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defaultThemeVersion="202300"/>
  <mc:AlternateContent xmlns:mc="http://schemas.openxmlformats.org/markup-compatibility/2006">
    <mc:Choice Requires="x15">
      <x15ac:absPath xmlns:x15ac="http://schemas.microsoft.com/office/spreadsheetml/2010/11/ac" url="D:\Documents\phantom\phantom-canon\data\"/>
    </mc:Choice>
  </mc:AlternateContent>
  <xr:revisionPtr revIDLastSave="0" documentId="13_ncr:1_{01C2A187-FC96-4C45-B355-CA376B9B80BA}" xr6:coauthVersionLast="47" xr6:coauthVersionMax="47" xr10:uidLastSave="{00000000-0000-0000-0000-000000000000}"/>
  <bookViews>
    <workbookView xWindow="-110" yWindow="-110" windowWidth="38620" windowHeight="21100" tabRatio="748" activeTab="6" xr2:uid="{3D07B5DE-0DE1-4AE9-A74B-87365802E3AD}"/>
  </bookViews>
  <sheets>
    <sheet name="Menu" sheetId="12" r:id="rId1"/>
    <sheet name="Occult_Library" sheetId="26" r:id="rId2"/>
    <sheet name="Colors" sheetId="23" r:id="rId3"/>
    <sheet name="People" sheetId="1" r:id="rId4"/>
    <sheet name="Calendars_Gregorian" sheetId="38" r:id="rId5"/>
    <sheet name="Books" sheetId="6" r:id="rId6"/>
    <sheet name="Books_Pivots" sheetId="28" r:id="rId7"/>
    <sheet name="Films" sheetId="11" r:id="rId8"/>
    <sheet name="URLs" sheetId="27" r:id="rId9"/>
    <sheet name="Months" sheetId="37" r:id="rId10"/>
    <sheet name="Book_Editions" sheetId="20" r:id="rId11"/>
    <sheet name="Book_Series" sheetId="15" r:id="rId12"/>
    <sheet name="Art_Types" sheetId="19" r:id="rId13"/>
    <sheet name="Book_Categories" sheetId="16" r:id="rId14"/>
    <sheet name="Literary_Movements" sheetId="17" r:id="rId15"/>
    <sheet name="Themes" sheetId="18" r:id="rId16"/>
    <sheet name="Subjects" sheetId="34" r:id="rId17"/>
    <sheet name="Keywords" sheetId="35" r:id="rId18"/>
    <sheet name="Publisher_Specialties" sheetId="36" r:id="rId19"/>
    <sheet name="Paintings" sheetId="10" r:id="rId20"/>
    <sheet name="Attributes" sheetId="33" r:id="rId21"/>
    <sheet name="Work_Types" sheetId="29" r:id="rId22"/>
    <sheet name="Contribution_Types" sheetId="32" r:id="rId23"/>
    <sheet name="Validation_Fields" sheetId="7" r:id="rId24"/>
    <sheet name="Art_Movements" sheetId="25" r:id="rId25"/>
    <sheet name="Languages" sheetId="21" r:id="rId26"/>
    <sheet name="Publishing_Houses" sheetId="14" r:id="rId27"/>
    <sheet name="Perfume_Houses" sheetId="24" r:id="rId28"/>
    <sheet name="Countries_Continents" sheetId="2" r:id="rId29"/>
    <sheet name="Hash_ID_Acronyms" sheetId="22" r:id="rId30"/>
    <sheet name="Stats" sheetId="4" r:id="rId31"/>
    <sheet name="Gallows" sheetId="13" r:id="rId32"/>
  </sheets>
  <definedNames>
    <definedName name="Art_Movements">Art_Movements_Table[Art_Movements]</definedName>
    <definedName name="Centuries">Centuries_Table[Centuries]</definedName>
    <definedName name="GenerateBookID">_xlfn.LAMBDA(_xlpm.title,_xlpm.author,     CONCATENATE("b", RIGHT("000000" &amp; SUMPRODUCT(MOD(CODE(MID(LOWER(_xlpm.title &amp; _xlpm.author), ROW(INDIRECT("1:" &amp; LEN(_xlpm.title &amp; _xlpm.author))), 1)), 255) * ROW(INDIRECT("1:" &amp; LEN(_xlpm.title &amp; _xlpm.author)))), 6)) )</definedName>
    <definedName name="Set_Author">Table_People[Complete Name (Surname Name)]</definedName>
    <definedName name="Set_Book_Type">Table_Art_Types[Book_Type]</definedName>
    <definedName name="Set_Books">Table_Books[Title]</definedName>
    <definedName name="Set_Books_Authors">#REF!</definedName>
    <definedName name="Set_Composite_Author_Work">Table_Books[Composite_Author_Work]</definedName>
    <definedName name="Set_Composite_Work_Author">Table_Books[Composite_Work_Author]</definedName>
    <definedName name="Set_Composite_Work_Author_Clean">Table_Books[Composite_Work_Author_Clean]</definedName>
    <definedName name="Set_Languages">Table_Languages[Language]</definedName>
    <definedName name="Set_Months_Long">Table_Months[Month_Name_Long]</definedName>
    <definedName name="Set_Months_Short">Table_Months[Month_Name_Short]</definedName>
    <definedName name="Set_Publishing_Houses">Table_Publishing_Houses[Publishing_House]</definedName>
    <definedName name="Set_Series_Title">Table_Book_Series[Title]</definedName>
    <definedName name="Set_Table_Score_0_5_Fulls">Table_Score_0_5_Fulls[Score]</definedName>
    <definedName name="Set_Table_Score_0_5_Halves">Table_Score_0_5_Halves[Score]</definedName>
    <definedName name="Slicer_Library_Digital_Main">#N/A</definedName>
    <definedName name="Slicer_Library_Physical_EUR">#N/A</definedName>
    <definedName name="Slicer_Library_Physical_MEX">#N/A</definedName>
    <definedName name="Slicer_Priority">#N/A</definedName>
    <definedName name="Slicer_Published_Date">#N/A</definedName>
    <definedName name="Slicer_Read">#N/A</definedName>
  </definedNames>
  <calcPr calcId="191029"/>
  <pivotCaches>
    <pivotCache cacheId="5" r:id="rId33"/>
    <pivotCache cacheId="18" r:id="rId34"/>
  </pivotCaches>
  <extLst>
    <ext xmlns:x14="http://schemas.microsoft.com/office/spreadsheetml/2009/9/main" uri="{BBE1A952-AA13-448e-AADC-164F8A28A991}">
      <x14:slicerCaches>
        <x14:slicerCache r:id="rId35"/>
        <x14:slicerCache r:id="rId36"/>
        <x14:slicerCache r:id="rId37"/>
        <x14:slicerCache r:id="rId38"/>
        <x14:slicerCache r:id="rId39"/>
        <x14:slicerCache r:id="rId4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536" i="1" l="1"/>
  <c r="A2537" i="1"/>
  <c r="A2538" i="1"/>
  <c r="A2539" i="1"/>
  <c r="A2540" i="1"/>
  <c r="A2541" i="1"/>
  <c r="A2542" i="1"/>
  <c r="R2536" i="1"/>
  <c r="R2537" i="1"/>
  <c r="R2538" i="1"/>
  <c r="R2539" i="1"/>
  <c r="R2540" i="1"/>
  <c r="R2541" i="1"/>
  <c r="R2542" i="1"/>
  <c r="S2536" i="1"/>
  <c r="S2537" i="1"/>
  <c r="S2538" i="1"/>
  <c r="S2539" i="1"/>
  <c r="S2540" i="1"/>
  <c r="S2541" i="1"/>
  <c r="S2542" i="1"/>
  <c r="A2307" i="1"/>
  <c r="A2308" i="1"/>
  <c r="A2309" i="1"/>
  <c r="A2310" i="1"/>
  <c r="A2311" i="1"/>
  <c r="A2312" i="1"/>
  <c r="A2313" i="1"/>
  <c r="A2314" i="1"/>
  <c r="A2315" i="1"/>
  <c r="A2316" i="1"/>
  <c r="A2317" i="1"/>
  <c r="A2318" i="1"/>
  <c r="A2319" i="1"/>
  <c r="A2320" i="1"/>
  <c r="A2321" i="1"/>
  <c r="A2322" i="1"/>
  <c r="A2323" i="1"/>
  <c r="A2324" i="1"/>
  <c r="A2325" i="1"/>
  <c r="A2326" i="1"/>
  <c r="A2327" i="1"/>
  <c r="A2328" i="1"/>
  <c r="A2329" i="1"/>
  <c r="A2330" i="1"/>
  <c r="A2331" i="1"/>
  <c r="A2332" i="1"/>
  <c r="A2333" i="1"/>
  <c r="A2334" i="1"/>
  <c r="A2335" i="1"/>
  <c r="A2336" i="1"/>
  <c r="A2337" i="1"/>
  <c r="A2338" i="1"/>
  <c r="A2339" i="1"/>
  <c r="A2340" i="1"/>
  <c r="A2341" i="1"/>
  <c r="A2342" i="1"/>
  <c r="A2343" i="1"/>
  <c r="A2344" i="1"/>
  <c r="A2345" i="1"/>
  <c r="A2346" i="1"/>
  <c r="A2347" i="1"/>
  <c r="A2348" i="1"/>
  <c r="A2349" i="1"/>
  <c r="A2350" i="1"/>
  <c r="A2351" i="1"/>
  <c r="A2352" i="1"/>
  <c r="A2353" i="1"/>
  <c r="A2354" i="1"/>
  <c r="A2355" i="1"/>
  <c r="A2356" i="1"/>
  <c r="A2357" i="1"/>
  <c r="A2358" i="1"/>
  <c r="A2359" i="1"/>
  <c r="A2360" i="1"/>
  <c r="A2361" i="1"/>
  <c r="A2362" i="1"/>
  <c r="A2363" i="1"/>
  <c r="A2364" i="1"/>
  <c r="A2365" i="1"/>
  <c r="A2366" i="1"/>
  <c r="A2367" i="1"/>
  <c r="A2368" i="1"/>
  <c r="A2369" i="1"/>
  <c r="A2370" i="1"/>
  <c r="A2371" i="1"/>
  <c r="A2372" i="1"/>
  <c r="A2373" i="1"/>
  <c r="A2374" i="1"/>
  <c r="A2375" i="1"/>
  <c r="A2376" i="1"/>
  <c r="A2377" i="1"/>
  <c r="A2378" i="1"/>
  <c r="A2379" i="1"/>
  <c r="A2380" i="1"/>
  <c r="A2381" i="1"/>
  <c r="A2382" i="1"/>
  <c r="A2383" i="1"/>
  <c r="A2384" i="1"/>
  <c r="A2385" i="1"/>
  <c r="A2386" i="1"/>
  <c r="A2387" i="1"/>
  <c r="A2388" i="1"/>
  <c r="A2389" i="1"/>
  <c r="A2390" i="1"/>
  <c r="A2391" i="1"/>
  <c r="A2392" i="1"/>
  <c r="A2393" i="1"/>
  <c r="A2394" i="1"/>
  <c r="A2395" i="1"/>
  <c r="A2396" i="1"/>
  <c r="A2397" i="1"/>
  <c r="A2398" i="1"/>
  <c r="A2399" i="1"/>
  <c r="A2400" i="1"/>
  <c r="A2401" i="1"/>
  <c r="A2402" i="1"/>
  <c r="A2403" i="1"/>
  <c r="A2404" i="1"/>
  <c r="A2405" i="1"/>
  <c r="A2406" i="1"/>
  <c r="A2407" i="1"/>
  <c r="A2408" i="1"/>
  <c r="A2409" i="1"/>
  <c r="A2410" i="1"/>
  <c r="A2411" i="1"/>
  <c r="A2412" i="1"/>
  <c r="A2413" i="1"/>
  <c r="A2414" i="1"/>
  <c r="A2415" i="1"/>
  <c r="A2416" i="1"/>
  <c r="A2417" i="1"/>
  <c r="A2418" i="1"/>
  <c r="A2419" i="1"/>
  <c r="A2420" i="1"/>
  <c r="A2421" i="1"/>
  <c r="A2422" i="1"/>
  <c r="A2423" i="1"/>
  <c r="A2424" i="1"/>
  <c r="A2425" i="1"/>
  <c r="A2426" i="1"/>
  <c r="A2427" i="1"/>
  <c r="A2428" i="1"/>
  <c r="A2429" i="1"/>
  <c r="A2430" i="1"/>
  <c r="A2431" i="1"/>
  <c r="A2432" i="1"/>
  <c r="A2433" i="1"/>
  <c r="A2434" i="1"/>
  <c r="A2435" i="1"/>
  <c r="A2436" i="1"/>
  <c r="A2437" i="1"/>
  <c r="A2438" i="1"/>
  <c r="A2439" i="1"/>
  <c r="A2440" i="1"/>
  <c r="A2441" i="1"/>
  <c r="A2442" i="1"/>
  <c r="A2443" i="1"/>
  <c r="A2444" i="1"/>
  <c r="A2445" i="1"/>
  <c r="A2446" i="1"/>
  <c r="A2447" i="1"/>
  <c r="A2448" i="1"/>
  <c r="A2449" i="1"/>
  <c r="A2450" i="1"/>
  <c r="A2451" i="1"/>
  <c r="A2452" i="1"/>
  <c r="A2453" i="1"/>
  <c r="A2454" i="1"/>
  <c r="A2455" i="1"/>
  <c r="A2456" i="1"/>
  <c r="A2457" i="1"/>
  <c r="A2458" i="1"/>
  <c r="A2459" i="1"/>
  <c r="A2460" i="1"/>
  <c r="A2461" i="1"/>
  <c r="A2462" i="1"/>
  <c r="A2463" i="1"/>
  <c r="A2464" i="1"/>
  <c r="A2465" i="1"/>
  <c r="A2466" i="1"/>
  <c r="A2467" i="1"/>
  <c r="A2468" i="1"/>
  <c r="A2469" i="1"/>
  <c r="A2470" i="1"/>
  <c r="A2471" i="1"/>
  <c r="A2472" i="1"/>
  <c r="A2473" i="1"/>
  <c r="A2474" i="1"/>
  <c r="A2475" i="1"/>
  <c r="A2476" i="1"/>
  <c r="A2477" i="1"/>
  <c r="A2478" i="1"/>
  <c r="A2479" i="1"/>
  <c r="A2480" i="1"/>
  <c r="A2481" i="1"/>
  <c r="A2482" i="1"/>
  <c r="A2483" i="1"/>
  <c r="A2484" i="1"/>
  <c r="A2485" i="1"/>
  <c r="A2486" i="1"/>
  <c r="A2487" i="1"/>
  <c r="A2488" i="1"/>
  <c r="A2489" i="1"/>
  <c r="A2490" i="1"/>
  <c r="A2491" i="1"/>
  <c r="A2492" i="1"/>
  <c r="A2493" i="1"/>
  <c r="A2494" i="1"/>
  <c r="A2495" i="1"/>
  <c r="A2496" i="1"/>
  <c r="A2497" i="1"/>
  <c r="A2498" i="1"/>
  <c r="A2499" i="1"/>
  <c r="A2500" i="1"/>
  <c r="A2501" i="1"/>
  <c r="A2502" i="1"/>
  <c r="A2503" i="1"/>
  <c r="A2504" i="1"/>
  <c r="A2505" i="1"/>
  <c r="A2506" i="1"/>
  <c r="A2507" i="1"/>
  <c r="A2508" i="1"/>
  <c r="A2509" i="1"/>
  <c r="A2510" i="1"/>
  <c r="A2511" i="1"/>
  <c r="A2512" i="1"/>
  <c r="A2513" i="1"/>
  <c r="A2514" i="1"/>
  <c r="A2515" i="1"/>
  <c r="A2516" i="1"/>
  <c r="A2517" i="1"/>
  <c r="A2518" i="1"/>
  <c r="A2519" i="1"/>
  <c r="A2520" i="1"/>
  <c r="A2521" i="1"/>
  <c r="A2522" i="1"/>
  <c r="A2523" i="1"/>
  <c r="A2524" i="1"/>
  <c r="A2525" i="1"/>
  <c r="A2526" i="1"/>
  <c r="A2527" i="1"/>
  <c r="A2528" i="1"/>
  <c r="A2529" i="1"/>
  <c r="A2530" i="1"/>
  <c r="A2531" i="1"/>
  <c r="A2532" i="1"/>
  <c r="A2533" i="1"/>
  <c r="A2534" i="1"/>
  <c r="A2535"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A2306" i="1"/>
  <c r="R2306" i="1"/>
  <c r="S2306" i="1"/>
  <c r="A1271" i="6"/>
  <c r="AE1271" i="6"/>
  <c r="AF1271" i="6"/>
  <c r="AK1271" i="6"/>
  <c r="AL1271" i="6"/>
  <c r="AM1271" i="6"/>
  <c r="A854" i="6"/>
  <c r="AE854" i="6"/>
  <c r="AF854" i="6"/>
  <c r="AK854" i="6"/>
  <c r="AL854" i="6"/>
  <c r="AM854" i="6"/>
  <c r="A2393" i="6"/>
  <c r="AE2393" i="6"/>
  <c r="AF2393" i="6"/>
  <c r="AK2393" i="6"/>
  <c r="AL2393" i="6"/>
  <c r="AM2393" i="6"/>
  <c r="A1584" i="6"/>
  <c r="AE1584" i="6"/>
  <c r="AF1584" i="6"/>
  <c r="AK1584" i="6"/>
  <c r="AL1584" i="6"/>
  <c r="AM1584" i="6"/>
  <c r="A602" i="6"/>
  <c r="AE602" i="6"/>
  <c r="AF602" i="6"/>
  <c r="AK602" i="6"/>
  <c r="AL602" i="6"/>
  <c r="AM602" i="6"/>
  <c r="A776" i="6"/>
  <c r="AE776" i="6"/>
  <c r="AF776" i="6"/>
  <c r="AK776" i="6"/>
  <c r="AL776" i="6"/>
  <c r="AM776" i="6"/>
  <c r="A951" i="6"/>
  <c r="AE951" i="6"/>
  <c r="AF951" i="6"/>
  <c r="AK951" i="6"/>
  <c r="AL951" i="6"/>
  <c r="AM951" i="6"/>
  <c r="A952" i="6"/>
  <c r="AE952" i="6"/>
  <c r="AF952" i="6"/>
  <c r="AK952" i="6"/>
  <c r="AL952" i="6"/>
  <c r="AM952" i="6"/>
  <c r="A953" i="6"/>
  <c r="AE953" i="6"/>
  <c r="AF953" i="6"/>
  <c r="AK953" i="6"/>
  <c r="AL953" i="6"/>
  <c r="AM953" i="6"/>
  <c r="A954" i="6"/>
  <c r="AE954" i="6"/>
  <c r="AF954" i="6"/>
  <c r="AK954" i="6"/>
  <c r="AL954" i="6"/>
  <c r="AM954" i="6"/>
  <c r="A2521" i="6"/>
  <c r="AE2521" i="6"/>
  <c r="AF2521" i="6"/>
  <c r="AK2521" i="6"/>
  <c r="AL2521" i="6"/>
  <c r="AM2521" i="6"/>
  <c r="A2" i="11"/>
  <c r="A3" i="11"/>
  <c r="A4" i="11"/>
  <c r="A5" i="11"/>
  <c r="A6" i="11"/>
  <c r="A7" i="11"/>
  <c r="A8" i="11"/>
  <c r="A9" i="11"/>
  <c r="A10" i="11"/>
  <c r="A11" i="11"/>
  <c r="A12" i="11"/>
  <c r="A13" i="11"/>
  <c r="A14" i="11"/>
  <c r="A15" i="11"/>
  <c r="A16" i="11"/>
  <c r="A17" i="11"/>
  <c r="A18" i="11"/>
  <c r="A19" i="11"/>
  <c r="A20" i="11"/>
  <c r="A21" i="11"/>
  <c r="A22" i="11"/>
  <c r="A23" i="11"/>
  <c r="A24" i="11"/>
  <c r="A25" i="11"/>
  <c r="A26" i="11"/>
  <c r="A27" i="11"/>
  <c r="A28" i="11"/>
  <c r="A29" i="11"/>
  <c r="A30" i="11"/>
  <c r="A31" i="11"/>
  <c r="A32" i="11"/>
  <c r="A33" i="11"/>
  <c r="A34" i="11"/>
  <c r="A35" i="11"/>
  <c r="A36" i="11"/>
  <c r="A37" i="11"/>
  <c r="A38" i="11"/>
  <c r="A39" i="11"/>
  <c r="A40" i="11"/>
  <c r="A41" i="11"/>
  <c r="A42" i="11"/>
  <c r="A43" i="11"/>
  <c r="A44" i="11"/>
  <c r="A45" i="11"/>
  <c r="A46" i="11"/>
  <c r="A47" i="11"/>
  <c r="A48" i="11"/>
  <c r="A49" i="11"/>
  <c r="A50" i="11"/>
  <c r="A51" i="11"/>
  <c r="A52" i="11"/>
  <c r="A53" i="11"/>
  <c r="A54" i="11"/>
  <c r="A55" i="11"/>
  <c r="A56" i="11"/>
  <c r="A57" i="11"/>
  <c r="A58" i="11"/>
  <c r="A59" i="11"/>
  <c r="A60" i="11"/>
  <c r="A61" i="11"/>
  <c r="A62" i="11"/>
  <c r="A63" i="11"/>
  <c r="A64" i="11"/>
  <c r="A65" i="11"/>
  <c r="A66" i="11"/>
  <c r="A67" i="11"/>
  <c r="A68" i="11"/>
  <c r="A69" i="11"/>
  <c r="A70" i="11"/>
  <c r="A71" i="11"/>
  <c r="A72" i="11"/>
  <c r="A73" i="11"/>
  <c r="A74" i="11"/>
  <c r="A75" i="11"/>
  <c r="A76" i="11"/>
  <c r="A77" i="11"/>
  <c r="A78" i="11"/>
  <c r="A79" i="11"/>
  <c r="A80" i="11"/>
  <c r="A81" i="11"/>
  <c r="A82" i="11"/>
  <c r="A83" i="11"/>
  <c r="A84" i="11"/>
  <c r="A85" i="11"/>
  <c r="A86" i="11"/>
  <c r="A87" i="11"/>
  <c r="A88" i="11"/>
  <c r="A89" i="11"/>
  <c r="A90" i="11"/>
  <c r="A91" i="11"/>
  <c r="A92" i="11"/>
  <c r="A93" i="11"/>
  <c r="A94" i="11"/>
  <c r="A95" i="11"/>
  <c r="A96" i="11"/>
  <c r="A97" i="11"/>
  <c r="A98" i="11"/>
  <c r="A99" i="11"/>
  <c r="A100" i="11"/>
  <c r="A101" i="11"/>
  <c r="A102" i="11"/>
  <c r="A103" i="11"/>
  <c r="A104" i="11"/>
  <c r="A105" i="11"/>
  <c r="A106" i="11"/>
  <c r="A107" i="11"/>
  <c r="A108" i="11"/>
  <c r="A109" i="11"/>
  <c r="A110" i="11"/>
  <c r="A111" i="11"/>
  <c r="A112" i="11"/>
  <c r="A113" i="11"/>
  <c r="A114" i="11"/>
  <c r="A115" i="11"/>
  <c r="A116" i="11"/>
  <c r="A117" i="11"/>
  <c r="A118" i="11"/>
  <c r="A119" i="11"/>
  <c r="A120" i="11"/>
  <c r="A121" i="11"/>
  <c r="A122" i="11"/>
  <c r="A123" i="11"/>
  <c r="A124" i="11"/>
  <c r="A125" i="11"/>
  <c r="A126" i="11"/>
  <c r="A127" i="11"/>
  <c r="A128" i="11"/>
  <c r="A129" i="11"/>
  <c r="A130" i="11"/>
  <c r="A131" i="11"/>
  <c r="A132" i="11"/>
  <c r="A133" i="11"/>
  <c r="A134" i="11"/>
  <c r="A135" i="11"/>
  <c r="A136" i="11"/>
  <c r="A137" i="11"/>
  <c r="A138" i="11"/>
  <c r="A139" i="11"/>
  <c r="A140" i="11"/>
  <c r="A141" i="11"/>
  <c r="A142" i="11"/>
  <c r="A143" i="11"/>
  <c r="A144" i="11"/>
  <c r="A145" i="11"/>
  <c r="A146" i="11"/>
  <c r="A147" i="11"/>
  <c r="A148" i="11"/>
  <c r="A149" i="11"/>
  <c r="A150" i="11"/>
  <c r="A151" i="11"/>
  <c r="A152" i="11"/>
  <c r="A153" i="11"/>
  <c r="A154" i="11"/>
  <c r="A155" i="11"/>
  <c r="A156" i="11"/>
  <c r="A157" i="11"/>
  <c r="A158" i="11"/>
  <c r="A159" i="11"/>
  <c r="A160" i="11"/>
  <c r="A161" i="11"/>
  <c r="A162" i="11"/>
  <c r="A163" i="11"/>
  <c r="A164" i="11"/>
  <c r="A165" i="11"/>
  <c r="A166" i="11"/>
  <c r="A167" i="11"/>
  <c r="A168" i="11"/>
  <c r="A169" i="11"/>
  <c r="A170" i="11"/>
  <c r="A171" i="11"/>
  <c r="A172" i="11"/>
  <c r="A173" i="11"/>
  <c r="A174" i="11"/>
  <c r="A175" i="11"/>
  <c r="A176" i="11"/>
  <c r="A177" i="11"/>
  <c r="A178" i="11"/>
  <c r="A179" i="11"/>
  <c r="A180" i="11"/>
  <c r="A181" i="11"/>
  <c r="A182" i="11"/>
  <c r="A183" i="11"/>
  <c r="A184" i="11"/>
  <c r="A185" i="11"/>
  <c r="A186" i="11"/>
  <c r="A187" i="11"/>
  <c r="A188" i="11"/>
  <c r="A189" i="11"/>
  <c r="A190" i="11"/>
  <c r="A191" i="11"/>
  <c r="A192" i="11"/>
  <c r="A193" i="11"/>
  <c r="A194" i="11"/>
  <c r="A195" i="11"/>
  <c r="A196" i="11"/>
  <c r="A197" i="11"/>
  <c r="A198" i="11"/>
  <c r="A199" i="11"/>
  <c r="A200" i="11"/>
  <c r="A201" i="11"/>
  <c r="A202" i="11"/>
  <c r="A203" i="11"/>
  <c r="A204" i="11"/>
  <c r="A205" i="11"/>
  <c r="A206" i="11"/>
  <c r="A207" i="11"/>
  <c r="A208" i="11"/>
  <c r="A209" i="11"/>
  <c r="A210" i="11"/>
  <c r="A211" i="11"/>
  <c r="A212" i="11"/>
  <c r="A213" i="11"/>
  <c r="A214" i="11"/>
  <c r="A215" i="11"/>
  <c r="A216" i="11"/>
  <c r="A217" i="11"/>
  <c r="A218" i="11"/>
  <c r="A219" i="11"/>
  <c r="A220" i="11"/>
  <c r="A221" i="11"/>
  <c r="A222" i="11"/>
  <c r="A223" i="11"/>
  <c r="A224" i="11"/>
  <c r="A225" i="11"/>
  <c r="A226" i="11"/>
  <c r="A227" i="11"/>
  <c r="A228" i="11"/>
  <c r="A229" i="11"/>
  <c r="A230" i="11"/>
  <c r="A231" i="11"/>
  <c r="A232" i="11"/>
  <c r="A233" i="11"/>
  <c r="A234" i="11"/>
  <c r="A235" i="11"/>
  <c r="A236" i="11"/>
  <c r="A237" i="11"/>
  <c r="A238" i="11"/>
  <c r="A239" i="11"/>
  <c r="A240" i="11"/>
  <c r="A241" i="11"/>
  <c r="A242" i="11"/>
  <c r="A243" i="11"/>
  <c r="A244" i="11"/>
  <c r="A245" i="11"/>
  <c r="A246" i="11"/>
  <c r="A247" i="11"/>
  <c r="A248" i="11"/>
  <c r="A249" i="11"/>
  <c r="A250" i="11"/>
  <c r="A251" i="11"/>
  <c r="A252" i="11"/>
  <c r="A253" i="11"/>
  <c r="A254" i="11"/>
  <c r="A255" i="11"/>
  <c r="A256" i="11"/>
  <c r="A257" i="11"/>
  <c r="A258" i="11"/>
  <c r="A259" i="11"/>
  <c r="A260" i="11"/>
  <c r="A261" i="11"/>
  <c r="A262" i="11"/>
  <c r="A263" i="11"/>
  <c r="A264" i="11"/>
  <c r="A265" i="11"/>
  <c r="A266" i="11"/>
  <c r="A267" i="11"/>
  <c r="A268" i="11"/>
  <c r="A269" i="11"/>
  <c r="A270" i="11"/>
  <c r="A271" i="11"/>
  <c r="A272" i="11"/>
  <c r="A273" i="11"/>
  <c r="A274" i="11"/>
  <c r="A275" i="11"/>
  <c r="A276" i="11"/>
  <c r="A277" i="11"/>
  <c r="A278" i="11"/>
  <c r="A279" i="11"/>
  <c r="A280" i="11"/>
  <c r="A281" i="11"/>
  <c r="A282" i="11"/>
  <c r="A283" i="11"/>
  <c r="A284" i="11"/>
  <c r="A285" i="11"/>
  <c r="A286" i="11"/>
  <c r="A287" i="11"/>
  <c r="A288" i="11"/>
  <c r="A289" i="11"/>
  <c r="A290" i="11"/>
  <c r="A291" i="11"/>
  <c r="A292" i="11"/>
  <c r="A293" i="11"/>
  <c r="A294" i="11"/>
  <c r="A295" i="11"/>
  <c r="A296" i="11"/>
  <c r="A297" i="11"/>
  <c r="A298" i="11"/>
  <c r="A299" i="11"/>
  <c r="A300" i="11"/>
  <c r="A301" i="11"/>
  <c r="A302" i="11"/>
  <c r="A303" i="11"/>
  <c r="A304" i="11"/>
  <c r="A305" i="11"/>
  <c r="A306" i="11"/>
  <c r="A307" i="11"/>
  <c r="A308" i="11"/>
  <c r="A309" i="11"/>
  <c r="A310" i="11"/>
  <c r="A311" i="11"/>
  <c r="A312" i="11"/>
  <c r="A313" i="11"/>
  <c r="A314" i="11"/>
  <c r="A315" i="11"/>
  <c r="A316" i="11"/>
  <c r="A317" i="11"/>
  <c r="A318" i="11"/>
  <c r="A319" i="11"/>
  <c r="A320" i="11"/>
  <c r="A321" i="11"/>
  <c r="A322" i="11"/>
  <c r="A323" i="11"/>
  <c r="A324" i="11"/>
  <c r="A325" i="11"/>
  <c r="A326" i="11"/>
  <c r="A327" i="11"/>
  <c r="A328" i="11"/>
  <c r="A329" i="11"/>
  <c r="A330" i="11"/>
  <c r="A331" i="11"/>
  <c r="A332" i="11"/>
  <c r="A333" i="11"/>
  <c r="A334" i="11"/>
  <c r="A335" i="11"/>
  <c r="A336" i="11"/>
  <c r="A337" i="11"/>
  <c r="A338" i="11"/>
  <c r="A339" i="11"/>
  <c r="A340" i="11"/>
  <c r="A341" i="11"/>
  <c r="A342" i="11"/>
  <c r="A343" i="11"/>
  <c r="A344" i="11"/>
  <c r="A345" i="11"/>
  <c r="A346" i="11"/>
  <c r="A347" i="11"/>
  <c r="A348" i="11"/>
  <c r="A349" i="11"/>
  <c r="A350" i="11"/>
  <c r="A351" i="11"/>
  <c r="A352" i="11"/>
  <c r="A353" i="11"/>
  <c r="A354" i="11"/>
  <c r="A355" i="11"/>
  <c r="A356" i="11"/>
  <c r="A357" i="11"/>
  <c r="A358" i="11"/>
  <c r="A359" i="11"/>
  <c r="A360" i="11"/>
  <c r="A361" i="11"/>
  <c r="A362" i="11"/>
  <c r="A363" i="11"/>
  <c r="A364" i="11"/>
  <c r="A365" i="11"/>
  <c r="A366" i="11"/>
  <c r="A367" i="11"/>
  <c r="A368" i="11"/>
  <c r="A369" i="11"/>
  <c r="A370" i="11"/>
  <c r="A371" i="11"/>
  <c r="A372" i="11"/>
  <c r="A373" i="11"/>
  <c r="A374" i="11"/>
  <c r="A375" i="11"/>
  <c r="A376" i="11"/>
  <c r="A377" i="11"/>
  <c r="A378" i="11"/>
  <c r="A379" i="11"/>
  <c r="A380" i="11"/>
  <c r="A381" i="11"/>
  <c r="A382" i="11"/>
  <c r="A383" i="11"/>
  <c r="A384" i="11"/>
  <c r="A385" i="11"/>
  <c r="A386" i="11"/>
  <c r="A387" i="11"/>
  <c r="A388" i="11"/>
  <c r="A389" i="11"/>
  <c r="A390" i="11"/>
  <c r="A391" i="11"/>
  <c r="A392" i="11"/>
  <c r="A393" i="11"/>
  <c r="A394" i="11"/>
  <c r="A395" i="11"/>
  <c r="A396" i="11"/>
  <c r="A397" i="11"/>
  <c r="A398" i="11"/>
  <c r="A399" i="11"/>
  <c r="A400" i="11"/>
  <c r="A401" i="11"/>
  <c r="A402" i="11"/>
  <c r="A403" i="11"/>
  <c r="A404" i="11"/>
  <c r="A405" i="11"/>
  <c r="A406" i="11"/>
  <c r="A407" i="11"/>
  <c r="A408" i="11"/>
  <c r="A409" i="11"/>
  <c r="A410" i="11"/>
  <c r="A411" i="11"/>
  <c r="A412" i="11"/>
  <c r="A413" i="11"/>
  <c r="A414" i="11"/>
  <c r="A415" i="11"/>
  <c r="A416" i="11"/>
  <c r="A417" i="11"/>
  <c r="A418" i="11"/>
  <c r="A419" i="11"/>
  <c r="A420" i="11"/>
  <c r="A421" i="11"/>
  <c r="A422" i="11"/>
  <c r="A423" i="11"/>
  <c r="A424" i="11"/>
  <c r="A425" i="11"/>
  <c r="A426" i="11"/>
  <c r="A427" i="11"/>
  <c r="A428" i="11"/>
  <c r="A429" i="11"/>
  <c r="A430" i="11"/>
  <c r="A431" i="11"/>
  <c r="A432" i="11"/>
  <c r="A433" i="11"/>
  <c r="A434" i="11"/>
  <c r="A435" i="11"/>
  <c r="A436" i="11"/>
  <c r="A437" i="11"/>
  <c r="A438" i="11"/>
  <c r="A439" i="11"/>
  <c r="A440" i="11"/>
  <c r="A441" i="11"/>
  <c r="A442" i="11"/>
  <c r="A443" i="11"/>
  <c r="A444" i="11"/>
  <c r="A445" i="11"/>
  <c r="A446" i="11"/>
  <c r="A447" i="11"/>
  <c r="A448" i="11"/>
  <c r="A449" i="11"/>
  <c r="A450" i="11"/>
  <c r="A451" i="11"/>
  <c r="A452" i="11"/>
  <c r="A453" i="11"/>
  <c r="A454" i="11"/>
  <c r="A455" i="11"/>
  <c r="A456" i="11"/>
  <c r="A457" i="11"/>
  <c r="A458" i="11"/>
  <c r="A459" i="11"/>
  <c r="A460" i="11"/>
  <c r="A461" i="11"/>
  <c r="A462" i="11"/>
  <c r="A463" i="11"/>
  <c r="A464" i="11"/>
  <c r="A465" i="11"/>
  <c r="A466" i="11"/>
  <c r="A467" i="11"/>
  <c r="A468" i="11"/>
  <c r="A469" i="11"/>
  <c r="A470" i="11"/>
  <c r="A471" i="11"/>
  <c r="A472" i="11"/>
  <c r="A473" i="11"/>
  <c r="A474" i="11"/>
  <c r="A475" i="11"/>
  <c r="A476" i="11"/>
  <c r="A477" i="11"/>
  <c r="A478" i="11"/>
  <c r="A479" i="11"/>
  <c r="A480" i="11"/>
  <c r="A481" i="11"/>
  <c r="A482" i="11"/>
  <c r="A483" i="11"/>
  <c r="A484" i="11"/>
  <c r="A485" i="11"/>
  <c r="A486" i="11"/>
  <c r="A487" i="11"/>
  <c r="A488" i="11"/>
  <c r="A489" i="11"/>
  <c r="A490" i="11"/>
  <c r="A491" i="11"/>
  <c r="A492" i="11"/>
  <c r="A493" i="11"/>
  <c r="A494" i="11"/>
  <c r="A495" i="11"/>
  <c r="A496" i="11"/>
  <c r="A497" i="11"/>
  <c r="A498" i="11"/>
  <c r="A499" i="11"/>
  <c r="A500" i="11"/>
  <c r="A501" i="11"/>
  <c r="A502" i="11"/>
  <c r="A503" i="11"/>
  <c r="A504" i="11"/>
  <c r="A505" i="11"/>
  <c r="A506" i="11"/>
  <c r="A507" i="11"/>
  <c r="A508" i="11"/>
  <c r="A509" i="11"/>
  <c r="A510" i="11"/>
  <c r="A511" i="11"/>
  <c r="A512" i="11"/>
  <c r="A513" i="11"/>
  <c r="A514" i="11"/>
  <c r="A515" i="11"/>
  <c r="A516" i="11"/>
  <c r="A517" i="11"/>
  <c r="A518" i="11"/>
  <c r="A519" i="11"/>
  <c r="A520" i="11"/>
  <c r="A521" i="11"/>
  <c r="A522" i="11"/>
  <c r="A523" i="11"/>
  <c r="A524" i="11"/>
  <c r="A525" i="11"/>
  <c r="A526" i="11"/>
  <c r="A527" i="11"/>
  <c r="A528" i="11"/>
  <c r="A529" i="11"/>
  <c r="A530" i="11"/>
  <c r="A531" i="11"/>
  <c r="A532" i="11"/>
  <c r="A533" i="11"/>
  <c r="A534" i="11"/>
  <c r="A535" i="11"/>
  <c r="A536" i="11"/>
  <c r="A537" i="11"/>
  <c r="A538" i="11"/>
  <c r="A539" i="11"/>
  <c r="A540" i="11"/>
  <c r="A541" i="11"/>
  <c r="A542" i="11"/>
  <c r="A543" i="11"/>
  <c r="A544" i="11"/>
  <c r="A545" i="11"/>
  <c r="A546" i="11"/>
  <c r="A547" i="11"/>
  <c r="A548" i="11"/>
  <c r="A549" i="11"/>
  <c r="A550" i="11"/>
  <c r="A551" i="11"/>
  <c r="A552" i="11"/>
  <c r="A553" i="11"/>
  <c r="A554" i="11"/>
  <c r="A555" i="11"/>
  <c r="A556" i="11"/>
  <c r="A557" i="11"/>
  <c r="A558" i="11"/>
  <c r="A559" i="11"/>
  <c r="A560" i="11"/>
  <c r="A561" i="11"/>
  <c r="A562" i="11"/>
  <c r="A563" i="11"/>
  <c r="A564" i="11"/>
  <c r="A565" i="11"/>
  <c r="A566" i="11"/>
  <c r="A567" i="11"/>
  <c r="A568" i="11"/>
  <c r="A569" i="11"/>
  <c r="A570" i="11"/>
  <c r="A571" i="11"/>
  <c r="A572" i="11"/>
  <c r="A573" i="11"/>
  <c r="A574" i="11"/>
  <c r="A575" i="11"/>
  <c r="A576" i="11"/>
  <c r="A577" i="11"/>
  <c r="A578" i="11"/>
  <c r="A579" i="11"/>
  <c r="A580" i="11"/>
  <c r="A581" i="11"/>
  <c r="A582" i="11"/>
  <c r="A583" i="11"/>
  <c r="A584" i="11"/>
  <c r="A585" i="11"/>
  <c r="A586" i="11"/>
  <c r="A587" i="11"/>
  <c r="A588" i="11"/>
  <c r="A589" i="11"/>
  <c r="A590" i="11"/>
  <c r="A591" i="11"/>
  <c r="A592" i="11"/>
  <c r="A593" i="11"/>
  <c r="A594" i="11"/>
  <c r="A595" i="11"/>
  <c r="A596" i="11"/>
  <c r="E2" i="11"/>
  <c r="E3" i="11"/>
  <c r="E4" i="11"/>
  <c r="E5" i="11"/>
  <c r="E6" i="11"/>
  <c r="E7" i="11"/>
  <c r="E8" i="11"/>
  <c r="E9" i="11"/>
  <c r="E10" i="11"/>
  <c r="E11" i="11"/>
  <c r="E12" i="11"/>
  <c r="E13" i="11"/>
  <c r="E14" i="11"/>
  <c r="E15" i="11"/>
  <c r="E16" i="11"/>
  <c r="E17" i="11"/>
  <c r="E18" i="11"/>
  <c r="E19" i="11"/>
  <c r="E20" i="11"/>
  <c r="E21" i="11"/>
  <c r="E22" i="11"/>
  <c r="E23" i="11"/>
  <c r="E24" i="11"/>
  <c r="E25" i="11"/>
  <c r="E26" i="11"/>
  <c r="E27" i="11"/>
  <c r="E28" i="11"/>
  <c r="E29" i="11"/>
  <c r="E30" i="11"/>
  <c r="E31" i="11"/>
  <c r="E32" i="11"/>
  <c r="E33" i="11"/>
  <c r="E34" i="11"/>
  <c r="E35" i="11"/>
  <c r="E36" i="11"/>
  <c r="E37" i="11"/>
  <c r="E38" i="11"/>
  <c r="E39" i="11"/>
  <c r="E40" i="11"/>
  <c r="E41" i="11"/>
  <c r="E42" i="11"/>
  <c r="E43" i="11"/>
  <c r="E44" i="11"/>
  <c r="E45" i="11"/>
  <c r="E46" i="11"/>
  <c r="E47" i="11"/>
  <c r="E48" i="11"/>
  <c r="E49" i="11"/>
  <c r="E50" i="11"/>
  <c r="E51" i="11"/>
  <c r="E52" i="11"/>
  <c r="E53" i="11"/>
  <c r="E54" i="11"/>
  <c r="E55" i="11"/>
  <c r="E56" i="11"/>
  <c r="E57" i="11"/>
  <c r="E58" i="11"/>
  <c r="E59" i="11"/>
  <c r="E60" i="11"/>
  <c r="E61" i="11"/>
  <c r="E62" i="11"/>
  <c r="E63" i="11"/>
  <c r="E64" i="11"/>
  <c r="E65" i="11"/>
  <c r="E66" i="11"/>
  <c r="E67" i="11"/>
  <c r="E68" i="11"/>
  <c r="E69" i="11"/>
  <c r="E70" i="11"/>
  <c r="E71" i="11"/>
  <c r="E72" i="11"/>
  <c r="E73" i="11"/>
  <c r="E74" i="11"/>
  <c r="E75" i="11"/>
  <c r="E76" i="11"/>
  <c r="E77" i="11"/>
  <c r="E78" i="11"/>
  <c r="E79" i="11"/>
  <c r="E80" i="11"/>
  <c r="E81" i="11"/>
  <c r="E82" i="11"/>
  <c r="E83" i="11"/>
  <c r="E84" i="11"/>
  <c r="E85" i="11"/>
  <c r="E86" i="11"/>
  <c r="E87" i="11"/>
  <c r="E88" i="11"/>
  <c r="E89" i="11"/>
  <c r="E90" i="11"/>
  <c r="E91" i="11"/>
  <c r="E92" i="11"/>
  <c r="E93" i="11"/>
  <c r="E94" i="11"/>
  <c r="E95" i="11"/>
  <c r="E96" i="11"/>
  <c r="E97" i="11"/>
  <c r="E98" i="11"/>
  <c r="E99" i="11"/>
  <c r="E100" i="11"/>
  <c r="E101" i="11"/>
  <c r="E102" i="11"/>
  <c r="E103" i="11"/>
  <c r="E104" i="11"/>
  <c r="E105" i="11"/>
  <c r="E106" i="11"/>
  <c r="E107" i="11"/>
  <c r="E108" i="11"/>
  <c r="E109" i="11"/>
  <c r="E110" i="11"/>
  <c r="E111" i="11"/>
  <c r="E112" i="11"/>
  <c r="E113" i="11"/>
  <c r="E114" i="11"/>
  <c r="E115" i="11"/>
  <c r="E116" i="11"/>
  <c r="E117" i="11"/>
  <c r="E118" i="11"/>
  <c r="E119" i="11"/>
  <c r="E120" i="11"/>
  <c r="E121" i="11"/>
  <c r="E122" i="11"/>
  <c r="E123" i="11"/>
  <c r="E124" i="11"/>
  <c r="E125" i="11"/>
  <c r="E126" i="11"/>
  <c r="E127" i="11"/>
  <c r="E128" i="11"/>
  <c r="E129" i="11"/>
  <c r="E130" i="11"/>
  <c r="E131" i="11"/>
  <c r="E132" i="11"/>
  <c r="E133" i="11"/>
  <c r="E134" i="11"/>
  <c r="E135" i="11"/>
  <c r="E136" i="11"/>
  <c r="E137" i="11"/>
  <c r="E138" i="11"/>
  <c r="E139" i="11"/>
  <c r="E140" i="11"/>
  <c r="E141" i="11"/>
  <c r="E142" i="11"/>
  <c r="E143" i="11"/>
  <c r="E144" i="11"/>
  <c r="E145" i="11"/>
  <c r="E146" i="11"/>
  <c r="E147" i="11"/>
  <c r="E148" i="11"/>
  <c r="E149" i="11"/>
  <c r="E150" i="11"/>
  <c r="E151" i="11"/>
  <c r="E152" i="11"/>
  <c r="E153" i="11"/>
  <c r="E154" i="11"/>
  <c r="E155" i="11"/>
  <c r="E156" i="11"/>
  <c r="E157" i="11"/>
  <c r="E158" i="11"/>
  <c r="E159" i="11"/>
  <c r="E160" i="11"/>
  <c r="E161" i="11"/>
  <c r="E162" i="11"/>
  <c r="E163" i="11"/>
  <c r="E164" i="11"/>
  <c r="E165" i="11"/>
  <c r="E166" i="11"/>
  <c r="E167" i="11"/>
  <c r="E168" i="11"/>
  <c r="E169" i="11"/>
  <c r="E170" i="11"/>
  <c r="E171" i="11"/>
  <c r="E172" i="11"/>
  <c r="E173" i="11"/>
  <c r="E174" i="11"/>
  <c r="E175" i="11"/>
  <c r="E176" i="11"/>
  <c r="E177" i="11"/>
  <c r="E178" i="11"/>
  <c r="E179" i="11"/>
  <c r="E180" i="11"/>
  <c r="E181" i="11"/>
  <c r="E182" i="11"/>
  <c r="E183" i="11"/>
  <c r="E184" i="11"/>
  <c r="E185" i="11"/>
  <c r="E186" i="11"/>
  <c r="E187" i="11"/>
  <c r="E188" i="11"/>
  <c r="E189" i="11"/>
  <c r="E190" i="11"/>
  <c r="E191" i="11"/>
  <c r="E192" i="11"/>
  <c r="E193" i="11"/>
  <c r="E194" i="11"/>
  <c r="E195" i="11"/>
  <c r="E196" i="11"/>
  <c r="E197" i="11"/>
  <c r="E198" i="11"/>
  <c r="E199" i="11"/>
  <c r="E200" i="11"/>
  <c r="E201" i="11"/>
  <c r="E202" i="11"/>
  <c r="E203" i="11"/>
  <c r="E204" i="11"/>
  <c r="E205" i="11"/>
  <c r="E206" i="11"/>
  <c r="E207" i="11"/>
  <c r="E208" i="11"/>
  <c r="E209" i="11"/>
  <c r="E210" i="11"/>
  <c r="E211" i="11"/>
  <c r="E212" i="11"/>
  <c r="E213" i="11"/>
  <c r="E214" i="11"/>
  <c r="E215" i="11"/>
  <c r="E216" i="11"/>
  <c r="E217" i="11"/>
  <c r="E218" i="11"/>
  <c r="E219" i="11"/>
  <c r="E220" i="11"/>
  <c r="E221" i="11"/>
  <c r="E222" i="11"/>
  <c r="E223" i="11"/>
  <c r="E224" i="11"/>
  <c r="E225" i="11"/>
  <c r="E226" i="11"/>
  <c r="E227" i="11"/>
  <c r="E228" i="11"/>
  <c r="E229" i="11"/>
  <c r="E230" i="11"/>
  <c r="E231" i="11"/>
  <c r="E232" i="11"/>
  <c r="E233" i="11"/>
  <c r="E234" i="11"/>
  <c r="E235" i="11"/>
  <c r="E236" i="11"/>
  <c r="E237" i="11"/>
  <c r="E238" i="11"/>
  <c r="E239" i="11"/>
  <c r="E240" i="11"/>
  <c r="E241" i="11"/>
  <c r="E242" i="11"/>
  <c r="E243" i="11"/>
  <c r="E244" i="11"/>
  <c r="E245" i="11"/>
  <c r="E246" i="11"/>
  <c r="E247" i="11"/>
  <c r="E248" i="11"/>
  <c r="E249" i="11"/>
  <c r="E250" i="11"/>
  <c r="E251" i="11"/>
  <c r="E252" i="11"/>
  <c r="E253" i="11"/>
  <c r="E254" i="11"/>
  <c r="E255" i="11"/>
  <c r="E256" i="11"/>
  <c r="E257" i="11"/>
  <c r="E258" i="11"/>
  <c r="E259" i="11"/>
  <c r="E260" i="11"/>
  <c r="E261" i="11"/>
  <c r="E262" i="11"/>
  <c r="E263" i="11"/>
  <c r="E264" i="11"/>
  <c r="E265" i="11"/>
  <c r="E266" i="11"/>
  <c r="E267" i="11"/>
  <c r="E268" i="11"/>
  <c r="E269" i="11"/>
  <c r="E270" i="11"/>
  <c r="E271" i="11"/>
  <c r="E272" i="11"/>
  <c r="E273" i="11"/>
  <c r="E274" i="11"/>
  <c r="E275" i="11"/>
  <c r="E276" i="11"/>
  <c r="E277" i="11"/>
  <c r="E278" i="11"/>
  <c r="E279" i="11"/>
  <c r="E280" i="11"/>
  <c r="E281" i="11"/>
  <c r="E282" i="11"/>
  <c r="E283" i="11"/>
  <c r="E284" i="11"/>
  <c r="E285" i="11"/>
  <c r="E286" i="11"/>
  <c r="E287" i="11"/>
  <c r="E288" i="11"/>
  <c r="E289" i="11"/>
  <c r="E290" i="11"/>
  <c r="E291" i="11"/>
  <c r="E292" i="11"/>
  <c r="E293" i="11"/>
  <c r="E294" i="11"/>
  <c r="E295" i="11"/>
  <c r="E296" i="11"/>
  <c r="E297" i="11"/>
  <c r="E298" i="11"/>
  <c r="E299" i="11"/>
  <c r="E300" i="11"/>
  <c r="E301" i="11"/>
  <c r="E302" i="11"/>
  <c r="E303" i="11"/>
  <c r="E304" i="11"/>
  <c r="E305" i="11"/>
  <c r="E306" i="11"/>
  <c r="E307" i="11"/>
  <c r="E308" i="11"/>
  <c r="E309" i="11"/>
  <c r="E310" i="11"/>
  <c r="E311" i="11"/>
  <c r="E312" i="11"/>
  <c r="E313" i="11"/>
  <c r="E314" i="11"/>
  <c r="E315" i="11"/>
  <c r="E316" i="11"/>
  <c r="E317" i="11"/>
  <c r="E318" i="11"/>
  <c r="E319" i="11"/>
  <c r="E320" i="11"/>
  <c r="E321" i="11"/>
  <c r="E322" i="11"/>
  <c r="E323" i="11"/>
  <c r="E324" i="11"/>
  <c r="E325" i="11"/>
  <c r="E326" i="11"/>
  <c r="E327" i="11"/>
  <c r="E328" i="11"/>
  <c r="E329" i="11"/>
  <c r="E330" i="11"/>
  <c r="E331" i="11"/>
  <c r="E332" i="11"/>
  <c r="E333" i="11"/>
  <c r="E334" i="11"/>
  <c r="E335" i="11"/>
  <c r="E336" i="11"/>
  <c r="E337" i="11"/>
  <c r="E338" i="11"/>
  <c r="E339" i="11"/>
  <c r="E340" i="11"/>
  <c r="E341" i="11"/>
  <c r="E342" i="11"/>
  <c r="E343" i="11"/>
  <c r="E344" i="11"/>
  <c r="E345" i="11"/>
  <c r="E346" i="11"/>
  <c r="E347" i="11"/>
  <c r="E348" i="11"/>
  <c r="E349" i="11"/>
  <c r="E350" i="11"/>
  <c r="E351" i="11"/>
  <c r="E352" i="11"/>
  <c r="E353" i="11"/>
  <c r="E354" i="11"/>
  <c r="E355" i="11"/>
  <c r="E356" i="11"/>
  <c r="E357" i="11"/>
  <c r="E358" i="11"/>
  <c r="E359" i="11"/>
  <c r="E360" i="11"/>
  <c r="E361" i="11"/>
  <c r="E362" i="11"/>
  <c r="E363" i="11"/>
  <c r="E364" i="11"/>
  <c r="E365" i="11"/>
  <c r="E366" i="11"/>
  <c r="E367" i="11"/>
  <c r="E368" i="11"/>
  <c r="E369" i="11"/>
  <c r="E370" i="11"/>
  <c r="E371" i="11"/>
  <c r="E372" i="11"/>
  <c r="E373" i="11"/>
  <c r="E374" i="11"/>
  <c r="E375" i="11"/>
  <c r="E376" i="11"/>
  <c r="E377" i="11"/>
  <c r="E378" i="11"/>
  <c r="E379" i="11"/>
  <c r="E380" i="11"/>
  <c r="E381" i="11"/>
  <c r="E382" i="11"/>
  <c r="E383" i="11"/>
  <c r="E384" i="11"/>
  <c r="E385" i="11"/>
  <c r="E386" i="11"/>
  <c r="E387" i="11"/>
  <c r="E388" i="11"/>
  <c r="E389" i="11"/>
  <c r="E390" i="11"/>
  <c r="E391" i="11"/>
  <c r="E392" i="11"/>
  <c r="E393" i="11"/>
  <c r="E394" i="11"/>
  <c r="E395" i="11"/>
  <c r="E396" i="11"/>
  <c r="E397" i="11"/>
  <c r="E398" i="11"/>
  <c r="E399" i="11"/>
  <c r="E400" i="11"/>
  <c r="E401" i="11"/>
  <c r="E402" i="11"/>
  <c r="E403" i="11"/>
  <c r="E404" i="11"/>
  <c r="E405" i="11"/>
  <c r="E406" i="11"/>
  <c r="E407" i="11"/>
  <c r="E408" i="11"/>
  <c r="E409" i="11"/>
  <c r="E410" i="11"/>
  <c r="E411" i="11"/>
  <c r="E412" i="11"/>
  <c r="E413" i="11"/>
  <c r="E414" i="11"/>
  <c r="E415" i="11"/>
  <c r="E416" i="11"/>
  <c r="E417" i="11"/>
  <c r="E418" i="11"/>
  <c r="E419" i="11"/>
  <c r="E420" i="11"/>
  <c r="E421" i="11"/>
  <c r="E422" i="11"/>
  <c r="E423" i="11"/>
  <c r="E424" i="11"/>
  <c r="E425" i="11"/>
  <c r="E426" i="11"/>
  <c r="E427" i="11"/>
  <c r="E428" i="11"/>
  <c r="E429" i="11"/>
  <c r="E430" i="11"/>
  <c r="E431" i="11"/>
  <c r="E432" i="11"/>
  <c r="E433" i="11"/>
  <c r="E434" i="11"/>
  <c r="E435" i="11"/>
  <c r="E436" i="11"/>
  <c r="E437" i="11"/>
  <c r="E438" i="11"/>
  <c r="E439" i="11"/>
  <c r="E440" i="11"/>
  <c r="E441" i="11"/>
  <c r="E442" i="11"/>
  <c r="E443" i="11"/>
  <c r="E444" i="11"/>
  <c r="E445" i="11"/>
  <c r="E446" i="11"/>
  <c r="E447" i="11"/>
  <c r="E448" i="11"/>
  <c r="E449" i="11"/>
  <c r="E450" i="11"/>
  <c r="E451" i="11"/>
  <c r="E452" i="11"/>
  <c r="E453" i="11"/>
  <c r="E454" i="11"/>
  <c r="E455" i="11"/>
  <c r="E456" i="11"/>
  <c r="E457" i="11"/>
  <c r="E458" i="11"/>
  <c r="E459" i="11"/>
  <c r="E460" i="11"/>
  <c r="E461" i="11"/>
  <c r="E462" i="11"/>
  <c r="E463" i="11"/>
  <c r="E464" i="11"/>
  <c r="E465" i="11"/>
  <c r="E466" i="11"/>
  <c r="E467" i="11"/>
  <c r="E468" i="11"/>
  <c r="E469" i="11"/>
  <c r="E470" i="11"/>
  <c r="E471" i="11"/>
  <c r="E472" i="11"/>
  <c r="E473" i="11"/>
  <c r="E474" i="11"/>
  <c r="E475" i="11"/>
  <c r="E476" i="11"/>
  <c r="E477" i="11"/>
  <c r="E478" i="11"/>
  <c r="E479" i="11"/>
  <c r="E480" i="11"/>
  <c r="E481" i="11"/>
  <c r="E482" i="11"/>
  <c r="E483" i="11"/>
  <c r="E484" i="11"/>
  <c r="E485" i="11"/>
  <c r="E486" i="11"/>
  <c r="E487" i="11"/>
  <c r="E488" i="11"/>
  <c r="E489" i="11"/>
  <c r="E490" i="11"/>
  <c r="E491" i="11"/>
  <c r="E492" i="11"/>
  <c r="E493" i="11"/>
  <c r="E494" i="11"/>
  <c r="E495" i="11"/>
  <c r="E496" i="11"/>
  <c r="E497" i="11"/>
  <c r="E498" i="11"/>
  <c r="E499" i="11"/>
  <c r="E500" i="11"/>
  <c r="E501" i="11"/>
  <c r="E502" i="11"/>
  <c r="E503" i="11"/>
  <c r="E504" i="11"/>
  <c r="E505" i="11"/>
  <c r="E506" i="11"/>
  <c r="E507" i="11"/>
  <c r="E508" i="11"/>
  <c r="E509" i="11"/>
  <c r="E510" i="11"/>
  <c r="E511" i="11"/>
  <c r="E512" i="11"/>
  <c r="E513" i="11"/>
  <c r="E514" i="11"/>
  <c r="E515" i="11"/>
  <c r="E516" i="11"/>
  <c r="E517" i="11"/>
  <c r="E518" i="11"/>
  <c r="E519" i="11"/>
  <c r="E520" i="11"/>
  <c r="E521" i="11"/>
  <c r="E522" i="11"/>
  <c r="E523" i="11"/>
  <c r="E524" i="11"/>
  <c r="E525" i="11"/>
  <c r="E526" i="11"/>
  <c r="E527" i="11"/>
  <c r="E528" i="11"/>
  <c r="E529" i="11"/>
  <c r="E530" i="11"/>
  <c r="E531" i="11"/>
  <c r="E532" i="11"/>
  <c r="E533" i="11"/>
  <c r="E534" i="11"/>
  <c r="E535" i="11"/>
  <c r="E536" i="11"/>
  <c r="E537" i="11"/>
  <c r="E538" i="11"/>
  <c r="E539" i="11"/>
  <c r="E540" i="11"/>
  <c r="E541" i="11"/>
  <c r="E542" i="11"/>
  <c r="E543" i="11"/>
  <c r="E544" i="11"/>
  <c r="E545" i="11"/>
  <c r="E546" i="11"/>
  <c r="E547" i="11"/>
  <c r="E548" i="11"/>
  <c r="E549" i="11"/>
  <c r="E550" i="11"/>
  <c r="E551" i="11"/>
  <c r="E552" i="11"/>
  <c r="E553" i="11"/>
  <c r="E554" i="11"/>
  <c r="E555" i="11"/>
  <c r="E556" i="11"/>
  <c r="E557" i="11"/>
  <c r="E558" i="11"/>
  <c r="E559" i="11"/>
  <c r="E560" i="11"/>
  <c r="E561" i="11"/>
  <c r="E562" i="11"/>
  <c r="E563" i="11"/>
  <c r="E564" i="11"/>
  <c r="E565" i="11"/>
  <c r="E566" i="11"/>
  <c r="E567" i="11"/>
  <c r="E568" i="11"/>
  <c r="E569" i="11"/>
  <c r="E570" i="11"/>
  <c r="E571" i="11"/>
  <c r="E572" i="11"/>
  <c r="E573" i="11"/>
  <c r="E574" i="11"/>
  <c r="E575" i="11"/>
  <c r="E576" i="11"/>
  <c r="E577" i="11"/>
  <c r="E578" i="11"/>
  <c r="E579" i="11"/>
  <c r="E580" i="11"/>
  <c r="E581" i="11"/>
  <c r="E582" i="11"/>
  <c r="E583" i="11"/>
  <c r="E584" i="11"/>
  <c r="E585" i="11"/>
  <c r="E586" i="11"/>
  <c r="E587" i="11"/>
  <c r="E588" i="11"/>
  <c r="E589" i="11"/>
  <c r="E590" i="11"/>
  <c r="E591" i="11"/>
  <c r="E592" i="11"/>
  <c r="E593" i="11"/>
  <c r="E594" i="11"/>
  <c r="E595" i="11"/>
  <c r="E596" i="11"/>
  <c r="F2" i="11"/>
  <c r="F3" i="11"/>
  <c r="F4" i="11"/>
  <c r="F5" i="11"/>
  <c r="F6" i="1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F55" i="11"/>
  <c r="F56" i="11"/>
  <c r="F57" i="11"/>
  <c r="F58" i="11"/>
  <c r="F59" i="11"/>
  <c r="F60" i="11"/>
  <c r="F61" i="11"/>
  <c r="F62" i="11"/>
  <c r="F63" i="11"/>
  <c r="F64" i="11"/>
  <c r="F65" i="11"/>
  <c r="F66" i="11"/>
  <c r="F67" i="11"/>
  <c r="F68" i="11"/>
  <c r="F69" i="11"/>
  <c r="F70" i="11"/>
  <c r="F71" i="11"/>
  <c r="F72" i="11"/>
  <c r="F73" i="11"/>
  <c r="F74" i="11"/>
  <c r="F75" i="11"/>
  <c r="F76" i="11"/>
  <c r="F77" i="11"/>
  <c r="F78" i="11"/>
  <c r="F79" i="11"/>
  <c r="F80" i="11"/>
  <c r="F81" i="11"/>
  <c r="F82" i="11"/>
  <c r="F83" i="11"/>
  <c r="F84" i="11"/>
  <c r="F85" i="11"/>
  <c r="F86" i="11"/>
  <c r="F87" i="11"/>
  <c r="F88" i="11"/>
  <c r="F89" i="11"/>
  <c r="F90" i="11"/>
  <c r="F91" i="11"/>
  <c r="F92" i="11"/>
  <c r="F93" i="11"/>
  <c r="F94" i="11"/>
  <c r="F95" i="11"/>
  <c r="F96" i="11"/>
  <c r="F97" i="11"/>
  <c r="F98" i="11"/>
  <c r="F99" i="11"/>
  <c r="F100" i="11"/>
  <c r="F101" i="11"/>
  <c r="F102" i="11"/>
  <c r="F103" i="11"/>
  <c r="F104" i="11"/>
  <c r="F105" i="11"/>
  <c r="F106" i="11"/>
  <c r="F107" i="11"/>
  <c r="F108" i="11"/>
  <c r="F109" i="11"/>
  <c r="F110" i="11"/>
  <c r="F111" i="11"/>
  <c r="F112" i="11"/>
  <c r="F113" i="11"/>
  <c r="F114" i="11"/>
  <c r="F115" i="11"/>
  <c r="F116" i="11"/>
  <c r="F117" i="11"/>
  <c r="F118" i="11"/>
  <c r="F119" i="11"/>
  <c r="F120" i="11"/>
  <c r="F121" i="11"/>
  <c r="F122" i="11"/>
  <c r="F123" i="11"/>
  <c r="F124" i="11"/>
  <c r="F125" i="11"/>
  <c r="F126" i="11"/>
  <c r="F127" i="11"/>
  <c r="F128" i="11"/>
  <c r="F129" i="11"/>
  <c r="F130" i="11"/>
  <c r="F131" i="11"/>
  <c r="F132" i="11"/>
  <c r="F133" i="11"/>
  <c r="F134" i="11"/>
  <c r="F135" i="11"/>
  <c r="F136" i="11"/>
  <c r="F137" i="11"/>
  <c r="F138" i="11"/>
  <c r="F139" i="11"/>
  <c r="F140" i="11"/>
  <c r="F141" i="11"/>
  <c r="F142" i="11"/>
  <c r="F143" i="11"/>
  <c r="F144" i="11"/>
  <c r="F145" i="11"/>
  <c r="F146" i="11"/>
  <c r="F147" i="11"/>
  <c r="F148" i="11"/>
  <c r="F149" i="11"/>
  <c r="F150" i="11"/>
  <c r="F151" i="11"/>
  <c r="F152" i="11"/>
  <c r="F153" i="11"/>
  <c r="F154" i="11"/>
  <c r="F155" i="11"/>
  <c r="F156" i="11"/>
  <c r="F157" i="11"/>
  <c r="F158" i="11"/>
  <c r="F159" i="11"/>
  <c r="F160" i="11"/>
  <c r="F161" i="11"/>
  <c r="F162" i="11"/>
  <c r="F163" i="11"/>
  <c r="F164" i="11"/>
  <c r="F165" i="11"/>
  <c r="F166" i="11"/>
  <c r="F167" i="11"/>
  <c r="F168" i="11"/>
  <c r="F169" i="11"/>
  <c r="F170" i="11"/>
  <c r="F171" i="11"/>
  <c r="F172" i="11"/>
  <c r="F173" i="11"/>
  <c r="F174" i="11"/>
  <c r="F175" i="11"/>
  <c r="F176" i="11"/>
  <c r="F177" i="11"/>
  <c r="F178" i="11"/>
  <c r="F179" i="11"/>
  <c r="F180" i="11"/>
  <c r="F181" i="11"/>
  <c r="F182" i="11"/>
  <c r="F183" i="11"/>
  <c r="F184" i="11"/>
  <c r="F185" i="11"/>
  <c r="F186" i="11"/>
  <c r="F187" i="11"/>
  <c r="F188" i="11"/>
  <c r="F189" i="11"/>
  <c r="F190" i="11"/>
  <c r="F191" i="11"/>
  <c r="F192" i="11"/>
  <c r="F193" i="11"/>
  <c r="F194" i="11"/>
  <c r="F195" i="11"/>
  <c r="F196" i="11"/>
  <c r="F197" i="11"/>
  <c r="F198" i="11"/>
  <c r="F199" i="11"/>
  <c r="F200" i="11"/>
  <c r="F201" i="11"/>
  <c r="F202" i="11"/>
  <c r="F203" i="11"/>
  <c r="F204" i="11"/>
  <c r="F205" i="11"/>
  <c r="F206" i="11"/>
  <c r="F207" i="11"/>
  <c r="F208" i="11"/>
  <c r="F209" i="11"/>
  <c r="F210" i="11"/>
  <c r="F211" i="11"/>
  <c r="F212" i="11"/>
  <c r="F213" i="11"/>
  <c r="F214" i="11"/>
  <c r="F215" i="11"/>
  <c r="F216" i="11"/>
  <c r="F217" i="11"/>
  <c r="F218" i="11"/>
  <c r="F219" i="11"/>
  <c r="F220" i="11"/>
  <c r="F221" i="11"/>
  <c r="F222" i="11"/>
  <c r="F223" i="11"/>
  <c r="F224" i="11"/>
  <c r="F225" i="11"/>
  <c r="F226" i="11"/>
  <c r="F227" i="11"/>
  <c r="F228" i="11"/>
  <c r="F229" i="11"/>
  <c r="F230" i="11"/>
  <c r="F231" i="11"/>
  <c r="F232" i="11"/>
  <c r="F233" i="11"/>
  <c r="F234" i="11"/>
  <c r="F235" i="11"/>
  <c r="F236" i="11"/>
  <c r="F237" i="11"/>
  <c r="F238" i="11"/>
  <c r="F239" i="11"/>
  <c r="F240" i="11"/>
  <c r="F241" i="11"/>
  <c r="F242" i="11"/>
  <c r="F243" i="11"/>
  <c r="F244" i="11"/>
  <c r="F245" i="11"/>
  <c r="F246" i="11"/>
  <c r="F247" i="11"/>
  <c r="F248" i="11"/>
  <c r="F249" i="11"/>
  <c r="F250" i="11"/>
  <c r="F251" i="11"/>
  <c r="F252" i="11"/>
  <c r="F253" i="11"/>
  <c r="F254" i="11"/>
  <c r="F255" i="11"/>
  <c r="F256" i="11"/>
  <c r="F257" i="11"/>
  <c r="F258" i="11"/>
  <c r="F259" i="11"/>
  <c r="F260" i="11"/>
  <c r="F261" i="11"/>
  <c r="F262" i="11"/>
  <c r="F263" i="11"/>
  <c r="F264" i="11"/>
  <c r="F265" i="11"/>
  <c r="F266" i="11"/>
  <c r="F267" i="11"/>
  <c r="F268" i="11"/>
  <c r="F269" i="11"/>
  <c r="F270" i="11"/>
  <c r="F271" i="11"/>
  <c r="F272" i="11"/>
  <c r="F273" i="11"/>
  <c r="F274" i="11"/>
  <c r="F275" i="11"/>
  <c r="F276" i="11"/>
  <c r="F277" i="11"/>
  <c r="F278" i="11"/>
  <c r="F279" i="11"/>
  <c r="F280" i="11"/>
  <c r="F281" i="11"/>
  <c r="F282" i="11"/>
  <c r="F283" i="11"/>
  <c r="F284" i="11"/>
  <c r="F285" i="11"/>
  <c r="F286" i="11"/>
  <c r="F287" i="11"/>
  <c r="F288" i="11"/>
  <c r="F289" i="11"/>
  <c r="F290" i="11"/>
  <c r="F291" i="11"/>
  <c r="F292" i="11"/>
  <c r="F293" i="11"/>
  <c r="F294" i="11"/>
  <c r="F295" i="11"/>
  <c r="F296" i="11"/>
  <c r="F297" i="11"/>
  <c r="F298" i="11"/>
  <c r="F299" i="11"/>
  <c r="F300" i="11"/>
  <c r="F301" i="11"/>
  <c r="F302" i="11"/>
  <c r="F303" i="11"/>
  <c r="F304" i="11"/>
  <c r="F305" i="11"/>
  <c r="F306" i="11"/>
  <c r="F307" i="11"/>
  <c r="F308" i="11"/>
  <c r="F309" i="11"/>
  <c r="F310" i="11"/>
  <c r="F311" i="11"/>
  <c r="F312" i="11"/>
  <c r="F313" i="11"/>
  <c r="F314" i="11"/>
  <c r="F315" i="11"/>
  <c r="F316" i="11"/>
  <c r="F317" i="11"/>
  <c r="F318" i="11"/>
  <c r="F319" i="11"/>
  <c r="F320" i="11"/>
  <c r="F321" i="11"/>
  <c r="F322" i="11"/>
  <c r="F323" i="11"/>
  <c r="F324" i="11"/>
  <c r="F325" i="11"/>
  <c r="F326" i="11"/>
  <c r="F327" i="11"/>
  <c r="F328" i="11"/>
  <c r="F329" i="11"/>
  <c r="F330" i="11"/>
  <c r="F331" i="11"/>
  <c r="F332" i="11"/>
  <c r="F333" i="11"/>
  <c r="F334" i="11"/>
  <c r="F335" i="11"/>
  <c r="F336" i="11"/>
  <c r="F337" i="11"/>
  <c r="F338" i="11"/>
  <c r="F339" i="11"/>
  <c r="F340" i="11"/>
  <c r="F341" i="11"/>
  <c r="F342" i="11"/>
  <c r="F343" i="11"/>
  <c r="F344" i="11"/>
  <c r="F345" i="11"/>
  <c r="F346" i="11"/>
  <c r="F347" i="11"/>
  <c r="F348" i="11"/>
  <c r="F349" i="11"/>
  <c r="F350" i="11"/>
  <c r="F351" i="11"/>
  <c r="F352" i="11"/>
  <c r="F353" i="11"/>
  <c r="F354" i="11"/>
  <c r="F355" i="11"/>
  <c r="F356" i="11"/>
  <c r="F357" i="11"/>
  <c r="F358" i="11"/>
  <c r="F359" i="11"/>
  <c r="F360" i="11"/>
  <c r="F361" i="11"/>
  <c r="F362" i="11"/>
  <c r="F363" i="11"/>
  <c r="F364" i="11"/>
  <c r="F365" i="11"/>
  <c r="F366" i="11"/>
  <c r="F367" i="11"/>
  <c r="F368" i="11"/>
  <c r="F369" i="11"/>
  <c r="F370" i="11"/>
  <c r="F371" i="11"/>
  <c r="F372" i="11"/>
  <c r="F373" i="11"/>
  <c r="F374" i="11"/>
  <c r="F375" i="11"/>
  <c r="F376" i="11"/>
  <c r="F377" i="11"/>
  <c r="F378" i="11"/>
  <c r="F379" i="11"/>
  <c r="F380" i="11"/>
  <c r="F381" i="11"/>
  <c r="F382" i="11"/>
  <c r="F383" i="11"/>
  <c r="F384" i="11"/>
  <c r="F385" i="11"/>
  <c r="F386" i="11"/>
  <c r="F387" i="11"/>
  <c r="F388" i="11"/>
  <c r="F389" i="11"/>
  <c r="F390" i="11"/>
  <c r="F391" i="11"/>
  <c r="F392" i="11"/>
  <c r="F393" i="11"/>
  <c r="F394" i="11"/>
  <c r="F395" i="11"/>
  <c r="F396" i="11"/>
  <c r="F397" i="11"/>
  <c r="F398" i="11"/>
  <c r="F399" i="11"/>
  <c r="F400" i="11"/>
  <c r="F401" i="11"/>
  <c r="F402" i="11"/>
  <c r="F403" i="11"/>
  <c r="F404" i="11"/>
  <c r="F405" i="11"/>
  <c r="F406" i="11"/>
  <c r="F407" i="11"/>
  <c r="F408" i="11"/>
  <c r="F409" i="11"/>
  <c r="F410" i="11"/>
  <c r="F411" i="11"/>
  <c r="F412" i="11"/>
  <c r="F413" i="11"/>
  <c r="F414" i="11"/>
  <c r="F415" i="11"/>
  <c r="F416" i="11"/>
  <c r="F417" i="11"/>
  <c r="F418" i="11"/>
  <c r="F419" i="11"/>
  <c r="F420" i="11"/>
  <c r="F421" i="11"/>
  <c r="F422" i="11"/>
  <c r="F423" i="11"/>
  <c r="F424" i="11"/>
  <c r="F425" i="11"/>
  <c r="F426" i="11"/>
  <c r="F427" i="11"/>
  <c r="F428" i="11"/>
  <c r="F429" i="11"/>
  <c r="F430" i="11"/>
  <c r="F431" i="11"/>
  <c r="F432" i="11"/>
  <c r="F433" i="11"/>
  <c r="F434" i="11"/>
  <c r="F435" i="11"/>
  <c r="F436" i="11"/>
  <c r="F437" i="11"/>
  <c r="F438" i="11"/>
  <c r="F439" i="11"/>
  <c r="F440" i="11"/>
  <c r="F441" i="11"/>
  <c r="F442" i="11"/>
  <c r="F443" i="11"/>
  <c r="F444" i="11"/>
  <c r="F445" i="11"/>
  <c r="F446" i="11"/>
  <c r="F447" i="11"/>
  <c r="F448" i="11"/>
  <c r="F449" i="11"/>
  <c r="F450" i="11"/>
  <c r="F451" i="11"/>
  <c r="F452" i="11"/>
  <c r="F453" i="11"/>
  <c r="F454" i="11"/>
  <c r="F455" i="11"/>
  <c r="F456" i="11"/>
  <c r="F457" i="11"/>
  <c r="F458" i="11"/>
  <c r="F459" i="11"/>
  <c r="F460" i="11"/>
  <c r="F461" i="11"/>
  <c r="F462" i="11"/>
  <c r="F463" i="11"/>
  <c r="F464" i="11"/>
  <c r="F465" i="11"/>
  <c r="F466" i="11"/>
  <c r="F467" i="11"/>
  <c r="F468" i="11"/>
  <c r="F469" i="11"/>
  <c r="F470" i="11"/>
  <c r="F471" i="11"/>
  <c r="F472" i="11"/>
  <c r="F473" i="11"/>
  <c r="F474" i="11"/>
  <c r="F475" i="11"/>
  <c r="F476" i="11"/>
  <c r="F477" i="11"/>
  <c r="F478" i="11"/>
  <c r="F479" i="11"/>
  <c r="F480" i="11"/>
  <c r="F481" i="11"/>
  <c r="F482" i="11"/>
  <c r="F483" i="11"/>
  <c r="F484" i="11"/>
  <c r="F485" i="11"/>
  <c r="F486" i="11"/>
  <c r="F487" i="11"/>
  <c r="F488" i="11"/>
  <c r="F489" i="11"/>
  <c r="F490" i="11"/>
  <c r="F491" i="11"/>
  <c r="F492" i="11"/>
  <c r="F493" i="11"/>
  <c r="F494" i="11"/>
  <c r="F495" i="11"/>
  <c r="F496" i="11"/>
  <c r="F497" i="11"/>
  <c r="F498" i="11"/>
  <c r="F499" i="11"/>
  <c r="F500" i="11"/>
  <c r="F501" i="11"/>
  <c r="F502" i="11"/>
  <c r="F503" i="11"/>
  <c r="F504" i="11"/>
  <c r="F505" i="11"/>
  <c r="F506" i="11"/>
  <c r="F507" i="11"/>
  <c r="F508" i="11"/>
  <c r="F509" i="11"/>
  <c r="F510" i="11"/>
  <c r="F511" i="11"/>
  <c r="F512" i="11"/>
  <c r="F513" i="11"/>
  <c r="F514" i="11"/>
  <c r="F515" i="11"/>
  <c r="F516" i="11"/>
  <c r="F517" i="11"/>
  <c r="F518" i="11"/>
  <c r="F519" i="11"/>
  <c r="F520" i="11"/>
  <c r="F521" i="11"/>
  <c r="F522" i="11"/>
  <c r="F523" i="11"/>
  <c r="F524" i="11"/>
  <c r="F525" i="11"/>
  <c r="F526" i="11"/>
  <c r="F527" i="11"/>
  <c r="F528" i="11"/>
  <c r="F529" i="11"/>
  <c r="F530" i="11"/>
  <c r="F531" i="11"/>
  <c r="F532" i="11"/>
  <c r="F533" i="11"/>
  <c r="F534" i="11"/>
  <c r="F535" i="11"/>
  <c r="F536" i="11"/>
  <c r="F537" i="11"/>
  <c r="F538" i="11"/>
  <c r="F539" i="11"/>
  <c r="F540" i="11"/>
  <c r="F541" i="11"/>
  <c r="F542" i="11"/>
  <c r="F543" i="11"/>
  <c r="F544" i="11"/>
  <c r="F545" i="11"/>
  <c r="F546" i="11"/>
  <c r="F547" i="11"/>
  <c r="F548" i="11"/>
  <c r="F549" i="11"/>
  <c r="F550" i="11"/>
  <c r="F551" i="11"/>
  <c r="F552" i="11"/>
  <c r="F553" i="11"/>
  <c r="F554" i="11"/>
  <c r="F555" i="11"/>
  <c r="F556" i="11"/>
  <c r="F557" i="11"/>
  <c r="F558" i="11"/>
  <c r="F559" i="11"/>
  <c r="F560" i="11"/>
  <c r="F561" i="11"/>
  <c r="F562" i="11"/>
  <c r="F563" i="11"/>
  <c r="F564" i="11"/>
  <c r="F565" i="11"/>
  <c r="F566" i="11"/>
  <c r="F567" i="11"/>
  <c r="F568" i="11"/>
  <c r="F569" i="11"/>
  <c r="F570" i="11"/>
  <c r="F571" i="11"/>
  <c r="F572" i="11"/>
  <c r="F573" i="11"/>
  <c r="F574" i="11"/>
  <c r="F575" i="11"/>
  <c r="F576" i="11"/>
  <c r="F577" i="11"/>
  <c r="F578" i="11"/>
  <c r="F579" i="11"/>
  <c r="F580" i="11"/>
  <c r="F581" i="11"/>
  <c r="F582" i="11"/>
  <c r="F583" i="11"/>
  <c r="F584" i="11"/>
  <c r="F585" i="11"/>
  <c r="F586" i="11"/>
  <c r="F587" i="11"/>
  <c r="F588" i="11"/>
  <c r="F589" i="11"/>
  <c r="F590" i="11"/>
  <c r="F591" i="11"/>
  <c r="F592" i="11"/>
  <c r="F593" i="11"/>
  <c r="F594" i="11"/>
  <c r="F595" i="11"/>
  <c r="F596" i="11"/>
  <c r="H2" i="11"/>
  <c r="H3" i="11"/>
  <c r="H4" i="11"/>
  <c r="H5" i="11"/>
  <c r="H6" i="1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5" i="11"/>
  <c r="H56" i="11"/>
  <c r="H57" i="11"/>
  <c r="H58" i="11"/>
  <c r="H59" i="11"/>
  <c r="H60" i="11"/>
  <c r="H61" i="11"/>
  <c r="H62" i="11"/>
  <c r="H63" i="11"/>
  <c r="H64" i="11"/>
  <c r="H65" i="11"/>
  <c r="H66" i="11"/>
  <c r="H67" i="11"/>
  <c r="H68" i="11"/>
  <c r="H69" i="11"/>
  <c r="H70" i="11"/>
  <c r="H71" i="11"/>
  <c r="H72" i="11"/>
  <c r="H73" i="11"/>
  <c r="H74" i="11"/>
  <c r="H75" i="11"/>
  <c r="H76" i="11"/>
  <c r="H77" i="11"/>
  <c r="H78" i="11"/>
  <c r="H79" i="11"/>
  <c r="H80" i="11"/>
  <c r="H81" i="11"/>
  <c r="H82" i="11"/>
  <c r="H83" i="11"/>
  <c r="H84" i="11"/>
  <c r="H85" i="11"/>
  <c r="H86" i="11"/>
  <c r="H87" i="11"/>
  <c r="H88" i="11"/>
  <c r="H89" i="11"/>
  <c r="H90" i="11"/>
  <c r="H91" i="11"/>
  <c r="H92" i="11"/>
  <c r="H93" i="11"/>
  <c r="H94" i="11"/>
  <c r="H95" i="11"/>
  <c r="H96" i="11"/>
  <c r="H97" i="11"/>
  <c r="H98" i="11"/>
  <c r="H99" i="11"/>
  <c r="H100" i="11"/>
  <c r="H101" i="11"/>
  <c r="H102" i="11"/>
  <c r="H103" i="11"/>
  <c r="H104" i="11"/>
  <c r="H105" i="11"/>
  <c r="H106" i="11"/>
  <c r="H107" i="11"/>
  <c r="H108" i="11"/>
  <c r="H109" i="11"/>
  <c r="H110" i="11"/>
  <c r="H111" i="11"/>
  <c r="H112" i="11"/>
  <c r="H113" i="11"/>
  <c r="H114" i="11"/>
  <c r="H115" i="11"/>
  <c r="H116" i="11"/>
  <c r="H117" i="11"/>
  <c r="H118" i="11"/>
  <c r="H119" i="11"/>
  <c r="H120" i="11"/>
  <c r="H121" i="11"/>
  <c r="H122" i="11"/>
  <c r="H123" i="11"/>
  <c r="H124" i="11"/>
  <c r="H125" i="11"/>
  <c r="H126" i="11"/>
  <c r="H127" i="11"/>
  <c r="H128" i="11"/>
  <c r="H129" i="11"/>
  <c r="H130" i="11"/>
  <c r="H131" i="11"/>
  <c r="H132" i="11"/>
  <c r="H133" i="11"/>
  <c r="H134" i="11"/>
  <c r="H135" i="11"/>
  <c r="H136" i="11"/>
  <c r="H137" i="11"/>
  <c r="H138" i="11"/>
  <c r="H139" i="11"/>
  <c r="H140" i="11"/>
  <c r="H141" i="11"/>
  <c r="H142" i="11"/>
  <c r="H143" i="11"/>
  <c r="H144" i="11"/>
  <c r="H145" i="11"/>
  <c r="H146" i="11"/>
  <c r="H147" i="11"/>
  <c r="H148" i="11"/>
  <c r="H149" i="11"/>
  <c r="H150" i="11"/>
  <c r="H151" i="11"/>
  <c r="H152" i="11"/>
  <c r="H153" i="11"/>
  <c r="H154" i="11"/>
  <c r="H155" i="11"/>
  <c r="H156" i="11"/>
  <c r="H157" i="11"/>
  <c r="H158" i="11"/>
  <c r="H159" i="11"/>
  <c r="H160" i="11"/>
  <c r="H161" i="11"/>
  <c r="H162" i="11"/>
  <c r="H163" i="11"/>
  <c r="H164" i="11"/>
  <c r="H165" i="11"/>
  <c r="H166" i="11"/>
  <c r="H167" i="11"/>
  <c r="H168" i="11"/>
  <c r="H169" i="11"/>
  <c r="H170" i="11"/>
  <c r="H171" i="11"/>
  <c r="H172" i="11"/>
  <c r="H173" i="11"/>
  <c r="H174" i="11"/>
  <c r="H175" i="11"/>
  <c r="H176" i="11"/>
  <c r="H177" i="11"/>
  <c r="H178" i="11"/>
  <c r="H179" i="11"/>
  <c r="H180" i="11"/>
  <c r="H181" i="11"/>
  <c r="H182" i="11"/>
  <c r="H183" i="11"/>
  <c r="H184" i="11"/>
  <c r="H185" i="11"/>
  <c r="H186" i="11"/>
  <c r="H187" i="11"/>
  <c r="H188" i="11"/>
  <c r="H189" i="11"/>
  <c r="H190" i="11"/>
  <c r="H191" i="11"/>
  <c r="H192" i="11"/>
  <c r="H193" i="11"/>
  <c r="H194" i="11"/>
  <c r="H195" i="11"/>
  <c r="H196" i="11"/>
  <c r="H197" i="11"/>
  <c r="H198" i="11"/>
  <c r="H199" i="11"/>
  <c r="H200" i="11"/>
  <c r="H201" i="11"/>
  <c r="H202" i="11"/>
  <c r="H203" i="11"/>
  <c r="H204" i="11"/>
  <c r="H205" i="11"/>
  <c r="H206" i="11"/>
  <c r="H207" i="11"/>
  <c r="H208" i="11"/>
  <c r="H209" i="11"/>
  <c r="H210" i="11"/>
  <c r="H211" i="11"/>
  <c r="H212" i="11"/>
  <c r="H213" i="11"/>
  <c r="H214" i="11"/>
  <c r="H215" i="11"/>
  <c r="H216" i="11"/>
  <c r="H217" i="11"/>
  <c r="H218" i="11"/>
  <c r="H219" i="11"/>
  <c r="H220" i="11"/>
  <c r="H221" i="11"/>
  <c r="H222" i="11"/>
  <c r="H223" i="11"/>
  <c r="H224" i="11"/>
  <c r="H225" i="11"/>
  <c r="H226" i="11"/>
  <c r="H227" i="11"/>
  <c r="H228" i="11"/>
  <c r="H229" i="11"/>
  <c r="H230" i="11"/>
  <c r="H231" i="11"/>
  <c r="H232" i="11"/>
  <c r="H233" i="11"/>
  <c r="H234" i="11"/>
  <c r="H235" i="11"/>
  <c r="H236" i="11"/>
  <c r="H237" i="11"/>
  <c r="H238" i="11"/>
  <c r="H239" i="11"/>
  <c r="H240" i="11"/>
  <c r="H241" i="11"/>
  <c r="H242" i="11"/>
  <c r="H243" i="11"/>
  <c r="H244" i="11"/>
  <c r="H245" i="11"/>
  <c r="H246" i="11"/>
  <c r="H247" i="11"/>
  <c r="H248" i="11"/>
  <c r="H249" i="11"/>
  <c r="H250" i="11"/>
  <c r="H251" i="11"/>
  <c r="H252" i="11"/>
  <c r="H253" i="11"/>
  <c r="H254" i="11"/>
  <c r="H255" i="11"/>
  <c r="H256" i="11"/>
  <c r="H257" i="11"/>
  <c r="H258" i="11"/>
  <c r="H259" i="11"/>
  <c r="H260" i="11"/>
  <c r="H261" i="11"/>
  <c r="H262" i="11"/>
  <c r="H263" i="11"/>
  <c r="H264" i="11"/>
  <c r="H265" i="11"/>
  <c r="H266" i="11"/>
  <c r="H267" i="11"/>
  <c r="H268" i="11"/>
  <c r="H269" i="11"/>
  <c r="H270" i="11"/>
  <c r="H271" i="11"/>
  <c r="H272" i="11"/>
  <c r="H273" i="11"/>
  <c r="H274" i="11"/>
  <c r="H275" i="11"/>
  <c r="H276" i="11"/>
  <c r="H277" i="11"/>
  <c r="H278" i="11"/>
  <c r="H279" i="11"/>
  <c r="H280" i="11"/>
  <c r="H281" i="11"/>
  <c r="H282" i="11"/>
  <c r="H283" i="11"/>
  <c r="H284" i="11"/>
  <c r="H285" i="11"/>
  <c r="H286" i="11"/>
  <c r="H287" i="11"/>
  <c r="H288" i="11"/>
  <c r="H289" i="11"/>
  <c r="H290" i="11"/>
  <c r="H291" i="11"/>
  <c r="H292" i="11"/>
  <c r="H293" i="11"/>
  <c r="H294" i="11"/>
  <c r="H295" i="11"/>
  <c r="H296" i="11"/>
  <c r="H297" i="11"/>
  <c r="H298" i="11"/>
  <c r="H299" i="11"/>
  <c r="H300" i="11"/>
  <c r="H301" i="11"/>
  <c r="H302" i="11"/>
  <c r="H303" i="11"/>
  <c r="H304" i="11"/>
  <c r="H305" i="11"/>
  <c r="H306" i="11"/>
  <c r="H307" i="11"/>
  <c r="H308" i="11"/>
  <c r="H309" i="11"/>
  <c r="H310" i="11"/>
  <c r="H311" i="11"/>
  <c r="H312" i="11"/>
  <c r="H313" i="11"/>
  <c r="H314" i="11"/>
  <c r="H315" i="11"/>
  <c r="H316" i="11"/>
  <c r="H317" i="11"/>
  <c r="H318" i="11"/>
  <c r="H319" i="11"/>
  <c r="H320" i="11"/>
  <c r="H321" i="11"/>
  <c r="H322" i="11"/>
  <c r="H323" i="11"/>
  <c r="H324" i="11"/>
  <c r="H325" i="11"/>
  <c r="H326" i="11"/>
  <c r="H327" i="11"/>
  <c r="H328" i="11"/>
  <c r="H329" i="11"/>
  <c r="H330" i="11"/>
  <c r="H331" i="11"/>
  <c r="H332" i="11"/>
  <c r="H333" i="11"/>
  <c r="H334" i="11"/>
  <c r="H335" i="11"/>
  <c r="H336" i="11"/>
  <c r="H337" i="11"/>
  <c r="H338" i="11"/>
  <c r="H339" i="11"/>
  <c r="H340" i="11"/>
  <c r="H341" i="11"/>
  <c r="H342" i="11"/>
  <c r="H343" i="11"/>
  <c r="H344" i="11"/>
  <c r="H345" i="11"/>
  <c r="H346" i="11"/>
  <c r="H347" i="11"/>
  <c r="H348" i="11"/>
  <c r="H349" i="11"/>
  <c r="H350" i="11"/>
  <c r="H351" i="11"/>
  <c r="H352" i="11"/>
  <c r="H353" i="11"/>
  <c r="H354" i="11"/>
  <c r="H355" i="11"/>
  <c r="H356" i="11"/>
  <c r="H357" i="11"/>
  <c r="H358" i="11"/>
  <c r="H359" i="11"/>
  <c r="H360" i="11"/>
  <c r="H361" i="11"/>
  <c r="H362" i="11"/>
  <c r="H363" i="11"/>
  <c r="H364" i="11"/>
  <c r="H365" i="11"/>
  <c r="H366" i="11"/>
  <c r="H367" i="11"/>
  <c r="H368" i="11"/>
  <c r="H369" i="11"/>
  <c r="H370" i="11"/>
  <c r="H371" i="11"/>
  <c r="H372" i="11"/>
  <c r="H373" i="11"/>
  <c r="H374" i="11"/>
  <c r="H375" i="11"/>
  <c r="H376" i="11"/>
  <c r="H377" i="11"/>
  <c r="H378" i="11"/>
  <c r="H379" i="11"/>
  <c r="H380" i="11"/>
  <c r="H381" i="11"/>
  <c r="H382" i="11"/>
  <c r="H383" i="11"/>
  <c r="H384" i="11"/>
  <c r="H385" i="11"/>
  <c r="H386" i="11"/>
  <c r="H387" i="11"/>
  <c r="H388" i="11"/>
  <c r="H389" i="11"/>
  <c r="H390" i="11"/>
  <c r="H391" i="11"/>
  <c r="H392" i="11"/>
  <c r="H393" i="11"/>
  <c r="H394" i="11"/>
  <c r="H395" i="11"/>
  <c r="H396" i="11"/>
  <c r="H397" i="11"/>
  <c r="H398" i="11"/>
  <c r="H399" i="11"/>
  <c r="H400" i="11"/>
  <c r="H401" i="11"/>
  <c r="H402" i="11"/>
  <c r="H403" i="11"/>
  <c r="H404" i="11"/>
  <c r="H405" i="11"/>
  <c r="H406" i="11"/>
  <c r="H407" i="11"/>
  <c r="H408" i="11"/>
  <c r="H409" i="11"/>
  <c r="H410" i="11"/>
  <c r="H411" i="11"/>
  <c r="H412" i="11"/>
  <c r="H413" i="11"/>
  <c r="H414" i="11"/>
  <c r="H415" i="11"/>
  <c r="H416" i="11"/>
  <c r="H417" i="11"/>
  <c r="H418" i="11"/>
  <c r="H419" i="11"/>
  <c r="H420" i="11"/>
  <c r="H421" i="11"/>
  <c r="H422" i="11"/>
  <c r="H423" i="11"/>
  <c r="H424" i="11"/>
  <c r="H425" i="11"/>
  <c r="H426" i="11"/>
  <c r="H427" i="11"/>
  <c r="H428" i="11"/>
  <c r="H429" i="11"/>
  <c r="H430" i="11"/>
  <c r="H431" i="11"/>
  <c r="H432" i="11"/>
  <c r="H433" i="11"/>
  <c r="H434" i="11"/>
  <c r="H435" i="11"/>
  <c r="H436" i="11"/>
  <c r="H437" i="11"/>
  <c r="H438" i="11"/>
  <c r="H439" i="11"/>
  <c r="H440" i="11"/>
  <c r="H441" i="11"/>
  <c r="H442" i="11"/>
  <c r="H443" i="11"/>
  <c r="H444" i="11"/>
  <c r="H445" i="11"/>
  <c r="H446" i="11"/>
  <c r="H447" i="11"/>
  <c r="H448" i="11"/>
  <c r="H449" i="11"/>
  <c r="H450" i="11"/>
  <c r="H451" i="11"/>
  <c r="H452" i="11"/>
  <c r="H453" i="11"/>
  <c r="H454" i="11"/>
  <c r="H455" i="11"/>
  <c r="H456" i="11"/>
  <c r="H457" i="11"/>
  <c r="H458" i="11"/>
  <c r="H459" i="11"/>
  <c r="H460" i="11"/>
  <c r="H461" i="11"/>
  <c r="H462" i="11"/>
  <c r="H463" i="11"/>
  <c r="H464" i="11"/>
  <c r="H465" i="11"/>
  <c r="H466" i="11"/>
  <c r="H467" i="11"/>
  <c r="H468" i="11"/>
  <c r="H469" i="11"/>
  <c r="H470" i="11"/>
  <c r="H471" i="11"/>
  <c r="H472" i="11"/>
  <c r="H473" i="11"/>
  <c r="H474" i="11"/>
  <c r="H475" i="11"/>
  <c r="H476" i="11"/>
  <c r="H477" i="11"/>
  <c r="H478" i="11"/>
  <c r="H479" i="11"/>
  <c r="H480" i="11"/>
  <c r="H481" i="11"/>
  <c r="H482" i="11"/>
  <c r="H483" i="11"/>
  <c r="H484" i="11"/>
  <c r="H485" i="11"/>
  <c r="H486" i="11"/>
  <c r="H487" i="11"/>
  <c r="H488" i="11"/>
  <c r="H489" i="11"/>
  <c r="H490" i="11"/>
  <c r="H491" i="11"/>
  <c r="H492" i="11"/>
  <c r="H493" i="11"/>
  <c r="H494" i="11"/>
  <c r="H495" i="11"/>
  <c r="H496" i="11"/>
  <c r="H497" i="11"/>
  <c r="H498" i="11"/>
  <c r="H499" i="11"/>
  <c r="H500" i="11"/>
  <c r="H501" i="11"/>
  <c r="H502" i="11"/>
  <c r="H503" i="11"/>
  <c r="H504" i="11"/>
  <c r="H505" i="11"/>
  <c r="H506" i="11"/>
  <c r="H507" i="11"/>
  <c r="H508" i="11"/>
  <c r="H509" i="11"/>
  <c r="H510" i="11"/>
  <c r="H511" i="11"/>
  <c r="H512" i="11"/>
  <c r="H513" i="11"/>
  <c r="H514" i="11"/>
  <c r="H515" i="11"/>
  <c r="H516" i="11"/>
  <c r="H517" i="11"/>
  <c r="H518" i="11"/>
  <c r="H519" i="11"/>
  <c r="H520" i="11"/>
  <c r="H521" i="11"/>
  <c r="H522" i="11"/>
  <c r="H523" i="11"/>
  <c r="H524" i="11"/>
  <c r="H525" i="11"/>
  <c r="H526" i="11"/>
  <c r="H527" i="11"/>
  <c r="H528" i="11"/>
  <c r="H529" i="11"/>
  <c r="H530" i="11"/>
  <c r="H531" i="11"/>
  <c r="H532" i="11"/>
  <c r="H533" i="11"/>
  <c r="H534" i="11"/>
  <c r="H535" i="11"/>
  <c r="H536" i="11"/>
  <c r="H537" i="11"/>
  <c r="H538" i="11"/>
  <c r="H539" i="11"/>
  <c r="H540" i="11"/>
  <c r="H541" i="11"/>
  <c r="H542" i="11"/>
  <c r="H543" i="11"/>
  <c r="H544" i="11"/>
  <c r="H545" i="11"/>
  <c r="H546" i="11"/>
  <c r="H547" i="11"/>
  <c r="H548" i="11"/>
  <c r="H549" i="11"/>
  <c r="H550" i="11"/>
  <c r="H551" i="11"/>
  <c r="H552" i="11"/>
  <c r="H553" i="11"/>
  <c r="H554" i="11"/>
  <c r="H555" i="11"/>
  <c r="H556" i="11"/>
  <c r="H557" i="11"/>
  <c r="H558" i="11"/>
  <c r="H559" i="11"/>
  <c r="H560" i="11"/>
  <c r="H561" i="11"/>
  <c r="H562" i="11"/>
  <c r="H563" i="11"/>
  <c r="H564" i="11"/>
  <c r="H565" i="11"/>
  <c r="H566" i="11"/>
  <c r="H567" i="11"/>
  <c r="H568" i="11"/>
  <c r="H569" i="11"/>
  <c r="H570" i="11"/>
  <c r="H571" i="11"/>
  <c r="H572" i="11"/>
  <c r="H573" i="11"/>
  <c r="H574" i="11"/>
  <c r="H575" i="11"/>
  <c r="H576" i="11"/>
  <c r="H577" i="11"/>
  <c r="H578" i="11"/>
  <c r="H579" i="11"/>
  <c r="H580" i="11"/>
  <c r="H581" i="11"/>
  <c r="H582" i="11"/>
  <c r="H583" i="11"/>
  <c r="H584" i="11"/>
  <c r="H585" i="11"/>
  <c r="H586" i="11"/>
  <c r="H587" i="11"/>
  <c r="H588" i="11"/>
  <c r="H589" i="11"/>
  <c r="H590" i="11"/>
  <c r="H591" i="11"/>
  <c r="H592" i="11"/>
  <c r="H593" i="11"/>
  <c r="H594" i="11"/>
  <c r="H595" i="11"/>
  <c r="H596" i="11"/>
  <c r="I2" i="11"/>
  <c r="I3" i="11"/>
  <c r="I4" i="11"/>
  <c r="I5" i="11"/>
  <c r="I6" i="11"/>
  <c r="I7" i="11"/>
  <c r="I8" i="11"/>
  <c r="I9" i="11"/>
  <c r="I10" i="11"/>
  <c r="I11" i="11"/>
  <c r="I12" i="11"/>
  <c r="I13" i="11"/>
  <c r="I14" i="11"/>
  <c r="I15" i="11"/>
  <c r="I16" i="11"/>
  <c r="I17" i="11"/>
  <c r="I18" i="11"/>
  <c r="I19" i="11"/>
  <c r="I20" i="11"/>
  <c r="I21" i="11"/>
  <c r="I22" i="11"/>
  <c r="I23" i="11"/>
  <c r="I24" i="11"/>
  <c r="I25" i="11"/>
  <c r="I26" i="11"/>
  <c r="I27" i="11"/>
  <c r="I28" i="11"/>
  <c r="I29" i="11"/>
  <c r="I30" i="11"/>
  <c r="I31" i="11"/>
  <c r="I32" i="11"/>
  <c r="I33" i="11"/>
  <c r="I34" i="11"/>
  <c r="I35" i="11"/>
  <c r="I36" i="11"/>
  <c r="I37" i="11"/>
  <c r="I38" i="11"/>
  <c r="I39" i="11"/>
  <c r="I40" i="11"/>
  <c r="I41" i="11"/>
  <c r="I42" i="11"/>
  <c r="I43" i="11"/>
  <c r="I44" i="11"/>
  <c r="I45" i="11"/>
  <c r="I46" i="11"/>
  <c r="I47" i="11"/>
  <c r="I48" i="11"/>
  <c r="I49" i="11"/>
  <c r="I50" i="11"/>
  <c r="I51" i="11"/>
  <c r="I52" i="11"/>
  <c r="I53" i="11"/>
  <c r="I54" i="11"/>
  <c r="I55" i="11"/>
  <c r="I56" i="11"/>
  <c r="I57" i="11"/>
  <c r="I58" i="11"/>
  <c r="I59" i="11"/>
  <c r="I60" i="11"/>
  <c r="I61" i="11"/>
  <c r="I62" i="11"/>
  <c r="I63" i="11"/>
  <c r="I64" i="11"/>
  <c r="I65" i="11"/>
  <c r="I66" i="11"/>
  <c r="I67" i="11"/>
  <c r="I68" i="11"/>
  <c r="I69" i="11"/>
  <c r="I70" i="11"/>
  <c r="I71" i="11"/>
  <c r="I72" i="11"/>
  <c r="I73" i="11"/>
  <c r="I74" i="11"/>
  <c r="I75" i="11"/>
  <c r="I76" i="11"/>
  <c r="I77" i="11"/>
  <c r="I78" i="11"/>
  <c r="I79" i="11"/>
  <c r="I80" i="11"/>
  <c r="I81" i="11"/>
  <c r="I82" i="11"/>
  <c r="I83" i="11"/>
  <c r="I84" i="11"/>
  <c r="I85" i="11"/>
  <c r="I86" i="11"/>
  <c r="I87" i="11"/>
  <c r="I88" i="11"/>
  <c r="I89" i="11"/>
  <c r="I90" i="11"/>
  <c r="I91" i="11"/>
  <c r="I92" i="11"/>
  <c r="I93" i="11"/>
  <c r="I94" i="11"/>
  <c r="I95" i="11"/>
  <c r="I96" i="11"/>
  <c r="I97" i="11"/>
  <c r="I98" i="11"/>
  <c r="I99" i="11"/>
  <c r="I100" i="11"/>
  <c r="I101" i="11"/>
  <c r="I102" i="11"/>
  <c r="I103" i="11"/>
  <c r="I104" i="11"/>
  <c r="I105" i="11"/>
  <c r="I106" i="11"/>
  <c r="I107" i="11"/>
  <c r="I108" i="11"/>
  <c r="I109" i="11"/>
  <c r="I110" i="11"/>
  <c r="I111" i="11"/>
  <c r="I112" i="11"/>
  <c r="I113" i="11"/>
  <c r="I114" i="11"/>
  <c r="I115" i="11"/>
  <c r="I116" i="11"/>
  <c r="I117" i="11"/>
  <c r="I118" i="11"/>
  <c r="I119" i="11"/>
  <c r="I120" i="11"/>
  <c r="I121" i="11"/>
  <c r="I122" i="11"/>
  <c r="I123" i="11"/>
  <c r="I124" i="11"/>
  <c r="I125" i="11"/>
  <c r="I126" i="11"/>
  <c r="I127" i="11"/>
  <c r="I128" i="11"/>
  <c r="I129" i="11"/>
  <c r="I130" i="11"/>
  <c r="I131" i="11"/>
  <c r="I132" i="11"/>
  <c r="I133" i="11"/>
  <c r="I134" i="11"/>
  <c r="I135" i="11"/>
  <c r="I136" i="11"/>
  <c r="I137" i="11"/>
  <c r="I138" i="11"/>
  <c r="I139" i="11"/>
  <c r="I140" i="11"/>
  <c r="I141" i="11"/>
  <c r="I142" i="11"/>
  <c r="I143" i="11"/>
  <c r="I144" i="11"/>
  <c r="I145" i="11"/>
  <c r="I146" i="11"/>
  <c r="I147" i="11"/>
  <c r="I148" i="11"/>
  <c r="I149" i="11"/>
  <c r="I150" i="11"/>
  <c r="I151" i="11"/>
  <c r="I152" i="11"/>
  <c r="I153" i="11"/>
  <c r="I154" i="11"/>
  <c r="I155" i="11"/>
  <c r="I156" i="11"/>
  <c r="I157" i="11"/>
  <c r="I158" i="11"/>
  <c r="I159" i="11"/>
  <c r="I160" i="11"/>
  <c r="I161" i="11"/>
  <c r="I162" i="11"/>
  <c r="I163" i="11"/>
  <c r="I164" i="11"/>
  <c r="I165" i="11"/>
  <c r="I166" i="11"/>
  <c r="I167" i="11"/>
  <c r="I168" i="11"/>
  <c r="I169" i="11"/>
  <c r="I170" i="11"/>
  <c r="I171" i="11"/>
  <c r="I172" i="11"/>
  <c r="I173" i="11"/>
  <c r="I174" i="11"/>
  <c r="I175" i="11"/>
  <c r="I176" i="11"/>
  <c r="I177" i="11"/>
  <c r="I178" i="11"/>
  <c r="I179" i="11"/>
  <c r="I180" i="11"/>
  <c r="I181" i="11"/>
  <c r="I182" i="11"/>
  <c r="I183" i="11"/>
  <c r="I184" i="11"/>
  <c r="I185" i="11"/>
  <c r="I186" i="11"/>
  <c r="I187" i="11"/>
  <c r="I188" i="11"/>
  <c r="I189" i="11"/>
  <c r="I190" i="11"/>
  <c r="I191" i="11"/>
  <c r="I192" i="11"/>
  <c r="I193" i="11"/>
  <c r="I194" i="11"/>
  <c r="I195" i="11"/>
  <c r="I196" i="11"/>
  <c r="I197" i="11"/>
  <c r="I198" i="11"/>
  <c r="I199" i="11"/>
  <c r="I200" i="11"/>
  <c r="I201" i="11"/>
  <c r="I202" i="11"/>
  <c r="I203" i="11"/>
  <c r="I204" i="11"/>
  <c r="I205" i="11"/>
  <c r="I206" i="11"/>
  <c r="I207" i="11"/>
  <c r="I208" i="11"/>
  <c r="I209" i="11"/>
  <c r="I210" i="11"/>
  <c r="I211" i="11"/>
  <c r="I212" i="11"/>
  <c r="I213" i="11"/>
  <c r="I214" i="11"/>
  <c r="I215" i="11"/>
  <c r="I216" i="11"/>
  <c r="I217" i="11"/>
  <c r="I218" i="11"/>
  <c r="I219" i="11"/>
  <c r="I220" i="11"/>
  <c r="I221" i="11"/>
  <c r="I222" i="11"/>
  <c r="I223" i="11"/>
  <c r="I224" i="11"/>
  <c r="I225" i="11"/>
  <c r="I226" i="11"/>
  <c r="I227" i="11"/>
  <c r="I228" i="11"/>
  <c r="I229" i="11"/>
  <c r="I230" i="11"/>
  <c r="I231" i="11"/>
  <c r="I232" i="11"/>
  <c r="I233" i="11"/>
  <c r="I234" i="11"/>
  <c r="I235" i="11"/>
  <c r="I236" i="11"/>
  <c r="I237" i="11"/>
  <c r="I238" i="11"/>
  <c r="I239" i="11"/>
  <c r="I240" i="11"/>
  <c r="I241" i="11"/>
  <c r="I242" i="11"/>
  <c r="I243" i="11"/>
  <c r="I244" i="11"/>
  <c r="I245" i="11"/>
  <c r="I246" i="11"/>
  <c r="I247" i="11"/>
  <c r="I248" i="11"/>
  <c r="I249" i="11"/>
  <c r="I250" i="11"/>
  <c r="I251" i="11"/>
  <c r="I252" i="11"/>
  <c r="I253" i="11"/>
  <c r="I254" i="11"/>
  <c r="I255" i="11"/>
  <c r="I256" i="11"/>
  <c r="I257" i="11"/>
  <c r="I258" i="11"/>
  <c r="I259" i="11"/>
  <c r="I260" i="11"/>
  <c r="I261" i="11"/>
  <c r="I262" i="11"/>
  <c r="I263" i="11"/>
  <c r="I264" i="11"/>
  <c r="I265" i="11"/>
  <c r="I266" i="11"/>
  <c r="I267" i="11"/>
  <c r="I268" i="11"/>
  <c r="I269" i="11"/>
  <c r="I270" i="11"/>
  <c r="I271" i="11"/>
  <c r="I272" i="11"/>
  <c r="I273" i="11"/>
  <c r="I274" i="11"/>
  <c r="I275" i="11"/>
  <c r="I276" i="11"/>
  <c r="I277" i="11"/>
  <c r="I278" i="11"/>
  <c r="I279" i="11"/>
  <c r="I280" i="11"/>
  <c r="I281" i="11"/>
  <c r="I282" i="11"/>
  <c r="I283" i="11"/>
  <c r="I284" i="11"/>
  <c r="I285" i="11"/>
  <c r="I286" i="11"/>
  <c r="I287" i="11"/>
  <c r="I288" i="11"/>
  <c r="I289" i="11"/>
  <c r="I290" i="11"/>
  <c r="I291" i="11"/>
  <c r="I292" i="11"/>
  <c r="I293" i="11"/>
  <c r="I294" i="11"/>
  <c r="I295" i="11"/>
  <c r="I296" i="11"/>
  <c r="I297" i="11"/>
  <c r="I298" i="11"/>
  <c r="I299" i="11"/>
  <c r="I300" i="11"/>
  <c r="I301" i="11"/>
  <c r="I302" i="11"/>
  <c r="I303" i="11"/>
  <c r="I304" i="11"/>
  <c r="I305" i="11"/>
  <c r="I306" i="11"/>
  <c r="I307" i="11"/>
  <c r="I308" i="11"/>
  <c r="I309" i="11"/>
  <c r="I310" i="11"/>
  <c r="I311" i="11"/>
  <c r="I312" i="11"/>
  <c r="I313" i="11"/>
  <c r="I314" i="11"/>
  <c r="I315" i="11"/>
  <c r="I316" i="11"/>
  <c r="I317" i="11"/>
  <c r="I318" i="11"/>
  <c r="I319" i="11"/>
  <c r="I320" i="11"/>
  <c r="I321" i="11"/>
  <c r="I322" i="11"/>
  <c r="I323" i="11"/>
  <c r="I324" i="11"/>
  <c r="I325" i="11"/>
  <c r="I326" i="11"/>
  <c r="I327" i="11"/>
  <c r="I328" i="11"/>
  <c r="I329" i="11"/>
  <c r="I330" i="11"/>
  <c r="I331" i="11"/>
  <c r="I332" i="11"/>
  <c r="I333" i="11"/>
  <c r="I334" i="11"/>
  <c r="I335" i="11"/>
  <c r="I336" i="11"/>
  <c r="I337" i="11"/>
  <c r="I338" i="11"/>
  <c r="I339" i="11"/>
  <c r="I340" i="11"/>
  <c r="I341" i="11"/>
  <c r="I342" i="11"/>
  <c r="I343" i="11"/>
  <c r="I344" i="11"/>
  <c r="I345" i="11"/>
  <c r="I346" i="11"/>
  <c r="I347" i="11"/>
  <c r="I348" i="11"/>
  <c r="I349" i="11"/>
  <c r="I350" i="11"/>
  <c r="I351" i="11"/>
  <c r="I352" i="11"/>
  <c r="I353" i="11"/>
  <c r="I354" i="11"/>
  <c r="I355" i="11"/>
  <c r="I356" i="11"/>
  <c r="I357" i="11"/>
  <c r="I358" i="11"/>
  <c r="I359" i="11"/>
  <c r="I360" i="11"/>
  <c r="I361" i="11"/>
  <c r="I362" i="11"/>
  <c r="I363" i="11"/>
  <c r="I364" i="11"/>
  <c r="I365" i="11"/>
  <c r="I366" i="11"/>
  <c r="I367" i="11"/>
  <c r="I368" i="11"/>
  <c r="I369" i="11"/>
  <c r="I370" i="11"/>
  <c r="I371" i="11"/>
  <c r="I372" i="11"/>
  <c r="I373" i="11"/>
  <c r="I374" i="11"/>
  <c r="I375" i="11"/>
  <c r="I376" i="11"/>
  <c r="I377" i="11"/>
  <c r="I378" i="11"/>
  <c r="I379" i="11"/>
  <c r="I380" i="11"/>
  <c r="I381" i="11"/>
  <c r="I382" i="11"/>
  <c r="I383" i="11"/>
  <c r="I384" i="11"/>
  <c r="I385" i="11"/>
  <c r="I386" i="11"/>
  <c r="I387" i="11"/>
  <c r="I388" i="11"/>
  <c r="I389" i="11"/>
  <c r="I390" i="11"/>
  <c r="I391" i="11"/>
  <c r="I392" i="11"/>
  <c r="I393" i="11"/>
  <c r="I394" i="11"/>
  <c r="I395" i="11"/>
  <c r="I396" i="11"/>
  <c r="I397" i="11"/>
  <c r="I398" i="11"/>
  <c r="I399" i="11"/>
  <c r="I400" i="11"/>
  <c r="I401" i="11"/>
  <c r="I402" i="11"/>
  <c r="I403" i="11"/>
  <c r="I404" i="11"/>
  <c r="I405" i="11"/>
  <c r="I406" i="11"/>
  <c r="I407" i="11"/>
  <c r="I408" i="11"/>
  <c r="I409" i="11"/>
  <c r="I410" i="11"/>
  <c r="I411" i="11"/>
  <c r="I412" i="11"/>
  <c r="I413" i="11"/>
  <c r="I414" i="11"/>
  <c r="I415" i="11"/>
  <c r="I416" i="11"/>
  <c r="I417" i="11"/>
  <c r="I418" i="11"/>
  <c r="I419" i="11"/>
  <c r="I420" i="11"/>
  <c r="I421" i="11"/>
  <c r="I422" i="11"/>
  <c r="I423" i="11"/>
  <c r="I424" i="11"/>
  <c r="I425" i="11"/>
  <c r="I426" i="11"/>
  <c r="I427" i="11"/>
  <c r="I428" i="11"/>
  <c r="I429" i="11"/>
  <c r="I430" i="11"/>
  <c r="I431" i="11"/>
  <c r="I432" i="11"/>
  <c r="I433" i="11"/>
  <c r="I434" i="11"/>
  <c r="I435" i="11"/>
  <c r="I436" i="11"/>
  <c r="I437" i="11"/>
  <c r="I438" i="11"/>
  <c r="I439" i="11"/>
  <c r="I440" i="11"/>
  <c r="I441" i="11"/>
  <c r="I442" i="11"/>
  <c r="I443" i="11"/>
  <c r="I444" i="11"/>
  <c r="I445" i="11"/>
  <c r="I446" i="11"/>
  <c r="I447" i="11"/>
  <c r="I448" i="11"/>
  <c r="I449" i="11"/>
  <c r="I450" i="11"/>
  <c r="I451" i="11"/>
  <c r="I452" i="11"/>
  <c r="I453" i="11"/>
  <c r="I454" i="11"/>
  <c r="I455" i="11"/>
  <c r="I456" i="11"/>
  <c r="I457" i="11"/>
  <c r="I458" i="11"/>
  <c r="I459" i="11"/>
  <c r="I460" i="11"/>
  <c r="I461" i="11"/>
  <c r="I462" i="11"/>
  <c r="I463" i="11"/>
  <c r="I464" i="11"/>
  <c r="I465" i="11"/>
  <c r="I466" i="11"/>
  <c r="I467" i="11"/>
  <c r="I468" i="11"/>
  <c r="I469" i="11"/>
  <c r="I470" i="11"/>
  <c r="I471" i="11"/>
  <c r="I472" i="11"/>
  <c r="I473" i="11"/>
  <c r="I474" i="11"/>
  <c r="I475" i="11"/>
  <c r="I476" i="11"/>
  <c r="I477" i="11"/>
  <c r="I478" i="11"/>
  <c r="I479" i="11"/>
  <c r="I480" i="11"/>
  <c r="I481" i="11"/>
  <c r="I482" i="11"/>
  <c r="I483" i="11"/>
  <c r="I484" i="11"/>
  <c r="I485" i="11"/>
  <c r="I486" i="11"/>
  <c r="I487" i="11"/>
  <c r="I488" i="11"/>
  <c r="I489" i="11"/>
  <c r="I490" i="11"/>
  <c r="I491" i="11"/>
  <c r="I492" i="11"/>
  <c r="I493" i="11"/>
  <c r="I494" i="11"/>
  <c r="I495" i="11"/>
  <c r="I496" i="11"/>
  <c r="I497" i="11"/>
  <c r="I498" i="11"/>
  <c r="I499" i="11"/>
  <c r="I500" i="11"/>
  <c r="I501" i="11"/>
  <c r="I502" i="11"/>
  <c r="I503" i="11"/>
  <c r="I504" i="11"/>
  <c r="I505" i="11"/>
  <c r="I506" i="11"/>
  <c r="I507" i="11"/>
  <c r="I508" i="11"/>
  <c r="I509" i="11"/>
  <c r="I510" i="11"/>
  <c r="I511" i="11"/>
  <c r="I512" i="11"/>
  <c r="I513" i="11"/>
  <c r="I514" i="11"/>
  <c r="I515" i="11"/>
  <c r="I516" i="11"/>
  <c r="I517" i="11"/>
  <c r="I518" i="11"/>
  <c r="I519" i="11"/>
  <c r="I520" i="11"/>
  <c r="I521" i="11"/>
  <c r="I522" i="11"/>
  <c r="I523" i="11"/>
  <c r="I524" i="11"/>
  <c r="I525" i="11"/>
  <c r="I526" i="11"/>
  <c r="I527" i="11"/>
  <c r="I528" i="11"/>
  <c r="I529" i="11"/>
  <c r="I530" i="11"/>
  <c r="I531" i="11"/>
  <c r="I532" i="11"/>
  <c r="I533" i="11"/>
  <c r="I534" i="11"/>
  <c r="I535" i="11"/>
  <c r="I536" i="11"/>
  <c r="I537" i="11"/>
  <c r="I538" i="11"/>
  <c r="I539" i="11"/>
  <c r="I540" i="11"/>
  <c r="I541" i="11"/>
  <c r="I542" i="11"/>
  <c r="I543" i="11"/>
  <c r="I544" i="11"/>
  <c r="I545" i="11"/>
  <c r="I546" i="11"/>
  <c r="I547" i="11"/>
  <c r="I548" i="11"/>
  <c r="I549" i="11"/>
  <c r="I550" i="11"/>
  <c r="I551" i="11"/>
  <c r="I552" i="11"/>
  <c r="I553" i="11"/>
  <c r="I554" i="11"/>
  <c r="I555" i="11"/>
  <c r="I556" i="11"/>
  <c r="I557" i="11"/>
  <c r="I558" i="11"/>
  <c r="I559" i="11"/>
  <c r="I560" i="11"/>
  <c r="I561" i="11"/>
  <c r="I562" i="11"/>
  <c r="I563" i="11"/>
  <c r="I564" i="11"/>
  <c r="I565" i="11"/>
  <c r="I566" i="11"/>
  <c r="I567" i="11"/>
  <c r="I568" i="11"/>
  <c r="I569" i="11"/>
  <c r="I570" i="11"/>
  <c r="I571" i="11"/>
  <c r="I572" i="11"/>
  <c r="I573" i="11"/>
  <c r="I574" i="11"/>
  <c r="I575" i="11"/>
  <c r="I576" i="11"/>
  <c r="I577" i="11"/>
  <c r="I578" i="11"/>
  <c r="I579" i="11"/>
  <c r="I580" i="11"/>
  <c r="I581" i="11"/>
  <c r="I582" i="11"/>
  <c r="I583" i="11"/>
  <c r="I584" i="11"/>
  <c r="I585" i="11"/>
  <c r="I586" i="11"/>
  <c r="I587" i="11"/>
  <c r="I588" i="11"/>
  <c r="I589" i="11"/>
  <c r="I590" i="11"/>
  <c r="I591" i="11"/>
  <c r="I592" i="11"/>
  <c r="I593" i="11"/>
  <c r="I594" i="11"/>
  <c r="I595" i="11"/>
  <c r="I596" i="11"/>
  <c r="A1441" i="1"/>
  <c r="R1441" i="1"/>
  <c r="S1441" i="1"/>
  <c r="A1241" i="1"/>
  <c r="R1241" i="1"/>
  <c r="S1241" i="1"/>
  <c r="A599" i="1"/>
  <c r="R599" i="1"/>
  <c r="S599" i="1"/>
  <c r="A2319" i="6"/>
  <c r="A2675" i="6"/>
  <c r="A2837" i="6"/>
  <c r="A2965" i="6"/>
  <c r="A1027" i="6"/>
  <c r="A2500" i="6"/>
  <c r="A1828" i="6"/>
  <c r="A3225" i="6"/>
  <c r="A724" i="6"/>
  <c r="A3902" i="6"/>
  <c r="A769" i="6"/>
  <c r="A388" i="6"/>
  <c r="A3186" i="6"/>
  <c r="A3903" i="6"/>
  <c r="A478" i="6"/>
  <c r="A1587" i="6"/>
  <c r="A2683" i="6"/>
  <c r="A3188" i="6"/>
  <c r="A1648" i="6"/>
  <c r="A2417" i="6"/>
  <c r="A1588" i="6"/>
  <c r="A1990" i="6"/>
  <c r="A1224" i="6"/>
  <c r="A483" i="6"/>
  <c r="A2966" i="6"/>
  <c r="A219" i="6"/>
  <c r="A2842" i="6"/>
  <c r="A3094" i="6"/>
  <c r="A66" i="6"/>
  <c r="A968" i="6"/>
  <c r="A3096" i="6"/>
  <c r="A447" i="6"/>
  <c r="A1831" i="6"/>
  <c r="A519" i="6"/>
  <c r="A1391" i="6"/>
  <c r="A772" i="6"/>
  <c r="A2265" i="6"/>
  <c r="A390" i="6"/>
  <c r="A1833" i="6"/>
  <c r="A3663" i="6"/>
  <c r="A2853" i="6"/>
  <c r="A2267" i="6"/>
  <c r="A1877" i="6"/>
  <c r="A579" i="6"/>
  <c r="A3458" i="6"/>
  <c r="A2365" i="6"/>
  <c r="A757" i="6"/>
  <c r="A818" i="6"/>
  <c r="A2412" i="6"/>
  <c r="A1417" i="6"/>
  <c r="A2653" i="6"/>
  <c r="A2165" i="6"/>
  <c r="A2138" i="6"/>
  <c r="A2142" i="6"/>
  <c r="A1148" i="6"/>
  <c r="A1465" i="6"/>
  <c r="A3228" i="6"/>
  <c r="A2304" i="6"/>
  <c r="A3200" i="6"/>
  <c r="A677" i="6"/>
  <c r="A3547" i="6"/>
  <c r="A2748" i="6"/>
  <c r="A2554" i="6"/>
  <c r="A2017" i="6"/>
  <c r="A1497" i="6"/>
  <c r="A990" i="6"/>
  <c r="A5" i="6"/>
  <c r="A3906" i="6"/>
  <c r="A2326" i="6"/>
  <c r="A1096" i="6"/>
  <c r="A3135" i="6"/>
  <c r="A487" i="6"/>
  <c r="A1272" i="6"/>
  <c r="A532" i="6"/>
  <c r="A1870" i="6"/>
  <c r="A2482" i="6"/>
  <c r="A1152" i="6"/>
  <c r="A2746" i="6"/>
  <c r="A1014" i="6"/>
  <c r="A2829" i="6"/>
  <c r="A1669" i="6"/>
  <c r="A2052" i="6"/>
  <c r="A697" i="6"/>
  <c r="A1464" i="6"/>
  <c r="A3245" i="6"/>
  <c r="A948" i="6"/>
  <c r="A810" i="6"/>
  <c r="A427" i="6"/>
  <c r="A2968" i="6"/>
  <c r="A2011" i="6"/>
  <c r="A2517" i="6"/>
  <c r="A429" i="6"/>
  <c r="A656" i="6"/>
  <c r="A363" i="6"/>
  <c r="A1494" i="6"/>
  <c r="A2665" i="6"/>
  <c r="A2260" i="6"/>
  <c r="A2676" i="6"/>
  <c r="A3199" i="6"/>
  <c r="A2136" i="6"/>
  <c r="A2137" i="6"/>
  <c r="A3807" i="6"/>
  <c r="A2238" i="6"/>
  <c r="A2266" i="6"/>
  <c r="A1455" i="6"/>
  <c r="A1729" i="6"/>
  <c r="A2969" i="6"/>
  <c r="A2928" i="6"/>
  <c r="A2278" i="6"/>
  <c r="A2193" i="6"/>
  <c r="A1793" i="6"/>
  <c r="A3860" i="6"/>
  <c r="A1026" i="6"/>
  <c r="A1330" i="6"/>
  <c r="A2658" i="6"/>
  <c r="A2271" i="6"/>
  <c r="A2318" i="6"/>
  <c r="A2513" i="6"/>
  <c r="A3165" i="6"/>
  <c r="A1737" i="6"/>
  <c r="A1141" i="6"/>
  <c r="A908" i="6"/>
  <c r="A3159" i="6"/>
  <c r="A3057" i="6"/>
  <c r="A1932" i="6"/>
  <c r="A1647" i="6"/>
  <c r="A325" i="6"/>
  <c r="A3497" i="6"/>
  <c r="A2406" i="6"/>
  <c r="A1403" i="6"/>
  <c r="A756" i="6"/>
  <c r="A389" i="6"/>
  <c r="A3299" i="6"/>
  <c r="A1829" i="6"/>
  <c r="A2793" i="6"/>
  <c r="A3139" i="6"/>
  <c r="A298" i="6"/>
  <c r="A1508" i="6"/>
  <c r="A2501" i="6"/>
  <c r="A751" i="6"/>
  <c r="A2553" i="6"/>
  <c r="A3227" i="6"/>
  <c r="A3459" i="6"/>
  <c r="A2527" i="6"/>
  <c r="A486" i="6"/>
  <c r="A2146" i="6"/>
  <c r="A1578" i="6"/>
  <c r="A2384" i="6"/>
  <c r="A1362" i="6"/>
  <c r="A2166" i="6"/>
  <c r="A3265" i="6"/>
  <c r="A601" i="6"/>
  <c r="A1583" i="6"/>
  <c r="A1200" i="6"/>
  <c r="A3804" i="6"/>
  <c r="A327" i="6"/>
  <c r="A913" i="6"/>
  <c r="A3092" i="6"/>
  <c r="A2508" i="6"/>
  <c r="A696" i="6"/>
  <c r="A2660" i="6"/>
  <c r="A549" i="6"/>
  <c r="A357" i="6"/>
  <c r="A2663" i="6"/>
  <c r="A3007" i="6"/>
  <c r="A568" i="6"/>
  <c r="A2462" i="6"/>
  <c r="A537" i="6"/>
  <c r="A569" i="6"/>
  <c r="A3169" i="6"/>
  <c r="A2274" i="6"/>
  <c r="A1525" i="6"/>
  <c r="A891" i="6"/>
  <c r="A1159" i="6"/>
  <c r="A848" i="6"/>
  <c r="A1478" i="6"/>
  <c r="A1277" i="6"/>
  <c r="A2486" i="6"/>
  <c r="A1622" i="6"/>
  <c r="A1677" i="6"/>
  <c r="A3433" i="6"/>
  <c r="A3479" i="6"/>
  <c r="A1832" i="6"/>
  <c r="A402" i="6"/>
  <c r="A2055" i="6"/>
  <c r="A2222" i="6"/>
  <c r="A2892" i="6"/>
  <c r="A2487" i="6"/>
  <c r="A1780" i="6"/>
  <c r="A2488" i="6"/>
  <c r="A411" i="6"/>
  <c r="A2526" i="6"/>
  <c r="A329" i="6"/>
  <c r="A1596" i="6"/>
  <c r="A775" i="6"/>
  <c r="A632" i="6"/>
  <c r="A231" i="6"/>
  <c r="A1049" i="6"/>
  <c r="A961" i="6"/>
  <c r="A3374" i="6"/>
  <c r="A2635" i="6"/>
  <c r="A1257" i="6"/>
  <c r="A3614" i="6"/>
  <c r="A285" i="6"/>
  <c r="A3805" i="6"/>
  <c r="A1182" i="6"/>
  <c r="A574" i="6"/>
  <c r="A3203" i="6"/>
  <c r="A668" i="6"/>
  <c r="A750" i="6"/>
  <c r="A2131" i="6"/>
  <c r="A1600" i="6"/>
  <c r="A852" i="6"/>
  <c r="A505" i="6"/>
  <c r="A1911" i="6"/>
  <c r="A1016" i="6"/>
  <c r="A1653" i="6"/>
  <c r="A1541" i="6"/>
  <c r="A1371" i="6"/>
  <c r="A1405" i="6"/>
  <c r="A46" i="6"/>
  <c r="A2264" i="6"/>
  <c r="A3595" i="6"/>
  <c r="A1046" i="6"/>
  <c r="A3138" i="6"/>
  <c r="A3632" i="6"/>
  <c r="A928" i="6"/>
  <c r="A3545" i="6"/>
  <c r="A1619" i="6"/>
  <c r="A2777" i="6"/>
  <c r="A856" i="6"/>
  <c r="A214" i="6"/>
  <c r="A1506" i="6"/>
  <c r="A3590" i="6"/>
  <c r="A592" i="6"/>
  <c r="A2270" i="6"/>
  <c r="A2541" i="6"/>
  <c r="A1097" i="6"/>
  <c r="A732" i="6"/>
  <c r="A637" i="6"/>
  <c r="A3526" i="6"/>
  <c r="A3577" i="6"/>
  <c r="A2442" i="6"/>
  <c r="A2129" i="6"/>
  <c r="A1468" i="6"/>
  <c r="A3432" i="6"/>
  <c r="A1747" i="6"/>
  <c r="A2560" i="6"/>
  <c r="A2356" i="6"/>
  <c r="A1461" i="6"/>
  <c r="A3488" i="6"/>
  <c r="A3201" i="6"/>
  <c r="A2426" i="6"/>
  <c r="A2228" i="6"/>
  <c r="A1847" i="6"/>
  <c r="A3781" i="6"/>
  <c r="A2047" i="6"/>
  <c r="A1791" i="6"/>
  <c r="A3852" i="6"/>
  <c r="A643" i="6"/>
  <c r="A1800" i="6"/>
  <c r="A376" i="6"/>
  <c r="A2836" i="6"/>
  <c r="A299" i="6"/>
  <c r="A2771" i="6"/>
  <c r="A3284" i="6"/>
  <c r="A3450" i="6"/>
  <c r="A748" i="6"/>
  <c r="A1749" i="6"/>
  <c r="A1352" i="6"/>
  <c r="A3868" i="6"/>
  <c r="A1359" i="6"/>
  <c r="A1985" i="6"/>
  <c r="A3831" i="6"/>
  <c r="A1382" i="6"/>
  <c r="A1824" i="6"/>
  <c r="A1086" i="6"/>
  <c r="A3033" i="6"/>
  <c r="A3485" i="6"/>
  <c r="A1389" i="6"/>
  <c r="A846" i="6"/>
  <c r="A2158" i="6"/>
  <c r="A2834" i="6"/>
  <c r="A2989" i="6"/>
  <c r="A1678" i="6"/>
  <c r="A1393" i="6"/>
  <c r="A1098" i="6"/>
  <c r="A3001" i="6"/>
  <c r="A1022" i="6"/>
  <c r="A1344" i="6"/>
  <c r="A466" i="6"/>
  <c r="A1856" i="6"/>
  <c r="A545" i="6"/>
  <c r="A3061" i="6"/>
  <c r="A1546" i="6"/>
  <c r="A981" i="6"/>
  <c r="A139" i="6"/>
  <c r="A1635" i="6"/>
  <c r="A3456" i="6"/>
  <c r="A1136" i="6"/>
  <c r="A2657" i="6"/>
  <c r="A1241" i="6"/>
  <c r="A3768" i="6"/>
  <c r="A31" i="6"/>
  <c r="A32" i="6"/>
  <c r="A25" i="6"/>
  <c r="A26" i="6"/>
  <c r="A2463" i="6"/>
  <c r="A3240" i="6"/>
  <c r="A3224" i="6"/>
  <c r="A2377" i="6"/>
  <c r="A2561" i="6"/>
  <c r="A3360" i="6"/>
  <c r="A1354" i="6"/>
  <c r="A885" i="6"/>
  <c r="A1462" i="6"/>
  <c r="A588" i="6"/>
  <c r="A2586" i="6"/>
  <c r="A1682" i="6"/>
  <c r="A526" i="6"/>
  <c r="A2430" i="6"/>
  <c r="A840" i="6"/>
  <c r="A185" i="6"/>
  <c r="A543" i="6"/>
  <c r="A2128" i="6"/>
  <c r="A758" i="6"/>
  <c r="A2464" i="6"/>
  <c r="A1540" i="6"/>
  <c r="A3017" i="6"/>
  <c r="A3336" i="6"/>
  <c r="A2477" i="6"/>
  <c r="A1320" i="6"/>
  <c r="A3662" i="6"/>
  <c r="A1315" i="6"/>
  <c r="A738" i="6"/>
  <c r="A3075" i="6"/>
  <c r="A2703" i="6"/>
  <c r="A2008" i="6"/>
  <c r="A3854" i="6"/>
  <c r="A2272" i="6"/>
  <c r="A1636" i="6"/>
  <c r="A3741" i="6"/>
  <c r="A1858" i="6"/>
  <c r="A2287" i="6"/>
  <c r="A3782" i="6"/>
  <c r="A1736" i="6"/>
  <c r="A492" i="6"/>
  <c r="A491" i="6"/>
  <c r="A884" i="6"/>
  <c r="A2736" i="6"/>
  <c r="A498" i="6"/>
  <c r="A3315" i="6"/>
  <c r="A650" i="6"/>
  <c r="A2983" i="6"/>
  <c r="A2778" i="6"/>
  <c r="A2779" i="6"/>
  <c r="A3333" i="6"/>
  <c r="A3528" i="6"/>
  <c r="A2576" i="6"/>
  <c r="A88" i="6"/>
  <c r="A1827" i="6"/>
  <c r="A312" i="6"/>
  <c r="A2034" i="6"/>
  <c r="A3464" i="6"/>
  <c r="A1023" i="6"/>
  <c r="A2799" i="6"/>
  <c r="A2582" i="6"/>
  <c r="A1547" i="6"/>
  <c r="A2883" i="6"/>
  <c r="A874" i="6"/>
  <c r="A3048" i="6"/>
  <c r="A3656" i="6"/>
  <c r="A2456" i="6"/>
  <c r="A14" i="6"/>
  <c r="A215" i="6"/>
  <c r="A3826" i="6"/>
  <c r="A2108" i="6"/>
  <c r="A216" i="6"/>
  <c r="A217" i="6"/>
  <c r="A1963" i="6"/>
  <c r="A3380" i="6"/>
  <c r="A3390" i="6"/>
  <c r="A563" i="6"/>
  <c r="A1331" i="6"/>
  <c r="A1327" i="6"/>
  <c r="A1454" i="6"/>
  <c r="A2695" i="6"/>
  <c r="A196" i="6"/>
  <c r="A2143" i="6"/>
  <c r="A760" i="6"/>
  <c r="A2460" i="6"/>
  <c r="A2237" i="6"/>
  <c r="A1548" i="6"/>
  <c r="A3811" i="6"/>
  <c r="A1467" i="6"/>
  <c r="A1973" i="6"/>
  <c r="A187" i="6"/>
  <c r="A76" i="6"/>
  <c r="A3557" i="6"/>
  <c r="A1100" i="6"/>
  <c r="A2592" i="6"/>
  <c r="A2134" i="6"/>
  <c r="A1223" i="6"/>
  <c r="A1434" i="6"/>
  <c r="A2153" i="6"/>
  <c r="A2297" i="6"/>
  <c r="A1444" i="6"/>
  <c r="A2465" i="6"/>
  <c r="A3436" i="6"/>
  <c r="A2599" i="6"/>
  <c r="A1774" i="6"/>
  <c r="A3597" i="6"/>
  <c r="A2899" i="6"/>
  <c r="A2984" i="6"/>
  <c r="A3830" i="6"/>
  <c r="A2975" i="6"/>
  <c r="A461" i="6"/>
  <c r="A3713" i="6"/>
  <c r="A499" i="6"/>
  <c r="A909" i="6"/>
  <c r="A612" i="6"/>
  <c r="A2707" i="6"/>
  <c r="A2419" i="6"/>
  <c r="A3699" i="6"/>
  <c r="A2075" i="6"/>
  <c r="A2516" i="6"/>
  <c r="A3281" i="6"/>
  <c r="A1323" i="6"/>
  <c r="A918" i="6"/>
  <c r="A1101" i="6"/>
  <c r="A2388" i="6"/>
  <c r="A1291" i="6"/>
  <c r="A1307" i="6"/>
  <c r="A17" i="6"/>
  <c r="A666" i="6"/>
  <c r="A910" i="6"/>
  <c r="A3365" i="6"/>
  <c r="A1130" i="6"/>
  <c r="A2684" i="6"/>
  <c r="A2685" i="6"/>
  <c r="A3141" i="6"/>
  <c r="A2680" i="6"/>
  <c r="A361" i="6"/>
  <c r="A2587" i="6"/>
  <c r="A3391" i="6"/>
  <c r="A1865" i="6"/>
  <c r="A3686" i="6"/>
  <c r="A1394" i="6"/>
  <c r="A2985" i="6"/>
  <c r="A2006" i="6"/>
  <c r="A2404" i="6"/>
  <c r="A628" i="6"/>
  <c r="A1945" i="6"/>
  <c r="A535" i="6"/>
  <c r="A1322" i="6"/>
  <c r="A1557" i="6"/>
  <c r="A2773" i="6"/>
  <c r="A709" i="6"/>
  <c r="A3226" i="6"/>
  <c r="A3559" i="6"/>
  <c r="A3356" i="6"/>
  <c r="A3677" i="6"/>
  <c r="A2443" i="6"/>
  <c r="A2444" i="6"/>
  <c r="A2445" i="6"/>
  <c r="A1024" i="6"/>
  <c r="A1610" i="6"/>
  <c r="A3238" i="6"/>
  <c r="A1951" i="6"/>
  <c r="A2523" i="6"/>
  <c r="A2205" i="6"/>
  <c r="A1463" i="6"/>
  <c r="A3151" i="6"/>
  <c r="A2682" i="6"/>
  <c r="A3687" i="6"/>
  <c r="A1745" i="6"/>
  <c r="A3198" i="6"/>
  <c r="A3591" i="6"/>
  <c r="A2451" i="6"/>
  <c r="A3466" i="6"/>
  <c r="A2403" i="6"/>
  <c r="A2865" i="6"/>
  <c r="A2357" i="6"/>
  <c r="A77" i="6"/>
  <c r="A938" i="6"/>
  <c r="A3763" i="6"/>
  <c r="A1605" i="6"/>
  <c r="A1502" i="6"/>
  <c r="A2483" i="6"/>
  <c r="A857" i="6"/>
  <c r="A3489" i="6"/>
  <c r="A2791" i="6"/>
  <c r="A3633" i="6"/>
  <c r="A1473" i="6"/>
  <c r="A2954" i="6"/>
  <c r="A1028" i="6"/>
  <c r="A1029" i="6"/>
  <c r="A3005" i="6"/>
  <c r="A3352" i="6"/>
  <c r="A998" i="6"/>
  <c r="A2484" i="6"/>
  <c r="A651" i="6"/>
  <c r="A272" i="6"/>
  <c r="A749" i="6"/>
  <c r="A842" i="6"/>
  <c r="A897" i="6"/>
  <c r="A323" i="6"/>
  <c r="A3267" i="6"/>
  <c r="A3426" i="6"/>
  <c r="A2390" i="6"/>
  <c r="A269" i="6"/>
  <c r="A2185" i="6"/>
  <c r="A3501" i="6"/>
  <c r="A3477" i="6"/>
  <c r="A1689" i="6"/>
  <c r="A2273" i="6"/>
  <c r="A3034" i="6"/>
  <c r="A3549" i="6"/>
  <c r="A2092" i="6"/>
  <c r="A324" i="6"/>
  <c r="A477" i="6"/>
  <c r="A3152" i="6"/>
  <c r="A994" i="6"/>
  <c r="A273" i="6"/>
  <c r="A2919" i="6"/>
  <c r="A2217" i="6"/>
  <c r="A1053" i="6"/>
  <c r="A1395" i="6"/>
  <c r="A3389" i="6"/>
  <c r="A2588" i="6"/>
  <c r="A3065" i="6"/>
  <c r="A1466" i="6"/>
  <c r="A3556" i="6"/>
  <c r="A508" i="6"/>
  <c r="A691" i="6"/>
  <c r="A1933" i="6"/>
  <c r="A999" i="6"/>
  <c r="A338" i="6"/>
  <c r="A1483" i="6"/>
  <c r="A2742" i="6"/>
  <c r="A464" i="6"/>
  <c r="A1151" i="6"/>
  <c r="A2035" i="6"/>
  <c r="A2037" i="6"/>
  <c r="A2039" i="6"/>
  <c r="A912" i="6"/>
  <c r="A2884" i="6"/>
  <c r="A468" i="6"/>
  <c r="A3006" i="6"/>
  <c r="A3318" i="6"/>
  <c r="A2750" i="6"/>
  <c r="A930" i="6"/>
  <c r="A3385" i="6"/>
  <c r="A1789" i="6"/>
  <c r="A2745" i="6"/>
  <c r="A837" i="6"/>
  <c r="A1242" i="6"/>
  <c r="A3467" i="6"/>
  <c r="A1949" i="6"/>
  <c r="A740" i="6"/>
  <c r="A36" i="6"/>
  <c r="A2763" i="6"/>
  <c r="A1310" i="6"/>
  <c r="A3899" i="6"/>
  <c r="A1909" i="6"/>
  <c r="A1054" i="6"/>
  <c r="A3425" i="6"/>
  <c r="A2446" i="6"/>
  <c r="A1103" i="6"/>
  <c r="A667" i="6"/>
  <c r="A3777" i="6"/>
  <c r="A3366" i="6"/>
  <c r="A3778" i="6"/>
  <c r="A441" i="6"/>
  <c r="A205" i="6"/>
  <c r="A3783" i="6"/>
  <c r="A1567" i="6"/>
  <c r="A2625" i="6"/>
  <c r="A3255" i="6"/>
  <c r="A782" i="6"/>
  <c r="A2121" i="6"/>
  <c r="A802" i="6"/>
  <c r="A513" i="6"/>
  <c r="A1715" i="6"/>
  <c r="A1138" i="6"/>
  <c r="A2724" i="6"/>
  <c r="A1775" i="6"/>
  <c r="A2525" i="6"/>
  <c r="A1518" i="6"/>
  <c r="A2076" i="6"/>
  <c r="A2659" i="6"/>
  <c r="A1823" i="6"/>
  <c r="A1570" i="6"/>
  <c r="A1571" i="6"/>
  <c r="A1569" i="6"/>
  <c r="A82" i="6"/>
  <c r="A1030" i="6"/>
  <c r="A1137" i="6"/>
  <c r="A3324" i="6"/>
  <c r="A1069" i="6"/>
  <c r="A1067" i="6"/>
  <c r="A1281" i="6"/>
  <c r="A1280" i="6"/>
  <c r="A869" i="6"/>
  <c r="A2608" i="6"/>
  <c r="A557" i="6"/>
  <c r="A1087" i="6"/>
  <c r="A2408" i="6"/>
  <c r="A3873" i="6"/>
  <c r="A3560" i="6"/>
  <c r="A2808" i="6"/>
  <c r="A1105" i="6"/>
  <c r="A2311" i="6"/>
  <c r="A1144" i="6"/>
  <c r="A813" i="6"/>
  <c r="A2845" i="6"/>
  <c r="A1181" i="6"/>
  <c r="A2295" i="6"/>
  <c r="A1878" i="6"/>
  <c r="A1425" i="6"/>
  <c r="A3321" i="6"/>
  <c r="A2816" i="6"/>
  <c r="A3410" i="6"/>
  <c r="A3422" i="6"/>
  <c r="A956" i="6"/>
  <c r="A2358" i="6"/>
  <c r="A2802" i="6"/>
  <c r="A3520" i="6"/>
  <c r="A1726" i="6"/>
  <c r="A3024" i="6"/>
  <c r="A3025" i="6"/>
  <c r="A1764" i="6"/>
  <c r="A3513" i="6"/>
  <c r="A3396" i="6"/>
  <c r="A2709" i="6"/>
  <c r="A3765" i="6"/>
  <c r="A2448" i="6"/>
  <c r="A234" i="6"/>
  <c r="A1531" i="6"/>
  <c r="A2188" i="6"/>
  <c r="A3587" i="6"/>
  <c r="A2803" i="6"/>
  <c r="A1946" i="6"/>
  <c r="A3518" i="6"/>
  <c r="A200" i="6"/>
  <c r="A2094" i="6"/>
  <c r="A1474" i="6"/>
  <c r="A3132" i="6"/>
  <c r="A1559" i="6"/>
  <c r="A1300" i="6"/>
  <c r="A1730" i="6"/>
  <c r="A3621" i="6"/>
  <c r="A279" i="6"/>
  <c r="A326" i="6"/>
  <c r="A1690" i="6"/>
  <c r="A3256" i="6"/>
  <c r="A1282" i="6"/>
  <c r="A2420" i="6"/>
  <c r="A762" i="6"/>
  <c r="A1446" i="6"/>
  <c r="A3189" i="6"/>
  <c r="A2897" i="6"/>
  <c r="A3153" i="6"/>
  <c r="A3757" i="6"/>
  <c r="A2246" i="6"/>
  <c r="A3800" i="6"/>
  <c r="A2382" i="6"/>
  <c r="A3383" i="6"/>
  <c r="A3799" i="6"/>
  <c r="A2959" i="6"/>
  <c r="A340" i="6"/>
  <c r="A3672" i="6"/>
  <c r="A1321" i="6"/>
  <c r="A1772" i="6"/>
  <c r="A3077" i="6"/>
  <c r="A1637" i="6"/>
  <c r="A2974" i="6"/>
  <c r="A835" i="6"/>
  <c r="A710" i="6"/>
  <c r="A3168" i="6"/>
  <c r="A3241" i="6"/>
  <c r="A2728" i="6"/>
  <c r="A481" i="6"/>
  <c r="A2127" i="6"/>
  <c r="A616" i="6"/>
  <c r="A562" i="6"/>
  <c r="A561" i="6"/>
  <c r="A1549" i="6"/>
  <c r="A2178" i="6"/>
  <c r="A939" i="6"/>
  <c r="A1693" i="6"/>
  <c r="A1256" i="6"/>
  <c r="A820" i="6"/>
  <c r="A52" i="6"/>
  <c r="A2831" i="6"/>
  <c r="A2083" i="6"/>
  <c r="A903" i="6"/>
  <c r="A3574" i="6"/>
  <c r="A1561" i="6"/>
  <c r="A1560" i="6"/>
  <c r="A3505" i="6"/>
  <c r="A2095" i="6"/>
  <c r="A834" i="6"/>
  <c r="A469" i="6"/>
  <c r="A470" i="6"/>
  <c r="A3661" i="6"/>
  <c r="A471" i="6"/>
  <c r="A2471" i="6"/>
  <c r="A472" i="6"/>
  <c r="A3634" i="6"/>
  <c r="A1744" i="6"/>
  <c r="A2472" i="6"/>
  <c r="A473" i="6"/>
  <c r="A1433" i="6"/>
  <c r="A548" i="6"/>
  <c r="A3110" i="6"/>
  <c r="A2792" i="6"/>
  <c r="A3750" i="6"/>
  <c r="A1492" i="6"/>
  <c r="A3869" i="6"/>
  <c r="A423" i="6"/>
  <c r="A958" i="6"/>
  <c r="A2088" i="6"/>
  <c r="A401" i="6"/>
  <c r="A1750" i="6"/>
  <c r="A728" i="6"/>
  <c r="A1638" i="6"/>
  <c r="A2846" i="6"/>
  <c r="A239" i="6"/>
  <c r="A3268" i="6"/>
  <c r="A1437" i="6"/>
  <c r="A3266" i="6"/>
  <c r="A2332" i="6"/>
  <c r="A1183" i="6"/>
  <c r="A2335" i="6"/>
  <c r="A2626" i="6"/>
  <c r="A898" i="6"/>
  <c r="A3018" i="6"/>
  <c r="A2697" i="6"/>
  <c r="A3657" i="6"/>
  <c r="A482" i="6"/>
  <c r="A3874" i="6"/>
  <c r="A1597" i="6"/>
  <c r="A3689" i="6"/>
  <c r="A2981" i="6"/>
  <c r="A75" i="6"/>
  <c r="A2995" i="6"/>
  <c r="A662" i="6"/>
  <c r="A940" i="6"/>
  <c r="A578" i="6"/>
  <c r="A3875" i="6"/>
  <c r="A493" i="6"/>
  <c r="A1934" i="6"/>
  <c r="A1935" i="6"/>
  <c r="A2774" i="6"/>
  <c r="A2804" i="6"/>
  <c r="A3758" i="6"/>
  <c r="A1894" i="6"/>
  <c r="A314" i="6"/>
  <c r="A763" i="6"/>
  <c r="A2589" i="6"/>
  <c r="A37" i="6"/>
  <c r="A1332" i="6"/>
  <c r="A315" i="6"/>
  <c r="A2978" i="6"/>
  <c r="A317" i="6"/>
  <c r="A2050" i="6"/>
  <c r="A2565" i="6"/>
  <c r="A3078" i="6"/>
  <c r="A1905" i="6"/>
  <c r="A3484" i="6"/>
  <c r="A2993" i="6"/>
  <c r="A409" i="6"/>
  <c r="A3736" i="6"/>
  <c r="A1106" i="6"/>
  <c r="A509" i="6"/>
  <c r="A3269" i="6"/>
  <c r="A2206" i="6"/>
  <c r="A2041" i="6"/>
  <c r="A1667" i="6"/>
  <c r="A2386" i="6"/>
  <c r="A3111" i="6"/>
  <c r="A3112" i="6"/>
  <c r="A3113" i="6"/>
  <c r="A3114" i="6"/>
  <c r="A3115" i="6"/>
  <c r="A3116" i="6"/>
  <c r="A3117" i="6"/>
  <c r="A188" i="6"/>
  <c r="A3452" i="6"/>
  <c r="A982" i="6"/>
  <c r="A3519" i="6"/>
  <c r="A3212" i="6"/>
  <c r="A1513" i="6"/>
  <c r="A2875" i="6"/>
  <c r="A1514" i="6"/>
  <c r="A1515" i="6"/>
  <c r="A2427" i="6"/>
  <c r="A1516" i="6"/>
  <c r="A3213" i="6"/>
  <c r="A1517" i="6"/>
  <c r="A2857" i="6"/>
  <c r="A3468" i="6"/>
  <c r="A3469" i="6"/>
  <c r="A3470" i="6"/>
  <c r="A3471" i="6"/>
  <c r="A3472" i="6"/>
  <c r="A617" i="6"/>
  <c r="A3285" i="6"/>
  <c r="A1910" i="6"/>
  <c r="A1143" i="6"/>
  <c r="A744" i="6"/>
  <c r="A1533" i="6"/>
  <c r="A2627" i="6"/>
  <c r="A3127" i="6"/>
  <c r="A2597" i="6"/>
  <c r="A629" i="6"/>
  <c r="A886" i="6"/>
  <c r="A3491" i="6"/>
  <c r="A3118" i="6"/>
  <c r="A48" i="6"/>
  <c r="A358" i="6"/>
  <c r="A1995" i="6"/>
  <c r="A444" i="6"/>
  <c r="A1532" i="6"/>
  <c r="A905" i="6"/>
  <c r="A2135" i="6"/>
  <c r="A445" i="6"/>
  <c r="A3628" i="6"/>
  <c r="A1752" i="6"/>
  <c r="A1301" i="6"/>
  <c r="A2507" i="6"/>
  <c r="A1203" i="6"/>
  <c r="A3859" i="6"/>
  <c r="A2070" i="6"/>
  <c r="A3068" i="6"/>
  <c r="A2336" i="6"/>
  <c r="A847" i="6"/>
  <c r="A1226" i="6"/>
  <c r="A3105" i="6"/>
  <c r="A2328" i="6"/>
  <c r="A2583" i="6"/>
  <c r="A3566" i="6"/>
  <c r="A3134" i="6"/>
  <c r="A789" i="6"/>
  <c r="A618" i="6"/>
  <c r="A33" i="6"/>
  <c r="A3270" i="6"/>
  <c r="A3271" i="6"/>
  <c r="A3272" i="6"/>
  <c r="A619" i="6"/>
  <c r="A603" i="6"/>
  <c r="A2725" i="6"/>
  <c r="A3055" i="6"/>
  <c r="A424" i="6"/>
  <c r="A3529" i="6"/>
  <c r="A3273" i="6"/>
  <c r="A287" i="6"/>
  <c r="A521" i="6"/>
  <c r="A3870" i="6"/>
  <c r="A1539" i="6"/>
  <c r="A2710" i="6"/>
  <c r="A2732" i="6"/>
  <c r="A3328" i="6"/>
  <c r="A881" i="6"/>
  <c r="A3877" i="6"/>
  <c r="A1379" i="6"/>
  <c r="A613" i="6"/>
  <c r="A1263" i="6"/>
  <c r="A2174" i="6"/>
  <c r="A2841" i="6"/>
  <c r="A1839" i="6"/>
  <c r="A1705" i="6"/>
  <c r="A240" i="6"/>
  <c r="A3367" i="6"/>
  <c r="A318" i="6"/>
  <c r="A2240" i="6"/>
  <c r="A3158" i="6"/>
  <c r="A693" i="6"/>
  <c r="A2241" i="6"/>
  <c r="A2339" i="6"/>
  <c r="A3208" i="6"/>
  <c r="A1340" i="6"/>
  <c r="A3550" i="6"/>
  <c r="A456" i="6"/>
  <c r="A3035" i="6"/>
  <c r="A462" i="6"/>
  <c r="A1536" i="6"/>
  <c r="A2207" i="6"/>
  <c r="A1843" i="6"/>
  <c r="A733" i="6"/>
  <c r="A1753" i="6"/>
  <c r="A2946" i="6"/>
  <c r="A2947" i="6"/>
  <c r="A2948" i="6"/>
  <c r="A2949" i="6"/>
  <c r="A2950" i="6"/>
  <c r="A2951" i="6"/>
  <c r="A2952" i="6"/>
  <c r="A2944" i="6"/>
  <c r="A2567" i="6"/>
  <c r="A1288" i="6"/>
  <c r="A3357" i="6"/>
  <c r="A1493" i="6"/>
  <c r="A1968" i="6"/>
  <c r="A3602" i="6"/>
  <c r="A3079" i="6"/>
  <c r="A3427" i="6"/>
  <c r="A1921" i="6"/>
  <c r="A2376" i="6"/>
  <c r="A1396" i="6"/>
  <c r="A3493" i="6"/>
  <c r="A2967" i="6"/>
  <c r="A3478" i="6"/>
  <c r="A2133" i="6"/>
  <c r="A1631" i="6"/>
  <c r="A1731" i="6"/>
  <c r="A1361" i="6"/>
  <c r="A1302" i="6"/>
  <c r="A2986" i="6"/>
  <c r="A197" i="6"/>
  <c r="A1754" i="6"/>
  <c r="A3218" i="6"/>
  <c r="A3714" i="6"/>
  <c r="A3715" i="6"/>
  <c r="A1184" i="6"/>
  <c r="A941" i="6"/>
  <c r="A593" i="6"/>
  <c r="A85" i="6"/>
  <c r="A3700" i="6"/>
  <c r="A565" i="6"/>
  <c r="A1238" i="6"/>
  <c r="A2124" i="6"/>
  <c r="A2048" i="6"/>
  <c r="A500" i="6"/>
  <c r="A2410" i="6"/>
  <c r="A3658" i="6"/>
  <c r="A1695" i="6"/>
  <c r="A2053" i="6"/>
  <c r="A559" i="6"/>
  <c r="A3286" i="6"/>
  <c r="A652" i="6"/>
  <c r="A3719" i="6"/>
  <c r="A3346" i="6"/>
  <c r="A2169" i="6"/>
  <c r="A3002" i="6"/>
  <c r="A1217" i="6"/>
  <c r="A2637" i="6"/>
  <c r="A1033" i="6"/>
  <c r="A3457" i="6"/>
  <c r="A3020" i="6"/>
  <c r="A2396" i="6"/>
  <c r="A3287" i="6"/>
  <c r="A1646" i="6"/>
  <c r="A1519" i="6"/>
  <c r="A3294" i="6"/>
  <c r="A3904" i="6"/>
  <c r="A1728" i="6"/>
  <c r="A3592" i="6"/>
  <c r="A873" i="6"/>
  <c r="A3443" i="6"/>
  <c r="A3510" i="6"/>
  <c r="A2213" i="6"/>
  <c r="A2825" i="6"/>
  <c r="A3879" i="6"/>
  <c r="A1830" i="6"/>
  <c r="A2826" i="6"/>
  <c r="A997" i="6"/>
  <c r="A3473" i="6"/>
  <c r="A1191" i="6"/>
  <c r="A3332" i="6"/>
  <c r="A2751" i="6"/>
  <c r="A1581" i="6"/>
  <c r="A2827" i="6"/>
  <c r="A1341" i="6"/>
  <c r="A2914" i="6"/>
  <c r="A2915" i="6"/>
  <c r="A359" i="6"/>
  <c r="A360" i="6"/>
  <c r="A3209" i="6"/>
  <c r="A1526" i="6"/>
  <c r="A156" i="6"/>
  <c r="A688" i="6"/>
  <c r="A3785" i="6"/>
  <c r="A2212" i="6"/>
  <c r="A3483" i="6"/>
  <c r="A1620" i="6"/>
  <c r="A294" i="6"/>
  <c r="A1591" i="6"/>
  <c r="A3474" i="6"/>
  <c r="A2787" i="6"/>
  <c r="A1879" i="6"/>
  <c r="A3880" i="6"/>
  <c r="A1385" i="6"/>
  <c r="A1075" i="6"/>
  <c r="A2528" i="6"/>
  <c r="A2662" i="6"/>
  <c r="A3670" i="6"/>
  <c r="A1218" i="6"/>
  <c r="A1472" i="6"/>
  <c r="A3475" i="6"/>
  <c r="A1953" i="6"/>
  <c r="A1178" i="6"/>
  <c r="A571" i="6"/>
  <c r="A1386" i="6"/>
  <c r="A1500" i="6"/>
  <c r="A3119" i="6"/>
  <c r="A1732" i="6"/>
  <c r="A1733" i="6"/>
  <c r="A1992" i="6"/>
  <c r="A1422" i="6"/>
  <c r="A9" i="6"/>
  <c r="A198" i="6"/>
  <c r="A711" i="6"/>
  <c r="A1849" i="6"/>
  <c r="A395" i="6"/>
  <c r="A220" i="6"/>
  <c r="A2397" i="6"/>
  <c r="A1260" i="6"/>
  <c r="A1131" i="6"/>
  <c r="A3259" i="6"/>
  <c r="A3027" i="6"/>
  <c r="A221" i="6"/>
  <c r="A1794" i="6"/>
  <c r="A1037" i="6"/>
  <c r="A2584" i="6"/>
  <c r="A870" i="6"/>
  <c r="A1912" i="6"/>
  <c r="A1639" i="6"/>
  <c r="A2556" i="6"/>
  <c r="A1507" i="6"/>
  <c r="A3579" i="6"/>
  <c r="A1333" i="6"/>
  <c r="A1056" i="6"/>
  <c r="A2585" i="6"/>
  <c r="A3635" i="6"/>
  <c r="A1109" i="6"/>
  <c r="A53" i="6"/>
  <c r="A2628" i="6"/>
  <c r="A3438" i="6"/>
  <c r="A2111" i="6"/>
  <c r="A1034" i="6"/>
  <c r="A2877" i="6"/>
  <c r="A1692" i="6"/>
  <c r="A2506" i="6"/>
  <c r="A812" i="6"/>
  <c r="A889" i="6"/>
  <c r="A1580" i="6"/>
  <c r="A2752" i="6"/>
  <c r="A1481" i="6"/>
  <c r="A1880" i="6"/>
  <c r="A342" i="6"/>
  <c r="A3882" i="6"/>
  <c r="A1475" i="6"/>
  <c r="A620" i="6"/>
  <c r="A3239" i="6"/>
  <c r="A1952" i="6"/>
  <c r="A1274" i="6"/>
  <c r="A1954" i="6"/>
  <c r="A3841" i="6"/>
  <c r="A3552" i="6"/>
  <c r="A3288" i="6"/>
  <c r="A1679" i="6"/>
  <c r="A2054" i="6"/>
  <c r="A2866" i="6"/>
  <c r="A1504" i="6"/>
  <c r="A564" i="6"/>
  <c r="A2000" i="6"/>
  <c r="A2312" i="6"/>
  <c r="A2939" i="6"/>
  <c r="A2398" i="6"/>
  <c r="A280" i="6"/>
  <c r="A1040" i="6"/>
  <c r="A1890" i="6"/>
  <c r="A779" i="6"/>
  <c r="A2340" i="6"/>
  <c r="A1057" i="6"/>
  <c r="A3829" i="6"/>
  <c r="A2847" i="6"/>
  <c r="A1550" i="6"/>
  <c r="A1920" i="6"/>
  <c r="A2783" i="6"/>
  <c r="A2817" i="6"/>
  <c r="A1088" i="6"/>
  <c r="A1111" i="6"/>
  <c r="A2298" i="6"/>
  <c r="A1485" i="6"/>
  <c r="A1036" i="6"/>
  <c r="A3603" i="6"/>
  <c r="A3530" i="6"/>
  <c r="A942" i="6"/>
  <c r="A3588" i="6"/>
  <c r="A2624" i="6"/>
  <c r="A2164" i="6"/>
  <c r="A1551" i="6"/>
  <c r="A1303" i="6"/>
  <c r="A3260" i="6"/>
  <c r="A1070" i="6"/>
  <c r="A278" i="6"/>
  <c r="A1390" i="6"/>
  <c r="A1477" i="6"/>
  <c r="A2144" i="6"/>
  <c r="A3726" i="6"/>
  <c r="A2852" i="6"/>
  <c r="A2785" i="6"/>
  <c r="A2171" i="6"/>
  <c r="A206" i="6"/>
  <c r="A1556" i="6"/>
  <c r="A222" i="6"/>
  <c r="A2077" i="6"/>
  <c r="A1421" i="6"/>
  <c r="A1243" i="6"/>
  <c r="A1786" i="6"/>
  <c r="A2495" i="6"/>
  <c r="A3222" i="6"/>
  <c r="A28" i="6"/>
  <c r="A29" i="6"/>
  <c r="A27" i="6"/>
  <c r="A183" i="6"/>
  <c r="A2848" i="6"/>
  <c r="A308" i="6"/>
  <c r="A1204" i="6"/>
  <c r="A2001" i="6"/>
  <c r="A1009" i="6"/>
  <c r="A3883" i="6"/>
  <c r="A2316" i="6"/>
  <c r="A2823" i="6"/>
  <c r="A2982" i="6"/>
  <c r="A3548" i="6"/>
  <c r="A3801" i="6"/>
  <c r="A923" i="6"/>
  <c r="A3690" i="6"/>
  <c r="A3215" i="6"/>
  <c r="A474" i="6"/>
  <c r="A3274" i="6"/>
  <c r="A3835" i="6"/>
  <c r="A1691" i="6"/>
  <c r="A432" i="6"/>
  <c r="A734" i="6"/>
  <c r="A795" i="6"/>
  <c r="A783" i="6"/>
  <c r="A784" i="6"/>
  <c r="A1185" i="6"/>
  <c r="A3576" i="6"/>
  <c r="A633" i="6"/>
  <c r="A634" i="6"/>
  <c r="A241" i="6"/>
  <c r="A2114" i="6"/>
  <c r="A2115" i="6"/>
  <c r="A2116" i="6"/>
  <c r="A2117" i="6"/>
  <c r="A2118" i="6"/>
  <c r="A2119" i="6"/>
  <c r="A1981" i="6"/>
  <c r="A1671" i="6"/>
  <c r="A2002" i="6"/>
  <c r="A381" i="6"/>
  <c r="A2359" i="6"/>
  <c r="A2140" i="6"/>
  <c r="A3884" i="6"/>
  <c r="A3050" i="6"/>
  <c r="A1776" i="6"/>
  <c r="A3813" i="6"/>
  <c r="A1175" i="6"/>
  <c r="A2330" i="6"/>
  <c r="A30" i="6"/>
  <c r="A3080" i="6"/>
  <c r="A1154" i="6"/>
  <c r="A1898" i="6"/>
  <c r="A3444" i="6"/>
  <c r="A2452" i="6"/>
  <c r="A1112" i="6"/>
  <c r="A1113" i="6"/>
  <c r="A207" i="6"/>
  <c r="A3694" i="6"/>
  <c r="A3779" i="6"/>
  <c r="A3780" i="6"/>
  <c r="A2317" i="6"/>
  <c r="A1727" i="6"/>
  <c r="A1818" i="6"/>
  <c r="A1066" i="6"/>
  <c r="A1850" i="6"/>
  <c r="A2485" i="6"/>
  <c r="A15" i="6"/>
  <c r="A975" i="6"/>
  <c r="A3629" i="6"/>
  <c r="A271" i="6"/>
  <c r="A1486" i="6"/>
  <c r="A281" i="6"/>
  <c r="A2639" i="6"/>
  <c r="A770" i="6"/>
  <c r="A1155" i="6"/>
  <c r="A621" i="6"/>
  <c r="A319" i="6"/>
  <c r="A3329" i="6"/>
  <c r="A566" i="6"/>
  <c r="A3806" i="6"/>
  <c r="A785" i="6"/>
  <c r="A2920" i="6"/>
  <c r="A1589" i="6"/>
  <c r="A3401" i="6"/>
  <c r="A2424" i="6"/>
  <c r="A54" i="6"/>
  <c r="A1174" i="6"/>
  <c r="A3021" i="6"/>
  <c r="A81" i="6"/>
  <c r="A356" i="6"/>
  <c r="A1964" i="6"/>
  <c r="A1965" i="6"/>
  <c r="A3364" i="6"/>
  <c r="A1058" i="6"/>
  <c r="A3397" i="6"/>
  <c r="A2086" i="6"/>
  <c r="A3275" i="6"/>
  <c r="A3594" i="6"/>
  <c r="A1250" i="6"/>
  <c r="A1114" i="6"/>
  <c r="A3261" i="6"/>
  <c r="A1495" i="6"/>
  <c r="A3814" i="6"/>
  <c r="A843" i="6"/>
  <c r="A3695" i="6"/>
  <c r="A276" i="6"/>
  <c r="A3362" i="6"/>
  <c r="A201" i="6"/>
  <c r="A2898" i="6"/>
  <c r="A3737" i="6"/>
  <c r="A3190" i="6"/>
  <c r="A333" i="6"/>
  <c r="A334" i="6"/>
  <c r="A335" i="6"/>
  <c r="A336" i="6"/>
  <c r="A337" i="6"/>
  <c r="A3191" i="6"/>
  <c r="A2711" i="6"/>
  <c r="A2713" i="6"/>
  <c r="A2331" i="6"/>
  <c r="A727" i="6"/>
  <c r="A2254" i="6"/>
  <c r="A844" i="6"/>
  <c r="A2078" i="6"/>
  <c r="A3262" i="6"/>
  <c r="A3192" i="6"/>
  <c r="A3720" i="6"/>
  <c r="A1227" i="6"/>
  <c r="A622" i="6"/>
  <c r="A3358" i="6"/>
  <c r="A3276" i="6"/>
  <c r="A2084" i="6"/>
  <c r="A1659" i="6"/>
  <c r="A3244" i="6"/>
  <c r="A2880" i="6"/>
  <c r="A2423" i="6"/>
  <c r="A949" i="6"/>
  <c r="A2629" i="6"/>
  <c r="A3388" i="6"/>
  <c r="A3258" i="6"/>
  <c r="A1711" i="6"/>
  <c r="A771" i="6"/>
  <c r="A2941" i="6"/>
  <c r="A3143" i="6"/>
  <c r="A3836" i="6"/>
  <c r="A2360" i="6"/>
  <c r="A3289" i="6"/>
  <c r="A735" i="6"/>
  <c r="A2449" i="6"/>
  <c r="A2218" i="6"/>
  <c r="A1115" i="6"/>
  <c r="A1810" i="6"/>
  <c r="A1681" i="6"/>
  <c r="A3630" i="6"/>
  <c r="A1590" i="6"/>
  <c r="A2049" i="6"/>
  <c r="A2925" i="6"/>
  <c r="A1672" i="6"/>
  <c r="A501" i="6"/>
  <c r="A669" i="6"/>
  <c r="A670" i="6"/>
  <c r="A3193" i="6"/>
  <c r="A199" i="6"/>
  <c r="A396" i="6"/>
  <c r="A2938" i="6"/>
  <c r="A674" i="6"/>
  <c r="A3120" i="6"/>
  <c r="A3081" i="6"/>
  <c r="A2557" i="6"/>
  <c r="A3589" i="6"/>
  <c r="A3445" i="6"/>
  <c r="A3843" i="6"/>
  <c r="A72" i="6"/>
  <c r="A270" i="6"/>
  <c r="A344" i="6"/>
  <c r="A3460" i="6"/>
  <c r="A3446" i="6"/>
  <c r="A2043" i="6"/>
  <c r="A2573" i="6"/>
  <c r="A2909" i="6"/>
  <c r="A2532" i="6"/>
  <c r="A282" i="6"/>
  <c r="A2786" i="6"/>
  <c r="A2453" i="6"/>
  <c r="A2888" i="6"/>
  <c r="A3263" i="6"/>
  <c r="A2987" i="6"/>
  <c r="A2524" i="6"/>
  <c r="A1734" i="6"/>
  <c r="A2739" i="6"/>
  <c r="A3815" i="6"/>
  <c r="A3066" i="6"/>
  <c r="A1656" i="6"/>
  <c r="A2172" i="6"/>
  <c r="A3561" i="6"/>
  <c r="A208" i="6"/>
  <c r="A1339" i="6"/>
  <c r="A2858" i="6"/>
  <c r="A861" i="6"/>
  <c r="A1132" i="6"/>
  <c r="A2668" i="6"/>
  <c r="A164" i="6"/>
  <c r="A3654" i="6"/>
  <c r="A801" i="6"/>
  <c r="A1609" i="6"/>
  <c r="A1552" i="6"/>
  <c r="A398" i="6"/>
  <c r="A209" i="6"/>
  <c r="A3003" i="6"/>
  <c r="A210" i="6"/>
  <c r="A1160" i="6"/>
  <c r="A3673" i="6"/>
  <c r="A2818" i="6"/>
  <c r="A3082" i="6"/>
  <c r="A3154" i="6"/>
  <c r="A623" i="6"/>
  <c r="A3885" i="6"/>
  <c r="A3334" i="6"/>
  <c r="A2097" i="6"/>
  <c r="A1938" i="6"/>
  <c r="A2361" i="6"/>
  <c r="A283" i="6"/>
  <c r="A3308" i="6"/>
  <c r="A3103" i="6"/>
  <c r="A1941" i="6"/>
  <c r="A3769" i="6"/>
  <c r="A2761" i="6"/>
  <c r="A433" i="6"/>
  <c r="A3378" i="6"/>
  <c r="A2003" i="6"/>
  <c r="A624" i="6"/>
  <c r="A236" i="6"/>
  <c r="A184" i="6"/>
  <c r="A1913" i="6"/>
  <c r="A841" i="6"/>
  <c r="A2132" i="6"/>
  <c r="A49" i="6"/>
  <c r="A2801" i="6"/>
  <c r="A1186" i="6"/>
  <c r="A189" i="6"/>
  <c r="A3368" i="6"/>
  <c r="A3363" i="6"/>
  <c r="A1235" i="6"/>
  <c r="A3503" i="6"/>
  <c r="A2044" i="6"/>
  <c r="A2494" i="6"/>
  <c r="A2860" i="6"/>
  <c r="A858" i="6"/>
  <c r="A2098" i="6"/>
  <c r="A2889" i="6"/>
  <c r="A3516" i="6"/>
  <c r="A3248" i="6"/>
  <c r="A1825" i="6"/>
  <c r="A712" i="6"/>
  <c r="A3531" i="6"/>
  <c r="A2699" i="6"/>
  <c r="A3028" i="6"/>
  <c r="A3160" i="6"/>
  <c r="A2362" i="6"/>
  <c r="A3219" i="6"/>
  <c r="A3121" i="6"/>
  <c r="A3122" i="6"/>
  <c r="A38" i="6"/>
  <c r="A1011" i="6"/>
  <c r="A3418" i="6"/>
  <c r="A1837" i="6"/>
  <c r="A3291" i="6"/>
  <c r="A1244" i="6"/>
  <c r="A2345" i="6"/>
  <c r="A1777" i="6"/>
  <c r="A3580" i="6"/>
  <c r="A2568" i="6"/>
  <c r="A2630" i="6"/>
  <c r="A2363" i="6"/>
  <c r="A310" i="6"/>
  <c r="A311" i="6"/>
  <c r="A1487" i="6"/>
  <c r="A3083" i="6"/>
  <c r="A1373" i="6"/>
  <c r="A3787" i="6"/>
  <c r="A3049" i="6"/>
  <c r="A2679" i="6"/>
  <c r="A1334" i="6"/>
  <c r="A1423" i="6"/>
  <c r="A2028" i="6"/>
  <c r="A346" i="6"/>
  <c r="A2864" i="6"/>
  <c r="A976" i="6"/>
  <c r="A3770" i="6"/>
  <c r="A1356" i="6"/>
  <c r="A3146" i="6"/>
  <c r="A2220" i="6"/>
  <c r="A2221" i="6"/>
  <c r="A2552" i="6"/>
  <c r="A58" i="6"/>
  <c r="A3216" i="6"/>
  <c r="A3596" i="6"/>
  <c r="A1268" i="6"/>
  <c r="A3855" i="6"/>
  <c r="A1817" i="6"/>
  <c r="A47" i="6"/>
  <c r="A550" i="6"/>
  <c r="A929" i="6"/>
  <c r="A1251" i="6"/>
  <c r="A2313" i="6"/>
  <c r="A2392" i="6"/>
  <c r="A3038" i="6"/>
  <c r="A3282" i="6"/>
  <c r="A3569" i="6"/>
  <c r="A3570" i="6"/>
  <c r="A399" i="6"/>
  <c r="A2631" i="6"/>
  <c r="A3716" i="6"/>
  <c r="A223" i="6"/>
  <c r="A3500" i="6"/>
  <c r="A284" i="6"/>
  <c r="A1375" i="6"/>
  <c r="A1387" i="6"/>
  <c r="A1388" i="6"/>
  <c r="A3072" i="6"/>
  <c r="A522" i="6"/>
  <c r="A3802" i="6"/>
  <c r="A3309" i="6"/>
  <c r="A3123" i="6"/>
  <c r="A2175" i="6"/>
  <c r="A595" i="6"/>
  <c r="A1993" i="6"/>
  <c r="A3355" i="6"/>
  <c r="A1778" i="6"/>
  <c r="A1245" i="6"/>
  <c r="A2418" i="6"/>
  <c r="A1292" i="6"/>
  <c r="A2881" i="6"/>
  <c r="A3691" i="6"/>
  <c r="A587" i="6"/>
  <c r="A1133" i="6"/>
  <c r="A296" i="6"/>
  <c r="A295" i="6"/>
  <c r="A3202" i="6"/>
  <c r="A3402" i="6"/>
  <c r="A1406" i="6"/>
  <c r="A3251" i="6"/>
  <c r="A510" i="6"/>
  <c r="A3029" i="6"/>
  <c r="A321" i="6"/>
  <c r="A2613" i="6"/>
  <c r="A2612" i="6"/>
  <c r="A3486" i="6"/>
  <c r="A3337" i="6"/>
  <c r="A2669" i="6"/>
  <c r="A1060" i="6"/>
  <c r="A3223" i="6"/>
  <c r="A21" i="6"/>
  <c r="A1520" i="6"/>
  <c r="A3721" i="6"/>
  <c r="A3604" i="6"/>
  <c r="A3205" i="6"/>
  <c r="A3462" i="6"/>
  <c r="A451" i="6"/>
  <c r="A3145" i="6"/>
  <c r="A2572" i="6"/>
  <c r="A442" i="6"/>
  <c r="A1642" i="6"/>
  <c r="A34" i="6"/>
  <c r="A793" i="6"/>
  <c r="A3056" i="6"/>
  <c r="A3295" i="6"/>
  <c r="A1844" i="6"/>
  <c r="A836" i="6"/>
  <c r="A2005" i="6"/>
  <c r="A1479" i="6"/>
  <c r="A3637" i="6"/>
  <c r="A3638" i="6"/>
  <c r="A3639" i="6"/>
  <c r="A3636" i="6"/>
  <c r="A986" i="6"/>
  <c r="A1967" i="6"/>
  <c r="A2021" i="6"/>
  <c r="A1397" i="6"/>
  <c r="A2249" i="6"/>
  <c r="A3194" i="6"/>
  <c r="A39" i="6"/>
  <c r="A194" i="6"/>
  <c r="A195" i="6"/>
  <c r="A1947" i="6"/>
  <c r="A3727" i="6"/>
  <c r="A3759" i="6"/>
  <c r="A328" i="6"/>
  <c r="A788" i="6"/>
  <c r="A2242" i="6"/>
  <c r="A2980" i="6"/>
  <c r="A1488" i="6"/>
  <c r="A406" i="6"/>
  <c r="A3640" i="6"/>
  <c r="A3641" i="6"/>
  <c r="A2531" i="6"/>
  <c r="A2529" i="6"/>
  <c r="A1231" i="6"/>
  <c r="A3642" i="6"/>
  <c r="A2530" i="6"/>
  <c r="A2872" i="6"/>
  <c r="A3643" i="6"/>
  <c r="A2815" i="6"/>
  <c r="A2890" i="6"/>
  <c r="A3514" i="6"/>
  <c r="A2867" i="6"/>
  <c r="A1219" i="6"/>
  <c r="A2979" i="6"/>
  <c r="A741" i="6"/>
  <c r="A2364" i="6"/>
  <c r="A625" i="6"/>
  <c r="A2468" i="6"/>
  <c r="A2617" i="6"/>
  <c r="A2309" i="6"/>
  <c r="A2184" i="6"/>
  <c r="A1572" i="6"/>
  <c r="A3712" i="6"/>
  <c r="A849" i="6"/>
  <c r="A1534" i="6"/>
  <c r="A3369" i="6"/>
  <c r="A3392" i="6"/>
  <c r="A1364" i="6"/>
  <c r="A1698" i="6"/>
  <c r="A1460" i="6"/>
  <c r="A3140" i="6"/>
  <c r="A730" i="6"/>
  <c r="A1161" i="6"/>
  <c r="A446" i="6"/>
  <c r="A3581" i="6"/>
  <c r="A1177" i="6"/>
  <c r="A3582" i="6"/>
  <c r="A3668" i="6"/>
  <c r="A1796" i="6"/>
  <c r="A1797" i="6"/>
  <c r="A1798" i="6"/>
  <c r="A3320" i="6"/>
  <c r="A3760" i="6"/>
  <c r="A1799" i="6"/>
  <c r="A681" i="6"/>
  <c r="A2824" i="6"/>
  <c r="A1215" i="6"/>
  <c r="A224" i="6"/>
  <c r="A747" i="6"/>
  <c r="A659" i="6"/>
  <c r="A3124" i="6"/>
  <c r="A572" i="6"/>
  <c r="A2714" i="6"/>
  <c r="A2715" i="6"/>
  <c r="A523" i="6"/>
  <c r="A1499" i="6"/>
  <c r="A2275" i="6"/>
  <c r="A1408" i="6"/>
  <c r="A1407" i="6"/>
  <c r="A3069" i="6"/>
  <c r="A2689" i="6"/>
  <c r="A3195" i="6"/>
  <c r="A1284" i="6"/>
  <c r="A1283" i="6"/>
  <c r="A1448" i="6"/>
  <c r="A211" i="6"/>
  <c r="A3058" i="6"/>
  <c r="A1216" i="6"/>
  <c r="A3717" i="6"/>
  <c r="A347" i="6"/>
  <c r="A40" i="6"/>
  <c r="A3011" i="6"/>
  <c r="A3393" i="6"/>
  <c r="A2389" i="6"/>
  <c r="A1304" i="6"/>
  <c r="A2194" i="6"/>
  <c r="A2112" i="6"/>
  <c r="A700" i="6"/>
  <c r="A2385" i="6"/>
  <c r="A3886" i="6"/>
  <c r="A1366" i="6"/>
  <c r="A766" i="6"/>
  <c r="A2434" i="6"/>
  <c r="A2632" i="6"/>
  <c r="A2885" i="6"/>
  <c r="A3887" i="6"/>
  <c r="A1162" i="6"/>
  <c r="A943" i="6"/>
  <c r="A169" i="6"/>
  <c r="A821" i="6"/>
  <c r="A2214" i="6"/>
  <c r="A1187" i="6"/>
  <c r="A1914" i="6"/>
  <c r="A2716" i="6"/>
  <c r="A800" i="6"/>
  <c r="A3353" i="6"/>
  <c r="A1740" i="6"/>
  <c r="A3157" i="6"/>
  <c r="A2650" i="6"/>
  <c r="A348" i="6"/>
  <c r="A3465" i="6"/>
  <c r="A1192" i="6"/>
  <c r="A2315" i="6"/>
  <c r="A3370" i="6"/>
  <c r="A978" i="6"/>
  <c r="A3818" i="6"/>
  <c r="A3325" i="6"/>
  <c r="A3825" i="6"/>
  <c r="A55" i="6"/>
  <c r="A1232" i="6"/>
  <c r="A2749" i="6"/>
  <c r="A3206" i="6"/>
  <c r="A2105" i="6"/>
  <c r="A552" i="6"/>
  <c r="A3823" i="6"/>
  <c r="A925" i="6"/>
  <c r="A3901" i="6"/>
  <c r="A3428" i="6"/>
  <c r="A4" i="6"/>
  <c r="A87" i="6"/>
  <c r="A1398" i="6"/>
  <c r="A1164" i="6"/>
  <c r="A3431" i="6"/>
  <c r="A1470" i="6"/>
  <c r="A682" i="6"/>
  <c r="A2320" i="6"/>
  <c r="A293" i="6"/>
  <c r="A827" i="6"/>
  <c r="A2931" i="6"/>
  <c r="A2962" i="6"/>
  <c r="A2547" i="6"/>
  <c r="A1573" i="6"/>
  <c r="A3014" i="6"/>
  <c r="A2321" i="6"/>
  <c r="A701" i="6"/>
  <c r="A3710" i="6"/>
  <c r="A2012" i="6"/>
  <c r="A3277" i="6"/>
  <c r="A3147" i="6"/>
  <c r="A3797" i="6"/>
  <c r="A225" i="6"/>
  <c r="A502" i="6"/>
  <c r="A3600" i="6"/>
  <c r="A2276" i="6"/>
  <c r="A3399" i="6"/>
  <c r="A484" i="6"/>
  <c r="A84" i="6"/>
  <c r="A2285" i="6"/>
  <c r="A3008" i="6"/>
  <c r="A796" i="6"/>
  <c r="A170" i="6"/>
  <c r="A703" i="6"/>
  <c r="A790" i="6"/>
  <c r="A2429" i="6"/>
  <c r="A1710" i="6"/>
  <c r="A3856" i="6"/>
  <c r="A2886" i="6"/>
  <c r="A3408" i="6"/>
  <c r="A1768" i="6"/>
  <c r="A41" i="6"/>
  <c r="A42" i="6"/>
  <c r="A1574" i="6"/>
  <c r="A3701" i="6"/>
  <c r="A2322" i="6"/>
  <c r="A213" i="6"/>
  <c r="A35" i="6"/>
  <c r="A2440" i="6"/>
  <c r="A2571" i="6"/>
  <c r="A3788" i="6"/>
  <c r="A2323" i="6"/>
  <c r="A3848" i="6"/>
  <c r="A1632" i="6"/>
  <c r="A1121" i="6"/>
  <c r="A2066" i="6"/>
  <c r="A3283" i="6"/>
  <c r="A3303" i="6"/>
  <c r="A3776" i="6"/>
  <c r="A511" i="6"/>
  <c r="A830" i="6"/>
  <c r="A494" i="6"/>
  <c r="A2901" i="6"/>
  <c r="A330" i="6"/>
  <c r="A2013" i="6"/>
  <c r="A2099" i="6"/>
  <c r="A1709" i="6"/>
  <c r="A3129" i="6"/>
  <c r="A2520" i="6"/>
  <c r="A2590" i="6"/>
  <c r="A2652" i="6"/>
  <c r="A226" i="6"/>
  <c r="A1084" i="6"/>
  <c r="A3888" i="6"/>
  <c r="A817" i="6"/>
  <c r="A531" i="6"/>
  <c r="A407" i="6"/>
  <c r="A1544" i="6"/>
  <c r="A1139" i="6"/>
  <c r="A1431" i="6"/>
  <c r="A3533" i="6"/>
  <c r="A1193" i="6"/>
  <c r="A1527" i="6"/>
  <c r="A3515" i="6"/>
  <c r="A1707" i="6"/>
  <c r="A3439" i="6"/>
  <c r="A2489" i="6"/>
  <c r="A2542" i="6"/>
  <c r="A2350" i="6"/>
  <c r="A331" i="6"/>
  <c r="A3342" i="6"/>
  <c r="A3387" i="6"/>
  <c r="A1347" i="6"/>
  <c r="A1904" i="6"/>
  <c r="A3535" i="6"/>
  <c r="A3889" i="6"/>
  <c r="A528" i="6"/>
  <c r="A1482" i="6"/>
  <c r="A489" i="6"/>
  <c r="A3252" i="6"/>
  <c r="A1295" i="6"/>
  <c r="A2911" i="6"/>
  <c r="A2992" i="6"/>
  <c r="A3536" i="6"/>
  <c r="A1808" i="6"/>
  <c r="A2080" i="6"/>
  <c r="A1950" i="6"/>
  <c r="A1176" i="6"/>
  <c r="A1424" i="6"/>
  <c r="A2346" i="6"/>
  <c r="A3149" i="6"/>
  <c r="A2428" i="6"/>
  <c r="A2209" i="6"/>
  <c r="A610" i="6"/>
  <c r="A69" i="6"/>
  <c r="A1089" i="6"/>
  <c r="A3161" i="6"/>
  <c r="A1712" i="6"/>
  <c r="A1166" i="6"/>
  <c r="A18" i="6"/>
  <c r="A2324" i="6"/>
  <c r="A3890" i="6"/>
  <c r="A3379" i="6"/>
  <c r="A2243" i="6"/>
  <c r="A332" i="6"/>
  <c r="A1542" i="6"/>
  <c r="A1197" i="6"/>
  <c r="A1198" i="6"/>
  <c r="A3891" i="6"/>
  <c r="A959" i="6"/>
  <c r="A1524" i="6"/>
  <c r="A2457" i="6"/>
  <c r="A2250" i="6"/>
  <c r="A2618" i="6"/>
  <c r="A2620" i="6"/>
  <c r="A3073" i="6"/>
  <c r="A503" i="6"/>
  <c r="A3524" i="6"/>
  <c r="A2107" i="6"/>
  <c r="A2503" i="6"/>
  <c r="A791" i="6"/>
  <c r="A1353" i="6"/>
  <c r="A1269" i="6"/>
  <c r="A1167" i="6"/>
  <c r="A979" i="6"/>
  <c r="A2740" i="6"/>
  <c r="A3454" i="6"/>
  <c r="A3130" i="6"/>
  <c r="A3892" i="6"/>
  <c r="A971" i="6"/>
  <c r="A3644" i="6"/>
  <c r="A443" i="6"/>
  <c r="A713" i="6"/>
  <c r="A950" i="6"/>
  <c r="A2681" i="6"/>
  <c r="A3623" i="6"/>
  <c r="A3148" i="6"/>
  <c r="A2893" i="6"/>
  <c r="A611" i="6"/>
  <c r="A2654" i="6"/>
  <c r="A955" i="6"/>
  <c r="A3605" i="6"/>
  <c r="A322" i="6"/>
  <c r="A714" i="6"/>
  <c r="A3744" i="6"/>
  <c r="A2180" i="6"/>
  <c r="A3330" i="6"/>
  <c r="A400" i="6"/>
  <c r="A1660" i="6"/>
  <c r="A3893" i="6"/>
  <c r="A2894" i="6"/>
  <c r="A1706" i="6"/>
  <c r="A2743" i="6"/>
  <c r="A1168" i="6"/>
  <c r="A1755" i="6"/>
  <c r="A387" i="6"/>
  <c r="A2895" i="6"/>
  <c r="A2718" i="6"/>
  <c r="A2726" i="6"/>
  <c r="A2441" i="6"/>
  <c r="A237" i="6"/>
  <c r="A2473" i="6"/>
  <c r="A2087" i="6"/>
  <c r="A3322" i="6"/>
  <c r="A1782" i="6"/>
  <c r="A3709" i="6"/>
  <c r="A1419" i="6"/>
  <c r="A192" i="6"/>
  <c r="A1432" i="6"/>
  <c r="A3671" i="6"/>
  <c r="A2832" i="6"/>
  <c r="A2833" i="6"/>
  <c r="A3767" i="6"/>
  <c r="A3398" i="6"/>
  <c r="A3551" i="6"/>
  <c r="A1368" i="6"/>
  <c r="A3009" i="6"/>
  <c r="A2366" i="6"/>
  <c r="A2819" i="6"/>
  <c r="A2387" i="6"/>
  <c r="A3359" i="6"/>
  <c r="A2296" i="6"/>
  <c r="A1700" i="6"/>
  <c r="A267" i="6"/>
  <c r="A3789" i="6"/>
  <c r="A1936" i="6"/>
  <c r="A2268" i="6"/>
  <c r="A1915" i="6"/>
  <c r="A893" i="6"/>
  <c r="A1598" i="6"/>
  <c r="A3419" i="6"/>
  <c r="A708" i="6"/>
  <c r="A927" i="6"/>
  <c r="A2735" i="6"/>
  <c r="A2367" i="6"/>
  <c r="A3461" i="6"/>
  <c r="A3631" i="6"/>
  <c r="A2706" i="6"/>
  <c r="A1409" i="6"/>
  <c r="A1410" i="6"/>
  <c r="A1411" i="6"/>
  <c r="A1763" i="6"/>
  <c r="A1521" i="6"/>
  <c r="A3107" i="6"/>
  <c r="A866" i="6"/>
  <c r="A2161" i="6"/>
  <c r="A2176" i="6"/>
  <c r="A2277" i="6"/>
  <c r="A3761" i="6"/>
  <c r="A1169" i="6"/>
  <c r="A235" i="6"/>
  <c r="A1720" i="6"/>
  <c r="A73" i="6"/>
  <c r="A3040" i="6"/>
  <c r="A1801" i="6"/>
  <c r="A1188" i="6"/>
  <c r="A349" i="6"/>
  <c r="A202" i="6"/>
  <c r="A3084" i="6"/>
  <c r="A1851" i="6"/>
  <c r="A1852" i="6"/>
  <c r="A3664" i="6"/>
  <c r="A3674" i="6"/>
  <c r="A2784" i="6"/>
  <c r="A1171" i="6"/>
  <c r="A1819" i="6"/>
  <c r="A2141" i="6"/>
  <c r="A369" i="6"/>
  <c r="A2069" i="6"/>
  <c r="A1529" i="6"/>
  <c r="A3790" i="6"/>
  <c r="A1426" i="6"/>
  <c r="A1145" i="6"/>
  <c r="A2753" i="6"/>
  <c r="A290" i="6"/>
  <c r="A62" i="6"/>
  <c r="A867" i="6"/>
  <c r="A2821" i="6"/>
  <c r="A3584" i="6"/>
  <c r="A1575" i="6"/>
  <c r="A2760" i="6"/>
  <c r="A496" i="6"/>
  <c r="A3745" i="6"/>
  <c r="A2299" i="6"/>
  <c r="A3746" i="6"/>
  <c r="A2990" i="6"/>
  <c r="A3508" i="6"/>
  <c r="A1784" i="6"/>
  <c r="A2719" i="6"/>
  <c r="A2106" i="6"/>
  <c r="A794" i="6"/>
  <c r="A2855" i="6"/>
  <c r="A3894" i="6"/>
  <c r="A2279" i="6"/>
  <c r="A3207" i="6"/>
  <c r="A752" i="6"/>
  <c r="A1189" i="6"/>
  <c r="A1826" i="6"/>
  <c r="A172" i="6"/>
  <c r="A3537" i="6"/>
  <c r="A3511" i="6"/>
  <c r="A3895" i="6"/>
  <c r="A822" i="6"/>
  <c r="A2623" i="6"/>
  <c r="A944" i="6"/>
  <c r="A2170" i="6"/>
  <c r="A1854" i="6"/>
  <c r="A3753" i="6"/>
  <c r="A2226" i="6"/>
  <c r="A2210" i="6"/>
  <c r="A855" i="6"/>
  <c r="A3004" i="6"/>
  <c r="A2211" i="6"/>
  <c r="A1892" i="6"/>
  <c r="A1893" i="6"/>
  <c r="A1081" i="6"/>
  <c r="A3544" i="6"/>
  <c r="A2145" i="6"/>
  <c r="A1719" i="6"/>
  <c r="A3214" i="6"/>
  <c r="A3404" i="6"/>
  <c r="A2873" i="6"/>
  <c r="A1717" i="6"/>
  <c r="A1716" i="6"/>
  <c r="A2797" i="6"/>
  <c r="A3144" i="6"/>
  <c r="A1543" i="6"/>
  <c r="A558" i="6"/>
  <c r="A2921" i="6"/>
  <c r="A2578" i="6"/>
  <c r="A823" i="6"/>
  <c r="A1490" i="6"/>
  <c r="A3278" i="6"/>
  <c r="A50" i="6"/>
  <c r="A960" i="6"/>
  <c r="A746" i="6"/>
  <c r="A1319" i="6"/>
  <c r="A504" i="6"/>
  <c r="A1916" i="6"/>
  <c r="A2633" i="6"/>
  <c r="A1206" i="6"/>
  <c r="A2672" i="6"/>
  <c r="A3863" i="6"/>
  <c r="A463" i="6"/>
  <c r="A570" i="6"/>
  <c r="A1208" i="6"/>
  <c r="A1090" i="6"/>
  <c r="A1194" i="6"/>
  <c r="A3900" i="6"/>
  <c r="A3747" i="6"/>
  <c r="A833" i="6"/>
  <c r="A3326" i="6"/>
  <c r="A2581" i="6"/>
  <c r="A1708" i="6"/>
  <c r="A1834" i="6"/>
  <c r="A687" i="6"/>
  <c r="A3896" i="6"/>
  <c r="A1701" i="6"/>
  <c r="A2770" i="6"/>
  <c r="A3292" i="6"/>
  <c r="A2014" i="6"/>
  <c r="A2045" i="6"/>
  <c r="A729" i="6"/>
  <c r="A3849" i="6"/>
  <c r="A1246" i="6"/>
  <c r="A3377" i="6"/>
  <c r="A1091" i="6"/>
  <c r="A2256" i="6"/>
  <c r="A2828" i="6"/>
  <c r="A875" i="6"/>
  <c r="A3012" i="6"/>
  <c r="A1601" i="6"/>
  <c r="A3386" i="6"/>
  <c r="A753" i="6"/>
  <c r="A2991" i="6"/>
  <c r="A3659" i="6"/>
  <c r="A1117" i="6"/>
  <c r="A716" i="6"/>
  <c r="A1239" i="6"/>
  <c r="A1228" i="6"/>
  <c r="A1044" i="6"/>
  <c r="A845" i="6"/>
  <c r="A459" i="6"/>
  <c r="A3822" i="6"/>
  <c r="A3738" i="6"/>
  <c r="A227" i="6"/>
  <c r="A2368" i="6"/>
  <c r="A286" i="6"/>
  <c r="A212" i="6"/>
  <c r="A894" i="6"/>
  <c r="A3606" i="6"/>
  <c r="A704" i="6"/>
  <c r="A1577" i="6"/>
  <c r="A3030" i="6"/>
  <c r="A1127" i="6"/>
  <c r="A1790" i="6"/>
  <c r="A3810" i="6"/>
  <c r="A1820" i="6"/>
  <c r="A1118" i="6"/>
  <c r="A1199" i="6"/>
  <c r="A1756" i="6"/>
  <c r="A1757" i="6"/>
  <c r="A1457" i="6"/>
  <c r="A2923" i="6"/>
  <c r="A2490" i="6"/>
  <c r="A1413" i="6"/>
  <c r="A1412" i="6"/>
  <c r="A965" i="6"/>
  <c r="A1275" i="6"/>
  <c r="A203" i="6"/>
  <c r="A45" i="6"/>
  <c r="A3435" i="6"/>
  <c r="A3567" i="6"/>
  <c r="A1792" i="6"/>
  <c r="A3310" i="6"/>
  <c r="A1399" i="6"/>
  <c r="A2491" i="6"/>
  <c r="A1650" i="6"/>
  <c r="A3607" i="6"/>
  <c r="A2820" i="6"/>
  <c r="A1643" i="6"/>
  <c r="A2300" i="6"/>
  <c r="A309" i="6"/>
  <c r="A1868" i="6"/>
  <c r="A2244" i="6"/>
  <c r="A2245" i="6"/>
  <c r="A228" i="6"/>
  <c r="A2232" i="6"/>
  <c r="A1654" i="6"/>
  <c r="A3440" i="6"/>
  <c r="A2871" i="6"/>
  <c r="A1595" i="6"/>
  <c r="A1955" i="6"/>
  <c r="A1119" i="6"/>
  <c r="A3792" i="6"/>
  <c r="A3447" i="6"/>
  <c r="A3752" i="6"/>
  <c r="A717" i="6"/>
  <c r="A2651" i="6"/>
  <c r="A3085" i="6"/>
  <c r="A175" i="6"/>
  <c r="A297" i="6"/>
  <c r="A2693" i="6"/>
  <c r="A1924" i="6"/>
  <c r="A1835" i="6"/>
  <c r="A2353" i="6"/>
  <c r="A2348" i="6"/>
  <c r="A3905" i="6"/>
  <c r="A2450" i="6"/>
  <c r="A983" i="6"/>
  <c r="A831" i="6"/>
  <c r="A3585" i="6"/>
  <c r="A3586" i="6"/>
  <c r="A1769" i="6"/>
  <c r="A2702" i="6"/>
  <c r="A520" i="6"/>
  <c r="A3108" i="6"/>
  <c r="A1611" i="6"/>
  <c r="A1813" i="6"/>
  <c r="A3109" i="6"/>
  <c r="A573" i="6"/>
  <c r="A2754" i="6"/>
  <c r="A1523" i="6"/>
  <c r="A2609" i="6"/>
  <c r="A1503" i="6"/>
  <c r="A3311" i="6"/>
  <c r="A56" i="6"/>
  <c r="A2963" i="6"/>
  <c r="A3371" i="6"/>
  <c r="A3074" i="6"/>
  <c r="A3675" i="6"/>
  <c r="A2918" i="6"/>
  <c r="A1210" i="6"/>
  <c r="A2251" i="6"/>
  <c r="A719" i="6"/>
  <c r="A3155" i="6"/>
  <c r="A3400" i="6"/>
  <c r="A86" i="6"/>
  <c r="A1900" i="6"/>
  <c r="A1842" i="6"/>
  <c r="A1702" i="6"/>
  <c r="A3424" i="6"/>
  <c r="A3798" i="6"/>
  <c r="A3314" i="6"/>
  <c r="A2596" i="6"/>
  <c r="A1453" i="6"/>
  <c r="A1644" i="6"/>
  <c r="A2301" i="6"/>
  <c r="A2492" i="6"/>
  <c r="A3019" i="6"/>
  <c r="A2454" i="6"/>
  <c r="A3253" i="6"/>
  <c r="A1261" i="6"/>
  <c r="A3506" i="6"/>
  <c r="A586" i="6"/>
  <c r="A1240" i="6"/>
  <c r="A3162" i="6"/>
  <c r="A3339" i="6"/>
  <c r="A3728" i="6"/>
  <c r="A1809" i="6"/>
  <c r="A1450" i="6"/>
  <c r="A2197" i="6"/>
  <c r="A539" i="6"/>
  <c r="A2252" i="6"/>
  <c r="A1190" i="6"/>
  <c r="A1722" i="6"/>
  <c r="A2302" i="6"/>
  <c r="A1735" i="6"/>
  <c r="A2303" i="6"/>
  <c r="A3538" i="6"/>
  <c r="A2082" i="6"/>
  <c r="A980" i="6"/>
  <c r="A895" i="6"/>
  <c r="A518" i="6"/>
  <c r="A2369" i="6"/>
  <c r="A2942" i="6"/>
  <c r="A3481" i="6"/>
  <c r="A3575" i="6"/>
  <c r="A2370" i="6"/>
  <c r="A1661" i="6"/>
  <c r="A917" i="6"/>
  <c r="A2402" i="6"/>
  <c r="A3031" i="6"/>
  <c r="A972" i="6"/>
  <c r="A1925" i="6"/>
  <c r="A1582" i="6"/>
  <c r="A2759" i="6"/>
  <c r="A977" i="6"/>
  <c r="A2225" i="6"/>
  <c r="A3095" i="6"/>
  <c r="A2325" i="6"/>
  <c r="A1262" i="6"/>
  <c r="A2100" i="6"/>
  <c r="A676" i="6"/>
  <c r="A3693" i="6"/>
  <c r="A580" i="6"/>
  <c r="A900" i="6"/>
  <c r="A3525" i="6"/>
  <c r="A1845" i="6"/>
  <c r="A3279" i="6"/>
  <c r="A1724" i="6"/>
  <c r="A1759" i="6"/>
  <c r="A1003" i="6"/>
  <c r="A786" i="6"/>
  <c r="A1564" i="6"/>
  <c r="A374" i="6"/>
  <c r="A1335" i="6"/>
  <c r="A3163" i="6"/>
  <c r="A3164" i="6"/>
  <c r="A515" i="6"/>
  <c r="A1471" i="6"/>
  <c r="A12" i="6"/>
  <c r="A584" i="6"/>
  <c r="A2762" i="6"/>
  <c r="A742" i="6"/>
  <c r="A70" i="6"/>
  <c r="A3070" i="6"/>
  <c r="A490" i="6"/>
  <c r="A2673" i="6"/>
  <c r="A839" i="6"/>
  <c r="A3448" i="6"/>
  <c r="A3013" i="6"/>
  <c r="A3414" i="6"/>
  <c r="A721" i="6"/>
  <c r="A1592" i="6"/>
  <c r="A1785" i="6"/>
  <c r="A2148" i="6"/>
  <c r="A3442" i="6"/>
  <c r="A3871" i="6"/>
  <c r="A2081" i="6"/>
  <c r="A3415" i="6"/>
  <c r="A1140" i="6"/>
  <c r="A1760" i="6"/>
  <c r="A1917" i="6"/>
  <c r="A2493" i="6"/>
  <c r="A3645" i="6"/>
  <c r="A3646" i="6"/>
  <c r="A3647" i="6"/>
  <c r="A2876" i="6"/>
  <c r="A3648" i="6"/>
  <c r="A3649" i="6"/>
  <c r="A3490" i="6"/>
  <c r="A3650" i="6"/>
  <c r="A1948" i="6"/>
  <c r="A408" i="6"/>
  <c r="A2910" i="6"/>
  <c r="A3041" i="6"/>
  <c r="A2929" i="6"/>
  <c r="A2964" i="6"/>
  <c r="A1787" i="6"/>
  <c r="A3338" i="6"/>
  <c r="A736" i="6"/>
  <c r="A3125" i="6"/>
  <c r="A3293" i="6"/>
  <c r="A850" i="6"/>
  <c r="A590" i="6"/>
  <c r="A229" i="6"/>
  <c r="A1655" i="6"/>
  <c r="A2337" i="6"/>
  <c r="A2371" i="6"/>
  <c r="A1195" i="6"/>
  <c r="A1092" i="6"/>
  <c r="A853" i="6"/>
  <c r="A3608" i="6"/>
  <c r="A3748" i="6"/>
  <c r="A3059" i="6"/>
  <c r="A1615" i="6"/>
  <c r="A1142" i="6"/>
  <c r="A1093" i="6"/>
  <c r="A2461" i="6"/>
  <c r="A2891" i="6"/>
  <c r="A3762" i="6"/>
  <c r="A1305" i="6"/>
  <c r="A851" i="6"/>
  <c r="A452" i="6"/>
  <c r="A3133" i="6"/>
  <c r="A1928" i="6"/>
  <c r="A1773" i="6"/>
  <c r="A945" i="6"/>
  <c r="A230" i="6"/>
  <c r="A495" i="6"/>
  <c r="A2887" i="6"/>
  <c r="A2151" i="6"/>
  <c r="A1901" i="6"/>
  <c r="A350" i="6"/>
  <c r="A434" i="6"/>
  <c r="A1336" i="6"/>
  <c r="A413" i="6"/>
  <c r="A3" i="6"/>
  <c r="A1943" i="6"/>
  <c r="A2030" i="6"/>
  <c r="A2031" i="6"/>
  <c r="A739" i="6"/>
  <c r="A355" i="6"/>
  <c r="A2678" i="6"/>
  <c r="A1172" i="6"/>
  <c r="A792" i="6"/>
  <c r="A966" i="6"/>
  <c r="A947" i="6"/>
  <c r="A1803" i="6"/>
  <c r="A3749" i="6"/>
  <c r="A3563" i="6"/>
  <c r="A354" i="6"/>
  <c r="A1253" i="6"/>
  <c r="A3837" i="6"/>
  <c r="A614" i="6"/>
  <c r="A3730" i="6"/>
  <c r="A737" i="6"/>
  <c r="A1445" i="6"/>
  <c r="A524" i="6"/>
  <c r="A1134" i="6"/>
  <c r="A2033" i="6"/>
  <c r="A1618" i="6"/>
  <c r="A3150" i="6"/>
  <c r="A2372" i="6"/>
  <c r="A2953" i="6"/>
  <c r="A3327" i="6"/>
  <c r="A1553" i="6"/>
  <c r="A1554" i="6"/>
  <c r="A2619" i="6"/>
  <c r="A2720" i="6"/>
  <c r="A3254" i="6"/>
  <c r="A507" i="6"/>
  <c r="A506" i="6"/>
  <c r="A2640" i="6"/>
  <c r="A3196" i="6"/>
  <c r="A1918" i="6"/>
  <c r="A946" i="6"/>
  <c r="A877" i="6"/>
  <c r="A878" i="6"/>
  <c r="A2591" i="6"/>
  <c r="A3126" i="6"/>
  <c r="A525" i="6"/>
  <c r="A1703" i="6"/>
  <c r="A3197" i="6"/>
  <c r="A1325" i="6"/>
  <c r="A516" i="6"/>
  <c r="A1135" i="6"/>
  <c r="A819" i="6"/>
  <c r="A1537" i="6"/>
  <c r="A988" i="6"/>
  <c r="A3437" i="6"/>
  <c r="A2972" i="6"/>
  <c r="A2470" i="6"/>
  <c r="A3897" i="6"/>
  <c r="A1278" i="6"/>
  <c r="A2843" i="6"/>
  <c r="A2018" i="6"/>
  <c r="A2772" i="6"/>
  <c r="A2512" i="6"/>
  <c r="A1400" i="6"/>
  <c r="A517" i="6"/>
  <c r="A467" i="6"/>
  <c r="A3838" i="6"/>
  <c r="A1838" i="6"/>
  <c r="A2380" i="6"/>
  <c r="A1378" i="6"/>
  <c r="A3851" i="6"/>
  <c r="A759" i="6"/>
  <c r="A2721" i="6"/>
  <c r="A2755" i="6"/>
  <c r="A3264" i="6"/>
  <c r="A3696" i="6"/>
  <c r="A1491" i="6"/>
  <c r="A1094" i="6"/>
  <c r="A3480" i="6"/>
  <c r="A79" i="6"/>
  <c r="A2859" i="6"/>
  <c r="A2305" i="6"/>
  <c r="A3210" i="6"/>
  <c r="A1762" i="6"/>
  <c r="A1452" i="6"/>
  <c r="A1451" i="6"/>
  <c r="A2215" i="6"/>
  <c r="A3839" i="6"/>
  <c r="A2856" i="6"/>
  <c r="A2642" i="6"/>
  <c r="A1649" i="6"/>
  <c r="A2634" i="6"/>
  <c r="A2849" i="6"/>
  <c r="A2248" i="6"/>
  <c r="A1289" i="6"/>
  <c r="A3819" i="6"/>
  <c r="A1766" i="6"/>
  <c r="A2850" i="6"/>
  <c r="A3751" i="6"/>
  <c r="A2239" i="6"/>
  <c r="A74" i="6"/>
  <c r="A3416" i="6"/>
  <c r="A1652" i="6"/>
  <c r="A1392" i="6"/>
  <c r="A2851" i="6"/>
  <c r="A2253" i="6"/>
  <c r="A1329" i="6"/>
  <c r="A1458" i="6"/>
  <c r="A3067" i="6"/>
  <c r="A3803" i="6"/>
  <c r="A901" i="6"/>
  <c r="A3660" i="6"/>
  <c r="A1666" i="6"/>
  <c r="A1196" i="6"/>
  <c r="A190" i="6"/>
  <c r="A2722" i="6"/>
  <c r="A2976" i="6"/>
  <c r="A3539" i="6"/>
  <c r="A2290" i="6"/>
  <c r="A1095" i="6"/>
  <c r="A1991" i="6"/>
  <c r="A2341" i="6"/>
  <c r="A1342" i="6"/>
  <c r="A3211" i="6"/>
  <c r="A922" i="6"/>
  <c r="A2208" i="6"/>
  <c r="A3016" i="6"/>
  <c r="A475" i="6"/>
  <c r="A1704" i="6"/>
  <c r="A2373" i="6"/>
  <c r="A1316" i="6"/>
  <c r="A824" i="6"/>
  <c r="A2469" i="6"/>
  <c r="A3047" i="6"/>
  <c r="A1623" i="6"/>
  <c r="A3651" i="6"/>
  <c r="A1907" i="6"/>
  <c r="A2970" i="6"/>
  <c r="A351" i="6"/>
  <c r="A232" i="6"/>
  <c r="A3495" i="6"/>
  <c r="A3565" i="6"/>
  <c r="A2537" i="6"/>
  <c r="A3156" i="6"/>
  <c r="A439" i="6"/>
  <c r="A1984" i="6"/>
  <c r="A2727" i="6"/>
  <c r="A3229" i="6"/>
  <c r="A2869" i="6"/>
  <c r="A596" i="6"/>
  <c r="A2994" i="6"/>
  <c r="A2971" i="6"/>
  <c r="A3872" i="6"/>
  <c r="A410" i="6"/>
  <c r="A1645" i="6"/>
  <c r="A393" i="6"/>
  <c r="A1220" i="6"/>
  <c r="A1337" i="6"/>
  <c r="A59" i="6"/>
  <c r="A3766" i="6"/>
  <c r="A2844" i="6"/>
  <c r="A1328" i="6"/>
  <c r="A3739" i="6"/>
  <c r="A871" i="6"/>
  <c r="A970" i="6"/>
  <c r="A2435" i="6"/>
  <c r="A3540" i="6"/>
  <c r="A3740" i="6"/>
  <c r="A2139" i="6"/>
  <c r="A3319" i="6"/>
  <c r="A811" i="6"/>
  <c r="A60" i="6"/>
  <c r="A233" i="6"/>
  <c r="A438" i="6"/>
  <c r="A3220" i="6"/>
  <c r="A1593" i="6"/>
  <c r="A3343" i="6"/>
  <c r="A2177" i="6"/>
  <c r="A1919" i="6"/>
  <c r="A2544" i="6"/>
  <c r="A2643" i="6"/>
  <c r="A1683" i="6"/>
  <c r="A1657" i="6"/>
  <c r="A3542" i="6"/>
  <c r="A1741" i="6"/>
  <c r="A1025" i="6"/>
  <c r="A1535" i="6"/>
  <c r="A1836" i="6"/>
  <c r="A3743" i="6"/>
  <c r="A3257" i="6"/>
  <c r="A2073" i="6"/>
  <c r="A3010" i="6"/>
  <c r="A2306" i="6"/>
  <c r="A1173" i="6"/>
  <c r="A1363" i="6"/>
  <c r="A2056" i="6"/>
  <c r="A707" i="6"/>
  <c r="A3676" i="6"/>
  <c r="A1230" i="6"/>
  <c r="A2381" i="6"/>
  <c r="A1566" i="6"/>
  <c r="A969" i="6"/>
  <c r="A2546" i="6"/>
  <c r="A1555" i="6"/>
  <c r="A2329" i="6"/>
  <c r="A2432" i="6"/>
  <c r="A1489" i="6"/>
  <c r="A626" i="6"/>
  <c r="A1599" i="6"/>
  <c r="A1958" i="6"/>
  <c r="A2977" i="6"/>
  <c r="A3242" i="6"/>
  <c r="A2101" i="6"/>
  <c r="A1846" i="6"/>
  <c r="A1064" i="6"/>
  <c r="A362" i="6"/>
  <c r="A598" i="6"/>
  <c r="A3312" i="6"/>
  <c r="A488" i="6"/>
  <c r="A754" i="6"/>
  <c r="A627" i="6"/>
  <c r="A1680" i="6"/>
  <c r="A2868" i="6"/>
  <c r="A1080" i="6"/>
  <c r="A3449" i="6"/>
  <c r="A1052" i="6"/>
  <c r="A3187" i="6"/>
  <c r="A3865" i="6"/>
  <c r="A2227" i="6"/>
  <c r="A61" i="6"/>
  <c r="A937" i="6"/>
  <c r="A3344" i="6"/>
  <c r="A128" i="6"/>
  <c r="A129" i="6"/>
  <c r="A131" i="6"/>
  <c r="A120" i="6"/>
  <c r="A123" i="6"/>
  <c r="A119" i="6"/>
  <c r="A127" i="6"/>
  <c r="A3698" i="6"/>
  <c r="A3697" i="6"/>
  <c r="A3609" i="6"/>
  <c r="A2811" i="6"/>
  <c r="A1501" i="6"/>
  <c r="A2027" i="6"/>
  <c r="A1902" i="6"/>
  <c r="A304" i="6"/>
  <c r="A107" i="6"/>
  <c r="A2051" i="6"/>
  <c r="A2798" i="6"/>
  <c r="A2810" i="6"/>
  <c r="A2023" i="6"/>
  <c r="A2022" i="6"/>
  <c r="A3669" i="6"/>
  <c r="A3653" i="6"/>
  <c r="A238" i="6"/>
  <c r="A160" i="6"/>
  <c r="A249" i="6"/>
  <c r="A247" i="6"/>
  <c r="A248" i="6"/>
  <c r="A246" i="6"/>
  <c r="A159" i="6"/>
  <c r="A149" i="6"/>
  <c r="A144" i="6"/>
  <c r="A157" i="6"/>
  <c r="A2677" i="6"/>
  <c r="A3498" i="6"/>
  <c r="A125" i="6"/>
  <c r="A124" i="6"/>
  <c r="A121" i="6"/>
  <c r="A122" i="6"/>
  <c r="A250" i="6"/>
  <c r="A3898" i="6"/>
  <c r="A2183" i="6"/>
  <c r="A883" i="6"/>
  <c r="A3441" i="6"/>
  <c r="A2522" i="6"/>
  <c r="A3867" i="6"/>
  <c r="A3850" i="6"/>
  <c r="A1673" i="6"/>
  <c r="A2566" i="6"/>
  <c r="A106" i="6"/>
  <c r="A2327" i="6"/>
  <c r="A2973" i="6"/>
  <c r="A3323" i="6"/>
  <c r="A352" i="6"/>
  <c r="A1840" i="6"/>
  <c r="A163" i="6"/>
  <c r="A353" i="6"/>
  <c r="A2280" i="6"/>
  <c r="A114" i="6"/>
  <c r="A112" i="6"/>
  <c r="A117" i="6"/>
  <c r="A118" i="6"/>
  <c r="A111" i="6"/>
  <c r="A115" i="6"/>
  <c r="A116" i="6"/>
  <c r="A166" i="6"/>
  <c r="A110" i="6"/>
  <c r="A109" i="6"/>
  <c r="A108" i="6"/>
  <c r="A113" i="6"/>
  <c r="A146" i="6"/>
  <c r="A153" i="6"/>
  <c r="A132" i="6"/>
  <c r="A133" i="6"/>
  <c r="A103" i="6"/>
  <c r="A104" i="6"/>
  <c r="A255" i="6"/>
  <c r="A256" i="6"/>
  <c r="A251" i="6"/>
  <c r="A143" i="6"/>
  <c r="A254" i="6"/>
  <c r="A257" i="6"/>
  <c r="A245" i="6"/>
  <c r="A261" i="6"/>
  <c r="A154" i="6"/>
  <c r="A259" i="6"/>
  <c r="A260" i="6"/>
  <c r="A252" i="6"/>
  <c r="A263" i="6"/>
  <c r="A253" i="6"/>
  <c r="A262" i="6"/>
  <c r="A258" i="6"/>
  <c r="A180" i="6"/>
  <c r="A155" i="6"/>
  <c r="A105" i="6"/>
  <c r="A450" i="6"/>
  <c r="A90" i="6"/>
  <c r="A138" i="6"/>
  <c r="A100" i="6"/>
  <c r="A99" i="6"/>
  <c r="A98" i="6"/>
  <c r="A94" i="6"/>
  <c r="A97" i="6"/>
  <c r="A2822" i="6"/>
  <c r="A101" i="6"/>
  <c r="A150" i="6"/>
  <c r="A92" i="6"/>
  <c r="A102" i="6"/>
  <c r="A93" i="6"/>
  <c r="A96" i="6"/>
  <c r="A95" i="6"/>
  <c r="A145" i="6"/>
  <c r="A863" i="6"/>
  <c r="A1888" i="6"/>
  <c r="A2913" i="6"/>
  <c r="A89" i="6"/>
  <c r="A1767" i="6"/>
  <c r="A1891" i="6"/>
  <c r="A2007" i="6"/>
  <c r="A862" i="6"/>
  <c r="A2776" i="6"/>
  <c r="A1306" i="6"/>
  <c r="A242" i="6"/>
  <c r="A243" i="6"/>
  <c r="A936" i="6"/>
  <c r="A1627" i="6"/>
  <c r="A1628" i="6"/>
  <c r="A386" i="6"/>
  <c r="A275" i="6"/>
  <c r="A277" i="6"/>
  <c r="A274" i="6"/>
  <c r="A529" i="6"/>
  <c r="A453" i="6"/>
  <c r="A1630" i="6"/>
  <c r="A780" i="6"/>
  <c r="A1966" i="6"/>
  <c r="A2955" i="6"/>
  <c r="A1279" i="6"/>
  <c r="A3455" i="6"/>
  <c r="A148" i="6"/>
  <c r="A147" i="6"/>
  <c r="A137" i="6"/>
  <c r="A140" i="6"/>
  <c r="A181" i="6"/>
  <c r="A179" i="6"/>
  <c r="A91" i="6"/>
  <c r="A1629" i="6"/>
  <c r="A1903" i="6"/>
  <c r="A440" i="6"/>
  <c r="A1234" i="6"/>
  <c r="A530" i="6"/>
  <c r="A454" i="6"/>
  <c r="A142" i="6"/>
  <c r="A171" i="6"/>
  <c r="A177" i="6"/>
  <c r="A685" i="6"/>
  <c r="A1236" i="6"/>
  <c r="A1078" i="6"/>
  <c r="A151" i="6"/>
  <c r="A161" i="6"/>
  <c r="A152" i="6"/>
  <c r="A1972" i="6"/>
  <c r="A1079" i="6"/>
  <c r="A2" i="6"/>
  <c r="A3627" i="6"/>
  <c r="A1882" i="6"/>
  <c r="A71" i="6"/>
  <c r="A65" i="6"/>
  <c r="A292" i="6"/>
  <c r="A291" i="6"/>
  <c r="A63" i="6"/>
  <c r="A64" i="6"/>
  <c r="A289" i="6"/>
  <c r="A288" i="6"/>
  <c r="A1883" i="6"/>
  <c r="A1884" i="6"/>
  <c r="A1881" i="6"/>
  <c r="A2741" i="6"/>
  <c r="A126" i="6"/>
  <c r="A1343" i="6"/>
  <c r="A2091" i="6"/>
  <c r="A244" i="6"/>
  <c r="A3099" i="6"/>
  <c r="A3097" i="6"/>
  <c r="A3098" i="6"/>
  <c r="A3131" i="6"/>
  <c r="A1658" i="6"/>
  <c r="A182" i="6"/>
  <c r="A1788" i="6"/>
  <c r="A8" i="6"/>
  <c r="A7" i="6"/>
  <c r="A6" i="6"/>
  <c r="A1970" i="6"/>
  <c r="A1969" i="6"/>
  <c r="A544" i="6"/>
  <c r="A303" i="6"/>
  <c r="A193" i="6"/>
  <c r="A1202" i="6"/>
  <c r="A2756" i="6"/>
  <c r="A2436" i="6"/>
  <c r="A2912" i="6"/>
  <c r="A176" i="6"/>
  <c r="A174" i="6"/>
  <c r="A162" i="6"/>
  <c r="A3683" i="6"/>
  <c r="A3685" i="6"/>
  <c r="A985" i="6"/>
  <c r="A989" i="6"/>
  <c r="A991" i="6"/>
  <c r="A1002" i="6"/>
  <c r="A1001" i="6"/>
  <c r="A141" i="6"/>
  <c r="A173" i="6"/>
  <c r="A2181" i="6"/>
  <c r="A136" i="6"/>
  <c r="A135" i="6"/>
  <c r="A826" i="6"/>
  <c r="A828" i="6"/>
  <c r="A527" i="6"/>
  <c r="A2863" i="6"/>
  <c r="A68" i="6"/>
  <c r="A67" i="6"/>
  <c r="A992" i="6"/>
  <c r="A993" i="6"/>
  <c r="A2395" i="6"/>
  <c r="A3499" i="6"/>
  <c r="A1994" i="6"/>
  <c r="A1222" i="6"/>
  <c r="A178" i="6"/>
  <c r="A787" i="6"/>
  <c r="A2646" i="6"/>
  <c r="A3243" i="6"/>
  <c r="A130" i="6"/>
  <c r="A3858" i="6"/>
  <c r="A2026" i="6"/>
  <c r="A3626" i="6"/>
  <c r="A1855" i="6"/>
  <c r="A957" i="6"/>
  <c r="A882" i="6"/>
  <c r="A3847" i="6"/>
  <c r="A2338" i="6"/>
  <c r="A3307" i="6"/>
  <c r="A2874" i="6"/>
  <c r="A781" i="6"/>
  <c r="A3652" i="6"/>
  <c r="A2375" i="6"/>
  <c r="A2374" i="6"/>
  <c r="A204" i="6"/>
  <c r="A3482" i="6"/>
  <c r="A2593" i="6"/>
  <c r="A1286" i="6"/>
  <c r="A1285" i="6"/>
  <c r="A1287" i="6"/>
  <c r="A2570" i="6"/>
  <c r="A2425" i="6"/>
  <c r="A3062" i="6"/>
  <c r="A1179" i="6"/>
  <c r="A158" i="6"/>
  <c r="A3060" i="6"/>
  <c r="A1971" i="6"/>
  <c r="A3492" i="6"/>
  <c r="A706" i="6"/>
  <c r="A2343" i="6"/>
  <c r="A2344" i="6"/>
  <c r="A2342" i="6"/>
  <c r="A690" i="6"/>
  <c r="A921" i="6"/>
  <c r="A1418" i="6"/>
  <c r="A1889" i="6"/>
  <c r="A1420" i="6"/>
  <c r="A3316" i="6"/>
  <c r="A3317" i="6"/>
  <c r="A3381" i="6"/>
  <c r="A3290" i="6"/>
  <c r="A1982" i="6"/>
  <c r="A1983" i="6"/>
  <c r="A2433" i="6"/>
  <c r="A2157" i="6"/>
  <c r="A1147" i="6"/>
  <c r="A1146" i="6"/>
  <c r="A300" i="6"/>
  <c r="A3735" i="6"/>
  <c r="A1380" i="6"/>
  <c r="A2533" i="6"/>
  <c r="A2455" i="6"/>
  <c r="A660" i="6"/>
  <c r="A605" i="6"/>
  <c r="A2438" i="6"/>
  <c r="A1765" i="6"/>
  <c r="A1771" i="6"/>
  <c r="A2439" i="6"/>
  <c r="A2549" i="6"/>
  <c r="A2550" i="6"/>
  <c r="A2548" i="6"/>
  <c r="A1795" i="6"/>
  <c r="A636" i="6"/>
  <c r="A635" i="6"/>
  <c r="A3718" i="6"/>
  <c r="A671" i="6"/>
  <c r="A2835" i="6"/>
  <c r="A2160" i="6"/>
  <c r="A2569" i="6"/>
  <c r="A2163" i="6"/>
  <c r="A2807" i="6"/>
  <c r="A2806" i="6"/>
  <c r="A2988" i="6"/>
  <c r="A904" i="6"/>
  <c r="A2168" i="6"/>
  <c r="A3280" i="6"/>
  <c r="A2159" i="6"/>
  <c r="A814" i="6"/>
  <c r="A815" i="6"/>
  <c r="A689" i="6"/>
  <c r="A3517" i="6"/>
  <c r="A2310" i="6"/>
  <c r="A1603" i="6"/>
  <c r="A1602" i="6"/>
  <c r="A1634" i="6"/>
  <c r="A902" i="6"/>
  <c r="A2074" i="6"/>
  <c r="A1469" i="6"/>
  <c r="A1068" i="6"/>
  <c r="A1071" i="6"/>
  <c r="A1072" i="6"/>
  <c r="A301" i="6"/>
  <c r="A302" i="6"/>
  <c r="A1713" i="6"/>
  <c r="A1821" i="6"/>
  <c r="A2700" i="6"/>
  <c r="A2701" i="6"/>
  <c r="A2291" i="6"/>
  <c r="A2288" i="6"/>
  <c r="A2289" i="6"/>
  <c r="A3384" i="6"/>
  <c r="A2219" i="6"/>
  <c r="A1255" i="6"/>
  <c r="A798" i="6"/>
  <c r="A797" i="6"/>
  <c r="A134" i="6"/>
  <c r="A3846" i="6"/>
  <c r="A2182" i="6"/>
  <c r="A3665" i="6"/>
  <c r="A2574" i="6"/>
  <c r="A2575" i="6"/>
  <c r="A3680" i="6"/>
  <c r="A3678" i="6"/>
  <c r="A3682" i="6"/>
  <c r="A3681" i="6"/>
  <c r="A3679" i="6"/>
  <c r="A3088" i="6"/>
  <c r="A3089" i="6"/>
  <c r="A3091" i="6"/>
  <c r="A3086" i="6"/>
  <c r="A3090" i="6"/>
  <c r="A3087" i="6"/>
  <c r="A1122" i="6"/>
  <c r="A1126" i="6"/>
  <c r="A1124" i="6"/>
  <c r="A1128" i="6"/>
  <c r="A1077" i="6"/>
  <c r="A2162" i="6"/>
  <c r="A1857" i="6"/>
  <c r="A1859" i="6"/>
  <c r="A1860" i="6"/>
  <c r="A1861" i="6"/>
  <c r="A1862" i="6"/>
  <c r="A3341" i="6"/>
  <c r="A3340" i="6"/>
  <c r="A2040" i="6"/>
  <c r="A2042" i="6"/>
  <c r="A2038" i="6"/>
  <c r="A2036" i="6"/>
  <c r="A2046" i="6"/>
  <c r="A642" i="6"/>
  <c r="A641" i="6"/>
  <c r="A2788" i="6"/>
  <c r="A2789" i="6"/>
  <c r="A2790" i="6"/>
  <c r="A1665" i="6"/>
  <c r="A3827" i="6"/>
  <c r="A3828" i="6"/>
  <c r="A460" i="6"/>
  <c r="A1558" i="6"/>
  <c r="A1012" i="6"/>
  <c r="A1010" i="6"/>
  <c r="A1008" i="6"/>
  <c r="A3453" i="6"/>
  <c r="A2916" i="6"/>
  <c r="A2917" i="6"/>
  <c r="A3023" i="6"/>
  <c r="A3022" i="6"/>
  <c r="A1357" i="6"/>
  <c r="A1358" i="6"/>
  <c r="A3351" i="6"/>
  <c r="A3350" i="6"/>
  <c r="A3349" i="6"/>
  <c r="A3405" i="6"/>
  <c r="A3403" i="6"/>
  <c r="A1586" i="6"/>
  <c r="A1585" i="6"/>
  <c r="A3305" i="6"/>
  <c r="A3304" i="6"/>
  <c r="A645" i="6"/>
  <c r="A644" i="6"/>
  <c r="A3711" i="6"/>
  <c r="A2255" i="6"/>
  <c r="A649" i="6"/>
  <c r="A512" i="6"/>
  <c r="A2235" i="6"/>
  <c r="A2234" i="6"/>
  <c r="A2233" i="6"/>
  <c r="A1565" i="6"/>
  <c r="A1562" i="6"/>
  <c r="A1563" i="6"/>
  <c r="A3185" i="6"/>
  <c r="A3183" i="6"/>
  <c r="A3184" i="6"/>
  <c r="A2940" i="6"/>
  <c r="A2167" i="6"/>
  <c r="A476" i="6"/>
  <c r="A417" i="6"/>
  <c r="A416" i="6"/>
  <c r="A2269" i="6"/>
  <c r="A615" i="6"/>
  <c r="A1428" i="6"/>
  <c r="A1427" i="6"/>
  <c r="A1522" i="6"/>
  <c r="A556" i="6"/>
  <c r="A1978" i="6"/>
  <c r="A1980" i="6"/>
  <c r="A1979" i="6"/>
  <c r="A3051" i="6"/>
  <c r="A497" i="6"/>
  <c r="A2400" i="6"/>
  <c r="A1864" i="6"/>
  <c r="A967" i="6"/>
  <c r="A3840" i="6"/>
  <c r="A2733" i="6"/>
  <c r="A1814" i="6"/>
  <c r="A679" i="6"/>
  <c r="A680" i="6"/>
  <c r="A3298" i="6"/>
  <c r="A3302" i="6"/>
  <c r="A3301" i="6"/>
  <c r="A3300" i="6"/>
  <c r="A2065" i="6"/>
  <c r="A2063" i="6"/>
  <c r="A2064" i="6"/>
  <c r="A3217" i="6"/>
  <c r="A995" i="6"/>
  <c r="A872" i="6"/>
  <c r="A3842" i="6"/>
  <c r="A2173" i="6"/>
  <c r="A825" i="6"/>
  <c r="A1000" i="6"/>
  <c r="A2416" i="6"/>
  <c r="A1743" i="6"/>
  <c r="A1742" i="6"/>
  <c r="A987" i="6"/>
  <c r="A1806" i="6"/>
  <c r="A1805" i="6"/>
  <c r="A2734" i="6"/>
  <c r="A1815" i="6"/>
  <c r="A2961" i="6"/>
  <c r="A2960" i="6"/>
  <c r="A2958" i="6"/>
  <c r="A2229" i="6"/>
  <c r="A1568" i="6"/>
  <c r="A1579" i="6"/>
  <c r="A1576" i="6"/>
  <c r="A2900" i="6"/>
  <c r="A2906" i="6"/>
  <c r="A2903" i="6"/>
  <c r="A2904" i="6"/>
  <c r="A345" i="6"/>
  <c r="A341" i="6"/>
  <c r="A343" i="6"/>
  <c r="A339" i="6"/>
  <c r="A594" i="6"/>
  <c r="A597" i="6"/>
  <c r="A599" i="6"/>
  <c r="A589" i="6"/>
  <c r="A591" i="6"/>
  <c r="A1104" i="6"/>
  <c r="A1102" i="6"/>
  <c r="A1108" i="6"/>
  <c r="A1110" i="6"/>
  <c r="A1099" i="6"/>
  <c r="A1107" i="6"/>
  <c r="A1116" i="6"/>
  <c r="A3496" i="6"/>
  <c r="A3494" i="6"/>
  <c r="A1484" i="6"/>
  <c r="A879" i="6"/>
  <c r="A876" i="6"/>
  <c r="A3558" i="6"/>
  <c r="A3564" i="6"/>
  <c r="A3562" i="6"/>
  <c r="A1372" i="6"/>
  <c r="A1376" i="6"/>
  <c r="A1374" i="6"/>
  <c r="A1369" i="6"/>
  <c r="A1848" i="6"/>
  <c r="A1853" i="6"/>
  <c r="A3876" i="6"/>
  <c r="A3881" i="6"/>
  <c r="A3878" i="6"/>
  <c r="A2466" i="6"/>
  <c r="A2467" i="6"/>
  <c r="A3541" i="6"/>
  <c r="A3527" i="6"/>
  <c r="A3534" i="6"/>
  <c r="A3532" i="6"/>
  <c r="A3543" i="6"/>
  <c r="A1150" i="6"/>
  <c r="A1170" i="6"/>
  <c r="A1153" i="6"/>
  <c r="A1163" i="6"/>
  <c r="A1156" i="6"/>
  <c r="A3573" i="6"/>
  <c r="A3572" i="6"/>
  <c r="A832" i="6"/>
  <c r="A829" i="6"/>
  <c r="A2518" i="6"/>
  <c r="A2515" i="6"/>
  <c r="A3775" i="6"/>
  <c r="A1120" i="6"/>
  <c r="A1723" i="6"/>
  <c r="A1721" i="6"/>
  <c r="A3509" i="6"/>
  <c r="A3507" i="6"/>
  <c r="A1267" i="6"/>
  <c r="A3578" i="6"/>
  <c r="A3583" i="6"/>
  <c r="A1929" i="6"/>
  <c r="A1922" i="6"/>
  <c r="A1923" i="6"/>
  <c r="A1926" i="6"/>
  <c r="A920" i="6"/>
  <c r="A919" i="6"/>
  <c r="A2730" i="6"/>
  <c r="A838" i="6"/>
  <c r="A3417" i="6"/>
  <c r="A3412" i="6"/>
  <c r="A3411" i="6"/>
  <c r="A3420" i="6"/>
  <c r="A3793" i="6"/>
  <c r="A3791" i="6"/>
  <c r="A3786" i="6"/>
  <c r="A3784" i="6"/>
  <c r="A1699" i="6"/>
  <c r="A1694" i="6"/>
  <c r="A1696" i="6"/>
  <c r="A1697" i="6"/>
  <c r="A1885" i="6"/>
  <c r="A1887" i="6"/>
  <c r="A1886" i="6"/>
  <c r="A3429" i="6"/>
  <c r="A3430" i="6"/>
  <c r="A963" i="6"/>
  <c r="A964" i="6"/>
  <c r="A1942" i="6"/>
  <c r="A1939" i="6"/>
  <c r="A2540" i="6"/>
  <c r="A2538" i="6"/>
  <c r="A2539" i="6"/>
  <c r="A2093" i="6"/>
  <c r="A2096" i="6"/>
  <c r="A2717" i="6"/>
  <c r="A2708" i="6"/>
  <c r="A2712" i="6"/>
  <c r="A2723" i="6"/>
  <c r="A2447" i="6"/>
  <c r="A3180" i="6"/>
  <c r="A1438" i="6"/>
  <c r="A1435" i="6"/>
  <c r="A2475" i="6"/>
  <c r="A394" i="6"/>
  <c r="A397" i="6"/>
  <c r="A3037" i="6"/>
  <c r="A3655" i="6"/>
  <c r="A2391" i="6"/>
  <c r="A1869" i="6"/>
  <c r="A1873" i="6"/>
  <c r="A3666" i="6"/>
  <c r="A2594" i="6"/>
  <c r="A887" i="6"/>
  <c r="A890" i="6"/>
  <c r="A892" i="6"/>
  <c r="A896" i="6"/>
  <c r="A1439" i="6"/>
  <c r="A1442" i="6"/>
  <c r="A1436" i="6"/>
  <c r="A1440" i="6"/>
  <c r="A1441" i="6"/>
  <c r="A1998" i="6"/>
  <c r="A1997" i="6"/>
  <c r="A1999" i="6"/>
  <c r="A1996" i="6"/>
  <c r="A1944" i="6"/>
  <c r="A1940" i="6"/>
  <c r="A1180" i="6"/>
  <c r="A465" i="6"/>
  <c r="A2579" i="6"/>
  <c r="A3102" i="6"/>
  <c r="A3106" i="6"/>
  <c r="A3104" i="6"/>
  <c r="A1384" i="6"/>
  <c r="A1381" i="6"/>
  <c r="A1383" i="6"/>
  <c r="A1987" i="6"/>
  <c r="A1986" i="6"/>
  <c r="A1988" i="6"/>
  <c r="A3857" i="6"/>
  <c r="A1252" i="6"/>
  <c r="A1248" i="6"/>
  <c r="A1254" i="6"/>
  <c r="A1249" i="6"/>
  <c r="A3407" i="6"/>
  <c r="A3808" i="6"/>
  <c r="A2932" i="6"/>
  <c r="A2930" i="6"/>
  <c r="A2199" i="6"/>
  <c r="A2201" i="6"/>
  <c r="A2202" i="6"/>
  <c r="A2198" i="6"/>
  <c r="A2200" i="6"/>
  <c r="A3834" i="6"/>
  <c r="A3832" i="6"/>
  <c r="A2015" i="6"/>
  <c r="A2010" i="6"/>
  <c r="A2405" i="6"/>
  <c r="A2407" i="6"/>
  <c r="A2413" i="6"/>
  <c r="A2411" i="6"/>
  <c r="A2409" i="6"/>
  <c r="A1779" i="6"/>
  <c r="A1781" i="6"/>
  <c r="A1783" i="6"/>
  <c r="A581" i="6"/>
  <c r="A2203" i="6"/>
  <c r="A1668" i="6"/>
  <c r="A1670" i="6"/>
  <c r="A3593" i="6"/>
  <c r="A2945" i="6"/>
  <c r="A1528" i="6"/>
  <c r="A1530" i="6"/>
  <c r="A806" i="6"/>
  <c r="A2399" i="6"/>
  <c r="A186" i="6"/>
  <c r="A3032" i="6"/>
  <c r="A2943" i="6"/>
  <c r="A3820" i="6"/>
  <c r="A1738" i="6"/>
  <c r="A1739" i="6"/>
  <c r="A2089" i="6"/>
  <c r="A3734" i="6"/>
  <c r="A3733" i="6"/>
  <c r="A3181" i="6"/>
  <c r="A2474" i="6"/>
  <c r="A1214" i="6"/>
  <c r="A1212" i="6"/>
  <c r="A1213" i="6"/>
  <c r="A2800" i="6"/>
  <c r="A1367" i="6"/>
  <c r="A1365" i="6"/>
  <c r="A1761" i="6"/>
  <c r="A1748" i="6"/>
  <c r="A1751" i="6"/>
  <c r="A1758" i="6"/>
  <c r="A3845" i="6"/>
  <c r="A3844" i="6"/>
  <c r="A1863" i="6"/>
  <c r="A3546" i="6"/>
  <c r="A1149" i="6"/>
  <c r="A3824" i="6"/>
  <c r="A1247" i="6"/>
  <c r="A3406" i="6"/>
  <c r="A2580" i="6"/>
  <c r="A268" i="6"/>
  <c r="A3502" i="6"/>
  <c r="A1866" i="6"/>
  <c r="A1867" i="6"/>
  <c r="A2782" i="6"/>
  <c r="A2780" i="6"/>
  <c r="A2781" i="6"/>
  <c r="A3732" i="6"/>
  <c r="A3731" i="6"/>
  <c r="A1626" i="6"/>
  <c r="A1625" i="6"/>
  <c r="A3816" i="6"/>
  <c r="A3166" i="6"/>
  <c r="A3170" i="6"/>
  <c r="A3173" i="6"/>
  <c r="A3167" i="6"/>
  <c r="A722" i="6"/>
  <c r="A718" i="6"/>
  <c r="A715" i="6"/>
  <c r="A720" i="6"/>
  <c r="A436" i="6"/>
  <c r="A422" i="6"/>
  <c r="A435" i="6"/>
  <c r="A419" i="6"/>
  <c r="A418" i="6"/>
  <c r="A2924" i="6"/>
  <c r="A2922" i="6"/>
  <c r="A2147" i="6"/>
  <c r="A1447" i="6"/>
  <c r="A1449" i="6"/>
  <c r="A2422" i="6"/>
  <c r="A22" i="6"/>
  <c r="A23" i="6"/>
  <c r="A24" i="6"/>
  <c r="A457" i="6"/>
  <c r="A455" i="6"/>
  <c r="A2809" i="6"/>
  <c r="A630" i="6"/>
  <c r="A2122" i="6"/>
  <c r="A2062" i="6"/>
  <c r="A1616" i="6"/>
  <c r="A547" i="6"/>
  <c r="A745" i="6"/>
  <c r="A914" i="6"/>
  <c r="A1456" i="6"/>
  <c r="A2059" i="6"/>
  <c r="A2555" i="6"/>
  <c r="A16" i="6"/>
  <c r="A2814" i="6"/>
  <c r="A1476" i="6"/>
  <c r="A1480" i="6"/>
  <c r="A3625" i="6"/>
  <c r="A2664" i="6"/>
  <c r="A2666" i="6"/>
  <c r="A2670" i="6"/>
  <c r="A2079" i="6"/>
  <c r="A1538" i="6"/>
  <c r="A653" i="6"/>
  <c r="A1264" i="6"/>
  <c r="A316" i="6"/>
  <c r="A320" i="6"/>
  <c r="A1746" i="6"/>
  <c r="A3692" i="6"/>
  <c r="A3688" i="6"/>
  <c r="A2085" i="6"/>
  <c r="A371" i="6"/>
  <c r="A1051" i="6"/>
  <c r="A2478" i="6"/>
  <c r="A3599" i="6"/>
  <c r="A3076" i="6"/>
  <c r="A2600" i="6"/>
  <c r="A3702" i="6"/>
  <c r="A264" i="6"/>
  <c r="A3100" i="6"/>
  <c r="A3101" i="6"/>
  <c r="A638" i="6"/>
  <c r="A1415" i="6"/>
  <c r="A678" i="6"/>
  <c r="A694" i="6"/>
  <c r="A698" i="6"/>
  <c r="A1229" i="6"/>
  <c r="A1225" i="6"/>
  <c r="A2152" i="6"/>
  <c r="A2150" i="6"/>
  <c r="A2838" i="6"/>
  <c r="A1640" i="6"/>
  <c r="A1401" i="6"/>
  <c r="A1404" i="6"/>
  <c r="A1059" i="6"/>
  <c r="A1062" i="6"/>
  <c r="A1021" i="6"/>
  <c r="A1032" i="6"/>
  <c r="A382" i="6"/>
  <c r="A378" i="6"/>
  <c r="A384" i="6"/>
  <c r="A2505" i="6"/>
  <c r="A2504" i="6"/>
  <c r="A2737" i="6"/>
  <c r="A2378" i="6"/>
  <c r="A3487" i="6"/>
  <c r="A1004" i="6"/>
  <c r="A403" i="6"/>
  <c r="A767" i="6"/>
  <c r="A1443" i="6"/>
  <c r="A2545" i="6"/>
  <c r="A2314" i="6"/>
  <c r="A663" i="6"/>
  <c r="A1718" i="6"/>
  <c r="A973" i="6"/>
  <c r="A1811" i="6"/>
  <c r="A1545" i="6"/>
  <c r="A3729" i="6"/>
  <c r="A2882" i="6"/>
  <c r="A3382" i="6"/>
  <c r="A2577" i="6"/>
  <c r="A2156" i="6"/>
  <c r="A868" i="6"/>
  <c r="A2499" i="6"/>
  <c r="A2437" i="6"/>
  <c r="A1299" i="6"/>
  <c r="A816" i="6"/>
  <c r="A3348" i="6"/>
  <c r="A3230" i="6"/>
  <c r="A3237" i="6"/>
  <c r="A1895" i="6"/>
  <c r="A2562" i="6"/>
  <c r="A3053" i="6"/>
  <c r="A3054" i="6"/>
  <c r="A2415" i="6"/>
  <c r="A368" i="6"/>
  <c r="A1233" i="6"/>
  <c r="A1974" i="6"/>
  <c r="A19" i="6"/>
  <c r="A20" i="6"/>
  <c r="A1085" i="6"/>
  <c r="A3175" i="6"/>
  <c r="A3179" i="6"/>
  <c r="A2936" i="6"/>
  <c r="A2933" i="6"/>
  <c r="A3772" i="6"/>
  <c r="A3771" i="6"/>
  <c r="A414" i="6"/>
  <c r="A1346" i="6"/>
  <c r="A1349" i="6"/>
  <c r="A1351" i="6"/>
  <c r="A1350" i="6"/>
  <c r="A540" i="6"/>
  <c r="A1293" i="6"/>
  <c r="A1675" i="6"/>
  <c r="A3521" i="6"/>
  <c r="A2704" i="6"/>
  <c r="A646" i="6"/>
  <c r="A1265" i="6"/>
  <c r="A1308" i="6"/>
  <c r="A3434" i="6"/>
  <c r="A2764" i="6"/>
  <c r="A860" i="6"/>
  <c r="A1960" i="6"/>
  <c r="A1961" i="6"/>
  <c r="A1962" i="6"/>
  <c r="A2284" i="6"/>
  <c r="A2282" i="6"/>
  <c r="A2281" i="6"/>
  <c r="A2401" i="6"/>
  <c r="A3052" i="6"/>
  <c r="A3064" i="6"/>
  <c r="A3063" i="6"/>
  <c r="A51" i="6"/>
  <c r="A2765" i="6"/>
  <c r="A2767" i="6"/>
  <c r="A931" i="6"/>
  <c r="A2690" i="6"/>
  <c r="A2686" i="6"/>
  <c r="A2615" i="6"/>
  <c r="A1664" i="6"/>
  <c r="A1651" i="6"/>
  <c r="A2216" i="6"/>
  <c r="A3723" i="6"/>
  <c r="A3722" i="6"/>
  <c r="A2775" i="6"/>
  <c r="A1624" i="6"/>
  <c r="A3742" i="6"/>
  <c r="A1896" i="6"/>
  <c r="A3313" i="6"/>
  <c r="A1429" i="6"/>
  <c r="A2861" i="6"/>
  <c r="A2292" i="6"/>
  <c r="A458" i="6"/>
  <c r="A1686" i="6"/>
  <c r="A1685" i="6"/>
  <c r="A1684" i="6"/>
  <c r="A2621" i="6"/>
  <c r="A2622" i="6"/>
  <c r="A2019" i="6"/>
  <c r="A1083" i="6"/>
  <c r="A1082" i="6"/>
  <c r="A2125" i="6"/>
  <c r="A2351" i="6"/>
  <c r="A3335" i="6"/>
  <c r="A864" i="6"/>
  <c r="A865" i="6"/>
  <c r="A1073" i="6"/>
  <c r="A3756" i="6"/>
  <c r="A3613" i="6"/>
  <c r="A3409" i="6"/>
  <c r="A57" i="6"/>
  <c r="A2878" i="6"/>
  <c r="A2109" i="6"/>
  <c r="A2110" i="6"/>
  <c r="A3611" i="6"/>
  <c r="A2072" i="6"/>
  <c r="A2071" i="6"/>
  <c r="A3794" i="6"/>
  <c r="A3795" i="6"/>
  <c r="A2103" i="6"/>
  <c r="A3703" i="6"/>
  <c r="A3297" i="6"/>
  <c r="A3137" i="6"/>
  <c r="A3136" i="6"/>
  <c r="A1505" i="6"/>
  <c r="A3306" i="6"/>
  <c r="A686" i="6"/>
  <c r="A2383" i="6"/>
  <c r="A2068" i="6"/>
  <c r="A2067" i="6"/>
  <c r="A755" i="6"/>
  <c r="A1612" i="6"/>
  <c r="A3796" i="6"/>
  <c r="A3071" i="6"/>
  <c r="A2997" i="6"/>
  <c r="A3347" i="6"/>
  <c r="A3345" i="6"/>
  <c r="A2024" i="6"/>
  <c r="A2551" i="6"/>
  <c r="A3708" i="6"/>
  <c r="A307" i="6"/>
  <c r="A2729" i="6"/>
  <c r="A2236" i="6"/>
  <c r="A1841" i="6"/>
  <c r="A167" i="6"/>
  <c r="A168" i="6"/>
  <c r="A3866" i="6"/>
  <c r="A2263" i="6"/>
  <c r="A165" i="6"/>
  <c r="A191" i="6"/>
  <c r="A2308" i="6"/>
  <c r="A2307" i="6"/>
  <c r="A2896" i="6"/>
  <c r="A731" i="6"/>
  <c r="A880" i="6"/>
  <c r="A83" i="6"/>
  <c r="A661" i="6"/>
  <c r="A604" i="6"/>
  <c r="A606" i="6"/>
  <c r="A799" i="6"/>
  <c r="A1604" i="6"/>
  <c r="A1633" i="6"/>
  <c r="A935" i="6"/>
  <c r="A3451" i="6"/>
  <c r="A1125" i="6"/>
  <c r="A1123" i="6"/>
  <c r="A1129" i="6"/>
  <c r="A1816" i="6"/>
  <c r="A2731" i="6"/>
  <c r="A1807" i="6"/>
  <c r="A1804" i="6"/>
  <c r="A2694" i="6"/>
  <c r="A2696" i="6"/>
  <c r="A2190" i="6"/>
  <c r="A3036" i="6"/>
  <c r="A1377" i="6"/>
  <c r="A1370" i="6"/>
  <c r="A448" i="6"/>
  <c r="A1871" i="6"/>
  <c r="A1874" i="6"/>
  <c r="A3667" i="6"/>
  <c r="A1802" i="6"/>
  <c r="A996" i="6"/>
  <c r="A743" i="6"/>
  <c r="A2812" i="6"/>
  <c r="A2813" i="6"/>
  <c r="A2189" i="6"/>
  <c r="A3039" i="6"/>
  <c r="A3394" i="6"/>
  <c r="A3395" i="6"/>
  <c r="A2258" i="6"/>
  <c r="A2259" i="6"/>
  <c r="A3093" i="6"/>
  <c r="A567" i="6"/>
  <c r="A984" i="6"/>
  <c r="A3026" i="6"/>
  <c r="A449" i="6"/>
  <c r="A1989" i="6"/>
  <c r="A3833" i="6"/>
  <c r="A364" i="6"/>
  <c r="A807" i="6"/>
  <c r="A803" i="6"/>
  <c r="A430" i="6"/>
  <c r="A428" i="6"/>
  <c r="A425" i="6"/>
  <c r="A582" i="6"/>
  <c r="A725" i="6"/>
  <c r="A726" i="6"/>
  <c r="A1606" i="6"/>
  <c r="A514" i="6"/>
  <c r="A485" i="6"/>
  <c r="A915" i="6"/>
  <c r="A906" i="6"/>
  <c r="A2261" i="6"/>
  <c r="A683" i="6"/>
  <c r="A2667" i="6"/>
  <c r="A2655" i="6"/>
  <c r="A3044" i="6"/>
  <c r="A3043" i="6"/>
  <c r="A3046" i="6"/>
  <c r="A3045" i="6"/>
  <c r="A675" i="6"/>
  <c r="A672" i="6"/>
  <c r="A3331" i="6"/>
  <c r="A554" i="6"/>
  <c r="A555" i="6"/>
  <c r="A551" i="6"/>
  <c r="A553" i="6"/>
  <c r="A546" i="6"/>
  <c r="A2498" i="6"/>
  <c r="A2496" i="6"/>
  <c r="A2497" i="6"/>
  <c r="A1498" i="6"/>
  <c r="A1496" i="6"/>
  <c r="A370" i="6"/>
  <c r="A375" i="6"/>
  <c r="A372" i="6"/>
  <c r="A373" i="6"/>
  <c r="A1050" i="6"/>
  <c r="A1047" i="6"/>
  <c r="A1038" i="6"/>
  <c r="A1045" i="6"/>
  <c r="A1043" i="6"/>
  <c r="A1042" i="6"/>
  <c r="A3372" i="6"/>
  <c r="A3373" i="6"/>
  <c r="A585" i="6"/>
  <c r="A583" i="6"/>
  <c r="A702" i="6"/>
  <c r="A699" i="6"/>
  <c r="A695" i="6"/>
  <c r="A692" i="6"/>
  <c r="A2839" i="6"/>
  <c r="A2840" i="6"/>
  <c r="A673" i="6"/>
  <c r="A1617" i="6"/>
  <c r="A1613" i="6"/>
  <c r="A1614" i="6"/>
  <c r="A3624" i="6"/>
  <c r="A3622" i="6"/>
  <c r="A3042" i="6"/>
  <c r="A2956" i="6"/>
  <c r="A2957" i="6"/>
  <c r="A916" i="6"/>
  <c r="A907" i="6"/>
  <c r="A911" i="6"/>
  <c r="A2262" i="6"/>
  <c r="A684" i="6"/>
  <c r="A3861" i="6"/>
  <c r="A3862" i="6"/>
  <c r="A631" i="6"/>
  <c r="A1641" i="6"/>
  <c r="A2661" i="6"/>
  <c r="A2671" i="6"/>
  <c r="A2656" i="6"/>
  <c r="A2674" i="6"/>
  <c r="A2747" i="6"/>
  <c r="A1976" i="6"/>
  <c r="A1975" i="6"/>
  <c r="A1621" i="6"/>
  <c r="A777" i="6"/>
  <c r="A773" i="6"/>
  <c r="A640" i="6"/>
  <c r="A1416" i="6"/>
  <c r="A1414" i="6"/>
  <c r="A1209" i="6"/>
  <c r="A1207" i="6"/>
  <c r="A1205" i="6"/>
  <c r="A1211" i="6"/>
  <c r="A2854" i="6"/>
  <c r="A10" i="6"/>
  <c r="A11" i="6"/>
  <c r="A2431" i="6"/>
  <c r="A2458" i="6"/>
  <c r="A2459" i="6"/>
  <c r="A3821" i="6"/>
  <c r="A3817" i="6"/>
  <c r="A383" i="6"/>
  <c r="A385" i="6"/>
  <c r="A379" i="6"/>
  <c r="A377" i="6"/>
  <c r="A1402" i="6"/>
  <c r="A1065" i="6"/>
  <c r="A1055" i="6"/>
  <c r="A1061" i="6"/>
  <c r="A1020" i="6"/>
  <c r="A1019" i="6"/>
  <c r="A1031" i="6"/>
  <c r="A1035" i="6"/>
  <c r="A404" i="6"/>
  <c r="A1005" i="6"/>
  <c r="A2247" i="6"/>
  <c r="A1063" i="6"/>
  <c r="A305" i="6"/>
  <c r="A306" i="6"/>
  <c r="A2347" i="6"/>
  <c r="A2349" i="6"/>
  <c r="A2421" i="6"/>
  <c r="A1822" i="6"/>
  <c r="A1459" i="6"/>
  <c r="A2149" i="6"/>
  <c r="A1355" i="6"/>
  <c r="A1812" i="6"/>
  <c r="A974" i="6"/>
  <c r="A2738" i="6"/>
  <c r="A2379" i="6"/>
  <c r="A3142" i="6"/>
  <c r="A80" i="6"/>
  <c r="A1326" i="6"/>
  <c r="A1324" i="6"/>
  <c r="A768" i="6"/>
  <c r="A3504" i="6"/>
  <c r="A2908" i="6"/>
  <c r="A3706" i="6"/>
  <c r="A3707" i="6"/>
  <c r="A3704" i="6"/>
  <c r="A3705" i="6"/>
  <c r="A1662" i="6"/>
  <c r="A1015" i="6"/>
  <c r="A1013" i="6"/>
  <c r="A1017" i="6"/>
  <c r="A2479" i="6"/>
  <c r="A2830" i="6"/>
  <c r="A2641" i="6"/>
  <c r="A2638" i="6"/>
  <c r="A2636" i="6"/>
  <c r="A3231" i="6"/>
  <c r="A3234" i="6"/>
  <c r="A1048" i="6"/>
  <c r="A1041" i="6"/>
  <c r="A1039" i="6"/>
  <c r="A266" i="6"/>
  <c r="A265" i="6"/>
  <c r="A366" i="6"/>
  <c r="A367" i="6"/>
  <c r="A534" i="6"/>
  <c r="A536" i="6"/>
  <c r="A541" i="6"/>
  <c r="A3235" i="6"/>
  <c r="A3232" i="6"/>
  <c r="A3236" i="6"/>
  <c r="A3233" i="6"/>
  <c r="A2564" i="6"/>
  <c r="A2563" i="6"/>
  <c r="A1897" i="6"/>
  <c r="A1899" i="6"/>
  <c r="A3178" i="6"/>
  <c r="A3177" i="6"/>
  <c r="A2414" i="6"/>
  <c r="A1937" i="6"/>
  <c r="A1345" i="6"/>
  <c r="A1348" i="6"/>
  <c r="A542" i="6"/>
  <c r="A1294" i="6"/>
  <c r="A1290" i="6"/>
  <c r="A3522" i="6"/>
  <c r="A3523" i="6"/>
  <c r="A1676" i="6"/>
  <c r="A1674" i="6"/>
  <c r="A2705" i="6"/>
  <c r="A1266" i="6"/>
  <c r="A647" i="6"/>
  <c r="A932" i="6"/>
  <c r="A933" i="6"/>
  <c r="A2691" i="6"/>
  <c r="A2687" i="6"/>
  <c r="A2998" i="6"/>
  <c r="A2937" i="6"/>
  <c r="A2934" i="6"/>
  <c r="A2935" i="6"/>
  <c r="A3773" i="6"/>
  <c r="A3774" i="6"/>
  <c r="A415" i="6"/>
  <c r="A3853" i="6"/>
  <c r="A1959" i="6"/>
  <c r="A2283" i="6"/>
  <c r="A3615" i="6"/>
  <c r="A3617" i="6"/>
  <c r="A859" i="6"/>
  <c r="A2926" i="6"/>
  <c r="A2927" i="6"/>
  <c r="A1714" i="6"/>
  <c r="A1298" i="6"/>
  <c r="A1296" i="6"/>
  <c r="A1297" i="6"/>
  <c r="A1273" i="6"/>
  <c r="A1270" i="6"/>
  <c r="A2113" i="6"/>
  <c r="A2120" i="6"/>
  <c r="A2509" i="6"/>
  <c r="A1074" i="6"/>
  <c r="A2769" i="6"/>
  <c r="A2061" i="6"/>
  <c r="A3619" i="6"/>
  <c r="A2534" i="6"/>
  <c r="A2535" i="6"/>
  <c r="A2536" i="6"/>
  <c r="A2394" i="6"/>
  <c r="A1770" i="6"/>
  <c r="A2333" i="6"/>
  <c r="A2334" i="6"/>
  <c r="A2766" i="6"/>
  <c r="A2768" i="6"/>
  <c r="A2155" i="6"/>
  <c r="A2154" i="6"/>
  <c r="A2293" i="6"/>
  <c r="A2294" i="6"/>
  <c r="A2862" i="6"/>
  <c r="A13" i="6"/>
  <c r="A3724" i="6"/>
  <c r="A3725" i="6"/>
  <c r="A2502" i="6"/>
  <c r="A420" i="6"/>
  <c r="A3174" i="6"/>
  <c r="A2231" i="6"/>
  <c r="A2230" i="6"/>
  <c r="A3182" i="6"/>
  <c r="A2870" i="6"/>
  <c r="A2999" i="6"/>
  <c r="A3000" i="6"/>
  <c r="A2025" i="6"/>
  <c r="A761" i="6"/>
  <c r="A764" i="6"/>
  <c r="A765" i="6"/>
  <c r="A2692" i="6"/>
  <c r="A2688" i="6"/>
  <c r="A2355" i="6"/>
  <c r="A2354" i="6"/>
  <c r="A2020" i="6"/>
  <c r="A2879" i="6"/>
  <c r="A2126" i="6"/>
  <c r="A2352" i="6"/>
  <c r="A2102" i="6"/>
  <c r="A3296" i="6"/>
  <c r="A1608" i="6"/>
  <c r="A1607" i="6"/>
  <c r="A3568" i="6"/>
  <c r="A1688" i="6"/>
  <c r="A1687" i="6"/>
  <c r="A3610" i="6"/>
  <c r="A3361" i="6"/>
  <c r="A1006" i="6"/>
  <c r="A405" i="6"/>
  <c r="A664" i="6"/>
  <c r="A665" i="6"/>
  <c r="A3221" i="6"/>
  <c r="A2610" i="6"/>
  <c r="A2611" i="6"/>
  <c r="A2257" i="6"/>
  <c r="A600" i="6"/>
  <c r="A2902" i="6"/>
  <c r="A2905" i="6"/>
  <c r="A2907" i="6"/>
  <c r="A2519" i="6"/>
  <c r="A2514" i="6"/>
  <c r="A1157" i="6"/>
  <c r="A1165" i="6"/>
  <c r="A1872" i="6"/>
  <c r="A1875" i="6"/>
  <c r="A2191" i="6"/>
  <c r="A1927" i="6"/>
  <c r="A3413" i="6"/>
  <c r="A3421" i="6"/>
  <c r="A2016" i="6"/>
  <c r="A2009" i="6"/>
  <c r="A888" i="6"/>
  <c r="A3171" i="6"/>
  <c r="A3172" i="6"/>
  <c r="A723" i="6"/>
  <c r="A808" i="6"/>
  <c r="A804" i="6"/>
  <c r="A3754" i="6"/>
  <c r="A3755" i="6"/>
  <c r="A365" i="6"/>
  <c r="A560" i="6"/>
  <c r="A654" i="6"/>
  <c r="A658" i="6"/>
  <c r="A639" i="6"/>
  <c r="A437" i="6"/>
  <c r="A421" i="6"/>
  <c r="A431" i="6"/>
  <c r="A426" i="6"/>
  <c r="A2476" i="6"/>
  <c r="A1258" i="6"/>
  <c r="A1201" i="6"/>
  <c r="A2480" i="6"/>
  <c r="A480" i="6"/>
  <c r="A1956" i="6"/>
  <c r="A1237" i="6"/>
  <c r="A391" i="6"/>
  <c r="A1509" i="6"/>
  <c r="A1511" i="6"/>
  <c r="A2796" i="6"/>
  <c r="A2794" i="6"/>
  <c r="A2758" i="6"/>
  <c r="A2757" i="6"/>
  <c r="A778" i="6"/>
  <c r="A774" i="6"/>
  <c r="A3812" i="6"/>
  <c r="A648" i="6"/>
  <c r="A1908" i="6"/>
  <c r="A1906" i="6"/>
  <c r="A3249" i="6"/>
  <c r="A3246" i="6"/>
  <c r="A1663" i="6"/>
  <c r="A3616" i="6"/>
  <c r="A3618" i="6"/>
  <c r="A3620" i="6"/>
  <c r="A3204" i="6"/>
  <c r="A2510" i="6"/>
  <c r="A2032" i="6"/>
  <c r="A2029" i="6"/>
  <c r="A2648" i="6"/>
  <c r="A2647" i="6"/>
  <c r="A2616" i="6"/>
  <c r="A2614" i="6"/>
  <c r="A2090" i="6"/>
  <c r="A3554" i="6"/>
  <c r="A3553" i="6"/>
  <c r="A962" i="6"/>
  <c r="A2179" i="6"/>
  <c r="A1360" i="6"/>
  <c r="A2186" i="6"/>
  <c r="A575" i="6"/>
  <c r="A2123" i="6"/>
  <c r="A2192" i="6"/>
  <c r="A1158" i="6"/>
  <c r="A1876" i="6"/>
  <c r="A809" i="6"/>
  <c r="A805" i="6"/>
  <c r="A2543" i="6"/>
  <c r="A655" i="6"/>
  <c r="A657" i="6"/>
  <c r="A392" i="6"/>
  <c r="A1510" i="6"/>
  <c r="A1512" i="6"/>
  <c r="A1259" i="6"/>
  <c r="A576" i="6"/>
  <c r="A1018" i="6"/>
  <c r="A3247" i="6"/>
  <c r="A3250" i="6"/>
  <c r="A2481" i="6"/>
  <c r="A479" i="6"/>
  <c r="A1957" i="6"/>
  <c r="A2644" i="6"/>
  <c r="A2645" i="6"/>
  <c r="A3463" i="6"/>
  <c r="A899" i="6"/>
  <c r="A3423" i="6"/>
  <c r="A2744" i="6"/>
  <c r="A2649" i="6"/>
  <c r="A412" i="6"/>
  <c r="A2511" i="6"/>
  <c r="A2187" i="6"/>
  <c r="A934" i="6"/>
  <c r="A3555" i="6"/>
  <c r="A1725" i="6"/>
  <c r="A2996" i="6"/>
  <c r="A1309" i="6"/>
  <c r="A1311" i="6"/>
  <c r="A577" i="6"/>
  <c r="A2795" i="6"/>
  <c r="A2223" i="6"/>
  <c r="A2224" i="6"/>
  <c r="A2004" i="6"/>
  <c r="A533" i="6"/>
  <c r="A538" i="6"/>
  <c r="A313" i="6"/>
  <c r="A78" i="6"/>
  <c r="A2130" i="6"/>
  <c r="A1430" i="6"/>
  <c r="A2698" i="6"/>
  <c r="A2805" i="6"/>
  <c r="A3809" i="6"/>
  <c r="A1317" i="6"/>
  <c r="A1318" i="6"/>
  <c r="A3764" i="6"/>
  <c r="A3612" i="6"/>
  <c r="A1338" i="6"/>
  <c r="A926" i="6"/>
  <c r="A924" i="6"/>
  <c r="A3015" i="6"/>
  <c r="A2104" i="6"/>
  <c r="A1007" i="6"/>
  <c r="A2195" i="6"/>
  <c r="A2196" i="6"/>
  <c r="A3354" i="6"/>
  <c r="A1276" i="6"/>
  <c r="A2558" i="6"/>
  <c r="A380" i="6"/>
  <c r="A44" i="6"/>
  <c r="A607" i="6"/>
  <c r="A3128" i="6"/>
  <c r="A3512" i="6"/>
  <c r="A2204" i="6"/>
  <c r="A1594" i="6"/>
  <c r="A3598" i="6"/>
  <c r="A1221" i="6"/>
  <c r="A43" i="6"/>
  <c r="A1076" i="6"/>
  <c r="A3571" i="6"/>
  <c r="A1977" i="6"/>
  <c r="A3176" i="6"/>
  <c r="A2607" i="6"/>
  <c r="A2605" i="6"/>
  <c r="A2606" i="6"/>
  <c r="A2602" i="6"/>
  <c r="A2601" i="6"/>
  <c r="A2598" i="6"/>
  <c r="A2604" i="6"/>
  <c r="A2603" i="6"/>
  <c r="A1312" i="6"/>
  <c r="A1313" i="6"/>
  <c r="A1314" i="6"/>
  <c r="A3684" i="6"/>
  <c r="A705" i="6"/>
  <c r="A608" i="6"/>
  <c r="A609" i="6"/>
  <c r="A1931" i="6"/>
  <c r="A1930" i="6"/>
  <c r="A2286" i="6"/>
  <c r="A3601" i="6"/>
  <c r="A3864" i="6"/>
  <c r="A2559" i="6"/>
  <c r="A2057" i="6"/>
  <c r="A2060" i="6"/>
  <c r="A2058" i="6"/>
  <c r="A2595" i="6"/>
  <c r="A3376" i="6"/>
  <c r="A3476" i="6"/>
  <c r="A3375" i="6"/>
  <c r="A218" i="6"/>
  <c r="A762" i="1"/>
  <c r="A1293" i="1"/>
  <c r="A1490" i="1"/>
  <c r="A2084" i="1"/>
  <c r="A1860" i="1"/>
  <c r="A1508" i="1"/>
  <c r="A2136" i="1"/>
  <c r="A885" i="1"/>
  <c r="A98" i="1"/>
  <c r="A1215" i="1"/>
  <c r="A722" i="1"/>
  <c r="A347" i="1"/>
  <c r="A2086" i="1"/>
  <c r="A835" i="1"/>
  <c r="A990" i="1"/>
  <c r="A1912" i="1"/>
  <c r="A1177" i="1"/>
  <c r="A1764" i="1"/>
  <c r="A2270" i="1"/>
  <c r="A463" i="1"/>
  <c r="A556" i="1"/>
  <c r="A1969" i="1"/>
  <c r="A775" i="1"/>
  <c r="A1585" i="1"/>
  <c r="A2111" i="1"/>
  <c r="A910" i="1"/>
  <c r="A1510" i="1"/>
  <c r="A2013" i="1"/>
  <c r="A1258" i="1"/>
  <c r="A2301" i="1"/>
  <c r="A768" i="1"/>
  <c r="A1124" i="1"/>
  <c r="A971" i="1"/>
  <c r="A964" i="1"/>
  <c r="A921" i="1"/>
  <c r="A1229" i="1"/>
  <c r="A1222" i="1"/>
  <c r="A2256" i="1"/>
  <c r="A1497" i="1"/>
  <c r="A1006" i="1"/>
  <c r="A679" i="1"/>
  <c r="A873" i="1"/>
  <c r="A69" i="1"/>
  <c r="A1751" i="1"/>
  <c r="A1813" i="1"/>
  <c r="A211" i="1"/>
  <c r="A1603" i="1"/>
  <c r="A1373" i="1"/>
  <c r="A1386" i="1"/>
  <c r="A246" i="1"/>
  <c r="A1000" i="1"/>
  <c r="A1801" i="1"/>
  <c r="A413" i="1"/>
  <c r="A2260" i="1"/>
  <c r="A1609" i="1"/>
  <c r="A60" i="1"/>
  <c r="A1054" i="1"/>
  <c r="A302" i="1"/>
  <c r="A738" i="1"/>
  <c r="A472" i="1"/>
  <c r="A1561" i="1"/>
  <c r="A232" i="1"/>
  <c r="A216" i="1"/>
  <c r="A1785" i="1"/>
  <c r="A1495" i="1"/>
  <c r="A1941" i="1"/>
  <c r="A2020" i="1"/>
  <c r="A1135" i="1"/>
  <c r="A727" i="1"/>
  <c r="A439" i="1"/>
  <c r="A1148" i="1"/>
  <c r="A1917" i="1"/>
  <c r="A1190" i="1"/>
  <c r="A962" i="1"/>
  <c r="A447" i="1"/>
  <c r="A1645" i="1"/>
  <c r="A2085" i="1"/>
  <c r="A422" i="1"/>
  <c r="A80" i="1"/>
  <c r="A423" i="1"/>
  <c r="A1568" i="1"/>
  <c r="A1223" i="1"/>
  <c r="A424" i="1"/>
  <c r="A425" i="1"/>
  <c r="A420" i="1"/>
  <c r="A418" i="1"/>
  <c r="A941" i="1"/>
  <c r="A419" i="1"/>
  <c r="A421" i="1"/>
  <c r="A1030" i="1"/>
  <c r="A176" i="1"/>
  <c r="A1904" i="1"/>
  <c r="A1369" i="1"/>
  <c r="A793" i="1"/>
  <c r="A1057" i="1"/>
  <c r="A189" i="1"/>
  <c r="A669" i="1"/>
  <c r="A692" i="1"/>
  <c r="A1087" i="1"/>
  <c r="A2050" i="1"/>
  <c r="A839" i="1"/>
  <c r="A1334" i="1"/>
  <c r="A163" i="1"/>
  <c r="A172" i="1"/>
  <c r="A875" i="1"/>
  <c r="A876" i="1"/>
  <c r="A1570" i="1"/>
  <c r="A1947" i="1"/>
  <c r="A2207" i="1"/>
  <c r="A2249" i="1"/>
  <c r="A253" i="1"/>
  <c r="A1382" i="1"/>
  <c r="A1482" i="1"/>
  <c r="A2289" i="1"/>
  <c r="A1260" i="1"/>
  <c r="A608" i="1"/>
  <c r="A1475" i="1"/>
  <c r="A2062" i="1"/>
  <c r="A1815" i="1"/>
  <c r="A613" i="1"/>
  <c r="A1381" i="1"/>
  <c r="A1991" i="1"/>
  <c r="A1317" i="1"/>
  <c r="A1256" i="1"/>
  <c r="A401" i="1"/>
  <c r="A1681" i="1"/>
  <c r="A108" i="1"/>
  <c r="A2191" i="1"/>
  <c r="A1836" i="1"/>
  <c r="A195" i="1"/>
  <c r="A1111" i="1"/>
  <c r="A683" i="1"/>
  <c r="A4" i="1"/>
  <c r="A1173" i="1"/>
  <c r="A1240" i="1"/>
  <c r="A1333" i="1"/>
  <c r="A517" i="1"/>
  <c r="A191" i="1"/>
  <c r="A435" i="1"/>
  <c r="A989" i="1"/>
  <c r="A572" i="1"/>
  <c r="A1447" i="1"/>
  <c r="A1823" i="1"/>
  <c r="A1837" i="1"/>
  <c r="A2076" i="1"/>
  <c r="A2298" i="1"/>
  <c r="A1014" i="1"/>
  <c r="A1249" i="1"/>
  <c r="A1144" i="1"/>
  <c r="A1048" i="1"/>
  <c r="A895" i="1"/>
  <c r="A779" i="1"/>
  <c r="A1908" i="1"/>
  <c r="A1680" i="1"/>
  <c r="A1456" i="1"/>
  <c r="A1374" i="1"/>
  <c r="A2302" i="1"/>
  <c r="A1866" i="1"/>
  <c r="A796" i="1"/>
  <c r="A1336" i="1"/>
  <c r="A983" i="1"/>
  <c r="A661" i="1"/>
  <c r="A1233" i="1"/>
  <c r="A1217" i="1"/>
  <c r="A306" i="1"/>
  <c r="A1806" i="1"/>
  <c r="A639" i="1"/>
  <c r="A2227" i="1"/>
  <c r="A1398" i="1"/>
  <c r="A1392" i="1"/>
  <c r="A1951" i="1"/>
  <c r="A909" i="1"/>
  <c r="A1080" i="1"/>
  <c r="A1088" i="1"/>
  <c r="A1179" i="1"/>
  <c r="A1394" i="1"/>
  <c r="A1627" i="1"/>
  <c r="A1877" i="1"/>
  <c r="A1460" i="1"/>
  <c r="A2303" i="1"/>
  <c r="A1790" i="1"/>
  <c r="A1804" i="1"/>
  <c r="A415" i="1"/>
  <c r="A1795" i="1"/>
  <c r="A2225" i="1"/>
  <c r="A462" i="1"/>
  <c r="A2113" i="1"/>
  <c r="A323" i="1"/>
  <c r="A1299" i="1"/>
  <c r="A183" i="1"/>
  <c r="A248" i="1"/>
  <c r="A861" i="1"/>
  <c r="A536" i="1"/>
  <c r="A36" i="1"/>
  <c r="A2281" i="1"/>
  <c r="A1013" i="1"/>
  <c r="A1248" i="1"/>
  <c r="A1778" i="1"/>
  <c r="A595" i="1"/>
  <c r="A596" i="1"/>
  <c r="A914" i="1"/>
  <c r="A1192" i="1"/>
  <c r="A2078" i="1"/>
  <c r="A1677" i="1"/>
  <c r="A139" i="1"/>
  <c r="A428" i="1"/>
  <c r="A2033" i="1"/>
  <c r="A1073" i="1"/>
  <c r="A1740" i="1"/>
  <c r="A2264" i="1"/>
  <c r="A1616" i="1"/>
  <c r="A2096" i="1"/>
  <c r="A1663" i="1"/>
  <c r="A691" i="1"/>
  <c r="A387" i="1"/>
  <c r="A1027" i="1"/>
  <c r="A1118" i="1"/>
  <c r="A1772" i="1"/>
  <c r="A337" i="1"/>
  <c r="A1067" i="1"/>
  <c r="A1560" i="1"/>
  <c r="A431" i="1"/>
  <c r="A1393" i="1"/>
  <c r="A235" i="1"/>
  <c r="A113" i="1"/>
  <c r="A2044" i="1"/>
  <c r="A1889" i="1"/>
  <c r="A980" i="1"/>
  <c r="A1770" i="1"/>
  <c r="A2114" i="1"/>
  <c r="A1472" i="1"/>
  <c r="A2183" i="1"/>
  <c r="A1147" i="1"/>
  <c r="A1718" i="1"/>
  <c r="A877" i="1"/>
  <c r="A1859" i="1"/>
  <c r="A325" i="1"/>
  <c r="A1270" i="1"/>
  <c r="A1046" i="1"/>
  <c r="A1068" i="1"/>
  <c r="A2187" i="1"/>
  <c r="A1329" i="1"/>
  <c r="A1418" i="1"/>
  <c r="A1587" i="1"/>
  <c r="A1952" i="1"/>
  <c r="A552" i="1"/>
  <c r="A1635" i="1"/>
  <c r="A502" i="1"/>
  <c r="A645" i="1"/>
  <c r="A515" i="1"/>
  <c r="A1934" i="1"/>
  <c r="A1276" i="1"/>
  <c r="A76" i="1"/>
  <c r="A756" i="1"/>
  <c r="A574" i="1"/>
  <c r="A579" i="1"/>
  <c r="A593" i="1"/>
  <c r="A1399" i="1"/>
  <c r="A942" i="1"/>
  <c r="A1843" i="1"/>
  <c r="A276" i="1"/>
  <c r="A1100" i="1"/>
  <c r="A1842" i="1"/>
  <c r="A173" i="1"/>
  <c r="A897" i="1"/>
  <c r="A2031" i="1"/>
  <c r="A1583" i="1"/>
  <c r="A1476" i="1"/>
  <c r="A1264" i="1"/>
  <c r="A268" i="1"/>
  <c r="A672" i="1"/>
  <c r="A1033" i="1"/>
  <c r="A459" i="1"/>
  <c r="A109" i="1"/>
  <c r="A621" i="1"/>
  <c r="A863" i="1"/>
  <c r="A1578" i="1"/>
  <c r="A2010" i="1"/>
  <c r="A1617" i="1"/>
  <c r="A537" i="1"/>
  <c r="A766" i="1"/>
  <c r="A1431" i="1"/>
  <c r="A1619" i="1"/>
  <c r="A1440" i="1"/>
  <c r="A329" i="1"/>
  <c r="A482" i="1"/>
  <c r="A2131" i="1"/>
  <c r="A1337" i="1"/>
  <c r="A2130" i="1"/>
  <c r="A2092" i="1"/>
  <c r="A967" i="1"/>
  <c r="A1753" i="1"/>
  <c r="A1462" i="1"/>
  <c r="A887" i="1"/>
  <c r="A2233" i="1"/>
  <c r="A1056" i="1"/>
  <c r="A2196" i="1"/>
  <c r="A282" i="1"/>
  <c r="A1354" i="1"/>
  <c r="A158" i="1"/>
  <c r="A1230" i="1"/>
  <c r="A1321" i="1"/>
  <c r="A1485" i="1"/>
  <c r="A286" i="1"/>
  <c r="A1029" i="1"/>
  <c r="A1153" i="1"/>
  <c r="A1641" i="1"/>
  <c r="A649" i="1"/>
  <c r="A456" i="1"/>
  <c r="A1097" i="1"/>
  <c r="A606" i="1"/>
  <c r="A1678" i="1"/>
  <c r="A1486" i="1"/>
  <c r="A1281" i="1"/>
  <c r="A1009" i="1"/>
  <c r="A120" i="1"/>
  <c r="A383" i="1"/>
  <c r="A458" i="1"/>
  <c r="A498" i="1"/>
  <c r="A912" i="1"/>
  <c r="A1259" i="1"/>
  <c r="A1433" i="1"/>
  <c r="A2036" i="1"/>
  <c r="A326" i="1"/>
  <c r="A378" i="1"/>
  <c r="A492" i="1"/>
  <c r="A1089" i="1"/>
  <c r="A2089" i="1"/>
  <c r="A388" i="1"/>
  <c r="A1611" i="1"/>
  <c r="A438" i="1"/>
  <c r="A1315" i="1"/>
  <c r="A1232" i="1"/>
  <c r="A765" i="1"/>
  <c r="A1683" i="1"/>
  <c r="A1498" i="1"/>
  <c r="A402" i="1"/>
  <c r="A367" i="1"/>
  <c r="A1876" i="1"/>
  <c r="A1469" i="1"/>
  <c r="A2042" i="1"/>
  <c r="A1039" i="1"/>
  <c r="A1489" i="1"/>
  <c r="A153" i="1"/>
  <c r="A1676" i="1"/>
  <c r="A994" i="1"/>
  <c r="A703" i="1"/>
  <c r="A2192" i="1"/>
  <c r="A975" i="1"/>
  <c r="A2048" i="1"/>
  <c r="A89" i="1"/>
  <c r="A1353" i="1"/>
  <c r="A1075" i="1"/>
  <c r="A611" i="1"/>
  <c r="A707" i="1"/>
  <c r="A2127" i="1"/>
  <c r="A1723" i="1"/>
  <c r="A652" i="1"/>
  <c r="A165" i="1"/>
  <c r="A2124" i="1"/>
  <c r="A217" i="1"/>
  <c r="A2197" i="1"/>
  <c r="A1163" i="1"/>
  <c r="A1668" i="1"/>
  <c r="A203" i="1"/>
  <c r="A1832" i="1"/>
  <c r="A2242" i="1"/>
  <c r="A670" i="1"/>
  <c r="A175" i="1"/>
  <c r="A1199" i="1"/>
  <c r="A1810" i="1"/>
  <c r="A1507" i="1"/>
  <c r="A1685" i="1"/>
  <c r="A138" i="1"/>
  <c r="A230" i="1"/>
  <c r="A263" i="1"/>
  <c r="A507" i="1"/>
  <c r="A2004" i="1"/>
  <c r="A1556" i="1"/>
  <c r="A384" i="1"/>
  <c r="A859" i="1"/>
  <c r="A1825" i="1"/>
  <c r="A862" i="1"/>
  <c r="A2166" i="1"/>
  <c r="A2267" i="1"/>
  <c r="A589" i="1"/>
  <c r="A236" i="1"/>
  <c r="A2174" i="1"/>
  <c r="A2203" i="1"/>
  <c r="A631" i="1"/>
  <c r="A1265" i="1"/>
  <c r="A1589" i="1"/>
  <c r="A231" i="1"/>
  <c r="A1674" i="1"/>
  <c r="A179" i="1"/>
  <c r="A2119" i="1"/>
  <c r="A1012" i="1"/>
  <c r="A1812" i="1"/>
  <c r="A445" i="1"/>
  <c r="A566" i="1"/>
  <c r="A783" i="1"/>
  <c r="A324" i="1"/>
  <c r="A610" i="1"/>
  <c r="A1594" i="1"/>
  <c r="A1227" i="1"/>
  <c r="A1971" i="1"/>
  <c r="A1679" i="1"/>
  <c r="A1827" i="1"/>
  <c r="A2157" i="1"/>
  <c r="A1519" i="1"/>
  <c r="A675" i="1"/>
  <c r="A290" i="1"/>
  <c r="A292" i="1"/>
  <c r="A790" i="1"/>
  <c r="A1657" i="1"/>
  <c r="A2018" i="1"/>
  <c r="A1835" i="1"/>
  <c r="A110" i="1"/>
  <c r="A1378" i="1"/>
  <c r="A1150" i="1"/>
  <c r="A285" i="1"/>
  <c r="A1363" i="1"/>
  <c r="A1847" i="1"/>
  <c r="A1983" i="1"/>
  <c r="A143" i="1"/>
  <c r="A496" i="1"/>
  <c r="A1275" i="1"/>
  <c r="A1814" i="1"/>
  <c r="A44" i="1"/>
  <c r="A505" i="1"/>
  <c r="A807" i="1"/>
  <c r="A528" i="1"/>
  <c r="A577" i="1"/>
  <c r="A1525" i="1"/>
  <c r="A1986" i="1"/>
  <c r="A1776" i="1"/>
  <c r="A2132" i="1"/>
  <c r="A853" i="1"/>
  <c r="A1453" i="1"/>
  <c r="A1420" i="1"/>
  <c r="A1310" i="1"/>
  <c r="A2015" i="1"/>
  <c r="A944" i="1"/>
  <c r="A575" i="1"/>
  <c r="A966" i="1"/>
  <c r="A1041" i="1"/>
  <c r="A159" i="1"/>
  <c r="A774" i="1"/>
  <c r="A182" i="1"/>
  <c r="A221" i="1"/>
  <c r="A43" i="1"/>
  <c r="A906" i="1"/>
  <c r="A829" i="1"/>
  <c r="A332" i="1"/>
  <c r="A1194" i="1"/>
  <c r="A1470" i="1"/>
  <c r="A1553" i="1"/>
  <c r="A1158" i="1"/>
  <c r="A222" i="1"/>
  <c r="A583" i="1"/>
  <c r="A2231" i="1"/>
  <c r="A1499" i="1"/>
  <c r="A1327" i="1"/>
  <c r="A23" i="1"/>
  <c r="A144" i="1"/>
  <c r="A586" i="1"/>
  <c r="A938" i="1"/>
  <c r="A1536" i="1"/>
  <c r="A1580" i="1"/>
  <c r="A1515" i="1"/>
  <c r="A739" i="1"/>
  <c r="A838" i="1"/>
  <c r="A1875" i="1"/>
  <c r="A1946" i="1"/>
  <c r="A259" i="1"/>
  <c r="A1857" i="1"/>
  <c r="A1434" i="1"/>
  <c r="A7" i="1"/>
  <c r="A366" i="1"/>
  <c r="A716" i="1"/>
  <c r="A34" i="1"/>
  <c r="A11" i="1"/>
  <c r="A2243" i="1"/>
  <c r="A1367" i="1"/>
  <c r="A1671" i="1"/>
  <c r="A786" i="1"/>
  <c r="A1834" i="1"/>
  <c r="A309" i="1"/>
  <c r="A348" i="1"/>
  <c r="A88" i="1"/>
  <c r="A814" i="1"/>
  <c r="A717" i="1"/>
  <c r="A1356" i="1"/>
  <c r="A2194" i="1"/>
  <c r="A500" i="1"/>
  <c r="A51" i="1"/>
  <c r="A2206" i="1"/>
  <c r="A546" i="1"/>
  <c r="A1574" i="1"/>
  <c r="A478" i="1"/>
  <c r="A2057" i="1"/>
  <c r="A1355" i="1"/>
  <c r="A1343" i="1"/>
  <c r="A525" i="1"/>
  <c r="A737" i="1"/>
  <c r="A1131" i="1"/>
  <c r="A2038" i="1"/>
  <c r="A689" i="1"/>
  <c r="A48" i="1"/>
  <c r="A1559" i="1"/>
  <c r="A1366" i="1"/>
  <c r="A2291" i="1"/>
  <c r="A1703" i="1"/>
  <c r="A1981" i="1"/>
  <c r="A2150" i="1"/>
  <c r="A1461" i="1"/>
  <c r="A461" i="1"/>
  <c r="A1291" i="1"/>
  <c r="A8" i="1"/>
  <c r="A1115" i="1"/>
  <c r="A1473" i="1"/>
  <c r="A1402" i="1"/>
  <c r="A1028" i="1"/>
  <c r="A444" i="1"/>
  <c r="A499" i="1"/>
  <c r="A1738" i="1"/>
  <c r="A2100" i="1"/>
  <c r="A1752" i="1"/>
  <c r="A1914" i="1"/>
  <c r="A59" i="1"/>
  <c r="A2029" i="1"/>
  <c r="A664" i="1"/>
  <c r="A370" i="1"/>
  <c r="A548" i="1"/>
  <c r="A225" i="1"/>
  <c r="A28" i="1"/>
  <c r="A685" i="1"/>
  <c r="A2099" i="1"/>
  <c r="A2147" i="1"/>
  <c r="A1719" i="1"/>
  <c r="A1741" i="1"/>
  <c r="A810" i="1"/>
  <c r="A820" i="1"/>
  <c r="A196" i="1"/>
  <c r="A2083" i="1"/>
  <c r="A609" i="1"/>
  <c r="A368" i="1"/>
  <c r="A2212" i="1"/>
  <c r="A1925" i="1"/>
  <c r="A1926" i="1"/>
  <c r="A2041" i="1"/>
  <c r="A1572" i="1"/>
  <c r="A945" i="1"/>
  <c r="A857" i="1"/>
  <c r="A999" i="1"/>
  <c r="A1081" i="1"/>
  <c r="A886" i="1"/>
  <c r="A785" i="1"/>
  <c r="A480" i="1"/>
  <c r="A759" i="1"/>
  <c r="A1505" i="1"/>
  <c r="A452" i="1"/>
  <c r="A2151" i="1"/>
  <c r="A753" i="1"/>
  <c r="A889" i="1"/>
  <c r="A2292" i="1"/>
  <c r="A390" i="1"/>
  <c r="A2158" i="1"/>
  <c r="A570" i="1"/>
  <c r="A2153" i="1"/>
  <c r="A2173" i="1"/>
  <c r="A2241" i="1"/>
  <c r="A539" i="1"/>
  <c r="A244" i="1"/>
  <c r="A522" i="1"/>
  <c r="A523" i="1"/>
  <c r="A576" i="1"/>
  <c r="A582" i="1"/>
  <c r="A1841" i="1"/>
  <c r="A2079" i="1"/>
  <c r="A2129" i="1"/>
  <c r="A852" i="1"/>
  <c r="A66" i="1"/>
  <c r="A1169" i="1"/>
  <c r="A1066" i="1"/>
  <c r="A1379" i="1"/>
  <c r="A2027" i="1"/>
  <c r="A662" i="1"/>
  <c r="A1093" i="1"/>
  <c r="A52" i="1"/>
  <c r="A71" i="1"/>
  <c r="A185" i="1"/>
  <c r="A671" i="1"/>
  <c r="A1749" i="1"/>
  <c r="A1932" i="1"/>
  <c r="A2069" i="1"/>
  <c r="A2155" i="1"/>
  <c r="A998" i="1"/>
  <c r="A1127" i="1"/>
  <c r="A1149" i="1"/>
  <c r="A1550" i="1"/>
  <c r="A2011" i="1"/>
  <c r="A1706" i="1"/>
  <c r="A2160" i="1"/>
  <c r="A963" i="1"/>
  <c r="A1072" i="1"/>
  <c r="A1096" i="1"/>
  <c r="A1313" i="1"/>
  <c r="A1451" i="1"/>
  <c r="A1903" i="1"/>
  <c r="A2182" i="1"/>
  <c r="A1655" i="1"/>
  <c r="A119" i="1"/>
  <c r="A781" i="1"/>
  <c r="A1250" i="1"/>
  <c r="A2304" i="1"/>
  <c r="A369" i="1"/>
  <c r="A1042" i="1"/>
  <c r="A1563" i="1"/>
  <c r="A1107" i="1"/>
  <c r="A1880" i="1"/>
  <c r="A634" i="1"/>
  <c r="A274" i="1"/>
  <c r="A1547" i="1"/>
  <c r="A982" i="1"/>
  <c r="A2274" i="1"/>
  <c r="A1257" i="1"/>
  <c r="A1458" i="1"/>
  <c r="A555" i="1"/>
  <c r="A1900" i="1"/>
  <c r="A1623" i="1"/>
  <c r="A798" i="1"/>
  <c r="A1031" i="1"/>
  <c r="A2025" i="1"/>
  <c r="A360" i="1"/>
  <c r="A177" i="1"/>
  <c r="A453" i="1"/>
  <c r="A1167" i="1"/>
  <c r="A1730" i="1"/>
  <c r="A1766" i="1"/>
  <c r="A1316" i="1"/>
  <c r="A932" i="1"/>
  <c r="A818" i="1"/>
  <c r="A1290" i="1"/>
  <c r="A2273" i="1"/>
  <c r="A2300" i="1"/>
  <c r="A1858" i="1"/>
  <c r="A1689" i="1"/>
  <c r="A346" i="1"/>
  <c r="A1783" i="1"/>
  <c r="A2209" i="1"/>
  <c r="A700" i="1"/>
  <c r="A1713" i="1"/>
  <c r="A85" i="1"/>
  <c r="A92" i="1"/>
  <c r="A604" i="1"/>
  <c r="A913" i="1"/>
  <c r="A1078" i="1"/>
  <c r="A1296" i="1"/>
  <c r="A1695" i="1"/>
  <c r="A1911" i="1"/>
  <c r="A2024" i="1"/>
  <c r="A2126" i="1"/>
  <c r="A1322" i="1"/>
  <c r="A2005" i="1"/>
  <c r="A1504" i="1"/>
  <c r="A338" i="1"/>
  <c r="A1584" i="1"/>
  <c r="A1830" i="1"/>
  <c r="A1141" i="1"/>
  <c r="A1784" i="1"/>
  <c r="A1267" i="1"/>
  <c r="A1128" i="1"/>
  <c r="A2286" i="1"/>
  <c r="A1388" i="1"/>
  <c r="A2283" i="1"/>
  <c r="A1939" i="1"/>
  <c r="A1982" i="1"/>
  <c r="A443" i="1"/>
  <c r="A751" i="1"/>
  <c r="A850" i="1"/>
  <c r="A465" i="1"/>
  <c r="A161" i="1"/>
  <c r="A1219" i="1"/>
  <c r="A1338" i="1"/>
  <c r="A1808" i="1"/>
  <c r="A50" i="1"/>
  <c r="A1579" i="1"/>
  <c r="A2032" i="1"/>
  <c r="A949" i="1"/>
  <c r="A1727" i="1"/>
  <c r="A2053" i="1"/>
  <c r="A1649" i="1"/>
  <c r="A789" i="1"/>
  <c r="A240" i="1"/>
  <c r="A2059" i="1"/>
  <c r="A1994" i="1"/>
  <c r="A1236" i="1"/>
  <c r="A538" i="1"/>
  <c r="A75" i="1"/>
  <c r="A974" i="1"/>
  <c r="A1123" i="1"/>
  <c r="A2008" i="1"/>
  <c r="A686" i="1"/>
  <c r="A1417" i="1"/>
  <c r="A581" i="1"/>
  <c r="A1328" i="1"/>
  <c r="A1624" i="1"/>
  <c r="A2088" i="1"/>
  <c r="A2295" i="1"/>
  <c r="A328" i="1"/>
  <c r="A653" i="1"/>
  <c r="A2222" i="1"/>
  <c r="A2122" i="1"/>
  <c r="A1184" i="1"/>
  <c r="A260" i="1"/>
  <c r="A508" i="1"/>
  <c r="A826" i="1"/>
  <c r="A667" i="1"/>
  <c r="A2054" i="1"/>
  <c r="A1228" i="1"/>
  <c r="A1254" i="1"/>
  <c r="A1796" i="1"/>
  <c r="A1243" i="1"/>
  <c r="A1979" i="1"/>
  <c r="A1168" i="1"/>
  <c r="A250" i="1"/>
  <c r="A192" i="1"/>
  <c r="A1672" i="1"/>
  <c r="A1892" i="1"/>
  <c r="A1996" i="1"/>
  <c r="A578" i="1"/>
  <c r="A156" i="1"/>
  <c r="A2165" i="1"/>
  <c r="A404" i="1"/>
  <c r="A1360" i="1"/>
  <c r="A382" i="1"/>
  <c r="A2095" i="1"/>
  <c r="A2043" i="1"/>
  <c r="A209" i="1"/>
  <c r="A931" i="1"/>
  <c r="A1975" i="1"/>
  <c r="A866" i="1"/>
  <c r="A936" i="1"/>
  <c r="A1606" i="1"/>
  <c r="A295" i="1"/>
  <c r="A1626" i="1"/>
  <c r="A2218" i="1"/>
  <c r="A1754" i="1"/>
  <c r="A1207" i="1"/>
  <c r="A1630" i="1"/>
  <c r="A38" i="1"/>
  <c r="A190" i="1"/>
  <c r="A305" i="1"/>
  <c r="A1105" i="1"/>
  <c r="A823" i="1"/>
  <c r="A407" i="1"/>
  <c r="A2252" i="1"/>
  <c r="A1853" i="1"/>
  <c r="A806" i="1"/>
  <c r="A1359" i="1"/>
  <c r="A1883" i="1"/>
  <c r="A730" i="1"/>
  <c r="A605" i="1"/>
  <c r="A1225" i="1"/>
  <c r="A2017" i="1"/>
  <c r="A2056" i="1"/>
  <c r="A2167" i="1"/>
  <c r="A495" i="1"/>
  <c r="A594" i="1"/>
  <c r="A901" i="1"/>
  <c r="A1690" i="1"/>
  <c r="A2081" i="1"/>
  <c r="A504" i="1"/>
  <c r="A1164" i="1"/>
  <c r="A206" i="1"/>
  <c r="A2240" i="1"/>
  <c r="A734" i="1"/>
  <c r="A352" i="1"/>
  <c r="A1789" i="1"/>
  <c r="A1246" i="1"/>
  <c r="A1774" i="1"/>
  <c r="A718" i="1"/>
  <c r="A598" i="1"/>
  <c r="A118" i="1"/>
  <c r="A142" i="1"/>
  <c r="A1007" i="1"/>
  <c r="A2019" i="1"/>
  <c r="A1008" i="1"/>
  <c r="A1052" i="1"/>
  <c r="A340" i="1"/>
  <c r="A1491" i="1"/>
  <c r="A2226" i="1"/>
  <c r="A1357" i="1"/>
  <c r="A860" i="1"/>
  <c r="A554" i="1"/>
  <c r="A164" i="1"/>
  <c r="A1098" i="1"/>
  <c r="A920" i="1"/>
  <c r="A569" i="1"/>
  <c r="A701" i="1"/>
  <c r="A573" i="1"/>
  <c r="A474" i="1"/>
  <c r="A408" i="1"/>
  <c r="A984" i="1"/>
  <c r="A1529" i="1"/>
  <c r="A879" i="1"/>
  <c r="A1474" i="1"/>
  <c r="A1533" i="1"/>
  <c r="A865" i="1"/>
  <c r="A2101" i="1"/>
  <c r="A270" i="1"/>
  <c r="A310" i="1"/>
  <c r="A1444" i="1"/>
  <c r="A475" i="1"/>
  <c r="A1781" i="1"/>
  <c r="A1656" i="1"/>
  <c r="A35" i="1"/>
  <c r="A96" i="1"/>
  <c r="A330" i="1"/>
  <c r="A449" i="1"/>
  <c r="A455" i="1"/>
  <c r="A470" i="1"/>
  <c r="A471" i="1"/>
  <c r="A534" i="1"/>
  <c r="A619" i="1"/>
  <c r="A635" i="1"/>
  <c r="A694" i="1"/>
  <c r="A745" i="1"/>
  <c r="A871" i="1"/>
  <c r="A900" i="1"/>
  <c r="A927" i="1"/>
  <c r="A937" i="1"/>
  <c r="A943" i="1"/>
  <c r="A1085" i="1"/>
  <c r="A1086" i="1"/>
  <c r="A1165" i="1"/>
  <c r="A1193" i="1"/>
  <c r="A1318" i="1"/>
  <c r="A1555" i="1"/>
  <c r="A1660" i="1"/>
  <c r="A1793" i="1"/>
  <c r="A1854" i="1"/>
  <c r="A1905" i="1"/>
  <c r="A1970" i="1"/>
  <c r="A1992" i="1"/>
  <c r="A2251" i="1"/>
  <c r="A2275" i="1"/>
  <c r="A1235" i="1"/>
  <c r="A155" i="1"/>
  <c r="A731" i="1"/>
  <c r="A249" i="1"/>
  <c r="A1893" i="1"/>
  <c r="A102" i="1"/>
  <c r="A405" i="1"/>
  <c r="A486" i="1"/>
  <c r="A541" i="1"/>
  <c r="A601" i="1"/>
  <c r="A702" i="1"/>
  <c r="A904" i="1"/>
  <c r="A961" i="1"/>
  <c r="A979" i="1"/>
  <c r="A1083" i="1"/>
  <c r="A1231" i="1"/>
  <c r="A1320" i="1"/>
  <c r="A1567" i="1"/>
  <c r="A1673" i="1"/>
  <c r="A2037" i="1"/>
  <c r="A2046" i="1"/>
  <c r="A2082" i="1"/>
  <c r="A2189" i="1"/>
  <c r="A663" i="1"/>
  <c r="A1421" i="1"/>
  <c r="A168" i="1"/>
  <c r="A1737" i="1"/>
  <c r="A1157" i="1"/>
  <c r="A45" i="1"/>
  <c r="A981" i="1"/>
  <c r="A651" i="1"/>
  <c r="A1870" i="1"/>
  <c r="A31" i="1"/>
  <c r="A154" i="1"/>
  <c r="A188" i="1"/>
  <c r="A357" i="1"/>
  <c r="A380" i="1"/>
  <c r="A385" i="1"/>
  <c r="A696" i="1"/>
  <c r="A711" i="1"/>
  <c r="A771" i="1"/>
  <c r="A993" i="1"/>
  <c r="A1191" i="1"/>
  <c r="A1410" i="1"/>
  <c r="A1644" i="1"/>
  <c r="A1787" i="1"/>
  <c r="A1863" i="1"/>
  <c r="A1895" i="1"/>
  <c r="A2145" i="1"/>
  <c r="A1116" i="1"/>
  <c r="A1700" i="1"/>
  <c r="A2075" i="1"/>
  <c r="A1247" i="1"/>
  <c r="A1406" i="1"/>
  <c r="A1972" i="1"/>
  <c r="A676" i="1"/>
  <c r="A1424" i="1"/>
  <c r="A1999" i="1"/>
  <c r="A2007" i="1"/>
  <c r="A483" i="1"/>
  <c r="A625" i="1"/>
  <c r="A882" i="1"/>
  <c r="A1181" i="1"/>
  <c r="A2103" i="1"/>
  <c r="A1545" i="1"/>
  <c r="A434" i="1"/>
  <c r="A1597" i="1"/>
  <c r="A821" i="1"/>
  <c r="A128" i="1"/>
  <c r="A1060" i="1"/>
  <c r="A1765" i="1"/>
  <c r="A1384" i="1"/>
  <c r="A1339" i="1"/>
  <c r="A2163" i="1"/>
  <c r="A116" i="1"/>
  <c r="A258" i="1"/>
  <c r="A1300" i="1"/>
  <c r="A1114" i="1"/>
  <c r="A199" i="1"/>
  <c r="A277" i="1"/>
  <c r="A899" i="1"/>
  <c r="A1985" i="1"/>
  <c r="A813" i="1"/>
  <c r="A2040" i="1"/>
  <c r="A46" i="1"/>
  <c r="A721" i="1"/>
  <c r="A1463" i="1"/>
  <c r="A992" i="1"/>
  <c r="A331" i="1"/>
  <c r="A207" i="1"/>
  <c r="A289" i="1"/>
  <c r="A532" i="1"/>
  <c r="A1341" i="1"/>
  <c r="A1591" i="1"/>
  <c r="A551" i="1"/>
  <c r="A1467" i="1"/>
  <c r="A736" i="1"/>
  <c r="A1493" i="1"/>
  <c r="A1855" i="1"/>
  <c r="A1849" i="1"/>
  <c r="A1651" i="1"/>
  <c r="A795" i="1"/>
  <c r="A1544" i="1"/>
  <c r="A411" i="1"/>
  <c r="A802" i="1"/>
  <c r="A2279" i="1"/>
  <c r="A2063" i="1"/>
  <c r="A2257" i="1"/>
  <c r="A1910" i="1"/>
  <c r="A15" i="1"/>
  <c r="A1978" i="1"/>
  <c r="A1923" i="1"/>
  <c r="A614" i="1"/>
  <c r="A1637" i="1"/>
  <c r="A1084" i="1"/>
  <c r="A1779" i="1"/>
  <c r="A131" i="1"/>
  <c r="A714" i="1"/>
  <c r="A1368" i="1"/>
  <c r="A2134" i="1"/>
  <c r="A809" i="1"/>
  <c r="A1884" i="1"/>
  <c r="A855" i="1"/>
  <c r="A1305" i="1"/>
  <c r="A2297" i="1"/>
  <c r="A1696" i="1"/>
  <c r="A666" i="1"/>
  <c r="A600" i="1"/>
  <c r="A2159" i="1"/>
  <c r="A497" i="1"/>
  <c r="A1383" i="1"/>
  <c r="A830" i="1"/>
  <c r="A1459" i="1"/>
  <c r="A201" i="1"/>
  <c r="A1782" i="1"/>
  <c r="A518" i="1"/>
  <c r="A427" i="1"/>
  <c r="A748" i="1"/>
  <c r="A881" i="1"/>
  <c r="A951" i="1"/>
  <c r="A1670" i="1"/>
  <c r="A127" i="1"/>
  <c r="A580" i="1"/>
  <c r="A767" i="1"/>
  <c r="A1138" i="1"/>
  <c r="A3" i="1"/>
  <c r="A1922" i="1"/>
  <c r="A819" i="1"/>
  <c r="A271" i="1"/>
  <c r="A2211" i="1"/>
  <c r="A1593" i="1"/>
  <c r="A1309" i="1"/>
  <c r="A2305" i="1"/>
  <c r="A314" i="1"/>
  <c r="A184" i="1"/>
  <c r="A884" i="1"/>
  <c r="A815" i="1"/>
  <c r="A986" i="1"/>
  <c r="A1143" i="1"/>
  <c r="A1405" i="1"/>
  <c r="A777" i="1"/>
  <c r="A590" i="1"/>
  <c r="A1598" i="1"/>
  <c r="A2282" i="1"/>
  <c r="A1273" i="1"/>
  <c r="A254" i="1"/>
  <c r="A592" i="1"/>
  <c r="A1221" i="1"/>
  <c r="A255" i="1"/>
  <c r="A256" i="1"/>
  <c r="A894" i="1"/>
  <c r="A1664" i="1"/>
  <c r="A1675" i="1"/>
  <c r="A1976" i="1"/>
  <c r="A934" i="1"/>
  <c r="A1990" i="1"/>
  <c r="A147" i="1"/>
  <c r="A2148" i="1"/>
  <c r="A956" i="1"/>
  <c r="A358" i="1"/>
  <c r="A63" i="1"/>
  <c r="A655" i="1"/>
  <c r="A12" i="1"/>
  <c r="A744" i="1"/>
  <c r="A26" i="1"/>
  <c r="A977" i="1"/>
  <c r="A898" i="1"/>
  <c r="A341" i="1"/>
  <c r="A1446" i="1"/>
  <c r="A615" i="1"/>
  <c r="A93" i="1"/>
  <c r="A1576" i="1"/>
  <c r="A1937" i="1"/>
  <c r="A1577" i="1"/>
  <c r="A1968" i="1"/>
  <c r="A987" i="1"/>
  <c r="A841" i="1"/>
  <c r="A2003" i="1"/>
  <c r="A1183" i="1"/>
  <c r="A708" i="1"/>
  <c r="A1803" i="1"/>
  <c r="A359" i="1"/>
  <c r="A1208" i="1"/>
  <c r="A1465" i="1"/>
  <c r="A2198" i="1"/>
  <c r="A169" i="1"/>
  <c r="A1573" i="1"/>
  <c r="A334" i="1"/>
  <c r="A1448" i="1"/>
  <c r="A151" i="1"/>
  <c r="A1004" i="1"/>
  <c r="A1286" i="1"/>
  <c r="A1134" i="1"/>
  <c r="A1422" i="1"/>
  <c r="A1242" i="1"/>
  <c r="A1438" i="1"/>
  <c r="A2223" i="1"/>
  <c r="A659" i="1"/>
  <c r="A2219" i="1"/>
  <c r="A864" i="1"/>
  <c r="A1234" i="1"/>
  <c r="A124" i="1"/>
  <c r="A467" i="1"/>
  <c r="A902" i="1"/>
  <c r="A1541" i="1"/>
  <c r="A1882" i="1"/>
  <c r="A2035" i="1"/>
  <c r="A1736" i="1"/>
  <c r="A559" i="1"/>
  <c r="A1051" i="1"/>
  <c r="A1707" i="1"/>
  <c r="A527" i="1"/>
  <c r="A73" i="1"/>
  <c r="A1454" i="1"/>
  <c r="A1528" i="1"/>
  <c r="A1535" i="1"/>
  <c r="A145" i="1"/>
  <c r="A1538" i="1"/>
  <c r="A1792" i="1"/>
  <c r="A761" i="1"/>
  <c r="A1878" i="1"/>
  <c r="A2064" i="1"/>
  <c r="A758" i="1"/>
  <c r="A291" i="1"/>
  <c r="A1425" i="1"/>
  <c r="A563" i="1"/>
  <c r="A1767" i="1"/>
  <c r="A2224" i="1"/>
  <c r="A1521" i="1"/>
  <c r="A2065" i="1"/>
  <c r="A2091" i="1"/>
  <c r="A1255" i="1"/>
  <c r="A219" i="1"/>
  <c r="A1044" i="1"/>
  <c r="A1306" i="1"/>
  <c r="A2247" i="1"/>
  <c r="A1314" i="1"/>
  <c r="A1821" i="1"/>
  <c r="A1050" i="1"/>
  <c r="A1540" i="1"/>
  <c r="A1351" i="1"/>
  <c r="A2238" i="1"/>
  <c r="A365" i="1"/>
  <c r="A880" i="1"/>
  <c r="A1347" i="1"/>
  <c r="A843" i="1"/>
  <c r="A1345" i="1"/>
  <c r="A1964" i="1"/>
  <c r="A1038" i="1"/>
  <c r="A2272" i="1"/>
  <c r="A1636" i="1"/>
  <c r="A2128" i="1"/>
  <c r="A1152" i="1"/>
  <c r="A1728" i="1"/>
  <c r="A1777" i="1"/>
  <c r="A1436" i="1"/>
  <c r="A6" i="1"/>
  <c r="A1435" i="1"/>
  <c r="A545" i="1"/>
  <c r="A1928" i="1"/>
  <c r="A54" i="1"/>
  <c r="A251" i="1"/>
  <c r="A712" i="1"/>
  <c r="A103" i="1"/>
  <c r="A294" i="1"/>
  <c r="A1262" i="1"/>
  <c r="A1722" i="1"/>
  <c r="A1455" i="1"/>
  <c r="A333" i="1"/>
  <c r="A1244" i="1"/>
  <c r="A1408" i="1"/>
  <c r="A535" i="1"/>
  <c r="A2014" i="1"/>
  <c r="A1477" i="1"/>
  <c r="A562" i="1"/>
  <c r="A2133" i="1"/>
  <c r="A16" i="1"/>
  <c r="A587" i="1"/>
  <c r="A1016" i="1"/>
  <c r="A1691" i="1"/>
  <c r="A410" i="1"/>
  <c r="A976" i="1"/>
  <c r="A1238" i="1"/>
  <c r="A908" i="1"/>
  <c r="A922" i="1"/>
  <c r="A1346" i="1"/>
  <c r="A2271" i="1"/>
  <c r="A585" i="1"/>
  <c r="A123" i="1"/>
  <c r="A996" i="1"/>
  <c r="A137" i="1"/>
  <c r="A1026" i="1"/>
  <c r="A490" i="1"/>
  <c r="A1654" i="1"/>
  <c r="A436" i="1"/>
  <c r="A1082" i="1"/>
  <c r="A2278" i="1"/>
  <c r="A1931" i="1"/>
  <c r="A53" i="1"/>
  <c r="A14" i="1"/>
  <c r="A2213" i="1"/>
  <c r="A1206" i="1"/>
  <c r="A355" i="1"/>
  <c r="A1332" i="1"/>
  <c r="A1034" i="1"/>
  <c r="A1956" i="1"/>
  <c r="A644" i="1"/>
  <c r="A1845" i="1"/>
  <c r="A1933" i="1"/>
  <c r="A1721" i="1"/>
  <c r="A130" i="1"/>
  <c r="A1071" i="1"/>
  <c r="A1862" i="1"/>
  <c r="A1154" i="1"/>
  <c r="A1358" i="1"/>
  <c r="A1974" i="1"/>
  <c r="A1129" i="1"/>
  <c r="A2217" i="1"/>
  <c r="A140" i="1"/>
  <c r="A237" i="1"/>
  <c r="A252" i="1"/>
  <c r="A283" i="1"/>
  <c r="A350" i="1"/>
  <c r="A376" i="1"/>
  <c r="A665" i="1"/>
  <c r="A695" i="1"/>
  <c r="A911" i="1"/>
  <c r="A924" i="1"/>
  <c r="A1348" i="1"/>
  <c r="A1755" i="1"/>
  <c r="A1894" i="1"/>
  <c r="A1957" i="1"/>
  <c r="A442" i="1"/>
  <c r="A1352" i="1"/>
  <c r="A1897" i="1"/>
  <c r="A561" i="1"/>
  <c r="A930" i="1"/>
  <c r="A907" i="1"/>
  <c r="A1387" i="1"/>
  <c r="A764" i="1"/>
  <c r="A2077" i="1"/>
  <c r="A709" i="1"/>
  <c r="A747" i="1"/>
  <c r="A1011" i="1"/>
  <c r="A2090" i="1"/>
  <c r="A2175" i="1"/>
  <c r="A1457" i="1"/>
  <c r="A1534" i="1"/>
  <c r="A1518" i="1"/>
  <c r="A2186" i="1"/>
  <c r="A1019" i="1"/>
  <c r="A1274" i="1"/>
  <c r="A628" i="1"/>
  <c r="A1070" i="1"/>
  <c r="A1520" i="1"/>
  <c r="A2022" i="1"/>
  <c r="A320" i="1"/>
  <c r="A1172" i="1"/>
  <c r="A1187" i="1"/>
  <c r="A1371" i="1"/>
  <c r="A2107" i="1"/>
  <c r="A687" i="1"/>
  <c r="A342" i="1"/>
  <c r="A41" i="1"/>
  <c r="A647" i="1"/>
  <c r="A1035" i="1"/>
  <c r="A624" i="1"/>
  <c r="A24" i="1"/>
  <c r="A1397" i="1"/>
  <c r="A202" i="1"/>
  <c r="A1180" i="1"/>
  <c r="A133" i="1"/>
  <c r="A354" i="1"/>
  <c r="A1210" i="1"/>
  <c r="A1211" i="1"/>
  <c r="A454" i="1"/>
  <c r="A704" i="1"/>
  <c r="A1694" i="1"/>
  <c r="A2181" i="1"/>
  <c r="A2" i="1"/>
  <c r="A33" i="1"/>
  <c r="A345" i="1"/>
  <c r="A603" i="1"/>
  <c r="A959" i="1"/>
  <c r="A969" i="1"/>
  <c r="A1109" i="1"/>
  <c r="A1188" i="1"/>
  <c r="A1203" i="1"/>
  <c r="A1224" i="1"/>
  <c r="A1487" i="1"/>
  <c r="A1537" i="1"/>
  <c r="A1607" i="1"/>
  <c r="A1628" i="1"/>
  <c r="A1756" i="1"/>
  <c r="A1762" i="1"/>
  <c r="A1788" i="1"/>
  <c r="A1805" i="1"/>
  <c r="A2023" i="1"/>
  <c r="A2108" i="1"/>
  <c r="A2110" i="1"/>
  <c r="A2135" i="1"/>
  <c r="A2140" i="1"/>
  <c r="A2220" i="1"/>
  <c r="A2262" i="1"/>
  <c r="A1915" i="1"/>
  <c r="A690" i="1"/>
  <c r="A735" i="1"/>
  <c r="A1108" i="1"/>
  <c r="A1175" i="1"/>
  <c r="A1289" i="1"/>
  <c r="A1361" i="1"/>
  <c r="A1362" i="1"/>
  <c r="A1817" i="1"/>
  <c r="A1850" i="1"/>
  <c r="A1851" i="1"/>
  <c r="A1973" i="1"/>
  <c r="A511" i="1"/>
  <c r="A519" i="1"/>
  <c r="A1092" i="1"/>
  <c r="A1285" i="1"/>
  <c r="A1370" i="1"/>
  <c r="A97" i="1"/>
  <c r="A197" i="1"/>
  <c r="A272" i="1"/>
  <c r="A279" i="1"/>
  <c r="A280" i="1"/>
  <c r="A296" i="1"/>
  <c r="A373" i="1"/>
  <c r="A466" i="1"/>
  <c r="A543" i="1"/>
  <c r="A725" i="1"/>
  <c r="A965" i="1"/>
  <c r="A1015" i="1"/>
  <c r="A1032" i="1"/>
  <c r="A1182" i="1"/>
  <c r="A1245" i="1"/>
  <c r="A1283" i="1"/>
  <c r="A1391" i="1"/>
  <c r="A1427" i="1"/>
  <c r="A1503" i="1"/>
  <c r="A1648" i="1"/>
  <c r="A1720" i="1"/>
  <c r="A1797" i="1"/>
  <c r="A1798" i="1"/>
  <c r="A1920" i="1"/>
  <c r="A1921" i="1"/>
  <c r="A2039" i="1"/>
  <c r="A2093" i="1"/>
  <c r="A2094" i="1"/>
  <c r="A2199" i="1"/>
  <c r="A2215" i="1"/>
  <c r="A2236" i="1"/>
  <c r="A2259" i="1"/>
  <c r="A416" i="1"/>
  <c r="A1938" i="1"/>
  <c r="A597" i="1"/>
  <c r="A1323" i="1"/>
  <c r="A660" i="1"/>
  <c r="A392" i="1"/>
  <c r="A1146" i="1"/>
  <c r="A1819" i="1"/>
  <c r="A204" i="1"/>
  <c r="A208" i="1"/>
  <c r="A1610" i="1"/>
  <c r="A226" i="1"/>
  <c r="A399" i="1"/>
  <c r="A400" i="1"/>
  <c r="A426" i="1"/>
  <c r="A484" i="1"/>
  <c r="A564" i="1"/>
  <c r="A1413" i="1"/>
  <c r="A1954" i="1"/>
  <c r="A2118" i="1"/>
  <c r="A2121" i="1"/>
  <c r="A2144" i="1"/>
  <c r="A1125" i="1"/>
  <c r="A47" i="1"/>
  <c r="A2067" i="1"/>
  <c r="A247" i="1"/>
  <c r="A1763" i="1"/>
  <c r="A2120" i="1"/>
  <c r="A94" i="1"/>
  <c r="A229" i="1"/>
  <c r="A293" i="1"/>
  <c r="A361" i="1"/>
  <c r="A362" i="1"/>
  <c r="A371" i="1"/>
  <c r="A375" i="1"/>
  <c r="A412" i="1"/>
  <c r="A446" i="1"/>
  <c r="A479" i="1"/>
  <c r="A494" i="1"/>
  <c r="A512" i="1"/>
  <c r="A531" i="1"/>
  <c r="A688" i="1"/>
  <c r="A713" i="1"/>
  <c r="A769" i="1"/>
  <c r="A770" i="1"/>
  <c r="A1021" i="1"/>
  <c r="A1043" i="1"/>
  <c r="A1106" i="1"/>
  <c r="A1303" i="1"/>
  <c r="A1324" i="1"/>
  <c r="A1376" i="1"/>
  <c r="A1414" i="1"/>
  <c r="A1426" i="1"/>
  <c r="A1430" i="1"/>
  <c r="A1546" i="1"/>
  <c r="A1590" i="1"/>
  <c r="A1659" i="1"/>
  <c r="A1702" i="1"/>
  <c r="A1704" i="1"/>
  <c r="A1725" i="1"/>
  <c r="A1726" i="1"/>
  <c r="A1758" i="1"/>
  <c r="A1864" i="1"/>
  <c r="A1865" i="1"/>
  <c r="A1927" i="1"/>
  <c r="A1977" i="1"/>
  <c r="A2070" i="1"/>
  <c r="A2080" i="1"/>
  <c r="A2112" i="1"/>
  <c r="A2149" i="1"/>
  <c r="A2200" i="1"/>
  <c r="A2021" i="1"/>
  <c r="A488" i="1"/>
  <c r="A126" i="1"/>
  <c r="A477" i="1"/>
  <c r="A673" i="1"/>
  <c r="A724" i="1"/>
  <c r="A728" i="1"/>
  <c r="A729" i="1"/>
  <c r="A856" i="1"/>
  <c r="A958" i="1"/>
  <c r="A1301" i="1"/>
  <c r="A1428" i="1"/>
  <c r="A1516" i="1"/>
  <c r="A1710" i="1"/>
  <c r="A1820" i="1"/>
  <c r="A1824" i="1"/>
  <c r="A1831" i="1"/>
  <c r="A1980" i="1"/>
  <c r="A2171" i="1"/>
  <c r="A2179" i="1"/>
  <c r="A2266" i="1"/>
  <c r="A2294" i="1"/>
  <c r="A1506" i="1"/>
  <c r="A1372" i="1"/>
  <c r="A1103" i="1"/>
  <c r="A37" i="1"/>
  <c r="A469" i="1"/>
  <c r="A313" i="1"/>
  <c r="A322" i="1"/>
  <c r="A393" i="1"/>
  <c r="A803" i="1"/>
  <c r="A2061" i="1"/>
  <c r="A70" i="1"/>
  <c r="A220" i="1"/>
  <c r="A228" i="1"/>
  <c r="A298" i="1"/>
  <c r="A299" i="1"/>
  <c r="A311" i="1"/>
  <c r="A677" i="1"/>
  <c r="A715" i="1"/>
  <c r="A754" i="1"/>
  <c r="A778" i="1"/>
  <c r="A1307" i="1"/>
  <c r="A1512" i="1"/>
  <c r="A1631" i="1"/>
  <c r="A1643" i="1"/>
  <c r="A1852" i="1"/>
  <c r="A1869" i="1"/>
  <c r="A2146" i="1"/>
  <c r="A489" i="1"/>
  <c r="A441" i="1"/>
  <c r="A1102" i="1"/>
  <c r="A1284" i="1"/>
  <c r="A2012" i="1"/>
  <c r="A1053" i="1"/>
  <c r="A2284" i="1"/>
  <c r="A1450" i="1"/>
  <c r="A1481" i="1"/>
  <c r="A13" i="1"/>
  <c r="A64" i="1"/>
  <c r="A1024" i="1"/>
  <c r="A1201" i="1"/>
  <c r="A1294" i="1"/>
  <c r="A1364" i="1"/>
  <c r="A1620" i="1"/>
  <c r="A1621" i="1"/>
  <c r="A2285" i="1"/>
  <c r="A1886" i="1"/>
  <c r="A241" i="1"/>
  <c r="A265" i="1"/>
  <c r="A1133" i="1"/>
  <c r="A1295" i="1"/>
  <c r="A1924" i="1"/>
  <c r="A2138" i="1"/>
  <c r="A2139" i="1"/>
  <c r="A2168" i="1"/>
  <c r="A2176" i="1"/>
  <c r="A25" i="1"/>
  <c r="A363" i="1"/>
  <c r="A1705" i="1"/>
  <c r="A460" i="1"/>
  <c r="A654" i="1"/>
  <c r="A867" i="1"/>
  <c r="A2142" i="1"/>
  <c r="A2137" i="1"/>
  <c r="A641" i="1"/>
  <c r="A2290" i="1"/>
  <c r="A2299" i="1"/>
  <c r="A194" i="1"/>
  <c r="A741" i="1"/>
  <c r="A836" i="1"/>
  <c r="A953" i="1"/>
  <c r="A1076" i="1"/>
  <c r="A1104" i="1"/>
  <c r="A67" i="1"/>
  <c r="A804" i="1"/>
  <c r="A1682" i="1"/>
  <c r="A1742" i="1"/>
  <c r="A1185" i="1"/>
  <c r="A1058" i="1"/>
  <c r="A2030" i="1"/>
  <c r="A1216" i="1"/>
  <c r="A396" i="1"/>
  <c r="A705" i="1"/>
  <c r="A440" i="1"/>
  <c r="A1575" i="1"/>
  <c r="A1325" i="1"/>
  <c r="A1828" i="1"/>
  <c r="A491" i="1"/>
  <c r="A65" i="1"/>
  <c r="A1943" i="1"/>
  <c r="A1891" i="1"/>
  <c r="A1330" i="1"/>
  <c r="A646" i="1"/>
  <c r="A2180" i="1"/>
  <c r="A1731" i="1"/>
  <c r="A2123" i="1"/>
  <c r="A684" i="1"/>
  <c r="A389" i="1"/>
  <c r="A2184" i="1"/>
  <c r="A780" i="1"/>
  <c r="A1588" i="1"/>
  <c r="A20" i="1"/>
  <c r="A1112" i="1"/>
  <c r="A1739" i="1"/>
  <c r="A336" i="1"/>
  <c r="A1509" i="1"/>
  <c r="A1936" i="1"/>
  <c r="A114" i="1"/>
  <c r="A923" i="1"/>
  <c r="A950" i="1"/>
  <c r="A166" i="1"/>
  <c r="A2265" i="1"/>
  <c r="A1750" i="1"/>
  <c r="A1885" i="1"/>
  <c r="A200" i="1"/>
  <c r="A464" i="1"/>
  <c r="A1757" i="1"/>
  <c r="A630" i="1"/>
  <c r="A1743" i="1"/>
  <c r="A1701" i="1"/>
  <c r="A2125" i="1"/>
  <c r="A1692" i="1"/>
  <c r="A122" i="1"/>
  <c r="A550" i="1"/>
  <c r="A847" i="1"/>
  <c r="A1838" i="1"/>
  <c r="A957" i="1"/>
  <c r="A1145" i="1"/>
  <c r="A2277" i="1"/>
  <c r="A1449" i="1"/>
  <c r="A501" i="1"/>
  <c r="A832" i="1"/>
  <c r="A49" i="1"/>
  <c r="A560" i="1"/>
  <c r="A162" i="1"/>
  <c r="A214" i="1"/>
  <c r="A591" i="1"/>
  <c r="A2229" i="1"/>
  <c r="A723" i="1"/>
  <c r="A1198" i="1"/>
  <c r="A2202" i="1"/>
  <c r="A510" i="1"/>
  <c r="A782" i="1"/>
  <c r="A1335" i="1"/>
  <c r="A637" i="1"/>
  <c r="A1094" i="1"/>
  <c r="A213" i="1"/>
  <c r="A1226" i="1"/>
  <c r="A1411" i="1"/>
  <c r="A2006" i="1"/>
  <c r="A5" i="1"/>
  <c r="A2172" i="1"/>
  <c r="A845" i="1"/>
  <c r="A275" i="1"/>
  <c r="A1404" i="1"/>
  <c r="A468" i="1"/>
  <c r="A167" i="1"/>
  <c r="A1732" i="1"/>
  <c r="A1110" i="1"/>
  <c r="A1604" i="1"/>
  <c r="A797" i="1"/>
  <c r="A520" i="1"/>
  <c r="A297" i="1"/>
  <c r="A1699" i="1"/>
  <c r="A1220" i="1"/>
  <c r="A146" i="1"/>
  <c r="A1599" i="1"/>
  <c r="A1319" i="1"/>
  <c r="A972" i="1"/>
  <c r="A1684" i="1"/>
  <c r="A1716" i="1"/>
  <c r="A1959" i="1"/>
  <c r="A2098" i="1"/>
  <c r="A1065" i="1"/>
  <c r="A869" i="1"/>
  <c r="A831" i="1"/>
  <c r="A1502" i="1"/>
  <c r="A10" i="1"/>
  <c r="A925" i="1"/>
  <c r="A618" i="1"/>
  <c r="A238" i="1"/>
  <c r="A242" i="1"/>
  <c r="A353" i="1"/>
  <c r="A719" i="1"/>
  <c r="A784" i="1"/>
  <c r="A825" i="1"/>
  <c r="A896" i="1"/>
  <c r="A1037" i="1"/>
  <c r="A1218" i="1"/>
  <c r="A1514" i="1"/>
  <c r="A1517" i="1"/>
  <c r="A1686" i="1"/>
  <c r="A1693" i="1"/>
  <c r="A1744" i="1"/>
  <c r="A1848" i="1"/>
  <c r="A1856" i="1"/>
  <c r="A1997" i="1"/>
  <c r="A2045" i="1"/>
  <c r="A364" i="1"/>
  <c r="A1271" i="1"/>
  <c r="A1280" i="1"/>
  <c r="A1331" i="1"/>
  <c r="A1898" i="1"/>
  <c r="A1633" i="1"/>
  <c r="A2246" i="1"/>
  <c r="A266" i="1"/>
  <c r="A1962" i="1"/>
  <c r="A68" i="1"/>
  <c r="A104" i="1"/>
  <c r="A107" i="1"/>
  <c r="A239" i="1"/>
  <c r="A699" i="1"/>
  <c r="A1562" i="1"/>
  <c r="A1773" i="1"/>
  <c r="A1984" i="1"/>
  <c r="A2002" i="1"/>
  <c r="A2237" i="1"/>
  <c r="A2253" i="1"/>
  <c r="A2201" i="1"/>
  <c r="A2034" i="1"/>
  <c r="A2055" i="1"/>
  <c r="A432" i="1"/>
  <c r="A1170" i="1"/>
  <c r="A2293" i="1"/>
  <c r="A1944" i="1"/>
  <c r="A947" i="1"/>
  <c r="A1239" i="1"/>
  <c r="A178" i="1"/>
  <c r="A315" i="1"/>
  <c r="A430" i="1"/>
  <c r="A516" i="1"/>
  <c r="A526" i="1"/>
  <c r="A1174" i="1"/>
  <c r="A1268" i="1"/>
  <c r="A1292" i="1"/>
  <c r="A1365" i="1"/>
  <c r="A1377" i="1"/>
  <c r="A1471" i="1"/>
  <c r="A1711" i="1"/>
  <c r="A1896" i="1"/>
  <c r="A1967" i="1"/>
  <c r="A1213" i="1"/>
  <c r="A205" i="1"/>
  <c r="A680" i="1"/>
  <c r="A742" i="1"/>
  <c r="A743" i="1"/>
  <c r="A918" i="1"/>
  <c r="A919" i="1"/>
  <c r="A991" i="1"/>
  <c r="A1061" i="1"/>
  <c r="A1816" i="1"/>
  <c r="A1829" i="1"/>
  <c r="A74" i="1"/>
  <c r="A55" i="1"/>
  <c r="A56" i="1"/>
  <c r="A57" i="1"/>
  <c r="A82" i="1"/>
  <c r="A521" i="1"/>
  <c r="A547" i="1"/>
  <c r="A632" i="1"/>
  <c r="A633" i="1"/>
  <c r="A926" i="1"/>
  <c r="A1566" i="1"/>
  <c r="A1614" i="1"/>
  <c r="A1650" i="1"/>
  <c r="A1661" i="1"/>
  <c r="A1913" i="1"/>
  <c r="A2047" i="1"/>
  <c r="A2287" i="1"/>
  <c r="A2288" i="1"/>
  <c r="A1478" i="1"/>
  <c r="A181" i="1"/>
  <c r="A21" i="1"/>
  <c r="A307" i="1"/>
  <c r="A642" i="1"/>
  <c r="A1214" i="1"/>
  <c r="A2214" i="1"/>
  <c r="A215" i="1"/>
  <c r="A1618" i="1"/>
  <c r="A1119" i="1"/>
  <c r="A1279" i="1"/>
  <c r="A1468" i="1"/>
  <c r="A1350" i="1"/>
  <c r="A227" i="1"/>
  <c r="A681" i="1"/>
  <c r="A935" i="1"/>
  <c r="A1142" i="1"/>
  <c r="A1176" i="1"/>
  <c r="A1530" i="1"/>
  <c r="A514" i="1"/>
  <c r="A132" i="1"/>
  <c r="A264" i="1"/>
  <c r="A218" i="1"/>
  <c r="A2296" i="1"/>
  <c r="A171" i="1"/>
  <c r="A693" i="1"/>
  <c r="A1902" i="1"/>
  <c r="A1861" i="1"/>
  <c r="A1439" i="1"/>
  <c r="A1906" i="1"/>
  <c r="A100" i="1"/>
  <c r="A111" i="1"/>
  <c r="A1958" i="1"/>
  <c r="A394" i="1"/>
  <c r="A668" i="1"/>
  <c r="A1653" i="1"/>
  <c r="A487" i="1"/>
  <c r="A710" i="1"/>
  <c r="A874" i="1"/>
  <c r="A988" i="1"/>
  <c r="A174" i="1"/>
  <c r="A1263" i="1"/>
  <c r="A1063" i="1"/>
  <c r="A398" i="1"/>
  <c r="A1137" i="1"/>
  <c r="A1945" i="1"/>
  <c r="A506" i="1"/>
  <c r="A1769" i="1"/>
  <c r="A529" i="1"/>
  <c r="A1196" i="1"/>
  <c r="A1662" i="1"/>
  <c r="A995" i="1"/>
  <c r="A1571" i="1"/>
  <c r="A2204" i="1"/>
  <c r="A697" i="1"/>
  <c r="A2205" i="1"/>
  <c r="A1995" i="1"/>
  <c r="A1162" i="1"/>
  <c r="A485" i="1"/>
  <c r="A148" i="1"/>
  <c r="A1955" i="1"/>
  <c r="A106" i="1"/>
  <c r="A115" i="1"/>
  <c r="A1496" i="1"/>
  <c r="A623" i="1"/>
  <c r="A2268" i="1"/>
  <c r="A1800" i="1"/>
  <c r="A101" i="1"/>
  <c r="A1390" i="1"/>
  <c r="A1344" i="1"/>
  <c r="A1419" i="1"/>
  <c r="A81" i="1"/>
  <c r="A840" i="1"/>
  <c r="A1277" i="1"/>
  <c r="A1159" i="1"/>
  <c r="A349" i="1"/>
  <c r="A1049" i="1"/>
  <c r="A1002" i="1"/>
  <c r="A827" i="1"/>
  <c r="A915" i="1"/>
  <c r="A1047" i="1"/>
  <c r="A1304" i="1"/>
  <c r="A150" i="1"/>
  <c r="A300" i="1"/>
  <c r="A17" i="1"/>
  <c r="A872" i="1"/>
  <c r="A1312" i="1"/>
  <c r="A152" i="1"/>
  <c r="A1602" i="1"/>
  <c r="A278" i="1"/>
  <c r="A1095" i="1"/>
  <c r="A2235" i="1"/>
  <c r="A1748" i="1"/>
  <c r="A2051" i="1"/>
  <c r="A77" i="1"/>
  <c r="A40" i="1"/>
  <c r="A99" i="1"/>
  <c r="A588" i="1"/>
  <c r="A1494" i="1"/>
  <c r="A372" i="1"/>
  <c r="A1166" i="1"/>
  <c r="A2254" i="1"/>
  <c r="A2164" i="1"/>
  <c r="A157" i="1"/>
  <c r="A544" i="1"/>
  <c r="A1415" i="1"/>
  <c r="A1759" i="1"/>
  <c r="A1113" i="1"/>
  <c r="A312" i="1"/>
  <c r="A1807" i="1"/>
  <c r="A2280" i="1"/>
  <c r="A891" i="1"/>
  <c r="A524" i="1"/>
  <c r="A883" i="1"/>
  <c r="A9" i="1"/>
  <c r="A1326" i="1"/>
  <c r="A622" i="1"/>
  <c r="A970" i="1"/>
  <c r="A287" i="1"/>
  <c r="A1961" i="1"/>
  <c r="A626" i="1"/>
  <c r="A386" i="1"/>
  <c r="A1136" i="1"/>
  <c r="A1586" i="1"/>
  <c r="A1666" i="1"/>
  <c r="A1768" i="1"/>
  <c r="A261" i="1"/>
  <c r="A105" i="1"/>
  <c r="A1287" i="1"/>
  <c r="A1288" i="1"/>
  <c r="A2216" i="1"/>
  <c r="A1036" i="1"/>
  <c r="A451" i="1"/>
  <c r="A2141" i="1"/>
  <c r="A533" i="1"/>
  <c r="A1020" i="1"/>
  <c r="A890" i="1"/>
  <c r="A973" i="1"/>
  <c r="A18" i="1"/>
  <c r="A1077" i="1"/>
  <c r="A1385" i="1"/>
  <c r="A1197" i="1"/>
  <c r="A129" i="1"/>
  <c r="A513" i="1"/>
  <c r="A1592" i="1"/>
  <c r="A1698" i="1"/>
  <c r="A903" i="1"/>
  <c r="A557" i="1"/>
  <c r="A2066" i="1"/>
  <c r="A2269" i="1"/>
  <c r="A1412" i="1"/>
  <c r="A2195" i="1"/>
  <c r="A1492" i="1"/>
  <c r="A530" i="1"/>
  <c r="A2156" i="1"/>
  <c r="A824" i="1"/>
  <c r="A627" i="1"/>
  <c r="A1881" i="1"/>
  <c r="A1437" i="1"/>
  <c r="A2245" i="1"/>
  <c r="A1688" i="1"/>
  <c r="A1872" i="1"/>
  <c r="A602" i="1"/>
  <c r="A1349" i="1"/>
  <c r="A1734" i="1"/>
  <c r="A846" i="1"/>
  <c r="A1466" i="1"/>
  <c r="A650" i="1"/>
  <c r="A849" i="1"/>
  <c r="A1552" i="1"/>
  <c r="A1647" i="1"/>
  <c r="A1646" i="1"/>
  <c r="A1558" i="1"/>
  <c r="A1445" i="1"/>
  <c r="A1826" i="1"/>
  <c r="A1429" i="1"/>
  <c r="A607" i="1"/>
  <c r="A321" i="1"/>
  <c r="A848" i="1"/>
  <c r="A682" i="1"/>
  <c r="A1298" i="1"/>
  <c r="A32" i="1"/>
  <c r="A1059" i="1"/>
  <c r="A1161" i="1"/>
  <c r="A643" i="1"/>
  <c r="A1929" i="1"/>
  <c r="A997" i="1"/>
  <c r="A1396" i="1"/>
  <c r="A1023" i="1"/>
  <c r="A160" i="1"/>
  <c r="A2232" i="1"/>
  <c r="A1608" i="1"/>
  <c r="A1873" i="1"/>
  <c r="A267" i="1"/>
  <c r="A86" i="1"/>
  <c r="A377" i="1"/>
  <c r="A1442" i="1"/>
  <c r="A816" i="1"/>
  <c r="A2169" i="1"/>
  <c r="A304" i="1"/>
  <c r="A87" i="1"/>
  <c r="A448" i="1"/>
  <c r="A457" i="1"/>
  <c r="A542" i="1"/>
  <c r="A584" i="1"/>
  <c r="A733" i="1"/>
  <c r="A808" i="1"/>
  <c r="A1099" i="1"/>
  <c r="A1871" i="1"/>
  <c r="A1887" i="1"/>
  <c r="A1950" i="1"/>
  <c r="A1965" i="1"/>
  <c r="A1612" i="1"/>
  <c r="A1714" i="1"/>
  <c r="A2073" i="1"/>
  <c r="A273" i="1"/>
  <c r="A1513" i="1"/>
  <c r="A1652" i="1"/>
  <c r="A1899" i="1"/>
  <c r="A374" i="1"/>
  <c r="A1074" i="1"/>
  <c r="A1879" i="1"/>
  <c r="A1942" i="1"/>
  <c r="A2258" i="1"/>
  <c r="A186" i="1"/>
  <c r="A698" i="1"/>
  <c r="A1178" i="1"/>
  <c r="A1715" i="1"/>
  <c r="A1761" i="1"/>
  <c r="A2143" i="1"/>
  <c r="A1802" i="1"/>
  <c r="A42" i="1"/>
  <c r="A308" i="1"/>
  <c r="A2104" i="1"/>
  <c r="A755" i="1"/>
  <c r="A1549" i="1"/>
  <c r="A2154" i="1"/>
  <c r="A356" i="1"/>
  <c r="A29" i="1"/>
  <c r="A1091" i="1"/>
  <c r="A2087" i="1"/>
  <c r="A1272" i="1"/>
  <c r="A180" i="1"/>
  <c r="A1634" i="1"/>
  <c r="A72" i="1"/>
  <c r="A1040" i="1"/>
  <c r="A1639" i="1"/>
  <c r="A1416" i="1"/>
  <c r="A1595" i="1"/>
  <c r="A1483" i="1"/>
  <c r="A968" i="1"/>
  <c r="A2228" i="1"/>
  <c r="A339" i="1"/>
  <c r="A1581" i="1"/>
  <c r="A1302" i="1"/>
  <c r="A149" i="1"/>
  <c r="A1120" i="1"/>
  <c r="A1297" i="1"/>
  <c r="A417" i="1"/>
  <c r="A112" i="1"/>
  <c r="A1733" i="1"/>
  <c r="A79" i="1"/>
  <c r="A1253" i="1"/>
  <c r="A269" i="1"/>
  <c r="A2177" i="1"/>
  <c r="A1400" i="1"/>
  <c r="A409" i="1"/>
  <c r="A170" i="1"/>
  <c r="A1171" i="1"/>
  <c r="A262" i="1"/>
  <c r="A812" i="1"/>
  <c r="A567" i="1"/>
  <c r="A549" i="1"/>
  <c r="A414" i="1"/>
  <c r="A1511" i="1"/>
  <c r="A960" i="1"/>
  <c r="A1261" i="1"/>
  <c r="A1204" i="1"/>
  <c r="A95" i="1"/>
  <c r="A1780" i="1"/>
  <c r="A2276" i="1"/>
  <c r="A757" i="1"/>
  <c r="A2170" i="1"/>
  <c r="A1401" i="1"/>
  <c r="A1251" i="1"/>
  <c r="A939" i="1"/>
  <c r="A2074" i="1"/>
  <c r="A842" i="1"/>
  <c r="A1642" i="1"/>
  <c r="A493" i="1"/>
  <c r="A1632" i="1"/>
  <c r="A791" i="1"/>
  <c r="A1010" i="1"/>
  <c r="A1484" i="1"/>
  <c r="A1527" i="1"/>
  <c r="A2117" i="1"/>
  <c r="A2052" i="1"/>
  <c r="A817" i="1"/>
  <c r="A1189" i="1"/>
  <c r="A223" i="1"/>
  <c r="A1712" i="1"/>
  <c r="A616" i="1"/>
  <c r="A1888" i="1"/>
  <c r="A772" i="1"/>
  <c r="A1252" i="1"/>
  <c r="A1551" i="1"/>
  <c r="A2116" i="1"/>
  <c r="A870" i="1"/>
  <c r="A1613" i="1"/>
  <c r="A1205" i="1"/>
  <c r="A1601" i="1"/>
  <c r="A1811" i="1"/>
  <c r="A801" i="1"/>
  <c r="A1658" i="1"/>
  <c r="A940" i="1"/>
  <c r="A1045" i="1"/>
  <c r="A27" i="1"/>
  <c r="A750" i="1"/>
  <c r="A1564" i="1"/>
  <c r="A640" i="1"/>
  <c r="A1605" i="1"/>
  <c r="A1596" i="1"/>
  <c r="A811" i="1"/>
  <c r="A844" i="1"/>
  <c r="A892" i="1"/>
  <c r="A1479" i="1"/>
  <c r="A1844" i="1"/>
  <c r="A58" i="1"/>
  <c r="A2193" i="1"/>
  <c r="A1389" i="1"/>
  <c r="A1625" i="1"/>
  <c r="A243" i="1"/>
  <c r="A1140" i="1"/>
  <c r="A1117" i="1"/>
  <c r="A2109" i="1"/>
  <c r="A1121" i="1"/>
  <c r="A1266" i="1"/>
  <c r="A121" i="1"/>
  <c r="A740" i="1"/>
  <c r="A2058" i="1"/>
  <c r="A720" i="1"/>
  <c r="A658" i="1"/>
  <c r="A854" i="1"/>
  <c r="A726" i="1"/>
  <c r="A1697" i="1"/>
  <c r="A858" i="1"/>
  <c r="A792" i="1"/>
  <c r="A1501" i="1"/>
  <c r="A1746" i="1"/>
  <c r="A1055" i="1"/>
  <c r="A799" i="1"/>
  <c r="A1745" i="1"/>
  <c r="A1025" i="1"/>
  <c r="A1919" i="1"/>
  <c r="A84" i="1"/>
  <c r="A2178" i="1"/>
  <c r="A2001" i="1"/>
  <c r="A1018" i="1"/>
  <c r="A284" i="1"/>
  <c r="A91" i="1"/>
  <c r="A948" i="1"/>
  <c r="A2106" i="1"/>
  <c r="A343" i="1"/>
  <c r="A1407" i="1"/>
  <c r="A1017" i="1"/>
  <c r="A288" i="1"/>
  <c r="A381" i="1"/>
  <c r="A540" i="1"/>
  <c r="A1395" i="1"/>
  <c r="A794" i="1"/>
  <c r="A134" i="1"/>
  <c r="A1987" i="1"/>
  <c r="A1989" i="1"/>
  <c r="A397" i="1"/>
  <c r="A403" i="1"/>
  <c r="A1200" i="1"/>
  <c r="A90" i="1"/>
  <c r="A1963" i="1"/>
  <c r="A187" i="1"/>
  <c r="A878" i="1"/>
  <c r="A1775" i="1"/>
  <c r="A1786" i="1"/>
  <c r="A2161" i="1"/>
  <c r="A760" i="1"/>
  <c r="A303" i="1"/>
  <c r="A1126" i="1"/>
  <c r="A1867" i="1"/>
  <c r="A1423" i="1"/>
  <c r="A1062" i="1"/>
  <c r="A788" i="1"/>
  <c r="A406" i="1"/>
  <c r="A1735" i="1"/>
  <c r="A933" i="1"/>
  <c r="A1464" i="1"/>
  <c r="A1600" i="1"/>
  <c r="A1629" i="1"/>
  <c r="A1640" i="1"/>
  <c r="A1532" i="1"/>
  <c r="A558" i="1"/>
  <c r="A1443" i="1"/>
  <c r="A234" i="1"/>
  <c r="A1151" i="1"/>
  <c r="A787" i="1"/>
  <c r="A351" i="1"/>
  <c r="A763" i="1"/>
  <c r="A136" i="1"/>
  <c r="A905" i="1"/>
  <c r="A1237" i="1"/>
  <c r="A1452" i="1"/>
  <c r="A1667" i="1"/>
  <c r="A1833" i="1"/>
  <c r="A1901" i="1"/>
  <c r="A1799" i="1"/>
  <c r="A917" i="1"/>
  <c r="A1708" i="1"/>
  <c r="A1139" i="1"/>
  <c r="A437" i="1"/>
  <c r="A30" i="1"/>
  <c r="A1003" i="1"/>
  <c r="A1526" i="1"/>
  <c r="A1839" i="1"/>
  <c r="A1809" i="1"/>
  <c r="A1949" i="1"/>
  <c r="A481" i="1"/>
  <c r="A1724" i="1"/>
  <c r="A344" i="1"/>
  <c r="A1524" i="1"/>
  <c r="A1622" i="1"/>
  <c r="A224" i="1"/>
  <c r="A1557" i="1"/>
  <c r="A620" i="1"/>
  <c r="A1909" i="1"/>
  <c r="A805" i="1"/>
  <c r="A837" i="1"/>
  <c r="A1791" i="1"/>
  <c r="A732" i="1"/>
  <c r="A233" i="1"/>
  <c r="A1342" i="1"/>
  <c r="A1569" i="1"/>
  <c r="A39" i="1"/>
  <c r="A391" i="1"/>
  <c r="A2016" i="1"/>
  <c r="A19" i="1"/>
  <c r="A78" i="1"/>
  <c r="A429" i="1"/>
  <c r="A2152" i="1"/>
  <c r="A1840" i="1"/>
  <c r="A1818" i="1"/>
  <c r="A1409" i="1"/>
  <c r="A1001" i="1"/>
  <c r="A141" i="1"/>
  <c r="A1542" i="1"/>
  <c r="A1531" i="1"/>
  <c r="A1543" i="1"/>
  <c r="A2261" i="1"/>
  <c r="A1548" i="1"/>
  <c r="A2060" i="1"/>
  <c r="A2000" i="1"/>
  <c r="A1079" i="1"/>
  <c r="A1488" i="1"/>
  <c r="A61" i="1"/>
  <c r="A978" i="1"/>
  <c r="A2009" i="1"/>
  <c r="A1432" i="1"/>
  <c r="A674" i="1"/>
  <c r="A2105" i="1"/>
  <c r="A1554" i="1"/>
  <c r="A1822" i="1"/>
  <c r="A776" i="1"/>
  <c r="A2026" i="1"/>
  <c r="A317" i="1"/>
  <c r="A327" i="1"/>
  <c r="A433" i="1"/>
  <c r="A678" i="1"/>
  <c r="A946" i="1"/>
  <c r="A1195" i="1"/>
  <c r="A1480" i="1"/>
  <c r="A2028" i="1"/>
  <c r="A2049" i="1"/>
  <c r="A2162" i="1"/>
  <c r="A2250" i="1"/>
  <c r="A1687" i="1"/>
  <c r="A2071" i="1"/>
  <c r="A2234" i="1"/>
  <c r="A450" i="1"/>
  <c r="A746" i="1"/>
  <c r="A752" i="1"/>
  <c r="A893" i="1"/>
  <c r="A952" i="1"/>
  <c r="A1069" i="1"/>
  <c r="A1278" i="1"/>
  <c r="A1665" i="1"/>
  <c r="A1794" i="1"/>
  <c r="A1940" i="1"/>
  <c r="A1948" i="1"/>
  <c r="A2210" i="1"/>
  <c r="A2255" i="1"/>
  <c r="A281" i="1"/>
  <c r="A125" i="1"/>
  <c r="A1960" i="1"/>
  <c r="A571" i="1"/>
  <c r="A834" i="1"/>
  <c r="A868" i="1"/>
  <c r="A1155" i="1"/>
  <c r="A1340" i="1"/>
  <c r="A1403" i="1"/>
  <c r="A1760" i="1"/>
  <c r="A2248" i="1"/>
  <c r="A1500" i="1"/>
  <c r="A656" i="1"/>
  <c r="A851" i="1"/>
  <c r="A1747" i="1"/>
  <c r="A1998" i="1"/>
  <c r="A1202" i="1"/>
  <c r="A2072" i="1"/>
  <c r="A1269" i="1"/>
  <c r="A617" i="1"/>
  <c r="A1916" i="1"/>
  <c r="A1993" i="1"/>
  <c r="A657" i="1"/>
  <c r="A553" i="1"/>
  <c r="A1966" i="1"/>
  <c r="A1717" i="1"/>
  <c r="A1523" i="1"/>
  <c r="A2188" i="1"/>
  <c r="A83" i="1"/>
  <c r="A1582" i="1"/>
  <c r="A1729" i="1"/>
  <c r="A1212" i="1"/>
  <c r="A954" i="1"/>
  <c r="A22" i="1"/>
  <c r="A1930" i="1"/>
  <c r="A2115" i="1"/>
  <c r="A1565" i="1"/>
  <c r="A210" i="1"/>
  <c r="A1638" i="1"/>
  <c r="A2068" i="1"/>
  <c r="A1539" i="1"/>
  <c r="A629" i="1"/>
  <c r="A1064" i="1"/>
  <c r="A2263" i="1"/>
  <c r="A636" i="1"/>
  <c r="A1156" i="1"/>
  <c r="A1132" i="1"/>
  <c r="A1380" i="1"/>
  <c r="A117" i="1"/>
  <c r="A1186" i="1"/>
  <c r="A1101" i="1"/>
  <c r="A2190" i="1"/>
  <c r="A1522" i="1"/>
  <c r="A198" i="1"/>
  <c r="A985" i="1"/>
  <c r="A2208" i="1"/>
  <c r="A1022" i="1"/>
  <c r="A379" i="1"/>
  <c r="A2239" i="1"/>
  <c r="A749" i="1"/>
  <c r="A1209" i="1"/>
  <c r="A568" i="1"/>
  <c r="A1669" i="1"/>
  <c r="A318" i="1"/>
  <c r="A62" i="1"/>
  <c r="A1615" i="1"/>
  <c r="A828" i="1"/>
  <c r="A476" i="1"/>
  <c r="A212" i="1"/>
  <c r="A1874" i="1"/>
  <c r="A1005" i="1"/>
  <c r="A773" i="1"/>
  <c r="A1130" i="1"/>
  <c r="A648" i="1"/>
  <c r="A2230" i="1"/>
  <c r="A1771" i="1"/>
  <c r="A301" i="1"/>
  <c r="A929" i="1"/>
  <c r="A335" i="1"/>
  <c r="A1122" i="1"/>
  <c r="A916" i="1"/>
  <c r="A1846" i="1"/>
  <c r="A2185" i="1"/>
  <c r="A473" i="1"/>
  <c r="A1868" i="1"/>
  <c r="A257" i="1"/>
  <c r="A638" i="1"/>
  <c r="A316" i="1"/>
  <c r="A319" i="1"/>
  <c r="A2221" i="1"/>
  <c r="A1709" i="1"/>
  <c r="A800" i="1"/>
  <c r="A135" i="1"/>
  <c r="A1090" i="1"/>
  <c r="A1918" i="1"/>
  <c r="A1375" i="1"/>
  <c r="A395" i="1"/>
  <c r="A833" i="1"/>
  <c r="A2097" i="1"/>
  <c r="A888" i="1"/>
  <c r="A1953" i="1"/>
  <c r="A509" i="1"/>
  <c r="A1160" i="1"/>
  <c r="A928" i="1"/>
  <c r="A2244" i="1"/>
  <c r="A1311" i="1"/>
  <c r="A612" i="1"/>
  <c r="A955" i="1"/>
  <c r="A1907" i="1"/>
  <c r="A503" i="1"/>
  <c r="A1890" i="1"/>
  <c r="A1308" i="1"/>
  <c r="A1282" i="1"/>
  <c r="A1935" i="1"/>
  <c r="A706" i="1"/>
  <c r="A245" i="1"/>
  <c r="A2102" i="1"/>
  <c r="A822" i="1"/>
  <c r="A1988" i="1"/>
  <c r="A193" i="1"/>
  <c r="A565" i="1"/>
  <c r="R1352" i="1"/>
  <c r="R1308" i="1"/>
  <c r="R41" i="1"/>
  <c r="R712" i="1"/>
  <c r="R624" i="1"/>
  <c r="R515" i="1"/>
  <c r="R946" i="1"/>
  <c r="R2278" i="1"/>
  <c r="R1282" i="1"/>
  <c r="R1862" i="1"/>
  <c r="R257" i="1"/>
  <c r="R817" i="1"/>
  <c r="R587" i="1"/>
  <c r="R130" i="1"/>
  <c r="R883" i="1"/>
  <c r="R342" i="1"/>
  <c r="R473" i="1"/>
  <c r="R1931" i="1"/>
  <c r="R103" i="1"/>
  <c r="R833" i="1"/>
  <c r="R395" i="1"/>
  <c r="R27" i="1"/>
  <c r="R2066" i="1"/>
  <c r="R1128" i="1"/>
  <c r="R1205" i="1"/>
  <c r="R942" i="1"/>
  <c r="R2272" i="1"/>
  <c r="R2001" i="1"/>
  <c r="R1583" i="1"/>
  <c r="R516" i="1"/>
  <c r="R858" i="1"/>
  <c r="R2156" i="1"/>
  <c r="R613" i="1"/>
  <c r="R1791" i="1"/>
  <c r="R268" i="1"/>
  <c r="R1276" i="1"/>
  <c r="R967" i="1"/>
  <c r="R2114" i="1"/>
  <c r="R552" i="1"/>
  <c r="R1770" i="1"/>
  <c r="R1381" i="1"/>
  <c r="R581" i="1"/>
  <c r="R323" i="1"/>
  <c r="R1197" i="1"/>
  <c r="R1560" i="1"/>
  <c r="R517" i="1"/>
  <c r="R1329" i="1"/>
  <c r="R1857" i="1"/>
  <c r="R1240" i="1"/>
  <c r="R1337" i="1"/>
  <c r="R2130" i="1"/>
  <c r="R1033" i="1"/>
  <c r="R1709" i="1"/>
  <c r="R113" i="1"/>
  <c r="R1147" i="1"/>
  <c r="R1665" i="1"/>
  <c r="R1311" i="1"/>
  <c r="R1870" i="1"/>
  <c r="R806" i="1"/>
  <c r="R135" i="1"/>
  <c r="R692" i="1"/>
  <c r="R1447" i="1"/>
  <c r="R129" i="1"/>
  <c r="R1837" i="1"/>
  <c r="R1048" i="1"/>
  <c r="R1375" i="1"/>
  <c r="R1476" i="1"/>
  <c r="R223" i="1"/>
  <c r="R2221" i="1"/>
  <c r="R1912" i="1"/>
  <c r="R920" i="1"/>
  <c r="R892" i="1"/>
  <c r="R1479" i="1"/>
  <c r="R2072" i="1"/>
  <c r="R1952" i="1"/>
  <c r="R1393" i="1"/>
  <c r="R940" i="1"/>
  <c r="R2044" i="1"/>
  <c r="R1698" i="1"/>
  <c r="R1734" i="1"/>
  <c r="R973" i="1"/>
  <c r="R18" i="1"/>
  <c r="R1087" i="1"/>
  <c r="R1436" i="1"/>
  <c r="R1349" i="1"/>
  <c r="R996" i="1"/>
  <c r="R1889" i="1"/>
  <c r="R121" i="1"/>
  <c r="R1795" i="1"/>
  <c r="R1482" i="1"/>
  <c r="R2062" i="1"/>
  <c r="R195" i="1"/>
  <c r="R1057" i="1"/>
  <c r="R1475" i="1"/>
  <c r="R2055" i="1"/>
  <c r="R1745" i="1"/>
  <c r="R1658" i="1"/>
  <c r="R2249" i="1"/>
  <c r="R222" i="1"/>
  <c r="R332" i="1"/>
  <c r="R1144" i="1"/>
  <c r="R2141" i="1"/>
  <c r="R1194" i="1"/>
  <c r="R763" i="1"/>
  <c r="R1868" i="1"/>
  <c r="R726" i="1"/>
  <c r="R683" i="1"/>
  <c r="R1256" i="1"/>
  <c r="R186" i="1"/>
  <c r="R2289" i="1"/>
  <c r="R172" i="1"/>
  <c r="R661" i="1"/>
  <c r="R429" i="1"/>
  <c r="R875" i="1"/>
  <c r="R876" i="1"/>
  <c r="R43" i="1"/>
  <c r="R1158" i="1"/>
  <c r="R1334" i="1"/>
  <c r="R701" i="1"/>
  <c r="R435" i="1"/>
  <c r="R1592" i="1"/>
  <c r="R1492" i="1"/>
  <c r="R1947" i="1"/>
  <c r="R2076" i="1"/>
  <c r="R189" i="1"/>
  <c r="R2269" i="1"/>
  <c r="R557" i="1"/>
  <c r="R1418" i="1"/>
  <c r="R513" i="1"/>
  <c r="R1778" i="1"/>
  <c r="R1013" i="1"/>
  <c r="R897" i="1"/>
  <c r="R1264" i="1"/>
  <c r="R1842" i="1"/>
  <c r="R672" i="1"/>
  <c r="R903" i="1"/>
  <c r="R1068" i="1"/>
  <c r="R1466" i="1"/>
  <c r="R691" i="1"/>
  <c r="R1845" i="1"/>
  <c r="R1317" i="1"/>
  <c r="R415" i="1"/>
  <c r="R1470" i="1"/>
  <c r="R1836" i="1"/>
  <c r="R235" i="1"/>
  <c r="R1553" i="1"/>
  <c r="R1299" i="1"/>
  <c r="R1367" i="1"/>
  <c r="R502" i="1"/>
  <c r="R579" i="1"/>
  <c r="R1897" i="1"/>
  <c r="R816" i="1"/>
  <c r="R304" i="1"/>
  <c r="R1189" i="1"/>
  <c r="R2031" i="1"/>
  <c r="R1551" i="1"/>
  <c r="R706" i="1"/>
  <c r="R413" i="1"/>
  <c r="R248" i="1"/>
  <c r="R2298" i="1"/>
  <c r="R4" i="1"/>
  <c r="R1605" i="1"/>
  <c r="R760" i="1"/>
  <c r="R1904" i="1"/>
  <c r="R2075" i="1"/>
  <c r="R772" i="1"/>
  <c r="R2191" i="1"/>
  <c r="R108" i="1"/>
  <c r="R1545" i="1"/>
  <c r="R1163" i="1"/>
  <c r="R1036" i="1"/>
  <c r="R2050" i="1"/>
  <c r="R2163" i="1"/>
  <c r="R509" i="1"/>
  <c r="R2116" i="1"/>
  <c r="R2096" i="1"/>
  <c r="R2244" i="1"/>
  <c r="R565" i="1"/>
  <c r="R1740" i="1"/>
  <c r="R451" i="1"/>
  <c r="R608" i="1"/>
  <c r="R1991" i="1"/>
  <c r="R2233" i="1"/>
  <c r="R573" i="1"/>
  <c r="R948" i="1"/>
  <c r="R1369" i="1"/>
  <c r="R1173" i="1"/>
  <c r="R906" i="1"/>
  <c r="R1853" i="1"/>
  <c r="R846" i="1"/>
  <c r="R1646" i="1"/>
  <c r="R1961" i="1"/>
  <c r="R955" i="1"/>
  <c r="R1014" i="1"/>
  <c r="R1635" i="1"/>
  <c r="R163" i="1"/>
  <c r="R1570" i="1"/>
  <c r="R1385" i="1"/>
  <c r="R602" i="1"/>
  <c r="R928" i="1"/>
  <c r="R669" i="1"/>
  <c r="R1768" i="1"/>
  <c r="R2226" i="1"/>
  <c r="R1934" i="1"/>
  <c r="R88" i="1"/>
  <c r="R1815" i="1"/>
  <c r="R1552" i="1"/>
  <c r="R650" i="1"/>
  <c r="R530" i="1"/>
  <c r="R1472" i="1"/>
  <c r="R1059" i="1"/>
  <c r="R2194" i="1"/>
  <c r="R1477" i="1"/>
  <c r="R779" i="1"/>
  <c r="R2009" i="1"/>
  <c r="R844" i="1"/>
  <c r="R1111" i="1"/>
  <c r="R1407" i="1"/>
  <c r="R569" i="1"/>
  <c r="R793" i="1"/>
  <c r="R1260" i="1"/>
  <c r="R1046" i="1"/>
  <c r="R1333" i="1"/>
  <c r="R1030" i="1"/>
  <c r="R1442" i="1"/>
  <c r="R1248" i="1"/>
  <c r="R410" i="1"/>
  <c r="R1681" i="1"/>
  <c r="R593" i="1"/>
  <c r="R387" i="1"/>
  <c r="R1179" i="1"/>
  <c r="R572" i="1"/>
  <c r="R1192" i="1"/>
  <c r="R574" i="1"/>
  <c r="R1412" i="1"/>
  <c r="R36" i="1"/>
  <c r="R2303" i="1"/>
  <c r="R1118" i="1"/>
  <c r="R980" i="1"/>
  <c r="R1326" i="1"/>
  <c r="R626" i="1"/>
  <c r="R1160" i="1"/>
  <c r="R159" i="1"/>
  <c r="R1627" i="1"/>
  <c r="R618" i="1"/>
  <c r="R1073" i="1"/>
  <c r="R2133" i="1"/>
  <c r="R253" i="1"/>
  <c r="R1027" i="1"/>
  <c r="R1616" i="1"/>
  <c r="R1890" i="1"/>
  <c r="R2187" i="1"/>
  <c r="R76" i="1"/>
  <c r="R1970" i="1"/>
  <c r="R756" i="1"/>
  <c r="R1818" i="1"/>
  <c r="R2181" i="1"/>
  <c r="R139" i="1"/>
  <c r="R2195" i="1"/>
  <c r="R1100" i="1"/>
  <c r="R976" i="1"/>
  <c r="R1713" i="1"/>
  <c r="R536" i="1"/>
  <c r="R909" i="1"/>
  <c r="R1557" i="1"/>
  <c r="R503" i="1"/>
  <c r="R1038" i="1"/>
  <c r="R317" i="1"/>
  <c r="R2026" i="1"/>
  <c r="R1872" i="1"/>
  <c r="R2264" i="1"/>
  <c r="R1933" i="1"/>
  <c r="R173" i="1"/>
  <c r="R2033" i="1"/>
  <c r="R1587" i="1"/>
  <c r="R1288" i="1"/>
  <c r="R1460" i="1"/>
  <c r="R869" i="1"/>
  <c r="R983" i="1"/>
  <c r="R814" i="1"/>
  <c r="R348" i="1"/>
  <c r="R829" i="1"/>
  <c r="R401" i="1"/>
  <c r="R1718" i="1"/>
  <c r="R325" i="1"/>
  <c r="R431" i="1"/>
  <c r="R1131" i="1"/>
  <c r="R731" i="1"/>
  <c r="R1663" i="1"/>
  <c r="R989" i="1"/>
  <c r="R276" i="1"/>
  <c r="R1389" i="1"/>
  <c r="R1249" i="1"/>
  <c r="R1823" i="1"/>
  <c r="R849" i="1"/>
  <c r="R1382" i="1"/>
  <c r="R861" i="1"/>
  <c r="R595" i="1"/>
  <c r="R596" i="1"/>
  <c r="R1859" i="1"/>
  <c r="R1080" i="1"/>
  <c r="R309" i="1"/>
  <c r="R32" i="1"/>
  <c r="R191" i="1"/>
  <c r="R1399" i="1"/>
  <c r="R2207" i="1"/>
  <c r="R2280" i="1"/>
  <c r="R1247" i="1"/>
  <c r="R1246" i="1"/>
  <c r="R319" i="1"/>
  <c r="R428" i="1"/>
  <c r="R61" i="1"/>
  <c r="R851" i="1"/>
  <c r="R490" i="1"/>
  <c r="R1339" i="1"/>
  <c r="R328" i="1"/>
  <c r="R1574" i="1"/>
  <c r="R1220" i="1"/>
  <c r="R245" i="1"/>
  <c r="R1935" i="1"/>
  <c r="R294" i="1"/>
  <c r="R1722" i="1"/>
  <c r="R1351" i="1"/>
  <c r="R251" i="1"/>
  <c r="R1721" i="1"/>
  <c r="R1654" i="1"/>
  <c r="R1034" i="1"/>
  <c r="R1596" i="1"/>
  <c r="R6" i="1"/>
  <c r="R1332" i="1"/>
  <c r="R58" i="1"/>
  <c r="R2054" i="1"/>
  <c r="R1624" i="1"/>
  <c r="R2186" i="1"/>
  <c r="R880" i="1"/>
  <c r="R1019" i="1"/>
  <c r="R1636" i="1"/>
  <c r="R907" i="1"/>
  <c r="R638" i="1"/>
  <c r="R1534" i="1"/>
  <c r="R1071" i="1"/>
  <c r="R1387" i="1"/>
  <c r="R1298" i="1"/>
  <c r="R930" i="1"/>
  <c r="R1262" i="1"/>
  <c r="R1152" i="1"/>
  <c r="R11" i="1"/>
  <c r="R561" i="1"/>
  <c r="R2196" i="1"/>
  <c r="R1354" i="1"/>
  <c r="R158" i="1"/>
  <c r="R1808" i="1"/>
  <c r="R1206" i="1"/>
  <c r="R1811" i="1"/>
  <c r="R1601" i="1"/>
  <c r="R1274" i="1"/>
  <c r="R835" i="1"/>
  <c r="R2086" i="1"/>
  <c r="R891" i="1"/>
  <c r="R1846" i="1"/>
  <c r="R2217" i="1"/>
  <c r="R236" i="1"/>
  <c r="R1345" i="1"/>
  <c r="R612" i="1"/>
  <c r="R2242" i="1"/>
  <c r="R282" i="1"/>
  <c r="R1007" i="1"/>
  <c r="R1457" i="1"/>
  <c r="R1090" i="1"/>
  <c r="R2077" i="1"/>
  <c r="R474" i="1"/>
  <c r="R687" i="1"/>
  <c r="R1172" i="1"/>
  <c r="R1397" i="1"/>
  <c r="R1455" i="1"/>
  <c r="R2014" i="1"/>
  <c r="R1388" i="1"/>
  <c r="R2283" i="1"/>
  <c r="R1939" i="1"/>
  <c r="R1974" i="1"/>
  <c r="R1518" i="1"/>
  <c r="R462" i="1"/>
  <c r="R2078" i="1"/>
  <c r="R914" i="1"/>
  <c r="R1677" i="1"/>
  <c r="R53" i="1"/>
  <c r="R1129" i="1"/>
  <c r="R1488" i="1"/>
  <c r="R1569" i="1"/>
  <c r="R653" i="1"/>
  <c r="R2222" i="1"/>
  <c r="R2122" i="1"/>
  <c r="R667" i="1"/>
  <c r="R1098" i="1"/>
  <c r="R508" i="1"/>
  <c r="R1919" i="1"/>
  <c r="R628" i="1"/>
  <c r="R260" i="1"/>
  <c r="R1184" i="1"/>
  <c r="R826" i="1"/>
  <c r="R2106" i="1"/>
  <c r="R24" i="1"/>
  <c r="R534" i="1"/>
  <c r="R2090" i="1"/>
  <c r="R1035" i="1"/>
  <c r="R647" i="1"/>
  <c r="R2169" i="1"/>
  <c r="R355" i="1"/>
  <c r="R1017" i="1"/>
  <c r="R1238" i="1"/>
  <c r="R2113" i="1"/>
  <c r="R2286" i="1"/>
  <c r="R1070" i="1"/>
  <c r="R1429" i="1"/>
  <c r="R2022" i="1"/>
  <c r="S1352" i="1"/>
  <c r="S1308" i="1"/>
  <c r="S41" i="1"/>
  <c r="S712" i="1"/>
  <c r="S624" i="1"/>
  <c r="S515" i="1"/>
  <c r="S946" i="1"/>
  <c r="S2278" i="1"/>
  <c r="S1282" i="1"/>
  <c r="S1862" i="1"/>
  <c r="S257" i="1"/>
  <c r="S817" i="1"/>
  <c r="S587" i="1"/>
  <c r="S130" i="1"/>
  <c r="S883" i="1"/>
  <c r="S342" i="1"/>
  <c r="S473" i="1"/>
  <c r="S1931" i="1"/>
  <c r="S103" i="1"/>
  <c r="S833" i="1"/>
  <c r="S395" i="1"/>
  <c r="S27" i="1"/>
  <c r="S2066" i="1"/>
  <c r="S1128" i="1"/>
  <c r="S1205" i="1"/>
  <c r="S942" i="1"/>
  <c r="S2272" i="1"/>
  <c r="S2001" i="1"/>
  <c r="S1583" i="1"/>
  <c r="S516" i="1"/>
  <c r="S858" i="1"/>
  <c r="S2156" i="1"/>
  <c r="S613" i="1"/>
  <c r="S1791" i="1"/>
  <c r="S268" i="1"/>
  <c r="S1276" i="1"/>
  <c r="S967" i="1"/>
  <c r="S2114" i="1"/>
  <c r="S552" i="1"/>
  <c r="S1770" i="1"/>
  <c r="S1381" i="1"/>
  <c r="S581" i="1"/>
  <c r="S323" i="1"/>
  <c r="S1197" i="1"/>
  <c r="S1560" i="1"/>
  <c r="S517" i="1"/>
  <c r="S1329" i="1"/>
  <c r="S1857" i="1"/>
  <c r="S1240" i="1"/>
  <c r="S1337" i="1"/>
  <c r="S2130" i="1"/>
  <c r="S1033" i="1"/>
  <c r="S1709" i="1"/>
  <c r="S113" i="1"/>
  <c r="S1147" i="1"/>
  <c r="S1665" i="1"/>
  <c r="S1311" i="1"/>
  <c r="S1870" i="1"/>
  <c r="S806" i="1"/>
  <c r="S135" i="1"/>
  <c r="S692" i="1"/>
  <c r="S1447" i="1"/>
  <c r="S129" i="1"/>
  <c r="S1837" i="1"/>
  <c r="S1048" i="1"/>
  <c r="S1375" i="1"/>
  <c r="S1476" i="1"/>
  <c r="S223" i="1"/>
  <c r="S2221" i="1"/>
  <c r="S1912" i="1"/>
  <c r="S920" i="1"/>
  <c r="S892" i="1"/>
  <c r="S1479" i="1"/>
  <c r="S2072" i="1"/>
  <c r="S1952" i="1"/>
  <c r="S1393" i="1"/>
  <c r="S940" i="1"/>
  <c r="S2044" i="1"/>
  <c r="S1698" i="1"/>
  <c r="S1734" i="1"/>
  <c r="S973" i="1"/>
  <c r="S18" i="1"/>
  <c r="S1087" i="1"/>
  <c r="S1436" i="1"/>
  <c r="S1349" i="1"/>
  <c r="S996" i="1"/>
  <c r="S1889" i="1"/>
  <c r="S121" i="1"/>
  <c r="S1795" i="1"/>
  <c r="S1482" i="1"/>
  <c r="S2062" i="1"/>
  <c r="S195" i="1"/>
  <c r="S1057" i="1"/>
  <c r="S1475" i="1"/>
  <c r="S2055" i="1"/>
  <c r="S1745" i="1"/>
  <c r="S1658" i="1"/>
  <c r="S2249" i="1"/>
  <c r="S222" i="1"/>
  <c r="S332" i="1"/>
  <c r="S1144" i="1"/>
  <c r="S2141" i="1"/>
  <c r="S1194" i="1"/>
  <c r="S763" i="1"/>
  <c r="S1868" i="1"/>
  <c r="S726" i="1"/>
  <c r="S683" i="1"/>
  <c r="S1256" i="1"/>
  <c r="S186" i="1"/>
  <c r="S2289" i="1"/>
  <c r="S172" i="1"/>
  <c r="S661" i="1"/>
  <c r="S429" i="1"/>
  <c r="S875" i="1"/>
  <c r="S876" i="1"/>
  <c r="S43" i="1"/>
  <c r="S1158" i="1"/>
  <c r="S1334" i="1"/>
  <c r="S701" i="1"/>
  <c r="S435" i="1"/>
  <c r="S1592" i="1"/>
  <c r="S1492" i="1"/>
  <c r="S1947" i="1"/>
  <c r="S2076" i="1"/>
  <c r="S189" i="1"/>
  <c r="S2269" i="1"/>
  <c r="S557" i="1"/>
  <c r="S1418" i="1"/>
  <c r="S513" i="1"/>
  <c r="S1778" i="1"/>
  <c r="S1013" i="1"/>
  <c r="S897" i="1"/>
  <c r="S1264" i="1"/>
  <c r="S1842" i="1"/>
  <c r="S672" i="1"/>
  <c r="S903" i="1"/>
  <c r="S1068" i="1"/>
  <c r="S1466" i="1"/>
  <c r="S691" i="1"/>
  <c r="S1845" i="1"/>
  <c r="S1317" i="1"/>
  <c r="S415" i="1"/>
  <c r="S1470" i="1"/>
  <c r="S1836" i="1"/>
  <c r="S235" i="1"/>
  <c r="S1553" i="1"/>
  <c r="S1299" i="1"/>
  <c r="S1367" i="1"/>
  <c r="S502" i="1"/>
  <c r="S579" i="1"/>
  <c r="S1897" i="1"/>
  <c r="S816" i="1"/>
  <c r="S304" i="1"/>
  <c r="S1189" i="1"/>
  <c r="S2031" i="1"/>
  <c r="S1551" i="1"/>
  <c r="S706" i="1"/>
  <c r="S413" i="1"/>
  <c r="S248" i="1"/>
  <c r="S2298" i="1"/>
  <c r="S4" i="1"/>
  <c r="S1605" i="1"/>
  <c r="S760" i="1"/>
  <c r="S1904" i="1"/>
  <c r="S2075" i="1"/>
  <c r="S772" i="1"/>
  <c r="S2191" i="1"/>
  <c r="S108" i="1"/>
  <c r="S1545" i="1"/>
  <c r="S1163" i="1"/>
  <c r="S1036" i="1"/>
  <c r="S2050" i="1"/>
  <c r="S2163" i="1"/>
  <c r="S509" i="1"/>
  <c r="S2116" i="1"/>
  <c r="S2096" i="1"/>
  <c r="S2244" i="1"/>
  <c r="S565" i="1"/>
  <c r="S1740" i="1"/>
  <c r="S451" i="1"/>
  <c r="S608" i="1"/>
  <c r="S1991" i="1"/>
  <c r="S2233" i="1"/>
  <c r="S573" i="1"/>
  <c r="S948" i="1"/>
  <c r="S1369" i="1"/>
  <c r="S1173" i="1"/>
  <c r="S906" i="1"/>
  <c r="S1853" i="1"/>
  <c r="S846" i="1"/>
  <c r="S1646" i="1"/>
  <c r="S1961" i="1"/>
  <c r="S955" i="1"/>
  <c r="S1014" i="1"/>
  <c r="S1635" i="1"/>
  <c r="S163" i="1"/>
  <c r="S1570" i="1"/>
  <c r="S1385" i="1"/>
  <c r="S602" i="1"/>
  <c r="S928" i="1"/>
  <c r="S669" i="1"/>
  <c r="S1768" i="1"/>
  <c r="S2226" i="1"/>
  <c r="S1934" i="1"/>
  <c r="S88" i="1"/>
  <c r="S1815" i="1"/>
  <c r="S1552" i="1"/>
  <c r="S650" i="1"/>
  <c r="S530" i="1"/>
  <c r="S1472" i="1"/>
  <c r="S1059" i="1"/>
  <c r="S2194" i="1"/>
  <c r="S1477" i="1"/>
  <c r="S779" i="1"/>
  <c r="S2009" i="1"/>
  <c r="S844" i="1"/>
  <c r="S1111" i="1"/>
  <c r="S1407" i="1"/>
  <c r="S569" i="1"/>
  <c r="S793" i="1"/>
  <c r="S1260" i="1"/>
  <c r="S1046" i="1"/>
  <c r="S1333" i="1"/>
  <c r="S1030" i="1"/>
  <c r="S1442" i="1"/>
  <c r="S1248" i="1"/>
  <c r="S410" i="1"/>
  <c r="S1681" i="1"/>
  <c r="S593" i="1"/>
  <c r="S387" i="1"/>
  <c r="S1179" i="1"/>
  <c r="S572" i="1"/>
  <c r="S1192" i="1"/>
  <c r="S574" i="1"/>
  <c r="S1412" i="1"/>
  <c r="S36" i="1"/>
  <c r="S2303" i="1"/>
  <c r="S1118" i="1"/>
  <c r="S980" i="1"/>
  <c r="S1326" i="1"/>
  <c r="S626" i="1"/>
  <c r="S1160" i="1"/>
  <c r="S159" i="1"/>
  <c r="S1627" i="1"/>
  <c r="S618" i="1"/>
  <c r="S1073" i="1"/>
  <c r="S2133" i="1"/>
  <c r="S253" i="1"/>
  <c r="S1027" i="1"/>
  <c r="S1616" i="1"/>
  <c r="S1890" i="1"/>
  <c r="S2187" i="1"/>
  <c r="S76" i="1"/>
  <c r="S1970" i="1"/>
  <c r="S756" i="1"/>
  <c r="S1818" i="1"/>
  <c r="S2181" i="1"/>
  <c r="S139" i="1"/>
  <c r="S2195" i="1"/>
  <c r="S1100" i="1"/>
  <c r="S976" i="1"/>
  <c r="S1713" i="1"/>
  <c r="S536" i="1"/>
  <c r="S909" i="1"/>
  <c r="S1557" i="1"/>
  <c r="S503" i="1"/>
  <c r="S1038" i="1"/>
  <c r="S317" i="1"/>
  <c r="S2026" i="1"/>
  <c r="S1872" i="1"/>
  <c r="S2264" i="1"/>
  <c r="S1933" i="1"/>
  <c r="S173" i="1"/>
  <c r="S2033" i="1"/>
  <c r="S1587" i="1"/>
  <c r="S1288" i="1"/>
  <c r="S1460" i="1"/>
  <c r="S869" i="1"/>
  <c r="S983" i="1"/>
  <c r="S814" i="1"/>
  <c r="S348" i="1"/>
  <c r="S829" i="1"/>
  <c r="S401" i="1"/>
  <c r="S1718" i="1"/>
  <c r="S325" i="1"/>
  <c r="S431" i="1"/>
  <c r="S1131" i="1"/>
  <c r="S731" i="1"/>
  <c r="S1663" i="1"/>
  <c r="S989" i="1"/>
  <c r="S276" i="1"/>
  <c r="S1389" i="1"/>
  <c r="S1249" i="1"/>
  <c r="S1823" i="1"/>
  <c r="S849" i="1"/>
  <c r="S1382" i="1"/>
  <c r="S861" i="1"/>
  <c r="S595" i="1"/>
  <c r="S596" i="1"/>
  <c r="S1859" i="1"/>
  <c r="S1080" i="1"/>
  <c r="S309" i="1"/>
  <c r="S32" i="1"/>
  <c r="S191" i="1"/>
  <c r="S1399" i="1"/>
  <c r="S2207" i="1"/>
  <c r="S2280" i="1"/>
  <c r="S1247" i="1"/>
  <c r="S1246" i="1"/>
  <c r="S319" i="1"/>
  <c r="S428" i="1"/>
  <c r="S61" i="1"/>
  <c r="S851" i="1"/>
  <c r="S490" i="1"/>
  <c r="S1339" i="1"/>
  <c r="S328" i="1"/>
  <c r="S1574" i="1"/>
  <c r="S1220" i="1"/>
  <c r="S245" i="1"/>
  <c r="S1935" i="1"/>
  <c r="S294" i="1"/>
  <c r="S1722" i="1"/>
  <c r="S1351" i="1"/>
  <c r="S251" i="1"/>
  <c r="S1721" i="1"/>
  <c r="S1654" i="1"/>
  <c r="S1034" i="1"/>
  <c r="S1596" i="1"/>
  <c r="S6" i="1"/>
  <c r="S1332" i="1"/>
  <c r="S58" i="1"/>
  <c r="S2054" i="1"/>
  <c r="S1624" i="1"/>
  <c r="S2186" i="1"/>
  <c r="S880" i="1"/>
  <c r="S1019" i="1"/>
  <c r="S1636" i="1"/>
  <c r="S907" i="1"/>
  <c r="S638" i="1"/>
  <c r="S1534" i="1"/>
  <c r="S1071" i="1"/>
  <c r="S1387" i="1"/>
  <c r="S1298" i="1"/>
  <c r="S930" i="1"/>
  <c r="S1262" i="1"/>
  <c r="S1152" i="1"/>
  <c r="S11" i="1"/>
  <c r="S561" i="1"/>
  <c r="S2196" i="1"/>
  <c r="S1354" i="1"/>
  <c r="S158" i="1"/>
  <c r="S1808" i="1"/>
  <c r="S1206" i="1"/>
  <c r="S1811" i="1"/>
  <c r="S1601" i="1"/>
  <c r="S1274" i="1"/>
  <c r="S835" i="1"/>
  <c r="S2086" i="1"/>
  <c r="S891" i="1"/>
  <c r="S1846" i="1"/>
  <c r="S2217" i="1"/>
  <c r="S236" i="1"/>
  <c r="S1345" i="1"/>
  <c r="S612" i="1"/>
  <c r="S2242" i="1"/>
  <c r="S282" i="1"/>
  <c r="S1007" i="1"/>
  <c r="S1457" i="1"/>
  <c r="S1090" i="1"/>
  <c r="S2077" i="1"/>
  <c r="S474" i="1"/>
  <c r="S687" i="1"/>
  <c r="S1172" i="1"/>
  <c r="S1397" i="1"/>
  <c r="S1455" i="1"/>
  <c r="S2014" i="1"/>
  <c r="S1388" i="1"/>
  <c r="S2283" i="1"/>
  <c r="S1939" i="1"/>
  <c r="S1974" i="1"/>
  <c r="S1518" i="1"/>
  <c r="S462" i="1"/>
  <c r="S2078" i="1"/>
  <c r="S914" i="1"/>
  <c r="S1677" i="1"/>
  <c r="S53" i="1"/>
  <c r="S1129" i="1"/>
  <c r="S1488" i="1"/>
  <c r="S1569" i="1"/>
  <c r="S653" i="1"/>
  <c r="S2222" i="1"/>
  <c r="S2122" i="1"/>
  <c r="S667" i="1"/>
  <c r="S1098" i="1"/>
  <c r="S508" i="1"/>
  <c r="S1919" i="1"/>
  <c r="S628" i="1"/>
  <c r="S260" i="1"/>
  <c r="S1184" i="1"/>
  <c r="S826" i="1"/>
  <c r="S2106" i="1"/>
  <c r="S24" i="1"/>
  <c r="S534" i="1"/>
  <c r="S2090" i="1"/>
  <c r="S1035" i="1"/>
  <c r="S647" i="1"/>
  <c r="S2169" i="1"/>
  <c r="S355" i="1"/>
  <c r="S1017" i="1"/>
  <c r="S1238" i="1"/>
  <c r="S2113" i="1"/>
  <c r="S2286" i="1"/>
  <c r="S1070" i="1"/>
  <c r="S1429" i="1"/>
  <c r="S2022" i="1"/>
  <c r="AE3375" i="6"/>
  <c r="AF3375" i="6"/>
  <c r="AK3375" i="6"/>
  <c r="AL3375" i="6"/>
  <c r="AM3375" i="6"/>
  <c r="AE3476" i="6"/>
  <c r="AF3476" i="6"/>
  <c r="AK3476" i="6"/>
  <c r="AL3476" i="6"/>
  <c r="AM3476" i="6"/>
  <c r="AE3376" i="6"/>
  <c r="AF3376" i="6"/>
  <c r="AK3376" i="6"/>
  <c r="AL3376" i="6"/>
  <c r="AM3376" i="6"/>
  <c r="AE2595" i="6"/>
  <c r="AF2595" i="6"/>
  <c r="AK2595" i="6"/>
  <c r="AL2595" i="6"/>
  <c r="AM2595" i="6"/>
  <c r="AE2058" i="6"/>
  <c r="AF2058" i="6"/>
  <c r="AK2058" i="6"/>
  <c r="AL2058" i="6"/>
  <c r="AM2058" i="6"/>
  <c r="AE2060" i="6"/>
  <c r="AF2060" i="6"/>
  <c r="AK2060" i="6"/>
  <c r="AL2060" i="6"/>
  <c r="AM2060" i="6"/>
  <c r="AE2057" i="6"/>
  <c r="AF2057" i="6"/>
  <c r="AK2057" i="6"/>
  <c r="AL2057" i="6"/>
  <c r="AM2057" i="6"/>
  <c r="AE2559" i="6"/>
  <c r="AF2559" i="6"/>
  <c r="AK2559" i="6"/>
  <c r="AL2559" i="6"/>
  <c r="AM2559" i="6"/>
  <c r="AE3864" i="6"/>
  <c r="AF3864" i="6"/>
  <c r="AK3864" i="6"/>
  <c r="AL3864" i="6"/>
  <c r="AM3864" i="6"/>
  <c r="AE3601" i="6"/>
  <c r="AF3601" i="6"/>
  <c r="AK3601" i="6"/>
  <c r="AL3601" i="6"/>
  <c r="AM3601" i="6"/>
  <c r="AE2286" i="6"/>
  <c r="AF2286" i="6"/>
  <c r="AK2286" i="6"/>
  <c r="AL2286" i="6"/>
  <c r="AM2286" i="6"/>
  <c r="AE1931" i="6"/>
  <c r="AE1930" i="6"/>
  <c r="AF1931" i="6"/>
  <c r="AF1930" i="6"/>
  <c r="AK1931" i="6"/>
  <c r="AK1930" i="6"/>
  <c r="AL1931" i="6"/>
  <c r="AL1930" i="6"/>
  <c r="AM1931" i="6"/>
  <c r="AM1930" i="6"/>
  <c r="AE608" i="6"/>
  <c r="AE609" i="6"/>
  <c r="AF608" i="6"/>
  <c r="AF609" i="6"/>
  <c r="AK608" i="6"/>
  <c r="AK609" i="6"/>
  <c r="AL608" i="6"/>
  <c r="AL609" i="6"/>
  <c r="AM608" i="6"/>
  <c r="AM609" i="6"/>
  <c r="AE705" i="6"/>
  <c r="AF705" i="6"/>
  <c r="AK705" i="6"/>
  <c r="AL705" i="6"/>
  <c r="AM705" i="6"/>
  <c r="AE3684" i="6"/>
  <c r="AF3684" i="6"/>
  <c r="AK3684" i="6"/>
  <c r="AL3684" i="6"/>
  <c r="AM3684" i="6"/>
  <c r="AE1314" i="6"/>
  <c r="AF1314" i="6"/>
  <c r="AK1314" i="6"/>
  <c r="AL1314" i="6"/>
  <c r="AM1314" i="6"/>
  <c r="AE1313" i="6"/>
  <c r="AF1313" i="6"/>
  <c r="AK1313" i="6"/>
  <c r="AL1313" i="6"/>
  <c r="AM1313" i="6"/>
  <c r="AE1312" i="6"/>
  <c r="AF1312" i="6"/>
  <c r="AK1312" i="6"/>
  <c r="AL1312" i="6"/>
  <c r="AM1312" i="6"/>
  <c r="AE2603" i="6"/>
  <c r="AF2603" i="6"/>
  <c r="AK2603" i="6"/>
  <c r="AL2603" i="6"/>
  <c r="AM2603" i="6"/>
  <c r="AE2604" i="6"/>
  <c r="AF2604" i="6"/>
  <c r="AK2604" i="6"/>
  <c r="AL2604" i="6"/>
  <c r="AM2604" i="6"/>
  <c r="AE2598" i="6"/>
  <c r="AF2598" i="6"/>
  <c r="AK2598" i="6"/>
  <c r="AL2598" i="6"/>
  <c r="AM2598" i="6"/>
  <c r="AE2601" i="6"/>
  <c r="AF2601" i="6"/>
  <c r="AK2601" i="6"/>
  <c r="AL2601" i="6"/>
  <c r="AM2601" i="6"/>
  <c r="AE2602" i="6"/>
  <c r="AF2602" i="6"/>
  <c r="AK2602" i="6"/>
  <c r="AL2602" i="6"/>
  <c r="AM2602" i="6"/>
  <c r="AE2606" i="6"/>
  <c r="AF2606" i="6"/>
  <c r="AK2606" i="6"/>
  <c r="AL2606" i="6"/>
  <c r="AM2606" i="6"/>
  <c r="AE2605" i="6"/>
  <c r="AF2605" i="6"/>
  <c r="AK2605" i="6"/>
  <c r="AL2605" i="6"/>
  <c r="AM2605" i="6"/>
  <c r="AE2607" i="6"/>
  <c r="AF2607" i="6"/>
  <c r="AK2607" i="6"/>
  <c r="AL2607" i="6"/>
  <c r="AM2607" i="6"/>
  <c r="AE3176" i="6"/>
  <c r="AF3176" i="6"/>
  <c r="AK3176" i="6"/>
  <c r="AL3176" i="6"/>
  <c r="AM3176" i="6"/>
  <c r="AE1977" i="6"/>
  <c r="AF1977" i="6"/>
  <c r="AK1977" i="6"/>
  <c r="AL1977" i="6"/>
  <c r="AM1977" i="6"/>
  <c r="AE3571" i="6"/>
  <c r="AF3571" i="6"/>
  <c r="AK3571" i="6"/>
  <c r="AL3571" i="6"/>
  <c r="AM3571" i="6"/>
  <c r="AE1076" i="6"/>
  <c r="AF1076" i="6"/>
  <c r="AK1076" i="6"/>
  <c r="AL1076" i="6"/>
  <c r="AM1076" i="6"/>
  <c r="AE43" i="6"/>
  <c r="AF43" i="6"/>
  <c r="AK43" i="6"/>
  <c r="AL43" i="6"/>
  <c r="AM43" i="6"/>
  <c r="AE380" i="6"/>
  <c r="AE44" i="6"/>
  <c r="AE607" i="6"/>
  <c r="AE3128" i="6"/>
  <c r="AE3512" i="6"/>
  <c r="AE2204" i="6"/>
  <c r="AE1594" i="6"/>
  <c r="AE3598" i="6"/>
  <c r="AE1221" i="6"/>
  <c r="AF380" i="6"/>
  <c r="AF44" i="6"/>
  <c r="AF607" i="6"/>
  <c r="AF3128" i="6"/>
  <c r="AF3512" i="6"/>
  <c r="AF2204" i="6"/>
  <c r="AF1594" i="6"/>
  <c r="AF3598" i="6"/>
  <c r="AF1221" i="6"/>
  <c r="AK380" i="6"/>
  <c r="AK44" i="6"/>
  <c r="AK607" i="6"/>
  <c r="AK3128" i="6"/>
  <c r="AK3512" i="6"/>
  <c r="AK2204" i="6"/>
  <c r="AK1594" i="6"/>
  <c r="AK3598" i="6"/>
  <c r="AK1221" i="6"/>
  <c r="AL380" i="6"/>
  <c r="AL44" i="6"/>
  <c r="AL607" i="6"/>
  <c r="AL3128" i="6"/>
  <c r="AL3512" i="6"/>
  <c r="AL2204" i="6"/>
  <c r="AL1594" i="6"/>
  <c r="AL3598" i="6"/>
  <c r="AL1221" i="6"/>
  <c r="AM380" i="6"/>
  <c r="AM44" i="6"/>
  <c r="AM607" i="6"/>
  <c r="AM3128" i="6"/>
  <c r="AM3512" i="6"/>
  <c r="AM2204" i="6"/>
  <c r="AM1594" i="6"/>
  <c r="AM3598" i="6"/>
  <c r="AM1221" i="6"/>
  <c r="AE1318" i="6"/>
  <c r="AE3764" i="6"/>
  <c r="AE3612" i="6"/>
  <c r="AE1338" i="6"/>
  <c r="AE926" i="6"/>
  <c r="AE924" i="6"/>
  <c r="AE3015" i="6"/>
  <c r="AE2104" i="6"/>
  <c r="AE1007" i="6"/>
  <c r="AE2195" i="6"/>
  <c r="AE2196" i="6"/>
  <c r="AE3354" i="6"/>
  <c r="AE1276" i="6"/>
  <c r="AE2558" i="6"/>
  <c r="AF1318" i="6"/>
  <c r="AF3764" i="6"/>
  <c r="AF3612" i="6"/>
  <c r="AF1338" i="6"/>
  <c r="AF926" i="6"/>
  <c r="AF924" i="6"/>
  <c r="AF3015" i="6"/>
  <c r="AF2104" i="6"/>
  <c r="AF1007" i="6"/>
  <c r="AF2195" i="6"/>
  <c r="AF2196" i="6"/>
  <c r="AF3354" i="6"/>
  <c r="AF1276" i="6"/>
  <c r="AF2558" i="6"/>
  <c r="AK1318" i="6"/>
  <c r="AK3764" i="6"/>
  <c r="AK3612" i="6"/>
  <c r="AK1338" i="6"/>
  <c r="AK926" i="6"/>
  <c r="AK924" i="6"/>
  <c r="AK3015" i="6"/>
  <c r="AK2104" i="6"/>
  <c r="AK1007" i="6"/>
  <c r="AK2195" i="6"/>
  <c r="AK2196" i="6"/>
  <c r="AK3354" i="6"/>
  <c r="AK1276" i="6"/>
  <c r="AK2558" i="6"/>
  <c r="AL1318" i="6"/>
  <c r="AL3764" i="6"/>
  <c r="AL3612" i="6"/>
  <c r="AL1338" i="6"/>
  <c r="AL926" i="6"/>
  <c r="AL924" i="6"/>
  <c r="AL3015" i="6"/>
  <c r="AL2104" i="6"/>
  <c r="AL1007" i="6"/>
  <c r="AL2195" i="6"/>
  <c r="AL2196" i="6"/>
  <c r="AL3354" i="6"/>
  <c r="AL1276" i="6"/>
  <c r="AL2558" i="6"/>
  <c r="AM1318" i="6"/>
  <c r="AM3764" i="6"/>
  <c r="AM3612" i="6"/>
  <c r="AM1338" i="6"/>
  <c r="AM926" i="6"/>
  <c r="AM924" i="6"/>
  <c r="AM3015" i="6"/>
  <c r="AM2104" i="6"/>
  <c r="AM1007" i="6"/>
  <c r="AM2195" i="6"/>
  <c r="AM2196" i="6"/>
  <c r="AM3354" i="6"/>
  <c r="AM1276" i="6"/>
  <c r="AM2558" i="6"/>
  <c r="AE1317" i="6"/>
  <c r="AF1317" i="6"/>
  <c r="AK1317" i="6"/>
  <c r="AL1317" i="6"/>
  <c r="AM1317" i="6"/>
  <c r="AE3809" i="6"/>
  <c r="AF3809" i="6"/>
  <c r="AK3809" i="6"/>
  <c r="AL3809" i="6"/>
  <c r="AM3809" i="6"/>
  <c r="AE2805" i="6"/>
  <c r="AF2805" i="6"/>
  <c r="AK2805" i="6"/>
  <c r="AL2805" i="6"/>
  <c r="AM2805" i="6"/>
  <c r="AE2698" i="6"/>
  <c r="AF2698" i="6"/>
  <c r="AK2698" i="6"/>
  <c r="AL2698" i="6"/>
  <c r="AM2698" i="6"/>
  <c r="AE1430" i="6"/>
  <c r="AF1430" i="6"/>
  <c r="AK1430" i="6"/>
  <c r="AL1430" i="6"/>
  <c r="AM1430" i="6"/>
  <c r="AE2130" i="6"/>
  <c r="AF2130" i="6"/>
  <c r="AK2130" i="6"/>
  <c r="AL2130" i="6"/>
  <c r="AM2130" i="6"/>
  <c r="AE78" i="6"/>
  <c r="AF78" i="6"/>
  <c r="AK78" i="6"/>
  <c r="AL78" i="6"/>
  <c r="AM78" i="6"/>
  <c r="AE313" i="6"/>
  <c r="AF313" i="6"/>
  <c r="AK313" i="6"/>
  <c r="AL313" i="6"/>
  <c r="AM313" i="6"/>
  <c r="AE538" i="6"/>
  <c r="AF538" i="6"/>
  <c r="AK538" i="6"/>
  <c r="AL538" i="6"/>
  <c r="AM538" i="6"/>
  <c r="AE533" i="6"/>
  <c r="AF533" i="6"/>
  <c r="AK533" i="6"/>
  <c r="AL533" i="6"/>
  <c r="AM533" i="6"/>
  <c r="AE2004" i="6"/>
  <c r="AF2004" i="6"/>
  <c r="AK2004" i="6"/>
  <c r="AL2004" i="6"/>
  <c r="AM2004" i="6"/>
  <c r="AE3860" i="6"/>
  <c r="AF3860" i="6"/>
  <c r="AK3860" i="6"/>
  <c r="AL3860" i="6"/>
  <c r="AM3860" i="6"/>
  <c r="AE2224" i="6"/>
  <c r="AF2224" i="6"/>
  <c r="AK2224" i="6"/>
  <c r="AL2224" i="6"/>
  <c r="AM2224" i="6"/>
  <c r="AE2223" i="6"/>
  <c r="AF2223" i="6"/>
  <c r="AK2223" i="6"/>
  <c r="AL2223" i="6"/>
  <c r="AM2223" i="6"/>
  <c r="AE2192" i="6"/>
  <c r="AE1158" i="6"/>
  <c r="AE1876" i="6"/>
  <c r="AE809" i="6"/>
  <c r="AE805" i="6"/>
  <c r="AE2543" i="6"/>
  <c r="AE655" i="6"/>
  <c r="AE657" i="6"/>
  <c r="AE392" i="6"/>
  <c r="AE1510" i="6"/>
  <c r="AE1512" i="6"/>
  <c r="AE1259" i="6"/>
  <c r="AE576" i="6"/>
  <c r="AE1018" i="6"/>
  <c r="AE3247" i="6"/>
  <c r="AE3250" i="6"/>
  <c r="AE2481" i="6"/>
  <c r="AE479" i="6"/>
  <c r="AE1957" i="6"/>
  <c r="AE2644" i="6"/>
  <c r="AE2645" i="6"/>
  <c r="AE3463" i="6"/>
  <c r="AE899" i="6"/>
  <c r="AE3423" i="6"/>
  <c r="AE2744" i="6"/>
  <c r="AE2649" i="6"/>
  <c r="AE412" i="6"/>
  <c r="AE2511" i="6"/>
  <c r="AE2187" i="6"/>
  <c r="AE934" i="6"/>
  <c r="AE3555" i="6"/>
  <c r="AE1725" i="6"/>
  <c r="AE2996" i="6"/>
  <c r="AE1309" i="6"/>
  <c r="AE1311" i="6"/>
  <c r="AE577" i="6"/>
  <c r="AE2795" i="6"/>
  <c r="AF2192" i="6"/>
  <c r="AF1158" i="6"/>
  <c r="AF1876" i="6"/>
  <c r="AF809" i="6"/>
  <c r="AF805" i="6"/>
  <c r="AF2543" i="6"/>
  <c r="AF655" i="6"/>
  <c r="AF657" i="6"/>
  <c r="AF392" i="6"/>
  <c r="AF1510" i="6"/>
  <c r="AF1512" i="6"/>
  <c r="AF1259" i="6"/>
  <c r="AF576" i="6"/>
  <c r="AF1018" i="6"/>
  <c r="AF3247" i="6"/>
  <c r="AF3250" i="6"/>
  <c r="AF2481" i="6"/>
  <c r="AF479" i="6"/>
  <c r="AF1957" i="6"/>
  <c r="AF2644" i="6"/>
  <c r="AF2645" i="6"/>
  <c r="AF3463" i="6"/>
  <c r="AF899" i="6"/>
  <c r="AF3423" i="6"/>
  <c r="AF2744" i="6"/>
  <c r="AF2649" i="6"/>
  <c r="AF412" i="6"/>
  <c r="AF2511" i="6"/>
  <c r="AF2187" i="6"/>
  <c r="AF934" i="6"/>
  <c r="AF3555" i="6"/>
  <c r="AF1725" i="6"/>
  <c r="AF2996" i="6"/>
  <c r="AF1309" i="6"/>
  <c r="AF1311" i="6"/>
  <c r="AF577" i="6"/>
  <c r="AF2795" i="6"/>
  <c r="AK2192" i="6"/>
  <c r="AK1158" i="6"/>
  <c r="AK1876" i="6"/>
  <c r="AK809" i="6"/>
  <c r="AK805" i="6"/>
  <c r="AK2543" i="6"/>
  <c r="AK655" i="6"/>
  <c r="AK657" i="6"/>
  <c r="AK392" i="6"/>
  <c r="AK1510" i="6"/>
  <c r="AK1512" i="6"/>
  <c r="AK1259" i="6"/>
  <c r="AK576" i="6"/>
  <c r="AK1018" i="6"/>
  <c r="AK3247" i="6"/>
  <c r="AK3250" i="6"/>
  <c r="AK2481" i="6"/>
  <c r="AK479" i="6"/>
  <c r="AK1957" i="6"/>
  <c r="AK2644" i="6"/>
  <c r="AK2645" i="6"/>
  <c r="AK3463" i="6"/>
  <c r="AK899" i="6"/>
  <c r="AK3423" i="6"/>
  <c r="AK2744" i="6"/>
  <c r="AK2649" i="6"/>
  <c r="AK412" i="6"/>
  <c r="AK2511" i="6"/>
  <c r="AK2187" i="6"/>
  <c r="AK934" i="6"/>
  <c r="AK3555" i="6"/>
  <c r="AK1725" i="6"/>
  <c r="AK2996" i="6"/>
  <c r="AK1309" i="6"/>
  <c r="AK1311" i="6"/>
  <c r="AK577" i="6"/>
  <c r="AK2795" i="6"/>
  <c r="AL2192" i="6"/>
  <c r="AL1158" i="6"/>
  <c r="AL1876" i="6"/>
  <c r="AL809" i="6"/>
  <c r="AL805" i="6"/>
  <c r="AL2543" i="6"/>
  <c r="AL655" i="6"/>
  <c r="AL657" i="6"/>
  <c r="AL392" i="6"/>
  <c r="AL1510" i="6"/>
  <c r="AL1512" i="6"/>
  <c r="AL1259" i="6"/>
  <c r="AL576" i="6"/>
  <c r="AL1018" i="6"/>
  <c r="AL3247" i="6"/>
  <c r="AL3250" i="6"/>
  <c r="AL2481" i="6"/>
  <c r="AL479" i="6"/>
  <c r="AL1957" i="6"/>
  <c r="AL2644" i="6"/>
  <c r="AL2645" i="6"/>
  <c r="AL3463" i="6"/>
  <c r="AL899" i="6"/>
  <c r="AL3423" i="6"/>
  <c r="AL2744" i="6"/>
  <c r="AL2649" i="6"/>
  <c r="AL412" i="6"/>
  <c r="AL2511" i="6"/>
  <c r="AL2187" i="6"/>
  <c r="AL934" i="6"/>
  <c r="AL3555" i="6"/>
  <c r="AL1725" i="6"/>
  <c r="AL2996" i="6"/>
  <c r="AL1309" i="6"/>
  <c r="AL1311" i="6"/>
  <c r="AL577" i="6"/>
  <c r="AL2795" i="6"/>
  <c r="AM2192" i="6"/>
  <c r="AM1158" i="6"/>
  <c r="AM1876" i="6"/>
  <c r="AM809" i="6"/>
  <c r="AM805" i="6"/>
  <c r="AM2543" i="6"/>
  <c r="AM655" i="6"/>
  <c r="AM657" i="6"/>
  <c r="AM392" i="6"/>
  <c r="AM1510" i="6"/>
  <c r="AM1512" i="6"/>
  <c r="AM1259" i="6"/>
  <c r="AM576" i="6"/>
  <c r="AM1018" i="6"/>
  <c r="AM3247" i="6"/>
  <c r="AM3250" i="6"/>
  <c r="AM2481" i="6"/>
  <c r="AM479" i="6"/>
  <c r="AM1957" i="6"/>
  <c r="AM2644" i="6"/>
  <c r="AM2645" i="6"/>
  <c r="AM3463" i="6"/>
  <c r="AM899" i="6"/>
  <c r="AM3423" i="6"/>
  <c r="AM2744" i="6"/>
  <c r="AM2649" i="6"/>
  <c r="AM412" i="6"/>
  <c r="AM2511" i="6"/>
  <c r="AM2187" i="6"/>
  <c r="AM934" i="6"/>
  <c r="AM3555" i="6"/>
  <c r="AM1725" i="6"/>
  <c r="AM2996" i="6"/>
  <c r="AM1309" i="6"/>
  <c r="AM1311" i="6"/>
  <c r="AM577" i="6"/>
  <c r="AM2795" i="6"/>
  <c r="AE2257" i="6"/>
  <c r="AE600" i="6"/>
  <c r="AE2902" i="6"/>
  <c r="AE2905" i="6"/>
  <c r="AE2907" i="6"/>
  <c r="AE2519" i="6"/>
  <c r="AE2514" i="6"/>
  <c r="AE1157" i="6"/>
  <c r="AE1165" i="6"/>
  <c r="AE1872" i="6"/>
  <c r="AE1875" i="6"/>
  <c r="AE2191" i="6"/>
  <c r="AE1927" i="6"/>
  <c r="AE3413" i="6"/>
  <c r="AE3421" i="6"/>
  <c r="AE2016" i="6"/>
  <c r="AE2009" i="6"/>
  <c r="AE888" i="6"/>
  <c r="AE3171" i="6"/>
  <c r="AE3172" i="6"/>
  <c r="AE723" i="6"/>
  <c r="AE808" i="6"/>
  <c r="AE804" i="6"/>
  <c r="AE3754" i="6"/>
  <c r="AE3755" i="6"/>
  <c r="AE365" i="6"/>
  <c r="AE560" i="6"/>
  <c r="AE654" i="6"/>
  <c r="AE658" i="6"/>
  <c r="AE639" i="6"/>
  <c r="AE437" i="6"/>
  <c r="AE421" i="6"/>
  <c r="AE431" i="6"/>
  <c r="AE426" i="6"/>
  <c r="AE2476" i="6"/>
  <c r="AE1258" i="6"/>
  <c r="AE1201" i="6"/>
  <c r="AE2480" i="6"/>
  <c r="AE480" i="6"/>
  <c r="AE1956" i="6"/>
  <c r="AE1237" i="6"/>
  <c r="AE391" i="6"/>
  <c r="AE1509" i="6"/>
  <c r="AE1511" i="6"/>
  <c r="AE2796" i="6"/>
  <c r="AE2794" i="6"/>
  <c r="AE2758" i="6"/>
  <c r="AE2757" i="6"/>
  <c r="AE778" i="6"/>
  <c r="AE774" i="6"/>
  <c r="AE3812" i="6"/>
  <c r="AE648" i="6"/>
  <c r="AE1908" i="6"/>
  <c r="AE1906" i="6"/>
  <c r="AE3249" i="6"/>
  <c r="AE3246" i="6"/>
  <c r="AE1663" i="6"/>
  <c r="AE3616" i="6"/>
  <c r="AE3618" i="6"/>
  <c r="AE3620" i="6"/>
  <c r="AE3204" i="6"/>
  <c r="AE2510" i="6"/>
  <c r="AE2032" i="6"/>
  <c r="AE2029" i="6"/>
  <c r="AE2648" i="6"/>
  <c r="AE2647" i="6"/>
  <c r="AE2616" i="6"/>
  <c r="AE2614" i="6"/>
  <c r="AE2090" i="6"/>
  <c r="AE3554" i="6"/>
  <c r="AE3553" i="6"/>
  <c r="AE962" i="6"/>
  <c r="AE2179" i="6"/>
  <c r="AE1360" i="6"/>
  <c r="AE2186" i="6"/>
  <c r="AE575" i="6"/>
  <c r="AE2123" i="6"/>
  <c r="AF2257" i="6"/>
  <c r="AF600" i="6"/>
  <c r="AF2902" i="6"/>
  <c r="AF2905" i="6"/>
  <c r="AF2907" i="6"/>
  <c r="AF2519" i="6"/>
  <c r="AF2514" i="6"/>
  <c r="AF1157" i="6"/>
  <c r="AF1165" i="6"/>
  <c r="AF1872" i="6"/>
  <c r="AF1875" i="6"/>
  <c r="AF2191" i="6"/>
  <c r="AF1927" i="6"/>
  <c r="AF3413" i="6"/>
  <c r="AF3421" i="6"/>
  <c r="AF2016" i="6"/>
  <c r="AF2009" i="6"/>
  <c r="AF888" i="6"/>
  <c r="AF3171" i="6"/>
  <c r="AF3172" i="6"/>
  <c r="AF723" i="6"/>
  <c r="AF808" i="6"/>
  <c r="AF804" i="6"/>
  <c r="AF3754" i="6"/>
  <c r="AF3755" i="6"/>
  <c r="AF365" i="6"/>
  <c r="AF560" i="6"/>
  <c r="AF654" i="6"/>
  <c r="AF658" i="6"/>
  <c r="AF639" i="6"/>
  <c r="AF437" i="6"/>
  <c r="AF421" i="6"/>
  <c r="AF431" i="6"/>
  <c r="AF426" i="6"/>
  <c r="AF2476" i="6"/>
  <c r="AF1258" i="6"/>
  <c r="AF1201" i="6"/>
  <c r="AF2480" i="6"/>
  <c r="AF480" i="6"/>
  <c r="AF1956" i="6"/>
  <c r="AF1237" i="6"/>
  <c r="AF391" i="6"/>
  <c r="AF1509" i="6"/>
  <c r="AF1511" i="6"/>
  <c r="AF2796" i="6"/>
  <c r="AF2794" i="6"/>
  <c r="AF2758" i="6"/>
  <c r="AF2757" i="6"/>
  <c r="AF778" i="6"/>
  <c r="AF774" i="6"/>
  <c r="AF3812" i="6"/>
  <c r="AF648" i="6"/>
  <c r="AF1908" i="6"/>
  <c r="AF1906" i="6"/>
  <c r="AF3249" i="6"/>
  <c r="AF3246" i="6"/>
  <c r="AF1663" i="6"/>
  <c r="AF3616" i="6"/>
  <c r="AF3618" i="6"/>
  <c r="AF3620" i="6"/>
  <c r="AF3204" i="6"/>
  <c r="AF2510" i="6"/>
  <c r="AF2032" i="6"/>
  <c r="AF2029" i="6"/>
  <c r="AF2648" i="6"/>
  <c r="AF2647" i="6"/>
  <c r="AF2616" i="6"/>
  <c r="AF2614" i="6"/>
  <c r="AF2090" i="6"/>
  <c r="AF3554" i="6"/>
  <c r="AF3553" i="6"/>
  <c r="AF962" i="6"/>
  <c r="AF2179" i="6"/>
  <c r="AF1360" i="6"/>
  <c r="AF2186" i="6"/>
  <c r="AF575" i="6"/>
  <c r="AF2123" i="6"/>
  <c r="AK2257" i="6"/>
  <c r="AK600" i="6"/>
  <c r="AK2902" i="6"/>
  <c r="AK2905" i="6"/>
  <c r="AK2907" i="6"/>
  <c r="AK2519" i="6"/>
  <c r="AK2514" i="6"/>
  <c r="AK1157" i="6"/>
  <c r="AK1165" i="6"/>
  <c r="AK1872" i="6"/>
  <c r="AK1875" i="6"/>
  <c r="AK2191" i="6"/>
  <c r="AK1927" i="6"/>
  <c r="AK3413" i="6"/>
  <c r="AK3421" i="6"/>
  <c r="AK2016" i="6"/>
  <c r="AK2009" i="6"/>
  <c r="AK888" i="6"/>
  <c r="AK3171" i="6"/>
  <c r="AK3172" i="6"/>
  <c r="AK723" i="6"/>
  <c r="AK808" i="6"/>
  <c r="AK804" i="6"/>
  <c r="AK3754" i="6"/>
  <c r="AK3755" i="6"/>
  <c r="AK365" i="6"/>
  <c r="AK560" i="6"/>
  <c r="AK654" i="6"/>
  <c r="AK658" i="6"/>
  <c r="AK639" i="6"/>
  <c r="AK437" i="6"/>
  <c r="AK421" i="6"/>
  <c r="AK431" i="6"/>
  <c r="AK426" i="6"/>
  <c r="AK2476" i="6"/>
  <c r="AK1258" i="6"/>
  <c r="AK1201" i="6"/>
  <c r="AK2480" i="6"/>
  <c r="AK480" i="6"/>
  <c r="AK1956" i="6"/>
  <c r="AK1237" i="6"/>
  <c r="AK391" i="6"/>
  <c r="AK1509" i="6"/>
  <c r="AK1511" i="6"/>
  <c r="AK2796" i="6"/>
  <c r="AK2794" i="6"/>
  <c r="AK2758" i="6"/>
  <c r="AK2757" i="6"/>
  <c r="AK778" i="6"/>
  <c r="AK774" i="6"/>
  <c r="AK3812" i="6"/>
  <c r="AK648" i="6"/>
  <c r="AK1908" i="6"/>
  <c r="AK1906" i="6"/>
  <c r="AK3249" i="6"/>
  <c r="AK3246" i="6"/>
  <c r="AK1663" i="6"/>
  <c r="AK3616" i="6"/>
  <c r="AK3618" i="6"/>
  <c r="AK3620" i="6"/>
  <c r="AK3204" i="6"/>
  <c r="AK2510" i="6"/>
  <c r="AK2032" i="6"/>
  <c r="AK2029" i="6"/>
  <c r="AK2648" i="6"/>
  <c r="AK2647" i="6"/>
  <c r="AK2616" i="6"/>
  <c r="AK2614" i="6"/>
  <c r="AK2090" i="6"/>
  <c r="AK3554" i="6"/>
  <c r="AK3553" i="6"/>
  <c r="AK962" i="6"/>
  <c r="AK2179" i="6"/>
  <c r="AK1360" i="6"/>
  <c r="AK2186" i="6"/>
  <c r="AK575" i="6"/>
  <c r="AK2123" i="6"/>
  <c r="AL2257" i="6"/>
  <c r="AL600" i="6"/>
  <c r="AL2902" i="6"/>
  <c r="AL2905" i="6"/>
  <c r="AL2907" i="6"/>
  <c r="AL2519" i="6"/>
  <c r="AL2514" i="6"/>
  <c r="AL1157" i="6"/>
  <c r="AL1165" i="6"/>
  <c r="AL1872" i="6"/>
  <c r="AL1875" i="6"/>
  <c r="AL2191" i="6"/>
  <c r="AL1927" i="6"/>
  <c r="AL3413" i="6"/>
  <c r="AL3421" i="6"/>
  <c r="AL2016" i="6"/>
  <c r="AL2009" i="6"/>
  <c r="AL888" i="6"/>
  <c r="AL3171" i="6"/>
  <c r="AL3172" i="6"/>
  <c r="AL723" i="6"/>
  <c r="AL808" i="6"/>
  <c r="AL804" i="6"/>
  <c r="AL3754" i="6"/>
  <c r="AL3755" i="6"/>
  <c r="AL365" i="6"/>
  <c r="AL560" i="6"/>
  <c r="AL654" i="6"/>
  <c r="AL658" i="6"/>
  <c r="AL639" i="6"/>
  <c r="AL437" i="6"/>
  <c r="AL421" i="6"/>
  <c r="AL431" i="6"/>
  <c r="AL426" i="6"/>
  <c r="AL2476" i="6"/>
  <c r="AL1258" i="6"/>
  <c r="AL1201" i="6"/>
  <c r="AL2480" i="6"/>
  <c r="AL480" i="6"/>
  <c r="AL1956" i="6"/>
  <c r="AL1237" i="6"/>
  <c r="AL391" i="6"/>
  <c r="AL1509" i="6"/>
  <c r="AL1511" i="6"/>
  <c r="AL2796" i="6"/>
  <c r="AL2794" i="6"/>
  <c r="AL2758" i="6"/>
  <c r="AL2757" i="6"/>
  <c r="AL778" i="6"/>
  <c r="AL774" i="6"/>
  <c r="AL3812" i="6"/>
  <c r="AL648" i="6"/>
  <c r="AL1908" i="6"/>
  <c r="AL1906" i="6"/>
  <c r="AL3249" i="6"/>
  <c r="AL3246" i="6"/>
  <c r="AL1663" i="6"/>
  <c r="AL3616" i="6"/>
  <c r="AL3618" i="6"/>
  <c r="AL3620" i="6"/>
  <c r="AL3204" i="6"/>
  <c r="AL2510" i="6"/>
  <c r="AL2032" i="6"/>
  <c r="AL2029" i="6"/>
  <c r="AL2648" i="6"/>
  <c r="AL2647" i="6"/>
  <c r="AL2616" i="6"/>
  <c r="AL2614" i="6"/>
  <c r="AL2090" i="6"/>
  <c r="AL3554" i="6"/>
  <c r="AL3553" i="6"/>
  <c r="AL962" i="6"/>
  <c r="AL2179" i="6"/>
  <c r="AL1360" i="6"/>
  <c r="AL2186" i="6"/>
  <c r="AL575" i="6"/>
  <c r="AL2123" i="6"/>
  <c r="AM2257" i="6"/>
  <c r="AM600" i="6"/>
  <c r="AM2902" i="6"/>
  <c r="AM2905" i="6"/>
  <c r="AM2907" i="6"/>
  <c r="AM2519" i="6"/>
  <c r="AM2514" i="6"/>
  <c r="AM1157" i="6"/>
  <c r="AM1165" i="6"/>
  <c r="AM1872" i="6"/>
  <c r="AM1875" i="6"/>
  <c r="AM2191" i="6"/>
  <c r="AM1927" i="6"/>
  <c r="AM3413" i="6"/>
  <c r="AM3421" i="6"/>
  <c r="AM2016" i="6"/>
  <c r="AM2009" i="6"/>
  <c r="AM888" i="6"/>
  <c r="AM3171" i="6"/>
  <c r="AM3172" i="6"/>
  <c r="AM723" i="6"/>
  <c r="AM808" i="6"/>
  <c r="AM804" i="6"/>
  <c r="AM3754" i="6"/>
  <c r="AM3755" i="6"/>
  <c r="AM365" i="6"/>
  <c r="AM560" i="6"/>
  <c r="AM654" i="6"/>
  <c r="AM658" i="6"/>
  <c r="AM639" i="6"/>
  <c r="AM437" i="6"/>
  <c r="AM421" i="6"/>
  <c r="AM431" i="6"/>
  <c r="AM426" i="6"/>
  <c r="AM2476" i="6"/>
  <c r="AM1258" i="6"/>
  <c r="AM1201" i="6"/>
  <c r="AM2480" i="6"/>
  <c r="AM480" i="6"/>
  <c r="AM1956" i="6"/>
  <c r="AM1237" i="6"/>
  <c r="AM391" i="6"/>
  <c r="AM1509" i="6"/>
  <c r="AM1511" i="6"/>
  <c r="AM2796" i="6"/>
  <c r="AM2794" i="6"/>
  <c r="AM2758" i="6"/>
  <c r="AM2757" i="6"/>
  <c r="AM778" i="6"/>
  <c r="AM774" i="6"/>
  <c r="AM3812" i="6"/>
  <c r="AM648" i="6"/>
  <c r="AM1908" i="6"/>
  <c r="AM1906" i="6"/>
  <c r="AM3249" i="6"/>
  <c r="AM3246" i="6"/>
  <c r="AM1663" i="6"/>
  <c r="AM3616" i="6"/>
  <c r="AM3618" i="6"/>
  <c r="AM3620" i="6"/>
  <c r="AM3204" i="6"/>
  <c r="AM2510" i="6"/>
  <c r="AM2032" i="6"/>
  <c r="AM2029" i="6"/>
  <c r="AM2648" i="6"/>
  <c r="AM2647" i="6"/>
  <c r="AM2616" i="6"/>
  <c r="AM2614" i="6"/>
  <c r="AM2090" i="6"/>
  <c r="AM3554" i="6"/>
  <c r="AM3553" i="6"/>
  <c r="AM962" i="6"/>
  <c r="AM2179" i="6"/>
  <c r="AM1360" i="6"/>
  <c r="AM2186" i="6"/>
  <c r="AM575" i="6"/>
  <c r="AM2123" i="6"/>
  <c r="AE3232" i="6"/>
  <c r="AE3236" i="6"/>
  <c r="AE3233" i="6"/>
  <c r="AE2564" i="6"/>
  <c r="AE2563" i="6"/>
  <c r="AE1897" i="6"/>
  <c r="AE1899" i="6"/>
  <c r="AE3178" i="6"/>
  <c r="AE3177" i="6"/>
  <c r="AE2414" i="6"/>
  <c r="AE1937" i="6"/>
  <c r="AE1345" i="6"/>
  <c r="AE1348" i="6"/>
  <c r="AE542" i="6"/>
  <c r="AE1294" i="6"/>
  <c r="AE1290" i="6"/>
  <c r="AE3522" i="6"/>
  <c r="AE3523" i="6"/>
  <c r="AE1676" i="6"/>
  <c r="AE1674" i="6"/>
  <c r="AE2705" i="6"/>
  <c r="AE1266" i="6"/>
  <c r="AE647" i="6"/>
  <c r="AE932" i="6"/>
  <c r="AE933" i="6"/>
  <c r="AE2691" i="6"/>
  <c r="AE2687" i="6"/>
  <c r="AE2998" i="6"/>
  <c r="AE2937" i="6"/>
  <c r="AE2934" i="6"/>
  <c r="AE2935" i="6"/>
  <c r="AE3773" i="6"/>
  <c r="AE3774" i="6"/>
  <c r="AE415" i="6"/>
  <c r="AE3853" i="6"/>
  <c r="AE1959" i="6"/>
  <c r="AE2283" i="6"/>
  <c r="AE3615" i="6"/>
  <c r="AE3617" i="6"/>
  <c r="AE859" i="6"/>
  <c r="AE2926" i="6"/>
  <c r="AE2927" i="6"/>
  <c r="AE1714" i="6"/>
  <c r="AE1298" i="6"/>
  <c r="AE1296" i="6"/>
  <c r="AE1297" i="6"/>
  <c r="AE1273" i="6"/>
  <c r="AE1270" i="6"/>
  <c r="AE2113" i="6"/>
  <c r="AE2120" i="6"/>
  <c r="AE2509" i="6"/>
  <c r="AE1074" i="6"/>
  <c r="AE2769" i="6"/>
  <c r="AE2061" i="6"/>
  <c r="AE3619" i="6"/>
  <c r="AE2534" i="6"/>
  <c r="AE2535" i="6"/>
  <c r="AE2536" i="6"/>
  <c r="AE2394" i="6"/>
  <c r="AE1770" i="6"/>
  <c r="AE2333" i="6"/>
  <c r="AE2334" i="6"/>
  <c r="AE2766" i="6"/>
  <c r="AE2768" i="6"/>
  <c r="AE2155" i="6"/>
  <c r="AE2154" i="6"/>
  <c r="AE2293" i="6"/>
  <c r="AE2294" i="6"/>
  <c r="AE2862" i="6"/>
  <c r="AE13" i="6"/>
  <c r="AE3724" i="6"/>
  <c r="AE3725" i="6"/>
  <c r="AE2502" i="6"/>
  <c r="AE420" i="6"/>
  <c r="AE3174" i="6"/>
  <c r="AE2231" i="6"/>
  <c r="AE2230" i="6"/>
  <c r="AE3182" i="6"/>
  <c r="AE2870" i="6"/>
  <c r="AE2999" i="6"/>
  <c r="AE3000" i="6"/>
  <c r="AE2025" i="6"/>
  <c r="AE761" i="6"/>
  <c r="AE764" i="6"/>
  <c r="AE765" i="6"/>
  <c r="AE2692" i="6"/>
  <c r="AE2688" i="6"/>
  <c r="AE2355" i="6"/>
  <c r="AE2354" i="6"/>
  <c r="AE2020" i="6"/>
  <c r="AE2879" i="6"/>
  <c r="AE2126" i="6"/>
  <c r="AE2352" i="6"/>
  <c r="AE2102" i="6"/>
  <c r="AE3296" i="6"/>
  <c r="AE1608" i="6"/>
  <c r="AE1607" i="6"/>
  <c r="AE3568" i="6"/>
  <c r="AE1688" i="6"/>
  <c r="AE1687" i="6"/>
  <c r="AE3610" i="6"/>
  <c r="AE3361" i="6"/>
  <c r="AE1006" i="6"/>
  <c r="AE405" i="6"/>
  <c r="AE664" i="6"/>
  <c r="AE665" i="6"/>
  <c r="AE3221" i="6"/>
  <c r="AE2610" i="6"/>
  <c r="AE2611" i="6"/>
  <c r="AF3232" i="6"/>
  <c r="AF3236" i="6"/>
  <c r="AF3233" i="6"/>
  <c r="AF2564" i="6"/>
  <c r="AF2563" i="6"/>
  <c r="AF1897" i="6"/>
  <c r="AF1899" i="6"/>
  <c r="AF3178" i="6"/>
  <c r="AF3177" i="6"/>
  <c r="AF2414" i="6"/>
  <c r="AF1937" i="6"/>
  <c r="AF1345" i="6"/>
  <c r="AF1348" i="6"/>
  <c r="AF542" i="6"/>
  <c r="AF1294" i="6"/>
  <c r="AF1290" i="6"/>
  <c r="AF3522" i="6"/>
  <c r="AF3523" i="6"/>
  <c r="AF1676" i="6"/>
  <c r="AF1674" i="6"/>
  <c r="AF2705" i="6"/>
  <c r="AF1266" i="6"/>
  <c r="AF647" i="6"/>
  <c r="AF932" i="6"/>
  <c r="AF933" i="6"/>
  <c r="AF2691" i="6"/>
  <c r="AF2687" i="6"/>
  <c r="AF2998" i="6"/>
  <c r="AF2937" i="6"/>
  <c r="AF2934" i="6"/>
  <c r="AF2935" i="6"/>
  <c r="AF3773" i="6"/>
  <c r="AF3774" i="6"/>
  <c r="AF415" i="6"/>
  <c r="AF3853" i="6"/>
  <c r="AF1959" i="6"/>
  <c r="AF2283" i="6"/>
  <c r="AF3615" i="6"/>
  <c r="AF3617" i="6"/>
  <c r="AF859" i="6"/>
  <c r="AF2926" i="6"/>
  <c r="AF2927" i="6"/>
  <c r="AF1714" i="6"/>
  <c r="AF1298" i="6"/>
  <c r="AF1296" i="6"/>
  <c r="AF1297" i="6"/>
  <c r="AF1273" i="6"/>
  <c r="AF1270" i="6"/>
  <c r="AF2113" i="6"/>
  <c r="AF2120" i="6"/>
  <c r="AF2509" i="6"/>
  <c r="AF1074" i="6"/>
  <c r="AF2769" i="6"/>
  <c r="AF2061" i="6"/>
  <c r="AF3619" i="6"/>
  <c r="AF2534" i="6"/>
  <c r="AF2535" i="6"/>
  <c r="AF2536" i="6"/>
  <c r="AF2394" i="6"/>
  <c r="AF1770" i="6"/>
  <c r="AF2333" i="6"/>
  <c r="AF2334" i="6"/>
  <c r="AF2766" i="6"/>
  <c r="AF2768" i="6"/>
  <c r="AF2155" i="6"/>
  <c r="AF2154" i="6"/>
  <c r="AF2293" i="6"/>
  <c r="AF2294" i="6"/>
  <c r="AF2862" i="6"/>
  <c r="AF13" i="6"/>
  <c r="AF3724" i="6"/>
  <c r="AF3725" i="6"/>
  <c r="AF2502" i="6"/>
  <c r="AF420" i="6"/>
  <c r="AF3174" i="6"/>
  <c r="AF2231" i="6"/>
  <c r="AF2230" i="6"/>
  <c r="AF3182" i="6"/>
  <c r="AF2870" i="6"/>
  <c r="AF2999" i="6"/>
  <c r="AF3000" i="6"/>
  <c r="AF2025" i="6"/>
  <c r="AF761" i="6"/>
  <c r="AF764" i="6"/>
  <c r="AF765" i="6"/>
  <c r="AF2692" i="6"/>
  <c r="AF2688" i="6"/>
  <c r="AF2355" i="6"/>
  <c r="AF2354" i="6"/>
  <c r="AF2020" i="6"/>
  <c r="AF2879" i="6"/>
  <c r="AF2126" i="6"/>
  <c r="AF2352" i="6"/>
  <c r="AF2102" i="6"/>
  <c r="AF3296" i="6"/>
  <c r="AF1608" i="6"/>
  <c r="AF1607" i="6"/>
  <c r="AF3568" i="6"/>
  <c r="AF1688" i="6"/>
  <c r="AF1687" i="6"/>
  <c r="AF3610" i="6"/>
  <c r="AF3361" i="6"/>
  <c r="AF1006" i="6"/>
  <c r="AF405" i="6"/>
  <c r="AF664" i="6"/>
  <c r="AF665" i="6"/>
  <c r="AF3221" i="6"/>
  <c r="AF2610" i="6"/>
  <c r="AF2611" i="6"/>
  <c r="AK3232" i="6"/>
  <c r="AK3236" i="6"/>
  <c r="AK3233" i="6"/>
  <c r="AK2564" i="6"/>
  <c r="AK2563" i="6"/>
  <c r="AK1897" i="6"/>
  <c r="AK1899" i="6"/>
  <c r="AK3178" i="6"/>
  <c r="AK3177" i="6"/>
  <c r="AK2414" i="6"/>
  <c r="AK1937" i="6"/>
  <c r="AK1345" i="6"/>
  <c r="AK1348" i="6"/>
  <c r="AK542" i="6"/>
  <c r="AK1294" i="6"/>
  <c r="AK1290" i="6"/>
  <c r="AK3522" i="6"/>
  <c r="AK3523" i="6"/>
  <c r="AK1676" i="6"/>
  <c r="AK1674" i="6"/>
  <c r="AK2705" i="6"/>
  <c r="AK1266" i="6"/>
  <c r="AK647" i="6"/>
  <c r="AK932" i="6"/>
  <c r="AK933" i="6"/>
  <c r="AK2691" i="6"/>
  <c r="AK2687" i="6"/>
  <c r="AK2998" i="6"/>
  <c r="AK2937" i="6"/>
  <c r="AK2934" i="6"/>
  <c r="AK2935" i="6"/>
  <c r="AK3773" i="6"/>
  <c r="AK3774" i="6"/>
  <c r="AK415" i="6"/>
  <c r="AK3853" i="6"/>
  <c r="AK1959" i="6"/>
  <c r="AK2283" i="6"/>
  <c r="AK3615" i="6"/>
  <c r="AK3617" i="6"/>
  <c r="AK859" i="6"/>
  <c r="AK2926" i="6"/>
  <c r="AK2927" i="6"/>
  <c r="AK1714" i="6"/>
  <c r="AK1298" i="6"/>
  <c r="AK1296" i="6"/>
  <c r="AK1297" i="6"/>
  <c r="AK1273" i="6"/>
  <c r="AK1270" i="6"/>
  <c r="AK2113" i="6"/>
  <c r="AK2120" i="6"/>
  <c r="AK2509" i="6"/>
  <c r="AK1074" i="6"/>
  <c r="AK2769" i="6"/>
  <c r="AK2061" i="6"/>
  <c r="AK3619" i="6"/>
  <c r="AK2534" i="6"/>
  <c r="AK2535" i="6"/>
  <c r="AK2536" i="6"/>
  <c r="AK2394" i="6"/>
  <c r="AK1770" i="6"/>
  <c r="AK2333" i="6"/>
  <c r="AK2334" i="6"/>
  <c r="AK2766" i="6"/>
  <c r="AK2768" i="6"/>
  <c r="AK2155" i="6"/>
  <c r="AK2154" i="6"/>
  <c r="AK2293" i="6"/>
  <c r="AK2294" i="6"/>
  <c r="AK2862" i="6"/>
  <c r="AK13" i="6"/>
  <c r="AK3724" i="6"/>
  <c r="AK3725" i="6"/>
  <c r="AK2502" i="6"/>
  <c r="AK420" i="6"/>
  <c r="AK3174" i="6"/>
  <c r="AK2231" i="6"/>
  <c r="AK2230" i="6"/>
  <c r="AK3182" i="6"/>
  <c r="AK2870" i="6"/>
  <c r="AK2999" i="6"/>
  <c r="AK3000" i="6"/>
  <c r="AK2025" i="6"/>
  <c r="AK761" i="6"/>
  <c r="AK764" i="6"/>
  <c r="AK765" i="6"/>
  <c r="AK2692" i="6"/>
  <c r="AK2688" i="6"/>
  <c r="AK2355" i="6"/>
  <c r="AK2354" i="6"/>
  <c r="AK2020" i="6"/>
  <c r="AK2879" i="6"/>
  <c r="AK2126" i="6"/>
  <c r="AK2352" i="6"/>
  <c r="AK2102" i="6"/>
  <c r="AK3296" i="6"/>
  <c r="AK1608" i="6"/>
  <c r="AK1607" i="6"/>
  <c r="AK3568" i="6"/>
  <c r="AK1688" i="6"/>
  <c r="AK1687" i="6"/>
  <c r="AK3610" i="6"/>
  <c r="AK3361" i="6"/>
  <c r="AK1006" i="6"/>
  <c r="AK405" i="6"/>
  <c r="AK664" i="6"/>
  <c r="AK665" i="6"/>
  <c r="AK3221" i="6"/>
  <c r="AK2610" i="6"/>
  <c r="AK2611" i="6"/>
  <c r="AL3232" i="6"/>
  <c r="AL3236" i="6"/>
  <c r="AL3233" i="6"/>
  <c r="AL2564" i="6"/>
  <c r="AL2563" i="6"/>
  <c r="AL1897" i="6"/>
  <c r="AL1899" i="6"/>
  <c r="AL3178" i="6"/>
  <c r="AL3177" i="6"/>
  <c r="AL2414" i="6"/>
  <c r="AL1937" i="6"/>
  <c r="AL1345" i="6"/>
  <c r="AL1348" i="6"/>
  <c r="AL542" i="6"/>
  <c r="AL1294" i="6"/>
  <c r="AL1290" i="6"/>
  <c r="AL3522" i="6"/>
  <c r="AL3523" i="6"/>
  <c r="AL1676" i="6"/>
  <c r="AL1674" i="6"/>
  <c r="AL2705" i="6"/>
  <c r="AL1266" i="6"/>
  <c r="AL647" i="6"/>
  <c r="AL932" i="6"/>
  <c r="AL933" i="6"/>
  <c r="AL2691" i="6"/>
  <c r="AL2687" i="6"/>
  <c r="AL2998" i="6"/>
  <c r="AL2937" i="6"/>
  <c r="AL2934" i="6"/>
  <c r="AL2935" i="6"/>
  <c r="AL3773" i="6"/>
  <c r="AL3774" i="6"/>
  <c r="AL415" i="6"/>
  <c r="AL3853" i="6"/>
  <c r="AL1959" i="6"/>
  <c r="AL2283" i="6"/>
  <c r="AL3615" i="6"/>
  <c r="AL3617" i="6"/>
  <c r="AL859" i="6"/>
  <c r="AL2926" i="6"/>
  <c r="AL2927" i="6"/>
  <c r="AL1714" i="6"/>
  <c r="AL1298" i="6"/>
  <c r="AL1296" i="6"/>
  <c r="AL1297" i="6"/>
  <c r="AL1273" i="6"/>
  <c r="AL1270" i="6"/>
  <c r="AL2113" i="6"/>
  <c r="AL2120" i="6"/>
  <c r="AL2509" i="6"/>
  <c r="AL1074" i="6"/>
  <c r="AL2769" i="6"/>
  <c r="AL2061" i="6"/>
  <c r="AL3619" i="6"/>
  <c r="AL2534" i="6"/>
  <c r="AL2535" i="6"/>
  <c r="AL2536" i="6"/>
  <c r="AL2394" i="6"/>
  <c r="AL1770" i="6"/>
  <c r="AL2333" i="6"/>
  <c r="AL2334" i="6"/>
  <c r="AL2766" i="6"/>
  <c r="AL2768" i="6"/>
  <c r="AL2155" i="6"/>
  <c r="AL2154" i="6"/>
  <c r="AL2293" i="6"/>
  <c r="AL2294" i="6"/>
  <c r="AL2862" i="6"/>
  <c r="AL13" i="6"/>
  <c r="AL3724" i="6"/>
  <c r="AL3725" i="6"/>
  <c r="AL2502" i="6"/>
  <c r="AL420" i="6"/>
  <c r="AL3174" i="6"/>
  <c r="AL2231" i="6"/>
  <c r="AL2230" i="6"/>
  <c r="AL3182" i="6"/>
  <c r="AL2870" i="6"/>
  <c r="AL2999" i="6"/>
  <c r="AL3000" i="6"/>
  <c r="AL2025" i="6"/>
  <c r="AL761" i="6"/>
  <c r="AL764" i="6"/>
  <c r="AL765" i="6"/>
  <c r="AL2692" i="6"/>
  <c r="AL2688" i="6"/>
  <c r="AL2355" i="6"/>
  <c r="AL2354" i="6"/>
  <c r="AL2020" i="6"/>
  <c r="AL2879" i="6"/>
  <c r="AL2126" i="6"/>
  <c r="AL2352" i="6"/>
  <c r="AL2102" i="6"/>
  <c r="AL3296" i="6"/>
  <c r="AL1608" i="6"/>
  <c r="AL1607" i="6"/>
  <c r="AL3568" i="6"/>
  <c r="AL1688" i="6"/>
  <c r="AL1687" i="6"/>
  <c r="AL3610" i="6"/>
  <c r="AL3361" i="6"/>
  <c r="AL1006" i="6"/>
  <c r="AL405" i="6"/>
  <c r="AL664" i="6"/>
  <c r="AL665" i="6"/>
  <c r="AL3221" i="6"/>
  <c r="AL2610" i="6"/>
  <c r="AL2611" i="6"/>
  <c r="AM3232" i="6"/>
  <c r="AM3236" i="6"/>
  <c r="AM3233" i="6"/>
  <c r="AM2564" i="6"/>
  <c r="AM2563" i="6"/>
  <c r="AM1897" i="6"/>
  <c r="AM1899" i="6"/>
  <c r="AM3178" i="6"/>
  <c r="AM3177" i="6"/>
  <c r="AM2414" i="6"/>
  <c r="AM1937" i="6"/>
  <c r="AM1345" i="6"/>
  <c r="AM1348" i="6"/>
  <c r="AM542" i="6"/>
  <c r="AM1294" i="6"/>
  <c r="AM1290" i="6"/>
  <c r="AM3522" i="6"/>
  <c r="AM3523" i="6"/>
  <c r="AM1676" i="6"/>
  <c r="AM1674" i="6"/>
  <c r="AM2705" i="6"/>
  <c r="AM1266" i="6"/>
  <c r="AM647" i="6"/>
  <c r="AM932" i="6"/>
  <c r="AM933" i="6"/>
  <c r="AM2691" i="6"/>
  <c r="AM2687" i="6"/>
  <c r="AM2998" i="6"/>
  <c r="AM2937" i="6"/>
  <c r="AM2934" i="6"/>
  <c r="AM2935" i="6"/>
  <c r="AM3773" i="6"/>
  <c r="AM3774" i="6"/>
  <c r="AM415" i="6"/>
  <c r="AM3853" i="6"/>
  <c r="AM1959" i="6"/>
  <c r="AM2283" i="6"/>
  <c r="AM3615" i="6"/>
  <c r="AM3617" i="6"/>
  <c r="AM859" i="6"/>
  <c r="AM2926" i="6"/>
  <c r="AM2927" i="6"/>
  <c r="AM1714" i="6"/>
  <c r="AM1298" i="6"/>
  <c r="AM1296" i="6"/>
  <c r="AM1297" i="6"/>
  <c r="AM1273" i="6"/>
  <c r="AM1270" i="6"/>
  <c r="AM2113" i="6"/>
  <c r="AM2120" i="6"/>
  <c r="AM2509" i="6"/>
  <c r="AM1074" i="6"/>
  <c r="AM2769" i="6"/>
  <c r="AM2061" i="6"/>
  <c r="AM3619" i="6"/>
  <c r="AM2534" i="6"/>
  <c r="AM2535" i="6"/>
  <c r="AM2536" i="6"/>
  <c r="AM2394" i="6"/>
  <c r="AM1770" i="6"/>
  <c r="AM2333" i="6"/>
  <c r="AM2334" i="6"/>
  <c r="AM2766" i="6"/>
  <c r="AM2768" i="6"/>
  <c r="AM2155" i="6"/>
  <c r="AM2154" i="6"/>
  <c r="AM2293" i="6"/>
  <c r="AM2294" i="6"/>
  <c r="AM2862" i="6"/>
  <c r="AM13" i="6"/>
  <c r="AM3724" i="6"/>
  <c r="AM3725" i="6"/>
  <c r="AM2502" i="6"/>
  <c r="AM420" i="6"/>
  <c r="AM3174" i="6"/>
  <c r="AM2231" i="6"/>
  <c r="AM2230" i="6"/>
  <c r="AM3182" i="6"/>
  <c r="AM2870" i="6"/>
  <c r="AM2999" i="6"/>
  <c r="AM3000" i="6"/>
  <c r="AM2025" i="6"/>
  <c r="AM761" i="6"/>
  <c r="AM764" i="6"/>
  <c r="AM765" i="6"/>
  <c r="AM2692" i="6"/>
  <c r="AM2688" i="6"/>
  <c r="AM2355" i="6"/>
  <c r="AM2354" i="6"/>
  <c r="AM2020" i="6"/>
  <c r="AM2879" i="6"/>
  <c r="AM2126" i="6"/>
  <c r="AM2352" i="6"/>
  <c r="AM2102" i="6"/>
  <c r="AM3296" i="6"/>
  <c r="AM1608" i="6"/>
  <c r="AM1607" i="6"/>
  <c r="AM3568" i="6"/>
  <c r="AM1688" i="6"/>
  <c r="AM1687" i="6"/>
  <c r="AM3610" i="6"/>
  <c r="AM3361" i="6"/>
  <c r="AM1006" i="6"/>
  <c r="AM405" i="6"/>
  <c r="AM664" i="6"/>
  <c r="AM665" i="6"/>
  <c r="AM3221" i="6"/>
  <c r="AM2610" i="6"/>
  <c r="AM2611" i="6"/>
  <c r="AE2498" i="6"/>
  <c r="AE2496" i="6"/>
  <c r="AE2497" i="6"/>
  <c r="AE1498" i="6"/>
  <c r="AE1496" i="6"/>
  <c r="AE370" i="6"/>
  <c r="AE375" i="6"/>
  <c r="AE372" i="6"/>
  <c r="AE373" i="6"/>
  <c r="AE1050" i="6"/>
  <c r="AE1047" i="6"/>
  <c r="AE1038" i="6"/>
  <c r="AE1045" i="6"/>
  <c r="AE1043" i="6"/>
  <c r="AE1042" i="6"/>
  <c r="AE3374" i="6"/>
  <c r="AE3372" i="6"/>
  <c r="AE3373" i="6"/>
  <c r="AE585" i="6"/>
  <c r="AE583" i="6"/>
  <c r="AE702" i="6"/>
  <c r="AE699" i="6"/>
  <c r="AE695" i="6"/>
  <c r="AE692" i="6"/>
  <c r="AE2839" i="6"/>
  <c r="AE2840" i="6"/>
  <c r="AE673" i="6"/>
  <c r="AE1617" i="6"/>
  <c r="AE1613" i="6"/>
  <c r="AE1614" i="6"/>
  <c r="AE3624" i="6"/>
  <c r="AE3622" i="6"/>
  <c r="AE3042" i="6"/>
  <c r="AE2956" i="6"/>
  <c r="AE2957" i="6"/>
  <c r="AE916" i="6"/>
  <c r="AE907" i="6"/>
  <c r="AE911" i="6"/>
  <c r="AE2262" i="6"/>
  <c r="AE684" i="6"/>
  <c r="AE3861" i="6"/>
  <c r="AE3862" i="6"/>
  <c r="AE631" i="6"/>
  <c r="AE1641" i="6"/>
  <c r="AE2661" i="6"/>
  <c r="AE2671" i="6"/>
  <c r="AE2656" i="6"/>
  <c r="AE2674" i="6"/>
  <c r="AE2747" i="6"/>
  <c r="AE1976" i="6"/>
  <c r="AE1975" i="6"/>
  <c r="AE1621" i="6"/>
  <c r="AE1793" i="6"/>
  <c r="AE777" i="6"/>
  <c r="AE773" i="6"/>
  <c r="AE640" i="6"/>
  <c r="AE1416" i="6"/>
  <c r="AE1414" i="6"/>
  <c r="AE1209" i="6"/>
  <c r="AE1207" i="6"/>
  <c r="AE1205" i="6"/>
  <c r="AE1211" i="6"/>
  <c r="AE2854" i="6"/>
  <c r="AE10" i="6"/>
  <c r="AE11" i="6"/>
  <c r="AE2431" i="6"/>
  <c r="AE2458" i="6"/>
  <c r="AE2459" i="6"/>
  <c r="AE3821" i="6"/>
  <c r="AE3817" i="6"/>
  <c r="AE383" i="6"/>
  <c r="AE385" i="6"/>
  <c r="AE379" i="6"/>
  <c r="AE377" i="6"/>
  <c r="AE1402" i="6"/>
  <c r="AE1065" i="6"/>
  <c r="AE1055" i="6"/>
  <c r="AE1061" i="6"/>
  <c r="AE1020" i="6"/>
  <c r="AE1019" i="6"/>
  <c r="AE1031" i="6"/>
  <c r="AE1035" i="6"/>
  <c r="AE404" i="6"/>
  <c r="AE1005" i="6"/>
  <c r="AE2247" i="6"/>
  <c r="AE1063" i="6"/>
  <c r="AE305" i="6"/>
  <c r="AE306" i="6"/>
  <c r="AE2347" i="6"/>
  <c r="AE2349" i="6"/>
  <c r="AE2421" i="6"/>
  <c r="AE1822" i="6"/>
  <c r="AE1459" i="6"/>
  <c r="AE2149" i="6"/>
  <c r="AE1355" i="6"/>
  <c r="AE1812" i="6"/>
  <c r="AE974" i="6"/>
  <c r="AE2738" i="6"/>
  <c r="AE2379" i="6"/>
  <c r="AE3142" i="6"/>
  <c r="AE80" i="6"/>
  <c r="AE1326" i="6"/>
  <c r="AE1324" i="6"/>
  <c r="AE768" i="6"/>
  <c r="AE3504" i="6"/>
  <c r="AE2908" i="6"/>
  <c r="AE3706" i="6"/>
  <c r="AE3707" i="6"/>
  <c r="AE3704" i="6"/>
  <c r="AE3705" i="6"/>
  <c r="AE1662" i="6"/>
  <c r="AE1015" i="6"/>
  <c r="AE1013" i="6"/>
  <c r="AE1017" i="6"/>
  <c r="AE2479" i="6"/>
  <c r="AE2830" i="6"/>
  <c r="AE2641" i="6"/>
  <c r="AE2638" i="6"/>
  <c r="AE2636" i="6"/>
  <c r="AE3231" i="6"/>
  <c r="AE3234" i="6"/>
  <c r="AE1048" i="6"/>
  <c r="AE1041" i="6"/>
  <c r="AE1039" i="6"/>
  <c r="AE266" i="6"/>
  <c r="AE265" i="6"/>
  <c r="AE366" i="6"/>
  <c r="AE367" i="6"/>
  <c r="AE534" i="6"/>
  <c r="AE536" i="6"/>
  <c r="AE541" i="6"/>
  <c r="AE3235" i="6"/>
  <c r="AF2498" i="6"/>
  <c r="AF2496" i="6"/>
  <c r="AF2497" i="6"/>
  <c r="AF1498" i="6"/>
  <c r="AF1496" i="6"/>
  <c r="AF370" i="6"/>
  <c r="AF375" i="6"/>
  <c r="AF372" i="6"/>
  <c r="AF373" i="6"/>
  <c r="AF1050" i="6"/>
  <c r="AF1047" i="6"/>
  <c r="AF1038" i="6"/>
  <c r="AF1045" i="6"/>
  <c r="AF1043" i="6"/>
  <c r="AF1042" i="6"/>
  <c r="AF3374" i="6"/>
  <c r="AF3372" i="6"/>
  <c r="AF3373" i="6"/>
  <c r="AF585" i="6"/>
  <c r="AF583" i="6"/>
  <c r="AF702" i="6"/>
  <c r="AF699" i="6"/>
  <c r="AF695" i="6"/>
  <c r="AF692" i="6"/>
  <c r="AF2839" i="6"/>
  <c r="AF2840" i="6"/>
  <c r="AF673" i="6"/>
  <c r="AF1617" i="6"/>
  <c r="AF1613" i="6"/>
  <c r="AF1614" i="6"/>
  <c r="AF3624" i="6"/>
  <c r="AF3622" i="6"/>
  <c r="AF3042" i="6"/>
  <c r="AF2956" i="6"/>
  <c r="AF2957" i="6"/>
  <c r="AF916" i="6"/>
  <c r="AF907" i="6"/>
  <c r="AF911" i="6"/>
  <c r="AF2262" i="6"/>
  <c r="AF684" i="6"/>
  <c r="AF3861" i="6"/>
  <c r="AF3862" i="6"/>
  <c r="AF631" i="6"/>
  <c r="AF1641" i="6"/>
  <c r="AF2661" i="6"/>
  <c r="AF2671" i="6"/>
  <c r="AF2656" i="6"/>
  <c r="AF2674" i="6"/>
  <c r="AF2747" i="6"/>
  <c r="AF1976" i="6"/>
  <c r="AF1975" i="6"/>
  <c r="AF1621" i="6"/>
  <c r="AF1793" i="6"/>
  <c r="AF777" i="6"/>
  <c r="AF773" i="6"/>
  <c r="AF640" i="6"/>
  <c r="AF1416" i="6"/>
  <c r="AF1414" i="6"/>
  <c r="AF1209" i="6"/>
  <c r="AF1207" i="6"/>
  <c r="AF1205" i="6"/>
  <c r="AF1211" i="6"/>
  <c r="AF2854" i="6"/>
  <c r="AF10" i="6"/>
  <c r="AF11" i="6"/>
  <c r="AF2431" i="6"/>
  <c r="AF2458" i="6"/>
  <c r="AF2459" i="6"/>
  <c r="AF3821" i="6"/>
  <c r="AF3817" i="6"/>
  <c r="AF383" i="6"/>
  <c r="AF385" i="6"/>
  <c r="AF379" i="6"/>
  <c r="AF377" i="6"/>
  <c r="AF1402" i="6"/>
  <c r="AF1065" i="6"/>
  <c r="AF1055" i="6"/>
  <c r="AF1061" i="6"/>
  <c r="AF1020" i="6"/>
  <c r="AF1019" i="6"/>
  <c r="AF1031" i="6"/>
  <c r="AF1035" i="6"/>
  <c r="AF404" i="6"/>
  <c r="AF1005" i="6"/>
  <c r="AF2247" i="6"/>
  <c r="AF1063" i="6"/>
  <c r="AF305" i="6"/>
  <c r="AF306" i="6"/>
  <c r="AF2347" i="6"/>
  <c r="AF2349" i="6"/>
  <c r="AF2421" i="6"/>
  <c r="AF1822" i="6"/>
  <c r="AF1459" i="6"/>
  <c r="AF2149" i="6"/>
  <c r="AF1355" i="6"/>
  <c r="AF1812" i="6"/>
  <c r="AF974" i="6"/>
  <c r="AF2738" i="6"/>
  <c r="AF2379" i="6"/>
  <c r="AF3142" i="6"/>
  <c r="AF80" i="6"/>
  <c r="AF1326" i="6"/>
  <c r="AF1324" i="6"/>
  <c r="AF768" i="6"/>
  <c r="AF3504" i="6"/>
  <c r="AF2908" i="6"/>
  <c r="AF3706" i="6"/>
  <c r="AF3707" i="6"/>
  <c r="AF3704" i="6"/>
  <c r="AF3705" i="6"/>
  <c r="AF1662" i="6"/>
  <c r="AF1015" i="6"/>
  <c r="AF1013" i="6"/>
  <c r="AF1017" i="6"/>
  <c r="AF2479" i="6"/>
  <c r="AF2830" i="6"/>
  <c r="AF2641" i="6"/>
  <c r="AF2638" i="6"/>
  <c r="AF2636" i="6"/>
  <c r="AF3231" i="6"/>
  <c r="AF3234" i="6"/>
  <c r="AF1048" i="6"/>
  <c r="AF1041" i="6"/>
  <c r="AF1039" i="6"/>
  <c r="AF266" i="6"/>
  <c r="AF265" i="6"/>
  <c r="AF366" i="6"/>
  <c r="AF367" i="6"/>
  <c r="AF534" i="6"/>
  <c r="AF536" i="6"/>
  <c r="AF541" i="6"/>
  <c r="AF3235" i="6"/>
  <c r="AK2498" i="6"/>
  <c r="AK2496" i="6"/>
  <c r="AK2497" i="6"/>
  <c r="AK1498" i="6"/>
  <c r="AK1496" i="6"/>
  <c r="AK370" i="6"/>
  <c r="AK375" i="6"/>
  <c r="AK372" i="6"/>
  <c r="AK373" i="6"/>
  <c r="AK1050" i="6"/>
  <c r="AK1047" i="6"/>
  <c r="AK1038" i="6"/>
  <c r="AK1045" i="6"/>
  <c r="AK1043" i="6"/>
  <c r="AK1042" i="6"/>
  <c r="AK3374" i="6"/>
  <c r="AK3372" i="6"/>
  <c r="AK3373" i="6"/>
  <c r="AK585" i="6"/>
  <c r="AK583" i="6"/>
  <c r="AK702" i="6"/>
  <c r="AK699" i="6"/>
  <c r="AK695" i="6"/>
  <c r="AK692" i="6"/>
  <c r="AK2839" i="6"/>
  <c r="AK2840" i="6"/>
  <c r="AK673" i="6"/>
  <c r="AK1617" i="6"/>
  <c r="AK1613" i="6"/>
  <c r="AK1614" i="6"/>
  <c r="AK3624" i="6"/>
  <c r="AK3622" i="6"/>
  <c r="AK3042" i="6"/>
  <c r="AK2956" i="6"/>
  <c r="AK2957" i="6"/>
  <c r="AK916" i="6"/>
  <c r="AK907" i="6"/>
  <c r="AK911" i="6"/>
  <c r="AK2262" i="6"/>
  <c r="AK684" i="6"/>
  <c r="AK3861" i="6"/>
  <c r="AK3862" i="6"/>
  <c r="AK631" i="6"/>
  <c r="AK1641" i="6"/>
  <c r="AK2661" i="6"/>
  <c r="AK2671" i="6"/>
  <c r="AK2656" i="6"/>
  <c r="AK2674" i="6"/>
  <c r="AK2747" i="6"/>
  <c r="AK1976" i="6"/>
  <c r="AK1975" i="6"/>
  <c r="AK1621" i="6"/>
  <c r="AK1793" i="6"/>
  <c r="AK777" i="6"/>
  <c r="AK773" i="6"/>
  <c r="AK640" i="6"/>
  <c r="AK1416" i="6"/>
  <c r="AK1414" i="6"/>
  <c r="AK1209" i="6"/>
  <c r="AK1207" i="6"/>
  <c r="AK1205" i="6"/>
  <c r="AK1211" i="6"/>
  <c r="AK2854" i="6"/>
  <c r="AK10" i="6"/>
  <c r="AK11" i="6"/>
  <c r="AK2431" i="6"/>
  <c r="AK2458" i="6"/>
  <c r="AK2459" i="6"/>
  <c r="AK3821" i="6"/>
  <c r="AK3817" i="6"/>
  <c r="AK383" i="6"/>
  <c r="AK385" i="6"/>
  <c r="AK379" i="6"/>
  <c r="AK377" i="6"/>
  <c r="AK1402" i="6"/>
  <c r="AK1065" i="6"/>
  <c r="AK1055" i="6"/>
  <c r="AK1061" i="6"/>
  <c r="AK1020" i="6"/>
  <c r="AK1019" i="6"/>
  <c r="AK1031" i="6"/>
  <c r="AK1035" i="6"/>
  <c r="AK404" i="6"/>
  <c r="AK1005" i="6"/>
  <c r="AK2247" i="6"/>
  <c r="AK1063" i="6"/>
  <c r="AK305" i="6"/>
  <c r="AK306" i="6"/>
  <c r="AK2347" i="6"/>
  <c r="AK2349" i="6"/>
  <c r="AK2421" i="6"/>
  <c r="AK1822" i="6"/>
  <c r="AK1459" i="6"/>
  <c r="AK2149" i="6"/>
  <c r="AK1355" i="6"/>
  <c r="AK1812" i="6"/>
  <c r="AK974" i="6"/>
  <c r="AK2738" i="6"/>
  <c r="AK2379" i="6"/>
  <c r="AK3142" i="6"/>
  <c r="AK80" i="6"/>
  <c r="AK1326" i="6"/>
  <c r="AK1324" i="6"/>
  <c r="AK768" i="6"/>
  <c r="AK3504" i="6"/>
  <c r="AK2908" i="6"/>
  <c r="AK3706" i="6"/>
  <c r="AK3707" i="6"/>
  <c r="AK3704" i="6"/>
  <c r="AK3705" i="6"/>
  <c r="AK1662" i="6"/>
  <c r="AK1015" i="6"/>
  <c r="AK1013" i="6"/>
  <c r="AK1017" i="6"/>
  <c r="AK2479" i="6"/>
  <c r="AK2830" i="6"/>
  <c r="AK2641" i="6"/>
  <c r="AK2638" i="6"/>
  <c r="AK2636" i="6"/>
  <c r="AK3231" i="6"/>
  <c r="AK3234" i="6"/>
  <c r="AK1048" i="6"/>
  <c r="AK1041" i="6"/>
  <c r="AK1039" i="6"/>
  <c r="AK266" i="6"/>
  <c r="AK265" i="6"/>
  <c r="AK366" i="6"/>
  <c r="AK367" i="6"/>
  <c r="AK534" i="6"/>
  <c r="AK536" i="6"/>
  <c r="AK541" i="6"/>
  <c r="AK3235" i="6"/>
  <c r="AL2498" i="6"/>
  <c r="AL2496" i="6"/>
  <c r="AL2497" i="6"/>
  <c r="AL1498" i="6"/>
  <c r="AL1496" i="6"/>
  <c r="AL370" i="6"/>
  <c r="AL375" i="6"/>
  <c r="AL372" i="6"/>
  <c r="AL373" i="6"/>
  <c r="AL1050" i="6"/>
  <c r="AL1047" i="6"/>
  <c r="AL1038" i="6"/>
  <c r="AL1045" i="6"/>
  <c r="AL1043" i="6"/>
  <c r="AL1042" i="6"/>
  <c r="AL3374" i="6"/>
  <c r="AL3372" i="6"/>
  <c r="AL3373" i="6"/>
  <c r="AL585" i="6"/>
  <c r="AL583" i="6"/>
  <c r="AL702" i="6"/>
  <c r="AL699" i="6"/>
  <c r="AL695" i="6"/>
  <c r="AL692" i="6"/>
  <c r="AL2839" i="6"/>
  <c r="AL2840" i="6"/>
  <c r="AL673" i="6"/>
  <c r="AL1617" i="6"/>
  <c r="AL1613" i="6"/>
  <c r="AL1614" i="6"/>
  <c r="AL3624" i="6"/>
  <c r="AL3622" i="6"/>
  <c r="AL3042" i="6"/>
  <c r="AL2956" i="6"/>
  <c r="AL2957" i="6"/>
  <c r="AL916" i="6"/>
  <c r="AL907" i="6"/>
  <c r="AL911" i="6"/>
  <c r="AL2262" i="6"/>
  <c r="AL684" i="6"/>
  <c r="AL3861" i="6"/>
  <c r="AL3862" i="6"/>
  <c r="AL631" i="6"/>
  <c r="AL1641" i="6"/>
  <c r="AL2661" i="6"/>
  <c r="AL2671" i="6"/>
  <c r="AL2656" i="6"/>
  <c r="AL2674" i="6"/>
  <c r="AL2747" i="6"/>
  <c r="AL1976" i="6"/>
  <c r="AL1975" i="6"/>
  <c r="AL1621" i="6"/>
  <c r="AL1793" i="6"/>
  <c r="AL777" i="6"/>
  <c r="AL773" i="6"/>
  <c r="AL640" i="6"/>
  <c r="AL1416" i="6"/>
  <c r="AL1414" i="6"/>
  <c r="AL1209" i="6"/>
  <c r="AL1207" i="6"/>
  <c r="AL1205" i="6"/>
  <c r="AL1211" i="6"/>
  <c r="AL2854" i="6"/>
  <c r="AL10" i="6"/>
  <c r="AL11" i="6"/>
  <c r="AL2431" i="6"/>
  <c r="AL2458" i="6"/>
  <c r="AL2459" i="6"/>
  <c r="AL3821" i="6"/>
  <c r="AL3817" i="6"/>
  <c r="AL383" i="6"/>
  <c r="AL385" i="6"/>
  <c r="AL379" i="6"/>
  <c r="AL377" i="6"/>
  <c r="AL1402" i="6"/>
  <c r="AL1065" i="6"/>
  <c r="AL1055" i="6"/>
  <c r="AL1061" i="6"/>
  <c r="AL1020" i="6"/>
  <c r="AL1019" i="6"/>
  <c r="AL1031" i="6"/>
  <c r="AL1035" i="6"/>
  <c r="AL404" i="6"/>
  <c r="AL1005" i="6"/>
  <c r="AL2247" i="6"/>
  <c r="AL1063" i="6"/>
  <c r="AL305" i="6"/>
  <c r="AL306" i="6"/>
  <c r="AL2347" i="6"/>
  <c r="AL2349" i="6"/>
  <c r="AL2421" i="6"/>
  <c r="AL1822" i="6"/>
  <c r="AL1459" i="6"/>
  <c r="AL2149" i="6"/>
  <c r="AL1355" i="6"/>
  <c r="AL1812" i="6"/>
  <c r="AL974" i="6"/>
  <c r="AL2738" i="6"/>
  <c r="AL2379" i="6"/>
  <c r="AL3142" i="6"/>
  <c r="AL80" i="6"/>
  <c r="AL1326" i="6"/>
  <c r="AL1324" i="6"/>
  <c r="AL768" i="6"/>
  <c r="AL3504" i="6"/>
  <c r="AL2908" i="6"/>
  <c r="AL3706" i="6"/>
  <c r="AL3707" i="6"/>
  <c r="AL3704" i="6"/>
  <c r="AL3705" i="6"/>
  <c r="AL1662" i="6"/>
  <c r="AL1015" i="6"/>
  <c r="AL1013" i="6"/>
  <c r="AL1017" i="6"/>
  <c r="AL2479" i="6"/>
  <c r="AL2830" i="6"/>
  <c r="AL2641" i="6"/>
  <c r="AL2638" i="6"/>
  <c r="AL2636" i="6"/>
  <c r="AL3231" i="6"/>
  <c r="AL3234" i="6"/>
  <c r="AL1048" i="6"/>
  <c r="AL1041" i="6"/>
  <c r="AL1039" i="6"/>
  <c r="AL266" i="6"/>
  <c r="AL265" i="6"/>
  <c r="AL366" i="6"/>
  <c r="AL367" i="6"/>
  <c r="AL534" i="6"/>
  <c r="AL536" i="6"/>
  <c r="AL541" i="6"/>
  <c r="AL3235" i="6"/>
  <c r="AM2498" i="6"/>
  <c r="AM2496" i="6"/>
  <c r="AM2497" i="6"/>
  <c r="AM1498" i="6"/>
  <c r="AM1496" i="6"/>
  <c r="AM370" i="6"/>
  <c r="AM375" i="6"/>
  <c r="AM372" i="6"/>
  <c r="AM373" i="6"/>
  <c r="AM1050" i="6"/>
  <c r="AM1047" i="6"/>
  <c r="AM1038" i="6"/>
  <c r="AM1045" i="6"/>
  <c r="AM1043" i="6"/>
  <c r="AM1042" i="6"/>
  <c r="AM3374" i="6"/>
  <c r="AM3372" i="6"/>
  <c r="AM3373" i="6"/>
  <c r="AM585" i="6"/>
  <c r="AM583" i="6"/>
  <c r="AM702" i="6"/>
  <c r="AM699" i="6"/>
  <c r="AM695" i="6"/>
  <c r="AM692" i="6"/>
  <c r="AM2839" i="6"/>
  <c r="AM2840" i="6"/>
  <c r="AM673" i="6"/>
  <c r="AM1617" i="6"/>
  <c r="AM1613" i="6"/>
  <c r="AM1614" i="6"/>
  <c r="AM3624" i="6"/>
  <c r="AM3622" i="6"/>
  <c r="AM3042" i="6"/>
  <c r="AM2956" i="6"/>
  <c r="AM2957" i="6"/>
  <c r="AM916" i="6"/>
  <c r="AM907" i="6"/>
  <c r="AM911" i="6"/>
  <c r="AM2262" i="6"/>
  <c r="AM684" i="6"/>
  <c r="AM3861" i="6"/>
  <c r="AM3862" i="6"/>
  <c r="AM631" i="6"/>
  <c r="AM1641" i="6"/>
  <c r="AM2661" i="6"/>
  <c r="AM2671" i="6"/>
  <c r="AM2656" i="6"/>
  <c r="AM2674" i="6"/>
  <c r="AM2747" i="6"/>
  <c r="AM1976" i="6"/>
  <c r="AM1975" i="6"/>
  <c r="AM1621" i="6"/>
  <c r="AM1793" i="6"/>
  <c r="AM777" i="6"/>
  <c r="AM773" i="6"/>
  <c r="AM640" i="6"/>
  <c r="AM1416" i="6"/>
  <c r="AM1414" i="6"/>
  <c r="AM1209" i="6"/>
  <c r="AM1207" i="6"/>
  <c r="AM1205" i="6"/>
  <c r="AM1211" i="6"/>
  <c r="AM2854" i="6"/>
  <c r="AM10" i="6"/>
  <c r="AM11" i="6"/>
  <c r="AM2431" i="6"/>
  <c r="AM2458" i="6"/>
  <c r="AM2459" i="6"/>
  <c r="AM3821" i="6"/>
  <c r="AM3817" i="6"/>
  <c r="AM383" i="6"/>
  <c r="AM385" i="6"/>
  <c r="AM379" i="6"/>
  <c r="AM377" i="6"/>
  <c r="AM1402" i="6"/>
  <c r="AM1065" i="6"/>
  <c r="AM1055" i="6"/>
  <c r="AM1061" i="6"/>
  <c r="AM1020" i="6"/>
  <c r="AM1019" i="6"/>
  <c r="AM1031" i="6"/>
  <c r="AM1035" i="6"/>
  <c r="AM404" i="6"/>
  <c r="AM1005" i="6"/>
  <c r="AM2247" i="6"/>
  <c r="AM1063" i="6"/>
  <c r="AM305" i="6"/>
  <c r="AM306" i="6"/>
  <c r="AM2347" i="6"/>
  <c r="AM2349" i="6"/>
  <c r="AM2421" i="6"/>
  <c r="AM1822" i="6"/>
  <c r="AM1459" i="6"/>
  <c r="AM2149" i="6"/>
  <c r="AM1355" i="6"/>
  <c r="AM1812" i="6"/>
  <c r="AM974" i="6"/>
  <c r="AM2738" i="6"/>
  <c r="AM2379" i="6"/>
  <c r="AM3142" i="6"/>
  <c r="AM80" i="6"/>
  <c r="AM1326" i="6"/>
  <c r="AM1324" i="6"/>
  <c r="AM768" i="6"/>
  <c r="AM3504" i="6"/>
  <c r="AM2908" i="6"/>
  <c r="AM3706" i="6"/>
  <c r="AM3707" i="6"/>
  <c r="AM3704" i="6"/>
  <c r="AM3705" i="6"/>
  <c r="AM1662" i="6"/>
  <c r="AM1015" i="6"/>
  <c r="AM1013" i="6"/>
  <c r="AM1017" i="6"/>
  <c r="AM2479" i="6"/>
  <c r="AM2830" i="6"/>
  <c r="AM2641" i="6"/>
  <c r="AM2638" i="6"/>
  <c r="AM2636" i="6"/>
  <c r="AM3231" i="6"/>
  <c r="AM3234" i="6"/>
  <c r="AM1048" i="6"/>
  <c r="AM1041" i="6"/>
  <c r="AM1039" i="6"/>
  <c r="AM266" i="6"/>
  <c r="AM265" i="6"/>
  <c r="AM366" i="6"/>
  <c r="AM367" i="6"/>
  <c r="AM534" i="6"/>
  <c r="AM536" i="6"/>
  <c r="AM541" i="6"/>
  <c r="AM3235" i="6"/>
  <c r="AE167" i="6"/>
  <c r="AE168" i="6"/>
  <c r="AE3866" i="6"/>
  <c r="AE2263" i="6"/>
  <c r="AE165" i="6"/>
  <c r="AE191" i="6"/>
  <c r="AE2308" i="6"/>
  <c r="AE2307" i="6"/>
  <c r="AE2896" i="6"/>
  <c r="AE731" i="6"/>
  <c r="AE880" i="6"/>
  <c r="AE83" i="6"/>
  <c r="AE661" i="6"/>
  <c r="AE604" i="6"/>
  <c r="AE606" i="6"/>
  <c r="AE799" i="6"/>
  <c r="AE1604" i="6"/>
  <c r="AE1633" i="6"/>
  <c r="AE935" i="6"/>
  <c r="AE3451" i="6"/>
  <c r="AE1125" i="6"/>
  <c r="AE1123" i="6"/>
  <c r="AE1129" i="6"/>
  <c r="AE1816" i="6"/>
  <c r="AE2731" i="6"/>
  <c r="AE1807" i="6"/>
  <c r="AE1804" i="6"/>
  <c r="AE2694" i="6"/>
  <c r="AE2696" i="6"/>
  <c r="AE2190" i="6"/>
  <c r="AE3036" i="6"/>
  <c r="AE1377" i="6"/>
  <c r="AE1370" i="6"/>
  <c r="AE448" i="6"/>
  <c r="AE1871" i="6"/>
  <c r="AE1874" i="6"/>
  <c r="AE3667" i="6"/>
  <c r="AE1802" i="6"/>
  <c r="AE996" i="6"/>
  <c r="AE743" i="6"/>
  <c r="AE2812" i="6"/>
  <c r="AE2813" i="6"/>
  <c r="AE2189" i="6"/>
  <c r="AE3039" i="6"/>
  <c r="AE3394" i="6"/>
  <c r="AE3395" i="6"/>
  <c r="AE2258" i="6"/>
  <c r="AE2259" i="6"/>
  <c r="AE3093" i="6"/>
  <c r="AE567" i="6"/>
  <c r="AE984" i="6"/>
  <c r="AE3026" i="6"/>
  <c r="AE449" i="6"/>
  <c r="AE1989" i="6"/>
  <c r="AE3833" i="6"/>
  <c r="AE364" i="6"/>
  <c r="AE807" i="6"/>
  <c r="AE803" i="6"/>
  <c r="AE430" i="6"/>
  <c r="AE428" i="6"/>
  <c r="AE425" i="6"/>
  <c r="AE582" i="6"/>
  <c r="AE725" i="6"/>
  <c r="AE726" i="6"/>
  <c r="AE1606" i="6"/>
  <c r="AE514" i="6"/>
  <c r="AE485" i="6"/>
  <c r="AE915" i="6"/>
  <c r="AE906" i="6"/>
  <c r="AE2261" i="6"/>
  <c r="AE683" i="6"/>
  <c r="AE2667" i="6"/>
  <c r="AE2655" i="6"/>
  <c r="AE3044" i="6"/>
  <c r="AE3043" i="6"/>
  <c r="AE3046" i="6"/>
  <c r="AE3045" i="6"/>
  <c r="AE675" i="6"/>
  <c r="AE672" i="6"/>
  <c r="AE3331" i="6"/>
  <c r="AE554" i="6"/>
  <c r="AE555" i="6"/>
  <c r="AE551" i="6"/>
  <c r="AE553" i="6"/>
  <c r="AE546" i="6"/>
  <c r="AF167" i="6"/>
  <c r="AF168" i="6"/>
  <c r="AF3866" i="6"/>
  <c r="AF2263" i="6"/>
  <c r="AF165" i="6"/>
  <c r="AF191" i="6"/>
  <c r="AF2308" i="6"/>
  <c r="AF2307" i="6"/>
  <c r="AF2896" i="6"/>
  <c r="AF731" i="6"/>
  <c r="AF880" i="6"/>
  <c r="AF83" i="6"/>
  <c r="AF661" i="6"/>
  <c r="AF604" i="6"/>
  <c r="AF606" i="6"/>
  <c r="AF799" i="6"/>
  <c r="AF1604" i="6"/>
  <c r="AF1633" i="6"/>
  <c r="AF935" i="6"/>
  <c r="AF3451" i="6"/>
  <c r="AF1125" i="6"/>
  <c r="AF1123" i="6"/>
  <c r="AF1129" i="6"/>
  <c r="AF1816" i="6"/>
  <c r="AF2731" i="6"/>
  <c r="AF1807" i="6"/>
  <c r="AF1804" i="6"/>
  <c r="AF2694" i="6"/>
  <c r="AF2696" i="6"/>
  <c r="AF2190" i="6"/>
  <c r="AF3036" i="6"/>
  <c r="AF1377" i="6"/>
  <c r="AF1370" i="6"/>
  <c r="AF448" i="6"/>
  <c r="AF1871" i="6"/>
  <c r="AF1874" i="6"/>
  <c r="AF3667" i="6"/>
  <c r="AF1802" i="6"/>
  <c r="AF996" i="6"/>
  <c r="AF743" i="6"/>
  <c r="AF2812" i="6"/>
  <c r="AF2813" i="6"/>
  <c r="AF2189" i="6"/>
  <c r="AF3039" i="6"/>
  <c r="AF3394" i="6"/>
  <c r="AF3395" i="6"/>
  <c r="AF2258" i="6"/>
  <c r="AF2259" i="6"/>
  <c r="AF3093" i="6"/>
  <c r="AF567" i="6"/>
  <c r="AF984" i="6"/>
  <c r="AF3026" i="6"/>
  <c r="AF449" i="6"/>
  <c r="AF1989" i="6"/>
  <c r="AF3833" i="6"/>
  <c r="AF364" i="6"/>
  <c r="AF807" i="6"/>
  <c r="AF803" i="6"/>
  <c r="AF430" i="6"/>
  <c r="AF428" i="6"/>
  <c r="AF425" i="6"/>
  <c r="AF582" i="6"/>
  <c r="AF725" i="6"/>
  <c r="AF726" i="6"/>
  <c r="AF1606" i="6"/>
  <c r="AF514" i="6"/>
  <c r="AF485" i="6"/>
  <c r="AF915" i="6"/>
  <c r="AF906" i="6"/>
  <c r="AF2261" i="6"/>
  <c r="AF683" i="6"/>
  <c r="AF2667" i="6"/>
  <c r="AF2655" i="6"/>
  <c r="AF3044" i="6"/>
  <c r="AF3043" i="6"/>
  <c r="AF3046" i="6"/>
  <c r="AF3045" i="6"/>
  <c r="AF675" i="6"/>
  <c r="AF672" i="6"/>
  <c r="AF3331" i="6"/>
  <c r="AF554" i="6"/>
  <c r="AF555" i="6"/>
  <c r="AF551" i="6"/>
  <c r="AF553" i="6"/>
  <c r="AF546" i="6"/>
  <c r="AK167" i="6"/>
  <c r="AK168" i="6"/>
  <c r="AK3866" i="6"/>
  <c r="AK2263" i="6"/>
  <c r="AK165" i="6"/>
  <c r="AK191" i="6"/>
  <c r="AK2308" i="6"/>
  <c r="AK2307" i="6"/>
  <c r="AK2896" i="6"/>
  <c r="AK731" i="6"/>
  <c r="AK880" i="6"/>
  <c r="AK83" i="6"/>
  <c r="AK661" i="6"/>
  <c r="AK604" i="6"/>
  <c r="AK606" i="6"/>
  <c r="AK799" i="6"/>
  <c r="AK1604" i="6"/>
  <c r="AK1633" i="6"/>
  <c r="AK935" i="6"/>
  <c r="AK3451" i="6"/>
  <c r="AK1125" i="6"/>
  <c r="AK1123" i="6"/>
  <c r="AK1129" i="6"/>
  <c r="AK1816" i="6"/>
  <c r="AK2731" i="6"/>
  <c r="AK1807" i="6"/>
  <c r="AK1804" i="6"/>
  <c r="AK2694" i="6"/>
  <c r="AK2696" i="6"/>
  <c r="AK2190" i="6"/>
  <c r="AK3036" i="6"/>
  <c r="AK1377" i="6"/>
  <c r="AK1370" i="6"/>
  <c r="AK448" i="6"/>
  <c r="AK1871" i="6"/>
  <c r="AK1874" i="6"/>
  <c r="AK3667" i="6"/>
  <c r="AK1802" i="6"/>
  <c r="AK996" i="6"/>
  <c r="AK743" i="6"/>
  <c r="AK2812" i="6"/>
  <c r="AK2813" i="6"/>
  <c r="AK2189" i="6"/>
  <c r="AK3039" i="6"/>
  <c r="AK3394" i="6"/>
  <c r="AK3395" i="6"/>
  <c r="AK2258" i="6"/>
  <c r="AK2259" i="6"/>
  <c r="AK3093" i="6"/>
  <c r="AK567" i="6"/>
  <c r="AK984" i="6"/>
  <c r="AK3026" i="6"/>
  <c r="AK449" i="6"/>
  <c r="AK1989" i="6"/>
  <c r="AK3833" i="6"/>
  <c r="AK364" i="6"/>
  <c r="AK807" i="6"/>
  <c r="AK803" i="6"/>
  <c r="AK430" i="6"/>
  <c r="AK428" i="6"/>
  <c r="AK425" i="6"/>
  <c r="AK582" i="6"/>
  <c r="AK725" i="6"/>
  <c r="AK726" i="6"/>
  <c r="AK1606" i="6"/>
  <c r="AK514" i="6"/>
  <c r="AK485" i="6"/>
  <c r="AK915" i="6"/>
  <c r="AK906" i="6"/>
  <c r="AK2261" i="6"/>
  <c r="AK683" i="6"/>
  <c r="AK2667" i="6"/>
  <c r="AK2655" i="6"/>
  <c r="AK3044" i="6"/>
  <c r="AK3043" i="6"/>
  <c r="AK3046" i="6"/>
  <c r="AK3045" i="6"/>
  <c r="AK675" i="6"/>
  <c r="AK672" i="6"/>
  <c r="AK3331" i="6"/>
  <c r="AK554" i="6"/>
  <c r="AK555" i="6"/>
  <c r="AK551" i="6"/>
  <c r="AK553" i="6"/>
  <c r="AK546" i="6"/>
  <c r="AL167" i="6"/>
  <c r="AL168" i="6"/>
  <c r="AL3866" i="6"/>
  <c r="AL2263" i="6"/>
  <c r="AL165" i="6"/>
  <c r="AL191" i="6"/>
  <c r="AL2308" i="6"/>
  <c r="AL2307" i="6"/>
  <c r="AL2896" i="6"/>
  <c r="AL731" i="6"/>
  <c r="AL880" i="6"/>
  <c r="AL83" i="6"/>
  <c r="AL661" i="6"/>
  <c r="AL604" i="6"/>
  <c r="AL606" i="6"/>
  <c r="AL799" i="6"/>
  <c r="AL1604" i="6"/>
  <c r="AL1633" i="6"/>
  <c r="AL935" i="6"/>
  <c r="AL3451" i="6"/>
  <c r="AL1125" i="6"/>
  <c r="AL1123" i="6"/>
  <c r="AL1129" i="6"/>
  <c r="AL1816" i="6"/>
  <c r="AL2731" i="6"/>
  <c r="AL1807" i="6"/>
  <c r="AL1804" i="6"/>
  <c r="AL2694" i="6"/>
  <c r="AL2696" i="6"/>
  <c r="AL2190" i="6"/>
  <c r="AL3036" i="6"/>
  <c r="AL1377" i="6"/>
  <c r="AL1370" i="6"/>
  <c r="AL448" i="6"/>
  <c r="AL1871" i="6"/>
  <c r="AL1874" i="6"/>
  <c r="AL3667" i="6"/>
  <c r="AL1802" i="6"/>
  <c r="AL996" i="6"/>
  <c r="AL743" i="6"/>
  <c r="AL2812" i="6"/>
  <c r="AL2813" i="6"/>
  <c r="AL2189" i="6"/>
  <c r="AL3039" i="6"/>
  <c r="AL3394" i="6"/>
  <c r="AL3395" i="6"/>
  <c r="AL2258" i="6"/>
  <c r="AL2259" i="6"/>
  <c r="AL3093" i="6"/>
  <c r="AL567" i="6"/>
  <c r="AL984" i="6"/>
  <c r="AL3026" i="6"/>
  <c r="AL449" i="6"/>
  <c r="AL1989" i="6"/>
  <c r="AL3833" i="6"/>
  <c r="AL364" i="6"/>
  <c r="AL807" i="6"/>
  <c r="AL803" i="6"/>
  <c r="AL430" i="6"/>
  <c r="AL428" i="6"/>
  <c r="AL425" i="6"/>
  <c r="AL582" i="6"/>
  <c r="AL725" i="6"/>
  <c r="AL726" i="6"/>
  <c r="AL1606" i="6"/>
  <c r="AL514" i="6"/>
  <c r="AL485" i="6"/>
  <c r="AL915" i="6"/>
  <c r="AL906" i="6"/>
  <c r="AL2261" i="6"/>
  <c r="AL683" i="6"/>
  <c r="AL2667" i="6"/>
  <c r="AL2655" i="6"/>
  <c r="AL3044" i="6"/>
  <c r="AL3043" i="6"/>
  <c r="AL3046" i="6"/>
  <c r="AL3045" i="6"/>
  <c r="AL675" i="6"/>
  <c r="AL672" i="6"/>
  <c r="AL3331" i="6"/>
  <c r="AL554" i="6"/>
  <c r="AL555" i="6"/>
  <c r="AL551" i="6"/>
  <c r="AL553" i="6"/>
  <c r="AL546" i="6"/>
  <c r="AM167" i="6"/>
  <c r="AM168" i="6"/>
  <c r="AM3866" i="6"/>
  <c r="AM2263" i="6"/>
  <c r="AM165" i="6"/>
  <c r="AM191" i="6"/>
  <c r="AM2308" i="6"/>
  <c r="AM2307" i="6"/>
  <c r="AM2896" i="6"/>
  <c r="AM731" i="6"/>
  <c r="AM880" i="6"/>
  <c r="AM83" i="6"/>
  <c r="AM661" i="6"/>
  <c r="AM604" i="6"/>
  <c r="AM606" i="6"/>
  <c r="AM799" i="6"/>
  <c r="AM1604" i="6"/>
  <c r="AM1633" i="6"/>
  <c r="AM935" i="6"/>
  <c r="AM3451" i="6"/>
  <c r="AM1125" i="6"/>
  <c r="AM1123" i="6"/>
  <c r="AM1129" i="6"/>
  <c r="AM1816" i="6"/>
  <c r="AM2731" i="6"/>
  <c r="AM1807" i="6"/>
  <c r="AM1804" i="6"/>
  <c r="AM2694" i="6"/>
  <c r="AM2696" i="6"/>
  <c r="AM2190" i="6"/>
  <c r="AM3036" i="6"/>
  <c r="AM1377" i="6"/>
  <c r="AM1370" i="6"/>
  <c r="AM448" i="6"/>
  <c r="AM1871" i="6"/>
  <c r="AM1874" i="6"/>
  <c r="AM3667" i="6"/>
  <c r="AM1802" i="6"/>
  <c r="AM996" i="6"/>
  <c r="AM743" i="6"/>
  <c r="AM2812" i="6"/>
  <c r="AM2813" i="6"/>
  <c r="AM2189" i="6"/>
  <c r="AM3039" i="6"/>
  <c r="AM3394" i="6"/>
  <c r="AM3395" i="6"/>
  <c r="AM2258" i="6"/>
  <c r="AM2259" i="6"/>
  <c r="AM3093" i="6"/>
  <c r="AM567" i="6"/>
  <c r="AM984" i="6"/>
  <c r="AM3026" i="6"/>
  <c r="AM449" i="6"/>
  <c r="AM1989" i="6"/>
  <c r="AM3833" i="6"/>
  <c r="AM364" i="6"/>
  <c r="AM807" i="6"/>
  <c r="AM803" i="6"/>
  <c r="AM430" i="6"/>
  <c r="AM428" i="6"/>
  <c r="AM425" i="6"/>
  <c r="AM582" i="6"/>
  <c r="AM725" i="6"/>
  <c r="AM726" i="6"/>
  <c r="AM1606" i="6"/>
  <c r="AM514" i="6"/>
  <c r="AM485" i="6"/>
  <c r="AM915" i="6"/>
  <c r="AM906" i="6"/>
  <c r="AM2261" i="6"/>
  <c r="AM683" i="6"/>
  <c r="AM2667" i="6"/>
  <c r="AM2655" i="6"/>
  <c r="AM3044" i="6"/>
  <c r="AM3043" i="6"/>
  <c r="AM3046" i="6"/>
  <c r="AM3045" i="6"/>
  <c r="AM675" i="6"/>
  <c r="AM672" i="6"/>
  <c r="AM3331" i="6"/>
  <c r="AM554" i="6"/>
  <c r="AM555" i="6"/>
  <c r="AM551" i="6"/>
  <c r="AM553" i="6"/>
  <c r="AM546" i="6"/>
  <c r="AE2499" i="6"/>
  <c r="AE2437" i="6"/>
  <c r="AE1299" i="6"/>
  <c r="AE816" i="6"/>
  <c r="AE3348" i="6"/>
  <c r="AE3230" i="6"/>
  <c r="AE3237" i="6"/>
  <c r="AE1895" i="6"/>
  <c r="AE2562" i="6"/>
  <c r="AE3053" i="6"/>
  <c r="AE3054" i="6"/>
  <c r="AE2415" i="6"/>
  <c r="AE368" i="6"/>
  <c r="AE1233" i="6"/>
  <c r="AE1974" i="6"/>
  <c r="AE19" i="6"/>
  <c r="AE20" i="6"/>
  <c r="AE1085" i="6"/>
  <c r="AE3175" i="6"/>
  <c r="AE3179" i="6"/>
  <c r="AE2936" i="6"/>
  <c r="AE2933" i="6"/>
  <c r="AE3772" i="6"/>
  <c r="AE3771" i="6"/>
  <c r="AE414" i="6"/>
  <c r="AE1346" i="6"/>
  <c r="AE1349" i="6"/>
  <c r="AE1351" i="6"/>
  <c r="AE1350" i="6"/>
  <c r="AE540" i="6"/>
  <c r="AE1293" i="6"/>
  <c r="AE1675" i="6"/>
  <c r="AE3521" i="6"/>
  <c r="AE2704" i="6"/>
  <c r="AE646" i="6"/>
  <c r="AE1265" i="6"/>
  <c r="AE1308" i="6"/>
  <c r="AE3434" i="6"/>
  <c r="AE2764" i="6"/>
  <c r="AE860" i="6"/>
  <c r="AE1960" i="6"/>
  <c r="AE1961" i="6"/>
  <c r="AE1962" i="6"/>
  <c r="AE2284" i="6"/>
  <c r="AE2282" i="6"/>
  <c r="AE2281" i="6"/>
  <c r="AE2401" i="6"/>
  <c r="AE3052" i="6"/>
  <c r="AE3064" i="6"/>
  <c r="AE3063" i="6"/>
  <c r="AE51" i="6"/>
  <c r="AE2765" i="6"/>
  <c r="AE2767" i="6"/>
  <c r="AE931" i="6"/>
  <c r="AE2690" i="6"/>
  <c r="AE2686" i="6"/>
  <c r="AE2615" i="6"/>
  <c r="AE1664" i="6"/>
  <c r="AE1651" i="6"/>
  <c r="AE2216" i="6"/>
  <c r="AE3723" i="6"/>
  <c r="AE3722" i="6"/>
  <c r="AE2775" i="6"/>
  <c r="AE1624" i="6"/>
  <c r="AE3742" i="6"/>
  <c r="AE1896" i="6"/>
  <c r="AE3313" i="6"/>
  <c r="AE1429" i="6"/>
  <c r="AE2861" i="6"/>
  <c r="AE2292" i="6"/>
  <c r="AE458" i="6"/>
  <c r="AE1686" i="6"/>
  <c r="AE1685" i="6"/>
  <c r="AE1684" i="6"/>
  <c r="AE2621" i="6"/>
  <c r="AE2622" i="6"/>
  <c r="AE2019" i="6"/>
  <c r="AE1083" i="6"/>
  <c r="AE1082" i="6"/>
  <c r="AE2125" i="6"/>
  <c r="AE2351" i="6"/>
  <c r="AE3335" i="6"/>
  <c r="AE864" i="6"/>
  <c r="AE865" i="6"/>
  <c r="AE1073" i="6"/>
  <c r="AE3756" i="6"/>
  <c r="AE3613" i="6"/>
  <c r="AE3409" i="6"/>
  <c r="AE57" i="6"/>
  <c r="AE2878" i="6"/>
  <c r="AE2109" i="6"/>
  <c r="AE2110" i="6"/>
  <c r="AE3611" i="6"/>
  <c r="AE2072" i="6"/>
  <c r="AE2071" i="6"/>
  <c r="AE3794" i="6"/>
  <c r="AE3795" i="6"/>
  <c r="AE2103" i="6"/>
  <c r="AE3703" i="6"/>
  <c r="AE3297" i="6"/>
  <c r="AE3137" i="6"/>
  <c r="AE3136" i="6"/>
  <c r="AE1505" i="6"/>
  <c r="AE3306" i="6"/>
  <c r="AE686" i="6"/>
  <c r="AE2383" i="6"/>
  <c r="AE2068" i="6"/>
  <c r="AE2067" i="6"/>
  <c r="AE755" i="6"/>
  <c r="AE1612" i="6"/>
  <c r="AE3796" i="6"/>
  <c r="AE3071" i="6"/>
  <c r="AE2997" i="6"/>
  <c r="AE3347" i="6"/>
  <c r="AE3345" i="6"/>
  <c r="AE2024" i="6"/>
  <c r="AE2551" i="6"/>
  <c r="AE3708" i="6"/>
  <c r="AE307" i="6"/>
  <c r="AE2729" i="6"/>
  <c r="AE2236" i="6"/>
  <c r="AE1841" i="6"/>
  <c r="AF2499" i="6"/>
  <c r="AF2437" i="6"/>
  <c r="AF1299" i="6"/>
  <c r="AF816" i="6"/>
  <c r="AF3348" i="6"/>
  <c r="AF3230" i="6"/>
  <c r="AF3237" i="6"/>
  <c r="AF1895" i="6"/>
  <c r="AF2562" i="6"/>
  <c r="AF3053" i="6"/>
  <c r="AF3054" i="6"/>
  <c r="AF2415" i="6"/>
  <c r="AF368" i="6"/>
  <c r="AF1233" i="6"/>
  <c r="AF1974" i="6"/>
  <c r="AF19" i="6"/>
  <c r="AF20" i="6"/>
  <c r="AF1085" i="6"/>
  <c r="AF3175" i="6"/>
  <c r="AF3179" i="6"/>
  <c r="AF2936" i="6"/>
  <c r="AF2933" i="6"/>
  <c r="AF3772" i="6"/>
  <c r="AF3771" i="6"/>
  <c r="AF414" i="6"/>
  <c r="AF1346" i="6"/>
  <c r="AF1349" i="6"/>
  <c r="AF1351" i="6"/>
  <c r="AF1350" i="6"/>
  <c r="AF540" i="6"/>
  <c r="AF1293" i="6"/>
  <c r="AF1675" i="6"/>
  <c r="AF3521" i="6"/>
  <c r="AF2704" i="6"/>
  <c r="AF646" i="6"/>
  <c r="AF1265" i="6"/>
  <c r="AF1308" i="6"/>
  <c r="AF3434" i="6"/>
  <c r="AF2764" i="6"/>
  <c r="AF860" i="6"/>
  <c r="AF1960" i="6"/>
  <c r="AF1961" i="6"/>
  <c r="AF1962" i="6"/>
  <c r="AF2284" i="6"/>
  <c r="AF2282" i="6"/>
  <c r="AF2281" i="6"/>
  <c r="AF2401" i="6"/>
  <c r="AF3052" i="6"/>
  <c r="AF3064" i="6"/>
  <c r="AF3063" i="6"/>
  <c r="AF51" i="6"/>
  <c r="AF2765" i="6"/>
  <c r="AF2767" i="6"/>
  <c r="AF931" i="6"/>
  <c r="AF2690" i="6"/>
  <c r="AF2686" i="6"/>
  <c r="AF2615" i="6"/>
  <c r="AF1664" i="6"/>
  <c r="AF1651" i="6"/>
  <c r="AF2216" i="6"/>
  <c r="AF3723" i="6"/>
  <c r="AF3722" i="6"/>
  <c r="AF2775" i="6"/>
  <c r="AF1624" i="6"/>
  <c r="AF3742" i="6"/>
  <c r="AF1896" i="6"/>
  <c r="AF3313" i="6"/>
  <c r="AF1429" i="6"/>
  <c r="AF2861" i="6"/>
  <c r="AF2292" i="6"/>
  <c r="AF458" i="6"/>
  <c r="AF1686" i="6"/>
  <c r="AF1685" i="6"/>
  <c r="AF1684" i="6"/>
  <c r="AF2621" i="6"/>
  <c r="AF2622" i="6"/>
  <c r="AF2019" i="6"/>
  <c r="AF1083" i="6"/>
  <c r="AF1082" i="6"/>
  <c r="AF2125" i="6"/>
  <c r="AF2351" i="6"/>
  <c r="AF3335" i="6"/>
  <c r="AF864" i="6"/>
  <c r="AF865" i="6"/>
  <c r="AF1073" i="6"/>
  <c r="AF3756" i="6"/>
  <c r="AF3613" i="6"/>
  <c r="AF3409" i="6"/>
  <c r="AF57" i="6"/>
  <c r="AF2878" i="6"/>
  <c r="AF2109" i="6"/>
  <c r="AF2110" i="6"/>
  <c r="AF3611" i="6"/>
  <c r="AF2072" i="6"/>
  <c r="AF2071" i="6"/>
  <c r="AF3794" i="6"/>
  <c r="AF3795" i="6"/>
  <c r="AF2103" i="6"/>
  <c r="AF3703" i="6"/>
  <c r="AF3297" i="6"/>
  <c r="AF3137" i="6"/>
  <c r="AF3136" i="6"/>
  <c r="AF1505" i="6"/>
  <c r="AF3306" i="6"/>
  <c r="AF686" i="6"/>
  <c r="AF2383" i="6"/>
  <c r="AF2068" i="6"/>
  <c r="AF2067" i="6"/>
  <c r="AF755" i="6"/>
  <c r="AF1612" i="6"/>
  <c r="AF3796" i="6"/>
  <c r="AF3071" i="6"/>
  <c r="AF2997" i="6"/>
  <c r="AF3347" i="6"/>
  <c r="AF3345" i="6"/>
  <c r="AF2024" i="6"/>
  <c r="AF2551" i="6"/>
  <c r="AF3708" i="6"/>
  <c r="AF307" i="6"/>
  <c r="AF2729" i="6"/>
  <c r="AF2236" i="6"/>
  <c r="AF1841" i="6"/>
  <c r="AK2499" i="6"/>
  <c r="AK2437" i="6"/>
  <c r="AK1299" i="6"/>
  <c r="AK816" i="6"/>
  <c r="AK3348" i="6"/>
  <c r="AK3230" i="6"/>
  <c r="AK3237" i="6"/>
  <c r="AK1895" i="6"/>
  <c r="AK2562" i="6"/>
  <c r="AK3053" i="6"/>
  <c r="AK3054" i="6"/>
  <c r="AK2415" i="6"/>
  <c r="AK368" i="6"/>
  <c r="AK1233" i="6"/>
  <c r="AK1974" i="6"/>
  <c r="AK19" i="6"/>
  <c r="AK20" i="6"/>
  <c r="AK1085" i="6"/>
  <c r="AK3175" i="6"/>
  <c r="AK3179" i="6"/>
  <c r="AK2936" i="6"/>
  <c r="AK2933" i="6"/>
  <c r="AK3772" i="6"/>
  <c r="AK3771" i="6"/>
  <c r="AK414" i="6"/>
  <c r="AK1346" i="6"/>
  <c r="AK1349" i="6"/>
  <c r="AK1351" i="6"/>
  <c r="AK1350" i="6"/>
  <c r="AK540" i="6"/>
  <c r="AK1293" i="6"/>
  <c r="AK1675" i="6"/>
  <c r="AK3521" i="6"/>
  <c r="AK2704" i="6"/>
  <c r="AK646" i="6"/>
  <c r="AK1265" i="6"/>
  <c r="AK1308" i="6"/>
  <c r="AK3434" i="6"/>
  <c r="AK2764" i="6"/>
  <c r="AK860" i="6"/>
  <c r="AK1960" i="6"/>
  <c r="AK1961" i="6"/>
  <c r="AK1962" i="6"/>
  <c r="AK2284" i="6"/>
  <c r="AK2282" i="6"/>
  <c r="AK2281" i="6"/>
  <c r="AK2401" i="6"/>
  <c r="AK3052" i="6"/>
  <c r="AK3064" i="6"/>
  <c r="AK3063" i="6"/>
  <c r="AK51" i="6"/>
  <c r="AK2765" i="6"/>
  <c r="AK2767" i="6"/>
  <c r="AK931" i="6"/>
  <c r="AK2690" i="6"/>
  <c r="AK2686" i="6"/>
  <c r="AK2615" i="6"/>
  <c r="AK1664" i="6"/>
  <c r="AK1651" i="6"/>
  <c r="AK2216" i="6"/>
  <c r="AK3723" i="6"/>
  <c r="AK3722" i="6"/>
  <c r="AK2775" i="6"/>
  <c r="AK1624" i="6"/>
  <c r="AK3742" i="6"/>
  <c r="AK1896" i="6"/>
  <c r="AK3313" i="6"/>
  <c r="AK1429" i="6"/>
  <c r="AK2861" i="6"/>
  <c r="AK2292" i="6"/>
  <c r="AK458" i="6"/>
  <c r="AK1686" i="6"/>
  <c r="AK1685" i="6"/>
  <c r="AK1684" i="6"/>
  <c r="AK2621" i="6"/>
  <c r="AK2622" i="6"/>
  <c r="AK2019" i="6"/>
  <c r="AK1083" i="6"/>
  <c r="AK1082" i="6"/>
  <c r="AK2125" i="6"/>
  <c r="AK2351" i="6"/>
  <c r="AK3335" i="6"/>
  <c r="AK864" i="6"/>
  <c r="AK865" i="6"/>
  <c r="AK1073" i="6"/>
  <c r="AK3756" i="6"/>
  <c r="AK3613" i="6"/>
  <c r="AK3409" i="6"/>
  <c r="AK57" i="6"/>
  <c r="AK2878" i="6"/>
  <c r="AK2109" i="6"/>
  <c r="AK2110" i="6"/>
  <c r="AK3611" i="6"/>
  <c r="AK2072" i="6"/>
  <c r="AK2071" i="6"/>
  <c r="AK3794" i="6"/>
  <c r="AK3795" i="6"/>
  <c r="AK2103" i="6"/>
  <c r="AK3703" i="6"/>
  <c r="AK3297" i="6"/>
  <c r="AK3137" i="6"/>
  <c r="AK3136" i="6"/>
  <c r="AK1505" i="6"/>
  <c r="AK3306" i="6"/>
  <c r="AK686" i="6"/>
  <c r="AK2383" i="6"/>
  <c r="AK2068" i="6"/>
  <c r="AK2067" i="6"/>
  <c r="AK755" i="6"/>
  <c r="AK1612" i="6"/>
  <c r="AK3796" i="6"/>
  <c r="AK3071" i="6"/>
  <c r="AK2997" i="6"/>
  <c r="AK3347" i="6"/>
  <c r="AK3345" i="6"/>
  <c r="AK2024" i="6"/>
  <c r="AK2551" i="6"/>
  <c r="AK3708" i="6"/>
  <c r="AK307" i="6"/>
  <c r="AK2729" i="6"/>
  <c r="AK2236" i="6"/>
  <c r="AK1841" i="6"/>
  <c r="AL2499" i="6"/>
  <c r="AL2437" i="6"/>
  <c r="AL1299" i="6"/>
  <c r="AL816" i="6"/>
  <c r="AL3348" i="6"/>
  <c r="AL3230" i="6"/>
  <c r="AL3237" i="6"/>
  <c r="AL1895" i="6"/>
  <c r="AL2562" i="6"/>
  <c r="AL3053" i="6"/>
  <c r="AL3054" i="6"/>
  <c r="AL2415" i="6"/>
  <c r="AL368" i="6"/>
  <c r="AL1233" i="6"/>
  <c r="AL1974" i="6"/>
  <c r="AL19" i="6"/>
  <c r="AL20" i="6"/>
  <c r="AL1085" i="6"/>
  <c r="AL3175" i="6"/>
  <c r="AL3179" i="6"/>
  <c r="AL2936" i="6"/>
  <c r="AL2933" i="6"/>
  <c r="AL3772" i="6"/>
  <c r="AL3771" i="6"/>
  <c r="AL414" i="6"/>
  <c r="AL1346" i="6"/>
  <c r="AL1349" i="6"/>
  <c r="AL1351" i="6"/>
  <c r="AL1350" i="6"/>
  <c r="AL540" i="6"/>
  <c r="AL1293" i="6"/>
  <c r="AL1675" i="6"/>
  <c r="AL3521" i="6"/>
  <c r="AL2704" i="6"/>
  <c r="AL646" i="6"/>
  <c r="AL1265" i="6"/>
  <c r="AL1308" i="6"/>
  <c r="AL3434" i="6"/>
  <c r="AL2764" i="6"/>
  <c r="AL860" i="6"/>
  <c r="AL1960" i="6"/>
  <c r="AL1961" i="6"/>
  <c r="AL1962" i="6"/>
  <c r="AL2284" i="6"/>
  <c r="AL2282" i="6"/>
  <c r="AL2281" i="6"/>
  <c r="AL2401" i="6"/>
  <c r="AL3052" i="6"/>
  <c r="AL3064" i="6"/>
  <c r="AL3063" i="6"/>
  <c r="AL51" i="6"/>
  <c r="AL2765" i="6"/>
  <c r="AL2767" i="6"/>
  <c r="AL931" i="6"/>
  <c r="AL2690" i="6"/>
  <c r="AL2686" i="6"/>
  <c r="AL2615" i="6"/>
  <c r="AL1664" i="6"/>
  <c r="AL1651" i="6"/>
  <c r="AL2216" i="6"/>
  <c r="AL3723" i="6"/>
  <c r="AL3722" i="6"/>
  <c r="AL2775" i="6"/>
  <c r="AL1624" i="6"/>
  <c r="AL3742" i="6"/>
  <c r="AL1896" i="6"/>
  <c r="AL3313" i="6"/>
  <c r="AL1429" i="6"/>
  <c r="AL2861" i="6"/>
  <c r="AL2292" i="6"/>
  <c r="AL458" i="6"/>
  <c r="AL1686" i="6"/>
  <c r="AL1685" i="6"/>
  <c r="AL1684" i="6"/>
  <c r="AL2621" i="6"/>
  <c r="AL2622" i="6"/>
  <c r="AL2019" i="6"/>
  <c r="AL1083" i="6"/>
  <c r="AL1082" i="6"/>
  <c r="AL2125" i="6"/>
  <c r="AL2351" i="6"/>
  <c r="AL3335" i="6"/>
  <c r="AL864" i="6"/>
  <c r="AL865" i="6"/>
  <c r="AL1073" i="6"/>
  <c r="AL3756" i="6"/>
  <c r="AL3613" i="6"/>
  <c r="AL3409" i="6"/>
  <c r="AL57" i="6"/>
  <c r="AL2878" i="6"/>
  <c r="AL2109" i="6"/>
  <c r="AL2110" i="6"/>
  <c r="AL3611" i="6"/>
  <c r="AL2072" i="6"/>
  <c r="AL2071" i="6"/>
  <c r="AL3794" i="6"/>
  <c r="AL3795" i="6"/>
  <c r="AL2103" i="6"/>
  <c r="AL3703" i="6"/>
  <c r="AL3297" i="6"/>
  <c r="AL3137" i="6"/>
  <c r="AL3136" i="6"/>
  <c r="AL1505" i="6"/>
  <c r="AL3306" i="6"/>
  <c r="AL686" i="6"/>
  <c r="AL2383" i="6"/>
  <c r="AL2068" i="6"/>
  <c r="AL2067" i="6"/>
  <c r="AL755" i="6"/>
  <c r="AL1612" i="6"/>
  <c r="AL3796" i="6"/>
  <c r="AL3071" i="6"/>
  <c r="AL2997" i="6"/>
  <c r="AL3347" i="6"/>
  <c r="AL3345" i="6"/>
  <c r="AL2024" i="6"/>
  <c r="AL2551" i="6"/>
  <c r="AL3708" i="6"/>
  <c r="AL307" i="6"/>
  <c r="AL2729" i="6"/>
  <c r="AL2236" i="6"/>
  <c r="AL1841" i="6"/>
  <c r="AM2499" i="6"/>
  <c r="AM2437" i="6"/>
  <c r="AM1299" i="6"/>
  <c r="AM816" i="6"/>
  <c r="AM3348" i="6"/>
  <c r="AM3230" i="6"/>
  <c r="AM3237" i="6"/>
  <c r="AM1895" i="6"/>
  <c r="AM2562" i="6"/>
  <c r="AM3053" i="6"/>
  <c r="AM3054" i="6"/>
  <c r="AM2415" i="6"/>
  <c r="AM368" i="6"/>
  <c r="AM1233" i="6"/>
  <c r="AM1974" i="6"/>
  <c r="AM19" i="6"/>
  <c r="AM20" i="6"/>
  <c r="AM1085" i="6"/>
  <c r="AM3175" i="6"/>
  <c r="AM3179" i="6"/>
  <c r="AM2936" i="6"/>
  <c r="AM2933" i="6"/>
  <c r="AM3772" i="6"/>
  <c r="AM3771" i="6"/>
  <c r="AM414" i="6"/>
  <c r="AM1346" i="6"/>
  <c r="AM1349" i="6"/>
  <c r="AM1351" i="6"/>
  <c r="AM1350" i="6"/>
  <c r="AM540" i="6"/>
  <c r="AM1293" i="6"/>
  <c r="AM1675" i="6"/>
  <c r="AM3521" i="6"/>
  <c r="AM2704" i="6"/>
  <c r="AM646" i="6"/>
  <c r="AM1265" i="6"/>
  <c r="AM1308" i="6"/>
  <c r="AM3434" i="6"/>
  <c r="AM2764" i="6"/>
  <c r="AM860" i="6"/>
  <c r="AM1960" i="6"/>
  <c r="AM1961" i="6"/>
  <c r="AM1962" i="6"/>
  <c r="AM2284" i="6"/>
  <c r="AM2282" i="6"/>
  <c r="AM2281" i="6"/>
  <c r="AM2401" i="6"/>
  <c r="AM3052" i="6"/>
  <c r="AM3064" i="6"/>
  <c r="AM3063" i="6"/>
  <c r="AM51" i="6"/>
  <c r="AM2765" i="6"/>
  <c r="AM2767" i="6"/>
  <c r="AM931" i="6"/>
  <c r="AM2690" i="6"/>
  <c r="AM2686" i="6"/>
  <c r="AM2615" i="6"/>
  <c r="AM1664" i="6"/>
  <c r="AM1651" i="6"/>
  <c r="AM2216" i="6"/>
  <c r="AM3723" i="6"/>
  <c r="AM3722" i="6"/>
  <c r="AM2775" i="6"/>
  <c r="AM1624" i="6"/>
  <c r="AM3742" i="6"/>
  <c r="AM1896" i="6"/>
  <c r="AM3313" i="6"/>
  <c r="AM1429" i="6"/>
  <c r="AM2861" i="6"/>
  <c r="AM2292" i="6"/>
  <c r="AM458" i="6"/>
  <c r="AM1686" i="6"/>
  <c r="AM1685" i="6"/>
  <c r="AM1684" i="6"/>
  <c r="AM2621" i="6"/>
  <c r="AM2622" i="6"/>
  <c r="AM2019" i="6"/>
  <c r="AM1083" i="6"/>
  <c r="AM1082" i="6"/>
  <c r="AM2125" i="6"/>
  <c r="AM2351" i="6"/>
  <c r="AM3335" i="6"/>
  <c r="AM864" i="6"/>
  <c r="AM865" i="6"/>
  <c r="AM1073" i="6"/>
  <c r="AM3756" i="6"/>
  <c r="AM3613" i="6"/>
  <c r="AM3409" i="6"/>
  <c r="AM57" i="6"/>
  <c r="AM2878" i="6"/>
  <c r="AM2109" i="6"/>
  <c r="AM2110" i="6"/>
  <c r="AM3611" i="6"/>
  <c r="AM2072" i="6"/>
  <c r="AM2071" i="6"/>
  <c r="AM3794" i="6"/>
  <c r="AM3795" i="6"/>
  <c r="AM2103" i="6"/>
  <c r="AM3703" i="6"/>
  <c r="AM3297" i="6"/>
  <c r="AM3137" i="6"/>
  <c r="AM3136" i="6"/>
  <c r="AM1505" i="6"/>
  <c r="AM3306" i="6"/>
  <c r="AM686" i="6"/>
  <c r="AM2383" i="6"/>
  <c r="AM2068" i="6"/>
  <c r="AM2067" i="6"/>
  <c r="AM755" i="6"/>
  <c r="AM1612" i="6"/>
  <c r="AM3796" i="6"/>
  <c r="AM3071" i="6"/>
  <c r="AM2997" i="6"/>
  <c r="AM3347" i="6"/>
  <c r="AM3345" i="6"/>
  <c r="AM2024" i="6"/>
  <c r="AM2551" i="6"/>
  <c r="AM3708" i="6"/>
  <c r="AM307" i="6"/>
  <c r="AM2729" i="6"/>
  <c r="AM2236" i="6"/>
  <c r="AM1841" i="6"/>
  <c r="AE887" i="6"/>
  <c r="AE890" i="6"/>
  <c r="AE892" i="6"/>
  <c r="AE896" i="6"/>
  <c r="AE1439" i="6"/>
  <c r="AE1442" i="6"/>
  <c r="AE1436" i="6"/>
  <c r="AE1440" i="6"/>
  <c r="AE1441" i="6"/>
  <c r="AE1998" i="6"/>
  <c r="AE1997" i="6"/>
  <c r="AE1999" i="6"/>
  <c r="AE1996" i="6"/>
  <c r="AE1944" i="6"/>
  <c r="AE1940" i="6"/>
  <c r="AE1180" i="6"/>
  <c r="AE465" i="6"/>
  <c r="AE2579" i="6"/>
  <c r="AE3102" i="6"/>
  <c r="AE3106" i="6"/>
  <c r="AE3104" i="6"/>
  <c r="AE1384" i="6"/>
  <c r="AE1381" i="6"/>
  <c r="AE1383" i="6"/>
  <c r="AE1987" i="6"/>
  <c r="AE1986" i="6"/>
  <c r="AE1988" i="6"/>
  <c r="AE3857" i="6"/>
  <c r="AE1252" i="6"/>
  <c r="AE1248" i="6"/>
  <c r="AE1254" i="6"/>
  <c r="AE1249" i="6"/>
  <c r="AE3407" i="6"/>
  <c r="AE3808" i="6"/>
  <c r="AE2932" i="6"/>
  <c r="AE2930" i="6"/>
  <c r="AE2199" i="6"/>
  <c r="AE2201" i="6"/>
  <c r="AE2202" i="6"/>
  <c r="AE2198" i="6"/>
  <c r="AE2200" i="6"/>
  <c r="AE3834" i="6"/>
  <c r="AE3832" i="6"/>
  <c r="AE2015" i="6"/>
  <c r="AE2010" i="6"/>
  <c r="AE2405" i="6"/>
  <c r="AE2407" i="6"/>
  <c r="AE2413" i="6"/>
  <c r="AE2411" i="6"/>
  <c r="AE2409" i="6"/>
  <c r="AE1779" i="6"/>
  <c r="AE1781" i="6"/>
  <c r="AE1783" i="6"/>
  <c r="AE581" i="6"/>
  <c r="AE2203" i="6"/>
  <c r="AE1668" i="6"/>
  <c r="AE1670" i="6"/>
  <c r="AE3593" i="6"/>
  <c r="AE2945" i="6"/>
  <c r="AE1528" i="6"/>
  <c r="AE1530" i="6"/>
  <c r="AE806" i="6"/>
  <c r="AE2399" i="6"/>
  <c r="AE186" i="6"/>
  <c r="AE3032" i="6"/>
  <c r="AE2943" i="6"/>
  <c r="AE3820" i="6"/>
  <c r="AE1738" i="6"/>
  <c r="AE1739" i="6"/>
  <c r="AE2089" i="6"/>
  <c r="AE3734" i="6"/>
  <c r="AE3733" i="6"/>
  <c r="AE3181" i="6"/>
  <c r="AE2474" i="6"/>
  <c r="AE1214" i="6"/>
  <c r="AE1212" i="6"/>
  <c r="AE1213" i="6"/>
  <c r="AE2800" i="6"/>
  <c r="AE1367" i="6"/>
  <c r="AE1365" i="6"/>
  <c r="AE1761" i="6"/>
  <c r="AE1748" i="6"/>
  <c r="AE1751" i="6"/>
  <c r="AE1758" i="6"/>
  <c r="AE3845" i="6"/>
  <c r="AE3844" i="6"/>
  <c r="AE1863" i="6"/>
  <c r="AE3546" i="6"/>
  <c r="AE1149" i="6"/>
  <c r="AE3824" i="6"/>
  <c r="AE1247" i="6"/>
  <c r="AE3406" i="6"/>
  <c r="AE2580" i="6"/>
  <c r="AE268" i="6"/>
  <c r="AE3502" i="6"/>
  <c r="AE1866" i="6"/>
  <c r="AE1867" i="6"/>
  <c r="AE2782" i="6"/>
  <c r="AE2780" i="6"/>
  <c r="AE2781" i="6"/>
  <c r="AE3732" i="6"/>
  <c r="AE3731" i="6"/>
  <c r="AE1626" i="6"/>
  <c r="AE1625" i="6"/>
  <c r="AE3816" i="6"/>
  <c r="AE3166" i="6"/>
  <c r="AE3170" i="6"/>
  <c r="AE3173" i="6"/>
  <c r="AE3167" i="6"/>
  <c r="AE722" i="6"/>
  <c r="AE718" i="6"/>
  <c r="AE715" i="6"/>
  <c r="AE720" i="6"/>
  <c r="AE436" i="6"/>
  <c r="AE422" i="6"/>
  <c r="AE435" i="6"/>
  <c r="AE419" i="6"/>
  <c r="AE418" i="6"/>
  <c r="AE2924" i="6"/>
  <c r="AE2922" i="6"/>
  <c r="AE2147" i="6"/>
  <c r="AE1447" i="6"/>
  <c r="AE1449" i="6"/>
  <c r="AE2422" i="6"/>
  <c r="AE22" i="6"/>
  <c r="AE23" i="6"/>
  <c r="AE24" i="6"/>
  <c r="AE457" i="6"/>
  <c r="AE455" i="6"/>
  <c r="AE2809" i="6"/>
  <c r="AE630" i="6"/>
  <c r="AE2122" i="6"/>
  <c r="AE2062" i="6"/>
  <c r="AE1616" i="6"/>
  <c r="AE547" i="6"/>
  <c r="AE745" i="6"/>
  <c r="AE914" i="6"/>
  <c r="AE1456" i="6"/>
  <c r="AE2059" i="6"/>
  <c r="AE2555" i="6"/>
  <c r="AE16" i="6"/>
  <c r="AE2814" i="6"/>
  <c r="AE1476" i="6"/>
  <c r="AE1480" i="6"/>
  <c r="AE3625" i="6"/>
  <c r="AE2664" i="6"/>
  <c r="AE2666" i="6"/>
  <c r="AE2670" i="6"/>
  <c r="AE2079" i="6"/>
  <c r="AE1538" i="6"/>
  <c r="AE653" i="6"/>
  <c r="AE1264" i="6"/>
  <c r="AE316" i="6"/>
  <c r="AE320" i="6"/>
  <c r="AE1746" i="6"/>
  <c r="AE3692" i="6"/>
  <c r="AE3688" i="6"/>
  <c r="AE2085" i="6"/>
  <c r="AE371" i="6"/>
  <c r="AE1051" i="6"/>
  <c r="AE2478" i="6"/>
  <c r="AE3599" i="6"/>
  <c r="AE3076" i="6"/>
  <c r="AE2600" i="6"/>
  <c r="AE3702" i="6"/>
  <c r="AE264" i="6"/>
  <c r="AE3100" i="6"/>
  <c r="AE3101" i="6"/>
  <c r="AE638" i="6"/>
  <c r="AE1415" i="6"/>
  <c r="AE678" i="6"/>
  <c r="AE694" i="6"/>
  <c r="AE698" i="6"/>
  <c r="AE1229" i="6"/>
  <c r="AE1225" i="6"/>
  <c r="AE2152" i="6"/>
  <c r="AE2150" i="6"/>
  <c r="AE2838" i="6"/>
  <c r="AE1640" i="6"/>
  <c r="AE1401" i="6"/>
  <c r="AE1404" i="6"/>
  <c r="AE1059" i="6"/>
  <c r="AE1062" i="6"/>
  <c r="AE1021" i="6"/>
  <c r="AE1032" i="6"/>
  <c r="AE382" i="6"/>
  <c r="AE378" i="6"/>
  <c r="AE384" i="6"/>
  <c r="AE2505" i="6"/>
  <c r="AE2504" i="6"/>
  <c r="AE2737" i="6"/>
  <c r="AE2378" i="6"/>
  <c r="AE3487" i="6"/>
  <c r="AE1004" i="6"/>
  <c r="AE403" i="6"/>
  <c r="AE767" i="6"/>
  <c r="AE1443" i="6"/>
  <c r="AE2545" i="6"/>
  <c r="AE2314" i="6"/>
  <c r="AE663" i="6"/>
  <c r="AE1718" i="6"/>
  <c r="AE973" i="6"/>
  <c r="AE1811" i="6"/>
  <c r="AE1545" i="6"/>
  <c r="AE3729" i="6"/>
  <c r="AE2882" i="6"/>
  <c r="AE3382" i="6"/>
  <c r="AE2577" i="6"/>
  <c r="AE2156" i="6"/>
  <c r="AE868" i="6"/>
  <c r="AF887" i="6"/>
  <c r="AF890" i="6"/>
  <c r="AF892" i="6"/>
  <c r="AF896" i="6"/>
  <c r="AF1439" i="6"/>
  <c r="AF1442" i="6"/>
  <c r="AF1436" i="6"/>
  <c r="AF1440" i="6"/>
  <c r="AF1441" i="6"/>
  <c r="AF1998" i="6"/>
  <c r="AF1997" i="6"/>
  <c r="AF1999" i="6"/>
  <c r="AF1996" i="6"/>
  <c r="AF1944" i="6"/>
  <c r="AF1940" i="6"/>
  <c r="AF1180" i="6"/>
  <c r="AF465" i="6"/>
  <c r="AF2579" i="6"/>
  <c r="AF3102" i="6"/>
  <c r="AF3106" i="6"/>
  <c r="AF3104" i="6"/>
  <c r="AF1384" i="6"/>
  <c r="AF1381" i="6"/>
  <c r="AF1383" i="6"/>
  <c r="AF1987" i="6"/>
  <c r="AF1986" i="6"/>
  <c r="AF1988" i="6"/>
  <c r="AF3857" i="6"/>
  <c r="AF1252" i="6"/>
  <c r="AF1248" i="6"/>
  <c r="AF1254" i="6"/>
  <c r="AF1249" i="6"/>
  <c r="AF3407" i="6"/>
  <c r="AF3808" i="6"/>
  <c r="AF2932" i="6"/>
  <c r="AF2930" i="6"/>
  <c r="AF2199" i="6"/>
  <c r="AF2201" i="6"/>
  <c r="AF2202" i="6"/>
  <c r="AF2198" i="6"/>
  <c r="AF2200" i="6"/>
  <c r="AF3834" i="6"/>
  <c r="AF3832" i="6"/>
  <c r="AF2015" i="6"/>
  <c r="AF2010" i="6"/>
  <c r="AF2405" i="6"/>
  <c r="AF2407" i="6"/>
  <c r="AF2413" i="6"/>
  <c r="AF2411" i="6"/>
  <c r="AF2409" i="6"/>
  <c r="AF1779" i="6"/>
  <c r="AF1781" i="6"/>
  <c r="AF1783" i="6"/>
  <c r="AF581" i="6"/>
  <c r="AF2203" i="6"/>
  <c r="AF1668" i="6"/>
  <c r="AF1670" i="6"/>
  <c r="AF3593" i="6"/>
  <c r="AF2945" i="6"/>
  <c r="AF1528" i="6"/>
  <c r="AF1530" i="6"/>
  <c r="AF806" i="6"/>
  <c r="AF2399" i="6"/>
  <c r="AF186" i="6"/>
  <c r="AF3032" i="6"/>
  <c r="AF2943" i="6"/>
  <c r="AF3820" i="6"/>
  <c r="AF1738" i="6"/>
  <c r="AF1739" i="6"/>
  <c r="AF2089" i="6"/>
  <c r="AF3734" i="6"/>
  <c r="AF3733" i="6"/>
  <c r="AF3181" i="6"/>
  <c r="AF2474" i="6"/>
  <c r="AF1214" i="6"/>
  <c r="AF1212" i="6"/>
  <c r="AF1213" i="6"/>
  <c r="AF2800" i="6"/>
  <c r="AF1367" i="6"/>
  <c r="AF1365" i="6"/>
  <c r="AF1761" i="6"/>
  <c r="AF1748" i="6"/>
  <c r="AF1751" i="6"/>
  <c r="AF1758" i="6"/>
  <c r="AF3845" i="6"/>
  <c r="AF3844" i="6"/>
  <c r="AF1863" i="6"/>
  <c r="AF3546" i="6"/>
  <c r="AF1149" i="6"/>
  <c r="AF3824" i="6"/>
  <c r="AF1247" i="6"/>
  <c r="AF3406" i="6"/>
  <c r="AF2580" i="6"/>
  <c r="AF268" i="6"/>
  <c r="AF3502" i="6"/>
  <c r="AF1866" i="6"/>
  <c r="AF1867" i="6"/>
  <c r="AF2782" i="6"/>
  <c r="AF2780" i="6"/>
  <c r="AF2781" i="6"/>
  <c r="AF3732" i="6"/>
  <c r="AF3731" i="6"/>
  <c r="AF1626" i="6"/>
  <c r="AF1625" i="6"/>
  <c r="AF3816" i="6"/>
  <c r="AF3166" i="6"/>
  <c r="AF3170" i="6"/>
  <c r="AF3173" i="6"/>
  <c r="AF3167" i="6"/>
  <c r="AF722" i="6"/>
  <c r="AF718" i="6"/>
  <c r="AF715" i="6"/>
  <c r="AF720" i="6"/>
  <c r="AF436" i="6"/>
  <c r="AF422" i="6"/>
  <c r="AF435" i="6"/>
  <c r="AF419" i="6"/>
  <c r="AF418" i="6"/>
  <c r="AF2924" i="6"/>
  <c r="AF2922" i="6"/>
  <c r="AF2147" i="6"/>
  <c r="AF1447" i="6"/>
  <c r="AF1449" i="6"/>
  <c r="AF2422" i="6"/>
  <c r="AF22" i="6"/>
  <c r="AF23" i="6"/>
  <c r="AF24" i="6"/>
  <c r="AF457" i="6"/>
  <c r="AF455" i="6"/>
  <c r="AF2809" i="6"/>
  <c r="AF630" i="6"/>
  <c r="AF2122" i="6"/>
  <c r="AF2062" i="6"/>
  <c r="AF1616" i="6"/>
  <c r="AF547" i="6"/>
  <c r="AF745" i="6"/>
  <c r="AF914" i="6"/>
  <c r="AF1456" i="6"/>
  <c r="AF2059" i="6"/>
  <c r="AF2555" i="6"/>
  <c r="AF16" i="6"/>
  <c r="AF2814" i="6"/>
  <c r="AF1476" i="6"/>
  <c r="AF1480" i="6"/>
  <c r="AF3625" i="6"/>
  <c r="AF2664" i="6"/>
  <c r="AF2666" i="6"/>
  <c r="AF2670" i="6"/>
  <c r="AF2079" i="6"/>
  <c r="AF1538" i="6"/>
  <c r="AF653" i="6"/>
  <c r="AF1264" i="6"/>
  <c r="AF316" i="6"/>
  <c r="AF320" i="6"/>
  <c r="AF1746" i="6"/>
  <c r="AF3692" i="6"/>
  <c r="AF3688" i="6"/>
  <c r="AF2085" i="6"/>
  <c r="AF371" i="6"/>
  <c r="AF1051" i="6"/>
  <c r="AF2478" i="6"/>
  <c r="AF3599" i="6"/>
  <c r="AF3076" i="6"/>
  <c r="AF2600" i="6"/>
  <c r="AF3702" i="6"/>
  <c r="AF264" i="6"/>
  <c r="AF3100" i="6"/>
  <c r="AF3101" i="6"/>
  <c r="AF638" i="6"/>
  <c r="AF1415" i="6"/>
  <c r="AF678" i="6"/>
  <c r="AF694" i="6"/>
  <c r="AF698" i="6"/>
  <c r="AF1229" i="6"/>
  <c r="AF1225" i="6"/>
  <c r="AF2152" i="6"/>
  <c r="AF2150" i="6"/>
  <c r="AF2838" i="6"/>
  <c r="AF1640" i="6"/>
  <c r="AF1401" i="6"/>
  <c r="AF1404" i="6"/>
  <c r="AF1059" i="6"/>
  <c r="AF1062" i="6"/>
  <c r="AF1021" i="6"/>
  <c r="AF1032" i="6"/>
  <c r="AF382" i="6"/>
  <c r="AF378" i="6"/>
  <c r="AF384" i="6"/>
  <c r="AF2505" i="6"/>
  <c r="AF2504" i="6"/>
  <c r="AF2737" i="6"/>
  <c r="AF2378" i="6"/>
  <c r="AF3487" i="6"/>
  <c r="AF1004" i="6"/>
  <c r="AF403" i="6"/>
  <c r="AF767" i="6"/>
  <c r="AF1443" i="6"/>
  <c r="AF2545" i="6"/>
  <c r="AF2314" i="6"/>
  <c r="AF663" i="6"/>
  <c r="AF1718" i="6"/>
  <c r="AF973" i="6"/>
  <c r="AF1811" i="6"/>
  <c r="AF1545" i="6"/>
  <c r="AF3729" i="6"/>
  <c r="AF2882" i="6"/>
  <c r="AF3382" i="6"/>
  <c r="AF2577" i="6"/>
  <c r="AF2156" i="6"/>
  <c r="AF868" i="6"/>
  <c r="AK887" i="6"/>
  <c r="AK890" i="6"/>
  <c r="AK892" i="6"/>
  <c r="AK896" i="6"/>
  <c r="AK1439" i="6"/>
  <c r="AK1442" i="6"/>
  <c r="AK1436" i="6"/>
  <c r="AK1440" i="6"/>
  <c r="AK1441" i="6"/>
  <c r="AK1998" i="6"/>
  <c r="AK1997" i="6"/>
  <c r="AK1999" i="6"/>
  <c r="AK1996" i="6"/>
  <c r="AK1944" i="6"/>
  <c r="AK1940" i="6"/>
  <c r="AK1180" i="6"/>
  <c r="AK465" i="6"/>
  <c r="AK2579" i="6"/>
  <c r="AK3102" i="6"/>
  <c r="AK3106" i="6"/>
  <c r="AK3104" i="6"/>
  <c r="AK1384" i="6"/>
  <c r="AK1381" i="6"/>
  <c r="AK1383" i="6"/>
  <c r="AK1987" i="6"/>
  <c r="AK1986" i="6"/>
  <c r="AK1988" i="6"/>
  <c r="AK3857" i="6"/>
  <c r="AK1252" i="6"/>
  <c r="AK1248" i="6"/>
  <c r="AK1254" i="6"/>
  <c r="AK1249" i="6"/>
  <c r="AK3407" i="6"/>
  <c r="AK3808" i="6"/>
  <c r="AK2932" i="6"/>
  <c r="AK2930" i="6"/>
  <c r="AK2199" i="6"/>
  <c r="AK2201" i="6"/>
  <c r="AK2202" i="6"/>
  <c r="AK2198" i="6"/>
  <c r="AK2200" i="6"/>
  <c r="AK3834" i="6"/>
  <c r="AK3832" i="6"/>
  <c r="AK2015" i="6"/>
  <c r="AK2010" i="6"/>
  <c r="AK2405" i="6"/>
  <c r="AK2407" i="6"/>
  <c r="AK2413" i="6"/>
  <c r="AK2411" i="6"/>
  <c r="AK2409" i="6"/>
  <c r="AK1779" i="6"/>
  <c r="AK1781" i="6"/>
  <c r="AK1783" i="6"/>
  <c r="AK581" i="6"/>
  <c r="AK2203" i="6"/>
  <c r="AK1668" i="6"/>
  <c r="AK1670" i="6"/>
  <c r="AK3593" i="6"/>
  <c r="AK2945" i="6"/>
  <c r="AK1528" i="6"/>
  <c r="AK1530" i="6"/>
  <c r="AK806" i="6"/>
  <c r="AK2399" i="6"/>
  <c r="AK186" i="6"/>
  <c r="AK3032" i="6"/>
  <c r="AK2943" i="6"/>
  <c r="AK3820" i="6"/>
  <c r="AK1738" i="6"/>
  <c r="AK1739" i="6"/>
  <c r="AK2089" i="6"/>
  <c r="AK3734" i="6"/>
  <c r="AK3733" i="6"/>
  <c r="AK3181" i="6"/>
  <c r="AK2474" i="6"/>
  <c r="AK1214" i="6"/>
  <c r="AK1212" i="6"/>
  <c r="AK1213" i="6"/>
  <c r="AK2800" i="6"/>
  <c r="AK1367" i="6"/>
  <c r="AK1365" i="6"/>
  <c r="AK1761" i="6"/>
  <c r="AK1748" i="6"/>
  <c r="AK1751" i="6"/>
  <c r="AK1758" i="6"/>
  <c r="AK3845" i="6"/>
  <c r="AK3844" i="6"/>
  <c r="AK1863" i="6"/>
  <c r="AK3546" i="6"/>
  <c r="AK1149" i="6"/>
  <c r="AK3824" i="6"/>
  <c r="AK1247" i="6"/>
  <c r="AK3406" i="6"/>
  <c r="AK2580" i="6"/>
  <c r="AK268" i="6"/>
  <c r="AK3502" i="6"/>
  <c r="AK1866" i="6"/>
  <c r="AK1867" i="6"/>
  <c r="AK2782" i="6"/>
  <c r="AK2780" i="6"/>
  <c r="AK2781" i="6"/>
  <c r="AK3732" i="6"/>
  <c r="AK3731" i="6"/>
  <c r="AK1626" i="6"/>
  <c r="AK1625" i="6"/>
  <c r="AK3816" i="6"/>
  <c r="AK3166" i="6"/>
  <c r="AK3170" i="6"/>
  <c r="AK3173" i="6"/>
  <c r="AK3167" i="6"/>
  <c r="AK722" i="6"/>
  <c r="AK718" i="6"/>
  <c r="AK715" i="6"/>
  <c r="AK720" i="6"/>
  <c r="AK436" i="6"/>
  <c r="AK422" i="6"/>
  <c r="AK435" i="6"/>
  <c r="AK419" i="6"/>
  <c r="AK418" i="6"/>
  <c r="AK2924" i="6"/>
  <c r="AK2922" i="6"/>
  <c r="AK2147" i="6"/>
  <c r="AK1447" i="6"/>
  <c r="AK1449" i="6"/>
  <c r="AK2422" i="6"/>
  <c r="AK22" i="6"/>
  <c r="AK23" i="6"/>
  <c r="AK24" i="6"/>
  <c r="AK457" i="6"/>
  <c r="AK455" i="6"/>
  <c r="AK2809" i="6"/>
  <c r="AK630" i="6"/>
  <c r="AK2122" i="6"/>
  <c r="AK2062" i="6"/>
  <c r="AK1616" i="6"/>
  <c r="AK547" i="6"/>
  <c r="AK745" i="6"/>
  <c r="AK914" i="6"/>
  <c r="AK1456" i="6"/>
  <c r="AK2059" i="6"/>
  <c r="AK2555" i="6"/>
  <c r="AK16" i="6"/>
  <c r="AK2814" i="6"/>
  <c r="AK1476" i="6"/>
  <c r="AK1480" i="6"/>
  <c r="AK3625" i="6"/>
  <c r="AK2664" i="6"/>
  <c r="AK2666" i="6"/>
  <c r="AK2670" i="6"/>
  <c r="AK2079" i="6"/>
  <c r="AK1538" i="6"/>
  <c r="AK653" i="6"/>
  <c r="AK1264" i="6"/>
  <c r="AK316" i="6"/>
  <c r="AK320" i="6"/>
  <c r="AK1746" i="6"/>
  <c r="AK3692" i="6"/>
  <c r="AK3688" i="6"/>
  <c r="AK2085" i="6"/>
  <c r="AK371" i="6"/>
  <c r="AK1051" i="6"/>
  <c r="AK2478" i="6"/>
  <c r="AK3599" i="6"/>
  <c r="AK3076" i="6"/>
  <c r="AK2600" i="6"/>
  <c r="AK3702" i="6"/>
  <c r="AK264" i="6"/>
  <c r="AK3100" i="6"/>
  <c r="AK3101" i="6"/>
  <c r="AK638" i="6"/>
  <c r="AK1415" i="6"/>
  <c r="AK678" i="6"/>
  <c r="AK694" i="6"/>
  <c r="AK698" i="6"/>
  <c r="AK1229" i="6"/>
  <c r="AK1225" i="6"/>
  <c r="AK2152" i="6"/>
  <c r="AK2150" i="6"/>
  <c r="AK2838" i="6"/>
  <c r="AK1640" i="6"/>
  <c r="AK1401" i="6"/>
  <c r="AK1404" i="6"/>
  <c r="AK1059" i="6"/>
  <c r="AK1062" i="6"/>
  <c r="AK1021" i="6"/>
  <c r="AK1032" i="6"/>
  <c r="AK382" i="6"/>
  <c r="AK378" i="6"/>
  <c r="AK384" i="6"/>
  <c r="AK2505" i="6"/>
  <c r="AK2504" i="6"/>
  <c r="AK2737" i="6"/>
  <c r="AK2378" i="6"/>
  <c r="AK3487" i="6"/>
  <c r="AK1004" i="6"/>
  <c r="AK403" i="6"/>
  <c r="AK767" i="6"/>
  <c r="AK1443" i="6"/>
  <c r="AK2545" i="6"/>
  <c r="AK2314" i="6"/>
  <c r="AK663" i="6"/>
  <c r="AK1718" i="6"/>
  <c r="AK973" i="6"/>
  <c r="AK1811" i="6"/>
  <c r="AK1545" i="6"/>
  <c r="AK3729" i="6"/>
  <c r="AK2882" i="6"/>
  <c r="AK3382" i="6"/>
  <c r="AK2577" i="6"/>
  <c r="AK2156" i="6"/>
  <c r="AK868" i="6"/>
  <c r="AL887" i="6"/>
  <c r="AL890" i="6"/>
  <c r="AL892" i="6"/>
  <c r="AL896" i="6"/>
  <c r="AL1439" i="6"/>
  <c r="AL1442" i="6"/>
  <c r="AL1436" i="6"/>
  <c r="AL1440" i="6"/>
  <c r="AL1441" i="6"/>
  <c r="AL1998" i="6"/>
  <c r="AL1997" i="6"/>
  <c r="AL1999" i="6"/>
  <c r="AL1996" i="6"/>
  <c r="AL1944" i="6"/>
  <c r="AL1940" i="6"/>
  <c r="AL1180" i="6"/>
  <c r="AL465" i="6"/>
  <c r="AL2579" i="6"/>
  <c r="AL3102" i="6"/>
  <c r="AL3106" i="6"/>
  <c r="AL3104" i="6"/>
  <c r="AL1384" i="6"/>
  <c r="AL1381" i="6"/>
  <c r="AL1383" i="6"/>
  <c r="AL1987" i="6"/>
  <c r="AL1986" i="6"/>
  <c r="AL1988" i="6"/>
  <c r="AL3857" i="6"/>
  <c r="AL1252" i="6"/>
  <c r="AL1248" i="6"/>
  <c r="AL1254" i="6"/>
  <c r="AL1249" i="6"/>
  <c r="AL3407" i="6"/>
  <c r="AL3808" i="6"/>
  <c r="AL2932" i="6"/>
  <c r="AL2930" i="6"/>
  <c r="AL2199" i="6"/>
  <c r="AL2201" i="6"/>
  <c r="AL2202" i="6"/>
  <c r="AL2198" i="6"/>
  <c r="AL2200" i="6"/>
  <c r="AL3834" i="6"/>
  <c r="AL3832" i="6"/>
  <c r="AL2015" i="6"/>
  <c r="AL2010" i="6"/>
  <c r="AL2405" i="6"/>
  <c r="AL2407" i="6"/>
  <c r="AL2413" i="6"/>
  <c r="AL2411" i="6"/>
  <c r="AL2409" i="6"/>
  <c r="AL1779" i="6"/>
  <c r="AL1781" i="6"/>
  <c r="AL1783" i="6"/>
  <c r="AL581" i="6"/>
  <c r="AL2203" i="6"/>
  <c r="AL1668" i="6"/>
  <c r="AL1670" i="6"/>
  <c r="AL3593" i="6"/>
  <c r="AL2945" i="6"/>
  <c r="AL1528" i="6"/>
  <c r="AL1530" i="6"/>
  <c r="AL806" i="6"/>
  <c r="AL2399" i="6"/>
  <c r="AL186" i="6"/>
  <c r="AL3032" i="6"/>
  <c r="AL2943" i="6"/>
  <c r="AL3820" i="6"/>
  <c r="AL1738" i="6"/>
  <c r="AL1739" i="6"/>
  <c r="AL2089" i="6"/>
  <c r="AL3734" i="6"/>
  <c r="AL3733" i="6"/>
  <c r="AL3181" i="6"/>
  <c r="AL2474" i="6"/>
  <c r="AL1214" i="6"/>
  <c r="AL1212" i="6"/>
  <c r="AL1213" i="6"/>
  <c r="AL2800" i="6"/>
  <c r="AL1367" i="6"/>
  <c r="AL1365" i="6"/>
  <c r="AL1761" i="6"/>
  <c r="AL1748" i="6"/>
  <c r="AL1751" i="6"/>
  <c r="AL1758" i="6"/>
  <c r="AL3845" i="6"/>
  <c r="AL3844" i="6"/>
  <c r="AL1863" i="6"/>
  <c r="AL3546" i="6"/>
  <c r="AL1149" i="6"/>
  <c r="AL3824" i="6"/>
  <c r="AL1247" i="6"/>
  <c r="AL3406" i="6"/>
  <c r="AL2580" i="6"/>
  <c r="AL268" i="6"/>
  <c r="AL3502" i="6"/>
  <c r="AL1866" i="6"/>
  <c r="AL1867" i="6"/>
  <c r="AL2782" i="6"/>
  <c r="AL2780" i="6"/>
  <c r="AL2781" i="6"/>
  <c r="AL3732" i="6"/>
  <c r="AL3731" i="6"/>
  <c r="AL1626" i="6"/>
  <c r="AL1625" i="6"/>
  <c r="AL3816" i="6"/>
  <c r="AL3166" i="6"/>
  <c r="AL3170" i="6"/>
  <c r="AL3173" i="6"/>
  <c r="AL3167" i="6"/>
  <c r="AL722" i="6"/>
  <c r="AL718" i="6"/>
  <c r="AL715" i="6"/>
  <c r="AL720" i="6"/>
  <c r="AL436" i="6"/>
  <c r="AL422" i="6"/>
  <c r="AL435" i="6"/>
  <c r="AL419" i="6"/>
  <c r="AL418" i="6"/>
  <c r="AL2924" i="6"/>
  <c r="AL2922" i="6"/>
  <c r="AL2147" i="6"/>
  <c r="AL1447" i="6"/>
  <c r="AL1449" i="6"/>
  <c r="AL2422" i="6"/>
  <c r="AL22" i="6"/>
  <c r="AL23" i="6"/>
  <c r="AL24" i="6"/>
  <c r="AL457" i="6"/>
  <c r="AL455" i="6"/>
  <c r="AL2809" i="6"/>
  <c r="AL630" i="6"/>
  <c r="AL2122" i="6"/>
  <c r="AL2062" i="6"/>
  <c r="AL1616" i="6"/>
  <c r="AL547" i="6"/>
  <c r="AL745" i="6"/>
  <c r="AL914" i="6"/>
  <c r="AL1456" i="6"/>
  <c r="AL2059" i="6"/>
  <c r="AL2555" i="6"/>
  <c r="AL16" i="6"/>
  <c r="AL2814" i="6"/>
  <c r="AL1476" i="6"/>
  <c r="AL1480" i="6"/>
  <c r="AL3625" i="6"/>
  <c r="AL2664" i="6"/>
  <c r="AL2666" i="6"/>
  <c r="AL2670" i="6"/>
  <c r="AL2079" i="6"/>
  <c r="AL1538" i="6"/>
  <c r="AL653" i="6"/>
  <c r="AL1264" i="6"/>
  <c r="AL316" i="6"/>
  <c r="AL320" i="6"/>
  <c r="AL1746" i="6"/>
  <c r="AL3692" i="6"/>
  <c r="AL3688" i="6"/>
  <c r="AL2085" i="6"/>
  <c r="AL371" i="6"/>
  <c r="AL1051" i="6"/>
  <c r="AL2478" i="6"/>
  <c r="AL3599" i="6"/>
  <c r="AL3076" i="6"/>
  <c r="AL2600" i="6"/>
  <c r="AL3702" i="6"/>
  <c r="AL264" i="6"/>
  <c r="AL3100" i="6"/>
  <c r="AL3101" i="6"/>
  <c r="AL638" i="6"/>
  <c r="AL1415" i="6"/>
  <c r="AL678" i="6"/>
  <c r="AL694" i="6"/>
  <c r="AL698" i="6"/>
  <c r="AL1229" i="6"/>
  <c r="AL1225" i="6"/>
  <c r="AL2152" i="6"/>
  <c r="AL2150" i="6"/>
  <c r="AL2838" i="6"/>
  <c r="AL1640" i="6"/>
  <c r="AL1401" i="6"/>
  <c r="AL1404" i="6"/>
  <c r="AL1059" i="6"/>
  <c r="AL1062" i="6"/>
  <c r="AL1021" i="6"/>
  <c r="AL1032" i="6"/>
  <c r="AL382" i="6"/>
  <c r="AL378" i="6"/>
  <c r="AL384" i="6"/>
  <c r="AL2505" i="6"/>
  <c r="AL2504" i="6"/>
  <c r="AL2737" i="6"/>
  <c r="AL2378" i="6"/>
  <c r="AL3487" i="6"/>
  <c r="AL1004" i="6"/>
  <c r="AL403" i="6"/>
  <c r="AL767" i="6"/>
  <c r="AL1443" i="6"/>
  <c r="AL2545" i="6"/>
  <c r="AL2314" i="6"/>
  <c r="AL663" i="6"/>
  <c r="AL1718" i="6"/>
  <c r="AL973" i="6"/>
  <c r="AL1811" i="6"/>
  <c r="AL1545" i="6"/>
  <c r="AL3729" i="6"/>
  <c r="AL2882" i="6"/>
  <c r="AL3382" i="6"/>
  <c r="AL2577" i="6"/>
  <c r="AL2156" i="6"/>
  <c r="AL868" i="6"/>
  <c r="AM887" i="6"/>
  <c r="AM890" i="6"/>
  <c r="AM892" i="6"/>
  <c r="AM896" i="6"/>
  <c r="AM1439" i="6"/>
  <c r="AM1442" i="6"/>
  <c r="AM1436" i="6"/>
  <c r="AM1440" i="6"/>
  <c r="AM1441" i="6"/>
  <c r="AM1998" i="6"/>
  <c r="AM1997" i="6"/>
  <c r="AM1999" i="6"/>
  <c r="AM1996" i="6"/>
  <c r="AM1944" i="6"/>
  <c r="AM1940" i="6"/>
  <c r="AM1180" i="6"/>
  <c r="AM465" i="6"/>
  <c r="AM2579" i="6"/>
  <c r="AM3102" i="6"/>
  <c r="AM3106" i="6"/>
  <c r="AM3104" i="6"/>
  <c r="AM1384" i="6"/>
  <c r="AM1381" i="6"/>
  <c r="AM1383" i="6"/>
  <c r="AM1987" i="6"/>
  <c r="AM1986" i="6"/>
  <c r="AM1988" i="6"/>
  <c r="AM3857" i="6"/>
  <c r="AM1252" i="6"/>
  <c r="AM1248" i="6"/>
  <c r="AM1254" i="6"/>
  <c r="AM1249" i="6"/>
  <c r="AM3407" i="6"/>
  <c r="AM3808" i="6"/>
  <c r="AM2932" i="6"/>
  <c r="AM2930" i="6"/>
  <c r="AM2199" i="6"/>
  <c r="AM2201" i="6"/>
  <c r="AM2202" i="6"/>
  <c r="AM2198" i="6"/>
  <c r="AM2200" i="6"/>
  <c r="AM3834" i="6"/>
  <c r="AM3832" i="6"/>
  <c r="AM2015" i="6"/>
  <c r="AM2010" i="6"/>
  <c r="AM2405" i="6"/>
  <c r="AM2407" i="6"/>
  <c r="AM2413" i="6"/>
  <c r="AM2411" i="6"/>
  <c r="AM2409" i="6"/>
  <c r="AM1779" i="6"/>
  <c r="AM1781" i="6"/>
  <c r="AM1783" i="6"/>
  <c r="AM581" i="6"/>
  <c r="AM2203" i="6"/>
  <c r="AM1668" i="6"/>
  <c r="AM1670" i="6"/>
  <c r="AM3593" i="6"/>
  <c r="AM2945" i="6"/>
  <c r="AM1528" i="6"/>
  <c r="AM1530" i="6"/>
  <c r="AM806" i="6"/>
  <c r="AM2399" i="6"/>
  <c r="AM186" i="6"/>
  <c r="AM3032" i="6"/>
  <c r="AM2943" i="6"/>
  <c r="AM3820" i="6"/>
  <c r="AM1738" i="6"/>
  <c r="AM1739" i="6"/>
  <c r="AM2089" i="6"/>
  <c r="AM3734" i="6"/>
  <c r="AM3733" i="6"/>
  <c r="AM3181" i="6"/>
  <c r="AM2474" i="6"/>
  <c r="AM1214" i="6"/>
  <c r="AM1212" i="6"/>
  <c r="AM1213" i="6"/>
  <c r="AM2800" i="6"/>
  <c r="AM1367" i="6"/>
  <c r="AM1365" i="6"/>
  <c r="AM1761" i="6"/>
  <c r="AM1748" i="6"/>
  <c r="AM1751" i="6"/>
  <c r="AM1758" i="6"/>
  <c r="AM3845" i="6"/>
  <c r="AM3844" i="6"/>
  <c r="AM1863" i="6"/>
  <c r="AM3546" i="6"/>
  <c r="AM1149" i="6"/>
  <c r="AM3824" i="6"/>
  <c r="AM1247" i="6"/>
  <c r="AM3406" i="6"/>
  <c r="AM2580" i="6"/>
  <c r="AM268" i="6"/>
  <c r="AM3502" i="6"/>
  <c r="AM1866" i="6"/>
  <c r="AM1867" i="6"/>
  <c r="AM2782" i="6"/>
  <c r="AM2780" i="6"/>
  <c r="AM2781" i="6"/>
  <c r="AM3732" i="6"/>
  <c r="AM3731" i="6"/>
  <c r="AM1626" i="6"/>
  <c r="AM1625" i="6"/>
  <c r="AM3816" i="6"/>
  <c r="AM3166" i="6"/>
  <c r="AM3170" i="6"/>
  <c r="AM3173" i="6"/>
  <c r="AM3167" i="6"/>
  <c r="AM722" i="6"/>
  <c r="AM718" i="6"/>
  <c r="AM715" i="6"/>
  <c r="AM720" i="6"/>
  <c r="AM436" i="6"/>
  <c r="AM422" i="6"/>
  <c r="AM435" i="6"/>
  <c r="AM419" i="6"/>
  <c r="AM418" i="6"/>
  <c r="AM2924" i="6"/>
  <c r="AM2922" i="6"/>
  <c r="AM2147" i="6"/>
  <c r="AM1447" i="6"/>
  <c r="AM1449" i="6"/>
  <c r="AM2422" i="6"/>
  <c r="AM22" i="6"/>
  <c r="AM23" i="6"/>
  <c r="AM24" i="6"/>
  <c r="AM457" i="6"/>
  <c r="AM455" i="6"/>
  <c r="AM2809" i="6"/>
  <c r="AM630" i="6"/>
  <c r="AM2122" i="6"/>
  <c r="AM2062" i="6"/>
  <c r="AM1616" i="6"/>
  <c r="AM547" i="6"/>
  <c r="AM745" i="6"/>
  <c r="AM914" i="6"/>
  <c r="AM1456" i="6"/>
  <c r="AM2059" i="6"/>
  <c r="AM2555" i="6"/>
  <c r="AM16" i="6"/>
  <c r="AM2814" i="6"/>
  <c r="AM1476" i="6"/>
  <c r="AM1480" i="6"/>
  <c r="AM3625" i="6"/>
  <c r="AM2664" i="6"/>
  <c r="AM2666" i="6"/>
  <c r="AM2670" i="6"/>
  <c r="AM2079" i="6"/>
  <c r="AM1538" i="6"/>
  <c r="AM653" i="6"/>
  <c r="AM1264" i="6"/>
  <c r="AM316" i="6"/>
  <c r="AM320" i="6"/>
  <c r="AM1746" i="6"/>
  <c r="AM3692" i="6"/>
  <c r="AM3688" i="6"/>
  <c r="AM2085" i="6"/>
  <c r="AM371" i="6"/>
  <c r="AM1051" i="6"/>
  <c r="AM2478" i="6"/>
  <c r="AM3599" i="6"/>
  <c r="AM3076" i="6"/>
  <c r="AM2600" i="6"/>
  <c r="AM3702" i="6"/>
  <c r="AM264" i="6"/>
  <c r="AM3100" i="6"/>
  <c r="AM3101" i="6"/>
  <c r="AM638" i="6"/>
  <c r="AM1415" i="6"/>
  <c r="AM678" i="6"/>
  <c r="AM694" i="6"/>
  <c r="AM698" i="6"/>
  <c r="AM1229" i="6"/>
  <c r="AM1225" i="6"/>
  <c r="AM2152" i="6"/>
  <c r="AM2150" i="6"/>
  <c r="AM2838" i="6"/>
  <c r="AM1640" i="6"/>
  <c r="AM1401" i="6"/>
  <c r="AM1404" i="6"/>
  <c r="AM1059" i="6"/>
  <c r="AM1062" i="6"/>
  <c r="AM1021" i="6"/>
  <c r="AM1032" i="6"/>
  <c r="AM382" i="6"/>
  <c r="AM378" i="6"/>
  <c r="AM384" i="6"/>
  <c r="AM2505" i="6"/>
  <c r="AM2504" i="6"/>
  <c r="AM2737" i="6"/>
  <c r="AM2378" i="6"/>
  <c r="AM3487" i="6"/>
  <c r="AM1004" i="6"/>
  <c r="AM403" i="6"/>
  <c r="AM767" i="6"/>
  <c r="AM1443" i="6"/>
  <c r="AM2545" i="6"/>
  <c r="AM2314" i="6"/>
  <c r="AM663" i="6"/>
  <c r="AM1718" i="6"/>
  <c r="AM973" i="6"/>
  <c r="AM1811" i="6"/>
  <c r="AM1545" i="6"/>
  <c r="AM3729" i="6"/>
  <c r="AM2882" i="6"/>
  <c r="AM3382" i="6"/>
  <c r="AM2577" i="6"/>
  <c r="AM2156" i="6"/>
  <c r="AM868" i="6"/>
  <c r="AE679" i="6"/>
  <c r="AE680" i="6"/>
  <c r="AE3298" i="6"/>
  <c r="AE3302" i="6"/>
  <c r="AE3301" i="6"/>
  <c r="AE3300" i="6"/>
  <c r="AE2065" i="6"/>
  <c r="AE2063" i="6"/>
  <c r="AE2064" i="6"/>
  <c r="AE3217" i="6"/>
  <c r="AE995" i="6"/>
  <c r="AE872" i="6"/>
  <c r="AE3842" i="6"/>
  <c r="AE2173" i="6"/>
  <c r="AE825" i="6"/>
  <c r="AE1000" i="6"/>
  <c r="AE2416" i="6"/>
  <c r="AE1743" i="6"/>
  <c r="AE1742" i="6"/>
  <c r="AE987" i="6"/>
  <c r="AE1806" i="6"/>
  <c r="AE1805" i="6"/>
  <c r="AE2734" i="6"/>
  <c r="AE1815" i="6"/>
  <c r="AE2961" i="6"/>
  <c r="AE2960" i="6"/>
  <c r="AE2958" i="6"/>
  <c r="AE2229" i="6"/>
  <c r="AE1568" i="6"/>
  <c r="AE1579" i="6"/>
  <c r="AE1576" i="6"/>
  <c r="AE2900" i="6"/>
  <c r="AE2906" i="6"/>
  <c r="AE2903" i="6"/>
  <c r="AE2904" i="6"/>
  <c r="AE345" i="6"/>
  <c r="AE341" i="6"/>
  <c r="AE343" i="6"/>
  <c r="AE339" i="6"/>
  <c r="AE594" i="6"/>
  <c r="AE597" i="6"/>
  <c r="AE599" i="6"/>
  <c r="AE589" i="6"/>
  <c r="AE591" i="6"/>
  <c r="AE1104" i="6"/>
  <c r="AE1102" i="6"/>
  <c r="AE1108" i="6"/>
  <c r="AE1110" i="6"/>
  <c r="AE1099" i="6"/>
  <c r="AE1107" i="6"/>
  <c r="AE1116" i="6"/>
  <c r="AE3496" i="6"/>
  <c r="AE3494" i="6"/>
  <c r="AE1484" i="6"/>
  <c r="AE879" i="6"/>
  <c r="AE876" i="6"/>
  <c r="AE3558" i="6"/>
  <c r="AE3564" i="6"/>
  <c r="AE3562" i="6"/>
  <c r="AE1372" i="6"/>
  <c r="AE1376" i="6"/>
  <c r="AE1374" i="6"/>
  <c r="AE1369" i="6"/>
  <c r="AE1848" i="6"/>
  <c r="AE1853" i="6"/>
  <c r="AE3876" i="6"/>
  <c r="AE3881" i="6"/>
  <c r="AE3878" i="6"/>
  <c r="AE2466" i="6"/>
  <c r="AE2467" i="6"/>
  <c r="AE3541" i="6"/>
  <c r="AE3527" i="6"/>
  <c r="AE3534" i="6"/>
  <c r="AE3532" i="6"/>
  <c r="AE3543" i="6"/>
  <c r="AE1150" i="6"/>
  <c r="AE1170" i="6"/>
  <c r="AE1153" i="6"/>
  <c r="AE1163" i="6"/>
  <c r="AE1156" i="6"/>
  <c r="AE3573" i="6"/>
  <c r="AE3572" i="6"/>
  <c r="AE832" i="6"/>
  <c r="AE829" i="6"/>
  <c r="AE2518" i="6"/>
  <c r="AE2515" i="6"/>
  <c r="AE3775" i="6"/>
  <c r="AE1120" i="6"/>
  <c r="AE1723" i="6"/>
  <c r="AE1721" i="6"/>
  <c r="AE3509" i="6"/>
  <c r="AE3507" i="6"/>
  <c r="AE1267" i="6"/>
  <c r="AE3578" i="6"/>
  <c r="AE3583" i="6"/>
  <c r="AE1929" i="6"/>
  <c r="AE1922" i="6"/>
  <c r="AE1923" i="6"/>
  <c r="AE1926" i="6"/>
  <c r="AE920" i="6"/>
  <c r="AE919" i="6"/>
  <c r="AE2730" i="6"/>
  <c r="AE838" i="6"/>
  <c r="AE3417" i="6"/>
  <c r="AE3412" i="6"/>
  <c r="AE3411" i="6"/>
  <c r="AE3420" i="6"/>
  <c r="AE3793" i="6"/>
  <c r="AE3791" i="6"/>
  <c r="AE3786" i="6"/>
  <c r="AE3784" i="6"/>
  <c r="AE1699" i="6"/>
  <c r="AE1694" i="6"/>
  <c r="AE1696" i="6"/>
  <c r="AE1697" i="6"/>
  <c r="AE1885" i="6"/>
  <c r="AE1887" i="6"/>
  <c r="AE1886" i="6"/>
  <c r="AE3429" i="6"/>
  <c r="AE3430" i="6"/>
  <c r="AE963" i="6"/>
  <c r="AE964" i="6"/>
  <c r="AE1942" i="6"/>
  <c r="AE1939" i="6"/>
  <c r="AE2540" i="6"/>
  <c r="AE2538" i="6"/>
  <c r="AE2539" i="6"/>
  <c r="AE2093" i="6"/>
  <c r="AE2096" i="6"/>
  <c r="AE2717" i="6"/>
  <c r="AE2708" i="6"/>
  <c r="AE2712" i="6"/>
  <c r="AE2723" i="6"/>
  <c r="AE2447" i="6"/>
  <c r="AE3180" i="6"/>
  <c r="AE1438" i="6"/>
  <c r="AE1435" i="6"/>
  <c r="AE2475" i="6"/>
  <c r="AE394" i="6"/>
  <c r="AE397" i="6"/>
  <c r="AE3037" i="6"/>
  <c r="AE3655" i="6"/>
  <c r="AE2391" i="6"/>
  <c r="AE1869" i="6"/>
  <c r="AE1873" i="6"/>
  <c r="AE3666" i="6"/>
  <c r="AE2594" i="6"/>
  <c r="AF679" i="6"/>
  <c r="AF680" i="6"/>
  <c r="AF3298" i="6"/>
  <c r="AF3302" i="6"/>
  <c r="AF3301" i="6"/>
  <c r="AF3300" i="6"/>
  <c r="AF2065" i="6"/>
  <c r="AF2063" i="6"/>
  <c r="AF2064" i="6"/>
  <c r="AF3217" i="6"/>
  <c r="AF995" i="6"/>
  <c r="AF872" i="6"/>
  <c r="AF3842" i="6"/>
  <c r="AF2173" i="6"/>
  <c r="AF825" i="6"/>
  <c r="AF1000" i="6"/>
  <c r="AF2416" i="6"/>
  <c r="AF1743" i="6"/>
  <c r="AF1742" i="6"/>
  <c r="AF987" i="6"/>
  <c r="AF1806" i="6"/>
  <c r="AF1805" i="6"/>
  <c r="AF2734" i="6"/>
  <c r="AF1815" i="6"/>
  <c r="AF2961" i="6"/>
  <c r="AF2960" i="6"/>
  <c r="AF2958" i="6"/>
  <c r="AF2229" i="6"/>
  <c r="AF1568" i="6"/>
  <c r="AF1579" i="6"/>
  <c r="AF1576" i="6"/>
  <c r="AF2900" i="6"/>
  <c r="AF2906" i="6"/>
  <c r="AF2903" i="6"/>
  <c r="AF2904" i="6"/>
  <c r="AF345" i="6"/>
  <c r="AF341" i="6"/>
  <c r="AF343" i="6"/>
  <c r="AF339" i="6"/>
  <c r="AF594" i="6"/>
  <c r="AF597" i="6"/>
  <c r="AF599" i="6"/>
  <c r="AF589" i="6"/>
  <c r="AF591" i="6"/>
  <c r="AF1104" i="6"/>
  <c r="AF1102" i="6"/>
  <c r="AF1108" i="6"/>
  <c r="AF1110" i="6"/>
  <c r="AF1099" i="6"/>
  <c r="AF1107" i="6"/>
  <c r="AF1116" i="6"/>
  <c r="AF3496" i="6"/>
  <c r="AF3494" i="6"/>
  <c r="AF1484" i="6"/>
  <c r="AF879" i="6"/>
  <c r="AF876" i="6"/>
  <c r="AF3558" i="6"/>
  <c r="AF3564" i="6"/>
  <c r="AF3562" i="6"/>
  <c r="AF1372" i="6"/>
  <c r="AF1376" i="6"/>
  <c r="AF1374" i="6"/>
  <c r="AF1369" i="6"/>
  <c r="AF1848" i="6"/>
  <c r="AF1853" i="6"/>
  <c r="AF3876" i="6"/>
  <c r="AF3881" i="6"/>
  <c r="AF3878" i="6"/>
  <c r="AF2466" i="6"/>
  <c r="AF2467" i="6"/>
  <c r="AF3541" i="6"/>
  <c r="AF3527" i="6"/>
  <c r="AF3534" i="6"/>
  <c r="AF3532" i="6"/>
  <c r="AF3543" i="6"/>
  <c r="AF1150" i="6"/>
  <c r="AF1170" i="6"/>
  <c r="AF1153" i="6"/>
  <c r="AF1163" i="6"/>
  <c r="AF1156" i="6"/>
  <c r="AF3573" i="6"/>
  <c r="AF3572" i="6"/>
  <c r="AF832" i="6"/>
  <c r="AF829" i="6"/>
  <c r="AF2518" i="6"/>
  <c r="AF2515" i="6"/>
  <c r="AF3775" i="6"/>
  <c r="AF1120" i="6"/>
  <c r="AF1723" i="6"/>
  <c r="AF1721" i="6"/>
  <c r="AF3509" i="6"/>
  <c r="AF3507" i="6"/>
  <c r="AF1267" i="6"/>
  <c r="AF3578" i="6"/>
  <c r="AF3583" i="6"/>
  <c r="AF1929" i="6"/>
  <c r="AF1922" i="6"/>
  <c r="AF1923" i="6"/>
  <c r="AF1926" i="6"/>
  <c r="AF920" i="6"/>
  <c r="AF919" i="6"/>
  <c r="AF2730" i="6"/>
  <c r="AF838" i="6"/>
  <c r="AF3417" i="6"/>
  <c r="AF3412" i="6"/>
  <c r="AF3411" i="6"/>
  <c r="AF3420" i="6"/>
  <c r="AF3793" i="6"/>
  <c r="AF3791" i="6"/>
  <c r="AF3786" i="6"/>
  <c r="AF3784" i="6"/>
  <c r="AF1699" i="6"/>
  <c r="AF1694" i="6"/>
  <c r="AF1696" i="6"/>
  <c r="AF1697" i="6"/>
  <c r="AF1885" i="6"/>
  <c r="AF1887" i="6"/>
  <c r="AF1886" i="6"/>
  <c r="AF3429" i="6"/>
  <c r="AF3430" i="6"/>
  <c r="AF963" i="6"/>
  <c r="AF964" i="6"/>
  <c r="AF1942" i="6"/>
  <c r="AF1939" i="6"/>
  <c r="AF2540" i="6"/>
  <c r="AF2538" i="6"/>
  <c r="AF2539" i="6"/>
  <c r="AF2093" i="6"/>
  <c r="AF2096" i="6"/>
  <c r="AF2717" i="6"/>
  <c r="AF2708" i="6"/>
  <c r="AF2712" i="6"/>
  <c r="AF2723" i="6"/>
  <c r="AF2447" i="6"/>
  <c r="AF3180" i="6"/>
  <c r="AF1438" i="6"/>
  <c r="AF1435" i="6"/>
  <c r="AF2475" i="6"/>
  <c r="AF394" i="6"/>
  <c r="AF397" i="6"/>
  <c r="AF3037" i="6"/>
  <c r="AF3655" i="6"/>
  <c r="AF2391" i="6"/>
  <c r="AF1869" i="6"/>
  <c r="AF1873" i="6"/>
  <c r="AF3666" i="6"/>
  <c r="AF2594" i="6"/>
  <c r="AK679" i="6"/>
  <c r="AK680" i="6"/>
  <c r="AK3298" i="6"/>
  <c r="AK3302" i="6"/>
  <c r="AK3301" i="6"/>
  <c r="AK3300" i="6"/>
  <c r="AK2065" i="6"/>
  <c r="AK2063" i="6"/>
  <c r="AK2064" i="6"/>
  <c r="AK3217" i="6"/>
  <c r="AK995" i="6"/>
  <c r="AK872" i="6"/>
  <c r="AK3842" i="6"/>
  <c r="AK2173" i="6"/>
  <c r="AK825" i="6"/>
  <c r="AK1000" i="6"/>
  <c r="AK2416" i="6"/>
  <c r="AK1743" i="6"/>
  <c r="AK1742" i="6"/>
  <c r="AK987" i="6"/>
  <c r="AK1806" i="6"/>
  <c r="AK1805" i="6"/>
  <c r="AK2734" i="6"/>
  <c r="AK1815" i="6"/>
  <c r="AK2961" i="6"/>
  <c r="AK2960" i="6"/>
  <c r="AK2958" i="6"/>
  <c r="AK2229" i="6"/>
  <c r="AK1568" i="6"/>
  <c r="AK1579" i="6"/>
  <c r="AK1576" i="6"/>
  <c r="AK2900" i="6"/>
  <c r="AK2906" i="6"/>
  <c r="AK2903" i="6"/>
  <c r="AK2904" i="6"/>
  <c r="AK345" i="6"/>
  <c r="AK341" i="6"/>
  <c r="AK343" i="6"/>
  <c r="AK339" i="6"/>
  <c r="AK594" i="6"/>
  <c r="AK597" i="6"/>
  <c r="AK599" i="6"/>
  <c r="AK589" i="6"/>
  <c r="AK591" i="6"/>
  <c r="AK1104" i="6"/>
  <c r="AK1102" i="6"/>
  <c r="AK1108" i="6"/>
  <c r="AK1110" i="6"/>
  <c r="AK1099" i="6"/>
  <c r="AK1107" i="6"/>
  <c r="AK1116" i="6"/>
  <c r="AK3496" i="6"/>
  <c r="AK3494" i="6"/>
  <c r="AK1484" i="6"/>
  <c r="AK879" i="6"/>
  <c r="AK876" i="6"/>
  <c r="AK3558" i="6"/>
  <c r="AK3564" i="6"/>
  <c r="AK3562" i="6"/>
  <c r="AK1372" i="6"/>
  <c r="AK1376" i="6"/>
  <c r="AK1374" i="6"/>
  <c r="AK1369" i="6"/>
  <c r="AK1848" i="6"/>
  <c r="AK1853" i="6"/>
  <c r="AK3876" i="6"/>
  <c r="AK3881" i="6"/>
  <c r="AK3878" i="6"/>
  <c r="AK2466" i="6"/>
  <c r="AK2467" i="6"/>
  <c r="AK3541" i="6"/>
  <c r="AK3527" i="6"/>
  <c r="AK3534" i="6"/>
  <c r="AK3532" i="6"/>
  <c r="AK3543" i="6"/>
  <c r="AK1150" i="6"/>
  <c r="AK1170" i="6"/>
  <c r="AK1153" i="6"/>
  <c r="AK1163" i="6"/>
  <c r="AK1156" i="6"/>
  <c r="AK3573" i="6"/>
  <c r="AK3572" i="6"/>
  <c r="AK832" i="6"/>
  <c r="AK829" i="6"/>
  <c r="AK2518" i="6"/>
  <c r="AK2515" i="6"/>
  <c r="AK3775" i="6"/>
  <c r="AK1120" i="6"/>
  <c r="AK1723" i="6"/>
  <c r="AK1721" i="6"/>
  <c r="AK3509" i="6"/>
  <c r="AK3507" i="6"/>
  <c r="AK1267" i="6"/>
  <c r="AK3578" i="6"/>
  <c r="AK3583" i="6"/>
  <c r="AK1929" i="6"/>
  <c r="AK1922" i="6"/>
  <c r="AK1923" i="6"/>
  <c r="AK1926" i="6"/>
  <c r="AK920" i="6"/>
  <c r="AK919" i="6"/>
  <c r="AK2730" i="6"/>
  <c r="AK838" i="6"/>
  <c r="AK3417" i="6"/>
  <c r="AK3412" i="6"/>
  <c r="AK3411" i="6"/>
  <c r="AK3420" i="6"/>
  <c r="AK3793" i="6"/>
  <c r="AK3791" i="6"/>
  <c r="AK3786" i="6"/>
  <c r="AK3784" i="6"/>
  <c r="AK1699" i="6"/>
  <c r="AK1694" i="6"/>
  <c r="AK1696" i="6"/>
  <c r="AK1697" i="6"/>
  <c r="AK1885" i="6"/>
  <c r="AK1887" i="6"/>
  <c r="AK1886" i="6"/>
  <c r="AK3429" i="6"/>
  <c r="AK3430" i="6"/>
  <c r="AK963" i="6"/>
  <c r="AK964" i="6"/>
  <c r="AK1942" i="6"/>
  <c r="AK1939" i="6"/>
  <c r="AK2540" i="6"/>
  <c r="AK2538" i="6"/>
  <c r="AK2539" i="6"/>
  <c r="AK2093" i="6"/>
  <c r="AK2096" i="6"/>
  <c r="AK2717" i="6"/>
  <c r="AK2708" i="6"/>
  <c r="AK2712" i="6"/>
  <c r="AK2723" i="6"/>
  <c r="AK2447" i="6"/>
  <c r="AK3180" i="6"/>
  <c r="AK1438" i="6"/>
  <c r="AK1435" i="6"/>
  <c r="AK2475" i="6"/>
  <c r="AK394" i="6"/>
  <c r="AK397" i="6"/>
  <c r="AK3037" i="6"/>
  <c r="AK3655" i="6"/>
  <c r="AK2391" i="6"/>
  <c r="AK1869" i="6"/>
  <c r="AK1873" i="6"/>
  <c r="AK3666" i="6"/>
  <c r="AK2594" i="6"/>
  <c r="AL679" i="6"/>
  <c r="AL680" i="6"/>
  <c r="AL3298" i="6"/>
  <c r="AL3302" i="6"/>
  <c r="AL3301" i="6"/>
  <c r="AL3300" i="6"/>
  <c r="AL2065" i="6"/>
  <c r="AL2063" i="6"/>
  <c r="AL2064" i="6"/>
  <c r="AL3217" i="6"/>
  <c r="AL995" i="6"/>
  <c r="AL872" i="6"/>
  <c r="AL3842" i="6"/>
  <c r="AL2173" i="6"/>
  <c r="AL825" i="6"/>
  <c r="AL1000" i="6"/>
  <c r="AL2416" i="6"/>
  <c r="AL1743" i="6"/>
  <c r="AL1742" i="6"/>
  <c r="AL987" i="6"/>
  <c r="AL1806" i="6"/>
  <c r="AL1805" i="6"/>
  <c r="AL2734" i="6"/>
  <c r="AL1815" i="6"/>
  <c r="AL2961" i="6"/>
  <c r="AL2960" i="6"/>
  <c r="AL2958" i="6"/>
  <c r="AL2229" i="6"/>
  <c r="AL1568" i="6"/>
  <c r="AL1579" i="6"/>
  <c r="AL1576" i="6"/>
  <c r="AL2900" i="6"/>
  <c r="AL2906" i="6"/>
  <c r="AL2903" i="6"/>
  <c r="AL2904" i="6"/>
  <c r="AL345" i="6"/>
  <c r="AL341" i="6"/>
  <c r="AL343" i="6"/>
  <c r="AL339" i="6"/>
  <c r="AL594" i="6"/>
  <c r="AL597" i="6"/>
  <c r="AL599" i="6"/>
  <c r="AL589" i="6"/>
  <c r="AL591" i="6"/>
  <c r="AL1104" i="6"/>
  <c r="AL1102" i="6"/>
  <c r="AL1108" i="6"/>
  <c r="AL1110" i="6"/>
  <c r="AL1099" i="6"/>
  <c r="AL1107" i="6"/>
  <c r="AL1116" i="6"/>
  <c r="AL3496" i="6"/>
  <c r="AL3494" i="6"/>
  <c r="AL1484" i="6"/>
  <c r="AL879" i="6"/>
  <c r="AL876" i="6"/>
  <c r="AL3558" i="6"/>
  <c r="AL3564" i="6"/>
  <c r="AL3562" i="6"/>
  <c r="AL1372" i="6"/>
  <c r="AL1376" i="6"/>
  <c r="AL1374" i="6"/>
  <c r="AL1369" i="6"/>
  <c r="AL1848" i="6"/>
  <c r="AL1853" i="6"/>
  <c r="AL3876" i="6"/>
  <c r="AL3881" i="6"/>
  <c r="AL3878" i="6"/>
  <c r="AL2466" i="6"/>
  <c r="AL2467" i="6"/>
  <c r="AL3541" i="6"/>
  <c r="AL3527" i="6"/>
  <c r="AL3534" i="6"/>
  <c r="AL3532" i="6"/>
  <c r="AL3543" i="6"/>
  <c r="AL1150" i="6"/>
  <c r="AL1170" i="6"/>
  <c r="AL1153" i="6"/>
  <c r="AL1163" i="6"/>
  <c r="AL1156" i="6"/>
  <c r="AL3573" i="6"/>
  <c r="AL3572" i="6"/>
  <c r="AL832" i="6"/>
  <c r="AL829" i="6"/>
  <c r="AL2518" i="6"/>
  <c r="AL2515" i="6"/>
  <c r="AL3775" i="6"/>
  <c r="AL1120" i="6"/>
  <c r="AL1723" i="6"/>
  <c r="AL1721" i="6"/>
  <c r="AL3509" i="6"/>
  <c r="AL3507" i="6"/>
  <c r="AL1267" i="6"/>
  <c r="AL3578" i="6"/>
  <c r="AL3583" i="6"/>
  <c r="AL1929" i="6"/>
  <c r="AL1922" i="6"/>
  <c r="AL1923" i="6"/>
  <c r="AL1926" i="6"/>
  <c r="AL920" i="6"/>
  <c r="AL919" i="6"/>
  <c r="AL2730" i="6"/>
  <c r="AL838" i="6"/>
  <c r="AL3417" i="6"/>
  <c r="AL3412" i="6"/>
  <c r="AL3411" i="6"/>
  <c r="AL3420" i="6"/>
  <c r="AL3793" i="6"/>
  <c r="AL3791" i="6"/>
  <c r="AL3786" i="6"/>
  <c r="AL3784" i="6"/>
  <c r="AL1699" i="6"/>
  <c r="AL1694" i="6"/>
  <c r="AL1696" i="6"/>
  <c r="AL1697" i="6"/>
  <c r="AL1885" i="6"/>
  <c r="AL1887" i="6"/>
  <c r="AL1886" i="6"/>
  <c r="AL3429" i="6"/>
  <c r="AL3430" i="6"/>
  <c r="AL963" i="6"/>
  <c r="AL964" i="6"/>
  <c r="AL1942" i="6"/>
  <c r="AL1939" i="6"/>
  <c r="AL2540" i="6"/>
  <c r="AL2538" i="6"/>
  <c r="AL2539" i="6"/>
  <c r="AL2093" i="6"/>
  <c r="AL2096" i="6"/>
  <c r="AL2717" i="6"/>
  <c r="AL2708" i="6"/>
  <c r="AL2712" i="6"/>
  <c r="AL2723" i="6"/>
  <c r="AL2447" i="6"/>
  <c r="AL3180" i="6"/>
  <c r="AL1438" i="6"/>
  <c r="AL1435" i="6"/>
  <c r="AL2475" i="6"/>
  <c r="AL394" i="6"/>
  <c r="AL397" i="6"/>
  <c r="AL3037" i="6"/>
  <c r="AL3655" i="6"/>
  <c r="AL2391" i="6"/>
  <c r="AL1869" i="6"/>
  <c r="AL1873" i="6"/>
  <c r="AL3666" i="6"/>
  <c r="AL2594" i="6"/>
  <c r="AM679" i="6"/>
  <c r="AM680" i="6"/>
  <c r="AM3298" i="6"/>
  <c r="AM3302" i="6"/>
  <c r="AM3301" i="6"/>
  <c r="AM3300" i="6"/>
  <c r="AM2065" i="6"/>
  <c r="AM2063" i="6"/>
  <c r="AM2064" i="6"/>
  <c r="AM3217" i="6"/>
  <c r="AM995" i="6"/>
  <c r="AM872" i="6"/>
  <c r="AM3842" i="6"/>
  <c r="AM2173" i="6"/>
  <c r="AM825" i="6"/>
  <c r="AM1000" i="6"/>
  <c r="AM2416" i="6"/>
  <c r="AM1743" i="6"/>
  <c r="AM1742" i="6"/>
  <c r="AM987" i="6"/>
  <c r="AM1806" i="6"/>
  <c r="AM1805" i="6"/>
  <c r="AM2734" i="6"/>
  <c r="AM1815" i="6"/>
  <c r="AM2961" i="6"/>
  <c r="AM2960" i="6"/>
  <c r="AM2958" i="6"/>
  <c r="AM2229" i="6"/>
  <c r="AM1568" i="6"/>
  <c r="AM1579" i="6"/>
  <c r="AM1576" i="6"/>
  <c r="AM2900" i="6"/>
  <c r="AM2906" i="6"/>
  <c r="AM2903" i="6"/>
  <c r="AM2904" i="6"/>
  <c r="AM345" i="6"/>
  <c r="AM341" i="6"/>
  <c r="AM343" i="6"/>
  <c r="AM339" i="6"/>
  <c r="AM594" i="6"/>
  <c r="AM597" i="6"/>
  <c r="AM599" i="6"/>
  <c r="AM589" i="6"/>
  <c r="AM591" i="6"/>
  <c r="AM1104" i="6"/>
  <c r="AM1102" i="6"/>
  <c r="AM1108" i="6"/>
  <c r="AM1110" i="6"/>
  <c r="AM1099" i="6"/>
  <c r="AM1107" i="6"/>
  <c r="AM1116" i="6"/>
  <c r="AM3496" i="6"/>
  <c r="AM3494" i="6"/>
  <c r="AM1484" i="6"/>
  <c r="AM879" i="6"/>
  <c r="AM876" i="6"/>
  <c r="AM3558" i="6"/>
  <c r="AM3564" i="6"/>
  <c r="AM3562" i="6"/>
  <c r="AM1372" i="6"/>
  <c r="AM1376" i="6"/>
  <c r="AM1374" i="6"/>
  <c r="AM1369" i="6"/>
  <c r="AM1848" i="6"/>
  <c r="AM1853" i="6"/>
  <c r="AM3876" i="6"/>
  <c r="AM3881" i="6"/>
  <c r="AM3878" i="6"/>
  <c r="AM2466" i="6"/>
  <c r="AM2467" i="6"/>
  <c r="AM3541" i="6"/>
  <c r="AM3527" i="6"/>
  <c r="AM3534" i="6"/>
  <c r="AM3532" i="6"/>
  <c r="AM3543" i="6"/>
  <c r="AM1150" i="6"/>
  <c r="AM1170" i="6"/>
  <c r="AM1153" i="6"/>
  <c r="AM1163" i="6"/>
  <c r="AM1156" i="6"/>
  <c r="AM3573" i="6"/>
  <c r="AM3572" i="6"/>
  <c r="AM832" i="6"/>
  <c r="AM829" i="6"/>
  <c r="AM2518" i="6"/>
  <c r="AM2515" i="6"/>
  <c r="AM3775" i="6"/>
  <c r="AM1120" i="6"/>
  <c r="AM1723" i="6"/>
  <c r="AM1721" i="6"/>
  <c r="AM3509" i="6"/>
  <c r="AM3507" i="6"/>
  <c r="AM1267" i="6"/>
  <c r="AM3578" i="6"/>
  <c r="AM3583" i="6"/>
  <c r="AM1929" i="6"/>
  <c r="AM1922" i="6"/>
  <c r="AM1923" i="6"/>
  <c r="AM1926" i="6"/>
  <c r="AM920" i="6"/>
  <c r="AM919" i="6"/>
  <c r="AM2730" i="6"/>
  <c r="AM838" i="6"/>
  <c r="AM3417" i="6"/>
  <c r="AM3412" i="6"/>
  <c r="AM3411" i="6"/>
  <c r="AM3420" i="6"/>
  <c r="AM3793" i="6"/>
  <c r="AM3791" i="6"/>
  <c r="AM3786" i="6"/>
  <c r="AM3784" i="6"/>
  <c r="AM1699" i="6"/>
  <c r="AM1694" i="6"/>
  <c r="AM1696" i="6"/>
  <c r="AM1697" i="6"/>
  <c r="AM1885" i="6"/>
  <c r="AM1887" i="6"/>
  <c r="AM1886" i="6"/>
  <c r="AM3429" i="6"/>
  <c r="AM3430" i="6"/>
  <c r="AM963" i="6"/>
  <c r="AM964" i="6"/>
  <c r="AM1942" i="6"/>
  <c r="AM1939" i="6"/>
  <c r="AM2540" i="6"/>
  <c r="AM2538" i="6"/>
  <c r="AM2539" i="6"/>
  <c r="AM2093" i="6"/>
  <c r="AM2096" i="6"/>
  <c r="AM2717" i="6"/>
  <c r="AM2708" i="6"/>
  <c r="AM2712" i="6"/>
  <c r="AM2723" i="6"/>
  <c r="AM2447" i="6"/>
  <c r="AM3180" i="6"/>
  <c r="AM1438" i="6"/>
  <c r="AM1435" i="6"/>
  <c r="AM2475" i="6"/>
  <c r="AM394" i="6"/>
  <c r="AM397" i="6"/>
  <c r="AM3037" i="6"/>
  <c r="AM3655" i="6"/>
  <c r="AM2391" i="6"/>
  <c r="AM1869" i="6"/>
  <c r="AM1873" i="6"/>
  <c r="AM3666" i="6"/>
  <c r="AM2594" i="6"/>
  <c r="AE3665" i="6"/>
  <c r="AE2574" i="6"/>
  <c r="AE2575" i="6"/>
  <c r="AE3680" i="6"/>
  <c r="AE3678" i="6"/>
  <c r="AE3682" i="6"/>
  <c r="AE3681" i="6"/>
  <c r="AE3679" i="6"/>
  <c r="AE3088" i="6"/>
  <c r="AE3089" i="6"/>
  <c r="AE3091" i="6"/>
  <c r="AE3086" i="6"/>
  <c r="AE3090" i="6"/>
  <c r="AE3087" i="6"/>
  <c r="AE1122" i="6"/>
  <c r="AE1126" i="6"/>
  <c r="AE1124" i="6"/>
  <c r="AE1128" i="6"/>
  <c r="AE1077" i="6"/>
  <c r="AE2162" i="6"/>
  <c r="AE1857" i="6"/>
  <c r="AE1859" i="6"/>
  <c r="AE1860" i="6"/>
  <c r="AE1861" i="6"/>
  <c r="AE1862" i="6"/>
  <c r="AE3341" i="6"/>
  <c r="AE3340" i="6"/>
  <c r="AE2040" i="6"/>
  <c r="AE2042" i="6"/>
  <c r="AE2038" i="6"/>
  <c r="AE2036" i="6"/>
  <c r="AE2046" i="6"/>
  <c r="AE642" i="6"/>
  <c r="AE641" i="6"/>
  <c r="AE2788" i="6"/>
  <c r="AE2789" i="6"/>
  <c r="AE2790" i="6"/>
  <c r="AE1665" i="6"/>
  <c r="AE3827" i="6"/>
  <c r="AE3828" i="6"/>
  <c r="AE460" i="6"/>
  <c r="AE1558" i="6"/>
  <c r="AE1012" i="6"/>
  <c r="AE1010" i="6"/>
  <c r="AE1008" i="6"/>
  <c r="AE3453" i="6"/>
  <c r="AE2916" i="6"/>
  <c r="AE2917" i="6"/>
  <c r="AE3023" i="6"/>
  <c r="AE3022" i="6"/>
  <c r="AE1357" i="6"/>
  <c r="AE1358" i="6"/>
  <c r="AE3351" i="6"/>
  <c r="AE3350" i="6"/>
  <c r="AE3349" i="6"/>
  <c r="AE3405" i="6"/>
  <c r="AE3403" i="6"/>
  <c r="AE1586" i="6"/>
  <c r="AE1585" i="6"/>
  <c r="AE3305" i="6"/>
  <c r="AE3304" i="6"/>
  <c r="AE645" i="6"/>
  <c r="AE644" i="6"/>
  <c r="AE3711" i="6"/>
  <c r="AE2255" i="6"/>
  <c r="AE649" i="6"/>
  <c r="AE512" i="6"/>
  <c r="AE2235" i="6"/>
  <c r="AE2234" i="6"/>
  <c r="AE2233" i="6"/>
  <c r="AE1565" i="6"/>
  <c r="AE1562" i="6"/>
  <c r="AE1563" i="6"/>
  <c r="AE3185" i="6"/>
  <c r="AE3183" i="6"/>
  <c r="AE3184" i="6"/>
  <c r="AE2940" i="6"/>
  <c r="AE2167" i="6"/>
  <c r="AE476" i="6"/>
  <c r="AE417" i="6"/>
  <c r="AE416" i="6"/>
  <c r="AE2269" i="6"/>
  <c r="AE615" i="6"/>
  <c r="AE1428" i="6"/>
  <c r="AE1427" i="6"/>
  <c r="AE1522" i="6"/>
  <c r="AE556" i="6"/>
  <c r="AE1978" i="6"/>
  <c r="AE1980" i="6"/>
  <c r="AE1979" i="6"/>
  <c r="AE3051" i="6"/>
  <c r="AE497" i="6"/>
  <c r="AE2400" i="6"/>
  <c r="AE1864" i="6"/>
  <c r="AE967" i="6"/>
  <c r="AE3840" i="6"/>
  <c r="AE2733" i="6"/>
  <c r="AE1814" i="6"/>
  <c r="AF3665" i="6"/>
  <c r="AF2574" i="6"/>
  <c r="AF2575" i="6"/>
  <c r="AF3680" i="6"/>
  <c r="AF3678" i="6"/>
  <c r="AF3682" i="6"/>
  <c r="AF3681" i="6"/>
  <c r="AF3679" i="6"/>
  <c r="AF3088" i="6"/>
  <c r="AF3089" i="6"/>
  <c r="AF3091" i="6"/>
  <c r="AF3086" i="6"/>
  <c r="AF3090" i="6"/>
  <c r="AF3087" i="6"/>
  <c r="AF1122" i="6"/>
  <c r="AF1126" i="6"/>
  <c r="AF1124" i="6"/>
  <c r="AF1128" i="6"/>
  <c r="AF1077" i="6"/>
  <c r="AF2162" i="6"/>
  <c r="AF1857" i="6"/>
  <c r="AF1859" i="6"/>
  <c r="AF1860" i="6"/>
  <c r="AF1861" i="6"/>
  <c r="AF1862" i="6"/>
  <c r="AF3341" i="6"/>
  <c r="AF3340" i="6"/>
  <c r="AF2040" i="6"/>
  <c r="AF2042" i="6"/>
  <c r="AF2038" i="6"/>
  <c r="AF2036" i="6"/>
  <c r="AF2046" i="6"/>
  <c r="AF642" i="6"/>
  <c r="AF641" i="6"/>
  <c r="AF2788" i="6"/>
  <c r="AF2789" i="6"/>
  <c r="AF2790" i="6"/>
  <c r="AF1665" i="6"/>
  <c r="AF3827" i="6"/>
  <c r="AF3828" i="6"/>
  <c r="AF460" i="6"/>
  <c r="AF1558" i="6"/>
  <c r="AF1012" i="6"/>
  <c r="AF1010" i="6"/>
  <c r="AF1008" i="6"/>
  <c r="AF3453" i="6"/>
  <c r="AF2916" i="6"/>
  <c r="AF2917" i="6"/>
  <c r="AF3023" i="6"/>
  <c r="AF3022" i="6"/>
  <c r="AF1357" i="6"/>
  <c r="AF1358" i="6"/>
  <c r="AF3351" i="6"/>
  <c r="AF3350" i="6"/>
  <c r="AF3349" i="6"/>
  <c r="AF3405" i="6"/>
  <c r="AF3403" i="6"/>
  <c r="AF1586" i="6"/>
  <c r="AF1585" i="6"/>
  <c r="AF3305" i="6"/>
  <c r="AF3304" i="6"/>
  <c r="AF645" i="6"/>
  <c r="AF644" i="6"/>
  <c r="AF3711" i="6"/>
  <c r="AF2255" i="6"/>
  <c r="AF649" i="6"/>
  <c r="AF512" i="6"/>
  <c r="AF2235" i="6"/>
  <c r="AF2234" i="6"/>
  <c r="AF2233" i="6"/>
  <c r="AF1565" i="6"/>
  <c r="AF1562" i="6"/>
  <c r="AF1563" i="6"/>
  <c r="AF3185" i="6"/>
  <c r="AF3183" i="6"/>
  <c r="AF3184" i="6"/>
  <c r="AF2940" i="6"/>
  <c r="AF2167" i="6"/>
  <c r="AF476" i="6"/>
  <c r="AF417" i="6"/>
  <c r="AF416" i="6"/>
  <c r="AF2269" i="6"/>
  <c r="AF615" i="6"/>
  <c r="AF1428" i="6"/>
  <c r="AF1427" i="6"/>
  <c r="AF1522" i="6"/>
  <c r="AF556" i="6"/>
  <c r="AF1978" i="6"/>
  <c r="AF1980" i="6"/>
  <c r="AF1979" i="6"/>
  <c r="AF3051" i="6"/>
  <c r="AF497" i="6"/>
  <c r="AF2400" i="6"/>
  <c r="AF1864" i="6"/>
  <c r="AF967" i="6"/>
  <c r="AF3840" i="6"/>
  <c r="AF2733" i="6"/>
  <c r="AF1814" i="6"/>
  <c r="AK3665" i="6"/>
  <c r="AK2574" i="6"/>
  <c r="AK2575" i="6"/>
  <c r="AK3680" i="6"/>
  <c r="AK3678" i="6"/>
  <c r="AK3682" i="6"/>
  <c r="AK3681" i="6"/>
  <c r="AK3679" i="6"/>
  <c r="AK3088" i="6"/>
  <c r="AK3089" i="6"/>
  <c r="AK3091" i="6"/>
  <c r="AK3086" i="6"/>
  <c r="AK3090" i="6"/>
  <c r="AK3087" i="6"/>
  <c r="AK1122" i="6"/>
  <c r="AK1126" i="6"/>
  <c r="AK1124" i="6"/>
  <c r="AK1128" i="6"/>
  <c r="AK1077" i="6"/>
  <c r="AK2162" i="6"/>
  <c r="AK1857" i="6"/>
  <c r="AK1859" i="6"/>
  <c r="AK1860" i="6"/>
  <c r="AK1861" i="6"/>
  <c r="AK1862" i="6"/>
  <c r="AK3341" i="6"/>
  <c r="AK3340" i="6"/>
  <c r="AK2040" i="6"/>
  <c r="AK2042" i="6"/>
  <c r="AK2038" i="6"/>
  <c r="AK2036" i="6"/>
  <c r="AK2046" i="6"/>
  <c r="AK642" i="6"/>
  <c r="AK641" i="6"/>
  <c r="AK2788" i="6"/>
  <c r="AK2789" i="6"/>
  <c r="AK2790" i="6"/>
  <c r="AK1665" i="6"/>
  <c r="AK3827" i="6"/>
  <c r="AK3828" i="6"/>
  <c r="AK460" i="6"/>
  <c r="AK1558" i="6"/>
  <c r="AK1012" i="6"/>
  <c r="AK1010" i="6"/>
  <c r="AK1008" i="6"/>
  <c r="AK3453" i="6"/>
  <c r="AK2916" i="6"/>
  <c r="AK2917" i="6"/>
  <c r="AK3023" i="6"/>
  <c r="AK3022" i="6"/>
  <c r="AK1357" i="6"/>
  <c r="AK1358" i="6"/>
  <c r="AK3351" i="6"/>
  <c r="AK3350" i="6"/>
  <c r="AK3349" i="6"/>
  <c r="AK3405" i="6"/>
  <c r="AK3403" i="6"/>
  <c r="AK1586" i="6"/>
  <c r="AK1585" i="6"/>
  <c r="AK3305" i="6"/>
  <c r="AK3304" i="6"/>
  <c r="AK645" i="6"/>
  <c r="AK644" i="6"/>
  <c r="AK3711" i="6"/>
  <c r="AK2255" i="6"/>
  <c r="AK649" i="6"/>
  <c r="AK512" i="6"/>
  <c r="AK2235" i="6"/>
  <c r="AK2234" i="6"/>
  <c r="AK2233" i="6"/>
  <c r="AK1565" i="6"/>
  <c r="AK1562" i="6"/>
  <c r="AK1563" i="6"/>
  <c r="AK3185" i="6"/>
  <c r="AK3183" i="6"/>
  <c r="AK3184" i="6"/>
  <c r="AK2940" i="6"/>
  <c r="AK2167" i="6"/>
  <c r="AK476" i="6"/>
  <c r="AK417" i="6"/>
  <c r="AK416" i="6"/>
  <c r="AK2269" i="6"/>
  <c r="AK615" i="6"/>
  <c r="AK1428" i="6"/>
  <c r="AK1427" i="6"/>
  <c r="AK1522" i="6"/>
  <c r="AK556" i="6"/>
  <c r="AK1978" i="6"/>
  <c r="AK1980" i="6"/>
  <c r="AK1979" i="6"/>
  <c r="AK3051" i="6"/>
  <c r="AK497" i="6"/>
  <c r="AK2400" i="6"/>
  <c r="AK1864" i="6"/>
  <c r="AK967" i="6"/>
  <c r="AK3840" i="6"/>
  <c r="AK2733" i="6"/>
  <c r="AK1814" i="6"/>
  <c r="AL3665" i="6"/>
  <c r="AL2574" i="6"/>
  <c r="AL2575" i="6"/>
  <c r="AL3680" i="6"/>
  <c r="AL3678" i="6"/>
  <c r="AL3682" i="6"/>
  <c r="AL3681" i="6"/>
  <c r="AL3679" i="6"/>
  <c r="AL3088" i="6"/>
  <c r="AL3089" i="6"/>
  <c r="AL3091" i="6"/>
  <c r="AL3086" i="6"/>
  <c r="AL3090" i="6"/>
  <c r="AL3087" i="6"/>
  <c r="AL1122" i="6"/>
  <c r="AL1126" i="6"/>
  <c r="AL1124" i="6"/>
  <c r="AL1128" i="6"/>
  <c r="AL1077" i="6"/>
  <c r="AL2162" i="6"/>
  <c r="AL1857" i="6"/>
  <c r="AL1859" i="6"/>
  <c r="AL1860" i="6"/>
  <c r="AL1861" i="6"/>
  <c r="AL1862" i="6"/>
  <c r="AL3341" i="6"/>
  <c r="AL3340" i="6"/>
  <c r="AL2040" i="6"/>
  <c r="AL2042" i="6"/>
  <c r="AL2038" i="6"/>
  <c r="AL2036" i="6"/>
  <c r="AL2046" i="6"/>
  <c r="AL642" i="6"/>
  <c r="AL641" i="6"/>
  <c r="AL2788" i="6"/>
  <c r="AL2789" i="6"/>
  <c r="AL2790" i="6"/>
  <c r="AL1665" i="6"/>
  <c r="AL3827" i="6"/>
  <c r="AL3828" i="6"/>
  <c r="AL460" i="6"/>
  <c r="AL1558" i="6"/>
  <c r="AL1012" i="6"/>
  <c r="AL1010" i="6"/>
  <c r="AL1008" i="6"/>
  <c r="AL3453" i="6"/>
  <c r="AL2916" i="6"/>
  <c r="AL2917" i="6"/>
  <c r="AL3023" i="6"/>
  <c r="AL3022" i="6"/>
  <c r="AL1357" i="6"/>
  <c r="AL1358" i="6"/>
  <c r="AL3351" i="6"/>
  <c r="AL3350" i="6"/>
  <c r="AL3349" i="6"/>
  <c r="AL3405" i="6"/>
  <c r="AL3403" i="6"/>
  <c r="AL1586" i="6"/>
  <c r="AL1585" i="6"/>
  <c r="AL3305" i="6"/>
  <c r="AL3304" i="6"/>
  <c r="AL645" i="6"/>
  <c r="AL644" i="6"/>
  <c r="AL3711" i="6"/>
  <c r="AL2255" i="6"/>
  <c r="AL649" i="6"/>
  <c r="AL512" i="6"/>
  <c r="AL2235" i="6"/>
  <c r="AL2234" i="6"/>
  <c r="AL2233" i="6"/>
  <c r="AL1565" i="6"/>
  <c r="AL1562" i="6"/>
  <c r="AL1563" i="6"/>
  <c r="AL3185" i="6"/>
  <c r="AL3183" i="6"/>
  <c r="AL3184" i="6"/>
  <c r="AL2940" i="6"/>
  <c r="AL2167" i="6"/>
  <c r="AL476" i="6"/>
  <c r="AL417" i="6"/>
  <c r="AL416" i="6"/>
  <c r="AL2269" i="6"/>
  <c r="AL615" i="6"/>
  <c r="AL1428" i="6"/>
  <c r="AL1427" i="6"/>
  <c r="AL1522" i="6"/>
  <c r="AL556" i="6"/>
  <c r="AL1978" i="6"/>
  <c r="AL1980" i="6"/>
  <c r="AL1979" i="6"/>
  <c r="AL3051" i="6"/>
  <c r="AL497" i="6"/>
  <c r="AL2400" i="6"/>
  <c r="AL1864" i="6"/>
  <c r="AL967" i="6"/>
  <c r="AL3840" i="6"/>
  <c r="AL2733" i="6"/>
  <c r="AL1814" i="6"/>
  <c r="AM3665" i="6"/>
  <c r="AM2574" i="6"/>
  <c r="AM2575" i="6"/>
  <c r="AM3680" i="6"/>
  <c r="AM3678" i="6"/>
  <c r="AM3682" i="6"/>
  <c r="AM3681" i="6"/>
  <c r="AM3679" i="6"/>
  <c r="AM3088" i="6"/>
  <c r="AM3089" i="6"/>
  <c r="AM3091" i="6"/>
  <c r="AM3086" i="6"/>
  <c r="AM3090" i="6"/>
  <c r="AM3087" i="6"/>
  <c r="AM1122" i="6"/>
  <c r="AM1126" i="6"/>
  <c r="AM1124" i="6"/>
  <c r="AM1128" i="6"/>
  <c r="AM1077" i="6"/>
  <c r="AM2162" i="6"/>
  <c r="AM1857" i="6"/>
  <c r="AM1859" i="6"/>
  <c r="AM1860" i="6"/>
  <c r="AM1861" i="6"/>
  <c r="AM1862" i="6"/>
  <c r="AM3341" i="6"/>
  <c r="AM3340" i="6"/>
  <c r="AM2040" i="6"/>
  <c r="AM2042" i="6"/>
  <c r="AM2038" i="6"/>
  <c r="AM2036" i="6"/>
  <c r="AM2046" i="6"/>
  <c r="AM642" i="6"/>
  <c r="AM641" i="6"/>
  <c r="AM2788" i="6"/>
  <c r="AM2789" i="6"/>
  <c r="AM2790" i="6"/>
  <c r="AM1665" i="6"/>
  <c r="AM3827" i="6"/>
  <c r="AM3828" i="6"/>
  <c r="AM460" i="6"/>
  <c r="AM1558" i="6"/>
  <c r="AM1012" i="6"/>
  <c r="AM1010" i="6"/>
  <c r="AM1008" i="6"/>
  <c r="AM3453" i="6"/>
  <c r="AM2916" i="6"/>
  <c r="AM2917" i="6"/>
  <c r="AM3023" i="6"/>
  <c r="AM3022" i="6"/>
  <c r="AM1357" i="6"/>
  <c r="AM1358" i="6"/>
  <c r="AM3351" i="6"/>
  <c r="AM3350" i="6"/>
  <c r="AM3349" i="6"/>
  <c r="AM3405" i="6"/>
  <c r="AM3403" i="6"/>
  <c r="AM1586" i="6"/>
  <c r="AM1585" i="6"/>
  <c r="AM3305" i="6"/>
  <c r="AM3304" i="6"/>
  <c r="AM645" i="6"/>
  <c r="AM644" i="6"/>
  <c r="AM3711" i="6"/>
  <c r="AM2255" i="6"/>
  <c r="AM649" i="6"/>
  <c r="AM512" i="6"/>
  <c r="AM2235" i="6"/>
  <c r="AM2234" i="6"/>
  <c r="AM2233" i="6"/>
  <c r="AM1565" i="6"/>
  <c r="AM1562" i="6"/>
  <c r="AM1563" i="6"/>
  <c r="AM3185" i="6"/>
  <c r="AM3183" i="6"/>
  <c r="AM3184" i="6"/>
  <c r="AM2940" i="6"/>
  <c r="AM2167" i="6"/>
  <c r="AM476" i="6"/>
  <c r="AM417" i="6"/>
  <c r="AM416" i="6"/>
  <c r="AM2269" i="6"/>
  <c r="AM615" i="6"/>
  <c r="AM1428" i="6"/>
  <c r="AM1427" i="6"/>
  <c r="AM1522" i="6"/>
  <c r="AM556" i="6"/>
  <c r="AM1978" i="6"/>
  <c r="AM1980" i="6"/>
  <c r="AM1979" i="6"/>
  <c r="AM3051" i="6"/>
  <c r="AM497" i="6"/>
  <c r="AM2400" i="6"/>
  <c r="AM1864" i="6"/>
  <c r="AM967" i="6"/>
  <c r="AM3840" i="6"/>
  <c r="AM2733" i="6"/>
  <c r="AM1814" i="6"/>
  <c r="AE2874" i="6"/>
  <c r="AE781" i="6"/>
  <c r="AE3652" i="6"/>
  <c r="AE2375" i="6"/>
  <c r="AE2374" i="6"/>
  <c r="AE204" i="6"/>
  <c r="AE3482" i="6"/>
  <c r="AE2593" i="6"/>
  <c r="AE1286" i="6"/>
  <c r="AE1285" i="6"/>
  <c r="AE1287" i="6"/>
  <c r="AE2570" i="6"/>
  <c r="AE2425" i="6"/>
  <c r="AE3062" i="6"/>
  <c r="AE1179" i="6"/>
  <c r="AE158" i="6"/>
  <c r="AE3060" i="6"/>
  <c r="AE1971" i="6"/>
  <c r="AE3492" i="6"/>
  <c r="AE706" i="6"/>
  <c r="AE2343" i="6"/>
  <c r="AE2344" i="6"/>
  <c r="AE2342" i="6"/>
  <c r="AE690" i="6"/>
  <c r="AE921" i="6"/>
  <c r="AE1418" i="6"/>
  <c r="AE1889" i="6"/>
  <c r="AE1420" i="6"/>
  <c r="AE3316" i="6"/>
  <c r="AE3317" i="6"/>
  <c r="AE3381" i="6"/>
  <c r="AE3290" i="6"/>
  <c r="AE1982" i="6"/>
  <c r="AE1983" i="6"/>
  <c r="AE2433" i="6"/>
  <c r="AE2157" i="6"/>
  <c r="AE1147" i="6"/>
  <c r="AE1146" i="6"/>
  <c r="AE300" i="6"/>
  <c r="AE3735" i="6"/>
  <c r="AE1380" i="6"/>
  <c r="AE2533" i="6"/>
  <c r="AE2455" i="6"/>
  <c r="AE660" i="6"/>
  <c r="AE605" i="6"/>
  <c r="AE2438" i="6"/>
  <c r="AE1765" i="6"/>
  <c r="AE1771" i="6"/>
  <c r="AE2439" i="6"/>
  <c r="AE2549" i="6"/>
  <c r="AE2550" i="6"/>
  <c r="AE2548" i="6"/>
  <c r="AE1795" i="6"/>
  <c r="AE636" i="6"/>
  <c r="AE635" i="6"/>
  <c r="AE3718" i="6"/>
  <c r="AE671" i="6"/>
  <c r="AE2835" i="6"/>
  <c r="AE2160" i="6"/>
  <c r="AE2569" i="6"/>
  <c r="AE2163" i="6"/>
  <c r="AE2807" i="6"/>
  <c r="AE2806" i="6"/>
  <c r="AE2988" i="6"/>
  <c r="AE904" i="6"/>
  <c r="AE2168" i="6"/>
  <c r="AE3280" i="6"/>
  <c r="AE2159" i="6"/>
  <c r="AE814" i="6"/>
  <c r="AE815" i="6"/>
  <c r="AE689" i="6"/>
  <c r="AE3517" i="6"/>
  <c r="AE2310" i="6"/>
  <c r="AE1603" i="6"/>
  <c r="AE1602" i="6"/>
  <c r="AE1634" i="6"/>
  <c r="AE902" i="6"/>
  <c r="AE2074" i="6"/>
  <c r="AE1469" i="6"/>
  <c r="AE1068" i="6"/>
  <c r="AE1071" i="6"/>
  <c r="AE1072" i="6"/>
  <c r="AE301" i="6"/>
  <c r="AE302" i="6"/>
  <c r="AE1713" i="6"/>
  <c r="AE1821" i="6"/>
  <c r="AE2700" i="6"/>
  <c r="AE2701" i="6"/>
  <c r="AE2291" i="6"/>
  <c r="AE2288" i="6"/>
  <c r="AE2289" i="6"/>
  <c r="AE3384" i="6"/>
  <c r="AE2219" i="6"/>
  <c r="AE1255" i="6"/>
  <c r="AE798" i="6"/>
  <c r="AE797" i="6"/>
  <c r="AE134" i="6"/>
  <c r="AE3846" i="6"/>
  <c r="AE2182" i="6"/>
  <c r="AF2874" i="6"/>
  <c r="AF781" i="6"/>
  <c r="AF3652" i="6"/>
  <c r="AF2375" i="6"/>
  <c r="AF2374" i="6"/>
  <c r="AF204" i="6"/>
  <c r="AF3482" i="6"/>
  <c r="AF2593" i="6"/>
  <c r="AF1286" i="6"/>
  <c r="AF1285" i="6"/>
  <c r="AF1287" i="6"/>
  <c r="AF2570" i="6"/>
  <c r="AF2425" i="6"/>
  <c r="AF3062" i="6"/>
  <c r="AF1179" i="6"/>
  <c r="AF158" i="6"/>
  <c r="AF3060" i="6"/>
  <c r="AF1971" i="6"/>
  <c r="AF3492" i="6"/>
  <c r="AF706" i="6"/>
  <c r="AF2343" i="6"/>
  <c r="AF2344" i="6"/>
  <c r="AF2342" i="6"/>
  <c r="AF690" i="6"/>
  <c r="AF921" i="6"/>
  <c r="AF1418" i="6"/>
  <c r="AF1889" i="6"/>
  <c r="AF1420" i="6"/>
  <c r="AF3316" i="6"/>
  <c r="AF3317" i="6"/>
  <c r="AF3381" i="6"/>
  <c r="AF3290" i="6"/>
  <c r="AF1982" i="6"/>
  <c r="AF1983" i="6"/>
  <c r="AF2433" i="6"/>
  <c r="AF2157" i="6"/>
  <c r="AF1147" i="6"/>
  <c r="AF1146" i="6"/>
  <c r="AF300" i="6"/>
  <c r="AF3735" i="6"/>
  <c r="AF1380" i="6"/>
  <c r="AF2533" i="6"/>
  <c r="AF2455" i="6"/>
  <c r="AF660" i="6"/>
  <c r="AF605" i="6"/>
  <c r="AF2438" i="6"/>
  <c r="AF1765" i="6"/>
  <c r="AF1771" i="6"/>
  <c r="AF2439" i="6"/>
  <c r="AF2549" i="6"/>
  <c r="AF2550" i="6"/>
  <c r="AF2548" i="6"/>
  <c r="AF1795" i="6"/>
  <c r="AF636" i="6"/>
  <c r="AF635" i="6"/>
  <c r="AF3718" i="6"/>
  <c r="AF671" i="6"/>
  <c r="AF2835" i="6"/>
  <c r="AF2160" i="6"/>
  <c r="AF2569" i="6"/>
  <c r="AF2163" i="6"/>
  <c r="AF2807" i="6"/>
  <c r="AF2806" i="6"/>
  <c r="AF2988" i="6"/>
  <c r="AF904" i="6"/>
  <c r="AF2168" i="6"/>
  <c r="AF3280" i="6"/>
  <c r="AF2159" i="6"/>
  <c r="AF814" i="6"/>
  <c r="AF815" i="6"/>
  <c r="AF689" i="6"/>
  <c r="AF3517" i="6"/>
  <c r="AF2310" i="6"/>
  <c r="AF1603" i="6"/>
  <c r="AF1602" i="6"/>
  <c r="AF1634" i="6"/>
  <c r="AF902" i="6"/>
  <c r="AF2074" i="6"/>
  <c r="AF1469" i="6"/>
  <c r="AF1068" i="6"/>
  <c r="AF1071" i="6"/>
  <c r="AF1072" i="6"/>
  <c r="AF301" i="6"/>
  <c r="AF302" i="6"/>
  <c r="AF1713" i="6"/>
  <c r="AF1821" i="6"/>
  <c r="AF2700" i="6"/>
  <c r="AF2701" i="6"/>
  <c r="AF2291" i="6"/>
  <c r="AF2288" i="6"/>
  <c r="AF2289" i="6"/>
  <c r="AF3384" i="6"/>
  <c r="AF2219" i="6"/>
  <c r="AF1255" i="6"/>
  <c r="AF798" i="6"/>
  <c r="AF797" i="6"/>
  <c r="AF134" i="6"/>
  <c r="AF3846" i="6"/>
  <c r="AF2182" i="6"/>
  <c r="AK2874" i="6"/>
  <c r="AK781" i="6"/>
  <c r="AK3652" i="6"/>
  <c r="AK2375" i="6"/>
  <c r="AK2374" i="6"/>
  <c r="AK204" i="6"/>
  <c r="AK3482" i="6"/>
  <c r="AK2593" i="6"/>
  <c r="AK1286" i="6"/>
  <c r="AK1285" i="6"/>
  <c r="AK1287" i="6"/>
  <c r="AK2570" i="6"/>
  <c r="AK2425" i="6"/>
  <c r="AK3062" i="6"/>
  <c r="AK1179" i="6"/>
  <c r="AK158" i="6"/>
  <c r="AK3060" i="6"/>
  <c r="AK1971" i="6"/>
  <c r="AK3492" i="6"/>
  <c r="AK706" i="6"/>
  <c r="AK2343" i="6"/>
  <c r="AK2344" i="6"/>
  <c r="AK2342" i="6"/>
  <c r="AK690" i="6"/>
  <c r="AK921" i="6"/>
  <c r="AK1418" i="6"/>
  <c r="AK1889" i="6"/>
  <c r="AK1420" i="6"/>
  <c r="AK3316" i="6"/>
  <c r="AK3317" i="6"/>
  <c r="AK3381" i="6"/>
  <c r="AK3290" i="6"/>
  <c r="AK1982" i="6"/>
  <c r="AK1983" i="6"/>
  <c r="AK2433" i="6"/>
  <c r="AK2157" i="6"/>
  <c r="AK1147" i="6"/>
  <c r="AK1146" i="6"/>
  <c r="AK300" i="6"/>
  <c r="AK3735" i="6"/>
  <c r="AK1380" i="6"/>
  <c r="AK2533" i="6"/>
  <c r="AK2455" i="6"/>
  <c r="AK660" i="6"/>
  <c r="AK605" i="6"/>
  <c r="AK2438" i="6"/>
  <c r="AK1765" i="6"/>
  <c r="AK1771" i="6"/>
  <c r="AK2439" i="6"/>
  <c r="AK2549" i="6"/>
  <c r="AK2550" i="6"/>
  <c r="AK2548" i="6"/>
  <c r="AK1795" i="6"/>
  <c r="AK636" i="6"/>
  <c r="AK635" i="6"/>
  <c r="AK3718" i="6"/>
  <c r="AK671" i="6"/>
  <c r="AK2835" i="6"/>
  <c r="AK2160" i="6"/>
  <c r="AK2569" i="6"/>
  <c r="AK2163" i="6"/>
  <c r="AK2807" i="6"/>
  <c r="AK2806" i="6"/>
  <c r="AK2988" i="6"/>
  <c r="AK904" i="6"/>
  <c r="AK2168" i="6"/>
  <c r="AK3280" i="6"/>
  <c r="AK2159" i="6"/>
  <c r="AK814" i="6"/>
  <c r="AK815" i="6"/>
  <c r="AK689" i="6"/>
  <c r="AK3517" i="6"/>
  <c r="AK2310" i="6"/>
  <c r="AK1603" i="6"/>
  <c r="AK1602" i="6"/>
  <c r="AK1634" i="6"/>
  <c r="AK902" i="6"/>
  <c r="AK2074" i="6"/>
  <c r="AK1469" i="6"/>
  <c r="AK1068" i="6"/>
  <c r="AK1071" i="6"/>
  <c r="AK1072" i="6"/>
  <c r="AK301" i="6"/>
  <c r="AK302" i="6"/>
  <c r="AK1713" i="6"/>
  <c r="AK1821" i="6"/>
  <c r="AK2700" i="6"/>
  <c r="AK2701" i="6"/>
  <c r="AK2291" i="6"/>
  <c r="AK2288" i="6"/>
  <c r="AK2289" i="6"/>
  <c r="AK3384" i="6"/>
  <c r="AK2219" i="6"/>
  <c r="AK1255" i="6"/>
  <c r="AK798" i="6"/>
  <c r="AK797" i="6"/>
  <c r="AK134" i="6"/>
  <c r="AK3846" i="6"/>
  <c r="AK2182" i="6"/>
  <c r="AL2874" i="6"/>
  <c r="AL781" i="6"/>
  <c r="AL3652" i="6"/>
  <c r="AL2375" i="6"/>
  <c r="AL2374" i="6"/>
  <c r="AL204" i="6"/>
  <c r="AL3482" i="6"/>
  <c r="AL2593" i="6"/>
  <c r="AL1286" i="6"/>
  <c r="AL1285" i="6"/>
  <c r="AL1287" i="6"/>
  <c r="AL2570" i="6"/>
  <c r="AL2425" i="6"/>
  <c r="AL3062" i="6"/>
  <c r="AL1179" i="6"/>
  <c r="AL158" i="6"/>
  <c r="AL3060" i="6"/>
  <c r="AL1971" i="6"/>
  <c r="AL3492" i="6"/>
  <c r="AL706" i="6"/>
  <c r="AL2343" i="6"/>
  <c r="AL2344" i="6"/>
  <c r="AL2342" i="6"/>
  <c r="AL690" i="6"/>
  <c r="AL921" i="6"/>
  <c r="AL1418" i="6"/>
  <c r="AL1889" i="6"/>
  <c r="AL1420" i="6"/>
  <c r="AL3316" i="6"/>
  <c r="AL3317" i="6"/>
  <c r="AL3381" i="6"/>
  <c r="AL3290" i="6"/>
  <c r="AL1982" i="6"/>
  <c r="AL1983" i="6"/>
  <c r="AL2433" i="6"/>
  <c r="AL2157" i="6"/>
  <c r="AL1147" i="6"/>
  <c r="AL1146" i="6"/>
  <c r="AL300" i="6"/>
  <c r="AL3735" i="6"/>
  <c r="AL1380" i="6"/>
  <c r="AL2533" i="6"/>
  <c r="AL2455" i="6"/>
  <c r="AL660" i="6"/>
  <c r="AL605" i="6"/>
  <c r="AL2438" i="6"/>
  <c r="AL1765" i="6"/>
  <c r="AL1771" i="6"/>
  <c r="AL2439" i="6"/>
  <c r="AL2549" i="6"/>
  <c r="AL2550" i="6"/>
  <c r="AL2548" i="6"/>
  <c r="AL1795" i="6"/>
  <c r="AL636" i="6"/>
  <c r="AL635" i="6"/>
  <c r="AL3718" i="6"/>
  <c r="AL671" i="6"/>
  <c r="AL2835" i="6"/>
  <c r="AL2160" i="6"/>
  <c r="AL2569" i="6"/>
  <c r="AL2163" i="6"/>
  <c r="AL2807" i="6"/>
  <c r="AL2806" i="6"/>
  <c r="AL2988" i="6"/>
  <c r="AL904" i="6"/>
  <c r="AL2168" i="6"/>
  <c r="AL3280" i="6"/>
  <c r="AL2159" i="6"/>
  <c r="AL814" i="6"/>
  <c r="AL815" i="6"/>
  <c r="AL689" i="6"/>
  <c r="AL3517" i="6"/>
  <c r="AL2310" i="6"/>
  <c r="AL1603" i="6"/>
  <c r="AL1602" i="6"/>
  <c r="AL1634" i="6"/>
  <c r="AL902" i="6"/>
  <c r="AL2074" i="6"/>
  <c r="AL1469" i="6"/>
  <c r="AL1068" i="6"/>
  <c r="AL1071" i="6"/>
  <c r="AL1072" i="6"/>
  <c r="AL301" i="6"/>
  <c r="AL302" i="6"/>
  <c r="AL1713" i="6"/>
  <c r="AL1821" i="6"/>
  <c r="AL2700" i="6"/>
  <c r="AL2701" i="6"/>
  <c r="AL2291" i="6"/>
  <c r="AL2288" i="6"/>
  <c r="AL2289" i="6"/>
  <c r="AL3384" i="6"/>
  <c r="AL2219" i="6"/>
  <c r="AL1255" i="6"/>
  <c r="AL798" i="6"/>
  <c r="AL797" i="6"/>
  <c r="AL134" i="6"/>
  <c r="AL3846" i="6"/>
  <c r="AL2182" i="6"/>
  <c r="AM2874" i="6"/>
  <c r="AM781" i="6"/>
  <c r="AM3652" i="6"/>
  <c r="AM2375" i="6"/>
  <c r="AM2374" i="6"/>
  <c r="AM204" i="6"/>
  <c r="AM3482" i="6"/>
  <c r="AM2593" i="6"/>
  <c r="AM1286" i="6"/>
  <c r="AM1285" i="6"/>
  <c r="AM1287" i="6"/>
  <c r="AM2570" i="6"/>
  <c r="AM2425" i="6"/>
  <c r="AM3062" i="6"/>
  <c r="AM1179" i="6"/>
  <c r="AM158" i="6"/>
  <c r="AM3060" i="6"/>
  <c r="AM1971" i="6"/>
  <c r="AM3492" i="6"/>
  <c r="AM706" i="6"/>
  <c r="AM2343" i="6"/>
  <c r="AM2344" i="6"/>
  <c r="AM2342" i="6"/>
  <c r="AM690" i="6"/>
  <c r="AM921" i="6"/>
  <c r="AM1418" i="6"/>
  <c r="AM1889" i="6"/>
  <c r="AM1420" i="6"/>
  <c r="AM3316" i="6"/>
  <c r="AM3317" i="6"/>
  <c r="AM3381" i="6"/>
  <c r="AM3290" i="6"/>
  <c r="AM1982" i="6"/>
  <c r="AM1983" i="6"/>
  <c r="AM2433" i="6"/>
  <c r="AM2157" i="6"/>
  <c r="AM1147" i="6"/>
  <c r="AM1146" i="6"/>
  <c r="AM300" i="6"/>
  <c r="AM3735" i="6"/>
  <c r="AM1380" i="6"/>
  <c r="AM2533" i="6"/>
  <c r="AM2455" i="6"/>
  <c r="AM660" i="6"/>
  <c r="AM605" i="6"/>
  <c r="AM2438" i="6"/>
  <c r="AM1765" i="6"/>
  <c r="AM1771" i="6"/>
  <c r="AM2439" i="6"/>
  <c r="AM2549" i="6"/>
  <c r="AM2550" i="6"/>
  <c r="AM2548" i="6"/>
  <c r="AM1795" i="6"/>
  <c r="AM636" i="6"/>
  <c r="AM635" i="6"/>
  <c r="AM3718" i="6"/>
  <c r="AM671" i="6"/>
  <c r="AM2835" i="6"/>
  <c r="AM2160" i="6"/>
  <c r="AM2569" i="6"/>
  <c r="AM2163" i="6"/>
  <c r="AM2807" i="6"/>
  <c r="AM2806" i="6"/>
  <c r="AM2988" i="6"/>
  <c r="AM904" i="6"/>
  <c r="AM2168" i="6"/>
  <c r="AM3280" i="6"/>
  <c r="AM2159" i="6"/>
  <c r="AM814" i="6"/>
  <c r="AM815" i="6"/>
  <c r="AM689" i="6"/>
  <c r="AM3517" i="6"/>
  <c r="AM2310" i="6"/>
  <c r="AM1603" i="6"/>
  <c r="AM1602" i="6"/>
  <c r="AM1634" i="6"/>
  <c r="AM902" i="6"/>
  <c r="AM2074" i="6"/>
  <c r="AM1469" i="6"/>
  <c r="AM1068" i="6"/>
  <c r="AM1071" i="6"/>
  <c r="AM1072" i="6"/>
  <c r="AM301" i="6"/>
  <c r="AM302" i="6"/>
  <c r="AM1713" i="6"/>
  <c r="AM1821" i="6"/>
  <c r="AM2700" i="6"/>
  <c r="AM2701" i="6"/>
  <c r="AM2291" i="6"/>
  <c r="AM2288" i="6"/>
  <c r="AM2289" i="6"/>
  <c r="AM3384" i="6"/>
  <c r="AM2219" i="6"/>
  <c r="AM1255" i="6"/>
  <c r="AM798" i="6"/>
  <c r="AM797" i="6"/>
  <c r="AM134" i="6"/>
  <c r="AM3846" i="6"/>
  <c r="AM2182" i="6"/>
  <c r="AE1629" i="6"/>
  <c r="AE1903" i="6"/>
  <c r="AE440" i="6"/>
  <c r="AE1234" i="6"/>
  <c r="AE530" i="6"/>
  <c r="AE454" i="6"/>
  <c r="AE142" i="6"/>
  <c r="AE171" i="6"/>
  <c r="AE177" i="6"/>
  <c r="AE685" i="6"/>
  <c r="AE1236" i="6"/>
  <c r="AE1078" i="6"/>
  <c r="AE151" i="6"/>
  <c r="AE161" i="6"/>
  <c r="AE152" i="6"/>
  <c r="AE1972" i="6"/>
  <c r="AE1079" i="6"/>
  <c r="AE2" i="6"/>
  <c r="AE3627" i="6"/>
  <c r="AE1882" i="6"/>
  <c r="AE71" i="6"/>
  <c r="AE65" i="6"/>
  <c r="AE292" i="6"/>
  <c r="AE291" i="6"/>
  <c r="AE63" i="6"/>
  <c r="AE64" i="6"/>
  <c r="AE289" i="6"/>
  <c r="AE288" i="6"/>
  <c r="AE1883" i="6"/>
  <c r="AE1884" i="6"/>
  <c r="AE1881" i="6"/>
  <c r="AE2741" i="6"/>
  <c r="AE126" i="6"/>
  <c r="AE1343" i="6"/>
  <c r="AE2091" i="6"/>
  <c r="AE244" i="6"/>
  <c r="AE3099" i="6"/>
  <c r="AE3097" i="6"/>
  <c r="AE3098" i="6"/>
  <c r="AE3131" i="6"/>
  <c r="AE1658" i="6"/>
  <c r="AE182" i="6"/>
  <c r="AE1788" i="6"/>
  <c r="AE8" i="6"/>
  <c r="AE7" i="6"/>
  <c r="AE6" i="6"/>
  <c r="AE1970" i="6"/>
  <c r="AE1969" i="6"/>
  <c r="AE544" i="6"/>
  <c r="AE303" i="6"/>
  <c r="AE193" i="6"/>
  <c r="AE1202" i="6"/>
  <c r="AE2756" i="6"/>
  <c r="AE2436" i="6"/>
  <c r="AE2912" i="6"/>
  <c r="AE176" i="6"/>
  <c r="AE174" i="6"/>
  <c r="AE162" i="6"/>
  <c r="AE3683" i="6"/>
  <c r="AE3685" i="6"/>
  <c r="AE985" i="6"/>
  <c r="AE989" i="6"/>
  <c r="AE991" i="6"/>
  <c r="AE1002" i="6"/>
  <c r="AE1001" i="6"/>
  <c r="AE141" i="6"/>
  <c r="AE173" i="6"/>
  <c r="AE2181" i="6"/>
  <c r="AE136" i="6"/>
  <c r="AE135" i="6"/>
  <c r="AE826" i="6"/>
  <c r="AE828" i="6"/>
  <c r="AE527" i="6"/>
  <c r="AE2863" i="6"/>
  <c r="AE68" i="6"/>
  <c r="AE67" i="6"/>
  <c r="AE992" i="6"/>
  <c r="AE993" i="6"/>
  <c r="AE2395" i="6"/>
  <c r="AE3499" i="6"/>
  <c r="AE1994" i="6"/>
  <c r="AE1222" i="6"/>
  <c r="AE178" i="6"/>
  <c r="AE787" i="6"/>
  <c r="AE2646" i="6"/>
  <c r="AE3243" i="6"/>
  <c r="AE130" i="6"/>
  <c r="AE3858" i="6"/>
  <c r="AE2026" i="6"/>
  <c r="AE3626" i="6"/>
  <c r="AE1855" i="6"/>
  <c r="AE957" i="6"/>
  <c r="AE882" i="6"/>
  <c r="AE3847" i="6"/>
  <c r="AE2338" i="6"/>
  <c r="AE3307" i="6"/>
  <c r="AF1629" i="6"/>
  <c r="AF1903" i="6"/>
  <c r="AF440" i="6"/>
  <c r="AF1234" i="6"/>
  <c r="AF530" i="6"/>
  <c r="AF454" i="6"/>
  <c r="AF142" i="6"/>
  <c r="AF171" i="6"/>
  <c r="AF177" i="6"/>
  <c r="AF685" i="6"/>
  <c r="AF1236" i="6"/>
  <c r="AF1078" i="6"/>
  <c r="AF151" i="6"/>
  <c r="AF161" i="6"/>
  <c r="AF152" i="6"/>
  <c r="AF1972" i="6"/>
  <c r="AF1079" i="6"/>
  <c r="AF2" i="6"/>
  <c r="AF3627" i="6"/>
  <c r="AF1882" i="6"/>
  <c r="AF71" i="6"/>
  <c r="AF65" i="6"/>
  <c r="AF292" i="6"/>
  <c r="AF291" i="6"/>
  <c r="AF63" i="6"/>
  <c r="AF64" i="6"/>
  <c r="AF289" i="6"/>
  <c r="AF288" i="6"/>
  <c r="AF1883" i="6"/>
  <c r="AF1884" i="6"/>
  <c r="AF1881" i="6"/>
  <c r="AF2741" i="6"/>
  <c r="AF126" i="6"/>
  <c r="AF1343" i="6"/>
  <c r="AF2091" i="6"/>
  <c r="AF244" i="6"/>
  <c r="AF3099" i="6"/>
  <c r="AF3097" i="6"/>
  <c r="AF3098" i="6"/>
  <c r="AF3131" i="6"/>
  <c r="AF1658" i="6"/>
  <c r="AF182" i="6"/>
  <c r="AF1788" i="6"/>
  <c r="AF8" i="6"/>
  <c r="AF7" i="6"/>
  <c r="AF6" i="6"/>
  <c r="AF1970" i="6"/>
  <c r="AF1969" i="6"/>
  <c r="AF544" i="6"/>
  <c r="AF303" i="6"/>
  <c r="AF193" i="6"/>
  <c r="AF1202" i="6"/>
  <c r="AF2756" i="6"/>
  <c r="AF2436" i="6"/>
  <c r="AF2912" i="6"/>
  <c r="AF176" i="6"/>
  <c r="AF174" i="6"/>
  <c r="AF162" i="6"/>
  <c r="AF3683" i="6"/>
  <c r="AF3685" i="6"/>
  <c r="AF985" i="6"/>
  <c r="AF989" i="6"/>
  <c r="AF991" i="6"/>
  <c r="AF1002" i="6"/>
  <c r="AF1001" i="6"/>
  <c r="AF141" i="6"/>
  <c r="AF173" i="6"/>
  <c r="AF2181" i="6"/>
  <c r="AF136" i="6"/>
  <c r="AF135" i="6"/>
  <c r="AF826" i="6"/>
  <c r="AF828" i="6"/>
  <c r="AF527" i="6"/>
  <c r="AF2863" i="6"/>
  <c r="AF68" i="6"/>
  <c r="AF67" i="6"/>
  <c r="AF992" i="6"/>
  <c r="AF993" i="6"/>
  <c r="AF2395" i="6"/>
  <c r="AF3499" i="6"/>
  <c r="AF1994" i="6"/>
  <c r="AF1222" i="6"/>
  <c r="AF178" i="6"/>
  <c r="AF787" i="6"/>
  <c r="AF2646" i="6"/>
  <c r="AF3243" i="6"/>
  <c r="AF130" i="6"/>
  <c r="AF3858" i="6"/>
  <c r="AF2026" i="6"/>
  <c r="AF3626" i="6"/>
  <c r="AF1855" i="6"/>
  <c r="AF957" i="6"/>
  <c r="AF882" i="6"/>
  <c r="AF3847" i="6"/>
  <c r="AF2338" i="6"/>
  <c r="AF3307" i="6"/>
  <c r="AK1629" i="6"/>
  <c r="AK1903" i="6"/>
  <c r="AK440" i="6"/>
  <c r="AK1234" i="6"/>
  <c r="AK530" i="6"/>
  <c r="AK454" i="6"/>
  <c r="AK142" i="6"/>
  <c r="AK171" i="6"/>
  <c r="AK177" i="6"/>
  <c r="AK685" i="6"/>
  <c r="AK1236" i="6"/>
  <c r="AK1078" i="6"/>
  <c r="AK151" i="6"/>
  <c r="AK161" i="6"/>
  <c r="AK152" i="6"/>
  <c r="AK1972" i="6"/>
  <c r="AK1079" i="6"/>
  <c r="AK2" i="6"/>
  <c r="AK3627" i="6"/>
  <c r="AK1882" i="6"/>
  <c r="AK71" i="6"/>
  <c r="AK65" i="6"/>
  <c r="AK292" i="6"/>
  <c r="AK291" i="6"/>
  <c r="AK63" i="6"/>
  <c r="AK64" i="6"/>
  <c r="AK289" i="6"/>
  <c r="AK288" i="6"/>
  <c r="AK1883" i="6"/>
  <c r="AK1884" i="6"/>
  <c r="AK1881" i="6"/>
  <c r="AK2741" i="6"/>
  <c r="AK126" i="6"/>
  <c r="AK1343" i="6"/>
  <c r="AK2091" i="6"/>
  <c r="AK244" i="6"/>
  <c r="AK3099" i="6"/>
  <c r="AK3097" i="6"/>
  <c r="AK3098" i="6"/>
  <c r="AK3131" i="6"/>
  <c r="AK1658" i="6"/>
  <c r="AK182" i="6"/>
  <c r="AK1788" i="6"/>
  <c r="AK8" i="6"/>
  <c r="AK7" i="6"/>
  <c r="AK6" i="6"/>
  <c r="AK1970" i="6"/>
  <c r="AK1969" i="6"/>
  <c r="AK544" i="6"/>
  <c r="AK303" i="6"/>
  <c r="AK193" i="6"/>
  <c r="AK1202" i="6"/>
  <c r="AK2756" i="6"/>
  <c r="AK2436" i="6"/>
  <c r="AK2912" i="6"/>
  <c r="AK176" i="6"/>
  <c r="AK174" i="6"/>
  <c r="AK162" i="6"/>
  <c r="AK3683" i="6"/>
  <c r="AK3685" i="6"/>
  <c r="AK985" i="6"/>
  <c r="AK989" i="6"/>
  <c r="AK991" i="6"/>
  <c r="AK1002" i="6"/>
  <c r="AK1001" i="6"/>
  <c r="AK141" i="6"/>
  <c r="AK173" i="6"/>
  <c r="AK2181" i="6"/>
  <c r="AK136" i="6"/>
  <c r="AK135" i="6"/>
  <c r="AK826" i="6"/>
  <c r="AK828" i="6"/>
  <c r="AK527" i="6"/>
  <c r="AK2863" i="6"/>
  <c r="AK68" i="6"/>
  <c r="AK67" i="6"/>
  <c r="AK992" i="6"/>
  <c r="AK993" i="6"/>
  <c r="AK2395" i="6"/>
  <c r="AK3499" i="6"/>
  <c r="AK1994" i="6"/>
  <c r="AK1222" i="6"/>
  <c r="AK178" i="6"/>
  <c r="AK787" i="6"/>
  <c r="AK2646" i="6"/>
  <c r="AK3243" i="6"/>
  <c r="AK130" i="6"/>
  <c r="AK3858" i="6"/>
  <c r="AK2026" i="6"/>
  <c r="AK3626" i="6"/>
  <c r="AK1855" i="6"/>
  <c r="AK957" i="6"/>
  <c r="AK882" i="6"/>
  <c r="AK3847" i="6"/>
  <c r="AK2338" i="6"/>
  <c r="AK3307" i="6"/>
  <c r="AL1629" i="6"/>
  <c r="AL1903" i="6"/>
  <c r="AL440" i="6"/>
  <c r="AL1234" i="6"/>
  <c r="AL530" i="6"/>
  <c r="AL454" i="6"/>
  <c r="AL142" i="6"/>
  <c r="AL171" i="6"/>
  <c r="AL177" i="6"/>
  <c r="AL685" i="6"/>
  <c r="AL1236" i="6"/>
  <c r="AL1078" i="6"/>
  <c r="AL151" i="6"/>
  <c r="AL161" i="6"/>
  <c r="AL152" i="6"/>
  <c r="AL1972" i="6"/>
  <c r="AL1079" i="6"/>
  <c r="AL2" i="6"/>
  <c r="AL3627" i="6"/>
  <c r="AL1882" i="6"/>
  <c r="AL71" i="6"/>
  <c r="AL65" i="6"/>
  <c r="AL292" i="6"/>
  <c r="AL291" i="6"/>
  <c r="AL63" i="6"/>
  <c r="AL64" i="6"/>
  <c r="AL289" i="6"/>
  <c r="AL288" i="6"/>
  <c r="AL1883" i="6"/>
  <c r="AL1884" i="6"/>
  <c r="AL1881" i="6"/>
  <c r="AL2741" i="6"/>
  <c r="AL126" i="6"/>
  <c r="AL1343" i="6"/>
  <c r="AL2091" i="6"/>
  <c r="AL244" i="6"/>
  <c r="AL3099" i="6"/>
  <c r="AL3097" i="6"/>
  <c r="AL3098" i="6"/>
  <c r="AL3131" i="6"/>
  <c r="AL1658" i="6"/>
  <c r="AL182" i="6"/>
  <c r="AL1788" i="6"/>
  <c r="AL8" i="6"/>
  <c r="AL7" i="6"/>
  <c r="AL6" i="6"/>
  <c r="AL1970" i="6"/>
  <c r="AL1969" i="6"/>
  <c r="AL544" i="6"/>
  <c r="AL303" i="6"/>
  <c r="AL193" i="6"/>
  <c r="AL1202" i="6"/>
  <c r="AL2756" i="6"/>
  <c r="AL2436" i="6"/>
  <c r="AL2912" i="6"/>
  <c r="AL176" i="6"/>
  <c r="AL174" i="6"/>
  <c r="AL162" i="6"/>
  <c r="AL3683" i="6"/>
  <c r="AL3685" i="6"/>
  <c r="AL985" i="6"/>
  <c r="AL989" i="6"/>
  <c r="AL991" i="6"/>
  <c r="AL1002" i="6"/>
  <c r="AL1001" i="6"/>
  <c r="AL141" i="6"/>
  <c r="AL173" i="6"/>
  <c r="AL2181" i="6"/>
  <c r="AL136" i="6"/>
  <c r="AL135" i="6"/>
  <c r="AL826" i="6"/>
  <c r="AL828" i="6"/>
  <c r="AL527" i="6"/>
  <c r="AL2863" i="6"/>
  <c r="AL68" i="6"/>
  <c r="AL67" i="6"/>
  <c r="AL992" i="6"/>
  <c r="AL993" i="6"/>
  <c r="AL2395" i="6"/>
  <c r="AL3499" i="6"/>
  <c r="AL1994" i="6"/>
  <c r="AL1222" i="6"/>
  <c r="AL178" i="6"/>
  <c r="AL787" i="6"/>
  <c r="AL2646" i="6"/>
  <c r="AL3243" i="6"/>
  <c r="AL130" i="6"/>
  <c r="AL3858" i="6"/>
  <c r="AL2026" i="6"/>
  <c r="AL3626" i="6"/>
  <c r="AL1855" i="6"/>
  <c r="AL957" i="6"/>
  <c r="AL882" i="6"/>
  <c r="AL3847" i="6"/>
  <c r="AL2338" i="6"/>
  <c r="AL3307" i="6"/>
  <c r="AM1629" i="6"/>
  <c r="AM1903" i="6"/>
  <c r="AM440" i="6"/>
  <c r="AM1234" i="6"/>
  <c r="AM530" i="6"/>
  <c r="AM454" i="6"/>
  <c r="AM142" i="6"/>
  <c r="AM171" i="6"/>
  <c r="AM177" i="6"/>
  <c r="AM685" i="6"/>
  <c r="AM1236" i="6"/>
  <c r="AM1078" i="6"/>
  <c r="AM151" i="6"/>
  <c r="AM161" i="6"/>
  <c r="AM152" i="6"/>
  <c r="AM1972" i="6"/>
  <c r="AM1079" i="6"/>
  <c r="AM2" i="6"/>
  <c r="AM3627" i="6"/>
  <c r="AM1882" i="6"/>
  <c r="AM71" i="6"/>
  <c r="AM65" i="6"/>
  <c r="AM292" i="6"/>
  <c r="AM291" i="6"/>
  <c r="AM63" i="6"/>
  <c r="AM64" i="6"/>
  <c r="AM289" i="6"/>
  <c r="AM288" i="6"/>
  <c r="AM1883" i="6"/>
  <c r="AM1884" i="6"/>
  <c r="AM1881" i="6"/>
  <c r="AM2741" i="6"/>
  <c r="AM126" i="6"/>
  <c r="AM1343" i="6"/>
  <c r="AM2091" i="6"/>
  <c r="AM244" i="6"/>
  <c r="AM3099" i="6"/>
  <c r="AM3097" i="6"/>
  <c r="AM3098" i="6"/>
  <c r="AM3131" i="6"/>
  <c r="AM1658" i="6"/>
  <c r="AM182" i="6"/>
  <c r="AM1788" i="6"/>
  <c r="AM8" i="6"/>
  <c r="AM7" i="6"/>
  <c r="AM6" i="6"/>
  <c r="AM1970" i="6"/>
  <c r="AM1969" i="6"/>
  <c r="AM544" i="6"/>
  <c r="AM303" i="6"/>
  <c r="AM193" i="6"/>
  <c r="AM1202" i="6"/>
  <c r="AM2756" i="6"/>
  <c r="AM2436" i="6"/>
  <c r="AM2912" i="6"/>
  <c r="AM176" i="6"/>
  <c r="AM174" i="6"/>
  <c r="AM162" i="6"/>
  <c r="AM3683" i="6"/>
  <c r="AM3685" i="6"/>
  <c r="AM985" i="6"/>
  <c r="AM989" i="6"/>
  <c r="AM991" i="6"/>
  <c r="AM1002" i="6"/>
  <c r="AM1001" i="6"/>
  <c r="AM141" i="6"/>
  <c r="AM173" i="6"/>
  <c r="AM2181" i="6"/>
  <c r="AM136" i="6"/>
  <c r="AM135" i="6"/>
  <c r="AM826" i="6"/>
  <c r="AM828" i="6"/>
  <c r="AM527" i="6"/>
  <c r="AM2863" i="6"/>
  <c r="AM68" i="6"/>
  <c r="AM67" i="6"/>
  <c r="AM992" i="6"/>
  <c r="AM993" i="6"/>
  <c r="AM2395" i="6"/>
  <c r="AM3499" i="6"/>
  <c r="AM1994" i="6"/>
  <c r="AM1222" i="6"/>
  <c r="AM178" i="6"/>
  <c r="AM787" i="6"/>
  <c r="AM2646" i="6"/>
  <c r="AM3243" i="6"/>
  <c r="AM130" i="6"/>
  <c r="AM3858" i="6"/>
  <c r="AM2026" i="6"/>
  <c r="AM3626" i="6"/>
  <c r="AM1855" i="6"/>
  <c r="AM957" i="6"/>
  <c r="AM882" i="6"/>
  <c r="AM3847" i="6"/>
  <c r="AM2338" i="6"/>
  <c r="AM3307" i="6"/>
  <c r="AE128" i="6"/>
  <c r="AE129" i="6"/>
  <c r="AE131" i="6"/>
  <c r="AE120" i="6"/>
  <c r="AE123" i="6"/>
  <c r="AE119" i="6"/>
  <c r="AE127" i="6"/>
  <c r="AE3698" i="6"/>
  <c r="AE3697" i="6"/>
  <c r="AE3609" i="6"/>
  <c r="AE2811" i="6"/>
  <c r="AE1501" i="6"/>
  <c r="AE2027" i="6"/>
  <c r="AE1902" i="6"/>
  <c r="AE304" i="6"/>
  <c r="AE107" i="6"/>
  <c r="AE2051" i="6"/>
  <c r="AE2798" i="6"/>
  <c r="AE2810" i="6"/>
  <c r="AE2023" i="6"/>
  <c r="AE2022" i="6"/>
  <c r="AE3669" i="6"/>
  <c r="AE3653" i="6"/>
  <c r="AE238" i="6"/>
  <c r="AE160" i="6"/>
  <c r="AE249" i="6"/>
  <c r="AE247" i="6"/>
  <c r="AE248" i="6"/>
  <c r="AE246" i="6"/>
  <c r="AE159" i="6"/>
  <c r="AE149" i="6"/>
  <c r="AE144" i="6"/>
  <c r="AE157" i="6"/>
  <c r="AE2677" i="6"/>
  <c r="AE3498" i="6"/>
  <c r="AE125" i="6"/>
  <c r="AE124" i="6"/>
  <c r="AE121" i="6"/>
  <c r="AE122" i="6"/>
  <c r="AE250" i="6"/>
  <c r="AE3898" i="6"/>
  <c r="AE2183" i="6"/>
  <c r="AE883" i="6"/>
  <c r="AE3441" i="6"/>
  <c r="AE2522" i="6"/>
  <c r="AE3867" i="6"/>
  <c r="AE3850" i="6"/>
  <c r="AE1673" i="6"/>
  <c r="AE2566" i="6"/>
  <c r="AE106" i="6"/>
  <c r="AE2327" i="6"/>
  <c r="AE2973" i="6"/>
  <c r="AE3323" i="6"/>
  <c r="AE352" i="6"/>
  <c r="AE1840" i="6"/>
  <c r="AE163" i="6"/>
  <c r="AE353" i="6"/>
  <c r="AE2280" i="6"/>
  <c r="AE114" i="6"/>
  <c r="AE112" i="6"/>
  <c r="AE117" i="6"/>
  <c r="AE118" i="6"/>
  <c r="AE111" i="6"/>
  <c r="AE115" i="6"/>
  <c r="AE116" i="6"/>
  <c r="AE166" i="6"/>
  <c r="AE110" i="6"/>
  <c r="AE109" i="6"/>
  <c r="AE108" i="6"/>
  <c r="AE113" i="6"/>
  <c r="AE146" i="6"/>
  <c r="AE153" i="6"/>
  <c r="AE132" i="6"/>
  <c r="AE133" i="6"/>
  <c r="AE103" i="6"/>
  <c r="AE104" i="6"/>
  <c r="AE255" i="6"/>
  <c r="AE256" i="6"/>
  <c r="AE251" i="6"/>
  <c r="AE143" i="6"/>
  <c r="AE254" i="6"/>
  <c r="AE257" i="6"/>
  <c r="AE245" i="6"/>
  <c r="AE261" i="6"/>
  <c r="AE154" i="6"/>
  <c r="AE259" i="6"/>
  <c r="AE260" i="6"/>
  <c r="AE252" i="6"/>
  <c r="AE263" i="6"/>
  <c r="AE253" i="6"/>
  <c r="AE262" i="6"/>
  <c r="AE258" i="6"/>
  <c r="AE180" i="6"/>
  <c r="AE155" i="6"/>
  <c r="AE105" i="6"/>
  <c r="AE450" i="6"/>
  <c r="AE90" i="6"/>
  <c r="AE138" i="6"/>
  <c r="AE100" i="6"/>
  <c r="AE99" i="6"/>
  <c r="AE98" i="6"/>
  <c r="AE94" i="6"/>
  <c r="AE97" i="6"/>
  <c r="AE2822" i="6"/>
  <c r="AE101" i="6"/>
  <c r="AE150" i="6"/>
  <c r="AE92" i="6"/>
  <c r="AE102" i="6"/>
  <c r="AE93" i="6"/>
  <c r="AE96" i="6"/>
  <c r="AE95" i="6"/>
  <c r="AE145" i="6"/>
  <c r="AE863" i="6"/>
  <c r="AE1888" i="6"/>
  <c r="AE2913" i="6"/>
  <c r="AE89" i="6"/>
  <c r="AE1767" i="6"/>
  <c r="AE1891" i="6"/>
  <c r="AE2007" i="6"/>
  <c r="AE862" i="6"/>
  <c r="AE2776" i="6"/>
  <c r="AE1306" i="6"/>
  <c r="AE242" i="6"/>
  <c r="AE243" i="6"/>
  <c r="AE936" i="6"/>
  <c r="AE1627" i="6"/>
  <c r="AE1628" i="6"/>
  <c r="AE386" i="6"/>
  <c r="AE275" i="6"/>
  <c r="AE277" i="6"/>
  <c r="AE274" i="6"/>
  <c r="AE529" i="6"/>
  <c r="AE453" i="6"/>
  <c r="AE1630" i="6"/>
  <c r="AE780" i="6"/>
  <c r="AE1966" i="6"/>
  <c r="AE2955" i="6"/>
  <c r="AE1279" i="6"/>
  <c r="AE3455" i="6"/>
  <c r="AE148" i="6"/>
  <c r="AE147" i="6"/>
  <c r="AE137" i="6"/>
  <c r="AE140" i="6"/>
  <c r="AE181" i="6"/>
  <c r="AE179" i="6"/>
  <c r="AE91" i="6"/>
  <c r="AF128" i="6"/>
  <c r="AF129" i="6"/>
  <c r="AF131" i="6"/>
  <c r="AF120" i="6"/>
  <c r="AF123" i="6"/>
  <c r="AF119" i="6"/>
  <c r="AF127" i="6"/>
  <c r="AF3698" i="6"/>
  <c r="AF3697" i="6"/>
  <c r="AF3609" i="6"/>
  <c r="AF2811" i="6"/>
  <c r="AF1501" i="6"/>
  <c r="AF2027" i="6"/>
  <c r="AF1902" i="6"/>
  <c r="AF304" i="6"/>
  <c r="AF107" i="6"/>
  <c r="AF2051" i="6"/>
  <c r="AF2798" i="6"/>
  <c r="AF2810" i="6"/>
  <c r="AF2023" i="6"/>
  <c r="AF2022" i="6"/>
  <c r="AF3669" i="6"/>
  <c r="AF3653" i="6"/>
  <c r="AF238" i="6"/>
  <c r="AF160" i="6"/>
  <c r="AF249" i="6"/>
  <c r="AF247" i="6"/>
  <c r="AF248" i="6"/>
  <c r="AF246" i="6"/>
  <c r="AF159" i="6"/>
  <c r="AF149" i="6"/>
  <c r="AF144" i="6"/>
  <c r="AF157" i="6"/>
  <c r="AF2677" i="6"/>
  <c r="AF3498" i="6"/>
  <c r="AF125" i="6"/>
  <c r="AF124" i="6"/>
  <c r="AF121" i="6"/>
  <c r="AF122" i="6"/>
  <c r="AF250" i="6"/>
  <c r="AF3898" i="6"/>
  <c r="AF2183" i="6"/>
  <c r="AF883" i="6"/>
  <c r="AF3441" i="6"/>
  <c r="AF2522" i="6"/>
  <c r="AF3867" i="6"/>
  <c r="AF3850" i="6"/>
  <c r="AF1673" i="6"/>
  <c r="AF2566" i="6"/>
  <c r="AF106" i="6"/>
  <c r="AF2327" i="6"/>
  <c r="AF2973" i="6"/>
  <c r="AF3323" i="6"/>
  <c r="AF352" i="6"/>
  <c r="AF1840" i="6"/>
  <c r="AF163" i="6"/>
  <c r="AF353" i="6"/>
  <c r="AF2280" i="6"/>
  <c r="AF114" i="6"/>
  <c r="AF112" i="6"/>
  <c r="AF117" i="6"/>
  <c r="AF118" i="6"/>
  <c r="AF111" i="6"/>
  <c r="AF115" i="6"/>
  <c r="AF116" i="6"/>
  <c r="AF166" i="6"/>
  <c r="AF110" i="6"/>
  <c r="AF109" i="6"/>
  <c r="AF108" i="6"/>
  <c r="AF113" i="6"/>
  <c r="AF146" i="6"/>
  <c r="AF153" i="6"/>
  <c r="AF132" i="6"/>
  <c r="AF133" i="6"/>
  <c r="AF103" i="6"/>
  <c r="AF104" i="6"/>
  <c r="AF255" i="6"/>
  <c r="AF256" i="6"/>
  <c r="AF251" i="6"/>
  <c r="AF143" i="6"/>
  <c r="AF254" i="6"/>
  <c r="AF257" i="6"/>
  <c r="AF245" i="6"/>
  <c r="AF261" i="6"/>
  <c r="AF154" i="6"/>
  <c r="AF259" i="6"/>
  <c r="AF260" i="6"/>
  <c r="AF252" i="6"/>
  <c r="AF263" i="6"/>
  <c r="AF253" i="6"/>
  <c r="AF262" i="6"/>
  <c r="AF258" i="6"/>
  <c r="AF180" i="6"/>
  <c r="AF155" i="6"/>
  <c r="AF105" i="6"/>
  <c r="AF450" i="6"/>
  <c r="AF90" i="6"/>
  <c r="AF138" i="6"/>
  <c r="AF100" i="6"/>
  <c r="AF99" i="6"/>
  <c r="AF98" i="6"/>
  <c r="AF94" i="6"/>
  <c r="AF97" i="6"/>
  <c r="AF2822" i="6"/>
  <c r="AF101" i="6"/>
  <c r="AF150" i="6"/>
  <c r="AF92" i="6"/>
  <c r="AF102" i="6"/>
  <c r="AF93" i="6"/>
  <c r="AF96" i="6"/>
  <c r="AF95" i="6"/>
  <c r="AF145" i="6"/>
  <c r="AF863" i="6"/>
  <c r="AF1888" i="6"/>
  <c r="AF2913" i="6"/>
  <c r="AF89" i="6"/>
  <c r="AF1767" i="6"/>
  <c r="AF1891" i="6"/>
  <c r="AF2007" i="6"/>
  <c r="AF862" i="6"/>
  <c r="AF2776" i="6"/>
  <c r="AF1306" i="6"/>
  <c r="AF242" i="6"/>
  <c r="AF243" i="6"/>
  <c r="AF936" i="6"/>
  <c r="AF1627" i="6"/>
  <c r="AF1628" i="6"/>
  <c r="AF386" i="6"/>
  <c r="AF275" i="6"/>
  <c r="AF277" i="6"/>
  <c r="AF274" i="6"/>
  <c r="AF529" i="6"/>
  <c r="AF453" i="6"/>
  <c r="AF1630" i="6"/>
  <c r="AF780" i="6"/>
  <c r="AF1966" i="6"/>
  <c r="AF2955" i="6"/>
  <c r="AF1279" i="6"/>
  <c r="AF3455" i="6"/>
  <c r="AF148" i="6"/>
  <c r="AF147" i="6"/>
  <c r="AF137" i="6"/>
  <c r="AF140" i="6"/>
  <c r="AF181" i="6"/>
  <c r="AF179" i="6"/>
  <c r="AF91" i="6"/>
  <c r="AK128" i="6"/>
  <c r="AK129" i="6"/>
  <c r="AK131" i="6"/>
  <c r="AK120" i="6"/>
  <c r="AK123" i="6"/>
  <c r="AK119" i="6"/>
  <c r="AK127" i="6"/>
  <c r="AK3698" i="6"/>
  <c r="AK3697" i="6"/>
  <c r="AK3609" i="6"/>
  <c r="AK2811" i="6"/>
  <c r="AK1501" i="6"/>
  <c r="AK2027" i="6"/>
  <c r="AK1902" i="6"/>
  <c r="AK304" i="6"/>
  <c r="AK107" i="6"/>
  <c r="AK2051" i="6"/>
  <c r="AK2798" i="6"/>
  <c r="AK2810" i="6"/>
  <c r="AK2023" i="6"/>
  <c r="AK2022" i="6"/>
  <c r="AK3669" i="6"/>
  <c r="AK3653" i="6"/>
  <c r="AK238" i="6"/>
  <c r="AK160" i="6"/>
  <c r="AK249" i="6"/>
  <c r="AK247" i="6"/>
  <c r="AK248" i="6"/>
  <c r="AK246" i="6"/>
  <c r="AK159" i="6"/>
  <c r="AK149" i="6"/>
  <c r="AK144" i="6"/>
  <c r="AK157" i="6"/>
  <c r="AK2677" i="6"/>
  <c r="AK3498" i="6"/>
  <c r="AK125" i="6"/>
  <c r="AK124" i="6"/>
  <c r="AK121" i="6"/>
  <c r="AK122" i="6"/>
  <c r="AK250" i="6"/>
  <c r="AK3898" i="6"/>
  <c r="AK2183" i="6"/>
  <c r="AK883" i="6"/>
  <c r="AK3441" i="6"/>
  <c r="AK2522" i="6"/>
  <c r="AK3867" i="6"/>
  <c r="AK3850" i="6"/>
  <c r="AK1673" i="6"/>
  <c r="AK2566" i="6"/>
  <c r="AK106" i="6"/>
  <c r="AK2327" i="6"/>
  <c r="AK2973" i="6"/>
  <c r="AK3323" i="6"/>
  <c r="AK352" i="6"/>
  <c r="AK1840" i="6"/>
  <c r="AK163" i="6"/>
  <c r="AK353" i="6"/>
  <c r="AK2280" i="6"/>
  <c r="AK114" i="6"/>
  <c r="AK112" i="6"/>
  <c r="AK117" i="6"/>
  <c r="AK118" i="6"/>
  <c r="AK111" i="6"/>
  <c r="AK115" i="6"/>
  <c r="AK116" i="6"/>
  <c r="AK166" i="6"/>
  <c r="AK110" i="6"/>
  <c r="AK109" i="6"/>
  <c r="AK108" i="6"/>
  <c r="AK113" i="6"/>
  <c r="AK146" i="6"/>
  <c r="AK153" i="6"/>
  <c r="AK132" i="6"/>
  <c r="AK133" i="6"/>
  <c r="AK103" i="6"/>
  <c r="AK104" i="6"/>
  <c r="AK255" i="6"/>
  <c r="AK256" i="6"/>
  <c r="AK251" i="6"/>
  <c r="AK143" i="6"/>
  <c r="AK254" i="6"/>
  <c r="AK257" i="6"/>
  <c r="AK245" i="6"/>
  <c r="AK261" i="6"/>
  <c r="AK154" i="6"/>
  <c r="AK259" i="6"/>
  <c r="AK260" i="6"/>
  <c r="AK252" i="6"/>
  <c r="AK263" i="6"/>
  <c r="AK253" i="6"/>
  <c r="AK262" i="6"/>
  <c r="AK258" i="6"/>
  <c r="AK180" i="6"/>
  <c r="AK155" i="6"/>
  <c r="AK105" i="6"/>
  <c r="AK450" i="6"/>
  <c r="AK90" i="6"/>
  <c r="AK138" i="6"/>
  <c r="AK100" i="6"/>
  <c r="AK99" i="6"/>
  <c r="AK98" i="6"/>
  <c r="AK94" i="6"/>
  <c r="AK97" i="6"/>
  <c r="AK2822" i="6"/>
  <c r="AK101" i="6"/>
  <c r="AK150" i="6"/>
  <c r="AK92" i="6"/>
  <c r="AK102" i="6"/>
  <c r="AK93" i="6"/>
  <c r="AK96" i="6"/>
  <c r="AK95" i="6"/>
  <c r="AK145" i="6"/>
  <c r="AK863" i="6"/>
  <c r="AK1888" i="6"/>
  <c r="AK2913" i="6"/>
  <c r="AK89" i="6"/>
  <c r="AK1767" i="6"/>
  <c r="AK1891" i="6"/>
  <c r="AK2007" i="6"/>
  <c r="AK862" i="6"/>
  <c r="AK2776" i="6"/>
  <c r="AK1306" i="6"/>
  <c r="AK242" i="6"/>
  <c r="AK243" i="6"/>
  <c r="AK936" i="6"/>
  <c r="AK1627" i="6"/>
  <c r="AK1628" i="6"/>
  <c r="AK386" i="6"/>
  <c r="AK275" i="6"/>
  <c r="AK277" i="6"/>
  <c r="AK274" i="6"/>
  <c r="AK529" i="6"/>
  <c r="AK453" i="6"/>
  <c r="AK1630" i="6"/>
  <c r="AK780" i="6"/>
  <c r="AK1966" i="6"/>
  <c r="AK2955" i="6"/>
  <c r="AK1279" i="6"/>
  <c r="AK3455" i="6"/>
  <c r="AK148" i="6"/>
  <c r="AK147" i="6"/>
  <c r="AK137" i="6"/>
  <c r="AK140" i="6"/>
  <c r="AK181" i="6"/>
  <c r="AK179" i="6"/>
  <c r="AK91" i="6"/>
  <c r="AL128" i="6"/>
  <c r="AL129" i="6"/>
  <c r="AL131" i="6"/>
  <c r="AL120" i="6"/>
  <c r="AL123" i="6"/>
  <c r="AL119" i="6"/>
  <c r="AL127" i="6"/>
  <c r="AL3698" i="6"/>
  <c r="AL3697" i="6"/>
  <c r="AL3609" i="6"/>
  <c r="AL2811" i="6"/>
  <c r="AL1501" i="6"/>
  <c r="AL2027" i="6"/>
  <c r="AL1902" i="6"/>
  <c r="AL304" i="6"/>
  <c r="AL107" i="6"/>
  <c r="AL2051" i="6"/>
  <c r="AL2798" i="6"/>
  <c r="AL2810" i="6"/>
  <c r="AL2023" i="6"/>
  <c r="AL2022" i="6"/>
  <c r="AL3669" i="6"/>
  <c r="AL3653" i="6"/>
  <c r="AL238" i="6"/>
  <c r="AL160" i="6"/>
  <c r="AL249" i="6"/>
  <c r="AL247" i="6"/>
  <c r="AL248" i="6"/>
  <c r="AL246" i="6"/>
  <c r="AL159" i="6"/>
  <c r="AL149" i="6"/>
  <c r="AL144" i="6"/>
  <c r="AL157" i="6"/>
  <c r="AL2677" i="6"/>
  <c r="AL3498" i="6"/>
  <c r="AL125" i="6"/>
  <c r="AL124" i="6"/>
  <c r="AL121" i="6"/>
  <c r="AL122" i="6"/>
  <c r="AL250" i="6"/>
  <c r="AL3898" i="6"/>
  <c r="AL2183" i="6"/>
  <c r="AL883" i="6"/>
  <c r="AL3441" i="6"/>
  <c r="AL2522" i="6"/>
  <c r="AL3867" i="6"/>
  <c r="AL3850" i="6"/>
  <c r="AL1673" i="6"/>
  <c r="AL2566" i="6"/>
  <c r="AL106" i="6"/>
  <c r="AL2327" i="6"/>
  <c r="AL2973" i="6"/>
  <c r="AL3323" i="6"/>
  <c r="AL352" i="6"/>
  <c r="AL1840" i="6"/>
  <c r="AL163" i="6"/>
  <c r="AL353" i="6"/>
  <c r="AL2280" i="6"/>
  <c r="AL114" i="6"/>
  <c r="AL112" i="6"/>
  <c r="AL117" i="6"/>
  <c r="AL118" i="6"/>
  <c r="AL111" i="6"/>
  <c r="AL115" i="6"/>
  <c r="AL116" i="6"/>
  <c r="AL166" i="6"/>
  <c r="AL110" i="6"/>
  <c r="AL109" i="6"/>
  <c r="AL108" i="6"/>
  <c r="AL113" i="6"/>
  <c r="AL146" i="6"/>
  <c r="AL153" i="6"/>
  <c r="AL132" i="6"/>
  <c r="AL133" i="6"/>
  <c r="AL103" i="6"/>
  <c r="AL104" i="6"/>
  <c r="AL255" i="6"/>
  <c r="AL256" i="6"/>
  <c r="AL251" i="6"/>
  <c r="AL143" i="6"/>
  <c r="AL254" i="6"/>
  <c r="AL257" i="6"/>
  <c r="AL245" i="6"/>
  <c r="AL261" i="6"/>
  <c r="AL154" i="6"/>
  <c r="AL259" i="6"/>
  <c r="AL260" i="6"/>
  <c r="AL252" i="6"/>
  <c r="AL263" i="6"/>
  <c r="AL253" i="6"/>
  <c r="AL262" i="6"/>
  <c r="AL258" i="6"/>
  <c r="AL180" i="6"/>
  <c r="AL155" i="6"/>
  <c r="AL105" i="6"/>
  <c r="AL450" i="6"/>
  <c r="AL90" i="6"/>
  <c r="AL138" i="6"/>
  <c r="AL100" i="6"/>
  <c r="AL99" i="6"/>
  <c r="AL98" i="6"/>
  <c r="AL94" i="6"/>
  <c r="AL97" i="6"/>
  <c r="AL2822" i="6"/>
  <c r="AL101" i="6"/>
  <c r="AL150" i="6"/>
  <c r="AL92" i="6"/>
  <c r="AL102" i="6"/>
  <c r="AL93" i="6"/>
  <c r="AL96" i="6"/>
  <c r="AL95" i="6"/>
  <c r="AL145" i="6"/>
  <c r="AL863" i="6"/>
  <c r="AL1888" i="6"/>
  <c r="AL2913" i="6"/>
  <c r="AL89" i="6"/>
  <c r="AL1767" i="6"/>
  <c r="AL1891" i="6"/>
  <c r="AL2007" i="6"/>
  <c r="AL862" i="6"/>
  <c r="AL2776" i="6"/>
  <c r="AL1306" i="6"/>
  <c r="AL242" i="6"/>
  <c r="AL243" i="6"/>
  <c r="AL936" i="6"/>
  <c r="AL1627" i="6"/>
  <c r="AL1628" i="6"/>
  <c r="AL386" i="6"/>
  <c r="AL275" i="6"/>
  <c r="AL277" i="6"/>
  <c r="AL274" i="6"/>
  <c r="AL529" i="6"/>
  <c r="AL453" i="6"/>
  <c r="AL1630" i="6"/>
  <c r="AL780" i="6"/>
  <c r="AL1966" i="6"/>
  <c r="AL2955" i="6"/>
  <c r="AL1279" i="6"/>
  <c r="AL3455" i="6"/>
  <c r="AL148" i="6"/>
  <c r="AL147" i="6"/>
  <c r="AL137" i="6"/>
  <c r="AL140" i="6"/>
  <c r="AL181" i="6"/>
  <c r="AL179" i="6"/>
  <c r="AL91" i="6"/>
  <c r="AM128" i="6"/>
  <c r="AM129" i="6"/>
  <c r="AM131" i="6"/>
  <c r="AM120" i="6"/>
  <c r="AM123" i="6"/>
  <c r="AM119" i="6"/>
  <c r="AM127" i="6"/>
  <c r="AM3698" i="6"/>
  <c r="AM3697" i="6"/>
  <c r="AM3609" i="6"/>
  <c r="AM2811" i="6"/>
  <c r="AM1501" i="6"/>
  <c r="AM2027" i="6"/>
  <c r="AM1902" i="6"/>
  <c r="AM304" i="6"/>
  <c r="AM107" i="6"/>
  <c r="AM2051" i="6"/>
  <c r="AM2798" i="6"/>
  <c r="AM2810" i="6"/>
  <c r="AM2023" i="6"/>
  <c r="AM2022" i="6"/>
  <c r="AM3669" i="6"/>
  <c r="AM3653" i="6"/>
  <c r="AM238" i="6"/>
  <c r="AM160" i="6"/>
  <c r="AM249" i="6"/>
  <c r="AM247" i="6"/>
  <c r="AM248" i="6"/>
  <c r="AM246" i="6"/>
  <c r="AM159" i="6"/>
  <c r="AM149" i="6"/>
  <c r="AM144" i="6"/>
  <c r="AM157" i="6"/>
  <c r="AM2677" i="6"/>
  <c r="AM3498" i="6"/>
  <c r="AM125" i="6"/>
  <c r="AM124" i="6"/>
  <c r="AM121" i="6"/>
  <c r="AM122" i="6"/>
  <c r="AM250" i="6"/>
  <c r="AM3898" i="6"/>
  <c r="AM2183" i="6"/>
  <c r="AM883" i="6"/>
  <c r="AM3441" i="6"/>
  <c r="AM2522" i="6"/>
  <c r="AM3867" i="6"/>
  <c r="AM3850" i="6"/>
  <c r="AM1673" i="6"/>
  <c r="AM2566" i="6"/>
  <c r="AM106" i="6"/>
  <c r="AM2327" i="6"/>
  <c r="AM2973" i="6"/>
  <c r="AM3323" i="6"/>
  <c r="AM352" i="6"/>
  <c r="AM1840" i="6"/>
  <c r="AM163" i="6"/>
  <c r="AM353" i="6"/>
  <c r="AM2280" i="6"/>
  <c r="AM114" i="6"/>
  <c r="AM112" i="6"/>
  <c r="AM117" i="6"/>
  <c r="AM118" i="6"/>
  <c r="AM111" i="6"/>
  <c r="AM115" i="6"/>
  <c r="AM116" i="6"/>
  <c r="AM166" i="6"/>
  <c r="AM110" i="6"/>
  <c r="AM109" i="6"/>
  <c r="AM108" i="6"/>
  <c r="AM113" i="6"/>
  <c r="AM146" i="6"/>
  <c r="AM153" i="6"/>
  <c r="AM132" i="6"/>
  <c r="AM133" i="6"/>
  <c r="AM103" i="6"/>
  <c r="AM104" i="6"/>
  <c r="AM255" i="6"/>
  <c r="AM256" i="6"/>
  <c r="AM251" i="6"/>
  <c r="AM143" i="6"/>
  <c r="AM254" i="6"/>
  <c r="AM257" i="6"/>
  <c r="AM245" i="6"/>
  <c r="AM261" i="6"/>
  <c r="AM154" i="6"/>
  <c r="AM259" i="6"/>
  <c r="AM260" i="6"/>
  <c r="AM252" i="6"/>
  <c r="AM263" i="6"/>
  <c r="AM253" i="6"/>
  <c r="AM262" i="6"/>
  <c r="AM258" i="6"/>
  <c r="AM180" i="6"/>
  <c r="AM155" i="6"/>
  <c r="AM105" i="6"/>
  <c r="AM450" i="6"/>
  <c r="AM90" i="6"/>
  <c r="AM138" i="6"/>
  <c r="AM100" i="6"/>
  <c r="AM99" i="6"/>
  <c r="AM98" i="6"/>
  <c r="AM94" i="6"/>
  <c r="AM97" i="6"/>
  <c r="AM2822" i="6"/>
  <c r="AM101" i="6"/>
  <c r="AM150" i="6"/>
  <c r="AM92" i="6"/>
  <c r="AM102" i="6"/>
  <c r="AM93" i="6"/>
  <c r="AM96" i="6"/>
  <c r="AM95" i="6"/>
  <c r="AM145" i="6"/>
  <c r="AM863" i="6"/>
  <c r="AM1888" i="6"/>
  <c r="AM2913" i="6"/>
  <c r="AM89" i="6"/>
  <c r="AM1767" i="6"/>
  <c r="AM1891" i="6"/>
  <c r="AM2007" i="6"/>
  <c r="AM862" i="6"/>
  <c r="AM2776" i="6"/>
  <c r="AM1306" i="6"/>
  <c r="AM242" i="6"/>
  <c r="AM243" i="6"/>
  <c r="AM936" i="6"/>
  <c r="AM1627" i="6"/>
  <c r="AM1628" i="6"/>
  <c r="AM386" i="6"/>
  <c r="AM275" i="6"/>
  <c r="AM277" i="6"/>
  <c r="AM274" i="6"/>
  <c r="AM529" i="6"/>
  <c r="AM453" i="6"/>
  <c r="AM1630" i="6"/>
  <c r="AM780" i="6"/>
  <c r="AM1966" i="6"/>
  <c r="AM2955" i="6"/>
  <c r="AM1279" i="6"/>
  <c r="AM3455" i="6"/>
  <c r="AM148" i="6"/>
  <c r="AM147" i="6"/>
  <c r="AM137" i="6"/>
  <c r="AM140" i="6"/>
  <c r="AM181" i="6"/>
  <c r="AM179" i="6"/>
  <c r="AM91" i="6"/>
  <c r="D2" i="33"/>
  <c r="D3" i="33"/>
  <c r="D4" i="33"/>
  <c r="D5" i="33"/>
  <c r="D6" i="33"/>
  <c r="D7" i="33"/>
  <c r="D8" i="33"/>
  <c r="D9" i="33"/>
  <c r="D10" i="33"/>
  <c r="D11" i="33"/>
  <c r="D12" i="33"/>
  <c r="D13" i="33"/>
  <c r="D14" i="33"/>
  <c r="D15" i="33"/>
  <c r="D16" i="33"/>
  <c r="D17" i="33"/>
  <c r="D18" i="33"/>
  <c r="D19" i="33"/>
  <c r="D20" i="33"/>
  <c r="D21" i="33"/>
  <c r="D22" i="33"/>
  <c r="D23" i="33"/>
  <c r="D24" i="33"/>
  <c r="D25" i="33"/>
  <c r="D26" i="33"/>
  <c r="D27" i="33"/>
  <c r="D28" i="33"/>
  <c r="D29" i="33"/>
  <c r="D30" i="33"/>
  <c r="D31" i="33"/>
  <c r="D32" i="33"/>
  <c r="D33" i="33"/>
  <c r="D34" i="33"/>
  <c r="D35" i="33"/>
  <c r="D36" i="33"/>
  <c r="D37" i="33"/>
  <c r="D38" i="33"/>
  <c r="D39" i="33"/>
  <c r="D40" i="33"/>
  <c r="D41" i="33"/>
  <c r="D42" i="33"/>
  <c r="D43" i="33"/>
  <c r="D44" i="33"/>
  <c r="D45" i="33"/>
  <c r="D46" i="33"/>
  <c r="D47" i="33"/>
  <c r="D48" i="33"/>
  <c r="D49" i="33"/>
  <c r="D50" i="33"/>
  <c r="D51" i="33"/>
  <c r="D52" i="33"/>
  <c r="D53" i="33"/>
  <c r="D54" i="33"/>
  <c r="D55" i="33"/>
  <c r="D56" i="33"/>
  <c r="D57" i="33"/>
  <c r="D58" i="33"/>
  <c r="D59" i="33"/>
  <c r="D60" i="33"/>
  <c r="D61" i="33"/>
  <c r="D62" i="33"/>
  <c r="D63" i="33"/>
  <c r="D64" i="33"/>
  <c r="D65" i="33"/>
  <c r="D66" i="33"/>
  <c r="D67" i="33"/>
  <c r="D68" i="33"/>
  <c r="D69" i="33"/>
  <c r="D70" i="33"/>
  <c r="D71" i="33"/>
  <c r="E141" i="17"/>
  <c r="E142" i="17"/>
  <c r="E143" i="17"/>
  <c r="E144" i="17"/>
  <c r="E145" i="17"/>
  <c r="E146" i="17"/>
  <c r="E147" i="17"/>
  <c r="E148" i="17"/>
  <c r="E149" i="17"/>
  <c r="E150" i="17"/>
  <c r="E151" i="17"/>
  <c r="E152" i="17"/>
  <c r="E153" i="17"/>
  <c r="E154" i="17"/>
  <c r="E155" i="17"/>
  <c r="E156" i="17"/>
  <c r="E157" i="17"/>
  <c r="E158" i="17"/>
  <c r="E159" i="17"/>
  <c r="E160" i="17"/>
  <c r="E161" i="17"/>
  <c r="E162" i="17"/>
  <c r="E163" i="17"/>
  <c r="E164" i="17"/>
  <c r="E165" i="17"/>
  <c r="E166" i="17"/>
  <c r="E167" i="17"/>
  <c r="E168" i="17"/>
  <c r="E169" i="17"/>
  <c r="E170" i="17"/>
  <c r="E171" i="17"/>
  <c r="E172" i="17"/>
  <c r="E173" i="17"/>
  <c r="E174" i="17"/>
  <c r="E175" i="17"/>
  <c r="E176" i="17"/>
  <c r="E177" i="17"/>
  <c r="E178" i="17"/>
  <c r="E179" i="17"/>
  <c r="E180" i="17"/>
  <c r="E181" i="17"/>
  <c r="E182" i="17"/>
  <c r="E183" i="17"/>
  <c r="E184" i="17"/>
  <c r="E185" i="17"/>
  <c r="E186" i="17"/>
  <c r="E187" i="17"/>
  <c r="E188" i="17"/>
  <c r="E189" i="17"/>
  <c r="E190" i="17"/>
  <c r="E191" i="17"/>
  <c r="E192" i="17"/>
  <c r="E193" i="17"/>
  <c r="E194" i="17"/>
  <c r="E195" i="17"/>
  <c r="E196" i="17"/>
  <c r="E197" i="17"/>
  <c r="E198" i="17"/>
  <c r="E199" i="17"/>
  <c r="E200" i="17"/>
  <c r="E201" i="17"/>
  <c r="E202" i="17"/>
  <c r="E203" i="17"/>
  <c r="E204" i="17"/>
  <c r="E205" i="17"/>
  <c r="E206" i="17"/>
  <c r="E207" i="17"/>
  <c r="E208" i="17"/>
  <c r="E209" i="17"/>
  <c r="E210" i="17"/>
  <c r="E211" i="17"/>
  <c r="E212" i="17"/>
  <c r="E213" i="17"/>
  <c r="E214" i="17"/>
  <c r="E215" i="17"/>
  <c r="E216" i="17"/>
  <c r="E217" i="17"/>
  <c r="E218" i="17"/>
  <c r="D82" i="19"/>
  <c r="D148" i="19"/>
  <c r="D7" i="19"/>
  <c r="D143" i="19"/>
  <c r="D127" i="19"/>
  <c r="D164" i="19"/>
  <c r="D20" i="19"/>
  <c r="D3" i="19"/>
  <c r="D109" i="19"/>
  <c r="D45" i="19"/>
  <c r="D2" i="19"/>
  <c r="D157" i="19"/>
  <c r="D43" i="19"/>
  <c r="D153" i="19"/>
  <c r="D163" i="19"/>
  <c r="D31" i="19"/>
  <c r="D6" i="19"/>
  <c r="D34" i="19"/>
  <c r="D140" i="19"/>
  <c r="D59" i="19"/>
  <c r="D27" i="19"/>
  <c r="D90" i="19"/>
  <c r="D115" i="19"/>
  <c r="D29" i="19"/>
  <c r="D47" i="19"/>
  <c r="D57" i="19"/>
  <c r="D168" i="19"/>
  <c r="D129" i="19"/>
  <c r="D71" i="19"/>
  <c r="D120" i="19"/>
  <c r="D93" i="19"/>
  <c r="D72" i="19"/>
  <c r="D107" i="19"/>
  <c r="D38" i="19"/>
  <c r="D122" i="19"/>
  <c r="D83" i="19"/>
  <c r="D141" i="19"/>
  <c r="D160" i="19"/>
  <c r="D170" i="19"/>
  <c r="D124" i="19"/>
  <c r="D77" i="19"/>
  <c r="D67" i="19"/>
  <c r="D89" i="19"/>
  <c r="D62" i="19"/>
  <c r="D158" i="19"/>
  <c r="D114" i="19"/>
  <c r="D88" i="19"/>
  <c r="D39" i="19"/>
  <c r="D87" i="19"/>
  <c r="D8" i="19"/>
  <c r="D112" i="19"/>
  <c r="D15" i="19"/>
  <c r="D21" i="19"/>
  <c r="D154" i="19"/>
  <c r="D78" i="19"/>
  <c r="D76" i="19"/>
  <c r="D86" i="19"/>
  <c r="D128" i="19"/>
  <c r="D119" i="19"/>
  <c r="D44" i="19"/>
  <c r="D126" i="19"/>
  <c r="D171" i="19"/>
  <c r="D151" i="19"/>
  <c r="D121" i="19"/>
  <c r="D105" i="19"/>
  <c r="D139" i="19"/>
  <c r="D4" i="19"/>
  <c r="D134" i="19"/>
  <c r="D16" i="19"/>
  <c r="D145" i="19"/>
  <c r="D48" i="19"/>
  <c r="D123" i="19"/>
  <c r="D14" i="19"/>
  <c r="D142" i="19"/>
  <c r="D5" i="19"/>
  <c r="D108" i="19"/>
  <c r="D169" i="19"/>
  <c r="D110" i="19"/>
  <c r="D9" i="19"/>
  <c r="D91" i="19"/>
  <c r="D150" i="19"/>
  <c r="D32" i="19"/>
  <c r="D60" i="19"/>
  <c r="D61" i="19"/>
  <c r="D84" i="19"/>
  <c r="D97" i="19"/>
  <c r="D50" i="19"/>
  <c r="D80" i="19"/>
  <c r="D144" i="19"/>
  <c r="D103" i="19"/>
  <c r="D81" i="19"/>
  <c r="D66" i="19"/>
  <c r="D49" i="19"/>
  <c r="D28" i="19"/>
  <c r="D94" i="19"/>
  <c r="D104" i="19"/>
  <c r="D30" i="19"/>
  <c r="D65" i="19"/>
  <c r="D101" i="19"/>
  <c r="D69" i="19"/>
  <c r="D51" i="19"/>
  <c r="D100" i="19"/>
  <c r="D135" i="19"/>
  <c r="D159" i="19"/>
  <c r="D26" i="19"/>
  <c r="D68" i="19"/>
  <c r="D18" i="19"/>
  <c r="D73" i="19"/>
  <c r="D116" i="19"/>
  <c r="D35" i="19"/>
  <c r="D17" i="19"/>
  <c r="D137" i="19"/>
  <c r="D138" i="19"/>
  <c r="D64" i="19"/>
  <c r="D85" i="19"/>
  <c r="D25" i="19"/>
  <c r="D136" i="19"/>
  <c r="D125" i="19"/>
  <c r="D132" i="19"/>
  <c r="D23" i="19"/>
  <c r="D111" i="19"/>
  <c r="D63" i="19"/>
  <c r="D22" i="19"/>
  <c r="D118" i="19"/>
  <c r="D37" i="19"/>
  <c r="D70" i="19"/>
  <c r="D106" i="19"/>
  <c r="D75" i="19"/>
  <c r="D113" i="19"/>
  <c r="D152" i="19"/>
  <c r="D36" i="19"/>
  <c r="D96" i="19"/>
  <c r="D58" i="19"/>
  <c r="D79" i="19"/>
  <c r="D98" i="19"/>
  <c r="D13" i="19"/>
  <c r="D19" i="19"/>
  <c r="D166" i="19"/>
  <c r="D149" i="19"/>
  <c r="D161" i="19"/>
  <c r="D167" i="19"/>
  <c r="D74" i="19"/>
  <c r="D92" i="19"/>
  <c r="D99" i="19"/>
  <c r="D156" i="19"/>
  <c r="D131" i="19"/>
  <c r="D146" i="19"/>
  <c r="D130" i="19"/>
  <c r="D53" i="19"/>
  <c r="D52" i="19"/>
  <c r="D54" i="19"/>
  <c r="D55" i="19"/>
  <c r="D133" i="19"/>
  <c r="D56" i="19"/>
  <c r="D155" i="19"/>
  <c r="D11" i="19"/>
  <c r="D95" i="19"/>
  <c r="D165" i="19"/>
  <c r="D162" i="19"/>
  <c r="D117" i="19"/>
  <c r="D33" i="19"/>
  <c r="D46" i="19"/>
  <c r="D10" i="19"/>
  <c r="D12" i="19"/>
  <c r="D147" i="19"/>
  <c r="D24" i="19"/>
  <c r="D41" i="19"/>
  <c r="D40" i="19"/>
  <c r="D42" i="19"/>
  <c r="D102" i="19"/>
  <c r="AE961" i="6"/>
  <c r="AF961" i="6"/>
  <c r="AK961" i="6"/>
  <c r="AL961" i="6"/>
  <c r="AM961" i="6"/>
  <c r="AE1911" i="6"/>
  <c r="AF1911" i="6"/>
  <c r="AK1911" i="6"/>
  <c r="AL1911" i="6"/>
  <c r="AM1911" i="6"/>
  <c r="AE1200" i="6"/>
  <c r="AF1200" i="6"/>
  <c r="AK1200" i="6"/>
  <c r="AL1200" i="6"/>
  <c r="AM1200" i="6"/>
  <c r="AE2829" i="6"/>
  <c r="AF2829" i="6"/>
  <c r="AK2829" i="6"/>
  <c r="AL2829" i="6"/>
  <c r="AM2829" i="6"/>
  <c r="AE1014" i="6"/>
  <c r="AF1014" i="6"/>
  <c r="AK1014" i="6"/>
  <c r="AL1014" i="6"/>
  <c r="AM1014" i="6"/>
  <c r="AE1583" i="6"/>
  <c r="AF1583" i="6"/>
  <c r="AK1583" i="6"/>
  <c r="AL1583" i="6"/>
  <c r="AM1583" i="6"/>
  <c r="AE2746" i="6"/>
  <c r="AF2746" i="6"/>
  <c r="AK2746" i="6"/>
  <c r="AL2746" i="6"/>
  <c r="AM2746" i="6"/>
  <c r="AE601" i="6"/>
  <c r="AF601" i="6"/>
  <c r="AK601" i="6"/>
  <c r="AL601" i="6"/>
  <c r="AM601" i="6"/>
  <c r="AE3265" i="6"/>
  <c r="AF3265" i="6"/>
  <c r="AK3265" i="6"/>
  <c r="AL3265" i="6"/>
  <c r="AM3265" i="6"/>
  <c r="AE3852" i="6"/>
  <c r="AF3852" i="6"/>
  <c r="AK3852" i="6"/>
  <c r="AL3852" i="6"/>
  <c r="AM3852" i="6"/>
  <c r="AE2428" i="6"/>
  <c r="AF2428" i="6"/>
  <c r="AK2428" i="6"/>
  <c r="AL2428" i="6"/>
  <c r="AM2428" i="6"/>
  <c r="AE3068" i="6"/>
  <c r="AF3068" i="6"/>
  <c r="AK3068" i="6"/>
  <c r="AL3068" i="6"/>
  <c r="AM3068" i="6"/>
  <c r="AE2654" i="6"/>
  <c r="AF2654" i="6"/>
  <c r="AK2654" i="6"/>
  <c r="AL2654" i="6"/>
  <c r="AM2654" i="6"/>
  <c r="AE1993" i="6"/>
  <c r="AF1993" i="6"/>
  <c r="AK1993" i="6"/>
  <c r="AL1993" i="6"/>
  <c r="AM1993" i="6"/>
  <c r="AE1950" i="6"/>
  <c r="AF1950" i="6"/>
  <c r="AK1950" i="6"/>
  <c r="AL1950" i="6"/>
  <c r="AM1950" i="6"/>
  <c r="AE2643" i="6"/>
  <c r="AF2643" i="6"/>
  <c r="AK2643" i="6"/>
  <c r="AL2643" i="6"/>
  <c r="AM2643" i="6"/>
  <c r="AE3149" i="6"/>
  <c r="AF3149" i="6"/>
  <c r="AK3149" i="6"/>
  <c r="AL3149" i="6"/>
  <c r="AM3149" i="6"/>
  <c r="AE2388" i="6"/>
  <c r="AF2388" i="6"/>
  <c r="AK2388" i="6"/>
  <c r="AL2388" i="6"/>
  <c r="AM2388" i="6"/>
  <c r="AE1434" i="6"/>
  <c r="AF1434" i="6"/>
  <c r="AK1434" i="6"/>
  <c r="AL1434" i="6"/>
  <c r="AM1434" i="6"/>
  <c r="AE2824" i="6"/>
  <c r="AF2824" i="6"/>
  <c r="AK2824" i="6"/>
  <c r="AL2824" i="6"/>
  <c r="AM2824" i="6"/>
  <c r="AE1968" i="6"/>
  <c r="AF1968" i="6"/>
  <c r="AK1968" i="6"/>
  <c r="AL1968" i="6"/>
  <c r="AM1968" i="6"/>
  <c r="AE1482" i="6"/>
  <c r="AF1482" i="6"/>
  <c r="AK1482" i="6"/>
  <c r="AL1482" i="6"/>
  <c r="AM1482" i="6"/>
  <c r="AE46" i="6"/>
  <c r="AF46" i="6"/>
  <c r="AK46" i="6"/>
  <c r="AL46" i="6"/>
  <c r="AM46" i="6"/>
  <c r="AE285" i="6"/>
  <c r="AF285" i="6"/>
  <c r="AK285" i="6"/>
  <c r="AL285" i="6"/>
  <c r="AM285" i="6"/>
  <c r="AE3798" i="6"/>
  <c r="AF3798" i="6"/>
  <c r="AK3798" i="6"/>
  <c r="AL3798" i="6"/>
  <c r="AM3798" i="6"/>
  <c r="AE1272" i="6"/>
  <c r="AF1272" i="6"/>
  <c r="AK1272" i="6"/>
  <c r="AL1272" i="6"/>
  <c r="AM1272" i="6"/>
  <c r="AE2319" i="6"/>
  <c r="AF2319" i="6"/>
  <c r="AK2319" i="6"/>
  <c r="AL2319" i="6"/>
  <c r="AM2319" i="6"/>
  <c r="AE1417" i="6"/>
  <c r="AF1417" i="6"/>
  <c r="AK1417" i="6"/>
  <c r="AL1417" i="6"/>
  <c r="AM1417" i="6"/>
  <c r="AE1339" i="6"/>
  <c r="AF1339" i="6"/>
  <c r="AK1339" i="6"/>
  <c r="AL1339" i="6"/>
  <c r="AM1339" i="6"/>
  <c r="AE573" i="6"/>
  <c r="AF573" i="6"/>
  <c r="AK573" i="6"/>
  <c r="AL573" i="6"/>
  <c r="AM573" i="6"/>
  <c r="AE1905" i="6"/>
  <c r="AF1905" i="6"/>
  <c r="AK1905" i="6"/>
  <c r="AL1905" i="6"/>
  <c r="AM1905" i="6"/>
  <c r="AE3018" i="6"/>
  <c r="AF3018" i="6"/>
  <c r="AK3018" i="6"/>
  <c r="AL3018" i="6"/>
  <c r="AM3018" i="6"/>
  <c r="AE651" i="6"/>
  <c r="AF651" i="6"/>
  <c r="AK651" i="6"/>
  <c r="AL651" i="6"/>
  <c r="AM651" i="6"/>
  <c r="AE2111" i="6"/>
  <c r="AF2111" i="6"/>
  <c r="AK2111" i="6"/>
  <c r="AL2111" i="6"/>
  <c r="AM2111" i="6"/>
  <c r="AE2526" i="6"/>
  <c r="AF2526" i="6"/>
  <c r="AK2526" i="6"/>
  <c r="AL2526" i="6"/>
  <c r="AM2526" i="6"/>
  <c r="AE2552" i="6"/>
  <c r="AF2552" i="6"/>
  <c r="AK2552" i="6"/>
  <c r="AL2552" i="6"/>
  <c r="AM2552" i="6"/>
  <c r="AE2866" i="6"/>
  <c r="AF2866" i="6"/>
  <c r="AK2866" i="6"/>
  <c r="AL2866" i="6"/>
  <c r="AM2866" i="6"/>
  <c r="AE3364" i="6"/>
  <c r="AF3364" i="6"/>
  <c r="AK3364" i="6"/>
  <c r="AL3364" i="6"/>
  <c r="AM3364" i="6"/>
  <c r="AE75" i="6"/>
  <c r="AF75" i="6"/>
  <c r="AK75" i="6"/>
  <c r="AL75" i="6"/>
  <c r="AM75" i="6"/>
  <c r="AE629" i="6"/>
  <c r="AF629" i="6"/>
  <c r="AK629" i="6"/>
  <c r="AL629" i="6"/>
  <c r="AM629" i="6"/>
  <c r="AE56" i="6"/>
  <c r="AF56" i="6"/>
  <c r="AK56" i="6"/>
  <c r="AL56" i="6"/>
  <c r="AM56" i="6"/>
  <c r="AE1160" i="6"/>
  <c r="AF1160" i="6"/>
  <c r="AK1160" i="6"/>
  <c r="AL1160" i="6"/>
  <c r="AM1160" i="6"/>
  <c r="AE2581" i="6"/>
  <c r="AF2581" i="6"/>
  <c r="AK2581" i="6"/>
  <c r="AL2581" i="6"/>
  <c r="AM2581" i="6"/>
  <c r="AE1166" i="6"/>
  <c r="AF1166" i="6"/>
  <c r="AK1166" i="6"/>
  <c r="AL1166" i="6"/>
  <c r="AM1166" i="6"/>
  <c r="AE2228" i="6"/>
  <c r="AF2228" i="6"/>
  <c r="AK2228" i="6"/>
  <c r="AL2228" i="6"/>
  <c r="AM2228" i="6"/>
  <c r="AE1572" i="6"/>
  <c r="AF1572" i="6"/>
  <c r="AK1572" i="6"/>
  <c r="AL1572" i="6"/>
  <c r="AM1572" i="6"/>
  <c r="AE1574" i="6"/>
  <c r="AF1574" i="6"/>
  <c r="AK1574" i="6"/>
  <c r="AL1574" i="6"/>
  <c r="AM1574" i="6"/>
  <c r="AE1575" i="6"/>
  <c r="AF1575" i="6"/>
  <c r="AK1575" i="6"/>
  <c r="AL1575" i="6"/>
  <c r="AM1575" i="6"/>
  <c r="AE1570" i="6"/>
  <c r="AF1570" i="6"/>
  <c r="AK1570" i="6"/>
  <c r="AL1570" i="6"/>
  <c r="AM1570" i="6"/>
  <c r="AE1573" i="6"/>
  <c r="AF1573" i="6"/>
  <c r="AK1573" i="6"/>
  <c r="AL1573" i="6"/>
  <c r="AM1573" i="6"/>
  <c r="AE1569" i="6"/>
  <c r="AF1569" i="6"/>
  <c r="AK1569" i="6"/>
  <c r="AL1569" i="6"/>
  <c r="AM1569" i="6"/>
  <c r="AE1577" i="6"/>
  <c r="AF1577" i="6"/>
  <c r="AK1577" i="6"/>
  <c r="AL1577" i="6"/>
  <c r="AM1577" i="6"/>
  <c r="AE1578" i="6"/>
  <c r="AF1578" i="6"/>
  <c r="AK1578" i="6"/>
  <c r="AL1578" i="6"/>
  <c r="AM1578" i="6"/>
  <c r="AE2865" i="6"/>
  <c r="AF2865" i="6"/>
  <c r="AK2865" i="6"/>
  <c r="AL2865" i="6"/>
  <c r="AM2865" i="6"/>
  <c r="AE2573" i="6"/>
  <c r="AF2573" i="6"/>
  <c r="AK2573" i="6"/>
  <c r="AL2573" i="6"/>
  <c r="AM2573" i="6"/>
  <c r="AE1230" i="6"/>
  <c r="AF1230" i="6"/>
  <c r="AK1230" i="6"/>
  <c r="AL1230" i="6"/>
  <c r="AM1230" i="6"/>
  <c r="AE2141" i="6"/>
  <c r="AF2141" i="6"/>
  <c r="AK2141" i="6"/>
  <c r="AL2141" i="6"/>
  <c r="AM2141" i="6"/>
  <c r="AE3326" i="6"/>
  <c r="AF3326" i="6"/>
  <c r="AK3326" i="6"/>
  <c r="AL3326" i="6"/>
  <c r="AM3326" i="6"/>
  <c r="AE3325" i="6"/>
  <c r="AF3325" i="6"/>
  <c r="AK3325" i="6"/>
  <c r="AL3325" i="6"/>
  <c r="AM3325" i="6"/>
  <c r="AE2592" i="6"/>
  <c r="AF2592" i="6"/>
  <c r="AK2592" i="6"/>
  <c r="AL2592" i="6"/>
  <c r="AM2592" i="6"/>
  <c r="AE2817" i="6"/>
  <c r="AF2817" i="6"/>
  <c r="AK2817" i="6"/>
  <c r="AL2817" i="6"/>
  <c r="AM2817" i="6"/>
  <c r="AE2816" i="6"/>
  <c r="AF2816" i="6"/>
  <c r="AK2816" i="6"/>
  <c r="AL2816" i="6"/>
  <c r="AM2816" i="6"/>
  <c r="AE2818" i="6"/>
  <c r="AF2818" i="6"/>
  <c r="AK2818" i="6"/>
  <c r="AL2818" i="6"/>
  <c r="AM2818" i="6"/>
  <c r="AE2819" i="6"/>
  <c r="AF2819" i="6"/>
  <c r="AK2819" i="6"/>
  <c r="AL2819" i="6"/>
  <c r="AM2819" i="6"/>
  <c r="AE2500" i="6"/>
  <c r="AF2500" i="6"/>
  <c r="AK2500" i="6"/>
  <c r="AL2500" i="6"/>
  <c r="AM2500" i="6"/>
  <c r="AE2501" i="6"/>
  <c r="AF2501" i="6"/>
  <c r="AK2501" i="6"/>
  <c r="AL2501" i="6"/>
  <c r="AM2501" i="6"/>
  <c r="AE3153" i="6"/>
  <c r="AF3153" i="6"/>
  <c r="AK3153" i="6"/>
  <c r="AL3153" i="6"/>
  <c r="AM3153" i="6"/>
  <c r="AE3155" i="6"/>
  <c r="AF3155" i="6"/>
  <c r="AK3155" i="6"/>
  <c r="AL3155" i="6"/>
  <c r="AM3155" i="6"/>
  <c r="AE3151" i="6"/>
  <c r="AF3151" i="6"/>
  <c r="AK3151" i="6"/>
  <c r="AL3151" i="6"/>
  <c r="AM3151" i="6"/>
  <c r="AE3154" i="6"/>
  <c r="AF3154" i="6"/>
  <c r="AK3154" i="6"/>
  <c r="AL3154" i="6"/>
  <c r="AM3154" i="6"/>
  <c r="AE3152" i="6"/>
  <c r="AF3152" i="6"/>
  <c r="AK3152" i="6"/>
  <c r="AL3152" i="6"/>
  <c r="AM3152" i="6"/>
  <c r="AE2417" i="6"/>
  <c r="AF2417" i="6"/>
  <c r="AK2417" i="6"/>
  <c r="AL2417" i="6"/>
  <c r="AM2417" i="6"/>
  <c r="AE2384" i="6"/>
  <c r="AF2384" i="6"/>
  <c r="AK2384" i="6"/>
  <c r="AL2384" i="6"/>
  <c r="AM2384" i="6"/>
  <c r="AE508" i="6"/>
  <c r="AF508" i="6"/>
  <c r="AK508" i="6"/>
  <c r="AL508" i="6"/>
  <c r="AM508" i="6"/>
  <c r="AE66" i="6"/>
  <c r="AF66" i="6"/>
  <c r="AK66" i="6"/>
  <c r="AL66" i="6"/>
  <c r="AM66" i="6"/>
  <c r="AE3758" i="6"/>
  <c r="AF3758" i="6"/>
  <c r="AK3758" i="6"/>
  <c r="AL3758" i="6"/>
  <c r="AM3758" i="6"/>
  <c r="AE3904" i="6"/>
  <c r="AF3904" i="6"/>
  <c r="AK3904" i="6"/>
  <c r="AL3904" i="6"/>
  <c r="AM3904" i="6"/>
  <c r="AE3906" i="6"/>
  <c r="AF3906" i="6"/>
  <c r="AK3906" i="6"/>
  <c r="AL3906" i="6"/>
  <c r="AM3906" i="6"/>
  <c r="AE3905" i="6"/>
  <c r="AF3905" i="6"/>
  <c r="AK3905" i="6"/>
  <c r="AL3905" i="6"/>
  <c r="AM3905" i="6"/>
  <c r="AE1913" i="6"/>
  <c r="AF1913" i="6"/>
  <c r="AK1913" i="6"/>
  <c r="AL1913" i="6"/>
  <c r="AM1913" i="6"/>
  <c r="AE1918" i="6"/>
  <c r="AF1918" i="6"/>
  <c r="AK1918" i="6"/>
  <c r="AL1918" i="6"/>
  <c r="AM1918" i="6"/>
  <c r="AE1914" i="6"/>
  <c r="AF1914" i="6"/>
  <c r="AK1914" i="6"/>
  <c r="AL1914" i="6"/>
  <c r="AM1914" i="6"/>
  <c r="AE1917" i="6"/>
  <c r="AF1917" i="6"/>
  <c r="AK1917" i="6"/>
  <c r="AL1917" i="6"/>
  <c r="AM1917" i="6"/>
  <c r="AE1912" i="6"/>
  <c r="AF1912" i="6"/>
  <c r="AK1912" i="6"/>
  <c r="AL1912" i="6"/>
  <c r="AM1912" i="6"/>
  <c r="AE1910" i="6"/>
  <c r="AF1910" i="6"/>
  <c r="AK1910" i="6"/>
  <c r="AL1910" i="6"/>
  <c r="AM1910" i="6"/>
  <c r="AE355" i="6"/>
  <c r="AF355" i="6"/>
  <c r="AK355" i="6"/>
  <c r="AL355" i="6"/>
  <c r="AM355" i="6"/>
  <c r="AE3456" i="6"/>
  <c r="AF3456" i="6"/>
  <c r="AK3456" i="6"/>
  <c r="AL3456" i="6"/>
  <c r="AM3456" i="6"/>
  <c r="AE1992" i="6"/>
  <c r="AF1992" i="6"/>
  <c r="AK1992" i="6"/>
  <c r="AL1992" i="6"/>
  <c r="AM1992" i="6"/>
  <c r="AE2330" i="6"/>
  <c r="AF2330" i="6"/>
  <c r="AK2330" i="6"/>
  <c r="AL2330" i="6"/>
  <c r="AM2330" i="6"/>
  <c r="AE1650" i="6"/>
  <c r="AF1650" i="6"/>
  <c r="AK1650" i="6"/>
  <c r="AL1650" i="6"/>
  <c r="AM1650" i="6"/>
  <c r="AE505" i="6"/>
  <c r="AF505" i="6"/>
  <c r="AK505" i="6"/>
  <c r="AL505" i="6"/>
  <c r="AM505" i="6"/>
  <c r="AE1182" i="6"/>
  <c r="AF1182" i="6"/>
  <c r="AK1182" i="6"/>
  <c r="AL1182" i="6"/>
  <c r="AM1182" i="6"/>
  <c r="AE852" i="6"/>
  <c r="AF852" i="6"/>
  <c r="AK852" i="6"/>
  <c r="AL852" i="6"/>
  <c r="AM852" i="6"/>
  <c r="AE1379" i="6"/>
  <c r="AF1379" i="6"/>
  <c r="AK1379" i="6"/>
  <c r="AL1379" i="6"/>
  <c r="AM1379" i="6"/>
  <c r="AE1830" i="6"/>
  <c r="AF1830" i="6"/>
  <c r="AK1830" i="6"/>
  <c r="AL1830" i="6"/>
  <c r="AM1830" i="6"/>
  <c r="AE2823" i="6"/>
  <c r="AF2823" i="6"/>
  <c r="AK2823" i="6"/>
  <c r="AL2823" i="6"/>
  <c r="AM2823" i="6"/>
  <c r="AE1766" i="6"/>
  <c r="AF1766" i="6"/>
  <c r="AK1766" i="6"/>
  <c r="AL1766" i="6"/>
  <c r="AM1766" i="6"/>
  <c r="AE1647" i="6"/>
  <c r="AF1647" i="6"/>
  <c r="AK1647" i="6"/>
  <c r="AL1647" i="6"/>
  <c r="AM1647" i="6"/>
  <c r="E2" i="17"/>
  <c r="E3" i="17"/>
  <c r="E4" i="17"/>
  <c r="E5" i="17"/>
  <c r="E6" i="17"/>
  <c r="E7" i="17"/>
  <c r="E8" i="17"/>
  <c r="E9" i="17"/>
  <c r="E10" i="17"/>
  <c r="E11" i="17"/>
  <c r="E12" i="17"/>
  <c r="E13" i="17"/>
  <c r="E14" i="17"/>
  <c r="E15" i="17"/>
  <c r="E16" i="17"/>
  <c r="E17" i="17"/>
  <c r="E18" i="17"/>
  <c r="E19" i="17"/>
  <c r="E20" i="17"/>
  <c r="E21" i="17"/>
  <c r="E22" i="17"/>
  <c r="E23" i="17"/>
  <c r="E24" i="17"/>
  <c r="E25" i="17"/>
  <c r="E26" i="17"/>
  <c r="E27" i="17"/>
  <c r="E28" i="17"/>
  <c r="E29" i="17"/>
  <c r="E30" i="17"/>
  <c r="E31" i="17"/>
  <c r="E32" i="17"/>
  <c r="E33" i="17"/>
  <c r="E34" i="17"/>
  <c r="E35" i="17"/>
  <c r="E36" i="17"/>
  <c r="E37" i="17"/>
  <c r="E38" i="17"/>
  <c r="E39" i="17"/>
  <c r="E40" i="17"/>
  <c r="E41" i="17"/>
  <c r="E42" i="17"/>
  <c r="E43" i="17"/>
  <c r="E44" i="17"/>
  <c r="E45" i="17"/>
  <c r="E46" i="17"/>
  <c r="E47" i="17"/>
  <c r="E48" i="17"/>
  <c r="E49" i="17"/>
  <c r="E50" i="17"/>
  <c r="E51" i="17"/>
  <c r="E52" i="17"/>
  <c r="E53" i="17"/>
  <c r="E54" i="17"/>
  <c r="E55" i="17"/>
  <c r="E56" i="17"/>
  <c r="E57" i="17"/>
  <c r="E58" i="17"/>
  <c r="E59" i="17"/>
  <c r="E60" i="17"/>
  <c r="E61" i="17"/>
  <c r="E62" i="17"/>
  <c r="E63" i="17"/>
  <c r="E64" i="17"/>
  <c r="E65" i="17"/>
  <c r="E66" i="17"/>
  <c r="E67" i="17"/>
  <c r="E68" i="17"/>
  <c r="E69" i="17"/>
  <c r="E70" i="17"/>
  <c r="E71" i="17"/>
  <c r="E72" i="17"/>
  <c r="E73" i="17"/>
  <c r="E74" i="17"/>
  <c r="E75" i="17"/>
  <c r="E76" i="17"/>
  <c r="E77" i="17"/>
  <c r="E78" i="17"/>
  <c r="E79" i="17"/>
  <c r="E80" i="17"/>
  <c r="E81" i="17"/>
  <c r="E82" i="17"/>
  <c r="E83" i="17"/>
  <c r="E84" i="17"/>
  <c r="E85" i="17"/>
  <c r="E86" i="17"/>
  <c r="E87" i="17"/>
  <c r="E88" i="17"/>
  <c r="E89" i="17"/>
  <c r="E90" i="17"/>
  <c r="E91" i="17"/>
  <c r="E92" i="17"/>
  <c r="E93" i="17"/>
  <c r="E94" i="17"/>
  <c r="E95" i="17"/>
  <c r="E96" i="17"/>
  <c r="E97" i="17"/>
  <c r="E98" i="17"/>
  <c r="E99" i="17"/>
  <c r="E100" i="17"/>
  <c r="E101" i="17"/>
  <c r="E102" i="17"/>
  <c r="E103" i="17"/>
  <c r="E104" i="17"/>
  <c r="E105" i="17"/>
  <c r="E106" i="17"/>
  <c r="E107" i="17"/>
  <c r="E108" i="17"/>
  <c r="E109" i="17"/>
  <c r="E110" i="17"/>
  <c r="E111" i="17"/>
  <c r="E112" i="17"/>
  <c r="E113" i="17"/>
  <c r="E114" i="17"/>
  <c r="E115" i="17"/>
  <c r="E116" i="17"/>
  <c r="E117" i="17"/>
  <c r="E118" i="17"/>
  <c r="E119" i="17"/>
  <c r="E120" i="17"/>
  <c r="E121" i="17"/>
  <c r="E122" i="17"/>
  <c r="E123" i="17"/>
  <c r="E124" i="17"/>
  <c r="E125" i="17"/>
  <c r="E126" i="17"/>
  <c r="E127" i="17"/>
  <c r="E128" i="17"/>
  <c r="E129" i="17"/>
  <c r="E130" i="17"/>
  <c r="E131" i="17"/>
  <c r="E132" i="17"/>
  <c r="E133" i="17"/>
  <c r="E134" i="17"/>
  <c r="E135" i="17"/>
  <c r="E136" i="17"/>
  <c r="E137" i="17"/>
  <c r="E138" i="17"/>
  <c r="E139" i="17"/>
  <c r="E140" i="17"/>
  <c r="C85" i="14"/>
  <c r="C89" i="14"/>
  <c r="C140" i="14"/>
  <c r="C170" i="14"/>
  <c r="C59" i="14"/>
  <c r="C141" i="14"/>
  <c r="C166" i="14"/>
  <c r="C126" i="14"/>
  <c r="C66" i="14"/>
  <c r="C62" i="14"/>
  <c r="C115" i="14"/>
  <c r="C22" i="14"/>
  <c r="C24" i="14"/>
  <c r="C99" i="14"/>
  <c r="C78" i="14"/>
  <c r="C47" i="14"/>
  <c r="C151" i="14"/>
  <c r="C82" i="14"/>
  <c r="C114" i="14"/>
  <c r="C147" i="14"/>
  <c r="C40" i="14"/>
  <c r="C57" i="14"/>
  <c r="C83" i="14"/>
  <c r="C121" i="14"/>
  <c r="C13" i="14"/>
  <c r="C48" i="14"/>
  <c r="C14" i="14"/>
  <c r="C43" i="14"/>
  <c r="C6" i="14"/>
  <c r="C143" i="14"/>
  <c r="C159" i="14"/>
  <c r="C29" i="14"/>
  <c r="C109" i="14"/>
  <c r="C172" i="14"/>
  <c r="C102" i="14"/>
  <c r="C112" i="14"/>
  <c r="C168" i="14"/>
  <c r="C16" i="14"/>
  <c r="C37" i="14"/>
  <c r="C31" i="14"/>
  <c r="C138" i="14"/>
  <c r="C135" i="14"/>
  <c r="C76" i="14"/>
  <c r="C67" i="14"/>
  <c r="C75" i="14"/>
  <c r="C68" i="14"/>
  <c r="C120" i="14"/>
  <c r="C90" i="14"/>
  <c r="C113" i="14"/>
  <c r="C111" i="14"/>
  <c r="C12" i="14"/>
  <c r="C11" i="14"/>
  <c r="C9" i="14"/>
  <c r="C87" i="14"/>
  <c r="C146" i="14"/>
  <c r="C101" i="14"/>
  <c r="C44" i="14"/>
  <c r="C10" i="14"/>
  <c r="C54" i="14"/>
  <c r="C27" i="14"/>
  <c r="C81" i="14"/>
  <c r="C2" i="14"/>
  <c r="C50" i="14"/>
  <c r="C132" i="14"/>
  <c r="C18" i="14"/>
  <c r="C148" i="14"/>
  <c r="C119" i="14"/>
  <c r="C142" i="14"/>
  <c r="C28" i="14"/>
  <c r="C64" i="14"/>
  <c r="C73" i="14"/>
  <c r="C17" i="14"/>
  <c r="C97" i="14"/>
  <c r="C51" i="14"/>
  <c r="C8" i="14"/>
  <c r="C93" i="14"/>
  <c r="C173" i="14"/>
  <c r="C25" i="14"/>
  <c r="C161" i="14"/>
  <c r="C80" i="14"/>
  <c r="C86" i="14"/>
  <c r="C23" i="14"/>
  <c r="C77" i="14"/>
  <c r="C104" i="14"/>
  <c r="C131" i="14"/>
  <c r="C129" i="14"/>
  <c r="C158" i="14"/>
  <c r="C36" i="14"/>
  <c r="C55" i="14"/>
  <c r="C105" i="14"/>
  <c r="C56" i="14"/>
  <c r="C49" i="14"/>
  <c r="C130" i="14"/>
  <c r="C15" i="14"/>
  <c r="C34" i="14"/>
  <c r="C118" i="14"/>
  <c r="C65" i="14"/>
  <c r="C39" i="14"/>
  <c r="C128" i="14"/>
  <c r="C88" i="14"/>
  <c r="C164" i="14"/>
  <c r="AK1174" i="6"/>
  <c r="AK3634" i="6"/>
  <c r="AK2876" i="6"/>
  <c r="AK1231" i="6"/>
  <c r="AK1514" i="6"/>
  <c r="AK81" i="6"/>
  <c r="AK470" i="6"/>
  <c r="AK3058" i="6"/>
  <c r="AK565" i="6"/>
  <c r="AK1433" i="6"/>
  <c r="AK1951" i="6"/>
  <c r="AK3662" i="6"/>
  <c r="AK1952" i="6"/>
  <c r="AK3048" i="6"/>
  <c r="AK3490" i="6"/>
  <c r="AK2875" i="6"/>
  <c r="AK2472" i="6"/>
  <c r="AK2872" i="6"/>
  <c r="AK3648" i="6"/>
  <c r="AK54" i="6"/>
  <c r="AK3212" i="6"/>
  <c r="AK472" i="6"/>
  <c r="AK2531" i="6"/>
  <c r="AK1948" i="6"/>
  <c r="AK2424" i="6"/>
  <c r="AK1515" i="6"/>
  <c r="AK471" i="6"/>
  <c r="AK2530" i="6"/>
  <c r="AK3646" i="6"/>
  <c r="AK1964" i="6"/>
  <c r="AK1516" i="6"/>
  <c r="AK1744" i="6"/>
  <c r="AK2815" i="6"/>
  <c r="AK3645" i="6"/>
  <c r="AK3401" i="6"/>
  <c r="AK2857" i="6"/>
  <c r="AK473" i="6"/>
  <c r="AK3641" i="6"/>
  <c r="AK3649" i="6"/>
  <c r="AK1965" i="6"/>
  <c r="AK3213" i="6"/>
  <c r="AK2471" i="6"/>
  <c r="AK3643" i="6"/>
  <c r="AK3650" i="6"/>
  <c r="AK356" i="6"/>
  <c r="AK2427" i="6"/>
  <c r="AK3661" i="6"/>
  <c r="AK3640" i="6"/>
  <c r="AK3647" i="6"/>
  <c r="AK3021" i="6"/>
  <c r="AK1517" i="6"/>
  <c r="AK469" i="6"/>
  <c r="AK3642" i="6"/>
  <c r="AL1174" i="6"/>
  <c r="AL3634" i="6"/>
  <c r="AL2876" i="6"/>
  <c r="AL1231" i="6"/>
  <c r="AL1514" i="6"/>
  <c r="AL81" i="6"/>
  <c r="AL470" i="6"/>
  <c r="AL3058" i="6"/>
  <c r="AL565" i="6"/>
  <c r="AL1433" i="6"/>
  <c r="AL1951" i="6"/>
  <c r="AL3662" i="6"/>
  <c r="AL1952" i="6"/>
  <c r="AL3048" i="6"/>
  <c r="AL3490" i="6"/>
  <c r="AL2875" i="6"/>
  <c r="AL2472" i="6"/>
  <c r="AL2872" i="6"/>
  <c r="AL3648" i="6"/>
  <c r="AL54" i="6"/>
  <c r="AL3212" i="6"/>
  <c r="AL472" i="6"/>
  <c r="AL2531" i="6"/>
  <c r="AL1948" i="6"/>
  <c r="AL2424" i="6"/>
  <c r="AL1515" i="6"/>
  <c r="AL471" i="6"/>
  <c r="AL2530" i="6"/>
  <c r="AL3646" i="6"/>
  <c r="AL1964" i="6"/>
  <c r="AL1516" i="6"/>
  <c r="AL1744" i="6"/>
  <c r="AL2815" i="6"/>
  <c r="AL3645" i="6"/>
  <c r="AL3401" i="6"/>
  <c r="AL2857" i="6"/>
  <c r="AL473" i="6"/>
  <c r="AL3641" i="6"/>
  <c r="AL3649" i="6"/>
  <c r="AL1965" i="6"/>
  <c r="AL3213" i="6"/>
  <c r="AL2471" i="6"/>
  <c r="AL3643" i="6"/>
  <c r="AL3650" i="6"/>
  <c r="AL356" i="6"/>
  <c r="AL2427" i="6"/>
  <c r="AL3661" i="6"/>
  <c r="AL3640" i="6"/>
  <c r="AL3647" i="6"/>
  <c r="AL3021" i="6"/>
  <c r="AL1517" i="6"/>
  <c r="AL469" i="6"/>
  <c r="AL3642" i="6"/>
  <c r="AM1174" i="6"/>
  <c r="AM3634" i="6"/>
  <c r="AM2876" i="6"/>
  <c r="AM1231" i="6"/>
  <c r="AM1514" i="6"/>
  <c r="AM81" i="6"/>
  <c r="AM470" i="6"/>
  <c r="AM3058" i="6"/>
  <c r="AM565" i="6"/>
  <c r="AM1433" i="6"/>
  <c r="AM1951" i="6"/>
  <c r="AM3662" i="6"/>
  <c r="AM1952" i="6"/>
  <c r="AM3048" i="6"/>
  <c r="AM3490" i="6"/>
  <c r="AM2875" i="6"/>
  <c r="AM2472" i="6"/>
  <c r="AM2872" i="6"/>
  <c r="AM3648" i="6"/>
  <c r="AM54" i="6"/>
  <c r="AM3212" i="6"/>
  <c r="AM472" i="6"/>
  <c r="AM2531" i="6"/>
  <c r="AM1948" i="6"/>
  <c r="AM2424" i="6"/>
  <c r="AM1515" i="6"/>
  <c r="AM471" i="6"/>
  <c r="AM2530" i="6"/>
  <c r="AM3646" i="6"/>
  <c r="AM1964" i="6"/>
  <c r="AM1516" i="6"/>
  <c r="AM1744" i="6"/>
  <c r="AM2815" i="6"/>
  <c r="AM3645" i="6"/>
  <c r="AM3401" i="6"/>
  <c r="AM2857" i="6"/>
  <c r="AM473" i="6"/>
  <c r="AM3641" i="6"/>
  <c r="AM3649" i="6"/>
  <c r="AM1965" i="6"/>
  <c r="AM3213" i="6"/>
  <c r="AM2471" i="6"/>
  <c r="AM3643" i="6"/>
  <c r="AM3650" i="6"/>
  <c r="AM356" i="6"/>
  <c r="AM2427" i="6"/>
  <c r="AM3661" i="6"/>
  <c r="AM3640" i="6"/>
  <c r="AM3647" i="6"/>
  <c r="AM3021" i="6"/>
  <c r="AM1517" i="6"/>
  <c r="AM469" i="6"/>
  <c r="AM3642" i="6"/>
  <c r="AE1174" i="6"/>
  <c r="AE3634" i="6"/>
  <c r="AE2876" i="6"/>
  <c r="AE1231" i="6"/>
  <c r="AE1514" i="6"/>
  <c r="AE81" i="6"/>
  <c r="AE470" i="6"/>
  <c r="AE3058" i="6"/>
  <c r="AE565" i="6"/>
  <c r="AE1433" i="6"/>
  <c r="AE1951" i="6"/>
  <c r="AE3662" i="6"/>
  <c r="AE1952" i="6"/>
  <c r="AE3048" i="6"/>
  <c r="AE3490" i="6"/>
  <c r="AE2875" i="6"/>
  <c r="AE2472" i="6"/>
  <c r="AE2872" i="6"/>
  <c r="AE3648" i="6"/>
  <c r="AE54" i="6"/>
  <c r="AE3212" i="6"/>
  <c r="AE472" i="6"/>
  <c r="AE2531" i="6"/>
  <c r="AE1948" i="6"/>
  <c r="AE2424" i="6"/>
  <c r="AE1515" i="6"/>
  <c r="AE471" i="6"/>
  <c r="AE2530" i="6"/>
  <c r="AE3646" i="6"/>
  <c r="AE1964" i="6"/>
  <c r="AE1516" i="6"/>
  <c r="AE1744" i="6"/>
  <c r="AE2815" i="6"/>
  <c r="AE3645" i="6"/>
  <c r="AE3401" i="6"/>
  <c r="AE2857" i="6"/>
  <c r="AE473" i="6"/>
  <c r="AE3641" i="6"/>
  <c r="AE3649" i="6"/>
  <c r="AE1965" i="6"/>
  <c r="AE3213" i="6"/>
  <c r="AE2471" i="6"/>
  <c r="AE3643" i="6"/>
  <c r="AE3650" i="6"/>
  <c r="AE356" i="6"/>
  <c r="AE2427" i="6"/>
  <c r="AE3661" i="6"/>
  <c r="AE3640" i="6"/>
  <c r="AE3647" i="6"/>
  <c r="AE3021" i="6"/>
  <c r="AE1517" i="6"/>
  <c r="AE469" i="6"/>
  <c r="AE3642" i="6"/>
  <c r="AF1174" i="6"/>
  <c r="AF3634" i="6"/>
  <c r="AF2876" i="6"/>
  <c r="AF1231" i="6"/>
  <c r="AF1514" i="6"/>
  <c r="AF81" i="6"/>
  <c r="AF470" i="6"/>
  <c r="AF3058" i="6"/>
  <c r="AF565" i="6"/>
  <c r="AF1433" i="6"/>
  <c r="AF1951" i="6"/>
  <c r="AF3662" i="6"/>
  <c r="AF1952" i="6"/>
  <c r="AF3048" i="6"/>
  <c r="AF3490" i="6"/>
  <c r="AF2875" i="6"/>
  <c r="AF2472" i="6"/>
  <c r="AF2872" i="6"/>
  <c r="AF3648" i="6"/>
  <c r="AF54" i="6"/>
  <c r="AF3212" i="6"/>
  <c r="AF472" i="6"/>
  <c r="AF2531" i="6"/>
  <c r="AF1948" i="6"/>
  <c r="AF2424" i="6"/>
  <c r="AF1515" i="6"/>
  <c r="AF471" i="6"/>
  <c r="AF2530" i="6"/>
  <c r="AF3646" i="6"/>
  <c r="AF1964" i="6"/>
  <c r="AF1516" i="6"/>
  <c r="AF1744" i="6"/>
  <c r="AF2815" i="6"/>
  <c r="AF3645" i="6"/>
  <c r="AF3401" i="6"/>
  <c r="AF2857" i="6"/>
  <c r="AF473" i="6"/>
  <c r="AF3641" i="6"/>
  <c r="AF3649" i="6"/>
  <c r="AF1965" i="6"/>
  <c r="AF3213" i="6"/>
  <c r="AF2471" i="6"/>
  <c r="AF3643" i="6"/>
  <c r="AF3650" i="6"/>
  <c r="AF356" i="6"/>
  <c r="AF2427" i="6"/>
  <c r="AF3661" i="6"/>
  <c r="AF3640" i="6"/>
  <c r="AF3647" i="6"/>
  <c r="AF3021" i="6"/>
  <c r="AF1517" i="6"/>
  <c r="AF469" i="6"/>
  <c r="AF3642" i="6"/>
  <c r="AK1513" i="6"/>
  <c r="AL1513" i="6"/>
  <c r="AM1513" i="6"/>
  <c r="AE1513" i="6"/>
  <c r="AF1513" i="6"/>
  <c r="AK956" i="6"/>
  <c r="AL956" i="6"/>
  <c r="AM956" i="6"/>
  <c r="AE956" i="6"/>
  <c r="AF956" i="6"/>
  <c r="AK1921" i="6"/>
  <c r="AK1145" i="6"/>
  <c r="AK1144" i="6"/>
  <c r="AK3241" i="6"/>
  <c r="AK3242" i="6"/>
  <c r="AK3240" i="6"/>
  <c r="AK2869" i="6"/>
  <c r="AK1534" i="6"/>
  <c r="AK1533" i="6"/>
  <c r="AK1535" i="6"/>
  <c r="AK3516" i="6"/>
  <c r="AK3388" i="6"/>
  <c r="AK3444" i="6"/>
  <c r="AK3443" i="6"/>
  <c r="AK2328" i="6"/>
  <c r="AK2329" i="6"/>
  <c r="AK1138" i="6"/>
  <c r="AK3859" i="6"/>
  <c r="AK2070" i="6"/>
  <c r="AK1518" i="6"/>
  <c r="AK1825" i="6"/>
  <c r="AK1288" i="6"/>
  <c r="AK3061" i="6"/>
  <c r="AK3545" i="6"/>
  <c r="AK2226" i="6"/>
  <c r="AK729" i="6"/>
  <c r="AK3157" i="6"/>
  <c r="AK1945" i="6"/>
  <c r="AK3644" i="6"/>
  <c r="AK3632" i="6"/>
  <c r="AL1921" i="6"/>
  <c r="AL1145" i="6"/>
  <c r="AL1144" i="6"/>
  <c r="AL3241" i="6"/>
  <c r="AL3242" i="6"/>
  <c r="AL3240" i="6"/>
  <c r="AL2869" i="6"/>
  <c r="AL1534" i="6"/>
  <c r="AL1533" i="6"/>
  <c r="AL1535" i="6"/>
  <c r="AL3516" i="6"/>
  <c r="AL3388" i="6"/>
  <c r="AL3444" i="6"/>
  <c r="AL3443" i="6"/>
  <c r="AL2328" i="6"/>
  <c r="AL2329" i="6"/>
  <c r="AL1138" i="6"/>
  <c r="AL3859" i="6"/>
  <c r="AL2070" i="6"/>
  <c r="AL1518" i="6"/>
  <c r="AL1825" i="6"/>
  <c r="AL1288" i="6"/>
  <c r="AL3061" i="6"/>
  <c r="AL3545" i="6"/>
  <c r="AL2226" i="6"/>
  <c r="AL729" i="6"/>
  <c r="AL3157" i="6"/>
  <c r="AL1945" i="6"/>
  <c r="AL3644" i="6"/>
  <c r="AL3632" i="6"/>
  <c r="AM1921" i="6"/>
  <c r="AM1145" i="6"/>
  <c r="AM1144" i="6"/>
  <c r="AM3241" i="6"/>
  <c r="AM3242" i="6"/>
  <c r="AM3240" i="6"/>
  <c r="AM2869" i="6"/>
  <c r="AM1534" i="6"/>
  <c r="AM1533" i="6"/>
  <c r="AM1535" i="6"/>
  <c r="AM3516" i="6"/>
  <c r="AM3388" i="6"/>
  <c r="AM3444" i="6"/>
  <c r="AM3443" i="6"/>
  <c r="AM2328" i="6"/>
  <c r="AM2329" i="6"/>
  <c r="AM1138" i="6"/>
  <c r="AM3859" i="6"/>
  <c r="AM2070" i="6"/>
  <c r="AM1518" i="6"/>
  <c r="AM1825" i="6"/>
  <c r="AM1288" i="6"/>
  <c r="AM3061" i="6"/>
  <c r="AM3545" i="6"/>
  <c r="AM2226" i="6"/>
  <c r="AM729" i="6"/>
  <c r="AM3157" i="6"/>
  <c r="AM1945" i="6"/>
  <c r="AM3644" i="6"/>
  <c r="AM3632" i="6"/>
  <c r="AE1921" i="6"/>
  <c r="AE1145" i="6"/>
  <c r="AE1144" i="6"/>
  <c r="AE3241" i="6"/>
  <c r="AE3242" i="6"/>
  <c r="AE3240" i="6"/>
  <c r="AE2869" i="6"/>
  <c r="AE1534" i="6"/>
  <c r="AE1533" i="6"/>
  <c r="AE1535" i="6"/>
  <c r="AE3516" i="6"/>
  <c r="AE3388" i="6"/>
  <c r="AE3444" i="6"/>
  <c r="AE3443" i="6"/>
  <c r="AE2328" i="6"/>
  <c r="AE2329" i="6"/>
  <c r="AE1138" i="6"/>
  <c r="AE3859" i="6"/>
  <c r="AE2070" i="6"/>
  <c r="AE1518" i="6"/>
  <c r="AE1825" i="6"/>
  <c r="AE1288" i="6"/>
  <c r="AE3061" i="6"/>
  <c r="AE3545" i="6"/>
  <c r="AE2226" i="6"/>
  <c r="AE729" i="6"/>
  <c r="AE3157" i="6"/>
  <c r="AE1945" i="6"/>
  <c r="AE3644" i="6"/>
  <c r="AE3632" i="6"/>
  <c r="AF1921" i="6"/>
  <c r="AF1145" i="6"/>
  <c r="AF1144" i="6"/>
  <c r="AF3241" i="6"/>
  <c r="AF3242" i="6"/>
  <c r="AF3240" i="6"/>
  <c r="AF2869" i="6"/>
  <c r="AF1534" i="6"/>
  <c r="AF1533" i="6"/>
  <c r="AF1535" i="6"/>
  <c r="AF3516" i="6"/>
  <c r="AF3388" i="6"/>
  <c r="AF3444" i="6"/>
  <c r="AF3443" i="6"/>
  <c r="AF2328" i="6"/>
  <c r="AF2329" i="6"/>
  <c r="AF1138" i="6"/>
  <c r="AF3859" i="6"/>
  <c r="AF2070" i="6"/>
  <c r="AF1518" i="6"/>
  <c r="AF1825" i="6"/>
  <c r="AF1288" i="6"/>
  <c r="AF3061" i="6"/>
  <c r="AF3545" i="6"/>
  <c r="AF2226" i="6"/>
  <c r="AF729" i="6"/>
  <c r="AF3157" i="6"/>
  <c r="AF1945" i="6"/>
  <c r="AF3644" i="6"/>
  <c r="AF3632" i="6"/>
  <c r="AK3628" i="6"/>
  <c r="AK3238" i="6"/>
  <c r="AK1984" i="6"/>
  <c r="AK1963" i="6"/>
  <c r="AK2860" i="6"/>
  <c r="AK2006" i="6"/>
  <c r="AK2993" i="6"/>
  <c r="AK1946" i="6"/>
  <c r="AK3519" i="6"/>
  <c r="AK969" i="6"/>
  <c r="AK3049" i="6"/>
  <c r="AK2332" i="6"/>
  <c r="AK3239" i="6"/>
  <c r="AK1238" i="6"/>
  <c r="AK1920" i="6"/>
  <c r="AK2335" i="6"/>
  <c r="AK578" i="6"/>
  <c r="AK82" i="6"/>
  <c r="AK1681" i="6"/>
  <c r="AK3630" i="6"/>
  <c r="AK3445" i="6"/>
  <c r="AK3589" i="6"/>
  <c r="AK842" i="6"/>
  <c r="AK2858" i="6"/>
  <c r="AK2994" i="6"/>
  <c r="AK3587" i="6"/>
  <c r="AK2188" i="6"/>
  <c r="AK1531" i="6"/>
  <c r="AK1532" i="6"/>
  <c r="AK905" i="6"/>
  <c r="AK3588" i="6"/>
  <c r="AK1890" i="6"/>
  <c r="AK1894" i="6"/>
  <c r="AK1680" i="6"/>
  <c r="AK3518" i="6"/>
  <c r="AK1423" i="6"/>
  <c r="AK1422" i="6"/>
  <c r="AK1421" i="6"/>
  <c r="AK841" i="6"/>
  <c r="AK2859" i="6"/>
  <c r="AK2727" i="6"/>
  <c r="AK2048" i="6"/>
  <c r="AK840" i="6"/>
  <c r="AK3391" i="6"/>
  <c r="AK2681" i="6"/>
  <c r="AK2385" i="6"/>
  <c r="AK2108" i="6"/>
  <c r="AK2529" i="6"/>
  <c r="AK788" i="6"/>
  <c r="AK1136" i="6"/>
  <c r="AK2728" i="6"/>
  <c r="AK2706" i="6"/>
  <c r="AK85" i="6"/>
  <c r="AK3020" i="6"/>
  <c r="AK2507" i="6"/>
  <c r="AK3631" i="6"/>
  <c r="AK1763" i="6"/>
  <c r="AK70" i="6"/>
  <c r="AK2820" i="6"/>
  <c r="AK947" i="6"/>
  <c r="AK2821" i="6"/>
  <c r="AK3019" i="6"/>
  <c r="AK2221" i="6"/>
  <c r="AK2220" i="6"/>
  <c r="AK88" i="6"/>
  <c r="AK1995" i="6"/>
  <c r="AK3629" i="6"/>
  <c r="AK2786" i="6"/>
  <c r="AK1682" i="6"/>
  <c r="AK2868" i="6"/>
  <c r="AK2867" i="6"/>
  <c r="AK2995" i="6"/>
  <c r="AK1953" i="6"/>
  <c r="AL3628" i="6"/>
  <c r="AL3238" i="6"/>
  <c r="AL1984" i="6"/>
  <c r="AL1963" i="6"/>
  <c r="AL2860" i="6"/>
  <c r="AL2006" i="6"/>
  <c r="AL2993" i="6"/>
  <c r="AL1946" i="6"/>
  <c r="AL3519" i="6"/>
  <c r="AL969" i="6"/>
  <c r="AL3049" i="6"/>
  <c r="AL2332" i="6"/>
  <c r="AL3239" i="6"/>
  <c r="AL1238" i="6"/>
  <c r="AL1920" i="6"/>
  <c r="AL2335" i="6"/>
  <c r="AL578" i="6"/>
  <c r="AL82" i="6"/>
  <c r="AL1681" i="6"/>
  <c r="AL3630" i="6"/>
  <c r="AL3445" i="6"/>
  <c r="AL3589" i="6"/>
  <c r="AL842" i="6"/>
  <c r="AL2858" i="6"/>
  <c r="AL2994" i="6"/>
  <c r="AL3587" i="6"/>
  <c r="AL2188" i="6"/>
  <c r="AL1531" i="6"/>
  <c r="AL1532" i="6"/>
  <c r="AL905" i="6"/>
  <c r="AL3588" i="6"/>
  <c r="AL1890" i="6"/>
  <c r="AL1894" i="6"/>
  <c r="AL1680" i="6"/>
  <c r="AL3518" i="6"/>
  <c r="AL1423" i="6"/>
  <c r="AL1422" i="6"/>
  <c r="AL1421" i="6"/>
  <c r="AL841" i="6"/>
  <c r="AL2859" i="6"/>
  <c r="AL2727" i="6"/>
  <c r="AL2048" i="6"/>
  <c r="AL840" i="6"/>
  <c r="AL3391" i="6"/>
  <c r="AL2681" i="6"/>
  <c r="AL2385" i="6"/>
  <c r="AL2108" i="6"/>
  <c r="AL2529" i="6"/>
  <c r="AL788" i="6"/>
  <c r="AL1136" i="6"/>
  <c r="AL2728" i="6"/>
  <c r="AL2706" i="6"/>
  <c r="AL85" i="6"/>
  <c r="AL3020" i="6"/>
  <c r="AL2507" i="6"/>
  <c r="AL3631" i="6"/>
  <c r="AL1763" i="6"/>
  <c r="AL70" i="6"/>
  <c r="AL2820" i="6"/>
  <c r="AL947" i="6"/>
  <c r="AL2821" i="6"/>
  <c r="AL3019" i="6"/>
  <c r="AL2221" i="6"/>
  <c r="AL2220" i="6"/>
  <c r="AL88" i="6"/>
  <c r="AL1995" i="6"/>
  <c r="AL3629" i="6"/>
  <c r="AL2786" i="6"/>
  <c r="AL1682" i="6"/>
  <c r="AL2868" i="6"/>
  <c r="AL2867" i="6"/>
  <c r="AL2995" i="6"/>
  <c r="AL1953" i="6"/>
  <c r="AM3628" i="6"/>
  <c r="AM3238" i="6"/>
  <c r="AM1984" i="6"/>
  <c r="AM1963" i="6"/>
  <c r="AM2860" i="6"/>
  <c r="AM2006" i="6"/>
  <c r="AM2993" i="6"/>
  <c r="AM1946" i="6"/>
  <c r="AM3519" i="6"/>
  <c r="AM969" i="6"/>
  <c r="AM3049" i="6"/>
  <c r="AM2332" i="6"/>
  <c r="AM3239" i="6"/>
  <c r="AM1238" i="6"/>
  <c r="AM1920" i="6"/>
  <c r="AM2335" i="6"/>
  <c r="AM578" i="6"/>
  <c r="AM82" i="6"/>
  <c r="AM1681" i="6"/>
  <c r="AM3630" i="6"/>
  <c r="AM3445" i="6"/>
  <c r="AM3589" i="6"/>
  <c r="AM842" i="6"/>
  <c r="AM2858" i="6"/>
  <c r="AM2994" i="6"/>
  <c r="AM3587" i="6"/>
  <c r="AM2188" i="6"/>
  <c r="AM1531" i="6"/>
  <c r="AM1532" i="6"/>
  <c r="AM905" i="6"/>
  <c r="AM3588" i="6"/>
  <c r="AM1890" i="6"/>
  <c r="AM1894" i="6"/>
  <c r="AM1680" i="6"/>
  <c r="AM3518" i="6"/>
  <c r="AM1423" i="6"/>
  <c r="AM1422" i="6"/>
  <c r="AM1421" i="6"/>
  <c r="AM841" i="6"/>
  <c r="AM2859" i="6"/>
  <c r="AM2727" i="6"/>
  <c r="AM2048" i="6"/>
  <c r="AM840" i="6"/>
  <c r="AM3391" i="6"/>
  <c r="AM2681" i="6"/>
  <c r="AM2385" i="6"/>
  <c r="AM2108" i="6"/>
  <c r="AM2529" i="6"/>
  <c r="AM788" i="6"/>
  <c r="AM1136" i="6"/>
  <c r="AM2728" i="6"/>
  <c r="AM2706" i="6"/>
  <c r="AM85" i="6"/>
  <c r="AM3020" i="6"/>
  <c r="AM2507" i="6"/>
  <c r="AM3631" i="6"/>
  <c r="AM1763" i="6"/>
  <c r="AM70" i="6"/>
  <c r="AM2820" i="6"/>
  <c r="AM947" i="6"/>
  <c r="AM2821" i="6"/>
  <c r="AM3019" i="6"/>
  <c r="AM2221" i="6"/>
  <c r="AM2220" i="6"/>
  <c r="AM88" i="6"/>
  <c r="AM1995" i="6"/>
  <c r="AM3629" i="6"/>
  <c r="AM2786" i="6"/>
  <c r="AM1682" i="6"/>
  <c r="AM2868" i="6"/>
  <c r="AM2867" i="6"/>
  <c r="AM2995" i="6"/>
  <c r="AM1953" i="6"/>
  <c r="AE3628" i="6"/>
  <c r="AE3238" i="6"/>
  <c r="AE1984" i="6"/>
  <c r="AE1963" i="6"/>
  <c r="AE2860" i="6"/>
  <c r="AE2006" i="6"/>
  <c r="AE2993" i="6"/>
  <c r="AE1946" i="6"/>
  <c r="AE3519" i="6"/>
  <c r="AE969" i="6"/>
  <c r="AE3049" i="6"/>
  <c r="AE2332" i="6"/>
  <c r="AE3239" i="6"/>
  <c r="AE1238" i="6"/>
  <c r="AE1920" i="6"/>
  <c r="AE2335" i="6"/>
  <c r="AE578" i="6"/>
  <c r="AE82" i="6"/>
  <c r="AE1681" i="6"/>
  <c r="AE3630" i="6"/>
  <c r="AE3445" i="6"/>
  <c r="AE3589" i="6"/>
  <c r="AE842" i="6"/>
  <c r="AE2858" i="6"/>
  <c r="AE2994" i="6"/>
  <c r="AE3587" i="6"/>
  <c r="AE2188" i="6"/>
  <c r="AE1531" i="6"/>
  <c r="AE1532" i="6"/>
  <c r="AE905" i="6"/>
  <c r="AE3588" i="6"/>
  <c r="AE1890" i="6"/>
  <c r="AE1894" i="6"/>
  <c r="AE1680" i="6"/>
  <c r="AE3518" i="6"/>
  <c r="AE1423" i="6"/>
  <c r="AE1422" i="6"/>
  <c r="AE1421" i="6"/>
  <c r="AE841" i="6"/>
  <c r="AE2859" i="6"/>
  <c r="AE2727" i="6"/>
  <c r="AE2048" i="6"/>
  <c r="AE840" i="6"/>
  <c r="AE3391" i="6"/>
  <c r="AE2681" i="6"/>
  <c r="AE2385" i="6"/>
  <c r="AE2108" i="6"/>
  <c r="AE2529" i="6"/>
  <c r="AE788" i="6"/>
  <c r="AE1136" i="6"/>
  <c r="AE2728" i="6"/>
  <c r="AE2706" i="6"/>
  <c r="AE85" i="6"/>
  <c r="AE3020" i="6"/>
  <c r="AE2507" i="6"/>
  <c r="AE3631" i="6"/>
  <c r="AE1763" i="6"/>
  <c r="AE70" i="6"/>
  <c r="AE2820" i="6"/>
  <c r="AE947" i="6"/>
  <c r="AE2821" i="6"/>
  <c r="AE3019" i="6"/>
  <c r="AE2221" i="6"/>
  <c r="AE2220" i="6"/>
  <c r="AE88" i="6"/>
  <c r="AE1995" i="6"/>
  <c r="AE3629" i="6"/>
  <c r="AE2786" i="6"/>
  <c r="AE1682" i="6"/>
  <c r="AE2868" i="6"/>
  <c r="AE2867" i="6"/>
  <c r="AE2995" i="6"/>
  <c r="AE1953" i="6"/>
  <c r="AF3628" i="6"/>
  <c r="AF3238" i="6"/>
  <c r="AF1984" i="6"/>
  <c r="AF1963" i="6"/>
  <c r="AF2860" i="6"/>
  <c r="AF2006" i="6"/>
  <c r="AF2993" i="6"/>
  <c r="AF1946" i="6"/>
  <c r="AF3519" i="6"/>
  <c r="AF969" i="6"/>
  <c r="AF3049" i="6"/>
  <c r="AF2332" i="6"/>
  <c r="AF3239" i="6"/>
  <c r="AF1238" i="6"/>
  <c r="AF1920" i="6"/>
  <c r="AF2335" i="6"/>
  <c r="AF578" i="6"/>
  <c r="AF82" i="6"/>
  <c r="AF1681" i="6"/>
  <c r="AF3630" i="6"/>
  <c r="AF3445" i="6"/>
  <c r="AF3589" i="6"/>
  <c r="AF842" i="6"/>
  <c r="AF2858" i="6"/>
  <c r="AF2994" i="6"/>
  <c r="AF3587" i="6"/>
  <c r="AF2188" i="6"/>
  <c r="AF1531" i="6"/>
  <c r="AF1532" i="6"/>
  <c r="AF905" i="6"/>
  <c r="AF3588" i="6"/>
  <c r="AF1890" i="6"/>
  <c r="AF1894" i="6"/>
  <c r="AF1680" i="6"/>
  <c r="AF3518" i="6"/>
  <c r="AF1423" i="6"/>
  <c r="AF1422" i="6"/>
  <c r="AF1421" i="6"/>
  <c r="AF841" i="6"/>
  <c r="AF2859" i="6"/>
  <c r="AF2727" i="6"/>
  <c r="AF2048" i="6"/>
  <c r="AF840" i="6"/>
  <c r="AF3391" i="6"/>
  <c r="AF2681" i="6"/>
  <c r="AF2385" i="6"/>
  <c r="AF2108" i="6"/>
  <c r="AF2529" i="6"/>
  <c r="AF788" i="6"/>
  <c r="AF1136" i="6"/>
  <c r="AF2728" i="6"/>
  <c r="AF2706" i="6"/>
  <c r="AF85" i="6"/>
  <c r="AF3020" i="6"/>
  <c r="AF2507" i="6"/>
  <c r="AF3631" i="6"/>
  <c r="AF1763" i="6"/>
  <c r="AF70" i="6"/>
  <c r="AF2820" i="6"/>
  <c r="AF947" i="6"/>
  <c r="AF2821" i="6"/>
  <c r="AF3019" i="6"/>
  <c r="AF2221" i="6"/>
  <c r="AF2220" i="6"/>
  <c r="AF88" i="6"/>
  <c r="AF1995" i="6"/>
  <c r="AF3629" i="6"/>
  <c r="AF2786" i="6"/>
  <c r="AF1682" i="6"/>
  <c r="AF2868" i="6"/>
  <c r="AF2867" i="6"/>
  <c r="AF2995" i="6"/>
  <c r="AF1953" i="6"/>
  <c r="AK3901" i="6"/>
  <c r="AK2962" i="6"/>
  <c r="AK3277" i="6"/>
  <c r="AK484" i="6"/>
  <c r="AK3788" i="6"/>
  <c r="AK3283" i="6"/>
  <c r="AK1600" i="6"/>
  <c r="AK1347" i="6"/>
  <c r="AK489" i="6"/>
  <c r="AK3379" i="6"/>
  <c r="AK2243" i="6"/>
  <c r="AK1542" i="6"/>
  <c r="AK1198" i="6"/>
  <c r="AK2618" i="6"/>
  <c r="AK3459" i="6"/>
  <c r="AK3322" i="6"/>
  <c r="AK3709" i="6"/>
  <c r="AK192" i="6"/>
  <c r="AK3419" i="6"/>
  <c r="AK1720" i="6"/>
  <c r="AK1188" i="6"/>
  <c r="AK1852" i="6"/>
  <c r="AK369" i="6"/>
  <c r="AK2299" i="6"/>
  <c r="AK2106" i="6"/>
  <c r="AK1189" i="6"/>
  <c r="AK1826" i="6"/>
  <c r="AK1854" i="6"/>
  <c r="AK1893" i="6"/>
  <c r="AK3544" i="6"/>
  <c r="AK1719" i="6"/>
  <c r="AK2797" i="6"/>
  <c r="AK3144" i="6"/>
  <c r="AK1543" i="6"/>
  <c r="AK3278" i="6"/>
  <c r="AK1194" i="6"/>
  <c r="AK3900" i="6"/>
  <c r="AK3849" i="6"/>
  <c r="AK3377" i="6"/>
  <c r="AK875" i="6"/>
  <c r="AK1601" i="6"/>
  <c r="AK1117" i="6"/>
  <c r="AK286" i="6"/>
  <c r="AK894" i="6"/>
  <c r="AK1118" i="6"/>
  <c r="AK1757" i="6"/>
  <c r="AK2300" i="6"/>
  <c r="AK2245" i="6"/>
  <c r="AK2651" i="6"/>
  <c r="AK3586" i="6"/>
  <c r="AK2754" i="6"/>
  <c r="AK2963" i="6"/>
  <c r="AK1842" i="6"/>
  <c r="AK2301" i="6"/>
  <c r="AK539" i="6"/>
  <c r="AK1190" i="6"/>
  <c r="AK1722" i="6"/>
  <c r="AK2302" i="6"/>
  <c r="AK2303" i="6"/>
  <c r="AK1582" i="6"/>
  <c r="AK900" i="6"/>
  <c r="AK3279" i="6"/>
  <c r="AK786" i="6"/>
  <c r="AK2304" i="6"/>
  <c r="AK839" i="6"/>
  <c r="AK3041" i="6"/>
  <c r="AK2964" i="6"/>
  <c r="AK850" i="6"/>
  <c r="AK1195" i="6"/>
  <c r="AK945" i="6"/>
  <c r="AK350" i="6"/>
  <c r="AK413" i="6"/>
  <c r="AK2031" i="6"/>
  <c r="AK739" i="6"/>
  <c r="AK1445" i="6"/>
  <c r="AK1554" i="6"/>
  <c r="AK946" i="6"/>
  <c r="AK878" i="6"/>
  <c r="AK2972" i="6"/>
  <c r="AK1278" i="6"/>
  <c r="AK2755" i="6"/>
  <c r="AK2305" i="6"/>
  <c r="AK3210" i="6"/>
  <c r="AK3416" i="6"/>
  <c r="AK1196" i="6"/>
  <c r="AK2341" i="6"/>
  <c r="AK1342" i="6"/>
  <c r="AK3211" i="6"/>
  <c r="AK2469" i="6"/>
  <c r="AK351" i="6"/>
  <c r="AK2537" i="6"/>
  <c r="AK1645" i="6"/>
  <c r="AK3220" i="6"/>
  <c r="AK3257" i="6"/>
  <c r="AK2073" i="6"/>
  <c r="AK2306" i="6"/>
  <c r="AK2056" i="6"/>
  <c r="AK707" i="6"/>
  <c r="AK2546" i="6"/>
  <c r="AL3901" i="6"/>
  <c r="AL2962" i="6"/>
  <c r="AL3277" i="6"/>
  <c r="AL484" i="6"/>
  <c r="AL3788" i="6"/>
  <c r="AL3283" i="6"/>
  <c r="AL1600" i="6"/>
  <c r="AL1347" i="6"/>
  <c r="AL489" i="6"/>
  <c r="AL3379" i="6"/>
  <c r="AL2243" i="6"/>
  <c r="AL1542" i="6"/>
  <c r="AL1198" i="6"/>
  <c r="AL2618" i="6"/>
  <c r="AL3459" i="6"/>
  <c r="AL3322" i="6"/>
  <c r="AL3709" i="6"/>
  <c r="AL192" i="6"/>
  <c r="AL3419" i="6"/>
  <c r="AL1720" i="6"/>
  <c r="AL1188" i="6"/>
  <c r="AL1852" i="6"/>
  <c r="AL369" i="6"/>
  <c r="AL2299" i="6"/>
  <c r="AL2106" i="6"/>
  <c r="AL1189" i="6"/>
  <c r="AL1826" i="6"/>
  <c r="AL1854" i="6"/>
  <c r="AL1893" i="6"/>
  <c r="AL3544" i="6"/>
  <c r="AL1719" i="6"/>
  <c r="AL2797" i="6"/>
  <c r="AL3144" i="6"/>
  <c r="AL1543" i="6"/>
  <c r="AL3278" i="6"/>
  <c r="AL1194" i="6"/>
  <c r="AL3900" i="6"/>
  <c r="AL3849" i="6"/>
  <c r="AL3377" i="6"/>
  <c r="AL875" i="6"/>
  <c r="AL1601" i="6"/>
  <c r="AL1117" i="6"/>
  <c r="AL286" i="6"/>
  <c r="AL894" i="6"/>
  <c r="AL1118" i="6"/>
  <c r="AL1757" i="6"/>
  <c r="AL2300" i="6"/>
  <c r="AL2245" i="6"/>
  <c r="AL2651" i="6"/>
  <c r="AL3586" i="6"/>
  <c r="AL2754" i="6"/>
  <c r="AL2963" i="6"/>
  <c r="AL1842" i="6"/>
  <c r="AL2301" i="6"/>
  <c r="AL539" i="6"/>
  <c r="AL1190" i="6"/>
  <c r="AL1722" i="6"/>
  <c r="AL2302" i="6"/>
  <c r="AL2303" i="6"/>
  <c r="AL1582" i="6"/>
  <c r="AL900" i="6"/>
  <c r="AL3279" i="6"/>
  <c r="AL786" i="6"/>
  <c r="AL2304" i="6"/>
  <c r="AL839" i="6"/>
  <c r="AL3041" i="6"/>
  <c r="AL2964" i="6"/>
  <c r="AL850" i="6"/>
  <c r="AL1195" i="6"/>
  <c r="AL945" i="6"/>
  <c r="AL350" i="6"/>
  <c r="AL413" i="6"/>
  <c r="AL2031" i="6"/>
  <c r="AL739" i="6"/>
  <c r="AL1445" i="6"/>
  <c r="AL1554" i="6"/>
  <c r="AL946" i="6"/>
  <c r="AL878" i="6"/>
  <c r="AL2972" i="6"/>
  <c r="AL1278" i="6"/>
  <c r="AL2755" i="6"/>
  <c r="AL2305" i="6"/>
  <c r="AL3210" i="6"/>
  <c r="AL3416" i="6"/>
  <c r="AL1196" i="6"/>
  <c r="AL2341" i="6"/>
  <c r="AL1342" i="6"/>
  <c r="AL3211" i="6"/>
  <c r="AL2469" i="6"/>
  <c r="AL351" i="6"/>
  <c r="AL2537" i="6"/>
  <c r="AL1645" i="6"/>
  <c r="AL3220" i="6"/>
  <c r="AL3257" i="6"/>
  <c r="AL2073" i="6"/>
  <c r="AL2306" i="6"/>
  <c r="AL2056" i="6"/>
  <c r="AL707" i="6"/>
  <c r="AL2546" i="6"/>
  <c r="AM3901" i="6"/>
  <c r="AM2962" i="6"/>
  <c r="AM3277" i="6"/>
  <c r="AM484" i="6"/>
  <c r="AM3788" i="6"/>
  <c r="AM3283" i="6"/>
  <c r="AM1600" i="6"/>
  <c r="AM1347" i="6"/>
  <c r="AM489" i="6"/>
  <c r="AM3379" i="6"/>
  <c r="AM2243" i="6"/>
  <c r="AM1542" i="6"/>
  <c r="AM1198" i="6"/>
  <c r="AM2618" i="6"/>
  <c r="AM3459" i="6"/>
  <c r="AM3322" i="6"/>
  <c r="AM3709" i="6"/>
  <c r="AM192" i="6"/>
  <c r="AM3419" i="6"/>
  <c r="AM1720" i="6"/>
  <c r="AM1188" i="6"/>
  <c r="AM1852" i="6"/>
  <c r="AM369" i="6"/>
  <c r="AM2299" i="6"/>
  <c r="AM2106" i="6"/>
  <c r="AM1189" i="6"/>
  <c r="AM1826" i="6"/>
  <c r="AM1854" i="6"/>
  <c r="AM1893" i="6"/>
  <c r="AM3544" i="6"/>
  <c r="AM1719" i="6"/>
  <c r="AM2797" i="6"/>
  <c r="AM3144" i="6"/>
  <c r="AM1543" i="6"/>
  <c r="AM3278" i="6"/>
  <c r="AM1194" i="6"/>
  <c r="AM3900" i="6"/>
  <c r="AM3849" i="6"/>
  <c r="AM3377" i="6"/>
  <c r="AM875" i="6"/>
  <c r="AM1601" i="6"/>
  <c r="AM1117" i="6"/>
  <c r="AM286" i="6"/>
  <c r="AM894" i="6"/>
  <c r="AM1118" i="6"/>
  <c r="AM1757" i="6"/>
  <c r="AM2300" i="6"/>
  <c r="AM2245" i="6"/>
  <c r="AM2651" i="6"/>
  <c r="AM3586" i="6"/>
  <c r="AM2754" i="6"/>
  <c r="AM2963" i="6"/>
  <c r="AM1842" i="6"/>
  <c r="AM2301" i="6"/>
  <c r="AM539" i="6"/>
  <c r="AM1190" i="6"/>
  <c r="AM1722" i="6"/>
  <c r="AM2302" i="6"/>
  <c r="AM2303" i="6"/>
  <c r="AM1582" i="6"/>
  <c r="AM900" i="6"/>
  <c r="AM3279" i="6"/>
  <c r="AM786" i="6"/>
  <c r="AM2304" i="6"/>
  <c r="AM839" i="6"/>
  <c r="AM3041" i="6"/>
  <c r="AM2964" i="6"/>
  <c r="AM850" i="6"/>
  <c r="AM1195" i="6"/>
  <c r="AM945" i="6"/>
  <c r="AM350" i="6"/>
  <c r="AM413" i="6"/>
  <c r="AM2031" i="6"/>
  <c r="AM739" i="6"/>
  <c r="AM1445" i="6"/>
  <c r="AM1554" i="6"/>
  <c r="AM946" i="6"/>
  <c r="AM878" i="6"/>
  <c r="AM2972" i="6"/>
  <c r="AM1278" i="6"/>
  <c r="AM2755" i="6"/>
  <c r="AM2305" i="6"/>
  <c r="AM3210" i="6"/>
  <c r="AM3416" i="6"/>
  <c r="AM1196" i="6"/>
  <c r="AM2341" i="6"/>
  <c r="AM1342" i="6"/>
  <c r="AM3211" i="6"/>
  <c r="AM2469" i="6"/>
  <c r="AM351" i="6"/>
  <c r="AM2537" i="6"/>
  <c r="AM1645" i="6"/>
  <c r="AM3220" i="6"/>
  <c r="AM3257" i="6"/>
  <c r="AM2073" i="6"/>
  <c r="AM2306" i="6"/>
  <c r="AM2056" i="6"/>
  <c r="AM707" i="6"/>
  <c r="AM2546" i="6"/>
  <c r="AE3901" i="6"/>
  <c r="AE2962" i="6"/>
  <c r="AE3277" i="6"/>
  <c r="AE484" i="6"/>
  <c r="AE3788" i="6"/>
  <c r="AE3283" i="6"/>
  <c r="AE1600" i="6"/>
  <c r="AE1347" i="6"/>
  <c r="AE489" i="6"/>
  <c r="AE3379" i="6"/>
  <c r="AE2243" i="6"/>
  <c r="AE1542" i="6"/>
  <c r="AE1198" i="6"/>
  <c r="AE2618" i="6"/>
  <c r="AE3459" i="6"/>
  <c r="AE3322" i="6"/>
  <c r="AE3709" i="6"/>
  <c r="AE192" i="6"/>
  <c r="AE3419" i="6"/>
  <c r="AE1720" i="6"/>
  <c r="AE1188" i="6"/>
  <c r="AE1852" i="6"/>
  <c r="AE369" i="6"/>
  <c r="AE2299" i="6"/>
  <c r="AE2106" i="6"/>
  <c r="AE1189" i="6"/>
  <c r="AE1826" i="6"/>
  <c r="AE1854" i="6"/>
  <c r="AE1893" i="6"/>
  <c r="AE3544" i="6"/>
  <c r="AE1719" i="6"/>
  <c r="AE2797" i="6"/>
  <c r="AE3144" i="6"/>
  <c r="AE1543" i="6"/>
  <c r="AE3278" i="6"/>
  <c r="AE1194" i="6"/>
  <c r="AE3900" i="6"/>
  <c r="AE3849" i="6"/>
  <c r="AE3377" i="6"/>
  <c r="AE875" i="6"/>
  <c r="AE1601" i="6"/>
  <c r="AE1117" i="6"/>
  <c r="AE286" i="6"/>
  <c r="AE894" i="6"/>
  <c r="AE1118" i="6"/>
  <c r="AE1757" i="6"/>
  <c r="AE2300" i="6"/>
  <c r="AE2245" i="6"/>
  <c r="AE2651" i="6"/>
  <c r="AE3586" i="6"/>
  <c r="AE2754" i="6"/>
  <c r="AE2963" i="6"/>
  <c r="AE1842" i="6"/>
  <c r="AE2301" i="6"/>
  <c r="AE539" i="6"/>
  <c r="AE1190" i="6"/>
  <c r="AE1722" i="6"/>
  <c r="AE2302" i="6"/>
  <c r="AE2303" i="6"/>
  <c r="AE1582" i="6"/>
  <c r="AE900" i="6"/>
  <c r="AE3279" i="6"/>
  <c r="AE786" i="6"/>
  <c r="AE2304" i="6"/>
  <c r="AE839" i="6"/>
  <c r="AE3041" i="6"/>
  <c r="AE2964" i="6"/>
  <c r="AE850" i="6"/>
  <c r="AE1195" i="6"/>
  <c r="AE945" i="6"/>
  <c r="AE350" i="6"/>
  <c r="AE413" i="6"/>
  <c r="AE2031" i="6"/>
  <c r="AE739" i="6"/>
  <c r="AE1445" i="6"/>
  <c r="AE1554" i="6"/>
  <c r="AE946" i="6"/>
  <c r="AE878" i="6"/>
  <c r="AE2972" i="6"/>
  <c r="AE1278" i="6"/>
  <c r="AE2755" i="6"/>
  <c r="AE2305" i="6"/>
  <c r="AE3210" i="6"/>
  <c r="AE3416" i="6"/>
  <c r="AE1196" i="6"/>
  <c r="AE2341" i="6"/>
  <c r="AE1342" i="6"/>
  <c r="AE3211" i="6"/>
  <c r="AE2469" i="6"/>
  <c r="AE351" i="6"/>
  <c r="AE2537" i="6"/>
  <c r="AE1645" i="6"/>
  <c r="AE3220" i="6"/>
  <c r="AE3257" i="6"/>
  <c r="AE2073" i="6"/>
  <c r="AE2306" i="6"/>
  <c r="AE2056" i="6"/>
  <c r="AE707" i="6"/>
  <c r="AE2546" i="6"/>
  <c r="AF3901" i="6"/>
  <c r="AF2962" i="6"/>
  <c r="AF3277" i="6"/>
  <c r="AF484" i="6"/>
  <c r="AF3788" i="6"/>
  <c r="AF3283" i="6"/>
  <c r="AF1600" i="6"/>
  <c r="AF1347" i="6"/>
  <c r="AF489" i="6"/>
  <c r="AF3379" i="6"/>
  <c r="AF2243" i="6"/>
  <c r="AF1542" i="6"/>
  <c r="AF1198" i="6"/>
  <c r="AF2618" i="6"/>
  <c r="AF3459" i="6"/>
  <c r="AF3322" i="6"/>
  <c r="AF3709" i="6"/>
  <c r="AF192" i="6"/>
  <c r="AF3419" i="6"/>
  <c r="AF1720" i="6"/>
  <c r="AF1188" i="6"/>
  <c r="AF1852" i="6"/>
  <c r="AF369" i="6"/>
  <c r="AF2299" i="6"/>
  <c r="AF2106" i="6"/>
  <c r="AF1189" i="6"/>
  <c r="AF1826" i="6"/>
  <c r="AF1854" i="6"/>
  <c r="AF1893" i="6"/>
  <c r="AF3544" i="6"/>
  <c r="AF1719" i="6"/>
  <c r="AF2797" i="6"/>
  <c r="AF3144" i="6"/>
  <c r="AF1543" i="6"/>
  <c r="AF3278" i="6"/>
  <c r="AF1194" i="6"/>
  <c r="AF3900" i="6"/>
  <c r="AF3849" i="6"/>
  <c r="AF3377" i="6"/>
  <c r="AF875" i="6"/>
  <c r="AF1601" i="6"/>
  <c r="AF1117" i="6"/>
  <c r="AF286" i="6"/>
  <c r="AF894" i="6"/>
  <c r="AF1118" i="6"/>
  <c r="AF1757" i="6"/>
  <c r="AF2300" i="6"/>
  <c r="AF2245" i="6"/>
  <c r="AF2651" i="6"/>
  <c r="AF3586" i="6"/>
  <c r="AF2754" i="6"/>
  <c r="AF2963" i="6"/>
  <c r="AF1842" i="6"/>
  <c r="AF2301" i="6"/>
  <c r="AF539" i="6"/>
  <c r="AF1190" i="6"/>
  <c r="AF1722" i="6"/>
  <c r="AF2302" i="6"/>
  <c r="AF2303" i="6"/>
  <c r="AF1582" i="6"/>
  <c r="AF900" i="6"/>
  <c r="AF3279" i="6"/>
  <c r="AF786" i="6"/>
  <c r="AF2304" i="6"/>
  <c r="AF839" i="6"/>
  <c r="AF3041" i="6"/>
  <c r="AF2964" i="6"/>
  <c r="AF850" i="6"/>
  <c r="AF1195" i="6"/>
  <c r="AF945" i="6"/>
  <c r="AF350" i="6"/>
  <c r="AF413" i="6"/>
  <c r="AF2031" i="6"/>
  <c r="AF739" i="6"/>
  <c r="AF1445" i="6"/>
  <c r="AF1554" i="6"/>
  <c r="AF946" i="6"/>
  <c r="AF878" i="6"/>
  <c r="AF2972" i="6"/>
  <c r="AF1278" i="6"/>
  <c r="AF2755" i="6"/>
  <c r="AF2305" i="6"/>
  <c r="AF3210" i="6"/>
  <c r="AF3416" i="6"/>
  <c r="AF1196" i="6"/>
  <c r="AF2341" i="6"/>
  <c r="AF1342" i="6"/>
  <c r="AF3211" i="6"/>
  <c r="AF2469" i="6"/>
  <c r="AF351" i="6"/>
  <c r="AF2537" i="6"/>
  <c r="AF1645" i="6"/>
  <c r="AF3220" i="6"/>
  <c r="AF3257" i="6"/>
  <c r="AF2073" i="6"/>
  <c r="AF2306" i="6"/>
  <c r="AF2056" i="6"/>
  <c r="AF707" i="6"/>
  <c r="AF2546" i="6"/>
  <c r="AK2880" i="6"/>
  <c r="AK1115" i="6"/>
  <c r="AK1810" i="6"/>
  <c r="AK1277" i="6"/>
  <c r="AK2925" i="6"/>
  <c r="AK3081" i="6"/>
  <c r="AK2557" i="6"/>
  <c r="AK2532" i="6"/>
  <c r="AK164" i="6"/>
  <c r="AK2132" i="6"/>
  <c r="AK3219" i="6"/>
  <c r="AK1011" i="6"/>
  <c r="AK2679" i="6"/>
  <c r="AK3199" i="6"/>
  <c r="AK2028" i="6"/>
  <c r="AK3570" i="6"/>
  <c r="AK3716" i="6"/>
  <c r="AK1387" i="6"/>
  <c r="AK1388" i="6"/>
  <c r="AK2881" i="6"/>
  <c r="AK2055" i="6"/>
  <c r="AK587" i="6"/>
  <c r="AK295" i="6"/>
  <c r="AK3205" i="6"/>
  <c r="AK3462" i="6"/>
  <c r="AK1479" i="6"/>
  <c r="AK3194" i="6"/>
  <c r="AK2242" i="6"/>
  <c r="AK2617" i="6"/>
  <c r="AK2309" i="6"/>
  <c r="AK849" i="6"/>
  <c r="AK1216" i="6"/>
  <c r="AK2194" i="6"/>
  <c r="AK943" i="6"/>
  <c r="AK1187" i="6"/>
  <c r="AK1192" i="6"/>
  <c r="AK55" i="6"/>
  <c r="AL2880" i="6"/>
  <c r="AL1115" i="6"/>
  <c r="AL1810" i="6"/>
  <c r="AL1277" i="6"/>
  <c r="AL2925" i="6"/>
  <c r="AL3081" i="6"/>
  <c r="AL2557" i="6"/>
  <c r="AL2532" i="6"/>
  <c r="AL164" i="6"/>
  <c r="AL2132" i="6"/>
  <c r="AL3219" i="6"/>
  <c r="AL1011" i="6"/>
  <c r="AL2679" i="6"/>
  <c r="AL3199" i="6"/>
  <c r="AL2028" i="6"/>
  <c r="AL3570" i="6"/>
  <c r="AL3716" i="6"/>
  <c r="AL1387" i="6"/>
  <c r="AL1388" i="6"/>
  <c r="AL2881" i="6"/>
  <c r="AL2055" i="6"/>
  <c r="AL587" i="6"/>
  <c r="AL295" i="6"/>
  <c r="AL3205" i="6"/>
  <c r="AL3462" i="6"/>
  <c r="AL1479" i="6"/>
  <c r="AL3194" i="6"/>
  <c r="AL2242" i="6"/>
  <c r="AL2617" i="6"/>
  <c r="AL2309" i="6"/>
  <c r="AL849" i="6"/>
  <c r="AL1216" i="6"/>
  <c r="AL2194" i="6"/>
  <c r="AL943" i="6"/>
  <c r="AL1187" i="6"/>
  <c r="AL1192" i="6"/>
  <c r="AL55" i="6"/>
  <c r="AM2880" i="6"/>
  <c r="AM1115" i="6"/>
  <c r="AM1810" i="6"/>
  <c r="AM1277" i="6"/>
  <c r="AM2925" i="6"/>
  <c r="AM3081" i="6"/>
  <c r="AM2557" i="6"/>
  <c r="AM2532" i="6"/>
  <c r="AM164" i="6"/>
  <c r="AM2132" i="6"/>
  <c r="AM3219" i="6"/>
  <c r="AM1011" i="6"/>
  <c r="AM2679" i="6"/>
  <c r="AM3199" i="6"/>
  <c r="AM2028" i="6"/>
  <c r="AM3570" i="6"/>
  <c r="AM3716" i="6"/>
  <c r="AM1387" i="6"/>
  <c r="AM1388" i="6"/>
  <c r="AM2881" i="6"/>
  <c r="AM2055" i="6"/>
  <c r="AM587" i="6"/>
  <c r="AM295" i="6"/>
  <c r="AM3205" i="6"/>
  <c r="AM3462" i="6"/>
  <c r="AM1479" i="6"/>
  <c r="AM3194" i="6"/>
  <c r="AM2242" i="6"/>
  <c r="AM2617" i="6"/>
  <c r="AM2309" i="6"/>
  <c r="AM849" i="6"/>
  <c r="AM1216" i="6"/>
  <c r="AM2194" i="6"/>
  <c r="AM943" i="6"/>
  <c r="AM1187" i="6"/>
  <c r="AM1192" i="6"/>
  <c r="AM55" i="6"/>
  <c r="AE2880" i="6"/>
  <c r="AE1115" i="6"/>
  <c r="AE1810" i="6"/>
  <c r="AE1277" i="6"/>
  <c r="AE2925" i="6"/>
  <c r="AE3081" i="6"/>
  <c r="AE2557" i="6"/>
  <c r="AE2532" i="6"/>
  <c r="AE164" i="6"/>
  <c r="AE2132" i="6"/>
  <c r="AE3219" i="6"/>
  <c r="AE1011" i="6"/>
  <c r="AE2679" i="6"/>
  <c r="AE3199" i="6"/>
  <c r="AE2028" i="6"/>
  <c r="AE3570" i="6"/>
  <c r="AE3716" i="6"/>
  <c r="AE1387" i="6"/>
  <c r="AE1388" i="6"/>
  <c r="AE2881" i="6"/>
  <c r="AE2055" i="6"/>
  <c r="AE587" i="6"/>
  <c r="AE295" i="6"/>
  <c r="AE3205" i="6"/>
  <c r="AE3462" i="6"/>
  <c r="AE1479" i="6"/>
  <c r="AE3194" i="6"/>
  <c r="AE2242" i="6"/>
  <c r="AE2617" i="6"/>
  <c r="AE2309" i="6"/>
  <c r="AE849" i="6"/>
  <c r="AE1216" i="6"/>
  <c r="AE2194" i="6"/>
  <c r="AE943" i="6"/>
  <c r="AE1187" i="6"/>
  <c r="AE1192" i="6"/>
  <c r="AE55" i="6"/>
  <c r="AF2880" i="6"/>
  <c r="AF1115" i="6"/>
  <c r="AF1810" i="6"/>
  <c r="AF1277" i="6"/>
  <c r="AF2925" i="6"/>
  <c r="AF3081" i="6"/>
  <c r="AF2557" i="6"/>
  <c r="AF2532" i="6"/>
  <c r="AF164" i="6"/>
  <c r="AF2132" i="6"/>
  <c r="AF3219" i="6"/>
  <c r="AF1011" i="6"/>
  <c r="AF2679" i="6"/>
  <c r="AF3199" i="6"/>
  <c r="AF2028" i="6"/>
  <c r="AF3570" i="6"/>
  <c r="AF3716" i="6"/>
  <c r="AF1387" i="6"/>
  <c r="AF1388" i="6"/>
  <c r="AF2881" i="6"/>
  <c r="AF2055" i="6"/>
  <c r="AF587" i="6"/>
  <c r="AF295" i="6"/>
  <c r="AF3205" i="6"/>
  <c r="AF3462" i="6"/>
  <c r="AF1479" i="6"/>
  <c r="AF3194" i="6"/>
  <c r="AF2242" i="6"/>
  <c r="AF2617" i="6"/>
  <c r="AF2309" i="6"/>
  <c r="AF849" i="6"/>
  <c r="AF1216" i="6"/>
  <c r="AF2194" i="6"/>
  <c r="AF943" i="6"/>
  <c r="AF1187" i="6"/>
  <c r="AF1192" i="6"/>
  <c r="AF55" i="6"/>
  <c r="AK928" i="6"/>
  <c r="AK1791" i="6"/>
  <c r="AK3450" i="6"/>
  <c r="AK3033" i="6"/>
  <c r="AK2834" i="6"/>
  <c r="AK1540" i="6"/>
  <c r="AK738" i="6"/>
  <c r="AK2779" i="6"/>
  <c r="AK2582" i="6"/>
  <c r="AK874" i="6"/>
  <c r="AK2456" i="6"/>
  <c r="AK14" i="6"/>
  <c r="AK1973" i="6"/>
  <c r="AK1100" i="6"/>
  <c r="AK2513" i="6"/>
  <c r="AK1223" i="6"/>
  <c r="AK2153" i="6"/>
  <c r="AK2297" i="6"/>
  <c r="AK3597" i="6"/>
  <c r="AK2899" i="6"/>
  <c r="AK2975" i="6"/>
  <c r="AK2419" i="6"/>
  <c r="AK2516" i="6"/>
  <c r="AK3281" i="6"/>
  <c r="AK1101" i="6"/>
  <c r="AK2685" i="6"/>
  <c r="AK361" i="6"/>
  <c r="AK2523" i="6"/>
  <c r="AK2682" i="6"/>
  <c r="AK938" i="6"/>
  <c r="AK3763" i="6"/>
  <c r="AK1502" i="6"/>
  <c r="AK1473" i="6"/>
  <c r="AK3549" i="6"/>
  <c r="AK1587" i="6"/>
  <c r="AK2750" i="6"/>
  <c r="AK1789" i="6"/>
  <c r="AK1103" i="6"/>
  <c r="AK3777" i="6"/>
  <c r="AK3778" i="6"/>
  <c r="AK782" i="6"/>
  <c r="AK3324" i="6"/>
  <c r="AK2608" i="6"/>
  <c r="AK1105" i="6"/>
  <c r="AK1878" i="6"/>
  <c r="AK3321" i="6"/>
  <c r="AK3410" i="6"/>
  <c r="AK3025" i="6"/>
  <c r="AK1474" i="6"/>
  <c r="AK3132" i="6"/>
  <c r="AK2959" i="6"/>
  <c r="AK939" i="6"/>
  <c r="AK1561" i="6"/>
  <c r="AK423" i="6"/>
  <c r="AK3268" i="6"/>
  <c r="AK1183" i="6"/>
  <c r="AK940" i="6"/>
  <c r="AK3269" i="6"/>
  <c r="AK3452" i="6"/>
  <c r="AK48" i="6"/>
  <c r="AK847" i="6"/>
  <c r="AK1226" i="6"/>
  <c r="AK3134" i="6"/>
  <c r="AK3270" i="6"/>
  <c r="AK3271" i="6"/>
  <c r="AK3272" i="6"/>
  <c r="AK3273" i="6"/>
  <c r="AK1839" i="6"/>
  <c r="AK1705" i="6"/>
  <c r="AK2240" i="6"/>
  <c r="AK693" i="6"/>
  <c r="AK2241" i="6"/>
  <c r="AK2339" i="6"/>
  <c r="AK3208" i="6"/>
  <c r="AK1340" i="6"/>
  <c r="AK3550" i="6"/>
  <c r="AK3493" i="6"/>
  <c r="AK1361" i="6"/>
  <c r="AK3218" i="6"/>
  <c r="AK3715" i="6"/>
  <c r="AK1184" i="6"/>
  <c r="AK941" i="6"/>
  <c r="AK2053" i="6"/>
  <c r="AK2396" i="6"/>
  <c r="AK2585" i="6"/>
  <c r="AK2825" i="6"/>
  <c r="AK2826" i="6"/>
  <c r="AK997" i="6"/>
  <c r="AK1191" i="6"/>
  <c r="AK3332" i="6"/>
  <c r="AK2751" i="6"/>
  <c r="AK1581" i="6"/>
  <c r="AK2827" i="6"/>
  <c r="AK1341" i="6"/>
  <c r="AK2915" i="6"/>
  <c r="AK360" i="6"/>
  <c r="AK3209" i="6"/>
  <c r="AK156" i="6"/>
  <c r="AK688" i="6"/>
  <c r="AK2212" i="6"/>
  <c r="AK3483" i="6"/>
  <c r="AK2787" i="6"/>
  <c r="AK1879" i="6"/>
  <c r="AK1385" i="6"/>
  <c r="AK571" i="6"/>
  <c r="AK1386" i="6"/>
  <c r="AK9" i="6"/>
  <c r="AK357" i="6"/>
  <c r="AK1541" i="6"/>
  <c r="AK2556" i="6"/>
  <c r="AK1109" i="6"/>
  <c r="AK2877" i="6"/>
  <c r="AK2752" i="6"/>
  <c r="AK1481" i="6"/>
  <c r="AK1880" i="6"/>
  <c r="AK1475" i="6"/>
  <c r="AK3552" i="6"/>
  <c r="AK2054" i="6"/>
  <c r="AK1504" i="6"/>
  <c r="AK2340" i="6"/>
  <c r="AK2783" i="6"/>
  <c r="AK1111" i="6"/>
  <c r="AK2298" i="6"/>
  <c r="AK1477" i="6"/>
  <c r="AK1009" i="6"/>
  <c r="AK3274" i="6"/>
  <c r="AK784" i="6"/>
  <c r="AK1185" i="6"/>
  <c r="AK3576" i="6"/>
  <c r="AK3813" i="6"/>
  <c r="AK1175" i="6"/>
  <c r="AK1113" i="6"/>
  <c r="AK3780" i="6"/>
  <c r="AK15" i="6"/>
  <c r="AK785" i="6"/>
  <c r="AK3275" i="6"/>
  <c r="AK3192" i="6"/>
  <c r="AK1227" i="6"/>
  <c r="AK3276" i="6"/>
  <c r="AL928" i="6"/>
  <c r="AL1791" i="6"/>
  <c r="AL3450" i="6"/>
  <c r="AL3033" i="6"/>
  <c r="AL2834" i="6"/>
  <c r="AL1540" i="6"/>
  <c r="AL738" i="6"/>
  <c r="AL2779" i="6"/>
  <c r="AL2582" i="6"/>
  <c r="AL874" i="6"/>
  <c r="AL2456" i="6"/>
  <c r="AL14" i="6"/>
  <c r="AL1973" i="6"/>
  <c r="AL1100" i="6"/>
  <c r="AL2513" i="6"/>
  <c r="AL1223" i="6"/>
  <c r="AL2153" i="6"/>
  <c r="AL2297" i="6"/>
  <c r="AL3597" i="6"/>
  <c r="AL2899" i="6"/>
  <c r="AL2975" i="6"/>
  <c r="AL2419" i="6"/>
  <c r="AL2516" i="6"/>
  <c r="AL3281" i="6"/>
  <c r="AL1101" i="6"/>
  <c r="AL2685" i="6"/>
  <c r="AL361" i="6"/>
  <c r="AL2523" i="6"/>
  <c r="AL2682" i="6"/>
  <c r="AL938" i="6"/>
  <c r="AL3763" i="6"/>
  <c r="AL1502" i="6"/>
  <c r="AL1473" i="6"/>
  <c r="AL3549" i="6"/>
  <c r="AL1587" i="6"/>
  <c r="AL2750" i="6"/>
  <c r="AL1789" i="6"/>
  <c r="AL1103" i="6"/>
  <c r="AL3777" i="6"/>
  <c r="AL3778" i="6"/>
  <c r="AL782" i="6"/>
  <c r="AL3324" i="6"/>
  <c r="AL2608" i="6"/>
  <c r="AL1105" i="6"/>
  <c r="AL1878" i="6"/>
  <c r="AL3321" i="6"/>
  <c r="AL3410" i="6"/>
  <c r="AL3025" i="6"/>
  <c r="AL1474" i="6"/>
  <c r="AL3132" i="6"/>
  <c r="AL2959" i="6"/>
  <c r="AL939" i="6"/>
  <c r="AL1561" i="6"/>
  <c r="AL423" i="6"/>
  <c r="AL3268" i="6"/>
  <c r="AL1183" i="6"/>
  <c r="AL940" i="6"/>
  <c r="AL3269" i="6"/>
  <c r="AL3452" i="6"/>
  <c r="AL48" i="6"/>
  <c r="AL847" i="6"/>
  <c r="AL1226" i="6"/>
  <c r="AL3134" i="6"/>
  <c r="AL3270" i="6"/>
  <c r="AL3271" i="6"/>
  <c r="AL3272" i="6"/>
  <c r="AL3273" i="6"/>
  <c r="AL1839" i="6"/>
  <c r="AL1705" i="6"/>
  <c r="AL2240" i="6"/>
  <c r="AL693" i="6"/>
  <c r="AL2241" i="6"/>
  <c r="AL2339" i="6"/>
  <c r="AL3208" i="6"/>
  <c r="AL1340" i="6"/>
  <c r="AL3550" i="6"/>
  <c r="AL3493" i="6"/>
  <c r="AL1361" i="6"/>
  <c r="AL3218" i="6"/>
  <c r="AL3715" i="6"/>
  <c r="AL1184" i="6"/>
  <c r="AL941" i="6"/>
  <c r="AL2053" i="6"/>
  <c r="AL2396" i="6"/>
  <c r="AL2585" i="6"/>
  <c r="AL2825" i="6"/>
  <c r="AL2826" i="6"/>
  <c r="AL997" i="6"/>
  <c r="AL1191" i="6"/>
  <c r="AL3332" i="6"/>
  <c r="AL2751" i="6"/>
  <c r="AL1581" i="6"/>
  <c r="AL2827" i="6"/>
  <c r="AL1341" i="6"/>
  <c r="AL2915" i="6"/>
  <c r="AL360" i="6"/>
  <c r="AL3209" i="6"/>
  <c r="AL156" i="6"/>
  <c r="AL688" i="6"/>
  <c r="AL2212" i="6"/>
  <c r="AL3483" i="6"/>
  <c r="AL2787" i="6"/>
  <c r="AL1879" i="6"/>
  <c r="AL1385" i="6"/>
  <c r="AL571" i="6"/>
  <c r="AL1386" i="6"/>
  <c r="AL9" i="6"/>
  <c r="AL357" i="6"/>
  <c r="AL1541" i="6"/>
  <c r="AL2556" i="6"/>
  <c r="AL1109" i="6"/>
  <c r="AL2877" i="6"/>
  <c r="AL2752" i="6"/>
  <c r="AL1481" i="6"/>
  <c r="AL1880" i="6"/>
  <c r="AL1475" i="6"/>
  <c r="AL3552" i="6"/>
  <c r="AL2054" i="6"/>
  <c r="AL1504" i="6"/>
  <c r="AL2340" i="6"/>
  <c r="AL2783" i="6"/>
  <c r="AL1111" i="6"/>
  <c r="AL2298" i="6"/>
  <c r="AL1477" i="6"/>
  <c r="AL1009" i="6"/>
  <c r="AL3274" i="6"/>
  <c r="AL784" i="6"/>
  <c r="AL1185" i="6"/>
  <c r="AL3576" i="6"/>
  <c r="AL3813" i="6"/>
  <c r="AL1175" i="6"/>
  <c r="AL1113" i="6"/>
  <c r="AL3780" i="6"/>
  <c r="AL15" i="6"/>
  <c r="AL785" i="6"/>
  <c r="AL3275" i="6"/>
  <c r="AL3192" i="6"/>
  <c r="AL1227" i="6"/>
  <c r="AL3276" i="6"/>
  <c r="AM928" i="6"/>
  <c r="AM1791" i="6"/>
  <c r="AM3450" i="6"/>
  <c r="AM3033" i="6"/>
  <c r="AM2834" i="6"/>
  <c r="AM1540" i="6"/>
  <c r="AM738" i="6"/>
  <c r="AM2779" i="6"/>
  <c r="AM2582" i="6"/>
  <c r="AM874" i="6"/>
  <c r="AM2456" i="6"/>
  <c r="AM14" i="6"/>
  <c r="AM1973" i="6"/>
  <c r="AM1100" i="6"/>
  <c r="AM2513" i="6"/>
  <c r="AM1223" i="6"/>
  <c r="AM2153" i="6"/>
  <c r="AM2297" i="6"/>
  <c r="AM3597" i="6"/>
  <c r="AM2899" i="6"/>
  <c r="AM2975" i="6"/>
  <c r="AM2419" i="6"/>
  <c r="AM2516" i="6"/>
  <c r="AM3281" i="6"/>
  <c r="AM1101" i="6"/>
  <c r="AM2685" i="6"/>
  <c r="AM361" i="6"/>
  <c r="AM2523" i="6"/>
  <c r="AM2682" i="6"/>
  <c r="AM938" i="6"/>
  <c r="AM3763" i="6"/>
  <c r="AM1502" i="6"/>
  <c r="AM1473" i="6"/>
  <c r="AM3549" i="6"/>
  <c r="AM1587" i="6"/>
  <c r="AM2750" i="6"/>
  <c r="AM1789" i="6"/>
  <c r="AM1103" i="6"/>
  <c r="AM3777" i="6"/>
  <c r="AM3778" i="6"/>
  <c r="AM782" i="6"/>
  <c r="AM3324" i="6"/>
  <c r="AM2608" i="6"/>
  <c r="AM1105" i="6"/>
  <c r="AM1878" i="6"/>
  <c r="AM3321" i="6"/>
  <c r="AM3410" i="6"/>
  <c r="AM3025" i="6"/>
  <c r="AM1474" i="6"/>
  <c r="AM3132" i="6"/>
  <c r="AM2959" i="6"/>
  <c r="AM939" i="6"/>
  <c r="AM1561" i="6"/>
  <c r="AM423" i="6"/>
  <c r="AM3268" i="6"/>
  <c r="AM1183" i="6"/>
  <c r="AM940" i="6"/>
  <c r="AM3269" i="6"/>
  <c r="AM3452" i="6"/>
  <c r="AM48" i="6"/>
  <c r="AM847" i="6"/>
  <c r="AM1226" i="6"/>
  <c r="AM3134" i="6"/>
  <c r="AM3270" i="6"/>
  <c r="AM3271" i="6"/>
  <c r="AM3272" i="6"/>
  <c r="AM3273" i="6"/>
  <c r="AM1839" i="6"/>
  <c r="AM1705" i="6"/>
  <c r="AM2240" i="6"/>
  <c r="AM693" i="6"/>
  <c r="AM2241" i="6"/>
  <c r="AM2339" i="6"/>
  <c r="AM3208" i="6"/>
  <c r="AM1340" i="6"/>
  <c r="AM3550" i="6"/>
  <c r="AM3493" i="6"/>
  <c r="AM1361" i="6"/>
  <c r="AM3218" i="6"/>
  <c r="AM3715" i="6"/>
  <c r="AM1184" i="6"/>
  <c r="AM941" i="6"/>
  <c r="AM2053" i="6"/>
  <c r="AM2396" i="6"/>
  <c r="AM2585" i="6"/>
  <c r="AM2825" i="6"/>
  <c r="AM2826" i="6"/>
  <c r="AM997" i="6"/>
  <c r="AM1191" i="6"/>
  <c r="AM3332" i="6"/>
  <c r="AM2751" i="6"/>
  <c r="AM1581" i="6"/>
  <c r="AM2827" i="6"/>
  <c r="AM1341" i="6"/>
  <c r="AM2915" i="6"/>
  <c r="AM360" i="6"/>
  <c r="AM3209" i="6"/>
  <c r="AM156" i="6"/>
  <c r="AM688" i="6"/>
  <c r="AM2212" i="6"/>
  <c r="AM3483" i="6"/>
  <c r="AM2787" i="6"/>
  <c r="AM1879" i="6"/>
  <c r="AM1385" i="6"/>
  <c r="AM571" i="6"/>
  <c r="AM1386" i="6"/>
  <c r="AM9" i="6"/>
  <c r="AM357" i="6"/>
  <c r="AM1541" i="6"/>
  <c r="AM2556" i="6"/>
  <c r="AM1109" i="6"/>
  <c r="AM2877" i="6"/>
  <c r="AM2752" i="6"/>
  <c r="AM1481" i="6"/>
  <c r="AM1880" i="6"/>
  <c r="AM1475" i="6"/>
  <c r="AM3552" i="6"/>
  <c r="AM2054" i="6"/>
  <c r="AM1504" i="6"/>
  <c r="AM2340" i="6"/>
  <c r="AM2783" i="6"/>
  <c r="AM1111" i="6"/>
  <c r="AM2298" i="6"/>
  <c r="AM1477" i="6"/>
  <c r="AM1009" i="6"/>
  <c r="AM3274" i="6"/>
  <c r="AM784" i="6"/>
  <c r="AM1185" i="6"/>
  <c r="AM3576" i="6"/>
  <c r="AM3813" i="6"/>
  <c r="AM1175" i="6"/>
  <c r="AM1113" i="6"/>
  <c r="AM3780" i="6"/>
  <c r="AM15" i="6"/>
  <c r="AM785" i="6"/>
  <c r="AM3275" i="6"/>
  <c r="AM3192" i="6"/>
  <c r="AM1227" i="6"/>
  <c r="AM3276" i="6"/>
  <c r="AE928" i="6"/>
  <c r="AE1791" i="6"/>
  <c r="AE3450" i="6"/>
  <c r="AE3033" i="6"/>
  <c r="AE2834" i="6"/>
  <c r="AE1540" i="6"/>
  <c r="AE738" i="6"/>
  <c r="AE2779" i="6"/>
  <c r="AE2582" i="6"/>
  <c r="AE874" i="6"/>
  <c r="AE2456" i="6"/>
  <c r="AE14" i="6"/>
  <c r="AE1973" i="6"/>
  <c r="AE1100" i="6"/>
  <c r="AE2513" i="6"/>
  <c r="AE1223" i="6"/>
  <c r="AE2153" i="6"/>
  <c r="AE2297" i="6"/>
  <c r="AE3597" i="6"/>
  <c r="AE2899" i="6"/>
  <c r="AE2975" i="6"/>
  <c r="AE2419" i="6"/>
  <c r="AE2516" i="6"/>
  <c r="AE3281" i="6"/>
  <c r="AE1101" i="6"/>
  <c r="AE2685" i="6"/>
  <c r="AE361" i="6"/>
  <c r="AE2523" i="6"/>
  <c r="AE2682" i="6"/>
  <c r="AE938" i="6"/>
  <c r="AE3763" i="6"/>
  <c r="AE1502" i="6"/>
  <c r="AE1473" i="6"/>
  <c r="AE3549" i="6"/>
  <c r="AE1587" i="6"/>
  <c r="AE2750" i="6"/>
  <c r="AE1789" i="6"/>
  <c r="AE1103" i="6"/>
  <c r="AE3777" i="6"/>
  <c r="AE3778" i="6"/>
  <c r="AE782" i="6"/>
  <c r="AE3324" i="6"/>
  <c r="AE2608" i="6"/>
  <c r="AE1105" i="6"/>
  <c r="AE1878" i="6"/>
  <c r="AE3321" i="6"/>
  <c r="AE3410" i="6"/>
  <c r="AE3025" i="6"/>
  <c r="AE1474" i="6"/>
  <c r="AE3132" i="6"/>
  <c r="AE2959" i="6"/>
  <c r="AE939" i="6"/>
  <c r="AE1561" i="6"/>
  <c r="AE423" i="6"/>
  <c r="AE3268" i="6"/>
  <c r="AE1183" i="6"/>
  <c r="AE940" i="6"/>
  <c r="AE3269" i="6"/>
  <c r="AE3452" i="6"/>
  <c r="AE48" i="6"/>
  <c r="AE847" i="6"/>
  <c r="AE1226" i="6"/>
  <c r="AE3134" i="6"/>
  <c r="AE3270" i="6"/>
  <c r="AE3271" i="6"/>
  <c r="AE3272" i="6"/>
  <c r="AE3273" i="6"/>
  <c r="AE1839" i="6"/>
  <c r="AE1705" i="6"/>
  <c r="AE2240" i="6"/>
  <c r="AE693" i="6"/>
  <c r="AE2241" i="6"/>
  <c r="AE2339" i="6"/>
  <c r="AE3208" i="6"/>
  <c r="AE1340" i="6"/>
  <c r="AE3550" i="6"/>
  <c r="AE3493" i="6"/>
  <c r="AE1361" i="6"/>
  <c r="AE3218" i="6"/>
  <c r="AE3715" i="6"/>
  <c r="AE1184" i="6"/>
  <c r="AE941" i="6"/>
  <c r="AE2053" i="6"/>
  <c r="AE2396" i="6"/>
  <c r="AE2585" i="6"/>
  <c r="AE2825" i="6"/>
  <c r="AE2826" i="6"/>
  <c r="AE997" i="6"/>
  <c r="AE1191" i="6"/>
  <c r="AE3332" i="6"/>
  <c r="AE2751" i="6"/>
  <c r="AE1581" i="6"/>
  <c r="AE2827" i="6"/>
  <c r="AE1341" i="6"/>
  <c r="AE2915" i="6"/>
  <c r="AE360" i="6"/>
  <c r="AE3209" i="6"/>
  <c r="AE156" i="6"/>
  <c r="AE688" i="6"/>
  <c r="AE2212" i="6"/>
  <c r="AE3483" i="6"/>
  <c r="AE2787" i="6"/>
  <c r="AE1879" i="6"/>
  <c r="AE1385" i="6"/>
  <c r="AE571" i="6"/>
  <c r="AE1386" i="6"/>
  <c r="AE9" i="6"/>
  <c r="AE357" i="6"/>
  <c r="AE1541" i="6"/>
  <c r="AE2556" i="6"/>
  <c r="AE1109" i="6"/>
  <c r="AE2877" i="6"/>
  <c r="AE2752" i="6"/>
  <c r="AE1481" i="6"/>
  <c r="AE1880" i="6"/>
  <c r="AE1475" i="6"/>
  <c r="AE3552" i="6"/>
  <c r="AE2054" i="6"/>
  <c r="AE1504" i="6"/>
  <c r="AE2340" i="6"/>
  <c r="AE2783" i="6"/>
  <c r="AE1111" i="6"/>
  <c r="AE2298" i="6"/>
  <c r="AE1477" i="6"/>
  <c r="AE1009" i="6"/>
  <c r="AE3274" i="6"/>
  <c r="AE784" i="6"/>
  <c r="AE1185" i="6"/>
  <c r="AE3576" i="6"/>
  <c r="AE3813" i="6"/>
  <c r="AE1175" i="6"/>
  <c r="AE1113" i="6"/>
  <c r="AE3780" i="6"/>
  <c r="AE15" i="6"/>
  <c r="AE785" i="6"/>
  <c r="AE3275" i="6"/>
  <c r="AE3192" i="6"/>
  <c r="AE1227" i="6"/>
  <c r="AE3276" i="6"/>
  <c r="AF928" i="6"/>
  <c r="AF1791" i="6"/>
  <c r="AF3450" i="6"/>
  <c r="AF3033" i="6"/>
  <c r="AF2834" i="6"/>
  <c r="AF1540" i="6"/>
  <c r="AF738" i="6"/>
  <c r="AF2779" i="6"/>
  <c r="AF2582" i="6"/>
  <c r="AF874" i="6"/>
  <c r="AF2456" i="6"/>
  <c r="AF14" i="6"/>
  <c r="AF1973" i="6"/>
  <c r="AF1100" i="6"/>
  <c r="AF2513" i="6"/>
  <c r="AF1223" i="6"/>
  <c r="AF2153" i="6"/>
  <c r="AF2297" i="6"/>
  <c r="AF3597" i="6"/>
  <c r="AF2899" i="6"/>
  <c r="AF2975" i="6"/>
  <c r="AF2419" i="6"/>
  <c r="AF2516" i="6"/>
  <c r="AF3281" i="6"/>
  <c r="AF1101" i="6"/>
  <c r="AF2685" i="6"/>
  <c r="AF361" i="6"/>
  <c r="AF2523" i="6"/>
  <c r="AF2682" i="6"/>
  <c r="AF938" i="6"/>
  <c r="AF3763" i="6"/>
  <c r="AF1502" i="6"/>
  <c r="AF1473" i="6"/>
  <c r="AF3549" i="6"/>
  <c r="AF1587" i="6"/>
  <c r="AF2750" i="6"/>
  <c r="AF1789" i="6"/>
  <c r="AF1103" i="6"/>
  <c r="AF3777" i="6"/>
  <c r="AF3778" i="6"/>
  <c r="AF782" i="6"/>
  <c r="AF3324" i="6"/>
  <c r="AF2608" i="6"/>
  <c r="AF1105" i="6"/>
  <c r="AF1878" i="6"/>
  <c r="AF3321" i="6"/>
  <c r="AF3410" i="6"/>
  <c r="AF3025" i="6"/>
  <c r="AF1474" i="6"/>
  <c r="AF3132" i="6"/>
  <c r="AF2959" i="6"/>
  <c r="AF939" i="6"/>
  <c r="AF1561" i="6"/>
  <c r="AF423" i="6"/>
  <c r="AF3268" i="6"/>
  <c r="AF1183" i="6"/>
  <c r="AF940" i="6"/>
  <c r="AF3269" i="6"/>
  <c r="AF3452" i="6"/>
  <c r="AF48" i="6"/>
  <c r="AF847" i="6"/>
  <c r="AF1226" i="6"/>
  <c r="AF3134" i="6"/>
  <c r="AF3270" i="6"/>
  <c r="AF3271" i="6"/>
  <c r="AF3272" i="6"/>
  <c r="AF3273" i="6"/>
  <c r="AF1839" i="6"/>
  <c r="AF1705" i="6"/>
  <c r="AF2240" i="6"/>
  <c r="AF693" i="6"/>
  <c r="AF2241" i="6"/>
  <c r="AF2339" i="6"/>
  <c r="AF3208" i="6"/>
  <c r="AF1340" i="6"/>
  <c r="AF3550" i="6"/>
  <c r="AF3493" i="6"/>
  <c r="AF1361" i="6"/>
  <c r="AF3218" i="6"/>
  <c r="AF3715" i="6"/>
  <c r="AF1184" i="6"/>
  <c r="AF941" i="6"/>
  <c r="AF2053" i="6"/>
  <c r="AF2396" i="6"/>
  <c r="AF2585" i="6"/>
  <c r="AF2825" i="6"/>
  <c r="AF2826" i="6"/>
  <c r="AF997" i="6"/>
  <c r="AF1191" i="6"/>
  <c r="AF3332" i="6"/>
  <c r="AF2751" i="6"/>
  <c r="AF1581" i="6"/>
  <c r="AF2827" i="6"/>
  <c r="AF1341" i="6"/>
  <c r="AF2915" i="6"/>
  <c r="AF360" i="6"/>
  <c r="AF3209" i="6"/>
  <c r="AF156" i="6"/>
  <c r="AF688" i="6"/>
  <c r="AF2212" i="6"/>
  <c r="AF3483" i="6"/>
  <c r="AF2787" i="6"/>
  <c r="AF1879" i="6"/>
  <c r="AF1385" i="6"/>
  <c r="AF571" i="6"/>
  <c r="AF1386" i="6"/>
  <c r="AF9" i="6"/>
  <c r="AF357" i="6"/>
  <c r="AF1541" i="6"/>
  <c r="AF2556" i="6"/>
  <c r="AF1109" i="6"/>
  <c r="AF2877" i="6"/>
  <c r="AF2752" i="6"/>
  <c r="AF1481" i="6"/>
  <c r="AF1880" i="6"/>
  <c r="AF1475" i="6"/>
  <c r="AF3552" i="6"/>
  <c r="AF2054" i="6"/>
  <c r="AF1504" i="6"/>
  <c r="AF2340" i="6"/>
  <c r="AF2783" i="6"/>
  <c r="AF1111" i="6"/>
  <c r="AF2298" i="6"/>
  <c r="AF1477" i="6"/>
  <c r="AF1009" i="6"/>
  <c r="AF3274" i="6"/>
  <c r="AF784" i="6"/>
  <c r="AF1185" i="6"/>
  <c r="AF3576" i="6"/>
  <c r="AF3813" i="6"/>
  <c r="AF1175" i="6"/>
  <c r="AF1113" i="6"/>
  <c r="AF3780" i="6"/>
  <c r="AF15" i="6"/>
  <c r="AF785" i="6"/>
  <c r="AF3275" i="6"/>
  <c r="AF3192" i="6"/>
  <c r="AF1227" i="6"/>
  <c r="AF3276" i="6"/>
  <c r="AK2871" i="6"/>
  <c r="AL2871" i="6"/>
  <c r="AM2871" i="6"/>
  <c r="AE2871" i="6"/>
  <c r="AF2871" i="6"/>
  <c r="AK851" i="6"/>
  <c r="AL851" i="6"/>
  <c r="AM851" i="6"/>
  <c r="AE851" i="6"/>
  <c r="AF851" i="6"/>
  <c r="AK3869" i="6"/>
  <c r="AL3869" i="6"/>
  <c r="AM3869" i="6"/>
  <c r="AE3869" i="6"/>
  <c r="AF3869" i="6"/>
  <c r="AK3872" i="6"/>
  <c r="AL3872" i="6"/>
  <c r="AM3872" i="6"/>
  <c r="AE3872" i="6"/>
  <c r="AF3872" i="6"/>
  <c r="AK3871" i="6"/>
  <c r="AL3871" i="6"/>
  <c r="AM3871" i="6"/>
  <c r="AE3871" i="6"/>
  <c r="AF3871" i="6"/>
  <c r="AK3870" i="6"/>
  <c r="AL3870" i="6"/>
  <c r="AM3870" i="6"/>
  <c r="AE3870" i="6"/>
  <c r="AF3870" i="6"/>
  <c r="AK1967" i="6"/>
  <c r="AL1967" i="6"/>
  <c r="AM1967" i="6"/>
  <c r="AE1967" i="6"/>
  <c r="AF1967" i="6"/>
  <c r="AK1949" i="6"/>
  <c r="AL1949" i="6"/>
  <c r="AM1949" i="6"/>
  <c r="AE1949" i="6"/>
  <c r="AF1949" i="6"/>
  <c r="AK347" i="6"/>
  <c r="AL347" i="6"/>
  <c r="AM347" i="6"/>
  <c r="AE347" i="6"/>
  <c r="AF347" i="6"/>
  <c r="AK2098" i="6"/>
  <c r="AL2098" i="6"/>
  <c r="AM2098" i="6"/>
  <c r="AE2098" i="6"/>
  <c r="AF2098" i="6"/>
  <c r="AK1389" i="6"/>
  <c r="AL1389" i="6"/>
  <c r="AM1389" i="6"/>
  <c r="AE1389" i="6"/>
  <c r="AF1389" i="6"/>
  <c r="AK381" i="6"/>
  <c r="AL381" i="6"/>
  <c r="AM381" i="6"/>
  <c r="AE381" i="6"/>
  <c r="AF381" i="6"/>
  <c r="AK681" i="6"/>
  <c r="AL681" i="6"/>
  <c r="AM681" i="6"/>
  <c r="AE681" i="6"/>
  <c r="AF681" i="6"/>
  <c r="AK682" i="6"/>
  <c r="AL682" i="6"/>
  <c r="AM682" i="6"/>
  <c r="AE682" i="6"/>
  <c r="AF682" i="6"/>
  <c r="AK1677" i="6"/>
  <c r="AL1677" i="6"/>
  <c r="AM1677" i="6"/>
  <c r="AE1677" i="6"/>
  <c r="AF1677" i="6"/>
  <c r="AK1362" i="6"/>
  <c r="AL1362" i="6"/>
  <c r="AM1362" i="6"/>
  <c r="AE1362" i="6"/>
  <c r="AF1362" i="6"/>
  <c r="AK756" i="6"/>
  <c r="AL756" i="6"/>
  <c r="AM756" i="6"/>
  <c r="AE756" i="6"/>
  <c r="AF756" i="6"/>
  <c r="AK3329" i="6"/>
  <c r="AL3329" i="6"/>
  <c r="AM3329" i="6"/>
  <c r="AE3329" i="6"/>
  <c r="AF3329" i="6"/>
  <c r="AK1295" i="6"/>
  <c r="AL1295" i="6"/>
  <c r="AM1295" i="6"/>
  <c r="AE1295" i="6"/>
  <c r="AF1295" i="6"/>
  <c r="AK3753" i="6"/>
  <c r="AL3753" i="6"/>
  <c r="AM3753" i="6"/>
  <c r="AE3753" i="6"/>
  <c r="AF3753" i="6"/>
  <c r="R805" i="1"/>
  <c r="S805" i="1"/>
  <c r="AK183" i="6"/>
  <c r="AL183" i="6"/>
  <c r="AM183" i="6"/>
  <c r="AE183" i="6"/>
  <c r="AF183" i="6"/>
  <c r="AK184" i="6"/>
  <c r="AL184" i="6"/>
  <c r="AM184" i="6"/>
  <c r="AE184" i="6"/>
  <c r="AF184" i="6"/>
  <c r="AK3214" i="6"/>
  <c r="AL3214" i="6"/>
  <c r="AM3214" i="6"/>
  <c r="AE3214" i="6"/>
  <c r="AF3214" i="6"/>
  <c r="AK1901" i="6"/>
  <c r="AL1901" i="6"/>
  <c r="AM1901" i="6"/>
  <c r="AE1901" i="6"/>
  <c r="AF1901" i="6"/>
  <c r="AK1588" i="6"/>
  <c r="AL1588" i="6"/>
  <c r="AM1588" i="6"/>
  <c r="AE1588" i="6"/>
  <c r="AF1588" i="6"/>
  <c r="R786" i="1"/>
  <c r="S786" i="1"/>
  <c r="AK1520" i="6"/>
  <c r="AL1520" i="6"/>
  <c r="AM1520" i="6"/>
  <c r="AE1520" i="6"/>
  <c r="AF1520" i="6"/>
  <c r="AK790" i="6"/>
  <c r="AL790" i="6"/>
  <c r="AM790" i="6"/>
  <c r="AE790" i="6"/>
  <c r="AF790" i="6"/>
  <c r="AK789" i="6"/>
  <c r="AL789" i="6"/>
  <c r="AM789" i="6"/>
  <c r="AE789" i="6"/>
  <c r="AF789" i="6"/>
  <c r="AK791" i="6"/>
  <c r="AL791" i="6"/>
  <c r="AM791" i="6"/>
  <c r="AE791" i="6"/>
  <c r="AF791" i="6"/>
  <c r="AK792" i="6"/>
  <c r="AL792" i="6"/>
  <c r="AM792" i="6"/>
  <c r="AE792" i="6"/>
  <c r="AF792" i="6"/>
  <c r="R351" i="1"/>
  <c r="S351" i="1"/>
  <c r="AK2129" i="6"/>
  <c r="AL2129" i="6"/>
  <c r="AM2129" i="6"/>
  <c r="AE2129" i="6"/>
  <c r="AF2129" i="6"/>
  <c r="R1691" i="1"/>
  <c r="S1691" i="1"/>
  <c r="R54" i="1"/>
  <c r="S54" i="1"/>
  <c r="R1398" i="1"/>
  <c r="S1398" i="1"/>
  <c r="R1026" i="1"/>
  <c r="S1026" i="1"/>
  <c r="AK1958" i="6"/>
  <c r="AL1958" i="6"/>
  <c r="AM1958" i="6"/>
  <c r="AE1958" i="6"/>
  <c r="AF1958" i="6"/>
  <c r="AK317" i="6"/>
  <c r="AL317" i="6"/>
  <c r="AM317" i="6"/>
  <c r="AE317" i="6"/>
  <c r="AF317" i="6"/>
  <c r="AM3138" i="6"/>
  <c r="AM1619" i="6"/>
  <c r="AM2777" i="6"/>
  <c r="AM2635" i="6"/>
  <c r="AM856" i="6"/>
  <c r="AM532" i="6"/>
  <c r="AM214" i="6"/>
  <c r="AM1506" i="6"/>
  <c r="AM3590" i="6"/>
  <c r="AM2675" i="6"/>
  <c r="AM592" i="6"/>
  <c r="AM2270" i="6"/>
  <c r="AM2541" i="6"/>
  <c r="AM1097" i="6"/>
  <c r="AM732" i="6"/>
  <c r="AM637" i="6"/>
  <c r="AM3526" i="6"/>
  <c r="AM3577" i="6"/>
  <c r="AM2442" i="6"/>
  <c r="AM1468" i="6"/>
  <c r="AM3432" i="6"/>
  <c r="AM1747" i="6"/>
  <c r="AM2560" i="6"/>
  <c r="AM2356" i="6"/>
  <c r="AM1461" i="6"/>
  <c r="AM3488" i="6"/>
  <c r="AM3201" i="6"/>
  <c r="AM2426" i="6"/>
  <c r="AM1847" i="6"/>
  <c r="AM3781" i="6"/>
  <c r="AM2047" i="6"/>
  <c r="AM643" i="6"/>
  <c r="AM1800" i="6"/>
  <c r="AM376" i="6"/>
  <c r="AM2836" i="6"/>
  <c r="AM299" i="6"/>
  <c r="AM2771" i="6"/>
  <c r="AM3284" i="6"/>
  <c r="AM748" i="6"/>
  <c r="AM1749" i="6"/>
  <c r="AM1352" i="6"/>
  <c r="AM3868" i="6"/>
  <c r="AM1359" i="6"/>
  <c r="AM1985" i="6"/>
  <c r="AM3831" i="6"/>
  <c r="AM1382" i="6"/>
  <c r="AM1824" i="6"/>
  <c r="AM1086" i="6"/>
  <c r="AM3485" i="6"/>
  <c r="AM846" i="6"/>
  <c r="AM2158" i="6"/>
  <c r="AM2989" i="6"/>
  <c r="AM1678" i="6"/>
  <c r="AM1393" i="6"/>
  <c r="AM1098" i="6"/>
  <c r="AM3001" i="6"/>
  <c r="AM1026" i="6"/>
  <c r="AM1022" i="6"/>
  <c r="AM1344" i="6"/>
  <c r="AM466" i="6"/>
  <c r="AM1856" i="6"/>
  <c r="AM545" i="6"/>
  <c r="AM1546" i="6"/>
  <c r="AM2837" i="6"/>
  <c r="AM981" i="6"/>
  <c r="AM139" i="6"/>
  <c r="AM1635" i="6"/>
  <c r="AM1330" i="6"/>
  <c r="AM2658" i="6"/>
  <c r="AM2657" i="6"/>
  <c r="AM1241" i="6"/>
  <c r="AM3768" i="6"/>
  <c r="AM31" i="6"/>
  <c r="AM32" i="6"/>
  <c r="AM25" i="6"/>
  <c r="AM26" i="6"/>
  <c r="AM2463" i="6"/>
  <c r="AM3224" i="6"/>
  <c r="AM2377" i="6"/>
  <c r="AM2561" i="6"/>
  <c r="AM3360" i="6"/>
  <c r="AM1354" i="6"/>
  <c r="AM1870" i="6"/>
  <c r="AM2965" i="6"/>
  <c r="AM885" i="6"/>
  <c r="AM1462" i="6"/>
  <c r="AM588" i="6"/>
  <c r="AM2586" i="6"/>
  <c r="AM2271" i="6"/>
  <c r="AM526" i="6"/>
  <c r="AM2430" i="6"/>
  <c r="AM185" i="6"/>
  <c r="AM543" i="6"/>
  <c r="AM2128" i="6"/>
  <c r="AM758" i="6"/>
  <c r="AM2464" i="6"/>
  <c r="AM3017" i="6"/>
  <c r="AM3336" i="6"/>
  <c r="AM2477" i="6"/>
  <c r="AM1320" i="6"/>
  <c r="AM1315" i="6"/>
  <c r="AM3075" i="6"/>
  <c r="AM1257" i="6"/>
  <c r="AM2703" i="6"/>
  <c r="AM2008" i="6"/>
  <c r="AM3854" i="6"/>
  <c r="AM2272" i="6"/>
  <c r="AM1636" i="6"/>
  <c r="AM3741" i="6"/>
  <c r="AM1858" i="6"/>
  <c r="AM2287" i="6"/>
  <c r="AM3782" i="6"/>
  <c r="AM1736" i="6"/>
  <c r="AM492" i="6"/>
  <c r="AM491" i="6"/>
  <c r="AM884" i="6"/>
  <c r="AM2736" i="6"/>
  <c r="AM498" i="6"/>
  <c r="AM3315" i="6"/>
  <c r="AM650" i="6"/>
  <c r="AM2983" i="6"/>
  <c r="AM2778" i="6"/>
  <c r="AM3333" i="6"/>
  <c r="AM3528" i="6"/>
  <c r="AM2576" i="6"/>
  <c r="AM1827" i="6"/>
  <c r="AM3614" i="6"/>
  <c r="AM312" i="6"/>
  <c r="AM2034" i="6"/>
  <c r="AM3464" i="6"/>
  <c r="AM1027" i="6"/>
  <c r="AM1023" i="6"/>
  <c r="AM2799" i="6"/>
  <c r="AM1547" i="6"/>
  <c r="AM2883" i="6"/>
  <c r="AM3656" i="6"/>
  <c r="AM215" i="6"/>
  <c r="AM3826" i="6"/>
  <c r="AM216" i="6"/>
  <c r="AM217" i="6"/>
  <c r="AM3380" i="6"/>
  <c r="AM3390" i="6"/>
  <c r="AM563" i="6"/>
  <c r="AM1331" i="6"/>
  <c r="AM1327" i="6"/>
  <c r="AM2318" i="6"/>
  <c r="AM1828" i="6"/>
  <c r="AM3804" i="6"/>
  <c r="AM1454" i="6"/>
  <c r="AM2695" i="6"/>
  <c r="AM196" i="6"/>
  <c r="AM3225" i="6"/>
  <c r="AM2143" i="6"/>
  <c r="AM760" i="6"/>
  <c r="AM724" i="6"/>
  <c r="AM2460" i="6"/>
  <c r="AM2237" i="6"/>
  <c r="AM1548" i="6"/>
  <c r="AM3811" i="6"/>
  <c r="AM1467" i="6"/>
  <c r="AM187" i="6"/>
  <c r="AM76" i="6"/>
  <c r="AM3557" i="6"/>
  <c r="AM2134" i="6"/>
  <c r="AM1444" i="6"/>
  <c r="AM3165" i="6"/>
  <c r="AM1737" i="6"/>
  <c r="AM2465" i="6"/>
  <c r="AM3436" i="6"/>
  <c r="AM2599" i="6"/>
  <c r="AM1774" i="6"/>
  <c r="AM2984" i="6"/>
  <c r="AM3830" i="6"/>
  <c r="AM461" i="6"/>
  <c r="AM1141" i="6"/>
  <c r="AM3713" i="6"/>
  <c r="AM499" i="6"/>
  <c r="AM908" i="6"/>
  <c r="AM909" i="6"/>
  <c r="AM612" i="6"/>
  <c r="AM3902" i="6"/>
  <c r="AM2707" i="6"/>
  <c r="AM3699" i="6"/>
  <c r="AM2075" i="6"/>
  <c r="AM1323" i="6"/>
  <c r="AM918" i="6"/>
  <c r="AM769" i="6"/>
  <c r="AM3159" i="6"/>
  <c r="AM1291" i="6"/>
  <c r="AM1307" i="6"/>
  <c r="AM17" i="6"/>
  <c r="AM2482" i="6"/>
  <c r="AM666" i="6"/>
  <c r="AM910" i="6"/>
  <c r="AM3365" i="6"/>
  <c r="AM1130" i="6"/>
  <c r="AM388" i="6"/>
  <c r="AM2684" i="6"/>
  <c r="AM3141" i="6"/>
  <c r="AM2680" i="6"/>
  <c r="AM2587" i="6"/>
  <c r="AM3186" i="6"/>
  <c r="AM1865" i="6"/>
  <c r="AM3686" i="6"/>
  <c r="AM1394" i="6"/>
  <c r="AM2985" i="6"/>
  <c r="AM3057" i="6"/>
  <c r="AM2404" i="6"/>
  <c r="AM628" i="6"/>
  <c r="AM3805" i="6"/>
  <c r="AM535" i="6"/>
  <c r="AM1322" i="6"/>
  <c r="AM1557" i="6"/>
  <c r="AM2773" i="6"/>
  <c r="AM709" i="6"/>
  <c r="AM3226" i="6"/>
  <c r="AM3559" i="6"/>
  <c r="AM3356" i="6"/>
  <c r="AM3677" i="6"/>
  <c r="AM2443" i="6"/>
  <c r="AM2444" i="6"/>
  <c r="AM2445" i="6"/>
  <c r="AM1024" i="6"/>
  <c r="AM1610" i="6"/>
  <c r="AM2205" i="6"/>
  <c r="AM1463" i="6"/>
  <c r="AM3687" i="6"/>
  <c r="AM1745" i="6"/>
  <c r="AM3198" i="6"/>
  <c r="AM3591" i="6"/>
  <c r="AM2451" i="6"/>
  <c r="AM3466" i="6"/>
  <c r="AM2403" i="6"/>
  <c r="AM2357" i="6"/>
  <c r="AM77" i="6"/>
  <c r="AM1605" i="6"/>
  <c r="AM3903" i="6"/>
  <c r="AM2483" i="6"/>
  <c r="AM857" i="6"/>
  <c r="AM3489" i="6"/>
  <c r="AM2791" i="6"/>
  <c r="AM3633" i="6"/>
  <c r="AM2954" i="6"/>
  <c r="AM1028" i="6"/>
  <c r="AM1029" i="6"/>
  <c r="AM3005" i="6"/>
  <c r="AM3352" i="6"/>
  <c r="AM998" i="6"/>
  <c r="AM2484" i="6"/>
  <c r="AM272" i="6"/>
  <c r="AM749" i="6"/>
  <c r="AM897" i="6"/>
  <c r="AM323" i="6"/>
  <c r="AM3267" i="6"/>
  <c r="AM3426" i="6"/>
  <c r="AM1932" i="6"/>
  <c r="AM2390" i="6"/>
  <c r="AM269" i="6"/>
  <c r="AM2185" i="6"/>
  <c r="AM3501" i="6"/>
  <c r="AM3477" i="6"/>
  <c r="AM218" i="6"/>
  <c r="AM1689" i="6"/>
  <c r="AM2273" i="6"/>
  <c r="AM3034" i="6"/>
  <c r="AM2092" i="6"/>
  <c r="AM324" i="6"/>
  <c r="AM477" i="6"/>
  <c r="AM994" i="6"/>
  <c r="AM273" i="6"/>
  <c r="AM2919" i="6"/>
  <c r="AM2217" i="6"/>
  <c r="AM1053" i="6"/>
  <c r="AM1395" i="6"/>
  <c r="AM3389" i="6"/>
  <c r="AM2588" i="6"/>
  <c r="AM3065" i="6"/>
  <c r="AM1466" i="6"/>
  <c r="AM3556" i="6"/>
  <c r="AM478" i="6"/>
  <c r="AM691" i="6"/>
  <c r="AM1933" i="6"/>
  <c r="AM999" i="6"/>
  <c r="AM338" i="6"/>
  <c r="AM1483" i="6"/>
  <c r="AM325" i="6"/>
  <c r="AM2742" i="6"/>
  <c r="AM464" i="6"/>
  <c r="AM1151" i="6"/>
  <c r="AM2035" i="6"/>
  <c r="AM2037" i="6"/>
  <c r="AM2039" i="6"/>
  <c r="AM912" i="6"/>
  <c r="AM2884" i="6"/>
  <c r="AM468" i="6"/>
  <c r="AM3006" i="6"/>
  <c r="AM3318" i="6"/>
  <c r="AM930" i="6"/>
  <c r="AM3385" i="6"/>
  <c r="AM2683" i="6"/>
  <c r="AM2745" i="6"/>
  <c r="AM837" i="6"/>
  <c r="AM1242" i="6"/>
  <c r="AM3467" i="6"/>
  <c r="AM3497" i="6"/>
  <c r="AM740" i="6"/>
  <c r="AM36" i="6"/>
  <c r="AM2763" i="6"/>
  <c r="AM1310" i="6"/>
  <c r="AM3899" i="6"/>
  <c r="AM1909" i="6"/>
  <c r="AM1054" i="6"/>
  <c r="AM3425" i="6"/>
  <c r="AM2446" i="6"/>
  <c r="AM667" i="6"/>
  <c r="AM3366" i="6"/>
  <c r="AM441" i="6"/>
  <c r="AM205" i="6"/>
  <c r="AM3783" i="6"/>
  <c r="AM1567" i="6"/>
  <c r="AM2625" i="6"/>
  <c r="AM3255" i="6"/>
  <c r="AM2121" i="6"/>
  <c r="AM2406" i="6"/>
  <c r="AM802" i="6"/>
  <c r="AM513" i="6"/>
  <c r="AM1715" i="6"/>
  <c r="AM2724" i="6"/>
  <c r="AM1775" i="6"/>
  <c r="AM1152" i="6"/>
  <c r="AM2525" i="6"/>
  <c r="AM2076" i="6"/>
  <c r="AM2659" i="6"/>
  <c r="AM1823" i="6"/>
  <c r="AM1571" i="6"/>
  <c r="AM1030" i="6"/>
  <c r="AM1137" i="6"/>
  <c r="AM1403" i="6"/>
  <c r="AM1069" i="6"/>
  <c r="AM1067" i="6"/>
  <c r="AM1281" i="6"/>
  <c r="AM1280" i="6"/>
  <c r="AM869" i="6"/>
  <c r="AM557" i="6"/>
  <c r="AM1087" i="6"/>
  <c r="AM2408" i="6"/>
  <c r="AM3873" i="6"/>
  <c r="AM3560" i="6"/>
  <c r="AM2808" i="6"/>
  <c r="AM2311" i="6"/>
  <c r="AM813" i="6"/>
  <c r="AM2845" i="6"/>
  <c r="AM1181" i="6"/>
  <c r="AM2295" i="6"/>
  <c r="AM1425" i="6"/>
  <c r="AM3422" i="6"/>
  <c r="AM2358" i="6"/>
  <c r="AM2802" i="6"/>
  <c r="AM3188" i="6"/>
  <c r="AM3520" i="6"/>
  <c r="AM1726" i="6"/>
  <c r="AM3024" i="6"/>
  <c r="AM1764" i="6"/>
  <c r="AM3513" i="6"/>
  <c r="AM3396" i="6"/>
  <c r="AM2709" i="6"/>
  <c r="AM3765" i="6"/>
  <c r="AM2448" i="6"/>
  <c r="AM1648" i="6"/>
  <c r="AM234" i="6"/>
  <c r="AM2803" i="6"/>
  <c r="AM200" i="6"/>
  <c r="AM2094" i="6"/>
  <c r="AM1559" i="6"/>
  <c r="AM1300" i="6"/>
  <c r="AM1730" i="6"/>
  <c r="AM3621" i="6"/>
  <c r="AM279" i="6"/>
  <c r="AM326" i="6"/>
  <c r="AM1690" i="6"/>
  <c r="AM3256" i="6"/>
  <c r="AM1282" i="6"/>
  <c r="AM2420" i="6"/>
  <c r="AM762" i="6"/>
  <c r="AM389" i="6"/>
  <c r="AM1446" i="6"/>
  <c r="AM3189" i="6"/>
  <c r="AM2897" i="6"/>
  <c r="AM3757" i="6"/>
  <c r="AM2246" i="6"/>
  <c r="AM3800" i="6"/>
  <c r="AM2382" i="6"/>
  <c r="AM3383" i="6"/>
  <c r="AM3799" i="6"/>
  <c r="AM340" i="6"/>
  <c r="AM3672" i="6"/>
  <c r="AM1321" i="6"/>
  <c r="AM1772" i="6"/>
  <c r="AM3077" i="6"/>
  <c r="AM1637" i="6"/>
  <c r="AM2974" i="6"/>
  <c r="AM835" i="6"/>
  <c r="AM710" i="6"/>
  <c r="AM3168" i="6"/>
  <c r="AM574" i="6"/>
  <c r="AM481" i="6"/>
  <c r="AM2127" i="6"/>
  <c r="AM616" i="6"/>
  <c r="AM562" i="6"/>
  <c r="AM561" i="6"/>
  <c r="AM1549" i="6"/>
  <c r="AM2178" i="6"/>
  <c r="AM1693" i="6"/>
  <c r="AM1256" i="6"/>
  <c r="AM820" i="6"/>
  <c r="AM52" i="6"/>
  <c r="AM2831" i="6"/>
  <c r="AM2083" i="6"/>
  <c r="AM903" i="6"/>
  <c r="AM3574" i="6"/>
  <c r="AM1560" i="6"/>
  <c r="AM3505" i="6"/>
  <c r="AM2095" i="6"/>
  <c r="AM834" i="6"/>
  <c r="AM3203" i="6"/>
  <c r="AM548" i="6"/>
  <c r="AM3110" i="6"/>
  <c r="AM2792" i="6"/>
  <c r="AM3750" i="6"/>
  <c r="AM1492" i="6"/>
  <c r="AM1990" i="6"/>
  <c r="AM958" i="6"/>
  <c r="AM2088" i="6"/>
  <c r="AM401" i="6"/>
  <c r="AM1750" i="6"/>
  <c r="AM728" i="6"/>
  <c r="AM1638" i="6"/>
  <c r="AM2846" i="6"/>
  <c r="AM1224" i="6"/>
  <c r="AM239" i="6"/>
  <c r="AM1437" i="6"/>
  <c r="AM3266" i="6"/>
  <c r="AM3299" i="6"/>
  <c r="AM2626" i="6"/>
  <c r="AM898" i="6"/>
  <c r="AM2697" i="6"/>
  <c r="AM3657" i="6"/>
  <c r="AM482" i="6"/>
  <c r="AM3874" i="6"/>
  <c r="AM1597" i="6"/>
  <c r="AM3689" i="6"/>
  <c r="AM2981" i="6"/>
  <c r="AM483" i="6"/>
  <c r="AM662" i="6"/>
  <c r="AM3875" i="6"/>
  <c r="AM493" i="6"/>
  <c r="AM1934" i="6"/>
  <c r="AM1935" i="6"/>
  <c r="AM2774" i="6"/>
  <c r="AM2804" i="6"/>
  <c r="AM314" i="6"/>
  <c r="AM763" i="6"/>
  <c r="AM2589" i="6"/>
  <c r="AM37" i="6"/>
  <c r="AM1332" i="6"/>
  <c r="AM315" i="6"/>
  <c r="AM2978" i="6"/>
  <c r="AM2050" i="6"/>
  <c r="AM2565" i="6"/>
  <c r="AM3078" i="6"/>
  <c r="AM3484" i="6"/>
  <c r="AM409" i="6"/>
  <c r="AM3736" i="6"/>
  <c r="AM2966" i="6"/>
  <c r="AM1106" i="6"/>
  <c r="AM509" i="6"/>
  <c r="AM2206" i="6"/>
  <c r="AM2041" i="6"/>
  <c r="AM1667" i="6"/>
  <c r="AM2386" i="6"/>
  <c r="AM3111" i="6"/>
  <c r="AM3112" i="6"/>
  <c r="AM3113" i="6"/>
  <c r="AM3114" i="6"/>
  <c r="AM3115" i="6"/>
  <c r="AM3116" i="6"/>
  <c r="AM3117" i="6"/>
  <c r="AM188" i="6"/>
  <c r="AM982" i="6"/>
  <c r="AM1829" i="6"/>
  <c r="AM3468" i="6"/>
  <c r="AM3469" i="6"/>
  <c r="AM3470" i="6"/>
  <c r="AM3471" i="6"/>
  <c r="AM3472" i="6"/>
  <c r="AM617" i="6"/>
  <c r="AM3285" i="6"/>
  <c r="AM1143" i="6"/>
  <c r="AM744" i="6"/>
  <c r="AM2627" i="6"/>
  <c r="AM3127" i="6"/>
  <c r="AM2793" i="6"/>
  <c r="AM2597" i="6"/>
  <c r="AM886" i="6"/>
  <c r="AM3491" i="6"/>
  <c r="AM3118" i="6"/>
  <c r="AM219" i="6"/>
  <c r="AM358" i="6"/>
  <c r="AM444" i="6"/>
  <c r="AM2135" i="6"/>
  <c r="AM445" i="6"/>
  <c r="AM327" i="6"/>
  <c r="AM1752" i="6"/>
  <c r="AM1301" i="6"/>
  <c r="AM1203" i="6"/>
  <c r="AM2336" i="6"/>
  <c r="AM3105" i="6"/>
  <c r="AM2583" i="6"/>
  <c r="AM3566" i="6"/>
  <c r="AM1016" i="6"/>
  <c r="AM618" i="6"/>
  <c r="AM33" i="6"/>
  <c r="AM913" i="6"/>
  <c r="AM619" i="6"/>
  <c r="AM603" i="6"/>
  <c r="AM2725" i="6"/>
  <c r="AM948" i="6"/>
  <c r="AM3055" i="6"/>
  <c r="AM3092" i="6"/>
  <c r="AM424" i="6"/>
  <c r="AM3529" i="6"/>
  <c r="AM287" i="6"/>
  <c r="AM521" i="6"/>
  <c r="AM1539" i="6"/>
  <c r="AM2710" i="6"/>
  <c r="AM1669" i="6"/>
  <c r="AM2508" i="6"/>
  <c r="AM2732" i="6"/>
  <c r="AM3328" i="6"/>
  <c r="AM881" i="6"/>
  <c r="AM3877" i="6"/>
  <c r="AM613" i="6"/>
  <c r="AM1263" i="6"/>
  <c r="AM2174" i="6"/>
  <c r="AM2841" i="6"/>
  <c r="AM240" i="6"/>
  <c r="AM3367" i="6"/>
  <c r="AM2052" i="6"/>
  <c r="AM318" i="6"/>
  <c r="AM3158" i="6"/>
  <c r="AM696" i="6"/>
  <c r="AM456" i="6"/>
  <c r="AM3035" i="6"/>
  <c r="AM462" i="6"/>
  <c r="AM1536" i="6"/>
  <c r="AM2207" i="6"/>
  <c r="AM1843" i="6"/>
  <c r="AM733" i="6"/>
  <c r="AM1753" i="6"/>
  <c r="AM2946" i="6"/>
  <c r="AM2947" i="6"/>
  <c r="AM2948" i="6"/>
  <c r="AM2949" i="6"/>
  <c r="AM2950" i="6"/>
  <c r="AM2951" i="6"/>
  <c r="AM2952" i="6"/>
  <c r="AM2944" i="6"/>
  <c r="AM2567" i="6"/>
  <c r="AM3357" i="6"/>
  <c r="AM1493" i="6"/>
  <c r="AM3602" i="6"/>
  <c r="AM3079" i="6"/>
  <c r="AM3427" i="6"/>
  <c r="AM2376" i="6"/>
  <c r="AM1396" i="6"/>
  <c r="AM2967" i="6"/>
  <c r="AM3478" i="6"/>
  <c r="AM2133" i="6"/>
  <c r="AM1631" i="6"/>
  <c r="AM1731" i="6"/>
  <c r="AM697" i="6"/>
  <c r="AM2660" i="6"/>
  <c r="AM1302" i="6"/>
  <c r="AM2986" i="6"/>
  <c r="AM197" i="6"/>
  <c r="AM1754" i="6"/>
  <c r="AM3714" i="6"/>
  <c r="AM593" i="6"/>
  <c r="AM3700" i="6"/>
  <c r="AM2124" i="6"/>
  <c r="AM500" i="6"/>
  <c r="AM2410" i="6"/>
  <c r="AM3658" i="6"/>
  <c r="AM810" i="6"/>
  <c r="AM1464" i="6"/>
  <c r="AM1695" i="6"/>
  <c r="AM559" i="6"/>
  <c r="AM3286" i="6"/>
  <c r="AM652" i="6"/>
  <c r="AM3719" i="6"/>
  <c r="AM3346" i="6"/>
  <c r="AM2169" i="6"/>
  <c r="AM3002" i="6"/>
  <c r="AM1217" i="6"/>
  <c r="AM3139" i="6"/>
  <c r="AM2637" i="6"/>
  <c r="AM1033" i="6"/>
  <c r="AM3457" i="6"/>
  <c r="AM668" i="6"/>
  <c r="AM3287" i="6"/>
  <c r="AM1646" i="6"/>
  <c r="AM1519" i="6"/>
  <c r="AM3294" i="6"/>
  <c r="AM1728" i="6"/>
  <c r="AM3592" i="6"/>
  <c r="AM873" i="6"/>
  <c r="AM3510" i="6"/>
  <c r="AM2213" i="6"/>
  <c r="AM3879" i="6"/>
  <c r="AM3473" i="6"/>
  <c r="AM2914" i="6"/>
  <c r="AM359" i="6"/>
  <c r="AM1526" i="6"/>
  <c r="AM549" i="6"/>
  <c r="AM3785" i="6"/>
  <c r="AM1620" i="6"/>
  <c r="AM294" i="6"/>
  <c r="AM1591" i="6"/>
  <c r="AM3474" i="6"/>
  <c r="AM3880" i="6"/>
  <c r="AM3245" i="6"/>
  <c r="AM1075" i="6"/>
  <c r="AM2528" i="6"/>
  <c r="AM2662" i="6"/>
  <c r="AM3670" i="6"/>
  <c r="AM1218" i="6"/>
  <c r="AM1472" i="6"/>
  <c r="AM3475" i="6"/>
  <c r="AM1178" i="6"/>
  <c r="AM1500" i="6"/>
  <c r="AM3119" i="6"/>
  <c r="AM1732" i="6"/>
  <c r="AM1733" i="6"/>
  <c r="AM198" i="6"/>
  <c r="AM711" i="6"/>
  <c r="AM1849" i="6"/>
  <c r="AM395" i="6"/>
  <c r="AM220" i="6"/>
  <c r="AM2397" i="6"/>
  <c r="AM1260" i="6"/>
  <c r="AM1653" i="6"/>
  <c r="AM1131" i="6"/>
  <c r="AM3259" i="6"/>
  <c r="AM3027" i="6"/>
  <c r="AM221" i="6"/>
  <c r="AM1794" i="6"/>
  <c r="AM1037" i="6"/>
  <c r="AM2584" i="6"/>
  <c r="AM870" i="6"/>
  <c r="AM1639" i="6"/>
  <c r="AM1507" i="6"/>
  <c r="AM3579" i="6"/>
  <c r="AM2842" i="6"/>
  <c r="AM1333" i="6"/>
  <c r="AM1056" i="6"/>
  <c r="AM750" i="6"/>
  <c r="AM3635" i="6"/>
  <c r="AM53" i="6"/>
  <c r="AM2628" i="6"/>
  <c r="AM3438" i="6"/>
  <c r="AM3094" i="6"/>
  <c r="AM1034" i="6"/>
  <c r="AM2663" i="6"/>
  <c r="AM1692" i="6"/>
  <c r="AM2506" i="6"/>
  <c r="AM812" i="6"/>
  <c r="AM889" i="6"/>
  <c r="AM1580" i="6"/>
  <c r="AM342" i="6"/>
  <c r="AM3882" i="6"/>
  <c r="AM620" i="6"/>
  <c r="AM1274" i="6"/>
  <c r="AM1954" i="6"/>
  <c r="AM3841" i="6"/>
  <c r="AM3288" i="6"/>
  <c r="AM1679" i="6"/>
  <c r="AM1371" i="6"/>
  <c r="AM1405" i="6"/>
  <c r="AM564" i="6"/>
  <c r="AM298" i="6"/>
  <c r="AM427" i="6"/>
  <c r="AM3007" i="6"/>
  <c r="AM2000" i="6"/>
  <c r="AM2312" i="6"/>
  <c r="AM568" i="6"/>
  <c r="AM2939" i="6"/>
  <c r="AM2398" i="6"/>
  <c r="AM280" i="6"/>
  <c r="AM1040" i="6"/>
  <c r="AM779" i="6"/>
  <c r="AM1057" i="6"/>
  <c r="AM3829" i="6"/>
  <c r="AM2847" i="6"/>
  <c r="AM1550" i="6"/>
  <c r="AM1088" i="6"/>
  <c r="AM1485" i="6"/>
  <c r="AM1036" i="6"/>
  <c r="AM2968" i="6"/>
  <c r="AM3603" i="6"/>
  <c r="AM3530" i="6"/>
  <c r="AM942" i="6"/>
  <c r="AM2624" i="6"/>
  <c r="AM2164" i="6"/>
  <c r="AM1551" i="6"/>
  <c r="AM1303" i="6"/>
  <c r="AM3260" i="6"/>
  <c r="AM1070" i="6"/>
  <c r="AM278" i="6"/>
  <c r="AM1390" i="6"/>
  <c r="AM2462" i="6"/>
  <c r="AM2144" i="6"/>
  <c r="AM3726" i="6"/>
  <c r="AM2852" i="6"/>
  <c r="AM2785" i="6"/>
  <c r="AM2011" i="6"/>
  <c r="AM2171" i="6"/>
  <c r="AM206" i="6"/>
  <c r="AM1556" i="6"/>
  <c r="AM222" i="6"/>
  <c r="AM2077" i="6"/>
  <c r="AM1243" i="6"/>
  <c r="AM1786" i="6"/>
  <c r="AM2495" i="6"/>
  <c r="AM3222" i="6"/>
  <c r="AM28" i="6"/>
  <c r="AM29" i="6"/>
  <c r="AM27" i="6"/>
  <c r="AM2848" i="6"/>
  <c r="AM308" i="6"/>
  <c r="AM2517" i="6"/>
  <c r="AM1204" i="6"/>
  <c r="AM2001" i="6"/>
  <c r="AM429" i="6"/>
  <c r="AM3883" i="6"/>
  <c r="AM2316" i="6"/>
  <c r="AM537" i="6"/>
  <c r="AM2982" i="6"/>
  <c r="AM3548" i="6"/>
  <c r="AM3801" i="6"/>
  <c r="AM923" i="6"/>
  <c r="AM3690" i="6"/>
  <c r="AM3215" i="6"/>
  <c r="AM474" i="6"/>
  <c r="AM968" i="6"/>
  <c r="AM3835" i="6"/>
  <c r="AM1691" i="6"/>
  <c r="AM432" i="6"/>
  <c r="AM734" i="6"/>
  <c r="AM795" i="6"/>
  <c r="AM783" i="6"/>
  <c r="AM633" i="6"/>
  <c r="AM634" i="6"/>
  <c r="AM241" i="6"/>
  <c r="AM2114" i="6"/>
  <c r="AM2115" i="6"/>
  <c r="AM2116" i="6"/>
  <c r="AM2117" i="6"/>
  <c r="AM2118" i="6"/>
  <c r="AM2119" i="6"/>
  <c r="AM2264" i="6"/>
  <c r="AM1981" i="6"/>
  <c r="AM1671" i="6"/>
  <c r="AM2002" i="6"/>
  <c r="AM2359" i="6"/>
  <c r="AM569" i="6"/>
  <c r="AM656" i="6"/>
  <c r="AM2140" i="6"/>
  <c r="AM3884" i="6"/>
  <c r="AM3050" i="6"/>
  <c r="AM1776" i="6"/>
  <c r="AM3169" i="6"/>
  <c r="AM2274" i="6"/>
  <c r="AM30" i="6"/>
  <c r="AM3080" i="6"/>
  <c r="AM1154" i="6"/>
  <c r="AM1525" i="6"/>
  <c r="AM1898" i="6"/>
  <c r="AM2452" i="6"/>
  <c r="AM1112" i="6"/>
  <c r="AM207" i="6"/>
  <c r="AM3694" i="6"/>
  <c r="AM3779" i="6"/>
  <c r="AM2317" i="6"/>
  <c r="AM1727" i="6"/>
  <c r="AM1818" i="6"/>
  <c r="AM363" i="6"/>
  <c r="AM1066" i="6"/>
  <c r="AM1850" i="6"/>
  <c r="AM2485" i="6"/>
  <c r="AM975" i="6"/>
  <c r="AM271" i="6"/>
  <c r="AM1486" i="6"/>
  <c r="AM281" i="6"/>
  <c r="AM2639" i="6"/>
  <c r="AM770" i="6"/>
  <c r="AM891" i="6"/>
  <c r="AM1159" i="6"/>
  <c r="AM1155" i="6"/>
  <c r="AM621" i="6"/>
  <c r="AM319" i="6"/>
  <c r="AM566" i="6"/>
  <c r="AM3806" i="6"/>
  <c r="AM2920" i="6"/>
  <c r="AM1589" i="6"/>
  <c r="AM1058" i="6"/>
  <c r="AM3397" i="6"/>
  <c r="AM2086" i="6"/>
  <c r="AM3594" i="6"/>
  <c r="AM1250" i="6"/>
  <c r="AM1114" i="6"/>
  <c r="AM1494" i="6"/>
  <c r="AM3261" i="6"/>
  <c r="AM1495" i="6"/>
  <c r="AM3814" i="6"/>
  <c r="AM843" i="6"/>
  <c r="AM3695" i="6"/>
  <c r="AM276" i="6"/>
  <c r="AM3362" i="6"/>
  <c r="AM201" i="6"/>
  <c r="AM2898" i="6"/>
  <c r="AM3737" i="6"/>
  <c r="AM3190" i="6"/>
  <c r="AM333" i="6"/>
  <c r="AM334" i="6"/>
  <c r="AM335" i="6"/>
  <c r="AM336" i="6"/>
  <c r="AM337" i="6"/>
  <c r="AM3191" i="6"/>
  <c r="AM2711" i="6"/>
  <c r="AM2713" i="6"/>
  <c r="AM848" i="6"/>
  <c r="AM2331" i="6"/>
  <c r="AM727" i="6"/>
  <c r="AM2254" i="6"/>
  <c r="AM844" i="6"/>
  <c r="AM2078" i="6"/>
  <c r="AM3262" i="6"/>
  <c r="AM3720" i="6"/>
  <c r="AM622" i="6"/>
  <c r="AM3358" i="6"/>
  <c r="AM2084" i="6"/>
  <c r="AM1478" i="6"/>
  <c r="AM1659" i="6"/>
  <c r="AM3244" i="6"/>
  <c r="AM2423" i="6"/>
  <c r="AM949" i="6"/>
  <c r="AM2629" i="6"/>
  <c r="AM3258" i="6"/>
  <c r="AM1711" i="6"/>
  <c r="AM771" i="6"/>
  <c r="AM2941" i="6"/>
  <c r="AM3143" i="6"/>
  <c r="AM3836" i="6"/>
  <c r="AM2360" i="6"/>
  <c r="AM3289" i="6"/>
  <c r="AM735" i="6"/>
  <c r="AM2449" i="6"/>
  <c r="AM2218" i="6"/>
  <c r="AM1508" i="6"/>
  <c r="AM2486" i="6"/>
  <c r="AM1590" i="6"/>
  <c r="AM2049" i="6"/>
  <c r="AM2665" i="6"/>
  <c r="AM1672" i="6"/>
  <c r="AM501" i="6"/>
  <c r="AM669" i="6"/>
  <c r="AM670" i="6"/>
  <c r="AM2260" i="6"/>
  <c r="AM2676" i="6"/>
  <c r="AM3193" i="6"/>
  <c r="AM199" i="6"/>
  <c r="AM396" i="6"/>
  <c r="AM2938" i="6"/>
  <c r="AM674" i="6"/>
  <c r="AM3120" i="6"/>
  <c r="AM3843" i="6"/>
  <c r="AM72" i="6"/>
  <c r="AM3096" i="6"/>
  <c r="AM270" i="6"/>
  <c r="AM344" i="6"/>
  <c r="AM3460" i="6"/>
  <c r="AM3446" i="6"/>
  <c r="AM2043" i="6"/>
  <c r="AM2909" i="6"/>
  <c r="AM282" i="6"/>
  <c r="AM2453" i="6"/>
  <c r="AM447" i="6"/>
  <c r="AM2888" i="6"/>
  <c r="AM3263" i="6"/>
  <c r="AM2987" i="6"/>
  <c r="AM2524" i="6"/>
  <c r="AM1734" i="6"/>
  <c r="AM2739" i="6"/>
  <c r="AM3815" i="6"/>
  <c r="AM3066" i="6"/>
  <c r="AM1656" i="6"/>
  <c r="AM2172" i="6"/>
  <c r="AM3561" i="6"/>
  <c r="AM208" i="6"/>
  <c r="AM3595" i="6"/>
  <c r="AM861" i="6"/>
  <c r="AM1831" i="6"/>
  <c r="AM1132" i="6"/>
  <c r="AM2668" i="6"/>
  <c r="AM3654" i="6"/>
  <c r="AM801" i="6"/>
  <c r="AM1609" i="6"/>
  <c r="AM1552" i="6"/>
  <c r="AM398" i="6"/>
  <c r="AM209" i="6"/>
  <c r="AM3003" i="6"/>
  <c r="AM210" i="6"/>
  <c r="AM3673" i="6"/>
  <c r="AM1622" i="6"/>
  <c r="AM3082" i="6"/>
  <c r="AM623" i="6"/>
  <c r="AM3885" i="6"/>
  <c r="AM3334" i="6"/>
  <c r="AM2097" i="6"/>
  <c r="AM1938" i="6"/>
  <c r="AM2361" i="6"/>
  <c r="AM283" i="6"/>
  <c r="AM3308" i="6"/>
  <c r="AM3103" i="6"/>
  <c r="AM1941" i="6"/>
  <c r="AM3769" i="6"/>
  <c r="AM2761" i="6"/>
  <c r="AM433" i="6"/>
  <c r="AM3378" i="6"/>
  <c r="AM2003" i="6"/>
  <c r="AM624" i="6"/>
  <c r="AM519" i="6"/>
  <c r="AM236" i="6"/>
  <c r="AM49" i="6"/>
  <c r="AM2801" i="6"/>
  <c r="AM1186" i="6"/>
  <c r="AM189" i="6"/>
  <c r="AM3368" i="6"/>
  <c r="AM3363" i="6"/>
  <c r="AM1235" i="6"/>
  <c r="AM3503" i="6"/>
  <c r="AM2044" i="6"/>
  <c r="AM2494" i="6"/>
  <c r="AM858" i="6"/>
  <c r="AM2889" i="6"/>
  <c r="AM3248" i="6"/>
  <c r="AM712" i="6"/>
  <c r="AM3531" i="6"/>
  <c r="AM2699" i="6"/>
  <c r="AM3028" i="6"/>
  <c r="AM3160" i="6"/>
  <c r="AM2362" i="6"/>
  <c r="AM3433" i="6"/>
  <c r="AM3121" i="6"/>
  <c r="AM3122" i="6"/>
  <c r="AM38" i="6"/>
  <c r="AM3418" i="6"/>
  <c r="AM1837" i="6"/>
  <c r="AM3291" i="6"/>
  <c r="AM1244" i="6"/>
  <c r="AM2345" i="6"/>
  <c r="AM1777" i="6"/>
  <c r="AM3580" i="6"/>
  <c r="AM2568" i="6"/>
  <c r="AM2630" i="6"/>
  <c r="AM2363" i="6"/>
  <c r="AM310" i="6"/>
  <c r="AM311" i="6"/>
  <c r="AM1487" i="6"/>
  <c r="AM3083" i="6"/>
  <c r="AM1373" i="6"/>
  <c r="AM3787" i="6"/>
  <c r="AM1334" i="6"/>
  <c r="AM346" i="6"/>
  <c r="AM2136" i="6"/>
  <c r="AM2864" i="6"/>
  <c r="AM976" i="6"/>
  <c r="AM3770" i="6"/>
  <c r="AM1356" i="6"/>
  <c r="AM3479" i="6"/>
  <c r="AM3146" i="6"/>
  <c r="AM58" i="6"/>
  <c r="AM3216" i="6"/>
  <c r="AM3596" i="6"/>
  <c r="AM2137" i="6"/>
  <c r="AM1268" i="6"/>
  <c r="AM3855" i="6"/>
  <c r="AM1817" i="6"/>
  <c r="AM47" i="6"/>
  <c r="AM550" i="6"/>
  <c r="AM929" i="6"/>
  <c r="AM1251" i="6"/>
  <c r="AM2313" i="6"/>
  <c r="AM2392" i="6"/>
  <c r="AM3038" i="6"/>
  <c r="AM3282" i="6"/>
  <c r="AM3569" i="6"/>
  <c r="AM399" i="6"/>
  <c r="AM2631" i="6"/>
  <c r="AM223" i="6"/>
  <c r="AM3500" i="6"/>
  <c r="AM284" i="6"/>
  <c r="AM1375" i="6"/>
  <c r="AM1391" i="6"/>
  <c r="AM1832" i="6"/>
  <c r="AM3072" i="6"/>
  <c r="AM522" i="6"/>
  <c r="AM3802" i="6"/>
  <c r="AM3309" i="6"/>
  <c r="AM3123" i="6"/>
  <c r="AM2175" i="6"/>
  <c r="AM595" i="6"/>
  <c r="AM3355" i="6"/>
  <c r="AM1778" i="6"/>
  <c r="AM1245" i="6"/>
  <c r="AM2418" i="6"/>
  <c r="AM1292" i="6"/>
  <c r="AM402" i="6"/>
  <c r="AM2131" i="6"/>
  <c r="AM3691" i="6"/>
  <c r="AM1133" i="6"/>
  <c r="AM296" i="6"/>
  <c r="AM3202" i="6"/>
  <c r="AM3402" i="6"/>
  <c r="AM1406" i="6"/>
  <c r="AM2222" i="6"/>
  <c r="AM772" i="6"/>
  <c r="AM3251" i="6"/>
  <c r="AM2265" i="6"/>
  <c r="AM510" i="6"/>
  <c r="AM3029" i="6"/>
  <c r="AM321" i="6"/>
  <c r="AM2613" i="6"/>
  <c r="AM2612" i="6"/>
  <c r="AM2892" i="6"/>
  <c r="AM3486" i="6"/>
  <c r="AM3337" i="6"/>
  <c r="AM2669" i="6"/>
  <c r="AM1060" i="6"/>
  <c r="AM3223" i="6"/>
  <c r="AM21" i="6"/>
  <c r="AM3721" i="6"/>
  <c r="AM3604" i="6"/>
  <c r="AM451" i="6"/>
  <c r="AM3145" i="6"/>
  <c r="AM2572" i="6"/>
  <c r="AM442" i="6"/>
  <c r="AM1642" i="6"/>
  <c r="AM34" i="6"/>
  <c r="AM793" i="6"/>
  <c r="AM2487" i="6"/>
  <c r="AM1780" i="6"/>
  <c r="AM3807" i="6"/>
  <c r="AM3056" i="6"/>
  <c r="AM3295" i="6"/>
  <c r="AM1844" i="6"/>
  <c r="AM836" i="6"/>
  <c r="AM2005" i="6"/>
  <c r="AM390" i="6"/>
  <c r="AM3637" i="6"/>
  <c r="AM3638" i="6"/>
  <c r="AM3639" i="6"/>
  <c r="AM3636" i="6"/>
  <c r="AM986" i="6"/>
  <c r="AM2021" i="6"/>
  <c r="AM1397" i="6"/>
  <c r="AM2249" i="6"/>
  <c r="AM39" i="6"/>
  <c r="AM1833" i="6"/>
  <c r="AM2238" i="6"/>
  <c r="AM194" i="6"/>
  <c r="AM195" i="6"/>
  <c r="AM1947" i="6"/>
  <c r="AM3727" i="6"/>
  <c r="AM3759" i="6"/>
  <c r="AM328" i="6"/>
  <c r="AM2488" i="6"/>
  <c r="AM2980" i="6"/>
  <c r="AM1488" i="6"/>
  <c r="AM406" i="6"/>
  <c r="AM2890" i="6"/>
  <c r="AM3514" i="6"/>
  <c r="AM1219" i="6"/>
  <c r="AM2979" i="6"/>
  <c r="AM741" i="6"/>
  <c r="AM2364" i="6"/>
  <c r="AM625" i="6"/>
  <c r="AM2468" i="6"/>
  <c r="AM2184" i="6"/>
  <c r="AM3712" i="6"/>
  <c r="AM2266" i="6"/>
  <c r="AM3369" i="6"/>
  <c r="AM3392" i="6"/>
  <c r="AM411" i="6"/>
  <c r="AM1364" i="6"/>
  <c r="AM1455" i="6"/>
  <c r="AM1698" i="6"/>
  <c r="AM1460" i="6"/>
  <c r="AM3140" i="6"/>
  <c r="AM730" i="6"/>
  <c r="AM1161" i="6"/>
  <c r="AM446" i="6"/>
  <c r="AM3581" i="6"/>
  <c r="AM1177" i="6"/>
  <c r="AM3582" i="6"/>
  <c r="AM751" i="6"/>
  <c r="AM3668" i="6"/>
  <c r="AM1796" i="6"/>
  <c r="AM1797" i="6"/>
  <c r="AM1798" i="6"/>
  <c r="AM3320" i="6"/>
  <c r="AM3760" i="6"/>
  <c r="AM1799" i="6"/>
  <c r="AM1215" i="6"/>
  <c r="AM224" i="6"/>
  <c r="AM747" i="6"/>
  <c r="AM659" i="6"/>
  <c r="AM3124" i="6"/>
  <c r="AM572" i="6"/>
  <c r="AM2714" i="6"/>
  <c r="AM2715" i="6"/>
  <c r="AM523" i="6"/>
  <c r="AM1499" i="6"/>
  <c r="AM2275" i="6"/>
  <c r="AM1408" i="6"/>
  <c r="AM1407" i="6"/>
  <c r="AM3069" i="6"/>
  <c r="AM2689" i="6"/>
  <c r="AM3195" i="6"/>
  <c r="AM1284" i="6"/>
  <c r="AM1283" i="6"/>
  <c r="AM1448" i="6"/>
  <c r="AM211" i="6"/>
  <c r="AM3717" i="6"/>
  <c r="AM329" i="6"/>
  <c r="AM40" i="6"/>
  <c r="AM3011" i="6"/>
  <c r="AM3393" i="6"/>
  <c r="AM2389" i="6"/>
  <c r="AM1304" i="6"/>
  <c r="AM2112" i="6"/>
  <c r="AM700" i="6"/>
  <c r="AM3886" i="6"/>
  <c r="AM1366" i="6"/>
  <c r="AM766" i="6"/>
  <c r="AM2434" i="6"/>
  <c r="AM2632" i="6"/>
  <c r="AM2885" i="6"/>
  <c r="AM3887" i="6"/>
  <c r="AM1162" i="6"/>
  <c r="AM169" i="6"/>
  <c r="AM821" i="6"/>
  <c r="AM2214" i="6"/>
  <c r="AM3663" i="6"/>
  <c r="AM2716" i="6"/>
  <c r="AM800" i="6"/>
  <c r="AM3353" i="6"/>
  <c r="AM1740" i="6"/>
  <c r="AM2650" i="6"/>
  <c r="AM348" i="6"/>
  <c r="AM1596" i="6"/>
  <c r="AM3465" i="6"/>
  <c r="AM2315" i="6"/>
  <c r="AM1729" i="6"/>
  <c r="AM3370" i="6"/>
  <c r="AM978" i="6"/>
  <c r="AM775" i="6"/>
  <c r="AM3818" i="6"/>
  <c r="AM3825" i="6"/>
  <c r="AM2853" i="6"/>
  <c r="AM1232" i="6"/>
  <c r="AM2749" i="6"/>
  <c r="AM3206" i="6"/>
  <c r="AM2105" i="6"/>
  <c r="AM552" i="6"/>
  <c r="AM3823" i="6"/>
  <c r="AM925" i="6"/>
  <c r="AM3428" i="6"/>
  <c r="AM4" i="6"/>
  <c r="AM87" i="6"/>
  <c r="AM1398" i="6"/>
  <c r="AM1164" i="6"/>
  <c r="AM3431" i="6"/>
  <c r="AM1470" i="6"/>
  <c r="AM2320" i="6"/>
  <c r="AM293" i="6"/>
  <c r="AM827" i="6"/>
  <c r="AM2931" i="6"/>
  <c r="AM2547" i="6"/>
  <c r="AM3014" i="6"/>
  <c r="AM2321" i="6"/>
  <c r="AM701" i="6"/>
  <c r="AM3710" i="6"/>
  <c r="AM2012" i="6"/>
  <c r="AM3147" i="6"/>
  <c r="AM3797" i="6"/>
  <c r="AM225" i="6"/>
  <c r="AM502" i="6"/>
  <c r="AM3600" i="6"/>
  <c r="AM2276" i="6"/>
  <c r="AM3399" i="6"/>
  <c r="AM84" i="6"/>
  <c r="AM2285" i="6"/>
  <c r="AM3008" i="6"/>
  <c r="AM796" i="6"/>
  <c r="AM170" i="6"/>
  <c r="AM703" i="6"/>
  <c r="AM2429" i="6"/>
  <c r="AM1710" i="6"/>
  <c r="AM3856" i="6"/>
  <c r="AM2886" i="6"/>
  <c r="AM3408" i="6"/>
  <c r="AM1768" i="6"/>
  <c r="AM41" i="6"/>
  <c r="AM42" i="6"/>
  <c r="AM3701" i="6"/>
  <c r="AM2322" i="6"/>
  <c r="AM213" i="6"/>
  <c r="AM35" i="6"/>
  <c r="AM2440" i="6"/>
  <c r="AM2571" i="6"/>
  <c r="AM2323" i="6"/>
  <c r="AM3848" i="6"/>
  <c r="AM1632" i="6"/>
  <c r="AM1121" i="6"/>
  <c r="AM2066" i="6"/>
  <c r="AM3303" i="6"/>
  <c r="AM3776" i="6"/>
  <c r="AM511" i="6"/>
  <c r="AM830" i="6"/>
  <c r="AM494" i="6"/>
  <c r="AM2901" i="6"/>
  <c r="AM330" i="6"/>
  <c r="AM2013" i="6"/>
  <c r="AM2099" i="6"/>
  <c r="AM1709" i="6"/>
  <c r="AM3129" i="6"/>
  <c r="AM2520" i="6"/>
  <c r="AM2590" i="6"/>
  <c r="AM2652" i="6"/>
  <c r="AM226" i="6"/>
  <c r="AM1084" i="6"/>
  <c r="AM3888" i="6"/>
  <c r="AM817" i="6"/>
  <c r="AM531" i="6"/>
  <c r="AM2267" i="6"/>
  <c r="AM407" i="6"/>
  <c r="AM1544" i="6"/>
  <c r="AM1139" i="6"/>
  <c r="AM1431" i="6"/>
  <c r="AM3533" i="6"/>
  <c r="AM1193" i="6"/>
  <c r="AM1527" i="6"/>
  <c r="AM3515" i="6"/>
  <c r="AM1707" i="6"/>
  <c r="AM3439" i="6"/>
  <c r="AM2489" i="6"/>
  <c r="AM2542" i="6"/>
  <c r="AM2350" i="6"/>
  <c r="AM2969" i="6"/>
  <c r="AM331" i="6"/>
  <c r="AM1877" i="6"/>
  <c r="AM3342" i="6"/>
  <c r="AM3387" i="6"/>
  <c r="AM1904" i="6"/>
  <c r="AM3535" i="6"/>
  <c r="AM579" i="6"/>
  <c r="AM3889" i="6"/>
  <c r="AM528" i="6"/>
  <c r="AM3252" i="6"/>
  <c r="AM2911" i="6"/>
  <c r="AM2992" i="6"/>
  <c r="AM3536" i="6"/>
  <c r="AM1808" i="6"/>
  <c r="AM2080" i="6"/>
  <c r="AM2553" i="6"/>
  <c r="AM1176" i="6"/>
  <c r="AM1424" i="6"/>
  <c r="AM2346" i="6"/>
  <c r="AM2209" i="6"/>
  <c r="AM610" i="6"/>
  <c r="AM69" i="6"/>
  <c r="AM1089" i="6"/>
  <c r="AM3161" i="6"/>
  <c r="AM3458" i="6"/>
  <c r="AM1712" i="6"/>
  <c r="AM18" i="6"/>
  <c r="AM2324" i="6"/>
  <c r="AM3890" i="6"/>
  <c r="AM332" i="6"/>
  <c r="AM1197" i="6"/>
  <c r="AM3891" i="6"/>
  <c r="AM959" i="6"/>
  <c r="AM1524" i="6"/>
  <c r="AM2457" i="6"/>
  <c r="AM2250" i="6"/>
  <c r="AM3227" i="6"/>
  <c r="AM2620" i="6"/>
  <c r="AM3073" i="6"/>
  <c r="AM503" i="6"/>
  <c r="AM3524" i="6"/>
  <c r="AM2107" i="6"/>
  <c r="AM2503" i="6"/>
  <c r="AM1353" i="6"/>
  <c r="AM1269" i="6"/>
  <c r="AM1167" i="6"/>
  <c r="AM979" i="6"/>
  <c r="AM2740" i="6"/>
  <c r="AM3454" i="6"/>
  <c r="AM3130" i="6"/>
  <c r="AM3892" i="6"/>
  <c r="AM971" i="6"/>
  <c r="AM443" i="6"/>
  <c r="AM713" i="6"/>
  <c r="AM950" i="6"/>
  <c r="AM3623" i="6"/>
  <c r="AM3148" i="6"/>
  <c r="AM2893" i="6"/>
  <c r="AM611" i="6"/>
  <c r="AM955" i="6"/>
  <c r="AM3605" i="6"/>
  <c r="AM322" i="6"/>
  <c r="AM714" i="6"/>
  <c r="AM3744" i="6"/>
  <c r="AM2180" i="6"/>
  <c r="AM3330" i="6"/>
  <c r="AM400" i="6"/>
  <c r="AM1660" i="6"/>
  <c r="AM3893" i="6"/>
  <c r="AM2894" i="6"/>
  <c r="AM1706" i="6"/>
  <c r="AM2743" i="6"/>
  <c r="AM1168" i="6"/>
  <c r="AM1755" i="6"/>
  <c r="AM387" i="6"/>
  <c r="AM2895" i="6"/>
  <c r="AM2718" i="6"/>
  <c r="AM2726" i="6"/>
  <c r="AM2441" i="6"/>
  <c r="AM237" i="6"/>
  <c r="AM2473" i="6"/>
  <c r="AM2087" i="6"/>
  <c r="AM1782" i="6"/>
  <c r="AM1419" i="6"/>
  <c r="AM1432" i="6"/>
  <c r="AM2527" i="6"/>
  <c r="AM3671" i="6"/>
  <c r="AM2832" i="6"/>
  <c r="AM2833" i="6"/>
  <c r="AM3767" i="6"/>
  <c r="AM3398" i="6"/>
  <c r="AM3551" i="6"/>
  <c r="AM1368" i="6"/>
  <c r="AM2365" i="6"/>
  <c r="AM3009" i="6"/>
  <c r="AM2366" i="6"/>
  <c r="AM2387" i="6"/>
  <c r="AM3359" i="6"/>
  <c r="AM2296" i="6"/>
  <c r="AM1700" i="6"/>
  <c r="AM267" i="6"/>
  <c r="AM3789" i="6"/>
  <c r="AM1936" i="6"/>
  <c r="AM2268" i="6"/>
  <c r="AM1915" i="6"/>
  <c r="AM757" i="6"/>
  <c r="AM893" i="6"/>
  <c r="AM1598" i="6"/>
  <c r="AM708" i="6"/>
  <c r="AM927" i="6"/>
  <c r="AM2735" i="6"/>
  <c r="AM2367" i="6"/>
  <c r="AM3461" i="6"/>
  <c r="AM1409" i="6"/>
  <c r="AM1410" i="6"/>
  <c r="AM1411" i="6"/>
  <c r="AM1521" i="6"/>
  <c r="AM3107" i="6"/>
  <c r="AM866" i="6"/>
  <c r="AM2161" i="6"/>
  <c r="AM2176" i="6"/>
  <c r="AM2277" i="6"/>
  <c r="AM3761" i="6"/>
  <c r="AM1169" i="6"/>
  <c r="AM235" i="6"/>
  <c r="AM73" i="6"/>
  <c r="AM3040" i="6"/>
  <c r="AM1801" i="6"/>
  <c r="AM349" i="6"/>
  <c r="AM202" i="6"/>
  <c r="AM3084" i="6"/>
  <c r="AM1851" i="6"/>
  <c r="AM3664" i="6"/>
  <c r="AM3674" i="6"/>
  <c r="AM2784" i="6"/>
  <c r="AM1171" i="6"/>
  <c r="AM1819" i="6"/>
  <c r="AM2069" i="6"/>
  <c r="AM1529" i="6"/>
  <c r="AM3790" i="6"/>
  <c r="AM1426" i="6"/>
  <c r="AM2753" i="6"/>
  <c r="AM290" i="6"/>
  <c r="AM62" i="6"/>
  <c r="AM867" i="6"/>
  <c r="AM3584" i="6"/>
  <c r="AM2760" i="6"/>
  <c r="AM496" i="6"/>
  <c r="AM3745" i="6"/>
  <c r="AM3746" i="6"/>
  <c r="AM2990" i="6"/>
  <c r="AM3508" i="6"/>
  <c r="AM1784" i="6"/>
  <c r="AM2719" i="6"/>
  <c r="AM794" i="6"/>
  <c r="AM2855" i="6"/>
  <c r="AM3894" i="6"/>
  <c r="AM2279" i="6"/>
  <c r="AM3207" i="6"/>
  <c r="AM818" i="6"/>
  <c r="AM752" i="6"/>
  <c r="AM172" i="6"/>
  <c r="AM3537" i="6"/>
  <c r="AM3511" i="6"/>
  <c r="AM3895" i="6"/>
  <c r="AM822" i="6"/>
  <c r="AM2623" i="6"/>
  <c r="AM944" i="6"/>
  <c r="AM2170" i="6"/>
  <c r="AM2210" i="6"/>
  <c r="AM855" i="6"/>
  <c r="AM3004" i="6"/>
  <c r="AM2211" i="6"/>
  <c r="AM1892" i="6"/>
  <c r="AM1081" i="6"/>
  <c r="AM2145" i="6"/>
  <c r="AM3404" i="6"/>
  <c r="AM2873" i="6"/>
  <c r="AM1717" i="6"/>
  <c r="AM1716" i="6"/>
  <c r="AM558" i="6"/>
  <c r="AM2921" i="6"/>
  <c r="AM2578" i="6"/>
  <c r="AM823" i="6"/>
  <c r="AM1490" i="6"/>
  <c r="AM486" i="6"/>
  <c r="AM50" i="6"/>
  <c r="AM960" i="6"/>
  <c r="AM746" i="6"/>
  <c r="AM1319" i="6"/>
  <c r="AM504" i="6"/>
  <c r="AM1916" i="6"/>
  <c r="AM2633" i="6"/>
  <c r="AM1206" i="6"/>
  <c r="AM2672" i="6"/>
  <c r="AM3863" i="6"/>
  <c r="AM463" i="6"/>
  <c r="AM2412" i="6"/>
  <c r="AM570" i="6"/>
  <c r="AM1208" i="6"/>
  <c r="AM1090" i="6"/>
  <c r="AM3747" i="6"/>
  <c r="AM833" i="6"/>
  <c r="AM2653" i="6"/>
  <c r="AM2165" i="6"/>
  <c r="AM1708" i="6"/>
  <c r="AM2928" i="6"/>
  <c r="AM1834" i="6"/>
  <c r="AM687" i="6"/>
  <c r="AM632" i="6"/>
  <c r="AM3896" i="6"/>
  <c r="AM1701" i="6"/>
  <c r="AM2138" i="6"/>
  <c r="AM2770" i="6"/>
  <c r="AM3292" i="6"/>
  <c r="AM2014" i="6"/>
  <c r="AM2045" i="6"/>
  <c r="AM1246" i="6"/>
  <c r="AM1091" i="6"/>
  <c r="AM2256" i="6"/>
  <c r="AM2828" i="6"/>
  <c r="AM3012" i="6"/>
  <c r="AM3386" i="6"/>
  <c r="AM753" i="6"/>
  <c r="AM2991" i="6"/>
  <c r="AM3659" i="6"/>
  <c r="AM716" i="6"/>
  <c r="AM1239" i="6"/>
  <c r="AM1228" i="6"/>
  <c r="AM1044" i="6"/>
  <c r="AM845" i="6"/>
  <c r="AM459" i="6"/>
  <c r="AM3822" i="6"/>
  <c r="AM3738" i="6"/>
  <c r="AM227" i="6"/>
  <c r="AM2368" i="6"/>
  <c r="AM212" i="6"/>
  <c r="AM3606" i="6"/>
  <c r="AM704" i="6"/>
  <c r="AM2142" i="6"/>
  <c r="AM3030" i="6"/>
  <c r="AM1127" i="6"/>
  <c r="AM1148" i="6"/>
  <c r="AM1790" i="6"/>
  <c r="AM3810" i="6"/>
  <c r="AM1820" i="6"/>
  <c r="AM1199" i="6"/>
  <c r="AM1756" i="6"/>
  <c r="AM1457" i="6"/>
  <c r="AM2923" i="6"/>
  <c r="AM2490" i="6"/>
  <c r="AM1413" i="6"/>
  <c r="AM1412" i="6"/>
  <c r="AM965" i="6"/>
  <c r="AM1275" i="6"/>
  <c r="AM203" i="6"/>
  <c r="AM45" i="6"/>
  <c r="AM3435" i="6"/>
  <c r="AM2146" i="6"/>
  <c r="AM3567" i="6"/>
  <c r="AM1792" i="6"/>
  <c r="AM3310" i="6"/>
  <c r="AM1399" i="6"/>
  <c r="AM2491" i="6"/>
  <c r="AM2278" i="6"/>
  <c r="AM3607" i="6"/>
  <c r="AM1643" i="6"/>
  <c r="AM309" i="6"/>
  <c r="AM1868" i="6"/>
  <c r="AM2244" i="6"/>
  <c r="AM228" i="6"/>
  <c r="AM2232" i="6"/>
  <c r="AM1654" i="6"/>
  <c r="AM3440" i="6"/>
  <c r="AM1595" i="6"/>
  <c r="AM1955" i="6"/>
  <c r="AM1119" i="6"/>
  <c r="AM3792" i="6"/>
  <c r="AM3447" i="6"/>
  <c r="AM3752" i="6"/>
  <c r="AM717" i="6"/>
  <c r="AM3085" i="6"/>
  <c r="AM175" i="6"/>
  <c r="AM297" i="6"/>
  <c r="AM2693" i="6"/>
  <c r="AM1924" i="6"/>
  <c r="AM1835" i="6"/>
  <c r="AM2353" i="6"/>
  <c r="AM2348" i="6"/>
  <c r="AM2450" i="6"/>
  <c r="AM983" i="6"/>
  <c r="AM831" i="6"/>
  <c r="AM3585" i="6"/>
  <c r="AM1769" i="6"/>
  <c r="AM2702" i="6"/>
  <c r="AM520" i="6"/>
  <c r="AM3108" i="6"/>
  <c r="AM1611" i="6"/>
  <c r="AM1813" i="6"/>
  <c r="AM3109" i="6"/>
  <c r="AM1523" i="6"/>
  <c r="AM2609" i="6"/>
  <c r="AM1503" i="6"/>
  <c r="AM3311" i="6"/>
  <c r="AM3371" i="6"/>
  <c r="AM3074" i="6"/>
  <c r="AM3675" i="6"/>
  <c r="AM2918" i="6"/>
  <c r="AM1210" i="6"/>
  <c r="AM2251" i="6"/>
  <c r="AM719" i="6"/>
  <c r="AM1465" i="6"/>
  <c r="AM3400" i="6"/>
  <c r="AM86" i="6"/>
  <c r="AM1900" i="6"/>
  <c r="AM1702" i="6"/>
  <c r="AM3424" i="6"/>
  <c r="AM3228" i="6"/>
  <c r="AM3314" i="6"/>
  <c r="AM2596" i="6"/>
  <c r="AM1453" i="6"/>
  <c r="AM1644" i="6"/>
  <c r="AM2492" i="6"/>
  <c r="AM2454" i="6"/>
  <c r="AM3253" i="6"/>
  <c r="AM1261" i="6"/>
  <c r="AM3506" i="6"/>
  <c r="AM586" i="6"/>
  <c r="AM1240" i="6"/>
  <c r="AM3162" i="6"/>
  <c r="AM3339" i="6"/>
  <c r="AM3728" i="6"/>
  <c r="AM1809" i="6"/>
  <c r="AM1450" i="6"/>
  <c r="AM2197" i="6"/>
  <c r="AM2252" i="6"/>
  <c r="AM1735" i="6"/>
  <c r="AM3538" i="6"/>
  <c r="AM2082" i="6"/>
  <c r="AM980" i="6"/>
  <c r="AM895" i="6"/>
  <c r="AM518" i="6"/>
  <c r="AM2369" i="6"/>
  <c r="AM2942" i="6"/>
  <c r="AM3481" i="6"/>
  <c r="AM3575" i="6"/>
  <c r="AM2370" i="6"/>
  <c r="AM1661" i="6"/>
  <c r="AM917" i="6"/>
  <c r="AM2402" i="6"/>
  <c r="AM3031" i="6"/>
  <c r="AM972" i="6"/>
  <c r="AM1925" i="6"/>
  <c r="AM2759" i="6"/>
  <c r="AM977" i="6"/>
  <c r="AM2225" i="6"/>
  <c r="AM3095" i="6"/>
  <c r="AM2325" i="6"/>
  <c r="AM1262" i="6"/>
  <c r="AM2100" i="6"/>
  <c r="AM676" i="6"/>
  <c r="AM3693" i="6"/>
  <c r="AM580" i="6"/>
  <c r="AM3525" i="6"/>
  <c r="AM1845" i="6"/>
  <c r="AM1724" i="6"/>
  <c r="AM1759" i="6"/>
  <c r="AM1003" i="6"/>
  <c r="AM2193" i="6"/>
  <c r="AM1564" i="6"/>
  <c r="AM374" i="6"/>
  <c r="AM1335" i="6"/>
  <c r="AM3163" i="6"/>
  <c r="AM3164" i="6"/>
  <c r="AM515" i="6"/>
  <c r="AM1471" i="6"/>
  <c r="AM12" i="6"/>
  <c r="AM584" i="6"/>
  <c r="AM2762" i="6"/>
  <c r="AM742" i="6"/>
  <c r="AM3070" i="6"/>
  <c r="AM490" i="6"/>
  <c r="AM2673" i="6"/>
  <c r="AM3448" i="6"/>
  <c r="AM3013" i="6"/>
  <c r="AM3414" i="6"/>
  <c r="AM721" i="6"/>
  <c r="AM3200" i="6"/>
  <c r="AM1592" i="6"/>
  <c r="AM1785" i="6"/>
  <c r="AM2148" i="6"/>
  <c r="AM3442" i="6"/>
  <c r="AM2081" i="6"/>
  <c r="AM3415" i="6"/>
  <c r="AM1140" i="6"/>
  <c r="AM1760" i="6"/>
  <c r="AM2493" i="6"/>
  <c r="AM408" i="6"/>
  <c r="AM2910" i="6"/>
  <c r="AM2929" i="6"/>
  <c r="AM1787" i="6"/>
  <c r="AM3338" i="6"/>
  <c r="AM736" i="6"/>
  <c r="AM677" i="6"/>
  <c r="AM3125" i="6"/>
  <c r="AM3293" i="6"/>
  <c r="AM590" i="6"/>
  <c r="AM3547" i="6"/>
  <c r="AM229" i="6"/>
  <c r="AM1655" i="6"/>
  <c r="AM2337" i="6"/>
  <c r="AM2748" i="6"/>
  <c r="AM2371" i="6"/>
  <c r="AM1092" i="6"/>
  <c r="AM853" i="6"/>
  <c r="AM3608" i="6"/>
  <c r="AM3748" i="6"/>
  <c r="AM3059" i="6"/>
  <c r="AM1615" i="6"/>
  <c r="AM2554" i="6"/>
  <c r="AM1142" i="6"/>
  <c r="AM1093" i="6"/>
  <c r="AM2461" i="6"/>
  <c r="AM2891" i="6"/>
  <c r="AM2017" i="6"/>
  <c r="AM3762" i="6"/>
  <c r="AM1305" i="6"/>
  <c r="AM452" i="6"/>
  <c r="AM1497" i="6"/>
  <c r="AM3133" i="6"/>
  <c r="AM1928" i="6"/>
  <c r="AM990" i="6"/>
  <c r="AM1773" i="6"/>
  <c r="AM230" i="6"/>
  <c r="AM495" i="6"/>
  <c r="AM2887" i="6"/>
  <c r="AM2151" i="6"/>
  <c r="AM434" i="6"/>
  <c r="AM1336" i="6"/>
  <c r="AM3" i="6"/>
  <c r="AM1943" i="6"/>
  <c r="AM2030" i="6"/>
  <c r="AM2678" i="6"/>
  <c r="AM1172" i="6"/>
  <c r="AM966" i="6"/>
  <c r="AM1803" i="6"/>
  <c r="AM3749" i="6"/>
  <c r="AM3563" i="6"/>
  <c r="AM354" i="6"/>
  <c r="AM1253" i="6"/>
  <c r="AM3837" i="6"/>
  <c r="AM614" i="6"/>
  <c r="AM3730" i="6"/>
  <c r="AM737" i="6"/>
  <c r="AM524" i="6"/>
  <c r="AM1134" i="6"/>
  <c r="AM2033" i="6"/>
  <c r="AM1618" i="6"/>
  <c r="AM3150" i="6"/>
  <c r="AM2372" i="6"/>
  <c r="AM2953" i="6"/>
  <c r="AM3327" i="6"/>
  <c r="AM1553" i="6"/>
  <c r="AM2619" i="6"/>
  <c r="AM2720" i="6"/>
  <c r="AM3254" i="6"/>
  <c r="AM507" i="6"/>
  <c r="AM506" i="6"/>
  <c r="AM2640" i="6"/>
  <c r="AM3196" i="6"/>
  <c r="AM5" i="6"/>
  <c r="AM877" i="6"/>
  <c r="AM2591" i="6"/>
  <c r="AM3126" i="6"/>
  <c r="AM525" i="6"/>
  <c r="AM1703" i="6"/>
  <c r="AM3197" i="6"/>
  <c r="AM1325" i="6"/>
  <c r="AM516" i="6"/>
  <c r="AM1135" i="6"/>
  <c r="AM819" i="6"/>
  <c r="AM1537" i="6"/>
  <c r="AM988" i="6"/>
  <c r="AM3437" i="6"/>
  <c r="AM2470" i="6"/>
  <c r="AM3897" i="6"/>
  <c r="AM2843" i="6"/>
  <c r="AM2018" i="6"/>
  <c r="AM2772" i="6"/>
  <c r="AM2512" i="6"/>
  <c r="AM1400" i="6"/>
  <c r="AM517" i="6"/>
  <c r="AM467" i="6"/>
  <c r="AM3838" i="6"/>
  <c r="AM1838" i="6"/>
  <c r="AM2380" i="6"/>
  <c r="AM1378" i="6"/>
  <c r="AM3851" i="6"/>
  <c r="AM759" i="6"/>
  <c r="AM2721" i="6"/>
  <c r="AM3264" i="6"/>
  <c r="AM3696" i="6"/>
  <c r="AM1491" i="6"/>
  <c r="AM1094" i="6"/>
  <c r="AM3480" i="6"/>
  <c r="AM79" i="6"/>
  <c r="AM1762" i="6"/>
  <c r="AM231" i="6"/>
  <c r="AM1452" i="6"/>
  <c r="AM1451" i="6"/>
  <c r="AM2215" i="6"/>
  <c r="AM3839" i="6"/>
  <c r="AM2856" i="6"/>
  <c r="AM2642" i="6"/>
  <c r="AM1649" i="6"/>
  <c r="AM2634" i="6"/>
  <c r="AM2849" i="6"/>
  <c r="AM2248" i="6"/>
  <c r="AM1289" i="6"/>
  <c r="AM3819" i="6"/>
  <c r="AM2850" i="6"/>
  <c r="AM3751" i="6"/>
  <c r="AM2239" i="6"/>
  <c r="AM74" i="6"/>
  <c r="AM1652" i="6"/>
  <c r="AM1392" i="6"/>
  <c r="AM2851" i="6"/>
  <c r="AM2253" i="6"/>
  <c r="AM1329" i="6"/>
  <c r="AM1458" i="6"/>
  <c r="AM3067" i="6"/>
  <c r="AM3803" i="6"/>
  <c r="AM901" i="6"/>
  <c r="AM3660" i="6"/>
  <c r="AM1666" i="6"/>
  <c r="AM190" i="6"/>
  <c r="AM2722" i="6"/>
  <c r="AM2976" i="6"/>
  <c r="AM3539" i="6"/>
  <c r="AM2290" i="6"/>
  <c r="AM1095" i="6"/>
  <c r="AM1991" i="6"/>
  <c r="AM922" i="6"/>
  <c r="AM2208" i="6"/>
  <c r="AM3016" i="6"/>
  <c r="AM475" i="6"/>
  <c r="AM1704" i="6"/>
  <c r="AM2373" i="6"/>
  <c r="AM1316" i="6"/>
  <c r="AM2326" i="6"/>
  <c r="AM1046" i="6"/>
  <c r="AM824" i="6"/>
  <c r="AM3047" i="6"/>
  <c r="AM1623" i="6"/>
  <c r="AM3651" i="6"/>
  <c r="AM1907" i="6"/>
  <c r="AM2970" i="6"/>
  <c r="AM1096" i="6"/>
  <c r="AM232" i="6"/>
  <c r="AM3495" i="6"/>
  <c r="AM3565" i="6"/>
  <c r="AM3156" i="6"/>
  <c r="AM439" i="6"/>
  <c r="AM3135" i="6"/>
  <c r="AM3229" i="6"/>
  <c r="AM596" i="6"/>
  <c r="AM2971" i="6"/>
  <c r="AM410" i="6"/>
  <c r="AM393" i="6"/>
  <c r="AM1220" i="6"/>
  <c r="AM1337" i="6"/>
  <c r="AM59" i="6"/>
  <c r="AM3766" i="6"/>
  <c r="AM2844" i="6"/>
  <c r="AM1328" i="6"/>
  <c r="AM3739" i="6"/>
  <c r="AM871" i="6"/>
  <c r="AM970" i="6"/>
  <c r="AM2435" i="6"/>
  <c r="AM3540" i="6"/>
  <c r="AM3740" i="6"/>
  <c r="AM2139" i="6"/>
  <c r="AM3319" i="6"/>
  <c r="AM811" i="6"/>
  <c r="AM60" i="6"/>
  <c r="AM233" i="6"/>
  <c r="AM438" i="6"/>
  <c r="AM1593" i="6"/>
  <c r="AM3343" i="6"/>
  <c r="AM2177" i="6"/>
  <c r="AM1919" i="6"/>
  <c r="AM2544" i="6"/>
  <c r="AM1683" i="6"/>
  <c r="AM1657" i="6"/>
  <c r="AM3542" i="6"/>
  <c r="AM1741" i="6"/>
  <c r="AM1025" i="6"/>
  <c r="AM1836" i="6"/>
  <c r="AM2166" i="6"/>
  <c r="AM3743" i="6"/>
  <c r="AM3010" i="6"/>
  <c r="AM1173" i="6"/>
  <c r="AM1049" i="6"/>
  <c r="AM1363" i="6"/>
  <c r="AM3676" i="6"/>
  <c r="AM2381" i="6"/>
  <c r="AM1566" i="6"/>
  <c r="AM1555" i="6"/>
  <c r="AM2432" i="6"/>
  <c r="AM1489" i="6"/>
  <c r="AM626" i="6"/>
  <c r="AM1599" i="6"/>
  <c r="AM487" i="6"/>
  <c r="AM2977" i="6"/>
  <c r="AM2101" i="6"/>
  <c r="AM1846" i="6"/>
  <c r="AM1064" i="6"/>
  <c r="AM362" i="6"/>
  <c r="AM598" i="6"/>
  <c r="AM3312" i="6"/>
  <c r="AM488" i="6"/>
  <c r="AM754" i="6"/>
  <c r="AM627" i="6"/>
  <c r="AM1080" i="6"/>
  <c r="AM3449" i="6"/>
  <c r="AM1052" i="6"/>
  <c r="AM3187" i="6"/>
  <c r="AM3865" i="6"/>
  <c r="AM2227" i="6"/>
  <c r="AM61" i="6"/>
  <c r="AM937" i="6"/>
  <c r="AM3344" i="6"/>
  <c r="AK39" i="6"/>
  <c r="AK40" i="6"/>
  <c r="AK235" i="6"/>
  <c r="AK362" i="6"/>
  <c r="AK740" i="6"/>
  <c r="AK742" i="6"/>
  <c r="AK922" i="6"/>
  <c r="AK923" i="6"/>
  <c r="AK986" i="6"/>
  <c r="AK1490" i="6"/>
  <c r="AK1491" i="6"/>
  <c r="AK1507" i="6"/>
  <c r="AK1692" i="6"/>
  <c r="AK1710" i="6"/>
  <c r="AK1846" i="6"/>
  <c r="AK2296" i="6"/>
  <c r="AK2358" i="6"/>
  <c r="AK2362" i="6"/>
  <c r="AK2364" i="6"/>
  <c r="AK2369" i="6"/>
  <c r="AK2370" i="6"/>
  <c r="AK2429" i="6"/>
  <c r="AK2771" i="6"/>
  <c r="AK2772" i="6"/>
  <c r="AK2774" i="6"/>
  <c r="AK3120" i="6"/>
  <c r="AK3126" i="6"/>
  <c r="AK3148" i="6"/>
  <c r="AK3150" i="6"/>
  <c r="AK3160" i="6"/>
  <c r="AK3161" i="6"/>
  <c r="AK3164" i="6"/>
  <c r="AK3311" i="6"/>
  <c r="AK3337" i="6"/>
  <c r="AK3338" i="6"/>
  <c r="AK3415" i="6"/>
  <c r="AK3590" i="6"/>
  <c r="AK3604" i="6"/>
  <c r="AK3605" i="6"/>
  <c r="AK3606" i="6"/>
  <c r="AK3608" i="6"/>
  <c r="AK3635" i="6"/>
  <c r="AK3671" i="6"/>
  <c r="AL39" i="6"/>
  <c r="AL40" i="6"/>
  <c r="AL235" i="6"/>
  <c r="AL362" i="6"/>
  <c r="AL740" i="6"/>
  <c r="AL742" i="6"/>
  <c r="AL922" i="6"/>
  <c r="AL923" i="6"/>
  <c r="AL986" i="6"/>
  <c r="AL1490" i="6"/>
  <c r="AL1491" i="6"/>
  <c r="AL1507" i="6"/>
  <c r="AL1692" i="6"/>
  <c r="AL1710" i="6"/>
  <c r="AL1846" i="6"/>
  <c r="AL2296" i="6"/>
  <c r="AL2358" i="6"/>
  <c r="AL2362" i="6"/>
  <c r="AL2364" i="6"/>
  <c r="AL2369" i="6"/>
  <c r="AL2370" i="6"/>
  <c r="AL2429" i="6"/>
  <c r="AL2771" i="6"/>
  <c r="AL2772" i="6"/>
  <c r="AL2774" i="6"/>
  <c r="AL3120" i="6"/>
  <c r="AL3126" i="6"/>
  <c r="AL3148" i="6"/>
  <c r="AL3150" i="6"/>
  <c r="AL3160" i="6"/>
  <c r="AL3161" i="6"/>
  <c r="AL3164" i="6"/>
  <c r="AL3311" i="6"/>
  <c r="AL3337" i="6"/>
  <c r="AL3338" i="6"/>
  <c r="AL3415" i="6"/>
  <c r="AL3590" i="6"/>
  <c r="AL3604" i="6"/>
  <c r="AL3605" i="6"/>
  <c r="AL3606" i="6"/>
  <c r="AL3608" i="6"/>
  <c r="AL3635" i="6"/>
  <c r="AL3671" i="6"/>
  <c r="AE39" i="6"/>
  <c r="AE40" i="6"/>
  <c r="AE235" i="6"/>
  <c r="AE362" i="6"/>
  <c r="AE740" i="6"/>
  <c r="AE742" i="6"/>
  <c r="AE922" i="6"/>
  <c r="AE923" i="6"/>
  <c r="AE986" i="6"/>
  <c r="AE1490" i="6"/>
  <c r="AE1491" i="6"/>
  <c r="AE1507" i="6"/>
  <c r="AE1692" i="6"/>
  <c r="AE1710" i="6"/>
  <c r="AE1846" i="6"/>
  <c r="AE2296" i="6"/>
  <c r="AE2358" i="6"/>
  <c r="AE2362" i="6"/>
  <c r="AE2364" i="6"/>
  <c r="AE2369" i="6"/>
  <c r="AE2370" i="6"/>
  <c r="AE2429" i="6"/>
  <c r="AE2771" i="6"/>
  <c r="AE2772" i="6"/>
  <c r="AE2774" i="6"/>
  <c r="AE3120" i="6"/>
  <c r="AE3126" i="6"/>
  <c r="AE3148" i="6"/>
  <c r="AE3150" i="6"/>
  <c r="AE3160" i="6"/>
  <c r="AE3161" i="6"/>
  <c r="AE3164" i="6"/>
  <c r="AE3311" i="6"/>
  <c r="AE3337" i="6"/>
  <c r="AE3338" i="6"/>
  <c r="AE3415" i="6"/>
  <c r="AE3590" i="6"/>
  <c r="AE3604" i="6"/>
  <c r="AE3605" i="6"/>
  <c r="AE3606" i="6"/>
  <c r="AE3608" i="6"/>
  <c r="AE3635" i="6"/>
  <c r="AE3671" i="6"/>
  <c r="AF39" i="6"/>
  <c r="AF40" i="6"/>
  <c r="AF235" i="6"/>
  <c r="AF362" i="6"/>
  <c r="AF740" i="6"/>
  <c r="AF742" i="6"/>
  <c r="AF922" i="6"/>
  <c r="AF923" i="6"/>
  <c r="AF986" i="6"/>
  <c r="AF1490" i="6"/>
  <c r="AF1491" i="6"/>
  <c r="AF1507" i="6"/>
  <c r="AF1692" i="6"/>
  <c r="AF1710" i="6"/>
  <c r="AF1846" i="6"/>
  <c r="AF2296" i="6"/>
  <c r="AF2358" i="6"/>
  <c r="AF2362" i="6"/>
  <c r="AF2364" i="6"/>
  <c r="AF2369" i="6"/>
  <c r="AF2370" i="6"/>
  <c r="AF2429" i="6"/>
  <c r="AF2771" i="6"/>
  <c r="AF2772" i="6"/>
  <c r="AF2774" i="6"/>
  <c r="AF3120" i="6"/>
  <c r="AF3126" i="6"/>
  <c r="AF3148" i="6"/>
  <c r="AF3150" i="6"/>
  <c r="AF3160" i="6"/>
  <c r="AF3161" i="6"/>
  <c r="AF3164" i="6"/>
  <c r="AF3311" i="6"/>
  <c r="AF3337" i="6"/>
  <c r="AF3338" i="6"/>
  <c r="AF3415" i="6"/>
  <c r="AF3590" i="6"/>
  <c r="AF3604" i="6"/>
  <c r="AF3605" i="6"/>
  <c r="AF3606" i="6"/>
  <c r="AF3608" i="6"/>
  <c r="AF3635" i="6"/>
  <c r="AF3671" i="6"/>
  <c r="AK227" i="6"/>
  <c r="AK231" i="6"/>
  <c r="AK216" i="6"/>
  <c r="AK228" i="6"/>
  <c r="AK233" i="6"/>
  <c r="AK232" i="6"/>
  <c r="AK230" i="6"/>
  <c r="AK214" i="6"/>
  <c r="AK217" i="6"/>
  <c r="AK225" i="6"/>
  <c r="AK218" i="6"/>
  <c r="AK220" i="6"/>
  <c r="AK226" i="6"/>
  <c r="AK215" i="6"/>
  <c r="AK224" i="6"/>
  <c r="AK223" i="6"/>
  <c r="AK221" i="6"/>
  <c r="AK222" i="6"/>
  <c r="AL227" i="6"/>
  <c r="AL231" i="6"/>
  <c r="AL216" i="6"/>
  <c r="AL228" i="6"/>
  <c r="AL233" i="6"/>
  <c r="AL232" i="6"/>
  <c r="AL230" i="6"/>
  <c r="AL214" i="6"/>
  <c r="AL217" i="6"/>
  <c r="AL225" i="6"/>
  <c r="AL218" i="6"/>
  <c r="AL220" i="6"/>
  <c r="AL226" i="6"/>
  <c r="AL215" i="6"/>
  <c r="AL224" i="6"/>
  <c r="AL223" i="6"/>
  <c r="AL221" i="6"/>
  <c r="AL222" i="6"/>
  <c r="AE227" i="6"/>
  <c r="AE231" i="6"/>
  <c r="AE216" i="6"/>
  <c r="AE228" i="6"/>
  <c r="AE233" i="6"/>
  <c r="AE232" i="6"/>
  <c r="AE230" i="6"/>
  <c r="AE214" i="6"/>
  <c r="AE217" i="6"/>
  <c r="AE225" i="6"/>
  <c r="AE218" i="6"/>
  <c r="AE220" i="6"/>
  <c r="AE226" i="6"/>
  <c r="AE215" i="6"/>
  <c r="AE224" i="6"/>
  <c r="AE223" i="6"/>
  <c r="AE221" i="6"/>
  <c r="AE222" i="6"/>
  <c r="AF227" i="6"/>
  <c r="AF231" i="6"/>
  <c r="AF216" i="6"/>
  <c r="AF228" i="6"/>
  <c r="AF233" i="6"/>
  <c r="AF232" i="6"/>
  <c r="AF230" i="6"/>
  <c r="AF214" i="6"/>
  <c r="AF217" i="6"/>
  <c r="AF225" i="6"/>
  <c r="AF218" i="6"/>
  <c r="AF220" i="6"/>
  <c r="AF226" i="6"/>
  <c r="AF215" i="6"/>
  <c r="AF224" i="6"/>
  <c r="AF223" i="6"/>
  <c r="AF221" i="6"/>
  <c r="AF222" i="6"/>
  <c r="D154" i="15"/>
  <c r="E154" i="15"/>
  <c r="AK1790" i="6"/>
  <c r="AK229" i="6"/>
  <c r="AK459" i="6"/>
  <c r="AK236" i="6"/>
  <c r="AK237" i="6"/>
  <c r="AK3352" i="6"/>
  <c r="AK2803" i="6"/>
  <c r="AK2544" i="6"/>
  <c r="AK559" i="6"/>
  <c r="AK775" i="6"/>
  <c r="AK3244" i="6"/>
  <c r="AK2799" i="6"/>
  <c r="AK1220" i="6"/>
  <c r="AK3879" i="6"/>
  <c r="AK2745" i="6"/>
  <c r="AK2911" i="6"/>
  <c r="AK3013" i="6"/>
  <c r="AK79" i="6"/>
  <c r="AK2214" i="6"/>
  <c r="AK1492" i="6"/>
  <c r="AK1954" i="6"/>
  <c r="AK1437" i="6"/>
  <c r="AK3378" i="6"/>
  <c r="AK1544" i="6"/>
  <c r="AK1016" i="6"/>
  <c r="AK2895" i="6"/>
  <c r="AK1955" i="6"/>
  <c r="AL1790" i="6"/>
  <c r="AL229" i="6"/>
  <c r="AL459" i="6"/>
  <c r="AL236" i="6"/>
  <c r="AL237" i="6"/>
  <c r="AL3352" i="6"/>
  <c r="AL2803" i="6"/>
  <c r="AL2544" i="6"/>
  <c r="AL559" i="6"/>
  <c r="AL775" i="6"/>
  <c r="AL3244" i="6"/>
  <c r="AL2799" i="6"/>
  <c r="AL1220" i="6"/>
  <c r="AL3879" i="6"/>
  <c r="AL2745" i="6"/>
  <c r="AL2911" i="6"/>
  <c r="AL3013" i="6"/>
  <c r="AL79" i="6"/>
  <c r="AL2214" i="6"/>
  <c r="AL1492" i="6"/>
  <c r="AL1954" i="6"/>
  <c r="AL1437" i="6"/>
  <c r="AL3378" i="6"/>
  <c r="AL1544" i="6"/>
  <c r="AL1016" i="6"/>
  <c r="AL2895" i="6"/>
  <c r="AL1955" i="6"/>
  <c r="AE1790" i="6"/>
  <c r="AE229" i="6"/>
  <c r="AE459" i="6"/>
  <c r="AE236" i="6"/>
  <c r="AE237" i="6"/>
  <c r="AE3352" i="6"/>
  <c r="AE2803" i="6"/>
  <c r="AE2544" i="6"/>
  <c r="AE559" i="6"/>
  <c r="AE775" i="6"/>
  <c r="AE3244" i="6"/>
  <c r="AE2799" i="6"/>
  <c r="AE1220" i="6"/>
  <c r="AE3879" i="6"/>
  <c r="AE2745" i="6"/>
  <c r="AE2911" i="6"/>
  <c r="AE3013" i="6"/>
  <c r="AE79" i="6"/>
  <c r="AE2214" i="6"/>
  <c r="AE1492" i="6"/>
  <c r="AE1954" i="6"/>
  <c r="AE1437" i="6"/>
  <c r="AE3378" i="6"/>
  <c r="AE1544" i="6"/>
  <c r="AE1016" i="6"/>
  <c r="AE2895" i="6"/>
  <c r="AE1955" i="6"/>
  <c r="AF1790" i="6"/>
  <c r="AF229" i="6"/>
  <c r="AF459" i="6"/>
  <c r="AF236" i="6"/>
  <c r="AF237" i="6"/>
  <c r="AF3352" i="6"/>
  <c r="AF2803" i="6"/>
  <c r="AF2544" i="6"/>
  <c r="AF559" i="6"/>
  <c r="AF775" i="6"/>
  <c r="AF3244" i="6"/>
  <c r="AF2799" i="6"/>
  <c r="AF1220" i="6"/>
  <c r="AF3879" i="6"/>
  <c r="AF2745" i="6"/>
  <c r="AF2911" i="6"/>
  <c r="AF3013" i="6"/>
  <c r="AF79" i="6"/>
  <c r="AF2214" i="6"/>
  <c r="AF1492" i="6"/>
  <c r="AF1954" i="6"/>
  <c r="AF1437" i="6"/>
  <c r="AF3378" i="6"/>
  <c r="AF1544" i="6"/>
  <c r="AF1016" i="6"/>
  <c r="AF2895" i="6"/>
  <c r="AF1955" i="6"/>
  <c r="R153" i="1"/>
  <c r="R1499" i="1"/>
  <c r="R838" i="1"/>
  <c r="R458" i="1"/>
  <c r="R1515" i="1"/>
  <c r="R1578" i="1"/>
  <c r="R2048" i="1"/>
  <c r="R144" i="1"/>
  <c r="R1469" i="1"/>
  <c r="R703" i="1"/>
  <c r="R120" i="1"/>
  <c r="R583" i="1"/>
  <c r="R1611" i="1"/>
  <c r="R1089" i="1"/>
  <c r="R1153" i="1"/>
  <c r="R1723" i="1"/>
  <c r="R165" i="1"/>
  <c r="R1039" i="1"/>
  <c r="R23" i="1"/>
  <c r="R1353" i="1"/>
  <c r="R1498" i="1"/>
  <c r="R259" i="1"/>
  <c r="R739" i="1"/>
  <c r="R2036" i="1"/>
  <c r="R2010" i="1"/>
  <c r="R1536" i="1"/>
  <c r="R492" i="1"/>
  <c r="R1617" i="1"/>
  <c r="R863" i="1"/>
  <c r="R994" i="1"/>
  <c r="R1946" i="1"/>
  <c r="R378" i="1"/>
  <c r="R621" i="1"/>
  <c r="R1281" i="1"/>
  <c r="R606" i="1"/>
  <c r="R938" i="1"/>
  <c r="R2192" i="1"/>
  <c r="R326" i="1"/>
  <c r="R1486" i="1"/>
  <c r="R2042" i="1"/>
  <c r="R89" i="1"/>
  <c r="R1676" i="1"/>
  <c r="R1875" i="1"/>
  <c r="R1876" i="1"/>
  <c r="R498" i="1"/>
  <c r="R2124" i="1"/>
  <c r="R1683" i="1"/>
  <c r="R2089" i="1"/>
  <c r="R388" i="1"/>
  <c r="R2127" i="1"/>
  <c r="R1315" i="1"/>
  <c r="R1433" i="1"/>
  <c r="R1232" i="1"/>
  <c r="R443" i="1"/>
  <c r="R383" i="1"/>
  <c r="R286" i="1"/>
  <c r="R751" i="1"/>
  <c r="R367" i="1"/>
  <c r="R912" i="1"/>
  <c r="R402" i="1"/>
  <c r="R1641" i="1"/>
  <c r="R586" i="1"/>
  <c r="R456" i="1"/>
  <c r="R1489" i="1"/>
  <c r="R537" i="1"/>
  <c r="R765" i="1"/>
  <c r="R1259" i="1"/>
  <c r="R2231" i="1"/>
  <c r="R1327" i="1"/>
  <c r="R707" i="1"/>
  <c r="R649" i="1"/>
  <c r="R1580" i="1"/>
  <c r="R1409" i="1"/>
  <c r="R1075" i="1"/>
  <c r="R1009" i="1"/>
  <c r="R1678" i="1"/>
  <c r="R1097" i="1"/>
  <c r="R438" i="1"/>
  <c r="R652" i="1"/>
  <c r="R611" i="1"/>
  <c r="R975" i="1"/>
  <c r="R1029" i="1"/>
  <c r="S153" i="1"/>
  <c r="S1499" i="1"/>
  <c r="S838" i="1"/>
  <c r="S458" i="1"/>
  <c r="S1515" i="1"/>
  <c r="S1578" i="1"/>
  <c r="S2048" i="1"/>
  <c r="S144" i="1"/>
  <c r="S1469" i="1"/>
  <c r="S703" i="1"/>
  <c r="S120" i="1"/>
  <c r="S583" i="1"/>
  <c r="S1611" i="1"/>
  <c r="S1089" i="1"/>
  <c r="S1153" i="1"/>
  <c r="S1723" i="1"/>
  <c r="S165" i="1"/>
  <c r="S1039" i="1"/>
  <c r="S23" i="1"/>
  <c r="S1353" i="1"/>
  <c r="S1498" i="1"/>
  <c r="S259" i="1"/>
  <c r="S739" i="1"/>
  <c r="S2036" i="1"/>
  <c r="S2010" i="1"/>
  <c r="S1536" i="1"/>
  <c r="S492" i="1"/>
  <c r="S1617" i="1"/>
  <c r="S863" i="1"/>
  <c r="S994" i="1"/>
  <c r="S1946" i="1"/>
  <c r="S378" i="1"/>
  <c r="S621" i="1"/>
  <c r="S1281" i="1"/>
  <c r="S606" i="1"/>
  <c r="S938" i="1"/>
  <c r="S2192" i="1"/>
  <c r="S326" i="1"/>
  <c r="S1486" i="1"/>
  <c r="S2042" i="1"/>
  <c r="S89" i="1"/>
  <c r="S1676" i="1"/>
  <c r="S1875" i="1"/>
  <c r="S1876" i="1"/>
  <c r="S498" i="1"/>
  <c r="S2124" i="1"/>
  <c r="S1683" i="1"/>
  <c r="S2089" i="1"/>
  <c r="S388" i="1"/>
  <c r="S2127" i="1"/>
  <c r="S1315" i="1"/>
  <c r="S1433" i="1"/>
  <c r="S1232" i="1"/>
  <c r="S443" i="1"/>
  <c r="S383" i="1"/>
  <c r="S286" i="1"/>
  <c r="S751" i="1"/>
  <c r="S367" i="1"/>
  <c r="S912" i="1"/>
  <c r="S402" i="1"/>
  <c r="S1641" i="1"/>
  <c r="S586" i="1"/>
  <c r="S456" i="1"/>
  <c r="S1489" i="1"/>
  <c r="S537" i="1"/>
  <c r="S765" i="1"/>
  <c r="S1259" i="1"/>
  <c r="S2231" i="1"/>
  <c r="S1327" i="1"/>
  <c r="S707" i="1"/>
  <c r="S649" i="1"/>
  <c r="S1580" i="1"/>
  <c r="S1409" i="1"/>
  <c r="S1075" i="1"/>
  <c r="S1009" i="1"/>
  <c r="S1678" i="1"/>
  <c r="S1097" i="1"/>
  <c r="S438" i="1"/>
  <c r="S652" i="1"/>
  <c r="S611" i="1"/>
  <c r="S975" i="1"/>
  <c r="S1029" i="1"/>
  <c r="R110" i="1"/>
  <c r="R507" i="1"/>
  <c r="R1420" i="1"/>
  <c r="R1227" i="1"/>
  <c r="R1378" i="1"/>
  <c r="R1776" i="1"/>
  <c r="R1983" i="1"/>
  <c r="R1971" i="1"/>
  <c r="R783" i="1"/>
  <c r="R143" i="1"/>
  <c r="R2166" i="1"/>
  <c r="R1150" i="1"/>
  <c r="R1525" i="1"/>
  <c r="R1594" i="1"/>
  <c r="R1275" i="1"/>
  <c r="R2015" i="1"/>
  <c r="R528" i="1"/>
  <c r="R2018" i="1"/>
  <c r="R2203" i="1"/>
  <c r="R859" i="1"/>
  <c r="R179" i="1"/>
  <c r="R1657" i="1"/>
  <c r="R1827" i="1"/>
  <c r="R231" i="1"/>
  <c r="R1825" i="1"/>
  <c r="R577" i="1"/>
  <c r="R631" i="1"/>
  <c r="R1556" i="1"/>
  <c r="R175" i="1"/>
  <c r="R1847" i="1"/>
  <c r="R853" i="1"/>
  <c r="R292" i="1"/>
  <c r="R2132" i="1"/>
  <c r="R670" i="1"/>
  <c r="R1265" i="1"/>
  <c r="R566" i="1"/>
  <c r="R790" i="1"/>
  <c r="R1453" i="1"/>
  <c r="R1589" i="1"/>
  <c r="R1814" i="1"/>
  <c r="R505" i="1"/>
  <c r="R589" i="1"/>
  <c r="R1507" i="1"/>
  <c r="R2157" i="1"/>
  <c r="R2004" i="1"/>
  <c r="R1674" i="1"/>
  <c r="R1810" i="1"/>
  <c r="R807" i="1"/>
  <c r="R1835" i="1"/>
  <c r="R445" i="1"/>
  <c r="R1812" i="1"/>
  <c r="R1363" i="1"/>
  <c r="R1310" i="1"/>
  <c r="R1012" i="1"/>
  <c r="R2119" i="1"/>
  <c r="R675" i="1"/>
  <c r="R230" i="1"/>
  <c r="R2174" i="1"/>
  <c r="R1199" i="1"/>
  <c r="R610" i="1"/>
  <c r="R384" i="1"/>
  <c r="R138" i="1"/>
  <c r="R496" i="1"/>
  <c r="R862" i="1"/>
  <c r="R1986" i="1"/>
  <c r="R263" i="1"/>
  <c r="R324" i="1"/>
  <c r="R1685" i="1"/>
  <c r="R1519" i="1"/>
  <c r="R290" i="1"/>
  <c r="R1679" i="1"/>
  <c r="R285" i="1"/>
  <c r="R44" i="1"/>
  <c r="S110" i="1"/>
  <c r="S507" i="1"/>
  <c r="S1420" i="1"/>
  <c r="S1227" i="1"/>
  <c r="S1378" i="1"/>
  <c r="S1776" i="1"/>
  <c r="S1983" i="1"/>
  <c r="S1971" i="1"/>
  <c r="S783" i="1"/>
  <c r="S143" i="1"/>
  <c r="S2166" i="1"/>
  <c r="S1150" i="1"/>
  <c r="S1525" i="1"/>
  <c r="S1594" i="1"/>
  <c r="S1275" i="1"/>
  <c r="S2015" i="1"/>
  <c r="S528" i="1"/>
  <c r="S2018" i="1"/>
  <c r="S2203" i="1"/>
  <c r="S859" i="1"/>
  <c r="S179" i="1"/>
  <c r="S1657" i="1"/>
  <c r="S1827" i="1"/>
  <c r="S231" i="1"/>
  <c r="S1825" i="1"/>
  <c r="S577" i="1"/>
  <c r="S631" i="1"/>
  <c r="S1556" i="1"/>
  <c r="S175" i="1"/>
  <c r="S1847" i="1"/>
  <c r="S853" i="1"/>
  <c r="S292" i="1"/>
  <c r="S2132" i="1"/>
  <c r="S670" i="1"/>
  <c r="S1265" i="1"/>
  <c r="S566" i="1"/>
  <c r="S790" i="1"/>
  <c r="S1453" i="1"/>
  <c r="S1589" i="1"/>
  <c r="S1814" i="1"/>
  <c r="S505" i="1"/>
  <c r="S589" i="1"/>
  <c r="S1507" i="1"/>
  <c r="S2157" i="1"/>
  <c r="S2004" i="1"/>
  <c r="S1674" i="1"/>
  <c r="S1810" i="1"/>
  <c r="S807" i="1"/>
  <c r="S1835" i="1"/>
  <c r="S445" i="1"/>
  <c r="S1812" i="1"/>
  <c r="S1363" i="1"/>
  <c r="S1310" i="1"/>
  <c r="S1012" i="1"/>
  <c r="S2119" i="1"/>
  <c r="S675" i="1"/>
  <c r="S230" i="1"/>
  <c r="S2174" i="1"/>
  <c r="S1199" i="1"/>
  <c r="S610" i="1"/>
  <c r="S384" i="1"/>
  <c r="S138" i="1"/>
  <c r="S496" i="1"/>
  <c r="S862" i="1"/>
  <c r="S1986" i="1"/>
  <c r="S263" i="1"/>
  <c r="S324" i="1"/>
  <c r="S1685" i="1"/>
  <c r="S1519" i="1"/>
  <c r="S290" i="1"/>
  <c r="S1679" i="1"/>
  <c r="S285" i="1"/>
  <c r="S44" i="1"/>
  <c r="R1386" i="1"/>
  <c r="R439" i="1"/>
  <c r="R60" i="1"/>
  <c r="R2256" i="1"/>
  <c r="R1054" i="1"/>
  <c r="R873" i="1"/>
  <c r="R1190" i="1"/>
  <c r="R1917" i="1"/>
  <c r="R1124" i="1"/>
  <c r="R216" i="1"/>
  <c r="R1177" i="1"/>
  <c r="R1258" i="1"/>
  <c r="R1751" i="1"/>
  <c r="R1609" i="1"/>
  <c r="R232" i="1"/>
  <c r="R1801" i="1"/>
  <c r="R419" i="1"/>
  <c r="R679" i="1"/>
  <c r="R1222" i="1"/>
  <c r="R1813" i="1"/>
  <c r="R2301" i="1"/>
  <c r="R425" i="1"/>
  <c r="R211" i="1"/>
  <c r="R1495" i="1"/>
  <c r="R1497" i="1"/>
  <c r="R246" i="1"/>
  <c r="R1645" i="1"/>
  <c r="R964" i="1"/>
  <c r="R1764" i="1"/>
  <c r="R738" i="1"/>
  <c r="R639" i="1"/>
  <c r="R2270" i="1"/>
  <c r="R1941" i="1"/>
  <c r="R2111" i="1"/>
  <c r="R1373" i="1"/>
  <c r="R1785" i="1"/>
  <c r="R2020" i="1"/>
  <c r="R727" i="1"/>
  <c r="R420" i="1"/>
  <c r="R2038" i="1"/>
  <c r="R1000" i="1"/>
  <c r="R1603" i="1"/>
  <c r="R1336" i="1"/>
  <c r="R1510" i="1"/>
  <c r="R1832" i="1"/>
  <c r="R421" i="1"/>
  <c r="R424" i="1"/>
  <c r="R1006" i="1"/>
  <c r="R1561" i="1"/>
  <c r="R740" i="1"/>
  <c r="R2260" i="1"/>
  <c r="R775" i="1"/>
  <c r="R302" i="1"/>
  <c r="R1568" i="1"/>
  <c r="R796" i="1"/>
  <c r="R941" i="1"/>
  <c r="R7" i="1"/>
  <c r="R1135" i="1"/>
  <c r="R2013" i="1"/>
  <c r="R2085" i="1"/>
  <c r="R921" i="1"/>
  <c r="R1270" i="1"/>
  <c r="R1148" i="1"/>
  <c r="R2267" i="1"/>
  <c r="R69" i="1"/>
  <c r="R910" i="1"/>
  <c r="R556" i="1"/>
  <c r="R962" i="1"/>
  <c r="R971" i="1"/>
  <c r="R1229" i="1"/>
  <c r="R423" i="1"/>
  <c r="R422" i="1"/>
  <c r="R2227" i="1"/>
  <c r="R1585" i="1"/>
  <c r="R472" i="1"/>
  <c r="R627" i="1"/>
  <c r="R1223" i="1"/>
  <c r="R80" i="1"/>
  <c r="R418" i="1"/>
  <c r="R1360" i="1"/>
  <c r="R824" i="1"/>
  <c r="R1969" i="1"/>
  <c r="R463" i="1"/>
  <c r="S1386" i="1"/>
  <c r="S439" i="1"/>
  <c r="S60" i="1"/>
  <c r="S2256" i="1"/>
  <c r="S1054" i="1"/>
  <c r="S873" i="1"/>
  <c r="S1190" i="1"/>
  <c r="S1917" i="1"/>
  <c r="S1124" i="1"/>
  <c r="S216" i="1"/>
  <c r="S1177" i="1"/>
  <c r="S1258" i="1"/>
  <c r="S1751" i="1"/>
  <c r="S1609" i="1"/>
  <c r="S232" i="1"/>
  <c r="S1801" i="1"/>
  <c r="S419" i="1"/>
  <c r="S679" i="1"/>
  <c r="S1222" i="1"/>
  <c r="S1813" i="1"/>
  <c r="S2301" i="1"/>
  <c r="S425" i="1"/>
  <c r="S211" i="1"/>
  <c r="S1495" i="1"/>
  <c r="S1497" i="1"/>
  <c r="S246" i="1"/>
  <c r="S1645" i="1"/>
  <c r="S964" i="1"/>
  <c r="S1764" i="1"/>
  <c r="S738" i="1"/>
  <c r="S639" i="1"/>
  <c r="S2270" i="1"/>
  <c r="S1941" i="1"/>
  <c r="S2111" i="1"/>
  <c r="S1373" i="1"/>
  <c r="S1785" i="1"/>
  <c r="S2020" i="1"/>
  <c r="S727" i="1"/>
  <c r="S420" i="1"/>
  <c r="S2038" i="1"/>
  <c r="S1000" i="1"/>
  <c r="S1603" i="1"/>
  <c r="S1336" i="1"/>
  <c r="S1510" i="1"/>
  <c r="S1832" i="1"/>
  <c r="S421" i="1"/>
  <c r="S424" i="1"/>
  <c r="S1006" i="1"/>
  <c r="S1561" i="1"/>
  <c r="S740" i="1"/>
  <c r="S2260" i="1"/>
  <c r="S775" i="1"/>
  <c r="S302" i="1"/>
  <c r="S1568" i="1"/>
  <c r="S796" i="1"/>
  <c r="S941" i="1"/>
  <c r="S7" i="1"/>
  <c r="S1135" i="1"/>
  <c r="S2013" i="1"/>
  <c r="S2085" i="1"/>
  <c r="S921" i="1"/>
  <c r="S1270" i="1"/>
  <c r="S1148" i="1"/>
  <c r="S2267" i="1"/>
  <c r="S69" i="1"/>
  <c r="S910" i="1"/>
  <c r="S556" i="1"/>
  <c r="S962" i="1"/>
  <c r="S971" i="1"/>
  <c r="S1229" i="1"/>
  <c r="S423" i="1"/>
  <c r="S422" i="1"/>
  <c r="S2227" i="1"/>
  <c r="S1585" i="1"/>
  <c r="S472" i="1"/>
  <c r="S627" i="1"/>
  <c r="S1223" i="1"/>
  <c r="S80" i="1"/>
  <c r="S418" i="1"/>
  <c r="S1360" i="1"/>
  <c r="S824" i="1"/>
  <c r="S1969" i="1"/>
  <c r="S463" i="1"/>
  <c r="C19" i="14"/>
  <c r="C20" i="14"/>
  <c r="C123" i="14"/>
  <c r="C154" i="14"/>
  <c r="C32" i="14"/>
  <c r="C38" i="14"/>
  <c r="C60" i="14"/>
  <c r="C5" i="14"/>
  <c r="C92" i="14"/>
  <c r="C71" i="14"/>
  <c r="C169" i="14"/>
  <c r="C152" i="14"/>
  <c r="C63" i="14"/>
  <c r="C116" i="14"/>
  <c r="C150" i="14"/>
  <c r="C163" i="14"/>
  <c r="C84" i="14"/>
  <c r="C103" i="14"/>
  <c r="C91" i="14"/>
  <c r="B2" i="25"/>
  <c r="B3" i="25"/>
  <c r="B4" i="25"/>
  <c r="B5" i="25"/>
  <c r="B6" i="25"/>
  <c r="B7" i="25"/>
  <c r="B8" i="25"/>
  <c r="B9" i="25"/>
  <c r="B10" i="25"/>
  <c r="B11" i="25"/>
  <c r="B12" i="25"/>
  <c r="B13" i="25"/>
  <c r="B14" i="25"/>
  <c r="B15" i="25"/>
  <c r="B16" i="25"/>
  <c r="B17" i="25"/>
  <c r="B18" i="25"/>
  <c r="B19" i="25"/>
  <c r="B20" i="25"/>
  <c r="B21" i="25"/>
  <c r="B22" i="25"/>
  <c r="B23" i="25"/>
  <c r="B24" i="25"/>
  <c r="B25" i="25"/>
  <c r="B26" i="25"/>
  <c r="B27" i="25"/>
  <c r="B28" i="25"/>
  <c r="B29" i="25"/>
  <c r="B30" i="25"/>
  <c r="B31" i="25"/>
  <c r="B32" i="25"/>
  <c r="B33" i="25"/>
  <c r="B34" i="25"/>
  <c r="B35" i="25"/>
  <c r="B36" i="25"/>
  <c r="B37" i="25"/>
  <c r="B38" i="25"/>
  <c r="B39" i="25"/>
  <c r="B40" i="25"/>
  <c r="B41" i="25"/>
  <c r="B42" i="25"/>
  <c r="B43" i="25"/>
  <c r="B44" i="25"/>
  <c r="B45" i="25"/>
  <c r="B46" i="25"/>
  <c r="B47" i="25"/>
  <c r="B48" i="25"/>
  <c r="B49" i="25"/>
  <c r="B50" i="25"/>
  <c r="B51" i="25"/>
  <c r="B52" i="25"/>
  <c r="B53" i="25"/>
  <c r="B54" i="25"/>
  <c r="B55" i="25"/>
  <c r="B56" i="25"/>
  <c r="B57" i="25"/>
  <c r="B58" i="25"/>
  <c r="B59" i="25"/>
  <c r="B60" i="25"/>
  <c r="B61" i="25"/>
  <c r="B62" i="25"/>
  <c r="B63" i="25"/>
  <c r="B64" i="25"/>
  <c r="B65" i="25"/>
  <c r="B66" i="25"/>
  <c r="B67" i="25"/>
  <c r="B68" i="25"/>
  <c r="B69" i="25"/>
  <c r="B70" i="25"/>
  <c r="B71" i="25"/>
  <c r="B72" i="25"/>
  <c r="B73" i="25"/>
  <c r="B74" i="25"/>
  <c r="B75" i="25"/>
  <c r="B76" i="25"/>
  <c r="B77" i="25"/>
  <c r="B78" i="25"/>
  <c r="B79" i="25"/>
  <c r="B80" i="25"/>
  <c r="B81" i="25"/>
  <c r="B82" i="25"/>
  <c r="B83" i="25"/>
  <c r="B84" i="25"/>
  <c r="B85" i="25"/>
  <c r="B86" i="25"/>
  <c r="B87" i="25"/>
  <c r="H2" i="21"/>
  <c r="H3" i="21"/>
  <c r="H4" i="21"/>
  <c r="H5" i="21"/>
  <c r="H6" i="21"/>
  <c r="H7" i="21"/>
  <c r="H8" i="21"/>
  <c r="H9" i="21"/>
  <c r="H10" i="21"/>
  <c r="H11" i="21"/>
  <c r="H12" i="21"/>
  <c r="H13" i="21"/>
  <c r="H14" i="21"/>
  <c r="H15" i="21"/>
  <c r="H16" i="21"/>
  <c r="H17" i="21"/>
  <c r="H18" i="21"/>
  <c r="H19" i="21"/>
  <c r="H20" i="21"/>
  <c r="H21" i="21"/>
  <c r="H22" i="21"/>
  <c r="H23" i="21"/>
  <c r="H24" i="21"/>
  <c r="H25" i="21"/>
  <c r="H26" i="21"/>
  <c r="H27" i="21"/>
  <c r="H28" i="21"/>
  <c r="H29" i="21"/>
  <c r="H30" i="21"/>
  <c r="H31" i="21"/>
  <c r="H32" i="21"/>
  <c r="H33" i="21"/>
  <c r="H34" i="21"/>
  <c r="H35" i="21"/>
  <c r="H36" i="21"/>
  <c r="H37" i="21"/>
  <c r="H38" i="21"/>
  <c r="H39" i="21"/>
  <c r="H40" i="21"/>
  <c r="H41" i="21"/>
  <c r="H42" i="21"/>
  <c r="H43" i="21"/>
  <c r="H44" i="21"/>
  <c r="H45" i="21"/>
  <c r="H46" i="21"/>
  <c r="H47" i="21"/>
  <c r="H48" i="21"/>
  <c r="H49" i="21"/>
  <c r="H50" i="21"/>
  <c r="H51" i="21"/>
  <c r="H52" i="21"/>
  <c r="H53" i="21"/>
  <c r="H54" i="21"/>
  <c r="H55" i="21"/>
  <c r="H56" i="21"/>
  <c r="H57" i="21"/>
  <c r="H58" i="21"/>
  <c r="H59" i="21"/>
  <c r="H60" i="21"/>
  <c r="H61" i="21"/>
  <c r="H62" i="21"/>
  <c r="H63" i="21"/>
  <c r="H64" i="21"/>
  <c r="H65" i="21"/>
  <c r="H66" i="21"/>
  <c r="H67" i="21"/>
  <c r="H68" i="21"/>
  <c r="H69" i="21"/>
  <c r="H70" i="21"/>
  <c r="H71" i="21"/>
  <c r="H72" i="21"/>
  <c r="H73" i="21"/>
  <c r="H74" i="21"/>
  <c r="H75" i="21"/>
  <c r="H76" i="21"/>
  <c r="H77" i="21"/>
  <c r="H78" i="21"/>
  <c r="H79" i="21"/>
  <c r="H80" i="21"/>
  <c r="H81" i="21"/>
  <c r="H82" i="21"/>
  <c r="H83" i="21"/>
  <c r="H84" i="21"/>
  <c r="H85" i="21"/>
  <c r="H86" i="21"/>
  <c r="H87" i="21"/>
  <c r="H88" i="21"/>
  <c r="H89" i="21"/>
  <c r="H90" i="21"/>
  <c r="H91" i="21"/>
  <c r="H92" i="21"/>
  <c r="H93" i="21"/>
  <c r="H94" i="21"/>
  <c r="H95" i="21"/>
  <c r="H96" i="21"/>
  <c r="H97" i="21"/>
  <c r="H98" i="21"/>
  <c r="H99" i="21"/>
  <c r="H100" i="21"/>
  <c r="H101" i="21"/>
  <c r="H102" i="21"/>
  <c r="H103" i="21"/>
  <c r="H104" i="21"/>
  <c r="H105" i="21"/>
  <c r="H106" i="21"/>
  <c r="H107" i="21"/>
  <c r="H108" i="21"/>
  <c r="H109" i="21"/>
  <c r="H110" i="21"/>
  <c r="H111" i="21"/>
  <c r="H112" i="21"/>
  <c r="H113" i="21"/>
  <c r="H114" i="21"/>
  <c r="H115" i="21"/>
  <c r="H116" i="21"/>
  <c r="H117" i="21"/>
  <c r="H118" i="21"/>
  <c r="H119" i="21"/>
  <c r="H120" i="21"/>
  <c r="H121" i="21"/>
  <c r="H122" i="21"/>
  <c r="H123" i="21"/>
  <c r="H124" i="21"/>
  <c r="H125" i="21"/>
  <c r="H126" i="21"/>
  <c r="H127" i="21"/>
  <c r="H128" i="21"/>
  <c r="H129" i="21"/>
  <c r="H130" i="21"/>
  <c r="H131" i="21"/>
  <c r="H132" i="21"/>
  <c r="H133" i="21"/>
  <c r="H134" i="21"/>
  <c r="H135" i="21"/>
  <c r="H136" i="21"/>
  <c r="H137" i="21"/>
  <c r="H138" i="21"/>
  <c r="H139" i="21"/>
  <c r="H140" i="21"/>
  <c r="H141" i="21"/>
  <c r="H142" i="21"/>
  <c r="H143" i="21"/>
  <c r="H144" i="21"/>
  <c r="H145" i="21"/>
  <c r="H146" i="21"/>
  <c r="H147" i="21"/>
  <c r="H148" i="21"/>
  <c r="H149" i="21"/>
  <c r="H150" i="21"/>
  <c r="H151" i="21"/>
  <c r="H152" i="21"/>
  <c r="H153" i="21"/>
  <c r="H154" i="21"/>
  <c r="H155" i="21"/>
  <c r="H156" i="21"/>
  <c r="H157" i="21"/>
  <c r="H158" i="21"/>
  <c r="H159" i="21"/>
  <c r="H160" i="21"/>
  <c r="H161" i="21"/>
  <c r="H162" i="21"/>
  <c r="H163" i="21"/>
  <c r="H164" i="21"/>
  <c r="H165" i="21"/>
  <c r="H166" i="21"/>
  <c r="H167" i="21"/>
  <c r="H168" i="21"/>
  <c r="H169" i="21"/>
  <c r="H170" i="21"/>
  <c r="H171" i="21"/>
  <c r="H172" i="21"/>
  <c r="H173" i="21"/>
  <c r="H174" i="21"/>
  <c r="H175" i="21"/>
  <c r="H176" i="21"/>
  <c r="H177" i="21"/>
  <c r="H178" i="21"/>
  <c r="H179" i="21"/>
  <c r="H180" i="21"/>
  <c r="H181" i="21"/>
  <c r="H182" i="21"/>
  <c r="H183" i="21"/>
  <c r="H184" i="21"/>
  <c r="H185" i="21"/>
  <c r="H186" i="21"/>
  <c r="H187" i="21"/>
  <c r="H188" i="21"/>
  <c r="H189" i="21"/>
  <c r="H190" i="21"/>
  <c r="H191" i="21"/>
  <c r="H192" i="21"/>
  <c r="H193" i="21"/>
  <c r="H194" i="21"/>
  <c r="H195" i="21"/>
  <c r="H196" i="21"/>
  <c r="H197" i="21"/>
  <c r="H198" i="21"/>
  <c r="H199" i="21"/>
  <c r="H200" i="21"/>
  <c r="H201" i="21"/>
  <c r="H202" i="21"/>
  <c r="H203" i="21"/>
  <c r="H204" i="21"/>
  <c r="H205" i="21"/>
  <c r="H206" i="21"/>
  <c r="H207" i="21"/>
  <c r="H208" i="21"/>
  <c r="H209" i="21"/>
  <c r="H210" i="21"/>
  <c r="H211" i="21"/>
  <c r="H212" i="21"/>
  <c r="H213" i="21"/>
  <c r="H214" i="21"/>
  <c r="H215" i="21"/>
  <c r="H216" i="21"/>
  <c r="H217" i="21"/>
  <c r="H218" i="21"/>
  <c r="H219" i="21"/>
  <c r="H220" i="21"/>
  <c r="H221" i="21"/>
  <c r="H222" i="21"/>
  <c r="H223" i="21"/>
  <c r="H224" i="21"/>
  <c r="H225" i="21"/>
  <c r="H226" i="21"/>
  <c r="H227" i="21"/>
  <c r="H228" i="21"/>
  <c r="H229" i="21"/>
  <c r="H230" i="21"/>
  <c r="H231" i="21"/>
  <c r="H232" i="21"/>
  <c r="H233" i="21"/>
  <c r="H234" i="21"/>
  <c r="H235" i="21"/>
  <c r="H236" i="21"/>
  <c r="H237" i="21"/>
  <c r="H238" i="21"/>
  <c r="H239" i="21"/>
  <c r="H240" i="21"/>
  <c r="H241" i="21"/>
  <c r="H242" i="21"/>
  <c r="H243" i="21"/>
  <c r="H244" i="21"/>
  <c r="H245" i="21"/>
  <c r="H246" i="21"/>
  <c r="H247" i="21"/>
  <c r="H248" i="21"/>
  <c r="H249" i="21"/>
  <c r="H250" i="21"/>
  <c r="H251" i="21"/>
  <c r="H252" i="21"/>
  <c r="H253" i="21"/>
  <c r="H254" i="21"/>
  <c r="H255" i="21"/>
  <c r="H256" i="21"/>
  <c r="H257" i="21"/>
  <c r="H258" i="21"/>
  <c r="H259" i="21"/>
  <c r="H260" i="21"/>
  <c r="H261" i="21"/>
  <c r="H262" i="21"/>
  <c r="H263" i="21"/>
  <c r="H264" i="21"/>
  <c r="H265" i="21"/>
  <c r="H266" i="21"/>
  <c r="H267" i="21"/>
  <c r="H268" i="21"/>
  <c r="H269" i="21"/>
  <c r="H270" i="21"/>
  <c r="H271" i="21"/>
  <c r="H272" i="21"/>
  <c r="H273" i="21"/>
  <c r="H274" i="21"/>
  <c r="H275" i="21"/>
  <c r="H276" i="21"/>
  <c r="H277" i="21"/>
  <c r="H278" i="21"/>
  <c r="H279" i="21"/>
  <c r="H280" i="21"/>
  <c r="H281" i="21"/>
  <c r="H282" i="21"/>
  <c r="H283" i="21"/>
  <c r="H284" i="21"/>
  <c r="H285" i="21"/>
  <c r="H286" i="21"/>
  <c r="H287" i="21"/>
  <c r="H288" i="21"/>
  <c r="H289" i="21"/>
  <c r="H290" i="21"/>
  <c r="H291" i="21"/>
  <c r="H292" i="21"/>
  <c r="H293" i="21"/>
  <c r="H294" i="21"/>
  <c r="H295" i="21"/>
  <c r="H296" i="21"/>
  <c r="H297" i="21"/>
  <c r="H298" i="21"/>
  <c r="H299" i="21"/>
  <c r="H300" i="21"/>
  <c r="H301" i="21"/>
  <c r="H302" i="21"/>
  <c r="H303" i="21"/>
  <c r="H304" i="21"/>
  <c r="H305" i="21"/>
  <c r="H306" i="21"/>
  <c r="H307" i="21"/>
  <c r="H308" i="21"/>
  <c r="H309" i="21"/>
  <c r="H310" i="21"/>
  <c r="H311" i="21"/>
  <c r="H312" i="21"/>
  <c r="H313" i="21"/>
  <c r="H314" i="21"/>
  <c r="H315" i="21"/>
  <c r="H316" i="21"/>
  <c r="H317" i="21"/>
  <c r="H318" i="21"/>
  <c r="H319" i="21"/>
  <c r="H320" i="21"/>
  <c r="H321" i="21"/>
  <c r="H322" i="21"/>
  <c r="H323" i="21"/>
  <c r="H324" i="21"/>
  <c r="H325" i="21"/>
  <c r="H326" i="21"/>
  <c r="H327" i="21"/>
  <c r="H328" i="21"/>
  <c r="H329" i="21"/>
  <c r="H330" i="21"/>
  <c r="H331" i="21"/>
  <c r="H332" i="21"/>
  <c r="H333" i="21"/>
  <c r="H334" i="21"/>
  <c r="H335" i="21"/>
  <c r="H336" i="21"/>
  <c r="H337" i="21"/>
  <c r="H338" i="21"/>
  <c r="H339" i="21"/>
  <c r="H340" i="21"/>
  <c r="H341" i="21"/>
  <c r="H342" i="21"/>
  <c r="H343" i="21"/>
  <c r="H344" i="21"/>
  <c r="H345" i="21"/>
  <c r="H346" i="21"/>
  <c r="H347" i="21"/>
  <c r="H348" i="21"/>
  <c r="H349" i="21"/>
  <c r="H350" i="21"/>
  <c r="H351" i="21"/>
  <c r="H352" i="21"/>
  <c r="H353" i="21"/>
  <c r="H354" i="21"/>
  <c r="H355" i="21"/>
  <c r="H356" i="21"/>
  <c r="H357" i="21"/>
  <c r="H358" i="21"/>
  <c r="H359" i="21"/>
  <c r="H360" i="21"/>
  <c r="H361" i="21"/>
  <c r="H362" i="21"/>
  <c r="H363" i="21"/>
  <c r="H364" i="21"/>
  <c r="H365" i="21"/>
  <c r="H366" i="21"/>
  <c r="H367" i="21"/>
  <c r="H368" i="21"/>
  <c r="H369" i="21"/>
  <c r="H370" i="21"/>
  <c r="H371" i="21"/>
  <c r="H372" i="21"/>
  <c r="H373" i="21"/>
  <c r="H374" i="21"/>
  <c r="H375" i="21"/>
  <c r="H376" i="21"/>
  <c r="H377" i="21"/>
  <c r="H378" i="21"/>
  <c r="H379" i="21"/>
  <c r="H380" i="21"/>
  <c r="H381" i="21"/>
  <c r="H382" i="21"/>
  <c r="H383" i="21"/>
  <c r="H384" i="21"/>
  <c r="H385" i="21"/>
  <c r="H386" i="21"/>
  <c r="H387" i="21"/>
  <c r="H388" i="21"/>
  <c r="H389" i="21"/>
  <c r="H390" i="21"/>
  <c r="H391" i="21"/>
  <c r="H392" i="21"/>
  <c r="H393" i="21"/>
  <c r="H394" i="21"/>
  <c r="H395" i="21"/>
  <c r="H396" i="21"/>
  <c r="H397" i="21"/>
  <c r="H398" i="21"/>
  <c r="H399" i="21"/>
  <c r="H400" i="21"/>
  <c r="H401" i="21"/>
  <c r="H402" i="21"/>
  <c r="H403" i="21"/>
  <c r="H404" i="21"/>
  <c r="H405" i="21"/>
  <c r="H406" i="21"/>
  <c r="H407" i="21"/>
  <c r="H408" i="21"/>
  <c r="H409" i="21"/>
  <c r="H410" i="21"/>
  <c r="H411" i="21"/>
  <c r="H412" i="21"/>
  <c r="H413" i="21"/>
  <c r="H414" i="21"/>
  <c r="H415" i="21"/>
  <c r="H416" i="21"/>
  <c r="H417" i="21"/>
  <c r="H418" i="21"/>
  <c r="H419" i="21"/>
  <c r="H420" i="21"/>
  <c r="H421" i="21"/>
  <c r="H422" i="21"/>
  <c r="H423" i="21"/>
  <c r="H424" i="21"/>
  <c r="H425" i="21"/>
  <c r="H426" i="21"/>
  <c r="H427" i="21"/>
  <c r="H428" i="21"/>
  <c r="H429" i="21"/>
  <c r="H430" i="21"/>
  <c r="H431" i="21"/>
  <c r="H432" i="21"/>
  <c r="H433" i="21"/>
  <c r="H434" i="21"/>
  <c r="H435" i="21"/>
  <c r="H436" i="21"/>
  <c r="H437" i="21"/>
  <c r="H438" i="21"/>
  <c r="H439" i="21"/>
  <c r="H440" i="21"/>
  <c r="H441" i="21"/>
  <c r="H442" i="21"/>
  <c r="H443" i="21"/>
  <c r="H444" i="21"/>
  <c r="H445" i="21"/>
  <c r="H446" i="21"/>
  <c r="H447" i="21"/>
  <c r="H448" i="21"/>
  <c r="H449" i="21"/>
  <c r="F2" i="21"/>
  <c r="F3" i="21"/>
  <c r="F4" i="21"/>
  <c r="F5" i="21"/>
  <c r="F6" i="21"/>
  <c r="F7" i="21"/>
  <c r="F8" i="21"/>
  <c r="F9" i="21"/>
  <c r="F10" i="21"/>
  <c r="F11" i="21"/>
  <c r="F12" i="21"/>
  <c r="F13" i="21"/>
  <c r="F14" i="21"/>
  <c r="F15" i="21"/>
  <c r="F16" i="21"/>
  <c r="F17" i="21"/>
  <c r="F18" i="21"/>
  <c r="F19" i="21"/>
  <c r="F20" i="21"/>
  <c r="F21" i="21"/>
  <c r="F22" i="21"/>
  <c r="F23" i="21"/>
  <c r="F24" i="21"/>
  <c r="F25" i="21"/>
  <c r="F26" i="21"/>
  <c r="F27" i="21"/>
  <c r="F28" i="21"/>
  <c r="F29" i="21"/>
  <c r="F30" i="21"/>
  <c r="F31" i="21"/>
  <c r="F32" i="21"/>
  <c r="F33" i="21"/>
  <c r="F34" i="21"/>
  <c r="F35" i="21"/>
  <c r="F36" i="21"/>
  <c r="F37" i="21"/>
  <c r="F38" i="21"/>
  <c r="F39" i="21"/>
  <c r="F40" i="21"/>
  <c r="F41" i="21"/>
  <c r="F42" i="21"/>
  <c r="F43" i="21"/>
  <c r="F44" i="21"/>
  <c r="F45" i="21"/>
  <c r="F46" i="21"/>
  <c r="F47" i="21"/>
  <c r="F48" i="21"/>
  <c r="F49" i="21"/>
  <c r="F50" i="21"/>
  <c r="F51" i="21"/>
  <c r="F52" i="21"/>
  <c r="F53" i="21"/>
  <c r="F54" i="21"/>
  <c r="F55" i="21"/>
  <c r="F56" i="21"/>
  <c r="F57" i="21"/>
  <c r="F58" i="21"/>
  <c r="F59" i="21"/>
  <c r="F60" i="21"/>
  <c r="F61" i="21"/>
  <c r="F62" i="21"/>
  <c r="F63" i="21"/>
  <c r="F64" i="21"/>
  <c r="F65" i="21"/>
  <c r="F66" i="21"/>
  <c r="F67" i="21"/>
  <c r="F68" i="21"/>
  <c r="F69" i="21"/>
  <c r="F70" i="21"/>
  <c r="F71" i="21"/>
  <c r="F72" i="21"/>
  <c r="F73" i="21"/>
  <c r="F74" i="21"/>
  <c r="F75" i="21"/>
  <c r="F76" i="21"/>
  <c r="F77" i="21"/>
  <c r="F78" i="21"/>
  <c r="F79" i="21"/>
  <c r="F80" i="21"/>
  <c r="F81" i="21"/>
  <c r="F82" i="21"/>
  <c r="F83" i="21"/>
  <c r="F84" i="21"/>
  <c r="F85" i="21"/>
  <c r="F86" i="21"/>
  <c r="F87" i="21"/>
  <c r="F88" i="21"/>
  <c r="F89" i="21"/>
  <c r="F90" i="21"/>
  <c r="F91" i="21"/>
  <c r="F92" i="21"/>
  <c r="F93" i="21"/>
  <c r="F94" i="21"/>
  <c r="F95" i="21"/>
  <c r="F96" i="21"/>
  <c r="F97" i="21"/>
  <c r="F98" i="21"/>
  <c r="F99" i="21"/>
  <c r="F100" i="21"/>
  <c r="F101" i="21"/>
  <c r="F102" i="21"/>
  <c r="F103" i="21"/>
  <c r="F104" i="21"/>
  <c r="F105" i="21"/>
  <c r="F106" i="21"/>
  <c r="F107" i="21"/>
  <c r="F108" i="21"/>
  <c r="F109" i="21"/>
  <c r="F110" i="21"/>
  <c r="F111" i="21"/>
  <c r="F112" i="21"/>
  <c r="F113" i="21"/>
  <c r="F114" i="21"/>
  <c r="F115" i="21"/>
  <c r="F116" i="21"/>
  <c r="F117" i="21"/>
  <c r="F118" i="21"/>
  <c r="F119" i="21"/>
  <c r="F120" i="21"/>
  <c r="F121" i="21"/>
  <c r="F122" i="21"/>
  <c r="F123" i="21"/>
  <c r="F124" i="21"/>
  <c r="F125" i="21"/>
  <c r="F126" i="21"/>
  <c r="F127" i="21"/>
  <c r="F128" i="21"/>
  <c r="F129" i="21"/>
  <c r="F130" i="21"/>
  <c r="F131" i="21"/>
  <c r="F132" i="21"/>
  <c r="F133" i="21"/>
  <c r="F134" i="21"/>
  <c r="F135" i="21"/>
  <c r="F136" i="21"/>
  <c r="F137" i="21"/>
  <c r="F138" i="21"/>
  <c r="F139" i="21"/>
  <c r="F140" i="21"/>
  <c r="F141" i="21"/>
  <c r="F142" i="21"/>
  <c r="F143" i="21"/>
  <c r="F144" i="21"/>
  <c r="F145" i="21"/>
  <c r="F146" i="21"/>
  <c r="F147" i="21"/>
  <c r="F148" i="21"/>
  <c r="F149" i="21"/>
  <c r="F150" i="21"/>
  <c r="F151" i="21"/>
  <c r="F152" i="21"/>
  <c r="F153" i="21"/>
  <c r="F154" i="21"/>
  <c r="F155" i="21"/>
  <c r="F156" i="21"/>
  <c r="F157" i="21"/>
  <c r="F158" i="21"/>
  <c r="F159" i="21"/>
  <c r="F160" i="21"/>
  <c r="F161" i="21"/>
  <c r="F162" i="21"/>
  <c r="F163" i="21"/>
  <c r="F164" i="21"/>
  <c r="F165" i="21"/>
  <c r="F166" i="21"/>
  <c r="F167" i="21"/>
  <c r="F168" i="21"/>
  <c r="F169" i="21"/>
  <c r="F170" i="21"/>
  <c r="F171" i="21"/>
  <c r="F172" i="21"/>
  <c r="F173" i="21"/>
  <c r="F174" i="21"/>
  <c r="F175" i="21"/>
  <c r="F176" i="21"/>
  <c r="F177" i="21"/>
  <c r="F178" i="21"/>
  <c r="F179" i="21"/>
  <c r="F180" i="21"/>
  <c r="F181" i="21"/>
  <c r="F182" i="21"/>
  <c r="F183" i="21"/>
  <c r="F184" i="21"/>
  <c r="F185" i="21"/>
  <c r="F186" i="21"/>
  <c r="F187" i="21"/>
  <c r="F188" i="21"/>
  <c r="F189" i="21"/>
  <c r="F190" i="21"/>
  <c r="F191" i="21"/>
  <c r="F192" i="21"/>
  <c r="F193" i="21"/>
  <c r="F194" i="21"/>
  <c r="F195" i="21"/>
  <c r="F196" i="21"/>
  <c r="F197" i="21"/>
  <c r="F198" i="21"/>
  <c r="F199" i="21"/>
  <c r="F200" i="21"/>
  <c r="F201" i="21"/>
  <c r="F202" i="21"/>
  <c r="F203" i="21"/>
  <c r="F204" i="21"/>
  <c r="F205" i="21"/>
  <c r="F206" i="21"/>
  <c r="F207" i="21"/>
  <c r="F208" i="21"/>
  <c r="F209" i="21"/>
  <c r="F210" i="21"/>
  <c r="F211" i="21"/>
  <c r="F212" i="21"/>
  <c r="F213" i="21"/>
  <c r="F214" i="21"/>
  <c r="F215" i="21"/>
  <c r="F216" i="21"/>
  <c r="F217" i="21"/>
  <c r="F218" i="21"/>
  <c r="F219" i="21"/>
  <c r="F220" i="21"/>
  <c r="F221" i="21"/>
  <c r="F222" i="21"/>
  <c r="F223" i="21"/>
  <c r="F224" i="21"/>
  <c r="F225" i="21"/>
  <c r="F226" i="21"/>
  <c r="F227" i="21"/>
  <c r="F228" i="21"/>
  <c r="F229" i="21"/>
  <c r="F230" i="21"/>
  <c r="F231" i="21"/>
  <c r="F232" i="21"/>
  <c r="F233" i="21"/>
  <c r="F234" i="21"/>
  <c r="F235" i="21"/>
  <c r="F236" i="21"/>
  <c r="F237" i="21"/>
  <c r="F238" i="21"/>
  <c r="F239" i="21"/>
  <c r="F240" i="21"/>
  <c r="F241" i="21"/>
  <c r="F242" i="21"/>
  <c r="F243" i="21"/>
  <c r="F244" i="21"/>
  <c r="F245" i="21"/>
  <c r="F246" i="21"/>
  <c r="F247" i="21"/>
  <c r="F248" i="21"/>
  <c r="F249" i="21"/>
  <c r="F250" i="21"/>
  <c r="F251" i="21"/>
  <c r="F252" i="21"/>
  <c r="F253" i="21"/>
  <c r="F254" i="21"/>
  <c r="F255" i="21"/>
  <c r="F256" i="21"/>
  <c r="F257" i="21"/>
  <c r="F258" i="21"/>
  <c r="F259" i="21"/>
  <c r="F260" i="21"/>
  <c r="F261" i="21"/>
  <c r="F262" i="21"/>
  <c r="F263" i="21"/>
  <c r="F264" i="21"/>
  <c r="F265" i="21"/>
  <c r="F266" i="21"/>
  <c r="F267" i="21"/>
  <c r="F268" i="21"/>
  <c r="F269" i="21"/>
  <c r="F270" i="21"/>
  <c r="F271" i="21"/>
  <c r="F272" i="21"/>
  <c r="F273" i="21"/>
  <c r="F274" i="21"/>
  <c r="F275" i="21"/>
  <c r="F276" i="21"/>
  <c r="F277" i="21"/>
  <c r="F278" i="21"/>
  <c r="F279" i="21"/>
  <c r="F280" i="21"/>
  <c r="F281" i="21"/>
  <c r="F282" i="21"/>
  <c r="F283" i="21"/>
  <c r="F284" i="21"/>
  <c r="F285" i="21"/>
  <c r="F286" i="21"/>
  <c r="F287" i="21"/>
  <c r="F288" i="21"/>
  <c r="F289" i="21"/>
  <c r="F290" i="21"/>
  <c r="F291" i="21"/>
  <c r="F292" i="21"/>
  <c r="F293" i="21"/>
  <c r="F294" i="21"/>
  <c r="F295" i="21"/>
  <c r="F296" i="21"/>
  <c r="F297" i="21"/>
  <c r="F298" i="21"/>
  <c r="F299" i="21"/>
  <c r="F300" i="21"/>
  <c r="F301" i="21"/>
  <c r="F302" i="21"/>
  <c r="F303" i="21"/>
  <c r="F304" i="21"/>
  <c r="F305" i="21"/>
  <c r="F306" i="21"/>
  <c r="F307" i="21"/>
  <c r="F308" i="21"/>
  <c r="F309" i="21"/>
  <c r="F310" i="21"/>
  <c r="F311" i="21"/>
  <c r="F312" i="21"/>
  <c r="F313" i="21"/>
  <c r="F314" i="21"/>
  <c r="F315" i="21"/>
  <c r="F316" i="21"/>
  <c r="F317" i="21"/>
  <c r="F318" i="21"/>
  <c r="F319" i="21"/>
  <c r="F320" i="21"/>
  <c r="F321" i="21"/>
  <c r="F322" i="21"/>
  <c r="F323" i="21"/>
  <c r="F324" i="21"/>
  <c r="F325" i="21"/>
  <c r="F326" i="21"/>
  <c r="F327" i="21"/>
  <c r="F328" i="21"/>
  <c r="F329" i="21"/>
  <c r="F330" i="21"/>
  <c r="F331" i="21"/>
  <c r="F332" i="21"/>
  <c r="F333" i="21"/>
  <c r="F334" i="21"/>
  <c r="F335" i="21"/>
  <c r="F336" i="21"/>
  <c r="F337" i="21"/>
  <c r="F338" i="21"/>
  <c r="F339" i="21"/>
  <c r="F340" i="21"/>
  <c r="F341" i="21"/>
  <c r="F342" i="21"/>
  <c r="F343" i="21"/>
  <c r="F344" i="21"/>
  <c r="F345" i="21"/>
  <c r="F346" i="21"/>
  <c r="F347" i="21"/>
  <c r="F348" i="21"/>
  <c r="F349" i="21"/>
  <c r="F350" i="21"/>
  <c r="F351" i="21"/>
  <c r="F352" i="21"/>
  <c r="F353" i="21"/>
  <c r="F354" i="21"/>
  <c r="F355" i="21"/>
  <c r="F356" i="21"/>
  <c r="F357" i="21"/>
  <c r="F358" i="21"/>
  <c r="F359" i="21"/>
  <c r="F360" i="21"/>
  <c r="F361" i="21"/>
  <c r="F362" i="21"/>
  <c r="F363" i="21"/>
  <c r="F364" i="21"/>
  <c r="F365" i="21"/>
  <c r="F366" i="21"/>
  <c r="F367" i="21"/>
  <c r="F368" i="21"/>
  <c r="F369" i="21"/>
  <c r="F370" i="21"/>
  <c r="F371" i="21"/>
  <c r="F372" i="21"/>
  <c r="F373" i="21"/>
  <c r="F374" i="21"/>
  <c r="F375" i="21"/>
  <c r="F376" i="21"/>
  <c r="F377" i="21"/>
  <c r="F378" i="21"/>
  <c r="F379" i="21"/>
  <c r="F380" i="21"/>
  <c r="F381" i="21"/>
  <c r="F382" i="21"/>
  <c r="F383" i="21"/>
  <c r="F384" i="21"/>
  <c r="F385" i="21"/>
  <c r="F386" i="21"/>
  <c r="F387" i="21"/>
  <c r="F388" i="21"/>
  <c r="F389" i="21"/>
  <c r="F390" i="21"/>
  <c r="F391" i="21"/>
  <c r="F392" i="21"/>
  <c r="F393" i="21"/>
  <c r="F394" i="21"/>
  <c r="F395" i="21"/>
  <c r="F396" i="21"/>
  <c r="F397" i="21"/>
  <c r="F398" i="21"/>
  <c r="F399" i="21"/>
  <c r="F400" i="21"/>
  <c r="F401" i="21"/>
  <c r="F402" i="21"/>
  <c r="F403" i="21"/>
  <c r="F404" i="21"/>
  <c r="F405" i="21"/>
  <c r="F406" i="21"/>
  <c r="F407" i="21"/>
  <c r="F408" i="21"/>
  <c r="F409" i="21"/>
  <c r="F410" i="21"/>
  <c r="F411" i="21"/>
  <c r="F412" i="21"/>
  <c r="F413" i="21"/>
  <c r="F414" i="21"/>
  <c r="F415" i="21"/>
  <c r="F416" i="21"/>
  <c r="F417" i="21"/>
  <c r="F418" i="21"/>
  <c r="F419" i="21"/>
  <c r="F420" i="21"/>
  <c r="F421" i="21"/>
  <c r="F422" i="21"/>
  <c r="F423" i="21"/>
  <c r="F424" i="21"/>
  <c r="F425" i="21"/>
  <c r="F426" i="21"/>
  <c r="F427" i="21"/>
  <c r="F428" i="21"/>
  <c r="F429" i="21"/>
  <c r="F430" i="21"/>
  <c r="F431" i="21"/>
  <c r="F432" i="21"/>
  <c r="F433" i="21"/>
  <c r="F434" i="21"/>
  <c r="F435" i="21"/>
  <c r="F436" i="21"/>
  <c r="F437" i="21"/>
  <c r="F438" i="21"/>
  <c r="F439" i="21"/>
  <c r="F440" i="21"/>
  <c r="F441" i="21"/>
  <c r="F442" i="21"/>
  <c r="F443" i="21"/>
  <c r="F444" i="21"/>
  <c r="F445" i="21"/>
  <c r="F446" i="21"/>
  <c r="F447" i="21"/>
  <c r="F448" i="21"/>
  <c r="F449" i="21"/>
  <c r="D2" i="21"/>
  <c r="D3" i="21"/>
  <c r="D4" i="21"/>
  <c r="D5" i="21"/>
  <c r="D6" i="21"/>
  <c r="D7" i="21"/>
  <c r="D8" i="21"/>
  <c r="D9" i="21"/>
  <c r="D10" i="21"/>
  <c r="D11" i="21"/>
  <c r="D12" i="21"/>
  <c r="D13" i="21"/>
  <c r="D14" i="21"/>
  <c r="D15" i="21"/>
  <c r="D16" i="21"/>
  <c r="D17" i="21"/>
  <c r="D18" i="21"/>
  <c r="D19" i="21"/>
  <c r="D20" i="21"/>
  <c r="D21" i="21"/>
  <c r="D22" i="21"/>
  <c r="D23" i="21"/>
  <c r="D24" i="21"/>
  <c r="D25" i="21"/>
  <c r="D26" i="21"/>
  <c r="D27" i="21"/>
  <c r="D28" i="21"/>
  <c r="D29" i="21"/>
  <c r="D30" i="21"/>
  <c r="D31" i="21"/>
  <c r="D32" i="21"/>
  <c r="D33" i="21"/>
  <c r="D34" i="21"/>
  <c r="D35" i="21"/>
  <c r="D36" i="21"/>
  <c r="D37" i="21"/>
  <c r="D38" i="21"/>
  <c r="D39" i="21"/>
  <c r="D40" i="21"/>
  <c r="D41" i="21"/>
  <c r="D42" i="21"/>
  <c r="D43" i="21"/>
  <c r="D44" i="21"/>
  <c r="D45" i="21"/>
  <c r="D46" i="21"/>
  <c r="D47" i="21"/>
  <c r="D48" i="21"/>
  <c r="D49" i="21"/>
  <c r="D50" i="21"/>
  <c r="D51" i="21"/>
  <c r="D52" i="21"/>
  <c r="D53" i="21"/>
  <c r="D54" i="21"/>
  <c r="D55" i="21"/>
  <c r="D56" i="21"/>
  <c r="D57" i="21"/>
  <c r="D58" i="21"/>
  <c r="D59" i="21"/>
  <c r="D60" i="21"/>
  <c r="D61" i="21"/>
  <c r="D62" i="21"/>
  <c r="D63" i="21"/>
  <c r="D64" i="21"/>
  <c r="D65" i="21"/>
  <c r="D66" i="21"/>
  <c r="D67" i="21"/>
  <c r="D68" i="21"/>
  <c r="D69" i="21"/>
  <c r="D70" i="21"/>
  <c r="D71" i="21"/>
  <c r="D72" i="21"/>
  <c r="D73" i="21"/>
  <c r="D74" i="21"/>
  <c r="D75" i="21"/>
  <c r="D76" i="21"/>
  <c r="D77" i="21"/>
  <c r="D78" i="21"/>
  <c r="D79" i="21"/>
  <c r="D80" i="21"/>
  <c r="D81" i="21"/>
  <c r="D82" i="21"/>
  <c r="D83" i="21"/>
  <c r="D84" i="21"/>
  <c r="D85" i="21"/>
  <c r="D86" i="21"/>
  <c r="D87" i="21"/>
  <c r="D88" i="21"/>
  <c r="D89" i="21"/>
  <c r="D90" i="21"/>
  <c r="D91" i="21"/>
  <c r="D92" i="21"/>
  <c r="D93" i="21"/>
  <c r="D94" i="21"/>
  <c r="D95" i="21"/>
  <c r="D96" i="21"/>
  <c r="D97" i="21"/>
  <c r="D98" i="21"/>
  <c r="D99" i="21"/>
  <c r="D100" i="21"/>
  <c r="D101" i="21"/>
  <c r="D102" i="21"/>
  <c r="D103" i="21"/>
  <c r="D104" i="21"/>
  <c r="D105" i="21"/>
  <c r="D106" i="21"/>
  <c r="D107" i="21"/>
  <c r="D108" i="21"/>
  <c r="D109" i="21"/>
  <c r="D110" i="21"/>
  <c r="D111" i="21"/>
  <c r="D112" i="21"/>
  <c r="D113" i="21"/>
  <c r="D114" i="21"/>
  <c r="D115" i="21"/>
  <c r="D116" i="21"/>
  <c r="D117" i="21"/>
  <c r="D118" i="21"/>
  <c r="D119" i="21"/>
  <c r="D120" i="21"/>
  <c r="D121" i="21"/>
  <c r="D122" i="21"/>
  <c r="D123" i="21"/>
  <c r="D124" i="21"/>
  <c r="D125" i="21"/>
  <c r="D126" i="21"/>
  <c r="D127" i="21"/>
  <c r="D128" i="21"/>
  <c r="D129" i="21"/>
  <c r="D130" i="21"/>
  <c r="D131" i="21"/>
  <c r="D132" i="21"/>
  <c r="D133" i="21"/>
  <c r="D134" i="21"/>
  <c r="D135" i="21"/>
  <c r="D136" i="21"/>
  <c r="D137" i="21"/>
  <c r="D138" i="21"/>
  <c r="D139" i="21"/>
  <c r="D140" i="21"/>
  <c r="D141" i="21"/>
  <c r="D142" i="21"/>
  <c r="D143" i="21"/>
  <c r="D144" i="21"/>
  <c r="D145" i="21"/>
  <c r="D146" i="21"/>
  <c r="D147" i="21"/>
  <c r="D148" i="21"/>
  <c r="D149" i="21"/>
  <c r="D150" i="21"/>
  <c r="D151" i="21"/>
  <c r="D152" i="21"/>
  <c r="D153" i="21"/>
  <c r="D154" i="21"/>
  <c r="D155" i="21"/>
  <c r="D156" i="21"/>
  <c r="D157" i="21"/>
  <c r="D158" i="21"/>
  <c r="D159" i="21"/>
  <c r="D160" i="21"/>
  <c r="D161" i="21"/>
  <c r="D162" i="21"/>
  <c r="D163" i="21"/>
  <c r="D164" i="21"/>
  <c r="D165" i="21"/>
  <c r="D166" i="21"/>
  <c r="D167" i="21"/>
  <c r="D168" i="21"/>
  <c r="D169" i="21"/>
  <c r="D170" i="21"/>
  <c r="D171" i="21"/>
  <c r="D172" i="21"/>
  <c r="D173" i="21"/>
  <c r="D174" i="21"/>
  <c r="D175" i="21"/>
  <c r="D176" i="21"/>
  <c r="D177" i="21"/>
  <c r="D178" i="21"/>
  <c r="D179" i="21"/>
  <c r="D180" i="21"/>
  <c r="D181" i="21"/>
  <c r="D182" i="21"/>
  <c r="D183" i="21"/>
  <c r="D184" i="21"/>
  <c r="D185" i="21"/>
  <c r="D186" i="21"/>
  <c r="D187" i="21"/>
  <c r="D188" i="21"/>
  <c r="D189" i="21"/>
  <c r="D190" i="21"/>
  <c r="D191" i="21"/>
  <c r="D192" i="21"/>
  <c r="D193" i="21"/>
  <c r="D194" i="21"/>
  <c r="D195" i="21"/>
  <c r="D196" i="21"/>
  <c r="D197" i="21"/>
  <c r="D198" i="21"/>
  <c r="D199" i="21"/>
  <c r="D200" i="21"/>
  <c r="D201" i="21"/>
  <c r="D202" i="21"/>
  <c r="D203" i="21"/>
  <c r="D204" i="21"/>
  <c r="D205" i="21"/>
  <c r="D206" i="21"/>
  <c r="D207" i="21"/>
  <c r="D208" i="21"/>
  <c r="D209" i="21"/>
  <c r="D210" i="21"/>
  <c r="D211" i="21"/>
  <c r="D212" i="21"/>
  <c r="D213" i="21"/>
  <c r="D214" i="21"/>
  <c r="D215" i="21"/>
  <c r="D216" i="21"/>
  <c r="D217" i="21"/>
  <c r="D218" i="21"/>
  <c r="D219" i="21"/>
  <c r="D220" i="21"/>
  <c r="D221" i="21"/>
  <c r="D222" i="21"/>
  <c r="D223" i="21"/>
  <c r="D224" i="21"/>
  <c r="D225" i="21"/>
  <c r="D226" i="21"/>
  <c r="D227" i="21"/>
  <c r="D228" i="21"/>
  <c r="D229" i="21"/>
  <c r="D230" i="21"/>
  <c r="D231" i="21"/>
  <c r="D232" i="21"/>
  <c r="D233" i="21"/>
  <c r="D234" i="21"/>
  <c r="D235" i="21"/>
  <c r="D236" i="21"/>
  <c r="D237" i="21"/>
  <c r="D238" i="21"/>
  <c r="D239" i="21"/>
  <c r="D240" i="21"/>
  <c r="D241" i="21"/>
  <c r="D242" i="21"/>
  <c r="D243" i="21"/>
  <c r="D244" i="21"/>
  <c r="D245" i="21"/>
  <c r="D246" i="21"/>
  <c r="D247" i="21"/>
  <c r="D248" i="21"/>
  <c r="D249" i="21"/>
  <c r="D250" i="21"/>
  <c r="D251" i="21"/>
  <c r="D252" i="21"/>
  <c r="D253" i="21"/>
  <c r="D254" i="21"/>
  <c r="D255" i="21"/>
  <c r="D256" i="21"/>
  <c r="D257" i="21"/>
  <c r="D258" i="21"/>
  <c r="D259" i="21"/>
  <c r="D260" i="21"/>
  <c r="D261" i="21"/>
  <c r="D262" i="21"/>
  <c r="D263" i="21"/>
  <c r="D264" i="21"/>
  <c r="D265" i="21"/>
  <c r="D266" i="21"/>
  <c r="D267" i="21"/>
  <c r="D268" i="21"/>
  <c r="D269" i="21"/>
  <c r="D270" i="21"/>
  <c r="D271" i="21"/>
  <c r="D272" i="21"/>
  <c r="D273" i="21"/>
  <c r="D274" i="21"/>
  <c r="D275" i="21"/>
  <c r="D276" i="21"/>
  <c r="D277" i="21"/>
  <c r="D278" i="21"/>
  <c r="D279" i="21"/>
  <c r="D280" i="21"/>
  <c r="D281" i="21"/>
  <c r="D282" i="21"/>
  <c r="D283" i="21"/>
  <c r="D284" i="21"/>
  <c r="D285" i="21"/>
  <c r="D286" i="21"/>
  <c r="D287" i="21"/>
  <c r="D288" i="21"/>
  <c r="D289" i="21"/>
  <c r="D290" i="21"/>
  <c r="D291" i="21"/>
  <c r="D292" i="21"/>
  <c r="D293" i="21"/>
  <c r="D294" i="21"/>
  <c r="D295" i="21"/>
  <c r="D296" i="21"/>
  <c r="D297" i="21"/>
  <c r="D298" i="21"/>
  <c r="D299" i="21"/>
  <c r="D300" i="21"/>
  <c r="D301" i="21"/>
  <c r="D302" i="21"/>
  <c r="D303" i="21"/>
  <c r="D304" i="21"/>
  <c r="D305" i="21"/>
  <c r="D306" i="21"/>
  <c r="D307" i="21"/>
  <c r="D308" i="21"/>
  <c r="D309" i="21"/>
  <c r="D310" i="21"/>
  <c r="D311" i="21"/>
  <c r="D312" i="21"/>
  <c r="D313" i="21"/>
  <c r="D314" i="21"/>
  <c r="D315" i="21"/>
  <c r="D316" i="21"/>
  <c r="D317" i="21"/>
  <c r="D318" i="21"/>
  <c r="D319" i="21"/>
  <c r="D320" i="21"/>
  <c r="D321" i="21"/>
  <c r="D322" i="21"/>
  <c r="D323" i="21"/>
  <c r="D324" i="21"/>
  <c r="D325" i="21"/>
  <c r="D326" i="21"/>
  <c r="D327" i="21"/>
  <c r="D328" i="21"/>
  <c r="D329" i="21"/>
  <c r="D330" i="21"/>
  <c r="D331" i="21"/>
  <c r="D332" i="21"/>
  <c r="D333" i="21"/>
  <c r="D334" i="21"/>
  <c r="D335" i="21"/>
  <c r="D336" i="21"/>
  <c r="D337" i="21"/>
  <c r="D338" i="21"/>
  <c r="D339" i="21"/>
  <c r="D340" i="21"/>
  <c r="D341" i="21"/>
  <c r="D342" i="21"/>
  <c r="D343" i="21"/>
  <c r="D344" i="21"/>
  <c r="D345" i="21"/>
  <c r="D346" i="21"/>
  <c r="D347" i="21"/>
  <c r="D348" i="21"/>
  <c r="D349" i="21"/>
  <c r="D350" i="21"/>
  <c r="D351" i="21"/>
  <c r="D352" i="21"/>
  <c r="D353" i="21"/>
  <c r="D354" i="21"/>
  <c r="D355" i="21"/>
  <c r="D356" i="21"/>
  <c r="D357" i="21"/>
  <c r="D358" i="21"/>
  <c r="D359" i="21"/>
  <c r="D360" i="21"/>
  <c r="D361" i="21"/>
  <c r="D362" i="21"/>
  <c r="D363" i="21"/>
  <c r="D364" i="21"/>
  <c r="D365" i="21"/>
  <c r="D366" i="21"/>
  <c r="D367" i="21"/>
  <c r="D368" i="21"/>
  <c r="D369" i="21"/>
  <c r="D370" i="21"/>
  <c r="D371" i="21"/>
  <c r="D372" i="21"/>
  <c r="D373" i="21"/>
  <c r="D374" i="21"/>
  <c r="D375" i="21"/>
  <c r="D376" i="21"/>
  <c r="D377" i="21"/>
  <c r="D378" i="21"/>
  <c r="D379" i="21"/>
  <c r="D380" i="21"/>
  <c r="D381" i="21"/>
  <c r="D382" i="21"/>
  <c r="D383" i="21"/>
  <c r="D384" i="21"/>
  <c r="D385" i="21"/>
  <c r="D386" i="21"/>
  <c r="D387" i="21"/>
  <c r="D388" i="21"/>
  <c r="D389" i="21"/>
  <c r="D390" i="21"/>
  <c r="D391" i="21"/>
  <c r="D392" i="21"/>
  <c r="D393" i="21"/>
  <c r="D394" i="21"/>
  <c r="D395" i="21"/>
  <c r="D396" i="21"/>
  <c r="D397" i="21"/>
  <c r="D398" i="21"/>
  <c r="D399" i="21"/>
  <c r="D400" i="21"/>
  <c r="D401" i="21"/>
  <c r="D402" i="21"/>
  <c r="D403" i="21"/>
  <c r="D404" i="21"/>
  <c r="D405" i="21"/>
  <c r="D406" i="21"/>
  <c r="D407" i="21"/>
  <c r="D408" i="21"/>
  <c r="D409" i="21"/>
  <c r="D410" i="21"/>
  <c r="D411" i="21"/>
  <c r="D412" i="21"/>
  <c r="D413" i="21"/>
  <c r="D414" i="21"/>
  <c r="D415" i="21"/>
  <c r="D416" i="21"/>
  <c r="D417" i="21"/>
  <c r="D418" i="21"/>
  <c r="D419" i="21"/>
  <c r="D420" i="21"/>
  <c r="D421" i="21"/>
  <c r="D422" i="21"/>
  <c r="D423" i="21"/>
  <c r="D424" i="21"/>
  <c r="D425" i="21"/>
  <c r="D426" i="21"/>
  <c r="D427" i="21"/>
  <c r="D428" i="21"/>
  <c r="D429" i="21"/>
  <c r="D430" i="21"/>
  <c r="D431" i="21"/>
  <c r="D432" i="21"/>
  <c r="D433" i="21"/>
  <c r="D434" i="21"/>
  <c r="D435" i="21"/>
  <c r="D436" i="21"/>
  <c r="D437" i="21"/>
  <c r="D438" i="21"/>
  <c r="D439" i="21"/>
  <c r="D440" i="21"/>
  <c r="D441" i="21"/>
  <c r="D442" i="21"/>
  <c r="D443" i="21"/>
  <c r="D444" i="21"/>
  <c r="D445" i="21"/>
  <c r="D446" i="21"/>
  <c r="D447" i="21"/>
  <c r="D448" i="21"/>
  <c r="D449" i="21"/>
  <c r="C38" i="24"/>
  <c r="C39" i="24"/>
  <c r="C40" i="24"/>
  <c r="C41" i="24"/>
  <c r="C42" i="24"/>
  <c r="C43" i="24"/>
  <c r="C44" i="24"/>
  <c r="C45" i="24"/>
  <c r="C46" i="24"/>
  <c r="C47" i="24"/>
  <c r="C48" i="24"/>
  <c r="C49" i="24"/>
  <c r="C50" i="24"/>
  <c r="C51" i="24"/>
  <c r="C52" i="24"/>
  <c r="C53" i="24"/>
  <c r="C54" i="24"/>
  <c r="C55" i="24"/>
  <c r="C56" i="24"/>
  <c r="C57" i="24"/>
  <c r="C58" i="24"/>
  <c r="C59" i="24"/>
  <c r="C60" i="24"/>
  <c r="C61" i="24"/>
  <c r="C62" i="24"/>
  <c r="C63" i="24"/>
  <c r="C64" i="24"/>
  <c r="C65" i="24"/>
  <c r="C66" i="24"/>
  <c r="C67" i="24"/>
  <c r="C68" i="24"/>
  <c r="C69" i="24"/>
  <c r="C70" i="24"/>
  <c r="C71" i="24"/>
  <c r="C72" i="24"/>
  <c r="C73" i="24"/>
  <c r="C74" i="24"/>
  <c r="C75" i="24"/>
  <c r="C76" i="24"/>
  <c r="C77" i="24"/>
  <c r="C78" i="24"/>
  <c r="C79" i="24"/>
  <c r="C80" i="24"/>
  <c r="C81" i="24"/>
  <c r="C82" i="24"/>
  <c r="C83" i="24"/>
  <c r="C84" i="24"/>
  <c r="C85" i="24"/>
  <c r="C86" i="24"/>
  <c r="C87" i="24"/>
  <c r="C88" i="24"/>
  <c r="C89" i="24"/>
  <c r="C90" i="24"/>
  <c r="C91" i="24"/>
  <c r="C92" i="24"/>
  <c r="C93" i="24"/>
  <c r="C94" i="24"/>
  <c r="C95" i="24"/>
  <c r="C96" i="24"/>
  <c r="C97" i="24"/>
  <c r="C98" i="24"/>
  <c r="C99" i="24"/>
  <c r="C100" i="24"/>
  <c r="C101" i="24"/>
  <c r="C102" i="24"/>
  <c r="C103" i="24"/>
  <c r="C104" i="24"/>
  <c r="C105" i="24"/>
  <c r="C106" i="24"/>
  <c r="C2" i="24"/>
  <c r="C3" i="24"/>
  <c r="C4" i="24"/>
  <c r="C5" i="24"/>
  <c r="C6" i="24"/>
  <c r="C7" i="24"/>
  <c r="C8" i="24"/>
  <c r="C9" i="24"/>
  <c r="C10" i="24"/>
  <c r="C11" i="24"/>
  <c r="C12" i="24"/>
  <c r="C13" i="24"/>
  <c r="C14" i="24"/>
  <c r="C15" i="24"/>
  <c r="C16" i="24"/>
  <c r="C17" i="24"/>
  <c r="C18" i="24"/>
  <c r="C19" i="24"/>
  <c r="C20" i="24"/>
  <c r="C21" i="24"/>
  <c r="C22" i="24"/>
  <c r="C23" i="24"/>
  <c r="C24" i="24"/>
  <c r="C25" i="24"/>
  <c r="C26" i="24"/>
  <c r="C27" i="24"/>
  <c r="C28" i="24"/>
  <c r="C29" i="24"/>
  <c r="C30" i="24"/>
  <c r="C31" i="24"/>
  <c r="C32" i="24"/>
  <c r="C33" i="24"/>
  <c r="C34" i="24"/>
  <c r="C35" i="24"/>
  <c r="C36" i="24"/>
  <c r="C37" i="24"/>
  <c r="C3" i="14"/>
  <c r="C4" i="14"/>
  <c r="C7" i="14"/>
  <c r="C21" i="14"/>
  <c r="C26" i="14"/>
  <c r="C30" i="14"/>
  <c r="C33" i="14"/>
  <c r="C35" i="14"/>
  <c r="C41" i="14"/>
  <c r="C42" i="14"/>
  <c r="C45" i="14"/>
  <c r="C46" i="14"/>
  <c r="C52" i="14"/>
  <c r="C58" i="14"/>
  <c r="C61" i="14"/>
  <c r="C69" i="14"/>
  <c r="C70" i="14"/>
  <c r="C72" i="14"/>
  <c r="C74" i="14"/>
  <c r="C79" i="14"/>
  <c r="C94" i="14"/>
  <c r="C95" i="14"/>
  <c r="C96" i="14"/>
  <c r="C98" i="14"/>
  <c r="C100" i="14"/>
  <c r="C106" i="14"/>
  <c r="C107" i="14"/>
  <c r="C108" i="14"/>
  <c r="C110" i="14"/>
  <c r="C117" i="14"/>
  <c r="C122" i="14"/>
  <c r="C124" i="14"/>
  <c r="C125" i="14"/>
  <c r="C127" i="14"/>
  <c r="C133" i="14"/>
  <c r="C134" i="14"/>
  <c r="C136" i="14"/>
  <c r="C137" i="14"/>
  <c r="C139" i="14"/>
  <c r="C144" i="14"/>
  <c r="C145" i="14"/>
  <c r="C149" i="14"/>
  <c r="C153" i="14"/>
  <c r="C155" i="14"/>
  <c r="C156" i="14"/>
  <c r="C157" i="14"/>
  <c r="C160" i="14"/>
  <c r="C162" i="14"/>
  <c r="C165" i="14"/>
  <c r="C167" i="14"/>
  <c r="C171" i="14"/>
  <c r="C53" i="14"/>
  <c r="A2" i="21"/>
  <c r="A3" i="21"/>
  <c r="A4" i="21"/>
  <c r="A5" i="21"/>
  <c r="A6" i="21"/>
  <c r="A7" i="21"/>
  <c r="A8" i="21"/>
  <c r="A9" i="21"/>
  <c r="A10" i="21"/>
  <c r="A11" i="21"/>
  <c r="A12" i="21"/>
  <c r="A13" i="21"/>
  <c r="A14" i="21"/>
  <c r="A15" i="21"/>
  <c r="A16" i="21"/>
  <c r="A17" i="21"/>
  <c r="A18" i="21"/>
  <c r="A19" i="21"/>
  <c r="A20" i="21"/>
  <c r="A21" i="21"/>
  <c r="A22" i="21"/>
  <c r="A23" i="21"/>
  <c r="A24" i="21"/>
  <c r="A25" i="21"/>
  <c r="A26" i="21"/>
  <c r="A27" i="21"/>
  <c r="A28" i="21"/>
  <c r="A29" i="21"/>
  <c r="A30" i="21"/>
  <c r="A31" i="21"/>
  <c r="A32" i="21"/>
  <c r="A33" i="21"/>
  <c r="A34" i="21"/>
  <c r="A35" i="21"/>
  <c r="A36" i="21"/>
  <c r="A37" i="21"/>
  <c r="A38" i="21"/>
  <c r="A39" i="21"/>
  <c r="A40" i="21"/>
  <c r="A41" i="21"/>
  <c r="A42" i="21"/>
  <c r="A43" i="21"/>
  <c r="A44" i="21"/>
  <c r="A45" i="21"/>
  <c r="A46" i="21"/>
  <c r="A47" i="21"/>
  <c r="A48" i="21"/>
  <c r="A49" i="21"/>
  <c r="A50" i="21"/>
  <c r="A51" i="21"/>
  <c r="A52" i="21"/>
  <c r="A53" i="21"/>
  <c r="A54" i="21"/>
  <c r="A55" i="21"/>
  <c r="A56" i="21"/>
  <c r="A57" i="21"/>
  <c r="A58" i="21"/>
  <c r="A59" i="21"/>
  <c r="A60" i="21"/>
  <c r="A61" i="21"/>
  <c r="A62" i="21"/>
  <c r="A63" i="21"/>
  <c r="A64" i="21"/>
  <c r="A65" i="21"/>
  <c r="A66" i="21"/>
  <c r="A67" i="21"/>
  <c r="A68" i="21"/>
  <c r="A69" i="21"/>
  <c r="A70" i="21"/>
  <c r="A71" i="21"/>
  <c r="A72" i="21"/>
  <c r="A73" i="21"/>
  <c r="A74" i="21"/>
  <c r="A75" i="21"/>
  <c r="A76" i="21"/>
  <c r="A77" i="21"/>
  <c r="A78" i="21"/>
  <c r="A79" i="21"/>
  <c r="A80" i="21"/>
  <c r="A81" i="21"/>
  <c r="A82" i="21"/>
  <c r="A83" i="21"/>
  <c r="A84" i="21"/>
  <c r="A85" i="21"/>
  <c r="A86" i="21"/>
  <c r="A87" i="21"/>
  <c r="A88" i="21"/>
  <c r="A89" i="21"/>
  <c r="A90" i="21"/>
  <c r="A91" i="21"/>
  <c r="A92" i="21"/>
  <c r="A93" i="21"/>
  <c r="A94" i="21"/>
  <c r="A95" i="21"/>
  <c r="A96" i="21"/>
  <c r="A97" i="21"/>
  <c r="A98" i="21"/>
  <c r="A99" i="21"/>
  <c r="A100" i="21"/>
  <c r="A101" i="21"/>
  <c r="A102" i="21"/>
  <c r="A103" i="21"/>
  <c r="A104" i="21"/>
  <c r="A105" i="21"/>
  <c r="A106" i="21"/>
  <c r="A107" i="21"/>
  <c r="A108" i="21"/>
  <c r="A109" i="21"/>
  <c r="A110" i="21"/>
  <c r="A111" i="21"/>
  <c r="A112" i="21"/>
  <c r="A113" i="21"/>
  <c r="A114" i="21"/>
  <c r="A115" i="21"/>
  <c r="A116" i="21"/>
  <c r="A117" i="21"/>
  <c r="A118" i="21"/>
  <c r="A119" i="21"/>
  <c r="A120" i="21"/>
  <c r="A121" i="21"/>
  <c r="A122" i="21"/>
  <c r="A123" i="21"/>
  <c r="A124" i="21"/>
  <c r="A125" i="21"/>
  <c r="A126" i="21"/>
  <c r="A127" i="21"/>
  <c r="A128" i="21"/>
  <c r="A129" i="21"/>
  <c r="A130" i="21"/>
  <c r="A131" i="21"/>
  <c r="A132" i="21"/>
  <c r="A133" i="21"/>
  <c r="A134" i="21"/>
  <c r="A135" i="21"/>
  <c r="A136" i="21"/>
  <c r="A137" i="21"/>
  <c r="A138" i="21"/>
  <c r="A139" i="21"/>
  <c r="A140" i="21"/>
  <c r="A141" i="21"/>
  <c r="A142" i="21"/>
  <c r="A143" i="21"/>
  <c r="A144" i="21"/>
  <c r="A145" i="21"/>
  <c r="A146" i="21"/>
  <c r="A147" i="21"/>
  <c r="A148" i="21"/>
  <c r="A149" i="21"/>
  <c r="A150" i="21"/>
  <c r="A151" i="21"/>
  <c r="A152" i="21"/>
  <c r="A153" i="21"/>
  <c r="A154" i="21"/>
  <c r="A155" i="21"/>
  <c r="A156" i="21"/>
  <c r="A157" i="21"/>
  <c r="A158" i="21"/>
  <c r="A159" i="21"/>
  <c r="A160" i="21"/>
  <c r="A161" i="21"/>
  <c r="A162" i="21"/>
  <c r="A163" i="21"/>
  <c r="A164" i="21"/>
  <c r="A165" i="21"/>
  <c r="A166" i="21"/>
  <c r="A167" i="21"/>
  <c r="A168" i="21"/>
  <c r="A169" i="21"/>
  <c r="A170" i="21"/>
  <c r="A171" i="21"/>
  <c r="A172" i="21"/>
  <c r="A173" i="21"/>
  <c r="A174" i="21"/>
  <c r="A175" i="21"/>
  <c r="A176" i="21"/>
  <c r="A177" i="21"/>
  <c r="A178" i="21"/>
  <c r="A179" i="21"/>
  <c r="A180" i="21"/>
  <c r="A181" i="21"/>
  <c r="A182" i="21"/>
  <c r="A183" i="21"/>
  <c r="A184" i="21"/>
  <c r="A185" i="21"/>
  <c r="A186" i="21"/>
  <c r="A187" i="21"/>
  <c r="A188" i="21"/>
  <c r="A189" i="21"/>
  <c r="A190" i="21"/>
  <c r="A191" i="21"/>
  <c r="A192" i="21"/>
  <c r="A193" i="21"/>
  <c r="A194" i="21"/>
  <c r="A195" i="21"/>
  <c r="A196" i="21"/>
  <c r="A197" i="21"/>
  <c r="A198" i="21"/>
  <c r="A199" i="21"/>
  <c r="A200" i="21"/>
  <c r="A201" i="21"/>
  <c r="A202" i="21"/>
  <c r="A203" i="21"/>
  <c r="A204" i="21"/>
  <c r="A205" i="21"/>
  <c r="A206" i="21"/>
  <c r="A207" i="21"/>
  <c r="A208" i="21"/>
  <c r="A209" i="21"/>
  <c r="A210" i="21"/>
  <c r="A211" i="21"/>
  <c r="A212" i="21"/>
  <c r="A213" i="21"/>
  <c r="A214" i="21"/>
  <c r="A215" i="21"/>
  <c r="A216" i="21"/>
  <c r="A217" i="21"/>
  <c r="A218" i="21"/>
  <c r="A219" i="21"/>
  <c r="A220" i="21"/>
  <c r="A221" i="21"/>
  <c r="A222" i="21"/>
  <c r="A223" i="21"/>
  <c r="A224" i="21"/>
  <c r="A225" i="21"/>
  <c r="A226" i="21"/>
  <c r="A227" i="21"/>
  <c r="A228" i="21"/>
  <c r="A229" i="21"/>
  <c r="A230" i="21"/>
  <c r="A231" i="21"/>
  <c r="A232" i="21"/>
  <c r="A233" i="21"/>
  <c r="A234" i="21"/>
  <c r="A235" i="21"/>
  <c r="A236" i="21"/>
  <c r="A237" i="21"/>
  <c r="A238" i="21"/>
  <c r="A239" i="21"/>
  <c r="A240" i="21"/>
  <c r="A241" i="21"/>
  <c r="A242" i="21"/>
  <c r="A243" i="21"/>
  <c r="A244" i="21"/>
  <c r="A245" i="21"/>
  <c r="A246" i="21"/>
  <c r="A247" i="21"/>
  <c r="A248" i="21"/>
  <c r="A249" i="21"/>
  <c r="A250" i="21"/>
  <c r="A251" i="21"/>
  <c r="A252" i="21"/>
  <c r="A253" i="21"/>
  <c r="A254" i="21"/>
  <c r="A255" i="21"/>
  <c r="A256" i="21"/>
  <c r="A257" i="21"/>
  <c r="A258" i="21"/>
  <c r="A259" i="21"/>
  <c r="A260" i="21"/>
  <c r="A261" i="21"/>
  <c r="A262" i="21"/>
  <c r="A263" i="21"/>
  <c r="A264" i="21"/>
  <c r="A265" i="21"/>
  <c r="A266" i="21"/>
  <c r="A267" i="21"/>
  <c r="A268" i="21"/>
  <c r="A269" i="21"/>
  <c r="A270" i="21"/>
  <c r="A271" i="21"/>
  <c r="A272" i="21"/>
  <c r="A273" i="21"/>
  <c r="A274" i="21"/>
  <c r="A275" i="21"/>
  <c r="A276" i="21"/>
  <c r="A277" i="21"/>
  <c r="A278" i="21"/>
  <c r="A279" i="21"/>
  <c r="A280" i="21"/>
  <c r="A281" i="21"/>
  <c r="A282" i="21"/>
  <c r="A283" i="21"/>
  <c r="A284" i="21"/>
  <c r="A285" i="21"/>
  <c r="A286" i="21"/>
  <c r="A287" i="21"/>
  <c r="A288" i="21"/>
  <c r="A289" i="21"/>
  <c r="A290" i="21"/>
  <c r="A291" i="21"/>
  <c r="A292" i="21"/>
  <c r="A293" i="21"/>
  <c r="A294" i="21"/>
  <c r="A295" i="21"/>
  <c r="A296" i="21"/>
  <c r="A297" i="21"/>
  <c r="A298" i="21"/>
  <c r="A299" i="21"/>
  <c r="A300" i="21"/>
  <c r="A301" i="21"/>
  <c r="A302" i="21"/>
  <c r="A303" i="21"/>
  <c r="A304" i="21"/>
  <c r="A305" i="21"/>
  <c r="A306" i="21"/>
  <c r="A307" i="21"/>
  <c r="A308" i="21"/>
  <c r="A309" i="21"/>
  <c r="A310" i="21"/>
  <c r="A311" i="21"/>
  <c r="A312" i="21"/>
  <c r="A313" i="21"/>
  <c r="A314" i="21"/>
  <c r="A315" i="21"/>
  <c r="A316" i="21"/>
  <c r="A317" i="21"/>
  <c r="A318" i="21"/>
  <c r="A319" i="21"/>
  <c r="A320" i="21"/>
  <c r="A321" i="21"/>
  <c r="A322" i="21"/>
  <c r="A323" i="21"/>
  <c r="A324" i="21"/>
  <c r="A325" i="21"/>
  <c r="A326" i="21"/>
  <c r="A327" i="21"/>
  <c r="A328" i="21"/>
  <c r="A329" i="21"/>
  <c r="A330" i="21"/>
  <c r="A331" i="21"/>
  <c r="A332" i="21"/>
  <c r="A333" i="21"/>
  <c r="A334" i="21"/>
  <c r="A335" i="21"/>
  <c r="A336" i="21"/>
  <c r="A337" i="21"/>
  <c r="A338" i="21"/>
  <c r="A339" i="21"/>
  <c r="A340" i="21"/>
  <c r="A341" i="21"/>
  <c r="A342" i="21"/>
  <c r="A343" i="21"/>
  <c r="A344" i="21"/>
  <c r="A345" i="21"/>
  <c r="A346" i="21"/>
  <c r="A347" i="21"/>
  <c r="A348" i="21"/>
  <c r="A349" i="21"/>
  <c r="A350" i="21"/>
  <c r="A351" i="21"/>
  <c r="A352" i="21"/>
  <c r="A353" i="21"/>
  <c r="A354" i="21"/>
  <c r="A355" i="21"/>
  <c r="A356" i="21"/>
  <c r="A357" i="21"/>
  <c r="A358" i="21"/>
  <c r="A359" i="21"/>
  <c r="A360" i="21"/>
  <c r="A361" i="21"/>
  <c r="A362" i="21"/>
  <c r="A363" i="21"/>
  <c r="A364" i="21"/>
  <c r="A365" i="21"/>
  <c r="A366" i="21"/>
  <c r="A367" i="21"/>
  <c r="A368" i="21"/>
  <c r="A369" i="21"/>
  <c r="A370" i="21"/>
  <c r="A371" i="21"/>
  <c r="A372" i="21"/>
  <c r="A373" i="21"/>
  <c r="A374" i="21"/>
  <c r="A375" i="21"/>
  <c r="A376" i="21"/>
  <c r="A377" i="21"/>
  <c r="A378" i="21"/>
  <c r="A379" i="21"/>
  <c r="A380" i="21"/>
  <c r="A381" i="21"/>
  <c r="A382" i="21"/>
  <c r="A383" i="21"/>
  <c r="A384" i="21"/>
  <c r="A385" i="21"/>
  <c r="A386" i="21"/>
  <c r="A387" i="21"/>
  <c r="A388" i="21"/>
  <c r="A389" i="21"/>
  <c r="A390" i="21"/>
  <c r="A391" i="21"/>
  <c r="A392" i="21"/>
  <c r="A393" i="21"/>
  <c r="A394" i="21"/>
  <c r="A395" i="21"/>
  <c r="A396" i="21"/>
  <c r="A397" i="21"/>
  <c r="A398" i="21"/>
  <c r="A399" i="21"/>
  <c r="A400" i="21"/>
  <c r="A401" i="21"/>
  <c r="A402" i="21"/>
  <c r="A403" i="21"/>
  <c r="A404" i="21"/>
  <c r="A405" i="21"/>
  <c r="A406" i="21"/>
  <c r="A407" i="21"/>
  <c r="A408" i="21"/>
  <c r="A409" i="21"/>
  <c r="A410" i="21"/>
  <c r="A411" i="21"/>
  <c r="A412" i="21"/>
  <c r="A413" i="21"/>
  <c r="A414" i="21"/>
  <c r="A415" i="21"/>
  <c r="A416" i="21"/>
  <c r="A417" i="21"/>
  <c r="A418" i="21"/>
  <c r="A419" i="21"/>
  <c r="A420" i="21"/>
  <c r="A421" i="21"/>
  <c r="A422" i="21"/>
  <c r="A423" i="21"/>
  <c r="A424" i="21"/>
  <c r="A425" i="21"/>
  <c r="A426" i="21"/>
  <c r="A427" i="21"/>
  <c r="A428" i="21"/>
  <c r="A429" i="21"/>
  <c r="A430" i="21"/>
  <c r="A431" i="21"/>
  <c r="A432" i="21"/>
  <c r="A433" i="21"/>
  <c r="A434" i="21"/>
  <c r="A435" i="21"/>
  <c r="A436" i="21"/>
  <c r="A437" i="21"/>
  <c r="A438" i="21"/>
  <c r="A439" i="21"/>
  <c r="A440" i="21"/>
  <c r="A441" i="21"/>
  <c r="A442" i="21"/>
  <c r="A443" i="21"/>
  <c r="A444" i="21"/>
  <c r="A445" i="21"/>
  <c r="A446" i="21"/>
  <c r="A447" i="21"/>
  <c r="A448" i="21"/>
  <c r="A449" i="21"/>
  <c r="R644" i="1"/>
  <c r="R843" i="1"/>
  <c r="R2271" i="1"/>
  <c r="R1964" i="1"/>
  <c r="R1213" i="1"/>
  <c r="R261" i="1"/>
  <c r="R1347" i="1"/>
  <c r="S644" i="1"/>
  <c r="S843" i="1"/>
  <c r="S2271" i="1"/>
  <c r="S1964" i="1"/>
  <c r="S1213" i="1"/>
  <c r="S261" i="1"/>
  <c r="S1347" i="1"/>
  <c r="AK1622" i="6"/>
  <c r="AK1620" i="6"/>
  <c r="AK1619" i="6"/>
  <c r="AK1623" i="6"/>
  <c r="AL1622" i="6"/>
  <c r="AL1620" i="6"/>
  <c r="AL1619" i="6"/>
  <c r="AL1623" i="6"/>
  <c r="AE1622" i="6"/>
  <c r="AE1620" i="6"/>
  <c r="AE1619" i="6"/>
  <c r="AE1623" i="6"/>
  <c r="AF1622" i="6"/>
  <c r="AF1620" i="6"/>
  <c r="AF1619" i="6"/>
  <c r="AF1623" i="6"/>
  <c r="AK3851" i="6"/>
  <c r="AL3851" i="6"/>
  <c r="AE3851" i="6"/>
  <c r="AF3851" i="6"/>
  <c r="AK3404" i="6"/>
  <c r="AL3404" i="6"/>
  <c r="AE3404" i="6"/>
  <c r="AF3404" i="6"/>
  <c r="AK2494" i="6"/>
  <c r="AL2494" i="6"/>
  <c r="AE2494" i="6"/>
  <c r="AF2494" i="6"/>
  <c r="AK424" i="6"/>
  <c r="AL424" i="6"/>
  <c r="AE424" i="6"/>
  <c r="AF424" i="6"/>
  <c r="AK1307" i="6"/>
  <c r="AL1307" i="6"/>
  <c r="AE1307" i="6"/>
  <c r="AF1307" i="6"/>
  <c r="AK753" i="6"/>
  <c r="AL753" i="6"/>
  <c r="AE753" i="6"/>
  <c r="AF753" i="6"/>
  <c r="AK749" i="6"/>
  <c r="AL749" i="6"/>
  <c r="AE749" i="6"/>
  <c r="AF749" i="6"/>
  <c r="AK752" i="6"/>
  <c r="AL752" i="6"/>
  <c r="AE752" i="6"/>
  <c r="AF752" i="6"/>
  <c r="AK754" i="6"/>
  <c r="AL754" i="6"/>
  <c r="AE754" i="6"/>
  <c r="AF754" i="6"/>
  <c r="AK751" i="6"/>
  <c r="AL751" i="6"/>
  <c r="AE751" i="6"/>
  <c r="AF751" i="6"/>
  <c r="AK750" i="6"/>
  <c r="AL750" i="6"/>
  <c r="AE750" i="6"/>
  <c r="AF750" i="6"/>
  <c r="AK610" i="6"/>
  <c r="AL610" i="6"/>
  <c r="AE610" i="6"/>
  <c r="AF610" i="6"/>
  <c r="AK433" i="6"/>
  <c r="AL433" i="6"/>
  <c r="AE433" i="6"/>
  <c r="AF433" i="6"/>
  <c r="AK438" i="6"/>
  <c r="AL438" i="6"/>
  <c r="AE438" i="6"/>
  <c r="AF438" i="6"/>
  <c r="AK432" i="6"/>
  <c r="AL432" i="6"/>
  <c r="AE432" i="6"/>
  <c r="AF432" i="6"/>
  <c r="R1394" i="1"/>
  <c r="R432" i="1"/>
  <c r="R1170" i="1"/>
  <c r="R2293" i="1"/>
  <c r="R2178" i="1"/>
  <c r="R77" i="1"/>
  <c r="R1142" i="1"/>
  <c r="R743" i="1"/>
  <c r="R1279" i="1"/>
  <c r="R1268" i="1"/>
  <c r="R799" i="1"/>
  <c r="R1055" i="1"/>
  <c r="R874" i="1"/>
  <c r="R1562" i="1"/>
  <c r="R1218" i="1"/>
  <c r="R2237" i="1"/>
  <c r="R719" i="1"/>
  <c r="R1350" i="1"/>
  <c r="R1848" i="1"/>
  <c r="R594" i="1"/>
  <c r="R487" i="1"/>
  <c r="R1789" i="1"/>
  <c r="R658" i="1"/>
  <c r="R2131" i="1"/>
  <c r="R1746" i="1"/>
  <c r="R1164" i="1"/>
  <c r="R1037" i="1"/>
  <c r="R792" i="1"/>
  <c r="R1331" i="1"/>
  <c r="R9" i="1"/>
  <c r="R1356" i="1"/>
  <c r="R1693" i="1"/>
  <c r="R238" i="1"/>
  <c r="R1856" i="1"/>
  <c r="R1666" i="1"/>
  <c r="R364" i="1"/>
  <c r="R482" i="1"/>
  <c r="R831" i="1"/>
  <c r="R1978" i="1"/>
  <c r="R1501" i="1"/>
  <c r="R2053" i="1"/>
  <c r="R1548" i="1"/>
  <c r="R266" i="1"/>
  <c r="R2081" i="1"/>
  <c r="R495" i="1"/>
  <c r="R1529" i="1"/>
  <c r="R1533" i="1"/>
  <c r="R1531" i="1"/>
  <c r="R1530" i="1"/>
  <c r="R2002" i="1"/>
  <c r="R107" i="1"/>
  <c r="R1773" i="1"/>
  <c r="R1984" i="1"/>
  <c r="R104" i="1"/>
  <c r="R784" i="1"/>
  <c r="R1280" i="1"/>
  <c r="R1514" i="1"/>
  <c r="R2193" i="1"/>
  <c r="R1690" i="1"/>
  <c r="R1215" i="1"/>
  <c r="R233" i="1"/>
  <c r="R315" i="1"/>
  <c r="R1342" i="1"/>
  <c r="R504" i="1"/>
  <c r="R1263" i="1"/>
  <c r="R1834" i="1"/>
  <c r="R681" i="1"/>
  <c r="R935" i="1"/>
  <c r="R1625" i="1"/>
  <c r="R2016" i="1"/>
  <c r="R2201" i="1"/>
  <c r="R321" i="1"/>
  <c r="R1647" i="1"/>
  <c r="R1997" i="1"/>
  <c r="R825" i="1"/>
  <c r="R2253" i="1"/>
  <c r="R353" i="1"/>
  <c r="R901" i="1"/>
  <c r="R391" i="1"/>
  <c r="R680" i="1"/>
  <c r="S1394" i="1"/>
  <c r="S432" i="1"/>
  <c r="S1170" i="1"/>
  <c r="S2293" i="1"/>
  <c r="S2178" i="1"/>
  <c r="S77" i="1"/>
  <c r="S1142" i="1"/>
  <c r="S743" i="1"/>
  <c r="S1279" i="1"/>
  <c r="S1268" i="1"/>
  <c r="S799" i="1"/>
  <c r="S1055" i="1"/>
  <c r="S874" i="1"/>
  <c r="S1562" i="1"/>
  <c r="S1218" i="1"/>
  <c r="S2237" i="1"/>
  <c r="S719" i="1"/>
  <c r="S1350" i="1"/>
  <c r="S1848" i="1"/>
  <c r="S594" i="1"/>
  <c r="S487" i="1"/>
  <c r="S1789" i="1"/>
  <c r="S658" i="1"/>
  <c r="S2131" i="1"/>
  <c r="S1746" i="1"/>
  <c r="S1164" i="1"/>
  <c r="S1037" i="1"/>
  <c r="S792" i="1"/>
  <c r="S1331" i="1"/>
  <c r="S9" i="1"/>
  <c r="S1356" i="1"/>
  <c r="S1693" i="1"/>
  <c r="S238" i="1"/>
  <c r="S1856" i="1"/>
  <c r="S1666" i="1"/>
  <c r="S364" i="1"/>
  <c r="S482" i="1"/>
  <c r="S831" i="1"/>
  <c r="S1978" i="1"/>
  <c r="S1501" i="1"/>
  <c r="S2053" i="1"/>
  <c r="S1548" i="1"/>
  <c r="S266" i="1"/>
  <c r="S2081" i="1"/>
  <c r="S495" i="1"/>
  <c r="S1529" i="1"/>
  <c r="S1533" i="1"/>
  <c r="S1531" i="1"/>
  <c r="S1530" i="1"/>
  <c r="S2002" i="1"/>
  <c r="S107" i="1"/>
  <c r="S1773" i="1"/>
  <c r="S1984" i="1"/>
  <c r="S104" i="1"/>
  <c r="S784" i="1"/>
  <c r="S1280" i="1"/>
  <c r="S1514" i="1"/>
  <c r="S2193" i="1"/>
  <c r="S1690" i="1"/>
  <c r="S1215" i="1"/>
  <c r="S233" i="1"/>
  <c r="S315" i="1"/>
  <c r="S1342" i="1"/>
  <c r="S504" i="1"/>
  <c r="S1263" i="1"/>
  <c r="S1834" i="1"/>
  <c r="S681" i="1"/>
  <c r="S935" i="1"/>
  <c r="S1625" i="1"/>
  <c r="S2016" i="1"/>
  <c r="S2201" i="1"/>
  <c r="S321" i="1"/>
  <c r="S1647" i="1"/>
  <c r="S1997" i="1"/>
  <c r="S825" i="1"/>
  <c r="S2253" i="1"/>
  <c r="S353" i="1"/>
  <c r="S901" i="1"/>
  <c r="S391" i="1"/>
  <c r="S680" i="1"/>
  <c r="AK1023" i="6"/>
  <c r="AK1028" i="6"/>
  <c r="AK1029" i="6"/>
  <c r="AK1034" i="6"/>
  <c r="AK1024" i="6"/>
  <c r="AK1025" i="6"/>
  <c r="AK2473" i="6"/>
  <c r="AK2251" i="6"/>
  <c r="AK2253" i="6"/>
  <c r="AK2250" i="6"/>
  <c r="AK999" i="6"/>
  <c r="AK1611" i="6"/>
  <c r="AK2336" i="6"/>
  <c r="AK2337" i="6"/>
  <c r="AK2420" i="6"/>
  <c r="AK1446" i="6"/>
  <c r="AK1450" i="6"/>
  <c r="AK1451" i="6"/>
  <c r="AK3515" i="6"/>
  <c r="AK3513" i="6"/>
  <c r="AK3514" i="6"/>
  <c r="AK3769" i="6"/>
  <c r="AK3770" i="6"/>
  <c r="AK3768" i="6"/>
  <c r="AK612" i="6"/>
  <c r="AK614" i="6"/>
  <c r="AK3070" i="6"/>
  <c r="AK2386" i="6"/>
  <c r="AK3201" i="6"/>
  <c r="AK3202" i="6"/>
  <c r="AK1354" i="6"/>
  <c r="AK1356" i="6"/>
  <c r="AK1785" i="6"/>
  <c r="AK2909" i="6"/>
  <c r="AK2910" i="6"/>
  <c r="AK2919" i="6"/>
  <c r="AK2920" i="6"/>
  <c r="AK3465" i="6"/>
  <c r="AK3464" i="6"/>
  <c r="AK3730" i="6"/>
  <c r="AK736" i="6"/>
  <c r="AK737" i="6"/>
  <c r="AK2941" i="6"/>
  <c r="AK3442" i="6"/>
  <c r="AK1592" i="6"/>
  <c r="AK1593" i="6"/>
  <c r="AK1591" i="6"/>
  <c r="AK3826" i="6"/>
  <c r="AK796" i="6"/>
  <c r="AK795" i="6"/>
  <c r="AK3803" i="6"/>
  <c r="AK3800" i="6"/>
  <c r="AK3802" i="6"/>
  <c r="AK2381" i="6"/>
  <c r="AK2380" i="6"/>
  <c r="AK3002" i="6"/>
  <c r="AK2736" i="6"/>
  <c r="AK2740" i="6"/>
  <c r="AK2739" i="6"/>
  <c r="AK3721" i="6"/>
  <c r="AK3719" i="6"/>
  <c r="AK3720" i="6"/>
  <c r="AK3012" i="6"/>
  <c r="AK3011" i="6"/>
  <c r="AK1709" i="6"/>
  <c r="AK1218" i="6"/>
  <c r="AK1219" i="6"/>
  <c r="AK845" i="6"/>
  <c r="AK843" i="6"/>
  <c r="AK844" i="6"/>
  <c r="AK1280" i="6"/>
  <c r="AK3259" i="6"/>
  <c r="AK3261" i="6"/>
  <c r="AK2045" i="6"/>
  <c r="AK2041" i="6"/>
  <c r="AK2044" i="6"/>
  <c r="AK2034" i="6"/>
  <c r="AK2043" i="6"/>
  <c r="AK3197" i="6"/>
  <c r="AK3193" i="6"/>
  <c r="AK3195" i="6"/>
  <c r="AK3191" i="6"/>
  <c r="AK3190" i="6"/>
  <c r="AK1735" i="6"/>
  <c r="AK1733" i="6"/>
  <c r="AK1732" i="6"/>
  <c r="AK1353" i="6"/>
  <c r="AK2448" i="6"/>
  <c r="AK2441" i="6"/>
  <c r="AK2450" i="6"/>
  <c r="AK2442" i="6"/>
  <c r="AK1275" i="6"/>
  <c r="AK1274" i="6"/>
  <c r="AK2099" i="6"/>
  <c r="AK2100" i="6"/>
  <c r="AK2097" i="6"/>
  <c r="AK2101" i="6"/>
  <c r="AK2710" i="6"/>
  <c r="AK2714" i="6"/>
  <c r="AK2709" i="6"/>
  <c r="AK2720" i="6"/>
  <c r="AL1023" i="6"/>
  <c r="AL1028" i="6"/>
  <c r="AL1029" i="6"/>
  <c r="AL1034" i="6"/>
  <c r="AL1024" i="6"/>
  <c r="AL1025" i="6"/>
  <c r="AL2473" i="6"/>
  <c r="AL2251" i="6"/>
  <c r="AL2253" i="6"/>
  <c r="AL2250" i="6"/>
  <c r="AL999" i="6"/>
  <c r="AL1611" i="6"/>
  <c r="AL2336" i="6"/>
  <c r="AL2337" i="6"/>
  <c r="AL2420" i="6"/>
  <c r="AL1446" i="6"/>
  <c r="AL1450" i="6"/>
  <c r="AL1451" i="6"/>
  <c r="AL3515" i="6"/>
  <c r="AL3513" i="6"/>
  <c r="AL3514" i="6"/>
  <c r="AL3769" i="6"/>
  <c r="AL3770" i="6"/>
  <c r="AL3768" i="6"/>
  <c r="AL612" i="6"/>
  <c r="AL614" i="6"/>
  <c r="AL3070" i="6"/>
  <c r="AL2386" i="6"/>
  <c r="AL3201" i="6"/>
  <c r="AL3202" i="6"/>
  <c r="AL1354" i="6"/>
  <c r="AL1356" i="6"/>
  <c r="AL1785" i="6"/>
  <c r="AL2909" i="6"/>
  <c r="AL2910" i="6"/>
  <c r="AL2919" i="6"/>
  <c r="AL2920" i="6"/>
  <c r="AL3465" i="6"/>
  <c r="AL3464" i="6"/>
  <c r="AL3730" i="6"/>
  <c r="AL736" i="6"/>
  <c r="AL737" i="6"/>
  <c r="AL2941" i="6"/>
  <c r="AL3442" i="6"/>
  <c r="AL1592" i="6"/>
  <c r="AL1593" i="6"/>
  <c r="AL1591" i="6"/>
  <c r="AL3826" i="6"/>
  <c r="AL796" i="6"/>
  <c r="AL795" i="6"/>
  <c r="AL3803" i="6"/>
  <c r="AL3800" i="6"/>
  <c r="AL3802" i="6"/>
  <c r="AL2381" i="6"/>
  <c r="AL2380" i="6"/>
  <c r="AL3002" i="6"/>
  <c r="AL2736" i="6"/>
  <c r="AL2740" i="6"/>
  <c r="AL2739" i="6"/>
  <c r="AL3721" i="6"/>
  <c r="AL3719" i="6"/>
  <c r="AL3720" i="6"/>
  <c r="AL3012" i="6"/>
  <c r="AL3011" i="6"/>
  <c r="AL1709" i="6"/>
  <c r="AL1218" i="6"/>
  <c r="AL1219" i="6"/>
  <c r="AL845" i="6"/>
  <c r="AL843" i="6"/>
  <c r="AL844" i="6"/>
  <c r="AL1280" i="6"/>
  <c r="AL3259" i="6"/>
  <c r="AL3261" i="6"/>
  <c r="AL2045" i="6"/>
  <c r="AL2041" i="6"/>
  <c r="AL2044" i="6"/>
  <c r="AL2034" i="6"/>
  <c r="AL2043" i="6"/>
  <c r="AL3197" i="6"/>
  <c r="AL3193" i="6"/>
  <c r="AL3195" i="6"/>
  <c r="AL3191" i="6"/>
  <c r="AL3190" i="6"/>
  <c r="AL1735" i="6"/>
  <c r="AL1733" i="6"/>
  <c r="AL1732" i="6"/>
  <c r="AL1353" i="6"/>
  <c r="AL2448" i="6"/>
  <c r="AL2441" i="6"/>
  <c r="AL2450" i="6"/>
  <c r="AL2442" i="6"/>
  <c r="AL1275" i="6"/>
  <c r="AL1274" i="6"/>
  <c r="AL2099" i="6"/>
  <c r="AL2100" i="6"/>
  <c r="AL2097" i="6"/>
  <c r="AL2101" i="6"/>
  <c r="AL2710" i="6"/>
  <c r="AL2714" i="6"/>
  <c r="AL2709" i="6"/>
  <c r="AL2720" i="6"/>
  <c r="AE1023" i="6"/>
  <c r="AE1028" i="6"/>
  <c r="AE1029" i="6"/>
  <c r="AE1034" i="6"/>
  <c r="AE1024" i="6"/>
  <c r="AE1025" i="6"/>
  <c r="AE2473" i="6"/>
  <c r="AE2251" i="6"/>
  <c r="AE2253" i="6"/>
  <c r="AE2250" i="6"/>
  <c r="AE999" i="6"/>
  <c r="AE1611" i="6"/>
  <c r="AE2336" i="6"/>
  <c r="AE2337" i="6"/>
  <c r="AE2420" i="6"/>
  <c r="AE1446" i="6"/>
  <c r="AE1450" i="6"/>
  <c r="AE1451" i="6"/>
  <c r="AE3515" i="6"/>
  <c r="AE3513" i="6"/>
  <c r="AE3514" i="6"/>
  <c r="AE3769" i="6"/>
  <c r="AE3770" i="6"/>
  <c r="AE3768" i="6"/>
  <c r="AE612" i="6"/>
  <c r="AE614" i="6"/>
  <c r="AE3070" i="6"/>
  <c r="AE2386" i="6"/>
  <c r="AE3201" i="6"/>
  <c r="AE3202" i="6"/>
  <c r="AE1354" i="6"/>
  <c r="AE1356" i="6"/>
  <c r="AE1785" i="6"/>
  <c r="AE2909" i="6"/>
  <c r="AE2910" i="6"/>
  <c r="AE2919" i="6"/>
  <c r="AE2920" i="6"/>
  <c r="AE3465" i="6"/>
  <c r="AE3464" i="6"/>
  <c r="AE3730" i="6"/>
  <c r="AE736" i="6"/>
  <c r="AE737" i="6"/>
  <c r="AE2941" i="6"/>
  <c r="AE3442" i="6"/>
  <c r="AE1592" i="6"/>
  <c r="AE1593" i="6"/>
  <c r="AE1591" i="6"/>
  <c r="AE3826" i="6"/>
  <c r="AE796" i="6"/>
  <c r="AE795" i="6"/>
  <c r="AE3803" i="6"/>
  <c r="AE3800" i="6"/>
  <c r="AE3802" i="6"/>
  <c r="AE2381" i="6"/>
  <c r="AE2380" i="6"/>
  <c r="AE3002" i="6"/>
  <c r="AE2736" i="6"/>
  <c r="AE2740" i="6"/>
  <c r="AE2739" i="6"/>
  <c r="AE3721" i="6"/>
  <c r="AE3719" i="6"/>
  <c r="AE3720" i="6"/>
  <c r="AE3012" i="6"/>
  <c r="AE3011" i="6"/>
  <c r="AE1709" i="6"/>
  <c r="AE1218" i="6"/>
  <c r="AE1219" i="6"/>
  <c r="AE845" i="6"/>
  <c r="AE843" i="6"/>
  <c r="AE844" i="6"/>
  <c r="AE1280" i="6"/>
  <c r="AE3259" i="6"/>
  <c r="AE3261" i="6"/>
  <c r="AE2045" i="6"/>
  <c r="AE2041" i="6"/>
  <c r="AE2044" i="6"/>
  <c r="AE2034" i="6"/>
  <c r="AE2043" i="6"/>
  <c r="AE3197" i="6"/>
  <c r="AE3193" i="6"/>
  <c r="AE3195" i="6"/>
  <c r="AE3191" i="6"/>
  <c r="AE3190" i="6"/>
  <c r="AE1735" i="6"/>
  <c r="AE1733" i="6"/>
  <c r="AE1732" i="6"/>
  <c r="AE1353" i="6"/>
  <c r="AE2448" i="6"/>
  <c r="AE2441" i="6"/>
  <c r="AE2450" i="6"/>
  <c r="AE2442" i="6"/>
  <c r="AE1275" i="6"/>
  <c r="AE1274" i="6"/>
  <c r="AE2099" i="6"/>
  <c r="AE2100" i="6"/>
  <c r="AE2097" i="6"/>
  <c r="AE2101" i="6"/>
  <c r="AE2710" i="6"/>
  <c r="AE2714" i="6"/>
  <c r="AE2709" i="6"/>
  <c r="AE2720" i="6"/>
  <c r="AF1023" i="6"/>
  <c r="AF1028" i="6"/>
  <c r="AF1029" i="6"/>
  <c r="AF1034" i="6"/>
  <c r="AF1024" i="6"/>
  <c r="AF1025" i="6"/>
  <c r="AF2473" i="6"/>
  <c r="AF2251" i="6"/>
  <c r="AF2253" i="6"/>
  <c r="AF2250" i="6"/>
  <c r="AF999" i="6"/>
  <c r="AF1611" i="6"/>
  <c r="AF2336" i="6"/>
  <c r="AF2337" i="6"/>
  <c r="AF2420" i="6"/>
  <c r="AF1446" i="6"/>
  <c r="AF1450" i="6"/>
  <c r="AF1451" i="6"/>
  <c r="AF3515" i="6"/>
  <c r="AF3513" i="6"/>
  <c r="AF3514" i="6"/>
  <c r="AF3769" i="6"/>
  <c r="AF3770" i="6"/>
  <c r="AF3768" i="6"/>
  <c r="AF612" i="6"/>
  <c r="AF614" i="6"/>
  <c r="AF3070" i="6"/>
  <c r="AF2386" i="6"/>
  <c r="AF3201" i="6"/>
  <c r="AF3202" i="6"/>
  <c r="AF1354" i="6"/>
  <c r="AF1356" i="6"/>
  <c r="AF1785" i="6"/>
  <c r="AF2909" i="6"/>
  <c r="AF2910" i="6"/>
  <c r="AF2919" i="6"/>
  <c r="AF2920" i="6"/>
  <c r="AF3465" i="6"/>
  <c r="AF3464" i="6"/>
  <c r="AF3730" i="6"/>
  <c r="AF736" i="6"/>
  <c r="AF737" i="6"/>
  <c r="AF2941" i="6"/>
  <c r="AF3442" i="6"/>
  <c r="AF1592" i="6"/>
  <c r="AF1593" i="6"/>
  <c r="AF1591" i="6"/>
  <c r="AF3826" i="6"/>
  <c r="AF796" i="6"/>
  <c r="AF795" i="6"/>
  <c r="AF3803" i="6"/>
  <c r="AF3800" i="6"/>
  <c r="AF3802" i="6"/>
  <c r="AF2381" i="6"/>
  <c r="AF2380" i="6"/>
  <c r="AF3002" i="6"/>
  <c r="AF2736" i="6"/>
  <c r="AF2740" i="6"/>
  <c r="AF2739" i="6"/>
  <c r="AF3721" i="6"/>
  <c r="AF3719" i="6"/>
  <c r="AF3720" i="6"/>
  <c r="AF3012" i="6"/>
  <c r="AF3011" i="6"/>
  <c r="AF1709" i="6"/>
  <c r="AF1218" i="6"/>
  <c r="AF1219" i="6"/>
  <c r="AF845" i="6"/>
  <c r="AF843" i="6"/>
  <c r="AF844" i="6"/>
  <c r="AF1280" i="6"/>
  <c r="AF3259" i="6"/>
  <c r="AF3261" i="6"/>
  <c r="AF2045" i="6"/>
  <c r="AF2041" i="6"/>
  <c r="AF2044" i="6"/>
  <c r="AF2034" i="6"/>
  <c r="AF2043" i="6"/>
  <c r="AF3197" i="6"/>
  <c r="AF3193" i="6"/>
  <c r="AF3195" i="6"/>
  <c r="AF3191" i="6"/>
  <c r="AF3190" i="6"/>
  <c r="AF1735" i="6"/>
  <c r="AF1733" i="6"/>
  <c r="AF1732" i="6"/>
  <c r="AF1353" i="6"/>
  <c r="AF2448" i="6"/>
  <c r="AF2441" i="6"/>
  <c r="AF2450" i="6"/>
  <c r="AF2442" i="6"/>
  <c r="AF1275" i="6"/>
  <c r="AF1274" i="6"/>
  <c r="AF2099" i="6"/>
  <c r="AF2100" i="6"/>
  <c r="AF2097" i="6"/>
  <c r="AF2101" i="6"/>
  <c r="AF2710" i="6"/>
  <c r="AF2714" i="6"/>
  <c r="AF2709" i="6"/>
  <c r="AF2720" i="6"/>
  <c r="AK2889" i="6"/>
  <c r="AK207" i="6"/>
  <c r="AK206" i="6"/>
  <c r="AK2890" i="6"/>
  <c r="AK2888" i="6"/>
  <c r="AK278" i="6"/>
  <c r="AK1282" i="6"/>
  <c r="AK2331" i="6"/>
  <c r="AK884" i="6"/>
  <c r="AK2184" i="6"/>
  <c r="AK3865" i="6"/>
  <c r="AK3699" i="6"/>
  <c r="AK3651" i="6"/>
  <c r="AK195" i="6"/>
  <c r="AK531" i="6"/>
  <c r="AK2387" i="6"/>
  <c r="AK293" i="6"/>
  <c r="AK62" i="6"/>
  <c r="AK290" i="6"/>
  <c r="AK1794" i="6"/>
  <c r="AK1067" i="6"/>
  <c r="AK1070" i="6"/>
  <c r="AK3383" i="6"/>
  <c r="AK2287" i="6"/>
  <c r="AK2290" i="6"/>
  <c r="AK1856" i="6"/>
  <c r="AK1858" i="6"/>
  <c r="AK2039" i="6"/>
  <c r="AK2037" i="6"/>
  <c r="AK2035" i="6"/>
  <c r="AK1734" i="6"/>
  <c r="AK1730" i="6"/>
  <c r="AK2095" i="6"/>
  <c r="AK2092" i="6"/>
  <c r="AK2440" i="6"/>
  <c r="AK2446" i="6"/>
  <c r="AK2707" i="6"/>
  <c r="AK2711" i="6"/>
  <c r="AK1941" i="6"/>
  <c r="AK1938" i="6"/>
  <c r="AK464" i="6"/>
  <c r="AK3103" i="6"/>
  <c r="AK3109" i="6"/>
  <c r="AK3819" i="6"/>
  <c r="AK1737" i="6"/>
  <c r="AK2921" i="6"/>
  <c r="AK2923" i="6"/>
  <c r="AK3815" i="6"/>
  <c r="AK3165" i="6"/>
  <c r="AK2524" i="6"/>
  <c r="AK980" i="6"/>
  <c r="AK2248" i="6"/>
  <c r="AK2148" i="6"/>
  <c r="AK1458" i="6"/>
  <c r="AK1030" i="6"/>
  <c r="AK1058" i="6"/>
  <c r="AK3001" i="6"/>
  <c r="AK1022" i="6"/>
  <c r="AK1403" i="6"/>
  <c r="AK1411" i="6"/>
  <c r="AK2377" i="6"/>
  <c r="AK2348" i="6"/>
  <c r="AK402" i="6"/>
  <c r="AK1536" i="6"/>
  <c r="AK662" i="6"/>
  <c r="AK3486" i="6"/>
  <c r="AK1654" i="6"/>
  <c r="AK1655" i="6"/>
  <c r="AK2246" i="6"/>
  <c r="AK1060" i="6"/>
  <c r="AK2018" i="6"/>
  <c r="AK2678" i="6"/>
  <c r="AK1657" i="6"/>
  <c r="AK1656" i="6"/>
  <c r="AK2801" i="6"/>
  <c r="AK2254" i="6"/>
  <c r="AK3065" i="6"/>
  <c r="AK3801" i="6"/>
  <c r="AK3799" i="6"/>
  <c r="AK1426" i="6"/>
  <c r="AK2140" i="6"/>
  <c r="AK2495" i="6"/>
  <c r="AK3222" i="6"/>
  <c r="AK2743" i="6"/>
  <c r="AK2742" i="6"/>
  <c r="AK1217" i="6"/>
  <c r="AK983" i="6"/>
  <c r="AK2653" i="6"/>
  <c r="AK2944" i="6"/>
  <c r="AK1164" i="6"/>
  <c r="AK721" i="6"/>
  <c r="AK716" i="6"/>
  <c r="AK719" i="6"/>
  <c r="AK3169" i="6"/>
  <c r="AK3143" i="6"/>
  <c r="AK1325" i="6"/>
  <c r="AK1323" i="6"/>
  <c r="AK1155" i="6"/>
  <c r="AK2716" i="6"/>
  <c r="AK2718" i="6"/>
  <c r="AK2722" i="6"/>
  <c r="AK1736" i="6"/>
  <c r="AK1741" i="6"/>
  <c r="AK27" i="6"/>
  <c r="AK1823" i="6"/>
  <c r="AK30" i="6"/>
  <c r="AK2423" i="6"/>
  <c r="AK520" i="6"/>
  <c r="AK202" i="6"/>
  <c r="AK200" i="6"/>
  <c r="AK201" i="6"/>
  <c r="AK203" i="6"/>
  <c r="AK1407" i="6"/>
  <c r="AK1406" i="6"/>
  <c r="AK408" i="6"/>
  <c r="AK401" i="6"/>
  <c r="AK406" i="6"/>
  <c r="AK2346" i="6"/>
  <c r="AK1690" i="6"/>
  <c r="AK1691" i="6"/>
  <c r="AK1689" i="6"/>
  <c r="AK35" i="6"/>
  <c r="AK33" i="6"/>
  <c r="AK34" i="6"/>
  <c r="AK1740" i="6"/>
  <c r="AK2461" i="6"/>
  <c r="AK2460" i="6"/>
  <c r="AK3621" i="6"/>
  <c r="AK2172" i="6"/>
  <c r="AK2171" i="6"/>
  <c r="AK1524" i="6"/>
  <c r="AK2457" i="6"/>
  <c r="AK12" i="6"/>
  <c r="AK2503" i="6"/>
  <c r="AK3333" i="6"/>
  <c r="AK3334" i="6"/>
  <c r="AK3014" i="6"/>
  <c r="AK979" i="6"/>
  <c r="AK978" i="6"/>
  <c r="AK3223" i="6"/>
  <c r="AK564" i="6"/>
  <c r="AK563" i="6"/>
  <c r="AK3256" i="6"/>
  <c r="AK2977" i="6"/>
  <c r="AK2976" i="6"/>
  <c r="AK817" i="6"/>
  <c r="AK1053" i="6"/>
  <c r="AK1054" i="6"/>
  <c r="AK972" i="6"/>
  <c r="AK971" i="6"/>
  <c r="AK1599" i="6"/>
  <c r="AK1597" i="6"/>
  <c r="AK3425" i="6"/>
  <c r="AK1598" i="6"/>
  <c r="AK3105" i="6"/>
  <c r="AK3066" i="6"/>
  <c r="AK3067" i="6"/>
  <c r="AK2726" i="6"/>
  <c r="AK3485" i="6"/>
  <c r="AK3503" i="6"/>
  <c r="AK1240" i="6"/>
  <c r="AK1239" i="6"/>
  <c r="AK1943" i="6"/>
  <c r="AK2784" i="6"/>
  <c r="AK613" i="6"/>
  <c r="AK1868" i="6"/>
  <c r="AK708" i="6"/>
  <c r="AK3556" i="6"/>
  <c r="AK518" i="6"/>
  <c r="AK3511" i="6"/>
  <c r="AK988" i="6"/>
  <c r="AK3596" i="6"/>
  <c r="AK170" i="6"/>
  <c r="AK2760" i="6"/>
  <c r="AK2763" i="6"/>
  <c r="AK2762" i="6"/>
  <c r="AK276" i="6"/>
  <c r="AK194" i="6"/>
  <c r="AK2761" i="6"/>
  <c r="AK3454" i="6"/>
  <c r="AK466" i="6"/>
  <c r="AK467" i="6"/>
  <c r="AK3108" i="6"/>
  <c r="AK294" i="6"/>
  <c r="AK3818" i="6"/>
  <c r="AK3814" i="6"/>
  <c r="AK3129" i="6"/>
  <c r="AK3427" i="6"/>
  <c r="AK3428" i="6"/>
  <c r="AK287" i="6"/>
  <c r="AK1519" i="6"/>
  <c r="AK2382" i="6"/>
  <c r="AK3003" i="6"/>
  <c r="AK3004" i="6"/>
  <c r="AK2252" i="6"/>
  <c r="AK2249" i="6"/>
  <c r="AK558" i="6"/>
  <c r="AK557" i="6"/>
  <c r="AK727" i="6"/>
  <c r="AK1412" i="6"/>
  <c r="AK1064" i="6"/>
  <c r="AK1056" i="6"/>
  <c r="AK1057" i="6"/>
  <c r="AL2889" i="6"/>
  <c r="AL207" i="6"/>
  <c r="AL206" i="6"/>
  <c r="AL2890" i="6"/>
  <c r="AL2888" i="6"/>
  <c r="AL278" i="6"/>
  <c r="AL1282" i="6"/>
  <c r="AL2331" i="6"/>
  <c r="AL884" i="6"/>
  <c r="AL2184" i="6"/>
  <c r="AL3865" i="6"/>
  <c r="AL3699" i="6"/>
  <c r="AL3651" i="6"/>
  <c r="AL195" i="6"/>
  <c r="AL531" i="6"/>
  <c r="AL2387" i="6"/>
  <c r="AL293" i="6"/>
  <c r="AL62" i="6"/>
  <c r="AL290" i="6"/>
  <c r="AL1794" i="6"/>
  <c r="AL1067" i="6"/>
  <c r="AL1070" i="6"/>
  <c r="AL3383" i="6"/>
  <c r="AL2287" i="6"/>
  <c r="AL2290" i="6"/>
  <c r="AL1856" i="6"/>
  <c r="AL1858" i="6"/>
  <c r="AL2039" i="6"/>
  <c r="AL2037" i="6"/>
  <c r="AL2035" i="6"/>
  <c r="AL1734" i="6"/>
  <c r="AL1730" i="6"/>
  <c r="AL2095" i="6"/>
  <c r="AL2092" i="6"/>
  <c r="AL2440" i="6"/>
  <c r="AL2446" i="6"/>
  <c r="AL2707" i="6"/>
  <c r="AL2711" i="6"/>
  <c r="AL1941" i="6"/>
  <c r="AL1938" i="6"/>
  <c r="AL464" i="6"/>
  <c r="AL3103" i="6"/>
  <c r="AL3109" i="6"/>
  <c r="AL3819" i="6"/>
  <c r="AL1737" i="6"/>
  <c r="AL2921" i="6"/>
  <c r="AL2923" i="6"/>
  <c r="AL3815" i="6"/>
  <c r="AL3165" i="6"/>
  <c r="AL2524" i="6"/>
  <c r="AL980" i="6"/>
  <c r="AL2248" i="6"/>
  <c r="AL2148" i="6"/>
  <c r="AL1458" i="6"/>
  <c r="AL1030" i="6"/>
  <c r="AL1058" i="6"/>
  <c r="AL3001" i="6"/>
  <c r="AL1022" i="6"/>
  <c r="AL1403" i="6"/>
  <c r="AL1411" i="6"/>
  <c r="AL2377" i="6"/>
  <c r="AL2348" i="6"/>
  <c r="AL402" i="6"/>
  <c r="AL1536" i="6"/>
  <c r="AL662" i="6"/>
  <c r="AL3486" i="6"/>
  <c r="AL1654" i="6"/>
  <c r="AL1655" i="6"/>
  <c r="AL2246" i="6"/>
  <c r="AL1060" i="6"/>
  <c r="AL2018" i="6"/>
  <c r="AL2678" i="6"/>
  <c r="AL1657" i="6"/>
  <c r="AL1656" i="6"/>
  <c r="AL2801" i="6"/>
  <c r="AL2254" i="6"/>
  <c r="AL3065" i="6"/>
  <c r="AL3801" i="6"/>
  <c r="AL3799" i="6"/>
  <c r="AL1426" i="6"/>
  <c r="AL2140" i="6"/>
  <c r="AL2495" i="6"/>
  <c r="AL3222" i="6"/>
  <c r="AL2743" i="6"/>
  <c r="AL2742" i="6"/>
  <c r="AL1217" i="6"/>
  <c r="AL983" i="6"/>
  <c r="AL2653" i="6"/>
  <c r="AL2944" i="6"/>
  <c r="AL1164" i="6"/>
  <c r="AL721" i="6"/>
  <c r="AL716" i="6"/>
  <c r="AL719" i="6"/>
  <c r="AL3169" i="6"/>
  <c r="AL3143" i="6"/>
  <c r="AL1325" i="6"/>
  <c r="AL1323" i="6"/>
  <c r="AL1155" i="6"/>
  <c r="AL2716" i="6"/>
  <c r="AL2718" i="6"/>
  <c r="AL2722" i="6"/>
  <c r="AL1736" i="6"/>
  <c r="AL1741" i="6"/>
  <c r="AL27" i="6"/>
  <c r="AL1823" i="6"/>
  <c r="AL30" i="6"/>
  <c r="AL2423" i="6"/>
  <c r="AL520" i="6"/>
  <c r="AL202" i="6"/>
  <c r="AL200" i="6"/>
  <c r="AL201" i="6"/>
  <c r="AL203" i="6"/>
  <c r="AL1407" i="6"/>
  <c r="AL1406" i="6"/>
  <c r="AL408" i="6"/>
  <c r="AL401" i="6"/>
  <c r="AL406" i="6"/>
  <c r="AL2346" i="6"/>
  <c r="AL1690" i="6"/>
  <c r="AL1691" i="6"/>
  <c r="AL1689" i="6"/>
  <c r="AL35" i="6"/>
  <c r="AL33" i="6"/>
  <c r="AL34" i="6"/>
  <c r="AL1740" i="6"/>
  <c r="AL2461" i="6"/>
  <c r="AL2460" i="6"/>
  <c r="AL3621" i="6"/>
  <c r="AL2172" i="6"/>
  <c r="AL2171" i="6"/>
  <c r="AL1524" i="6"/>
  <c r="AL2457" i="6"/>
  <c r="AL12" i="6"/>
  <c r="AL2503" i="6"/>
  <c r="AL3333" i="6"/>
  <c r="AL3334" i="6"/>
  <c r="AL3014" i="6"/>
  <c r="AL979" i="6"/>
  <c r="AL978" i="6"/>
  <c r="AL3223" i="6"/>
  <c r="AL564" i="6"/>
  <c r="AL563" i="6"/>
  <c r="AL3256" i="6"/>
  <c r="AL2977" i="6"/>
  <c r="AL2976" i="6"/>
  <c r="AL817" i="6"/>
  <c r="AL1053" i="6"/>
  <c r="AL1054" i="6"/>
  <c r="AL972" i="6"/>
  <c r="AL971" i="6"/>
  <c r="AL1599" i="6"/>
  <c r="AL1597" i="6"/>
  <c r="AL3425" i="6"/>
  <c r="AL1598" i="6"/>
  <c r="AL3105" i="6"/>
  <c r="AL3066" i="6"/>
  <c r="AL3067" i="6"/>
  <c r="AL2726" i="6"/>
  <c r="AL3485" i="6"/>
  <c r="AL3503" i="6"/>
  <c r="AL1240" i="6"/>
  <c r="AL1239" i="6"/>
  <c r="AL1943" i="6"/>
  <c r="AL2784" i="6"/>
  <c r="AL613" i="6"/>
  <c r="AL1868" i="6"/>
  <c r="AL708" i="6"/>
  <c r="AL3556" i="6"/>
  <c r="AL518" i="6"/>
  <c r="AL3511" i="6"/>
  <c r="AL988" i="6"/>
  <c r="AL3596" i="6"/>
  <c r="AL170" i="6"/>
  <c r="AL2760" i="6"/>
  <c r="AL2763" i="6"/>
  <c r="AL2762" i="6"/>
  <c r="AL276" i="6"/>
  <c r="AL194" i="6"/>
  <c r="AL2761" i="6"/>
  <c r="AL3454" i="6"/>
  <c r="AL466" i="6"/>
  <c r="AL467" i="6"/>
  <c r="AL3108" i="6"/>
  <c r="AL294" i="6"/>
  <c r="AL3818" i="6"/>
  <c r="AL3814" i="6"/>
  <c r="AL3129" i="6"/>
  <c r="AL3427" i="6"/>
  <c r="AL3428" i="6"/>
  <c r="AL287" i="6"/>
  <c r="AL1519" i="6"/>
  <c r="AL2382" i="6"/>
  <c r="AL3003" i="6"/>
  <c r="AL3004" i="6"/>
  <c r="AL2252" i="6"/>
  <c r="AL2249" i="6"/>
  <c r="AL558" i="6"/>
  <c r="AL557" i="6"/>
  <c r="AL727" i="6"/>
  <c r="AL1412" i="6"/>
  <c r="AL1064" i="6"/>
  <c r="AL1056" i="6"/>
  <c r="AL1057" i="6"/>
  <c r="AE2889" i="6"/>
  <c r="AE207" i="6"/>
  <c r="AE206" i="6"/>
  <c r="AE2890" i="6"/>
  <c r="AE2888" i="6"/>
  <c r="AE278" i="6"/>
  <c r="AE1282" i="6"/>
  <c r="AE2331" i="6"/>
  <c r="AE884" i="6"/>
  <c r="AE2184" i="6"/>
  <c r="AE3865" i="6"/>
  <c r="AE3699" i="6"/>
  <c r="AE3651" i="6"/>
  <c r="AE195" i="6"/>
  <c r="AE531" i="6"/>
  <c r="AE2387" i="6"/>
  <c r="AE293" i="6"/>
  <c r="AE62" i="6"/>
  <c r="AE290" i="6"/>
  <c r="AE1794" i="6"/>
  <c r="AE1067" i="6"/>
  <c r="AE1070" i="6"/>
  <c r="AE3383" i="6"/>
  <c r="AE2287" i="6"/>
  <c r="AE2290" i="6"/>
  <c r="AE1856" i="6"/>
  <c r="AE1858" i="6"/>
  <c r="AE2039" i="6"/>
  <c r="AE2037" i="6"/>
  <c r="AE2035" i="6"/>
  <c r="AE1734" i="6"/>
  <c r="AE1730" i="6"/>
  <c r="AE2095" i="6"/>
  <c r="AE2092" i="6"/>
  <c r="AE2440" i="6"/>
  <c r="AE2446" i="6"/>
  <c r="AE2707" i="6"/>
  <c r="AE2711" i="6"/>
  <c r="AE1941" i="6"/>
  <c r="AE1938" i="6"/>
  <c r="AE464" i="6"/>
  <c r="AE3103" i="6"/>
  <c r="AE3109" i="6"/>
  <c r="AE3819" i="6"/>
  <c r="AE1737" i="6"/>
  <c r="AE2921" i="6"/>
  <c r="AE2923" i="6"/>
  <c r="AE3815" i="6"/>
  <c r="AE3165" i="6"/>
  <c r="AE2524" i="6"/>
  <c r="AE980" i="6"/>
  <c r="AE2248" i="6"/>
  <c r="AE2148" i="6"/>
  <c r="AE1458" i="6"/>
  <c r="AE1030" i="6"/>
  <c r="AE1058" i="6"/>
  <c r="AE3001" i="6"/>
  <c r="AE1022" i="6"/>
  <c r="AE1403" i="6"/>
  <c r="AE1411" i="6"/>
  <c r="AE2377" i="6"/>
  <c r="AE2348" i="6"/>
  <c r="AE402" i="6"/>
  <c r="AE1536" i="6"/>
  <c r="AE662" i="6"/>
  <c r="AE3486" i="6"/>
  <c r="AE1654" i="6"/>
  <c r="AE1655" i="6"/>
  <c r="AE2246" i="6"/>
  <c r="AE1060" i="6"/>
  <c r="AE2018" i="6"/>
  <c r="AE2678" i="6"/>
  <c r="AE1657" i="6"/>
  <c r="AE1656" i="6"/>
  <c r="AE2801" i="6"/>
  <c r="AE2254" i="6"/>
  <c r="AE3065" i="6"/>
  <c r="AE3801" i="6"/>
  <c r="AE3799" i="6"/>
  <c r="AE1426" i="6"/>
  <c r="AE2140" i="6"/>
  <c r="AE2495" i="6"/>
  <c r="AE3222" i="6"/>
  <c r="AE2743" i="6"/>
  <c r="AE2742" i="6"/>
  <c r="AE1217" i="6"/>
  <c r="AE983" i="6"/>
  <c r="AE2653" i="6"/>
  <c r="AE2944" i="6"/>
  <c r="AE1164" i="6"/>
  <c r="AE721" i="6"/>
  <c r="AE716" i="6"/>
  <c r="AE719" i="6"/>
  <c r="AE3169" i="6"/>
  <c r="AE3143" i="6"/>
  <c r="AE1325" i="6"/>
  <c r="AE1323" i="6"/>
  <c r="AE1155" i="6"/>
  <c r="AE2716" i="6"/>
  <c r="AE2718" i="6"/>
  <c r="AE2722" i="6"/>
  <c r="AE1736" i="6"/>
  <c r="AE1741" i="6"/>
  <c r="AE27" i="6"/>
  <c r="AE1823" i="6"/>
  <c r="AE30" i="6"/>
  <c r="AE2423" i="6"/>
  <c r="AE520" i="6"/>
  <c r="AE202" i="6"/>
  <c r="AE200" i="6"/>
  <c r="AE201" i="6"/>
  <c r="AE203" i="6"/>
  <c r="AE1407" i="6"/>
  <c r="AE1406" i="6"/>
  <c r="AE408" i="6"/>
  <c r="AE401" i="6"/>
  <c r="AE406" i="6"/>
  <c r="AE2346" i="6"/>
  <c r="AE1690" i="6"/>
  <c r="AE1691" i="6"/>
  <c r="AE1689" i="6"/>
  <c r="AE35" i="6"/>
  <c r="AE33" i="6"/>
  <c r="AE34" i="6"/>
  <c r="AE1740" i="6"/>
  <c r="AE2461" i="6"/>
  <c r="AE2460" i="6"/>
  <c r="AE3621" i="6"/>
  <c r="AE2172" i="6"/>
  <c r="AE2171" i="6"/>
  <c r="AE1524" i="6"/>
  <c r="AE2457" i="6"/>
  <c r="AE12" i="6"/>
  <c r="AE2503" i="6"/>
  <c r="AE3333" i="6"/>
  <c r="AE3334" i="6"/>
  <c r="AE3014" i="6"/>
  <c r="AE979" i="6"/>
  <c r="AE978" i="6"/>
  <c r="AE3223" i="6"/>
  <c r="AE564" i="6"/>
  <c r="AE563" i="6"/>
  <c r="AE3256" i="6"/>
  <c r="AE2977" i="6"/>
  <c r="AE2976" i="6"/>
  <c r="AE817" i="6"/>
  <c r="AE1053" i="6"/>
  <c r="AE1054" i="6"/>
  <c r="AE972" i="6"/>
  <c r="AE971" i="6"/>
  <c r="AE1599" i="6"/>
  <c r="AE1597" i="6"/>
  <c r="AE3425" i="6"/>
  <c r="AE1598" i="6"/>
  <c r="AE3105" i="6"/>
  <c r="AE3066" i="6"/>
  <c r="AE3067" i="6"/>
  <c r="AE2726" i="6"/>
  <c r="AE3485" i="6"/>
  <c r="AE3503" i="6"/>
  <c r="AE1240" i="6"/>
  <c r="AE1239" i="6"/>
  <c r="AE1943" i="6"/>
  <c r="AE2784" i="6"/>
  <c r="AE613" i="6"/>
  <c r="AE1868" i="6"/>
  <c r="AE708" i="6"/>
  <c r="AE3556" i="6"/>
  <c r="AE518" i="6"/>
  <c r="AE3511" i="6"/>
  <c r="AE988" i="6"/>
  <c r="AE3596" i="6"/>
  <c r="AE170" i="6"/>
  <c r="AE2760" i="6"/>
  <c r="AE2763" i="6"/>
  <c r="AE2762" i="6"/>
  <c r="AE276" i="6"/>
  <c r="AE194" i="6"/>
  <c r="AE2761" i="6"/>
  <c r="AE3454" i="6"/>
  <c r="AE466" i="6"/>
  <c r="AE467" i="6"/>
  <c r="AE3108" i="6"/>
  <c r="AE294" i="6"/>
  <c r="AE3818" i="6"/>
  <c r="AE3814" i="6"/>
  <c r="AE3129" i="6"/>
  <c r="AE3427" i="6"/>
  <c r="AE3428" i="6"/>
  <c r="AE287" i="6"/>
  <c r="AE1519" i="6"/>
  <c r="AE2382" i="6"/>
  <c r="AE3003" i="6"/>
  <c r="AE3004" i="6"/>
  <c r="AE2252" i="6"/>
  <c r="AE2249" i="6"/>
  <c r="AE558" i="6"/>
  <c r="AE557" i="6"/>
  <c r="AE727" i="6"/>
  <c r="AE1412" i="6"/>
  <c r="AE1064" i="6"/>
  <c r="AE1056" i="6"/>
  <c r="AE1057" i="6"/>
  <c r="AF2889" i="6"/>
  <c r="AF207" i="6"/>
  <c r="AF206" i="6"/>
  <c r="AF2890" i="6"/>
  <c r="AF2888" i="6"/>
  <c r="AF278" i="6"/>
  <c r="AF1282" i="6"/>
  <c r="AF2331" i="6"/>
  <c r="AF884" i="6"/>
  <c r="AF2184" i="6"/>
  <c r="AF3865" i="6"/>
  <c r="AF3699" i="6"/>
  <c r="AF3651" i="6"/>
  <c r="AF195" i="6"/>
  <c r="AF531" i="6"/>
  <c r="AF2387" i="6"/>
  <c r="AF293" i="6"/>
  <c r="AF62" i="6"/>
  <c r="AF290" i="6"/>
  <c r="AF1794" i="6"/>
  <c r="AF1067" i="6"/>
  <c r="AF1070" i="6"/>
  <c r="AF3383" i="6"/>
  <c r="AF2287" i="6"/>
  <c r="AF2290" i="6"/>
  <c r="AF1856" i="6"/>
  <c r="AF1858" i="6"/>
  <c r="AF2039" i="6"/>
  <c r="AF2037" i="6"/>
  <c r="AF2035" i="6"/>
  <c r="AF1734" i="6"/>
  <c r="AF1730" i="6"/>
  <c r="AF2095" i="6"/>
  <c r="AF2092" i="6"/>
  <c r="AF2440" i="6"/>
  <c r="AF2446" i="6"/>
  <c r="AF2707" i="6"/>
  <c r="AF2711" i="6"/>
  <c r="AF1941" i="6"/>
  <c r="AF1938" i="6"/>
  <c r="AF464" i="6"/>
  <c r="AF3103" i="6"/>
  <c r="AF3109" i="6"/>
  <c r="AF3819" i="6"/>
  <c r="AF1737" i="6"/>
  <c r="AF2921" i="6"/>
  <c r="AF2923" i="6"/>
  <c r="AF3815" i="6"/>
  <c r="AF3165" i="6"/>
  <c r="AF2524" i="6"/>
  <c r="AF980" i="6"/>
  <c r="AF2248" i="6"/>
  <c r="AF2148" i="6"/>
  <c r="AF1458" i="6"/>
  <c r="AF1030" i="6"/>
  <c r="AF1058" i="6"/>
  <c r="AF3001" i="6"/>
  <c r="AF1022" i="6"/>
  <c r="AF1403" i="6"/>
  <c r="AF1411" i="6"/>
  <c r="AF2377" i="6"/>
  <c r="AF2348" i="6"/>
  <c r="AF402" i="6"/>
  <c r="AF1536" i="6"/>
  <c r="AF662" i="6"/>
  <c r="AF3486" i="6"/>
  <c r="AF1654" i="6"/>
  <c r="AF1655" i="6"/>
  <c r="AF2246" i="6"/>
  <c r="AF1060" i="6"/>
  <c r="AF2018" i="6"/>
  <c r="AF2678" i="6"/>
  <c r="AF1657" i="6"/>
  <c r="AF1656" i="6"/>
  <c r="AF2801" i="6"/>
  <c r="AF2254" i="6"/>
  <c r="AF3065" i="6"/>
  <c r="AF3801" i="6"/>
  <c r="AF3799" i="6"/>
  <c r="AF1426" i="6"/>
  <c r="AF2140" i="6"/>
  <c r="AF2495" i="6"/>
  <c r="AF3222" i="6"/>
  <c r="AF2743" i="6"/>
  <c r="AF2742" i="6"/>
  <c r="AF1217" i="6"/>
  <c r="AF983" i="6"/>
  <c r="AF2653" i="6"/>
  <c r="AF2944" i="6"/>
  <c r="AF1164" i="6"/>
  <c r="AF721" i="6"/>
  <c r="AF716" i="6"/>
  <c r="AF719" i="6"/>
  <c r="AF3169" i="6"/>
  <c r="AF3143" i="6"/>
  <c r="AF1325" i="6"/>
  <c r="AF1323" i="6"/>
  <c r="AF1155" i="6"/>
  <c r="AF2716" i="6"/>
  <c r="AF2718" i="6"/>
  <c r="AF2722" i="6"/>
  <c r="AF1736" i="6"/>
  <c r="AF1741" i="6"/>
  <c r="AF27" i="6"/>
  <c r="AF1823" i="6"/>
  <c r="AF30" i="6"/>
  <c r="AF2423" i="6"/>
  <c r="AF520" i="6"/>
  <c r="AF202" i="6"/>
  <c r="AF200" i="6"/>
  <c r="AF201" i="6"/>
  <c r="AF203" i="6"/>
  <c r="AF1407" i="6"/>
  <c r="AF1406" i="6"/>
  <c r="AF408" i="6"/>
  <c r="AF401" i="6"/>
  <c r="AF406" i="6"/>
  <c r="AF2346" i="6"/>
  <c r="AF1690" i="6"/>
  <c r="AF1691" i="6"/>
  <c r="AF1689" i="6"/>
  <c r="AF35" i="6"/>
  <c r="AF33" i="6"/>
  <c r="AF34" i="6"/>
  <c r="AF1740" i="6"/>
  <c r="AF2461" i="6"/>
  <c r="AF2460" i="6"/>
  <c r="AF3621" i="6"/>
  <c r="AF2172" i="6"/>
  <c r="AF2171" i="6"/>
  <c r="AF1524" i="6"/>
  <c r="AF2457" i="6"/>
  <c r="AF12" i="6"/>
  <c r="AF2503" i="6"/>
  <c r="AF3333" i="6"/>
  <c r="AF3334" i="6"/>
  <c r="AF3014" i="6"/>
  <c r="AF979" i="6"/>
  <c r="AF978" i="6"/>
  <c r="AF3223" i="6"/>
  <c r="AF564" i="6"/>
  <c r="AF563" i="6"/>
  <c r="AF3256" i="6"/>
  <c r="AF2977" i="6"/>
  <c r="AF2976" i="6"/>
  <c r="AF817" i="6"/>
  <c r="AF1053" i="6"/>
  <c r="AF1054" i="6"/>
  <c r="AF972" i="6"/>
  <c r="AF971" i="6"/>
  <c r="AF1599" i="6"/>
  <c r="AF1597" i="6"/>
  <c r="AF3425" i="6"/>
  <c r="AF1598" i="6"/>
  <c r="AF3105" i="6"/>
  <c r="AF3066" i="6"/>
  <c r="AF3067" i="6"/>
  <c r="AF2726" i="6"/>
  <c r="AF3485" i="6"/>
  <c r="AF3503" i="6"/>
  <c r="AF1240" i="6"/>
  <c r="AF1239" i="6"/>
  <c r="AF1943" i="6"/>
  <c r="AF2784" i="6"/>
  <c r="AF613" i="6"/>
  <c r="AF1868" i="6"/>
  <c r="AF708" i="6"/>
  <c r="AF3556" i="6"/>
  <c r="AF518" i="6"/>
  <c r="AF3511" i="6"/>
  <c r="AF988" i="6"/>
  <c r="AF3596" i="6"/>
  <c r="AF170" i="6"/>
  <c r="AF2760" i="6"/>
  <c r="AF2763" i="6"/>
  <c r="AF2762" i="6"/>
  <c r="AF276" i="6"/>
  <c r="AF194" i="6"/>
  <c r="AF2761" i="6"/>
  <c r="AF3454" i="6"/>
  <c r="AF466" i="6"/>
  <c r="AF467" i="6"/>
  <c r="AF3108" i="6"/>
  <c r="AF294" i="6"/>
  <c r="AF3818" i="6"/>
  <c r="AF3814" i="6"/>
  <c r="AF3129" i="6"/>
  <c r="AF3427" i="6"/>
  <c r="AF3428" i="6"/>
  <c r="AF287" i="6"/>
  <c r="AF1519" i="6"/>
  <c r="AF2382" i="6"/>
  <c r="AF3003" i="6"/>
  <c r="AF3004" i="6"/>
  <c r="AF2252" i="6"/>
  <c r="AF2249" i="6"/>
  <c r="AF558" i="6"/>
  <c r="AF557" i="6"/>
  <c r="AF727" i="6"/>
  <c r="AF1412" i="6"/>
  <c r="AF1064" i="6"/>
  <c r="AF1056" i="6"/>
  <c r="AF1057" i="6"/>
  <c r="R1790" i="1"/>
  <c r="R1804" i="1"/>
  <c r="R1951" i="1"/>
  <c r="R1392" i="1"/>
  <c r="R717" i="1"/>
  <c r="R98" i="1"/>
  <c r="R1642" i="1"/>
  <c r="R1883" i="1"/>
  <c r="R50" i="1"/>
  <c r="R168" i="1"/>
  <c r="R2154" i="1"/>
  <c r="R19" i="1"/>
  <c r="R221" i="1"/>
  <c r="R333" i="1"/>
  <c r="R949" i="1"/>
  <c r="S1790" i="1"/>
  <c r="S1804" i="1"/>
  <c r="S1951" i="1"/>
  <c r="S1392" i="1"/>
  <c r="S717" i="1"/>
  <c r="S98" i="1"/>
  <c r="S1642" i="1"/>
  <c r="S1883" i="1"/>
  <c r="S50" i="1"/>
  <c r="S168" i="1"/>
  <c r="S2154" i="1"/>
  <c r="S19" i="1"/>
  <c r="S221" i="1"/>
  <c r="S333" i="1"/>
  <c r="S949" i="1"/>
  <c r="E2"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0" i="15"/>
  <c r="E141" i="15"/>
  <c r="E142" i="15"/>
  <c r="E143" i="15"/>
  <c r="E144" i="15"/>
  <c r="E145" i="15"/>
  <c r="E146" i="15"/>
  <c r="E147" i="15"/>
  <c r="E148" i="15"/>
  <c r="E149" i="15"/>
  <c r="E150" i="15"/>
  <c r="E151" i="15"/>
  <c r="E152" i="15"/>
  <c r="E153" i="15"/>
  <c r="D2" i="15"/>
  <c r="D3" i="15"/>
  <c r="D4" i="15"/>
  <c r="D5" i="15"/>
  <c r="D6" i="15"/>
  <c r="D7" i="15"/>
  <c r="D8" i="15"/>
  <c r="D9" i="15"/>
  <c r="D10" i="15"/>
  <c r="D11" i="15"/>
  <c r="D12" i="15"/>
  <c r="D13" i="15"/>
  <c r="D14" i="15"/>
  <c r="D15" i="15"/>
  <c r="D16" i="15"/>
  <c r="D17" i="15"/>
  <c r="D18" i="15"/>
  <c r="D19" i="15"/>
  <c r="D20" i="15"/>
  <c r="D21" i="15"/>
  <c r="D22" i="15"/>
  <c r="D23" i="15"/>
  <c r="D24" i="15"/>
  <c r="D25" i="15"/>
  <c r="D26" i="15"/>
  <c r="D27" i="15"/>
  <c r="D28" i="15"/>
  <c r="D29" i="15"/>
  <c r="D30" i="15"/>
  <c r="D31" i="15"/>
  <c r="D32" i="15"/>
  <c r="D33" i="15"/>
  <c r="D34" i="15"/>
  <c r="D35" i="15"/>
  <c r="D36" i="15"/>
  <c r="D37" i="15"/>
  <c r="D38" i="15"/>
  <c r="D39" i="15"/>
  <c r="D40" i="15"/>
  <c r="D41" i="15"/>
  <c r="D42" i="15"/>
  <c r="D43" i="15"/>
  <c r="D44" i="15"/>
  <c r="D45" i="15"/>
  <c r="D46" i="15"/>
  <c r="D47" i="15"/>
  <c r="D48" i="15"/>
  <c r="D49" i="15"/>
  <c r="D50" i="15"/>
  <c r="D51" i="15"/>
  <c r="D52" i="15"/>
  <c r="D53" i="15"/>
  <c r="D54" i="15"/>
  <c r="D55" i="15"/>
  <c r="D56" i="15"/>
  <c r="D57" i="15"/>
  <c r="D58" i="15"/>
  <c r="D59" i="15"/>
  <c r="D60" i="15"/>
  <c r="D61" i="15"/>
  <c r="D62" i="15"/>
  <c r="D63" i="15"/>
  <c r="D64" i="15"/>
  <c r="D65" i="15"/>
  <c r="D66" i="15"/>
  <c r="D67" i="15"/>
  <c r="D68" i="15"/>
  <c r="D69" i="15"/>
  <c r="D70" i="15"/>
  <c r="D71" i="15"/>
  <c r="D72" i="15"/>
  <c r="D73" i="15"/>
  <c r="D74" i="15"/>
  <c r="D75" i="15"/>
  <c r="D76" i="15"/>
  <c r="D77" i="15"/>
  <c r="D78" i="15"/>
  <c r="D79" i="15"/>
  <c r="D80" i="15"/>
  <c r="D81" i="15"/>
  <c r="D82" i="15"/>
  <c r="D83" i="15"/>
  <c r="D84" i="15"/>
  <c r="D85" i="15"/>
  <c r="D86" i="15"/>
  <c r="D87" i="15"/>
  <c r="D88" i="15"/>
  <c r="D89" i="15"/>
  <c r="D90" i="15"/>
  <c r="D91" i="15"/>
  <c r="D92" i="15"/>
  <c r="D93" i="15"/>
  <c r="D94" i="15"/>
  <c r="D95" i="15"/>
  <c r="D96" i="15"/>
  <c r="D97" i="15"/>
  <c r="D98" i="15"/>
  <c r="D99" i="15"/>
  <c r="D100" i="15"/>
  <c r="D101" i="15"/>
  <c r="D102" i="15"/>
  <c r="D103" i="15"/>
  <c r="D104" i="15"/>
  <c r="D105" i="15"/>
  <c r="D106" i="15"/>
  <c r="D107" i="15"/>
  <c r="D108" i="15"/>
  <c r="D109" i="15"/>
  <c r="D110" i="15"/>
  <c r="D111" i="15"/>
  <c r="D112" i="15"/>
  <c r="D113" i="15"/>
  <c r="D114" i="15"/>
  <c r="D115" i="15"/>
  <c r="D116" i="15"/>
  <c r="D117" i="15"/>
  <c r="D118" i="15"/>
  <c r="D119" i="15"/>
  <c r="D120" i="15"/>
  <c r="D121" i="15"/>
  <c r="D122" i="15"/>
  <c r="D123" i="15"/>
  <c r="D124" i="15"/>
  <c r="D125" i="15"/>
  <c r="D126" i="15"/>
  <c r="D127" i="15"/>
  <c r="D128" i="15"/>
  <c r="D129" i="15"/>
  <c r="D130" i="15"/>
  <c r="D131" i="15"/>
  <c r="D132" i="15"/>
  <c r="D133" i="15"/>
  <c r="D134" i="15"/>
  <c r="D135" i="15"/>
  <c r="D136" i="15"/>
  <c r="D137" i="15"/>
  <c r="D138" i="15"/>
  <c r="D139" i="15"/>
  <c r="D140" i="15"/>
  <c r="D141" i="15"/>
  <c r="D142" i="15"/>
  <c r="D143" i="15"/>
  <c r="D144" i="15"/>
  <c r="D145" i="15"/>
  <c r="D146" i="15"/>
  <c r="D147" i="15"/>
  <c r="D148" i="15"/>
  <c r="D149" i="15"/>
  <c r="D150" i="15"/>
  <c r="D151" i="15"/>
  <c r="D152" i="15"/>
  <c r="D153" i="15"/>
  <c r="AK1797" i="6"/>
  <c r="AL1797" i="6"/>
  <c r="AE1797" i="6"/>
  <c r="AF1797" i="6"/>
  <c r="AK1796" i="6"/>
  <c r="AL1796" i="6"/>
  <c r="AE1796" i="6"/>
  <c r="AF1796" i="6"/>
  <c r="AK1798" i="6"/>
  <c r="AL1798" i="6"/>
  <c r="AE1798" i="6"/>
  <c r="AF1798" i="6"/>
  <c r="AK1799" i="6"/>
  <c r="AL1799" i="6"/>
  <c r="AE1799" i="6"/>
  <c r="AF1799" i="6"/>
  <c r="AK1320" i="6"/>
  <c r="AL1320" i="6"/>
  <c r="AE1320" i="6"/>
  <c r="AF1320" i="6"/>
  <c r="AK747" i="6"/>
  <c r="AL747" i="6"/>
  <c r="AE747" i="6"/>
  <c r="AF747" i="6"/>
  <c r="AK543" i="6"/>
  <c r="AL543" i="6"/>
  <c r="AE543" i="6"/>
  <c r="AF543" i="6"/>
  <c r="AK2586" i="6"/>
  <c r="AL2586" i="6"/>
  <c r="AE2586" i="6"/>
  <c r="AF2586" i="6"/>
  <c r="AK31" i="6"/>
  <c r="AL31" i="6"/>
  <c r="AE31" i="6"/>
  <c r="AF31" i="6"/>
  <c r="AK32" i="6"/>
  <c r="AL32" i="6"/>
  <c r="AE32" i="6"/>
  <c r="AF32" i="6"/>
  <c r="AK3668" i="6"/>
  <c r="AL3668" i="6"/>
  <c r="AE3668" i="6"/>
  <c r="AF3668" i="6"/>
  <c r="AK444" i="6"/>
  <c r="AL444" i="6"/>
  <c r="AE444" i="6"/>
  <c r="AF444" i="6"/>
  <c r="AK446" i="6"/>
  <c r="AL446" i="6"/>
  <c r="AE446" i="6"/>
  <c r="AF446" i="6"/>
  <c r="AK445" i="6"/>
  <c r="AL445" i="6"/>
  <c r="AE445" i="6"/>
  <c r="AF445" i="6"/>
  <c r="AK76" i="6"/>
  <c r="AL76" i="6"/>
  <c r="AE76" i="6"/>
  <c r="AF76" i="6"/>
  <c r="AK3314" i="6"/>
  <c r="AL3314" i="6"/>
  <c r="AE3314" i="6"/>
  <c r="AF3314" i="6"/>
  <c r="AK3868" i="6"/>
  <c r="AL3868" i="6"/>
  <c r="AE3868" i="6"/>
  <c r="AF3868" i="6"/>
  <c r="AK622" i="6"/>
  <c r="AL622" i="6"/>
  <c r="AE622" i="6"/>
  <c r="AF622" i="6"/>
  <c r="AK2938" i="6"/>
  <c r="AL2938" i="6"/>
  <c r="AE2938" i="6"/>
  <c r="AF2938" i="6"/>
  <c r="AK271" i="6"/>
  <c r="AL271" i="6"/>
  <c r="AE271" i="6"/>
  <c r="AF271" i="6"/>
  <c r="AK3717" i="6"/>
  <c r="AL3717" i="6"/>
  <c r="AE3717" i="6"/>
  <c r="AF3717" i="6"/>
  <c r="AK1176" i="6"/>
  <c r="AL1176" i="6"/>
  <c r="AE1176" i="6"/>
  <c r="AF1176" i="6"/>
  <c r="R1011" i="1"/>
  <c r="R1884" i="1"/>
  <c r="R620" i="1"/>
  <c r="R1839" i="1"/>
  <c r="R2068" i="1"/>
  <c r="R1535" i="1"/>
  <c r="R1004" i="1"/>
  <c r="R1700" i="1"/>
  <c r="R1894" i="1"/>
  <c r="R403" i="1"/>
  <c r="R1483" i="1"/>
  <c r="R170" i="1"/>
  <c r="R968" i="1"/>
  <c r="R2037" i="1"/>
  <c r="R1987" i="1"/>
  <c r="R1989" i="1"/>
  <c r="R397" i="1"/>
  <c r="R878" i="1"/>
  <c r="R2128" i="1"/>
  <c r="R187" i="1"/>
  <c r="R809" i="1"/>
  <c r="R1395" i="1"/>
  <c r="R1632" i="1"/>
  <c r="R1116" i="1"/>
  <c r="R801" i="1"/>
  <c r="R1242" i="1"/>
  <c r="R1922" i="1"/>
  <c r="R1022" i="1"/>
  <c r="R1968" i="1"/>
  <c r="R663" i="1"/>
  <c r="R744" i="1"/>
  <c r="R51" i="1"/>
  <c r="R199" i="1"/>
  <c r="R1448" i="1"/>
  <c r="R2003" i="1"/>
  <c r="R151" i="1"/>
  <c r="R1976" i="1"/>
  <c r="R210" i="1"/>
  <c r="R1432" i="1"/>
  <c r="R1422" i="1"/>
  <c r="R585" i="1"/>
  <c r="R1792" i="1"/>
  <c r="R2035" i="1"/>
  <c r="R1949" i="1"/>
  <c r="R674" i="1"/>
  <c r="R986" i="1"/>
  <c r="R1384" i="1"/>
  <c r="R380" i="1"/>
  <c r="R1321" i="1"/>
  <c r="R1139" i="1"/>
  <c r="R978" i="1"/>
  <c r="R830" i="1"/>
  <c r="R16" i="1"/>
  <c r="R334" i="1"/>
  <c r="R601" i="1"/>
  <c r="R1438" i="1"/>
  <c r="R1120" i="1"/>
  <c r="R2213" i="1"/>
  <c r="R2057" i="1"/>
  <c r="R1729" i="1"/>
  <c r="R527" i="1"/>
  <c r="R2263" i="1"/>
  <c r="R2198" i="1"/>
  <c r="R737" i="1"/>
  <c r="R881" i="1"/>
  <c r="R1893" i="1"/>
  <c r="R1064" i="1"/>
  <c r="R1992" i="1"/>
  <c r="R837" i="1"/>
  <c r="R2197" i="1"/>
  <c r="R1771" i="1"/>
  <c r="R567" i="1"/>
  <c r="R885" i="1"/>
  <c r="R773" i="1"/>
  <c r="R1940" i="1"/>
  <c r="R1753" i="1"/>
  <c r="R1796" i="1"/>
  <c r="R1882" i="1"/>
  <c r="R1565" i="1"/>
  <c r="R985" i="1"/>
  <c r="R1953" i="1"/>
  <c r="R352" i="1"/>
  <c r="R678" i="1"/>
  <c r="R2115" i="1"/>
  <c r="R929" i="1"/>
  <c r="R449" i="1"/>
  <c r="R711" i="1"/>
  <c r="R316" i="1"/>
  <c r="R2136" i="1"/>
  <c r="R1541" i="1"/>
  <c r="R655" i="1"/>
  <c r="R915" i="1"/>
  <c r="R1696" i="1"/>
  <c r="R902" i="1"/>
  <c r="R486" i="1"/>
  <c r="R1380" i="1"/>
  <c r="R748" i="1"/>
  <c r="R136" i="1"/>
  <c r="R372" i="1"/>
  <c r="R1799" i="1"/>
  <c r="R2189" i="1"/>
  <c r="R979" i="1"/>
  <c r="R2223" i="1"/>
  <c r="R1231" i="1"/>
  <c r="R450" i="1"/>
  <c r="R116" i="1"/>
  <c r="R447" i="1"/>
  <c r="R2040" i="1"/>
  <c r="R2255" i="1"/>
  <c r="R2208" i="1"/>
  <c r="R762" i="1"/>
  <c r="R437" i="1"/>
  <c r="R493" i="1"/>
  <c r="R911" i="1"/>
  <c r="R1985" i="1"/>
  <c r="R905" i="1"/>
  <c r="R1979" i="1"/>
  <c r="R1003" i="1"/>
  <c r="R327" i="1"/>
  <c r="R916" i="1"/>
  <c r="R2102" i="1"/>
  <c r="R1901" i="1"/>
  <c r="R1237" i="1"/>
  <c r="R893" i="1"/>
  <c r="R1724" i="1"/>
  <c r="R877" i="1"/>
  <c r="R1122" i="1"/>
  <c r="R1539" i="1"/>
  <c r="R433" i="1"/>
  <c r="R1243" i="1"/>
  <c r="R888" i="1"/>
  <c r="R1794" i="1"/>
  <c r="R657" i="1"/>
  <c r="R91" i="1"/>
  <c r="R2161" i="1"/>
  <c r="R1527" i="1"/>
  <c r="R752" i="1"/>
  <c r="R1485" i="1"/>
  <c r="S1011" i="1"/>
  <c r="S1884" i="1"/>
  <c r="S620" i="1"/>
  <c r="S1839" i="1"/>
  <c r="S2068" i="1"/>
  <c r="S1535" i="1"/>
  <c r="S1004" i="1"/>
  <c r="S1700" i="1"/>
  <c r="S1894" i="1"/>
  <c r="S403" i="1"/>
  <c r="S1483" i="1"/>
  <c r="S170" i="1"/>
  <c r="S968" i="1"/>
  <c r="S2037" i="1"/>
  <c r="S1987" i="1"/>
  <c r="S1989" i="1"/>
  <c r="S397" i="1"/>
  <c r="S878" i="1"/>
  <c r="S2128" i="1"/>
  <c r="S187" i="1"/>
  <c r="S809" i="1"/>
  <c r="S1395" i="1"/>
  <c r="S1632" i="1"/>
  <c r="S1116" i="1"/>
  <c r="S801" i="1"/>
  <c r="S1242" i="1"/>
  <c r="S1922" i="1"/>
  <c r="S1022" i="1"/>
  <c r="S1968" i="1"/>
  <c r="S663" i="1"/>
  <c r="S744" i="1"/>
  <c r="S51" i="1"/>
  <c r="S199" i="1"/>
  <c r="S1448" i="1"/>
  <c r="S2003" i="1"/>
  <c r="S151" i="1"/>
  <c r="S1976" i="1"/>
  <c r="S210" i="1"/>
  <c r="S1432" i="1"/>
  <c r="S1422" i="1"/>
  <c r="S585" i="1"/>
  <c r="S1792" i="1"/>
  <c r="S2035" i="1"/>
  <c r="S1949" i="1"/>
  <c r="S674" i="1"/>
  <c r="S986" i="1"/>
  <c r="S1384" i="1"/>
  <c r="S380" i="1"/>
  <c r="S1321" i="1"/>
  <c r="S1139" i="1"/>
  <c r="S978" i="1"/>
  <c r="S830" i="1"/>
  <c r="S16" i="1"/>
  <c r="S334" i="1"/>
  <c r="S601" i="1"/>
  <c r="S1438" i="1"/>
  <c r="S1120" i="1"/>
  <c r="S2213" i="1"/>
  <c r="S2057" i="1"/>
  <c r="S1729" i="1"/>
  <c r="S527" i="1"/>
  <c r="S2263" i="1"/>
  <c r="S2198" i="1"/>
  <c r="S737" i="1"/>
  <c r="S881" i="1"/>
  <c r="S1893" i="1"/>
  <c r="S1064" i="1"/>
  <c r="S1992" i="1"/>
  <c r="S837" i="1"/>
  <c r="S2197" i="1"/>
  <c r="S1771" i="1"/>
  <c r="S567" i="1"/>
  <c r="S885" i="1"/>
  <c r="S773" i="1"/>
  <c r="S1940" i="1"/>
  <c r="S1753" i="1"/>
  <c r="S1796" i="1"/>
  <c r="S1882" i="1"/>
  <c r="S1565" i="1"/>
  <c r="S985" i="1"/>
  <c r="S1953" i="1"/>
  <c r="S352" i="1"/>
  <c r="S678" i="1"/>
  <c r="S2115" i="1"/>
  <c r="S929" i="1"/>
  <c r="S449" i="1"/>
  <c r="S711" i="1"/>
  <c r="S316" i="1"/>
  <c r="S2136" i="1"/>
  <c r="S1541" i="1"/>
  <c r="S655" i="1"/>
  <c r="S915" i="1"/>
  <c r="S1696" i="1"/>
  <c r="S902" i="1"/>
  <c r="S486" i="1"/>
  <c r="S1380" i="1"/>
  <c r="S748" i="1"/>
  <c r="S136" i="1"/>
  <c r="S372" i="1"/>
  <c r="S1799" i="1"/>
  <c r="S2189" i="1"/>
  <c r="S979" i="1"/>
  <c r="S2223" i="1"/>
  <c r="S1231" i="1"/>
  <c r="S450" i="1"/>
  <c r="S116" i="1"/>
  <c r="S447" i="1"/>
  <c r="S2040" i="1"/>
  <c r="S2255" i="1"/>
  <c r="S2208" i="1"/>
  <c r="S762" i="1"/>
  <c r="S437" i="1"/>
  <c r="S493" i="1"/>
  <c r="S911" i="1"/>
  <c r="S1985" i="1"/>
  <c r="S905" i="1"/>
  <c r="S1979" i="1"/>
  <c r="S1003" i="1"/>
  <c r="S327" i="1"/>
  <c r="S916" i="1"/>
  <c r="S2102" i="1"/>
  <c r="S1901" i="1"/>
  <c r="S1237" i="1"/>
  <c r="S893" i="1"/>
  <c r="S1724" i="1"/>
  <c r="S877" i="1"/>
  <c r="S1122" i="1"/>
  <c r="S1539" i="1"/>
  <c r="S433" i="1"/>
  <c r="S1243" i="1"/>
  <c r="S888" i="1"/>
  <c r="S1794" i="1"/>
  <c r="S657" i="1"/>
  <c r="S91" i="1"/>
  <c r="S2161" i="1"/>
  <c r="S1527" i="1"/>
  <c r="S752" i="1"/>
  <c r="S1485" i="1"/>
  <c r="AK2285" i="6"/>
  <c r="AK3047" i="6"/>
  <c r="AK2980" i="6"/>
  <c r="AK3119" i="6"/>
  <c r="AK1659" i="6"/>
  <c r="AK3639" i="6"/>
  <c r="AK37" i="6"/>
  <c r="AK2127" i="6"/>
  <c r="AK885" i="6"/>
  <c r="AK3336" i="6"/>
  <c r="AK3123" i="6"/>
  <c r="AK3122" i="6"/>
  <c r="AK3121" i="6"/>
  <c r="AK1683" i="6"/>
  <c r="AK2802" i="6"/>
  <c r="AK3607" i="6"/>
  <c r="AK1322" i="6"/>
  <c r="AK241" i="6"/>
  <c r="AK2759" i="6"/>
  <c r="AK1935" i="6"/>
  <c r="AK38" i="6"/>
  <c r="AK1471" i="6"/>
  <c r="AK741" i="6"/>
  <c r="AK3118" i="6"/>
  <c r="AK2697" i="6"/>
  <c r="AK3110" i="6"/>
  <c r="AK592" i="6"/>
  <c r="AL2285" i="6"/>
  <c r="AL3047" i="6"/>
  <c r="AL2980" i="6"/>
  <c r="AL3119" i="6"/>
  <c r="AL1659" i="6"/>
  <c r="AL3639" i="6"/>
  <c r="AL37" i="6"/>
  <c r="AL2127" i="6"/>
  <c r="AL885" i="6"/>
  <c r="AL3336" i="6"/>
  <c r="AL3123" i="6"/>
  <c r="AL3122" i="6"/>
  <c r="AL3121" i="6"/>
  <c r="AL1683" i="6"/>
  <c r="AL2802" i="6"/>
  <c r="AL3607" i="6"/>
  <c r="AL1322" i="6"/>
  <c r="AL241" i="6"/>
  <c r="AL2759" i="6"/>
  <c r="AL1935" i="6"/>
  <c r="AL38" i="6"/>
  <c r="AL1471" i="6"/>
  <c r="AL741" i="6"/>
  <c r="AL3118" i="6"/>
  <c r="AL2697" i="6"/>
  <c r="AL3110" i="6"/>
  <c r="AL592" i="6"/>
  <c r="AE2285" i="6"/>
  <c r="AE3047" i="6"/>
  <c r="AE2980" i="6"/>
  <c r="AE3119" i="6"/>
  <c r="AE1659" i="6"/>
  <c r="AE3639" i="6"/>
  <c r="AE37" i="6"/>
  <c r="AE2127" i="6"/>
  <c r="AE885" i="6"/>
  <c r="AE3336" i="6"/>
  <c r="AE3123" i="6"/>
  <c r="AE3122" i="6"/>
  <c r="AE3121" i="6"/>
  <c r="AE1683" i="6"/>
  <c r="AE2802" i="6"/>
  <c r="AE3607" i="6"/>
  <c r="AE1322" i="6"/>
  <c r="AE241" i="6"/>
  <c r="AE2759" i="6"/>
  <c r="AE1935" i="6"/>
  <c r="AE38" i="6"/>
  <c r="AE1471" i="6"/>
  <c r="AE741" i="6"/>
  <c r="AE3118" i="6"/>
  <c r="AE2697" i="6"/>
  <c r="AE3110" i="6"/>
  <c r="AE592" i="6"/>
  <c r="AF2285" i="6"/>
  <c r="AF3047" i="6"/>
  <c r="AF2980" i="6"/>
  <c r="AF3119" i="6"/>
  <c r="AF1659" i="6"/>
  <c r="AF3639" i="6"/>
  <c r="AF37" i="6"/>
  <c r="AF2127" i="6"/>
  <c r="AF885" i="6"/>
  <c r="AF3336" i="6"/>
  <c r="AF3123" i="6"/>
  <c r="AF3122" i="6"/>
  <c r="AF3121" i="6"/>
  <c r="AF1683" i="6"/>
  <c r="AF2802" i="6"/>
  <c r="AF3607" i="6"/>
  <c r="AF1322" i="6"/>
  <c r="AF241" i="6"/>
  <c r="AF2759" i="6"/>
  <c r="AF1935" i="6"/>
  <c r="AF38" i="6"/>
  <c r="AF1471" i="6"/>
  <c r="AF741" i="6"/>
  <c r="AF3118" i="6"/>
  <c r="AF2697" i="6"/>
  <c r="AF3110" i="6"/>
  <c r="AF592" i="6"/>
  <c r="AK1726" i="6"/>
  <c r="AK1769" i="6"/>
  <c r="AK3016" i="6"/>
  <c r="AK3113" i="6"/>
  <c r="AK982" i="6"/>
  <c r="AK2525" i="6"/>
  <c r="AK1468" i="6"/>
  <c r="AK2317" i="6"/>
  <c r="AK3162" i="6"/>
  <c r="AK1844" i="6"/>
  <c r="AK824" i="6"/>
  <c r="AK3308" i="6"/>
  <c r="AK3156" i="6"/>
  <c r="AK3712" i="6"/>
  <c r="AK1838" i="6"/>
  <c r="AK3603" i="6"/>
  <c r="AK3114" i="6"/>
  <c r="AK3765" i="6"/>
  <c r="AK3636" i="6"/>
  <c r="AK2268" i="6"/>
  <c r="AK308" i="6"/>
  <c r="AK918" i="6"/>
  <c r="AK3491" i="6"/>
  <c r="AK1803" i="6"/>
  <c r="AK3830" i="6"/>
  <c r="AK3743" i="6"/>
  <c r="AK3115" i="6"/>
  <c r="AK903" i="6"/>
  <c r="AK3310" i="6"/>
  <c r="AK1925" i="6"/>
  <c r="AK981" i="6"/>
  <c r="AK3747" i="6"/>
  <c r="AK794" i="6"/>
  <c r="AK3116" i="6"/>
  <c r="AK3637" i="6"/>
  <c r="AK3762" i="6"/>
  <c r="AK3145" i="6"/>
  <c r="AK1809" i="6"/>
  <c r="AK492" i="6"/>
  <c r="AK1724" i="6"/>
  <c r="AK2468" i="6"/>
  <c r="AK3431" i="6"/>
  <c r="AK1712" i="6"/>
  <c r="AK3426" i="6"/>
  <c r="AK1892" i="6"/>
  <c r="AK3638" i="6"/>
  <c r="AK1727" i="6"/>
  <c r="AK2359" i="6"/>
  <c r="AK3117" i="6"/>
  <c r="AL1726" i="6"/>
  <c r="AL1769" i="6"/>
  <c r="AL3016" i="6"/>
  <c r="AL3113" i="6"/>
  <c r="AL982" i="6"/>
  <c r="AL2525" i="6"/>
  <c r="AL1468" i="6"/>
  <c r="AL2317" i="6"/>
  <c r="AL3162" i="6"/>
  <c r="AL1844" i="6"/>
  <c r="AL824" i="6"/>
  <c r="AL3308" i="6"/>
  <c r="AL3156" i="6"/>
  <c r="AL3712" i="6"/>
  <c r="AL1838" i="6"/>
  <c r="AL3603" i="6"/>
  <c r="AL3114" i="6"/>
  <c r="AL3765" i="6"/>
  <c r="AL3636" i="6"/>
  <c r="AL2268" i="6"/>
  <c r="AL308" i="6"/>
  <c r="AL918" i="6"/>
  <c r="AL3491" i="6"/>
  <c r="AL1803" i="6"/>
  <c r="AL3830" i="6"/>
  <c r="AL3743" i="6"/>
  <c r="AL3115" i="6"/>
  <c r="AL903" i="6"/>
  <c r="AL3310" i="6"/>
  <c r="AL1925" i="6"/>
  <c r="AL981" i="6"/>
  <c r="AL3747" i="6"/>
  <c r="AL794" i="6"/>
  <c r="AL3116" i="6"/>
  <c r="AL3637" i="6"/>
  <c r="AL3762" i="6"/>
  <c r="AL3145" i="6"/>
  <c r="AL1809" i="6"/>
  <c r="AL492" i="6"/>
  <c r="AL1724" i="6"/>
  <c r="AL2468" i="6"/>
  <c r="AL3431" i="6"/>
  <c r="AL1712" i="6"/>
  <c r="AL3426" i="6"/>
  <c r="AL1892" i="6"/>
  <c r="AL3638" i="6"/>
  <c r="AL1727" i="6"/>
  <c r="AL2359" i="6"/>
  <c r="AL3117" i="6"/>
  <c r="AE1726" i="6"/>
  <c r="AE1769" i="6"/>
  <c r="AE3016" i="6"/>
  <c r="AE3113" i="6"/>
  <c r="AE982" i="6"/>
  <c r="AE2525" i="6"/>
  <c r="AE1468" i="6"/>
  <c r="AE2317" i="6"/>
  <c r="AE3162" i="6"/>
  <c r="AE1844" i="6"/>
  <c r="AE824" i="6"/>
  <c r="AE3308" i="6"/>
  <c r="AE3156" i="6"/>
  <c r="AE3712" i="6"/>
  <c r="AE1838" i="6"/>
  <c r="AE3603" i="6"/>
  <c r="AE3114" i="6"/>
  <c r="AE3765" i="6"/>
  <c r="AE3636" i="6"/>
  <c r="AE2268" i="6"/>
  <c r="AE308" i="6"/>
  <c r="AE918" i="6"/>
  <c r="AE3491" i="6"/>
  <c r="AE1803" i="6"/>
  <c r="AE3830" i="6"/>
  <c r="AE3743" i="6"/>
  <c r="AE3115" i="6"/>
  <c r="AE903" i="6"/>
  <c r="AE3310" i="6"/>
  <c r="AE1925" i="6"/>
  <c r="AE981" i="6"/>
  <c r="AE3747" i="6"/>
  <c r="AE794" i="6"/>
  <c r="AE3116" i="6"/>
  <c r="AE3637" i="6"/>
  <c r="AE3762" i="6"/>
  <c r="AE3145" i="6"/>
  <c r="AE1809" i="6"/>
  <c r="AE492" i="6"/>
  <c r="AE1724" i="6"/>
  <c r="AE2468" i="6"/>
  <c r="AE3431" i="6"/>
  <c r="AE1712" i="6"/>
  <c r="AE3426" i="6"/>
  <c r="AE1892" i="6"/>
  <c r="AE3638" i="6"/>
  <c r="AE1727" i="6"/>
  <c r="AE2359" i="6"/>
  <c r="AE3117" i="6"/>
  <c r="AF1726" i="6"/>
  <c r="AF1769" i="6"/>
  <c r="AF3016" i="6"/>
  <c r="AF3113" i="6"/>
  <c r="AF982" i="6"/>
  <c r="AF2525" i="6"/>
  <c r="AF1468" i="6"/>
  <c r="AF2317" i="6"/>
  <c r="AF3162" i="6"/>
  <c r="AF1844" i="6"/>
  <c r="AF824" i="6"/>
  <c r="AF3308" i="6"/>
  <c r="AF3156" i="6"/>
  <c r="AF3712" i="6"/>
  <c r="AF1838" i="6"/>
  <c r="AF3603" i="6"/>
  <c r="AF3114" i="6"/>
  <c r="AF3765" i="6"/>
  <c r="AF3636" i="6"/>
  <c r="AF2268" i="6"/>
  <c r="AF308" i="6"/>
  <c r="AF918" i="6"/>
  <c r="AF3491" i="6"/>
  <c r="AF1803" i="6"/>
  <c r="AF3830" i="6"/>
  <c r="AF3743" i="6"/>
  <c r="AF3115" i="6"/>
  <c r="AF903" i="6"/>
  <c r="AF3310" i="6"/>
  <c r="AF1925" i="6"/>
  <c r="AF981" i="6"/>
  <c r="AF3747" i="6"/>
  <c r="AF794" i="6"/>
  <c r="AF3116" i="6"/>
  <c r="AF3637" i="6"/>
  <c r="AF3762" i="6"/>
  <c r="AF3145" i="6"/>
  <c r="AF1809" i="6"/>
  <c r="AF492" i="6"/>
  <c r="AF1724" i="6"/>
  <c r="AF2468" i="6"/>
  <c r="AF3431" i="6"/>
  <c r="AF1712" i="6"/>
  <c r="AF3426" i="6"/>
  <c r="AF1892" i="6"/>
  <c r="AF3638" i="6"/>
  <c r="AF1727" i="6"/>
  <c r="AF2359" i="6"/>
  <c r="AF3117" i="6"/>
  <c r="AK3124" i="6"/>
  <c r="AK1679" i="6"/>
  <c r="AK2357" i="6"/>
  <c r="AK1506" i="6"/>
  <c r="AK2363" i="6"/>
  <c r="AK3380" i="6"/>
  <c r="AK3072" i="6"/>
  <c r="AK2368" i="6"/>
  <c r="AK3389" i="6"/>
  <c r="AK234" i="6"/>
  <c r="AK819" i="6"/>
  <c r="AK2373" i="6"/>
  <c r="AK3312" i="6"/>
  <c r="AK2979" i="6"/>
  <c r="AK3390" i="6"/>
  <c r="AK3125" i="6"/>
  <c r="AK793" i="6"/>
  <c r="AK2360" i="6"/>
  <c r="AK1352" i="6"/>
  <c r="AK3111" i="6"/>
  <c r="AK2561" i="6"/>
  <c r="AK2430" i="6"/>
  <c r="AK1768" i="6"/>
  <c r="AK3602" i="6"/>
  <c r="AK728" i="6"/>
  <c r="AK3112" i="6"/>
  <c r="AK3163" i="6"/>
  <c r="AK42" i="6"/>
  <c r="AK41" i="6"/>
  <c r="AK2361" i="6"/>
  <c r="AK1845" i="6"/>
  <c r="AK2366" i="6"/>
  <c r="AK2356" i="6"/>
  <c r="AK3728" i="6"/>
  <c r="AK3309" i="6"/>
  <c r="AK501" i="6"/>
  <c r="AK3633" i="6"/>
  <c r="AK1319" i="6"/>
  <c r="AL3124" i="6"/>
  <c r="AL1679" i="6"/>
  <c r="AL2357" i="6"/>
  <c r="AL1506" i="6"/>
  <c r="AL2363" i="6"/>
  <c r="AL3380" i="6"/>
  <c r="AL3072" i="6"/>
  <c r="AL2368" i="6"/>
  <c r="AL3389" i="6"/>
  <c r="AL234" i="6"/>
  <c r="AL819" i="6"/>
  <c r="AL2373" i="6"/>
  <c r="AL3312" i="6"/>
  <c r="AL2979" i="6"/>
  <c r="AL3390" i="6"/>
  <c r="AL3125" i="6"/>
  <c r="AL793" i="6"/>
  <c r="AL2360" i="6"/>
  <c r="AL1352" i="6"/>
  <c r="AL3111" i="6"/>
  <c r="AL2561" i="6"/>
  <c r="AL2430" i="6"/>
  <c r="AL1768" i="6"/>
  <c r="AL3602" i="6"/>
  <c r="AL728" i="6"/>
  <c r="AL3112" i="6"/>
  <c r="AL3163" i="6"/>
  <c r="AL42" i="6"/>
  <c r="AL41" i="6"/>
  <c r="AL2361" i="6"/>
  <c r="AL1845" i="6"/>
  <c r="AL2366" i="6"/>
  <c r="AL2356" i="6"/>
  <c r="AL3728" i="6"/>
  <c r="AL3309" i="6"/>
  <c r="AL501" i="6"/>
  <c r="AL3633" i="6"/>
  <c r="AL1319" i="6"/>
  <c r="AE3124" i="6"/>
  <c r="AE1679" i="6"/>
  <c r="AE2357" i="6"/>
  <c r="AE1506" i="6"/>
  <c r="AE2363" i="6"/>
  <c r="AE3380" i="6"/>
  <c r="AE3072" i="6"/>
  <c r="AE2368" i="6"/>
  <c r="AE3389" i="6"/>
  <c r="AE234" i="6"/>
  <c r="AE819" i="6"/>
  <c r="AE2373" i="6"/>
  <c r="AE3312" i="6"/>
  <c r="AE2979" i="6"/>
  <c r="AE3390" i="6"/>
  <c r="AE3125" i="6"/>
  <c r="AE793" i="6"/>
  <c r="AE2360" i="6"/>
  <c r="AE1352" i="6"/>
  <c r="AE3111" i="6"/>
  <c r="AE2561" i="6"/>
  <c r="AE2430" i="6"/>
  <c r="AE1768" i="6"/>
  <c r="AE3602" i="6"/>
  <c r="AE728" i="6"/>
  <c r="AE3112" i="6"/>
  <c r="AE3163" i="6"/>
  <c r="AE42" i="6"/>
  <c r="AE41" i="6"/>
  <c r="AE2361" i="6"/>
  <c r="AE1845" i="6"/>
  <c r="AE2366" i="6"/>
  <c r="AE2356" i="6"/>
  <c r="AE3728" i="6"/>
  <c r="AE3309" i="6"/>
  <c r="AE501" i="6"/>
  <c r="AE3633" i="6"/>
  <c r="AE1319" i="6"/>
  <c r="AF3124" i="6"/>
  <c r="AF1679" i="6"/>
  <c r="AF2357" i="6"/>
  <c r="AF1506" i="6"/>
  <c r="AF2363" i="6"/>
  <c r="AF3380" i="6"/>
  <c r="AF3072" i="6"/>
  <c r="AF2368" i="6"/>
  <c r="AF3389" i="6"/>
  <c r="AF234" i="6"/>
  <c r="AF819" i="6"/>
  <c r="AF2373" i="6"/>
  <c r="AF3312" i="6"/>
  <c r="AF2979" i="6"/>
  <c r="AF3390" i="6"/>
  <c r="AF3125" i="6"/>
  <c r="AF793" i="6"/>
  <c r="AF2360" i="6"/>
  <c r="AF1352" i="6"/>
  <c r="AF3111" i="6"/>
  <c r="AF2561" i="6"/>
  <c r="AF2430" i="6"/>
  <c r="AF1768" i="6"/>
  <c r="AF3602" i="6"/>
  <c r="AF728" i="6"/>
  <c r="AF3112" i="6"/>
  <c r="AF3163" i="6"/>
  <c r="AF42" i="6"/>
  <c r="AF41" i="6"/>
  <c r="AF2361" i="6"/>
  <c r="AF1845" i="6"/>
  <c r="AF2366" i="6"/>
  <c r="AF2356" i="6"/>
  <c r="AF3728" i="6"/>
  <c r="AF3309" i="6"/>
  <c r="AF501" i="6"/>
  <c r="AF3633" i="6"/>
  <c r="AF1319" i="6"/>
  <c r="AK2584" i="6"/>
  <c r="AK3418" i="6"/>
  <c r="AK1329" i="6"/>
  <c r="AK2567" i="6"/>
  <c r="AK1460" i="6"/>
  <c r="AK77" i="6"/>
  <c r="AK509" i="6"/>
  <c r="AK2624" i="6"/>
  <c r="AK1947" i="6"/>
  <c r="AK3457" i="6"/>
  <c r="AK409" i="6"/>
  <c r="AK3458" i="6"/>
  <c r="AK3424" i="6"/>
  <c r="AK526" i="6"/>
  <c r="AK2597" i="6"/>
  <c r="AK831" i="6"/>
  <c r="AK2578" i="6"/>
  <c r="AK1197" i="6"/>
  <c r="AK3146" i="6"/>
  <c r="AK3488" i="6"/>
  <c r="AK3386" i="6"/>
  <c r="AK1344" i="6"/>
  <c r="AK1847" i="6"/>
  <c r="AK2528" i="6"/>
  <c r="AK834" i="6"/>
  <c r="AK2435" i="6"/>
  <c r="AK349" i="6"/>
  <c r="AK2143" i="6"/>
  <c r="AK1837" i="6"/>
  <c r="AK1596" i="6"/>
  <c r="AK21" i="6"/>
  <c r="AK748" i="6"/>
  <c r="AK2145" i="6"/>
  <c r="AK1232" i="6"/>
  <c r="AK3713" i="6"/>
  <c r="AK2609" i="6"/>
  <c r="AK1181" i="6"/>
  <c r="AK2124" i="6"/>
  <c r="AK1678" i="6"/>
  <c r="AK3752" i="6"/>
  <c r="AK474" i="6"/>
  <c r="AK2464" i="6"/>
  <c r="AK3508" i="6"/>
  <c r="AK3056" i="6"/>
  <c r="AK2144" i="6"/>
  <c r="AK1066" i="6"/>
  <c r="AK1199" i="6"/>
  <c r="AK3848" i="6"/>
  <c r="AK3727" i="6"/>
  <c r="AK1457" i="6"/>
  <c r="AK2463" i="6"/>
  <c r="AK1666" i="6"/>
  <c r="AK3327" i="6"/>
  <c r="AK2047" i="6"/>
  <c r="AK3436" i="6"/>
  <c r="AK1609" i="6"/>
  <c r="AK3726" i="6"/>
  <c r="AL2584" i="6"/>
  <c r="AL3418" i="6"/>
  <c r="AL1329" i="6"/>
  <c r="AL2567" i="6"/>
  <c r="AL1460" i="6"/>
  <c r="AL77" i="6"/>
  <c r="AL509" i="6"/>
  <c r="AL2624" i="6"/>
  <c r="AL1947" i="6"/>
  <c r="AL3457" i="6"/>
  <c r="AL409" i="6"/>
  <c r="AL3458" i="6"/>
  <c r="AL3424" i="6"/>
  <c r="AL526" i="6"/>
  <c r="AL2597" i="6"/>
  <c r="AL831" i="6"/>
  <c r="AL2578" i="6"/>
  <c r="AL1197" i="6"/>
  <c r="AL3146" i="6"/>
  <c r="AL3488" i="6"/>
  <c r="AL3386" i="6"/>
  <c r="AL1344" i="6"/>
  <c r="AL1847" i="6"/>
  <c r="AL2528" i="6"/>
  <c r="AL834" i="6"/>
  <c r="AL2435" i="6"/>
  <c r="AL349" i="6"/>
  <c r="AL2143" i="6"/>
  <c r="AL1837" i="6"/>
  <c r="AL1596" i="6"/>
  <c r="AL21" i="6"/>
  <c r="AL748" i="6"/>
  <c r="AL2145" i="6"/>
  <c r="AL1232" i="6"/>
  <c r="AL3713" i="6"/>
  <c r="AL2609" i="6"/>
  <c r="AL1181" i="6"/>
  <c r="AL2124" i="6"/>
  <c r="AL1678" i="6"/>
  <c r="AL3752" i="6"/>
  <c r="AL474" i="6"/>
  <c r="AL2464" i="6"/>
  <c r="AL3508" i="6"/>
  <c r="AL3056" i="6"/>
  <c r="AL2144" i="6"/>
  <c r="AL1066" i="6"/>
  <c r="AL1199" i="6"/>
  <c r="AL3848" i="6"/>
  <c r="AL3727" i="6"/>
  <c r="AL1457" i="6"/>
  <c r="AL2463" i="6"/>
  <c r="AL1666" i="6"/>
  <c r="AL3327" i="6"/>
  <c r="AL2047" i="6"/>
  <c r="AL3436" i="6"/>
  <c r="AL1609" i="6"/>
  <c r="AL3726" i="6"/>
  <c r="AE2584" i="6"/>
  <c r="AE3418" i="6"/>
  <c r="AE1329" i="6"/>
  <c r="AE2567" i="6"/>
  <c r="AE1460" i="6"/>
  <c r="AE77" i="6"/>
  <c r="AE509" i="6"/>
  <c r="AE2624" i="6"/>
  <c r="AE1947" i="6"/>
  <c r="AE3457" i="6"/>
  <c r="AE409" i="6"/>
  <c r="AE3458" i="6"/>
  <c r="AE3424" i="6"/>
  <c r="AE526" i="6"/>
  <c r="AE2597" i="6"/>
  <c r="AE831" i="6"/>
  <c r="AE2578" i="6"/>
  <c r="AE1197" i="6"/>
  <c r="AE3146" i="6"/>
  <c r="AE3488" i="6"/>
  <c r="AE3386" i="6"/>
  <c r="AE1344" i="6"/>
  <c r="AE1847" i="6"/>
  <c r="AE2528" i="6"/>
  <c r="AE834" i="6"/>
  <c r="AE2435" i="6"/>
  <c r="AE349" i="6"/>
  <c r="AE2143" i="6"/>
  <c r="AE1837" i="6"/>
  <c r="AE1596" i="6"/>
  <c r="AE21" i="6"/>
  <c r="AE748" i="6"/>
  <c r="AE2145" i="6"/>
  <c r="AE1232" i="6"/>
  <c r="AE3713" i="6"/>
  <c r="AE2609" i="6"/>
  <c r="AE1181" i="6"/>
  <c r="AE2124" i="6"/>
  <c r="AE1678" i="6"/>
  <c r="AE3752" i="6"/>
  <c r="AE474" i="6"/>
  <c r="AE2464" i="6"/>
  <c r="AE3508" i="6"/>
  <c r="AE3056" i="6"/>
  <c r="AE2144" i="6"/>
  <c r="AE1066" i="6"/>
  <c r="AE1199" i="6"/>
  <c r="AE3848" i="6"/>
  <c r="AE3727" i="6"/>
  <c r="AE1457" i="6"/>
  <c r="AE2463" i="6"/>
  <c r="AE1666" i="6"/>
  <c r="AE3327" i="6"/>
  <c r="AE2047" i="6"/>
  <c r="AE3436" i="6"/>
  <c r="AE1609" i="6"/>
  <c r="AE3726" i="6"/>
  <c r="AF2584" i="6"/>
  <c r="AF3418" i="6"/>
  <c r="AF1329" i="6"/>
  <c r="AF2567" i="6"/>
  <c r="AF1460" i="6"/>
  <c r="AF77" i="6"/>
  <c r="AF509" i="6"/>
  <c r="AF2624" i="6"/>
  <c r="AF1947" i="6"/>
  <c r="AF3457" i="6"/>
  <c r="AF409" i="6"/>
  <c r="AF3458" i="6"/>
  <c r="AF3424" i="6"/>
  <c r="AF526" i="6"/>
  <c r="AF2597" i="6"/>
  <c r="AF831" i="6"/>
  <c r="AF2578" i="6"/>
  <c r="AF1197" i="6"/>
  <c r="AF3146" i="6"/>
  <c r="AF3488" i="6"/>
  <c r="AF3386" i="6"/>
  <c r="AF1344" i="6"/>
  <c r="AF1847" i="6"/>
  <c r="AF2528" i="6"/>
  <c r="AF834" i="6"/>
  <c r="AF2435" i="6"/>
  <c r="AF349" i="6"/>
  <c r="AF2143" i="6"/>
  <c r="AF1837" i="6"/>
  <c r="AF1596" i="6"/>
  <c r="AF21" i="6"/>
  <c r="AF748" i="6"/>
  <c r="AF2145" i="6"/>
  <c r="AF1232" i="6"/>
  <c r="AF3713" i="6"/>
  <c r="AF2609" i="6"/>
  <c r="AF1181" i="6"/>
  <c r="AF2124" i="6"/>
  <c r="AF1678" i="6"/>
  <c r="AF3752" i="6"/>
  <c r="AF474" i="6"/>
  <c r="AF2464" i="6"/>
  <c r="AF3508" i="6"/>
  <c r="AF3056" i="6"/>
  <c r="AF2144" i="6"/>
  <c r="AF1066" i="6"/>
  <c r="AF1199" i="6"/>
  <c r="AF3848" i="6"/>
  <c r="AF3727" i="6"/>
  <c r="AF1457" i="6"/>
  <c r="AF2463" i="6"/>
  <c r="AF1666" i="6"/>
  <c r="AF3327" i="6"/>
  <c r="AF2047" i="6"/>
  <c r="AF3436" i="6"/>
  <c r="AF1609" i="6"/>
  <c r="AF3726" i="6"/>
  <c r="AK1140" i="6"/>
  <c r="AL1140" i="6"/>
  <c r="AE1140" i="6"/>
  <c r="AF1140" i="6"/>
  <c r="AK3355" i="6"/>
  <c r="AL3355" i="6"/>
  <c r="AE3355" i="6"/>
  <c r="AF3355" i="6"/>
  <c r="AK2295" i="6"/>
  <c r="AL2295" i="6"/>
  <c r="AE2295" i="6"/>
  <c r="AF2295" i="6"/>
  <c r="AK619" i="6"/>
  <c r="AL619" i="6"/>
  <c r="AE619" i="6"/>
  <c r="AF619" i="6"/>
  <c r="AK1094" i="6"/>
  <c r="AL1094" i="6"/>
  <c r="AE1094" i="6"/>
  <c r="AF1094" i="6"/>
  <c r="AK1091" i="6"/>
  <c r="AL1091" i="6"/>
  <c r="AE1091" i="6"/>
  <c r="AF1091" i="6"/>
  <c r="AK1092" i="6"/>
  <c r="AL1092" i="6"/>
  <c r="AE1092" i="6"/>
  <c r="AF1092" i="6"/>
  <c r="AK1262" i="6"/>
  <c r="AL1262" i="6"/>
  <c r="AE1262" i="6"/>
  <c r="AF1262" i="6"/>
  <c r="AK1261" i="6"/>
  <c r="AL1261" i="6"/>
  <c r="AE1261" i="6"/>
  <c r="AF1261" i="6"/>
  <c r="AK1260" i="6"/>
  <c r="AL1260" i="6"/>
  <c r="AE1260" i="6"/>
  <c r="AF1260" i="6"/>
  <c r="AK3825" i="6"/>
  <c r="AL3825" i="6"/>
  <c r="AE3825" i="6"/>
  <c r="AF3825" i="6"/>
  <c r="AK650" i="6"/>
  <c r="AL650" i="6"/>
  <c r="AE650" i="6"/>
  <c r="AF650" i="6"/>
  <c r="AK3506" i="6"/>
  <c r="AL3506" i="6"/>
  <c r="AE3506" i="6"/>
  <c r="AF3506" i="6"/>
  <c r="AK1539" i="6"/>
  <c r="AL1539" i="6"/>
  <c r="AE1539" i="6"/>
  <c r="AF1539" i="6"/>
  <c r="AK627" i="6"/>
  <c r="AL627" i="6"/>
  <c r="AE627" i="6"/>
  <c r="AF627" i="6"/>
  <c r="AK621" i="6"/>
  <c r="AL621" i="6"/>
  <c r="AE621" i="6"/>
  <c r="AF621" i="6"/>
  <c r="AK625" i="6"/>
  <c r="AL625" i="6"/>
  <c r="AE625" i="6"/>
  <c r="AF625" i="6"/>
  <c r="AK624" i="6"/>
  <c r="AL624" i="6"/>
  <c r="AE624" i="6"/>
  <c r="AF624" i="6"/>
  <c r="AK620" i="6"/>
  <c r="AL620" i="6"/>
  <c r="AE620" i="6"/>
  <c r="AF620" i="6"/>
  <c r="AK618" i="6"/>
  <c r="AL618" i="6"/>
  <c r="AE618" i="6"/>
  <c r="AF618" i="6"/>
  <c r="AK626" i="6"/>
  <c r="AL626" i="6"/>
  <c r="AE626" i="6"/>
  <c r="AF626" i="6"/>
  <c r="AK623" i="6"/>
  <c r="AL623" i="6"/>
  <c r="AE623" i="6"/>
  <c r="AF623" i="6"/>
  <c r="AK616" i="6"/>
  <c r="AL616" i="6"/>
  <c r="AE616" i="6"/>
  <c r="AF616" i="6"/>
  <c r="AK2841" i="6"/>
  <c r="AL2841" i="6"/>
  <c r="AE2841" i="6"/>
  <c r="AF2841" i="6"/>
  <c r="AK2844" i="6"/>
  <c r="AL2844" i="6"/>
  <c r="AE2844" i="6"/>
  <c r="AF2844" i="6"/>
  <c r="AK2836" i="6"/>
  <c r="AL2836" i="6"/>
  <c r="AE2836" i="6"/>
  <c r="AF2836" i="6"/>
  <c r="AK2843" i="6"/>
  <c r="AL2843" i="6"/>
  <c r="AE2843" i="6"/>
  <c r="AF2843" i="6"/>
  <c r="AK1204" i="6"/>
  <c r="AL1204" i="6"/>
  <c r="AE1204" i="6"/>
  <c r="AF1204" i="6"/>
  <c r="AK568" i="6"/>
  <c r="AL568" i="6"/>
  <c r="AE568" i="6"/>
  <c r="AF568" i="6"/>
  <c r="AK463" i="6"/>
  <c r="AL463" i="6"/>
  <c r="AE463" i="6"/>
  <c r="AF463" i="6"/>
  <c r="AK2121" i="6"/>
  <c r="AL2121" i="6"/>
  <c r="AE2121" i="6"/>
  <c r="AF2121" i="6"/>
  <c r="AK3566" i="6"/>
  <c r="AL3566" i="6"/>
  <c r="AE3566" i="6"/>
  <c r="AF3566" i="6"/>
  <c r="AK566" i="6"/>
  <c r="AL566" i="6"/>
  <c r="AE566" i="6"/>
  <c r="AF566" i="6"/>
  <c r="AK3478" i="6"/>
  <c r="AL3478" i="6"/>
  <c r="AE3478" i="6"/>
  <c r="AF3478" i="6"/>
  <c r="AK634" i="6"/>
  <c r="AL634" i="6"/>
  <c r="AE634" i="6"/>
  <c r="AF634" i="6"/>
  <c r="AK3524" i="6"/>
  <c r="AL3524" i="6"/>
  <c r="AE3524" i="6"/>
  <c r="AF3524" i="6"/>
  <c r="AK2918" i="6"/>
  <c r="AL2918" i="6"/>
  <c r="AE2918" i="6"/>
  <c r="AF2918" i="6"/>
  <c r="AK3841" i="6"/>
  <c r="AL3841" i="6"/>
  <c r="AE3841" i="6"/>
  <c r="AF3841" i="6"/>
  <c r="AK2541" i="6"/>
  <c r="AL2541" i="6"/>
  <c r="AE2541" i="6"/>
  <c r="AF2541" i="6"/>
  <c r="AK2210" i="6"/>
  <c r="AL2210" i="6"/>
  <c r="AE2210" i="6"/>
  <c r="AF2210" i="6"/>
  <c r="AK1556" i="6"/>
  <c r="AL1556" i="6"/>
  <c r="AE1556" i="6"/>
  <c r="AF1556" i="6"/>
  <c r="AK490" i="6"/>
  <c r="AL490" i="6"/>
  <c r="AE490" i="6"/>
  <c r="AF490" i="6"/>
  <c r="AK3614" i="6"/>
  <c r="AL3614" i="6"/>
  <c r="AE3614" i="6"/>
  <c r="AF3614" i="6"/>
  <c r="AK1660" i="6"/>
  <c r="AL1660" i="6"/>
  <c r="AE1660" i="6"/>
  <c r="AF1660" i="6"/>
  <c r="AK853" i="6"/>
  <c r="AL853" i="6"/>
  <c r="AE853" i="6"/>
  <c r="AF853" i="6"/>
  <c r="AK3433" i="6"/>
  <c r="AL3433" i="6"/>
  <c r="AE3433" i="6"/>
  <c r="AF3433" i="6"/>
  <c r="AK857" i="6"/>
  <c r="AL857" i="6"/>
  <c r="AE857" i="6"/>
  <c r="AF857" i="6"/>
  <c r="AK858" i="6"/>
  <c r="AL858" i="6"/>
  <c r="AE858" i="6"/>
  <c r="AF858" i="6"/>
  <c r="AK667" i="6"/>
  <c r="AL667" i="6"/>
  <c r="AE667" i="6"/>
  <c r="AF667" i="6"/>
  <c r="AK3489" i="6"/>
  <c r="AL3489" i="6"/>
  <c r="AE3489" i="6"/>
  <c r="AF3489" i="6"/>
  <c r="AK1819" i="6"/>
  <c r="AL1819" i="6"/>
  <c r="AE1819" i="6"/>
  <c r="AF1819" i="6"/>
  <c r="AK1820" i="6"/>
  <c r="AL1820" i="6"/>
  <c r="AE1820" i="6"/>
  <c r="AF1820" i="6"/>
  <c r="AK451" i="6"/>
  <c r="AL451" i="6"/>
  <c r="AE451" i="6"/>
  <c r="AF451" i="6"/>
  <c r="AK452" i="6"/>
  <c r="AL452" i="6"/>
  <c r="AE452" i="6"/>
  <c r="AF452" i="6"/>
  <c r="AK2693" i="6"/>
  <c r="AL2693" i="6"/>
  <c r="AE2693" i="6"/>
  <c r="AF2693" i="6"/>
  <c r="AK1121" i="6"/>
  <c r="AL1121" i="6"/>
  <c r="AE1121" i="6"/>
  <c r="AF1121" i="6"/>
  <c r="AK3303" i="6"/>
  <c r="AL3303" i="6"/>
  <c r="AE3303" i="6"/>
  <c r="AF3303" i="6"/>
  <c r="AK511" i="6"/>
  <c r="AL511" i="6"/>
  <c r="AE511" i="6"/>
  <c r="AF511" i="6"/>
  <c r="AK856" i="6"/>
  <c r="AL856" i="6"/>
  <c r="AE856" i="6"/>
  <c r="AF856" i="6"/>
  <c r="AK3402" i="6"/>
  <c r="AL3402" i="6"/>
  <c r="AE3402" i="6"/>
  <c r="AF3402" i="6"/>
  <c r="AK3328" i="6"/>
  <c r="AL3328" i="6"/>
  <c r="AE3328" i="6"/>
  <c r="AF3328" i="6"/>
  <c r="AK1525" i="6"/>
  <c r="AL1525" i="6"/>
  <c r="AE1525" i="6"/>
  <c r="AF1525" i="6"/>
  <c r="AK2209" i="6"/>
  <c r="AL2209" i="6"/>
  <c r="AE2209" i="6"/>
  <c r="AF2209" i="6"/>
  <c r="AK2211" i="6"/>
  <c r="AL2211" i="6"/>
  <c r="AE2211" i="6"/>
  <c r="AF2211" i="6"/>
  <c r="AK2887" i="6"/>
  <c r="AL2887" i="6"/>
  <c r="AE2887" i="6"/>
  <c r="AF2887" i="6"/>
  <c r="AK3017" i="6"/>
  <c r="AL3017" i="6"/>
  <c r="AE3017" i="6"/>
  <c r="AF3017" i="6"/>
  <c r="AK1900" i="6"/>
  <c r="AL1900" i="6"/>
  <c r="AE1900" i="6"/>
  <c r="AF1900" i="6"/>
  <c r="AK1898" i="6"/>
  <c r="AL1898" i="6"/>
  <c r="AE1898" i="6"/>
  <c r="AF1898" i="6"/>
  <c r="AK1075" i="6"/>
  <c r="AL1075" i="6"/>
  <c r="AE1075" i="6"/>
  <c r="AF1075" i="6"/>
  <c r="AK2770" i="6"/>
  <c r="AL2770" i="6"/>
  <c r="AE2770" i="6"/>
  <c r="AF2770" i="6"/>
  <c r="AK2030" i="6"/>
  <c r="AL2030" i="6"/>
  <c r="AE2030" i="6"/>
  <c r="AF2030" i="6"/>
  <c r="AK3547" i="6"/>
  <c r="AL3547" i="6"/>
  <c r="AE3547" i="6"/>
  <c r="AF3547" i="6"/>
  <c r="AK3203" i="6"/>
  <c r="AL3203" i="6"/>
  <c r="AE3203" i="6"/>
  <c r="AF3203" i="6"/>
  <c r="AK1263" i="6"/>
  <c r="AL1263" i="6"/>
  <c r="AE1263" i="6"/>
  <c r="AF1263" i="6"/>
  <c r="AK3315" i="6"/>
  <c r="AL3315" i="6"/>
  <c r="AE3315" i="6"/>
  <c r="AF3315" i="6"/>
  <c r="AK1909" i="6"/>
  <c r="AL1909" i="6"/>
  <c r="AE1909" i="6"/>
  <c r="AF1909" i="6"/>
  <c r="AK1916" i="6"/>
  <c r="AL1916" i="6"/>
  <c r="AE1916" i="6"/>
  <c r="AF1916" i="6"/>
  <c r="AK1919" i="6"/>
  <c r="AL1919" i="6"/>
  <c r="AE1919" i="6"/>
  <c r="AF1919" i="6"/>
  <c r="AK1915" i="6"/>
  <c r="AL1915" i="6"/>
  <c r="AE1915" i="6"/>
  <c r="AF1915" i="6"/>
  <c r="AK2086" i="6"/>
  <c r="AL2086" i="6"/>
  <c r="AE2086" i="6"/>
  <c r="AF2086" i="6"/>
  <c r="R1843" i="1"/>
  <c r="S1843" i="1"/>
  <c r="R17" i="1"/>
  <c r="R155" i="1"/>
  <c r="R331" i="1"/>
  <c r="R1513" i="1"/>
  <c r="R2183" i="1"/>
  <c r="R258" i="1"/>
  <c r="R1871" i="1"/>
  <c r="R277" i="1"/>
  <c r="R538" i="1"/>
  <c r="R619" i="1"/>
  <c r="R645" i="1"/>
  <c r="R1555" i="1"/>
  <c r="R96" i="1"/>
  <c r="R1318" i="1"/>
  <c r="R436" i="1"/>
  <c r="R2052" i="1"/>
  <c r="R457" i="1"/>
  <c r="R702" i="1"/>
  <c r="R1567" i="1"/>
  <c r="R1630" i="1"/>
  <c r="R1067" i="1"/>
  <c r="R1099" i="1"/>
  <c r="R666" i="1"/>
  <c r="R1060" i="1"/>
  <c r="R252" i="1"/>
  <c r="R128" i="1"/>
  <c r="R1084" i="1"/>
  <c r="R2211" i="1"/>
  <c r="R1086" i="1"/>
  <c r="R2281" i="1"/>
  <c r="R922" i="1"/>
  <c r="R14" i="1"/>
  <c r="R1085" i="1"/>
  <c r="R337" i="1"/>
  <c r="R871" i="1"/>
  <c r="R2254" i="1"/>
  <c r="R1320" i="1"/>
  <c r="R1887" i="1"/>
  <c r="R617" i="1"/>
  <c r="S17" i="1"/>
  <c r="S155" i="1"/>
  <c r="S331" i="1"/>
  <c r="S1513" i="1"/>
  <c r="S2183" i="1"/>
  <c r="S258" i="1"/>
  <c r="S1871" i="1"/>
  <c r="S277" i="1"/>
  <c r="S538" i="1"/>
  <c r="S619" i="1"/>
  <c r="S645" i="1"/>
  <c r="S1555" i="1"/>
  <c r="S96" i="1"/>
  <c r="S1318" i="1"/>
  <c r="S436" i="1"/>
  <c r="S2052" i="1"/>
  <c r="S457" i="1"/>
  <c r="S702" i="1"/>
  <c r="S1567" i="1"/>
  <c r="S1630" i="1"/>
  <c r="S1067" i="1"/>
  <c r="S1099" i="1"/>
  <c r="S666" i="1"/>
  <c r="S1060" i="1"/>
  <c r="S252" i="1"/>
  <c r="S128" i="1"/>
  <c r="S1084" i="1"/>
  <c r="S2211" i="1"/>
  <c r="S1086" i="1"/>
  <c r="S2281" i="1"/>
  <c r="S922" i="1"/>
  <c r="S14" i="1"/>
  <c r="S1085" i="1"/>
  <c r="S337" i="1"/>
  <c r="S871" i="1"/>
  <c r="S2254" i="1"/>
  <c r="S1320" i="1"/>
  <c r="S1887" i="1"/>
  <c r="S617" i="1"/>
  <c r="AK1870" i="6"/>
  <c r="R898" i="1"/>
  <c r="R95" i="1"/>
  <c r="R549" i="1"/>
  <c r="R1728" i="1"/>
  <c r="R747" i="1"/>
  <c r="R651" i="1"/>
  <c r="R1166" i="1"/>
  <c r="R730" i="1"/>
  <c r="R250" i="1"/>
  <c r="R1670" i="1"/>
  <c r="R22" i="1"/>
  <c r="R733" i="1"/>
  <c r="R1888" i="1"/>
  <c r="R30" i="1"/>
  <c r="R904" i="1"/>
  <c r="R1417" i="1"/>
  <c r="R635" i="1"/>
  <c r="R2064" i="1"/>
  <c r="R1041" i="1"/>
  <c r="R270" i="1"/>
  <c r="S898" i="1"/>
  <c r="S95" i="1"/>
  <c r="S549" i="1"/>
  <c r="S1728" i="1"/>
  <c r="S747" i="1"/>
  <c r="S651" i="1"/>
  <c r="S1166" i="1"/>
  <c r="S730" i="1"/>
  <c r="S250" i="1"/>
  <c r="S1670" i="1"/>
  <c r="S22" i="1"/>
  <c r="S733" i="1"/>
  <c r="S1888" i="1"/>
  <c r="S30" i="1"/>
  <c r="S904" i="1"/>
  <c r="S1417" i="1"/>
  <c r="S635" i="1"/>
  <c r="S2064" i="1"/>
  <c r="S1041" i="1"/>
  <c r="S270" i="1"/>
  <c r="AK3368" i="6"/>
  <c r="AL3368" i="6"/>
  <c r="AE3368" i="6"/>
  <c r="AF3368" i="6"/>
  <c r="R1540" i="1"/>
  <c r="S1540" i="1"/>
  <c r="AK1336" i="6"/>
  <c r="AL1336" i="6"/>
  <c r="AE1336" i="6"/>
  <c r="AF1336" i="6"/>
  <c r="AK1334" i="6"/>
  <c r="AL1334" i="6"/>
  <c r="AE1334" i="6"/>
  <c r="AF1334" i="6"/>
  <c r="AL139" i="6"/>
  <c r="R79" i="1"/>
  <c r="S79" i="1"/>
  <c r="R483" i="1"/>
  <c r="S483" i="1"/>
  <c r="R1950" i="1"/>
  <c r="S1950" i="1"/>
  <c r="R2162" i="1"/>
  <c r="S2162" i="1"/>
  <c r="R811" i="1"/>
  <c r="S811" i="1"/>
  <c r="R992" i="1"/>
  <c r="S992" i="1"/>
  <c r="R75" i="1"/>
  <c r="S75" i="1"/>
  <c r="AK2264" i="6"/>
  <c r="AL2264" i="6"/>
  <c r="AE2264" i="6"/>
  <c r="AF2264" i="6"/>
  <c r="AK2267" i="6"/>
  <c r="AL2267" i="6"/>
  <c r="AE2267" i="6"/>
  <c r="AF2267" i="6"/>
  <c r="AK2832" i="6"/>
  <c r="AL2832" i="6"/>
  <c r="AE2832" i="6"/>
  <c r="AF2832" i="6"/>
  <c r="R1772" i="1"/>
  <c r="S1772" i="1"/>
  <c r="AK3127" i="6"/>
  <c r="AL3127" i="6"/>
  <c r="AE3127" i="6"/>
  <c r="AF3127" i="6"/>
  <c r="AK3342" i="6"/>
  <c r="AL3342" i="6"/>
  <c r="AE3342" i="6"/>
  <c r="AF3342" i="6"/>
  <c r="R839" i="1"/>
  <c r="S839" i="1"/>
  <c r="AK1610" i="6"/>
  <c r="AL1610" i="6"/>
  <c r="AE1610" i="6"/>
  <c r="AF1610" i="6"/>
  <c r="R1212" i="1"/>
  <c r="S1212" i="1"/>
  <c r="AK2244" i="6"/>
  <c r="AL2244" i="6"/>
  <c r="AE2244" i="6"/>
  <c r="AF2244" i="6"/>
  <c r="R475" i="1"/>
  <c r="S475" i="1"/>
  <c r="AK966" i="6"/>
  <c r="AL966" i="6"/>
  <c r="AE966" i="6"/>
  <c r="AF966" i="6"/>
  <c r="AK965" i="6"/>
  <c r="AL965" i="6"/>
  <c r="AE965" i="6"/>
  <c r="AF965" i="6"/>
  <c r="R554" i="1"/>
  <c r="S554" i="1"/>
  <c r="AK1143" i="6"/>
  <c r="AL1143" i="6"/>
  <c r="AE1143" i="6"/>
  <c r="AF1143" i="6"/>
  <c r="AK499" i="6"/>
  <c r="AL499" i="6"/>
  <c r="AE499" i="6"/>
  <c r="AF499" i="6"/>
  <c r="AK2207" i="6"/>
  <c r="AL2207" i="6"/>
  <c r="AE2207" i="6"/>
  <c r="AF2207" i="6"/>
  <c r="AK1700" i="6"/>
  <c r="AL1700" i="6"/>
  <c r="AE1700" i="6"/>
  <c r="AF1700" i="6"/>
  <c r="R2082" i="1"/>
  <c r="S2082" i="1"/>
  <c r="AK3560" i="6"/>
  <c r="AL3560" i="6"/>
  <c r="AE3560" i="6"/>
  <c r="AF3560" i="6"/>
  <c r="AK759" i="6"/>
  <c r="AL759" i="6"/>
  <c r="AE759" i="6"/>
  <c r="AF759" i="6"/>
  <c r="AK758" i="6"/>
  <c r="AL758" i="6"/>
  <c r="AE758" i="6"/>
  <c r="AF758" i="6"/>
  <c r="AK2050" i="6"/>
  <c r="AL2050" i="6"/>
  <c r="AE2050" i="6"/>
  <c r="AF2050" i="6"/>
  <c r="R35" i="1"/>
  <c r="S35" i="1"/>
  <c r="AK53" i="6"/>
  <c r="AL53" i="6"/>
  <c r="AE53" i="6"/>
  <c r="AF53" i="6"/>
  <c r="R330" i="1"/>
  <c r="S330" i="1"/>
  <c r="AK744" i="6"/>
  <c r="AL744" i="6"/>
  <c r="AE744" i="6"/>
  <c r="AF744" i="6"/>
  <c r="AK462" i="6"/>
  <c r="AL462" i="6"/>
  <c r="AE462" i="6"/>
  <c r="AF462" i="6"/>
  <c r="R984" i="1"/>
  <c r="S984" i="1"/>
  <c r="AK1843" i="6"/>
  <c r="AL1843" i="6"/>
  <c r="AE1843" i="6"/>
  <c r="AF1843" i="6"/>
  <c r="AK2891" i="6"/>
  <c r="AL2891" i="6"/>
  <c r="AE2891" i="6"/>
  <c r="AF2891" i="6"/>
  <c r="AK26" i="6"/>
  <c r="AL26" i="6"/>
  <c r="AE26" i="6"/>
  <c r="AF26" i="6"/>
  <c r="R746" i="1"/>
  <c r="S746" i="1"/>
  <c r="AK1466" i="6"/>
  <c r="AL1466" i="6"/>
  <c r="AE1466" i="6"/>
  <c r="AF1466" i="6"/>
  <c r="AK1489" i="6"/>
  <c r="AL1489" i="6"/>
  <c r="AE1489" i="6"/>
  <c r="AF1489" i="6"/>
  <c r="AK1936" i="6"/>
  <c r="AL1936" i="6"/>
  <c r="AE1936" i="6"/>
  <c r="AF1936" i="6"/>
  <c r="AK3107" i="6"/>
  <c r="AL3107" i="6"/>
  <c r="AE3107" i="6"/>
  <c r="AF3107" i="6"/>
  <c r="AK3863" i="6"/>
  <c r="AL3863" i="6"/>
  <c r="AE3863" i="6"/>
  <c r="AF3863" i="6"/>
  <c r="AK3461" i="6"/>
  <c r="AL3461" i="6"/>
  <c r="AE3461" i="6"/>
  <c r="AF3461" i="6"/>
  <c r="AK498" i="6"/>
  <c r="AL498" i="6"/>
  <c r="AE498" i="6"/>
  <c r="AF498" i="6"/>
  <c r="AK2804" i="6"/>
  <c r="AL2804" i="6"/>
  <c r="AE2804" i="6"/>
  <c r="AF2804" i="6"/>
  <c r="AK36" i="6"/>
  <c r="AL36" i="6"/>
  <c r="AE36" i="6"/>
  <c r="AF36" i="6"/>
  <c r="AK1932" i="6"/>
  <c r="AL1932" i="6"/>
  <c r="AE1932" i="6"/>
  <c r="AF1932" i="6"/>
  <c r="AK1084" i="6"/>
  <c r="AL1084" i="6"/>
  <c r="AE1084" i="6"/>
  <c r="AF1084" i="6"/>
  <c r="AK628" i="6"/>
  <c r="AL628" i="6"/>
  <c r="AE628" i="6"/>
  <c r="AF628" i="6"/>
  <c r="AK49" i="6"/>
  <c r="AL49" i="6"/>
  <c r="AE49" i="6"/>
  <c r="AF49" i="6"/>
  <c r="AK998" i="6"/>
  <c r="AL998" i="6"/>
  <c r="AE998" i="6"/>
  <c r="AF998" i="6"/>
  <c r="AK2572" i="6"/>
  <c r="AL2572" i="6"/>
  <c r="AE2572" i="6"/>
  <c r="AF2572" i="6"/>
  <c r="AK25" i="6"/>
  <c r="AL25" i="6"/>
  <c r="AE25" i="6"/>
  <c r="AF25" i="6"/>
  <c r="AK1382" i="6"/>
  <c r="AL1382" i="6"/>
  <c r="AE1382" i="6"/>
  <c r="AF1382" i="6"/>
  <c r="AK1244" i="6"/>
  <c r="AL1244" i="6"/>
  <c r="AE1244" i="6"/>
  <c r="AF1244" i="6"/>
  <c r="AK1241" i="6"/>
  <c r="AL1241" i="6"/>
  <c r="AE1241" i="6"/>
  <c r="AF1241" i="6"/>
  <c r="AK1245" i="6"/>
  <c r="AL1245" i="6"/>
  <c r="AE1245" i="6"/>
  <c r="AF1245" i="6"/>
  <c r="AK1704" i="6"/>
  <c r="AL1704" i="6"/>
  <c r="AE1704" i="6"/>
  <c r="AF1704" i="6"/>
  <c r="AK3565" i="6"/>
  <c r="AL3565" i="6"/>
  <c r="AE3565" i="6"/>
  <c r="AF3565" i="6"/>
  <c r="AK2208" i="6"/>
  <c r="AL2208" i="6"/>
  <c r="AE2208" i="6"/>
  <c r="AF2208" i="6"/>
  <c r="AK3829" i="6"/>
  <c r="AL3829" i="6"/>
  <c r="AE3829" i="6"/>
  <c r="AF3829" i="6"/>
  <c r="AK732" i="6"/>
  <c r="AL732" i="6"/>
  <c r="AE732" i="6"/>
  <c r="AF732" i="6"/>
  <c r="AK3563" i="6"/>
  <c r="AL3563" i="6"/>
  <c r="AE3563" i="6"/>
  <c r="AF3563" i="6"/>
  <c r="AK3557" i="6"/>
  <c r="AL3557" i="6"/>
  <c r="AE3557" i="6"/>
  <c r="AF3557" i="6"/>
  <c r="AK3559" i="6"/>
  <c r="AL3559" i="6"/>
  <c r="AE3559" i="6"/>
  <c r="AF3559" i="6"/>
  <c r="AK3561" i="6"/>
  <c r="AL3561" i="6"/>
  <c r="AE3561" i="6"/>
  <c r="AF3561" i="6"/>
  <c r="AK1703" i="6"/>
  <c r="AL1703" i="6"/>
  <c r="AE1703" i="6"/>
  <c r="AF1703" i="6"/>
  <c r="AK1488" i="6"/>
  <c r="AL1488" i="6"/>
  <c r="AE1488" i="6"/>
  <c r="AF1488" i="6"/>
  <c r="AK1487" i="6"/>
  <c r="AL1487" i="6"/>
  <c r="AE1487" i="6"/>
  <c r="AF1487" i="6"/>
  <c r="AK1242" i="6"/>
  <c r="AL1242" i="6"/>
  <c r="AE1242" i="6"/>
  <c r="AF1242" i="6"/>
  <c r="AK1246" i="6"/>
  <c r="AL1246" i="6"/>
  <c r="AE1246" i="6"/>
  <c r="AF1246" i="6"/>
  <c r="AK3539" i="6"/>
  <c r="AL3539" i="6"/>
  <c r="AE3539" i="6"/>
  <c r="AF3539" i="6"/>
  <c r="AK734" i="6"/>
  <c r="AL734" i="6"/>
  <c r="AE734" i="6"/>
  <c r="AF734" i="6"/>
  <c r="AK735" i="6"/>
  <c r="AL735" i="6"/>
  <c r="AE735" i="6"/>
  <c r="AF735" i="6"/>
  <c r="AK3" i="6"/>
  <c r="AL3" i="6"/>
  <c r="AE3" i="6"/>
  <c r="AF3" i="6"/>
  <c r="AK2434" i="6"/>
  <c r="AL2434" i="6"/>
  <c r="AE2434" i="6"/>
  <c r="AF2434" i="6"/>
  <c r="AK1557" i="6"/>
  <c r="AL1557" i="6"/>
  <c r="AE1557" i="6"/>
  <c r="AF1557" i="6"/>
  <c r="AK2989" i="6"/>
  <c r="AL2989" i="6"/>
  <c r="AE2989" i="6"/>
  <c r="AF2989" i="6"/>
  <c r="AK2990" i="6"/>
  <c r="AL2990" i="6"/>
  <c r="AE2990" i="6"/>
  <c r="AF2990" i="6"/>
  <c r="R1673" i="1"/>
  <c r="S1673" i="1"/>
  <c r="AK2991" i="6"/>
  <c r="AL2991" i="6"/>
  <c r="AE2991" i="6"/>
  <c r="AF2991" i="6"/>
  <c r="R2046" i="1"/>
  <c r="S2046" i="1"/>
  <c r="AK3495" i="6"/>
  <c r="AL3495" i="6"/>
  <c r="AE3495" i="6"/>
  <c r="AF3495" i="6"/>
  <c r="R427" i="1"/>
  <c r="S427" i="1"/>
  <c r="AK877" i="6"/>
  <c r="AL877" i="6"/>
  <c r="AE877" i="6"/>
  <c r="AF877" i="6"/>
  <c r="AK1485" i="6"/>
  <c r="AL1485" i="6"/>
  <c r="AE1485" i="6"/>
  <c r="AF1485" i="6"/>
  <c r="AK1483" i="6"/>
  <c r="AL1483" i="6"/>
  <c r="AE1483" i="6"/>
  <c r="AF1483" i="6"/>
  <c r="AK1486" i="6"/>
  <c r="AL1486" i="6"/>
  <c r="AE1486" i="6"/>
  <c r="AF1486" i="6"/>
  <c r="R2225" i="1"/>
  <c r="S2225" i="1"/>
  <c r="AK3767" i="6"/>
  <c r="AL3767" i="6"/>
  <c r="AE3767" i="6"/>
  <c r="AF3767" i="6"/>
  <c r="AK1773" i="6"/>
  <c r="AL1773" i="6"/>
  <c r="AE1773" i="6"/>
  <c r="AF1773" i="6"/>
  <c r="AK1772" i="6"/>
  <c r="AL1772" i="6"/>
  <c r="AE1772" i="6"/>
  <c r="AF1772" i="6"/>
  <c r="R117" i="1"/>
  <c r="S117" i="1"/>
  <c r="AK309" i="6"/>
  <c r="AL309" i="6"/>
  <c r="AE309" i="6"/>
  <c r="AF309" i="6"/>
  <c r="AK2512" i="6"/>
  <c r="AL2512" i="6"/>
  <c r="AE2512" i="6"/>
  <c r="AF2512" i="6"/>
  <c r="AK2914" i="6"/>
  <c r="AL2914" i="6"/>
  <c r="AE2914" i="6"/>
  <c r="AF2914" i="6"/>
  <c r="AK1137" i="6"/>
  <c r="AL1137" i="6"/>
  <c r="AE1137" i="6"/>
  <c r="AF1137" i="6"/>
  <c r="AK461" i="6"/>
  <c r="AL461" i="6"/>
  <c r="AE461" i="6"/>
  <c r="AF461" i="6"/>
  <c r="AK1444" i="6"/>
  <c r="AL1444" i="6"/>
  <c r="AE1444" i="6"/>
  <c r="AF1444" i="6"/>
  <c r="AK1256" i="6"/>
  <c r="AL1256" i="6"/>
  <c r="AE1256" i="6"/>
  <c r="AF1256" i="6"/>
  <c r="AK2003" i="6"/>
  <c r="AL2003" i="6"/>
  <c r="AE2003" i="6"/>
  <c r="AF2003" i="6"/>
  <c r="AK1397" i="6"/>
  <c r="AL1397" i="6"/>
  <c r="AE1397" i="6"/>
  <c r="AF1397" i="6"/>
  <c r="AK848" i="6"/>
  <c r="AL848" i="6"/>
  <c r="AE848" i="6"/>
  <c r="AF848" i="6"/>
  <c r="R850" i="1"/>
  <c r="S850" i="1"/>
  <c r="AK1632" i="6"/>
  <c r="AL1632" i="6"/>
  <c r="AE1632" i="6"/>
  <c r="AF1632" i="6"/>
  <c r="R1415" i="1"/>
  <c r="S1415" i="1"/>
  <c r="AK2571" i="6"/>
  <c r="AL2571" i="6"/>
  <c r="AE2571" i="6"/>
  <c r="AF2571" i="6"/>
  <c r="AK910" i="6"/>
  <c r="AL910" i="6"/>
  <c r="AE910" i="6"/>
  <c r="AF910" i="6"/>
  <c r="AK1671" i="6"/>
  <c r="AL1671" i="6"/>
  <c r="AE1671" i="6"/>
  <c r="AF1671" i="6"/>
  <c r="AK1667" i="6"/>
  <c r="AL1667" i="6"/>
  <c r="AE1667" i="6"/>
  <c r="AF1667" i="6"/>
  <c r="AK1672" i="6"/>
  <c r="AL1672" i="6"/>
  <c r="AE1672" i="6"/>
  <c r="AF1672" i="6"/>
  <c r="AK912" i="6"/>
  <c r="AL912" i="6"/>
  <c r="AE912" i="6"/>
  <c r="AF912" i="6"/>
  <c r="AK908" i="6"/>
  <c r="AL908" i="6"/>
  <c r="AE908" i="6"/>
  <c r="AF908" i="6"/>
  <c r="AK1408" i="6"/>
  <c r="AL1408" i="6"/>
  <c r="AE1408" i="6"/>
  <c r="AF1408" i="6"/>
  <c r="AK1410" i="6"/>
  <c r="AL1410" i="6"/>
  <c r="AE1410" i="6"/>
  <c r="AF1410" i="6"/>
  <c r="AK1413" i="6"/>
  <c r="AL1413" i="6"/>
  <c r="AE1413" i="6"/>
  <c r="AF1413" i="6"/>
  <c r="AK1405" i="6"/>
  <c r="AL1405" i="6"/>
  <c r="AE1405" i="6"/>
  <c r="AF1405" i="6"/>
  <c r="AK1409" i="6"/>
  <c r="AL1409" i="6"/>
  <c r="AE1409" i="6"/>
  <c r="AF1409" i="6"/>
  <c r="AK917" i="6"/>
  <c r="AL917" i="6"/>
  <c r="AE917" i="6"/>
  <c r="AF917" i="6"/>
  <c r="AK3761" i="6"/>
  <c r="AL3761" i="6"/>
  <c r="AE3761" i="6"/>
  <c r="AF3761" i="6"/>
  <c r="AK3759" i="6"/>
  <c r="AL3759" i="6"/>
  <c r="AE3759" i="6"/>
  <c r="AF3759" i="6"/>
  <c r="AK3757" i="6"/>
  <c r="AL3757" i="6"/>
  <c r="AE3757" i="6"/>
  <c r="AF3757" i="6"/>
  <c r="R2219" i="1"/>
  <c r="S2219" i="1"/>
  <c r="AK3760" i="6"/>
  <c r="AL3760" i="6"/>
  <c r="AE3760" i="6"/>
  <c r="AF3760" i="6"/>
  <c r="AK2001" i="6"/>
  <c r="AL2001" i="6"/>
  <c r="AE2001" i="6"/>
  <c r="AF2001" i="6"/>
  <c r="AK494" i="6"/>
  <c r="AL494" i="6"/>
  <c r="AE494" i="6"/>
  <c r="AF494" i="6"/>
  <c r="R1008" i="1"/>
  <c r="S1008" i="1"/>
  <c r="AK1907" i="6"/>
  <c r="AL1907" i="6"/>
  <c r="AE1907" i="6"/>
  <c r="AF1907" i="6"/>
  <c r="R190" i="1"/>
  <c r="S190" i="1"/>
  <c r="AK493" i="6"/>
  <c r="AL493" i="6"/>
  <c r="AE493" i="6"/>
  <c r="AF493" i="6"/>
  <c r="AK495" i="6"/>
  <c r="AL495" i="6"/>
  <c r="AE495" i="6"/>
  <c r="AF495" i="6"/>
  <c r="AK491" i="6"/>
  <c r="AL491" i="6"/>
  <c r="AE491" i="6"/>
  <c r="AF491" i="6"/>
  <c r="AK1300" i="6"/>
  <c r="AL1300" i="6"/>
  <c r="AE1300" i="6"/>
  <c r="AF1300" i="6"/>
  <c r="AK1784" i="6"/>
  <c r="AL1784" i="6"/>
  <c r="AE1784" i="6"/>
  <c r="AF1784" i="6"/>
  <c r="AK2390" i="6"/>
  <c r="AL2390" i="6"/>
  <c r="AE2390" i="6"/>
  <c r="AF2390" i="6"/>
  <c r="R203" i="1"/>
  <c r="S203" i="1"/>
  <c r="AK519" i="6"/>
  <c r="AL519" i="6"/>
  <c r="AE519" i="6"/>
  <c r="AF519" i="6"/>
  <c r="AK1774" i="6"/>
  <c r="AL1774" i="6"/>
  <c r="AE1774" i="6"/>
  <c r="AF1774" i="6"/>
  <c r="AK1782" i="6"/>
  <c r="AL1782" i="6"/>
  <c r="AE1782" i="6"/>
  <c r="AF1782" i="6"/>
  <c r="AK1776" i="6"/>
  <c r="AL1776" i="6"/>
  <c r="AE1776" i="6"/>
  <c r="AF1776" i="6"/>
  <c r="AK1775" i="6"/>
  <c r="AL1775" i="6"/>
  <c r="AE1775" i="6"/>
  <c r="AF1775" i="6"/>
  <c r="AK1780" i="6"/>
  <c r="AL1780" i="6"/>
  <c r="AE1780" i="6"/>
  <c r="AF1780" i="6"/>
  <c r="AK1452" i="6"/>
  <c r="AL1452" i="6"/>
  <c r="AE1452" i="6"/>
  <c r="AF1452" i="6"/>
  <c r="AK1283" i="6"/>
  <c r="AL1283" i="6"/>
  <c r="AE1283" i="6"/>
  <c r="AF1283" i="6"/>
  <c r="AK1448" i="6"/>
  <c r="AL1448" i="6"/>
  <c r="AE1448" i="6"/>
  <c r="AF1448" i="6"/>
  <c r="AK398" i="6"/>
  <c r="AL398" i="6"/>
  <c r="AE398" i="6"/>
  <c r="AF398" i="6"/>
  <c r="AK396" i="6"/>
  <c r="AL396" i="6"/>
  <c r="AE396" i="6"/>
  <c r="AF396" i="6"/>
  <c r="AK208" i="6"/>
  <c r="AL208" i="6"/>
  <c r="AE208" i="6"/>
  <c r="AF208" i="6"/>
  <c r="AK210" i="6"/>
  <c r="AK209" i="6"/>
  <c r="AK205" i="6"/>
  <c r="AK211" i="6"/>
  <c r="AL210" i="6"/>
  <c r="AL209" i="6"/>
  <c r="AL205" i="6"/>
  <c r="AL211" i="6"/>
  <c r="AE210" i="6"/>
  <c r="AE209" i="6"/>
  <c r="AE205" i="6"/>
  <c r="AE211" i="6"/>
  <c r="AF210" i="6"/>
  <c r="AF209" i="6"/>
  <c r="AF205" i="6"/>
  <c r="AF211" i="6"/>
  <c r="AK3475" i="6"/>
  <c r="AL3475" i="6"/>
  <c r="AE3475" i="6"/>
  <c r="AF3475" i="6"/>
  <c r="AK3468" i="6"/>
  <c r="AL3468" i="6"/>
  <c r="AE3468" i="6"/>
  <c r="AF3468" i="6"/>
  <c r="AK3467" i="6"/>
  <c r="AL3467" i="6"/>
  <c r="AE3467" i="6"/>
  <c r="AF3467" i="6"/>
  <c r="AK3466" i="6"/>
  <c r="AL3466" i="6"/>
  <c r="AE3466" i="6"/>
  <c r="AF3466" i="6"/>
  <c r="AK3473" i="6"/>
  <c r="AL3473" i="6"/>
  <c r="AE3473" i="6"/>
  <c r="AF3473" i="6"/>
  <c r="AK3474" i="6"/>
  <c r="AL3474" i="6"/>
  <c r="AE3474" i="6"/>
  <c r="AF3474" i="6"/>
  <c r="AK3472" i="6"/>
  <c r="AL3472" i="6"/>
  <c r="AE3472" i="6"/>
  <c r="AF3472" i="6"/>
  <c r="AK3471" i="6"/>
  <c r="AL3471" i="6"/>
  <c r="AE3471" i="6"/>
  <c r="AF3471" i="6"/>
  <c r="AK3470" i="6"/>
  <c r="AL3470" i="6"/>
  <c r="AE3470" i="6"/>
  <c r="AF3470" i="6"/>
  <c r="R2019" i="1"/>
  <c r="S2019" i="1"/>
  <c r="AK3469" i="6"/>
  <c r="AL3469" i="6"/>
  <c r="AE3469" i="6"/>
  <c r="AF3469" i="6"/>
  <c r="AK3196" i="6"/>
  <c r="AK3189" i="6"/>
  <c r="AL3196" i="6"/>
  <c r="AL3189" i="6"/>
  <c r="AE3196" i="6"/>
  <c r="AE3189" i="6"/>
  <c r="AF3196" i="6"/>
  <c r="AF3189" i="6"/>
  <c r="AK2845" i="6"/>
  <c r="AL2845" i="6"/>
  <c r="AE2845" i="6"/>
  <c r="AF2845" i="6"/>
  <c r="AK2849" i="6"/>
  <c r="AL2849" i="6"/>
  <c r="AE2849" i="6"/>
  <c r="AF2849" i="6"/>
  <c r="AK2851" i="6"/>
  <c r="AL2851" i="6"/>
  <c r="AE2851" i="6"/>
  <c r="AF2851" i="6"/>
  <c r="AK2848" i="6"/>
  <c r="AL2848" i="6"/>
  <c r="AE2848" i="6"/>
  <c r="AF2848" i="6"/>
  <c r="AK2846" i="6"/>
  <c r="AL2846" i="6"/>
  <c r="AE2846" i="6"/>
  <c r="AF2846" i="6"/>
  <c r="AK2850" i="6"/>
  <c r="AL2850" i="6"/>
  <c r="AE2850" i="6"/>
  <c r="AF2850" i="6"/>
  <c r="AK2847" i="6"/>
  <c r="AL2847" i="6"/>
  <c r="AE2847" i="6"/>
  <c r="AF2847" i="6"/>
  <c r="R1593" i="1"/>
  <c r="S1593" i="1"/>
  <c r="AK3744" i="6"/>
  <c r="AL3744" i="6"/>
  <c r="AE3744" i="6"/>
  <c r="AF3744" i="6"/>
  <c r="AK3746" i="6"/>
  <c r="AL3746" i="6"/>
  <c r="AE3746" i="6"/>
  <c r="AF3746" i="6"/>
  <c r="AK3745" i="6"/>
  <c r="AL3745" i="6"/>
  <c r="AE3745" i="6"/>
  <c r="AF3745" i="6"/>
  <c r="AK3749" i="6"/>
  <c r="AL3749" i="6"/>
  <c r="AE3749" i="6"/>
  <c r="AF3749" i="6"/>
  <c r="R2210" i="1"/>
  <c r="S2210" i="1"/>
  <c r="AK3748" i="6"/>
  <c r="AL3748" i="6"/>
  <c r="AE3748" i="6"/>
  <c r="AF3748" i="6"/>
  <c r="R656" i="1"/>
  <c r="S656" i="1"/>
  <c r="AK1321" i="6"/>
  <c r="AL1321" i="6"/>
  <c r="AE1321" i="6"/>
  <c r="AF1321" i="6"/>
  <c r="AK2637" i="6"/>
  <c r="AL2637" i="6"/>
  <c r="AE2637" i="6"/>
  <c r="AF2637" i="6"/>
  <c r="AK2640" i="6"/>
  <c r="AL2640" i="6"/>
  <c r="AE2640" i="6"/>
  <c r="AF2640" i="6"/>
  <c r="AK2635" i="6"/>
  <c r="AL2635" i="6"/>
  <c r="AE2635" i="6"/>
  <c r="AF2635" i="6"/>
  <c r="AK2639" i="6"/>
  <c r="AL2639" i="6"/>
  <c r="AE2639" i="6"/>
  <c r="AF2639" i="6"/>
  <c r="AK2432" i="6"/>
  <c r="AL2432" i="6"/>
  <c r="AE2432" i="6"/>
  <c r="AF2432" i="6"/>
  <c r="AK2626" i="6"/>
  <c r="AL2626" i="6"/>
  <c r="AE2626" i="6"/>
  <c r="AF2626" i="6"/>
  <c r="AK2629" i="6"/>
  <c r="AL2629" i="6"/>
  <c r="AE2629" i="6"/>
  <c r="AF2629" i="6"/>
  <c r="AK2632" i="6"/>
  <c r="AL2632" i="6"/>
  <c r="AE2632" i="6"/>
  <c r="AF2632" i="6"/>
  <c r="AK2631" i="6"/>
  <c r="AL2631" i="6"/>
  <c r="AE2631" i="6"/>
  <c r="AF2631" i="6"/>
  <c r="AK2633" i="6"/>
  <c r="AL2633" i="6"/>
  <c r="AE2633" i="6"/>
  <c r="AF2633" i="6"/>
  <c r="AK2628" i="6"/>
  <c r="AL2628" i="6"/>
  <c r="AE2628" i="6"/>
  <c r="AF2628" i="6"/>
  <c r="AK2627" i="6"/>
  <c r="AL2627" i="6"/>
  <c r="AE2627" i="6"/>
  <c r="AF2627" i="6"/>
  <c r="AK2634" i="6"/>
  <c r="AL2634" i="6"/>
  <c r="AE2634" i="6"/>
  <c r="AF2634" i="6"/>
  <c r="AK2630" i="6"/>
  <c r="AL2630" i="6"/>
  <c r="AE2630" i="6"/>
  <c r="AF2630" i="6"/>
  <c r="R1452" i="1"/>
  <c r="S1452" i="1"/>
  <c r="AK2625" i="6"/>
  <c r="AL2625" i="6"/>
  <c r="AE2625" i="6"/>
  <c r="AF2625" i="6"/>
  <c r="AK835" i="6"/>
  <c r="AL835" i="6"/>
  <c r="AE835" i="6"/>
  <c r="AF835" i="6"/>
  <c r="AK189" i="6"/>
  <c r="AL189" i="6"/>
  <c r="AE189" i="6"/>
  <c r="AF189" i="6"/>
  <c r="AK188" i="6"/>
  <c r="AL188" i="6"/>
  <c r="AE188" i="6"/>
  <c r="AF188" i="6"/>
  <c r="AK190" i="6"/>
  <c r="AL190" i="6"/>
  <c r="AE190" i="6"/>
  <c r="AF190" i="6"/>
  <c r="AK240" i="6"/>
  <c r="AL240" i="6"/>
  <c r="AE240" i="6"/>
  <c r="AF240" i="6"/>
  <c r="AK239" i="6"/>
  <c r="AL239" i="6"/>
  <c r="AE239" i="6"/>
  <c r="AF239" i="6"/>
  <c r="R1687" i="1"/>
  <c r="S1687" i="1"/>
  <c r="AK3005" i="6"/>
  <c r="AL3005" i="6"/>
  <c r="AE3005" i="6"/>
  <c r="AF3005" i="6"/>
  <c r="AK3009" i="6"/>
  <c r="AL3009" i="6"/>
  <c r="AE3009" i="6"/>
  <c r="AF3009" i="6"/>
  <c r="AK3006" i="6"/>
  <c r="AL3006" i="6"/>
  <c r="AE3006" i="6"/>
  <c r="AF3006" i="6"/>
  <c r="AK3008" i="6"/>
  <c r="AL3008" i="6"/>
  <c r="AE3008" i="6"/>
  <c r="AF3008" i="6"/>
  <c r="AK676" i="6"/>
  <c r="AL676" i="6"/>
  <c r="AE676" i="6"/>
  <c r="AF676" i="6"/>
  <c r="AK3010" i="6"/>
  <c r="AL3010" i="6"/>
  <c r="AE3010" i="6"/>
  <c r="AF3010" i="6"/>
  <c r="AK3007" i="6"/>
  <c r="AL3007" i="6"/>
  <c r="AE3007" i="6"/>
  <c r="AF3007" i="6"/>
  <c r="AK891" i="6"/>
  <c r="AL891" i="6"/>
  <c r="AE891" i="6"/>
  <c r="AF891" i="6"/>
  <c r="AK889" i="6"/>
  <c r="AL889" i="6"/>
  <c r="AE889" i="6"/>
  <c r="AF889" i="6"/>
  <c r="AK886" i="6"/>
  <c r="AL886" i="6"/>
  <c r="AE886" i="6"/>
  <c r="AF886" i="6"/>
  <c r="AK1829" i="6"/>
  <c r="AL1829" i="6"/>
  <c r="AE1829" i="6"/>
  <c r="AF1829" i="6"/>
  <c r="AK388" i="6"/>
  <c r="AL388" i="6"/>
  <c r="AE388" i="6"/>
  <c r="AF388" i="6"/>
  <c r="AK802" i="6"/>
  <c r="AL802" i="6"/>
  <c r="AE802" i="6"/>
  <c r="AF802" i="6"/>
  <c r="AK2982" i="6"/>
  <c r="AL2982" i="6"/>
  <c r="AE2982" i="6"/>
  <c r="AF2982" i="6"/>
  <c r="AK2553" i="6"/>
  <c r="AL2553" i="6"/>
  <c r="AE2553" i="6"/>
  <c r="AF2553" i="6"/>
  <c r="AK537" i="6"/>
  <c r="AL537" i="6"/>
  <c r="AE537" i="6"/>
  <c r="AF537" i="6"/>
  <c r="AK1467" i="6"/>
  <c r="AL1467" i="6"/>
  <c r="AE1467" i="6"/>
  <c r="AF1467" i="6"/>
  <c r="AK3318" i="6"/>
  <c r="AL3318" i="6"/>
  <c r="AE3318" i="6"/>
  <c r="AF3318" i="6"/>
  <c r="AK389" i="6"/>
  <c r="AL389" i="6"/>
  <c r="AE389" i="6"/>
  <c r="AF389" i="6"/>
  <c r="AK1652" i="6"/>
  <c r="AL1652" i="6"/>
  <c r="AE1652" i="6"/>
  <c r="AF1652" i="6"/>
  <c r="AK2033" i="6"/>
  <c r="AL2033" i="6"/>
  <c r="AE2033" i="6"/>
  <c r="AF2033" i="6"/>
  <c r="AK2689" i="6"/>
  <c r="AL2689" i="6"/>
  <c r="AE2689" i="6"/>
  <c r="AF2689" i="6"/>
  <c r="AK855" i="6"/>
  <c r="AL855" i="6"/>
  <c r="AE855" i="6"/>
  <c r="AF855" i="6"/>
  <c r="AK2275" i="6"/>
  <c r="AL2275" i="6"/>
  <c r="AE2275" i="6"/>
  <c r="AF2275" i="6"/>
  <c r="AK2272" i="6"/>
  <c r="AL2272" i="6"/>
  <c r="AE2272" i="6"/>
  <c r="AF2272" i="6"/>
  <c r="AK3360" i="6"/>
  <c r="AL3360" i="6"/>
  <c r="AE3360" i="6"/>
  <c r="AF3360" i="6"/>
  <c r="AK3158" i="6"/>
  <c r="AL3158" i="6"/>
  <c r="AE3158" i="6"/>
  <c r="AF3158" i="6"/>
  <c r="AK1003" i="6"/>
  <c r="AL1003" i="6"/>
  <c r="AE1003" i="6"/>
  <c r="AF1003" i="6"/>
  <c r="AK3362" i="6"/>
  <c r="AL3362" i="6"/>
  <c r="AE3362" i="6"/>
  <c r="AF3362" i="6"/>
  <c r="AK198" i="6"/>
  <c r="AL198" i="6"/>
  <c r="AE198" i="6"/>
  <c r="AF198" i="6"/>
  <c r="AK1292" i="6"/>
  <c r="AL1292" i="6"/>
  <c r="AE1292" i="6"/>
  <c r="AF1292" i="6"/>
  <c r="AK3319" i="6"/>
  <c r="AL3319" i="6"/>
  <c r="AE3319" i="6"/>
  <c r="AF3319" i="6"/>
  <c r="AK958" i="6"/>
  <c r="AL958" i="6"/>
  <c r="AE958" i="6"/>
  <c r="AF958" i="6"/>
  <c r="AK1139" i="6"/>
  <c r="AL1139" i="6"/>
  <c r="AE1139" i="6"/>
  <c r="AF1139" i="6"/>
  <c r="AK1269" i="6"/>
  <c r="AL1269" i="6"/>
  <c r="AE1269" i="6"/>
  <c r="AF1269" i="6"/>
  <c r="AK3387" i="6"/>
  <c r="AL3387" i="6"/>
  <c r="AE3387" i="6"/>
  <c r="AF3387" i="6"/>
  <c r="AK1268" i="6"/>
  <c r="AL1268" i="6"/>
  <c r="AE1268" i="6"/>
  <c r="AF1268" i="6"/>
  <c r="AK1924" i="6"/>
  <c r="AL1924" i="6"/>
  <c r="AE1924" i="6"/>
  <c r="AF1924" i="6"/>
  <c r="AK2105" i="6"/>
  <c r="AL2105" i="6"/>
  <c r="AE2105" i="6"/>
  <c r="AF2105" i="6"/>
  <c r="AK1715" i="6"/>
  <c r="AL1715" i="6"/>
  <c r="AE1715" i="6"/>
  <c r="AF1715" i="6"/>
  <c r="AK1310" i="6"/>
  <c r="AL1310" i="6"/>
  <c r="AE1310" i="6"/>
  <c r="AF1310" i="6"/>
  <c r="AK3855" i="6"/>
  <c r="AL3855" i="6"/>
  <c r="AE3855" i="6"/>
  <c r="AF3855" i="6"/>
  <c r="AK895" i="6"/>
  <c r="AL895" i="6"/>
  <c r="AE895" i="6"/>
  <c r="AF895" i="6"/>
  <c r="AK959" i="6"/>
  <c r="AL959" i="6"/>
  <c r="AE959" i="6"/>
  <c r="AF959" i="6"/>
  <c r="AK1706" i="6"/>
  <c r="AL1706" i="6"/>
  <c r="AE1706" i="6"/>
  <c r="AF1706" i="6"/>
  <c r="AK3766" i="6"/>
  <c r="AL3766" i="6"/>
  <c r="AE3766" i="6"/>
  <c r="AF3766" i="6"/>
  <c r="AK3408" i="6"/>
  <c r="AL3408" i="6"/>
  <c r="AE3408" i="6"/>
  <c r="AF3408" i="6"/>
  <c r="AK1090" i="6"/>
  <c r="AL1090" i="6"/>
  <c r="AE1090" i="6"/>
  <c r="AF1090" i="6"/>
  <c r="AK586" i="6"/>
  <c r="AL586" i="6"/>
  <c r="AE586" i="6"/>
  <c r="AF586" i="6"/>
  <c r="AK270" i="6"/>
  <c r="AL270" i="6"/>
  <c r="AE270" i="6"/>
  <c r="AF270" i="6"/>
  <c r="AK3750" i="6"/>
  <c r="AL3750" i="6"/>
  <c r="AE3750" i="6"/>
  <c r="AF3750" i="6"/>
  <c r="AK2087" i="6"/>
  <c r="AL2087" i="6"/>
  <c r="AE2087" i="6"/>
  <c r="AF2087" i="6"/>
  <c r="AK2724" i="6"/>
  <c r="AL2724" i="6"/>
  <c r="AE2724" i="6"/>
  <c r="AF2724" i="6"/>
  <c r="AK901" i="6"/>
  <c r="AL901" i="6"/>
  <c r="AE901" i="6"/>
  <c r="AF901" i="6"/>
  <c r="AK2178" i="6"/>
  <c r="AL2178" i="6"/>
  <c r="AE2178" i="6"/>
  <c r="AF2178" i="6"/>
  <c r="AK199" i="6"/>
  <c r="AL199" i="6"/>
  <c r="AE199" i="6"/>
  <c r="AF199" i="6"/>
  <c r="AK196" i="6"/>
  <c r="AL196" i="6"/>
  <c r="AE196" i="6"/>
  <c r="AF196" i="6"/>
  <c r="AK197" i="6"/>
  <c r="AL197" i="6"/>
  <c r="AE197" i="6"/>
  <c r="AF197" i="6"/>
  <c r="AK516" i="6"/>
  <c r="AL516" i="6"/>
  <c r="AE516" i="6"/>
  <c r="AF516" i="6"/>
  <c r="AK3168" i="6"/>
  <c r="AL3168" i="6"/>
  <c r="AE3168" i="6"/>
  <c r="AF3168" i="6"/>
  <c r="R1171" i="1"/>
  <c r="S1171" i="1"/>
  <c r="AK2185" i="6"/>
  <c r="AL2185" i="6"/>
  <c r="AE2185" i="6"/>
  <c r="AF2185" i="6"/>
  <c r="AK1033" i="6"/>
  <c r="AL1033" i="6"/>
  <c r="AE1033" i="6"/>
  <c r="AF1033" i="6"/>
  <c r="AK29" i="6"/>
  <c r="AL29" i="6"/>
  <c r="AE29" i="6"/>
  <c r="AF29" i="6"/>
  <c r="AK1711" i="6"/>
  <c r="AL1711" i="6"/>
  <c r="AE1711" i="6"/>
  <c r="AF1711" i="6"/>
  <c r="AK603" i="6"/>
  <c r="AL603" i="6"/>
  <c r="AE603" i="6"/>
  <c r="AF603" i="6"/>
  <c r="AK1731" i="6"/>
  <c r="AL1731" i="6"/>
  <c r="AE1731" i="6"/>
  <c r="AF1731" i="6"/>
  <c r="AK212" i="6"/>
  <c r="AL212" i="6"/>
  <c r="AE212" i="6"/>
  <c r="AF212" i="6"/>
  <c r="AK1069" i="6"/>
  <c r="AL1069" i="6"/>
  <c r="AE1069" i="6"/>
  <c r="AF1069" i="6"/>
  <c r="AK2715" i="6"/>
  <c r="AL2715" i="6"/>
  <c r="AE2715" i="6"/>
  <c r="AF2715" i="6"/>
  <c r="AK2713" i="6"/>
  <c r="AL2713" i="6"/>
  <c r="AE2713" i="6"/>
  <c r="AF2713" i="6"/>
  <c r="AK846" i="6"/>
  <c r="AL846" i="6"/>
  <c r="AE846" i="6"/>
  <c r="AF846" i="6"/>
  <c r="AK515" i="6"/>
  <c r="AL515" i="6"/>
  <c r="AE515" i="6"/>
  <c r="AF515" i="6"/>
  <c r="AK513" i="6"/>
  <c r="AL513" i="6"/>
  <c r="AE513" i="6"/>
  <c r="AF513" i="6"/>
  <c r="AK898" i="6"/>
  <c r="AL898" i="6"/>
  <c r="AE898" i="6"/>
  <c r="AF898" i="6"/>
  <c r="AK1027" i="6"/>
  <c r="AL1027" i="6"/>
  <c r="AE1027" i="6"/>
  <c r="AF1027" i="6"/>
  <c r="AK1026" i="6"/>
  <c r="AL1026" i="6"/>
  <c r="AE1026" i="6"/>
  <c r="AF1026" i="6"/>
  <c r="AK1036" i="6"/>
  <c r="AL1036" i="6"/>
  <c r="AE1036" i="6"/>
  <c r="AF1036" i="6"/>
  <c r="AK3135" i="6"/>
  <c r="AL3135" i="6"/>
  <c r="AE3135" i="6"/>
  <c r="AF3135" i="6"/>
  <c r="AK331" i="6"/>
  <c r="AL331" i="6"/>
  <c r="AE331" i="6"/>
  <c r="AF331" i="6"/>
  <c r="AK328" i="6"/>
  <c r="AL328" i="6"/>
  <c r="AE328" i="6"/>
  <c r="AF328" i="6"/>
  <c r="AK3542" i="6"/>
  <c r="AL3542" i="6"/>
  <c r="AE3542" i="6"/>
  <c r="AF3542" i="6"/>
  <c r="R1615" i="1"/>
  <c r="S1615" i="1"/>
  <c r="AK3540" i="6"/>
  <c r="AL3540" i="6"/>
  <c r="AE3540" i="6"/>
  <c r="AF3540" i="6"/>
  <c r="AK3538" i="6"/>
  <c r="AL3538" i="6"/>
  <c r="AE3538" i="6"/>
  <c r="AF3538" i="6"/>
  <c r="AK3536" i="6"/>
  <c r="AL3536" i="6"/>
  <c r="AE3536" i="6"/>
  <c r="AF3536" i="6"/>
  <c r="AK3530" i="6"/>
  <c r="AL3530" i="6"/>
  <c r="AE3530" i="6"/>
  <c r="AF3530" i="6"/>
  <c r="AK3533" i="6"/>
  <c r="AL3533" i="6"/>
  <c r="AE3533" i="6"/>
  <c r="AF3533" i="6"/>
  <c r="AK3531" i="6"/>
  <c r="AL3531" i="6"/>
  <c r="AE3531" i="6"/>
  <c r="AF3531" i="6"/>
  <c r="AK3529" i="6"/>
  <c r="AL3529" i="6"/>
  <c r="AE3529" i="6"/>
  <c r="AF3529" i="6"/>
  <c r="AK3526" i="6"/>
  <c r="AL3526" i="6"/>
  <c r="AE3526" i="6"/>
  <c r="AF3526" i="6"/>
  <c r="AK3537" i="6"/>
  <c r="AL3537" i="6"/>
  <c r="AE3537" i="6"/>
  <c r="AF3537" i="6"/>
  <c r="AK1167" i="6"/>
  <c r="AL1167" i="6"/>
  <c r="AE1167" i="6"/>
  <c r="AF1167" i="6"/>
  <c r="AK3215" i="6"/>
  <c r="AL3215" i="6"/>
  <c r="AE3215" i="6"/>
  <c r="AF3215" i="6"/>
  <c r="AK897" i="6"/>
  <c r="AL897" i="6"/>
  <c r="AE897" i="6"/>
  <c r="AF897" i="6"/>
  <c r="AK3254" i="6"/>
  <c r="AL3254" i="6"/>
  <c r="AE3254" i="6"/>
  <c r="AF3254" i="6"/>
  <c r="AK3251" i="6"/>
  <c r="AL3251" i="6"/>
  <c r="AE3251" i="6"/>
  <c r="AF3251" i="6"/>
  <c r="AK3252" i="6"/>
  <c r="AL3252" i="6"/>
  <c r="AE3252" i="6"/>
  <c r="AF3252" i="6"/>
  <c r="AK1981" i="6"/>
  <c r="AL1981" i="6"/>
  <c r="AE1981" i="6"/>
  <c r="AF1981" i="6"/>
  <c r="AK326" i="6"/>
  <c r="AK332" i="6"/>
  <c r="AK324" i="6"/>
  <c r="AK329" i="6"/>
  <c r="AK323" i="6"/>
  <c r="AL326" i="6"/>
  <c r="AL332" i="6"/>
  <c r="AL324" i="6"/>
  <c r="AL329" i="6"/>
  <c r="AL323" i="6"/>
  <c r="AE326" i="6"/>
  <c r="AE332" i="6"/>
  <c r="AE324" i="6"/>
  <c r="AE329" i="6"/>
  <c r="AE323" i="6"/>
  <c r="AF326" i="6"/>
  <c r="AF332" i="6"/>
  <c r="AF324" i="6"/>
  <c r="AF329" i="6"/>
  <c r="AF323" i="6"/>
  <c r="AK327" i="6"/>
  <c r="AL327" i="6"/>
  <c r="AE327" i="6"/>
  <c r="AF327" i="6"/>
  <c r="AK325" i="6"/>
  <c r="AL325" i="6"/>
  <c r="AE325" i="6"/>
  <c r="AF325" i="6"/>
  <c r="AK3854" i="6"/>
  <c r="AL3854" i="6"/>
  <c r="AE3854" i="6"/>
  <c r="AF3854" i="6"/>
  <c r="AK574" i="6"/>
  <c r="AL574" i="6"/>
  <c r="AE574" i="6"/>
  <c r="AF574" i="6"/>
  <c r="AK354" i="6"/>
  <c r="AL354" i="6"/>
  <c r="AE354" i="6"/>
  <c r="AF354" i="6"/>
  <c r="AK976" i="6"/>
  <c r="AL976" i="6"/>
  <c r="AE976" i="6"/>
  <c r="AF976" i="6"/>
  <c r="AK977" i="6"/>
  <c r="AL977" i="6"/>
  <c r="AE977" i="6"/>
  <c r="AF977" i="6"/>
  <c r="AK975" i="6"/>
  <c r="AL975" i="6"/>
  <c r="AE975" i="6"/>
  <c r="AF975" i="6"/>
  <c r="AK2791" i="6"/>
  <c r="AL2791" i="6"/>
  <c r="AE2791" i="6"/>
  <c r="AF2791" i="6"/>
  <c r="AK411" i="6"/>
  <c r="AL411" i="6"/>
  <c r="AE411" i="6"/>
  <c r="AF411" i="6"/>
  <c r="AK3751" i="6"/>
  <c r="AL3751" i="6"/>
  <c r="AE3751" i="6"/>
  <c r="AF3751" i="6"/>
  <c r="AK2793" i="6"/>
  <c r="AL2793" i="6"/>
  <c r="AE2793" i="6"/>
  <c r="AF2793" i="6"/>
  <c r="AK3689" i="6"/>
  <c r="AL3689" i="6"/>
  <c r="AE3689" i="6"/>
  <c r="AF3689" i="6"/>
  <c r="AK3690" i="6"/>
  <c r="AL3690" i="6"/>
  <c r="AE3690" i="6"/>
  <c r="AF3690" i="6"/>
  <c r="AK3693" i="6"/>
  <c r="AL3693" i="6"/>
  <c r="AE3693" i="6"/>
  <c r="AF3693" i="6"/>
  <c r="AK3686" i="6"/>
  <c r="AL3686" i="6"/>
  <c r="AE3686" i="6"/>
  <c r="AF3686" i="6"/>
  <c r="AK3687" i="6"/>
  <c r="AL3687" i="6"/>
  <c r="AE3687" i="6"/>
  <c r="AF3687" i="6"/>
  <c r="AK3448" i="6"/>
  <c r="AL3448" i="6"/>
  <c r="AE3448" i="6"/>
  <c r="AF3448" i="6"/>
  <c r="AK1754" i="6"/>
  <c r="AL1754" i="6"/>
  <c r="AE1754" i="6"/>
  <c r="AF1754" i="6"/>
  <c r="AK1752" i="6"/>
  <c r="AL1752" i="6"/>
  <c r="AE1752" i="6"/>
  <c r="AF1752" i="6"/>
  <c r="AK1755" i="6"/>
  <c r="AL1755" i="6"/>
  <c r="AE1755" i="6"/>
  <c r="AF1755" i="6"/>
  <c r="AK1753" i="6"/>
  <c r="AL1753" i="6"/>
  <c r="AE1753" i="6"/>
  <c r="AF1753" i="6"/>
  <c r="AK1747" i="6"/>
  <c r="AK1750" i="6"/>
  <c r="AK1749" i="6"/>
  <c r="AK1759" i="6"/>
  <c r="AK1762" i="6"/>
  <c r="AL1747" i="6"/>
  <c r="AL1750" i="6"/>
  <c r="AL1749" i="6"/>
  <c r="AL1759" i="6"/>
  <c r="AL1762" i="6"/>
  <c r="AE1747" i="6"/>
  <c r="AE1750" i="6"/>
  <c r="AE1749" i="6"/>
  <c r="AE1759" i="6"/>
  <c r="AE1762" i="6"/>
  <c r="AF1747" i="6"/>
  <c r="AF1750" i="6"/>
  <c r="AF1749" i="6"/>
  <c r="AF1759" i="6"/>
  <c r="AF1762" i="6"/>
  <c r="AK1760" i="6"/>
  <c r="AL1760" i="6"/>
  <c r="AE1760" i="6"/>
  <c r="AF1760" i="6"/>
  <c r="AK1756" i="6"/>
  <c r="AL1756" i="6"/>
  <c r="AE1756" i="6"/>
  <c r="AF1756" i="6"/>
  <c r="AK1745" i="6"/>
  <c r="AL1745" i="6"/>
  <c r="AE1745" i="6"/>
  <c r="AF1745" i="6"/>
  <c r="AK1778" i="6"/>
  <c r="AL1778" i="6"/>
  <c r="AE1778" i="6"/>
  <c r="AF1778" i="6"/>
  <c r="AK712" i="6"/>
  <c r="AL712" i="6"/>
  <c r="AE712" i="6"/>
  <c r="AF712" i="6"/>
  <c r="AK714" i="6"/>
  <c r="AL714" i="6"/>
  <c r="AE714" i="6"/>
  <c r="AF714" i="6"/>
  <c r="AK710" i="6"/>
  <c r="AL710" i="6"/>
  <c r="AE710" i="6"/>
  <c r="AF710" i="6"/>
  <c r="AK709" i="6"/>
  <c r="AL709" i="6"/>
  <c r="AE709" i="6"/>
  <c r="AF709" i="6"/>
  <c r="AK717" i="6"/>
  <c r="AL717" i="6"/>
  <c r="AE717" i="6"/>
  <c r="AF717" i="6"/>
  <c r="AK1162" i="6"/>
  <c r="AL1162" i="6"/>
  <c r="AE1162" i="6"/>
  <c r="AF1162" i="6"/>
  <c r="AK1172" i="6"/>
  <c r="AL1172" i="6"/>
  <c r="AE1172" i="6"/>
  <c r="AF1172" i="6"/>
  <c r="AK1154" i="6"/>
  <c r="AL1154" i="6"/>
  <c r="AE1154" i="6"/>
  <c r="AF1154" i="6"/>
  <c r="AK1161" i="6"/>
  <c r="AL1161" i="6"/>
  <c r="AE1161" i="6"/>
  <c r="AF1161" i="6"/>
  <c r="AK1169" i="6"/>
  <c r="AL1169" i="6"/>
  <c r="AE1169" i="6"/>
  <c r="AF1169" i="6"/>
  <c r="AK1168" i="6"/>
  <c r="AL1168" i="6"/>
  <c r="AE1168" i="6"/>
  <c r="AF1168" i="6"/>
  <c r="AK1173" i="6"/>
  <c r="AL1173" i="6"/>
  <c r="AE1173" i="6"/>
  <c r="AF1173" i="6"/>
  <c r="AK2014" i="6"/>
  <c r="AL2014" i="6"/>
  <c r="AE2014" i="6"/>
  <c r="AF2014" i="6"/>
  <c r="AK3505" i="6"/>
  <c r="AL3505" i="6"/>
  <c r="AE3505" i="6"/>
  <c r="AF3505" i="6"/>
  <c r="AK3691" i="6"/>
  <c r="AL3691" i="6"/>
  <c r="AE3691" i="6"/>
  <c r="AF3691" i="6"/>
  <c r="AK562" i="6"/>
  <c r="AL562" i="6"/>
  <c r="AE562" i="6"/>
  <c r="AF562" i="6"/>
  <c r="AK2084" i="6"/>
  <c r="AL2084" i="6"/>
  <c r="AE2084" i="6"/>
  <c r="AF2084" i="6"/>
  <c r="AK1865" i="6"/>
  <c r="AL1865" i="6"/>
  <c r="AE1865" i="6"/>
  <c r="AF1865" i="6"/>
  <c r="AK637" i="6"/>
  <c r="AL637" i="6"/>
  <c r="AE637" i="6"/>
  <c r="AF637" i="6"/>
  <c r="AK2792" i="6"/>
  <c r="AL2792" i="6"/>
  <c r="AE2792" i="6"/>
  <c r="AF2792" i="6"/>
  <c r="AK1257" i="6"/>
  <c r="AL1257" i="6"/>
  <c r="AE1257" i="6"/>
  <c r="AF1257" i="6"/>
  <c r="AK870" i="6"/>
  <c r="AL870" i="6"/>
  <c r="AE870" i="6"/>
  <c r="AF870" i="6"/>
  <c r="AK871" i="6"/>
  <c r="AL871" i="6"/>
  <c r="AE871" i="6"/>
  <c r="AF871" i="6"/>
  <c r="AK869" i="6"/>
  <c r="AL869" i="6"/>
  <c r="AE869" i="6"/>
  <c r="AF869" i="6"/>
  <c r="AK3320" i="6"/>
  <c r="AL3320" i="6"/>
  <c r="AE3320" i="6"/>
  <c r="AF3320" i="6"/>
  <c r="AK3055" i="6"/>
  <c r="AL3055" i="6"/>
  <c r="AE3055" i="6"/>
  <c r="AF3055" i="6"/>
  <c r="R2134" i="1"/>
  <c r="S2134" i="1"/>
  <c r="AK3623" i="6"/>
  <c r="AL3623" i="6"/>
  <c r="AE3623" i="6"/>
  <c r="AF3623" i="6"/>
  <c r="AK771" i="6"/>
  <c r="AL771" i="6"/>
  <c r="AE771" i="6"/>
  <c r="AF771" i="6"/>
  <c r="AK2083" i="6"/>
  <c r="AL2083" i="6"/>
  <c r="AE2083" i="6"/>
  <c r="AF2083" i="6"/>
  <c r="AK3079" i="6"/>
  <c r="AL3079" i="6"/>
  <c r="AE3079" i="6"/>
  <c r="AF3079" i="6"/>
  <c r="AK3080" i="6"/>
  <c r="AL3080" i="6"/>
  <c r="AE3080" i="6"/>
  <c r="AF3080" i="6"/>
  <c r="AK3077" i="6"/>
  <c r="AL3077" i="6"/>
  <c r="AE3077" i="6"/>
  <c r="AF3077" i="6"/>
  <c r="AK3078" i="6"/>
  <c r="AL3078" i="6"/>
  <c r="AE3078" i="6"/>
  <c r="AF3078" i="6"/>
  <c r="AK3084" i="6"/>
  <c r="AL3084" i="6"/>
  <c r="AE3084" i="6"/>
  <c r="AF3084" i="6"/>
  <c r="AK3085" i="6"/>
  <c r="AL3085" i="6"/>
  <c r="AE3085" i="6"/>
  <c r="AF3085" i="6"/>
  <c r="AK3082" i="6"/>
  <c r="AL3082" i="6"/>
  <c r="AE3082" i="6"/>
  <c r="AF3082" i="6"/>
  <c r="AK3075" i="6"/>
  <c r="AL3075" i="6"/>
  <c r="AE3075" i="6"/>
  <c r="AF3075" i="6"/>
  <c r="AK3600" i="6"/>
  <c r="AL3600" i="6"/>
  <c r="AE3600" i="6"/>
  <c r="AF3600" i="6"/>
  <c r="AK374" i="6"/>
  <c r="AL374" i="6"/>
  <c r="AE374" i="6"/>
  <c r="AF374" i="6"/>
  <c r="AK2274" i="6"/>
  <c r="AL2274" i="6"/>
  <c r="AE2274" i="6"/>
  <c r="AF2274" i="6"/>
  <c r="AK3673" i="6"/>
  <c r="AL3673" i="6"/>
  <c r="AE3673" i="6"/>
  <c r="AF3673" i="6"/>
  <c r="AK3674" i="6"/>
  <c r="AL3674" i="6"/>
  <c r="AE3674" i="6"/>
  <c r="AF3674" i="6"/>
  <c r="AK3675" i="6"/>
  <c r="AL3675" i="6"/>
  <c r="AE3675" i="6"/>
  <c r="AF3675" i="6"/>
  <c r="AK3676" i="6"/>
  <c r="AL3676" i="6"/>
  <c r="AE3676" i="6"/>
  <c r="AF3676" i="6"/>
  <c r="AK3672" i="6"/>
  <c r="AL3672" i="6"/>
  <c r="AE3672" i="6"/>
  <c r="AF3672" i="6"/>
  <c r="AK1337" i="6"/>
  <c r="AL1337" i="6"/>
  <c r="AE1337" i="6"/>
  <c r="AF1337" i="6"/>
  <c r="AK1461" i="6"/>
  <c r="AL1461" i="6"/>
  <c r="AE1461" i="6"/>
  <c r="AF1461" i="6"/>
  <c r="AK1462" i="6"/>
  <c r="AL1462" i="6"/>
  <c r="AE1462" i="6"/>
  <c r="AF1462" i="6"/>
  <c r="AK2971" i="6"/>
  <c r="AL2971" i="6"/>
  <c r="AE2971" i="6"/>
  <c r="AF2971" i="6"/>
  <c r="AK2773" i="6"/>
  <c r="AL2773" i="6"/>
  <c r="AE2773" i="6"/>
  <c r="AF2773" i="6"/>
  <c r="AK2673" i="6"/>
  <c r="AL2673" i="6"/>
  <c r="AE2673" i="6"/>
  <c r="AF2673" i="6"/>
  <c r="AK2659" i="6"/>
  <c r="AL2659" i="6"/>
  <c r="AE2659" i="6"/>
  <c r="AF2659" i="6"/>
  <c r="AK2669" i="6"/>
  <c r="AK2672" i="6"/>
  <c r="AK2658" i="6"/>
  <c r="AL2669" i="6"/>
  <c r="AL2672" i="6"/>
  <c r="AL2658" i="6"/>
  <c r="AE2669" i="6"/>
  <c r="AE2672" i="6"/>
  <c r="AE2658" i="6"/>
  <c r="AF2669" i="6"/>
  <c r="AF2672" i="6"/>
  <c r="AF2658" i="6"/>
  <c r="AK2662" i="6"/>
  <c r="AL2662" i="6"/>
  <c r="AE2662" i="6"/>
  <c r="AF2662" i="6"/>
  <c r="AK1044" i="6"/>
  <c r="AL1044" i="6"/>
  <c r="AE1044" i="6"/>
  <c r="AF1044" i="6"/>
  <c r="AK1052" i="6"/>
  <c r="AL1052" i="6"/>
  <c r="AE1052" i="6"/>
  <c r="AF1052" i="6"/>
  <c r="AK1040" i="6"/>
  <c r="AL1040" i="6"/>
  <c r="AE1040" i="6"/>
  <c r="AF1040" i="6"/>
  <c r="AK1037" i="6"/>
  <c r="AL1037" i="6"/>
  <c r="AE1037" i="6"/>
  <c r="AF1037" i="6"/>
  <c r="AK1046" i="6"/>
  <c r="AL1046" i="6"/>
  <c r="AE1046" i="6"/>
  <c r="AF1046" i="6"/>
  <c r="R518" i="1"/>
  <c r="S518" i="1"/>
  <c r="AK1049" i="6"/>
  <c r="AL1049" i="6"/>
  <c r="AE1049" i="6"/>
  <c r="AF1049" i="6"/>
  <c r="AK3700" i="6"/>
  <c r="AL3700" i="6"/>
  <c r="AE3700" i="6"/>
  <c r="AF3700" i="6"/>
  <c r="T2542" i="1" l="1"/>
  <c r="T2540" i="1"/>
  <c r="T2536" i="1"/>
  <c r="T2505" i="1"/>
  <c r="T2465" i="1"/>
  <c r="T2385" i="1"/>
  <c r="T2365" i="1"/>
  <c r="T2539" i="1"/>
  <c r="T2522" i="1"/>
  <c r="T2502" i="1"/>
  <c r="T2482" i="1"/>
  <c r="T2462" i="1"/>
  <c r="T2442" i="1"/>
  <c r="T2422" i="1"/>
  <c r="T2402" i="1"/>
  <c r="T2382" i="1"/>
  <c r="T2362" i="1"/>
  <c r="T2342" i="1"/>
  <c r="T2322" i="1"/>
  <c r="T2538" i="1"/>
  <c r="T2525" i="1"/>
  <c r="T2325" i="1"/>
  <c r="T2521" i="1"/>
  <c r="T2501" i="1"/>
  <c r="T2481" i="1"/>
  <c r="T2461" i="1"/>
  <c r="T2441" i="1"/>
  <c r="T2421" i="1"/>
  <c r="T2401" i="1"/>
  <c r="T2381" i="1"/>
  <c r="T2361" i="1"/>
  <c r="T2341" i="1"/>
  <c r="T2321" i="1"/>
  <c r="T2537" i="1"/>
  <c r="T2345" i="1"/>
  <c r="T2520" i="1"/>
  <c r="T2500" i="1"/>
  <c r="T2480" i="1"/>
  <c r="T2460" i="1"/>
  <c r="T2440" i="1"/>
  <c r="T2420" i="1"/>
  <c r="T2400" i="1"/>
  <c r="T2380" i="1"/>
  <c r="T2360" i="1"/>
  <c r="T2340" i="1"/>
  <c r="T2320" i="1"/>
  <c r="T2485" i="1"/>
  <c r="T2445" i="1"/>
  <c r="T2425" i="1"/>
  <c r="T2405" i="1"/>
  <c r="T2541" i="1"/>
  <c r="T2526" i="1"/>
  <c r="T2506" i="1"/>
  <c r="T2486" i="1"/>
  <c r="T2466" i="1"/>
  <c r="T2446" i="1"/>
  <c r="T2426" i="1"/>
  <c r="T2406" i="1"/>
  <c r="T2386" i="1"/>
  <c r="T2366" i="1"/>
  <c r="T2346" i="1"/>
  <c r="T2326" i="1"/>
  <c r="T2524" i="1"/>
  <c r="T2504" i="1"/>
  <c r="T2484" i="1"/>
  <c r="T2464" i="1"/>
  <c r="T2444" i="1"/>
  <c r="T2424" i="1"/>
  <c r="T2404" i="1"/>
  <c r="T2384" i="1"/>
  <c r="T2364" i="1"/>
  <c r="T2344" i="1"/>
  <c r="T2324" i="1"/>
  <c r="T2523" i="1"/>
  <c r="T2503" i="1"/>
  <c r="T2483" i="1"/>
  <c r="T2463" i="1"/>
  <c r="T2443" i="1"/>
  <c r="T2423" i="1"/>
  <c r="T2403" i="1"/>
  <c r="T2383" i="1"/>
  <c r="T2363" i="1"/>
  <c r="T2343" i="1"/>
  <c r="T2323" i="1"/>
  <c r="T2339" i="1"/>
  <c r="T2319" i="1"/>
  <c r="T2419" i="1"/>
  <c r="T2359" i="1"/>
  <c r="T2439" i="1"/>
  <c r="T2379" i="1"/>
  <c r="T2459" i="1"/>
  <c r="T2399" i="1"/>
  <c r="T2479" i="1"/>
  <c r="T2358" i="1"/>
  <c r="T2357" i="1"/>
  <c r="T2376" i="1"/>
  <c r="T2519" i="1"/>
  <c r="T2499" i="1"/>
  <c r="T2329" i="1"/>
  <c r="T2498" i="1"/>
  <c r="T2418" i="1"/>
  <c r="T2338" i="1"/>
  <c r="T2497" i="1"/>
  <c r="T2437" i="1"/>
  <c r="T2377" i="1"/>
  <c r="T2516" i="1"/>
  <c r="T2456" i="1"/>
  <c r="T2356" i="1"/>
  <c r="T2315" i="1"/>
  <c r="T2334" i="1"/>
  <c r="T2533" i="1"/>
  <c r="T2453" i="1"/>
  <c r="T2353" i="1"/>
  <c r="T2512" i="1"/>
  <c r="T2518" i="1"/>
  <c r="T2438" i="1"/>
  <c r="T2378" i="1"/>
  <c r="T2417" i="1"/>
  <c r="T2337" i="1"/>
  <c r="T2496" i="1"/>
  <c r="T2436" i="1"/>
  <c r="T2336" i="1"/>
  <c r="T2535" i="1"/>
  <c r="T2455" i="1"/>
  <c r="T2375" i="1"/>
  <c r="T2494" i="1"/>
  <c r="T2434" i="1"/>
  <c r="T2314" i="1"/>
  <c r="T2393" i="1"/>
  <c r="T2318" i="1"/>
  <c r="T2517" i="1"/>
  <c r="T2457" i="1"/>
  <c r="T2317" i="1"/>
  <c r="T2316" i="1"/>
  <c r="T2495" i="1"/>
  <c r="T2435" i="1"/>
  <c r="T2335" i="1"/>
  <c r="T2514" i="1"/>
  <c r="T2454" i="1"/>
  <c r="T2354" i="1"/>
  <c r="T2513" i="1"/>
  <c r="T2493" i="1"/>
  <c r="T2473" i="1"/>
  <c r="T2433" i="1"/>
  <c r="T2313" i="1"/>
  <c r="T2492" i="1"/>
  <c r="T2472" i="1"/>
  <c r="T2432" i="1"/>
  <c r="T2312" i="1"/>
  <c r="T2431" i="1"/>
  <c r="T2411" i="1"/>
  <c r="T2391" i="1"/>
  <c r="T2371" i="1"/>
  <c r="T2351" i="1"/>
  <c r="T2331" i="1"/>
  <c r="T2490" i="1"/>
  <c r="T2470" i="1"/>
  <c r="T2450" i="1"/>
  <c r="T2430" i="1"/>
  <c r="T2310" i="1"/>
  <c r="T2529" i="1"/>
  <c r="T2409" i="1"/>
  <c r="T2389" i="1"/>
  <c r="T2369" i="1"/>
  <c r="T2478" i="1"/>
  <c r="T2398" i="1"/>
  <c r="T2477" i="1"/>
  <c r="T2397" i="1"/>
  <c r="T2416" i="1"/>
  <c r="T2515" i="1"/>
  <c r="T2395" i="1"/>
  <c r="T2394" i="1"/>
  <c r="T2412" i="1"/>
  <c r="T2392" i="1"/>
  <c r="T2372" i="1"/>
  <c r="T2332" i="1"/>
  <c r="T2531" i="1"/>
  <c r="T2511" i="1"/>
  <c r="T2491" i="1"/>
  <c r="T2471" i="1"/>
  <c r="T2451" i="1"/>
  <c r="T2311" i="1"/>
  <c r="T2306" i="1"/>
  <c r="T2530" i="1"/>
  <c r="T2510" i="1"/>
  <c r="T2410" i="1"/>
  <c r="T2390" i="1"/>
  <c r="T2370" i="1"/>
  <c r="T2350" i="1"/>
  <c r="T2330" i="1"/>
  <c r="T2509" i="1"/>
  <c r="T2489" i="1"/>
  <c r="T2469" i="1"/>
  <c r="T2449" i="1"/>
  <c r="T2429" i="1"/>
  <c r="T2349" i="1"/>
  <c r="T2309" i="1"/>
  <c r="T2528" i="1"/>
  <c r="T2508" i="1"/>
  <c r="T2488" i="1"/>
  <c r="T2468" i="1"/>
  <c r="T2448" i="1"/>
  <c r="T2388" i="1"/>
  <c r="T2368" i="1"/>
  <c r="T2348" i="1"/>
  <c r="T2328" i="1"/>
  <c r="T2308" i="1"/>
  <c r="T2507" i="1"/>
  <c r="T2487" i="1"/>
  <c r="T2447" i="1"/>
  <c r="T2407" i="1"/>
  <c r="T2387" i="1"/>
  <c r="T2347" i="1"/>
  <c r="T2307" i="1"/>
  <c r="T2458" i="1"/>
  <c r="T2476" i="1"/>
  <c r="T2396" i="1"/>
  <c r="T2475" i="1"/>
  <c r="T2415" i="1"/>
  <c r="T2355" i="1"/>
  <c r="T2534" i="1"/>
  <c r="T2474" i="1"/>
  <c r="T2414" i="1"/>
  <c r="T2374" i="1"/>
  <c r="T2413" i="1"/>
  <c r="T2373" i="1"/>
  <c r="T2333" i="1"/>
  <c r="T2532" i="1"/>
  <c r="T2452" i="1"/>
  <c r="T2352" i="1"/>
  <c r="T2428" i="1"/>
  <c r="T2408" i="1"/>
  <c r="T2527" i="1"/>
  <c r="T2467" i="1"/>
  <c r="T2427" i="1"/>
  <c r="T2367" i="1"/>
  <c r="T2327" i="1"/>
  <c r="B1271" i="6"/>
  <c r="B854" i="6"/>
  <c r="B2393" i="6"/>
  <c r="B1584" i="6"/>
  <c r="B602" i="6"/>
  <c r="B776" i="6"/>
  <c r="B952" i="6"/>
  <c r="B951" i="6"/>
  <c r="B953" i="6"/>
  <c r="B954" i="6"/>
  <c r="B2521" i="6"/>
  <c r="B276" i="11"/>
  <c r="B312" i="11"/>
  <c r="B582" i="11"/>
  <c r="B521" i="11"/>
  <c r="B562" i="11"/>
  <c r="B542" i="11"/>
  <c r="B522" i="11"/>
  <c r="B502" i="11"/>
  <c r="B482" i="11"/>
  <c r="B462" i="11"/>
  <c r="B442" i="11"/>
  <c r="B422" i="11"/>
  <c r="B402" i="11"/>
  <c r="B382" i="11"/>
  <c r="B362" i="11"/>
  <c r="B342" i="11"/>
  <c r="B322" i="11"/>
  <c r="B302" i="11"/>
  <c r="B282" i="11"/>
  <c r="B262" i="11"/>
  <c r="B242" i="11"/>
  <c r="B222" i="11"/>
  <c r="B202" i="11"/>
  <c r="B182" i="11"/>
  <c r="B162" i="11"/>
  <c r="B142" i="11"/>
  <c r="B122" i="11"/>
  <c r="B102" i="11"/>
  <c r="B82" i="11"/>
  <c r="B62" i="11"/>
  <c r="B42" i="11"/>
  <c r="B22" i="11"/>
  <c r="B2" i="11"/>
  <c r="B48" i="11"/>
  <c r="B248" i="11"/>
  <c r="B448" i="11"/>
  <c r="B28" i="11"/>
  <c r="B27" i="11"/>
  <c r="B227" i="11"/>
  <c r="B427" i="11"/>
  <c r="B228" i="11"/>
  <c r="B428" i="11"/>
  <c r="B7" i="11"/>
  <c r="B109" i="11"/>
  <c r="B189" i="11"/>
  <c r="B528" i="11"/>
  <c r="B268" i="11"/>
  <c r="B11" i="11"/>
  <c r="B88" i="11"/>
  <c r="B168" i="11"/>
  <c r="B350" i="11"/>
  <c r="B430" i="11"/>
  <c r="B507" i="11"/>
  <c r="B587" i="11"/>
  <c r="B8" i="11"/>
  <c r="B267" i="11"/>
  <c r="B347" i="11"/>
  <c r="B529" i="11"/>
  <c r="B9" i="11"/>
  <c r="B348" i="11"/>
  <c r="B10" i="11"/>
  <c r="B87" i="11"/>
  <c r="B167" i="11"/>
  <c r="B269" i="11"/>
  <c r="B349" i="11"/>
  <c r="B429" i="11"/>
  <c r="B12" i="11"/>
  <c r="B149" i="11"/>
  <c r="B391" i="11"/>
  <c r="B431" i="11"/>
  <c r="B568" i="11"/>
  <c r="B45" i="11"/>
  <c r="B150" i="11"/>
  <c r="B185" i="11"/>
  <c r="B287" i="11"/>
  <c r="B327" i="11"/>
  <c r="B569" i="11"/>
  <c r="B151" i="11"/>
  <c r="B288" i="11"/>
  <c r="B328" i="11"/>
  <c r="B570" i="11"/>
  <c r="B96" i="11"/>
  <c r="B131" i="11"/>
  <c r="B508" i="11"/>
  <c r="B589" i="11"/>
  <c r="B56" i="11"/>
  <c r="B64" i="11"/>
  <c r="B229" i="11"/>
  <c r="B345" i="11"/>
  <c r="B550" i="11"/>
  <c r="B16" i="11"/>
  <c r="B54" i="11"/>
  <c r="B132" i="11"/>
  <c r="B304" i="11"/>
  <c r="B385" i="11"/>
  <c r="B509" i="11"/>
  <c r="B547" i="11"/>
  <c r="B590" i="11"/>
  <c r="B145" i="11"/>
  <c r="B307" i="11"/>
  <c r="B388" i="11"/>
  <c r="B469" i="11"/>
  <c r="B224" i="11"/>
  <c r="B305" i="11"/>
  <c r="B467" i="11"/>
  <c r="B510" i="11"/>
  <c r="B548" i="11"/>
  <c r="B591" i="11"/>
  <c r="B144" i="11"/>
  <c r="B225" i="11"/>
  <c r="B344" i="11"/>
  <c r="B387" i="11"/>
  <c r="B468" i="11"/>
  <c r="B511" i="11"/>
  <c r="B549" i="11"/>
  <c r="B264" i="11"/>
  <c r="B434" i="11"/>
  <c r="B187" i="11"/>
  <c r="B235" i="11"/>
  <c r="B285" i="11"/>
  <c r="B351" i="11"/>
  <c r="B407" i="11"/>
  <c r="B447" i="11"/>
  <c r="B74" i="11"/>
  <c r="B127" i="11"/>
  <c r="B188" i="11"/>
  <c r="B236" i="11"/>
  <c r="B289" i="11"/>
  <c r="B408" i="11"/>
  <c r="B456" i="11"/>
  <c r="B517" i="11"/>
  <c r="B567" i="11"/>
  <c r="B24" i="11"/>
  <c r="B75" i="11"/>
  <c r="B128" i="11"/>
  <c r="B194" i="11"/>
  <c r="B237" i="11"/>
  <c r="B290" i="11"/>
  <c r="B409" i="11"/>
  <c r="B457" i="11"/>
  <c r="B518" i="11"/>
  <c r="B571" i="11"/>
  <c r="B25" i="11"/>
  <c r="B76" i="11"/>
  <c r="B129" i="11"/>
  <c r="B195" i="11"/>
  <c r="B238" i="11"/>
  <c r="B299" i="11"/>
  <c r="B354" i="11"/>
  <c r="B410" i="11"/>
  <c r="B458" i="11"/>
  <c r="B519" i="11"/>
  <c r="B29" i="11"/>
  <c r="B80" i="11"/>
  <c r="B130" i="11"/>
  <c r="B196" i="11"/>
  <c r="B300" i="11"/>
  <c r="B355" i="11"/>
  <c r="B411" i="11"/>
  <c r="B459" i="11"/>
  <c r="B520" i="11"/>
  <c r="B154" i="11"/>
  <c r="B207" i="11"/>
  <c r="B265" i="11"/>
  <c r="B369" i="11"/>
  <c r="B435" i="11"/>
  <c r="B485" i="11"/>
  <c r="B594" i="11"/>
  <c r="B104" i="11"/>
  <c r="B155" i="11"/>
  <c r="B208" i="11"/>
  <c r="B274" i="11"/>
  <c r="B317" i="11"/>
  <c r="B370" i="11"/>
  <c r="B436" i="11"/>
  <c r="B595" i="11"/>
  <c r="B30" i="11"/>
  <c r="B107" i="11"/>
  <c r="B198" i="11"/>
  <c r="B278" i="11"/>
  <c r="B39" i="11"/>
  <c r="B47" i="11"/>
  <c r="B474" i="11"/>
  <c r="B51" i="11"/>
  <c r="B309" i="11"/>
  <c r="B389" i="11"/>
  <c r="B475" i="11"/>
  <c r="B147" i="11"/>
  <c r="B310" i="11"/>
  <c r="B390" i="11"/>
  <c r="B31" i="11"/>
  <c r="B108" i="11"/>
  <c r="B199" i="11"/>
  <c r="B279" i="11"/>
  <c r="B367" i="11"/>
  <c r="B444" i="11"/>
  <c r="B527" i="11"/>
  <c r="B209" i="11"/>
  <c r="B210" i="11"/>
  <c r="B211" i="11"/>
  <c r="B230" i="11"/>
  <c r="B37" i="11"/>
  <c r="B120" i="11"/>
  <c r="B200" i="11"/>
  <c r="B280" i="11"/>
  <c r="B368" i="11"/>
  <c r="B445" i="11"/>
  <c r="B38" i="11"/>
  <c r="B376" i="11"/>
  <c r="B446" i="11"/>
  <c r="B544" i="11"/>
  <c r="B124" i="11"/>
  <c r="B284" i="11"/>
  <c r="B377" i="11"/>
  <c r="B473" i="11"/>
  <c r="B545" i="11"/>
  <c r="B125" i="11"/>
  <c r="B308" i="11"/>
  <c r="B378" i="11"/>
  <c r="B551" i="11"/>
  <c r="B146" i="11"/>
  <c r="B552" i="11"/>
  <c r="B52" i="11"/>
  <c r="B67" i="11"/>
  <c r="B153" i="11"/>
  <c r="B233" i="11"/>
  <c r="B318" i="11"/>
  <c r="B488" i="11"/>
  <c r="B574" i="11"/>
  <c r="B68" i="11"/>
  <c r="B156" i="11"/>
  <c r="B234" i="11"/>
  <c r="B329" i="11"/>
  <c r="B412" i="11"/>
  <c r="B489" i="11"/>
  <c r="B575" i="11"/>
  <c r="B69" i="11"/>
  <c r="B157" i="11"/>
  <c r="B247" i="11"/>
  <c r="B330" i="11"/>
  <c r="B413" i="11"/>
  <c r="B490" i="11"/>
  <c r="B576" i="11"/>
  <c r="B251" i="11"/>
  <c r="B331" i="11"/>
  <c r="B414" i="11"/>
  <c r="B491" i="11"/>
  <c r="B577" i="11"/>
  <c r="B89" i="11"/>
  <c r="B169" i="11"/>
  <c r="B252" i="11"/>
  <c r="B332" i="11"/>
  <c r="B415" i="11"/>
  <c r="B495" i="11"/>
  <c r="B588" i="11"/>
  <c r="B90" i="11"/>
  <c r="B170" i="11"/>
  <c r="B253" i="11"/>
  <c r="B333" i="11"/>
  <c r="B416" i="11"/>
  <c r="B499" i="11"/>
  <c r="B596" i="11"/>
  <c r="B311" i="11"/>
  <c r="B581" i="11"/>
  <c r="B561" i="11"/>
  <c r="B541" i="11"/>
  <c r="B501" i="11"/>
  <c r="B481" i="11"/>
  <c r="B461" i="11"/>
  <c r="B441" i="11"/>
  <c r="B421" i="11"/>
  <c r="B401" i="11"/>
  <c r="B381" i="11"/>
  <c r="B281" i="11"/>
  <c r="B201" i="11"/>
  <c r="B161" i="11"/>
  <c r="B121" i="11"/>
  <c r="B81" i="11"/>
  <c r="B565" i="11"/>
  <c r="B277" i="11"/>
  <c r="B524" i="11"/>
  <c r="B275" i="11"/>
  <c r="B257" i="11"/>
  <c r="B232" i="11"/>
  <c r="B231" i="11"/>
  <c r="B175" i="11"/>
  <c r="B197" i="11"/>
  <c r="B174" i="11"/>
  <c r="B173" i="11"/>
  <c r="B172" i="11"/>
  <c r="B171" i="11"/>
  <c r="B152" i="11"/>
  <c r="B148" i="11"/>
  <c r="B395" i="11"/>
  <c r="B106" i="11"/>
  <c r="B564" i="11"/>
  <c r="B500" i="11"/>
  <c r="B487" i="11"/>
  <c r="B440" i="11"/>
  <c r="B438" i="11"/>
  <c r="B437" i="11"/>
  <c r="B394" i="11"/>
  <c r="B105" i="11"/>
  <c r="B525" i="11"/>
  <c r="B55" i="11"/>
  <c r="B365" i="11"/>
  <c r="B95" i="11"/>
  <c r="B484" i="11"/>
  <c r="B439" i="11"/>
  <c r="B526" i="11"/>
  <c r="B366" i="11"/>
  <c r="B364" i="11"/>
  <c r="B91" i="11"/>
  <c r="B15" i="11"/>
  <c r="B465" i="11"/>
  <c r="B335" i="11"/>
  <c r="B66" i="11"/>
  <c r="B464" i="11"/>
  <c r="B44" i="11"/>
  <c r="B334" i="11"/>
  <c r="B65" i="11"/>
  <c r="B361" i="11"/>
  <c r="B341" i="11"/>
  <c r="B321" i="11"/>
  <c r="B301" i="11"/>
  <c r="B261" i="11"/>
  <c r="B241" i="11"/>
  <c r="B221" i="11"/>
  <c r="B181" i="11"/>
  <c r="B141" i="11"/>
  <c r="B101" i="11"/>
  <c r="B61" i="11"/>
  <c r="B41" i="11"/>
  <c r="B21" i="11"/>
  <c r="B540" i="11"/>
  <c r="B40" i="11"/>
  <c r="B20" i="11"/>
  <c r="B539" i="11"/>
  <c r="B418" i="11"/>
  <c r="B258" i="11"/>
  <c r="B178" i="11"/>
  <c r="B98" i="11"/>
  <c r="B18" i="11"/>
  <c r="B417" i="11"/>
  <c r="B177" i="11"/>
  <c r="B97" i="11"/>
  <c r="B17" i="11"/>
  <c r="B176" i="11"/>
  <c r="B573" i="11"/>
  <c r="B513" i="11"/>
  <c r="B313" i="11"/>
  <c r="B353" i="11"/>
  <c r="B73" i="11"/>
  <c r="B572" i="11"/>
  <c r="B352" i="11"/>
  <c r="B586" i="11"/>
  <c r="B566" i="11"/>
  <c r="B546" i="11"/>
  <c r="B506" i="11"/>
  <c r="B486" i="11"/>
  <c r="B466" i="11"/>
  <c r="B426" i="11"/>
  <c r="B406" i="11"/>
  <c r="B386" i="11"/>
  <c r="B346" i="11"/>
  <c r="B326" i="11"/>
  <c r="B306" i="11"/>
  <c r="B286" i="11"/>
  <c r="B266" i="11"/>
  <c r="B246" i="11"/>
  <c r="B226" i="11"/>
  <c r="B206" i="11"/>
  <c r="B186" i="11"/>
  <c r="B166" i="11"/>
  <c r="B126" i="11"/>
  <c r="B86" i="11"/>
  <c r="B46" i="11"/>
  <c r="B26" i="11"/>
  <c r="B6" i="11"/>
  <c r="B580" i="11"/>
  <c r="B560" i="11"/>
  <c r="B480" i="11"/>
  <c r="B460" i="11"/>
  <c r="B420" i="11"/>
  <c r="B400" i="11"/>
  <c r="B380" i="11"/>
  <c r="B360" i="11"/>
  <c r="B340" i="11"/>
  <c r="B320" i="11"/>
  <c r="B260" i="11"/>
  <c r="B240" i="11"/>
  <c r="B220" i="11"/>
  <c r="B180" i="11"/>
  <c r="B160" i="11"/>
  <c r="B140" i="11"/>
  <c r="B100" i="11"/>
  <c r="B60" i="11"/>
  <c r="B579" i="11"/>
  <c r="B559" i="11"/>
  <c r="B479" i="11"/>
  <c r="B419" i="11"/>
  <c r="B399" i="11"/>
  <c r="B379" i="11"/>
  <c r="B359" i="11"/>
  <c r="B339" i="11"/>
  <c r="B319" i="11"/>
  <c r="B259" i="11"/>
  <c r="B239" i="11"/>
  <c r="B219" i="11"/>
  <c r="B179" i="11"/>
  <c r="B159" i="11"/>
  <c r="B139" i="11"/>
  <c r="B119" i="11"/>
  <c r="B99" i="11"/>
  <c r="B79" i="11"/>
  <c r="B59" i="11"/>
  <c r="B19" i="11"/>
  <c r="B593" i="11"/>
  <c r="B553" i="11"/>
  <c r="B533" i="11"/>
  <c r="B493" i="11"/>
  <c r="B453" i="11"/>
  <c r="B433" i="11"/>
  <c r="B393" i="11"/>
  <c r="B373" i="11"/>
  <c r="B293" i="11"/>
  <c r="B273" i="11"/>
  <c r="B213" i="11"/>
  <c r="B193" i="11"/>
  <c r="B133" i="11"/>
  <c r="B113" i="11"/>
  <c r="B93" i="11"/>
  <c r="B53" i="11"/>
  <c r="B33" i="11"/>
  <c r="B13" i="11"/>
  <c r="B592" i="11"/>
  <c r="B532" i="11"/>
  <c r="B512" i="11"/>
  <c r="B492" i="11"/>
  <c r="B472" i="11"/>
  <c r="B452" i="11"/>
  <c r="B432" i="11"/>
  <c r="B392" i="11"/>
  <c r="B372" i="11"/>
  <c r="B292" i="11"/>
  <c r="B272" i="11"/>
  <c r="B212" i="11"/>
  <c r="B192" i="11"/>
  <c r="B112" i="11"/>
  <c r="B32" i="11"/>
  <c r="B531" i="11"/>
  <c r="B451" i="11"/>
  <c r="B371" i="11"/>
  <c r="B291" i="11"/>
  <c r="B191" i="11"/>
  <c r="B111" i="11"/>
  <c r="B530" i="11"/>
  <c r="B190" i="11"/>
  <c r="B110" i="11"/>
  <c r="B578" i="11"/>
  <c r="B478" i="11"/>
  <c r="B398" i="11"/>
  <c r="B298" i="11"/>
  <c r="B118" i="11"/>
  <c r="B557" i="11"/>
  <c r="B537" i="11"/>
  <c r="B497" i="11"/>
  <c r="B477" i="11"/>
  <c r="B397" i="11"/>
  <c r="B357" i="11"/>
  <c r="B337" i="11"/>
  <c r="B297" i="11"/>
  <c r="B217" i="11"/>
  <c r="B137" i="11"/>
  <c r="B117" i="11"/>
  <c r="B77" i="11"/>
  <c r="B57" i="11"/>
  <c r="B556" i="11"/>
  <c r="B536" i="11"/>
  <c r="B516" i="11"/>
  <c r="B496" i="11"/>
  <c r="B476" i="11"/>
  <c r="B396" i="11"/>
  <c r="B356" i="11"/>
  <c r="B336" i="11"/>
  <c r="B316" i="11"/>
  <c r="B296" i="11"/>
  <c r="B256" i="11"/>
  <c r="B216" i="11"/>
  <c r="B136" i="11"/>
  <c r="B116" i="11"/>
  <c r="B36" i="11"/>
  <c r="B538" i="11"/>
  <c r="B338" i="11"/>
  <c r="B138" i="11"/>
  <c r="B78" i="11"/>
  <c r="B555" i="11"/>
  <c r="B535" i="11"/>
  <c r="B515" i="11"/>
  <c r="B455" i="11"/>
  <c r="B375" i="11"/>
  <c r="B315" i="11"/>
  <c r="B295" i="11"/>
  <c r="B255" i="11"/>
  <c r="B215" i="11"/>
  <c r="B135" i="11"/>
  <c r="B115" i="11"/>
  <c r="B35" i="11"/>
  <c r="B558" i="11"/>
  <c r="B498" i="11"/>
  <c r="B358" i="11"/>
  <c r="B218" i="11"/>
  <c r="B158" i="11"/>
  <c r="B58" i="11"/>
  <c r="B554" i="11"/>
  <c r="B534" i="11"/>
  <c r="B514" i="11"/>
  <c r="B494" i="11"/>
  <c r="B454" i="11"/>
  <c r="B374" i="11"/>
  <c r="B314" i="11"/>
  <c r="B294" i="11"/>
  <c r="B254" i="11"/>
  <c r="B214" i="11"/>
  <c r="B134" i="11"/>
  <c r="B114" i="11"/>
  <c r="B94" i="11"/>
  <c r="B34" i="11"/>
  <c r="B14" i="11"/>
  <c r="B585" i="11"/>
  <c r="B505" i="11"/>
  <c r="B425" i="11"/>
  <c r="B405" i="11"/>
  <c r="B325" i="11"/>
  <c r="B245" i="11"/>
  <c r="B205" i="11"/>
  <c r="B165" i="11"/>
  <c r="B85" i="11"/>
  <c r="B5" i="11"/>
  <c r="B584" i="11"/>
  <c r="B504" i="11"/>
  <c r="B424" i="11"/>
  <c r="B404" i="11"/>
  <c r="B384" i="11"/>
  <c r="B324" i="11"/>
  <c r="B244" i="11"/>
  <c r="B204" i="11"/>
  <c r="B184" i="11"/>
  <c r="B164" i="11"/>
  <c r="B84" i="11"/>
  <c r="B4" i="11"/>
  <c r="B583" i="11"/>
  <c r="B563" i="11"/>
  <c r="B543" i="11"/>
  <c r="B523" i="11"/>
  <c r="B503" i="11"/>
  <c r="B483" i="11"/>
  <c r="B463" i="11"/>
  <c r="B443" i="11"/>
  <c r="B423" i="11"/>
  <c r="B403" i="11"/>
  <c r="B383" i="11"/>
  <c r="B363" i="11"/>
  <c r="B343" i="11"/>
  <c r="B323" i="11"/>
  <c r="B303" i="11"/>
  <c r="B283" i="11"/>
  <c r="B263" i="11"/>
  <c r="B243" i="11"/>
  <c r="B223" i="11"/>
  <c r="B203" i="11"/>
  <c r="B183" i="11"/>
  <c r="B163" i="11"/>
  <c r="B143" i="11"/>
  <c r="B123" i="11"/>
  <c r="B103" i="11"/>
  <c r="B83" i="11"/>
  <c r="B63" i="11"/>
  <c r="B43" i="11"/>
  <c r="B23" i="11"/>
  <c r="B3" i="11"/>
  <c r="B92" i="11"/>
  <c r="B271" i="11"/>
  <c r="B71" i="11"/>
  <c r="B450" i="11"/>
  <c r="B270" i="11"/>
  <c r="B70" i="11"/>
  <c r="B449" i="11"/>
  <c r="B249" i="11"/>
  <c r="B49" i="11"/>
  <c r="B72" i="11"/>
  <c r="B471" i="11"/>
  <c r="B470" i="11"/>
  <c r="B250" i="11"/>
  <c r="B50" i="11"/>
  <c r="T1441" i="1"/>
  <c r="T1241" i="1"/>
  <c r="T599" i="1"/>
  <c r="B118" i="6"/>
  <c r="B3878" i="6"/>
  <c r="B3527" i="6"/>
  <c r="B264" i="6"/>
  <c r="B2729" i="6"/>
  <c r="B916" i="6"/>
  <c r="B907" i="6"/>
  <c r="B2563" i="6"/>
  <c r="B307" i="6"/>
  <c r="B638" i="6"/>
  <c r="B3884" i="6"/>
  <c r="B1759" i="6"/>
  <c r="B3540" i="6"/>
  <c r="B1078" i="6"/>
  <c r="B3086" i="6"/>
  <c r="B1102" i="6"/>
  <c r="B3655" i="6"/>
  <c r="B1863" i="6"/>
  <c r="B694" i="6"/>
  <c r="B1293" i="6"/>
  <c r="B3613" i="6"/>
  <c r="B448" i="6"/>
  <c r="B583" i="6"/>
  <c r="B2431" i="6"/>
  <c r="B3522" i="6"/>
  <c r="B3619" i="6"/>
  <c r="B665" i="6"/>
  <c r="B924" i="6"/>
  <c r="B2286" i="6"/>
  <c r="B3050" i="6"/>
  <c r="B2346" i="6"/>
  <c r="B1003" i="6"/>
  <c r="B1776" i="6"/>
  <c r="B2832" i="6"/>
  <c r="B1917" i="6"/>
  <c r="B2227" i="6"/>
  <c r="B2181" i="6"/>
  <c r="B3453" i="6"/>
  <c r="B1697" i="6"/>
  <c r="B1781" i="6"/>
  <c r="B3053" i="6"/>
  <c r="B3313" i="6"/>
  <c r="B606" i="6"/>
  <c r="B726" i="6"/>
  <c r="B3372" i="6"/>
  <c r="B10" i="6"/>
  <c r="B2535" i="6"/>
  <c r="B1237" i="6"/>
  <c r="B1360" i="6"/>
  <c r="B3706" i="6"/>
  <c r="B2294" i="6"/>
  <c r="B391" i="6"/>
  <c r="B2186" i="6"/>
  <c r="B1311" i="6"/>
  <c r="B43" i="6"/>
  <c r="B1174" i="6"/>
  <c r="B945" i="6"/>
  <c r="B937" i="6"/>
  <c r="B690" i="6"/>
  <c r="B967" i="6"/>
  <c r="B785" i="6"/>
  <c r="B2833" i="6"/>
  <c r="B3648" i="6"/>
  <c r="B61" i="6"/>
  <c r="B135" i="6"/>
  <c r="B2400" i="6"/>
  <c r="B1885" i="6"/>
  <c r="B2800" i="6"/>
  <c r="B1476" i="6"/>
  <c r="B3054" i="6"/>
  <c r="B2125" i="6"/>
  <c r="B799" i="6"/>
  <c r="B1606" i="6"/>
  <c r="B3373" i="6"/>
  <c r="B932" i="6"/>
  <c r="B2296" i="6"/>
  <c r="B1887" i="6"/>
  <c r="B1748" i="6"/>
  <c r="B1480" i="6"/>
  <c r="B2415" i="6"/>
  <c r="B2351" i="6"/>
  <c r="B1125" i="6"/>
  <c r="B514" i="6"/>
  <c r="B585" i="6"/>
  <c r="B2458" i="6"/>
  <c r="B3707" i="6"/>
  <c r="B933" i="6"/>
  <c r="B2862" i="6"/>
  <c r="B1509" i="6"/>
  <c r="B575" i="6"/>
  <c r="B577" i="6"/>
  <c r="B1076" i="6"/>
  <c r="B332" i="6"/>
  <c r="B2148" i="6"/>
  <c r="B1680" i="6"/>
  <c r="B3685" i="6"/>
  <c r="B1861" i="6"/>
  <c r="B1150" i="6"/>
  <c r="B2407" i="6"/>
  <c r="B2562" i="6"/>
  <c r="B3742" i="6"/>
  <c r="B604" i="6"/>
  <c r="B725" i="6"/>
  <c r="B1042" i="6"/>
  <c r="B2908" i="6"/>
  <c r="B3178" i="6"/>
  <c r="B2534" i="6"/>
  <c r="B2611" i="6"/>
  <c r="B1956" i="6"/>
  <c r="B2179" i="6"/>
  <c r="B1221" i="6"/>
  <c r="B949" i="6"/>
  <c r="B3292" i="6"/>
  <c r="B2856" i="6"/>
  <c r="B291" i="6"/>
  <c r="B3166" i="6"/>
  <c r="B2378" i="6"/>
  <c r="B864" i="6"/>
  <c r="B2498" i="6"/>
  <c r="B2641" i="6"/>
  <c r="B2879" i="6"/>
  <c r="B654" i="6"/>
  <c r="B2123" i="6"/>
  <c r="B533" i="6"/>
  <c r="B1931" i="6"/>
  <c r="B3289" i="6"/>
  <c r="B3836" i="6"/>
  <c r="B3377" i="6"/>
  <c r="B2642" i="6"/>
  <c r="B63" i="6"/>
  <c r="B3840" i="6"/>
  <c r="B394" i="6"/>
  <c r="B403" i="6"/>
  <c r="B865" i="6"/>
  <c r="B3667" i="6"/>
  <c r="B2496" i="6"/>
  <c r="B2638" i="6"/>
  <c r="B3615" i="6"/>
  <c r="B2126" i="6"/>
  <c r="B658" i="6"/>
  <c r="B3809" i="6"/>
  <c r="B1930" i="6"/>
  <c r="B1318" i="6"/>
  <c r="B3601" i="6"/>
  <c r="B2991" i="6"/>
  <c r="B2912" i="6"/>
  <c r="B1814" i="6"/>
  <c r="B1383" i="6"/>
  <c r="B1443" i="6"/>
  <c r="B57" i="6"/>
  <c r="B640" i="6"/>
  <c r="B3231" i="6"/>
  <c r="B859" i="6"/>
  <c r="B2102" i="6"/>
  <c r="B426" i="6"/>
  <c r="B655" i="6"/>
  <c r="B3764" i="6"/>
  <c r="B3864" i="6"/>
  <c r="B3659" i="6"/>
  <c r="B2329" i="6"/>
  <c r="B1420" i="6"/>
  <c r="B1987" i="6"/>
  <c r="B547" i="6"/>
  <c r="B368" i="6"/>
  <c r="B755" i="6"/>
  <c r="B1802" i="6"/>
  <c r="B2459" i="6"/>
  <c r="B266" i="6"/>
  <c r="B2926" i="6"/>
  <c r="B3296" i="6"/>
  <c r="B1511" i="6"/>
  <c r="B3612" i="6"/>
  <c r="B2559" i="6"/>
  <c r="B2360" i="6"/>
  <c r="B753" i="6"/>
  <c r="B3751" i="6"/>
  <c r="B1202" i="6"/>
  <c r="B2733" i="6"/>
  <c r="B3037" i="6"/>
  <c r="B2062" i="6"/>
  <c r="B767" i="6"/>
  <c r="B3756" i="6"/>
  <c r="B2497" i="6"/>
  <c r="B2636" i="6"/>
  <c r="B2352" i="6"/>
  <c r="B969" i="6"/>
  <c r="B2449" i="6"/>
  <c r="B1231" i="6"/>
  <c r="B584" i="6"/>
  <c r="B90" i="6"/>
  <c r="B679" i="6"/>
  <c r="B1032" i="6"/>
  <c r="B3796" i="6"/>
  <c r="B3861" i="6"/>
  <c r="B265" i="6"/>
  <c r="B2769" i="6"/>
  <c r="B1259" i="6"/>
  <c r="B1594" i="6"/>
  <c r="B2872" i="6"/>
  <c r="B3448" i="6"/>
  <c r="B100" i="6"/>
  <c r="B3301" i="6"/>
  <c r="B2405" i="6"/>
  <c r="B382" i="6"/>
  <c r="B3071" i="6"/>
  <c r="B803" i="6"/>
  <c r="B777" i="6"/>
  <c r="B3232" i="6"/>
  <c r="B2016" i="6"/>
  <c r="B3598" i="6"/>
  <c r="B2112" i="6"/>
  <c r="B2151" i="6"/>
  <c r="B94" i="6"/>
  <c r="B3300" i="6"/>
  <c r="B1751" i="6"/>
  <c r="B384" i="6"/>
  <c r="B3347" i="6"/>
  <c r="B773" i="6"/>
  <c r="B3236" i="6"/>
  <c r="B576" i="6"/>
  <c r="B3571" i="6"/>
  <c r="B3886" i="6"/>
  <c r="B3838" i="6"/>
  <c r="B161" i="6"/>
  <c r="B1108" i="6"/>
  <c r="B1758" i="6"/>
  <c r="B2505" i="6"/>
  <c r="B3345" i="6"/>
  <c r="B13" i="6"/>
  <c r="B2009" i="6"/>
  <c r="B1977" i="6"/>
  <c r="B1366" i="6"/>
  <c r="B3210" i="6"/>
  <c r="B2168" i="6"/>
  <c r="B2434" i="6"/>
  <c r="B3839" i="6"/>
  <c r="B3090" i="6"/>
  <c r="B1254" i="6"/>
  <c r="B1233" i="6"/>
  <c r="B880" i="6"/>
  <c r="B1324" i="6"/>
  <c r="B2502" i="6"/>
  <c r="B2224" i="6"/>
  <c r="B2885" i="6"/>
  <c r="B2432" i="6"/>
  <c r="B3087" i="6"/>
  <c r="B1249" i="6"/>
  <c r="B83" i="6"/>
  <c r="B2956" i="6"/>
  <c r="B768" i="6"/>
  <c r="B420" i="6"/>
  <c r="B2004" i="6"/>
  <c r="B3887" i="6"/>
  <c r="B2101" i="6"/>
  <c r="B1124" i="6"/>
  <c r="B3407" i="6"/>
  <c r="B540" i="6"/>
  <c r="B1377" i="6"/>
  <c r="B2957" i="6"/>
  <c r="B3504" i="6"/>
  <c r="B3174" i="6"/>
  <c r="B3249" i="6"/>
  <c r="B1338" i="6"/>
  <c r="B1162" i="6"/>
  <c r="B3375" i="6"/>
  <c r="B117" i="6"/>
  <c r="B1853" i="6"/>
  <c r="B16" i="6"/>
  <c r="B1664" i="6"/>
  <c r="B1491" i="6"/>
  <c r="B3463" i="6"/>
  <c r="B1045" i="6"/>
  <c r="B609" i="6"/>
  <c r="B3553" i="6"/>
  <c r="B1607" i="6"/>
  <c r="B362" i="6"/>
  <c r="B1860" i="6"/>
  <c r="B2059" i="6"/>
  <c r="B2615" i="6"/>
  <c r="B2261" i="6"/>
  <c r="B3476" i="6"/>
  <c r="B2257" i="6"/>
  <c r="B371" i="6"/>
  <c r="B3376" i="6"/>
  <c r="B962" i="6"/>
  <c r="B79" i="6"/>
  <c r="B2604" i="6"/>
  <c r="B3204" i="6"/>
  <c r="B3480" i="6"/>
  <c r="B2598" i="6"/>
  <c r="B2231" i="6"/>
  <c r="B2162" i="6"/>
  <c r="B2607" i="6"/>
  <c r="B1077" i="6"/>
  <c r="B2988" i="6"/>
  <c r="B2204" i="6"/>
  <c r="B3246" i="6"/>
  <c r="B404" i="6"/>
  <c r="B915" i="6"/>
  <c r="B2610" i="6"/>
  <c r="B1038" i="6"/>
  <c r="B3723" i="6"/>
  <c r="B2738" i="6"/>
  <c r="B2564" i="6"/>
  <c r="B3233" i="6"/>
  <c r="B1608" i="6"/>
  <c r="B1094" i="6"/>
  <c r="B3724" i="6"/>
  <c r="B3546" i="6"/>
  <c r="B1074" i="6"/>
  <c r="B1005" i="6"/>
  <c r="B906" i="6"/>
  <c r="B786" i="6"/>
  <c r="B2806" i="6"/>
  <c r="B2871" i="6"/>
  <c r="B926" i="6"/>
  <c r="B2794" i="6"/>
  <c r="B2927" i="6"/>
  <c r="B1020" i="6"/>
  <c r="B3521" i="6"/>
  <c r="B2232" i="6"/>
  <c r="B2223" i="6"/>
  <c r="B2796" i="6"/>
  <c r="B385" i="6"/>
  <c r="B3093" i="6"/>
  <c r="B1834" i="6"/>
  <c r="B2795" i="6"/>
  <c r="B560" i="6"/>
  <c r="B2283" i="6"/>
  <c r="B383" i="6"/>
  <c r="B1675" i="6"/>
  <c r="B3316" i="6"/>
  <c r="B1763" i="6"/>
  <c r="B3421" i="6"/>
  <c r="B2687" i="6"/>
  <c r="B3821" i="6"/>
  <c r="B1874" i="6"/>
  <c r="B3429" i="6"/>
  <c r="B2" i="6"/>
  <c r="B1411" i="6"/>
  <c r="B3708" i="6"/>
  <c r="B3625" i="6"/>
  <c r="B1848" i="6"/>
  <c r="B2603" i="6"/>
  <c r="B1857" i="6"/>
  <c r="B2686" i="6"/>
  <c r="B3176" i="6"/>
  <c r="B3085" i="6"/>
  <c r="B3128" i="6"/>
  <c r="B2757" i="6"/>
  <c r="B1035" i="6"/>
  <c r="B1989" i="6"/>
  <c r="B646" i="6"/>
  <c r="B1119" i="6"/>
  <c r="B2758" i="6"/>
  <c r="B3290" i="6"/>
  <c r="B3381" i="6"/>
  <c r="B1435" i="6"/>
  <c r="B3413" i="6"/>
  <c r="B2691" i="6"/>
  <c r="B1871" i="6"/>
  <c r="B1021" i="6"/>
  <c r="B1886" i="6"/>
  <c r="B450" i="6"/>
  <c r="B2706" i="6"/>
  <c r="B1043" i="6"/>
  <c r="B2024" i="6"/>
  <c r="B1624" i="6"/>
  <c r="B3142" i="6"/>
  <c r="B2379" i="6"/>
  <c r="B683" i="6"/>
  <c r="B1265" i="6"/>
  <c r="B2704" i="6"/>
  <c r="B3317" i="6"/>
  <c r="B1927" i="6"/>
  <c r="B2262" i="6"/>
  <c r="B1370" i="6"/>
  <c r="B1059" i="6"/>
  <c r="B3532" i="6"/>
  <c r="B155" i="6"/>
  <c r="B1712" i="6"/>
  <c r="B3554" i="6"/>
  <c r="B3331" i="6"/>
  <c r="B2690" i="6"/>
  <c r="B1982" i="6"/>
  <c r="B3015" i="6"/>
  <c r="B1714" i="6"/>
  <c r="B1031" i="6"/>
  <c r="B1897" i="6"/>
  <c r="B911" i="6"/>
  <c r="B2236" i="6"/>
  <c r="B678" i="6"/>
  <c r="B3534" i="6"/>
  <c r="B180" i="6"/>
  <c r="B2105" i="6"/>
  <c r="B3068" i="6"/>
  <c r="B1104" i="6"/>
  <c r="B2235" i="6"/>
  <c r="B3089" i="6"/>
  <c r="B706" i="6"/>
  <c r="B1236" i="6"/>
  <c r="B2327" i="6"/>
  <c r="B871" i="6"/>
  <c r="B2772" i="6"/>
  <c r="B1724" i="6"/>
  <c r="B1090" i="6"/>
  <c r="B1424" i="6"/>
  <c r="B2529" i="6"/>
  <c r="B3510" i="6"/>
  <c r="B1365" i="6"/>
  <c r="B1384" i="6"/>
  <c r="B1694" i="6"/>
  <c r="B2255" i="6"/>
  <c r="B3678" i="6"/>
  <c r="B3060" i="6"/>
  <c r="B685" i="6"/>
  <c r="B1673" i="6"/>
  <c r="B3739" i="6"/>
  <c r="B3327" i="6"/>
  <c r="B580" i="6"/>
  <c r="B2633" i="6"/>
  <c r="B1808" i="6"/>
  <c r="B1479" i="6"/>
  <c r="B652" i="6"/>
  <c r="B3104" i="6"/>
  <c r="B3784" i="6"/>
  <c r="B589" i="6"/>
  <c r="B2701" i="6"/>
  <c r="B1287" i="6"/>
  <c r="B142" i="6"/>
  <c r="B3850" i="6"/>
  <c r="B1328" i="6"/>
  <c r="B2225" i="6"/>
  <c r="B1319" i="6"/>
  <c r="B528" i="6"/>
  <c r="B1520" i="6"/>
  <c r="B2053" i="6"/>
  <c r="B608" i="6"/>
  <c r="B607" i="6"/>
  <c r="B1309" i="6"/>
  <c r="B3620" i="6"/>
  <c r="B431" i="6"/>
  <c r="B2191" i="6"/>
  <c r="B2509" i="6"/>
  <c r="B647" i="6"/>
  <c r="B3451" i="6"/>
  <c r="B2067" i="6"/>
  <c r="B931" i="6"/>
  <c r="B1895" i="6"/>
  <c r="B418" i="6"/>
  <c r="B1528" i="6"/>
  <c r="B3106" i="6"/>
  <c r="B3412" i="6"/>
  <c r="B1821" i="6"/>
  <c r="B1285" i="6"/>
  <c r="B454" i="6"/>
  <c r="B122" i="6"/>
  <c r="B2844" i="6"/>
  <c r="B737" i="6"/>
  <c r="B3424" i="6"/>
  <c r="B1893" i="6"/>
  <c r="B2489" i="6"/>
  <c r="B3486" i="6"/>
  <c r="B3658" i="6"/>
  <c r="B705" i="6"/>
  <c r="B2195" i="6"/>
  <c r="B2996" i="6"/>
  <c r="B1512" i="6"/>
  <c r="B3618" i="6"/>
  <c r="B421" i="6"/>
  <c r="B2354" i="6"/>
  <c r="B2705" i="6"/>
  <c r="B1039" i="6"/>
  <c r="B2349" i="6"/>
  <c r="B3042" i="6"/>
  <c r="B449" i="6"/>
  <c r="B2071" i="6"/>
  <c r="B2767" i="6"/>
  <c r="B816" i="6"/>
  <c r="B3702" i="6"/>
  <c r="B422" i="6"/>
  <c r="B3593" i="6"/>
  <c r="B3417" i="6"/>
  <c r="B343" i="6"/>
  <c r="B3305" i="6"/>
  <c r="B2074" i="6"/>
  <c r="B67" i="6"/>
  <c r="B1234" i="6"/>
  <c r="B3498" i="6"/>
  <c r="B1220" i="6"/>
  <c r="B966" i="6"/>
  <c r="B1702" i="6"/>
  <c r="B3004" i="6"/>
  <c r="B1707" i="6"/>
  <c r="B2418" i="6"/>
  <c r="B2946" i="6"/>
  <c r="B3684" i="6"/>
  <c r="B1725" i="6"/>
  <c r="B1510" i="6"/>
  <c r="B3616" i="6"/>
  <c r="B437" i="6"/>
  <c r="B2355" i="6"/>
  <c r="B1674" i="6"/>
  <c r="B1041" i="6"/>
  <c r="B2347" i="6"/>
  <c r="B1414" i="6"/>
  <c r="B3622" i="6"/>
  <c r="B553" i="6"/>
  <c r="B3026" i="6"/>
  <c r="B935" i="6"/>
  <c r="B2072" i="6"/>
  <c r="B2765" i="6"/>
  <c r="B1299" i="6"/>
  <c r="B2600" i="6"/>
  <c r="B720" i="6"/>
  <c r="B1670" i="6"/>
  <c r="B890" i="6"/>
  <c r="B2730" i="6"/>
  <c r="B345" i="6"/>
  <c r="B3403" i="6"/>
  <c r="B1602" i="6"/>
  <c r="B68" i="6"/>
  <c r="B91" i="6"/>
  <c r="B2677" i="6"/>
  <c r="B2971" i="6"/>
  <c r="B1172" i="6"/>
  <c r="B3155" i="6"/>
  <c r="B349" i="6"/>
  <c r="B1193" i="6"/>
  <c r="B595" i="6"/>
  <c r="B1843" i="6"/>
  <c r="B1314" i="6"/>
  <c r="B1007" i="6"/>
  <c r="B3555" i="6"/>
  <c r="B392" i="6"/>
  <c r="B1663" i="6"/>
  <c r="B639" i="6"/>
  <c r="B3182" i="6"/>
  <c r="B2120" i="6"/>
  <c r="B1676" i="6"/>
  <c r="B1048" i="6"/>
  <c r="B306" i="6"/>
  <c r="B3624" i="6"/>
  <c r="B555" i="6"/>
  <c r="B984" i="6"/>
  <c r="B1633" i="6"/>
  <c r="B3611" i="6"/>
  <c r="B3434" i="6"/>
  <c r="B2499" i="6"/>
  <c r="B3076" i="6"/>
  <c r="B718" i="6"/>
  <c r="B1668" i="6"/>
  <c r="B887" i="6"/>
  <c r="B919" i="6"/>
  <c r="B2904" i="6"/>
  <c r="B3405" i="6"/>
  <c r="B2310" i="6"/>
  <c r="B2863" i="6"/>
  <c r="B243" i="6"/>
  <c r="B157" i="6"/>
  <c r="B2727" i="6"/>
  <c r="B2678" i="6"/>
  <c r="B719" i="6"/>
  <c r="B2277" i="6"/>
  <c r="B1544" i="6"/>
  <c r="B1251" i="6"/>
  <c r="B218" i="6"/>
  <c r="B2417" i="6"/>
  <c r="B2319" i="6"/>
  <c r="B1588" i="6"/>
  <c r="B2853" i="6"/>
  <c r="B3547" i="6"/>
  <c r="B1669" i="6"/>
  <c r="B2137" i="6"/>
  <c r="B1141" i="6"/>
  <c r="B2553" i="6"/>
  <c r="B2660" i="6"/>
  <c r="B3433" i="6"/>
  <c r="B1405" i="6"/>
  <c r="B637" i="6"/>
  <c r="B643" i="6"/>
  <c r="B1389" i="6"/>
  <c r="B1136" i="6"/>
  <c r="B526" i="6"/>
  <c r="B2272" i="6"/>
  <c r="B88" i="6"/>
  <c r="B1963" i="6"/>
  <c r="B187" i="6"/>
  <c r="B461" i="6"/>
  <c r="B3365" i="6"/>
  <c r="B1557" i="6"/>
  <c r="B1745" i="6"/>
  <c r="B1028" i="6"/>
  <c r="B2273" i="6"/>
  <c r="B1933" i="6"/>
  <c r="B837" i="6"/>
  <c r="B441" i="6"/>
  <c r="B1571" i="6"/>
  <c r="B1144" i="6"/>
  <c r="B3396" i="6"/>
  <c r="B326" i="6"/>
  <c r="B1772" i="6"/>
  <c r="B52" i="6"/>
  <c r="B1433" i="6"/>
  <c r="B1183" i="6"/>
  <c r="B1935" i="6"/>
  <c r="B3736" i="6"/>
  <c r="B1513" i="6"/>
  <c r="B2627" i="6"/>
  <c r="B3859" i="6"/>
  <c r="B3055" i="6"/>
  <c r="B240" i="6"/>
  <c r="B2947" i="6"/>
  <c r="B2675" i="6"/>
  <c r="B1990" i="6"/>
  <c r="B2267" i="6"/>
  <c r="B2748" i="6"/>
  <c r="B2052" i="6"/>
  <c r="B3807" i="6"/>
  <c r="B908" i="6"/>
  <c r="B3227" i="6"/>
  <c r="B549" i="6"/>
  <c r="B3479" i="6"/>
  <c r="B2635" i="6"/>
  <c r="B46" i="6"/>
  <c r="B3526" i="6"/>
  <c r="B1800" i="6"/>
  <c r="B846" i="6"/>
  <c r="B2657" i="6"/>
  <c r="B2430" i="6"/>
  <c r="B1636" i="6"/>
  <c r="B1827" i="6"/>
  <c r="B3380" i="6"/>
  <c r="B76" i="6"/>
  <c r="B3713" i="6"/>
  <c r="B1130" i="6"/>
  <c r="B2773" i="6"/>
  <c r="B3198" i="6"/>
  <c r="B1029" i="6"/>
  <c r="B3034" i="6"/>
  <c r="B999" i="6"/>
  <c r="B1242" i="6"/>
  <c r="B205" i="6"/>
  <c r="B1569" i="6"/>
  <c r="B813" i="6"/>
  <c r="B2709" i="6"/>
  <c r="B1690" i="6"/>
  <c r="B3077" i="6"/>
  <c r="B2831" i="6"/>
  <c r="B548" i="6"/>
  <c r="B2335" i="6"/>
  <c r="B2774" i="6"/>
  <c r="B1106" i="6"/>
  <c r="B2875" i="6"/>
  <c r="B3127" i="6"/>
  <c r="B2070" i="6"/>
  <c r="B424" i="6"/>
  <c r="B3367" i="6"/>
  <c r="B2948" i="6"/>
  <c r="B2133" i="6"/>
  <c r="B500" i="6"/>
  <c r="B1519" i="6"/>
  <c r="B1341" i="6"/>
  <c r="B1385" i="6"/>
  <c r="B711" i="6"/>
  <c r="B1333" i="6"/>
  <c r="B3882" i="6"/>
  <c r="B1421" i="6"/>
  <c r="B2837" i="6"/>
  <c r="B1224" i="6"/>
  <c r="B1877" i="6"/>
  <c r="B2554" i="6"/>
  <c r="B697" i="6"/>
  <c r="B2238" i="6"/>
  <c r="B3159" i="6"/>
  <c r="B3459" i="6"/>
  <c r="B357" i="6"/>
  <c r="B1832" i="6"/>
  <c r="B1257" i="6"/>
  <c r="B2264" i="6"/>
  <c r="B3577" i="6"/>
  <c r="B376" i="6"/>
  <c r="B2158" i="6"/>
  <c r="B1241" i="6"/>
  <c r="B840" i="6"/>
  <c r="B3741" i="6"/>
  <c r="B312" i="6"/>
  <c r="B3390" i="6"/>
  <c r="B3557" i="6"/>
  <c r="B499" i="6"/>
  <c r="B2684" i="6"/>
  <c r="B709" i="6"/>
  <c r="B3591" i="6"/>
  <c r="B3005" i="6"/>
  <c r="B3549" i="6"/>
  <c r="B338" i="6"/>
  <c r="B3467" i="6"/>
  <c r="B3783" i="6"/>
  <c r="B82" i="6"/>
  <c r="B2965" i="6"/>
  <c r="B483" i="6"/>
  <c r="B579" i="6"/>
  <c r="B2017" i="6"/>
  <c r="B1464" i="6"/>
  <c r="B2266" i="6"/>
  <c r="B3057" i="6"/>
  <c r="B2527" i="6"/>
  <c r="B2663" i="6"/>
  <c r="B1027" i="6"/>
  <c r="B2966" i="6"/>
  <c r="B3458" i="6"/>
  <c r="B1497" i="6"/>
  <c r="B3245" i="6"/>
  <c r="B1455" i="6"/>
  <c r="B1932" i="6"/>
  <c r="B486" i="6"/>
  <c r="B3007" i="6"/>
  <c r="B2055" i="6"/>
  <c r="B285" i="6"/>
  <c r="B1046" i="6"/>
  <c r="B2129" i="6"/>
  <c r="B299" i="6"/>
  <c r="B2989" i="6"/>
  <c r="B31" i="6"/>
  <c r="B543" i="6"/>
  <c r="B2287" i="6"/>
  <c r="B3464" i="6"/>
  <c r="B1331" i="6"/>
  <c r="B2592" i="6"/>
  <c r="B612" i="6"/>
  <c r="B3141" i="6"/>
  <c r="B1828" i="6"/>
  <c r="B2842" i="6"/>
  <c r="B757" i="6"/>
  <c r="B5" i="6"/>
  <c r="B810" i="6"/>
  <c r="B2969" i="6"/>
  <c r="B325" i="6"/>
  <c r="B1578" i="6"/>
  <c r="B2462" i="6"/>
  <c r="B2892" i="6"/>
  <c r="B1182" i="6"/>
  <c r="B3632" i="6"/>
  <c r="B3432" i="6"/>
  <c r="B3284" i="6"/>
  <c r="B1393" i="6"/>
  <c r="B25" i="6"/>
  <c r="B758" i="6"/>
  <c r="B1736" i="6"/>
  <c r="B2799" i="6"/>
  <c r="B1454" i="6"/>
  <c r="B1223" i="6"/>
  <c r="B2419" i="6"/>
  <c r="B361" i="6"/>
  <c r="B3677" i="6"/>
  <c r="B2865" i="6"/>
  <c r="B651" i="6"/>
  <c r="B3152" i="6"/>
  <c r="B1151" i="6"/>
  <c r="B782" i="6"/>
  <c r="B1069" i="6"/>
  <c r="B1425" i="6"/>
  <c r="B2188" i="6"/>
  <c r="B1446" i="6"/>
  <c r="B3168" i="6"/>
  <c r="B1560" i="6"/>
  <c r="B3869" i="6"/>
  <c r="B3657" i="6"/>
  <c r="B763" i="6"/>
  <c r="B1667" i="6"/>
  <c r="B3213" i="6"/>
  <c r="B3118" i="6"/>
  <c r="B3105" i="6"/>
  <c r="B3870" i="6"/>
  <c r="B2241" i="6"/>
  <c r="B2944" i="6"/>
  <c r="B2986" i="6"/>
  <c r="B559" i="6"/>
  <c r="B873" i="6"/>
  <c r="B3209" i="6"/>
  <c r="B1218" i="6"/>
  <c r="B2397" i="6"/>
  <c r="B53" i="6"/>
  <c r="B1274" i="6"/>
  <c r="B1057" i="6"/>
  <c r="B1303" i="6"/>
  <c r="B28" i="6"/>
  <c r="B3835" i="6"/>
  <c r="B3225" i="6"/>
  <c r="B3094" i="6"/>
  <c r="B818" i="6"/>
  <c r="B3906" i="6"/>
  <c r="B427" i="6"/>
  <c r="B2928" i="6"/>
  <c r="B3497" i="6"/>
  <c r="B2384" i="6"/>
  <c r="B537" i="6"/>
  <c r="B2487" i="6"/>
  <c r="B574" i="6"/>
  <c r="B928" i="6"/>
  <c r="B1747" i="6"/>
  <c r="B3450" i="6"/>
  <c r="B1098" i="6"/>
  <c r="B26" i="6"/>
  <c r="B2464" i="6"/>
  <c r="B492" i="6"/>
  <c r="B2582" i="6"/>
  <c r="B1434" i="6"/>
  <c r="B3699" i="6"/>
  <c r="B2587" i="6"/>
  <c r="B2443" i="6"/>
  <c r="B2357" i="6"/>
  <c r="B272" i="6"/>
  <c r="B994" i="6"/>
  <c r="B2035" i="6"/>
  <c r="B2763" i="6"/>
  <c r="B2121" i="6"/>
  <c r="B1067" i="6"/>
  <c r="B3321" i="6"/>
  <c r="B3587" i="6"/>
  <c r="B3189" i="6"/>
  <c r="B3241" i="6"/>
  <c r="B3505" i="6"/>
  <c r="B423" i="6"/>
  <c r="B482" i="6"/>
  <c r="B2589" i="6"/>
  <c r="B2386" i="6"/>
  <c r="B1517" i="6"/>
  <c r="B48" i="6"/>
  <c r="B2328" i="6"/>
  <c r="B1539" i="6"/>
  <c r="B2339" i="6"/>
  <c r="B2567" i="6"/>
  <c r="B197" i="6"/>
  <c r="B3286" i="6"/>
  <c r="B3443" i="6"/>
  <c r="B1526" i="6"/>
  <c r="B1472" i="6"/>
  <c r="B1260" i="6"/>
  <c r="B2628" i="6"/>
  <c r="B1954" i="6"/>
  <c r="B3829" i="6"/>
  <c r="B3260" i="6"/>
  <c r="B29" i="6"/>
  <c r="B1691" i="6"/>
  <c r="B381" i="6"/>
  <c r="B3780" i="6"/>
  <c r="B724" i="6"/>
  <c r="B66" i="6"/>
  <c r="B2412" i="6"/>
  <c r="B2326" i="6"/>
  <c r="B2968" i="6"/>
  <c r="B2278" i="6"/>
  <c r="B2406" i="6"/>
  <c r="B1362" i="6"/>
  <c r="B569" i="6"/>
  <c r="B1780" i="6"/>
  <c r="B3203" i="6"/>
  <c r="B3545" i="6"/>
  <c r="B2560" i="6"/>
  <c r="B748" i="6"/>
  <c r="B3001" i="6"/>
  <c r="B2463" i="6"/>
  <c r="B1540" i="6"/>
  <c r="B491" i="6"/>
  <c r="B1547" i="6"/>
  <c r="B2695" i="6"/>
  <c r="B2153" i="6"/>
  <c r="B2075" i="6"/>
  <c r="B2444" i="6"/>
  <c r="B77" i="6"/>
  <c r="B749" i="6"/>
  <c r="B273" i="6"/>
  <c r="B2037" i="6"/>
  <c r="B1310" i="6"/>
  <c r="B802" i="6"/>
  <c r="B1281" i="6"/>
  <c r="B2816" i="6"/>
  <c r="B2803" i="6"/>
  <c r="B2897" i="6"/>
  <c r="B2728" i="6"/>
  <c r="B2095" i="6"/>
  <c r="B958" i="6"/>
  <c r="B3874" i="6"/>
  <c r="B37" i="6"/>
  <c r="B3111" i="6"/>
  <c r="B3902" i="6"/>
  <c r="B968" i="6"/>
  <c r="B1417" i="6"/>
  <c r="B1096" i="6"/>
  <c r="B2011" i="6"/>
  <c r="B2193" i="6"/>
  <c r="B1403" i="6"/>
  <c r="B2166" i="6"/>
  <c r="B3169" i="6"/>
  <c r="B2488" i="6"/>
  <c r="B668" i="6"/>
  <c r="B1619" i="6"/>
  <c r="B2356" i="6"/>
  <c r="B1749" i="6"/>
  <c r="B1022" i="6"/>
  <c r="B3240" i="6"/>
  <c r="B3017" i="6"/>
  <c r="B884" i="6"/>
  <c r="B2883" i="6"/>
  <c r="B196" i="6"/>
  <c r="B2297" i="6"/>
  <c r="B2516" i="6"/>
  <c r="B3391" i="6"/>
  <c r="B2445" i="6"/>
  <c r="B938" i="6"/>
  <c r="B842" i="6"/>
  <c r="B2919" i="6"/>
  <c r="B2039" i="6"/>
  <c r="B3899" i="6"/>
  <c r="B513" i="6"/>
  <c r="B1280" i="6"/>
  <c r="B3410" i="6"/>
  <c r="B1946" i="6"/>
  <c r="B3153" i="6"/>
  <c r="B481" i="6"/>
  <c r="B834" i="6"/>
  <c r="B2088" i="6"/>
  <c r="B1597" i="6"/>
  <c r="B1332" i="6"/>
  <c r="B3112" i="6"/>
  <c r="B3468" i="6"/>
  <c r="B1995" i="6"/>
  <c r="B3566" i="6"/>
  <c r="B2732" i="6"/>
  <c r="B1340" i="6"/>
  <c r="B3357" i="6"/>
  <c r="B3218" i="6"/>
  <c r="B3719" i="6"/>
  <c r="B2213" i="6"/>
  <c r="B156" i="6"/>
  <c r="B1953" i="6"/>
  <c r="B3259" i="6"/>
  <c r="B2111" i="6"/>
  <c r="B3552" i="6"/>
  <c r="B1550" i="6"/>
  <c r="B278" i="6"/>
  <c r="B183" i="6"/>
  <c r="B734" i="6"/>
  <c r="B2140" i="6"/>
  <c r="B1727" i="6"/>
  <c r="B1114" i="6"/>
  <c r="B2331" i="6"/>
  <c r="B3388" i="6"/>
  <c r="B501" i="6"/>
  <c r="B2573" i="6"/>
  <c r="B861" i="6"/>
  <c r="B2097" i="6"/>
  <c r="B1186" i="6"/>
  <c r="B2362" i="6"/>
  <c r="B1373" i="6"/>
  <c r="B3855" i="6"/>
  <c r="B1388" i="6"/>
  <c r="B3202" i="6"/>
  <c r="B3462" i="6"/>
  <c r="B2021" i="6"/>
  <c r="B3712" i="6"/>
  <c r="B3760" i="6"/>
  <c r="B1284" i="6"/>
  <c r="B766" i="6"/>
  <c r="B1192" i="6"/>
  <c r="B1164" i="6"/>
  <c r="B502" i="6"/>
  <c r="B42" i="6"/>
  <c r="B769" i="6"/>
  <c r="B3096" i="6"/>
  <c r="B2653" i="6"/>
  <c r="B3135" i="6"/>
  <c r="B2517" i="6"/>
  <c r="B1793" i="6"/>
  <c r="B756" i="6"/>
  <c r="B3265" i="6"/>
  <c r="B2274" i="6"/>
  <c r="B411" i="6"/>
  <c r="B750" i="6"/>
  <c r="B2777" i="6"/>
  <c r="B1461" i="6"/>
  <c r="B1352" i="6"/>
  <c r="B1344" i="6"/>
  <c r="B3224" i="6"/>
  <c r="B3336" i="6"/>
  <c r="B2736" i="6"/>
  <c r="B874" i="6"/>
  <c r="B1444" i="6"/>
  <c r="B3281" i="6"/>
  <c r="B1865" i="6"/>
  <c r="B1024" i="6"/>
  <c r="B3763" i="6"/>
  <c r="B897" i="6"/>
  <c r="B2217" i="6"/>
  <c r="B912" i="6"/>
  <c r="B1715" i="6"/>
  <c r="B869" i="6"/>
  <c r="B388" i="6"/>
  <c r="B447" i="6"/>
  <c r="B2165" i="6"/>
  <c r="B487" i="6"/>
  <c r="B429" i="6"/>
  <c r="B3860" i="6"/>
  <c r="B389" i="6"/>
  <c r="B601" i="6"/>
  <c r="B1525" i="6"/>
  <c r="B2526" i="6"/>
  <c r="B2131" i="6"/>
  <c r="B856" i="6"/>
  <c r="B3488" i="6"/>
  <c r="B3868" i="6"/>
  <c r="B466" i="6"/>
  <c r="B2377" i="6"/>
  <c r="B2477" i="6"/>
  <c r="B498" i="6"/>
  <c r="B3048" i="6"/>
  <c r="B2143" i="6"/>
  <c r="B3186" i="6"/>
  <c r="B1831" i="6"/>
  <c r="B2138" i="6"/>
  <c r="B1272" i="6"/>
  <c r="B656" i="6"/>
  <c r="B1026" i="6"/>
  <c r="B3299" i="6"/>
  <c r="B1583" i="6"/>
  <c r="B891" i="6"/>
  <c r="B329" i="6"/>
  <c r="B1600" i="6"/>
  <c r="B214" i="6"/>
  <c r="B3201" i="6"/>
  <c r="B1359" i="6"/>
  <c r="B1856" i="6"/>
  <c r="B2561" i="6"/>
  <c r="B1320" i="6"/>
  <c r="B3315" i="6"/>
  <c r="B3656" i="6"/>
  <c r="B3436" i="6"/>
  <c r="B918" i="6"/>
  <c r="B1394" i="6"/>
  <c r="B3238" i="6"/>
  <c r="B1502" i="6"/>
  <c r="B3267" i="6"/>
  <c r="B1395" i="6"/>
  <c r="B468" i="6"/>
  <c r="B1054" i="6"/>
  <c r="B2724" i="6"/>
  <c r="B557" i="6"/>
  <c r="B2358" i="6"/>
  <c r="B2094" i="6"/>
  <c r="B3800" i="6"/>
  <c r="B562" i="6"/>
  <c r="B3661" i="6"/>
  <c r="B728" i="6"/>
  <c r="B75" i="6"/>
  <c r="B317" i="6"/>
  <c r="B3115" i="6"/>
  <c r="B3903" i="6"/>
  <c r="B519" i="6"/>
  <c r="B2142" i="6"/>
  <c r="B532" i="6"/>
  <c r="B363" i="6"/>
  <c r="B1330" i="6"/>
  <c r="B1829" i="6"/>
  <c r="B1200" i="6"/>
  <c r="B1159" i="6"/>
  <c r="B1596" i="6"/>
  <c r="B852" i="6"/>
  <c r="B1506" i="6"/>
  <c r="B2426" i="6"/>
  <c r="B1985" i="6"/>
  <c r="B545" i="6"/>
  <c r="B3360" i="6"/>
  <c r="B3662" i="6"/>
  <c r="B650" i="6"/>
  <c r="B2456" i="6"/>
  <c r="B760" i="6"/>
  <c r="B2599" i="6"/>
  <c r="B1101" i="6"/>
  <c r="B2985" i="6"/>
  <c r="B1951" i="6"/>
  <c r="B2483" i="6"/>
  <c r="B3426" i="6"/>
  <c r="B3389" i="6"/>
  <c r="B3006" i="6"/>
  <c r="B3425" i="6"/>
  <c r="B1775" i="6"/>
  <c r="B1087" i="6"/>
  <c r="B2802" i="6"/>
  <c r="B1474" i="6"/>
  <c r="B2382" i="6"/>
  <c r="B561" i="6"/>
  <c r="B471" i="6"/>
  <c r="B1638" i="6"/>
  <c r="B2995" i="6"/>
  <c r="B2050" i="6"/>
  <c r="B2683" i="6"/>
  <c r="B2265" i="6"/>
  <c r="B3228" i="6"/>
  <c r="B1152" i="6"/>
  <c r="B2260" i="6"/>
  <c r="B2318" i="6"/>
  <c r="B298" i="6"/>
  <c r="B913" i="6"/>
  <c r="B1277" i="6"/>
  <c r="B231" i="6"/>
  <c r="B1016" i="6"/>
  <c r="B2270" i="6"/>
  <c r="B3781" i="6"/>
  <c r="B1824" i="6"/>
  <c r="B981" i="6"/>
  <c r="B1462" i="6"/>
  <c r="B3075" i="6"/>
  <c r="B2779" i="6"/>
  <c r="B3826" i="6"/>
  <c r="B1548" i="6"/>
  <c r="B2899" i="6"/>
  <c r="B1307" i="6"/>
  <c r="B3188" i="6"/>
  <c r="B390" i="6"/>
  <c r="B2304" i="6"/>
  <c r="B2746" i="6"/>
  <c r="B2676" i="6"/>
  <c r="B2513" i="6"/>
  <c r="B1508" i="6"/>
  <c r="B3092" i="6"/>
  <c r="B2486" i="6"/>
  <c r="B1049" i="6"/>
  <c r="B1653" i="6"/>
  <c r="B2541" i="6"/>
  <c r="B2047" i="6"/>
  <c r="B1086" i="6"/>
  <c r="B139" i="6"/>
  <c r="B588" i="6"/>
  <c r="B2703" i="6"/>
  <c r="B3333" i="6"/>
  <c r="B2108" i="6"/>
  <c r="B3811" i="6"/>
  <c r="B2984" i="6"/>
  <c r="B17" i="6"/>
  <c r="B1648" i="6"/>
  <c r="B1833" i="6"/>
  <c r="B3200" i="6"/>
  <c r="B1014" i="6"/>
  <c r="B3199" i="6"/>
  <c r="B3165" i="6"/>
  <c r="B2501" i="6"/>
  <c r="B2508" i="6"/>
  <c r="B1622" i="6"/>
  <c r="B961" i="6"/>
  <c r="B1541" i="6"/>
  <c r="B1097" i="6"/>
  <c r="B1791" i="6"/>
  <c r="B3033" i="6"/>
  <c r="B1635" i="6"/>
  <c r="B2586" i="6"/>
  <c r="B2008" i="6"/>
  <c r="B3528" i="6"/>
  <c r="B216" i="6"/>
  <c r="B1467" i="6"/>
  <c r="B3830" i="6"/>
  <c r="B666" i="6"/>
  <c r="B535" i="6"/>
  <c r="B2682" i="6"/>
  <c r="B1473" i="6"/>
  <c r="B3477" i="6"/>
  <c r="B508" i="6"/>
  <c r="B1789" i="6"/>
  <c r="B3366" i="6"/>
  <c r="B1823" i="6"/>
  <c r="B1105" i="6"/>
  <c r="B1764" i="6"/>
  <c r="B3621" i="6"/>
  <c r="B3672" i="6"/>
  <c r="B1256" i="6"/>
  <c r="B2472" i="6"/>
  <c r="B3266" i="6"/>
  <c r="B493" i="6"/>
  <c r="B2500" i="6"/>
  <c r="B2658" i="6"/>
  <c r="B3614" i="6"/>
  <c r="B2834" i="6"/>
  <c r="B2034" i="6"/>
  <c r="B1291" i="6"/>
  <c r="B3466" i="6"/>
  <c r="B1053" i="6"/>
  <c r="B1103" i="6"/>
  <c r="B2808" i="6"/>
  <c r="B1559" i="6"/>
  <c r="B616" i="6"/>
  <c r="B1492" i="6"/>
  <c r="B3758" i="6"/>
  <c r="B3452" i="6"/>
  <c r="B629" i="6"/>
  <c r="B789" i="6"/>
  <c r="B2174" i="6"/>
  <c r="B2950" i="6"/>
  <c r="B3714" i="6"/>
  <c r="B2637" i="6"/>
  <c r="B2751" i="6"/>
  <c r="B2528" i="6"/>
  <c r="B3027" i="6"/>
  <c r="B812" i="6"/>
  <c r="B2939" i="6"/>
  <c r="B2624" i="6"/>
  <c r="B2848" i="6"/>
  <c r="B1185" i="6"/>
  <c r="B2330" i="6"/>
  <c r="B271" i="6"/>
  <c r="B81" i="6"/>
  <c r="B3737" i="6"/>
  <c r="B3276" i="6"/>
  <c r="B1115" i="6"/>
  <c r="B3843" i="6"/>
  <c r="B1656" i="6"/>
  <c r="B3082" i="6"/>
  <c r="B478" i="6"/>
  <c r="B2271" i="6"/>
  <c r="B3805" i="6"/>
  <c r="B1678" i="6"/>
  <c r="B1023" i="6"/>
  <c r="B910" i="6"/>
  <c r="B2403" i="6"/>
  <c r="B2588" i="6"/>
  <c r="B667" i="6"/>
  <c r="B2311" i="6"/>
  <c r="B1300" i="6"/>
  <c r="B1549" i="6"/>
  <c r="B401" i="6"/>
  <c r="B1894" i="6"/>
  <c r="B982" i="6"/>
  <c r="B886" i="6"/>
  <c r="B618" i="6"/>
  <c r="B2841" i="6"/>
  <c r="B2951" i="6"/>
  <c r="B3715" i="6"/>
  <c r="B1033" i="6"/>
  <c r="B1581" i="6"/>
  <c r="B2662" i="6"/>
  <c r="B221" i="6"/>
  <c r="B889" i="6"/>
  <c r="B2398" i="6"/>
  <c r="B1587" i="6"/>
  <c r="B1737" i="6"/>
  <c r="B505" i="6"/>
  <c r="B3061" i="6"/>
  <c r="B14" i="6"/>
  <c r="B2685" i="6"/>
  <c r="B1605" i="6"/>
  <c r="B3065" i="6"/>
  <c r="B3777" i="6"/>
  <c r="B2845" i="6"/>
  <c r="B1730" i="6"/>
  <c r="B2178" i="6"/>
  <c r="B1750" i="6"/>
  <c r="B314" i="6"/>
  <c r="B3519" i="6"/>
  <c r="B3491" i="6"/>
  <c r="B33" i="6"/>
  <c r="B1839" i="6"/>
  <c r="B2952" i="6"/>
  <c r="B1184" i="6"/>
  <c r="B3457" i="6"/>
  <c r="B2827" i="6"/>
  <c r="B3670" i="6"/>
  <c r="B1794" i="6"/>
  <c r="B1580" i="6"/>
  <c r="B280" i="6"/>
  <c r="B1551" i="6"/>
  <c r="B1204" i="6"/>
  <c r="B633" i="6"/>
  <c r="B3080" i="6"/>
  <c r="B281" i="6"/>
  <c r="B1964" i="6"/>
  <c r="B333" i="6"/>
  <c r="B1659" i="6"/>
  <c r="B1681" i="6"/>
  <c r="B270" i="6"/>
  <c r="B3561" i="6"/>
  <c r="B623" i="6"/>
  <c r="B49" i="6"/>
  <c r="B3160" i="6"/>
  <c r="B3787" i="6"/>
  <c r="B47" i="6"/>
  <c r="B3802" i="6"/>
  <c r="B510" i="6"/>
  <c r="B1642" i="6"/>
  <c r="B195" i="6"/>
  <c r="B2890" i="6"/>
  <c r="B3140" i="6"/>
  <c r="B219" i="6"/>
  <c r="B1647" i="6"/>
  <c r="B1911" i="6"/>
  <c r="B1546" i="6"/>
  <c r="B215" i="6"/>
  <c r="B2680" i="6"/>
  <c r="B857" i="6"/>
  <c r="B1466" i="6"/>
  <c r="B3778" i="6"/>
  <c r="B1181" i="6"/>
  <c r="B279" i="6"/>
  <c r="B939" i="6"/>
  <c r="B2846" i="6"/>
  <c r="B315" i="6"/>
  <c r="B3212" i="6"/>
  <c r="B358" i="6"/>
  <c r="B3270" i="6"/>
  <c r="B1705" i="6"/>
  <c r="B1288" i="6"/>
  <c r="B941" i="6"/>
  <c r="B3020" i="6"/>
  <c r="B2914" i="6"/>
  <c r="B3475" i="6"/>
  <c r="B1037" i="6"/>
  <c r="B2752" i="6"/>
  <c r="B1040" i="6"/>
  <c r="B1070" i="6"/>
  <c r="B2001" i="6"/>
  <c r="B634" i="6"/>
  <c r="B1154" i="6"/>
  <c r="B1965" i="6"/>
  <c r="B334" i="6"/>
  <c r="B3244" i="6"/>
  <c r="B3630" i="6"/>
  <c r="B344" i="6"/>
  <c r="B208" i="6"/>
  <c r="B3885" i="6"/>
  <c r="B2801" i="6"/>
  <c r="B3219" i="6"/>
  <c r="B3049" i="6"/>
  <c r="B1391" i="6"/>
  <c r="B2793" i="6"/>
  <c r="B1371" i="6"/>
  <c r="B3456" i="6"/>
  <c r="B217" i="6"/>
  <c r="B3686" i="6"/>
  <c r="B3489" i="6"/>
  <c r="B3556" i="6"/>
  <c r="B1567" i="6"/>
  <c r="B2295" i="6"/>
  <c r="B3256" i="6"/>
  <c r="B1693" i="6"/>
  <c r="B239" i="6"/>
  <c r="B2978" i="6"/>
  <c r="B1514" i="6"/>
  <c r="B444" i="6"/>
  <c r="B3271" i="6"/>
  <c r="B318" i="6"/>
  <c r="B1493" i="6"/>
  <c r="B593" i="6"/>
  <c r="B2396" i="6"/>
  <c r="B2915" i="6"/>
  <c r="B1178" i="6"/>
  <c r="B2584" i="6"/>
  <c r="B1481" i="6"/>
  <c r="B1890" i="6"/>
  <c r="B1390" i="6"/>
  <c r="B1009" i="6"/>
  <c r="B241" i="6"/>
  <c r="B1898" i="6"/>
  <c r="B2639" i="6"/>
  <c r="B3364" i="6"/>
  <c r="B335" i="6"/>
  <c r="B2880" i="6"/>
  <c r="B1590" i="6"/>
  <c r="B3460" i="6"/>
  <c r="B1339" i="6"/>
  <c r="B3334" i="6"/>
  <c r="B189" i="6"/>
  <c r="B3121" i="6"/>
  <c r="B2365" i="6"/>
  <c r="B1148" i="6"/>
  <c r="B3804" i="6"/>
  <c r="B592" i="6"/>
  <c r="B885" i="6"/>
  <c r="B2237" i="6"/>
  <c r="B1945" i="6"/>
  <c r="B3352" i="6"/>
  <c r="B464" i="6"/>
  <c r="B2525" i="6"/>
  <c r="B3520" i="6"/>
  <c r="B3757" i="6"/>
  <c r="B3574" i="6"/>
  <c r="B2626" i="6"/>
  <c r="B3484" i="6"/>
  <c r="B2857" i="6"/>
  <c r="B445" i="6"/>
  <c r="B2725" i="6"/>
  <c r="B3208" i="6"/>
  <c r="B3427" i="6"/>
  <c r="B1238" i="6"/>
  <c r="B3904" i="6"/>
  <c r="B688" i="6"/>
  <c r="B3119" i="6"/>
  <c r="B2556" i="6"/>
  <c r="B620" i="6"/>
  <c r="B1920" i="6"/>
  <c r="B2852" i="6"/>
  <c r="B2982" i="6"/>
  <c r="B2117" i="6"/>
  <c r="B1113" i="6"/>
  <c r="B319" i="6"/>
  <c r="B3275" i="6"/>
  <c r="B2711" i="6"/>
  <c r="B2629" i="6"/>
  <c r="B669" i="6"/>
  <c r="B2532" i="6"/>
  <c r="B164" i="6"/>
  <c r="B3308" i="6"/>
  <c r="B3503" i="6"/>
  <c r="B3418" i="6"/>
  <c r="B346" i="6"/>
  <c r="B3038" i="6"/>
  <c r="B3355" i="6"/>
  <c r="B3337" i="6"/>
  <c r="B836" i="6"/>
  <c r="B2242" i="6"/>
  <c r="B2364" i="6"/>
  <c r="B3582" i="6"/>
  <c r="B1408" i="6"/>
  <c r="B700" i="6"/>
  <c r="B2650" i="6"/>
  <c r="B87" i="6"/>
  <c r="B225" i="6"/>
  <c r="B1574" i="6"/>
  <c r="B2901" i="6"/>
  <c r="B1527" i="6"/>
  <c r="B2992" i="6"/>
  <c r="B2324" i="6"/>
  <c r="B2503" i="6"/>
  <c r="B2654" i="6"/>
  <c r="B2726" i="6"/>
  <c r="B2819" i="6"/>
  <c r="B1409" i="6"/>
  <c r="B202" i="6"/>
  <c r="B2821" i="6"/>
  <c r="B1826" i="6"/>
  <c r="B2145" i="6"/>
  <c r="B504" i="6"/>
  <c r="B1701" i="6"/>
  <c r="B716" i="6"/>
  <c r="B1820" i="6"/>
  <c r="B1650" i="6"/>
  <c r="B717" i="6"/>
  <c r="B3108" i="6"/>
  <c r="B3400" i="6"/>
  <c r="B3162" i="6"/>
  <c r="B3481" i="6"/>
  <c r="B900" i="6"/>
  <c r="B3070" i="6"/>
  <c r="B3646" i="6"/>
  <c r="B229" i="6"/>
  <c r="B1928" i="6"/>
  <c r="B792" i="6"/>
  <c r="B2953" i="6"/>
  <c r="B3197" i="6"/>
  <c r="B1465" i="6"/>
  <c r="B327" i="6"/>
  <c r="B732" i="6"/>
  <c r="B1682" i="6"/>
  <c r="B1973" i="6"/>
  <c r="B1322" i="6"/>
  <c r="B998" i="6"/>
  <c r="B2884" i="6"/>
  <c r="B1518" i="6"/>
  <c r="B1726" i="6"/>
  <c r="B2246" i="6"/>
  <c r="B1561" i="6"/>
  <c r="B898" i="6"/>
  <c r="B2993" i="6"/>
  <c r="B3469" i="6"/>
  <c r="B3628" i="6"/>
  <c r="B3529" i="6"/>
  <c r="B3550" i="6"/>
  <c r="B1921" i="6"/>
  <c r="B2124" i="6"/>
  <c r="B1728" i="6"/>
  <c r="B3785" i="6"/>
  <c r="B1732" i="6"/>
  <c r="B1507" i="6"/>
  <c r="B3239" i="6"/>
  <c r="B2783" i="6"/>
  <c r="B2785" i="6"/>
  <c r="B3548" i="6"/>
  <c r="B2118" i="6"/>
  <c r="B207" i="6"/>
  <c r="B3329" i="6"/>
  <c r="B3594" i="6"/>
  <c r="B2713" i="6"/>
  <c r="B3258" i="6"/>
  <c r="B670" i="6"/>
  <c r="B282" i="6"/>
  <c r="B3654" i="6"/>
  <c r="B3103" i="6"/>
  <c r="B2044" i="6"/>
  <c r="B1837" i="6"/>
  <c r="B2864" i="6"/>
  <c r="B3282" i="6"/>
  <c r="B1778" i="6"/>
  <c r="B2669" i="6"/>
  <c r="B2005" i="6"/>
  <c r="B2980" i="6"/>
  <c r="B625" i="6"/>
  <c r="B3668" i="6"/>
  <c r="B1407" i="6"/>
  <c r="B2385" i="6"/>
  <c r="B348" i="6"/>
  <c r="B1398" i="6"/>
  <c r="B3600" i="6"/>
  <c r="B3701" i="6"/>
  <c r="B330" i="6"/>
  <c r="B3515" i="6"/>
  <c r="B3890" i="6"/>
  <c r="B791" i="6"/>
  <c r="B955" i="6"/>
  <c r="B2441" i="6"/>
  <c r="B2387" i="6"/>
  <c r="B1410" i="6"/>
  <c r="B3084" i="6"/>
  <c r="B3584" i="6"/>
  <c r="B172" i="6"/>
  <c r="B1719" i="6"/>
  <c r="B1916" i="6"/>
  <c r="B2770" i="6"/>
  <c r="B1239" i="6"/>
  <c r="B1118" i="6"/>
  <c r="B3607" i="6"/>
  <c r="B2651" i="6"/>
  <c r="B1611" i="6"/>
  <c r="B86" i="6"/>
  <c r="B3339" i="6"/>
  <c r="B3575" i="6"/>
  <c r="B3525" i="6"/>
  <c r="B490" i="6"/>
  <c r="B3647" i="6"/>
  <c r="B1655" i="6"/>
  <c r="B677" i="6"/>
  <c r="B696" i="6"/>
  <c r="B2442" i="6"/>
  <c r="B185" i="6"/>
  <c r="B1100" i="6"/>
  <c r="B3226" i="6"/>
  <c r="B2484" i="6"/>
  <c r="B3318" i="6"/>
  <c r="B2076" i="6"/>
  <c r="B3024" i="6"/>
  <c r="B3383" i="6"/>
  <c r="B469" i="6"/>
  <c r="B3018" i="6"/>
  <c r="B409" i="6"/>
  <c r="B2482" i="6"/>
  <c r="B1478" i="6"/>
  <c r="B1847" i="6"/>
  <c r="B738" i="6"/>
  <c r="B1774" i="6"/>
  <c r="B1610" i="6"/>
  <c r="B269" i="6"/>
  <c r="B3385" i="6"/>
  <c r="B1030" i="6"/>
  <c r="B3765" i="6"/>
  <c r="B340" i="6"/>
  <c r="B472" i="6"/>
  <c r="B2981" i="6"/>
  <c r="B2206" i="6"/>
  <c r="B617" i="6"/>
  <c r="B1203" i="6"/>
  <c r="B2710" i="6"/>
  <c r="B1536" i="6"/>
  <c r="B2967" i="6"/>
  <c r="B1695" i="6"/>
  <c r="B3879" i="6"/>
  <c r="B294" i="6"/>
  <c r="B9" i="6"/>
  <c r="B3635" i="6"/>
  <c r="B1679" i="6"/>
  <c r="B2298" i="6"/>
  <c r="B222" i="6"/>
  <c r="B3215" i="6"/>
  <c r="B2002" i="6"/>
  <c r="B1818" i="6"/>
  <c r="B2920" i="6"/>
  <c r="B3814" i="6"/>
  <c r="B2078" i="6"/>
  <c r="B3143" i="6"/>
  <c r="B2938" i="6"/>
  <c r="B3263" i="6"/>
  <c r="B398" i="6"/>
  <c r="B433" i="6"/>
  <c r="B2098" i="6"/>
  <c r="B1777" i="6"/>
  <c r="B3146" i="6"/>
  <c r="B2631" i="6"/>
  <c r="B2881" i="6"/>
  <c r="B3639" i="6"/>
  <c r="B3641" i="6"/>
  <c r="B2184" i="6"/>
  <c r="B3320" i="6"/>
  <c r="B1283" i="6"/>
  <c r="B2632" i="6"/>
  <c r="B978" i="6"/>
  <c r="B2320" i="6"/>
  <c r="B84" i="6"/>
  <c r="B3129" i="6"/>
  <c r="B2542" i="6"/>
  <c r="B1950" i="6"/>
  <c r="B1542" i="6"/>
  <c r="B979" i="6"/>
  <c r="B3744" i="6"/>
  <c r="B3322" i="6"/>
  <c r="B267" i="6"/>
  <c r="B3107" i="6"/>
  <c r="B3674" i="6"/>
  <c r="B3745" i="6"/>
  <c r="B822" i="6"/>
  <c r="B1717" i="6"/>
  <c r="B3863" i="6"/>
  <c r="B729" i="6"/>
  <c r="B459" i="6"/>
  <c r="B1457" i="6"/>
  <c r="B309" i="6"/>
  <c r="B2754" i="6"/>
  <c r="B772" i="6"/>
  <c r="B3663" i="6"/>
  <c r="B3595" i="6"/>
  <c r="B2778" i="6"/>
  <c r="B1463" i="6"/>
  <c r="B2745" i="6"/>
  <c r="B3025" i="6"/>
  <c r="B2083" i="6"/>
  <c r="B2804" i="6"/>
  <c r="B1143" i="6"/>
  <c r="B287" i="6"/>
  <c r="B1968" i="6"/>
  <c r="B3346" i="6"/>
  <c r="B3483" i="6"/>
  <c r="B870" i="6"/>
  <c r="B1504" i="6"/>
  <c r="B2171" i="6"/>
  <c r="B783" i="6"/>
  <c r="B3779" i="6"/>
  <c r="B3021" i="6"/>
  <c r="B844" i="6"/>
  <c r="B1810" i="6"/>
  <c r="B2987" i="6"/>
  <c r="B1938" i="6"/>
  <c r="B2889" i="6"/>
  <c r="B1487" i="6"/>
  <c r="B2313" i="6"/>
  <c r="B1292" i="6"/>
  <c r="B3205" i="6"/>
  <c r="B194" i="6"/>
  <c r="B2979" i="6"/>
  <c r="B1798" i="6"/>
  <c r="B3058" i="6"/>
  <c r="B821" i="6"/>
  <c r="B552" i="6"/>
  <c r="B3277" i="6"/>
  <c r="B2322" i="6"/>
  <c r="B2520" i="6"/>
  <c r="B3387" i="6"/>
  <c r="B2209" i="6"/>
  <c r="B2620" i="6"/>
  <c r="B2893" i="6"/>
  <c r="B2473" i="6"/>
  <c r="B990" i="6"/>
  <c r="B3138" i="6"/>
  <c r="B2576" i="6"/>
  <c r="B3151" i="6"/>
  <c r="B1949" i="6"/>
  <c r="B3513" i="6"/>
  <c r="B903" i="6"/>
  <c r="B2565" i="6"/>
  <c r="B744" i="6"/>
  <c r="B521" i="6"/>
  <c r="B3602" i="6"/>
  <c r="B2169" i="6"/>
  <c r="B1620" i="6"/>
  <c r="B1912" i="6"/>
  <c r="B564" i="6"/>
  <c r="B206" i="6"/>
  <c r="B784" i="6"/>
  <c r="B2317" i="6"/>
  <c r="B356" i="6"/>
  <c r="B3262" i="6"/>
  <c r="B2049" i="6"/>
  <c r="B2524" i="6"/>
  <c r="B2361" i="6"/>
  <c r="B3516" i="6"/>
  <c r="B3083" i="6"/>
  <c r="B2392" i="6"/>
  <c r="B3691" i="6"/>
  <c r="B451" i="6"/>
  <c r="B1947" i="6"/>
  <c r="B741" i="6"/>
  <c r="B1799" i="6"/>
  <c r="B1216" i="6"/>
  <c r="B2214" i="6"/>
  <c r="B3823" i="6"/>
  <c r="B3147" i="6"/>
  <c r="B213" i="6"/>
  <c r="B2590" i="6"/>
  <c r="B1347" i="6"/>
  <c r="B610" i="6"/>
  <c r="B3073" i="6"/>
  <c r="B611" i="6"/>
  <c r="B2087" i="6"/>
  <c r="B2268" i="6"/>
  <c r="B1169" i="6"/>
  <c r="B1426" i="6"/>
  <c r="B3207" i="6"/>
  <c r="B3214" i="6"/>
  <c r="B463" i="6"/>
  <c r="B1091" i="6"/>
  <c r="B894" i="6"/>
  <c r="B3567" i="6"/>
  <c r="B3447" i="6"/>
  <c r="B3109" i="6"/>
  <c r="B3798" i="6"/>
  <c r="B1190" i="6"/>
  <c r="B2759" i="6"/>
  <c r="B3164" i="6"/>
  <c r="B1870" i="6"/>
  <c r="B3590" i="6"/>
  <c r="B563" i="6"/>
  <c r="B3687" i="6"/>
  <c r="B740" i="6"/>
  <c r="B2448" i="6"/>
  <c r="B470" i="6"/>
  <c r="B3078" i="6"/>
  <c r="B1533" i="6"/>
  <c r="B3328" i="6"/>
  <c r="B3079" i="6"/>
  <c r="B3002" i="6"/>
  <c r="B1591" i="6"/>
  <c r="B1639" i="6"/>
  <c r="B2000" i="6"/>
  <c r="B1556" i="6"/>
  <c r="B3576" i="6"/>
  <c r="B1066" i="6"/>
  <c r="B1058" i="6"/>
  <c r="B3192" i="6"/>
  <c r="B2925" i="6"/>
  <c r="B1734" i="6"/>
  <c r="B283" i="6"/>
  <c r="B3248" i="6"/>
  <c r="B2679" i="6"/>
  <c r="B3569" i="6"/>
  <c r="B587" i="6"/>
  <c r="B3145" i="6"/>
  <c r="B3727" i="6"/>
  <c r="B2829" i="6"/>
  <c r="B1468" i="6"/>
  <c r="B1327" i="6"/>
  <c r="B2451" i="6"/>
  <c r="B36" i="6"/>
  <c r="B234" i="6"/>
  <c r="B2471" i="6"/>
  <c r="B1905" i="6"/>
  <c r="B2597" i="6"/>
  <c r="B881" i="6"/>
  <c r="B2376" i="6"/>
  <c r="B1217" i="6"/>
  <c r="B3474" i="6"/>
  <c r="B3579" i="6"/>
  <c r="B2312" i="6"/>
  <c r="B2077" i="6"/>
  <c r="B2114" i="6"/>
  <c r="B1850" i="6"/>
  <c r="B3397" i="6"/>
  <c r="B3720" i="6"/>
  <c r="B1672" i="6"/>
  <c r="B2739" i="6"/>
  <c r="B1941" i="6"/>
  <c r="B1825" i="6"/>
  <c r="B1334" i="6"/>
  <c r="B3570" i="6"/>
  <c r="B1133" i="6"/>
  <c r="B2572" i="6"/>
  <c r="B948" i="6"/>
  <c r="B2228" i="6"/>
  <c r="B2460" i="6"/>
  <c r="B2791" i="6"/>
  <c r="B1909" i="6"/>
  <c r="B1531" i="6"/>
  <c r="B3634" i="6"/>
  <c r="B509" i="6"/>
  <c r="B1532" i="6"/>
  <c r="B3877" i="6"/>
  <c r="B1396" i="6"/>
  <c r="B3287" i="6"/>
  <c r="B2787" i="6"/>
  <c r="B1056" i="6"/>
  <c r="B779" i="6"/>
  <c r="B1243" i="6"/>
  <c r="B2115" i="6"/>
  <c r="B2485" i="6"/>
  <c r="B2086" i="6"/>
  <c r="B1227" i="6"/>
  <c r="B3193" i="6"/>
  <c r="B3815" i="6"/>
  <c r="B3769" i="6"/>
  <c r="B712" i="6"/>
  <c r="B1423" i="6"/>
  <c r="B399" i="6"/>
  <c r="B296" i="6"/>
  <c r="B442" i="6"/>
  <c r="B1494" i="6"/>
  <c r="B3852" i="6"/>
  <c r="B2134" i="6"/>
  <c r="B3633" i="6"/>
  <c r="B2446" i="6"/>
  <c r="B3518" i="6"/>
  <c r="B1744" i="6"/>
  <c r="B3269" i="6"/>
  <c r="B905" i="6"/>
  <c r="B1379" i="6"/>
  <c r="B3493" i="6"/>
  <c r="B1646" i="6"/>
  <c r="B1879" i="6"/>
  <c r="B2585" i="6"/>
  <c r="B2340" i="6"/>
  <c r="B1786" i="6"/>
  <c r="B2116" i="6"/>
  <c r="B15" i="6"/>
  <c r="B1250" i="6"/>
  <c r="B622" i="6"/>
  <c r="B199" i="6"/>
  <c r="B3066" i="6"/>
  <c r="B2761" i="6"/>
  <c r="B3531" i="6"/>
  <c r="B2665" i="6"/>
  <c r="B2836" i="6"/>
  <c r="B2465" i="6"/>
  <c r="B2954" i="6"/>
  <c r="B2625" i="6"/>
  <c r="B200" i="6"/>
  <c r="B473" i="6"/>
  <c r="B2041" i="6"/>
  <c r="B2135" i="6"/>
  <c r="B613" i="6"/>
  <c r="B3478" i="6"/>
  <c r="B3294" i="6"/>
  <c r="B3880" i="6"/>
  <c r="B1109" i="6"/>
  <c r="B2847" i="6"/>
  <c r="B2495" i="6"/>
  <c r="B2119" i="6"/>
  <c r="B975" i="6"/>
  <c r="B3261" i="6"/>
  <c r="B3358" i="6"/>
  <c r="B396" i="6"/>
  <c r="B2172" i="6"/>
  <c r="B3378" i="6"/>
  <c r="B2699" i="6"/>
  <c r="B976" i="6"/>
  <c r="B223" i="6"/>
  <c r="B3402" i="6"/>
  <c r="B793" i="6"/>
  <c r="B1488" i="6"/>
  <c r="B849" i="6"/>
  <c r="B747" i="6"/>
  <c r="B3393" i="6"/>
  <c r="B3353" i="6"/>
  <c r="B3431" i="6"/>
  <c r="B2285" i="6"/>
  <c r="B2323" i="6"/>
  <c r="B817" i="6"/>
  <c r="B1482" i="6"/>
  <c r="B1166" i="6"/>
  <c r="B1269" i="6"/>
  <c r="B3330" i="6"/>
  <c r="B1432" i="6"/>
  <c r="B708" i="6"/>
  <c r="B3040" i="6"/>
  <c r="B867" i="6"/>
  <c r="B3895" i="6"/>
  <c r="B3144" i="6"/>
  <c r="B3900" i="6"/>
  <c r="B1601" i="6"/>
  <c r="B1127" i="6"/>
  <c r="B2820" i="6"/>
  <c r="B2693" i="6"/>
  <c r="B3311" i="6"/>
  <c r="B2301" i="6"/>
  <c r="B3538" i="6"/>
  <c r="B1262" i="6"/>
  <c r="B2762" i="6"/>
  <c r="B3645" i="6"/>
  <c r="B2371" i="6"/>
  <c r="B495" i="6"/>
  <c r="B3563" i="6"/>
  <c r="B3254" i="6"/>
  <c r="B3437" i="6"/>
  <c r="B2755" i="6"/>
  <c r="B2248" i="6"/>
  <c r="B1196" i="6"/>
  <c r="B3047" i="6"/>
  <c r="B410" i="6"/>
  <c r="B438" i="6"/>
  <c r="B1173" i="6"/>
  <c r="B1846" i="6"/>
  <c r="B128" i="6"/>
  <c r="B2022" i="6"/>
  <c r="B250" i="6"/>
  <c r="B114" i="6"/>
  <c r="B251" i="6"/>
  <c r="B138" i="6"/>
  <c r="B1767" i="6"/>
  <c r="B780" i="6"/>
  <c r="B171" i="6"/>
  <c r="B289" i="6"/>
  <c r="B6" i="6"/>
  <c r="B1002" i="6"/>
  <c r="B1222" i="6"/>
  <c r="B2375" i="6"/>
  <c r="B2136" i="6"/>
  <c r="B2771" i="6"/>
  <c r="B3597" i="6"/>
  <c r="B323" i="6"/>
  <c r="B3255" i="6"/>
  <c r="B3132" i="6"/>
  <c r="B3110" i="6"/>
  <c r="B3113" i="6"/>
  <c r="B1752" i="6"/>
  <c r="B1263" i="6"/>
  <c r="B1631" i="6"/>
  <c r="B3592" i="6"/>
  <c r="B1075" i="6"/>
  <c r="B3438" i="6"/>
  <c r="B2817" i="6"/>
  <c r="B3222" i="6"/>
  <c r="B1981" i="6"/>
  <c r="B3629" i="6"/>
  <c r="B1495" i="6"/>
  <c r="B2084" i="6"/>
  <c r="B674" i="6"/>
  <c r="B2858" i="6"/>
  <c r="B2003" i="6"/>
  <c r="B3028" i="6"/>
  <c r="B3770" i="6"/>
  <c r="B3500" i="6"/>
  <c r="B1406" i="6"/>
  <c r="B3056" i="6"/>
  <c r="B406" i="6"/>
  <c r="B1534" i="6"/>
  <c r="B659" i="6"/>
  <c r="B2389" i="6"/>
  <c r="B1740" i="6"/>
  <c r="B1470" i="6"/>
  <c r="B3848" i="6"/>
  <c r="B531" i="6"/>
  <c r="B489" i="6"/>
  <c r="B18" i="6"/>
  <c r="B1167" i="6"/>
  <c r="B400" i="6"/>
  <c r="B3671" i="6"/>
  <c r="B927" i="6"/>
  <c r="B1801" i="6"/>
  <c r="B1575" i="6"/>
  <c r="B2623" i="6"/>
  <c r="B1543" i="6"/>
  <c r="B3747" i="6"/>
  <c r="B3386" i="6"/>
  <c r="B1790" i="6"/>
  <c r="B1643" i="6"/>
  <c r="B1924" i="6"/>
  <c r="B56" i="6"/>
  <c r="B2492" i="6"/>
  <c r="B2082" i="6"/>
  <c r="B2100" i="6"/>
  <c r="B742" i="6"/>
  <c r="B2876" i="6"/>
  <c r="B1195" i="6"/>
  <c r="B2887" i="6"/>
  <c r="B354" i="6"/>
  <c r="B507" i="6"/>
  <c r="B2972" i="6"/>
  <c r="B3264" i="6"/>
  <c r="B1289" i="6"/>
  <c r="B190" i="6"/>
  <c r="B1623" i="6"/>
  <c r="B1645" i="6"/>
  <c r="B3220" i="6"/>
  <c r="B1363" i="6"/>
  <c r="B1064" i="6"/>
  <c r="B129" i="6"/>
  <c r="B3669" i="6"/>
  <c r="B3898" i="6"/>
  <c r="B112" i="6"/>
  <c r="B143" i="6"/>
  <c r="B1891" i="6"/>
  <c r="B1966" i="6"/>
  <c r="B177" i="6"/>
  <c r="B288" i="6"/>
  <c r="B1970" i="6"/>
  <c r="B1001" i="6"/>
  <c r="B178" i="6"/>
  <c r="B2374" i="6"/>
  <c r="B1729" i="6"/>
  <c r="B3139" i="6"/>
  <c r="B1858" i="6"/>
  <c r="B324" i="6"/>
  <c r="B2420" i="6"/>
  <c r="B578" i="6"/>
  <c r="B1226" i="6"/>
  <c r="B1361" i="6"/>
  <c r="B360" i="6"/>
  <c r="B342" i="6"/>
  <c r="B308" i="6"/>
  <c r="B2452" i="6"/>
  <c r="B2898" i="6"/>
  <c r="B3081" i="6"/>
  <c r="B3673" i="6"/>
  <c r="B2345" i="6"/>
  <c r="B3716" i="6"/>
  <c r="B1060" i="6"/>
  <c r="B328" i="6"/>
  <c r="B1364" i="6"/>
  <c r="B2275" i="6"/>
  <c r="B943" i="6"/>
  <c r="B3428" i="6"/>
  <c r="B170" i="6"/>
  <c r="B511" i="6"/>
  <c r="B331" i="6"/>
  <c r="B3161" i="6"/>
  <c r="B3130" i="6"/>
  <c r="B1168" i="6"/>
  <c r="B1700" i="6"/>
  <c r="B235" i="6"/>
  <c r="B62" i="6"/>
  <c r="B1854" i="6"/>
  <c r="B3278" i="6"/>
  <c r="B2014" i="6"/>
  <c r="B286" i="6"/>
  <c r="B3310" i="6"/>
  <c r="B1835" i="6"/>
  <c r="B3675" i="6"/>
  <c r="B1240" i="6"/>
  <c r="B3031" i="6"/>
  <c r="B3163" i="6"/>
  <c r="B1760" i="6"/>
  <c r="B2337" i="6"/>
  <c r="B1901" i="6"/>
  <c r="B3730" i="6"/>
  <c r="B946" i="6"/>
  <c r="B2512" i="6"/>
  <c r="B1452" i="6"/>
  <c r="B1329" i="6"/>
  <c r="B1704" i="6"/>
  <c r="B2994" i="6"/>
  <c r="B233" i="6"/>
  <c r="B751" i="6"/>
  <c r="B3782" i="6"/>
  <c r="B477" i="6"/>
  <c r="B762" i="6"/>
  <c r="B3875" i="6"/>
  <c r="B2583" i="6"/>
  <c r="B1302" i="6"/>
  <c r="B1475" i="6"/>
  <c r="B3883" i="6"/>
  <c r="B1112" i="6"/>
  <c r="B3190" i="6"/>
  <c r="B2557" i="6"/>
  <c r="B2818" i="6"/>
  <c r="B3580" i="6"/>
  <c r="B284" i="6"/>
  <c r="B3223" i="6"/>
  <c r="B788" i="6"/>
  <c r="B2146" i="6"/>
  <c r="B2983" i="6"/>
  <c r="B691" i="6"/>
  <c r="B3799" i="6"/>
  <c r="B1934" i="6"/>
  <c r="B3134" i="6"/>
  <c r="B1754" i="6"/>
  <c r="B2212" i="6"/>
  <c r="B1952" i="6"/>
  <c r="B2316" i="6"/>
  <c r="B3694" i="6"/>
  <c r="B336" i="6"/>
  <c r="B3589" i="6"/>
  <c r="B3154" i="6"/>
  <c r="B2568" i="6"/>
  <c r="B1375" i="6"/>
  <c r="B21" i="6"/>
  <c r="B3640" i="6"/>
  <c r="B1460" i="6"/>
  <c r="B2689" i="6"/>
  <c r="B1187" i="6"/>
  <c r="B682" i="6"/>
  <c r="B790" i="6"/>
  <c r="B494" i="6"/>
  <c r="B1904" i="6"/>
  <c r="B3379" i="6"/>
  <c r="B971" i="6"/>
  <c r="B387" i="6"/>
  <c r="B1936" i="6"/>
  <c r="B73" i="6"/>
  <c r="B496" i="6"/>
  <c r="B2226" i="6"/>
  <c r="B960" i="6"/>
  <c r="B3849" i="6"/>
  <c r="B3606" i="6"/>
  <c r="B2491" i="6"/>
  <c r="B2348" i="6"/>
  <c r="B1210" i="6"/>
  <c r="B1809" i="6"/>
  <c r="B1925" i="6"/>
  <c r="B1471" i="6"/>
  <c r="B2493" i="6"/>
  <c r="B853" i="6"/>
  <c r="B434" i="6"/>
  <c r="B1445" i="6"/>
  <c r="B878" i="6"/>
  <c r="B517" i="6"/>
  <c r="B2215" i="6"/>
  <c r="B3067" i="6"/>
  <c r="B1316" i="6"/>
  <c r="B3872" i="6"/>
  <c r="B3343" i="6"/>
  <c r="B1230" i="6"/>
  <c r="B627" i="6"/>
  <c r="B3609" i="6"/>
  <c r="B144" i="6"/>
  <c r="B3323" i="6"/>
  <c r="B133" i="6"/>
  <c r="B105" i="6"/>
  <c r="B89" i="6"/>
  <c r="B1279" i="6"/>
  <c r="B151" i="6"/>
  <c r="B1343" i="6"/>
  <c r="B2756" i="6"/>
  <c r="B3847" i="6"/>
  <c r="B1971" i="6"/>
  <c r="B2157" i="6"/>
  <c r="B3718" i="6"/>
  <c r="B1634" i="6"/>
  <c r="B1255" i="6"/>
  <c r="B3091" i="6"/>
  <c r="B2036" i="6"/>
  <c r="B2917" i="6"/>
  <c r="B649" i="6"/>
  <c r="B1428" i="6"/>
  <c r="B3302" i="6"/>
  <c r="B1815" i="6"/>
  <c r="B1484" i="6"/>
  <c r="B2518" i="6"/>
  <c r="B838" i="6"/>
  <c r="B1438" i="6"/>
  <c r="B568" i="6"/>
  <c r="B2975" i="6"/>
  <c r="B1483" i="6"/>
  <c r="B2959" i="6"/>
  <c r="B3114" i="6"/>
  <c r="B3272" i="6"/>
  <c r="B85" i="6"/>
  <c r="B571" i="6"/>
  <c r="B3841" i="6"/>
  <c r="B2823" i="6"/>
  <c r="B1486" i="6"/>
  <c r="B337" i="6"/>
  <c r="B3445" i="6"/>
  <c r="B624" i="6"/>
  <c r="B848" i="6"/>
  <c r="B909" i="6"/>
  <c r="B2742" i="6"/>
  <c r="B1321" i="6"/>
  <c r="B3116" i="6"/>
  <c r="B619" i="6"/>
  <c r="B3700" i="6"/>
  <c r="B1386" i="6"/>
  <c r="B3288" i="6"/>
  <c r="B3801" i="6"/>
  <c r="B770" i="6"/>
  <c r="B3191" i="6"/>
  <c r="B72" i="6"/>
  <c r="B236" i="6"/>
  <c r="B1677" i="6"/>
  <c r="B2707" i="6"/>
  <c r="B2750" i="6"/>
  <c r="B1637" i="6"/>
  <c r="B3117" i="6"/>
  <c r="B603" i="6"/>
  <c r="B565" i="6"/>
  <c r="B1500" i="6"/>
  <c r="B2054" i="6"/>
  <c r="B923" i="6"/>
  <c r="B1155" i="6"/>
  <c r="B727" i="6"/>
  <c r="B3446" i="6"/>
  <c r="B184" i="6"/>
  <c r="B310" i="6"/>
  <c r="B402" i="6"/>
  <c r="B1323" i="6"/>
  <c r="B930" i="6"/>
  <c r="B2974" i="6"/>
  <c r="B188" i="6"/>
  <c r="B3273" i="6"/>
  <c r="B2048" i="6"/>
  <c r="B1733" i="6"/>
  <c r="B2866" i="6"/>
  <c r="B3690" i="6"/>
  <c r="B621" i="6"/>
  <c r="B2254" i="6"/>
  <c r="B2043" i="6"/>
  <c r="B1913" i="6"/>
  <c r="B311" i="6"/>
  <c r="B3309" i="6"/>
  <c r="B34" i="6"/>
  <c r="B3642" i="6"/>
  <c r="B3581" i="6"/>
  <c r="B3717" i="6"/>
  <c r="B3157" i="6"/>
  <c r="B2962" i="6"/>
  <c r="B2886" i="6"/>
  <c r="B2652" i="6"/>
  <c r="B3252" i="6"/>
  <c r="B1198" i="6"/>
  <c r="B950" i="6"/>
  <c r="B1782" i="6"/>
  <c r="B3419" i="6"/>
  <c r="B1851" i="6"/>
  <c r="B3508" i="6"/>
  <c r="B2211" i="6"/>
  <c r="B1206" i="6"/>
  <c r="B2828" i="6"/>
  <c r="B3810" i="6"/>
  <c r="B2245" i="6"/>
  <c r="B831" i="6"/>
  <c r="B1900" i="6"/>
  <c r="B2252" i="6"/>
  <c r="B3095" i="6"/>
  <c r="B2673" i="6"/>
  <c r="B3650" i="6"/>
  <c r="B1615" i="6"/>
  <c r="B1943" i="6"/>
  <c r="B2033" i="6"/>
  <c r="B1703" i="6"/>
  <c r="B2380" i="6"/>
  <c r="B1649" i="6"/>
  <c r="B1666" i="6"/>
  <c r="B1907" i="6"/>
  <c r="B59" i="6"/>
  <c r="B2643" i="6"/>
  <c r="B2546" i="6"/>
  <c r="B3449" i="6"/>
  <c r="B1902" i="6"/>
  <c r="B353" i="6"/>
  <c r="B256" i="6"/>
  <c r="B99" i="6"/>
  <c r="B1306" i="6"/>
  <c r="B147" i="6"/>
  <c r="B1079" i="6"/>
  <c r="B3097" i="6"/>
  <c r="B174" i="6"/>
  <c r="B993" i="6"/>
  <c r="B2874" i="6"/>
  <c r="B2343" i="6"/>
  <c r="B3735" i="6"/>
  <c r="B2569" i="6"/>
  <c r="B1469" i="6"/>
  <c r="B134" i="6"/>
  <c r="B1122" i="6"/>
  <c r="B2788" i="6"/>
  <c r="B1358" i="6"/>
  <c r="B2234" i="6"/>
  <c r="B1978" i="6"/>
  <c r="B2063" i="6"/>
  <c r="B2229" i="6"/>
  <c r="B594" i="6"/>
  <c r="B3558" i="6"/>
  <c r="B2467" i="6"/>
  <c r="B1723" i="6"/>
  <c r="B2222" i="6"/>
  <c r="B2388" i="6"/>
  <c r="B1138" i="6"/>
  <c r="B835" i="6"/>
  <c r="B1515" i="6"/>
  <c r="B2240" i="6"/>
  <c r="B2410" i="6"/>
  <c r="B1992" i="6"/>
  <c r="B1088" i="6"/>
  <c r="B474" i="6"/>
  <c r="B566" i="6"/>
  <c r="B2423" i="6"/>
  <c r="B2909" i="6"/>
  <c r="B841" i="6"/>
  <c r="B2028" i="6"/>
  <c r="B3123" i="6"/>
  <c r="B3295" i="6"/>
  <c r="B2530" i="6"/>
  <c r="B1177" i="6"/>
  <c r="B347" i="6"/>
  <c r="B3465" i="6"/>
  <c r="B2547" i="6"/>
  <c r="B3408" i="6"/>
  <c r="B226" i="6"/>
  <c r="B1295" i="6"/>
  <c r="B3891" i="6"/>
  <c r="B2681" i="6"/>
  <c r="B3709" i="6"/>
  <c r="B2735" i="6"/>
  <c r="B1852" i="6"/>
  <c r="B1784" i="6"/>
  <c r="B1892" i="6"/>
  <c r="B2672" i="6"/>
  <c r="B875" i="6"/>
  <c r="B1199" i="6"/>
  <c r="B228" i="6"/>
  <c r="B3585" i="6"/>
  <c r="B1842" i="6"/>
  <c r="B1722" i="6"/>
  <c r="B2325" i="6"/>
  <c r="B839" i="6"/>
  <c r="B1948" i="6"/>
  <c r="B1142" i="6"/>
  <c r="B2030" i="6"/>
  <c r="B1618" i="6"/>
  <c r="B1325" i="6"/>
  <c r="B1378" i="6"/>
  <c r="B2634" i="6"/>
  <c r="B2722" i="6"/>
  <c r="B2970" i="6"/>
  <c r="B3766" i="6"/>
  <c r="B1683" i="6"/>
  <c r="B1555" i="6"/>
  <c r="B1052" i="6"/>
  <c r="B304" i="6"/>
  <c r="B125" i="6"/>
  <c r="B2280" i="6"/>
  <c r="B254" i="6"/>
  <c r="B98" i="6"/>
  <c r="B242" i="6"/>
  <c r="B137" i="6"/>
  <c r="B3098" i="6"/>
  <c r="B162" i="6"/>
  <c r="B2395" i="6"/>
  <c r="B781" i="6"/>
  <c r="B2344" i="6"/>
  <c r="B1380" i="6"/>
  <c r="B2163" i="6"/>
  <c r="B1068" i="6"/>
  <c r="B3846" i="6"/>
  <c r="B1126" i="6"/>
  <c r="B2789" i="6"/>
  <c r="B3351" i="6"/>
  <c r="B2233" i="6"/>
  <c r="B1980" i="6"/>
  <c r="B2064" i="6"/>
  <c r="B1568" i="6"/>
  <c r="B597" i="6"/>
  <c r="B3564" i="6"/>
  <c r="B3541" i="6"/>
  <c r="B1721" i="6"/>
  <c r="B3420" i="6"/>
  <c r="B2540" i="6"/>
  <c r="B397" i="6"/>
  <c r="B1997" i="6"/>
  <c r="B3857" i="6"/>
  <c r="B2945" i="6"/>
  <c r="B775" i="6"/>
  <c r="B2185" i="6"/>
  <c r="B3750" i="6"/>
  <c r="B3158" i="6"/>
  <c r="B3473" i="6"/>
  <c r="B3530" i="6"/>
  <c r="B3806" i="6"/>
  <c r="B735" i="6"/>
  <c r="B2494" i="6"/>
  <c r="B929" i="6"/>
  <c r="B1844" i="6"/>
  <c r="B1219" i="6"/>
  <c r="B2715" i="6"/>
  <c r="B1914" i="6"/>
  <c r="B3014" i="6"/>
  <c r="B3788" i="6"/>
  <c r="B3439" i="6"/>
  <c r="B2243" i="6"/>
  <c r="B3148" i="6"/>
  <c r="B3398" i="6"/>
  <c r="B2176" i="6"/>
  <c r="B2299" i="6"/>
  <c r="B1081" i="6"/>
  <c r="B3326" i="6"/>
  <c r="B3738" i="6"/>
  <c r="B2300" i="6"/>
  <c r="B1769" i="6"/>
  <c r="B1644" i="6"/>
  <c r="B1661" i="6"/>
  <c r="B12" i="6"/>
  <c r="B2910" i="6"/>
  <c r="B851" i="6"/>
  <c r="B1253" i="6"/>
  <c r="B2591" i="6"/>
  <c r="B759" i="6"/>
  <c r="B2239" i="6"/>
  <c r="B2208" i="6"/>
  <c r="B393" i="6"/>
  <c r="B3542" i="6"/>
  <c r="B1599" i="6"/>
  <c r="B131" i="6"/>
  <c r="B248" i="6"/>
  <c r="B2973" i="6"/>
  <c r="B255" i="6"/>
  <c r="B2822" i="6"/>
  <c r="B530" i="6"/>
  <c r="B1881" i="6"/>
  <c r="B2436" i="6"/>
  <c r="B3499" i="6"/>
  <c r="B2593" i="6"/>
  <c r="B2550" i="6"/>
  <c r="B1603" i="6"/>
  <c r="B797" i="6"/>
  <c r="B1128" i="6"/>
  <c r="B460" i="6"/>
  <c r="B3304" i="6"/>
  <c r="B416" i="6"/>
  <c r="B3298" i="6"/>
  <c r="B2958" i="6"/>
  <c r="B591" i="6"/>
  <c r="B1156" i="6"/>
  <c r="B920" i="6"/>
  <c r="B3430" i="6"/>
  <c r="B2475" i="6"/>
  <c r="B1441" i="6"/>
  <c r="B1988" i="6"/>
  <c r="B2015" i="6"/>
  <c r="B1530" i="6"/>
  <c r="B1761" i="6"/>
  <c r="B3502" i="6"/>
  <c r="B436" i="6"/>
  <c r="B630" i="6"/>
  <c r="B2737" i="6"/>
  <c r="B632" i="6"/>
  <c r="B3374" i="6"/>
  <c r="B1689" i="6"/>
  <c r="B1437" i="6"/>
  <c r="B456" i="6"/>
  <c r="B3332" i="6"/>
  <c r="B3588" i="6"/>
  <c r="B1589" i="6"/>
  <c r="B2218" i="6"/>
  <c r="B858" i="6"/>
  <c r="B1387" i="6"/>
  <c r="B3637" i="6"/>
  <c r="B2617" i="6"/>
  <c r="B1499" i="6"/>
  <c r="B800" i="6"/>
  <c r="B701" i="6"/>
  <c r="B1121" i="6"/>
  <c r="B2350" i="6"/>
  <c r="B1197" i="6"/>
  <c r="B322" i="6"/>
  <c r="B1368" i="6"/>
  <c r="B3761" i="6"/>
  <c r="B2990" i="6"/>
  <c r="B3404" i="6"/>
  <c r="B1708" i="6"/>
  <c r="B2368" i="6"/>
  <c r="B2244" i="6"/>
  <c r="B520" i="6"/>
  <c r="B2454" i="6"/>
  <c r="B2402" i="6"/>
  <c r="B70" i="6"/>
  <c r="B2929" i="6"/>
  <c r="B3133" i="6"/>
  <c r="B614" i="6"/>
  <c r="B525" i="6"/>
  <c r="B3696" i="6"/>
  <c r="B3416" i="6"/>
  <c r="B475" i="6"/>
  <c r="B1337" i="6"/>
  <c r="B1025" i="6"/>
  <c r="B2977" i="6"/>
  <c r="B3831" i="6"/>
  <c r="B2092" i="6"/>
  <c r="B2332" i="6"/>
  <c r="B3035" i="6"/>
  <c r="B359" i="6"/>
  <c r="B2164" i="6"/>
  <c r="B3401" i="6"/>
  <c r="B3120" i="6"/>
  <c r="B3122" i="6"/>
  <c r="B3072" i="6"/>
  <c r="B3638" i="6"/>
  <c r="B2309" i="6"/>
  <c r="B3069" i="6"/>
  <c r="B2315" i="6"/>
  <c r="B3710" i="6"/>
  <c r="B2066" i="6"/>
  <c r="B3342" i="6"/>
  <c r="B714" i="6"/>
  <c r="B3009" i="6"/>
  <c r="B1720" i="6"/>
  <c r="B2719" i="6"/>
  <c r="B2873" i="6"/>
  <c r="B1382" i="6"/>
  <c r="B2659" i="6"/>
  <c r="B2697" i="6"/>
  <c r="B462" i="6"/>
  <c r="B1422" i="6"/>
  <c r="B1477" i="6"/>
  <c r="B2424" i="6"/>
  <c r="B2786" i="6"/>
  <c r="B38" i="6"/>
  <c r="B522" i="6"/>
  <c r="B3636" i="6"/>
  <c r="B1572" i="6"/>
  <c r="B3195" i="6"/>
  <c r="B3370" i="6"/>
  <c r="B2012" i="6"/>
  <c r="B3283" i="6"/>
  <c r="B3535" i="6"/>
  <c r="B959" i="6"/>
  <c r="B2180" i="6"/>
  <c r="B2366" i="6"/>
  <c r="B2106" i="6"/>
  <c r="B1716" i="6"/>
  <c r="B687" i="6"/>
  <c r="B704" i="6"/>
  <c r="B1654" i="6"/>
  <c r="B573" i="6"/>
  <c r="B1261" i="6"/>
  <c r="B3485" i="6"/>
  <c r="B1570" i="6"/>
  <c r="B3689" i="6"/>
  <c r="B2207" i="6"/>
  <c r="B198" i="6"/>
  <c r="B2144" i="6"/>
  <c r="B54" i="6"/>
  <c r="B2453" i="6"/>
  <c r="B1011" i="6"/>
  <c r="B2175" i="6"/>
  <c r="B986" i="6"/>
  <c r="B3369" i="6"/>
  <c r="B1448" i="6"/>
  <c r="B3818" i="6"/>
  <c r="B3797" i="6"/>
  <c r="B3303" i="6"/>
  <c r="B3889" i="6"/>
  <c r="B1524" i="6"/>
  <c r="B1660" i="6"/>
  <c r="B3359" i="6"/>
  <c r="B1188" i="6"/>
  <c r="B794" i="6"/>
  <c r="B2797" i="6"/>
  <c r="B3896" i="6"/>
  <c r="B1577" i="6"/>
  <c r="B3440" i="6"/>
  <c r="B1523" i="6"/>
  <c r="B3506" i="6"/>
  <c r="B977" i="6"/>
  <c r="B3414" i="6"/>
  <c r="B3338" i="6"/>
  <c r="B230" i="6"/>
  <c r="B32" i="6"/>
  <c r="B3324" i="6"/>
  <c r="B940" i="6"/>
  <c r="B733" i="6"/>
  <c r="B1849" i="6"/>
  <c r="B27" i="6"/>
  <c r="B843" i="6"/>
  <c r="B1132" i="6"/>
  <c r="B1244" i="6"/>
  <c r="B1993" i="6"/>
  <c r="B1397" i="6"/>
  <c r="B1698" i="6"/>
  <c r="B40" i="6"/>
  <c r="B3825" i="6"/>
  <c r="B3399" i="6"/>
  <c r="B830" i="6"/>
  <c r="B2911" i="6"/>
  <c r="B2250" i="6"/>
  <c r="B3789" i="6"/>
  <c r="B3664" i="6"/>
  <c r="B3894" i="6"/>
  <c r="B2921" i="6"/>
  <c r="B2045" i="6"/>
  <c r="B1756" i="6"/>
  <c r="B1595" i="6"/>
  <c r="B1503" i="6"/>
  <c r="B3728" i="6"/>
  <c r="B676" i="6"/>
  <c r="B1592" i="6"/>
  <c r="B3125" i="6"/>
  <c r="B350" i="6"/>
  <c r="B3150" i="6"/>
  <c r="B988" i="6"/>
  <c r="B2859" i="6"/>
  <c r="B1458" i="6"/>
  <c r="B351" i="6"/>
  <c r="B970" i="6"/>
  <c r="B2073" i="6"/>
  <c r="B3312" i="6"/>
  <c r="B2811" i="6"/>
  <c r="B124" i="6"/>
  <c r="B111" i="6"/>
  <c r="B252" i="6"/>
  <c r="B95" i="6"/>
  <c r="B1630" i="6"/>
  <c r="B152" i="6"/>
  <c r="B1658" i="6"/>
  <c r="B991" i="6"/>
  <c r="B130" i="6"/>
  <c r="B3062" i="6"/>
  <c r="B2433" i="6"/>
  <c r="B2160" i="6"/>
  <c r="B301" i="6"/>
  <c r="B2574" i="6"/>
  <c r="B1862" i="6"/>
  <c r="B1979" i="6"/>
  <c r="B3842" i="6"/>
  <c r="B1107" i="6"/>
  <c r="B3876" i="6"/>
  <c r="B3775" i="6"/>
  <c r="B3793" i="6"/>
  <c r="B2093" i="6"/>
  <c r="B1873" i="6"/>
  <c r="B3808" i="6"/>
  <c r="B2411" i="6"/>
  <c r="B1738" i="6"/>
  <c r="B3731" i="6"/>
  <c r="B914" i="6"/>
  <c r="B1264" i="6"/>
  <c r="B3100" i="6"/>
  <c r="B2545" i="6"/>
  <c r="B3237" i="6"/>
  <c r="B414" i="6"/>
  <c r="B1960" i="6"/>
  <c r="B1651" i="6"/>
  <c r="B1083" i="6"/>
  <c r="B2103" i="6"/>
  <c r="B2551" i="6"/>
  <c r="B661" i="6"/>
  <c r="B2694" i="6"/>
  <c r="B2189" i="6"/>
  <c r="B364" i="6"/>
  <c r="B551" i="6"/>
  <c r="B3862" i="6"/>
  <c r="B1354" i="6"/>
  <c r="B2608" i="6"/>
  <c r="B2427" i="6"/>
  <c r="B1753" i="6"/>
  <c r="B395" i="6"/>
  <c r="B3274" i="6"/>
  <c r="B3695" i="6"/>
  <c r="B2668" i="6"/>
  <c r="B2630" i="6"/>
  <c r="B1245" i="6"/>
  <c r="B2249" i="6"/>
  <c r="B730" i="6"/>
  <c r="B3011" i="6"/>
  <c r="B55" i="6"/>
  <c r="B484" i="6"/>
  <c r="B2013" i="6"/>
  <c r="B3536" i="6"/>
  <c r="B2618" i="6"/>
  <c r="B2894" i="6"/>
  <c r="B1915" i="6"/>
  <c r="B2784" i="6"/>
  <c r="B2279" i="6"/>
  <c r="B2578" i="6"/>
  <c r="B1246" i="6"/>
  <c r="B1757" i="6"/>
  <c r="B1955" i="6"/>
  <c r="B2963" i="6"/>
  <c r="B1450" i="6"/>
  <c r="B3693" i="6"/>
  <c r="B1785" i="6"/>
  <c r="B3293" i="6"/>
  <c r="B1336" i="6"/>
  <c r="B2372" i="6"/>
  <c r="B2470" i="6"/>
  <c r="B2305" i="6"/>
  <c r="B3803" i="6"/>
  <c r="B232" i="6"/>
  <c r="B2435" i="6"/>
  <c r="B3010" i="6"/>
  <c r="B488" i="6"/>
  <c r="B1501" i="6"/>
  <c r="B121" i="6"/>
  <c r="B115" i="6"/>
  <c r="B263" i="6"/>
  <c r="B145" i="6"/>
  <c r="B2955" i="6"/>
  <c r="B1972" i="6"/>
  <c r="B141" i="6"/>
  <c r="B3858" i="6"/>
  <c r="B1179" i="6"/>
  <c r="B1147" i="6"/>
  <c r="B2807" i="6"/>
  <c r="B302" i="6"/>
  <c r="B2575" i="6"/>
  <c r="B3341" i="6"/>
  <c r="B512" i="6"/>
  <c r="B3051" i="6"/>
  <c r="B2173" i="6"/>
  <c r="B1116" i="6"/>
  <c r="B3881" i="6"/>
  <c r="B1120" i="6"/>
  <c r="B3791" i="6"/>
  <c r="B2096" i="6"/>
  <c r="B465" i="6"/>
  <c r="B2932" i="6"/>
  <c r="B2409" i="6"/>
  <c r="B1739" i="6"/>
  <c r="B1626" i="6"/>
  <c r="B2924" i="6"/>
  <c r="B316" i="6"/>
  <c r="B3101" i="6"/>
  <c r="B2314" i="6"/>
  <c r="B1961" i="6"/>
  <c r="B2216" i="6"/>
  <c r="B1082" i="6"/>
  <c r="B1315" i="6"/>
  <c r="B3873" i="6"/>
  <c r="B3470" i="6"/>
  <c r="B2949" i="6"/>
  <c r="B1131" i="6"/>
  <c r="B795" i="6"/>
  <c r="B3362" i="6"/>
  <c r="B1609" i="6"/>
  <c r="B1356" i="6"/>
  <c r="B295" i="6"/>
  <c r="B39" i="6"/>
  <c r="B446" i="6"/>
  <c r="B1304" i="6"/>
  <c r="B2749" i="6"/>
  <c r="B796" i="6"/>
  <c r="B1709" i="6"/>
  <c r="B2080" i="6"/>
  <c r="B3524" i="6"/>
  <c r="B2743" i="6"/>
  <c r="B1598" i="6"/>
  <c r="B1819" i="6"/>
  <c r="B1189" i="6"/>
  <c r="B1490" i="6"/>
  <c r="B2256" i="6"/>
  <c r="B2490" i="6"/>
  <c r="B3792" i="6"/>
  <c r="B3074" i="6"/>
  <c r="B539" i="6"/>
  <c r="B1845" i="6"/>
  <c r="B3442" i="6"/>
  <c r="B590" i="6"/>
  <c r="B3" i="6"/>
  <c r="B1553" i="6"/>
  <c r="B1762" i="6"/>
  <c r="B3660" i="6"/>
  <c r="B3565" i="6"/>
  <c r="B3740" i="6"/>
  <c r="B3854" i="6"/>
  <c r="B3560" i="6"/>
  <c r="B3471" i="6"/>
  <c r="B1731" i="6"/>
  <c r="B1034" i="6"/>
  <c r="B1671" i="6"/>
  <c r="B201" i="6"/>
  <c r="B1552" i="6"/>
  <c r="B2220" i="6"/>
  <c r="B3251" i="6"/>
  <c r="B3759" i="6"/>
  <c r="B1796" i="6"/>
  <c r="B2194" i="6"/>
  <c r="B3206" i="6"/>
  <c r="B703" i="6"/>
  <c r="B1084" i="6"/>
  <c r="B1176" i="6"/>
  <c r="B2107" i="6"/>
  <c r="B1755" i="6"/>
  <c r="B2367" i="6"/>
  <c r="B2141" i="6"/>
  <c r="B3537" i="6"/>
  <c r="B50" i="6"/>
  <c r="B3012" i="6"/>
  <c r="B1413" i="6"/>
  <c r="B3752" i="6"/>
  <c r="B2918" i="6"/>
  <c r="B2302" i="6"/>
  <c r="B3279" i="6"/>
  <c r="B3871" i="6"/>
  <c r="B1092" i="6"/>
  <c r="B2031" i="6"/>
  <c r="B1554" i="6"/>
  <c r="B1278" i="6"/>
  <c r="B1451" i="6"/>
  <c r="B2976" i="6"/>
  <c r="B2537" i="6"/>
  <c r="B2139" i="6"/>
  <c r="B707" i="6"/>
  <c r="B2868" i="6"/>
  <c r="B2051" i="6"/>
  <c r="B883" i="6"/>
  <c r="B110" i="6"/>
  <c r="B258" i="6"/>
  <c r="B2913" i="6"/>
  <c r="B148" i="6"/>
  <c r="B1882" i="6"/>
  <c r="B8" i="6"/>
  <c r="B136" i="6"/>
  <c r="B1855" i="6"/>
  <c r="B3492" i="6"/>
  <c r="B2533" i="6"/>
  <c r="B904" i="6"/>
  <c r="B2700" i="6"/>
  <c r="B3682" i="6"/>
  <c r="B2042" i="6"/>
  <c r="B3022" i="6"/>
  <c r="B1562" i="6"/>
  <c r="B1864" i="6"/>
  <c r="B2416" i="6"/>
  <c r="B341" i="6"/>
  <c r="B2466" i="6"/>
  <c r="B1267" i="6"/>
  <c r="B1699" i="6"/>
  <c r="B3102" i="6"/>
  <c r="B2201" i="6"/>
  <c r="B1783" i="6"/>
  <c r="B3733" i="6"/>
  <c r="B3844" i="6"/>
  <c r="B3816" i="6"/>
  <c r="B1447" i="6"/>
  <c r="B2555" i="6"/>
  <c r="B3692" i="6"/>
  <c r="B1062" i="6"/>
  <c r="B973" i="6"/>
  <c r="B1351" i="6"/>
  <c r="B2282" i="6"/>
  <c r="B2775" i="6"/>
  <c r="B3335" i="6"/>
  <c r="B3136" i="6"/>
  <c r="B3768" i="6"/>
  <c r="B2128" i="6"/>
  <c r="B3268" i="6"/>
  <c r="B2826" i="6"/>
  <c r="B3813" i="6"/>
  <c r="B210" i="6"/>
  <c r="B3029" i="6"/>
  <c r="B3392" i="6"/>
  <c r="B169" i="6"/>
  <c r="B35" i="6"/>
  <c r="B3149" i="6"/>
  <c r="B2718" i="6"/>
  <c r="B1171" i="6"/>
  <c r="B3544" i="6"/>
  <c r="B1044" i="6"/>
  <c r="B175" i="6"/>
  <c r="B3253" i="6"/>
  <c r="B1564" i="6"/>
  <c r="B736" i="6"/>
  <c r="B947" i="6"/>
  <c r="B819" i="6"/>
  <c r="B2849" i="6"/>
  <c r="B2373" i="6"/>
  <c r="B811" i="6"/>
  <c r="B1489" i="6"/>
  <c r="B127" i="6"/>
  <c r="B2183" i="6"/>
  <c r="B146" i="6"/>
  <c r="B97" i="6"/>
  <c r="B274" i="6"/>
  <c r="B3627" i="6"/>
  <c r="B303" i="6"/>
  <c r="B992" i="6"/>
  <c r="B300" i="6"/>
  <c r="B814" i="6"/>
  <c r="B798" i="6"/>
  <c r="B1859" i="6"/>
  <c r="B3023" i="6"/>
  <c r="B3184" i="6"/>
  <c r="B680" i="6"/>
  <c r="B2906" i="6"/>
  <c r="B3494" i="6"/>
  <c r="B3543" i="6"/>
  <c r="B1926" i="6"/>
  <c r="B1939" i="6"/>
  <c r="B2594" i="6"/>
  <c r="B1381" i="6"/>
  <c r="B3832" i="6"/>
  <c r="B3032" i="6"/>
  <c r="B3845" i="6"/>
  <c r="B3167" i="6"/>
  <c r="B2809" i="6"/>
  <c r="B2079" i="6"/>
  <c r="B1415" i="6"/>
  <c r="B378" i="6"/>
  <c r="B868" i="6"/>
  <c r="B3179" i="6"/>
  <c r="B3722" i="6"/>
  <c r="B1073" i="6"/>
  <c r="B2068" i="6"/>
  <c r="B2263" i="6"/>
  <c r="B1129" i="6"/>
  <c r="B672" i="6"/>
  <c r="B372" i="6"/>
  <c r="B692" i="6"/>
  <c r="B684" i="6"/>
  <c r="B11" i="6"/>
  <c r="B1019" i="6"/>
  <c r="B1812" i="6"/>
  <c r="B1015" i="6"/>
  <c r="B367" i="6"/>
  <c r="B1899" i="6"/>
  <c r="B1266" i="6"/>
  <c r="B3617" i="6"/>
  <c r="B2293" i="6"/>
  <c r="B765" i="6"/>
  <c r="B2907" i="6"/>
  <c r="B3172" i="6"/>
  <c r="B2006" i="6"/>
  <c r="B662" i="6"/>
  <c r="B997" i="6"/>
  <c r="B1175" i="6"/>
  <c r="B1160" i="6"/>
  <c r="B321" i="6"/>
  <c r="B1161" i="6"/>
  <c r="B2716" i="6"/>
  <c r="B2440" i="6"/>
  <c r="B2428" i="6"/>
  <c r="B237" i="6"/>
  <c r="B369" i="6"/>
  <c r="B558" i="6"/>
  <c r="B845" i="6"/>
  <c r="B297" i="6"/>
  <c r="B586" i="6"/>
  <c r="B374" i="6"/>
  <c r="B850" i="6"/>
  <c r="B1803" i="6"/>
  <c r="B1537" i="6"/>
  <c r="B3819" i="6"/>
  <c r="B824" i="6"/>
  <c r="B60" i="6"/>
  <c r="B626" i="6"/>
  <c r="B3698" i="6"/>
  <c r="B3441" i="6"/>
  <c r="B153" i="6"/>
  <c r="B101" i="6"/>
  <c r="B529" i="6"/>
  <c r="B71" i="6"/>
  <c r="B1994" i="6"/>
  <c r="B2570" i="6"/>
  <c r="B2404" i="6"/>
  <c r="B1516" i="6"/>
  <c r="B1191" i="6"/>
  <c r="B30" i="6"/>
  <c r="B2132" i="6"/>
  <c r="B2613" i="6"/>
  <c r="B1797" i="6"/>
  <c r="B3325" i="6"/>
  <c r="B2571" i="6"/>
  <c r="B69" i="6"/>
  <c r="B1419" i="6"/>
  <c r="B2069" i="6"/>
  <c r="B823" i="6"/>
  <c r="B3822" i="6"/>
  <c r="B2353" i="6"/>
  <c r="B2197" i="6"/>
  <c r="B1335" i="6"/>
  <c r="B3608" i="6"/>
  <c r="B3749" i="6"/>
  <c r="B3897" i="6"/>
  <c r="B1766" i="6"/>
  <c r="B2469" i="6"/>
  <c r="B1593" i="6"/>
  <c r="B1958" i="6"/>
  <c r="B3697" i="6"/>
  <c r="B2522" i="6"/>
  <c r="B132" i="6"/>
  <c r="B150" i="6"/>
  <c r="B453" i="6"/>
  <c r="B65" i="6"/>
  <c r="B2425" i="6"/>
  <c r="B660" i="6"/>
  <c r="B689" i="6"/>
  <c r="B2182" i="6"/>
  <c r="B628" i="6"/>
  <c r="B3472" i="6"/>
  <c r="B3444" i="6"/>
  <c r="B3368" i="6"/>
  <c r="B2612" i="6"/>
  <c r="B681" i="6"/>
  <c r="B1232" i="6"/>
  <c r="B1632" i="6"/>
  <c r="B1089" i="6"/>
  <c r="B192" i="6"/>
  <c r="B1529" i="6"/>
  <c r="B746" i="6"/>
  <c r="B227" i="6"/>
  <c r="B3905" i="6"/>
  <c r="B1735" i="6"/>
  <c r="B515" i="6"/>
  <c r="B3748" i="6"/>
  <c r="B3837" i="6"/>
  <c r="B2843" i="6"/>
  <c r="B2850" i="6"/>
  <c r="B3651" i="6"/>
  <c r="B2177" i="6"/>
  <c r="B3242" i="6"/>
  <c r="B2027" i="6"/>
  <c r="B3867" i="6"/>
  <c r="B103" i="6"/>
  <c r="B92" i="6"/>
  <c r="B3455" i="6"/>
  <c r="B292" i="6"/>
  <c r="B193" i="6"/>
  <c r="B787" i="6"/>
  <c r="B158" i="6"/>
  <c r="B605" i="6"/>
  <c r="B3517" i="6"/>
  <c r="B3340" i="6"/>
  <c r="B3349" i="6"/>
  <c r="B476" i="6"/>
  <c r="B2065" i="6"/>
  <c r="B876" i="6"/>
  <c r="B1153" i="6"/>
  <c r="B892" i="6"/>
  <c r="B1986" i="6"/>
  <c r="B2010" i="6"/>
  <c r="B2089" i="6"/>
  <c r="B1149" i="6"/>
  <c r="B715" i="6"/>
  <c r="B1616" i="6"/>
  <c r="B320" i="6"/>
  <c r="B698" i="6"/>
  <c r="B2504" i="6"/>
  <c r="B2437" i="6"/>
  <c r="B3772" i="6"/>
  <c r="B2284" i="6"/>
  <c r="B1896" i="6"/>
  <c r="B3409" i="6"/>
  <c r="B1612" i="6"/>
  <c r="B2308" i="6"/>
  <c r="B2523" i="6"/>
  <c r="B1301" i="6"/>
  <c r="B1692" i="6"/>
  <c r="B276" i="6"/>
  <c r="B2860" i="6"/>
  <c r="B3721" i="6"/>
  <c r="B224" i="6"/>
  <c r="B3901" i="6"/>
  <c r="B3888" i="6"/>
  <c r="B2457" i="6"/>
  <c r="B3767" i="6"/>
  <c r="B2753" i="6"/>
  <c r="B570" i="6"/>
  <c r="B2923" i="6"/>
  <c r="B3586" i="6"/>
  <c r="B895" i="6"/>
  <c r="B3013" i="6"/>
  <c r="B2461" i="6"/>
  <c r="B524" i="6"/>
  <c r="B1400" i="6"/>
  <c r="B1652" i="6"/>
  <c r="B439" i="6"/>
  <c r="B1657" i="6"/>
  <c r="B598" i="6"/>
  <c r="B2810" i="6"/>
  <c r="B2566" i="6"/>
  <c r="B245" i="6"/>
  <c r="B96" i="6"/>
  <c r="B181" i="6"/>
  <c r="B64" i="6"/>
  <c r="B176" i="6"/>
  <c r="B3243" i="6"/>
  <c r="B1771" i="6"/>
  <c r="B3665" i="6"/>
  <c r="B2046" i="6"/>
  <c r="B1586" i="6"/>
  <c r="B2269" i="6"/>
  <c r="B872" i="6"/>
  <c r="B339" i="6"/>
  <c r="B3572" i="6"/>
  <c r="B3411" i="6"/>
  <c r="B2712" i="6"/>
  <c r="B1442" i="6"/>
  <c r="B1252" i="6"/>
  <c r="B2413" i="6"/>
  <c r="B2474" i="6"/>
  <c r="B3406" i="6"/>
  <c r="B435" i="6"/>
  <c r="B745" i="6"/>
  <c r="B2085" i="6"/>
  <c r="B3487" i="6"/>
  <c r="B3348" i="6"/>
  <c r="B1349" i="6"/>
  <c r="B3052" i="6"/>
  <c r="B2861" i="6"/>
  <c r="B2109" i="6"/>
  <c r="B731" i="6"/>
  <c r="B2731" i="6"/>
  <c r="B2812" i="6"/>
  <c r="B3833" i="6"/>
  <c r="B546" i="6"/>
  <c r="B1050" i="6"/>
  <c r="B1613" i="6"/>
  <c r="B2656" i="6"/>
  <c r="B2247" i="6"/>
  <c r="B80" i="6"/>
  <c r="B1345" i="6"/>
  <c r="B2998" i="6"/>
  <c r="B2061" i="6"/>
  <c r="B3725" i="6"/>
  <c r="B2020" i="6"/>
  <c r="B3221" i="6"/>
  <c r="B2205" i="6"/>
  <c r="B2507" i="6"/>
  <c r="B2506" i="6"/>
  <c r="B3291" i="6"/>
  <c r="B3604" i="6"/>
  <c r="B3124" i="6"/>
  <c r="B4" i="6"/>
  <c r="B407" i="6"/>
  <c r="B503" i="6"/>
  <c r="B3551" i="6"/>
  <c r="B290" i="6"/>
  <c r="B1208" i="6"/>
  <c r="B1412" i="6"/>
  <c r="B2702" i="6"/>
  <c r="B518" i="6"/>
  <c r="B721" i="6"/>
  <c r="B2891" i="6"/>
  <c r="B1134" i="6"/>
  <c r="B467" i="6"/>
  <c r="B1392" i="6"/>
  <c r="B1984" i="6"/>
  <c r="B1741" i="6"/>
  <c r="B754" i="6"/>
  <c r="B2023" i="6"/>
  <c r="B106" i="6"/>
  <c r="B261" i="6"/>
  <c r="B863" i="6"/>
  <c r="B179" i="6"/>
  <c r="B1883" i="6"/>
  <c r="B3683" i="6"/>
  <c r="B2026" i="6"/>
  <c r="B2342" i="6"/>
  <c r="B2439" i="6"/>
  <c r="B902" i="6"/>
  <c r="B3680" i="6"/>
  <c r="B642" i="6"/>
  <c r="B1585" i="6"/>
  <c r="B615" i="6"/>
  <c r="B825" i="6"/>
  <c r="B3786" i="6"/>
  <c r="B2723" i="6"/>
  <c r="B1436" i="6"/>
  <c r="B1248" i="6"/>
  <c r="B1779" i="6"/>
  <c r="B1214" i="6"/>
  <c r="B2580" i="6"/>
  <c r="B419" i="6"/>
  <c r="B1456" i="6"/>
  <c r="B2152" i="6"/>
  <c r="B1004" i="6"/>
  <c r="B3230" i="6"/>
  <c r="B1350" i="6"/>
  <c r="B2292" i="6"/>
  <c r="B2110" i="6"/>
  <c r="B2997" i="6"/>
  <c r="B1807" i="6"/>
  <c r="B2813" i="6"/>
  <c r="B807" i="6"/>
  <c r="B485" i="6"/>
  <c r="B1047" i="6"/>
  <c r="B1614" i="6"/>
  <c r="B2674" i="6"/>
  <c r="B3817" i="6"/>
  <c r="B1063" i="6"/>
  <c r="B1326" i="6"/>
  <c r="B2830" i="6"/>
  <c r="B1348" i="6"/>
  <c r="B3501" i="6"/>
  <c r="B2336" i="6"/>
  <c r="B1111" i="6"/>
  <c r="B1711" i="6"/>
  <c r="B2221" i="6"/>
  <c r="B1967" i="6"/>
  <c r="B2714" i="6"/>
  <c r="B827" i="6"/>
  <c r="B1139" i="6"/>
  <c r="B2740" i="6"/>
  <c r="B893" i="6"/>
  <c r="B3746" i="6"/>
  <c r="B1194" i="6"/>
  <c r="B1275" i="6"/>
  <c r="B2609" i="6"/>
  <c r="B2942" i="6"/>
  <c r="B2081" i="6"/>
  <c r="B1305" i="6"/>
  <c r="B2619" i="6"/>
  <c r="B1838" i="6"/>
  <c r="B2253" i="6"/>
  <c r="B3229" i="6"/>
  <c r="B1836" i="6"/>
  <c r="B1080" i="6"/>
  <c r="B238" i="6"/>
  <c r="B352" i="6"/>
  <c r="B259" i="6"/>
  <c r="B2007" i="6"/>
  <c r="B1629" i="6"/>
  <c r="B2741" i="6"/>
  <c r="B985" i="6"/>
  <c r="B957" i="6"/>
  <c r="B921" i="6"/>
  <c r="B2548" i="6"/>
  <c r="B1071" i="6"/>
  <c r="B3681" i="6"/>
  <c r="B2790" i="6"/>
  <c r="B645" i="6"/>
  <c r="B1522" i="6"/>
  <c r="B1743" i="6"/>
  <c r="B1372" i="6"/>
  <c r="B829" i="6"/>
  <c r="B1137" i="6"/>
  <c r="B847" i="6"/>
  <c r="B1485" i="6"/>
  <c r="B771" i="6"/>
  <c r="B2552" i="6"/>
  <c r="B3194" i="6"/>
  <c r="B523" i="6"/>
  <c r="B2931" i="6"/>
  <c r="B1431" i="6"/>
  <c r="B3454" i="6"/>
  <c r="B3461" i="6"/>
  <c r="B2855" i="6"/>
  <c r="B833" i="6"/>
  <c r="B203" i="6"/>
  <c r="B3371" i="6"/>
  <c r="B2370" i="6"/>
  <c r="B3415" i="6"/>
  <c r="B452" i="6"/>
  <c r="B2720" i="6"/>
  <c r="B3851" i="6"/>
  <c r="B901" i="6"/>
  <c r="B2869" i="6"/>
  <c r="B3743" i="6"/>
  <c r="B3187" i="6"/>
  <c r="B160" i="6"/>
  <c r="B1840" i="6"/>
  <c r="B260" i="6"/>
  <c r="B862" i="6"/>
  <c r="B1903" i="6"/>
  <c r="B126" i="6"/>
  <c r="B989" i="6"/>
  <c r="B882" i="6"/>
  <c r="B1418" i="6"/>
  <c r="B1795" i="6"/>
  <c r="B1072" i="6"/>
  <c r="B3679" i="6"/>
  <c r="B1665" i="6"/>
  <c r="B644" i="6"/>
  <c r="B556" i="6"/>
  <c r="B1742" i="6"/>
  <c r="B1376" i="6"/>
  <c r="B2515" i="6"/>
  <c r="B2408" i="6"/>
  <c r="B693" i="6"/>
  <c r="B1036" i="6"/>
  <c r="B2941" i="6"/>
  <c r="B58" i="6"/>
  <c r="B2531" i="6"/>
  <c r="B211" i="6"/>
  <c r="B1573" i="6"/>
  <c r="B3533" i="6"/>
  <c r="B3892" i="6"/>
  <c r="B3631" i="6"/>
  <c r="B752" i="6"/>
  <c r="B2581" i="6"/>
  <c r="B45" i="6"/>
  <c r="B2251" i="6"/>
  <c r="B917" i="6"/>
  <c r="B1140" i="6"/>
  <c r="B1773" i="6"/>
  <c r="B506" i="6"/>
  <c r="B2721" i="6"/>
  <c r="B3539" i="6"/>
  <c r="B596" i="6"/>
  <c r="B3257" i="6"/>
  <c r="B3865" i="6"/>
  <c r="B249" i="6"/>
  <c r="B163" i="6"/>
  <c r="B253" i="6"/>
  <c r="B2776" i="6"/>
  <c r="B440" i="6"/>
  <c r="B2091" i="6"/>
  <c r="B173" i="6"/>
  <c r="B2338" i="6"/>
  <c r="B1889" i="6"/>
  <c r="B636" i="6"/>
  <c r="B1713" i="6"/>
  <c r="B3088" i="6"/>
  <c r="B3827" i="6"/>
  <c r="B3711" i="6"/>
  <c r="B497" i="6"/>
  <c r="B987" i="6"/>
  <c r="B599" i="6"/>
  <c r="B1374" i="6"/>
  <c r="B3509" i="6"/>
  <c r="B1696" i="6"/>
  <c r="B3180" i="6"/>
  <c r="B1996" i="6"/>
  <c r="B2930" i="6"/>
  <c r="B581" i="6"/>
  <c r="B1367" i="6"/>
  <c r="B2782" i="6"/>
  <c r="B2922" i="6"/>
  <c r="B2814" i="6"/>
  <c r="B1051" i="6"/>
  <c r="B3559" i="6"/>
  <c r="B2825" i="6"/>
  <c r="B3356" i="6"/>
  <c r="B1830" i="6"/>
  <c r="B801" i="6"/>
  <c r="B3643" i="6"/>
  <c r="B2276" i="6"/>
  <c r="B1353" i="6"/>
  <c r="B3790" i="6"/>
  <c r="B1117" i="6"/>
  <c r="B3314" i="6"/>
  <c r="B3649" i="6"/>
  <c r="B74" i="6"/>
  <c r="B3319" i="6"/>
  <c r="B120" i="6"/>
  <c r="B116" i="6"/>
  <c r="B936" i="6"/>
  <c r="B1884" i="6"/>
  <c r="B1983" i="6"/>
  <c r="B2291" i="6"/>
  <c r="B2040" i="6"/>
  <c r="B1565" i="6"/>
  <c r="B995" i="6"/>
  <c r="B1110" i="6"/>
  <c r="B832" i="6"/>
  <c r="B963" i="6"/>
  <c r="B896" i="6"/>
  <c r="B2199" i="6"/>
  <c r="B806" i="6"/>
  <c r="B3824" i="6"/>
  <c r="B2147" i="6"/>
  <c r="B2664" i="6"/>
  <c r="B1229" i="6"/>
  <c r="B663" i="6"/>
  <c r="B1974" i="6"/>
  <c r="B2764" i="6"/>
  <c r="B1429" i="6"/>
  <c r="B3794" i="6"/>
  <c r="B1841" i="6"/>
  <c r="B1123" i="6"/>
  <c r="B996" i="6"/>
  <c r="B430" i="6"/>
  <c r="B699" i="6"/>
  <c r="B631" i="6"/>
  <c r="B379" i="6"/>
  <c r="B2421" i="6"/>
  <c r="B3704" i="6"/>
  <c r="B366" i="6"/>
  <c r="B3177" i="6"/>
  <c r="B2937" i="6"/>
  <c r="B2536" i="6"/>
  <c r="B2870" i="6"/>
  <c r="B3568" i="6"/>
  <c r="B600" i="6"/>
  <c r="B888" i="6"/>
  <c r="B2476" i="6"/>
  <c r="B1018" i="6"/>
  <c r="B3423" i="6"/>
  <c r="B538" i="6"/>
  <c r="B2196" i="6"/>
  <c r="B2605" i="6"/>
  <c r="B2057" i="6"/>
  <c r="B2390" i="6"/>
  <c r="B220" i="6"/>
  <c r="B209" i="6"/>
  <c r="B2815" i="6"/>
  <c r="B3008" i="6"/>
  <c r="B3644" i="6"/>
  <c r="B1145" i="6"/>
  <c r="B1228" i="6"/>
  <c r="B2596" i="6"/>
  <c r="B3490" i="6"/>
  <c r="B2640" i="6"/>
  <c r="B2851" i="6"/>
  <c r="B1919" i="6"/>
  <c r="B123" i="6"/>
  <c r="B166" i="6"/>
  <c r="B1627" i="6"/>
  <c r="B244" i="6"/>
  <c r="B2646" i="6"/>
  <c r="B1146" i="6"/>
  <c r="B2288" i="6"/>
  <c r="B2038" i="6"/>
  <c r="B1563" i="6"/>
  <c r="B1000" i="6"/>
  <c r="B1099" i="6"/>
  <c r="B3507" i="6"/>
  <c r="B964" i="6"/>
  <c r="B1439" i="6"/>
  <c r="B2202" i="6"/>
  <c r="B2399" i="6"/>
  <c r="B1247" i="6"/>
  <c r="B1449" i="6"/>
  <c r="B2666" i="6"/>
  <c r="B1225" i="6"/>
  <c r="B1718" i="6"/>
  <c r="B19" i="6"/>
  <c r="B860" i="6"/>
  <c r="B458" i="6"/>
  <c r="B3795" i="6"/>
  <c r="B743" i="6"/>
  <c r="B428" i="6"/>
  <c r="B2667" i="6"/>
  <c r="B1498" i="6"/>
  <c r="B695" i="6"/>
  <c r="B1641" i="6"/>
  <c r="B377" i="6"/>
  <c r="B1822" i="6"/>
  <c r="B3705" i="6"/>
  <c r="B534" i="6"/>
  <c r="B2414" i="6"/>
  <c r="B2934" i="6"/>
  <c r="B1298" i="6"/>
  <c r="B2394" i="6"/>
  <c r="B2999" i="6"/>
  <c r="B1688" i="6"/>
  <c r="B2902" i="6"/>
  <c r="B3171" i="6"/>
  <c r="B1258" i="6"/>
  <c r="B778" i="6"/>
  <c r="B2510" i="6"/>
  <c r="B2192" i="6"/>
  <c r="B3247" i="6"/>
  <c r="B2744" i="6"/>
  <c r="B313" i="6"/>
  <c r="B3354" i="6"/>
  <c r="B2606" i="6"/>
  <c r="B2060" i="6"/>
  <c r="B1878" i="6"/>
  <c r="B2877" i="6"/>
  <c r="B3003" i="6"/>
  <c r="B3514" i="6"/>
  <c r="B2429" i="6"/>
  <c r="B443" i="6"/>
  <c r="B2760" i="6"/>
  <c r="B212" i="6"/>
  <c r="B1453" i="6"/>
  <c r="B408" i="6"/>
  <c r="B3196" i="6"/>
  <c r="B2290" i="6"/>
  <c r="B2544" i="6"/>
  <c r="B119" i="6"/>
  <c r="B109" i="6"/>
  <c r="B1628" i="6"/>
  <c r="B3099" i="6"/>
  <c r="B3626" i="6"/>
  <c r="B2455" i="6"/>
  <c r="B2289" i="6"/>
  <c r="B641" i="6"/>
  <c r="B3185" i="6"/>
  <c r="B1806" i="6"/>
  <c r="B3496" i="6"/>
  <c r="B3578" i="6"/>
  <c r="B1942" i="6"/>
  <c r="B1440" i="6"/>
  <c r="B2198" i="6"/>
  <c r="B186" i="6"/>
  <c r="B268" i="6"/>
  <c r="B2422" i="6"/>
  <c r="B2670" i="6"/>
  <c r="B2150" i="6"/>
  <c r="B1811" i="6"/>
  <c r="B20" i="6"/>
  <c r="B1962" i="6"/>
  <c r="B3703" i="6"/>
  <c r="B167" i="6"/>
  <c r="B3039" i="6"/>
  <c r="B2655" i="6"/>
  <c r="B1496" i="6"/>
  <c r="B2661" i="6"/>
  <c r="B1209" i="6"/>
  <c r="B1937" i="6"/>
  <c r="B2935" i="6"/>
  <c r="B1296" i="6"/>
  <c r="B1770" i="6"/>
  <c r="B3000" i="6"/>
  <c r="B1687" i="6"/>
  <c r="B2905" i="6"/>
  <c r="B723" i="6"/>
  <c r="B774" i="6"/>
  <c r="B2032" i="6"/>
  <c r="B3250" i="6"/>
  <c r="B78" i="6"/>
  <c r="B1276" i="6"/>
  <c r="B2602" i="6"/>
  <c r="B2058" i="6"/>
  <c r="B3422" i="6"/>
  <c r="B1880" i="6"/>
  <c r="B3363" i="6"/>
  <c r="B2867" i="6"/>
  <c r="B1710" i="6"/>
  <c r="B713" i="6"/>
  <c r="B3511" i="6"/>
  <c r="B3030" i="6"/>
  <c r="B3019" i="6"/>
  <c r="B3041" i="6"/>
  <c r="B1918" i="6"/>
  <c r="B1095" i="6"/>
  <c r="B1535" i="6"/>
  <c r="B107" i="6"/>
  <c r="B108" i="6"/>
  <c r="B386" i="6"/>
  <c r="B3131" i="6"/>
  <c r="B3307" i="6"/>
  <c r="B2438" i="6"/>
  <c r="B3828" i="6"/>
  <c r="B3183" i="6"/>
  <c r="B1805" i="6"/>
  <c r="B3583" i="6"/>
  <c r="B2538" i="6"/>
  <c r="B1998" i="6"/>
  <c r="B2200" i="6"/>
  <c r="B2943" i="6"/>
  <c r="B1866" i="6"/>
  <c r="B22" i="6"/>
  <c r="B1538" i="6"/>
  <c r="B2838" i="6"/>
  <c r="B1545" i="6"/>
  <c r="B1085" i="6"/>
  <c r="B2281" i="6"/>
  <c r="B1686" i="6"/>
  <c r="B3297" i="6"/>
  <c r="B168" i="6"/>
  <c r="B1816" i="6"/>
  <c r="B425" i="6"/>
  <c r="B3044" i="6"/>
  <c r="B370" i="6"/>
  <c r="B2839" i="6"/>
  <c r="B2671" i="6"/>
  <c r="B1207" i="6"/>
  <c r="B1402" i="6"/>
  <c r="B1662" i="6"/>
  <c r="B536" i="6"/>
  <c r="B3773" i="6"/>
  <c r="B1297" i="6"/>
  <c r="B2333" i="6"/>
  <c r="B3610" i="6"/>
  <c r="B2519" i="6"/>
  <c r="B808" i="6"/>
  <c r="B1201" i="6"/>
  <c r="B2029" i="6"/>
  <c r="B1158" i="6"/>
  <c r="B2649" i="6"/>
  <c r="B2130" i="6"/>
  <c r="B2558" i="6"/>
  <c r="B2601" i="6"/>
  <c r="B2595" i="6"/>
  <c r="B956" i="6"/>
  <c r="B3603" i="6"/>
  <c r="B1235" i="6"/>
  <c r="B2468" i="6"/>
  <c r="B3856" i="6"/>
  <c r="B3623" i="6"/>
  <c r="B944" i="6"/>
  <c r="B965" i="6"/>
  <c r="B2303" i="6"/>
  <c r="B2964" i="6"/>
  <c r="B877" i="6"/>
  <c r="B1991" i="6"/>
  <c r="B2306" i="6"/>
  <c r="B2798" i="6"/>
  <c r="B113" i="6"/>
  <c r="B182" i="6"/>
  <c r="B1765" i="6"/>
  <c r="B3384" i="6"/>
  <c r="B1558" i="6"/>
  <c r="B2940" i="6"/>
  <c r="B2734" i="6"/>
  <c r="B879" i="6"/>
  <c r="B2539" i="6"/>
  <c r="B1999" i="6"/>
  <c r="B3834" i="6"/>
  <c r="B3820" i="6"/>
  <c r="B1867" i="6"/>
  <c r="B23" i="6"/>
  <c r="B653" i="6"/>
  <c r="B3729" i="6"/>
  <c r="B3175" i="6"/>
  <c r="B2401" i="6"/>
  <c r="B1685" i="6"/>
  <c r="B3137" i="6"/>
  <c r="B3866" i="6"/>
  <c r="B3043" i="6"/>
  <c r="B375" i="6"/>
  <c r="B2840" i="6"/>
  <c r="B1205" i="6"/>
  <c r="B1459" i="6"/>
  <c r="B1013" i="6"/>
  <c r="B542" i="6"/>
  <c r="B3774" i="6"/>
  <c r="B1273" i="6"/>
  <c r="B2334" i="6"/>
  <c r="B2025" i="6"/>
  <c r="B3361" i="6"/>
  <c r="B2514" i="6"/>
  <c r="B804" i="6"/>
  <c r="B2480" i="6"/>
  <c r="B2648" i="6"/>
  <c r="B1876" i="6"/>
  <c r="B2481" i="6"/>
  <c r="B412" i="6"/>
  <c r="B1430" i="6"/>
  <c r="B380" i="6"/>
  <c r="B1282" i="6"/>
  <c r="B942" i="6"/>
  <c r="B2363" i="6"/>
  <c r="B2824" i="6"/>
  <c r="B1768" i="6"/>
  <c r="B3605" i="6"/>
  <c r="B2170" i="6"/>
  <c r="B3435" i="6"/>
  <c r="B980" i="6"/>
  <c r="B1787" i="6"/>
  <c r="B3126" i="6"/>
  <c r="B2341" i="6"/>
  <c r="B2056" i="6"/>
  <c r="B3653" i="6"/>
  <c r="B104" i="6"/>
  <c r="B275" i="6"/>
  <c r="B1788" i="6"/>
  <c r="B3652" i="6"/>
  <c r="B2549" i="6"/>
  <c r="B2219" i="6"/>
  <c r="B2167" i="6"/>
  <c r="B2961" i="6"/>
  <c r="B3562" i="6"/>
  <c r="B2717" i="6"/>
  <c r="B1944" i="6"/>
  <c r="B3734" i="6"/>
  <c r="B2780" i="6"/>
  <c r="B24" i="6"/>
  <c r="B1746" i="6"/>
  <c r="B1640" i="6"/>
  <c r="B2882" i="6"/>
  <c r="B2936" i="6"/>
  <c r="B1684" i="6"/>
  <c r="B1505" i="6"/>
  <c r="B165" i="6"/>
  <c r="B1804" i="6"/>
  <c r="B3394" i="6"/>
  <c r="B3046" i="6"/>
  <c r="B373" i="6"/>
  <c r="B673" i="6"/>
  <c r="B2747" i="6"/>
  <c r="B1211" i="6"/>
  <c r="B2149" i="6"/>
  <c r="B1017" i="6"/>
  <c r="B541" i="6"/>
  <c r="B415" i="6"/>
  <c r="B1270" i="6"/>
  <c r="B2766" i="6"/>
  <c r="B761" i="6"/>
  <c r="B1157" i="6"/>
  <c r="B3754" i="6"/>
  <c r="B3812" i="6"/>
  <c r="B2647" i="6"/>
  <c r="B479" i="6"/>
  <c r="B2698" i="6"/>
  <c r="B44" i="6"/>
  <c r="B710" i="6"/>
  <c r="B3726" i="6"/>
  <c r="B3216" i="6"/>
  <c r="B1215" i="6"/>
  <c r="B41" i="6"/>
  <c r="B3893" i="6"/>
  <c r="B3753" i="6"/>
  <c r="B1792" i="6"/>
  <c r="B2369" i="6"/>
  <c r="B3059" i="6"/>
  <c r="B516" i="6"/>
  <c r="B1342" i="6"/>
  <c r="B3676" i="6"/>
  <c r="B247" i="6"/>
  <c r="B257" i="6"/>
  <c r="B277" i="6"/>
  <c r="B7" i="6"/>
  <c r="B204" i="6"/>
  <c r="B635" i="6"/>
  <c r="B1012" i="6"/>
  <c r="B417" i="6"/>
  <c r="B2960" i="6"/>
  <c r="B1929" i="6"/>
  <c r="B2708" i="6"/>
  <c r="B1940" i="6"/>
  <c r="B3181" i="6"/>
  <c r="B2781" i="6"/>
  <c r="B457" i="6"/>
  <c r="B3688" i="6"/>
  <c r="B3382" i="6"/>
  <c r="B2933" i="6"/>
  <c r="B3064" i="6"/>
  <c r="B2621" i="6"/>
  <c r="B3306" i="6"/>
  <c r="B191" i="6"/>
  <c r="B2696" i="6"/>
  <c r="B3395" i="6"/>
  <c r="B3045" i="6"/>
  <c r="B1617" i="6"/>
  <c r="B1976" i="6"/>
  <c r="B1065" i="6"/>
  <c r="B1355" i="6"/>
  <c r="B3235" i="6"/>
  <c r="B2768" i="6"/>
  <c r="B764" i="6"/>
  <c r="B1006" i="6"/>
  <c r="B1165" i="6"/>
  <c r="B3755" i="6"/>
  <c r="B648" i="6"/>
  <c r="B2616" i="6"/>
  <c r="B809" i="6"/>
  <c r="B1957" i="6"/>
  <c r="B2511" i="6"/>
  <c r="B2805" i="6"/>
  <c r="B2127" i="6"/>
  <c r="B432" i="6"/>
  <c r="B3596" i="6"/>
  <c r="B572" i="6"/>
  <c r="B3776" i="6"/>
  <c r="B1706" i="6"/>
  <c r="B2210" i="6"/>
  <c r="B1399" i="6"/>
  <c r="B972" i="6"/>
  <c r="B1093" i="6"/>
  <c r="B1135" i="6"/>
  <c r="B3211" i="6"/>
  <c r="B2381" i="6"/>
  <c r="B246" i="6"/>
  <c r="B154" i="6"/>
  <c r="B1969" i="6"/>
  <c r="B3482" i="6"/>
  <c r="B671" i="6"/>
  <c r="B1010" i="6"/>
  <c r="B1579" i="6"/>
  <c r="B1922" i="6"/>
  <c r="B2447" i="6"/>
  <c r="B1180" i="6"/>
  <c r="B1212" i="6"/>
  <c r="B3732" i="6"/>
  <c r="B455" i="6"/>
  <c r="B1401" i="6"/>
  <c r="B2577" i="6"/>
  <c r="B3771" i="6"/>
  <c r="B3063" i="6"/>
  <c r="B2622" i="6"/>
  <c r="B686" i="6"/>
  <c r="B2307" i="6"/>
  <c r="B2190" i="6"/>
  <c r="B2258" i="6"/>
  <c r="B582" i="6"/>
  <c r="B675" i="6"/>
  <c r="B1975" i="6"/>
  <c r="B2854" i="6"/>
  <c r="B1055" i="6"/>
  <c r="B974" i="6"/>
  <c r="B1294" i="6"/>
  <c r="B3853" i="6"/>
  <c r="B2155" i="6"/>
  <c r="B2692" i="6"/>
  <c r="B405" i="6"/>
  <c r="B1872" i="6"/>
  <c r="B365" i="6"/>
  <c r="B480" i="6"/>
  <c r="B1908" i="6"/>
  <c r="B2614" i="6"/>
  <c r="B805" i="6"/>
  <c r="B2644" i="6"/>
  <c r="B2187" i="6"/>
  <c r="B820" i="6"/>
  <c r="B2359" i="6"/>
  <c r="B1268" i="6"/>
  <c r="B2099" i="6"/>
  <c r="B2895" i="6"/>
  <c r="B855" i="6"/>
  <c r="B1868" i="6"/>
  <c r="B1582" i="6"/>
  <c r="B3762" i="6"/>
  <c r="B2018" i="6"/>
  <c r="B922" i="6"/>
  <c r="B1566" i="6"/>
  <c r="B159" i="6"/>
  <c r="B262" i="6"/>
  <c r="B140" i="6"/>
  <c r="B544" i="6"/>
  <c r="B1286" i="6"/>
  <c r="B2835" i="6"/>
  <c r="B1008" i="6"/>
  <c r="B1427" i="6"/>
  <c r="B1576" i="6"/>
  <c r="B1369" i="6"/>
  <c r="B1923" i="6"/>
  <c r="B2579" i="6"/>
  <c r="B1213" i="6"/>
  <c r="B1625" i="6"/>
  <c r="B2122" i="6"/>
  <c r="B1404" i="6"/>
  <c r="B2156" i="6"/>
  <c r="B1346" i="6"/>
  <c r="B51" i="6"/>
  <c r="B2019" i="6"/>
  <c r="B2383" i="6"/>
  <c r="B2896" i="6"/>
  <c r="B3036" i="6"/>
  <c r="B2259" i="6"/>
  <c r="B1621" i="6"/>
  <c r="B1061" i="6"/>
  <c r="B2479" i="6"/>
  <c r="B1290" i="6"/>
  <c r="B1959" i="6"/>
  <c r="B2154" i="6"/>
  <c r="B2688" i="6"/>
  <c r="B664" i="6"/>
  <c r="B1875" i="6"/>
  <c r="B1906" i="6"/>
  <c r="B2090" i="6"/>
  <c r="B2543" i="6"/>
  <c r="B2645" i="6"/>
  <c r="B934" i="6"/>
  <c r="B1317" i="6"/>
  <c r="B3512" i="6"/>
  <c r="B1313" i="6"/>
  <c r="B1312" i="6"/>
  <c r="B2104" i="6"/>
  <c r="B899" i="6"/>
  <c r="B657" i="6"/>
  <c r="B2230" i="6"/>
  <c r="B2113" i="6"/>
  <c r="B3523" i="6"/>
  <c r="B3234" i="6"/>
  <c r="B305" i="6"/>
  <c r="B1416" i="6"/>
  <c r="B702" i="6"/>
  <c r="B554" i="6"/>
  <c r="B567" i="6"/>
  <c r="B1604" i="6"/>
  <c r="B2878" i="6"/>
  <c r="B1308" i="6"/>
  <c r="B3599" i="6"/>
  <c r="B722" i="6"/>
  <c r="B2203" i="6"/>
  <c r="B3666" i="6"/>
  <c r="B3573" i="6"/>
  <c r="B2903" i="6"/>
  <c r="B3350" i="6"/>
  <c r="B815" i="6"/>
  <c r="B527" i="6"/>
  <c r="B1888" i="6"/>
  <c r="B149" i="6"/>
  <c r="B3156" i="6"/>
  <c r="B355" i="6"/>
  <c r="B1813" i="6"/>
  <c r="B2161" i="6"/>
  <c r="B2321" i="6"/>
  <c r="B550" i="6"/>
  <c r="B1910" i="6"/>
  <c r="B2478" i="6"/>
  <c r="B3173" i="6"/>
  <c r="B1869" i="6"/>
  <c r="B1163" i="6"/>
  <c r="B2900" i="6"/>
  <c r="B1357" i="6"/>
  <c r="B2159" i="6"/>
  <c r="B828" i="6"/>
  <c r="B93" i="6"/>
  <c r="B3495" i="6"/>
  <c r="B739" i="6"/>
  <c r="B983" i="6"/>
  <c r="B866" i="6"/>
  <c r="B293" i="6"/>
  <c r="B1817" i="6"/>
  <c r="B3285" i="6"/>
  <c r="B3170" i="6"/>
  <c r="B2391" i="6"/>
  <c r="B1170" i="6"/>
  <c r="B3217" i="6"/>
  <c r="B2916" i="6"/>
  <c r="B3280" i="6"/>
  <c r="B826" i="6"/>
  <c r="B102" i="6"/>
  <c r="B3344" i="6"/>
  <c r="B3016" i="6"/>
  <c r="B413" i="6"/>
  <c r="B2450" i="6"/>
  <c r="B1521" i="6"/>
  <c r="B925" i="6"/>
  <c r="B2888" i="6"/>
  <c r="B2792" i="6"/>
  <c r="T958" i="1"/>
  <c r="T1603" i="1"/>
  <c r="T2052" i="1"/>
  <c r="T298" i="1"/>
  <c r="T1221" i="1"/>
  <c r="T1605" i="1"/>
  <c r="T1682" i="1"/>
  <c r="T2071" i="1"/>
  <c r="T1687" i="1"/>
  <c r="T614" i="1"/>
  <c r="T2158" i="1"/>
  <c r="T1026" i="1"/>
  <c r="T743" i="1"/>
  <c r="T54" i="1"/>
  <c r="T1827" i="1"/>
  <c r="T627" i="1"/>
  <c r="T520" i="1"/>
  <c r="T1458" i="1"/>
  <c r="T1249" i="1"/>
  <c r="T461" i="1"/>
  <c r="T1821" i="1"/>
  <c r="T1094" i="1"/>
  <c r="T1685" i="1"/>
  <c r="T1543" i="1"/>
  <c r="T241" i="1"/>
  <c r="T1618" i="1"/>
  <c r="T301" i="1"/>
  <c r="T595" i="1"/>
  <c r="T1327" i="1"/>
  <c r="T169" i="1"/>
  <c r="T1411" i="1"/>
  <c r="T1447" i="1"/>
  <c r="T1938" i="1"/>
  <c r="T1769" i="1"/>
  <c r="T175" i="1"/>
  <c r="T1276" i="1"/>
  <c r="T1558" i="1"/>
  <c r="T59" i="1"/>
  <c r="T1468" i="1"/>
  <c r="T120" i="1"/>
  <c r="T10" i="1"/>
  <c r="T1328" i="1"/>
  <c r="T2271" i="1"/>
  <c r="T904" i="1"/>
  <c r="T1272" i="1"/>
  <c r="T166" i="1"/>
  <c r="T861" i="1"/>
  <c r="T1757" i="1"/>
  <c r="T342" i="1"/>
  <c r="T484" i="1"/>
  <c r="T1771" i="1"/>
  <c r="T1549" i="1"/>
  <c r="T1096" i="1"/>
  <c r="T1157" i="1"/>
  <c r="T1536" i="1"/>
  <c r="T1829" i="1"/>
  <c r="T2230" i="1"/>
  <c r="T677" i="1"/>
  <c r="T2294" i="1"/>
  <c r="T1891" i="1"/>
  <c r="T378" i="1"/>
  <c r="T1717" i="1"/>
  <c r="T202" i="1"/>
  <c r="T1072" i="1"/>
  <c r="T36" i="1"/>
  <c r="T1309" i="1"/>
  <c r="T2047" i="1"/>
  <c r="T2192" i="1"/>
  <c r="T777" i="1"/>
  <c r="T1967" i="1"/>
  <c r="T566" i="1"/>
  <c r="T981" i="1"/>
  <c r="T1919" i="1"/>
  <c r="T108" i="1"/>
  <c r="T392" i="1"/>
  <c r="T2131" i="1"/>
  <c r="T152" i="1"/>
  <c r="T1006" i="1"/>
  <c r="T494" i="1"/>
  <c r="T1735" i="1"/>
  <c r="T1730" i="1"/>
  <c r="T1697" i="1"/>
  <c r="T556" i="1"/>
  <c r="T78" i="1"/>
  <c r="T878" i="1"/>
  <c r="T1195" i="1"/>
  <c r="T1889" i="1"/>
  <c r="T1601" i="1"/>
  <c r="T1568" i="1"/>
  <c r="T866" i="1"/>
  <c r="T1587" i="1"/>
  <c r="T443" i="1"/>
  <c r="T855" i="1"/>
  <c r="T1906" i="1"/>
  <c r="T1658" i="1"/>
  <c r="T271" i="1"/>
  <c r="T809" i="1"/>
  <c r="T1914" i="1"/>
  <c r="T1678" i="1"/>
  <c r="T1621" i="1"/>
  <c r="T13" i="1"/>
  <c r="T12" i="1"/>
  <c r="T1053" i="1"/>
  <c r="T971" i="1"/>
  <c r="T1535" i="1"/>
  <c r="T30" i="1"/>
  <c r="T1149" i="1"/>
  <c r="T311" i="1"/>
  <c r="T1932" i="1"/>
  <c r="T44" i="1"/>
  <c r="T1814" i="1"/>
  <c r="T1813" i="1"/>
  <c r="T2283" i="1"/>
  <c r="T1044" i="1"/>
  <c r="T662" i="1"/>
  <c r="T1066" i="1"/>
  <c r="T1662" i="1"/>
  <c r="T521" i="1"/>
  <c r="T716" i="1"/>
  <c r="T2207" i="1"/>
  <c r="T189" i="1"/>
  <c r="T967" i="1"/>
  <c r="T2170" i="1"/>
  <c r="T648" i="1"/>
  <c r="T205" i="1"/>
  <c r="T548" i="1"/>
  <c r="T1046" i="1"/>
  <c r="T1375" i="1"/>
  <c r="T1595" i="1"/>
  <c r="T1365" i="1"/>
  <c r="T1410" i="1"/>
  <c r="T1310" i="1"/>
  <c r="T150" i="1"/>
  <c r="T178" i="1"/>
  <c r="T315" i="1"/>
  <c r="T1741" i="1"/>
  <c r="T1215" i="1"/>
  <c r="T430" i="1"/>
  <c r="T94" i="1"/>
  <c r="T1017" i="1"/>
  <c r="T292" i="1"/>
  <c r="T1657" i="1"/>
  <c r="T1815" i="1"/>
  <c r="T1954" i="1"/>
  <c r="T204" i="1"/>
  <c r="T1483" i="1"/>
  <c r="T573" i="1"/>
  <c r="T1344" i="1"/>
  <c r="T1553" i="1"/>
  <c r="T2242" i="1"/>
  <c r="T2114" i="1"/>
  <c r="T1352" i="1"/>
  <c r="T500" i="1"/>
  <c r="T210" i="1"/>
  <c r="T239" i="1"/>
  <c r="T2254" i="1"/>
  <c r="T893" i="1"/>
  <c r="T1652" i="1"/>
  <c r="T978" i="1"/>
  <c r="T1797" i="1"/>
  <c r="T950" i="1"/>
  <c r="T1672" i="1"/>
  <c r="T759" i="1"/>
  <c r="T1366" i="1"/>
  <c r="T519" i="1"/>
  <c r="T610" i="1"/>
  <c r="T2305" i="1"/>
  <c r="T923" i="1"/>
  <c r="T2303" i="1"/>
  <c r="T193" i="1"/>
  <c r="T105" i="1"/>
  <c r="T914" i="1"/>
  <c r="T561" i="1"/>
  <c r="T1027" i="1"/>
  <c r="T846" i="1"/>
  <c r="T1197" i="1"/>
  <c r="T1437" i="1"/>
  <c r="T1355" i="1"/>
  <c r="T459" i="1"/>
  <c r="T2024" i="1"/>
  <c r="T2270" i="1"/>
  <c r="T1688" i="1"/>
  <c r="T1085" i="1"/>
  <c r="T2238" i="1"/>
  <c r="T545" i="1"/>
  <c r="T1628" i="1"/>
  <c r="T719" i="1"/>
  <c r="T2243" i="1"/>
  <c r="T2206" i="1"/>
  <c r="T518" i="1"/>
  <c r="T1346" i="1"/>
  <c r="T707" i="1"/>
  <c r="T23" i="1"/>
  <c r="T634" i="1"/>
  <c r="T1330" i="1"/>
  <c r="T1147" i="1"/>
  <c r="T1453" i="1"/>
  <c r="T1636" i="1"/>
  <c r="T2221" i="1"/>
  <c r="T1617" i="1"/>
  <c r="T1847" i="1"/>
  <c r="T1449" i="1"/>
  <c r="T1264" i="1"/>
  <c r="T2232" i="1"/>
  <c r="T61" i="1"/>
  <c r="T49" i="1"/>
  <c r="T201" i="1"/>
  <c r="T5" i="1"/>
  <c r="T2177" i="1"/>
  <c r="T1860" i="1"/>
  <c r="T1418" i="1"/>
  <c r="T1477" i="1"/>
  <c r="T609" i="1"/>
  <c r="T1732" i="1"/>
  <c r="T1620" i="1"/>
  <c r="T483" i="1"/>
  <c r="T1243" i="1"/>
  <c r="T2145" i="1"/>
  <c r="T143" i="1"/>
  <c r="T2033" i="1"/>
  <c r="T1145" i="1"/>
  <c r="T643" i="1"/>
  <c r="T1155" i="1"/>
  <c r="T1581" i="1"/>
  <c r="T70" i="1"/>
  <c r="T917" i="1"/>
  <c r="T18" i="1"/>
  <c r="T1516" i="1"/>
  <c r="T1760" i="1"/>
  <c r="T539" i="1"/>
  <c r="T47" i="1"/>
  <c r="T1472" i="1"/>
  <c r="T1220" i="1"/>
  <c r="T1948" i="1"/>
  <c r="T1804" i="1"/>
  <c r="T2218" i="1"/>
  <c r="T746" i="1"/>
  <c r="T1985" i="1"/>
  <c r="T1380" i="1"/>
  <c r="T1544" i="1"/>
  <c r="T1427" i="1"/>
  <c r="T1562" i="1"/>
  <c r="T1638" i="1"/>
  <c r="T974" i="1"/>
  <c r="T1495" i="1"/>
  <c r="T249" i="1"/>
  <c r="T38" i="1"/>
  <c r="T964" i="1"/>
  <c r="T1443" i="1"/>
  <c r="T588" i="1"/>
  <c r="T106" i="1"/>
  <c r="T1916" i="1"/>
  <c r="T1941" i="1"/>
  <c r="T2079" i="1"/>
  <c r="T1731" i="1"/>
  <c r="T294" i="1"/>
  <c r="T2208" i="1"/>
  <c r="T2001" i="1"/>
  <c r="T1805" i="1"/>
  <c r="T887" i="1"/>
  <c r="T1271" i="1"/>
  <c r="T1290" i="1"/>
  <c r="T1372" i="1"/>
  <c r="T1297" i="1"/>
  <c r="T834" i="1"/>
  <c r="T1591" i="1"/>
  <c r="T1231" i="1"/>
  <c r="T282" i="1"/>
  <c r="T1527" i="1"/>
  <c r="T818" i="1"/>
  <c r="T1014" i="1"/>
  <c r="T2164" i="1"/>
  <c r="T2136" i="1"/>
  <c r="T641" i="1"/>
  <c r="T1404" i="1"/>
  <c r="T1101" i="1"/>
  <c r="T1205" i="1"/>
  <c r="T749" i="1"/>
  <c r="T434" i="1"/>
  <c r="T2285" i="1"/>
  <c r="T1493" i="1"/>
  <c r="T1151" i="1"/>
  <c r="T1019" i="1"/>
  <c r="T2104" i="1"/>
  <c r="T1643" i="1"/>
  <c r="T783" i="1"/>
  <c r="T404" i="1"/>
  <c r="T1093" i="1"/>
  <c r="T246" i="1"/>
  <c r="T898" i="1"/>
  <c r="T1661" i="1"/>
  <c r="T82" i="1"/>
  <c r="T155" i="1"/>
  <c r="T1654" i="1"/>
  <c r="T1237" i="1"/>
  <c r="T1725" i="1"/>
  <c r="T656" i="1"/>
  <c r="T2178" i="1"/>
  <c r="T194" i="1"/>
  <c r="T1574" i="1"/>
  <c r="T1960" i="1"/>
  <c r="T267" i="1"/>
  <c r="T367" i="1"/>
  <c r="T1242" i="1"/>
  <c r="T1240" i="1"/>
  <c r="T1091" i="1"/>
  <c r="T380" i="1"/>
  <c r="T1834" i="1"/>
  <c r="T1063" i="1"/>
  <c r="T1238" i="1"/>
  <c r="T1874" i="1"/>
  <c r="T705" i="1"/>
  <c r="T2167" i="1"/>
  <c r="T182" i="1"/>
  <c r="T111" i="1"/>
  <c r="T2160" i="1"/>
  <c r="T2169" i="1"/>
  <c r="T359" i="1"/>
  <c r="T2237" i="1"/>
  <c r="T2215" i="1"/>
  <c r="T16" i="1"/>
  <c r="T1173" i="1"/>
  <c r="T907" i="1"/>
  <c r="T1040" i="1"/>
  <c r="T924" i="1"/>
  <c r="T1970" i="1"/>
  <c r="T576" i="1"/>
  <c r="T2302" i="1"/>
  <c r="T2016" i="1"/>
  <c r="T2159" i="1"/>
  <c r="T502" i="1"/>
  <c r="T2202" i="1"/>
  <c r="T208" i="1"/>
  <c r="T207" i="1"/>
  <c r="T852" i="1"/>
  <c r="T1690" i="1"/>
  <c r="T396" i="1"/>
  <c r="T304" i="1"/>
  <c r="T448" i="1"/>
  <c r="T139" i="1"/>
  <c r="T723" i="1"/>
  <c r="T290" i="1"/>
  <c r="T1021" i="1"/>
  <c r="T1849" i="1"/>
  <c r="T1801" i="1"/>
  <c r="T1630" i="1"/>
  <c r="T563" i="1"/>
  <c r="T227" i="1"/>
  <c r="T1762" i="1"/>
  <c r="T835" i="1"/>
  <c r="T176" i="1"/>
  <c r="T1707" i="1"/>
  <c r="T487" i="1"/>
  <c r="T876" i="1"/>
  <c r="T778" i="1"/>
  <c r="T2128" i="1"/>
  <c r="T1846" i="1"/>
  <c r="T167" i="1"/>
  <c r="T2148" i="1"/>
  <c r="T2139" i="1"/>
  <c r="T439" i="1"/>
  <c r="T966" i="1"/>
  <c r="T2217" i="1"/>
  <c r="T1920" i="1"/>
  <c r="T1248" i="1"/>
  <c r="T987" i="1"/>
  <c r="T55" i="1"/>
  <c r="T305" i="1"/>
  <c r="T1853" i="1"/>
  <c r="T2282" i="1"/>
  <c r="T994" i="1"/>
  <c r="T447" i="1"/>
  <c r="T151" i="1"/>
  <c r="T1770" i="1"/>
  <c r="T591" i="1"/>
  <c r="T1602" i="1"/>
  <c r="T228" i="1"/>
  <c r="T1364" i="1"/>
  <c r="T1444" i="1"/>
  <c r="T1078" i="1"/>
  <c r="T251" i="1"/>
  <c r="T2054" i="1"/>
  <c r="T1414" i="1"/>
  <c r="T551" i="1"/>
  <c r="T1640" i="1"/>
  <c r="T425" i="1"/>
  <c r="T1774" i="1"/>
  <c r="T1098" i="1"/>
  <c r="T1506" i="1"/>
  <c r="T1382" i="1"/>
  <c r="T424" i="1"/>
  <c r="T505" i="1"/>
  <c r="T2182" i="1"/>
  <c r="T993" i="1"/>
  <c r="T431" i="1"/>
  <c r="T238" i="1"/>
  <c r="T216" i="1"/>
  <c r="T365" i="1"/>
  <c r="T495" i="1"/>
  <c r="T1579" i="1"/>
  <c r="T1858" i="1"/>
  <c r="T2277" i="1"/>
  <c r="T633" i="1"/>
  <c r="T858" i="1"/>
  <c r="T1281" i="1"/>
  <c r="T1501" i="1"/>
  <c r="T1008" i="1"/>
  <c r="T1064" i="1"/>
  <c r="T2141" i="1"/>
  <c r="T1190" i="1"/>
  <c r="T331" i="1"/>
  <c r="T513" i="1"/>
  <c r="T624" i="1"/>
  <c r="T1900" i="1"/>
  <c r="T1384" i="1"/>
  <c r="T880" i="1"/>
  <c r="T791" i="1"/>
  <c r="T1807" i="1"/>
  <c r="T1279" i="1"/>
  <c r="T2042" i="1"/>
  <c r="T632" i="1"/>
  <c r="T1895" i="1"/>
  <c r="T601" i="1"/>
  <c r="T340" i="1"/>
  <c r="T1499" i="1"/>
  <c r="T1999" i="1"/>
  <c r="T2050" i="1"/>
  <c r="T770" i="1"/>
  <c r="T580" i="1"/>
  <c r="T2034" i="1"/>
  <c r="T579" i="1"/>
  <c r="T1055" i="1"/>
  <c r="T1345" i="1"/>
  <c r="T1339" i="1"/>
  <c r="T1833" i="1"/>
  <c r="T1600" i="1"/>
  <c r="T832" i="1"/>
  <c r="T1060" i="1"/>
  <c r="T760" i="1"/>
  <c r="T1148" i="1"/>
  <c r="T933" i="1"/>
  <c r="T977" i="1"/>
  <c r="T2211" i="1"/>
  <c r="T1102" i="1"/>
  <c r="T2099" i="1"/>
  <c r="T1561" i="1"/>
  <c r="T97" i="1"/>
  <c r="T1520" i="1"/>
  <c r="T813" i="1"/>
  <c r="T1474" i="1"/>
  <c r="T1284" i="1"/>
  <c r="T1425" i="1"/>
  <c r="T1103" i="1"/>
  <c r="T463" i="1"/>
  <c r="T433" i="1"/>
  <c r="T741" i="1"/>
  <c r="T2156" i="1"/>
  <c r="T118" i="1"/>
  <c r="T1789" i="1"/>
  <c r="T1368" i="1"/>
  <c r="T600" i="1"/>
  <c r="T1560" i="1"/>
  <c r="T1679" i="1"/>
  <c r="T1563" i="1"/>
  <c r="T2020" i="1"/>
  <c r="T676" i="1"/>
  <c r="T988" i="1"/>
  <c r="T77" i="1"/>
  <c r="T1306" i="1"/>
  <c r="T507" i="1"/>
  <c r="T944" i="1"/>
  <c r="T2245" i="1"/>
  <c r="T1236" i="1"/>
  <c r="T1052" i="1"/>
  <c r="T264" i="1"/>
  <c r="T1625" i="1"/>
  <c r="T2231" i="1"/>
  <c r="T2112" i="1"/>
  <c r="T767" i="1"/>
  <c r="T240" i="1"/>
  <c r="T1337" i="1"/>
  <c r="T67" i="1"/>
  <c r="T814" i="1"/>
  <c r="T1042" i="1"/>
  <c r="T1250" i="1"/>
  <c r="T820" i="1"/>
  <c r="T728" i="1"/>
  <c r="T1270" i="1"/>
  <c r="T843" i="1"/>
  <c r="T2051" i="1"/>
  <c r="T1079" i="1"/>
  <c r="T523" i="1"/>
  <c r="T2239" i="1"/>
  <c r="T1723" i="1"/>
  <c r="T1489" i="1"/>
  <c r="T24" i="1"/>
  <c r="T58" i="1"/>
  <c r="T1953" i="1"/>
  <c r="T1206" i="1"/>
  <c r="T1934" i="1"/>
  <c r="T1057" i="1"/>
  <c r="T2110" i="1"/>
  <c r="T2228" i="1"/>
  <c r="T270" i="1"/>
  <c r="T329" i="1"/>
  <c r="T622" i="1"/>
  <c r="T1963" i="1"/>
  <c r="T470" i="1"/>
  <c r="T1259" i="1"/>
  <c r="T1584" i="1"/>
  <c r="T87" i="1"/>
  <c r="T123" i="1"/>
  <c r="T678" i="1"/>
  <c r="T2250" i="1"/>
  <c r="T1065" i="1"/>
  <c r="T984" i="1"/>
  <c r="T524" i="1"/>
  <c r="T1217" i="1"/>
  <c r="T1871" i="1"/>
  <c r="T2076" i="1"/>
  <c r="T613" i="1"/>
  <c r="T680" i="1"/>
  <c r="T841" i="1"/>
  <c r="T1067" i="1"/>
  <c r="T72" i="1"/>
  <c r="T530" i="1"/>
  <c r="T1048" i="1"/>
  <c r="T2205" i="1"/>
  <c r="T1659" i="1"/>
  <c r="T261" i="1"/>
  <c r="T188" i="1"/>
  <c r="T138" i="1"/>
  <c r="T131" i="1"/>
  <c r="T183" i="1"/>
  <c r="T335" i="1"/>
  <c r="T1715" i="1"/>
  <c r="T1590" i="1"/>
  <c r="T53" i="1"/>
  <c r="T161" i="1"/>
  <c r="T615" i="1"/>
  <c r="T129" i="1"/>
  <c r="T2124" i="1"/>
  <c r="T570" i="1"/>
  <c r="T2113" i="1"/>
  <c r="T559" i="1"/>
  <c r="T1709" i="1"/>
  <c r="T1649" i="1"/>
  <c r="T1407" i="1"/>
  <c r="T1387" i="1"/>
  <c r="T88" i="1"/>
  <c r="T1910" i="1"/>
  <c r="T598" i="1"/>
  <c r="T961" i="1"/>
  <c r="T2227" i="1"/>
  <c r="T1878" i="1"/>
  <c r="T84" i="1"/>
  <c r="T124" i="1"/>
  <c r="T939" i="1"/>
  <c r="T2035" i="1"/>
  <c r="T1750" i="1"/>
  <c r="T568" i="1"/>
  <c r="T454" i="1"/>
  <c r="T1234" i="1"/>
  <c r="T1943" i="1"/>
  <c r="T1167" i="1"/>
  <c r="T1958" i="1"/>
  <c r="T2073" i="1"/>
  <c r="T1492" i="1"/>
  <c r="T690" i="1"/>
  <c r="T2081" i="1"/>
  <c r="T2078" i="1"/>
  <c r="T11" i="1"/>
  <c r="T268" i="1"/>
  <c r="T906" i="1"/>
  <c r="T1583" i="1"/>
  <c r="T1020" i="1"/>
  <c r="T1187" i="1"/>
  <c r="T1875" i="1"/>
  <c r="T1136" i="1"/>
  <c r="T900" i="1"/>
  <c r="T250" i="1"/>
  <c r="T1392" i="1"/>
  <c r="T1293" i="1"/>
  <c r="T1695" i="1"/>
  <c r="T2107" i="1"/>
  <c r="T877" i="1"/>
  <c r="T1244" i="1"/>
  <c r="T1193" i="1"/>
  <c r="T1997" i="1"/>
  <c r="T2140" i="1"/>
  <c r="T330" i="1"/>
  <c r="T640" i="1"/>
  <c r="T1356" i="1"/>
  <c r="T1097" i="1"/>
  <c r="T1705" i="1"/>
  <c r="T91" i="1"/>
  <c r="T2069" i="1"/>
  <c r="T145" i="1"/>
  <c r="T1429" i="1"/>
  <c r="T285" i="1"/>
  <c r="T679" i="1"/>
  <c r="T1497" i="1"/>
  <c r="T2198" i="1"/>
  <c r="T164" i="1"/>
  <c r="T1850" i="1"/>
  <c r="T259" i="1"/>
  <c r="T20" i="1"/>
  <c r="T1070" i="1"/>
  <c r="T1223" i="1"/>
  <c r="T796" i="1"/>
  <c r="T113" i="1"/>
  <c r="T1314" i="1"/>
  <c r="T1107" i="1"/>
  <c r="T1538" i="1"/>
  <c r="T2087" i="1"/>
  <c r="T420" i="1"/>
  <c r="T1446" i="1"/>
  <c r="T100" i="1"/>
  <c r="T1129" i="1"/>
  <c r="T1265" i="1"/>
  <c r="T2300" i="1"/>
  <c r="T1993" i="1"/>
  <c r="T418" i="1"/>
  <c r="T1550" i="1"/>
  <c r="T1473" i="1"/>
  <c r="T441" i="1"/>
  <c r="T213" i="1"/>
  <c r="T1277" i="1"/>
  <c r="T754" i="1"/>
  <c r="T744" i="1"/>
  <c r="T181" i="1"/>
  <c r="T1656" i="1"/>
  <c r="T845" i="1"/>
  <c r="T1650" i="1"/>
  <c r="T57" i="1"/>
  <c r="T1823" i="1"/>
  <c r="T1947" i="1"/>
  <c r="T555" i="1"/>
  <c r="T2048" i="1"/>
  <c r="T1529" i="1"/>
  <c r="T319" i="1"/>
  <c r="T1117" i="1"/>
  <c r="T1608" i="1"/>
  <c r="T623" i="1"/>
  <c r="T153" i="1"/>
  <c r="T532" i="1"/>
  <c r="T1029" i="1"/>
  <c r="T1466" i="1"/>
  <c r="T1918" i="1"/>
  <c r="T206" i="1"/>
  <c r="T2147" i="1"/>
  <c r="T1989" i="1"/>
  <c r="T2022" i="1"/>
  <c r="T2061" i="1"/>
  <c r="T426" i="1"/>
  <c r="T1979" i="1"/>
  <c r="T1851" i="1"/>
  <c r="T468" i="1"/>
  <c r="T1258" i="1"/>
  <c r="T1597" i="1"/>
  <c r="T2013" i="1"/>
  <c r="T464" i="1"/>
  <c r="T547" i="1"/>
  <c r="T1902" i="1"/>
  <c r="T1191" i="1"/>
  <c r="T1389" i="1"/>
  <c r="T2130" i="1"/>
  <c r="T720" i="1"/>
  <c r="T237" i="1"/>
  <c r="T1254" i="1"/>
  <c r="T2214" i="1"/>
  <c r="T928" i="1"/>
  <c r="T995" i="1"/>
  <c r="T1348" i="1"/>
  <c r="T248" i="1"/>
  <c r="T277" i="1"/>
  <c r="T1054" i="1"/>
  <c r="T1712" i="1"/>
  <c r="T1398" i="1"/>
  <c r="T170" i="1"/>
  <c r="T787" i="1"/>
  <c r="T456" i="1"/>
  <c r="T1966" i="1"/>
  <c r="T363" i="1"/>
  <c r="T2138" i="1"/>
  <c r="T1626" i="1"/>
  <c r="T341" i="1"/>
  <c r="T1442" i="1"/>
  <c r="T2006" i="1"/>
  <c r="T2134" i="1"/>
  <c r="T1181" i="1"/>
  <c r="T1402" i="1"/>
  <c r="T1455" i="1"/>
  <c r="T938" i="1"/>
  <c r="T1634" i="1"/>
  <c r="T1749" i="1"/>
  <c r="T1866" i="1"/>
  <c r="T220" i="1"/>
  <c r="T1424" i="1"/>
  <c r="T2007" i="1"/>
  <c r="T1459" i="1"/>
  <c r="T278" i="1"/>
  <c r="T101" i="1"/>
  <c r="T1467" i="1"/>
  <c r="T1246" i="1"/>
  <c r="T1566" i="1"/>
  <c r="T74" i="1"/>
  <c r="T195" i="1"/>
  <c r="T724" i="1"/>
  <c r="T1301" i="1"/>
  <c r="T1831" i="1"/>
  <c r="T729" i="1"/>
  <c r="T2233" i="1"/>
  <c r="T413" i="1"/>
  <c r="T142" i="1"/>
  <c r="T385" i="1"/>
  <c r="T98" i="1"/>
  <c r="T713" i="1"/>
  <c r="T526" i="1"/>
  <c r="T696" i="1"/>
  <c r="T2083" i="1"/>
  <c r="T1674" i="1"/>
  <c r="T1841" i="1"/>
  <c r="T1641" i="1"/>
  <c r="T247" i="1"/>
  <c r="T1059" i="1"/>
  <c r="T1879" i="1"/>
  <c r="T2226" i="1"/>
  <c r="T1413" i="1"/>
  <c r="T1610" i="1"/>
  <c r="T26" i="1"/>
  <c r="T397" i="1"/>
  <c r="T1952" i="1"/>
  <c r="T388" i="1"/>
  <c r="T257" i="1"/>
  <c r="T951" i="1"/>
  <c r="T415" i="1"/>
  <c r="T372" i="1"/>
  <c r="T1182" i="1"/>
  <c r="T1523" i="1"/>
  <c r="T881" i="1"/>
  <c r="T899" i="1"/>
  <c r="T830" i="1"/>
  <c r="T654" i="1"/>
  <c r="T537" i="1"/>
  <c r="T1450" i="1"/>
  <c r="T3" i="1"/>
  <c r="T671" i="1"/>
  <c r="T1138" i="1"/>
  <c r="T918" i="1"/>
  <c r="T1863" i="1"/>
  <c r="T1787" i="1"/>
  <c r="T1239" i="1"/>
  <c r="T273" i="1"/>
  <c r="T1358" i="1"/>
  <c r="T585" i="1"/>
  <c r="T1667" i="1"/>
  <c r="T358" i="1"/>
  <c r="T1076" i="1"/>
  <c r="T1230" i="1"/>
  <c r="T757" i="1"/>
  <c r="T1937" i="1"/>
  <c r="T1119" i="1"/>
  <c r="T262" i="1"/>
  <c r="T1924" i="1"/>
  <c r="T1578" i="1"/>
  <c r="T1655" i="1"/>
  <c r="T444" i="1"/>
  <c r="T2244" i="1"/>
  <c r="T2063" i="1"/>
  <c r="T347" i="1"/>
  <c r="T882" i="1"/>
  <c r="T1551" i="1"/>
  <c r="T1090" i="1"/>
  <c r="T1457" i="1"/>
  <c r="T1456" i="1"/>
  <c r="T668" i="1"/>
  <c r="T212" i="1"/>
  <c r="T114" i="1"/>
  <c r="T1338" i="1"/>
  <c r="T1689" i="1"/>
  <c r="T1202" i="1"/>
  <c r="T1247" i="1"/>
  <c r="T1542" i="1"/>
  <c r="T1816" i="1"/>
  <c r="T560" i="1"/>
  <c r="T1303" i="1"/>
  <c r="T1300" i="1"/>
  <c r="T318" i="1"/>
  <c r="T168" i="1"/>
  <c r="T435" i="1"/>
  <c r="T543" i="1"/>
  <c r="T695" i="1"/>
  <c r="T504" i="1"/>
  <c r="T1596" i="1"/>
  <c r="T2109" i="1"/>
  <c r="T307" i="1"/>
  <c r="T1150" i="1"/>
  <c r="T2075" i="1"/>
  <c r="T2266" i="1"/>
  <c r="T1113" i="1"/>
  <c r="T2201" i="1"/>
  <c r="T450" i="1"/>
  <c r="T1936" i="1"/>
  <c r="T972" i="1"/>
  <c r="T812" i="1"/>
  <c r="T735" i="1"/>
  <c r="T550" i="1"/>
  <c r="T2161" i="1"/>
  <c r="T1154" i="1"/>
  <c r="T1855" i="1"/>
  <c r="T276" i="1"/>
  <c r="T2299" i="1"/>
  <c r="T2064" i="1"/>
  <c r="T2100" i="1"/>
  <c r="T1256" i="1"/>
  <c r="T1071" i="1"/>
  <c r="T804" i="1"/>
  <c r="T199" i="1"/>
  <c r="T2288" i="1"/>
  <c r="T774" i="1"/>
  <c r="T1496" i="1"/>
  <c r="T234" i="1"/>
  <c r="T231" i="1"/>
  <c r="T412" i="1"/>
  <c r="T1209" i="1"/>
  <c r="T910" i="1"/>
  <c r="T1448" i="1"/>
  <c r="T549" i="1"/>
  <c r="T1004" i="1"/>
  <c r="T191" i="1"/>
  <c r="T429" i="1"/>
  <c r="T2046" i="1"/>
  <c r="T986" i="1"/>
  <c r="T1908" i="1"/>
  <c r="T1673" i="1"/>
  <c r="T946" i="1"/>
  <c r="T823" i="1"/>
  <c r="T1416" i="1"/>
  <c r="T2172" i="1"/>
  <c r="T699" i="1"/>
  <c r="T1194" i="1"/>
  <c r="T2005" i="1"/>
  <c r="T63" i="1"/>
  <c r="T2058" i="1"/>
  <c r="T593" i="1"/>
  <c r="T667" i="1"/>
  <c r="T132" i="1"/>
  <c r="T1604" i="1"/>
  <c r="T2142" i="1"/>
  <c r="T1350" i="1"/>
  <c r="T460" i="1"/>
  <c r="T1646" i="1"/>
  <c r="T1752" i="1"/>
  <c r="T1295" i="1"/>
  <c r="T2304" i="1"/>
  <c r="T99" i="1"/>
  <c r="T499" i="1"/>
  <c r="T1189" i="1"/>
  <c r="T1589" i="1"/>
  <c r="T666" i="1"/>
  <c r="T708" i="1"/>
  <c r="T996" i="1"/>
  <c r="T1214" i="1"/>
  <c r="T1534" i="1"/>
  <c r="T1926" i="1"/>
  <c r="T706" i="1"/>
  <c r="T2155" i="1"/>
  <c r="T803" i="1"/>
  <c r="T308" i="1"/>
  <c r="T840" i="1"/>
  <c r="T873" i="1"/>
  <c r="T1120" i="1"/>
  <c r="T1379" i="1"/>
  <c r="T2287" i="1"/>
  <c r="T1001" i="1"/>
  <c r="T934" i="1"/>
  <c r="T269" i="1"/>
  <c r="T669" i="1"/>
  <c r="T1698" i="1"/>
  <c r="T2038" i="1"/>
  <c r="T1061" i="1"/>
  <c r="T960" i="1"/>
  <c r="T2132" i="1"/>
  <c r="T1592" i="1"/>
  <c r="T244" i="1"/>
  <c r="T375" i="1"/>
  <c r="T289" i="1"/>
  <c r="T357" i="1"/>
  <c r="T2150" i="1"/>
  <c r="T496" i="1"/>
  <c r="T1174" i="1"/>
  <c r="T214" i="1"/>
  <c r="T2091" i="1"/>
  <c r="T1886" i="1"/>
  <c r="T295" i="1"/>
  <c r="T1227" i="1"/>
  <c r="T2298" i="1"/>
  <c r="T233" i="1"/>
  <c r="T2297" i="1"/>
  <c r="T465" i="1"/>
  <c r="T1974" i="1"/>
  <c r="T2127" i="1"/>
  <c r="T535" i="1"/>
  <c r="T895" i="1"/>
  <c r="T405" i="1"/>
  <c r="T2010" i="1"/>
  <c r="T824" i="1"/>
  <c r="T402" i="1"/>
  <c r="T1545" i="1"/>
  <c r="T1114" i="1"/>
  <c r="T1135" i="1"/>
  <c r="T60" i="1"/>
  <c r="T642" i="1"/>
  <c r="T179" i="1"/>
  <c r="T1226" i="1"/>
  <c r="T631" i="1"/>
  <c r="T1464" i="1"/>
  <c r="T389" i="1"/>
  <c r="T1494" i="1"/>
  <c r="T2200" i="1"/>
  <c r="T1341" i="1"/>
  <c r="T795" i="1"/>
  <c r="T1763" i="1"/>
  <c r="T509" i="1"/>
  <c r="T597" i="1"/>
  <c r="T959" i="1"/>
  <c r="T1792" i="1"/>
  <c r="T625" i="1"/>
  <c r="T1530" i="1"/>
  <c r="T1808" i="1"/>
  <c r="T1588" i="1"/>
  <c r="T860" i="1"/>
  <c r="T836" i="1"/>
  <c r="T1133" i="1"/>
  <c r="T819" i="1"/>
  <c r="T1767" i="1"/>
  <c r="T317" i="1"/>
  <c r="T1317" i="1"/>
  <c r="T1403" i="1"/>
  <c r="T2149" i="1"/>
  <c r="T255" i="1"/>
  <c r="T902" i="1"/>
  <c r="T511" i="1"/>
  <c r="T1612" i="1"/>
  <c r="T1141" i="1"/>
  <c r="T1788" i="1"/>
  <c r="T137" i="1"/>
  <c r="T2105" i="1"/>
  <c r="T29" i="1"/>
  <c r="T1708" i="1"/>
  <c r="T1528" i="1"/>
  <c r="T1917" i="1"/>
  <c r="T558" i="1"/>
  <c r="T1972" i="1"/>
  <c r="T650" i="1"/>
  <c r="T1087" i="1"/>
  <c r="T217" i="1"/>
  <c r="T243" i="1"/>
  <c r="T1216" i="1"/>
  <c r="T446" i="1"/>
  <c r="T406" i="1"/>
  <c r="T1010" i="1"/>
  <c r="T1153" i="1"/>
  <c r="T2291" i="1"/>
  <c r="T879" i="1"/>
  <c r="T1032" i="1"/>
  <c r="T689" i="1"/>
  <c r="T1049" i="1"/>
  <c r="T265" i="1"/>
  <c r="T571" i="1"/>
  <c r="T789" i="1"/>
  <c r="T1569" i="1"/>
  <c r="T1540" i="1"/>
  <c r="T1412" i="1"/>
  <c r="T1307" i="1"/>
  <c r="T27" i="1"/>
  <c r="T926" i="1"/>
  <c r="T1326" i="1"/>
  <c r="T445" i="1"/>
  <c r="T1062" i="1"/>
  <c r="T354" i="1"/>
  <c r="T2174" i="1"/>
  <c r="T1030" i="1"/>
  <c r="T1180" i="1"/>
  <c r="T1691" i="1"/>
  <c r="T2074" i="1"/>
  <c r="T2043" i="1"/>
  <c r="T821" i="1"/>
  <c r="T225" i="1"/>
  <c r="T957" i="1"/>
  <c r="T1986" i="1"/>
  <c r="T2031" i="1"/>
  <c r="T1632" i="1"/>
  <c r="T1503" i="1"/>
  <c r="T1287" i="1"/>
  <c r="T353" i="1"/>
  <c r="T14" i="1"/>
  <c r="T436" i="1"/>
  <c r="T1116" i="1"/>
  <c r="T664" i="1"/>
  <c r="T1121" i="1"/>
  <c r="T850" i="1"/>
  <c r="T1700" i="1"/>
  <c r="T126" i="1"/>
  <c r="T1369" i="1"/>
  <c r="T581" i="1"/>
  <c r="T485" i="1"/>
  <c r="T1704" i="1"/>
  <c r="T1378" i="1"/>
  <c r="T2279" i="1"/>
  <c r="T31" i="1"/>
  <c r="T148" i="1"/>
  <c r="T245" i="1"/>
  <c r="T115" i="1"/>
  <c r="T1034" i="1"/>
  <c r="T2235" i="1"/>
  <c r="T374" i="1"/>
  <c r="T2118" i="1"/>
  <c r="T564" i="1"/>
  <c r="T1000" i="1"/>
  <c r="T758" i="1"/>
  <c r="T1653" i="1"/>
  <c r="T95" i="1"/>
  <c r="T2115" i="1"/>
  <c r="T2094" i="1"/>
  <c r="T480" i="1"/>
  <c r="T842" i="1"/>
  <c r="T935" i="1"/>
  <c r="T1940" i="1"/>
  <c r="T117" i="1"/>
  <c r="T379" i="1"/>
  <c r="T1885" i="1"/>
  <c r="T403" i="1"/>
  <c r="T992" i="1"/>
  <c r="T785" i="1"/>
  <c r="T1973" i="1"/>
  <c r="T1463" i="1"/>
  <c r="T2165" i="1"/>
  <c r="T1509" i="1"/>
  <c r="T1504" i="1"/>
  <c r="T75" i="1"/>
  <c r="T1518" i="1"/>
  <c r="T1152" i="1"/>
  <c r="T1073" i="1"/>
  <c r="T1128" i="1"/>
  <c r="T1005" i="1"/>
  <c r="T611" i="1"/>
  <c r="T1765" i="1"/>
  <c r="T1647" i="1"/>
  <c r="T2103" i="1"/>
  <c r="T1742" i="1"/>
  <c r="T2276" i="1"/>
  <c r="T847" i="1"/>
  <c r="T653" i="1"/>
  <c r="T1726" i="1"/>
  <c r="T2070" i="1"/>
  <c r="T1799" i="1"/>
  <c r="T1391" i="1"/>
  <c r="T156" i="1"/>
  <c r="T1274" i="1"/>
  <c r="T7" i="1"/>
  <c r="T386" i="1"/>
  <c r="T146" i="1"/>
  <c r="T805" i="1"/>
  <c r="T885" i="1"/>
  <c r="T982" i="1"/>
  <c r="T953" i="1"/>
  <c r="T2281" i="1"/>
  <c r="T1498" i="1"/>
  <c r="T1508" i="1"/>
  <c r="T1598" i="1"/>
  <c r="T356" i="1"/>
  <c r="T1261" i="1"/>
  <c r="T1897" i="1"/>
  <c r="T1262" i="1"/>
  <c r="T1706" i="1"/>
  <c r="T737" i="1"/>
  <c r="T1812" i="1"/>
  <c r="T802" i="1"/>
  <c r="T65" i="1"/>
  <c r="T322" i="1"/>
  <c r="T649" i="1"/>
  <c r="T1990" i="1"/>
  <c r="T1038" i="1"/>
  <c r="T1619" i="1"/>
  <c r="T56" i="1"/>
  <c r="T903" i="1"/>
  <c r="T1131" i="1"/>
  <c r="T2212" i="1"/>
  <c r="T1971" i="1"/>
  <c r="T1196" i="1"/>
  <c r="T991" i="1"/>
  <c r="T1213" i="1"/>
  <c r="T1740" i="1"/>
  <c r="T130" i="1"/>
  <c r="T157" i="1"/>
  <c r="T1692" i="1"/>
  <c r="T590" i="1"/>
  <c r="T479" i="1"/>
  <c r="T711" i="1"/>
  <c r="T1207" i="1"/>
  <c r="T1316" i="1"/>
  <c r="T1409" i="1"/>
  <c r="T2129" i="1"/>
  <c r="T2018" i="1"/>
  <c r="T256" i="1"/>
  <c r="T2121" i="1"/>
  <c r="T1143" i="1"/>
  <c r="T1585" i="1"/>
  <c r="T1123" i="1"/>
  <c r="T1439" i="1"/>
  <c r="T1795" i="1"/>
  <c r="T22" i="1"/>
  <c r="T1278" i="1"/>
  <c r="T2259" i="1"/>
  <c r="T2093" i="1"/>
  <c r="T761" i="1"/>
  <c r="T419" i="1"/>
  <c r="T1089" i="1"/>
  <c r="T1002" i="1"/>
  <c r="T2246" i="1"/>
  <c r="T1714" i="1"/>
  <c r="T1915" i="1"/>
  <c r="T325" i="1"/>
  <c r="T943" i="1"/>
  <c r="T481" i="1"/>
  <c r="T1881" i="1"/>
  <c r="T25" i="1"/>
  <c r="T672" i="1"/>
  <c r="T497" i="1"/>
  <c r="T1186" i="1"/>
  <c r="T127" i="1"/>
  <c r="T1865" i="1"/>
  <c r="T200" i="1"/>
  <c r="T102" i="1"/>
  <c r="T1811" i="1"/>
  <c r="T306" i="1"/>
  <c r="T1203" i="1"/>
  <c r="T2216" i="1"/>
  <c r="T421" i="1"/>
  <c r="T1009" i="1"/>
  <c r="T736" i="1"/>
  <c r="T1852" i="1"/>
  <c r="T313" i="1"/>
  <c r="T1469" i="1"/>
  <c r="T875" i="1"/>
  <c r="T1710" i="1"/>
  <c r="T1981" i="1"/>
  <c r="T1927" i="1"/>
  <c r="T528" i="1"/>
  <c r="T1399" i="1"/>
  <c r="T2280" i="1"/>
  <c r="T1137" i="1"/>
  <c r="T1434" i="1"/>
  <c r="T1171" i="1"/>
  <c r="T2236" i="1"/>
  <c r="T1798" i="1"/>
  <c r="T2255" i="1"/>
  <c r="T1486" i="1"/>
  <c r="T1332" i="1"/>
  <c r="T1931" i="1"/>
  <c r="T1613" i="1"/>
  <c r="T1867" i="1"/>
  <c r="T1686" i="1"/>
  <c r="T1793" i="1"/>
  <c r="T187" i="1"/>
  <c r="T1465" i="1"/>
  <c r="T1969" i="1"/>
  <c r="T1728" i="1"/>
  <c r="T351" i="1"/>
  <c r="T1013" i="1"/>
  <c r="T1531" i="1"/>
  <c r="T883" i="1"/>
  <c r="T1825" i="1"/>
  <c r="T1930" i="1"/>
  <c r="T553" i="1"/>
  <c r="T606" i="1"/>
  <c r="T391" i="1"/>
  <c r="T1222" i="1"/>
  <c r="T1201" i="1"/>
  <c r="T2184" i="1"/>
  <c r="T514" i="1"/>
  <c r="T2284" i="1"/>
  <c r="T297" i="1"/>
  <c r="T275" i="1"/>
  <c r="T1609" i="1"/>
  <c r="T185" i="1"/>
  <c r="T765" i="1"/>
  <c r="T1696" i="1"/>
  <c r="T1445" i="1"/>
  <c r="T1308" i="1"/>
  <c r="T2267" i="1"/>
  <c r="T1614" i="1"/>
  <c r="T37" i="1"/>
  <c r="T1386" i="1"/>
  <c r="T1713" i="1"/>
  <c r="T172" i="1"/>
  <c r="T932" i="1"/>
  <c r="T1998" i="1"/>
  <c r="T872" i="1"/>
  <c r="T2179" i="1"/>
  <c r="T954" i="1"/>
  <c r="T1500" i="1"/>
  <c r="T2163" i="1"/>
  <c r="T1106" i="1"/>
  <c r="T1977" i="1"/>
  <c r="T874" i="1"/>
  <c r="T531" i="1"/>
  <c r="T1651" i="1"/>
  <c r="T1471" i="1"/>
  <c r="T1719" i="1"/>
  <c r="T506" i="1"/>
  <c r="T2248" i="1"/>
  <c r="T1012" i="1"/>
  <c r="T1185" i="1"/>
  <c r="T263" i="1"/>
  <c r="T1525" i="1"/>
  <c r="T173" i="1"/>
  <c r="T894" i="1"/>
  <c r="T1942" i="1"/>
  <c r="T1701" i="1"/>
  <c r="T1944" i="1"/>
  <c r="T854" i="1"/>
  <c r="T2293" i="1"/>
  <c r="T1737" i="1"/>
  <c r="T685" i="1"/>
  <c r="T314" i="1"/>
  <c r="T798" i="1"/>
  <c r="T948" i="1"/>
  <c r="T965" i="1"/>
  <c r="T197" i="1"/>
  <c r="T2253" i="1"/>
  <c r="T1083" i="1"/>
  <c r="T1255" i="1"/>
  <c r="T1325" i="1"/>
  <c r="T2188" i="1"/>
  <c r="T89" i="1"/>
  <c r="T979" i="1"/>
  <c r="T541" i="1"/>
  <c r="T740" i="1"/>
  <c r="T2037" i="1"/>
  <c r="T897" i="1"/>
  <c r="T652" i="1"/>
  <c r="T6" i="1"/>
  <c r="T884" i="1"/>
  <c r="T621" i="1"/>
  <c r="T2224" i="1"/>
  <c r="T1839" i="1"/>
  <c r="T793" i="1"/>
  <c r="T474" i="1"/>
  <c r="T1351" i="1"/>
  <c r="T1160" i="1"/>
  <c r="T1037" i="1"/>
  <c r="T473" i="1"/>
  <c r="T665" i="1"/>
  <c r="T1435" i="1"/>
  <c r="T1360" i="1"/>
  <c r="T1224" i="1"/>
  <c r="T1744" i="1"/>
  <c r="T2036" i="1"/>
  <c r="T747" i="1"/>
  <c r="T41" i="1"/>
  <c r="T253" i="1"/>
  <c r="T1311" i="1"/>
  <c r="T21" i="1"/>
  <c r="T1570" i="1"/>
  <c r="T1511" i="1"/>
  <c r="T618" i="1"/>
  <c r="T769" i="1"/>
  <c r="T1575" i="1"/>
  <c r="T2144" i="1"/>
  <c r="T2151" i="1"/>
  <c r="T915" i="1"/>
  <c r="T348" i="1"/>
  <c r="T320" i="1"/>
  <c r="T1490" i="1"/>
  <c r="T1907" i="1"/>
  <c r="T177" i="1"/>
  <c r="T751" i="1"/>
  <c r="T394" i="1"/>
  <c r="T1680" i="1"/>
  <c r="T489" i="1"/>
  <c r="T469" i="1"/>
  <c r="T1282" i="1"/>
  <c r="T1629" i="1"/>
  <c r="T1288" i="1"/>
  <c r="T488" i="1"/>
  <c r="T1702" i="1"/>
  <c r="T1840" i="1"/>
  <c r="T398" i="1"/>
  <c r="T86" i="1"/>
  <c r="T2125" i="1"/>
  <c r="T697" i="1"/>
  <c r="T734" i="1"/>
  <c r="T1796" i="1"/>
  <c r="T467" i="1"/>
  <c r="T693" i="1"/>
  <c r="T2189" i="1"/>
  <c r="T68" i="1"/>
  <c r="T569" i="1"/>
  <c r="T2204" i="1"/>
  <c r="T1524" i="1"/>
  <c r="T1172" i="1"/>
  <c r="T159" i="1"/>
  <c r="T703" i="1"/>
  <c r="T1946" i="1"/>
  <c r="T1229" i="1"/>
  <c r="T383" i="1"/>
  <c r="T620" i="1"/>
  <c r="T1462" i="1"/>
  <c r="T912" i="1"/>
  <c r="T1440" i="1"/>
  <c r="T1880" i="1"/>
  <c r="T1481" i="1"/>
  <c r="T147" i="1"/>
  <c r="T401" i="1"/>
  <c r="T1864" i="1"/>
  <c r="T2225" i="1"/>
  <c r="T2082" i="1"/>
  <c r="T1859" i="1"/>
  <c r="T1104" i="1"/>
  <c r="T1112" i="1"/>
  <c r="T69" i="1"/>
  <c r="T369" i="1"/>
  <c r="T328" i="1"/>
  <c r="T1058" i="1"/>
  <c r="T62" i="1"/>
  <c r="T1987" i="1"/>
  <c r="T215" i="1"/>
  <c r="T1400" i="1"/>
  <c r="T2265" i="1"/>
  <c r="T963" i="1"/>
  <c r="T930" i="1"/>
  <c r="T999" i="1"/>
  <c r="T1388" i="1"/>
  <c r="T2015" i="1"/>
  <c r="T2092" i="1"/>
  <c r="T71" i="1"/>
  <c r="T1556" i="1"/>
  <c r="T73" i="1"/>
  <c r="T1522" i="1"/>
  <c r="T1945" i="1"/>
  <c r="T527" i="1"/>
  <c r="T349" i="1"/>
  <c r="T1532" i="1"/>
  <c r="T1312" i="1"/>
  <c r="T973" i="1"/>
  <c r="T2289" i="1"/>
  <c r="T171" i="1"/>
  <c r="T807" i="1"/>
  <c r="T1862" i="1"/>
  <c r="T772" i="1"/>
  <c r="T229" i="1"/>
  <c r="T1761" i="1"/>
  <c r="T868" i="1"/>
  <c r="T2247" i="1"/>
  <c r="T1342" i="1"/>
  <c r="T1161" i="1"/>
  <c r="T1642" i="1"/>
  <c r="T1340" i="1"/>
  <c r="T1211" i="1"/>
  <c r="T688" i="1"/>
  <c r="T1644" i="1"/>
  <c r="T577" i="1"/>
  <c r="T2264" i="1"/>
  <c r="T417" i="1"/>
  <c r="T1124" i="1"/>
  <c r="T34" i="1"/>
  <c r="T660" i="1"/>
  <c r="T1736" i="1"/>
  <c r="T1105" i="1"/>
  <c r="T828" i="1"/>
  <c r="T1781" i="1"/>
  <c r="T1565" i="1"/>
  <c r="T235" i="1"/>
  <c r="T815" i="1"/>
  <c r="T2039" i="1"/>
  <c r="T280" i="1"/>
  <c r="T1018" i="1"/>
  <c r="T773" i="1"/>
  <c r="T1015" i="1"/>
  <c r="T1198" i="1"/>
  <c r="T1245" i="1"/>
  <c r="T475" i="1"/>
  <c r="T936" i="1"/>
  <c r="T630" i="1"/>
  <c r="T681" i="1"/>
  <c r="T1045" i="1"/>
  <c r="T1235" i="1"/>
  <c r="T2077" i="1"/>
  <c r="T32" i="1"/>
  <c r="T4" i="1"/>
  <c r="T534" i="1"/>
  <c r="T2162" i="1"/>
  <c r="T2252" i="1"/>
  <c r="T1928" i="1"/>
  <c r="T594" i="1"/>
  <c r="T1830" i="1"/>
  <c r="T345" i="1"/>
  <c r="T35" i="1"/>
  <c r="T1025" i="1"/>
  <c r="T1168" i="1"/>
  <c r="T583" i="1"/>
  <c r="T2260" i="1"/>
  <c r="T2240" i="1"/>
  <c r="T1267" i="1"/>
  <c r="T800" i="1"/>
  <c r="T1487" i="1"/>
  <c r="T303" i="1"/>
  <c r="T360" i="1"/>
  <c r="T119" i="1"/>
  <c r="T1075" i="1"/>
  <c r="T163" i="1"/>
  <c r="T362" i="1"/>
  <c r="T453" i="1"/>
  <c r="T437" i="1"/>
  <c r="T1460" i="1"/>
  <c r="T909" i="1"/>
  <c r="T975" i="1"/>
  <c r="T1992" i="1"/>
  <c r="T786" i="1"/>
  <c r="T2274" i="1"/>
  <c r="T1988" i="1"/>
  <c r="T859" i="1"/>
  <c r="T1573" i="1"/>
  <c r="T2008" i="1"/>
  <c r="T1451" i="1"/>
  <c r="T1115" i="1"/>
  <c r="T1406" i="1"/>
  <c r="T916" i="1"/>
  <c r="T2060" i="1"/>
  <c r="T1428" i="1"/>
  <c r="T2171" i="1"/>
  <c r="T1955" i="1"/>
  <c r="T2116" i="1"/>
  <c r="T2029" i="1"/>
  <c r="T1419" i="1"/>
  <c r="T947" i="1"/>
  <c r="T416" i="1"/>
  <c r="T1633" i="1"/>
  <c r="T1898" i="1"/>
  <c r="T565" i="1"/>
  <c r="T316" i="1"/>
  <c r="T1959" i="1"/>
  <c r="T1555" i="1"/>
  <c r="T160" i="1"/>
  <c r="T154" i="1"/>
  <c r="T639" i="1"/>
  <c r="T2085" i="1"/>
  <c r="T2000" i="1"/>
  <c r="T862" i="1"/>
  <c r="T368" i="1"/>
  <c r="T1845" i="1"/>
  <c r="T1983" i="1"/>
  <c r="T2065" i="1"/>
  <c r="T377" i="1"/>
  <c r="T1872" i="1"/>
  <c r="T1200" i="1"/>
  <c r="T2133" i="1"/>
  <c r="T1718" i="1"/>
  <c r="T658" i="1"/>
  <c r="T2014" i="1"/>
  <c r="T2012" i="1"/>
  <c r="T211" i="1"/>
  <c r="T203" i="1"/>
  <c r="T715" i="1"/>
  <c r="T1964" i="1"/>
  <c r="T1521" i="1"/>
  <c r="T2004" i="1"/>
  <c r="T1397" i="1"/>
  <c r="T1887" i="1"/>
  <c r="T2278" i="1"/>
  <c r="T1627" i="1"/>
  <c r="T1109" i="1"/>
  <c r="T2108" i="1"/>
  <c r="T603" i="1"/>
  <c r="T1082" i="1"/>
  <c r="T458" i="1"/>
  <c r="T2193" i="1"/>
  <c r="T764" i="1"/>
  <c r="T616" i="1"/>
  <c r="T646" i="1"/>
  <c r="T790" i="1"/>
  <c r="T1980" i="1"/>
  <c r="T1252" i="1"/>
  <c r="T1848" i="1"/>
  <c r="T1192" i="1"/>
  <c r="T2096" i="1"/>
  <c r="T2275" i="1"/>
  <c r="T1957" i="1"/>
  <c r="T1118" i="1"/>
  <c r="T1826" i="1"/>
  <c r="T1320" i="1"/>
  <c r="T745" i="1"/>
  <c r="T1069" i="1"/>
  <c r="T1768" i="1"/>
  <c r="T1266" i="1"/>
  <c r="T1212" i="1"/>
  <c r="T833" i="1"/>
  <c r="T941" i="1"/>
  <c r="T336" i="1"/>
  <c r="T1669" i="1"/>
  <c r="T300" i="1"/>
  <c r="T209" i="1"/>
  <c r="T1733" i="1"/>
  <c r="T732" i="1"/>
  <c r="T1363" i="1"/>
  <c r="T411" i="1"/>
  <c r="T1783" i="1"/>
  <c r="T2045" i="1"/>
  <c r="T1951" i="1"/>
  <c r="T763" i="1"/>
  <c r="T281" i="1"/>
  <c r="T1023" i="1"/>
  <c r="T490" i="1"/>
  <c r="T1835" i="1"/>
  <c r="T428" i="1"/>
  <c r="T768" i="1"/>
  <c r="T141" i="1"/>
  <c r="T2223" i="1"/>
  <c r="T471" i="1"/>
  <c r="T871" i="1"/>
  <c r="T635" i="1"/>
  <c r="T1868" i="1"/>
  <c r="T1935" i="1"/>
  <c r="T1747" i="1"/>
  <c r="T816" i="1"/>
  <c r="T1593" i="1"/>
  <c r="T825" i="1"/>
  <c r="T1580" i="1"/>
  <c r="T661" i="1"/>
  <c r="T2263" i="1"/>
  <c r="T1146" i="1"/>
  <c r="T1722" i="1"/>
  <c r="T192" i="1"/>
  <c r="T1631" i="1"/>
  <c r="T617" i="1"/>
  <c r="T1302" i="1"/>
  <c r="T128" i="1"/>
  <c r="T538" i="1"/>
  <c r="T1359" i="1"/>
  <c r="T730" i="1"/>
  <c r="T2194" i="1"/>
  <c r="T674" i="1"/>
  <c r="T589" i="1"/>
  <c r="T230" i="1"/>
  <c r="T19" i="1"/>
  <c r="T857" i="1"/>
  <c r="T557" i="1"/>
  <c r="T1329" i="1"/>
  <c r="T1139" i="1"/>
  <c r="T1822" i="1"/>
  <c r="T1099" i="1"/>
  <c r="T140" i="1"/>
  <c r="T608" i="1"/>
  <c r="T184" i="1"/>
  <c r="T837" i="1"/>
  <c r="T1611" i="1"/>
  <c r="T1074" i="1"/>
  <c r="T79" i="1"/>
  <c r="T1041" i="1"/>
  <c r="T218" i="1"/>
  <c r="T8" i="1"/>
  <c r="T1454" i="1"/>
  <c r="T1623" i="1"/>
  <c r="T1923" i="1"/>
  <c r="T81" i="1"/>
  <c r="T572" i="1"/>
  <c r="T2249" i="1"/>
  <c r="T110" i="1"/>
  <c r="T477" i="1"/>
  <c r="T578" i="1"/>
  <c r="T2068" i="1"/>
  <c r="T39" i="1"/>
  <c r="T575" i="1"/>
  <c r="T782" i="1"/>
  <c r="T1159" i="1"/>
  <c r="T1426" i="1"/>
  <c r="T1210" i="1"/>
  <c r="T149" i="1"/>
  <c r="T636" i="1"/>
  <c r="T788" i="1"/>
  <c r="T844" i="1"/>
  <c r="T284" i="1"/>
  <c r="T400" i="1"/>
  <c r="T390" i="1"/>
  <c r="T889" i="1"/>
  <c r="T806" i="1"/>
  <c r="T1357" i="1"/>
  <c r="T1208" i="1"/>
  <c r="T1694" i="1"/>
  <c r="T552" i="1"/>
  <c r="T1470" i="1"/>
  <c r="T811" i="1"/>
  <c r="T2002" i="1"/>
  <c r="T1438" i="1"/>
  <c r="T1882" i="1"/>
  <c r="T762" i="1"/>
  <c r="T1423" i="1"/>
  <c r="T296" i="1"/>
  <c r="T1567" i="1"/>
  <c r="T370" i="1"/>
  <c r="T1794" i="1"/>
  <c r="T1144" i="1"/>
  <c r="T1199" i="1"/>
  <c r="T886" i="1"/>
  <c r="T1362" i="1"/>
  <c r="T83" i="1"/>
  <c r="T629" i="1"/>
  <c r="T326" i="1"/>
  <c r="T309" i="1"/>
  <c r="T892" i="1"/>
  <c r="T1367" i="1"/>
  <c r="T587" i="1"/>
  <c r="T283" i="1"/>
  <c r="T1693" i="1"/>
  <c r="T1888" i="1"/>
  <c r="T1764" i="1"/>
  <c r="T1517" i="1"/>
  <c r="T382" i="1"/>
  <c r="T921" i="1"/>
  <c r="T1975" i="1"/>
  <c r="T870" i="1"/>
  <c r="T700" i="1"/>
  <c r="T1431" i="1"/>
  <c r="T1218" i="1"/>
  <c r="T1586" i="1"/>
  <c r="T2088" i="1"/>
  <c r="T1607" i="1"/>
  <c r="T180" i="1"/>
  <c r="T997" i="1"/>
  <c r="T1405" i="1"/>
  <c r="T1169" i="1"/>
  <c r="T955" i="1"/>
  <c r="T2166" i="1"/>
  <c r="T361" i="1"/>
  <c r="T1776" i="1"/>
  <c r="T1452" i="1"/>
  <c r="T940" i="1"/>
  <c r="T103" i="1"/>
  <c r="T242" i="1"/>
  <c r="T1371" i="1"/>
  <c r="T333" i="1"/>
  <c r="T2296" i="1"/>
  <c r="T2168" i="1"/>
  <c r="T1751" i="1"/>
  <c r="T692" i="1"/>
  <c r="T856" i="1"/>
  <c r="T371" i="1"/>
  <c r="T2101" i="1"/>
  <c r="T1016" i="1"/>
  <c r="T46" i="1"/>
  <c r="T2290" i="1"/>
  <c r="T1800" i="1"/>
  <c r="T867" i="1"/>
  <c r="T1515" i="1"/>
  <c r="T1683" i="1"/>
  <c r="T1739" i="1"/>
  <c r="T781" i="1"/>
  <c r="T1994" i="1"/>
  <c r="T1903" i="1"/>
  <c r="T1637" i="1"/>
  <c r="T1922" i="1"/>
  <c r="T384" i="1"/>
  <c r="T2066" i="1"/>
  <c r="T683" i="1"/>
  <c r="T1572" i="1"/>
  <c r="T1869" i="1"/>
  <c r="T1420" i="1"/>
  <c r="T1785" i="1"/>
  <c r="T1478" i="1"/>
  <c r="T1130" i="1"/>
  <c r="T1929" i="1"/>
  <c r="T2191" i="1"/>
  <c r="T1824" i="1"/>
  <c r="T1828" i="1"/>
  <c r="T1461" i="1"/>
  <c r="T1482" i="1"/>
  <c r="T1982" i="1"/>
  <c r="T1675" i="1"/>
  <c r="T165" i="1"/>
  <c r="T698" i="1"/>
  <c r="T1324" i="1"/>
  <c r="T2080" i="1"/>
  <c r="T2152" i="1"/>
  <c r="T293" i="1"/>
  <c r="T712" i="1"/>
  <c r="T1390" i="1"/>
  <c r="T1125" i="1"/>
  <c r="T491" i="1"/>
  <c r="T2173" i="1"/>
  <c r="T1677" i="1"/>
  <c r="T452" i="1"/>
  <c r="T869" i="1"/>
  <c r="T2222" i="1"/>
  <c r="T1100" i="1"/>
  <c r="T1912" i="1"/>
  <c r="T2257" i="1"/>
  <c r="T1978" i="1"/>
  <c r="T2261" i="1"/>
  <c r="T1321" i="1"/>
  <c r="T567" i="1"/>
  <c r="T198" i="1"/>
  <c r="T1273" i="1"/>
  <c r="T1624" i="1"/>
  <c r="T1383" i="1"/>
  <c r="T1904" i="1"/>
  <c r="T628" i="1"/>
  <c r="T1184" i="1"/>
  <c r="T158" i="1"/>
  <c r="T602" i="1"/>
  <c r="T2032" i="1"/>
  <c r="T1165" i="1"/>
  <c r="T554" i="1"/>
  <c r="T1011" i="1"/>
  <c r="T911" i="1"/>
  <c r="T721" i="1"/>
  <c r="T2" i="1"/>
  <c r="T478" i="1"/>
  <c r="T2017" i="1"/>
  <c r="T888" i="1"/>
  <c r="T2023" i="1"/>
  <c r="T1894" i="1"/>
  <c r="T645" i="1"/>
  <c r="T2262" i="1"/>
  <c r="T355" i="1"/>
  <c r="T501" i="1"/>
  <c r="T144" i="1"/>
  <c r="T1939" i="1"/>
  <c r="T121" i="1"/>
  <c r="T2176" i="1"/>
  <c r="T1861" i="1"/>
  <c r="T1313" i="1"/>
  <c r="T40" i="1"/>
  <c r="T1422" i="1"/>
  <c r="T2030" i="1"/>
  <c r="T2019" i="1"/>
  <c r="T1436" i="1"/>
  <c r="T536" i="1"/>
  <c r="T1204" i="1"/>
  <c r="T393" i="1"/>
  <c r="T2027" i="1"/>
  <c r="T1913" i="1"/>
  <c r="T638" i="1"/>
  <c r="T1857" i="1"/>
  <c r="T1820" i="1"/>
  <c r="T919" i="1"/>
  <c r="T1050" i="1"/>
  <c r="T1759" i="1"/>
  <c r="T2044" i="1"/>
  <c r="T1664" i="1"/>
  <c r="T2123" i="1"/>
  <c r="T438" i="1"/>
  <c r="T1758" i="1"/>
  <c r="T512" i="1"/>
  <c r="T1043" i="1"/>
  <c r="T2258" i="1"/>
  <c r="T174" i="1"/>
  <c r="T2122" i="1"/>
  <c r="T440" i="1"/>
  <c r="T2111" i="1"/>
  <c r="T219" i="1"/>
  <c r="T462" i="1"/>
  <c r="T339" i="1"/>
  <c r="T1552" i="1"/>
  <c r="T756" i="1"/>
  <c r="T1665" i="1"/>
  <c r="T1648" i="1"/>
  <c r="T1790" i="1"/>
  <c r="T1519" i="1"/>
  <c r="T334" i="1"/>
  <c r="T949" i="1"/>
  <c r="T1513" i="1"/>
  <c r="T864" i="1"/>
  <c r="T1285" i="1"/>
  <c r="T1385" i="1"/>
  <c r="T1108" i="1"/>
  <c r="T829" i="1"/>
  <c r="T260" i="1"/>
  <c r="T1354" i="1"/>
  <c r="T2187" i="1"/>
  <c r="T1635" i="1"/>
  <c r="T1950" i="1"/>
  <c r="T1965" i="1"/>
  <c r="T750" i="1"/>
  <c r="T338" i="1"/>
  <c r="T670" i="1"/>
  <c r="T2175" i="1"/>
  <c r="T1806" i="1"/>
  <c r="T792" i="1"/>
  <c r="T2057" i="1"/>
  <c r="T327" i="1"/>
  <c r="T2028" i="1"/>
  <c r="T2098" i="1"/>
  <c r="T619" i="1"/>
  <c r="T2183" i="1"/>
  <c r="T797" i="1"/>
  <c r="T1298" i="1"/>
  <c r="T1533" i="1"/>
  <c r="T1577" i="1"/>
  <c r="T1884" i="1"/>
  <c r="T1028" i="1"/>
  <c r="T1294" i="1"/>
  <c r="T1721" i="1"/>
  <c r="T657" i="1"/>
  <c r="T1554" i="1"/>
  <c r="T2072" i="1"/>
  <c r="T2146" i="1"/>
  <c r="T299" i="1"/>
  <c r="T324" i="1"/>
  <c r="T1576" i="1"/>
  <c r="T1876" i="1"/>
  <c r="T1802" i="1"/>
  <c r="T851" i="1"/>
  <c r="T1381" i="1"/>
  <c r="T1548" i="1"/>
  <c r="T742" i="1"/>
  <c r="T122" i="1"/>
  <c r="T673" i="1"/>
  <c r="T810" i="1"/>
  <c r="T1681" i="1"/>
  <c r="T223" i="1"/>
  <c r="T1670" i="1"/>
  <c r="T1782" i="1"/>
  <c r="T409" i="1"/>
  <c r="T1335" i="1"/>
  <c r="T232" i="1"/>
  <c r="T312" i="1"/>
  <c r="T1873" i="1"/>
  <c r="T1491" i="1"/>
  <c r="T1818" i="1"/>
  <c r="T226" i="1"/>
  <c r="T1766" i="1"/>
  <c r="T687" i="1"/>
  <c r="T1616" i="1"/>
  <c r="T1260" i="1"/>
  <c r="T1347" i="1"/>
  <c r="T286" i="1"/>
  <c r="T1582" i="1"/>
  <c r="T2053" i="1"/>
  <c r="T104" i="1"/>
  <c r="T2040" i="1"/>
  <c r="T945" i="1"/>
  <c r="T2234" i="1"/>
  <c r="T266" i="1"/>
  <c r="T508" i="1"/>
  <c r="T2196" i="1"/>
  <c r="T1890" i="1"/>
  <c r="T1036" i="1"/>
  <c r="T1716" i="1"/>
  <c r="T1296" i="1"/>
  <c r="T931" i="1"/>
  <c r="T422" i="1"/>
  <c r="T1408" i="1"/>
  <c r="T408" i="1"/>
  <c r="T1132" i="1"/>
  <c r="T1844" i="1"/>
  <c r="T542" i="1"/>
  <c r="T890" i="1"/>
  <c r="T190" i="1"/>
  <c r="T822" i="1"/>
  <c r="T503" i="1"/>
  <c r="T714" i="1"/>
  <c r="T2120" i="1"/>
  <c r="T1819" i="1"/>
  <c r="T2055" i="1"/>
  <c r="T414" i="1"/>
  <c r="T1729" i="1"/>
  <c r="T766" i="1"/>
  <c r="T849" i="1"/>
  <c r="T525" i="1"/>
  <c r="T2195" i="1"/>
  <c r="T956" i="1"/>
  <c r="T2025" i="1"/>
  <c r="T1803" i="1"/>
  <c r="T2117" i="1"/>
  <c r="T1476" i="1"/>
  <c r="T1933" i="1"/>
  <c r="T1305" i="1"/>
  <c r="T291" i="1"/>
  <c r="T1183" i="1"/>
  <c r="T2003" i="1"/>
  <c r="T968" i="1"/>
  <c r="T1838" i="1"/>
  <c r="T920" i="1"/>
  <c r="T1110" i="1"/>
  <c r="T701" i="1"/>
  <c r="T2157" i="1"/>
  <c r="T1415" i="1"/>
  <c r="T1703" i="1"/>
  <c r="T1376" i="1"/>
  <c r="T1275" i="1"/>
  <c r="T1047" i="1"/>
  <c r="T510" i="1"/>
  <c r="T1176" i="1"/>
  <c r="T1546" i="1"/>
  <c r="T1022" i="1"/>
  <c r="T1488" i="1"/>
  <c r="T1401" i="1"/>
  <c r="T1286" i="1"/>
  <c r="T399" i="1"/>
  <c r="T1095" i="1"/>
  <c r="T1051" i="1"/>
  <c r="T2292" i="1"/>
  <c r="T775" i="1"/>
  <c r="T1421" i="1"/>
  <c r="T663" i="1"/>
  <c r="T2089" i="1"/>
  <c r="T1663" i="1"/>
  <c r="T980" i="1"/>
  <c r="T905" i="1"/>
  <c r="T1417" i="1"/>
  <c r="T466" i="1"/>
  <c r="T686" i="1"/>
  <c r="T1251" i="1"/>
  <c r="T655" i="1"/>
  <c r="T574" i="1"/>
  <c r="T1283" i="1"/>
  <c r="T1485" i="1"/>
  <c r="T675" i="1"/>
  <c r="T1727" i="1"/>
  <c r="T410" i="1"/>
  <c r="T1962" i="1"/>
  <c r="T1743" i="1"/>
  <c r="T1836" i="1"/>
  <c r="T112" i="1"/>
  <c r="T1140" i="1"/>
  <c r="T364" i="1"/>
  <c r="T1777" i="1"/>
  <c r="T2286" i="1"/>
  <c r="T2086" i="1"/>
  <c r="T1557" i="1"/>
  <c r="T387" i="1"/>
  <c r="T43" i="1"/>
  <c r="T990" i="1"/>
  <c r="T350" i="1"/>
  <c r="T1660" i="1"/>
  <c r="T50" i="1"/>
  <c r="T1514" i="1"/>
  <c r="T366" i="1"/>
  <c r="T288" i="1"/>
  <c r="T1164" i="1"/>
  <c r="T1233" i="1"/>
  <c r="T1394" i="1"/>
  <c r="T455" i="1"/>
  <c r="T717" i="1"/>
  <c r="T2295" i="1"/>
  <c r="T1746" i="1"/>
  <c r="T109" i="1"/>
  <c r="T1668" i="1"/>
  <c r="T848" i="1"/>
  <c r="T1786" i="1"/>
  <c r="T92" i="1"/>
  <c r="T976" i="1"/>
  <c r="T1299" i="1"/>
  <c r="T1219" i="1"/>
  <c r="T612" i="1"/>
  <c r="T2119" i="1"/>
  <c r="T2153" i="1"/>
  <c r="T432" i="1"/>
  <c r="T1505" i="1"/>
  <c r="T989" i="1"/>
  <c r="T1349" i="1"/>
  <c r="T952" i="1"/>
  <c r="T985" i="1"/>
  <c r="T596" i="1"/>
  <c r="T2190" i="1"/>
  <c r="T302" i="1"/>
  <c r="T722" i="1"/>
  <c r="T1615" i="1"/>
  <c r="T76" i="1"/>
  <c r="T1738" i="1"/>
  <c r="T1995" i="1"/>
  <c r="T1269" i="1"/>
  <c r="T2041" i="1"/>
  <c r="T2273" i="1"/>
  <c r="T1479" i="1"/>
  <c r="T1134" i="1"/>
  <c r="T2268" i="1"/>
  <c r="T1780" i="1"/>
  <c r="T1837" i="1"/>
  <c r="T1976" i="1"/>
  <c r="T637" i="1"/>
  <c r="T1334" i="1"/>
  <c r="T529" i="1"/>
  <c r="T1594" i="1"/>
  <c r="T516" i="1"/>
  <c r="T1671" i="1"/>
  <c r="T1896" i="1"/>
  <c r="T544" i="1"/>
  <c r="T582" i="1"/>
  <c r="T135" i="1"/>
  <c r="T323" i="1"/>
  <c r="T125" i="1"/>
  <c r="T133" i="1"/>
  <c r="T753" i="1"/>
  <c r="T1323" i="1"/>
  <c r="T1734" i="1"/>
  <c r="T427" i="1"/>
  <c r="T1921" i="1"/>
  <c r="T1541" i="1"/>
  <c r="T337" i="1"/>
  <c r="T1773" i="1"/>
  <c r="T272" i="1"/>
  <c r="T1753" i="1"/>
  <c r="T1122" i="1"/>
  <c r="T1370" i="1"/>
  <c r="T28" i="1"/>
  <c r="T726" i="1"/>
  <c r="T1502" i="1"/>
  <c r="T1901" i="1"/>
  <c r="T647" i="1"/>
  <c r="T1911" i="1"/>
  <c r="T1856" i="1"/>
  <c r="T1228" i="1"/>
  <c r="T733" i="1"/>
  <c r="T344" i="1"/>
  <c r="T1756" i="1"/>
  <c r="T922" i="1"/>
  <c r="T376" i="1"/>
  <c r="T2220" i="1"/>
  <c r="T1956" i="1"/>
  <c r="T472" i="1"/>
  <c r="T96" i="1"/>
  <c r="T2301" i="1"/>
  <c r="T196" i="1"/>
  <c r="T2137" i="1"/>
  <c r="T64" i="1"/>
  <c r="T1162" i="1"/>
  <c r="T2269" i="1"/>
  <c r="T998" i="1"/>
  <c r="T2011" i="1"/>
  <c r="T52" i="1"/>
  <c r="T727" i="1"/>
  <c r="T1084" i="1"/>
  <c r="T2059" i="1"/>
  <c r="T827" i="1"/>
  <c r="T2026" i="1"/>
  <c r="T626" i="1"/>
  <c r="T17" i="1"/>
  <c r="T162" i="1"/>
  <c r="T1748" i="1"/>
  <c r="T1158" i="1"/>
  <c r="T780" i="1"/>
  <c r="T476" i="1"/>
  <c r="T2143" i="1"/>
  <c r="T1510" i="1"/>
  <c r="T853" i="1"/>
  <c r="T1156" i="1"/>
  <c r="T1178" i="1"/>
  <c r="T1571" i="1"/>
  <c r="T1870" i="1"/>
  <c r="T651" i="1"/>
  <c r="T1507" i="1"/>
  <c r="T1031" i="1"/>
  <c r="T1033" i="1"/>
  <c r="T2106" i="1"/>
  <c r="T1393" i="1"/>
  <c r="T1353" i="1"/>
  <c r="T1892" i="1"/>
  <c r="T2197" i="1"/>
  <c r="T136" i="1"/>
  <c r="T592" i="1"/>
  <c r="T15" i="1"/>
  <c r="T702" i="1"/>
  <c r="T644" i="1"/>
  <c r="T839" i="1"/>
  <c r="T2229" i="1"/>
  <c r="T1475" i="1"/>
  <c r="T1289" i="1"/>
  <c r="T865" i="1"/>
  <c r="T1035" i="1"/>
  <c r="T1333" i="1"/>
  <c r="T1676" i="1"/>
  <c r="T1003" i="1"/>
  <c r="T1188" i="1"/>
  <c r="T604" i="1"/>
  <c r="T1772" i="1"/>
  <c r="T1433" i="1"/>
  <c r="T718" i="1"/>
  <c r="T346" i="1"/>
  <c r="T2095" i="1"/>
  <c r="T1537" i="1"/>
  <c r="T1564" i="1"/>
  <c r="T85" i="1"/>
  <c r="T1056" i="1"/>
  <c r="T1432" i="1"/>
  <c r="T1257" i="1"/>
  <c r="T1547" i="1"/>
  <c r="T274" i="1"/>
  <c r="T90" i="1"/>
  <c r="T2154" i="1"/>
  <c r="T1024" i="1"/>
  <c r="T755" i="1"/>
  <c r="T1007" i="1"/>
  <c r="T1925" i="1"/>
  <c r="T1127" i="1"/>
  <c r="T1842" i="1"/>
  <c r="T1512" i="1"/>
  <c r="T42" i="1"/>
  <c r="T1291" i="1"/>
  <c r="T1263" i="1"/>
  <c r="T66" i="1"/>
  <c r="T1373" i="1"/>
  <c r="T1991" i="1"/>
  <c r="T1232" i="1"/>
  <c r="T684" i="1"/>
  <c r="T186" i="1"/>
  <c r="T863" i="1"/>
  <c r="T134" i="1"/>
  <c r="T1711" i="1"/>
  <c r="T1377" i="1"/>
  <c r="T1253" i="1"/>
  <c r="T1484" i="1"/>
  <c r="T771" i="1"/>
  <c r="T1430" i="1"/>
  <c r="T942" i="1"/>
  <c r="T2067" i="1"/>
  <c r="T2241" i="1"/>
  <c r="T45" i="1"/>
  <c r="T2009" i="1"/>
  <c r="T1810" i="1"/>
  <c r="T826" i="1"/>
  <c r="T493" i="1"/>
  <c r="T1539" i="1"/>
  <c r="T1166" i="1"/>
  <c r="T704" i="1"/>
  <c r="T221" i="1"/>
  <c r="T1304" i="1"/>
  <c r="T492" i="1"/>
  <c r="T1175" i="1"/>
  <c r="T1968" i="1"/>
  <c r="T1559" i="1"/>
  <c r="T2090" i="1"/>
  <c r="T779" i="1"/>
  <c r="T969" i="1"/>
  <c r="T1395" i="1"/>
  <c r="T1142" i="1"/>
  <c r="T584" i="1"/>
  <c r="T310" i="1"/>
  <c r="T1775" i="1"/>
  <c r="T1809" i="1"/>
  <c r="T1088" i="1"/>
  <c r="T738" i="1"/>
  <c r="T546" i="1"/>
  <c r="T748" i="1"/>
  <c r="T752" i="1"/>
  <c r="T116" i="1"/>
  <c r="T929" i="1"/>
  <c r="T1645" i="1"/>
  <c r="T254" i="1"/>
  <c r="T107" i="1"/>
  <c r="T332" i="1"/>
  <c r="T1893" i="1"/>
  <c r="T321" i="1"/>
  <c r="T1779" i="1"/>
  <c r="T1817" i="1"/>
  <c r="T1606" i="1"/>
  <c r="T1322" i="1"/>
  <c r="T794" i="1"/>
  <c r="T236" i="1"/>
  <c r="T1080" i="1"/>
  <c r="T691" i="1"/>
  <c r="T817" i="1"/>
  <c r="T1883" i="1"/>
  <c r="T913" i="1"/>
  <c r="T962" i="1"/>
  <c r="T1343" i="1"/>
  <c r="T682" i="1"/>
  <c r="T1909" i="1"/>
  <c r="T838" i="1"/>
  <c r="T739" i="1"/>
  <c r="T287" i="1"/>
  <c r="T908" i="1"/>
  <c r="T1949" i="1"/>
  <c r="T2056" i="1"/>
  <c r="T2126" i="1"/>
  <c r="T1526" i="1"/>
  <c r="T784" i="1"/>
  <c r="T925" i="1"/>
  <c r="T1077" i="1"/>
  <c r="T605" i="1"/>
  <c r="T498" i="1"/>
  <c r="T607" i="1"/>
  <c r="T1111" i="1"/>
  <c r="T2021" i="1"/>
  <c r="T710" i="1"/>
  <c r="T1315" i="1"/>
  <c r="T1268" i="1"/>
  <c r="T522" i="1"/>
  <c r="T1292" i="1"/>
  <c r="T451" i="1"/>
  <c r="T423" i="1"/>
  <c r="T2062" i="1"/>
  <c r="T1170" i="1"/>
  <c r="T93" i="1"/>
  <c r="T725" i="1"/>
  <c r="T901" i="1"/>
  <c r="T279" i="1"/>
  <c r="T1374" i="1"/>
  <c r="T222" i="1"/>
  <c r="T1361" i="1"/>
  <c r="T1081" i="1"/>
  <c r="T48" i="1"/>
  <c r="T1724" i="1"/>
  <c r="T2272" i="1"/>
  <c r="T937" i="1"/>
  <c r="T776" i="1"/>
  <c r="T659" i="1"/>
  <c r="T896" i="1"/>
  <c r="T2219" i="1"/>
  <c r="T709" i="1"/>
  <c r="T1843" i="1"/>
  <c r="T2180" i="1"/>
  <c r="T2210" i="1"/>
  <c r="T1996" i="1"/>
  <c r="T373" i="1"/>
  <c r="T517" i="1"/>
  <c r="T1832" i="1"/>
  <c r="T1754" i="1"/>
  <c r="T1280" i="1"/>
  <c r="T442" i="1"/>
  <c r="T1068" i="1"/>
  <c r="T343" i="1"/>
  <c r="T2251" i="1"/>
  <c r="T1877" i="1"/>
  <c r="T1163" i="1"/>
  <c r="T1784" i="1"/>
  <c r="T562" i="1"/>
  <c r="T694" i="1"/>
  <c r="T1336" i="1"/>
  <c r="T449" i="1"/>
  <c r="T1622" i="1"/>
  <c r="T1699" i="1"/>
  <c r="T482" i="1"/>
  <c r="T1984" i="1"/>
  <c r="T486" i="1"/>
  <c r="T2199" i="1"/>
  <c r="T352" i="1"/>
  <c r="T80" i="1"/>
  <c r="T1899" i="1"/>
  <c r="T1720" i="1"/>
  <c r="T258" i="1"/>
  <c r="T1791" i="1"/>
  <c r="T1961" i="1"/>
  <c r="T1092" i="1"/>
  <c r="T731" i="1"/>
  <c r="T51" i="1"/>
  <c r="T2203" i="1"/>
  <c r="T1331" i="1"/>
  <c r="T224" i="1"/>
  <c r="T2181" i="1"/>
  <c r="T891" i="1"/>
  <c r="T983" i="1"/>
  <c r="T1179" i="1"/>
  <c r="T1778" i="1"/>
  <c r="T515" i="1"/>
  <c r="T1666" i="1"/>
  <c r="T2084" i="1"/>
  <c r="T831" i="1"/>
  <c r="T1684" i="1"/>
  <c r="T1599" i="1"/>
  <c r="T2209" i="1"/>
  <c r="T2097" i="1"/>
  <c r="T2256" i="1"/>
  <c r="T2135" i="1"/>
  <c r="T533" i="1"/>
  <c r="T1905" i="1"/>
  <c r="T1854" i="1"/>
  <c r="T2213" i="1"/>
  <c r="T1639" i="1"/>
  <c r="T457" i="1"/>
  <c r="T9" i="1"/>
  <c r="T799" i="1"/>
  <c r="T1396" i="1"/>
  <c r="T1225" i="1"/>
  <c r="T381" i="1"/>
  <c r="T1755" i="1"/>
  <c r="T1480" i="1"/>
  <c r="T1086" i="1"/>
  <c r="T252" i="1"/>
  <c r="T1039" i="1"/>
  <c r="T801" i="1"/>
  <c r="T2186" i="1"/>
  <c r="T395" i="1"/>
  <c r="T407" i="1"/>
  <c r="T540" i="1"/>
  <c r="T2185" i="1"/>
  <c r="T808" i="1"/>
  <c r="T586" i="1"/>
  <c r="T1177" i="1"/>
  <c r="T1126" i="1"/>
  <c r="T33" i="1"/>
  <c r="T1745" i="1"/>
  <c r="T927" i="1"/>
  <c r="T2102" i="1"/>
  <c r="T1318" i="1"/>
  <c r="T1319" i="1"/>
  <c r="T970" i="1"/>
  <c r="T2049" i="1"/>
  <c r="F96" i="15"/>
  <c r="F56" i="15"/>
  <c r="F97" i="15"/>
  <c r="F114" i="15"/>
  <c r="F54" i="15"/>
  <c r="F14" i="15"/>
  <c r="F145" i="15"/>
  <c r="F125" i="15"/>
  <c r="F105" i="15"/>
  <c r="F85" i="15"/>
  <c r="F65" i="15"/>
  <c r="F45" i="15"/>
  <c r="F25" i="15"/>
  <c r="F58" i="15"/>
  <c r="F144" i="15"/>
  <c r="F124" i="15"/>
  <c r="F44" i="15"/>
  <c r="F24" i="15"/>
  <c r="F26" i="15"/>
  <c r="F141" i="15"/>
  <c r="F76" i="15"/>
  <c r="F5" i="15"/>
  <c r="F127" i="15"/>
  <c r="F63" i="15"/>
  <c r="F126" i="15"/>
  <c r="F59" i="15"/>
  <c r="F64" i="15"/>
  <c r="F84" i="15"/>
  <c r="F103" i="15"/>
  <c r="F40" i="15"/>
  <c r="F123" i="15"/>
  <c r="F142" i="15"/>
  <c r="F102" i="15"/>
  <c r="F42" i="15"/>
  <c r="F33" i="15"/>
  <c r="F121" i="15"/>
  <c r="F101" i="15"/>
  <c r="F81" i="15"/>
  <c r="F120" i="15"/>
  <c r="F53" i="15"/>
  <c r="F100" i="15"/>
  <c r="F80" i="15"/>
  <c r="F99" i="15"/>
  <c r="F107" i="15"/>
  <c r="F41" i="15"/>
  <c r="F137" i="15"/>
  <c r="F117" i="15"/>
  <c r="F77" i="15"/>
  <c r="F37" i="15"/>
  <c r="F17" i="15"/>
  <c r="F27" i="15"/>
  <c r="F104" i="15"/>
  <c r="F57" i="15"/>
  <c r="F136" i="15"/>
  <c r="F116" i="15"/>
  <c r="F36" i="15"/>
  <c r="F16" i="15"/>
  <c r="F4" i="15"/>
  <c r="F135" i="15"/>
  <c r="F115" i="15"/>
  <c r="F95" i="15"/>
  <c r="F75" i="15"/>
  <c r="F55" i="15"/>
  <c r="F35" i="15"/>
  <c r="F15" i="15"/>
  <c r="F93" i="15"/>
  <c r="F92" i="15"/>
  <c r="F91" i="15"/>
  <c r="F154" i="15"/>
  <c r="F87" i="15"/>
  <c r="F21" i="15"/>
  <c r="F94" i="15"/>
  <c r="F32" i="15"/>
  <c r="F111" i="15"/>
  <c r="F31" i="15"/>
  <c r="F153" i="15"/>
  <c r="F83" i="15"/>
  <c r="F20" i="15"/>
  <c r="F74" i="15"/>
  <c r="F132" i="15"/>
  <c r="F72" i="15"/>
  <c r="F12" i="15"/>
  <c r="F151" i="15"/>
  <c r="F51" i="15"/>
  <c r="F150" i="15"/>
  <c r="F90" i="15"/>
  <c r="F50" i="15"/>
  <c r="F10" i="15"/>
  <c r="F79" i="15"/>
  <c r="F134" i="15"/>
  <c r="F34" i="15"/>
  <c r="F23" i="15"/>
  <c r="F152" i="15"/>
  <c r="F112" i="15"/>
  <c r="F52" i="15"/>
  <c r="F131" i="15"/>
  <c r="F71" i="15"/>
  <c r="F11" i="15"/>
  <c r="F130" i="15"/>
  <c r="F110" i="15"/>
  <c r="F70" i="15"/>
  <c r="F30" i="15"/>
  <c r="F78" i="15"/>
  <c r="F7" i="15"/>
  <c r="F118" i="15"/>
  <c r="F18" i="15"/>
  <c r="F109" i="15"/>
  <c r="F69" i="15"/>
  <c r="F29" i="15"/>
  <c r="F82" i="15"/>
  <c r="F149" i="15"/>
  <c r="F129" i="15"/>
  <c r="F89" i="15"/>
  <c r="F49" i="15"/>
  <c r="F9" i="15"/>
  <c r="F148" i="15"/>
  <c r="F128" i="15"/>
  <c r="F108" i="15"/>
  <c r="F88" i="15"/>
  <c r="F68" i="15"/>
  <c r="F48" i="15"/>
  <c r="F28" i="15"/>
  <c r="F8" i="15"/>
  <c r="F147" i="15"/>
  <c r="F47" i="15"/>
  <c r="F106" i="15"/>
  <c r="F6" i="15"/>
  <c r="F43" i="15"/>
  <c r="F62" i="15"/>
  <c r="F139" i="15"/>
  <c r="F39" i="15"/>
  <c r="F3" i="15"/>
  <c r="F61" i="15"/>
  <c r="F2" i="15"/>
  <c r="F140" i="15"/>
  <c r="F122" i="15"/>
  <c r="F133" i="15"/>
  <c r="F66" i="15"/>
  <c r="F143" i="15"/>
  <c r="F13" i="15"/>
  <c r="F86" i="15"/>
  <c r="F113" i="15"/>
  <c r="F67" i="15"/>
  <c r="F46" i="15"/>
  <c r="F73" i="15"/>
  <c r="F146" i="15"/>
  <c r="F60" i="15"/>
  <c r="F22" i="15"/>
  <c r="F119" i="15"/>
  <c r="F19" i="15"/>
  <c r="F138" i="15"/>
  <c r="F98" i="15"/>
  <c r="F38" i="15"/>
  <c r="AK334" i="6"/>
  <c r="AL334" i="6"/>
  <c r="AE334" i="6"/>
  <c r="AF334" i="6"/>
  <c r="R125" i="1"/>
  <c r="S125" i="1"/>
  <c r="AK335" i="6"/>
  <c r="AK336" i="6"/>
  <c r="AK337" i="6"/>
  <c r="AL335" i="6"/>
  <c r="AL336" i="6"/>
  <c r="AL337" i="6"/>
  <c r="AE335" i="6"/>
  <c r="AE336" i="6"/>
  <c r="AE337" i="6"/>
  <c r="AF335" i="6"/>
  <c r="AF336" i="6"/>
  <c r="AF337" i="6"/>
  <c r="AK333" i="6"/>
  <c r="AL333" i="6"/>
  <c r="AE333" i="6"/>
  <c r="AF333" i="6"/>
  <c r="AK1653" i="6"/>
  <c r="AL1653" i="6"/>
  <c r="AE1653" i="6"/>
  <c r="AF1653" i="6"/>
  <c r="R721" i="1"/>
  <c r="S721" i="1"/>
  <c r="AK1431" i="6"/>
  <c r="AL1431" i="6"/>
  <c r="AE1431" i="6"/>
  <c r="AF1431" i="6"/>
  <c r="AK1463" i="6"/>
  <c r="AL1463" i="6"/>
  <c r="AE1463" i="6"/>
  <c r="AF1463" i="6"/>
  <c r="R471" i="1"/>
  <c r="S471" i="1"/>
  <c r="AK960" i="6"/>
  <c r="AL960" i="6"/>
  <c r="AE960" i="6"/>
  <c r="AF960" i="6"/>
  <c r="AK746" i="6"/>
  <c r="AL746" i="6"/>
  <c r="AE746" i="6"/>
  <c r="AF746" i="6"/>
  <c r="AK1289" i="6"/>
  <c r="AL1289" i="6"/>
  <c r="AE1289" i="6"/>
  <c r="AF1289" i="6"/>
  <c r="AK3083" i="6"/>
  <c r="AL3083" i="6"/>
  <c r="AE3083" i="6"/>
  <c r="AF3083" i="6"/>
  <c r="AK3393" i="6"/>
  <c r="AL3393" i="6"/>
  <c r="AE3393" i="6"/>
  <c r="AF3393" i="6"/>
  <c r="AK3392" i="6"/>
  <c r="AL3392" i="6"/>
  <c r="AE3392" i="6"/>
  <c r="AF3392" i="6"/>
  <c r="AK801" i="6"/>
  <c r="AL801" i="6"/>
  <c r="AE801" i="6"/>
  <c r="AF801" i="6"/>
  <c r="AK2315" i="6"/>
  <c r="AL2315" i="6"/>
  <c r="AE2315" i="6"/>
  <c r="AF2315" i="6"/>
  <c r="R1511" i="1"/>
  <c r="S1511" i="1"/>
  <c r="AK2732" i="6"/>
  <c r="AL2732" i="6"/>
  <c r="AE2732" i="6"/>
  <c r="AF2732" i="6"/>
  <c r="AK550" i="6"/>
  <c r="AL550" i="6"/>
  <c r="AE550" i="6"/>
  <c r="AF550" i="6"/>
  <c r="AK2312" i="6"/>
  <c r="AL2312" i="6"/>
  <c r="AE2312" i="6"/>
  <c r="AF2312" i="6"/>
  <c r="AK2311" i="6"/>
  <c r="AL2311" i="6"/>
  <c r="AE2311" i="6"/>
  <c r="AF2311" i="6"/>
  <c r="R1251" i="1"/>
  <c r="S1251" i="1"/>
  <c r="AK2313" i="6"/>
  <c r="AL2313" i="6"/>
  <c r="AE2313" i="6"/>
  <c r="AF2313" i="6"/>
  <c r="AK929" i="6"/>
  <c r="AL929" i="6"/>
  <c r="AE929" i="6"/>
  <c r="AF929" i="6"/>
  <c r="AK944" i="6"/>
  <c r="AL944" i="6"/>
  <c r="AE944" i="6"/>
  <c r="AF944" i="6"/>
  <c r="AK1453" i="6"/>
  <c r="AL1453" i="6"/>
  <c r="AE1453" i="6"/>
  <c r="AF1453" i="6"/>
  <c r="AK873" i="6"/>
  <c r="AL873" i="6"/>
  <c r="AE873" i="6"/>
  <c r="AF873" i="6"/>
  <c r="AK2735" i="6"/>
  <c r="AL2735" i="6"/>
  <c r="AE2735" i="6"/>
  <c r="AF2735" i="6"/>
  <c r="AK3501" i="6"/>
  <c r="AL3501" i="6"/>
  <c r="AE3501" i="6"/>
  <c r="AF3501" i="6"/>
  <c r="AK269" i="6"/>
  <c r="AL269" i="6"/>
  <c r="AE269" i="6"/>
  <c r="AF269" i="6"/>
  <c r="AK2884" i="6"/>
  <c r="AL2884" i="6"/>
  <c r="AE2884" i="6"/>
  <c r="AF2884" i="6"/>
  <c r="AK510" i="6"/>
  <c r="AL510" i="6"/>
  <c r="AE510" i="6"/>
  <c r="AF510" i="6"/>
  <c r="AK2066" i="6"/>
  <c r="AL2066" i="6"/>
  <c r="AE2066" i="6"/>
  <c r="AF2066" i="6"/>
  <c r="R2276" i="1"/>
  <c r="S2276" i="1"/>
  <c r="AK3856" i="6"/>
  <c r="AL3856" i="6"/>
  <c r="AE3856" i="6"/>
  <c r="AF3856" i="6"/>
  <c r="AK1250" i="6"/>
  <c r="AL1250" i="6"/>
  <c r="AE1250" i="6"/>
  <c r="AF1250" i="6"/>
  <c r="AK1253" i="6"/>
  <c r="AL1253" i="6"/>
  <c r="AE1253" i="6"/>
  <c r="AF1253" i="6"/>
  <c r="AK1251" i="6"/>
  <c r="AL1251" i="6"/>
  <c r="AE1251" i="6"/>
  <c r="AF1251" i="6"/>
  <c r="R308" i="1"/>
  <c r="R1612" i="1"/>
  <c r="R2073" i="1"/>
  <c r="R1040" i="1"/>
  <c r="R1899" i="1"/>
  <c r="R1416" i="1"/>
  <c r="R1761" i="1"/>
  <c r="R1712" i="1"/>
  <c r="R1091" i="1"/>
  <c r="R584" i="1"/>
  <c r="R1780" i="1"/>
  <c r="R1272" i="1"/>
  <c r="R1634" i="1"/>
  <c r="R698" i="1"/>
  <c r="R640" i="1"/>
  <c r="R180" i="1"/>
  <c r="S308" i="1"/>
  <c r="S1612" i="1"/>
  <c r="S2073" i="1"/>
  <c r="S1040" i="1"/>
  <c r="S1899" i="1"/>
  <c r="S1416" i="1"/>
  <c r="S1761" i="1"/>
  <c r="S1712" i="1"/>
  <c r="S1091" i="1"/>
  <c r="S584" i="1"/>
  <c r="S1780" i="1"/>
  <c r="S1272" i="1"/>
  <c r="S1634" i="1"/>
  <c r="S698" i="1"/>
  <c r="S640" i="1"/>
  <c r="S180" i="1"/>
  <c r="R616" i="1"/>
  <c r="R1595" i="1"/>
  <c r="R2117" i="1"/>
  <c r="R448" i="1"/>
  <c r="R939" i="1"/>
  <c r="R1581" i="1"/>
  <c r="R2087" i="1"/>
  <c r="R870" i="1"/>
  <c r="R1302" i="1"/>
  <c r="R273" i="1"/>
  <c r="R2104" i="1"/>
  <c r="R1045" i="1"/>
  <c r="R1010" i="1"/>
  <c r="S616" i="1"/>
  <c r="S1595" i="1"/>
  <c r="S2117" i="1"/>
  <c r="S448" i="1"/>
  <c r="S939" i="1"/>
  <c r="S1581" i="1"/>
  <c r="S2087" i="1"/>
  <c r="S870" i="1"/>
  <c r="S1302" i="1"/>
  <c r="S273" i="1"/>
  <c r="S2104" i="1"/>
  <c r="S1045" i="1"/>
  <c r="S1010" i="1"/>
  <c r="AK47" i="6"/>
  <c r="AL47" i="6"/>
  <c r="AE47" i="6"/>
  <c r="AF47" i="6"/>
  <c r="AK2402" i="6"/>
  <c r="AL2402" i="6"/>
  <c r="AE2402" i="6"/>
  <c r="AF2402" i="6"/>
  <c r="AK3569" i="6"/>
  <c r="AL3569" i="6"/>
  <c r="AE3569" i="6"/>
  <c r="AF3569" i="6"/>
  <c r="AK2886" i="6"/>
  <c r="AL2886" i="6"/>
  <c r="AE2886" i="6"/>
  <c r="AF2886" i="6"/>
  <c r="AK2883" i="6"/>
  <c r="AL2883" i="6"/>
  <c r="AE2883" i="6"/>
  <c r="AF2883" i="6"/>
  <c r="AK3282" i="6"/>
  <c r="AL3282" i="6"/>
  <c r="AE3282" i="6"/>
  <c r="AF3282" i="6"/>
  <c r="AK3029" i="6"/>
  <c r="AL3029" i="6"/>
  <c r="AE3029" i="6"/>
  <c r="AF3029" i="6"/>
  <c r="AK3028" i="6"/>
  <c r="AL3028" i="6"/>
  <c r="AE3028" i="6"/>
  <c r="AF3028" i="6"/>
  <c r="AK3696" i="6"/>
  <c r="AL3696" i="6"/>
  <c r="AE3696" i="6"/>
  <c r="AF3696" i="6"/>
  <c r="AK3695" i="6"/>
  <c r="AL3695" i="6"/>
  <c r="AE3695" i="6"/>
  <c r="AF3695" i="6"/>
  <c r="R2177" i="1"/>
  <c r="S2177" i="1"/>
  <c r="AK3694" i="6"/>
  <c r="AL3694" i="6"/>
  <c r="AE3694" i="6"/>
  <c r="AF3694" i="6"/>
  <c r="R2302" i="1"/>
  <c r="R182" i="1"/>
  <c r="R339" i="1"/>
  <c r="R1480" i="1"/>
  <c r="S2302" i="1"/>
  <c r="S182" i="1"/>
  <c r="S339" i="1"/>
  <c r="S1480" i="1"/>
  <c r="AK760" i="6"/>
  <c r="AL760" i="6"/>
  <c r="AE760" i="6"/>
  <c r="AF760" i="6"/>
  <c r="AK2684" i="6"/>
  <c r="AL2684" i="6"/>
  <c r="AE2684" i="6"/>
  <c r="AF2684" i="6"/>
  <c r="AK763" i="6"/>
  <c r="AL763" i="6"/>
  <c r="AE763" i="6"/>
  <c r="AF763" i="6"/>
  <c r="AK3363" i="6"/>
  <c r="AL3363" i="6"/>
  <c r="AE3363" i="6"/>
  <c r="AF3363" i="6"/>
  <c r="AK407" i="6"/>
  <c r="AL407" i="6"/>
  <c r="AE407" i="6"/>
  <c r="AF407" i="6"/>
  <c r="AK297" i="6"/>
  <c r="AL297" i="6"/>
  <c r="AE297" i="6"/>
  <c r="AF297" i="6"/>
  <c r="AK766" i="6"/>
  <c r="AL766" i="6"/>
  <c r="AE766" i="6"/>
  <c r="AF766" i="6"/>
  <c r="AK1564" i="6"/>
  <c r="AL1564" i="6"/>
  <c r="AE1564" i="6"/>
  <c r="AF1564" i="6"/>
  <c r="AK3740" i="6"/>
  <c r="AL3740" i="6"/>
  <c r="AE3740" i="6"/>
  <c r="AF3740" i="6"/>
  <c r="AK3738" i="6"/>
  <c r="AL3738" i="6"/>
  <c r="AE3738" i="6"/>
  <c r="AF3738" i="6"/>
  <c r="AK3737" i="6"/>
  <c r="AL3737" i="6"/>
  <c r="AE3737" i="6"/>
  <c r="AF3737" i="6"/>
  <c r="AK3739" i="6"/>
  <c r="AL3739" i="6"/>
  <c r="AE3739" i="6"/>
  <c r="AF3739" i="6"/>
  <c r="AK3736" i="6"/>
  <c r="AL3736" i="6"/>
  <c r="AE3736" i="6"/>
  <c r="AF3736" i="6"/>
  <c r="AK376" i="6"/>
  <c r="AL376" i="6"/>
  <c r="AE376" i="6"/>
  <c r="AF376" i="6"/>
  <c r="AK468" i="6"/>
  <c r="AL468" i="6"/>
  <c r="AE468" i="6"/>
  <c r="AF468" i="6"/>
  <c r="AK1552" i="6"/>
  <c r="AL1552" i="6"/>
  <c r="AE1552" i="6"/>
  <c r="AF1552" i="6"/>
  <c r="AK1546" i="6"/>
  <c r="AL1546" i="6"/>
  <c r="AE1546" i="6"/>
  <c r="AF1546" i="6"/>
  <c r="AK1547" i="6"/>
  <c r="AL1547" i="6"/>
  <c r="AE1547" i="6"/>
  <c r="AF1547" i="6"/>
  <c r="R808" i="1"/>
  <c r="S808" i="1"/>
  <c r="AK1551" i="6"/>
  <c r="AL1551" i="6"/>
  <c r="AE1551" i="6"/>
  <c r="AF1551" i="6"/>
  <c r="AK1550" i="6"/>
  <c r="AL1550" i="6"/>
  <c r="AE1550" i="6"/>
  <c r="AF1550" i="6"/>
  <c r="AK1555" i="6"/>
  <c r="AL1555" i="6"/>
  <c r="AE1555" i="6"/>
  <c r="AF1555" i="6"/>
  <c r="AK1549" i="6"/>
  <c r="AL1549" i="6"/>
  <c r="AE1549" i="6"/>
  <c r="AF1549" i="6"/>
  <c r="AK1548" i="6"/>
  <c r="AL1548" i="6"/>
  <c r="AE1548" i="6"/>
  <c r="AF1548" i="6"/>
  <c r="AK1553" i="6"/>
  <c r="AL1553" i="6"/>
  <c r="AE1553" i="6"/>
  <c r="AF1553" i="6"/>
  <c r="AK762" i="6"/>
  <c r="AL762" i="6"/>
  <c r="AE762" i="6"/>
  <c r="AF762" i="6"/>
  <c r="AK2276" i="6"/>
  <c r="AL2276" i="6"/>
  <c r="AE2276" i="6"/>
  <c r="AF2276" i="6"/>
  <c r="AK3899" i="6"/>
  <c r="AL3899" i="6"/>
  <c r="AE3899" i="6"/>
  <c r="AF3899" i="6"/>
  <c r="AK1203" i="6"/>
  <c r="AL1203" i="6"/>
  <c r="AE1203" i="6"/>
  <c r="AF1203" i="6"/>
  <c r="AK1206" i="6"/>
  <c r="AL1206" i="6"/>
  <c r="AE1206" i="6"/>
  <c r="AF1206" i="6"/>
  <c r="AK1208" i="6"/>
  <c r="AL1208" i="6"/>
  <c r="AE1208" i="6"/>
  <c r="AF1208" i="6"/>
  <c r="AK652" i="6"/>
  <c r="AL652" i="6"/>
  <c r="AE652" i="6"/>
  <c r="AF652" i="6"/>
  <c r="AK656" i="6"/>
  <c r="AL656" i="6"/>
  <c r="AE656" i="6"/>
  <c r="AF656" i="6"/>
  <c r="AK17" i="6"/>
  <c r="AL17" i="6"/>
  <c r="AE17" i="6"/>
  <c r="AF17" i="6"/>
  <c r="AK1316" i="6"/>
  <c r="AL1316" i="6"/>
  <c r="AE1316" i="6"/>
  <c r="AF1316" i="6"/>
  <c r="AK811" i="6"/>
  <c r="AL811" i="6"/>
  <c r="AE811" i="6"/>
  <c r="AF811" i="6"/>
  <c r="AK2005" i="6"/>
  <c r="AL2005" i="6"/>
  <c r="AE2005" i="6"/>
  <c r="AF2005" i="6"/>
  <c r="AK1649" i="6"/>
  <c r="AL1649" i="6"/>
  <c r="AE1649" i="6"/>
  <c r="AF1649" i="6"/>
  <c r="AK2893" i="6"/>
  <c r="AL2893" i="6"/>
  <c r="AE2893" i="6"/>
  <c r="AF2893" i="6"/>
  <c r="AK2894" i="6"/>
  <c r="AL2894" i="6"/>
  <c r="AE2894" i="6"/>
  <c r="AF2894" i="6"/>
  <c r="AK2892" i="6"/>
  <c r="AL2892" i="6"/>
  <c r="AE2892" i="6"/>
  <c r="AF2892" i="6"/>
  <c r="AK3525" i="6"/>
  <c r="AL3525" i="6"/>
  <c r="AE3525" i="6"/>
  <c r="AF3525" i="6"/>
  <c r="R459" i="1"/>
  <c r="R2074" i="1"/>
  <c r="R2185" i="1"/>
  <c r="R2049" i="1"/>
  <c r="R2032" i="1"/>
  <c r="R1579" i="1"/>
  <c r="R1727" i="1"/>
  <c r="R1056" i="1"/>
  <c r="R281" i="1"/>
  <c r="R1638" i="1"/>
  <c r="R1844" i="1"/>
  <c r="R1269" i="1"/>
  <c r="R822" i="1"/>
  <c r="R1431" i="1"/>
  <c r="R1403" i="1"/>
  <c r="S459" i="1"/>
  <c r="S2074" i="1"/>
  <c r="S2185" i="1"/>
  <c r="S2049" i="1"/>
  <c r="S2032" i="1"/>
  <c r="S1579" i="1"/>
  <c r="S1727" i="1"/>
  <c r="S1056" i="1"/>
  <c r="S281" i="1"/>
  <c r="S1638" i="1"/>
  <c r="S1844" i="1"/>
  <c r="S1269" i="1"/>
  <c r="S822" i="1"/>
  <c r="S1431" i="1"/>
  <c r="S1403" i="1"/>
  <c r="R848" i="1"/>
  <c r="S848" i="1"/>
  <c r="R409" i="1"/>
  <c r="R834" i="1"/>
  <c r="R183" i="1"/>
  <c r="R1191" i="1"/>
  <c r="R544" i="1"/>
  <c r="R571" i="1"/>
  <c r="R1671" i="1"/>
  <c r="R714" i="1"/>
  <c r="R1300" i="1"/>
  <c r="R1341" i="1"/>
  <c r="R154" i="1"/>
  <c r="R767" i="1"/>
  <c r="R134" i="1"/>
  <c r="R1664" i="1"/>
  <c r="R1999" i="1"/>
  <c r="R1576" i="1"/>
  <c r="R2007" i="1"/>
  <c r="R335" i="1"/>
  <c r="R1424" i="1"/>
  <c r="R1410" i="1"/>
  <c r="R15" i="1"/>
  <c r="R1253" i="1"/>
  <c r="R1644" i="1"/>
  <c r="R131" i="1"/>
  <c r="R1130" i="1"/>
  <c r="R1826" i="1"/>
  <c r="R771" i="1"/>
  <c r="R46" i="1"/>
  <c r="R2143" i="1"/>
  <c r="R1161" i="1"/>
  <c r="R358" i="1"/>
  <c r="S409" i="1"/>
  <c r="S834" i="1"/>
  <c r="S183" i="1"/>
  <c r="S1191" i="1"/>
  <c r="S544" i="1"/>
  <c r="S571" i="1"/>
  <c r="S1671" i="1"/>
  <c r="S714" i="1"/>
  <c r="S1300" i="1"/>
  <c r="S1341" i="1"/>
  <c r="S154" i="1"/>
  <c r="S767" i="1"/>
  <c r="S134" i="1"/>
  <c r="S1664" i="1"/>
  <c r="S1999" i="1"/>
  <c r="S1576" i="1"/>
  <c r="S2007" i="1"/>
  <c r="S335" i="1"/>
  <c r="S1424" i="1"/>
  <c r="S1410" i="1"/>
  <c r="S15" i="1"/>
  <c r="S1253" i="1"/>
  <c r="S1644" i="1"/>
  <c r="S131" i="1"/>
  <c r="S1130" i="1"/>
  <c r="S1826" i="1"/>
  <c r="S771" i="1"/>
  <c r="S46" i="1"/>
  <c r="S2143" i="1"/>
  <c r="S1161" i="1"/>
  <c r="S358" i="1"/>
  <c r="R1874" i="1"/>
  <c r="S1874" i="1"/>
  <c r="AK3294" i="6"/>
  <c r="AL3294" i="6"/>
  <c r="AE3294" i="6"/>
  <c r="AF3294" i="6"/>
  <c r="AK3367" i="6"/>
  <c r="AL3367" i="6"/>
  <c r="AE3367" i="6"/>
  <c r="AF3367" i="6"/>
  <c r="AK3371" i="6"/>
  <c r="AL3371" i="6"/>
  <c r="AE3371" i="6"/>
  <c r="AF3371" i="6"/>
  <c r="AK3369" i="6"/>
  <c r="AL3369" i="6"/>
  <c r="AE3369" i="6"/>
  <c r="AF3369" i="6"/>
  <c r="AK3370" i="6"/>
  <c r="AL3370" i="6"/>
  <c r="AE3370" i="6"/>
  <c r="AF3370" i="6"/>
  <c r="R1930" i="1"/>
  <c r="S1930" i="1"/>
  <c r="AK3366" i="6"/>
  <c r="AL3366" i="6"/>
  <c r="AE3366" i="6"/>
  <c r="AF3366" i="6"/>
  <c r="AK3365" i="6"/>
  <c r="AL3365" i="6"/>
  <c r="AE3365" i="6"/>
  <c r="AF3365" i="6"/>
  <c r="AK812" i="6"/>
  <c r="AL812" i="6"/>
  <c r="AE812" i="6"/>
  <c r="AF812" i="6"/>
  <c r="AK2169" i="6"/>
  <c r="AL2169" i="6"/>
  <c r="AE2169" i="6"/>
  <c r="AF2169" i="6"/>
  <c r="AK3654" i="6"/>
  <c r="AL3654" i="6"/>
  <c r="AE3654" i="6"/>
  <c r="AF3654" i="6"/>
  <c r="AK3781" i="6"/>
  <c r="AL3781" i="6"/>
  <c r="AE3781" i="6"/>
  <c r="AF3781" i="6"/>
  <c r="AK74" i="6"/>
  <c r="AL74" i="6"/>
  <c r="AE74" i="6"/>
  <c r="AF74" i="6"/>
  <c r="AK1503" i="6"/>
  <c r="AL1503" i="6"/>
  <c r="AE1503" i="6"/>
  <c r="AF1503" i="6"/>
  <c r="R934" i="1"/>
  <c r="S934" i="1"/>
  <c r="AK1777" i="6"/>
  <c r="AL1777" i="6"/>
  <c r="AE1777" i="6"/>
  <c r="AF1777" i="6"/>
  <c r="AK3024" i="6"/>
  <c r="AL3024" i="6"/>
  <c r="AE3024" i="6"/>
  <c r="AF3024" i="6"/>
  <c r="AK3031" i="6"/>
  <c r="AL3031" i="6"/>
  <c r="AE3031" i="6"/>
  <c r="AF3031" i="6"/>
  <c r="AK3027" i="6"/>
  <c r="AL3027" i="6"/>
  <c r="AE3027" i="6"/>
  <c r="AF3027" i="6"/>
  <c r="AK1494" i="6"/>
  <c r="AL1494" i="6"/>
  <c r="AE1494" i="6"/>
  <c r="AF1494" i="6"/>
  <c r="AK1493" i="6"/>
  <c r="AL1493" i="6"/>
  <c r="AE1493" i="6"/>
  <c r="AF1493" i="6"/>
  <c r="AK3188" i="6"/>
  <c r="AL3188" i="6"/>
  <c r="AE3188" i="6"/>
  <c r="AF3188" i="6"/>
  <c r="AK2131" i="6"/>
  <c r="AL2131" i="6"/>
  <c r="AE2131" i="6"/>
  <c r="AF2131" i="6"/>
  <c r="AK2652" i="6"/>
  <c r="AL2652" i="6"/>
  <c r="AE2652" i="6"/>
  <c r="AF2652" i="6"/>
  <c r="AK358" i="6"/>
  <c r="AL358" i="6"/>
  <c r="AE358" i="6"/>
  <c r="AF358" i="6"/>
  <c r="AK2939" i="6"/>
  <c r="AL2939" i="6"/>
  <c r="AE2939" i="6"/>
  <c r="AF2939" i="6"/>
  <c r="AK346" i="6"/>
  <c r="AL346" i="6"/>
  <c r="AE346" i="6"/>
  <c r="AF346" i="6"/>
  <c r="AK2316" i="6"/>
  <c r="AL2316" i="6"/>
  <c r="AE2316" i="6"/>
  <c r="AF2316" i="6"/>
  <c r="AK488" i="6"/>
  <c r="AL488" i="6"/>
  <c r="AE488" i="6"/>
  <c r="AF488" i="6"/>
  <c r="AK18" i="6"/>
  <c r="AL18" i="6"/>
  <c r="AE18" i="6"/>
  <c r="AF18" i="6"/>
  <c r="AK2568" i="6"/>
  <c r="AL2568" i="6"/>
  <c r="AE2568" i="6"/>
  <c r="AF2568" i="6"/>
  <c r="AK2583" i="6"/>
  <c r="AL2583" i="6"/>
  <c r="AE2583" i="6"/>
  <c r="AF2583" i="6"/>
  <c r="AK3460" i="6"/>
  <c r="AL3460" i="6"/>
  <c r="AE3460" i="6"/>
  <c r="AF3460" i="6"/>
  <c r="AK2828" i="6"/>
  <c r="AL2828" i="6"/>
  <c r="AE2828" i="6"/>
  <c r="AF2828" i="6"/>
  <c r="AK3449" i="6"/>
  <c r="AL3449" i="6"/>
  <c r="AE3449" i="6"/>
  <c r="AF3449" i="6"/>
  <c r="AK704" i="6"/>
  <c r="AL704" i="6"/>
  <c r="AE704" i="6"/>
  <c r="AF704" i="6"/>
  <c r="AK703" i="6"/>
  <c r="AL703" i="6"/>
  <c r="AE703" i="6"/>
  <c r="AF703" i="6"/>
  <c r="AK700" i="6"/>
  <c r="AL700" i="6"/>
  <c r="AE700" i="6"/>
  <c r="AF700" i="6"/>
  <c r="AK4" i="6"/>
  <c r="AL4" i="6"/>
  <c r="AE4" i="6"/>
  <c r="AF4" i="6"/>
  <c r="AK711" i="6"/>
  <c r="AL711" i="6"/>
  <c r="AE711" i="6"/>
  <c r="AF711" i="6"/>
  <c r="AK2974" i="6"/>
  <c r="AL2974" i="6"/>
  <c r="AE2974" i="6"/>
  <c r="AF2974" i="6"/>
  <c r="AK359" i="6"/>
  <c r="AL359" i="6"/>
  <c r="AE359" i="6"/>
  <c r="AF359" i="6"/>
  <c r="AK1500" i="6"/>
  <c r="AL1500" i="6"/>
  <c r="AE1500" i="6"/>
  <c r="AF1500" i="6"/>
  <c r="AK2589" i="6"/>
  <c r="AL2589" i="6"/>
  <c r="AE2589" i="6"/>
  <c r="AF2589" i="6"/>
  <c r="AK2587" i="6"/>
  <c r="AL2587" i="6"/>
  <c r="AE2587" i="6"/>
  <c r="AF2587" i="6"/>
  <c r="AK2588" i="6"/>
  <c r="AL2588" i="6"/>
  <c r="AE2588" i="6"/>
  <c r="AF2588" i="6"/>
  <c r="AK2591" i="6"/>
  <c r="AL2591" i="6"/>
  <c r="AE2591" i="6"/>
  <c r="AF2591" i="6"/>
  <c r="AK1210" i="6"/>
  <c r="AL1210" i="6"/>
  <c r="AE1210" i="6"/>
  <c r="AF1210" i="6"/>
  <c r="AK410" i="6"/>
  <c r="AL410" i="6"/>
  <c r="AE410" i="6"/>
  <c r="AF410" i="6"/>
  <c r="AK1526" i="6"/>
  <c r="AL1526" i="6"/>
  <c r="AE1526" i="6"/>
  <c r="AF1526" i="6"/>
  <c r="AK1529" i="6"/>
  <c r="AL1529" i="6"/>
  <c r="AE1529" i="6"/>
  <c r="AF1529" i="6"/>
  <c r="AK2470" i="6"/>
  <c r="AL2470" i="6"/>
  <c r="AE2470" i="6"/>
  <c r="AF2470" i="6"/>
  <c r="AK2397" i="6"/>
  <c r="AL2397" i="6"/>
  <c r="AE2397" i="6"/>
  <c r="AF2397" i="6"/>
  <c r="AK2398" i="6"/>
  <c r="AL2398" i="6"/>
  <c r="AE2398" i="6"/>
  <c r="AF2398" i="6"/>
  <c r="AK1419" i="6"/>
  <c r="AL1419" i="6"/>
  <c r="AE1419" i="6"/>
  <c r="AF1419" i="6"/>
  <c r="AK2986" i="6"/>
  <c r="AL2986" i="6"/>
  <c r="AE2986" i="6"/>
  <c r="AF2986" i="6"/>
  <c r="AK2985" i="6"/>
  <c r="AL2985" i="6"/>
  <c r="AE2985" i="6"/>
  <c r="AF2985" i="6"/>
  <c r="AK2983" i="6"/>
  <c r="AL2983" i="6"/>
  <c r="AE2983" i="6"/>
  <c r="AF2983" i="6"/>
  <c r="AK2987" i="6"/>
  <c r="AL2987" i="6"/>
  <c r="AE2987" i="6"/>
  <c r="AF2987" i="6"/>
  <c r="AK2984" i="6"/>
  <c r="AL2984" i="6"/>
  <c r="AE2984" i="6"/>
  <c r="AF2984" i="6"/>
  <c r="AK2238" i="6"/>
  <c r="AL2238" i="6"/>
  <c r="AE2238" i="6"/>
  <c r="AF2238" i="6"/>
  <c r="AK1178" i="6"/>
  <c r="AL1178" i="6"/>
  <c r="AE1178" i="6"/>
  <c r="AF1178" i="6"/>
  <c r="AK1127" i="6"/>
  <c r="AL1127" i="6"/>
  <c r="AE1127" i="6"/>
  <c r="AF1127" i="6"/>
  <c r="AK2213" i="6"/>
  <c r="AL2213" i="6"/>
  <c r="AE2213" i="6"/>
  <c r="AF2213" i="6"/>
  <c r="AK475" i="6"/>
  <c r="AL475" i="6"/>
  <c r="AE475" i="6"/>
  <c r="AF475" i="6"/>
  <c r="AK1605" i="6"/>
  <c r="AL1605" i="6"/>
  <c r="AE1605" i="6"/>
  <c r="AF1605" i="6"/>
  <c r="AK867" i="6"/>
  <c r="AL867" i="6"/>
  <c r="AE867" i="6"/>
  <c r="AF867" i="6"/>
  <c r="AK866" i="6"/>
  <c r="AL866" i="6"/>
  <c r="AE866" i="6"/>
  <c r="AF866" i="6"/>
  <c r="AK1508" i="6"/>
  <c r="AL1508" i="6"/>
  <c r="AE1508" i="6"/>
  <c r="AF1508" i="6"/>
  <c r="AK2554" i="6"/>
  <c r="AL2554" i="6"/>
  <c r="AE2554" i="6"/>
  <c r="AF2554" i="6"/>
  <c r="AK2596" i="6"/>
  <c r="AL2596" i="6"/>
  <c r="AE2596" i="6"/>
  <c r="AF2596" i="6"/>
  <c r="R1156" i="1"/>
  <c r="S1156" i="1"/>
  <c r="AK2164" i="6"/>
  <c r="AL2164" i="6"/>
  <c r="AE2164" i="6"/>
  <c r="AF2164" i="6"/>
  <c r="R694" i="1"/>
  <c r="S694" i="1"/>
  <c r="AK1363" i="6"/>
  <c r="AL1363" i="6"/>
  <c r="AE1363" i="6"/>
  <c r="AF1363" i="6"/>
  <c r="AK2177" i="6"/>
  <c r="AL2177" i="6"/>
  <c r="AE2177" i="6"/>
  <c r="AF2177" i="6"/>
  <c r="AK2176" i="6"/>
  <c r="AL2176" i="6"/>
  <c r="AE2176" i="6"/>
  <c r="AF2176" i="6"/>
  <c r="AK2175" i="6"/>
  <c r="AL2175" i="6"/>
  <c r="AE2175" i="6"/>
  <c r="AF2175" i="6"/>
  <c r="R1909" i="1"/>
  <c r="S1909" i="1"/>
  <c r="R1877" i="1"/>
  <c r="S1877" i="1"/>
  <c r="R109" i="1"/>
  <c r="S109" i="1"/>
  <c r="AK296" i="6"/>
  <c r="AL296" i="6"/>
  <c r="AE296" i="6"/>
  <c r="AF296" i="6"/>
  <c r="AK1131" i="6"/>
  <c r="AL1131" i="6"/>
  <c r="AE1131" i="6"/>
  <c r="AF1131" i="6"/>
  <c r="AK1130" i="6"/>
  <c r="AL1130" i="6"/>
  <c r="AE1130" i="6"/>
  <c r="AF1130" i="6"/>
  <c r="AK1133" i="6"/>
  <c r="AL1133" i="6"/>
  <c r="AE1133" i="6"/>
  <c r="AF1133" i="6"/>
  <c r="AK1134" i="6"/>
  <c r="AL1134" i="6"/>
  <c r="AE1134" i="6"/>
  <c r="AF1134" i="6"/>
  <c r="R405" i="1"/>
  <c r="S405" i="1"/>
  <c r="R1079" i="1"/>
  <c r="S1079" i="1"/>
  <c r="R1088" i="1"/>
  <c r="S1088" i="1"/>
  <c r="R1440" i="1"/>
  <c r="S1440" i="1"/>
  <c r="AK2613" i="6"/>
  <c r="AL2613" i="6"/>
  <c r="AE2613" i="6"/>
  <c r="AF2613" i="6"/>
  <c r="R951" i="1"/>
  <c r="S951" i="1"/>
  <c r="AK1800" i="6"/>
  <c r="AL1800" i="6"/>
  <c r="AE1800" i="6"/>
  <c r="AF1800" i="6"/>
  <c r="R791" i="1"/>
  <c r="S791" i="1"/>
  <c r="R1165" i="1"/>
  <c r="S1165" i="1"/>
  <c r="R2058" i="1"/>
  <c r="S2058" i="1"/>
  <c r="R1491" i="1"/>
  <c r="S1491" i="1"/>
  <c r="AK1636" i="6"/>
  <c r="AL1636" i="6"/>
  <c r="AE1636" i="6"/>
  <c r="AF1636" i="6"/>
  <c r="AK1635" i="6"/>
  <c r="AL1635" i="6"/>
  <c r="AE1635" i="6"/>
  <c r="AF1635" i="6"/>
  <c r="AK1638" i="6"/>
  <c r="AL1638" i="6"/>
  <c r="AE1638" i="6"/>
  <c r="AF1638" i="6"/>
  <c r="AK1644" i="6"/>
  <c r="AL1644" i="6"/>
  <c r="AE1644" i="6"/>
  <c r="AF1644" i="6"/>
  <c r="R34" i="1"/>
  <c r="S34" i="1"/>
  <c r="AK52" i="6"/>
  <c r="AL52" i="6"/>
  <c r="AE52" i="6"/>
  <c r="AF52" i="6"/>
  <c r="AK1328" i="6"/>
  <c r="AL1328" i="6"/>
  <c r="AE1328" i="6"/>
  <c r="AF1328" i="6"/>
  <c r="R659" i="1"/>
  <c r="S659" i="1"/>
  <c r="AK1327" i="6"/>
  <c r="AL1327" i="6"/>
  <c r="AE1327" i="6"/>
  <c r="AF1327" i="6"/>
  <c r="AK477" i="6"/>
  <c r="AL477" i="6"/>
  <c r="AE477" i="6"/>
  <c r="AF477" i="6"/>
  <c r="AK1669" i="6"/>
  <c r="AL1669" i="6"/>
  <c r="AE1669" i="6"/>
  <c r="AF1669" i="6"/>
  <c r="AK584" i="6"/>
  <c r="AL584" i="6"/>
  <c r="AE584" i="6"/>
  <c r="AF584" i="6"/>
  <c r="AK535" i="6"/>
  <c r="AL535" i="6"/>
  <c r="AE535" i="6"/>
  <c r="AF535" i="6"/>
  <c r="R1714" i="1"/>
  <c r="S1714" i="1"/>
  <c r="AK3030" i="6"/>
  <c r="AL3030" i="6"/>
  <c r="AE3030" i="6"/>
  <c r="AF3030" i="6"/>
  <c r="AK2135" i="6"/>
  <c r="AL2135" i="6"/>
  <c r="AE2135" i="6"/>
  <c r="AF2135" i="6"/>
  <c r="AK3226" i="6"/>
  <c r="AL3226" i="6"/>
  <c r="AE3226" i="6"/>
  <c r="AF3226" i="6"/>
  <c r="R636" i="1"/>
  <c r="S636" i="1"/>
  <c r="AK1291" i="6"/>
  <c r="AL1291" i="6"/>
  <c r="AE1291" i="6"/>
  <c r="AF1291" i="6"/>
  <c r="R607" i="1"/>
  <c r="S607" i="1"/>
  <c r="R2206" i="1"/>
  <c r="S2206" i="1"/>
  <c r="R1273" i="1"/>
  <c r="S1273" i="1"/>
  <c r="R2228" i="1"/>
  <c r="S2228" i="1"/>
  <c r="R629" i="1"/>
  <c r="S629" i="1"/>
  <c r="R866" i="1"/>
  <c r="S866" i="1"/>
  <c r="AK3343" i="6"/>
  <c r="AK1646" i="6"/>
  <c r="AK139" i="6"/>
  <c r="AK1631" i="6"/>
  <c r="AK930" i="6"/>
  <c r="AK393" i="6"/>
  <c r="AK3551" i="6"/>
  <c r="AK1764" i="6"/>
  <c r="AK2271" i="6"/>
  <c r="AK3594" i="6"/>
  <c r="AK3701" i="6"/>
  <c r="AK3497" i="6"/>
  <c r="AK3484" i="6"/>
  <c r="AK3903" i="6"/>
  <c r="AK175" i="6"/>
  <c r="AK2719" i="6"/>
  <c r="AK3776" i="6"/>
  <c r="AK2353" i="6"/>
  <c r="AK3902" i="6"/>
  <c r="AK3741" i="6"/>
  <c r="AK478" i="6"/>
  <c r="AK2831" i="6"/>
  <c r="AK2702" i="6"/>
  <c r="AK3510" i="6"/>
  <c r="AK3050" i="6"/>
  <c r="AK2021" i="6"/>
  <c r="AK1523" i="6"/>
  <c r="AK643" i="6"/>
  <c r="AK2612" i="6"/>
  <c r="AK2088" i="6"/>
  <c r="AK2069" i="6"/>
  <c r="AK770" i="6"/>
  <c r="AK2929" i="6"/>
  <c r="AK861" i="6"/>
  <c r="AK3783" i="6"/>
  <c r="AK3346" i="6"/>
  <c r="AK3295" i="6"/>
  <c r="AK72" i="6"/>
  <c r="AK2897" i="6"/>
  <c r="AK3216" i="6"/>
  <c r="AK2174" i="6"/>
  <c r="AK2350" i="6"/>
  <c r="AK1933" i="6"/>
  <c r="AK1235" i="6"/>
  <c r="AK1590" i="6"/>
  <c r="AL3343" i="6"/>
  <c r="AL1646" i="6"/>
  <c r="AL1631" i="6"/>
  <c r="AL930" i="6"/>
  <c r="AL393" i="6"/>
  <c r="AL3551" i="6"/>
  <c r="AL1764" i="6"/>
  <c r="AL2271" i="6"/>
  <c r="AL3594" i="6"/>
  <c r="AL3701" i="6"/>
  <c r="AL3497" i="6"/>
  <c r="AL3484" i="6"/>
  <c r="AL3903" i="6"/>
  <c r="AL175" i="6"/>
  <c r="AL2719" i="6"/>
  <c r="AL3776" i="6"/>
  <c r="AL2353" i="6"/>
  <c r="AL3902" i="6"/>
  <c r="AL3741" i="6"/>
  <c r="AL478" i="6"/>
  <c r="AL2831" i="6"/>
  <c r="AL2702" i="6"/>
  <c r="AL3510" i="6"/>
  <c r="AL3050" i="6"/>
  <c r="AL2021" i="6"/>
  <c r="AL1523" i="6"/>
  <c r="AL643" i="6"/>
  <c r="AL2612" i="6"/>
  <c r="AL2088" i="6"/>
  <c r="AL2069" i="6"/>
  <c r="AL770" i="6"/>
  <c r="AL2929" i="6"/>
  <c r="AL861" i="6"/>
  <c r="AL3783" i="6"/>
  <c r="AL3346" i="6"/>
  <c r="AL3295" i="6"/>
  <c r="AL72" i="6"/>
  <c r="AL2897" i="6"/>
  <c r="AL3216" i="6"/>
  <c r="AL2174" i="6"/>
  <c r="AL2350" i="6"/>
  <c r="AL1933" i="6"/>
  <c r="AL1235" i="6"/>
  <c r="AL1590" i="6"/>
  <c r="AE3343" i="6"/>
  <c r="AE1646" i="6"/>
  <c r="AE139" i="6"/>
  <c r="AE1631" i="6"/>
  <c r="AE930" i="6"/>
  <c r="AE393" i="6"/>
  <c r="AE3551" i="6"/>
  <c r="AE1764" i="6"/>
  <c r="AE2271" i="6"/>
  <c r="AE3594" i="6"/>
  <c r="AE3701" i="6"/>
  <c r="AE3497" i="6"/>
  <c r="AE3484" i="6"/>
  <c r="AE3903" i="6"/>
  <c r="AE175" i="6"/>
  <c r="AE2719" i="6"/>
  <c r="AE3776" i="6"/>
  <c r="AE2353" i="6"/>
  <c r="AE3902" i="6"/>
  <c r="AE3741" i="6"/>
  <c r="AE478" i="6"/>
  <c r="AE2831" i="6"/>
  <c r="AE2702" i="6"/>
  <c r="AE3510" i="6"/>
  <c r="AE3050" i="6"/>
  <c r="AE2021" i="6"/>
  <c r="AE1523" i="6"/>
  <c r="AE643" i="6"/>
  <c r="AE2612" i="6"/>
  <c r="AE2088" i="6"/>
  <c r="AE2069" i="6"/>
  <c r="AE770" i="6"/>
  <c r="AE2929" i="6"/>
  <c r="AE861" i="6"/>
  <c r="AE3783" i="6"/>
  <c r="AE3346" i="6"/>
  <c r="AE3295" i="6"/>
  <c r="AE72" i="6"/>
  <c r="AE2897" i="6"/>
  <c r="AE3216" i="6"/>
  <c r="AE2174" i="6"/>
  <c r="AE2350" i="6"/>
  <c r="AE1933" i="6"/>
  <c r="AE1235" i="6"/>
  <c r="AE1590" i="6"/>
  <c r="AF3343" i="6"/>
  <c r="AF1646" i="6"/>
  <c r="AF139" i="6"/>
  <c r="AF1631" i="6"/>
  <c r="AF930" i="6"/>
  <c r="AF393" i="6"/>
  <c r="AF3551" i="6"/>
  <c r="AF1764" i="6"/>
  <c r="AF2271" i="6"/>
  <c r="AF3594" i="6"/>
  <c r="AF3701" i="6"/>
  <c r="AF3497" i="6"/>
  <c r="AF3484" i="6"/>
  <c r="AF3903" i="6"/>
  <c r="AF175" i="6"/>
  <c r="AF2719" i="6"/>
  <c r="AF3776" i="6"/>
  <c r="AF2353" i="6"/>
  <c r="AF3902" i="6"/>
  <c r="AF3741" i="6"/>
  <c r="AF478" i="6"/>
  <c r="AF2831" i="6"/>
  <c r="AF2702" i="6"/>
  <c r="AF3510" i="6"/>
  <c r="AF3050" i="6"/>
  <c r="AF2021" i="6"/>
  <c r="AF1523" i="6"/>
  <c r="AF643" i="6"/>
  <c r="AF2612" i="6"/>
  <c r="AF2088" i="6"/>
  <c r="AF2069" i="6"/>
  <c r="AF770" i="6"/>
  <c r="AF2929" i="6"/>
  <c r="AF861" i="6"/>
  <c r="AF3783" i="6"/>
  <c r="AF3346" i="6"/>
  <c r="AF3295" i="6"/>
  <c r="AF72" i="6"/>
  <c r="AF2897" i="6"/>
  <c r="AF3216" i="6"/>
  <c r="AF2174" i="6"/>
  <c r="AF2350" i="6"/>
  <c r="AF1933" i="6"/>
  <c r="AF1235" i="6"/>
  <c r="AF1590" i="6"/>
  <c r="AK73" i="6"/>
  <c r="AL73" i="6"/>
  <c r="AE73" i="6"/>
  <c r="AF73" i="6"/>
  <c r="R45" i="1"/>
  <c r="S45" i="1"/>
  <c r="R1668" i="1"/>
  <c r="S1668" i="1"/>
  <c r="AK2978" i="6"/>
  <c r="AL2978" i="6"/>
  <c r="AE2978" i="6"/>
  <c r="AF2978" i="6"/>
  <c r="AK669" i="6"/>
  <c r="AL669" i="6"/>
  <c r="AE669" i="6"/>
  <c r="AF669" i="6"/>
  <c r="AK670" i="6"/>
  <c r="AL670" i="6"/>
  <c r="AE670" i="6"/>
  <c r="AF670" i="6"/>
  <c r="AK668" i="6"/>
  <c r="AL668" i="6"/>
  <c r="AE668" i="6"/>
  <c r="AF668" i="6"/>
  <c r="AK666" i="6"/>
  <c r="AL666" i="6"/>
  <c r="AE666" i="6"/>
  <c r="AF666" i="6"/>
  <c r="AK2166" i="6"/>
  <c r="AL2166" i="6"/>
  <c r="AE2166" i="6"/>
  <c r="AF2166" i="6"/>
  <c r="R1493" i="1"/>
  <c r="S1493" i="1"/>
  <c r="AK2703" i="6"/>
  <c r="AL2703" i="6"/>
  <c r="AE2703" i="6"/>
  <c r="AF2703" i="6"/>
  <c r="R1445" i="1"/>
  <c r="S1445" i="1"/>
  <c r="AK2620" i="6"/>
  <c r="AL2620" i="6"/>
  <c r="AE2620" i="6"/>
  <c r="AF2620" i="6"/>
  <c r="R467" i="1"/>
  <c r="S467" i="1"/>
  <c r="AK942" i="6"/>
  <c r="AL942" i="6"/>
  <c r="AE942" i="6"/>
  <c r="AF942" i="6"/>
  <c r="AK1399" i="6"/>
  <c r="AL1399" i="6"/>
  <c r="AE1399" i="6"/>
  <c r="AF1399" i="6"/>
  <c r="AK1398" i="6"/>
  <c r="AL1398" i="6"/>
  <c r="AE1398" i="6"/>
  <c r="AF1398" i="6"/>
  <c r="AK1394" i="6"/>
  <c r="AL1394" i="6"/>
  <c r="AE1394" i="6"/>
  <c r="AF1394" i="6"/>
  <c r="AK1400" i="6"/>
  <c r="AL1400" i="6"/>
  <c r="AE1400" i="6"/>
  <c r="AF1400" i="6"/>
  <c r="AK1393" i="6"/>
  <c r="AL1393" i="6"/>
  <c r="AE1393" i="6"/>
  <c r="AF1393" i="6"/>
  <c r="AK1395" i="6"/>
  <c r="AL1395" i="6"/>
  <c r="AE1395" i="6"/>
  <c r="AF1395" i="6"/>
  <c r="AK1396" i="6"/>
  <c r="AL1396" i="6"/>
  <c r="AE1396" i="6"/>
  <c r="AF1396" i="6"/>
  <c r="R1421" i="1"/>
  <c r="S1421" i="1"/>
  <c r="AK2576" i="6"/>
  <c r="AL2576" i="6"/>
  <c r="AE2576" i="6"/>
  <c r="AF2576" i="6"/>
  <c r="AK3130" i="6"/>
  <c r="AL3130" i="6"/>
  <c r="AE3130" i="6"/>
  <c r="AF3130" i="6"/>
  <c r="R1775" i="1"/>
  <c r="S1775" i="1"/>
  <c r="R1994" i="1"/>
  <c r="S1994" i="1"/>
  <c r="AK3438" i="6"/>
  <c r="AL3438" i="6"/>
  <c r="AE3438" i="6"/>
  <c r="AF3438" i="6"/>
  <c r="AK321" i="6"/>
  <c r="AL321" i="6"/>
  <c r="AE321" i="6"/>
  <c r="AF321" i="6"/>
  <c r="AK319" i="6"/>
  <c r="AL319" i="6"/>
  <c r="AE319" i="6"/>
  <c r="AF319" i="6"/>
  <c r="AK312" i="6"/>
  <c r="AL312" i="6"/>
  <c r="AE312" i="6"/>
  <c r="AF312" i="6"/>
  <c r="AK318" i="6"/>
  <c r="AL318" i="6"/>
  <c r="AE318" i="6"/>
  <c r="AF318" i="6"/>
  <c r="AK315" i="6"/>
  <c r="AL315" i="6"/>
  <c r="AE315" i="6"/>
  <c r="AF315" i="6"/>
  <c r="AK314" i="6"/>
  <c r="AL314" i="6"/>
  <c r="AE314" i="6"/>
  <c r="AF314" i="6"/>
  <c r="AK3095" i="6"/>
  <c r="AL3095" i="6"/>
  <c r="AE3095" i="6"/>
  <c r="AF3095" i="6"/>
  <c r="R1765" i="1"/>
  <c r="S1765" i="1"/>
  <c r="AK456" i="6"/>
  <c r="AL456" i="6"/>
  <c r="AE456" i="6"/>
  <c r="AF456" i="6"/>
  <c r="R72" i="1"/>
  <c r="S72" i="1"/>
  <c r="AK185" i="6"/>
  <c r="AL185" i="6"/>
  <c r="AE185" i="6"/>
  <c r="AF185" i="6"/>
  <c r="R1639" i="1"/>
  <c r="S1639" i="1"/>
  <c r="AK2931" i="6"/>
  <c r="AL2931" i="6"/>
  <c r="AE2931" i="6"/>
  <c r="AF2931" i="6"/>
  <c r="AK169" i="6"/>
  <c r="AL169" i="6"/>
  <c r="AE169" i="6"/>
  <c r="AF169" i="6"/>
  <c r="AK172" i="6"/>
  <c r="AL172" i="6"/>
  <c r="AE172" i="6"/>
  <c r="AF172" i="6"/>
  <c r="R1793" i="1"/>
  <c r="S1793" i="1"/>
  <c r="AK3147" i="6"/>
  <c r="AL3147" i="6"/>
  <c r="AE3147" i="6"/>
  <c r="AF3147" i="6"/>
  <c r="AK2778" i="6"/>
  <c r="AL2778" i="6"/>
  <c r="AE2778" i="6"/>
  <c r="AF2778" i="6"/>
  <c r="R1396" i="1"/>
  <c r="S1396" i="1"/>
  <c r="AK2542" i="6"/>
  <c r="AL2542" i="6"/>
  <c r="AE2542" i="6"/>
  <c r="AF2542" i="6"/>
  <c r="AK561" i="6"/>
  <c r="AL561" i="6"/>
  <c r="AE561" i="6"/>
  <c r="AF561" i="6"/>
  <c r="R716" i="1"/>
  <c r="S716" i="1"/>
  <c r="AK1424" i="6"/>
  <c r="AL1424" i="6"/>
  <c r="AE1424" i="6"/>
  <c r="AF1424" i="6"/>
  <c r="R1132" i="1"/>
  <c r="S1132" i="1"/>
  <c r="AK2133" i="6"/>
  <c r="AL2133" i="6"/>
  <c r="AE2133" i="6"/>
  <c r="AF2133" i="6"/>
  <c r="AK3398" i="6"/>
  <c r="AL3398" i="6"/>
  <c r="AE3398" i="6"/>
  <c r="AF3398" i="6"/>
  <c r="AK3397" i="6"/>
  <c r="AL3397" i="6"/>
  <c r="AE3397" i="6"/>
  <c r="AF3397" i="6"/>
  <c r="AK1580" i="6"/>
  <c r="AL1580" i="6"/>
  <c r="AE1580" i="6"/>
  <c r="AF1580" i="6"/>
  <c r="R1193" i="1"/>
  <c r="S1193" i="1"/>
  <c r="AK2215" i="6"/>
  <c r="AL2215" i="6"/>
  <c r="AE2215" i="6"/>
  <c r="AF2215" i="6"/>
  <c r="R943" i="1"/>
  <c r="S943" i="1"/>
  <c r="AK1792" i="6"/>
  <c r="AL1792" i="6"/>
  <c r="AE1792" i="6"/>
  <c r="AF1792" i="6"/>
  <c r="AK3779" i="6"/>
  <c r="AL3779" i="6"/>
  <c r="AE3779" i="6"/>
  <c r="AF3779" i="6"/>
  <c r="R2230" i="1"/>
  <c r="S2230" i="1"/>
  <c r="R1406" i="1"/>
  <c r="S1406" i="1"/>
  <c r="AK2560" i="6"/>
  <c r="AL2560" i="6"/>
  <c r="AE2560" i="6"/>
  <c r="AF2560" i="6"/>
  <c r="R1293" i="1"/>
  <c r="S1293" i="1"/>
  <c r="AK2389" i="6"/>
  <c r="AL2389" i="6"/>
  <c r="AE2389" i="6"/>
  <c r="AF2389" i="6"/>
  <c r="AK3591" i="6"/>
  <c r="AL3591" i="6"/>
  <c r="AE3591" i="6"/>
  <c r="AF3591" i="6"/>
  <c r="AK2345" i="6"/>
  <c r="AL2345" i="6"/>
  <c r="AE2345" i="6"/>
  <c r="AF2345" i="6"/>
  <c r="AK2465" i="6"/>
  <c r="AL2465" i="6"/>
  <c r="AE2465" i="6"/>
  <c r="AF2465" i="6"/>
  <c r="AK219" i="6"/>
  <c r="AL219" i="6"/>
  <c r="AE219" i="6"/>
  <c r="AF219" i="6"/>
  <c r="AK3447" i="6"/>
  <c r="AL3447" i="6"/>
  <c r="AE3447" i="6"/>
  <c r="AF3447" i="6"/>
  <c r="AK3446" i="6"/>
  <c r="AL3446" i="6"/>
  <c r="AE3446" i="6"/>
  <c r="AF3446" i="6"/>
  <c r="R1998" i="1"/>
  <c r="S1998" i="1"/>
  <c r="R249" i="1"/>
  <c r="S249" i="1"/>
  <c r="R841" i="1"/>
  <c r="S841" i="1"/>
  <c r="R1990" i="1"/>
  <c r="S1990" i="1"/>
  <c r="R284" i="1"/>
  <c r="R318" i="1"/>
  <c r="R354" i="1"/>
  <c r="R379" i="1"/>
  <c r="R553" i="1"/>
  <c r="R592" i="1"/>
  <c r="R722" i="1"/>
  <c r="R749" i="1"/>
  <c r="R800" i="1"/>
  <c r="R828" i="1"/>
  <c r="R842" i="1"/>
  <c r="R868" i="1"/>
  <c r="R952" i="1"/>
  <c r="R961" i="1"/>
  <c r="R1005" i="1"/>
  <c r="R1018" i="1"/>
  <c r="R1069" i="1"/>
  <c r="R1083" i="1"/>
  <c r="R1123" i="1"/>
  <c r="R1155" i="1"/>
  <c r="R1162" i="1"/>
  <c r="R1180" i="1"/>
  <c r="R1195" i="1"/>
  <c r="R1202" i="1"/>
  <c r="R1211" i="1"/>
  <c r="R1278" i="1"/>
  <c r="R1474" i="1"/>
  <c r="R1484" i="1"/>
  <c r="R1500" i="1"/>
  <c r="R1582" i="1"/>
  <c r="R1523" i="1"/>
  <c r="R1602" i="1"/>
  <c r="R1649" i="1"/>
  <c r="R1652" i="1"/>
  <c r="R1653" i="1"/>
  <c r="R1717" i="1"/>
  <c r="R1747" i="1"/>
  <c r="R1760" i="1"/>
  <c r="R1860" i="1"/>
  <c r="R1866" i="1"/>
  <c r="R1907" i="1"/>
  <c r="R1916" i="1"/>
  <c r="R1948" i="1"/>
  <c r="R1966" i="1"/>
  <c r="R1988" i="1"/>
  <c r="R1993" i="1"/>
  <c r="R1995" i="1"/>
  <c r="R2028" i="1"/>
  <c r="R2071" i="1"/>
  <c r="R2239" i="1"/>
  <c r="R2240" i="1"/>
  <c r="R2248" i="1"/>
  <c r="R2250" i="1"/>
  <c r="R1340" i="1"/>
  <c r="S284" i="1"/>
  <c r="S318" i="1"/>
  <c r="S354" i="1"/>
  <c r="S379" i="1"/>
  <c r="S553" i="1"/>
  <c r="S592" i="1"/>
  <c r="S722" i="1"/>
  <c r="S749" i="1"/>
  <c r="S800" i="1"/>
  <c r="S828" i="1"/>
  <c r="S842" i="1"/>
  <c r="S868" i="1"/>
  <c r="S952" i="1"/>
  <c r="S961" i="1"/>
  <c r="S1005" i="1"/>
  <c r="S1018" i="1"/>
  <c r="S1069" i="1"/>
  <c r="S1083" i="1"/>
  <c r="S1123" i="1"/>
  <c r="S1155" i="1"/>
  <c r="S1162" i="1"/>
  <c r="S1180" i="1"/>
  <c r="S1195" i="1"/>
  <c r="S1202" i="1"/>
  <c r="S1211" i="1"/>
  <c r="S1278" i="1"/>
  <c r="S1474" i="1"/>
  <c r="S1484" i="1"/>
  <c r="S1500" i="1"/>
  <c r="S1582" i="1"/>
  <c r="S1523" i="1"/>
  <c r="S1602" i="1"/>
  <c r="S1649" i="1"/>
  <c r="S1652" i="1"/>
  <c r="S1653" i="1"/>
  <c r="S1717" i="1"/>
  <c r="S1747" i="1"/>
  <c r="S1760" i="1"/>
  <c r="S1860" i="1"/>
  <c r="S1866" i="1"/>
  <c r="S1907" i="1"/>
  <c r="S1916" i="1"/>
  <c r="S1948" i="1"/>
  <c r="S1966" i="1"/>
  <c r="S1988" i="1"/>
  <c r="S1993" i="1"/>
  <c r="S1995" i="1"/>
  <c r="S2028" i="1"/>
  <c r="S2071" i="1"/>
  <c r="S2239" i="1"/>
  <c r="S2240" i="1"/>
  <c r="S2248" i="1"/>
  <c r="S2250" i="1"/>
  <c r="S1340" i="1"/>
  <c r="AK281" i="6"/>
  <c r="AL281" i="6"/>
  <c r="AE281" i="6"/>
  <c r="AF281" i="6"/>
  <c r="AK280" i="6"/>
  <c r="AL280" i="6"/>
  <c r="AE280" i="6"/>
  <c r="AF280" i="6"/>
  <c r="AK282" i="6"/>
  <c r="AL282" i="6"/>
  <c r="AE282" i="6"/>
  <c r="AF282" i="6"/>
  <c r="AK279" i="6"/>
  <c r="AL279" i="6"/>
  <c r="AE279" i="6"/>
  <c r="AF279" i="6"/>
  <c r="AK284" i="6"/>
  <c r="AL284" i="6"/>
  <c r="AE284" i="6"/>
  <c r="AF284" i="6"/>
  <c r="AK283" i="6"/>
  <c r="AL283" i="6"/>
  <c r="AE283" i="6"/>
  <c r="AF283" i="6"/>
  <c r="R102" i="1"/>
  <c r="S102" i="1"/>
  <c r="AK3399" i="6"/>
  <c r="AL3399" i="6"/>
  <c r="AE3399" i="6"/>
  <c r="AF3399" i="6"/>
  <c r="R1960" i="1"/>
  <c r="S1960" i="1"/>
  <c r="AK521" i="6"/>
  <c r="AL521" i="6"/>
  <c r="AE521" i="6"/>
  <c r="AF521" i="6"/>
  <c r="R206" i="1"/>
  <c r="S206" i="1"/>
  <c r="R193" i="1"/>
  <c r="S193" i="1"/>
  <c r="R83" i="1"/>
  <c r="S83" i="1"/>
  <c r="R26" i="1"/>
  <c r="S26" i="1"/>
  <c r="R2234" i="1"/>
  <c r="S2234" i="1"/>
  <c r="R2105" i="1"/>
  <c r="S2105" i="1"/>
  <c r="R500" i="1"/>
  <c r="S500" i="1"/>
  <c r="AK994" i="6"/>
  <c r="AL994" i="6"/>
  <c r="AE994" i="6"/>
  <c r="AF994" i="6"/>
  <c r="AL5" i="6"/>
  <c r="AL28" i="6"/>
  <c r="AL45" i="6"/>
  <c r="AL50" i="6"/>
  <c r="AL58" i="6"/>
  <c r="AL59" i="6"/>
  <c r="AL60" i="6"/>
  <c r="AL61" i="6"/>
  <c r="AL69" i="6"/>
  <c r="AL84" i="6"/>
  <c r="AL86" i="6"/>
  <c r="AL87" i="6"/>
  <c r="AL187" i="6"/>
  <c r="AL213" i="6"/>
  <c r="AL267" i="6"/>
  <c r="AL272" i="6"/>
  <c r="AL273" i="6"/>
  <c r="AL298" i="6"/>
  <c r="AL299" i="6"/>
  <c r="AL310" i="6"/>
  <c r="AL311" i="6"/>
  <c r="AL330" i="6"/>
  <c r="AL363" i="6"/>
  <c r="AL387" i="6"/>
  <c r="AL390" i="6"/>
  <c r="AL395" i="6"/>
  <c r="AL399" i="6"/>
  <c r="AL400" i="6"/>
  <c r="AL427" i="6"/>
  <c r="AL429" i="6"/>
  <c r="AL434" i="6"/>
  <c r="AL439" i="6"/>
  <c r="AL441" i="6"/>
  <c r="AL442" i="6"/>
  <c r="AL443" i="6"/>
  <c r="AL447" i="6"/>
  <c r="AL481" i="6"/>
  <c r="AL482" i="6"/>
  <c r="AL483" i="6"/>
  <c r="AL486" i="6"/>
  <c r="AL487" i="6"/>
  <c r="AL496" i="6"/>
  <c r="AL500" i="6"/>
  <c r="AL502" i="6"/>
  <c r="AL503" i="6"/>
  <c r="AL504" i="6"/>
  <c r="AL507" i="6"/>
  <c r="AL506" i="6"/>
  <c r="AL517" i="6"/>
  <c r="AL522" i="6"/>
  <c r="AL523" i="6"/>
  <c r="AL524" i="6"/>
  <c r="AL525" i="6"/>
  <c r="AL528" i="6"/>
  <c r="AL532" i="6"/>
  <c r="AL545" i="6"/>
  <c r="AL548" i="6"/>
  <c r="AL549" i="6"/>
  <c r="AL552" i="6"/>
  <c r="AL569" i="6"/>
  <c r="AL570" i="6"/>
  <c r="AL572" i="6"/>
  <c r="AL579" i="6"/>
  <c r="AL580" i="6"/>
  <c r="AL588" i="6"/>
  <c r="AL590" i="6"/>
  <c r="AL593" i="6"/>
  <c r="AL595" i="6"/>
  <c r="AL596" i="6"/>
  <c r="AL598" i="6"/>
  <c r="AL611" i="6"/>
  <c r="AL617" i="6"/>
  <c r="AL632" i="6"/>
  <c r="AL633" i="6"/>
  <c r="AL659" i="6"/>
  <c r="AL674" i="6"/>
  <c r="AL677" i="6"/>
  <c r="AL687" i="6"/>
  <c r="AL691" i="6"/>
  <c r="AL696" i="6"/>
  <c r="AL697" i="6"/>
  <c r="AL701" i="6"/>
  <c r="AL713" i="6"/>
  <c r="AL724" i="6"/>
  <c r="AL730" i="6"/>
  <c r="AL733" i="6"/>
  <c r="AL757" i="6"/>
  <c r="AL769" i="6"/>
  <c r="AL772" i="6"/>
  <c r="AL779" i="6"/>
  <c r="AL783" i="6"/>
  <c r="AL800" i="6"/>
  <c r="AL810" i="6"/>
  <c r="AL818" i="6"/>
  <c r="AL820" i="6"/>
  <c r="AL821" i="6"/>
  <c r="AL822" i="6"/>
  <c r="AL823" i="6"/>
  <c r="AL827" i="6"/>
  <c r="AL830" i="6"/>
  <c r="AL833" i="6"/>
  <c r="AL836" i="6"/>
  <c r="AL837" i="6"/>
  <c r="AL881" i="6"/>
  <c r="AL893" i="6"/>
  <c r="AL909" i="6"/>
  <c r="AL913" i="6"/>
  <c r="AL925" i="6"/>
  <c r="AL927" i="6"/>
  <c r="AL937" i="6"/>
  <c r="AL948" i="6"/>
  <c r="AL949" i="6"/>
  <c r="AL950" i="6"/>
  <c r="AL955" i="6"/>
  <c r="AL968" i="6"/>
  <c r="AL970" i="6"/>
  <c r="AL338" i="6"/>
  <c r="AL340" i="6"/>
  <c r="AL342" i="6"/>
  <c r="AL344" i="6"/>
  <c r="AL348" i="6"/>
  <c r="AL813" i="6"/>
  <c r="AL990" i="6"/>
  <c r="AL1080" i="6"/>
  <c r="AL1081" i="6"/>
  <c r="AL1086" i="6"/>
  <c r="AL1087" i="6"/>
  <c r="AL1088" i="6"/>
  <c r="AL1089" i="6"/>
  <c r="AL1093" i="6"/>
  <c r="AL1095" i="6"/>
  <c r="AL1096" i="6"/>
  <c r="AL1097" i="6"/>
  <c r="AL1098" i="6"/>
  <c r="AL1106" i="6"/>
  <c r="AL1112" i="6"/>
  <c r="AL1114" i="6"/>
  <c r="AL1119" i="6"/>
  <c r="AL1132" i="6"/>
  <c r="AL1135" i="6"/>
  <c r="AL1141" i="6"/>
  <c r="AL1142" i="6"/>
  <c r="AL1148" i="6"/>
  <c r="AL1151" i="6"/>
  <c r="AL1152" i="6"/>
  <c r="AL1159" i="6"/>
  <c r="AL1171" i="6"/>
  <c r="AL1177" i="6"/>
  <c r="AL1186" i="6"/>
  <c r="AL1193" i="6"/>
  <c r="AL1215" i="6"/>
  <c r="AL1224" i="6"/>
  <c r="AL1228" i="6"/>
  <c r="AL1243" i="6"/>
  <c r="AL1281" i="6"/>
  <c r="AL1284" i="6"/>
  <c r="AL1301" i="6"/>
  <c r="AL1302" i="6"/>
  <c r="AL1303" i="6"/>
  <c r="AL1304" i="6"/>
  <c r="AL1305" i="6"/>
  <c r="AL1315" i="6"/>
  <c r="AL1330" i="6"/>
  <c r="AL1331" i="6"/>
  <c r="AL1332" i="6"/>
  <c r="AL1333" i="6"/>
  <c r="AL1335" i="6"/>
  <c r="AL1359" i="6"/>
  <c r="AL1364" i="6"/>
  <c r="AL1366" i="6"/>
  <c r="AL1368" i="6"/>
  <c r="AL1371" i="6"/>
  <c r="AL1373" i="6"/>
  <c r="AL1375" i="6"/>
  <c r="AL1378" i="6"/>
  <c r="AL1390" i="6"/>
  <c r="AL1391" i="6"/>
  <c r="AL1392" i="6"/>
  <c r="AL1425" i="6"/>
  <c r="AL1432" i="6"/>
  <c r="AL1454" i="6"/>
  <c r="AL1455" i="6"/>
  <c r="AL1464" i="6"/>
  <c r="AL1465" i="6"/>
  <c r="AL1470" i="6"/>
  <c r="AL1472" i="6"/>
  <c r="AL1478" i="6"/>
  <c r="AL1495" i="6"/>
  <c r="AL1497" i="6"/>
  <c r="AL1499" i="6"/>
  <c r="AL1521" i="6"/>
  <c r="AL1527" i="6"/>
  <c r="AL1537" i="6"/>
  <c r="AL1559" i="6"/>
  <c r="AL1560" i="6"/>
  <c r="AL1566" i="6"/>
  <c r="AL1567" i="6"/>
  <c r="AL1571" i="6"/>
  <c r="AL1589" i="6"/>
  <c r="AL1595" i="6"/>
  <c r="AL1615" i="6"/>
  <c r="AL1618" i="6"/>
  <c r="AL1637" i="6"/>
  <c r="AL1639" i="6"/>
  <c r="AL1642" i="6"/>
  <c r="AL1643" i="6"/>
  <c r="AL1648" i="6"/>
  <c r="AL1661" i="6"/>
  <c r="AL1693" i="6"/>
  <c r="AL1695" i="6"/>
  <c r="AL1698" i="6"/>
  <c r="AL1701" i="6"/>
  <c r="AL1702" i="6"/>
  <c r="AL1707" i="6"/>
  <c r="AL1708" i="6"/>
  <c r="AL1717" i="6"/>
  <c r="AL1716" i="6"/>
  <c r="AL1728" i="6"/>
  <c r="AL1729" i="6"/>
  <c r="AL1786" i="6"/>
  <c r="AL1787" i="6"/>
  <c r="AL1801" i="6"/>
  <c r="AL1808" i="6"/>
  <c r="AL1813" i="6"/>
  <c r="AL1817" i="6"/>
  <c r="AL1818" i="6"/>
  <c r="AL1824" i="6"/>
  <c r="AL1827" i="6"/>
  <c r="AL1828" i="6"/>
  <c r="AL1831" i="6"/>
  <c r="AL1832" i="6"/>
  <c r="AL1833" i="6"/>
  <c r="AL1834" i="6"/>
  <c r="AL1835" i="6"/>
  <c r="AL1836" i="6"/>
  <c r="AL1849" i="6"/>
  <c r="AL1850" i="6"/>
  <c r="AL1851" i="6"/>
  <c r="AL1870" i="6"/>
  <c r="AL1877" i="6"/>
  <c r="AL1904" i="6"/>
  <c r="AL322" i="6"/>
  <c r="AL1928" i="6"/>
  <c r="AL1934" i="6"/>
  <c r="AL1985" i="6"/>
  <c r="AL1990" i="6"/>
  <c r="AL1991" i="6"/>
  <c r="AL2000" i="6"/>
  <c r="AL2002" i="6"/>
  <c r="AL2008" i="6"/>
  <c r="AL2011" i="6"/>
  <c r="AL2012" i="6"/>
  <c r="AL2013" i="6"/>
  <c r="AL2017" i="6"/>
  <c r="AL2049" i="6"/>
  <c r="AL2052" i="6"/>
  <c r="AL2075" i="6"/>
  <c r="AL2076" i="6"/>
  <c r="AL2077" i="6"/>
  <c r="AL2078" i="6"/>
  <c r="AL2080" i="6"/>
  <c r="AL2081" i="6"/>
  <c r="AL2082" i="6"/>
  <c r="AL2094" i="6"/>
  <c r="AL2107" i="6"/>
  <c r="AL2112" i="6"/>
  <c r="AL2114" i="6"/>
  <c r="AL2115" i="6"/>
  <c r="AL2116" i="6"/>
  <c r="AL2117" i="6"/>
  <c r="AL2118" i="6"/>
  <c r="AL2119" i="6"/>
  <c r="AL2128" i="6"/>
  <c r="AL2134" i="6"/>
  <c r="AL2136" i="6"/>
  <c r="AL2137" i="6"/>
  <c r="AL2138" i="6"/>
  <c r="AL2139" i="6"/>
  <c r="AL2142" i="6"/>
  <c r="AL2146" i="6"/>
  <c r="AL2151" i="6"/>
  <c r="AL2158" i="6"/>
  <c r="AL2161" i="6"/>
  <c r="AL2165" i="6"/>
  <c r="AL2170" i="6"/>
  <c r="AL2180" i="6"/>
  <c r="AL2193" i="6"/>
  <c r="AL2197" i="6"/>
  <c r="AL2205" i="6"/>
  <c r="AL2206" i="6"/>
  <c r="AL2217" i="6"/>
  <c r="AL2218" i="6"/>
  <c r="AL2222" i="6"/>
  <c r="AL2225" i="6"/>
  <c r="AL2227" i="6"/>
  <c r="AL2232" i="6"/>
  <c r="AL2237" i="6"/>
  <c r="AL2239" i="6"/>
  <c r="AL2256" i="6"/>
  <c r="AL2260" i="6"/>
  <c r="AL2265" i="6"/>
  <c r="AL2266" i="6"/>
  <c r="AL2270" i="6"/>
  <c r="AL2273" i="6"/>
  <c r="AL2277" i="6"/>
  <c r="AL2278" i="6"/>
  <c r="AL2279" i="6"/>
  <c r="AL2318" i="6"/>
  <c r="AL2320" i="6"/>
  <c r="AL2321" i="6"/>
  <c r="AL2322" i="6"/>
  <c r="AL2323" i="6"/>
  <c r="AL2324" i="6"/>
  <c r="AL2325" i="6"/>
  <c r="AL2326" i="6"/>
  <c r="AL2365" i="6"/>
  <c r="AL2367" i="6"/>
  <c r="AL2371" i="6"/>
  <c r="AL2372" i="6"/>
  <c r="AL2376" i="6"/>
  <c r="AL2392" i="6"/>
  <c r="AL2403" i="6"/>
  <c r="AL2404" i="6"/>
  <c r="AL2406" i="6"/>
  <c r="AL2408" i="6"/>
  <c r="AL2410" i="6"/>
  <c r="AL2412" i="6"/>
  <c r="AL2418" i="6"/>
  <c r="AL2426" i="6"/>
  <c r="AL2443" i="6"/>
  <c r="AL2444" i="6"/>
  <c r="AL2445" i="6"/>
  <c r="AL2449" i="6"/>
  <c r="AL2451" i="6"/>
  <c r="AL2452" i="6"/>
  <c r="AL2453" i="6"/>
  <c r="AL2454" i="6"/>
  <c r="AL2462" i="6"/>
  <c r="AL2477" i="6"/>
  <c r="AL2482" i="6"/>
  <c r="AL2483" i="6"/>
  <c r="AL2484" i="6"/>
  <c r="AL2485" i="6"/>
  <c r="AL2486" i="6"/>
  <c r="AL2487" i="6"/>
  <c r="AL2488" i="6"/>
  <c r="AL2489" i="6"/>
  <c r="AL2490" i="6"/>
  <c r="AL2491" i="6"/>
  <c r="AL2492" i="6"/>
  <c r="AL2493" i="6"/>
  <c r="AL2506" i="6"/>
  <c r="AL2508" i="6"/>
  <c r="AL2517" i="6"/>
  <c r="AL2520" i="6"/>
  <c r="AL2527" i="6"/>
  <c r="AL2547" i="6"/>
  <c r="AL2565" i="6"/>
  <c r="AL2590" i="6"/>
  <c r="AL2599" i="6"/>
  <c r="AL2619" i="6"/>
  <c r="AL2623" i="6"/>
  <c r="AL2642" i="6"/>
  <c r="AL2650" i="6"/>
  <c r="AL2657" i="6"/>
  <c r="AL2660" i="6"/>
  <c r="AL2663" i="6"/>
  <c r="AL2665" i="6"/>
  <c r="AL2668" i="6"/>
  <c r="AL2675" i="6"/>
  <c r="AL2676" i="6"/>
  <c r="AL2680" i="6"/>
  <c r="AL2683" i="6"/>
  <c r="AL2695" i="6"/>
  <c r="AL2699" i="6"/>
  <c r="AL2721" i="6"/>
  <c r="AL2725" i="6"/>
  <c r="AL2748" i="6"/>
  <c r="AL2749" i="6"/>
  <c r="AL2753" i="6"/>
  <c r="AL2777" i="6"/>
  <c r="AL2785" i="6"/>
  <c r="AL2808" i="6"/>
  <c r="AL2833" i="6"/>
  <c r="AL2837" i="6"/>
  <c r="AL2842" i="6"/>
  <c r="AL2852" i="6"/>
  <c r="AL2853" i="6"/>
  <c r="AL2855" i="6"/>
  <c r="AL2856" i="6"/>
  <c r="AL2864" i="6"/>
  <c r="AL2873" i="6"/>
  <c r="AL2885" i="6"/>
  <c r="AL2898" i="6"/>
  <c r="AL2901" i="6"/>
  <c r="AL2928" i="6"/>
  <c r="AL2942" i="6"/>
  <c r="AL2946" i="6"/>
  <c r="AL2947" i="6"/>
  <c r="AL2948" i="6"/>
  <c r="AL2949" i="6"/>
  <c r="AL2950" i="6"/>
  <c r="AL2951" i="6"/>
  <c r="AL2952" i="6"/>
  <c r="AL2953" i="6"/>
  <c r="AL2954" i="6"/>
  <c r="AL2965" i="6"/>
  <c r="AL2966" i="6"/>
  <c r="AL2967" i="6"/>
  <c r="AL2968" i="6"/>
  <c r="AL2969" i="6"/>
  <c r="AL2970" i="6"/>
  <c r="AL2981" i="6"/>
  <c r="AL2992" i="6"/>
  <c r="AL3034" i="6"/>
  <c r="AL3035" i="6"/>
  <c r="AL3038" i="6"/>
  <c r="AL3040" i="6"/>
  <c r="AL3057" i="6"/>
  <c r="AL3059" i="6"/>
  <c r="AL3069" i="6"/>
  <c r="AL3073" i="6"/>
  <c r="AL3074" i="6"/>
  <c r="AL3092" i="6"/>
  <c r="AL3094" i="6"/>
  <c r="AL3096" i="6"/>
  <c r="AL3133" i="6"/>
  <c r="AL3138" i="6"/>
  <c r="AL3139" i="6"/>
  <c r="AL3140" i="6"/>
  <c r="AL3141" i="6"/>
  <c r="AL3159" i="6"/>
  <c r="AL3186" i="6"/>
  <c r="AL3187" i="6"/>
  <c r="AL3198" i="6"/>
  <c r="AL3200" i="6"/>
  <c r="AL3206" i="6"/>
  <c r="AL3207" i="6"/>
  <c r="AL3224" i="6"/>
  <c r="AL3225" i="6"/>
  <c r="AL3227" i="6"/>
  <c r="AL3228" i="6"/>
  <c r="AL3229" i="6"/>
  <c r="AL3245" i="6"/>
  <c r="AL3248" i="6"/>
  <c r="AL3253" i="6"/>
  <c r="AL3255" i="6"/>
  <c r="AL3258" i="6"/>
  <c r="AL3260" i="6"/>
  <c r="AL3262" i="6"/>
  <c r="AL3263" i="6"/>
  <c r="AL3264" i="6"/>
  <c r="AL3266" i="6"/>
  <c r="AL3267" i="6"/>
  <c r="AL3284" i="6"/>
  <c r="AL3285" i="6"/>
  <c r="AL3286" i="6"/>
  <c r="AL3287" i="6"/>
  <c r="AL3288" i="6"/>
  <c r="AL3289" i="6"/>
  <c r="AL3291" i="6"/>
  <c r="AL3292" i="6"/>
  <c r="AL3293" i="6"/>
  <c r="AL3299" i="6"/>
  <c r="AL3330" i="6"/>
  <c r="AL3339" i="6"/>
  <c r="AL3344" i="6"/>
  <c r="AL3353" i="6"/>
  <c r="AL3356" i="6"/>
  <c r="AL3357" i="6"/>
  <c r="AL3358" i="6"/>
  <c r="AL3359" i="6"/>
  <c r="AL3385" i="6"/>
  <c r="AL3396" i="6"/>
  <c r="AL3400" i="6"/>
  <c r="AL3414" i="6"/>
  <c r="AL3422" i="6"/>
  <c r="AL3432" i="6"/>
  <c r="AL3435" i="6"/>
  <c r="AL3437" i="6"/>
  <c r="AL3439" i="6"/>
  <c r="AL3440" i="6"/>
  <c r="AL3477" i="6"/>
  <c r="AL3479" i="6"/>
  <c r="AL3480" i="6"/>
  <c r="AL3481" i="6"/>
  <c r="AL3500" i="6"/>
  <c r="AL3520" i="6"/>
  <c r="AL3528" i="6"/>
  <c r="AL3535" i="6"/>
  <c r="AL3548" i="6"/>
  <c r="AL3567" i="6"/>
  <c r="AL3574" i="6"/>
  <c r="AL3575" i="6"/>
  <c r="AL3577" i="6"/>
  <c r="AL3581" i="6"/>
  <c r="AL3579" i="6"/>
  <c r="AL3580" i="6"/>
  <c r="AL3582" i="6"/>
  <c r="AL3584" i="6"/>
  <c r="AL3585" i="6"/>
  <c r="AL3592" i="6"/>
  <c r="AL3595" i="6"/>
  <c r="AL3656" i="6"/>
  <c r="AL3657" i="6"/>
  <c r="AL3658" i="6"/>
  <c r="AL3659" i="6"/>
  <c r="AL3660" i="6"/>
  <c r="AL3663" i="6"/>
  <c r="AL3664" i="6"/>
  <c r="AL3670" i="6"/>
  <c r="AL3677" i="6"/>
  <c r="AL3710" i="6"/>
  <c r="AL3714" i="6"/>
  <c r="AL3782" i="6"/>
  <c r="AL3785" i="6"/>
  <c r="AL3787" i="6"/>
  <c r="AL3789" i="6"/>
  <c r="AL3790" i="6"/>
  <c r="AL3792" i="6"/>
  <c r="AL3797" i="6"/>
  <c r="AL3804" i="6"/>
  <c r="AL3805" i="6"/>
  <c r="AL3806" i="6"/>
  <c r="AL3807" i="6"/>
  <c r="AL3810" i="6"/>
  <c r="AL3811" i="6"/>
  <c r="AL3822" i="6"/>
  <c r="AL3823" i="6"/>
  <c r="AL3831" i="6"/>
  <c r="AL3835" i="6"/>
  <c r="AL3836" i="6"/>
  <c r="AL3837" i="6"/>
  <c r="AL3838" i="6"/>
  <c r="AL3839" i="6"/>
  <c r="AL3843" i="6"/>
  <c r="AL3873" i="6"/>
  <c r="AL3874" i="6"/>
  <c r="AL3875" i="6"/>
  <c r="AL3877" i="6"/>
  <c r="AL3880" i="6"/>
  <c r="AL3882" i="6"/>
  <c r="AL3883" i="6"/>
  <c r="AL3884" i="6"/>
  <c r="AL3885" i="6"/>
  <c r="AL3886" i="6"/>
  <c r="AL3887" i="6"/>
  <c r="AL3888" i="6"/>
  <c r="AL3889" i="6"/>
  <c r="AL3890" i="6"/>
  <c r="AL3891" i="6"/>
  <c r="AL3892" i="6"/>
  <c r="AL3893" i="6"/>
  <c r="AL3894" i="6"/>
  <c r="AL3895" i="6"/>
  <c r="AL3896" i="6"/>
  <c r="AL3897" i="6"/>
  <c r="AK3140" i="6"/>
  <c r="AK395" i="6"/>
  <c r="AK2197" i="6"/>
  <c r="AK1432" i="6"/>
  <c r="AK3595" i="6"/>
  <c r="AK925" i="6"/>
  <c r="AK3267" i="6"/>
  <c r="AK2161" i="6"/>
  <c r="AK3822" i="6"/>
  <c r="AK3797" i="6"/>
  <c r="AK3548" i="6"/>
  <c r="AK730" i="6"/>
  <c r="AK3040" i="6"/>
  <c r="AK1648" i="6"/>
  <c r="AK45" i="6"/>
  <c r="AK1728" i="6"/>
  <c r="AK3353" i="6"/>
  <c r="AK2225" i="6"/>
  <c r="AK2052" i="6"/>
  <c r="AK572" i="6"/>
  <c r="AK1904" i="6"/>
  <c r="AK833" i="6"/>
  <c r="AK1818" i="6"/>
  <c r="AK968" i="6"/>
  <c r="AK84" i="6"/>
  <c r="AK2683" i="6"/>
  <c r="AK3437" i="6"/>
  <c r="AK3258" i="6"/>
  <c r="AK881" i="6"/>
  <c r="AK2749" i="6"/>
  <c r="AK2082" i="6"/>
  <c r="AK3069" i="6"/>
  <c r="AK3435" i="6"/>
  <c r="AK3344" i="6"/>
  <c r="AK213" i="6"/>
  <c r="AK3385" i="6"/>
  <c r="AK927" i="6"/>
  <c r="AK2953" i="6"/>
  <c r="AK2376" i="6"/>
  <c r="AK2954" i="6"/>
  <c r="AK2128" i="6"/>
  <c r="AK2873" i="6"/>
  <c r="AK3440" i="6"/>
  <c r="AK3439" i="6"/>
  <c r="AK2170" i="6"/>
  <c r="AK2680" i="6"/>
  <c r="AK1142" i="6"/>
  <c r="AK1470" i="6"/>
  <c r="AK3198" i="6"/>
  <c r="AK3432" i="6"/>
  <c r="AK3092" i="6"/>
  <c r="AK3094" i="6"/>
  <c r="AK570" i="6"/>
  <c r="AK1595" i="6"/>
  <c r="AE3140" i="6"/>
  <c r="AE395" i="6"/>
  <c r="AE2197" i="6"/>
  <c r="AE1432" i="6"/>
  <c r="AE3595" i="6"/>
  <c r="AE925" i="6"/>
  <c r="AE3267" i="6"/>
  <c r="AE2161" i="6"/>
  <c r="AE3822" i="6"/>
  <c r="AE3797" i="6"/>
  <c r="AE3548" i="6"/>
  <c r="AE730" i="6"/>
  <c r="AE3040" i="6"/>
  <c r="AE1648" i="6"/>
  <c r="AE45" i="6"/>
  <c r="AE1728" i="6"/>
  <c r="AE3353" i="6"/>
  <c r="AE2225" i="6"/>
  <c r="AE2052" i="6"/>
  <c r="AE572" i="6"/>
  <c r="AE1904" i="6"/>
  <c r="AE833" i="6"/>
  <c r="AE1818" i="6"/>
  <c r="AE968" i="6"/>
  <c r="AE84" i="6"/>
  <c r="AE2683" i="6"/>
  <c r="AE3437" i="6"/>
  <c r="AE3258" i="6"/>
  <c r="AE881" i="6"/>
  <c r="AE2749" i="6"/>
  <c r="AE2082" i="6"/>
  <c r="AE3069" i="6"/>
  <c r="AE3435" i="6"/>
  <c r="AE3344" i="6"/>
  <c r="AE213" i="6"/>
  <c r="AE3385" i="6"/>
  <c r="AE927" i="6"/>
  <c r="AE2953" i="6"/>
  <c r="AE2376" i="6"/>
  <c r="AE2954" i="6"/>
  <c r="AE2128" i="6"/>
  <c r="AE2873" i="6"/>
  <c r="AE3440" i="6"/>
  <c r="AE3439" i="6"/>
  <c r="AE2170" i="6"/>
  <c r="AE2680" i="6"/>
  <c r="AE1142" i="6"/>
  <c r="AE1470" i="6"/>
  <c r="AE3198" i="6"/>
  <c r="AE3432" i="6"/>
  <c r="AE3092" i="6"/>
  <c r="AE3094" i="6"/>
  <c r="AE570" i="6"/>
  <c r="AE1595" i="6"/>
  <c r="AF3140" i="6"/>
  <c r="AF395" i="6"/>
  <c r="AF2197" i="6"/>
  <c r="AF1432" i="6"/>
  <c r="AF3595" i="6"/>
  <c r="AF925" i="6"/>
  <c r="AF3267" i="6"/>
  <c r="AF2161" i="6"/>
  <c r="AF3822" i="6"/>
  <c r="AF3797" i="6"/>
  <c r="AF3548" i="6"/>
  <c r="AF730" i="6"/>
  <c r="AF3040" i="6"/>
  <c r="AF1648" i="6"/>
  <c r="AF45" i="6"/>
  <c r="AF1728" i="6"/>
  <c r="AF3353" i="6"/>
  <c r="AF2225" i="6"/>
  <c r="AF2052" i="6"/>
  <c r="AF572" i="6"/>
  <c r="AF1904" i="6"/>
  <c r="AF833" i="6"/>
  <c r="AF1818" i="6"/>
  <c r="AF968" i="6"/>
  <c r="AF84" i="6"/>
  <c r="AF2683" i="6"/>
  <c r="AF3437" i="6"/>
  <c r="AF3258" i="6"/>
  <c r="AF881" i="6"/>
  <c r="AF2749" i="6"/>
  <c r="AF2082" i="6"/>
  <c r="AF3069" i="6"/>
  <c r="AF3435" i="6"/>
  <c r="AF3344" i="6"/>
  <c r="AF213" i="6"/>
  <c r="AF3385" i="6"/>
  <c r="AF927" i="6"/>
  <c r="AF2953" i="6"/>
  <c r="AF2376" i="6"/>
  <c r="AF2954" i="6"/>
  <c r="AF2128" i="6"/>
  <c r="AF2873" i="6"/>
  <c r="AF3440" i="6"/>
  <c r="AF3439" i="6"/>
  <c r="AF2170" i="6"/>
  <c r="AF2680" i="6"/>
  <c r="AF1142" i="6"/>
  <c r="AF1470" i="6"/>
  <c r="AF3198" i="6"/>
  <c r="AF3432" i="6"/>
  <c r="AF3092" i="6"/>
  <c r="AF3094" i="6"/>
  <c r="AF570" i="6"/>
  <c r="AF1595" i="6"/>
  <c r="AK701" i="6"/>
  <c r="AK696" i="6"/>
  <c r="AK691" i="6"/>
  <c r="AK913" i="6"/>
  <c r="AK1478" i="6"/>
  <c r="AK713" i="6"/>
  <c r="AK3677" i="6"/>
  <c r="AK2981" i="6"/>
  <c r="AK2320" i="6"/>
  <c r="AK2318" i="6"/>
  <c r="AK2325" i="6"/>
  <c r="AK2324" i="6"/>
  <c r="AK2322" i="6"/>
  <c r="AK3038" i="6"/>
  <c r="AK400" i="6"/>
  <c r="AK399" i="6"/>
  <c r="AK569" i="6"/>
  <c r="AK2695" i="6"/>
  <c r="AK1215" i="6"/>
  <c r="AK496" i="6"/>
  <c r="AK545" i="6"/>
  <c r="AK549" i="6"/>
  <c r="AK552" i="6"/>
  <c r="AK2663" i="6"/>
  <c r="AK2657" i="6"/>
  <c r="AK2660" i="6"/>
  <c r="AK2946" i="6"/>
  <c r="AK2947" i="6"/>
  <c r="AK2948" i="6"/>
  <c r="AK2949" i="6"/>
  <c r="AK2950" i="6"/>
  <c r="AK2951" i="6"/>
  <c r="AK2952" i="6"/>
  <c r="AK267" i="6"/>
  <c r="AK2725" i="6"/>
  <c r="AK1729" i="6"/>
  <c r="AK810" i="6"/>
  <c r="AK1615" i="6"/>
  <c r="AK3096" i="6"/>
  <c r="AK1148" i="6"/>
  <c r="AK2222" i="6"/>
  <c r="AK2482" i="6"/>
  <c r="AK2520" i="6"/>
  <c r="AK427" i="6"/>
  <c r="AK434" i="6"/>
  <c r="AK2721" i="6"/>
  <c r="AK659" i="6"/>
  <c r="AK757" i="6"/>
  <c r="AK2853" i="6"/>
  <c r="AK3035" i="6"/>
  <c r="AK2392" i="6"/>
  <c r="AK2193" i="6"/>
  <c r="AK3811" i="6"/>
  <c r="AK1618" i="6"/>
  <c r="AK2000" i="6"/>
  <c r="AK2002" i="6"/>
  <c r="AK1661" i="6"/>
  <c r="AK800" i="6"/>
  <c r="AK2239" i="6"/>
  <c r="AK2942" i="6"/>
  <c r="AK3823" i="6"/>
  <c r="AK2833" i="6"/>
  <c r="AK3414" i="6"/>
  <c r="AK1787" i="6"/>
  <c r="AK3299" i="6"/>
  <c r="AK1934" i="6"/>
  <c r="AK1928" i="6"/>
  <c r="AK1537" i="6"/>
  <c r="AK1801" i="6"/>
  <c r="AK2365" i="6"/>
  <c r="AK2367" i="6"/>
  <c r="AK2371" i="6"/>
  <c r="AK2321" i="6"/>
  <c r="AK2217" i="6"/>
  <c r="AK2218" i="6"/>
  <c r="AK1366" i="6"/>
  <c r="AK1364" i="6"/>
  <c r="AE701" i="6"/>
  <c r="AE696" i="6"/>
  <c r="AE691" i="6"/>
  <c r="AE913" i="6"/>
  <c r="AE1478" i="6"/>
  <c r="AE713" i="6"/>
  <c r="AE3677" i="6"/>
  <c r="AE2981" i="6"/>
  <c r="AE2320" i="6"/>
  <c r="AE2318" i="6"/>
  <c r="AE2325" i="6"/>
  <c r="AE2324" i="6"/>
  <c r="AE2322" i="6"/>
  <c r="AE3038" i="6"/>
  <c r="AE400" i="6"/>
  <c r="AE399" i="6"/>
  <c r="AE569" i="6"/>
  <c r="AE2695" i="6"/>
  <c r="AE1215" i="6"/>
  <c r="AE496" i="6"/>
  <c r="AE545" i="6"/>
  <c r="AE549" i="6"/>
  <c r="AE552" i="6"/>
  <c r="AE2663" i="6"/>
  <c r="AE2657" i="6"/>
  <c r="AE2660" i="6"/>
  <c r="AE2946" i="6"/>
  <c r="AE2947" i="6"/>
  <c r="AE2948" i="6"/>
  <c r="AE2949" i="6"/>
  <c r="AE2950" i="6"/>
  <c r="AE2951" i="6"/>
  <c r="AE2952" i="6"/>
  <c r="AE267" i="6"/>
  <c r="AE2725" i="6"/>
  <c r="AE1729" i="6"/>
  <c r="AE810" i="6"/>
  <c r="AE1615" i="6"/>
  <c r="AE3096" i="6"/>
  <c r="AE1148" i="6"/>
  <c r="AE2222" i="6"/>
  <c r="AE2482" i="6"/>
  <c r="AE2520" i="6"/>
  <c r="AE427" i="6"/>
  <c r="AE434" i="6"/>
  <c r="AE2721" i="6"/>
  <c r="AE659" i="6"/>
  <c r="AE757" i="6"/>
  <c r="AE2853" i="6"/>
  <c r="AE3035" i="6"/>
  <c r="AE2392" i="6"/>
  <c r="AE2193" i="6"/>
  <c r="AE3811" i="6"/>
  <c r="AE1618" i="6"/>
  <c r="AE2000" i="6"/>
  <c r="AE2002" i="6"/>
  <c r="AE1661" i="6"/>
  <c r="AE800" i="6"/>
  <c r="AE2239" i="6"/>
  <c r="AE2942" i="6"/>
  <c r="AE3823" i="6"/>
  <c r="AE2833" i="6"/>
  <c r="AE3414" i="6"/>
  <c r="AE1787" i="6"/>
  <c r="AE3299" i="6"/>
  <c r="AE1934" i="6"/>
  <c r="AE1928" i="6"/>
  <c r="AE1537" i="6"/>
  <c r="AE1801" i="6"/>
  <c r="AE2365" i="6"/>
  <c r="AE2367" i="6"/>
  <c r="AE2371" i="6"/>
  <c r="AE2321" i="6"/>
  <c r="AE2217" i="6"/>
  <c r="AE2218" i="6"/>
  <c r="AE1366" i="6"/>
  <c r="AE1364" i="6"/>
  <c r="AF701" i="6"/>
  <c r="AF696" i="6"/>
  <c r="AF691" i="6"/>
  <c r="AF913" i="6"/>
  <c r="AF1478" i="6"/>
  <c r="AF713" i="6"/>
  <c r="AF3677" i="6"/>
  <c r="AF2981" i="6"/>
  <c r="AF2320" i="6"/>
  <c r="AF2318" i="6"/>
  <c r="AF2325" i="6"/>
  <c r="AF2324" i="6"/>
  <c r="AF2322" i="6"/>
  <c r="AF3038" i="6"/>
  <c r="AF400" i="6"/>
  <c r="AF399" i="6"/>
  <c r="AF569" i="6"/>
  <c r="AF2695" i="6"/>
  <c r="AF1215" i="6"/>
  <c r="AF496" i="6"/>
  <c r="AF545" i="6"/>
  <c r="AF549" i="6"/>
  <c r="AF552" i="6"/>
  <c r="AF2663" i="6"/>
  <c r="AF2657" i="6"/>
  <c r="AF2660" i="6"/>
  <c r="AF2946" i="6"/>
  <c r="AF2947" i="6"/>
  <c r="AF2948" i="6"/>
  <c r="AF2949" i="6"/>
  <c r="AF2950" i="6"/>
  <c r="AF2951" i="6"/>
  <c r="AF2952" i="6"/>
  <c r="AF267" i="6"/>
  <c r="AF2725" i="6"/>
  <c r="AF1729" i="6"/>
  <c r="AF810" i="6"/>
  <c r="AF1615" i="6"/>
  <c r="AF3096" i="6"/>
  <c r="AF1148" i="6"/>
  <c r="AF2222" i="6"/>
  <c r="AF2482" i="6"/>
  <c r="AF2520" i="6"/>
  <c r="AF427" i="6"/>
  <c r="AF434" i="6"/>
  <c r="AF2721" i="6"/>
  <c r="AF659" i="6"/>
  <c r="AF757" i="6"/>
  <c r="AF2853" i="6"/>
  <c r="AF3035" i="6"/>
  <c r="AF2392" i="6"/>
  <c r="AF2193" i="6"/>
  <c r="AF3811" i="6"/>
  <c r="AF1618" i="6"/>
  <c r="AF2000" i="6"/>
  <c r="AF2002" i="6"/>
  <c r="AF1661" i="6"/>
  <c r="AF800" i="6"/>
  <c r="AF2239" i="6"/>
  <c r="AF2942" i="6"/>
  <c r="AF3823" i="6"/>
  <c r="AF2833" i="6"/>
  <c r="AF3414" i="6"/>
  <c r="AF1787" i="6"/>
  <c r="AF3299" i="6"/>
  <c r="AF1934" i="6"/>
  <c r="AF1928" i="6"/>
  <c r="AF1537" i="6"/>
  <c r="AF1801" i="6"/>
  <c r="AF2365" i="6"/>
  <c r="AF2367" i="6"/>
  <c r="AF2371" i="6"/>
  <c r="AF2321" i="6"/>
  <c r="AF2217" i="6"/>
  <c r="AF2218" i="6"/>
  <c r="AF1366" i="6"/>
  <c r="AF1364" i="6"/>
  <c r="AK1096" i="6"/>
  <c r="AK1089" i="6"/>
  <c r="AK1093" i="6"/>
  <c r="AK1086" i="6"/>
  <c r="AK1088" i="6"/>
  <c r="AK1335" i="6"/>
  <c r="AK1331" i="6"/>
  <c r="AK1333" i="6"/>
  <c r="AK1332" i="6"/>
  <c r="AK1371" i="6"/>
  <c r="AK1375" i="6"/>
  <c r="AK1378" i="6"/>
  <c r="AK893" i="6"/>
  <c r="AK1495" i="6"/>
  <c r="AK524" i="6"/>
  <c r="AK523" i="6"/>
  <c r="AK522" i="6"/>
  <c r="AK1559" i="6"/>
  <c r="AK1566" i="6"/>
  <c r="AK1851" i="6"/>
  <c r="AK1850" i="6"/>
  <c r="AK2012" i="6"/>
  <c r="AK2008" i="6"/>
  <c r="AK2013" i="6"/>
  <c r="AK2970" i="6"/>
  <c r="AK2968" i="6"/>
  <c r="AK2965" i="6"/>
  <c r="AK2967" i="6"/>
  <c r="AK3229" i="6"/>
  <c r="AK3224" i="6"/>
  <c r="AK3358" i="6"/>
  <c r="AK3356" i="6"/>
  <c r="AK3357" i="6"/>
  <c r="AK1716" i="6"/>
  <c r="AK3400" i="6"/>
  <c r="AK3481" i="6"/>
  <c r="AK2969" i="6"/>
  <c r="AK3810" i="6"/>
  <c r="AE1096" i="6"/>
  <c r="AE1089" i="6"/>
  <c r="AE1093" i="6"/>
  <c r="AE1086" i="6"/>
  <c r="AE1088" i="6"/>
  <c r="AE1335" i="6"/>
  <c r="AE1331" i="6"/>
  <c r="AE1333" i="6"/>
  <c r="AE1332" i="6"/>
  <c r="AE1371" i="6"/>
  <c r="AE1375" i="6"/>
  <c r="AE1378" i="6"/>
  <c r="AE893" i="6"/>
  <c r="AE1495" i="6"/>
  <c r="AE524" i="6"/>
  <c r="AE523" i="6"/>
  <c r="AE522" i="6"/>
  <c r="AE1559" i="6"/>
  <c r="AE1566" i="6"/>
  <c r="AE1851" i="6"/>
  <c r="AE1850" i="6"/>
  <c r="AE2012" i="6"/>
  <c r="AE2008" i="6"/>
  <c r="AE2013" i="6"/>
  <c r="AE2970" i="6"/>
  <c r="AE2968" i="6"/>
  <c r="AE2965" i="6"/>
  <c r="AE2967" i="6"/>
  <c r="AE3229" i="6"/>
  <c r="AE3224" i="6"/>
  <c r="AE3358" i="6"/>
  <c r="AE3356" i="6"/>
  <c r="AE3357" i="6"/>
  <c r="AE1716" i="6"/>
  <c r="AE3400" i="6"/>
  <c r="AE3481" i="6"/>
  <c r="AE2969" i="6"/>
  <c r="AE3810" i="6"/>
  <c r="AF1096" i="6"/>
  <c r="AF1089" i="6"/>
  <c r="AF1093" i="6"/>
  <c r="AF1086" i="6"/>
  <c r="AF1088" i="6"/>
  <c r="AF1335" i="6"/>
  <c r="AF1331" i="6"/>
  <c r="AF1333" i="6"/>
  <c r="AF1332" i="6"/>
  <c r="AF1371" i="6"/>
  <c r="AF1375" i="6"/>
  <c r="AF1378" i="6"/>
  <c r="AF893" i="6"/>
  <c r="AF1495" i="6"/>
  <c r="AF524" i="6"/>
  <c r="AF523" i="6"/>
  <c r="AF522" i="6"/>
  <c r="AF1559" i="6"/>
  <c r="AF1566" i="6"/>
  <c r="AF1851" i="6"/>
  <c r="AF1850" i="6"/>
  <c r="AF2012" i="6"/>
  <c r="AF2008" i="6"/>
  <c r="AF2013" i="6"/>
  <c r="AF2970" i="6"/>
  <c r="AF2968" i="6"/>
  <c r="AF2965" i="6"/>
  <c r="AF2967" i="6"/>
  <c r="AF3229" i="6"/>
  <c r="AF3224" i="6"/>
  <c r="AF3358" i="6"/>
  <c r="AF3356" i="6"/>
  <c r="AF3357" i="6"/>
  <c r="AF1716" i="6"/>
  <c r="AF3400" i="6"/>
  <c r="AF3481" i="6"/>
  <c r="AF2969" i="6"/>
  <c r="AF3810" i="6"/>
  <c r="R1973" i="1"/>
  <c r="R280" i="1"/>
  <c r="R2229" i="1"/>
  <c r="S1973" i="1"/>
  <c r="S280" i="1"/>
  <c r="S2229" i="1"/>
  <c r="R778" i="1"/>
  <c r="R1688" i="1"/>
  <c r="R1443" i="1"/>
  <c r="R1307" i="1"/>
  <c r="R856" i="1"/>
  <c r="R1502" i="1"/>
  <c r="R1828" i="1"/>
  <c r="R1757" i="1"/>
  <c r="R1881" i="1"/>
  <c r="R1822" i="1"/>
  <c r="R162" i="1"/>
  <c r="S778" i="1"/>
  <c r="S1688" i="1"/>
  <c r="S1443" i="1"/>
  <c r="S1307" i="1"/>
  <c r="S856" i="1"/>
  <c r="S1502" i="1"/>
  <c r="S1828" i="1"/>
  <c r="S1757" i="1"/>
  <c r="S1881" i="1"/>
  <c r="S1822" i="1"/>
  <c r="S162" i="1"/>
  <c r="D1267" i="10"/>
  <c r="D1268" i="10"/>
  <c r="D1269" i="10"/>
  <c r="D1270" i="10"/>
  <c r="D1271" i="10"/>
  <c r="D1272" i="10"/>
  <c r="D1273" i="10"/>
  <c r="D1274" i="10"/>
  <c r="D1275" i="10"/>
  <c r="D1276" i="10"/>
  <c r="D1277" i="10"/>
  <c r="D1278" i="10"/>
  <c r="D1279" i="10"/>
  <c r="D1280" i="10"/>
  <c r="D1281" i="10"/>
  <c r="D1282" i="10"/>
  <c r="D1283" i="10"/>
  <c r="D1284" i="10"/>
  <c r="D1285" i="10"/>
  <c r="D1286" i="10"/>
  <c r="D1287" i="10"/>
  <c r="D1288" i="10"/>
  <c r="D1289" i="10"/>
  <c r="D1290" i="10"/>
  <c r="D1291" i="10"/>
  <c r="D1292" i="10"/>
  <c r="D1293" i="10"/>
  <c r="D1294" i="10"/>
  <c r="D1295" i="10"/>
  <c r="D1296" i="10"/>
  <c r="D1297" i="10"/>
  <c r="D1298" i="10"/>
  <c r="D1299" i="10"/>
  <c r="D1300" i="10"/>
  <c r="D1301" i="10"/>
  <c r="D1302" i="10"/>
  <c r="D1303" i="10"/>
  <c r="D1304" i="10"/>
  <c r="D1305" i="10"/>
  <c r="D1306" i="10"/>
  <c r="D1307" i="10"/>
  <c r="D1308" i="10"/>
  <c r="D1309" i="10"/>
  <c r="D1310" i="10"/>
  <c r="D1311" i="10"/>
  <c r="D1312" i="10"/>
  <c r="D1313" i="10"/>
  <c r="D1314" i="10"/>
  <c r="D1315" i="10"/>
  <c r="D1316" i="10"/>
  <c r="D1317" i="10"/>
  <c r="D1318" i="10"/>
  <c r="D1319" i="10"/>
  <c r="D1320" i="10"/>
  <c r="D1321" i="10"/>
  <c r="D1322" i="10"/>
  <c r="D1323" i="10"/>
  <c r="D1324" i="10"/>
  <c r="D1325" i="10"/>
  <c r="D1326" i="10"/>
  <c r="D1327" i="10"/>
  <c r="D1328" i="10"/>
  <c r="D1329" i="10"/>
  <c r="D1330" i="10"/>
  <c r="D1331" i="10"/>
  <c r="D1332" i="10"/>
  <c r="D1333" i="10"/>
  <c r="D1334" i="10"/>
  <c r="D1335" i="10"/>
  <c r="D1336" i="10"/>
  <c r="D1337" i="10"/>
  <c r="D1338" i="10"/>
  <c r="D1245" i="10"/>
  <c r="D1246" i="10"/>
  <c r="D1247" i="10"/>
  <c r="D1248" i="10"/>
  <c r="D1249" i="10"/>
  <c r="D1250" i="10"/>
  <c r="D1251" i="10"/>
  <c r="D1252" i="10"/>
  <c r="D1253" i="10"/>
  <c r="D1254" i="10"/>
  <c r="D1255" i="10"/>
  <c r="D1256" i="10"/>
  <c r="D1257" i="10"/>
  <c r="D1258" i="10"/>
  <c r="D1259" i="10"/>
  <c r="D1260" i="10"/>
  <c r="D1261" i="10"/>
  <c r="D1262" i="10"/>
  <c r="D1263" i="10"/>
  <c r="D1264" i="10"/>
  <c r="D1265" i="10"/>
  <c r="D1266" i="10"/>
  <c r="R1283" i="1"/>
  <c r="S1283" i="1"/>
  <c r="D49" i="10"/>
  <c r="D421" i="10"/>
  <c r="D444" i="10"/>
  <c r="D1112" i="10"/>
  <c r="D514" i="10"/>
  <c r="D652" i="10"/>
  <c r="D625" i="10"/>
  <c r="D242" i="10"/>
  <c r="D1050" i="10"/>
  <c r="D946" i="10"/>
  <c r="D679" i="10"/>
  <c r="D572" i="10"/>
  <c r="D624" i="10"/>
  <c r="D902" i="10"/>
  <c r="D811" i="10"/>
  <c r="D997" i="10"/>
  <c r="D535" i="10"/>
  <c r="D17" i="10"/>
  <c r="D663" i="10"/>
  <c r="D152" i="10"/>
  <c r="D528" i="10"/>
  <c r="D218" i="10"/>
  <c r="D644" i="10"/>
  <c r="D889" i="10"/>
  <c r="D481" i="10"/>
  <c r="D472" i="10"/>
  <c r="D1094" i="10"/>
  <c r="D247" i="10"/>
  <c r="D1121" i="10"/>
  <c r="D610" i="10"/>
  <c r="D211" i="10"/>
  <c r="D1130" i="10"/>
  <c r="D671" i="10"/>
  <c r="D1119" i="10"/>
  <c r="D854" i="10"/>
  <c r="D1044" i="10"/>
  <c r="D1115" i="10"/>
  <c r="D466" i="10"/>
  <c r="D1159" i="10"/>
  <c r="D1171" i="10"/>
  <c r="D1155" i="10"/>
  <c r="D1157" i="10"/>
  <c r="D1151" i="10"/>
  <c r="D1179" i="10"/>
  <c r="D1152" i="10"/>
  <c r="D1153" i="10"/>
  <c r="D1181" i="10"/>
  <c r="D1176" i="10"/>
  <c r="D1163" i="10"/>
  <c r="D1175" i="10"/>
  <c r="D1167" i="10"/>
  <c r="D1165" i="10"/>
  <c r="D1168" i="10"/>
  <c r="D1172" i="10"/>
  <c r="D1173" i="10"/>
  <c r="D1178" i="10"/>
  <c r="D1174" i="10"/>
  <c r="D1161" i="10"/>
  <c r="D1170" i="10"/>
  <c r="D1162" i="10"/>
  <c r="D1160" i="10"/>
  <c r="D1177" i="10"/>
  <c r="D1164" i="10"/>
  <c r="D1166" i="10"/>
  <c r="D1169" i="10"/>
  <c r="D771" i="10"/>
  <c r="D1145" i="10"/>
  <c r="D343" i="10"/>
  <c r="D636" i="10"/>
  <c r="D1085" i="10"/>
  <c r="D609" i="10"/>
  <c r="D1208" i="10"/>
  <c r="D150" i="10"/>
  <c r="D357" i="10"/>
  <c r="D637" i="10"/>
  <c r="D849" i="10"/>
  <c r="D831" i="10"/>
  <c r="D131" i="10"/>
  <c r="D835" i="10"/>
  <c r="D687" i="10"/>
  <c r="D407" i="10"/>
  <c r="D941" i="10"/>
  <c r="D917" i="10"/>
  <c r="D690" i="10"/>
  <c r="D411" i="10"/>
  <c r="D195" i="10"/>
  <c r="D289" i="10"/>
  <c r="D1056" i="10"/>
  <c r="D738" i="10"/>
  <c r="D594" i="10"/>
  <c r="D188" i="10"/>
  <c r="D1007" i="10"/>
  <c r="D1065" i="10"/>
  <c r="D842" i="10"/>
  <c r="D38" i="10"/>
  <c r="D536" i="10"/>
  <c r="D20" i="10"/>
  <c r="D1012" i="10"/>
  <c r="D249" i="10"/>
  <c r="D191" i="10"/>
  <c r="D1146" i="10"/>
  <c r="D718" i="10"/>
  <c r="D283" i="10"/>
  <c r="D1084" i="10"/>
  <c r="D553" i="10"/>
  <c r="D518" i="10"/>
  <c r="D998" i="10"/>
  <c r="D430" i="10"/>
  <c r="D874" i="10"/>
  <c r="D465" i="10"/>
  <c r="D66" i="10"/>
  <c r="D601" i="10"/>
  <c r="D575" i="10"/>
  <c r="D276" i="10"/>
  <c r="D104" i="10"/>
  <c r="D58" i="10"/>
  <c r="D1045" i="10"/>
  <c r="D1142" i="10"/>
  <c r="D447" i="10"/>
  <c r="D972" i="10"/>
  <c r="D877" i="10"/>
  <c r="D1204" i="10"/>
  <c r="D366" i="10"/>
  <c r="D1132" i="10"/>
  <c r="D370" i="10"/>
  <c r="D525" i="10"/>
  <c r="D1014" i="10"/>
  <c r="D498" i="10"/>
  <c r="D713" i="10"/>
  <c r="D1054" i="10"/>
  <c r="D405" i="10"/>
  <c r="D1005" i="10"/>
  <c r="D1244" i="10"/>
  <c r="D829" i="10"/>
  <c r="D890" i="10"/>
  <c r="D860" i="10"/>
  <c r="D673" i="10"/>
  <c r="D496" i="10"/>
  <c r="D425" i="10"/>
  <c r="D674" i="10"/>
  <c r="D820" i="10"/>
  <c r="D1100" i="10"/>
  <c r="D494" i="10"/>
  <c r="D1048" i="10"/>
  <c r="D1235" i="10"/>
  <c r="D894" i="10"/>
  <c r="D868" i="10"/>
  <c r="D1068" i="10"/>
  <c r="D1075" i="10"/>
  <c r="D965" i="10"/>
  <c r="D887" i="10"/>
  <c r="D284" i="10"/>
  <c r="D896" i="10"/>
  <c r="D730" i="10"/>
  <c r="D154" i="10"/>
  <c r="D891" i="10"/>
  <c r="D462" i="10"/>
  <c r="D669" i="10"/>
  <c r="D841" i="10"/>
  <c r="D302" i="10"/>
  <c r="D527" i="10"/>
  <c r="D930" i="10"/>
  <c r="D760" i="10"/>
  <c r="D318" i="10"/>
  <c r="D895" i="10"/>
  <c r="D1099" i="10"/>
  <c r="D333" i="10"/>
  <c r="D695" i="10"/>
  <c r="D457" i="10"/>
  <c r="D675" i="10"/>
  <c r="D128" i="10"/>
  <c r="D749" i="10"/>
  <c r="D305" i="10"/>
  <c r="D415" i="10"/>
  <c r="D1083" i="10"/>
  <c r="D1243" i="10"/>
  <c r="D748" i="10"/>
  <c r="D844" i="10"/>
  <c r="D461" i="10"/>
  <c r="D1063" i="10"/>
  <c r="D708" i="10"/>
  <c r="D1046" i="10"/>
  <c r="D298" i="10"/>
  <c r="D153" i="10"/>
  <c r="D788" i="10"/>
  <c r="D62" i="10"/>
  <c r="D557" i="10"/>
  <c r="D838" i="10"/>
  <c r="D1058" i="10"/>
  <c r="D830" i="10"/>
  <c r="D925" i="10"/>
  <c r="D865" i="10"/>
  <c r="D485" i="10"/>
  <c r="D178" i="10"/>
  <c r="D878" i="10"/>
  <c r="D238" i="10"/>
  <c r="D903" i="10"/>
  <c r="D397" i="10"/>
  <c r="D709" i="10"/>
  <c r="D387" i="10"/>
  <c r="D607" i="10"/>
  <c r="D269" i="10"/>
  <c r="D676" i="10"/>
  <c r="D1213" i="10"/>
  <c r="D282" i="10"/>
  <c r="D550" i="10"/>
  <c r="D1134" i="10"/>
  <c r="D979" i="10"/>
  <c r="D999" i="10"/>
  <c r="D886" i="10"/>
  <c r="D280" i="10"/>
  <c r="D911" i="10"/>
  <c r="D142" i="10"/>
  <c r="D593" i="10"/>
  <c r="D141" i="10"/>
  <c r="D932" i="10"/>
  <c r="D1187" i="10"/>
  <c r="D608" i="10"/>
  <c r="D548" i="10"/>
  <c r="D388" i="10"/>
  <c r="D683" i="10"/>
  <c r="D427" i="10"/>
  <c r="D726" i="10"/>
  <c r="D956" i="10"/>
  <c r="D1186" i="10"/>
  <c r="D12" i="10"/>
  <c r="D74" i="10"/>
  <c r="D524" i="10"/>
  <c r="D1041" i="10"/>
  <c r="D6" i="10"/>
  <c r="D332" i="10"/>
  <c r="D1120" i="10"/>
  <c r="D31" i="10"/>
  <c r="D897" i="10"/>
  <c r="D384" i="10"/>
  <c r="D1089" i="10"/>
  <c r="D796" i="10"/>
  <c r="D136" i="10"/>
  <c r="D704" i="10"/>
  <c r="D967" i="10"/>
  <c r="D119" i="10"/>
  <c r="D227" i="10"/>
  <c r="D588" i="10"/>
  <c r="D179" i="10"/>
  <c r="D376" i="10"/>
  <c r="D795" i="10"/>
  <c r="D589" i="10"/>
  <c r="D768" i="10"/>
  <c r="D582" i="10"/>
  <c r="D619" i="10"/>
  <c r="D848" i="10"/>
  <c r="D495" i="10"/>
  <c r="D785" i="10"/>
  <c r="D767" i="10"/>
  <c r="D273" i="10"/>
  <c r="D144" i="10"/>
  <c r="D329" i="10"/>
  <c r="D348" i="10"/>
  <c r="D783" i="10"/>
  <c r="D140" i="10"/>
  <c r="D756" i="10"/>
  <c r="D616" i="10"/>
  <c r="D995" i="10"/>
  <c r="D818" i="10"/>
  <c r="D112" i="10"/>
  <c r="D36" i="10"/>
  <c r="D172" i="10"/>
  <c r="D98" i="10"/>
  <c r="D166" i="10"/>
  <c r="D935" i="10"/>
  <c r="D1062" i="10"/>
  <c r="D750" i="10"/>
  <c r="D406" i="10"/>
  <c r="D724" i="10"/>
  <c r="D951" i="10"/>
  <c r="D929" i="10"/>
  <c r="D769" i="10"/>
  <c r="D784" i="10"/>
  <c r="D948" i="10"/>
  <c r="D369" i="10"/>
  <c r="D989" i="10"/>
  <c r="D1033" i="10"/>
  <c r="D253" i="10"/>
  <c r="D1031" i="10"/>
  <c r="D1139" i="10"/>
  <c r="D772" i="10"/>
  <c r="D647" i="10"/>
  <c r="D402" i="10"/>
  <c r="D1106" i="10"/>
  <c r="D940" i="10"/>
  <c r="D966" i="10"/>
  <c r="D710" i="10"/>
  <c r="D920" i="10"/>
  <c r="D720" i="10"/>
  <c r="D628" i="10"/>
  <c r="D737" i="10"/>
  <c r="D325" i="10"/>
  <c r="D670" i="10"/>
  <c r="D1234" i="10"/>
  <c r="D327" i="10"/>
  <c r="D751" i="10"/>
  <c r="D922" i="10"/>
  <c r="D120" i="10"/>
  <c r="D659" i="10"/>
  <c r="D664" i="10"/>
  <c r="D239" i="10"/>
  <c r="D804" i="10"/>
  <c r="D1233" i="10"/>
  <c r="D696" i="10"/>
  <c r="D48" i="10"/>
  <c r="D901" i="10"/>
  <c r="D445" i="10"/>
  <c r="D722" i="10"/>
  <c r="D363" i="10"/>
  <c r="D192" i="10"/>
  <c r="D288" i="10"/>
  <c r="D541" i="10"/>
  <c r="D697" i="10"/>
  <c r="D46" i="10"/>
  <c r="D936" i="10"/>
  <c r="D114" i="10"/>
  <c r="D939" i="10"/>
  <c r="D1024" i="10"/>
  <c r="D706" i="10"/>
  <c r="D850" i="10"/>
  <c r="D694" i="10"/>
  <c r="D968" i="10"/>
  <c r="D931" i="10"/>
  <c r="D584" i="10"/>
  <c r="D856" i="10"/>
  <c r="D1002" i="10"/>
  <c r="D1071" i="10"/>
  <c r="D451" i="10"/>
  <c r="D643" i="10"/>
  <c r="D486" i="10"/>
  <c r="D442" i="10"/>
  <c r="D161" i="10"/>
  <c r="D907" i="10"/>
  <c r="D499" i="10"/>
  <c r="D870" i="10"/>
  <c r="D537" i="10"/>
  <c r="D916" i="10"/>
  <c r="D490" i="10"/>
  <c r="D315" i="10"/>
  <c r="D912" i="10"/>
  <c r="D826" i="10"/>
  <c r="D943" i="10"/>
  <c r="D377" i="10"/>
  <c r="D215" i="10"/>
  <c r="D1203" i="10"/>
  <c r="D786" i="10"/>
  <c r="D278" i="10"/>
  <c r="D177" i="10"/>
  <c r="D777" i="10"/>
  <c r="D374" i="10"/>
  <c r="D304" i="10"/>
  <c r="D824" i="10"/>
  <c r="D30" i="10"/>
  <c r="D551" i="10"/>
  <c r="D1242" i="10"/>
  <c r="D522" i="10"/>
  <c r="D857" i="10"/>
  <c r="D250" i="10"/>
  <c r="D869" i="10"/>
  <c r="D1135" i="10"/>
  <c r="D789" i="10"/>
  <c r="D873" i="10"/>
  <c r="D782" i="10"/>
  <c r="D194" i="10"/>
  <c r="D851" i="10"/>
  <c r="D994" i="10"/>
  <c r="D862" i="10"/>
  <c r="D787" i="10"/>
  <c r="D794" i="10"/>
  <c r="D646" i="10"/>
  <c r="D1140" i="10"/>
  <c r="D813" i="10"/>
  <c r="D805" i="10"/>
  <c r="D618" i="10"/>
  <c r="D1110" i="10"/>
  <c r="D1118" i="10"/>
  <c r="D438" i="10"/>
  <c r="D117" i="10"/>
  <c r="D92" i="10"/>
  <c r="D1087" i="10"/>
  <c r="D1105" i="10"/>
  <c r="D265" i="10"/>
  <c r="D519" i="10"/>
  <c r="D367" i="10"/>
  <c r="D493" i="10"/>
  <c r="D173" i="10"/>
  <c r="D883" i="10"/>
  <c r="D561" i="10"/>
  <c r="D596" i="10"/>
  <c r="D243" i="10"/>
  <c r="D1013" i="10"/>
  <c r="D319" i="10"/>
  <c r="D639" i="10"/>
  <c r="D632" i="10"/>
  <c r="D475" i="10"/>
  <c r="D665" i="10"/>
  <c r="D717" i="10"/>
  <c r="D1051" i="10"/>
  <c r="D22" i="10"/>
  <c r="D88" i="10"/>
  <c r="D263" i="10"/>
  <c r="D928" i="10"/>
  <c r="D165" i="10"/>
  <c r="D72" i="10"/>
  <c r="D232" i="10"/>
  <c r="D43" i="10"/>
  <c r="D1090" i="10"/>
  <c r="D25" i="10"/>
  <c r="D1006" i="10"/>
  <c r="D385" i="10"/>
  <c r="D978" i="10"/>
  <c r="D108" i="10"/>
  <c r="D1039" i="10"/>
  <c r="D733" i="10"/>
  <c r="D711" i="10"/>
  <c r="D351" i="10"/>
  <c r="D1137" i="10"/>
  <c r="D1072" i="10"/>
  <c r="D516" i="10"/>
  <c r="D1220" i="10"/>
  <c r="D1093" i="10"/>
  <c r="D393" i="10"/>
  <c r="D627" i="10"/>
  <c r="D905" i="10"/>
  <c r="D712" i="10"/>
  <c r="D391" i="10"/>
  <c r="D435" i="10"/>
  <c r="D1226" i="10"/>
  <c r="D847" i="10"/>
  <c r="D314" i="10"/>
  <c r="D523" i="10"/>
  <c r="D1202" i="10"/>
  <c r="D111" i="10"/>
  <c r="D1113" i="10"/>
  <c r="D21" i="10"/>
  <c r="D571" i="10"/>
  <c r="D216" i="10"/>
  <c r="D229" i="10"/>
  <c r="D175" i="10"/>
  <c r="D715" i="10"/>
  <c r="D1133" i="10"/>
  <c r="D698" i="10"/>
  <c r="D945" i="10"/>
  <c r="D312" i="10"/>
  <c r="D648" i="10"/>
  <c r="D1038" i="10"/>
  <c r="D1212" i="10"/>
  <c r="D621" i="10"/>
  <c r="D1010" i="10"/>
  <c r="D984" i="10"/>
  <c r="D714" i="10"/>
  <c r="D1020" i="10"/>
  <c r="D960" i="10"/>
  <c r="D1201" i="10"/>
  <c r="D947" i="10"/>
  <c r="D75" i="10"/>
  <c r="D408" i="10"/>
  <c r="D1053" i="10"/>
  <c r="D1025" i="10"/>
  <c r="D1004" i="10"/>
  <c r="D539" i="10"/>
  <c r="D1064" i="10"/>
  <c r="D1021" i="10"/>
  <c r="D678" i="10"/>
  <c r="D949" i="10"/>
  <c r="D99" i="10"/>
  <c r="D778" i="10"/>
  <c r="D16" i="10"/>
  <c r="D1107" i="10"/>
  <c r="D1138" i="10"/>
  <c r="D209" i="10"/>
  <c r="D770" i="10"/>
  <c r="D1008" i="10"/>
  <c r="D802" i="10"/>
  <c r="D719" i="10"/>
  <c r="D721" i="10"/>
  <c r="D766" i="10"/>
  <c r="D1222" i="10"/>
  <c r="D833" i="10"/>
  <c r="D823" i="10"/>
  <c r="D295" i="10"/>
  <c r="D110" i="10"/>
  <c r="D1240" i="10"/>
  <c r="D362" i="10"/>
  <c r="D352" i="10"/>
  <c r="D554" i="10"/>
  <c r="D176" i="10"/>
  <c r="D926" i="10"/>
  <c r="D567" i="10"/>
  <c r="D520" i="10"/>
  <c r="D1194" i="10"/>
  <c r="D703" i="10"/>
  <c r="D953" i="10"/>
  <c r="D115" i="10"/>
  <c r="D296" i="10"/>
  <c r="D765" i="10"/>
  <c r="D1109" i="10"/>
  <c r="D69" i="10"/>
  <c r="D546" i="10"/>
  <c r="D970" i="10"/>
  <c r="D217" i="10"/>
  <c r="D4" i="10"/>
  <c r="D474" i="10"/>
  <c r="D399" i="10"/>
  <c r="D825" i="10"/>
  <c r="D944" i="10"/>
  <c r="D852" i="10"/>
  <c r="D509" i="10"/>
  <c r="D739" i="10"/>
  <c r="D634" i="10"/>
  <c r="D479" i="10"/>
  <c r="D1216" i="10"/>
  <c r="D742" i="10"/>
  <c r="D585" i="10"/>
  <c r="D855" i="10"/>
  <c r="D416" i="10"/>
  <c r="D225" i="10"/>
  <c r="D55" i="10"/>
  <c r="D395" i="10"/>
  <c r="D885" i="10"/>
  <c r="D40" i="10"/>
  <c r="D814" i="10"/>
  <c r="D976" i="10"/>
  <c r="D326" i="10"/>
  <c r="D203" i="10"/>
  <c r="D1088" i="10"/>
  <c r="D660" i="10"/>
  <c r="D417" i="10"/>
  <c r="D441" i="10"/>
  <c r="D41" i="10"/>
  <c r="D1078" i="10"/>
  <c r="D702" i="10"/>
  <c r="D560" i="10"/>
  <c r="D132" i="10"/>
  <c r="D1241" i="10"/>
  <c r="D482" i="10"/>
  <c r="D1029" i="10"/>
  <c r="D543" i="10"/>
  <c r="D1036" i="10"/>
  <c r="D270" i="10"/>
  <c r="D101" i="10"/>
  <c r="D1215" i="10"/>
  <c r="D375" i="10"/>
  <c r="D1009" i="10"/>
  <c r="D50" i="10"/>
  <c r="D583" i="10"/>
  <c r="D5" i="10"/>
  <c r="D275" i="10"/>
  <c r="D626" i="10"/>
  <c r="D360" i="10"/>
  <c r="D950" i="10"/>
  <c r="D7" i="10"/>
  <c r="D483" i="10"/>
  <c r="D1224" i="10"/>
  <c r="D592" i="10"/>
  <c r="D358" i="10"/>
  <c r="D992" i="10"/>
  <c r="D562" i="10"/>
  <c r="D44" i="10"/>
  <c r="D379" i="10"/>
  <c r="D1136" i="10"/>
  <c r="D29" i="10"/>
  <c r="D148" i="10"/>
  <c r="D201" i="10"/>
  <c r="D508" i="10"/>
  <c r="D103" i="10"/>
  <c r="D212" i="10"/>
  <c r="D667" i="10"/>
  <c r="D566" i="10"/>
  <c r="D39" i="10"/>
  <c r="D1225" i="10"/>
  <c r="D259" i="10"/>
  <c r="D513" i="10"/>
  <c r="D42" i="10"/>
  <c r="D840" i="10"/>
  <c r="D1077" i="10"/>
  <c r="D631" i="10"/>
  <c r="D272" i="10"/>
  <c r="D645" i="10"/>
  <c r="D880" i="10"/>
  <c r="D155" i="10"/>
  <c r="D473" i="10"/>
  <c r="D1073" i="10"/>
  <c r="D297" i="10"/>
  <c r="D365" i="10"/>
  <c r="D460" i="10"/>
  <c r="D300" i="10"/>
  <c r="D146" i="10"/>
  <c r="D261" i="10"/>
  <c r="D262" i="10"/>
  <c r="D1086" i="10"/>
  <c r="D70" i="10"/>
  <c r="D1206" i="10"/>
  <c r="D1207" i="10"/>
  <c r="D1066" i="10"/>
  <c r="D60" i="10"/>
  <c r="D446" i="10"/>
  <c r="D424" i="10"/>
  <c r="D47" i="10"/>
  <c r="D914" i="10"/>
  <c r="D236" i="10"/>
  <c r="D668" i="10"/>
  <c r="D478" i="10"/>
  <c r="D204" i="10"/>
  <c r="D349" i="10"/>
  <c r="D450" i="10"/>
  <c r="D13" i="10"/>
  <c r="D612" i="10"/>
  <c r="D934" i="10"/>
  <c r="D157" i="10"/>
  <c r="D1228" i="10"/>
  <c r="D467" i="10"/>
  <c r="D116" i="10"/>
  <c r="D727" i="10"/>
  <c r="D836" i="10"/>
  <c r="D815" i="10"/>
  <c r="D432" i="10"/>
  <c r="D383" i="10"/>
  <c r="D109" i="10"/>
  <c r="D623" i="10"/>
  <c r="D817" i="10"/>
  <c r="D214" i="10"/>
  <c r="D559" i="10"/>
  <c r="D816" i="10"/>
  <c r="D563" i="10"/>
  <c r="D1018" i="10"/>
  <c r="D1210" i="10"/>
  <c r="D180" i="10"/>
  <c r="D1125" i="10"/>
  <c r="D564" i="10"/>
  <c r="D149" i="10"/>
  <c r="D700" i="10"/>
  <c r="D812" i="10"/>
  <c r="D656" i="10"/>
  <c r="D316" i="10"/>
  <c r="D1070" i="10"/>
  <c r="D1030" i="10"/>
  <c r="D190" i="10"/>
  <c r="D1117" i="10"/>
  <c r="D866" i="10"/>
  <c r="D235" i="10"/>
  <c r="D910" i="10"/>
  <c r="D1126" i="10"/>
  <c r="D801" i="10"/>
  <c r="D974" i="10"/>
  <c r="D971" i="10"/>
  <c r="D819" i="10"/>
  <c r="D977" i="10"/>
  <c r="D371" i="10"/>
  <c r="D80" i="10"/>
  <c r="D1214" i="10"/>
  <c r="D228" i="10"/>
  <c r="D1101" i="10"/>
  <c r="D3" i="10"/>
  <c r="D433" i="10"/>
  <c r="D342" i="10"/>
  <c r="D985" i="10"/>
  <c r="D606" i="10"/>
  <c r="D1148" i="10"/>
  <c r="D876" i="10"/>
  <c r="D1223" i="10"/>
  <c r="D617" i="10"/>
  <c r="D846" i="10"/>
  <c r="D973" i="10"/>
  <c r="D800" i="10"/>
  <c r="D448" i="10"/>
  <c r="D658" i="10"/>
  <c r="D526" i="10"/>
  <c r="D757" i="10"/>
  <c r="D294" i="10"/>
  <c r="D764" i="10"/>
  <c r="D893" i="10"/>
  <c r="D763" i="10"/>
  <c r="D798" i="10"/>
  <c r="D71" i="10"/>
  <c r="D791" i="10"/>
  <c r="D121" i="10"/>
  <c r="D746" i="10"/>
  <c r="D654" i="10"/>
  <c r="D731" i="10"/>
  <c r="D792" i="10"/>
  <c r="D65" i="10"/>
  <c r="D604" i="10"/>
  <c r="D744" i="10"/>
  <c r="D1230" i="10"/>
  <c r="D988" i="10"/>
  <c r="D83" i="10"/>
  <c r="D105" i="10"/>
  <c r="D1221" i="10"/>
  <c r="D1043" i="10"/>
  <c r="D193" i="10"/>
  <c r="D867" i="10"/>
  <c r="D888" i="10"/>
  <c r="D1016" i="10"/>
  <c r="D26" i="10"/>
  <c r="D1028" i="10"/>
  <c r="D118" i="10"/>
  <c r="D355" i="10"/>
  <c r="D1080" i="10"/>
  <c r="D682" i="10"/>
  <c r="D56" i="10"/>
  <c r="D693" i="10"/>
  <c r="D8" i="10"/>
  <c r="D600" i="10"/>
  <c r="D113" i="10"/>
  <c r="D881" i="10"/>
  <c r="D331" i="10"/>
  <c r="D14" i="10"/>
  <c r="D206" i="10"/>
  <c r="D1111" i="10"/>
  <c r="D954" i="10"/>
  <c r="D982" i="10"/>
  <c r="D677" i="10"/>
  <c r="D790" i="10"/>
  <c r="D858" i="10"/>
  <c r="D82" i="10"/>
  <c r="D134" i="10"/>
  <c r="D1067" i="10"/>
  <c r="D174" i="10"/>
  <c r="D106" i="10"/>
  <c r="D181" i="10"/>
  <c r="D672" i="10"/>
  <c r="D1232" i="10"/>
  <c r="D458" i="10"/>
  <c r="D1026" i="10"/>
  <c r="D506" i="10"/>
  <c r="D480" i="10"/>
  <c r="D488" i="10"/>
  <c r="D90" i="10"/>
  <c r="D133" i="10"/>
  <c r="D1205" i="10"/>
  <c r="D274" i="10"/>
  <c r="D1092" i="10"/>
  <c r="D246" i="10"/>
  <c r="D521" i="10"/>
  <c r="D469" i="10"/>
  <c r="D299" i="10"/>
  <c r="D649" i="10"/>
  <c r="D431" i="10"/>
  <c r="D533" i="10"/>
  <c r="D290" i="10"/>
  <c r="D443" i="10"/>
  <c r="D1079" i="10"/>
  <c r="D223" i="10"/>
  <c r="D258" i="10"/>
  <c r="D1074" i="10"/>
  <c r="D171" i="10"/>
  <c r="D287" i="10"/>
  <c r="D257" i="10"/>
  <c r="D322" i="10"/>
  <c r="D716" i="10"/>
  <c r="D532" i="10"/>
  <c r="D254" i="10"/>
  <c r="D827" i="10"/>
  <c r="D640" i="10"/>
  <c r="D122" i="10"/>
  <c r="D729" i="10"/>
  <c r="D1227" i="10"/>
  <c r="D613" i="10"/>
  <c r="D410" i="10"/>
  <c r="D347" i="10"/>
  <c r="D503" i="10"/>
  <c r="D1003" i="10"/>
  <c r="D1017" i="10"/>
  <c r="D197" i="10"/>
  <c r="D45" i="10"/>
  <c r="D51" i="10"/>
  <c r="D159" i="10"/>
  <c r="D569" i="10"/>
  <c r="D741" i="10"/>
  <c r="D1184" i="10"/>
  <c r="D291" i="10"/>
  <c r="D372" i="10"/>
  <c r="D390" i="10"/>
  <c r="D1042" i="10"/>
  <c r="D234" i="10"/>
  <c r="D511" i="10"/>
  <c r="D2" i="10"/>
  <c r="D303" i="10"/>
  <c r="D937" i="10"/>
  <c r="D1199" i="10"/>
  <c r="D1195" i="10"/>
  <c r="D436" i="10"/>
  <c r="D1182" i="10"/>
  <c r="D981" i="10"/>
  <c r="D898" i="10"/>
  <c r="D1108" i="10"/>
  <c r="D642" i="10"/>
  <c r="D77" i="10"/>
  <c r="D923" i="10"/>
  <c r="D338" i="10"/>
  <c r="D359" i="10"/>
  <c r="D871" i="10"/>
  <c r="D638" i="10"/>
  <c r="D252" i="10"/>
  <c r="D53" i="10"/>
  <c r="D630" i="10"/>
  <c r="D1127" i="10"/>
  <c r="D921" i="10"/>
  <c r="D555" i="10"/>
  <c r="D556" i="10"/>
  <c r="D990" i="10"/>
  <c r="D78" i="10"/>
  <c r="D292" i="10"/>
  <c r="D127" i="10"/>
  <c r="D1196" i="10"/>
  <c r="D267" i="10"/>
  <c r="D591" i="10"/>
  <c r="D394" i="10"/>
  <c r="D422" i="10"/>
  <c r="D938" i="10"/>
  <c r="D987" i="10"/>
  <c r="D761" i="10"/>
  <c r="D892" i="10"/>
  <c r="D986" i="10"/>
  <c r="D605" i="10"/>
  <c r="D222" i="10"/>
  <c r="D661" i="10"/>
  <c r="D728" i="10"/>
  <c r="D418" i="10"/>
  <c r="D323" i="10"/>
  <c r="D245" i="10"/>
  <c r="D952" i="10"/>
  <c r="D1098" i="10"/>
  <c r="D230" i="10"/>
  <c r="D983" i="10"/>
  <c r="D389" i="10"/>
  <c r="D1055" i="10"/>
  <c r="D87" i="10"/>
  <c r="D691" i="10"/>
  <c r="D510" i="10"/>
  <c r="D220" i="10"/>
  <c r="D138" i="10"/>
  <c r="D419" i="10"/>
  <c r="D57" i="10"/>
  <c r="D484" i="10"/>
  <c r="D759" i="10"/>
  <c r="D743" i="10"/>
  <c r="D1128" i="10"/>
  <c r="D773" i="10"/>
  <c r="D1000" i="10"/>
  <c r="D264" i="10"/>
  <c r="D33" i="10"/>
  <c r="D542" i="10"/>
  <c r="D1069" i="10"/>
  <c r="D578" i="10"/>
  <c r="D94" i="10"/>
  <c r="D386" i="10"/>
  <c r="D774" i="10"/>
  <c r="D736" i="10"/>
  <c r="D598" i="10"/>
  <c r="D454" i="10"/>
  <c r="D93" i="10"/>
  <c r="D793" i="10"/>
  <c r="D597" i="10"/>
  <c r="D919" i="10"/>
  <c r="D95" i="10"/>
  <c r="D1189" i="10"/>
  <c r="D680" i="10"/>
  <c r="D129" i="10"/>
  <c r="D1027" i="10"/>
  <c r="D437" i="10"/>
  <c r="D373" i="10"/>
  <c r="D497" i="10"/>
  <c r="D576" i="10"/>
  <c r="D84" i="10"/>
  <c r="D517" i="10"/>
  <c r="D248" i="10"/>
  <c r="D1231" i="10"/>
  <c r="D491" i="10"/>
  <c r="D622" i="10"/>
  <c r="D244" i="10"/>
  <c r="D579" i="10"/>
  <c r="D198" i="10"/>
  <c r="D28" i="10"/>
  <c r="D1141" i="10"/>
  <c r="D81" i="10"/>
  <c r="D942" i="10"/>
  <c r="D635" i="10"/>
  <c r="D549" i="10"/>
  <c r="D993" i="10"/>
  <c r="D633" i="10"/>
  <c r="D341" i="10"/>
  <c r="D147" i="10"/>
  <c r="D233" i="10"/>
  <c r="D64" i="10"/>
  <c r="D285" i="10"/>
  <c r="D73" i="10"/>
  <c r="D428" i="10"/>
  <c r="D18" i="10"/>
  <c r="D455" i="10"/>
  <c r="D779" i="10"/>
  <c r="D313" i="10"/>
  <c r="D845" i="10"/>
  <c r="D531" i="10"/>
  <c r="D799" i="10"/>
  <c r="D135" i="10"/>
  <c r="D507" i="10"/>
  <c r="D529" i="10"/>
  <c r="D595" i="10"/>
  <c r="D530" i="10"/>
  <c r="D1059" i="10"/>
  <c r="D470" i="10"/>
  <c r="D538" i="10"/>
  <c r="D1047" i="10"/>
  <c r="D158" i="10"/>
  <c r="D1001" i="10"/>
  <c r="D396" i="10"/>
  <c r="D324" i="10"/>
  <c r="D629" i="10"/>
  <c r="D320" i="10"/>
  <c r="D321" i="10"/>
  <c r="D307" i="10"/>
  <c r="D67" i="10"/>
  <c r="D500" i="10"/>
  <c r="D311" i="10"/>
  <c r="D839" i="10"/>
  <c r="D184" i="10"/>
  <c r="D219" i="10"/>
  <c r="D681" i="10"/>
  <c r="D52" i="10"/>
  <c r="D745" i="10"/>
  <c r="D85" i="10"/>
  <c r="D512" i="10"/>
  <c r="D574" i="10"/>
  <c r="D684" i="10"/>
  <c r="D909" i="10"/>
  <c r="D1158" i="10"/>
  <c r="D420" i="10"/>
  <c r="D79" i="10"/>
  <c r="D1023" i="10"/>
  <c r="D775" i="10"/>
  <c r="D1124" i="10"/>
  <c r="D515" i="10"/>
  <c r="D271" i="10"/>
  <c r="D1129" i="10"/>
  <c r="D310" i="10"/>
  <c r="D364" i="10"/>
  <c r="D392" i="10"/>
  <c r="D255" i="10"/>
  <c r="D1198" i="10"/>
  <c r="D237" i="10"/>
  <c r="D501" i="10"/>
  <c r="D692" i="10"/>
  <c r="D1081" i="10"/>
  <c r="D344" i="10"/>
  <c r="D187" i="10"/>
  <c r="D91" i="10"/>
  <c r="D32" i="10"/>
  <c r="D558" i="10"/>
  <c r="D156" i="10"/>
  <c r="D803" i="10"/>
  <c r="D468" i="10"/>
  <c r="D400" i="10"/>
  <c r="D169" i="10"/>
  <c r="D268" i="10"/>
  <c r="D476" i="10"/>
  <c r="D752" i="10"/>
  <c r="D599" i="10"/>
  <c r="D196" i="10"/>
  <c r="D1095" i="10"/>
  <c r="D163" i="10"/>
  <c r="D1097" i="10"/>
  <c r="D492" i="10"/>
  <c r="D753" i="10"/>
  <c r="D345" i="10"/>
  <c r="D957" i="10"/>
  <c r="D611" i="10"/>
  <c r="D368" i="10"/>
  <c r="D875" i="10"/>
  <c r="D641" i="10"/>
  <c r="D762" i="10"/>
  <c r="D182" i="10"/>
  <c r="D439" i="10"/>
  <c r="D409" i="10"/>
  <c r="D1052" i="10"/>
  <c r="D1237" i="10"/>
  <c r="D224" i="10"/>
  <c r="D828" i="10"/>
  <c r="D54" i="10"/>
  <c r="D160" i="10"/>
  <c r="D59" i="10"/>
  <c r="D221" i="10"/>
  <c r="D964" i="10"/>
  <c r="D168" i="10"/>
  <c r="D776" i="10"/>
  <c r="D167" i="10"/>
  <c r="D452" i="10"/>
  <c r="D843" i="10"/>
  <c r="D1238" i="10"/>
  <c r="D139" i="10"/>
  <c r="D958" i="10"/>
  <c r="D256" i="10"/>
  <c r="D23" i="10"/>
  <c r="D1114" i="10"/>
  <c r="D251" i="10"/>
  <c r="D1022" i="10"/>
  <c r="D354" i="10"/>
  <c r="D334" i="10"/>
  <c r="D403" i="10"/>
  <c r="D699" i="10"/>
  <c r="D34" i="10"/>
  <c r="D63" i="10"/>
  <c r="D412" i="10"/>
  <c r="D102" i="10"/>
  <c r="D1147" i="10"/>
  <c r="D19" i="10"/>
  <c r="D336" i="10"/>
  <c r="D872" i="10"/>
  <c r="D1035" i="10"/>
  <c r="D547" i="10"/>
  <c r="D707" i="10"/>
  <c r="D754" i="10"/>
  <c r="D1082" i="10"/>
  <c r="D781" i="10"/>
  <c r="D183" i="10"/>
  <c r="D689" i="10"/>
  <c r="D822" i="10"/>
  <c r="D544" i="10"/>
  <c r="D1185" i="10"/>
  <c r="D504" i="10"/>
  <c r="D380" i="10"/>
  <c r="D540" i="10"/>
  <c r="D904" i="10"/>
  <c r="D413" i="10"/>
  <c r="D337" i="10"/>
  <c r="D908" i="10"/>
  <c r="D68" i="10"/>
  <c r="D151" i="10"/>
  <c r="D10" i="10"/>
  <c r="D346" i="10"/>
  <c r="D924" i="10"/>
  <c r="D208" i="10"/>
  <c r="D226" i="10"/>
  <c r="D137" i="10"/>
  <c r="D340" i="10"/>
  <c r="D780" i="10"/>
  <c r="D414" i="10"/>
  <c r="D89" i="10"/>
  <c r="D1188" i="10"/>
  <c r="D918" i="10"/>
  <c r="D821" i="10"/>
  <c r="D202" i="10"/>
  <c r="D330" i="10"/>
  <c r="D933" i="10"/>
  <c r="D1060" i="10"/>
  <c r="D277" i="10"/>
  <c r="D459" i="10"/>
  <c r="D1122" i="10"/>
  <c r="D350" i="10"/>
  <c r="D906" i="10"/>
  <c r="D961" i="10"/>
  <c r="D1061" i="10"/>
  <c r="D186" i="10"/>
  <c r="D308" i="10"/>
  <c r="D76" i="10"/>
  <c r="D361" i="10"/>
  <c r="D281" i="10"/>
  <c r="D969" i="10"/>
  <c r="D1076" i="10"/>
  <c r="D1104" i="10"/>
  <c r="D1156" i="10"/>
  <c r="D164" i="10"/>
  <c r="D863" i="10"/>
  <c r="D1192" i="10"/>
  <c r="D61" i="10"/>
  <c r="D426" i="10"/>
  <c r="D1032" i="10"/>
  <c r="D861" i="10"/>
  <c r="D991" i="10"/>
  <c r="D1200" i="10"/>
  <c r="D810" i="10"/>
  <c r="D505" i="10"/>
  <c r="D587" i="10"/>
  <c r="D580" i="10"/>
  <c r="D615" i="10"/>
  <c r="D586" i="10"/>
  <c r="D705" i="10"/>
  <c r="D328" i="10"/>
  <c r="D423" i="10"/>
  <c r="D453" i="10"/>
  <c r="D1191" i="10"/>
  <c r="D797" i="10"/>
  <c r="D170" i="10"/>
  <c r="D1144" i="10"/>
  <c r="D1183" i="10"/>
  <c r="D685" i="10"/>
  <c r="D1015" i="10"/>
  <c r="D666" i="10"/>
  <c r="D809" i="10"/>
  <c r="D213" i="10"/>
  <c r="D755" i="10"/>
  <c r="D734" i="10"/>
  <c r="D581" i="10"/>
  <c r="D97" i="10"/>
  <c r="D570" i="10"/>
  <c r="D962" i="10"/>
  <c r="D1239" i="10"/>
  <c r="D1149" i="10"/>
  <c r="D859" i="10"/>
  <c r="D565" i="10"/>
  <c r="D1011" i="10"/>
  <c r="D686" i="10"/>
  <c r="D9" i="10"/>
  <c r="D573" i="10"/>
  <c r="D650" i="10"/>
  <c r="D834" i="10"/>
  <c r="D471" i="10"/>
  <c r="D1040" i="10"/>
  <c r="D614" i="10"/>
  <c r="D980" i="10"/>
  <c r="D1211" i="10"/>
  <c r="D96" i="10"/>
  <c r="D552" i="10"/>
  <c r="D723" i="10"/>
  <c r="D653" i="10"/>
  <c r="D740" i="10"/>
  <c r="D732" i="10"/>
  <c r="D107" i="10"/>
  <c r="D241" i="10"/>
  <c r="D1229" i="10"/>
  <c r="D189" i="10"/>
  <c r="D1197" i="10"/>
  <c r="D590" i="10"/>
  <c r="D1190" i="10"/>
  <c r="D200" i="10"/>
  <c r="D915" i="10"/>
  <c r="D806" i="10"/>
  <c r="D688" i="10"/>
  <c r="D286" i="10"/>
  <c r="D884" i="10"/>
  <c r="D975" i="10"/>
  <c r="D317" i="10"/>
  <c r="D1049" i="10"/>
  <c r="D489" i="10"/>
  <c r="D996" i="10"/>
  <c r="D231" i="10"/>
  <c r="D927" i="10"/>
  <c r="D1193" i="10"/>
  <c r="D651" i="10"/>
  <c r="D808" i="10"/>
  <c r="D1096" i="10"/>
  <c r="D356" i="10"/>
  <c r="D545" i="10"/>
  <c r="D199" i="10"/>
  <c r="D27" i="10"/>
  <c r="D404" i="10"/>
  <c r="D162" i="10"/>
  <c r="D1123" i="10"/>
  <c r="D577" i="10"/>
  <c r="D1103" i="10"/>
  <c r="D864" i="10"/>
  <c r="D568" i="10"/>
  <c r="D339" i="10"/>
  <c r="D534" i="10"/>
  <c r="D1037" i="10"/>
  <c r="D853" i="10"/>
  <c r="D1236" i="10"/>
  <c r="D210" i="10"/>
  <c r="D1102" i="10"/>
  <c r="D463" i="10"/>
  <c r="D879" i="10"/>
  <c r="D1091" i="10"/>
  <c r="D602" i="10"/>
  <c r="D279" i="10"/>
  <c r="D963" i="10"/>
  <c r="D758" i="10"/>
  <c r="D701" i="10"/>
  <c r="D657" i="10"/>
  <c r="D301" i="10"/>
  <c r="D1154" i="10"/>
  <c r="D306" i="10"/>
  <c r="D913" i="10"/>
  <c r="D1019" i="10"/>
  <c r="D15" i="10"/>
  <c r="D1143" i="10"/>
  <c r="D126" i="10"/>
  <c r="D125" i="10"/>
  <c r="D807" i="10"/>
  <c r="D603" i="10"/>
  <c r="D185" i="10"/>
  <c r="D86" i="10"/>
  <c r="D353" i="10"/>
  <c r="D449" i="10"/>
  <c r="D502" i="10"/>
  <c r="D1034" i="10"/>
  <c r="D735" i="10"/>
  <c r="D382" i="10"/>
  <c r="D1131" i="10"/>
  <c r="D655" i="10"/>
  <c r="D207" i="10"/>
  <c r="D464" i="10"/>
  <c r="D725" i="10"/>
  <c r="D620" i="10"/>
  <c r="D882" i="10"/>
  <c r="D440" i="10"/>
  <c r="D266" i="10"/>
  <c r="D335" i="10"/>
  <c r="D205" i="10"/>
  <c r="D37" i="10"/>
  <c r="D955" i="10"/>
  <c r="D123" i="10"/>
  <c r="D1217" i="10"/>
  <c r="D1219" i="10"/>
  <c r="D398" i="10"/>
  <c r="D477" i="10"/>
  <c r="D487" i="10"/>
  <c r="D837" i="10"/>
  <c r="D1116" i="10"/>
  <c r="D1057" i="10"/>
  <c r="D1150" i="10"/>
  <c r="D1180" i="10"/>
  <c r="D24" i="10"/>
  <c r="D381" i="10"/>
  <c r="D378" i="10"/>
  <c r="D434" i="10"/>
  <c r="D124" i="10"/>
  <c r="D145" i="10"/>
  <c r="D662" i="10"/>
  <c r="D456" i="10"/>
  <c r="D832" i="10"/>
  <c r="D240" i="10"/>
  <c r="D100" i="10"/>
  <c r="D959" i="10"/>
  <c r="D429" i="10"/>
  <c r="D11" i="10"/>
  <c r="D899" i="10"/>
  <c r="D900" i="10"/>
  <c r="D1209" i="10"/>
  <c r="D35" i="10"/>
  <c r="D130" i="10"/>
  <c r="D143" i="10"/>
  <c r="D747" i="10"/>
  <c r="D260" i="10"/>
  <c r="D293" i="10"/>
  <c r="D309" i="10"/>
  <c r="D401" i="10"/>
  <c r="D1218" i="10"/>
  <c r="R1198" i="1"/>
  <c r="R953" i="1"/>
  <c r="S1198" i="1"/>
  <c r="S953" i="1"/>
  <c r="S1093" i="1"/>
  <c r="S1344" i="1"/>
  <c r="S1699" i="1"/>
  <c r="S936" i="1"/>
  <c r="S1906" i="1"/>
  <c r="S1532" i="1"/>
  <c r="S1323" i="1"/>
  <c r="S1588" i="1"/>
  <c r="S2129" i="1"/>
  <c r="S963" i="1"/>
  <c r="S1138" i="1"/>
  <c r="S73" i="1"/>
  <c r="S1149" i="1"/>
  <c r="S115" i="1"/>
  <c r="S1590" i="1"/>
  <c r="S1076" i="1"/>
  <c r="S94" i="1"/>
  <c r="S312" i="1"/>
  <c r="S1043" i="1"/>
  <c r="S1607" i="1"/>
  <c r="S787" i="1"/>
  <c r="S1425" i="1"/>
  <c r="S49" i="1"/>
  <c r="S591" i="1"/>
  <c r="S454" i="1"/>
  <c r="S999" i="1"/>
  <c r="S1031" i="1"/>
  <c r="S1732" i="1"/>
  <c r="S1914" i="1"/>
  <c r="S1923" i="1"/>
  <c r="S2184" i="1"/>
  <c r="S119" i="1"/>
  <c r="S781" i="1"/>
  <c r="S759" i="1"/>
  <c r="S132" i="1"/>
  <c r="S303" i="1"/>
  <c r="S293" i="1"/>
  <c r="S580" i="1"/>
  <c r="S1119" i="1"/>
  <c r="S1864" i="1"/>
  <c r="S1865" i="1"/>
  <c r="S37" i="1"/>
  <c r="S2168" i="1"/>
  <c r="S551" i="1"/>
  <c r="S945" i="1"/>
  <c r="S1023" i="1"/>
  <c r="S1140" i="1"/>
  <c r="S198" i="1"/>
  <c r="S40" i="1"/>
  <c r="S974" i="1"/>
  <c r="S1546" i="1"/>
  <c r="S1411" i="1"/>
  <c r="S52" i="1"/>
  <c r="S55" i="1"/>
  <c r="S56" i="1"/>
  <c r="S57" i="1"/>
  <c r="S2299" i="1"/>
  <c r="S795" i="1"/>
  <c r="S169" i="1"/>
  <c r="S2025" i="1"/>
  <c r="S2100" i="1"/>
  <c r="S2262" i="1"/>
  <c r="S2304" i="1"/>
  <c r="S1451" i="1"/>
  <c r="S2182" i="1"/>
  <c r="S2300" i="1"/>
  <c r="S2284" i="1"/>
  <c r="S836" i="1"/>
  <c r="S1062" i="1"/>
  <c r="S29" i="1"/>
  <c r="S1626" i="1"/>
  <c r="S254" i="1"/>
  <c r="S546" i="1"/>
  <c r="S67" i="1"/>
  <c r="S1094" i="1"/>
  <c r="S377" i="1"/>
  <c r="S768" i="1"/>
  <c r="S86" i="1"/>
  <c r="S535" i="1"/>
  <c r="S840" i="1"/>
  <c r="S1226" i="1"/>
  <c r="S164" i="1"/>
  <c r="S92" i="1"/>
  <c r="S82" i="1"/>
  <c r="S1821" i="1"/>
  <c r="S214" i="1"/>
  <c r="S568" i="1"/>
  <c r="S1672" i="1"/>
  <c r="S1715" i="1"/>
  <c r="S1829" i="1"/>
  <c r="S662" i="1"/>
  <c r="S1230" i="1"/>
  <c r="S156" i="1"/>
  <c r="S1252" i="1"/>
  <c r="S728" i="1"/>
  <c r="S430" i="1"/>
  <c r="S1735" i="1"/>
  <c r="S2070" i="1"/>
  <c r="S2152" i="1"/>
  <c r="S99" i="1"/>
  <c r="S1936" i="1"/>
  <c r="S105" i="1"/>
  <c r="S106" i="1"/>
  <c r="S2275" i="1"/>
  <c r="S126" i="1"/>
  <c r="S605" i="1"/>
  <c r="S2088" i="1"/>
  <c r="S1487" i="1"/>
  <c r="S1944" i="1"/>
  <c r="S2285" i="1"/>
  <c r="S392" i="1"/>
  <c r="S2027" i="1"/>
  <c r="S970" i="1"/>
  <c r="S1157" i="1"/>
  <c r="S1783" i="1"/>
  <c r="S1967" i="1"/>
  <c r="S185" i="1"/>
  <c r="S1430" i="1"/>
  <c r="S1769" i="1"/>
  <c r="S753" i="1"/>
  <c r="S1571" i="1"/>
  <c r="S215" i="1"/>
  <c r="S981" i="1"/>
  <c r="S1042" i="1"/>
  <c r="S1573" i="1"/>
  <c r="S1972" i="1"/>
  <c r="S452" i="1"/>
  <c r="S1720" i="1"/>
  <c r="S582" i="1"/>
  <c r="S1176" i="1"/>
  <c r="S1833" i="1"/>
  <c r="S373" i="1"/>
  <c r="S1217" i="1"/>
  <c r="S1374" i="1"/>
  <c r="S406" i="1"/>
  <c r="S1610" i="1"/>
  <c r="S313" i="1"/>
  <c r="S322" i="1"/>
  <c r="S1359" i="1"/>
  <c r="S570" i="1"/>
  <c r="S204" i="1"/>
  <c r="S1049" i="1"/>
  <c r="S1786" i="1"/>
  <c r="S1980" i="1"/>
  <c r="S347" i="1"/>
  <c r="S736" i="1"/>
  <c r="S1706" i="1"/>
  <c r="S1838" i="1"/>
  <c r="S1348" i="1"/>
  <c r="S729" i="1"/>
  <c r="S477" i="1"/>
  <c r="S1077" i="1"/>
  <c r="S1292" i="1"/>
  <c r="S1841" i="1"/>
  <c r="S28" i="1"/>
  <c r="S1563" i="1"/>
  <c r="S1586" i="1"/>
  <c r="S149" i="1"/>
  <c r="S269" i="1"/>
  <c r="S370" i="1"/>
  <c r="S389" i="1"/>
  <c r="S541" i="1"/>
  <c r="S688" i="1"/>
  <c r="S1185" i="1"/>
  <c r="S1338" i="1"/>
  <c r="S2034" i="1"/>
  <c r="S2215" i="1"/>
  <c r="S1419" i="1"/>
  <c r="S255" i="1"/>
  <c r="S465" i="1"/>
  <c r="S12" i="1"/>
  <c r="S2292" i="1"/>
  <c r="S1316" i="1"/>
  <c r="S1319" i="1"/>
  <c r="S1505" i="1"/>
  <c r="S393" i="1"/>
  <c r="S523" i="1"/>
  <c r="S1234" i="1"/>
  <c r="S1414" i="1"/>
  <c r="S1895" i="1"/>
  <c r="S1178" i="1"/>
  <c r="S1346" i="1"/>
  <c r="S2216" i="1"/>
  <c r="S349" i="1"/>
  <c r="S2008" i="1"/>
  <c r="S1655" i="1"/>
  <c r="S2098" i="1"/>
  <c r="S1400" i="1"/>
  <c r="S1309" i="1"/>
  <c r="S2005" i="1"/>
  <c r="S944" i="1"/>
  <c r="S524" i="1"/>
  <c r="S1101" i="1"/>
  <c r="S1750" i="1"/>
  <c r="S42" i="1"/>
  <c r="S85" i="1"/>
  <c r="S453" i="1"/>
  <c r="S689" i="1"/>
  <c r="S709" i="1"/>
  <c r="S925" i="1"/>
  <c r="S950" i="1"/>
  <c r="S988" i="1"/>
  <c r="S1267" i="1"/>
  <c r="S521" i="1"/>
  <c r="S2151" i="1"/>
  <c r="S2142" i="1"/>
  <c r="S291" i="1"/>
  <c r="S547" i="1"/>
  <c r="S704" i="1"/>
  <c r="S208" i="1"/>
  <c r="S137" i="1"/>
  <c r="S558" i="1"/>
  <c r="S890" i="1"/>
  <c r="S1208" i="1"/>
  <c r="S2023" i="1"/>
  <c r="S1564" i="1"/>
  <c r="S588" i="1"/>
  <c r="S2147" i="1"/>
  <c r="S954" i="1"/>
  <c r="S818" i="1"/>
  <c r="S1622" i="1"/>
  <c r="S272" i="1"/>
  <c r="S510" i="1"/>
  <c r="S1955" i="1"/>
  <c r="S278" i="1"/>
  <c r="S578" i="1"/>
  <c r="S991" i="1"/>
  <c r="S1942" i="1"/>
  <c r="S1996" i="1"/>
  <c r="S1521" i="1"/>
  <c r="S1209" i="1"/>
  <c r="S1303" i="1"/>
  <c r="S1449" i="1"/>
  <c r="S1462" i="1"/>
  <c r="S279" i="1"/>
  <c r="S426" i="1"/>
  <c r="S789" i="1"/>
  <c r="S972" i="1"/>
  <c r="S1450" i="1"/>
  <c r="S2274" i="1"/>
  <c r="S1245" i="1"/>
  <c r="S1817" i="1"/>
  <c r="S845" i="1"/>
  <c r="S1107" i="1"/>
  <c r="S676" i="1"/>
  <c r="S314" i="1"/>
  <c r="S2140" i="1"/>
  <c r="S1210" i="1"/>
  <c r="S1927" i="1"/>
  <c r="S2149" i="1"/>
  <c r="S68" i="1"/>
  <c r="S761" i="1"/>
  <c r="S1885" i="1"/>
  <c r="S394" i="1"/>
  <c r="S1506" i="1"/>
  <c r="S2297" i="1"/>
  <c r="S1362" i="1"/>
  <c r="S256" i="1"/>
  <c r="S542" i="1"/>
  <c r="S1797" i="1"/>
  <c r="S1214" i="1"/>
  <c r="S2000" i="1"/>
  <c r="S623" i="1"/>
  <c r="S632" i="1"/>
  <c r="S633" i="1"/>
  <c r="S1065" i="1"/>
  <c r="S1741" i="1"/>
  <c r="S732" i="1"/>
  <c r="S924" i="1"/>
  <c r="S1777" i="1"/>
  <c r="S205" i="1"/>
  <c r="S673" i="1"/>
  <c r="S735" i="1"/>
  <c r="S1050" i="1"/>
  <c r="S2160" i="1"/>
  <c r="S512" i="1"/>
  <c r="S2045" i="1"/>
  <c r="S2080" i="1"/>
  <c r="S2159" i="1"/>
  <c r="S643" i="1"/>
  <c r="S933" i="1"/>
  <c r="S1427" i="1"/>
  <c r="S2101" i="1"/>
  <c r="S695" i="1"/>
  <c r="S1461" i="1"/>
  <c r="S307" i="1"/>
  <c r="S671" i="1"/>
  <c r="S757" i="1"/>
  <c r="S1743" i="1"/>
  <c r="S1516" i="1"/>
  <c r="S240" i="1"/>
  <c r="S1092" i="1"/>
  <c r="S1368" i="1"/>
  <c r="S13" i="1"/>
  <c r="S1366" i="1"/>
  <c r="S684" i="1"/>
  <c r="S1522" i="1"/>
  <c r="S1526" i="1"/>
  <c r="S65" i="1"/>
  <c r="S371" i="1"/>
  <c r="S114" i="1"/>
  <c r="S469" i="1"/>
  <c r="S700" i="1"/>
  <c r="S832" i="1"/>
  <c r="S1047" i="1"/>
  <c r="S1174" i="1"/>
  <c r="S1669" i="1"/>
  <c r="S2083" i="1"/>
  <c r="S1787" i="1"/>
  <c r="S97" i="1"/>
  <c r="S296" i="1"/>
  <c r="S927" i="1"/>
  <c r="S1959" i="1"/>
  <c r="S1146" i="1"/>
  <c r="S2158" i="1"/>
  <c r="S133" i="1"/>
  <c r="S1051" i="1"/>
  <c r="S1109" i="1"/>
  <c r="S1748" i="1"/>
  <c r="S1850" i="1"/>
  <c r="S1851" i="1"/>
  <c r="S2165" i="1"/>
  <c r="S2172" i="1"/>
  <c r="S2266" i="1"/>
  <c r="S603" i="1"/>
  <c r="S1798" i="1"/>
  <c r="S2243" i="1"/>
  <c r="S1053" i="1"/>
  <c r="S960" i="1"/>
  <c r="S1496" i="1"/>
  <c r="S1816" i="1"/>
  <c r="S1831" i="1"/>
  <c r="S1167" i="1"/>
  <c r="S563" i="1"/>
  <c r="S865" i="1"/>
  <c r="S758" i="1"/>
  <c r="S754" i="1"/>
  <c r="S1643" i="1"/>
  <c r="S1504" i="1"/>
  <c r="S111" i="1"/>
  <c r="S1207" i="1"/>
  <c r="S2017" i="1"/>
  <c r="S1945" i="1"/>
  <c r="S374" i="1"/>
  <c r="S918" i="1"/>
  <c r="S267" i="1"/>
  <c r="S2202" i="1"/>
  <c r="S181" i="1"/>
  <c r="S615" i="1"/>
  <c r="S723" i="1"/>
  <c r="S1544" i="1"/>
  <c r="S1800" i="1"/>
  <c r="S1809" i="1"/>
  <c r="S148" i="1"/>
  <c r="S494" i="1"/>
  <c r="S1591" i="1"/>
  <c r="S1731" i="1"/>
  <c r="S1733" i="1"/>
  <c r="S1537" i="1"/>
  <c r="S2179" i="1"/>
  <c r="S1710" i="1"/>
  <c r="S564" i="1"/>
  <c r="S1956" i="1"/>
  <c r="S1204" i="1"/>
  <c r="S788" i="1"/>
  <c r="S1896" i="1"/>
  <c r="S1869" i="1"/>
  <c r="S264" i="1"/>
  <c r="S21" i="1"/>
  <c r="S147" i="1"/>
  <c r="S489" i="1"/>
  <c r="S497" i="1"/>
  <c r="S1305" i="1"/>
  <c r="S803" i="1"/>
  <c r="S804" i="1"/>
  <c r="S212" i="1"/>
  <c r="S220" i="1"/>
  <c r="S715" i="1"/>
  <c r="S1852" i="1"/>
  <c r="S1742" i="1"/>
  <c r="S2069" i="1"/>
  <c r="S1730" i="1"/>
  <c r="S827" i="1"/>
  <c r="S1196" i="1"/>
  <c r="S923" i="1"/>
  <c r="S896" i="1"/>
  <c r="S299" i="1"/>
  <c r="S2126" i="1"/>
  <c r="S1108" i="1"/>
  <c r="S1383" i="1"/>
  <c r="S446" i="1"/>
  <c r="S560" i="1"/>
  <c r="S696" i="1"/>
  <c r="S1426" i="1"/>
  <c r="S506" i="1"/>
  <c r="S1254" i="1"/>
  <c r="S1183" i="1"/>
  <c r="S81" i="1"/>
  <c r="S648" i="1"/>
  <c r="S122" i="1"/>
  <c r="S167" i="1"/>
  <c r="S958" i="1"/>
  <c r="S1175" i="1"/>
  <c r="S1289" i="1"/>
  <c r="S1372" i="1"/>
  <c r="S1954" i="1"/>
  <c r="S404" i="1"/>
  <c r="S1454" i="1"/>
  <c r="S2170" i="1"/>
  <c r="S202" i="1"/>
  <c r="S398" i="1"/>
  <c r="S31" i="1"/>
  <c r="S178" i="1"/>
  <c r="S1335" i="1"/>
  <c r="S1758" i="1"/>
  <c r="S1324" i="1"/>
  <c r="S997" i="1"/>
  <c r="S478" i="1"/>
  <c r="S741" i="1"/>
  <c r="S1016" i="1"/>
  <c r="S1423" i="1"/>
  <c r="S1886" i="1"/>
  <c r="S926" i="1"/>
  <c r="S1015" i="1"/>
  <c r="S1312" i="1"/>
  <c r="S1371" i="1"/>
  <c r="S441" i="1"/>
  <c r="S1284" i="1"/>
  <c r="S1446" i="1"/>
  <c r="S226" i="1"/>
  <c r="S192" i="1"/>
  <c r="S1112" i="1"/>
  <c r="S20" i="1"/>
  <c r="S1127" i="1"/>
  <c r="S127" i="1"/>
  <c r="S2188" i="1"/>
  <c r="S1667" i="1"/>
  <c r="S982" i="1"/>
  <c r="S2295" i="1"/>
  <c r="S797" i="1"/>
  <c r="S1726" i="1"/>
  <c r="S1854" i="1"/>
  <c r="S1490" i="1"/>
  <c r="S1891" i="1"/>
  <c r="S1376" i="1"/>
  <c r="S2056" i="1"/>
  <c r="S995" i="1"/>
  <c r="S1975" i="1"/>
  <c r="S78" i="1"/>
  <c r="S1705" i="1"/>
  <c r="S1061" i="1"/>
  <c r="S112" i="1"/>
  <c r="S177" i="1"/>
  <c r="S298" i="1"/>
  <c r="S1001" i="1"/>
  <c r="S1459" i="1"/>
  <c r="S90" i="1"/>
  <c r="S145" i="1"/>
  <c r="S1962" i="1"/>
  <c r="S2011" i="1"/>
  <c r="S1694" i="1"/>
  <c r="S305" i="1"/>
  <c r="S25" i="1"/>
  <c r="S33" i="1"/>
  <c r="S821" i="1"/>
  <c r="S1133" i="1"/>
  <c r="S2091" i="1"/>
  <c r="S63" i="1"/>
  <c r="S2093" i="1"/>
  <c r="S124" i="1"/>
  <c r="S411" i="1"/>
  <c r="S1294" i="1"/>
  <c r="S1082" i="1"/>
  <c r="S1244" i="1"/>
  <c r="S1628" i="1"/>
  <c r="S217" i="1"/>
  <c r="S440" i="1"/>
  <c r="S1631" i="1"/>
  <c r="S412" i="1"/>
  <c r="S491" i="1"/>
  <c r="S522" i="1"/>
  <c r="S526" i="1"/>
  <c r="S1159" i="1"/>
  <c r="S1719" i="1"/>
  <c r="S2029" i="1"/>
  <c r="S479" i="1"/>
  <c r="S218" i="1"/>
  <c r="S1819" i="1"/>
  <c r="S123" i="1"/>
  <c r="S2" i="1"/>
  <c r="S630" i="1"/>
  <c r="S956" i="1"/>
  <c r="S1044" i="1"/>
  <c r="S2095" i="1"/>
  <c r="S2220" i="1"/>
  <c r="S484" i="1"/>
  <c r="S1266" i="1"/>
  <c r="S1330" i="1"/>
  <c r="S1637" i="1"/>
  <c r="S2067" i="1"/>
  <c r="S2120" i="1"/>
  <c r="S1905" i="1"/>
  <c r="S1314" i="1"/>
  <c r="S150" i="1"/>
  <c r="S520" i="1"/>
  <c r="S774" i="1"/>
  <c r="S777" i="1"/>
  <c r="S1203" i="1"/>
  <c r="S1703" i="1"/>
  <c r="S1707" i="1"/>
  <c r="S2150" i="1"/>
  <c r="S2200" i="1"/>
  <c r="S713" i="1"/>
  <c r="S1759" i="1"/>
  <c r="S782" i="1"/>
  <c r="S810" i="1"/>
  <c r="S1471" i="1"/>
  <c r="S1981" i="1"/>
  <c r="S146" i="1"/>
  <c r="S1301" i="1"/>
  <c r="S1807" i="1"/>
  <c r="S1762" i="1"/>
  <c r="S1126" i="1"/>
  <c r="S1081" i="1"/>
  <c r="S966" i="1"/>
  <c r="S174" i="1"/>
  <c r="S1072" i="1"/>
  <c r="S1900" i="1"/>
  <c r="S2291" i="1"/>
  <c r="S2273" i="1"/>
  <c r="S545" i="1"/>
  <c r="S1404" i="1"/>
  <c r="S1738" i="1"/>
  <c r="S864" i="1"/>
  <c r="S2245" i="1"/>
  <c r="S812" i="1"/>
  <c r="S2144" i="1"/>
  <c r="S1391" i="1"/>
  <c r="S1805" i="1"/>
  <c r="S1390" i="1"/>
  <c r="S2199" i="1"/>
  <c r="S87" i="1"/>
  <c r="S140" i="1"/>
  <c r="S176" i="1"/>
  <c r="S346" i="1"/>
  <c r="S376" i="1"/>
  <c r="S455" i="1"/>
  <c r="S533" i="1"/>
  <c r="S562" i="1"/>
  <c r="S646" i="1"/>
  <c r="S908" i="1"/>
  <c r="S1074" i="1"/>
  <c r="S1168" i="1"/>
  <c r="S1239" i="1"/>
  <c r="S1325" i="1"/>
  <c r="S1401" i="1"/>
  <c r="S1444" i="1"/>
  <c r="S1606" i="1"/>
  <c r="S1686" i="1"/>
  <c r="S1957" i="1"/>
  <c r="S2107" i="1"/>
  <c r="S2236" i="1"/>
  <c r="S2238" i="1"/>
  <c r="S708" i="1"/>
  <c r="S1806" i="1"/>
  <c r="S1235" i="1"/>
  <c r="S1584" i="1"/>
  <c r="S224" i="1"/>
  <c r="S993" i="1"/>
  <c r="S501" i="1"/>
  <c r="S559" i="1"/>
  <c r="S867" i="1"/>
  <c r="S1221" i="1"/>
  <c r="S1803" i="1"/>
  <c r="S310" i="1"/>
  <c r="S434" i="1"/>
  <c r="S718" i="1"/>
  <c r="S1656" i="1"/>
  <c r="S1754" i="1"/>
  <c r="S2135" i="1"/>
  <c r="S2259" i="1"/>
  <c r="S1784" i="1"/>
  <c r="S1520" i="1"/>
  <c r="S1364" i="1"/>
  <c r="S1767" i="1"/>
  <c r="S287" i="1"/>
  <c r="S382" i="1"/>
  <c r="S2145" i="1"/>
  <c r="S576" i="1"/>
  <c r="S1137" i="1"/>
  <c r="S1025" i="1"/>
  <c r="S1708" i="1"/>
  <c r="S442" i="1"/>
  <c r="S872" i="1"/>
  <c r="S2079" i="1"/>
  <c r="S1774" i="1"/>
  <c r="S84" i="1"/>
  <c r="S1114" i="1"/>
  <c r="S265" i="1"/>
  <c r="S1361" i="1"/>
  <c r="S1633" i="1"/>
  <c r="S2171" i="1"/>
  <c r="S1121" i="1"/>
  <c r="S957" i="1"/>
  <c r="S1788" i="1"/>
  <c r="S1295" i="1"/>
  <c r="S895" i="1"/>
  <c r="S1695" i="1"/>
  <c r="S460" i="1"/>
  <c r="S1528" i="1"/>
  <c r="S1503" i="1"/>
  <c r="S1458" i="1"/>
  <c r="S2109" i="1"/>
  <c r="S882" i="1"/>
  <c r="S3" i="1"/>
  <c r="S1063" i="1"/>
  <c r="S1250" i="1"/>
  <c r="S1924" i="1"/>
  <c r="S2138" i="1"/>
  <c r="S1181" i="1"/>
  <c r="S1096" i="1"/>
  <c r="S408" i="1"/>
  <c r="S2175" i="1"/>
  <c r="S74" i="1"/>
  <c r="S1880" i="1"/>
  <c r="S1358" i="1"/>
  <c r="S2173" i="1"/>
  <c r="S1134" i="1"/>
  <c r="S1233" i="1"/>
  <c r="S539" i="1"/>
  <c r="S47" i="1"/>
  <c r="S242" i="1"/>
  <c r="S368" i="1"/>
  <c r="S8" i="1"/>
  <c r="S2065" i="1"/>
  <c r="S207" i="1"/>
  <c r="S1943" i="1"/>
  <c r="S414" i="1"/>
  <c r="S464" i="1"/>
  <c r="S62" i="1"/>
  <c r="S690" i="1"/>
  <c r="S336" i="1"/>
  <c r="S1779" i="1"/>
  <c r="S48" i="1"/>
  <c r="S1021" i="1"/>
  <c r="S2180" i="1"/>
  <c r="S234" i="1"/>
  <c r="S357" i="1"/>
  <c r="S857" i="1"/>
  <c r="S2092" i="1"/>
  <c r="S1002" i="1"/>
  <c r="S2155" i="1"/>
  <c r="S725" i="1"/>
  <c r="S1216" i="1"/>
  <c r="S1322" i="1"/>
  <c r="S1261" i="1"/>
  <c r="S1598" i="1"/>
  <c r="S2246" i="1"/>
  <c r="S1608" i="1"/>
  <c r="S654" i="1"/>
  <c r="S274" i="1"/>
  <c r="S295" i="1"/>
  <c r="S481" i="1"/>
  <c r="S899" i="1"/>
  <c r="S1287" i="1"/>
  <c r="S1255" i="1"/>
  <c r="S879" i="1"/>
  <c r="S499" i="1"/>
  <c r="S514" i="1"/>
  <c r="S363" i="1"/>
  <c r="S575" i="1"/>
  <c r="S597" i="1"/>
  <c r="S1651" i="1"/>
  <c r="S1840" i="1"/>
  <c r="S100" i="1"/>
  <c r="S93" i="1"/>
  <c r="S1408" i="1"/>
  <c r="S590" i="1"/>
  <c r="S2279" i="1"/>
  <c r="S705" i="1"/>
  <c r="S1938" i="1"/>
  <c r="S188" i="1"/>
  <c r="S2167" i="1"/>
  <c r="S10" i="1"/>
  <c r="S399" i="1"/>
  <c r="S306" i="1"/>
  <c r="S470" i="1"/>
  <c r="S693" i="1"/>
  <c r="S1756" i="1"/>
  <c r="S2097" i="1"/>
  <c r="S742" i="1"/>
  <c r="S1782" i="1"/>
  <c r="S1357" i="1"/>
  <c r="S1379" i="1"/>
  <c r="S641" i="1"/>
  <c r="S776" i="1"/>
  <c r="S1517" i="1"/>
  <c r="S919" i="1"/>
  <c r="S1680" i="1"/>
  <c r="S2123" i="1"/>
  <c r="S345" i="1"/>
  <c r="S1878" i="1"/>
  <c r="S1115" i="1"/>
  <c r="S548" i="1"/>
  <c r="S1103" i="1"/>
  <c r="S1219" i="1"/>
  <c r="S201" i="1"/>
  <c r="S1377" i="1"/>
  <c r="S637" i="1"/>
  <c r="S1110" i="1"/>
  <c r="S525" i="1"/>
  <c r="S1736" i="1"/>
  <c r="S1737" i="1"/>
  <c r="S1855" i="1"/>
  <c r="S461" i="1"/>
  <c r="S886" i="1"/>
  <c r="S289" i="1"/>
  <c r="S710" i="1"/>
  <c r="S977" i="1"/>
  <c r="S71" i="1"/>
  <c r="S275" i="1"/>
  <c r="S359" i="1"/>
  <c r="S820" i="1"/>
  <c r="S396" i="1"/>
  <c r="S118" i="1"/>
  <c r="S271" i="1"/>
  <c r="S2176" i="1"/>
  <c r="S1473" i="1"/>
  <c r="S1143" i="1"/>
  <c r="S1577" i="1"/>
  <c r="S341" i="1"/>
  <c r="S614" i="1"/>
  <c r="S39" i="1"/>
  <c r="S1290" i="1"/>
  <c r="S2247" i="1"/>
  <c r="S531" i="1"/>
  <c r="S1937" i="1"/>
  <c r="S1464" i="1"/>
  <c r="S2261" i="1"/>
  <c r="S1286" i="1"/>
  <c r="S1554" i="1"/>
  <c r="S1105" i="1"/>
  <c r="S802" i="1"/>
  <c r="S685" i="1"/>
  <c r="S1963" i="1"/>
  <c r="S209" i="1"/>
  <c r="S755" i="1"/>
  <c r="S1277" i="1"/>
  <c r="S1494" i="1"/>
  <c r="S1739" i="1"/>
  <c r="S227" i="1"/>
  <c r="S5" i="1"/>
  <c r="S2241" i="1"/>
  <c r="S2043" i="1"/>
  <c r="S813" i="1"/>
  <c r="S889" i="1"/>
  <c r="S386" i="1"/>
  <c r="S734" i="1"/>
  <c r="S360" i="1"/>
  <c r="S288" i="1"/>
  <c r="S1481" i="1"/>
  <c r="S1692" i="1"/>
  <c r="S2063" i="1"/>
  <c r="S1781" i="1"/>
  <c r="S1542" i="1"/>
  <c r="S686" i="1"/>
  <c r="S2209" i="1"/>
  <c r="S2232" i="1"/>
  <c r="S724" i="1"/>
  <c r="S550" i="1"/>
  <c r="S847" i="1"/>
  <c r="S1858" i="1"/>
  <c r="S1549" i="1"/>
  <c r="S2290" i="1"/>
  <c r="S1604" i="1"/>
  <c r="S1908" i="1"/>
  <c r="S1932" i="1"/>
  <c r="S2146" i="1"/>
  <c r="S1558" i="1"/>
  <c r="S369" i="1"/>
  <c r="S1566" i="1"/>
  <c r="S937" i="1"/>
  <c r="S1271" i="1"/>
  <c r="S2224" i="1"/>
  <c r="S356" i="1"/>
  <c r="S361" i="1"/>
  <c r="S362" i="1"/>
  <c r="S519" i="1"/>
  <c r="S769" i="1"/>
  <c r="S770" i="1"/>
  <c r="S1104" i="1"/>
  <c r="S1711" i="1"/>
  <c r="S1830" i="1"/>
  <c r="S2060" i="1"/>
  <c r="S1543" i="1"/>
  <c r="S444" i="1"/>
  <c r="S1879" i="1"/>
  <c r="S1763" i="1"/>
  <c r="S194" i="1"/>
  <c r="S884" i="1"/>
  <c r="S1467" i="1"/>
  <c r="S1575" i="1"/>
  <c r="S1898" i="1"/>
  <c r="S1902" i="1"/>
  <c r="S2204" i="1"/>
  <c r="S2214" i="1"/>
  <c r="S1597" i="1"/>
  <c r="S1600" i="1"/>
  <c r="S540" i="1"/>
  <c r="S1755" i="1"/>
  <c r="S699" i="1"/>
  <c r="S488" i="1"/>
  <c r="S1572" i="1"/>
  <c r="S375" i="1"/>
  <c r="S385" i="1"/>
  <c r="S1113" i="1"/>
  <c r="S1863" i="1"/>
  <c r="S1704" i="1"/>
  <c r="S1659" i="1"/>
  <c r="S1413" i="1"/>
  <c r="S247" i="1"/>
  <c r="S400" i="1"/>
  <c r="S70" i="1"/>
  <c r="S1512" i="1"/>
  <c r="S1614" i="1"/>
  <c r="S1618" i="1"/>
  <c r="S1619" i="1"/>
  <c r="S1629" i="1"/>
  <c r="S1640" i="1"/>
  <c r="S1650" i="1"/>
  <c r="S1661" i="1"/>
  <c r="S1662" i="1"/>
  <c r="S1365" i="1"/>
  <c r="S2024" i="1"/>
  <c r="S340" i="1"/>
  <c r="S664" i="1"/>
  <c r="S622" i="1"/>
  <c r="S1682" i="1"/>
  <c r="S1766" i="1"/>
  <c r="S237" i="1"/>
  <c r="S239" i="1"/>
  <c r="S344" i="1"/>
  <c r="S366" i="1"/>
  <c r="S1599" i="1"/>
  <c r="S1675" i="1"/>
  <c r="S1918" i="1"/>
  <c r="S1920" i="1"/>
  <c r="S2218" i="1"/>
  <c r="S2294" i="1"/>
  <c r="S1701" i="1"/>
  <c r="S2125" i="1"/>
  <c r="S2137" i="1"/>
  <c r="S476" i="1"/>
  <c r="S529" i="1"/>
  <c r="S860" i="1"/>
  <c r="S1285" i="1"/>
  <c r="S1478" i="1"/>
  <c r="S466" i="1"/>
  <c r="S682" i="1"/>
  <c r="S1078" i="1"/>
  <c r="S1744" i="1"/>
  <c r="S1867" i="1"/>
  <c r="S2039" i="1"/>
  <c r="S2108" i="1"/>
  <c r="S900" i="1"/>
  <c r="S785" i="1"/>
  <c r="S1328" i="1"/>
  <c r="S365" i="1"/>
  <c r="S244" i="1"/>
  <c r="S329" i="1"/>
  <c r="S604" i="1"/>
  <c r="S1463" i="1"/>
  <c r="S1684" i="1"/>
  <c r="S2190" i="1"/>
  <c r="S219" i="1"/>
  <c r="S301" i="1"/>
  <c r="S642" i="1"/>
  <c r="S677" i="1"/>
  <c r="S1304" i="1"/>
  <c r="S1749" i="1"/>
  <c r="S243" i="1"/>
  <c r="S300" i="1"/>
  <c r="S142" i="1"/>
  <c r="S1343" i="1"/>
  <c r="S1623" i="1"/>
  <c r="S1509" i="1"/>
  <c r="S59" i="1"/>
  <c r="S1224" i="1"/>
  <c r="S1547" i="1"/>
  <c r="S1820" i="1"/>
  <c r="S1958" i="1"/>
  <c r="S1102" i="1"/>
  <c r="S141" i="1"/>
  <c r="S917" i="1"/>
  <c r="S468" i="1"/>
  <c r="S1291" i="1"/>
  <c r="S417" i="1"/>
  <c r="S160" i="1"/>
  <c r="S228" i="1"/>
  <c r="S1802" i="1"/>
  <c r="S1824" i="1"/>
  <c r="S1689" i="1"/>
  <c r="S1136" i="1"/>
  <c r="S1977" i="1"/>
  <c r="S1861" i="1"/>
  <c r="S609" i="1"/>
  <c r="S1257" i="1"/>
  <c r="S1559" i="1"/>
  <c r="S823" i="1"/>
  <c r="S931" i="1"/>
  <c r="S338" i="1"/>
  <c r="S1186" i="1"/>
  <c r="S1052" i="1"/>
  <c r="S1925" i="1"/>
  <c r="S998" i="1"/>
  <c r="S2041" i="1"/>
  <c r="S625" i="1"/>
  <c r="S1892" i="1"/>
  <c r="S2103" i="1"/>
  <c r="S668" i="1"/>
  <c r="S1524" i="1"/>
  <c r="S1921" i="1"/>
  <c r="S766" i="1"/>
  <c r="S1702" i="1"/>
  <c r="S157" i="1"/>
  <c r="S485" i="1"/>
  <c r="S2205" i="1"/>
  <c r="S1926" i="1"/>
  <c r="S1032" i="1"/>
  <c r="S543" i="1"/>
  <c r="S1182" i="1"/>
  <c r="S2296" i="1"/>
  <c r="S1913" i="1"/>
  <c r="S1929" i="1"/>
  <c r="S1095" i="1"/>
  <c r="S101" i="1"/>
  <c r="S854" i="1"/>
  <c r="S1752" i="1"/>
  <c r="S2006" i="1"/>
  <c r="S1200" i="1"/>
  <c r="S2265" i="1"/>
  <c r="S1141" i="1"/>
  <c r="S2305" i="1"/>
  <c r="S1297" i="1"/>
  <c r="S1154" i="1"/>
  <c r="S196" i="1"/>
  <c r="S1982" i="1"/>
  <c r="S1928" i="1"/>
  <c r="S2112" i="1"/>
  <c r="S197" i="1"/>
  <c r="S38" i="1"/>
  <c r="S297" i="1"/>
  <c r="S1613" i="1"/>
  <c r="S1456" i="1"/>
  <c r="S1201" i="1"/>
  <c r="S407" i="1"/>
  <c r="S2148" i="1"/>
  <c r="S381" i="1"/>
  <c r="S2012" i="1"/>
  <c r="S480" i="1"/>
  <c r="S1355" i="1"/>
  <c r="S1296" i="1"/>
  <c r="S598" i="1"/>
  <c r="S798" i="1"/>
  <c r="S750" i="1"/>
  <c r="S2047" i="1"/>
  <c r="S66" i="1"/>
  <c r="S1697" i="1"/>
  <c r="S780" i="1"/>
  <c r="S887" i="1"/>
  <c r="S2051" i="1"/>
  <c r="S184" i="1"/>
  <c r="S416" i="1"/>
  <c r="S894" i="1"/>
  <c r="S947" i="1"/>
  <c r="S1188" i="1"/>
  <c r="S1228" i="1"/>
  <c r="S1306" i="1"/>
  <c r="S1468" i="1"/>
  <c r="S1660" i="1"/>
  <c r="S2084" i="1"/>
  <c r="S2153" i="1"/>
  <c r="S2251" i="1"/>
  <c r="S2059" i="1"/>
  <c r="S1439" i="1"/>
  <c r="S2061" i="1"/>
  <c r="S1236" i="1"/>
  <c r="S913" i="1"/>
  <c r="S2099" i="1"/>
  <c r="S2252" i="1"/>
  <c r="S1435" i="1"/>
  <c r="S1725" i="1"/>
  <c r="S320" i="1"/>
  <c r="S1402" i="1"/>
  <c r="S1117" i="1"/>
  <c r="S2277" i="1"/>
  <c r="S213" i="1"/>
  <c r="S600" i="1"/>
  <c r="S1187" i="1"/>
  <c r="S1145" i="1"/>
  <c r="S1648" i="1"/>
  <c r="S262" i="1"/>
  <c r="S852" i="1"/>
  <c r="S855" i="1"/>
  <c r="S390" i="1"/>
  <c r="S241" i="1"/>
  <c r="S634" i="1"/>
  <c r="S987" i="1"/>
  <c r="S720" i="1"/>
  <c r="S2139" i="1"/>
  <c r="S697" i="1"/>
  <c r="S2121" i="1"/>
  <c r="S311" i="1"/>
  <c r="S2257" i="1"/>
  <c r="S532" i="1"/>
  <c r="S1465" i="1"/>
  <c r="S2164" i="1"/>
  <c r="S1849" i="1"/>
  <c r="S225" i="1"/>
  <c r="S1965" i="1"/>
  <c r="S171" i="1"/>
  <c r="S1058" i="1"/>
  <c r="S932" i="1"/>
  <c r="S1428" i="1"/>
  <c r="S350" i="1"/>
  <c r="S1125" i="1"/>
  <c r="S343" i="1"/>
  <c r="S2235" i="1"/>
  <c r="S283" i="1"/>
  <c r="S161" i="1"/>
  <c r="S200" i="1"/>
  <c r="S511" i="1"/>
  <c r="S665" i="1"/>
  <c r="S745" i="1"/>
  <c r="S764" i="1"/>
  <c r="S794" i="1"/>
  <c r="S815" i="1"/>
  <c r="S959" i="1"/>
  <c r="S965" i="1"/>
  <c r="S1020" i="1"/>
  <c r="S1434" i="1"/>
  <c r="S1437" i="1"/>
  <c r="S1716" i="1"/>
  <c r="S1873" i="1"/>
  <c r="S2094" i="1"/>
  <c r="S2110" i="1"/>
  <c r="S2258" i="1"/>
  <c r="S229" i="1"/>
  <c r="S2118" i="1"/>
  <c r="S2212" i="1"/>
  <c r="S969" i="1"/>
  <c r="S819" i="1"/>
  <c r="S1620" i="1"/>
  <c r="S1621" i="1"/>
  <c r="S1028" i="1"/>
  <c r="S1313" i="1"/>
  <c r="S1903" i="1"/>
  <c r="S1066" i="1"/>
  <c r="S555" i="1"/>
  <c r="S1370" i="1"/>
  <c r="S2268" i="1"/>
  <c r="S1915" i="1"/>
  <c r="S1550" i="1"/>
  <c r="S1151" i="1"/>
  <c r="S2282" i="1"/>
  <c r="S1169" i="1"/>
  <c r="S1405" i="1"/>
  <c r="S2030" i="1"/>
  <c r="S1508" i="1"/>
  <c r="S1538" i="1"/>
  <c r="S1106" i="1"/>
  <c r="S2021" i="1"/>
  <c r="S1911" i="1"/>
  <c r="S1910" i="1"/>
  <c r="S166" i="1"/>
  <c r="S1024" i="1"/>
  <c r="S660" i="1"/>
  <c r="S2287" i="1"/>
  <c r="S2288" i="1"/>
  <c r="S990" i="1"/>
  <c r="S64" i="1"/>
  <c r="S152" i="1"/>
  <c r="R1093" i="1"/>
  <c r="R1344" i="1"/>
  <c r="R1699" i="1"/>
  <c r="R936" i="1"/>
  <c r="R1906" i="1"/>
  <c r="R1532" i="1"/>
  <c r="R1323" i="1"/>
  <c r="R1588" i="1"/>
  <c r="R2129" i="1"/>
  <c r="R963" i="1"/>
  <c r="R1138" i="1"/>
  <c r="R73" i="1"/>
  <c r="R1149" i="1"/>
  <c r="R115" i="1"/>
  <c r="R1590" i="1"/>
  <c r="R1076" i="1"/>
  <c r="R94" i="1"/>
  <c r="R312" i="1"/>
  <c r="R1043" i="1"/>
  <c r="R1607" i="1"/>
  <c r="R787" i="1"/>
  <c r="R1425" i="1"/>
  <c r="R49" i="1"/>
  <c r="R591" i="1"/>
  <c r="R454" i="1"/>
  <c r="R999" i="1"/>
  <c r="R1031" i="1"/>
  <c r="R1732" i="1"/>
  <c r="R1914" i="1"/>
  <c r="R1923" i="1"/>
  <c r="R2184" i="1"/>
  <c r="R119" i="1"/>
  <c r="R781" i="1"/>
  <c r="R759" i="1"/>
  <c r="R132" i="1"/>
  <c r="R303" i="1"/>
  <c r="R293" i="1"/>
  <c r="R580" i="1"/>
  <c r="R1119" i="1"/>
  <c r="R1864" i="1"/>
  <c r="R1865" i="1"/>
  <c r="R37" i="1"/>
  <c r="R2168" i="1"/>
  <c r="R551" i="1"/>
  <c r="R945" i="1"/>
  <c r="R1023" i="1"/>
  <c r="R1140" i="1"/>
  <c r="R198" i="1"/>
  <c r="R40" i="1"/>
  <c r="R974" i="1"/>
  <c r="R1546" i="1"/>
  <c r="R1411" i="1"/>
  <c r="R52" i="1"/>
  <c r="R55" i="1"/>
  <c r="R56" i="1"/>
  <c r="R57" i="1"/>
  <c r="R2299" i="1"/>
  <c r="R795" i="1"/>
  <c r="R169" i="1"/>
  <c r="R2025" i="1"/>
  <c r="R2100" i="1"/>
  <c r="R2262" i="1"/>
  <c r="R2304" i="1"/>
  <c r="R1451" i="1"/>
  <c r="R2182" i="1"/>
  <c r="R2300" i="1"/>
  <c r="R2284" i="1"/>
  <c r="R836" i="1"/>
  <c r="R1062" i="1"/>
  <c r="R29" i="1"/>
  <c r="R1626" i="1"/>
  <c r="R254" i="1"/>
  <c r="R546" i="1"/>
  <c r="R67" i="1"/>
  <c r="R1094" i="1"/>
  <c r="R377" i="1"/>
  <c r="R768" i="1"/>
  <c r="R86" i="1"/>
  <c r="R535" i="1"/>
  <c r="R840" i="1"/>
  <c r="R1226" i="1"/>
  <c r="R164" i="1"/>
  <c r="R92" i="1"/>
  <c r="R82" i="1"/>
  <c r="R1821" i="1"/>
  <c r="R214" i="1"/>
  <c r="R568" i="1"/>
  <c r="R1672" i="1"/>
  <c r="R1715" i="1"/>
  <c r="R1829" i="1"/>
  <c r="R662" i="1"/>
  <c r="R1230" i="1"/>
  <c r="R156" i="1"/>
  <c r="R1252" i="1"/>
  <c r="R728" i="1"/>
  <c r="R430" i="1"/>
  <c r="R1735" i="1"/>
  <c r="R2070" i="1"/>
  <c r="R2152" i="1"/>
  <c r="R99" i="1"/>
  <c r="R1936" i="1"/>
  <c r="R105" i="1"/>
  <c r="R106" i="1"/>
  <c r="R2275" i="1"/>
  <c r="R126" i="1"/>
  <c r="R605" i="1"/>
  <c r="R2088" i="1"/>
  <c r="R1487" i="1"/>
  <c r="R1944" i="1"/>
  <c r="R2285" i="1"/>
  <c r="R392" i="1"/>
  <c r="R2027" i="1"/>
  <c r="R970" i="1"/>
  <c r="R1157" i="1"/>
  <c r="R1783" i="1"/>
  <c r="R1967" i="1"/>
  <c r="R185" i="1"/>
  <c r="R1430" i="1"/>
  <c r="R1769" i="1"/>
  <c r="R753" i="1"/>
  <c r="R1571" i="1"/>
  <c r="R215" i="1"/>
  <c r="R981" i="1"/>
  <c r="R1042" i="1"/>
  <c r="R1573" i="1"/>
  <c r="R1972" i="1"/>
  <c r="R452" i="1"/>
  <c r="R1720" i="1"/>
  <c r="R582" i="1"/>
  <c r="R1176" i="1"/>
  <c r="R1833" i="1"/>
  <c r="R373" i="1"/>
  <c r="R1217" i="1"/>
  <c r="R1374" i="1"/>
  <c r="R406" i="1"/>
  <c r="R1610" i="1"/>
  <c r="R313" i="1"/>
  <c r="R322" i="1"/>
  <c r="R1359" i="1"/>
  <c r="R570" i="1"/>
  <c r="R204" i="1"/>
  <c r="R1049" i="1"/>
  <c r="R1786" i="1"/>
  <c r="R1980" i="1"/>
  <c r="R347" i="1"/>
  <c r="R736" i="1"/>
  <c r="R1706" i="1"/>
  <c r="R1838" i="1"/>
  <c r="R1348" i="1"/>
  <c r="R729" i="1"/>
  <c r="R477" i="1"/>
  <c r="R1077" i="1"/>
  <c r="R1292" i="1"/>
  <c r="R1841" i="1"/>
  <c r="R28" i="1"/>
  <c r="R1563" i="1"/>
  <c r="R1586" i="1"/>
  <c r="R149" i="1"/>
  <c r="R269" i="1"/>
  <c r="R370" i="1"/>
  <c r="R389" i="1"/>
  <c r="R541" i="1"/>
  <c r="R688" i="1"/>
  <c r="R1185" i="1"/>
  <c r="R1338" i="1"/>
  <c r="R2034" i="1"/>
  <c r="R2215" i="1"/>
  <c r="R1419" i="1"/>
  <c r="R255" i="1"/>
  <c r="R465" i="1"/>
  <c r="R12" i="1"/>
  <c r="R2292" i="1"/>
  <c r="R1316" i="1"/>
  <c r="R1319" i="1"/>
  <c r="R1505" i="1"/>
  <c r="R393" i="1"/>
  <c r="R523" i="1"/>
  <c r="R1234" i="1"/>
  <c r="R1414" i="1"/>
  <c r="R1895" i="1"/>
  <c r="R1178" i="1"/>
  <c r="R1346" i="1"/>
  <c r="R2216" i="1"/>
  <c r="R349" i="1"/>
  <c r="R2008" i="1"/>
  <c r="R1655" i="1"/>
  <c r="R2098" i="1"/>
  <c r="R1400" i="1"/>
  <c r="R1309" i="1"/>
  <c r="R2005" i="1"/>
  <c r="R944" i="1"/>
  <c r="R524" i="1"/>
  <c r="R1101" i="1"/>
  <c r="R1750" i="1"/>
  <c r="R42" i="1"/>
  <c r="R85" i="1"/>
  <c r="R453" i="1"/>
  <c r="R689" i="1"/>
  <c r="R709" i="1"/>
  <c r="R925" i="1"/>
  <c r="R950" i="1"/>
  <c r="R988" i="1"/>
  <c r="R1267" i="1"/>
  <c r="R521" i="1"/>
  <c r="R2151" i="1"/>
  <c r="R2142" i="1"/>
  <c r="R291" i="1"/>
  <c r="R547" i="1"/>
  <c r="R704" i="1"/>
  <c r="R208" i="1"/>
  <c r="R137" i="1"/>
  <c r="R558" i="1"/>
  <c r="R890" i="1"/>
  <c r="R1208" i="1"/>
  <c r="R2023" i="1"/>
  <c r="R1564" i="1"/>
  <c r="R588" i="1"/>
  <c r="R2147" i="1"/>
  <c r="R954" i="1"/>
  <c r="R818" i="1"/>
  <c r="R1622" i="1"/>
  <c r="R272" i="1"/>
  <c r="R510" i="1"/>
  <c r="R1955" i="1"/>
  <c r="R278" i="1"/>
  <c r="R578" i="1"/>
  <c r="R991" i="1"/>
  <c r="R1942" i="1"/>
  <c r="R1996" i="1"/>
  <c r="R1521" i="1"/>
  <c r="R1209" i="1"/>
  <c r="R1303" i="1"/>
  <c r="R1449" i="1"/>
  <c r="R1462" i="1"/>
  <c r="R279" i="1"/>
  <c r="R426" i="1"/>
  <c r="R789" i="1"/>
  <c r="R972" i="1"/>
  <c r="R1450" i="1"/>
  <c r="R2274" i="1"/>
  <c r="R1245" i="1"/>
  <c r="R1817" i="1"/>
  <c r="R845" i="1"/>
  <c r="R1107" i="1"/>
  <c r="R676" i="1"/>
  <c r="R314" i="1"/>
  <c r="R2140" i="1"/>
  <c r="R1210" i="1"/>
  <c r="R1927" i="1"/>
  <c r="R2149" i="1"/>
  <c r="R68" i="1"/>
  <c r="R761" i="1"/>
  <c r="R1885" i="1"/>
  <c r="R394" i="1"/>
  <c r="R1506" i="1"/>
  <c r="R2297" i="1"/>
  <c r="R1362" i="1"/>
  <c r="R256" i="1"/>
  <c r="R542" i="1"/>
  <c r="R1797" i="1"/>
  <c r="R1214" i="1"/>
  <c r="R2000" i="1"/>
  <c r="R623" i="1"/>
  <c r="R632" i="1"/>
  <c r="R633" i="1"/>
  <c r="R1065" i="1"/>
  <c r="R1741" i="1"/>
  <c r="R732" i="1"/>
  <c r="R924" i="1"/>
  <c r="R1777" i="1"/>
  <c r="R205" i="1"/>
  <c r="R673" i="1"/>
  <c r="R735" i="1"/>
  <c r="R1050" i="1"/>
  <c r="R2160" i="1"/>
  <c r="R512" i="1"/>
  <c r="R2045" i="1"/>
  <c r="R2080" i="1"/>
  <c r="R2159" i="1"/>
  <c r="R643" i="1"/>
  <c r="R933" i="1"/>
  <c r="R1427" i="1"/>
  <c r="R2101" i="1"/>
  <c r="R695" i="1"/>
  <c r="R1461" i="1"/>
  <c r="R307" i="1"/>
  <c r="R671" i="1"/>
  <c r="R757" i="1"/>
  <c r="R1743" i="1"/>
  <c r="R1516" i="1"/>
  <c r="R240" i="1"/>
  <c r="R1092" i="1"/>
  <c r="R1368" i="1"/>
  <c r="R13" i="1"/>
  <c r="R1366" i="1"/>
  <c r="R684" i="1"/>
  <c r="R1522" i="1"/>
  <c r="R1526" i="1"/>
  <c r="R65" i="1"/>
  <c r="R371" i="1"/>
  <c r="R114" i="1"/>
  <c r="R469" i="1"/>
  <c r="R700" i="1"/>
  <c r="R832" i="1"/>
  <c r="R1047" i="1"/>
  <c r="R1174" i="1"/>
  <c r="R1669" i="1"/>
  <c r="R2083" i="1"/>
  <c r="R1787" i="1"/>
  <c r="R97" i="1"/>
  <c r="R296" i="1"/>
  <c r="R927" i="1"/>
  <c r="R1959" i="1"/>
  <c r="R1146" i="1"/>
  <c r="R2158" i="1"/>
  <c r="R133" i="1"/>
  <c r="R1051" i="1"/>
  <c r="R1109" i="1"/>
  <c r="R1748" i="1"/>
  <c r="R1850" i="1"/>
  <c r="R1851" i="1"/>
  <c r="R2165" i="1"/>
  <c r="R2172" i="1"/>
  <c r="R2266" i="1"/>
  <c r="R603" i="1"/>
  <c r="R1798" i="1"/>
  <c r="R2243" i="1"/>
  <c r="R1053" i="1"/>
  <c r="R960" i="1"/>
  <c r="R1496" i="1"/>
  <c r="R1816" i="1"/>
  <c r="R1831" i="1"/>
  <c r="R1167" i="1"/>
  <c r="R563" i="1"/>
  <c r="R865" i="1"/>
  <c r="R758" i="1"/>
  <c r="R754" i="1"/>
  <c r="R1643" i="1"/>
  <c r="R1504" i="1"/>
  <c r="R111" i="1"/>
  <c r="R1207" i="1"/>
  <c r="R2017" i="1"/>
  <c r="R1945" i="1"/>
  <c r="R374" i="1"/>
  <c r="R918" i="1"/>
  <c r="R267" i="1"/>
  <c r="R2202" i="1"/>
  <c r="R181" i="1"/>
  <c r="R615" i="1"/>
  <c r="R723" i="1"/>
  <c r="R1544" i="1"/>
  <c r="R1800" i="1"/>
  <c r="R1809" i="1"/>
  <c r="R148" i="1"/>
  <c r="R494" i="1"/>
  <c r="R1591" i="1"/>
  <c r="R1731" i="1"/>
  <c r="R1733" i="1"/>
  <c r="R1537" i="1"/>
  <c r="R2179" i="1"/>
  <c r="R1710" i="1"/>
  <c r="R564" i="1"/>
  <c r="R1956" i="1"/>
  <c r="R1204" i="1"/>
  <c r="R788" i="1"/>
  <c r="R1896" i="1"/>
  <c r="R1869" i="1"/>
  <c r="R264" i="1"/>
  <c r="R21" i="1"/>
  <c r="R147" i="1"/>
  <c r="R489" i="1"/>
  <c r="R497" i="1"/>
  <c r="R1305" i="1"/>
  <c r="R803" i="1"/>
  <c r="R804" i="1"/>
  <c r="R212" i="1"/>
  <c r="R220" i="1"/>
  <c r="R715" i="1"/>
  <c r="R1852" i="1"/>
  <c r="R1742" i="1"/>
  <c r="R2069" i="1"/>
  <c r="R1730" i="1"/>
  <c r="R827" i="1"/>
  <c r="R1196" i="1"/>
  <c r="R923" i="1"/>
  <c r="R896" i="1"/>
  <c r="R299" i="1"/>
  <c r="R2126" i="1"/>
  <c r="R1108" i="1"/>
  <c r="R1383" i="1"/>
  <c r="R446" i="1"/>
  <c r="R560" i="1"/>
  <c r="R696" i="1"/>
  <c r="R1426" i="1"/>
  <c r="R506" i="1"/>
  <c r="R1254" i="1"/>
  <c r="R1183" i="1"/>
  <c r="R81" i="1"/>
  <c r="R648" i="1"/>
  <c r="R122" i="1"/>
  <c r="R167" i="1"/>
  <c r="R958" i="1"/>
  <c r="R1175" i="1"/>
  <c r="R1289" i="1"/>
  <c r="R1372" i="1"/>
  <c r="R1954" i="1"/>
  <c r="R404" i="1"/>
  <c r="R1454" i="1"/>
  <c r="R2170" i="1"/>
  <c r="R202" i="1"/>
  <c r="R398" i="1"/>
  <c r="R31" i="1"/>
  <c r="R178" i="1"/>
  <c r="R1335" i="1"/>
  <c r="R1758" i="1"/>
  <c r="R1324" i="1"/>
  <c r="R997" i="1"/>
  <c r="R478" i="1"/>
  <c r="R741" i="1"/>
  <c r="R1016" i="1"/>
  <c r="R1423" i="1"/>
  <c r="R1886" i="1"/>
  <c r="R926" i="1"/>
  <c r="R1015" i="1"/>
  <c r="R1312" i="1"/>
  <c r="R1371" i="1"/>
  <c r="R441" i="1"/>
  <c r="R1284" i="1"/>
  <c r="R1446" i="1"/>
  <c r="R226" i="1"/>
  <c r="R192" i="1"/>
  <c r="R1112" i="1"/>
  <c r="R20" i="1"/>
  <c r="R1127" i="1"/>
  <c r="R127" i="1"/>
  <c r="R2188" i="1"/>
  <c r="R1667" i="1"/>
  <c r="R982" i="1"/>
  <c r="R2295" i="1"/>
  <c r="R797" i="1"/>
  <c r="R1726" i="1"/>
  <c r="R1854" i="1"/>
  <c r="R1490" i="1"/>
  <c r="R1891" i="1"/>
  <c r="R1376" i="1"/>
  <c r="R2056" i="1"/>
  <c r="R995" i="1"/>
  <c r="R1975" i="1"/>
  <c r="R78" i="1"/>
  <c r="R1705" i="1"/>
  <c r="R1061" i="1"/>
  <c r="R112" i="1"/>
  <c r="R177" i="1"/>
  <c r="R298" i="1"/>
  <c r="R1001" i="1"/>
  <c r="R1459" i="1"/>
  <c r="R90" i="1"/>
  <c r="R145" i="1"/>
  <c r="R1962" i="1"/>
  <c r="R2011" i="1"/>
  <c r="R1694" i="1"/>
  <c r="R305" i="1"/>
  <c r="R25" i="1"/>
  <c r="R33" i="1"/>
  <c r="R821" i="1"/>
  <c r="R1133" i="1"/>
  <c r="R2091" i="1"/>
  <c r="R63" i="1"/>
  <c r="R2093" i="1"/>
  <c r="R124" i="1"/>
  <c r="R411" i="1"/>
  <c r="R1294" i="1"/>
  <c r="R1082" i="1"/>
  <c r="R1244" i="1"/>
  <c r="R1628" i="1"/>
  <c r="R217" i="1"/>
  <c r="R440" i="1"/>
  <c r="R1631" i="1"/>
  <c r="R412" i="1"/>
  <c r="R491" i="1"/>
  <c r="R522" i="1"/>
  <c r="R526" i="1"/>
  <c r="R1159" i="1"/>
  <c r="R1719" i="1"/>
  <c r="R2029" i="1"/>
  <c r="R479" i="1"/>
  <c r="R218" i="1"/>
  <c r="R1819" i="1"/>
  <c r="R123" i="1"/>
  <c r="R2" i="1"/>
  <c r="R630" i="1"/>
  <c r="R956" i="1"/>
  <c r="R1044" i="1"/>
  <c r="R2095" i="1"/>
  <c r="R2220" i="1"/>
  <c r="R484" i="1"/>
  <c r="R1266" i="1"/>
  <c r="R1330" i="1"/>
  <c r="R1637" i="1"/>
  <c r="R2067" i="1"/>
  <c r="R2120" i="1"/>
  <c r="R1905" i="1"/>
  <c r="R1314" i="1"/>
  <c r="R150" i="1"/>
  <c r="R520" i="1"/>
  <c r="R774" i="1"/>
  <c r="R777" i="1"/>
  <c r="R1203" i="1"/>
  <c r="R1703" i="1"/>
  <c r="R1707" i="1"/>
  <c r="R2150" i="1"/>
  <c r="R2200" i="1"/>
  <c r="R713" i="1"/>
  <c r="R1759" i="1"/>
  <c r="R782" i="1"/>
  <c r="R810" i="1"/>
  <c r="R1471" i="1"/>
  <c r="R1981" i="1"/>
  <c r="R146" i="1"/>
  <c r="R1301" i="1"/>
  <c r="R1807" i="1"/>
  <c r="R1762" i="1"/>
  <c r="R1126" i="1"/>
  <c r="R1081" i="1"/>
  <c r="R966" i="1"/>
  <c r="R174" i="1"/>
  <c r="R1072" i="1"/>
  <c r="R1900" i="1"/>
  <c r="R2291" i="1"/>
  <c r="R2273" i="1"/>
  <c r="R545" i="1"/>
  <c r="R1404" i="1"/>
  <c r="R1738" i="1"/>
  <c r="R864" i="1"/>
  <c r="R2245" i="1"/>
  <c r="R812" i="1"/>
  <c r="R2144" i="1"/>
  <c r="R1391" i="1"/>
  <c r="R1805" i="1"/>
  <c r="R1390" i="1"/>
  <c r="R2199" i="1"/>
  <c r="R87" i="1"/>
  <c r="R140" i="1"/>
  <c r="R176" i="1"/>
  <c r="R346" i="1"/>
  <c r="R376" i="1"/>
  <c r="R455" i="1"/>
  <c r="R533" i="1"/>
  <c r="R562" i="1"/>
  <c r="R646" i="1"/>
  <c r="R908" i="1"/>
  <c r="R1074" i="1"/>
  <c r="R1168" i="1"/>
  <c r="R1239" i="1"/>
  <c r="R1325" i="1"/>
  <c r="R1401" i="1"/>
  <c r="R1444" i="1"/>
  <c r="R1606" i="1"/>
  <c r="R1686" i="1"/>
  <c r="R1957" i="1"/>
  <c r="R2107" i="1"/>
  <c r="R2236" i="1"/>
  <c r="R2238" i="1"/>
  <c r="R708" i="1"/>
  <c r="R1806" i="1"/>
  <c r="R1235" i="1"/>
  <c r="R1584" i="1"/>
  <c r="R224" i="1"/>
  <c r="R993" i="1"/>
  <c r="R501" i="1"/>
  <c r="R559" i="1"/>
  <c r="R867" i="1"/>
  <c r="R1221" i="1"/>
  <c r="R1803" i="1"/>
  <c r="R310" i="1"/>
  <c r="R434" i="1"/>
  <c r="R718" i="1"/>
  <c r="R1656" i="1"/>
  <c r="R1754" i="1"/>
  <c r="R2135" i="1"/>
  <c r="R2259" i="1"/>
  <c r="R1784" i="1"/>
  <c r="R1520" i="1"/>
  <c r="R1364" i="1"/>
  <c r="R1767" i="1"/>
  <c r="R287" i="1"/>
  <c r="R382" i="1"/>
  <c r="R2145" i="1"/>
  <c r="R576" i="1"/>
  <c r="R1137" i="1"/>
  <c r="R1025" i="1"/>
  <c r="R1708" i="1"/>
  <c r="R442" i="1"/>
  <c r="R872" i="1"/>
  <c r="R2079" i="1"/>
  <c r="R1774" i="1"/>
  <c r="R84" i="1"/>
  <c r="R1114" i="1"/>
  <c r="R265" i="1"/>
  <c r="R1361" i="1"/>
  <c r="R1633" i="1"/>
  <c r="R2171" i="1"/>
  <c r="R1121" i="1"/>
  <c r="R957" i="1"/>
  <c r="R1788" i="1"/>
  <c r="R1295" i="1"/>
  <c r="R895" i="1"/>
  <c r="R1695" i="1"/>
  <c r="R460" i="1"/>
  <c r="R1528" i="1"/>
  <c r="R1503" i="1"/>
  <c r="R1458" i="1"/>
  <c r="R2109" i="1"/>
  <c r="R882" i="1"/>
  <c r="R3" i="1"/>
  <c r="R1063" i="1"/>
  <c r="R1250" i="1"/>
  <c r="R1924" i="1"/>
  <c r="R2138" i="1"/>
  <c r="R1181" i="1"/>
  <c r="R1096" i="1"/>
  <c r="R408" i="1"/>
  <c r="R2175" i="1"/>
  <c r="R74" i="1"/>
  <c r="R1880" i="1"/>
  <c r="R1358" i="1"/>
  <c r="R2173" i="1"/>
  <c r="R1134" i="1"/>
  <c r="R1233" i="1"/>
  <c r="R539" i="1"/>
  <c r="R47" i="1"/>
  <c r="R242" i="1"/>
  <c r="R368" i="1"/>
  <c r="R8" i="1"/>
  <c r="R2065" i="1"/>
  <c r="R207" i="1"/>
  <c r="R1943" i="1"/>
  <c r="R414" i="1"/>
  <c r="R464" i="1"/>
  <c r="R62" i="1"/>
  <c r="R690" i="1"/>
  <c r="R336" i="1"/>
  <c r="R1779" i="1"/>
  <c r="R48" i="1"/>
  <c r="R1021" i="1"/>
  <c r="R2180" i="1"/>
  <c r="R234" i="1"/>
  <c r="R357" i="1"/>
  <c r="R857" i="1"/>
  <c r="R2092" i="1"/>
  <c r="R1002" i="1"/>
  <c r="R2155" i="1"/>
  <c r="R725" i="1"/>
  <c r="R1216" i="1"/>
  <c r="R1322" i="1"/>
  <c r="R1261" i="1"/>
  <c r="R1598" i="1"/>
  <c r="R2246" i="1"/>
  <c r="R1608" i="1"/>
  <c r="R654" i="1"/>
  <c r="R274" i="1"/>
  <c r="R295" i="1"/>
  <c r="R481" i="1"/>
  <c r="R899" i="1"/>
  <c r="R1287" i="1"/>
  <c r="R1255" i="1"/>
  <c r="R879" i="1"/>
  <c r="R499" i="1"/>
  <c r="R514" i="1"/>
  <c r="R363" i="1"/>
  <c r="R575" i="1"/>
  <c r="R597" i="1"/>
  <c r="R1651" i="1"/>
  <c r="R1840" i="1"/>
  <c r="R100" i="1"/>
  <c r="R93" i="1"/>
  <c r="R1408" i="1"/>
  <c r="R590" i="1"/>
  <c r="R2279" i="1"/>
  <c r="R705" i="1"/>
  <c r="R1938" i="1"/>
  <c r="R188" i="1"/>
  <c r="R2167" i="1"/>
  <c r="R10" i="1"/>
  <c r="R399" i="1"/>
  <c r="R306" i="1"/>
  <c r="R470" i="1"/>
  <c r="R693" i="1"/>
  <c r="R1756" i="1"/>
  <c r="R2097" i="1"/>
  <c r="R742" i="1"/>
  <c r="R1782" i="1"/>
  <c r="R1357" i="1"/>
  <c r="R1379" i="1"/>
  <c r="R641" i="1"/>
  <c r="R776" i="1"/>
  <c r="R1517" i="1"/>
  <c r="R919" i="1"/>
  <c r="R1680" i="1"/>
  <c r="R2123" i="1"/>
  <c r="R345" i="1"/>
  <c r="R1878" i="1"/>
  <c r="R1115" i="1"/>
  <c r="R548" i="1"/>
  <c r="R1103" i="1"/>
  <c r="R1219" i="1"/>
  <c r="R201" i="1"/>
  <c r="R1377" i="1"/>
  <c r="R637" i="1"/>
  <c r="R1110" i="1"/>
  <c r="R525" i="1"/>
  <c r="R1736" i="1"/>
  <c r="R1737" i="1"/>
  <c r="R1855" i="1"/>
  <c r="R461" i="1"/>
  <c r="R886" i="1"/>
  <c r="R289" i="1"/>
  <c r="R710" i="1"/>
  <c r="R977" i="1"/>
  <c r="R71" i="1"/>
  <c r="R275" i="1"/>
  <c r="R359" i="1"/>
  <c r="R820" i="1"/>
  <c r="R396" i="1"/>
  <c r="R118" i="1"/>
  <c r="R271" i="1"/>
  <c r="R2176" i="1"/>
  <c r="R1473" i="1"/>
  <c r="R1143" i="1"/>
  <c r="R1577" i="1"/>
  <c r="R341" i="1"/>
  <c r="R614" i="1"/>
  <c r="R39" i="1"/>
  <c r="R1290" i="1"/>
  <c r="R2247" i="1"/>
  <c r="R531" i="1"/>
  <c r="R1937" i="1"/>
  <c r="R1464" i="1"/>
  <c r="R2261" i="1"/>
  <c r="R1286" i="1"/>
  <c r="R1554" i="1"/>
  <c r="R1105" i="1"/>
  <c r="R802" i="1"/>
  <c r="R685" i="1"/>
  <c r="R1963" i="1"/>
  <c r="R209" i="1"/>
  <c r="R755" i="1"/>
  <c r="R1277" i="1"/>
  <c r="R1494" i="1"/>
  <c r="R1739" i="1"/>
  <c r="R227" i="1"/>
  <c r="R5" i="1"/>
  <c r="R2241" i="1"/>
  <c r="R2043" i="1"/>
  <c r="R813" i="1"/>
  <c r="R889" i="1"/>
  <c r="R386" i="1"/>
  <c r="R734" i="1"/>
  <c r="R360" i="1"/>
  <c r="R288" i="1"/>
  <c r="R1481" i="1"/>
  <c r="R1692" i="1"/>
  <c r="R2063" i="1"/>
  <c r="R1781" i="1"/>
  <c r="R1542" i="1"/>
  <c r="R686" i="1"/>
  <c r="R2209" i="1"/>
  <c r="R2232" i="1"/>
  <c r="R724" i="1"/>
  <c r="R550" i="1"/>
  <c r="R847" i="1"/>
  <c r="R1858" i="1"/>
  <c r="R1549" i="1"/>
  <c r="R2290" i="1"/>
  <c r="R1604" i="1"/>
  <c r="R1908" i="1"/>
  <c r="R1932" i="1"/>
  <c r="R2146" i="1"/>
  <c r="R1558" i="1"/>
  <c r="R369" i="1"/>
  <c r="R1566" i="1"/>
  <c r="R937" i="1"/>
  <c r="R1271" i="1"/>
  <c r="R2224" i="1"/>
  <c r="R356" i="1"/>
  <c r="R361" i="1"/>
  <c r="R362" i="1"/>
  <c r="R519" i="1"/>
  <c r="R769" i="1"/>
  <c r="R770" i="1"/>
  <c r="R1104" i="1"/>
  <c r="R1711" i="1"/>
  <c r="R1830" i="1"/>
  <c r="R2060" i="1"/>
  <c r="R1543" i="1"/>
  <c r="R444" i="1"/>
  <c r="R1879" i="1"/>
  <c r="R1763" i="1"/>
  <c r="R194" i="1"/>
  <c r="R884" i="1"/>
  <c r="R1467" i="1"/>
  <c r="R1575" i="1"/>
  <c r="R1898" i="1"/>
  <c r="R1902" i="1"/>
  <c r="R2204" i="1"/>
  <c r="R2214" i="1"/>
  <c r="R1597" i="1"/>
  <c r="R1600" i="1"/>
  <c r="R540" i="1"/>
  <c r="R1755" i="1"/>
  <c r="R699" i="1"/>
  <c r="R488" i="1"/>
  <c r="R1572" i="1"/>
  <c r="R375" i="1"/>
  <c r="R385" i="1"/>
  <c r="R1113" i="1"/>
  <c r="R1863" i="1"/>
  <c r="R1704" i="1"/>
  <c r="R1659" i="1"/>
  <c r="R1413" i="1"/>
  <c r="R247" i="1"/>
  <c r="R400" i="1"/>
  <c r="R70" i="1"/>
  <c r="R1512" i="1"/>
  <c r="R1614" i="1"/>
  <c r="R1618" i="1"/>
  <c r="R1619" i="1"/>
  <c r="R1629" i="1"/>
  <c r="R1640" i="1"/>
  <c r="R1650" i="1"/>
  <c r="R1661" i="1"/>
  <c r="R1662" i="1"/>
  <c r="R1365" i="1"/>
  <c r="R2024" i="1"/>
  <c r="R340" i="1"/>
  <c r="R664" i="1"/>
  <c r="R622" i="1"/>
  <c r="R1682" i="1"/>
  <c r="R1766" i="1"/>
  <c r="R237" i="1"/>
  <c r="R239" i="1"/>
  <c r="R344" i="1"/>
  <c r="R366" i="1"/>
  <c r="R1599" i="1"/>
  <c r="R1675" i="1"/>
  <c r="R1918" i="1"/>
  <c r="R1920" i="1"/>
  <c r="R2218" i="1"/>
  <c r="R2294" i="1"/>
  <c r="R1701" i="1"/>
  <c r="R2125" i="1"/>
  <c r="R2137" i="1"/>
  <c r="R476" i="1"/>
  <c r="R529" i="1"/>
  <c r="R860" i="1"/>
  <c r="R1285" i="1"/>
  <c r="R1478" i="1"/>
  <c r="R466" i="1"/>
  <c r="R682" i="1"/>
  <c r="R1078" i="1"/>
  <c r="R1744" i="1"/>
  <c r="R1867" i="1"/>
  <c r="R2039" i="1"/>
  <c r="R2108" i="1"/>
  <c r="R900" i="1"/>
  <c r="R785" i="1"/>
  <c r="R1328" i="1"/>
  <c r="R365" i="1"/>
  <c r="R244" i="1"/>
  <c r="R329" i="1"/>
  <c r="R604" i="1"/>
  <c r="R1463" i="1"/>
  <c r="R1684" i="1"/>
  <c r="R2190" i="1"/>
  <c r="R219" i="1"/>
  <c r="R301" i="1"/>
  <c r="R642" i="1"/>
  <c r="R677" i="1"/>
  <c r="R1304" i="1"/>
  <c r="R1749" i="1"/>
  <c r="R243" i="1"/>
  <c r="R300" i="1"/>
  <c r="R142" i="1"/>
  <c r="R1343" i="1"/>
  <c r="R1623" i="1"/>
  <c r="R1509" i="1"/>
  <c r="R59" i="1"/>
  <c r="R1224" i="1"/>
  <c r="R1547" i="1"/>
  <c r="R1820" i="1"/>
  <c r="R1958" i="1"/>
  <c r="R1102" i="1"/>
  <c r="R141" i="1"/>
  <c r="R917" i="1"/>
  <c r="R468" i="1"/>
  <c r="R1291" i="1"/>
  <c r="R417" i="1"/>
  <c r="R160" i="1"/>
  <c r="R228" i="1"/>
  <c r="R1802" i="1"/>
  <c r="R1824" i="1"/>
  <c r="R1689" i="1"/>
  <c r="R1136" i="1"/>
  <c r="R1977" i="1"/>
  <c r="R1861" i="1"/>
  <c r="R609" i="1"/>
  <c r="R1257" i="1"/>
  <c r="R1559" i="1"/>
  <c r="R823" i="1"/>
  <c r="R931" i="1"/>
  <c r="R338" i="1"/>
  <c r="R1186" i="1"/>
  <c r="R1052" i="1"/>
  <c r="R1925" i="1"/>
  <c r="R998" i="1"/>
  <c r="R2041" i="1"/>
  <c r="R625" i="1"/>
  <c r="R1892" i="1"/>
  <c r="R2103" i="1"/>
  <c r="R668" i="1"/>
  <c r="R1524" i="1"/>
  <c r="R1921" i="1"/>
  <c r="R766" i="1"/>
  <c r="R1702" i="1"/>
  <c r="R157" i="1"/>
  <c r="R485" i="1"/>
  <c r="R2205" i="1"/>
  <c r="R1926" i="1"/>
  <c r="R1032" i="1"/>
  <c r="R543" i="1"/>
  <c r="R1182" i="1"/>
  <c r="R2296" i="1"/>
  <c r="R1913" i="1"/>
  <c r="R1929" i="1"/>
  <c r="R1095" i="1"/>
  <c r="R101" i="1"/>
  <c r="R854" i="1"/>
  <c r="R1752" i="1"/>
  <c r="R2006" i="1"/>
  <c r="R1200" i="1"/>
  <c r="R2265" i="1"/>
  <c r="R1141" i="1"/>
  <c r="R2305" i="1"/>
  <c r="R1297" i="1"/>
  <c r="R1154" i="1"/>
  <c r="R196" i="1"/>
  <c r="R1982" i="1"/>
  <c r="R1928" i="1"/>
  <c r="R2112" i="1"/>
  <c r="R197" i="1"/>
  <c r="R38" i="1"/>
  <c r="R297" i="1"/>
  <c r="R1613" i="1"/>
  <c r="R1456" i="1"/>
  <c r="R1201" i="1"/>
  <c r="R407" i="1"/>
  <c r="R2148" i="1"/>
  <c r="R381" i="1"/>
  <c r="R2012" i="1"/>
  <c r="R480" i="1"/>
  <c r="R1355" i="1"/>
  <c r="R1296" i="1"/>
  <c r="R598" i="1"/>
  <c r="R798" i="1"/>
  <c r="R750" i="1"/>
  <c r="R2047" i="1"/>
  <c r="R66" i="1"/>
  <c r="R1697" i="1"/>
  <c r="R780" i="1"/>
  <c r="R887" i="1"/>
  <c r="R2051" i="1"/>
  <c r="R184" i="1"/>
  <c r="R416" i="1"/>
  <c r="R894" i="1"/>
  <c r="R947" i="1"/>
  <c r="R1188" i="1"/>
  <c r="R1228" i="1"/>
  <c r="R1306" i="1"/>
  <c r="R1468" i="1"/>
  <c r="R1660" i="1"/>
  <c r="R2084" i="1"/>
  <c r="R2153" i="1"/>
  <c r="R2251" i="1"/>
  <c r="R2059" i="1"/>
  <c r="R1439" i="1"/>
  <c r="R2061" i="1"/>
  <c r="R1236" i="1"/>
  <c r="R913" i="1"/>
  <c r="R2099" i="1"/>
  <c r="R2252" i="1"/>
  <c r="R1435" i="1"/>
  <c r="R1725" i="1"/>
  <c r="R320" i="1"/>
  <c r="R1402" i="1"/>
  <c r="R1117" i="1"/>
  <c r="R2277" i="1"/>
  <c r="R213" i="1"/>
  <c r="R600" i="1"/>
  <c r="R1187" i="1"/>
  <c r="R1145" i="1"/>
  <c r="R1648" i="1"/>
  <c r="R262" i="1"/>
  <c r="R852" i="1"/>
  <c r="R855" i="1"/>
  <c r="R390" i="1"/>
  <c r="R241" i="1"/>
  <c r="R634" i="1"/>
  <c r="R987" i="1"/>
  <c r="R720" i="1"/>
  <c r="R2139" i="1"/>
  <c r="R697" i="1"/>
  <c r="R2121" i="1"/>
  <c r="R311" i="1"/>
  <c r="R2257" i="1"/>
  <c r="R532" i="1"/>
  <c r="R1465" i="1"/>
  <c r="R2164" i="1"/>
  <c r="R1849" i="1"/>
  <c r="R225" i="1"/>
  <c r="R1965" i="1"/>
  <c r="R171" i="1"/>
  <c r="R1058" i="1"/>
  <c r="R932" i="1"/>
  <c r="R1428" i="1"/>
  <c r="R350" i="1"/>
  <c r="R1125" i="1"/>
  <c r="R343" i="1"/>
  <c r="R2235" i="1"/>
  <c r="R283" i="1"/>
  <c r="R161" i="1"/>
  <c r="R200" i="1"/>
  <c r="R511" i="1"/>
  <c r="R665" i="1"/>
  <c r="R745" i="1"/>
  <c r="R764" i="1"/>
  <c r="R794" i="1"/>
  <c r="R815" i="1"/>
  <c r="R959" i="1"/>
  <c r="R965" i="1"/>
  <c r="R1020" i="1"/>
  <c r="R1434" i="1"/>
  <c r="R1437" i="1"/>
  <c r="R1716" i="1"/>
  <c r="R1873" i="1"/>
  <c r="R2094" i="1"/>
  <c r="R2110" i="1"/>
  <c r="R2258" i="1"/>
  <c r="R229" i="1"/>
  <c r="R2118" i="1"/>
  <c r="R2212" i="1"/>
  <c r="R969" i="1"/>
  <c r="R819" i="1"/>
  <c r="R1620" i="1"/>
  <c r="R1621" i="1"/>
  <c r="R1028" i="1"/>
  <c r="R1313" i="1"/>
  <c r="R1903" i="1"/>
  <c r="R1066" i="1"/>
  <c r="R555" i="1"/>
  <c r="R1370" i="1"/>
  <c r="R2268" i="1"/>
  <c r="R1915" i="1"/>
  <c r="R1550" i="1"/>
  <c r="R1151" i="1"/>
  <c r="R2282" i="1"/>
  <c r="R1169" i="1"/>
  <c r="R1405" i="1"/>
  <c r="R2030" i="1"/>
  <c r="R1508" i="1"/>
  <c r="R1538" i="1"/>
  <c r="R1106" i="1"/>
  <c r="R2021" i="1"/>
  <c r="R1911" i="1"/>
  <c r="R1910" i="1"/>
  <c r="R166" i="1"/>
  <c r="R1024" i="1"/>
  <c r="R660" i="1"/>
  <c r="R2287" i="1"/>
  <c r="R2288" i="1"/>
  <c r="R990" i="1"/>
  <c r="R64" i="1"/>
  <c r="R152" i="1"/>
  <c r="AK330" i="6"/>
  <c r="AE330" i="6"/>
  <c r="AF330" i="6"/>
  <c r="AK1786" i="6"/>
  <c r="AE1786" i="6"/>
  <c r="AF1786" i="6"/>
  <c r="AK299" i="6"/>
  <c r="AE299" i="6"/>
  <c r="AF299" i="6"/>
  <c r="AK2901" i="6"/>
  <c r="AE2901" i="6"/>
  <c r="AF2901" i="6"/>
  <c r="AK1359" i="6"/>
  <c r="AE1359" i="6"/>
  <c r="AF1359" i="6"/>
  <c r="AK310" i="6"/>
  <c r="AE310" i="6"/>
  <c r="AF310" i="6"/>
  <c r="AK311" i="6"/>
  <c r="AE311" i="6"/>
  <c r="AF311" i="6"/>
  <c r="AK2323" i="6"/>
  <c r="AE2323" i="6"/>
  <c r="AF2323" i="6"/>
  <c r="AK2049" i="6"/>
  <c r="AE2049" i="6"/>
  <c r="AF2049" i="6"/>
  <c r="AK3843" i="6"/>
  <c r="AE3843" i="6"/>
  <c r="AF3843" i="6"/>
  <c r="AK779" i="6"/>
  <c r="AE779" i="6"/>
  <c r="AF779" i="6"/>
  <c r="AK1817" i="6"/>
  <c r="AE1817" i="6"/>
  <c r="AF1817" i="6"/>
  <c r="AK633" i="6"/>
  <c r="AE633" i="6"/>
  <c r="AF633" i="6"/>
  <c r="AK481" i="6"/>
  <c r="AE481" i="6"/>
  <c r="AF481" i="6"/>
  <c r="AK2565" i="6"/>
  <c r="AE2565" i="6"/>
  <c r="AF2565" i="6"/>
  <c r="AK3339" i="6"/>
  <c r="AE3339" i="6"/>
  <c r="AF3339" i="6"/>
  <c r="AK2619" i="6"/>
  <c r="AE2619" i="6"/>
  <c r="AF2619" i="6"/>
  <c r="AK2270" i="6"/>
  <c r="AE2270" i="6"/>
  <c r="AF2270" i="6"/>
  <c r="AK2078" i="6"/>
  <c r="AE2078" i="6"/>
  <c r="AF2078" i="6"/>
  <c r="AK2080" i="6"/>
  <c r="AE2080" i="6"/>
  <c r="AF2080" i="6"/>
  <c r="AK2075" i="6"/>
  <c r="AE2075" i="6"/>
  <c r="AF2075" i="6"/>
  <c r="AK2077" i="6"/>
  <c r="AE2077" i="6"/>
  <c r="AF2077" i="6"/>
  <c r="AK2076" i="6"/>
  <c r="AE2076" i="6"/>
  <c r="AF2076" i="6"/>
  <c r="AK2081" i="6"/>
  <c r="AE2081" i="6"/>
  <c r="AF2081" i="6"/>
  <c r="AK3253" i="6"/>
  <c r="AE3253" i="6"/>
  <c r="AF3253" i="6"/>
  <c r="AK3248" i="6"/>
  <c r="AE3248" i="6"/>
  <c r="AF3248" i="6"/>
  <c r="AK3245" i="6"/>
  <c r="AE3245" i="6"/>
  <c r="AF3245" i="6"/>
  <c r="AK1521" i="6"/>
  <c r="AE1521" i="6"/>
  <c r="AF1521" i="6"/>
  <c r="AK3892" i="6"/>
  <c r="AK3882" i="6"/>
  <c r="AK3874" i="6"/>
  <c r="AK3888" i="6"/>
  <c r="AK3883" i="6"/>
  <c r="AE3892" i="6"/>
  <c r="AE3882" i="6"/>
  <c r="AE3874" i="6"/>
  <c r="AE3888" i="6"/>
  <c r="AE3883" i="6"/>
  <c r="AF3892" i="6"/>
  <c r="AF3882" i="6"/>
  <c r="AF3874" i="6"/>
  <c r="AF3888" i="6"/>
  <c r="AF3883" i="6"/>
  <c r="AK3893" i="6"/>
  <c r="AK3894" i="6"/>
  <c r="AK3885" i="6"/>
  <c r="AK3873" i="6"/>
  <c r="AE3893" i="6"/>
  <c r="AE3894" i="6"/>
  <c r="AE3885" i="6"/>
  <c r="AE3873" i="6"/>
  <c r="AF3893" i="6"/>
  <c r="AF3894" i="6"/>
  <c r="AF3885" i="6"/>
  <c r="AF3873" i="6"/>
  <c r="AK3895" i="6"/>
  <c r="AK3889" i="6"/>
  <c r="AK3877" i="6"/>
  <c r="AK3887" i="6"/>
  <c r="AK3891" i="6"/>
  <c r="AE3895" i="6"/>
  <c r="AE3889" i="6"/>
  <c r="AE3877" i="6"/>
  <c r="AE3887" i="6"/>
  <c r="AE3891" i="6"/>
  <c r="AF3895" i="6"/>
  <c r="AF3889" i="6"/>
  <c r="AF3877" i="6"/>
  <c r="AF3887" i="6"/>
  <c r="AF3891" i="6"/>
  <c r="AK3890" i="6"/>
  <c r="AK3897" i="6"/>
  <c r="AE3890" i="6"/>
  <c r="AE3897" i="6"/>
  <c r="AF3890" i="6"/>
  <c r="AF3897" i="6"/>
  <c r="AK2114" i="6"/>
  <c r="AK2115" i="6"/>
  <c r="AK2116" i="6"/>
  <c r="AK2117" i="6"/>
  <c r="AK2118" i="6"/>
  <c r="AK2119" i="6"/>
  <c r="AE2114" i="6"/>
  <c r="AE2115" i="6"/>
  <c r="AE2116" i="6"/>
  <c r="AE2117" i="6"/>
  <c r="AE2118" i="6"/>
  <c r="AE2119" i="6"/>
  <c r="AF2114" i="6"/>
  <c r="AF2115" i="6"/>
  <c r="AF2116" i="6"/>
  <c r="AF2117" i="6"/>
  <c r="AF2118" i="6"/>
  <c r="AF2119" i="6"/>
  <c r="AK2443" i="6"/>
  <c r="AK2444" i="6"/>
  <c r="AK2445" i="6"/>
  <c r="AE2443" i="6"/>
  <c r="AE2444" i="6"/>
  <c r="AE2445" i="6"/>
  <c r="AF2443" i="6"/>
  <c r="AF2444" i="6"/>
  <c r="AF2445" i="6"/>
  <c r="AK3660" i="6"/>
  <c r="AK3658" i="6"/>
  <c r="AK3656" i="6"/>
  <c r="AK3657" i="6"/>
  <c r="AK3659" i="6"/>
  <c r="AE3660" i="6"/>
  <c r="AE3658" i="6"/>
  <c r="AE3656" i="6"/>
  <c r="AE3657" i="6"/>
  <c r="AE3659" i="6"/>
  <c r="AF3660" i="6"/>
  <c r="AF3658" i="6"/>
  <c r="AF3656" i="6"/>
  <c r="AF3657" i="6"/>
  <c r="AF3659" i="6"/>
  <c r="AK3807" i="6"/>
  <c r="AK3805" i="6"/>
  <c r="AK3804" i="6"/>
  <c r="AK3806" i="6"/>
  <c r="AE3807" i="6"/>
  <c r="AE3805" i="6"/>
  <c r="AE3804" i="6"/>
  <c r="AE3806" i="6"/>
  <c r="AF3807" i="6"/>
  <c r="AF3805" i="6"/>
  <c r="AF3804" i="6"/>
  <c r="AF3806" i="6"/>
  <c r="AK3264" i="6"/>
  <c r="AK3260" i="6"/>
  <c r="AK3263" i="6"/>
  <c r="AK3262" i="6"/>
  <c r="AE3264" i="6"/>
  <c r="AE3260" i="6"/>
  <c r="AE3263" i="6"/>
  <c r="AE3262" i="6"/>
  <c r="AF3264" i="6"/>
  <c r="AF3260" i="6"/>
  <c r="AF3263" i="6"/>
  <c r="AF3262" i="6"/>
  <c r="AK1303" i="6"/>
  <c r="AK1304" i="6"/>
  <c r="AK1301" i="6"/>
  <c r="AK1305" i="6"/>
  <c r="AK1302" i="6"/>
  <c r="AE1303" i="6"/>
  <c r="AE1304" i="6"/>
  <c r="AE1301" i="6"/>
  <c r="AE1305" i="6"/>
  <c r="AE1302" i="6"/>
  <c r="AF1303" i="6"/>
  <c r="AF1304" i="6"/>
  <c r="AF1301" i="6"/>
  <c r="AF1305" i="6"/>
  <c r="AF1302" i="6"/>
  <c r="AK3582" i="6"/>
  <c r="AK3581" i="6"/>
  <c r="AK3585" i="6"/>
  <c r="AK3577" i="6"/>
  <c r="AK3584" i="6"/>
  <c r="AK3579" i="6"/>
  <c r="AK3580" i="6"/>
  <c r="AE3582" i="6"/>
  <c r="AE3581" i="6"/>
  <c r="AE3585" i="6"/>
  <c r="AE3577" i="6"/>
  <c r="AE3584" i="6"/>
  <c r="AE3579" i="6"/>
  <c r="AE3580" i="6"/>
  <c r="AF3582" i="6"/>
  <c r="AF3581" i="6"/>
  <c r="AF3585" i="6"/>
  <c r="AF3577" i="6"/>
  <c r="AF3584" i="6"/>
  <c r="AF3579" i="6"/>
  <c r="AF3580" i="6"/>
  <c r="AK2852" i="6"/>
  <c r="AK2855" i="6"/>
  <c r="AK2856" i="6"/>
  <c r="AE2852" i="6"/>
  <c r="AE2855" i="6"/>
  <c r="AE2856" i="6"/>
  <c r="AF2852" i="6"/>
  <c r="AF2855" i="6"/>
  <c r="AF2856" i="6"/>
  <c r="AK2404" i="6"/>
  <c r="AK2410" i="6"/>
  <c r="AE2404" i="6"/>
  <c r="AE2410" i="6"/>
  <c r="AF2404" i="6"/>
  <c r="AF2410" i="6"/>
  <c r="AK949" i="6"/>
  <c r="AK955" i="6"/>
  <c r="AK950" i="6"/>
  <c r="AE949" i="6"/>
  <c r="AE955" i="6"/>
  <c r="AE950" i="6"/>
  <c r="AF949" i="6"/>
  <c r="AF955" i="6"/>
  <c r="AF950" i="6"/>
  <c r="AK2477" i="6"/>
  <c r="AK2489" i="6"/>
  <c r="AK2484" i="6"/>
  <c r="AK2485" i="6"/>
  <c r="AK2488" i="6"/>
  <c r="AK2483" i="6"/>
  <c r="AK2486" i="6"/>
  <c r="AK2490" i="6"/>
  <c r="AK2493" i="6"/>
  <c r="AE2477" i="6"/>
  <c r="AE2489" i="6"/>
  <c r="AE2484" i="6"/>
  <c r="AE2485" i="6"/>
  <c r="AE2488" i="6"/>
  <c r="AE2483" i="6"/>
  <c r="AE2486" i="6"/>
  <c r="AE2490" i="6"/>
  <c r="AE2493" i="6"/>
  <c r="AF2477" i="6"/>
  <c r="AF2489" i="6"/>
  <c r="AF2484" i="6"/>
  <c r="AF2485" i="6"/>
  <c r="AF2488" i="6"/>
  <c r="AF2483" i="6"/>
  <c r="AF2486" i="6"/>
  <c r="AF2490" i="6"/>
  <c r="AF2493" i="6"/>
  <c r="AK3875" i="6"/>
  <c r="AK3880" i="6"/>
  <c r="AK3884" i="6"/>
  <c r="AK3886" i="6"/>
  <c r="AK3896" i="6"/>
  <c r="AE3875" i="6"/>
  <c r="AE3880" i="6"/>
  <c r="AE3884" i="6"/>
  <c r="AE3886" i="6"/>
  <c r="AE3896" i="6"/>
  <c r="AF3875" i="6"/>
  <c r="AF3880" i="6"/>
  <c r="AF3884" i="6"/>
  <c r="AF3886" i="6"/>
  <c r="AF3896" i="6"/>
  <c r="AK344" i="6"/>
  <c r="AK342" i="6"/>
  <c r="AK338" i="6"/>
  <c r="AK348" i="6"/>
  <c r="AE344" i="6"/>
  <c r="AE342" i="6"/>
  <c r="AE338" i="6"/>
  <c r="AE348" i="6"/>
  <c r="AF344" i="6"/>
  <c r="AF342" i="6"/>
  <c r="AF338" i="6"/>
  <c r="AF348" i="6"/>
  <c r="AK3789" i="6"/>
  <c r="AE3789" i="6"/>
  <c r="AF3789" i="6"/>
  <c r="AK3785" i="6"/>
  <c r="AK3782" i="6"/>
  <c r="AE3785" i="6"/>
  <c r="AE3782" i="6"/>
  <c r="AF3785" i="6"/>
  <c r="AF3782" i="6"/>
  <c r="AK3787" i="6"/>
  <c r="AE3787" i="6"/>
  <c r="AF3787" i="6"/>
  <c r="AK3790" i="6"/>
  <c r="AE3790" i="6"/>
  <c r="AF3790" i="6"/>
  <c r="AK1639" i="6"/>
  <c r="AK1637" i="6"/>
  <c r="AK1642" i="6"/>
  <c r="AK1643" i="6"/>
  <c r="AE1639" i="6"/>
  <c r="AE1637" i="6"/>
  <c r="AE1642" i="6"/>
  <c r="AE1643" i="6"/>
  <c r="AF1639" i="6"/>
  <c r="AF1637" i="6"/>
  <c r="AF1642" i="6"/>
  <c r="AF1643" i="6"/>
  <c r="AK821" i="6"/>
  <c r="AK820" i="6"/>
  <c r="AK823" i="6"/>
  <c r="AK822" i="6"/>
  <c r="AE821" i="6"/>
  <c r="AE820" i="6"/>
  <c r="AE823" i="6"/>
  <c r="AE822" i="6"/>
  <c r="AF821" i="6"/>
  <c r="AF820" i="6"/>
  <c r="AF823" i="6"/>
  <c r="AF822" i="6"/>
  <c r="AK3710" i="6"/>
  <c r="AE3710" i="6"/>
  <c r="AF3710" i="6"/>
  <c r="AK503" i="6"/>
  <c r="AK500" i="6"/>
  <c r="AK504" i="6"/>
  <c r="AK506" i="6"/>
  <c r="AK502" i="6"/>
  <c r="AE503" i="6"/>
  <c r="AE500" i="6"/>
  <c r="AE504" i="6"/>
  <c r="AE506" i="6"/>
  <c r="AE502" i="6"/>
  <c r="AF503" i="6"/>
  <c r="AF500" i="6"/>
  <c r="AF504" i="6"/>
  <c r="AF506" i="6"/>
  <c r="AF502" i="6"/>
  <c r="AK3479" i="6"/>
  <c r="AK3480" i="6"/>
  <c r="AK3477" i="6"/>
  <c r="AE3479" i="6"/>
  <c r="AE3480" i="6"/>
  <c r="AE3477" i="6"/>
  <c r="AF3479" i="6"/>
  <c r="AF3480" i="6"/>
  <c r="AF3477" i="6"/>
  <c r="AK60" i="6"/>
  <c r="AK61" i="6"/>
  <c r="AK59" i="6"/>
  <c r="AK58" i="6"/>
  <c r="AE60" i="6"/>
  <c r="AE61" i="6"/>
  <c r="AE59" i="6"/>
  <c r="AE58" i="6"/>
  <c r="AF60" i="6"/>
  <c r="AF61" i="6"/>
  <c r="AF59" i="6"/>
  <c r="AF58" i="6"/>
  <c r="AK2452" i="6"/>
  <c r="AK2453" i="6"/>
  <c r="AK2454" i="6"/>
  <c r="AK2451" i="6"/>
  <c r="AE2452" i="6"/>
  <c r="AE2453" i="6"/>
  <c r="AE2454" i="6"/>
  <c r="AE2451" i="6"/>
  <c r="AF2452" i="6"/>
  <c r="AF2453" i="6"/>
  <c r="AF2454" i="6"/>
  <c r="AF2451" i="6"/>
  <c r="AK1693" i="6"/>
  <c r="AK1702" i="6"/>
  <c r="AK1698" i="6"/>
  <c r="AK1695" i="6"/>
  <c r="AE1693" i="6"/>
  <c r="AE1702" i="6"/>
  <c r="AE1698" i="6"/>
  <c r="AE1695" i="6"/>
  <c r="AF1693" i="6"/>
  <c r="AF1702" i="6"/>
  <c r="AF1698" i="6"/>
  <c r="AF1695" i="6"/>
  <c r="AK593" i="6"/>
  <c r="AK595" i="6"/>
  <c r="AK596" i="6"/>
  <c r="AK588" i="6"/>
  <c r="AK590" i="6"/>
  <c r="AE593" i="6"/>
  <c r="AE595" i="6"/>
  <c r="AE596" i="6"/>
  <c r="AE588" i="6"/>
  <c r="AE590" i="6"/>
  <c r="AF593" i="6"/>
  <c r="AF595" i="6"/>
  <c r="AF596" i="6"/>
  <c r="AF588" i="6"/>
  <c r="AF590" i="6"/>
  <c r="AK1119" i="6"/>
  <c r="AK1114" i="6"/>
  <c r="AK1112" i="6"/>
  <c r="AK1098" i="6"/>
  <c r="AK1106" i="6"/>
  <c r="AK1097" i="6"/>
  <c r="AE1119" i="6"/>
  <c r="AE1114" i="6"/>
  <c r="AE1112" i="6"/>
  <c r="AE1098" i="6"/>
  <c r="AE1106" i="6"/>
  <c r="AE1097" i="6"/>
  <c r="AF1119" i="6"/>
  <c r="AF1114" i="6"/>
  <c r="AF1112" i="6"/>
  <c r="AF1098" i="6"/>
  <c r="AF1106" i="6"/>
  <c r="AF1097" i="6"/>
  <c r="AK1836" i="6"/>
  <c r="AK1831" i="6"/>
  <c r="AK1835" i="6"/>
  <c r="AK1834" i="6"/>
  <c r="AK1833" i="6"/>
  <c r="AK1832" i="6"/>
  <c r="AK1827" i="6"/>
  <c r="AE1836" i="6"/>
  <c r="AE1831" i="6"/>
  <c r="AE1835" i="6"/>
  <c r="AE1834" i="6"/>
  <c r="AE1833" i="6"/>
  <c r="AE1832" i="6"/>
  <c r="AE1827" i="6"/>
  <c r="AF1836" i="6"/>
  <c r="AF1831" i="6"/>
  <c r="AF1835" i="6"/>
  <c r="AF1834" i="6"/>
  <c r="AF1833" i="6"/>
  <c r="AF1832" i="6"/>
  <c r="AF1827" i="6"/>
  <c r="AK3285" i="6"/>
  <c r="AK3288" i="6"/>
  <c r="AK3291" i="6"/>
  <c r="AK3289" i="6"/>
  <c r="AK3287" i="6"/>
  <c r="AK3284" i="6"/>
  <c r="AK3292" i="6"/>
  <c r="AK3293" i="6"/>
  <c r="AK3286" i="6"/>
  <c r="AE3285" i="6"/>
  <c r="AE3288" i="6"/>
  <c r="AE3291" i="6"/>
  <c r="AE3289" i="6"/>
  <c r="AE3287" i="6"/>
  <c r="AE3284" i="6"/>
  <c r="AE3292" i="6"/>
  <c r="AE3293" i="6"/>
  <c r="AE3286" i="6"/>
  <c r="AF3285" i="6"/>
  <c r="AF3288" i="6"/>
  <c r="AF3291" i="6"/>
  <c r="AF3289" i="6"/>
  <c r="AF3287" i="6"/>
  <c r="AF3284" i="6"/>
  <c r="AF3292" i="6"/>
  <c r="AF3293" i="6"/>
  <c r="AF3286" i="6"/>
  <c r="AK2449" i="6"/>
  <c r="AE2449" i="6"/>
  <c r="AF2449" i="6"/>
  <c r="AK2227" i="6"/>
  <c r="AE2227" i="6"/>
  <c r="AF2227" i="6"/>
  <c r="AK1708" i="6"/>
  <c r="AE1708" i="6"/>
  <c r="AF1708" i="6"/>
  <c r="AK830" i="6"/>
  <c r="AE830" i="6"/>
  <c r="AF830" i="6"/>
  <c r="AK2699" i="6"/>
  <c r="AE2699" i="6"/>
  <c r="AF2699" i="6"/>
  <c r="AK1177" i="6"/>
  <c r="AE1177" i="6"/>
  <c r="AF1177" i="6"/>
  <c r="AK507" i="6"/>
  <c r="AE507" i="6"/>
  <c r="AF507" i="6"/>
  <c r="AK3138" i="6"/>
  <c r="AE3138" i="6"/>
  <c r="AF3138" i="6"/>
  <c r="AK1425" i="6"/>
  <c r="AE1425" i="6"/>
  <c r="AF1425" i="6"/>
  <c r="AK322" i="6"/>
  <c r="AE322" i="6"/>
  <c r="AF322" i="6"/>
  <c r="AK2506" i="6"/>
  <c r="AE2506" i="6"/>
  <c r="AF2506" i="6"/>
  <c r="AK827" i="6"/>
  <c r="AE827" i="6"/>
  <c r="AF827" i="6"/>
  <c r="AK528" i="6"/>
  <c r="AE528" i="6"/>
  <c r="AF528" i="6"/>
  <c r="AK441" i="6"/>
  <c r="AE441" i="6"/>
  <c r="AF441" i="6"/>
  <c r="AK443" i="6"/>
  <c r="AE443" i="6"/>
  <c r="AF443" i="6"/>
  <c r="AK442" i="6"/>
  <c r="AE442" i="6"/>
  <c r="AF442" i="6"/>
  <c r="AK937" i="6"/>
  <c r="AE937" i="6"/>
  <c r="AF937" i="6"/>
  <c r="AK1472" i="6"/>
  <c r="AE1472" i="6"/>
  <c r="AF1472" i="6"/>
  <c r="AK2547" i="6"/>
  <c r="AE2547" i="6"/>
  <c r="AF2547" i="6"/>
  <c r="AK1990" i="6"/>
  <c r="AE1990" i="6"/>
  <c r="AF1990" i="6"/>
  <c r="AK1824" i="6"/>
  <c r="AE1824" i="6"/>
  <c r="AF1824" i="6"/>
  <c r="AK2232" i="6"/>
  <c r="AE2232" i="6"/>
  <c r="AF2232" i="6"/>
  <c r="AK2273" i="6"/>
  <c r="AE2273" i="6"/>
  <c r="AF2273" i="6"/>
  <c r="AK28" i="6"/>
  <c r="AE28" i="6"/>
  <c r="AF28" i="6"/>
  <c r="AK2864" i="6"/>
  <c r="AE2864" i="6"/>
  <c r="AF2864" i="6"/>
  <c r="AK2898" i="6"/>
  <c r="AE2898" i="6"/>
  <c r="AF2898" i="6"/>
  <c r="AK2668" i="6"/>
  <c r="AE2668" i="6"/>
  <c r="AF2668" i="6"/>
  <c r="AK813" i="6"/>
  <c r="AE813" i="6"/>
  <c r="AF813" i="6"/>
  <c r="AK2408" i="6"/>
  <c r="AE2408" i="6"/>
  <c r="AF2408" i="6"/>
  <c r="AK3227" i="6"/>
  <c r="AE3227" i="6"/>
  <c r="AF3227" i="6"/>
  <c r="AK272" i="6"/>
  <c r="AE272" i="6"/>
  <c r="AF272" i="6"/>
  <c r="AK2785" i="6"/>
  <c r="AE2785" i="6"/>
  <c r="AF2785" i="6"/>
  <c r="AK2094" i="6"/>
  <c r="AE2094" i="6"/>
  <c r="AF2094" i="6"/>
  <c r="AK2158" i="6"/>
  <c r="AE2158" i="6"/>
  <c r="AF2158" i="6"/>
  <c r="AK1571" i="6"/>
  <c r="AE1571" i="6"/>
  <c r="AF1571" i="6"/>
  <c r="AK1135" i="6"/>
  <c r="AE1135" i="6"/>
  <c r="AF1135" i="6"/>
  <c r="AK2278" i="6"/>
  <c r="AE2278" i="6"/>
  <c r="AF2278" i="6"/>
  <c r="AK2205" i="6"/>
  <c r="AE2205" i="6"/>
  <c r="AF2205" i="6"/>
  <c r="AK2206" i="6"/>
  <c r="AE2206" i="6"/>
  <c r="AF2206" i="6"/>
  <c r="AK3034" i="6"/>
  <c r="AE3034" i="6"/>
  <c r="AF3034" i="6"/>
  <c r="AK2266" i="6"/>
  <c r="AE2266" i="6"/>
  <c r="AF2266" i="6"/>
  <c r="AK1315" i="6"/>
  <c r="AE1315" i="6"/>
  <c r="AF1315" i="6"/>
  <c r="AK2165" i="6"/>
  <c r="AE2165" i="6"/>
  <c r="AF2165" i="6"/>
  <c r="AK3059" i="6"/>
  <c r="AE3059" i="6"/>
  <c r="AF3059" i="6"/>
  <c r="AK3141" i="6"/>
  <c r="AE3141" i="6"/>
  <c r="AF3141" i="6"/>
  <c r="AK2590" i="6"/>
  <c r="AE2590" i="6"/>
  <c r="AF2590" i="6"/>
  <c r="AK1991" i="6"/>
  <c r="AE1991" i="6"/>
  <c r="AF1991" i="6"/>
  <c r="AK1985" i="6"/>
  <c r="AE1985" i="6"/>
  <c r="AF1985" i="6"/>
  <c r="AK2808" i="6"/>
  <c r="AE2808" i="6"/>
  <c r="AF2808" i="6"/>
  <c r="AK783" i="6"/>
  <c r="AE783" i="6"/>
  <c r="AF783" i="6"/>
  <c r="AK724" i="6"/>
  <c r="AE724" i="6"/>
  <c r="AF724" i="6"/>
  <c r="AK2837" i="6"/>
  <c r="AE2837" i="6"/>
  <c r="AF2837" i="6"/>
  <c r="AK3139" i="6"/>
  <c r="AE3139" i="6"/>
  <c r="AF3139" i="6"/>
  <c r="AK2279" i="6"/>
  <c r="AE2279" i="6"/>
  <c r="AF2279" i="6"/>
  <c r="AK1497" i="6"/>
  <c r="AE1497" i="6"/>
  <c r="AF1497" i="6"/>
  <c r="AK3133" i="6"/>
  <c r="AE3133" i="6"/>
  <c r="AF3133" i="6"/>
  <c r="AK1828" i="6"/>
  <c r="AE1828" i="6"/>
  <c r="AF1828" i="6"/>
  <c r="AK2412" i="6"/>
  <c r="AE2412" i="6"/>
  <c r="AF2412" i="6"/>
  <c r="AK2665" i="6"/>
  <c r="AE2665" i="6"/>
  <c r="AF2665" i="6"/>
  <c r="AK390" i="6"/>
  <c r="AE390" i="6"/>
  <c r="AF390" i="6"/>
  <c r="AK2966" i="6"/>
  <c r="AE2966" i="6"/>
  <c r="AF2966" i="6"/>
  <c r="AK3186" i="6"/>
  <c r="AE3186" i="6"/>
  <c r="AF3186" i="6"/>
  <c r="AK3664" i="6"/>
  <c r="AE3664" i="6"/>
  <c r="AF3664" i="6"/>
  <c r="AK2623" i="6"/>
  <c r="AE2623" i="6"/>
  <c r="AF2623" i="6"/>
  <c r="AK3592" i="6"/>
  <c r="AE3592" i="6"/>
  <c r="AF3592" i="6"/>
  <c r="AK1392" i="6"/>
  <c r="AE1392" i="6"/>
  <c r="AF1392" i="6"/>
  <c r="AK187" i="6"/>
  <c r="AE187" i="6"/>
  <c r="AF187" i="6"/>
  <c r="AK2237" i="6"/>
  <c r="AE2237" i="6"/>
  <c r="AF2237" i="6"/>
  <c r="AF5" i="6"/>
  <c r="AF50" i="6"/>
  <c r="AF69" i="6"/>
  <c r="AF87" i="6"/>
  <c r="AF273" i="6"/>
  <c r="AF447" i="6"/>
  <c r="AF487" i="6"/>
  <c r="AF517" i="6"/>
  <c r="AF532" i="6"/>
  <c r="AF548" i="6"/>
  <c r="AF580" i="6"/>
  <c r="AF598" i="6"/>
  <c r="AF617" i="6"/>
  <c r="AF632" i="6"/>
  <c r="AF674" i="6"/>
  <c r="AF818" i="6"/>
  <c r="AF836" i="6"/>
  <c r="AF837" i="6"/>
  <c r="AF948" i="6"/>
  <c r="AF340" i="6"/>
  <c r="AF990" i="6"/>
  <c r="AF1080" i="6"/>
  <c r="AF1087" i="6"/>
  <c r="AF1095" i="6"/>
  <c r="AF1132" i="6"/>
  <c r="AF1141" i="6"/>
  <c r="AF1151" i="6"/>
  <c r="AF1152" i="6"/>
  <c r="AF1159" i="6"/>
  <c r="AF1171" i="6"/>
  <c r="AF1186" i="6"/>
  <c r="AF1193" i="6"/>
  <c r="AF1368" i="6"/>
  <c r="AF1373" i="6"/>
  <c r="AF1391" i="6"/>
  <c r="AF1465" i="6"/>
  <c r="AF1464" i="6"/>
  <c r="AF1499" i="6"/>
  <c r="AF1701" i="6"/>
  <c r="AF1707" i="6"/>
  <c r="AF1849" i="6"/>
  <c r="AF1870" i="6"/>
  <c r="AF1877" i="6"/>
  <c r="AF2112" i="6"/>
  <c r="AF2136" i="6"/>
  <c r="AF2138" i="6"/>
  <c r="AF2139" i="6"/>
  <c r="AF2151" i="6"/>
  <c r="AF2180" i="6"/>
  <c r="AF2260" i="6"/>
  <c r="AF2265" i="6"/>
  <c r="AF2403" i="6"/>
  <c r="AF2418" i="6"/>
  <c r="AF2426" i="6"/>
  <c r="AF2462" i="6"/>
  <c r="AF2492" i="6"/>
  <c r="AF2508" i="6"/>
  <c r="AF2676" i="6"/>
  <c r="AF2675" i="6"/>
  <c r="AF2842" i="6"/>
  <c r="AF2885" i="6"/>
  <c r="AF2928" i="6"/>
  <c r="AF3187" i="6"/>
  <c r="AF3206" i="6"/>
  <c r="AF3207" i="6"/>
  <c r="AF3225" i="6"/>
  <c r="AF3228" i="6"/>
  <c r="AF3255" i="6"/>
  <c r="AF3266" i="6"/>
  <c r="AF3330" i="6"/>
  <c r="AF3359" i="6"/>
  <c r="AF3396" i="6"/>
  <c r="AF3422" i="6"/>
  <c r="AF3500" i="6"/>
  <c r="AF3520" i="6"/>
  <c r="AF3528" i="6"/>
  <c r="AF3535" i="6"/>
  <c r="AF3567" i="6"/>
  <c r="AF3574" i="6"/>
  <c r="AF3670" i="6"/>
  <c r="AF3792" i="6"/>
  <c r="AF733" i="6"/>
  <c r="AF3575" i="6"/>
  <c r="AF2777" i="6"/>
  <c r="AF909" i="6"/>
  <c r="AF970" i="6"/>
  <c r="AF2642" i="6"/>
  <c r="AF3159" i="6"/>
  <c r="AF1284" i="6"/>
  <c r="AF1281" i="6"/>
  <c r="AF2011" i="6"/>
  <c r="AF2134" i="6"/>
  <c r="AF1589" i="6"/>
  <c r="AF1567" i="6"/>
  <c r="AF3663" i="6"/>
  <c r="AF1243" i="6"/>
  <c r="AF3837" i="6"/>
  <c r="AF3839" i="6"/>
  <c r="AF3835" i="6"/>
  <c r="AF3836" i="6"/>
  <c r="AF3831" i="6"/>
  <c r="AF3838" i="6"/>
  <c r="AF2326" i="6"/>
  <c r="AF1330" i="6"/>
  <c r="AF2599" i="6"/>
  <c r="AF1224" i="6"/>
  <c r="AF1228" i="6"/>
  <c r="AF687" i="6"/>
  <c r="AF3714" i="6"/>
  <c r="AF2017" i="6"/>
  <c r="AF677" i="6"/>
  <c r="AF2107" i="6"/>
  <c r="AF439" i="6"/>
  <c r="AF2650" i="6"/>
  <c r="AF1813" i="6"/>
  <c r="AF1808" i="6"/>
  <c r="AF1527" i="6"/>
  <c r="AF2256" i="6"/>
  <c r="AF2992" i="6"/>
  <c r="AF1560" i="6"/>
  <c r="AF2491" i="6"/>
  <c r="AF2487" i="6"/>
  <c r="AF1455" i="6"/>
  <c r="AF1454" i="6"/>
  <c r="AF2748" i="6"/>
  <c r="AF2517" i="6"/>
  <c r="AF429" i="6"/>
  <c r="AF2527" i="6"/>
  <c r="AF363" i="6"/>
  <c r="AF2372" i="6"/>
  <c r="AF1717" i="6"/>
  <c r="AF2753" i="6"/>
  <c r="AF3057" i="6"/>
  <c r="AF483" i="6"/>
  <c r="AF486" i="6"/>
  <c r="AF2146" i="6"/>
  <c r="AF86" i="6"/>
  <c r="AF611" i="6"/>
  <c r="AF525" i="6"/>
  <c r="AF769" i="6"/>
  <c r="AF697" i="6"/>
  <c r="AF579" i="6"/>
  <c r="AF482" i="6"/>
  <c r="AF2142" i="6"/>
  <c r="AF3074" i="6"/>
  <c r="AF387" i="6"/>
  <c r="AF2277" i="6"/>
  <c r="AF1081" i="6"/>
  <c r="AF3073" i="6"/>
  <c r="AF772" i="6"/>
  <c r="AF298" i="6"/>
  <c r="AF1390" i="6"/>
  <c r="AF3200" i="6"/>
  <c r="AF2137" i="6"/>
  <c r="AF2406" i="6"/>
  <c r="AE5" i="6"/>
  <c r="AE50" i="6"/>
  <c r="AE69" i="6"/>
  <c r="AE87" i="6"/>
  <c r="AE273" i="6"/>
  <c r="AE447" i="6"/>
  <c r="AE487" i="6"/>
  <c r="AE517" i="6"/>
  <c r="AE532" i="6"/>
  <c r="AE548" i="6"/>
  <c r="AE580" i="6"/>
  <c r="AE598" i="6"/>
  <c r="AE617" i="6"/>
  <c r="AE632" i="6"/>
  <c r="AE674" i="6"/>
  <c r="AE818" i="6"/>
  <c r="AE836" i="6"/>
  <c r="AE837" i="6"/>
  <c r="AE948" i="6"/>
  <c r="AE340" i="6"/>
  <c r="AE990" i="6"/>
  <c r="AE1080" i="6"/>
  <c r="AE1087" i="6"/>
  <c r="AE1095" i="6"/>
  <c r="AE1132" i="6"/>
  <c r="AE1141" i="6"/>
  <c r="AE1151" i="6"/>
  <c r="AE1152" i="6"/>
  <c r="AE1159" i="6"/>
  <c r="AE1171" i="6"/>
  <c r="AE1186" i="6"/>
  <c r="AE1193" i="6"/>
  <c r="AE1368" i="6"/>
  <c r="AE1373" i="6"/>
  <c r="AE1391" i="6"/>
  <c r="AE1465" i="6"/>
  <c r="AE1464" i="6"/>
  <c r="AE1499" i="6"/>
  <c r="AE1701" i="6"/>
  <c r="AE1707" i="6"/>
  <c r="AE1849" i="6"/>
  <c r="AE1870" i="6"/>
  <c r="AE1877" i="6"/>
  <c r="AE2112" i="6"/>
  <c r="AE2136" i="6"/>
  <c r="AE2138" i="6"/>
  <c r="AE2139" i="6"/>
  <c r="AE2151" i="6"/>
  <c r="AE2180" i="6"/>
  <c r="AE2260" i="6"/>
  <c r="AE2265" i="6"/>
  <c r="AE2403" i="6"/>
  <c r="AE2418" i="6"/>
  <c r="AE2426" i="6"/>
  <c r="AE2462" i="6"/>
  <c r="AE2492" i="6"/>
  <c r="AE2508" i="6"/>
  <c r="AE2676" i="6"/>
  <c r="AE2675" i="6"/>
  <c r="AE2842" i="6"/>
  <c r="AE2885" i="6"/>
  <c r="AE2928" i="6"/>
  <c r="AE3187" i="6"/>
  <c r="AE3206" i="6"/>
  <c r="AE3207" i="6"/>
  <c r="AE3225" i="6"/>
  <c r="AE3228" i="6"/>
  <c r="AE3255" i="6"/>
  <c r="AE3266" i="6"/>
  <c r="AE3330" i="6"/>
  <c r="AE3359" i="6"/>
  <c r="AE3396" i="6"/>
  <c r="AE3422" i="6"/>
  <c r="AE3500" i="6"/>
  <c r="AE3520" i="6"/>
  <c r="AE3528" i="6"/>
  <c r="AE3535" i="6"/>
  <c r="AE3567" i="6"/>
  <c r="AE3574" i="6"/>
  <c r="AE3670" i="6"/>
  <c r="AE3792" i="6"/>
  <c r="AE733" i="6"/>
  <c r="AE3575" i="6"/>
  <c r="AE2777" i="6"/>
  <c r="AE909" i="6"/>
  <c r="AE970" i="6"/>
  <c r="AE2642" i="6"/>
  <c r="AE3159" i="6"/>
  <c r="AE1284" i="6"/>
  <c r="AE1281" i="6"/>
  <c r="AE2011" i="6"/>
  <c r="AE2134" i="6"/>
  <c r="AE1589" i="6"/>
  <c r="AE1567" i="6"/>
  <c r="AE3663" i="6"/>
  <c r="AE1243" i="6"/>
  <c r="AE3837" i="6"/>
  <c r="AE3839" i="6"/>
  <c r="AE3835" i="6"/>
  <c r="AE3836" i="6"/>
  <c r="AE3831" i="6"/>
  <c r="AE3838" i="6"/>
  <c r="AE2326" i="6"/>
  <c r="AE1330" i="6"/>
  <c r="AE2599" i="6"/>
  <c r="AE1224" i="6"/>
  <c r="AE1228" i="6"/>
  <c r="AE687" i="6"/>
  <c r="AE3714" i="6"/>
  <c r="AE2017" i="6"/>
  <c r="AE677" i="6"/>
  <c r="AE2107" i="6"/>
  <c r="AE439" i="6"/>
  <c r="AE2650" i="6"/>
  <c r="AE1813" i="6"/>
  <c r="AE1808" i="6"/>
  <c r="AE1527" i="6"/>
  <c r="AE2256" i="6"/>
  <c r="AE2992" i="6"/>
  <c r="AE1560" i="6"/>
  <c r="AE2491" i="6"/>
  <c r="AE2487" i="6"/>
  <c r="AE1455" i="6"/>
  <c r="AE1454" i="6"/>
  <c r="AE2748" i="6"/>
  <c r="AE2517" i="6"/>
  <c r="AE429" i="6"/>
  <c r="AE2527" i="6"/>
  <c r="AE363" i="6"/>
  <c r="AE2372" i="6"/>
  <c r="AE1717" i="6"/>
  <c r="AE2753" i="6"/>
  <c r="AE3057" i="6"/>
  <c r="AE483" i="6"/>
  <c r="AE486" i="6"/>
  <c r="AE2146" i="6"/>
  <c r="AE86" i="6"/>
  <c r="AE611" i="6"/>
  <c r="AE525" i="6"/>
  <c r="AE769" i="6"/>
  <c r="AE697" i="6"/>
  <c r="AE579" i="6"/>
  <c r="AE482" i="6"/>
  <c r="AE2142" i="6"/>
  <c r="AE3074" i="6"/>
  <c r="AE387" i="6"/>
  <c r="AE2277" i="6"/>
  <c r="AE1081" i="6"/>
  <c r="AE3073" i="6"/>
  <c r="AE772" i="6"/>
  <c r="AE298" i="6"/>
  <c r="AE1390" i="6"/>
  <c r="AE3200" i="6"/>
  <c r="AE2137" i="6"/>
  <c r="AE2406" i="6"/>
  <c r="AK2406" i="6"/>
  <c r="AK2137" i="6"/>
  <c r="AK3200" i="6"/>
  <c r="AK1390" i="6"/>
  <c r="AK298" i="6"/>
  <c r="AK772" i="6"/>
  <c r="AK3073" i="6"/>
  <c r="AK1081" i="6"/>
  <c r="AK2277" i="6"/>
  <c r="AK387" i="6"/>
  <c r="AK3074" i="6"/>
  <c r="AK2142" i="6"/>
  <c r="AK482" i="6"/>
  <c r="AK579" i="6"/>
  <c r="AK697" i="6"/>
  <c r="AK769" i="6"/>
  <c r="AK525" i="6"/>
  <c r="AK611" i="6"/>
  <c r="AK86" i="6"/>
  <c r="AK2146" i="6"/>
  <c r="AK486" i="6"/>
  <c r="AK483" i="6"/>
  <c r="AK3057" i="6"/>
  <c r="AK2753" i="6"/>
  <c r="AK1717" i="6"/>
  <c r="AK2372" i="6"/>
  <c r="AK363" i="6"/>
  <c r="AK2527" i="6"/>
  <c r="AK429" i="6"/>
  <c r="AK2517" i="6"/>
  <c r="AK2748" i="6"/>
  <c r="AK1454" i="6"/>
  <c r="AK1455" i="6"/>
  <c r="AK2487" i="6"/>
  <c r="AK2491" i="6"/>
  <c r="AK1560" i="6"/>
  <c r="AK2992" i="6"/>
  <c r="AK2256" i="6"/>
  <c r="AK1527" i="6"/>
  <c r="AK1808" i="6"/>
  <c r="AK1813" i="6"/>
  <c r="AK2650" i="6"/>
  <c r="AK439" i="6"/>
  <c r="AK2107" i="6"/>
  <c r="AK677" i="6"/>
  <c r="AK2017" i="6"/>
  <c r="AK3714" i="6"/>
  <c r="AK687" i="6"/>
  <c r="AK1228" i="6"/>
  <c r="AK1224" i="6"/>
  <c r="AK2599" i="6"/>
  <c r="AK1330" i="6"/>
  <c r="AK2326" i="6"/>
  <c r="AK3839" i="6"/>
  <c r="AK3835" i="6"/>
  <c r="AK3836" i="6"/>
  <c r="AK3831" i="6"/>
  <c r="AK3838" i="6"/>
  <c r="AK3837" i="6"/>
  <c r="AK1243" i="6"/>
  <c r="AK3663" i="6"/>
  <c r="AK1567" i="6"/>
  <c r="AK1589" i="6"/>
  <c r="AK2134" i="6"/>
  <c r="AK2011" i="6"/>
  <c r="AK1281" i="6"/>
  <c r="AK1284" i="6"/>
  <c r="AK3159" i="6"/>
  <c r="AK2642" i="6"/>
  <c r="AK970" i="6"/>
  <c r="AK909" i="6"/>
  <c r="AK2777" i="6"/>
  <c r="AK3575" i="6"/>
  <c r="AK733" i="6"/>
  <c r="AK2260" i="6"/>
  <c r="AK674" i="6"/>
  <c r="AK1465" i="6"/>
  <c r="AK2842" i="6"/>
  <c r="AK2676" i="6"/>
  <c r="AK580" i="6"/>
  <c r="AK3187" i="6"/>
  <c r="AK532" i="6"/>
  <c r="AK2136" i="6"/>
  <c r="AK2138" i="6"/>
  <c r="AK5" i="6"/>
  <c r="AK50" i="6"/>
  <c r="AK69" i="6"/>
  <c r="AK87" i="6"/>
  <c r="AK3500" i="6"/>
  <c r="AK340" i="6"/>
  <c r="AK447" i="6"/>
  <c r="AK1080" i="6"/>
  <c r="AK487" i="6"/>
  <c r="AK517" i="6"/>
  <c r="AK548" i="6"/>
  <c r="AK598" i="6"/>
  <c r="AK617" i="6"/>
  <c r="AK632" i="6"/>
  <c r="AK818" i="6"/>
  <c r="AK836" i="6"/>
  <c r="AK837" i="6"/>
  <c r="AK948" i="6"/>
  <c r="AK990" i="6"/>
  <c r="AK1087" i="6"/>
  <c r="AK1095" i="6"/>
  <c r="AK1132" i="6"/>
  <c r="AK1151" i="6"/>
  <c r="AK1152" i="6"/>
  <c r="AK1159" i="6"/>
  <c r="AK1171" i="6"/>
  <c r="AK1186" i="6"/>
  <c r="AK1193" i="6"/>
  <c r="AK1141" i="6"/>
  <c r="AK1368" i="6"/>
  <c r="AK1373" i="6"/>
  <c r="AK1391" i="6"/>
  <c r="AK1464" i="6"/>
  <c r="AK1499" i="6"/>
  <c r="AK1701" i="6"/>
  <c r="AK1707" i="6"/>
  <c r="AK273" i="6"/>
  <c r="AK1849" i="6"/>
  <c r="AK1877" i="6"/>
  <c r="AK2112" i="6"/>
  <c r="AK2139" i="6"/>
  <c r="AK2151" i="6"/>
  <c r="AK2180" i="6"/>
  <c r="AK2265" i="6"/>
  <c r="AK2403" i="6"/>
  <c r="AK2418" i="6"/>
  <c r="AK2426" i="6"/>
  <c r="AK2462" i="6"/>
  <c r="AK2492" i="6"/>
  <c r="AK2508" i="6"/>
  <c r="AK2675" i="6"/>
  <c r="AK2885" i="6"/>
  <c r="AK2928" i="6"/>
  <c r="AK3206" i="6"/>
  <c r="AK3207" i="6"/>
  <c r="AK3225" i="6"/>
  <c r="AK3228" i="6"/>
  <c r="AK3255" i="6"/>
  <c r="AK3266" i="6"/>
  <c r="AK3330" i="6"/>
  <c r="AK3359" i="6"/>
  <c r="AK3396" i="6"/>
  <c r="AK3422" i="6"/>
  <c r="AK3520" i="6"/>
  <c r="AK3528" i="6"/>
  <c r="AK3535" i="6"/>
  <c r="AK3567" i="6"/>
  <c r="AK3574" i="6"/>
  <c r="AK3670" i="6"/>
  <c r="AK3792" i="6"/>
  <c r="R1225" i="1"/>
  <c r="S1225" i="1"/>
  <c r="E320" i="10" l="1"/>
  <c r="E455" i="10"/>
  <c r="E938" i="10"/>
  <c r="E1205" i="10"/>
  <c r="E918" i="10"/>
  <c r="E1023" i="10"/>
  <c r="E338" i="10"/>
  <c r="E213" i="10"/>
  <c r="E1200" i="10"/>
  <c r="E980" i="10"/>
  <c r="E800" i="10"/>
  <c r="E547" i="10"/>
  <c r="E156" i="10"/>
  <c r="E346" i="10"/>
  <c r="E139" i="10"/>
  <c r="E130" i="10"/>
  <c r="E1103" i="10"/>
  <c r="E884" i="10"/>
  <c r="E641" i="10"/>
  <c r="E906" i="10"/>
  <c r="E622" i="10"/>
  <c r="E598" i="10"/>
  <c r="E1150" i="10"/>
  <c r="E207" i="10"/>
  <c r="E1154" i="10"/>
  <c r="E510" i="10"/>
  <c r="E58" i="10"/>
  <c r="E193" i="10"/>
  <c r="E1086" i="10"/>
  <c r="E209" i="10"/>
  <c r="E442" i="10"/>
  <c r="E849" i="10"/>
  <c r="E1278" i="10"/>
  <c r="E301" i="10"/>
  <c r="E10" i="10"/>
  <c r="E422" i="10"/>
  <c r="E133" i="10"/>
  <c r="E80" i="10"/>
  <c r="E39" i="10"/>
  <c r="E634" i="10"/>
  <c r="E192" i="10"/>
  <c r="E141" i="10"/>
  <c r="E890" i="10"/>
  <c r="E637" i="10"/>
  <c r="E1297" i="10"/>
  <c r="E1209" i="10"/>
  <c r="E1116" i="10"/>
  <c r="E1131" i="10"/>
  <c r="E657" i="10"/>
  <c r="E1123" i="10"/>
  <c r="E688" i="10"/>
  <c r="E1040" i="10"/>
  <c r="E666" i="10"/>
  <c r="E861" i="10"/>
  <c r="E1122" i="10"/>
  <c r="E151" i="10"/>
  <c r="E872" i="10"/>
  <c r="E843" i="10"/>
  <c r="E368" i="10"/>
  <c r="E32" i="10"/>
  <c r="E420" i="10"/>
  <c r="E324" i="10"/>
  <c r="E428" i="10"/>
  <c r="E1231" i="10"/>
  <c r="E774" i="10"/>
  <c r="E87" i="10"/>
  <c r="E394" i="10"/>
  <c r="E77" i="10"/>
  <c r="E569" i="10"/>
  <c r="E257" i="10"/>
  <c r="E90" i="10"/>
  <c r="E206" i="10"/>
  <c r="E1221" i="10"/>
  <c r="E757" i="10"/>
  <c r="E371" i="10"/>
  <c r="E1125" i="10"/>
  <c r="E934" i="10"/>
  <c r="E261" i="10"/>
  <c r="E566" i="10"/>
  <c r="E626" i="10"/>
  <c r="E441" i="10"/>
  <c r="E739" i="10"/>
  <c r="E567" i="10"/>
  <c r="E1107" i="10"/>
  <c r="E1010" i="10"/>
  <c r="E847" i="10"/>
  <c r="E1006" i="10"/>
  <c r="E596" i="10"/>
  <c r="E794" i="10"/>
  <c r="E777" i="10"/>
  <c r="E643" i="10"/>
  <c r="E363" i="10"/>
  <c r="E720" i="10"/>
  <c r="E724" i="10"/>
  <c r="E767" i="10"/>
  <c r="E897" i="10"/>
  <c r="E593" i="10"/>
  <c r="E178" i="10"/>
  <c r="E415" i="10"/>
  <c r="E730" i="10"/>
  <c r="E829" i="10"/>
  <c r="E276" i="10"/>
  <c r="E842" i="10"/>
  <c r="E357" i="10"/>
  <c r="E1172" i="10"/>
  <c r="E1119" i="10"/>
  <c r="E902" i="10"/>
  <c r="E1262" i="10"/>
  <c r="E1336" i="10"/>
  <c r="E1316" i="10"/>
  <c r="E1296" i="10"/>
  <c r="E1276" i="10"/>
  <c r="E929" i="10"/>
  <c r="E1057" i="10"/>
  <c r="E629" i="10"/>
  <c r="E923" i="10"/>
  <c r="E564" i="10"/>
  <c r="E984" i="10"/>
  <c r="E273" i="10"/>
  <c r="E854" i="10"/>
  <c r="E162" i="10"/>
  <c r="E396" i="10"/>
  <c r="E275" i="10"/>
  <c r="E406" i="10"/>
  <c r="E1335" i="10"/>
  <c r="E758" i="10"/>
  <c r="E187" i="10"/>
  <c r="E480" i="10"/>
  <c r="E212" i="10"/>
  <c r="E710" i="10"/>
  <c r="E1165" i="10"/>
  <c r="E477" i="10"/>
  <c r="E898" i="10"/>
  <c r="E1088" i="10"/>
  <c r="E966" i="10"/>
  <c r="E1167" i="10"/>
  <c r="E413" i="10"/>
  <c r="E168" i="10"/>
  <c r="E127" i="10"/>
  <c r="E974" i="10"/>
  <c r="E1228" i="10"/>
  <c r="E523" i="10"/>
  <c r="E1089" i="10"/>
  <c r="E997" i="10"/>
  <c r="E809" i="10"/>
  <c r="E79" i="10"/>
  <c r="E1043" i="10"/>
  <c r="E520" i="10"/>
  <c r="E384" i="10"/>
  <c r="E1337" i="10"/>
  <c r="E806" i="10"/>
  <c r="E488" i="10"/>
  <c r="E16" i="10"/>
  <c r="E31" i="10"/>
  <c r="E624" i="10"/>
  <c r="E834" i="10"/>
  <c r="E51" i="10"/>
  <c r="E660" i="10"/>
  <c r="E1260" i="10"/>
  <c r="E650" i="10"/>
  <c r="E578" i="10"/>
  <c r="E1038" i="10"/>
  <c r="E128" i="10"/>
  <c r="E1273" i="10"/>
  <c r="E1144" i="10"/>
  <c r="E933" i="10"/>
  <c r="E753" i="10"/>
  <c r="E1069" i="10"/>
  <c r="E230" i="10"/>
  <c r="E981" i="10"/>
  <c r="E197" i="10"/>
  <c r="E258" i="10"/>
  <c r="E1026" i="10"/>
  <c r="E113" i="10"/>
  <c r="E1230" i="10"/>
  <c r="E563" i="10"/>
  <c r="E954" i="10"/>
  <c r="E978" i="10"/>
  <c r="E932" i="10"/>
  <c r="E1338" i="10"/>
  <c r="E655" i="10"/>
  <c r="E741" i="10"/>
  <c r="E1138" i="10"/>
  <c r="E628" i="10"/>
  <c r="E1263" i="10"/>
  <c r="E1015" i="10"/>
  <c r="E73" i="10"/>
  <c r="E526" i="10"/>
  <c r="E1226" i="10"/>
  <c r="E485" i="10"/>
  <c r="E1261" i="10"/>
  <c r="E909" i="10"/>
  <c r="E83" i="10"/>
  <c r="E176" i="10"/>
  <c r="E750" i="10"/>
  <c r="E1314" i="10"/>
  <c r="E200" i="10"/>
  <c r="E64" i="10"/>
  <c r="E450" i="10"/>
  <c r="E1002" i="10"/>
  <c r="E1313" i="10"/>
  <c r="E102" i="10"/>
  <c r="E837" i="10"/>
  <c r="E1032" i="10"/>
  <c r="E452" i="10"/>
  <c r="E248" i="10"/>
  <c r="E159" i="10"/>
  <c r="E977" i="10"/>
  <c r="E926" i="10"/>
  <c r="E787" i="10"/>
  <c r="E785" i="10"/>
  <c r="E150" i="10"/>
  <c r="E1275" i="10"/>
  <c r="E735" i="10"/>
  <c r="E277" i="10"/>
  <c r="E1001" i="10"/>
  <c r="E267" i="10"/>
  <c r="E1210" i="10"/>
  <c r="E852" i="10"/>
  <c r="E883" i="10"/>
  <c r="E865" i="10"/>
  <c r="E601" i="10"/>
  <c r="E1334" i="10"/>
  <c r="E1147" i="10"/>
  <c r="E158" i="10"/>
  <c r="E45" i="10"/>
  <c r="E988" i="10"/>
  <c r="E460" i="10"/>
  <c r="E554" i="10"/>
  <c r="E994" i="10"/>
  <c r="E925" i="10"/>
  <c r="E609" i="10"/>
  <c r="E1333" i="10"/>
  <c r="E502" i="10"/>
  <c r="E573" i="10"/>
  <c r="E1047" i="10"/>
  <c r="E955" i="10"/>
  <c r="E808" i="10"/>
  <c r="E453" i="10"/>
  <c r="E764" i="10"/>
  <c r="E950" i="10"/>
  <c r="E288" i="10"/>
  <c r="E238" i="10"/>
  <c r="E1298" i="10"/>
  <c r="E35" i="10"/>
  <c r="E951" i="10"/>
  <c r="E1083" i="10"/>
  <c r="E38" i="10"/>
  <c r="E811" i="10"/>
  <c r="E382" i="10"/>
  <c r="E459" i="10"/>
  <c r="E611" i="10"/>
  <c r="E386" i="10"/>
  <c r="E287" i="10"/>
  <c r="E612" i="10"/>
  <c r="E509" i="10"/>
  <c r="E561" i="10"/>
  <c r="E451" i="10"/>
  <c r="E142" i="10"/>
  <c r="E575" i="10"/>
  <c r="E1168" i="10"/>
  <c r="E915" i="10"/>
  <c r="E908" i="10"/>
  <c r="E389" i="10"/>
  <c r="E1212" i="10"/>
  <c r="E1071" i="10"/>
  <c r="E911" i="10"/>
  <c r="E1005" i="10"/>
  <c r="E1130" i="10"/>
  <c r="E11" i="10"/>
  <c r="E1183" i="10"/>
  <c r="E345" i="10"/>
  <c r="E506" i="10"/>
  <c r="E1018" i="10"/>
  <c r="E944" i="10"/>
  <c r="E43" i="10"/>
  <c r="E901" i="10"/>
  <c r="E405" i="10"/>
  <c r="E211" i="10"/>
  <c r="E1081" i="10"/>
  <c r="E1184" i="10"/>
  <c r="E1225" i="10"/>
  <c r="E479" i="10"/>
  <c r="E1013" i="10"/>
  <c r="E860" i="10"/>
  <c r="E1178" i="10"/>
  <c r="E1318" i="10"/>
  <c r="E577" i="10"/>
  <c r="E991" i="10"/>
  <c r="E1238" i="10"/>
  <c r="E558" i="10"/>
  <c r="E18" i="10"/>
  <c r="E736" i="10"/>
  <c r="E691" i="10"/>
  <c r="E322" i="10"/>
  <c r="E1111" i="10"/>
  <c r="E157" i="10"/>
  <c r="E360" i="10"/>
  <c r="E41" i="10"/>
  <c r="E385" i="10"/>
  <c r="E374" i="10"/>
  <c r="E154" i="10"/>
  <c r="E104" i="10"/>
  <c r="E1277" i="10"/>
  <c r="E900" i="10"/>
  <c r="E471" i="10"/>
  <c r="E336" i="10"/>
  <c r="E1158" i="10"/>
  <c r="E642" i="10"/>
  <c r="E105" i="10"/>
  <c r="E146" i="10"/>
  <c r="E621" i="10"/>
  <c r="E920" i="10"/>
  <c r="E1244" i="10"/>
  <c r="E1295" i="10"/>
  <c r="E404" i="10"/>
  <c r="E426" i="10"/>
  <c r="E957" i="10"/>
  <c r="E94" i="10"/>
  <c r="E171" i="10"/>
  <c r="E13" i="10"/>
  <c r="E1120" i="10"/>
  <c r="E284" i="10"/>
  <c r="E572" i="10"/>
  <c r="E1034" i="10"/>
  <c r="E61" i="10"/>
  <c r="E776" i="10"/>
  <c r="E84" i="10"/>
  <c r="E1074" i="10"/>
  <c r="E971" i="10"/>
  <c r="E583" i="10"/>
  <c r="E391" i="10"/>
  <c r="E786" i="10"/>
  <c r="E332" i="10"/>
  <c r="E188" i="10"/>
  <c r="E1259" i="10"/>
  <c r="E429" i="10"/>
  <c r="E199" i="10"/>
  <c r="E576" i="10"/>
  <c r="E565" i="10"/>
  <c r="E716" i="10"/>
  <c r="E149" i="10"/>
  <c r="E1078" i="10"/>
  <c r="E714" i="10"/>
  <c r="E304" i="10"/>
  <c r="E144" i="10"/>
  <c r="E891" i="10"/>
  <c r="E536" i="10"/>
  <c r="E1264" i="10"/>
  <c r="E286" i="10"/>
  <c r="E1035" i="10"/>
  <c r="E294" i="10"/>
  <c r="E262" i="10"/>
  <c r="E314" i="10"/>
  <c r="E646" i="10"/>
  <c r="E486" i="10"/>
  <c r="E878" i="10"/>
  <c r="E1173" i="10"/>
  <c r="E1317" i="10"/>
  <c r="E701" i="10"/>
  <c r="E591" i="10"/>
  <c r="E667" i="10"/>
  <c r="E177" i="10"/>
  <c r="E305" i="10"/>
  <c r="E1065" i="10"/>
  <c r="E671" i="10"/>
  <c r="E899" i="10"/>
  <c r="E685" i="10"/>
  <c r="E167" i="10"/>
  <c r="E517" i="10"/>
  <c r="E1108" i="10"/>
  <c r="E658" i="10"/>
  <c r="E5" i="10"/>
  <c r="E435" i="10"/>
  <c r="E278" i="10"/>
  <c r="E495" i="10"/>
  <c r="E1208" i="10"/>
  <c r="E1274" i="10"/>
  <c r="E963" i="10"/>
  <c r="E1060" i="10"/>
  <c r="E344" i="10"/>
  <c r="E983" i="10"/>
  <c r="E881" i="10"/>
  <c r="E103" i="10"/>
  <c r="E173" i="10"/>
  <c r="E1062" i="10"/>
  <c r="E280" i="10"/>
  <c r="E66" i="10"/>
  <c r="E679" i="10"/>
  <c r="E398" i="10"/>
  <c r="E1190" i="10"/>
  <c r="E233" i="10"/>
  <c r="E185" i="10"/>
  <c r="E463" i="10"/>
  <c r="E1104" i="10"/>
  <c r="E1214" i="10"/>
  <c r="E1194" i="10"/>
  <c r="E1140" i="10"/>
  <c r="E737" i="10"/>
  <c r="E1243" i="10"/>
  <c r="E1044" i="10"/>
  <c r="E614" i="10"/>
  <c r="E350" i="10"/>
  <c r="E875" i="10"/>
  <c r="E491" i="10"/>
  <c r="E243" i="10"/>
  <c r="E68" i="10"/>
  <c r="E91" i="10"/>
  <c r="E1055" i="10"/>
  <c r="E14" i="10"/>
  <c r="E180" i="10"/>
  <c r="E417" i="10"/>
  <c r="E25" i="10"/>
  <c r="E722" i="10"/>
  <c r="E896" i="10"/>
  <c r="E1315" i="10"/>
  <c r="E487" i="10"/>
  <c r="E19" i="10"/>
  <c r="E285" i="10"/>
  <c r="E331" i="10"/>
  <c r="E819" i="10"/>
  <c r="E300" i="10"/>
  <c r="E778" i="10"/>
  <c r="E1090" i="10"/>
  <c r="E862" i="10"/>
  <c r="E445" i="10"/>
  <c r="E749" i="10"/>
  <c r="E1007" i="10"/>
  <c r="E1294" i="10"/>
  <c r="E27" i="10"/>
  <c r="E337" i="10"/>
  <c r="E684" i="10"/>
  <c r="E1196" i="10"/>
  <c r="E448" i="10"/>
  <c r="E99" i="10"/>
  <c r="E848" i="10"/>
  <c r="E887" i="10"/>
  <c r="E1293" i="10"/>
  <c r="E279" i="10"/>
  <c r="E1192" i="10"/>
  <c r="E574" i="10"/>
  <c r="E832" i="10"/>
  <c r="E1229" i="10"/>
  <c r="E365" i="10"/>
  <c r="E508" i="10"/>
  <c r="E825" i="10"/>
  <c r="E352" i="10"/>
  <c r="E712" i="10"/>
  <c r="E232" i="10"/>
  <c r="E1203" i="10"/>
  <c r="E856" i="10"/>
  <c r="E619" i="10"/>
  <c r="E886" i="10"/>
  <c r="E830" i="10"/>
  <c r="E965" i="10"/>
  <c r="E1054" i="10"/>
  <c r="E1175" i="10"/>
  <c r="E610" i="10"/>
  <c r="E946" i="10"/>
  <c r="E1332" i="10"/>
  <c r="E1272" i="10"/>
  <c r="E959" i="10"/>
  <c r="E1219" i="10"/>
  <c r="E449" i="10"/>
  <c r="E602" i="10"/>
  <c r="E545" i="10"/>
  <c r="E590" i="10"/>
  <c r="E9" i="10"/>
  <c r="E170" i="10"/>
  <c r="E863" i="10"/>
  <c r="E330" i="10"/>
  <c r="E904" i="10"/>
  <c r="E412" i="10"/>
  <c r="E964" i="10"/>
  <c r="E492" i="10"/>
  <c r="E692" i="10"/>
  <c r="E512" i="10"/>
  <c r="E538" i="10"/>
  <c r="E147" i="10"/>
  <c r="E497" i="10"/>
  <c r="E542" i="10"/>
  <c r="E1098" i="10"/>
  <c r="E292" i="10"/>
  <c r="E1182" i="10"/>
  <c r="E1017" i="10"/>
  <c r="E223" i="10"/>
  <c r="E458" i="10"/>
  <c r="E600" i="10"/>
  <c r="E744" i="10"/>
  <c r="E973" i="10"/>
  <c r="E801" i="10"/>
  <c r="E816" i="10"/>
  <c r="E204" i="10"/>
  <c r="E297" i="10"/>
  <c r="E201" i="10"/>
  <c r="E1009" i="10"/>
  <c r="E326" i="10"/>
  <c r="E399" i="10"/>
  <c r="E362" i="10"/>
  <c r="E678" i="10"/>
  <c r="E312" i="10"/>
  <c r="E905" i="10"/>
  <c r="E72" i="10"/>
  <c r="E367" i="10"/>
  <c r="E194" i="10"/>
  <c r="E215" i="10"/>
  <c r="E584" i="10"/>
  <c r="E696" i="10"/>
  <c r="E1106" i="10"/>
  <c r="E166" i="10"/>
  <c r="E582" i="10"/>
  <c r="E1041" i="10"/>
  <c r="E999" i="10"/>
  <c r="E1058" i="10"/>
  <c r="E457" i="10"/>
  <c r="E1075" i="10"/>
  <c r="E713" i="10"/>
  <c r="E874" i="10"/>
  <c r="E738" i="10"/>
  <c r="E636" i="10"/>
  <c r="E1163" i="10"/>
  <c r="E1121" i="10"/>
  <c r="E1050" i="10"/>
  <c r="E1257" i="10"/>
  <c r="E1331" i="10"/>
  <c r="E1311" i="10"/>
  <c r="E1291" i="10"/>
  <c r="E1271" i="10"/>
  <c r="E349" i="10"/>
  <c r="E50" i="10"/>
  <c r="E203" i="10"/>
  <c r="E949" i="10"/>
  <c r="E648" i="10"/>
  <c r="E493" i="10"/>
  <c r="E851" i="10"/>
  <c r="E48" i="10"/>
  <c r="E940" i="10"/>
  <c r="E935" i="10"/>
  <c r="E6" i="10"/>
  <c r="E675" i="10"/>
  <c r="E465" i="10"/>
  <c r="E594" i="10"/>
  <c r="E1085" i="10"/>
  <c r="E1258" i="10"/>
  <c r="E1312" i="10"/>
  <c r="E1292" i="10"/>
  <c r="E100" i="10"/>
  <c r="E1217" i="10"/>
  <c r="E353" i="10"/>
  <c r="E1091" i="10"/>
  <c r="E356" i="10"/>
  <c r="E1197" i="10"/>
  <c r="E686" i="10"/>
  <c r="E797" i="10"/>
  <c r="E164" i="10"/>
  <c r="E202" i="10"/>
  <c r="E540" i="10"/>
  <c r="E63" i="10"/>
  <c r="E221" i="10"/>
  <c r="E1097" i="10"/>
  <c r="E501" i="10"/>
  <c r="E85" i="10"/>
  <c r="E470" i="10"/>
  <c r="E341" i="10"/>
  <c r="E373" i="10"/>
  <c r="E33" i="10"/>
  <c r="E952" i="10"/>
  <c r="E78" i="10"/>
  <c r="E436" i="10"/>
  <c r="E1003" i="10"/>
  <c r="E1079" i="10"/>
  <c r="E1232" i="10"/>
  <c r="E8" i="10"/>
  <c r="E604" i="10"/>
  <c r="E846" i="10"/>
  <c r="E1126" i="10"/>
  <c r="E559" i="10"/>
  <c r="E478" i="10"/>
  <c r="E1073" i="10"/>
  <c r="E148" i="10"/>
  <c r="E375" i="10"/>
  <c r="E976" i="10"/>
  <c r="E474" i="10"/>
  <c r="E1240" i="10"/>
  <c r="E1021" i="10"/>
  <c r="E945" i="10"/>
  <c r="E627" i="10"/>
  <c r="E165" i="10"/>
  <c r="E519" i="10"/>
  <c r="E782" i="10"/>
  <c r="E377" i="10"/>
  <c r="E931" i="10"/>
  <c r="E1233" i="10"/>
  <c r="E402" i="10"/>
  <c r="E98" i="10"/>
  <c r="E768" i="10"/>
  <c r="E524" i="10"/>
  <c r="E979" i="10"/>
  <c r="E838" i="10"/>
  <c r="E695" i="10"/>
  <c r="E1068" i="10"/>
  <c r="E498" i="10"/>
  <c r="E430" i="10"/>
  <c r="E1056" i="10"/>
  <c r="E343" i="10"/>
  <c r="E1176" i="10"/>
  <c r="E247" i="10"/>
  <c r="E242" i="10"/>
  <c r="E1256" i="10"/>
  <c r="E1330" i="10"/>
  <c r="E1310" i="10"/>
  <c r="E1290" i="10"/>
  <c r="E1270" i="10"/>
  <c r="E240" i="10"/>
  <c r="E123" i="10"/>
  <c r="E86" i="10"/>
  <c r="E879" i="10"/>
  <c r="E1096" i="10"/>
  <c r="E189" i="10"/>
  <c r="E1011" i="10"/>
  <c r="E1191" i="10"/>
  <c r="E1156" i="10"/>
  <c r="E821" i="10"/>
  <c r="E380" i="10"/>
  <c r="E34" i="10"/>
  <c r="E59" i="10"/>
  <c r="E163" i="10"/>
  <c r="E237" i="10"/>
  <c r="E745" i="10"/>
  <c r="E1059" i="10"/>
  <c r="E633" i="10"/>
  <c r="E437" i="10"/>
  <c r="E264" i="10"/>
  <c r="E245" i="10"/>
  <c r="E990" i="10"/>
  <c r="E1195" i="10"/>
  <c r="E503" i="10"/>
  <c r="E443" i="10"/>
  <c r="E672" i="10"/>
  <c r="E693" i="10"/>
  <c r="E65" i="10"/>
  <c r="E617" i="10"/>
  <c r="E910" i="10"/>
  <c r="E214" i="10"/>
  <c r="E668" i="10"/>
  <c r="E473" i="10"/>
  <c r="E29" i="10"/>
  <c r="E1215" i="10"/>
  <c r="E814" i="10"/>
  <c r="E4" i="10"/>
  <c r="E110" i="10"/>
  <c r="E1064" i="10"/>
  <c r="E698" i="10"/>
  <c r="E393" i="10"/>
  <c r="E928" i="10"/>
  <c r="E265" i="10"/>
  <c r="E873" i="10"/>
  <c r="E943" i="10"/>
  <c r="E968" i="10"/>
  <c r="E804" i="10"/>
  <c r="E647" i="10"/>
  <c r="E172" i="10"/>
  <c r="E589" i="10"/>
  <c r="E74" i="10"/>
  <c r="E1134" i="10"/>
  <c r="E557" i="10"/>
  <c r="E333" i="10"/>
  <c r="E868" i="10"/>
  <c r="E1014" i="10"/>
  <c r="E998" i="10"/>
  <c r="E289" i="10"/>
  <c r="E1145" i="10"/>
  <c r="E1181" i="10"/>
  <c r="E1094" i="10"/>
  <c r="E625" i="10"/>
  <c r="E1255" i="10"/>
  <c r="E1329" i="10"/>
  <c r="E1309" i="10"/>
  <c r="E1289" i="10"/>
  <c r="E1269" i="10"/>
  <c r="E504" i="10"/>
  <c r="E699" i="10"/>
  <c r="E160" i="10"/>
  <c r="E1095" i="10"/>
  <c r="E1198" i="10"/>
  <c r="E52" i="10"/>
  <c r="E530" i="10"/>
  <c r="E993" i="10"/>
  <c r="E1027" i="10"/>
  <c r="E1000" i="10"/>
  <c r="E323" i="10"/>
  <c r="E556" i="10"/>
  <c r="E1199" i="10"/>
  <c r="E347" i="10"/>
  <c r="E290" i="10"/>
  <c r="E181" i="10"/>
  <c r="E56" i="10"/>
  <c r="E792" i="10"/>
  <c r="E1223" i="10"/>
  <c r="E235" i="10"/>
  <c r="E817" i="10"/>
  <c r="E236" i="10"/>
  <c r="E155" i="10"/>
  <c r="E1136" i="10"/>
  <c r="E101" i="10"/>
  <c r="E40" i="10"/>
  <c r="E217" i="10"/>
  <c r="E295" i="10"/>
  <c r="E539" i="10"/>
  <c r="E1133" i="10"/>
  <c r="E1093" i="10"/>
  <c r="E263" i="10"/>
  <c r="E1105" i="10"/>
  <c r="E789" i="10"/>
  <c r="E826" i="10"/>
  <c r="E694" i="10"/>
  <c r="E239" i="10"/>
  <c r="E772" i="10"/>
  <c r="E36" i="10"/>
  <c r="E795" i="10"/>
  <c r="E12" i="10"/>
  <c r="E550" i="10"/>
  <c r="E62" i="10"/>
  <c r="E1099" i="10"/>
  <c r="E894" i="10"/>
  <c r="E525" i="10"/>
  <c r="E518" i="10"/>
  <c r="E195" i="10"/>
  <c r="E771" i="10"/>
  <c r="E1153" i="10"/>
  <c r="E472" i="10"/>
  <c r="E652" i="10"/>
  <c r="E1254" i="10"/>
  <c r="E1328" i="10"/>
  <c r="E1308" i="10"/>
  <c r="E1288" i="10"/>
  <c r="E1268" i="10"/>
  <c r="E456" i="10"/>
  <c r="E37" i="10"/>
  <c r="E603" i="10"/>
  <c r="E1102" i="10"/>
  <c r="E651" i="10"/>
  <c r="E241" i="10"/>
  <c r="E859" i="10"/>
  <c r="E423" i="10"/>
  <c r="E1076" i="10"/>
  <c r="E1188" i="10"/>
  <c r="E1185" i="10"/>
  <c r="E403" i="10"/>
  <c r="E54" i="10"/>
  <c r="E196" i="10"/>
  <c r="E255" i="10"/>
  <c r="E681" i="10"/>
  <c r="E595" i="10"/>
  <c r="E549" i="10"/>
  <c r="E129" i="10"/>
  <c r="E773" i="10"/>
  <c r="E418" i="10"/>
  <c r="E555" i="10"/>
  <c r="E937" i="10"/>
  <c r="E410" i="10"/>
  <c r="E533" i="10"/>
  <c r="E106" i="10"/>
  <c r="E682" i="10"/>
  <c r="E731" i="10"/>
  <c r="E876" i="10"/>
  <c r="E866" i="10"/>
  <c r="E623" i="10"/>
  <c r="E914" i="10"/>
  <c r="E880" i="10"/>
  <c r="E379" i="10"/>
  <c r="E270" i="10"/>
  <c r="E885" i="10"/>
  <c r="E970" i="10"/>
  <c r="E823" i="10"/>
  <c r="E1004" i="10"/>
  <c r="E715" i="10"/>
  <c r="E1220" i="10"/>
  <c r="E88" i="10"/>
  <c r="E1087" i="10"/>
  <c r="E1135" i="10"/>
  <c r="E912" i="10"/>
  <c r="E850" i="10"/>
  <c r="E664" i="10"/>
  <c r="E1139" i="10"/>
  <c r="E112" i="10"/>
  <c r="E376" i="10"/>
  <c r="E1186" i="10"/>
  <c r="E282" i="10"/>
  <c r="E788" i="10"/>
  <c r="E895" i="10"/>
  <c r="E1235" i="10"/>
  <c r="E370" i="10"/>
  <c r="E553" i="10"/>
  <c r="E411" i="10"/>
  <c r="E1169" i="10"/>
  <c r="E1152" i="10"/>
  <c r="E481" i="10"/>
  <c r="E514" i="10"/>
  <c r="E1253" i="10"/>
  <c r="E1327" i="10"/>
  <c r="E1307" i="10"/>
  <c r="E1287" i="10"/>
  <c r="E1267" i="10"/>
  <c r="E662" i="10"/>
  <c r="E969" i="10"/>
  <c r="E89" i="10"/>
  <c r="E544" i="10"/>
  <c r="E334" i="10"/>
  <c r="E828" i="10"/>
  <c r="E599" i="10"/>
  <c r="E392" i="10"/>
  <c r="E219" i="10"/>
  <c r="E529" i="10"/>
  <c r="E635" i="10"/>
  <c r="E680" i="10"/>
  <c r="E1128" i="10"/>
  <c r="E728" i="10"/>
  <c r="E921" i="10"/>
  <c r="E303" i="10"/>
  <c r="E613" i="10"/>
  <c r="E431" i="10"/>
  <c r="E174" i="10"/>
  <c r="E1080" i="10"/>
  <c r="E654" i="10"/>
  <c r="E1148" i="10"/>
  <c r="E1117" i="10"/>
  <c r="E109" i="10"/>
  <c r="E47" i="10"/>
  <c r="E645" i="10"/>
  <c r="E44" i="10"/>
  <c r="E1036" i="10"/>
  <c r="E395" i="10"/>
  <c r="E546" i="10"/>
  <c r="E833" i="10"/>
  <c r="E1025" i="10"/>
  <c r="E175" i="10"/>
  <c r="E516" i="10"/>
  <c r="E22" i="10"/>
  <c r="E92" i="10"/>
  <c r="E869" i="10"/>
  <c r="E315" i="10"/>
  <c r="E706" i="10"/>
  <c r="E659" i="10"/>
  <c r="E1031" i="10"/>
  <c r="E818" i="10"/>
  <c r="E179" i="10"/>
  <c r="E956" i="10"/>
  <c r="E1213" i="10"/>
  <c r="E153" i="10"/>
  <c r="E318" i="10"/>
  <c r="E1048" i="10"/>
  <c r="E1132" i="10"/>
  <c r="E1084" i="10"/>
  <c r="E690" i="10"/>
  <c r="E1166" i="10"/>
  <c r="E1179" i="10"/>
  <c r="E889" i="10"/>
  <c r="E1112" i="10"/>
  <c r="E1252" i="10"/>
  <c r="E1326" i="10"/>
  <c r="E1306" i="10"/>
  <c r="E1286" i="10"/>
  <c r="E205" i="10"/>
  <c r="E335" i="10"/>
  <c r="E732" i="10"/>
  <c r="E1239" i="10"/>
  <c r="E705" i="10"/>
  <c r="E281" i="10"/>
  <c r="E414" i="10"/>
  <c r="E822" i="10"/>
  <c r="E354" i="10"/>
  <c r="E224" i="10"/>
  <c r="E752" i="10"/>
  <c r="E364" i="10"/>
  <c r="E184" i="10"/>
  <c r="E507" i="10"/>
  <c r="E942" i="10"/>
  <c r="E1189" i="10"/>
  <c r="E743" i="10"/>
  <c r="E661" i="10"/>
  <c r="E1127" i="10"/>
  <c r="E2" i="10"/>
  <c r="E1227" i="10"/>
  <c r="E649" i="10"/>
  <c r="E1067" i="10"/>
  <c r="E355" i="10"/>
  <c r="E746" i="10"/>
  <c r="E606" i="10"/>
  <c r="E190" i="10"/>
  <c r="E383" i="10"/>
  <c r="E424" i="10"/>
  <c r="E272" i="10"/>
  <c r="E562" i="10"/>
  <c r="E543" i="10"/>
  <c r="E55" i="10"/>
  <c r="E69" i="10"/>
  <c r="E1222" i="10"/>
  <c r="E1053" i="10"/>
  <c r="E229" i="10"/>
  <c r="E1072" i="10"/>
  <c r="E1051" i="10"/>
  <c r="E117" i="10"/>
  <c r="E250" i="10"/>
  <c r="E490" i="10"/>
  <c r="E1024" i="10"/>
  <c r="E120" i="10"/>
  <c r="E253" i="10"/>
  <c r="E995" i="10"/>
  <c r="E588" i="10"/>
  <c r="E726" i="10"/>
  <c r="E676" i="10"/>
  <c r="E298" i="10"/>
  <c r="E760" i="10"/>
  <c r="E494" i="10"/>
  <c r="E366" i="10"/>
  <c r="E283" i="10"/>
  <c r="E917" i="10"/>
  <c r="E1164" i="10"/>
  <c r="E1151" i="10"/>
  <c r="E644" i="10"/>
  <c r="E444" i="10"/>
  <c r="E1251" i="10"/>
  <c r="E1325" i="10"/>
  <c r="E1305" i="10"/>
  <c r="E1285" i="10"/>
  <c r="E807" i="10"/>
  <c r="E853" i="10"/>
  <c r="E231" i="10"/>
  <c r="E740" i="10"/>
  <c r="E586" i="10"/>
  <c r="E1237" i="10"/>
  <c r="E476" i="10"/>
  <c r="E310" i="10"/>
  <c r="E839" i="10"/>
  <c r="E135" i="10"/>
  <c r="E81" i="10"/>
  <c r="E95" i="10"/>
  <c r="E759" i="10"/>
  <c r="E222" i="10"/>
  <c r="E630" i="10"/>
  <c r="E511" i="10"/>
  <c r="E729" i="10"/>
  <c r="E299" i="10"/>
  <c r="E134" i="10"/>
  <c r="E118" i="10"/>
  <c r="E121" i="10"/>
  <c r="E985" i="10"/>
  <c r="E1030" i="10"/>
  <c r="E432" i="10"/>
  <c r="E446" i="10"/>
  <c r="E631" i="10"/>
  <c r="E992" i="10"/>
  <c r="E1029" i="10"/>
  <c r="E225" i="10"/>
  <c r="E1109" i="10"/>
  <c r="E766" i="10"/>
  <c r="E408" i="10"/>
  <c r="E216" i="10"/>
  <c r="E1137" i="10"/>
  <c r="E717" i="10"/>
  <c r="E438" i="10"/>
  <c r="E857" i="10"/>
  <c r="E916" i="10"/>
  <c r="E939" i="10"/>
  <c r="E922" i="10"/>
  <c r="E1033" i="10"/>
  <c r="E616" i="10"/>
  <c r="E227" i="10"/>
  <c r="E427" i="10"/>
  <c r="E269" i="10"/>
  <c r="E1046" i="10"/>
  <c r="E930" i="10"/>
  <c r="E1100" i="10"/>
  <c r="E1204" i="10"/>
  <c r="E718" i="10"/>
  <c r="E941" i="10"/>
  <c r="E1177" i="10"/>
  <c r="E1157" i="10"/>
  <c r="E218" i="10"/>
  <c r="E421" i="10"/>
  <c r="E1250" i="10"/>
  <c r="E1324" i="10"/>
  <c r="E1304" i="10"/>
  <c r="E1284" i="10"/>
  <c r="E210" i="10"/>
  <c r="E1218" i="10"/>
  <c r="E962" i="10"/>
  <c r="E434" i="10"/>
  <c r="E570" i="10"/>
  <c r="E1052" i="10"/>
  <c r="E484" i="10"/>
  <c r="E82" i="10"/>
  <c r="E1028" i="10"/>
  <c r="E791" i="10"/>
  <c r="E342" i="10"/>
  <c r="E1070" i="10"/>
  <c r="E815" i="10"/>
  <c r="E482" i="10"/>
  <c r="E416" i="10"/>
  <c r="E765" i="10"/>
  <c r="E721" i="10"/>
  <c r="E75" i="10"/>
  <c r="E571" i="10"/>
  <c r="E351" i="10"/>
  <c r="E665" i="10"/>
  <c r="E1118" i="10"/>
  <c r="E522" i="10"/>
  <c r="E537" i="10"/>
  <c r="E114" i="10"/>
  <c r="E751" i="10"/>
  <c r="E989" i="10"/>
  <c r="E756" i="10"/>
  <c r="E119" i="10"/>
  <c r="E683" i="10"/>
  <c r="E607" i="10"/>
  <c r="E708" i="10"/>
  <c r="E527" i="10"/>
  <c r="E820" i="10"/>
  <c r="E877" i="10"/>
  <c r="E1146" i="10"/>
  <c r="E407" i="10"/>
  <c r="E1160" i="10"/>
  <c r="E1155" i="10"/>
  <c r="E528" i="10"/>
  <c r="E49" i="10"/>
  <c r="E1249" i="10"/>
  <c r="E1323" i="10"/>
  <c r="E1303" i="10"/>
  <c r="E1283" i="10"/>
  <c r="E107" i="10"/>
  <c r="E145" i="10"/>
  <c r="E401" i="10"/>
  <c r="E126" i="10"/>
  <c r="E361" i="10"/>
  <c r="E309" i="10"/>
  <c r="E1143" i="10"/>
  <c r="E653" i="10"/>
  <c r="E615" i="10"/>
  <c r="E183" i="10"/>
  <c r="E268" i="10"/>
  <c r="E311" i="10"/>
  <c r="E919" i="10"/>
  <c r="E234" i="10"/>
  <c r="E469" i="10"/>
  <c r="E60" i="10"/>
  <c r="E293" i="10"/>
  <c r="E378" i="10"/>
  <c r="E882" i="10"/>
  <c r="E15" i="10"/>
  <c r="E534" i="10"/>
  <c r="E489" i="10"/>
  <c r="E723" i="10"/>
  <c r="E97" i="10"/>
  <c r="E580" i="10"/>
  <c r="E308" i="10"/>
  <c r="E137" i="10"/>
  <c r="E781" i="10"/>
  <c r="E1114" i="10"/>
  <c r="E409" i="10"/>
  <c r="E169" i="10"/>
  <c r="E271" i="10"/>
  <c r="E500" i="10"/>
  <c r="E531" i="10"/>
  <c r="E28" i="10"/>
  <c r="E597" i="10"/>
  <c r="E57" i="10"/>
  <c r="E986" i="10"/>
  <c r="E252" i="10"/>
  <c r="E1042" i="10"/>
  <c r="E640" i="10"/>
  <c r="E521" i="10"/>
  <c r="E858" i="10"/>
  <c r="E26" i="10"/>
  <c r="E71" i="10"/>
  <c r="E433" i="10"/>
  <c r="E316" i="10"/>
  <c r="E836" i="10"/>
  <c r="E1066" i="10"/>
  <c r="E840" i="10"/>
  <c r="E592" i="10"/>
  <c r="E1241" i="10"/>
  <c r="E855" i="10"/>
  <c r="E296" i="10"/>
  <c r="E719" i="10"/>
  <c r="E947" i="10"/>
  <c r="E21" i="10"/>
  <c r="E711" i="10"/>
  <c r="E475" i="10"/>
  <c r="E1110" i="10"/>
  <c r="E1242" i="10"/>
  <c r="E870" i="10"/>
  <c r="E936" i="10"/>
  <c r="E327" i="10"/>
  <c r="E369" i="10"/>
  <c r="E140" i="10"/>
  <c r="E967" i="10"/>
  <c r="E388" i="10"/>
  <c r="E387" i="10"/>
  <c r="E1063" i="10"/>
  <c r="E302" i="10"/>
  <c r="E674" i="10"/>
  <c r="E972" i="10"/>
  <c r="E191" i="10"/>
  <c r="E687" i="10"/>
  <c r="E1162" i="10"/>
  <c r="E1171" i="10"/>
  <c r="E152" i="10"/>
  <c r="E1248" i="10"/>
  <c r="E1322" i="10"/>
  <c r="E1302" i="10"/>
  <c r="E1282" i="10"/>
  <c r="E1149" i="10"/>
  <c r="E1236" i="10"/>
  <c r="E124" i="10"/>
  <c r="E689" i="10"/>
  <c r="E260" i="10"/>
  <c r="E381" i="10"/>
  <c r="E620" i="10"/>
  <c r="E1019" i="10"/>
  <c r="E339" i="10"/>
  <c r="E1049" i="10"/>
  <c r="E552" i="10"/>
  <c r="E581" i="10"/>
  <c r="E587" i="10"/>
  <c r="E186" i="10"/>
  <c r="E226" i="10"/>
  <c r="E1082" i="10"/>
  <c r="E23" i="10"/>
  <c r="E439" i="10"/>
  <c r="E400" i="10"/>
  <c r="E515" i="10"/>
  <c r="E67" i="10"/>
  <c r="E845" i="10"/>
  <c r="E198" i="10"/>
  <c r="E793" i="10"/>
  <c r="E419" i="10"/>
  <c r="E892" i="10"/>
  <c r="E638" i="10"/>
  <c r="E390" i="10"/>
  <c r="E827" i="10"/>
  <c r="E246" i="10"/>
  <c r="E790" i="10"/>
  <c r="E1016" i="10"/>
  <c r="E798" i="10"/>
  <c r="E3" i="10"/>
  <c r="E656" i="10"/>
  <c r="E727" i="10"/>
  <c r="E1207" i="10"/>
  <c r="E42" i="10"/>
  <c r="E1224" i="10"/>
  <c r="E132" i="10"/>
  <c r="E585" i="10"/>
  <c r="E115" i="10"/>
  <c r="E802" i="10"/>
  <c r="E1201" i="10"/>
  <c r="E1113" i="10"/>
  <c r="E733" i="10"/>
  <c r="E632" i="10"/>
  <c r="E618" i="10"/>
  <c r="E551" i="10"/>
  <c r="E499" i="10"/>
  <c r="E46" i="10"/>
  <c r="E1234" i="10"/>
  <c r="E948" i="10"/>
  <c r="E783" i="10"/>
  <c r="E704" i="10"/>
  <c r="E548" i="10"/>
  <c r="E709" i="10"/>
  <c r="E461" i="10"/>
  <c r="E841" i="10"/>
  <c r="E425" i="10"/>
  <c r="E447" i="10"/>
  <c r="E249" i="10"/>
  <c r="E835" i="10"/>
  <c r="E1170" i="10"/>
  <c r="E1159" i="10"/>
  <c r="E663" i="10"/>
  <c r="E1247" i="10"/>
  <c r="E1321" i="10"/>
  <c r="E1301" i="10"/>
  <c r="E1281" i="10"/>
  <c r="E328" i="10"/>
  <c r="E927" i="10"/>
  <c r="E780" i="10"/>
  <c r="E996" i="10"/>
  <c r="E76" i="10"/>
  <c r="E251" i="10"/>
  <c r="E799" i="10"/>
  <c r="E53" i="10"/>
  <c r="E358" i="10"/>
  <c r="E747" i="10"/>
  <c r="E24" i="10"/>
  <c r="E725" i="10"/>
  <c r="E913" i="10"/>
  <c r="E568" i="10"/>
  <c r="E317" i="10"/>
  <c r="E96" i="10"/>
  <c r="E734" i="10"/>
  <c r="E505" i="10"/>
  <c r="E1061" i="10"/>
  <c r="E208" i="10"/>
  <c r="E754" i="10"/>
  <c r="E256" i="10"/>
  <c r="E182" i="10"/>
  <c r="E468" i="10"/>
  <c r="E1124" i="10"/>
  <c r="E307" i="10"/>
  <c r="E313" i="10"/>
  <c r="E579" i="10"/>
  <c r="E93" i="10"/>
  <c r="E138" i="10"/>
  <c r="E761" i="10"/>
  <c r="E871" i="10"/>
  <c r="E372" i="10"/>
  <c r="E254" i="10"/>
  <c r="E1092" i="10"/>
  <c r="E677" i="10"/>
  <c r="E888" i="10"/>
  <c r="E763" i="10"/>
  <c r="E1101" i="10"/>
  <c r="E812" i="10"/>
  <c r="E116" i="10"/>
  <c r="E1206" i="10"/>
  <c r="E513" i="10"/>
  <c r="E483" i="10"/>
  <c r="E560" i="10"/>
  <c r="E742" i="10"/>
  <c r="E953" i="10"/>
  <c r="E1008" i="10"/>
  <c r="E960" i="10"/>
  <c r="E111" i="10"/>
  <c r="E1039" i="10"/>
  <c r="E639" i="10"/>
  <c r="E805" i="10"/>
  <c r="E30" i="10"/>
  <c r="E907" i="10"/>
  <c r="E697" i="10"/>
  <c r="E670" i="10"/>
  <c r="E784" i="10"/>
  <c r="E348" i="10"/>
  <c r="E136" i="10"/>
  <c r="E608" i="10"/>
  <c r="E397" i="10"/>
  <c r="E844" i="10"/>
  <c r="E669" i="10"/>
  <c r="E496" i="10"/>
  <c r="E1142" i="10"/>
  <c r="E1012" i="10"/>
  <c r="E131" i="10"/>
  <c r="E1161" i="10"/>
  <c r="E466" i="10"/>
  <c r="E17" i="10"/>
  <c r="E1266" i="10"/>
  <c r="E1246" i="10"/>
  <c r="E1320" i="10"/>
  <c r="E1300" i="10"/>
  <c r="E1280" i="10"/>
  <c r="E1193" i="10"/>
  <c r="E125" i="10"/>
  <c r="E266" i="10"/>
  <c r="E1022" i="10"/>
  <c r="E440" i="10"/>
  <c r="E1037" i="10"/>
  <c r="E340" i="10"/>
  <c r="E1129" i="10"/>
  <c r="E1141" i="10"/>
  <c r="E605" i="10"/>
  <c r="E122" i="10"/>
  <c r="E1077" i="10"/>
  <c r="E143" i="10"/>
  <c r="E1180" i="10"/>
  <c r="E464" i="10"/>
  <c r="E306" i="10"/>
  <c r="E864" i="10"/>
  <c r="E975" i="10"/>
  <c r="E1211" i="10"/>
  <c r="E755" i="10"/>
  <c r="E810" i="10"/>
  <c r="E961" i="10"/>
  <c r="E924" i="10"/>
  <c r="E707" i="10"/>
  <c r="E958" i="10"/>
  <c r="E762" i="10"/>
  <c r="E803" i="10"/>
  <c r="E775" i="10"/>
  <c r="E321" i="10"/>
  <c r="E779" i="10"/>
  <c r="E244" i="10"/>
  <c r="E454" i="10"/>
  <c r="E220" i="10"/>
  <c r="E987" i="10"/>
  <c r="E359" i="10"/>
  <c r="E291" i="10"/>
  <c r="E532" i="10"/>
  <c r="E274" i="10"/>
  <c r="E982" i="10"/>
  <c r="E867" i="10"/>
  <c r="E893" i="10"/>
  <c r="E228" i="10"/>
  <c r="E700" i="10"/>
  <c r="E467" i="10"/>
  <c r="E70" i="10"/>
  <c r="E259" i="10"/>
  <c r="E7" i="10"/>
  <c r="E702" i="10"/>
  <c r="E1216" i="10"/>
  <c r="E703" i="10"/>
  <c r="E770" i="10"/>
  <c r="E1020" i="10"/>
  <c r="E1202" i="10"/>
  <c r="E108" i="10"/>
  <c r="E319" i="10"/>
  <c r="E813" i="10"/>
  <c r="E824" i="10"/>
  <c r="E161" i="10"/>
  <c r="E541" i="10"/>
  <c r="E325" i="10"/>
  <c r="E769" i="10"/>
  <c r="E329" i="10"/>
  <c r="E796" i="10"/>
  <c r="E1187" i="10"/>
  <c r="E903" i="10"/>
  <c r="E748" i="10"/>
  <c r="E462" i="10"/>
  <c r="E673" i="10"/>
  <c r="E1045" i="10"/>
  <c r="E20" i="10"/>
  <c r="E831" i="10"/>
  <c r="E1174" i="10"/>
  <c r="E1115" i="10"/>
  <c r="E535" i="10"/>
  <c r="E1265" i="10"/>
  <c r="E1245" i="10"/>
  <c r="E1319" i="10"/>
  <c r="E1299" i="10"/>
  <c r="E1279" i="10"/>
  <c r="A987" i="10" a="1"/>
  <c r="A846" i="10" a="1"/>
  <c r="A244" i="10" a="1"/>
  <c r="A505" i="10" a="1"/>
  <c r="A558" i="10" a="1"/>
  <c r="A997" i="10" a="1"/>
  <c r="A612" i="10" a="1"/>
  <c r="A33" i="10" a="1"/>
  <c r="A1111" i="10" a="1"/>
  <c r="A1018" i="10" a="1"/>
  <c r="A1299" i="10" a="1"/>
  <c r="A867" i="10" a="1"/>
  <c r="A743" i="10" a="1"/>
  <c r="A1330" i="10" a="1"/>
  <c r="A686" i="10" a="1"/>
  <c r="A336" i="10" a="1"/>
  <c r="A862" i="10" a="1"/>
  <c r="A562" i="10" a="1"/>
  <c r="A713" i="10" a="1"/>
  <c r="A798" i="10" a="1"/>
  <c r="A436" i="10" a="1"/>
  <c r="A1081" i="10" a="1"/>
  <c r="A1215" i="10" a="1"/>
  <c r="A232" i="10" a="1"/>
  <c r="A595" i="10" a="1"/>
  <c r="A135" i="10" a="1"/>
  <c r="A640" i="10" a="1"/>
  <c r="A588" i="10" a="1"/>
  <c r="A42" i="10" a="1"/>
  <c r="A732" i="10" a="1"/>
  <c r="A136" i="10" a="1"/>
  <c r="A1303" i="10" a="1"/>
  <c r="A717" i="10" a="1"/>
  <c r="A1149" i="10" a="1"/>
  <c r="A797" i="10" a="1"/>
  <c r="A801" i="10" a="1"/>
  <c r="A1035" i="10" a="1"/>
  <c r="A306" i="10" a="1"/>
  <c r="A1108" i="10" a="1"/>
  <c r="A1195" i="10" a="1"/>
  <c r="A370" i="10" a="1"/>
  <c r="A297" i="10" a="1"/>
  <c r="A286" i="10" a="1"/>
  <c r="A184" i="10" a="1"/>
  <c r="A577" i="10" a="1"/>
  <c r="A137" i="10" a="1"/>
  <c r="A661" i="10" a="1"/>
  <c r="A1310" i="10" a="1"/>
  <c r="A273" i="10" a="1"/>
  <c r="A1010" i="10" a="1"/>
  <c r="A493" i="10" a="1"/>
  <c r="A504" i="10" a="1"/>
  <c r="A1099" i="10" a="1"/>
  <c r="A470" i="10" a="1"/>
  <c r="A532" i="10" a="1"/>
  <c r="A300" i="10" a="1"/>
  <c r="A594" i="10" a="1"/>
  <c r="A963" i="10" a="1"/>
  <c r="A910" i="10" a="1"/>
  <c r="A67" i="10" a="1"/>
  <c r="A579" i="10" a="1"/>
  <c r="A1009" i="10" a="1"/>
  <c r="A1013" i="10" a="1"/>
  <c r="A659" i="10" a="1"/>
  <c r="A255" i="10" a="1"/>
  <c r="A92" i="10" a="1"/>
  <c r="A1283" i="10" a="1"/>
  <c r="A841" i="10" a="1"/>
  <c r="A22" i="10" a="1"/>
  <c r="A347" i="10" a="1"/>
  <c r="A287" i="10" a="1"/>
  <c r="A264" i="10" a="1"/>
  <c r="A198" i="10" a="1"/>
  <c r="A222" i="10" a="1"/>
  <c r="A466" i="10" a="1"/>
  <c r="A69" i="10" a="1"/>
  <c r="A148" i="10" a="1"/>
  <c r="A335" i="10" a="1"/>
  <c r="A1334" i="10" a="1"/>
  <c r="A268" i="10" a="1"/>
  <c r="A1316" i="10" a="1"/>
  <c r="A372" i="10" a="1"/>
  <c r="A11" i="10" a="1"/>
  <c r="A509" i="10" a="1"/>
  <c r="A88" i="10" a="1"/>
  <c r="A800" i="10" a="1"/>
  <c r="A970" i="10" a="1"/>
  <c r="A1088" i="10" a="1"/>
  <c r="A386" i="10" a="1"/>
  <c r="A189" i="10" a="1"/>
  <c r="A616" i="10" a="1"/>
  <c r="A1206" i="10" a="1"/>
  <c r="A66" i="10" a="1"/>
  <c r="A378" i="10" a="1"/>
  <c r="A1101" i="10" a="1"/>
  <c r="A259" i="10" a="1"/>
  <c r="A984" i="10" a="1"/>
  <c r="A406" i="10" a="1"/>
  <c r="A1207" i="10" a="1"/>
  <c r="A976" i="10" a="1"/>
  <c r="A337" i="10" a="1"/>
  <c r="A678" i="10" a="1"/>
  <c r="A362" i="10" a="1"/>
  <c r="A596" i="10" a="1"/>
  <c r="A305" i="10" a="1"/>
  <c r="A550" i="10" a="1"/>
  <c r="A116" i="10" a="1"/>
  <c r="A658" i="10" a="1"/>
  <c r="A467" i="10" a="1"/>
  <c r="A1048" i="10" a="1"/>
  <c r="A754" i="10" a="1"/>
  <c r="A15" i="10" a="1"/>
  <c r="A1298" i="10" a="1"/>
  <c r="A315" i="10" a="1"/>
  <c r="A794" i="10" a="1"/>
  <c r="A1189" i="10" a="1"/>
  <c r="A1029" i="10" a="1"/>
  <c r="A955" i="10" a="1"/>
  <c r="A1175" i="10" a="1"/>
  <c r="A1132" i="10" a="1"/>
  <c r="A601" i="10" a="1"/>
  <c r="A561" i="10" a="1"/>
  <c r="A260" i="10" a="1"/>
  <c r="A916" i="10" a="1"/>
  <c r="A947" i="10" a="1"/>
  <c r="A591" i="10" a="1"/>
  <c r="A303" i="10" a="1"/>
  <c r="A1134" i="10" a="1"/>
  <c r="A275" i="10" a="1"/>
  <c r="A539" i="10" a="1"/>
  <c r="A101" i="10" a="1"/>
  <c r="A1335" i="10" a="1"/>
  <c r="A760" i="10" a="1"/>
  <c r="A822" i="10" a="1"/>
  <c r="A382" i="10" a="1"/>
  <c r="A992" i="10" a="1"/>
  <c r="A1295" i="10" a="1"/>
  <c r="A276" i="10" a="1"/>
  <c r="A845" i="10" a="1"/>
  <c r="A1023" i="10" a="1"/>
  <c r="A1042" i="10" a="1"/>
  <c r="A50" i="10" a="1"/>
  <c r="A914" i="10" a="1"/>
  <c r="A445" i="10" a="1"/>
  <c r="A850" i="10" a="1"/>
  <c r="A926" i="10" a="1"/>
  <c r="A1176" i="10" a="1"/>
  <c r="A380" i="10" a="1"/>
  <c r="A1084" i="10" a="1"/>
  <c r="A1323" i="10" a="1"/>
  <c r="A469" i="10" a="1"/>
  <c r="A80" i="10" a="1"/>
  <c r="A681" i="10" a="1"/>
  <c r="A475" i="10" a="1"/>
  <c r="A666" i="10" a="1"/>
  <c r="A861" i="10" a="1"/>
  <c r="A879" i="10" a="1"/>
  <c r="A1168" i="10" a="1"/>
  <c r="A9" i="10" a="1"/>
  <c r="A211" i="10" a="1"/>
  <c r="A23" i="10" a="1"/>
  <c r="A290" i="10" a="1"/>
  <c r="A354" i="10" a="1"/>
  <c r="A774" i="10" a="1"/>
  <c r="A888" i="10" a="1"/>
  <c r="A1177" i="10" a="1"/>
  <c r="A629" i="10" a="1"/>
  <c r="A322" i="10" a="1"/>
  <c r="A1252" i="10" a="1"/>
  <c r="A621" i="10" a="1"/>
  <c r="A977" i="10" a="1"/>
  <c r="A893" i="10" a="1"/>
  <c r="A578" i="10" a="1"/>
  <c r="A1060" i="10" a="1"/>
  <c r="A1326" i="10" a="1"/>
  <c r="A74" i="10" a="1"/>
  <c r="A777" i="10" a="1"/>
  <c r="A701" i="10" a="1"/>
  <c r="A348" i="10" a="1"/>
  <c r="A1226" i="10" a="1"/>
  <c r="A304" i="10" a="1"/>
  <c r="A496" i="10" a="1"/>
  <c r="A670" i="10" a="1"/>
  <c r="A103" i="10" a="1"/>
  <c r="A654" i="10" a="1"/>
  <c r="A512" i="10" a="1"/>
  <c r="A1159" i="10" a="1"/>
  <c r="A736" i="10" a="1"/>
  <c r="A169" i="10" a="1"/>
  <c r="A1072" i="10" a="1"/>
  <c r="A162" i="10" a="1"/>
  <c r="A1317" i="10" a="1"/>
  <c r="A91" i="10" a="1"/>
  <c r="A1265" i="10" a="1"/>
  <c r="A1193" i="10" a="1"/>
  <c r="A656" i="10" a="1"/>
  <c r="A921" i="10" a="1"/>
  <c r="A1126" i="10" a="1"/>
  <c r="A555" i="10" a="1"/>
  <c r="A531" i="10" a="1"/>
  <c r="A972" i="10" a="1"/>
  <c r="A51" i="10" a="1"/>
  <c r="A723" i="10" a="1"/>
  <c r="A390" i="10" a="1"/>
  <c r="A188" i="10" a="1"/>
  <c r="A258" i="10" a="1"/>
  <c r="A897" i="10" a="1"/>
  <c r="A207" i="10" a="1"/>
  <c r="A1243" i="10" a="1"/>
  <c r="A119" i="10" a="1"/>
  <c r="A350" i="10" a="1"/>
  <c r="A231" i="10" a="1"/>
  <c r="A757" i="10" a="1"/>
  <c r="A357" i="10" a="1"/>
  <c r="A750" i="10" a="1"/>
  <c r="A199" i="10" a="1"/>
  <c r="A912" i="10" a="1"/>
  <c r="A13" i="10" a="1"/>
  <c r="A1022" i="10" a="1"/>
  <c r="A130" i="10" a="1"/>
  <c r="A1200" i="10" a="1"/>
  <c r="A851" i="10" a="1"/>
  <c r="A718" i="10" a="1"/>
  <c r="A1163" i="10" a="1"/>
  <c r="A584" i="10" a="1"/>
  <c r="A604" i="10" a="1"/>
  <c r="A1124" i="10" a="1"/>
  <c r="A61" i="10" a="1"/>
  <c r="A830" i="10" a="1"/>
  <c r="A1166" i="10" a="1"/>
  <c r="A769" i="10" a="1"/>
  <c r="A1119" i="10" a="1"/>
  <c r="A6" i="10" a="1"/>
  <c r="A1125" i="10" a="1"/>
  <c r="A508" i="10" a="1"/>
  <c r="A510" i="10" a="1"/>
  <c r="A121" i="10" a="1"/>
  <c r="A1274" i="10" a="1"/>
  <c r="A249" i="10" a="1"/>
  <c r="A1234" i="10" a="1"/>
  <c r="A683" i="10" a="1"/>
  <c r="A1028" i="10" a="1"/>
  <c r="A968" i="10" a="1"/>
  <c r="A26" i="10" a="1"/>
  <c r="A770" i="10" a="1"/>
  <c r="A952" i="10" a="1"/>
  <c r="A1002" i="10" a="1"/>
  <c r="A266" i="10" a="1"/>
  <c r="A1091" i="10" a="1"/>
  <c r="A334" i="10" a="1"/>
  <c r="A602" i="10" a="1"/>
  <c r="A457" i="10" a="1"/>
  <c r="A1328" i="10" a="1"/>
  <c r="A676" i="10" a="1"/>
  <c r="A939" i="10" a="1"/>
  <c r="A726" i="10" a="1"/>
  <c r="A1181" i="10" a="1"/>
  <c r="A1164" i="10" a="1"/>
  <c r="A227" i="10" a="1"/>
  <c r="A415" i="10" a="1"/>
  <c r="A94" i="10" a="1"/>
  <c r="A1324" i="10" a="1"/>
  <c r="A900" i="10" a="1"/>
  <c r="A710" i="10" a="1"/>
  <c r="A639" i="10" a="1"/>
  <c r="A47" i="10" a="1"/>
  <c r="A319" i="10" a="1"/>
  <c r="A1151" i="10" a="1"/>
  <c r="A102" i="10" a="1"/>
  <c r="A690" i="10" a="1"/>
  <c r="A698" i="10" a="1"/>
  <c r="A480" i="10" a="1"/>
  <c r="A86" i="10" a="1"/>
  <c r="A986" i="10" a="1"/>
  <c r="A238" i="10" a="1"/>
  <c r="A1128" i="10" a="1"/>
  <c r="A735" i="10" a="1"/>
  <c r="A195" i="10" a="1"/>
  <c r="A205" i="10" a="1"/>
  <c r="A805" i="10" a="1"/>
  <c r="A1312" i="10" a="1"/>
  <c r="A430" i="10" a="1"/>
  <c r="A1142" i="10" a="1"/>
  <c r="A1194" i="10" a="1"/>
  <c r="A1300" i="10" a="1"/>
  <c r="A450" i="10" a="1"/>
  <c r="A133" i="10" a="1"/>
  <c r="A352" i="10" a="1"/>
  <c r="A160" i="10" a="1"/>
  <c r="A330" i="10" a="1"/>
  <c r="A1248" i="10" a="1"/>
  <c r="A715" i="10" a="1"/>
  <c r="A308" i="10" a="1"/>
  <c r="A826" i="10" a="1"/>
  <c r="A773" i="10" a="1"/>
  <c r="A1077" i="10" a="1"/>
  <c r="A854" i="10" a="1"/>
  <c r="A1021" i="10" a="1"/>
  <c r="A842" i="10" a="1"/>
  <c r="A692" i="10" a="1"/>
  <c r="A1179" i="10" a="1"/>
  <c r="A246" i="10" a="1"/>
  <c r="A551" i="10" a="1"/>
  <c r="A1114" i="10" a="1"/>
  <c r="A1288" i="10" a="1"/>
  <c r="A934" i="10" a="1"/>
  <c r="A364" i="10" a="1"/>
  <c r="A988" i="10" a="1"/>
  <c r="A82" i="10" a="1"/>
  <c r="A291" i="10" a="1"/>
  <c r="A871" i="10" a="1"/>
  <c r="A980" i="10" a="1"/>
  <c r="A959" i="10" a="1"/>
  <c r="A113" i="10" a="1"/>
  <c r="A611" i="10" a="1"/>
  <c r="A684" i="10" a="1"/>
  <c r="A538" i="10" a="1"/>
  <c r="A781" i="10" a="1"/>
  <c r="A1000" i="10" a="1"/>
  <c r="A1026" i="10" a="1"/>
  <c r="A855" i="10" a="1"/>
  <c r="A1314" i="10" a="1"/>
  <c r="A1270" i="10" a="1"/>
  <c r="A597" i="10" a="1"/>
  <c r="A7" i="10" a="1"/>
  <c r="A407" i="10" a="1"/>
  <c r="A180" i="10" a="1"/>
  <c r="A403" i="10" a="1"/>
  <c r="A527" i="10" a="1"/>
  <c r="A703" i="10" a="1"/>
  <c r="A245" i="10" a="1"/>
  <c r="A435" i="10" a="1"/>
  <c r="A844" i="10" a="1"/>
  <c r="A946" i="10" a="1"/>
  <c r="A808" i="10" a="1"/>
  <c r="A1242" i="10" a="1"/>
  <c r="A1281" i="10" a="1"/>
  <c r="A1284" i="10" a="1"/>
  <c r="A1297" i="10" a="1"/>
  <c r="A316" i="10" a="1"/>
  <c r="A1003" i="10" a="1"/>
  <c r="A999" i="10" a="1"/>
  <c r="A911" i="10" a="1"/>
  <c r="A1308" i="10" a="1"/>
  <c r="A177" i="10" a="1"/>
  <c r="A766" i="10" a="1"/>
  <c r="A1309" i="10" a="1"/>
  <c r="A187" i="10" a="1"/>
  <c r="A634" i="10" a="1"/>
  <c r="A389" i="10" a="1"/>
  <c r="A1087" i="10" a="1"/>
  <c r="A173" i="10" a="1"/>
  <c r="A1079" i="10" a="1"/>
  <c r="A1182" i="10" a="1"/>
  <c r="A1020" i="10" a="1"/>
  <c r="A395" i="10" a="1"/>
  <c r="A285" i="10" a="1"/>
  <c r="A1064" i="10" a="1"/>
  <c r="A263" i="10" a="1"/>
  <c r="A472" i="10" a="1"/>
  <c r="A873" i="10" a="1"/>
  <c r="A471" i="10" a="1"/>
  <c r="A985" i="10" a="1"/>
  <c r="A383" i="10" a="1"/>
  <c r="A818" i="10" a="1"/>
  <c r="A803" i="10" a="1"/>
  <c r="A1231" i="10" a="1"/>
  <c r="A691" i="10" a="1"/>
  <c r="A34" i="10" a="1"/>
  <c r="A1325" i="10" a="1"/>
  <c r="A983" i="10" a="1"/>
  <c r="A155" i="10" a="1"/>
  <c r="A1086" i="10" a="1"/>
  <c r="A1331" i="10" a="1"/>
  <c r="A1233" i="10" a="1"/>
  <c r="A294" i="10" a="1"/>
  <c r="A1319" i="10" a="1"/>
  <c r="A54" i="10" a="1"/>
  <c r="A174" i="10" a="1"/>
  <c r="A143" i="10" a="1"/>
  <c r="A147" i="10" a="1"/>
  <c r="A479" i="10" a="1"/>
  <c r="A1287" i="10" a="1"/>
  <c r="A106" i="10" a="1"/>
  <c r="A622" i="10" a="1"/>
  <c r="A397" i="10" a="1"/>
  <c r="A1059" i="10" a="1"/>
  <c r="A1102" i="10" a="1"/>
  <c r="A865" i="10" a="1"/>
  <c r="A839" i="10" a="1"/>
  <c r="A886" i="10" a="1"/>
  <c r="A1333" i="10" a="1"/>
  <c r="A261" i="10" a="1"/>
  <c r="A226" i="10" a="1"/>
  <c r="A1136" i="10" a="1"/>
  <c r="A1188" i="10" a="1"/>
  <c r="A120" i="10" a="1"/>
  <c r="A907" i="10" a="1"/>
  <c r="A318" i="10" a="1"/>
  <c r="A312" i="10" a="1"/>
  <c r="A734" i="10" a="1"/>
  <c r="A1043" i="10" a="1"/>
  <c r="A71" i="10" a="1"/>
  <c r="A1143" i="10" a="1"/>
  <c r="A840" i="10" a="1"/>
  <c r="A667" i="10" a="1"/>
  <c r="A811" i="10" a="1"/>
  <c r="A1191" i="10" a="1"/>
  <c r="A764" i="10" a="1"/>
  <c r="A229" i="10" a="1"/>
  <c r="A342" i="10" a="1"/>
  <c r="A922" i="10" a="1"/>
  <c r="A85" i="10" a="1"/>
  <c r="A118" i="10" a="1"/>
  <c r="A190" i="10" a="1"/>
  <c r="A164" i="10" a="1"/>
  <c r="A443" i="10" a="1"/>
  <c r="A933" i="10" a="1"/>
  <c r="A17" i="10" a="1"/>
  <c r="A923" i="10" a="1"/>
  <c r="A75" i="10" a="1"/>
  <c r="A755" i="10" a="1"/>
  <c r="A126" i="10" a="1"/>
  <c r="A783" i="10" a="1"/>
  <c r="A240" i="10" a="1"/>
  <c r="A194" i="10" a="1"/>
  <c r="A1225" i="10" a="1"/>
  <c r="A617" i="10" a="1"/>
  <c r="A1025" i="10" a="1"/>
  <c r="A39" i="10" a="1"/>
  <c r="A329" i="10" a="1"/>
  <c r="A418" i="10" a="1"/>
  <c r="A771" i="10" a="1"/>
  <c r="A30" i="10" a="1"/>
  <c r="A883" i="10" a="1"/>
  <c r="A780" i="10" a="1"/>
  <c r="A580" i="10" a="1"/>
  <c r="A473" i="10" a="1"/>
  <c r="A966" i="10" a="1"/>
  <c r="A848" i="10" a="1"/>
  <c r="A1311" i="10" a="1"/>
  <c r="A28" i="10" a="1"/>
  <c r="A1066" i="10" a="1"/>
  <c r="A439" i="10" a="1"/>
  <c r="A748" i="10" a="1"/>
  <c r="A360" i="10" a="1"/>
  <c r="A1158" i="10" a="1"/>
  <c r="A1107" i="10" a="1"/>
  <c r="A1254" i="10" a="1"/>
  <c r="A299" i="10" a="1"/>
  <c r="A1051" i="10" a="1"/>
  <c r="A317" i="10" a="1"/>
  <c r="A821" i="10" a="1"/>
  <c r="A565" i="10" a="1"/>
  <c r="A776" i="10" a="1"/>
  <c r="A434" i="10" a="1"/>
  <c r="A835" i="10" a="1"/>
  <c r="A253" i="10" a="1"/>
  <c r="A328" i="10" a="1"/>
  <c r="A156" i="10" a="1"/>
  <c r="A332" i="10" a="1"/>
  <c r="A520" i="10" a="1"/>
  <c r="A1232" i="10" a="1"/>
  <c r="A62" i="10" a="1"/>
  <c r="A618" i="10" a="1"/>
  <c r="A557" i="10" a="1"/>
  <c r="A908" i="10" a="1"/>
  <c r="A1055" i="10" a="1"/>
  <c r="A852" i="10" a="1"/>
  <c r="A1036" i="10" a="1"/>
  <c r="A1039" i="10" a="1"/>
  <c r="A1305" i="10" a="1"/>
  <c r="A424" i="10" a="1"/>
  <c r="A887" i="10" a="1"/>
  <c r="A139" i="10" a="1"/>
  <c r="A1266" i="10" a="1"/>
  <c r="A896" i="10" a="1"/>
  <c r="A1041" i="10" a="1"/>
  <c r="A95" i="10" a="1"/>
  <c r="A619" i="10" a="1"/>
  <c r="A327" i="10" a="1"/>
  <c r="A124" i="10" a="1"/>
  <c r="A65" i="10" a="1"/>
  <c r="A1122" i="10" a="1"/>
  <c r="A404" i="10" a="1"/>
  <c r="A687" i="10" a="1"/>
  <c r="A637" i="10" a="1"/>
  <c r="A191" i="10" a="1"/>
  <c r="A379" i="10" a="1"/>
  <c r="A247" i="10" a="1"/>
  <c r="A333" i="10" a="1"/>
  <c r="A38" i="10" a="1"/>
  <c r="A1121" i="10" a="1"/>
  <c r="A399" i="10" a="1"/>
  <c r="A241" i="10" a="1"/>
  <c r="A669" i="10" a="1"/>
  <c r="A899" i="10" a="1"/>
  <c r="A1260" i="10" a="1"/>
  <c r="A605" i="10" a="1"/>
  <c r="A967" i="10" a="1"/>
  <c r="A1037" i="10" a="1"/>
  <c r="A1201" i="10" a="1"/>
  <c r="A265" i="10" a="1"/>
  <c r="A919" i="10" a="1"/>
  <c r="A957" i="10" a="1"/>
  <c r="A965" i="10" a="1"/>
  <c r="A1085" i="10" a="1"/>
  <c r="A140" i="10" a="1"/>
  <c r="A491" i="10" a="1"/>
  <c r="A279" i="10" a="1"/>
  <c r="A932" i="10" a="1"/>
  <c r="A1247" i="10" a="1"/>
  <c r="A446" i="10" a="1"/>
  <c r="A1224" i="10" a="1"/>
  <c r="A1304" i="10" a="1"/>
  <c r="A1329" i="10" a="1"/>
  <c r="A925" i="10" a="1"/>
  <c r="A428" i="10" a="1"/>
  <c r="A721" i="10" a="1"/>
  <c r="A35" i="10" a="1"/>
  <c r="A529" i="10" a="1"/>
  <c r="A898" i="10" a="1"/>
  <c r="A599" i="10" a="1"/>
  <c r="A122" i="10" a="1"/>
  <c r="A930" i="10" a="1"/>
  <c r="A559" i="10" a="1"/>
  <c r="A545" i="10" a="1"/>
  <c r="A451" i="10" a="1"/>
  <c r="A1196" i="10" a="1"/>
  <c r="A377" i="10" a="1"/>
  <c r="A571" i="10" a="1"/>
  <c r="A288" i="10" a="1"/>
  <c r="A387" i="10" a="1"/>
  <c r="A159" i="10" a="1"/>
  <c r="A331" i="10" a="1"/>
  <c r="A1256" i="10" a="1"/>
  <c r="A554" i="10" a="1"/>
  <c r="A901" i="10" a="1"/>
  <c r="A724" i="10" a="1"/>
  <c r="A832" i="10" a="1"/>
  <c r="A858" i="10" a="1"/>
  <c r="A728" i="10" a="1"/>
  <c r="A1075" i="10" a="1"/>
  <c r="A202" i="10" a="1"/>
  <c r="A196" i="10" a="1"/>
  <c r="A628" i="10" a="1"/>
  <c r="A882" i="10" a="1"/>
  <c r="A1220" i="10" a="1"/>
  <c r="A1262" i="10" a="1"/>
  <c r="A1105" i="10" a="1"/>
  <c r="A1313" i="10" a="1"/>
  <c r="A384" i="10" a="1"/>
  <c r="A953" i="10" a="1"/>
  <c r="A1008" i="10" a="1"/>
  <c r="A610" i="10" a="1"/>
  <c r="A208" i="10" a="1"/>
  <c r="A79" i="10" a="1"/>
  <c r="A1097" i="10" a="1"/>
  <c r="A461" i="10" a="1"/>
  <c r="A492" i="10" a="1"/>
  <c r="A609" i="10" a="1"/>
  <c r="A463" i="10" a="1"/>
  <c r="A647" i="10" a="1"/>
  <c r="A1261" i="10" a="1"/>
  <c r="A438" i="10" a="1"/>
  <c r="A727" i="10" a="1"/>
  <c r="A949" i="10" a="1"/>
  <c r="A144" i="10" a="1"/>
  <c r="A627" i="10" a="1"/>
  <c r="A1100" i="10" a="1"/>
  <c r="A444" i="10" a="1"/>
  <c r="A672" i="10" a="1"/>
  <c r="A1112" i="10" a="1"/>
  <c r="A1223" i="10" a="1"/>
  <c r="A1073" i="10" a="1"/>
  <c r="A1049" i="10" a="1"/>
  <c r="A55" i="10" a="1"/>
  <c r="A167" i="10" a="1"/>
  <c r="A567" i="10" a="1"/>
  <c r="A941" i="10" a="1"/>
  <c r="A507" i="10" a="1"/>
  <c r="A624" i="10" a="1"/>
  <c r="A495" i="10" a="1"/>
  <c r="A548" i="10" a="1"/>
  <c r="A747" i="10" a="1"/>
  <c r="A974" i="10" a="1"/>
  <c r="A422" i="10" a="1"/>
  <c r="A860" i="10" a="1"/>
  <c r="A168" i="10" a="1"/>
  <c r="A367" i="10" a="1"/>
  <c r="A215" i="10" a="1"/>
  <c r="A804" i="10" a="1"/>
  <c r="A485" i="10" a="1"/>
  <c r="A221" i="10" a="1"/>
  <c r="A789" i="10" a="1"/>
  <c r="A569" i="10" a="1"/>
  <c r="A1160" i="10" a="1"/>
  <c r="A243" i="10" a="1"/>
  <c r="A1147" i="10" a="1"/>
  <c r="A739" i="10" a="1"/>
  <c r="A217" i="10" a="1"/>
  <c r="A392" i="10" a="1"/>
  <c r="A1103" i="10" a="1"/>
  <c r="A499" i="10" a="1"/>
  <c r="A1015" i="10" a="1"/>
  <c r="A542" i="10" a="1"/>
  <c r="A18" i="10" a="1"/>
  <c r="A356" i="10" a="1"/>
  <c r="A1094" i="10" a="1"/>
  <c r="A465" i="10" a="1"/>
  <c r="A648" i="10" a="1"/>
  <c r="A1293" i="10" a="1"/>
  <c r="A361" i="10" a="1"/>
  <c r="A110" i="10" a="1"/>
  <c r="A603" i="10" a="1"/>
  <c r="A706" i="10" a="1"/>
  <c r="A722" i="10" a="1"/>
  <c r="A600" i="10" a="1"/>
  <c r="A412" i="10" a="1"/>
  <c r="A1050" i="10" a="1"/>
  <c r="A96" i="10" a="1"/>
  <c r="A749" i="10" a="1"/>
  <c r="A1106" i="10" a="1"/>
  <c r="A620" i="10" a="1"/>
  <c r="A376" i="10" a="1"/>
  <c r="A1190" i="10" a="1"/>
  <c r="A1129" i="10" a="1"/>
  <c r="A2" i="10" a="1"/>
  <c r="A705" i="10" a="1"/>
  <c r="A1096" i="10" a="1"/>
  <c r="A1078" i="10" a="1"/>
  <c r="A540" i="10" a="1"/>
  <c r="A1044" i="10" a="1"/>
  <c r="A14" i="10" a="1"/>
  <c r="A1321" i="10" a="1"/>
  <c r="A944" i="10" a="1"/>
  <c r="A574" i="10" a="1"/>
  <c r="A614" i="10" a="1"/>
  <c r="A1089" i="10" a="1"/>
  <c r="A1057" i="10" a="1"/>
  <c r="A1246" i="10" a="1"/>
  <c r="A866" i="10" a="1"/>
  <c r="A1285" i="10" a="1"/>
  <c r="A209" i="10" a="1"/>
  <c r="A560" i="10" a="1"/>
  <c r="A236" i="10" a="1"/>
  <c r="A60" i="10" a="1"/>
  <c r="A1090" i="10" a="1"/>
  <c r="A651" i="10" a="1"/>
  <c r="A489" i="10" a="1"/>
  <c r="A543" i="10" a="1"/>
  <c r="A890" i="10" a="1"/>
  <c r="A1146" i="10" a="1"/>
  <c r="A166" i="10" a="1"/>
  <c r="A1272" i="10" a="1"/>
  <c r="A913" i="10" a="1"/>
  <c r="A779" i="10" a="1"/>
  <c r="A239" i="10" a="1"/>
  <c r="A186" i="10" a="1"/>
  <c r="A1271" i="10" a="1"/>
  <c r="A494" i="10" a="1"/>
  <c r="A973" i="10" a="1"/>
  <c r="A902" i="10" a="1"/>
  <c r="A1123" i="10" a="1"/>
  <c r="A448" i="10" a="1"/>
  <c r="A650" i="10" a="1"/>
  <c r="A981" i="10" a="1"/>
  <c r="A1148" i="10" a="1"/>
  <c r="A1095" i="10" a="1"/>
  <c r="A878" i="10" a="1"/>
  <c r="A644" i="10" a="1"/>
  <c r="A1183" i="10" a="1"/>
  <c r="A321" i="10" a="1"/>
  <c r="A737" i="10" a="1"/>
  <c r="A1306" i="10" a="1"/>
  <c r="A662" i="10" a="1"/>
  <c r="A812" i="10" a="1"/>
  <c r="A778" i="10" a="1"/>
  <c r="A131" i="10" a="1"/>
  <c r="A150" i="10" a="1"/>
  <c r="A346" i="10" a="1"/>
  <c r="A146" i="10" a="1"/>
  <c r="A895" i="10" a="1"/>
  <c r="A1007" i="10" a="1"/>
  <c r="A506" i="10" a="1"/>
  <c r="A455" i="10" a="1"/>
  <c r="A884" i="10" a="1"/>
  <c r="A526" i="10" a="1"/>
  <c r="A740" i="10" a="1"/>
  <c r="A1056" i="10" a="1"/>
  <c r="A809" i="10" a="1"/>
  <c r="A1322" i="10" a="1"/>
  <c r="A752" i="10" a="1"/>
  <c r="A338" i="10" a="1"/>
  <c r="A825" i="10" a="1"/>
  <c r="A417" i="10" a="1"/>
  <c r="A592" i="10" a="1"/>
  <c r="A738" i="10" a="1"/>
  <c r="A791" i="10" a="1"/>
  <c r="A517" i="10" a="1"/>
  <c r="A31" i="10" a="1"/>
  <c r="A129" i="10" a="1"/>
  <c r="A1227" i="10" a="1"/>
  <c r="A99" i="10" a="1"/>
  <c r="A1104" i="10" a="1"/>
  <c r="A223" i="10" a="1"/>
  <c r="A145" i="10" a="1"/>
  <c r="A274" i="10" a="1"/>
  <c r="A416" i="10" a="1"/>
  <c r="A653" i="10" a="1"/>
  <c r="A349" i="10" a="1"/>
  <c r="A649" i="10" a="1"/>
  <c r="A1203" i="10" a="1"/>
  <c r="A814" i="10" a="1"/>
  <c r="A982" i="10" a="1"/>
  <c r="A365" i="10" a="1"/>
  <c r="A1031" i="10" a="1"/>
  <c r="A341" i="10" a="1"/>
  <c r="A940" i="10" a="1"/>
  <c r="A1067" i="10" a="1"/>
  <c r="A767" i="10" a="1"/>
  <c r="A64" i="10" a="1"/>
  <c r="A1040" i="10" a="1"/>
  <c r="A1250" i="10" a="1"/>
  <c r="A83" i="10" a="1"/>
  <c r="A582" i="10" a="1"/>
  <c r="A40" i="10" a="1"/>
  <c r="A765" i="10" a="1"/>
  <c r="A29" i="10" a="1"/>
  <c r="A134" i="10" a="1"/>
  <c r="A351" i="10" a="1"/>
  <c r="A931" i="10" a="1"/>
  <c r="A20" i="10" a="1"/>
  <c r="A1080" i="10" a="1"/>
  <c r="A534" i="10" a="1"/>
  <c r="A870" i="10" a="1"/>
  <c r="A853" i="10" a="1"/>
  <c r="A254" i="10" a="1"/>
  <c r="A326" i="10" a="1"/>
  <c r="A277" i="10" a="1"/>
  <c r="A185" i="10" a="1"/>
  <c r="A278" i="10" a="1"/>
  <c r="A954" i="10" a="1"/>
  <c r="A792" i="10" a="1"/>
  <c r="A339" i="10" a="1"/>
  <c r="A924" i="10" a="1"/>
  <c r="A141" i="10" a="1"/>
  <c r="A98" i="10" a="1"/>
  <c r="A583" i="10" a="1"/>
  <c r="A391" i="10" a="1"/>
  <c r="A310" i="10" a="1"/>
  <c r="A746" i="10" a="1"/>
  <c r="A44" i="10" a="1"/>
  <c r="A10" i="10" a="1"/>
  <c r="A280" i="10" a="1"/>
  <c r="A283" i="10" a="1"/>
  <c r="A1069" i="10" a="1"/>
  <c r="A813" i="10" a="1"/>
  <c r="A885" i="10" a="1"/>
  <c r="A788" i="10" a="1"/>
  <c r="A785" i="10" a="1"/>
  <c r="A4" i="10" a="1"/>
  <c r="A1162" i="10" a="1"/>
  <c r="A301" i="10" a="1"/>
  <c r="A313" i="10" a="1"/>
  <c r="A228" i="10" a="1"/>
  <c r="A918" i="10" a="1"/>
  <c r="A1214" i="10" a="1"/>
  <c r="A1133" i="10" a="1"/>
  <c r="A1167" i="10" a="1"/>
  <c r="A152" i="10" a="1"/>
  <c r="A1011" i="10" a="1"/>
  <c r="A426" i="10" a="1"/>
  <c r="A638" i="10" a="1"/>
  <c r="A1267" i="10" a="1"/>
  <c r="A576" i="10" a="1"/>
  <c r="A127" i="10" a="1"/>
  <c r="A633" i="10" a="1"/>
  <c r="A969" i="10" a="1"/>
  <c r="A490" i="10" a="1"/>
  <c r="A1180" i="10" a="1"/>
  <c r="A784" i="10" a="1"/>
  <c r="A429" i="10" a="1"/>
  <c r="A1318" i="10" a="1"/>
  <c r="A394" i="10" a="1"/>
  <c r="A537" i="10" a="1"/>
  <c r="A521" i="10" a="1"/>
  <c r="A345" i="10" a="1"/>
  <c r="A857" i="10" a="1"/>
  <c r="A484" i="10" a="1"/>
  <c r="A787" i="10" a="1"/>
  <c r="A1019" i="10" a="1"/>
  <c r="A589" i="10" a="1"/>
  <c r="A385" i="10" a="1"/>
  <c r="A536" i="10" a="1"/>
  <c r="A179" i="10" a="1"/>
  <c r="A458" i="10" a="1"/>
  <c r="A958" i="10" a="1"/>
  <c r="A942" i="10" a="1"/>
  <c r="A409" i="10" a="1"/>
  <c r="A708" i="10" a="1"/>
  <c r="A1169" i="10" a="1"/>
  <c r="A1034" i="10" a="1"/>
  <c r="A171" i="10" a="1"/>
  <c r="A1065" i="10" a="1"/>
  <c r="A1098" i="10" a="1"/>
  <c r="A340" i="10" a="1"/>
  <c r="A709" i="10" a="1"/>
  <c r="A904" i="10" a="1"/>
  <c r="A1062" i="10" a="1"/>
  <c r="A43" i="10" a="1"/>
  <c r="A192" i="10" a="1"/>
  <c r="A324" i="10" a="1"/>
  <c r="A408" i="10" a="1"/>
  <c r="A193" i="10" a="1"/>
  <c r="A90" i="10" a="1"/>
  <c r="A289" i="10" a="1"/>
  <c r="A1157" i="10" a="1"/>
  <c r="A359" i="10" a="1"/>
  <c r="A905" i="10" a="1"/>
  <c r="A68" i="10" a="1"/>
  <c r="A220" i="10" a="1"/>
  <c r="A1230" i="10" a="1"/>
  <c r="A423" i="10" a="1"/>
  <c r="A636" i="10" a="1"/>
  <c r="A1145" i="10" a="1"/>
  <c r="A632" i="10" a="1"/>
  <c r="A993" i="10" a="1"/>
  <c r="A358" i="10" a="1"/>
  <c r="A153" i="10" a="1"/>
  <c r="A1320" i="10" a="1"/>
  <c r="A1275" i="10" a="1"/>
  <c r="A5" i="10" a="1"/>
  <c r="A511" i="10" a="1"/>
  <c r="A1076" i="10" a="1"/>
  <c r="A945" i="10" a="1"/>
  <c r="A547" i="10" a="1"/>
  <c r="A1205" i="10" a="1"/>
  <c r="A927" i="10" a="1"/>
  <c r="A876" i="10" a="1"/>
  <c r="A962" i="10" a="1"/>
  <c r="A1197" i="10" a="1"/>
  <c r="A234" i="10" a="1"/>
  <c r="A872" i="10" a="1"/>
  <c r="A1004" i="10" a="1"/>
  <c r="A1210" i="10" a="1"/>
  <c r="A1154" i="10" a="1"/>
  <c r="A1127" i="10" a="1"/>
  <c r="A641" i="10" a="1"/>
  <c r="A679" i="10" a="1"/>
  <c r="A838" i="10" a="1"/>
  <c r="A125" i="10" a="1"/>
  <c r="A875" i="10" a="1"/>
  <c r="A819" i="10" a="1"/>
  <c r="A419" i="10" a="1"/>
  <c r="A799" i="10" a="1"/>
  <c r="A114" i="10" a="1"/>
  <c r="A396" i="10" a="1"/>
  <c r="A1054" i="10" a="1"/>
  <c r="A516" i="10" a="1"/>
  <c r="A758" i="10" a="1"/>
  <c r="A964" i="10" a="1"/>
  <c r="A1012" i="10" a="1"/>
  <c r="A481" i="10" a="1"/>
  <c r="A570" i="10" a="1"/>
  <c r="A1208" i="10" a="1"/>
  <c r="A235" i="10" a="1"/>
  <c r="A123" i="10" a="1"/>
  <c r="A863" i="10" a="1"/>
  <c r="A786" i="10" a="1"/>
  <c r="A1192" i="10" a="1"/>
  <c r="A1155" i="10" a="1"/>
  <c r="A524" i="10" a="1"/>
  <c r="A719" i="10" a="1"/>
  <c r="A402" i="10" a="1"/>
  <c r="A753" i="10" a="1"/>
  <c r="A393" i="10" a="1"/>
  <c r="A248" i="10" a="1"/>
  <c r="A454" i="10" a="1"/>
  <c r="A1130" i="10" a="1"/>
  <c r="A37" i="10" a="1"/>
  <c r="A1074" i="10" a="1"/>
  <c r="A252" i="10" a="1"/>
  <c r="A203" i="10" a="1"/>
  <c r="A1138" i="10" a="1"/>
  <c r="A1152" i="10" a="1"/>
  <c r="A950" i="10" a="1"/>
  <c r="A815" i="10" a="1"/>
  <c r="A498" i="10" a="1"/>
  <c r="A695" i="10" a="1"/>
  <c r="A693" i="10" a="1"/>
  <c r="A1153" i="10" a="1"/>
  <c r="A100" i="10" a="1"/>
  <c r="A462" i="10" a="1"/>
  <c r="A615" i="10" a="1"/>
  <c r="A460" i="10" a="1"/>
  <c r="A744" i="10" a="1"/>
  <c r="A414" i="10" a="1"/>
  <c r="A1301" i="10" a="1"/>
  <c r="A903" i="10" a="1"/>
  <c r="A1277" i="10" a="1"/>
  <c r="A320" i="10" a="1"/>
  <c r="A213" i="10" a="1"/>
  <c r="A694" i="10" a="1"/>
  <c r="A827" i="10" a="1"/>
  <c r="A816" i="10" a="1"/>
  <c r="A368" i="10" a="1"/>
  <c r="A151" i="10" a="1"/>
  <c r="A991" i="10" a="1"/>
  <c r="A671" i="10" a="1"/>
  <c r="A598" i="10" a="1"/>
  <c r="A881" i="10" a="1"/>
  <c r="A1174" i="10" a="1"/>
  <c r="A712" i="10" a="1"/>
  <c r="A225" i="10" a="1"/>
  <c r="A1218" i="10" a="1"/>
  <c r="A1185" i="10" a="1"/>
  <c r="A257" i="10" a="1"/>
  <c r="A1187" i="10" a="1"/>
  <c r="A635" i="10" a="1"/>
  <c r="A401" i="10" a="1"/>
  <c r="A487" i="10" a="1"/>
  <c r="A802" i="10" a="1"/>
  <c r="A642" i="10" a="1"/>
  <c r="A256" i="10" a="1"/>
  <c r="A782" i="10" a="1"/>
  <c r="A587" i="10" a="1"/>
  <c r="A711" i="10" a="1"/>
  <c r="A242" i="10" a="1"/>
  <c r="A311" i="10" a="1"/>
  <c r="A1241" i="10" a="1"/>
  <c r="A935" i="10" a="1"/>
  <c r="A170" i="10" a="1"/>
  <c r="A132" i="10" a="1"/>
  <c r="A675" i="10" a="1"/>
  <c r="A1071" i="10" a="1"/>
  <c r="A1083" i="10" a="1"/>
  <c r="A990" i="10" a="1"/>
  <c r="A643" i="10" a="1"/>
  <c r="A725" i="10" a="1"/>
  <c r="A161" i="10" a="1"/>
  <c r="A267" i="10" a="1"/>
  <c r="A57" i="10" a="1"/>
  <c r="A1282" i="10" a="1"/>
  <c r="A410" i="10" a="1"/>
  <c r="A1217" i="10" a="1"/>
  <c r="A663" i="10" a="1"/>
  <c r="A697" i="10" a="1"/>
  <c r="A478" i="10" a="1"/>
  <c r="A87" i="10" a="1"/>
  <c r="A154" i="10" a="1"/>
  <c r="A573" i="10" a="1"/>
  <c r="A530" i="10" a="1"/>
  <c r="A660" i="10" a="1"/>
  <c r="A1082" i="10" a="1"/>
  <c r="A836" i="10" a="1"/>
  <c r="A1216" i="10" a="1"/>
  <c r="A292" i="10" a="1"/>
  <c r="A630" i="10" a="1"/>
  <c r="A468" i="10" a="1"/>
  <c r="A269" i="10" a="1"/>
  <c r="A486" i="10" a="1"/>
  <c r="A943" i="10" a="1"/>
  <c r="A206" i="10" a="1"/>
  <c r="A1212" i="10" a="1"/>
  <c r="A790" i="10" a="1"/>
  <c r="A464" i="10" a="1"/>
  <c r="A1327" i="10" a="1"/>
  <c r="A1276" i="10" a="1"/>
  <c r="A452" i="10" a="1"/>
  <c r="A518" i="10" a="1"/>
  <c r="A929" i="10" a="1"/>
  <c r="A995" i="10" a="1"/>
  <c r="A810" i="10" a="1"/>
  <c r="A272" i="10" a="1"/>
  <c r="A201" i="10" a="1"/>
  <c r="A1068" i="10" a="1"/>
  <c r="A590" i="10" a="1"/>
  <c r="A1005" i="10" a="1"/>
  <c r="A172" i="10" a="1"/>
  <c r="A553" i="10" a="1"/>
  <c r="A302" i="10" a="1"/>
  <c r="A829" i="10" a="1"/>
  <c r="A906" i="10" a="1"/>
  <c r="A1307" i="10" a="1"/>
  <c r="A1115" i="10" a="1"/>
  <c r="A859" i="10" a="1"/>
  <c r="A730" i="10" a="1"/>
  <c r="A731" i="10" a="1"/>
  <c r="A1113" i="10" a="1"/>
  <c r="A998" i="10" a="1"/>
  <c r="A613" i="10" a="1"/>
  <c r="A806" i="10" a="1"/>
  <c r="A138" i="10" a="1"/>
  <c r="A107" i="10" a="1"/>
  <c r="A108" i="10" a="1"/>
  <c r="A369" i="10" a="1"/>
  <c r="A281" i="10" a="1"/>
  <c r="A204" i="10" a="1"/>
  <c r="A585" i="10" a="1"/>
  <c r="A421" i="10" a="1"/>
  <c r="A400" i="10" a="1"/>
  <c r="A1337" i="10" a="1"/>
  <c r="A1255" i="10" a="1"/>
  <c r="A936" i="10" a="1"/>
  <c r="A793" i="10" a="1"/>
  <c r="A522" i="10" a="1"/>
  <c r="A72" i="10" a="1"/>
  <c r="A994" i="10" a="1"/>
  <c r="A742" i="10" a="1"/>
  <c r="A1332" i="10" a="1"/>
  <c r="A77" i="10" a="1"/>
  <c r="A344" i="10" a="1"/>
  <c r="A19" i="10" a="1"/>
  <c r="A892" i="10" a="1"/>
  <c r="A142" i="10" a="1"/>
  <c r="A996" i="10" a="1"/>
  <c r="A175" i="10" a="1"/>
  <c r="A210" i="10" a="1"/>
  <c r="A52" i="10" a="1"/>
  <c r="A1280" i="10" a="1"/>
  <c r="A293" i="10" a="1"/>
  <c r="A343" i="10" a="1"/>
  <c r="A1030" i="10" a="1"/>
  <c r="A27" i="10" a="1"/>
  <c r="A849" i="10" a="1"/>
  <c r="A474" i="10" a="1"/>
  <c r="A1186" i="10" a="1"/>
  <c r="A63" i="10" a="1"/>
  <c r="A696" i="10" a="1"/>
  <c r="A608" i="10" a="1"/>
  <c r="A1016" i="10" a="1"/>
  <c r="A500" i="10" a="1"/>
  <c r="A761" i="10" a="1"/>
  <c r="A513" i="10" a="1"/>
  <c r="A8" i="10" a="1"/>
  <c r="A1202" i="10" a="1"/>
  <c r="A1053" i="10" a="1"/>
  <c r="A699" i="10" a="1"/>
  <c r="A674" i="10" a="1"/>
  <c r="A837" i="10" a="1"/>
  <c r="A84" i="10" a="1"/>
  <c r="A1170" i="10" a="1"/>
  <c r="A1338" i="10" a="1"/>
  <c r="A1228" i="10" a="1"/>
  <c r="A237" i="10" a="1"/>
  <c r="A645" i="10" a="1"/>
  <c r="A1211" i="10" a="1"/>
  <c r="A441" i="10" a="1"/>
  <c r="A807" i="10" a="1"/>
  <c r="A81" i="10" a="1"/>
  <c r="A515" i="10" a="1"/>
  <c r="A820" i="10" a="1"/>
  <c r="A525" i="10" a="1"/>
  <c r="A1290" i="10" a="1"/>
  <c r="A230" i="10" a="1"/>
  <c r="A626" i="10" a="1"/>
  <c r="A363" i="10" a="1"/>
  <c r="A1278" i="10" a="1"/>
  <c r="A1273" i="10" a="1"/>
  <c r="A796" i="10" a="1"/>
  <c r="A1144" i="10" a="1"/>
  <c r="A112" i="10" a="1"/>
  <c r="A535" i="10" a="1"/>
  <c r="A978" i="10" a="1"/>
  <c r="A1045" i="10" a="1"/>
  <c r="A371" i="10" a="1"/>
  <c r="A411" i="10" a="1"/>
  <c r="A413" i="10" a="1"/>
  <c r="A375" i="10" a="1"/>
  <c r="A59" i="10" a="1"/>
  <c r="A920" i="10" a="1"/>
  <c r="A270" i="10" a="1"/>
  <c r="A456" i="10" a="1"/>
  <c r="A1117" i="10" a="1"/>
  <c r="A1171" i="10" a="1"/>
  <c r="A864" i="10" a="1"/>
  <c r="A581" i="10" a="1"/>
  <c r="A756" i="10" a="1"/>
  <c r="A762" i="10" a="1"/>
  <c r="A1024" i="10" a="1"/>
  <c r="A544" i="10" a="1"/>
  <c r="A847" i="10" a="1"/>
  <c r="A528" i="10" a="1"/>
  <c r="A178" i="10" a="1"/>
  <c r="A117" i="10" a="1"/>
  <c r="A1292" i="10" a="1"/>
  <c r="A1279" i="10" a="1"/>
  <c r="A680" i="10" a="1"/>
  <c r="A56" i="10" a="1"/>
  <c r="A477" i="10" a="1"/>
  <c r="A36" i="10" a="1"/>
  <c r="A682" i="10" a="1"/>
  <c r="A425" i="10" a="1"/>
  <c r="A314" i="10" a="1"/>
  <c r="A948" i="10" a="1"/>
  <c r="A182" i="10" a="1"/>
  <c r="A733" i="10" a="1"/>
  <c r="A759" i="10" a="1"/>
  <c r="A937" i="10" a="1"/>
  <c r="A874" i="10" a="1"/>
  <c r="A1315" i="10" a="1"/>
  <c r="A501" i="10" a="1"/>
  <c r="A1061" i="10" a="1"/>
  <c r="A1264" i="10" a="1"/>
  <c r="A1204" i="10" a="1"/>
  <c r="A593" i="10" a="1"/>
  <c r="A707" i="10" a="1"/>
  <c r="A956" i="10" a="1"/>
  <c r="A1116" i="10" a="1"/>
  <c r="A157" i="10" a="1"/>
  <c r="A1139" i="10" a="1"/>
  <c r="A32" i="10" a="1"/>
  <c r="A420" i="10" a="1"/>
  <c r="A398" i="10" a="1"/>
  <c r="A1110" i="10" a="1"/>
  <c r="A309" i="10" a="1"/>
  <c r="A979" i="10" a="1"/>
  <c r="A1184" i="10" a="1"/>
  <c r="A519" i="10" a="1"/>
  <c r="A218" i="10" a="1"/>
  <c r="A1135" i="10" a="1"/>
  <c r="A673" i="10" a="1"/>
  <c r="A78" i="10" a="1"/>
  <c r="A575" i="10" a="1"/>
  <c r="A646" i="10" a="1"/>
  <c r="A677" i="10" a="1"/>
  <c r="A704" i="10" a="1"/>
  <c r="A894" i="10" a="1"/>
  <c r="A1006" i="10" a="1"/>
  <c r="A1336" i="10" a="1"/>
  <c r="A1141" i="10" a="1"/>
  <c r="A623" i="10" a="1"/>
  <c r="A49" i="10" a="1"/>
  <c r="A655" i="10" a="1"/>
  <c r="A546" i="10" a="1"/>
  <c r="A1047" i="10" a="1"/>
  <c r="A1244" i="10" a="1"/>
  <c r="A568" i="10" a="1"/>
  <c r="A1219" i="10" a="1"/>
  <c r="A440" i="10" a="1"/>
  <c r="A1263" i="10" a="1"/>
  <c r="A1058" i="10" a="1"/>
  <c r="A665" i="10" a="1"/>
  <c r="A48" i="10" a="1"/>
  <c r="A823" i="10" a="1"/>
  <c r="A1178" i="10" a="1"/>
  <c r="A488" i="10" a="1"/>
  <c r="A1286" i="10" a="1"/>
  <c r="A355" i="10" a="1"/>
  <c r="A483" i="10" a="1"/>
  <c r="A12" i="10" a="1"/>
  <c r="A631" i="10" a="1"/>
  <c r="A250" i="10" a="1"/>
  <c r="A214" i="10" a="1"/>
  <c r="A353" i="10" a="1"/>
  <c r="A685" i="10" a="1"/>
  <c r="A1038" i="10" a="1"/>
  <c r="A176" i="10" a="1"/>
  <c r="A115" i="10" a="1"/>
  <c r="A975" i="10" a="1"/>
  <c r="A1137" i="10" a="1"/>
  <c r="A702" i="10" a="1"/>
  <c r="A1213" i="10" a="1"/>
  <c r="A183" i="10" a="1"/>
  <c r="A700" i="10" a="1"/>
  <c r="A817" i="10" a="1"/>
  <c r="A1027" i="10" a="1"/>
  <c r="A625" i="10" a="1"/>
  <c r="A381" i="10" a="1"/>
  <c r="A1209" i="10" a="1"/>
  <c r="A1253" i="10" a="1"/>
  <c r="A459" i="10" a="1"/>
  <c r="A664" i="10" a="1"/>
  <c r="A552" i="10" a="1"/>
  <c r="A869" i="10" a="1"/>
  <c r="A1236" i="10" a="1"/>
  <c r="A298" i="10" a="1"/>
  <c r="A688" i="10" a="1"/>
  <c r="A45" i="10" a="1"/>
  <c r="A917" i="10" a="1"/>
  <c r="A1165" i="10" a="1"/>
  <c r="A880" i="10" a="1"/>
  <c r="A1259" i="10" a="1"/>
  <c r="A909" i="10" a="1"/>
  <c r="A572" i="10" a="1"/>
  <c r="A307" i="10" a="1"/>
  <c r="A1238" i="10" a="1"/>
  <c r="A431" i="10" a="1"/>
  <c r="A834" i="10" a="1"/>
  <c r="A373" i="10" a="1"/>
  <c r="A89" i="10" a="1"/>
  <c r="A437" i="10" a="1"/>
  <c r="A296" i="10" a="1"/>
  <c r="A928" i="10" a="1"/>
  <c r="A1001" i="10" a="1"/>
  <c r="A714" i="10" a="1"/>
  <c r="A197" i="10" a="1"/>
  <c r="A163" i="10" a="1"/>
  <c r="A46" i="10" a="1"/>
  <c r="A657" i="10" a="1"/>
  <c r="A1257" i="10" a="1"/>
  <c r="A741" i="10" a="1"/>
  <c r="A1222" i="10" a="1"/>
  <c r="A295" i="10" a="1"/>
  <c r="A181" i="10" a="1"/>
  <c r="A366" i="10" a="1"/>
  <c r="A652" i="10" a="1"/>
  <c r="A824" i="10" a="1"/>
  <c r="A158" i="10" a="1"/>
  <c r="A1294" i="10" a="1"/>
  <c r="A212" i="10" a="1"/>
  <c r="A856" i="10" a="1"/>
  <c r="A442" i="10" a="1"/>
  <c r="A566" i="10" a="1"/>
  <c r="A1229" i="10" a="1"/>
  <c r="A271" i="10" a="1"/>
  <c r="A93" i="10" a="1"/>
  <c r="A41" i="10" a="1"/>
  <c r="A21" i="10" a="1"/>
  <c r="A951" i="10" a="1"/>
  <c r="A1093" i="10" a="1"/>
  <c r="A1291" i="10" a="1"/>
  <c r="A1199" i="10" a="1"/>
  <c r="A24" i="10" a="1"/>
  <c r="A1118" i="10" a="1"/>
  <c r="A564" i="10" a="1"/>
  <c r="A1033" i="10" a="1"/>
  <c r="A105" i="10" a="1"/>
  <c r="A1161" i="10" a="1"/>
  <c r="A1269" i="10" a="1"/>
  <c r="A775" i="10" a="1"/>
  <c r="A482" i="10" a="1"/>
  <c r="A606" i="10" a="1"/>
  <c r="A1198" i="10" a="1"/>
  <c r="A449" i="10" a="1"/>
  <c r="A1063" i="10" a="1"/>
  <c r="A772" i="10" a="1"/>
  <c r="A668" i="10" a="1"/>
  <c r="A1092" i="10" a="1"/>
  <c r="A433" i="10" a="1"/>
  <c r="A745" i="10" a="1"/>
  <c r="A877" i="10" a="1"/>
  <c r="A216" i="10" a="1"/>
  <c r="A533" i="10" a="1"/>
  <c r="A1046" i="10" a="1"/>
  <c r="A447" i="10" a="1"/>
  <c r="A1172" i="10" a="1"/>
  <c r="A586" i="10" a="1"/>
  <c r="A25" i="10" a="1"/>
  <c r="A1251" i="10" a="1"/>
  <c r="A58" i="10" a="1"/>
  <c r="A1032" i="10" a="1"/>
  <c r="A73" i="10" a="1"/>
  <c r="A1240" i="10" a="1"/>
  <c r="A833" i="10" a="1"/>
  <c r="A1245" i="10" a="1"/>
  <c r="A716" i="10" a="1"/>
  <c r="A729" i="10" a="1"/>
  <c r="A1070" i="10" a="1"/>
  <c r="A453" i="10" a="1"/>
  <c r="A989" i="10" a="1"/>
  <c r="A961" i="10" a="1"/>
  <c r="A1249" i="10" a="1"/>
  <c r="A427" i="10" a="1"/>
  <c r="A831" i="10" a="1"/>
  <c r="A111" i="10" a="1"/>
  <c r="A1156" i="10" a="1"/>
  <c r="A541" i="10" a="1"/>
  <c r="A563" i="10" a="1"/>
  <c r="A262" i="10" a="1"/>
  <c r="A149" i="10" a="1"/>
  <c r="A1235" i="10" a="1"/>
  <c r="A1237" i="10" a="1"/>
  <c r="A219" i="10" a="1"/>
  <c r="A1109" i="10" a="1"/>
  <c r="A1221" i="10" a="1"/>
  <c r="A889" i="10" a="1"/>
  <c r="A1120" i="10" a="1"/>
  <c r="A763" i="10" a="1"/>
  <c r="A233" i="10" a="1"/>
  <c r="A53" i="10" a="1"/>
  <c r="A1131" i="10" a="1"/>
  <c r="A1296" i="10" a="1"/>
  <c r="A938" i="10" a="1"/>
  <c r="A165" i="10" a="1"/>
  <c r="A523" i="10" a="1"/>
  <c r="A282" i="10" a="1"/>
  <c r="A284" i="10" a="1"/>
  <c r="A1150" i="10" a="1"/>
  <c r="A915" i="10" a="1"/>
  <c r="A16" i="10" a="1"/>
  <c r="A891" i="10" a="1"/>
  <c r="A224" i="10" a="1"/>
  <c r="A76" i="10" a="1"/>
  <c r="A432" i="10" a="1"/>
  <c r="A1173" i="10" a="1"/>
  <c r="A720" i="10" a="1"/>
  <c r="A1258" i="10" a="1"/>
  <c r="A325" i="10" a="1"/>
  <c r="A251" i="10" a="1"/>
  <c r="A200" i="10" a="1"/>
  <c r="A476" i="10" a="1"/>
  <c r="A843" i="10" a="1"/>
  <c r="A1017" i="10" a="1"/>
  <c r="A323" i="10" a="1"/>
  <c r="A374" i="10" a="1"/>
  <c r="A1268" i="10" a="1"/>
  <c r="A109" i="10" a="1"/>
  <c r="A868" i="10" a="1"/>
  <c r="A128" i="10" a="1"/>
  <c r="A1052" i="10" a="1"/>
  <c r="A795" i="10" a="1"/>
  <c r="A960" i="10" a="1"/>
  <c r="A828" i="10" a="1"/>
  <c r="A497" i="10" a="1"/>
  <c r="A689" i="10" a="1"/>
  <c r="A751" i="10" a="1"/>
  <c r="A502" i="10" a="1"/>
  <c r="A1140" i="10" a="1"/>
  <c r="A1289" i="10" a="1"/>
  <c r="A971" i="10" a="1"/>
  <c r="A768" i="10" a="1"/>
  <c r="A3" i="10" a="1"/>
  <c r="A97" i="10" a="1"/>
  <c r="A503" i="10" a="1"/>
  <c r="A549" i="10" a="1"/>
  <c r="A1239" i="10" a="1"/>
  <c r="A607" i="10" a="1"/>
  <c r="A556" i="10" a="1"/>
  <c r="A70" i="10" a="1"/>
  <c r="A405" i="10" a="1"/>
  <c r="A514" i="10" a="1"/>
  <c r="A388" i="10" a="1"/>
  <c r="A1302" i="10" a="1"/>
  <c r="A1014" i="10" a="1"/>
  <c r="A104" i="10" a="1"/>
  <c r="A104" i="10" l="1"/>
  <c r="A1014" i="10"/>
  <c r="A1302" i="10"/>
  <c r="A388" i="10"/>
  <c r="A514" i="10"/>
  <c r="A405" i="10"/>
  <c r="A70" i="10"/>
  <c r="A556" i="10"/>
  <c r="A607" i="10"/>
  <c r="A1239" i="10"/>
  <c r="A549" i="10"/>
  <c r="A503" i="10"/>
  <c r="A97" i="10"/>
  <c r="A3" i="10"/>
  <c r="A768" i="10"/>
  <c r="A971" i="10"/>
  <c r="A1289" i="10"/>
  <c r="A1140" i="10"/>
  <c r="A502" i="10"/>
  <c r="A751" i="10"/>
  <c r="A689" i="10"/>
  <c r="A497" i="10"/>
  <c r="A828" i="10"/>
  <c r="A960" i="10"/>
  <c r="A795" i="10"/>
  <c r="A1052" i="10"/>
  <c r="A128" i="10"/>
  <c r="A868" i="10"/>
  <c r="A109" i="10"/>
  <c r="A1268" i="10"/>
  <c r="A374" i="10"/>
  <c r="A323" i="10"/>
  <c r="A1017" i="10"/>
  <c r="A843" i="10"/>
  <c r="A476" i="10"/>
  <c r="A200" i="10"/>
  <c r="A251" i="10"/>
  <c r="A325" i="10"/>
  <c r="A1258" i="10"/>
  <c r="A720" i="10"/>
  <c r="A1173" i="10"/>
  <c r="A432" i="10"/>
  <c r="A76" i="10"/>
  <c r="A224" i="10"/>
  <c r="A891" i="10"/>
  <c r="A16" i="10"/>
  <c r="A915" i="10"/>
  <c r="A1150" i="10"/>
  <c r="A284" i="10"/>
  <c r="A282" i="10"/>
  <c r="A523" i="10"/>
  <c r="A165" i="10"/>
  <c r="A938" i="10"/>
  <c r="A1296" i="10"/>
  <c r="A1131" i="10"/>
  <c r="A53" i="10"/>
  <c r="A233" i="10"/>
  <c r="A763" i="10"/>
  <c r="A1120" i="10"/>
  <c r="A889" i="10"/>
  <c r="A1221" i="10"/>
  <c r="A1109" i="10"/>
  <c r="A219" i="10"/>
  <c r="A1237" i="10"/>
  <c r="A1235" i="10"/>
  <c r="A149" i="10"/>
  <c r="A262" i="10"/>
  <c r="A563" i="10"/>
  <c r="A541" i="10"/>
  <c r="A1156" i="10"/>
  <c r="A111" i="10"/>
  <c r="A831" i="10"/>
  <c r="A427" i="10"/>
  <c r="A1249" i="10"/>
  <c r="A961" i="10"/>
  <c r="A989" i="10"/>
  <c r="A453" i="10"/>
  <c r="A1070" i="10"/>
  <c r="A729" i="10"/>
  <c r="A716" i="10"/>
  <c r="A1245" i="10"/>
  <c r="A833" i="10"/>
  <c r="A1240" i="10"/>
  <c r="A73" i="10"/>
  <c r="A1032" i="10"/>
  <c r="A58" i="10"/>
  <c r="A1251" i="10"/>
  <c r="A25" i="10"/>
  <c r="A586" i="10"/>
  <c r="A1172" i="10"/>
  <c r="A447" i="10"/>
  <c r="A1046" i="10"/>
  <c r="A533" i="10"/>
  <c r="A216" i="10"/>
  <c r="A877" i="10"/>
  <c r="A745" i="10"/>
  <c r="A433" i="10"/>
  <c r="A1092" i="10"/>
  <c r="A668" i="10"/>
  <c r="A772" i="10"/>
  <c r="A1063" i="10"/>
  <c r="A449" i="10"/>
  <c r="A1198" i="10"/>
  <c r="A606" i="10"/>
  <c r="A482" i="10"/>
  <c r="A775" i="10"/>
  <c r="A1269" i="10"/>
  <c r="A1161" i="10"/>
  <c r="A105" i="10"/>
  <c r="A1033" i="10"/>
  <c r="A564" i="10"/>
  <c r="A1118" i="10"/>
  <c r="A24" i="10"/>
  <c r="A1199" i="10"/>
  <c r="A1291" i="10"/>
  <c r="A1093" i="10"/>
  <c r="A951" i="10"/>
  <c r="A21" i="10"/>
  <c r="A41" i="10"/>
  <c r="A93" i="10"/>
  <c r="A271" i="10"/>
  <c r="A1229" i="10"/>
  <c r="A566" i="10"/>
  <c r="A442" i="10"/>
  <c r="A856" i="10"/>
  <c r="A212" i="10"/>
  <c r="A1294" i="10"/>
  <c r="A158" i="10"/>
  <c r="A824" i="10"/>
  <c r="A652" i="10"/>
  <c r="A366" i="10"/>
  <c r="A181" i="10"/>
  <c r="A295" i="10"/>
  <c r="A1222" i="10"/>
  <c r="A741" i="10"/>
  <c r="A1257" i="10"/>
  <c r="A657" i="10"/>
  <c r="A46" i="10"/>
  <c r="A163" i="10"/>
  <c r="A197" i="10"/>
  <c r="A714" i="10"/>
  <c r="A1001" i="10"/>
  <c r="A928" i="10"/>
  <c r="A296" i="10"/>
  <c r="A437" i="10"/>
  <c r="A89" i="10"/>
  <c r="A373" i="10"/>
  <c r="A834" i="10"/>
  <c r="A431" i="10"/>
  <c r="A1238" i="10"/>
  <c r="A307" i="10"/>
  <c r="A572" i="10"/>
  <c r="A909" i="10"/>
  <c r="A1259" i="10"/>
  <c r="A880" i="10"/>
  <c r="A1165" i="10"/>
  <c r="A917" i="10"/>
  <c r="A45" i="10"/>
  <c r="A688" i="10"/>
  <c r="A298" i="10"/>
  <c r="A1236" i="10"/>
  <c r="A869" i="10"/>
  <c r="A552" i="10"/>
  <c r="A664" i="10"/>
  <c r="A459" i="10"/>
  <c r="A1253" i="10"/>
  <c r="A1209" i="10"/>
  <c r="A381" i="10"/>
  <c r="A625" i="10"/>
  <c r="A1027" i="10"/>
  <c r="A817" i="10"/>
  <c r="A700" i="10"/>
  <c r="A183" i="10"/>
  <c r="A1213" i="10"/>
  <c r="A702" i="10"/>
  <c r="A1137" i="10"/>
  <c r="A975" i="10"/>
  <c r="A115" i="10"/>
  <c r="A176" i="10"/>
  <c r="A1038" i="10"/>
  <c r="A685" i="10"/>
  <c r="A353" i="10"/>
  <c r="A214" i="10"/>
  <c r="A250" i="10"/>
  <c r="A631" i="10"/>
  <c r="A12" i="10"/>
  <c r="A483" i="10"/>
  <c r="A355" i="10"/>
  <c r="A1286" i="10"/>
  <c r="A488" i="10"/>
  <c r="A1178" i="10"/>
  <c r="A823" i="10"/>
  <c r="A48" i="10"/>
  <c r="A665" i="10"/>
  <c r="A1058" i="10"/>
  <c r="A1263" i="10"/>
  <c r="A440" i="10"/>
  <c r="A1219" i="10"/>
  <c r="A568" i="10"/>
  <c r="A1244" i="10"/>
  <c r="A1047" i="10"/>
  <c r="A546" i="10"/>
  <c r="A655" i="10"/>
  <c r="A49" i="10"/>
  <c r="A623" i="10"/>
  <c r="A1141" i="10"/>
  <c r="A1336" i="10"/>
  <c r="A1006" i="10"/>
  <c r="A894" i="10"/>
  <c r="A704" i="10"/>
  <c r="A677" i="10"/>
  <c r="A646" i="10"/>
  <c r="A575" i="10"/>
  <c r="A78" i="10"/>
  <c r="A673" i="10"/>
  <c r="A1135" i="10"/>
  <c r="A218" i="10"/>
  <c r="A519" i="10"/>
  <c r="A1184" i="10"/>
  <c r="A979" i="10"/>
  <c r="A309" i="10"/>
  <c r="A1110" i="10"/>
  <c r="A398" i="10"/>
  <c r="A420" i="10"/>
  <c r="A32" i="10"/>
  <c r="A1139" i="10"/>
  <c r="A157" i="10"/>
  <c r="A1116" i="10"/>
  <c r="A956" i="10"/>
  <c r="A707" i="10"/>
  <c r="A593" i="10"/>
  <c r="A1204" i="10"/>
  <c r="A1264" i="10"/>
  <c r="A1061" i="10"/>
  <c r="A501" i="10"/>
  <c r="A1315" i="10"/>
  <c r="A874" i="10"/>
  <c r="A937" i="10"/>
  <c r="A759" i="10"/>
  <c r="A733" i="10"/>
  <c r="A182" i="10"/>
  <c r="A948" i="10"/>
  <c r="A314" i="10"/>
  <c r="A425" i="10"/>
  <c r="A682" i="10"/>
  <c r="A36" i="10"/>
  <c r="A477" i="10"/>
  <c r="A56" i="10"/>
  <c r="A680" i="10"/>
  <c r="A1279" i="10"/>
  <c r="A1292" i="10"/>
  <c r="A117" i="10"/>
  <c r="A178" i="10"/>
  <c r="A528" i="10"/>
  <c r="A847" i="10"/>
  <c r="A544" i="10"/>
  <c r="A1024" i="10"/>
  <c r="A762" i="10"/>
  <c r="A756" i="10"/>
  <c r="A581" i="10"/>
  <c r="A864" i="10"/>
  <c r="A1171" i="10"/>
  <c r="A1117" i="10"/>
  <c r="A456" i="10"/>
  <c r="A270" i="10"/>
  <c r="A920" i="10"/>
  <c r="A59" i="10"/>
  <c r="A375" i="10"/>
  <c r="A413" i="10"/>
  <c r="A411" i="10"/>
  <c r="A371" i="10"/>
  <c r="A1045" i="10"/>
  <c r="A978" i="10"/>
  <c r="A535" i="10"/>
  <c r="A112" i="10"/>
  <c r="A1144" i="10"/>
  <c r="A796" i="10"/>
  <c r="A1273" i="10"/>
  <c r="A1278" i="10"/>
  <c r="A363" i="10"/>
  <c r="A626" i="10"/>
  <c r="A230" i="10"/>
  <c r="A1290" i="10"/>
  <c r="A525" i="10"/>
  <c r="A820" i="10"/>
  <c r="A515" i="10"/>
  <c r="A81" i="10"/>
  <c r="A807" i="10"/>
  <c r="A441" i="10"/>
  <c r="A1211" i="10"/>
  <c r="A645" i="10"/>
  <c r="A237" i="10"/>
  <c r="A1228" i="10"/>
  <c r="A1338" i="10"/>
  <c r="A1170" i="10"/>
  <c r="A84" i="10"/>
  <c r="A837" i="10"/>
  <c r="A674" i="10"/>
  <c r="A699" i="10"/>
  <c r="A1053" i="10"/>
  <c r="A1202" i="10"/>
  <c r="A8" i="10"/>
  <c r="A513" i="10"/>
  <c r="A761" i="10"/>
  <c r="A500" i="10"/>
  <c r="A1016" i="10"/>
  <c r="A608" i="10"/>
  <c r="A696" i="10"/>
  <c r="A63" i="10"/>
  <c r="A1186" i="10"/>
  <c r="A474" i="10"/>
  <c r="A849" i="10"/>
  <c r="A27" i="10"/>
  <c r="A1030" i="10"/>
  <c r="A343" i="10"/>
  <c r="A293" i="10"/>
  <c r="A1280" i="10"/>
  <c r="A52" i="10"/>
  <c r="A210" i="10"/>
  <c r="A175" i="10"/>
  <c r="A996" i="10"/>
  <c r="A142" i="10"/>
  <c r="A892" i="10"/>
  <c r="A19" i="10"/>
  <c r="A344" i="10"/>
  <c r="A77" i="10"/>
  <c r="A1332" i="10"/>
  <c r="A742" i="10"/>
  <c r="A994" i="10"/>
  <c r="A72" i="10"/>
  <c r="A522" i="10"/>
  <c r="A793" i="10"/>
  <c r="A936" i="10"/>
  <c r="A1255" i="10"/>
  <c r="A1337" i="10"/>
  <c r="A400" i="10"/>
  <c r="A421" i="10"/>
  <c r="A585" i="10"/>
  <c r="A204" i="10"/>
  <c r="A281" i="10"/>
  <c r="A369" i="10"/>
  <c r="A108" i="10"/>
  <c r="A107" i="10"/>
  <c r="A138" i="10"/>
  <c r="A806" i="10"/>
  <c r="A613" i="10"/>
  <c r="A998" i="10"/>
  <c r="A1113" i="10"/>
  <c r="A731" i="10"/>
  <c r="A730" i="10"/>
  <c r="A859" i="10"/>
  <c r="A1115" i="10"/>
  <c r="A1307" i="10"/>
  <c r="A906" i="10"/>
  <c r="A829" i="10"/>
  <c r="A302" i="10"/>
  <c r="A553" i="10"/>
  <c r="A172" i="10"/>
  <c r="A1005" i="10"/>
  <c r="A590" i="10"/>
  <c r="A1068" i="10"/>
  <c r="A201" i="10"/>
  <c r="A272" i="10"/>
  <c r="A810" i="10"/>
  <c r="A995" i="10"/>
  <c r="A929" i="10"/>
  <c r="A518" i="10"/>
  <c r="A452" i="10"/>
  <c r="A1276" i="10"/>
  <c r="A1327" i="10"/>
  <c r="A464" i="10"/>
  <c r="A790" i="10"/>
  <c r="A1212" i="10"/>
  <c r="A206" i="10"/>
  <c r="A943" i="10"/>
  <c r="A486" i="10"/>
  <c r="A269" i="10"/>
  <c r="A468" i="10"/>
  <c r="A630" i="10"/>
  <c r="A292" i="10"/>
  <c r="A1216" i="10"/>
  <c r="A836" i="10"/>
  <c r="A1082" i="10"/>
  <c r="A660" i="10"/>
  <c r="A530" i="10"/>
  <c r="A573" i="10"/>
  <c r="A154" i="10"/>
  <c r="A87" i="10"/>
  <c r="A478" i="10"/>
  <c r="A697" i="10"/>
  <c r="A663" i="10"/>
  <c r="A1217" i="10"/>
  <c r="A410" i="10"/>
  <c r="A1282" i="10"/>
  <c r="A57" i="10"/>
  <c r="A267" i="10"/>
  <c r="A161" i="10"/>
  <c r="A725" i="10"/>
  <c r="A643" i="10"/>
  <c r="A990" i="10"/>
  <c r="A1083" i="10"/>
  <c r="A1071" i="10"/>
  <c r="A675" i="10"/>
  <c r="A132" i="10"/>
  <c r="A170" i="10"/>
  <c r="A935" i="10"/>
  <c r="A1241" i="10"/>
  <c r="A311" i="10"/>
  <c r="A242" i="10"/>
  <c r="A711" i="10"/>
  <c r="A587" i="10"/>
  <c r="A782" i="10"/>
  <c r="A256" i="10"/>
  <c r="A642" i="10"/>
  <c r="A802" i="10"/>
  <c r="A487" i="10"/>
  <c r="A401" i="10"/>
  <c r="A635" i="10"/>
  <c r="A1187" i="10"/>
  <c r="A257" i="10"/>
  <c r="A1185" i="10"/>
  <c r="A1218" i="10"/>
  <c r="A225" i="10"/>
  <c r="A712" i="10"/>
  <c r="A1174" i="10"/>
  <c r="A881" i="10"/>
  <c r="A598" i="10"/>
  <c r="A671" i="10"/>
  <c r="A991" i="10"/>
  <c r="A151" i="10"/>
  <c r="A368" i="10"/>
  <c r="A816" i="10"/>
  <c r="A827" i="10"/>
  <c r="A694" i="10"/>
  <c r="A213" i="10"/>
  <c r="A320" i="10"/>
  <c r="A1277" i="10"/>
  <c r="A903" i="10"/>
  <c r="A1301" i="10"/>
  <c r="A414" i="10"/>
  <c r="A744" i="10"/>
  <c r="A460" i="10"/>
  <c r="A615" i="10"/>
  <c r="A462" i="10"/>
  <c r="A100" i="10"/>
  <c r="A1153" i="10"/>
  <c r="A693" i="10"/>
  <c r="A695" i="10"/>
  <c r="A498" i="10"/>
  <c r="A815" i="10"/>
  <c r="A950" i="10"/>
  <c r="A1152" i="10"/>
  <c r="A1138" i="10"/>
  <c r="A203" i="10"/>
  <c r="A252" i="10"/>
  <c r="A1074" i="10"/>
  <c r="A37" i="10"/>
  <c r="A1130" i="10"/>
  <c r="A454" i="10"/>
  <c r="A248" i="10"/>
  <c r="A393" i="10"/>
  <c r="A753" i="10"/>
  <c r="A402" i="10"/>
  <c r="A719" i="10"/>
  <c r="A524" i="10"/>
  <c r="A1155" i="10"/>
  <c r="A1192" i="10"/>
  <c r="A786" i="10"/>
  <c r="A863" i="10"/>
  <c r="A123" i="10"/>
  <c r="A235" i="10"/>
  <c r="A1208" i="10"/>
  <c r="A570" i="10"/>
  <c r="A481" i="10"/>
  <c r="A1012" i="10"/>
  <c r="A964" i="10"/>
  <c r="A758" i="10"/>
  <c r="A516" i="10"/>
  <c r="A1054" i="10"/>
  <c r="A396" i="10"/>
  <c r="A114" i="10"/>
  <c r="A799" i="10"/>
  <c r="A419" i="10"/>
  <c r="A819" i="10"/>
  <c r="A875" i="10"/>
  <c r="A125" i="10"/>
  <c r="A838" i="10"/>
  <c r="A679" i="10"/>
  <c r="A641" i="10"/>
  <c r="A1127" i="10"/>
  <c r="A1154" i="10"/>
  <c r="A1210" i="10"/>
  <c r="A1004" i="10"/>
  <c r="A872" i="10"/>
  <c r="A234" i="10"/>
  <c r="A1197" i="10"/>
  <c r="A962" i="10"/>
  <c r="A876" i="10"/>
  <c r="A927" i="10"/>
  <c r="A1205" i="10"/>
  <c r="A547" i="10"/>
  <c r="A945" i="10"/>
  <c r="A1076" i="10"/>
  <c r="A511" i="10"/>
  <c r="A5" i="10"/>
  <c r="A1275" i="10"/>
  <c r="A1320" i="10"/>
  <c r="A153" i="10"/>
  <c r="A358" i="10"/>
  <c r="A993" i="10"/>
  <c r="A632" i="10"/>
  <c r="A1145" i="10"/>
  <c r="A636" i="10"/>
  <c r="A423" i="10"/>
  <c r="A1230" i="10"/>
  <c r="A220" i="10"/>
  <c r="A68" i="10"/>
  <c r="A905" i="10"/>
  <c r="A359" i="10"/>
  <c r="A1157" i="10"/>
  <c r="A289" i="10"/>
  <c r="A90" i="10"/>
  <c r="A193" i="10"/>
  <c r="A408" i="10"/>
  <c r="A324" i="10"/>
  <c r="A192" i="10"/>
  <c r="A43" i="10"/>
  <c r="A1062" i="10"/>
  <c r="A904" i="10"/>
  <c r="A709" i="10"/>
  <c r="A340" i="10"/>
  <c r="A1098" i="10"/>
  <c r="A1065" i="10"/>
  <c r="A171" i="10"/>
  <c r="A1034" i="10"/>
  <c r="A1169" i="10"/>
  <c r="A708" i="10"/>
  <c r="A409" i="10"/>
  <c r="A942" i="10"/>
  <c r="A958" i="10"/>
  <c r="A458" i="10"/>
  <c r="A179" i="10"/>
  <c r="A536" i="10"/>
  <c r="A385" i="10"/>
  <c r="A589" i="10"/>
  <c r="A1019" i="10"/>
  <c r="A787" i="10"/>
  <c r="A484" i="10"/>
  <c r="A857" i="10"/>
  <c r="A345" i="10"/>
  <c r="A521" i="10"/>
  <c r="A537" i="10"/>
  <c r="A394" i="10"/>
  <c r="A1318" i="10"/>
  <c r="A429" i="10"/>
  <c r="A784" i="10"/>
  <c r="A1180" i="10"/>
  <c r="A490" i="10"/>
  <c r="A969" i="10"/>
  <c r="A633" i="10"/>
  <c r="A127" i="10"/>
  <c r="A576" i="10"/>
  <c r="A1267" i="10"/>
  <c r="A638" i="10"/>
  <c r="A426" i="10"/>
  <c r="A1011" i="10"/>
  <c r="A152" i="10"/>
  <c r="A1167" i="10"/>
  <c r="A1133" i="10"/>
  <c r="A1214" i="10"/>
  <c r="A918" i="10"/>
  <c r="A228" i="10"/>
  <c r="A313" i="10"/>
  <c r="A301" i="10"/>
  <c r="A1162" i="10"/>
  <c r="A4" i="10"/>
  <c r="A785" i="10"/>
  <c r="A788" i="10"/>
  <c r="A885" i="10"/>
  <c r="A813" i="10"/>
  <c r="A1069" i="10"/>
  <c r="A283" i="10"/>
  <c r="A280" i="10"/>
  <c r="A10" i="10"/>
  <c r="A44" i="10"/>
  <c r="A746" i="10"/>
  <c r="A310" i="10"/>
  <c r="A391" i="10"/>
  <c r="A583" i="10"/>
  <c r="A98" i="10"/>
  <c r="A141" i="10"/>
  <c r="A924" i="10"/>
  <c r="A339" i="10"/>
  <c r="A792" i="10"/>
  <c r="A954" i="10"/>
  <c r="A278" i="10"/>
  <c r="A185" i="10"/>
  <c r="A277" i="10"/>
  <c r="A326" i="10"/>
  <c r="A254" i="10"/>
  <c r="A853" i="10"/>
  <c r="A870" i="10"/>
  <c r="A534" i="10"/>
  <c r="A1080" i="10"/>
  <c r="A20" i="10"/>
  <c r="A931" i="10"/>
  <c r="A351" i="10"/>
  <c r="A134" i="10"/>
  <c r="A29" i="10"/>
  <c r="A765" i="10"/>
  <c r="A40" i="10"/>
  <c r="A582" i="10"/>
  <c r="A83" i="10"/>
  <c r="A1250" i="10"/>
  <c r="A1040" i="10"/>
  <c r="A64" i="10"/>
  <c r="A767" i="10"/>
  <c r="A1067" i="10"/>
  <c r="A940" i="10"/>
  <c r="A341" i="10"/>
  <c r="A1031" i="10"/>
  <c r="A365" i="10"/>
  <c r="A982" i="10"/>
  <c r="A814" i="10"/>
  <c r="A1203" i="10"/>
  <c r="A649" i="10"/>
  <c r="A349" i="10"/>
  <c r="A653" i="10"/>
  <c r="A416" i="10"/>
  <c r="A274" i="10"/>
  <c r="A145" i="10"/>
  <c r="A223" i="10"/>
  <c r="A1104" i="10"/>
  <c r="A99" i="10"/>
  <c r="A1227" i="10"/>
  <c r="A129" i="10"/>
  <c r="A31" i="10"/>
  <c r="A517" i="10"/>
  <c r="A791" i="10"/>
  <c r="A738" i="10"/>
  <c r="A592" i="10"/>
  <c r="A417" i="10"/>
  <c r="A825" i="10"/>
  <c r="A338" i="10"/>
  <c r="A752" i="10"/>
  <c r="A1322" i="10"/>
  <c r="A809" i="10"/>
  <c r="A1056" i="10"/>
  <c r="A740" i="10"/>
  <c r="A526" i="10"/>
  <c r="A884" i="10"/>
  <c r="A455" i="10"/>
  <c r="A506" i="10"/>
  <c r="A1007" i="10"/>
  <c r="A895" i="10"/>
  <c r="A146" i="10"/>
  <c r="A346" i="10"/>
  <c r="A150" i="10"/>
  <c r="A131" i="10"/>
  <c r="A778" i="10"/>
  <c r="A812" i="10"/>
  <c r="A662" i="10"/>
  <c r="A1306" i="10"/>
  <c r="A737" i="10"/>
  <c r="A321" i="10"/>
  <c r="A1183" i="10"/>
  <c r="A644" i="10"/>
  <c r="A878" i="10"/>
  <c r="A1095" i="10"/>
  <c r="A1148" i="10"/>
  <c r="A981" i="10"/>
  <c r="A650" i="10"/>
  <c r="A448" i="10"/>
  <c r="A1123" i="10"/>
  <c r="A902" i="10"/>
  <c r="A973" i="10"/>
  <c r="A494" i="10"/>
  <c r="A1271" i="10"/>
  <c r="A186" i="10"/>
  <c r="A239" i="10"/>
  <c r="A779" i="10"/>
  <c r="A913" i="10"/>
  <c r="A1272" i="10"/>
  <c r="A166" i="10"/>
  <c r="A1146" i="10"/>
  <c r="A890" i="10"/>
  <c r="A543" i="10"/>
  <c r="A489" i="10"/>
  <c r="A651" i="10"/>
  <c r="A1090" i="10"/>
  <c r="A60" i="10"/>
  <c r="A236" i="10"/>
  <c r="A560" i="10"/>
  <c r="A209" i="10"/>
  <c r="A1285" i="10"/>
  <c r="A866" i="10"/>
  <c r="A1246" i="10"/>
  <c r="A1057" i="10"/>
  <c r="A1089" i="10"/>
  <c r="A614" i="10"/>
  <c r="A574" i="10"/>
  <c r="A944" i="10"/>
  <c r="A1321" i="10"/>
  <c r="A14" i="10"/>
  <c r="A1044" i="10"/>
  <c r="A540" i="10"/>
  <c r="A1078" i="10"/>
  <c r="A1096" i="10"/>
  <c r="A705" i="10"/>
  <c r="A2" i="10"/>
  <c r="A1129" i="10"/>
  <c r="A1190" i="10"/>
  <c r="A376" i="10"/>
  <c r="A620" i="10"/>
  <c r="A1106" i="10"/>
  <c r="A749" i="10"/>
  <c r="A96" i="10"/>
  <c r="A1050" i="10"/>
  <c r="A412" i="10"/>
  <c r="A600" i="10"/>
  <c r="A722" i="10"/>
  <c r="A706" i="10"/>
  <c r="A603" i="10"/>
  <c r="A110" i="10"/>
  <c r="A361" i="10"/>
  <c r="A1293" i="10"/>
  <c r="A648" i="10"/>
  <c r="A465" i="10"/>
  <c r="A1094" i="10"/>
  <c r="A356" i="10"/>
  <c r="A18" i="10"/>
  <c r="A542" i="10"/>
  <c r="A1015" i="10"/>
  <c r="A499" i="10"/>
  <c r="A1103" i="10"/>
  <c r="A392" i="10"/>
  <c r="A217" i="10"/>
  <c r="A739" i="10"/>
  <c r="A1147" i="10"/>
  <c r="A243" i="10"/>
  <c r="A1160" i="10"/>
  <c r="A569" i="10"/>
  <c r="A789" i="10"/>
  <c r="A221" i="10"/>
  <c r="A485" i="10"/>
  <c r="A804" i="10"/>
  <c r="A215" i="10"/>
  <c r="A367" i="10"/>
  <c r="A168" i="10"/>
  <c r="A860" i="10"/>
  <c r="A422" i="10"/>
  <c r="A974" i="10"/>
  <c r="A747" i="10"/>
  <c r="A548" i="10"/>
  <c r="A495" i="10"/>
  <c r="A624" i="10"/>
  <c r="A507" i="10"/>
  <c r="A941" i="10"/>
  <c r="A567" i="10"/>
  <c r="A167" i="10"/>
  <c r="A55" i="10"/>
  <c r="A1049" i="10"/>
  <c r="A1073" i="10"/>
  <c r="A1223" i="10"/>
  <c r="A1112" i="10"/>
  <c r="A672" i="10"/>
  <c r="A444" i="10"/>
  <c r="A1100" i="10"/>
  <c r="A627" i="10"/>
  <c r="A144" i="10"/>
  <c r="A949" i="10"/>
  <c r="A727" i="10"/>
  <c r="A438" i="10"/>
  <c r="A1261" i="10"/>
  <c r="A647" i="10"/>
  <c r="A463" i="10"/>
  <c r="A609" i="10"/>
  <c r="A492" i="10"/>
  <c r="A461" i="10"/>
  <c r="A1097" i="10"/>
  <c r="A79" i="10"/>
  <c r="A208" i="10"/>
  <c r="A610" i="10"/>
  <c r="A1008" i="10"/>
  <c r="A953" i="10"/>
  <c r="A384" i="10"/>
  <c r="A1313" i="10"/>
  <c r="A1105" i="10"/>
  <c r="A1262" i="10"/>
  <c r="A1220" i="10"/>
  <c r="A882" i="10"/>
  <c r="A628" i="10"/>
  <c r="A196" i="10"/>
  <c r="A202" i="10"/>
  <c r="A1075" i="10"/>
  <c r="A728" i="10"/>
  <c r="A858" i="10"/>
  <c r="A832" i="10"/>
  <c r="A724" i="10"/>
  <c r="A901" i="10"/>
  <c r="A554" i="10"/>
  <c r="A1256" i="10"/>
  <c r="A331" i="10"/>
  <c r="A159" i="10"/>
  <c r="A387" i="10"/>
  <c r="A288" i="10"/>
  <c r="A571" i="10"/>
  <c r="A377" i="10"/>
  <c r="A1196" i="10"/>
  <c r="A451" i="10"/>
  <c r="A545" i="10"/>
  <c r="A559" i="10"/>
  <c r="A930" i="10"/>
  <c r="A122" i="10"/>
  <c r="A599" i="10"/>
  <c r="A898" i="10"/>
  <c r="A529" i="10"/>
  <c r="A35" i="10"/>
  <c r="A721" i="10"/>
  <c r="A428" i="10"/>
  <c r="A925" i="10"/>
  <c r="A1329" i="10"/>
  <c r="A1304" i="10"/>
  <c r="A1224" i="10"/>
  <c r="A446" i="10"/>
  <c r="A1247" i="10"/>
  <c r="A932" i="10"/>
  <c r="A279" i="10"/>
  <c r="A491" i="10"/>
  <c r="A140" i="10"/>
  <c r="A1085" i="10"/>
  <c r="A965" i="10"/>
  <c r="A957" i="10"/>
  <c r="A919" i="10"/>
  <c r="A265" i="10"/>
  <c r="A1201" i="10"/>
  <c r="A1037" i="10"/>
  <c r="A967" i="10"/>
  <c r="A605" i="10"/>
  <c r="A1260" i="10"/>
  <c r="A899" i="10"/>
  <c r="A669" i="10"/>
  <c r="A241" i="10"/>
  <c r="A399" i="10"/>
  <c r="A1121" i="10"/>
  <c r="A38" i="10"/>
  <c r="A333" i="10"/>
  <c r="A247" i="10"/>
  <c r="A379" i="10"/>
  <c r="A191" i="10"/>
  <c r="A637" i="10"/>
  <c r="A687" i="10"/>
  <c r="A404" i="10"/>
  <c r="A1122" i="10"/>
  <c r="A65" i="10"/>
  <c r="A124" i="10"/>
  <c r="A327" i="10"/>
  <c r="A619" i="10"/>
  <c r="A95" i="10"/>
  <c r="A1041" i="10"/>
  <c r="A896" i="10"/>
  <c r="A1266" i="10"/>
  <c r="A139" i="10"/>
  <c r="A887" i="10"/>
  <c r="A424" i="10"/>
  <c r="A1305" i="10"/>
  <c r="A1039" i="10"/>
  <c r="A1036" i="10"/>
  <c r="A852" i="10"/>
  <c r="A1055" i="10"/>
  <c r="A908" i="10"/>
  <c r="A557" i="10"/>
  <c r="A618" i="10"/>
  <c r="A62" i="10"/>
  <c r="A1232" i="10"/>
  <c r="A520" i="10"/>
  <c r="A332" i="10"/>
  <c r="A156" i="10"/>
  <c r="A328" i="10"/>
  <c r="A253" i="10"/>
  <c r="A835" i="10"/>
  <c r="A434" i="10"/>
  <c r="A776" i="10"/>
  <c r="A565" i="10"/>
  <c r="A821" i="10"/>
  <c r="A317" i="10"/>
  <c r="A1051" i="10"/>
  <c r="A299" i="10"/>
  <c r="A1254" i="10"/>
  <c r="A1107" i="10"/>
  <c r="A1158" i="10"/>
  <c r="A360" i="10"/>
  <c r="A748" i="10"/>
  <c r="A439" i="10"/>
  <c r="A1066" i="10"/>
  <c r="A28" i="10"/>
  <c r="A1311" i="10"/>
  <c r="A848" i="10"/>
  <c r="A966" i="10"/>
  <c r="A473" i="10"/>
  <c r="A580" i="10"/>
  <c r="A780" i="10"/>
  <c r="A883" i="10"/>
  <c r="A30" i="10"/>
  <c r="A771" i="10"/>
  <c r="A418" i="10"/>
  <c r="A329" i="10"/>
  <c r="A39" i="10"/>
  <c r="A1025" i="10"/>
  <c r="A617" i="10"/>
  <c r="A1225" i="10"/>
  <c r="A194" i="10"/>
  <c r="A240" i="10"/>
  <c r="A783" i="10"/>
  <c r="A126" i="10"/>
  <c r="A755" i="10"/>
  <c r="A75" i="10"/>
  <c r="A923" i="10"/>
  <c r="A17" i="10"/>
  <c r="A933" i="10"/>
  <c r="A443" i="10"/>
  <c r="A164" i="10"/>
  <c r="A190" i="10"/>
  <c r="A118" i="10"/>
  <c r="A85" i="10"/>
  <c r="A922" i="10"/>
  <c r="A342" i="10"/>
  <c r="A229" i="10"/>
  <c r="A764" i="10"/>
  <c r="A1191" i="10"/>
  <c r="A811" i="10"/>
  <c r="A667" i="10"/>
  <c r="A840" i="10"/>
  <c r="A1143" i="10"/>
  <c r="A71" i="10"/>
  <c r="A1043" i="10"/>
  <c r="A734" i="10"/>
  <c r="A312" i="10"/>
  <c r="A318" i="10"/>
  <c r="A907" i="10"/>
  <c r="A120" i="10"/>
  <c r="A1188" i="10"/>
  <c r="A1136" i="10"/>
  <c r="A226" i="10"/>
  <c r="A261" i="10"/>
  <c r="A1333" i="10"/>
  <c r="A886" i="10"/>
  <c r="A839" i="10"/>
  <c r="A865" i="10"/>
  <c r="A1102" i="10"/>
  <c r="A1059" i="10"/>
  <c r="A397" i="10"/>
  <c r="A622" i="10"/>
  <c r="A106" i="10"/>
  <c r="A1287" i="10"/>
  <c r="A479" i="10"/>
  <c r="A147" i="10"/>
  <c r="A143" i="10"/>
  <c r="A174" i="10"/>
  <c r="A54" i="10"/>
  <c r="A1319" i="10"/>
  <c r="A294" i="10"/>
  <c r="A1233" i="10"/>
  <c r="A1331" i="10"/>
  <c r="A1086" i="10"/>
  <c r="A155" i="10"/>
  <c r="A983" i="10"/>
  <c r="A1325" i="10"/>
  <c r="A34" i="10"/>
  <c r="A691" i="10"/>
  <c r="A1231" i="10"/>
  <c r="A803" i="10"/>
  <c r="A818" i="10"/>
  <c r="A383" i="10"/>
  <c r="A985" i="10"/>
  <c r="A471" i="10"/>
  <c r="A873" i="10"/>
  <c r="A472" i="10"/>
  <c r="A263" i="10"/>
  <c r="A1064" i="10"/>
  <c r="A285" i="10"/>
  <c r="A395" i="10"/>
  <c r="A1020" i="10"/>
  <c r="A1182" i="10"/>
  <c r="A1079" i="10"/>
  <c r="A173" i="10"/>
  <c r="A1087" i="10"/>
  <c r="A389" i="10"/>
  <c r="A634" i="10"/>
  <c r="A187" i="10"/>
  <c r="A1309" i="10"/>
  <c r="A766" i="10"/>
  <c r="A177" i="10"/>
  <c r="A1308" i="10"/>
  <c r="A911" i="10"/>
  <c r="A999" i="10"/>
  <c r="A1003" i="10"/>
  <c r="A316" i="10"/>
  <c r="A1297" i="10"/>
  <c r="A1284" i="10"/>
  <c r="A1281" i="10"/>
  <c r="A1242" i="10"/>
  <c r="A808" i="10"/>
  <c r="A946" i="10"/>
  <c r="A844" i="10"/>
  <c r="A435" i="10"/>
  <c r="A245" i="10"/>
  <c r="A703" i="10"/>
  <c r="A527" i="10"/>
  <c r="A403" i="10"/>
  <c r="A180" i="10"/>
  <c r="A407" i="10"/>
  <c r="A7" i="10"/>
  <c r="A597" i="10"/>
  <c r="A1270" i="10"/>
  <c r="A1314" i="10"/>
  <c r="A855" i="10"/>
  <c r="A1026" i="10"/>
  <c r="A1000" i="10"/>
  <c r="A781" i="10"/>
  <c r="A538" i="10"/>
  <c r="A684" i="10"/>
  <c r="A611" i="10"/>
  <c r="A113" i="10"/>
  <c r="A959" i="10"/>
  <c r="A980" i="10"/>
  <c r="A871" i="10"/>
  <c r="A291" i="10"/>
  <c r="A82" i="10"/>
  <c r="A988" i="10"/>
  <c r="A364" i="10"/>
  <c r="A934" i="10"/>
  <c r="A1288" i="10"/>
  <c r="A1114" i="10"/>
  <c r="A551" i="10"/>
  <c r="A246" i="10"/>
  <c r="A1179" i="10"/>
  <c r="A692" i="10"/>
  <c r="A842" i="10"/>
  <c r="A1021" i="10"/>
  <c r="A854" i="10"/>
  <c r="A1077" i="10"/>
  <c r="A773" i="10"/>
  <c r="A826" i="10"/>
  <c r="A308" i="10"/>
  <c r="A715" i="10"/>
  <c r="A1248" i="10"/>
  <c r="A330" i="10"/>
  <c r="A160" i="10"/>
  <c r="A352" i="10"/>
  <c r="A133" i="10"/>
  <c r="A450" i="10"/>
  <c r="A1300" i="10"/>
  <c r="A1194" i="10"/>
  <c r="A1142" i="10"/>
  <c r="A430" i="10"/>
  <c r="A1312" i="10"/>
  <c r="A805" i="10"/>
  <c r="A205" i="10"/>
  <c r="A195" i="10"/>
  <c r="A735" i="10"/>
  <c r="A1128" i="10"/>
  <c r="A238" i="10"/>
  <c r="A986" i="10"/>
  <c r="A86" i="10"/>
  <c r="A480" i="10"/>
  <c r="A698" i="10"/>
  <c r="A690" i="10"/>
  <c r="A102" i="10"/>
  <c r="A1151" i="10"/>
  <c r="A319" i="10"/>
  <c r="A47" i="10"/>
  <c r="A639" i="10"/>
  <c r="A710" i="10"/>
  <c r="A900" i="10"/>
  <c r="A1324" i="10"/>
  <c r="A94" i="10"/>
  <c r="A415" i="10"/>
  <c r="A227" i="10"/>
  <c r="A1164" i="10"/>
  <c r="A1181" i="10"/>
  <c r="A726" i="10"/>
  <c r="A939" i="10"/>
  <c r="A676" i="10"/>
  <c r="A1328" i="10"/>
  <c r="A457" i="10"/>
  <c r="A602" i="10"/>
  <c r="A334" i="10"/>
  <c r="A1091" i="10"/>
  <c r="A266" i="10"/>
  <c r="A1002" i="10"/>
  <c r="A952" i="10"/>
  <c r="A770" i="10"/>
  <c r="A26" i="10"/>
  <c r="A968" i="10"/>
  <c r="A1028" i="10"/>
  <c r="A683" i="10"/>
  <c r="A1234" i="10"/>
  <c r="A249" i="10"/>
  <c r="A1274" i="10"/>
  <c r="A121" i="10"/>
  <c r="A510" i="10"/>
  <c r="A508" i="10"/>
  <c r="A1125" i="10"/>
  <c r="A6" i="10"/>
  <c r="A1119" i="10"/>
  <c r="A769" i="10"/>
  <c r="A1166" i="10"/>
  <c r="A830" i="10"/>
  <c r="A61" i="10"/>
  <c r="A1124" i="10"/>
  <c r="A604" i="10"/>
  <c r="A584" i="10"/>
  <c r="A1163" i="10"/>
  <c r="A718" i="10"/>
  <c r="A851" i="10"/>
  <c r="A1200" i="10"/>
  <c r="A130" i="10"/>
  <c r="A1022" i="10"/>
  <c r="A13" i="10"/>
  <c r="A912" i="10"/>
  <c r="A199" i="10"/>
  <c r="A750" i="10"/>
  <c r="A357" i="10"/>
  <c r="A757" i="10"/>
  <c r="A231" i="10"/>
  <c r="A350" i="10"/>
  <c r="A119" i="10"/>
  <c r="A1243" i="10"/>
  <c r="A207" i="10"/>
  <c r="A897" i="10"/>
  <c r="A258" i="10"/>
  <c r="A188" i="10"/>
  <c r="A390" i="10"/>
  <c r="A723" i="10"/>
  <c r="A51" i="10"/>
  <c r="A972" i="10"/>
  <c r="A531" i="10"/>
  <c r="A555" i="10"/>
  <c r="A1126" i="10"/>
  <c r="A921" i="10"/>
  <c r="A656" i="10"/>
  <c r="A1193" i="10"/>
  <c r="A1265" i="10"/>
  <c r="A91" i="10"/>
  <c r="A1317" i="10"/>
  <c r="A162" i="10"/>
  <c r="A1072" i="10"/>
  <c r="A169" i="10"/>
  <c r="A736" i="10"/>
  <c r="A1159" i="10"/>
  <c r="A512" i="10"/>
  <c r="A654" i="10"/>
  <c r="A103" i="10"/>
  <c r="A670" i="10"/>
  <c r="A496" i="10"/>
  <c r="A304" i="10"/>
  <c r="A1226" i="10"/>
  <c r="A348" i="10"/>
  <c r="A701" i="10"/>
  <c r="A777" i="10"/>
  <c r="A74" i="10"/>
  <c r="A1326" i="10"/>
  <c r="A1060" i="10"/>
  <c r="A578" i="10"/>
  <c r="A893" i="10"/>
  <c r="A977" i="10"/>
  <c r="A621" i="10"/>
  <c r="A1252" i="10"/>
  <c r="A322" i="10"/>
  <c r="A629" i="10"/>
  <c r="A1177" i="10"/>
  <c r="A888" i="10"/>
  <c r="A774" i="10"/>
  <c r="A354" i="10"/>
  <c r="A290" i="10"/>
  <c r="A23" i="10"/>
  <c r="A211" i="10"/>
  <c r="A9" i="10"/>
  <c r="A1168" i="10"/>
  <c r="A879" i="10"/>
  <c r="A861" i="10"/>
  <c r="A666" i="10"/>
  <c r="A475" i="10"/>
  <c r="A681" i="10"/>
  <c r="A80" i="10"/>
  <c r="A469" i="10"/>
  <c r="A1323" i="10"/>
  <c r="A1084" i="10"/>
  <c r="A380" i="10"/>
  <c r="A1176" i="10"/>
  <c r="A926" i="10"/>
  <c r="A850" i="10"/>
  <c r="A445" i="10"/>
  <c r="A914" i="10"/>
  <c r="A50" i="10"/>
  <c r="A1042" i="10"/>
  <c r="A1023" i="10"/>
  <c r="A845" i="10"/>
  <c r="A276" i="10"/>
  <c r="A1295" i="10"/>
  <c r="A992" i="10"/>
  <c r="A382" i="10"/>
  <c r="A822" i="10"/>
  <c r="A760" i="10"/>
  <c r="A1335" i="10"/>
  <c r="A101" i="10"/>
  <c r="A539" i="10"/>
  <c r="A275" i="10"/>
  <c r="A1134" i="10"/>
  <c r="A303" i="10"/>
  <c r="A591" i="10"/>
  <c r="A947" i="10"/>
  <c r="A916" i="10"/>
  <c r="A260" i="10"/>
  <c r="A561" i="10"/>
  <c r="A601" i="10"/>
  <c r="A1132" i="10"/>
  <c r="A1175" i="10"/>
  <c r="A955" i="10"/>
  <c r="A1029" i="10"/>
  <c r="A1189" i="10"/>
  <c r="A794" i="10"/>
  <c r="A315" i="10"/>
  <c r="A1298" i="10"/>
  <c r="A15" i="10"/>
  <c r="A754" i="10"/>
  <c r="A1048" i="10"/>
  <c r="A467" i="10"/>
  <c r="A658" i="10"/>
  <c r="A116" i="10"/>
  <c r="A550" i="10"/>
  <c r="A305" i="10"/>
  <c r="A596" i="10"/>
  <c r="A362" i="10"/>
  <c r="A678" i="10"/>
  <c r="A337" i="10"/>
  <c r="A976" i="10"/>
  <c r="A1207" i="10"/>
  <c r="A406" i="10"/>
  <c r="A984" i="10"/>
  <c r="A259" i="10"/>
  <c r="A1101" i="10"/>
  <c r="A378" i="10"/>
  <c r="A66" i="10"/>
  <c r="A1206" i="10"/>
  <c r="A616" i="10"/>
  <c r="A189" i="10"/>
  <c r="A386" i="10"/>
  <c r="A1088" i="10"/>
  <c r="A970" i="10"/>
  <c r="A800" i="10"/>
  <c r="A88" i="10"/>
  <c r="A509" i="10"/>
  <c r="A11" i="10"/>
  <c r="A372" i="10"/>
  <c r="A1316" i="10"/>
  <c r="A268" i="10"/>
  <c r="A1334" i="10"/>
  <c r="A335" i="10"/>
  <c r="A148" i="10"/>
  <c r="A69" i="10"/>
  <c r="A466" i="10"/>
  <c r="A222" i="10"/>
  <c r="A198" i="10"/>
  <c r="A264" i="10"/>
  <c r="A287" i="10"/>
  <c r="A347" i="10"/>
  <c r="A22" i="10"/>
  <c r="A841" i="10"/>
  <c r="A1283" i="10"/>
  <c r="A92" i="10"/>
  <c r="A255" i="10"/>
  <c r="A659" i="10"/>
  <c r="A1013" i="10"/>
  <c r="A1009" i="10"/>
  <c r="A579" i="10"/>
  <c r="A67" i="10"/>
  <c r="A910" i="10"/>
  <c r="A963" i="10"/>
  <c r="A594" i="10"/>
  <c r="A300" i="10"/>
  <c r="A532" i="10"/>
  <c r="A470" i="10"/>
  <c r="A1099" i="10"/>
  <c r="A504" i="10"/>
  <c r="A493" i="10"/>
  <c r="A1010" i="10"/>
  <c r="A273" i="10"/>
  <c r="A1310" i="10"/>
  <c r="A661" i="10"/>
  <c r="A137" i="10"/>
  <c r="A577" i="10"/>
  <c r="A184" i="10"/>
  <c r="A286" i="10"/>
  <c r="A297" i="10"/>
  <c r="A370" i="10"/>
  <c r="A1195" i="10"/>
  <c r="A1108" i="10"/>
  <c r="A306" i="10"/>
  <c r="A1035" i="10"/>
  <c r="A801" i="10"/>
  <c r="A797" i="10"/>
  <c r="A1149" i="10"/>
  <c r="A717" i="10"/>
  <c r="A1303" i="10"/>
  <c r="A136" i="10"/>
  <c r="A732" i="10"/>
  <c r="A42" i="10"/>
  <c r="A588" i="10"/>
  <c r="A640" i="10"/>
  <c r="A135" i="10"/>
  <c r="A595" i="10"/>
  <c r="A232" i="10"/>
  <c r="A1215" i="10"/>
  <c r="A1081" i="10"/>
  <c r="A436" i="10"/>
  <c r="A798" i="10"/>
  <c r="A713" i="10"/>
  <c r="A562" i="10"/>
  <c r="A862" i="10"/>
  <c r="A336" i="10"/>
  <c r="A686" i="10"/>
  <c r="A1330" i="10"/>
  <c r="A743" i="10"/>
  <c r="A867" i="10"/>
  <c r="A1299" i="10"/>
  <c r="A1018" i="10"/>
  <c r="A1111" i="10"/>
  <c r="A33" i="10"/>
  <c r="A612" i="10"/>
  <c r="A997" i="10"/>
  <c r="A558" i="10"/>
  <c r="A505" i="10"/>
  <c r="A244" i="10"/>
  <c r="A846" i="10"/>
  <c r="A987" i="10"/>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<sst xmlns="http://schemas.openxmlformats.org/spreadsheetml/2006/main" count="63893" uniqueCount="23171">
  <si>
    <t>Epictetus</t>
  </si>
  <si>
    <t>Seneca</t>
  </si>
  <si>
    <t>Surname</t>
  </si>
  <si>
    <t>Petronius</t>
  </si>
  <si>
    <t>Name</t>
  </si>
  <si>
    <t>Gender</t>
  </si>
  <si>
    <t>Nationality</t>
  </si>
  <si>
    <t>Aleksandr</t>
  </si>
  <si>
    <t>Solzhenitsyn</t>
  </si>
  <si>
    <t>Novelist, Historian</t>
  </si>
  <si>
    <t>Male</t>
  </si>
  <si>
    <t>Russian</t>
  </si>
  <si>
    <t>Albert</t>
  </si>
  <si>
    <t>Camus</t>
  </si>
  <si>
    <t>Novelist, Philosopher, Playwright</t>
  </si>
  <si>
    <t>French</t>
  </si>
  <si>
    <t>Alexandre</t>
  </si>
  <si>
    <t>Dumas</t>
  </si>
  <si>
    <t>Novelist, Playwright</t>
  </si>
  <si>
    <t>Alfred</t>
  </si>
  <si>
    <t>Jarry</t>
  </si>
  <si>
    <t>Playwright, Novelist, Poet</t>
  </si>
  <si>
    <t>Anna</t>
  </si>
  <si>
    <t>Akhmatova</t>
  </si>
  <si>
    <t>Poet</t>
  </si>
  <si>
    <t>Female</t>
  </si>
  <si>
    <t>Antoine</t>
  </si>
  <si>
    <t>de Saint-Exupéry</t>
  </si>
  <si>
    <t>Novelist, Essayist</t>
  </si>
  <si>
    <t>Anton</t>
  </si>
  <si>
    <t>Chekhov</t>
  </si>
  <si>
    <t>Playwright, Short Story Writer</t>
  </si>
  <si>
    <t>Antonin</t>
  </si>
  <si>
    <t>Artaud</t>
  </si>
  <si>
    <t>Playwright, Poet, Essayist, Theater Director</t>
  </si>
  <si>
    <t>Arthur</t>
  </si>
  <si>
    <t>Schopenhauer</t>
  </si>
  <si>
    <t>Philosopher</t>
  </si>
  <si>
    <t>German</t>
  </si>
  <si>
    <t>Astrid</t>
  </si>
  <si>
    <t>Lindgren</t>
  </si>
  <si>
    <t>Children's Fiction Writer</t>
  </si>
  <si>
    <t>Swedish</t>
  </si>
  <si>
    <t>Auguste</t>
  </si>
  <si>
    <t>Villiers de l'Isle-Adam</t>
  </si>
  <si>
    <t>Symbolist Writer</t>
  </si>
  <si>
    <t>Baruch</t>
  </si>
  <si>
    <t>Spinoza</t>
  </si>
  <si>
    <t>Dutch</t>
  </si>
  <si>
    <t>Bohumil</t>
  </si>
  <si>
    <t>Hrabal</t>
  </si>
  <si>
    <t>Novelist</t>
  </si>
  <si>
    <t>Czech</t>
  </si>
  <si>
    <t>Bram</t>
  </si>
  <si>
    <t>Stoker</t>
  </si>
  <si>
    <t>Irish</t>
  </si>
  <si>
    <t>Bruno</t>
  </si>
  <si>
    <t>Schulz</t>
  </si>
  <si>
    <t>Short Story Writer, Graphic Artist</t>
  </si>
  <si>
    <t>Polish</t>
  </si>
  <si>
    <t>Carson</t>
  </si>
  <si>
    <t>McCullers</t>
  </si>
  <si>
    <t>Novelist, Short Story Writer</t>
  </si>
  <si>
    <t>American</t>
  </si>
  <si>
    <t>Charles</t>
  </si>
  <si>
    <t>Baudelaire</t>
  </si>
  <si>
    <t>Poet, Essayist, Critic</t>
  </si>
  <si>
    <t>Bukowski</t>
  </si>
  <si>
    <t>Poet, Novelist</t>
  </si>
  <si>
    <t>Charlotte</t>
  </si>
  <si>
    <t>Brontë</t>
  </si>
  <si>
    <t>Novelist, Poet</t>
  </si>
  <si>
    <t>English</t>
  </si>
  <si>
    <t>Chinua</t>
  </si>
  <si>
    <t>Achebe</t>
  </si>
  <si>
    <t>Novelist, Poet, Critic</t>
  </si>
  <si>
    <t>Nigerian</t>
  </si>
  <si>
    <t>Clarice</t>
  </si>
  <si>
    <t>Lispector</t>
  </si>
  <si>
    <t>Brazilian</t>
  </si>
  <si>
    <t>Comte de</t>
  </si>
  <si>
    <t>Lautréamont</t>
  </si>
  <si>
    <t>Isidore Lucien Ducasse</t>
  </si>
  <si>
    <t>Cormac</t>
  </si>
  <si>
    <t>McCarthy</t>
  </si>
  <si>
    <t>Dante</t>
  </si>
  <si>
    <t>Alighieri</t>
  </si>
  <si>
    <t>Italian</t>
  </si>
  <si>
    <t>Daphne</t>
  </si>
  <si>
    <t>du Maurier</t>
  </si>
  <si>
    <t>Novelist, Playwright, Short Story Writer</t>
  </si>
  <si>
    <t>British</t>
  </si>
  <si>
    <t>David</t>
  </si>
  <si>
    <t>Foster Wallace</t>
  </si>
  <si>
    <t>Novelist, Short Story Writer, Essayist</t>
  </si>
  <si>
    <t>Djuna</t>
  </si>
  <si>
    <t>Barnes</t>
  </si>
  <si>
    <t>Novelist, Playwright, Poet</t>
  </si>
  <si>
    <t>Doris</t>
  </si>
  <si>
    <t>Lessing</t>
  </si>
  <si>
    <t>Novelist, Poet, Playwright, Biographer</t>
  </si>
  <si>
    <t>Dorothy</t>
  </si>
  <si>
    <t>Parker</t>
  </si>
  <si>
    <t>Edgar Allan</t>
  </si>
  <si>
    <t>Poe</t>
  </si>
  <si>
    <t>Edmund</t>
  </si>
  <si>
    <t>Spenser</t>
  </si>
  <si>
    <t>Edna</t>
  </si>
  <si>
    <t>O'Brien</t>
  </si>
  <si>
    <t>Novelist, Short Story Writer, Playwright</t>
  </si>
  <si>
    <t>Edward</t>
  </si>
  <si>
    <t>Gibbon</t>
  </si>
  <si>
    <t>Historian</t>
  </si>
  <si>
    <t>Elena</t>
  </si>
  <si>
    <t>Ferrante</t>
  </si>
  <si>
    <t>Emily</t>
  </si>
  <si>
    <t>Dickinson</t>
  </si>
  <si>
    <t>Greek</t>
  </si>
  <si>
    <t>Ernest</t>
  </si>
  <si>
    <t>Hemingway</t>
  </si>
  <si>
    <t>Euripides</t>
  </si>
  <si>
    <t>Playwright</t>
  </si>
  <si>
    <t>F. Scott</t>
  </si>
  <si>
    <t>Fitzgerald</t>
  </si>
  <si>
    <t>Federico</t>
  </si>
  <si>
    <t>García Lorca</t>
  </si>
  <si>
    <t>Poet, Playwright</t>
  </si>
  <si>
    <t>Spanish</t>
  </si>
  <si>
    <t>Fernando</t>
  </si>
  <si>
    <t>Pessoa</t>
  </si>
  <si>
    <t>Portuguese</t>
  </si>
  <si>
    <t>Fernanda</t>
  </si>
  <si>
    <t>Melchor</t>
  </si>
  <si>
    <t>Novelist, Journalist</t>
  </si>
  <si>
    <t>Mexican</t>
  </si>
  <si>
    <t>Flannery</t>
  </si>
  <si>
    <t>O'Connor</t>
  </si>
  <si>
    <t>Short Story Writer, Novelist</t>
  </si>
  <si>
    <t>François</t>
  </si>
  <si>
    <t>Rabelais</t>
  </si>
  <si>
    <t>Writer, Physician, Humanist</t>
  </si>
  <si>
    <t>Frank</t>
  </si>
  <si>
    <t>Herbert</t>
  </si>
  <si>
    <t>Franz</t>
  </si>
  <si>
    <t>Kafka</t>
  </si>
  <si>
    <t>Friedrich</t>
  </si>
  <si>
    <t>Nietzsche</t>
  </si>
  <si>
    <t>Philosopher, Poet</t>
  </si>
  <si>
    <t>Fyodor</t>
  </si>
  <si>
    <t>Dostoevsky</t>
  </si>
  <si>
    <t>Novelist, Short Story Writer, Journalist</t>
  </si>
  <si>
    <t>Gabriel</t>
  </si>
  <si>
    <t>García Márquez</t>
  </si>
  <si>
    <t>Colombian</t>
  </si>
  <si>
    <t>Georg</t>
  </si>
  <si>
    <t>Büchner</t>
  </si>
  <si>
    <t>Playwright, Poet</t>
  </si>
  <si>
    <t>Georg Wilhelm Friedrich</t>
  </si>
  <si>
    <t>Hegel</t>
  </si>
  <si>
    <t>Georges</t>
  </si>
  <si>
    <t>Bataille</t>
  </si>
  <si>
    <t>Philosopher, Novelist, Literary Critic</t>
  </si>
  <si>
    <t>Perec</t>
  </si>
  <si>
    <t>Geoffrey</t>
  </si>
  <si>
    <t>Chaucer</t>
  </si>
  <si>
    <t>George</t>
  </si>
  <si>
    <t>Orwell</t>
  </si>
  <si>
    <t>Eric Arthur Blair</t>
  </si>
  <si>
    <t>Novelist, Essayist, Journalist</t>
  </si>
  <si>
    <t>Saunders</t>
  </si>
  <si>
    <t>Gertrude</t>
  </si>
  <si>
    <t>Stein</t>
  </si>
  <si>
    <t>Novelist, Poet, Playwright</t>
  </si>
  <si>
    <t>Gustave</t>
  </si>
  <si>
    <t>Flaubert</t>
  </si>
  <si>
    <t>Halldór</t>
  </si>
  <si>
    <t>Laxness</t>
  </si>
  <si>
    <t>Icelandic</t>
  </si>
  <si>
    <t>Hanya</t>
  </si>
  <si>
    <t>Yanagihara</t>
  </si>
  <si>
    <t>Haruki</t>
  </si>
  <si>
    <t>Murakami</t>
  </si>
  <si>
    <t>Japanese</t>
  </si>
  <si>
    <t>Heinrich</t>
  </si>
  <si>
    <t>von Kleist</t>
  </si>
  <si>
    <t>Poet, Playwright, Novelist</t>
  </si>
  <si>
    <t>Hélène</t>
  </si>
  <si>
    <t>Cixous</t>
  </si>
  <si>
    <t>Philosopher, Literary Critic, Novelist</t>
  </si>
  <si>
    <t>Henry</t>
  </si>
  <si>
    <t>David Thoreau</t>
  </si>
  <si>
    <t>James</t>
  </si>
  <si>
    <t>Novelist, Literary Critic</t>
  </si>
  <si>
    <t>Herman</t>
  </si>
  <si>
    <t>Melville</t>
  </si>
  <si>
    <t>Novelist, Short Story Writer, Poet</t>
  </si>
  <si>
    <t>Horacio</t>
  </si>
  <si>
    <t>Quiroga</t>
  </si>
  <si>
    <t>Short Story Writer</t>
  </si>
  <si>
    <t>Uruguayan</t>
  </si>
  <si>
    <t>Hubert</t>
  </si>
  <si>
    <t>Selby Jr.</t>
  </si>
  <si>
    <t>Immanuel</t>
  </si>
  <si>
    <t>Kant</t>
  </si>
  <si>
    <t>Iris</t>
  </si>
  <si>
    <t>Murdoch</t>
  </si>
  <si>
    <t>Novelist, Philosopher</t>
  </si>
  <si>
    <t>Isaac</t>
  </si>
  <si>
    <t>Bashevis Singer</t>
  </si>
  <si>
    <t>Italo</t>
  </si>
  <si>
    <t>Calvino</t>
  </si>
  <si>
    <t>Journalist, Short Story Writer, Novelist</t>
  </si>
  <si>
    <t>Ivan</t>
  </si>
  <si>
    <t>Turgenev</t>
  </si>
  <si>
    <t>J.G.</t>
  </si>
  <si>
    <t>Ballard</t>
  </si>
  <si>
    <t>J.M.</t>
  </si>
  <si>
    <t>Coetzee</t>
  </si>
  <si>
    <t>Novelist, Essayist, Literary Critic</t>
  </si>
  <si>
    <t>Jack</t>
  </si>
  <si>
    <t>Kerouac</t>
  </si>
  <si>
    <t>Joyce</t>
  </si>
  <si>
    <t>Jean</t>
  </si>
  <si>
    <t>Genet</t>
  </si>
  <si>
    <t>Novelist, Playwright, Poet, Essayist</t>
  </si>
  <si>
    <t>Jean-Paul</t>
  </si>
  <si>
    <t>Sartre</t>
  </si>
  <si>
    <t>Rhys</t>
  </si>
  <si>
    <t>João</t>
  </si>
  <si>
    <t>Guimarães Rosa</t>
  </si>
  <si>
    <t>Joan</t>
  </si>
  <si>
    <t>Didion</t>
  </si>
  <si>
    <t>Johann Wolfgang von</t>
  </si>
  <si>
    <t>Goethe</t>
  </si>
  <si>
    <t>Poet, Novelist, Playwright, Scientist</t>
  </si>
  <si>
    <t>John</t>
  </si>
  <si>
    <t>Ashbery</t>
  </si>
  <si>
    <t>Barth</t>
  </si>
  <si>
    <t>Cheever</t>
  </si>
  <si>
    <t>Crowley</t>
  </si>
  <si>
    <t>Dos Passos</t>
  </si>
  <si>
    <t>Keats</t>
  </si>
  <si>
    <t>Langan</t>
  </si>
  <si>
    <t>Milton</t>
  </si>
  <si>
    <t>Poet, Polemicist</t>
  </si>
  <si>
    <t>Steinbeck</t>
  </si>
  <si>
    <t>Updike</t>
  </si>
  <si>
    <t>Jorge Luis</t>
  </si>
  <si>
    <t>Borges</t>
  </si>
  <si>
    <t>Argentine</t>
  </si>
  <si>
    <t>José</t>
  </si>
  <si>
    <t>Lezama Lima</t>
  </si>
  <si>
    <t>Cuban</t>
  </si>
  <si>
    <t>Saramago</t>
  </si>
  <si>
    <t>Joseph</t>
  </si>
  <si>
    <t>Conrad</t>
  </si>
  <si>
    <t>Józef Teodor Konrad Korzeniowski</t>
  </si>
  <si>
    <t>Joris-Karl</t>
  </si>
  <si>
    <t>Huysmans</t>
  </si>
  <si>
    <t>Charles Marie Georges Huysmans</t>
  </si>
  <si>
    <t>Joyce Carol</t>
  </si>
  <si>
    <t>Oates</t>
  </si>
  <si>
    <t>Julia</t>
  </si>
  <si>
    <t>Kristeva</t>
  </si>
  <si>
    <t>Julio</t>
  </si>
  <si>
    <t>Cortázar</t>
  </si>
  <si>
    <t>Julio Ramón</t>
  </si>
  <si>
    <t>Ribeyro</t>
  </si>
  <si>
    <t>Short Story Writer, Novelist, Playwright</t>
  </si>
  <si>
    <t>Peruvian</t>
  </si>
  <si>
    <t>Karl</t>
  </si>
  <si>
    <t>Marx</t>
  </si>
  <si>
    <t>Kenzaburō</t>
  </si>
  <si>
    <t>Ōe</t>
  </si>
  <si>
    <t>Kurt</t>
  </si>
  <si>
    <t>Vonnegut</t>
  </si>
  <si>
    <t>László</t>
  </si>
  <si>
    <t>Krasznahorkai</t>
  </si>
  <si>
    <t>Novelist, Screenwriter</t>
  </si>
  <si>
    <t>Hungarian</t>
  </si>
  <si>
    <t>Leo</t>
  </si>
  <si>
    <t>Tolstoy</t>
  </si>
  <si>
    <t>Leonard</t>
  </si>
  <si>
    <t>Cohen</t>
  </si>
  <si>
    <t>Poet, Novelist, Songwriter</t>
  </si>
  <si>
    <t>Canadian</t>
  </si>
  <si>
    <t>Leopold von</t>
  </si>
  <si>
    <t>Sacher-Masoch</t>
  </si>
  <si>
    <t>Austrian</t>
  </si>
  <si>
    <t>Louis-Ferdinand</t>
  </si>
  <si>
    <t>Céline</t>
  </si>
  <si>
    <t>Louis Ferdinand Auguste Destouches</t>
  </si>
  <si>
    <t>Lucretius</t>
  </si>
  <si>
    <t>Titus Lucretius Carus</t>
  </si>
  <si>
    <t>Poet, Philosopher</t>
  </si>
  <si>
    <t>Roman</t>
  </si>
  <si>
    <t>Ludmilla</t>
  </si>
  <si>
    <t>Petrushevskaya</t>
  </si>
  <si>
    <t>Luigi</t>
  </si>
  <si>
    <t>Pirandello</t>
  </si>
  <si>
    <t>Playwright, Novelist, Short Story Writer</t>
  </si>
  <si>
    <t>Lydia</t>
  </si>
  <si>
    <t>Davis</t>
  </si>
  <si>
    <t>Malcolm</t>
  </si>
  <si>
    <t>Lowry</t>
  </si>
  <si>
    <t>Marcel</t>
  </si>
  <si>
    <t>Proust</t>
  </si>
  <si>
    <t>Novelist, Essayist, Critic</t>
  </si>
  <si>
    <t>Schwob</t>
  </si>
  <si>
    <t>Symbolist Writer, Short Story Writer</t>
  </si>
  <si>
    <t>Marcus</t>
  </si>
  <si>
    <t>Aurelius</t>
  </si>
  <si>
    <t>Philosopher, Emperor</t>
  </si>
  <si>
    <t>Margaret</t>
  </si>
  <si>
    <t>Atwood</t>
  </si>
  <si>
    <t>Novelist, Poet, Literary Critic</t>
  </si>
  <si>
    <t>Marguerite</t>
  </si>
  <si>
    <t>Duras</t>
  </si>
  <si>
    <t>Yourcenar</t>
  </si>
  <si>
    <t>Novelist, Essayist, Poet</t>
  </si>
  <si>
    <t>Marie-Henri</t>
  </si>
  <si>
    <t>Beyle</t>
  </si>
  <si>
    <t>Stendhal</t>
  </si>
  <si>
    <t>Mark Z.</t>
  </si>
  <si>
    <t>Danielewski</t>
  </si>
  <si>
    <t>Marquis de</t>
  </si>
  <si>
    <t>Sade</t>
  </si>
  <si>
    <t>Donatien Alphonse François</t>
  </si>
  <si>
    <t>Mary</t>
  </si>
  <si>
    <t>Shelley</t>
  </si>
  <si>
    <t>Mikhail</t>
  </si>
  <si>
    <t>Bakhtin</t>
  </si>
  <si>
    <t>Literary Theorist, Philosopher</t>
  </si>
  <si>
    <t>Bulgakov</t>
  </si>
  <si>
    <t>Milan</t>
  </si>
  <si>
    <t>Kundera</t>
  </si>
  <si>
    <t>Milorad</t>
  </si>
  <si>
    <t>Pavić</t>
  </si>
  <si>
    <t>Novelist, Poet, Literary Historian</t>
  </si>
  <si>
    <t>Serbian</t>
  </si>
  <si>
    <t>Mircea</t>
  </si>
  <si>
    <t>Eliade</t>
  </si>
  <si>
    <t>Novelist, Historian of Religion</t>
  </si>
  <si>
    <t>Romanian</t>
  </si>
  <si>
    <t>Monique</t>
  </si>
  <si>
    <t>Wittig</t>
  </si>
  <si>
    <t>Novelist, Theorist</t>
  </si>
  <si>
    <t>Muriel</t>
  </si>
  <si>
    <t>Spark</t>
  </si>
  <si>
    <t>Scottish</t>
  </si>
  <si>
    <t>Naguib</t>
  </si>
  <si>
    <t>Mahfouz</t>
  </si>
  <si>
    <t>Egyptian</t>
  </si>
  <si>
    <t>Natalia</t>
  </si>
  <si>
    <t>Ginzburg</t>
  </si>
  <si>
    <t>Novelist, Essayist, Playwright</t>
  </si>
  <si>
    <t>Nikolai</t>
  </si>
  <si>
    <t>Gogol</t>
  </si>
  <si>
    <t>Novelist, Dramatist, Short Story Writer</t>
  </si>
  <si>
    <t>Octavia E.</t>
  </si>
  <si>
    <t>Butler</t>
  </si>
  <si>
    <t>Science Fiction Writer</t>
  </si>
  <si>
    <t>Olga</t>
  </si>
  <si>
    <t>Tokarczuk</t>
  </si>
  <si>
    <t>Oscar</t>
  </si>
  <si>
    <t>Wilde</t>
  </si>
  <si>
    <t>Patricia</t>
  </si>
  <si>
    <t>Highsmith</t>
  </si>
  <si>
    <t>Patrick</t>
  </si>
  <si>
    <t>White</t>
  </si>
  <si>
    <t>Australian</t>
  </si>
  <si>
    <t>Paul</t>
  </si>
  <si>
    <t>Auster</t>
  </si>
  <si>
    <t>Celan</t>
  </si>
  <si>
    <t>Percy Bysshe</t>
  </si>
  <si>
    <t>Peter</t>
  </si>
  <si>
    <t>Handke</t>
  </si>
  <si>
    <t>Gaius Petronius Arbiter</t>
  </si>
  <si>
    <t>Philip K.</t>
  </si>
  <si>
    <t>Dick</t>
  </si>
  <si>
    <t>Philip</t>
  </si>
  <si>
    <t>Roth</t>
  </si>
  <si>
    <t>Pierre</t>
  </si>
  <si>
    <t>Choderlos de Laclos</t>
  </si>
  <si>
    <t>Plato</t>
  </si>
  <si>
    <t>Ray</t>
  </si>
  <si>
    <t>Bradbury</t>
  </si>
  <si>
    <t>Raymond</t>
  </si>
  <si>
    <t>Carver</t>
  </si>
  <si>
    <t>Short Story Writer, Poet</t>
  </si>
  <si>
    <t>René</t>
  </si>
  <si>
    <t>Daumal</t>
  </si>
  <si>
    <t>Writer, Poet</t>
  </si>
  <si>
    <t>Roberto</t>
  </si>
  <si>
    <t>Bolaño</t>
  </si>
  <si>
    <t>Chilean</t>
  </si>
  <si>
    <t>Roland</t>
  </si>
  <si>
    <t>Barthes</t>
  </si>
  <si>
    <t>Literary Theorist, Philosopher, Critic</t>
  </si>
  <si>
    <t>Samuel</t>
  </si>
  <si>
    <t>Beckett</t>
  </si>
  <si>
    <t>Delany</t>
  </si>
  <si>
    <t>Samuel Taylor</t>
  </si>
  <si>
    <t>Coleridge</t>
  </si>
  <si>
    <t>Poet, Literary Critic, Philosopher</t>
  </si>
  <si>
    <t>Sappho</t>
  </si>
  <si>
    <t>Lucius Annaeus Seneca</t>
  </si>
  <si>
    <t>Philosopher, Dramatist</t>
  </si>
  <si>
    <t>Shusaku</t>
  </si>
  <si>
    <t>Endo</t>
  </si>
  <si>
    <t>Simone</t>
  </si>
  <si>
    <t>de Beauvoir</t>
  </si>
  <si>
    <t>Philosopher, Novelist, Essayist</t>
  </si>
  <si>
    <t>Sophocles</t>
  </si>
  <si>
    <t>Stanisław</t>
  </si>
  <si>
    <t>Lem</t>
  </si>
  <si>
    <t>Science Fiction Writer, Philosopher</t>
  </si>
  <si>
    <t>Stefan</t>
  </si>
  <si>
    <t>Zweig</t>
  </si>
  <si>
    <t>Novelist, Playwright, Journalist</t>
  </si>
  <si>
    <t>Stéphane</t>
  </si>
  <si>
    <t>Mallarmé</t>
  </si>
  <si>
    <t>Poet, Literary Critic</t>
  </si>
  <si>
    <t>Susan</t>
  </si>
  <si>
    <t>Sontag</t>
  </si>
  <si>
    <t>Sylvia</t>
  </si>
  <si>
    <t>Plath</t>
  </si>
  <si>
    <t>Ted</t>
  </si>
  <si>
    <t>Chiang</t>
  </si>
  <si>
    <t>Tess</t>
  </si>
  <si>
    <t>Gallagher</t>
  </si>
  <si>
    <t>Thomas</t>
  </si>
  <si>
    <t>Bernhard</t>
  </si>
  <si>
    <t>Hardy</t>
  </si>
  <si>
    <t>Ligotti</t>
  </si>
  <si>
    <t>Horror Writer</t>
  </si>
  <si>
    <t>Mann</t>
  </si>
  <si>
    <t>Novelist, Short Story Writer, Social Critic</t>
  </si>
  <si>
    <t>Pynchon</t>
  </si>
  <si>
    <t>Wolfe</t>
  </si>
  <si>
    <t>Thucydides</t>
  </si>
  <si>
    <t>Truman</t>
  </si>
  <si>
    <t>Capote</t>
  </si>
  <si>
    <t>Umberto</t>
  </si>
  <si>
    <t>Eco</t>
  </si>
  <si>
    <t>Novelist, Literary Critic, Philosopher</t>
  </si>
  <si>
    <t>Ursula K.</t>
  </si>
  <si>
    <t>Le Guin</t>
  </si>
  <si>
    <t>Vasily</t>
  </si>
  <si>
    <t>Grossman</t>
  </si>
  <si>
    <t>Soviet</t>
  </si>
  <si>
    <t>Victor</t>
  </si>
  <si>
    <t>Hugo</t>
  </si>
  <si>
    <t>Virginia</t>
  </si>
  <si>
    <t>Woolf</t>
  </si>
  <si>
    <t>Novelist, Essayist, Publisher, Critic</t>
  </si>
  <si>
    <t>Virginie</t>
  </si>
  <si>
    <t>Despentes</t>
  </si>
  <si>
    <t>Vladimir</t>
  </si>
  <si>
    <t>Nabokov</t>
  </si>
  <si>
    <t>Novelist, Poet, Scholar</t>
  </si>
  <si>
    <t>W. G.</t>
  </si>
  <si>
    <t>Sebald</t>
  </si>
  <si>
    <t>Novelist, Essayist, Academic</t>
  </si>
  <si>
    <t>Wallace</t>
  </si>
  <si>
    <t>Stevens</t>
  </si>
  <si>
    <t>Walter</t>
  </si>
  <si>
    <t>Benjamin</t>
  </si>
  <si>
    <t>Philosopher, Cultural Critic, Essayist</t>
  </si>
  <si>
    <t>William</t>
  </si>
  <si>
    <t>Burroughs</t>
  </si>
  <si>
    <t>Faulkner</t>
  </si>
  <si>
    <t>Gaddis</t>
  </si>
  <si>
    <t>Gass</t>
  </si>
  <si>
    <t>Gibson</t>
  </si>
  <si>
    <t>Golding</t>
  </si>
  <si>
    <t>Shakespeare</t>
  </si>
  <si>
    <t>Wordsworth</t>
  </si>
  <si>
    <t>Witold</t>
  </si>
  <si>
    <t>Gombrowicz</t>
  </si>
  <si>
    <t>Yevgeny</t>
  </si>
  <si>
    <t>Zamyatin</t>
  </si>
  <si>
    <t>Yukio</t>
  </si>
  <si>
    <t>Mishima</t>
  </si>
  <si>
    <t>Novelist, Playwright, Poet, Actor</t>
  </si>
  <si>
    <t>Yuri</t>
  </si>
  <si>
    <t>Olesha</t>
  </si>
  <si>
    <t>Zadie</t>
  </si>
  <si>
    <t>Smith</t>
  </si>
  <si>
    <t>Novelist, Essayist, Short Story Writer</t>
  </si>
  <si>
    <t>Real Name</t>
  </si>
  <si>
    <t>Aharon</t>
  </si>
  <si>
    <t>Appelfeld</t>
  </si>
  <si>
    <t>Israeli</t>
  </si>
  <si>
    <t>Alberto</t>
  </si>
  <si>
    <t>Moravia</t>
  </si>
  <si>
    <t>Döblin</t>
  </si>
  <si>
    <t>André</t>
  </si>
  <si>
    <t>Gide</t>
  </si>
  <si>
    <t>Novelist, Essayist, Dramatist</t>
  </si>
  <si>
    <t>Arno</t>
  </si>
  <si>
    <t>Schmidt</t>
  </si>
  <si>
    <t>Novelist, Translator, Literary Critic</t>
  </si>
  <si>
    <t>B.R.</t>
  </si>
  <si>
    <t>Yeager</t>
  </si>
  <si>
    <t>Benjamín</t>
  </si>
  <si>
    <t>Labatut</t>
  </si>
  <si>
    <t>Boris</t>
  </si>
  <si>
    <t>Pasternak</t>
  </si>
  <si>
    <t>Novelist, Poet, Translator</t>
  </si>
  <si>
    <t>Dacre</t>
  </si>
  <si>
    <t>Rosa Matilda</t>
  </si>
  <si>
    <t>Gothic Novelist</t>
  </si>
  <si>
    <t>Maturin</t>
  </si>
  <si>
    <t>Gothic Novelist, Playwright</t>
  </si>
  <si>
    <t>E.T.A.</t>
  </si>
  <si>
    <t>Hoffmann</t>
  </si>
  <si>
    <t>Writer, Composer, Artist</t>
  </si>
  <si>
    <t>Edouard</t>
  </si>
  <si>
    <t>Levé</t>
  </si>
  <si>
    <t>Writer, Photographer, Artist</t>
  </si>
  <si>
    <t>Elias</t>
  </si>
  <si>
    <t>Canetti</t>
  </si>
  <si>
    <t>Novelist, Playwright, Memoirist, Essayist</t>
  </si>
  <si>
    <t>Ernesto</t>
  </si>
  <si>
    <t>Sabato</t>
  </si>
  <si>
    <t>Françoise</t>
  </si>
  <si>
    <t>Sagan</t>
  </si>
  <si>
    <t>Eliot</t>
  </si>
  <si>
    <t>Mary Ann Evans</t>
  </si>
  <si>
    <t>Novelist, Poet, Journalist</t>
  </si>
  <si>
    <t>Giorgio</t>
  </si>
  <si>
    <t>Bassani</t>
  </si>
  <si>
    <t>Giuseppe Tomasi</t>
  </si>
  <si>
    <t>Hannah</t>
  </si>
  <si>
    <t>Arendt</t>
  </si>
  <si>
    <t>Philosopher, Political Theorist</t>
  </si>
  <si>
    <t>Hermann</t>
  </si>
  <si>
    <t>Broch</t>
  </si>
  <si>
    <t>Herta</t>
  </si>
  <si>
    <t>Müller</t>
  </si>
  <si>
    <t>Novelist, Poet, Essayist</t>
  </si>
  <si>
    <t>Ingeborg</t>
  </si>
  <si>
    <t>Bachmann</t>
  </si>
  <si>
    <t>Hogg</t>
  </si>
  <si>
    <t>Jonathan</t>
  </si>
  <si>
    <t>Littell</t>
  </si>
  <si>
    <t>Jon</t>
  </si>
  <si>
    <t>Fosse</t>
  </si>
  <si>
    <t>Norwegian</t>
  </si>
  <si>
    <t>Donoso</t>
  </si>
  <si>
    <t>Juan</t>
  </si>
  <si>
    <t>Rulfo</t>
  </si>
  <si>
    <t>Novelist, Short Story Writer, Photographer</t>
  </si>
  <si>
    <t>Kristin</t>
  </si>
  <si>
    <t>Lavransdatter</t>
  </si>
  <si>
    <t>Matthew</t>
  </si>
  <si>
    <t>Lewis</t>
  </si>
  <si>
    <t>Mercè</t>
  </si>
  <si>
    <t>Rodoreda</t>
  </si>
  <si>
    <t>Catalan</t>
  </si>
  <si>
    <t>Michel</t>
  </si>
  <si>
    <t>Houellebecq</t>
  </si>
  <si>
    <t>Cărtărescu</t>
  </si>
  <si>
    <t>Chandler</t>
  </si>
  <si>
    <t>Detective Fiction Writer</t>
  </si>
  <si>
    <t>Radiguet</t>
  </si>
  <si>
    <t>Hedayat</t>
  </si>
  <si>
    <t>Iranian</t>
  </si>
  <si>
    <t>Sigrid</t>
  </si>
  <si>
    <t>Undset</t>
  </si>
  <si>
    <t>Tarjei</t>
  </si>
  <si>
    <t>Vesaas</t>
  </si>
  <si>
    <t>Toni</t>
  </si>
  <si>
    <t>Morrison</t>
  </si>
  <si>
    <t>Beckford</t>
  </si>
  <si>
    <t>Gothic Novelist, Art Collector</t>
  </si>
  <si>
    <t>Willa</t>
  </si>
  <si>
    <t>Cather</t>
  </si>
  <si>
    <t>Complete Name (Name Surname)</t>
  </si>
  <si>
    <t>Complete Name (Surname Name)</t>
  </si>
  <si>
    <t>Anaximander</t>
  </si>
  <si>
    <t>Anaxagoras</t>
  </si>
  <si>
    <t>Anaximenes</t>
  </si>
  <si>
    <t>Thales</t>
  </si>
  <si>
    <t>Heraclitus</t>
  </si>
  <si>
    <t>Parmenides</t>
  </si>
  <si>
    <t>Pythagoras</t>
  </si>
  <si>
    <t>Philosopher, Mathematician</t>
  </si>
  <si>
    <t>Xenophanes</t>
  </si>
  <si>
    <t>Protagoras</t>
  </si>
  <si>
    <t>Gorgias</t>
  </si>
  <si>
    <t>Philosopher, Rhetorician</t>
  </si>
  <si>
    <t>Democritus</t>
  </si>
  <si>
    <t>Empedocles</t>
  </si>
  <si>
    <t>Zeno of Elea</t>
  </si>
  <si>
    <t>Socrates</t>
  </si>
  <si>
    <t>Aristotle</t>
  </si>
  <si>
    <t>Epicurus</t>
  </si>
  <si>
    <t>Zeno of Citium</t>
  </si>
  <si>
    <t>Pyrrho</t>
  </si>
  <si>
    <t>Plotinus</t>
  </si>
  <si>
    <t>Hypatia</t>
  </si>
  <si>
    <t>Philosopher, Mathematician, Astronomer</t>
  </si>
  <si>
    <t>Augustine of Hippo</t>
  </si>
  <si>
    <t>Aurelius Augustinus</t>
  </si>
  <si>
    <t>Philosopher, Theologian</t>
  </si>
  <si>
    <t>Boethius</t>
  </si>
  <si>
    <t>Anicius Manlius Severinus Boethius</t>
  </si>
  <si>
    <t>Averroes</t>
  </si>
  <si>
    <t>Ibn Rushd</t>
  </si>
  <si>
    <t>Philosopher, Physician</t>
  </si>
  <si>
    <t>Andalusian</t>
  </si>
  <si>
    <t>Avicenna</t>
  </si>
  <si>
    <t>Ibn Sina</t>
  </si>
  <si>
    <t>Persian</t>
  </si>
  <si>
    <t>Al-Ghazali</t>
  </si>
  <si>
    <t>Abu Hamid Muhammad ibn Muhammad al-Ghazali</t>
  </si>
  <si>
    <t>Maimonides</t>
  </si>
  <si>
    <t>Moses ben Maimon</t>
  </si>
  <si>
    <t>Thomas Aquinas</t>
  </si>
  <si>
    <t>William of Ockham</t>
  </si>
  <si>
    <t>Duns Scotus</t>
  </si>
  <si>
    <t>John Duns</t>
  </si>
  <si>
    <t>Nicholas of Cusa</t>
  </si>
  <si>
    <t>Philosopher, Theologian, Mathematician</t>
  </si>
  <si>
    <t>Niccolò</t>
  </si>
  <si>
    <t>Machiavelli</t>
  </si>
  <si>
    <t>Francis</t>
  </si>
  <si>
    <t>Bacon</t>
  </si>
  <si>
    <t>Philosopher, Statesman</t>
  </si>
  <si>
    <t>Hobbes</t>
  </si>
  <si>
    <t>Descartes</t>
  </si>
  <si>
    <t>Blaise</t>
  </si>
  <si>
    <t>Pascal</t>
  </si>
  <si>
    <t>Philosopher, Mathematician, Physicist</t>
  </si>
  <si>
    <t>Locke</t>
  </si>
  <si>
    <t>Gottfried Wilhelm</t>
  </si>
  <si>
    <t>Leibniz</t>
  </si>
  <si>
    <t>Berkeley</t>
  </si>
  <si>
    <t>Voltaire</t>
  </si>
  <si>
    <t>François-Marie Arouet</t>
  </si>
  <si>
    <t>Philosopher, Writer</t>
  </si>
  <si>
    <t>Charles-Louis de Secondat, Baron de</t>
  </si>
  <si>
    <t>Montesquieu</t>
  </si>
  <si>
    <t>Hume</t>
  </si>
  <si>
    <t>Philosopher, Historian</t>
  </si>
  <si>
    <t>Jean-Jacques</t>
  </si>
  <si>
    <t>Rousseau</t>
  </si>
  <si>
    <t>Adam</t>
  </si>
  <si>
    <t>Philosopher, Economist</t>
  </si>
  <si>
    <t>Jeremy</t>
  </si>
  <si>
    <t>Bentham</t>
  </si>
  <si>
    <t>Philosopher, Jurist</t>
  </si>
  <si>
    <t>Burke</t>
  </si>
  <si>
    <t>Comte</t>
  </si>
  <si>
    <t>John Stuart</t>
  </si>
  <si>
    <t>Mill</t>
  </si>
  <si>
    <t>Philosopher, Political Economist</t>
  </si>
  <si>
    <t>Søren</t>
  </si>
  <si>
    <t>Kierkegaard</t>
  </si>
  <si>
    <t>Danish</t>
  </si>
  <si>
    <t>Ralph Waldo</t>
  </si>
  <si>
    <t>Emerson</t>
  </si>
  <si>
    <t>Philosopher, Essayist</t>
  </si>
  <si>
    <t>Charles Sanders</t>
  </si>
  <si>
    <t>Peirce</t>
  </si>
  <si>
    <t>Dewey</t>
  </si>
  <si>
    <t>Santayana</t>
  </si>
  <si>
    <t>Husserl</t>
  </si>
  <si>
    <t>Henri</t>
  </si>
  <si>
    <t>Bergson</t>
  </si>
  <si>
    <t>Bertrand</t>
  </si>
  <si>
    <t>Russell</t>
  </si>
  <si>
    <t>Martin</t>
  </si>
  <si>
    <t>Heidegger</t>
  </si>
  <si>
    <t>Ludwig</t>
  </si>
  <si>
    <t>Wittgenstein</t>
  </si>
  <si>
    <t>Alfred North</t>
  </si>
  <si>
    <t>Whitehead</t>
  </si>
  <si>
    <t>Maurice</t>
  </si>
  <si>
    <t>Merleau-Ponty</t>
  </si>
  <si>
    <t>Theodor</t>
  </si>
  <si>
    <t>Adorno</t>
  </si>
  <si>
    <t>Philosopher, Sociologist</t>
  </si>
  <si>
    <t>Max</t>
  </si>
  <si>
    <t>Horkheimer</t>
  </si>
  <si>
    <t>Marcuse</t>
  </si>
  <si>
    <t>Weil</t>
  </si>
  <si>
    <t>Philosopher, Mystic</t>
  </si>
  <si>
    <t>Popper</t>
  </si>
  <si>
    <t>Emmanuel</t>
  </si>
  <si>
    <t>Simone de</t>
  </si>
  <si>
    <t>Beauvoir</t>
  </si>
  <si>
    <t>Foucault</t>
  </si>
  <si>
    <t>Gilles</t>
  </si>
  <si>
    <t>Deleuze</t>
  </si>
  <si>
    <t>Jacques</t>
  </si>
  <si>
    <t>Derrida</t>
  </si>
  <si>
    <t>Rawls</t>
  </si>
  <si>
    <t>Richard</t>
  </si>
  <si>
    <t>Rorty</t>
  </si>
  <si>
    <t>Jürgen</t>
  </si>
  <si>
    <t>Habermas</t>
  </si>
  <si>
    <t>Martha</t>
  </si>
  <si>
    <t>Nussbaum</t>
  </si>
  <si>
    <t>Singer</t>
  </si>
  <si>
    <t>Judith</t>
  </si>
  <si>
    <t>Slavoj</t>
  </si>
  <si>
    <t>Žižek</t>
  </si>
  <si>
    <t>Philosopher, Cultural Critic</t>
  </si>
  <si>
    <t>Slovenian</t>
  </si>
  <si>
    <t>Gayatri Chakravorty</t>
  </si>
  <si>
    <t>Spivak</t>
  </si>
  <si>
    <t>Philosopher, Literary Theorist</t>
  </si>
  <si>
    <t>Kwame Anthony</t>
  </si>
  <si>
    <t>Appiah</t>
  </si>
  <si>
    <t>Cornel</t>
  </si>
  <si>
    <t>West</t>
  </si>
  <si>
    <t>Agamben</t>
  </si>
  <si>
    <t>Achille</t>
  </si>
  <si>
    <t>Mbembe</t>
  </si>
  <si>
    <t>Cameroonian</t>
  </si>
  <si>
    <t>Nick</t>
  </si>
  <si>
    <t>Bostrom</t>
  </si>
  <si>
    <t>Daniel</t>
  </si>
  <si>
    <t>Dennett</t>
  </si>
  <si>
    <t>Noam</t>
  </si>
  <si>
    <t>Chomsky</t>
  </si>
  <si>
    <t>bell</t>
  </si>
  <si>
    <t>hooks</t>
  </si>
  <si>
    <t>Gloria Jean Watkins</t>
  </si>
  <si>
    <t>Donna</t>
  </si>
  <si>
    <t>Haraway</t>
  </si>
  <si>
    <t>Elizabeth</t>
  </si>
  <si>
    <t>Anscombe</t>
  </si>
  <si>
    <t>Philippa</t>
  </si>
  <si>
    <t>Foot</t>
  </si>
  <si>
    <t>Mangabeira Unger</t>
  </si>
  <si>
    <t>Philosopher, Social Theorist</t>
  </si>
  <si>
    <t>Saul</t>
  </si>
  <si>
    <t>Kripke</t>
  </si>
  <si>
    <t>Nagel</t>
  </si>
  <si>
    <t>Byung-Chul</t>
  </si>
  <si>
    <t>Han</t>
  </si>
  <si>
    <t>Philosopher, Cultural Theorist</t>
  </si>
  <si>
    <t>Catherine</t>
  </si>
  <si>
    <t>Malabou</t>
  </si>
  <si>
    <t>Timothy</t>
  </si>
  <si>
    <t>Morton</t>
  </si>
  <si>
    <t>Markus</t>
  </si>
  <si>
    <t>Taylor</t>
  </si>
  <si>
    <t>Alain</t>
  </si>
  <si>
    <t>Badiou</t>
  </si>
  <si>
    <t>Philosopher, Playwright</t>
  </si>
  <si>
    <t>Esposito</t>
  </si>
  <si>
    <t>Alexander</t>
  </si>
  <si>
    <t>Bard</t>
  </si>
  <si>
    <t>Philosopher, Artist</t>
  </si>
  <si>
    <t>Sloterdijk</t>
  </si>
  <si>
    <t>Lacan</t>
  </si>
  <si>
    <t>Philosopher, Psychoanalyst</t>
  </si>
  <si>
    <t>Carl</t>
  </si>
  <si>
    <t>Jung</t>
  </si>
  <si>
    <t>Swiss</t>
  </si>
  <si>
    <t>Luce</t>
  </si>
  <si>
    <t>Irigaray</t>
  </si>
  <si>
    <t>Philosopher, Psychoanalyst, Feminist</t>
  </si>
  <si>
    <t>Schelling</t>
  </si>
  <si>
    <t>Giordano</t>
  </si>
  <si>
    <t>Philosopher, Astronomer, Occultist</t>
  </si>
  <si>
    <t>Jakob</t>
  </si>
  <si>
    <t>Böhme</t>
  </si>
  <si>
    <t>Philosopher, Christian Mystic</t>
  </si>
  <si>
    <t>Helena</t>
  </si>
  <si>
    <t>Blavatsky</t>
  </si>
  <si>
    <t>Occult Philosopher, Theosophist</t>
  </si>
  <si>
    <t>Rudolf</t>
  </si>
  <si>
    <t>Steiner</t>
  </si>
  <si>
    <t>Philosopher, Esotericist</t>
  </si>
  <si>
    <t>Aleister</t>
  </si>
  <si>
    <t>Occultist, Mystic Philosopher</t>
  </si>
  <si>
    <t>Guénon</t>
  </si>
  <si>
    <t>Metaphysician, Traditionalist</t>
  </si>
  <si>
    <t>Gaston</t>
  </si>
  <si>
    <t>Bachelard</t>
  </si>
  <si>
    <t>Philosopher, Epistemologist</t>
  </si>
  <si>
    <t>Klossowski</t>
  </si>
  <si>
    <t>Philosopher, Writer, Artist</t>
  </si>
  <si>
    <t>Emil</t>
  </si>
  <si>
    <t>Cioran</t>
  </si>
  <si>
    <t>Eugene</t>
  </si>
  <si>
    <t>Thacker</t>
  </si>
  <si>
    <t>Vilém</t>
  </si>
  <si>
    <t>Flusser</t>
  </si>
  <si>
    <t>Philosopher, Media Theorist</t>
  </si>
  <si>
    <t>Edith</t>
  </si>
  <si>
    <t>Philosopher, Phenomenologist</t>
  </si>
  <si>
    <t>Lévinas</t>
  </si>
  <si>
    <t>Ricœur</t>
  </si>
  <si>
    <t>Gilbert</t>
  </si>
  <si>
    <t>Simondon</t>
  </si>
  <si>
    <t>Bernard</t>
  </si>
  <si>
    <t>Stiegler</t>
  </si>
  <si>
    <t>Laruelle</t>
  </si>
  <si>
    <t>Antonio</t>
  </si>
  <si>
    <t>Gramsci</t>
  </si>
  <si>
    <t>Baudrillard</t>
  </si>
  <si>
    <t>Cornelius</t>
  </si>
  <si>
    <t>Castoriadis</t>
  </si>
  <si>
    <t>Guy</t>
  </si>
  <si>
    <t>Debord</t>
  </si>
  <si>
    <t>Philosopher, Marxist Theorist</t>
  </si>
  <si>
    <t>Ernst</t>
  </si>
  <si>
    <t>Bloch</t>
  </si>
  <si>
    <t>Kojève</t>
  </si>
  <si>
    <t>Rosenzweig</t>
  </si>
  <si>
    <t>Wessel Zapffe</t>
  </si>
  <si>
    <t>Roger</t>
  </si>
  <si>
    <t>Caillois</t>
  </si>
  <si>
    <t>Félix</t>
  </si>
  <si>
    <t>Guattari</t>
  </si>
  <si>
    <t>Jean-Luc</t>
  </si>
  <si>
    <t>Nancy</t>
  </si>
  <si>
    <t>Reza</t>
  </si>
  <si>
    <t>Negarestani</t>
  </si>
  <si>
    <t>MacCormack</t>
  </si>
  <si>
    <t>Lee</t>
  </si>
  <si>
    <t>Braver</t>
  </si>
  <si>
    <t>Graham</t>
  </si>
  <si>
    <t>Harman</t>
  </si>
  <si>
    <t>Brassier</t>
  </si>
  <si>
    <t>Quentin</t>
  </si>
  <si>
    <t>Meillassoux</t>
  </si>
  <si>
    <t>Keller</t>
  </si>
  <si>
    <t>Campagna</t>
  </si>
  <si>
    <t>Latour</t>
  </si>
  <si>
    <t>Philosopher, Anthropologist</t>
  </si>
  <si>
    <t>Isabelle</t>
  </si>
  <si>
    <t>Stengers</t>
  </si>
  <si>
    <t>Belgian</t>
  </si>
  <si>
    <t>Silvia</t>
  </si>
  <si>
    <t>Federici</t>
  </si>
  <si>
    <t>Philosopher, Feminist Scholar</t>
  </si>
  <si>
    <t>Philosopher, Ecological Theorist</t>
  </si>
  <si>
    <t>Mark</t>
  </si>
  <si>
    <t>Fisher</t>
  </si>
  <si>
    <t>Zygmunt</t>
  </si>
  <si>
    <t>Bauman</t>
  </si>
  <si>
    <t>Kojin</t>
  </si>
  <si>
    <t>Karatani</t>
  </si>
  <si>
    <t>Philosopher, Literary Critic</t>
  </si>
  <si>
    <t>Jullien</t>
  </si>
  <si>
    <t>Philosopher, Sinologist</t>
  </si>
  <si>
    <t>Weibel</t>
  </si>
  <si>
    <t>Philosopher, Literary Critic, Novelist, Psychoanalyst, Literary Theorist</t>
  </si>
  <si>
    <t>Philosopher, Writer, Novelist, Playwright</t>
  </si>
  <si>
    <t>Annie</t>
  </si>
  <si>
    <t>Dillard</t>
  </si>
  <si>
    <t>Clarke</t>
  </si>
  <si>
    <t>Audre</t>
  </si>
  <si>
    <t>Lorde</t>
  </si>
  <si>
    <t>Carlos</t>
  </si>
  <si>
    <t>Castaneda</t>
  </si>
  <si>
    <t>Anthropologist, Writer</t>
  </si>
  <si>
    <t>Dion</t>
  </si>
  <si>
    <t>Fortune</t>
  </si>
  <si>
    <t>Violet Mary Firth</t>
  </si>
  <si>
    <t>Occultist, Novelist</t>
  </si>
  <si>
    <t>Eliphas</t>
  </si>
  <si>
    <t>Lévi</t>
  </si>
  <si>
    <t>Alphonse Louis Constant</t>
  </si>
  <si>
    <t>Occultist, Magician</t>
  </si>
  <si>
    <t>Swedenborg</t>
  </si>
  <si>
    <t>Theologian, Philosopher, Mystic</t>
  </si>
  <si>
    <t>Erich</t>
  </si>
  <si>
    <t>Fromm</t>
  </si>
  <si>
    <t>Social Psychologist, Psychoanalyst</t>
  </si>
  <si>
    <t>Jünger</t>
  </si>
  <si>
    <t>Novelist, War Memoirist, Entomologist</t>
  </si>
  <si>
    <t>Evelyn</t>
  </si>
  <si>
    <t>Underhill</t>
  </si>
  <si>
    <t>Mystical Writer, Theologian</t>
  </si>
  <si>
    <t>Bardon</t>
  </si>
  <si>
    <t>Occultist, Hermetic Philosopher</t>
  </si>
  <si>
    <t>G.I.</t>
  </si>
  <si>
    <t>Gurdjieff</t>
  </si>
  <si>
    <t>George Ivanovich Gurdjieff</t>
  </si>
  <si>
    <t>Mystic, Spiritual Teacher</t>
  </si>
  <si>
    <t>H.P.</t>
  </si>
  <si>
    <t>Lovecraft</t>
  </si>
  <si>
    <t>Howard</t>
  </si>
  <si>
    <t>Zinn</t>
  </si>
  <si>
    <t>Ibn</t>
  </si>
  <si>
    <t>Arabi</t>
  </si>
  <si>
    <t>Muhyiddin Ibn Arabi</t>
  </si>
  <si>
    <t>Irenaeus</t>
  </si>
  <si>
    <t>Theologian</t>
  </si>
  <si>
    <t>Asimov</t>
  </si>
  <si>
    <t>Science Fiction Writer, Science Writer</t>
  </si>
  <si>
    <t>Israel</t>
  </si>
  <si>
    <t>Regardie</t>
  </si>
  <si>
    <t>Occultist, Writer</t>
  </si>
  <si>
    <t>London</t>
  </si>
  <si>
    <t>Jacob</t>
  </si>
  <si>
    <t>Christian Mystic, Theologian</t>
  </si>
  <si>
    <t>Gebser</t>
  </si>
  <si>
    <t>Cultural Philosopher, Poet</t>
  </si>
  <si>
    <t>Campbell</t>
  </si>
  <si>
    <t>Julian</t>
  </si>
  <si>
    <t>Jaynes</t>
  </si>
  <si>
    <t>Karen</t>
  </si>
  <si>
    <t>Armstrong</t>
  </si>
  <si>
    <t>Religious Scholar, Writer</t>
  </si>
  <si>
    <t>Manly P.</t>
  </si>
  <si>
    <t>Hall</t>
  </si>
  <si>
    <t>Mystic, Esoteric Writer</t>
  </si>
  <si>
    <t>Manuel</t>
  </si>
  <si>
    <t>DeLanda</t>
  </si>
  <si>
    <t>Marie-Louise</t>
  </si>
  <si>
    <t>von Franz</t>
  </si>
  <si>
    <t>Jungian Psychologist, Scholar</t>
  </si>
  <si>
    <t>Marshall</t>
  </si>
  <si>
    <t>McLuhan</t>
  </si>
  <si>
    <t>Media Theorist, Literary Critic</t>
  </si>
  <si>
    <t>Mirra</t>
  </si>
  <si>
    <t>Alfassa</t>
  </si>
  <si>
    <t>The Mother</t>
  </si>
  <si>
    <t>Spiritual Writer, Occultist</t>
  </si>
  <si>
    <t>Naomi</t>
  </si>
  <si>
    <t>Klein</t>
  </si>
  <si>
    <t>Journalist, Writer</t>
  </si>
  <si>
    <t>Nikola</t>
  </si>
  <si>
    <t>Tesla</t>
  </si>
  <si>
    <t>Inventor, Electrical Engineer, Writer</t>
  </si>
  <si>
    <t>Northrop</t>
  </si>
  <si>
    <t>Frye</t>
  </si>
  <si>
    <t>Literary Critic</t>
  </si>
  <si>
    <t>Oliver</t>
  </si>
  <si>
    <t>Sacks</t>
  </si>
  <si>
    <t>Neurologist, Naturalist, Writer</t>
  </si>
  <si>
    <t>Origen</t>
  </si>
  <si>
    <t>Theologian, Biblical Scholar</t>
  </si>
  <si>
    <t>Paracelsus</t>
  </si>
  <si>
    <t>Theophrastus von Hohenheim</t>
  </si>
  <si>
    <t>Physician, Alchemist, Astrologer</t>
  </si>
  <si>
    <t>Paulus</t>
  </si>
  <si>
    <t>Orosius</t>
  </si>
  <si>
    <t>Theologian, Historian</t>
  </si>
  <si>
    <t>Rachel</t>
  </si>
  <si>
    <t>Rebecca</t>
  </si>
  <si>
    <t>Solnit</t>
  </si>
  <si>
    <t>Feynman</t>
  </si>
  <si>
    <t>Rollo</t>
  </si>
  <si>
    <t>May</t>
  </si>
  <si>
    <t>Existential Psychologist</t>
  </si>
  <si>
    <t>Sri</t>
  </si>
  <si>
    <t>Aurobindo</t>
  </si>
  <si>
    <t>Philosopher, Poet, Mystic</t>
  </si>
  <si>
    <t>Indian</t>
  </si>
  <si>
    <t>Stanislav</t>
  </si>
  <si>
    <t>Grof</t>
  </si>
  <si>
    <t>Psychiatrist, Writer</t>
  </si>
  <si>
    <t>Terence</t>
  </si>
  <si>
    <t>McKenna</t>
  </si>
  <si>
    <t>Terry</t>
  </si>
  <si>
    <t>Eagleton</t>
  </si>
  <si>
    <t>Literary Theorist, Critic</t>
  </si>
  <si>
    <t>Reik</t>
  </si>
  <si>
    <t>Psychoanalyst, Writer</t>
  </si>
  <si>
    <t>Thich Nhat</t>
  </si>
  <si>
    <t>Hanh</t>
  </si>
  <si>
    <t>Buddhist Monk, Writer</t>
  </si>
  <si>
    <t>Vietnamese</t>
  </si>
  <si>
    <t>Viktor</t>
  </si>
  <si>
    <t>Frankl</t>
  </si>
  <si>
    <t>Psychiatrist, Holocaust Survivor</t>
  </si>
  <si>
    <t>William S.</t>
  </si>
  <si>
    <t>A.J.</t>
  </si>
  <si>
    <t>Liebling</t>
  </si>
  <si>
    <t>Politkovskaya</t>
  </si>
  <si>
    <t>Journalist, Human Rights Activist</t>
  </si>
  <si>
    <t>Barbara</t>
  </si>
  <si>
    <t>Ehrenreich</t>
  </si>
  <si>
    <t>Tuchman</t>
  </si>
  <si>
    <t>Historian, Journalist</t>
  </si>
  <si>
    <t>Carey</t>
  </si>
  <si>
    <t>McWilliams</t>
  </si>
  <si>
    <t>Tacitus</t>
  </si>
  <si>
    <t>Historian, Senator</t>
  </si>
  <si>
    <t>Edward R.</t>
  </si>
  <si>
    <t>Murrow</t>
  </si>
  <si>
    <t>Gaskell</t>
  </si>
  <si>
    <t>Novelist, Short Story Writer, Biographer</t>
  </si>
  <si>
    <t>Eric</t>
  </si>
  <si>
    <t>Hobsbawm</t>
  </si>
  <si>
    <t>Fernand</t>
  </si>
  <si>
    <t>Braudel</t>
  </si>
  <si>
    <t>Gay</t>
  </si>
  <si>
    <t>Talese</t>
  </si>
  <si>
    <t>Hunter S.</t>
  </si>
  <si>
    <t>Thompson</t>
  </si>
  <si>
    <t>I.F.</t>
  </si>
  <si>
    <t>Stone</t>
  </si>
  <si>
    <t>Isidor Feinstein Stone</t>
  </si>
  <si>
    <t>Investigative Journalist</t>
  </si>
  <si>
    <t>Berger</t>
  </si>
  <si>
    <t>Art Critic, Novelist, Painter</t>
  </si>
  <si>
    <t>Pilger</t>
  </si>
  <si>
    <t>Journalist, Documentary Filmmaker</t>
  </si>
  <si>
    <t>John Henry</t>
  </si>
  <si>
    <t>Newman</t>
  </si>
  <si>
    <t>Theologian, Philosopher</t>
  </si>
  <si>
    <t>Pulitzer</t>
  </si>
  <si>
    <t>Newspaper Publisher, Journalist</t>
  </si>
  <si>
    <t>Kapuściński</t>
  </si>
  <si>
    <t>Ryszard</t>
  </si>
  <si>
    <t>Literary Journalist, Photographer</t>
  </si>
  <si>
    <t>Cacho</t>
  </si>
  <si>
    <t>Gellhorn</t>
  </si>
  <si>
    <t>N.T.</t>
  </si>
  <si>
    <t>Wright</t>
  </si>
  <si>
    <t>Theologian, New Testament Scholar</t>
  </si>
  <si>
    <t>Neal</t>
  </si>
  <si>
    <t>Stephenson</t>
  </si>
  <si>
    <t>Nellie</t>
  </si>
  <si>
    <t>Bly</t>
  </si>
  <si>
    <t>Elizabeth Cochran Seaman</t>
  </si>
  <si>
    <t>Tillich</t>
  </si>
  <si>
    <t>Cicily Isabel Fairfield</t>
  </si>
  <si>
    <t>Journalist, Literary Critic, Travel Writer</t>
  </si>
  <si>
    <t>Robert</t>
  </si>
  <si>
    <t>Caro</t>
  </si>
  <si>
    <t>Seymour</t>
  </si>
  <si>
    <t>Hersh</t>
  </si>
  <si>
    <t>Sergio</t>
  </si>
  <si>
    <t>González Rodríguez</t>
  </si>
  <si>
    <t>Ta-Nehisi</t>
  </si>
  <si>
    <t>Coates</t>
  </si>
  <si>
    <t>Journalist, Author</t>
  </si>
  <si>
    <t>Titus</t>
  </si>
  <si>
    <t>Livius</t>
  </si>
  <si>
    <t>Livy</t>
  </si>
  <si>
    <t>Tom</t>
  </si>
  <si>
    <t>Zora Neale</t>
  </si>
  <si>
    <t>Hurston</t>
  </si>
  <si>
    <t>Svetlana</t>
  </si>
  <si>
    <t>Alexievich</t>
  </si>
  <si>
    <t>Journalist, Oral Historian</t>
  </si>
  <si>
    <t>Belarusian</t>
  </si>
  <si>
    <t>Type</t>
  </si>
  <si>
    <t>Abbas</t>
  </si>
  <si>
    <t>Kiarostami</t>
  </si>
  <si>
    <t>Film Director, Screenwriter</t>
  </si>
  <si>
    <t>Agnès</t>
  </si>
  <si>
    <t>Varda</t>
  </si>
  <si>
    <t>Akira</t>
  </si>
  <si>
    <t>Kurosawa</t>
  </si>
  <si>
    <t>Aleksei</t>
  </si>
  <si>
    <t>Sokurov</t>
  </si>
  <si>
    <t>Film Director</t>
  </si>
  <si>
    <t>Andrei</t>
  </si>
  <si>
    <t>Tarkovsky</t>
  </si>
  <si>
    <t>Film Director, Screenwriter, Film Theorist</t>
  </si>
  <si>
    <t>Andrzej</t>
  </si>
  <si>
    <t>Wajda</t>
  </si>
  <si>
    <t>Asghar</t>
  </si>
  <si>
    <t>Farhadi</t>
  </si>
  <si>
    <t>Béla</t>
  </si>
  <si>
    <t>Tarr</t>
  </si>
  <si>
    <t>Bernardo</t>
  </si>
  <si>
    <t>Bertolucci</t>
  </si>
  <si>
    <t>Carl Theodor</t>
  </si>
  <si>
    <t>Dreyer</t>
  </si>
  <si>
    <t>Reygadas</t>
  </si>
  <si>
    <t>Sciamma</t>
  </si>
  <si>
    <t>Chan-wook</t>
  </si>
  <si>
    <t>Park</t>
  </si>
  <si>
    <t>South Korean</t>
  </si>
  <si>
    <t>Chaplin</t>
  </si>
  <si>
    <t>Charles Spencer Chaplin</t>
  </si>
  <si>
    <t>Film Director, Actor, Screenwriter</t>
  </si>
  <si>
    <t>Chantal</t>
  </si>
  <si>
    <t>Akerman</t>
  </si>
  <si>
    <t>Film Director, Artist</t>
  </si>
  <si>
    <t>Chloé</t>
  </si>
  <si>
    <t>Zhao</t>
  </si>
  <si>
    <t>Chinese</t>
  </si>
  <si>
    <t>Chris</t>
  </si>
  <si>
    <t>Marker</t>
  </si>
  <si>
    <t>Christian François Bouche-Villeneuve</t>
  </si>
  <si>
    <t>Film Director, Writer</t>
  </si>
  <si>
    <t>Claire</t>
  </si>
  <si>
    <t>Denis</t>
  </si>
  <si>
    <t>Lynch</t>
  </si>
  <si>
    <t>Dziga</t>
  </si>
  <si>
    <t>Vertov</t>
  </si>
  <si>
    <t>Denis Kaufman</t>
  </si>
  <si>
    <t>Film Director, Documentary Pioneer</t>
  </si>
  <si>
    <t>Yang</t>
  </si>
  <si>
    <t>Taiwanese</t>
  </si>
  <si>
    <t>Éric</t>
  </si>
  <si>
    <t>Rohmer</t>
  </si>
  <si>
    <t>Maurice Schérer</t>
  </si>
  <si>
    <t>Film Director, Film Critic</t>
  </si>
  <si>
    <t>F.W.</t>
  </si>
  <si>
    <t>Murnau</t>
  </si>
  <si>
    <t>Friedrich Wilhelm Plumpe</t>
  </si>
  <si>
    <t>Fellini</t>
  </si>
  <si>
    <t>Truffaut</t>
  </si>
  <si>
    <t>Film Director, Film Critic, Actor</t>
  </si>
  <si>
    <t>Fritz</t>
  </si>
  <si>
    <t>Lang</t>
  </si>
  <si>
    <t>Glauber</t>
  </si>
  <si>
    <t>Rocha</t>
  </si>
  <si>
    <t>Hirokazu</t>
  </si>
  <si>
    <t>Kore-eda</t>
  </si>
  <si>
    <t>Hou</t>
  </si>
  <si>
    <t>Hsiao-hsien</t>
  </si>
  <si>
    <t>Ingmar</t>
  </si>
  <si>
    <t>Bergman</t>
  </si>
  <si>
    <t>Film Director, Screenwriter, Theatre Director</t>
  </si>
  <si>
    <t>Rivette</t>
  </si>
  <si>
    <t>Tati</t>
  </si>
  <si>
    <t>Jacques Tatischeff</t>
  </si>
  <si>
    <t>Film Director, Actor</t>
  </si>
  <si>
    <t>Renoir</t>
  </si>
  <si>
    <t>Vigo</t>
  </si>
  <si>
    <t>Godard</t>
  </si>
  <si>
    <t>Jean-Marie</t>
  </si>
  <si>
    <t>Straub</t>
  </si>
  <si>
    <t>Jia</t>
  </si>
  <si>
    <t>Zhangke</t>
  </si>
  <si>
    <t>Jirō</t>
  </si>
  <si>
    <t>Yanagimachi</t>
  </si>
  <si>
    <t>Cassavetes</t>
  </si>
  <si>
    <t>Kira</t>
  </si>
  <si>
    <t>Muratova</t>
  </si>
  <si>
    <t>Ukrainian</t>
  </si>
  <si>
    <t>Krzysztof</t>
  </si>
  <si>
    <t>Kieślowski</t>
  </si>
  <si>
    <t>Lav</t>
  </si>
  <si>
    <t>Diaz</t>
  </si>
  <si>
    <t>Filipino</t>
  </si>
  <si>
    <t>Chang-dong</t>
  </si>
  <si>
    <t>Luis</t>
  </si>
  <si>
    <t>Buñuel</t>
  </si>
  <si>
    <t>Luchino</t>
  </si>
  <si>
    <t>Visconti</t>
  </si>
  <si>
    <t>Lucrecia</t>
  </si>
  <si>
    <t>Martel</t>
  </si>
  <si>
    <t>Manoel</t>
  </si>
  <si>
    <t>de Oliveira</t>
  </si>
  <si>
    <t>Maya</t>
  </si>
  <si>
    <t>Deren</t>
  </si>
  <si>
    <t>Eleonora Derenkowska</t>
  </si>
  <si>
    <t>Experimental Filmmaker, Theorist</t>
  </si>
  <si>
    <t>Michael</t>
  </si>
  <si>
    <t>Haneke</t>
  </si>
  <si>
    <t>Michelangelo</t>
  </si>
  <si>
    <t>Antonioni</t>
  </si>
  <si>
    <t>Mikio</t>
  </si>
  <si>
    <t>Naruse</t>
  </si>
  <si>
    <t>Nuri Bilge</t>
  </si>
  <si>
    <t>Ceylan</t>
  </si>
  <si>
    <t>Film Director, Screenwriter, Photographer</t>
  </si>
  <si>
    <t>Turkish</t>
  </si>
  <si>
    <t>Orson</t>
  </si>
  <si>
    <t>Welles</t>
  </si>
  <si>
    <t>Ousmane</t>
  </si>
  <si>
    <t>Sembène</t>
  </si>
  <si>
    <t>Senegalese</t>
  </si>
  <si>
    <t>Paolo</t>
  </si>
  <si>
    <t>Sorrentino</t>
  </si>
  <si>
    <t>Pedro</t>
  </si>
  <si>
    <t>Costa</t>
  </si>
  <si>
    <t>Pier Paolo</t>
  </si>
  <si>
    <t>Pasolini</t>
  </si>
  <si>
    <t>Film Director, Poet, Writer</t>
  </si>
  <si>
    <t>Rainer Werner</t>
  </si>
  <si>
    <t>Fassbinder</t>
  </si>
  <si>
    <t>Film Director, Actor, Playwright</t>
  </si>
  <si>
    <t>Ritwik</t>
  </si>
  <si>
    <t>Ghatak</t>
  </si>
  <si>
    <t>Bengali</t>
  </si>
  <si>
    <t>Bresson</t>
  </si>
  <si>
    <t>Rossellini</t>
  </si>
  <si>
    <t>Satyajit</t>
  </si>
  <si>
    <t>Film Director, Writer, Composer</t>
  </si>
  <si>
    <t>Sergei</t>
  </si>
  <si>
    <t>Eisenstein</t>
  </si>
  <si>
    <t>Film Director, Film Theorist</t>
  </si>
  <si>
    <t>Parajanov</t>
  </si>
  <si>
    <t>Shōhei</t>
  </si>
  <si>
    <t>Imamura</t>
  </si>
  <si>
    <t>Rostotsky</t>
  </si>
  <si>
    <t>Stig</t>
  </si>
  <si>
    <t>Björkman</t>
  </si>
  <si>
    <t>Straub-Huillet</t>
  </si>
  <si>
    <t>Jean-Marie Straub &amp; Danièle Huillet</t>
  </si>
  <si>
    <t>Filmmaking Duo</t>
  </si>
  <si>
    <t>Duo</t>
  </si>
  <si>
    <t>Tsai</t>
  </si>
  <si>
    <t>Ming-liang</t>
  </si>
  <si>
    <t>Věra</t>
  </si>
  <si>
    <t>Chytilová</t>
  </si>
  <si>
    <t>Erice</t>
  </si>
  <si>
    <t>Wim</t>
  </si>
  <si>
    <t>Wenders</t>
  </si>
  <si>
    <t>Wong</t>
  </si>
  <si>
    <t>Kar-wai</t>
  </si>
  <si>
    <t>Hong Kong</t>
  </si>
  <si>
    <t>Yasujirō</t>
  </si>
  <si>
    <t>Ozu</t>
  </si>
  <si>
    <t>Yorgos</t>
  </si>
  <si>
    <t>Lanthimos</t>
  </si>
  <si>
    <t>Elem</t>
  </si>
  <si>
    <t>Klimov</t>
  </si>
  <si>
    <t>František</t>
  </si>
  <si>
    <t>Vláčil</t>
  </si>
  <si>
    <t>Gaspar</t>
  </si>
  <si>
    <t>Noé</t>
  </si>
  <si>
    <t>Gus</t>
  </si>
  <si>
    <t>Van Sant</t>
  </si>
  <si>
    <t>Lars</t>
  </si>
  <si>
    <t>von Trier</t>
  </si>
  <si>
    <t>Schrader</t>
  </si>
  <si>
    <t>Vinterberg</t>
  </si>
  <si>
    <t>Todd</t>
  </si>
  <si>
    <t>Haynes</t>
  </si>
  <si>
    <t>Film Director, Photographer, Screenwriter</t>
  </si>
  <si>
    <t>Novelist, Playwright, Screenwriter, Film Director</t>
  </si>
  <si>
    <t>Alex</t>
  </si>
  <si>
    <t>Garland</t>
  </si>
  <si>
    <t>Hitchcock</t>
  </si>
  <si>
    <t>Film Director, Producer</t>
  </si>
  <si>
    <t>Ana Lily</t>
  </si>
  <si>
    <t>Amirpour</t>
  </si>
  <si>
    <t>Andrey</t>
  </si>
  <si>
    <t>Zvyagintsev</t>
  </si>
  <si>
    <t>Ari</t>
  </si>
  <si>
    <t>Aster</t>
  </si>
  <si>
    <t>Alejandro González</t>
  </si>
  <si>
    <t>Iñárritu</t>
  </si>
  <si>
    <t>Film Director, Producer, Screenwriter</t>
  </si>
  <si>
    <t>Alejandro</t>
  </si>
  <si>
    <t>Jodorowsky</t>
  </si>
  <si>
    <t>Film Director, Screenwriter, Artist</t>
  </si>
  <si>
    <t>Bong</t>
  </si>
  <si>
    <t>Joon-ho</t>
  </si>
  <si>
    <t>Brandon</t>
  </si>
  <si>
    <t>Cronenberg</t>
  </si>
  <si>
    <t>Christopher</t>
  </si>
  <si>
    <t>Nolan</t>
  </si>
  <si>
    <t>Damián</t>
  </si>
  <si>
    <t>Szifron</t>
  </si>
  <si>
    <t>Darren</t>
  </si>
  <si>
    <t>Aronofsky</t>
  </si>
  <si>
    <t>Fincher</t>
  </si>
  <si>
    <t>Villeneuve</t>
  </si>
  <si>
    <t>Eskil</t>
  </si>
  <si>
    <t>Vogt</t>
  </si>
  <si>
    <t>Meirelles</t>
  </si>
  <si>
    <t>Ford Coppola</t>
  </si>
  <si>
    <t>Giuseppe</t>
  </si>
  <si>
    <t>Tornatore</t>
  </si>
  <si>
    <t>Demy</t>
  </si>
  <si>
    <t>Jennifer</t>
  </si>
  <si>
    <t>Kent</t>
  </si>
  <si>
    <t>Jordan</t>
  </si>
  <si>
    <t>Peele</t>
  </si>
  <si>
    <t>Film Director, Screenwriter, Actor</t>
  </si>
  <si>
    <t>Ducournau</t>
  </si>
  <si>
    <t>Justine</t>
  </si>
  <si>
    <t>Triet</t>
  </si>
  <si>
    <t>Lenny</t>
  </si>
  <si>
    <t>Abrahamson</t>
  </si>
  <si>
    <t>Luca</t>
  </si>
  <si>
    <t>Guadagnino</t>
  </si>
  <si>
    <t>Masaki</t>
  </si>
  <si>
    <t>Kobayashi</t>
  </si>
  <si>
    <t>Curtiz</t>
  </si>
  <si>
    <t>Nicolas</t>
  </si>
  <si>
    <t>Winding Refn</t>
  </si>
  <si>
    <t>Tarantino</t>
  </si>
  <si>
    <t>Kelly</t>
  </si>
  <si>
    <t>Eggers</t>
  </si>
  <si>
    <t>Polanski</t>
  </si>
  <si>
    <t>Ruben</t>
  </si>
  <si>
    <t>Östlund</t>
  </si>
  <si>
    <t>Shane</t>
  </si>
  <si>
    <t>Carruth</t>
  </si>
  <si>
    <t>Stanley</t>
  </si>
  <si>
    <t>Kubrick</t>
  </si>
  <si>
    <t>Terrence</t>
  </si>
  <si>
    <t>Malick</t>
  </si>
  <si>
    <t>Gilliam</t>
  </si>
  <si>
    <t>Film Director, Screenwriter, Animator</t>
  </si>
  <si>
    <t>Tykwer</t>
  </si>
  <si>
    <t>Film Director, Composer</t>
  </si>
  <si>
    <t>Xavier</t>
  </si>
  <si>
    <t>Dolan</t>
  </si>
  <si>
    <t>Zack</t>
  </si>
  <si>
    <t>Snyder</t>
  </si>
  <si>
    <t>Film Director, Novelist, Screenwriter</t>
  </si>
  <si>
    <t>s</t>
  </si>
  <si>
    <t>Agnieszka</t>
  </si>
  <si>
    <t>Holland</t>
  </si>
  <si>
    <t>Balabanov</t>
  </si>
  <si>
    <t>Ujică</t>
  </si>
  <si>
    <t>Munk</t>
  </si>
  <si>
    <t>Żuławski</t>
  </si>
  <si>
    <t>Bi</t>
  </si>
  <si>
    <t>Gan</t>
  </si>
  <si>
    <t>Dumont</t>
  </si>
  <si>
    <t>Cristi</t>
  </si>
  <si>
    <t>Puiu</t>
  </si>
  <si>
    <t>Film Director, Screenwriter, Writer</t>
  </si>
  <si>
    <t>Ebrahim</t>
  </si>
  <si>
    <t>Golestan</t>
  </si>
  <si>
    <t>Frederick</t>
  </si>
  <si>
    <t>Wiseman</t>
  </si>
  <si>
    <t>Documentary Filmmaker</t>
  </si>
  <si>
    <t>Henrik</t>
  </si>
  <si>
    <t>Ibsen</t>
  </si>
  <si>
    <t>Isao</t>
  </si>
  <si>
    <t>Takahata</t>
  </si>
  <si>
    <t>Jerzy</t>
  </si>
  <si>
    <t>Kawalerowicz</t>
  </si>
  <si>
    <t>Skolimowski</t>
  </si>
  <si>
    <t>João Pedro</t>
  </si>
  <si>
    <t>Rodrigues</t>
  </si>
  <si>
    <t>Karl Ove</t>
  </si>
  <si>
    <t>Knausgård</t>
  </si>
  <si>
    <t>Novelist, Autobiographer</t>
  </si>
  <si>
    <t>Reichardt</t>
  </si>
  <si>
    <t>Knut</t>
  </si>
  <si>
    <t>Hamsun</t>
  </si>
  <si>
    <t>Konstantin</t>
  </si>
  <si>
    <t>Lopushansky</t>
  </si>
  <si>
    <t>Larisa</t>
  </si>
  <si>
    <t>Shepitko</t>
  </si>
  <si>
    <t>Soviet Ukrainian</t>
  </si>
  <si>
    <t>Lisandro</t>
  </si>
  <si>
    <t>Alonso</t>
  </si>
  <si>
    <t>Márta</t>
  </si>
  <si>
    <t>Mészáros</t>
  </si>
  <si>
    <t>Mati</t>
  </si>
  <si>
    <t>Diop</t>
  </si>
  <si>
    <t>Film Director, Actress</t>
  </si>
  <si>
    <t>Miguel</t>
  </si>
  <si>
    <t>Gomes</t>
  </si>
  <si>
    <t>Mohsen</t>
  </si>
  <si>
    <t>Makhmalbaf</t>
  </si>
  <si>
    <t>Ning</t>
  </si>
  <si>
    <t>Hao</t>
  </si>
  <si>
    <t>Raúl</t>
  </si>
  <si>
    <t>Ruiz</t>
  </si>
  <si>
    <t>Roy</t>
  </si>
  <si>
    <t>Andersson</t>
  </si>
  <si>
    <t>Samira</t>
  </si>
  <si>
    <t>Loznitsa</t>
  </si>
  <si>
    <t>Shion</t>
  </si>
  <si>
    <t>Sono</t>
  </si>
  <si>
    <t>Film Director, Poet</t>
  </si>
  <si>
    <t>Shuji</t>
  </si>
  <si>
    <t>Terayama</t>
  </si>
  <si>
    <t>Film Director, Poet, Playwright</t>
  </si>
  <si>
    <t>Sion</t>
  </si>
  <si>
    <t>Davies</t>
  </si>
  <si>
    <t>Theo</t>
  </si>
  <si>
    <t>Angelopoulos</t>
  </si>
  <si>
    <t>Valeska</t>
  </si>
  <si>
    <t>Grisebach</t>
  </si>
  <si>
    <t>Walerian</t>
  </si>
  <si>
    <t>Borowczyk</t>
  </si>
  <si>
    <t>Film Director, Animator</t>
  </si>
  <si>
    <t>Werner</t>
  </si>
  <si>
    <t>Herzog</t>
  </si>
  <si>
    <t>Wojciech</t>
  </si>
  <si>
    <t>Jerzy Has</t>
  </si>
  <si>
    <t>Marczewski</t>
  </si>
  <si>
    <t>Smarzowski</t>
  </si>
  <si>
    <t>Norstein</t>
  </si>
  <si>
    <t>Animation Director</t>
  </si>
  <si>
    <t>Agesander</t>
  </si>
  <si>
    <t>of Rhodes</t>
  </si>
  <si>
    <t>Sculptor</t>
  </si>
  <si>
    <t>Agnes</t>
  </si>
  <si>
    <t>Painter</t>
  </si>
  <si>
    <t>Giacometti</t>
  </si>
  <si>
    <t>Sculptor, Painter</t>
  </si>
  <si>
    <t>Albrecht</t>
  </si>
  <si>
    <t>Dürer</t>
  </si>
  <si>
    <t>Painter, Printmaker, Theorist</t>
  </si>
  <si>
    <t>Rodchenko</t>
  </si>
  <si>
    <t>Painter, Sculptor, Photographer, Graphic Designer</t>
  </si>
  <si>
    <t>Calder</t>
  </si>
  <si>
    <t>Amedeo</t>
  </si>
  <si>
    <t>Modigliani</t>
  </si>
  <si>
    <t>Painter, Sculptor</t>
  </si>
  <si>
    <t>Anish</t>
  </si>
  <si>
    <t>Kapoor</t>
  </si>
  <si>
    <t>Anselm</t>
  </si>
  <si>
    <t>Kiefer</t>
  </si>
  <si>
    <t>Antoni</t>
  </si>
  <si>
    <t>Gaudí</t>
  </si>
  <si>
    <t>Architect, Sculptor</t>
  </si>
  <si>
    <t>Rodin</t>
  </si>
  <si>
    <t>Barnett</t>
  </si>
  <si>
    <t>Berthe</t>
  </si>
  <si>
    <t>Morisot</t>
  </si>
  <si>
    <t>Caravaggio</t>
  </si>
  <si>
    <t>Camille</t>
  </si>
  <si>
    <t>Claudel</t>
  </si>
  <si>
    <t>Pissarro</t>
  </si>
  <si>
    <t>Canaletto</t>
  </si>
  <si>
    <t>Giovanni Antonio Canal</t>
  </si>
  <si>
    <t>Caspar David</t>
  </si>
  <si>
    <t>Cimabue</t>
  </si>
  <si>
    <t>Cenni di Pepo</t>
  </si>
  <si>
    <t>Claude</t>
  </si>
  <si>
    <t>Monet</t>
  </si>
  <si>
    <t>Cy</t>
  </si>
  <si>
    <t>Twombly</t>
  </si>
  <si>
    <t>Damien</t>
  </si>
  <si>
    <t>Hirst</t>
  </si>
  <si>
    <t>Conceptual Artist, Painter, Sculptor</t>
  </si>
  <si>
    <t>Hockney</t>
  </si>
  <si>
    <t>Painter, Photographer</t>
  </si>
  <si>
    <t>Donatello</t>
  </si>
  <si>
    <t>Donato di Niccolò di Betto Bardi</t>
  </si>
  <si>
    <t>Édouard</t>
  </si>
  <si>
    <t>Manet</t>
  </si>
  <si>
    <t>Edgar</t>
  </si>
  <si>
    <t>Degas</t>
  </si>
  <si>
    <t>Edvard</t>
  </si>
  <si>
    <t>Munch</t>
  </si>
  <si>
    <t>Hopper</t>
  </si>
  <si>
    <t>El</t>
  </si>
  <si>
    <t>Greco</t>
  </si>
  <si>
    <t>Doménikos Theotokópoulos</t>
  </si>
  <si>
    <t>Painter, Sculptor, Architect</t>
  </si>
  <si>
    <t>Élisabeth</t>
  </si>
  <si>
    <t>Vigée Le Brun</t>
  </si>
  <si>
    <t>Nolde</t>
  </si>
  <si>
    <t>Eugène</t>
  </si>
  <si>
    <t>Delacroix</t>
  </si>
  <si>
    <t>Eva</t>
  </si>
  <si>
    <t>Hesse</t>
  </si>
  <si>
    <t>Francisco</t>
  </si>
  <si>
    <t>Goya</t>
  </si>
  <si>
    <t>Painter, Printmaker</t>
  </si>
  <si>
    <t>Auerbach</t>
  </si>
  <si>
    <t>Stella</t>
  </si>
  <si>
    <t>Kline</t>
  </si>
  <si>
    <t>Frida</t>
  </si>
  <si>
    <t>Kahlo</t>
  </si>
  <si>
    <t>Georgia</t>
  </si>
  <si>
    <t>O'Keeffe</t>
  </si>
  <si>
    <t>Gerhard</t>
  </si>
  <si>
    <t>Richter</t>
  </si>
  <si>
    <t>Giambologna</t>
  </si>
  <si>
    <t>Jean Boulogne</t>
  </si>
  <si>
    <t>Giorgione</t>
  </si>
  <si>
    <t>Giorgio Barbarelli da Castelfranco</t>
  </si>
  <si>
    <t>Giotto</t>
  </si>
  <si>
    <t>Giotto di Bondone</t>
  </si>
  <si>
    <t>Painter, Architect</t>
  </si>
  <si>
    <t>Gustav</t>
  </si>
  <si>
    <t>Klimt</t>
  </si>
  <si>
    <t>Hans</t>
  </si>
  <si>
    <t>Holbein the Younger</t>
  </si>
  <si>
    <t>Matisse</t>
  </si>
  <si>
    <t>Moore</t>
  </si>
  <si>
    <t>Hieronymus</t>
  </si>
  <si>
    <t>Bosch</t>
  </si>
  <si>
    <t>Hilma af</t>
  </si>
  <si>
    <t>Klint</t>
  </si>
  <si>
    <t>Jackson</t>
  </si>
  <si>
    <t>Pollock</t>
  </si>
  <si>
    <t>Turrell</t>
  </si>
  <si>
    <t>Whistler</t>
  </si>
  <si>
    <t>Jean-Antoine</t>
  </si>
  <si>
    <t>Watteau</t>
  </si>
  <si>
    <t>Jean-Michel</t>
  </si>
  <si>
    <t>Basquiat</t>
  </si>
  <si>
    <t>Jeff</t>
  </si>
  <si>
    <t>Koons</t>
  </si>
  <si>
    <t>Jenny</t>
  </si>
  <si>
    <t>Holzer</t>
  </si>
  <si>
    <t>Miró</t>
  </si>
  <si>
    <t>Painter, Sculptor, Ceramicist</t>
  </si>
  <si>
    <t>Judy</t>
  </si>
  <si>
    <t>Chicago</t>
  </si>
  <si>
    <t>Käthe</t>
  </si>
  <si>
    <t>Kollwitz</t>
  </si>
  <si>
    <t>Kazimir</t>
  </si>
  <si>
    <t>Malevich</t>
  </si>
  <si>
    <t>Keith</t>
  </si>
  <si>
    <t>Haring</t>
  </si>
  <si>
    <t>Artist</t>
  </si>
  <si>
    <t>Leonardo</t>
  </si>
  <si>
    <t>da Vinci</t>
  </si>
  <si>
    <t>Louise</t>
  </si>
  <si>
    <t>Bourgeois</t>
  </si>
  <si>
    <t>Sculptor, Installation Artist</t>
  </si>
  <si>
    <t>Lucian</t>
  </si>
  <si>
    <t>Freud</t>
  </si>
  <si>
    <t>Marc</t>
  </si>
  <si>
    <t>Chagall</t>
  </si>
  <si>
    <t>Duchamp</t>
  </si>
  <si>
    <t>Conceptual Artist, Sculptor</t>
  </si>
  <si>
    <t>Marina</t>
  </si>
  <si>
    <t>Abramović</t>
  </si>
  <si>
    <t>Rothko</t>
  </si>
  <si>
    <t>Cassatt</t>
  </si>
  <si>
    <t>Lin</t>
  </si>
  <si>
    <t>Buonarroti</t>
  </si>
  <si>
    <t>Myron</t>
  </si>
  <si>
    <t>Nam June</t>
  </si>
  <si>
    <t>Paik</t>
  </si>
  <si>
    <t>Video Artist, Sculptor</t>
  </si>
  <si>
    <t>Pablo</t>
  </si>
  <si>
    <t>Picasso</t>
  </si>
  <si>
    <t>Painter, Sculptor, Printmaker</t>
  </si>
  <si>
    <t>Cézanne</t>
  </si>
  <si>
    <t>Gauguin</t>
  </si>
  <si>
    <t>Klee</t>
  </si>
  <si>
    <t>Peter Paul</t>
  </si>
  <si>
    <t>Rubens</t>
  </si>
  <si>
    <t>Flemish</t>
  </si>
  <si>
    <t>Phidias</t>
  </si>
  <si>
    <t>Piet</t>
  </si>
  <si>
    <t>Mondrian</t>
  </si>
  <si>
    <t>Pierre-Auguste</t>
  </si>
  <si>
    <t>Polykleitos</t>
  </si>
  <si>
    <t>Praxiteles</t>
  </si>
  <si>
    <t>Raphael</t>
  </si>
  <si>
    <t>Raffaello Sanzio da Urbino</t>
  </si>
  <si>
    <t>Rembrandt</t>
  </si>
  <si>
    <t>van Rijn</t>
  </si>
  <si>
    <t>Magritte</t>
  </si>
  <si>
    <t>Serra</t>
  </si>
  <si>
    <t>Rauschenberg</t>
  </si>
  <si>
    <t>Lichtenstein</t>
  </si>
  <si>
    <t>Salvador</t>
  </si>
  <si>
    <t>Dalí</t>
  </si>
  <si>
    <t>Sandro</t>
  </si>
  <si>
    <t>Botticelli</t>
  </si>
  <si>
    <t>Alessandro di Mariano di Vanni Filipepi</t>
  </si>
  <si>
    <t>Tamara de</t>
  </si>
  <si>
    <t>Lempicka</t>
  </si>
  <si>
    <t>Titian</t>
  </si>
  <si>
    <t>Tiziano Vecellio</t>
  </si>
  <si>
    <t>Boccioni</t>
  </si>
  <si>
    <t>Vincent</t>
  </si>
  <si>
    <t>van Gogh</t>
  </si>
  <si>
    <t>Wassily</t>
  </si>
  <si>
    <t>Kandinsky</t>
  </si>
  <si>
    <t>Willem de</t>
  </si>
  <si>
    <t>Kooning</t>
  </si>
  <si>
    <t>Blake</t>
  </si>
  <si>
    <t>Turner</t>
  </si>
  <si>
    <t>Joseph Mallord William Turner</t>
  </si>
  <si>
    <t>Winslow</t>
  </si>
  <si>
    <t>Homer</t>
  </si>
  <si>
    <t>Yayoi</t>
  </si>
  <si>
    <t>Kusama</t>
  </si>
  <si>
    <t>Yves</t>
  </si>
  <si>
    <t>Zaha</t>
  </si>
  <si>
    <t>Hadid</t>
  </si>
  <si>
    <t>Painter, Philosopher, Statesman</t>
  </si>
  <si>
    <t>Odilon</t>
  </si>
  <si>
    <t>Redon</t>
  </si>
  <si>
    <t>Moreau</t>
  </si>
  <si>
    <t>Jan</t>
  </si>
  <si>
    <t>Luyken</t>
  </si>
  <si>
    <t>Printmaker, Poet</t>
  </si>
  <si>
    <t>Félicien</t>
  </si>
  <si>
    <t>Rops</t>
  </si>
  <si>
    <t>Rodolphe</t>
  </si>
  <si>
    <t>Bresdin</t>
  </si>
  <si>
    <t>Printmaker</t>
  </si>
  <si>
    <t>Doré</t>
  </si>
  <si>
    <t>Dante Gabriel</t>
  </si>
  <si>
    <t>Rossetti</t>
  </si>
  <si>
    <t>Painter, Poet</t>
  </si>
  <si>
    <t>Burne-Jones</t>
  </si>
  <si>
    <t>Aubrey</t>
  </si>
  <si>
    <t>Beardsley</t>
  </si>
  <si>
    <t>Illustrator</t>
  </si>
  <si>
    <t>John Everett</t>
  </si>
  <si>
    <t>Millais</t>
  </si>
  <si>
    <t>Holman Hunt</t>
  </si>
  <si>
    <t>Morris</t>
  </si>
  <si>
    <t>John William</t>
  </si>
  <si>
    <t>Waterhouse</t>
  </si>
  <si>
    <t>Sandys</t>
  </si>
  <si>
    <t>Simeon</t>
  </si>
  <si>
    <t>Solomon</t>
  </si>
  <si>
    <t>Khnopff</t>
  </si>
  <si>
    <t>Delville</t>
  </si>
  <si>
    <t>Schwabe</t>
  </si>
  <si>
    <t>Arnold</t>
  </si>
  <si>
    <t>Böcklin</t>
  </si>
  <si>
    <t>Giovanni</t>
  </si>
  <si>
    <t>Segantini</t>
  </si>
  <si>
    <t>Lucien</t>
  </si>
  <si>
    <t>Lévy-Dhurmer</t>
  </si>
  <si>
    <t>Painter, Ceramicist</t>
  </si>
  <si>
    <t>Pierre Puvis de</t>
  </si>
  <si>
    <t>Chavannes</t>
  </si>
  <si>
    <t>Séon</t>
  </si>
  <si>
    <t>Gaetano</t>
  </si>
  <si>
    <t>Previati</t>
  </si>
  <si>
    <t>Toorop</t>
  </si>
  <si>
    <t>Klinger</t>
  </si>
  <si>
    <t>Léon</t>
  </si>
  <si>
    <t>Spilliaert</t>
  </si>
  <si>
    <t>Mellery</t>
  </si>
  <si>
    <t>Kubin</t>
  </si>
  <si>
    <t>Austin Osman</t>
  </si>
  <si>
    <t>Spare</t>
  </si>
  <si>
    <t>Painter, Occultist</t>
  </si>
  <si>
    <t>Remedios</t>
  </si>
  <si>
    <t>Varo</t>
  </si>
  <si>
    <t>Leonora</t>
  </si>
  <si>
    <t>Carrington</t>
  </si>
  <si>
    <t>Painter, Novelist</t>
  </si>
  <si>
    <t>de Chirico</t>
  </si>
  <si>
    <t>Dorothea</t>
  </si>
  <si>
    <t>Tanning</t>
  </si>
  <si>
    <t>Kay</t>
  </si>
  <si>
    <t>Sage</t>
  </si>
  <si>
    <t>Leonor</t>
  </si>
  <si>
    <t>Fini</t>
  </si>
  <si>
    <t>Delvaux</t>
  </si>
  <si>
    <t>Tanguy</t>
  </si>
  <si>
    <t>Wilhelm</t>
  </si>
  <si>
    <t>Morgner</t>
  </si>
  <si>
    <t>Frantisek</t>
  </si>
  <si>
    <t>Kupka</t>
  </si>
  <si>
    <t>Sonrel</t>
  </si>
  <si>
    <t>Dulac</t>
  </si>
  <si>
    <t>Rackham</t>
  </si>
  <si>
    <t>Elihu</t>
  </si>
  <si>
    <t>Vedder</t>
  </si>
  <si>
    <t>Mariano</t>
  </si>
  <si>
    <t>Fortuny</t>
  </si>
  <si>
    <t>Painter, Designer</t>
  </si>
  <si>
    <t>Luis Ricardo</t>
  </si>
  <si>
    <t>Falero</t>
  </si>
  <si>
    <t>Rimmer</t>
  </si>
  <si>
    <t>Fuseli</t>
  </si>
  <si>
    <t>Johann Heinrich Füssli</t>
  </si>
  <si>
    <t>Mikalojus Konstantinas</t>
  </si>
  <si>
    <t>Čiurlionis</t>
  </si>
  <si>
    <t>Painter, Composer</t>
  </si>
  <si>
    <t>Lithuanian</t>
  </si>
  <si>
    <t>Nicholas</t>
  </si>
  <si>
    <t>Roerich</t>
  </si>
  <si>
    <t>Painter, Mystic</t>
  </si>
  <si>
    <t>George Frederic</t>
  </si>
  <si>
    <t>Watts</t>
  </si>
  <si>
    <t>Valentine Cameron</t>
  </si>
  <si>
    <t>Prinsep</t>
  </si>
  <si>
    <t>Evelyn De</t>
  </si>
  <si>
    <t>Morgan</t>
  </si>
  <si>
    <t>Marie</t>
  </si>
  <si>
    <t>Spartali Stillman</t>
  </si>
  <si>
    <t>Emma</t>
  </si>
  <si>
    <t>Siddal</t>
  </si>
  <si>
    <t>Painter, Poet, Model</t>
  </si>
  <si>
    <t>Baldung</t>
  </si>
  <si>
    <t>Hildegard of</t>
  </si>
  <si>
    <t>Bingen</t>
  </si>
  <si>
    <t>Illuminator, Mystic</t>
  </si>
  <si>
    <t>Pelton</t>
  </si>
  <si>
    <t>Pamela Colman</t>
  </si>
  <si>
    <t>Artist, Occultist</t>
  </si>
  <si>
    <t>Cameron</t>
  </si>
  <si>
    <t>Menzies</t>
  </si>
  <si>
    <t>Artist, Photographer</t>
  </si>
  <si>
    <t>Louis</t>
  </si>
  <si>
    <t>Janmot</t>
  </si>
  <si>
    <t>Teiji</t>
  </si>
  <si>
    <t>Takai</t>
  </si>
  <si>
    <t>Anders</t>
  </si>
  <si>
    <t>Zorn</t>
  </si>
  <si>
    <t>Józef</t>
  </si>
  <si>
    <t>Mehoffer</t>
  </si>
  <si>
    <t>Jacek</t>
  </si>
  <si>
    <t>Malczewski</t>
  </si>
  <si>
    <t>Wyspiański</t>
  </si>
  <si>
    <t>Painter, Playwright</t>
  </si>
  <si>
    <t>Vrubel</t>
  </si>
  <si>
    <t>Alphonse</t>
  </si>
  <si>
    <t>Osbert</t>
  </si>
  <si>
    <t>Filiger</t>
  </si>
  <si>
    <t>Balthus</t>
  </si>
  <si>
    <t>Balthasar Klossowski de Rola</t>
  </si>
  <si>
    <t>Sedlacek</t>
  </si>
  <si>
    <t>Pinkham Ryder</t>
  </si>
  <si>
    <t>Gérard</t>
  </si>
  <si>
    <t>Wagner</t>
  </si>
  <si>
    <t>Otto</t>
  </si>
  <si>
    <t>Greiner</t>
  </si>
  <si>
    <t>John Singer</t>
  </si>
  <si>
    <t>Sargent</t>
  </si>
  <si>
    <t>Somov</t>
  </si>
  <si>
    <t>Guido</t>
  </si>
  <si>
    <t>Cagnacci</t>
  </si>
  <si>
    <t>Albert Joseph</t>
  </si>
  <si>
    <t>Pénot</t>
  </si>
  <si>
    <t>Strathmann</t>
  </si>
  <si>
    <t>Ferri</t>
  </si>
  <si>
    <t>Zdzisław</t>
  </si>
  <si>
    <t>Beksiński</t>
  </si>
  <si>
    <t>Bellmer</t>
  </si>
  <si>
    <t>Painter, Sculptor, Photographer</t>
  </si>
  <si>
    <t>Schlichter</t>
  </si>
  <si>
    <t>Upton Pickman</t>
  </si>
  <si>
    <t>Richard Upton Pickman</t>
  </si>
  <si>
    <t>Klarwein</t>
  </si>
  <si>
    <t>Albright</t>
  </si>
  <si>
    <t>Rosaleen</t>
  </si>
  <si>
    <t>Norton</t>
  </si>
  <si>
    <t>Ryūsei</t>
  </si>
  <si>
    <t>Kishida</t>
  </si>
  <si>
    <t>Vasnetsov</t>
  </si>
  <si>
    <t>Seon</t>
  </si>
  <si>
    <t>Henri-Jean</t>
  </si>
  <si>
    <t>Dadd</t>
  </si>
  <si>
    <t>van Maële</t>
  </si>
  <si>
    <t>Maurice François Alfred Martin</t>
  </si>
  <si>
    <t>Painter, Illustrator</t>
  </si>
  <si>
    <t>Pettibon</t>
  </si>
  <si>
    <t>Sascha</t>
  </si>
  <si>
    <t>Schneider</t>
  </si>
  <si>
    <t>Sullivan</t>
  </si>
  <si>
    <t>Sidney</t>
  </si>
  <si>
    <t>Sime</t>
  </si>
  <si>
    <t>Vasiliev</t>
  </si>
  <si>
    <t>von Bayros</t>
  </si>
  <si>
    <t>Illustrator, Painter</t>
  </si>
  <si>
    <t>Fidus</t>
  </si>
  <si>
    <t>Hugo Höppener</t>
  </si>
  <si>
    <t>Szukalski</t>
  </si>
  <si>
    <t>Harry</t>
  </si>
  <si>
    <t>Illustrator, Stained Glass Artist</t>
  </si>
  <si>
    <t>Jean-Pierre</t>
  </si>
  <si>
    <t>Boldini</t>
  </si>
  <si>
    <t>Brauner</t>
  </si>
  <si>
    <t>Marjorie</t>
  </si>
  <si>
    <t>Schröder-Sonnenstern</t>
  </si>
  <si>
    <t>Dzama</t>
  </si>
  <si>
    <t>Wladyslaw</t>
  </si>
  <si>
    <t>Podkowinski</t>
  </si>
  <si>
    <t>Mortensen</t>
  </si>
  <si>
    <t>Fuchs</t>
  </si>
  <si>
    <t>Odd</t>
  </si>
  <si>
    <t>Nerdrum</t>
  </si>
  <si>
    <t>Monsù</t>
  </si>
  <si>
    <t>Desiderio</t>
  </si>
  <si>
    <t>François de Nomé / Didier Barra</t>
  </si>
  <si>
    <t>Kitagawa</t>
  </si>
  <si>
    <t>Utamaro</t>
  </si>
  <si>
    <t>Printmaker, Painter</t>
  </si>
  <si>
    <t>Jeanne</t>
  </si>
  <si>
    <t>Mammen</t>
  </si>
  <si>
    <t>Xul</t>
  </si>
  <si>
    <t>Solar</t>
  </si>
  <si>
    <t>Oscar Agustín Alejandro Schulz Solari</t>
  </si>
  <si>
    <t>Danby</t>
  </si>
  <si>
    <t>Gutiérrez Solana</t>
  </si>
  <si>
    <t>Gottfried</t>
  </si>
  <si>
    <t>Helnwein</t>
  </si>
  <si>
    <t>Dix</t>
  </si>
  <si>
    <t>Bela</t>
  </si>
  <si>
    <t>Čikoš Sesija</t>
  </si>
  <si>
    <t>Croatian</t>
  </si>
  <si>
    <t>Vargo</t>
  </si>
  <si>
    <t>Memling</t>
  </si>
  <si>
    <t>Gino</t>
  </si>
  <si>
    <t>Severini</t>
  </si>
  <si>
    <t>Alexandros</t>
  </si>
  <si>
    <t>Alexandrakis</t>
  </si>
  <si>
    <t>Jean-Léon</t>
  </si>
  <si>
    <t>Gérôme</t>
  </si>
  <si>
    <t>Théodore</t>
  </si>
  <si>
    <t>Géricault</t>
  </si>
  <si>
    <t>Joel-Peter</t>
  </si>
  <si>
    <t>Witkin</t>
  </si>
  <si>
    <t>Ensor</t>
  </si>
  <si>
    <t>Reinhard</t>
  </si>
  <si>
    <t>Ziegler</t>
  </si>
  <si>
    <t>Beksinski</t>
  </si>
  <si>
    <t>Zdzislaw</t>
  </si>
  <si>
    <t>Suzanne</t>
  </si>
  <si>
    <t>Valadon</t>
  </si>
  <si>
    <t>Makart</t>
  </si>
  <si>
    <t>Lawrence</t>
  </si>
  <si>
    <t>Alma-Tadema</t>
  </si>
  <si>
    <t>Albert von</t>
  </si>
  <si>
    <t>Pierre-Cécile</t>
  </si>
  <si>
    <t>Puvis de Chavannes</t>
  </si>
  <si>
    <t>Herō</t>
  </si>
  <si>
    <t>Maeta</t>
  </si>
  <si>
    <t>Jakub</t>
  </si>
  <si>
    <t>Schikaneder</t>
  </si>
  <si>
    <t>Gerrit</t>
  </si>
  <si>
    <t>Dou</t>
  </si>
  <si>
    <t>Mediz</t>
  </si>
  <si>
    <t>Emilie</t>
  </si>
  <si>
    <t>Mediz-Pelikan</t>
  </si>
  <si>
    <t>Grand Total</t>
  </si>
  <si>
    <t>Benny</t>
  </si>
  <si>
    <t>Safdie</t>
  </si>
  <si>
    <t>Josh</t>
  </si>
  <si>
    <t>Nathan</t>
  </si>
  <si>
    <t>Fielder</t>
  </si>
  <si>
    <t>Film Director, Comedian, Writer</t>
  </si>
  <si>
    <t>Percentage</t>
  </si>
  <si>
    <t>Y</t>
  </si>
  <si>
    <t>Paradiso</t>
  </si>
  <si>
    <t>A deeply esoteric, decadent novel drowning in myth, mysticism, and the grotesque. A text that feels like it was written under the influence of some vast, alien intelligence.</t>
  </si>
  <si>
    <t>Passing Time</t>
  </si>
  <si>
    <t>A novel that loops and folds in on itself, warping time, memory, and perception in a way that evokes a metaphysical horror lurking beneath the surface of existence.</t>
  </si>
  <si>
    <t>The Recognitions</t>
  </si>
  <si>
    <t>A novel of forgeries, theological terror, and existential fraudulence. Every sentence feels like it was written by someone glimpsing an infernal order beneath reality.</t>
  </si>
  <si>
    <t>A meticulously structured yet deeply eerie exploration of human life through the rooms of a single Parisian apartment building, uncovering a secret architecture of doom.</t>
  </si>
  <si>
    <t>Parallel Stories</t>
  </si>
  <si>
    <t>A massive, disorienting exploration of trauma, sexuality, politics, and death. Reality and history fragment and blur into something deeply uncanny.</t>
  </si>
  <si>
    <t>The Sleepwalkers</t>
  </si>
  <si>
    <t>A vast, hallucinatory work that captures the moral and spiritual collapse of pre-WWI Europe. A novel of dreams, madness, and historical entropy.</t>
  </si>
  <si>
    <t>The Man Without Qualities</t>
  </si>
  <si>
    <t>Title</t>
  </si>
  <si>
    <t>Author</t>
  </si>
  <si>
    <t>Description</t>
  </si>
  <si>
    <t>Lezama Lima, José</t>
  </si>
  <si>
    <t>Butor</t>
  </si>
  <si>
    <t>Butor, Michel</t>
  </si>
  <si>
    <t>Péter</t>
  </si>
  <si>
    <t>Nádas</t>
  </si>
  <si>
    <t>Nádas, Péter</t>
  </si>
  <si>
    <t>Broch, Hermann</t>
  </si>
  <si>
    <t>Schmidt, Arno</t>
  </si>
  <si>
    <t>Musil</t>
  </si>
  <si>
    <t>Musil, Robert</t>
  </si>
  <si>
    <t>Gaddis, William</t>
  </si>
  <si>
    <t>Perec, Georges</t>
  </si>
  <si>
    <t>A colossal, nightmarish text experiment, often compared to Finnegans Wake, but even more unsettling—if literature had an equivalent to a haunted monolith, this would be it.</t>
  </si>
  <si>
    <t>Alighieri, Dante</t>
  </si>
  <si>
    <t>Bolaño, Roberto</t>
  </si>
  <si>
    <t>Satantango</t>
  </si>
  <si>
    <t>Krasznahorkai, László</t>
  </si>
  <si>
    <t>The Melancholy of Resistance</t>
  </si>
  <si>
    <t>Rating</t>
  </si>
  <si>
    <t>Check</t>
  </si>
  <si>
    <t>N</t>
  </si>
  <si>
    <t>Read</t>
  </si>
  <si>
    <t>The Woman in the Dunes</t>
  </si>
  <si>
    <t>The Divine Comedy</t>
  </si>
  <si>
    <t>The Bridge Over the Drina</t>
  </si>
  <si>
    <t>Selected Writings</t>
  </si>
  <si>
    <t>The Origins of Totalitarianism</t>
  </si>
  <si>
    <t>Eugénie Grandet</t>
  </si>
  <si>
    <t>Petersburg</t>
  </si>
  <si>
    <t>Zama</t>
  </si>
  <si>
    <t>Woodcutters</t>
  </si>
  <si>
    <t>Thomas the Obscure</t>
  </si>
  <si>
    <t>Fictions</t>
  </si>
  <si>
    <t>Wuthering Heights</t>
  </si>
  <si>
    <t>Ham on Rye</t>
  </si>
  <si>
    <t>The Master and Margarita</t>
  </si>
  <si>
    <t>The Myth of Sisyphus</t>
  </si>
  <si>
    <t>The King in Yellow</t>
  </si>
  <si>
    <t>Stories of Your Life and Others</t>
  </si>
  <si>
    <t>Dangerous Liaisons</t>
  </si>
  <si>
    <t>Journey to the End of the Night</t>
  </si>
  <si>
    <t>House of Leaves</t>
  </si>
  <si>
    <t>The Twenty Days of Turin</t>
  </si>
  <si>
    <t>Do Androids Dream of Electric Sheep?</t>
  </si>
  <si>
    <t>Ubik</t>
  </si>
  <si>
    <t>Play It As It Lays</t>
  </si>
  <si>
    <t>Crime and Punishment</t>
  </si>
  <si>
    <t>Demons</t>
  </si>
  <si>
    <t>Notes from Underground &amp; The Double</t>
  </si>
  <si>
    <t>The Brothers Karamazov</t>
  </si>
  <si>
    <t>The Idiot</t>
  </si>
  <si>
    <t>The Count of Monte Cristo</t>
  </si>
  <si>
    <t>Berlin Alexanderplatz</t>
  </si>
  <si>
    <t>The Great Gatsby</t>
  </si>
  <si>
    <t>Salammbo</t>
  </si>
  <si>
    <t>Septology</t>
  </si>
  <si>
    <t>JR</t>
  </si>
  <si>
    <t>The Apocryphal Gospels</t>
  </si>
  <si>
    <t>The Mayor of Casterbridge</t>
  </si>
  <si>
    <t>The Course of the Heart</t>
  </si>
  <si>
    <t>Confessions</t>
  </si>
  <si>
    <t>Les Misérables</t>
  </si>
  <si>
    <t>Against Nature</t>
  </si>
  <si>
    <t>The Damned</t>
  </si>
  <si>
    <t>The Turn of the Screw</t>
  </si>
  <si>
    <t>The Baphomet</t>
  </si>
  <si>
    <t>War and War</t>
  </si>
  <si>
    <t>The Unbearable Lightness of Being</t>
  </si>
  <si>
    <t>The Fisherman</t>
  </si>
  <si>
    <t>Songs of a Dead Dreamer and Grimscribe</t>
  </si>
  <si>
    <t>Centuria</t>
  </si>
  <si>
    <t>Silent Duchess</t>
  </si>
  <si>
    <t>A Heart So White</t>
  </si>
  <si>
    <t>Melmoth the Wanderer</t>
  </si>
  <si>
    <t>Blood Meridian</t>
  </si>
  <si>
    <t>The Road</t>
  </si>
  <si>
    <t>Hurricane Season</t>
  </si>
  <si>
    <t>A Book of Memories</t>
  </si>
  <si>
    <t>The Bell Jar</t>
  </si>
  <si>
    <t>The Manuscript Found in Saragossa</t>
  </si>
  <si>
    <t>Zettel's Traum</t>
  </si>
  <si>
    <t>The Book of Monelle</t>
  </si>
  <si>
    <t>The King in the Golden Mask</t>
  </si>
  <si>
    <t>Austerlitz</t>
  </si>
  <si>
    <t>The Rings Of Saturn</t>
  </si>
  <si>
    <t>Death and the Dervish</t>
  </si>
  <si>
    <t>Fragments de Lichtenberg</t>
  </si>
  <si>
    <t>The Flanders Road</t>
  </si>
  <si>
    <t>The Gulag Archipelago</t>
  </si>
  <si>
    <t>East of Eden</t>
  </si>
  <si>
    <t>Dracula</t>
  </si>
  <si>
    <t>Drive Your Plow Over the Bones of the Dead</t>
  </si>
  <si>
    <t>Anna Karenina</t>
  </si>
  <si>
    <t>The Death of Ivan Ilyich</t>
  </si>
  <si>
    <t>The Other</t>
  </si>
  <si>
    <t>Fathers and Sons</t>
  </si>
  <si>
    <t>Laurus</t>
  </si>
  <si>
    <t>The Picture of Dorian Gray</t>
  </si>
  <si>
    <t>Abe, Kōbō</t>
  </si>
  <si>
    <t>Rossetti, Dante Gabriel</t>
  </si>
  <si>
    <t>Arendt, Hannah</t>
  </si>
  <si>
    <t>Bernhard, Thomas</t>
  </si>
  <si>
    <t>Borges, Jorge Luis</t>
  </si>
  <si>
    <t>Brontë, Emily</t>
  </si>
  <si>
    <t>Bukowski, Charles</t>
  </si>
  <si>
    <t>Bulgakov, Mikhail</t>
  </si>
  <si>
    <t>Camus, Albert</t>
  </si>
  <si>
    <t>Chiang, Ted</t>
  </si>
  <si>
    <t>Choderlos de Laclos, Pierre</t>
  </si>
  <si>
    <t>Céline, Louis-Ferdinand</t>
  </si>
  <si>
    <t>Danielewski, Mark Z.</t>
  </si>
  <si>
    <t>Dick, Philip K.</t>
  </si>
  <si>
    <t>Didion, Joan</t>
  </si>
  <si>
    <t>Dostoevsky, Fyodor</t>
  </si>
  <si>
    <t>du Maurier, Daphne</t>
  </si>
  <si>
    <t>Dumas, Alexandre</t>
  </si>
  <si>
    <t>Döblin, Alfred</t>
  </si>
  <si>
    <t>Fitzgerald, F. Scott</t>
  </si>
  <si>
    <t>Flaubert, Gustave</t>
  </si>
  <si>
    <t>Fosse, Jon</t>
  </si>
  <si>
    <t>Hardy, Thomas</t>
  </si>
  <si>
    <t>Hugo, Victor</t>
  </si>
  <si>
    <t>Huysmans, Joris-Karl</t>
  </si>
  <si>
    <t>Klossowski, Pierre</t>
  </si>
  <si>
    <t>Kundera, Milan</t>
  </si>
  <si>
    <t>Langan, John</t>
  </si>
  <si>
    <t>Lautréamont, Comte de</t>
  </si>
  <si>
    <t>Ligotti, Thomas</t>
  </si>
  <si>
    <t>Maturin, Charles</t>
  </si>
  <si>
    <t>McCarthy, Cormac</t>
  </si>
  <si>
    <t>Melchor, Fernanda</t>
  </si>
  <si>
    <t>Plath, Sylvia</t>
  </si>
  <si>
    <t>Proust, Marcel</t>
  </si>
  <si>
    <t>Schwabe, Carlos</t>
  </si>
  <si>
    <t>Schwob, Marcel</t>
  </si>
  <si>
    <t>Sebald, W. G.</t>
  </si>
  <si>
    <t>Wilde, Oscar</t>
  </si>
  <si>
    <t>Turgenev, Ivan</t>
  </si>
  <si>
    <t>Tolstoy, Leo</t>
  </si>
  <si>
    <t>Tokarczuk, Olga</t>
  </si>
  <si>
    <t>Stoker, Bram</t>
  </si>
  <si>
    <t>Steinbeck, John</t>
  </si>
  <si>
    <t>Solzhenitsyn, Aleksandr</t>
  </si>
  <si>
    <t>1265-1274</t>
  </si>
  <si>
    <t>2019-2021</t>
  </si>
  <si>
    <t>1986/1991</t>
  </si>
  <si>
    <t>A sprawling, apocalyptic novel centered around unsolved murders of women in a Mexican border town, weaving together multiple narratives across time and continents.</t>
  </si>
  <si>
    <t>A bleak, apocalyptic novel set in a decaying Hungarian collective farm where the arrival of a charismatic con man triggers a descent into madness and violence.</t>
  </si>
  <si>
    <t>A darkly comic novel about a provincial Hungarian town's descent into chaos following the arrival of a mysterious circus featuring a giant preserved whale.</t>
  </si>
  <si>
    <t>A haunting, existentialist fable about a man trapped in a sand pit with a mysterious woman, exploring themes of identity and futility.</t>
  </si>
  <si>
    <t>A nostalgic coming-of-age story centered on a mysterious estate and lost love, infused with dreamlike qualities and youthful romanticism.</t>
  </si>
  <si>
    <t>The epic poem chronicling Dante's journey through Hell, Purgatory, and Paradise, examining sin, redemption, and divine love with unparalleled symbolic complexity.</t>
  </si>
  <si>
    <t>A historical novel spanning four centuries of Bosnian history, centered around a bridge that witnesses Ottoman rule through World War I.</t>
  </si>
  <si>
    <t>A collection of the influential medieval philosopher's works on theology, ethics, and metaphysics that shaped Christian thought.</t>
  </si>
  <si>
    <t>A masterful portrayal of provincial life, greed, and the psychological damage inflicted by a pathologically miserly father upon his daughter.</t>
  </si>
  <si>
    <t>A modernist masterpiece set during the 1905 Russian Revolution, blending symbolism, psychology, and political commentary in an experimental narrative.</t>
  </si>
  <si>
    <t>A feverish, existential novel about a Spanish colonial official waiting for transfer from a remote South American outpost while his life deteriorates.</t>
  </si>
  <si>
    <t>A scathing, darkly comic monologue attacking Vienna's artistic society, delivered by a narrator observing an "artistic dinner" with mounting disgust.</t>
  </si>
  <si>
    <t>A radical experimental novel that dismantles narrative conventions, creating a dreamlike text where consciousness and reality blur into philosophical meditation.</t>
  </si>
  <si>
    <t>A collection of labyrinthine short stories exploring infinity, reality, and literature through philosophical puzzles and imaginary worlds.</t>
  </si>
  <si>
    <t>A gothic tale of destructive passion on the Yorkshire moors, centered on the doomed relationship between Catherine Earnshaw and the brooding Heathcliff.</t>
  </si>
  <si>
    <t>A raw, unsparing coming-of-age novel chronicling Charles Bukowski's alter-ego Henry Chinaski through a Depression-era childhood marked by brutality and alienation.</t>
  </si>
  <si>
    <t>A satirical masterpiece where the Devil visits atheistic Soviet Moscow, interweaving a retelling of Christ's crucifixion with magical realism and scathing social commentary.</t>
  </si>
  <si>
    <t>A collection of supernatural short stories linked by references to a forbidden play that induces madness, influencing cosmic horror literature for generations.</t>
  </si>
  <si>
    <t>A collection of speculative fiction that blends scientific rigor with profound philosophical questions about language, consciousness, and destiny.</t>
  </si>
  <si>
    <t>An epistolary novel of seduction, manipulation, and moral corruption among French aristocrats, exploring power dynamics through letters between calculating libertines.</t>
  </si>
  <si>
    <t>An experimental horror novel about a house that's larger inside than outside, using typographical tricks, nested narratives, and academic pastiche to create literary vertigo.</t>
  </si>
  <si>
    <t>A prescient horror novel anticipating social media, where a "Library" allowing anonymous sharing of private thoughts unleashes mass psychosis and violence on Turin.</t>
  </si>
  <si>
    <t>A dystopian novel questioning the nature of humanity as bounty hunter Rick Deckard pursues escaped androids in a post-apocalyptic world obsessed with empathy.</t>
  </si>
  <si>
    <t>A mind-bending science fiction novel where reality repeatedly shifts and dissolves, following "anti-psychics" who discover they may be trapped between life and death.</t>
  </si>
  <si>
    <t>A spare, devastating portrait of Hollywood nihilism following Maria Wyeth's emotional disintegration amid meaningless affairs, abortions, and empty consumerism.</t>
  </si>
  <si>
    <t>A psychological thriller examining guilt, redemption, and moral philosophy through the murder committed by impoverished student Raskolnikov and its aftermath.</t>
  </si>
  <si>
    <t>A prophetic novel about nihilistic revolutionaries in pre-revolutionary Russia, exploring political radicalism as spiritual crisis with devastating insight.</t>
  </si>
  <si>
    <t>Two novellas: one featuring the bitter confessions of an alienated anti-hero; the other a surreal tale of a man who encounters his doppelgänger.</t>
  </si>
  <si>
    <t>A novel centered on Prince Myshkin, whose innocent goodness appears as idiocy in corrupt society, exploring whether a truly good man can survive in the modern world.</t>
  </si>
  <si>
    <t>A gothic romance where a young bride is haunted by the powerful presence of her husband's first wife at the imposing Manderley estate.</t>
  </si>
  <si>
    <t>An epic adventure of revenge as Edmond Dantès, wrongfully imprisoned, escapes to claim a fortune and methodically destroy those who betrayed him.</t>
  </si>
  <si>
    <t>A modernist portrait of Weimar-era Berlin following ex-convict Franz Biberkopf's struggle to go straight, using montage techniques to capture urban chaos.</t>
  </si>
  <si>
    <t>A lyrical meditation on the American Dream's corruption, told through narrator Nick Carraway's observations of the enigmatic millionaire Jay Gatsby.</t>
  </si>
  <si>
    <t>An exotic historical novel set during the Mercenary War against Carthage, combining meticulous research with sensual, violent imagery of ancient civilization.</t>
  </si>
  <si>
    <t>A hypnotic, stream-of-consciousness work spanning seven volumes about doppelgängers, art, alcoholism, and spiritual yearning in rural Norway.</t>
  </si>
  <si>
    <t>A satirical novel composed almost entirely of unattributed dialogue, chronicling how 11-year-old JR builds a vast financial empire through pay phones and mail orders.</t>
  </si>
  <si>
    <t>A scholarly collection of non-canonical early Christian texts offering alternative perspectives on Jesus and early Christianity.</t>
  </si>
  <si>
    <t>A tragic novel about a man who sells his wife and daughter while drunk, then rises to become mayor, only to have his past return to destroy him.</t>
  </si>
  <si>
    <t>A haunting novel where three students perform an occult ritual with devastating consequences, blending urban horror with visions of a parallel mystical realm.</t>
  </si>
  <si>
    <t>A revolutionary spiritual autobiography chronicling Augustine's sinful youth and conversion to Christianity through philosophical introspection.</t>
  </si>
  <si>
    <t>An epic historical novel following ex-convict Jean Valjean's struggle for redemption against relentless pursuit by Inspector Javert, set against revolutionary Paris.</t>
  </si>
  <si>
    <t>A decadent novel about aristocrat Des Esseintes who retreats from society to create an artificial paradise of aesthetic pleasures and bizarre experiments.</t>
  </si>
  <si>
    <t>A novel exploring satanism and occultism in fin-de-siècle Paris, following a writer's investigation into medieval devil-worship and contemporary black masses.</t>
  </si>
  <si>
    <t>A metaphysical novel set during the Templar persecution, exploring breath, spirit, and demonic possession through theological paradoxes and transgressive sexuality.</t>
  </si>
  <si>
    <t>A feverish novel about an archivist who discovers a manuscript he believes holds cosmic significance and journeys to New York to preserve it on the internet.</t>
  </si>
  <si>
    <t>A philosophical novel exploring the concept of eternal return through four interconnected lives in Soviet-occupied Czechoslovakia, blending politics and eros.</t>
  </si>
  <si>
    <t>A cosmic horror novel where two widowers bonding over fishing encounter an ancient evil lurking in a remote stream with connections to an abandoned reservoir town.</t>
  </si>
  <si>
    <t>Two collections of philosophical horror stories exploring cosmic pessimism, artificial reality, and the malevolent puppetry of consciousness.</t>
  </si>
  <si>
    <t>One hundred miniature novels, each exactly ten lines long, creating surreal scenarios and impossible situations that deconstruct narrative itself.</t>
  </si>
  <si>
    <t>A historical novel about a deaf-mute aristocratic woman in 18th-century Sicily who overcomes her disabilities to achieve intellectual independence.</t>
  </si>
  <si>
    <t>A novel exploring marriage, secrets, and betrayal, beginning with a shocking suicide and unraveling familial patterns of deception through hypnotic prose.</t>
  </si>
  <si>
    <t>A gothic novel about a man who sells his soul for extended life, then wanders the earth seeking someone to take his bargain, told through nested narratives.</t>
  </si>
  <si>
    <t>A post-apocalyptic journey of a father and son through a devastated American landscape, examining human goodness amid extreme moral collapse.</t>
  </si>
  <si>
    <t>A violent, polyphonic novel about the murder of a witch in rural Mexico, exploring poverty, misogyny, and homophobia through interlocking narratives.</t>
  </si>
  <si>
    <t>A dense, intricate novel interweaving three narratives across different time periods, exploring memory, sexuality, and political repression.</t>
  </si>
  <si>
    <t>A semi-autobiographical novel chronicling Esther Greenwood's mental breakdown and recovery, exploring female identity and clinical depression.</t>
  </si>
  <si>
    <t>A frame-tale novel of nested stories about a traveler's supernatural adventures in Spain, blending gothic, picaresque, and philosophical elements.</t>
  </si>
  <si>
    <t>A symbolist masterpiece of fragmentary prose poems centered on the ethereal figure of Monelle, exploring innocence, destruction, and rebirth.</t>
  </si>
  <si>
    <t>A collection of ornate, macabre historical tales exploring transformation, deception, and mortality through richly imagined historical periods.</t>
  </si>
  <si>
    <t>A meditative novel about a man discovering his Jewish origins as a child refugee from Nazi-occupied Prague, exploring memory, architecture, and historical trauma.</t>
  </si>
  <si>
    <t>A melancholic travelogue through Suffolk, England, weaving together history, memoir, and digression to explore themes of decay and transience.</t>
  </si>
  <si>
    <t>A philosophical novel set in Ottoman Bosnia about a dervish forced to confront moral compromise when his brother is arrested by the authorities.</t>
  </si>
  <si>
    <t>A playful, erudite novel imagining a secret society reconstructing a 490,000-page masterpiece from the fragmentary aphorisms of German scientist Lichtenberg.</t>
  </si>
  <si>
    <t>A experimental novel about the French defeat in WWII, using fragmented, stream-of-consciousness prose to capture the chaos and futility of war.</t>
  </si>
  <si>
    <t>A comprehensive literary-historical record of the Soviet concentration camp system, based on eyewitness testimony, documents, and the author's experiences.</t>
  </si>
  <si>
    <t>A multi-generational epic reimagining the Cain and Abel story in California's Salinas Valley, exploring the intertwined themes of free will and inherited sin.</t>
  </si>
  <si>
    <t>The definitive vampire novel told through letters and diary entries, combining folklore, Victorian anxieties about sexuality, and gothic horror.</t>
  </si>
  <si>
    <t>A genre-defying novel about an eccentric woman investigating animal-related murders in rural Poland, blending noir, fantasy, and ecological philosophy.</t>
  </si>
  <si>
    <t>A realist masterpiece following the tragic affair between Anna Karenina and Count Vronsky alongside parallel stories of Russian aristocratic society.</t>
  </si>
  <si>
    <t>A novella about a high court judge confronting his mortality and the emptiness of his conventional life after being diagnosed with a terminal illness.</t>
  </si>
  <si>
    <t>A psychological horror novel about identical twins in a small New England town, one good and one evil, leading to a series of mysterious accidents and deaths.</t>
  </si>
  <si>
    <t>A novel examining the generational conflict between traditional aristocrats and nihilistic youths in mid-19th century Russia through family relationships.</t>
  </si>
  <si>
    <t>A metaphysical historical novel about a medieval Russian healer who embarks on a journey of repentance and faith after the death of his beloved.</t>
  </si>
  <si>
    <t>A philosophical novel about a beautiful young man who remains eternally youthful while a portrait ages and records his moral corruption and debauchery.</t>
  </si>
  <si>
    <t>Kōbō</t>
  </si>
  <si>
    <t>Abe</t>
  </si>
  <si>
    <t>Kimifusa Abe</t>
  </si>
  <si>
    <t>Alain-Fournier</t>
  </si>
  <si>
    <t>Henri-Alban Fournier</t>
  </si>
  <si>
    <t>Ivo</t>
  </si>
  <si>
    <t>Andrić</t>
  </si>
  <si>
    <t>Yugoslav</t>
  </si>
  <si>
    <t>Bely</t>
  </si>
  <si>
    <t>Boris Nikolaevich Bugaev</t>
  </si>
  <si>
    <t>Novelist, Poet, Theorist</t>
  </si>
  <si>
    <t>Di Benedetto</t>
  </si>
  <si>
    <t>Blanchot</t>
  </si>
  <si>
    <t>Novelist, Philosopher, Literary Theorist</t>
  </si>
  <si>
    <t>Robert W.</t>
  </si>
  <si>
    <t>Chambers</t>
  </si>
  <si>
    <t>Robert William Chambers</t>
  </si>
  <si>
    <t>Giorgio De Maria</t>
  </si>
  <si>
    <t>Novelist, Musician</t>
  </si>
  <si>
    <t>Simon</t>
  </si>
  <si>
    <t>Gathercole</t>
  </si>
  <si>
    <t>Biblical Scholar, Theologian</t>
  </si>
  <si>
    <t>M. John</t>
  </si>
  <si>
    <t>Harrison</t>
  </si>
  <si>
    <t>Michael John Harrison</t>
  </si>
  <si>
    <t>Novelist, Critic</t>
  </si>
  <si>
    <t>Manganelli</t>
  </si>
  <si>
    <t>Novelist, Journalist, Literary Critic</t>
  </si>
  <si>
    <t>Dacia</t>
  </si>
  <si>
    <t>Maraini</t>
  </si>
  <si>
    <t>Novelist, Playwright, Essayist</t>
  </si>
  <si>
    <t>Javier</t>
  </si>
  <si>
    <t>Marías</t>
  </si>
  <si>
    <t>Novelist, Translator, Columnist</t>
  </si>
  <si>
    <t>Meša</t>
  </si>
  <si>
    <t>Selimović</t>
  </si>
  <si>
    <t>Mehmed Selimović</t>
  </si>
  <si>
    <t>Senges</t>
  </si>
  <si>
    <t>Tryon</t>
  </si>
  <si>
    <t>Vodolazkin</t>
  </si>
  <si>
    <t>Novelist, Literary Historian</t>
  </si>
  <si>
    <t>Alain-Fournier, Henri</t>
  </si>
  <si>
    <t>Andrić, Ivo</t>
  </si>
  <si>
    <t>Bely, Andrei</t>
  </si>
  <si>
    <t>Blanchot, Maurice</t>
  </si>
  <si>
    <t>Chambers, Robert W.</t>
  </si>
  <si>
    <t>Gathercole, Simon</t>
  </si>
  <si>
    <t>Harrison, M. John</t>
  </si>
  <si>
    <t>James, Henry</t>
  </si>
  <si>
    <t>Manganelli, Giorgio</t>
  </si>
  <si>
    <t>Maraini, Dacia</t>
  </si>
  <si>
    <t>Potocki, Jan</t>
  </si>
  <si>
    <t>Senges, Pierre</t>
  </si>
  <si>
    <t>Simon, Claude</t>
  </si>
  <si>
    <t>Tryon, Thomas</t>
  </si>
  <si>
    <t>Vodolazkin, Eugene</t>
  </si>
  <si>
    <t>Thomas of Aquino</t>
  </si>
  <si>
    <t>Di Benedetto, Antonio</t>
  </si>
  <si>
    <t>Marías, Javier</t>
  </si>
  <si>
    <t>Selimović, Meša</t>
  </si>
  <si>
    <t>Potocki</t>
  </si>
  <si>
    <t>Jan Nepomucen Potocki</t>
  </si>
  <si>
    <t>Novelist, Historian, Ethnologist, Traveler</t>
  </si>
  <si>
    <t>1930-1943</t>
  </si>
  <si>
    <t>The Stranger</t>
  </si>
  <si>
    <t>In Cold Blood</t>
  </si>
  <si>
    <t>Capote, Truman</t>
  </si>
  <si>
    <t>The Secret Of Scent</t>
  </si>
  <si>
    <t>Turin</t>
  </si>
  <si>
    <t>Turin, Luca</t>
  </si>
  <si>
    <t>Meditations</t>
  </si>
  <si>
    <t>Aurelius, Marcus</t>
  </si>
  <si>
    <t>Letters From a Stoic</t>
  </si>
  <si>
    <t>Orwell, George</t>
  </si>
  <si>
    <t>Bestiary</t>
  </si>
  <si>
    <t>Cortázar, Julio</t>
  </si>
  <si>
    <t>Walden</t>
  </si>
  <si>
    <t>David Thoreau, Henry</t>
  </si>
  <si>
    <t>Tokio Blues: Norwegian Wood</t>
  </si>
  <si>
    <t>Murakami, Haruki</t>
  </si>
  <si>
    <t>Blindness</t>
  </si>
  <si>
    <t>Saramago, José</t>
  </si>
  <si>
    <t>The Art of Happiness</t>
  </si>
  <si>
    <t>Discourses and Selected Writings</t>
  </si>
  <si>
    <t>Metamorphosis</t>
  </si>
  <si>
    <t>Kafka, Franz</t>
  </si>
  <si>
    <t>Baron Wenckheim's Homecoming</t>
  </si>
  <si>
    <t>Oblomov</t>
  </si>
  <si>
    <t>Goncharov</t>
  </si>
  <si>
    <t>Goncharov, Ivan</t>
  </si>
  <si>
    <t>Dead Souls</t>
  </si>
  <si>
    <t>Gogol, Nikolai</t>
  </si>
  <si>
    <t>The Hearing Trumpet</t>
  </si>
  <si>
    <t>Carrington, Leonora</t>
  </si>
  <si>
    <t>The Birds</t>
  </si>
  <si>
    <t>Vesaas, Tarjei</t>
  </si>
  <si>
    <t>Middlemarch</t>
  </si>
  <si>
    <t>Eliot, George</t>
  </si>
  <si>
    <t>Woolf, Virginia</t>
  </si>
  <si>
    <t>The Waves</t>
  </si>
  <si>
    <t>To the Lighthouse</t>
  </si>
  <si>
    <t>Mrs. Dalloway</t>
  </si>
  <si>
    <t>Orlando</t>
  </si>
  <si>
    <t>A Room of One's Own</t>
  </si>
  <si>
    <t>Three Guineas</t>
  </si>
  <si>
    <t>Under the Volcano</t>
  </si>
  <si>
    <t>Lowry, Malcolm</t>
  </si>
  <si>
    <t>Absalom, Absalom!</t>
  </si>
  <si>
    <t>Faulkner, William</t>
  </si>
  <si>
    <t>Beloved</t>
  </si>
  <si>
    <t>Morrison, Toni</t>
  </si>
  <si>
    <t>Foucault's Pendulum</t>
  </si>
  <si>
    <t>Eco, Umberto</t>
  </si>
  <si>
    <t>The Name of the Rose</t>
  </si>
  <si>
    <t>The Marriage of Cadmus and Harmony</t>
  </si>
  <si>
    <t>Calasso</t>
  </si>
  <si>
    <t>Calasso, Roberto</t>
  </si>
  <si>
    <t>Walser</t>
  </si>
  <si>
    <t>Jakob von Gunten</t>
  </si>
  <si>
    <t>Walser, Robert</t>
  </si>
  <si>
    <t>The Trial</t>
  </si>
  <si>
    <t>The Tartar Steppe</t>
  </si>
  <si>
    <t>Dino</t>
  </si>
  <si>
    <t>Buzzati</t>
  </si>
  <si>
    <t>Buzzati, Dino</t>
  </si>
  <si>
    <t>The Encyclopedia of the Dead</t>
  </si>
  <si>
    <t>Danilo</t>
  </si>
  <si>
    <t>Kiš</t>
  </si>
  <si>
    <t>Kiš, Danilo</t>
  </si>
  <si>
    <t>Vathek</t>
  </si>
  <si>
    <t>Beckford, William</t>
  </si>
  <si>
    <t>The Black Prince</t>
  </si>
  <si>
    <t>Murdoch, Iris</t>
  </si>
  <si>
    <t>The Private Memoirs and Confessions of a Justified Sinner</t>
  </si>
  <si>
    <t>Hogg, James</t>
  </si>
  <si>
    <t>The Devil's Elixirs</t>
  </si>
  <si>
    <t>Hoffmann, E.T.A.</t>
  </si>
  <si>
    <t>The Counterfeiters</t>
  </si>
  <si>
    <t>Gide, André</t>
  </si>
  <si>
    <t>The Monk</t>
  </si>
  <si>
    <t>Lewis, Matthew</t>
  </si>
  <si>
    <t>The Devil in the Flesh</t>
  </si>
  <si>
    <t>Radiguet, Raymond</t>
  </si>
  <si>
    <t>Faust</t>
  </si>
  <si>
    <t>Goethe, Johann Wolfgang von</t>
  </si>
  <si>
    <t>Eichmann in Jerusalem</t>
  </si>
  <si>
    <t>The Passenger</t>
  </si>
  <si>
    <t>Stella Maris</t>
  </si>
  <si>
    <t>Terra Nostra</t>
  </si>
  <si>
    <t>Fuentes</t>
  </si>
  <si>
    <t>Fuentes, Carlos</t>
  </si>
  <si>
    <t>Aura</t>
  </si>
  <si>
    <t>The Third Policeman</t>
  </si>
  <si>
    <t>Flann</t>
  </si>
  <si>
    <t>O'Brien, Flann</t>
  </si>
  <si>
    <t>Moby Dick</t>
  </si>
  <si>
    <t>Melville, Herman</t>
  </si>
  <si>
    <t>Molloy</t>
  </si>
  <si>
    <t>Beckett, Samuel</t>
  </si>
  <si>
    <t>The Golem</t>
  </si>
  <si>
    <t>Meyrink</t>
  </si>
  <si>
    <t>Meyrink, Gustav</t>
  </si>
  <si>
    <t>Nightwood</t>
  </si>
  <si>
    <t>Barnes, Djuna</t>
  </si>
  <si>
    <t>The White People and Other Weird Stories</t>
  </si>
  <si>
    <t>Machen</t>
  </si>
  <si>
    <t>Machen, Arthur</t>
  </si>
  <si>
    <t>The Lime Twig - Second Skin - Travesty</t>
  </si>
  <si>
    <t>Hawkes</t>
  </si>
  <si>
    <t>Silvina</t>
  </si>
  <si>
    <t>Ocampo</t>
  </si>
  <si>
    <t>The Impostor: and Other Stories</t>
  </si>
  <si>
    <t>Ocampo, Silvina</t>
  </si>
  <si>
    <t>Hawkes, John</t>
  </si>
  <si>
    <t>Bruges-la-Morte</t>
  </si>
  <si>
    <t>Rodenbach</t>
  </si>
  <si>
    <t>Rodenbach, Georges</t>
  </si>
  <si>
    <t>Gargoyles</t>
  </si>
  <si>
    <t>The Loser</t>
  </si>
  <si>
    <t>The Other Side</t>
  </si>
  <si>
    <t>Kubin, Alfred</t>
  </si>
  <si>
    <t>The Red Laugh</t>
  </si>
  <si>
    <t>Leonid</t>
  </si>
  <si>
    <t>Andreyev</t>
  </si>
  <si>
    <t>Andreyev, Leonid</t>
  </si>
  <si>
    <t>The Fiery Angel</t>
  </si>
  <si>
    <t>Valery</t>
  </si>
  <si>
    <t>Bruisov</t>
  </si>
  <si>
    <t>Bruisov, Valery</t>
  </si>
  <si>
    <t>The Woman Who Was Poor</t>
  </si>
  <si>
    <t>Leon</t>
  </si>
  <si>
    <t>Bloy</t>
  </si>
  <si>
    <t>Bloy, Leon</t>
  </si>
  <si>
    <t>Cărtărescu, Mircea</t>
  </si>
  <si>
    <t>65 CE</t>
  </si>
  <si>
    <t>3rd century BCE</t>
  </si>
  <si>
    <t>108 CE</t>
  </si>
  <si>
    <t>1871-1872</t>
  </si>
  <si>
    <t>1808/1832</t>
  </si>
  <si>
    <t>1961/1964/1976</t>
  </si>
  <si>
    <t>A pioneering true crime account of the brutal 1959 murder of the Clutter family in Kansas, blending journalistic research with narrative storytelling techniques.</t>
  </si>
  <si>
    <t>A fascinating exploration of the science of smell by a perfume expert, examining how molecules trigger our olfactory receptors and shape our perception.</t>
  </si>
  <si>
    <t>A dystopian novel depicting a totalitarian regime where thought is controlled, history is rewritten, and protagonist Winston Smith struggles against oppression.</t>
  </si>
  <si>
    <t>A collection of surreal short stories exploring the boundaries between human and animal worlds through Cortázar's distinctive magical realism.</t>
  </si>
  <si>
    <t>Thoreau's meditation on simple living in natural surroundings during his two-year experiment at Walden Pond, examining self-sufficiency and societal critique.</t>
  </si>
  <si>
    <t>A nostalgic coming-of-age novel set in 1960s Tokyo, following a university student's relationships with two very different women amid social upheaval.</t>
  </si>
  <si>
    <t>A disturbing allegory about a city devastated by an epidemic of blindness, examining human behavior in crisis and societal collapse.</t>
  </si>
  <si>
    <t>A collection of Epicurean philosophical writings on achieving happiness through simple pleasures, moderation, and freedom from fear.</t>
  </si>
  <si>
    <t>The teachings of the former slave turned Stoic philosopher, focusing on personal ethics, human freedom, and living in accordance with nature.</t>
  </si>
  <si>
    <t>A novella about a man who wakes up transformed into a giant insect, exploring themes of alienation, identity, and family dynamics.</t>
  </si>
  <si>
    <t>The final novel in Krasznahorkai's cycle about a former emigré baron returning to his provincial Hungarian hometown, triggering chaos and revelation.</t>
  </si>
  <si>
    <t>A satirical novel centered on the character of Ilya Ilyich Oblomov, whose defining characteristic is sloth, examining Russian society and human nature.</t>
  </si>
  <si>
    <t>A satirical novel following Chichikov, who travels Russia buying the papers of deceased serfs ("dead souls") for a mysterious scheme, portraying rural Russian society.</t>
  </si>
  <si>
    <t>A haunting novel set in rural Norway about siblings Mattis and Hege, exploring the inner life of Mattis, a man with cognitive disabilities who identifies with birds.</t>
  </si>
  <si>
    <t>A realist masterpiece examining provincial life through interconnected stories of ambition, marriage, and reform in a fictional English community.</t>
  </si>
  <si>
    <t>An experimental novel composed of soliloquies from six characters, tracing their lives from childhood to old age through poetic, stream-of-consciousness prose.</t>
  </si>
  <si>
    <t>A landmark modernist novel exploring time, perception, and family dynamics through the planned visit to a lighthouse that takes a decade to fulfill.</t>
  </si>
  <si>
    <t>A day in the life of high-society woman Clarissa Dalloway as she prepares for a party, intercut with the experiences of shell-shocked veteran Septimus Smith.</t>
  </si>
  <si>
    <t>A playful "biography" of a poet who lives for centuries and changes gender, exploring identity, creativity, and gender through historical periods.</t>
  </si>
  <si>
    <t>An extended essay arguing for women's intellectual freedom and financial independence, famously asserting that "a woman must have money and a room of her own" to write.</t>
  </si>
  <si>
    <t>A passionate polemic examining the connections between patriarchy, education, profession, and war, structured as a response to requests for charitable donations.</t>
  </si>
  <si>
    <t>A novel set on the Day of the Dead in Mexico, chronicling the final day in the life of alcoholic British consul Geoffrey Firmin amid personal and political catastrophe.</t>
  </si>
  <si>
    <t>A complex novel about Thomas Sutpen's attempt to create a dynasty in the American South, told through multiple narrators and time shifts.</t>
  </si>
  <si>
    <t>A powerful novel about former slave Sethe haunted by the ghost of her baby daughter whom she killed to spare from slavery, exploring trauma, memory, and healing.</t>
  </si>
  <si>
    <t>An intellectual thriller about three editors who construct an elaborate conspiracy theory connecting occult history across centuries, only to find it manifesting in reality.</t>
  </si>
  <si>
    <t>A medieval murder mystery set in a monastery, following Franciscan friar William of Baskerville as he investigates deaths linked to a forbidden manuscript.</t>
  </si>
  <si>
    <t>A rich reimagining of Greek mythology exploring the meaning of myths and their enduring significance in Western culture.</t>
  </si>
  <si>
    <t>A novel about a young man attending a school for servants, exploring themes of power, servitude, and the absurdity of social institutions.</t>
  </si>
  <si>
    <t>A nightmarish novel about Josef K., who is arrested and prosecuted by a remote authority without ever learning the nature of his crime.</t>
  </si>
  <si>
    <t>A haunting novel about a young officer posted to a remote fortress where he spends his life waiting for an enemy that never appears.</t>
  </si>
  <si>
    <t>A collection of stories centered around an imaginary encyclopedia that records the lives of ordinary people in minute detail, exploring death, memory, and totalitarianism.</t>
  </si>
  <si>
    <t>A Gothic novel about the Caliph Vathek who renounces Islam and faces supernatural temptations in his quest for forbidden knowledge and power.</t>
  </si>
  <si>
    <t>A complex novel about an aging writer's obsessive love for his friend's daughter, exploring art, desire, and the nature of truth through multiple narratives.</t>
  </si>
  <si>
    <t>A psychological thriller exploring religious fanaticism through the tale of a Scottish Calvinist convinced that his salvation permits him to commit terrible crimes.</t>
  </si>
  <si>
    <t>A Gothic novel about a monk who drinks a mysterious elixir that unleashes his dark side, leading to a series of crimes and encounters with his doppelgänger.</t>
  </si>
  <si>
    <t>A metafictional novel about a writer creating a novel, exploring themes of authenticity, homosexuality, and the process of artistic creation.</t>
  </si>
  <si>
    <t>A sensational Gothic novel following the moral decline of the monk Ambrosio into lust, murder, and pacts with Satan after being tempted by a demon disguised as a woman.</t>
  </si>
  <si>
    <t>A controversial novel about a teenage boy's affair with a married woman whose husband is fighting in World War I, challenging moral conventions.</t>
  </si>
  <si>
    <t>A tragic play in two parts about a scholar who makes a pact with the devil, exploring human striving, knowledge, and redemption.</t>
  </si>
  <si>
    <t>A novel about a salvage diver haunted by his sister's death and his father's work on the atomic bomb, exploring themes of mathematics, physics, and existential dread.</t>
  </si>
  <si>
    <t>A companion novel to The Passenger centered on mathematician Alicia Western's conversations with her doctor in a psychiatric hospital.</t>
  </si>
  <si>
    <t>An epic novel spanning centuries of Spanish and Latin American history, blending historical figures with mythology and surrealism.</t>
  </si>
  <si>
    <t>A novella about a young historian hired to edit the memoirs of an elderly widow, who becomes entranced by her mysterious niece Aura.</t>
  </si>
  <si>
    <t>A surreal, comic novel about a rural Irish murderer who encounters bizarre policemen, atomic theories of bicycles, and an ethereal police station.</t>
  </si>
  <si>
    <t>An epic tale of Captain Ahab's monomaniacal pursuit of the white whale Moby Dick, exploring themes of obsession, nature, and human limitations.</t>
  </si>
  <si>
    <t>The first novel in Beckett's trilogy, featuring two narrative sections—one by the vagrant Molloy searching for his mother, another by detective Moran seeking Molloy.</t>
  </si>
  <si>
    <t>A supernatural novel set in Prague's Jewish ghetto about the legend of a clay creature brought to life, exploring themes of mysticism and identity.</t>
  </si>
  <si>
    <t>A modernist novel set in Paris between the wars, following the doomed relationship between Robin Vote and Nora Flood, known for its distinctive prose style.</t>
  </si>
  <si>
    <t>A collection of influential supernatural horror stories exploring hidden worlds, ancient rituals, and the thin boundaries between reality and the unknown.</t>
  </si>
  <si>
    <t>Three experimental novels exploring violence, identity, and memory through innovative narrative techniques and dense, poetic prose.</t>
  </si>
  <si>
    <t>A collection of unsettling, dreamlike short stories exploring cruelty, childhood, and the supernatural by an Argentine master of the weird.</t>
  </si>
  <si>
    <t>A symbolist novel about a widower obsessed with a dancer who resembles his dead wife, set against the melancholy backdrop of the medieval city of Bruges.</t>
  </si>
  <si>
    <t>Blinding</t>
  </si>
  <si>
    <t>Pedro Páramo</t>
  </si>
  <si>
    <t>Rulfo, Juan</t>
  </si>
  <si>
    <t>Invisible Cities</t>
  </si>
  <si>
    <t>Calvino, Italo</t>
  </si>
  <si>
    <t>Frost</t>
  </si>
  <si>
    <t>The Notebook - The Proof - The Third Lie</t>
  </si>
  <si>
    <t>The Radetzky March</t>
  </si>
  <si>
    <t>Roth, Joseph</t>
  </si>
  <si>
    <t>The Garden of the Finzi-Continis</t>
  </si>
  <si>
    <t>Bassani, Giorgio</t>
  </si>
  <si>
    <t>The Hour of the Star</t>
  </si>
  <si>
    <t>Lispector, Clarice</t>
  </si>
  <si>
    <t>The Leopard</t>
  </si>
  <si>
    <t>Di Lampedusa, Giuseppe Tomasi</t>
  </si>
  <si>
    <t>The Emperor's Tomb</t>
  </si>
  <si>
    <t>Solenoid</t>
  </si>
  <si>
    <t>Malina</t>
  </si>
  <si>
    <t>Bachmann, Ingeborg</t>
  </si>
  <si>
    <t>The Street of Crocodiles and Other Stories</t>
  </si>
  <si>
    <t>Schulz, Bruno</t>
  </si>
  <si>
    <t>A stark, uncompromising novel depicting a day in the life of a country doctor and his schizophrenic son as they visit disturbed patients in rural Austria, culminating in the monologue of a mad prince.</t>
  </si>
  <si>
    <t>A novel narrated by an unnamed musician about his relationship with pianist Glenn Gould and their mutual friend Wertheimer, exploring obsession, artistic genius, and failure.</t>
  </si>
  <si>
    <t>A dystopian fantasy novel about a dream kingdom called Pearl, depicting a nightmarish society's gradual collapse into chaos, illustrated with the author's own disturbing drawings.</t>
  </si>
  <si>
    <t>A fragmentary, expressionist anti-war novella describing the psychological horror of combat during the Russo-Japanese War, written in fevered, hallucinatory prose.</t>
  </si>
  <si>
    <t>A historical novel set in 16th-century Germany about a knight's obsession with a woman possessed by a demon, blending occultism, psychology, and religious themes.</t>
  </si>
  <si>
    <t>A novel about a young woman's spiritual journey through extreme poverty and suffering in Belle Époque Paris, infused with Catholic mysticism and social critique.</t>
  </si>
  <si>
    <t>The first volume of Cărtărescu's trilogy, a surreal, labyrinthine exploration of memory, dreams, and Bucharest's history through hallucinatory prose and cosmic visions.</t>
  </si>
  <si>
    <t>A novel structured as a conversation between Marco Polo and Kublai Khan, describing fantastic cities that reveal different aspects of urban experience and human desire.</t>
  </si>
  <si>
    <t>A dense, lyrical novel depicting the final 18 hours of the poet Virgil's life as he contemplates destroying the Aeneid, exploring art, death, and transcendence.</t>
  </si>
  <si>
    <t>Bernhard's debut novel about a medical student observing a deranged painter in a remote Austrian village, establishing his themes of isolation and mental disintegration.</t>
  </si>
  <si>
    <t>1986-1991</t>
  </si>
  <si>
    <t>A trilogy about twin brothers during wartime, exploring truth, identity, and survival through increasingly contradictory narratives that undermine certainty.</t>
  </si>
  <si>
    <t>A novel chronicling three generations of the Trotta family and the decline of the Austro-Hungarian Empire from the Battle of Solferino to World War I.</t>
  </si>
  <si>
    <t>A haunting novel about a Jewish family in Ferrara before World War II, exploring themes of memory, exclusion, and doomed love in the shadow of fascism.</t>
  </si>
  <si>
    <t>A metafictional novella about Macabéa, a poor, unattractive typist from Northeast Brazil, examining poverty, alienation, and the ethics of narrative.</t>
  </si>
  <si>
    <t>A historical novel about a Sicilian aristocrat confronting the social and political changes of Italian unification in the 1860s, meditating on mortality and historical transition.</t>
  </si>
  <si>
    <t>A sequel to The Radetzky March following the last Trotta during World War I and the collapse of the Habsburg Empire, exploring nostalgia and disillusionment.</t>
  </si>
  <si>
    <t>A monumental novel about a failed writer working as a teacher who discovers mysterious devices generating magnetic fields beneath Bucharest, blending autobiography with cosmic speculation.</t>
  </si>
  <si>
    <t>An experimental novel about a female narrator caught between two men—her lover Ivan and her alter-ego Malina—exploring gender, identity, and trauma in postwar Vienna.</t>
  </si>
  <si>
    <t>1995-1996</t>
  </si>
  <si>
    <t>A two-part novel about the life of Norwegian painter Lars Hertervig, exploring creativity, mental illness, and alienation through hypnotic, circular prose.</t>
  </si>
  <si>
    <t>A collection of mythic, surrealist stories set in a Polish provincial town, transforming everyday reality through magical metaphors and psychological insight.</t>
  </si>
  <si>
    <t>Seiobo There Below</t>
  </si>
  <si>
    <t>Death In Venice</t>
  </si>
  <si>
    <t>Mann, Thomas</t>
  </si>
  <si>
    <t>Gender Distribution</t>
  </si>
  <si>
    <t>Author Distribution</t>
  </si>
  <si>
    <t>Decade Distribution</t>
  </si>
  <si>
    <t>Century Distribution</t>
  </si>
  <si>
    <t>Autoportrait</t>
  </si>
  <si>
    <t>Levé, Edouard</t>
  </si>
  <si>
    <t>Badenheim 1939</t>
  </si>
  <si>
    <t>Appelfeld, Aharon</t>
  </si>
  <si>
    <t>Trilogy</t>
  </si>
  <si>
    <t>Kristin Lavransdatter</t>
  </si>
  <si>
    <t>Undset, Sigrid</t>
  </si>
  <si>
    <t>The Land of Green Plums</t>
  </si>
  <si>
    <t>Müller, Herta</t>
  </si>
  <si>
    <t>The Ice Palace</t>
  </si>
  <si>
    <t>Bottom's Dream</t>
  </si>
  <si>
    <t>Gravity's Rainbow</t>
  </si>
  <si>
    <t>Pynchon, Thomas</t>
  </si>
  <si>
    <t>Story of the Eye</t>
  </si>
  <si>
    <t>Bataille, Georges</t>
  </si>
  <si>
    <t>Pale Fire</t>
  </si>
  <si>
    <t>Nabokov, Vladimir</t>
  </si>
  <si>
    <t>The Magic Mountain</t>
  </si>
  <si>
    <t>Houellebecq, Michel</t>
  </si>
  <si>
    <t>The Tunnel</t>
  </si>
  <si>
    <t>Sabato, Ernesto</t>
  </si>
  <si>
    <t>The Kindly Ones</t>
  </si>
  <si>
    <t>Littell, Jonathan</t>
  </si>
  <si>
    <t>Justine, or the Misfortunes of Virtue</t>
  </si>
  <si>
    <t>Sade, Marquis de</t>
  </si>
  <si>
    <t>A Void</t>
  </si>
  <si>
    <t>Canetti, Elias</t>
  </si>
  <si>
    <t>My Antonia</t>
  </si>
  <si>
    <t>Cather, Willa</t>
  </si>
  <si>
    <t>Doctor Zhivago</t>
  </si>
  <si>
    <t>Pasternak, Boris</t>
  </si>
  <si>
    <t>A Portrait of the Artist as a Young Man</t>
  </si>
  <si>
    <t>Joyce, James</t>
  </si>
  <si>
    <t>Ulysses</t>
  </si>
  <si>
    <t>The Book of Disquiet</t>
  </si>
  <si>
    <t>Pessoa, Fernando</t>
  </si>
  <si>
    <t>The Conformist</t>
  </si>
  <si>
    <t>Moravia, Alberto</t>
  </si>
  <si>
    <t>Bonjour Tristesse</t>
  </si>
  <si>
    <t>Sagan, Françoise</t>
  </si>
  <si>
    <t>The Time Of The Doves</t>
  </si>
  <si>
    <t>Merce</t>
  </si>
  <si>
    <t>Rodoreda, Merce</t>
  </si>
  <si>
    <t>Published_Date</t>
  </si>
  <si>
    <t>Published_Language</t>
  </si>
  <si>
    <t>Page_Count</t>
  </si>
  <si>
    <t>Cover_RAW</t>
  </si>
  <si>
    <t>Cover_FTD</t>
  </si>
  <si>
    <t>Published_Date_Decade</t>
  </si>
  <si>
    <t>Published_Date_Century</t>
  </si>
  <si>
    <t>Donoso, José</t>
  </si>
  <si>
    <t>The Obscene Bird of Night</t>
  </si>
  <si>
    <t>The MANIAC</t>
  </si>
  <si>
    <t>Labatut, Benjamín</t>
  </si>
  <si>
    <t>Alraune</t>
  </si>
  <si>
    <t>Hanns Heinz</t>
  </si>
  <si>
    <t>Ewers</t>
  </si>
  <si>
    <t>Ewers, Hanns Heinz</t>
  </si>
  <si>
    <t>Teatro Grottesco</t>
  </si>
  <si>
    <t>Complete Works</t>
  </si>
  <si>
    <t>Rimbaud</t>
  </si>
  <si>
    <t>Rimbaud, Arthur</t>
  </si>
  <si>
    <t>Green Tea and Other Weird Stories</t>
  </si>
  <si>
    <t>Sheridan</t>
  </si>
  <si>
    <t>Le Fanu</t>
  </si>
  <si>
    <t>Le Fanu, Sheridan</t>
  </si>
  <si>
    <t>Carmilla</t>
  </si>
  <si>
    <t>The Passion According to G.H</t>
  </si>
  <si>
    <t>The Year of Magical Thinking</t>
  </si>
  <si>
    <t>Diary of a Madman, The Government Inspector, &amp; Selected Stories</t>
  </si>
  <si>
    <t>A Short Stay in Hell</t>
  </si>
  <si>
    <t>Steven</t>
  </si>
  <si>
    <t>L. Peck</t>
  </si>
  <si>
    <t>L. Peck, Steven</t>
  </si>
  <si>
    <t>Either/Or: A Fragment of Life</t>
  </si>
  <si>
    <t>Kierkegaard, Søren</t>
  </si>
  <si>
    <t>Metamorphoses</t>
  </si>
  <si>
    <t>Ovid</t>
  </si>
  <si>
    <t>City of God</t>
  </si>
  <si>
    <t>The Emigrants</t>
  </si>
  <si>
    <t>Doctor Faustus</t>
  </si>
  <si>
    <t>Don Quixote</t>
  </si>
  <si>
    <t>Pnin</t>
  </si>
  <si>
    <t>On Sparta</t>
  </si>
  <si>
    <t>Plutarch</t>
  </si>
  <si>
    <t>Satyricon</t>
  </si>
  <si>
    <t>Minima Moralia: Reflections from Damaged Life</t>
  </si>
  <si>
    <t>Complete Stories</t>
  </si>
  <si>
    <t>The Phantom of the Opera</t>
  </si>
  <si>
    <t>Leroux</t>
  </si>
  <si>
    <t>Leroux, Gaston</t>
  </si>
  <si>
    <t>A Savage War Of Peace: Algeria 1954-1962</t>
  </si>
  <si>
    <t>Alistair</t>
  </si>
  <si>
    <t>Horne</t>
  </si>
  <si>
    <t>Horne, Alistair</t>
  </si>
  <si>
    <t>Finnegan's Wake</t>
  </si>
  <si>
    <t>The Captive Mind</t>
  </si>
  <si>
    <t>Layli and Majnun</t>
  </si>
  <si>
    <t>Nezami</t>
  </si>
  <si>
    <t>Ganjavi</t>
  </si>
  <si>
    <t>Czesław</t>
  </si>
  <si>
    <t>Miłosz</t>
  </si>
  <si>
    <t>Miłosz, Czesław</t>
  </si>
  <si>
    <t>Ganjavi, Nezami</t>
  </si>
  <si>
    <t>Zofloya</t>
  </si>
  <si>
    <t>Dacre, Charlotte</t>
  </si>
  <si>
    <t>Antony</t>
  </si>
  <si>
    <t>Beevor</t>
  </si>
  <si>
    <t>Stalingrad</t>
  </si>
  <si>
    <t>The Fall of Berlin</t>
  </si>
  <si>
    <t>D-Day</t>
  </si>
  <si>
    <t>Beevor, Antony</t>
  </si>
  <si>
    <t>A novel composed of interconnected chapters exploring transcendent beauty through art across different cultures and time periods, from Renaissance painters to Japanese Noh theater.</t>
  </si>
  <si>
    <t>A novella about an aging writer who becomes obsessed with a beautiful young boy during a cholera epidemic in Venice, exploring themes of artistic decadence and forbidden desire.</t>
  </si>
  <si>
    <t>An experimental autobiography consisting of over 1000 declarative sentences describing the author's preferences, habits, and thoughts without conventional narrative.</t>
  </si>
  <si>
    <t>A dreamlike allegory set in an Austrian resort town where Jewish vacationers gradually realize they are being gathered for deportation to concentration camps.</t>
  </si>
  <si>
    <t>2006-2014</t>
  </si>
  <si>
    <t>A poetic, unconventional trilogy about love, death, and existence, following the journey of Asle, a painter living on Norway's west coast, and his doppelgänger.</t>
  </si>
  <si>
    <t>1920-1922</t>
  </si>
  <si>
    <t>A historical trilogy following the life of a strong-willed Norwegian woman in the 14th century, exploring faith, passion, and medieval society.</t>
  </si>
  <si>
    <t>A fragmented narrative about a group of young people struggling under Romania's brutal Ceaușescu regime, examining totalitarianism's effects on friendship and identity.</t>
  </si>
  <si>
    <t>A haunting novel about the mysterious disappearance of a young girl and her friend's search for her, exploring childhood grief and the Norwegian winter landscape.</t>
  </si>
  <si>
    <t>An experimental novel following a family's all-night discussion about Edgar Allan Poe, using intricate wordplay, multiple columns of text, and typographic innovations.</t>
  </si>
  <si>
    <t>A sprawling postmodern epic set during WWII, following multiple characters connected to the V-2 rocket program through paranoid conspiracies and surreal episodes.</t>
  </si>
  <si>
    <t>A transgressive novella chronicling the increasingly extreme sexual experiments of two teenagers, using elaborate metaphors and surrealist imagery.</t>
  </si>
  <si>
    <t>A novel composed of a 999-line poem and its delusional commentary by an unreliable editor who believes himself the exiled king of a fictional country.</t>
  </si>
  <si>
    <t>A philosophical novel set in a Swiss tuberculosis sanatorium before WWI, exploring European civilization, time, and the intellectual debates of the era.</t>
  </si>
  <si>
    <t>A controversial novel about two half-brothers navigating sexual and emotional alienation in contemporary France, examining the destructive legacy of the sexual revolution.</t>
  </si>
  <si>
    <t>An existentialist novel about a man who murders his lover then analyzes his motivations, exploring themes of alienation and the impossibility of human connection.</t>
  </si>
  <si>
    <t>A massive novel narrated by a bitter historian working on his magnum opus while secretly digging a tunnel out of his basement, filled with misanthropy and wordplay.</t>
  </si>
  <si>
    <t>A controversial novel narrated by a former SS officer recounting his experiences during the Holocaust with clinical detachment, examining the banality of evil.</t>
  </si>
  <si>
    <t>A philosophical novel about a virtuous woman subjected to endless sexual abuse and violence, embodying the Marquis de Sade's radical materialist philosophy.</t>
  </si>
  <si>
    <t>An experimental novel written entirely without using the letter 'e', following the investigation into the disappearance of a character named Anton Vowl.</t>
  </si>
  <si>
    <t>A dark modernist novel about a reclusive, misanthropic scholar whose life spirals into chaos after his marriage to his housekeeper and encounters with a dwarf.</t>
  </si>
  <si>
    <t>A nostalgic novel about pioneers in Nebraska told through the memories of Jim Burden and centered on the resilient immigrant girl Ántonia Shimerda.</t>
  </si>
  <si>
    <t>An epic love story set against the Russian Revolution and Civil War, following physician-poet Yuri Zhivago as he loses his personal autonomy under Soviet rule.</t>
  </si>
  <si>
    <t>A semi-autobiographical novel tracing Stephen Dedalus's intellectual and religious awakening as he rejects Catholicism and Irish nationalism for artistic freedom.</t>
  </si>
  <si>
    <t>A modernist masterpiece following Leopold Bloom through Dublin on June 16, 1904, using stream of consciousness and parallels to Homer's Odyssey.</t>
  </si>
  <si>
    <t>A psychological novel about Marcello Clerici, who joins the Fascist secret police to achieve normality, exploring the relationship between conformity and authoritarianism.</t>
  </si>
  <si>
    <t>A precocious novel about a teenage girl's attempt to sabotage her father's new relationship during a summer on the French Riviera, exploring jealousy and sexual awakening.</t>
  </si>
  <si>
    <t>A poetic novel about a working-class woman in Barcelona before and during the Spanish Civil War, capturing trauma and resilience through stream of consciousness.</t>
  </si>
  <si>
    <t>A novel about scientific visionaries including mathematician John von Neumann, exploring the development of nuclear weapons, game theory, and the birth of computing.</t>
  </si>
  <si>
    <t>A decadent novel about a woman artificially created from the seed of a hanged murderer and the root of a mandrake, exploring the boundaries between science and occultism.</t>
  </si>
  <si>
    <t>A collection of philosophical horror stories exploring themes of artistic creation, corporate nightmares, and existential dread through dreamlike scenarios.</t>
  </si>
  <si>
    <t>1870-1891</t>
  </si>
  <si>
    <t>The collected poetry and prose of the influential symbolist poet, including "A Season in Hell" and "Illuminations," chronicling his revolutionary approach to language.</t>
  </si>
  <si>
    <t>1869-1872</t>
  </si>
  <si>
    <t>A collection of supernatural tales by a pioneer of the ghost story, including the psychological horror of "Green Tea" with its demonic monkey.</t>
  </si>
  <si>
    <t>A Gothic novella about a female vampire who preys on a young woman, predating Dracula and exploring themes of female sexuality and desire.</t>
  </si>
  <si>
    <t>An existential novel about a woman's metaphysical crisis after encountering a cockroach in her maid's room, examining consciousness and religious experience.</t>
  </si>
  <si>
    <t>A memoir chronicling Didion's grief and mourning in the year following her husband's sudden death while her daughter was hospitalized in a coma.</t>
  </si>
  <si>
    <t>1835-1842</t>
  </si>
  <si>
    <t>A collection of satirical and surreal stories depicting the absurdities of Russian society, bureaucracy, and human nature.</t>
  </si>
  <si>
    <t>A novella about a Mormon who dies and finds himself in a version of Hell based on the Library of Babel, where he must find the book of his life among infinite volumes.</t>
  </si>
  <si>
    <t>A philosophical work presenting two life views—the aesthetic and the ethical—through fictional characters, examining how one might live authentically.</t>
  </si>
  <si>
    <t>8 CE</t>
  </si>
  <si>
    <t>An epic poem collecting transformation myths from Greek and Roman tradition, exploring themes of divine power, human hubris, and cosmic change.</t>
  </si>
  <si>
    <t>426 CE</t>
  </si>
  <si>
    <t>A monumental theological treatise defending Christianity against pagan accusations following Rome's sack in 410 CE, developing the concept of earthly and heavenly cities.</t>
  </si>
  <si>
    <t>A hybrid novel-memoir following four Jewish emigrants from Germany, using photographs and elliptical prose to explore trauma, memory, and displacement.</t>
  </si>
  <si>
    <t>A novel about composer Adrian Leverkühn who trades his soul for creative genius, paralleling Germany's embrace of Nazism through allusions to the Faust legend.</t>
  </si>
  <si>
    <t>1605/1615</t>
  </si>
  <si>
    <t>A satirical novel about an elderly gentleman driven mad by chivalric romances, embarking on quixotic adventures with his pragmatic squire Sancho Panza.</t>
  </si>
  <si>
    <t>A tragicomic novel about Russian émigré professor Timofey Pnin navigating American academic life, told through a series of vignettes with Nabokov's characteristic wordplay.</t>
  </si>
  <si>
    <t>1st-2nd century CE</t>
  </si>
  <si>
    <t>A collection of Plutarch's writings on Spartan society, culture, and leaders, examining the austere militaristic system and its legendary figures.</t>
  </si>
  <si>
    <t>1st century CE</t>
  </si>
  <si>
    <t>A fragmented satirical novel following the misadventures of Encolpius and his companions through the decadent underworld of Nero's Rome.</t>
  </si>
  <si>
    <t>A collection of aphoristic fragments examining everyday life under capitalism, critiquing modern society from the perspective of the exiled intellectual.</t>
  </si>
  <si>
    <t>The collected short fiction of one of Brazil's greatest writers, spanning her career and showcasing her innovative explorations of identity and inner life.</t>
  </si>
  <si>
    <t>A Gothic novel about a disfigured musical genius who haunts the Paris Opera House and becomes obsessed with young soprano Christine Daaé.</t>
  </si>
  <si>
    <t>A comprehensive historical account of the Algerian War of Independence, examining the brutal conflict from multiple perspectives.</t>
  </si>
  <si>
    <t>An experimental novel using a dream-language of multilingual puns and allusions to create a cyclical narrative about human history and the Earwicker family.</t>
  </si>
  <si>
    <t>An analysis of the intellectual appeal of communism and the psychological mechanisms of conformity, based on the author's observations in postwar Poland.</t>
  </si>
  <si>
    <t>A Persian verse romance about star-crossed lovers whose separation drives Majnun (literally "possessed") mad with longing, influencing centuries of literature.</t>
  </si>
  <si>
    <t>A Gothic novel about an amoral Italian noblewoman who conspires with a mysterious servant (actually Satan in disguise) to commit increasingly violent crimes.</t>
  </si>
  <si>
    <t>The Decameron</t>
  </si>
  <si>
    <t>Boccaccio</t>
  </si>
  <si>
    <t>Boccaccio, Giovanni</t>
  </si>
  <si>
    <t>The Canterbury Tales</t>
  </si>
  <si>
    <t>Chaucer, Geoffrey</t>
  </si>
  <si>
    <t>Lonesome Dove</t>
  </si>
  <si>
    <t>The Fire Next Time</t>
  </si>
  <si>
    <t>Dostoevsky: A Writer in His Time</t>
  </si>
  <si>
    <t>100 Erotic Illustrations</t>
  </si>
  <si>
    <t>The Willows and Other Nightmares</t>
  </si>
  <si>
    <t>Larry</t>
  </si>
  <si>
    <t>McMurtry</t>
  </si>
  <si>
    <t>McMurtry, Larry</t>
  </si>
  <si>
    <t>Frank, Joseph</t>
  </si>
  <si>
    <t>Algernon</t>
  </si>
  <si>
    <t>Blackwood</t>
  </si>
  <si>
    <t>Blackwood, Algernon</t>
  </si>
  <si>
    <t>The Adventures of Sherlock Holmes</t>
  </si>
  <si>
    <t>Doyle</t>
  </si>
  <si>
    <t>Arthur Conan</t>
  </si>
  <si>
    <t>Doyle, Arthur Conan</t>
  </si>
  <si>
    <t>Revolutionary Suicide</t>
  </si>
  <si>
    <t>The Complete Short Novels</t>
  </si>
  <si>
    <t>Chekhov, Anton</t>
  </si>
  <si>
    <t>The Manifold Destiny of Eddie Vegas</t>
  </si>
  <si>
    <t>Rick</t>
  </si>
  <si>
    <t>Harsch</t>
  </si>
  <si>
    <t>Harsch, Rick</t>
  </si>
  <si>
    <t>Zibaldone</t>
  </si>
  <si>
    <t>Giacomo</t>
  </si>
  <si>
    <t>Leopardi</t>
  </si>
  <si>
    <t>Leopardi, Giacomo</t>
  </si>
  <si>
    <t>Oulanem</t>
  </si>
  <si>
    <t>Marx, Karl</t>
  </si>
  <si>
    <t>Hamlet</t>
  </si>
  <si>
    <t>Macbeth</t>
  </si>
  <si>
    <t>Romeo and Juliet</t>
  </si>
  <si>
    <t>Othello</t>
  </si>
  <si>
    <t>King Lear</t>
  </si>
  <si>
    <t>A Midsummer Night's Dream</t>
  </si>
  <si>
    <t>The Merchant of Venice</t>
  </si>
  <si>
    <t>The Tempest</t>
  </si>
  <si>
    <t>Julius Caesar</t>
  </si>
  <si>
    <t>Shakespeare, William</t>
  </si>
  <si>
    <t>Platform</t>
  </si>
  <si>
    <t>The Possibility of an Island</t>
  </si>
  <si>
    <t>Whatever</t>
  </si>
  <si>
    <t>The Map and the Territory</t>
  </si>
  <si>
    <t>Submission</t>
  </si>
  <si>
    <t>Serotonin</t>
  </si>
  <si>
    <t>The Pickwick Papers</t>
  </si>
  <si>
    <t>Oliver Twist</t>
  </si>
  <si>
    <t>Nicholas Nickleby</t>
  </si>
  <si>
    <t>A Tale of Two Cities</t>
  </si>
  <si>
    <t>Great Expectations</t>
  </si>
  <si>
    <t>A Christmas Carol</t>
  </si>
  <si>
    <t>Dickens</t>
  </si>
  <si>
    <t>Dickens, Charles</t>
  </si>
  <si>
    <t>Jane Eyre</t>
  </si>
  <si>
    <t>Shirley</t>
  </si>
  <si>
    <t>Villette</t>
  </si>
  <si>
    <t>Agnes Grey</t>
  </si>
  <si>
    <t>The Tenant of Wildfell Hall</t>
  </si>
  <si>
    <t>Brontë, Charlotte</t>
  </si>
  <si>
    <t>Anne</t>
  </si>
  <si>
    <t>Brontë, Anne</t>
  </si>
  <si>
    <t>Far from the Madding Crowd</t>
  </si>
  <si>
    <t>The Return of the Native</t>
  </si>
  <si>
    <t>Tess of the d'Urbervilles</t>
  </si>
  <si>
    <t>Jude the Obscure</t>
  </si>
  <si>
    <t>Nicholas and Alexandra</t>
  </si>
  <si>
    <t>Peter the Great: His Life and World</t>
  </si>
  <si>
    <t>The Romanovs: The Final Chapter</t>
  </si>
  <si>
    <t>Catherine the Great: Portrait of a Woman</t>
  </si>
  <si>
    <t>Robert K.</t>
  </si>
  <si>
    <t>Massie</t>
  </si>
  <si>
    <t>Massie, Robert K.</t>
  </si>
  <si>
    <t>War's Unwomanly Face</t>
  </si>
  <si>
    <t>Zinky Boys</t>
  </si>
  <si>
    <t>Voices from Chernobyl</t>
  </si>
  <si>
    <t>Secondhand Time</t>
  </si>
  <si>
    <t>Alexievich, Svetlana</t>
  </si>
  <si>
    <t>Sculpting in Time</t>
  </si>
  <si>
    <t>Time Within Time: The Diaries 1970-1986</t>
  </si>
  <si>
    <t>Collected Screenplays</t>
  </si>
  <si>
    <t>Tarkovsky, Andrei</t>
  </si>
  <si>
    <t>The Empty House and Other Ghost Stories</t>
  </si>
  <si>
    <t>John Silence, Physician Extraordinary</t>
  </si>
  <si>
    <t>The Lost Valley and Other Stories</t>
  </si>
  <si>
    <t>The Willows</t>
  </si>
  <si>
    <t>The Centaur</t>
  </si>
  <si>
    <t>Huey P.</t>
  </si>
  <si>
    <t>Newton</t>
  </si>
  <si>
    <t>Newton, Huey P.</t>
  </si>
  <si>
    <t>The Castle of Otranto</t>
  </si>
  <si>
    <t>Horace</t>
  </si>
  <si>
    <t>Walpole</t>
  </si>
  <si>
    <t>Walpole, Horace</t>
  </si>
  <si>
    <t>The Big Sleep</t>
  </si>
  <si>
    <t>Farewell, My Lovely</t>
  </si>
  <si>
    <t>The Long Goodbye</t>
  </si>
  <si>
    <t>The Lady in the Lake</t>
  </si>
  <si>
    <t>Chandler, Raymond</t>
  </si>
  <si>
    <t>Life and Fate</t>
  </si>
  <si>
    <t>Everything Flows</t>
  </si>
  <si>
    <t>The People Immortal</t>
  </si>
  <si>
    <t>Grossman, Vasily</t>
  </si>
  <si>
    <t>The Importance of Being Earnest</t>
  </si>
  <si>
    <t>Salomé</t>
  </si>
  <si>
    <t>Lady Windermere's Fan</t>
  </si>
  <si>
    <t>An Ideal Husband</t>
  </si>
  <si>
    <t>The Happy Prince and Other Tales</t>
  </si>
  <si>
    <t>Père Goriot</t>
  </si>
  <si>
    <t>Lost Illusions</t>
  </si>
  <si>
    <t>Cousin Bette</t>
  </si>
  <si>
    <t>The Black Sheep</t>
  </si>
  <si>
    <t>Germinal</t>
  </si>
  <si>
    <t>L'Assommoir</t>
  </si>
  <si>
    <t>Nana</t>
  </si>
  <si>
    <t>The Beast in Man</t>
  </si>
  <si>
    <t>The Masterpiece</t>
  </si>
  <si>
    <t>Zola, Émile</t>
  </si>
  <si>
    <t>Émile</t>
  </si>
  <si>
    <t>Zola</t>
  </si>
  <si>
    <t>All the Pretty Horses</t>
  </si>
  <si>
    <t>The Crossing</t>
  </si>
  <si>
    <t>Cities of the Plain</t>
  </si>
  <si>
    <t>No Country for Old Men</t>
  </si>
  <si>
    <t>Suttree</t>
  </si>
  <si>
    <t>Child of God</t>
  </si>
  <si>
    <t>Outer Dark</t>
  </si>
  <si>
    <t>The Orchard Keeper</t>
  </si>
  <si>
    <t>The Sunset Limited</t>
  </si>
  <si>
    <t>Only Revolutions</t>
  </si>
  <si>
    <t>The Fifty Year Sword</t>
  </si>
  <si>
    <t>Buddenbrooks</t>
  </si>
  <si>
    <t>Joseph and His Brothers</t>
  </si>
  <si>
    <t>Message</t>
  </si>
  <si>
    <t>The Keeper of Sheep</t>
  </si>
  <si>
    <t>Tobacco Shop</t>
  </si>
  <si>
    <t>The Adventures of Tom Sawyer</t>
  </si>
  <si>
    <t>The Prince and the Pauper</t>
  </si>
  <si>
    <t>A Connecticut Yankee in King Arthur's Court</t>
  </si>
  <si>
    <t>The Innocents Abroad</t>
  </si>
  <si>
    <t>Life on the Mississippi</t>
  </si>
  <si>
    <t>Roughing It</t>
  </si>
  <si>
    <t>Twain</t>
  </si>
  <si>
    <t>Twain, Mark</t>
  </si>
  <si>
    <t>Medea</t>
  </si>
  <si>
    <t>The Bacchae</t>
  </si>
  <si>
    <t>Hippolytus</t>
  </si>
  <si>
    <t>The Trojan Women</t>
  </si>
  <si>
    <t>Iphigenia in Aulis</t>
  </si>
  <si>
    <t>Thyestes</t>
  </si>
  <si>
    <t>Phaedra</t>
  </si>
  <si>
    <t>On the Shortness of Life</t>
  </si>
  <si>
    <t>Stoner</t>
  </si>
  <si>
    <t>Butcher's Crossing</t>
  </si>
  <si>
    <t>Augustus</t>
  </si>
  <si>
    <t>Nothing But the Night</t>
  </si>
  <si>
    <t>Williams</t>
  </si>
  <si>
    <t>Williams, John</t>
  </si>
  <si>
    <t>Twenty Thousand Leagues Under the Sea</t>
  </si>
  <si>
    <t>Journey to the Center of the Earth</t>
  </si>
  <si>
    <t>Around the World in Eighty Days</t>
  </si>
  <si>
    <t>From the Earth to the Moon</t>
  </si>
  <si>
    <t>The Mysterious Island</t>
  </si>
  <si>
    <t>Jules</t>
  </si>
  <si>
    <t>Verne</t>
  </si>
  <si>
    <t>Verne, Jules</t>
  </si>
  <si>
    <t>Capital, Volume II</t>
  </si>
  <si>
    <t>Capital, Volume III</t>
  </si>
  <si>
    <t>Capital, Volume I</t>
  </si>
  <si>
    <t>The Communist Manifesto</t>
  </si>
  <si>
    <t>My Struggle: Book 1</t>
  </si>
  <si>
    <t>My Struggle: Book 2</t>
  </si>
  <si>
    <t>My Struggle: Book 3</t>
  </si>
  <si>
    <t>My Struggle: Book 4</t>
  </si>
  <si>
    <t>My Struggle: Book 5</t>
  </si>
  <si>
    <t>My Struggle: Book 6</t>
  </si>
  <si>
    <t>Knausgård, Karl Ove</t>
  </si>
  <si>
    <t>Thérèse Raquin</t>
  </si>
  <si>
    <t>The Drinking Den</t>
  </si>
  <si>
    <t>The Ladies' Paradise</t>
  </si>
  <si>
    <t>The Debacle</t>
  </si>
  <si>
    <t>I Accuse...!</t>
  </si>
  <si>
    <t>The Belly of Paris</t>
  </si>
  <si>
    <t>The Earth</t>
  </si>
  <si>
    <t>The Fortune of the Rougons</t>
  </si>
  <si>
    <t>The Kill</t>
  </si>
  <si>
    <t>Pot Luck</t>
  </si>
  <si>
    <t>Doctor Pascal</t>
  </si>
  <si>
    <t>Lourdes</t>
  </si>
  <si>
    <t>The Experimental Novel</t>
  </si>
  <si>
    <t>Fruitfulness</t>
  </si>
  <si>
    <t>The Conquest of Plassans</t>
  </si>
  <si>
    <t>Money</t>
  </si>
  <si>
    <t>The History of the Decline and Fall of the Roman Empire</t>
  </si>
  <si>
    <t>Gibbon, Edward</t>
  </si>
  <si>
    <t>Published_Title</t>
  </si>
  <si>
    <t>A groundbreaking oral history collecting testimonies from Soviet women who participated in World War II as soldiers, pilots, nurses, and support personnel, documenting their often overlooked experiences and trauma.</t>
  </si>
  <si>
    <t>A powerful collection of firsthand accounts from Soviet soldiers who served in Afghanistan, their families, and others affected by the conflict, the title referring to the zinc coffins in which the dead were returned home.</t>
  </si>
  <si>
    <t>A devastating oral history of the 1986 Chernobyl nuclear disaster, compiling interviews with hundreds of survivors, emergency workers, and evacuees to document the human impact of the catastrophe.</t>
  </si>
  <si>
    <t>An oral history of the collapse of the Soviet Union and the emergence of a new Russia, capturing the voices of ordinary citizens as they navigate the dramatic economic, political, and social upheavals of the post-Soviet era.</t>
  </si>
  <si>
    <t>Antony Beevor's meticulously researched historical account of the pivotal World War II battle between German and Soviet forces, depicting the brutal urban combat, strategic decisions, and enormous human cost of the largest battle on the Eastern Front.</t>
  </si>
  <si>
    <t>Antony Beevor's detailed narrative of the final Soviet offensive against Nazi Germany, chronicling the Red Army's advance on Berlin, Hitler's last days, and the suffering of German civilians during the collapse of the Third Reich.</t>
  </si>
  <si>
    <t>Antony Beevor's comprehensive account of the Allied invasion of Normandy in June 1944, examining the planning, execution, and aftermath of the largest seaborne invasion in history that opened the Western Front against Nazi Germany.</t>
  </si>
  <si>
    <t>Burroughs, William S.</t>
  </si>
  <si>
    <t>Last Exit to Brooklyn</t>
  </si>
  <si>
    <t>Selby Jr., Hubert</t>
  </si>
  <si>
    <t>Requiem for a Dream</t>
  </si>
  <si>
    <t>The Room</t>
  </si>
  <si>
    <t>The Subterraneans</t>
  </si>
  <si>
    <t>Kerouac, Jack</t>
  </si>
  <si>
    <t>Desolation Angels</t>
  </si>
  <si>
    <t>Mexico City Blues</t>
  </si>
  <si>
    <t>Big Sur</t>
  </si>
  <si>
    <t>The Dharma Bums</t>
  </si>
  <si>
    <t>On the Road</t>
  </si>
  <si>
    <t>1888-1903</t>
  </si>
  <si>
    <t>1836-1837</t>
  </si>
  <si>
    <t>1837-1839</t>
  </si>
  <si>
    <t>1838-1839</t>
  </si>
  <si>
    <t>1860-1861</t>
  </si>
  <si>
    <t>1920-1921</t>
  </si>
  <si>
    <t>1921-1922</t>
  </si>
  <si>
    <t>1600-1601</t>
  </si>
  <si>
    <t>1595-1596</t>
  </si>
  <si>
    <t>1596-1599</t>
  </si>
  <si>
    <t>1610-1611</t>
  </si>
  <si>
    <t>1837-1843</t>
  </si>
  <si>
    <t>1933-1943</t>
  </si>
  <si>
    <t>431 BCE</t>
  </si>
  <si>
    <t>405 BCE</t>
  </si>
  <si>
    <t>428 BCE</t>
  </si>
  <si>
    <t>415 BCE</t>
  </si>
  <si>
    <t>49 CE</t>
  </si>
  <si>
    <t>A collection featuring Blackwood's most terrifying supernatural tales, including his masterpiece "The Willows," exploring humanity's encounter with vast cosmic forces in isolated natural settings.</t>
  </si>
  <si>
    <t>Blackwood's first collection of supernatural fiction, establishing his reputation for psychological horror and featuring tales where protagonists confront otherworldly phenomena in ordinary settings.</t>
  </si>
  <si>
    <t>A collection of stories featuring Blackwood's psychic detective John Silence, who uses his supernatural abilities to investigate and resolve cases involving occult phenomena.</t>
  </si>
  <si>
    <t>A collection including Blackwood's classic tale "The Wendigo" about a malevolent spirit of the northern forests, along with other stories exploring nature mysticism and supernatural horror.</t>
  </si>
  <si>
    <t>Blackwood's most famous novella about two friends on a canoe trip down the Danube who encounter mysterious forces on a willow-covered island, considered one of the greatest supernatural tales in literature.</t>
  </si>
  <si>
    <t>A novel about a man who discovers he can access a higher plane of existence and perceive himself as a mythological centaur, exploring Blackwood's themes of mystical connection with nature.</t>
  </si>
  <si>
    <t>Boccaccio's collection of 100 tales told by ten young people sheltering in a villa outside Florence to escape the Black Death, offering a vibrant, often bawdy portrait of medieval Italian life across all social classes.</t>
  </si>
  <si>
    <t>Anne Brontë's debut novel drawing on her own experiences as a governess, depicting the difficulties faced by a young woman in that position and critiquing the treatment of women in Victorian society.</t>
  </si>
  <si>
    <t>Anne Brontë's second and final novel challenging contemporary gender norms through the story of Helen Graham, a woman who flees her abusive, alcoholic husband with her young son.</t>
  </si>
  <si>
    <t>Charlotte Brontë's revolutionary bildungsroman about an orphaned girl who becomes a governess, falls in love with her employer Mr. Rochester, and discovers his dark secret, exploring themes of independence, morality, and passion.</t>
  </si>
  <si>
    <t>Charlotte Brontë's social novel set against the backdrop of the Luddite uprisings in Yorkshire during the industrial depression following the Napoleonic Wars, featuring two contrasting female protagonists.</t>
  </si>
  <si>
    <t>Charlotte Brontë's final published novel about a young woman's psychological development as she teaches at a girls' school in the fictional French-speaking city of Villette, drawing on her own experiences in Brussels.</t>
  </si>
  <si>
    <t>Geoffrey Chaucer's collection of 24 stories told by pilgrims traveling to the shrine of Thomas Becket, providing a rich and varied portrait of 14th-century English society through characters representing different social classes.</t>
  </si>
  <si>
    <t>A collection of Chekhov's five masterful novellas including "The Steppe," "The Duel," "The Story of an Unknown Man," "Three Years," and "My Life," showcasing his psychological insight and subtle portrayal of Russian life.</t>
  </si>
  <si>
    <t>Dickens's first novel following the adventures and misadventures of Samuel Pickwick and his companions as they travel around England, combining humor, social observation, and vivid characterization.</t>
  </si>
  <si>
    <t>Dickens's second novel about an orphan boy who escapes a workhouse and joins a gang of juvenile pickpockets in London, exposing the cruel treatment of the poor in Victorian England.</t>
  </si>
  <si>
    <t>Dickens's third novel following the life and adventures of Nicholas Nickleby as he supports his mother and sister after his father dies, confronting the cruel headmaster Wackford Squeers and other villains.</t>
  </si>
  <si>
    <t>Dickens's historical novel set in London and Paris before and during the French Revolution, following characters caught in the violent upheaval and featuring one of literature's most famous opening and closing lines.</t>
  </si>
  <si>
    <t>Dickens's novel following the orphan Pip's journey from humble beginnings to becoming a gentleman with "great expectations," examining themes of wealth, social class, and moral growth.</t>
  </si>
  <si>
    <t>Dickens's beloved novella about the miserly Ebenezer Scrooge who is visited by three spirits on Christmas Eve, leading to his transformation and redemption.</t>
  </si>
  <si>
    <t>Doyle's first collection of twelve short stories featuring the brilliant detective Sherlock Holmes and his loyal friend Dr. Watson, establishing many of the iconic elements of the detective fiction genre.</t>
  </si>
  <si>
    <t>Joseph Frank's definitive and comprehensive five-volume biography condensed into a single book, examining Dostoevsky's life and literary works within their historical, political, and intellectual context.</t>
  </si>
  <si>
    <t>Hardy's fourth novel about Bathsheba Everdene and her relationships with three different suitors: the shepherd Gabriel Oak, the farmer William Boldwood, and the soldier Sergeant Troy, set against rural English life.</t>
  </si>
  <si>
    <t>Hardy's novel set on the fictional Egdon Heath, focusing on native Clym Yeobright's return and the complex love triangle that develops with the passionate Eustacia Vye and the reddleman Diggory Venn.</t>
  </si>
  <si>
    <t>Hardy's tragic novel about a poor country girl who discovers she is descended from the ancient d'Urberville family, leading to her seduction by Alec d'Urberville and doomed relationship with Angel Clare.</t>
  </si>
  <si>
    <t>Hardy's final and most controversial novel about working-class Jude Fawley's aspirations for a university education and his doomed relationship with his unconventional cousin Sue Bridehead.</t>
  </si>
  <si>
    <t>Rick Harsch's experimental novel following multiple narrative threads across different time periods, combining elements of noir, picaresque adventure, and historical fiction within a complex, interwoven structure.</t>
  </si>
  <si>
    <t>Houellebecq's debut novel following a depressed computer programmer who reflects on sexual inequality and social alienation in modern society, establishing his nihilistic literary voice and critique of contemporary culture.</t>
  </si>
  <si>
    <t>Houellebecq's provocative novel about Western sex tourism in Thailand and the clash of cultures, ending with an Islamic terrorist attack, exploring themes of globalization, commercialized sexuality, and cultural decline.</t>
  </si>
  <si>
    <t>Houellebecq's science fiction novel alternating between a contemporary comedian and his future clones, exploring themes of transhumanism, genetic engineering, and the end of humanity as we know it.</t>
  </si>
  <si>
    <t>Houellebecq's novel about an artist who achieves success with photographs of Michelin maps, featuring a fictionalized version of Houellebecq who is murdered, examining art, commerce, and authenticity in modern France.</t>
  </si>
  <si>
    <t>Houellebecq's controversial novel set in a near-future France where an Islamic party wins the presidential election, transforming French society and examining themes of cultural decline, masculine insecurity, and religious conversion.</t>
  </si>
  <si>
    <t>Houellebecq's novel about an agricultural engineer who abandons his life to take a new antidepressant, reflecting on his failed relationships and the decline of rural France, offering a pessimistic view of modern love and society.</t>
  </si>
  <si>
    <t>Houellebecq's novel set in 2027 France, following a senior government official's life and the political landscape as he deals with his father's illness and his own mortality, exploring themes of political disillusionment and personal annihilation.</t>
  </si>
  <si>
    <t>James Baldwin's powerful collection of two essays examining race relations in America, combining personal experience with sharp social critique to articulate the anger, frustration, and hope of the Civil Rights Movement.</t>
  </si>
  <si>
    <t>Giacomo Leopardi's massive personal notebook containing his philosophical reflections, literary criticism, linguistic observations, and personal thoughts, offering deep insights into the mind of one of Italy's greatest poets and thinkers.</t>
  </si>
  <si>
    <t>An early dramatic poem written by Karl Marx during his university years, presenting a Faustian tragedy filled with dark romantic imagery, nihilistic themes, and existential despair that stands in contrast to his later political and economic works.</t>
  </si>
  <si>
    <t>Robert K. Massie's biography of Tsar Nicholas II, his wife Alexandra, and their family, focusing on the hemophilia of their son Alexei and the influence of Rasputin against the backdrop of the Russian Revolution.</t>
  </si>
  <si>
    <t>Massie's Pulitzer Prize-winning biography of Peter the Great who modernized Russia and brought it into European politics in the early 18th century through his reforms, wars, and personal example.</t>
  </si>
  <si>
    <t>Massie's account of the identification of the remains of the last imperial family of Russia and the politics surrounding this discovery, examining the scientific investigation and controversies around the Romanov deaths.</t>
  </si>
  <si>
    <t>Massie's biography of Catherine the Great, focusing on her rise to power as a German princess who became Empress of Russia, her personal life, and her enlightened rule over the Russian Empire.</t>
  </si>
  <si>
    <t>Larry McMurtry's Pulitzer Prize-winning epic Western novel following retired Texas Rangers Captain Woodrow Call and Augustus McCrae as they lead a cattle drive from Texas to Montana, exploring themes of friendship, aging, unrequited love, and the closing of the American frontier.</t>
  </si>
  <si>
    <t>Huey P. Newton's autobiographical memoir detailing his early life, the founding of the Black Panther Party, his political philosophy, and the struggle for Black liberation in America against systematic oppression.</t>
  </si>
  <si>
    <t>A controversial collection of explicit illustrations associated with the Marquis de Sade's libertine philosophy, depicting various sexual scenarios that challenge conventional morality and religious norms of the 18th century.</t>
  </si>
  <si>
    <t>Shakespeare's tragedy centered on the Prince of Denmark seeking revenge for his father's murder by his uncle who has married his mother and taken the throne, exploring themes of mortality, madness, and moral corruption.</t>
  </si>
  <si>
    <t>Shakespeare's tragedy following a Scottish general's descent into madness after receiving prophecies from witches and being urged by his ambitious wife to seize the throne through murder.</t>
  </si>
  <si>
    <t>Shakespeare's tragedy depicting the forbidden love between two young people from feuding families in Verona, ending in their suicides and the reconciliation of their families.</t>
  </si>
  <si>
    <t>Shakespeare's tragedy about a Moorish general in the Venetian army who is manipulated by his ensign Iago into believing his wife Desdemona is unfaithful, leading to destructive jealousy and murder.</t>
  </si>
  <si>
    <t>Shakespeare's tragedy about an aging king who divides his kingdom among his daughters, leading to his descent into madness and the kingdom's collapse, exploring themes of authority, filial ingratitude, and human suffering.</t>
  </si>
  <si>
    <t>Shakespeare's comedy featuring multiple plotlines involving supernatural fairies, confused lovers, and amateur actors in an enchanted forest, exploring themes of love, dreams, and reality.</t>
  </si>
  <si>
    <t>Shakespeare's play about a merchant who defaults on a loan from a moneylender who demands a pound of flesh as forfeit, featuring the character Shylock and themes of justice, mercy, and prejudice.</t>
  </si>
  <si>
    <t>Shakespeare's play about a magician exiled on an island who uses his powers to bring his enemies to the island for revenge but ultimately chooses forgiveness, often considered Shakespeare's farewell to the stage.</t>
  </si>
  <si>
    <t>Shakespeare's tragedy depicting the conspiracy against and assassination of the Roman leader, exploring themes of republicanism, honor, and the consequences of political violence.</t>
  </si>
  <si>
    <t>Andrei Tarkovsky's theoretical reflections on cinema as an art form and his own filmmaking practice, exploring his philosophical approach to time, memory, and spirituality in film.</t>
  </si>
  <si>
    <t>A collection of Andrei Tarkovsky's personal diaries covering the last sixteen years of his life and career, offering intimate insights into his creative process, spiritual struggles, and experiences as an exile from the Soviet Union.</t>
  </si>
  <si>
    <t>A compilation of Andrei Tarkovsky's screenplays including "Ivan's Childhood," "Andrei Rublev," "Solaris," "Mirror," "Stalker," "Nostalgia," and "The Sacrifice," showcasing his poetic approach to cinema and the evolution of his artistic vision.</t>
  </si>
  <si>
    <t>Horace Walpole's groundbreaking work considered the first Gothic novel, featuring supernatural elements, medieval settings, and melodramatic plot devices that would define the genre, centered around a cursed Italian castle and its tyrannical prince.</t>
  </si>
  <si>
    <t>Raymond Chandler's first Philip Marlowe novel, involving blackmail, pornography, and murder among the wealthy Sternwood family, establishing the conventions of hard-boiled detective fiction with its complex plot and cynical protagonist.</t>
  </si>
  <si>
    <t>Chandler's second Philip Marlowe mystery involving the search for an ex-convict's former girlfriend and multiple murders, noted for its vivid descriptions of Los Angeles and sharp dialogue.</t>
  </si>
  <si>
    <t>Considered Chandler's finest work, in which detective Philip Marlowe befriends a war veteran who is later accused of murdering his wealthy wife, exploring themes of loyalty and corruption in post-war Los Angeles.</t>
  </si>
  <si>
    <t>Chandler's fourth Philip Marlowe mystery set in the mountains outside Los Angeles, involving missing persons and multiple identities, showcasing his poetic prose and atmospheric descriptions.</t>
  </si>
  <si>
    <t>Vasily Grossman's epic masterpiece centered around the Battle of Stalingrad, following the interconnected lives of a large cast of characters to create a panoramic view of Soviet society under Stalinism, with profound insights on freedom, totalitarianism, and the human condition.</t>
  </si>
  <si>
    <t>Grossman's final, unfinished novel about a man returning to Soviet society after thirty years in the Gulag, examining the nature of the Soviet system, the complicity of ordinary citizens, and the possibility of freedom in a totalitarian state.</t>
  </si>
  <si>
    <t>Grossman's precursor to "Life and Fate," depicting the lead-up to and early stages of the Battle of Stalingrad through the lives of soldiers and civilians, based partly on his experiences as a war correspondent with the Red Army.</t>
  </si>
  <si>
    <t>Grossman's wartime novel based on his experiences as a frontline correspondent during the early phases of the German invasion of the Soviet Union, celebrating the resilience and heroism of ordinary soldiers and civilians.</t>
  </si>
  <si>
    <t>Oscar Wilde's farcical comedy about mistaken identity, following two bachelors who use the same pseudonym "Ernest" for their secret activities, satirizing Victorian social conventions and the institution of marriage.</t>
  </si>
  <si>
    <t>Wilde's one-act tragedy written in French about the biblical character who demands the head of John the Baptist as a reward for dancing the dance of the seven veils for her stepfather Herod Antipas.</t>
  </si>
  <si>
    <t>Wilde's play about a woman who suspects her husband of infidelity and nearly leaves him for another man, exploring themes of marriage, morality, and reputation in Victorian society.</t>
  </si>
  <si>
    <t>Wilde's play about blackmail and political corruption, focusing on the themes of public and private honor, examining whether a person with a past can be an ideal husband.</t>
  </si>
  <si>
    <t>Wilde's collection of fairy tales including "The Selfish Giant" and "The Nightingale and the Rose," combining fantasy with social criticism and exploring themes of selflessness, suffering, and redemption.</t>
  </si>
  <si>
    <t>Honoré de Balzac's novel about a father who sacrifices everything for his two ungrateful daughters, set against the backdrop of Parisian society and introducing recurring characters from his La Comédie Humaine series.</t>
  </si>
  <si>
    <t>Balzac's trilogy following the provincial poet Lucien de Rubempré's attempt to succeed in Parisian society and the literary world, examining ambition, corruption, and the power of the press.</t>
  </si>
  <si>
    <t>Balzac's novel about an unmarried, middle-aged woman who takes revenge on the family that has mistreated her, considered one of his greatest works for its psychological insight and depiction of Parisian society.</t>
  </si>
  <si>
    <t>Balzac's novel about two brothers competing for their mother's favor and inheritance, examining family dynamics, rural life, and the contrast between provincial and Parisian values.</t>
  </si>
  <si>
    <t>Émile Zola's thirteenth novel in the Rougon-Macquart series, about coal miners' strike in northern France, portraying the harsh working conditions and the development of socialism among the miners.</t>
  </si>
  <si>
    <t>Zola's seventh novel in the Rougon-Macquart series, depicting alcoholism and poverty in the working-class districts of Paris through the story of laundress Gervaise Macquart.</t>
  </si>
  <si>
    <t>Zola's ninth novel in the Rougon-Macquart series, following the life of Nana, a prostitute who rises to become a celebrated actress in Paris and destroys aristocratic men who pursue her.</t>
  </si>
  <si>
    <t>Zola's seventeenth novel in the Rougon-Macquart series, exploring violence and criminal behavior through the story of a train engineer with homicidal urges, set against the railway system.</t>
  </si>
  <si>
    <t>Zola's fourteenth novel in the Rougon-Macquart series, about an innovative painter struggling against the conservative art establishment, partly based on Zola's friendship with Cézanne.</t>
  </si>
  <si>
    <t>Cormac McCarthy's first novel in the Border Trilogy, following sixteen-year-old John Grady Cole who travels to Mexico in 1949 after his grandfather's death, encountering love, violence, and injustice.</t>
  </si>
  <si>
    <t>The second novel in McCarthy's Border Trilogy, following teenager Billy Parham's journey across the border with a captured wolf, exploring themes of loss, wandering, and the harsh realities of the borderlands.</t>
  </si>
  <si>
    <t>The concluding novel in McCarthy's Border Trilogy, reuniting John Grady Cole and Billy Parham as they work on a ranch in the early 1950s, with Cole falling in love with a Mexican prostitute with tragic consequences.</t>
  </si>
  <si>
    <t>McCarthy's novel about Llewelyn Moss who finds a case of money from a drug deal gone wrong, the hitman Anton Chigurh who pursues him, and Sheriff Bell who investigates, examining violence and moral decline in the American Southwest.</t>
  </si>
  <si>
    <t>McCarthy's semi-autobiographical novel about Cornelius Suttree, who abandons his privileged background to live among the outcasts along the Tennessee River in Knoxville during the early 1950s.</t>
  </si>
  <si>
    <t>McCarthy's disturbing novel about Lester Ballard, a violent outcast in rural Tennessee who descends into necrophilia and murder, examining the human capacity for depravity and alienation.</t>
  </si>
  <si>
    <t>McCarthy's second novel about a woman searching for her child who was abandoned by the father, her brother, with whom she had an incestuous relationship, featuring a trio of mysterious, violent men.</t>
  </si>
  <si>
    <t>McCarthy's first novel, set in rural Tennessee in the 1930s, involving three intersecting lives in a Southern Gothic landscape marked by violence and isolation.</t>
  </si>
  <si>
    <t>McCarthy's novel in dialogue form between a black ex-convict who prevents a white professor from committing suicide, presenting their debate about the existence of God, meaning, and the value of life.</t>
  </si>
  <si>
    <t>Mark Z. Danielewski's experimental novel telling the story of two teenagers through a unique format requiring the book to be physically rotated and read from both directions, featuring typographical innovations and multiple narrative layers.</t>
  </si>
  <si>
    <t>Danielewski's ghost story for adults told at an East Texas orphanage on Halloween night, featuring colored quotation marks for different narrators and innovative visual storytelling.</t>
  </si>
  <si>
    <t>Thomas Mann's first novel chronicling the decline of a wealthy merchant family in northern Germany over four generations, exploring themes of decadence, the conflict between art and business, and the changing social landscape.</t>
  </si>
  <si>
    <t>Mann's tetralogy retelling the biblical story of Joseph, blending mythological, psychological, and historical elements to create a profound meditation on myth, culture, and human development.</t>
  </si>
  <si>
    <t>Fernando Pessoa's only book published in Portuguese during his lifetime, a collection of 44 poems about Portuguese history and mythology, expressing his mystical nationalism and vision of a spiritual empire.</t>
  </si>
  <si>
    <t>A collection of poems written under Pessoa's heteronym Alberto Caeiro, expressing direct sensory engagement with the natural world and rejecting metaphysics in favor of simple observation.</t>
  </si>
  <si>
    <t>Pessoa's famous poem written under the heteronym Álvaro de Campos, expressing modernist alienation and disillusionment, beginning with the line "I am nothing, I shall never be anything."</t>
  </si>
  <si>
    <t>Mark Twain's novel about a mischievous boy growing up along the Mississippi River who witnesses a murder and finds treasure, capturing the essence of childhood and small-town American life in the mid-19th century.</t>
  </si>
  <si>
    <t>Twain's classic novel following Huck Finn and Jim, a runaway slave, as they travel down the Mississippi River on a raft, confronting the hypocrisy and moral contradictions of pre-Civil War America.</t>
  </si>
  <si>
    <t>Twain's historical fiction novel about two boys identical in appearance—one a prince, the other a pauper—who exchange identities, exploring themes of social inequality and innate nobility.</t>
  </si>
  <si>
    <t>Twain's satirical novel about a modern man who is transported back to King Arthur's time and attempts to modernize medieval society, commenting on industrialization, imperialism, and social issues.</t>
  </si>
  <si>
    <t>Twain's travel book recounting his journey through Europe and the Holy Land, satirizing American tourism and the romanticized views of European culture held by his contemporaries.</t>
  </si>
  <si>
    <t>Twain's memoir of his experiences as a steamboat pilot on the Mississippi River before and after the Civil War, combining autobiography, history, and social observation.</t>
  </si>
  <si>
    <t>Twain's semi-autobiographical account of his journey to Nevada and his experiences as a miner and journalist in the American West, blending humor, adventure, and social commentary.</t>
  </si>
  <si>
    <t>Euripides' tragedy about a sorceress who takes revenge on her unfaithful husband Jason by killing their children, exploring themes of passion, betrayal, and the position of foreign women in Greek society.</t>
  </si>
  <si>
    <t>Euripides' tragedy about the god Dionysus who punishes the city of Thebes for not properly honoring him, examining the conflict between rationality and primal instinct, and the destructive power of religious ecstasy.</t>
  </si>
  <si>
    <t>Euripides' tragedy about a queen's forbidden love for her stepson and the destruction that follows, exploring themes of sexual passion, divine intervention, and the consequences of violating social norms.</t>
  </si>
  <si>
    <t>Euripides' tragedy depicting the fates of the women of Troy after their city's fall, serving as a powerful anti-war statement written during the Peloponnesian War.</t>
  </si>
  <si>
    <t>Euripides' tragedy about Agamemnon's decision to sacrifice his daughter Iphigenia to appease the goddess Artemis and allow the Greek fleet to sail to Troy, examining moral choices under pressure.</t>
  </si>
  <si>
    <t>Seneca's tragedy about Thyestes who unknowingly eats his own children, served to him by his brother Atreus in an act of revenge, exemplifying Stoic concerns with the destructive nature of passion.</t>
  </si>
  <si>
    <t>Seneca's tragedy based on the Greek myth of Medea, focusing on themes of revenge and supernatural power, written with more emphasis on rhetoric and horror than its Greek predecessor.</t>
  </si>
  <si>
    <t>Seneca's tragedy based on the myth of Phaedra who falls in love with her stepson Hippolytus, exploring the destructive nature of uncontrolled passion and its moral consequences.</t>
  </si>
  <si>
    <t>Seneca's philosophical essay arguing that life is long enough if used well, advocating leisure time for philosophical pursuits rather than frittering away existence on meaningless activities.</t>
  </si>
  <si>
    <t>John Williams' novel about the quiet life of William Stoner, an English professor at the University of Missouri, through his career, marriage, love affair, and academic battles, a meditation on the meaning of an ordinary life.</t>
  </si>
  <si>
    <t>Williams' novel about a young Harvard dropout who joins a buffalo hunting expedition in the 1870s, depicting the brutal realities of frontier life and the destruction of the American wilderness.</t>
  </si>
  <si>
    <t>Williams' historical novel about the life of the first Roman emperor, told through letters, journal entries, and other documents, examining the costs of power and the transformation of the Roman Republic into an empire.</t>
  </si>
  <si>
    <t>Williams' first novel, a psychological study of a young man haunted by childhood trauma, exploring themes of memory, violence, and psychological damage.</t>
  </si>
  <si>
    <t>Jules Verne's science fiction adventure novel featuring Captain Nemo and his submarine Nautilus, as they explore the world's oceans, encountering fantastic sea creatures and natural wonders.</t>
  </si>
  <si>
    <t>Verne's science fiction novel about a professor who leads an expedition down an Icelandic volcano to the Earth's center, combining adventure with speculative geology and paleontology.</t>
  </si>
  <si>
    <t>Verne's adventure novel about Phileas Fogg's attempt to circumnavigate the world in 80 days for a wager, showcasing the expanding global reach of 19th-century technology and British determination.</t>
  </si>
  <si>
    <t>Verne's science fiction novel about the Baltimore Gun Club's attempt to build a cannon capable of firing a projectile to the Moon, remarkably prescient in its treatment of space travel.</t>
  </si>
  <si>
    <t>Verne's novel about five American prisoners of war who escape by balloon and land on an uncharted island in the South Pacific, where they establish a colony using their engineering skills and scientific knowledge.</t>
  </si>
  <si>
    <t>Karl Marx's critique of political economy, analyzing commodity production, labor theory of value, and the extraction of surplus value from workers, establishing the foundation of Marxist economic theory.</t>
  </si>
  <si>
    <t>Posthumously edited by Engels, focusing on the circulation process of capital and introducing the concept of the reproduction schemes explaining economic growth and crisis.</t>
  </si>
  <si>
    <t>Posthumously edited by Engels, examining the capitalist system as a whole and the distribution of surplus value among different types of capitalists, introducing the tendency of the rate of profit to fall.</t>
  </si>
  <si>
    <t>The first volume of Karl Ove Knausgård's six-volume autobiographical novel, dealing with the death of his father and his early life, establishing his unflinchingly detailed and conf</t>
  </si>
  <si>
    <t>A Breath of Life</t>
  </si>
  <si>
    <t>The Wilderness World of John Muir</t>
  </si>
  <si>
    <t>Muir</t>
  </si>
  <si>
    <t>Muir, John</t>
  </si>
  <si>
    <t>The Sagas of Icelanders</t>
  </si>
  <si>
    <t>Jane</t>
  </si>
  <si>
    <t>Smiley</t>
  </si>
  <si>
    <t>Smiley, Jane</t>
  </si>
  <si>
    <t>Gone with the Wind</t>
  </si>
  <si>
    <t>Mitchell</t>
  </si>
  <si>
    <t>Mitchell, Margaret</t>
  </si>
  <si>
    <t>Extinction</t>
  </si>
  <si>
    <t>My Last Breath</t>
  </si>
  <si>
    <t>Buñuel, Luis</t>
  </si>
  <si>
    <t>Selected Poems and Fragments</t>
  </si>
  <si>
    <t>Hölderlin</t>
  </si>
  <si>
    <t>Hölderlin, Friedrich</t>
  </si>
  <si>
    <t>Marcel Proust: A Life</t>
  </si>
  <si>
    <t>William C.</t>
  </si>
  <si>
    <t>Carter</t>
  </si>
  <si>
    <t>Carter, William C.</t>
  </si>
  <si>
    <t>Paul: A Biography</t>
  </si>
  <si>
    <t>Wright, N.T.</t>
  </si>
  <si>
    <t>Paintings in Proust: A Visual Companion to In Search of Lost Time</t>
  </si>
  <si>
    <t>Karpeles</t>
  </si>
  <si>
    <t>Karpeles, Eric</t>
  </si>
  <si>
    <t>The Complete Fiction of H.P. Lovecraft</t>
  </si>
  <si>
    <t>Lovecraft, H.P.</t>
  </si>
  <si>
    <t>Russian Criminal Tattoo Encyclopaedia Volume II</t>
  </si>
  <si>
    <t>Russian Criminal Tattoo Encyclopaedia Volume I</t>
  </si>
  <si>
    <t>Danzig</t>
  </si>
  <si>
    <t>Baldaev</t>
  </si>
  <si>
    <t>Baldaev, Danzig</t>
  </si>
  <si>
    <t>A People's Tragedy: The Russian Revolution, 1891 - 1924</t>
  </si>
  <si>
    <t>Figes</t>
  </si>
  <si>
    <t>Figes, Orlando</t>
  </si>
  <si>
    <t>1776-1789</t>
  </si>
  <si>
    <t>-</t>
  </si>
  <si>
    <t>The second volume of Knausgård's series focusing on his life as a young father in Stockholm and his relationship with his second wife, examining the tensions between creative ambition and domestic responsibilities.</t>
  </si>
  <si>
    <t>The third volume covering Knausgård's childhood on the island of Tromøya in southern Norway, depicting the anxieties and small humiliations of youth through his characteristic hyperrealistic detail.</t>
  </si>
  <si>
    <t>The fourth volume depicting Knausgård's years as an 18-year-old working as a teacher in northern Norway, exploring his sexual frustration, creative aspirations, and growing independence.</t>
  </si>
  <si>
    <t>The fifth volume following Knausgård's life in Bergen as a student at a writing academy and his first marriage, chronicling his development as a writer and his struggles with alcohol.</t>
  </si>
  <si>
    <t>The final and longest volume, including a 400-page essay on Hitler and "My Struggle" (Mein Kampf), addressing the ethical implications of Knausgård's own autobiographical project and its effects on those around him.</t>
  </si>
  <si>
    <t>Zola's seventh novel in the Rougon-Macquart series, depicting alcoholism and poverty in working-class Paris, following laundress Gervaise Macquart's tragic decline into destitution.</t>
  </si>
  <si>
    <t>Zola's breakthrough novel about an affair that leads to murder, exploring the psychological and physiological effects of guilt on the killers, establishing his naturalist approach to literature.</t>
  </si>
  <si>
    <t>Zola's eleventh novel in the Rougon-Macquart series, set in a department store, contrasting traditional small shops with the new consumer capitalism of the grand magasin in Second Empire Paris.</t>
  </si>
  <si>
    <t>Zola's nineteenth novel in the Rougon-Macquart series, about the Franco-Prussian War of 1870, the Battle of Sedan, and the Paris Commune, showing the collapse of the Second Empire.</t>
  </si>
  <si>
    <t>Zola's famous open letter to the President of France accusing the government of antisemitism in the Dreyfus Affair, leading to his conviction for libel and temporary exile to England.</t>
  </si>
  <si>
    <t>Zola's third novel in the Rougon-Macquart series, set in and around Les Halles, the central food market of Paris, contrasting the "fat" and the "thin" of society through sensual descriptions of food.</t>
  </si>
  <si>
    <t>Zola's fifteenth novel in the Rougon-Macquart series, depicting the harsh reality of peasant life and the attachment to land in rural France, with themes of greed and brutality.</t>
  </si>
  <si>
    <t>The first novel in Zola's Rougon-Macquart series, depicting the 1851 coup d'état that created the Second Empire in a small southern French town, introducing the founding members of his fictional family.</t>
  </si>
  <si>
    <t>The second novel in Zola's series, exploring property speculation and corruption during the massive renovation of Paris in the 1860s, featuring a destructive love triangle in a family.</t>
  </si>
  <si>
    <t>Zola's tenth novel in the Rougon-Macquart series, exposing the hypocrisies and moral corruption of the bourgeoisie in a typical Parisian apartment building, contrasting public respectability with private vice.</t>
  </si>
  <si>
    <t>The twentieth and final novel in Zola's Rougon-Macquart series, summarizing the scientific and genetic theories that underpin the entire cycle through the character of Dr. Pascal who studies his own family.</t>
  </si>
  <si>
    <t>Zola's collection of essays outlining his literary theories, applying scientific method to novel writing and establishing the principles of literary naturalism.</t>
  </si>
  <si>
    <t>The first novel in Zola's Three Cities trilogy, examining the conflict between religious faith and scientific skepticism at the Catholic pilgrimage site of Lourdes.</t>
  </si>
  <si>
    <t>The first novel in Zola's final Four Gospels series, promoting large families and repopulation after France's defeat in the Franco-Prussian War, expressing his utopian social vision.</t>
  </si>
  <si>
    <t>Zola's fourth novel in the Rougon-Macquart series, about a priest who infiltrates and dominates a small provincial town for political purposes, examining the interplay of church and state.</t>
  </si>
  <si>
    <t>Zola's eighteenth novel in the Rougon-Macquart series, focusing on financial speculation and the stock market crash of 1867, following the rise and fall of a banker and exploring capitalism's moral implications.</t>
  </si>
  <si>
    <t>Edward Gibbon's monumental work chronicling the gradual decline of the Roman Empire from the height of its power in the 2nd century CE through the fall of Constantinople in 1453, examining the causes of Rome's decay through meticulous research and elegant prose.</t>
  </si>
  <si>
    <t>The Complete Stories and Poems</t>
  </si>
  <si>
    <t>Poe, Edgar Allan</t>
  </si>
  <si>
    <t>A Man Called Ove</t>
  </si>
  <si>
    <t>Fredrik</t>
  </si>
  <si>
    <t>Backman</t>
  </si>
  <si>
    <t>Backman, Fredrik</t>
  </si>
  <si>
    <t>Midnight in Chernobyl: The Untold Story of the World's Greatest Nuclear Disaster</t>
  </si>
  <si>
    <t>Higginbotham</t>
  </si>
  <si>
    <t>The Complete Stories of J.G. Ballard</t>
  </si>
  <si>
    <t>Higginbotham, Adam</t>
  </si>
  <si>
    <t>Ballard, J.G.</t>
  </si>
  <si>
    <t>Various</t>
  </si>
  <si>
    <t>William S. Burroughs' controversial, non-linear novel written using the "cut-up" technique, presenting a fragmented narrative about addiction, control systems, and sexuality through the experiences of junkie William Lee, with surreal, often grotesque imagery that challenged obscenity laws.</t>
  </si>
  <si>
    <t>Hubert Selby Jr.'s brutal collection of interconnected stories set in post-World War II Brooklyn, depicting violence, drug use, gang rape, homosexuality, and crime among society's outcasts with unflinching realism and innovative prose style.</t>
  </si>
  <si>
    <t>Selby's harrowing novel following four characters whose lives are devastated by drug addiction in different forms, from heroin to diet pills, chronicling their descent into desperation and self-destruction in a relentless, rhythmic prose style.</t>
  </si>
  <si>
    <t>Selby's disturbing second novel taking place almost entirely within the mind of a prisoner who creates elaborate, violent revenge fantasies while awaiting trial, exploring the darkest aspects of human consciousness through stream-of-consciousness narration.</t>
  </si>
  <si>
    <t>Jack Kerouac's semi-autobiographical novella about a brief, passionate love affair between a white writer and a young black woman in the bohemian jazz scene of San Francisco, written in his spontaneous prose style over three benzedrine-fueled days.</t>
  </si>
  <si>
    <t>Kerouac's novel based on his experiences as a fire lookout on Desolation Peak in the North Cascades and his subsequent travels, chronicling his struggle to reconcile Buddhist detachment with his immersion in the Beat lifestyle.</t>
  </si>
  <si>
    <t>Kerouac's collection of 242 "choruses" or poems influenced by jazz rhythms, written during his 1955 stay in Mexico City, blending autobiographical experiences with religious and philosophical themes from Buddhism, Catholicism, and American culture.</t>
  </si>
  <si>
    <t>Kerouac's novel depicting his mental breakdown during stays at Lawrence Ferlinghetti's cabin in Big Sur, California, chronicling his struggle with alcoholism, fame, and disillusionment with the Beat lifestyle he helped create.</t>
  </si>
  <si>
    <t>Kerouac's novel about the spiritual experiences and mountaineering adventures of Ray Smith (Kerouac) and Japhy Ryder (based on Gary Snyder), exploring Buddhism, nature, poetry, and the rejection of conventional American values.</t>
  </si>
  <si>
    <t>Kerouac's defining Beat Generation novel following Sal Paradise (Kerouac) and Dean Moriarty (based on Neal Cassady) as they travel across America, seeking freedom, experiences, and meaning through jazz, poetry, drugs, and movement.</t>
  </si>
  <si>
    <t>Clarice Lispector's posthumously published final work, a fragmentary dialogue between an author and his female character Angela Pralini, exploring the creative process, identity, and existence through Lispector's distinctive metaphysical prose.</t>
  </si>
  <si>
    <t>An anthology of the influential naturalist and conservationist's writings about his explorations and observations of the American wilderness, compiled and arranged thematically to showcase his profound connection with nature and his environmental philosophy.</t>
  </si>
  <si>
    <t>A comprehensive collection of the medieval Icelandic sagas with a preface by Jane Smiley, presenting these realistic prose narratives about early Viking settlers in Iceland from the 9th to 11th centuries, with their distinctive matter-of-fact descriptions of feuds, adventures, and everyday life.</t>
  </si>
  <si>
    <t>Margaret Mitchell's epic historical novel set in Georgia during the Civil War and Reconstruction era, following the journey of the headstrong Scarlett O'Hara as she navigates loss, love, and survival against the backdrop of a changing South.</t>
  </si>
  <si>
    <t>Thomas Bernhard's final novel featuring the misanthropic protagonist Franz-Josef Murau who returns to his family estate after his parents' and brother's deaths, delivering a relentless monologue against his family, Austria, and its Nazi past.</t>
  </si>
  <si>
    <t>Luis Buñuel's memoir recounting his life from childhood in Spain through his groundbreaking surrealist filmmaking career in Mexico, France, and Spain, revealing his iconoclastic perspective, dream-like experiences, and artistic collaborations.</t>
  </si>
  <si>
    <t>A collection of Friedrich Hölderlin's lyric poetry and incomplete works, showcasing his unique fusion of Hellenic ideals with German Romanticism, his innovative use of language, and his visionary engagement with nature, mythology, and the divine.</t>
  </si>
  <si>
    <t>William C. Carter's comprehensive biography of the French novelist, detailing Proust's privileged upbringing, struggles with illness, homosexuality, and social dynamics, and the creation of his masterpiece "In Search of Lost Time" against the backdrop of Belle Époque Paris.</t>
  </si>
  <si>
    <t>N.T. Wright's scholarly yet accessible biography of the apostle Paul, examining his Jewish background, conversion experience, missionary journeys, and theological contributions within their historical and cultural contexts of the first-century Mediterranean world.</t>
  </si>
  <si>
    <t>Eric Karpeles' unique study identifying and reproducing over 200 paintings referenced in Proust's novel, exploring the significance of visual art in the work and providing context for Proust's aesthetic theories and the artistic milieu of his time.</t>
  </si>
  <si>
    <t>A comprehensive collection of H.P. Lovecraft's short stories and novellas, showcasing his influential cosmic horror tales featuring ancient alien entities, forbidden knowledge, and the insignificance of humanity in an indifferent universe.</t>
  </si>
  <si>
    <t>The second volume in Danzig Baldaev's documentary collection of prison tattoo drawings made during his work as a guard in Soviet prisons, decoding the complex visual language of criminal tattoos with their intricate symbolism, social hierarchies, and anti-authoritarian messages.</t>
  </si>
  <si>
    <t>The first volume of Baldaev's unique ethnographic record of Soviet criminal tattoos, featuring drawings and photographs of tattoos that functioned as a secret visual language among prisoners, with detailed explanations of their meanings and the subculture they represent.</t>
  </si>
  <si>
    <t>Orlando Figes' comprehensive history of the Russian Revolution, tracing its causes from the famine of 1891 through the civil war and establishment of the Soviet state, focusing on personal experiences of people from all social levels during this transformative period.</t>
  </si>
  <si>
    <t>Hash_ID</t>
  </si>
  <si>
    <t>Martin, Agnes</t>
  </si>
  <si>
    <t>Anonymous</t>
  </si>
  <si>
    <t>Jan Matejko</t>
  </si>
  <si>
    <t>John Everett Millais</t>
  </si>
  <si>
    <t>Ad</t>
  </si>
  <si>
    <t>Reinhardt</t>
  </si>
  <si>
    <t>Adolf Frederick Reinhardt</t>
  </si>
  <si>
    <t>Painter, Art Theorist</t>
  </si>
  <si>
    <t>Aublet</t>
  </si>
  <si>
    <t>Joseph-Pénot</t>
  </si>
  <si>
    <t>Altdorfer</t>
  </si>
  <si>
    <t>Painter, Printmaker, Architect</t>
  </si>
  <si>
    <t>Aleksandra</t>
  </si>
  <si>
    <t>Waliszewska</t>
  </si>
  <si>
    <t>Cabanel</t>
  </si>
  <si>
    <t>Alexej</t>
  </si>
  <si>
    <t>von Jawlensky</t>
  </si>
  <si>
    <t>Printmaker, Illustrator, Writer</t>
  </si>
  <si>
    <t>Andrew</t>
  </si>
  <si>
    <t>Wyeth</t>
  </si>
  <si>
    <t>Ángel</t>
  </si>
  <si>
    <t>Zárraga</t>
  </si>
  <si>
    <t>Angelo</t>
  </si>
  <si>
    <t>Graf von Courten</t>
  </si>
  <si>
    <t>Unknown</t>
  </si>
  <si>
    <t>Ligabue</t>
  </si>
  <si>
    <t>Painter, Printmaker, Sculptor</t>
  </si>
  <si>
    <t>Illustrator, Author</t>
  </si>
  <si>
    <t>August</t>
  </si>
  <si>
    <t>Friedrich Schenck</t>
  </si>
  <si>
    <t>Toulmouche</t>
  </si>
  <si>
    <t>Briton</t>
  </si>
  <si>
    <t>Rivière</t>
  </si>
  <si>
    <t>Bryan</t>
  </si>
  <si>
    <t>Charnley</t>
  </si>
  <si>
    <t>Lewis Saunders</t>
  </si>
  <si>
    <t>Michelangelo Merisi da Caravaggio</t>
  </si>
  <si>
    <t>Caspar</t>
  </si>
  <si>
    <t>David Friedrich</t>
  </si>
  <si>
    <t>Christian Nahl</t>
  </si>
  <si>
    <t>Le Brun</t>
  </si>
  <si>
    <t>West Cope</t>
  </si>
  <si>
    <t>Mars</t>
  </si>
  <si>
    <t>Henry Nobody Jr</t>
  </si>
  <si>
    <t>David Henry Brown Jr</t>
  </si>
  <si>
    <t>Performance Artist, Painter</t>
  </si>
  <si>
    <t>Diego</t>
  </si>
  <si>
    <t>Velazquez</t>
  </si>
  <si>
    <t>Diego Rodríguez de Silva y Velázquez</t>
  </si>
  <si>
    <t>Ditlev</t>
  </si>
  <si>
    <t>Blunck</t>
  </si>
  <si>
    <t>Bundy</t>
  </si>
  <si>
    <t>Collier</t>
  </si>
  <si>
    <t>Evert Collier</t>
  </si>
  <si>
    <t>Edwin</t>
  </si>
  <si>
    <t>Long</t>
  </si>
  <si>
    <t>Edwin Longsden Long</t>
  </si>
  <si>
    <t>Egon</t>
  </si>
  <si>
    <t>Schiele</t>
  </si>
  <si>
    <t>Ferdinand Oehme</t>
  </si>
  <si>
    <t>Trigoulet</t>
  </si>
  <si>
    <t>Felix</t>
  </si>
  <si>
    <t>Achucarro</t>
  </si>
  <si>
    <t>Paraguayan</t>
  </si>
  <si>
    <t>Fra</t>
  </si>
  <si>
    <t>Angelico</t>
  </si>
  <si>
    <t>Guido di Pietro</t>
  </si>
  <si>
    <t>Painter, Friar</t>
  </si>
  <si>
    <t>Francais</t>
  </si>
  <si>
    <t>Charles Marie Bouton</t>
  </si>
  <si>
    <t>Francisco José de Goya y Lucientes</t>
  </si>
  <si>
    <t>Cadogan Cowper</t>
  </si>
  <si>
    <t>Sedlaceck</t>
  </si>
  <si>
    <t>Von Stuck</t>
  </si>
  <si>
    <t>Xaver Winterhalter</t>
  </si>
  <si>
    <t>Frederic</t>
  </si>
  <si>
    <t>Edwin Church</t>
  </si>
  <si>
    <t>Magdalena Carmen Frida Kahlo y Calderón</t>
  </si>
  <si>
    <t>Gandolfi</t>
  </si>
  <si>
    <t>Frederic Watts</t>
  </si>
  <si>
    <t>de la Tour</t>
  </si>
  <si>
    <t>Rochegrosse</t>
  </si>
  <si>
    <t>Francesco Caroto</t>
  </si>
  <si>
    <t>Giulio</t>
  </si>
  <si>
    <t>Romano</t>
  </si>
  <si>
    <t>Giulio Pippi</t>
  </si>
  <si>
    <t>Courbet</t>
  </si>
  <si>
    <t>Jean Désiré Gustave Courbet</t>
  </si>
  <si>
    <t>Painter, Printmaker, Illustrator</t>
  </si>
  <si>
    <t>Larwin</t>
  </si>
  <si>
    <t>Harmen</t>
  </si>
  <si>
    <t>Steenwijck</t>
  </si>
  <si>
    <t>Henri Émile Benoît Matisse</t>
  </si>
  <si>
    <t>Henri Julien Félix Rousseau</t>
  </si>
  <si>
    <t>Henryk</t>
  </si>
  <si>
    <t>Siemiradzki</t>
  </si>
  <si>
    <t>James Draper</t>
  </si>
  <si>
    <t>Corrodi</t>
  </si>
  <si>
    <t>Jheronimus van Aken</t>
  </si>
  <si>
    <t>Hilma</t>
  </si>
  <si>
    <t>af Klint</t>
  </si>
  <si>
    <t>HR</t>
  </si>
  <si>
    <t>Giger</t>
  </si>
  <si>
    <t>Hans Ruedi Giger</t>
  </si>
  <si>
    <t>Painter, Sculptor, Set Designer</t>
  </si>
  <si>
    <t>Simberg</t>
  </si>
  <si>
    <t>Painter, Graphical Artist</t>
  </si>
  <si>
    <t>Finnish</t>
  </si>
  <si>
    <t>Hugues</t>
  </si>
  <si>
    <t>Merle</t>
  </si>
  <si>
    <t>Ilya</t>
  </si>
  <si>
    <t>Repin</t>
  </si>
  <si>
    <t>Ippolito</t>
  </si>
  <si>
    <t>Caffi</t>
  </si>
  <si>
    <t>Aivazovsky</t>
  </si>
  <si>
    <t>Ivan Konstantinovich Aivazovsky</t>
  </si>
  <si>
    <t>Iván</t>
  </si>
  <si>
    <t>Kramskói</t>
  </si>
  <si>
    <t>Ivan Nikolaevich Kramskoi</t>
  </si>
  <si>
    <t>J. M. W.</t>
  </si>
  <si>
    <t>Paul Jackson Pollock</t>
  </si>
  <si>
    <t>Cornelisz. van Oostzanen</t>
  </si>
  <si>
    <t>Painter, Designer, Woodcutter</t>
  </si>
  <si>
    <t>Jacopo</t>
  </si>
  <si>
    <t>Pontormo</t>
  </si>
  <si>
    <t>Jacopo Carucci</t>
  </si>
  <si>
    <t>de Gheyn II</t>
  </si>
  <si>
    <t>Painter, Engraver, Botanical Artist</t>
  </si>
  <si>
    <t>Jacques-Louis</t>
  </si>
  <si>
    <t>Abbott McNeill Whistler</t>
  </si>
  <si>
    <t>James Sidney Edouard, Baron Ensor</t>
  </si>
  <si>
    <t>de Baen</t>
  </si>
  <si>
    <t>Matejko</t>
  </si>
  <si>
    <t>Painter, History Painter</t>
  </si>
  <si>
    <t>van Eyck</t>
  </si>
  <si>
    <t>Painter, Writer</t>
  </si>
  <si>
    <t>Leon Gerome Ferris</t>
  </si>
  <si>
    <t>Jean-Honoré</t>
  </si>
  <si>
    <t>Fragonard</t>
  </si>
  <si>
    <t>Johannes</t>
  </si>
  <si>
    <t>Vermeer</t>
  </si>
  <si>
    <t>Johannes van der Meer</t>
  </si>
  <si>
    <t>Everett Millais</t>
  </si>
  <si>
    <t>Painter, Engraver</t>
  </si>
  <si>
    <t>William Waterhouse</t>
  </si>
  <si>
    <t>Sarkin</t>
  </si>
  <si>
    <t>Artist, Painter</t>
  </si>
  <si>
    <t>de Ribera</t>
  </si>
  <si>
    <t>Jusepe de Ribera</t>
  </si>
  <si>
    <t>Wright of Derby</t>
  </si>
  <si>
    <t>Bryullov</t>
  </si>
  <si>
    <t>Karl Pavlovich Bryullov</t>
  </si>
  <si>
    <t>von Piloty</t>
  </si>
  <si>
    <t>Printmaker, Painter, Sculptor</t>
  </si>
  <si>
    <t>Katsushika</t>
  </si>
  <si>
    <t>Hokusai</t>
  </si>
  <si>
    <t>Ken</t>
  </si>
  <si>
    <t>Currie</t>
  </si>
  <si>
    <t>Kim</t>
  </si>
  <si>
    <t>Noble</t>
  </si>
  <si>
    <t>Cobain</t>
  </si>
  <si>
    <t>Kurt Donald Cobain</t>
  </si>
  <si>
    <t>Laurie</t>
  </si>
  <si>
    <t>Lipton</t>
  </si>
  <si>
    <t>Painter, Graphic Artist</t>
  </si>
  <si>
    <t>Leonardo di ser Piero da Vinci</t>
  </si>
  <si>
    <t>Wain</t>
  </si>
  <si>
    <t>Marinus</t>
  </si>
  <si>
    <t>Claesz</t>
  </si>
  <si>
    <t>Marinus van Reymerswaele</t>
  </si>
  <si>
    <t>Marcus Rothkowitz</t>
  </si>
  <si>
    <t>Mårten</t>
  </si>
  <si>
    <t>Eskil Winge</t>
  </si>
  <si>
    <t>Martín</t>
  </si>
  <si>
    <t>Ramírez</t>
  </si>
  <si>
    <t>Michelangelo di Lodovico Buonarroti Simoni</t>
  </si>
  <si>
    <t>Painter, Sculptor, Architect, Poet</t>
  </si>
  <si>
    <t>Nicolai</t>
  </si>
  <si>
    <t>Abildgaard</t>
  </si>
  <si>
    <t>Oskar</t>
  </si>
  <si>
    <t>Freiwirth-Lützow</t>
  </si>
  <si>
    <t>Wilhelm Heinrich Otto Dix</t>
  </si>
  <si>
    <t>Owe</t>
  </si>
  <si>
    <t>Zerge</t>
  </si>
  <si>
    <t>Pablo Diego José Francisco de Paula Juan Nepomuceno María de los Remedios Cipriano de la Santísima Trinidad Martyr Patricio Clito Ruíz y Picasso</t>
  </si>
  <si>
    <t>Veronese</t>
  </si>
  <si>
    <t>Paolo Caliari</t>
  </si>
  <si>
    <t>Cezanne</t>
  </si>
  <si>
    <t>Gaugin</t>
  </si>
  <si>
    <t>Eugène Henri Paul Gauguin</t>
  </si>
  <si>
    <t>Birkhäuser</t>
  </si>
  <si>
    <t>Paul Rubens</t>
  </si>
  <si>
    <t>Painter, Diplomat</t>
  </si>
  <si>
    <t>Phillipe</t>
  </si>
  <si>
    <t>de Champaigne</t>
  </si>
  <si>
    <t>Pieter</t>
  </si>
  <si>
    <t>Pietro</t>
  </si>
  <si>
    <t>Antonio Rotari</t>
  </si>
  <si>
    <t>Novelli</t>
  </si>
  <si>
    <t>Rembrandt Harmenszoon van Rijn</t>
  </si>
  <si>
    <t>María de los Remedios Alicia Rodriga Varo y Uranga</t>
  </si>
  <si>
    <t>Tennant Cooper</t>
  </si>
  <si>
    <t>Salvador Domingo Felipe Jacinto Dalí i Domènech, Marquis of Dalí de Púbol</t>
  </si>
  <si>
    <t>Painter, Sculptor, Filmmaker</t>
  </si>
  <si>
    <t>Sebastian</t>
  </si>
  <si>
    <t>Stoskopff</t>
  </si>
  <si>
    <t>Shintaro</t>
  </si>
  <si>
    <t>Kago</t>
  </si>
  <si>
    <t>Manga Artist, Painter</t>
  </si>
  <si>
    <t>Renard de Saint-André</t>
  </si>
  <si>
    <t>Sir Edward</t>
  </si>
  <si>
    <t>John Poynter</t>
  </si>
  <si>
    <t>Sir Frank</t>
  </si>
  <si>
    <t>Dicksee</t>
  </si>
  <si>
    <t>Sir Thomas</t>
  </si>
  <si>
    <t>Suzzan</t>
  </si>
  <si>
    <t>Blac</t>
  </si>
  <si>
    <t>Sveva</t>
  </si>
  <si>
    <t>Caetani</t>
  </si>
  <si>
    <t>Takashi</t>
  </si>
  <si>
    <t>Artist, Painter, Sculptor</t>
  </si>
  <si>
    <t>Jean-Louis André Théodore Géricault</t>
  </si>
  <si>
    <t>Painter, Lithographer</t>
  </si>
  <si>
    <t>Cole</t>
  </si>
  <si>
    <t>Lea</t>
  </si>
  <si>
    <t>Tony</t>
  </si>
  <si>
    <t>Robert Fleury</t>
  </si>
  <si>
    <t>Tsuchiya</t>
  </si>
  <si>
    <t>Koitsu</t>
  </si>
  <si>
    <t>Tsukioka</t>
  </si>
  <si>
    <t>Yoshitoshi</t>
  </si>
  <si>
    <t>Utagawa</t>
  </si>
  <si>
    <t>Kuniyoshi</t>
  </si>
  <si>
    <t>Vincent Willem van Gogh</t>
  </si>
  <si>
    <t>Vincenzo</t>
  </si>
  <si>
    <t>Camuccini</t>
  </si>
  <si>
    <t>Painter, Poet, Printmaker</t>
  </si>
  <si>
    <t>Degouve de Nuncques</t>
  </si>
  <si>
    <t>Holbrook Beard</t>
  </si>
  <si>
    <t>Designer, Poet, Novelist, Craftsman, Painter</t>
  </si>
  <si>
    <t>Utermohlen</t>
  </si>
  <si>
    <t>William-Adolphe</t>
  </si>
  <si>
    <t>Bouguereau</t>
  </si>
  <si>
    <t>Williem</t>
  </si>
  <si>
    <t>Van de Velde The Younger</t>
  </si>
  <si>
    <t>Władysław</t>
  </si>
  <si>
    <t>Podkowiński</t>
  </si>
  <si>
    <t>Yuko</t>
  </si>
  <si>
    <t>Tatsushima</t>
  </si>
  <si>
    <t>Painter, Artist</t>
  </si>
  <si>
    <t>Raymond Georges Yves Tanguy</t>
  </si>
  <si>
    <t>Painter, Photographer, Sculptor</t>
  </si>
  <si>
    <t>Jasiński</t>
  </si>
  <si>
    <t>Zeng</t>
  </si>
  <si>
    <t>Fanzhi</t>
  </si>
  <si>
    <t>Andrychiewicz</t>
  </si>
  <si>
    <t>Jacqueline</t>
  </si>
  <si>
    <t>Cogno</t>
  </si>
  <si>
    <t>Biophysicist, Author, Perfume Critic</t>
  </si>
  <si>
    <t>Ivan Alexandrovich Goncharov</t>
  </si>
  <si>
    <t>Writer, Publisher, Literary Critic</t>
  </si>
  <si>
    <t>Writer, Novelist, Poet</t>
  </si>
  <si>
    <t>Dino Buzzati Traverso</t>
  </si>
  <si>
    <t>Carlos Fuentes Macías</t>
  </si>
  <si>
    <t>Brian O'Nolan</t>
  </si>
  <si>
    <t>Writer, Novelist, Satirist</t>
  </si>
  <si>
    <t>Gustav Meyer</t>
  </si>
  <si>
    <t>Novelist, Mystic</t>
  </si>
  <si>
    <t>Arthur Llewellyn Jones</t>
  </si>
  <si>
    <t>Welsh</t>
  </si>
  <si>
    <t>John Clendennin Talbot Burne Hawkes, Jr.</t>
  </si>
  <si>
    <t>Leonid Nikolaievich Andreyev</t>
  </si>
  <si>
    <t>Writer, Playwright</t>
  </si>
  <si>
    <t>Valery Yakovlevich Bryusov</t>
  </si>
  <si>
    <t>Poet, Novelist, Literary Critic</t>
  </si>
  <si>
    <t>Moses Joseph Roth</t>
  </si>
  <si>
    <t>Journalist, Novelist</t>
  </si>
  <si>
    <t>Writer, Poet, Screenwriter</t>
  </si>
  <si>
    <t>Jean Nicolas Arthur Rimbaud</t>
  </si>
  <si>
    <t>Joseph Sheridan Le Fanu</t>
  </si>
  <si>
    <t>Writer, Novelist</t>
  </si>
  <si>
    <t>Publius Ovidius Naso</t>
  </si>
  <si>
    <t>Miguel de Cervantes Saavedra</t>
  </si>
  <si>
    <t>Plutarch of Chaeronea</t>
  </si>
  <si>
    <t>Biographer, Philosopher</t>
  </si>
  <si>
    <t>Poet, Novelist, Essayist</t>
  </si>
  <si>
    <t>Nizami Ganjavi</t>
  </si>
  <si>
    <t>Military Historian, Author</t>
  </si>
  <si>
    <t>Writer, Novelist, Short Story Writer</t>
  </si>
  <si>
    <t>Arthur Ignatius Conan Doyle</t>
  </si>
  <si>
    <t>Writer, Physician</t>
  </si>
  <si>
    <t>Poet, Philosopher, Philologist</t>
  </si>
  <si>
    <t>Charles John Huffam Dickens</t>
  </si>
  <si>
    <t>Robert Kinloch Massie III</t>
  </si>
  <si>
    <t>Huey Percy Newton</t>
  </si>
  <si>
    <t>Horatio Walpole, 4th Earl of Orford</t>
  </si>
  <si>
    <t>Writer, Art Historian, Politician</t>
  </si>
  <si>
    <t>Novelist, Journalist, Playwright</t>
  </si>
  <si>
    <t>Samuel Langhorne Clemens</t>
  </si>
  <si>
    <t>John Edward Williams</t>
  </si>
  <si>
    <t>Jules Gabriel Verne</t>
  </si>
  <si>
    <t>Naturalist, Author, Environmental Philosopher</t>
  </si>
  <si>
    <t>Margaret Munnerlyn Mitchell</t>
  </si>
  <si>
    <t>Johann Christian Friedrich Hölderlin</t>
  </si>
  <si>
    <t>Historian, Writer</t>
  </si>
  <si>
    <t>Painter, Mystic, Writer, Archaeologist</t>
  </si>
  <si>
    <t>Painter, Polymath, Scientist, Engineer, Sculptor</t>
  </si>
  <si>
    <t>Art_Movement</t>
  </si>
  <si>
    <t>Orientation</t>
  </si>
  <si>
    <t>Century</t>
  </si>
  <si>
    <t>Centuries</t>
  </si>
  <si>
    <t>Abstract Painting No. 5</t>
  </si>
  <si>
    <t>Reinhardt, Ad</t>
  </si>
  <si>
    <t>Abstract Expressionism</t>
  </si>
  <si>
    <t>20th Century</t>
  </si>
  <si>
    <t>Ultimate Painting</t>
  </si>
  <si>
    <t>Black Square</t>
  </si>
  <si>
    <t>Untitled #12</t>
  </si>
  <si>
    <t>Minimalism</t>
  </si>
  <si>
    <t>The Islands</t>
  </si>
  <si>
    <t>With My Back to the World</t>
  </si>
  <si>
    <t>Stars in Ascension</t>
  </si>
  <si>
    <t>Pelton, Agnes</t>
  </si>
  <si>
    <t>American Modernism</t>
  </si>
  <si>
    <t>Future</t>
  </si>
  <si>
    <t>The Bat Woman</t>
  </si>
  <si>
    <t>Pénot, Albert Joseph</t>
  </si>
  <si>
    <t>Symbolism</t>
  </si>
  <si>
    <t>19th Century</t>
  </si>
  <si>
    <t>The Somnambule</t>
  </si>
  <si>
    <t>Keller, Albert von</t>
  </si>
  <si>
    <t>Séance</t>
  </si>
  <si>
    <t>The Wave</t>
  </si>
  <si>
    <t>Aublet, Albert</t>
  </si>
  <si>
    <t>Academic Art</t>
  </si>
  <si>
    <t>Joseph-Pénot, Albert</t>
  </si>
  <si>
    <t>The Race Track (Death on a Pale Horse)</t>
  </si>
  <si>
    <t>Pinkham Ryder, Albert</t>
  </si>
  <si>
    <t>Tonalism</t>
  </si>
  <si>
    <t>Moonlight Marine</t>
  </si>
  <si>
    <t>The Temple of the Mind</t>
  </si>
  <si>
    <t>The Palace at 4 a.m.</t>
  </si>
  <si>
    <t>Giacometti, Alberto</t>
  </si>
  <si>
    <t>Surrealism</t>
  </si>
  <si>
    <t>Walking Man I</t>
  </si>
  <si>
    <t>Expressionism</t>
  </si>
  <si>
    <t>Sculpture</t>
  </si>
  <si>
    <t>The Nose</t>
  </si>
  <si>
    <t>The Battle of Alexander at Issus</t>
  </si>
  <si>
    <t>Altdorfer, Albrecht</t>
  </si>
  <si>
    <t>Renaissance</t>
  </si>
  <si>
    <t>16th Century</t>
  </si>
  <si>
    <t>Danube Landscape near Regensburg</t>
  </si>
  <si>
    <t>Landscape</t>
  </si>
  <si>
    <t>Saint George in the Forest</t>
  </si>
  <si>
    <t>Melencolia I</t>
  </si>
  <si>
    <t>Dürer, Albrecht</t>
  </si>
  <si>
    <t>Northern Renaissance</t>
  </si>
  <si>
    <t>Knight, Death, and the Devil</t>
  </si>
  <si>
    <t>The Four Horsemen of the Apocalypse</t>
  </si>
  <si>
    <t>Adam and Eve</t>
  </si>
  <si>
    <t>Self-Portrait at 28</t>
  </si>
  <si>
    <t>Young Hare</t>
  </si>
  <si>
    <t>Construction No. 95</t>
  </si>
  <si>
    <t>Rodchenko, Aleksandr</t>
  </si>
  <si>
    <t>Constructivism</t>
  </si>
  <si>
    <t>Red and Blue Spatial Construction</t>
  </si>
  <si>
    <t>Untitled (Girl with Skulls)</t>
  </si>
  <si>
    <t>Waliszewska, Aleksandra</t>
  </si>
  <si>
    <t>Contemporary</t>
  </si>
  <si>
    <t>21st Century</t>
  </si>
  <si>
    <t>The Birth of Venus</t>
  </si>
  <si>
    <t>Cabanel, Alexandre</t>
  </si>
  <si>
    <t>Cleopatra Testing Poisons on Condemned Prisoners</t>
  </si>
  <si>
    <t>The Death of Francesca de Rimini and Paolo Malatesta</t>
  </si>
  <si>
    <t>The Despair of the Chimera</t>
  </si>
  <si>
    <t>Seon, Alexandre</t>
  </si>
  <si>
    <t>The Little Fishergirl</t>
  </si>
  <si>
    <t>Alexandrakis, Alexandros</t>
  </si>
  <si>
    <t>Abstract Head</t>
  </si>
  <si>
    <t>von Jawlensky, Alexej</t>
  </si>
  <si>
    <t>Mystical Heads series</t>
  </si>
  <si>
    <t>Vision</t>
  </si>
  <si>
    <t>Osbert, Alphonse</t>
  </si>
  <si>
    <t>Reclining Nude</t>
  </si>
  <si>
    <t>Modigliani, Amedeo</t>
  </si>
  <si>
    <t>Portrait of Jeanne Hébuterne</t>
  </si>
  <si>
    <t>Portrait of Pablo Picasso</t>
  </si>
  <si>
    <t>Midsummer Dance</t>
  </si>
  <si>
    <t>Zorn, Anders</t>
  </si>
  <si>
    <t>Impressionism</t>
  </si>
  <si>
    <t>Omnibus</t>
  </si>
  <si>
    <t>Christina's World</t>
  </si>
  <si>
    <t>Wyeth, Andrew</t>
  </si>
  <si>
    <t>American Regionalism</t>
  </si>
  <si>
    <t>Wind from the Sea</t>
  </si>
  <si>
    <t>Winter 1946</t>
  </si>
  <si>
    <t>The Temptation of Saint Anthony</t>
  </si>
  <si>
    <t>Zárraga, Ángel</t>
  </si>
  <si>
    <t>Romantic Landscape</t>
  </si>
  <si>
    <t>Graf von Courten, Angelo</t>
  </si>
  <si>
    <t>Romanticism</t>
  </si>
  <si>
    <t>Sombras de malditos</t>
  </si>
  <si>
    <t>Kiefer, Anselm</t>
  </si>
  <si>
    <t>Neo-Expressionism</t>
  </si>
  <si>
    <t>Märkische Heide</t>
  </si>
  <si>
    <t>The Renowned Orders of the Night</t>
  </si>
  <si>
    <t>20th/21st Century</t>
  </si>
  <si>
    <t>Tiger</t>
  </si>
  <si>
    <t>Ligabue, Antonio</t>
  </si>
  <si>
    <t>Naïve Art</t>
  </si>
  <si>
    <t>Self-Portrait</t>
  </si>
  <si>
    <t>Isle of the Dead</t>
  </si>
  <si>
    <t>Böcklin, Arnold</t>
  </si>
  <si>
    <t>The Villa by the Sea</t>
  </si>
  <si>
    <t>Self-Portrait with Death Playing the Fiddle</t>
  </si>
  <si>
    <t>Anguish</t>
  </si>
  <si>
    <t>Friedrich Schenck, August</t>
  </si>
  <si>
    <t>The Hesitant Fiancée</t>
  </si>
  <si>
    <t>Toulmouche, Auguste</t>
  </si>
  <si>
    <t>The Reluctant Bride</t>
  </si>
  <si>
    <t>Self Portrait with Spectral Figures</t>
  </si>
  <si>
    <t>Spare, Austin Osman</t>
  </si>
  <si>
    <t>The Guitar Lesson</t>
  </si>
  <si>
    <t>The Street</t>
  </si>
  <si>
    <t>Thérèse Dreaming</t>
  </si>
  <si>
    <t>Voice of Fire</t>
  </si>
  <si>
    <t>Newman, Barnett</t>
  </si>
  <si>
    <t>Vir Heroicus Sublimis</t>
  </si>
  <si>
    <t>Onement VI</t>
  </si>
  <si>
    <t>Untitled (Cathedral)</t>
  </si>
  <si>
    <t>Dystopian Surrealism</t>
  </si>
  <si>
    <t>Untitled (The Trumpeter)</t>
  </si>
  <si>
    <t>AA78</t>
  </si>
  <si>
    <t>Innocence</t>
  </si>
  <si>
    <t>Čikoš Sesija, Bela</t>
  </si>
  <si>
    <t>19th/20th Century</t>
  </si>
  <si>
    <t>The Cradle</t>
  </si>
  <si>
    <t>Morisot, Berthe</t>
  </si>
  <si>
    <t>Woman at Her Toilette</t>
  </si>
  <si>
    <t>Summer's Day</t>
  </si>
  <si>
    <t>A Roman Amateur</t>
  </si>
  <si>
    <t>Rivière, Briton</t>
  </si>
  <si>
    <t>Persepolis</t>
  </si>
  <si>
    <t>Self Portrait</t>
  </si>
  <si>
    <t>Charnley, Bryan</t>
  </si>
  <si>
    <t>Outsider Art</t>
  </si>
  <si>
    <t>Tulips</t>
  </si>
  <si>
    <t>Boulevard Montmartre at Night</t>
  </si>
  <si>
    <t>Pissarro, Camille</t>
  </si>
  <si>
    <t>The Boulevard Montmartre on a Winter Morning</t>
  </si>
  <si>
    <t>Red Roofs, Corner of a Village, Winter</t>
  </si>
  <si>
    <t>The Grand Canal, Venice</t>
  </si>
  <si>
    <t>Rococo</t>
  </si>
  <si>
    <t>18th Century</t>
  </si>
  <si>
    <t>Piazza San Marco</t>
  </si>
  <si>
    <t>The Thames and the City</t>
  </si>
  <si>
    <t>The Calling of St. Matthew</t>
  </si>
  <si>
    <t>Baroque</t>
  </si>
  <si>
    <t>16th/17th Century</t>
  </si>
  <si>
    <t>The Supper at Emmaus</t>
  </si>
  <si>
    <t>Judith Beheading Holofernes</t>
  </si>
  <si>
    <t>David with the Head of Goliath</t>
  </si>
  <si>
    <t>The Entombment of Christ</t>
  </si>
  <si>
    <t>Bacchus</t>
  </si>
  <si>
    <t>The Sermon on the Mount</t>
  </si>
  <si>
    <t>Bloch, Carl</t>
  </si>
  <si>
    <t>Healing at the Pool of Bethesda</t>
  </si>
  <si>
    <t>Fairy Grotto</t>
  </si>
  <si>
    <t>Strathmann, Carl</t>
  </si>
  <si>
    <t>Jugendstil</t>
  </si>
  <si>
    <t>The Death of the Grave Digger</t>
  </si>
  <si>
    <t>Spleen and Ideal</t>
  </si>
  <si>
    <t>The Wanderer Above the Sea of Fog</t>
  </si>
  <si>
    <t>Friedrich, Caspar David</t>
  </si>
  <si>
    <t>Abbey in the Oakwood</t>
  </si>
  <si>
    <t>The Sea of Ice</t>
  </si>
  <si>
    <t>Monk by the Sea</t>
  </si>
  <si>
    <t>The Last Bear Hunt</t>
  </si>
  <si>
    <t>Christian Nahl, Charles</t>
  </si>
  <si>
    <t>Disappointment</t>
  </si>
  <si>
    <t>Filiger, Charles</t>
  </si>
  <si>
    <t>Synthetism</t>
  </si>
  <si>
    <t>Chancellor Séguier</t>
  </si>
  <si>
    <t>Le Brun, Charles</t>
  </si>
  <si>
    <t>17th Century</t>
  </si>
  <si>
    <t>The Council of the Royal Academy</t>
  </si>
  <si>
    <t>West Cope, Charles</t>
  </si>
  <si>
    <t>Stigmata</t>
  </si>
  <si>
    <t>Mars, Chris</t>
  </si>
  <si>
    <t>Lowbrow/Pop Surrealism</t>
  </si>
  <si>
    <t>The Maesta</t>
  </si>
  <si>
    <t>Proto-Renaissance</t>
  </si>
  <si>
    <t>13th Century</t>
  </si>
  <si>
    <t>Crucifix</t>
  </si>
  <si>
    <t>Water Lilies</t>
  </si>
  <si>
    <t>Monet, Claude</t>
  </si>
  <si>
    <t>Impression, Sunrise</t>
  </si>
  <si>
    <t>The Water Lily Pond</t>
  </si>
  <si>
    <t>Haystacks</t>
  </si>
  <si>
    <t>Rouen Cathedral series</t>
  </si>
  <si>
    <t>Poppy Field</t>
  </si>
  <si>
    <t>Untitled (Bacchus)</t>
  </si>
  <si>
    <t>Twombly, Cy</t>
  </si>
  <si>
    <t>The Physical Impossibility of Death in the Mind of Someone Living</t>
  </si>
  <si>
    <t>Hirst, Damien</t>
  </si>
  <si>
    <t>Contemporary Art</t>
  </si>
  <si>
    <t>For the Love of God</t>
  </si>
  <si>
    <t>Beata Beatrix</t>
  </si>
  <si>
    <t>Pre-Raphaelite</t>
  </si>
  <si>
    <t>Proserpine</t>
  </si>
  <si>
    <t>Lady Lilith</t>
  </si>
  <si>
    <t>Self Portrait with Marilyn</t>
  </si>
  <si>
    <t>Henry Nobody Jr, David</t>
  </si>
  <si>
    <t>Conceptual Art</t>
  </si>
  <si>
    <t>A Bigger Splash</t>
  </si>
  <si>
    <t>Hockney, David</t>
  </si>
  <si>
    <t>Pop Art</t>
  </si>
  <si>
    <t>Portrait of an Artist (Pool with Two Figures)</t>
  </si>
  <si>
    <t>Mr and Mrs Clark and Percy</t>
  </si>
  <si>
    <t>Las Meninas</t>
  </si>
  <si>
    <t>Velazquez, Diego</t>
  </si>
  <si>
    <t>The Surrender of Breda</t>
  </si>
  <si>
    <t>Portrait of Pope Innocent X</t>
  </si>
  <si>
    <t>The Rokeby Venus</t>
  </si>
  <si>
    <t>En ballon</t>
  </si>
  <si>
    <t>Blunck, Ditlev</t>
  </si>
  <si>
    <t>The Temptation of St. Anthony</t>
  </si>
  <si>
    <t>Tanning, Dorothea</t>
  </si>
  <si>
    <t>Eine Kleine Nachtmusik</t>
  </si>
  <si>
    <t>The Last Stand</t>
  </si>
  <si>
    <t>Bundy, Edgar</t>
  </si>
  <si>
    <t>The Absinthe Drinker</t>
  </si>
  <si>
    <t>Degas, Edgar</t>
  </si>
  <si>
    <t>The Dance Class</t>
  </si>
  <si>
    <t>L'Étoile (The Star)</t>
  </si>
  <si>
    <t>The Bellelli Family</t>
  </si>
  <si>
    <t>A Bar at the Folies-Bergère</t>
  </si>
  <si>
    <t>Manet, Édouard</t>
  </si>
  <si>
    <t>Olympia</t>
  </si>
  <si>
    <t>Luncheon on the Grass</t>
  </si>
  <si>
    <t>The Railway</t>
  </si>
  <si>
    <t>The Scream</t>
  </si>
  <si>
    <t>Munch, Edvard</t>
  </si>
  <si>
    <t>Madonna</t>
  </si>
  <si>
    <t>The Sick Child</t>
  </si>
  <si>
    <t>Puberty</t>
  </si>
  <si>
    <t>Anxiety</t>
  </si>
  <si>
    <t>Zdzislaw, Beksinski</t>
  </si>
  <si>
    <t>The Beguiling of Merlin</t>
  </si>
  <si>
    <t>Burne-Jones, Edward</t>
  </si>
  <si>
    <t>The Golden Stairs</t>
  </si>
  <si>
    <t>King Cophetua and the Beggar Maid</t>
  </si>
  <si>
    <t>Vanitas Still Life</t>
  </si>
  <si>
    <t>Collier, Edward</t>
  </si>
  <si>
    <t>A Glass of Wine</t>
  </si>
  <si>
    <t>Nighthawks</t>
  </si>
  <si>
    <t>Hopper, Edward</t>
  </si>
  <si>
    <t>American Realism</t>
  </si>
  <si>
    <t>Gas</t>
  </si>
  <si>
    <t>Automat</t>
  </si>
  <si>
    <t>Morning Sun</t>
  </si>
  <si>
    <t>The Finding of Moses</t>
  </si>
  <si>
    <t>Long, Edwin</t>
  </si>
  <si>
    <t>The Babylonian Marriage Market</t>
  </si>
  <si>
    <t>Self-Portrait with Physalis</t>
  </si>
  <si>
    <t>Schiele, Egon</t>
  </si>
  <si>
    <t>Death and the Maiden</t>
  </si>
  <si>
    <t>The Family</t>
  </si>
  <si>
    <t>View of Toledo</t>
  </si>
  <si>
    <t>Greco, El</t>
  </si>
  <si>
    <t>Mannerism</t>
  </si>
  <si>
    <t>The Burial of the Count of Orgaz</t>
  </si>
  <si>
    <t>The Opening of the Fifth Seal</t>
  </si>
  <si>
    <t>Christ Healing the Blind</t>
  </si>
  <si>
    <t>The Lair of the Sea Serpent</t>
  </si>
  <si>
    <t>Vedder, Elihu</t>
  </si>
  <si>
    <t>The Pleiades</t>
  </si>
  <si>
    <t>The Souls of the Righteous in the Hand of God</t>
  </si>
  <si>
    <t>Sonrel, Élisabeth</t>
  </si>
  <si>
    <t>Marie Antoinette with her Children</t>
  </si>
  <si>
    <t>Vigée Le Brun, Élisabeth</t>
  </si>
  <si>
    <t>Self Portrait in a Straw Hat</t>
  </si>
  <si>
    <t>Ophelia</t>
  </si>
  <si>
    <t>Siddal, Elizabeth</t>
  </si>
  <si>
    <t>The Prophet</t>
  </si>
  <si>
    <t>Nolde, Emil</t>
  </si>
  <si>
    <t>The Last Supper</t>
  </si>
  <si>
    <t>Winter</t>
  </si>
  <si>
    <t>Mediz-Pelikan, Emilie</t>
  </si>
  <si>
    <t>Lady in a Black Dress</t>
  </si>
  <si>
    <t>Sandys, Emma</t>
  </si>
  <si>
    <t>Portrait of Marcel Proust</t>
  </si>
  <si>
    <t>Romantic Landscape with Ruins</t>
  </si>
  <si>
    <t>Ferdinand Oehme, Ernst</t>
  </si>
  <si>
    <t>Triumph of Love</t>
  </si>
  <si>
    <t>Fuchs, Ernst</t>
  </si>
  <si>
    <t>Fantastic Realism</t>
  </si>
  <si>
    <t>The Bride of the Wind</t>
  </si>
  <si>
    <t>Liberty Leading the People</t>
  </si>
  <si>
    <t>Delacroix, Eugène</t>
  </si>
  <si>
    <t>The Death of Sardanapalus</t>
  </si>
  <si>
    <t>The Massacre at Chios</t>
  </si>
  <si>
    <t>Waiting</t>
  </si>
  <si>
    <t>Trigoulet, Eugène</t>
  </si>
  <si>
    <t>The Angel of Death</t>
  </si>
  <si>
    <t>Rops, Félicien</t>
  </si>
  <si>
    <t>Pornocrates</t>
  </si>
  <si>
    <t>Self-Portrait with Jewish Identity Card</t>
  </si>
  <si>
    <t>Nussbaum, Felix</t>
  </si>
  <si>
    <t>Self-Portrait with Jewish Passport</t>
  </si>
  <si>
    <t>The Refugee</t>
  </si>
  <si>
    <t>The Sphinx</t>
  </si>
  <si>
    <t>Khnopff, Fernand</t>
  </si>
  <si>
    <t>I Lock My Door Upon Myself</t>
  </si>
  <si>
    <t>The Abandoned City</t>
  </si>
  <si>
    <t>Achucarro, Fernando</t>
  </si>
  <si>
    <t>Prayer to Pagan Gods</t>
  </si>
  <si>
    <t>Art Nouveau</t>
  </si>
  <si>
    <t>The Annunciation</t>
  </si>
  <si>
    <t>Angelico, Fra</t>
  </si>
  <si>
    <t>Early Renaissance</t>
  </si>
  <si>
    <t>15th Century</t>
  </si>
  <si>
    <t>The Last Judgment</t>
  </si>
  <si>
    <t>Interior of Saint-Pierre in Rome</t>
  </si>
  <si>
    <t>Charles Marie Bouton, Francais</t>
  </si>
  <si>
    <t>Three Studies for Figures at the Base of a Crucifixion</t>
  </si>
  <si>
    <t>Bacon, Francis</t>
  </si>
  <si>
    <t>Study after Velázquez's Portrait of Pope Innocent X</t>
  </si>
  <si>
    <t>Figure with Meat</t>
  </si>
  <si>
    <t>Triptych Inspired by the Oresteia of Aeschylus</t>
  </si>
  <si>
    <t>The Deluge</t>
  </si>
  <si>
    <t>Danby, Francis</t>
  </si>
  <si>
    <t>Sunset at Sea after a Storm</t>
  </si>
  <si>
    <t>Saturn Devouring His Son</t>
  </si>
  <si>
    <t>Goya, Francisco</t>
  </si>
  <si>
    <t>18th/19th Century</t>
  </si>
  <si>
    <t>The Third of May 1808</t>
  </si>
  <si>
    <t>The Sleep of Reason Produces Monsters</t>
  </si>
  <si>
    <t>The Black Paintings</t>
  </si>
  <si>
    <t>The Nude Maja</t>
  </si>
  <si>
    <t>Head of E.O.W. IV</t>
  </si>
  <si>
    <t>Auerbach, Frank</t>
  </si>
  <si>
    <t>La Belle Dame sans Merci</t>
  </si>
  <si>
    <t>Cadogan Cowper, Frank</t>
  </si>
  <si>
    <t>The Marriage of Reason and Squalor, II</t>
  </si>
  <si>
    <t>Stella, Frank</t>
  </si>
  <si>
    <t>The First Step</t>
  </si>
  <si>
    <t>Kupka, Frantisek</t>
  </si>
  <si>
    <t>Orphism</t>
  </si>
  <si>
    <t>Mahoning</t>
  </si>
  <si>
    <t>Kline, Franz</t>
  </si>
  <si>
    <t>The Island of the Dead</t>
  </si>
  <si>
    <t>Sedlaceck, Franz</t>
  </si>
  <si>
    <t>Magic Realism</t>
  </si>
  <si>
    <t>Exlibris Albertinae</t>
  </si>
  <si>
    <t>von Bayros, Franz</t>
  </si>
  <si>
    <t>Sin</t>
  </si>
  <si>
    <t>Von Stuck, Franz</t>
  </si>
  <si>
    <t>The Wild Hunt</t>
  </si>
  <si>
    <t>Portrait of Empress Elisabeth of Austria</t>
  </si>
  <si>
    <t>Xaver Winterhalter, Franz</t>
  </si>
  <si>
    <t>Portrait of Napoleon III</t>
  </si>
  <si>
    <t>Heart of the Andes</t>
  </si>
  <si>
    <t>Edwin Church, Frederic</t>
  </si>
  <si>
    <t>Hudson River School</t>
  </si>
  <si>
    <t>The Icebergs</t>
  </si>
  <si>
    <t>Twilight in the Wilderness</t>
  </si>
  <si>
    <t>Sandys, Frederick</t>
  </si>
  <si>
    <t>The Two Fridas</t>
  </si>
  <si>
    <t>Kahlo, Frida</t>
  </si>
  <si>
    <t>The Broken Column</t>
  </si>
  <si>
    <t>Self-Portrait with Thorn Necklace and Hummingbird</t>
  </si>
  <si>
    <t>Portrait of Dr. Zamenhof</t>
  </si>
  <si>
    <t>Schröder-Sonnenstern, Friedrich</t>
  </si>
  <si>
    <t>The Apotheosis of Homer</t>
  </si>
  <si>
    <t>Gandolfi, Gaetano</t>
  </si>
  <si>
    <t>The Dance of the Hours</t>
  </si>
  <si>
    <t>Previati, Gaetano</t>
  </si>
  <si>
    <t>Divisionism</t>
  </si>
  <si>
    <t>Hope</t>
  </si>
  <si>
    <t>Frederic Watts, George</t>
  </si>
  <si>
    <t>The Minotaur</t>
  </si>
  <si>
    <t>The Newborn</t>
  </si>
  <si>
    <t>de la Tour, Georges</t>
  </si>
  <si>
    <t>The Penitent Magdalene</t>
  </si>
  <si>
    <t>The Card Sharp with the Ace of Diamonds</t>
  </si>
  <si>
    <t>Salammbô</t>
  </si>
  <si>
    <t>Rochegrosse, Georges</t>
  </si>
  <si>
    <t>The Fall of Babylon</t>
  </si>
  <si>
    <t>Black Mesa Landscape</t>
  </si>
  <si>
    <t>O'Keeffe, Georgia</t>
  </si>
  <si>
    <t>Jimson Weed/White Flower No. 1</t>
  </si>
  <si>
    <t>City Night</t>
  </si>
  <si>
    <t>The Bridge</t>
  </si>
  <si>
    <t>Wagner, Gérard</t>
  </si>
  <si>
    <t>Betty</t>
  </si>
  <si>
    <t>Richter, Gerhard</t>
  </si>
  <si>
    <t>Photorealism</t>
  </si>
  <si>
    <t>October 18, 1977 series</t>
  </si>
  <si>
    <t>The Dropsical Woman</t>
  </si>
  <si>
    <t>Dou, Gerrit</t>
  </si>
  <si>
    <t>Dynamic Hieroglyphic of the Bal Tabarin</t>
  </si>
  <si>
    <t>Severini, Gino</t>
  </si>
  <si>
    <t>Futurism</t>
  </si>
  <si>
    <t>The Disquieting Muses</t>
  </si>
  <si>
    <t>de Chirico, Giorgio</t>
  </si>
  <si>
    <t>Metaphysical Art</t>
  </si>
  <si>
    <t>The Enigma of a Day</t>
  </si>
  <si>
    <t>The Nostalgia of the Infinite</t>
  </si>
  <si>
    <t>High Renaissance</t>
  </si>
  <si>
    <t>The Sleeping Venus</t>
  </si>
  <si>
    <t>The Scrovegni Chapel frescoes</t>
  </si>
  <si>
    <t>13th/14th Century</t>
  </si>
  <si>
    <t>Young Woman with a Fan</t>
  </si>
  <si>
    <t>Boldini, Giovanni</t>
  </si>
  <si>
    <t>Boy with a Puppet</t>
  </si>
  <si>
    <t>Francesco Caroto, Giovanni</t>
  </si>
  <si>
    <t>The Angel of Life</t>
  </si>
  <si>
    <t>Segantini, Giovanni</t>
  </si>
  <si>
    <t>Sala dei Giganti</t>
  </si>
  <si>
    <t>Romano, Giulio</t>
  </si>
  <si>
    <t>Beautiful Victim</t>
  </si>
  <si>
    <t>Helnwein, Gottfried</t>
  </si>
  <si>
    <t>Hyperrealism</t>
  </si>
  <si>
    <t>Young Woman in White</t>
  </si>
  <si>
    <t>Cagnacci, Guido</t>
  </si>
  <si>
    <t>The Kiss</t>
  </si>
  <si>
    <t>Klimt, Gustav</t>
  </si>
  <si>
    <t>Death and Life</t>
  </si>
  <si>
    <t>Portrait of Adele Bloch-Bauer I</t>
  </si>
  <si>
    <t>The Tree of Life</t>
  </si>
  <si>
    <t>The Stone Breakers</t>
  </si>
  <si>
    <t>Courbet, Gustave</t>
  </si>
  <si>
    <t>Realism</t>
  </si>
  <si>
    <t>A Burial at Ornans</t>
  </si>
  <si>
    <t>L'Origine du monde</t>
  </si>
  <si>
    <t>The Enigma</t>
  </si>
  <si>
    <t>Doré, Gustave</t>
  </si>
  <si>
    <t>Inferno illustrations</t>
  </si>
  <si>
    <t>Don Quixote illustrations</t>
  </si>
  <si>
    <t>Jupiter and Semele</t>
  </si>
  <si>
    <t>Moreau, Gustave</t>
  </si>
  <si>
    <t>The Apparition</t>
  </si>
  <si>
    <t>Oedipus and the Sphinx</t>
  </si>
  <si>
    <t>Morgan, Evelyn De</t>
  </si>
  <si>
    <t>The Bewitched Mill</t>
  </si>
  <si>
    <t>Baldung, Hans</t>
  </si>
  <si>
    <t>Three Ages of Woman and Death</t>
  </si>
  <si>
    <t>The Doll</t>
  </si>
  <si>
    <t>Bellmer, Hans</t>
  </si>
  <si>
    <t>Unica</t>
  </si>
  <si>
    <t>The Dance of Death</t>
  </si>
  <si>
    <t>Holbein the Younger, Hans</t>
  </si>
  <si>
    <t>The Ambassadors</t>
  </si>
  <si>
    <t>Portrait of Henry VIII</t>
  </si>
  <si>
    <t>Old Man in the Tavern</t>
  </si>
  <si>
    <t>Larwin, Hans</t>
  </si>
  <si>
    <t>The Plague in Florence</t>
  </si>
  <si>
    <t>Makart, Hans</t>
  </si>
  <si>
    <t>The Five Senses</t>
  </si>
  <si>
    <t>The Last Judgment (Bruges)</t>
  </si>
  <si>
    <t>Memling, Hans</t>
  </si>
  <si>
    <t>Early Netherlandish</t>
  </si>
  <si>
    <t>The Shrine of St. Ursula</t>
  </si>
  <si>
    <t>Breakfast Still Life</t>
  </si>
  <si>
    <t>Steenwijck, Harmen</t>
  </si>
  <si>
    <t>Vanitas</t>
  </si>
  <si>
    <t>The Dance</t>
  </si>
  <si>
    <t>Matisse, Henri</t>
  </si>
  <si>
    <t>Fauvism</t>
  </si>
  <si>
    <t>Woman with a Hat</t>
  </si>
  <si>
    <t>The Red Studio</t>
  </si>
  <si>
    <t>Blue Nude</t>
  </si>
  <si>
    <t>The Sleeping Gypsy</t>
  </si>
  <si>
    <t>Rousseau, Henri</t>
  </si>
  <si>
    <t>The Dream</t>
  </si>
  <si>
    <t>Tiger in a Tropical Storm</t>
  </si>
  <si>
    <t>Surprise!</t>
  </si>
  <si>
    <t>Martin, Henri-Jean</t>
  </si>
  <si>
    <t>Pointillism</t>
  </si>
  <si>
    <t>The Nightmare</t>
  </si>
  <si>
    <t>Fuseli, Henry</t>
  </si>
  <si>
    <t>Lady Macbeth Sleepwalking</t>
  </si>
  <si>
    <t>Nero's Torches</t>
  </si>
  <si>
    <t>Siemiradzki, Henryk</t>
  </si>
  <si>
    <t>The Sword Dance</t>
  </si>
  <si>
    <t>The Lament for Icarus</t>
  </si>
  <si>
    <t>James Draper, Herbert</t>
  </si>
  <si>
    <t>Victorian Neoclassicism</t>
  </si>
  <si>
    <t>Andromeda</t>
  </si>
  <si>
    <t>Ruins of the Colosseum</t>
  </si>
  <si>
    <t>Corrodi, Hermann</t>
  </si>
  <si>
    <t>Orientalism</t>
  </si>
  <si>
    <t>Maeta, Herō</t>
  </si>
  <si>
    <t>Yōga</t>
  </si>
  <si>
    <t>The Garden of Earthly Delights</t>
  </si>
  <si>
    <t>Bosch, Hieronymus</t>
  </si>
  <si>
    <t>15th/16th Century</t>
  </si>
  <si>
    <t>The Haywain Triptych</t>
  </si>
  <si>
    <t>Group IV, The Ten Largest, No. 3, Youth</t>
  </si>
  <si>
    <t>af Klint, Hilma</t>
  </si>
  <si>
    <t>Abstract</t>
  </si>
  <si>
    <t>The Swan, No. 17</t>
  </si>
  <si>
    <t>Birth III</t>
  </si>
  <si>
    <t>Giger, HR</t>
  </si>
  <si>
    <t>Biomechanical Art</t>
  </si>
  <si>
    <t>Necronom IV</t>
  </si>
  <si>
    <t>Landscape at Méréville</t>
  </si>
  <si>
    <t>Robert, Hubert</t>
  </si>
  <si>
    <t>The Grande Galerie of the Louvre in Ruins</t>
  </si>
  <si>
    <t>Wounded Angel</t>
  </si>
  <si>
    <t>Simberg, Hugo</t>
  </si>
  <si>
    <t>Garden of Death</t>
  </si>
  <si>
    <t>Abduction of Rebecca</t>
  </si>
  <si>
    <t>Merle, Hugues</t>
  </si>
  <si>
    <t>The Snowstorm</t>
  </si>
  <si>
    <t>Barge Haulers on the Volga</t>
  </si>
  <si>
    <t>Repin, Ilya</t>
  </si>
  <si>
    <t>Ivan the Terrible and His Son Ivan</t>
  </si>
  <si>
    <t>The View of Venezia</t>
  </si>
  <si>
    <t>Caffi, Ippolito</t>
  </si>
  <si>
    <t>The Ninth Wave</t>
  </si>
  <si>
    <t>Aivazovsky, Ivan</t>
  </si>
  <si>
    <t>Seascape</t>
  </si>
  <si>
    <t>The Black Sea</t>
  </si>
  <si>
    <t>Ship in the Stormy Sea</t>
  </si>
  <si>
    <t>That Which I Should Have Done, I Did Not Do</t>
  </si>
  <si>
    <t>Albright, Ivan</t>
  </si>
  <si>
    <t>Poor Fisherman</t>
  </si>
  <si>
    <t>Kramskói, Iván</t>
  </si>
  <si>
    <t>Christ in the Desert</t>
  </si>
  <si>
    <t>The Fighting Temeraire</t>
  </si>
  <si>
    <t>Turner, J. M. W.</t>
  </si>
  <si>
    <t>Rain, Steam and Speed – The Great Western Railway</t>
  </si>
  <si>
    <t>Snow Storm: Steam-Boat off a Harbour's Mouth</t>
  </si>
  <si>
    <t>Slave Ship</t>
  </si>
  <si>
    <t>The Poisoned Well</t>
  </si>
  <si>
    <t>Malczewski, Jacek</t>
  </si>
  <si>
    <t>Melancholy</t>
  </si>
  <si>
    <t>Convergence</t>
  </si>
  <si>
    <t>Pollock, Jackson</t>
  </si>
  <si>
    <t>No. 5, 1948</t>
  </si>
  <si>
    <t>Autumn Rhythm</t>
  </si>
  <si>
    <t>Bird Trap</t>
  </si>
  <si>
    <t>Cornelisz. van Oostzanen, Jacob</t>
  </si>
  <si>
    <t>Portrait of Mars, Venus and Cupid</t>
  </si>
  <si>
    <t>Pontormo, Jacopo</t>
  </si>
  <si>
    <t>The Deposition from the Cross</t>
  </si>
  <si>
    <t>Ocean Light</t>
  </si>
  <si>
    <t>Cogno, Jacqueline</t>
  </si>
  <si>
    <t>The Witches' Sabbath</t>
  </si>
  <si>
    <t>de Gheyn II, Jacques</t>
  </si>
  <si>
    <t>Northern Mannerism</t>
  </si>
  <si>
    <t>The Tennis Court Oath</t>
  </si>
  <si>
    <t>David, Jacques-Louis</t>
  </si>
  <si>
    <t>Neoclassicism</t>
  </si>
  <si>
    <t>The Death of Marat</t>
  </si>
  <si>
    <t>Napoleon Crossing the Alps</t>
  </si>
  <si>
    <t>The Coronation of Napoleon</t>
  </si>
  <si>
    <t>Poor Poet</t>
  </si>
  <si>
    <t>Schikaneder, Jakub</t>
  </si>
  <si>
    <t>Murder in the House</t>
  </si>
  <si>
    <t>Arrangement in Grey and Black No. 1</t>
  </si>
  <si>
    <t>Abbott McNeill Whistler, James</t>
  </si>
  <si>
    <t>Aestheticism</t>
  </si>
  <si>
    <t>Nocturne in Black and Gold – The Falling Rocket</t>
  </si>
  <si>
    <t>The Entry of Christ into Brussels in 1889</t>
  </si>
  <si>
    <t>Ensor, James</t>
  </si>
  <si>
    <t>The Intrigue</t>
  </si>
  <si>
    <t>Symphony in White, No. 1: The White Girl</t>
  </si>
  <si>
    <t>Whistler, James</t>
  </si>
  <si>
    <t>The Officers of the Company of St Adrian</t>
  </si>
  <si>
    <t>de Baen, Jan</t>
  </si>
  <si>
    <t>Battle of Grunwald</t>
  </si>
  <si>
    <t>Matejko, Jan</t>
  </si>
  <si>
    <t>Historicism</t>
  </si>
  <si>
    <t>Stańczyk</t>
  </si>
  <si>
    <t>O Grave, Where Is Thy Victory</t>
  </si>
  <si>
    <t>Toorop, Jan</t>
  </si>
  <si>
    <t>The Song of the Times</t>
  </si>
  <si>
    <t>The Arnolfini Portrait</t>
  </si>
  <si>
    <t>van Eyck, Jan</t>
  </si>
  <si>
    <t>The Ghent Altarpiece</t>
  </si>
  <si>
    <t>Portrait of a Man in a Red Turban</t>
  </si>
  <si>
    <t>The School of Plato</t>
  </si>
  <si>
    <t>Delville, Jean</t>
  </si>
  <si>
    <t>The Treasures of Satan</t>
  </si>
  <si>
    <t>The First Thanksgiving</t>
  </si>
  <si>
    <t>Leon Gerome Ferris, Jean</t>
  </si>
  <si>
    <t>Fête galante</t>
  </si>
  <si>
    <t>Watteau, Jean-Antoine</t>
  </si>
  <si>
    <t>Pilgrimage to Cythera</t>
  </si>
  <si>
    <t>The Swing</t>
  </si>
  <si>
    <t>Fragonard, Jean-Honoré</t>
  </si>
  <si>
    <t>A Young Girl Reading</t>
  </si>
  <si>
    <t>The Slave Market</t>
  </si>
  <si>
    <t>Gérôme, Jean-Léon</t>
  </si>
  <si>
    <t>Police Verso</t>
  </si>
  <si>
    <t>Basquiat, Jean-Michel</t>
  </si>
  <si>
    <t>Untitled (Skull)</t>
  </si>
  <si>
    <t>German Submarine</t>
  </si>
  <si>
    <t>Mammen, Jeanne</t>
  </si>
  <si>
    <t>New Objectivity</t>
  </si>
  <si>
    <t>The Widow</t>
  </si>
  <si>
    <t>Rite of the Nadir</t>
  </si>
  <si>
    <t>Roy, Jean-Pierre</t>
  </si>
  <si>
    <t>The Harlequin's Carnival</t>
  </si>
  <si>
    <t>Miró, Joan</t>
  </si>
  <si>
    <t>Blue II</t>
  </si>
  <si>
    <t>Love</t>
  </si>
  <si>
    <t>Witkin, Joel-Peter</t>
  </si>
  <si>
    <t>Feast of Fools</t>
  </si>
  <si>
    <t>Girl with a Pearl Earring</t>
  </si>
  <si>
    <t>Vermeer, Johannes</t>
  </si>
  <si>
    <t>The Milkmaid</t>
  </si>
  <si>
    <t>View of Delft</t>
  </si>
  <si>
    <t>The Art of Painting</t>
  </si>
  <si>
    <t>Everett Millais, John</t>
  </si>
  <si>
    <t>Christ in the House of His Parents</t>
  </si>
  <si>
    <t>Bubbles</t>
  </si>
  <si>
    <t>Madame X</t>
  </si>
  <si>
    <t>El Jaleo</t>
  </si>
  <si>
    <t>The Lady of Shalott</t>
  </si>
  <si>
    <t>William Waterhouse, John</t>
  </si>
  <si>
    <t>Hylas and the Nymphs</t>
  </si>
  <si>
    <t>Ways of Seeing</t>
  </si>
  <si>
    <t>Berger, John</t>
  </si>
  <si>
    <t>The Great Day of His Wrath</t>
  </si>
  <si>
    <t>Martin, John</t>
  </si>
  <si>
    <t>The Plains of Heaven</t>
  </si>
  <si>
    <t>Broken Lines Series</t>
  </si>
  <si>
    <t>Sarkin, Jon</t>
  </si>
  <si>
    <t>After the Stroke</t>
  </si>
  <si>
    <t>The Martyrdom of Saint Bartholomew</t>
  </si>
  <si>
    <t>de Ribera, José</t>
  </si>
  <si>
    <t>The Club Foot</t>
  </si>
  <si>
    <t>The Witches</t>
  </si>
  <si>
    <t>Gutiérrez Solana, José</t>
  </si>
  <si>
    <t>Vargo, Joseph</t>
  </si>
  <si>
    <t>An Experiment on a Bird in the Air Pump</t>
  </si>
  <si>
    <t>Wright of Derby, Joseph</t>
  </si>
  <si>
    <t>The Orrery</t>
  </si>
  <si>
    <t>The Strange Garden</t>
  </si>
  <si>
    <t>Mehoffer, Józef</t>
  </si>
  <si>
    <t>Europa and the Bull</t>
  </si>
  <si>
    <t>The Last Day of Pompeii</t>
  </si>
  <si>
    <t>Bryullov, Karl</t>
  </si>
  <si>
    <t>Italian Midday</t>
  </si>
  <si>
    <t>Castle in the Mountains</t>
  </si>
  <si>
    <t>Mediz, Karl</t>
  </si>
  <si>
    <t>Austrian Symbolism</t>
  </si>
  <si>
    <t>Death of Pappenheim at the Battle of Lützen</t>
  </si>
  <si>
    <t>von Piloty, Karl</t>
  </si>
  <si>
    <t>Thusnelda at the Triumph of Germanicus</t>
  </si>
  <si>
    <t>The Mothers</t>
  </si>
  <si>
    <t>Kollwitz, Käthe</t>
  </si>
  <si>
    <t>Death and the Woman</t>
  </si>
  <si>
    <t>The Great Wave off Kanagawa</t>
  </si>
  <si>
    <t>Hokusai, Katsushika</t>
  </si>
  <si>
    <t>Ukiyo-e</t>
  </si>
  <si>
    <t>Red Fuji</t>
  </si>
  <si>
    <t>I Saw Three Cities</t>
  </si>
  <si>
    <t>Sage, Kay</t>
  </si>
  <si>
    <t>Tomorrow is Never</t>
  </si>
  <si>
    <t>Malevich, Kazimir</t>
  </si>
  <si>
    <t>Suprematism</t>
  </si>
  <si>
    <t>White on White</t>
  </si>
  <si>
    <t>Three Oncologists</t>
  </si>
  <si>
    <t>Currie, Ken</t>
  </si>
  <si>
    <t>After the Deluge</t>
  </si>
  <si>
    <t>Untitled</t>
  </si>
  <si>
    <t>Noble, Kim</t>
  </si>
  <si>
    <t>Lovers</t>
  </si>
  <si>
    <t>Somov, Konstantin</t>
  </si>
  <si>
    <t>The Intimate Book</t>
  </si>
  <si>
    <t>The Man Who Doesn't Cast a Shadow</t>
  </si>
  <si>
    <t>Vasiliev, Konstantin</t>
  </si>
  <si>
    <t>Magical Realism</t>
  </si>
  <si>
    <t>The Fates</t>
  </si>
  <si>
    <t>Self Portrait with Striped Sweater</t>
  </si>
  <si>
    <t>Cobain, Kurt</t>
  </si>
  <si>
    <t>Expressionist</t>
  </si>
  <si>
    <t>Montage of Heck</t>
  </si>
  <si>
    <t>Dancing With Death</t>
  </si>
  <si>
    <t>Lipton, Laurie</t>
  </si>
  <si>
    <t>The Bride</t>
  </si>
  <si>
    <t>Alma-Tadema, Lawrence</t>
  </si>
  <si>
    <t>The Roses of Heliogabalus</t>
  </si>
  <si>
    <t>The Dyke at Nieuport</t>
  </si>
  <si>
    <t>Spilliaert, Léon</t>
  </si>
  <si>
    <t>Night</t>
  </si>
  <si>
    <t>da Vinci, Leonardo</t>
  </si>
  <si>
    <t>Mona Lisa</t>
  </si>
  <si>
    <t>The Vitruvian Man</t>
  </si>
  <si>
    <t>The Lady on the Horse</t>
  </si>
  <si>
    <t>Fini, Leonor</t>
  </si>
  <si>
    <t>Sargent, John Singer</t>
  </si>
  <si>
    <t>Self-Portrait with Monkey</t>
  </si>
  <si>
    <t>The Giantess</t>
  </si>
  <si>
    <t>The First Prayer</t>
  </si>
  <si>
    <t>Janmot, Louis</t>
  </si>
  <si>
    <t>The Poem of the Soul</t>
  </si>
  <si>
    <t>The Bachelor's Party</t>
  </si>
  <si>
    <t>Wain, Louis</t>
  </si>
  <si>
    <t>Kaleidoscope Cats</t>
  </si>
  <si>
    <t>Benefits Supervisor Sleeping</t>
  </si>
  <si>
    <t>Freud, Lucian</t>
  </si>
  <si>
    <t>Girl with a White Dog</t>
  </si>
  <si>
    <t>Lévy-Dhurmer, Lucien</t>
  </si>
  <si>
    <t>The Silence</t>
  </si>
  <si>
    <t>The Vision of Faust</t>
  </si>
  <si>
    <t>Falero, Luis Ricardo</t>
  </si>
  <si>
    <t>The Witches Going to Their Sabbath</t>
  </si>
  <si>
    <t>I and the Village</t>
  </si>
  <si>
    <t>Chagall, Marc</t>
  </si>
  <si>
    <t>Cubism, Expressionism</t>
  </si>
  <si>
    <t>The Birthday</t>
  </si>
  <si>
    <t>White Crucifixion</t>
  </si>
  <si>
    <t>Rubberband Reality</t>
  </si>
  <si>
    <t>Dzama, Marcel</t>
  </si>
  <si>
    <t>The Hanged Man</t>
  </si>
  <si>
    <t>The Battle of Tetuan</t>
  </si>
  <si>
    <t>Fortuny, Mariano</t>
  </si>
  <si>
    <t>The Choice of a Model</t>
  </si>
  <si>
    <t>Love's Messenger</t>
  </si>
  <si>
    <t>Spartali Stillman, Marie</t>
  </si>
  <si>
    <t>The Love Potion</t>
  </si>
  <si>
    <t>Rhythm 0</t>
  </si>
  <si>
    <t>Abramović, Marina</t>
  </si>
  <si>
    <t>Performance Art</t>
  </si>
  <si>
    <t>The Artist Is Present</t>
  </si>
  <si>
    <t>The Moneychanger and His Wife</t>
  </si>
  <si>
    <t>Claesz, Marinus</t>
  </si>
  <si>
    <t>Untitled (Red, Orange)</t>
  </si>
  <si>
    <t>Rothko, Mark</t>
  </si>
  <si>
    <t>No. 6 (Violet, Green and Red)</t>
  </si>
  <si>
    <t>Black on Maroon</t>
  </si>
  <si>
    <t>The Wolf Charmer</t>
  </si>
  <si>
    <t>Eskil Winge, Mårten</t>
  </si>
  <si>
    <t>Thor's Fight with the Giants</t>
  </si>
  <si>
    <t>Horse and Rider</t>
  </si>
  <si>
    <t>Ramírez, Martín</t>
  </si>
  <si>
    <t>Alamentosa</t>
  </si>
  <si>
    <t>The Conquest of Earth by Jupiter</t>
  </si>
  <si>
    <t>van Maële, Martin</t>
  </si>
  <si>
    <t>The Little Girl in Blue</t>
  </si>
  <si>
    <t>Cassatt, Mary</t>
  </si>
  <si>
    <t>Mother and Child</t>
  </si>
  <si>
    <t>Annunciation</t>
  </si>
  <si>
    <t>Klarwein, Mati</t>
  </si>
  <si>
    <t>Milk 'n' Honey</t>
  </si>
  <si>
    <t>The Elephant Celebes</t>
  </si>
  <si>
    <t>Ernst, Max</t>
  </si>
  <si>
    <t>Europe After the Rain II</t>
  </si>
  <si>
    <t>Parricide</t>
  </si>
  <si>
    <t>Klinger, Max</t>
  </si>
  <si>
    <t>A Glove</t>
  </si>
  <si>
    <t>The Creation of Adam</t>
  </si>
  <si>
    <t>Buonarroti, Michelangelo</t>
  </si>
  <si>
    <t>Pietà</t>
  </si>
  <si>
    <t>Sonata of the Sea</t>
  </si>
  <si>
    <t>Čiurlionis, Mikalojus Konstantinas</t>
  </si>
  <si>
    <t>Creation of the World series</t>
  </si>
  <si>
    <t>The Pearl</t>
  </si>
  <si>
    <t>Vrubel, Mikhail</t>
  </si>
  <si>
    <t>The Demon Seated</t>
  </si>
  <si>
    <t>Landscape with Roman Ruins</t>
  </si>
  <si>
    <t>Desiderio, Monsù</t>
  </si>
  <si>
    <t>Saint Nicholas Saves a Ship from Disaster</t>
  </si>
  <si>
    <t>Roerich, Nicholas</t>
  </si>
  <si>
    <t>Songs of Shambhala</t>
  </si>
  <si>
    <t>Ossian Receiving the Ghosts of French Heroes</t>
  </si>
  <si>
    <t>Abildgaard, Nicolai</t>
  </si>
  <si>
    <t>The Wounded Philoctetes</t>
  </si>
  <si>
    <t>Kitsch Madonna</t>
  </si>
  <si>
    <t>Nerdrum, Odd</t>
  </si>
  <si>
    <t>Kitsch</t>
  </si>
  <si>
    <t>The Murder</t>
  </si>
  <si>
    <t>Redon, Odilon</t>
  </si>
  <si>
    <t>The Cyclops</t>
  </si>
  <si>
    <t>Death</t>
  </si>
  <si>
    <t>Freiwirth-Lützow, Oskar</t>
  </si>
  <si>
    <t>The Night</t>
  </si>
  <si>
    <t>Dix, Otto</t>
  </si>
  <si>
    <t>Metropolis</t>
  </si>
  <si>
    <t>Flanders</t>
  </si>
  <si>
    <t>War Triptych</t>
  </si>
  <si>
    <t>Judith and Holofernes</t>
  </si>
  <si>
    <t>Greiner, Otto</t>
  </si>
  <si>
    <t>The Devil Dancing with a Woman</t>
  </si>
  <si>
    <t>Mirage</t>
  </si>
  <si>
    <t>Zerge, Owe</t>
  </si>
  <si>
    <t>Les Demoiselles d'Avignon</t>
  </si>
  <si>
    <t>Picasso, Pablo</t>
  </si>
  <si>
    <t>Cubism</t>
  </si>
  <si>
    <t>Guernica</t>
  </si>
  <si>
    <t>The Old Guitarist</t>
  </si>
  <si>
    <t>The Weeping Woman</t>
  </si>
  <si>
    <t>Girl Before a Mirror</t>
  </si>
  <si>
    <t>The Feast in the House of Levi</t>
  </si>
  <si>
    <t>Veronese, Paolo</t>
  </si>
  <si>
    <t>The Wedding at Cana</t>
  </si>
  <si>
    <t>The Card Players</t>
  </si>
  <si>
    <t>Cezanne, Paul</t>
  </si>
  <si>
    <t>Post-Impressionism</t>
  </si>
  <si>
    <t>Mont Sainte-Victoire</t>
  </si>
  <si>
    <t>Still Life with Apples</t>
  </si>
  <si>
    <t>The Mystery and Melancholy of a Street</t>
  </si>
  <si>
    <t>Delvaux, Paul</t>
  </si>
  <si>
    <t>The Spirit of the Dead Watches</t>
  </si>
  <si>
    <t>Gaugin, Paul</t>
  </si>
  <si>
    <t>Where Do We Come From? What Are We? Where Are We Going?</t>
  </si>
  <si>
    <t>Tahitian Women on the Beach</t>
  </si>
  <si>
    <t>Gauguin, Paul</t>
  </si>
  <si>
    <t>The Seed of the Areoi</t>
  </si>
  <si>
    <t>Twittering Machine</t>
  </si>
  <si>
    <t>Klee, Paul</t>
  </si>
  <si>
    <t>Ad Parnassum</t>
  </si>
  <si>
    <t>Dance You Monster to My Soft Song!</t>
  </si>
  <si>
    <t>The Rape of the Daughters of Leucippus</t>
  </si>
  <si>
    <t>Paul Rubens, Peter</t>
  </si>
  <si>
    <t>The Descent from the Cross</t>
  </si>
  <si>
    <t>The Raising of the Cross</t>
  </si>
  <si>
    <t>Daniel in the Lion's Den</t>
  </si>
  <si>
    <t>Birkhäuser, Peter</t>
  </si>
  <si>
    <t>Symbolic Realism</t>
  </si>
  <si>
    <t>The Miraculous Draught of Fishes</t>
  </si>
  <si>
    <t>de Champaigne, Phillipe</t>
  </si>
  <si>
    <t>French Baroque</t>
  </si>
  <si>
    <t>The Poor Fisherman</t>
  </si>
  <si>
    <t>The Sacred Grove</t>
  </si>
  <si>
    <t>Luncheon of the Boating Party</t>
  </si>
  <si>
    <t>Renoir, Pierre-Auguste</t>
  </si>
  <si>
    <t>Dance at Le Moulin de la Galette</t>
  </si>
  <si>
    <t>Girls at the Piano</t>
  </si>
  <si>
    <t>Puvis de Chavannes, Pierre-Cécile</t>
  </si>
  <si>
    <t>Broadway Boogie Woogie</t>
  </si>
  <si>
    <t>Mondrian, Piet</t>
  </si>
  <si>
    <t>Neo-Plasticism</t>
  </si>
  <si>
    <t>Composition with Red, Blue, and Yellow</t>
  </si>
  <si>
    <t>The Hunters in the Snow</t>
  </si>
  <si>
    <t>Bruegel the Elder, Pieter</t>
  </si>
  <si>
    <t>The Tower of Babel</t>
  </si>
  <si>
    <t>The Triumph of Death</t>
  </si>
  <si>
    <t>The Peasant Wedding</t>
  </si>
  <si>
    <t>Vanitas with Violin and Glass Ball</t>
  </si>
  <si>
    <t>Claesz, Pieter</t>
  </si>
  <si>
    <t>Dutch Golden Age</t>
  </si>
  <si>
    <t>Still Life with Turkey Pie</t>
  </si>
  <si>
    <t>Portrait of King Victor Amadeus II</t>
  </si>
  <si>
    <t>Antonio Rotari, Pietro</t>
  </si>
  <si>
    <t>Portrait of a Young Woman in Peasant Costume</t>
  </si>
  <si>
    <t>The Martyrdom of St. Agatha</t>
  </si>
  <si>
    <t>Novelli, Pietro</t>
  </si>
  <si>
    <t>School of Athens</t>
  </si>
  <si>
    <t>The Transfiguration</t>
  </si>
  <si>
    <t>Sistine Madonna</t>
  </si>
  <si>
    <t>The Cowboy</t>
  </si>
  <si>
    <t>Pettibon, Raymond</t>
  </si>
  <si>
    <t>No Title (Vavoom)</t>
  </si>
  <si>
    <t>The Governess</t>
  </si>
  <si>
    <t>Solomon, Rebecca</t>
  </si>
  <si>
    <t>Wounded Heron</t>
  </si>
  <si>
    <t>The Night Watch</t>
  </si>
  <si>
    <t>The Anatomy Lesson of Dr. Nicolaes Tulp</t>
  </si>
  <si>
    <t>Self Portrait with Two Circles</t>
  </si>
  <si>
    <t>The Return of the Prodigal Son</t>
  </si>
  <si>
    <t>The Artist's Studio</t>
  </si>
  <si>
    <t>van Rijn, Rembrandt</t>
  </si>
  <si>
    <t>The Creation of the Birds</t>
  </si>
  <si>
    <t>Varo, Remedios</t>
  </si>
  <si>
    <t>Celestial Pablum</t>
  </si>
  <si>
    <t>The Treachery of Images</t>
  </si>
  <si>
    <t>Magritte, René</t>
  </si>
  <si>
    <t>The Son of Man</t>
  </si>
  <si>
    <t>Empire of Light</t>
  </si>
  <si>
    <t>The Fairy Feller's Master-Stroke</t>
  </si>
  <si>
    <t>Dadd, Richard</t>
  </si>
  <si>
    <t>Contradiction: Oberon and Titania</t>
  </si>
  <si>
    <t>Death the Friend</t>
  </si>
  <si>
    <t>Tennant Cooper, Richard</t>
  </si>
  <si>
    <t>The Horror of War</t>
  </si>
  <si>
    <t>The Haunter of the Dark</t>
  </si>
  <si>
    <t>Upton Pickman, Richard</t>
  </si>
  <si>
    <t>Buffalo II</t>
  </si>
  <si>
    <t>Rauschenberg, Robert</t>
  </si>
  <si>
    <t>Monogram</t>
  </si>
  <si>
    <t>Medusa</t>
  </si>
  <si>
    <t>Ferri, Roberto</t>
  </si>
  <si>
    <t>Neo-Baroque</t>
  </si>
  <si>
    <t>The Witches Sabbath</t>
  </si>
  <si>
    <t>Norton, Rosaleen</t>
  </si>
  <si>
    <t>Occult Art</t>
  </si>
  <si>
    <t>Whaam!</t>
  </si>
  <si>
    <t>Lichtenstein, Roy</t>
  </si>
  <si>
    <t>Drowning Girl</t>
  </si>
  <si>
    <t>Dialogue with Youth</t>
  </si>
  <si>
    <t>Schlichter, Rudolf</t>
  </si>
  <si>
    <t>Neue Sachlichkeit</t>
  </si>
  <si>
    <t>Kishida, Ryūsei</t>
  </si>
  <si>
    <t>The Burning Giraffe</t>
  </si>
  <si>
    <t>Dalí, Salvador</t>
  </si>
  <si>
    <t>The Persistence of Memory</t>
  </si>
  <si>
    <t>Christ of Saint John of the Cross</t>
  </si>
  <si>
    <t>Botticelli, Sandro</t>
  </si>
  <si>
    <t>Primavera</t>
  </si>
  <si>
    <t>Hypnosis</t>
  </si>
  <si>
    <t>Schneider, Sascha</t>
  </si>
  <si>
    <t>The Flower</t>
  </si>
  <si>
    <t>Stoskopff, Sebastian</t>
  </si>
  <si>
    <t>Angel-Girl</t>
  </si>
  <si>
    <t>Kago, Shintaro</t>
  </si>
  <si>
    <t>Hebe</t>
  </si>
  <si>
    <t>Solomon, Simeon</t>
  </si>
  <si>
    <t>The Sleepers</t>
  </si>
  <si>
    <t>The Allegory of Vanitas</t>
  </si>
  <si>
    <t>Renard de Saint-André, Simon</t>
  </si>
  <si>
    <t>Faithful unto Death</t>
  </si>
  <si>
    <t>John Poynter, Sir Edward</t>
  </si>
  <si>
    <t>The Visit of the Queen of Sheba to King Solomon</t>
  </si>
  <si>
    <t>The Magic Circle</t>
  </si>
  <si>
    <t>Dicksee, Sir Frank</t>
  </si>
  <si>
    <t>The Funeral of a Viking</t>
  </si>
  <si>
    <t>Miss Pinckney</t>
  </si>
  <si>
    <t>Lawrence, Sir Thomas</t>
  </si>
  <si>
    <t>Looking</t>
  </si>
  <si>
    <t>Szukalski, Stanislav</t>
  </si>
  <si>
    <t>Mother's Grief</t>
  </si>
  <si>
    <t>Wyspiański, Stanisław</t>
  </si>
  <si>
    <t>The Self-Portrait</t>
  </si>
  <si>
    <t>Valadon, Suzanne</t>
  </si>
  <si>
    <t>The Blue Room</t>
  </si>
  <si>
    <t>Marilyn</t>
  </si>
  <si>
    <t>Blac, Suzzan</t>
  </si>
  <si>
    <t>Nightfall</t>
  </si>
  <si>
    <t>Caetani, Sveva</t>
  </si>
  <si>
    <t>Murakami, Takashi</t>
  </si>
  <si>
    <t>Superflat</t>
  </si>
  <si>
    <t>Self-Portrait with Tamara in the Green Bugatti</t>
  </si>
  <si>
    <t>Art Deco</t>
  </si>
  <si>
    <t>The Moon</t>
  </si>
  <si>
    <t>Takai, Teiji</t>
  </si>
  <si>
    <t>The Raft of the Medusa</t>
  </si>
  <si>
    <t>Géricault, Théodore</t>
  </si>
  <si>
    <t>The Charging Chasseur</t>
  </si>
  <si>
    <t>The Course of Empire</t>
  </si>
  <si>
    <t>Cole, Thomas</t>
  </si>
  <si>
    <t>The Oxbow</t>
  </si>
  <si>
    <t>That Gentleman</t>
  </si>
  <si>
    <t>Lea, Thomas</t>
  </si>
  <si>
    <t>Venus of Urbino</t>
  </si>
  <si>
    <t>Bacchus and Ariadne</t>
  </si>
  <si>
    <t>The Dying King</t>
  </si>
  <si>
    <t>Robert Fleury, Tony</t>
  </si>
  <si>
    <t>Sumida River in Winter</t>
  </si>
  <si>
    <t>Koitsu, Tsuchiya</t>
  </si>
  <si>
    <t>Shin-hanga</t>
  </si>
  <si>
    <t>The Ghost Story of Sarayashiki</t>
  </si>
  <si>
    <t>Yoshitoshi, Tsukioka</t>
  </si>
  <si>
    <t>Thirty-six Views of Mount Fuji</t>
  </si>
  <si>
    <t>Unique Forms of Continuity in Space</t>
  </si>
  <si>
    <t>Boccioni, Umberto</t>
  </si>
  <si>
    <t>The City Rises</t>
  </si>
  <si>
    <t>The Courtesan and the Tattooed Client</t>
  </si>
  <si>
    <t>Kuniyoshi, Utagawa</t>
  </si>
  <si>
    <t>The Ghost of Oiwa</t>
  </si>
  <si>
    <t>To Linger in the Lord's House</t>
  </si>
  <si>
    <t>Prinsep, Valentine Cameron</t>
  </si>
  <si>
    <t>The Flight</t>
  </si>
  <si>
    <t>Brauner, Victor</t>
  </si>
  <si>
    <t>The Bogatyr</t>
  </si>
  <si>
    <t>Vasnetsov, Viktor</t>
  </si>
  <si>
    <t>Ivan Tsarevich Riding the Grey Wolf</t>
  </si>
  <si>
    <t>The Starry Night</t>
  </si>
  <si>
    <t>van Gogh, Vincent</t>
  </si>
  <si>
    <t>Sunflowers</t>
  </si>
  <si>
    <t>The Potato Eaters</t>
  </si>
  <si>
    <t>Wheatfield with Crows</t>
  </si>
  <si>
    <t>Café Terrace at Night</t>
  </si>
  <si>
    <t>Self-Portrait with Bandaged Ear</t>
  </si>
  <si>
    <t>The Death of Caesar</t>
  </si>
  <si>
    <t>Camuccini, Vincenzo</t>
  </si>
  <si>
    <t>Composition VIII</t>
  </si>
  <si>
    <t>Kandinsky, Wassily</t>
  </si>
  <si>
    <t>Yellow-Red-Blue</t>
  </si>
  <si>
    <t>Christian Wake</t>
  </si>
  <si>
    <t>Morgner, Wilhelm</t>
  </si>
  <si>
    <t>Woman I</t>
  </si>
  <si>
    <t>The Ancient of Days</t>
  </si>
  <si>
    <t>Blake, William</t>
  </si>
  <si>
    <t>The Great Red Dragon and the Woman Clothed with the Sun</t>
  </si>
  <si>
    <t>The Garden of Love</t>
  </si>
  <si>
    <t>Wooded Landscape</t>
  </si>
  <si>
    <t>Degouve de Nuncques, William</t>
  </si>
  <si>
    <t>William Tell</t>
  </si>
  <si>
    <t>Holbrook Beard, William</t>
  </si>
  <si>
    <t>The Dance of the Bear</t>
  </si>
  <si>
    <t>News from Nowhere</t>
  </si>
  <si>
    <t>Morris, William</t>
  </si>
  <si>
    <t>Self-portraits with Dementia</t>
  </si>
  <si>
    <t>Utermohlen, William</t>
  </si>
  <si>
    <t>Nymphs and Satyr</t>
  </si>
  <si>
    <t>Bouguereau, William-Adolphe</t>
  </si>
  <si>
    <t>A Dutch Fleet under Sail</t>
  </si>
  <si>
    <t>Van de Velde The Younger, Williem</t>
  </si>
  <si>
    <t>Ships in a Calm Sea</t>
  </si>
  <si>
    <t>Snap the Whip</t>
  </si>
  <si>
    <t>Homer, Winslow</t>
  </si>
  <si>
    <t>The Gulf Stream</t>
  </si>
  <si>
    <t>Frenzy of Exultations</t>
  </si>
  <si>
    <t>Podkowinski, Wladyslaw</t>
  </si>
  <si>
    <t>The Human Condition</t>
  </si>
  <si>
    <t>Mellery, Xavier</t>
  </si>
  <si>
    <t>Pawn</t>
  </si>
  <si>
    <t>Solar, Xul</t>
  </si>
  <si>
    <t>Untitled (Monster)</t>
  </si>
  <si>
    <t>Tatsushima, Yuko</t>
  </si>
  <si>
    <t>IKB 191</t>
  </si>
  <si>
    <t>Klein, Yves</t>
  </si>
  <si>
    <t>Nouveau Réalisme</t>
  </si>
  <si>
    <t>The Anthropometries of the Blue Period</t>
  </si>
  <si>
    <t>Tanguy, Yves</t>
  </si>
  <si>
    <t>Indefinite Divisibility</t>
  </si>
  <si>
    <t>Untitled (The Lighthouse)</t>
  </si>
  <si>
    <t>Beksiński, Zdzisław</t>
  </si>
  <si>
    <t>Liberation</t>
  </si>
  <si>
    <t>Jasiński, Zdzisław</t>
  </si>
  <si>
    <t>Hospital Triptych No. 1</t>
  </si>
  <si>
    <t>Fanzhi, Zeng</t>
  </si>
  <si>
    <t>Forest</t>
  </si>
  <si>
    <t>Andrychiewicz, Zygmunt</t>
  </si>
  <si>
    <t>Chavannes, Pierre Puvis de</t>
  </si>
  <si>
    <t>Lempicka, Tamara de</t>
  </si>
  <si>
    <t>Kooning, Willem de</t>
  </si>
  <si>
    <t>Art_Movements</t>
  </si>
  <si>
    <t>The Blood of a Poet</t>
  </si>
  <si>
    <t>Cocteau, Jean</t>
  </si>
  <si>
    <t>The White Calm</t>
  </si>
  <si>
    <t>Preludium</t>
  </si>
  <si>
    <t>The Surrealist</t>
  </si>
  <si>
    <t>Philosophical Navigation</t>
  </si>
  <si>
    <t>Through Birds, Through Fire and Not Through Glass</t>
  </si>
  <si>
    <t>Mama, Papa is Wounded!</t>
  </si>
  <si>
    <t>The Look of Amber</t>
  </si>
  <si>
    <t>The Palace of the Windowed Rocks</t>
  </si>
  <si>
    <t>The Meal of Lord Candlestick</t>
  </si>
  <si>
    <t>The House Opposite</t>
  </si>
  <si>
    <t>Portrait of Max Ernst</t>
  </si>
  <si>
    <t>Down Below</t>
  </si>
  <si>
    <t>The Juggler</t>
  </si>
  <si>
    <t>Grandmother Moorhead's Aromatic Kitchen</t>
  </si>
  <si>
    <t>Green Tea</t>
  </si>
  <si>
    <t>Woman Leaving the Psychoanalyst</t>
  </si>
  <si>
    <t>Embroidering Earth's Mantle</t>
  </si>
  <si>
    <t>Visit to the Past</t>
  </si>
  <si>
    <t>Solar Music</t>
  </si>
  <si>
    <t>Vegetarian Vampires</t>
  </si>
  <si>
    <t>Exploration of the Sources of the Orinoco River</t>
  </si>
  <si>
    <t>The Call</t>
  </si>
  <si>
    <t>The Great Sirens</t>
  </si>
  <si>
    <t>The Break of Day</t>
  </si>
  <si>
    <t>The Phases of the Moon</t>
  </si>
  <si>
    <t>The Mirror</t>
  </si>
  <si>
    <t>Sleeping Venus</t>
  </si>
  <si>
    <t>The Hands</t>
  </si>
  <si>
    <t>This Is Not A Pipe</t>
  </si>
  <si>
    <t>Golconda</t>
  </si>
  <si>
    <t>The Lovers</t>
  </si>
  <si>
    <t>Time Transfixed</t>
  </si>
  <si>
    <t>The False Mirror</t>
  </si>
  <si>
    <t>The Pleasure Principle</t>
  </si>
  <si>
    <t>Melancholy and Mystery of a Street</t>
  </si>
  <si>
    <t>The Red Tower</t>
  </si>
  <si>
    <t>The Soothsayer's Recompense</t>
  </si>
  <si>
    <t>Hector and Andromache</t>
  </si>
  <si>
    <t>The Song of Love</t>
  </si>
  <si>
    <t>Two Sisters</t>
  </si>
  <si>
    <t>The Great War</t>
  </si>
  <si>
    <t>The Robing of the Bride</t>
  </si>
  <si>
    <t>The Horde</t>
  </si>
  <si>
    <t>The Entire City</t>
  </si>
  <si>
    <t>The Eye of Silence</t>
  </si>
  <si>
    <t>The Antipope</t>
  </si>
  <si>
    <t>Ubu Imperator</t>
  </si>
  <si>
    <t>The Fireside Angel</t>
  </si>
  <si>
    <t>The Fascinating Cypress</t>
  </si>
  <si>
    <t>Swamp Angel</t>
  </si>
  <si>
    <t>Geopoliticus Child Watching the Birth of the New Man</t>
  </si>
  <si>
    <t>Soft Construction with Boiled Beans</t>
  </si>
  <si>
    <t>Dream Caused by the Flight of a Bee</t>
  </si>
  <si>
    <t>Metamorphosis of Narcissus</t>
  </si>
  <si>
    <t>The Face of War</t>
  </si>
  <si>
    <t>Soft Self-Portrait with Fried Bacon</t>
  </si>
  <si>
    <t>The Disintegration of the Persistence of Memory</t>
  </si>
  <si>
    <t>Sleep</t>
  </si>
  <si>
    <t>Swans Reflecting Elephants</t>
  </si>
  <si>
    <t>The Great Masturbator</t>
  </si>
  <si>
    <t>Premonition of Civil War</t>
  </si>
  <si>
    <t>The Enigma of Hitler</t>
  </si>
  <si>
    <t>The Discovery of America by Christopher Columbus</t>
  </si>
  <si>
    <t>Constellations</t>
  </si>
  <si>
    <t>The Tilled Field</t>
  </si>
  <si>
    <t>Dog Barking at the Moon</t>
  </si>
  <si>
    <t>Catalan Landscape</t>
  </si>
  <si>
    <t>Dutch Interior</t>
  </si>
  <si>
    <t>The Birth of the World</t>
  </si>
  <si>
    <t>Women and Bird in the Moonlight</t>
  </si>
  <si>
    <t>Person Throwing a Stone at a Bird</t>
  </si>
  <si>
    <t>The Smile of the Flamboyant Wings</t>
  </si>
  <si>
    <t>Illumined Pleasures</t>
  </si>
  <si>
    <t>Daddy Longlegs of the Evening – Hope!</t>
  </si>
  <si>
    <t>Lobster Telephone</t>
  </si>
  <si>
    <t>Mae West Lips Sofa</t>
  </si>
  <si>
    <t>The Double Dream of Spring</t>
  </si>
  <si>
    <t>The Anxiety of Departure</t>
  </si>
  <si>
    <t>Mystery and Melancholy of a Street</t>
  </si>
  <si>
    <t>The Endless Enigma</t>
  </si>
  <si>
    <t>Couple with Their Heads Full of Clouds</t>
  </si>
  <si>
    <t>La Toilette</t>
  </si>
  <si>
    <t>Birthday</t>
  </si>
  <si>
    <t>Maternity</t>
  </si>
  <si>
    <t>Insomnias</t>
  </si>
  <si>
    <t>The Philosophers</t>
  </si>
  <si>
    <t>The Truth About Comets</t>
  </si>
  <si>
    <t>The Witch</t>
  </si>
  <si>
    <t>Sphinx Regina</t>
  </si>
  <si>
    <t>Guardian of the Phoenixes</t>
  </si>
  <si>
    <t>The Shepherdess of the Sphinxes</t>
  </si>
  <si>
    <t>Le Bout du Monde</t>
  </si>
  <si>
    <t>The Angel of Anatomy</t>
  </si>
  <si>
    <t>The Alcove</t>
  </si>
  <si>
    <t>Portrait of André Pieyre de Mandiargues</t>
  </si>
  <si>
    <t>Machine-Gunneress in a State of Grace</t>
  </si>
  <si>
    <t>The Anatomy of the Image</t>
  </si>
  <si>
    <t>The Violette Nozières</t>
  </si>
  <si>
    <t>Eye Balloon</t>
  </si>
  <si>
    <t>Red Balloon</t>
  </si>
  <si>
    <t>Castle and Sun</t>
  </si>
  <si>
    <t>Fish Magic</t>
  </si>
  <si>
    <t>The Bavarian Don Giovanni</t>
  </si>
  <si>
    <t>Senecio</t>
  </si>
  <si>
    <t>Ancient Sound</t>
  </si>
  <si>
    <t>Woman and Animal</t>
  </si>
  <si>
    <t>Highways and Byways</t>
  </si>
  <si>
    <t>Revolution of the Viaduct</t>
  </si>
  <si>
    <t>Angelus Novus</t>
  </si>
  <si>
    <t>The Gold of the Azure</t>
  </si>
  <si>
    <t>The Twittering Machine</t>
  </si>
  <si>
    <t>The Affected Place</t>
  </si>
  <si>
    <t>The Girlhood of Mary Virgin</t>
  </si>
  <si>
    <t>Ecce Ancilla Domini!</t>
  </si>
  <si>
    <t>Found</t>
  </si>
  <si>
    <t>The Blessed Damozel</t>
  </si>
  <si>
    <t>Astarte Syriaca</t>
  </si>
  <si>
    <t>The Day Dream</t>
  </si>
  <si>
    <t>Bocca Baciata</t>
  </si>
  <si>
    <t>Regina Cordium</t>
  </si>
  <si>
    <t>Sibylla Palmifera</t>
  </si>
  <si>
    <t>The Blue Bower</t>
  </si>
  <si>
    <t>The Love Song</t>
  </si>
  <si>
    <t>Millais, John Everett</t>
  </si>
  <si>
    <t>Mariana</t>
  </si>
  <si>
    <t>The Vale of Rest</t>
  </si>
  <si>
    <t>The Blind Girl</t>
  </si>
  <si>
    <t>Autumn Leaves</t>
  </si>
  <si>
    <t>The Boyhood of Raleigh</t>
  </si>
  <si>
    <t>A Dream of the Past: Sir Isumbras at the Ford</t>
  </si>
  <si>
    <t>Spring (Apple Blossoms)</t>
  </si>
  <si>
    <t>Chill October</t>
  </si>
  <si>
    <t>The Knight Errant</t>
  </si>
  <si>
    <t>Lorenzo and Isabella</t>
  </si>
  <si>
    <t>A Huguenot, on St. Bartholomew's Day</t>
  </si>
  <si>
    <t>Ferdinand Lured by Ariel</t>
  </si>
  <si>
    <t>The Woodsman's Daughter</t>
  </si>
  <si>
    <t>The Order of Release</t>
  </si>
  <si>
    <t>The Proscribed Royalist, 1651</t>
  </si>
  <si>
    <t>The Black Brunswicker</t>
  </si>
  <si>
    <t>The Eve of St. Agnes</t>
  </si>
  <si>
    <t>Waterhouse, John William</t>
  </si>
  <si>
    <t>The Siren</t>
  </si>
  <si>
    <t>A Mermaid</t>
  </si>
  <si>
    <t>Ulysses and the Sirens</t>
  </si>
  <si>
    <t>Circe Offering the Cup to Ulysses</t>
  </si>
  <si>
    <t>Circe Invidiosa</t>
  </si>
  <si>
    <t>The Favorites of the Emperor Honorius</t>
  </si>
  <si>
    <t>St. Cecilia</t>
  </si>
  <si>
    <t>Echo and Narcissus</t>
  </si>
  <si>
    <t>Boreas</t>
  </si>
  <si>
    <t>Mariamne</t>
  </si>
  <si>
    <t>Pandora</t>
  </si>
  <si>
    <t>Psyche Opening the Golden Box</t>
  </si>
  <si>
    <t>The Soul of the Rose</t>
  </si>
  <si>
    <t>The Crystal Ball</t>
  </si>
  <si>
    <t>Miranda</t>
  </si>
  <si>
    <t>Tristan and Isolde</t>
  </si>
  <si>
    <t>The Awakening of Adonis</t>
  </si>
  <si>
    <t>Beatrice</t>
  </si>
  <si>
    <t>Dante at Verona</t>
  </si>
  <si>
    <t>A Florentine Lily</t>
  </si>
  <si>
    <t>Madonna Pietra degli Scrovigni</t>
  </si>
  <si>
    <t>The May Feast at the House of Folco Portinari</t>
  </si>
  <si>
    <t>Fiammetta Singing</t>
  </si>
  <si>
    <t>Gathering Orange Blossoms</t>
  </si>
  <si>
    <t>Convent Lily</t>
  </si>
  <si>
    <t>Luisa Strozzi</t>
  </si>
  <si>
    <t>Saint George and the Princess Sabra</t>
  </si>
  <si>
    <t>The Mirror of Venus</t>
  </si>
  <si>
    <t>The Depths of the Sea</t>
  </si>
  <si>
    <t>Laus Veneris</t>
  </si>
  <si>
    <t>The Last Sleep of Arthur in Avalon</t>
  </si>
  <si>
    <t>The Wheel of Fortune</t>
  </si>
  <si>
    <t>Love Among the Ruins</t>
  </si>
  <si>
    <t>The Briar Rose Series</t>
  </si>
  <si>
    <t>Perseus Series</t>
  </si>
  <si>
    <t>Morgan le Fay</t>
  </si>
  <si>
    <t>Helen of Troy</t>
  </si>
  <si>
    <t>Vivien</t>
  </si>
  <si>
    <t>Grace Rose</t>
  </si>
  <si>
    <t>Proud Maisie</t>
  </si>
  <si>
    <t>The Boy Martyr</t>
  </si>
  <si>
    <t>The Valkyrie</t>
  </si>
  <si>
    <t>Mariana in the South</t>
  </si>
  <si>
    <t>Love in Autumn</t>
  </si>
  <si>
    <t>Mystery of Faith</t>
  </si>
  <si>
    <t>The Bride, Bridegroom and Sad Love</t>
  </si>
  <si>
    <t>Amor Sacramentum</t>
  </si>
  <si>
    <t>Night and Sleep</t>
  </si>
  <si>
    <t>Carrying the Torah</t>
  </si>
  <si>
    <t>Until the Day Break and the Shadows Flee Away</t>
  </si>
  <si>
    <t>A Vision of Love Revealed in Sleep</t>
  </si>
  <si>
    <t>The Fisherman and the Syren</t>
  </si>
  <si>
    <t>Leighton, Frederic</t>
  </si>
  <si>
    <t>Flaming June</t>
  </si>
  <si>
    <t>Work</t>
  </si>
  <si>
    <t>The Last of England</t>
  </si>
  <si>
    <t>Cordelia's Portion</t>
  </si>
  <si>
    <t>The Painter's Daughter</t>
  </si>
  <si>
    <t>Helena and Hermia</t>
  </si>
  <si>
    <t>A Youth Relating Tales to Ladies</t>
  </si>
  <si>
    <t>The Young Teacher</t>
  </si>
  <si>
    <t>Sappho and Erinna in a Garden at Mytilene</t>
  </si>
  <si>
    <t>A Reading from Homer</t>
  </si>
  <si>
    <t>Untitled (Knight)</t>
  </si>
  <si>
    <t>Untitled (Red Figure)</t>
  </si>
  <si>
    <t>Untitled (Crucifixion)</t>
  </si>
  <si>
    <t>Untitled (The Trees)</t>
  </si>
  <si>
    <t>Untitled (Desert)</t>
  </si>
  <si>
    <t>Untitled (Desolate City)</t>
  </si>
  <si>
    <t>Untitled (The Wall)</t>
  </si>
  <si>
    <t>Untitled (The Ship)</t>
  </si>
  <si>
    <t>Untitled (The Church)</t>
  </si>
  <si>
    <t>Untitled (The Procession)</t>
  </si>
  <si>
    <t>Untitled (The Door)</t>
  </si>
  <si>
    <t>Untitled (The Cross)</t>
  </si>
  <si>
    <t>Untitled (The Face)</t>
  </si>
  <si>
    <t>Untitled (The Meeting)</t>
  </si>
  <si>
    <t>Untitled (The Mountain)</t>
  </si>
  <si>
    <t>Untitled (The Tree)</t>
  </si>
  <si>
    <t>Untitled (The Piano)</t>
  </si>
  <si>
    <t>Untitled (The Beast)</t>
  </si>
  <si>
    <t>Untitled (The Horn)</t>
  </si>
  <si>
    <t>Untitled (The Bridge)</t>
  </si>
  <si>
    <t>Untitled (The Angel)</t>
  </si>
  <si>
    <t>Untitled (The Skull)</t>
  </si>
  <si>
    <t>Untitled (The Couple)</t>
  </si>
  <si>
    <t>Untitled (The Desert City)</t>
  </si>
  <si>
    <t>Untitled (The Graveyard)</t>
  </si>
  <si>
    <t>The Angel of Luck</t>
  </si>
  <si>
    <t>Black Magic</t>
  </si>
  <si>
    <t>The Master</t>
  </si>
  <si>
    <t>Lucifer</t>
  </si>
  <si>
    <t>Mask of Lucifer</t>
  </si>
  <si>
    <t>The Initiate</t>
  </si>
  <si>
    <t>The Ancient One</t>
  </si>
  <si>
    <t>Hecate</t>
  </si>
  <si>
    <t>Astral Scene</t>
  </si>
  <si>
    <t>The Adversary</t>
  </si>
  <si>
    <t>Timeless Worlds</t>
  </si>
  <si>
    <t>The Death Posture</t>
  </si>
  <si>
    <t>The Valley of Fear</t>
  </si>
  <si>
    <t>The Elemental</t>
  </si>
  <si>
    <t>Earth Inferno</t>
  </si>
  <si>
    <t>The Book of Pleasure</t>
  </si>
  <si>
    <t>The Focus of Life</t>
  </si>
  <si>
    <t>Self as Satyr</t>
  </si>
  <si>
    <t>Vampires are Coming</t>
  </si>
  <si>
    <t>Quod Tibi Id Mihi</t>
  </si>
  <si>
    <t>Minds in Chaos</t>
  </si>
  <si>
    <t>Satyr and Dead Woman</t>
  </si>
  <si>
    <t>The Logomachy of Zos</t>
  </si>
  <si>
    <t>Night Life of the Senses</t>
  </si>
  <si>
    <t>The Polar Sea</t>
  </si>
  <si>
    <t>Chalk Cliffs on Rügen</t>
  </si>
  <si>
    <t>The Stages of Life</t>
  </si>
  <si>
    <t>The Cross in the Mountains</t>
  </si>
  <si>
    <t>The Cemetery Entrance</t>
  </si>
  <si>
    <t>Man and Woman Contemplating the Moon</t>
  </si>
  <si>
    <t>Two Men Contemplating the Moon</t>
  </si>
  <si>
    <t>The Tree of Crows</t>
  </si>
  <si>
    <t>Rocky Reef on the Sea Shore</t>
  </si>
  <si>
    <t>Winter Landscape</t>
  </si>
  <si>
    <t>The Watzmann</t>
  </si>
  <si>
    <t>Morning in the Riesengebirge</t>
  </si>
  <si>
    <t>The Abbey in the Oakwood</t>
  </si>
  <si>
    <t>The Lonely Tree</t>
  </si>
  <si>
    <t>The Cemetery Gate</t>
  </si>
  <si>
    <t>Moonrise Over the Sea</t>
  </si>
  <si>
    <t>On the Sailing Boat</t>
  </si>
  <si>
    <t>Woman at a Window</t>
  </si>
  <si>
    <t>The Great Enclosure</t>
  </si>
  <si>
    <t>Landscape with Rainbow</t>
  </si>
  <si>
    <t>Ruins of Eldena Abbey</t>
  </si>
  <si>
    <t>Sunrise over the Sea</t>
  </si>
  <si>
    <t>Snow Storm: Hannibal and his Army Crossing the Alps</t>
  </si>
  <si>
    <t>The Burning of the Houses of Lords and Commons</t>
  </si>
  <si>
    <t>Light and Colour (Goethe's Theory)</t>
  </si>
  <si>
    <t>Norham Castle, Sunrise</t>
  </si>
  <si>
    <t>Peace – Burial at Sea</t>
  </si>
  <si>
    <t>Venice from the Porch of Madonna della Salute</t>
  </si>
  <si>
    <t>The Fall of an Avalanche in the Grisons</t>
  </si>
  <si>
    <t>Dido Building Carthage</t>
  </si>
  <si>
    <t>Ulysses Deriding Polyphemus</t>
  </si>
  <si>
    <t>Valley of Aosta: Snowstorm, Avalanche, and Thunderstorm</t>
  </si>
  <si>
    <t>The Blue Rigi, Sunrise</t>
  </si>
  <si>
    <t>The Shipwreck</t>
  </si>
  <si>
    <t>The Battle of Trafalgar</t>
  </si>
  <si>
    <t>The Fifth Plague of Egypt</t>
  </si>
  <si>
    <t>Fishermen at Sea</t>
  </si>
  <si>
    <t>The Decline of the Carthaginian Empire</t>
  </si>
  <si>
    <t>Wanderer in the Storm</t>
  </si>
  <si>
    <t>Chasseur in the Forest</t>
  </si>
  <si>
    <t>The Wreck of the Hope</t>
  </si>
  <si>
    <t>A Women Before the Rising Sun</t>
  </si>
  <si>
    <t>The Crossing of Mount Splügen</t>
  </si>
  <si>
    <t>Slavers Throwing Overboard the Dead and Dying</t>
  </si>
  <si>
    <t>Calais Pier</t>
  </si>
  <si>
    <t>Shade and Darkness - The Evening of the Deluge</t>
  </si>
  <si>
    <t>The Passage of the St. Gothard</t>
  </si>
  <si>
    <t>Wreckers – Coast of Northumberland</t>
  </si>
  <si>
    <t>The Fall of the Rebel Angels</t>
  </si>
  <si>
    <t>Pandemonium</t>
  </si>
  <si>
    <t>The Bard</t>
  </si>
  <si>
    <t>Sadak in Search of the Waters of Oblivion</t>
  </si>
  <si>
    <t>Joshua Commanding the Sun to Stand Still</t>
  </si>
  <si>
    <t>The Destruction of Sodom and Gomorrah</t>
  </si>
  <si>
    <t>The Last Man</t>
  </si>
  <si>
    <t>The Destruction of Pompeii and Herculaneum</t>
  </si>
  <si>
    <t>Belshazzar's Feast</t>
  </si>
  <si>
    <t>The Eve of the Deluge</t>
  </si>
  <si>
    <t>Christ Stilleth the Tempest</t>
  </si>
  <si>
    <t>The Day of Wrath</t>
  </si>
  <si>
    <t>The Assuaging of the Waters</t>
  </si>
  <si>
    <t>The Creation of Light</t>
  </si>
  <si>
    <t>The Expulsion from Paradise</t>
  </si>
  <si>
    <t>Ship in the Polar Sea</t>
  </si>
  <si>
    <t>Fog</t>
  </si>
  <si>
    <t>Giant Mountains</t>
  </si>
  <si>
    <t>Dolmen in the Snow</t>
  </si>
  <si>
    <t>The Chasseur in the Forest</t>
  </si>
  <si>
    <t>Coffin on a Barrow</t>
  </si>
  <si>
    <t>The Ghost of a Flea</t>
  </si>
  <si>
    <t>The Body of Abel Found by Adam and Eve</t>
  </si>
  <si>
    <t>Nebuchadnezzar</t>
  </si>
  <si>
    <t>The Night of Enitharmon's Joy</t>
  </si>
  <si>
    <t>The Marriage of Heaven and Hell</t>
  </si>
  <si>
    <t>The Book of Urizen</t>
  </si>
  <si>
    <t>Europe: A Prophecy</t>
  </si>
  <si>
    <t>Jacob's Ladder</t>
  </si>
  <si>
    <t>The Temptation and Fall of Eve</t>
  </si>
  <si>
    <t>The Dance of Albion</t>
  </si>
  <si>
    <t>Songs of Innocence and of Experience</t>
  </si>
  <si>
    <t>Elohim Creating Adam</t>
  </si>
  <si>
    <t>The Sea of Time and Space</t>
  </si>
  <si>
    <t>The Third Vision of the Last Judgment</t>
  </si>
  <si>
    <t>The Good and Evil Angels</t>
  </si>
  <si>
    <t>Ancient of Days</t>
  </si>
  <si>
    <t>Satan Exulting over Eve</t>
  </si>
  <si>
    <t>A Vision of the Last Judgment</t>
  </si>
  <si>
    <t>Capricho No. 43: The Sleep of Reason Produces Monsters</t>
  </si>
  <si>
    <t>The Drowning Dog</t>
  </si>
  <si>
    <t>A Pilgrimage to San Isidro</t>
  </si>
  <si>
    <t>Two Old Men Eating Soup</t>
  </si>
  <si>
    <t>Fight with Cudgels</t>
  </si>
  <si>
    <t>The Dog</t>
  </si>
  <si>
    <t>The Second of May 1808</t>
  </si>
  <si>
    <t>The Family of Charles IV</t>
  </si>
  <si>
    <t>The Clothed Maja</t>
  </si>
  <si>
    <t>The Colossus</t>
  </si>
  <si>
    <t>The Disasters of War</t>
  </si>
  <si>
    <t>Witches' Flight</t>
  </si>
  <si>
    <t>The Garroted Man</t>
  </si>
  <si>
    <t>The Forge</t>
  </si>
  <si>
    <t>Charles IV in Hunting Dress</t>
  </si>
  <si>
    <t>Yard with Lunatics</t>
  </si>
  <si>
    <t>May 2, 1808</t>
  </si>
  <si>
    <t>Manuel Osorio Manrique de Zuñiga</t>
  </si>
  <si>
    <t>Self-Portrait with Dr. Arrieta</t>
  </si>
  <si>
    <t>Don Manuel Osorio Manrique de Zuñiga</t>
  </si>
  <si>
    <t>The Milkmaid of Bordeaux</t>
  </si>
  <si>
    <t>Señora Sabasa Garcia</t>
  </si>
  <si>
    <t>Christ on the Mount of Olives</t>
  </si>
  <si>
    <t>The Barque of Dante</t>
  </si>
  <si>
    <t>The Battle of Taillebourg</t>
  </si>
  <si>
    <t>Greece on the Ruins of Missolonghi</t>
  </si>
  <si>
    <t>The Fanatics of Tangier</t>
  </si>
  <si>
    <t>Women of Algiers in their Apartment</t>
  </si>
  <si>
    <t>The Bride of Abydos</t>
  </si>
  <si>
    <t>Arab Horses Fighting in a Stable</t>
  </si>
  <si>
    <t>The Lion Hunt</t>
  </si>
  <si>
    <t>Ovid among the Scythians</t>
  </si>
  <si>
    <t>The Combat of the Giaour and Hassan</t>
  </si>
  <si>
    <t>Medea about to Kill her Children</t>
  </si>
  <si>
    <t>Entry of the Crusaders in Constantinople</t>
  </si>
  <si>
    <t>Jacob Wrestling with the Angel</t>
  </si>
  <si>
    <t>Scenes from the Massacres at Chios</t>
  </si>
  <si>
    <t>The Bride of Lammermoor</t>
  </si>
  <si>
    <t>Apollo Slaying Python</t>
  </si>
  <si>
    <t>The Murder of the Bishop of Liège</t>
  </si>
  <si>
    <t>Christ Asleep during the Tempest</t>
  </si>
  <si>
    <t>Roger Freeing Angelica</t>
  </si>
  <si>
    <t>Romanticism, Symbolism</t>
  </si>
  <si>
    <t>Odysseus and Calypso</t>
  </si>
  <si>
    <t>The Island of Life</t>
  </si>
  <si>
    <t>Playing in the Waves</t>
  </si>
  <si>
    <t>Battle of the Centaurs</t>
  </si>
  <si>
    <t>Spring Evening</t>
  </si>
  <si>
    <t>Silence of the Forest</t>
  </si>
  <si>
    <t>In the Play of the Waves</t>
  </si>
  <si>
    <t>Castle by the Sea</t>
  </si>
  <si>
    <t>Autumn Thoughts</t>
  </si>
  <si>
    <t>The Summer Day</t>
  </si>
  <si>
    <t>Ulysses and Polyphemus</t>
  </si>
  <si>
    <t>Pan in the Reeds</t>
  </si>
  <si>
    <t>The Plague</t>
  </si>
  <si>
    <t>The Rocky Valley</t>
  </si>
  <si>
    <t>The Fisherman's Home</t>
  </si>
  <si>
    <t>Children by a Brook</t>
  </si>
  <si>
    <t>An Enchanted Island</t>
  </si>
  <si>
    <t>Disappointed Love</t>
  </si>
  <si>
    <t>Calypso</t>
  </si>
  <si>
    <t>Deer in a Thunderstorm</t>
  </si>
  <si>
    <t>The Mountain Torrent</t>
  </si>
  <si>
    <t>The Isle of the Dead (all five versions)</t>
  </si>
  <si>
    <t>War</t>
  </si>
  <si>
    <t>Meditation</t>
  </si>
  <si>
    <t>Triton and Nereid</t>
  </si>
  <si>
    <t>Sacred Grove</t>
  </si>
  <si>
    <t>The Shepherd's Lament</t>
  </si>
  <si>
    <t>Prometheus</t>
  </si>
  <si>
    <t>The Centaur at the Village Blacksmith's Shop</t>
  </si>
  <si>
    <t>The Temple of Artemis</t>
  </si>
  <si>
    <t>Naiads at Play</t>
  </si>
  <si>
    <t>The Sea Idyll</t>
  </si>
  <si>
    <t>The Four Times of Day</t>
  </si>
  <si>
    <t>Hodler, Ferdinand</t>
  </si>
  <si>
    <t>Caresses</t>
  </si>
  <si>
    <t>Who Shall Deliver Me?</t>
  </si>
  <si>
    <t>Memories</t>
  </si>
  <si>
    <t>The Secret</t>
  </si>
  <si>
    <t>Art or The Caresses of the Sphinx</t>
  </si>
  <si>
    <t>Sleeping Medusa</t>
  </si>
  <si>
    <t>A Blue Wing</t>
  </si>
  <si>
    <t>In Bruges. A Church</t>
  </si>
  <si>
    <t>Mask with Black Drapery</t>
  </si>
  <si>
    <t>The Offering</t>
  </si>
  <si>
    <t>A Crisis</t>
  </si>
  <si>
    <t>Portrait of Marguerite Khnopff</t>
  </si>
  <si>
    <t>With Verhaeren. An Angel</t>
  </si>
  <si>
    <t>Eve of the Kiss</t>
  </si>
  <si>
    <t>Death of the Gravedigger</t>
  </si>
  <si>
    <t>The Wedding of the Roses</t>
  </si>
  <si>
    <t>Poster for the First Salon de la Rose+Croix</t>
  </si>
  <si>
    <t>The Death of the Virgin</t>
  </si>
  <si>
    <t>Madonna of the Lilies</t>
  </si>
  <si>
    <t>The Pain</t>
  </si>
  <si>
    <t>Study for "Death and the Gravedigger"</t>
  </si>
  <si>
    <t>Hymn to the Sun</t>
  </si>
  <si>
    <t>Solitude</t>
  </si>
  <si>
    <t>Morning Song</t>
  </si>
  <si>
    <t>Nocturne</t>
  </si>
  <si>
    <t>The Mysterious River</t>
  </si>
  <si>
    <t>Nightmare</t>
  </si>
  <si>
    <t>Opium Dream</t>
  </si>
  <si>
    <t>Satan's Treasures</t>
  </si>
  <si>
    <t>The Supreme Vice</t>
  </si>
  <si>
    <t>Death at the Ball</t>
  </si>
  <si>
    <t>The Sacrifice</t>
  </si>
  <si>
    <t>Mors Syphilitica</t>
  </si>
  <si>
    <t>Les Épaves</t>
  </si>
  <si>
    <t>Le Calvaire</t>
  </si>
  <si>
    <t>Le Vice suprême</t>
  </si>
  <si>
    <t>La Dame au pantin</t>
  </si>
  <si>
    <t>Salome Dancing Before Herod</t>
  </si>
  <si>
    <t>Jason and Medea</t>
  </si>
  <si>
    <t>Orpheus</t>
  </si>
  <si>
    <t>The Unicorns</t>
  </si>
  <si>
    <t>Galatea</t>
  </si>
  <si>
    <t>Hesiod and the Muse</t>
  </si>
  <si>
    <t>The Triumph of Alexander the Great</t>
  </si>
  <si>
    <t>Diomedes Devoured by his Horses</t>
  </si>
  <si>
    <t>Jacob and the Angel</t>
  </si>
  <si>
    <t>Hercules and the Lernaean Hydra</t>
  </si>
  <si>
    <t>Leda</t>
  </si>
  <si>
    <t>The Chimera</t>
  </si>
  <si>
    <t>Salome Carrying the Head of John the Baptist</t>
  </si>
  <si>
    <t>Helen at the Scaean Gate</t>
  </si>
  <si>
    <t>The Furies</t>
  </si>
  <si>
    <t>Spirit of the Forest</t>
  </si>
  <si>
    <t>Pegasus and the Hydra</t>
  </si>
  <si>
    <t>Buddha</t>
  </si>
  <si>
    <t>The Eye Like a Strange Balloon Mounts Toward Infinity</t>
  </si>
  <si>
    <t>Spider</t>
  </si>
  <si>
    <t>The Marsh Flower, a Sad Human Face</t>
  </si>
  <si>
    <t>Cactus Man</t>
  </si>
  <si>
    <t>Vase of Flowers</t>
  </si>
  <si>
    <t>The Black Torches</t>
  </si>
  <si>
    <t>Closed Eyes</t>
  </si>
  <si>
    <t>The Smiling Spider</t>
  </si>
  <si>
    <t>Ophelia Among the Flowers</t>
  </si>
  <si>
    <t>Profile of Light</t>
  </si>
  <si>
    <t>Silence</t>
  </si>
  <si>
    <t>Boat with Two Figures</t>
  </si>
  <si>
    <t>Roger and Angelica</t>
  </si>
  <si>
    <t>Head of Orpheus on the Water</t>
  </si>
  <si>
    <t>Woman with a Vase of Flowers</t>
  </si>
  <si>
    <t>Portrait of Violette Heymann</t>
  </si>
  <si>
    <t>Temptation of Saint Anthony</t>
  </si>
  <si>
    <t>Guardian Spirit of the Waters</t>
  </si>
  <si>
    <t>Sita</t>
  </si>
  <si>
    <t>Evocation</t>
  </si>
  <si>
    <t>The Hour of Death</t>
  </si>
  <si>
    <t>von Stuck, Franz</t>
  </si>
  <si>
    <t>Sensuality</t>
  </si>
  <si>
    <t>Salome</t>
  </si>
  <si>
    <t>The Guardian of Paradise</t>
  </si>
  <si>
    <t>Wounded Amazon</t>
  </si>
  <si>
    <t>Fighting for a Woman</t>
  </si>
  <si>
    <t>The Wild Chase</t>
  </si>
  <si>
    <t>The Kiss of the Sphinx</t>
  </si>
  <si>
    <t>The War</t>
  </si>
  <si>
    <t>Spring</t>
  </si>
  <si>
    <t>Inferno</t>
  </si>
  <si>
    <t>Parsifal</t>
  </si>
  <si>
    <t>The Angel of Splendor</t>
  </si>
  <si>
    <t>Portrait of Mrs. Stuart Merrill</t>
  </si>
  <si>
    <t>Death of Orpheus</t>
  </si>
  <si>
    <t>The Love of Souls</t>
  </si>
  <si>
    <t>The Idol of Perversity</t>
  </si>
  <si>
    <t>The Man-God</t>
  </si>
  <si>
    <t>Portrait of the Grand Master of the Rosicrucian Order</t>
  </si>
  <si>
    <t>The Garden of Death</t>
  </si>
  <si>
    <t>At the Gate of Life</t>
  </si>
  <si>
    <t>Death Listens</t>
  </si>
  <si>
    <t>Autumn</t>
  </si>
  <si>
    <t>The Peasant and Death</t>
  </si>
  <si>
    <t>Devil Playing the Violin</t>
  </si>
  <si>
    <t>Devil at the Gate of a Graveyard</t>
  </si>
  <si>
    <t>Judith and the Head of Holofernes</t>
  </si>
  <si>
    <t>Medicine</t>
  </si>
  <si>
    <t>Philosophy</t>
  </si>
  <si>
    <t>Jurisprudence</t>
  </si>
  <si>
    <t>Danae</t>
  </si>
  <si>
    <t>Hope, I</t>
  </si>
  <si>
    <t>Hope, II</t>
  </si>
  <si>
    <t>The Virgin</t>
  </si>
  <si>
    <t>Beethoven Frieze</t>
  </si>
  <si>
    <t>Water Serpents I</t>
  </si>
  <si>
    <t>Water Serpents II</t>
  </si>
  <si>
    <t>The Three Ages of Woman</t>
  </si>
  <si>
    <t>Avenue in Schloss Kammer Park</t>
  </si>
  <si>
    <t>Pallas Athene</t>
  </si>
  <si>
    <t>Nuda Veritas</t>
  </si>
  <si>
    <t>Apple Tree I</t>
  </si>
  <si>
    <t>The Maiden</t>
  </si>
  <si>
    <t>Goldfish</t>
  </si>
  <si>
    <t>The Beethoven Frieze: The Longing for Happiness</t>
  </si>
  <si>
    <t>Portrait of Fritza Riedler</t>
  </si>
  <si>
    <t>Farm Garden with Sunflowers</t>
  </si>
  <si>
    <t>Symbolism, Expressionism</t>
  </si>
  <si>
    <t>Evening on Karl Johan Street</t>
  </si>
  <si>
    <t>Ashes</t>
  </si>
  <si>
    <t>Death in the Sickroom</t>
  </si>
  <si>
    <t>Separation</t>
  </si>
  <si>
    <t>The Dance of Life</t>
  </si>
  <si>
    <t>Vampire</t>
  </si>
  <si>
    <t>Jealousy</t>
  </si>
  <si>
    <t>Moonlight</t>
  </si>
  <si>
    <t>The Storm</t>
  </si>
  <si>
    <t>Girls on the Bridge</t>
  </si>
  <si>
    <t>Red Virginia Creeper</t>
  </si>
  <si>
    <t>Leighton</t>
  </si>
  <si>
    <t>Frederic Leighton, 1st Baron Leighton</t>
  </si>
  <si>
    <t>Ferdinand</t>
  </si>
  <si>
    <t>Hodler</t>
  </si>
  <si>
    <t>Academic Art, Aestheticism</t>
  </si>
  <si>
    <t>Cimabue's Celebrated Madonna</t>
  </si>
  <si>
    <t>Daedalus and Icarus</t>
  </si>
  <si>
    <t>The Bath of Psyche</t>
  </si>
  <si>
    <t>Perseus and Andromeda</t>
  </si>
  <si>
    <t>The Garden of the Hesperides</t>
  </si>
  <si>
    <t>Greek Girls Picking up Pebbles by the Sea</t>
  </si>
  <si>
    <t>Captive Andromache</t>
  </si>
  <si>
    <t>The Painter's Honeymoon</t>
  </si>
  <si>
    <t>Odalisque</t>
  </si>
  <si>
    <t>Academic Art, Orientalism</t>
  </si>
  <si>
    <t>A Girl Feeding Peacocks</t>
  </si>
  <si>
    <t>The Last Watch of Hero</t>
  </si>
  <si>
    <t>The Light of the Harem</t>
  </si>
  <si>
    <t>Wedded</t>
  </si>
  <si>
    <t>An Athlete Wrestling with a Python</t>
  </si>
  <si>
    <t>Clytemnestra from the Battlements of Argos</t>
  </si>
  <si>
    <t>Cymon and Iphigenia</t>
  </si>
  <si>
    <t>The Death of Brunelleschi</t>
  </si>
  <si>
    <t>Hit</t>
  </si>
  <si>
    <t>Jonathan's Token to David</t>
  </si>
  <si>
    <t>Lachrymae</t>
  </si>
  <si>
    <t>Music Lesson</t>
  </si>
  <si>
    <t>Winding the Skein</t>
  </si>
  <si>
    <t>Ford</t>
  </si>
  <si>
    <t>Madox Brown</t>
  </si>
  <si>
    <t>The Isle of the Dead</t>
  </si>
  <si>
    <t>Death and the Masks</t>
  </si>
  <si>
    <t>The Death of the Gravedigger</t>
  </si>
  <si>
    <t>Vampires</t>
  </si>
  <si>
    <t>Orpheus in the Underworld</t>
  </si>
  <si>
    <t>The Spider</t>
  </si>
  <si>
    <t>Salome with the Head of John the Baptist</t>
  </si>
  <si>
    <t>Despair</t>
  </si>
  <si>
    <t>Dante's Inferno</t>
  </si>
  <si>
    <t>Insane Woman</t>
  </si>
  <si>
    <t>The Symbolist Self-Portrait</t>
  </si>
  <si>
    <t>Stokes, Marianne</t>
  </si>
  <si>
    <t>Witch's Sabbath</t>
  </si>
  <si>
    <t>Evil Mothers</t>
  </si>
  <si>
    <t>Suicide</t>
  </si>
  <si>
    <t>The Evil Mothers</t>
  </si>
  <si>
    <t>The Vampire</t>
  </si>
  <si>
    <t>Burne-Jones, Philip</t>
  </si>
  <si>
    <t>The Premature Burial</t>
  </si>
  <si>
    <t>Wiertz, Antoine</t>
  </si>
  <si>
    <t>The Cat Strangler</t>
  </si>
  <si>
    <t>Gentileschi, Artemisia</t>
  </si>
  <si>
    <t>Black Paintings (series)</t>
  </si>
  <si>
    <t>Hell (triptych)</t>
  </si>
  <si>
    <t>The Dead Mother</t>
  </si>
  <si>
    <t>Saturn</t>
  </si>
  <si>
    <t>Dante and Virgil in Hell</t>
  </si>
  <si>
    <t>Heads Severed</t>
  </si>
  <si>
    <t>The White Crucifixion</t>
  </si>
  <si>
    <t>The Scream of Nature</t>
  </si>
  <si>
    <t>Untitled (Black on Grey)</t>
  </si>
  <si>
    <t>The Falling Man</t>
  </si>
  <si>
    <t>Breughel the Elder, Pieter</t>
  </si>
  <si>
    <t>Descent into Limbo</t>
  </si>
  <si>
    <t>Human Condition</t>
  </si>
  <si>
    <t>Le Violon d'Ingres</t>
  </si>
  <si>
    <t>Meditation on a Ossuary</t>
  </si>
  <si>
    <t>The Tree Corpses</t>
  </si>
  <si>
    <t>The Untitled Infernal Cathedral</t>
  </si>
  <si>
    <t>The Misanthrope</t>
  </si>
  <si>
    <t>The Madhouse</t>
  </si>
  <si>
    <t>Melancholia</t>
  </si>
  <si>
    <t>Ecce Homo</t>
  </si>
  <si>
    <t>The Enigma of William Tell</t>
  </si>
  <si>
    <t>The Head</t>
  </si>
  <si>
    <t>Necronomicon IV</t>
  </si>
  <si>
    <t>The Trophy</t>
  </si>
  <si>
    <t>Dead Head</t>
  </si>
  <si>
    <t>Mueck, Ron</t>
  </si>
  <si>
    <t>The Scapegoat</t>
  </si>
  <si>
    <t>Dead Christ</t>
  </si>
  <si>
    <t>Mantegna, Andrea</t>
  </si>
  <si>
    <t>La Donna Gravida</t>
  </si>
  <si>
    <t>The Flood</t>
  </si>
  <si>
    <t>Crucifixion</t>
  </si>
  <si>
    <t>Grünewald, Matthias</t>
  </si>
  <si>
    <t>Rubens, Peter Paul</t>
  </si>
  <si>
    <t>Untitled (Screaming Pope)</t>
  </si>
  <si>
    <t>The Spiritual States of Man</t>
  </si>
  <si>
    <t>Nitsch, Hermann</t>
  </si>
  <si>
    <t>The Organ Concert</t>
  </si>
  <si>
    <t>My Birth</t>
  </si>
  <si>
    <t>Henry Ford Hospital</t>
  </si>
  <si>
    <t>Triptych - August 1972</t>
  </si>
  <si>
    <t>Triptych - In Memory of George Dyer</t>
  </si>
  <si>
    <t>The Torment of Saint Anthony</t>
  </si>
  <si>
    <t>Schongauer, Martin</t>
  </si>
  <si>
    <t>Christ Mocked</t>
  </si>
  <si>
    <t>Rouault, Georges</t>
  </si>
  <si>
    <t>Descent from the Cross</t>
  </si>
  <si>
    <t>Meat Joy</t>
  </si>
  <si>
    <t>Schneemann, Carolee</t>
  </si>
  <si>
    <t>Fountain</t>
  </si>
  <si>
    <t>Duchamp, Marcel</t>
  </si>
  <si>
    <t>Untitled #190</t>
  </si>
  <si>
    <t>Sherman, Cindy</t>
  </si>
  <si>
    <t>The Metamorphosis of Narcissus</t>
  </si>
  <si>
    <t>The Disaster</t>
  </si>
  <si>
    <t>Two Figures</t>
  </si>
  <si>
    <t>Dead Dad</t>
  </si>
  <si>
    <t>A Thousand Years</t>
  </si>
  <si>
    <t>Meat Piece with Flies</t>
  </si>
  <si>
    <t>Sad Young Man on a Train</t>
  </si>
  <si>
    <t>The Beheading of Saint John the Baptist</t>
  </si>
  <si>
    <t>Judith Slaying Holofernes</t>
  </si>
  <si>
    <t>The Final Victory</t>
  </si>
  <si>
    <t>The Uncertainty of the Poet</t>
  </si>
  <si>
    <t>My Hell</t>
  </si>
  <si>
    <t>Fireside Angel</t>
  </si>
  <si>
    <t>Europa After the Rain II</t>
  </si>
  <si>
    <t>The Parable of the Blind</t>
  </si>
  <si>
    <t>Dulle Griet</t>
  </si>
  <si>
    <t>The Crucifixion</t>
  </si>
  <si>
    <t>Self Portrait as a Clown</t>
  </si>
  <si>
    <t>Beckmann, Max</t>
  </si>
  <si>
    <t>Departure</t>
  </si>
  <si>
    <t>Viennese Actionism</t>
  </si>
  <si>
    <t>Dadaism</t>
  </si>
  <si>
    <t>Conceptual Photography</t>
  </si>
  <si>
    <t>Installation</t>
  </si>
  <si>
    <t>Holman Hunt, William</t>
  </si>
  <si>
    <t>Madox Brown, Ford</t>
  </si>
  <si>
    <t>Artemisia</t>
  </si>
  <si>
    <t>Gentileschi</t>
  </si>
  <si>
    <t>Breughel the Elder</t>
  </si>
  <si>
    <t>Man</t>
  </si>
  <si>
    <t>Emmanuel Radnitzky</t>
  </si>
  <si>
    <t>Ron</t>
  </si>
  <si>
    <t>Mueck</t>
  </si>
  <si>
    <t>Sculptor, Hyperrealist artist</t>
  </si>
  <si>
    <t>Andrea</t>
  </si>
  <si>
    <t>Mantegna</t>
  </si>
  <si>
    <t>Matthias</t>
  </si>
  <si>
    <t>Grünewald</t>
  </si>
  <si>
    <t>Mathis Gothart Nithart</t>
  </si>
  <si>
    <t>Nitsch</t>
  </si>
  <si>
    <t>Schongauer</t>
  </si>
  <si>
    <t>Rouault</t>
  </si>
  <si>
    <t>Painter, Print Artist</t>
  </si>
  <si>
    <t>Cindy</t>
  </si>
  <si>
    <t>Sherman</t>
  </si>
  <si>
    <t>Carolee</t>
  </si>
  <si>
    <t>Schneemann</t>
  </si>
  <si>
    <t>Beckmann</t>
  </si>
  <si>
    <t>Ray, Man</t>
  </si>
  <si>
    <t>Marianne</t>
  </si>
  <si>
    <t>Stokes</t>
  </si>
  <si>
    <t>Marianne Preindlsberger</t>
  </si>
  <si>
    <t>Philip Burne-Jones, 2nd Baronet</t>
  </si>
  <si>
    <t>Wiertz</t>
  </si>
  <si>
    <t>Antoine Joseph Wiertz</t>
  </si>
  <si>
    <t>VALIS</t>
  </si>
  <si>
    <t>The Divine Invasion</t>
  </si>
  <si>
    <t>The Transmigration of Timothy Archer</t>
  </si>
  <si>
    <t>A Scanner Darkly</t>
  </si>
  <si>
    <t>Martian Time-Slip</t>
  </si>
  <si>
    <t>The Sound and the Fury</t>
  </si>
  <si>
    <t>As I Lay Dying</t>
  </si>
  <si>
    <t>Light in August</t>
  </si>
  <si>
    <t>Go Down, Moses</t>
  </si>
  <si>
    <t>Madame Bovary</t>
  </si>
  <si>
    <t>Sentimental Education</t>
  </si>
  <si>
    <t>Three Tales</t>
  </si>
  <si>
    <t>The Heart of Darkness and Other Stories</t>
  </si>
  <si>
    <t>Conrad, Joseph</t>
  </si>
  <si>
    <t>On Being Blue</t>
  </si>
  <si>
    <t>The Western Canon</t>
  </si>
  <si>
    <t>Bloom, Harold</t>
  </si>
  <si>
    <t>The Anxiety of Influence</t>
  </si>
  <si>
    <t>Shakespeare: The Invention of the Human</t>
  </si>
  <si>
    <t>Elective Affinities</t>
  </si>
  <si>
    <t>Wilhelm Meister's Apprenticeship</t>
  </si>
  <si>
    <t>The Hunchback of Notre-Dame</t>
  </si>
  <si>
    <t>Ninety-Three</t>
  </si>
  <si>
    <t>The Castle</t>
  </si>
  <si>
    <t>Amerika</t>
  </si>
  <si>
    <t>The Complete Stories</t>
  </si>
  <si>
    <t>V.</t>
  </si>
  <si>
    <t>Mason &amp; Dixon</t>
  </si>
  <si>
    <t>Against the Day</t>
  </si>
  <si>
    <t>Inherent Vice</t>
  </si>
  <si>
    <t>Vertigo</t>
  </si>
  <si>
    <t>After Nature</t>
  </si>
  <si>
    <t>One Day in the Life of Ivan Denisovich</t>
  </si>
  <si>
    <t>Cancer Ward</t>
  </si>
  <si>
    <t>In the First Circle</t>
  </si>
  <si>
    <t>The Lime Twig</t>
  </si>
  <si>
    <t>The Secret History</t>
  </si>
  <si>
    <t>Tartt, Donna</t>
  </si>
  <si>
    <t>The Crying of Lot 49</t>
  </si>
  <si>
    <t>The Occult</t>
  </si>
  <si>
    <t>Wilson, Colin</t>
  </si>
  <si>
    <t>A semi-autobiographical novel exploring religious visions, reality, and mental illness through the protagonist Horselover Fat, who believes a pink laser has beamed divine wisdom into his mind from an alien satellite.</t>
  </si>
  <si>
    <t>The second book in Dick's VALIS trilogy, depicting a future where God returns to Earth in the form of a fetus to challenge the rule of the evil deity Belial who has taken control of the planet.</t>
  </si>
  <si>
    <t>The final novel in Dick's VALIS trilogy, loosely based on the life of Bishop James Pike, exploring faith, death, and the search for truth through the perspective of Angel Archer.</t>
  </si>
  <si>
    <t>A haunting novel about drug culture, surveillance, and fractured identity following an undercover narcotics agent who begins to lose his grip on reality as he becomes addicted to the substance he's investigating.</t>
  </si>
  <si>
    <t>A novel set on a colonized Mars examining mental illness, perception of time, and corporate exploitation through the story of a repairman, an autistic boy with precognitive abilities, and the businessman who seeks to use them.</t>
  </si>
  <si>
    <t>A modernist masterpiece chronicling the decline of the Compson family through four distinct narrative voices, including that of Benjy, a man with cognitive disabilities, exploring Southern decay and the burden of history.</t>
  </si>
  <si>
    <t>An experimental novel narrated by 15 different characters, following the Bundren family's journey to bury their matriarch Addie, revealing their private thoughts, motivations, and the dark comedy of their troubled quest.</t>
  </si>
  <si>
    <t>A complex exploration of race, religion, and identity in the American South through the intersecting stories of Lena Grove, Joe Christmas, and Reverend Hightower.</t>
  </si>
  <si>
    <t>A collection of connected stories centered on the McCaslin family and their Mississippi plantation, examining race relations, the legacy of slavery, and man's relationship with nature.</t>
  </si>
  <si>
    <t>Flaubert's masterpiece about Emma Bovary, a provincial doctor's wife whose romantic fantasies and pursuit of luxury lead to moral corruption and tragedy, renowned for its psychological realism and stylistic perfection.</t>
  </si>
  <si>
    <t>A novel following Frédéric Moreau's unrequited love for an older woman against the backdrop of the French Revolution of 1848, examining disillusionment and the failure of romantic ideals.</t>
  </si>
  <si>
    <t>A collection of three stories ("A Simple Heart," "Saint Julian the Hospitalier," and "Herodias") showcasing Flaubert's range from realism to historical fiction and religious themes.</t>
  </si>
  <si>
    <t>Conrad's famous novella about Marlow's journey up the Congo River and his encounter with the mysterious Kurtz, exploring colonialism, savagery, and the darkness within human nature.</t>
  </si>
  <si>
    <t>A philosophical meditation on the color blue, exploring its associations with melancholy, obscenity, and aesthetic pleasure through inventive prose and linguistic play.</t>
  </si>
  <si>
    <t>Bloom's controversial assessment of the most important literary works in the Western tradition, advocating for aesthetic value over political considerations in literary evaluation.</t>
  </si>
  <si>
    <t>Bloom's influential theory of poetic creativity as a struggle against the influence of precursor poets, introducing concepts like "misprision" and "clinamen" to describe how poets misread their predecessors.</t>
  </si>
  <si>
    <t>Bloom's analysis of Shakespeare's plays arguing that Shakespeare essentially invented modern conceptions of human psychology and personality through his character development.</t>
  </si>
  <si>
    <t>A novel exploring the complex relationships between two couples, using chemical affinities as a metaphor for human attraction and presenting a deterministic view of human passions.</t>
  </si>
  <si>
    <t>The archetypal bildungsroman following Wilhelm Meister's journey from bourgeois businessman to artist, establishing the template for the coming-of-age novel in Western literature.</t>
  </si>
  <si>
    <t>A historical novel set in medieval Paris, centered on the tragic hunchback Quasimodo, the beautiful gypsy Esmeralda, and the Gothic cathedral, exploring themes of fate and human grotesquerie.</t>
  </si>
  <si>
    <t>Hugo's final novel set during the French Revolution, examining political idealism and moral complexity through the conflict between royalists and republicans during the Reign of Terror.</t>
  </si>
  <si>
    <t>An unfinished novel about a land surveyor known only as K. who struggles to gain access to the mysterious authorities in a castle who have summoned him, exploring themes of alienation and bureaucratic absurdity.</t>
  </si>
  <si>
    <t>Kafka's unfinished first novel about a young European immigrant to America who experiences a series of bizarre adventures, presenting a dreamlike vision of American society.</t>
  </si>
  <si>
    <t>A collection including "The Metamorphosis," "In the Penal Colony," and other defining works of Kafka's unique vision, exploring alienation, absurdity, and existential anxiety.</t>
  </si>
  <si>
    <t>Pynchon's debut novel following Benny Profane and Herbert Stencil as they search for the mysterious entity "V.," introducing his themes of paranoia, entropy, and the underlying patterns of history.</t>
  </si>
  <si>
    <t>A postmodern historical novel about the astronomers who surveyed the Mason-Dixon line, blending 18th-century pastiche with anachronistic elements and supernatural occurrences.</t>
  </si>
  <si>
    <t>An epic spanning the years between the 1893 Chicago World's Fair and World War I, following multiple storylines involving anarchists, balloonists, and mathematicians across a transforming global landscape.</t>
  </si>
  <si>
    <t>A psychedelic noir novel set in 1970s Los Angeles following "Doc" Sportello, a private investigator navigating conspiracies involving real estate moguls, ex-girlfriends, and mysterious organizations.</t>
  </si>
  <si>
    <t>Sebald's first novel combining fiction, memoir, and travelogue as the narrator journeys through Italy and Germany, experiencing disorientation and exploring themes of memory and history.</t>
  </si>
  <si>
    <t>A book-length prose poem in three parts, examining the lives of the painter Matthias Grünewald, explorer Georg Steller, and the author himself, all connected by themes of human isolation within nature.</t>
  </si>
  <si>
    <t>A powerful novella depicting a single day in the life of a prisoner in a Soviet labor camp, based on Solzhenitsyn's own experiences and exposing the brutal realities of Stalinist repression.</t>
  </si>
  <si>
    <t>A novel set in a cancer hospital in Soviet Central Asia, exploring the political and moral dimensions of illness and examining Soviet society through the microcosm of the ward.</t>
  </si>
  <si>
    <t>A novel set in a sharashka (a special prison for scientists) near Moscow, where imprisoned intellectuals work on secret research for the Soviet state while maintaining their moral integrity.</t>
  </si>
  <si>
    <t>An experimental novel about a small-time criminal scheme involving a racehorse in post-war London, employing surrealist techniques to create an atmosphere of menace and psychological disintegration.</t>
  </si>
  <si>
    <t>A psychological novel following the ambitious Julien Sorel as he attempts to rise above his humble origins through manipulation and seduction in post-Napoleonic France, examining class, politics, and hypocrisy.</t>
  </si>
  <si>
    <t>A psychological thriller about a group of classics students at an elite New England college who fall under the influence of their professor and descend into ritualistic violence and moral corruption.</t>
  </si>
  <si>
    <t>A postmodern novella following Oedipa Maas as she attempts to unravel a mystery involving an underground mail delivery system, filled with paranoia, symbols, and questions about pattern recognition.</t>
  </si>
  <si>
    <t>A comprehensive history of occult traditions from ancient times to the modern era, examining magic, mysticism, and paranormal phenomena through a philosophical and psychological lens.</t>
  </si>
  <si>
    <t>The Castle of Crossed Destinies</t>
  </si>
  <si>
    <t>Cosmicomics</t>
  </si>
  <si>
    <t>Hopscotch</t>
  </si>
  <si>
    <t>One Hundred Years of Solitude</t>
  </si>
  <si>
    <t>García Márquez, Gabriel</t>
  </si>
  <si>
    <t>The Fall</t>
  </si>
  <si>
    <t>Candide</t>
  </si>
  <si>
    <t>Gargantua and Pantagruel</t>
  </si>
  <si>
    <t>Rabelais, François</t>
  </si>
  <si>
    <t>The Call of Cthulhu</t>
  </si>
  <si>
    <t>At the Mountains of Madness</t>
  </si>
  <si>
    <t>The Shadow Over Innsmouth</t>
  </si>
  <si>
    <t>The Dream-Quest of Unknown Kadath</t>
  </si>
  <si>
    <t>The Colour Out of Space</t>
  </si>
  <si>
    <t>Selected Poems</t>
  </si>
  <si>
    <t>The Flowers of Evil</t>
  </si>
  <si>
    <t>Baudelaire, Charles</t>
  </si>
  <si>
    <t>Selected Prose Poems</t>
  </si>
  <si>
    <t>Les Chants de Maldoror</t>
  </si>
  <si>
    <t>Nadja</t>
  </si>
  <si>
    <t>Breton, André</t>
  </si>
  <si>
    <t>Aurélia</t>
  </si>
  <si>
    <t>Nerval, Gérard de</t>
  </si>
  <si>
    <t>The Alexandria Quartet</t>
  </si>
  <si>
    <t>Durrell, Lawrence</t>
  </si>
  <si>
    <t>The Invention of Morel</t>
  </si>
  <si>
    <t>Bioy Casares, Adolfo</t>
  </si>
  <si>
    <t>A Universal History of Infamy</t>
  </si>
  <si>
    <t>Labyrinths</t>
  </si>
  <si>
    <t>The Book of Sand</t>
  </si>
  <si>
    <t>Lolita</t>
  </si>
  <si>
    <t>Ada, or Ardor</t>
  </si>
  <si>
    <t>Invitation to a Beheading</t>
  </si>
  <si>
    <t>Sanctuary</t>
  </si>
  <si>
    <t>The Handmaid's Tale</t>
  </si>
  <si>
    <t>Atwood, Margaret</t>
  </si>
  <si>
    <t>House of Incest</t>
  </si>
  <si>
    <t>Nin, Anaïs</t>
  </si>
  <si>
    <t>The Blind Owl</t>
  </si>
  <si>
    <t>Hedayat, Sadegh</t>
  </si>
  <si>
    <t>The Tin Drum</t>
  </si>
  <si>
    <t>Grass, Günter</t>
  </si>
  <si>
    <t>Solaris</t>
  </si>
  <si>
    <t>Lem, Stanisław</t>
  </si>
  <si>
    <t>The Confidence-Man</t>
  </si>
  <si>
    <t>Malone Dies</t>
  </si>
  <si>
    <t>The Unnamable</t>
  </si>
  <si>
    <t>The World as Will and Representation</t>
  </si>
  <si>
    <t>Schopenhauer, Arthur</t>
  </si>
  <si>
    <t>Thus Spoke Zarathustra</t>
  </si>
  <si>
    <t>Nietzsche, Friedrich</t>
  </si>
  <si>
    <t>The Anatomy of Melancholy</t>
  </si>
  <si>
    <t>Burton, Robert</t>
  </si>
  <si>
    <t>Illuminations</t>
  </si>
  <si>
    <t>Mallarmé, Stéphane</t>
  </si>
  <si>
    <t>The Songs of Maldoror</t>
  </si>
  <si>
    <t>Axel's Castle</t>
  </si>
  <si>
    <t>Wilson, Edmund</t>
  </si>
  <si>
    <t>The Golden Bough</t>
  </si>
  <si>
    <t>The White Goddess</t>
  </si>
  <si>
    <t>Graves, Robert</t>
  </si>
  <si>
    <t>Man and His Symbols</t>
  </si>
  <si>
    <t>Mysterium Coniunctionis</t>
  </si>
  <si>
    <t>The Secret Teachings of All Ages</t>
  </si>
  <si>
    <t>Hall, Manly P.</t>
  </si>
  <si>
    <t>The Black Arts</t>
  </si>
  <si>
    <t>Cavendish, Richard</t>
  </si>
  <si>
    <t>Transcendental Magic: Its Doctrine and Ritual</t>
  </si>
  <si>
    <t>Lévi, Éliphas</t>
  </si>
  <si>
    <t>Procopius</t>
  </si>
  <si>
    <t>The Book of the New Sun</t>
  </si>
  <si>
    <t>Wolfe, Gene</t>
  </si>
  <si>
    <t>The Gormenghast Trilogy</t>
  </si>
  <si>
    <t>Peake, Mervyn</t>
  </si>
  <si>
    <t>The Strange Case of Dr. Jekyll and Mr. Hyde</t>
  </si>
  <si>
    <t>Stevenson, Robert Louis</t>
  </si>
  <si>
    <t>The Talented Mr. Ripley</t>
  </si>
  <si>
    <t>Highsmith, Patricia</t>
  </si>
  <si>
    <t>Frankenstein</t>
  </si>
  <si>
    <t>Shelley, Mary</t>
  </si>
  <si>
    <t>Ghost Stories of an Antiquary</t>
  </si>
  <si>
    <t>James, M.R.</t>
  </si>
  <si>
    <t>The Yellow Wallpaper</t>
  </si>
  <si>
    <t>Gilman, Charlotte Perkins</t>
  </si>
  <si>
    <t>The House on the Borderland</t>
  </si>
  <si>
    <t>Hodgson, William Hope</t>
  </si>
  <si>
    <t>The Great God Pan</t>
  </si>
  <si>
    <t>The Hill of Dreams</t>
  </si>
  <si>
    <t>The Three Impostors</t>
  </si>
  <si>
    <t>The Case of Charles Dexter Ward</t>
  </si>
  <si>
    <t>Conjure Wife</t>
  </si>
  <si>
    <t>Leiber, Fritz</t>
  </si>
  <si>
    <t>Our Lady of Darkness</t>
  </si>
  <si>
    <t>The Beautiful and Damned</t>
  </si>
  <si>
    <t>Tender Is the Night</t>
  </si>
  <si>
    <t>1532-1564</t>
  </si>
  <si>
    <t>1957-1960</t>
  </si>
  <si>
    <t>1883-1885</t>
  </si>
  <si>
    <t>1980-1983</t>
  </si>
  <si>
    <t>1946-1959</t>
  </si>
  <si>
    <t>A novel in which travelers who have lost the power of speech use tarot cards to narrate their stories, creating an intricate literary puzzle about narrative, destiny, and interpretation.</t>
  </si>
  <si>
    <t>A postmodern novel addressing the reader directly as they attempt to read a newly purchased book, only to be interrupted by fragmented narratives and publishing errors, exploring reading as an act of desire.</t>
  </si>
  <si>
    <t>A collection of whimsical stories narrated by an ancient entity named Qfwfq who has experienced everything from the Big Bang onward, blending scientific concepts with imaginative mythology.</t>
  </si>
  <si>
    <t>An experimental novel that can be read in multiple sequences, following an Argentine intellectual in Paris and Buenos Aires while questioning conventional narrative and the nature of reading itself.</t>
  </si>
  <si>
    <t>A multi-generational saga of the Buendía family in the fictional town of Macondo, blending magical elements with reality to explore Colombian history, solitude, and the cyclical nature of time.</t>
  </si>
  <si>
    <t>A confession delivered by a former Parisian lawyer to a stranger in an Amsterdam bar, exploring guilt, judgment, and authentic existence through his fall from grace.</t>
  </si>
  <si>
    <t>A satirical novella following the naively optimistic Candide through a series of world-spanning disasters, challenging Leibnizian optimism and exploring human suffering with dark humor.</t>
  </si>
  <si>
    <t>A bawdy, satirical series about two giants, father and son, combining folk humor, classical learning, and Renaissance humanism in a carnivalesque critique of religious, educational, and social institutions.</t>
  </si>
  <si>
    <t>Lovecraft's most famous short story about an investigation into a worldwide cult worshipping an ancient alien entity, introducing his concept of "cosmic horror" and humanity's insignificance in the universe.</t>
  </si>
  <si>
    <t>A novella recounting an Antarctic expedition's discovery of ancient alien ruins and the horrifying primordial entities that once inhabited them, blending science fiction with cosmic horror.</t>
  </si>
  <si>
    <t>A novella about a student's disturbing visit to a decaying coastal town whose inhabitants are transforming into amphibious creatures, exploring themes of degeneration and forbidden knowledge.</t>
  </si>
  <si>
    <t>A novella following Randolph Carter's journey through the Dreamlands to find a marvelous sunset city, interweaving cosmic horror with a fantastical quest narrative.</t>
  </si>
  <si>
    <t>A science fiction horror story about an extraterrestrial color that infects a farm and gradually transforms and destroys all life it encounters, representing truly alien contamination.</t>
  </si>
  <si>
    <t>A collection of the visionary symbolist poet's works, including "The Drunken Boat" and "Illuminations," showcasing his revolutionary approach to language and perception through fevered, hallucinatory imagery.</t>
  </si>
  <si>
    <t>A groundbreaking collection of poems exploring decadence, eroticism, and urban alienation, juxtaposing beauty with corruption and establishing Baudelaire as a founder of modern poetry.</t>
  </si>
  <si>
    <t>Baudelaire's innovative prose poems examining urban life, dreams, and interior states, blurring the boundaries between poetry and prose while capturing the contradictions of modern experience.</t>
  </si>
  <si>
    <t>A semi-autobiographical novel about the author's obsessive relationship with a mysterious woman, combining photographs, drawings, and text in an exploration of surrealist coincidence and love as transformative experience.</t>
  </si>
  <si>
    <t>A hallucinatory account of the author's descent into madness, exploring the boundary between dream and reality, mystical illumination, and the supernatural through visionary prose.</t>
  </si>
  <si>
    <t>A tetralogy (Justine, Balthazar, Mountolive, and Clea) set in pre-WWII Alexandria, examining the relativity of truth by telling the same events from different perspectives, rich with symbolism and sensual description.</t>
  </si>
  <si>
    <t>A science fiction novel about a fugitive who discovers that the inhabitants of an island are actually three-dimensional recordings, exploring themes of immortality, love, and reality as simulation.</t>
  </si>
  <si>
    <t>A collection of semi-fictional biographies of real criminals and outlaws, reimagined through Borges' distinctive blend of erudition, invention, and metaphysical concerns.</t>
  </si>
  <si>
    <t>A collection of short stories, essays, and parables exploring infinity, parallel realities, and literature through philosophical puzzles and imaginary worlds, including "The Library of Babel" and "The Garden of Forking Paths."</t>
  </si>
  <si>
    <t>Borges' final collection of original stories, featuring "The Book of Sand" about an infinite book, continuing his exploration of paradox, labyrinths, and the uncanny through mathematical and metaphysical concepts.</t>
  </si>
  <si>
    <t>Nabokov's controversial masterpiece narrated by Humbert Humbert about his obsession with a 12-year-old girl, showcasing unreliable narration and forcing readers to grapple with seductive but morally abhorrent prose.</t>
  </si>
  <si>
    <t>A complex novel about the incestuous relationship between Van and Ada Veen set on an alternative Earth called Antiterra, blending science fiction, family chronicle, and literary parody with linguistic virtuosity.</t>
  </si>
  <si>
    <t>A surreal novel about Cincinnatus C., imprisoned for "gnostical turpitude" in a transparent society, awaiting execution while his reality disintegrates around him, exploring authenticity under oppression.</t>
  </si>
  <si>
    <t>The first volume of Proust's monumental novel exploring memory, art, and desire through the narrator's recollections of childhood and the love affair of Charles Swann, establishing his themes of involuntary memory.</t>
  </si>
  <si>
    <t>The second volume following the narrator's adolescent experiences and romantic infatuations, first with Gilberte Swann in Paris and later with the little band of girls at the seaside resort of Balbec.</t>
  </si>
  <si>
    <t>The third volume depicting the narrator's entry into the aristocratic society of the Guermantes family in Paris, exploring the social hierarchies and cultural milieus of Belle Époque France.</t>
  </si>
  <si>
    <t>The fourth volume exploring themes of homosexuality and antisemitism in Parisian high society, as the narrator becomes aware of the hidden lives and secret desires behind social facades.</t>
  </si>
  <si>
    <t>The fifth volume describing the narrator's jealous obsession with his lover Albertine whom he keeps virtually a prisoner in his apartment, examining the psychology of love and possession.</t>
  </si>
  <si>
    <t>The sixth volume dealing with the narrator's grief and gradual recovery after Albertine leaves him and is reported dead, exploring themes of memory, loss, and emotional healing.</t>
  </si>
  <si>
    <t>The final volume bringing together the themes of the novel as the narrator discovers his vocation as a writer during World War I, completing the cycle of time and memory.</t>
  </si>
  <si>
    <t>A dystopian novel set in a near-future New England where a theocratic regime has stripped women of their rights, told through the perspective of Offred, a Handmaid forced into reproductive servitude.</t>
  </si>
  <si>
    <t>A surrealist prose poem exploring female sexuality, desire, and psychological landscapes through dream-like sequences and symbolic imagery, marking Nin's move from diary writing to fiction.</t>
  </si>
  <si>
    <t>A hallucinatory, nightmarish novella about an isolated painter's descent into madness, exploring themes of death, unrequited love, and opium addiction through symbolist techniques.</t>
  </si>
  <si>
    <t>A misanthropic, darkly comic novel following protagonist Ferdinand Bardamu through World War I, colonial Africa, America, and Paris with caustic nihilism and innovative vernacular language.</t>
  </si>
  <si>
    <t>The story of Oskar Matzerath, who decides to stop growing at age three and observes the horrors of Nazi Germany from a child's height, using his tin drum and glass-shattering scream as protest.</t>
  </si>
  <si>
    <t>A revolutionary short novel about a man's search for his father in a ghostly Mexican town populated by the dead, told through fragmented narratives and shifting perspectives that influenced magical realism.</t>
  </si>
  <si>
    <t>A nightmarish, fragmented novel about the caretaker of a home for monstrous orphans, exploring Chilean folklore, the disintegration of identity, and aristocratic decline through multiple transformations.</t>
  </si>
  <si>
    <t>A philosophical science fiction novel about scientists studying an oceanic alien planet that manifests physical copies of their deepest memories and desires, exploring the limits of human understanding.</t>
  </si>
  <si>
    <t>A brutal, poetic western following the Glanton gang's scalp-hunting expedition along the US-Mexico border, featuring the enigmatic Judge Holden as an embodiment of violence and evil.</t>
  </si>
  <si>
    <t>Set aboard a Mississippi steamboat on April Fool's Day, this novel features a shape-shifting con man who tests the confidence and faith of the passengers, examining American identity and moral ambiguity.</t>
  </si>
  <si>
    <t>The second novel in Beckett's trilogy, narrated by Malone as he lies dying in bed, telling stories to pass the time while his physical existence and narrative control gradually diminish.</t>
  </si>
  <si>
    <t>The final novel in Beckett's trilogy, consisting of a monologue by an entity that cannot name itself or determine its form, pushing language to its limits in an investigation of existence and consciousness.</t>
  </si>
  <si>
    <t>Schopenhauer's philosophical masterwork arguing that the world is driven by a continually dissatisfied will, creating a cycle of suffering that can be escaped only through aesthetic contemplation and ascetic detachment.</t>
  </si>
  <si>
    <t>A philosophical novel presenting Nietzsche's ideas through the prophet Zarathustra, including the death of God, the Übermensch, eternal recurrence, and the will to power, written in biblical prose-poetry.</t>
  </si>
  <si>
    <t>A vast encyclopedic examination of melancholy (depression) incorporating medicine, psychology, philosophy, literature, and Burton's own experiences, filled with quotations, anecdotes, and digressive explorations.</t>
  </si>
  <si>
    <t>A surrealist novel about a 92-year-old woman sent to a bizarre institution, blending feminism, mythology, and occult symbolism in a narrative that culminates in an apocalyptic transformation of reality.</t>
  </si>
  <si>
    <t>A fragmentary, posthumously published "factless autobiography" composed of melancholic reflections by Pessoa's semi-heteronym Bernardo Soares, a Lisbon bookkeeper contemplating existence, dreams, and the modern condition.</t>
  </si>
  <si>
    <t>Rimbaud's collection of prose poems showcasing his visionary approach to language and perception, creating surreal, hallucinatory images that would influence modernist and symbolist movements.</t>
  </si>
  <si>
    <t>Mallarmé's hermetic, complex poetry emphasizing the materiality of language and whitespace on the page, culminating in his experimental "Un Coup de Dés" (A Throw of the Dice) that anticipated concrete poetry.</t>
  </si>
  <si>
    <t>A series of prose poems celebrating evil through the misanthropic adventures of Maldoror, using shocking imagery, bizarre dreams, and violating conventional morality in ways that would influence surrealism.</t>
  </si>
  <si>
    <t>Wilson's influential study of literary symbolism and modernism, examining the works of Yeats, Valéry, Eliot, Proust, Joyce, and Stein as heirs to the symbolist tradition initiated by French poets.</t>
  </si>
  <si>
    <t>Graves' personal mythology connecting poetry to ancient goddess worship, arguing that true poetic inspiration comes from the White Goddess figure found across European mythological traditions.</t>
  </si>
  <si>
    <t>Jung's accessible introduction to his theories of the unconscious, symbolism, and archetypes, explaining how dreams and myths express universal patterns in the human psyche across cultures and time.</t>
  </si>
  <si>
    <t>Jung's final major work exploring alchemical symbolism as expressions of psychological transformation, examining the union of opposites and the integration of the unconscious with consciousness.</t>
  </si>
  <si>
    <t>An illustrated encyclopedia of occult, mystical, and esoteric traditions, covering Freemasonry, Hermeticism, Rosicrucianism, Tarot symbolism, and numerous other Western mystery traditions.</t>
  </si>
  <si>
    <t>A comprehensive survey of the Western occult tradition, covering witchcraft, ceremonial magic, demonology, and divination, presenting historical practices alongside their psychological and cultural significance.</t>
  </si>
  <si>
    <t>A foundational text of modern occultism synthesizing Kabbalah, alchemy, and ceremonial magic, introducing concepts like the astral light and establishing connections between Tarot and the Hebrew alphabet.</t>
  </si>
  <si>
    <t>A scandalous account of the Byzantine emperor Justinian and his wife Theodora, revealing corruption, sexual depravity, and cruelty behind the official histories, written by a court historian who publicly praised them.</t>
  </si>
  <si>
    <t>A tetralogy (The Shadow of the Torturer, The Claw of the Conciliator, The Sword of the Lictor, The Citadel of the Autarch) set in a dying Earth of the far future, following the journey of a torturer's apprentice through a world of arcane technology indistinguishable from magic.</t>
  </si>
  <si>
    <t>A gothic fantasy trilogy (Titus Groan, Gormenghast, Titus Alone) set in the vast, decaying castle of Gormenghast, following its inhabitants bound by ancient ritual and the heir Titus Groan's struggle against tradition.</t>
  </si>
  <si>
    <t>A novella exploring the duality of human nature through the story of Dr. Jekyll, who transforms into the amoral Mr. Hyde after ingesting a potion, examining Victorian anxieties about science and morality.</t>
  </si>
  <si>
    <t>A psychological thriller about Tom Ripley, who murders a wealthy friend and assumes his identity, exploring themes of imposture, moral ambiguity, and the American obsession with reinvention.</t>
  </si>
  <si>
    <t>The pioneering science fiction novel about a scientist who creates a living being from dead tissue, exploring themes of ambition, responsibility, alienation, and what it means to be human.</t>
  </si>
  <si>
    <t>A collection of refined ghost stories by the master of the antiquarian ghost tale, featuring scholarly protagonists who encounter supernatural forces after disturbing ancient objects or sites.</t>
  </si>
  <si>
    <t>An ambiguous ghost story about a governess convinced that her two young charges are being corrupted by malevolent spirits, pioneering psychological horror through narrative unreliability.</t>
  </si>
  <si>
    <t>A short story written as journal entries by a woman confined to a room with yellow wallpaper for a "rest cure," documenting her descent into psychosis as she becomes obsessed with a woman trapped in the pattern.</t>
  </si>
  <si>
    <t>A hallucinatory novel about a recluse whose isolated house becomes a battleground between humanity and swine-like entities, featuring cosmic time travel and the dissolution of reality.</t>
  </si>
  <si>
    <t>A novella about a series of mysterious suicides in London linked to a woman who is the product of a brain experiment allowing perception of the god Pan, exploring themes of forbidden knowledge and pagan survival.</t>
  </si>
  <si>
    <t>A semi-autobiographical novel about a young writer who becomes obsessed with visions of a Roman past and gradually retreats into fantasy, examining the relationship between art, obsession, and isolation.</t>
  </si>
  <si>
    <t>A novel constructed of interconnected tales told by three pursuers of a young man with spectacles, creating an atmosphere of mounting dread and culminating in the notorious "Novel of the White Powder."</t>
  </si>
  <si>
    <t>A novella about a young man's investigation into his ancestor's occult practices in colonial New England, leading to experiments in resurrection and identity theft across centuries.</t>
  </si>
  <si>
    <t>A horror novel about a professor who discovers that his wife and all other faculty wives are secretly witches, exploring gender dynamics and the supernatural beneath academic life.</t>
  </si>
  <si>
    <t>An urban horror novel about a writer who discovers a cult practicing "paramentals"—magic based on modern urban materials—in San Francisco, blending occultism with modern urban anxieties.</t>
  </si>
  <si>
    <t>A novel chronicling the relationship between Anthony Patch and Gloria Gilbert as they wait for an inheritance while indulging in the decadent lifestyle of 1920s New York, examining the hollowness of wealth and pleasure.</t>
  </si>
  <si>
    <t>The story of psychiatrist Dick Diver and his mentally ill wife Nicole, charting their relationship from his initial care of her to their role reversal and his decline, set against the backdrop of expatriate life on the French Riviera.</t>
  </si>
  <si>
    <t>The 120 Days of Sodom</t>
  </si>
  <si>
    <t>Les Paradis Artificiels</t>
  </si>
  <si>
    <t>The Satanic Bible</t>
  </si>
  <si>
    <t>LaVey, Anton</t>
  </si>
  <si>
    <t>Frazer, James</t>
  </si>
  <si>
    <t>Picatrix</t>
  </si>
  <si>
    <t>The Book of Thoth</t>
  </si>
  <si>
    <t>Crowley, Aleister</t>
  </si>
  <si>
    <t>Codex Seraphinianus</t>
  </si>
  <si>
    <t>Serafini, Luigi</t>
  </si>
  <si>
    <t>The Horses of Diomedes</t>
  </si>
  <si>
    <t>La Hire, Jean de</t>
  </si>
  <si>
    <t>The Necrophiliac</t>
  </si>
  <si>
    <t>Wittkop, Gabrielle</t>
  </si>
  <si>
    <t>The Cathedral of Mist</t>
  </si>
  <si>
    <t>Willems, Paul</t>
  </si>
  <si>
    <t>Monsieur</t>
  </si>
  <si>
    <t>Toussaint, Jean-Philippe</t>
  </si>
  <si>
    <t>The Absolute at Large</t>
  </si>
  <si>
    <t>Čapek, Karel</t>
  </si>
  <si>
    <t>The House of Ulysses</t>
  </si>
  <si>
    <t>Ríos, Julián</t>
  </si>
  <si>
    <t>Eden Eden Eden</t>
  </si>
  <si>
    <t>Guyotat, Pierre</t>
  </si>
  <si>
    <t>The Other City</t>
  </si>
  <si>
    <t>Ajvaz, Michal</t>
  </si>
  <si>
    <t>Kozalinki</t>
  </si>
  <si>
    <t>The Black Minutes</t>
  </si>
  <si>
    <t>Solares, Martín</t>
  </si>
  <si>
    <t>The Shadow of the Wind series</t>
  </si>
  <si>
    <t>Lengyel, Péter</t>
  </si>
  <si>
    <t>Ice</t>
  </si>
  <si>
    <t>Kavan, Anna</t>
  </si>
  <si>
    <t>The Angel Maker</t>
  </si>
  <si>
    <t>Brijs, Stefan</t>
  </si>
  <si>
    <t>The Dead Lake</t>
  </si>
  <si>
    <t>Ismailov, Hamid</t>
  </si>
  <si>
    <t>The Man Who Was Thursday</t>
  </si>
  <si>
    <t>Chesterton, G.K.</t>
  </si>
  <si>
    <t>Nightwings</t>
  </si>
  <si>
    <t>Holdstock, Robert</t>
  </si>
  <si>
    <t>Mount Analogue</t>
  </si>
  <si>
    <t>Daumal, René</t>
  </si>
  <si>
    <t>The Chemical Wedding of Christian Rosenkreutz</t>
  </si>
  <si>
    <t>Andreae, Johann Valentin</t>
  </si>
  <si>
    <t>Negarestani, Reza</t>
  </si>
  <si>
    <t>Theater of the Gods</t>
  </si>
  <si>
    <t>Suddain, M.</t>
  </si>
  <si>
    <t>Opus Harlequin</t>
  </si>
  <si>
    <t>Sendivogius, Michael</t>
  </si>
  <si>
    <t>Hypnerotomachia Poliphili</t>
  </si>
  <si>
    <t>Colonna, Francesco</t>
  </si>
  <si>
    <t>The Book of Kings</t>
  </si>
  <si>
    <t>O'Brien, Richard</t>
  </si>
  <si>
    <t>The Second Angel</t>
  </si>
  <si>
    <t>Kerr, Philip</t>
  </si>
  <si>
    <t>The Architect of Ruins</t>
  </si>
  <si>
    <t>Rosendorfer, Herbert</t>
  </si>
  <si>
    <t>The Other Side of the Sun</t>
  </si>
  <si>
    <t>Stuart, Francis</t>
  </si>
  <si>
    <t>Zothique</t>
  </si>
  <si>
    <t>Smith, Clark Ashton</t>
  </si>
  <si>
    <t>The Combinations</t>
  </si>
  <si>
    <t>Armand, Louis</t>
  </si>
  <si>
    <t>Cyclograph</t>
  </si>
  <si>
    <t>Stableford, W.G.</t>
  </si>
  <si>
    <t>The Hierarchies</t>
  </si>
  <si>
    <t>Crowley, John</t>
  </si>
  <si>
    <t>The White Stones</t>
  </si>
  <si>
    <t>Prynne, J.H.</t>
  </si>
  <si>
    <t>Infinite Ground</t>
  </si>
  <si>
    <t>MacInnes, Martin</t>
  </si>
  <si>
    <t>Chronographia</t>
  </si>
  <si>
    <t>Psellos, Michael</t>
  </si>
  <si>
    <t>Alexiad</t>
  </si>
  <si>
    <t>Komnene, Anna</t>
  </si>
  <si>
    <t>The Life of Apollonius of Tyana</t>
  </si>
  <si>
    <t>Philostratus</t>
  </si>
  <si>
    <t>The Philosophy of Illumination</t>
  </si>
  <si>
    <t>Suhrawardi</t>
  </si>
  <si>
    <t>The Crimson Grove</t>
  </si>
  <si>
    <t>The Language of the Ants</t>
  </si>
  <si>
    <t>Lahiji, Shams al-Din</t>
  </si>
  <si>
    <t>Book of Radiance</t>
  </si>
  <si>
    <t>Nasafi</t>
  </si>
  <si>
    <t>The Town of N</t>
  </si>
  <si>
    <t>Dobychin, Leonid</t>
  </si>
  <si>
    <t>The Burning Bush</t>
  </si>
  <si>
    <t>Galkovsky, Dmitri</t>
  </si>
  <si>
    <t>Cathedral of the Drowned</t>
  </si>
  <si>
    <t>A Dead Mountaineer's Inn</t>
  </si>
  <si>
    <t>Strugatsky, Arkady and Boris</t>
  </si>
  <si>
    <t>How I Wrote Certain of My Books</t>
  </si>
  <si>
    <t>Roussel, Raymond</t>
  </si>
  <si>
    <t>Locus Solus</t>
  </si>
  <si>
    <t>The Magnetic Fields</t>
  </si>
  <si>
    <t>The Physics of Sorrow</t>
  </si>
  <si>
    <t>Gospodinov, Georgi</t>
  </si>
  <si>
    <t>10th-11th century</t>
  </si>
  <si>
    <t>c. 220</t>
  </si>
  <si>
    <t>12th century</t>
  </si>
  <si>
    <t>13th century</t>
  </si>
  <si>
    <t>Written while imprisoned in the Bastille, this notorious work catalogs increasingly extreme sexual perversions through the stories told by four madams to libertines who have imprisoned teenagers in a remote castle, pushing human depravity to its logical extremes.</t>
  </si>
  <si>
    <t>Baudelaire's philosophical exploration of consciousness-altering experiences through opium and hashish, examining artificial paradises created through drugs while considering both their aesthetic potential and moral implications, influenced by De Quincey's "Confessions of an English Opium-Eater."</t>
  </si>
  <si>
    <t>LaVey's foundational text for the Church of Satan, outlining his atheistic philosophy that rejects traditional spiritual doctrines in favor of materialism, individualism, and self-gratification, incorporating ceremonial magic practices while rejecting supernatural interpretations.</t>
  </si>
  <si>
    <t>A monumental comparative study of mythology and religion examining primitive belief systems, fertility cults, and ritual sacrifice across cultures, identifying common patterns and evolutionary development that profoundly influenced modernist literature and anthropological thought.</t>
  </si>
  <si>
    <t>An influential medieval Arabic grimoire on astrological magic translated into Latin as "Picatrix," containing instructions for creating talismans, summoning planetary spirits, and harnessing celestial influences, blending Hermetic, Neoplatonic, and various Middle Eastern magical traditions.</t>
  </si>
  <si>
    <t>Crowley's comprehensive guide to his Thoth Tarot deck created with Lady Frieda Harris, exploring the esoteric symbolism of each card through qabalistic, astrological, and alchemical correspondences within his Thelemic magical system.</t>
  </si>
  <si>
    <t>An extraordinary visual encyclopedia of an imaginary world written in an invented language, featuring surreal illustrations of impossible flora, fauna, physics, and cultural practices that challenge the boundaries between art book, fictional artifact, and conceptual piece.</t>
  </si>
  <si>
    <t>A symbolist novel drawing on Greek mythology, following the adventures of characters who encounter the famous man-eating horses of Diomedes, using this classical motif to explore themes of savagery, civilization, and the bestial aspects of human nature.</t>
  </si>
  <si>
    <t>A disturbing novella presented as the diary of a necrophiliac antique dealer named Lucien, detailing his grave-robbing activities and relationships with corpses in clinically precise yet poetic language, exploring the extreme boundaries of desire and taboo.</t>
  </si>
  <si>
    <t>A collection of dreamlike stories set in a liminal zone between reality and fantasy, employing delicate, atmospheric prose to explore ephemeral experiences, forgotten memories, and the lingering power of imagination through architectural and natural imagery.</t>
  </si>
  <si>
    <t>A minimalist novel following an unnamed protagonist through seemingly inconsequential events and observations, using precise, detached prose to create an atmosphere of gentle absurdity while exploring themes of identity, aimlessness, and the significance of banal moments.</t>
  </si>
  <si>
    <t>A satirical science fiction novel about the invention of a reactor that releases "the Absolute"—divine essence—as a byproduct of perfect atomic efficiency, leading to religious mania, competing cults, and eventually global war, critiquing blind faith in technology and ideology.</t>
  </si>
  <si>
    <t>A playful, postmodern novel about five readers discussing Joyce's "Ulysses" in the "Ulysses Museum," creating a labyrinthine meditation on reading itself through linguistic wordplay, literary allusions, and nested narratives that mirror Joyce's encyclopedic approach.</t>
  </si>
  <si>
    <t>A relentlessly transgressive experimental novel presented as a single sentence without paragraphs, depicting graphic sexuality and violence in a hallucinatory North African landscape, challenging linguistic and moral boundaries through its visceral, rhythmic prose.</t>
  </si>
  <si>
    <t>A surrealist novel about a man who discovers a book written in an unknown alphabet, leading him into a hidden alternative Prague existing alongside the everyday city, populated by strange creatures and governed by dream logic and linguistic transformations.</t>
  </si>
  <si>
    <t>An early surrealist work by the author of "The Blind Owl," exploring alienation and psychological disturbance through dreamlike sequences and fragmented narratives, reflecting the author's engagement with European modernism and Persian literary traditions.</t>
  </si>
  <si>
    <t>A noir novel set in Mexico combining elements of detective fiction, historical narrative, and supernatural horror, following a young detective investigating a journalist's murder that connects to unsolved crimes from decades earlier, examining institutional corruption and violence.</t>
  </si>
  <si>
    <t>A literary mystery series centered around the Cemetery of Forgotten Books in Barcelona, following characters whose lives become intertwined with rare volumes they discover, blending historical fiction, gothic elements, and meditation on the power of literature.</t>
  </si>
  <si>
    <t>A hallucinatory novel set in a world being overtaken by ice, following the narrator's obsessive pursuit of a glass-like girl through apocalyptic landscapes, blending science fiction with psychological exploration of trauma, obsession, and alienation.</t>
  </si>
  <si>
    <t>A gothic novel set in a Belgian village about a doctor who returns after a mysterious absence to practice genetic experiments, exploring themes of creation, monstrosity, and religious transgression through the perspective of villagers confronting the unnatural.</t>
  </si>
  <si>
    <t>A haunting novella about a boy who stops growing after swimming in a lake contaminated by Soviet nuclear tests, blending magical realism with environmental critique as it explores the human cost of military experimentation in Central Asia.</t>
  </si>
  <si>
    <t>A metaphysical thriller about poet Gabriel Syme who is recruited to infiltrate a council of anarchists named after days of the week, unfolding as a surreal philosophical nightmare that questions identity, reality, and the nature of good and evil.</t>
  </si>
  <si>
    <t>A fantasy novel exploring mythic archetypes through the story of a guild of Watchers awaiting alien invasion in a future Earth where humanity has regressed technologically, incorporating elements of Celtic mythology and psychological symbolism.</t>
  </si>
  <si>
    <t>An unfinished symbolic novel about an expedition to climb a mountain that connects Earth with higher levels of reality, using the metaphor of mountaineering to explore spiritual awakening and the reconciliation of opposites, influenced by Gurdjieff's teachings.</t>
  </si>
  <si>
    <t>An alchemical allegory presented as a seven-day journey of Christian Rosenkreutz as he witnesses and participates in the "Chemical Wedding" of a king and queen, encoded with Hermetic symbolism about spiritual transformation and the Rosicrucian mysteries.</t>
  </si>
  <si>
    <t>A theory-fiction presenting itself as an exhumation of a manuscript about Middle Eastern politics, archaeology, and demonology, proposing oil as a sentient entity manipulating human civilization and warfare through "hypercamouflage" and "hidden writing."</t>
  </si>
  <si>
    <t>A sprawling space opera blending science fiction with metaphysical themes, following disgraced cartographer M. Francisco Fabrigas through multiple universes on a sentient ship, combining baroque language with satirical elements and ontological speculation.</t>
  </si>
  <si>
    <t>A contemporary alchemical novel drawing on the historical figure of Michael Sendivogius, exploring Hermetic philosophy through the symbolic figure of the Harlequin, combining historical elements with esoteric speculation on matter, spirit, and transformation.</t>
  </si>
  <si>
    <t>An incunabulum Renaissance masterpiece following Poliphilo's search for his beloved Polia through elaborate architectural landscapes, classical mythology, and erotic encounters, combining multiple languages and illustrated with woodcuts in an encyclopedic dream narrative.</t>
  </si>
  <si>
    <t>A contemporary novel using historical and mythological figures from various "king" traditions to create an esoteric narrative about power, sovereignty, and hidden knowledge, structuring its chapters around symbolic royal archetypes.</t>
  </si>
  <si>
    <t>A science fiction thriller set in a future where a blood-borne plague has made uncontaminated blood the most valuable commodity, following a heist attempt on a lunar blood bank that explores themes of purity, contamination, and technological dystopia.</t>
  </si>
  <si>
    <t>A baroque novel about a man who discovers underground chambers beneath his house leading to a subterranean world of architectural wonders and strange inhabitants, blending fantasy with philosophical rumination on time, destruction, and creative endeavor.</t>
  </si>
  <si>
    <t>A novel exploring mystical themes and the boundaries between this world and others, employing symbolist techniques to address transcendence and spiritual awakening through a protagonist's journey into increasingly uncanny realms of experience.</t>
  </si>
  <si>
    <t>A collection of interconnected stories set on Earth's last continent in the far future where science has reverted to sorcery, featuring necromancers, lost civilizations, and cosmic horrors rendered in Smith's ornate, baroque prose style.</t>
  </si>
  <si>
    <t>An encyclopedic novel set in Prague after the Velvet Revolution, structured according to chess moves and alchemical principles, combining historical conspiracy with linguistic experimentation in a kaleidoscopic exploration of Central European history.</t>
  </si>
  <si>
    <t>A contemporary speculative novel using the metaphor of cyclic time and recursive recording devices to explore themes of determinism, memory, and the recording of history, utilizing scientific concepts within a philosophical framework.</t>
  </si>
  <si>
    <t>A pseudonymous work attributed to Crowley exploring nested levels of reality and consciousness through a narrative structure mimicking hermetic concepts of correspondence between microcosm and macrocosm, blending fantasy with metaphysical speculation.</t>
  </si>
  <si>
    <t>An influential collection of poetry exploring geological and linguistic structures through dense, allusive language that resists conventional interpretation, creating a hermetic system of reference between scientific terminology and philosophical concepts.</t>
  </si>
  <si>
    <t>A metaphysical detective novel about an investigator searching for a man who disappeared during a family dinner, gradually dissolving into questions about identity, simulation, and the boundaries between human and environment in Latin American settings.</t>
  </si>
  <si>
    <t>A Byzantine historical work chronicling the reigns of emperors from Basil II to Michael VII, notable for its psychological insight, literary style, and the author's integration of classical learning with Christian theology in evaluating historical figures.</t>
  </si>
  <si>
    <t>A historical account of Emperor Alexios I Komnenos' reign written by his daughter Anna, combining personal observation with literary ambition and classical allusions to create a sophisticated narrative of Byzantine politics and the First Crusade.</t>
  </si>
  <si>
    <t>A biography of the 1st-century Neopythagorean philosopher and miracle worker Apollonius, depicting his travels, teachings, and supernatural abilities in a narrative that parallels gospel accounts while drawing on Hellenic philosophical and religious traditions.</t>
  </si>
  <si>
    <t>A foundational text of Illuminationist philosophy combining Neoplatonism with Zoroastrian angelology and Islamic thought, presenting a system where light metaphysics forms the basis for understanding reality, knowledge, and mystical experience.</t>
  </si>
  <si>
    <t>A mystical narrative by the founder of Illuminationism using symbolic storytelling to convey philosophical concepts, depicting a spiritual journey through various levels of reality represented by a crimson-colored landscape of transformative encounters.</t>
  </si>
  <si>
    <t>A mystical treatise from the Illuminationist tradition describing spiritual knowledge through the metaphor of insect communication, exploring how imperceptible realities can be understood through careful attention to natural patterns and symbolic correspondences.</t>
  </si>
  <si>
    <t>A Sufi text explaining mystical stations and spiritual cosmology through accessible metaphors and stories, integrating philosophical concepts with practical guidance for seekers pursuing illuminative knowledge and divine realization.</t>
  </si>
  <si>
    <t>A modernist novel depicting provincial Russian life through fragmented, oblique observations of a child narrator, presenting everyday scenes with detached precision while subtly critiquing Soviet society before the author's disappearance following political denunciation.</t>
  </si>
  <si>
    <t>An experimental novel structured as numbered fragments combining philosophical reflection, historical analysis, and personal observation, exploring Russian cultural identity through a complex network of footnotes and digressions that creates a self-referential textual labyrinth.</t>
  </si>
  <si>
    <t>Reconstructed fragments of Bruno Schulz's unfinished or lost work, continuing his mythologization of everyday reality through baroque prose descriptions of transformative spaces, combining Jewish mysticism with surrealist metamorphosis in interwar Poland.</t>
  </si>
  <si>
    <t>A genre-bending novel that begins as a detective story at an isolated alpine hotel but transforms into science fiction as the investigator encounters increasingly impossible situations suggesting alien presence, questioning reality and human understanding.</t>
  </si>
  <si>
    <t>A posthumously published explanation of the elaborate linguistic procedures Roussel used to generate his fictional narratives, revealing his method of creating entire plots from phonetic wordplay and establishing him as a precursor to Oulipo and conceptual literature.</t>
  </si>
  <si>
    <t>An experimental novel describing eccentric scientist Martial Canterel's guided tour of his estate featuring bizarre inventions and tableaux vivants, using Roussel's procedural writing method to create surreal scenes with elaborate mechanical explanations.</t>
  </si>
  <si>
    <t>The first surrealist book created through automatic writing, composed in a week-long collaborative session where the authors attempted to transcribe thoughts without rational or aesthetic control, resulting in dreamlike sequences and unexpected juxtapositions.</t>
  </si>
  <si>
    <t>A fragmentary novel narrated by a man who can inhabit others' memories like the Minotaur navigating a labyrinth, exploring 20th-century Bulgarian history, personal remembrance, and collective melancholy through a capsule collection of abandoned stories and experiences.</t>
  </si>
  <si>
    <t>Composite_Author_Work</t>
  </si>
  <si>
    <t>Confessions of an English Opium-Eater</t>
  </si>
  <si>
    <t>de Quincey</t>
  </si>
  <si>
    <t>de Quincey, Thomas</t>
  </si>
  <si>
    <t>Willems</t>
  </si>
  <si>
    <t>Michal</t>
  </si>
  <si>
    <t>Ajvaz</t>
  </si>
  <si>
    <t>Armand</t>
  </si>
  <si>
    <t>Bioy Casares</t>
  </si>
  <si>
    <t>Adolfo</t>
  </si>
  <si>
    <t>Harold</t>
  </si>
  <si>
    <t>Bloom</t>
  </si>
  <si>
    <t>How to Read and Why</t>
  </si>
  <si>
    <t>The Red and the Black</t>
  </si>
  <si>
    <t>Marie-Henri Beyle</t>
  </si>
  <si>
    <t>The Charterhouse of Parma</t>
  </si>
  <si>
    <t>Austen</t>
  </si>
  <si>
    <t>Pride and Prejudice</t>
  </si>
  <si>
    <t>Austen, Jane</t>
  </si>
  <si>
    <t>Sense and Sensibility</t>
  </si>
  <si>
    <t>Persuasion</t>
  </si>
  <si>
    <t>Mansfield Park</t>
  </si>
  <si>
    <t>Northanger Abbey</t>
  </si>
  <si>
    <t>Director</t>
  </si>
  <si>
    <t>Writer</t>
  </si>
  <si>
    <t>Year</t>
  </si>
  <si>
    <t>Decade</t>
  </si>
  <si>
    <t>Composite_Work_Author</t>
  </si>
  <si>
    <t>Ivan's Childhood</t>
  </si>
  <si>
    <t>Sadegh</t>
  </si>
  <si>
    <t>Jung, Carl</t>
  </si>
  <si>
    <t>Karel</t>
  </si>
  <si>
    <t>G.K.</t>
  </si>
  <si>
    <t>Francesco</t>
  </si>
  <si>
    <t>Dmitri</t>
  </si>
  <si>
    <t>Charlotte Perkins</t>
  </si>
  <si>
    <t>Georgi</t>
  </si>
  <si>
    <t>William Hope</t>
  </si>
  <si>
    <t>Hamid</t>
  </si>
  <si>
    <t>M.R.</t>
  </si>
  <si>
    <t>Jean de</t>
  </si>
  <si>
    <t>Shams al-Din</t>
  </si>
  <si>
    <t>Éliphas</t>
  </si>
  <si>
    <t>Gérard de</t>
  </si>
  <si>
    <t>Anaïs</t>
  </si>
  <si>
    <t>Mervyn</t>
  </si>
  <si>
    <t>J.H.</t>
  </si>
  <si>
    <t>Julián</t>
  </si>
  <si>
    <t>Clark Ashton</t>
  </si>
  <si>
    <t>W.G.</t>
  </si>
  <si>
    <t>Robert Louis</t>
  </si>
  <si>
    <t>Arkady and Boris</t>
  </si>
  <si>
    <t>M.</t>
  </si>
  <si>
    <t>Jean-Philippe</t>
  </si>
  <si>
    <t>Colin</t>
  </si>
  <si>
    <t>Gabrielle</t>
  </si>
  <si>
    <t>Gene</t>
  </si>
  <si>
    <t>Guy de</t>
  </si>
  <si>
    <t>Breton</t>
  </si>
  <si>
    <t>Burton</t>
  </si>
  <si>
    <t>Čapek</t>
  </si>
  <si>
    <t>Cavendish</t>
  </si>
  <si>
    <t>Chesterton</t>
  </si>
  <si>
    <t>Colonna</t>
  </si>
  <si>
    <t>Dobychin</t>
  </si>
  <si>
    <t>Durrell</t>
  </si>
  <si>
    <t>Frazer</t>
  </si>
  <si>
    <t>Galkovsky</t>
  </si>
  <si>
    <t>Gilman</t>
  </si>
  <si>
    <t>Gospodinov</t>
  </si>
  <si>
    <t>Graves</t>
  </si>
  <si>
    <t>Guyotat</t>
  </si>
  <si>
    <t>Hodgson</t>
  </si>
  <si>
    <t>Holdstock</t>
  </si>
  <si>
    <t>Ismailov</t>
  </si>
  <si>
    <t>Kavan</t>
  </si>
  <si>
    <t>Kerr</t>
  </si>
  <si>
    <t>Komnene</t>
  </si>
  <si>
    <t>La Hire</t>
  </si>
  <si>
    <t>Lahiji</t>
  </si>
  <si>
    <t>LaVey</t>
  </si>
  <si>
    <t>Leiber</t>
  </si>
  <si>
    <t>Lengyel</t>
  </si>
  <si>
    <t>MacInnes</t>
  </si>
  <si>
    <t>Nerval</t>
  </si>
  <si>
    <t>Nin</t>
  </si>
  <si>
    <t>Peake</t>
  </si>
  <si>
    <t>Prynne</t>
  </si>
  <si>
    <t>Psellos</t>
  </si>
  <si>
    <t>Ríos</t>
  </si>
  <si>
    <t>Rosendorfer</t>
  </si>
  <si>
    <t>Roussel</t>
  </si>
  <si>
    <t>Sendivogius</t>
  </si>
  <si>
    <t>Serafini</t>
  </si>
  <si>
    <t>Solares</t>
  </si>
  <si>
    <t>Stableford</t>
  </si>
  <si>
    <t>Stevenson</t>
  </si>
  <si>
    <t>Strugatsky</t>
  </si>
  <si>
    <t>Suddain</t>
  </si>
  <si>
    <t>Tartt</t>
  </si>
  <si>
    <t>Toussaint</t>
  </si>
  <si>
    <t>Wilson</t>
  </si>
  <si>
    <t>Wittkop</t>
  </si>
  <si>
    <t>Maupassant</t>
  </si>
  <si>
    <t>Johann Valentin</t>
  </si>
  <si>
    <t>Andreae</t>
  </si>
  <si>
    <t>Gilbert Keith Chesterton</t>
  </si>
  <si>
    <t>Leonid Ivanovich Dobychin</t>
  </si>
  <si>
    <t>Lawrence George Durrell</t>
  </si>
  <si>
    <t>James George Frazer</t>
  </si>
  <si>
    <t>Dmitri Evgenievich Galkovsky</t>
  </si>
  <si>
    <t>Robert von Ranke Graves</t>
  </si>
  <si>
    <t>Robert Paul Holdstock</t>
  </si>
  <si>
    <t>Montague Rhodes James</t>
  </si>
  <si>
    <t>Helen Emily Woods</t>
  </si>
  <si>
    <t>Adolphe d'Espie</t>
  </si>
  <si>
    <t>Howard Stanton Levey</t>
  </si>
  <si>
    <t>Fritz Leiber Jr.</t>
  </si>
  <si>
    <t>Aziz ibn Muhammad Nasafi</t>
  </si>
  <si>
    <t>Gérard Labrunie</t>
  </si>
  <si>
    <t>Richard Smith</t>
  </si>
  <si>
    <t>Lucius Flavius Philostratus</t>
  </si>
  <si>
    <t>Jeremy Halvard Prynne</t>
  </si>
  <si>
    <t>Constantine the Psellos</t>
  </si>
  <si>
    <t>Michał Sędziwój</t>
  </si>
  <si>
    <t>Brian Stableford</t>
  </si>
  <si>
    <t>Michael Suddain</t>
  </si>
  <si>
    <t>Shahab al-Din Yahya Suhrawardi</t>
  </si>
  <si>
    <t>Henri René Albert Guy de Maupassant</t>
  </si>
  <si>
    <t>Theologian, Writer</t>
  </si>
  <si>
    <t>Poet, Writer</t>
  </si>
  <si>
    <t>Scholar, Writer</t>
  </si>
  <si>
    <t>Occultist, Historian</t>
  </si>
  <si>
    <t>Writer, Philosopher</t>
  </si>
  <si>
    <t>Monk, Writer</t>
  </si>
  <si>
    <t>Anthropologist, Folklorist</t>
  </si>
  <si>
    <t>Bulgarian</t>
  </si>
  <si>
    <t>Poet, Scholar</t>
  </si>
  <si>
    <t>Uzbek</t>
  </si>
  <si>
    <t>Historian, Princess</t>
  </si>
  <si>
    <t>Byzantine</t>
  </si>
  <si>
    <t>Occultist</t>
  </si>
  <si>
    <t>Mystic, Philosopher</t>
  </si>
  <si>
    <t>Writer, Artist</t>
  </si>
  <si>
    <t>Writer, Actor</t>
  </si>
  <si>
    <t>Philosopher, Sophist</t>
  </si>
  <si>
    <t>Alchemist, Writer</t>
  </si>
  <si>
    <t>Artist, Writer</t>
  </si>
  <si>
    <t>Writers</t>
  </si>
  <si>
    <t>New Zealander</t>
  </si>
  <si>
    <t>Stuart</t>
  </si>
  <si>
    <t>Günter</t>
  </si>
  <si>
    <t>Grass</t>
  </si>
  <si>
    <t>Brijs</t>
  </si>
  <si>
    <t>Süskind</t>
  </si>
  <si>
    <t>Perfume: The Story of a Murderer</t>
  </si>
  <si>
    <t>The Pigeon</t>
  </si>
  <si>
    <t>Süskind, Patrick</t>
  </si>
  <si>
    <t>Heliogabalus: Or, The Crowned Anarchist</t>
  </si>
  <si>
    <t>Artaud, Antonin</t>
  </si>
  <si>
    <t>Bel-Ami</t>
  </si>
  <si>
    <t>Maupassant, Guy de</t>
  </si>
  <si>
    <t>Honoré de</t>
  </si>
  <si>
    <t>Balzac</t>
  </si>
  <si>
    <t>Balzac, Honoré de</t>
  </si>
  <si>
    <t>Miguel de</t>
  </si>
  <si>
    <t>Cervantes</t>
  </si>
  <si>
    <t>Cervantes, Miguel de</t>
  </si>
  <si>
    <t>de Maria</t>
  </si>
  <si>
    <t>de Maria, Giorgio</t>
  </si>
  <si>
    <t>Room to Dream</t>
  </si>
  <si>
    <t>Lynch, David</t>
  </si>
  <si>
    <t>Catherine of Siena</t>
  </si>
  <si>
    <t>The Autobiography of Malcolm X</t>
  </si>
  <si>
    <t>Malcolm X</t>
  </si>
  <si>
    <t>A Fine Balance</t>
  </si>
  <si>
    <t>Rohinton</t>
  </si>
  <si>
    <t>Mistry</t>
  </si>
  <si>
    <t>Mistry, Rohinton</t>
  </si>
  <si>
    <t>Elie</t>
  </si>
  <si>
    <t>Wiesel</t>
  </si>
  <si>
    <t>Wiesel, Elie</t>
  </si>
  <si>
    <t>The Outsiders</t>
  </si>
  <si>
    <t>S.E.</t>
  </si>
  <si>
    <t>Hinton</t>
  </si>
  <si>
    <t>Hinton, S.E.</t>
  </si>
  <si>
    <t>To Kill a Mockingbird</t>
  </si>
  <si>
    <t>Harper</t>
  </si>
  <si>
    <t>Lee, Harper</t>
  </si>
  <si>
    <t>Lord of the Flies</t>
  </si>
  <si>
    <t>Golding, William</t>
  </si>
  <si>
    <t>Of Mice and Men</t>
  </si>
  <si>
    <t>The Grapes of Wrath</t>
  </si>
  <si>
    <t>Into the Wild</t>
  </si>
  <si>
    <t>Krakauer</t>
  </si>
  <si>
    <t>Krakauer, Jon</t>
  </si>
  <si>
    <t>The Diary of a Young Girl</t>
  </si>
  <si>
    <t>Frank, Anne</t>
  </si>
  <si>
    <t>Fahrenheit</t>
  </si>
  <si>
    <t>Bradbury, Ray</t>
  </si>
  <si>
    <t>The Crucible</t>
  </si>
  <si>
    <t>Miller</t>
  </si>
  <si>
    <t>Miller, Arthur</t>
  </si>
  <si>
    <t>Animal Farm</t>
  </si>
  <si>
    <t>The Catcher in the Rye</t>
  </si>
  <si>
    <t>J.D.</t>
  </si>
  <si>
    <t>Salinger</t>
  </si>
  <si>
    <t>Salinger, J.D.</t>
  </si>
  <si>
    <t>The Koran</t>
  </si>
  <si>
    <t>The Bible</t>
  </si>
  <si>
    <t>The Cantos</t>
  </si>
  <si>
    <t>Ezra</t>
  </si>
  <si>
    <t>Pound</t>
  </si>
  <si>
    <t>Pound, Ezra</t>
  </si>
  <si>
    <t>Alcools</t>
  </si>
  <si>
    <t>Guillaume</t>
  </si>
  <si>
    <t>Apollinaire</t>
  </si>
  <si>
    <t>Illuminations: Essays and Reflections</t>
  </si>
  <si>
    <t>Apollinaire, Guillaume</t>
  </si>
  <si>
    <t>Benjamin, Walter</t>
  </si>
  <si>
    <t>Ruiz Zafón</t>
  </si>
  <si>
    <t>The Shadow of the Wind</t>
  </si>
  <si>
    <t>Ruiz Zafón, Carlos</t>
  </si>
  <si>
    <t>Giovanni's Room</t>
  </si>
  <si>
    <t>Go Tell It on the Mountain</t>
  </si>
  <si>
    <t>Baldwin</t>
  </si>
  <si>
    <t>James Arthur Baldwin</t>
  </si>
  <si>
    <t>Baldwin, James</t>
  </si>
  <si>
    <t>If Beale Street Could Talk</t>
  </si>
  <si>
    <t>Another Country</t>
  </si>
  <si>
    <t>Notes of a Native Son</t>
  </si>
  <si>
    <t>Sonny's Blues</t>
  </si>
  <si>
    <t>Lives of the Caesars</t>
  </si>
  <si>
    <t>Suetonius</t>
  </si>
  <si>
    <t>S.A. Corey</t>
  </si>
  <si>
    <t>The Expanse #1: Leviathan Wakes</t>
  </si>
  <si>
    <t>S.A. Corey, James</t>
  </si>
  <si>
    <t>Anne of Green Gables</t>
  </si>
  <si>
    <t>L.M.</t>
  </si>
  <si>
    <t>Montgomery</t>
  </si>
  <si>
    <t>Montgomery, L.M.</t>
  </si>
  <si>
    <t>Infinite Jest</t>
  </si>
  <si>
    <t>Foster Wallace, David</t>
  </si>
  <si>
    <t>Consider the Lobster and Other Essays</t>
  </si>
  <si>
    <t>A Supposedly Fun Thing I'll Never Do Again: Essays and Arguments</t>
  </si>
  <si>
    <t>This Is Water: Some Thoughts, Delivered on a Significant Occasion, about Living a Compassionate Life</t>
  </si>
  <si>
    <t>Brief Interviews with Hideous Men</t>
  </si>
  <si>
    <t>The Broom of the System</t>
  </si>
  <si>
    <t>The Pale King</t>
  </si>
  <si>
    <t>Matilda</t>
  </si>
  <si>
    <t>Roald</t>
  </si>
  <si>
    <t>Dahl</t>
  </si>
  <si>
    <t>Dahl, Roald</t>
  </si>
  <si>
    <t>The Emperor of All Maladies: A Biography of Cancer</t>
  </si>
  <si>
    <t>Siddhartha</t>
  </si>
  <si>
    <t>Mukherjee</t>
  </si>
  <si>
    <t>Americanah</t>
  </si>
  <si>
    <t>Mukherjee, Siddhartha</t>
  </si>
  <si>
    <t>Chimamanda</t>
  </si>
  <si>
    <t>Ngozi Adichie</t>
  </si>
  <si>
    <t>Ngozi Adichie, Chimamanda</t>
  </si>
  <si>
    <t>When We Cease to Understand the World</t>
  </si>
  <si>
    <t>Bloodchild and Other Stories</t>
  </si>
  <si>
    <t>Butler, Octavia E.</t>
  </si>
  <si>
    <t>Kindred</t>
  </si>
  <si>
    <t>Gödel, Escher, Bach: An Eternal Golden Braid</t>
  </si>
  <si>
    <t>Douglas</t>
  </si>
  <si>
    <t>R. Hofstadter</t>
  </si>
  <si>
    <t>R. Hofstadter, Douglas</t>
  </si>
  <si>
    <t>Isabel</t>
  </si>
  <si>
    <t>Allende</t>
  </si>
  <si>
    <t>The House of the Spirits</t>
  </si>
  <si>
    <t>Allende, Isabel</t>
  </si>
  <si>
    <t>Waystations of the Deep Night</t>
  </si>
  <si>
    <t>Klubben</t>
  </si>
  <si>
    <t>A Woman in Berlin</t>
  </si>
  <si>
    <t>Introduction to Electrodynamics</t>
  </si>
  <si>
    <t>Griffiths, David J.</t>
  </si>
  <si>
    <t>Cunningham's Encyclopedia of Magical Herbs</t>
  </si>
  <si>
    <t>Cunningham, Scott</t>
  </si>
  <si>
    <t>Visions of Excess</t>
  </si>
  <si>
    <t>Tranströmer, Tomas</t>
  </si>
  <si>
    <t>Dune</t>
  </si>
  <si>
    <t>Herbert, Frank</t>
  </si>
  <si>
    <t>Água Viva</t>
  </si>
  <si>
    <t>The Color Purple</t>
  </si>
  <si>
    <t>Walker, Alice</t>
  </si>
  <si>
    <t>Darconville's Cat</t>
  </si>
  <si>
    <t>Theroux, Alexander</t>
  </si>
  <si>
    <t>Taubman, William</t>
  </si>
  <si>
    <t>Chess Story</t>
  </si>
  <si>
    <t>Zweig, Stefan</t>
  </si>
  <si>
    <t>The Poetic Edda</t>
  </si>
  <si>
    <t>Philosophical Investigations</t>
  </si>
  <si>
    <t>Wittgenstein, Ludwig</t>
  </si>
  <si>
    <t>The Joyous Science</t>
  </si>
  <si>
    <t>The Complete Poems</t>
  </si>
  <si>
    <t>The Posthumous Memoirs of Brás Cubas</t>
  </si>
  <si>
    <t>Machado de Assis</t>
  </si>
  <si>
    <t>Beware of Pity</t>
  </si>
  <si>
    <t>An Elemental Thing</t>
  </si>
  <si>
    <t>Weinberger, Eliot</t>
  </si>
  <si>
    <t>Correction</t>
  </si>
  <si>
    <t>Fascism</t>
  </si>
  <si>
    <t>Paxton, Robert O.</t>
  </si>
  <si>
    <t>Newton, Isaac</t>
  </si>
  <si>
    <t>Three Initiates</t>
  </si>
  <si>
    <t>Roberts, Andrew</t>
  </si>
  <si>
    <t>Kaldellis, Anthony</t>
  </si>
  <si>
    <t>Gibran, Kahlil</t>
  </si>
  <si>
    <t>A Little Princess</t>
  </si>
  <si>
    <t>Burnett, Frances Hodgson</t>
  </si>
  <si>
    <t>Moser, Benjamin</t>
  </si>
  <si>
    <t>Flowers for Algernon</t>
  </si>
  <si>
    <t>Keyes, Daniel</t>
  </si>
  <si>
    <t>The Imitation of Christ</t>
  </si>
  <si>
    <t>Nostalgia</t>
  </si>
  <si>
    <t>The Tale of Peter Rabbit</t>
  </si>
  <si>
    <t>Potter, Beatrix</t>
  </si>
  <si>
    <t>Piranesi</t>
  </si>
  <si>
    <t>Clarke, Susanna</t>
  </si>
  <si>
    <t>De Profundis</t>
  </si>
  <si>
    <t>Just Kids</t>
  </si>
  <si>
    <t>Smith, Patti</t>
  </si>
  <si>
    <t>Store of the Worlds</t>
  </si>
  <si>
    <t>Sheckley, Robert</t>
  </si>
  <si>
    <t>Paula</t>
  </si>
  <si>
    <t>Essays</t>
  </si>
  <si>
    <t>Montaigne, Michel de</t>
  </si>
  <si>
    <t>Scott, James C.</t>
  </si>
  <si>
    <t>I Know This Much Is True</t>
  </si>
  <si>
    <t>Lamb, Wally</t>
  </si>
  <si>
    <t>The Crusades Through Arab Eyes</t>
  </si>
  <si>
    <t>Maalouf, Amin</t>
  </si>
  <si>
    <t>Count Magnus and Other Ghost Stories</t>
  </si>
  <si>
    <t>Relativity</t>
  </si>
  <si>
    <t>Einstein, Albert</t>
  </si>
  <si>
    <t>Pages from the Goncourt Journals</t>
  </si>
  <si>
    <t>Goncourt, Edmond and Jules de</t>
  </si>
  <si>
    <t>Gustavsson</t>
  </si>
  <si>
    <t>Gustavsson, Matilda</t>
  </si>
  <si>
    <t>The Great Enigma: New Collected Poems</t>
  </si>
  <si>
    <t>Olav Audunssøn: I. Vows</t>
  </si>
  <si>
    <t>Gorbachev: His Life and Times</t>
  </si>
  <si>
    <t>Enríquez</t>
  </si>
  <si>
    <t>Enríquez, Mariana</t>
  </si>
  <si>
    <t>Walt</t>
  </si>
  <si>
    <t>Whitman</t>
  </si>
  <si>
    <t>Whitman, Walt</t>
  </si>
  <si>
    <t>Joaquim Maria Machado de Assis</t>
  </si>
  <si>
    <t>Weinberger</t>
  </si>
  <si>
    <t>Einstein</t>
  </si>
  <si>
    <t>Bliscy</t>
  </si>
  <si>
    <t>Ernaux</t>
  </si>
  <si>
    <t>Ernaux, Annie</t>
  </si>
  <si>
    <t>Campo Santo</t>
  </si>
  <si>
    <t>Herscht 07769</t>
  </si>
  <si>
    <t>The Notebooks of Malte Laurids Brigge</t>
  </si>
  <si>
    <t>Rainer Maria</t>
  </si>
  <si>
    <t>Rilke</t>
  </si>
  <si>
    <t>Rilke, Rainer Maria</t>
  </si>
  <si>
    <t>By Night in Chile</t>
  </si>
  <si>
    <t>The Spell</t>
  </si>
  <si>
    <t>Hunger</t>
  </si>
  <si>
    <t>Hamsun, Knut</t>
  </si>
  <si>
    <t>Concrete</t>
  </si>
  <si>
    <t>Ask the Dust</t>
  </si>
  <si>
    <t>Fante</t>
  </si>
  <si>
    <t>Fante, John</t>
  </si>
  <si>
    <t>Wait Until Spring, Bandini</t>
  </si>
  <si>
    <t>Fascism: A Warning</t>
  </si>
  <si>
    <t>Madeleine K.</t>
  </si>
  <si>
    <t>Albright, Madeleine K.</t>
  </si>
  <si>
    <t>The Road: Stories, Journalism, and Essays</t>
  </si>
  <si>
    <t>Forever Flowing</t>
  </si>
  <si>
    <t>A Writer at War: Vasily Grossman with the Red Army</t>
  </si>
  <si>
    <t>An Armenian Sketchbook</t>
  </si>
  <si>
    <t>The Principia : Mathematical Principles of Natural Philosophy</t>
  </si>
  <si>
    <t>Kybalion: A Study of the Hermetic Philosophy of Ancient Egypt and Greece</t>
  </si>
  <si>
    <t>Napoleon: A Life</t>
  </si>
  <si>
    <t>Streams of Gold, Rivers of Blood: The Rise and Fall of Byzantium, 955 AD to the First Crusade</t>
  </si>
  <si>
    <t>Wally</t>
  </si>
  <si>
    <t>Lamb</t>
  </si>
  <si>
    <t>Kahlil</t>
  </si>
  <si>
    <t>Gibran</t>
  </si>
  <si>
    <t>Frances</t>
  </si>
  <si>
    <t>Hodgson Burnett</t>
  </si>
  <si>
    <t>Hodgson Burnett, Frances</t>
  </si>
  <si>
    <t>Sontag: Her Life and Work</t>
  </si>
  <si>
    <t>Moser</t>
  </si>
  <si>
    <t>Keyes</t>
  </si>
  <si>
    <t>Susanna</t>
  </si>
  <si>
    <t>The White Album</t>
  </si>
  <si>
    <t>Slouching Towards Bethlehem</t>
  </si>
  <si>
    <t>Blue Nights</t>
  </si>
  <si>
    <t>Let Me Tell You What I Mean</t>
  </si>
  <si>
    <t>Slow Days, Fast Company: The World, the Flesh, and L.A.</t>
  </si>
  <si>
    <t>Eve</t>
  </si>
  <si>
    <t>Babitz</t>
  </si>
  <si>
    <t>Babitz, Eve</t>
  </si>
  <si>
    <t>Sheckley</t>
  </si>
  <si>
    <t>Patti</t>
  </si>
  <si>
    <t>Seeing Like a State: How Certain Schemes to Improve the Human Condition Have Failed</t>
  </si>
  <si>
    <t>She’s Come Undone</t>
  </si>
  <si>
    <t>The Hour I First Believed</t>
  </si>
  <si>
    <t>We Are Water</t>
  </si>
  <si>
    <t>White Oleander</t>
  </si>
  <si>
    <t>Janet</t>
  </si>
  <si>
    <t>Fitch</t>
  </si>
  <si>
    <t>Fitch, Janet</t>
  </si>
  <si>
    <t>Maxims</t>
  </si>
  <si>
    <t>François de</t>
  </si>
  <si>
    <t>La Rochefoucauld</t>
  </si>
  <si>
    <t>La Rochefoucauld, François de</t>
  </si>
  <si>
    <t>The Rise of Theodore Roosevelt</t>
  </si>
  <si>
    <t>The Torture Garden</t>
  </si>
  <si>
    <t>Our Lady of the Flowers</t>
  </si>
  <si>
    <t>The Holy Terrors</t>
  </si>
  <si>
    <t>The Infernal Machine and Other Plays</t>
  </si>
  <si>
    <t>Château d'Argol</t>
  </si>
  <si>
    <t>Under Satan's Sun</t>
  </si>
  <si>
    <t>La Bâtarde</t>
  </si>
  <si>
    <t>The Nun</t>
  </si>
  <si>
    <t>Le feu follet suivi de Adieu à Gonzague</t>
  </si>
  <si>
    <t>Bérénice</t>
  </si>
  <si>
    <t>Phèdre</t>
  </si>
  <si>
    <t>Andromaque</t>
  </si>
  <si>
    <t>Britannicus</t>
  </si>
  <si>
    <t>Iphigénie</t>
  </si>
  <si>
    <t>The Gods Will Have Blood</t>
  </si>
  <si>
    <t>Man's Fate</t>
  </si>
  <si>
    <t>L'Espoir</t>
  </si>
  <si>
    <t>Thérèse Desqueyroux</t>
  </si>
  <si>
    <t>The Immoralist</t>
  </si>
  <si>
    <t>La Symphonie pastorale</t>
  </si>
  <si>
    <t>Vipère au poing</t>
  </si>
  <si>
    <t>The Ravishing of Lol Stein</t>
  </si>
  <si>
    <t>Duras, Marguerite</t>
  </si>
  <si>
    <t>The Woman of Rome</t>
  </si>
  <si>
    <t>Contempt</t>
  </si>
  <si>
    <t>Boredom</t>
  </si>
  <si>
    <t>Gli indifferenti</t>
  </si>
  <si>
    <t>Le Soleil des Scorta</t>
  </si>
  <si>
    <t>La Nuit des temps</t>
  </si>
  <si>
    <t>Exercises in Style</t>
  </si>
  <si>
    <t>Les Justes</t>
  </si>
  <si>
    <t>The Box Man</t>
  </si>
  <si>
    <t>The Baron in the Trees</t>
  </si>
  <si>
    <t>The Cloven Viscount</t>
  </si>
  <si>
    <t>The Nonexistent Knight</t>
  </si>
  <si>
    <t>Zeno's Conscience</t>
  </si>
  <si>
    <t>The Moon and the Bonfire</t>
  </si>
  <si>
    <t>Pereira Maintains</t>
  </si>
  <si>
    <t>History</t>
  </si>
  <si>
    <t>Rue des boutiques obscures</t>
  </si>
  <si>
    <t>The Dreamers</t>
  </si>
  <si>
    <t>Yes</t>
  </si>
  <si>
    <t>Monsieur de Phocas</t>
  </si>
  <si>
    <t>Sarrasine</t>
  </si>
  <si>
    <t>Manon Lescaut</t>
  </si>
  <si>
    <t>Hell</t>
  </si>
  <si>
    <t>The Confusions of Young Törless</t>
  </si>
  <si>
    <t>The Death of Virgil</t>
  </si>
  <si>
    <t>Skylark</t>
  </si>
  <si>
    <t>Dream Story</t>
  </si>
  <si>
    <t>William H.</t>
  </si>
  <si>
    <t>Gass, William H.</t>
  </si>
  <si>
    <t>In the Heart of the Heart of the Country and Other Stories</t>
  </si>
  <si>
    <t>Omensetter's Luck</t>
  </si>
  <si>
    <t>Letters to a Young Poet</t>
  </si>
  <si>
    <t>The Selected Poetry of Rainer Maria Rilke</t>
  </si>
  <si>
    <t>Duino Elegies</t>
  </si>
  <si>
    <t>Rosshalde</t>
  </si>
  <si>
    <t>Hesse, Hermann</t>
  </si>
  <si>
    <t>The Pure and the Impure</t>
  </si>
  <si>
    <t>Trash</t>
  </si>
  <si>
    <t>A House of Pomegranates</t>
  </si>
  <si>
    <t>Poèmes saturniens</t>
  </si>
  <si>
    <t>Juste la fin du monde</t>
  </si>
  <si>
    <t>Nausea</t>
  </si>
  <si>
    <t>Sartre, Jean-Paul</t>
  </si>
  <si>
    <t>L'Or</t>
  </si>
  <si>
    <t>Blue Lard</t>
  </si>
  <si>
    <t>Day of the Oprichnik</t>
  </si>
  <si>
    <t>Sorokin</t>
  </si>
  <si>
    <t>Sorokin, Vladimir</t>
  </si>
  <si>
    <t>The Blizzard</t>
  </si>
  <si>
    <t>Telluria</t>
  </si>
  <si>
    <t>The Queue</t>
  </si>
  <si>
    <t>Ice Trilogy</t>
  </si>
  <si>
    <t>Kolyma Tales</t>
  </si>
  <si>
    <t>Varlam</t>
  </si>
  <si>
    <t>Shalamov</t>
  </si>
  <si>
    <t>Shalamov, Varlam</t>
  </si>
  <si>
    <t>Cocteau</t>
  </si>
  <si>
    <t>Julien</t>
  </si>
  <si>
    <t>Gracq</t>
  </si>
  <si>
    <t>Bernanos</t>
  </si>
  <si>
    <t>Violette</t>
  </si>
  <si>
    <t>Leduc</t>
  </si>
  <si>
    <t>Diderot</t>
  </si>
  <si>
    <t>Drieu la Rochelle</t>
  </si>
  <si>
    <t>Racine</t>
  </si>
  <si>
    <t>Anatole</t>
  </si>
  <si>
    <t>France</t>
  </si>
  <si>
    <t>Malraux</t>
  </si>
  <si>
    <t>Mauriac</t>
  </si>
  <si>
    <t>Hervé</t>
  </si>
  <si>
    <t>Bazin</t>
  </si>
  <si>
    <t>Laurent</t>
  </si>
  <si>
    <t>Gaudé</t>
  </si>
  <si>
    <t>Barjavel</t>
  </si>
  <si>
    <t>Queneau</t>
  </si>
  <si>
    <t>Svevo</t>
  </si>
  <si>
    <t>Cesare</t>
  </si>
  <si>
    <t>Pavese</t>
  </si>
  <si>
    <t>Tabucchi</t>
  </si>
  <si>
    <t>Carrère</t>
  </si>
  <si>
    <t>Elsa</t>
  </si>
  <si>
    <t>Morante</t>
  </si>
  <si>
    <t>Modiano</t>
  </si>
  <si>
    <t>Adair</t>
  </si>
  <si>
    <t>Lorrain</t>
  </si>
  <si>
    <t>Antoine François</t>
  </si>
  <si>
    <t>Prévost d'Exiles</t>
  </si>
  <si>
    <t>Barbusse</t>
  </si>
  <si>
    <t>Dezső</t>
  </si>
  <si>
    <t>Kosztolányi</t>
  </si>
  <si>
    <t>Schnitzler</t>
  </si>
  <si>
    <t>Colette</t>
  </si>
  <si>
    <t>Gauthier-Villars</t>
  </si>
  <si>
    <t>Allison</t>
  </si>
  <si>
    <t>Verlaine</t>
  </si>
  <si>
    <t>Lagarce</t>
  </si>
  <si>
    <t>Cendrars</t>
  </si>
  <si>
    <t>Cendrars, Blaise</t>
  </si>
  <si>
    <t>Lagarce, Jean-Luc</t>
  </si>
  <si>
    <t>Verlaine, Paul</t>
  </si>
  <si>
    <t>Allison, Dorothy</t>
  </si>
  <si>
    <t>Gauthier-Villars, Colette</t>
  </si>
  <si>
    <t>Schnitzler, Arthur</t>
  </si>
  <si>
    <t>Kosztolányi, Dezső</t>
  </si>
  <si>
    <t>Barbusse, Henri</t>
  </si>
  <si>
    <t>Prévost d'Exiles, Antoine François</t>
  </si>
  <si>
    <t>Lorrain, Jean</t>
  </si>
  <si>
    <t>Adair, Gilbert</t>
  </si>
  <si>
    <t>Modiano, Patrick</t>
  </si>
  <si>
    <t>Morante, Elsa</t>
  </si>
  <si>
    <t>Carrère, Emmanuel</t>
  </si>
  <si>
    <t>Tabucchi, Antonio</t>
  </si>
  <si>
    <t>Pavese, Cesare</t>
  </si>
  <si>
    <t>Svevo, Italo</t>
  </si>
  <si>
    <t>Queneau, Raymond</t>
  </si>
  <si>
    <t>Barjavel, René</t>
  </si>
  <si>
    <t>Gaudé, Laurent</t>
  </si>
  <si>
    <t>Bazin, Hervé</t>
  </si>
  <si>
    <t>Mauriac, François</t>
  </si>
  <si>
    <t>France, Anatole</t>
  </si>
  <si>
    <t>Malraux, André</t>
  </si>
  <si>
    <t>Racine, Jean</t>
  </si>
  <si>
    <t>Drieu la Rochelle, Pierre</t>
  </si>
  <si>
    <t>Diderot, Denis</t>
  </si>
  <si>
    <t>Leduc, Violette</t>
  </si>
  <si>
    <t>Bernanos, Georges</t>
  </si>
  <si>
    <t>Gracq, Julien</t>
  </si>
  <si>
    <t>Genet, Jean</t>
  </si>
  <si>
    <t>David J.</t>
  </si>
  <si>
    <t>Griffiths</t>
  </si>
  <si>
    <t>Scott</t>
  </si>
  <si>
    <t>Cunningham</t>
  </si>
  <si>
    <t>Tomas</t>
  </si>
  <si>
    <t>Tranströmer</t>
  </si>
  <si>
    <t>Poet, Psychologist</t>
  </si>
  <si>
    <t>Alice</t>
  </si>
  <si>
    <t>Walker</t>
  </si>
  <si>
    <t>Theroux</t>
  </si>
  <si>
    <t>Taubman</t>
  </si>
  <si>
    <t>Robert O.</t>
  </si>
  <si>
    <t>Paxton</t>
  </si>
  <si>
    <t>Roberts</t>
  </si>
  <si>
    <t>Anthony</t>
  </si>
  <si>
    <t>Kaldellis</t>
  </si>
  <si>
    <t>Frances Hodgson</t>
  </si>
  <si>
    <t>Burnett</t>
  </si>
  <si>
    <t>Beatrix</t>
  </si>
  <si>
    <t>Potter</t>
  </si>
  <si>
    <t>Writer, Illustrator</t>
  </si>
  <si>
    <t>James C.</t>
  </si>
  <si>
    <t>Political Scientist</t>
  </si>
  <si>
    <t>Amin</t>
  </si>
  <si>
    <t>Maalouf</t>
  </si>
  <si>
    <t>Edmond and Jules de</t>
  </si>
  <si>
    <t>Goncourt</t>
  </si>
  <si>
    <t>Biographer</t>
  </si>
  <si>
    <t>Octave</t>
  </si>
  <si>
    <t>Mirbeau</t>
  </si>
  <si>
    <t>Mirbeau, Octave</t>
  </si>
  <si>
    <t>Morris, Edmund</t>
  </si>
  <si>
    <t>Kempis</t>
  </si>
  <si>
    <t>Thomas à</t>
  </si>
  <si>
    <t>Kempis, Thomas à</t>
  </si>
  <si>
    <t>The Slynx</t>
  </si>
  <si>
    <t>Soul</t>
  </si>
  <si>
    <t>The Foundation Pit</t>
  </si>
  <si>
    <t>The Fierce and Beautiful World</t>
  </si>
  <si>
    <t>Tomb for 500,000 Soldiers</t>
  </si>
  <si>
    <t>Storm of Steel</t>
  </si>
  <si>
    <t>Jünger, Ernst</t>
  </si>
  <si>
    <t>Under the Skin</t>
  </si>
  <si>
    <t>Blood and Guts in High School</t>
  </si>
  <si>
    <t>Naked Lunch: The Restored Text</t>
  </si>
  <si>
    <t>Junky</t>
  </si>
  <si>
    <t>The Malady of Death</t>
  </si>
  <si>
    <t>The Lover</t>
  </si>
  <si>
    <t>Hiroshima mon amour</t>
  </si>
  <si>
    <t>Dark Spring</t>
  </si>
  <si>
    <t>The Chandelier</t>
  </si>
  <si>
    <t>Eros the Bittersweet</t>
  </si>
  <si>
    <t>The Wild Iris</t>
  </si>
  <si>
    <t>Averno</t>
  </si>
  <si>
    <t>Faithful and Virtuous Night</t>
  </si>
  <si>
    <t>Winter Recipes from the Collective</t>
  </si>
  <si>
    <t>Marigold and Rose</t>
  </si>
  <si>
    <t>Meadowlands</t>
  </si>
  <si>
    <t>Glück</t>
  </si>
  <si>
    <t>Glück, Louise</t>
  </si>
  <si>
    <t>Ararat</t>
  </si>
  <si>
    <t>A Village Life</t>
  </si>
  <si>
    <t>Poems, 1962-2012</t>
  </si>
  <si>
    <t>Cruel Optimism</t>
  </si>
  <si>
    <t>A Lover's Discourse: Fragments</t>
  </si>
  <si>
    <t>Gravity and Grace</t>
  </si>
  <si>
    <t>Weil, Simone</t>
  </si>
  <si>
    <t>Waiting for God</t>
  </si>
  <si>
    <t>On the Abolition of All Political Parties</t>
  </si>
  <si>
    <t>The Need for Roots: Prelude to a Declaration of Duties towards Mankind</t>
  </si>
  <si>
    <t>War and the Iliad</t>
  </si>
  <si>
    <t>The Sorrows of Young Werther</t>
  </si>
  <si>
    <t>Simulacra and Simulation</t>
  </si>
  <si>
    <t>Baudrillard, Jean</t>
  </si>
  <si>
    <t>The Beauty of the Husband: A Fictional Essay in 29 Tangos</t>
  </si>
  <si>
    <t>The Poetics of Space</t>
  </si>
  <si>
    <t>Bachelard, Gaston</t>
  </si>
  <si>
    <t>The Conspiracy of Art</t>
  </si>
  <si>
    <t>Regarding the Pain of Others</t>
  </si>
  <si>
    <t>Sontag, Susan</t>
  </si>
  <si>
    <t>Glass, Irony and God</t>
  </si>
  <si>
    <t>Bluets</t>
  </si>
  <si>
    <t>Autobiography of Red</t>
  </si>
  <si>
    <t>Zürn</t>
  </si>
  <si>
    <t>Lauren</t>
  </si>
  <si>
    <t>Berlant</t>
  </si>
  <si>
    <t>Cultural Theorist</t>
  </si>
  <si>
    <t>Poet, Essayist</t>
  </si>
  <si>
    <t>Maggie</t>
  </si>
  <si>
    <t>Nelson</t>
  </si>
  <si>
    <t>Carson, Anne</t>
  </si>
  <si>
    <t>Nelson, Maggie</t>
  </si>
  <si>
    <t>Barthes, Roland</t>
  </si>
  <si>
    <t>Berlant, Lauren</t>
  </si>
  <si>
    <t>Zürn, Unica</t>
  </si>
  <si>
    <t>Night Sky with Exit Wounds</t>
  </si>
  <si>
    <t>Ocean</t>
  </si>
  <si>
    <t>Vuong</t>
  </si>
  <si>
    <t>Vuong, Ocean</t>
  </si>
  <si>
    <t>On Earth We're Briefly Gorgeous</t>
  </si>
  <si>
    <t>Time Is a Mother</t>
  </si>
  <si>
    <t>Rilke's Book of Hours: Love Poems to God</t>
  </si>
  <si>
    <t>Sonnets to Orpheus</t>
  </si>
  <si>
    <t>Ariel</t>
  </si>
  <si>
    <t>The Collected Poems</t>
  </si>
  <si>
    <t>The Selected Poems</t>
  </si>
  <si>
    <t>T.S.</t>
  </si>
  <si>
    <t>Thomas Stearns Eliot</t>
  </si>
  <si>
    <t>Poet, Critic</t>
  </si>
  <si>
    <t>St.-John</t>
  </si>
  <si>
    <t>Perse</t>
  </si>
  <si>
    <t>Alexis Leger</t>
  </si>
  <si>
    <t>Poet, Diplomat</t>
  </si>
  <si>
    <t>César</t>
  </si>
  <si>
    <t>Vallejo</t>
  </si>
  <si>
    <t>Hart</t>
  </si>
  <si>
    <t>Crane</t>
  </si>
  <si>
    <t>Harold Hart Crane</t>
  </si>
  <si>
    <t>Hill</t>
  </si>
  <si>
    <t>Poet, Professor</t>
  </si>
  <si>
    <t>Octavio</t>
  </si>
  <si>
    <t>Paz</t>
  </si>
  <si>
    <t>Tsvetaeva</t>
  </si>
  <si>
    <t>H.D.</t>
  </si>
  <si>
    <t>Hilda Doolittle</t>
  </si>
  <si>
    <t>Osip</t>
  </si>
  <si>
    <t>Mandelstam</t>
  </si>
  <si>
    <t>Basil</t>
  </si>
  <si>
    <t>Bunting</t>
  </si>
  <si>
    <t>Ungaretti</t>
  </si>
  <si>
    <t>Juarroz</t>
  </si>
  <si>
    <t>Edmond</t>
  </si>
  <si>
    <t>Jabès</t>
  </si>
  <si>
    <t>Campana</t>
  </si>
  <si>
    <t>Alejandra</t>
  </si>
  <si>
    <t>Pizarnik</t>
  </si>
  <si>
    <t>Trakl</t>
  </si>
  <si>
    <t>Jones</t>
  </si>
  <si>
    <t>Poet, Artist</t>
  </si>
  <si>
    <t>Sitwell</t>
  </si>
  <si>
    <t>Eugenio</t>
  </si>
  <si>
    <t>Montale</t>
  </si>
  <si>
    <t>Saint-Pol</t>
  </si>
  <si>
    <t>Roux</t>
  </si>
  <si>
    <t>Paul-Pierre Roux</t>
  </si>
  <si>
    <t>Laura</t>
  </si>
  <si>
    <t>Riding</t>
  </si>
  <si>
    <t>Laura Riding Jackson</t>
  </si>
  <si>
    <t>Velimir</t>
  </si>
  <si>
    <t>Khlebnikov</t>
  </si>
  <si>
    <t>Viktor Vladimirovich Khlebnikov</t>
  </si>
  <si>
    <t>Duncan</t>
  </si>
  <si>
    <t>Nelly</t>
  </si>
  <si>
    <t>Sachs</t>
  </si>
  <si>
    <t>Hugh</t>
  </si>
  <si>
    <t>MacDiarmid</t>
  </si>
  <si>
    <t>Christopher Murray Grieve</t>
  </si>
  <si>
    <t>Porchia</t>
  </si>
  <si>
    <t>Poet, Aphorist</t>
  </si>
  <si>
    <t>Follain</t>
  </si>
  <si>
    <t>Clayton</t>
  </si>
  <si>
    <t>Eshleman</t>
  </si>
  <si>
    <t>Ilhan</t>
  </si>
  <si>
    <t>Berk</t>
  </si>
  <si>
    <t>Argentinian</t>
  </si>
  <si>
    <t>Eliot, T.S.</t>
  </si>
  <si>
    <t>The Waste Land</t>
  </si>
  <si>
    <t>Old Possum's Book of Practical Cats</t>
  </si>
  <si>
    <t>The Collected Poems of W.B. Yeats</t>
  </si>
  <si>
    <t>W.B.</t>
  </si>
  <si>
    <t>Yeats</t>
  </si>
  <si>
    <t>Yeats, W.B.</t>
  </si>
  <si>
    <t>Keats, John</t>
  </si>
  <si>
    <t>Crossing the Water</t>
  </si>
  <si>
    <t>Collected Poems</t>
  </si>
  <si>
    <t>The Highwayman</t>
  </si>
  <si>
    <t>Kubla Khan</t>
  </si>
  <si>
    <t>The Road Not Taken and Other Poems</t>
  </si>
  <si>
    <t>The Landlady</t>
  </si>
  <si>
    <t>Lord Byron</t>
  </si>
  <si>
    <t>Don Juan</t>
  </si>
  <si>
    <t>Manfred</t>
  </si>
  <si>
    <t>Hymns to the Night</t>
  </si>
  <si>
    <t>Novalis</t>
  </si>
  <si>
    <t>The Black Unicorn: Poems</t>
  </si>
  <si>
    <t>Poems of Paul Celan</t>
  </si>
  <si>
    <t>Celan, Paul</t>
  </si>
  <si>
    <t>Tender Buttons</t>
  </si>
  <si>
    <t>Stein, Gertrude</t>
  </si>
  <si>
    <t>The Autobiography of Alice B. Toklas</t>
  </si>
  <si>
    <t>Sabbath's Theater</t>
  </si>
  <si>
    <t>Roth, Philip</t>
  </si>
  <si>
    <t>Tours of the Black Clock</t>
  </si>
  <si>
    <t>The Lost Steps</t>
  </si>
  <si>
    <t>The Lost Scrapbook</t>
  </si>
  <si>
    <t>Evan</t>
  </si>
  <si>
    <t>Dara</t>
  </si>
  <si>
    <t>Dara, Evan</t>
  </si>
  <si>
    <t>Carpenter's Gothic</t>
  </si>
  <si>
    <t>The Corrections</t>
  </si>
  <si>
    <t>Franzen</t>
  </si>
  <si>
    <t>Franzen, Jonathan</t>
  </si>
  <si>
    <t>Lesser Ruins</t>
  </si>
  <si>
    <t>On the Calculation of Volume I</t>
  </si>
  <si>
    <t>On the Calculation of Volume II</t>
  </si>
  <si>
    <t>On the Calculation of Volume III</t>
  </si>
  <si>
    <t>On the Calculation of Volume IV</t>
  </si>
  <si>
    <t>On the Calculation of Volume V</t>
  </si>
  <si>
    <t>Solvej</t>
  </si>
  <si>
    <t>Balle</t>
  </si>
  <si>
    <t>Balle, Solvej</t>
  </si>
  <si>
    <t>Jävla karlar</t>
  </si>
  <si>
    <t>Mao II</t>
  </si>
  <si>
    <t>Don</t>
  </si>
  <si>
    <t>DeLillo</t>
  </si>
  <si>
    <t>White Noise</t>
  </si>
  <si>
    <t>DeLillo, Don</t>
  </si>
  <si>
    <t>Underworld</t>
  </si>
  <si>
    <t>Libra</t>
  </si>
  <si>
    <t>Zero K</t>
  </si>
  <si>
    <t>The Names</t>
  </si>
  <si>
    <t>Laughter in the Dark</t>
  </si>
  <si>
    <t>Speak, Memory</t>
  </si>
  <si>
    <t>The Luzhin Defense</t>
  </si>
  <si>
    <t>Ada, or Ardor: A Family Chronicle</t>
  </si>
  <si>
    <t>The Stories of Vladimir Nabokov</t>
  </si>
  <si>
    <t>Calendar of Regrets</t>
  </si>
  <si>
    <t>Vineland</t>
  </si>
  <si>
    <t>Agapē Agape</t>
  </si>
  <si>
    <t>A Frolic of His Own</t>
  </si>
  <si>
    <t>Vivir abajo</t>
  </si>
  <si>
    <t>Europe Central</t>
  </si>
  <si>
    <t>Whores for Gloria</t>
  </si>
  <si>
    <t>The Rainbow Stories</t>
  </si>
  <si>
    <t>The Ice-Shirt</t>
  </si>
  <si>
    <t>Poor People</t>
  </si>
  <si>
    <t>Near to the Wild Heart</t>
  </si>
  <si>
    <t>The Sot-Weed Factor</t>
  </si>
  <si>
    <t>Barth, John</t>
  </si>
  <si>
    <t>Updike, John</t>
  </si>
  <si>
    <t>American Pastoral</t>
  </si>
  <si>
    <t>Portnoy’s Complaint</t>
  </si>
  <si>
    <t>The Plot Against America</t>
  </si>
  <si>
    <t>The Human Stain</t>
  </si>
  <si>
    <t>Goodbye, Columbus</t>
  </si>
  <si>
    <t>Everyman</t>
  </si>
  <si>
    <t>Nemesis</t>
  </si>
  <si>
    <t>Indignation</t>
  </si>
  <si>
    <t>Fatelessness</t>
  </si>
  <si>
    <t>Orbitor. Aripa stângă</t>
  </si>
  <si>
    <t>The Feast of the Goat</t>
  </si>
  <si>
    <t>Mario</t>
  </si>
  <si>
    <t>Vargas Llosa</t>
  </si>
  <si>
    <t>Vargas Llosa, Mario</t>
  </si>
  <si>
    <t>Housekeeping</t>
  </si>
  <si>
    <t>The Age of Huts</t>
  </si>
  <si>
    <t>Disgrace</t>
  </si>
  <si>
    <t>Coetzee, J.M.</t>
  </si>
  <si>
    <t>Waiting for the Barbarians</t>
  </si>
  <si>
    <t>Life &amp; Times of Michael K</t>
  </si>
  <si>
    <t>American Psycho</t>
  </si>
  <si>
    <t>Fight Club</t>
  </si>
  <si>
    <t>A Clockwork Orange</t>
  </si>
  <si>
    <t>Brave New World</t>
  </si>
  <si>
    <t>One Flew Over the Cuckoo's Nest</t>
  </si>
  <si>
    <t>Fahrenheit 451</t>
  </si>
  <si>
    <t>Slaughterhouse-Five</t>
  </si>
  <si>
    <t>Fear and Loathing in Las Vegas: A Savage Journey to the Heart of the American Dream</t>
  </si>
  <si>
    <t>The Metamorphosis</t>
  </si>
  <si>
    <t>White Nights</t>
  </si>
  <si>
    <t>The Gambler</t>
  </si>
  <si>
    <t>The House of the Dead</t>
  </si>
  <si>
    <t>The Adolescent</t>
  </si>
  <si>
    <t>Netochka Nezvanova</t>
  </si>
  <si>
    <t>The Village of Stepanchikovo</t>
  </si>
  <si>
    <t>The Best Short Stories of Fyodor Dostoevsky</t>
  </si>
  <si>
    <t>The Rebel</t>
  </si>
  <si>
    <t>Caligula</t>
  </si>
  <si>
    <t>Exile and the Kingdom</t>
  </si>
  <si>
    <t>The First Man</t>
  </si>
  <si>
    <t>Resistance, Rebellion and Death: Essays</t>
  </si>
  <si>
    <t>Catch-22</t>
  </si>
  <si>
    <t>The Old Man and the Sea</t>
  </si>
  <si>
    <t>Hemingway, Ernest</t>
  </si>
  <si>
    <t>The Sun Also Rises</t>
  </si>
  <si>
    <t>A Farewell to Arms</t>
  </si>
  <si>
    <t>For Whom the Bell Tolls</t>
  </si>
  <si>
    <t>A Moveable Feast</t>
  </si>
  <si>
    <t>The Snows of Kilimanjaro and Other Stories</t>
  </si>
  <si>
    <t>To Have and Have Not</t>
  </si>
  <si>
    <t>In Our Time</t>
  </si>
  <si>
    <t>The Garden of Eden</t>
  </si>
  <si>
    <t>Hills Like White Elephants</t>
  </si>
  <si>
    <t>Islands in the Stream</t>
  </si>
  <si>
    <t>The Story of Mr Sommer</t>
  </si>
  <si>
    <t>Cat’s Cradle</t>
  </si>
  <si>
    <t>Breakfast of Champions</t>
  </si>
  <si>
    <t>Vonnegut, Kurt</t>
  </si>
  <si>
    <t>The Sirens of Titan</t>
  </si>
  <si>
    <t>Mother Night</t>
  </si>
  <si>
    <t>Galápagos</t>
  </si>
  <si>
    <t>Haunted</t>
  </si>
  <si>
    <t>Trainspotting</t>
  </si>
  <si>
    <t>Tender Is the Flesh</t>
  </si>
  <si>
    <t>Choke</t>
  </si>
  <si>
    <t>No Longer Human</t>
  </si>
  <si>
    <t>The Setting Sun</t>
  </si>
  <si>
    <t>Schoolgirl</t>
  </si>
  <si>
    <t>The Wasp Factory</t>
  </si>
  <si>
    <t>Exquisite Corpse</t>
  </si>
  <si>
    <t>Amygdalatropolis</t>
  </si>
  <si>
    <t>Crash</t>
  </si>
  <si>
    <t>High-Rise</t>
  </si>
  <si>
    <t>Empire of the Sun</t>
  </si>
  <si>
    <t>The Drowned World</t>
  </si>
  <si>
    <t>Concrete Island</t>
  </si>
  <si>
    <t>The Atrocity Exhibition</t>
  </si>
  <si>
    <t>Cocaine Nights</t>
  </si>
  <si>
    <t>Mygale</t>
  </si>
  <si>
    <t>The Demon</t>
  </si>
  <si>
    <t>Song of the Silent Snow</t>
  </si>
  <si>
    <t>The Willow Tree</t>
  </si>
  <si>
    <t>Closer</t>
  </si>
  <si>
    <t>Motive Black: A novel</t>
  </si>
  <si>
    <t>The Eternal Husband</t>
  </si>
  <si>
    <t>The Kreutzer Sonata</t>
  </si>
  <si>
    <t>A Confession</t>
  </si>
  <si>
    <t>How Much Land Does a Man Need?</t>
  </si>
  <si>
    <t>Resurrection</t>
  </si>
  <si>
    <t>The Cossacks</t>
  </si>
  <si>
    <t>Master and Man</t>
  </si>
  <si>
    <t>The Devil</t>
  </si>
  <si>
    <t>The Sebastopol Sketches</t>
  </si>
  <si>
    <t>War and Peace</t>
  </si>
  <si>
    <t>Platonov</t>
  </si>
  <si>
    <t>Platonov, Andrei</t>
  </si>
  <si>
    <t>What Is Art?</t>
  </si>
  <si>
    <t>Super-Cannes</t>
  </si>
  <si>
    <t>The Crystal World</t>
  </si>
  <si>
    <t>Venus in Furs</t>
  </si>
  <si>
    <t>Sacher-Masoch, Leopold von</t>
  </si>
  <si>
    <t>Masochism: Coldness and Cruelty &amp; Venus in Furs</t>
  </si>
  <si>
    <t>Deleuze, Gilles</t>
  </si>
  <si>
    <t>A Thousand Plateaus: Capitalism and Schizophrenia</t>
  </si>
  <si>
    <t>Anti-Oedipus: Capitalism and Schizophrenia</t>
  </si>
  <si>
    <t>Frisk</t>
  </si>
  <si>
    <t>Death Sentence</t>
  </si>
  <si>
    <t>The Space of Literature</t>
  </si>
  <si>
    <t>A Short History of Decay</t>
  </si>
  <si>
    <t>Emil M.</t>
  </si>
  <si>
    <t>Cioran, Emil M.</t>
  </si>
  <si>
    <t>Fear and Trembling</t>
  </si>
  <si>
    <t>Being and Time</t>
  </si>
  <si>
    <t>Heidegger, Martin</t>
  </si>
  <si>
    <t>Being and Nothingness</t>
  </si>
  <si>
    <t>Critique of Pure Reason</t>
  </si>
  <si>
    <t>Kant, Immanuel</t>
  </si>
  <si>
    <t>Phenomenology of Spirit</t>
  </si>
  <si>
    <t>Hegel, Georg Wilhelm Friedrich</t>
  </si>
  <si>
    <t>Ethics</t>
  </si>
  <si>
    <t>Spinoza, Baruch</t>
  </si>
  <si>
    <t>Tractatus Logico-Philosophicus</t>
  </si>
  <si>
    <t>Beyond Good and Evil</t>
  </si>
  <si>
    <t>On the Genealogy of Morals</t>
  </si>
  <si>
    <t>The Anti-Christ</t>
  </si>
  <si>
    <t>The Gay Science</t>
  </si>
  <si>
    <t>The Birth of Tragedy</t>
  </si>
  <si>
    <t>Phenomenology of Perception</t>
  </si>
  <si>
    <t>Merleau-Ponty, Maurice</t>
  </si>
  <si>
    <t>Discourse on Method and Meditations on First Philosophy</t>
  </si>
  <si>
    <t>Descartes, René</t>
  </si>
  <si>
    <t>The Nicomachean Ethics</t>
  </si>
  <si>
    <t>Metaphysics</t>
  </si>
  <si>
    <t>Critique of Judgment</t>
  </si>
  <si>
    <t>Introductory Lectures on Aesthetics</t>
  </si>
  <si>
    <t>Hotel du Lac</t>
  </si>
  <si>
    <t>Orbital</t>
  </si>
  <si>
    <t>Minima Moralia: Reflections on a Damaged Life</t>
  </si>
  <si>
    <t>Theodor W.</t>
  </si>
  <si>
    <t>Adorno, Theodor W.</t>
  </si>
  <si>
    <t>Kafka: Toward a Minor Literature</t>
  </si>
  <si>
    <t>Larkin</t>
  </si>
  <si>
    <t>Larkin, Philip</t>
  </si>
  <si>
    <t>Existentialism is a Humanism</t>
  </si>
  <si>
    <t>Elements of the Philosophy of Right</t>
  </si>
  <si>
    <t>The Writing of the Disaster</t>
  </si>
  <si>
    <t>Irene's Cunt</t>
  </si>
  <si>
    <t>Aurélien</t>
  </si>
  <si>
    <t>Paris Peasant</t>
  </si>
  <si>
    <t>Fanged Noumena: Collected Writings, 1987–2007</t>
  </si>
  <si>
    <t>Try</t>
  </si>
  <si>
    <t>Delta of Venus</t>
  </si>
  <si>
    <t>The Girl Next Door</t>
  </si>
  <si>
    <t>Filth</t>
  </si>
  <si>
    <t>Penpal</t>
  </si>
  <si>
    <t>The Runaway Soul</t>
  </si>
  <si>
    <t>The Man in the High Castle</t>
  </si>
  <si>
    <t>Stevens, Wallace</t>
  </si>
  <si>
    <t>Voss</t>
  </si>
  <si>
    <t>The Four Banks of the River of Space</t>
  </si>
  <si>
    <t>The Easy Chain</t>
  </si>
  <si>
    <t>The Secret Agent</t>
  </si>
  <si>
    <t>Selected Poems and Four Plays</t>
  </si>
  <si>
    <t>Dark Property</t>
  </si>
  <si>
    <t>Death, Sleep &amp; the Traveler: Novel</t>
  </si>
  <si>
    <t>The Book Of Nightmares</t>
  </si>
  <si>
    <t>The Portrait of a Lady</t>
  </si>
  <si>
    <t>Selected Journals, 1841-1877</t>
  </si>
  <si>
    <t>Emerson, Ralph Waldo</t>
  </si>
  <si>
    <t>The Darkness Around Us is Deep: Selected Poems</t>
  </si>
  <si>
    <t>The Essential Writings of Ralph Waldo Emerson</t>
  </si>
  <si>
    <t>The Copenhagen Trilogy</t>
  </si>
  <si>
    <t>Flee</t>
  </si>
  <si>
    <t>War of the Foxes</t>
  </si>
  <si>
    <t>Simple Passion</t>
  </si>
  <si>
    <t>Les Chambres</t>
  </si>
  <si>
    <t>On Photography</t>
  </si>
  <si>
    <t>The Society of the Spectacle</t>
  </si>
  <si>
    <t>Debord, Guy</t>
  </si>
  <si>
    <t>If Not, Winter: Fragments of Sappho</t>
  </si>
  <si>
    <t>Against Interpretation and Other Essays</t>
  </si>
  <si>
    <t>An Apprenticeship or The Book of Pleasures</t>
  </si>
  <si>
    <t>The Apple in the Dark</t>
  </si>
  <si>
    <t>The Laugh of the Medusa</t>
  </si>
  <si>
    <t>Cixous, Hélène</t>
  </si>
  <si>
    <t>The Argonauts</t>
  </si>
  <si>
    <t>The White Book</t>
  </si>
  <si>
    <t>Trilogy: The Walls Do Not Fall / Tribute to the Angels / The Flowering of the Rod</t>
  </si>
  <si>
    <t>Erotism: Death and Sensuality</t>
  </si>
  <si>
    <t>Specters of Marx</t>
  </si>
  <si>
    <t>Derrida, Jacques</t>
  </si>
  <si>
    <t>Crush</t>
  </si>
  <si>
    <t>Bad Behavior</t>
  </si>
  <si>
    <t>Monsieur Pain</t>
  </si>
  <si>
    <t>The Diary of a Chambermaid</t>
  </si>
  <si>
    <t>Monsieur Vénus</t>
  </si>
  <si>
    <t>Rachilde</t>
  </si>
  <si>
    <t>Death on the Installment Plan</t>
  </si>
  <si>
    <t>Blue of Noon</t>
  </si>
  <si>
    <t>H.P. Lovecraft: Against the World, Against Life</t>
  </si>
  <si>
    <t>Heart of Darkness</t>
  </si>
  <si>
    <t>Lord Jim</t>
  </si>
  <si>
    <t>Nostromo</t>
  </si>
  <si>
    <t>Malpertuis</t>
  </si>
  <si>
    <t>Whiskey Tales</t>
  </si>
  <si>
    <t>The Singularity</t>
  </si>
  <si>
    <t>The City of Unspeakable Fear</t>
  </si>
  <si>
    <t>Cruise of Shadows: Haunted Stories of Land and Sea</t>
  </si>
  <si>
    <t>The Great Nocturnal: Tales of Dread</t>
  </si>
  <si>
    <t>Circles of Dread</t>
  </si>
  <si>
    <t>Ray, Jean</t>
  </si>
  <si>
    <t>Foundation</t>
  </si>
  <si>
    <t>Asimov, Isaac</t>
  </si>
  <si>
    <t>I, Robot</t>
  </si>
  <si>
    <t>Twilight of Democracy: The Seductive Lure of Authoritarianism</t>
  </si>
  <si>
    <t>Gulag: A History</t>
  </si>
  <si>
    <t>Red Famine: Stalin's War on Ukraine</t>
  </si>
  <si>
    <t>Exhalation</t>
  </si>
  <si>
    <t>Dear Life</t>
  </si>
  <si>
    <t>Alilce</t>
  </si>
  <si>
    <t>Munro</t>
  </si>
  <si>
    <t>Munro, Alilce</t>
  </si>
  <si>
    <t>Runaway: Stories</t>
  </si>
  <si>
    <t>Too Much Happiness: Stories</t>
  </si>
  <si>
    <t>Hateship, Friendship, Courtship, Loveship, Marriage: Stories</t>
  </si>
  <si>
    <t>Lives of Girls and Women</t>
  </si>
  <si>
    <t>The Love of a Good Woman</t>
  </si>
  <si>
    <t>Selected Stories</t>
  </si>
  <si>
    <t>The Beggar Maid: Stories of Flo and Rose</t>
  </si>
  <si>
    <t>Open Secrets</t>
  </si>
  <si>
    <t>Friend of My Youth</t>
  </si>
  <si>
    <t>Wittgenstein’s Mistress</t>
  </si>
  <si>
    <t>Norwegian Wood</t>
  </si>
  <si>
    <t>1Q84</t>
  </si>
  <si>
    <t>The Wind-Up Bird Chronicle</t>
  </si>
  <si>
    <t>Kafka on the Shore</t>
  </si>
  <si>
    <t>Every Man Dies Alone</t>
  </si>
  <si>
    <t>Fallada</t>
  </si>
  <si>
    <t>Fallada, Hans</t>
  </si>
  <si>
    <t>The Time Machine</t>
  </si>
  <si>
    <t>H.G.</t>
  </si>
  <si>
    <t>Wells</t>
  </si>
  <si>
    <t>Wells, H.G.</t>
  </si>
  <si>
    <t>The War of the Worlds</t>
  </si>
  <si>
    <t>The Invisible Man</t>
  </si>
  <si>
    <t>The Island of Dr. Moreau</t>
  </si>
  <si>
    <t>The First Men in the Moon</t>
  </si>
  <si>
    <t>Benito</t>
  </si>
  <si>
    <t>Pérez Galdós</t>
  </si>
  <si>
    <t>Marianela</t>
  </si>
  <si>
    <t>Trafalgar</t>
  </si>
  <si>
    <t>Fortunata and Jacinta</t>
  </si>
  <si>
    <t>Pérez Galdós, Benito</t>
  </si>
  <si>
    <t>Misericordia</t>
  </si>
  <si>
    <t>Tristana</t>
  </si>
  <si>
    <t>Tormento</t>
  </si>
  <si>
    <t>Doña Perfecta</t>
  </si>
  <si>
    <t>The Wisdom of Life</t>
  </si>
  <si>
    <t>Essays and Aphorisms</t>
  </si>
  <si>
    <t>H.P. Lovecraft's At the Mountains of Madness, Volume 1</t>
  </si>
  <si>
    <t>Gou</t>
  </si>
  <si>
    <t>Tanabe</t>
  </si>
  <si>
    <t>Tanabe, Gou</t>
  </si>
  <si>
    <t>H.P. Lovecraft's At the Mountains of Madness, Volume 2</t>
  </si>
  <si>
    <t>H.P. Lovecraft's The Hound and Other Stories</t>
  </si>
  <si>
    <t>H.P. Lovecraft's The Shadow Over Innsmouth</t>
  </si>
  <si>
    <t>L'Appel de Cthulhu</t>
  </si>
  <si>
    <t>La Couleur tombée du ciel</t>
  </si>
  <si>
    <t>Celui qui hantait les ténèbres</t>
  </si>
  <si>
    <t>Dans l'abîme du temps</t>
  </si>
  <si>
    <t>H.P. Lovecraft's At the Mountains of Madness Deluxe Edition (Manga)</t>
  </si>
  <si>
    <t>Le Cauchemar d'Innsmouth : Tome 1</t>
  </si>
  <si>
    <t>Politics</t>
  </si>
  <si>
    <t>Poetics</t>
  </si>
  <si>
    <t>De Anima</t>
  </si>
  <si>
    <t>The Art of Rhetoric</t>
  </si>
  <si>
    <t>Physics</t>
  </si>
  <si>
    <t>Paris Spleen</t>
  </si>
  <si>
    <t>Poems</t>
  </si>
  <si>
    <t>The Art of Loving</t>
  </si>
  <si>
    <t>Fromm, Erich</t>
  </si>
  <si>
    <t>Escape from Freedom</t>
  </si>
  <si>
    <t>The Art of Living: The Classical Manual on Virtue, Happiness and Effectiveness</t>
  </si>
  <si>
    <t>To Have or to Be? The Nature of the Psyche</t>
  </si>
  <si>
    <t>Steppenwolf</t>
  </si>
  <si>
    <t>Demian</t>
  </si>
  <si>
    <t>Narcissus and Goldmund</t>
  </si>
  <si>
    <t>The Glass Bead Game</t>
  </si>
  <si>
    <t>Beneath the Wheel</t>
  </si>
  <si>
    <t>Q</t>
  </si>
  <si>
    <t>Luther</t>
  </si>
  <si>
    <t>Blissett</t>
  </si>
  <si>
    <t>Blissett, Luther</t>
  </si>
  <si>
    <t>Collected Poems and Other Verse</t>
  </si>
  <si>
    <t>The Journey to the East</t>
  </si>
  <si>
    <t>Electra</t>
  </si>
  <si>
    <t>An Occurrence at Owl Creek Bridge</t>
  </si>
  <si>
    <t>The Unabridged Devil's Dictionary</t>
  </si>
  <si>
    <t>Ghost and Horror Stories of Ambrose Bierce</t>
  </si>
  <si>
    <t>Ambrose</t>
  </si>
  <si>
    <t>Bierce</t>
  </si>
  <si>
    <t>Bierce, Ambrose</t>
  </si>
  <si>
    <t>Uzumaki</t>
  </si>
  <si>
    <t>Junji</t>
  </si>
  <si>
    <t>Ito</t>
  </si>
  <si>
    <t>Ito, Junji</t>
  </si>
  <si>
    <t>The Complete Short Stories of Ambrose Bierce</t>
  </si>
  <si>
    <t>Modern Man in Search of a Soul</t>
  </si>
  <si>
    <t>The Age of Innocence</t>
  </si>
  <si>
    <t>Wharton</t>
  </si>
  <si>
    <t>Wharton, Edith</t>
  </si>
  <si>
    <t>Ethan Frome</t>
  </si>
  <si>
    <t>Summer</t>
  </si>
  <si>
    <t>The House of Mirth</t>
  </si>
  <si>
    <t>The Secret Weapons</t>
  </si>
  <si>
    <t>Discipline and Punish: The Birth of the Prison</t>
  </si>
  <si>
    <t>Foucault, Michel</t>
  </si>
  <si>
    <t>The History of Sexuality, Volume 1: An Introduction</t>
  </si>
  <si>
    <t>Madness and Civilization: A History of Insanity in the Age of Reason</t>
  </si>
  <si>
    <t>The Order of Things: An Archaeology of the Human Sciences</t>
  </si>
  <si>
    <t>The History of Sexuality, Volume 2: The Use of Pleasure</t>
  </si>
  <si>
    <t>The Archaeology of Knowledge and the Discourse on Language</t>
  </si>
  <si>
    <t>Bestiario</t>
  </si>
  <si>
    <t>Cronopios and Famas</t>
  </si>
  <si>
    <t>Pan</t>
  </si>
  <si>
    <t>Growth of the Soil</t>
  </si>
  <si>
    <t>Mysteries</t>
  </si>
  <si>
    <t>Blow-Up and Other Stories</t>
  </si>
  <si>
    <t>The Complete Essays</t>
  </si>
  <si>
    <t>Michel de</t>
  </si>
  <si>
    <t>Montaigne</t>
  </si>
  <si>
    <t>The Complete Grimm's Fairy Tales</t>
  </si>
  <si>
    <t>Grimm Brothers</t>
  </si>
  <si>
    <t>On the Heights of Despair</t>
  </si>
  <si>
    <t>String Theory: David Foster Wallace on Tennis</t>
  </si>
  <si>
    <t>Psychology of the Unconscious</t>
  </si>
  <si>
    <t>Farabeuf</t>
  </si>
  <si>
    <t>Before the Deluge: A Portrait of Berlin in the 1920s</t>
  </si>
  <si>
    <t>Bergman on Bergman: Interviews with Ingmar Bergman</t>
  </si>
  <si>
    <t>Bergman, Ingmar</t>
  </si>
  <si>
    <t>Diogenes the Cynic: Sayings and Anecdotes, with Other Popular Moralists</t>
  </si>
  <si>
    <t>Diogenes of Sinope</t>
  </si>
  <si>
    <t>La Noche de Tlatelolco</t>
  </si>
  <si>
    <t>This Is Not Miami</t>
  </si>
  <si>
    <t>The Peregrine</t>
  </si>
  <si>
    <t>J.A.</t>
  </si>
  <si>
    <t>Baker</t>
  </si>
  <si>
    <t>Baker, J.A.</t>
  </si>
  <si>
    <t>Every Man for Himself and God Against All: A Memoir</t>
  </si>
  <si>
    <t>Herzog, Werner</t>
  </si>
  <si>
    <t>The Twilight World</t>
  </si>
  <si>
    <t>The Goshawk</t>
  </si>
  <si>
    <t>T.H.</t>
  </si>
  <si>
    <t>White, T.H.</t>
  </si>
  <si>
    <t>North and South</t>
  </si>
  <si>
    <t>Gaskell, Elizabeth</t>
  </si>
  <si>
    <t>Cranford</t>
  </si>
  <si>
    <t>Mary Barton</t>
  </si>
  <si>
    <t>The Woman in White</t>
  </si>
  <si>
    <t>Wilkie</t>
  </si>
  <si>
    <t>Collins</t>
  </si>
  <si>
    <t>Collins, Wilkie</t>
  </si>
  <si>
    <t>Vanity Fair</t>
  </si>
  <si>
    <t>William Makepeace</t>
  </si>
  <si>
    <t>Thackeray</t>
  </si>
  <si>
    <t>Thackeray, William Makepeace</t>
  </si>
  <si>
    <t>The Mysteries of Udolpho</t>
  </si>
  <si>
    <t>Ann</t>
  </si>
  <si>
    <t>Radcliffe</t>
  </si>
  <si>
    <t>Radcliffe, Ann</t>
  </si>
  <si>
    <t>The Italian</t>
  </si>
  <si>
    <t>A Sicilian Romance</t>
  </si>
  <si>
    <t>Caleb Williams</t>
  </si>
  <si>
    <t>The Beetle</t>
  </si>
  <si>
    <t>The Vampyre and Other Tales of the Macabre</t>
  </si>
  <si>
    <t>Other Voices, Other Rooms</t>
  </si>
  <si>
    <t>Music for Chameleons</t>
  </si>
  <si>
    <t>Two Old Men</t>
  </si>
  <si>
    <t>The Mill on the Floss</t>
  </si>
  <si>
    <t>Daniel Deronda</t>
  </si>
  <si>
    <t>Ruth</t>
  </si>
  <si>
    <t>Sylvia's Lovers</t>
  </si>
  <si>
    <t>The Woodlanders</t>
  </si>
  <si>
    <t>Phineas Finn</t>
  </si>
  <si>
    <t>Can You Forgive Her?</t>
  </si>
  <si>
    <t>Barchester Towers</t>
  </si>
  <si>
    <t>The Warden</t>
  </si>
  <si>
    <t>A Christmas Memory</t>
  </si>
  <si>
    <t>Maria: or, The Wrongs of Woman</t>
  </si>
  <si>
    <t>Uncle Silas</t>
  </si>
  <si>
    <t>Doctor Thorne</t>
  </si>
  <si>
    <t>Under the Greenwood Tree</t>
  </si>
  <si>
    <t>Silas Marner</t>
  </si>
  <si>
    <t>Adam Bede</t>
  </si>
  <si>
    <t>Romola</t>
  </si>
  <si>
    <t>A Room with a View</t>
  </si>
  <si>
    <t>Aesthetic Theory</t>
  </si>
  <si>
    <t>Stalin: The Court of the Red Tsar</t>
  </si>
  <si>
    <t>Citadelle</t>
  </si>
  <si>
    <t>de Saint-Exupéry, Antoine</t>
  </si>
  <si>
    <t>Rashōmon and Seventeen Other Stories</t>
  </si>
  <si>
    <t>Bulfinch's Mythology</t>
  </si>
  <si>
    <t>The Conquest of New Spain</t>
  </si>
  <si>
    <t>Collected Ghost Stories</t>
  </si>
  <si>
    <t>Dark Entries</t>
  </si>
  <si>
    <t>Ghostland: In Search of a Haunted Country</t>
  </si>
  <si>
    <t>Ancient Sorceries and Other Weird Stories</t>
  </si>
  <si>
    <t>The Histories</t>
  </si>
  <si>
    <t>The Mad Patagonian</t>
  </si>
  <si>
    <t>The History of Western Philosophy</t>
  </si>
  <si>
    <t>Russell, Bertrand</t>
  </si>
  <si>
    <t>The Blue and Brown Books</t>
  </si>
  <si>
    <t>The Haunted Dolls' House and Other Ghost Stories</t>
  </si>
  <si>
    <t>Wives and Daughters</t>
  </si>
  <si>
    <t>Coraline</t>
  </si>
  <si>
    <t>Neil</t>
  </si>
  <si>
    <t>Gaiman</t>
  </si>
  <si>
    <t>Gaiman, Neil</t>
  </si>
  <si>
    <t>Aesthetics and Politics</t>
  </si>
  <si>
    <t>The Trial and Death of Socrates</t>
  </si>
  <si>
    <t>In a Lonely Place</t>
  </si>
  <si>
    <t>Dorothy B.</t>
  </si>
  <si>
    <t>Hughes</t>
  </si>
  <si>
    <t>Hughes, Dorothy B.</t>
  </si>
  <si>
    <t>Images: My Life in Film</t>
  </si>
  <si>
    <t>Hard Rain Falling</t>
  </si>
  <si>
    <t>Carpenter</t>
  </si>
  <si>
    <t>Carpenter, Don</t>
  </si>
  <si>
    <t>Little Women</t>
  </si>
  <si>
    <t>Louisa May</t>
  </si>
  <si>
    <t>Alcott</t>
  </si>
  <si>
    <t>Alcott, Louisa May</t>
  </si>
  <si>
    <t>Going to the Dogs: The Story of a Moralist</t>
  </si>
  <si>
    <t>Alice's Adventures in Wonderland</t>
  </si>
  <si>
    <t>Through the Looking-Glass</t>
  </si>
  <si>
    <t>Trollope</t>
  </si>
  <si>
    <t>Trollope, Anthony</t>
  </si>
  <si>
    <t>The Hand of Ethelberta</t>
  </si>
  <si>
    <t>In a Glass Darkly</t>
  </si>
  <si>
    <t>Best Ghost Stories of Algernon Blackwood</t>
  </si>
  <si>
    <t>Hannibal</t>
  </si>
  <si>
    <t>Theodore Ayrault</t>
  </si>
  <si>
    <t>Dodge</t>
  </si>
  <si>
    <t>Dodge, Theodore Ayrault</t>
  </si>
  <si>
    <t>The Origin of Species</t>
  </si>
  <si>
    <t>The Voyage of the Beagle</t>
  </si>
  <si>
    <t>Darwin</t>
  </si>
  <si>
    <t>Darwin, Charles</t>
  </si>
  <si>
    <t>The Periodic Table</t>
  </si>
  <si>
    <t>Primo</t>
  </si>
  <si>
    <t>Levi</t>
  </si>
  <si>
    <t>Levi, Primo</t>
  </si>
  <si>
    <t>Caravaggio: A Life Sacred and Profane</t>
  </si>
  <si>
    <t>Graham-Dixon</t>
  </si>
  <si>
    <t>Graham-Dixon, Andrew</t>
  </si>
  <si>
    <t>The Dark Eidolon and Other Fantasies</t>
  </si>
  <si>
    <t>Haunted Castles: The Complete Gothic Stories</t>
  </si>
  <si>
    <t>The Gormenghast Novels</t>
  </si>
  <si>
    <t>Russell, Ray</t>
  </si>
  <si>
    <t>The Conspiracy Against the Human Race</t>
  </si>
  <si>
    <t>My Work is Not Yet Done: Three Tales of Corporate Horror</t>
  </si>
  <si>
    <t>Applebaum</t>
  </si>
  <si>
    <t>Applebaum, Anne</t>
  </si>
  <si>
    <t>Yeager, B.R.</t>
  </si>
  <si>
    <t>Aldous</t>
  </si>
  <si>
    <t>Huxley</t>
  </si>
  <si>
    <t>Huxley, Aldous</t>
  </si>
  <si>
    <t>Akhmatova, Anna</t>
  </si>
  <si>
    <t>Godwin</t>
  </si>
  <si>
    <t>Godwin, William</t>
  </si>
  <si>
    <t>William T.</t>
  </si>
  <si>
    <t>Vollmann</t>
  </si>
  <si>
    <t>Vollmann, William T.</t>
  </si>
  <si>
    <t>Stafford</t>
  </si>
  <si>
    <t>Stafford, William</t>
  </si>
  <si>
    <t>Osamu</t>
  </si>
  <si>
    <t>Dazai</t>
  </si>
  <si>
    <t>Dazai, Osamu</t>
  </si>
  <si>
    <t>Aragon</t>
  </si>
  <si>
    <t>Aragon, Louis</t>
  </si>
  <si>
    <t>The Unvanquished</t>
  </si>
  <si>
    <t>Annihilation</t>
  </si>
  <si>
    <t>Lance</t>
  </si>
  <si>
    <t>Olsen</t>
  </si>
  <si>
    <t>Olsen, Lance</t>
  </si>
  <si>
    <t>Red Pyramid</t>
  </si>
  <si>
    <t>Harris</t>
  </si>
  <si>
    <t>Guyanese</t>
  </si>
  <si>
    <t>W.H.</t>
  </si>
  <si>
    <t>Auden</t>
  </si>
  <si>
    <t>Wystan Hugh Auden</t>
  </si>
  <si>
    <t>Tove</t>
  </si>
  <si>
    <t>Ditlevsen</t>
  </si>
  <si>
    <t>Poet, Novelist, Short Story Writer</t>
  </si>
  <si>
    <t>Marilynne</t>
  </si>
  <si>
    <t>Robinson</t>
  </si>
  <si>
    <t>Gaitskill</t>
  </si>
  <si>
    <t>Faber</t>
  </si>
  <si>
    <t>Land</t>
  </si>
  <si>
    <t>Poppy Z.</t>
  </si>
  <si>
    <t>Brite</t>
  </si>
  <si>
    <t>Billy Martin</t>
  </si>
  <si>
    <t>Marguerite Vallette-Eymery</t>
  </si>
  <si>
    <t>Aickman</t>
  </si>
  <si>
    <t>Writer, Conservationist</t>
  </si>
  <si>
    <t>Silliman</t>
  </si>
  <si>
    <t>Ryūnosuke</t>
  </si>
  <si>
    <t>Akutagawa</t>
  </si>
  <si>
    <t>Samantha</t>
  </si>
  <si>
    <t>Harvey</t>
  </si>
  <si>
    <t>Simon Sebag</t>
  </si>
  <si>
    <t>Montefiore</t>
  </si>
  <si>
    <t>Steve</t>
  </si>
  <si>
    <t>Erickson</t>
  </si>
  <si>
    <t>Tatyana</t>
  </si>
  <si>
    <t>Tolstaya</t>
  </si>
  <si>
    <t>Thierry</t>
  </si>
  <si>
    <t>Jonquet</t>
  </si>
  <si>
    <t>Crime Fiction Writer</t>
  </si>
  <si>
    <t>Bulfinch</t>
  </si>
  <si>
    <t>Mythographer</t>
  </si>
  <si>
    <t>Harris, Wilson</t>
  </si>
  <si>
    <t>Auden, W.H.</t>
  </si>
  <si>
    <t>Ditlevsen, Tove</t>
  </si>
  <si>
    <t>Bulfinch, Thomas</t>
  </si>
  <si>
    <t>Jonquet, Thierry</t>
  </si>
  <si>
    <t>Tolstaya, Tatyana</t>
  </si>
  <si>
    <t>Tacitus, Cornelius</t>
  </si>
  <si>
    <t>Erickson, Steve</t>
  </si>
  <si>
    <t>Montefiore, Simon Sebag</t>
  </si>
  <si>
    <t>Coleridge, Samuel Taylor</t>
  </si>
  <si>
    <t>Harvey, Samantha</t>
  </si>
  <si>
    <t>Akutagawa, Ryūnosuke</t>
  </si>
  <si>
    <t>Silliman, Ron</t>
  </si>
  <si>
    <t>Frost, Robert</t>
  </si>
  <si>
    <t>Aickman, Robert</t>
  </si>
  <si>
    <t>Brite, Poppy Z.</t>
  </si>
  <si>
    <t>White, Patrick</t>
  </si>
  <si>
    <t>Friedrich, Otto</t>
  </si>
  <si>
    <t>Mandelstam, Osip</t>
  </si>
  <si>
    <t>Land, Nick</t>
  </si>
  <si>
    <t>Faber, Michel</t>
  </si>
  <si>
    <t>Gaitskill, Mary</t>
  </si>
  <si>
    <t>Robinson, Marilynne</t>
  </si>
  <si>
    <t>Tsvetaeva, Marina</t>
  </si>
  <si>
    <t>Theodor Ludwig Wiesengrund</t>
  </si>
  <si>
    <t>Agustina</t>
  </si>
  <si>
    <t>Bazterrica</t>
  </si>
  <si>
    <t>Alejo</t>
  </si>
  <si>
    <t>Carpentier</t>
  </si>
  <si>
    <t>Noyes</t>
  </si>
  <si>
    <t>Andrev</t>
  </si>
  <si>
    <t>Anita</t>
  </si>
  <si>
    <t>Brookner</t>
  </si>
  <si>
    <t>Novelist, Art Historian</t>
  </si>
  <si>
    <t>Sexton</t>
  </si>
  <si>
    <t>Anne Gray Harvey</t>
  </si>
  <si>
    <t>Burgess</t>
  </si>
  <si>
    <t>John Anthony Burgess Wilson</t>
  </si>
  <si>
    <t>Bernal</t>
  </si>
  <si>
    <t>Díaz del Castillo</t>
  </si>
  <si>
    <t>Historian, Conquistador</t>
  </si>
  <si>
    <t>Bret Easton</t>
  </si>
  <si>
    <t>Ellis</t>
  </si>
  <si>
    <t>Brian</t>
  </si>
  <si>
    <t>Evenson</t>
  </si>
  <si>
    <t>Chuck</t>
  </si>
  <si>
    <t>Palahniuk</t>
  </si>
  <si>
    <t>Charles Michael Palahniuk</t>
  </si>
  <si>
    <t>Dathan</t>
  </si>
  <si>
    <t>Markson</t>
  </si>
  <si>
    <t>Dennis</t>
  </si>
  <si>
    <t>Cooper</t>
  </si>
  <si>
    <t>Dylan</t>
  </si>
  <si>
    <t>E.E.</t>
  </si>
  <si>
    <t>Cummings</t>
  </si>
  <si>
    <t>Edward Estlin Cummings</t>
  </si>
  <si>
    <t>E.M.</t>
  </si>
  <si>
    <t>Forster</t>
  </si>
  <si>
    <t>Edward Morgan Forster</t>
  </si>
  <si>
    <t>Parnell</t>
  </si>
  <si>
    <t>Poniatowska</t>
  </si>
  <si>
    <t>Kästner</t>
  </si>
  <si>
    <t>Author, Poet</t>
  </si>
  <si>
    <t>Galway</t>
  </si>
  <si>
    <t>Kinnell</t>
  </si>
  <si>
    <t>Gustavo</t>
  </si>
  <si>
    <t>Faverón Patriau</t>
  </si>
  <si>
    <t>Kang</t>
  </si>
  <si>
    <t>Brodkey</t>
  </si>
  <si>
    <t>Aaron Roy Weintraub</t>
  </si>
  <si>
    <t>Iain</t>
  </si>
  <si>
    <t>Banks</t>
  </si>
  <si>
    <t>Iain Menzies Banks</t>
  </si>
  <si>
    <t>Imre</t>
  </si>
  <si>
    <t>Kertész</t>
  </si>
  <si>
    <t>Novelist, Holocaust survivor</t>
  </si>
  <si>
    <t>Irvine</t>
  </si>
  <si>
    <t>Ketchum</t>
  </si>
  <si>
    <t>Dallas William Mayr</t>
  </si>
  <si>
    <t>Javier Pedro</t>
  </si>
  <si>
    <t>Zabala</t>
  </si>
  <si>
    <t>Heller</t>
  </si>
  <si>
    <t>Kathy</t>
  </si>
  <si>
    <t>Acker</t>
  </si>
  <si>
    <t>Kesey</t>
  </si>
  <si>
    <t>Kenneth Elton Kesey</t>
  </si>
  <si>
    <t>Carroll</t>
  </si>
  <si>
    <t>Charles Lutwidge Dodgson</t>
  </si>
  <si>
    <t>Author, Mathematician</t>
  </si>
  <si>
    <t>Haber</t>
  </si>
  <si>
    <t>Wollstonecraft</t>
  </si>
  <si>
    <t>Marsh</t>
  </si>
  <si>
    <t>Richard Bernard Heldmann</t>
  </si>
  <si>
    <t>Siken</t>
  </si>
  <si>
    <t>Elizondo</t>
  </si>
  <si>
    <t>Bazterrica, Agustina</t>
  </si>
  <si>
    <t>Carpentier, Alejo</t>
  </si>
  <si>
    <t>Noyes, Alfred</t>
  </si>
  <si>
    <t>Scott Huerta</t>
  </si>
  <si>
    <t>Scott Huerta, Adam</t>
  </si>
  <si>
    <t>Walden, Andrev</t>
  </si>
  <si>
    <t>Brookner, Anita</t>
  </si>
  <si>
    <t>Sexton, Anne</t>
  </si>
  <si>
    <t>Burgess, Anthony</t>
  </si>
  <si>
    <t>Lorde, Audre</t>
  </si>
  <si>
    <t>Díaz del Castillo, Bernal</t>
  </si>
  <si>
    <t>Ellis, Bret Easton</t>
  </si>
  <si>
    <t>Evenson, Brian</t>
  </si>
  <si>
    <t>Palahniuk, Chuck</t>
  </si>
  <si>
    <t>Auerbach, Dathan</t>
  </si>
  <si>
    <t>Markson, David</t>
  </si>
  <si>
    <t>Cooper, Dennis</t>
  </si>
  <si>
    <t>Thomas, Dylan</t>
  </si>
  <si>
    <t>Cummings, E.E.</t>
  </si>
  <si>
    <t>Forster, E.M.</t>
  </si>
  <si>
    <t>Parnell, Edward</t>
  </si>
  <si>
    <t>Poniatowska, Elena</t>
  </si>
  <si>
    <t>Kästner, Erich</t>
  </si>
  <si>
    <t>Kinnell, Galway</t>
  </si>
  <si>
    <t>Faverón Patriau, Gustavo</t>
  </si>
  <si>
    <t>Kang, Han</t>
  </si>
  <si>
    <t>Brodkey, Harold</t>
  </si>
  <si>
    <t>Thompson, Hunter S.</t>
  </si>
  <si>
    <t>Banks, Iain</t>
  </si>
  <si>
    <t>Kertész, Imre</t>
  </si>
  <si>
    <t>Welsh, Irvine</t>
  </si>
  <si>
    <t>Ketchum, Jack</t>
  </si>
  <si>
    <t>Zabala, Javier Pedro</t>
  </si>
  <si>
    <t>Heller, Joseph</t>
  </si>
  <si>
    <t>Acker, Kathy</t>
  </si>
  <si>
    <t>Kesey, Ken</t>
  </si>
  <si>
    <t>Carroll, Lewis</t>
  </si>
  <si>
    <t>Haber, Mark</t>
  </si>
  <si>
    <t>Wollstonecraft, Mary</t>
  </si>
  <si>
    <t>Marsh, Richard</t>
  </si>
  <si>
    <t>Siken, Richard</t>
  </si>
  <si>
    <t>Elizondo, Salvador</t>
  </si>
  <si>
    <t>Off Season</t>
  </si>
  <si>
    <t>The Haunting of Hill House</t>
  </si>
  <si>
    <t>We Have Always Lived in the Castle</t>
  </si>
  <si>
    <t>The Lottery</t>
  </si>
  <si>
    <t>Dark Tales</t>
  </si>
  <si>
    <t>And Quiet Flows the Don</t>
  </si>
  <si>
    <t>I Have No Mouth &amp; I Must Scream</t>
  </si>
  <si>
    <t>Fever Dream</t>
  </si>
  <si>
    <t>The Tenant</t>
  </si>
  <si>
    <t>The Vegetarian</t>
  </si>
  <si>
    <t>The Memory Police</t>
  </si>
  <si>
    <t>Last Samurai</t>
  </si>
  <si>
    <t>Never Let Me Go</t>
  </si>
  <si>
    <t>The Remains of the Day</t>
  </si>
  <si>
    <t>All Quiet on the Western Front</t>
  </si>
  <si>
    <t>The Unabridged Journals of Sylvia Plath</t>
  </si>
  <si>
    <t>Le Guin, Ursula K.</t>
  </si>
  <si>
    <t>The Left Hand of Darkness</t>
  </si>
  <si>
    <t>The Dispossessed: An Ambiguous Utopia</t>
  </si>
  <si>
    <t>Neuromancer</t>
  </si>
  <si>
    <t>Gibson, William</t>
  </si>
  <si>
    <t>Hyperion</t>
  </si>
  <si>
    <t>Snow Crash</t>
  </si>
  <si>
    <t>2001: A Space Odyssey</t>
  </si>
  <si>
    <t>The Complete Poetry and Prose</t>
  </si>
  <si>
    <t>The Complete Poems of Emily Dickinson</t>
  </si>
  <si>
    <t>Dickinson, Emily</t>
  </si>
  <si>
    <t>The Poetry of Pablo Neruda</t>
  </si>
  <si>
    <t>The Truce</t>
  </si>
  <si>
    <t>Springtime in a Broken Mirror</t>
  </si>
  <si>
    <t>The Odyssey</t>
  </si>
  <si>
    <t>The Iliad</t>
  </si>
  <si>
    <t>Children of Time</t>
  </si>
  <si>
    <t>Parable of the Talents</t>
  </si>
  <si>
    <t>Parable of the Sower</t>
  </si>
  <si>
    <t>Dawn</t>
  </si>
  <si>
    <t>Rendezvous with Rama</t>
  </si>
  <si>
    <t>Childhood’s End</t>
  </si>
  <si>
    <t>Roadside Picnic</t>
  </si>
  <si>
    <t>The Three-Body Problem</t>
  </si>
  <si>
    <t>The Forever War</t>
  </si>
  <si>
    <t>The Stars My Destination</t>
  </si>
  <si>
    <t>Metro 2033</t>
  </si>
  <si>
    <t>The Lathe of Heaven</t>
  </si>
  <si>
    <t>A Canticle for Leibowitz</t>
  </si>
  <si>
    <t>Lyrical Ballads</t>
  </si>
  <si>
    <t>Wordsworth, William</t>
  </si>
  <si>
    <t>The Rape of the Lock</t>
  </si>
  <si>
    <t>The Empusium: A Health Resort Horror Story</t>
  </si>
  <si>
    <t>My Last Sigh</t>
  </si>
  <si>
    <t>Instant Light: Tarkovsky Polaroids</t>
  </si>
  <si>
    <t>Notes on the Cinematographer</t>
  </si>
  <si>
    <t>Bresson, Robert</t>
  </si>
  <si>
    <t>Hitchcock/Truffaut</t>
  </si>
  <si>
    <t>Truffaut, François</t>
  </si>
  <si>
    <t>Death in Rome</t>
  </si>
  <si>
    <t>The Magic Lantern</t>
  </si>
  <si>
    <t>Manifestoes of Surrealism</t>
  </si>
  <si>
    <t>Moderato cantabile</t>
  </si>
  <si>
    <t>Things: A Story of the Sixties</t>
  </si>
  <si>
    <t>A Man Asleep</t>
  </si>
  <si>
    <t>W, or the Memory of Childhood</t>
  </si>
  <si>
    <t>I Remember</t>
  </si>
  <si>
    <t>Factotum</t>
  </si>
  <si>
    <t>Post Office</t>
  </si>
  <si>
    <t>Women</t>
  </si>
  <si>
    <t>Hollywood</t>
  </si>
  <si>
    <t>Love Is a Dog from Hell</t>
  </si>
  <si>
    <t>Pulp</t>
  </si>
  <si>
    <t>Tales of Ordinary Madness</t>
  </si>
  <si>
    <t>Notes of a Dirty Old Man</t>
  </si>
  <si>
    <t>You Get So Alone at Times That it Just Makes Sense</t>
  </si>
  <si>
    <t>Howl and Other Poems</t>
  </si>
  <si>
    <t>The Rum Diary</t>
  </si>
  <si>
    <t>And the Hippos Were Boiled in Their Tanks</t>
  </si>
  <si>
    <t>The Bonfire of the Vanities</t>
  </si>
  <si>
    <t>Wolfe, Tom</t>
  </si>
  <si>
    <t>Less Than Zero</t>
  </si>
  <si>
    <t>The Rules of Attraction</t>
  </si>
  <si>
    <t>The Shards</t>
  </si>
  <si>
    <t>The Three Stigmata of Palmer Eldritch</t>
  </si>
  <si>
    <t>The Minority Report</t>
  </si>
  <si>
    <t>Time Out of Joint</t>
  </si>
  <si>
    <t>Hot Water Music</t>
  </si>
  <si>
    <t>Doppler</t>
  </si>
  <si>
    <t>Shyness and Dignity</t>
  </si>
  <si>
    <t>The Summer Book</t>
  </si>
  <si>
    <t>Publishing_House</t>
  </si>
  <si>
    <t>Penguin Random House</t>
  </si>
  <si>
    <t>Hachette Book Group</t>
  </si>
  <si>
    <t>Simon &amp; Schuster</t>
  </si>
  <si>
    <t>Macmillan Publishers</t>
  </si>
  <si>
    <t>Oxford University Press</t>
  </si>
  <si>
    <t>Cambridge University Press</t>
  </si>
  <si>
    <t>Yale University Press</t>
  </si>
  <si>
    <t>Harvard University Press</t>
  </si>
  <si>
    <t>Princeton University Press</t>
  </si>
  <si>
    <t>W. W. Norton &amp; Company</t>
  </si>
  <si>
    <t>New York Review Books (NYRB)</t>
  </si>
  <si>
    <t>Farrar, Straus and Giroux</t>
  </si>
  <si>
    <t>Alfred A. Knopf</t>
  </si>
  <si>
    <t>Doubleday</t>
  </si>
  <si>
    <t>Vintage Books</t>
  </si>
  <si>
    <t>Grove Atlantic</t>
  </si>
  <si>
    <t>Graywolf Press</t>
  </si>
  <si>
    <t>Archipelago Books</t>
  </si>
  <si>
    <t>Coffee House Press</t>
  </si>
  <si>
    <t>Akashic Books</t>
  </si>
  <si>
    <t>Soft Skull Press</t>
  </si>
  <si>
    <t>Dalkey Archive Press</t>
  </si>
  <si>
    <t>Tin House Books</t>
  </si>
  <si>
    <t>Melville House Publishing</t>
  </si>
  <si>
    <t>Europa Editions</t>
  </si>
  <si>
    <t>Pushkin Press</t>
  </si>
  <si>
    <t>Faber and Faber</t>
  </si>
  <si>
    <t>Bloomsbury Publishing</t>
  </si>
  <si>
    <t>Serpent's Tail</t>
  </si>
  <si>
    <t>Granta Books</t>
  </si>
  <si>
    <t>McSweeney's</t>
  </si>
  <si>
    <t>Seven Stories Press</t>
  </si>
  <si>
    <t>Ugly Duckling Presse</t>
  </si>
  <si>
    <t>Copper Canyon Press</t>
  </si>
  <si>
    <t>Wave Books</t>
  </si>
  <si>
    <t>Beacon Press</t>
  </si>
  <si>
    <t>Verso Books</t>
  </si>
  <si>
    <t>New Vessel Press</t>
  </si>
  <si>
    <t>Shambhala Publications</t>
  </si>
  <si>
    <t>The Feminist Press</t>
  </si>
  <si>
    <t>Two Lines Press</t>
  </si>
  <si>
    <t>Deep Vellum Publishing</t>
  </si>
  <si>
    <t>Restless Books</t>
  </si>
  <si>
    <t>Nobrow Press</t>
  </si>
  <si>
    <t>Small Beer Press</t>
  </si>
  <si>
    <t>Lies and Sorcery</t>
  </si>
  <si>
    <t>Rock Crystal</t>
  </si>
  <si>
    <t>Stifter, Adalbert</t>
  </si>
  <si>
    <t>Troubles</t>
  </si>
  <si>
    <t>Farrell, J.G.</t>
  </si>
  <si>
    <t>In the Café of Lost Youth</t>
  </si>
  <si>
    <t>That Awful Mess on the Via Merulana</t>
  </si>
  <si>
    <t>Gadda, Carlo Emilio</t>
  </si>
  <si>
    <t>Charles Bovary, Country Doctor</t>
  </si>
  <si>
    <t>Améry, Jean</t>
  </si>
  <si>
    <t>Great Granny Webster</t>
  </si>
  <si>
    <t>Blackwood, Caroline</t>
  </si>
  <si>
    <t>Max Havelaar</t>
  </si>
  <si>
    <t>Multatuli</t>
  </si>
  <si>
    <t>Summer Book</t>
  </si>
  <si>
    <t>Jansson, Tove</t>
  </si>
  <si>
    <t>Katalin Street</t>
  </si>
  <si>
    <t>Szabó, Magda</t>
  </si>
  <si>
    <t>Grand Hotel</t>
  </si>
  <si>
    <t>Baum, Vicki</t>
  </si>
  <si>
    <t>The Door</t>
  </si>
  <si>
    <t>The Rider on the White Horse</t>
  </si>
  <si>
    <t>Storm, Theodor</t>
  </si>
  <si>
    <t>Akenfield</t>
  </si>
  <si>
    <t>Blythe, Ronald</t>
  </si>
  <si>
    <t>Hav</t>
  </si>
  <si>
    <t>Morris, Jan</t>
  </si>
  <si>
    <t>The Prank</t>
  </si>
  <si>
    <t>The Lonely Passion of Judith Hearne</t>
  </si>
  <si>
    <t>Moore, Brian</t>
  </si>
  <si>
    <t>The Dud Avocado</t>
  </si>
  <si>
    <t>Dundy, Elaine</t>
  </si>
  <si>
    <t>Season of Migration to the North</t>
  </si>
  <si>
    <t>Salih, Tayeb</t>
  </si>
  <si>
    <t>A Game of Hide and Seek</t>
  </si>
  <si>
    <t>Taylor, Elizabeth</t>
  </si>
  <si>
    <t>The Mountain Lion</t>
  </si>
  <si>
    <t>Stafford, Jean</t>
  </si>
  <si>
    <t>A Time of Gifts</t>
  </si>
  <si>
    <t>A High Wind in Jamaica</t>
  </si>
  <si>
    <t>Hughes, Richard</t>
  </si>
  <si>
    <t>Last Words from Montmartre</t>
  </si>
  <si>
    <t>Fear</t>
  </si>
  <si>
    <t>Chevallier, Gabriel</t>
  </si>
  <si>
    <t>Walkabout</t>
  </si>
  <si>
    <t>Marshall, James Vance</t>
  </si>
  <si>
    <t>The Human Comedy</t>
  </si>
  <si>
    <t>Autobiography of a Corpse</t>
  </si>
  <si>
    <t>Krzhizhanovsky, Sigizmund</t>
  </si>
  <si>
    <t>Rogue Male</t>
  </si>
  <si>
    <t>Household, Geoffrey</t>
  </si>
  <si>
    <t>The Black Spider</t>
  </si>
  <si>
    <t>Gotthelf, Jeremias</t>
  </si>
  <si>
    <t>Speedboat</t>
  </si>
  <si>
    <t>Adler, Renata</t>
  </si>
  <si>
    <t>A Month in the Country</t>
  </si>
  <si>
    <t>Carr, J.L.</t>
  </si>
  <si>
    <t>The Letter Killers Club</t>
  </si>
  <si>
    <t>The Book of Ebenezer Le Page</t>
  </si>
  <si>
    <t>Edwards, G.B.</t>
  </si>
  <si>
    <t>Berlin Stories</t>
  </si>
  <si>
    <t>The Pumpkin Eater</t>
  </si>
  <si>
    <t>Mortimer, Penelope</t>
  </si>
  <si>
    <t>Don't Look Now</t>
  </si>
  <si>
    <t>Jejuri</t>
  </si>
  <si>
    <t>Kolatkar, Arun</t>
  </si>
  <si>
    <t>A Sorrow Beyond Dreams</t>
  </si>
  <si>
    <t>Handke, Peter</t>
  </si>
  <si>
    <t>The Pilgrim Hawk</t>
  </si>
  <si>
    <t>Wescott, Glenway</t>
  </si>
  <si>
    <t>Mouchette</t>
  </si>
  <si>
    <t>Alien Hearts</t>
  </si>
  <si>
    <t>The Journal, 1837-1861</t>
  </si>
  <si>
    <t>Thoreau, Henry David</t>
  </si>
  <si>
    <t>Stones of Aran</t>
  </si>
  <si>
    <t>Robinson, Tim</t>
  </si>
  <si>
    <t>Memories of the Future</t>
  </si>
  <si>
    <t>Niki</t>
  </si>
  <si>
    <t>Déry, Tibor</t>
  </si>
  <si>
    <t>The Old Man and Me</t>
  </si>
  <si>
    <t>The Complete Fiction</t>
  </si>
  <si>
    <t>Wyndham, Francis</t>
  </si>
  <si>
    <t>Summer Will Show</t>
  </si>
  <si>
    <t>Warner, Sylvia Townsend</t>
  </si>
  <si>
    <t>The One-Straw Revolution</t>
  </si>
  <si>
    <t>Fukuoka, Masanobu</t>
  </si>
  <si>
    <t>Afloat</t>
  </si>
  <si>
    <t>Twenty Thousand Streets Under the Sky</t>
  </si>
  <si>
    <t>Hamilton, Patrick</t>
  </si>
  <si>
    <t>Simenon, Georges</t>
  </si>
  <si>
    <t>A Journey Round My Skull</t>
  </si>
  <si>
    <t>Karinthy, Frigyes</t>
  </si>
  <si>
    <t>Belchamber</t>
  </si>
  <si>
    <t>Sturgis, Howard Overing</t>
  </si>
  <si>
    <t>Poems of the Late T'ang</t>
  </si>
  <si>
    <t>Graham, A.C.</t>
  </si>
  <si>
    <t>Men and Gods</t>
  </si>
  <si>
    <t>Warner, Rex</t>
  </si>
  <si>
    <t>Publisher</t>
  </si>
  <si>
    <t>Edition</t>
  </si>
  <si>
    <t>Continent_Name</t>
  </si>
  <si>
    <t>Continent_Code</t>
  </si>
  <si>
    <t>Country_Name</t>
  </si>
  <si>
    <t>Two_Letter_Country_Code</t>
  </si>
  <si>
    <t>Three_Letter_Country_Code</t>
  </si>
  <si>
    <t>Country_Number</t>
  </si>
  <si>
    <t>Asia</t>
  </si>
  <si>
    <t>AS</t>
  </si>
  <si>
    <t>Afghanistan, Islamic Republic of</t>
  </si>
  <si>
    <t>AF</t>
  </si>
  <si>
    <t>AFG</t>
  </si>
  <si>
    <t>Europe</t>
  </si>
  <si>
    <t>EU</t>
  </si>
  <si>
    <t>Albania, Republic of</t>
  </si>
  <si>
    <t>AL</t>
  </si>
  <si>
    <t>ALB</t>
  </si>
  <si>
    <t>Antarctica</t>
  </si>
  <si>
    <t>AN</t>
  </si>
  <si>
    <t>Antarctica (the territory South of 60 deg S)</t>
  </si>
  <si>
    <t>AQ</t>
  </si>
  <si>
    <t>ATA</t>
  </si>
  <si>
    <t>Africa</t>
  </si>
  <si>
    <t>Algeria, People's Democratic Republic of</t>
  </si>
  <si>
    <t>DZ</t>
  </si>
  <si>
    <t>DZA</t>
  </si>
  <si>
    <t>Oceania</t>
  </si>
  <si>
    <t>OC</t>
  </si>
  <si>
    <t>American Samoa</t>
  </si>
  <si>
    <t>ASM</t>
  </si>
  <si>
    <t>Andorra, Principality of</t>
  </si>
  <si>
    <t>AD</t>
  </si>
  <si>
    <t>AND</t>
  </si>
  <si>
    <t>Angola, Republic of</t>
  </si>
  <si>
    <t>AO</t>
  </si>
  <si>
    <t>AGO</t>
  </si>
  <si>
    <t>North America</t>
  </si>
  <si>
    <t>NA</t>
  </si>
  <si>
    <t>Antigua and Barbuda</t>
  </si>
  <si>
    <t>AG</t>
  </si>
  <si>
    <t>ATG</t>
  </si>
  <si>
    <t>Azerbaijan, Republic of</t>
  </si>
  <si>
    <t>AZ</t>
  </si>
  <si>
    <t>AZE</t>
  </si>
  <si>
    <t>South America</t>
  </si>
  <si>
    <t>SA</t>
  </si>
  <si>
    <t>Argentina, Argentine Republic</t>
  </si>
  <si>
    <t>AR</t>
  </si>
  <si>
    <t>ARG</t>
  </si>
  <si>
    <t>Australia, Commonwealth of</t>
  </si>
  <si>
    <t>AU</t>
  </si>
  <si>
    <t>AUS</t>
  </si>
  <si>
    <t>Austria, Republic of</t>
  </si>
  <si>
    <t>AT</t>
  </si>
  <si>
    <t>AUT</t>
  </si>
  <si>
    <t>Bahamas, Commonwealth of the</t>
  </si>
  <si>
    <t>BS</t>
  </si>
  <si>
    <t>BHS</t>
  </si>
  <si>
    <t>Bahrain, Kingdom of</t>
  </si>
  <si>
    <t>BH</t>
  </si>
  <si>
    <t>BHR</t>
  </si>
  <si>
    <t>Bangladesh, People's Republic of</t>
  </si>
  <si>
    <t>BD</t>
  </si>
  <si>
    <t>BGD</t>
  </si>
  <si>
    <t>Armenia, Republic of</t>
  </si>
  <si>
    <t>AM</t>
  </si>
  <si>
    <t>ARM</t>
  </si>
  <si>
    <t>Barbados</t>
  </si>
  <si>
    <t>BB</t>
  </si>
  <si>
    <t>BRB</t>
  </si>
  <si>
    <t>Belgium, Kingdom of</t>
  </si>
  <si>
    <t>BE</t>
  </si>
  <si>
    <t>BEL</t>
  </si>
  <si>
    <t>Bermuda</t>
  </si>
  <si>
    <t>BM</t>
  </si>
  <si>
    <t>BMU</t>
  </si>
  <si>
    <t>Bhutan, Kingdom of</t>
  </si>
  <si>
    <t>BT</t>
  </si>
  <si>
    <t>BTN</t>
  </si>
  <si>
    <t>Bolivia, Republic of</t>
  </si>
  <si>
    <t>BO</t>
  </si>
  <si>
    <t>BOL</t>
  </si>
  <si>
    <t>Bosnia and Herzegovina</t>
  </si>
  <si>
    <t>BA</t>
  </si>
  <si>
    <t>BIH</t>
  </si>
  <si>
    <t>Botswana, Republic of</t>
  </si>
  <si>
    <t>BW</t>
  </si>
  <si>
    <t>BWA</t>
  </si>
  <si>
    <t>Bouvet Island (Bouvetoya)</t>
  </si>
  <si>
    <t>BV</t>
  </si>
  <si>
    <t>BVT</t>
  </si>
  <si>
    <t>Brazil, Federative Republic of</t>
  </si>
  <si>
    <t>BR</t>
  </si>
  <si>
    <t>BRA</t>
  </si>
  <si>
    <t>Belize</t>
  </si>
  <si>
    <t>BZ</t>
  </si>
  <si>
    <t>BLZ</t>
  </si>
  <si>
    <t>British Indian Ocean Territory (Chagos Archipelago)</t>
  </si>
  <si>
    <t>IO</t>
  </si>
  <si>
    <t>IOT</t>
  </si>
  <si>
    <t>Solomon Islands</t>
  </si>
  <si>
    <t>SB</t>
  </si>
  <si>
    <t>SLB</t>
  </si>
  <si>
    <t>British Virgin Islands</t>
  </si>
  <si>
    <t>VG</t>
  </si>
  <si>
    <t>VGB</t>
  </si>
  <si>
    <t>Brunei Darussalam</t>
  </si>
  <si>
    <t>BN</t>
  </si>
  <si>
    <t>BRN</t>
  </si>
  <si>
    <t>Bulgaria, Republic of</t>
  </si>
  <si>
    <t>BG</t>
  </si>
  <si>
    <t>BGR</t>
  </si>
  <si>
    <t>Myanmar, Union of</t>
  </si>
  <si>
    <t>MM</t>
  </si>
  <si>
    <t>MMR</t>
  </si>
  <si>
    <t>Burundi, Republic of</t>
  </si>
  <si>
    <t>BI</t>
  </si>
  <si>
    <t>BDI</t>
  </si>
  <si>
    <t>Belarus, Republic of</t>
  </si>
  <si>
    <t>BY</t>
  </si>
  <si>
    <t>BLR</t>
  </si>
  <si>
    <t>Cambodia, Kingdom of</t>
  </si>
  <si>
    <t>KH</t>
  </si>
  <si>
    <t>KHM</t>
  </si>
  <si>
    <t>Cameroon, Republic of</t>
  </si>
  <si>
    <t>CM</t>
  </si>
  <si>
    <t>CMR</t>
  </si>
  <si>
    <t>Canada</t>
  </si>
  <si>
    <t>CA</t>
  </si>
  <si>
    <t>CAN</t>
  </si>
  <si>
    <t>Cape Verde, Republic of</t>
  </si>
  <si>
    <t>CV</t>
  </si>
  <si>
    <t>CPV</t>
  </si>
  <si>
    <t>Cayman Islands</t>
  </si>
  <si>
    <t>KY</t>
  </si>
  <si>
    <t>CYM</t>
  </si>
  <si>
    <t>Central African Republic</t>
  </si>
  <si>
    <t>CF</t>
  </si>
  <si>
    <t>CAF</t>
  </si>
  <si>
    <t>Sri Lanka, Democratic Socialist Republic of</t>
  </si>
  <si>
    <t>LK</t>
  </si>
  <si>
    <t>LKA</t>
  </si>
  <si>
    <t>Chad, Republic of</t>
  </si>
  <si>
    <t>TD</t>
  </si>
  <si>
    <t>TCD</t>
  </si>
  <si>
    <t>Chile, Republic of</t>
  </si>
  <si>
    <t>CL</t>
  </si>
  <si>
    <t>CHL</t>
  </si>
  <si>
    <t>China, People's Republic of</t>
  </si>
  <si>
    <t>CN</t>
  </si>
  <si>
    <t>CHN</t>
  </si>
  <si>
    <t>Taiwan</t>
  </si>
  <si>
    <t>TW</t>
  </si>
  <si>
    <t>TWN</t>
  </si>
  <si>
    <t>Christmas Island</t>
  </si>
  <si>
    <t>CX</t>
  </si>
  <si>
    <t>CXR</t>
  </si>
  <si>
    <t>Cocos (Keeling) Islands</t>
  </si>
  <si>
    <t>CC</t>
  </si>
  <si>
    <t>CCK</t>
  </si>
  <si>
    <t>Colombia, Republic of</t>
  </si>
  <si>
    <t>CO</t>
  </si>
  <si>
    <t>COL</t>
  </si>
  <si>
    <t>Comoros, Union of the</t>
  </si>
  <si>
    <t>KM</t>
  </si>
  <si>
    <t>COM</t>
  </si>
  <si>
    <t>Mayotte</t>
  </si>
  <si>
    <t>YT</t>
  </si>
  <si>
    <t>MYT</t>
  </si>
  <si>
    <t>Congo, Republic of the</t>
  </si>
  <si>
    <t>CG</t>
  </si>
  <si>
    <t>COG</t>
  </si>
  <si>
    <t>Congo, Democratic Republic of the</t>
  </si>
  <si>
    <t>CD</t>
  </si>
  <si>
    <t>COD</t>
  </si>
  <si>
    <t>Cook Islands</t>
  </si>
  <si>
    <t>CK</t>
  </si>
  <si>
    <t>COK</t>
  </si>
  <si>
    <t>Costa Rica, Republic of</t>
  </si>
  <si>
    <t>CR</t>
  </si>
  <si>
    <t>CRI</t>
  </si>
  <si>
    <t>Croatia, Republic of</t>
  </si>
  <si>
    <t>HRV</t>
  </si>
  <si>
    <t>Cuba, Republic of</t>
  </si>
  <si>
    <t>CU</t>
  </si>
  <si>
    <t>CUB</t>
  </si>
  <si>
    <t>Cyprus, Republic of</t>
  </si>
  <si>
    <t>CY</t>
  </si>
  <si>
    <t>CYP</t>
  </si>
  <si>
    <t>Czech Republic</t>
  </si>
  <si>
    <t>CZ</t>
  </si>
  <si>
    <t>CZE</t>
  </si>
  <si>
    <t>Benin, Republic of</t>
  </si>
  <si>
    <t>BJ</t>
  </si>
  <si>
    <t>BEN</t>
  </si>
  <si>
    <t>Denmark, Kingdom of</t>
  </si>
  <si>
    <t>DK</t>
  </si>
  <si>
    <t>DNK</t>
  </si>
  <si>
    <t>Dominica, Commonwealth of</t>
  </si>
  <si>
    <t>DM</t>
  </si>
  <si>
    <t>DMA</t>
  </si>
  <si>
    <t>Dominican Republic</t>
  </si>
  <si>
    <t>DO</t>
  </si>
  <si>
    <t>DOM</t>
  </si>
  <si>
    <t>Ecuador, Republic of</t>
  </si>
  <si>
    <t>EC</t>
  </si>
  <si>
    <t>ECU</t>
  </si>
  <si>
    <t>El Salvador, Republic of</t>
  </si>
  <si>
    <t>SV</t>
  </si>
  <si>
    <t>SLV</t>
  </si>
  <si>
    <t>Equatorial Guinea, Republic of</t>
  </si>
  <si>
    <t>GQ</t>
  </si>
  <si>
    <t>GNQ</t>
  </si>
  <si>
    <t>Ethiopia, Federal Democratic Republic of</t>
  </si>
  <si>
    <t>ET</t>
  </si>
  <si>
    <t>ETH</t>
  </si>
  <si>
    <t>Eritrea, State of</t>
  </si>
  <si>
    <t>ER</t>
  </si>
  <si>
    <t>ERI</t>
  </si>
  <si>
    <t>Estonia, Republic of</t>
  </si>
  <si>
    <t>EE</t>
  </si>
  <si>
    <t>EST</t>
  </si>
  <si>
    <t>Faroe Islands</t>
  </si>
  <si>
    <t>FO</t>
  </si>
  <si>
    <t>FRO</t>
  </si>
  <si>
    <t>Falkland Islands (Malvinas)</t>
  </si>
  <si>
    <t>FK</t>
  </si>
  <si>
    <t>FLK</t>
  </si>
  <si>
    <t>South Georgia and the South Sandwich Islands</t>
  </si>
  <si>
    <t>GS</t>
  </si>
  <si>
    <t>SGS</t>
  </si>
  <si>
    <t>Fiji, Republic of the Fiji Islands</t>
  </si>
  <si>
    <t>FJ</t>
  </si>
  <si>
    <t>FJI</t>
  </si>
  <si>
    <t>Finland, Republic of</t>
  </si>
  <si>
    <t>FI</t>
  </si>
  <si>
    <t>FIN</t>
  </si>
  <si>
    <t>Åland Islands</t>
  </si>
  <si>
    <t>AX</t>
  </si>
  <si>
    <t>ALA</t>
  </si>
  <si>
    <t>France, French Republic</t>
  </si>
  <si>
    <t>FR</t>
  </si>
  <si>
    <t>FRA</t>
  </si>
  <si>
    <t>French Guiana</t>
  </si>
  <si>
    <t>GF</t>
  </si>
  <si>
    <t>GUF</t>
  </si>
  <si>
    <t>French Polynesia</t>
  </si>
  <si>
    <t>PF</t>
  </si>
  <si>
    <t>PYF</t>
  </si>
  <si>
    <t>French Southern Territories</t>
  </si>
  <si>
    <t>TF</t>
  </si>
  <si>
    <t>ATF</t>
  </si>
  <si>
    <t>Djibouti, Republic of</t>
  </si>
  <si>
    <t>DJ</t>
  </si>
  <si>
    <t>DJI</t>
  </si>
  <si>
    <t>Gabon, Gabonese Republic</t>
  </si>
  <si>
    <t>GA</t>
  </si>
  <si>
    <t>GAB</t>
  </si>
  <si>
    <t>GE</t>
  </si>
  <si>
    <t>GEO</t>
  </si>
  <si>
    <t>Gambia, Republic of the</t>
  </si>
  <si>
    <t>GM</t>
  </si>
  <si>
    <t>GMB</t>
  </si>
  <si>
    <t>Palestinian Territory, Occupied</t>
  </si>
  <si>
    <t>PS</t>
  </si>
  <si>
    <t>PSE</t>
  </si>
  <si>
    <t>Germany, Federal Republic of</t>
  </si>
  <si>
    <t>DE</t>
  </si>
  <si>
    <t>DEU</t>
  </si>
  <si>
    <t>Ghana, Republic of</t>
  </si>
  <si>
    <t>GH</t>
  </si>
  <si>
    <t>GHA</t>
  </si>
  <si>
    <t>Gibraltar</t>
  </si>
  <si>
    <t>GI</t>
  </si>
  <si>
    <t>GIB</t>
  </si>
  <si>
    <t>Kiribati, Republic of</t>
  </si>
  <si>
    <t>KI</t>
  </si>
  <si>
    <t>KIR</t>
  </si>
  <si>
    <t>Greece, Hellenic Republic</t>
  </si>
  <si>
    <t>GR</t>
  </si>
  <si>
    <t>GRC</t>
  </si>
  <si>
    <t>Greenland</t>
  </si>
  <si>
    <t>GL</t>
  </si>
  <si>
    <t>GRL</t>
  </si>
  <si>
    <t>Grenada</t>
  </si>
  <si>
    <t>GD</t>
  </si>
  <si>
    <t>GRD</t>
  </si>
  <si>
    <t>Guadeloupe</t>
  </si>
  <si>
    <t>GP</t>
  </si>
  <si>
    <t>GLP</t>
  </si>
  <si>
    <t>Guam</t>
  </si>
  <si>
    <t>GU</t>
  </si>
  <si>
    <t>GUM</t>
  </si>
  <si>
    <t>Guatemala, Republic of</t>
  </si>
  <si>
    <t>GT</t>
  </si>
  <si>
    <t>GTM</t>
  </si>
  <si>
    <t>Guinea, Republic of</t>
  </si>
  <si>
    <t>GN</t>
  </si>
  <si>
    <t>GIN</t>
  </si>
  <si>
    <t>Guyana, Co-operative Republic of</t>
  </si>
  <si>
    <t>GY</t>
  </si>
  <si>
    <t>GUY</t>
  </si>
  <si>
    <t>Haiti, Republic of</t>
  </si>
  <si>
    <t>HT</t>
  </si>
  <si>
    <t>HTI</t>
  </si>
  <si>
    <t>Heard Island and McDonald Islands</t>
  </si>
  <si>
    <t>HM</t>
  </si>
  <si>
    <t>HMD</t>
  </si>
  <si>
    <t>Holy See (Vatican City State)</t>
  </si>
  <si>
    <t>VA</t>
  </si>
  <si>
    <t>VAT</t>
  </si>
  <si>
    <t>Honduras, Republic of</t>
  </si>
  <si>
    <t>HN</t>
  </si>
  <si>
    <t>HND</t>
  </si>
  <si>
    <t>Hong Kong, Special Administrative Region of China</t>
  </si>
  <si>
    <t>HK</t>
  </si>
  <si>
    <t>HKG</t>
  </si>
  <si>
    <t>Hungary, Republic of</t>
  </si>
  <si>
    <t>HU</t>
  </si>
  <si>
    <t>HUN</t>
  </si>
  <si>
    <t>Iceland, Republic of</t>
  </si>
  <si>
    <t>IS</t>
  </si>
  <si>
    <t>ISL</t>
  </si>
  <si>
    <t>India, Republic of</t>
  </si>
  <si>
    <t>IN</t>
  </si>
  <si>
    <t>IND</t>
  </si>
  <si>
    <t>Indonesia, Republic of</t>
  </si>
  <si>
    <t>ID</t>
  </si>
  <si>
    <t>IDN</t>
  </si>
  <si>
    <t>Iran, Islamic Republic of</t>
  </si>
  <si>
    <t>IR</t>
  </si>
  <si>
    <t>IRN</t>
  </si>
  <si>
    <t>Iraq, Republic of</t>
  </si>
  <si>
    <t>IQ</t>
  </si>
  <si>
    <t>IRQ</t>
  </si>
  <si>
    <t>Ireland</t>
  </si>
  <si>
    <t>IE</t>
  </si>
  <si>
    <t>IRL</t>
  </si>
  <si>
    <t>Israel, State of</t>
  </si>
  <si>
    <t>IL</t>
  </si>
  <si>
    <t>ISR</t>
  </si>
  <si>
    <t>Italy, Italian Republic</t>
  </si>
  <si>
    <t>IT</t>
  </si>
  <si>
    <t>ITA</t>
  </si>
  <si>
    <t>Cote d'Ivoire, Republic of</t>
  </si>
  <si>
    <t>CI</t>
  </si>
  <si>
    <t>CIV</t>
  </si>
  <si>
    <t>Jamaica</t>
  </si>
  <si>
    <t>JM</t>
  </si>
  <si>
    <t>JAM</t>
  </si>
  <si>
    <t>Japan</t>
  </si>
  <si>
    <t>JP</t>
  </si>
  <si>
    <t>JPN</t>
  </si>
  <si>
    <t>Kazakhstan, Republic of</t>
  </si>
  <si>
    <t>KZ</t>
  </si>
  <si>
    <t>KAZ</t>
  </si>
  <si>
    <t>Jordan, Hashemite Kingdom of</t>
  </si>
  <si>
    <t>JO</t>
  </si>
  <si>
    <t>JOR</t>
  </si>
  <si>
    <t>Kenya, Republic of</t>
  </si>
  <si>
    <t>KE</t>
  </si>
  <si>
    <t>KEN</t>
  </si>
  <si>
    <t>Korea, Democratic People's Republic of</t>
  </si>
  <si>
    <t>KP</t>
  </si>
  <si>
    <t>PRK</t>
  </si>
  <si>
    <t>Korea, Republic of</t>
  </si>
  <si>
    <t>KR</t>
  </si>
  <si>
    <t>KOR</t>
  </si>
  <si>
    <t>Kuwait, State of</t>
  </si>
  <si>
    <t>KW</t>
  </si>
  <si>
    <t>KWT</t>
  </si>
  <si>
    <t>Kyrgyz Republic</t>
  </si>
  <si>
    <t>KG</t>
  </si>
  <si>
    <t>KGZ</t>
  </si>
  <si>
    <t>Lao People's Democratic Republic</t>
  </si>
  <si>
    <t>LA</t>
  </si>
  <si>
    <t>LAO</t>
  </si>
  <si>
    <t>Lebanon, Lebanese Republic</t>
  </si>
  <si>
    <t>LB</t>
  </si>
  <si>
    <t>LBN</t>
  </si>
  <si>
    <t>Lesotho, Kingdom of</t>
  </si>
  <si>
    <t>LS</t>
  </si>
  <si>
    <t>LSO</t>
  </si>
  <si>
    <t>Latvia, Republic of</t>
  </si>
  <si>
    <t>LV</t>
  </si>
  <si>
    <t>LVA</t>
  </si>
  <si>
    <t>Liberia, Republic of</t>
  </si>
  <si>
    <t>LR</t>
  </si>
  <si>
    <t>LBR</t>
  </si>
  <si>
    <t>Libyan Arab Jamahiriya</t>
  </si>
  <si>
    <t>LY</t>
  </si>
  <si>
    <t>LBY</t>
  </si>
  <si>
    <t>Liechtenstein, Principality of</t>
  </si>
  <si>
    <t>LI</t>
  </si>
  <si>
    <t>LIE</t>
  </si>
  <si>
    <t>Lithuania, Republic of</t>
  </si>
  <si>
    <t>LT</t>
  </si>
  <si>
    <t>LTU</t>
  </si>
  <si>
    <t>Luxembourg, Grand Duchy of</t>
  </si>
  <si>
    <t>LU</t>
  </si>
  <si>
    <t>LUX</t>
  </si>
  <si>
    <t>Macao, Special Administrative Region of China</t>
  </si>
  <si>
    <t>MO</t>
  </si>
  <si>
    <t>MAC</t>
  </si>
  <si>
    <t>Madagascar, Republic of</t>
  </si>
  <si>
    <t>MG</t>
  </si>
  <si>
    <t>MDG</t>
  </si>
  <si>
    <t>Malawi, Republic of</t>
  </si>
  <si>
    <t>MW</t>
  </si>
  <si>
    <t>MWI</t>
  </si>
  <si>
    <t>Malaysia</t>
  </si>
  <si>
    <t>MY</t>
  </si>
  <si>
    <t>MYS</t>
  </si>
  <si>
    <t>Maldives, Republic of</t>
  </si>
  <si>
    <t>MV</t>
  </si>
  <si>
    <t>MDV</t>
  </si>
  <si>
    <t>Mali, Republic of</t>
  </si>
  <si>
    <t>ML</t>
  </si>
  <si>
    <t>MLI</t>
  </si>
  <si>
    <t>Malta, Republic of</t>
  </si>
  <si>
    <t>MT</t>
  </si>
  <si>
    <t>MLT</t>
  </si>
  <si>
    <t>Martinique</t>
  </si>
  <si>
    <t>MQ</t>
  </si>
  <si>
    <t>MTQ</t>
  </si>
  <si>
    <t>Mauritania, Islamic Republic of</t>
  </si>
  <si>
    <t>MR</t>
  </si>
  <si>
    <t>MRT</t>
  </si>
  <si>
    <t>Mauritius, Republic of</t>
  </si>
  <si>
    <t>MU</t>
  </si>
  <si>
    <t>MUS</t>
  </si>
  <si>
    <t>Mexico, United Mexican States</t>
  </si>
  <si>
    <t>MX</t>
  </si>
  <si>
    <t>MEX</t>
  </si>
  <si>
    <t>Monaco, Principality of</t>
  </si>
  <si>
    <t>MC</t>
  </si>
  <si>
    <t>MCO</t>
  </si>
  <si>
    <t>Mongolia</t>
  </si>
  <si>
    <t>MN</t>
  </si>
  <si>
    <t>MNG</t>
  </si>
  <si>
    <t>Moldova, Republic of</t>
  </si>
  <si>
    <t>MD</t>
  </si>
  <si>
    <t>MDA</t>
  </si>
  <si>
    <t>Montenegro, Republic of</t>
  </si>
  <si>
    <t>ME</t>
  </si>
  <si>
    <t>MNE</t>
  </si>
  <si>
    <t>Montserrat</t>
  </si>
  <si>
    <t>MS</t>
  </si>
  <si>
    <t>MSR</t>
  </si>
  <si>
    <t>Morocco, Kingdom of</t>
  </si>
  <si>
    <t>MA</t>
  </si>
  <si>
    <t>MAR</t>
  </si>
  <si>
    <t>Mozambique, Republic of</t>
  </si>
  <si>
    <t>MZ</t>
  </si>
  <si>
    <t>MOZ</t>
  </si>
  <si>
    <t>Oman, Sultanate of</t>
  </si>
  <si>
    <t>OM</t>
  </si>
  <si>
    <t>OMN</t>
  </si>
  <si>
    <t>Namibia, Republic of</t>
  </si>
  <si>
    <t>NAM</t>
  </si>
  <si>
    <t>Nauru, Republic of</t>
  </si>
  <si>
    <t>NR</t>
  </si>
  <si>
    <t>NRU</t>
  </si>
  <si>
    <t>Nepal, State of</t>
  </si>
  <si>
    <t>NP</t>
  </si>
  <si>
    <t>NPL</t>
  </si>
  <si>
    <t>Netherlands, Kingdom of the</t>
  </si>
  <si>
    <t>NL</t>
  </si>
  <si>
    <t>NLD</t>
  </si>
  <si>
    <t>Netherlands Antilles</t>
  </si>
  <si>
    <t>ANT</t>
  </si>
  <si>
    <t>Curaçao</t>
  </si>
  <si>
    <t>CW</t>
  </si>
  <si>
    <t>CUW</t>
  </si>
  <si>
    <t>Aruba</t>
  </si>
  <si>
    <t>AW</t>
  </si>
  <si>
    <t>ABW</t>
  </si>
  <si>
    <t>Sint Maarten (Netherlands)</t>
  </si>
  <si>
    <t>SX</t>
  </si>
  <si>
    <t>SXM</t>
  </si>
  <si>
    <t>Bonaire, Sint Eustatius and Saba</t>
  </si>
  <si>
    <t>BQ</t>
  </si>
  <si>
    <t>BES</t>
  </si>
  <si>
    <t>New Caledonia</t>
  </si>
  <si>
    <t>NC</t>
  </si>
  <si>
    <t>NCL</t>
  </si>
  <si>
    <t>Vanuatu, Republic of</t>
  </si>
  <si>
    <t>VU</t>
  </si>
  <si>
    <t>VUT</t>
  </si>
  <si>
    <t>New Zealand</t>
  </si>
  <si>
    <t>NZ</t>
  </si>
  <si>
    <t>NZL</t>
  </si>
  <si>
    <t>Nicaragua, Republic of</t>
  </si>
  <si>
    <t>NI</t>
  </si>
  <si>
    <t>NIC</t>
  </si>
  <si>
    <t>Niger, Republic of</t>
  </si>
  <si>
    <t>NE</t>
  </si>
  <si>
    <t>NER</t>
  </si>
  <si>
    <t>Nigeria, Federal Republic of</t>
  </si>
  <si>
    <t>NG</t>
  </si>
  <si>
    <t>NGA</t>
  </si>
  <si>
    <t>Niue</t>
  </si>
  <si>
    <t>NU</t>
  </si>
  <si>
    <t>NIU</t>
  </si>
  <si>
    <t>Norfolk Island</t>
  </si>
  <si>
    <t>NF</t>
  </si>
  <si>
    <t>NFK</t>
  </si>
  <si>
    <t>Norway, Kingdom of</t>
  </si>
  <si>
    <t>NO</t>
  </si>
  <si>
    <t>NOR</t>
  </si>
  <si>
    <t>Northern Mariana Islands, Commonwealth of the</t>
  </si>
  <si>
    <t>MP</t>
  </si>
  <si>
    <t>MNP</t>
  </si>
  <si>
    <t>United States Minor Outlying Islands</t>
  </si>
  <si>
    <t>UM</t>
  </si>
  <si>
    <t>UMI</t>
  </si>
  <si>
    <t>Micronesia, Federated States of</t>
  </si>
  <si>
    <t>FM</t>
  </si>
  <si>
    <t>FSM</t>
  </si>
  <si>
    <t>Marshall Islands, Republic of the</t>
  </si>
  <si>
    <t>MH</t>
  </si>
  <si>
    <t>MHL</t>
  </si>
  <si>
    <t>Palau, Republic of</t>
  </si>
  <si>
    <t>PW</t>
  </si>
  <si>
    <t>PLW</t>
  </si>
  <si>
    <t>Pakistan, Islamic Republic of</t>
  </si>
  <si>
    <t>PK</t>
  </si>
  <si>
    <t>PAK</t>
  </si>
  <si>
    <t>Panama, Republic of</t>
  </si>
  <si>
    <t>PA</t>
  </si>
  <si>
    <t>PAN</t>
  </si>
  <si>
    <t>Papua New Guinea, Independent State of</t>
  </si>
  <si>
    <t>PG</t>
  </si>
  <si>
    <t>PNG</t>
  </si>
  <si>
    <t>Paraguay, Republic of</t>
  </si>
  <si>
    <t>PY</t>
  </si>
  <si>
    <t>PRY</t>
  </si>
  <si>
    <t>Peru, Republic of</t>
  </si>
  <si>
    <t>PE</t>
  </si>
  <si>
    <t>PER</t>
  </si>
  <si>
    <t>Philippines, Republic of the</t>
  </si>
  <si>
    <t>PH</t>
  </si>
  <si>
    <t>PHL</t>
  </si>
  <si>
    <t>Pitcairn Islands</t>
  </si>
  <si>
    <t>PN</t>
  </si>
  <si>
    <t>PCN</t>
  </si>
  <si>
    <t>Poland, Republic of</t>
  </si>
  <si>
    <t>PL</t>
  </si>
  <si>
    <t>POL</t>
  </si>
  <si>
    <t>Portugal, Portuguese Republic</t>
  </si>
  <si>
    <t>PT</t>
  </si>
  <si>
    <t>PRT</t>
  </si>
  <si>
    <t>Guinea-Bissau, Republic of</t>
  </si>
  <si>
    <t>GW</t>
  </si>
  <si>
    <t>GNB</t>
  </si>
  <si>
    <t>Timor-Leste, Democratic Republic of</t>
  </si>
  <si>
    <t>TL</t>
  </si>
  <si>
    <t>TLS</t>
  </si>
  <si>
    <t>Puerto Rico, Commonwealth of</t>
  </si>
  <si>
    <t>PR</t>
  </si>
  <si>
    <t>PRI</t>
  </si>
  <si>
    <t>Qatar, State of</t>
  </si>
  <si>
    <t>QA</t>
  </si>
  <si>
    <t>QAT</t>
  </si>
  <si>
    <t>Reunion</t>
  </si>
  <si>
    <t>RE</t>
  </si>
  <si>
    <t>REU</t>
  </si>
  <si>
    <t>Romania</t>
  </si>
  <si>
    <t>RO</t>
  </si>
  <si>
    <t>ROU</t>
  </si>
  <si>
    <t>Russian Federation</t>
  </si>
  <si>
    <t>RU</t>
  </si>
  <si>
    <t>RUS</t>
  </si>
  <si>
    <t>Rwanda, Republic of</t>
  </si>
  <si>
    <t>RW</t>
  </si>
  <si>
    <t>RWA</t>
  </si>
  <si>
    <t>Saint Barthelemy</t>
  </si>
  <si>
    <t>BL</t>
  </si>
  <si>
    <t>BLM</t>
  </si>
  <si>
    <t>Saint Helena</t>
  </si>
  <si>
    <t>SH</t>
  </si>
  <si>
    <t>SHN</t>
  </si>
  <si>
    <t>Saint Kitts and Nevis, Federation of</t>
  </si>
  <si>
    <t>KN</t>
  </si>
  <si>
    <t>KNA</t>
  </si>
  <si>
    <t>Anguilla</t>
  </si>
  <si>
    <t>AI</t>
  </si>
  <si>
    <t>AIA</t>
  </si>
  <si>
    <t>Saint Lucia</t>
  </si>
  <si>
    <t>LC</t>
  </si>
  <si>
    <t>LCA</t>
  </si>
  <si>
    <t>Saint Martin</t>
  </si>
  <si>
    <t>MF</t>
  </si>
  <si>
    <t>MAF</t>
  </si>
  <si>
    <t>Saint Pierre and Miquelon</t>
  </si>
  <si>
    <t>PM</t>
  </si>
  <si>
    <t>SPM</t>
  </si>
  <si>
    <t>Saint Vincent and the Grenadines</t>
  </si>
  <si>
    <t>VC</t>
  </si>
  <si>
    <t>VCT</t>
  </si>
  <si>
    <t>San Marino, Republic of</t>
  </si>
  <si>
    <t>SM</t>
  </si>
  <si>
    <t>SMR</t>
  </si>
  <si>
    <t>Sao Tome and Principe, Democratic Republic of</t>
  </si>
  <si>
    <t>ST</t>
  </si>
  <si>
    <t>STP</t>
  </si>
  <si>
    <t>Saudi Arabia, Kingdom of</t>
  </si>
  <si>
    <t>SAU</t>
  </si>
  <si>
    <t>Senegal, Republic of</t>
  </si>
  <si>
    <t>SN</t>
  </si>
  <si>
    <t>SEN</t>
  </si>
  <si>
    <t>Serbia, Republic of</t>
  </si>
  <si>
    <t>RS</t>
  </si>
  <si>
    <t>SRB</t>
  </si>
  <si>
    <t>Seychelles, Republic of</t>
  </si>
  <si>
    <t>SC</t>
  </si>
  <si>
    <t>SYC</t>
  </si>
  <si>
    <t>Sierra Leone, Republic of</t>
  </si>
  <si>
    <t>SL</t>
  </si>
  <si>
    <t>SLE</t>
  </si>
  <si>
    <t>Singapore, Republic of</t>
  </si>
  <si>
    <t>SG</t>
  </si>
  <si>
    <t>SGP</t>
  </si>
  <si>
    <t>Slovakia (Slovak Republic)</t>
  </si>
  <si>
    <t>SK</t>
  </si>
  <si>
    <t>SVK</t>
  </si>
  <si>
    <t>Vietnam, Socialist Republic of</t>
  </si>
  <si>
    <t>VN</t>
  </si>
  <si>
    <t>VNM</t>
  </si>
  <si>
    <t>Slovenia, Republic of</t>
  </si>
  <si>
    <t>SI</t>
  </si>
  <si>
    <t>SVN</t>
  </si>
  <si>
    <t>Somalia, Somali Republic</t>
  </si>
  <si>
    <t>SO</t>
  </si>
  <si>
    <t>SOM</t>
  </si>
  <si>
    <t>South Africa, Republic of</t>
  </si>
  <si>
    <t>ZA</t>
  </si>
  <si>
    <t>ZAF</t>
  </si>
  <si>
    <t>Zimbabwe, Republic of</t>
  </si>
  <si>
    <t>ZW</t>
  </si>
  <si>
    <t>ZWE</t>
  </si>
  <si>
    <t>Spain, Kingdom of</t>
  </si>
  <si>
    <t>ES</t>
  </si>
  <si>
    <t>ESP</t>
  </si>
  <si>
    <t>South Sudan</t>
  </si>
  <si>
    <t>SS</t>
  </si>
  <si>
    <t>SSD</t>
  </si>
  <si>
    <t>Western Sahara</t>
  </si>
  <si>
    <t>EH</t>
  </si>
  <si>
    <t>ESH</t>
  </si>
  <si>
    <t>Sudan, Republic of</t>
  </si>
  <si>
    <t>SD</t>
  </si>
  <si>
    <t>SDN</t>
  </si>
  <si>
    <t>Suriname, Republic of</t>
  </si>
  <si>
    <t>SR</t>
  </si>
  <si>
    <t>SUR</t>
  </si>
  <si>
    <t>Svalbard &amp; Jan Mayen Islands</t>
  </si>
  <si>
    <t>SJ</t>
  </si>
  <si>
    <t>SJM</t>
  </si>
  <si>
    <t>Swaziland, Kingdom of</t>
  </si>
  <si>
    <t>SZ</t>
  </si>
  <si>
    <t>SWZ</t>
  </si>
  <si>
    <t>Sweden, Kingdom of</t>
  </si>
  <si>
    <t>SE</t>
  </si>
  <si>
    <t>SWE</t>
  </si>
  <si>
    <t>Switzerland, Swiss Confederation</t>
  </si>
  <si>
    <t>CH</t>
  </si>
  <si>
    <t>CHE</t>
  </si>
  <si>
    <t>Syrian Arab Republic</t>
  </si>
  <si>
    <t>SY</t>
  </si>
  <si>
    <t>SYR</t>
  </si>
  <si>
    <t>Tajikistan, Republic of</t>
  </si>
  <si>
    <t>TJ</t>
  </si>
  <si>
    <t>TJK</t>
  </si>
  <si>
    <t>Thailand, Kingdom of</t>
  </si>
  <si>
    <t>TH</t>
  </si>
  <si>
    <t>THA</t>
  </si>
  <si>
    <t>Togo, Togolese Republic</t>
  </si>
  <si>
    <t>TG</t>
  </si>
  <si>
    <t>TGO</t>
  </si>
  <si>
    <t>Tokelau</t>
  </si>
  <si>
    <t>TK</t>
  </si>
  <si>
    <t>TKL</t>
  </si>
  <si>
    <t>Tonga, Kingdom of</t>
  </si>
  <si>
    <t>TO</t>
  </si>
  <si>
    <t>TON</t>
  </si>
  <si>
    <t>Trinidad and Tobago, Republic of</t>
  </si>
  <si>
    <t>TT</t>
  </si>
  <si>
    <t>TTO</t>
  </si>
  <si>
    <t>United Arab Emirates</t>
  </si>
  <si>
    <t>AE</t>
  </si>
  <si>
    <t>ARE</t>
  </si>
  <si>
    <t>Tunisia, Tunisian Republic</t>
  </si>
  <si>
    <t>TN</t>
  </si>
  <si>
    <t>TUN</t>
  </si>
  <si>
    <t>Turkey, Republic of</t>
  </si>
  <si>
    <t>TR</t>
  </si>
  <si>
    <t>TUR</t>
  </si>
  <si>
    <t>Turkmenistan</t>
  </si>
  <si>
    <t>TM</t>
  </si>
  <si>
    <t>TKM</t>
  </si>
  <si>
    <t>Turks and Caicos Islands</t>
  </si>
  <si>
    <t>TC</t>
  </si>
  <si>
    <t>TCA</t>
  </si>
  <si>
    <t>Tuvalu</t>
  </si>
  <si>
    <t>TV</t>
  </si>
  <si>
    <t>TUV</t>
  </si>
  <si>
    <t>Uganda, Republic of</t>
  </si>
  <si>
    <t>UG</t>
  </si>
  <si>
    <t>UGA</t>
  </si>
  <si>
    <t>Ukraine</t>
  </si>
  <si>
    <t>UA</t>
  </si>
  <si>
    <t>UKR</t>
  </si>
  <si>
    <t>Macedonia, The Former Yugoslav Republic of</t>
  </si>
  <si>
    <t>MK</t>
  </si>
  <si>
    <t>MKD</t>
  </si>
  <si>
    <t>Egypt, Arab Republic of</t>
  </si>
  <si>
    <t>EG</t>
  </si>
  <si>
    <t>EGY</t>
  </si>
  <si>
    <t>United Kingdom of Great Britain &amp; Northern Ireland</t>
  </si>
  <si>
    <t>GB</t>
  </si>
  <si>
    <t>GBR</t>
  </si>
  <si>
    <t>Guernsey, Bailiwick of</t>
  </si>
  <si>
    <t>GG</t>
  </si>
  <si>
    <t>GGY</t>
  </si>
  <si>
    <t>Jersey, Bailiwick of</t>
  </si>
  <si>
    <t>JE</t>
  </si>
  <si>
    <t>JEY</t>
  </si>
  <si>
    <t>Isle of Man</t>
  </si>
  <si>
    <t>IM</t>
  </si>
  <si>
    <t>IMN</t>
  </si>
  <si>
    <t>Tanzania, United Republic of</t>
  </si>
  <si>
    <t>TZ</t>
  </si>
  <si>
    <t>TZA</t>
  </si>
  <si>
    <t>United States of America</t>
  </si>
  <si>
    <t>US</t>
  </si>
  <si>
    <t>USA</t>
  </si>
  <si>
    <t>United States Virgin Islands</t>
  </si>
  <si>
    <t>VI</t>
  </si>
  <si>
    <t>VIR</t>
  </si>
  <si>
    <t>Burkina Faso</t>
  </si>
  <si>
    <t>BF</t>
  </si>
  <si>
    <t>BFA</t>
  </si>
  <si>
    <t>Uruguay, Eastern Republic of</t>
  </si>
  <si>
    <t>UY</t>
  </si>
  <si>
    <t>URY</t>
  </si>
  <si>
    <t>Uzbekistan, Republic of</t>
  </si>
  <si>
    <t>UZ</t>
  </si>
  <si>
    <t>UZB</t>
  </si>
  <si>
    <t>Venezuela, Bolivarian Republic of</t>
  </si>
  <si>
    <t>VE</t>
  </si>
  <si>
    <t>VEN</t>
  </si>
  <si>
    <t>Wallis and Futuna</t>
  </si>
  <si>
    <t>WF</t>
  </si>
  <si>
    <t>WLF</t>
  </si>
  <si>
    <t>Samoa, Independent State of</t>
  </si>
  <si>
    <t>WS</t>
  </si>
  <si>
    <t>WSM</t>
  </si>
  <si>
    <t>Yemen</t>
  </si>
  <si>
    <t>YE</t>
  </si>
  <si>
    <t>YEM</t>
  </si>
  <si>
    <t>Zambia, Republic of</t>
  </si>
  <si>
    <t>ZM</t>
  </si>
  <si>
    <t>ZMB</t>
  </si>
  <si>
    <t>Disputed Territory</t>
  </si>
  <si>
    <t>XX</t>
  </si>
  <si>
    <t>Iraq-Saudi Arabia Neutral Zone</t>
  </si>
  <si>
    <t>XE</t>
  </si>
  <si>
    <t>United Nations Neutral Zone</t>
  </si>
  <si>
    <t>XD</t>
  </si>
  <si>
    <t>Spratly Islands</t>
  </si>
  <si>
    <t>XS</t>
  </si>
  <si>
    <t>Life: A User's Manual</t>
  </si>
  <si>
    <t>Tartarus Press</t>
  </si>
  <si>
    <t>Undertow Publications</t>
  </si>
  <si>
    <t>Swan River Press</t>
  </si>
  <si>
    <t>Miskatonic Books</t>
  </si>
  <si>
    <t>Flame Tree Press</t>
  </si>
  <si>
    <t>Montag Press</t>
  </si>
  <si>
    <t>Corpus Press</t>
  </si>
  <si>
    <t>Crystal Lake Publishing</t>
  </si>
  <si>
    <t>Quill &amp; Crow Publishing House</t>
  </si>
  <si>
    <t>White Stag Publishing</t>
  </si>
  <si>
    <t>The Anatomy of Taverns</t>
  </si>
  <si>
    <t>The Diary of a Successful Man</t>
  </si>
  <si>
    <t>Machenalia</t>
  </si>
  <si>
    <t>Chapters Five and Six of the Secret Glory</t>
  </si>
  <si>
    <t>A Bibliophile's Holiday</t>
  </si>
  <si>
    <t>Rus in Urbe and Others</t>
  </si>
  <si>
    <t>Arthur Machen and "The Sphinx"</t>
  </si>
  <si>
    <t>Shady Customers</t>
  </si>
  <si>
    <t>Ritual &amp; Other Stories</t>
  </si>
  <si>
    <t>The New Year: Ancient Lights With Certain Modern Reflections</t>
  </si>
  <si>
    <t>Containing a Number of Things</t>
  </si>
  <si>
    <t>Starrett and Millard</t>
  </si>
  <si>
    <t>Edgar Allan Poe and Arthur Machen</t>
  </si>
  <si>
    <t>Arthur Machen &amp; Mark Samuels</t>
  </si>
  <si>
    <t>The Yellow Sign</t>
  </si>
  <si>
    <t>Under the Leads</t>
  </si>
  <si>
    <t>Xélucha and The Primate of the Rose</t>
  </si>
  <si>
    <t>The Secret of the Sangraal</t>
  </si>
  <si>
    <t>Tales from Tartarus</t>
  </si>
  <si>
    <t>R.B. Russell &amp; Rosalie Parker (editors)</t>
  </si>
  <si>
    <t>Worming the Harpy and Other Bitter Pills</t>
  </si>
  <si>
    <t>Arthur Machen: A Novelist of Ecstasy and Sin</t>
  </si>
  <si>
    <t>Vincent Starrett</t>
  </si>
  <si>
    <t>The Tartarus Press Guide to First Edition Prices, 1997</t>
  </si>
  <si>
    <t>Steeple on a Hill: Poems</t>
  </si>
  <si>
    <t>Ornaments in Jade</t>
  </si>
  <si>
    <t>Tales of Horror and the Supernatural</t>
  </si>
  <si>
    <t>A Night with Mephistopheles: Selected Works</t>
  </si>
  <si>
    <t>Guide to First Edition Prices, 1998/9</t>
  </si>
  <si>
    <t>Afterglow &amp; On Paganism</t>
  </si>
  <si>
    <t>Mitchell S. Buck &amp; Arthur Machen</t>
  </si>
  <si>
    <t>Aklo</t>
  </si>
  <si>
    <t>Mark Valentine, Roger Dobson, &amp; R.B. Russell (editors)</t>
  </si>
  <si>
    <t>The Collected Strange Papers of Christopher Blayre</t>
  </si>
  <si>
    <t>Uncanny Tales</t>
  </si>
  <si>
    <t>Le Grand Meaulnes, or The Lost Domain, and Miracles</t>
  </si>
  <si>
    <t>In Violet Veils</t>
  </si>
  <si>
    <t>The Doll Maker and Other Tales of the Uncanny</t>
  </si>
  <si>
    <t>Forever Azathoth and Other Horrors</t>
  </si>
  <si>
    <t>Guide to First Edition Prices, 2000/1</t>
  </si>
  <si>
    <t>The Sound of His Horn &amp; The King of the Lake</t>
  </si>
  <si>
    <t>The Sound of His Horn and Other Stories</t>
  </si>
  <si>
    <t>The Secret Glory</t>
  </si>
  <si>
    <t>The Collected Strange Stories of Robert Aickman, Volume II</t>
  </si>
  <si>
    <t>The Collected Strange Stories of Robert Aickman, Volume I</t>
  </si>
  <si>
    <t>Precious Balms</t>
  </si>
  <si>
    <t>The Smell of Telescopes</t>
  </si>
  <si>
    <t>The Green Round</t>
  </si>
  <si>
    <t>A Fragment of Life</t>
  </si>
  <si>
    <t>The Salutation</t>
  </si>
  <si>
    <t>Ringstones</t>
  </si>
  <si>
    <t>Shapes in the Fire</t>
  </si>
  <si>
    <t>Pan's Garden</t>
  </si>
  <si>
    <t>Christmas Miscellany</t>
  </si>
  <si>
    <t>Ghost Stories</t>
  </si>
  <si>
    <t>The Lost Stradivarius</t>
  </si>
  <si>
    <t>Dromenon</t>
  </si>
  <si>
    <t>The Princess Daphne</t>
  </si>
  <si>
    <t>Uncle Stephen</t>
  </si>
  <si>
    <t>Guide to First Edition Prices, 2002/3</t>
  </si>
  <si>
    <t>The Attempted Rescue</t>
  </si>
  <si>
    <t>The Collected Macabre Stories of L.P. Hartley</t>
  </si>
  <si>
    <t>Günter Weber's Confession</t>
  </si>
  <si>
    <t>Denton Welch: Writer and Artist</t>
  </si>
  <si>
    <t>A Damask of the Dead</t>
  </si>
  <si>
    <t>Nightmares of an Ether-Drinker</t>
  </si>
  <si>
    <t>The Sacrifice and Other Stories</t>
  </si>
  <si>
    <t>Written with My Left Hand</t>
  </si>
  <si>
    <t>Stories from a Lost Anthology</t>
  </si>
  <si>
    <t>Undesirable Guests</t>
  </si>
  <si>
    <t>Prince Zaleski</t>
  </si>
  <si>
    <t>Various Temptations</t>
  </si>
  <si>
    <t>The White Hands and Other Weird Tales</t>
  </si>
  <si>
    <t>Tarnhelm: The Best Supernatural Stories of Hugh Walpole</t>
  </si>
  <si>
    <t>Three Miles Up</t>
  </si>
  <si>
    <t>Masques and Citadels</t>
  </si>
  <si>
    <t>The House of the Hidden Light</t>
  </si>
  <si>
    <t>Arthur Machen and A.E. Waite</t>
  </si>
  <si>
    <t>Guide to First Edition Prices, 2004/5</t>
  </si>
  <si>
    <t>Echoes and Shadows</t>
  </si>
  <si>
    <t>Strange Tales</t>
  </si>
  <si>
    <t>The Purple Cloud</t>
  </si>
  <si>
    <t>The Haunted Woman</t>
  </si>
  <si>
    <t>Morbid Tales</t>
  </si>
  <si>
    <t>Miss Hargreaves</t>
  </si>
  <si>
    <t>Black Spirits and White</t>
  </si>
  <si>
    <t>The Suicide Club and Other Dark Adventures</t>
  </si>
  <si>
    <t>Life of Arthur Machen</t>
  </si>
  <si>
    <t>Heathcliff's Tale</t>
  </si>
  <si>
    <t>The Wandering Soul</t>
  </si>
  <si>
    <t>Beresford Egan</t>
  </si>
  <si>
    <t>Where Nothing Sleeps</t>
  </si>
  <si>
    <t>Guide to First Edition Prices, 2006/7</t>
  </si>
  <si>
    <t>The Long Retreating Day</t>
  </si>
  <si>
    <t>Father Raven and Other Tales</t>
  </si>
  <si>
    <t>The Pale Ape</t>
  </si>
  <si>
    <t>The Sense of the Past</t>
  </si>
  <si>
    <t>A Walberswick Goodnight Story</t>
  </si>
  <si>
    <t>The Man Who Could Work Miracles</t>
  </si>
  <si>
    <t>The Justice of the Night</t>
  </si>
  <si>
    <t>Strangers and Pilgrims</t>
  </si>
  <si>
    <t>Dreads and Drolls</t>
  </si>
  <si>
    <t>Guide to First Edition Prices, 2008/9</t>
  </si>
  <si>
    <t>Strange Tales II</t>
  </si>
  <si>
    <t>The Triumph of Night</t>
  </si>
  <si>
    <t>Sredni Vashtar</t>
  </si>
  <si>
    <t>The Sand Man and Other Night-Pieces</t>
  </si>
  <si>
    <t>An Occurrence at Owl Creek Bridge and Other Stories</t>
  </si>
  <si>
    <t>The Snow-Image and Other Stories of the Supernatural</t>
  </si>
  <si>
    <t>Tales of Terror</t>
  </si>
  <si>
    <t>The Buckross Ring, and Other Stories of the Strange and Supernatural</t>
  </si>
  <si>
    <t>The Double Eye</t>
  </si>
  <si>
    <t>Cold to the Touch</t>
  </si>
  <si>
    <t>The Legend of Sleepy Hollow</t>
  </si>
  <si>
    <t>The St Perpetuus Club of Buenos Aires</t>
  </si>
  <si>
    <t>Strange Tales III</t>
  </si>
  <si>
    <t>Nightmare-Touch</t>
  </si>
  <si>
    <t>The Collected Connoisseur</t>
  </si>
  <si>
    <t>Mark Valentine and John Howard</t>
  </si>
  <si>
    <t>A Book of Dear Dead Women</t>
  </si>
  <si>
    <t>Sourdough</t>
  </si>
  <si>
    <t>Guide to First Edition Prices, Eighth Edition</t>
  </si>
  <si>
    <t>Sub Rosa</t>
  </si>
  <si>
    <t>The Child Cephalina</t>
  </si>
  <si>
    <t>Londonia</t>
  </si>
  <si>
    <t>Unholy Tales</t>
  </si>
  <si>
    <t>Past Lives of Old Books</t>
  </si>
  <si>
    <t>Sylvia Townsend Warner: A Bibliography</t>
  </si>
  <si>
    <t>R.B. Russell and J. Lawrence Mitchell</t>
  </si>
  <si>
    <t>Leave Your Sleep</t>
  </si>
  <si>
    <t>One Morning</t>
  </si>
  <si>
    <t>The Nightfarers</t>
  </si>
  <si>
    <t>Strange Tales: Tartarus Press at 30</t>
  </si>
  <si>
    <t>Go Back at Once</t>
  </si>
  <si>
    <t>Ezra Slef: The Next Nobel Laureate in Literature</t>
  </si>
  <si>
    <t>The Tallow-Wife and Other Tales</t>
  </si>
  <si>
    <t>Sphinxes &amp; Obelisks</t>
  </si>
  <si>
    <t>A Maze for the Minotaur</t>
  </si>
  <si>
    <t>Against the Grain Again</t>
  </si>
  <si>
    <t>All the Murmuring Bones</t>
  </si>
  <si>
    <t>The Gypsy Spiders and Other Tales of Italian Horror</t>
  </si>
  <si>
    <t>She Sleeps</t>
  </si>
  <si>
    <t>Robert Aickman: An Attempted Biography</t>
  </si>
  <si>
    <t>Robert Aickman: A Biography</t>
  </si>
  <si>
    <t>What I Was Afraid Of</t>
  </si>
  <si>
    <t>The Fig Garden and Other Stories</t>
  </si>
  <si>
    <t>Dark Arts</t>
  </si>
  <si>
    <t>The Ferry of Souls</t>
  </si>
  <si>
    <t>Literary Hauntings: A Ghost Story Gazetteer</t>
  </si>
  <si>
    <t>Dream Fox and Other Strange Stories</t>
  </si>
  <si>
    <t>The Peacock Escritoire with At Dusk</t>
  </si>
  <si>
    <t>Caged Ocean Dub</t>
  </si>
  <si>
    <t>Time of Passing</t>
  </si>
  <si>
    <t>My Life as an Alien</t>
  </si>
  <si>
    <t>The Good Unknown</t>
  </si>
  <si>
    <t>The Servants and Other Strange Stories</t>
  </si>
  <si>
    <t>Ghost Stories of M.R. James</t>
  </si>
  <si>
    <t>Robert Aickman: Selected Letters to Kirby McCauley, April 1967-December 1980</t>
  </si>
  <si>
    <t>The Specimens</t>
  </si>
  <si>
    <t>The Thunderstorm Collectors</t>
  </si>
  <si>
    <t>This Haunted Heaven</t>
  </si>
  <si>
    <t>The Woman Who Fell to Earth</t>
  </si>
  <si>
    <t>Tales from the Coming War</t>
  </si>
  <si>
    <t>Heaven's Hill</t>
  </si>
  <si>
    <t>From the Dead: Dark Tales</t>
  </si>
  <si>
    <t>Fifty Forgotten Records</t>
  </si>
  <si>
    <t>A Book of Ryhmes</t>
  </si>
  <si>
    <t>Sholokhov</t>
  </si>
  <si>
    <t>Harlan</t>
  </si>
  <si>
    <t>Ellison</t>
  </si>
  <si>
    <t>Samanta</t>
  </si>
  <si>
    <t>Schweblin</t>
  </si>
  <si>
    <t>Topor</t>
  </si>
  <si>
    <t>Writer, Illustrator, Filmmaker, Actor</t>
  </si>
  <si>
    <t>Yōko</t>
  </si>
  <si>
    <t>Ogawa</t>
  </si>
  <si>
    <t>Helen</t>
  </si>
  <si>
    <t>DeWitt</t>
  </si>
  <si>
    <t>Kazuo</t>
  </si>
  <si>
    <t>Ishiguro</t>
  </si>
  <si>
    <t>Erich Maria</t>
  </si>
  <si>
    <t>Remarque</t>
  </si>
  <si>
    <t>Erich Paul Remark</t>
  </si>
  <si>
    <t>Dan</t>
  </si>
  <si>
    <t>Simmons</t>
  </si>
  <si>
    <t>Arthur C.</t>
  </si>
  <si>
    <t>Science Fiction Writer, Inventor, Futurist</t>
  </si>
  <si>
    <t>Neruda</t>
  </si>
  <si>
    <t>Ricardo Eliécer Neftalí Reyes Basoalto</t>
  </si>
  <si>
    <t>Poet, Diplomat, Politician</t>
  </si>
  <si>
    <t>Benedetti</t>
  </si>
  <si>
    <t>Poet, Novelist, Journalist, Playwright</t>
  </si>
  <si>
    <t>Poet, Epic Writer</t>
  </si>
  <si>
    <t>Adrian</t>
  </si>
  <si>
    <t>Tchaikovsky</t>
  </si>
  <si>
    <t>Adrian Czajkowski</t>
  </si>
  <si>
    <t>Arkady</t>
  </si>
  <si>
    <t>Liu</t>
  </si>
  <si>
    <t>Cixin</t>
  </si>
  <si>
    <t>Science Fiction Writer, Engineer</t>
  </si>
  <si>
    <t>Joe</t>
  </si>
  <si>
    <t>Haldeman</t>
  </si>
  <si>
    <t>VanderMeer</t>
  </si>
  <si>
    <t>Bester</t>
  </si>
  <si>
    <t>Dmitry</t>
  </si>
  <si>
    <t>Glukhovsky</t>
  </si>
  <si>
    <t>Walter M.</t>
  </si>
  <si>
    <t>Miller Jr.</t>
  </si>
  <si>
    <t>Pope</t>
  </si>
  <si>
    <t>Poet, Translator, Satirist</t>
  </si>
  <si>
    <t>Wolfgang</t>
  </si>
  <si>
    <t>Koeppen</t>
  </si>
  <si>
    <t>Allen</t>
  </si>
  <si>
    <t>Ginsberg</t>
  </si>
  <si>
    <t>Erlend</t>
  </si>
  <si>
    <t>Loe</t>
  </si>
  <si>
    <t>Novelist, Screenwriter, Film Critic</t>
  </si>
  <si>
    <t>Dag</t>
  </si>
  <si>
    <t>Solstad</t>
  </si>
  <si>
    <t>Jansson</t>
  </si>
  <si>
    <t>Writer, Painter, Illustrator, Comic Strip Author</t>
  </si>
  <si>
    <t>Adalbert</t>
  </si>
  <si>
    <t>Stifter</t>
  </si>
  <si>
    <t>Novelist, Poet, Painter</t>
  </si>
  <si>
    <t>Farrell</t>
  </si>
  <si>
    <t>James Gordon Farrell</t>
  </si>
  <si>
    <t>Carlo Emilio</t>
  </si>
  <si>
    <t>Gadda</t>
  </si>
  <si>
    <t>Novelist, Poet, Engineer</t>
  </si>
  <si>
    <t>Améry</t>
  </si>
  <si>
    <t>Hans Chaim Mayer</t>
  </si>
  <si>
    <t>Essayist, Critic, Novelist</t>
  </si>
  <si>
    <t>Caroline</t>
  </si>
  <si>
    <t>Novelist, Biographical Writer</t>
  </si>
  <si>
    <t>Eduard Douwes Dekker</t>
  </si>
  <si>
    <t>Novelist, Satirist, Colonial Administrator</t>
  </si>
  <si>
    <t>Magda</t>
  </si>
  <si>
    <t>Szabó</t>
  </si>
  <si>
    <t>Vicki</t>
  </si>
  <si>
    <t>Baum</t>
  </si>
  <si>
    <t>Hedwig Baum</t>
  </si>
  <si>
    <t>Storm</t>
  </si>
  <si>
    <t>Hans Theodor Woldsen Storm</t>
  </si>
  <si>
    <t>Ronald</t>
  </si>
  <si>
    <t>Blythe</t>
  </si>
  <si>
    <t>Writer, Essayist, Editor</t>
  </si>
  <si>
    <t>James Humphry Morris</t>
  </si>
  <si>
    <t>Travel Writer, Journalist, Historian</t>
  </si>
  <si>
    <t>Elaine</t>
  </si>
  <si>
    <t>Dundy</t>
  </si>
  <si>
    <t>Tayeb</t>
  </si>
  <si>
    <t>Salih</t>
  </si>
  <si>
    <t>Sudanese</t>
  </si>
  <si>
    <t>Patrick Leigh</t>
  </si>
  <si>
    <t>Fermor</t>
  </si>
  <si>
    <t>Travel Writer, Memoirist, War Hero</t>
  </si>
  <si>
    <t>Richard Arthur Warren Hughes</t>
  </si>
  <si>
    <t>Qiu</t>
  </si>
  <si>
    <t>Miaojin</t>
  </si>
  <si>
    <t>Chevallier</t>
  </si>
  <si>
    <t>James Vance</t>
  </si>
  <si>
    <t>Donald Gordon Payne</t>
  </si>
  <si>
    <t>Children's Writer, Novelist</t>
  </si>
  <si>
    <t>Sigizmund</t>
  </si>
  <si>
    <t>Krzhizhanovsky</t>
  </si>
  <si>
    <t>Household</t>
  </si>
  <si>
    <t>Thriller Writer, Novelist</t>
  </si>
  <si>
    <t>Jeremias</t>
  </si>
  <si>
    <t>Gotthelf</t>
  </si>
  <si>
    <t>Albert Bitzius</t>
  </si>
  <si>
    <t>Novelist, Pastor</t>
  </si>
  <si>
    <t>Renata</t>
  </si>
  <si>
    <t>Adler</t>
  </si>
  <si>
    <t>J.L.</t>
  </si>
  <si>
    <t>Carr</t>
  </si>
  <si>
    <t>Joseph Lloyd Carr</t>
  </si>
  <si>
    <t>Novelist, Publisher</t>
  </si>
  <si>
    <t>G.B.</t>
  </si>
  <si>
    <t>Edwards</t>
  </si>
  <si>
    <t>Gerald Basil Edwards</t>
  </si>
  <si>
    <t>Penelope</t>
  </si>
  <si>
    <t>Mortimer</t>
  </si>
  <si>
    <t>Novelist, Screenwriter, Journalist</t>
  </si>
  <si>
    <t>Arun</t>
  </si>
  <si>
    <t>Kolatkar</t>
  </si>
  <si>
    <t>Poet, Graphic Designer</t>
  </si>
  <si>
    <t>Glenway</t>
  </si>
  <si>
    <t>Wescott</t>
  </si>
  <si>
    <t>Henry David</t>
  </si>
  <si>
    <t>Thoreau</t>
  </si>
  <si>
    <t>Tim</t>
  </si>
  <si>
    <t>Timothy Robinson</t>
  </si>
  <si>
    <t>Writer, Cartographer, Artist</t>
  </si>
  <si>
    <t>Tibor</t>
  </si>
  <si>
    <t>Déry</t>
  </si>
  <si>
    <t>Wyndham</t>
  </si>
  <si>
    <t>Writer, Literary Editor, Journalist</t>
  </si>
  <si>
    <t>Sylvia Townsend</t>
  </si>
  <si>
    <t>Warner</t>
  </si>
  <si>
    <t>Novelist, Poet, Short Story Writer</t>
  </si>
  <si>
    <t>Masanobu</t>
  </si>
  <si>
    <t>Fukuoka</t>
  </si>
  <si>
    <t>Farmer, Philosopher, Writer</t>
  </si>
  <si>
    <t>Hamilton</t>
  </si>
  <si>
    <t>Simenon</t>
  </si>
  <si>
    <t>Frigyes</t>
  </si>
  <si>
    <t>Karinthy</t>
  </si>
  <si>
    <t>Writer, Journalist, Playwright</t>
  </si>
  <si>
    <t>Howard Overing</t>
  </si>
  <si>
    <t>Sturgis</t>
  </si>
  <si>
    <t>A.C.</t>
  </si>
  <si>
    <t>Angus Charles Graham</t>
  </si>
  <si>
    <t>Sinologist, Linguist, Philosopher</t>
  </si>
  <si>
    <t>Rex</t>
  </si>
  <si>
    <t>Classicist, Writer, Translator</t>
  </si>
  <si>
    <t>R.B.</t>
  </si>
  <si>
    <t>Writer, Publisher, Editor</t>
  </si>
  <si>
    <t>Dowson</t>
  </si>
  <si>
    <t>Divers</t>
  </si>
  <si>
    <t>Hands</t>
  </si>
  <si>
    <t>Anthology</t>
  </si>
  <si>
    <t>N/A</t>
  </si>
  <si>
    <t>Gawsworth</t>
  </si>
  <si>
    <t>Terence Ian Fytton Armstrong</t>
  </si>
  <si>
    <t>Writer, Poet, Anthologist</t>
  </si>
  <si>
    <t>Julie</t>
  </si>
  <si>
    <t>Speedie</t>
  </si>
  <si>
    <t>Bertram</t>
  </si>
  <si>
    <t>Rota</t>
  </si>
  <si>
    <t>Bookseller, Publisher</t>
  </si>
  <si>
    <t>Samuels</t>
  </si>
  <si>
    <t>M.P.</t>
  </si>
  <si>
    <t>Shiel</t>
  </si>
  <si>
    <t>Matthew Phipps Shiel</t>
  </si>
  <si>
    <t>Rosalie</t>
  </si>
  <si>
    <t>Writer, Editor, Publisher</t>
  </si>
  <si>
    <t>Starrett</t>
  </si>
  <si>
    <t>Charles Vincent Emerson Starrett</t>
  </si>
  <si>
    <t>Glen</t>
  </si>
  <si>
    <t>Cavaliero</t>
  </si>
  <si>
    <t>Literary Critic, Poet, Academic</t>
  </si>
  <si>
    <t>Ferris</t>
  </si>
  <si>
    <t>Mitchell S.</t>
  </si>
  <si>
    <t>Buck</t>
  </si>
  <si>
    <t>Writer, Translator</t>
  </si>
  <si>
    <t>Valentine</t>
  </si>
  <si>
    <t>Writer, Editor, Critic</t>
  </si>
  <si>
    <t>Dobson</t>
  </si>
  <si>
    <t>Writer, Journalist</t>
  </si>
  <si>
    <t>Heron-Allen</t>
  </si>
  <si>
    <t>Writer, Scientist, Polymath</t>
  </si>
  <si>
    <t>F. Marion</t>
  </si>
  <si>
    <t>Crawford</t>
  </si>
  <si>
    <t>Henri Alain</t>
  </si>
  <si>
    <t>Fournier</t>
  </si>
  <si>
    <t>Sarban</t>
  </si>
  <si>
    <t>John William Wall</t>
  </si>
  <si>
    <t>Cannon</t>
  </si>
  <si>
    <t>Onions</t>
  </si>
  <si>
    <t>John Meade</t>
  </si>
  <si>
    <t>Falkner</t>
  </si>
  <si>
    <t>Novelist, Poet, Antiquarian</t>
  </si>
  <si>
    <t>Gerald</t>
  </si>
  <si>
    <t>Heard</t>
  </si>
  <si>
    <t>Henry FitzGerald Heard</t>
  </si>
  <si>
    <t>Philosopher, Science Historian, Writer</t>
  </si>
  <si>
    <t>Forrest</t>
  </si>
  <si>
    <t>Reid</t>
  </si>
  <si>
    <t>L.P.</t>
  </si>
  <si>
    <t>Hartley</t>
  </si>
  <si>
    <t>Leslie Poles Hartley</t>
  </si>
  <si>
    <t>de Bernières</t>
  </si>
  <si>
    <t>Methuen-Campbell</t>
  </si>
  <si>
    <t>Writer, Music Historian</t>
  </si>
  <si>
    <t>Gale</t>
  </si>
  <si>
    <t>Nugent</t>
  </si>
  <si>
    <t>Barker</t>
  </si>
  <si>
    <t>Charlton</t>
  </si>
  <si>
    <t>Sansom</t>
  </si>
  <si>
    <t>Elizabeth Jane</t>
  </si>
  <si>
    <t>A.E.</t>
  </si>
  <si>
    <t>Waite</t>
  </si>
  <si>
    <t>Arthur Edward Waite</t>
  </si>
  <si>
    <t>Jon Manchip</t>
  </si>
  <si>
    <t>Novelist, Screenwriter, Non-fiction Writer</t>
  </si>
  <si>
    <t>Lindsay</t>
  </si>
  <si>
    <t>Quentin S.</t>
  </si>
  <si>
    <t>Crisp</t>
  </si>
  <si>
    <t>Novelist, Actor</t>
  </si>
  <si>
    <t>Ralph Adams</t>
  </si>
  <si>
    <t>Cram</t>
  </si>
  <si>
    <t>Tennant</t>
  </si>
  <si>
    <t>Novelist, Editor</t>
  </si>
  <si>
    <t>Woodhouse</t>
  </si>
  <si>
    <t>Denton</t>
  </si>
  <si>
    <t>Welch</t>
  </si>
  <si>
    <t>Writer, Painter</t>
  </si>
  <si>
    <t>Gaskin</t>
  </si>
  <si>
    <t>Academic, Short Story Writer</t>
  </si>
  <si>
    <t>Coppard</t>
  </si>
  <si>
    <t>Alfred Edgar Coppard</t>
  </si>
  <si>
    <t>de la Mare</t>
  </si>
  <si>
    <t>Poet, Short Story Writer, Novelist</t>
  </si>
  <si>
    <t>Saki</t>
  </si>
  <si>
    <t>Hector Hugh Munro</t>
  </si>
  <si>
    <t>Nathaniel</t>
  </si>
  <si>
    <t>Hawthorne</t>
  </si>
  <si>
    <t>L.A.G.</t>
  </si>
  <si>
    <t>Strong</t>
  </si>
  <si>
    <t>Leonard Alfred George Strong</t>
  </si>
  <si>
    <t>Novelist, Critic, Poet</t>
  </si>
  <si>
    <t>William Fryer</t>
  </si>
  <si>
    <t>Strantzas</t>
  </si>
  <si>
    <t>Horror Writer, Editor</t>
  </si>
  <si>
    <t>Washington</t>
  </si>
  <si>
    <t>Irving</t>
  </si>
  <si>
    <t>Eric Stener</t>
  </si>
  <si>
    <t>Carlson</t>
  </si>
  <si>
    <t>Lafcadio</t>
  </si>
  <si>
    <t>Hearn</t>
  </si>
  <si>
    <t>Patrick Lafcadio Hearn</t>
  </si>
  <si>
    <t>Edna W.</t>
  </si>
  <si>
    <t>Underwood</t>
  </si>
  <si>
    <t>Angela</t>
  </si>
  <si>
    <t>Slatter</t>
  </si>
  <si>
    <t>Lloyd</t>
  </si>
  <si>
    <t>Kate A.</t>
  </si>
  <si>
    <t>Tod</t>
  </si>
  <si>
    <t>Robbins</t>
  </si>
  <si>
    <t>Clarence Aaron Robbins</t>
  </si>
  <si>
    <t>Jessica</t>
  </si>
  <si>
    <t>Hagy</t>
  </si>
  <si>
    <t>Komarnyckyj</t>
  </si>
  <si>
    <t>Reggie</t>
  </si>
  <si>
    <t>Writer, Illustrator, Playwright</t>
  </si>
  <si>
    <t>Brendan</t>
  </si>
  <si>
    <t>Connell</t>
  </si>
  <si>
    <t>Nicola</t>
  </si>
  <si>
    <t>Lombardi</t>
  </si>
  <si>
    <t>Hanson</t>
  </si>
  <si>
    <t>A.L.</t>
  </si>
  <si>
    <t>Salmon</t>
  </si>
  <si>
    <t>Dare Segun</t>
  </si>
  <si>
    <t>Falowo</t>
  </si>
  <si>
    <t>Seraj</t>
  </si>
  <si>
    <t>Assi</t>
  </si>
  <si>
    <t>Palestinian</t>
  </si>
  <si>
    <t>Stephen</t>
  </si>
  <si>
    <t>Volk</t>
  </si>
  <si>
    <t>Screenwriter, Novelist</t>
  </si>
  <si>
    <t>O'Donoghue</t>
  </si>
  <si>
    <t>Hana</t>
  </si>
  <si>
    <t>Gammon</t>
  </si>
  <si>
    <t>Nesbit</t>
  </si>
  <si>
    <t>Edith Bland</t>
  </si>
  <si>
    <t>Children's Writer, Poet, Novelist</t>
  </si>
  <si>
    <t>Jackson, Shirley</t>
  </si>
  <si>
    <t>Sholokhov, Mikhail</t>
  </si>
  <si>
    <t>Ellison, Harlan</t>
  </si>
  <si>
    <t>Schweblin, Samanta</t>
  </si>
  <si>
    <t>Topor, Roland</t>
  </si>
  <si>
    <t>Ogawa, Yōko</t>
  </si>
  <si>
    <t>DeWitt, Helen</t>
  </si>
  <si>
    <t>Ishiguro, Kazuo</t>
  </si>
  <si>
    <t>Remarque, Erich Maria</t>
  </si>
  <si>
    <t>Simmons, Dan</t>
  </si>
  <si>
    <t>Stephenson, Neal</t>
  </si>
  <si>
    <t>Clarke, Arthur C.</t>
  </si>
  <si>
    <t>Shelley, Percy Bysshe</t>
  </si>
  <si>
    <t>Neruda, Pablo</t>
  </si>
  <si>
    <t>Benedetti, Mario</t>
  </si>
  <si>
    <t>Tchaikovsky, Adrian</t>
  </si>
  <si>
    <t>Cixin, Liu</t>
  </si>
  <si>
    <t>Haldeman, Joe</t>
  </si>
  <si>
    <t>VanderMeer, Jeff</t>
  </si>
  <si>
    <t>Bester, Alfred</t>
  </si>
  <si>
    <t>Glukhovsky, Dmitry</t>
  </si>
  <si>
    <t>Miller Jr., Walter M.</t>
  </si>
  <si>
    <t>Pope, Alexander</t>
  </si>
  <si>
    <t>Koeppen, Wolfgang</t>
  </si>
  <si>
    <t>Ginsberg, Allen</t>
  </si>
  <si>
    <t>Loe, Erlend</t>
  </si>
  <si>
    <t>Solstad, Dag</t>
  </si>
  <si>
    <t>Fermor, Patrick Leigh</t>
  </si>
  <si>
    <t>Miaojin, Qiu</t>
  </si>
  <si>
    <t>Shiel, M.P.</t>
  </si>
  <si>
    <t>Rota, Bertram</t>
  </si>
  <si>
    <t>Hughes, Rhys</t>
  </si>
  <si>
    <t>Starrett, Vincent</t>
  </si>
  <si>
    <t>Russell, R.B.</t>
  </si>
  <si>
    <t>Cavaliero, Glen</t>
  </si>
  <si>
    <t>Ferris, Henry</t>
  </si>
  <si>
    <t>Nesbit, Edith</t>
  </si>
  <si>
    <t>Carlson, Eric Stener</t>
  </si>
  <si>
    <t>Dowson, Ernest</t>
  </si>
  <si>
    <t>Gawsworth, John</t>
  </si>
  <si>
    <t>Hands, Divers</t>
  </si>
  <si>
    <t>Speedie, Julie</t>
  </si>
  <si>
    <t>Heron-Allen, Edward</t>
  </si>
  <si>
    <t>Crawford, F. Marion</t>
  </si>
  <si>
    <t>Fournier, Henri Alain</t>
  </si>
  <si>
    <t>Valentine, Mark</t>
  </si>
  <si>
    <t>Cannon, Peter</t>
  </si>
  <si>
    <t>Salmon, A.L.</t>
  </si>
  <si>
    <t>Woodhouse, Adrian</t>
  </si>
  <si>
    <t>Coppard, A.E.</t>
  </si>
  <si>
    <t>Komarnyckyj, Andrew</t>
  </si>
  <si>
    <t>Slatter, Angela</t>
  </si>
  <si>
    <t>Connell, Brendan</t>
  </si>
  <si>
    <t>Falowo, Dare Segun</t>
  </si>
  <si>
    <t>Lindsay, David</t>
  </si>
  <si>
    <t>Welch, Denton</t>
  </si>
  <si>
    <t>Tennant, Emma</t>
  </si>
  <si>
    <t>Howard, Elizabeth Jane</t>
  </si>
  <si>
    <t>Hanson, Eric</t>
  </si>
  <si>
    <t>Reid, Forrest</t>
  </si>
  <si>
    <t>Baker, Frank</t>
  </si>
  <si>
    <t>Heard, Gerald</t>
  </si>
  <si>
    <t>Gammon, Hana</t>
  </si>
  <si>
    <t>Gaskin, John</t>
  </si>
  <si>
    <t>Methuen-Campbell, James</t>
  </si>
  <si>
    <t>Gale, John</t>
  </si>
  <si>
    <t>Hagy, Jessica</t>
  </si>
  <si>
    <t>de Bernières, Louis</t>
  </si>
  <si>
    <t>Underwood, Edna W.</t>
  </si>
  <si>
    <t>Walpole, Hugh</t>
  </si>
  <si>
    <t>O'Donoghue, John</t>
  </si>
  <si>
    <t>Falkner, John Meade</t>
  </si>
  <si>
    <t>White, Jon Manchip</t>
  </si>
  <si>
    <t>Hardy, Kate A.</t>
  </si>
  <si>
    <t>Hartley, L.P.</t>
  </si>
  <si>
    <t>Hearn, Lafcadio</t>
  </si>
  <si>
    <t>Strong, L.A.G.</t>
  </si>
  <si>
    <t>Samuels, Mark</t>
  </si>
  <si>
    <t>Crisp, Quentin S.</t>
  </si>
  <si>
    <t>Onions, Oliver</t>
  </si>
  <si>
    <t>Barker, Nugent</t>
  </si>
  <si>
    <t>Lombardi, Nicola</t>
  </si>
  <si>
    <t>Hawthorne, Nathaniel</t>
  </si>
  <si>
    <t>Auto-da-Fé</t>
  </si>
  <si>
    <t>The Assistant</t>
  </si>
  <si>
    <t>Non-Places: Introduction to an Anthropology of Supermodernity</t>
  </si>
  <si>
    <t>Paroles</t>
  </si>
  <si>
    <t>On Writing</t>
  </si>
  <si>
    <t>A People’s History of the United States: 1492 - Present</t>
  </si>
  <si>
    <t>Zinn, Howard</t>
  </si>
  <si>
    <t>The Rise and Fall of the Third Reich: A History of Nazi Germany</t>
  </si>
  <si>
    <t>Band of Brothers</t>
  </si>
  <si>
    <t>The Adventures of Augie March</t>
  </si>
  <si>
    <t>Henderson the Rain King</t>
  </si>
  <si>
    <t>The Adventures of Huckleberry Finn</t>
  </si>
  <si>
    <t>The Aeneid</t>
  </si>
  <si>
    <t>Virgil</t>
  </si>
  <si>
    <t>Aesop's Illustrated Fables</t>
  </si>
  <si>
    <t>Aesop's Fables</t>
  </si>
  <si>
    <t>Aesop</t>
  </si>
  <si>
    <t>Agostino</t>
  </si>
  <si>
    <t>Alexander McQueen: Savage Beauty</t>
  </si>
  <si>
    <t>The Alienist</t>
  </si>
  <si>
    <t>Alone in Berlin</t>
  </si>
  <si>
    <t>The Age of Revolution, 1789–1848</t>
  </si>
  <si>
    <t>Series</t>
  </si>
  <si>
    <t>In Search of Lost Time</t>
  </si>
  <si>
    <t>Original Title</t>
  </si>
  <si>
    <t>À la recherche du temps perdu</t>
  </si>
  <si>
    <t>The Age of Extremes, 1914-1991</t>
  </si>
  <si>
    <t>Series_Number</t>
  </si>
  <si>
    <t>The Age of Capital, 1848–1875</t>
  </si>
  <si>
    <t>The Age of Empire, 1875–1914</t>
  </si>
  <si>
    <t>Eric J. Hobsbawm</t>
  </si>
  <si>
    <t>La Comédie humaine</t>
  </si>
  <si>
    <t>The Rougon-Macquart cycle</t>
  </si>
  <si>
    <t>Les Rougon-Macquart</t>
  </si>
  <si>
    <t>La Condition humaine</t>
  </si>
  <si>
    <t>The Cairo Trilogy</t>
  </si>
  <si>
    <t>الثلاثية (Al-Thulāthiyya)</t>
  </si>
  <si>
    <t>Mahfouz, Naguib</t>
  </si>
  <si>
    <t>Joseph und seine Brüder</t>
  </si>
  <si>
    <t>The Magic Mountain and Doctor Faustus</t>
  </si>
  <si>
    <t>Der Zauberberg and Doktor Faustus</t>
  </si>
  <si>
    <t>Livro do Desassossego</t>
  </si>
  <si>
    <t>The Mahabharata</t>
  </si>
  <si>
    <t>महाभारत (Mahābhārata)</t>
  </si>
  <si>
    <t>Vyasa</t>
  </si>
  <si>
    <t>La Divina Commedia</t>
  </si>
  <si>
    <t>The Tale of Genji</t>
  </si>
  <si>
    <t>源氏物語 (Genji Monogatari)</t>
  </si>
  <si>
    <t>Murasaki Shikibu</t>
  </si>
  <si>
    <t>Dream of the Red Chamber</t>
  </si>
  <si>
    <t>红楼梦 (Hóng Lóu Mèng)</t>
  </si>
  <si>
    <t>Cao, Xueqin</t>
  </si>
  <si>
    <t>The Cemetery of Forgotten Books</t>
  </si>
  <si>
    <t>El cementerio de los libros olvidados</t>
  </si>
  <si>
    <t>The Neapolitan Novels</t>
  </si>
  <si>
    <t>L'amica geniale</t>
  </si>
  <si>
    <t>Ferrante, Elena</t>
  </si>
  <si>
    <t>The Trilogy</t>
  </si>
  <si>
    <t>Τριλογία (Trilogía)</t>
  </si>
  <si>
    <t>Kazantzakis, Nikos</t>
  </si>
  <si>
    <t>The Border Trilogy</t>
  </si>
  <si>
    <t>The U.S.A. Trilogy</t>
  </si>
  <si>
    <t>U.S.A.</t>
  </si>
  <si>
    <t>Dos Passos, John</t>
  </si>
  <si>
    <t>The Ibis Trilogy</t>
  </si>
  <si>
    <t>Ghosh, Amitav</t>
  </si>
  <si>
    <t>The Regeneration Trilogy</t>
  </si>
  <si>
    <t>Barker, Pat</t>
  </si>
  <si>
    <t>The Southern Reach Trilogy</t>
  </si>
  <si>
    <t>The Baroque Cycle</t>
  </si>
  <si>
    <t>The Palliser novels</t>
  </si>
  <si>
    <t>The Cornish Trilogy</t>
  </si>
  <si>
    <t>Davies, Robertson</t>
  </si>
  <si>
    <t>The Raj Quartet</t>
  </si>
  <si>
    <t>Scott, Paul</t>
  </si>
  <si>
    <t>The Patrick Melrose Novels</t>
  </si>
  <si>
    <t>St. Aubyn, Edward</t>
  </si>
  <si>
    <t>The Sea of Fertility tetralogy</t>
  </si>
  <si>
    <t>豊饒の海 (Hōjō no Umi)</t>
  </si>
  <si>
    <t>Mishima, Yukio</t>
  </si>
  <si>
    <t>Københavnertrilogien</t>
  </si>
  <si>
    <t>The Awakening Land trilogy</t>
  </si>
  <si>
    <t>The Awakening Land</t>
  </si>
  <si>
    <t>Richter, Conrad</t>
  </si>
  <si>
    <t>The Collected Works</t>
  </si>
  <si>
    <t>Samlade Verk</t>
  </si>
  <si>
    <t>Strindberg, August</t>
  </si>
  <si>
    <t>The Oresteia</t>
  </si>
  <si>
    <t>Ὀρέστεια (Oresteia)</t>
  </si>
  <si>
    <t>Aeschylus</t>
  </si>
  <si>
    <t>The Theban Plays</t>
  </si>
  <si>
    <t>Θηβαϊκά (Thēbaïká)</t>
  </si>
  <si>
    <t>Zeno's Conscience and The Confessions</t>
  </si>
  <si>
    <t>La coscienza di Zeno</t>
  </si>
  <si>
    <t>Мастер и Маргарита</t>
  </si>
  <si>
    <t>The Books of Jacob</t>
  </si>
  <si>
    <t>Księgi Jakubowe</t>
  </si>
  <si>
    <t>بوف کور (Būf-e kūr)</t>
  </si>
  <si>
    <t>The Makioka Sisters</t>
  </si>
  <si>
    <t>細雪 (Sasameyuki)</t>
  </si>
  <si>
    <t>Tanizaki, Jun'ichirō</t>
  </si>
  <si>
    <t>Die Schlafwandler</t>
  </si>
  <si>
    <t>The Savage Detectives and 2666</t>
  </si>
  <si>
    <t>Los detectives salvajes and 2666</t>
  </si>
  <si>
    <t>Earthly Powers and The Kingdom of the Wicked</t>
  </si>
  <si>
    <t>Corpus Hermeticum</t>
  </si>
  <si>
    <t>Ερμητικά (Hermetica)</t>
  </si>
  <si>
    <t>Hermes Trismegistus</t>
  </si>
  <si>
    <t>The Zohar</t>
  </si>
  <si>
    <t>זֹהַר (Zohar)</t>
  </si>
  <si>
    <t>de León, Moses</t>
  </si>
  <si>
    <t>Frazer, James George</t>
  </si>
  <si>
    <t>The Secret Doctrine</t>
  </si>
  <si>
    <t>Blavatsky, Helena</t>
  </si>
  <si>
    <t>Principia Discordia</t>
  </si>
  <si>
    <t>Thornley, Kerry &amp; Hill, Greg</t>
  </si>
  <si>
    <t>The Key of Solomon</t>
  </si>
  <si>
    <t>Clavicula Salomonis</t>
  </si>
  <si>
    <t>The Sacred Books of the East</t>
  </si>
  <si>
    <t>Müller, Max (editor)</t>
  </si>
  <si>
    <t>The Complete Works</t>
  </si>
  <si>
    <t>The Major Works</t>
  </si>
  <si>
    <t>Milton, John</t>
  </si>
  <si>
    <t>The Great Learning, The Doctrine of the Mean, The Analects, and Mencius</t>
  </si>
  <si>
    <t>大學, 中庸, 論語, 孟子</t>
  </si>
  <si>
    <t>Confucius and Mencius</t>
  </si>
  <si>
    <t>Modern History: The Four Ages</t>
  </si>
  <si>
    <t>Satantango, The Melancholy of Resistance, and War &amp; War</t>
  </si>
  <si>
    <t>Sátántangó, Az ellenállás melankóliája, and Háború és háború</t>
  </si>
  <si>
    <t>My Struggle</t>
  </si>
  <si>
    <t>Min Kamp</t>
  </si>
  <si>
    <t>The Book of New Sun</t>
  </si>
  <si>
    <t>The Ægypt Cycle</t>
  </si>
  <si>
    <t>The Canopus in Argos: Archives</t>
  </si>
  <si>
    <t>Lessing, Doris</t>
  </si>
  <si>
    <t>Remembering the Future</t>
  </si>
  <si>
    <t>The Children of Violence</t>
  </si>
  <si>
    <t>The Berlin Stories</t>
  </si>
  <si>
    <t>Isherwood, Christopher</t>
  </si>
  <si>
    <t>Blood Meridian and The Road</t>
  </si>
  <si>
    <t>The Cromwell Trilogy</t>
  </si>
  <si>
    <t>Mantel, Hilary</t>
  </si>
  <si>
    <t>The Jesus Trilogy and The Gospel According to Jesus Christ</t>
  </si>
  <si>
    <t>Trilogia de Jesus and O Evangelho Segundo Jesus Cristo</t>
  </si>
  <si>
    <t>Blindness and Seeing</t>
  </si>
  <si>
    <t>Ensaio sobre a Cegueira and Ensaio sobre a Lucidez</t>
  </si>
  <si>
    <t>The Trilogy: The Sportswriter, Independence Day, and The Lay of the Land</t>
  </si>
  <si>
    <t>Ford, Richard</t>
  </si>
  <si>
    <t>The Stone-Cutting Cycle</t>
  </si>
  <si>
    <t>Les Hommes de pierre</t>
  </si>
  <si>
    <t>Le Clézio, J.M.G.</t>
  </si>
  <si>
    <t>The Complete Short Stories</t>
  </si>
  <si>
    <t>Obra Completa</t>
  </si>
  <si>
    <t>Hopscotch and 62: A Model Kit</t>
  </si>
  <si>
    <t>Rayuela and 62/Modelo para armar</t>
  </si>
  <si>
    <t>The Thief's Journal and Our Lady of the Flowers</t>
  </si>
  <si>
    <t>Journal du voleur and Notre-Dame-des-Fleurs</t>
  </si>
  <si>
    <t>The Henry Trilogy</t>
  </si>
  <si>
    <t>Le Henry Trilogy</t>
  </si>
  <si>
    <t>The Complete Claudine</t>
  </si>
  <si>
    <t>Claudine</t>
  </si>
  <si>
    <t>The Garden Cycle</t>
  </si>
  <si>
    <t>The Yokohama Trilogy</t>
  </si>
  <si>
    <t>横浜三部作</t>
  </si>
  <si>
    <t>Takahashi, Genichiro</t>
  </si>
  <si>
    <t>The Emigrants and Austerlitz</t>
  </si>
  <si>
    <t>Die Ausgewanderten and Austerlitz</t>
  </si>
  <si>
    <t>Sebald, W.G.</t>
  </si>
  <si>
    <t>The Empire Trilogy</t>
  </si>
  <si>
    <t>Kapuściński, Ryszard</t>
  </si>
  <si>
    <t>The Complete Cosmicomics</t>
  </si>
  <si>
    <t>Le Cosmicomiche</t>
  </si>
  <si>
    <t>If on a winter's night a traveler and The Castle of Crossed Destinies</t>
  </si>
  <si>
    <t>Se una notte d'inverno un viaggiatore and Il castello dei destini incrociati</t>
  </si>
  <si>
    <t>The Book of Sand and The Aleph</t>
  </si>
  <si>
    <t>El libro de arena and El Aleph</t>
  </si>
  <si>
    <t>The Library of Babel and Labyrinths</t>
  </si>
  <si>
    <t>La biblioteca de Babel and Laberintos</t>
  </si>
  <si>
    <t>The Ice Trilogy</t>
  </si>
  <si>
    <t>Лед</t>
  </si>
  <si>
    <t>Blue of Noon and Story of the Eye</t>
  </si>
  <si>
    <t>Le Bleu du Ciel and Histoire de l'œil</t>
  </si>
  <si>
    <t>The Tartar Steppe and The Desert of the Tartars</t>
  </si>
  <si>
    <t>Il deserto dei Tartari</t>
  </si>
  <si>
    <t>Pedro Páramo and The Plain in Flames</t>
  </si>
  <si>
    <t>Pedro Páramo and El Llano en llamas</t>
  </si>
  <si>
    <t>Independent People and World Light</t>
  </si>
  <si>
    <t>Sjálfstætt fólk and Heimsljós</t>
  </si>
  <si>
    <t>Laxness, Halldór</t>
  </si>
  <si>
    <t>Œuvres complètes</t>
  </si>
  <si>
    <t>Waiting for Godot and Endgame</t>
  </si>
  <si>
    <t>En attendant Godot and Fin de partie</t>
  </si>
  <si>
    <t>The Avignon Quintet</t>
  </si>
  <si>
    <t>The Seven Dreams</t>
  </si>
  <si>
    <t>Europe Central and Rising Up and Rising Down</t>
  </si>
  <si>
    <t>The Famished Road Trilogy</t>
  </si>
  <si>
    <t>Okri, Ben</t>
  </si>
  <si>
    <t>The New York Trilogy</t>
  </si>
  <si>
    <t>Auster, Paul</t>
  </si>
  <si>
    <t>Essais</t>
  </si>
  <si>
    <t>The Lazarus Project and The Book of My Lives</t>
  </si>
  <si>
    <t>Hemon, Aleksandar</t>
  </si>
  <si>
    <t>Memories of My Melancholy Whores and One Hundred Years of Solitude</t>
  </si>
  <si>
    <t>Memoria de mis putas tristes and Cien años de soledad</t>
  </si>
  <si>
    <t>Lanark and Poor Things</t>
  </si>
  <si>
    <t>Gray, Alasdair</t>
  </si>
  <si>
    <t>The Obscene Bird of Night and The Shipwreck</t>
  </si>
  <si>
    <t>El obsceno pájaro de la noche and El naufragio</t>
  </si>
  <si>
    <t>The Autumn of the Patriarch and No One Writes to the Colonel</t>
  </si>
  <si>
    <t>El otoño del patriarca and El coronel no tiene quien le escriba</t>
  </si>
  <si>
    <t>Obra completa</t>
  </si>
  <si>
    <t>The Savage Detectives and By Night in Chile</t>
  </si>
  <si>
    <t>Los detectives salvajes and Nocturno de Chile</t>
  </si>
  <si>
    <t>The Rings of Saturn and Vertigo</t>
  </si>
  <si>
    <t>Die Ringe des Saturn and Schwindel. Gefühle.</t>
  </si>
  <si>
    <t>Collected Stories</t>
  </si>
  <si>
    <t>The Trial and The Castle</t>
  </si>
  <si>
    <t>Der Process and Das Schloss</t>
  </si>
  <si>
    <t>Jakob von Gunten and The Robber</t>
  </si>
  <si>
    <t>Jakob von Gunten and Der Räuber</t>
  </si>
  <si>
    <t>Der Mann ohne Eigenschaften</t>
  </si>
  <si>
    <t>The Notebooks of Malte Laurids Brigge and Duino Elegies</t>
  </si>
  <si>
    <t>Die Aufzeichnungen des Malte Laurids Brigge and Duineser Elegien</t>
  </si>
  <si>
    <t>The Last World and Radetzky March</t>
  </si>
  <si>
    <t>Die letzte Welt and Radetzkymarsch</t>
  </si>
  <si>
    <t>Ransmayr, Christoph and Roth, Joseph</t>
  </si>
  <si>
    <t>The Tin Drum and The Flounder</t>
  </si>
  <si>
    <t>Die Blechtrommel and Der Butt</t>
  </si>
  <si>
    <t>Correction and The Loser</t>
  </si>
  <si>
    <t>Korrektur and Der Untergeher</t>
  </si>
  <si>
    <t>The Danzig Trilogy</t>
  </si>
  <si>
    <t>The Collected Stories</t>
  </si>
  <si>
    <t>Collected Works</t>
  </si>
  <si>
    <t>The Hour of the Star and The Passion According to G.H.</t>
  </si>
  <si>
    <t>A Hora da Estrela and A Paixão Segundo G.H.</t>
  </si>
  <si>
    <t>The Apu Trilogy</t>
  </si>
  <si>
    <t>অপু ত্রয়ী (Apu Troyi)</t>
  </si>
  <si>
    <t>Bandyopadhyay, Bibhutibhushan</t>
  </si>
  <si>
    <t>The Book of Disquiet and The Education of the Stoic</t>
  </si>
  <si>
    <t>Livro do Desassossego and A Educação do Estóico</t>
  </si>
  <si>
    <t>Hunger and Mysteries</t>
  </si>
  <si>
    <t>Sult and Mysterier</t>
  </si>
  <si>
    <t>The Vegetarian and Human Acts</t>
  </si>
  <si>
    <t>채식주의자 (Chaesikjuuija) and 소년이 온다 (Sonyŏn i onda)</t>
  </si>
  <si>
    <t>The Drifting Clouds and The Maid Silja</t>
  </si>
  <si>
    <t>Pilviä and Silja</t>
  </si>
  <si>
    <t>Sillanpää, F.E.</t>
  </si>
  <si>
    <t>The Wretched of the Earth and Black Skin, White Masks</t>
  </si>
  <si>
    <t>Les Damnés de la Terre and Peau noire, masques blancs</t>
  </si>
  <si>
    <t>Fanon, Frantz</t>
  </si>
  <si>
    <t>Césaire, Aimé</t>
  </si>
  <si>
    <t>Residence on Earth and Canto General</t>
  </si>
  <si>
    <t>Residencia en la Tierra and Canto General</t>
  </si>
  <si>
    <t>The Four Quartets and The Waste Land</t>
  </si>
  <si>
    <t>Four Quartets and The Waste Land</t>
  </si>
  <si>
    <t>The Bridge Trilogy</t>
  </si>
  <si>
    <t>Kawabata, Yasunari</t>
  </si>
  <si>
    <t>Snows of Kilimanjaro and The Old Man and the Sea</t>
  </si>
  <si>
    <t>The Snows of Kilimanjaro and The Old Man and the Sea</t>
  </si>
  <si>
    <t>The Complete Short Stories and Dubliners</t>
  </si>
  <si>
    <t>Complete Stories and Dubliners</t>
  </si>
  <si>
    <t>Ulysses and Finnegans Wake</t>
  </si>
  <si>
    <t>The Books of Disquiet and The Book of Disquietude</t>
  </si>
  <si>
    <t>The Waves and To the Lighthouse</t>
  </si>
  <si>
    <t>The Book of Illusions and Moon Palace</t>
  </si>
  <si>
    <t>Snow and My Name is Red</t>
  </si>
  <si>
    <t>Kar and Benim Adım Kırmızı</t>
  </si>
  <si>
    <t>Pamuk, Orhan</t>
  </si>
  <si>
    <t>Ficciones and The Book of Sand</t>
  </si>
  <si>
    <t>Ficciones and El libro de arena</t>
  </si>
  <si>
    <t>The Empty Space and The Plague</t>
  </si>
  <si>
    <t>L'Espace vide and La Peste</t>
  </si>
  <si>
    <t>Brook, Peter and Camus, Albert</t>
  </si>
  <si>
    <t>The Cairo Trilogy and Children of Gebelawi</t>
  </si>
  <si>
    <t>الثلاثية and أولاد حارتنا</t>
  </si>
  <si>
    <t>The Palm-Wine Drinkard and My Life in the Bush of Ghosts</t>
  </si>
  <si>
    <t>Tutuola, Amos</t>
  </si>
  <si>
    <t>The Ice Palace and Pan</t>
  </si>
  <si>
    <t>Is-slottet and Pan</t>
  </si>
  <si>
    <t>Vesaas, Tarjei and Hamsun, Knut</t>
  </si>
  <si>
    <t>Things Fall Apart and No Longer at Ease</t>
  </si>
  <si>
    <t>Achebe, Chinua</t>
  </si>
  <si>
    <t>Labyrinths and The Book of Imaginary Beings</t>
  </si>
  <si>
    <t>Labyrinths and El libro de los seres imaginarios</t>
  </si>
  <si>
    <t>Invisible Cities and Mr. Palomar</t>
  </si>
  <si>
    <t>Le città invisibili and Palomar</t>
  </si>
  <si>
    <t>The Country Where No One Ever Dies and Sworn Virgin</t>
  </si>
  <si>
    <t>Vendi ku nuk vdes kurrë and Virgjin e betueme</t>
  </si>
  <si>
    <t>Vorpsi, Ornela and Dones, Elvira</t>
  </si>
  <si>
    <t>The Counterlife and American Pastoral</t>
  </si>
  <si>
    <t>Season of Migration to the North and Wedding of Zein</t>
  </si>
  <si>
    <t>موسم الهجرة إلى الشمال and عرس الزين</t>
  </si>
  <si>
    <t>The Savage Detectives and Distant Star</t>
  </si>
  <si>
    <t>Los detectives salvajes and Estrella distante</t>
  </si>
  <si>
    <t>Trilogy: Molloy, Malone Dies, The Unnamable</t>
  </si>
  <si>
    <t>Trilogy: Molloy, Malone meurt, L'Innommable</t>
  </si>
  <si>
    <t>Housekeeping and Gilead</t>
  </si>
  <si>
    <t>If on a winter's night a traveler and The Baron in the Trees</t>
  </si>
  <si>
    <t>Se una notte d'inverno un viaggiatore and Il barone rampante</t>
  </si>
  <si>
    <t>The Pillow Book and Masks</t>
  </si>
  <si>
    <t>枕草子 (Makura no Sōshi) and 仮面 (Kamen)</t>
  </si>
  <si>
    <t>Sei Shōnagon and Enchi, Fumiko</t>
  </si>
  <si>
    <t>Life: A User's Manual and W, or the Memory of Childhood</t>
  </si>
  <si>
    <t>La Vie mode d'emploi and W ou le souvenir d'enfance</t>
  </si>
  <si>
    <t>The Woman in the Dunes and The Face of Another</t>
  </si>
  <si>
    <t>砂の女 (Suna no Onna) and 他人の顔 (Tanin no Kao)</t>
  </si>
  <si>
    <t>The Book of Questions and The Book of Questions: Return to Childhood</t>
  </si>
  <si>
    <t>Le livre des questions and Retour au pays natal</t>
  </si>
  <si>
    <t>Jabès, Edmond</t>
  </si>
  <si>
    <t>Author, Editor</t>
  </si>
  <si>
    <t>J. Lawrence</t>
  </si>
  <si>
    <t>Millard</t>
  </si>
  <si>
    <t>Joseph Millard</t>
  </si>
  <si>
    <t>Augé</t>
  </si>
  <si>
    <t>Anthropologist</t>
  </si>
  <si>
    <t>Prévert</t>
  </si>
  <si>
    <t>Poet, Screenwriter</t>
  </si>
  <si>
    <t>William L.</t>
  </si>
  <si>
    <t>Shirer</t>
  </si>
  <si>
    <t>Stephen E.</t>
  </si>
  <si>
    <t>Bellow</t>
  </si>
  <si>
    <t>Solomon Bellows</t>
  </si>
  <si>
    <t>Publius Vergilius Maro</t>
  </si>
  <si>
    <t>Storyteller</t>
  </si>
  <si>
    <t>Bolton</t>
  </si>
  <si>
    <t>Curator, Author</t>
  </si>
  <si>
    <t>Caleb</t>
  </si>
  <si>
    <t>Eric J.</t>
  </si>
  <si>
    <t>Augé, Marc</t>
  </si>
  <si>
    <t>Prévert, Jacques</t>
  </si>
  <si>
    <t>Shirer, William L.</t>
  </si>
  <si>
    <t>Ambrose, Stephen E.</t>
  </si>
  <si>
    <t>Bellow, Saul</t>
  </si>
  <si>
    <t>Bolton, Andrew</t>
  </si>
  <si>
    <t>Carr, Caleb</t>
  </si>
  <si>
    <t>Hobsbawm, Eric J.</t>
  </si>
  <si>
    <t>Sansom, William</t>
  </si>
  <si>
    <t>Harvey, William Fryer</t>
  </si>
  <si>
    <t>Charlton, William</t>
  </si>
  <si>
    <t>Irving, Washington</t>
  </si>
  <si>
    <t>de la Mare, Walter</t>
  </si>
  <si>
    <t>Robbins, Tod</t>
  </si>
  <si>
    <t>Volk, Stephen</t>
  </si>
  <si>
    <t>Strantzas, Simon</t>
  </si>
  <si>
    <t>Assi, Seraj</t>
  </si>
  <si>
    <t>Parker, Rosalie</t>
  </si>
  <si>
    <t>Oliver, Reggie</t>
  </si>
  <si>
    <t>Lloyd, Rebecca</t>
  </si>
  <si>
    <t>Cram, Ralph Adams</t>
  </si>
  <si>
    <t>Republic</t>
  </si>
  <si>
    <t>Nicomachean Ethics</t>
  </si>
  <si>
    <t>Symposium</t>
  </si>
  <si>
    <t>Phaedo</t>
  </si>
  <si>
    <t>Enchiridion</t>
  </si>
  <si>
    <t>On the Nature of Things</t>
  </si>
  <si>
    <t>Analects</t>
  </si>
  <si>
    <t>Tao Te Ching</t>
  </si>
  <si>
    <t>Zhuangzi</t>
  </si>
  <si>
    <t>Bhagavad Gita</t>
  </si>
  <si>
    <t>Upanishads</t>
  </si>
  <si>
    <t>Summa Theologica</t>
  </si>
  <si>
    <t>The Consolation of Philosophy</t>
  </si>
  <si>
    <t>The Guide for the Perplexed</t>
  </si>
  <si>
    <t>The Canon of Medicine</t>
  </si>
  <si>
    <t>The Incoherence of the Philosophers</t>
  </si>
  <si>
    <t>The Incoherence of the Incoherence</t>
  </si>
  <si>
    <t>Leviathan</t>
  </si>
  <si>
    <t>Discourse on Method</t>
  </si>
  <si>
    <t>Meditations on First Philosophy</t>
  </si>
  <si>
    <t>An Essay Concerning Human Understanding</t>
  </si>
  <si>
    <t>Two Treatises of Government</t>
  </si>
  <si>
    <t>A Treatise of Human Nature</t>
  </si>
  <si>
    <t>An Enquiry Concerning Human Understanding</t>
  </si>
  <si>
    <t>Critique of Practical Reason</t>
  </si>
  <si>
    <t>Concluding Unscientific Postscript</t>
  </si>
  <si>
    <t>Das Kapital</t>
  </si>
  <si>
    <t>On the Genealogy of Morality</t>
  </si>
  <si>
    <t>Principles of Psychology</t>
  </si>
  <si>
    <t>Pragmatism</t>
  </si>
  <si>
    <t>Creative Evolution</t>
  </si>
  <si>
    <t>Principia Mathematica</t>
  </si>
  <si>
    <t>The Problems of Philosophy</t>
  </si>
  <si>
    <t>The Logic of Scientific Discovery</t>
  </si>
  <si>
    <t>The Open Society and Its Enemies</t>
  </si>
  <si>
    <t>The Second Sex</t>
  </si>
  <si>
    <t>Totality and Infinity</t>
  </si>
  <si>
    <t>The Structure of Scientific Revolutions</t>
  </si>
  <si>
    <t>Truth and Method</t>
  </si>
  <si>
    <t>Difference and Repetition</t>
  </si>
  <si>
    <t>Of Grammatology</t>
  </si>
  <si>
    <t>A Theory of Justice</t>
  </si>
  <si>
    <t>Anti-Oedipus</t>
  </si>
  <si>
    <t>A Thousand Plateaus</t>
  </si>
  <si>
    <t>Discipline and Punish</t>
  </si>
  <si>
    <t>After Virtue</t>
  </si>
  <si>
    <t>The Postmodern Condition</t>
  </si>
  <si>
    <t>In a Different Voice</t>
  </si>
  <si>
    <t>Gender Trouble</t>
  </si>
  <si>
    <t>Sources of the Self</t>
  </si>
  <si>
    <t>The Philosophical Discourse of Modernity</t>
  </si>
  <si>
    <t>The Theory of Communicative Action</t>
  </si>
  <si>
    <t>Ethics and Infinity</t>
  </si>
  <si>
    <t>Thinking, Fast and Slow</t>
  </si>
  <si>
    <t>The View From Nowhere</t>
  </si>
  <si>
    <t>What Is Ancient Philosophy?</t>
  </si>
  <si>
    <t>Philosophy as a Way of Life</t>
  </si>
  <si>
    <t>Reasons and Persons</t>
  </si>
  <si>
    <t>On the Plurality of Worlds</t>
  </si>
  <si>
    <t>Contingency, Irony, and Solidarity</t>
  </si>
  <si>
    <t>Moral Luck</t>
  </si>
  <si>
    <t>The Importance of What We Care About</t>
  </si>
  <si>
    <t>Naming and Necessity</t>
  </si>
  <si>
    <t>Mind and World</t>
  </si>
  <si>
    <t>Mind, Language and Society</t>
  </si>
  <si>
    <t>The Fragility of Goodness</t>
  </si>
  <si>
    <t>Creating Capabilities</t>
  </si>
  <si>
    <t>Justice for Hedgehogs</t>
  </si>
  <si>
    <t>The Practice of Everyday Life</t>
  </si>
  <si>
    <t>The Wretched of the Earth</t>
  </si>
  <si>
    <t>Black Skin, White Masks</t>
  </si>
  <si>
    <t>Notes from Underground</t>
  </si>
  <si>
    <t>Twilight of the Idols</t>
  </si>
  <si>
    <t>The Will to Power</t>
  </si>
  <si>
    <t>An Introduction to Metaphysics</t>
  </si>
  <si>
    <t>What Is Called Thinking?</t>
  </si>
  <si>
    <t>Minima Moralia</t>
  </si>
  <si>
    <t>Dialectic of Enlightenment</t>
  </si>
  <si>
    <t>Negative Dialectics</t>
  </si>
  <si>
    <t>One-Dimensional Man</t>
  </si>
  <si>
    <t>The Principle of Hope</t>
  </si>
  <si>
    <t>On Revolution</t>
  </si>
  <si>
    <t>The Order of Things</t>
  </si>
  <si>
    <t>The Archaeology of Knowledge</t>
  </si>
  <si>
    <t>Society Must Be Defended</t>
  </si>
  <si>
    <t>The System of Objects</t>
  </si>
  <si>
    <t>For a Critique of the Political Economy of the Sign</t>
  </si>
  <si>
    <t>Symbolic Exchange and Death</t>
  </si>
  <si>
    <t>The Differend</t>
  </si>
  <si>
    <t>Empire</t>
  </si>
  <si>
    <t>Multitude</t>
  </si>
  <si>
    <t>Commonwealth</t>
  </si>
  <si>
    <t>The Coming Community</t>
  </si>
  <si>
    <t>Homo Sacer</t>
  </si>
  <si>
    <t>State of Exception</t>
  </si>
  <si>
    <t>The Black Notebooks</t>
  </si>
  <si>
    <t>The Tree of Knowledge</t>
  </si>
  <si>
    <t>Autopoiesis and Cognition</t>
  </si>
  <si>
    <t>Embodied Mind</t>
  </si>
  <si>
    <t>Philosophy in the Flesh</t>
  </si>
  <si>
    <t>Metaphors We Live By</t>
  </si>
  <si>
    <t>The Ecological Approach to Visual Perception</t>
  </si>
  <si>
    <t>The Ecological Self</t>
  </si>
  <si>
    <t>The Spell of the Sensuous</t>
  </si>
  <si>
    <t>The End of Nature</t>
  </si>
  <si>
    <t>Animal Liberation</t>
  </si>
  <si>
    <t>Practical Ethics</t>
  </si>
  <si>
    <t>The Case for Animal Rights</t>
  </si>
  <si>
    <t>The Ethics of Ambiguity</t>
  </si>
  <si>
    <t>The Blood of Others</t>
  </si>
  <si>
    <t>Speech Acts</t>
  </si>
  <si>
    <t>Making It Explicit</t>
  </si>
  <si>
    <t>Articulating Reasons</t>
  </si>
  <si>
    <t>Empiricism and the Philosophy of Mind</t>
  </si>
  <si>
    <t>Word and Object</t>
  </si>
  <si>
    <t>Two Dogmas of Empiricism</t>
  </si>
  <si>
    <t>The View from Nowhere</t>
  </si>
  <si>
    <t>The Conscious Mind</t>
  </si>
  <si>
    <t>Consciousness Explained</t>
  </si>
  <si>
    <t>Darwin's Dangerous Idea</t>
  </si>
  <si>
    <t>The Selfish Gene</t>
  </si>
  <si>
    <t>The Extended Phenotype</t>
  </si>
  <si>
    <t>Wonderful Life</t>
  </si>
  <si>
    <t>Full House</t>
  </si>
  <si>
    <t>Darwin's Ghosts</t>
  </si>
  <si>
    <t>The Hedgehog, the Fox, and the Magister's Pox</t>
  </si>
  <si>
    <t>History of Western Philosophy</t>
  </si>
  <si>
    <t>Philosophy and the Mirror of Nature</t>
  </si>
  <si>
    <t>Truth and Progress</t>
  </si>
  <si>
    <t>The Geography of Thought</t>
  </si>
  <si>
    <t>A Secular Age</t>
  </si>
  <si>
    <t>Religion and the Decline of Magic</t>
  </si>
  <si>
    <t>The Sacred and the Profane</t>
  </si>
  <si>
    <t>The Myth of the Eternal Return</t>
  </si>
  <si>
    <t>The Varieties of Religious Experience</t>
  </si>
  <si>
    <t>The Idea of the Holy</t>
  </si>
  <si>
    <t>I and Thou</t>
  </si>
  <si>
    <t>The Perennial Philosophy</t>
  </si>
  <si>
    <t>The Hero with a Thousand Faces</t>
  </si>
  <si>
    <t>The Kybalion</t>
  </si>
  <si>
    <t>Sefer Yetzirah</t>
  </si>
  <si>
    <t>The Cloud of Unknowing</t>
  </si>
  <si>
    <t>The Interior Castle</t>
  </si>
  <si>
    <t>Dark Night of the Soul</t>
  </si>
  <si>
    <t>The Spiritual Exercises</t>
  </si>
  <si>
    <t>On Free Choice of the Will</t>
  </si>
  <si>
    <t>Summa Contra Gentiles</t>
  </si>
  <si>
    <t>Proslogion</t>
  </si>
  <si>
    <t>The Existence of God</t>
  </si>
  <si>
    <t>A Treatise Concerning the Principles of Human Knowledge</t>
  </si>
  <si>
    <t>Three Dialogues between Hylas and Philonous</t>
  </si>
  <si>
    <t>The Principles of Mathematics</t>
  </si>
  <si>
    <t>Language, Truth, and Logic</t>
  </si>
  <si>
    <t>On Certainty</t>
  </si>
  <si>
    <t>The Concept of Mind</t>
  </si>
  <si>
    <t>Individuals</t>
  </si>
  <si>
    <t>The Bounds of Sense</t>
  </si>
  <si>
    <t>How to Do Things with Words</t>
  </si>
  <si>
    <t>Knowledge and Belief</t>
  </si>
  <si>
    <t>Ethics: Inventing Right and Wrong</t>
  </si>
  <si>
    <t>Anarchy, State, and Utopia</t>
  </si>
  <si>
    <t>Spheres of Justice</t>
  </si>
  <si>
    <t>Political Liberalism</t>
  </si>
  <si>
    <t>The Law of Peoples</t>
  </si>
  <si>
    <t>The Morality of Freedom</t>
  </si>
  <si>
    <t>The Savage Mind</t>
  </si>
  <si>
    <t>Structural Anthropology</t>
  </si>
  <si>
    <t>The Logic of Practice</t>
  </si>
  <si>
    <t>Distinction</t>
  </si>
  <si>
    <t>On the Normal and the Pathological</t>
  </si>
  <si>
    <t>Writing and Difference</t>
  </si>
  <si>
    <t>Limited Inc</t>
  </si>
  <si>
    <t>Margins of Philosophy</t>
  </si>
  <si>
    <t>Cinema 1: The Movement-Image</t>
  </si>
  <si>
    <t>Cinema 2: The Time-Image</t>
  </si>
  <si>
    <t>Logic of Sense</t>
  </si>
  <si>
    <t>Capitalism and Schizophrenia</t>
  </si>
  <si>
    <t>What Is Philosophy?</t>
  </si>
  <si>
    <t>The Gift</t>
  </si>
  <si>
    <t>The Raw and the Cooked</t>
  </si>
  <si>
    <t>Tristes Tropiques</t>
  </si>
  <si>
    <t>The Elementary Structures of Kinship</t>
  </si>
  <si>
    <t>Course in General Linguistics</t>
  </si>
  <si>
    <t>The Prison Notebooks</t>
  </si>
  <si>
    <t>History and Class Consciousness</t>
  </si>
  <si>
    <t>The Theory of the Novel</t>
  </si>
  <si>
    <t>Eros and Civilization</t>
  </si>
  <si>
    <t>The Sane Society</t>
  </si>
  <si>
    <t>To Have or to Be?</t>
  </si>
  <si>
    <t>The Courage to Be</t>
  </si>
  <si>
    <t>Dynamics of Faith</t>
  </si>
  <si>
    <t>Systematic Theology</t>
  </si>
  <si>
    <t>Process and Reality</t>
  </si>
  <si>
    <t>Science and the Modern World</t>
  </si>
  <si>
    <t>Adventures of Ideas</t>
  </si>
  <si>
    <t>Between Man and Man</t>
  </si>
  <si>
    <t>The Way of Man</t>
  </si>
  <si>
    <t>The Star of Redemption</t>
  </si>
  <si>
    <t>Guide for the Perplexed</t>
  </si>
  <si>
    <t>A Guide for the Perplexed</t>
  </si>
  <si>
    <t>Small Is Beautiful</t>
  </si>
  <si>
    <t>Against Method</t>
  </si>
  <si>
    <t>Science in a Free Society</t>
  </si>
  <si>
    <t>The Structure of Scientific Inference</t>
  </si>
  <si>
    <t>Personal Knowledge</t>
  </si>
  <si>
    <t>The Tacit Dimension</t>
  </si>
  <si>
    <t>Conjectures and Refutations</t>
  </si>
  <si>
    <t>Objective Knowledge</t>
  </si>
  <si>
    <t>The Black Swan</t>
  </si>
  <si>
    <t>Antifragile</t>
  </si>
  <si>
    <t>The Way of Zen</t>
  </si>
  <si>
    <t>The Tao of Physics</t>
  </si>
  <si>
    <t>The Web of Life</t>
  </si>
  <si>
    <t>Order Out of Chaos</t>
  </si>
  <si>
    <t>The Structure of Scientific Theories</t>
  </si>
  <si>
    <t>The Structure of Appearance</t>
  </si>
  <si>
    <t>Ways of Worldmaking</t>
  </si>
  <si>
    <t>Languages of Art</t>
  </si>
  <si>
    <t>Art and Its Objects</t>
  </si>
  <si>
    <t>The Claim of Reason</t>
  </si>
  <si>
    <t>Must We Mean What We Say?</t>
  </si>
  <si>
    <t>Truth and Truthfulness</t>
  </si>
  <si>
    <t>Ethics and the Limits of Philosophy</t>
  </si>
  <si>
    <t>Shame and Necessity</t>
  </si>
  <si>
    <t>Whose Justice? Which Rationality?</t>
  </si>
  <si>
    <t>Three Rival Versions of Moral Enquiry</t>
  </si>
  <si>
    <t>Justice as Fairness: A Restatement</t>
  </si>
  <si>
    <t>The Examined Life</t>
  </si>
  <si>
    <t>Philosophical Explanations</t>
  </si>
  <si>
    <t>Just and Unjust Wars</t>
  </si>
  <si>
    <t>On Toleration</t>
  </si>
  <si>
    <t>The Authority of Law</t>
  </si>
  <si>
    <t>The Concept of Law</t>
  </si>
  <si>
    <t>Law's Empire</t>
  </si>
  <si>
    <t>Taking Rights Seriously</t>
  </si>
  <si>
    <t>The Nature of the Gods</t>
  </si>
  <si>
    <t>On Duties</t>
  </si>
  <si>
    <t>On the Republic</t>
  </si>
  <si>
    <t>Discourses</t>
  </si>
  <si>
    <t>Letters from a Stoic</t>
  </si>
  <si>
    <t>On Anger</t>
  </si>
  <si>
    <t>The Metaphysics of Morals</t>
  </si>
  <si>
    <t>Groundwork of the Metaphysics of Morals</t>
  </si>
  <si>
    <t>Religion within the Bounds of Bare Reason</t>
  </si>
  <si>
    <t>Anthropology from a Pragmatic Point of View</t>
  </si>
  <si>
    <t>Perpetual Peace</t>
  </si>
  <si>
    <t>Parerga and Paralipomena</t>
  </si>
  <si>
    <t>The Art of Being Right</t>
  </si>
  <si>
    <t>On the Freedom of the Will</t>
  </si>
  <si>
    <t>On the Basis of Morality</t>
  </si>
  <si>
    <t>The Science of Logic</t>
  </si>
  <si>
    <t>Lectures on the Philosophy of History</t>
  </si>
  <si>
    <t>Lectures on Aesthetics</t>
  </si>
  <si>
    <t>The Essence of Christianity</t>
  </si>
  <si>
    <t>Economic and Philosophic Manuscripts of 1844</t>
  </si>
  <si>
    <t>The German Ideology</t>
  </si>
  <si>
    <t>The Poverty of Philosophy</t>
  </si>
  <si>
    <t>A Contribution to the Critique of Political Economy</t>
  </si>
  <si>
    <t>The Origin of the Family, Private Property and the State</t>
  </si>
  <si>
    <t>Ludwig Feuerbach and the End of Classical German Philosophy</t>
  </si>
  <si>
    <t>The Concept of Anxiety</t>
  </si>
  <si>
    <t>The Sickness Unto Death</t>
  </si>
  <si>
    <t>Practice in Christianity</t>
  </si>
  <si>
    <t>Works of Love</t>
  </si>
  <si>
    <t>Human, All Too Human</t>
  </si>
  <si>
    <t>The Antichrist</t>
  </si>
  <si>
    <t>Confucius</t>
  </si>
  <si>
    <t>Laozi</t>
  </si>
  <si>
    <t>Fiction</t>
  </si>
  <si>
    <t>Literary Fiction</t>
  </si>
  <si>
    <t>Genre Fiction</t>
  </si>
  <si>
    <t>Classics</t>
  </si>
  <si>
    <t>Modernist</t>
  </si>
  <si>
    <t>Postmodernist</t>
  </si>
  <si>
    <t>Social Commentary</t>
  </si>
  <si>
    <t>Adventure</t>
  </si>
  <si>
    <t>Crime</t>
  </si>
  <si>
    <t>Dystopian</t>
  </si>
  <si>
    <t>Fantasy</t>
  </si>
  <si>
    <t>Gothic</t>
  </si>
  <si>
    <t>Historical</t>
  </si>
  <si>
    <t>Horror</t>
  </si>
  <si>
    <t>Romance</t>
  </si>
  <si>
    <t>Science Fiction</t>
  </si>
  <si>
    <t>Western</t>
  </si>
  <si>
    <t>Philosophical Fiction</t>
  </si>
  <si>
    <t>Existentialist Fiction</t>
  </si>
  <si>
    <t>Absurdist Fiction</t>
  </si>
  <si>
    <t>Allegorical Fiction</t>
  </si>
  <si>
    <t>Young Adult Fiction</t>
  </si>
  <si>
    <t>Coming of Age</t>
  </si>
  <si>
    <t>Children's Fiction</t>
  </si>
  <si>
    <t>Picture Books</t>
  </si>
  <si>
    <t>Middle Grade</t>
  </si>
  <si>
    <t>Fables</t>
  </si>
  <si>
    <t>Fairy Tales</t>
  </si>
  <si>
    <t>Short-Form Fiction</t>
  </si>
  <si>
    <t>Short Stories</t>
  </si>
  <si>
    <t>Novellas</t>
  </si>
  <si>
    <t>Flash Fiction</t>
  </si>
  <si>
    <t>Anthologies</t>
  </si>
  <si>
    <t>Ontology</t>
  </si>
  <si>
    <t>Cosmology</t>
  </si>
  <si>
    <t>Philosophy of Time</t>
  </si>
  <si>
    <t>Philosophy of Space</t>
  </si>
  <si>
    <t>Epistemology</t>
  </si>
  <si>
    <t>Theory of Knowledge</t>
  </si>
  <si>
    <t>Skepticism</t>
  </si>
  <si>
    <t>Rationalism</t>
  </si>
  <si>
    <t>Empiricism</t>
  </si>
  <si>
    <t>Normative Ethics</t>
  </si>
  <si>
    <t>Applied Ethics</t>
  </si>
  <si>
    <t>Meta-ethics</t>
  </si>
  <si>
    <t>Virtue Ethics</t>
  </si>
  <si>
    <t>Logic</t>
  </si>
  <si>
    <t>Formal Logic</t>
  </si>
  <si>
    <t>Informal Logic</t>
  </si>
  <si>
    <t>Mathematical Logic</t>
  </si>
  <si>
    <t>Philosophy of Logic</t>
  </si>
  <si>
    <t>Aesthetics</t>
  </si>
  <si>
    <t>Philosophy of Art</t>
  </si>
  <si>
    <t>Philosophy of Beauty</t>
  </si>
  <si>
    <t>Philosophy of Taste</t>
  </si>
  <si>
    <t>Political Philosophy</t>
  </si>
  <si>
    <t>Social Contract Theory</t>
  </si>
  <si>
    <t>Liberalism</t>
  </si>
  <si>
    <t>Conservatism</t>
  </si>
  <si>
    <t>Anarchism</t>
  </si>
  <si>
    <t>Socialism</t>
  </si>
  <si>
    <t>Philosophy of Mind</t>
  </si>
  <si>
    <t>Consciousness Studies</t>
  </si>
  <si>
    <t>Philosophy of Perception</t>
  </si>
  <si>
    <t>Philosophy of Action</t>
  </si>
  <si>
    <t>Philosophy of Science</t>
  </si>
  <si>
    <t>Philosophy of Physics</t>
  </si>
  <si>
    <t>Philosophy of Biology</t>
  </si>
  <si>
    <t>Philosophy of Social Science</t>
  </si>
  <si>
    <t>Philosophy of Mathematics</t>
  </si>
  <si>
    <t>Philosophy of Religion</t>
  </si>
  <si>
    <t>Arguments for God's Existence</t>
  </si>
  <si>
    <t>Problem of Evil</t>
  </si>
  <si>
    <t>Religious Experience</t>
  </si>
  <si>
    <t>Faith and Reason</t>
  </si>
  <si>
    <t>Philosophical Traditions</t>
  </si>
  <si>
    <t>Ancient Philosophy</t>
  </si>
  <si>
    <t>Medieval Philosophy</t>
  </si>
  <si>
    <t>Modern Philosophy</t>
  </si>
  <si>
    <t>Contemporary Philosophy</t>
  </si>
  <si>
    <t>Eastern Philosophy</t>
  </si>
  <si>
    <t>Continental Philosophy</t>
  </si>
  <si>
    <t>Analytic Philosophy</t>
  </si>
  <si>
    <t>Philosophy of Language</t>
  </si>
  <si>
    <t>Meaning and Reference</t>
  </si>
  <si>
    <t>Pragmatics</t>
  </si>
  <si>
    <t>Existentialism</t>
  </si>
  <si>
    <t>Phenomenology</t>
  </si>
  <si>
    <t>Nihilism</t>
  </si>
  <si>
    <t>Lyric Poetry</t>
  </si>
  <si>
    <t>Narrative Poetry</t>
  </si>
  <si>
    <t>Free Verse</t>
  </si>
  <si>
    <t>Concrete Poetry</t>
  </si>
  <si>
    <t>Language Poetry</t>
  </si>
  <si>
    <t>Haiku</t>
  </si>
  <si>
    <t>Villanelle</t>
  </si>
  <si>
    <t>Sestina</t>
  </si>
  <si>
    <t>Romantic</t>
  </si>
  <si>
    <t>Tragedy</t>
  </si>
  <si>
    <t>Classical Tragedy</t>
  </si>
  <si>
    <t>Modern Tragedy</t>
  </si>
  <si>
    <t>Comedy</t>
  </si>
  <si>
    <t>Classical Comedy</t>
  </si>
  <si>
    <t>Satire</t>
  </si>
  <si>
    <t>Farce</t>
  </si>
  <si>
    <t>Black Comedy</t>
  </si>
  <si>
    <t>Historical Periods</t>
  </si>
  <si>
    <t>Ancient Greek Drama</t>
  </si>
  <si>
    <t>Christianity</t>
  </si>
  <si>
    <t>Biblical Studies</t>
  </si>
  <si>
    <t>Christian Philosophy</t>
  </si>
  <si>
    <t>Islam</t>
  </si>
  <si>
    <t>Sufism</t>
  </si>
  <si>
    <t>Judaism</t>
  </si>
  <si>
    <t>Torah Studies</t>
  </si>
  <si>
    <t>Talmudic Studies</t>
  </si>
  <si>
    <t>Jewish Philosophy</t>
  </si>
  <si>
    <t>Kabbalah</t>
  </si>
  <si>
    <t>Buddhism</t>
  </si>
  <si>
    <t>Hinduism</t>
  </si>
  <si>
    <t>Yoga</t>
  </si>
  <si>
    <t>Taoism</t>
  </si>
  <si>
    <t>Confucianism</t>
  </si>
  <si>
    <t>Sikhism</t>
  </si>
  <si>
    <t>Jainism</t>
  </si>
  <si>
    <t>Zoroastrianism</t>
  </si>
  <si>
    <t>Comparative Religion</t>
  </si>
  <si>
    <t>Comparative Mythology</t>
  </si>
  <si>
    <t>Mysticism</t>
  </si>
  <si>
    <t>Eastern Mysticism</t>
  </si>
  <si>
    <t>Ancient History</t>
  </si>
  <si>
    <t>Medieval History</t>
  </si>
  <si>
    <t>Islamic Golden Age</t>
  </si>
  <si>
    <t>Reformation</t>
  </si>
  <si>
    <t>Enlightenment</t>
  </si>
  <si>
    <t>Modern History</t>
  </si>
  <si>
    <t>Asian</t>
  </si>
  <si>
    <t>African</t>
  </si>
  <si>
    <t>Latin American</t>
  </si>
  <si>
    <t>Middle Eastern</t>
  </si>
  <si>
    <t>Military History</t>
  </si>
  <si>
    <t>Economic History</t>
  </si>
  <si>
    <t>Social History</t>
  </si>
  <si>
    <t>Cultural History</t>
  </si>
  <si>
    <t>Philosophy of History</t>
  </si>
  <si>
    <t>Thermodynamics</t>
  </si>
  <si>
    <t>Quantum Mechanics</t>
  </si>
  <si>
    <t>Chemistry</t>
  </si>
  <si>
    <t>Biology</t>
  </si>
  <si>
    <t>Genetics</t>
  </si>
  <si>
    <t>Evolutionary Biology</t>
  </si>
  <si>
    <t>Ecology</t>
  </si>
  <si>
    <t>Earth Sciences</t>
  </si>
  <si>
    <t>Astronomy</t>
  </si>
  <si>
    <t>Mathematics</t>
  </si>
  <si>
    <t>Computer Science</t>
  </si>
  <si>
    <t>Artificial Intelligence</t>
  </si>
  <si>
    <t>Computer Architecture</t>
  </si>
  <si>
    <t>Machine Learning</t>
  </si>
  <si>
    <t>Engineering</t>
  </si>
  <si>
    <t>Mechanical Engineering</t>
  </si>
  <si>
    <t>Electrical Engineering</t>
  </si>
  <si>
    <t>Civil Engineering</t>
  </si>
  <si>
    <t>Chemical Engineering</t>
  </si>
  <si>
    <t>Aerospace Engineering</t>
  </si>
  <si>
    <t>Biomedical Engineering</t>
  </si>
  <si>
    <t>Materials Science</t>
  </si>
  <si>
    <t>History of Science</t>
  </si>
  <si>
    <t>Scientific Revolution</t>
  </si>
  <si>
    <t>Scientific Method</t>
  </si>
  <si>
    <t>Paradigm Shifts</t>
  </si>
  <si>
    <t>Psychology</t>
  </si>
  <si>
    <t>Sociology</t>
  </si>
  <si>
    <t>Criminology</t>
  </si>
  <si>
    <t>Anthropology</t>
  </si>
  <si>
    <t>Cultural Anthropology</t>
  </si>
  <si>
    <t>Economics</t>
  </si>
  <si>
    <t>Microeconomics</t>
  </si>
  <si>
    <t>Macroeconomics</t>
  </si>
  <si>
    <t>International Economics</t>
  </si>
  <si>
    <t>Development Economics</t>
  </si>
  <si>
    <t>Labor Economics</t>
  </si>
  <si>
    <t>Behavioral Economics</t>
  </si>
  <si>
    <t>Political Science</t>
  </si>
  <si>
    <t>Political Theory</t>
  </si>
  <si>
    <t>Comparative Politics</t>
  </si>
  <si>
    <t>International Relations</t>
  </si>
  <si>
    <t>Public Policy</t>
  </si>
  <si>
    <t>Political Economy</t>
  </si>
  <si>
    <t>Linguistics</t>
  </si>
  <si>
    <t>Historical Linguistics</t>
  </si>
  <si>
    <t>Archaeology</t>
  </si>
  <si>
    <t>Media Studies</t>
  </si>
  <si>
    <t>Rhetoric</t>
  </si>
  <si>
    <t>Discourse Analysis</t>
  </si>
  <si>
    <t>Education</t>
  </si>
  <si>
    <t>Queer Theory</t>
  </si>
  <si>
    <t>Painting</t>
  </si>
  <si>
    <t>Drawing</t>
  </si>
  <si>
    <t>Printmaking</t>
  </si>
  <si>
    <t>Photography</t>
  </si>
  <si>
    <t>Installation Art</t>
  </si>
  <si>
    <t>Digital Art</t>
  </si>
  <si>
    <t>Video Art</t>
  </si>
  <si>
    <t>Music</t>
  </si>
  <si>
    <t>Jazz</t>
  </si>
  <si>
    <t>Electronic Music</t>
  </si>
  <si>
    <t>World Music</t>
  </si>
  <si>
    <t>Music Theory</t>
  </si>
  <si>
    <t>Musicology</t>
  </si>
  <si>
    <t>Ethnomusicology</t>
  </si>
  <si>
    <t>Performing Arts</t>
  </si>
  <si>
    <t>Theater</t>
  </si>
  <si>
    <t>Dance</t>
  </si>
  <si>
    <t>Opera</t>
  </si>
  <si>
    <t>Circus Arts</t>
  </si>
  <si>
    <t>Film &amp; Media</t>
  </si>
  <si>
    <t>Film History</t>
  </si>
  <si>
    <t>Film Theory</t>
  </si>
  <si>
    <t>Film Genres</t>
  </si>
  <si>
    <t>Television Studies</t>
  </si>
  <si>
    <t>New Media</t>
  </si>
  <si>
    <t>Animation</t>
  </si>
  <si>
    <t>Documentary</t>
  </si>
  <si>
    <t>Architecture</t>
  </si>
  <si>
    <t>Classical Architecture</t>
  </si>
  <si>
    <t>Gothic Architecture</t>
  </si>
  <si>
    <t>Renaissance Architecture</t>
  </si>
  <si>
    <t>Modern Architecture</t>
  </si>
  <si>
    <t>Postmodern Architecture</t>
  </si>
  <si>
    <t>Urban Planning</t>
  </si>
  <si>
    <t>Landscape Architecture</t>
  </si>
  <si>
    <t>Design</t>
  </si>
  <si>
    <t>Graphic Design</t>
  </si>
  <si>
    <t>Industrial Design</t>
  </si>
  <si>
    <t>Fashion Design</t>
  </si>
  <si>
    <t>Interior Design</t>
  </si>
  <si>
    <t>User Experience Design</t>
  </si>
  <si>
    <t>Art History</t>
  </si>
  <si>
    <t>Ancient Art</t>
  </si>
  <si>
    <t>Medieval Art</t>
  </si>
  <si>
    <t>Renaissance Art</t>
  </si>
  <si>
    <t>Modern Art</t>
  </si>
  <si>
    <t>Non-Western Art Traditions</t>
  </si>
  <si>
    <t>Art Theory &amp; Criticism</t>
  </si>
  <si>
    <t>Critical Theory</t>
  </si>
  <si>
    <t>Art Philosophy</t>
  </si>
  <si>
    <t>Decorative Arts</t>
  </si>
  <si>
    <t>Ceramics</t>
  </si>
  <si>
    <t>Textiles</t>
  </si>
  <si>
    <t>Jewelry</t>
  </si>
  <si>
    <t>Furniture</t>
  </si>
  <si>
    <t>Glass</t>
  </si>
  <si>
    <t>Theories of Art</t>
  </si>
  <si>
    <t>Taste and Judgment</t>
  </si>
  <si>
    <t>Art Criticism</t>
  </si>
  <si>
    <t>Critical Methods</t>
  </si>
  <si>
    <t>Evaluative Criteria</t>
  </si>
  <si>
    <t>Interpretation Theory</t>
  </si>
  <si>
    <t>Philosophy of Specific Arts</t>
  </si>
  <si>
    <t>Philosophy of Literature</t>
  </si>
  <si>
    <t>Philosophy of Music</t>
  </si>
  <si>
    <t>Philosophy of Film</t>
  </si>
  <si>
    <t>Philosophy of Visual Arts</t>
  </si>
  <si>
    <t>Philosophy of Architecture</t>
  </si>
  <si>
    <t>Aesthetic Experience</t>
  </si>
  <si>
    <t>Theories of Perception</t>
  </si>
  <si>
    <t>Emotional Response</t>
  </si>
  <si>
    <t>Imagination</t>
  </si>
  <si>
    <t>Creativity</t>
  </si>
  <si>
    <t>International Law</t>
  </si>
  <si>
    <t>Public International Law</t>
  </si>
  <si>
    <t>Private International Law</t>
  </si>
  <si>
    <t>Human Rights Law</t>
  </si>
  <si>
    <t>Law of the Sea</t>
  </si>
  <si>
    <t>International Criminal Law</t>
  </si>
  <si>
    <t>Constitutional Law</t>
  </si>
  <si>
    <t>Civil Liberties</t>
  </si>
  <si>
    <t>Government Powers</t>
  </si>
  <si>
    <t>Federalism</t>
  </si>
  <si>
    <t>Constitutional Theory</t>
  </si>
  <si>
    <t>Criminal Law</t>
  </si>
  <si>
    <t>Substantive Criminal Law</t>
  </si>
  <si>
    <t>Criminal Procedure</t>
  </si>
  <si>
    <t>Penology</t>
  </si>
  <si>
    <t>Civil Law</t>
  </si>
  <si>
    <t>Torts</t>
  </si>
  <si>
    <t>Contracts</t>
  </si>
  <si>
    <t>Property</t>
  </si>
  <si>
    <t>Family Law</t>
  </si>
  <si>
    <t>Wills and Estates</t>
  </si>
  <si>
    <t>Corporate Law</t>
  </si>
  <si>
    <t>Business Organizations</t>
  </si>
  <si>
    <t>Securities Regulation</t>
  </si>
  <si>
    <t>Mergers and Acquisitions</t>
  </si>
  <si>
    <t>Bankruptcy</t>
  </si>
  <si>
    <t>Intellectual Property</t>
  </si>
  <si>
    <t>Copyright</t>
  </si>
  <si>
    <t>Patent</t>
  </si>
  <si>
    <t>Trademark</t>
  </si>
  <si>
    <t>Trade Secrets</t>
  </si>
  <si>
    <t>Environmental Law</t>
  </si>
  <si>
    <t>Pollution Control</t>
  </si>
  <si>
    <t>Natural Resources Law</t>
  </si>
  <si>
    <t>Wildlife Law</t>
  </si>
  <si>
    <t>Climate Change Law</t>
  </si>
  <si>
    <t>Administrative Law</t>
  </si>
  <si>
    <t>Regulatory Law</t>
  </si>
  <si>
    <t>Administrative Procedure</t>
  </si>
  <si>
    <t>Agency Action</t>
  </si>
  <si>
    <t>Legal Theory</t>
  </si>
  <si>
    <t>Legal Philosophy</t>
  </si>
  <si>
    <t>Law and Economics</t>
  </si>
  <si>
    <t>Critical Legal Studies</t>
  </si>
  <si>
    <t>Feminist Legal Theory</t>
  </si>
  <si>
    <t>Comparative Law</t>
  </si>
  <si>
    <t>Civil Law Systems</t>
  </si>
  <si>
    <t>Common Law Systems</t>
  </si>
  <si>
    <t>Religious Legal Systems</t>
  </si>
  <si>
    <t>Mixed Legal Systems</t>
  </si>
  <si>
    <t>Communism</t>
  </si>
  <si>
    <t>Libertarianism</t>
  </si>
  <si>
    <t>Feminism</t>
  </si>
  <si>
    <t>Democratic Systems</t>
  </si>
  <si>
    <t>Authoritarian Systems</t>
  </si>
  <si>
    <t>Hybrid Regimes</t>
  </si>
  <si>
    <t>Electoral Systems</t>
  </si>
  <si>
    <t>Party Systems</t>
  </si>
  <si>
    <t>Foreign Policy Analysis</t>
  </si>
  <si>
    <t>International Organizations</t>
  </si>
  <si>
    <t>Security Studies</t>
  </si>
  <si>
    <t>Diplomacy</t>
  </si>
  <si>
    <t>Public Administration</t>
  </si>
  <si>
    <t>Bureaucracy</t>
  </si>
  <si>
    <t>Public Management</t>
  </si>
  <si>
    <t>Public Policy Implementation</t>
  </si>
  <si>
    <t>Administrative Ethics</t>
  </si>
  <si>
    <t>Health Policy</t>
  </si>
  <si>
    <t>Environmental Policy</t>
  </si>
  <si>
    <t>Economic Policy</t>
  </si>
  <si>
    <t>Social Policy</t>
  </si>
  <si>
    <t>Education Policy</t>
  </si>
  <si>
    <t>Foreign Policy</t>
  </si>
  <si>
    <t>Capitalism</t>
  </si>
  <si>
    <t>Mixed Economies</t>
  </si>
  <si>
    <t>Development Models</t>
  </si>
  <si>
    <t>Globalization</t>
  </si>
  <si>
    <t>Regional Politics</t>
  </si>
  <si>
    <t>American Politics</t>
  </si>
  <si>
    <t>European Politics</t>
  </si>
  <si>
    <t>Asian Politics</t>
  </si>
  <si>
    <t>African Politics</t>
  </si>
  <si>
    <t>Latin American Politics</t>
  </si>
  <si>
    <t>Middle Eastern Politics</t>
  </si>
  <si>
    <t>Consumer Theory</t>
  </si>
  <si>
    <t>Production Theory</t>
  </si>
  <si>
    <t>Market Structures</t>
  </si>
  <si>
    <t>Game Theory</t>
  </si>
  <si>
    <t>Welfare Economics</t>
  </si>
  <si>
    <t>National Income</t>
  </si>
  <si>
    <t>Monetary Theory</t>
  </si>
  <si>
    <t>Fiscal Policy</t>
  </si>
  <si>
    <t>Economic Growth</t>
  </si>
  <si>
    <t>Business Cycles</t>
  </si>
  <si>
    <t>Inflation and Unemployment</t>
  </si>
  <si>
    <t>International Trade</t>
  </si>
  <si>
    <t>International Finance</t>
  </si>
  <si>
    <t>Exchange Rates</t>
  </si>
  <si>
    <t>Economic Integration</t>
  </si>
  <si>
    <t>Global Economic Institutions</t>
  </si>
  <si>
    <t>Economic Development Theories</t>
  </si>
  <si>
    <t>Poverty and Inequality</t>
  </si>
  <si>
    <t>Sustainable Development</t>
  </si>
  <si>
    <t>Aid and Development Policy</t>
  </si>
  <si>
    <t>Financial Economics</t>
  </si>
  <si>
    <t>Financial Markets</t>
  </si>
  <si>
    <t>Asset Pricing</t>
  </si>
  <si>
    <t>Corporate Finance</t>
  </si>
  <si>
    <t>Financial Institutions</t>
  </si>
  <si>
    <t>Risk Management</t>
  </si>
  <si>
    <t>Labor Markets</t>
  </si>
  <si>
    <t>Human Capital</t>
  </si>
  <si>
    <t>Labor Unions</t>
  </si>
  <si>
    <t>Discrimination</t>
  </si>
  <si>
    <t>Income Distribution</t>
  </si>
  <si>
    <t>Business Management</t>
  </si>
  <si>
    <t>Strategic Management</t>
  </si>
  <si>
    <t>Organizational Behavior</t>
  </si>
  <si>
    <t>Human Resource Management</t>
  </si>
  <si>
    <t>Operations Management</t>
  </si>
  <si>
    <t>Marketing</t>
  </si>
  <si>
    <t>Supply Chain Management</t>
  </si>
  <si>
    <t>Accounting</t>
  </si>
  <si>
    <t>Financial Accounting</t>
  </si>
  <si>
    <t>Managerial Accounting</t>
  </si>
  <si>
    <t>Auditing</t>
  </si>
  <si>
    <t>Tax Accounting</t>
  </si>
  <si>
    <t>Decision Theory</t>
  </si>
  <si>
    <t>Behavioral Finance</t>
  </si>
  <si>
    <t>Experimental Economics</t>
  </si>
  <si>
    <t>Neuroeconomics</t>
  </si>
  <si>
    <t>Ancient Economics</t>
  </si>
  <si>
    <t>Medieval Economics</t>
  </si>
  <si>
    <t>Modern Economic Systems</t>
  </si>
  <si>
    <t>Economic Crises</t>
  </si>
  <si>
    <t>History of Economic Thought</t>
  </si>
  <si>
    <t>Dictionaries</t>
  </si>
  <si>
    <t>Language Dictionaries</t>
  </si>
  <si>
    <t>Subject Dictionaries</t>
  </si>
  <si>
    <t>Etymological Dictionaries</t>
  </si>
  <si>
    <t>Slang Dictionaries</t>
  </si>
  <si>
    <t>Encyclopedias</t>
  </si>
  <si>
    <t>General Encyclopedias</t>
  </si>
  <si>
    <t>Subject Encyclopedias</t>
  </si>
  <si>
    <t>Specialized Encyclopedias</t>
  </si>
  <si>
    <t>Handbooks</t>
  </si>
  <si>
    <t>Academic Handbooks</t>
  </si>
  <si>
    <t>Professional Handbooks</t>
  </si>
  <si>
    <t>Technical Handbooks</t>
  </si>
  <si>
    <t>Directories</t>
  </si>
  <si>
    <t>Institutional Directories</t>
  </si>
  <si>
    <t>Professional Directories</t>
  </si>
  <si>
    <t>Geographic Directories</t>
  </si>
  <si>
    <t>Almanacs</t>
  </si>
  <si>
    <t>General Almanacs</t>
  </si>
  <si>
    <t>Statistical Almanacs</t>
  </si>
  <si>
    <t>Specialized Almanacs</t>
  </si>
  <si>
    <t>Bibliographies</t>
  </si>
  <si>
    <t>Subject Bibliographies</t>
  </si>
  <si>
    <t>Author Bibliographies</t>
  </si>
  <si>
    <t>Period Bibliographies</t>
  </si>
  <si>
    <t>Atlases</t>
  </si>
  <si>
    <t>Geographic Atlases</t>
  </si>
  <si>
    <t>Historical Atlases</t>
  </si>
  <si>
    <t>Subject Atlases</t>
  </si>
  <si>
    <t>Star Atlases</t>
  </si>
  <si>
    <t>Style Guides</t>
  </si>
  <si>
    <t>Academic Style Guides</t>
  </si>
  <si>
    <t>Publishing Style Guides</t>
  </si>
  <si>
    <t>Professional Style Guides</t>
  </si>
  <si>
    <t>Manuals</t>
  </si>
  <si>
    <t>User Manuals</t>
  </si>
  <si>
    <t>Technical Manuals</t>
  </si>
  <si>
    <t>Procedure Manuals</t>
  </si>
  <si>
    <t>Autobiographies</t>
  </si>
  <si>
    <t>Literary Autobiographies</t>
  </si>
  <si>
    <t>Political Autobiographies</t>
  </si>
  <si>
    <t>Scientific Autobiographies</t>
  </si>
  <si>
    <t>Philosophical Autobiographies</t>
  </si>
  <si>
    <t>Religious Autobiographies</t>
  </si>
  <si>
    <t>Memoirs</t>
  </si>
  <si>
    <t>Personal Memoirs</t>
  </si>
  <si>
    <t>War Memoirs</t>
  </si>
  <si>
    <t>Travel Memoirs</t>
  </si>
  <si>
    <t>Professional Memoirs</t>
  </si>
  <si>
    <t>Cultural Memoirs</t>
  </si>
  <si>
    <t>Biographies</t>
  </si>
  <si>
    <t>Literary Biographies</t>
  </si>
  <si>
    <t>Political Biographies</t>
  </si>
  <si>
    <t>Scientific Biographies</t>
  </si>
  <si>
    <t>Religious Biographies</t>
  </si>
  <si>
    <t>Artistic Biographies</t>
  </si>
  <si>
    <t>Historical Biographies</t>
  </si>
  <si>
    <t>Collected Letters</t>
  </si>
  <si>
    <t>Literary Letters</t>
  </si>
  <si>
    <t>Historical Letters</t>
  </si>
  <si>
    <t>Personal Letters</t>
  </si>
  <si>
    <t>Professional Letters</t>
  </si>
  <si>
    <t>Diaries &amp; Journals</t>
  </si>
  <si>
    <t>Personal Diaries</t>
  </si>
  <si>
    <t>War Diaries</t>
  </si>
  <si>
    <t>Travel Diaries</t>
  </si>
  <si>
    <t>Research Journals</t>
  </si>
  <si>
    <t>Literary Theory</t>
  </si>
  <si>
    <t>Formalism</t>
  </si>
  <si>
    <t>Structuralism</t>
  </si>
  <si>
    <t>Post-structuralism</t>
  </si>
  <si>
    <t>Psychoanalytic Criticism</t>
  </si>
  <si>
    <t>Feminist Criticism</t>
  </si>
  <si>
    <t>Marxist Criticism</t>
  </si>
  <si>
    <t>New Historicism</t>
  </si>
  <si>
    <t>Postcolonial Criticism</t>
  </si>
  <si>
    <t>Reader-response Criticism</t>
  </si>
  <si>
    <t>Eco-criticism</t>
  </si>
  <si>
    <t>Textual Criticism</t>
  </si>
  <si>
    <t>Textual Scholarship</t>
  </si>
  <si>
    <t>Editorial Theory</t>
  </si>
  <si>
    <t>Bibliography</t>
  </si>
  <si>
    <t>Manuscript Studies</t>
  </si>
  <si>
    <t>Genre Criticism</t>
  </si>
  <si>
    <t>Poetry Criticism</t>
  </si>
  <si>
    <t>Fiction Criticism</t>
  </si>
  <si>
    <t>Drama Criticism</t>
  </si>
  <si>
    <t>Comedy Studies</t>
  </si>
  <si>
    <t>Tragedy Studies</t>
  </si>
  <si>
    <t>Science Fiction Criticism</t>
  </si>
  <si>
    <t>Fantasy Criticism</t>
  </si>
  <si>
    <t>Ancient Literature</t>
  </si>
  <si>
    <t>Medieval Literature</t>
  </si>
  <si>
    <t>Renaissance Literature</t>
  </si>
  <si>
    <t>Enlightenment Literature</t>
  </si>
  <si>
    <t>Romantic Literature</t>
  </si>
  <si>
    <t>Victorian Literature</t>
  </si>
  <si>
    <t>Modernist Literature</t>
  </si>
  <si>
    <t>Postmodern Literature</t>
  </si>
  <si>
    <t>Contemporary Literature</t>
  </si>
  <si>
    <t>National Literatures</t>
  </si>
  <si>
    <t>American Literature</t>
  </si>
  <si>
    <t>British Literature</t>
  </si>
  <si>
    <t>French Literature</t>
  </si>
  <si>
    <t>German Literature</t>
  </si>
  <si>
    <t>Russian Literature</t>
  </si>
  <si>
    <t>Japanese Literature</t>
  </si>
  <si>
    <t>Chinese Literature</t>
  </si>
  <si>
    <t>Indian Literature</t>
  </si>
  <si>
    <t>Latin American Literature</t>
  </si>
  <si>
    <t>African Literature</t>
  </si>
  <si>
    <t>Middle Eastern Literature</t>
  </si>
  <si>
    <t>Mass Media</t>
  </si>
  <si>
    <t>Newspapers</t>
  </si>
  <si>
    <t>Magazines</t>
  </si>
  <si>
    <t>Radio</t>
  </si>
  <si>
    <t>Television</t>
  </si>
  <si>
    <t>Film</t>
  </si>
  <si>
    <t>Internet Media</t>
  </si>
  <si>
    <t>Social Media</t>
  </si>
  <si>
    <t>Communications Theory</t>
  </si>
  <si>
    <t>Information Theory</t>
  </si>
  <si>
    <t>Media Effects</t>
  </si>
  <si>
    <t>Media Psychology</t>
  </si>
  <si>
    <t>Propaganda Theory</t>
  </si>
  <si>
    <t>Agenda Setting</t>
  </si>
  <si>
    <t>Framing Theory</t>
  </si>
  <si>
    <t>Journalism</t>
  </si>
  <si>
    <t>Print Journalism</t>
  </si>
  <si>
    <t>Broadcast Journalism</t>
  </si>
  <si>
    <t>Online Journalism</t>
  </si>
  <si>
    <t>Investigative Journalism</t>
  </si>
  <si>
    <t>Photojournalism</t>
  </si>
  <si>
    <t>Data Journalism</t>
  </si>
  <si>
    <t>Citizen Journalism</t>
  </si>
  <si>
    <t>Audience Studies</t>
  </si>
  <si>
    <t>Media History</t>
  </si>
  <si>
    <t>Media Economics</t>
  </si>
  <si>
    <t>Media Ethics</t>
  </si>
  <si>
    <t>Media Policy</t>
  </si>
  <si>
    <t>Media Technology</t>
  </si>
  <si>
    <t>Media Representation</t>
  </si>
  <si>
    <t>Public Relations</t>
  </si>
  <si>
    <t>PR Theory</t>
  </si>
  <si>
    <t>Strategic Communication</t>
  </si>
  <si>
    <t>Crisis Communication</t>
  </si>
  <si>
    <t>Political PR</t>
  </si>
  <si>
    <t>Corporate PR</t>
  </si>
  <si>
    <t>Advertising</t>
  </si>
  <si>
    <t>Advertising Theory</t>
  </si>
  <si>
    <t>Creative Strategy</t>
  </si>
  <si>
    <t>Media Planning</t>
  </si>
  <si>
    <t>Consumer Behavior</t>
  </si>
  <si>
    <t>Brand Management</t>
  </si>
  <si>
    <t>Digital Communication</t>
  </si>
  <si>
    <t>Mobile Communication</t>
  </si>
  <si>
    <t>Digital Media Production</t>
  </si>
  <si>
    <t>Online Communities</t>
  </si>
  <si>
    <t>Computer-Mediated Communication</t>
  </si>
  <si>
    <t>Intercultural Communication</t>
  </si>
  <si>
    <t>Cross-cultural Communication</t>
  </si>
  <si>
    <t>Intercultural Competence</t>
  </si>
  <si>
    <t>Translation Studies</t>
  </si>
  <si>
    <t>Cultural Adaptation</t>
  </si>
  <si>
    <t>Computer Engineering</t>
  </si>
  <si>
    <t>Hardware Design</t>
  </si>
  <si>
    <t>Embedded Systems</t>
  </si>
  <si>
    <t>VLSI Design</t>
  </si>
  <si>
    <t>Digital Logic</t>
  </si>
  <si>
    <t>Software Engineering</t>
  </si>
  <si>
    <t>Software Design</t>
  </si>
  <si>
    <t>Software Testing</t>
  </si>
  <si>
    <t>Software Project Management</t>
  </si>
  <si>
    <t>Programming Paradigms</t>
  </si>
  <si>
    <t>Software Architecture</t>
  </si>
  <si>
    <t>Circuit Theory</t>
  </si>
  <si>
    <t>Electronics</t>
  </si>
  <si>
    <t>Power Systems</t>
  </si>
  <si>
    <t>Control Systems</t>
  </si>
  <si>
    <t>Signal Processing</t>
  </si>
  <si>
    <t>Telecommunications</t>
  </si>
  <si>
    <t>Mechanics</t>
  </si>
  <si>
    <t>Fluid Mechanics</t>
  </si>
  <si>
    <t>Machine Design</t>
  </si>
  <si>
    <t>Manufacturing</t>
  </si>
  <si>
    <t>Robotics</t>
  </si>
  <si>
    <t>Structural Engineering</t>
  </si>
  <si>
    <t>Geotechnical Engineering</t>
  </si>
  <si>
    <t>Transportation Engineering</t>
  </si>
  <si>
    <t>Construction Engineering</t>
  </si>
  <si>
    <t>Water Resources Engineering</t>
  </si>
  <si>
    <t>Environmental Engineering</t>
  </si>
  <si>
    <t>Process Design</t>
  </si>
  <si>
    <t>Reaction Engineering</t>
  </si>
  <si>
    <t>Transport Phenomena</t>
  </si>
  <si>
    <t>Separation Processes</t>
  </si>
  <si>
    <t>Biochemical Engineering</t>
  </si>
  <si>
    <t>Aerodynamics</t>
  </si>
  <si>
    <t>Propulsion</t>
  </si>
  <si>
    <t>Aerospace Structures</t>
  </si>
  <si>
    <t>Flight Mechanics</t>
  </si>
  <si>
    <t>Space Systems</t>
  </si>
  <si>
    <t>Biomechanics</t>
  </si>
  <si>
    <t>Medical Imaging</t>
  </si>
  <si>
    <t>Biomaterials</t>
  </si>
  <si>
    <t>Tissue Engineering</t>
  </si>
  <si>
    <t>Rehabilitation Engineering</t>
  </si>
  <si>
    <t>Metallurgy</t>
  </si>
  <si>
    <t>Polymer Science</t>
  </si>
  <si>
    <t>Composites</t>
  </si>
  <si>
    <t>Semiconductor Materials</t>
  </si>
  <si>
    <t>Nanomaterials</t>
  </si>
  <si>
    <t>Industrial Engineering</t>
  </si>
  <si>
    <t>Operations Research</t>
  </si>
  <si>
    <t>Quality Control</t>
  </si>
  <si>
    <t>Ergonomics</t>
  </si>
  <si>
    <t>Production Systems</t>
  </si>
  <si>
    <t>Process Optimization</t>
  </si>
  <si>
    <t>Energy Technology</t>
  </si>
  <si>
    <t>Renewable Energy</t>
  </si>
  <si>
    <t>Fossil Fuels</t>
  </si>
  <si>
    <t>Nuclear Energy</t>
  </si>
  <si>
    <t>Energy Storage</t>
  </si>
  <si>
    <t>Energy Efficiency</t>
  </si>
  <si>
    <t>Power Generation</t>
  </si>
  <si>
    <t>Environmental Technology</t>
  </si>
  <si>
    <t>Waste Management</t>
  </si>
  <si>
    <t>Water Treatment</t>
  </si>
  <si>
    <t>Air Quality Management</t>
  </si>
  <si>
    <t>Remediation Technologies</t>
  </si>
  <si>
    <t>Information Technology</t>
  </si>
  <si>
    <t>Databases</t>
  </si>
  <si>
    <t>Networks</t>
  </si>
  <si>
    <t>Cybersecurity</t>
  </si>
  <si>
    <t>Cloud Computing</t>
  </si>
  <si>
    <t>Enterprise Systems</t>
  </si>
  <si>
    <t>Web Technologies</t>
  </si>
  <si>
    <t>Mobile Technologies</t>
  </si>
  <si>
    <t>Natural Language Processing</t>
  </si>
  <si>
    <t>Computer Vision</t>
  </si>
  <si>
    <t>Expert Systems</t>
  </si>
  <si>
    <t>Neural Networks</t>
  </si>
  <si>
    <t>Evolutionary Computation</t>
  </si>
  <si>
    <t>Wireless Communications</t>
  </si>
  <si>
    <t>Optical Communications</t>
  </si>
  <si>
    <t>Satellite Communications</t>
  </si>
  <si>
    <t>Network Protocols</t>
  </si>
  <si>
    <t>Mobile Networks</t>
  </si>
  <si>
    <t>Research Methods</t>
  </si>
  <si>
    <t>Quantitative Methods</t>
  </si>
  <si>
    <t>Qualitative Methods</t>
  </si>
  <si>
    <t>Mixed Methods</t>
  </si>
  <si>
    <t>Case Studies</t>
  </si>
  <si>
    <t>Action Research</t>
  </si>
  <si>
    <t>Experimental Design</t>
  </si>
  <si>
    <t>Survey Research</t>
  </si>
  <si>
    <t>Ethnography</t>
  </si>
  <si>
    <t>Content Analysis</t>
  </si>
  <si>
    <t>Historical Research</t>
  </si>
  <si>
    <t>Statistical Analysis</t>
  </si>
  <si>
    <t>Descriptive Statistics</t>
  </si>
  <si>
    <t>Inferential Statistics</t>
  </si>
  <si>
    <t>Multivariate Analysis</t>
  </si>
  <si>
    <t>Statistical Modeling</t>
  </si>
  <si>
    <t>Bayesian Statistics</t>
  </si>
  <si>
    <t>Nonparametric Statistics</t>
  </si>
  <si>
    <t>Data Collection</t>
  </si>
  <si>
    <t>Sampling</t>
  </si>
  <si>
    <t>Interviewing Techniques</t>
  </si>
  <si>
    <t>Observation Techniques</t>
  </si>
  <si>
    <t>Focus Groups</t>
  </si>
  <si>
    <t>Questionnaire Design</t>
  </si>
  <si>
    <t>Archaeological Methods</t>
  </si>
  <si>
    <t>Field Research</t>
  </si>
  <si>
    <t>Laboratory Techniques</t>
  </si>
  <si>
    <t>Data Analysis</t>
  </si>
  <si>
    <t>Qualitative Analysis</t>
  </si>
  <si>
    <t>Quantitative Analysis</t>
  </si>
  <si>
    <t>Textual Analysis</t>
  </si>
  <si>
    <t>Visual Analysis</t>
  </si>
  <si>
    <t>Network Analysis</t>
  </si>
  <si>
    <t>Spatial Analysis</t>
  </si>
  <si>
    <t>Time Series Analysis</t>
  </si>
  <si>
    <t>Research Ethics</t>
  </si>
  <si>
    <t>Research Integrity</t>
  </si>
  <si>
    <t>Human Subjects Research</t>
  </si>
  <si>
    <t>Animal Research Ethics</t>
  </si>
  <si>
    <t>Publication Ethics</t>
  </si>
  <si>
    <t>Conflicts of Interest</t>
  </si>
  <si>
    <t>Research Misconduct</t>
  </si>
  <si>
    <t>Research Design</t>
  </si>
  <si>
    <t>Cross-sectional Design</t>
  </si>
  <si>
    <t>Longitudinal Design</t>
  </si>
  <si>
    <t>Comparative Design</t>
  </si>
  <si>
    <t>Quasi-experimental Design</t>
  </si>
  <si>
    <t>Evaluation Research</t>
  </si>
  <si>
    <t>Hypothesis Formulation</t>
  </si>
  <si>
    <t>Theory Building</t>
  </si>
  <si>
    <t>Verification and Falsification</t>
  </si>
  <si>
    <t>Replication</t>
  </si>
  <si>
    <t>Scientific Paradigms</t>
  </si>
  <si>
    <t>Measurement</t>
  </si>
  <si>
    <t>Validity</t>
  </si>
  <si>
    <t>Reliability</t>
  </si>
  <si>
    <t>Operationalization</t>
  </si>
  <si>
    <t>Scale Development</t>
  </si>
  <si>
    <t>Psychometrics</t>
  </si>
  <si>
    <t>Academic Writing</t>
  </si>
  <si>
    <t>Scholarly Communication</t>
  </si>
  <si>
    <t>Citation Styles</t>
  </si>
  <si>
    <t>Scientific Publishing</t>
  </si>
  <si>
    <t>Academic Genres</t>
  </si>
  <si>
    <t>Research Reporting</t>
  </si>
  <si>
    <t>Poetry</t>
  </si>
  <si>
    <t>Drama</t>
  </si>
  <si>
    <t>Social Sciences</t>
  </si>
  <si>
    <t>Arts</t>
  </si>
  <si>
    <t>Philosophy of Arts</t>
  </si>
  <si>
    <t>Law</t>
  </si>
  <si>
    <t>Business &amp; Economics</t>
  </si>
  <si>
    <t>Reference</t>
  </si>
  <si>
    <t>Biographies &amp; Memoirs</t>
  </si>
  <si>
    <t>Literary Criticism</t>
  </si>
  <si>
    <t>Media &amp; Communication</t>
  </si>
  <si>
    <t>Technology &amp; Engineering</t>
  </si>
  <si>
    <t>Research &amp; Methodology</t>
  </si>
  <si>
    <t>Category_1</t>
  </si>
  <si>
    <t>Category_2</t>
  </si>
  <si>
    <t>Category_3</t>
  </si>
  <si>
    <t>Naturalism</t>
  </si>
  <si>
    <t>Social Realism</t>
  </si>
  <si>
    <t>Psychological Realism</t>
  </si>
  <si>
    <t>Verismo</t>
  </si>
  <si>
    <t>High Romanticism</t>
  </si>
  <si>
    <t>Late Romanticism</t>
  </si>
  <si>
    <t>Transcendentalism</t>
  </si>
  <si>
    <t>Dark Romanticism</t>
  </si>
  <si>
    <t>Modernism</t>
  </si>
  <si>
    <t>Imagism</t>
  </si>
  <si>
    <t>Vorticism</t>
  </si>
  <si>
    <t>Stream of Consciousness</t>
  </si>
  <si>
    <t>High Modernism</t>
  </si>
  <si>
    <t>Postmodernism</t>
  </si>
  <si>
    <t>Metafiction</t>
  </si>
  <si>
    <t>New Sincerity</t>
  </si>
  <si>
    <t>Dirty Realism</t>
  </si>
  <si>
    <t>Harlem Renaissance</t>
  </si>
  <si>
    <t>Beat Generation</t>
  </si>
  <si>
    <t>Negritude</t>
  </si>
  <si>
    <t>Latin American Boom</t>
  </si>
  <si>
    <t>Roman Poetry</t>
  </si>
  <si>
    <t>Courtly Love</t>
  </si>
  <si>
    <t>Petrarchism</t>
  </si>
  <si>
    <t>Allegory</t>
  </si>
  <si>
    <t>Late 19th Century</t>
  </si>
  <si>
    <t>Decadence</t>
  </si>
  <si>
    <t>Parnassianism</t>
  </si>
  <si>
    <t>Cyberpunk</t>
  </si>
  <si>
    <t>Steampunk</t>
  </si>
  <si>
    <t>New Weird</t>
  </si>
  <si>
    <t>Biopunk</t>
  </si>
  <si>
    <t>Slipstream</t>
  </si>
  <si>
    <t>Speculative Fiction</t>
  </si>
  <si>
    <t>Autofiction</t>
  </si>
  <si>
    <t>Post-Postmodernism</t>
  </si>
  <si>
    <t>Afrofuturism</t>
  </si>
  <si>
    <t>OuLiPo</t>
  </si>
  <si>
    <t>Fluxus</t>
  </si>
  <si>
    <t>Lettrism</t>
  </si>
  <si>
    <t>Sound Poetry</t>
  </si>
  <si>
    <t>Visual Poetry</t>
  </si>
  <si>
    <t>Critical Traditions</t>
  </si>
  <si>
    <t>New Criticism</t>
  </si>
  <si>
    <t>Deconstruction</t>
  </si>
  <si>
    <t>Cultural Materialism</t>
  </si>
  <si>
    <t>Ecocriticism</t>
  </si>
  <si>
    <t>Digital Humanities</t>
  </si>
  <si>
    <t>Modern Arabic Literature</t>
  </si>
  <si>
    <t>Classical Persian Poetry</t>
  </si>
  <si>
    <t>Modern Chinese Literature</t>
  </si>
  <si>
    <t>New Journalism</t>
  </si>
  <si>
    <t>Confessional Poetry</t>
  </si>
  <si>
    <t>Psychological Thriller</t>
  </si>
  <si>
    <t>Idealism</t>
  </si>
  <si>
    <t>Mortality</t>
  </si>
  <si>
    <t>Aging</t>
  </si>
  <si>
    <t>Afterlife</t>
  </si>
  <si>
    <t>Identity</t>
  </si>
  <si>
    <t>Personal Identity</t>
  </si>
  <si>
    <t>Cultural Identity</t>
  </si>
  <si>
    <t>National Identity</t>
  </si>
  <si>
    <t>Gender Identity</t>
  </si>
  <si>
    <t>Sexual Identity</t>
  </si>
  <si>
    <t>Racial Identity</t>
  </si>
  <si>
    <t>Religious Identity</t>
  </si>
  <si>
    <t>Psychological States</t>
  </si>
  <si>
    <t>Alienation</t>
  </si>
  <si>
    <t>Life Stages</t>
  </si>
  <si>
    <t>Adulthood</t>
  </si>
  <si>
    <t>Old Age</t>
  </si>
  <si>
    <t>Relationships</t>
  </si>
  <si>
    <t>Familial</t>
  </si>
  <si>
    <t>Extended Family</t>
  </si>
  <si>
    <t>Absent Parents</t>
  </si>
  <si>
    <t>Family Conflict</t>
  </si>
  <si>
    <t>Social</t>
  </si>
  <si>
    <t>Friendship</t>
  </si>
  <si>
    <t>Social Isolation</t>
  </si>
  <si>
    <t>Power Dynamics</t>
  </si>
  <si>
    <t>Society &amp; Culture</t>
  </si>
  <si>
    <t>Social Structures</t>
  </si>
  <si>
    <t>Class</t>
  </si>
  <si>
    <t>Democracy</t>
  </si>
  <si>
    <t>Propaganda</t>
  </si>
  <si>
    <t>Nationalism</t>
  </si>
  <si>
    <t>Colonialism</t>
  </si>
  <si>
    <t>Post-colonialism</t>
  </si>
  <si>
    <t>Justice</t>
  </si>
  <si>
    <t>Revenge</t>
  </si>
  <si>
    <t>Social Issues</t>
  </si>
  <si>
    <t>Refugee Experience</t>
  </si>
  <si>
    <t>Environmental Justice</t>
  </si>
  <si>
    <t>Cultural Heritage</t>
  </si>
  <si>
    <t>Multiculturalism</t>
  </si>
  <si>
    <t>Philosophical Themes</t>
  </si>
  <si>
    <t>Good vs. Evil</t>
  </si>
  <si>
    <t>Ethical Dilemmas</t>
  </si>
  <si>
    <t>Utilitarianism</t>
  </si>
  <si>
    <t>Freedom</t>
  </si>
  <si>
    <t>Responsibility</t>
  </si>
  <si>
    <t>Perception</t>
  </si>
  <si>
    <t>Reality</t>
  </si>
  <si>
    <t>Illusion</t>
  </si>
  <si>
    <t>Consciousness</t>
  </si>
  <si>
    <t>Time</t>
  </si>
  <si>
    <t>Art</t>
  </si>
  <si>
    <t>Nature &amp; Environment</t>
  </si>
  <si>
    <t>Natural World</t>
  </si>
  <si>
    <t>Seasons</t>
  </si>
  <si>
    <t>Weather</t>
  </si>
  <si>
    <t>Human-Nature Relationship</t>
  </si>
  <si>
    <t>Harmony</t>
  </si>
  <si>
    <t>Sustainability</t>
  </si>
  <si>
    <t>Environmental Crisis</t>
  </si>
  <si>
    <t>Climate Change</t>
  </si>
  <si>
    <t>Pollution</t>
  </si>
  <si>
    <t>Resource Depletion</t>
  </si>
  <si>
    <t>Environmental Degradation</t>
  </si>
  <si>
    <t>Technology &amp; Progress</t>
  </si>
  <si>
    <t>Innovation</t>
  </si>
  <si>
    <t>Scientific Discovery</t>
  </si>
  <si>
    <t>Space Exploration</t>
  </si>
  <si>
    <t>Technology Impact</t>
  </si>
  <si>
    <t>Virtual Reality</t>
  </si>
  <si>
    <t>Digital Divide</t>
  </si>
  <si>
    <t>Technological Dependence</t>
  </si>
  <si>
    <t>Critique of Technology</t>
  </si>
  <si>
    <t>Dehumanization</t>
  </si>
  <si>
    <t>Technological Dystopia</t>
  </si>
  <si>
    <t>Science Ethics</t>
  </si>
  <si>
    <t>Bioethics</t>
  </si>
  <si>
    <t>Scientific Responsibility</t>
  </si>
  <si>
    <t>Scientific Hubris</t>
  </si>
  <si>
    <t>Unintended Consequences</t>
  </si>
  <si>
    <t>Industrialization</t>
  </si>
  <si>
    <t>Alienation of Labor</t>
  </si>
  <si>
    <t>Religion &amp; Spirituality</t>
  </si>
  <si>
    <t>Crisis of Faith</t>
  </si>
  <si>
    <t>Revelation</t>
  </si>
  <si>
    <t>Ritual</t>
  </si>
  <si>
    <t>Pilgrimage</t>
  </si>
  <si>
    <t>Religion and Society</t>
  </si>
  <si>
    <t>Religious Institutions</t>
  </si>
  <si>
    <t>Religious Persecution</t>
  </si>
  <si>
    <t>Secularization</t>
  </si>
  <si>
    <t>Spiritual Journeys</t>
  </si>
  <si>
    <t>Transcendence</t>
  </si>
  <si>
    <t>Purgatory</t>
  </si>
  <si>
    <t>Reincarnation</t>
  </si>
  <si>
    <t>Nirvana</t>
  </si>
  <si>
    <t>Immortality</t>
  </si>
  <si>
    <t>Change &amp; Transformation</t>
  </si>
  <si>
    <t>Personal Growth</t>
  </si>
  <si>
    <t>Overcoming Adversity</t>
  </si>
  <si>
    <t>Societal Change</t>
  </si>
  <si>
    <t>Historical Change</t>
  </si>
  <si>
    <t>Rise and Fall of Civilizations</t>
  </si>
  <si>
    <t>Historical Turning Points</t>
  </si>
  <si>
    <t>Modernization</t>
  </si>
  <si>
    <t>Postmodernization</t>
  </si>
  <si>
    <t>Physical Transformation</t>
  </si>
  <si>
    <t>Shapeshifting</t>
  </si>
  <si>
    <t>Conflict &amp; Resolution</t>
  </si>
  <si>
    <t>External Conflict</t>
  </si>
  <si>
    <t>Human vs. Nature</t>
  </si>
  <si>
    <t>Internal Conflict</t>
  </si>
  <si>
    <t>Moral Dilemma</t>
  </si>
  <si>
    <t>Temptation</t>
  </si>
  <si>
    <t>Resolution Approaches</t>
  </si>
  <si>
    <t>Sacrifice</t>
  </si>
  <si>
    <t>Consequences</t>
  </si>
  <si>
    <t>Trauma</t>
  </si>
  <si>
    <t>Healing</t>
  </si>
  <si>
    <t>Art &amp; Creativity</t>
  </si>
  <si>
    <t>Creative Process</t>
  </si>
  <si>
    <t>Expression</t>
  </si>
  <si>
    <t>Purpose of Art</t>
  </si>
  <si>
    <t>Political Statement</t>
  </si>
  <si>
    <t>Artist Experience</t>
  </si>
  <si>
    <t>Rejection</t>
  </si>
  <si>
    <t>Obsession</t>
  </si>
  <si>
    <t>Art and Society</t>
  </si>
  <si>
    <t>Censorship</t>
  </si>
  <si>
    <t>Resistance</t>
  </si>
  <si>
    <t>Terrorism</t>
  </si>
  <si>
    <t>Patriotism</t>
  </si>
  <si>
    <t>Mythic &amp; Archetypal</t>
  </si>
  <si>
    <t>Hero's Journey</t>
  </si>
  <si>
    <t>Call to Adventure</t>
  </si>
  <si>
    <t>Initiation</t>
  </si>
  <si>
    <t>Character Archetypes</t>
  </si>
  <si>
    <t>Threshold Guardian</t>
  </si>
  <si>
    <t>Herald</t>
  </si>
  <si>
    <t>Shapeshifter</t>
  </si>
  <si>
    <t>Trickster</t>
  </si>
  <si>
    <t>Narrative Patterns</t>
  </si>
  <si>
    <t>Quest</t>
  </si>
  <si>
    <t>Voyage and Return</t>
  </si>
  <si>
    <t>Overcoming the Monster</t>
  </si>
  <si>
    <t>Rags to Riches</t>
  </si>
  <si>
    <t>Cultural Myths</t>
  </si>
  <si>
    <t>Creation Myths</t>
  </si>
  <si>
    <t>Flood Myths</t>
  </si>
  <si>
    <t>Apocalypse Myths</t>
  </si>
  <si>
    <t>Fertility Myths</t>
  </si>
  <si>
    <t>Trickster Tales</t>
  </si>
  <si>
    <t>Symbolic Elements</t>
  </si>
  <si>
    <t>Fire</t>
  </si>
  <si>
    <t>Numbers</t>
  </si>
  <si>
    <t>Knowledge &amp; Education</t>
  </si>
  <si>
    <t>Learning Process</t>
  </si>
  <si>
    <t>Types of Knowledge</t>
  </si>
  <si>
    <t>Knowledge Transfer</t>
  </si>
  <si>
    <t>Technological Transfer</t>
  </si>
  <si>
    <t>Cultural Transmission</t>
  </si>
  <si>
    <t>Knowledge Issues</t>
  </si>
  <si>
    <t>Information Overload</t>
  </si>
  <si>
    <t>Body Modification</t>
  </si>
  <si>
    <t>Sexual Politics</t>
  </si>
  <si>
    <t>Memory &amp; Time</t>
  </si>
  <si>
    <t>Memory</t>
  </si>
  <si>
    <t>Collective Memory</t>
  </si>
  <si>
    <t>Historical Memory</t>
  </si>
  <si>
    <t>Temporal Experience</t>
  </si>
  <si>
    <t>Past</t>
  </si>
  <si>
    <t>Present</t>
  </si>
  <si>
    <t>Cyclical Time</t>
  </si>
  <si>
    <t>Recording History</t>
  </si>
  <si>
    <t>Revisionist History</t>
  </si>
  <si>
    <t>Historical Trauma</t>
  </si>
  <si>
    <t>Historical Amnesia</t>
  </si>
  <si>
    <t>Oral History</t>
  </si>
  <si>
    <t>Autobiography</t>
  </si>
  <si>
    <t>Memoir</t>
  </si>
  <si>
    <t>Folklore</t>
  </si>
  <si>
    <t>Mythology</t>
  </si>
  <si>
    <t>Space &amp; Place</t>
  </si>
  <si>
    <t>Geographic Space</t>
  </si>
  <si>
    <t>Islands</t>
  </si>
  <si>
    <t>Mountains</t>
  </si>
  <si>
    <t>Deserts</t>
  </si>
  <si>
    <t>Symbolic Space</t>
  </si>
  <si>
    <t>Sacred Spaces</t>
  </si>
  <si>
    <t>Paradise</t>
  </si>
  <si>
    <t>Constructed Space</t>
  </si>
  <si>
    <t>Public Spaces</t>
  </si>
  <si>
    <t>Human-Space Relationships</t>
  </si>
  <si>
    <t>Environmental Stewardship</t>
  </si>
  <si>
    <t>Language &amp; Communication</t>
  </si>
  <si>
    <t>Verbal Communication</t>
  </si>
  <si>
    <t>Dialogue</t>
  </si>
  <si>
    <t>Non-Verbal Communication</t>
  </si>
  <si>
    <t>Facial Expressions</t>
  </si>
  <si>
    <t>Gestures</t>
  </si>
  <si>
    <t>Language Issues</t>
  </si>
  <si>
    <t>Translation</t>
  </si>
  <si>
    <t>Language Barriers</t>
  </si>
  <si>
    <t>Linguistic Imperialism</t>
  </si>
  <si>
    <t>Language Evolution</t>
  </si>
  <si>
    <t>Print Media</t>
  </si>
  <si>
    <t>Artistic Expression</t>
  </si>
  <si>
    <t>Political Expression</t>
  </si>
  <si>
    <t>Self-expression</t>
  </si>
  <si>
    <t>Tacit Communication</t>
  </si>
  <si>
    <t>Emotions &amp; Desires</t>
  </si>
  <si>
    <t>Basic Emotions</t>
  </si>
  <si>
    <t>Complex Emotions</t>
  </si>
  <si>
    <t>Desires</t>
  </si>
  <si>
    <t>Power</t>
  </si>
  <si>
    <t>Emotional Processes</t>
  </si>
  <si>
    <t>Emotional Development</t>
  </si>
  <si>
    <t>Emotional Regulation</t>
  </si>
  <si>
    <t>Emotional Suppression</t>
  </si>
  <si>
    <t>Emotional Trauma</t>
  </si>
  <si>
    <t>Emotional Healing</t>
  </si>
  <si>
    <t>Modern Concerns</t>
  </si>
  <si>
    <t>Resistance to Globalization</t>
  </si>
  <si>
    <t>Digital Age</t>
  </si>
  <si>
    <t>Surveillance</t>
  </si>
  <si>
    <t>Biodiversity Loss</t>
  </si>
  <si>
    <t>Contemporary Politics</t>
  </si>
  <si>
    <t>Populism</t>
  </si>
  <si>
    <t>Identity Politics</t>
  </si>
  <si>
    <t>Economic Inequality</t>
  </si>
  <si>
    <t>Healthcare Access</t>
  </si>
  <si>
    <t>Category</t>
  </si>
  <si>
    <t>Subcategory</t>
  </si>
  <si>
    <t>Theme</t>
  </si>
  <si>
    <t>Temporary Tags</t>
  </si>
  <si>
    <t>Zhou, Zhuang</t>
  </si>
  <si>
    <t>Aquinas, Thomas</t>
  </si>
  <si>
    <t>Hobbes, Thomas</t>
  </si>
  <si>
    <t>Locke, John</t>
  </si>
  <si>
    <t>Hume, David</t>
  </si>
  <si>
    <t>Marx, Karl &amp; Engels, Friedrich</t>
  </si>
  <si>
    <t>James, William</t>
  </si>
  <si>
    <t>Bergson, Henri</t>
  </si>
  <si>
    <t>Russell, Bertrand &amp; Whitehead, Alfred North</t>
  </si>
  <si>
    <t>Popper, Karl</t>
  </si>
  <si>
    <t>de Beauvoir, Simone</t>
  </si>
  <si>
    <t>Kuhn, Thomas</t>
  </si>
  <si>
    <t>Gadamer, Hans-Georg</t>
  </si>
  <si>
    <t>Rawls, John</t>
  </si>
  <si>
    <t>Deleuze, Gilles &amp; Guattari, Félix</t>
  </si>
  <si>
    <t>MacIntyre, Alasdair</t>
  </si>
  <si>
    <t>Lyotard, Jean-François</t>
  </si>
  <si>
    <t>Gilligan, Carol</t>
  </si>
  <si>
    <t>Butler, Judith</t>
  </si>
  <si>
    <t>Taylor, Charles</t>
  </si>
  <si>
    <t>Habermas, Jürgen</t>
  </si>
  <si>
    <t>Kahneman, Daniel</t>
  </si>
  <si>
    <t>Nagel, Thomas</t>
  </si>
  <si>
    <t>Hadot, Pierre</t>
  </si>
  <si>
    <t>Parfit, Derek</t>
  </si>
  <si>
    <t>Lewis, David</t>
  </si>
  <si>
    <t>Rorty, Richard</t>
  </si>
  <si>
    <t>Williams, Bernard</t>
  </si>
  <si>
    <t>Frankfurt, Harry</t>
  </si>
  <si>
    <t>Kripke, Saul</t>
  </si>
  <si>
    <t>McDowell, John</t>
  </si>
  <si>
    <t>Searle, John</t>
  </si>
  <si>
    <t>Nussbaum, Martha</t>
  </si>
  <si>
    <t>Dworkin, Ronald</t>
  </si>
  <si>
    <t>de Certeau, Michel</t>
  </si>
  <si>
    <t>Said, Edward</t>
  </si>
  <si>
    <t>Horkheimer, Max &amp; Adorno, Theodor W.</t>
  </si>
  <si>
    <t>Marcuse, Herbert</t>
  </si>
  <si>
    <t>Bloch, Ernst</t>
  </si>
  <si>
    <t>Hardt, Michael &amp; Negri, Antonio</t>
  </si>
  <si>
    <t>Agamben, Giorgio</t>
  </si>
  <si>
    <t>Maturana, Humberto &amp; Varela, Francisco</t>
  </si>
  <si>
    <t>Varela, Francisco, Thompson, Evan &amp; Rosch, Eleanor</t>
  </si>
  <si>
    <t>Lakoff, George &amp; Johnson, Mark</t>
  </si>
  <si>
    <t>Gibson, James J.</t>
  </si>
  <si>
    <t>Mathews, Freya</t>
  </si>
  <si>
    <t>Abram, David</t>
  </si>
  <si>
    <t>McKibben, Bill</t>
  </si>
  <si>
    <t>Singer, Peter</t>
  </si>
  <si>
    <t>Regan, Tom</t>
  </si>
  <si>
    <t>Brandom, Robert</t>
  </si>
  <si>
    <t>Sellars, Wilfrid</t>
  </si>
  <si>
    <t>Quine, Willard Van Orman</t>
  </si>
  <si>
    <t>Chalmers, David</t>
  </si>
  <si>
    <t>Dennett, Daniel</t>
  </si>
  <si>
    <t>Dawkins, Richard</t>
  </si>
  <si>
    <t>Gould, Stephen Jay</t>
  </si>
  <si>
    <t>Stott, Rebecca</t>
  </si>
  <si>
    <t>Nisbett, Richard</t>
  </si>
  <si>
    <t>Thomas, Keith</t>
  </si>
  <si>
    <t>Eliade, Mircea</t>
  </si>
  <si>
    <t>Otto, Rudolf</t>
  </si>
  <si>
    <t>Buber, Martin</t>
  </si>
  <si>
    <t>Campbell, Joseph</t>
  </si>
  <si>
    <t>of Ávila, Teresa</t>
  </si>
  <si>
    <t>of the Cross, John</t>
  </si>
  <si>
    <t>of Loyola, Ignatius</t>
  </si>
  <si>
    <t>Swinburne, Richard</t>
  </si>
  <si>
    <t>Berkeley, George</t>
  </si>
  <si>
    <t>Ayer, A.J.</t>
  </si>
  <si>
    <t>Ryle, Gilbert</t>
  </si>
  <si>
    <t>Strawson, P.F.</t>
  </si>
  <si>
    <t>Austin, J.L.</t>
  </si>
  <si>
    <t>Gettier, Edmund</t>
  </si>
  <si>
    <t>Mackie, J.L.</t>
  </si>
  <si>
    <t>Nozick, Robert</t>
  </si>
  <si>
    <t>Walzer, Michael</t>
  </si>
  <si>
    <t>Raz, Joseph</t>
  </si>
  <si>
    <t>Lévi-Strauss, Claude</t>
  </si>
  <si>
    <t>Bourdieu, Pierre</t>
  </si>
  <si>
    <t>Canguilhem, Georges</t>
  </si>
  <si>
    <t>c. 375 BCE</t>
  </si>
  <si>
    <t>c. 340 BCE</t>
  </si>
  <si>
    <t>c. 350 BCE</t>
  </si>
  <si>
    <t>c. 385 BCE</t>
  </si>
  <si>
    <t>c. 380 BCE</t>
  </si>
  <si>
    <t>c. 170-180 CE</t>
  </si>
  <si>
    <t>c. 125 CE</t>
  </si>
  <si>
    <t>c. 50 BCE</t>
  </si>
  <si>
    <t>c. 500-400 BCE</t>
  </si>
  <si>
    <t>c. 400 BCE</t>
  </si>
  <si>
    <t>c. 300 BCE</t>
  </si>
  <si>
    <t>c. 200 BCE-200 CE</t>
  </si>
  <si>
    <t>c. 800-500 BCE</t>
  </si>
  <si>
    <t>c. 524 CE</t>
  </si>
  <si>
    <t>c. 1190</t>
  </si>
  <si>
    <t>c. 1025</t>
  </si>
  <si>
    <t>1739-1740</t>
  </si>
  <si>
    <t>1781/1787</t>
  </si>
  <si>
    <t>1867-1883</t>
  </si>
  <si>
    <t>1910-1913</t>
  </si>
  <si>
    <t>1913-1927</t>
  </si>
  <si>
    <t>1882/1887</t>
  </si>
  <si>
    <t>1954-1959</t>
  </si>
  <si>
    <t>2014 (posthumous)</t>
  </si>
  <si>
    <t>c. 2nd-3rd century CE</t>
  </si>
  <si>
    <t>c. 3rd-6th century CE</t>
  </si>
  <si>
    <t>14th century</t>
  </si>
  <si>
    <t>1578-1579</t>
  </si>
  <si>
    <t>c. 388-395 CE</t>
  </si>
  <si>
    <t>1077-1078</t>
  </si>
  <si>
    <t>Πολιτεία (Politeia)</t>
  </si>
  <si>
    <t>Ἠθικὰ Νικομάχεια (Ethika Nikomacheia)</t>
  </si>
  <si>
    <t>Τὰ μετὰ τὰ φυσικά (Ta meta ta physika)</t>
  </si>
  <si>
    <t>Συμπόσιον (Symposion)</t>
  </si>
  <si>
    <t>Φαίδων (Phaidon)</t>
  </si>
  <si>
    <t>Τὰ εἰς ἑαυτόν (Ta eis heauton)</t>
  </si>
  <si>
    <t>Ἐγχειρίδιον (Enchiridion)</t>
  </si>
  <si>
    <t>De Rerum Natura</t>
  </si>
  <si>
    <t>論語 (Lúnyǔ)</t>
  </si>
  <si>
    <t>道德經 (Dào Dé Jīng)</t>
  </si>
  <si>
    <t>莊子 (Zhuāngzǐ)</t>
  </si>
  <si>
    <t>भगवद्गीता (Bhagavad Gītā)</t>
  </si>
  <si>
    <t>उपनिषद् (Upaniṣad)</t>
  </si>
  <si>
    <t>Summa Theologiae</t>
  </si>
  <si>
    <t>De Consolatione Philosophiae</t>
  </si>
  <si>
    <t>דלאלה אלחאירין (Dalālat al-ḥāʾirīn)</t>
  </si>
  <si>
    <t>القانون في الطب (Al-Qanun fi al-Tibb)</t>
  </si>
  <si>
    <t>تهافت الفلاسفة (Tahāfut al-Falāsifa)</t>
  </si>
  <si>
    <t>تهافت التهافت (Tahāfut al-Tahāfut)</t>
  </si>
  <si>
    <t>Discours de la méthode</t>
  </si>
  <si>
    <t>Meditationes de Prima Philosophia</t>
  </si>
  <si>
    <t>Ethica, ordine geometrico demonstrata</t>
  </si>
  <si>
    <t>Kritik der reinen Vernunft</t>
  </si>
  <si>
    <t>Kritik der praktischen Vernunft</t>
  </si>
  <si>
    <t>Kritik der Urteilskraft</t>
  </si>
  <si>
    <t>Phänomenologie des Geistes</t>
  </si>
  <si>
    <t>Grundlinien der Philosophie des Rechts</t>
  </si>
  <si>
    <t>Die Welt als Wille und Vorstellung</t>
  </si>
  <si>
    <t>Frygt og Bæven</t>
  </si>
  <si>
    <t>Afsluttende uvidenskabelig Efterskrift</t>
  </si>
  <si>
    <t>Manifest der Kommunistischen Partei</t>
  </si>
  <si>
    <t>Jenseits von Gut und Böse</t>
  </si>
  <si>
    <t>Zur Genealogie der Moral</t>
  </si>
  <si>
    <t>The Principles of Psychology</t>
  </si>
  <si>
    <t>Pragmatism: A New Name for Some Old Ways of Thinking</t>
  </si>
  <si>
    <t>L'Évolution créatrice</t>
  </si>
  <si>
    <t>Logisch-Philosophische Abhandlung</t>
  </si>
  <si>
    <t>Sein und Zeit</t>
  </si>
  <si>
    <t>Logik der Forschung</t>
  </si>
  <si>
    <t>Philosophische Untersuchungen</t>
  </si>
  <si>
    <t>L'Être et le néant</t>
  </si>
  <si>
    <t>Phénoménologie de la perception</t>
  </si>
  <si>
    <t>Le Deuxième Sexe</t>
  </si>
  <si>
    <t>Totalité et Infini</t>
  </si>
  <si>
    <t>Wahrheit und Methode</t>
  </si>
  <si>
    <t>Différence et Répétition</t>
  </si>
  <si>
    <t>De la grammatologie</t>
  </si>
  <si>
    <t>L'Anti-Œdipe</t>
  </si>
  <si>
    <t>Mille Plateaux</t>
  </si>
  <si>
    <t>Surveiller et punir</t>
  </si>
  <si>
    <t>La condition postmoderne</t>
  </si>
  <si>
    <t>Simulacres et Simulation</t>
  </si>
  <si>
    <t>Der philosophische Diskurs der Moderne</t>
  </si>
  <si>
    <t>Theorie des kommunikativen Handelns</t>
  </si>
  <si>
    <t>Ethique et infini</t>
  </si>
  <si>
    <t>Spectres de Marx</t>
  </si>
  <si>
    <t>Qu'est-ce que la philosophie antique?</t>
  </si>
  <si>
    <t>Exercices spirituels et philosophie antique</t>
  </si>
  <si>
    <t>L'invention du quotidien</t>
  </si>
  <si>
    <t>Братья Карамазовы (Brat'ya Karamazovy)</t>
  </si>
  <si>
    <t>Der Process</t>
  </si>
  <si>
    <t>L'Étranger</t>
  </si>
  <si>
    <t>Le Mythe de Sisyphe</t>
  </si>
  <si>
    <t>L'Homme révolté</t>
  </si>
  <si>
    <t>La Nausée</t>
  </si>
  <si>
    <t>Les Damnés de la Terre</t>
  </si>
  <si>
    <t>Peau noire, masques blancs</t>
  </si>
  <si>
    <t>Записки из подполья (Zapiski iz podpol'ya)</t>
  </si>
  <si>
    <t>Die Geburt der Tragödie</t>
  </si>
  <si>
    <t>Die fröhliche Wissenschaft</t>
  </si>
  <si>
    <t>Götzen-Dämmerung</t>
  </si>
  <si>
    <t>Der Wille zur Macht</t>
  </si>
  <si>
    <t>Einführung in die Metaphysik</t>
  </si>
  <si>
    <t>Was heisst Denken?</t>
  </si>
  <si>
    <t>Dialektik der Aufklärung</t>
  </si>
  <si>
    <t>Negative Dialektik</t>
  </si>
  <si>
    <t>Das Prinzip Hoffnung</t>
  </si>
  <si>
    <t>Les mots et les choses</t>
  </si>
  <si>
    <t>L'archéologie du savoir</t>
  </si>
  <si>
    <t>Il faut défendre la société</t>
  </si>
  <si>
    <t>Le système des objets</t>
  </si>
  <si>
    <t>Pour une critique de l'économie politique du signe</t>
  </si>
  <si>
    <t>L'échange symbolique et la mort</t>
  </si>
  <si>
    <t>Le Différend</t>
  </si>
  <si>
    <t>La comunità che viene</t>
  </si>
  <si>
    <t>Homo sacer</t>
  </si>
  <si>
    <t>Stato di eccezione</t>
  </si>
  <si>
    <t>Schwarze Hefte</t>
  </si>
  <si>
    <t>El árbol del conocimiento</t>
  </si>
  <si>
    <t>De Máquinas y Seres Vivos</t>
  </si>
  <si>
    <t>The Embodied Mind</t>
  </si>
  <si>
    <t>Pour une morale de l'ambiguïté</t>
  </si>
  <si>
    <t>Le Sang des autres</t>
  </si>
  <si>
    <t>Le Sacré et le profane</t>
  </si>
  <si>
    <t>Le Mythe de l'éternel retour</t>
  </si>
  <si>
    <t>Das Heilige</t>
  </si>
  <si>
    <t>Ich und Du</t>
  </si>
  <si>
    <t>ספר יצירה (Sefer Yetzirah)</t>
  </si>
  <si>
    <t>El Castillo Interior</t>
  </si>
  <si>
    <t>Noche Oscura del Alma</t>
  </si>
  <si>
    <t>Exercitia spiritualia</t>
  </si>
  <si>
    <t>De libero arbitrio</t>
  </si>
  <si>
    <t>Über Gewissheit</t>
  </si>
  <si>
    <t>La Pensée sauvage</t>
  </si>
  <si>
    <t>Anthropologie structurale</t>
  </si>
  <si>
    <t>Le sens pratique</t>
  </si>
  <si>
    <t>La distinction</t>
  </si>
  <si>
    <t>Le Normal et le Pathologique</t>
  </si>
  <si>
    <t>L'écriture et la différence</t>
  </si>
  <si>
    <t>Marges de la philosophie</t>
  </si>
  <si>
    <t>Treatise</t>
  </si>
  <si>
    <t>Personal writings</t>
  </si>
  <si>
    <t>Handbook</t>
  </si>
  <si>
    <t>Philosophical poem</t>
  </si>
  <si>
    <t>Sayings and dialogues</t>
  </si>
  <si>
    <t>Poetic philosophy</t>
  </si>
  <si>
    <t>Anecdotes and parables</t>
  </si>
  <si>
    <t>Philosophical dialogue</t>
  </si>
  <si>
    <t>Philosophical texts</t>
  </si>
  <si>
    <t>Prosimetrum</t>
  </si>
  <si>
    <t>Medical/philosophical encyclopedia</t>
  </si>
  <si>
    <t>Critique</t>
  </si>
  <si>
    <t>Essay</t>
  </si>
  <si>
    <t>Philosophical work</t>
  </si>
  <si>
    <t>Political pamphlet</t>
  </si>
  <si>
    <t>Economic critique</t>
  </si>
  <si>
    <t>Textbook</t>
  </si>
  <si>
    <t>Lectures</t>
  </si>
  <si>
    <t>Mathematical logic</t>
  </si>
  <si>
    <t>Introduction</t>
  </si>
  <si>
    <t>Political philosophy</t>
  </si>
  <si>
    <t>Historical study</t>
  </si>
  <si>
    <t>Report</t>
  </si>
  <si>
    <t>Psychological study</t>
  </si>
  <si>
    <t>Interviews</t>
  </si>
  <si>
    <t>Popular science</t>
  </si>
  <si>
    <t>Cultural criticism</t>
  </si>
  <si>
    <t>Novel</t>
  </si>
  <si>
    <t>Political work</t>
  </si>
  <si>
    <t>Psychoanalytic study</t>
  </si>
  <si>
    <t>Notes</t>
  </si>
  <si>
    <t>Philosophical fragments</t>
  </si>
  <si>
    <t>Sociological study</t>
  </si>
  <si>
    <t>Notebooks</t>
  </si>
  <si>
    <t>Scientific work</t>
  </si>
  <si>
    <t>Linguistic study</t>
  </si>
  <si>
    <t>Environmental work</t>
  </si>
  <si>
    <t>Mythological study</t>
  </si>
  <si>
    <t>Esoteric texts</t>
  </si>
  <si>
    <t>Esoteric work</t>
  </si>
  <si>
    <t>Mystical work</t>
  </si>
  <si>
    <t>Mystical poem</t>
  </si>
  <si>
    <t>Spiritual guide</t>
  </si>
  <si>
    <t>Theological work</t>
  </si>
  <si>
    <t>Dialogues</t>
  </si>
  <si>
    <t>Anthropological study</t>
  </si>
  <si>
    <t>Tradition</t>
  </si>
  <si>
    <t>Ancient Greek</t>
  </si>
  <si>
    <t>Stoicism</t>
  </si>
  <si>
    <t>Epicureanism</t>
  </si>
  <si>
    <t>Hindu</t>
  </si>
  <si>
    <t>Medieval Christian</t>
  </si>
  <si>
    <t>Medieval</t>
  </si>
  <si>
    <t>Jewish/Islamic</t>
  </si>
  <si>
    <t>Islamic</t>
  </si>
  <si>
    <t>Early Modern</t>
  </si>
  <si>
    <t>German Idealism</t>
  </si>
  <si>
    <t>Marxism</t>
  </si>
  <si>
    <t>Vitalism</t>
  </si>
  <si>
    <t>Analytic</t>
  </si>
  <si>
    <t>Continental/Existentialism</t>
  </si>
  <si>
    <t>Feminism/Existentialism</t>
  </si>
  <si>
    <t>Continental</t>
  </si>
  <si>
    <t>Hermeneutics</t>
  </si>
  <si>
    <t>Continental/Post-structuralism</t>
  </si>
  <si>
    <t>Feminist Ethics</t>
  </si>
  <si>
    <t>Gender Theory</t>
  </si>
  <si>
    <t>Cognitive Science</t>
  </si>
  <si>
    <t>History of Philosophy</t>
  </si>
  <si>
    <t>Philosophical fiction</t>
  </si>
  <si>
    <t>Postcolonial Theory</t>
  </si>
  <si>
    <t>Post-Marxism</t>
  </si>
  <si>
    <t>Ecological Psychology</t>
  </si>
  <si>
    <t>Ecophilosophy</t>
  </si>
  <si>
    <t>Environmental Philosophy</t>
  </si>
  <si>
    <t>Animal Ethics</t>
  </si>
  <si>
    <t>Cross-cultural Psychology</t>
  </si>
  <si>
    <t>History of Religion</t>
  </si>
  <si>
    <t>Religious Studies</t>
  </si>
  <si>
    <t>Psychology of Religion</t>
  </si>
  <si>
    <t>Religious Philosophy</t>
  </si>
  <si>
    <t>Hermeticism</t>
  </si>
  <si>
    <t>Theosophy</t>
  </si>
  <si>
    <t>Christian Mysticism</t>
  </si>
  <si>
    <t>Christian Spirituality</t>
  </si>
  <si>
    <t>Logical Positivism</t>
  </si>
  <si>
    <t>Practice Theory</t>
  </si>
  <si>
    <t>Cultural Sociology</t>
  </si>
  <si>
    <t>Mauss, Marcel</t>
  </si>
  <si>
    <t>de Saussure, Ferdinand</t>
  </si>
  <si>
    <t>Gramsci, Antonio</t>
  </si>
  <si>
    <t>Lukács, György</t>
  </si>
  <si>
    <t>Tillich, Paul</t>
  </si>
  <si>
    <t>Whitehead, Alfred North</t>
  </si>
  <si>
    <t>Rosenzweig, Franz</t>
  </si>
  <si>
    <t>Schumacher, E.F.</t>
  </si>
  <si>
    <t>Feyerabend, Paul</t>
  </si>
  <si>
    <t>Hesse, Mary</t>
  </si>
  <si>
    <t>Polanyi, Michael</t>
  </si>
  <si>
    <t>Taleb, Nassim Nicholas</t>
  </si>
  <si>
    <t>Watts, Alan</t>
  </si>
  <si>
    <t>Capra, Fritjof</t>
  </si>
  <si>
    <t>Prigogine, Ilya &amp; Stengers, Isabelle</t>
  </si>
  <si>
    <t>Suppe, Frederick</t>
  </si>
  <si>
    <t>Goodman, Nelson</t>
  </si>
  <si>
    <t>Wollheim, Richard</t>
  </si>
  <si>
    <t>Cavell, Stanley</t>
  </si>
  <si>
    <t>Hart, H.L.A.</t>
  </si>
  <si>
    <t>Cicero</t>
  </si>
  <si>
    <t>Feuerbach, Ludwig</t>
  </si>
  <si>
    <t>Engels, Friedrich</t>
  </si>
  <si>
    <t>1972-1980</t>
  </si>
  <si>
    <t>1929-1935</t>
  </si>
  <si>
    <t>1951-1963</t>
  </si>
  <si>
    <t>45 BCE</t>
  </si>
  <si>
    <t>44 BCE</t>
  </si>
  <si>
    <t>54-51 BCE</t>
  </si>
  <si>
    <t>41 CE</t>
  </si>
  <si>
    <t>1812-1816</t>
  </si>
  <si>
    <t>Cinéma 1. L'Image-mouvement</t>
  </si>
  <si>
    <t>Cinéma 2. L'Image-temps</t>
  </si>
  <si>
    <t>Logique du sens</t>
  </si>
  <si>
    <t>Capitalisme et schizophrénie</t>
  </si>
  <si>
    <t>Qu'est-ce que la philosophie?</t>
  </si>
  <si>
    <t>Essai sur le don</t>
  </si>
  <si>
    <t>Le Cru et le cuit</t>
  </si>
  <si>
    <t>Les Structures élémentaires de la parenté</t>
  </si>
  <si>
    <t>Cours de linguistique générale</t>
  </si>
  <si>
    <t>Quaderni del carcere</t>
  </si>
  <si>
    <t>Geschichte und Klassenbewußtsein</t>
  </si>
  <si>
    <t>Die Theorie des Romans</t>
  </si>
  <si>
    <t>Die Furcht vor der Freiheit</t>
  </si>
  <si>
    <t>Haben oder Sein</t>
  </si>
  <si>
    <t>Zwischen Mensch und Mensch</t>
  </si>
  <si>
    <t>Der Weg des Menschen</t>
  </si>
  <si>
    <t>Der Stern der Erlösung</t>
  </si>
  <si>
    <t>Moreh Nevukhim</t>
  </si>
  <si>
    <t>De Natura Deorum</t>
  </si>
  <si>
    <t>De Officiis</t>
  </si>
  <si>
    <t>De Re Publica</t>
  </si>
  <si>
    <t>Διατριβαί</t>
  </si>
  <si>
    <t>Epistulae Morales ad Lucilium</t>
  </si>
  <si>
    <t>De Brevitate Vitae</t>
  </si>
  <si>
    <t>De Ira</t>
  </si>
  <si>
    <t>Die Metaphysik der Sitten</t>
  </si>
  <si>
    <t>Grundlegung zur Metaphysik der Sitten</t>
  </si>
  <si>
    <t>Die Religion innerhalb der Grenzen der bloßen Vernunft</t>
  </si>
  <si>
    <t>Anthropologie in pragmatischer Hinsicht</t>
  </si>
  <si>
    <t>Zum ewigen Frieden</t>
  </si>
  <si>
    <t>Parerga und Paralipomena</t>
  </si>
  <si>
    <t>Eristische Dialektik</t>
  </si>
  <si>
    <t>Über die Freiheit des menschlichen Willens</t>
  </si>
  <si>
    <t>Über die Grundlage der Moral</t>
  </si>
  <si>
    <t>Wissenschaft der Logik</t>
  </si>
  <si>
    <t>Vorlesungen über die Philosophie der Geschichte</t>
  </si>
  <si>
    <t>Vorlesungen über die Ästhetik</t>
  </si>
  <si>
    <t>Das Wesen des Christentums</t>
  </si>
  <si>
    <t>Ökonomisch-philosophische Manuskripte aus dem Jahre 1844</t>
  </si>
  <si>
    <t>Die deutsche Ideologie</t>
  </si>
  <si>
    <t>Misère de la philosophie</t>
  </si>
  <si>
    <t>Zur Kritik der politischen Ökonomie</t>
  </si>
  <si>
    <t>Der Ursprung der Familie, des Privateigenthums und des Staats</t>
  </si>
  <si>
    <t>Ludwig Feuerbach und der Ausgang der klassischen deutschen Philosophie</t>
  </si>
  <si>
    <t>Begrebet Angest</t>
  </si>
  <si>
    <t>Sygdommen til Døden</t>
  </si>
  <si>
    <t>Indøvelse i Christendom</t>
  </si>
  <si>
    <t>Kjerlighedens Gjerninger</t>
  </si>
  <si>
    <t>Menschliches, Allzumenschliches</t>
  </si>
  <si>
    <t>Der Antichrist</t>
  </si>
  <si>
    <t>Humanistic Psychology</t>
  </si>
  <si>
    <t>Process Philosophy</t>
  </si>
  <si>
    <t>Dialogical Philosophy</t>
  </si>
  <si>
    <t>Systems Theory</t>
  </si>
  <si>
    <t>Ordinary Language Philosophy</t>
  </si>
  <si>
    <t>Roman Philosophy</t>
  </si>
  <si>
    <t>Christian Existentialism</t>
  </si>
  <si>
    <t>Book_Type</t>
  </si>
  <si>
    <t>Anthropological memoir</t>
  </si>
  <si>
    <t>Literary criticism</t>
  </si>
  <si>
    <t>Economic work</t>
  </si>
  <si>
    <t>Philosophical treatise</t>
  </si>
  <si>
    <t>Letters</t>
  </si>
  <si>
    <t>Manuscript</t>
  </si>
  <si>
    <t>Sociological work</t>
  </si>
  <si>
    <t>Buber</t>
  </si>
  <si>
    <t>Kong Qiu</t>
  </si>
  <si>
    <t>Zhuang</t>
  </si>
  <si>
    <t>Zhou</t>
  </si>
  <si>
    <t>Sage, Author</t>
  </si>
  <si>
    <t>Aquinas</t>
  </si>
  <si>
    <t>Engels</t>
  </si>
  <si>
    <t>Kuhn</t>
  </si>
  <si>
    <t>Hans-Georg</t>
  </si>
  <si>
    <t>Gadamer</t>
  </si>
  <si>
    <t>Alasdair</t>
  </si>
  <si>
    <t>MacIntyre</t>
  </si>
  <si>
    <t>Jean-François</t>
  </si>
  <si>
    <t>Lyotard</t>
  </si>
  <si>
    <t>Carol</t>
  </si>
  <si>
    <t>Gilligan</t>
  </si>
  <si>
    <t>Kahneman</t>
  </si>
  <si>
    <t>Psychologist, Economist</t>
  </si>
  <si>
    <t>Hadot</t>
  </si>
  <si>
    <t>Derek</t>
  </si>
  <si>
    <t>Parfit</t>
  </si>
  <si>
    <t>Frankfurt</t>
  </si>
  <si>
    <t>McDowell</t>
  </si>
  <si>
    <t>Searle</t>
  </si>
  <si>
    <t>Dworkin</t>
  </si>
  <si>
    <t>Legal Philosopher</t>
  </si>
  <si>
    <t>de Certeau</t>
  </si>
  <si>
    <t>Said</t>
  </si>
  <si>
    <t>Literary Critic, Theorist</t>
  </si>
  <si>
    <t>Frantz</t>
  </si>
  <si>
    <t>Fanon</t>
  </si>
  <si>
    <t>Psychiatrist, Philosopher</t>
  </si>
  <si>
    <t>Martinican</t>
  </si>
  <si>
    <t>Hardt</t>
  </si>
  <si>
    <t>Negri</t>
  </si>
  <si>
    <t>Humberto</t>
  </si>
  <si>
    <t>Maturana</t>
  </si>
  <si>
    <t>Biologist, Philosopher</t>
  </si>
  <si>
    <t>Varela</t>
  </si>
  <si>
    <t>Eleanor</t>
  </si>
  <si>
    <t>Rosch</t>
  </si>
  <si>
    <t>Psychologist</t>
  </si>
  <si>
    <t>Lakoff</t>
  </si>
  <si>
    <t>Johnson</t>
  </si>
  <si>
    <t>James J.</t>
  </si>
  <si>
    <t>Freya</t>
  </si>
  <si>
    <t>Mathews</t>
  </si>
  <si>
    <t>Abram</t>
  </si>
  <si>
    <t>Bill</t>
  </si>
  <si>
    <t>McKibben</t>
  </si>
  <si>
    <t>Regan</t>
  </si>
  <si>
    <t>Brandom</t>
  </si>
  <si>
    <t>Wilfrid</t>
  </si>
  <si>
    <t>Sellars</t>
  </si>
  <si>
    <t>Willard Van Orman</t>
  </si>
  <si>
    <t>Quine</t>
  </si>
  <si>
    <t>Chalmers</t>
  </si>
  <si>
    <t>Dawkins</t>
  </si>
  <si>
    <t>Biologist, Author</t>
  </si>
  <si>
    <t>Stephen Jay</t>
  </si>
  <si>
    <t>Gould</t>
  </si>
  <si>
    <t>Stott</t>
  </si>
  <si>
    <t>Nisbett</t>
  </si>
  <si>
    <t>Hermes</t>
  </si>
  <si>
    <t>Trismegistus</t>
  </si>
  <si>
    <t>Legendary Sage</t>
  </si>
  <si>
    <t>Moses</t>
  </si>
  <si>
    <t>de León</t>
  </si>
  <si>
    <t>Kabbalist</t>
  </si>
  <si>
    <t>Teresa</t>
  </si>
  <si>
    <t>of Ávila</t>
  </si>
  <si>
    <t>Teresa Sánchez de Cepeda y Ahumada</t>
  </si>
  <si>
    <t>Mystic, Author</t>
  </si>
  <si>
    <t>of the Cross</t>
  </si>
  <si>
    <t>Juan de Yepes y Álvarez</t>
  </si>
  <si>
    <t>Mystic, Poet</t>
  </si>
  <si>
    <t>Ignatius</t>
  </si>
  <si>
    <t>of Loyola</t>
  </si>
  <si>
    <t>Íñigo López de Loyola</t>
  </si>
  <si>
    <t>Theologian, Founder of Jesuits</t>
  </si>
  <si>
    <t>of Canterbury</t>
  </si>
  <si>
    <t>Philosopher, Archbishop</t>
  </si>
  <si>
    <t>Swinburne</t>
  </si>
  <si>
    <t>Ayer</t>
  </si>
  <si>
    <t>Alfred Jules Ayer</t>
  </si>
  <si>
    <t>Ryle</t>
  </si>
  <si>
    <t>P.F.</t>
  </si>
  <si>
    <t>Strawson</t>
  </si>
  <si>
    <t>Peter Frederick Strawson</t>
  </si>
  <si>
    <t>Austin</t>
  </si>
  <si>
    <t>John Langshaw Austin</t>
  </si>
  <si>
    <t>Gettier</t>
  </si>
  <si>
    <t>Mackie</t>
  </si>
  <si>
    <t>John Leslie Mackie</t>
  </si>
  <si>
    <t>Nozick</t>
  </si>
  <si>
    <t>Walzer</t>
  </si>
  <si>
    <t>Political Theorist</t>
  </si>
  <si>
    <t>Raz</t>
  </si>
  <si>
    <t>Lévi-Strauss</t>
  </si>
  <si>
    <t>Bourdieu</t>
  </si>
  <si>
    <t>Sociologist, Anthropologist</t>
  </si>
  <si>
    <t>Canguilhem</t>
  </si>
  <si>
    <t>Mauss</t>
  </si>
  <si>
    <t>de Saussure</t>
  </si>
  <si>
    <t>Linguist</t>
  </si>
  <si>
    <t>György</t>
  </si>
  <si>
    <t>Lukács</t>
  </si>
  <si>
    <t>E.F.</t>
  </si>
  <si>
    <t>Schumacher</t>
  </si>
  <si>
    <t>Ernst Friedrich Schumacher</t>
  </si>
  <si>
    <t>Economist, Author</t>
  </si>
  <si>
    <t>Feyerabend</t>
  </si>
  <si>
    <t>Philosopher of Science</t>
  </si>
  <si>
    <t>Polanyi</t>
  </si>
  <si>
    <t>Polymath, Chemist, Economist</t>
  </si>
  <si>
    <t>Nassim Nicholas</t>
  </si>
  <si>
    <t>Taleb</t>
  </si>
  <si>
    <t>Statistician, Risk Analyst</t>
  </si>
  <si>
    <t>Alan</t>
  </si>
  <si>
    <t>Fritjof</t>
  </si>
  <si>
    <t>Capra</t>
  </si>
  <si>
    <t>Physicist, Systems Theorist</t>
  </si>
  <si>
    <t>Prigogine</t>
  </si>
  <si>
    <t>Physical Chemist</t>
  </si>
  <si>
    <t>Suppe</t>
  </si>
  <si>
    <t>Goodman</t>
  </si>
  <si>
    <t>Wollheim</t>
  </si>
  <si>
    <t>Cavell</t>
  </si>
  <si>
    <t>Stanley Louis Cavell</t>
  </si>
  <si>
    <t>H.L.A.</t>
  </si>
  <si>
    <t>Herbert Lionel Adolphus Hart</t>
  </si>
  <si>
    <t>Marcus Tullius Cicero</t>
  </si>
  <si>
    <t>Statesman, Philosopher</t>
  </si>
  <si>
    <t>Feuerbach</t>
  </si>
  <si>
    <t>Physicist, Scientist</t>
  </si>
  <si>
    <t>Journalist, Short Story Writer</t>
  </si>
  <si>
    <t>Jacques Anatole François Thibault</t>
  </si>
  <si>
    <t>Novelist, Art Theorist</t>
  </si>
  <si>
    <t>Andrei Platonovich Klimentov</t>
  </si>
  <si>
    <t>Art Historian, Critic</t>
  </si>
  <si>
    <t>Diarist</t>
  </si>
  <si>
    <t>Writer, Memoirist</t>
  </si>
  <si>
    <t>Abbé Prévost</t>
  </si>
  <si>
    <t>Playwright, Essayist</t>
  </si>
  <si>
    <t>Physician, Writer, Playwright</t>
  </si>
  <si>
    <t>Biographer, Writer</t>
  </si>
  <si>
    <t>Frédéric-Louis Sauser</t>
  </si>
  <si>
    <t>Naturalist, Biologist</t>
  </si>
  <si>
    <t>Sidonie-Gabrielle Colette</t>
  </si>
  <si>
    <t>Writer, Poet, Literary Critic</t>
  </si>
  <si>
    <t>Mystery Writer, Literary Critic</t>
  </si>
  <si>
    <t>Cognitive Scientist, Writer</t>
  </si>
  <si>
    <t>Writer, Professor, Activist</t>
  </si>
  <si>
    <t>Essayist, Translator</t>
  </si>
  <si>
    <t>Writer, Screenwriter</t>
  </si>
  <si>
    <t>Autobiographer, Artist</t>
  </si>
  <si>
    <t>Writer, Moralist</t>
  </si>
  <si>
    <t>Novelist, Film Critic</t>
  </si>
  <si>
    <t>Manga Artist</t>
  </si>
  <si>
    <t>Jacob and Wilhelm Grimm</t>
  </si>
  <si>
    <t>Folklorists, Linguists</t>
  </si>
  <si>
    <t>Wilhelm Albert Włodzimierz Apolinary Kostrowicki</t>
  </si>
  <si>
    <t>Poet, Art Critic</t>
  </si>
  <si>
    <t>Herbert George Wells</t>
  </si>
  <si>
    <t>Rudolf Wilhelm Friedrich Ditzen</t>
  </si>
  <si>
    <t>Nelle Harper Lee</t>
  </si>
  <si>
    <t>Jean-Pierre Hervé-Bazin</t>
  </si>
  <si>
    <t>Mathematician, Physicist</t>
  </si>
  <si>
    <t>Ettore Schmitz</t>
  </si>
  <si>
    <t>John Alec Baker</t>
  </si>
  <si>
    <t>Writer, Naturalist</t>
  </si>
  <si>
    <t>Jerome David Salinger</t>
  </si>
  <si>
    <t>Daniel Abraham and Ty Franck</t>
  </si>
  <si>
    <t>Science Fiction Writers</t>
  </si>
  <si>
    <t>Poet, Novelist, Filmmaker</t>
  </si>
  <si>
    <t>Paul Alexandre Martin Duval</t>
  </si>
  <si>
    <t>Dramatist, Playwright</t>
  </si>
  <si>
    <t>Raymond Jean-Marie De Kremer</t>
  </si>
  <si>
    <t>Writer, Mountaineer</t>
  </si>
  <si>
    <t>Louis Poirier</t>
  </si>
  <si>
    <t>Manga Artist, Horror Writer</t>
  </si>
  <si>
    <t>Poet, Visual Artist, Philosopher</t>
  </si>
  <si>
    <t>Lucy Maud Montgomery</t>
  </si>
  <si>
    <t>Novelist, Writer</t>
  </si>
  <si>
    <t>George Gordon Byron</t>
  </si>
  <si>
    <t>Poet, Politician</t>
  </si>
  <si>
    <t>Collective Pseudonym</t>
  </si>
  <si>
    <t>Multiple</t>
  </si>
  <si>
    <t>Marie Jana Korbelová</t>
  </si>
  <si>
    <t>Diplomat, Political Scientist</t>
  </si>
  <si>
    <t>Malcolm Little</t>
  </si>
  <si>
    <t>Activist, Public Speaker</t>
  </si>
  <si>
    <t>Journalist</t>
  </si>
  <si>
    <t>Georg Philipp Friedrich Freiherr von Hardenberg</t>
  </si>
  <si>
    <t>Shūji Tsushima</t>
  </si>
  <si>
    <t>Singer-Songwriter, Author</t>
  </si>
  <si>
    <t>Poet, Novelist, Librarian</t>
  </si>
  <si>
    <t>Writer, Chemist</t>
  </si>
  <si>
    <t>René Karl Wilhelm Johann Josef Maria Rilke</t>
  </si>
  <si>
    <t>Susan Eloise Hinton</t>
  </si>
  <si>
    <t>Physician, Biologist, Author</t>
  </si>
  <si>
    <t>Gaius Suetonius Tranquillus</t>
  </si>
  <si>
    <t>Terence Hanbury White</t>
  </si>
  <si>
    <t>Military Historian</t>
  </si>
  <si>
    <t>Thomas Hemerken</t>
  </si>
  <si>
    <t>Essayist</t>
  </si>
  <si>
    <t>Pseudonym</t>
  </si>
  <si>
    <t>Writer, Dramatist</t>
  </si>
  <si>
    <t>William Butler Yeats</t>
  </si>
  <si>
    <t>Political Philosopher, Novelist</t>
  </si>
  <si>
    <t>Journalist; Press Critic</t>
  </si>
  <si>
    <t>Painter; Art Theorist</t>
  </si>
  <si>
    <t>Author; Poet</t>
  </si>
  <si>
    <t>Science Fiction Writer; Magazine Editor; Scriptwriter</t>
  </si>
  <si>
    <t>Writer; Activist</t>
  </si>
  <si>
    <t>Poet; Philosopher</t>
  </si>
  <si>
    <t>Author; Essayist</t>
  </si>
  <si>
    <t>Essayist; Naturalist; Poet</t>
  </si>
  <si>
    <t>Byzantinist; Historian</t>
  </si>
  <si>
    <t>Film Director; Screenwriter</t>
  </si>
  <si>
    <t>Poet; Essayist; Feminist</t>
  </si>
  <si>
    <t>Journalist; Political Activist</t>
  </si>
  <si>
    <t>Historian; Journalist</t>
  </si>
  <si>
    <t>Philosopher; Feminist; Social Activist</t>
  </si>
  <si>
    <t>Film Director; Actor; Screenwriter</t>
  </si>
  <si>
    <t>Author; Literary Critic</t>
  </si>
  <si>
    <t>Artist; Illustrator</t>
  </si>
  <si>
    <t>Novelist; Historian</t>
  </si>
  <si>
    <t>Journalist; Editor; Lawyer</t>
  </si>
  <si>
    <t>Science Writer; Astronomer; Astrophysicist</t>
  </si>
  <si>
    <t>Visual Artist; Performance Artist</t>
  </si>
  <si>
    <t>Novelist; Short Story Writer</t>
  </si>
  <si>
    <t>Philosopher; Theologian</t>
  </si>
  <si>
    <t>Philosopher; Logician</t>
  </si>
  <si>
    <t>Writer; Feminist</t>
  </si>
  <si>
    <t>Painter; Musician</t>
  </si>
  <si>
    <t>Photographer; Film Director</t>
  </si>
  <si>
    <t>Writer; Poet</t>
  </si>
  <si>
    <t>Poet; Translator</t>
  </si>
  <si>
    <t>Novelist; Playwright</t>
  </si>
  <si>
    <t>Philosopher; Political Activist</t>
  </si>
  <si>
    <t>Painter; Sculptor</t>
  </si>
  <si>
    <t>Philosopher; Cognitive Scientist</t>
  </si>
  <si>
    <t>Physicist; Author</t>
  </si>
  <si>
    <t>Novelist; Short Story Writer; Essayist</t>
  </si>
  <si>
    <t>Performance Artist; Painter</t>
  </si>
  <si>
    <t>Film Director; Visual Artist</t>
  </si>
  <si>
    <t>Novelist; Poet</t>
  </si>
  <si>
    <t>Novelist; Playwright; Poet</t>
  </si>
  <si>
    <t>Philosopher; Science Studies Scholar</t>
  </si>
  <si>
    <t>Poet; Short Story Writer; Critic</t>
  </si>
  <si>
    <t>Short Story Writer; Poet; Critic</t>
  </si>
  <si>
    <t>Writer; Poet; Translator</t>
  </si>
  <si>
    <t>Broadcast Journalist; War Correspondent</t>
  </si>
  <si>
    <t>Painter; Printmaker</t>
  </si>
  <si>
    <t>Novelist; Playwright; Biographer</t>
  </si>
  <si>
    <t>Writer; Illustrator</t>
  </si>
  <si>
    <t>Painter; Writer</t>
  </si>
  <si>
    <t>Short Story Writer; Novelist</t>
  </si>
  <si>
    <t>Film Director; Producer; Screenwriter</t>
  </si>
  <si>
    <t>Journalist; Writer</t>
  </si>
  <si>
    <t>Short Story Writer; Novelist; Essayist</t>
  </si>
  <si>
    <t>Novelist; Poet; Playwright</t>
  </si>
  <si>
    <t>Novelist; Poet; Essayist</t>
  </si>
  <si>
    <t>Poet; Novelist</t>
  </si>
  <si>
    <t>Short Story Writer; Screenwriter; Novelist; Editor</t>
  </si>
  <si>
    <t>Essayist; Poet; Philosopher; Naturalist</t>
  </si>
  <si>
    <t>Essayist; Poet; Philosopher</t>
  </si>
  <si>
    <t>Novelist; Literary Critic</t>
  </si>
  <si>
    <t>Novelist; Short Story Writer; Poet</t>
  </si>
  <si>
    <t>Historian; Playwright</t>
  </si>
  <si>
    <t>Activist; Revolutionary; Author</t>
  </si>
  <si>
    <t>Novelist; Journalist</t>
  </si>
  <si>
    <t>Novelist; Playwright; Essayist; Poet</t>
  </si>
  <si>
    <t>Installation Artist; Light Artist</t>
  </si>
  <si>
    <t>Editor; Scholar</t>
  </si>
  <si>
    <t>Short Story Writer; Novelist; Journalist</t>
  </si>
  <si>
    <t>Painter; Graffiti Artist</t>
  </si>
  <si>
    <t>Novelist; Editor; Publisher</t>
  </si>
  <si>
    <t>Conceptual Artist; Installation Artist</t>
  </si>
  <si>
    <t>Author; Illustrator</t>
  </si>
  <si>
    <t>Novelist; Essayist; Journalist</t>
  </si>
  <si>
    <t>Science Fiction Writer; Professor</t>
  </si>
  <si>
    <t>Photographer; Painter</t>
  </si>
  <si>
    <t>Film Director; Actor</t>
  </si>
  <si>
    <t>Philosopher; Psychologist</t>
  </si>
  <si>
    <t>Novelist; Journalist; Essayist</t>
  </si>
  <si>
    <t>Horror Writer; Academic</t>
  </si>
  <si>
    <t>Novelist; Academic</t>
  </si>
  <si>
    <t>Artist; Painter</t>
  </si>
  <si>
    <t>Film Director; Screenwriter; Actor</t>
  </si>
  <si>
    <t>Mythologist; Writer</t>
  </si>
  <si>
    <t>Literary Scholar; Biographer</t>
  </si>
  <si>
    <t>Film Director; Screenwriter; Producer</t>
  </si>
  <si>
    <t>Novelist; Short Story Writer; Playwright</t>
  </si>
  <si>
    <t>Philosopher; Gender Theorist</t>
  </si>
  <si>
    <t>Installation Artist; Feminist Artist</t>
  </si>
  <si>
    <t>Psychologist; Writer</t>
  </si>
  <si>
    <t>Musician; Painter; Visual Artist</t>
  </si>
  <si>
    <t>Novelist; Screenwriter</t>
  </si>
  <si>
    <t>Poet; Critic</t>
  </si>
  <si>
    <t>Artist; Drawer; Painter</t>
  </si>
  <si>
    <t>Short Story Writer; Novelist; Translator</t>
  </si>
  <si>
    <t>Photographer; Painter; Filmmaker</t>
  </si>
  <si>
    <t>Novelist; Essayist</t>
  </si>
  <si>
    <t>Artist; Occultist; Actress</t>
  </si>
  <si>
    <t>Writer; Humorist</t>
  </si>
  <si>
    <t>War Correspondent; Novelist</t>
  </si>
  <si>
    <t>Science Fiction Writer; Historian</t>
  </si>
  <si>
    <t>Philosopher; Linguist; Political Critic</t>
  </si>
  <si>
    <t>Journalist; Historian; Writer</t>
  </si>
  <si>
    <t>Film Director; Screenwriter; Film Critic</t>
  </si>
  <si>
    <t>Writer; Editor; Critic</t>
  </si>
  <si>
    <t>Horror Writer; Novelist</t>
  </si>
  <si>
    <t>Marine Biologist; Nature Writer</t>
  </si>
  <si>
    <t>Architect; Writer</t>
  </si>
  <si>
    <t>Philosopher; Essayist</t>
  </si>
  <si>
    <t>Short Story Writer; Poet</t>
  </si>
  <si>
    <t>Painter; Illustrator</t>
  </si>
  <si>
    <t>Writer; Historian</t>
  </si>
  <si>
    <t>Novelist; Journalist; Film Critic</t>
  </si>
  <si>
    <t>Physicist; Science Writer</t>
  </si>
  <si>
    <t>Historian; Biographer</t>
  </si>
  <si>
    <t>Novelist; Artist</t>
  </si>
  <si>
    <t>Biographer; Journalist</t>
  </si>
  <si>
    <t>Poet; Critic; Writer</t>
  </si>
  <si>
    <t>Author; Wiccan</t>
  </si>
  <si>
    <t>Novelist; Scientist; Philosopher</t>
  </si>
  <si>
    <t>Novelist; Essayist; Literary Critic; Literary Theorist; Filmmaker</t>
  </si>
  <si>
    <t>Journalist; Author</t>
  </si>
  <si>
    <t>Ethnobotanist; Mystic</t>
  </si>
  <si>
    <t>Poet; Short Story Writer</t>
  </si>
  <si>
    <t>Actor; Novelist</t>
  </si>
  <si>
    <t>Short Story Writer; Playwright</t>
  </si>
  <si>
    <t>Novelist; Essayist; Editor</t>
  </si>
  <si>
    <t>Novelist; Short Story Writer; Playwright; Journalist</t>
  </si>
  <si>
    <t>Writer; Journalist; Bibliophile</t>
  </si>
  <si>
    <t>Short Story Writer; Essayist; Biographer</t>
  </si>
  <si>
    <t>Scholar; Biographer</t>
  </si>
  <si>
    <t>Novelist; Short Story Writer; Critic</t>
  </si>
  <si>
    <t>Journalist; Historian</t>
  </si>
  <si>
    <t>Anthropologist; Writer</t>
  </si>
  <si>
    <t>Philosopher of Science; Historian</t>
  </si>
  <si>
    <t>Psychologist; Feminist</t>
  </si>
  <si>
    <t>Linguist; Cognitive Scientist</t>
  </si>
  <si>
    <t>Philosopher; Ecologist</t>
  </si>
  <si>
    <t>Environmentalist; Author</t>
  </si>
  <si>
    <t>Paleontologist; Evolutionary Biologist</t>
  </si>
  <si>
    <t>Philosopher; Physician</t>
  </si>
  <si>
    <t>Sufi Mystic; Philosopher</t>
  </si>
  <si>
    <t>Short Story Writer; Poet; Essayist</t>
  </si>
  <si>
    <t>Poet; Professor</t>
  </si>
  <si>
    <t>American; British</t>
  </si>
  <si>
    <t>American; Canadian</t>
  </si>
  <si>
    <t>American; French</t>
  </si>
  <si>
    <t>Ancient Egyptian; Greek</t>
  </si>
  <si>
    <t>Andalusian; Jewish</t>
  </si>
  <si>
    <t>Argentine; French</t>
  </si>
  <si>
    <t>Argentine; Italian</t>
  </si>
  <si>
    <t>Armenian; Georgian</t>
  </si>
  <si>
    <t>Armenian; Greek</t>
  </si>
  <si>
    <t>Austrian; American</t>
  </si>
  <si>
    <t>Austrian; British</t>
  </si>
  <si>
    <t>Austrian; German</t>
  </si>
  <si>
    <t>Austrian; Israeli</t>
  </si>
  <si>
    <t>Belgian; French</t>
  </si>
  <si>
    <t>British; American</t>
  </si>
  <si>
    <t>British; Greek</t>
  </si>
  <si>
    <t>British; Indian</t>
  </si>
  <si>
    <t>British; Irish</t>
  </si>
  <si>
    <t>British; Japanese</t>
  </si>
  <si>
    <t>British; Mexican</t>
  </si>
  <si>
    <t>British; Zimbabwean</t>
  </si>
  <si>
    <t>Bulgarian; British</t>
  </si>
  <si>
    <t>Bulgarian; French</t>
  </si>
  <si>
    <t>Canadian; American</t>
  </si>
  <si>
    <t>Chilean; French</t>
  </si>
  <si>
    <t>Czech; American</t>
  </si>
  <si>
    <t>Czech; Brazilian</t>
  </si>
  <si>
    <t>Czech; French</t>
  </si>
  <si>
    <t>Danish; French</t>
  </si>
  <si>
    <t>Dominican; British</t>
  </si>
  <si>
    <t>Dutch; American</t>
  </si>
  <si>
    <t>Dutch; British</t>
  </si>
  <si>
    <t>Dutch; Indonesian</t>
  </si>
  <si>
    <t>Dutch; Scottish</t>
  </si>
  <si>
    <t>Egyptian; French</t>
  </si>
  <si>
    <t>Flemish; Italian</t>
  </si>
  <si>
    <t>French; American</t>
  </si>
  <si>
    <t>French; British</t>
  </si>
  <si>
    <t>French; Cuban</t>
  </si>
  <si>
    <t>French; Flemish</t>
  </si>
  <si>
    <t>French; Polish</t>
  </si>
  <si>
    <t>French; Senegalese</t>
  </si>
  <si>
    <t>French; Swiss</t>
  </si>
  <si>
    <t>Genevan; Swiss</t>
  </si>
  <si>
    <t>German; American</t>
  </si>
  <si>
    <t>German; British</t>
  </si>
  <si>
    <t>German; Danish</t>
  </si>
  <si>
    <t>German; Flemish</t>
  </si>
  <si>
    <t>German; French</t>
  </si>
  <si>
    <t>German; Swedish</t>
  </si>
  <si>
    <t>German; Swiss</t>
  </si>
  <si>
    <t>Ghanaian; British; American</t>
  </si>
  <si>
    <t>Greek; Egyptian</t>
  </si>
  <si>
    <t>Greek; French</t>
  </si>
  <si>
    <t>Greek; Irish</t>
  </si>
  <si>
    <t>Greek; Roman</t>
  </si>
  <si>
    <t>Greek; Spanish</t>
  </si>
  <si>
    <t>Hungarian; American</t>
  </si>
  <si>
    <t>Hungarian; British</t>
  </si>
  <si>
    <t>Hungarian; Swiss</t>
  </si>
  <si>
    <t>Indian; American</t>
  </si>
  <si>
    <t>Iranian; American</t>
  </si>
  <si>
    <t>Iraqi; British</t>
  </si>
  <si>
    <t>Irish; British</t>
  </si>
  <si>
    <t>Israeli; American</t>
  </si>
  <si>
    <t>Israeli; British</t>
  </si>
  <si>
    <t>Italian; American</t>
  </si>
  <si>
    <t>Italian; Argentine</t>
  </si>
  <si>
    <t>Italian; British</t>
  </si>
  <si>
    <t>Italian; Canadian</t>
  </si>
  <si>
    <t>Italian; Greek</t>
  </si>
  <si>
    <t>Italian; Swiss</t>
  </si>
  <si>
    <t>Korean; American</t>
  </si>
  <si>
    <t>Korean; German</t>
  </si>
  <si>
    <t>Lebanese; American</t>
  </si>
  <si>
    <t>Lebanese; French</t>
  </si>
  <si>
    <t>Lithuanian; French</t>
  </si>
  <si>
    <t>Malaysian; Taiwanese</t>
  </si>
  <si>
    <t>Mexican; American</t>
  </si>
  <si>
    <t>Northern Irish; Canadian</t>
  </si>
  <si>
    <t>Palestinian; American</t>
  </si>
  <si>
    <t>Peruvian; American</t>
  </si>
  <si>
    <t>Polish; American</t>
  </si>
  <si>
    <t>Polish; British</t>
  </si>
  <si>
    <t>Polish; French</t>
  </si>
  <si>
    <t>Polish; Russian</t>
  </si>
  <si>
    <t>Roman; Egyptian</t>
  </si>
  <si>
    <t>Roman; North African</t>
  </si>
  <si>
    <t>Romanian; French</t>
  </si>
  <si>
    <t>Romanian; German</t>
  </si>
  <si>
    <t>Russian; American</t>
  </si>
  <si>
    <t>Russian; Armenian</t>
  </si>
  <si>
    <t>Russian; Belgian</t>
  </si>
  <si>
    <t>Russian; French</t>
  </si>
  <si>
    <t>Russian; French; German</t>
  </si>
  <si>
    <t>Russian; Ukrainian</t>
  </si>
  <si>
    <t>Scottish; American</t>
  </si>
  <si>
    <t>Serbian; American</t>
  </si>
  <si>
    <t>South African; Australian</t>
  </si>
  <si>
    <t>South African; British</t>
  </si>
  <si>
    <t>Spanish; American</t>
  </si>
  <si>
    <t>Spanish; Mexican</t>
  </si>
  <si>
    <t>Swiss; German</t>
  </si>
  <si>
    <t>Ukrainian; American</t>
  </si>
  <si>
    <t>German; Swiss; American</t>
  </si>
  <si>
    <t>American; Polish</t>
  </si>
  <si>
    <t>German; Dutch</t>
  </si>
  <si>
    <t>Swiss; French</t>
  </si>
  <si>
    <t>Romanian; American</t>
  </si>
  <si>
    <t>Chilean; American</t>
  </si>
  <si>
    <t>Peruvian; Spanish</t>
  </si>
  <si>
    <t>Vietnamese; American</t>
  </si>
  <si>
    <t>Indian; Canadian</t>
  </si>
  <si>
    <t>Trismegistus, Hermes</t>
  </si>
  <si>
    <t>Unknown, Unknown</t>
  </si>
  <si>
    <t>of Canterbury, Anselm</t>
  </si>
  <si>
    <t>(blank)</t>
  </si>
  <si>
    <t>Published Date - Decade</t>
  </si>
  <si>
    <t>Published Date - Century</t>
  </si>
  <si>
    <t>Number of Titles</t>
  </si>
  <si>
    <t>Page Count Distribution</t>
  </si>
  <si>
    <t>Murphy</t>
  </si>
  <si>
    <t>Watt</t>
  </si>
  <si>
    <t>The Divine Child</t>
  </si>
  <si>
    <t>Limonov</t>
  </si>
  <si>
    <t>The Kingdom</t>
  </si>
  <si>
    <t>Class Trip</t>
  </si>
  <si>
    <t>The Moustache</t>
  </si>
  <si>
    <t>Blonde Roots</t>
  </si>
  <si>
    <t>Recommended_By</t>
  </si>
  <si>
    <t>Plagued by Visions - Top 10 Weirdest Books I Have Read</t>
  </si>
  <si>
    <t>How It Is</t>
  </si>
  <si>
    <t>Remainder</t>
  </si>
  <si>
    <t>The Life and Opinions of Tristram Shandy, Gentleman</t>
  </si>
  <si>
    <t>Through the Arc of the Rain Forest</t>
  </si>
  <si>
    <t>Poor Things</t>
  </si>
  <si>
    <t>Lanark</t>
  </si>
  <si>
    <t>1982, Janine</t>
  </si>
  <si>
    <t>Unlikely Stories, Mostly</t>
  </si>
  <si>
    <t>A postmodern Victorian novel about a woman named Bella Baxter who is brought back to life by a scientist, exploring themes of identity, science, and society.</t>
  </si>
  <si>
    <t>A seminal work of Scottish literature combining surrealism and realism, following the parallel lives of Duncan Thaw and Lanark in Glasgow and the dystopian Unthank.</t>
  </si>
  <si>
    <t>A stream-of-consciousness novel narrated by an alcoholic security systems supervisor examining his life, fantasies, and Scotland's political landscape.</t>
  </si>
  <si>
    <t>A collection of short stories combining fantasy, science fiction and social realism, featuring Gray's distinctive illustrations and typographical experiments.</t>
  </si>
  <si>
    <t>Bernardine</t>
  </si>
  <si>
    <t>Evaristo</t>
  </si>
  <si>
    <t>Gray</t>
  </si>
  <si>
    <t>Novelist; Artist; Playwright</t>
  </si>
  <si>
    <t>Karen Tei</t>
  </si>
  <si>
    <t>Yamashita</t>
  </si>
  <si>
    <t>Laurence</t>
  </si>
  <si>
    <t>Sterne</t>
  </si>
  <si>
    <t>Novelist; Clergyman</t>
  </si>
  <si>
    <t>Levinas</t>
  </si>
  <si>
    <t>Bruckner</t>
  </si>
  <si>
    <t>Philosopher; Novelist</t>
  </si>
  <si>
    <t>Novelist; Artist; Critic</t>
  </si>
  <si>
    <t>Japanese; American</t>
  </si>
  <si>
    <t>French; Lithuanian</t>
  </si>
  <si>
    <t>McCarthy, Tom</t>
  </si>
  <si>
    <t>Bruckner, Pascal</t>
  </si>
  <si>
    <t>Lévinas, Emmanuel</t>
  </si>
  <si>
    <t>Sterne, Laurence</t>
  </si>
  <si>
    <t>Yamashita, Karen Tei</t>
  </si>
  <si>
    <t>Evaristo, Bernardine</t>
  </si>
  <si>
    <t>ISBN13</t>
  </si>
  <si>
    <t>Duplicated_Entry</t>
  </si>
  <si>
    <t>Has_Image [Y/N]</t>
  </si>
  <si>
    <t>Language</t>
  </si>
  <si>
    <t>Mandarin Chinese</t>
  </si>
  <si>
    <t>Hindi</t>
  </si>
  <si>
    <t>Arabic</t>
  </si>
  <si>
    <t>Punjabi</t>
  </si>
  <si>
    <t>Javanese</t>
  </si>
  <si>
    <t>Wu Chinese</t>
  </si>
  <si>
    <t>Telugu</t>
  </si>
  <si>
    <t>Marathi</t>
  </si>
  <si>
    <t>Korean</t>
  </si>
  <si>
    <t>Tamil</t>
  </si>
  <si>
    <t>Urdu</t>
  </si>
  <si>
    <t>Gujarati</t>
  </si>
  <si>
    <t>Malayalam</t>
  </si>
  <si>
    <t>Kannada</t>
  </si>
  <si>
    <t>Oriya</t>
  </si>
  <si>
    <t>Burmese</t>
  </si>
  <si>
    <t>Thai</t>
  </si>
  <si>
    <t>Hakka Chinese</t>
  </si>
  <si>
    <t>Tagalog/Filipino</t>
  </si>
  <si>
    <t>Hausa</t>
  </si>
  <si>
    <t>Swahili</t>
  </si>
  <si>
    <t>Yoruba</t>
  </si>
  <si>
    <t>Sindhi</t>
  </si>
  <si>
    <t>Bhojpuri</t>
  </si>
  <si>
    <t>Azerbaijani</t>
  </si>
  <si>
    <t>Maithili</t>
  </si>
  <si>
    <t>Sundanese</t>
  </si>
  <si>
    <t>Amharic</t>
  </si>
  <si>
    <t>Fula</t>
  </si>
  <si>
    <t>Kazakh</t>
  </si>
  <si>
    <t>Cebuano</t>
  </si>
  <si>
    <t>Nepali</t>
  </si>
  <si>
    <t>Zulu</t>
  </si>
  <si>
    <t>Sinhala</t>
  </si>
  <si>
    <t>Kurdish</t>
  </si>
  <si>
    <t>Igbo</t>
  </si>
  <si>
    <t>Xhosa</t>
  </si>
  <si>
    <t>Malagasy</t>
  </si>
  <si>
    <t>Khmer</t>
  </si>
  <si>
    <t>Assamese</t>
  </si>
  <si>
    <t>Madurese</t>
  </si>
  <si>
    <t>Hebrew</t>
  </si>
  <si>
    <t>Somali</t>
  </si>
  <si>
    <t>Chittagonian</t>
  </si>
  <si>
    <t>Slovak</t>
  </si>
  <si>
    <t>Turkmen</t>
  </si>
  <si>
    <t>Albanian</t>
  </si>
  <si>
    <t>Afrikaans</t>
  </si>
  <si>
    <t>Mongolian</t>
  </si>
  <si>
    <t>Tatar</t>
  </si>
  <si>
    <t>Latvian</t>
  </si>
  <si>
    <t>Estonian</t>
  </si>
  <si>
    <t>Chechen</t>
  </si>
  <si>
    <t>Macedonian</t>
  </si>
  <si>
    <t>Armenian</t>
  </si>
  <si>
    <t>Bashkir</t>
  </si>
  <si>
    <t>Georgian</t>
  </si>
  <si>
    <t>Tibetan</t>
  </si>
  <si>
    <t>Basque</t>
  </si>
  <si>
    <t>Chuvash</t>
  </si>
  <si>
    <t>Maltese</t>
  </si>
  <si>
    <t>Luxembourgish</t>
  </si>
  <si>
    <t>Galician</t>
  </si>
  <si>
    <t>Pashto</t>
  </si>
  <si>
    <t>Scots Gaelic</t>
  </si>
  <si>
    <t>Bosnian</t>
  </si>
  <si>
    <t>Latin</t>
  </si>
  <si>
    <t>Ancient Egyptian</t>
  </si>
  <si>
    <t>Sumerian</t>
  </si>
  <si>
    <t>Phoenician</t>
  </si>
  <si>
    <t>Ancient Hebrew</t>
  </si>
  <si>
    <t>Old English</t>
  </si>
  <si>
    <t>Middle English</t>
  </si>
  <si>
    <t>Old Norse</t>
  </si>
  <si>
    <t>Old High German</t>
  </si>
  <si>
    <t>Middle High German</t>
  </si>
  <si>
    <t>Old French</t>
  </si>
  <si>
    <t>Old Spanish</t>
  </si>
  <si>
    <t>Old Portuguese</t>
  </si>
  <si>
    <t>Old Church Slavonic</t>
  </si>
  <si>
    <t>Akkadian</t>
  </si>
  <si>
    <t>Babylonian</t>
  </si>
  <si>
    <t>Assyrian</t>
  </si>
  <si>
    <t>Hittite</t>
  </si>
  <si>
    <t>Ugaritic</t>
  </si>
  <si>
    <t>Aramaic</t>
  </si>
  <si>
    <t>Koine Greek</t>
  </si>
  <si>
    <t>Byzantine Greek</t>
  </si>
  <si>
    <t>Classical Arabic</t>
  </si>
  <si>
    <t>Nabataean</t>
  </si>
  <si>
    <t>Coptic</t>
  </si>
  <si>
    <t>Demotic Egyptian</t>
  </si>
  <si>
    <t>Hieratic Egyptian</t>
  </si>
  <si>
    <t>Etruscan</t>
  </si>
  <si>
    <t>Lydian</t>
  </si>
  <si>
    <t>Lycian</t>
  </si>
  <si>
    <t>Luwian</t>
  </si>
  <si>
    <t>Carian</t>
  </si>
  <si>
    <t>Oscan</t>
  </si>
  <si>
    <t>Umbrian</t>
  </si>
  <si>
    <t>Elamite</t>
  </si>
  <si>
    <t>Old Persian</t>
  </si>
  <si>
    <t>Middle Persian</t>
  </si>
  <si>
    <t>Parthian</t>
  </si>
  <si>
    <t>Avestan</t>
  </si>
  <si>
    <t>Sanskrit</t>
  </si>
  <si>
    <t>Pali</t>
  </si>
  <si>
    <t>Prakrit</t>
  </si>
  <si>
    <t>Tocharian</t>
  </si>
  <si>
    <t>Sogdian</t>
  </si>
  <si>
    <t>Syriac</t>
  </si>
  <si>
    <t>Ge'ez</t>
  </si>
  <si>
    <t>Sabaean</t>
  </si>
  <si>
    <t>Himyaritic</t>
  </si>
  <si>
    <t>Proto-Sinaitic</t>
  </si>
  <si>
    <t>Eblaite</t>
  </si>
  <si>
    <t>Punic</t>
  </si>
  <si>
    <t>Moabite</t>
  </si>
  <si>
    <t>Canaanite</t>
  </si>
  <si>
    <t>Imperial Aramaic</t>
  </si>
  <si>
    <t>Palmyrene</t>
  </si>
  <si>
    <t>Mandaic</t>
  </si>
  <si>
    <t>Samaritan</t>
  </si>
  <si>
    <t>Pahlavi</t>
  </si>
  <si>
    <t>Old Saxon</t>
  </si>
  <si>
    <t>Old Frisian</t>
  </si>
  <si>
    <t>Old Dutch</t>
  </si>
  <si>
    <t>Old Irish</t>
  </si>
  <si>
    <t>Gaulish</t>
  </si>
  <si>
    <t>Lusitanian</t>
  </si>
  <si>
    <t>Celtiberian</t>
  </si>
  <si>
    <t>Venetic</t>
  </si>
  <si>
    <t>Lepontic</t>
  </si>
  <si>
    <t>Proto-Indo-European</t>
  </si>
  <si>
    <t>Proto-Semitic</t>
  </si>
  <si>
    <t>Proto-Germanic</t>
  </si>
  <si>
    <t>Proto-Celtic</t>
  </si>
  <si>
    <t>Proto-Slavic</t>
  </si>
  <si>
    <t>Proto-Italic</t>
  </si>
  <si>
    <t>Proto-Uralic</t>
  </si>
  <si>
    <t>Proto-Afroasiatic</t>
  </si>
  <si>
    <t>Proto-Sino-Tibetan</t>
  </si>
  <si>
    <t>Hurrian</t>
  </si>
  <si>
    <t>Urartian</t>
  </si>
  <si>
    <t>Hattic</t>
  </si>
  <si>
    <t>Linear A</t>
  </si>
  <si>
    <t>Linear B (Mycenaean Greek)</t>
  </si>
  <si>
    <t>Cypro-Minoan</t>
  </si>
  <si>
    <t>Cypriot Syllabary</t>
  </si>
  <si>
    <t>Old Chinese</t>
  </si>
  <si>
    <t>Middle Chinese</t>
  </si>
  <si>
    <t>Old Japanese</t>
  </si>
  <si>
    <t>Classical Japanese</t>
  </si>
  <si>
    <t>Old Korean</t>
  </si>
  <si>
    <t>Middle Korean</t>
  </si>
  <si>
    <t>Enochian</t>
  </si>
  <si>
    <t>Hermetic Greek</t>
  </si>
  <si>
    <t>Chaldean</t>
  </si>
  <si>
    <t>Magical Egyptian</t>
  </si>
  <si>
    <t>Theban</t>
  </si>
  <si>
    <t>Malachim</t>
  </si>
  <si>
    <t>Celestial Alphabet</t>
  </si>
  <si>
    <t>Passing the River</t>
  </si>
  <si>
    <t>Adamic</t>
  </si>
  <si>
    <t>Thelemic Holy Language</t>
  </si>
  <si>
    <t>Golden Dawn Enochian</t>
  </si>
  <si>
    <t>Tantric Sanskrit</t>
  </si>
  <si>
    <t>Classical Tibetan (Vajrayana)</t>
  </si>
  <si>
    <t>Daoist Classical Chinese</t>
  </si>
  <si>
    <t>Yi-King Chinese</t>
  </si>
  <si>
    <t>Ogham</t>
  </si>
  <si>
    <t>Runes (Elder Futhark)</t>
  </si>
  <si>
    <t>Runes (Younger Futhark)</t>
  </si>
  <si>
    <t>Runes (Anglo-Saxon Futhorc)</t>
  </si>
  <si>
    <t>Hieroglyphic Luwian</t>
  </si>
  <si>
    <t>Meroitic</t>
  </si>
  <si>
    <t>Numidian</t>
  </si>
  <si>
    <t>Minoan</t>
  </si>
  <si>
    <t>Indus Valley Script</t>
  </si>
  <si>
    <t>Rongorongo</t>
  </si>
  <si>
    <t>Geez (Ethiopic)</t>
  </si>
  <si>
    <t>Cuneiform Elamite</t>
  </si>
  <si>
    <t>Proto-Canaanite</t>
  </si>
  <si>
    <t>Proto-Hebrew</t>
  </si>
  <si>
    <t>Ptolemaic Egyptian</t>
  </si>
  <si>
    <t>Roman Egyptian</t>
  </si>
  <si>
    <t>Greco-Egyptian</t>
  </si>
  <si>
    <t>Pythagorean Numerology</t>
  </si>
  <si>
    <t>Gematria Hebrew</t>
  </si>
  <si>
    <t>Gematria Greek</t>
  </si>
  <si>
    <t>Notarikon</t>
  </si>
  <si>
    <t>Temurah</t>
  </si>
  <si>
    <t>Aiq Bekar</t>
  </si>
  <si>
    <t>Merkabic Hebrew</t>
  </si>
  <si>
    <t>Alexandrian Greek</t>
  </si>
  <si>
    <t>Zoharic Aramaic</t>
  </si>
  <si>
    <t>Classical Tibetan</t>
  </si>
  <si>
    <t>Secret Dakini Script</t>
  </si>
  <si>
    <t>Shambhala Language</t>
  </si>
  <si>
    <t>Bonpo Script</t>
  </si>
  <si>
    <t>Aztec (Nahuatl)</t>
  </si>
  <si>
    <t>Olmec</t>
  </si>
  <si>
    <t>Zapotec</t>
  </si>
  <si>
    <t>Mixtec</t>
  </si>
  <si>
    <t>Quechua</t>
  </si>
  <si>
    <t>Aymara</t>
  </si>
  <si>
    <t>Quipu</t>
  </si>
  <si>
    <t>Inuit (Inuktitut)</t>
  </si>
  <si>
    <t>Navajo (Diné bizaad)</t>
  </si>
  <si>
    <t>Haida</t>
  </si>
  <si>
    <t>Sioux</t>
  </si>
  <si>
    <t>Cherokee</t>
  </si>
  <si>
    <t>Vodou Script</t>
  </si>
  <si>
    <t>Ifá (Yoruba)</t>
  </si>
  <si>
    <t>Nsibidi</t>
  </si>
  <si>
    <t>Vai</t>
  </si>
  <si>
    <t>Dogon</t>
  </si>
  <si>
    <t>Amazigh (Berber)</t>
  </si>
  <si>
    <t>Tifinagh</t>
  </si>
  <si>
    <t>Kushite</t>
  </si>
  <si>
    <t>Masonic Cipher</t>
  </si>
  <si>
    <t>Rosicrucian Cipher</t>
  </si>
  <si>
    <t>Knights Templar Cipher</t>
  </si>
  <si>
    <t>Kabbalistic Cipher</t>
  </si>
  <si>
    <t>Shemhamphorasch</t>
  </si>
  <si>
    <t>Sigillum Dei Aemeth</t>
  </si>
  <si>
    <t>Angelic Script</t>
  </si>
  <si>
    <t>Gardnerian Witch Alphabet</t>
  </si>
  <si>
    <t>Alexandrian Witch Alphabet</t>
  </si>
  <si>
    <t>Daoist Fu Talismanic Script</t>
  </si>
  <si>
    <t>Tengri Script</t>
  </si>
  <si>
    <t>Shinto Ritual Language</t>
  </si>
  <si>
    <t>Ainu</t>
  </si>
  <si>
    <t>Maori</t>
  </si>
  <si>
    <t>Hawaiian</t>
  </si>
  <si>
    <t>Tongan</t>
  </si>
  <si>
    <t>Samoan</t>
  </si>
  <si>
    <t>Fijian</t>
  </si>
  <si>
    <t>Aboriginal Australian Languages</t>
  </si>
  <si>
    <t>Vedic Sanskrit</t>
  </si>
  <si>
    <t>Proto-Dravidian</t>
  </si>
  <si>
    <t>Hittite Hieroglyphs</t>
  </si>
  <si>
    <t>Luwian Cuneiform</t>
  </si>
  <si>
    <t>Kharosthi</t>
  </si>
  <si>
    <t>Brahmi</t>
  </si>
  <si>
    <t>Ashokan Prakrit</t>
  </si>
  <si>
    <t>Gandhari Prakrit</t>
  </si>
  <si>
    <t>Sauraseni Prakrit</t>
  </si>
  <si>
    <t>Magadhi Prakrit</t>
  </si>
  <si>
    <t>Maharashtri Prakrit</t>
  </si>
  <si>
    <t>Jain Prakrit</t>
  </si>
  <si>
    <t>Hybrid Sanskrit</t>
  </si>
  <si>
    <t>Buddhist Hybrid Sanskrit</t>
  </si>
  <si>
    <t>Pyu</t>
  </si>
  <si>
    <t>Old Mon</t>
  </si>
  <si>
    <t>Old Khmer</t>
  </si>
  <si>
    <t>Old Javanese (Kawi)</t>
  </si>
  <si>
    <t>Old Malay</t>
  </si>
  <si>
    <t>Old Sundanese</t>
  </si>
  <si>
    <t>Old Balinese</t>
  </si>
  <si>
    <t>Cham</t>
  </si>
  <si>
    <t>Pallava</t>
  </si>
  <si>
    <t>Nandinagari</t>
  </si>
  <si>
    <t>Siddham</t>
  </si>
  <si>
    <t>Sharada</t>
  </si>
  <si>
    <t>Sorani</t>
  </si>
  <si>
    <t>Avestic</t>
  </si>
  <si>
    <t>Old Iranian</t>
  </si>
  <si>
    <t>Middle Iranian</t>
  </si>
  <si>
    <t>Bactrian</t>
  </si>
  <si>
    <t>Khotanese</t>
  </si>
  <si>
    <t>Turkic Runic</t>
  </si>
  <si>
    <t>Khitan</t>
  </si>
  <si>
    <t>Jurchen</t>
  </si>
  <si>
    <t>Old Turkic</t>
  </si>
  <si>
    <t>Orkhon</t>
  </si>
  <si>
    <t>Yenisei</t>
  </si>
  <si>
    <t>Tangut</t>
  </si>
  <si>
    <t>Xixia</t>
  </si>
  <si>
    <t>Dongba (Naxi)</t>
  </si>
  <si>
    <t>Yi (Nuosu)</t>
  </si>
  <si>
    <t>Hmong</t>
  </si>
  <si>
    <t>Miao</t>
  </si>
  <si>
    <t>Proto-Austronesian</t>
  </si>
  <si>
    <t>Proto-Polynesian</t>
  </si>
  <si>
    <t>Proto-Hmong-Mien</t>
  </si>
  <si>
    <t>Proto-Tai-Kadai</t>
  </si>
  <si>
    <t>Manchu</t>
  </si>
  <si>
    <t>Tuvan</t>
  </si>
  <si>
    <t>Yakut</t>
  </si>
  <si>
    <t>Scythian</t>
  </si>
  <si>
    <t>Sarmatian</t>
  </si>
  <si>
    <t>Thracian</t>
  </si>
  <si>
    <t>Dacian</t>
  </si>
  <si>
    <t>Illyrian</t>
  </si>
  <si>
    <t>Phrygian</t>
  </si>
  <si>
    <t>Tocharian A</t>
  </si>
  <si>
    <t>Tocharian B</t>
  </si>
  <si>
    <t>Pictish</t>
  </si>
  <si>
    <t>Cumbric</t>
  </si>
  <si>
    <t>Cornish</t>
  </si>
  <si>
    <t>Manx</t>
  </si>
  <si>
    <t>Dalmatian</t>
  </si>
  <si>
    <t>Aquitanian</t>
  </si>
  <si>
    <t>Iberian</t>
  </si>
  <si>
    <t>Tartessian</t>
  </si>
  <si>
    <t>Guanche</t>
  </si>
  <si>
    <t>Nubian</t>
  </si>
  <si>
    <t>Egyptian Arabic</t>
  </si>
  <si>
    <t>Maghrebi Arabic</t>
  </si>
  <si>
    <t>Levantine Arabic</t>
  </si>
  <si>
    <t>Mesopotamian Arabic</t>
  </si>
  <si>
    <t>Gulf Arabic</t>
  </si>
  <si>
    <t>Andalusian Arabic</t>
  </si>
  <si>
    <t>Mozarabic</t>
  </si>
  <si>
    <t>Aljamiado</t>
  </si>
  <si>
    <t>Ladino (Judeo-Spanish)</t>
  </si>
  <si>
    <t>Yevanic (Judeo-Greek)</t>
  </si>
  <si>
    <t>Judeo-Arabic</t>
  </si>
  <si>
    <t>Judeo-Persian</t>
  </si>
  <si>
    <t>Judeo-Aramaic</t>
  </si>
  <si>
    <t>Judeo-Berber</t>
  </si>
  <si>
    <t>Yiddish</t>
  </si>
  <si>
    <t>Anglo-Norman</t>
  </si>
  <si>
    <t>Norman</t>
  </si>
  <si>
    <t>Occitan</t>
  </si>
  <si>
    <t>Provençal</t>
  </si>
  <si>
    <t>Gascon</t>
  </si>
  <si>
    <t>Poitevin</t>
  </si>
  <si>
    <t>Franco-Provençal</t>
  </si>
  <si>
    <t>Picard</t>
  </si>
  <si>
    <t>Walloon</t>
  </si>
  <si>
    <t>Alemannic German</t>
  </si>
  <si>
    <t>Bavarian</t>
  </si>
  <si>
    <t>Frankish</t>
  </si>
  <si>
    <t>Lombardic</t>
  </si>
  <si>
    <t>Visigothic</t>
  </si>
  <si>
    <t>Ostrogothic</t>
  </si>
  <si>
    <t>Burgundian</t>
  </si>
  <si>
    <t>Vandalic</t>
  </si>
  <si>
    <t>Uralic Languages (various)</t>
  </si>
  <si>
    <t>Altaic Languages (various)</t>
  </si>
  <si>
    <t>Siberian Languages (various)</t>
  </si>
  <si>
    <t>Native American Languages</t>
  </si>
  <si>
    <t>Algonquian Languages</t>
  </si>
  <si>
    <t>Siouan Languages</t>
  </si>
  <si>
    <t>Iroquoian Languages</t>
  </si>
  <si>
    <t>Salishan Languages</t>
  </si>
  <si>
    <t>Wakashan Languages</t>
  </si>
  <si>
    <t>Muskogean Languages</t>
  </si>
  <si>
    <t>Caddoan Languages</t>
  </si>
  <si>
    <t>Uto-Aztecan Languages</t>
  </si>
  <si>
    <t>Tanoan Languages</t>
  </si>
  <si>
    <t>Kiowa-Tanoan Languages</t>
  </si>
  <si>
    <t>Otomanguean Languages</t>
  </si>
  <si>
    <t>Oto-Pamean Languages</t>
  </si>
  <si>
    <t>Mixe-Zoquean Languages</t>
  </si>
  <si>
    <t>Mayan Languages</t>
  </si>
  <si>
    <t>Aleph Script</t>
  </si>
  <si>
    <t>Bet Script</t>
  </si>
  <si>
    <t>Gimel Script</t>
  </si>
  <si>
    <t>Dalet Script</t>
  </si>
  <si>
    <t>He Script</t>
  </si>
  <si>
    <t>Vav Script</t>
  </si>
  <si>
    <t>Zayin Script</t>
  </si>
  <si>
    <t>Het Script</t>
  </si>
  <si>
    <t>Tet Script</t>
  </si>
  <si>
    <t>Yod Script</t>
  </si>
  <si>
    <t>Kaf Script</t>
  </si>
  <si>
    <t>Lamed Script</t>
  </si>
  <si>
    <t>Mem Script</t>
  </si>
  <si>
    <t>Nun Script</t>
  </si>
  <si>
    <t>Samekh Script</t>
  </si>
  <si>
    <t>Ayin Script</t>
  </si>
  <si>
    <t>Pe Script</t>
  </si>
  <si>
    <t>Tsadi Script</t>
  </si>
  <si>
    <t>Qof Script</t>
  </si>
  <si>
    <t>Resh Script</t>
  </si>
  <si>
    <t>Shin Script</t>
  </si>
  <si>
    <t>Tav Script</t>
  </si>
  <si>
    <t>Thelema</t>
  </si>
  <si>
    <t>R'lyehian</t>
  </si>
  <si>
    <t>Hyperborean</t>
  </si>
  <si>
    <t>Illuminati Cipher</t>
  </si>
  <si>
    <t>Martian</t>
  </si>
  <si>
    <t>Atlantean</t>
  </si>
  <si>
    <t>Lemurian</t>
  </si>
  <si>
    <t>Goetic Alphabet</t>
  </si>
  <si>
    <t>Voodoo Veve</t>
  </si>
  <si>
    <t>Agrippa Alphabet</t>
  </si>
  <si>
    <t>Honorian Alphabet</t>
  </si>
  <si>
    <t>Alphabet of the Magi</t>
  </si>
  <si>
    <t>Transitus Fluvii</t>
  </si>
  <si>
    <t>Apollonian Script</t>
  </si>
  <si>
    <t>Daggers Alphabet</t>
  </si>
  <si>
    <t>Hermetist's Script</t>
  </si>
  <si>
    <t>Flame Alphabet</t>
  </si>
  <si>
    <t>Grimoire Script</t>
  </si>
  <si>
    <t>Necronomicon Script</t>
  </si>
  <si>
    <t>Solomon's Alphabet</t>
  </si>
  <si>
    <t>Qliphothic Language</t>
  </si>
  <si>
    <t>Voynich Manuscript Script</t>
  </si>
  <si>
    <t>Code of Honorius</t>
  </si>
  <si>
    <t>Codex Seraphinianus Language</t>
  </si>
  <si>
    <t>Lingua Ignota</t>
  </si>
  <si>
    <t>Twilight Language (Buddhist)</t>
  </si>
  <si>
    <t>Kiowa Sign Language</t>
  </si>
  <si>
    <t>Plains Indian Sign Language</t>
  </si>
  <si>
    <t>Australian Aboriginal Sign Language</t>
  </si>
  <si>
    <t>ISO_639-1</t>
  </si>
  <si>
    <t>ISO_639-2</t>
  </si>
  <si>
    <t>ISO_639-3</t>
  </si>
  <si>
    <t>ISO_639-1_Is_Duplicate</t>
  </si>
  <si>
    <t>ISO_639-2_Is_Duplicate</t>
  </si>
  <si>
    <t>ISO_639-3_Is_Duplicate</t>
  </si>
  <si>
    <t>zh</t>
  </si>
  <si>
    <t>es</t>
  </si>
  <si>
    <t>en</t>
  </si>
  <si>
    <t>hi</t>
  </si>
  <si>
    <t>ar</t>
  </si>
  <si>
    <t>bn</t>
  </si>
  <si>
    <t>pt</t>
  </si>
  <si>
    <t>ru</t>
  </si>
  <si>
    <t>ja</t>
  </si>
  <si>
    <t>pa</t>
  </si>
  <si>
    <t>de</t>
  </si>
  <si>
    <t>jv</t>
  </si>
  <si>
    <t>te</t>
  </si>
  <si>
    <t>vi</t>
  </si>
  <si>
    <t>mr</t>
  </si>
  <si>
    <t>fr</t>
  </si>
  <si>
    <t>ko</t>
  </si>
  <si>
    <t>ta</t>
  </si>
  <si>
    <t>it</t>
  </si>
  <si>
    <t>tr</t>
  </si>
  <si>
    <t>ur</t>
  </si>
  <si>
    <t>gu</t>
  </si>
  <si>
    <t>pl</t>
  </si>
  <si>
    <t>uk</t>
  </si>
  <si>
    <t>fa</t>
  </si>
  <si>
    <t>ml</t>
  </si>
  <si>
    <t>kn</t>
  </si>
  <si>
    <t>or</t>
  </si>
  <si>
    <t>my</t>
  </si>
  <si>
    <t>th</t>
  </si>
  <si>
    <t>tl/fil</t>
  </si>
  <si>
    <t>ha</t>
  </si>
  <si>
    <t>sw</t>
  </si>
  <si>
    <t>nl</t>
  </si>
  <si>
    <t>yo</t>
  </si>
  <si>
    <t>sd</t>
  </si>
  <si>
    <t>ro</t>
  </si>
  <si>
    <t>az</t>
  </si>
  <si>
    <t>uz</t>
  </si>
  <si>
    <t>su</t>
  </si>
  <si>
    <t>am</t>
  </si>
  <si>
    <t>ff</t>
  </si>
  <si>
    <t>cs</t>
  </si>
  <si>
    <t>el</t>
  </si>
  <si>
    <t>kk</t>
  </si>
  <si>
    <t>sv</t>
  </si>
  <si>
    <t>hu</t>
  </si>
  <si>
    <t>be</t>
  </si>
  <si>
    <t>ne</t>
  </si>
  <si>
    <t>zu</t>
  </si>
  <si>
    <t>si</t>
  </si>
  <si>
    <t>ku</t>
  </si>
  <si>
    <t>ig</t>
  </si>
  <si>
    <t>xh</t>
  </si>
  <si>
    <t>mg</t>
  </si>
  <si>
    <t>sr</t>
  </si>
  <si>
    <t>km</t>
  </si>
  <si>
    <t>as</t>
  </si>
  <si>
    <t>he</t>
  </si>
  <si>
    <t>so</t>
  </si>
  <si>
    <t>bg</t>
  </si>
  <si>
    <t>no</t>
  </si>
  <si>
    <t>da</t>
  </si>
  <si>
    <t>fi</t>
  </si>
  <si>
    <t>sk</t>
  </si>
  <si>
    <t>hr</t>
  </si>
  <si>
    <t>lt</t>
  </si>
  <si>
    <t>tk</t>
  </si>
  <si>
    <t>sq</t>
  </si>
  <si>
    <t>af</t>
  </si>
  <si>
    <t>mn</t>
  </si>
  <si>
    <t>ca</t>
  </si>
  <si>
    <t>sl</t>
  </si>
  <si>
    <t>tt</t>
  </si>
  <si>
    <t>lv</t>
  </si>
  <si>
    <t>et</t>
  </si>
  <si>
    <t>ce</t>
  </si>
  <si>
    <t>mk</t>
  </si>
  <si>
    <t>hy</t>
  </si>
  <si>
    <t>ba</t>
  </si>
  <si>
    <t>ka</t>
  </si>
  <si>
    <t>bo</t>
  </si>
  <si>
    <t>eu</t>
  </si>
  <si>
    <t>is</t>
  </si>
  <si>
    <t>cv</t>
  </si>
  <si>
    <t>mt</t>
  </si>
  <si>
    <t>lb</t>
  </si>
  <si>
    <t>gl</t>
  </si>
  <si>
    <t>ps</t>
  </si>
  <si>
    <t>cy</t>
  </si>
  <si>
    <t>ga</t>
  </si>
  <si>
    <t>gd</t>
  </si>
  <si>
    <t>bs</t>
  </si>
  <si>
    <t>la</t>
  </si>
  <si>
    <t>sa</t>
  </si>
  <si>
    <t>pi</t>
  </si>
  <si>
    <t>qu</t>
  </si>
  <si>
    <t>ay</t>
  </si>
  <si>
    <t>iu</t>
  </si>
  <si>
    <t>mi</t>
  </si>
  <si>
    <t>to</t>
  </si>
  <si>
    <t>sm</t>
  </si>
  <si>
    <t>fj</t>
  </si>
  <si>
    <t>kw</t>
  </si>
  <si>
    <t>gv</t>
  </si>
  <si>
    <t>yi</t>
  </si>
  <si>
    <t>oc</t>
  </si>
  <si>
    <t>wa</t>
  </si>
  <si>
    <t>chi/zho</t>
  </si>
  <si>
    <t>spa</t>
  </si>
  <si>
    <t>eng</t>
  </si>
  <si>
    <t>hin</t>
  </si>
  <si>
    <t>ara</t>
  </si>
  <si>
    <t>ben</t>
  </si>
  <si>
    <t>por</t>
  </si>
  <si>
    <t>rus</t>
  </si>
  <si>
    <t>jpn</t>
  </si>
  <si>
    <t>pan</t>
  </si>
  <si>
    <t>ger/deu</t>
  </si>
  <si>
    <t>jav</t>
  </si>
  <si>
    <t>tel</t>
  </si>
  <si>
    <t>vie</t>
  </si>
  <si>
    <t>mar</t>
  </si>
  <si>
    <t>fre/fra</t>
  </si>
  <si>
    <t>kor</t>
  </si>
  <si>
    <t>tam</t>
  </si>
  <si>
    <t>ita</t>
  </si>
  <si>
    <t>tur</t>
  </si>
  <si>
    <t>urd</t>
  </si>
  <si>
    <t>guj</t>
  </si>
  <si>
    <t>pol</t>
  </si>
  <si>
    <t>ukr</t>
  </si>
  <si>
    <t>per/fas</t>
  </si>
  <si>
    <t>mal</t>
  </si>
  <si>
    <t>kan</t>
  </si>
  <si>
    <t>ori</t>
  </si>
  <si>
    <t>bur/mya</t>
  </si>
  <si>
    <t>tha</t>
  </si>
  <si>
    <t>tgl/fil</t>
  </si>
  <si>
    <t>hau</t>
  </si>
  <si>
    <t>swa</t>
  </si>
  <si>
    <t>dut/nld</t>
  </si>
  <si>
    <t>yor</t>
  </si>
  <si>
    <t>snd</t>
  </si>
  <si>
    <t>rum/ron</t>
  </si>
  <si>
    <t>aze</t>
  </si>
  <si>
    <t>mai</t>
  </si>
  <si>
    <t>uzb</t>
  </si>
  <si>
    <t>sun</t>
  </si>
  <si>
    <t>amh</t>
  </si>
  <si>
    <t>ful</t>
  </si>
  <si>
    <t>cze/ces</t>
  </si>
  <si>
    <t>gre/ell</t>
  </si>
  <si>
    <t>kaz</t>
  </si>
  <si>
    <t>swe</t>
  </si>
  <si>
    <t>hun</t>
  </si>
  <si>
    <t>bel</t>
  </si>
  <si>
    <t>ceb</t>
  </si>
  <si>
    <t>nep</t>
  </si>
  <si>
    <t>zul</t>
  </si>
  <si>
    <t>sin</t>
  </si>
  <si>
    <t>kur</t>
  </si>
  <si>
    <t>ibo</t>
  </si>
  <si>
    <t>xho</t>
  </si>
  <si>
    <t>mlg</t>
  </si>
  <si>
    <t>srp</t>
  </si>
  <si>
    <t>khm</t>
  </si>
  <si>
    <t>asm</t>
  </si>
  <si>
    <t>mad</t>
  </si>
  <si>
    <t>heb</t>
  </si>
  <si>
    <t>som</t>
  </si>
  <si>
    <t>bul</t>
  </si>
  <si>
    <t>nor</t>
  </si>
  <si>
    <t>dan</t>
  </si>
  <si>
    <t>fin</t>
  </si>
  <si>
    <t>slo/slk</t>
  </si>
  <si>
    <t>hrv</t>
  </si>
  <si>
    <t>lit</t>
  </si>
  <si>
    <t>tuk</t>
  </si>
  <si>
    <t>alb/sqi</t>
  </si>
  <si>
    <t>afr</t>
  </si>
  <si>
    <t>mon</t>
  </si>
  <si>
    <t>cat</t>
  </si>
  <si>
    <t>slv</t>
  </si>
  <si>
    <t>tat</t>
  </si>
  <si>
    <t>lav</t>
  </si>
  <si>
    <t>est</t>
  </si>
  <si>
    <t>che</t>
  </si>
  <si>
    <t>mac/mkd</t>
  </si>
  <si>
    <t>arm/hye</t>
  </si>
  <si>
    <t>bak</t>
  </si>
  <si>
    <t>geo/kat</t>
  </si>
  <si>
    <t>tib/bod</t>
  </si>
  <si>
    <t>baq/eus</t>
  </si>
  <si>
    <t>ice/isl</t>
  </si>
  <si>
    <t>chv</t>
  </si>
  <si>
    <t>mlt</t>
  </si>
  <si>
    <t>ltz</t>
  </si>
  <si>
    <t>glg</t>
  </si>
  <si>
    <t>pus</t>
  </si>
  <si>
    <t>wel/cym</t>
  </si>
  <si>
    <t>gle</t>
  </si>
  <si>
    <t>gla</t>
  </si>
  <si>
    <t>bos</t>
  </si>
  <si>
    <t>lat</t>
  </si>
  <si>
    <t>egy</t>
  </si>
  <si>
    <t>sux</t>
  </si>
  <si>
    <t>phn</t>
  </si>
  <si>
    <t>ang</t>
  </si>
  <si>
    <t>enm</t>
  </si>
  <si>
    <t>non</t>
  </si>
  <si>
    <t>goh</t>
  </si>
  <si>
    <t>gmh</t>
  </si>
  <si>
    <t>fro</t>
  </si>
  <si>
    <t>chu</t>
  </si>
  <si>
    <t>akk</t>
  </si>
  <si>
    <t>hit</t>
  </si>
  <si>
    <t>uga</t>
  </si>
  <si>
    <t>arc</t>
  </si>
  <si>
    <t>grc</t>
  </si>
  <si>
    <t>cop</t>
  </si>
  <si>
    <t>ett</t>
  </si>
  <si>
    <t>xld</t>
  </si>
  <si>
    <t>xlc</t>
  </si>
  <si>
    <t>xlu</t>
  </si>
  <si>
    <t>xcr</t>
  </si>
  <si>
    <t>osc</t>
  </si>
  <si>
    <t>xum</t>
  </si>
  <si>
    <t>elx</t>
  </si>
  <si>
    <t>peo</t>
  </si>
  <si>
    <t>pal</t>
  </si>
  <si>
    <t>xpr</t>
  </si>
  <si>
    <t>ave</t>
  </si>
  <si>
    <t>san</t>
  </si>
  <si>
    <t>pli</t>
  </si>
  <si>
    <t>pra</t>
  </si>
  <si>
    <t>sog</t>
  </si>
  <si>
    <t>syr</t>
  </si>
  <si>
    <t>gez</t>
  </si>
  <si>
    <t>pun</t>
  </si>
  <si>
    <t>mid</t>
  </si>
  <si>
    <t>sam</t>
  </si>
  <si>
    <t>got</t>
  </si>
  <si>
    <t>osx</t>
  </si>
  <si>
    <t>ofs</t>
  </si>
  <si>
    <t>odt</t>
  </si>
  <si>
    <t>sga</t>
  </si>
  <si>
    <t>cel</t>
  </si>
  <si>
    <t>hlu</t>
  </si>
  <si>
    <t>xur</t>
  </si>
  <si>
    <t>xht</t>
  </si>
  <si>
    <t>ojp</t>
  </si>
  <si>
    <t>oko</t>
  </si>
  <si>
    <t>okm</t>
  </si>
  <si>
    <t>xmr</t>
  </si>
  <si>
    <t>nah</t>
  </si>
  <si>
    <t>myn</t>
  </si>
  <si>
    <t>zap</t>
  </si>
  <si>
    <t>mix</t>
  </si>
  <si>
    <t>que</t>
  </si>
  <si>
    <t>aym</t>
  </si>
  <si>
    <t>iku</t>
  </si>
  <si>
    <t>nav</t>
  </si>
  <si>
    <t>hai</t>
  </si>
  <si>
    <t>sio</t>
  </si>
  <si>
    <t>chr</t>
  </si>
  <si>
    <t>vai</t>
  </si>
  <si>
    <t>dgc</t>
  </si>
  <si>
    <t>ber</t>
  </si>
  <si>
    <t>ain</t>
  </si>
  <si>
    <t>mao/mri</t>
  </si>
  <si>
    <t>haw</t>
  </si>
  <si>
    <t>ton</t>
  </si>
  <si>
    <t>smo</t>
  </si>
  <si>
    <t>fij</t>
  </si>
  <si>
    <t>aus</t>
  </si>
  <si>
    <t>kaw</t>
  </si>
  <si>
    <t>cja</t>
  </si>
  <si>
    <t>iii</t>
  </si>
  <si>
    <t>hmn</t>
  </si>
  <si>
    <t>mnc</t>
  </si>
  <si>
    <t>tyv</t>
  </si>
  <si>
    <t>sah</t>
  </si>
  <si>
    <t>cor</t>
  </si>
  <si>
    <t>glv</t>
  </si>
  <si>
    <t>dlm</t>
  </si>
  <si>
    <t>nub</t>
  </si>
  <si>
    <t>lad</t>
  </si>
  <si>
    <t>yid</t>
  </si>
  <si>
    <t>xno</t>
  </si>
  <si>
    <t>nrf</t>
  </si>
  <si>
    <t>oci</t>
  </si>
  <si>
    <t>frp</t>
  </si>
  <si>
    <t>pcd</t>
  </si>
  <si>
    <t>wln</t>
  </si>
  <si>
    <t>gsw</t>
  </si>
  <si>
    <t>bar</t>
  </si>
  <si>
    <t>frk</t>
  </si>
  <si>
    <t>urj</t>
  </si>
  <si>
    <t>tut</t>
  </si>
  <si>
    <t>nai</t>
  </si>
  <si>
    <t>alg</t>
  </si>
  <si>
    <t>iro</t>
  </si>
  <si>
    <t>sal</t>
  </si>
  <si>
    <t>wak</t>
  </si>
  <si>
    <t>mus</t>
  </si>
  <si>
    <t>cad</t>
  </si>
  <si>
    <t>uto</t>
  </si>
  <si>
    <t>tew</t>
  </si>
  <si>
    <t>kio</t>
  </si>
  <si>
    <t>oto</t>
  </si>
  <si>
    <t>miz</t>
  </si>
  <si>
    <t>cmn</t>
  </si>
  <si>
    <t>deu</t>
  </si>
  <si>
    <t>wuu</t>
  </si>
  <si>
    <t>fra</t>
  </si>
  <si>
    <t>fas</t>
  </si>
  <si>
    <t>ory</t>
  </si>
  <si>
    <t>mya</t>
  </si>
  <si>
    <t>hak</t>
  </si>
  <si>
    <t>swh</t>
  </si>
  <si>
    <t>nld</t>
  </si>
  <si>
    <t>ron</t>
  </si>
  <si>
    <t>bho</t>
  </si>
  <si>
    <t>ces</t>
  </si>
  <si>
    <t>ell</t>
  </si>
  <si>
    <t>ctg</t>
  </si>
  <si>
    <t>slk</t>
  </si>
  <si>
    <t>sqi</t>
  </si>
  <si>
    <t>lvs</t>
  </si>
  <si>
    <t>ekk</t>
  </si>
  <si>
    <t>mkd</t>
  </si>
  <si>
    <t>hye</t>
  </si>
  <si>
    <t>kat</t>
  </si>
  <si>
    <t>bod</t>
  </si>
  <si>
    <t>eus</t>
  </si>
  <si>
    <t>isl</t>
  </si>
  <si>
    <t>cym</t>
  </si>
  <si>
    <t>hbo</t>
  </si>
  <si>
    <t>osp</t>
  </si>
  <si>
    <t>aii</t>
  </si>
  <si>
    <t>xna</t>
  </si>
  <si>
    <t>txb</t>
  </si>
  <si>
    <t>xsa</t>
  </si>
  <si>
    <t>xeb</t>
  </si>
  <si>
    <t>obm</t>
  </si>
  <si>
    <t>xcg</t>
  </si>
  <si>
    <t>xce</t>
  </si>
  <si>
    <t>xve</t>
  </si>
  <si>
    <t>xlp</t>
  </si>
  <si>
    <t>ine</t>
  </si>
  <si>
    <t>sem</t>
  </si>
  <si>
    <t>gem</t>
  </si>
  <si>
    <t>sla</t>
  </si>
  <si>
    <t>itc</t>
  </si>
  <si>
    <t>afa</t>
  </si>
  <si>
    <t>sit</t>
  </si>
  <si>
    <t>lab</t>
  </si>
  <si>
    <t>gmy</t>
  </si>
  <si>
    <t>cpm</t>
  </si>
  <si>
    <t>cpg</t>
  </si>
  <si>
    <t>och</t>
  </si>
  <si>
    <t>ltc</t>
  </si>
  <si>
    <t>jpm</t>
  </si>
  <si>
    <t>ogm</t>
  </si>
  <si>
    <t>runr</t>
  </si>
  <si>
    <t>nxm</t>
  </si>
  <si>
    <t>omn</t>
  </si>
  <si>
    <t>tfng</t>
  </si>
  <si>
    <t>mri</t>
  </si>
  <si>
    <t>dra</t>
  </si>
  <si>
    <t>kha</t>
  </si>
  <si>
    <t>inc</t>
  </si>
  <si>
    <t>pgd</t>
  </si>
  <si>
    <t>pmh</t>
  </si>
  <si>
    <t>pyx</t>
  </si>
  <si>
    <t>omx</t>
  </si>
  <si>
    <t>okz</t>
  </si>
  <si>
    <t>xmm</t>
  </si>
  <si>
    <t>osn</t>
  </si>
  <si>
    <t>ksx</t>
  </si>
  <si>
    <t>shd</t>
  </si>
  <si>
    <t>ckb</t>
  </si>
  <si>
    <t>xbc</t>
  </si>
  <si>
    <t>kho</t>
  </si>
  <si>
    <t>otk</t>
  </si>
  <si>
    <t>zkt</t>
  </si>
  <si>
    <t>juc</t>
  </si>
  <si>
    <t>txg</t>
  </si>
  <si>
    <t>nbf</t>
  </si>
  <si>
    <t>map</t>
  </si>
  <si>
    <t>poz</t>
  </si>
  <si>
    <t>hmx</t>
  </si>
  <si>
    <t>tai</t>
  </si>
  <si>
    <t>xsc</t>
  </si>
  <si>
    <t>txh</t>
  </si>
  <si>
    <t>xdc</t>
  </si>
  <si>
    <t>xil</t>
  </si>
  <si>
    <t>xpg</t>
  </si>
  <si>
    <t>xto</t>
  </si>
  <si>
    <t>xpi</t>
  </si>
  <si>
    <t>xcb</t>
  </si>
  <si>
    <t>xib</t>
  </si>
  <si>
    <t>txr</t>
  </si>
  <si>
    <t>xba</t>
  </si>
  <si>
    <t>arz</t>
  </si>
  <si>
    <t>ary</t>
  </si>
  <si>
    <t>apc</t>
  </si>
  <si>
    <t>acm</t>
  </si>
  <si>
    <t>afb</t>
  </si>
  <si>
    <t>xaa</t>
  </si>
  <si>
    <t>mxi</t>
  </si>
  <si>
    <t>yej</t>
  </si>
  <si>
    <t>jrb</t>
  </si>
  <si>
    <t>jpr</t>
  </si>
  <si>
    <t>pro</t>
  </si>
  <si>
    <t>gsc</t>
  </si>
  <si>
    <t>pov</t>
  </si>
  <si>
    <t>lng</t>
  </si>
  <si>
    <t>ksd</t>
  </si>
  <si>
    <t>psd</t>
  </si>
  <si>
    <t>asw</t>
  </si>
  <si>
    <t>Acronym</t>
  </si>
  <si>
    <t>Field</t>
  </si>
  <si>
    <t>Books</t>
  </si>
  <si>
    <t>B</t>
  </si>
  <si>
    <t>People</t>
  </si>
  <si>
    <t>P</t>
  </si>
  <si>
    <t>Languages</t>
  </si>
  <si>
    <t>L</t>
  </si>
  <si>
    <t>Hash_ID_Books</t>
  </si>
  <si>
    <t>Edition_Title</t>
  </si>
  <si>
    <t>Eurotica</t>
  </si>
  <si>
    <t>Alert</t>
  </si>
  <si>
    <t>Calculated Field</t>
  </si>
  <si>
    <t>Mona di Orio</t>
  </si>
  <si>
    <t>Bortnikoff</t>
  </si>
  <si>
    <t>Fragrance du Bois</t>
  </si>
  <si>
    <t>Serge Lutens</t>
  </si>
  <si>
    <t>Le Labo</t>
  </si>
  <si>
    <t>Puredistance</t>
  </si>
  <si>
    <t>Houbigant Paris</t>
  </si>
  <si>
    <t>Penhaligon's</t>
  </si>
  <si>
    <t>Country</t>
  </si>
  <si>
    <t>Anatole Lebreton - Parfums</t>
  </si>
  <si>
    <t>Tiziana Terenzi Perfumes</t>
  </si>
  <si>
    <t>Italy</t>
  </si>
  <si>
    <t>Inspiraggio</t>
  </si>
  <si>
    <t>United States</t>
  </si>
  <si>
    <t>Jorum Studio Perfume</t>
  </si>
  <si>
    <t>United Kingdom</t>
  </si>
  <si>
    <t>Orto Parisi</t>
  </si>
  <si>
    <t>MAISON CRIVELLI</t>
  </si>
  <si>
    <t>Maison Margiela Fragrances</t>
  </si>
  <si>
    <t>MONTALE PARFUMS</t>
  </si>
  <si>
    <t>BDK Parfums</t>
  </si>
  <si>
    <t>Thameen London</t>
  </si>
  <si>
    <t>Maison Francis Kurkdjian</t>
  </si>
  <si>
    <t>NISHANE</t>
  </si>
  <si>
    <t>Turkey</t>
  </si>
  <si>
    <t>MANCERA Parfums</t>
  </si>
  <si>
    <t>Boadicea The Victorious</t>
  </si>
  <si>
    <t>HIRAM GREEN</t>
  </si>
  <si>
    <t>Netherlands</t>
  </si>
  <si>
    <t>KILIAN PARIS</t>
  </si>
  <si>
    <t>PARFUMS de MARLY</t>
  </si>
  <si>
    <t>NASOMATTO</t>
  </si>
  <si>
    <t>INITIO Parfums Privés</t>
  </si>
  <si>
    <t>CLIVE CHRISTIAN PERFUME</t>
  </si>
  <si>
    <t>Diptyque</t>
  </si>
  <si>
    <t>PROFVMVM ROMA</t>
  </si>
  <si>
    <t>Atkinsons 1799</t>
  </si>
  <si>
    <t>THoO</t>
  </si>
  <si>
    <t>NeelaVermeireCreationsParis</t>
  </si>
  <si>
    <t>Memo Paris</t>
  </si>
  <si>
    <t>ROJA</t>
  </si>
  <si>
    <t>Lorenzo Pazzaglia</t>
  </si>
  <si>
    <t>Jovoy Paris</t>
  </si>
  <si>
    <t>Roja Dove</t>
  </si>
  <si>
    <t>Francesca Bianchi Perfumes</t>
  </si>
  <si>
    <t>PARFUMS DUSITA</t>
  </si>
  <si>
    <t>Jean Paul Gaultier</t>
  </si>
  <si>
    <t>ATELIER DES ORS</t>
  </si>
  <si>
    <t>Frédéric Malle</t>
  </si>
  <si>
    <t>Amouage</t>
  </si>
  <si>
    <t>Oman</t>
  </si>
  <si>
    <t>Xerjoff</t>
  </si>
  <si>
    <t>Parfum d'Empire</t>
  </si>
  <si>
    <t>Parfums de Nicolaï</t>
  </si>
  <si>
    <t>L'Artisan Parfumeur</t>
  </si>
  <si>
    <t>Comptoir Sud Pacifique</t>
  </si>
  <si>
    <t>Etat Libre d'Orange</t>
  </si>
  <si>
    <t>Parfums MDCI</t>
  </si>
  <si>
    <t>Parfums Micallef</t>
  </si>
  <si>
    <t>Acqua di Parma</t>
  </si>
  <si>
    <t>Byredo</t>
  </si>
  <si>
    <t>Sweden</t>
  </si>
  <si>
    <t>Lubin</t>
  </si>
  <si>
    <t>Floris London</t>
  </si>
  <si>
    <t>Parfums Heeley</t>
  </si>
  <si>
    <t>Parfums d'Orsay</t>
  </si>
  <si>
    <t>Juliette Has A Gun</t>
  </si>
  <si>
    <t>Imaginary Authors</t>
  </si>
  <si>
    <t>The Different Company</t>
  </si>
  <si>
    <t>UNUM</t>
  </si>
  <si>
    <t>Slumberhouse</t>
  </si>
  <si>
    <t>Zoologist Perfumes</t>
  </si>
  <si>
    <t>Areej Le Doré</t>
  </si>
  <si>
    <t>Russia/Singapore</t>
  </si>
  <si>
    <t>Papillon Artisan Perfumes</t>
  </si>
  <si>
    <t>DS &amp; Durga</t>
  </si>
  <si>
    <t>Ex Nihilo</t>
  </si>
  <si>
    <t>Chris Rusak</t>
  </si>
  <si>
    <t>Baruti</t>
  </si>
  <si>
    <t>Tauer Perfumes</t>
  </si>
  <si>
    <t>Switzerland</t>
  </si>
  <si>
    <t>Kerosene</t>
  </si>
  <si>
    <t>Santa Maria Novella</t>
  </si>
  <si>
    <t>Parfumerie Générale</t>
  </si>
  <si>
    <t>Masque Milano</t>
  </si>
  <si>
    <t>January Scent Project</t>
  </si>
  <si>
    <t>Thailand</t>
  </si>
  <si>
    <t>Strangers Parfumerie</t>
  </si>
  <si>
    <t>Parfum Satori</t>
  </si>
  <si>
    <t>Sonoma Scent Studio</t>
  </si>
  <si>
    <t>Beaufort London</t>
  </si>
  <si>
    <t>Stora Skuggan</t>
  </si>
  <si>
    <t>Fazzolari Perfumes</t>
  </si>
  <si>
    <t>Gallagher Fragrances</t>
  </si>
  <si>
    <t>Pekji Perfumes</t>
  </si>
  <si>
    <t>Di Ser</t>
  </si>
  <si>
    <t>Maison Anonyme</t>
  </si>
  <si>
    <t>Henry Jacques</t>
  </si>
  <si>
    <t>Ormonde Jayne</t>
  </si>
  <si>
    <t>Stephane Humbert Lucas</t>
  </si>
  <si>
    <t>House of Matriarch</t>
  </si>
  <si>
    <t>Fueguia 1833</t>
  </si>
  <si>
    <t>Argentina</t>
  </si>
  <si>
    <t>Aedes de Venustas</t>
  </si>
  <si>
    <t>Ensar Oud</t>
  </si>
  <si>
    <t>Abdul Samad Al Qurashi</t>
  </si>
  <si>
    <t>Saudi Arabia</t>
  </si>
  <si>
    <t>Bois 1920</t>
  </si>
  <si>
    <t>Mendittorosa</t>
  </si>
  <si>
    <t>Perris Monte Carlo</t>
  </si>
  <si>
    <t>Monaco</t>
  </si>
  <si>
    <t>Carner Barcelona</t>
  </si>
  <si>
    <t>Spain</t>
  </si>
  <si>
    <t>J.F. Schwarzlose Berlin</t>
  </si>
  <si>
    <t>Germany</t>
  </si>
  <si>
    <t>Majda Bekkali</t>
  </si>
  <si>
    <t>La Via del Profumo</t>
  </si>
  <si>
    <t>Ciro</t>
  </si>
  <si>
    <t>Nomenclature</t>
  </si>
  <si>
    <t>Nobile 1942</t>
  </si>
  <si>
    <t>Eight &amp; Bob</t>
  </si>
  <si>
    <t>Duplicate_Entry</t>
  </si>
  <si>
    <t>Black Herald Press</t>
  </si>
  <si>
    <t>Black Square Editions</t>
  </si>
  <si>
    <t>prototype publishing</t>
  </si>
  <si>
    <t>Twisted Spoon Press</t>
  </si>
  <si>
    <t>Contra Mundum Press</t>
  </si>
  <si>
    <t>Courtyard Books</t>
  </si>
  <si>
    <t>Fitzcarraldo Editions</t>
  </si>
  <si>
    <t>Amphetamine Sulphate</t>
  </si>
  <si>
    <t>Lolli Editions</t>
  </si>
  <si>
    <t>Grimoire Magic</t>
  </si>
  <si>
    <t>Xoanon Publishing Limited</t>
  </si>
  <si>
    <t>Three Hands Press</t>
  </si>
  <si>
    <t>FULGUR PRESS</t>
  </si>
  <si>
    <t>Penguin Classics</t>
  </si>
  <si>
    <t>The Paris Review</t>
  </si>
  <si>
    <t>Wakefield Press</t>
  </si>
  <si>
    <t>Infinity Land Press</t>
  </si>
  <si>
    <t>MOUNT ABRAXAS PRESS</t>
  </si>
  <si>
    <t>Les Fugitives</t>
  </si>
  <si>
    <t>South Africa</t>
  </si>
  <si>
    <t>United States; France</t>
  </si>
  <si>
    <t>United States; Italy</t>
  </si>
  <si>
    <t>United States; United Kingdom</t>
  </si>
  <si>
    <t>United Kingdom; United States</t>
  </si>
  <si>
    <t>Étienne-Louis Boullée</t>
  </si>
  <si>
    <t>Étienne-Louis</t>
  </si>
  <si>
    <t>Boullée</t>
  </si>
  <si>
    <t>Architect</t>
  </si>
  <si>
    <t>Mies van der Rohe</t>
  </si>
  <si>
    <t>Maria Ludwig Michael Mies</t>
  </si>
  <si>
    <t>Architect; Furniture Designer</t>
  </si>
  <si>
    <t>Le</t>
  </si>
  <si>
    <t>Corbusier</t>
  </si>
  <si>
    <t>Charles-Édouard Jeanneret</t>
  </si>
  <si>
    <t>Architect; Urban Planner; Painter; Writer; Designer</t>
  </si>
  <si>
    <t>Tadao</t>
  </si>
  <si>
    <t>Ando</t>
  </si>
  <si>
    <t>Tadao Ando</t>
  </si>
  <si>
    <t>Architect; Professor</t>
  </si>
  <si>
    <t>Lebbeus</t>
  </si>
  <si>
    <t>Woods</t>
  </si>
  <si>
    <t>Lebbeus Woods</t>
  </si>
  <si>
    <t>Architect; Artist; Theorist</t>
  </si>
  <si>
    <t>Kahn</t>
  </si>
  <si>
    <t>Itze-Leib Schmuilowsky</t>
  </si>
  <si>
    <t>Architect; Professor; Philosopher</t>
  </si>
  <si>
    <t>Dame Zaha Mohammad Hadid</t>
  </si>
  <si>
    <t>Architect; Designer</t>
  </si>
  <si>
    <t>Claude-Nicolas</t>
  </si>
  <si>
    <t>Ledoux</t>
  </si>
  <si>
    <t>Claude-Nicolas Ledoux</t>
  </si>
  <si>
    <t>Architect; Urbanist; Utopian</t>
  </si>
  <si>
    <t>Soleri</t>
  </si>
  <si>
    <t>Paolo Soleri</t>
  </si>
  <si>
    <t>Architect; Urban Theorist</t>
  </si>
  <si>
    <t>Rem</t>
  </si>
  <si>
    <t>Koolhaas</t>
  </si>
  <si>
    <t>Remment Lucas Koolhaas</t>
  </si>
  <si>
    <t>Architect; Architectural Theorist; Urbanist; Writer</t>
  </si>
  <si>
    <t>Ricardo</t>
  </si>
  <si>
    <t>Bofill</t>
  </si>
  <si>
    <t>Ricardo Bofill Leví</t>
  </si>
  <si>
    <t>Architect; Urban Designer</t>
  </si>
  <si>
    <t>Lautner</t>
  </si>
  <si>
    <t>John Edward Lautner</t>
  </si>
  <si>
    <t>Berthold</t>
  </si>
  <si>
    <t>Lubetkin</t>
  </si>
  <si>
    <t>Berthold Romanovich Lubetkin</t>
  </si>
  <si>
    <t>Russian; British</t>
  </si>
  <si>
    <t>Aldo</t>
  </si>
  <si>
    <t>Rossi</t>
  </si>
  <si>
    <t>Aldo Rossi</t>
  </si>
  <si>
    <t>Architect; Designer; Artist; Theorist</t>
  </si>
  <si>
    <t>Giovanni Battista Piranesi</t>
  </si>
  <si>
    <t>Architect; Printmaker; Archaeologist</t>
  </si>
  <si>
    <t>Architect; Theorist; Teacher</t>
  </si>
  <si>
    <t>Sant'Elia</t>
  </si>
  <si>
    <t>Antonio Sant'Elia</t>
  </si>
  <si>
    <t>Architect; Futurist</t>
  </si>
  <si>
    <t>Archigram</t>
  </si>
  <si>
    <t>Collective</t>
  </si>
  <si>
    <t>Various Members</t>
  </si>
  <si>
    <t>Architects; Futurists</t>
  </si>
  <si>
    <t>Ferriss</t>
  </si>
  <si>
    <t>Hugh Ferriss</t>
  </si>
  <si>
    <t>Architect; Delineator; Illustrator</t>
  </si>
  <si>
    <t>Libeskind</t>
  </si>
  <si>
    <t>Daniel Libeskind</t>
  </si>
  <si>
    <t>Architect; Artist; Set Designer</t>
  </si>
  <si>
    <t>Carlo</t>
  </si>
  <si>
    <t>Scarpa</t>
  </si>
  <si>
    <t>Carlo Scarpa</t>
  </si>
  <si>
    <t>Architect; Designer; Glass Artist</t>
  </si>
  <si>
    <t>Zumthor</t>
  </si>
  <si>
    <t>Peter Zumthor</t>
  </si>
  <si>
    <t>Superstudio</t>
  </si>
  <si>
    <t>Architects; Artists</t>
  </si>
  <si>
    <t>Lina</t>
  </si>
  <si>
    <t>Bo Bardi</t>
  </si>
  <si>
    <t>Achillina Bo</t>
  </si>
  <si>
    <t>Architect; Designer; Writer; Illustrator</t>
  </si>
  <si>
    <t>Italian; Brazilian</t>
  </si>
  <si>
    <t>Niemeyer</t>
  </si>
  <si>
    <t>Oscar Ribeiro de Almeida Niemeyer Soares Filho</t>
  </si>
  <si>
    <t>Architect; Urban Planner</t>
  </si>
  <si>
    <t>Constant</t>
  </si>
  <si>
    <t>Nieuwenhuys</t>
  </si>
  <si>
    <t>Constant Anton Nieuwenhuys</t>
  </si>
  <si>
    <t>Breuer</t>
  </si>
  <si>
    <t>Marcel Lajos Breuer</t>
  </si>
  <si>
    <t>Cedric</t>
  </si>
  <si>
    <t>Price</t>
  </si>
  <si>
    <t>Cedric Price</t>
  </si>
  <si>
    <t>Architect; Writer; Educator</t>
  </si>
  <si>
    <t>Hollein</t>
  </si>
  <si>
    <t>Hans Hollein</t>
  </si>
  <si>
    <t>Architect; Artist; Designer; Theorist</t>
  </si>
  <si>
    <t>Rudolph</t>
  </si>
  <si>
    <t>Paul Marvin Rudolph</t>
  </si>
  <si>
    <t>Buckminster</t>
  </si>
  <si>
    <t>Fuller</t>
  </si>
  <si>
    <t>Richard Buckminster Fuller</t>
  </si>
  <si>
    <t>Architect; Systems Theorist; Inventor; Designer</t>
  </si>
  <si>
    <t>M.C.</t>
  </si>
  <si>
    <t>Escher</t>
  </si>
  <si>
    <t>Maurits Cornelis Escher</t>
  </si>
  <si>
    <t>Artist; Printmaker; Architectural Illustrator</t>
  </si>
  <si>
    <t>Minoru</t>
  </si>
  <si>
    <t>Yamasaki</t>
  </si>
  <si>
    <t>Minoru Yamasaki</t>
  </si>
  <si>
    <t>Speer</t>
  </si>
  <si>
    <t>Albert Speer</t>
  </si>
  <si>
    <t>Friedrich Christian Anton Lang</t>
  </si>
  <si>
    <t>Jørn</t>
  </si>
  <si>
    <t>Utzon</t>
  </si>
  <si>
    <t>Jørn Oberg Utzon</t>
  </si>
  <si>
    <t>Mendelsohn</t>
  </si>
  <si>
    <t>Erich Mendelsohn</t>
  </si>
  <si>
    <t>Architect; Expressionist</t>
  </si>
  <si>
    <t>German; Israeli; American</t>
  </si>
  <si>
    <t>Moshe</t>
  </si>
  <si>
    <t>Moshe Safdie</t>
  </si>
  <si>
    <t>Architect; Urban Designer; Educator; Theorist</t>
  </si>
  <si>
    <t>Israeli; Canadian; American</t>
  </si>
  <si>
    <t>Kenzō</t>
  </si>
  <si>
    <t>Tange</t>
  </si>
  <si>
    <t>Kenzō Tange</t>
  </si>
  <si>
    <t>Yona</t>
  </si>
  <si>
    <t>Friedman</t>
  </si>
  <si>
    <t>Yona Friedman</t>
  </si>
  <si>
    <t>Architect; Urban Planner; Designer</t>
  </si>
  <si>
    <t>Hungarian; French</t>
  </si>
  <si>
    <t>Brodsky &amp; Utkin</t>
  </si>
  <si>
    <t>Alexander Brodsky &amp; Ilya Utkin</t>
  </si>
  <si>
    <t>Team</t>
  </si>
  <si>
    <t>Fritz Lang &amp; Team</t>
  </si>
  <si>
    <t>Film Designers; Futurists</t>
  </si>
  <si>
    <t>Bjarke</t>
  </si>
  <si>
    <t>Ingels</t>
  </si>
  <si>
    <t>Bjarke Bundgaard Ingels</t>
  </si>
  <si>
    <t>Renzo</t>
  </si>
  <si>
    <t>Piano</t>
  </si>
  <si>
    <t>Renzo Piano</t>
  </si>
  <si>
    <t>Architect; Engineer</t>
  </si>
  <si>
    <t>Gordon</t>
  </si>
  <si>
    <t>Matta-Clark</t>
  </si>
  <si>
    <t>Gordon Roberto Matta-Clark</t>
  </si>
  <si>
    <t>Artist; Architectural Interventionist</t>
  </si>
  <si>
    <t>Nouvel</t>
  </si>
  <si>
    <t>Jean Nouvel</t>
  </si>
  <si>
    <t>Schuiten</t>
  </si>
  <si>
    <t>François Schuiten</t>
  </si>
  <si>
    <t>Comic Artist; Architectural Illustrator</t>
  </si>
  <si>
    <t>Brutalist</t>
  </si>
  <si>
    <t>Architects; Theorists</t>
  </si>
  <si>
    <t>SITE</t>
  </si>
  <si>
    <t>James Wines &amp; Team</t>
  </si>
  <si>
    <t>Arata</t>
  </si>
  <si>
    <t>Isozaki</t>
  </si>
  <si>
    <t>Arata Isozaki</t>
  </si>
  <si>
    <t>Architect; Artist; Writer</t>
  </si>
  <si>
    <t>Parent</t>
  </si>
  <si>
    <t>Claude Parent</t>
  </si>
  <si>
    <t>Architect; Theorist</t>
  </si>
  <si>
    <t>Furst</t>
  </si>
  <si>
    <t>Anton Furst</t>
  </si>
  <si>
    <t>Production Designer; Architectural Conceptualist</t>
  </si>
  <si>
    <t>Frank Lloyd</t>
  </si>
  <si>
    <t>Frank Lloyd Wright</t>
  </si>
  <si>
    <t>Architect; Interior Designer; Writer; Educator</t>
  </si>
  <si>
    <t>Gehry</t>
  </si>
  <si>
    <t>Frank Owen Gehry</t>
  </si>
  <si>
    <t>Santiago</t>
  </si>
  <si>
    <t>Calatrava</t>
  </si>
  <si>
    <t>Santiago Calatrava Valls</t>
  </si>
  <si>
    <t>Architect; Sculptor; Engineer</t>
  </si>
  <si>
    <t>Spanish; Swiss</t>
  </si>
  <si>
    <t>Herzog &amp; de Meuron</t>
  </si>
  <si>
    <t>Partnership</t>
  </si>
  <si>
    <t>Jacques Herzog &amp; Pierre de Meuron</t>
  </si>
  <si>
    <t>Architects</t>
  </si>
  <si>
    <t>H.R.</t>
  </si>
  <si>
    <t>Artist; Architectural Conceptualist; Designer</t>
  </si>
  <si>
    <t>Coop</t>
  </si>
  <si>
    <t>Himmelb(l)au</t>
  </si>
  <si>
    <t>Architects; Deconstructivists</t>
  </si>
  <si>
    <t>Abloh</t>
  </si>
  <si>
    <t>Virgil Abloh</t>
  </si>
  <si>
    <t>Designer; Architect; Artist</t>
  </si>
  <si>
    <t>Krier</t>
  </si>
  <si>
    <t>Léon Krier</t>
  </si>
  <si>
    <t>Architect; Urban Planner; Architectural Theorist</t>
  </si>
  <si>
    <t>Shin</t>
  </si>
  <si>
    <t>Takamatsu</t>
  </si>
  <si>
    <t>Shin Takamatsu</t>
  </si>
  <si>
    <t>Tschumi</t>
  </si>
  <si>
    <t>Bernard Tschumi</t>
  </si>
  <si>
    <t>Swiss; French; American</t>
  </si>
  <si>
    <t>Hejduk</t>
  </si>
  <si>
    <t>John Quentin Hejduk</t>
  </si>
  <si>
    <t>Architect; Artist; Educator</t>
  </si>
  <si>
    <t>Macaulay</t>
  </si>
  <si>
    <t>David Macaulay</t>
  </si>
  <si>
    <t>Author; Illustrator; Architectural Visualizer</t>
  </si>
  <si>
    <t>Kisho</t>
  </si>
  <si>
    <t>Kurokawa</t>
  </si>
  <si>
    <t>Kisho Kurokawa</t>
  </si>
  <si>
    <t>Architect; Urban Planner; Theorist</t>
  </si>
  <si>
    <t>Iannis</t>
  </si>
  <si>
    <t>Xenakis</t>
  </si>
  <si>
    <t>Iannis Xenakis</t>
  </si>
  <si>
    <t>Gaudi</t>
  </si>
  <si>
    <t>Antoni Gaudí i Cornet</t>
  </si>
  <si>
    <t>Hawksmoor</t>
  </si>
  <si>
    <t>Nicholas Hawksmoor</t>
  </si>
  <si>
    <t>Günther</t>
  </si>
  <si>
    <t>Domenig</t>
  </si>
  <si>
    <t>Günther Domenig</t>
  </si>
  <si>
    <t>Holl</t>
  </si>
  <si>
    <t>Steven Holl</t>
  </si>
  <si>
    <t>Architect; Watercolorist; Theorist</t>
  </si>
  <si>
    <t>Moon</t>
  </si>
  <si>
    <t>Hoon</t>
  </si>
  <si>
    <t>Moon Hoon</t>
  </si>
  <si>
    <t>Architect; Artist</t>
  </si>
  <si>
    <t>Maya Ying Lin</t>
  </si>
  <si>
    <t>MVRDV</t>
  </si>
  <si>
    <t>Winy Maas, Jacob van Rijs, Nathalie de Vries</t>
  </si>
  <si>
    <t>Morphosis</t>
  </si>
  <si>
    <t>Thom Mayne &amp; Team</t>
  </si>
  <si>
    <t>Whiteread</t>
  </si>
  <si>
    <t>Rachel Whiteread</t>
  </si>
  <si>
    <t>Artist; Sculptor; Architectural Caster</t>
  </si>
  <si>
    <t>I.M.</t>
  </si>
  <si>
    <t>Pei</t>
  </si>
  <si>
    <t>Ieoh Ming Pei</t>
  </si>
  <si>
    <t>Chinese; American</t>
  </si>
  <si>
    <t>Darden</t>
  </si>
  <si>
    <t>Douglas Darden</t>
  </si>
  <si>
    <t>Enrich</t>
  </si>
  <si>
    <t>Victor Enrich</t>
  </si>
  <si>
    <t>Photographer; Digital Artist; Architectural Manipulator</t>
  </si>
  <si>
    <t>Studio</t>
  </si>
  <si>
    <t>Daniel Libeskind &amp; Team</t>
  </si>
  <si>
    <t>Foreign Office</t>
  </si>
  <si>
    <t>Arakawa &amp; Gins</t>
  </si>
  <si>
    <t>Shusaku Arakawa &amp; Madeline Gins</t>
  </si>
  <si>
    <t>Architects; Artists; Poets; Philosophers</t>
  </si>
  <si>
    <t>Male/Female</t>
  </si>
  <si>
    <t>Syd</t>
  </si>
  <si>
    <t>Mead</t>
  </si>
  <si>
    <t>Sydney Jay Mead</t>
  </si>
  <si>
    <t>Industrial Designer; Neofuturist; Concept Artist</t>
  </si>
  <si>
    <t>Dionisio</t>
  </si>
  <si>
    <t>González</t>
  </si>
  <si>
    <t>Dionisio González</t>
  </si>
  <si>
    <t>Photographer; Digital Artist; Architectural Conceptualist</t>
  </si>
  <si>
    <t>Stirling</t>
  </si>
  <si>
    <t>James Frazer Stirling</t>
  </si>
  <si>
    <t>Wolf</t>
  </si>
  <si>
    <t>D. Prix</t>
  </si>
  <si>
    <t>Wolf Dieter Prix</t>
  </si>
  <si>
    <t>Film Director, Screenwriter; Architectural Visionary</t>
  </si>
  <si>
    <t>Architect; Artist; Sculptor</t>
  </si>
  <si>
    <t>Johann Sebastian</t>
  </si>
  <si>
    <t>Bach</t>
  </si>
  <si>
    <t>Johann Sebastian Bach</t>
  </si>
  <si>
    <t>Composer; Organist; Harpsichordist; Music Theorist</t>
  </si>
  <si>
    <t>Debussy</t>
  </si>
  <si>
    <t>Achille-Claude Debussy</t>
  </si>
  <si>
    <t>Composer</t>
  </si>
  <si>
    <t>Claudio</t>
  </si>
  <si>
    <t>Monteverdi</t>
  </si>
  <si>
    <t>Claudio Giovanni Antonio Monteverdi</t>
  </si>
  <si>
    <t>Composer; String Player; Maestro di Cappella</t>
  </si>
  <si>
    <t>Ligeti</t>
  </si>
  <si>
    <t>György Sándor Ligeti</t>
  </si>
  <si>
    <t>Composer; Music Theorist</t>
  </si>
  <si>
    <t>Hungarian; Austrian</t>
  </si>
  <si>
    <t>Olivier</t>
  </si>
  <si>
    <t>Messiaen</t>
  </si>
  <si>
    <t>Olivier Eugène Prosper Charles Messiaen</t>
  </si>
  <si>
    <t>Composer; Organist; Ornithologist</t>
  </si>
  <si>
    <t>Kaija</t>
  </si>
  <si>
    <t>Saariaho</t>
  </si>
  <si>
    <t>Kaija Anneli Saariaho</t>
  </si>
  <si>
    <t>Composer; Sound Artist</t>
  </si>
  <si>
    <t>Igor</t>
  </si>
  <si>
    <t>Stravinsky</t>
  </si>
  <si>
    <t>Igor Fyodorovich Stravinsky</t>
  </si>
  <si>
    <t>Composer; Pianist; Conductor</t>
  </si>
  <si>
    <t>Russian; French; American</t>
  </si>
  <si>
    <t>Karlheinz</t>
  </si>
  <si>
    <t>Stockhausen</t>
  </si>
  <si>
    <t>Karlheinz Stockhausen</t>
  </si>
  <si>
    <t>Composer; Music Theorist; Electronic Music Pioneer</t>
  </si>
  <si>
    <t>Gesualdo</t>
  </si>
  <si>
    <t>Carlo Gesualdo, Prince of Venosa</t>
  </si>
  <si>
    <t>Composer; Lutenist; Nobleman</t>
  </si>
  <si>
    <t>Bartók</t>
  </si>
  <si>
    <t>Béla Viktor János Bartók</t>
  </si>
  <si>
    <t>Composer; Pianist; Ethnomusicologist</t>
  </si>
  <si>
    <t>Hildegard</t>
  </si>
  <si>
    <t>von Bingen</t>
  </si>
  <si>
    <t>Hildegard of Bingen</t>
  </si>
  <si>
    <t>Composer; Abbess; Mystic; Philosopher; Writer</t>
  </si>
  <si>
    <t>Kurtág</t>
  </si>
  <si>
    <t>György Kurtág</t>
  </si>
  <si>
    <t>Composer; Pianist</t>
  </si>
  <si>
    <t>Ockeghem</t>
  </si>
  <si>
    <t>Johannes Ockeghem</t>
  </si>
  <si>
    <t>Composer; Singer</t>
  </si>
  <si>
    <t>Composer; Architect; Engineer; Mathematician</t>
  </si>
  <si>
    <t>Pérotin</t>
  </si>
  <si>
    <t>Pérotin (Perotinus Magnus)</t>
  </si>
  <si>
    <t>Guillaume de</t>
  </si>
  <si>
    <t>Machaut</t>
  </si>
  <si>
    <t>Guillaume de Machaut</t>
  </si>
  <si>
    <t>Composer; Poet</t>
  </si>
  <si>
    <t>Tōru</t>
  </si>
  <si>
    <t>Takemitsu</t>
  </si>
  <si>
    <t>Tōru Takemitsu</t>
  </si>
  <si>
    <t>Composer; Writer; Theorist</t>
  </si>
  <si>
    <t>Josquin</t>
  </si>
  <si>
    <t>des Prez</t>
  </si>
  <si>
    <t>Josquin des Prez</t>
  </si>
  <si>
    <t>Tallis</t>
  </si>
  <si>
    <t>Thomas Tallis</t>
  </si>
  <si>
    <t>Composer; Organist</t>
  </si>
  <si>
    <t>Webern</t>
  </si>
  <si>
    <t>Anton Friedrich Wilhelm von Webern</t>
  </si>
  <si>
    <t>Composer; Conductor</t>
  </si>
  <si>
    <t>Sofia</t>
  </si>
  <si>
    <t>Gubaidulina</t>
  </si>
  <si>
    <t>Sofia Asgatovna Gubaidulina</t>
  </si>
  <si>
    <t>Russian; German</t>
  </si>
  <si>
    <t>Luciano</t>
  </si>
  <si>
    <t>Berio</t>
  </si>
  <si>
    <t>Luciano Berio</t>
  </si>
  <si>
    <t>Composer; Electronic Music Pioneer</t>
  </si>
  <si>
    <t>Purcell</t>
  </si>
  <si>
    <t>Henry Purcell</t>
  </si>
  <si>
    <t>Schoenberg</t>
  </si>
  <si>
    <t>Arnold Franz Walter Schoenberg</t>
  </si>
  <si>
    <t>Composer; Music Theorist; Painter</t>
  </si>
  <si>
    <t>Boulez</t>
  </si>
  <si>
    <t>Pierre Louis Joseph Boulez</t>
  </si>
  <si>
    <t>Composer; Conductor; Writer; Theorist</t>
  </si>
  <si>
    <t>Schnittke</t>
  </si>
  <si>
    <t>Alfred Garrievich Schnittke</t>
  </si>
  <si>
    <t>Dufay</t>
  </si>
  <si>
    <t>Guillaume Du Fay</t>
  </si>
  <si>
    <t>Eötvös</t>
  </si>
  <si>
    <t>Péter Eötvös</t>
  </si>
  <si>
    <t>Palestrina</t>
  </si>
  <si>
    <t>Giovanni Pierluigi da Palestrina</t>
  </si>
  <si>
    <t>Alban</t>
  </si>
  <si>
    <t>Berg</t>
  </si>
  <si>
    <t>Alban Maria Johannes Berg</t>
  </si>
  <si>
    <t>Scriabin</t>
  </si>
  <si>
    <t>Alexander Nikolayevich Scriabin</t>
  </si>
  <si>
    <t>Grisey</t>
  </si>
  <si>
    <t>Gérard Grisey</t>
  </si>
  <si>
    <t>Composer; Spectralist</t>
  </si>
  <si>
    <t>Byrd</t>
  </si>
  <si>
    <t>William Byrd</t>
  </si>
  <si>
    <t>Edgard</t>
  </si>
  <si>
    <t>Varèse</t>
  </si>
  <si>
    <t>Edgard Victor Achille Charles Varèse</t>
  </si>
  <si>
    <t>Composer; Sound Sculptor</t>
  </si>
  <si>
    <t>Feldman</t>
  </si>
  <si>
    <t>Morton Feldman</t>
  </si>
  <si>
    <t>Lutosławski</t>
  </si>
  <si>
    <t>Witold Roman Lutosławski</t>
  </si>
  <si>
    <t>Dowland</t>
  </si>
  <si>
    <t>John Dowland</t>
  </si>
  <si>
    <t>Composer; Lutenist</t>
  </si>
  <si>
    <t>Gibbons</t>
  </si>
  <si>
    <t>Orlando Gibbons</t>
  </si>
  <si>
    <t>Tristan</t>
  </si>
  <si>
    <t>Murail</t>
  </si>
  <si>
    <t>Tristan Murail</t>
  </si>
  <si>
    <t>Penderecki</t>
  </si>
  <si>
    <t>Krzysztof Eugeniusz Penderecki</t>
  </si>
  <si>
    <t>Giacinto</t>
  </si>
  <si>
    <t>Scelsi</t>
  </si>
  <si>
    <t>Giacinto Scelsi</t>
  </si>
  <si>
    <t>Tomás Luis</t>
  </si>
  <si>
    <t>de Victoria</t>
  </si>
  <si>
    <t>Tomás Luis de Victoria</t>
  </si>
  <si>
    <t>Composer; Priest</t>
  </si>
  <si>
    <t>Dunstaple</t>
  </si>
  <si>
    <t>John Dunstaple</t>
  </si>
  <si>
    <t>Composer; Astronomer; Mathematician</t>
  </si>
  <si>
    <t>Per</t>
  </si>
  <si>
    <t>Nørgård</t>
  </si>
  <si>
    <t>Per Nørgård</t>
  </si>
  <si>
    <t>Philippe de</t>
  </si>
  <si>
    <t>Vitry</t>
  </si>
  <si>
    <t>Philippe de Vitry</t>
  </si>
  <si>
    <t>Composer; Music Theorist; Poet; Bishop</t>
  </si>
  <si>
    <t>Szervánszky</t>
  </si>
  <si>
    <t>Péter Szervánszky</t>
  </si>
  <si>
    <t>Eliane</t>
  </si>
  <si>
    <t>Radigue</t>
  </si>
  <si>
    <t>Eliane Radigue</t>
  </si>
  <si>
    <t>Rebecca Saunders</t>
  </si>
  <si>
    <t>British; German</t>
  </si>
  <si>
    <t>Christoph Willibald</t>
  </si>
  <si>
    <t>Gluck</t>
  </si>
  <si>
    <t>Christoph Willibald Gluck</t>
  </si>
  <si>
    <t>Composer; Reformer of Opera</t>
  </si>
  <si>
    <t>Schütz</t>
  </si>
  <si>
    <t>Heinrich Schütz</t>
  </si>
  <si>
    <t>Couperin</t>
  </si>
  <si>
    <t>François Couperin</t>
  </si>
  <si>
    <t>Composer; Harpsichordist; Organist</t>
  </si>
  <si>
    <t>Domenico</t>
  </si>
  <si>
    <t>Scarlatti</t>
  </si>
  <si>
    <t>Domenico Scarlatti</t>
  </si>
  <si>
    <t>Composer; Harpsichordist</t>
  </si>
  <si>
    <t>Italian; Spanish</t>
  </si>
  <si>
    <t>Medtner</t>
  </si>
  <si>
    <t>Nikolai Karlovich Medtner</t>
  </si>
  <si>
    <t>Marin</t>
  </si>
  <si>
    <t>Marais</t>
  </si>
  <si>
    <t>Marin Marais</t>
  </si>
  <si>
    <t>Composer; Viol Player</t>
  </si>
  <si>
    <t>Elisabeth</t>
  </si>
  <si>
    <t>Jacquet de La Guerre</t>
  </si>
  <si>
    <t>Elisabeth Jacquet de La Guerre</t>
  </si>
  <si>
    <t>van der Aa</t>
  </si>
  <si>
    <t>Michel van der Aa</t>
  </si>
  <si>
    <t>Composer; Film Director; Stage Director</t>
  </si>
  <si>
    <t>Ferneyhough</t>
  </si>
  <si>
    <t>Brian Ferneyhough</t>
  </si>
  <si>
    <t>Composer; New Complexity Pioneer</t>
  </si>
  <si>
    <t>Lili</t>
  </si>
  <si>
    <t>Boulanger</t>
  </si>
  <si>
    <t>Marie-Juliette Olga Boulanger</t>
  </si>
  <si>
    <t>von Zemlinsky</t>
  </si>
  <si>
    <t>Alexander von Zemlinsky</t>
  </si>
  <si>
    <t>Lekeu</t>
  </si>
  <si>
    <t>Guillaume Lekeu</t>
  </si>
  <si>
    <t>Hanns</t>
  </si>
  <si>
    <t>Eisler</t>
  </si>
  <si>
    <t>Hanns Eisler</t>
  </si>
  <si>
    <t>Unsuk</t>
  </si>
  <si>
    <t>Chin</t>
  </si>
  <si>
    <t>Unsuk Chin</t>
  </si>
  <si>
    <t>Barraqué</t>
  </si>
  <si>
    <t>Jean-Henri-Alphonse Barraqué</t>
  </si>
  <si>
    <t>de Machaut</t>
  </si>
  <si>
    <t>Guerrero</t>
  </si>
  <si>
    <t>Francisco Guerrero</t>
  </si>
  <si>
    <t>Strozzi</t>
  </si>
  <si>
    <t>Barbara Valle</t>
  </si>
  <si>
    <t>Brumel</t>
  </si>
  <si>
    <t>Antoine Brumel</t>
  </si>
  <si>
    <t>Carissimi</t>
  </si>
  <si>
    <t>Giacomo Carissimi</t>
  </si>
  <si>
    <t>Composer; Music Teacher</t>
  </si>
  <si>
    <t>Einojuhani</t>
  </si>
  <si>
    <t>Rautavaara</t>
  </si>
  <si>
    <t>Einojuhani Rautavaara</t>
  </si>
  <si>
    <t>Nyman</t>
  </si>
  <si>
    <t>Michael Laurence Nyman</t>
  </si>
  <si>
    <t>Composer; Musicologist; Pianist</t>
  </si>
  <si>
    <t>Dieterich</t>
  </si>
  <si>
    <t>Buxtehude</t>
  </si>
  <si>
    <t>Dieterich Buxtehude</t>
  </si>
  <si>
    <t>Rameau</t>
  </si>
  <si>
    <t>Jean-Philippe Rameau</t>
  </si>
  <si>
    <t>Composer; Music Theorist; Harpsichordist</t>
  </si>
  <si>
    <t>Ferruccio</t>
  </si>
  <si>
    <t>Busoni</t>
  </si>
  <si>
    <t>Ferruccio Dante Michelangiolo Benvenuto Busoni</t>
  </si>
  <si>
    <t>Gregorio</t>
  </si>
  <si>
    <t>Allegri</t>
  </si>
  <si>
    <t>Gregorio Allegri</t>
  </si>
  <si>
    <t>Pina</t>
  </si>
  <si>
    <t>Bausch</t>
  </si>
  <si>
    <t>Philippine Bausch</t>
  </si>
  <si>
    <t>Choreographer; Dancer; Director</t>
  </si>
  <si>
    <t>Vaslav</t>
  </si>
  <si>
    <t>Nijinsky</t>
  </si>
  <si>
    <t>Wacław Niżyński</t>
  </si>
  <si>
    <t>Dancer; Choreographer</t>
  </si>
  <si>
    <t>Martha Graham</t>
  </si>
  <si>
    <t>Dancer; Choreographer; Teacher</t>
  </si>
  <si>
    <t>Mercier Philip Cunningham</t>
  </si>
  <si>
    <t>Choreographer; Dancer</t>
  </si>
  <si>
    <t>Nureyev</t>
  </si>
  <si>
    <t>Rudolf Khametovich Nureyev</t>
  </si>
  <si>
    <t>Dancer; Choreographer; Director</t>
  </si>
  <si>
    <t>Soviet; French</t>
  </si>
  <si>
    <t>Pavlova</t>
  </si>
  <si>
    <t>Anna Pavlovna Pavlova</t>
  </si>
  <si>
    <t>Ballet Dancer</t>
  </si>
  <si>
    <t>Twyla</t>
  </si>
  <si>
    <t>Tharp</t>
  </si>
  <si>
    <t>Twyla Tharp</t>
  </si>
  <si>
    <t>Choreographer; Dancer; Writer</t>
  </si>
  <si>
    <t>Baryshnikov</t>
  </si>
  <si>
    <t>Mikhail Nikolayevich Baryshnikov</t>
  </si>
  <si>
    <t>Dancer; Choreographer; Actor</t>
  </si>
  <si>
    <t>Soviet; American</t>
  </si>
  <si>
    <t>Ohad</t>
  </si>
  <si>
    <t>Naharin</t>
  </si>
  <si>
    <t>Ohad Naharin</t>
  </si>
  <si>
    <t>Choreographer; Dancer; Creator of Gaga Movement</t>
  </si>
  <si>
    <t>Forsythe</t>
  </si>
  <si>
    <t>William Forsythe</t>
  </si>
  <si>
    <t>Choreographer; Dancer; Installation Artist</t>
  </si>
  <si>
    <t>Balanchine</t>
  </si>
  <si>
    <t>Georgiy Melitonovich Balanchivadze</t>
  </si>
  <si>
    <t>Choreographer; Ballet Master</t>
  </si>
  <si>
    <t>Isadora</t>
  </si>
  <si>
    <t>Angela Isadora Duncan</t>
  </si>
  <si>
    <t>Crystal</t>
  </si>
  <si>
    <t>Pite</t>
  </si>
  <si>
    <t>Crystal Pite</t>
  </si>
  <si>
    <t>Akram</t>
  </si>
  <si>
    <t>Khan</t>
  </si>
  <si>
    <t>Akram Khan</t>
  </si>
  <si>
    <t>Jiří</t>
  </si>
  <si>
    <t>Kylián</t>
  </si>
  <si>
    <t>Jiří Kylián</t>
  </si>
  <si>
    <t>Choreographer</t>
  </si>
  <si>
    <t>Jerome</t>
  </si>
  <si>
    <t>Jerome Wilson Rabinowitz</t>
  </si>
  <si>
    <t>Choreographer; Director; Theater Producer</t>
  </si>
  <si>
    <t>Sasha</t>
  </si>
  <si>
    <t>Waltz</t>
  </si>
  <si>
    <t>Alexandra Waltz</t>
  </si>
  <si>
    <t>Choreographer; Dancer; Opera Director</t>
  </si>
  <si>
    <t>Béjart</t>
  </si>
  <si>
    <t>Maurice-Jean Berger</t>
  </si>
  <si>
    <t>Choreographer; Opera Director</t>
  </si>
  <si>
    <t>Bill T.</t>
  </si>
  <si>
    <t>Bill T. Jones</t>
  </si>
  <si>
    <t>Alvin</t>
  </si>
  <si>
    <t>Ailey</t>
  </si>
  <si>
    <t>Alvin Ailey Jr.</t>
  </si>
  <si>
    <t>Dancer; Choreographer; Activist; Director</t>
  </si>
  <si>
    <t>Wayne</t>
  </si>
  <si>
    <t>McGregor</t>
  </si>
  <si>
    <t>Wayne McGregor</t>
  </si>
  <si>
    <t>Choreographer; Director</t>
  </si>
  <si>
    <t>Bronislava</t>
  </si>
  <si>
    <t>Nijinska</t>
  </si>
  <si>
    <t>Bronislava Fominichna Nijinska</t>
  </si>
  <si>
    <t>Trisha</t>
  </si>
  <si>
    <t>Brown</t>
  </si>
  <si>
    <t>Trisha Brown</t>
  </si>
  <si>
    <t>Dancer; Choreographer; Visual Artist</t>
  </si>
  <si>
    <t>Loie</t>
  </si>
  <si>
    <t>Marie Louise Fuller</t>
  </si>
  <si>
    <t>Dancer; Choreographer; Inventor</t>
  </si>
  <si>
    <t>Paul Belville Taylor Jr.</t>
  </si>
  <si>
    <t>Taglioni</t>
  </si>
  <si>
    <t>Marie Taglioni</t>
  </si>
  <si>
    <t>Ohno</t>
  </si>
  <si>
    <t>Kazuo Ohno</t>
  </si>
  <si>
    <t>Dancer; Choreographer; Butoh Pioneer</t>
  </si>
  <si>
    <t>Anne Teresa</t>
  </si>
  <si>
    <t>De Keersmaeker</t>
  </si>
  <si>
    <t>Anne Teresa De Keersmaeker</t>
  </si>
  <si>
    <t>Plisetskaya</t>
  </si>
  <si>
    <t>Maya Mikhaylovna Plisetskaya</t>
  </si>
  <si>
    <t>Ballet Dancer; Choreographer</t>
  </si>
  <si>
    <t>Soviet; Russian</t>
  </si>
  <si>
    <t>Sylvie</t>
  </si>
  <si>
    <t>Guillem</t>
  </si>
  <si>
    <t>Sylvie Guillem</t>
  </si>
  <si>
    <t>Hwai-min</t>
  </si>
  <si>
    <t>Lin Hwai-min</t>
  </si>
  <si>
    <t>Choreographer; Dancer; Founder of Cloud Gate Dance Theatre</t>
  </si>
  <si>
    <t>St. Denis</t>
  </si>
  <si>
    <t>Ruth Dennis</t>
  </si>
  <si>
    <t>Sidi Larbi</t>
  </si>
  <si>
    <t>Cherkaoui</t>
  </si>
  <si>
    <t>Sidi Larbi Cherkaoui</t>
  </si>
  <si>
    <t>Fanny</t>
  </si>
  <si>
    <t>Elssler</t>
  </si>
  <si>
    <t>Franziska Elssler</t>
  </si>
  <si>
    <t>Kenneth</t>
  </si>
  <si>
    <t>MacMillan</t>
  </si>
  <si>
    <t>Sir Kenneth MacMillan</t>
  </si>
  <si>
    <t>Choreographer; Ballet Director</t>
  </si>
  <si>
    <t>Eifman</t>
  </si>
  <si>
    <t>Boris Yakovlevich Eifman</t>
  </si>
  <si>
    <t>Choreographer; Artistic Director</t>
  </si>
  <si>
    <t>Tatsumi</t>
  </si>
  <si>
    <t>Hijikata</t>
  </si>
  <si>
    <t>Tatsumi Hijikata</t>
  </si>
  <si>
    <t>Dancer; Choreographer; Butoh Founder</t>
  </si>
  <si>
    <t>Carolyn</t>
  </si>
  <si>
    <t>Carolyn Carlson</t>
  </si>
  <si>
    <t>Neumeier</t>
  </si>
  <si>
    <t>John Neumeier</t>
  </si>
  <si>
    <t>American; German</t>
  </si>
  <si>
    <t>Saburo</t>
  </si>
  <si>
    <t>Teshigawara</t>
  </si>
  <si>
    <t>Saburo Teshigawara</t>
  </si>
  <si>
    <t>Choreographer; Dancer; Designer</t>
  </si>
  <si>
    <t>Ashton</t>
  </si>
  <si>
    <t>Frederick William Mallandaine Ashton</t>
  </si>
  <si>
    <t>Yvonne</t>
  </si>
  <si>
    <t>Rainer</t>
  </si>
  <si>
    <t>Yvonne Rainer</t>
  </si>
  <si>
    <t>Choreographer; Dancer; Filmmaker</t>
  </si>
  <si>
    <t>Shawn</t>
  </si>
  <si>
    <t>Edwin Myers Shawn</t>
  </si>
  <si>
    <t>Hofesh</t>
  </si>
  <si>
    <t>Shechter</t>
  </si>
  <si>
    <t>Hofesh Shechter</t>
  </si>
  <si>
    <t>Choreographer; Dancer; Composer</t>
  </si>
  <si>
    <t>de Mille</t>
  </si>
  <si>
    <t>Agnes George de Mille</t>
  </si>
  <si>
    <t>van Manen</t>
  </si>
  <si>
    <t>Hans van Manen</t>
  </si>
  <si>
    <t>Choreographer; Photographer</t>
  </si>
  <si>
    <t>Alexei</t>
  </si>
  <si>
    <t>Ratmansky</t>
  </si>
  <si>
    <t>Alexei Osipovich Ratmansky</t>
  </si>
  <si>
    <t>Tudor</t>
  </si>
  <si>
    <t>William Cook</t>
  </si>
  <si>
    <t>Chouinard</t>
  </si>
  <si>
    <t>Marie Chouinard</t>
  </si>
  <si>
    <t>Vandekeybus</t>
  </si>
  <si>
    <t>Wim Vandekeybus</t>
  </si>
  <si>
    <t>Choreographer; Director; Photographer</t>
  </si>
  <si>
    <t>Maguy</t>
  </si>
  <si>
    <t>Maguy Marin</t>
  </si>
  <si>
    <t>Mark William Morris</t>
  </si>
  <si>
    <t>Susanne</t>
  </si>
  <si>
    <t>Linke</t>
  </si>
  <si>
    <t>Susanne Linke</t>
  </si>
  <si>
    <t>Joaquín</t>
  </si>
  <si>
    <t>Cortés</t>
  </si>
  <si>
    <t>Joaquín Pedraja Reyes</t>
  </si>
  <si>
    <t>Flamenco Dancer; Choreographer</t>
  </si>
  <si>
    <t>Lucinda</t>
  </si>
  <si>
    <t>Childs</t>
  </si>
  <si>
    <t>Lucinda Childs</t>
  </si>
  <si>
    <t>Rosemary</t>
  </si>
  <si>
    <t>Butcher</t>
  </si>
  <si>
    <t>Rosemary Butcher</t>
  </si>
  <si>
    <t>Galván</t>
  </si>
  <si>
    <t>Israel Galván de los Reyes</t>
  </si>
  <si>
    <t>Chandralekha</t>
  </si>
  <si>
    <t>Choreographer; Dancer; Activist</t>
  </si>
  <si>
    <t>Deborah</t>
  </si>
  <si>
    <t>Hay</t>
  </si>
  <si>
    <t>Deborah Hay</t>
  </si>
  <si>
    <t>Clark</t>
  </si>
  <si>
    <t>Michael Clark</t>
  </si>
  <si>
    <t>Angelin</t>
  </si>
  <si>
    <t>Preljocaj</t>
  </si>
  <si>
    <t>Angelin Preljocaj</t>
  </si>
  <si>
    <t>Katherine</t>
  </si>
  <si>
    <t>Dunham</t>
  </si>
  <si>
    <t>Katherine Mary Dunham</t>
  </si>
  <si>
    <t>Dancer; Choreographer; Anthropologist; Activist</t>
  </si>
  <si>
    <t>Birgit</t>
  </si>
  <si>
    <t>Cullberg</t>
  </si>
  <si>
    <t>Birgit Åkesson Cullberg</t>
  </si>
  <si>
    <t>Newson</t>
  </si>
  <si>
    <t>Lloyd Newson</t>
  </si>
  <si>
    <t>Australian; British</t>
  </si>
  <si>
    <t>Diaghilev</t>
  </si>
  <si>
    <t>Sergei Pavlovich Diaghilev</t>
  </si>
  <si>
    <t>Ballet Impresario; Art Critic</t>
  </si>
  <si>
    <t>Emanuel</t>
  </si>
  <si>
    <t>Gat</t>
  </si>
  <si>
    <t>Emanuel Gat</t>
  </si>
  <si>
    <t>Lar</t>
  </si>
  <si>
    <t>Lubovitch</t>
  </si>
  <si>
    <t>Lawrence Lubovitch</t>
  </si>
  <si>
    <t>Wigman</t>
  </si>
  <si>
    <t>Marie Wiegmann</t>
  </si>
  <si>
    <t>Dada</t>
  </si>
  <si>
    <t>Masilo</t>
  </si>
  <si>
    <t>Dada Masilo</t>
  </si>
  <si>
    <t>South African</t>
  </si>
  <si>
    <t>Bob</t>
  </si>
  <si>
    <t>Robert Louis Fosse</t>
  </si>
  <si>
    <t>Choreographer; Director; Dancer</t>
  </si>
  <si>
    <t>Sharon</t>
  </si>
  <si>
    <t>Eyal</t>
  </si>
  <si>
    <t>Sharon Eyal</t>
  </si>
  <si>
    <t>Steve Paxton</t>
  </si>
  <si>
    <t>Dancer; Choreographer; Contact Improvisation Developer</t>
  </si>
  <si>
    <t>Ariane</t>
  </si>
  <si>
    <t>Mnouchkine</t>
  </si>
  <si>
    <t>Ariane Mnouchkine</t>
  </si>
  <si>
    <t>Theatre Director; Choreographer</t>
  </si>
  <si>
    <t>Keegan-Dolan</t>
  </si>
  <si>
    <t>Michael Keegan-Dolan</t>
  </si>
  <si>
    <t>Lev</t>
  </si>
  <si>
    <t>Ivanov</t>
  </si>
  <si>
    <t>Lev Ivanovich Ivanov</t>
  </si>
  <si>
    <t>Rambert</t>
  </si>
  <si>
    <t>Cyvia Rambam</t>
  </si>
  <si>
    <t>Choreographer; Ballet Dancer; Teacher</t>
  </si>
  <si>
    <t>King</t>
  </si>
  <si>
    <t>Alonso King</t>
  </si>
  <si>
    <t>Coralli</t>
  </si>
  <si>
    <t>Jean Coralli</t>
  </si>
  <si>
    <t>Fabre</t>
  </si>
  <si>
    <t>Jan Fabre</t>
  </si>
  <si>
    <t>Choreographer; Multidisciplinary Artist</t>
  </si>
  <si>
    <t>Mats</t>
  </si>
  <si>
    <t>Ek</t>
  </si>
  <si>
    <t>Mats Ek</t>
  </si>
  <si>
    <t>Lester</t>
  </si>
  <si>
    <t>Horton</t>
  </si>
  <si>
    <t>Lester Horton</t>
  </si>
  <si>
    <t>Choreographer; Dancer; Teacher</t>
  </si>
  <si>
    <t>Shobana</t>
  </si>
  <si>
    <t>Jeyasingh</t>
  </si>
  <si>
    <t>Shobana Jeyasingh</t>
  </si>
  <si>
    <t>The Obscene Madame D</t>
  </si>
  <si>
    <t>Hilst, Hilda</t>
  </si>
  <si>
    <t>The Theater and Its Double</t>
  </si>
  <si>
    <t>The Necromancers</t>
  </si>
  <si>
    <t>Benson, Robert Hugh</t>
  </si>
  <si>
    <t>Queens of the Abyss: Lost Stories from the Women of the Weird</t>
  </si>
  <si>
    <t>Ashley, Mike</t>
  </si>
  <si>
    <t>The Ghost Slayers: Thrilling Tales of Occult Detection</t>
  </si>
  <si>
    <t>Circles of Stone: Weird Tales of Pagan Sites and Ancient Rites</t>
  </si>
  <si>
    <t>Soar, Katy</t>
  </si>
  <si>
    <t>Eerie East Anglia: Fearful Tales of Field and Fen</t>
  </si>
  <si>
    <t>Weird Woods: Tales from the Haunted Forests of Britain</t>
  </si>
  <si>
    <t>Miller, John</t>
  </si>
  <si>
    <t>Julia Roseingrave</t>
  </si>
  <si>
    <t>Bowen, Marjorie</t>
  </si>
  <si>
    <t>The Bloody Chamber: And Other Stories</t>
  </si>
  <si>
    <t>Carter, Angela</t>
  </si>
  <si>
    <t>One of Us: The Story of Anders Breivik and the Massacre in Norway</t>
  </si>
  <si>
    <t>Seierstad, Åsne</t>
  </si>
  <si>
    <t>Apple &amp; Knife</t>
  </si>
  <si>
    <t>Paramaditha, Intan</t>
  </si>
  <si>
    <t>Vita Nostra</t>
  </si>
  <si>
    <t>Dyachenko, Marina &amp; Sergey</t>
  </si>
  <si>
    <t>La Bête Humaine</t>
  </si>
  <si>
    <t>Daddy Love</t>
  </si>
  <si>
    <t>Oates, Joyce Carol</t>
  </si>
  <si>
    <t>The Devil All The Time</t>
  </si>
  <si>
    <t>Pollock, Donald Ray</t>
  </si>
  <si>
    <t>The Story of O</t>
  </si>
  <si>
    <t>Réage, Pauline</t>
  </si>
  <si>
    <t>Time's Arrow</t>
  </si>
  <si>
    <t>Amis, Martin</t>
  </si>
  <si>
    <t>The Bighead</t>
  </si>
  <si>
    <t>Lee, Edward</t>
  </si>
  <si>
    <t>Final Truth: The Autobiography of Pee Wee Gaskins</t>
  </si>
  <si>
    <t>Gaskins, Pee Wee</t>
  </si>
  <si>
    <t>Lust</t>
  </si>
  <si>
    <t>Jelinek, Elfriede</t>
  </si>
  <si>
    <t>Fragment of an Analysis of a Case of Hysteria</t>
  </si>
  <si>
    <t>Freud, Sigmund</t>
  </si>
  <si>
    <t>Proxy</t>
  </si>
  <si>
    <t>Sotos, Peter</t>
  </si>
  <si>
    <t>The Consumer</t>
  </si>
  <si>
    <t>Delany, Samuel R.</t>
  </si>
  <si>
    <t>The Gas</t>
  </si>
  <si>
    <t>Platt, Charles</t>
  </si>
  <si>
    <t>The Piano Teacher</t>
  </si>
  <si>
    <t>British Library Tales of the Weird</t>
  </si>
  <si>
    <t>The Nerve Meter</t>
  </si>
  <si>
    <t>To Have Done with the Judgment of God</t>
  </si>
  <si>
    <t>Artaud Anthology</t>
  </si>
  <si>
    <t>The Peyote Dance</t>
  </si>
  <si>
    <t>Watchfiends &amp; Rack Screams: Works from the Final Period</t>
  </si>
  <si>
    <t>Van Gogh: The Man Suicided by Society</t>
  </si>
  <si>
    <t>The Umbilicus of Limbo</t>
  </si>
  <si>
    <t>50 Drawings to Murder Magic</t>
  </si>
  <si>
    <t>Artaud the Moma</t>
  </si>
  <si>
    <t>The Cenci</t>
  </si>
  <si>
    <t>Collected Works of Antonin Artaud</t>
  </si>
  <si>
    <t>Les Tarahumaras</t>
  </si>
  <si>
    <t>The Conquest of Mexico</t>
  </si>
  <si>
    <t>Art and Death</t>
  </si>
  <si>
    <t>The Alfred Jarry Theater</t>
  </si>
  <si>
    <t>Letters to André Breton</t>
  </si>
  <si>
    <t>Mexico and Voyage to the Land of the Tarahumaras</t>
  </si>
  <si>
    <t>Entry_Number</t>
  </si>
  <si>
    <t>Category_01</t>
  </si>
  <si>
    <t>Category_01_Number</t>
  </si>
  <si>
    <t>Category_02</t>
  </si>
  <si>
    <t>Category_02_Number</t>
  </si>
  <si>
    <t>Edition/Translation</t>
  </si>
  <si>
    <t>Edition_Language</t>
  </si>
  <si>
    <t>Original_Language</t>
  </si>
  <si>
    <t>Primal Origins &amp; Proto-Magical Cosmologies</t>
  </si>
  <si>
    <t>Cosmogonic &amp; Ancient Religious Texts</t>
  </si>
  <si>
    <t>The Egyptian Book of the Dead (Papyrus of Ani)</t>
  </si>
  <si>
    <t>Raymond Faulkner translation; Facsimile edition from the British Museum</t>
  </si>
  <si>
    <t>Primary Source</t>
  </si>
  <si>
    <t>Ancient Egyptian funerary texts</t>
  </si>
  <si>
    <t>Ritual, cosmology, and soul passage rites foundational to Western esoteric death cults</t>
  </si>
  <si>
    <t>The Pyramid Texts</t>
  </si>
  <si>
    <t>James Allen, *The Ancient Egyptian Pyramid Texts*</t>
  </si>
  <si>
    <t>Old Kingdom spells, incantations, and symbolic formulae</t>
  </si>
  <si>
    <t>The Babylonian Enûma Elish (Epic of Creation)</t>
  </si>
  <si>
    <t>L.W. King; Stephanie Dalley's *Myths from Mesopotamia*</t>
  </si>
  <si>
    <t>Babylonian creation epic</t>
  </si>
  <si>
    <t>Cosmic battle mythology, used in early demonology and astral magic</t>
  </si>
  <si>
    <t>The Sumerian Descent of Inanna</t>
  </si>
  <si>
    <t>ETCSL Online Project; Diane Wolkstein and Samuel Noah Kramer</t>
  </si>
  <si>
    <t>Archetypal descent into the underworld</t>
  </si>
  <si>
    <t>Vital for understanding female initiatory myths</t>
  </si>
  <si>
    <t>The Chaldean Oracles</t>
  </si>
  <si>
    <t>Attributed to Julian the Theurgist</t>
  </si>
  <si>
    <t>Ruth Majercik, *The Chaldean Oracles: Text, Translation, and Commentary*</t>
  </si>
  <si>
    <t>Late antique Neoplatonic theurgy and spirit hierarchy</t>
  </si>
  <si>
    <t>Major influence on Renaissance occultism</t>
  </si>
  <si>
    <t>Ancient Mystery Traditions</t>
  </si>
  <si>
    <t>The Eleusinian Mysteries (Sources and Interpretations)</t>
  </si>
  <si>
    <t>Mylonas' *Eleusis and the Eleusinian Mysteries*; Kerenyi's *Eleusis*</t>
  </si>
  <si>
    <t>Secondary Source</t>
  </si>
  <si>
    <t>Central mystery rite of ancient Greece</t>
  </si>
  <si>
    <t>Heavily symbolic; Dionysian/Orphic themes</t>
  </si>
  <si>
    <t>The Orphic Hymns</t>
  </si>
  <si>
    <t>Apostolos Athanassakis translation</t>
  </si>
  <si>
    <t>Pre-Socratic hymns with powerful magical content</t>
  </si>
  <si>
    <t>Direct invocation of chthonic and celestial deities</t>
  </si>
  <si>
    <t>Corpus Dionysiacum</t>
  </si>
  <si>
    <t>Pseudo-Dionysius the Areopagite</t>
  </si>
  <si>
    <t>Luibheid and Rorem translation; Patrologia Graeca Vol. 3 (original Greek-Latin)</t>
  </si>
  <si>
    <t>English, Greek, Latin</t>
  </si>
  <si>
    <t>Key to esoteric Christianity and mystical cosmology</t>
  </si>
  <si>
    <t>Intense symbolic layering</t>
  </si>
  <si>
    <t>The Derveni Papyrus</t>
  </si>
  <si>
    <t>Gábor Betegh edition</t>
  </si>
  <si>
    <t>Hermetic interpretation of an Orphic poem</t>
  </si>
  <si>
    <t>Oldest surviving Western esoteric commentary; proto-alchemical language</t>
  </si>
  <si>
    <t>Early Gnostic &amp; Hermetic Texts</t>
  </si>
  <si>
    <t>The Corpus Hermeticum</t>
  </si>
  <si>
    <t>Brian Copenhaver (Penguin Classics); André-Jean Festugière (Greek-Latin critical edition)</t>
  </si>
  <si>
    <t>English; Greek-Latin</t>
  </si>
  <si>
    <t>The foundation of Hermetic philosophy</t>
  </si>
  <si>
    <t>Inner divinity, kosmos, and gnosis</t>
  </si>
  <si>
    <t>The Asclepius (Latin Hermetic text)</t>
  </si>
  <si>
    <t>Attributed to Hermes Trismegistus</t>
  </si>
  <si>
    <t>Nock &amp; Festugière edition; English in *Hermetica II*</t>
  </si>
  <si>
    <t>Latin, English</t>
  </si>
  <si>
    <t>Ritualized vision of divine descent and idol animation</t>
  </si>
  <si>
    <t>Nag Hammadi Codices (Gnostic Gospels)</t>
  </si>
  <si>
    <t>Marvin Meyer's edition; James M. Robinson's complete translation</t>
  </si>
  <si>
    <t>Vital Gnostic cosmologies</t>
  </si>
  <si>
    <t>Includes *Apocryphon of John*, *Gospel of Thomas*, *Trimorphic Protennoia*</t>
  </si>
  <si>
    <t>The Pistis Sophia</t>
  </si>
  <si>
    <t>G.R.S. Mead translation (Theosophical Society); revised edition by Violet MacDermot</t>
  </si>
  <si>
    <t>Central Gnostic text; complex cosmology and divine emanation</t>
  </si>
  <si>
    <t>The Zohar (Sefer ha-Zohar)</t>
  </si>
  <si>
    <t>Attributed to Moses de León</t>
  </si>
  <si>
    <t>Daniel Matt's *The Zohar: Pritzker Edition* (12 vols)</t>
  </si>
  <si>
    <t>Foundational mystical Kabbalistic text</t>
  </si>
  <si>
    <t>Key for understanding divine light, sefirot, and mystical ascent</t>
  </si>
  <si>
    <t>Allegorical &amp; Mythological Texts</t>
  </si>
  <si>
    <t>Plato's *Timaeus*, *Phaedrus*, *Republic* (esp. Myth of Er)</t>
  </si>
  <si>
    <t>Loeb Classical Library editions; Hackett with commentary</t>
  </si>
  <si>
    <t>Foundation for occult cosmology</t>
  </si>
  <si>
    <t>Soul transmigration, sacred geometry</t>
  </si>
  <si>
    <t>The Enneads</t>
  </si>
  <si>
    <t>MacKenna translation; Armstrong Loeb Classical Library edition</t>
  </si>
  <si>
    <t>Core of Neoplatonism</t>
  </si>
  <si>
    <t>Emanations, divine union, and metaphysical structure mirrored in Hermetism</t>
  </si>
  <si>
    <t>On the Mysteries</t>
  </si>
  <si>
    <t>Iamblichus</t>
  </si>
  <si>
    <t>Clarke, Dillon, Hershbell translation</t>
  </si>
  <si>
    <t>Defence of theurgy and ritual magic</t>
  </si>
  <si>
    <t>High priest of late Neoplatonism</t>
  </si>
  <si>
    <t>The Elements of Theology</t>
  </si>
  <si>
    <t>Proclus</t>
  </si>
  <si>
    <t>Dodds edition (Oxford Clarendon)</t>
  </si>
  <si>
    <t>Mathematical, symbolic metaphysics</t>
  </si>
  <si>
    <t>Fed Renaissance esotericism</t>
  </si>
  <si>
    <t>Visual &amp; Symbolic Systems</t>
  </si>
  <si>
    <t>The Book of Signs</t>
  </si>
  <si>
    <t>Rudolf Koch</t>
  </si>
  <si>
    <t>Dover edition</t>
  </si>
  <si>
    <t>Essential symbolic glyphs</t>
  </si>
  <si>
    <t>Used in alchemy, heraldry, religious symbolism</t>
  </si>
  <si>
    <t>Alchemical Manuscripts - *Splendor Solis*, *Mutus Liber*, *Rosarium Philosophorum*</t>
  </si>
  <si>
    <t>Taschen's *Alchemy &amp; Mysticism*; Adam McLean's individual facsimiles</t>
  </si>
  <si>
    <t>Key alchemical image texts</t>
  </si>
  <si>
    <t>Spiritual transmutation via symbolism</t>
  </si>
  <si>
    <t>The Sefer Yetzirah (Book of Creation)</t>
  </si>
  <si>
    <t>Aryeh Kaplan translation</t>
  </si>
  <si>
    <t>Kabbalistic cosmology</t>
  </si>
  <si>
    <t>Hebrew letters, sefirot, and elemental forces</t>
  </si>
  <si>
    <t>Scholarly Foundations</t>
  </si>
  <si>
    <t>Eros and Magic in the Renaissance</t>
  </si>
  <si>
    <t>Ioan P. Couliano</t>
  </si>
  <si>
    <t>English translation</t>
  </si>
  <si>
    <t>Romanian/French</t>
  </si>
  <si>
    <t>A key work showing how magical theory evolved</t>
  </si>
  <si>
    <t>From Neoplatonism to Hermetic ritual</t>
  </si>
  <si>
    <t>Giordano Bruno and the Hermetic Tradition</t>
  </si>
  <si>
    <t>Frances A. Yates</t>
  </si>
  <si>
    <t>Original English</t>
  </si>
  <si>
    <t>The work that opened up serious academic attention to Hermeticism</t>
  </si>
  <si>
    <t>Renaissance occultism</t>
  </si>
  <si>
    <t>Access to Western Esotericism</t>
  </si>
  <si>
    <t>Antoine Faivre</t>
  </si>
  <si>
    <t>Core academic taxonomy of Western esotericism</t>
  </si>
  <si>
    <t>Must-have reference</t>
  </si>
  <si>
    <t>Major Trends in Jewish Mysticism</t>
  </si>
  <si>
    <t>Gershom Scholem</t>
  </si>
  <si>
    <t>Authoritative work on Kabbalah</t>
  </si>
  <si>
    <t>Mysticism and messianism</t>
  </si>
  <si>
    <t>The Forge and the Crucible</t>
  </si>
  <si>
    <t>Mircea Eliade</t>
  </si>
  <si>
    <t>Alchemy and transformation as sacred processes</t>
  </si>
  <si>
    <t>Cross-cultural study</t>
  </si>
  <si>
    <t>Peter Kingsley</t>
  </si>
  <si>
    <t>Exploration of Parmenides</t>
  </si>
  <si>
    <t>Initiatory roots of Western mystery traditions</t>
  </si>
  <si>
    <t>Medieval Grimoires, Demonology, Witchcraft &amp; Ritual Magic</t>
  </si>
  <si>
    <t>Medieval &amp; Renaissance Grimoires</t>
  </si>
  <si>
    <t>The Key of Solomon the King (Clavicula Salomonis)</t>
  </si>
  <si>
    <t>Attributed to King Solomon</t>
  </si>
  <si>
    <t>Joseph H. Peterson Edition (Weiser, 2004); S.L. MacGregor Mathers version</t>
  </si>
  <si>
    <t>Ritual circle, planetary pentacles, summoning instructions</t>
  </si>
  <si>
    <t>Cornerstone of Solomonic magic</t>
  </si>
  <si>
    <t>The Lemegeton (Lesser Key of Solomon)</t>
  </si>
  <si>
    <t>Peterson's edition; Stephen Skinner &amp; Rankine edition (2010)</t>
  </si>
  <si>
    <t>Contains: Ars Goetia, Ars Theurgia-Goetia, Ars Paulina, Ars Almadel, Ars Notoria</t>
  </si>
  <si>
    <t>The Goetia contains the infamous 72 demons of Solomon</t>
  </si>
  <si>
    <t>The Grimoire of Pope Honorius</t>
  </si>
  <si>
    <t>Attributed to Pope Honorius III</t>
  </si>
  <si>
    <t>Critical French edition by Claude Lecouteux</t>
  </si>
  <si>
    <t>French, English</t>
  </si>
  <si>
    <t>One of the most infamous "black mass" manuals</t>
  </si>
  <si>
    <t>Banned even by occultists</t>
  </si>
  <si>
    <t>The Book of Abramelin (Book of the Sacred Magic of Abramelin the Mage)</t>
  </si>
  <si>
    <t>Abraham von Worms</t>
  </si>
  <si>
    <t>Georg Dehn's revised edition (Ibis Press), tr. Steven Guth</t>
  </si>
  <si>
    <t>18-month operation to gain a Holy Guardian Angel</t>
  </si>
  <si>
    <t>Seminal for the concept of the Holy Guardian Angel, later adopted by the Golden Dawn and Crowley</t>
  </si>
  <si>
    <t>The Munich Manual of Demonic Magic (CLM 849)</t>
  </si>
  <si>
    <t>Richard Kieckhefer's *Forbidden Rites: A Necromancer's Manual of the Fifteenth Century*</t>
  </si>
  <si>
    <t>English, Latin</t>
  </si>
  <si>
    <t>Actual Latin necromantic manual</t>
  </si>
  <si>
    <t>Facsimile + translation + scholarly commentary. Rituals for raising the dead, demon pacts, scrying</t>
  </si>
  <si>
    <t>Picatrix (Ghayat al-Hakim)</t>
  </si>
  <si>
    <t>Arabic-Latin critical edition by Pingree; English: *The Picatrix: The Goal of the Wise* by Greer &amp; Warnock; Dan Attrell &amp; David Porreca (Penn State Press, 2019)</t>
  </si>
  <si>
    <t>English, Latin, Arabic</t>
  </si>
  <si>
    <t>Astrological magic</t>
  </si>
  <si>
    <t>The *magnum opus* of Arabic astrological magic, translated into Latin in 12th century Spain</t>
  </si>
  <si>
    <t>Liber Juratus (Sworn Book of Honorius)</t>
  </si>
  <si>
    <t>Attributed to Honorius of Thebes</t>
  </si>
  <si>
    <t>Peterson translation (2016)</t>
  </si>
  <si>
    <t>One of the oldest magical texts in Europe</t>
  </si>
  <si>
    <t>Long invoked in necromancy trials. Heavy use of names of God, angelic invocations, divine hierarchies</t>
  </si>
  <si>
    <t>Sefer Raziel HaMalakh (Book of Raziel the Angel)</t>
  </si>
  <si>
    <t>Attributed to the angel Raziel</t>
  </si>
  <si>
    <t>Hebrew facsimile; English via Steve Savedow</t>
  </si>
  <si>
    <t>English, Hebrew</t>
  </si>
  <si>
    <t>Jewish magical text given to Adam by the angel Raziel</t>
  </si>
  <si>
    <t>Cited frequently in Christian Kabbalist grimoires</t>
  </si>
  <si>
    <t>Classical Demonologies &amp; Inquisition Texts</t>
  </si>
  <si>
    <t>Malleus Maleficarum (Hammer of Witches)</t>
  </si>
  <si>
    <t>Heinrich Kramer and Jacob Sprenger</t>
  </si>
  <si>
    <t>Christopher Mackay's 2-volume edition (Cambridge University Press)</t>
  </si>
  <si>
    <t>The most infamous witch-hunting manual</t>
  </si>
  <si>
    <t>Brutal, theological, and disturbingly influential</t>
  </si>
  <si>
    <t>Compendium Maleficarum</t>
  </si>
  <si>
    <t>Francesco Maria Guazzo</t>
  </si>
  <si>
    <t>Montague Summers trans.; English edition by E. A. Ashwin with modern notes</t>
  </si>
  <si>
    <t>Illustrated demonology manual</t>
  </si>
  <si>
    <t>Contains spells, pacts, devil hierarchies</t>
  </si>
  <si>
    <t>Demonolatry</t>
  </si>
  <si>
    <t>Nicolas Rémy</t>
  </si>
  <si>
    <t>E.A. Vizetelly trans. (1929); facsimile of 1595 French original</t>
  </si>
  <si>
    <t>English, French</t>
  </si>
  <si>
    <t>Detailed accounts of witch trials and demon worship</t>
  </si>
  <si>
    <t>Rémy claimed over 900 executions under his hand</t>
  </si>
  <si>
    <t>De Praestigiis Daemonum</t>
  </si>
  <si>
    <t>Johann Weyer</t>
  </si>
  <si>
    <t>English: *Witches, Devils, and Doctors in the Renaissance* (edited and trans. George Mora)</t>
  </si>
  <si>
    <t>Rebuttal to witch hunters</t>
  </si>
  <si>
    <t>One of the first to argue that witches were deluded, not Satanic</t>
  </si>
  <si>
    <t>Dictionnaire Infernal</t>
  </si>
  <si>
    <t>Collin de Plancy</t>
  </si>
  <si>
    <t>1863 (illustrated) version; Taschen facsimile</t>
  </si>
  <si>
    <t>Famous 19th-century catalog of demons</t>
  </si>
  <si>
    <t>Includes all the iconic demon illustrations. Excellent symbolic resource</t>
  </si>
  <si>
    <t>Pseudo-Monarchia Daemonum</t>
  </si>
  <si>
    <t>Latin text + translation found in appendices to many *Goetia* editions</t>
  </si>
  <si>
    <t>Precursor to the Ars Goetia</t>
  </si>
  <si>
    <t>Catalog of demons with sigils</t>
  </si>
  <si>
    <t>Renaissance Magical Philosophy</t>
  </si>
  <si>
    <t>Three Books of Occult Philosophy</t>
  </si>
  <si>
    <t>Heinrich Cornelius Agrippa</t>
  </si>
  <si>
    <t>Donald Tyson's annotated edition (Llewellyn); Eric Purdue translation (the most recent and scholarly translation)</t>
  </si>
  <si>
    <t>Monumental systematization of occult knowledge</t>
  </si>
  <si>
    <t>Astrology, numerology, Kabbalah, angelology, elemental magic. Vital reference</t>
  </si>
  <si>
    <t>Fourth Book of Occult Philosophy</t>
  </si>
  <si>
    <t>Attributed to Agrippa</t>
  </si>
  <si>
    <t>Donald Tyson edition</t>
  </si>
  <si>
    <t>Contains the notorious *Heptameron*</t>
  </si>
  <si>
    <t>A manual for planetary spirits and conjurations</t>
  </si>
  <si>
    <t>De Occulta Philosophia (Original Latin)</t>
  </si>
  <si>
    <t>Reprint from Basel 1533 edition / online critical editions</t>
  </si>
  <si>
    <t>Original version with authentic diagrams</t>
  </si>
  <si>
    <t>Consult for the authentic magical diagrams and Latin invocations</t>
  </si>
  <si>
    <t>De Vita Libri Tres</t>
  </si>
  <si>
    <t>Marsilio Ficino</t>
  </si>
  <si>
    <t>Carol Kaske and John Clark edition</t>
  </si>
  <si>
    <t>Neoplatonic guide for drawing down astral influences</t>
  </si>
  <si>
    <t>Ficino's magic was spiritual and planetary</t>
  </si>
  <si>
    <t>Theatrum Chemicum Britannicum</t>
  </si>
  <si>
    <t>Elias Ashmole</t>
  </si>
  <si>
    <t>Kessinger facsimile / original manuscripts at the British Library</t>
  </si>
  <si>
    <t>Compilation of alchemical poems, rituals, and formulas</t>
  </si>
  <si>
    <t>From English mystics</t>
  </si>
  <si>
    <t>Arbatel of Magic</t>
  </si>
  <si>
    <t>Peterson edition / also included in Tyson's Agrippa</t>
  </si>
  <si>
    <t>Christian magical treatise</t>
  </si>
  <si>
    <t>49 aphorisms from the Olympian Spirits</t>
  </si>
  <si>
    <t>French, Italian, and Other Vernacular Black Books</t>
  </si>
  <si>
    <t>Le Grand Grimoire (Red Dragon)</t>
  </si>
  <si>
    <t>Original French facsimile (Bibliothèque Nationale)</t>
  </si>
  <si>
    <t>Includes pact-making instructions</t>
  </si>
  <si>
    <t>With Lucifer, Lucifuge Rofocale</t>
  </si>
  <si>
    <t>Grimoire du Pape Honorius (French variant)</t>
  </si>
  <si>
    <t>Claude Lecouteux's French compendium</t>
  </si>
  <si>
    <t>Heavily blasphemous rite-based manual</t>
  </si>
  <si>
    <t>Blends folk Catholicism with dark rituals</t>
  </si>
  <si>
    <t>Le Dragon Rouge (The Red Dragon)</t>
  </si>
  <si>
    <t>Original French manuscripts</t>
  </si>
  <si>
    <t>Related to the Grand Grimoire</t>
  </si>
  <si>
    <t>With additional rituals. Includes sacrifice motifs</t>
  </si>
  <si>
    <t>Clavicules de Salomon (French adaptations)</t>
  </si>
  <si>
    <t>Occult Museum facsimiles</t>
  </si>
  <si>
    <t>Variant grimoires adapted for folk Catholic use</t>
  </si>
  <si>
    <t>18th–19th century France</t>
  </si>
  <si>
    <t>Iconographic &amp; Symbolic Sources</t>
  </si>
  <si>
    <t>The Book of Talismans, Amulets and Zodiacal Gems</t>
  </si>
  <si>
    <t>William Thomas and Kate Pavitt</t>
  </si>
  <si>
    <t>Richly illustrated guide to magical symbols</t>
  </si>
  <si>
    <t>From East and West</t>
  </si>
  <si>
    <t>Occult Glossary of Magical Sigils and Signs</t>
  </si>
  <si>
    <t>Fred Gettings</t>
  </si>
  <si>
    <t>A key reference book</t>
  </si>
  <si>
    <t>Includes Goetic seals, kabbalistic glyphs, and medieval magical alphabets</t>
  </si>
  <si>
    <t>Magical Calendar</t>
  </si>
  <si>
    <t>Johannes Theodorus de Bry</t>
  </si>
  <si>
    <t>Adam McLean edition</t>
  </si>
  <si>
    <t>Sumptuously illustrated cosmological and magical diagrams</t>
  </si>
  <si>
    <t>Key influence on Rosicrucian iconography</t>
  </si>
  <si>
    <t>Scholarship &amp; Critical Studies</t>
  </si>
  <si>
    <t>Magic in the Middle Ages</t>
  </si>
  <si>
    <t>Richard Kieckhefer</t>
  </si>
  <si>
    <t>Foundational survey of medieval magical systems</t>
  </si>
  <si>
    <t>Theology and social practice</t>
  </si>
  <si>
    <t>The Transformations of Magic</t>
  </si>
  <si>
    <t>Frank Klaassen</t>
  </si>
  <si>
    <t>Shows how practical magic evolved</t>
  </si>
  <si>
    <t>Into structured ritual manuals</t>
  </si>
  <si>
    <t>Conjuring Spirits: Texts and Traditions of Medieval Ritual Magic</t>
  </si>
  <si>
    <t>Claire Fanger (ed.)</t>
  </si>
  <si>
    <t>Major academic anthology</t>
  </si>
  <si>
    <t>Includes translations and analyses of magical texts</t>
  </si>
  <si>
    <t>Battling Demons: Witchcraft, Heresy, and Reform in the Late Middle Ages</t>
  </si>
  <si>
    <t>Michael D. Bailey</t>
  </si>
  <si>
    <t>A brilliant look at how heresy and magic were linked</t>
  </si>
  <si>
    <t>In the late medieval mindset</t>
  </si>
  <si>
    <t>Witches, Heretics &amp; Folk Magick</t>
  </si>
  <si>
    <t>Classic Works on Witchcraft &amp; Diabolism</t>
  </si>
  <si>
    <t>Witchcraft in Europe, 400–1700</t>
  </si>
  <si>
    <t>Kors &amp; Peters (eds.)</t>
  </si>
  <si>
    <t>University of Pennsylvania Press</t>
  </si>
  <si>
    <t>Collection of primary documents</t>
  </si>
  <si>
    <t>Includes papal bulls, trial records, demonologies, heresiological treatises</t>
  </si>
  <si>
    <t>The Witch-Cult in Western Europe</t>
  </si>
  <si>
    <t>Margaret Murray</t>
  </si>
  <si>
    <t>Early thesis on organized pagan witch religion</t>
  </si>
  <si>
    <t>Though academically discredited, Murray shaped 20th-century witchcraft revival. Trace influence through Gardner and others</t>
  </si>
  <si>
    <t>The Devil's Dominion: Magic and Religion in Early New England</t>
  </si>
  <si>
    <t>Richard Godbeer</t>
  </si>
  <si>
    <t>Explores how English folk magic crossed into American colonies</t>
  </si>
  <si>
    <t>Also useful for Salem-related inquiry</t>
  </si>
  <si>
    <t>Witchcraft and Magic in Europe (6 Vol. Series)</t>
  </si>
  <si>
    <t>Bengt Ankarloo, Stuart Clark, et al. (eds.)</t>
  </si>
  <si>
    <t>Athlone History of Magic</t>
  </si>
  <si>
    <t>Comprehensive historical survey</t>
  </si>
  <si>
    <t>Includes volumes on ancient, medieval, Renaissance, and 18th-century magical systems. Indispensable</t>
  </si>
  <si>
    <t>Trial Transcripts &amp; Inquisition Files</t>
  </si>
  <si>
    <t>The Trial of Tempel Anneke: Records of a Witchcraft Trial in Brunswick, Germany, 1663</t>
  </si>
  <si>
    <t>Peter Morton (ed.)</t>
  </si>
  <si>
    <t>University of Toronto Press</t>
  </si>
  <si>
    <t>Complete trial transcript</t>
  </si>
  <si>
    <t>Includes full transcripts and local context of demonological beliefs</t>
  </si>
  <si>
    <t>Witchcraft in France and Switzerland</t>
  </si>
  <si>
    <t>E. William Monter</t>
  </si>
  <si>
    <t>Cornell University Press</t>
  </si>
  <si>
    <t>Key study with detailed cases</t>
  </si>
  <si>
    <t>Pacts with devils, and regional variations</t>
  </si>
  <si>
    <t>The Witch-Hunt in Early Modern Europe</t>
  </si>
  <si>
    <t>Brian Levack</t>
  </si>
  <si>
    <t>Routledge; 4th ed. (2015)</t>
  </si>
  <si>
    <t>Standard survey with cross-European scope</t>
  </si>
  <si>
    <t>Strong on legal and theological contexts</t>
  </si>
  <si>
    <t>Satanic Feminism</t>
  </si>
  <si>
    <t>Per Faxneld</t>
  </si>
  <si>
    <t>Groundbreaking study of Satan as liberator</t>
  </si>
  <si>
    <t>Especially in Romantic and feminist contexts. Historical and symbolic depth</t>
  </si>
  <si>
    <t>Folk Magick, Charm-Lore, and Sabbats</t>
  </si>
  <si>
    <t>Cunning-Folk and Familiar Spirits</t>
  </si>
  <si>
    <t>Emma Wilby</t>
  </si>
  <si>
    <t>Sussex Academic Press</t>
  </si>
  <si>
    <t>Study of visionary encounters</t>
  </si>
  <si>
    <t>How folk magicians experienced spirit worlds</t>
  </si>
  <si>
    <t>The Visions of Isobel Gowdie</t>
  </si>
  <si>
    <t>A psychospiritual reading of Scotland's most famous witch trial</t>
  </si>
  <si>
    <t>Deeply eerie. Connects fairy belief and demonic pacts</t>
  </si>
  <si>
    <t>Witches and Neighbors</t>
  </si>
  <si>
    <t>Robin Briggs</t>
  </si>
  <si>
    <t>Penguin</t>
  </si>
  <si>
    <t>Ethnographic approach to accusations of witchcraft</t>
  </si>
  <si>
    <t>Rural power structures, gossip, religious tension</t>
  </si>
  <si>
    <t>Witches of the Atlantic World</t>
  </si>
  <si>
    <t>Elaine G. Breslaw (ed.)</t>
  </si>
  <si>
    <t>NYU Press</t>
  </si>
  <si>
    <t>Comparative survey</t>
  </si>
  <si>
    <t>Europe, Africa, Indigenous, and Colonial witchcraft systems</t>
  </si>
  <si>
    <t>Witchcraft and Magic in the Nordic Middle Ages</t>
  </si>
  <si>
    <t>Stephen A. Mitchell</t>
  </si>
  <si>
    <t>Strong resource on runic sorcery</t>
  </si>
  <si>
    <t>Seidhr, and church encounters with Norse practices</t>
  </si>
  <si>
    <t>The Book of Witches</t>
  </si>
  <si>
    <t>Luc de Givry</t>
  </si>
  <si>
    <t>Facsimile-rich compilation</t>
  </si>
  <si>
    <t>Visual compendium</t>
  </si>
  <si>
    <t>Includes Sabbat engravings, woodcuts, incantations, and historical commentary</t>
  </si>
  <si>
    <t>Lemegeton Folkloric Addenda (Slavic and Baltic variants)</t>
  </si>
  <si>
    <t>Manuscripts from national archives (Latvia, Ukraine)</t>
  </si>
  <si>
    <t>Unofficial material from regional manuscripts</t>
  </si>
  <si>
    <t>Seek facsimiles from national archives</t>
  </si>
  <si>
    <t>Kabbalah, Gnosticism, and Hermetic Philosophy</t>
  </si>
  <si>
    <t>Kabbalah – Practical &amp; Philosophical</t>
  </si>
  <si>
    <t>Moses de León (attributed)</t>
  </si>
  <si>
    <t>Daniel Matt translation (Pritzker Edition, 12 vols); Stanford University Press</t>
  </si>
  <si>
    <t>Definitive scholarly translation</t>
  </si>
  <si>
    <t>Mystical cosmology, Sefirot, divine emanation, Hebrew letter mysticism</t>
  </si>
  <si>
    <t>Sefer Yetzirah (Book of Creation)</t>
  </si>
  <si>
    <t>Aryeh Kaplan translation + commentary</t>
  </si>
  <si>
    <t>Proto-Kabbalistic cosmology</t>
  </si>
  <si>
    <t>Using Hebrew letters and numbers. Basis for magical alphabets</t>
  </si>
  <si>
    <t>Schocken Books</t>
  </si>
  <si>
    <t>Master survey of Jewish mysticism</t>
  </si>
  <si>
    <t>From merkavah to Hasidism</t>
  </si>
  <si>
    <t>Origins of the Kabbalah</t>
  </si>
  <si>
    <t>Especially useful for Christian Kabbalists</t>
  </si>
  <si>
    <t>Who drew from Lurianic and early Spanish sources</t>
  </si>
  <si>
    <t>Kabbalah and Eros</t>
  </si>
  <si>
    <t>Moshe Idel</t>
  </si>
  <si>
    <t>Deep dive into the erotic cosmology</t>
  </si>
  <si>
    <t>Of certain Kabbalistic sects</t>
  </si>
  <si>
    <t>Practical Kabbalah</t>
  </si>
  <si>
    <t>Aryeh Kaplan</t>
  </si>
  <si>
    <t>Samuel Weiser</t>
  </si>
  <si>
    <t>Details Jewish amulet-making</t>
  </si>
  <si>
    <t>Divine name invocations, and meditative techniques</t>
  </si>
  <si>
    <t>Christian Kabbalah</t>
  </si>
  <si>
    <t>Joseph Dan (ed.)</t>
  </si>
  <si>
    <t>Harvard College Library</t>
  </si>
  <si>
    <t>Traces Renaissance attempts to merge Christology</t>
  </si>
  <si>
    <t>With Kabbalistic symbol systems</t>
  </si>
  <si>
    <t>Hermetic &amp; Alchemical Writings</t>
  </si>
  <si>
    <t>Brian Copenhaver translation; Cambridge University Press</t>
  </si>
  <si>
    <t>The root texts of Hermetic philosophy</t>
  </si>
  <si>
    <t>As above, so below; divine mind; ascent to the One</t>
  </si>
  <si>
    <t>Hermetica</t>
  </si>
  <si>
    <t>Walter Scott Edition (4 vols.)</t>
  </si>
  <si>
    <t>Offers alternative translations and wider coverage</t>
  </si>
  <si>
    <t>Including Greek fragments</t>
  </si>
  <si>
    <t>The Hermetic Tradition</t>
  </si>
  <si>
    <t>Julius Evola</t>
  </si>
  <si>
    <t>Inner Traditions</t>
  </si>
  <si>
    <t>Essential for inner alchemical processes</t>
  </si>
  <si>
    <t>Evola approaches Hermeticism through Eastern metaphysics and Italian esotericism</t>
  </si>
  <si>
    <t>Alchemy: Science of the Cosmos, Science of the Soul</t>
  </si>
  <si>
    <t>Titus Burckhardt</t>
  </si>
  <si>
    <t>Fons Vitae</t>
  </si>
  <si>
    <t>Metaphysical reading of alchemical symbolism</t>
  </si>
  <si>
    <t>Excellent images</t>
  </si>
  <si>
    <t>The Mirror of Alchemy</t>
  </si>
  <si>
    <t>Roger Bacon (attributed)</t>
  </si>
  <si>
    <t>Widely available facsimile</t>
  </si>
  <si>
    <t>Short, early English alchemical primer</t>
  </si>
  <si>
    <t>Representative of proto-scientific alchemy</t>
  </si>
  <si>
    <t>Aurora Consurgens</t>
  </si>
  <si>
    <t>Thomas Aquinas (attrib.)</t>
  </si>
  <si>
    <t>Marie-Louise von Franz commentary edition</t>
  </si>
  <si>
    <t>One of the most powerful alchemical mystical texts</t>
  </si>
  <si>
    <t>Highly symbolic</t>
  </si>
  <si>
    <t>Splendor Solis</t>
  </si>
  <si>
    <t>Salomon Trismosin</t>
  </si>
  <si>
    <t>Thames &amp; Hudson facsimile edition</t>
  </si>
  <si>
    <t>Lavishly illustrated alchemical manuscript</t>
  </si>
  <si>
    <t>Christian mysticism meets Jungian archetypes</t>
  </si>
  <si>
    <t>Manly P. Hall</t>
  </si>
  <si>
    <t>Original unabridged edition, Philosophical Research Society</t>
  </si>
  <si>
    <t>Compendium of Hermetic, symbolic, Rosicrucian, and esoteric material</t>
  </si>
  <si>
    <t>Essential primer</t>
  </si>
  <si>
    <t>Gnosticism &amp; Apocryphal Texts</t>
  </si>
  <si>
    <t>The Nag Hammadi Scriptures</t>
  </si>
  <si>
    <t>Marvin Meyer (ed.)</t>
  </si>
  <si>
    <t>HarperOne, with contributions by Elaine Pagels, Karen King, etc.</t>
  </si>
  <si>
    <t>Gnostic gospels, creation myths, secret sayings of Christ</t>
  </si>
  <si>
    <t>Sophia theology</t>
  </si>
  <si>
    <t>The Gospel of Judas</t>
  </si>
  <si>
    <t>National Geographic translation</t>
  </si>
  <si>
    <t>National Geographic</t>
  </si>
  <si>
    <t>Portrays Judas as the enlightened one</t>
  </si>
  <si>
    <t>Highly relevant for Satan-as-liberator traditions</t>
  </si>
  <si>
    <t>The Gnostic Religion</t>
  </si>
  <si>
    <t>Hans Jonas</t>
  </si>
  <si>
    <t>Philosophical and theological study of Gnostic dualism</t>
  </si>
  <si>
    <t>The Thunder, Perfect Mind</t>
  </si>
  <si>
    <t>Found in Nag Hammadi Library</t>
  </si>
  <si>
    <t>Gnostic visionary hymn</t>
  </si>
  <si>
    <t>A feminine divine voice speaking in paradox. Incredibly haunting</t>
  </si>
  <si>
    <t>Pistis Sophia</t>
  </si>
  <si>
    <t>G. R. S. Mead translation</t>
  </si>
  <si>
    <t>One of the longest and most symbolically dense Gnostic texts</t>
  </si>
  <si>
    <t>Forbidden Faith</t>
  </si>
  <si>
    <t>Richard Smoley</t>
  </si>
  <si>
    <t>HarperOne</t>
  </si>
  <si>
    <t>Overview of how Gnosticism influenced modern esotericism</t>
  </si>
  <si>
    <t>And counterculture</t>
  </si>
  <si>
    <t>Modern Occult Orders</t>
  </si>
  <si>
    <t>Aleister Crowley &amp; Thelema</t>
  </si>
  <si>
    <t>The Book of the Law (Liber AL vel Legis)</t>
  </si>
  <si>
    <t>Aleister Crowley</t>
  </si>
  <si>
    <t>Yorke Facsimile Edition (Ordo Templi Orientis, 1997) with commentary</t>
  </si>
  <si>
    <t>Central to Thelemic doctrine</t>
  </si>
  <si>
    <t>Claimed received text. Key for understanding modern esoteric religion</t>
  </si>
  <si>
    <t>Magick: Liber ABA (Book 4, Parts I–IV)</t>
  </si>
  <si>
    <t>Edited by Hymenaeus Beta (Weiser, 2008)</t>
  </si>
  <si>
    <t>A complete system of ceremonial magick</t>
  </si>
  <si>
    <t>Yoga, and Thelemic philosophy</t>
  </si>
  <si>
    <t>The Vision and the Voice (Liber 418)</t>
  </si>
  <si>
    <t>Sangreal Foundation edition with commentary</t>
  </si>
  <si>
    <t>Visionary Enochian explorations</t>
  </si>
  <si>
    <t>Confessions of Aleister Crowley: An Autohagiography</t>
  </si>
  <si>
    <t>Penguin Arkana, edited by John Symonds &amp; Kenneth Grant</t>
  </si>
  <si>
    <t>Revelatory insight into his occult worldview</t>
  </si>
  <si>
    <t>And inner circle</t>
  </si>
  <si>
    <t>The Equinox</t>
  </si>
  <si>
    <t>First volume (10 numbers); 1909–1913 original series</t>
  </si>
  <si>
    <t>Essential for rituals, order structure, essays</t>
  </si>
  <si>
    <t>And magical records of the A∴A∴</t>
  </si>
  <si>
    <t>Liber Null &amp; Psychonaut</t>
  </si>
  <si>
    <t>Peter J. Carroll</t>
  </si>
  <si>
    <t>Weiser 2005 combined edition</t>
  </si>
  <si>
    <t>Foundational texts of Chaos Magick</t>
  </si>
  <si>
    <t>Building upon Crowley but breaking with hierarchical systems</t>
  </si>
  <si>
    <t>Hermetic Order of the Golden Dawn &amp; Key Members</t>
  </si>
  <si>
    <t>The Golden Dawn</t>
  </si>
  <si>
    <t>Israel Regardie</t>
  </si>
  <si>
    <t>Llewellyn's 6th Ed. (includes additional content and annotations)</t>
  </si>
  <si>
    <t>Rituals, initiation, Enochian magic, Qabalah</t>
  </si>
  <si>
    <t>The Complete Golden Dawn System of Magic</t>
  </si>
  <si>
    <t>New Falcon Publications</t>
  </si>
  <si>
    <t>Full ritual texts, grade work, diagrams</t>
  </si>
  <si>
    <t>Initiatory documents</t>
  </si>
  <si>
    <t>The Tree of Life: A Study in Magic</t>
  </si>
  <si>
    <t>Bridging Golden Dawn philosophy with modern psychology</t>
  </si>
  <si>
    <t>The Magicians of the Golden Dawn: A Documentary History of a Magical Order, 1887–1923</t>
  </si>
  <si>
    <t>Ellic Howe</t>
  </si>
  <si>
    <t>Routledge</t>
  </si>
  <si>
    <t>Best scholarly historical source</t>
  </si>
  <si>
    <t>On the rise/fall and internal documents</t>
  </si>
  <si>
    <t>The Kabbalah Unveiled</t>
  </si>
  <si>
    <t>S.L. MacGregor Mathers</t>
  </si>
  <si>
    <t>Routledge &amp; Kegan Paul</t>
  </si>
  <si>
    <t>Hebrew/Aramaic</t>
  </si>
  <si>
    <t>Translation of three tracts from the Zohar</t>
  </si>
  <si>
    <t>Note: 19th-c. translation limitations</t>
  </si>
  <si>
    <t>A Garden of Pomegranates</t>
  </si>
  <si>
    <t>Llewellyn Publications</t>
  </si>
  <si>
    <t>Advanced Hermetic Qabalah</t>
  </si>
  <si>
    <t>From Golden Dawn lineage</t>
  </si>
  <si>
    <t>Luciferianism, Left-Hand Path, and Modern Satanic Traditions</t>
  </si>
  <si>
    <t>The Lucifer Principle: A Scientific Expedition into the Forces of History</t>
  </si>
  <si>
    <t>Howard Bloom</t>
  </si>
  <si>
    <t>Atlantic Monthly Press</t>
  </si>
  <si>
    <t>Sociobiological analysis</t>
  </si>
  <si>
    <t>With strong metaphysical/occult overtones. Not "Luciferian" in name, but vital</t>
  </si>
  <si>
    <t>Apotheosis: The Ultimate Beginner's Guide to Luciferianism</t>
  </si>
  <si>
    <t>Michael W. Ford</t>
  </si>
  <si>
    <t>Succubus Productions</t>
  </si>
  <si>
    <t>Best primer for Luciferian practical theology</t>
  </si>
  <si>
    <t>Liber HVHI</t>
  </si>
  <si>
    <t>Aztec-Luciferian hybrid systems</t>
  </si>
  <si>
    <t>Dragon of the Two Flames</t>
  </si>
  <si>
    <t>The Bible of the Adversary</t>
  </si>
  <si>
    <t>10th Anniversary Edition</t>
  </si>
  <si>
    <t>Operative Left-Hand Path rituals, philosophy</t>
  </si>
  <si>
    <t>Avoid earlier printings—use the 10th Anniversary Edition</t>
  </si>
  <si>
    <t>Liber Falxifer I &amp; II</t>
  </si>
  <si>
    <t>N.A-A.218</t>
  </si>
  <si>
    <t>Ixaxaar Publications</t>
  </si>
  <si>
    <t>South American necromantic Luciferianism</t>
  </si>
  <si>
    <t>Private press, often censored. Rare and banned in some countries</t>
  </si>
  <si>
    <t>The Book of Coming Forth by Night</t>
  </si>
  <si>
    <t>Don Webb</t>
  </si>
  <si>
    <t>Temple of Set</t>
  </si>
  <si>
    <t>Left-Hand Path cosmology</t>
  </si>
  <si>
    <t>Derived from ancient Setianism. Central to modern initiatic Satanism</t>
  </si>
  <si>
    <t>The Church of Satan: A History of the World's Most Notorious Religion</t>
  </si>
  <si>
    <t>Blanche Barton</t>
  </si>
  <si>
    <t>Hell's Kitchen Productions</t>
  </si>
  <si>
    <t>Primary narrative of the CoS from inside</t>
  </si>
  <si>
    <t>Balanced, avoids media caricatures</t>
  </si>
  <si>
    <t>Anton LaVey</t>
  </si>
  <si>
    <t>Avon Books; Best Edition: 1969 First Edition or Avon 1976</t>
  </si>
  <si>
    <t>Foundational for Church of Satan</t>
  </si>
  <si>
    <t>Though philosophical not ritualistic</t>
  </si>
  <si>
    <t>Afro-Caribbean, African Traditional &amp; Diasporic Occult Systems</t>
  </si>
  <si>
    <t>Vodun, Ifá, Yoruba-Derived Systems</t>
  </si>
  <si>
    <t>The Sacred Ifá Oracle</t>
  </si>
  <si>
    <t>Afolabi A. Epega &amp; Philip John Neimark</t>
  </si>
  <si>
    <t>Original Publications</t>
  </si>
  <si>
    <t>Complete English translation of the Odù Ifá</t>
  </si>
  <si>
    <t>Ritual, cosmology, divination</t>
  </si>
  <si>
    <t>African Religions: A Very Short Introduction</t>
  </si>
  <si>
    <t>Jacob K. Olupona</t>
  </si>
  <si>
    <t>Compact, academic primer</t>
  </si>
  <si>
    <t>For understanding Yoruba cosmology</t>
  </si>
  <si>
    <t>Orunmila: The Yoruba God of Wisdom</t>
  </si>
  <si>
    <t>William Bascom</t>
  </si>
  <si>
    <t>University of California Press</t>
  </si>
  <si>
    <t>Deep ethnographic dive</t>
  </si>
  <si>
    <t>Into Ifá divination and priesthood</t>
  </si>
  <si>
    <t>Yoruba Religion and Medicine in Ibadan</t>
  </si>
  <si>
    <t>George E. Simpson</t>
  </si>
  <si>
    <t>Ibadan University Press</t>
  </si>
  <si>
    <t>Interplay between traditional medicine and metaphysics</t>
  </si>
  <si>
    <t>Santería, Lucumí, and Syncretic Cults</t>
  </si>
  <si>
    <t>Santería: The Religion</t>
  </si>
  <si>
    <t>Migene González-Wippler</t>
  </si>
  <si>
    <t>Interviews, rituals, orisha cosmology</t>
  </si>
  <si>
    <t>Secrets of Afro-Cuban Divination</t>
  </si>
  <si>
    <t>Ócha'ni Lele (Baba Osundara)</t>
  </si>
  <si>
    <t>Destiny Books</t>
  </si>
  <si>
    <t>Detailed study of Diloggún divination system</t>
  </si>
  <si>
    <t>Finding Soul on the Path of Orisa</t>
  </si>
  <si>
    <t>Tobe Melora Correal</t>
  </si>
  <si>
    <t>Crossing Press</t>
  </si>
  <si>
    <t>A personal, but rooted view of initiation and ritual</t>
  </si>
  <si>
    <t>Palo Mayombe, Kimbanda, Quimbanda</t>
  </si>
  <si>
    <t>Palo Mayombe: The Garden of Blood and Bones</t>
  </si>
  <si>
    <t>Nicholaj de Mattos Frisvold</t>
  </si>
  <si>
    <t>Scarlet Imprint</t>
  </si>
  <si>
    <t>Best English-language introduction to Palo's ritual system</t>
  </si>
  <si>
    <t>Symbolic, initiatory, transgressive</t>
  </si>
  <si>
    <t>Exu: The Quimbanda of Night and Fire</t>
  </si>
  <si>
    <t>Core cosmology of Quimbanda (Brazilian Left-Hand cult)</t>
  </si>
  <si>
    <t>Including Exu and Pomba Gira</t>
  </si>
  <si>
    <t>Kimbanda: A Grimoire of the Left-Hand Path</t>
  </si>
  <si>
    <t>Humberto Maggi</t>
  </si>
  <si>
    <t>Theion Publishing</t>
  </si>
  <si>
    <t>Scholarly monograph with liturgical texts</t>
  </si>
  <si>
    <t>Sigils, demonic cosmology</t>
  </si>
  <si>
    <t>Vodou (Haitian)</t>
  </si>
  <si>
    <t>Mama Lola: A Vodou Priestess in Brooklyn</t>
  </si>
  <si>
    <t>Karen McCarthy Brown</t>
  </si>
  <si>
    <t>Anthropological classic that avoids sensationalism</t>
  </si>
  <si>
    <t>Secrets of Voodoo</t>
  </si>
  <si>
    <t>Milo Rigaud</t>
  </si>
  <si>
    <t>City Lights Books</t>
  </si>
  <si>
    <t>Best early work on Vodou cosmology</t>
  </si>
  <si>
    <t>Symbolism, and theology</t>
  </si>
  <si>
    <t>Vodou Visions: An Encounter with Divine Mystery</t>
  </si>
  <si>
    <t>Sallie Ann Glassman</t>
  </si>
  <si>
    <t>Villard Books</t>
  </si>
  <si>
    <t>A practitioner's guide with sigils, rituals, art, iconography</t>
  </si>
  <si>
    <t>The Spirits and the Law: Vodou and Power in Haiti</t>
  </si>
  <si>
    <t>Kate Ramsey</t>
  </si>
  <si>
    <t>University of Chicago Press</t>
  </si>
  <si>
    <t>Historical treatment of how colonial and modern powers demonized Vodou practice</t>
  </si>
  <si>
    <t>Solomonic Traditions, Ritual Magic, and Grimoires</t>
  </si>
  <si>
    <t>Solomonic Tradition &amp; Goetia</t>
  </si>
  <si>
    <t>Stephen Skinner's edition (2008, Golden Hoard Press); S.L. MacGregor Mathers (British Library MS Harley 3981)</t>
  </si>
  <si>
    <t>Illustrated, ritual instructions, spirit conjurations</t>
  </si>
  <si>
    <t>Foundational</t>
  </si>
  <si>
    <t>The Lesser Key of Solomon (Lemegeton)</t>
  </si>
  <si>
    <t>Joseph H. Peterson's Weiser edition (2001); Skinner &amp; Rankine edition (2010)</t>
  </si>
  <si>
    <t>72 demons, tools, planetary timings, sigils</t>
  </si>
  <si>
    <t>The Goetia of Dr. Rudd</t>
  </si>
  <si>
    <t>Stephen Skinner &amp; David Rankine</t>
  </si>
  <si>
    <t>Golden Hoard Press</t>
  </si>
  <si>
    <t>Reveals working versions of Goetia</t>
  </si>
  <si>
    <t>Combined with angelic systems</t>
  </si>
  <si>
    <t>The Veritable Key of Solomon</t>
  </si>
  <si>
    <t>Based on French manuscript (BL Lansdowne MS 1202)</t>
  </si>
  <si>
    <t>More ritualized and specific than Clavicula</t>
  </si>
  <si>
    <t>Liber Officiorum Spirituum</t>
  </si>
  <si>
    <t>Joseph Peterson (ed.)</t>
  </si>
  <si>
    <t>Sourceworks of Ceremonial Magic</t>
  </si>
  <si>
    <t>English source for the spirits of Goetia</t>
  </si>
  <si>
    <t>Precursor to Lemegeton. Very rare early text. Highly recommended</t>
  </si>
  <si>
    <t>Grimoires, Magic Manuals, &amp; Latin Originals</t>
  </si>
  <si>
    <t>The Munich Manual of Demonic Magic (Clm 849)</t>
  </si>
  <si>
    <t>Richard Kieckhefer (Arizona State University, 1997)</t>
  </si>
  <si>
    <t>Latin-English, necromantic and demonic invocation practices</t>
  </si>
  <si>
    <t>From the 15th c. Includes conjurations, demonic hierarchies, instructions for raising the dead</t>
  </si>
  <si>
    <t>Dan Attrell &amp; David Porreca (Penn State Press, 2019); Pingree's Latin edition</t>
  </si>
  <si>
    <t>One of the most important esoteric texts in history</t>
  </si>
  <si>
    <t>Talismanic, planetary, Neoplatonic</t>
  </si>
  <si>
    <t>Donald Tyson, Llewellyn 2003; Latin original: De Occulta Philosophia</t>
  </si>
  <si>
    <t>Cosmology, spirits, Kabbalah, astrology, ceremonial magic</t>
  </si>
  <si>
    <t>Pseudo-Agrippa</t>
  </si>
  <si>
    <t>Donald Tyson (Llewellyn)</t>
  </si>
  <si>
    <t>Includes Heptameron, angelic rituals, evocation procedures</t>
  </si>
  <si>
    <t>Heptameron</t>
  </si>
  <si>
    <t>Peter de Abano</t>
  </si>
  <si>
    <t>Best manuscript comparisons found in Skinner's annotated Fourth Book</t>
  </si>
  <si>
    <t>Standalone grimoire of planetary spirits and angelic operations</t>
  </si>
  <si>
    <t>Witchcraft Trial Literature &amp; Diabolical Manuals</t>
  </si>
  <si>
    <t>Montague Summers translation; original Latin MS recommended for accuracy</t>
  </si>
  <si>
    <t>17th-century demonology and witch trial instruction</t>
  </si>
  <si>
    <t>With actual ritual procedures and demonology charts</t>
  </si>
  <si>
    <t>Malleus Maleficarum</t>
  </si>
  <si>
    <t>Heinrich Kramer &amp; Jacob Sprenger</t>
  </si>
  <si>
    <t>Christopher Mackay's full critical edition (Cambridge University Press, 2006–2009)</t>
  </si>
  <si>
    <t>Legal, theological framework of demonology</t>
  </si>
  <si>
    <t>Church-approved methodology for prosecuting witches</t>
  </si>
  <si>
    <t>Jacques Collin de Plancy</t>
  </si>
  <si>
    <t>1863 illustrated edition with demon engravings</t>
  </si>
  <si>
    <t>Seminal demonological reference book</t>
  </si>
  <si>
    <t>Grimoire of Pope Honorius</t>
  </si>
  <si>
    <t>Original French text (1760), Bibliothèque de l'Arsenal, Paris</t>
  </si>
  <si>
    <t>Most editions are reprints of 18th-century French occult manuals</t>
  </si>
  <si>
    <t>Consult Owen Davies for contextual analysis</t>
  </si>
  <si>
    <t>The Sworn Book of Honorius (Liber Iuratus Honorii)</t>
  </si>
  <si>
    <t>Joseph H. Peterson, 2016 (Weiser)</t>
  </si>
  <si>
    <t>Medieval high magic, divine name conjurations, astral ascension</t>
  </si>
  <si>
    <t>Esoteric Manuscripts &amp; Illustrated Texts</t>
  </si>
  <si>
    <t>The Book of Abramelin</t>
  </si>
  <si>
    <t>Georg Dehn's full German text, translated by Steven Guth (Ibis Press, 2006)</t>
  </si>
  <si>
    <t>True 18-month operation to gain a Holy Guardian Angel and command spirits</t>
  </si>
  <si>
    <t>Essential for Thelema and modern ceremonial magic</t>
  </si>
  <si>
    <t>Livre des Esperitz</t>
  </si>
  <si>
    <t>Facsimile or Joseph Peterson edition</t>
  </si>
  <si>
    <t>Foundational to Ars Goetia</t>
  </si>
  <si>
    <t>Grimoirium Verum</t>
  </si>
  <si>
    <t>Joseph Peterson's edition (Weiser, 2007)</t>
  </si>
  <si>
    <t>Italian/French</t>
  </si>
  <si>
    <t>Raw, demonic magic with pact-making</t>
  </si>
  <si>
    <t>18th c. Italian/French necromantic grimoire</t>
  </si>
  <si>
    <t>The Grand Grimoire (Le Dragon Rouge)</t>
  </si>
  <si>
    <t>French originals</t>
  </si>
  <si>
    <t>True black magic: demonic pacts, Lucifer invocation</t>
  </si>
  <si>
    <t>Joseph Peterson (Weiser)</t>
  </si>
  <si>
    <t>Angelic-focused; Renaissance white magic</t>
  </si>
  <si>
    <t>Deep Neoplatonic theology</t>
  </si>
  <si>
    <t>Alchemy: Theory, Praxis, Mysticism &amp; Visual Works</t>
  </si>
  <si>
    <t>Classical Alchemy (Arabic, Greek, Latin)</t>
  </si>
  <si>
    <t>The Emerald Tablet (Tabula Smaragdina)</t>
  </si>
  <si>
    <t>Multiple versions: Latin (Twelfth Century), Arabic, and Newton's English translation; Dennis Hauck, The Emerald Tablet: Alchemy for Personal Transformation</t>
  </si>
  <si>
    <t>Foundational alchemical text</t>
  </si>
  <si>
    <t>Brian Copenhaver (Cambridge Texts in the History of Philosophy)</t>
  </si>
  <si>
    <t>Gnostic-Platonic vision of cosmos</t>
  </si>
  <si>
    <t>Foundational to Hermeticism</t>
  </si>
  <si>
    <t>Turba Philosophorum</t>
  </si>
  <si>
    <t>Berthelot or A.E. Waite's English editions</t>
  </si>
  <si>
    <t>Latin text of early Greek/Arabic alchemy</t>
  </si>
  <si>
    <t>Kitab al-Habib (Book of the Beloved)</t>
  </si>
  <si>
    <t>Jabir ibn Hayyan (Geber)</t>
  </si>
  <si>
    <t>Latin manuscripts where possible</t>
  </si>
  <si>
    <t>Arabic alchemical treatise</t>
  </si>
  <si>
    <t>English translations partial</t>
  </si>
  <si>
    <t>Medieval &amp; Renaissance Alchemy</t>
  </si>
  <si>
    <t>Taschen facsimile edition with full illustrations</t>
  </si>
  <si>
    <t>Jungians consider it a psychospiritual roadmap</t>
  </si>
  <si>
    <t>Theatrum Chemicum</t>
  </si>
  <si>
    <t>Original Latin corpus</t>
  </si>
  <si>
    <t>6-volume Latin corpus</t>
  </si>
  <si>
    <t>Includes Flamel, Ripley, Lull</t>
  </si>
  <si>
    <t>Ripley Scroll</t>
  </si>
  <si>
    <t>George Ripley</t>
  </si>
  <si>
    <t>British Library MS Harley 2411; Adam McLean's Alchemical Manuscripts Series</t>
  </si>
  <si>
    <t>Illustrated alchemical scroll</t>
  </si>
  <si>
    <t>Pseudo-Thomas Aquinas</t>
  </si>
  <si>
    <t>Marie-Louise von Franz, English + Latin</t>
  </si>
  <si>
    <t>Jungian favorite</t>
  </si>
  <si>
    <t>Symbolist alchemical visions</t>
  </si>
  <si>
    <t>The Book of Lambspring</t>
  </si>
  <si>
    <t>Found in Musaeum Hermeticum (1625); McLean's editions</t>
  </si>
  <si>
    <t>Allegorical images of alchemical stages</t>
  </si>
  <si>
    <t>Alchemical Catechism</t>
  </si>
  <si>
    <t>Dialogue format</t>
  </si>
  <si>
    <t>Classic western internal initiation manual</t>
  </si>
  <si>
    <t>Modern Alchemical Revivals</t>
  </si>
  <si>
    <t>Best introduction to spiritual alchemy</t>
  </si>
  <si>
    <t>From a Traditionalist/Perennialist viewpoint</t>
  </si>
  <si>
    <t>The Alchemical Body: Siddha Traditions in Medieval India</t>
  </si>
  <si>
    <t>David Gordon White</t>
  </si>
  <si>
    <t>Non-Western: intense look at tantric internal alchemy</t>
  </si>
  <si>
    <t>Psychology and Alchemy</t>
  </si>
  <si>
    <t>C.G. Jung</t>
  </si>
  <si>
    <t>Collected Works Vol. 12</t>
  </si>
  <si>
    <t>Explores dreams, myth, and archetypes via alchemical symbolism</t>
  </si>
  <si>
    <t>Alchemy: An Illustrated A to Z</t>
  </si>
  <si>
    <t>Alexander Roob</t>
  </si>
  <si>
    <t>Taschen</t>
  </si>
  <si>
    <t>Monumental visual atlas of alchemical images</t>
  </si>
  <si>
    <t>Diagrams, seals, and symbols</t>
  </si>
  <si>
    <t>Jewish, Christian, and Hermetic Kabbalah</t>
  </si>
  <si>
    <t>Jewish Kabbalah (Foundational)</t>
  </si>
  <si>
    <t>Sefer Yetzirah (Book of Formation)</t>
  </si>
  <si>
    <t>Aryeh Kaplan (Weiser, 1997) — includes Hebrew, extensive commentary</t>
  </si>
  <si>
    <t>Oldest Kabbalistic text</t>
  </si>
  <si>
    <t>Discusses creation via Hebrew letters and Sefirot</t>
  </si>
  <si>
    <t>Sefer ha-Bahir</t>
  </si>
  <si>
    <t>Aryeh Kaplan's translation with Kabbalistic commentaries</t>
  </si>
  <si>
    <t>Early mystical text</t>
  </si>
  <si>
    <t>Foundational to Sefirotic mysticism</t>
  </si>
  <si>
    <t>Daniel C. Matt's Pritzker Edition (Stanford University Press, 12 vols)</t>
  </si>
  <si>
    <t>Hebrew/Aramaic critical edition + English</t>
  </si>
  <si>
    <t>Essential</t>
  </si>
  <si>
    <t>Gate of Reincarnations</t>
  </si>
  <si>
    <t>Rabbi Chaim Vital</t>
  </si>
  <si>
    <t>English trans.: Rabbi A. Yaakov Bar Nahman</t>
  </si>
  <si>
    <t>Lurianic Kabbalah</t>
  </si>
  <si>
    <t>Highly influential in both Judaism and occultism</t>
  </si>
  <si>
    <t>Sefer ha-Temunah</t>
  </si>
  <si>
    <t>Hebrew manuscripts</t>
  </si>
  <si>
    <t>Medieval text describing cosmic cycles</t>
  </si>
  <si>
    <t>Letter-based creation. Only fragments available in English</t>
  </si>
  <si>
    <t>Chaim Vital / Isaac Luria</t>
  </si>
  <si>
    <t>Avraham Sutton (Kol Yehuda, partial), or Hebrew originals</t>
  </si>
  <si>
    <t>Core of Lurianic cosmology</t>
  </si>
  <si>
    <t>Christian &amp; Hermetic Kabbalah</t>
  </si>
  <si>
    <t>De Arte Cabalistica</t>
  </si>
  <si>
    <t>Johannes Reuchlin</t>
  </si>
  <si>
    <t>Latin text critical</t>
  </si>
  <si>
    <t>Foundational Christian Kabbalist</t>
  </si>
  <si>
    <t>English selections in Scholem and Dan's anthologies</t>
  </si>
  <si>
    <t>Pico della Mirandola: 900 Theses</t>
  </si>
  <si>
    <t>Pico della Mirandola</t>
  </si>
  <si>
    <t>Brian Copenhaver's translation &amp; commentary</t>
  </si>
  <si>
    <t>1486 manifesto of Renaissance Hermeticism</t>
  </si>
  <si>
    <t>Fuses Kabbalah, Platonism, magic</t>
  </si>
  <si>
    <t>Various editions</t>
  </si>
  <si>
    <t>A flawed but influential 19th-century English translation of Zoharic texts</t>
  </si>
  <si>
    <t>Occultists widely used it (Golden Dawn, Thelema)</t>
  </si>
  <si>
    <t>The Golem: Jewish Magical and Mystical Traditions on the Artificial Anthropoid</t>
  </si>
  <si>
    <t>SUNY Press</t>
  </si>
  <si>
    <t>Scholarly study of Kabbalistic magic</t>
  </si>
  <si>
    <t>Names of power, and golem creation</t>
  </si>
  <si>
    <t>Definitive general introduction</t>
  </si>
  <si>
    <t>To Jewish Kabbalah by the 20th century's greatest scholar</t>
  </si>
  <si>
    <t>Historical overview of Jewish mystical movements</t>
  </si>
  <si>
    <t>Including Merkabah and Hasidism</t>
  </si>
  <si>
    <t>Occult &amp; Magical Kabbalah</t>
  </si>
  <si>
    <t>The Mystical Qabalah</t>
  </si>
  <si>
    <t>Dion Fortune</t>
  </si>
  <si>
    <t>Weiser Books</t>
  </si>
  <si>
    <t>Classic British occult interpretation</t>
  </si>
  <si>
    <t>Of the Tree of Life</t>
  </si>
  <si>
    <t>Kabbalistic Astrology</t>
  </si>
  <si>
    <t>Rav Berg</t>
  </si>
  <si>
    <t>Kabbalah Centre</t>
  </si>
  <si>
    <t>Modern approach</t>
  </si>
  <si>
    <t>Use with caution but interesting as cultural phenomenon</t>
  </si>
  <si>
    <t>The Chicken Qabalah of Rabbi Lamed Ben Clifford</t>
  </si>
  <si>
    <t>Lon Milo DuQuette</t>
  </si>
  <si>
    <t>Comedic but insightful occult intro</t>
  </si>
  <si>
    <t>Q.B.L., or The Bride's Reception</t>
  </si>
  <si>
    <t>Frater Achad</t>
  </si>
  <si>
    <t>Thelemic Hermetic Kabbalah</t>
  </si>
  <si>
    <t>Historically important</t>
  </si>
  <si>
    <t>The Magician, The Mystic, and the Law</t>
  </si>
  <si>
    <t>Pennsylvania State University Press</t>
  </si>
  <si>
    <t>Covers intersections</t>
  </si>
  <si>
    <t>Of Kabbalah, mysticism, and legal suppression</t>
  </si>
  <si>
    <t>Symbolic and Visual</t>
  </si>
  <si>
    <t>The Book of Sacred Names</t>
  </si>
  <si>
    <t>Joshua Trachtenberg</t>
  </si>
  <si>
    <t>Jewish Publication Society</t>
  </si>
  <si>
    <t>Jewish magical names, demons, angelic hierarchies</t>
  </si>
  <si>
    <t>And written spells</t>
  </si>
  <si>
    <t>Kabbalistic Diagrams of the Golden Dawn</t>
  </si>
  <si>
    <t>Pat Zalewski</t>
  </si>
  <si>
    <t>Llewellyn</t>
  </si>
  <si>
    <t>Tree of Life interpretations</t>
  </si>
  <si>
    <t>Used in ritual work</t>
  </si>
  <si>
    <t>Meditation and Kabbalah</t>
  </si>
  <si>
    <t>Describes authentic Jewish meditational techniques</t>
  </si>
  <si>
    <t>Derived from mystical texts</t>
  </si>
  <si>
    <t>Gnosticism and Esoteric Christianity</t>
  </si>
  <si>
    <t>Primary Gnostic Scriptures</t>
  </si>
  <si>
    <t>The Nag Hammadi Library</t>
  </si>
  <si>
    <t>James M. Robinson (ed.)</t>
  </si>
  <si>
    <t>HarperOne, 1990; Marvin Meyer's annotated version</t>
  </si>
  <si>
    <t>Includes: Gospel of Thomas, Gospel of Philip, Apocryphon of John</t>
  </si>
  <si>
    <t>Valentinian and Sethian texts</t>
  </si>
  <si>
    <t>National Geographic critical edition + scholarly debate volumes</t>
  </si>
  <si>
    <t>Gnostic reinterpretation of Judas</t>
  </si>
  <si>
    <t>As sacred agent of truth</t>
  </si>
  <si>
    <t>G.R.S. Mead; more recent: Violet MacDermot (Brill)</t>
  </si>
  <si>
    <t>Esoteric teachings of Jesus post-resurrection</t>
  </si>
  <si>
    <t>Deep cosmology</t>
  </si>
  <si>
    <t>The Gospel of Mary Magdalene</t>
  </si>
  <si>
    <t>Jean-Yves Leloup (English–French–Greek edition), with commentary</t>
  </si>
  <si>
    <t>English, French, Greek</t>
  </si>
  <si>
    <t>Early Christian mysticism</t>
  </si>
  <si>
    <t>Gnostic salvation doctrine</t>
  </si>
  <si>
    <t>Key Gnostic Theorists &amp; Heresiologists</t>
  </si>
  <si>
    <t>Against Heresies (Adversus Haereses)</t>
  </si>
  <si>
    <t>Latin critical editions, English in ANF (Ante-Nicene Fathers Vol. 1)</t>
  </si>
  <si>
    <t>Primary source for understanding early Gnostic sects</t>
  </si>
  <si>
    <t>Excerpts of Theodotus</t>
  </si>
  <si>
    <t>Clement of Alexandria</t>
  </si>
  <si>
    <t>Found in ANF Vol. 2</t>
  </si>
  <si>
    <t>Commentary on Valentinian theology</t>
  </si>
  <si>
    <t>Panarion</t>
  </si>
  <si>
    <t>Epiphanius of Salamis</t>
  </si>
  <si>
    <t>Brill edition</t>
  </si>
  <si>
    <t>Massive anti-heresy compendium</t>
  </si>
  <si>
    <t>Includes Ophites, Nicolaitans, Barbeloites</t>
  </si>
  <si>
    <t>Refutation of All Heresies (Philosophumena)</t>
  </si>
  <si>
    <t>Important source for gnostic cosmology</t>
  </si>
  <si>
    <t>Initiation rites</t>
  </si>
  <si>
    <t>Modern Gnostic Studies</t>
  </si>
  <si>
    <t>Seminal 20th-century study</t>
  </si>
  <si>
    <t>Existential reading of gnosticism</t>
  </si>
  <si>
    <t>The Gnostics</t>
  </si>
  <si>
    <t>Jacques Lacarrière</t>
  </si>
  <si>
    <t>Beautiful, poetic reflection</t>
  </si>
  <si>
    <t>On Gnostic worldview</t>
  </si>
  <si>
    <t>Gnosis: The Nature and History of Gnosticism</t>
  </si>
  <si>
    <t>Kurt Rudolph</t>
  </si>
  <si>
    <t>T&amp;T Clark</t>
  </si>
  <si>
    <t>Scholarly and precise</t>
  </si>
  <si>
    <t>Forbidden Faith: The Secret History of Gnosticism</t>
  </si>
  <si>
    <t>Accessible but well-researched history</t>
  </si>
  <si>
    <t>A History of Gnosticism</t>
  </si>
  <si>
    <t>Giovanni Filoramo</t>
  </si>
  <si>
    <t>Basil Blackwell</t>
  </si>
  <si>
    <t>Good balance of history and theology</t>
  </si>
  <si>
    <t>The Secret Book of John: The Gnostic Gospel</t>
  </si>
  <si>
    <t>Karen King</t>
  </si>
  <si>
    <t>Deep analysis of the Apocryphon of John</t>
  </si>
  <si>
    <t>The most important Gnostic cosmogony</t>
  </si>
  <si>
    <t>Esoteric Christianity &amp; Mystery Traditions</t>
  </si>
  <si>
    <t>The Mystery of the Seven Vowels</t>
  </si>
  <si>
    <t>Joscelyn Godwin</t>
  </si>
  <si>
    <t>Phanes Press</t>
  </si>
  <si>
    <t>Ancient use of vowel chanting</t>
  </si>
  <si>
    <t>In mystery religions, Hermetic and Gnostic rites</t>
  </si>
  <si>
    <t>The Gospel of Truth</t>
  </si>
  <si>
    <t>Translation and commentary by Harold Attridge</t>
  </si>
  <si>
    <t>Valentinian Text</t>
  </si>
  <si>
    <t>The Sethian Gnostic Texts</t>
  </si>
  <si>
    <t>John D. Turner</t>
  </si>
  <si>
    <t>Brill Academic</t>
  </si>
  <si>
    <t>Advanced study of Sethian cosmology</t>
  </si>
  <si>
    <t>And anti-cosmic dualism</t>
  </si>
  <si>
    <t>The Mandaeans: Ancient Texts and Modern People</t>
  </si>
  <si>
    <t>Jorunn Buckley</t>
  </si>
  <si>
    <t>Surviving Gnostic sect in Iraq/Iran</t>
  </si>
  <si>
    <t>Rituals and texts</t>
  </si>
  <si>
    <t>The Books of Jeu and the Untitled Text in the Bruce Codex</t>
  </si>
  <si>
    <t>Carl Schmidt</t>
  </si>
  <si>
    <t>E.J. Brill</t>
  </si>
  <si>
    <t>Early Christian magic and initiation rites</t>
  </si>
  <si>
    <t>The Path of Gnosis: Mystical Christianity and the Sacraments</t>
  </si>
  <si>
    <t>Tau Malachi</t>
  </si>
  <si>
    <t>Esoteric contemporary Christian Gnostic practice</t>
  </si>
  <si>
    <t>Secret Societies and Fraternal Orders</t>
  </si>
  <si>
    <t>Knights Templar</t>
  </si>
  <si>
    <t>The Rule of the Templars: The French Text of the Rule of the Order of the Knights Templar</t>
  </si>
  <si>
    <t>J.M. Upton-Ward (Boydell Press, 1997)</t>
  </si>
  <si>
    <t>The foundational monastic code</t>
  </si>
  <si>
    <t>Governing the Templar Order</t>
  </si>
  <si>
    <t>The Templars: The Secret History Revealed</t>
  </si>
  <si>
    <t>Barbara Frale</t>
  </si>
  <si>
    <t>Arcade Publishing</t>
  </si>
  <si>
    <t>Insights from the Vatican Secret Archives</t>
  </si>
  <si>
    <t>On Templar trials</t>
  </si>
  <si>
    <t>The Trial of the Templars</t>
  </si>
  <si>
    <t>Malcolm Barber</t>
  </si>
  <si>
    <t>Comprehensive analysis</t>
  </si>
  <si>
    <t>Of the persecution and dissolution of the Templars</t>
  </si>
  <si>
    <t>Rosicrucianism</t>
  </si>
  <si>
    <t>The Rosicrucian Manifestos: Fama Fraternitatis and Confessio Fraternitatis</t>
  </si>
  <si>
    <t>Jean-Pierre Bayard translation</t>
  </si>
  <si>
    <t>The seminal 17th-century documents</t>
  </si>
  <si>
    <t>Outlining Rosicrucian philosophy</t>
  </si>
  <si>
    <t>Johann Valentin Andreae</t>
  </si>
  <si>
    <t>Joscelyn Godwin translation</t>
  </si>
  <si>
    <t>Allegorical narrative</t>
  </si>
  <si>
    <t>Central to Rosicrucian mysticism</t>
  </si>
  <si>
    <t>Rosicrucian Enlightenment</t>
  </si>
  <si>
    <t>Exploration of the cultural and intellectual impact</t>
  </si>
  <si>
    <t>Of Rosicrucianism during the Renaissance</t>
  </si>
  <si>
    <t>Freemasonry</t>
  </si>
  <si>
    <t>Morals and Dogma of the Ancient and Accepted Scottish Rite of Freemasonry</t>
  </si>
  <si>
    <t>Albert Pike</t>
  </si>
  <si>
    <t>Supreme Council of the Thirty-Third Degree</t>
  </si>
  <si>
    <t>Detailed exposition</t>
  </si>
  <si>
    <t>Of Masonic philosophy and symbolism</t>
  </si>
  <si>
    <t>The Builders: A Story and Study of Freemasonry</t>
  </si>
  <si>
    <t>Joseph Fort Newton</t>
  </si>
  <si>
    <t>The Torch Press</t>
  </si>
  <si>
    <t>Historical overview and interpretation</t>
  </si>
  <si>
    <t>Of Masonic traditions</t>
  </si>
  <si>
    <t>Born in Blood: The Lost Secrets of Freemasonry</t>
  </si>
  <si>
    <t>John J. Robinson</t>
  </si>
  <si>
    <t>M. Evans &amp; Company</t>
  </si>
  <si>
    <t>Investigates the origins of Freemasonry</t>
  </si>
  <si>
    <t>In relation to the Knights Templar</t>
  </si>
  <si>
    <t>Other Secret Societies</t>
  </si>
  <si>
    <t>The Golden Dawn: The Original Account of the Teachings, Rites, and Ceremonies of the Hermetic Order</t>
  </si>
  <si>
    <t>Israel Regardie, edited by John Michael Greer</t>
  </si>
  <si>
    <t>Comprehensive collection of rituals and teachings</t>
  </si>
  <si>
    <t>From the Hermetic Order of the Golden Dawn</t>
  </si>
  <si>
    <t>Philosophical Research Society</t>
  </si>
  <si>
    <t>Encyclopedic exploration</t>
  </si>
  <si>
    <t>Of esoteric traditions and secret societies</t>
  </si>
  <si>
    <t>The Arcane Schools</t>
  </si>
  <si>
    <t>John Yarker</t>
  </si>
  <si>
    <t>William Tait</t>
  </si>
  <si>
    <t>Examination of the history and practices</t>
  </si>
  <si>
    <t>Of various esoteric schools and orders</t>
  </si>
  <si>
    <t>Eastern Mysticism and Esoteric Traditions</t>
  </si>
  <si>
    <t>Hindu Mysticism</t>
  </si>
  <si>
    <t>The Upanishads</t>
  </si>
  <si>
    <t>Eknath Easwaran translation</t>
  </si>
  <si>
    <t>Core philosophical texts</t>
  </si>
  <si>
    <t>Exploring the nature of reality and the self</t>
  </si>
  <si>
    <t>The Bhagavad Gita</t>
  </si>
  <si>
    <t>Attributed to Vyasa</t>
  </si>
  <si>
    <t>Swami Sivananda translation</t>
  </si>
  <si>
    <t>Dialogues on duty, righteousness, and spirituality</t>
  </si>
  <si>
    <t>Kundalini: The Evolutionary Energy in Man</t>
  </si>
  <si>
    <t>Gopi Krishna</t>
  </si>
  <si>
    <t>Exploration of the awakening of Kundalini energy</t>
  </si>
  <si>
    <t>Buddhist Esotericism</t>
  </si>
  <si>
    <t>The Tibetan Book of the Dead</t>
  </si>
  <si>
    <t>Gyurme Dorje translation</t>
  </si>
  <si>
    <t>Guide to the afterlife and consciousness transition</t>
  </si>
  <si>
    <t>The Secret Doctrine of the Tibetan Book of the Dead</t>
  </si>
  <si>
    <t>Anagarika Govinda</t>
  </si>
  <si>
    <t>Rider</t>
  </si>
  <si>
    <t>Interpretative analysis</t>
  </si>
  <si>
    <t>Of Tibetan esoteric teachings</t>
  </si>
  <si>
    <t>The Flower Ornament Scripture: A Translation of the Avatamsaka Sutra</t>
  </si>
  <si>
    <t>Thomas Cleary translation</t>
  </si>
  <si>
    <t>Chinese/Sanskrit</t>
  </si>
  <si>
    <t>Expansive Mahayana Buddhist text</t>
  </si>
  <si>
    <t>On interpenetration and enlightenment</t>
  </si>
  <si>
    <t>Taoist Mysticism</t>
  </si>
  <si>
    <t>D.C. Lau translation</t>
  </si>
  <si>
    <t>Classical Chinese</t>
  </si>
  <si>
    <t>Foundational Taoist text</t>
  </si>
  <si>
    <t>On the way and its virtue</t>
  </si>
  <si>
    <t>The Secret of the Golden Flower: A Chinese Book of Life</t>
  </si>
  <si>
    <t>Richard Wilhelm translation, commentary by C.G. Jung</t>
  </si>
  <si>
    <t>Manual on meditation</t>
  </si>
  <si>
    <t>And alchemical transformation</t>
  </si>
  <si>
    <t>The Book of Zhuangzi</t>
  </si>
  <si>
    <t>Burton Watson translation</t>
  </si>
  <si>
    <t>Classical Taoist philosophical text</t>
  </si>
  <si>
    <t>Shamanic &amp; Indigenous Traditions</t>
  </si>
  <si>
    <t>Shamanic Traditions</t>
  </si>
  <si>
    <t>Shamanism: Archaic Techniques of Ecstasy</t>
  </si>
  <si>
    <t>Seminal academic work</t>
  </si>
  <si>
    <t>On shamanic practices worldwide</t>
  </si>
  <si>
    <t>Breaking Open the Head</t>
  </si>
  <si>
    <t>Daniel Pinchbeck</t>
  </si>
  <si>
    <t>Broadway Books</t>
  </si>
  <si>
    <t>Modern exploration of shamanic practices</t>
  </si>
  <si>
    <t>And psychedelics</t>
  </si>
  <si>
    <t>The Way of the Shaman</t>
  </si>
  <si>
    <t>Michael Harner</t>
  </si>
  <si>
    <t>Introduction to core shamanic techniques</t>
  </si>
  <si>
    <t>The Teachings of Don Juan</t>
  </si>
  <si>
    <t>Carlos Castaneda</t>
  </si>
  <si>
    <t>Controversial account</t>
  </si>
  <si>
    <t>Of Yaqui sorcery practices</t>
  </si>
  <si>
    <t>Indigenous Systems</t>
  </si>
  <si>
    <t>Study of Afro-Cuban magical tradition</t>
  </si>
  <si>
    <t>Santería: African Magic in Latin America</t>
  </si>
  <si>
    <t>Overview of Santería practices</t>
  </si>
  <si>
    <t>The Grimoire of Baron Samedi</t>
  </si>
  <si>
    <t>Pascal Bétit</t>
  </si>
  <si>
    <t>Finbarr</t>
  </si>
  <si>
    <t>Collection of Vodou rituals and invocations</t>
  </si>
  <si>
    <t>Maman Brigitte: Grimoire of the Vodou Spirit</t>
  </si>
  <si>
    <t>Louis Martinie</t>
  </si>
  <si>
    <t>Black Moon Publishing</t>
  </si>
  <si>
    <t>Exploration of the Vodou loa</t>
  </si>
  <si>
    <t>Sacred Woman, Sacred Dance</t>
  </si>
  <si>
    <t>Iris J. Stewart</t>
  </si>
  <si>
    <t>Study of ritual dance traditions</t>
  </si>
  <si>
    <t>Scholarly Analyses &amp; Histories</t>
  </si>
  <si>
    <t>Historical Analyses</t>
  </si>
  <si>
    <t>Exploration of Hermetic philosophy</t>
  </si>
  <si>
    <t>The Occult Philosophy in the Elizabethan Age</t>
  </si>
  <si>
    <t>Frances Yates</t>
  </si>
  <si>
    <t>Academic study of Renaissance occultism</t>
  </si>
  <si>
    <t>Influential study</t>
  </si>
  <si>
    <t>Of Hermeticism's role in the Renaissance</t>
  </si>
  <si>
    <t>The Rosicrucian Enlightenment</t>
  </si>
  <si>
    <t>Study of Rosicrucian movement</t>
  </si>
  <si>
    <t>A History of Magic and Experimental Science</t>
  </si>
  <si>
    <t>Lynn Thorndike</t>
  </si>
  <si>
    <t>Columbia University Press</t>
  </si>
  <si>
    <t>Monumental scholarly work</t>
  </si>
  <si>
    <t>On the history of magic</t>
  </si>
  <si>
    <t>Anthropological &amp; Philosophical Studies</t>
  </si>
  <si>
    <t>Magic, Science, Religion, and the Scope of Rationality</t>
  </si>
  <si>
    <t>Stanley Jeyaraja Tambiah</t>
  </si>
  <si>
    <t>Anthropological examination</t>
  </si>
  <si>
    <t>Of magical thinking</t>
  </si>
  <si>
    <t>Ritual Magic</t>
  </si>
  <si>
    <t>Elizabeth Butler</t>
  </si>
  <si>
    <t>Academic study</t>
  </si>
  <si>
    <t>Of ceremonial magic traditions</t>
  </si>
  <si>
    <t>The Western Esoteric Traditions: A Historical Introduction</t>
  </si>
  <si>
    <t>Nicholas Goodrick-Clarke</t>
  </si>
  <si>
    <t>Academic overview</t>
  </si>
  <si>
    <t>Of Western esotericism</t>
  </si>
  <si>
    <t>Political &amp; Cultural Studies</t>
  </si>
  <si>
    <t>The Occult Roots of Nazism</t>
  </si>
  <si>
    <t>Study of esoteric influences</t>
  </si>
  <si>
    <t>On Nazi ideology</t>
  </si>
  <si>
    <t>Black Sun: Aryan Cults, Esoteric Nazism, and the Politics of Identity</t>
  </si>
  <si>
    <t>Follow-up to Occult Roots of Nazism</t>
  </si>
  <si>
    <t>Magia Sexualis</t>
  </si>
  <si>
    <t>Hugh Urban</t>
  </si>
  <si>
    <t>Study of sexuality</t>
  </si>
  <si>
    <t>In magical traditions</t>
  </si>
  <si>
    <t>Grimoire Studies</t>
  </si>
  <si>
    <t>Grimoires: A History of Magic Books</t>
  </si>
  <si>
    <t>Owen Davies</t>
  </si>
  <si>
    <t>Scholarly history of magical texts</t>
  </si>
  <si>
    <t>Forbidden Rites: A Necromancer's Manual of the Fifteenth Century</t>
  </si>
  <si>
    <t>Academic study of a medieval grimoire</t>
  </si>
  <si>
    <t>The Language of Demons and Angels</t>
  </si>
  <si>
    <t>Christopher I. Lehrich</t>
  </si>
  <si>
    <t>Study of John Dee's magical system</t>
  </si>
  <si>
    <t>John Dee's Natural Philosophy</t>
  </si>
  <si>
    <t>Nicholas Clulee</t>
  </si>
  <si>
    <t>Scholarly study of Dee's work</t>
  </si>
  <si>
    <t>Modern Esoteric Movements</t>
  </si>
  <si>
    <t>The Occult Mind: Magic in Theory and Practice</t>
  </si>
  <si>
    <t>Academic analysis of magical thought</t>
  </si>
  <si>
    <t>Scholarly overview</t>
  </si>
  <si>
    <t>Of Western esoteric traditions</t>
  </si>
  <si>
    <t>New Age Religion and Western Culture</t>
  </si>
  <si>
    <t>Wouter Hanegraaff</t>
  </si>
  <si>
    <t>Brill</t>
  </si>
  <si>
    <t>Study of esoteric currents</t>
  </si>
  <si>
    <t>In modern culture</t>
  </si>
  <si>
    <t>Symbolic &amp; Visual Works</t>
  </si>
  <si>
    <t>Symbol Collections</t>
  </si>
  <si>
    <t>The Book of Symbols: Reflections on Archetypal Images</t>
  </si>
  <si>
    <t>Archive for Research in Archetypal Symbolism</t>
  </si>
  <si>
    <t>Visual collection</t>
  </si>
  <si>
    <t>Of symbolic imagery</t>
  </si>
  <si>
    <t>Dictionary of Symbols</t>
  </si>
  <si>
    <t>Jean Chevalier and Alain Gheerbrant</t>
  </si>
  <si>
    <t>Comprehensive reference work</t>
  </si>
  <si>
    <t>On symbolism</t>
  </si>
  <si>
    <t>Illustrated encyclopedia</t>
  </si>
  <si>
    <t>Of occult symbolism</t>
  </si>
  <si>
    <t>Illustrated Grimoires</t>
  </si>
  <si>
    <t>The Red Dragon (Le Dragon Rouge)</t>
  </si>
  <si>
    <t>Illustrated 18th century grimoire</t>
  </si>
  <si>
    <t>With talismanic images</t>
  </si>
  <si>
    <t>The Pictorial Key to the Tarot</t>
  </si>
  <si>
    <t>Rider &amp; Company</t>
  </si>
  <si>
    <t>Classic work on Tarot symbolism</t>
  </si>
  <si>
    <t>With illustrations</t>
  </si>
  <si>
    <t>Ars Goetia</t>
  </si>
  <si>
    <t>Illustrated edition with demonic seals and sigils</t>
  </si>
  <si>
    <t>Illustrated grimoire</t>
  </si>
  <si>
    <t>Stephen Skinner and David Rankine (eds.)</t>
  </si>
  <si>
    <t>Illustrated 17th century text</t>
  </si>
  <si>
    <t>On angel and demon magic</t>
  </si>
  <si>
    <t>Folklore &amp; Symbolic References</t>
  </si>
  <si>
    <t>Mystic Dream Book</t>
  </si>
  <si>
    <t>Collection of dream symbols</t>
  </si>
  <si>
    <t>And their occult meanings</t>
  </si>
  <si>
    <t>Jewish Magic and Superstition</t>
  </si>
  <si>
    <t>Study of Jewish magical practices and symbols</t>
  </si>
  <si>
    <t>The Black Pullet</t>
  </si>
  <si>
    <t>Illustrated edition with talismanic designs</t>
  </si>
  <si>
    <t>Grimoire with talismanic designs</t>
  </si>
  <si>
    <t>Controversial &amp; Ritual Abuse Studies</t>
  </si>
  <si>
    <t>Case Studies &amp; Investigations</t>
  </si>
  <si>
    <t>Children for the Devil: Ritual Abuse and Satanic Crime</t>
  </si>
  <si>
    <t>Tim Tate</t>
  </si>
  <si>
    <t>Methuen</t>
  </si>
  <si>
    <t>Investigative account</t>
  </si>
  <si>
    <t>Of allegations of ritual abuse</t>
  </si>
  <si>
    <t>Speak of the Devil: Tales of Satanic Abuse in Contemporary England</t>
  </si>
  <si>
    <t>Jean La Fontaine</t>
  </si>
  <si>
    <t>Of satanic ritual abuse allegations</t>
  </si>
  <si>
    <t>Satanic Ritual Abuse: Principles of Treatment</t>
  </si>
  <si>
    <t>Colin A. Ross</t>
  </si>
  <si>
    <t>Clinical perspective</t>
  </si>
  <si>
    <t>On alleged ritual abuse</t>
  </si>
  <si>
    <t>Theoretical Studies</t>
  </si>
  <si>
    <t>Cult and Ritual Abuse: Narratives, Evidence, and Healing Approaches</t>
  </si>
  <si>
    <t>James Randall Noblitt and Pamela Sue Perskin</t>
  </si>
  <si>
    <t>Praeger</t>
  </si>
  <si>
    <t>Of ritual abuse claims</t>
  </si>
  <si>
    <t>Ritual Abuse in the Twenty-First Century</t>
  </si>
  <si>
    <t>Randy Noblitt and Pamela Sue Perskin</t>
  </si>
  <si>
    <t>Robert D. Reed Publishers</t>
  </si>
  <si>
    <t>Updated work</t>
  </si>
  <si>
    <t>On contemporary allegations</t>
  </si>
  <si>
    <t>The Extreme Abuse Survey: Preliminary Findings</t>
  </si>
  <si>
    <t>Thorsten Becker et al.</t>
  </si>
  <si>
    <t>Online publication</t>
  </si>
  <si>
    <t>Research study</t>
  </si>
  <si>
    <t>On extreme abuse allegations</t>
  </si>
  <si>
    <t>Psychological Perspectives</t>
  </si>
  <si>
    <t>Ritual Abuse and Mind Control: The Manipulation of Attachment Needs</t>
  </si>
  <si>
    <t>Orit Badouk Epstein et al.</t>
  </si>
  <si>
    <t>Karnac Books</t>
  </si>
  <si>
    <t>Psychological perspective</t>
  </si>
  <si>
    <t>The Witch-Hunt Narrative</t>
  </si>
  <si>
    <t>Ross E. Cheit</t>
  </si>
  <si>
    <t>Critical examination</t>
  </si>
  <si>
    <t>Of perspectives on ritual abuse allegations</t>
  </si>
  <si>
    <t>Modern Academic Journals &amp; Periodicals</t>
  </si>
  <si>
    <t>Academic Journals</t>
  </si>
  <si>
    <t>Aries: Journal for the Study of Western Esotericism</t>
  </si>
  <si>
    <t>Periodical</t>
  </si>
  <si>
    <t>Academic journal</t>
  </si>
  <si>
    <t>Published by Brill</t>
  </si>
  <si>
    <t>The Pomegranate: The International Journal of Pagan Studies</t>
  </si>
  <si>
    <t>Equinox Publishing</t>
  </si>
  <si>
    <t>Academic journal on paganism</t>
  </si>
  <si>
    <t>Magic, Ritual, and Witchcraft</t>
  </si>
  <si>
    <t>Scholarly journal</t>
  </si>
  <si>
    <t>Journal of Contemporary Religion</t>
  </si>
  <si>
    <t>With regular coverage of esoteric movements</t>
  </si>
  <si>
    <t>Nova Religio: The Journal of Alternative and Emergent Religions</t>
  </si>
  <si>
    <t>Covering new religious movements</t>
  </si>
  <si>
    <t>Specialized Periodicals</t>
  </si>
  <si>
    <t>The Journal for the Academic Study of Magic</t>
  </si>
  <si>
    <t>Mandrake of Oxford</t>
  </si>
  <si>
    <t>Scholarly periodical</t>
  </si>
  <si>
    <t>Focused on magical practices</t>
  </si>
  <si>
    <t>The Journal of Ritual Studies</t>
  </si>
  <si>
    <t>University of Pittsburgh</t>
  </si>
  <si>
    <t>Focusing on ritual practices across cultures</t>
  </si>
  <si>
    <t>Secret Societies &amp; Orders</t>
  </si>
  <si>
    <t>Historical Secret Orders</t>
  </si>
  <si>
    <t>The Secret Rituals of the O.T.O.</t>
  </si>
  <si>
    <t>Francis King</t>
  </si>
  <si>
    <t>C.W. Daniel Company</t>
  </si>
  <si>
    <t>Exposition of Ordo Templi Orientis rituals</t>
  </si>
  <si>
    <t>The Secret Teachings of the Golden Dawn</t>
  </si>
  <si>
    <t>R.G. Torrens</t>
  </si>
  <si>
    <t>Analysis of Golden Dawn ritual practices</t>
  </si>
  <si>
    <t>Conspiracy Literature</t>
  </si>
  <si>
    <t>Secret Societies and Psychological Warfare</t>
  </si>
  <si>
    <t>Michael A. Hoffman II</t>
  </si>
  <si>
    <t>Independent History and Research</t>
  </si>
  <si>
    <t>Controversial analysis</t>
  </si>
  <si>
    <t>Of occult symbolism in public spaces</t>
  </si>
  <si>
    <t>The Brotherhood: The Secret World of the Freemasons</t>
  </si>
  <si>
    <t>Stephen Knight</t>
  </si>
  <si>
    <t>Granada Publishing</t>
  </si>
  <si>
    <t>Exposé of Freemasonry</t>
  </si>
  <si>
    <t>Historical Studies</t>
  </si>
  <si>
    <t>The Temple and the Lodge</t>
  </si>
  <si>
    <t>Michael Baigent and Richard Leigh</t>
  </si>
  <si>
    <t>Study of Templar influences</t>
  </si>
  <si>
    <t>On Freemasonry</t>
  </si>
  <si>
    <t>The Secret History of the World</t>
  </si>
  <si>
    <t>Mark Booth</t>
  </si>
  <si>
    <t>Overlook Press</t>
  </si>
  <si>
    <t>Alternative history</t>
  </si>
  <si>
    <t>Through the lens of esoteric traditions</t>
  </si>
  <si>
    <t>The Hermetic Brotherhood of Luxor</t>
  </si>
  <si>
    <t>Joscelyn Godwin et al.</t>
  </si>
  <si>
    <t>Of an influential 19th century occult order</t>
  </si>
  <si>
    <t>The Magical Order of the Golden Dawn: A Historical Reappraisal</t>
  </si>
  <si>
    <t>Scholarly study</t>
  </si>
  <si>
    <t>Of the Golden Dawn</t>
  </si>
  <si>
    <t>Modern Interpretations</t>
  </si>
  <si>
    <t>The Invisible College</t>
  </si>
  <si>
    <t>Robert Anton Wilson</t>
  </si>
  <si>
    <t>Examination of hidden influences</t>
  </si>
  <si>
    <t>In society</t>
  </si>
  <si>
    <t>The Illuminati Papers</t>
  </si>
  <si>
    <t>Ronin Publishing</t>
  </si>
  <si>
    <t>Collection of essays</t>
  </si>
  <si>
    <t>On conspiracy theories and occultism</t>
  </si>
  <si>
    <t>Contemporary Practice &amp; Analysis</t>
  </si>
  <si>
    <t>Modern Academic Studies</t>
  </si>
  <si>
    <t>Contemporary Esotericism</t>
  </si>
  <si>
    <t>Egil Asprem and Kennet Granholm (eds.)</t>
  </si>
  <si>
    <t>Of modern esoteric practices</t>
  </si>
  <si>
    <t>The Dark Lord: H.P. Lovecraft, Kenneth Grant, and the Typhonian Tradition</t>
  </si>
  <si>
    <t>Peter Levenda</t>
  </si>
  <si>
    <t>Ibis Press</t>
  </si>
  <si>
    <t>Study of fiction's influence</t>
  </si>
  <si>
    <t>On occult practice</t>
  </si>
  <si>
    <t>Stealing Fire from Heaven: The Rise of Modern Western Magic</t>
  </si>
  <si>
    <t>Nevill Drury</t>
  </si>
  <si>
    <t>Overview</t>
  </si>
  <si>
    <t>Of contemporary magical currents</t>
  </si>
  <si>
    <t>Modern Magical Systems</t>
  </si>
  <si>
    <t>Apocalyptic Witchcraft</t>
  </si>
  <si>
    <t>Peter Grey</t>
  </si>
  <si>
    <t>Modern manifesto</t>
  </si>
  <si>
    <t>Combining witchcraft with ecological concerns</t>
  </si>
  <si>
    <t>The Archidoxes of Magic</t>
  </si>
  <si>
    <t>Paracelsus, translated by Robert Turner</t>
  </si>
  <si>
    <t>Askin Publishers</t>
  </si>
  <si>
    <t>Renaissance magical and alchemical work</t>
  </si>
  <si>
    <t>Symbolic &amp; Psychological</t>
  </si>
  <si>
    <t>Maps of Meaning: The Architecture of Belief</t>
  </si>
  <si>
    <t>Jordan B. Peterson</t>
  </si>
  <si>
    <t>Psychological analysis</t>
  </si>
  <si>
    <t>Of mythological and religious symbolism</t>
  </si>
  <si>
    <t>Demons of the Flesh: The Complete Guide to Left-Hand Path Sex Magic</t>
  </si>
  <si>
    <t>Nikolas and Zeena Schreck</t>
  </si>
  <si>
    <t>Creation Books</t>
  </si>
  <si>
    <t>Study of transgressive magical sexuality</t>
  </si>
  <si>
    <t>Practical Guides</t>
  </si>
  <si>
    <t>The Dark Arts</t>
  </si>
  <si>
    <t>Michael Howard</t>
  </si>
  <si>
    <t>Capall Bann Publishing</t>
  </si>
  <si>
    <t>Practical guide</t>
  </si>
  <si>
    <t>To traditional witchcraft and sorcery</t>
  </si>
  <si>
    <t>Urban Voodoo</t>
  </si>
  <si>
    <t>S. Jason Black and Christopher S. Hyatt</t>
  </si>
  <si>
    <t>Original Falcon Press</t>
  </si>
  <si>
    <t>Modern adaptation</t>
  </si>
  <si>
    <t>Of African diaspora magic</t>
  </si>
  <si>
    <t>Left-Hand Path</t>
  </si>
  <si>
    <t>Qabalah, Qliphoth and Goetic Magic</t>
  </si>
  <si>
    <t>Thomas Karlsson</t>
  </si>
  <si>
    <t>Ajna Bound</t>
  </si>
  <si>
    <t>Study of the "dark side"</t>
  </si>
  <si>
    <t>Of Kabbalistic tradition</t>
  </si>
  <si>
    <t>The Tree of Death &amp; Qliphoth</t>
  </si>
  <si>
    <t>Asenath Mason</t>
  </si>
  <si>
    <t>Magan Publications</t>
  </si>
  <si>
    <t>Exploration of the demonic realm</t>
  </si>
  <si>
    <t>In Kabbalah</t>
  </si>
  <si>
    <t>The Book of Sitra Achra</t>
  </si>
  <si>
    <t>Ixaxaar</t>
  </si>
  <si>
    <t>Contemporary grimoire</t>
  </si>
  <si>
    <t>Focusing on the "other side"</t>
  </si>
  <si>
    <t>The Red King</t>
  </si>
  <si>
    <t>Mark Alan Smith</t>
  </si>
  <si>
    <t>Primal Craft</t>
  </si>
  <si>
    <t>Contemporary demonic grimoire</t>
  </si>
  <si>
    <t>The Book of Smokeless Fire</t>
  </si>
  <si>
    <t>S. Ben Qayin</t>
  </si>
  <si>
    <t>Nephilim Press</t>
  </si>
  <si>
    <t>Of demonic magic</t>
  </si>
  <si>
    <t>Demons of Magick</t>
  </si>
  <si>
    <t>Gordon Winterfield</t>
  </si>
  <si>
    <t>CreateSpace</t>
  </si>
  <si>
    <t>Contemporary grimoire on evocation</t>
  </si>
  <si>
    <t>Witchcraft, Paganism &amp; Folk Magic</t>
  </si>
  <si>
    <t>Historical Witchcraft</t>
  </si>
  <si>
    <t>A History of Witchcraft: Sorcerers, Heretics, and Pagans</t>
  </si>
  <si>
    <t>Jeffrey B. Russell</t>
  </si>
  <si>
    <t>Thames &amp; Hudson</t>
  </si>
  <si>
    <t>Academic survey of witchcraft</t>
  </si>
  <si>
    <t>The Encyclopedia of Witchcraft &amp; Demonology</t>
  </si>
  <si>
    <t>Rossell Hope Robbins</t>
  </si>
  <si>
    <t>Crown Publishers</t>
  </si>
  <si>
    <t>Modern Witchcraft</t>
  </si>
  <si>
    <t>Drawing Down the Moon</t>
  </si>
  <si>
    <t>Margot Adler</t>
  </si>
  <si>
    <t>Penguin Books</t>
  </si>
  <si>
    <t>Study of contemporary paganism and Wicca in America</t>
  </si>
  <si>
    <t>Robert Graves</t>
  </si>
  <si>
    <t>Poetic exploration</t>
  </si>
  <si>
    <t>Of mythology and the "Triple Goddess"</t>
  </si>
  <si>
    <t>Triumph of the Moon</t>
  </si>
  <si>
    <t>Ronald Hutton</t>
  </si>
  <si>
    <t>Academic history</t>
  </si>
  <si>
    <t>Of modern pagan witchcraft</t>
  </si>
  <si>
    <t>Conservative Perspectives</t>
  </si>
  <si>
    <t>Witchcraft and Black Magic</t>
  </si>
  <si>
    <t>Montague Summers</t>
  </si>
  <si>
    <t>Dover Publications</t>
  </si>
  <si>
    <t>Conservative Catholic perspective</t>
  </si>
  <si>
    <t>On witchcraft</t>
  </si>
  <si>
    <t>Francesco Maria Guazzo, translated by E.A. Ashwin</t>
  </si>
  <si>
    <t>17th century text on witchcraft</t>
  </si>
  <si>
    <t>The Malleus Maleficarum (The Hammer of Witches)</t>
  </si>
  <si>
    <t>Heinrich Kramer and Jacob Sprenger, translated by Christopher S. Mackay</t>
  </si>
  <si>
    <t>Infamous 15th century witch-hunting manual</t>
  </si>
  <si>
    <t>Alchemical Works</t>
  </si>
  <si>
    <t>Classical Alchemy</t>
  </si>
  <si>
    <t>The Emerald Tablet</t>
  </si>
  <si>
    <t>Various translations</t>
  </si>
  <si>
    <t>Arabic/Greek</t>
  </si>
  <si>
    <t>Solomon Trismosin</t>
  </si>
  <si>
    <t>Illustrated alchemical manuscript</t>
  </si>
  <si>
    <t>Latin/German</t>
  </si>
  <si>
    <t>Alchemical allegory and Rosicrucian text</t>
  </si>
  <si>
    <t>Alchemical allegory</t>
  </si>
  <si>
    <t>And Rosicrucian text</t>
  </si>
  <si>
    <t>Medieval &amp; Renaissance</t>
  </si>
  <si>
    <t>The Hermetic Museum</t>
  </si>
  <si>
    <t>Arthur Edward Waite (ed.)</t>
  </si>
  <si>
    <t>Collection of alchemical texts</t>
  </si>
  <si>
    <t>Alchemy: Ancient and Modern</t>
  </si>
  <si>
    <t>H. Stanley Redgrove</t>
  </si>
  <si>
    <t>Historical study of alchemy</t>
  </si>
  <si>
    <t>Psychological Interpretations</t>
  </si>
  <si>
    <t>Study of the spiritual dimensions of metallurgy and alchemy</t>
  </si>
  <si>
    <t>Study of the spiritual dimensions</t>
  </si>
  <si>
    <t>Of metallurgy and alchemy</t>
  </si>
  <si>
    <t>Carl Jung</t>
  </si>
  <si>
    <t>Psychological interpretation of alchemical symbolism</t>
  </si>
  <si>
    <t>Psychological interpretation</t>
  </si>
  <si>
    <t>Of alchemical symbolism</t>
  </si>
  <si>
    <t>Alchemical Studies</t>
  </si>
  <si>
    <t>Further psychological analysis of alchemy</t>
  </si>
  <si>
    <t>Further psychological analysis</t>
  </si>
  <si>
    <t>Of alchemy</t>
  </si>
  <si>
    <t>Modern Studies</t>
  </si>
  <si>
    <t>The Mysteries of the Great Cross of Hendaye</t>
  </si>
  <si>
    <t>Jay Weidner and Vincent Bridges</t>
  </si>
  <si>
    <t>Study of alchemical monument</t>
  </si>
  <si>
    <t>Collection of English alchemical poetry</t>
  </si>
  <si>
    <t>Demonology &amp; Satanic Texts</t>
  </si>
  <si>
    <t>Classical Demonology</t>
  </si>
  <si>
    <t>Demoniality</t>
  </si>
  <si>
    <t>Ludovico Maria Sinistrari</t>
  </si>
  <si>
    <t>17th century treatise on demonic interactions</t>
  </si>
  <si>
    <t>17th century treatise</t>
  </si>
  <si>
    <t>On demonic interactions</t>
  </si>
  <si>
    <t>The Encyclopedia of Demons and Demonology</t>
  </si>
  <si>
    <t>Rosemary Ellen Guiley</t>
  </si>
  <si>
    <t>Reference work on demonic entities</t>
  </si>
  <si>
    <t>The Dictionary of Demons: Names of the Damned</t>
  </si>
  <si>
    <t>Michelle Belanger</t>
  </si>
  <si>
    <t>Comprehensive listing of demonic names</t>
  </si>
  <si>
    <t>Grimoires</t>
  </si>
  <si>
    <t>The Lesser Key of Solomon: Goetia</t>
  </si>
  <si>
    <t>Joseph Peterson edition with S.L. MacGregor Mathers and Aleister Crowley</t>
  </si>
  <si>
    <t>Grimoire of demonic evocation</t>
  </si>
  <si>
    <t>The Book of Oberon</t>
  </si>
  <si>
    <t>Daniel Harms, James R. Clark, and Joseph H. Peterson</t>
  </si>
  <si>
    <t>16th century grimoire with extensive spirit listings</t>
  </si>
  <si>
    <t>16th century grimoire</t>
  </si>
  <si>
    <t>With extensive spirit listings</t>
  </si>
  <si>
    <t>Studies &amp; Analyses</t>
  </si>
  <si>
    <t>The Demonology of King James I</t>
  </si>
  <si>
    <t>Early modern treatise on demonology</t>
  </si>
  <si>
    <t>Hostage to the Devil</t>
  </si>
  <si>
    <t>Malachi Martin</t>
  </si>
  <si>
    <t>Controversial account of possession and exorcism</t>
  </si>
  <si>
    <t>Of possession and exorcism</t>
  </si>
  <si>
    <t>Nicolas Remy, translated by E.A. Ashwin</t>
  </si>
  <si>
    <t>16th century treatise on demon worship</t>
  </si>
  <si>
    <t>Modern References</t>
  </si>
  <si>
    <t>The Encyclopedia of Witches, Witchcraft and Wicca</t>
  </si>
  <si>
    <t>Reference work on witchcraft traditions</t>
  </si>
  <si>
    <t>De Lamiis et Phitonicis Mulieribus (On Witches and Female Soothsayers)</t>
  </si>
  <si>
    <t>Ulrich Molitor</t>
  </si>
  <si>
    <t>Early printed book on witchcraft</t>
  </si>
  <si>
    <t>Special Collections &amp; Reference Works</t>
  </si>
  <si>
    <t>Academic References</t>
  </si>
  <si>
    <t>Dictionary of Gnosis &amp; Western Esotericism</t>
  </si>
  <si>
    <t>Wouter J. Hanegraaff (ed.)</t>
  </si>
  <si>
    <t>Comprehensive academic reference work</t>
  </si>
  <si>
    <t>The Black Books</t>
  </si>
  <si>
    <t>Jung's personal journals</t>
  </si>
  <si>
    <t>Documenting his "confrontation with the unconscious"</t>
  </si>
  <si>
    <t>The Red Book (Liber Novus)</t>
  </si>
  <si>
    <t>Jung's illustrated visionary work</t>
  </si>
  <si>
    <t>Magical Systems</t>
  </si>
  <si>
    <t>The Voudon Gnostic Workbook</t>
  </si>
  <si>
    <t>Michael Bertiaux</t>
  </si>
  <si>
    <t>Extensive collection of syncretic magical practices</t>
  </si>
  <si>
    <t>Extensive collection</t>
  </si>
  <si>
    <t>Of syncretic magical practices</t>
  </si>
  <si>
    <t>The Complete Enochian Dictionary</t>
  </si>
  <si>
    <t>Donald C. Laycock</t>
  </si>
  <si>
    <t>Dictionary of Enochian, the alleged angelic language</t>
  </si>
  <si>
    <t>Dictionary of Enochian</t>
  </si>
  <si>
    <t>The alleged angelic language</t>
  </si>
  <si>
    <t>Unique Manuscripts</t>
  </si>
  <si>
    <t>Luigi Serafini</t>
  </si>
  <si>
    <t>Surrealist illustrated encyclopedia of an imaginary world</t>
  </si>
  <si>
    <t>Constructed</t>
  </si>
  <si>
    <t>Surrealist illustrated encyclopedia</t>
  </si>
  <si>
    <t>Of an imaginary world</t>
  </si>
  <si>
    <t>The Voynich Manuscript</t>
  </si>
  <si>
    <t>Undeciphered illustrated manuscript</t>
  </si>
  <si>
    <t>Possibly containing magical or alchemical information</t>
  </si>
  <si>
    <t>The Books of Enoch: Aramaic Fragments</t>
  </si>
  <si>
    <t>J.T. Milik</t>
  </si>
  <si>
    <t>Academic study of Enochian texts</t>
  </si>
  <si>
    <t>Modern Grimoires</t>
  </si>
  <si>
    <t>The Book of Abrasax</t>
  </si>
  <si>
    <t>Michael Cecchetelli</t>
  </si>
  <si>
    <t>Contemporary grimoire based on Greek Magical Papyri</t>
  </si>
  <si>
    <t>Based on Greek Magical Papyri</t>
  </si>
  <si>
    <t>The Book of Ceremonial Magic</t>
  </si>
  <si>
    <t>Systematic study of grimoire tradition</t>
  </si>
  <si>
    <t>Systematic study</t>
  </si>
  <si>
    <t>Of grimoire tradition</t>
  </si>
  <si>
    <t>The Secret Lore of Magic</t>
  </si>
  <si>
    <t>Idries Shah</t>
  </si>
  <si>
    <t>Compilation of magical practices across traditions</t>
  </si>
  <si>
    <t>Compilation of magical practices</t>
  </si>
  <si>
    <t>Across traditions</t>
  </si>
  <si>
    <t>Aramaic; Hebrew</t>
  </si>
  <si>
    <t>German; Hebrew</t>
  </si>
  <si>
    <t>Arabic; Latin</t>
  </si>
  <si>
    <t>Coptic; Greek</t>
  </si>
  <si>
    <t>Occult Fiction &amp; Literary Influences</t>
  </si>
  <si>
    <t>Foundational Fiction</t>
  </si>
  <si>
    <t>The Necronomicon</t>
  </si>
  <si>
    <t>Simon (pseudonym)</t>
  </si>
  <si>
    <t>Avon Books edition</t>
  </si>
  <si>
    <t>Fiction/Pseudepigrapha</t>
  </si>
  <si>
    <t>Purported translation of an ancient grimoire</t>
  </si>
  <si>
    <t>Though a modern invention, has influenced contemporary occult practices</t>
  </si>
  <si>
    <t>Zanoni</t>
  </si>
  <si>
    <t>Edward Bulwer-Lytton</t>
  </si>
  <si>
    <t>Influential occult novel</t>
  </si>
  <si>
    <t>Early portrayal of the "hidden masters" concept</t>
  </si>
  <si>
    <t>The Night Side of Nature</t>
  </si>
  <si>
    <t>Catherine Crowe</t>
  </si>
  <si>
    <t>Compilation of supernatural accounts</t>
  </si>
  <si>
    <t>Influenced Victorian occultism</t>
  </si>
  <si>
    <t>Modern Literary Occultism</t>
  </si>
  <si>
    <t>The Call of Cthulhu and Other Weird Stories</t>
  </si>
  <si>
    <t>H.P. Lovecraft</t>
  </si>
  <si>
    <t>Penguin Classics edition</t>
  </si>
  <si>
    <t>Seminal weird fiction</t>
  </si>
  <si>
    <t>Created fictional occult mythology now used in actual practice</t>
  </si>
  <si>
    <t>Digital Age Occultism</t>
  </si>
  <si>
    <t>Technomancy</t>
  </si>
  <si>
    <t>TechGnosis: Myth, Magic &amp; Mysticism in the Age of Information</t>
  </si>
  <si>
    <t>Erik Davis</t>
  </si>
  <si>
    <t>Harmony Books</t>
  </si>
  <si>
    <t>Analysis of technology and spirituality</t>
  </si>
  <si>
    <t>Explores digital occultism</t>
  </si>
  <si>
    <t>The Chaos Magick Audio CDs</t>
  </si>
  <si>
    <t>Phil Hine</t>
  </si>
  <si>
    <t>Practical audio instruction</t>
  </si>
  <si>
    <t>Modern chaos magic techniques</t>
  </si>
  <si>
    <t>Chaos Currents</t>
  </si>
  <si>
    <t>Advanced Magick for Beginners</t>
  </si>
  <si>
    <t>Alan Chapman</t>
  </si>
  <si>
    <t>Aeon Books</t>
  </si>
  <si>
    <t>Contemporary magical system</t>
  </si>
  <si>
    <t>Incorporates postmodern concepts</t>
  </si>
  <si>
    <t>The Infernal Texts: Nox and Liber Koth</t>
  </si>
  <si>
    <t>Stephen Sennitt</t>
  </si>
  <si>
    <t>Falcon Publications</t>
  </si>
  <si>
    <t>Chaos magic grimoires</t>
  </si>
  <si>
    <t>Incorporates Lovecraftian elements</t>
  </si>
  <si>
    <t>Regional Occult Traditions</t>
  </si>
  <si>
    <t>Magic and Divination in Early Islam</t>
  </si>
  <si>
    <t>Emilie Savage-Smith (ed.)</t>
  </si>
  <si>
    <t>Ashgate Variorum</t>
  </si>
  <si>
    <t>Collection of studies</t>
  </si>
  <si>
    <t>On Islamic occult practices</t>
  </si>
  <si>
    <t>The Book of Deadly Names</t>
  </si>
  <si>
    <t>Ishtar Publishing</t>
  </si>
  <si>
    <t>Arabic/Persian</t>
  </si>
  <si>
    <t>Islamic demonology</t>
  </si>
  <si>
    <t>Translation of rare manuscript</t>
  </si>
  <si>
    <t>East Asian</t>
  </si>
  <si>
    <t>Taoist Sorcery and Its Teachings</t>
  </si>
  <si>
    <t>Michael Saso</t>
  </si>
  <si>
    <t>Chinese Materials Center</t>
  </si>
  <si>
    <t>Study of Taoist magical practices</t>
  </si>
  <si>
    <t>Includes ritual procedures</t>
  </si>
  <si>
    <t>Onmyōdō: The Way of Yin and Yang</t>
  </si>
  <si>
    <t>Shigeru Mizuki</t>
  </si>
  <si>
    <t>Japanese esoteric cosmology and divination</t>
  </si>
  <si>
    <t>African Systems</t>
  </si>
  <si>
    <t>Drawn from African Dwarf Sorcery</t>
  </si>
  <si>
    <t>Jean-Paul Clebert</t>
  </si>
  <si>
    <t>Paladin Press</t>
  </si>
  <si>
    <t>Documentation of Central African magical practices</t>
  </si>
  <si>
    <t>Witchcraft, Oracles and Magic Among the Azande</t>
  </si>
  <si>
    <t>E.E. Evans-Pritchard</t>
  </si>
  <si>
    <t>Classic anthropological study</t>
  </si>
  <si>
    <t>Of African magical systems</t>
  </si>
  <si>
    <t>Ritual Abuse &amp; Investigations</t>
  </si>
  <si>
    <t>Ritual Abuse and the Making of a Moral Panic</t>
  </si>
  <si>
    <t>Victor, J.S.</t>
  </si>
  <si>
    <t>Sociological analysis</t>
  </si>
  <si>
    <t>Of ritual abuse allegations</t>
  </si>
  <si>
    <t>Sacrificial Lambs: Satanic Terror and Official Complicity</t>
  </si>
  <si>
    <t>David McGowan</t>
  </si>
  <si>
    <t>Private Press</t>
  </si>
  <si>
    <t>Investigative journalism</t>
  </si>
  <si>
    <t>On ritual abuse cases</t>
  </si>
  <si>
    <t>Clinical Studies</t>
  </si>
  <si>
    <t>Multiple Personalities, Multiple Disorders</t>
  </si>
  <si>
    <t>Psychiatric perspective</t>
  </si>
  <si>
    <t>On dissociative disorders and trauma</t>
  </si>
  <si>
    <t>Treating Survivors of Satanist Abuse</t>
  </si>
  <si>
    <t>Valerie Sinason (ed.)</t>
  </si>
  <si>
    <t>Clinical approaches</t>
  </si>
  <si>
    <t>To ritual abuse therapy</t>
  </si>
  <si>
    <t>Academic Dissertations</t>
  </si>
  <si>
    <t>Magic in the Cloister: Pious Motives, Illicit Interests, and Occult Approaches to the Medieval Universe</t>
  </si>
  <si>
    <t>Sophie Page</t>
  </si>
  <si>
    <t>Study of monastic magic</t>
  </si>
  <si>
    <t>Medieval approaches</t>
  </si>
  <si>
    <t>Contemporary Studies</t>
  </si>
  <si>
    <t>The Re-Enchantment of the West</t>
  </si>
  <si>
    <t>Christopher Partridge</t>
  </si>
  <si>
    <t>Analysis of occult revival</t>
  </si>
  <si>
    <t>In contemporary Western culture</t>
  </si>
  <si>
    <t>Apocalyptic &amp; Antichrist Traditions</t>
  </si>
  <si>
    <t>Antichrist: Two Thousand Years of the Human Fascination with Evil</t>
  </si>
  <si>
    <t>Bernard McGinn</t>
  </si>
  <si>
    <t>HarperCollins</t>
  </si>
  <si>
    <t>Of Antichrist traditions</t>
  </si>
  <si>
    <t>The Devil: Perceptions of Evil from Antiquity to Primitive Christianity</t>
  </si>
  <si>
    <t>Jeffrey Burton Russell</t>
  </si>
  <si>
    <t>Historical analysis</t>
  </si>
  <si>
    <t>Of diabolic imagery and concepts</t>
  </si>
  <si>
    <t>Initiatory Organizations</t>
  </si>
  <si>
    <t>Contemporary Orders</t>
  </si>
  <si>
    <t>Inside a Magical Lodge</t>
  </si>
  <si>
    <t>John Michael Greer</t>
  </si>
  <si>
    <t>Study of modern magical groups</t>
  </si>
  <si>
    <t>Structure and function</t>
  </si>
  <si>
    <t>Between the Gates: Lucid Dreaming, Astral Projection, and the Body of Light in Western Esotericism</t>
  </si>
  <si>
    <t>Mark Stavish</t>
  </si>
  <si>
    <t>Modern initiatory practices</t>
  </si>
  <si>
    <t>Across multiple traditions</t>
  </si>
  <si>
    <t>Archaeological &amp; Anthropological Studies</t>
  </si>
  <si>
    <t>Material Culture</t>
  </si>
  <si>
    <t>The Archaeology of Ritual and Magic</t>
  </si>
  <si>
    <t>Ralph Merrifield</t>
  </si>
  <si>
    <t>B.T. Batsford</t>
  </si>
  <si>
    <t>Archaeological evidence</t>
  </si>
  <si>
    <t>For historical magical practices</t>
  </si>
  <si>
    <t>Ancient Magic and Ritual Power</t>
  </si>
  <si>
    <t>Marvin Meyer &amp; Paul Mirecki (eds.)</t>
  </si>
  <si>
    <t>Studies of magical artifacts</t>
  </si>
  <si>
    <t>From ancient cultures</t>
  </si>
  <si>
    <t>Composite_Work_Author_Clean</t>
  </si>
  <si>
    <t>Plagued by Visions</t>
  </si>
  <si>
    <t>Spells</t>
  </si>
  <si>
    <t>Michel de Ghelderode</t>
  </si>
  <si>
    <t>Wonderful Wonderful Times</t>
  </si>
  <si>
    <t>Jelinek</t>
  </si>
  <si>
    <t>Going to Meet the Man</t>
  </si>
  <si>
    <t>Elfriede</t>
  </si>
  <si>
    <t>Amis</t>
  </si>
  <si>
    <t>Pauline</t>
  </si>
  <si>
    <t>Réage</t>
  </si>
  <si>
    <t>A Crack Up at the Race Riots</t>
  </si>
  <si>
    <t>The Lost Estate</t>
  </si>
  <si>
    <t>Le Grand Meaulnes</t>
  </si>
  <si>
    <t>Catling</t>
  </si>
  <si>
    <t>The Vorrh</t>
  </si>
  <si>
    <t>The Erstwhile</t>
  </si>
  <si>
    <t>Hollow</t>
  </si>
  <si>
    <t>The Cloven</t>
  </si>
  <si>
    <t>Catling, Brian</t>
  </si>
  <si>
    <t>Ghelderode</t>
  </si>
  <si>
    <t>Ghelderode, Michel de</t>
  </si>
  <si>
    <t>Ferdydurke</t>
  </si>
  <si>
    <t>Gombrowicz, Witold</t>
  </si>
  <si>
    <t>The Unconsoled</t>
  </si>
  <si>
    <t>The Library at Mount Char</t>
  </si>
  <si>
    <t>Scott Hawkins</t>
  </si>
  <si>
    <t>Radiant Terminus</t>
  </si>
  <si>
    <t>Antoine Volodine</t>
  </si>
  <si>
    <t>Minor Angels</t>
  </si>
  <si>
    <t>Gira</t>
  </si>
  <si>
    <t>Gira, Michael</t>
  </si>
  <si>
    <t>The Last Messiah</t>
  </si>
  <si>
    <t>Wessel Zapffe, Peter</t>
  </si>
  <si>
    <t>The Denial of Death</t>
  </si>
  <si>
    <t>Ernest Becker</t>
  </si>
  <si>
    <t>Notes on Suicide</t>
  </si>
  <si>
    <t>Simon Critchley</t>
  </si>
  <si>
    <t>The Weird and the Eerie</t>
  </si>
  <si>
    <t>Fisher, Mark</t>
  </si>
  <si>
    <t>Psychopolitics: Neoliberalism and New Technologies of Power</t>
  </si>
  <si>
    <t>Byung-Chul Han</t>
  </si>
  <si>
    <t>The Burnout Society</t>
  </si>
  <si>
    <t>The Agony of Eros</t>
  </si>
  <si>
    <t>Mythologies</t>
  </si>
  <si>
    <t>A Shining</t>
  </si>
  <si>
    <t>Repetition</t>
  </si>
  <si>
    <t>The Atheist’s Mass</t>
  </si>
  <si>
    <t>Dansa Davet</t>
  </si>
  <si>
    <t>Jean Teulé</t>
  </si>
  <si>
    <t>Straw Dogs: Thoughts on Humans and Other Animals</t>
  </si>
  <si>
    <t>John Gray</t>
  </si>
  <si>
    <t>How to Read Lacan</t>
  </si>
  <si>
    <t>The Sublime Object of Ideology</t>
  </si>
  <si>
    <t>Žižek, Slavoj</t>
  </si>
  <si>
    <t>Violence: Six Sideways Reflections</t>
  </si>
  <si>
    <t>First as Tragedy, Then as Farce</t>
  </si>
  <si>
    <t>The Trouble With Being Born</t>
  </si>
  <si>
    <t>The Philosophy of Redemption</t>
  </si>
  <si>
    <t>Philipp Mainländer</t>
  </si>
  <si>
    <t>100 Selected Poems</t>
  </si>
  <si>
    <t>A Kestrel for a Knave</t>
  </si>
  <si>
    <t>Hines, Barry</t>
  </si>
  <si>
    <t>A Modest Proposal</t>
  </si>
  <si>
    <t>Swift, Jonathan</t>
  </si>
  <si>
    <t>A Season in Hell and The Drunken Boat</t>
  </si>
  <si>
    <t>Peck, Steven L.</t>
  </si>
  <si>
    <t>All Our Yesterdays</t>
  </si>
  <si>
    <t>Ginzburg, Natalia</t>
  </si>
  <si>
    <t>American Abductions</t>
  </si>
  <si>
    <t>Cárdenas, Mauro Javier</t>
  </si>
  <si>
    <t>Aracoeli</t>
  </si>
  <si>
    <t>Armadale</t>
  </si>
  <si>
    <t>Arráncame la vida</t>
  </si>
  <si>
    <t>Mastretta, Ángeles</t>
  </si>
  <si>
    <t>Arrow of God</t>
  </si>
  <si>
    <t>Bad Cree</t>
  </si>
  <si>
    <t>Johns, Jessica</t>
  </si>
  <si>
    <t>Barnaby Rudge</t>
  </si>
  <si>
    <t>Bartleby the Scrivener</t>
  </si>
  <si>
    <t>Baudolino</t>
  </si>
  <si>
    <t>Beauty Is a Wound</t>
  </si>
  <si>
    <t>Kurniawan, Eka</t>
  </si>
  <si>
    <t>Before Adam</t>
  </si>
  <si>
    <t>London, Jack</t>
  </si>
  <si>
    <t>Beowulf</t>
  </si>
  <si>
    <t>Berenice</t>
  </si>
  <si>
    <t>Quin, Ann</t>
  </si>
  <si>
    <t>Bezmatek</t>
  </si>
  <si>
    <t>Marcinów, Mira</t>
  </si>
  <si>
    <t>Billy Budd, Sailor</t>
  </si>
  <si>
    <t>Black Beauty</t>
  </si>
  <si>
    <t>Sewell, Anna</t>
  </si>
  <si>
    <t>Bleak House</t>
  </si>
  <si>
    <t>Books of Blood: Volumes One to Three</t>
  </si>
  <si>
    <t>Barker, Clive</t>
  </si>
  <si>
    <t>Carmen</t>
  </si>
  <si>
    <t>Mérimée, Prosper</t>
  </si>
  <si>
    <t>Casas vacías</t>
  </si>
  <si>
    <t>Navarro, Brenda</t>
  </si>
  <si>
    <t>Charlie and the Chocolate Factory</t>
  </si>
  <si>
    <t>Charlotte’s Web</t>
  </si>
  <si>
    <t>White, E.B.</t>
  </si>
  <si>
    <t>Chéri</t>
  </si>
  <si>
    <t>Chronicle of a Death Foretold</t>
  </si>
  <si>
    <t>Con gli occhi chiusi</t>
  </si>
  <si>
    <t>Tozzi, Federigo</t>
  </si>
  <si>
    <t>Cosmos</t>
  </si>
  <si>
    <t>Cuentos completos I</t>
  </si>
  <si>
    <t>Da Poesia</t>
  </si>
  <si>
    <t>David Copperfield</t>
  </si>
  <si>
    <t>Day</t>
  </si>
  <si>
    <t>Death Comes for the Archbishop</t>
  </si>
  <si>
    <t>Dirty Snow</t>
  </si>
  <si>
    <t>Dissipatio H.G.</t>
  </si>
  <si>
    <t>Morselli, Guido</t>
  </si>
  <si>
    <t>Dombey and Son</t>
  </si>
  <si>
    <t>Dos crímenes</t>
  </si>
  <si>
    <t>Ibargüengoitia, Jorge</t>
  </si>
  <si>
    <t>Downward to the Earth</t>
  </si>
  <si>
    <t>Silverberg, Robert</t>
  </si>
  <si>
    <t>Dr. Jekyll and Mr. Hyde</t>
  </si>
  <si>
    <t>El coronel no tiene quien le escriba</t>
  </si>
  <si>
    <t>El túnel</t>
  </si>
  <si>
    <t>Eugene Onegin</t>
  </si>
  <si>
    <t>Pushkin, Alexander</t>
  </si>
  <si>
    <t>Fantastic Mr. Fox</t>
  </si>
  <si>
    <t>Faust, First Part</t>
  </si>
  <si>
    <t>First Love and Other Novellas</t>
  </si>
  <si>
    <t>Fox in Socks</t>
  </si>
  <si>
    <t>Seuss, Dr.</t>
  </si>
  <si>
    <t>Frenchman's Creek</t>
  </si>
  <si>
    <t>George's Marvellous Medicine</t>
  </si>
  <si>
    <t>Green Eggs and Ham</t>
  </si>
  <si>
    <t>Gulliver’s Travels</t>
  </si>
  <si>
    <t>Hell Screen</t>
  </si>
  <si>
    <t>History and Utopia</t>
  </si>
  <si>
    <t>History of Beauty</t>
  </si>
  <si>
    <t>Holes</t>
  </si>
  <si>
    <t>Sachar, Louis</t>
  </si>
  <si>
    <t>Hop On Pop</t>
  </si>
  <si>
    <t>Horton Hatches the Egg</t>
  </si>
  <si>
    <t>Horton Hears a Who!</t>
  </si>
  <si>
    <t>How the Grinch Stole Christmas!</t>
  </si>
  <si>
    <t>I Served the King of England</t>
  </si>
  <si>
    <t>Hrabal, Bohumil</t>
  </si>
  <si>
    <t>I Who Have Never Known Men</t>
  </si>
  <si>
    <t>Harpman, Jacqueline</t>
  </si>
  <si>
    <t>If Not Now, When?</t>
  </si>
  <si>
    <t>If on a Winter’s Night a Traveler</t>
  </si>
  <si>
    <t>If This Is a Man • The Truce</t>
  </si>
  <si>
    <t>Il cinghiale del diavolo</t>
  </si>
  <si>
    <t>Lussu, Emilio</t>
  </si>
  <si>
    <t>Il giorno della civetta</t>
  </si>
  <si>
    <t>Sciascia, Leonardo</t>
  </si>
  <si>
    <t>Il partigiano Johnny</t>
  </si>
  <si>
    <t>Fenoglio, Beppe</t>
  </si>
  <si>
    <t>Il podere</t>
  </si>
  <si>
    <t>Infinite Resignation</t>
  </si>
  <si>
    <t>Thacker, Eugene</t>
  </si>
  <si>
    <t>Invasion of the Body Snatchers</t>
  </si>
  <si>
    <t>Finney, Jack</t>
  </si>
  <si>
    <t>Ivanhoe</t>
  </si>
  <si>
    <t>Scott, Walter</t>
  </si>
  <si>
    <t>Jamaica Inn</t>
  </si>
  <si>
    <t>James and the Giant Peach</t>
  </si>
  <si>
    <t>Julia and the Bazooka and Other Stories</t>
  </si>
  <si>
    <t>King Arthur and His Knights: Selected Tales</t>
  </si>
  <si>
    <t>Malory, Thomas</t>
  </si>
  <si>
    <t>L'isola di Arturo</t>
  </si>
  <si>
    <t>La bella estate</t>
  </si>
  <si>
    <t>La casa in collina</t>
  </si>
  <si>
    <t>La Celestina</t>
  </si>
  <si>
    <t>de Rojas, Fernando</t>
  </si>
  <si>
    <t>La dame aux camélias</t>
  </si>
  <si>
    <t>Dumas fils, Alexandre</t>
  </si>
  <si>
    <t>La famiglia Karnowski</t>
  </si>
  <si>
    <t>Singer, Israel J.</t>
  </si>
  <si>
    <t>La furia</t>
  </si>
  <si>
    <t>La locandiera</t>
  </si>
  <si>
    <t>Goldoni, Carlo</t>
  </si>
  <si>
    <t>La luna e i falò</t>
  </si>
  <si>
    <t>La malora</t>
  </si>
  <si>
    <t>La noche de Tlatelolco</t>
  </si>
  <si>
    <t>La scomparsa di Majorana</t>
  </si>
  <si>
    <t>La vida de Lazarillo de Tormes</t>
  </si>
  <si>
    <t>La vida es sueño</t>
  </si>
  <si>
    <t>Calderón de la Barca, Pedro</t>
  </si>
  <si>
    <t>Łakome</t>
  </si>
  <si>
    <t>Lebda, Małgorzata</t>
  </si>
  <si>
    <t>Lament for Julia, and Other Stories</t>
  </si>
  <si>
    <t>Taubes, Susan</t>
  </si>
  <si>
    <t>Las batallas en el desierto</t>
  </si>
  <si>
    <t>Pacheco, José Emilio</t>
  </si>
  <si>
    <t>Las muertas</t>
  </si>
  <si>
    <t>Last Letters of Jacopo Ortis</t>
  </si>
  <si>
    <t>Foscolo, Ugo</t>
  </si>
  <si>
    <t>Le loup de Valberg</t>
  </si>
  <si>
    <t>Briand, Pauline</t>
  </si>
  <si>
    <t>Le Poesie</t>
  </si>
  <si>
    <t>Leonora Carrington: Surrealism, Alchemy and Art</t>
  </si>
  <si>
    <t>Aberth, Susan L.</t>
  </si>
  <si>
    <t>Les Diaboliques</t>
  </si>
  <si>
    <t>Barbey d'Aurevilly, Jules</t>
  </si>
  <si>
    <t>Lessico famigliare</t>
  </si>
  <si>
    <t>Life for Sale</t>
  </si>
  <si>
    <t>Little Dorrit</t>
  </si>
  <si>
    <t>Lõikejoon</t>
  </si>
  <si>
    <t>Pihelgas, Carolina</t>
  </si>
  <si>
    <t>Los que aman, odian</t>
  </si>
  <si>
    <t>Los recuerdos del porvenir</t>
  </si>
  <si>
    <t>Garro, Elena</t>
  </si>
  <si>
    <t>Los relámpagos de agosto</t>
  </si>
  <si>
    <t>Love in the Time of Cholera</t>
  </si>
  <si>
    <t>Macario</t>
  </si>
  <si>
    <t>Traven, B.</t>
  </si>
  <si>
    <t>Machines in the Head</t>
  </si>
  <si>
    <t>Mademoiselle de Maupin</t>
  </si>
  <si>
    <t>Gautier, Théophile</t>
  </si>
  <si>
    <t>Marcia su Roma e dintorni</t>
  </si>
  <si>
    <t>Marta</t>
  </si>
  <si>
    <t>Orzeszkowa, Eliza</t>
  </si>
  <si>
    <t>Martin Chuzzlewit</t>
  </si>
  <si>
    <t>Martin Eden</t>
  </si>
  <si>
    <t>Martyr!</t>
  </si>
  <si>
    <t>Akbar, Kaveh</t>
  </si>
  <si>
    <t>Memories of My Melancholy Whores</t>
  </si>
  <si>
    <t>Moll Flanders</t>
  </si>
  <si>
    <t>Defoe, Daniel</t>
  </si>
  <si>
    <t>Mr. Brown Can Moo! Can You?</t>
  </si>
  <si>
    <t>My Ántonia</t>
  </si>
  <si>
    <t>My Cousin Rachel</t>
  </si>
  <si>
    <t>My Death</t>
  </si>
  <si>
    <t>Tuttle, Lisa</t>
  </si>
  <si>
    <t>Narkotyki</t>
  </si>
  <si>
    <t>Witkiewicz, Stanisław I.</t>
  </si>
  <si>
    <t>Narrative of the Life of Frederick Douglass</t>
  </si>
  <si>
    <t>Douglass, Frederick</t>
  </si>
  <si>
    <t>No Longer at Ease</t>
  </si>
  <si>
    <t>O Pioneers!</t>
  </si>
  <si>
    <t>Oh, the Places You’ll Go!</t>
  </si>
  <si>
    <t>On the Suffering of the World</t>
  </si>
  <si>
    <t>On Ugliness</t>
  </si>
  <si>
    <t>One Fish, Two Fish, Red Fish, Blue Fish</t>
  </si>
  <si>
    <t>One, No One, and One Hundred Thousand</t>
  </si>
  <si>
    <t>Our Mutual Friend</t>
  </si>
  <si>
    <t>Our Philosopher</t>
  </si>
  <si>
    <t>Our Share of Night</t>
  </si>
  <si>
    <t>Pale Horse, Pale Rider</t>
  </si>
  <si>
    <t>Patrimony</t>
  </si>
  <si>
    <t>Persuasion and Rhetoric</t>
  </si>
  <si>
    <t>Poema de Mío Cid</t>
  </si>
  <si>
    <t>Raptularz</t>
  </si>
  <si>
    <t>Rob Roy</t>
  </si>
  <si>
    <t>Robinson Crusoe</t>
  </si>
  <si>
    <t>Sanaaq: An Inuit Novel</t>
  </si>
  <si>
    <t>Sanatorium Under the Sign of the Hourglass</t>
  </si>
  <si>
    <t>Bruno Schulz</t>
  </si>
  <si>
    <t>Sarah Kane: Complete Plays</t>
  </si>
  <si>
    <t>Sepolcri - Odi - Sonetti</t>
  </si>
  <si>
    <t>Sepulchres (Oneworld Classics)</t>
  </si>
  <si>
    <t>Six Characters in Search of an Author</t>
  </si>
  <si>
    <t>Sleep Has His House</t>
  </si>
  <si>
    <t>Anna Kavan</t>
  </si>
  <si>
    <t>Slewfoot: A Tale of Bewitchery</t>
  </si>
  <si>
    <t>Brom</t>
  </si>
  <si>
    <t>Pirandello, Luigi</t>
  </si>
  <si>
    <t>Hofmann, Gert</t>
  </si>
  <si>
    <t>Porter, Katherine Anne</t>
  </si>
  <si>
    <t>Michelstaedter, Carlo</t>
  </si>
  <si>
    <t>Kozioł, Urszula</t>
  </si>
  <si>
    <t>Nappaaluk, Mitiarjuk</t>
  </si>
  <si>
    <t>Kane, Sarah</t>
  </si>
  <si>
    <t>Slow Days, Fast Company</t>
  </si>
  <si>
    <t>Spicilege</t>
  </si>
  <si>
    <t>Split Tooth</t>
  </si>
  <si>
    <t>Tagaq, Tanya</t>
  </si>
  <si>
    <t>Strange Pilgrims: Twelve Stories</t>
  </si>
  <si>
    <t>Studies in Pessimism: The Essays</t>
  </si>
  <si>
    <t>Survival in Auschwitz</t>
  </si>
  <si>
    <t>Tango</t>
  </si>
  <si>
    <t>Mrożek, Sławomir</t>
  </si>
  <si>
    <t>Tantsi tolm põrandast</t>
  </si>
  <si>
    <t>Look, Kairi</t>
  </si>
  <si>
    <t>Tears and Saints</t>
  </si>
  <si>
    <t>The Assignment</t>
  </si>
  <si>
    <t>Dürrenmatt, Friedrich</t>
  </si>
  <si>
    <t>The Awakening</t>
  </si>
  <si>
    <t>Chopin, Kate</t>
  </si>
  <si>
    <t>The Ballad of Black Tom</t>
  </si>
  <si>
    <t>LaValle, Victor</t>
  </si>
  <si>
    <t>The BFG</t>
  </si>
  <si>
    <t>The Birds and Other Stories</t>
  </si>
  <si>
    <t>Du Maurier, Daphne</t>
  </si>
  <si>
    <t>The Black Tulip</t>
  </si>
  <si>
    <t>The Book Censor's Library</t>
  </si>
  <si>
    <t>Al-Essa, Bothayna</t>
  </si>
  <si>
    <t>The Book Thief</t>
  </si>
  <si>
    <t>Zusak, Markus</t>
  </si>
  <si>
    <t>The Captain's Daughter</t>
  </si>
  <si>
    <t>The Cat in the Hat</t>
  </si>
  <si>
    <t>The Cheap-Eaters</t>
  </si>
  <si>
    <t>The Cipher</t>
  </si>
  <si>
    <t>Koja, Kathe</t>
  </si>
  <si>
    <t>The Complete Fairy Tales</t>
  </si>
  <si>
    <t>The Dark Domain</t>
  </si>
  <si>
    <t>Grabiński, Stefan</t>
  </si>
  <si>
    <t>The Days of Abandonment</t>
  </si>
  <si>
    <t>The Demolished Man</t>
  </si>
  <si>
    <t>The Driver's Seat</t>
  </si>
  <si>
    <t>Spark, Muriel</t>
  </si>
  <si>
    <t>The Drowned and the Saved</t>
  </si>
  <si>
    <t>The Dry Heart</t>
  </si>
  <si>
    <t>The Fawn</t>
  </si>
  <si>
    <t>The Giving Tree</t>
  </si>
  <si>
    <t>Silverstein, Shel</t>
  </si>
  <si>
    <t>The Glass Castle</t>
  </si>
  <si>
    <t>Walls, Jeannette</t>
  </si>
  <si>
    <t>The Golden Ass</t>
  </si>
  <si>
    <t>Apuleius</t>
  </si>
  <si>
    <t>The Help</t>
  </si>
  <si>
    <t>Stockett, Kathryn</t>
  </si>
  <si>
    <t>The House of the Seven Gables</t>
  </si>
  <si>
    <t>The House on the Strand</t>
  </si>
  <si>
    <t>The Imago Sequence and Other Stories</t>
  </si>
  <si>
    <t>Barron, Laird</t>
  </si>
  <si>
    <t>The Iron Heel</t>
  </si>
  <si>
    <t>The Jungle Book</t>
  </si>
  <si>
    <t>Kipling, Rudyard</t>
  </si>
  <si>
    <t>The King's General</t>
  </si>
  <si>
    <t>The Kite Runner</t>
  </si>
  <si>
    <t>Hosseini, Khaled</t>
  </si>
  <si>
    <t>The Last Day of a Condemned Man</t>
  </si>
  <si>
    <t>Tomasi di Lampedusa, Giuseppe</t>
  </si>
  <si>
    <t>Hawkins, Scott</t>
  </si>
  <si>
    <t>The Little Disturbances of Man</t>
  </si>
  <si>
    <t>Paley, Grace</t>
  </si>
  <si>
    <t>The Little Prince</t>
  </si>
  <si>
    <t>Saint-Exupéry, Antoine de</t>
  </si>
  <si>
    <t>The Little Virtues</t>
  </si>
  <si>
    <t>The Lorax</t>
  </si>
  <si>
    <t>The Man in the Iron Mask</t>
  </si>
  <si>
    <t>The Man of Jasmine &amp; Other Texts</t>
  </si>
  <si>
    <t>The Midwich Cuckoos</t>
  </si>
  <si>
    <t>Wyndham, John</t>
  </si>
  <si>
    <t>The Miner</t>
  </si>
  <si>
    <t>Sōseki, Natsume</t>
  </si>
  <si>
    <t>The Moonstone</t>
  </si>
  <si>
    <t>The Motion Demon</t>
  </si>
  <si>
    <t>The Mystery of Edwin Drood</t>
  </si>
  <si>
    <t>The Nigger of the Narcissus</t>
  </si>
  <si>
    <t>The Old Curiosity Shop</t>
  </si>
  <si>
    <t>The People of the Abyss</t>
  </si>
  <si>
    <t>The Plains</t>
  </si>
  <si>
    <t>Murnane, Gerald</t>
  </si>
  <si>
    <t>The Promise</t>
  </si>
  <si>
    <t>The Queen of Spades</t>
  </si>
  <si>
    <t>The Resurrectionist: The Lost Work of Dr. Spencer Black</t>
  </si>
  <si>
    <t>Hudspeth, E.B.</t>
  </si>
  <si>
    <t>The Savage Detectives</t>
  </si>
  <si>
    <t>The Scarlet Letter</t>
  </si>
  <si>
    <t>The Scarlet Plague</t>
  </si>
  <si>
    <t>The Sea Wolf</t>
  </si>
  <si>
    <t>The Servant of Two Masters</t>
  </si>
  <si>
    <t>The Sluts</t>
  </si>
  <si>
    <t>The Sneetches and Other Stories</t>
  </si>
  <si>
    <t>The Song of the Lark</t>
  </si>
  <si>
    <t>The Star Rover</t>
  </si>
  <si>
    <t>The Story of an Hour</t>
  </si>
  <si>
    <t>The Taiga Syndrome</t>
  </si>
  <si>
    <t>Rivera Garza, Cristina</t>
  </si>
  <si>
    <t>The Tale of Tsar Saltan</t>
  </si>
  <si>
    <t>The Temptation to Exist</t>
  </si>
  <si>
    <t>The Three Musketeers</t>
  </si>
  <si>
    <t>The Twits</t>
  </si>
  <si>
    <t>The Unknown Masterpiece</t>
  </si>
  <si>
    <t>The Unworthy</t>
  </si>
  <si>
    <t>The Very Hungry Caterpillar</t>
  </si>
  <si>
    <t>Carle, Eric</t>
  </si>
  <si>
    <t>The Weight of Things</t>
  </si>
  <si>
    <t>Fritz, Marianne</t>
  </si>
  <si>
    <t>There Is No Antimemetics Division</t>
  </si>
  <si>
    <t>qntm</t>
  </si>
  <si>
    <t>Things Fall Apart</t>
  </si>
  <si>
    <t>Things We Lost in the Fire</t>
  </si>
  <si>
    <t>Thus Were Their Faces</t>
  </si>
  <si>
    <t>To Build a Fire</t>
  </si>
  <si>
    <t>To Each His Own</t>
  </si>
  <si>
    <t>Treasure Island</t>
  </si>
  <si>
    <t>Twenty Years After</t>
  </si>
  <si>
    <t>Un Anno sull'Altipiano</t>
  </si>
  <si>
    <t>Una questione privata</t>
  </si>
  <si>
    <t>Una storia semplice</t>
  </si>
  <si>
    <t>Une vie</t>
  </si>
  <si>
    <t>Vadideki Zambak</t>
  </si>
  <si>
    <t>Vareda</t>
  </si>
  <si>
    <t>Mikser, Sven</t>
  </si>
  <si>
    <t>Visa hing</t>
  </si>
  <si>
    <t>Guérin, Raymond</t>
  </si>
  <si>
    <t>Waverley</t>
  </si>
  <si>
    <t>Where the Wild Things Are</t>
  </si>
  <si>
    <t>Sendak, Maurice</t>
  </si>
  <si>
    <t>Whisk Of Dust: Too Unseen Distance</t>
  </si>
  <si>
    <t>Kennon, Sherman</t>
  </si>
  <si>
    <t>White Fang</t>
  </si>
  <si>
    <t>Who Are You?</t>
  </si>
  <si>
    <t>Who Goes There?</t>
  </si>
  <si>
    <t>Campbell, John W. Jr.</t>
  </si>
  <si>
    <t>Winnie-the-Pooh</t>
  </si>
  <si>
    <t>Milne, A.A.</t>
  </si>
  <si>
    <t>Canonical Texts</t>
  </si>
  <si>
    <t>Torah</t>
  </si>
  <si>
    <t>The JPS Hebrew-English Tanakh (Jewish Publication Society, 2nd Edition)</t>
  </si>
  <si>
    <t>Hebrew/English</t>
  </si>
  <si>
    <t>Five books of Moses; foundation of Jewish law and tradition</t>
  </si>
  <si>
    <t>Standard bilingual edition for scholars and general readers</t>
  </si>
  <si>
    <t>Tanakh</t>
  </si>
  <si>
    <t>The Oxford Jewish Study Bible (Oxford University Press, 2nd Edition)</t>
  </si>
  <si>
    <t>Complete Hebrew scriptures with scholarly commentary</t>
  </si>
  <si>
    <t>Best for academic study with extensive annotations</t>
  </si>
  <si>
    <t>Talmud</t>
  </si>
  <si>
    <t>Koren Noé Talmud (Koren Publishers)</t>
  </si>
  <si>
    <t>Rabbinic discussions on Jewish law, ethics, customs, and history</t>
  </si>
  <si>
    <t>Modern translation with clear layout and commentary</t>
  </si>
  <si>
    <t>Artscroll Schottenstein Edition</t>
  </si>
  <si>
    <t>Traditional Orthodox approach with extensive explanatory notes</t>
  </si>
  <si>
    <t>Midrash</t>
  </si>
  <si>
    <t>Midrash Rabbah with Soncino Commentary (Soncino Press)</t>
  </si>
  <si>
    <t>Interpretive texts of Torah; exegetical commentaries</t>
  </si>
  <si>
    <t>Standard English translation of major midrashic works</t>
  </si>
  <si>
    <t>Halakhic codes</t>
  </si>
  <si>
    <t>Mishneh Torah (Yale Judaica Series)</t>
  </si>
  <si>
    <t>Comprehensive code of Jewish religious law</t>
  </si>
  <si>
    <t>Academic translation with scholarly apparatus</t>
  </si>
  <si>
    <t>Joseph Karo</t>
  </si>
  <si>
    <t>Shulchan Aruch (Feldheim Publishers' comprehensive edition)</t>
  </si>
  <si>
    <t>Authoritative codification of Jewish law</t>
  </si>
  <si>
    <t>Comprehensive translation with traditional commentary</t>
  </si>
  <si>
    <t>Mystical/Esoteric Texts</t>
  </si>
  <si>
    <t>Zohar</t>
  </si>
  <si>
    <t>Pritzker Edition (Stanford University Press, translated by Daniel Matt)</t>
  </si>
  <si>
    <t>Central text of Kabbalistic mysticism</t>
  </si>
  <si>
    <t>Most comprehensive and scholarly English translation</t>
  </si>
  <si>
    <t>Sefer Yetzirah: The Book of Creation (Aryeh Kaplan, Weiser Books)</t>
  </si>
  <si>
    <t>Ancient mystical text on cosmology and creation</t>
  </si>
  <si>
    <t>Includes extensive commentary on symbolic and metaphysical aspects</t>
  </si>
  <si>
    <t>Bahir</t>
  </si>
  <si>
    <t>The Bahir: Illumination (Aryeh Kaplan, Weiser Books)</t>
  </si>
  <si>
    <t>Early Kabbalistic text on divine emanations</t>
  </si>
  <si>
    <t>Accessible translation with interpretive notes</t>
  </si>
  <si>
    <t>Works of Isaac Luria</t>
  </si>
  <si>
    <t>Chaim Vital</t>
  </si>
  <si>
    <t>The Gate of Reincarnations (translated by Yechiel Bar-Lev, Research Centre of Kabbalah)</t>
  </si>
  <si>
    <t>Key text on Lurianic Kabbalah and soul transmigration</t>
  </si>
  <si>
    <t>Specialized translation focusing on mystical soul doctrine</t>
  </si>
  <si>
    <t>Sefer Raziel HaMalakh</t>
  </si>
  <si>
    <t>Steven Ashe's scholarly edition (Glastonbury Books)</t>
  </si>
  <si>
    <t>Compendium of angelic and magical knowledge</t>
  </si>
  <si>
    <t>Scholarly edition of this influential grimoire</t>
  </si>
  <si>
    <t>Sefer HaHeichalot/3 Enoch</t>
  </si>
  <si>
    <t>Rabbi Ishmael (attributed)</t>
  </si>
  <si>
    <t>3 Enoch (Philip Alexander's translation in Old Testament Pseudepigrapha, Vol. 1)</t>
  </si>
  <si>
    <t>Jewish mystical apocalyptic text</t>
  </si>
  <si>
    <t>Important for understanding Merkabah mysticism</t>
  </si>
  <si>
    <t>Sefer Hasidim</t>
  </si>
  <si>
    <t>Judah the Pious</t>
  </si>
  <si>
    <t>Sefer Hasidim (translated by Avraham Yaakov Finkel)</t>
  </si>
  <si>
    <t>Medieval ethical and mystical text</t>
  </si>
  <si>
    <t>Key source for understanding early Ashkenazi pietistic traditions</t>
  </si>
  <si>
    <t>Non-Canonical Texts</t>
  </si>
  <si>
    <t>Book of Enoch</t>
  </si>
  <si>
    <t>1 Enoch (George W.E. Nickelsburg &amp; James VanderKam, Fortress Press)</t>
  </si>
  <si>
    <t>Ethiopic/Aramaic/Greek</t>
  </si>
  <si>
    <t>Apocalyptic text describing Enoch's heavenly journeys</t>
  </si>
  <si>
    <t>Critical scholarly edition of this influential pseudepigraphic text</t>
  </si>
  <si>
    <t>Jubilees</t>
  </si>
  <si>
    <t>The Book of Jubilees (James VanderKam, Peeters Publishers)</t>
  </si>
  <si>
    <t>Ethiopic/Hebrew</t>
  </si>
  <si>
    <t>Retelling of Genesis and Exodus with additional material</t>
  </si>
  <si>
    <t>Testament of Solomon</t>
  </si>
  <si>
    <t>Testament of Solomon (Todd Klutz, Bloomsbury T&amp;T Clark)</t>
  </si>
  <si>
    <t>Pseudepigraphic text on Solomon's magical powers</t>
  </si>
  <si>
    <t>Important for understanding Jewish magical traditions</t>
  </si>
  <si>
    <t>Dead Sea Scrolls</t>
  </si>
  <si>
    <t>The Dead Sea Scrolls Study Edition (Florentino García Martínez &amp; Eibert Tigchelaar, Brill Academic)</t>
  </si>
  <si>
    <t>Texts from Qumran community</t>
  </si>
  <si>
    <t>Comprehensive scholarly edition of these crucial ancient manuscripts</t>
  </si>
  <si>
    <t>Toledot Yeshu</t>
  </si>
  <si>
    <t>Toledot Yeshu: The Life Story of Jesus (Peter Schäfer et al., Mohr Siebeck)</t>
  </si>
  <si>
    <t>Polemical Jewish account of Jesus</t>
  </si>
  <si>
    <t>Scholarly edition of this controversial text</t>
  </si>
  <si>
    <t>Bible (Academic)</t>
  </si>
  <si>
    <t>New Oxford Annotated Bible with Apocrypha (Oxford University Press, NRSV)</t>
  </si>
  <si>
    <t>Hebrew/Greek</t>
  </si>
  <si>
    <t>Complete biblical text with scholarly apparatus</t>
  </si>
  <si>
    <t>Standard academic Bible with extensive notes and commentary</t>
  </si>
  <si>
    <t>Bible (Protestant)</t>
  </si>
  <si>
    <t>HarperCollins Study Bible (HarperOne, NRSV)</t>
  </si>
  <si>
    <t>Protestant canon with commentary</t>
  </si>
  <si>
    <t>Excellent for Protestant theological perspectives</t>
  </si>
  <si>
    <t>Bible (Catholic)</t>
  </si>
  <si>
    <t>The New Jerusalem Bible (Doubleday Religion)</t>
  </si>
  <si>
    <t>Catholic Bible with deuterocanonical books</t>
  </si>
  <si>
    <t>Preferred translation in Catholic scholarship</t>
  </si>
  <si>
    <t>Bible (Orthodox)</t>
  </si>
  <si>
    <t>Orthodox Study Bible (Thomas Nelson)</t>
  </si>
  <si>
    <t>Orthodox canon with distinctive translations</t>
  </si>
  <si>
    <t>Includes unique Orthodox interpretive tradition</t>
  </si>
  <si>
    <t>Patristic writings</t>
  </si>
  <si>
    <t>Ancient Christian Writers Series (Paulist Press)</t>
  </si>
  <si>
    <t>Greek/Latin</t>
  </si>
  <si>
    <t>Early Christian theological and pastoral texts</t>
  </si>
  <si>
    <t>Excellent translations of patristic literature</t>
  </si>
  <si>
    <t>Ante-Nicene, Nicene, and Post-Nicene Fathers (Hendrickson Publishers)</t>
  </si>
  <si>
    <t>Comprehensive collection of church fathers' writings</t>
  </si>
  <si>
    <t>Classic reference set for patristic studies</t>
  </si>
  <si>
    <t>The Cloud of Unknowing (ed. Patrick J. Gallacher, TEAMS Middle English Text Series)</t>
  </si>
  <si>
    <t>Medieval mystical text on contemplative prayer</t>
  </si>
  <si>
    <t>Scholarly edition with original language and modern English</t>
  </si>
  <si>
    <t>Works of Meister Eckhart</t>
  </si>
  <si>
    <t>Meister Eckhart</t>
  </si>
  <si>
    <t>The Complete Mystical Works of Meister Eckhart (translated by Maurice O'C. Walshe, Crossroad Publishing)</t>
  </si>
  <si>
    <t>Middle High German/Latin</t>
  </si>
  <si>
    <t>Sermons and treatises of German mystic</t>
  </si>
  <si>
    <t>Comprehensive collection of his influential mystical theology</t>
  </si>
  <si>
    <t>Philokalia</t>
  </si>
  <si>
    <t>The Philokalia: The Complete Text (translated by G.E.H. Palmer, Philip Sherrard, Kallistos Ware, Faber &amp; Faber)</t>
  </si>
  <si>
    <t>Collection of texts on prayer and spiritual life</t>
  </si>
  <si>
    <t>Essential for understanding Eastern Orthodox mysticism</t>
  </si>
  <si>
    <t>St. Teresa of Ávila</t>
  </si>
  <si>
    <t>The Interior Castle (translated by Kieran Kavanaugh &amp; Otilio Rodriguez, ICS Publications)</t>
  </si>
  <si>
    <t>Mystical guide to spiritual development</t>
  </si>
  <si>
    <t>Authoritative translation of this Carmelite mystical text</t>
  </si>
  <si>
    <t>St. John of the Cross</t>
  </si>
  <si>
    <t>The Collected Works of St. John of the Cross (translated by Kieran Kavanaugh &amp; Otilio Rodriguez, ICS Publications)</t>
  </si>
  <si>
    <t>Treatise on spiritual crisis and transformation</t>
  </si>
  <si>
    <t>Includes other works in addition to the Dark Night</t>
  </si>
  <si>
    <t>Revelations of Divine Love</t>
  </si>
  <si>
    <t>Julian of Norwich</t>
  </si>
  <si>
    <t>Revelations of Divine Love (translated by Elizabeth Spearing, Penguin Classics)</t>
  </si>
  <si>
    <t>Visionary account of divine revelations</t>
  </si>
  <si>
    <t>Accessible modern translation of this female mystic's work</t>
  </si>
  <si>
    <t>Mystical Theology</t>
  </si>
  <si>
    <t>Pseudo-Dionysius</t>
  </si>
  <si>
    <t>Pseudo-Dionysius: The Complete Works (translated by Colm Luibheid, Paulist Press)</t>
  </si>
  <si>
    <t>Neoplatonic Christian mysticism</t>
  </si>
  <si>
    <t>Influential texts on apophatic theology and celestial hierarchies</t>
  </si>
  <si>
    <t>Apocryphal Gospels</t>
  </si>
  <si>
    <t>The Complete Gospels (Robert J. Miller, Polebridge Press)</t>
  </si>
  <si>
    <t>Greek/Coptic</t>
  </si>
  <si>
    <t>Collection of canonical and non-canonical gospels</t>
  </si>
  <si>
    <t>Comprehensive scholarly translations</t>
  </si>
  <si>
    <t>The Nag Hammadi Scriptures (Marvin Meyer, HarperOne)</t>
  </si>
  <si>
    <t>Gnostic texts discovered in Egypt</t>
  </si>
  <si>
    <t>Definitive edition of these crucial gnostic documents</t>
  </si>
  <si>
    <t>Shepherd of Hermas</t>
  </si>
  <si>
    <t>Hermas</t>
  </si>
  <si>
    <t>The Apostolic Fathers (Michael W. Holmes, Baker Academic)</t>
  </si>
  <si>
    <t>Early Christian apocalyptic text</t>
  </si>
  <si>
    <t>Important for understanding early Christian apocalypticism</t>
  </si>
  <si>
    <t>Didache</t>
  </si>
  <si>
    <t>The Didache: A Commentary (Kurt Niederwimmer, Fortress Press)</t>
  </si>
  <si>
    <t>Early Christian church manual</t>
  </si>
  <si>
    <t>Critical scholarly edition with extensive commentary</t>
  </si>
  <si>
    <t>Nag Hammadi library</t>
  </si>
  <si>
    <t>Collection of Gnostic texts</t>
  </si>
  <si>
    <t>Comprehensive scholarly translation</t>
  </si>
  <si>
    <t>Pistis Sophia (G.R.S. Mead, Dover Publications)</t>
  </si>
  <si>
    <t>Gnostic text of cosmic revelation</t>
  </si>
  <si>
    <t>Classic translation by Theosophical scholar</t>
  </si>
  <si>
    <t>Pistis Sophia (Violet MacDermot's translation)</t>
  </si>
  <si>
    <t>More recent scholarly translation</t>
  </si>
  <si>
    <t>Apostolic Constitutions</t>
  </si>
  <si>
    <t>Apostolic Constitutions (Jurgens' Faith of the Early Fathers series)</t>
  </si>
  <si>
    <t>Early Christian liturgical and canonical text</t>
  </si>
  <si>
    <t>Important for understanding early church governance</t>
  </si>
  <si>
    <t>Quran</t>
  </si>
  <si>
    <t>Attributed to divine revelation</t>
  </si>
  <si>
    <t>The Study Quran (Seyyed Hossein Nasr et al., HarperOne)</t>
  </si>
  <si>
    <t>Islamic sacred text</t>
  </si>
  <si>
    <t>Comprehensive scholarly edition with extensive commentary</t>
  </si>
  <si>
    <t>Abdel Haleem's translation (Oxford World's Classics)</t>
  </si>
  <si>
    <t>Accessible modern translation</t>
  </si>
  <si>
    <t>Hadith collections</t>
  </si>
  <si>
    <t>Sahih Al-Bukhari (translated by Muhammad Muhsin Khan, Darussalam Publishers)</t>
  </si>
  <si>
    <t>Sayings and actions of Muhammad</t>
  </si>
  <si>
    <t>Most authoritative hadith collection</t>
  </si>
  <si>
    <t>Darussalam's complete set</t>
  </si>
  <si>
    <t>Comprehensive collection of authentic hadith</t>
  </si>
  <si>
    <t>Tafsir</t>
  </si>
  <si>
    <t>al-Tabari</t>
  </si>
  <si>
    <t>Tafsir al-Tabari (translated as The Commentary on the Qurʾān, Oxford University Press)</t>
  </si>
  <si>
    <t>Quranic exegesis</t>
  </si>
  <si>
    <t>Classic commentary with extensive linguistic analysis</t>
  </si>
  <si>
    <t>Juridical texts</t>
  </si>
  <si>
    <t>Dar al-Kutub al-Ilmiyya (Beirut) editions</t>
  </si>
  <si>
    <t>Islamic legal texts from various schools</t>
  </si>
  <si>
    <t>Authoritative editions of madhab-specific legal works</t>
  </si>
  <si>
    <t>Fusus al-Hikam</t>
  </si>
  <si>
    <t>Ibn Arabi</t>
  </si>
  <si>
    <t>The Bezels of Wisdom (translated by R.W.J. Austin, Paulist Press)</t>
  </si>
  <si>
    <t>Sufi metaphysical text</t>
  </si>
  <si>
    <t>Major work on Sufi philosophy and cosmology</t>
  </si>
  <si>
    <t>Masnavi</t>
  </si>
  <si>
    <t>Rumi</t>
  </si>
  <si>
    <t>The Masnavi (translated by Jawid Mojaddedi, Oxford World's Classics)</t>
  </si>
  <si>
    <t>Epic poem of Sufi spiritual teachings</t>
  </si>
  <si>
    <t>Accessible modern translation of this mystical masterpiece</t>
  </si>
  <si>
    <t>Al-Futuhat al-Makkiyya</t>
  </si>
  <si>
    <t>The Meccan Revelations (partial translation by William Chittick &amp; James Morris, Pir Press)</t>
  </si>
  <si>
    <t>Comprehensive Sufi metaphysical work</t>
  </si>
  <si>
    <t>Partial translation of this massive mystical encyclopedia</t>
  </si>
  <si>
    <t>Kashf al-Mahjub</t>
  </si>
  <si>
    <t>Al-Hujwiri</t>
  </si>
  <si>
    <t>The Kashf al-Mahjub (translated by Reynold A. Nicholson, Gibb Memorial Trust)</t>
  </si>
  <si>
    <t>Early Persian Sufi manual</t>
  </si>
  <si>
    <t>Classic translation of this important Sufi handbook</t>
  </si>
  <si>
    <t>Kimiya-yi Sa'ādat</t>
  </si>
  <si>
    <t>The Alchemy of Happiness (translated by Jay R. Crook, Kazi Publications)</t>
  </si>
  <si>
    <t>Sufi guide to spiritual practices</t>
  </si>
  <si>
    <t>Accessible version of Ghazali's spiritual teachings</t>
  </si>
  <si>
    <t>Shams al-Ma'arif</t>
  </si>
  <si>
    <t>Ahmad al-Buni</t>
  </si>
  <si>
    <t>Manba' al-Hikma edition</t>
  </si>
  <si>
    <t>Islamic occult manual</t>
  </si>
  <si>
    <t>Critical Arabic edition of this influential grimoire</t>
  </si>
  <si>
    <t>Hadith Qudsi</t>
  </si>
  <si>
    <t>Divine Sayings (translated by Stephen Hirtenstein &amp; Martin Notcutt, Anqa Publishing)</t>
  </si>
  <si>
    <t>Special category of prophetic sayings</t>
  </si>
  <si>
    <t>Collection of hadith where Muhammad quotes God directly</t>
  </si>
  <si>
    <t>Gospel of Barnabas</t>
  </si>
  <si>
    <t>The Gospel of Barnabas (translated by Lonsdale &amp; Laura Ragg, Oxford University)</t>
  </si>
  <si>
    <t>Islamic account of Jesus's life</t>
  </si>
  <si>
    <t>Controversial text accepted by some Muslims</t>
  </si>
  <si>
    <t>Isra'iliyyat</t>
  </si>
  <si>
    <t>Ibn Kathir's Stories of the Prophets (Darussalam Publishers)</t>
  </si>
  <si>
    <t>Narratives from Jewish and Christian sources</t>
  </si>
  <si>
    <t>Collection of non-Quranic traditions about prophets</t>
  </si>
  <si>
    <t>Vedas</t>
  </si>
  <si>
    <t>Harvard Oriental Series editions</t>
  </si>
  <si>
    <t>English/Sanskrit</t>
  </si>
  <si>
    <t>Ancient sacred texts of Hinduism</t>
  </si>
  <si>
    <t>Scholarly editions for academic study</t>
  </si>
  <si>
    <t>Griffith's translations</t>
  </si>
  <si>
    <t>More accessible translations for general readers</t>
  </si>
  <si>
    <t>The Principal Upanishads (S. Radhakrishnan, Harper Collins)</t>
  </si>
  <si>
    <t>Philosophical texts forming foundation of Hindu thought</t>
  </si>
  <si>
    <t>Classic translation with philosophical commentary</t>
  </si>
  <si>
    <t>Patrick Olivelle's translations (Oxford University Press)</t>
  </si>
  <si>
    <t>Modern scholarly translation</t>
  </si>
  <si>
    <t>The Bhagavad Gita: A New Translation (Georg Feuerstein)</t>
  </si>
  <si>
    <t>Philosophical dialogue within the Mahabharata</t>
  </si>
  <si>
    <t>Translation emphasizing philosophical aspects</t>
  </si>
  <si>
    <t>Winthrop Sargeant's word-by-word translation (SUNY Press)</t>
  </si>
  <si>
    <t>Detailed linguistic translation with Sanskrit text</t>
  </si>
  <si>
    <t>Puranas</t>
  </si>
  <si>
    <t>Motilal Banarsidass complete series</t>
  </si>
  <si>
    <t>Ancient texts on Hindu mythology and cosmology</t>
  </si>
  <si>
    <t>Academic standard for these mythological texts</t>
  </si>
  <si>
    <t>Ramayana</t>
  </si>
  <si>
    <t>Attributed to Valmiki</t>
  </si>
  <si>
    <t>The Valmiki Ramayana (Princeton University Press, Robert Goldman et al.)</t>
  </si>
  <si>
    <t>Ancient epic of Prince Rama</t>
  </si>
  <si>
    <t>Scholarly translation of this major epic</t>
  </si>
  <si>
    <t>Mahabharata</t>
  </si>
  <si>
    <t>The Mahabharata (University of Chicago Press, J.A.B. van Buitenen)</t>
  </si>
  <si>
    <t>Major Hindu epic</t>
  </si>
  <si>
    <t>Scholarly partial translation</t>
  </si>
  <si>
    <t>Clay Sanskrit Library editions</t>
  </si>
  <si>
    <t>Bilingual edition with facing-page translation</t>
  </si>
  <si>
    <t>Dharmasastras</t>
  </si>
  <si>
    <t>Patrick Olivelle's translations of Manusmriti (Oxford University Press)</t>
  </si>
  <si>
    <t>Legal and social codes</t>
  </si>
  <si>
    <t>Scholarly translation of these influential texts</t>
  </si>
  <si>
    <t>Tantric texts</t>
  </si>
  <si>
    <t>Tantric Traditions (edited by Gavin Flood, Routledge)</t>
  </si>
  <si>
    <t>Esoteric spiritual and ritual texts</t>
  </si>
  <si>
    <t>Academic collection of tantric materials</t>
  </si>
  <si>
    <t>Translations by Mark Dyczkowski</t>
  </si>
  <si>
    <t>Specialized translations by tantric scholar</t>
  </si>
  <si>
    <t>Yoga Sutras</t>
  </si>
  <si>
    <t>Patanjali</t>
  </si>
  <si>
    <t>The Yoga Sutras of Patanjali (Edwin Bryant, North Point Press)</t>
  </si>
  <si>
    <t>Classical text on yoga philosophy</t>
  </si>
  <si>
    <t>Comprehensive commentary-based translation</t>
  </si>
  <si>
    <t>Hatha Yoga Pradipika</t>
  </si>
  <si>
    <t>Svātmārāma</t>
  </si>
  <si>
    <t>The Hatha Yoga Pradipika (translated by Brian Dana Akers, YogaVidya)</t>
  </si>
  <si>
    <t>Medieval manual on hatha yoga</t>
  </si>
  <si>
    <t>Practical translation of this yogic manual</t>
  </si>
  <si>
    <t>Shiva Samhita</t>
  </si>
  <si>
    <t>The Shiva Samhita (translated by James Mallinson, YogaVidya)</t>
  </si>
  <si>
    <t>Tantric yoga text</t>
  </si>
  <si>
    <t>Scholarly translation of this esoteric text</t>
  </si>
  <si>
    <t>Vigyana Bhairava Tantra</t>
  </si>
  <si>
    <t>The Book of Secrets (Osho)</t>
  </si>
  <si>
    <t>Tantric meditation manual</t>
  </si>
  <si>
    <t>Commentary-based interpretation</t>
  </si>
  <si>
    <t>Translations by Jaideva Singh, Motilal Banarsidass</t>
  </si>
  <si>
    <t>Academic translation with traditional commentary</t>
  </si>
  <si>
    <t>Upapuranas</t>
  </si>
  <si>
    <t>Various editions by Motilal Banarsidass</t>
  </si>
  <si>
    <t>Secondary Puranic texts</t>
  </si>
  <si>
    <t>Scholarly editions of these lesser-known texts</t>
  </si>
  <si>
    <t>Regional scriptures</t>
  </si>
  <si>
    <t>Oxford World's Classics for Tamil texts</t>
  </si>
  <si>
    <t>Regional Hindu sacred literature</t>
  </si>
  <si>
    <t>Scholarly translations of South Indian texts</t>
  </si>
  <si>
    <t>Harvard University Press for others</t>
  </si>
  <si>
    <t>Academic translations of various regional texts</t>
  </si>
  <si>
    <t>Natyashastra</t>
  </si>
  <si>
    <t>Bharata Muni</t>
  </si>
  <si>
    <t>The Natyasastra (translated by Adya Rangacharya, Munshiram Manoharlal)</t>
  </si>
  <si>
    <t>Classical text on performing arts</t>
  </si>
  <si>
    <t>Important for understanding ritual drama</t>
  </si>
  <si>
    <t>Tripitaka/Pali Canon</t>
  </si>
  <si>
    <t>Pali Text Society editions</t>
  </si>
  <si>
    <t>English/Pali</t>
  </si>
  <si>
    <t>Collection of early Buddhist teachings</t>
  </si>
  <si>
    <t>Scholarly standard editions</t>
  </si>
  <si>
    <t>Wisdom Publications' translations</t>
  </si>
  <si>
    <t>More accessible modern translations</t>
  </si>
  <si>
    <t>Mahayana Sutras</t>
  </si>
  <si>
    <t>BDK English Tripitaka Series (Bukkyo Dendo Kyokai)</t>
  </si>
  <si>
    <t>Sanskrit/Chinese</t>
  </si>
  <si>
    <t>Major texts of Mahayana Buddhism</t>
  </si>
  <si>
    <t>Comprehensive collection of Mahayana scriptures</t>
  </si>
  <si>
    <t>Heart Sutra</t>
  </si>
  <si>
    <t>The Heart Sutra (translated by Red Pine, Counterpoint)</t>
  </si>
  <si>
    <t>Essential Mahayana Buddhist text</t>
  </si>
  <si>
    <t>Translation with extensive commentary</t>
  </si>
  <si>
    <t>Lotus Sutra</t>
  </si>
  <si>
    <t>The Lotus Sutra (translated by Burton Watson, Columbia University Press)</t>
  </si>
  <si>
    <t>Major Mahayana Buddhist scripture</t>
  </si>
  <si>
    <t>Diamond Sutra</t>
  </si>
  <si>
    <t>The Diamond Sutra (translated by Red Pine, Counterpoint)</t>
  </si>
  <si>
    <t>Key text on emptiness and non-attachment</t>
  </si>
  <si>
    <t>Translation with commentary</t>
  </si>
  <si>
    <t>Tibetan Buddhist Canon</t>
  </si>
  <si>
    <t>84000 Translating the Words of the Buddha project</t>
  </si>
  <si>
    <t>Complete collection of Tibetan Buddhist texts</t>
  </si>
  <si>
    <t>Ongoing translation project of these vast texts</t>
  </si>
  <si>
    <t>Tibetan Book of the Dead</t>
  </si>
  <si>
    <t>Padmasambhava (attributed)</t>
  </si>
  <si>
    <t>The Tibetan Book of the Dead (translated by Gyurme Dorje, edited by Graham Coleman &amp; Thupten Jinpa, Penguin)</t>
  </si>
  <si>
    <t>Guide to the intermediate state between death and rebirth</t>
  </si>
  <si>
    <t>Choying Tobden Dorje</t>
  </si>
  <si>
    <t>The Complete Nyingma Tradition (Snow Lion)</t>
  </si>
  <si>
    <t>Collection of Nyingma tantric teachings</t>
  </si>
  <si>
    <t>Comprehensive compilation of this tradition</t>
  </si>
  <si>
    <t>Zen koans</t>
  </si>
  <si>
    <t>The Blue Cliff Record (translated by Thomas Cleary, Shambhala)</t>
  </si>
  <si>
    <t>Collection of Zen dialogues and commentaries</t>
  </si>
  <si>
    <t>Standard translation of this important koan collection</t>
  </si>
  <si>
    <t>Shobogenzo</t>
  </si>
  <si>
    <t>Dogen</t>
  </si>
  <si>
    <t>Treasury of the True Dharma Eye: Zen Master Dogen's Shobo Genzo (translated by Kazuaki Tanahashi, Shambhala)</t>
  </si>
  <si>
    <t>Major philosophical work of Zen Buddhism</t>
  </si>
  <si>
    <t>Comprehensive translation of this difficult text</t>
  </si>
  <si>
    <t>Apocryphal sutras</t>
  </si>
  <si>
    <t>Readings of the Lotus Sutra (Columbia University Press)</t>
  </si>
  <si>
    <t>Various interpretations and extrapolations</t>
  </si>
  <si>
    <t>Scholarly analysis of apocryphal Buddhist texts</t>
  </si>
  <si>
    <t>Terma texts</t>
  </si>
  <si>
    <t>The Collected Works of Dudjom Rinpoche (Wisdom Publications)</t>
  </si>
  <si>
    <t>Hidden treasures of Tibetan Buddhism</t>
  </si>
  <si>
    <t>Collection of revealed teachings</t>
  </si>
  <si>
    <t>Milindapanha</t>
  </si>
  <si>
    <t>The Questions of King Milinda (translated by T.W. Rhys Davids, Motilal Banarsidass)</t>
  </si>
  <si>
    <t>Dialogue between monk and Greco-Bactrian king</t>
  </si>
  <si>
    <t>Classic translation of this important text</t>
  </si>
  <si>
    <t>Guru Granth Sahib</t>
  </si>
  <si>
    <t>Various Gurus and Saints</t>
  </si>
  <si>
    <t>Guru Granth Sahib: English Translation and Transliteration (Dr. Sant Singh Khalsa, Hand Made Books)</t>
  </si>
  <si>
    <t>English/Gurmukhi</t>
  </si>
  <si>
    <t>Gurmukhi/Sanskrit/Persian</t>
  </si>
  <si>
    <t>Sacred scripture of Sikhism</t>
  </si>
  <si>
    <t>Complete translation with transliteration</t>
  </si>
  <si>
    <t>Dasam Granth</t>
  </si>
  <si>
    <t>Attributed to Guru Gobind Singh</t>
  </si>
  <si>
    <t>Sri Dasam Granth Sahib (scholarly edition by Jeevan Deol &amp; Christopher Shackle, Oxford University Press)</t>
  </si>
  <si>
    <t>Gurmukhi</t>
  </si>
  <si>
    <t>Collection attributed to the tenth Guru</t>
  </si>
  <si>
    <t>Academic edition of this controversial text</t>
  </si>
  <si>
    <t>Janam Sakhis</t>
  </si>
  <si>
    <t>The B40 Janam Sakhi (W.H. McLeod, Harvard University Press)</t>
  </si>
  <si>
    <t>Hagiographies of Guru Nanak</t>
  </si>
  <si>
    <t>Scholarly translation of these traditional accounts</t>
  </si>
  <si>
    <t>Sarbloh Granth</t>
  </si>
  <si>
    <t>Academic studies by Robin Rinehart</t>
  </si>
  <si>
    <t>Martial and esoteric Sikh text</t>
  </si>
  <si>
    <t>Limited scholarly studies available</t>
  </si>
  <si>
    <t>Bhai Gurdas works</t>
  </si>
  <si>
    <t>Bhai Gurdas</t>
  </si>
  <si>
    <t>Varan Bhai Gurdas (translated by Dr. Jodh Singh, GNDU)</t>
  </si>
  <si>
    <t>Exegetical writings by early Sikh scholar</t>
  </si>
  <si>
    <t>Important for understanding early Sikh thought</t>
  </si>
  <si>
    <t>Rehitnamas</t>
  </si>
  <si>
    <t>Sikhs and Their Literature (W.H. McLeod, Oxford University Press)</t>
  </si>
  <si>
    <t>Sikh codes of conduct</t>
  </si>
  <si>
    <t>Scholarly analysis of these behavioral guides</t>
  </si>
  <si>
    <t>Attributed to Laozi</t>
  </si>
  <si>
    <t>Tao Te Ching: A New English Version (translated by Robert G. Henricks, Columbia University Press)</t>
  </si>
  <si>
    <t>Foundational text of Taoist philosophy</t>
  </si>
  <si>
    <t>Translation based on early manuscripts</t>
  </si>
  <si>
    <t>The Original Dao (translated by Harold Roth, Columbia University Press)</t>
  </si>
  <si>
    <t>Philological translation with commentary</t>
  </si>
  <si>
    <t>Zhuang Zhou</t>
  </si>
  <si>
    <t>Zhuangzi: The Complete Writings (translated by Brook Ziporyn, Hackett Publishing)</t>
  </si>
  <si>
    <t>Major Taoist philosophical text</t>
  </si>
  <si>
    <t>Comprehensive modern translation</t>
  </si>
  <si>
    <t>Daozang</t>
  </si>
  <si>
    <t>The Taoist Canon: A Historical Companion to the Daozang (University of Chicago Press)</t>
  </si>
  <si>
    <t>Guide to the Taoist canonical collection</t>
  </si>
  <si>
    <t>Scholarly reference work on this vast collection</t>
  </si>
  <si>
    <t>Liezi</t>
  </si>
  <si>
    <t>Attributed to Lie Yukou</t>
  </si>
  <si>
    <t>The Book of Lieh-tzu (translated by A.C. Graham, Columbia University Press)</t>
  </si>
  <si>
    <t>Classic Taoist text</t>
  </si>
  <si>
    <t>Scholarly translation of this important work</t>
  </si>
  <si>
    <t>The Secret of the Golden Flower</t>
  </si>
  <si>
    <t>The Secret of the Golden Flower (translated by Richard Wilhelm &amp; Thomas Cleary, HarperOne)</t>
  </si>
  <si>
    <t>Taoist meditation manual</t>
  </si>
  <si>
    <t>Two translators offering different approaches</t>
  </si>
  <si>
    <t>Texts on Internal Alchemy</t>
  </si>
  <si>
    <t>The Taoist Body (Kristofer Schipper, University of California Press)</t>
  </si>
  <si>
    <t>Study of Taoist physical and spiritual practices</t>
  </si>
  <si>
    <t>Academic work on Taoist internal alchemy</t>
  </si>
  <si>
    <t>Cantong Qi</t>
  </si>
  <si>
    <t>Attributed to Wei Boyang</t>
  </si>
  <si>
    <t>The Seal of the Unity of the Three (translated by Fabrizio Pregadio, Golden Elixir Press)</t>
  </si>
  <si>
    <t>Core text of Taoist alchemy</t>
  </si>
  <si>
    <t>Scholarly translation of this difficult text</t>
  </si>
  <si>
    <t>Regional folk Taoist writings</t>
  </si>
  <si>
    <t>Ritual and Scripture in Chinese Popular Religion (David Johnson, Chinese Popular Culture Project)</t>
  </si>
  <si>
    <t>Collection of local Taoist practices</t>
  </si>
  <si>
    <t>Important for understanding lived Taoism</t>
  </si>
  <si>
    <t>Five Classics</t>
  </si>
  <si>
    <t>The Chinese Classics (James Legge, Oxford University Press)</t>
  </si>
  <si>
    <t>Core texts of Confucian tradition</t>
  </si>
  <si>
    <t>Historical importance; older translation style</t>
  </si>
  <si>
    <t>Individual modern translations from Penguin Classics</t>
  </si>
  <si>
    <t>Four Books</t>
  </si>
  <si>
    <t>The Four Books (translated by Daniel K. Gardner, Hackett Publishing)</t>
  </si>
  <si>
    <t>Essential Confucian texts</t>
  </si>
  <si>
    <t>Scholarly translation with helpful introductions</t>
  </si>
  <si>
    <t>Attributed to Confucius</t>
  </si>
  <si>
    <t>The Analects of Confucius (translated by Edward Slingerland, Hackett Publishing)</t>
  </si>
  <si>
    <t>Sayings and discussions of Confucius</t>
  </si>
  <si>
    <t>Scholarly translation with annotations</t>
  </si>
  <si>
    <t>Mencius</t>
  </si>
  <si>
    <t>Mencius (translated by D.C. Lau, Penguin Classics)</t>
  </si>
  <si>
    <t>Major Confucian philosophical text</t>
  </si>
  <si>
    <t>Accessible translation of this influential work</t>
  </si>
  <si>
    <t>Xunzi</t>
  </si>
  <si>
    <t>Xunzi: The Complete Text (translated by Eric L. Hutton, Princeton University Press)</t>
  </si>
  <si>
    <t>Important Confucian philosophical text</t>
  </si>
  <si>
    <t>I Ching</t>
  </si>
  <si>
    <t>The Original I Ching Oracle (translated by Rudolf Ritsema &amp; Stephen Karcher, Watkins)</t>
  </si>
  <si>
    <t>Ancient divination text</t>
  </si>
  <si>
    <t>Translation emphasizing oracular function</t>
  </si>
  <si>
    <t>The Classic of Changes: A New Translation of the I Ching (translated by Richard Lynn, Columbia University Press)</t>
  </si>
  <si>
    <t>Translation with Neo-Confucian commentary</t>
  </si>
  <si>
    <t>Regional interpretations</t>
  </si>
  <si>
    <t>Various publications from Harvard-Yenching Institute</t>
  </si>
  <si>
    <t>Regional developments of Confucianism</t>
  </si>
  <si>
    <t>Scholarly studies of diverse Confucian traditions</t>
  </si>
  <si>
    <t>Columbia University Press East Asian Library series</t>
  </si>
  <si>
    <t>Academic publications on regional Confucian thought</t>
  </si>
  <si>
    <t>Avesta</t>
  </si>
  <si>
    <t>The Zend-Avesta (translated by James Darmesteter, Oxford University Press)</t>
  </si>
  <si>
    <t>Sacred texts of Zoroastrianism</t>
  </si>
  <si>
    <t>Classic scholarly translation</t>
  </si>
  <si>
    <t>Sacred Books of the East series</t>
  </si>
  <si>
    <t>Historical translation series</t>
  </si>
  <si>
    <t>Gathas</t>
  </si>
  <si>
    <t>Attributed to Zoroaster</t>
  </si>
  <si>
    <t>The Gathas of Zarathushtra (translated by Stanley Insler, Brill Academic)</t>
  </si>
  <si>
    <t>Core hymns of Zoroastrianism</t>
  </si>
  <si>
    <t>Academic translation of these ancient hymns</t>
  </si>
  <si>
    <t>Yasna</t>
  </si>
  <si>
    <t>Yasna: A Sacred Liturgy (translated by Firoze M. Kotwal &amp; James W. Boyd, University Book House)</t>
  </si>
  <si>
    <t>Zoroastrian liturgical text</t>
  </si>
  <si>
    <t>Scholarly translation with ritual context</t>
  </si>
  <si>
    <t>Bundahishn</t>
  </si>
  <si>
    <t>Greater Bundahishn (translated by B.T. Anklesaria, K.R. Cama Oriental Institute)</t>
  </si>
  <si>
    <t>Zoroastrian cosmological text</t>
  </si>
  <si>
    <t>Important for understanding Zoroastrian cosmology</t>
  </si>
  <si>
    <t>Denkard</t>
  </si>
  <si>
    <t>The Complete Text of the Pahlavi Dinkard (translated by D.M. Madan, Bombay Educational Society's Press)</t>
  </si>
  <si>
    <t>Encyclopedia of Zoroastrian knowledge</t>
  </si>
  <si>
    <t>Comprehensive translation of this vast work</t>
  </si>
  <si>
    <t>Arda Viraf Namag</t>
  </si>
  <si>
    <t>The Book of Arda Viraf (translated by Martin Haug &amp; E.W. West, Philo Press)</t>
  </si>
  <si>
    <t>Zoroastrian vision of the afterlife</t>
  </si>
  <si>
    <t>Important for understanding Zoroastrian eschatology</t>
  </si>
  <si>
    <t>Persian texts</t>
  </si>
  <si>
    <t>Persian Rivayats (translated by B.N. Dhabhar, K.R. Cama Oriental Institute)</t>
  </si>
  <si>
    <t>Later Zoroastrian interpretive texts</t>
  </si>
  <si>
    <t>Important for understanding medieval Zoroastrianism</t>
  </si>
  <si>
    <t>Agamas</t>
  </si>
  <si>
    <t>Illustrated Shvetambara Agamas (L.D. Institute of Indology, Ahmedabad)</t>
  </si>
  <si>
    <t>English/Prakrit</t>
  </si>
  <si>
    <t>Canonical texts of Shvetambara Jainism</t>
  </si>
  <si>
    <t>Scholarly editions with illustrations</t>
  </si>
  <si>
    <t>Siddhanta</t>
  </si>
  <si>
    <t>Umasvati</t>
  </si>
  <si>
    <t>Tattvartha Sutra (translated by Nathmal Tatia, HarperCollins)</t>
  </si>
  <si>
    <t>Doctrinal compendium of Jainism</t>
  </si>
  <si>
    <t>Accessible translation of this foundational text</t>
  </si>
  <si>
    <t>Yogashastra</t>
  </si>
  <si>
    <t>Hemachandra</t>
  </si>
  <si>
    <t>Yoga in Jainism (edited by Christopher Key Chapple, Routledge)</t>
  </si>
  <si>
    <t>Collection of Jain yoga traditions</t>
  </si>
  <si>
    <t>Academic study of Jain meditative practices</t>
  </si>
  <si>
    <t>Jñānārnava</t>
  </si>
  <si>
    <t>Subhachandra</t>
  </si>
  <si>
    <t>Limited scholarly editions through Parshwanath Vidyapeeth series</t>
  </si>
  <si>
    <t>Jain spiritual text</t>
  </si>
  <si>
    <t>Specialized editions of this esoteric work</t>
  </si>
  <si>
    <t>Various commentaries</t>
  </si>
  <si>
    <t>Publications from L.D. Institute of Indology (Ahmedabad)</t>
  </si>
  <si>
    <t>Prakrit/Sanskrit</t>
  </si>
  <si>
    <t>Commentarial tradition of Jainism</t>
  </si>
  <si>
    <t>Academic editions of commentarial literature</t>
  </si>
  <si>
    <t>Publications from P.V. Research Institute (Varanasi)</t>
  </si>
  <si>
    <t>Scholarly editions of these interpretive texts</t>
  </si>
  <si>
    <t>Baha'i Faith</t>
  </si>
  <si>
    <t>Kitáb-i-Aqdas</t>
  </si>
  <si>
    <t>Bahá'u'lláh</t>
  </si>
  <si>
    <t>The Kitáb-i-Aqdas (Bahá'í World Centre)</t>
  </si>
  <si>
    <t>Central legislative text of Baha'i Faith</t>
  </si>
  <si>
    <t>Authorized translation</t>
  </si>
  <si>
    <t>Kitáb-i-Íqán</t>
  </si>
  <si>
    <t>The Kitáb-i-Íqán (Bahá'í Publishing Trust)</t>
  </si>
  <si>
    <t>Major theological work explaining progressive revelation</t>
  </si>
  <si>
    <t>Standard edition</t>
  </si>
  <si>
    <t>Hidden Words</t>
  </si>
  <si>
    <t>The Hidden Words (Bahá'í Publishing Trust)</t>
  </si>
  <si>
    <t>Ethical and spiritual aphorisms</t>
  </si>
  <si>
    <t>Official translation</t>
  </si>
  <si>
    <t>Seven Valleys and Four Valleys</t>
  </si>
  <si>
    <t>Call of the Divine Beloved (includes newly re-translated Seven Valleys, Bahá'í World Centre)</t>
  </si>
  <si>
    <t>Mystical treatise on spiritual journey</t>
  </si>
  <si>
    <t>Updated translation</t>
  </si>
  <si>
    <t>Gems of Divine Mysteries</t>
  </si>
  <si>
    <t>Gems of Divine Mysteries (Bahá'í World Centre)</t>
  </si>
  <si>
    <t>Mystical treatise on spiritual progression</t>
  </si>
  <si>
    <t>Writings of various Baha'i scholars</t>
  </si>
  <si>
    <t>Publications from Association for Bahá'í Studies</t>
  </si>
  <si>
    <t>Academic studies of Baha'i faith</t>
  </si>
  <si>
    <t>Scholarly interpretations</t>
  </si>
  <si>
    <t>Publications from Kalimat Press</t>
  </si>
  <si>
    <t>Independent scholarly perspectives</t>
  </si>
  <si>
    <t>Western and Judaic Esoteric Traditions</t>
  </si>
  <si>
    <t>Foundational Works</t>
  </si>
  <si>
    <t>Schocken Books (Classic)</t>
  </si>
  <si>
    <t>Indispensable starting point for understanding Jewish mysticism, including Kabbalah, Hasidism, and Merkavah mysticism</t>
  </si>
  <si>
    <t>Reveals psychological and theological tensions beneath the surface of Jewish history</t>
  </si>
  <si>
    <t>Routledge edition</t>
  </si>
  <si>
    <t>Academic annotation; reveals psychological and theological tensions beneath the surface of Jewish history</t>
  </si>
  <si>
    <t>Dogme et Rituel de la Haute Magie (Dogma and Ritual of High Magic)</t>
  </si>
  <si>
    <t>Eliphas Lévi</t>
  </si>
  <si>
    <t>A. E. Waite translation</t>
  </si>
  <si>
    <t>19th-century work that re-established Western esoteric tradition after Enlightenment rationalism</t>
  </si>
  <si>
    <t>Preserves the mystical density of Lévi's style; synthesis of Kabbalah, Christian mysticism, alchemy, and ceremonial magic</t>
  </si>
  <si>
    <t>Routledge Classics</t>
  </si>
  <si>
    <t>Classic scholarly treatment bridging Renaissance Hermeticism, Neoplatonism, Rosicrucianism, and Kabbalah</t>
  </si>
  <si>
    <t>Reads John Dee, Giordano Bruno as inheritors of a secret cosmology tied to language, symbol, and sacred geometry</t>
  </si>
  <si>
    <t>Companion work to The Occult Philosophy in the Elizabethan Age</t>
  </si>
  <si>
    <t>Provides deeper context on hermetic traditions</t>
  </si>
  <si>
    <t>Philosophical investigation into psychological mechanics of Renaissance magic, eros, and imagination</t>
  </si>
  <si>
    <t>Shows how occult philosophy operated as a system of knowledge and psychological manipulation; draws from Ficino and Bruno</t>
  </si>
  <si>
    <t>Joseph Peterson annotated edition</t>
  </si>
  <si>
    <t>Comprehensive early modern compendium of Western occult knowledge</t>
  </si>
  <si>
    <t>Unites astrology, angelology, natural magic, Kabbalah, and alchemical thought; foundational metaphysical text</t>
  </si>
  <si>
    <t>Esoteric Fiction</t>
  </si>
  <si>
    <t>Symbolic Transmission</t>
  </si>
  <si>
    <t>Gustav Meyrink</t>
  </si>
  <si>
    <t>Dedalus edition</t>
  </si>
  <si>
    <t>Set in a dreamlike, decaying Prague ghetto</t>
  </si>
  <si>
    <t>A hallucinatory initiation into mysteries of identity, time, and magical transformation; Mike Mitchell translation recommended</t>
  </si>
  <si>
    <t>NYRB edition</t>
  </si>
  <si>
    <t>Jorge Luis Borges</t>
  </si>
  <si>
    <t>Collection of short stories informed by Kabbalistic metaphysics</t>
  </si>
  <si>
    <t>Labyrinthine symbolic texts exploring infinity and occult structures of language and reality</t>
  </si>
  <si>
    <t>The Aleph</t>
  </si>
  <si>
    <t>Penguin Classics' Collected Fictions</t>
  </si>
  <si>
    <t>Collection including direct engagement with esoteric Jewish concepts</t>
  </si>
  <si>
    <t>Umberto Eco</t>
  </si>
  <si>
    <t>Harvest Books</t>
  </si>
  <si>
    <t>Encyclopedic novel drenched in genuine occult systems</t>
  </si>
  <si>
    <t>A "mock-initiation" that becomes real; confronts the reader with terrifying consequences of taking secret knowledge too literally</t>
  </si>
  <si>
    <t>Everyman's Library</t>
  </si>
  <si>
    <t>The White People and Other Stories</t>
  </si>
  <si>
    <t>Arthur Machen</t>
  </si>
  <si>
    <t>Landmark of esoteric horror</t>
  </si>
  <si>
    <t>Includes "The White People," a child's diary revealing descent into blasphemous mysticism; blends genuine mystical insight with psychological horror</t>
  </si>
  <si>
    <t>A Voyage to Arcturus</t>
  </si>
  <si>
    <t>David Lindsay</t>
  </si>
  <si>
    <t>Canongate</t>
  </si>
  <si>
    <t>Violently strange allegory of spiritual warfare</t>
  </si>
  <si>
    <t>A protagonist's journey through alien realms becomes esoteric katabasis; reflects Gnostic anti-Genesis</t>
  </si>
  <si>
    <t>Ballantine Adult Fantasy</t>
  </si>
  <si>
    <t>A protagonist's journey through alien realms becomes esoteric katabasis; reflects Gnostic anti-Genesis; cult-classic edition</t>
  </si>
  <si>
    <t>Gnosticism</t>
  </si>
  <si>
    <t>Philosophical Introduction</t>
  </si>
  <si>
    <t>The Gnostic Religion: The Message of the Alien God and the Beginnings of Christianity</t>
  </si>
  <si>
    <t>Beacon Press (2nd edition with the Preface added in 1963)</t>
  </si>
  <si>
    <t>Canonical introduction to Gnosticism from philosophical and existential perspective</t>
  </si>
  <si>
    <t>Reveals the inner feeling of Gnosis; connects Gnostic thought to existentialism, early Christianity, and Greek philosophy</t>
  </si>
  <si>
    <t>Primary Sources</t>
  </si>
  <si>
    <t>The Gnostic Scriptures: A New Translation with Annotations and Introductions</t>
  </si>
  <si>
    <t>Bentley Layton</t>
  </si>
  <si>
    <t>Coptic/Greek</t>
  </si>
  <si>
    <t>Authoritative scholarly sourcebook of original Gnostic texts</t>
  </si>
  <si>
    <t>Includes Gospel of Thomas, Gospel of Truth, Apocalypse of Adam; perfect companion to Jonas</t>
  </si>
  <si>
    <t>Historical Overview</t>
  </si>
  <si>
    <t>Rigorous historical and theological overview</t>
  </si>
  <si>
    <t>Includes Hermeticism, Mandaeism, and Manichaeism; comprehensive, sober, and exacting</t>
  </si>
  <si>
    <t>Popular Introduction</t>
  </si>
  <si>
    <t>The Gnostic Gospels</t>
  </si>
  <si>
    <t>Elaine Pagels</t>
  </si>
  <si>
    <t>Accessible but intelligent introduction</t>
  </si>
  <si>
    <t>Focuses on theological battles between orthodox Christianity and Gnostics; reveals political and spiritual stakes</t>
  </si>
  <si>
    <t>Modern Analysis</t>
  </si>
  <si>
    <t>The Tree of Gnosis: Gnostic Mythology from Early Christianity to Modern Nihilism</t>
  </si>
  <si>
    <t>English/French</t>
  </si>
  <si>
    <t>Extends Gnostic impulse beyond antiquity into modernity</t>
  </si>
  <si>
    <t>Traces Gnostic logic through alchemists, occultists, and nihilists; reads Gnosticism as myth of code and anti-code</t>
  </si>
  <si>
    <t>Gnostic Fiction</t>
  </si>
  <si>
    <t>Narrative Embodiment</t>
  </si>
  <si>
    <t>Hermann Hesse</t>
  </si>
  <si>
    <t>Subtle Gnostic bildungsroman</t>
  </si>
  <si>
    <t>Young narrator discovers morality, culture, and history are masks over deeper truth; Demian becomes a living Aeon leading toward Abraxas</t>
  </si>
  <si>
    <t>Philip K. Dick</t>
  </si>
  <si>
    <t>Explicitly Gnostic novel</t>
  </si>
  <si>
    <t>Fictionalized account of PKD's mystical vision; channels Apocryphon of John through 1970s California paranoia</t>
  </si>
  <si>
    <t>Vladimir Nabokov</t>
  </si>
  <si>
    <t>Symbolic Gnostic prison narrative</t>
  </si>
  <si>
    <t>Cincinnatus C. imprisoned for unnamed crime in unreal world; execution becomes symbolic awakening and rupture of material veil</t>
  </si>
  <si>
    <t>William Blake</t>
  </si>
  <si>
    <t>Illustrated prophetic poem of the Demiurge</t>
  </si>
  <si>
    <t>Blake's myth of the Demiurge-Urizen, the blind lawgiver who traps souls in form; dense and mythopoetic</t>
  </si>
  <si>
    <t>Flann O'Brien</t>
  </si>
  <si>
    <t>Metaphysical black comedy of false reality</t>
  </si>
  <si>
    <t>Dead man walks through purgatorial landscape governed by nonsensical laws; final pages reveal pure apocalyptic revelation</t>
  </si>
  <si>
    <t>Modern Experimental Gnostic Fiction</t>
  </si>
  <si>
    <t>Fragmented Worlds</t>
  </si>
  <si>
    <t>The Most High (Le Très-Haut)</t>
  </si>
  <si>
    <t>Maurice Blanchot</t>
  </si>
  <si>
    <t>Surreal meditation on authority, power, and spiritual vertigo</t>
  </si>
  <si>
    <t>Divine is inverted; features absurd cosmic bureaucracy; reads like Kafka infected with negative theology</t>
  </si>
  <si>
    <t>William Gass</t>
  </si>
  <si>
    <t>Narrator digs literal and spiritual tunnel through history and memory</t>
  </si>
  <si>
    <t>Inversion of logos; demiurgic self-creation; descent into textual darkness</t>
  </si>
  <si>
    <t>The Passion According to G.H.</t>
  </si>
  <si>
    <t>Clarice Lispector</t>
  </si>
  <si>
    <t>Woman crushes cockroach and glimpses eternity</t>
  </si>
  <si>
    <t>Divine terror through immanence; veil shredded in mundane revelation; a Gospel of ontological nausea</t>
  </si>
  <si>
    <t>The Land at the End of the World</t>
  </si>
  <si>
    <t>António Lobo Antunes</t>
  </si>
  <si>
    <t>Shattered monologue from Portuguese medic haunted by colonial war</t>
  </si>
  <si>
    <t>War as false world; entrapment in time and trauma; structure itself is a fallen cosmos</t>
  </si>
  <si>
    <t>Carlos Fuentes</t>
  </si>
  <si>
    <t>Labyrinthine, apocalyptic novel spanning millennia, myth, and empire</t>
  </si>
  <si>
    <t>Time as cyclical prison; esoteric Catholicism as mythic deception; a maximalist anti-Bible</t>
  </si>
  <si>
    <t>Esoteric Jewish Fiction</t>
  </si>
  <si>
    <t>Kabbalistic-Gnostic Strains</t>
  </si>
  <si>
    <t>The Slave</t>
  </si>
  <si>
    <t>Isaac Bashevis Singer</t>
  </si>
  <si>
    <t>Tale of Jewish slave and forbidden love</t>
  </si>
  <si>
    <t>Suffering as divine fire; exile; sparks of holiness in forbidden places; channels deep mysticism through historical fiction</t>
  </si>
  <si>
    <t>The Street of Crocodiles</t>
  </si>
  <si>
    <t>Stories transforming Polish town into surreal Kabbalistic microcosm</t>
  </si>
  <si>
    <t>Language as creation; father as demiurge; mythic time; like child's Book of Genesis through fever dream</t>
  </si>
  <si>
    <t>In the Heart of the Seas</t>
  </si>
  <si>
    <t>S.Y. Agnon</t>
  </si>
  <si>
    <t>Mystical novella disguised as folklore</t>
  </si>
  <si>
    <t>Pilgrimage as cosmic drama; sacred hidden in mundane; subtly weaves Kabbalistic motifs into every sentence</t>
  </si>
  <si>
    <t>Married Life</t>
  </si>
  <si>
    <t>David Vogel</t>
  </si>
  <si>
    <t>Strange, icy novel about marriage soaked in sadism and dread</t>
  </si>
  <si>
    <t>Emotional cruelty as ontological structure; horror of creation; echoes Gnostic themes of flesh as cage</t>
  </si>
  <si>
    <t>The Portage to San Cristobal of A.H.</t>
  </si>
  <si>
    <t>George Steiner</t>
  </si>
  <si>
    <t>Jewish agents find Hitler alive in jungle</t>
  </si>
  <si>
    <t>Theodicy inverted; evil speaks Logos; flips morality in cosmically accusatory way</t>
  </si>
  <si>
    <t>Paganism and Demonic Ritual</t>
  </si>
  <si>
    <t>Historical Foundations</t>
  </si>
  <si>
    <t>Greek Religion: Archaic and Classical</t>
  </si>
  <si>
    <t>Walter Burkert</t>
  </si>
  <si>
    <t>Harvard University Press (Trans. John Raffan)</t>
  </si>
  <si>
    <t>Authoritative scholarly work on ancient Greek Paganism</t>
  </si>
  <si>
    <t>Dissects cultic logic of sacrifice, mystery rites, chthonic gods; illuminates internal structure of real Paganism</t>
  </si>
  <si>
    <t>Gods and Myths of Northern Europe</t>
  </si>
  <si>
    <t>H.R. Ellis Davidson</t>
  </si>
  <si>
    <t>Research on Norse and Germanic paganism</t>
  </si>
  <si>
    <t>Focuses on gods as ritual functions rather than narrative figures; mythologically and archaeologically grounded</t>
  </si>
  <si>
    <t>Demonology and Ritual Magic</t>
  </si>
  <si>
    <t>Penn State University Press</t>
  </si>
  <si>
    <t>Primary/Secondary Source</t>
  </si>
  <si>
    <t>Actual necromancer's ritual manual with expert commentary</t>
  </si>
  <si>
    <t>Shows how demonic summoning was ritually structured within Christian Europe; most credible source on medieval demonic magic</t>
  </si>
  <si>
    <t>Shows how Renaissance magicians reinvented Pagan and Hermetic ideas</t>
  </si>
  <si>
    <t>System of psychological and erotic control; demonology reframed into scientific model of influence and ritual</t>
  </si>
  <si>
    <t>Lucifer: The Devil in the Middle Ages</t>
  </si>
  <si>
    <t>Traces intellectual and ritual evolution of the Devil</t>
  </si>
  <si>
    <t>Shows how Christian Devil absorbed aspects of Pagan gods; essential for understanding inversion of Pagan deities into demonic forces</t>
  </si>
  <si>
    <t>Pagan and Demonic Fiction</t>
  </si>
  <si>
    <t>Literary Embodiment</t>
  </si>
  <si>
    <t>The Angel of the West Window</t>
  </si>
  <si>
    <t>Based on diaries of Elizabethan magus John Dee</t>
  </si>
  <si>
    <t>Blends Hermeticism, Enochian magic, and ritual invocation; protagonist inherits Dee's legacy and repeats his occult journey</t>
  </si>
  <si>
    <t>Là-Bas</t>
  </si>
  <si>
    <t>Joris-Karl Huysmans</t>
  </si>
  <si>
    <t>Foundational literary novel of Satanic ritual</t>
  </si>
  <si>
    <t>Deep scholarly precision with research on black masses, grimoires, French Satanist cults; parallels aesthete's search with descent into ritual Satanism</t>
  </si>
  <si>
    <t>László Krasznahorkai</t>
  </si>
  <si>
    <t>Metaphysical breakdown of small town under mysterious "circus"</t>
  </si>
  <si>
    <t>Structured as apocalyptic ritual; formless, disembodied force as metaphysical oppressor cloaked in banality</t>
  </si>
  <si>
    <t>Pierre Klossowski</t>
  </si>
  <si>
    <t>Arion Press or Eridanos Library</t>
  </si>
  <si>
    <t>Reimagines Templars after death, invoking Baphomet</t>
  </si>
  <si>
    <t>Ritually structured, often erotic, and erudite; examines martyrdom, sacred inversion, ambiguity of Baphomet as divine/demonic double</t>
  </si>
  <si>
    <t>The Council of Egypt</t>
  </si>
  <si>
    <t>Leonardo Sciascia</t>
  </si>
  <si>
    <t>Sicilian historical novel about forger creating fake Pagan manuscript</t>
  </si>
  <si>
    <t>Paganism used as political heresy; ritualized through fraud, secrecy, hidden texts; subtle, elegant, cynical</t>
  </si>
  <si>
    <t>Ritualist Fiction</t>
  </si>
  <si>
    <t>Novels as Occult Rituals</t>
  </si>
  <si>
    <t>Roberto Calasso</t>
  </si>
  <si>
    <t>Vintage</t>
  </si>
  <si>
    <t>Text of initiation, not narrative</t>
  </si>
  <si>
    <t>Fuses myth, history, ritual into nonlinear text reawakening sacred consciousness; every paragraph is an invocation</t>
  </si>
  <si>
    <t>Penguin Modern Classics (trans. Tim Parks)</t>
  </si>
  <si>
    <t>René Daumal</t>
  </si>
  <si>
    <t>Parable disguised as mountaineering expedition</t>
  </si>
  <si>
    <t>Mystical ritual of metaphysical ascent; precise initiation journey into higher consciousness</t>
  </si>
  <si>
    <t>The Story of the Eye</t>
  </si>
  <si>
    <t>Georges Bataille</t>
  </si>
  <si>
    <t>Ecstatic, horrifying ritual of sacrilegious eroticism</t>
  </si>
  <si>
    <t>Sacred inversion; constructed as black mass of sex, death, and desecration; merges Pagan solar symbols with sacrificial theology</t>
  </si>
  <si>
    <t>Cities of the Red Night</t>
  </si>
  <si>
    <t>William S. Burroughs</t>
  </si>
  <si>
    <t>Novel-as-occult-text, coded with necromantic rituals</t>
  </si>
  <si>
    <t>Fuses historical occultism with psychotropic grammar; references actual ritual practices, grimoire systems, and Crowleyan sex magick</t>
  </si>
  <si>
    <t>Sortilèges (Spells)</t>
  </si>
  <si>
    <t>French original</t>
  </si>
  <si>
    <t>Theatrical sorcery of folk-Pagan horror</t>
  </si>
  <si>
    <t>Reads like Flemish Bosch paintings written as ritual; Holy Week becomes witch-Sabbath; the text itself feels possessed</t>
  </si>
  <si>
    <t>Trans. by David Willinger</t>
  </si>
  <si>
    <t>Limited but excellent translation; reads like Flemish Bosch paintings written as ritual; the text itself feels possessed</t>
  </si>
  <si>
    <t>Esoteric Female Authors</t>
  </si>
  <si>
    <t>Mystics and Surrealists</t>
  </si>
  <si>
    <t>Unica Zürn</t>
  </si>
  <si>
    <t>Trans. Caroline Rupprecht, Exact Change Press</t>
  </si>
  <si>
    <t>Autopsy of psychic initiation through suffering</t>
  </si>
  <si>
    <t>The divine spark trapped in psychosis; sacred disguised as perversion; Zürn's anagrammatic writings were occult tools</t>
  </si>
  <si>
    <t>Leonora Carrington</t>
  </si>
  <si>
    <t>Important alchemical novel of 20th century</t>
  </si>
  <si>
    <t>Surrealist rewriting of Crone-as-Goddess archetype; features feminine Gnosis, lunar cults, initiation through madness</t>
  </si>
  <si>
    <t>Crystalline apocalypse in collapsing world</t>
  </si>
  <si>
    <t>Minimal, glacial, visionary prose; pure psychic terror as sacred invasion; written from permanently altered visionary state</t>
  </si>
  <si>
    <t>Djuna Barnes</t>
  </si>
  <si>
    <t>New Directions (with T.S. Eliot's introduction)</t>
  </si>
  <si>
    <t>Esoteric ritual prose - dense, lush, baroque</t>
  </si>
  <si>
    <t>Liturgy of cursed love, spiritual exile, and inverted faith; characters as decadent archetypes; every conversation is liturgical theater</t>
  </si>
  <si>
    <t>Indigo</t>
  </si>
  <si>
    <t>Marina Warner</t>
  </si>
  <si>
    <t>Reimagining of The Tempest through esoteric lenses</t>
  </si>
  <si>
    <t>Sycorax becomes sacred witch-mother; novel rewrites Western myth through magical genealogy and symbolic restitution</t>
  </si>
  <si>
    <t>Obscure Ritualist Fiction</t>
  </si>
  <si>
    <t>Apex of Occult Literature</t>
  </si>
  <si>
    <t>The Red Book of Farewells</t>
  </si>
  <si>
    <t>Jean Parvulesco</t>
  </si>
  <si>
    <t>Ajna / Editions Pardès (France)</t>
  </si>
  <si>
    <t>Real-life esoteric political mystic's disguised memoir</t>
  </si>
  <si>
    <t>Reveals hidden empires, angelic war, and sacred eroticism; tied to Guénon, Evola, and occult geopolitics</t>
  </si>
  <si>
    <t>Partial Atlas editions</t>
  </si>
  <si>
    <t>Penguin Modern Classics</t>
  </si>
  <si>
    <t>Sacred dreamworld collapsing into itself</t>
  </si>
  <si>
    <t>Encodes Jewish mysticism, angelic metamorphosis, and pagan materialism into mythic prose; father as demiurgic figure</t>
  </si>
  <si>
    <t>Stefan Grabinski</t>
  </si>
  <si>
    <t>Dedalus; translated by Miroslaw Lipinski</t>
  </si>
  <si>
    <t>Works by the "Polish Poe" but closer to occult mechanist</t>
  </si>
  <si>
    <t>Each story is a metaphysical machine—ritualized horror exploring entropy, time loops, spectral energy, and demonic recurrence</t>
  </si>
  <si>
    <t>The Accursed (Le Rond des Sorciers)</t>
  </si>
  <si>
    <t>Claude Seignolle</t>
  </si>
  <si>
    <t>Dedalus</t>
  </si>
  <si>
    <t>Folklorist's demonic ethnography</t>
  </si>
  <si>
    <t>Based on decades recording rural French witchcraft; reads like symbolist horror filtered through real folk practices</t>
  </si>
  <si>
    <t>Black Coat Press</t>
  </si>
  <si>
    <t>Thomas Ligotti</t>
  </si>
  <si>
    <t>Metaphysician of cosmic pessimism</t>
  </si>
  <si>
    <t>Drawing from Gnosticism, Schopenhauer, Lovecraft; stories enact theater of spiritual collapse</t>
  </si>
  <si>
    <t>Occult Theater and Ritual Writers</t>
  </si>
  <si>
    <t>Liturgical Literature</t>
  </si>
  <si>
    <t>Antonin Artaud</t>
  </si>
  <si>
    <t>Exact Change</t>
  </si>
  <si>
    <t>Ritual biography of Roman sun priest-emperor</t>
  </si>
  <si>
    <t>Depicts Heliogabalus as demonic-magical entity; Gnostic revolt, pagan eroticism, theater as ritual mass</t>
  </si>
  <si>
    <t>The Balcony</t>
  </si>
  <si>
    <t>Jean Genet</t>
  </si>
  <si>
    <t>Grove Press; Bernard Frechtman translations</t>
  </si>
  <si>
    <t>Transforms sex, prison, identity into liturgical spectacle</t>
  </si>
  <si>
    <t>Stages theocracy, erotic performance, revolutionary heresy like a black mass</t>
  </si>
  <si>
    <t>Miracle of the Rose</t>
  </si>
  <si>
    <t>Prison as mystical space</t>
  </si>
  <si>
    <t>Ritual function: inversion, sacred theater, transformation through degradation</t>
  </si>
  <si>
    <t>Marcel Schwob</t>
  </si>
  <si>
    <t>Wakefield Press (trans. Kit Schluter)</t>
  </si>
  <si>
    <t>Proto-symbolist master of myth and necromancy</t>
  </si>
  <si>
    <t>Every story is symbolic rite with archaic-sacred voices, demonic masks, initiatory tales</t>
  </si>
  <si>
    <t>Phantasms</t>
  </si>
  <si>
    <t>Remy de Gourmont</t>
  </si>
  <si>
    <t>Atlas Press</t>
  </si>
  <si>
    <t>Obscure and macabre dream fictions</t>
  </si>
  <si>
    <t>Explores diseased sensuality, hermetic memory, symbolic inversion; structured like erotic rituals of decay</t>
  </si>
  <si>
    <t>The Goose of Hermogenes</t>
  </si>
  <si>
    <t>Ithell Colquhoun</t>
  </si>
  <si>
    <t>Peter Owen</t>
  </si>
  <si>
    <t>Alchemical and magical allegory by real occultist</t>
  </si>
  <si>
    <t>Reads like dream encoded with planetary correspondences and mystical color theory</t>
  </si>
  <si>
    <t>Strange Attractor</t>
  </si>
  <si>
    <t>Newer edition; reads like dream encoded with planetary correspondences and mystical color theory</t>
  </si>
  <si>
    <t>Ritual Erotic Esotericism</t>
  </si>
  <si>
    <t>Sacred Transgression</t>
  </si>
  <si>
    <t>Madame Edwarda</t>
  </si>
  <si>
    <t>City Lights</t>
  </si>
  <si>
    <t>Short, incandescent piece of erotic mysticism</t>
  </si>
  <si>
    <t>Prostitute Edwarda reveals herself as God; sacred inversion connecting Dionysus, Christ, and Black Mass; erotic union as theophany</t>
  </si>
  <si>
    <t>Gallimard; trans. Austryn Wainhouse or D. M. Black</t>
  </si>
  <si>
    <t>Pauline Réage</t>
  </si>
  <si>
    <t>Ballantine</t>
  </si>
  <si>
    <t>Philosophical-erotic novel of female submission</t>
  </si>
  <si>
    <t>Stages submission as spiritual annihilation and transmutation, echoing mystic martyrdom; influenced by Catholic mysticism and Hegelian philosophy</t>
  </si>
  <si>
    <t>Penguin Classics (trans. Sabine d'Estrée)</t>
  </si>
  <si>
    <t>Octave Mirbeau</t>
  </si>
  <si>
    <t>Symbolist masterpiece aestheticizing torture</t>
  </si>
  <si>
    <t>Woman guides narrator through garden of execution as erotic Eden; merges pain and beauty in transcendent vision</t>
  </si>
  <si>
    <t>Leopold von Sacher-Masoch</t>
  </si>
  <si>
    <t>Oxford World's Classics</t>
  </si>
  <si>
    <t>Novel of dominance with religious inversion</t>
  </si>
  <si>
    <t>Female dominatrix Wanda becomes goddess-figure; mythic structure of Pagan ritual of Venusian power</t>
  </si>
  <si>
    <t>L'Image</t>
  </si>
  <si>
    <t>Catherine Robbe-Grillet (as Jean de Berg)</t>
  </si>
  <si>
    <t>Grove Press; translated by Patrick Gregory</t>
  </si>
  <si>
    <t>Formal initiatory drama by real dominatrix</t>
  </si>
  <si>
    <t>Deeply liturgical in tone, merging sex, language, and silence; silence as invocation, nudity as sacrament</t>
  </si>
  <si>
    <t>Ritual Erotic Horror</t>
  </si>
  <si>
    <t>High-Literary &amp; Symbolic</t>
  </si>
  <si>
    <t>Eridanos Library, trans. Sophie Hawkes</t>
  </si>
  <si>
    <t>Metaphysical, erotic, and demonic novel about disincarnated Templar knights</t>
  </si>
  <si>
    <t>Post-mortem liturgy where erotic hauntings reenact sacrificial mysteries; disembodiment, endless recurrence, anti-matter theology</t>
  </si>
  <si>
    <t>Original "Satanic novel" of French Decadence</t>
  </si>
  <si>
    <t>Final Black Mass scene drawn from real ritual accounts; reversal of the Eucharist; each chapter unfolds like Stations of dark Via Crucis</t>
  </si>
  <si>
    <t>Penguin (trans. Keene or Baldick)</t>
  </si>
  <si>
    <t>The Bloody Chamber</t>
  </si>
  <si>
    <t>Angela Carter</t>
  </si>
  <si>
    <t>Gothic fairytales as sacred erotic rituals</t>
  </si>
  <si>
    <t>Female response to de Sade; re-enchants sexuality through horror; features lunar, feminine initiation through blood, mirrors, music</t>
  </si>
  <si>
    <t>Moonchild</t>
  </si>
  <si>
    <t>Novel by real occultist about magical battle</t>
  </si>
  <si>
    <t>Structure of magickal battle through ritual seduction; contains real Golden Dawn formulae and astral erotics</t>
  </si>
  <si>
    <t>The Fan-Maker's Inquisition</t>
  </si>
  <si>
    <t>Rikki Ducornet</t>
  </si>
  <si>
    <t>Novel where desire becomes heresy</t>
  </si>
  <si>
    <t>Set during Spanish Inquisition; female artist's erotic visions become dangerous; feminine imagination as Satanic</t>
  </si>
  <si>
    <t>Seduction and Vampirism</t>
  </si>
  <si>
    <t>The Bloody Countess</t>
  </si>
  <si>
    <t>Valentine Penrose</t>
  </si>
  <si>
    <t>Non-fiction</t>
  </si>
  <si>
    <t>Surrealist biography-as-occult-narrative of Báthory</t>
  </si>
  <si>
    <t>Reads like poetry and ritual documentation; meditation on sacrifice, female power, and horror as sacred theater</t>
  </si>
  <si>
    <t>Georges Rodenbach</t>
  </si>
  <si>
    <t>Symbolist horror of grief and doppelgängers</t>
  </si>
  <si>
    <t>Man's dead wife returns as seductive double; city of Bruges as sacred corpse</t>
  </si>
  <si>
    <t>NYRB (with photos)</t>
  </si>
  <si>
    <t>Hauntings</t>
  </si>
  <si>
    <t>Vernon Lee</t>
  </si>
  <si>
    <t>Queer, symbolist, metaphysical horror collection</t>
  </si>
  <si>
    <t>Features erotic specters tied to art, music, memory; includes "Dionea" about pagan child becoming living oracle of dark gods</t>
  </si>
  <si>
    <t>Leonid Andreyev</t>
  </si>
  <si>
    <t>Psychospiritual collapse narrative</t>
  </si>
  <si>
    <t>Not erotic in content but erotically terrifying in affect; the Red Laugh is demonic presence of pure madness-as-entity</t>
  </si>
  <si>
    <t>The Passion of New Eve</t>
  </si>
  <si>
    <t>Gender transformation as occult ritual</t>
  </si>
  <si>
    <t>Makes gender reassignment an occult, ritual transformation with erotic, violent, mythic consequences</t>
  </si>
  <si>
    <t>Visual &amp; Graphic Occult Works</t>
  </si>
  <si>
    <t>Taschen Essentials</t>
  </si>
  <si>
    <t>The Library of Esoterica: Astrology</t>
  </si>
  <si>
    <t>Visual Catalogue</t>
  </si>
  <si>
    <t>Collection of astrological imagery and symbolism</t>
  </si>
  <si>
    <t>Large format, high visual quality</t>
  </si>
  <si>
    <t>The Library of Esoterica: Tarot</t>
  </si>
  <si>
    <t>Collection of tarot imagery and symbolism</t>
  </si>
  <si>
    <t>The Library of Esoterica: Witchcraft</t>
  </si>
  <si>
    <t>Collection of witchcraft imagery and symbolism</t>
  </si>
  <si>
    <t>The Library of Esoterica: Alchemy</t>
  </si>
  <si>
    <t>Collection of alchemical imagery and symbolism</t>
  </si>
  <si>
    <t>The Library of Esoterica: Scrying &amp; Divination</t>
  </si>
  <si>
    <t>Collection of divination imagery and symbolism</t>
  </si>
  <si>
    <t>The Library of Esoterica: Heavenly Bodies</t>
  </si>
  <si>
    <t>Collection of astro-mysticism imagery</t>
  </si>
  <si>
    <t>The Library of Esoterica: The Moon</t>
  </si>
  <si>
    <t>Iconographic archive of lunar symbolism</t>
  </si>
  <si>
    <t>HR Giger – Necronomicon I &amp; II</t>
  </si>
  <si>
    <t>HR Giger</t>
  </si>
  <si>
    <t>Taschen editions</t>
  </si>
  <si>
    <t>Visual Art</t>
  </si>
  <si>
    <t>Occult-surrealist demonic anatomy</t>
  </si>
  <si>
    <t>High-quality reproductions of Giger's biomechanical art</t>
  </si>
  <si>
    <t>Morpheus International</t>
  </si>
  <si>
    <t>Alternative edition of Giger's biomechanical art</t>
  </si>
  <si>
    <t>Hieronymus Bosch: The Complete Works</t>
  </si>
  <si>
    <t>Various editors</t>
  </si>
  <si>
    <t>Comprehensive collection of Bosch's art</t>
  </si>
  <si>
    <t>Oversized; exhaustive commentary and plates of all known altarpieces and esoteric imagery</t>
  </si>
  <si>
    <t>Alchemy &amp; Mysticism</t>
  </si>
  <si>
    <t>Visual encyclopedia of Western occult symbolism</t>
  </si>
  <si>
    <t>Magnum opus of visual Western occult symbolism with full color diagrams, emblems, grimoires</t>
  </si>
  <si>
    <t>Non-Taschen Archives</t>
  </si>
  <si>
    <t>The Book of Secrets: Esoteric Societies and Their Symbolism</t>
  </si>
  <si>
    <t>Daniel Pineda</t>
  </si>
  <si>
    <t>Various publishers</t>
  </si>
  <si>
    <t>Visual guide to symbolic language of occult orders</t>
  </si>
  <si>
    <t>Clean iconography, initiatory structure</t>
  </si>
  <si>
    <t>The Templar Heritage in England</t>
  </si>
  <si>
    <t>James Wasserman</t>
  </si>
  <si>
    <t>Templar and Masonic architecture</t>
  </si>
  <si>
    <t>Rare high-resolution photos of architectural symbolism</t>
  </si>
  <si>
    <t>Sacred Geometry: Deciphering the Code</t>
  </si>
  <si>
    <t>Stephen Skinner</t>
  </si>
  <si>
    <t>High-quality diagrams of mystical geometry</t>
  </si>
  <si>
    <t>Focuses on geometric patterns in ritual contexts</t>
  </si>
  <si>
    <t>Visual Art/Psychology</t>
  </si>
  <si>
    <t>Jung's visionary art and symbolic writings</t>
  </si>
  <si>
    <t>Full color facsimile edition; foundation of modern esoteric psychology</t>
  </si>
  <si>
    <t>The Fourth Dimension and Non-Euclidean Geometry in Modern Art</t>
  </si>
  <si>
    <t>Linda Dalrymple Henderson</t>
  </si>
  <si>
    <t>Study of esoteric geometry in art</t>
  </si>
  <si>
    <t>Essential for understanding symbolist/occult abstraction (Klee, Duchamp, Kupka)</t>
  </si>
  <si>
    <t>Ritual Visual Documentation</t>
  </si>
  <si>
    <t>American Grotesque: The Life and Art of William Mortensen</t>
  </si>
  <si>
    <t>William Mortensen</t>
  </si>
  <si>
    <t>Ritualistic photography with occult themes</t>
  </si>
  <si>
    <t>Documents staged occult and demonic imagery</t>
  </si>
  <si>
    <t>The Book of Grimoires: The Secret Grammar of Magic</t>
  </si>
  <si>
    <t>Claude Lecouteux</t>
  </si>
  <si>
    <t>Historical magical manuscripts</t>
  </si>
  <si>
    <t>Full facsimiles and reproductions of ritual books</t>
  </si>
  <si>
    <t>The Eldritch World: Witchcraft and Folklore in British Art</t>
  </si>
  <si>
    <t>Nigel Pennick</t>
  </si>
  <si>
    <t>Folk ritual and demonic folklore in art</t>
  </si>
  <si>
    <t>Illustrations of surviving British occult traditions</t>
  </si>
  <si>
    <t>The Weiser Concise Guide to Alchemy</t>
  </si>
  <si>
    <t>Brian Cotnoir</t>
  </si>
  <si>
    <t>Visual Guide</t>
  </si>
  <si>
    <t>Alchemical laboratory work</t>
  </si>
  <si>
    <t>Compact but fully illustrated with ritual laboratory diagrams</t>
  </si>
  <si>
    <t>Waking the Witch: Reflections on Women, Magic, and Power</t>
  </si>
  <si>
    <t>Pam Grossman</t>
  </si>
  <si>
    <t>Visual Archive</t>
  </si>
  <si>
    <t>Feminist-occult artwork</t>
  </si>
  <si>
    <t>Visual archive of ritual portraits and magical feminist art</t>
  </si>
  <si>
    <t>Symbolist &amp; Surrealist Art</t>
  </si>
  <si>
    <t>The Tarot of Leonora Carrington</t>
  </si>
  <si>
    <t>Fulgur Press</t>
  </si>
  <si>
    <t>Artist's tarot deck and interpretation</t>
  </si>
  <si>
    <t>Full-color cards with symbolic commentary</t>
  </si>
  <si>
    <t>Unexpected Journeys: The Art and Life of Remedios Varo</t>
  </si>
  <si>
    <t>Surrealist occult paintings</t>
  </si>
  <si>
    <t>Museum-level reproductions, high symbol density</t>
  </si>
  <si>
    <t>The Decad of Intelligence</t>
  </si>
  <si>
    <t>Occult paintings with commentary</t>
  </si>
  <si>
    <t>Works by female British occultist and surrealist</t>
  </si>
  <si>
    <t>The Book of Pleasure (Self-Love): The Psychology of Ecstasy</t>
  </si>
  <si>
    <t>Austin Osman Spare</t>
  </si>
  <si>
    <t>Visual Art/Occult</t>
  </si>
  <si>
    <t>Sigillic and automatic drawings</t>
  </si>
  <si>
    <t>Facsimile of Spare's influential magical art system</t>
  </si>
  <si>
    <t>High Weirdness (with art supplement)</t>
  </si>
  <si>
    <t>Occult psychedelia</t>
  </si>
  <si>
    <t>Study of Wilson, McKenna, Leary with visual component</t>
  </si>
  <si>
    <t>Steganographia</t>
  </si>
  <si>
    <t>Johannes Trithemius</t>
  </si>
  <si>
    <t>Various facsimile editions</t>
  </si>
  <si>
    <t>Latin/English</t>
  </si>
  <si>
    <t>Visual Occult</t>
  </si>
  <si>
    <t>Occult cryptography</t>
  </si>
  <si>
    <t>Detailed occult sigils and diagrams from renaissance manuscript</t>
  </si>
  <si>
    <t>Photographic Archives</t>
  </si>
  <si>
    <t>Occult Documentation</t>
  </si>
  <si>
    <t>The Occult Reliquary</t>
  </si>
  <si>
    <t>Graham King</t>
  </si>
  <si>
    <t>Documentation of the Richel-Eldermans Collection</t>
  </si>
  <si>
    <t>Approximately 2,000 magical images and artifacts related to erotic magic, ceremonial angelic conjuration, and witchcraft</t>
  </si>
  <si>
    <t>Compendium of the Occult: Arcane Artifacts, Magic Rituals, and Sacred Symbolism</t>
  </si>
  <si>
    <t>Liz Williams</t>
  </si>
  <si>
    <t>Illustrated overview of mystical and occult practices</t>
  </si>
  <si>
    <t>Covers ancient civilizations to modern secret societies, divination, rituals, talismans</t>
  </si>
  <si>
    <t>Occult: Decoding the Visual Culture of Mysticism, Magic, and Divination</t>
  </si>
  <si>
    <t>Peter Forshaw</t>
  </si>
  <si>
    <t>Historical analysis of visual and material culture</t>
  </si>
  <si>
    <t>Examines esoteric traditions including alchemy, astrology, Kabbalah, and ritual magic</t>
  </si>
  <si>
    <t>Brutalist Architecture</t>
  </si>
  <si>
    <t>Brutalist Architecture: Understanding the World's Most Polarizing Style</t>
  </si>
  <si>
    <t>Comprehensive overview of Brutalist buildings</t>
  </si>
  <si>
    <t>Showcases the distinctive concrete aesthetic and philosophy</t>
  </si>
  <si>
    <t>Concrete Concept: Brutalist Buildings Around the World</t>
  </si>
  <si>
    <t>Global survey of Brutalist architecture</t>
  </si>
  <si>
    <t>International perspective on concrete modernism</t>
  </si>
  <si>
    <t>SOS Brutalism: A Global Survey</t>
  </si>
  <si>
    <t>Documentation of endangered Brutalist structures</t>
  </si>
  <si>
    <t>Advocacy for preservation of Brutalist heritage</t>
  </si>
  <si>
    <t>Atlas of Brutalist Architecture</t>
  </si>
  <si>
    <t>Phaidon</t>
  </si>
  <si>
    <t>Comprehensive reference on Brutalist buildings</t>
  </si>
  <si>
    <t>Geographic organization of significant structures worldwide</t>
  </si>
  <si>
    <t>Brutalism: Post-War British Architecture</t>
  </si>
  <si>
    <t>Focus on British Brutalist movement</t>
  </si>
  <si>
    <t>Documents the birthplace of the style in post-war UK</t>
  </si>
  <si>
    <t>Imaginary Architectures</t>
  </si>
  <si>
    <t>Paper Architecture: Innovative Designs for the 21st Century</t>
  </si>
  <si>
    <t>Collection of conceptual architectural designs</t>
  </si>
  <si>
    <t>Highlights projects that exist only on paper</t>
  </si>
  <si>
    <t>Architectural Visions: Contemporary Sketches, Perspectives, Drawings</t>
  </si>
  <si>
    <t>Conceptual architectural drawings</t>
  </si>
  <si>
    <t>Focus on visionary and speculative designs</t>
  </si>
  <si>
    <t>Fantasy Architecture: 1500-2036</t>
  </si>
  <si>
    <t>Historical survey of imaginary buildings</t>
  </si>
  <si>
    <t>Covers Renaissance to contemporary speculative designs</t>
  </si>
  <si>
    <t>Architectural Inventions: Visionary Drawing</t>
  </si>
  <si>
    <t>Innovative architectural concepts</t>
  </si>
  <si>
    <t>Emphasizes drawing as vehicle for architectural imagination</t>
  </si>
  <si>
    <t>Infamous Photography</t>
  </si>
  <si>
    <t>Haunted Air</t>
  </si>
  <si>
    <t>Ossian Brown</t>
  </si>
  <si>
    <t>Collection of anonymous Halloween photographs</t>
  </si>
  <si>
    <t>Eerie vernacular photography from 1875-1955</t>
  </si>
  <si>
    <t>Baba Bakuhatsu!</t>
  </si>
  <si>
    <t>Masatoshi Naito</t>
  </si>
  <si>
    <t>Documentation of Japanese witch cult</t>
  </si>
  <si>
    <t>Records folk magic rituals and practitioners</t>
  </si>
  <si>
    <t>The Great War: 1914-1918</t>
  </si>
  <si>
    <t>John Toland</t>
  </si>
  <si>
    <t>Photographic chronicle of World War I</t>
  </si>
  <si>
    <t>Stark, brutal images of death and destruction</t>
  </si>
  <si>
    <t>The Killing Fields</t>
  </si>
  <si>
    <t>Michael Vickery</t>
  </si>
  <si>
    <t>Documentation of Khmer Rouge atrocities</t>
  </si>
  <si>
    <t>Controversial for graphic depiction of genocide</t>
  </si>
  <si>
    <t>Freaks</t>
  </si>
  <si>
    <t>Diane Arbus</t>
  </si>
  <si>
    <t>Portraits of circus performers and outsiders</t>
  </si>
  <si>
    <t>Controversial for exploitation of marginalized subjects</t>
  </si>
  <si>
    <t>Hardtack</t>
  </si>
  <si>
    <t>Rahim Fortune</t>
  </si>
  <si>
    <t>Loose Joints</t>
  </si>
  <si>
    <t>Decade-spanning collection of Black cultural rituals</t>
  </si>
  <si>
    <t>Documents traditions and practices in the American South</t>
  </si>
  <si>
    <t>The Tricks and Treats of Occult Photography</t>
  </si>
  <si>
    <t>The New Yorker</t>
  </si>
  <si>
    <t>Exploration of spirit photography</t>
  </si>
  <si>
    <t>Covers techniques used to capture or fabricate supernatural images from late 19th to mid-20th century</t>
  </si>
  <si>
    <t>Images Vevey 2022 Exhibition</t>
  </si>
  <si>
    <t>Visual arts biennial featuring over 45 artists</t>
  </si>
  <si>
    <t>Includes Alba Zari's "Occult" exploring socio-political themes</t>
  </si>
  <si>
    <t>Tarkovsky: Films, Stills, Polaroids &amp; Writings</t>
  </si>
  <si>
    <t>Andrei Tarkovsky</t>
  </si>
  <si>
    <t>Minoa Books</t>
  </si>
  <si>
    <t>Comprehensive collection of Tarkovsky's visual work</t>
  </si>
  <si>
    <t>Reflects his metaphysical and visionary approach to imagery</t>
  </si>
  <si>
    <t>Andrei Tarkovsky's Polaroids</t>
  </si>
  <si>
    <t>Personal Polaroid photographs taken 1979-1984</t>
  </si>
  <si>
    <t>Intimate moments and landscapes echoing the aesthetic of his films</t>
  </si>
  <si>
    <t>Historical Texts</t>
  </si>
  <si>
    <t>Dogme et Rituel de la Haute Magie</t>
  </si>
  <si>
    <t>Éliphas Lévi</t>
  </si>
  <si>
    <t>French/English</t>
  </si>
  <si>
    <t>Seminal 19th-century work on ritual magic</t>
  </si>
  <si>
    <t>Structured into 22 chapters paralleling the tarot, with symbolic illustrations</t>
  </si>
  <si>
    <t>Compilation of major source-books on magical arts</t>
  </si>
  <si>
    <t>Features numerous diagrams, signs, and characters related to rituals</t>
  </si>
  <si>
    <t>The Satanic Rituals</t>
  </si>
  <si>
    <t>Anton Szandor LaVey</t>
  </si>
  <si>
    <t>Companion volume to "The Satanic Bible"</t>
  </si>
  <si>
    <t>Outlines nine rituals with introductory essays and historical context</t>
  </si>
  <si>
    <t>The Occult: A History</t>
  </si>
  <si>
    <t>Colin Wilson</t>
  </si>
  <si>
    <t>Comprehensive exploration of occult traditions</t>
  </si>
  <si>
    <t>Features discussions on figures like Crowley and Blavatsky</t>
  </si>
  <si>
    <t>The Satanic Bible: A Visual Companion</t>
  </si>
  <si>
    <t>Photographic documentation of Satanic rituals</t>
  </si>
  <si>
    <t>Controversial for promotion of occult practices</t>
  </si>
  <si>
    <t>Caravaggio: The Complete Works</t>
  </si>
  <si>
    <t>Sebastian Schütze</t>
  </si>
  <si>
    <t>Velázquez: The Complete Works</t>
  </si>
  <si>
    <t>José López-Rey</t>
  </si>
  <si>
    <t>Artemisia Gentileschi</t>
  </si>
  <si>
    <t>Jesse Locker</t>
  </si>
  <si>
    <t>Rembrandt: The Complete Drawings and Etchings</t>
  </si>
  <si>
    <t>Peter Schatborn</t>
  </si>
  <si>
    <t>Bruegel: The Complete Works</t>
  </si>
  <si>
    <t>Jürgen Müller</t>
  </si>
  <si>
    <t>Goya: The Complete Works</t>
  </si>
  <si>
    <t>Rainer &amp; Rose-Marie Hagen</t>
  </si>
  <si>
    <t>Egon Schiele: Drawings and Watercolors</t>
  </si>
  <si>
    <t>Jane Kallir</t>
  </si>
  <si>
    <t>Gustav Klimt: The Complete Paintings</t>
  </si>
  <si>
    <t>Tobias G. Natter</t>
  </si>
  <si>
    <t>William Blake: Complete Illuminated Books</t>
  </si>
  <si>
    <t>David Bindman</t>
  </si>
  <si>
    <t>Salvador Dalí: The Paintings</t>
  </si>
  <si>
    <t>Robert Descharnes &amp; Gilles Néret</t>
  </si>
  <si>
    <t>Francis Bacon</t>
  </si>
  <si>
    <t>Luigi Ficacci</t>
  </si>
  <si>
    <t>Lucian Freud</t>
  </si>
  <si>
    <t>Sebastian Smee</t>
  </si>
  <si>
    <t>Jean-Michel Basquiat</t>
  </si>
  <si>
    <t>Eleanor Nairne</t>
  </si>
  <si>
    <t>Mark Rothko</t>
  </si>
  <si>
    <t>Jacob Baal-Teshuva</t>
  </si>
  <si>
    <t>Frida Kahlo: The Complete Paintings</t>
  </si>
  <si>
    <t>Luis-Martín Lozano</t>
  </si>
  <si>
    <t>Georgia O'Keeffe</t>
  </si>
  <si>
    <t>Britta Benke</t>
  </si>
  <si>
    <t>Diego Rivera</t>
  </si>
  <si>
    <t>Andrea Kettenmann</t>
  </si>
  <si>
    <t>Pablo Picasso: A Retrospective</t>
  </si>
  <si>
    <t>Hans L.C. Jaffé</t>
  </si>
  <si>
    <t>Pablo Picasso: The Blue and Rose Periods</t>
  </si>
  <si>
    <t>Paul Klee</t>
  </si>
  <si>
    <t>Susanna Partsch</t>
  </si>
  <si>
    <t>Paul Cézanne</t>
  </si>
  <si>
    <t>Ulrike Becks-Malorny</t>
  </si>
  <si>
    <t>Claude Monet</t>
  </si>
  <si>
    <t>Christoph Heinrich</t>
  </si>
  <si>
    <t>Pierre-Auguste Renoir</t>
  </si>
  <si>
    <t>Peter H. Feist</t>
  </si>
  <si>
    <t>Vincent van Gogh: The Complete Paintings</t>
  </si>
  <si>
    <t>Rainer Metzger &amp; Ingo F. Walther</t>
  </si>
  <si>
    <t>Edvard Munch</t>
  </si>
  <si>
    <t>Ulrich Bischoff</t>
  </si>
  <si>
    <t>Edvard Munch: Masterpieces</t>
  </si>
  <si>
    <t>Lars Toft-Eriksen</t>
  </si>
  <si>
    <t>Edouard Manet</t>
  </si>
  <si>
    <t>Gilles Néret</t>
  </si>
  <si>
    <t>Henri Matisse: Cut-outs</t>
  </si>
  <si>
    <t>Henri Rousseau</t>
  </si>
  <si>
    <t>Cornelia Stabenow</t>
  </si>
  <si>
    <t>Max Ernst</t>
  </si>
  <si>
    <t>Marc Chagall</t>
  </si>
  <si>
    <t>Ingo F. Walther</t>
  </si>
  <si>
    <t>Giorgio de Chirico</t>
  </si>
  <si>
    <t>Isabella Far</t>
  </si>
  <si>
    <t>Yves Klein</t>
  </si>
  <si>
    <t>Hannah Weitemeier</t>
  </si>
  <si>
    <t>Egon Schiele: The Paintings</t>
  </si>
  <si>
    <t>Sandro Botticelli: The Complete Works</t>
  </si>
  <si>
    <t>Frank Zöllner</t>
  </si>
  <si>
    <t>Leonardo da Vinci: The Complete Paintings and Drawings</t>
  </si>
  <si>
    <t>Michelangelo: The Complete Works</t>
  </si>
  <si>
    <t>Frank Zöllner &amp; Christof Thoenes</t>
  </si>
  <si>
    <t>Raphael: The Complete Works</t>
  </si>
  <si>
    <t>Christof Thoenes</t>
  </si>
  <si>
    <t>Titian: The Complete Works</t>
  </si>
  <si>
    <t>Peter Humfrey</t>
  </si>
  <si>
    <t>Norbert Schneider</t>
  </si>
  <si>
    <t>Johannes Vermeer: The Complete Works</t>
  </si>
  <si>
    <t>Karl Schütz</t>
  </si>
  <si>
    <t>Albrecht Dürer: The Complete Drawings</t>
  </si>
  <si>
    <t>Christof Metzger</t>
  </si>
  <si>
    <t>Bosch: The 500th Anniversary Edition</t>
  </si>
  <si>
    <t>Stefan Fischer</t>
  </si>
  <si>
    <t>The Fauves</t>
  </si>
  <si>
    <t>Nathalia Brodskaya</t>
  </si>
  <si>
    <t>The Bauhaus</t>
  </si>
  <si>
    <t>Magdalena Droste</t>
  </si>
  <si>
    <t>Klaus-Jürgen Sembach</t>
  </si>
  <si>
    <t>Michael Gibson</t>
  </si>
  <si>
    <t>Cathrin Klingsöhr-Leroy</t>
  </si>
  <si>
    <t>Abstract Art</t>
  </si>
  <si>
    <t>Dietmar Elger</t>
  </si>
  <si>
    <t>Norbert Wolf</t>
  </si>
  <si>
    <t>The History of Graffiti</t>
  </si>
  <si>
    <t>Nicholas Ganz</t>
  </si>
  <si>
    <t>Japanese Woodblock Prints (Ukiyo-e)</t>
  </si>
  <si>
    <t>Andreas Marks</t>
  </si>
  <si>
    <t>Katsushika Hokusai</t>
  </si>
  <si>
    <t>Rhiannon Paget</t>
  </si>
  <si>
    <t>Hiroshige: One Hundred Famous Views of Edo</t>
  </si>
  <si>
    <t>Melanie Trede &amp; Lorenz Bichler</t>
  </si>
  <si>
    <t>The History of Erotic Art</t>
  </si>
  <si>
    <t>The History of Tattoo</t>
  </si>
  <si>
    <t>Henk Schiffmacher</t>
  </si>
  <si>
    <t>The Stanley Kubrick Archives</t>
  </si>
  <si>
    <t>Alison Castle</t>
  </si>
  <si>
    <t>The Pedro Almodóvar Archives</t>
  </si>
  <si>
    <t>Paul Duncan &amp; Bárbara Peiró</t>
  </si>
  <si>
    <t>The Walt Disney Film Archives</t>
  </si>
  <si>
    <t>Daniel Kothenschulte</t>
  </si>
  <si>
    <t>The Ingmar Bergman Archives</t>
  </si>
  <si>
    <t>Paul Duncan &amp; Bengt Wanselius</t>
  </si>
  <si>
    <t>The Rolling Stones</t>
  </si>
  <si>
    <t>Reuel Golden</t>
  </si>
  <si>
    <t>Sebastião Salgado: Genesis</t>
  </si>
  <si>
    <t>Lélia Wanick Salgado</t>
  </si>
  <si>
    <t>Sebastião Salgado: Amazônia</t>
  </si>
  <si>
    <t>Annie Leibovitz</t>
  </si>
  <si>
    <t>Helmut Newton: SUMO</t>
  </si>
  <si>
    <t>June Newton</t>
  </si>
  <si>
    <t>Nobuyoshi Araki</t>
  </si>
  <si>
    <t>Peter Beard</t>
  </si>
  <si>
    <t>Owen Edwards</t>
  </si>
  <si>
    <t>Ai Weiwei</t>
  </si>
  <si>
    <t>Hans Werner Holzwarth</t>
  </si>
  <si>
    <t>Zaha Hadid: Complete Works</t>
  </si>
  <si>
    <t>Philip Jodidio</t>
  </si>
  <si>
    <t>Tadao Ando: Complete Works</t>
  </si>
  <si>
    <t>Gaudí: The Complete Works</t>
  </si>
  <si>
    <t>Rainer Zerbst</t>
  </si>
  <si>
    <t>Le Corbusier: The Complete Works</t>
  </si>
  <si>
    <t>Jean-Louis Cohen</t>
  </si>
  <si>
    <t>James Nachtwey</t>
  </si>
  <si>
    <t>The Impossible Peace</t>
  </si>
  <si>
    <t>Don McCullin</t>
  </si>
  <si>
    <t>Exodus</t>
  </si>
  <si>
    <t>Sebastião Salgado</t>
  </si>
  <si>
    <t>Workers</t>
  </si>
  <si>
    <t>Vietnam Inc.</t>
  </si>
  <si>
    <t>Philip Jones Griffiths</t>
  </si>
  <si>
    <t>Telex Iran</t>
  </si>
  <si>
    <t>Gilles Peress</t>
  </si>
  <si>
    <t>Hate Thy Brother</t>
  </si>
  <si>
    <t>Whatever You Say, Say Nothing</t>
  </si>
  <si>
    <t>Requiem (The Vietnam Photographers Who Died in the War)</t>
  </si>
  <si>
    <t>Tim Page</t>
  </si>
  <si>
    <t>Open Wound (Chechnya)</t>
  </si>
  <si>
    <t>Stanley Greene</t>
  </si>
  <si>
    <t>Nicaragua</t>
  </si>
  <si>
    <t>Susan Meiselas</t>
  </si>
  <si>
    <t>Kurdistan - In the Shadow of History</t>
  </si>
  <si>
    <t>Luc Delahaye</t>
  </si>
  <si>
    <t>Winterreise</t>
  </si>
  <si>
    <t>Deathly Still (Photos of Nazi Concentration Camps)</t>
  </si>
  <si>
    <t>Dirk Reinartz</t>
  </si>
  <si>
    <t>Hiroshima, August 6, 1945</t>
  </si>
  <si>
    <t>Yosuke Yamahata</t>
  </si>
  <si>
    <t>Hiroshima</t>
  </si>
  <si>
    <t>Ken Domon</t>
  </si>
  <si>
    <t>Desert Journey (Africa and Belsen)</t>
  </si>
  <si>
    <t>George Rodger</t>
  </si>
  <si>
    <t>Requiem</t>
  </si>
  <si>
    <t>Horst Faas &amp; Tim Page</t>
  </si>
  <si>
    <t>In the Camps</t>
  </si>
  <si>
    <t>Erich Hartmann</t>
  </si>
  <si>
    <t>A Vanished World</t>
  </si>
  <si>
    <t>Roman Vishniac</t>
  </si>
  <si>
    <t>11:02 Nagasaki</t>
  </si>
  <si>
    <t>The Last of the Nuba</t>
  </si>
  <si>
    <t>Leni Riefenstahl</t>
  </si>
  <si>
    <t>The Mexican Suitcase</t>
  </si>
  <si>
    <t>Capa, Chim, and Taro</t>
  </si>
  <si>
    <t>The Black Photo Album / Look at Me: 1890–1950</t>
  </si>
  <si>
    <t>Santu Mofokeng</t>
  </si>
  <si>
    <t>Bureaucratics</t>
  </si>
  <si>
    <t>Jan Banning</t>
  </si>
  <si>
    <t>The Eyes of War: A History of War Through Photography</t>
  </si>
  <si>
    <t>100 Photographs that Changed the World</t>
  </si>
  <si>
    <t>Phaidon Press</t>
  </si>
  <si>
    <t>Jonathan Cape</t>
  </si>
  <si>
    <t>Aperture</t>
  </si>
  <si>
    <t>Scalo Publishers</t>
  </si>
  <si>
    <t>Steidl</t>
  </si>
  <si>
    <t>Random House</t>
  </si>
  <si>
    <t>Trolley Books</t>
  </si>
  <si>
    <t>Chris Boot</t>
  </si>
  <si>
    <t>Daibutsu</t>
  </si>
  <si>
    <t>Toshi Shuppan</t>
  </si>
  <si>
    <t>W.W. Norton &amp; Company</t>
  </si>
  <si>
    <t>Only Photography</t>
  </si>
  <si>
    <t>Harper &amp; Row</t>
  </si>
  <si>
    <t>International Center of Photography</t>
  </si>
  <si>
    <t>Nazraeli Press</t>
  </si>
  <si>
    <t>LIFE Books</t>
  </si>
  <si>
    <t>Among the most critically acclaimed and harrowing photographic compendiums documenting war, genocide, atrocity, and human suffering, considered pinnacles of visual reportage and historical testimony.</t>
  </si>
  <si>
    <t>Drawings from the Gulag</t>
  </si>
  <si>
    <t>Danzig Baldaev</t>
  </si>
  <si>
    <t>This harrowing collection comprises over 130 drawings by Danzig Baldaev, a former Soviet prison guard. His illustrations provide a stark visual account of the atrocities and daily life within the Soviet penal system from its inception in 1918.</t>
  </si>
  <si>
    <t>Catalogues of works featured by Des Esseintes in "À rebours" (Against Nature), by Huysmans.</t>
  </si>
  <si>
    <t>Gustave Moreau: Between Epic and Dream</t>
  </si>
  <si>
    <t>Geneviève Lacambre</t>
  </si>
  <si>
    <t>Odilon Redon: Prince of Dreams, 1840-1916</t>
  </si>
  <si>
    <t>Douglas W. Druick</t>
  </si>
  <si>
    <t>Félicien Rops: Temptations</t>
  </si>
  <si>
    <t>The Symbolist Generation: Moreau, Puvis de Chavannes, Redon, and Their Followers</t>
  </si>
  <si>
    <t>Pierre-Louis Mathieu</t>
  </si>
  <si>
    <t>Symbolist Art</t>
  </si>
  <si>
    <t>Edward Lucie-Smith</t>
  </si>
  <si>
    <t>Gustave Moreau: Magic and Symbols</t>
  </si>
  <si>
    <t>Odilon Redon: The Graphic Work</t>
  </si>
  <si>
    <t>André Mellerio</t>
  </si>
  <si>
    <t>Félicien Rops: Erotic and Fantastic Art</t>
  </si>
  <si>
    <t>Bernadette Bonnier</t>
  </si>
  <si>
    <t>The Art of Symbolism</t>
  </si>
  <si>
    <t>Rodolphe Rapetti</t>
  </si>
  <si>
    <t>Jean Delville: Painter of the Ideal</t>
  </si>
  <si>
    <t>Brendan Cole</t>
  </si>
  <si>
    <t>Fernand Khnopff: Portrait of a Symbolist Artist</t>
  </si>
  <si>
    <t>Frederik Leen</t>
  </si>
  <si>
    <t>Carlos Schwabe: Symbolist Painter</t>
  </si>
  <si>
    <t>Jean-David Jumeau-Lafond</t>
  </si>
  <si>
    <t>Alphonse Osbert and the Symbolist Landscape</t>
  </si>
  <si>
    <t>Véronique Dumas</t>
  </si>
  <si>
    <t>Lucien Lévy-Dhurmer: Visionary Symbolist</t>
  </si>
  <si>
    <t>Armand Point and the Hermetic Brotherhood</t>
  </si>
  <si>
    <t>Robert Delevoy</t>
  </si>
  <si>
    <t>The Symbolist Prints of Odilon Redon</t>
  </si>
  <si>
    <t>Ted Gott</t>
  </si>
  <si>
    <t>Gustave Moreau: Drawings and Watercolors</t>
  </si>
  <si>
    <t>Félicien Rops: The Complete Etchings</t>
  </si>
  <si>
    <t>Maurice Kunel</t>
  </si>
  <si>
    <t>Symbolist Portraits: From Moreau to Munch</t>
  </si>
  <si>
    <t>Philippe Jullian</t>
  </si>
  <si>
    <t>The Symbolist Muse: Art of the Eerie and Fantastic</t>
  </si>
  <si>
    <t>Odilon Redon: Pastels and Noirs</t>
  </si>
  <si>
    <t>Alec Wildenstein</t>
  </si>
  <si>
    <t>Gustave Moreau and the Reinvention of Painting</t>
  </si>
  <si>
    <t>Scott Allan</t>
  </si>
  <si>
    <t>Félicien Rops: Satire and Sin</t>
  </si>
  <si>
    <t>Symbolism in Belgium: The Fantastic and the Grotesque</t>
  </si>
  <si>
    <t>Michel Draguet</t>
  </si>
  <si>
    <t>The Symbolist Vision: Art and Aesthetics</t>
  </si>
  <si>
    <t>Jean Clair</t>
  </si>
  <si>
    <t>Odilon Redon: Literature and Music</t>
  </si>
  <si>
    <t>Margret Stuffmann</t>
  </si>
  <si>
    <t>Gustave Moreau: Myth and Mystery</t>
  </si>
  <si>
    <t>Félicien Rops: Painter of Eroticism</t>
  </si>
  <si>
    <t>Symbolist Landscapes: The Poetic Vision</t>
  </si>
  <si>
    <t>The Symbolist City: Urban Imagery in Art</t>
  </si>
  <si>
    <t>Odilon Redon: The Tragic and the Sublime</t>
  </si>
  <si>
    <t>Jodi Hauptman</t>
  </si>
  <si>
    <t>Gustave Moreau: The Fables</t>
  </si>
  <si>
    <t>Félicien Rops: The Art of Darkness</t>
  </si>
  <si>
    <t>Hélène Védrine</t>
  </si>
  <si>
    <t>Symbolist Women: Femininity and Decadence</t>
  </si>
  <si>
    <t>Patricia Mathews</t>
  </si>
  <si>
    <t>The Symbolist Book: Illustrations and Texts</t>
  </si>
  <si>
    <t>Odilon Redon: Dreams and Nightmares</t>
  </si>
  <si>
    <t>Stephen Eisenman</t>
  </si>
  <si>
    <t>Gustave Moreau: The Watercolors</t>
  </si>
  <si>
    <t>Peter Cooke</t>
  </si>
  <si>
    <t>Félicien Rops: The Complete Paintings</t>
  </si>
  <si>
    <t>Symbolism and the Occult: Esoteric Themes in Art</t>
  </si>
  <si>
    <t>The Symbolist Nude: Eroticism and Aesthetics</t>
  </si>
  <si>
    <t>Odilon Redon: The Unknown Masterpieces</t>
  </si>
  <si>
    <t>Gustave Moreau: The Sacred and the Profane</t>
  </si>
  <si>
    <t>Félicien Rops: Prints and Posters</t>
  </si>
  <si>
    <t>Symbolist Still Life: Objects and Allegories</t>
  </si>
  <si>
    <t>The Symbolist Theater: Art and Performance</t>
  </si>
  <si>
    <t>Odilon Redon: The Portraits</t>
  </si>
  <si>
    <t>Barbara Larson</t>
  </si>
  <si>
    <t>Gustave Moreau: Sculptures and Decorative Arts</t>
  </si>
  <si>
    <t>Marie-Cécile Forest</t>
  </si>
  <si>
    <t>Félicien Rops: Letters and Writings</t>
  </si>
  <si>
    <t>Véronique Carpiaux</t>
  </si>
  <si>
    <t>Symbolism and Music: The Visual Harmony</t>
  </si>
  <si>
    <t>The Symbolist Garden: Nature and Imagination</t>
  </si>
  <si>
    <t>Odilon Redon: The Flower Paintings</t>
  </si>
  <si>
    <t>Richard Hobbs</t>
  </si>
  <si>
    <t>Gustave Moreau: The Tapestries</t>
  </si>
  <si>
    <t>Félicien Rops: Caricatures and Illustrations</t>
  </si>
  <si>
    <t>Symbolist Interiors: The Artistic Home</t>
  </si>
  <si>
    <t>Occult Photography</t>
  </si>
  <si>
    <t>Eerie and Ritualistic</t>
  </si>
  <si>
    <t>IT'S ALIVE!</t>
  </si>
  <si>
    <t>Estelle Hanania</t>
  </si>
  <si>
    <t>Orphee</t>
  </si>
  <si>
    <t>Tokyo Rumando</t>
  </si>
  <si>
    <t>Ravens</t>
  </si>
  <si>
    <t>Masahisa Fukase</t>
  </si>
  <si>
    <t>Halloween</t>
  </si>
  <si>
    <t>Ken Werner</t>
  </si>
  <si>
    <t>Monument</t>
  </si>
  <si>
    <t>Camille Vivier</t>
  </si>
  <si>
    <t>Pinku</t>
  </si>
  <si>
    <t>Joe Lai</t>
  </si>
  <si>
    <t>Vandalism</t>
  </si>
  <si>
    <t>John Divola</t>
  </si>
  <si>
    <t>Rubbish, Dipping Sauce, Grass, Peonie, Bum</t>
  </si>
  <si>
    <t>Maisie Cousins</t>
  </si>
  <si>
    <t>Vernacular photography from 1875-1955 showing forgotten rituals and costumes</t>
  </si>
  <si>
    <t>Hysteric Glamour</t>
  </si>
  <si>
    <t>Japanese/English</t>
  </si>
  <si>
    <t>Records Tōhoku itako mediums and folk magic rituals</t>
  </si>
  <si>
    <t>Shelter Press</t>
  </si>
  <si>
    <t>Pagan rituals and folk ceremonies</t>
  </si>
  <si>
    <t>Documents European ritual traditions and seasonal masquerades</t>
  </si>
  <si>
    <t>Session Press</t>
  </si>
  <si>
    <t>Psychological self-portraits</t>
  </si>
  <si>
    <t>Dreamlike images exploring multiple identities and the uncanny</t>
  </si>
  <si>
    <t>MACK</t>
  </si>
  <si>
    <t>Symbolic study of ravens</t>
  </si>
  <si>
    <t>Metaphorical darkness after photographer's divorce; considered one of the greatest photobooks</t>
  </si>
  <si>
    <t>American Halloween traditions</t>
  </si>
  <si>
    <t>Captures eerie folk celebrations and costumes</t>
  </si>
  <si>
    <t>Art Paper Editions</t>
  </si>
  <si>
    <t>Sculptural forms and female figures</t>
  </si>
  <si>
    <t>Explores themes of mythology and feminine mysticism</t>
  </si>
  <si>
    <t>Self-published</t>
  </si>
  <si>
    <t>Experimental photographic series</t>
  </si>
  <si>
    <t>Explores dark surrealism and Japanese pink film aesthetics</t>
  </si>
  <si>
    <t>Abandoned houses and interventions</t>
  </si>
  <si>
    <t>Artist's graffiti in decaying spaces creates ritualistic atmosphere</t>
  </si>
  <si>
    <t>Visceral macro photography</t>
  </si>
  <si>
    <t>Explores decay, sexuality, and the abject through close-up imagery</t>
  </si>
  <si>
    <t>Koren Publishers</t>
  </si>
  <si>
    <t>Soncino Press</t>
  </si>
  <si>
    <t>Yale Judaica Series</t>
  </si>
  <si>
    <t>Feldheim Publishers</t>
  </si>
  <si>
    <t>Stanford University Press</t>
  </si>
  <si>
    <t>Research Centre of Kabbalah</t>
  </si>
  <si>
    <t>Glastonbury Books</t>
  </si>
  <si>
    <t>Fortress Press</t>
  </si>
  <si>
    <t>Peeters Publishers</t>
  </si>
  <si>
    <t>Belgium</t>
  </si>
  <si>
    <t>Bloomsbury T&amp;T Clark</t>
  </si>
  <si>
    <t>Mohr Siebeck</t>
  </si>
  <si>
    <t>Doubleday Religion</t>
  </si>
  <si>
    <t>Thomas Nelson</t>
  </si>
  <si>
    <t>Hendrickson Publishers</t>
  </si>
  <si>
    <t>Paulist Press</t>
  </si>
  <si>
    <t>TEAMS Middle English Text Series</t>
  </si>
  <si>
    <t>Crossroad Publishing</t>
  </si>
  <si>
    <t>Faber &amp; Faber</t>
  </si>
  <si>
    <t>ICS Publications</t>
  </si>
  <si>
    <t>Polebridge Press</t>
  </si>
  <si>
    <t>Baker Academic</t>
  </si>
  <si>
    <t>Darussalam Publishers</t>
  </si>
  <si>
    <t>Anqa Publishing</t>
  </si>
  <si>
    <t>Clay Sanskrit Library</t>
  </si>
  <si>
    <t>North Point Press</t>
  </si>
  <si>
    <t>YogaVidya</t>
  </si>
  <si>
    <t>Motilal Banarsidass</t>
  </si>
  <si>
    <t>India</t>
  </si>
  <si>
    <t>Pali Text Society</t>
  </si>
  <si>
    <t>Wisdom Publications</t>
  </si>
  <si>
    <t>BDK English Tripitaka Series</t>
  </si>
  <si>
    <t>Counterpoint</t>
  </si>
  <si>
    <t>Snow Lion</t>
  </si>
  <si>
    <t>Shambhala</t>
  </si>
  <si>
    <t>Hand Made Books</t>
  </si>
  <si>
    <t>GNDU</t>
  </si>
  <si>
    <t>Hackett Publishing</t>
  </si>
  <si>
    <t>Golden Elixir Press</t>
  </si>
  <si>
    <t>Philo Press</t>
  </si>
  <si>
    <t>L.D. Institute of Indology</t>
  </si>
  <si>
    <t>Parshwanath Vidyapeeth</t>
  </si>
  <si>
    <t>P.V. Research Institute</t>
  </si>
  <si>
    <t>Bahá'í World Centre</t>
  </si>
  <si>
    <t>Bahá'í Publishing Trust</t>
  </si>
  <si>
    <t>Association for Bahá'í Studies</t>
  </si>
  <si>
    <t>Kalimat Press</t>
  </si>
  <si>
    <t>Atlas</t>
  </si>
  <si>
    <t>Harvestone Books</t>
  </si>
  <si>
    <t>Ajna</t>
  </si>
  <si>
    <t>Editions Pardès</t>
  </si>
  <si>
    <t>September Publishing</t>
  </si>
  <si>
    <t>Gallimard</t>
  </si>
  <si>
    <t>Grove Press</t>
  </si>
  <si>
    <t>Eridanos Library</t>
  </si>
  <si>
    <t>Arion Press</t>
  </si>
  <si>
    <t>Zupagrafika</t>
  </si>
  <si>
    <t>Poland</t>
  </si>
  <si>
    <t>Harvard-Yenching Institute</t>
  </si>
  <si>
    <t>K.R. Cama Oriental Institute</t>
  </si>
  <si>
    <t>Bombay Educational Society</t>
  </si>
  <si>
    <t>Munshiram Manoharlal</t>
  </si>
  <si>
    <t>Corvinus Press</t>
  </si>
  <si>
    <t>Ex Occidente Press</t>
  </si>
  <si>
    <t>New Directions</t>
  </si>
  <si>
    <t>Editions de Minuit</t>
  </si>
  <si>
    <t>Getty Museum</t>
  </si>
  <si>
    <t>Courtyardbooks Glastonbury</t>
  </si>
  <si>
    <t>RIBABOOKS</t>
  </si>
  <si>
    <t>Kazi Publications</t>
  </si>
  <si>
    <t>Watkins</t>
  </si>
  <si>
    <t>United Kingdom/India</t>
  </si>
  <si>
    <t>Specialties</t>
  </si>
  <si>
    <t>Occult Literature; Esoteric Studies</t>
  </si>
  <si>
    <t>Multicultural Literature; Urban Fiction</t>
  </si>
  <si>
    <t>Literary Fiction; Non-fiction</t>
  </si>
  <si>
    <t>Transgressive Fiction; Experimental Literature</t>
  </si>
  <si>
    <t>Islamic Studies; Sufism</t>
  </si>
  <si>
    <t>International Literature; Translations</t>
  </si>
  <si>
    <t>Fine Press Books; Limited Editions</t>
  </si>
  <si>
    <t>Religious Studies; Bahá'í Faith</t>
  </si>
  <si>
    <t>Art Books; Visual Studies; Occult Literature</t>
  </si>
  <si>
    <t>Religious Studies; Theology</t>
  </si>
  <si>
    <t>Fiction; Fantasy; Science Fiction</t>
  </si>
  <si>
    <t>Fantasy; Speculative Fiction</t>
  </si>
  <si>
    <t>Buddhist Studies; Religious Texts</t>
  </si>
  <si>
    <t>Social Justice; Progressive Non-fiction</t>
  </si>
  <si>
    <t>Speculative Fiction; French Literature in Translation</t>
  </si>
  <si>
    <t>Poetry; Literary Translation</t>
  </si>
  <si>
    <t>Poetry; Experimental Literature</t>
  </si>
  <si>
    <t>Literary Fiction; Academic; Children's Literature</t>
  </si>
  <si>
    <t>Theology; Religious Studies</t>
  </si>
  <si>
    <t>Educational Texts; Indian Studies</t>
  </si>
  <si>
    <t>Academic Publishing; Religious Studies; Ancient Texts</t>
  </si>
  <si>
    <t>Avant-garde Literature; Theatre</t>
  </si>
  <si>
    <t>Academic Publishing; Textbooks</t>
  </si>
  <si>
    <t>Poetry; Progressive Literature; Beat Generation</t>
  </si>
  <si>
    <t>Sanskrit Literature; Translations</t>
  </si>
  <si>
    <t>Literary Fiction; Poetry</t>
  </si>
  <si>
    <t>Academic Publishing; Humanities</t>
  </si>
  <si>
    <t>Philosophical Literature; Translations</t>
  </si>
  <si>
    <t>Horror Fiction; Dark Fiction</t>
  </si>
  <si>
    <t>Fine Press Books; Limited Editions; Esoteric Literature</t>
  </si>
  <si>
    <t>Religious Studies; Spirituality</t>
  </si>
  <si>
    <t>Horror Fiction; Dark Fantasy</t>
  </si>
  <si>
    <t>Experimental Literature; International Fiction</t>
  </si>
  <si>
    <t>Islamic Studies; Religious Texts</t>
  </si>
  <si>
    <t>Literary Fiction; European Literature; Decadent Literature</t>
  </si>
  <si>
    <t>Fiction; Non-fiction</t>
  </si>
  <si>
    <t>Classics; Reprints; Educational</t>
  </si>
  <si>
    <t>French Literature; Avant-garde Fiction</t>
  </si>
  <si>
    <t>Esoteric Studies; French Occultism</t>
  </si>
  <si>
    <t>Literary Fiction; Translations</t>
  </si>
  <si>
    <t>International Fiction; Translations</t>
  </si>
  <si>
    <t>Erotic Literature; Graphic Novels</t>
  </si>
  <si>
    <t>Classics; Literary Canon</t>
  </si>
  <si>
    <t>Supernatural Fiction; Esoteric Literature</t>
  </si>
  <si>
    <t>Avant-garde Literature; Surrealism</t>
  </si>
  <si>
    <t>Literary Fiction; Poetry; Drama</t>
  </si>
  <si>
    <t>Literary Fiction; Poetry; Non-fiction</t>
  </si>
  <si>
    <t>Jewish Religious Texts; Jewish Studies</t>
  </si>
  <si>
    <t>Literary Fiction; Essays</t>
  </si>
  <si>
    <t>Horror; Science Fiction; Fantasy</t>
  </si>
  <si>
    <t>Religious Studies; Biblical Studies</t>
  </si>
  <si>
    <t>Occult Studies; Esoteric Art</t>
  </si>
  <si>
    <t>French Literature; Literary Fiction</t>
  </si>
  <si>
    <t>Art Books; Visual Studies</t>
  </si>
  <si>
    <t>Academic Publishing; Indian Studies</t>
  </si>
  <si>
    <t>Taoist Studies; Alchemy; Chinese Philosophy</t>
  </si>
  <si>
    <t>Literary Fiction; Poetry; Essays</t>
  </si>
  <si>
    <t>Occult Studies; Magical Texts</t>
  </si>
  <si>
    <t>Literary Fiction; Drama; Political Non-fiction</t>
  </si>
  <si>
    <t>Fiction; Non-fiction; Children's Books</t>
  </si>
  <si>
    <t>Philosophy; Classics; Textbooks</t>
  </si>
  <si>
    <t>Religious Texts; Limited Editions</t>
  </si>
  <si>
    <t>Spirituality; Religion; Personal Development</t>
  </si>
  <si>
    <t>Academic Publishing; Scholarly Works</t>
  </si>
  <si>
    <t>East Asian Studies; Asian Literature</t>
  </si>
  <si>
    <t>Biblical Studies; Religious Texts</t>
  </si>
  <si>
    <t>Religious Studies; Carmelite Spirituality</t>
  </si>
  <si>
    <t>Transgressive Literature; Experimental Art</t>
  </si>
  <si>
    <t>Jewish Studies; Religious Texts</t>
  </si>
  <si>
    <t>Zoroastrian Studies; Eastern Religion</t>
  </si>
  <si>
    <t>Bahá'í Faith; Religious Studies</t>
  </si>
  <si>
    <t>Jain Studies; Indology</t>
  </si>
  <si>
    <t>Literary Fiction by Women; Translations</t>
  </si>
  <si>
    <t>Photography Books; Visual Arts</t>
  </si>
  <si>
    <t>Fiction; Non-fiction; Educational</t>
  </si>
  <si>
    <t>Literary Fiction; Humor; Experimental Writing</t>
  </si>
  <si>
    <t>Literary Fiction; Political Non-fiction</t>
  </si>
  <si>
    <t>Art Books; Visual Studies; Film</t>
  </si>
  <si>
    <t>Occult Literature; Lovecraftian Studies</t>
  </si>
  <si>
    <t>Academic Publishing; Theology; Biblical Studies</t>
  </si>
  <si>
    <t>Speculative Fiction; Odd Literature</t>
  </si>
  <si>
    <t>Art Books; Fantasy Art; Visionary Art</t>
  </si>
  <si>
    <t>Hindu Studies; Sanskrit Texts; Indology</t>
  </si>
  <si>
    <t>Occult Fiction; Esoteric Literature</t>
  </si>
  <si>
    <t>Indology; South Asian Studies</t>
  </si>
  <si>
    <t>Experimental Literature; International Fiction; Poetry</t>
  </si>
  <si>
    <t>Literary Classics; Translations; Non-fiction</t>
  </si>
  <si>
    <t>Graphic Novels; Illustrated Books</t>
  </si>
  <si>
    <t>Academic Publishing; Reference; Textbooks</t>
  </si>
  <si>
    <t>Buddhist Studies; Pali Literature</t>
  </si>
  <si>
    <t>Jain Studies; Religious Texts</t>
  </si>
  <si>
    <t>Christian Spirituality; Theology</t>
  </si>
  <si>
    <t>Academic Publishing; Religious Studies</t>
  </si>
  <si>
    <t>Literary Classics; World Literature</t>
  </si>
  <si>
    <t>Literary Fiction; International Literature</t>
  </si>
  <si>
    <t>Philosophy; Classics; Reprints</t>
  </si>
  <si>
    <t>Biblical Studies; Early Christianity</t>
  </si>
  <si>
    <t>Experimental Literature; Interdisciplinary Publishing</t>
  </si>
  <si>
    <t>Gothic Fiction; Victorian-inspired Literature</t>
  </si>
  <si>
    <t>Jewish Mysticism; Kabbalistic Studies</t>
  </si>
  <si>
    <t>Architecture; Design</t>
  </si>
  <si>
    <t>Academic Publishing; Humanities; Social Sciences</t>
  </si>
  <si>
    <t>Occult Studies; Esoteric Literature</t>
  </si>
  <si>
    <t>Jewish Studies; Philosophy</t>
  </si>
  <si>
    <t>Literary Non-fiction; History</t>
  </si>
  <si>
    <t>Literary Fiction; Counterculture</t>
  </si>
  <si>
    <t>Political Non-fiction; International Literature</t>
  </si>
  <si>
    <t>Eastern Philosophy; Spirituality; Buddhism</t>
  </si>
  <si>
    <t>Speculative Fiction; Fantasy</t>
  </si>
  <si>
    <t>Tibetan Buddhism; Buddhist Studies</t>
  </si>
  <si>
    <t>Alternative Literature; Counterculture</t>
  </si>
  <si>
    <t>Jewish Religious Texts; Talmudic Studies</t>
  </si>
  <si>
    <t>Counterculture; Occulture; Weird Studies</t>
  </si>
  <si>
    <t>Academic Publishing; Philosophy</t>
  </si>
  <si>
    <t>Supernatural Fiction; Irish Gothic</t>
  </si>
  <si>
    <t>Supernatural Fiction; Literary Fantasy</t>
  </si>
  <si>
    <t>Art Books; Visual Studies; Photography</t>
  </si>
  <si>
    <t>Medieval Literature; Textual Studies</t>
  </si>
  <si>
    <t>Art Books; Visual Studies; Architecture</t>
  </si>
  <si>
    <t>Feminist Literature; Women's Studies</t>
  </si>
  <si>
    <t>Literary Magazine; Contemporary Fiction</t>
  </si>
  <si>
    <t>Christian Literature; Religious Texts</t>
  </si>
  <si>
    <t>Central European Literature; Translations</t>
  </si>
  <si>
    <t>Weird Fiction; Literary Horror</t>
  </si>
  <si>
    <t>Critical Theory; Political Non-fiction</t>
  </si>
  <si>
    <t>Literary Fiction; Classic Literature</t>
  </si>
  <si>
    <t>Literary Fiction; Textbooks; Anthologies</t>
  </si>
  <si>
    <t>Avant-garde Literature; Translations</t>
  </si>
  <si>
    <t>Spirituality; Esoteric Studies; Self-development</t>
  </si>
  <si>
    <t>Occult Studies; Esoteric Literature; Spirituality</t>
  </si>
  <si>
    <t>Young Adult Fiction; Fantasy</t>
  </si>
  <si>
    <t>Buddhist Studies; Eastern Philosophy</t>
  </si>
  <si>
    <t>Occult Studies; Traditional Witchcraft</t>
  </si>
  <si>
    <t>Academic Publishing; Art Books; History</t>
  </si>
  <si>
    <t>Yoga Studies; Eastern Philosophy</t>
  </si>
  <si>
    <t>Architecture; Design; Visual Studies</t>
  </si>
  <si>
    <t/>
  </si>
  <si>
    <t>Search by Title - Author (Surname, Name)</t>
  </si>
  <si>
    <t>Search Author (Surname, Name)</t>
  </si>
  <si>
    <t>Priority</t>
  </si>
  <si>
    <t>Score</t>
  </si>
  <si>
    <t>Library_Physical_MEX</t>
  </si>
  <si>
    <t>Library_Physical_EUR</t>
  </si>
  <si>
    <t>Library_Digital_Main</t>
  </si>
  <si>
    <t>Library_Mobile_Kindle</t>
  </si>
  <si>
    <t>Started_Date</t>
  </si>
  <si>
    <t>Library_Mobile_iPad</t>
  </si>
  <si>
    <t>Library_Mobile_iPhone</t>
  </si>
  <si>
    <t>Finished_Date</t>
  </si>
  <si>
    <t>Coma (Semiotext(e) / Native Agents)</t>
  </si>
  <si>
    <t>Tractatus Logico-Suicidalis: On Killing Oneself</t>
  </si>
  <si>
    <t>Hermann Burger</t>
  </si>
  <si>
    <t>URL</t>
  </si>
  <si>
    <t>Concept</t>
  </si>
  <si>
    <t>Goodreads Book</t>
  </si>
  <si>
    <t>https://www.goodreads.com/book/show/</t>
  </si>
  <si>
    <t>Goodreads_URL</t>
  </si>
  <si>
    <t>Goodreads_Path</t>
  </si>
  <si>
    <t>61107329-tractatus-logico-suicidalis</t>
  </si>
  <si>
    <t>Monsieur Teste</t>
  </si>
  <si>
    <t>Paul Valéry</t>
  </si>
  <si>
    <t>La carte et le territoire</t>
  </si>
  <si>
    <t>Atomised (The Elementary Particles)</t>
  </si>
  <si>
    <t>I Am the Brother of XX</t>
  </si>
  <si>
    <t>Fleur Jaeggy</t>
  </si>
  <si>
    <t>The Narrator</t>
  </si>
  <si>
    <t>Cisco, Michael</t>
  </si>
  <si>
    <t>Don't Look Now and Other Stories</t>
  </si>
  <si>
    <t>The Wendigo and Other Stories</t>
  </si>
  <si>
    <t>The Path of Shadows: Chthonic Gods, Oneiromancy, Necromancy in Ancient Greece</t>
  </si>
  <si>
    <t>Gwendolyn Taunton</t>
  </si>
  <si>
    <t>Occult</t>
  </si>
  <si>
    <t>Necromancy: the forbidden art</t>
  </si>
  <si>
    <t>Lucien Rofocale</t>
  </si>
  <si>
    <t>L'Ensorcelée</t>
  </si>
  <si>
    <t>Jules Barbey d'Aurevilly</t>
  </si>
  <si>
    <t>Abigail</t>
  </si>
  <si>
    <t>The Vet's Daughter</t>
  </si>
  <si>
    <t>Barbara Comyns</t>
  </si>
  <si>
    <t>Hangsaman</t>
  </si>
  <si>
    <t>Life Among the Savages</t>
  </si>
  <si>
    <t>The Sundial</t>
  </si>
  <si>
    <t>The Bird's Nest</t>
  </si>
  <si>
    <t>The Witchcraft of Salem Village</t>
  </si>
  <si>
    <t>Raising Demons</t>
  </si>
  <si>
    <t>The Post-Office Girl</t>
  </si>
  <si>
    <t>The World of Yesterday</t>
  </si>
  <si>
    <t>Korku</t>
  </si>
  <si>
    <t>Ghosts</t>
  </si>
  <si>
    <t>Madonna in a Fur Coat</t>
  </si>
  <si>
    <t>Corrigan</t>
  </si>
  <si>
    <t>The Tragedy of Man</t>
  </si>
  <si>
    <t>Embers</t>
  </si>
  <si>
    <t>Sándor Márai</t>
  </si>
  <si>
    <t>Confessions of a Bourgeois</t>
  </si>
  <si>
    <t>Portraits of a Marriage</t>
  </si>
  <si>
    <t>Casanova in Bolzano</t>
  </si>
  <si>
    <t>The Rebels</t>
  </si>
  <si>
    <t>Esther's Inheritance</t>
  </si>
  <si>
    <t>Asylum</t>
  </si>
  <si>
    <t>The Grotesque</t>
  </si>
  <si>
    <t>Port Mungo</t>
  </si>
  <si>
    <t>Dr. Haggard's Disease</t>
  </si>
  <si>
    <t>Martha Peake: A Novel of the Revolution</t>
  </si>
  <si>
    <t>Patrick McGrath</t>
  </si>
  <si>
    <t>Barney's Version</t>
  </si>
  <si>
    <t>Mordecai Richler</t>
  </si>
  <si>
    <t>The Man Who Watched the Trains Go By</t>
  </si>
  <si>
    <t>The Illiterate</t>
  </si>
  <si>
    <t>Who's Afraid of Virginia Woolf?</t>
  </si>
  <si>
    <t>Edward Albee</t>
  </si>
  <si>
    <t>Persian Letters</t>
  </si>
  <si>
    <t>Montesquieu, Charles-Louis de Secondat, Baron de</t>
  </si>
  <si>
    <t>Champavert: Immoral Tales</t>
  </si>
  <si>
    <t>Pétrus Borel</t>
  </si>
  <si>
    <t>The Overcoat</t>
  </si>
  <si>
    <t>Diary of a Madman</t>
  </si>
  <si>
    <t>The Carriage</t>
  </si>
  <si>
    <t>Diary of a Madman and Other Stories</t>
  </si>
  <si>
    <t>The Inspector General</t>
  </si>
  <si>
    <t>The Collected Tales of Nikolai Gogol</t>
  </si>
  <si>
    <t>Taras Bulba</t>
  </si>
  <si>
    <t>A Hero of Our Time</t>
  </si>
  <si>
    <t>The Dream of a Ridiculous Man</t>
  </si>
  <si>
    <t>The Man with the Golden Touch</t>
  </si>
  <si>
    <t>Mór Jókai</t>
  </si>
  <si>
    <t>Poor Folk</t>
  </si>
  <si>
    <t>Alexander Pushkin</t>
  </si>
  <si>
    <t>Heart of a Dog</t>
  </si>
  <si>
    <t>Gaspard de la Nuit</t>
  </si>
  <si>
    <t>Aloysius Bertrand</t>
  </si>
  <si>
    <t>Oedipus Rex</t>
  </si>
  <si>
    <t>Madame Putifar</t>
  </si>
  <si>
    <t>Sebastien Roch</t>
  </si>
  <si>
    <t>Living Currency</t>
  </si>
  <si>
    <t>From a Faraway Land</t>
  </si>
  <si>
    <t>Goose of Hermogenes</t>
  </si>
  <si>
    <t>The Process</t>
  </si>
  <si>
    <t>Brion Gysin</t>
  </si>
  <si>
    <t>Piano Stories</t>
  </si>
  <si>
    <t>Felisberto Hernandez</t>
  </si>
  <si>
    <t>The Magus</t>
  </si>
  <si>
    <t>Cyclonopedia: Complicity with Anonymous Materials (Anomaly)</t>
  </si>
  <si>
    <t>Zone</t>
  </si>
  <si>
    <t>The Rigor of Angels: Borges, Heisenberg, Kant, and the Ultimate Nature of Reality</t>
  </si>
  <si>
    <t>Baumgartner</t>
  </si>
  <si>
    <t>The Dedalus Book of Literary Suicides: Dead Letters</t>
  </si>
  <si>
    <t>Gary Lachman</t>
  </si>
  <si>
    <t>Anti-Oedipus: Capitalism and Schizophrenia by Deleuze, Gilles</t>
  </si>
  <si>
    <t>Beware of Pity by Zweig, Stefan</t>
  </si>
  <si>
    <t>Chess Story by Zweig, Stefan</t>
  </si>
  <si>
    <t>Correction by Bernhard, Thomas</t>
  </si>
  <si>
    <t>Dream Story by Schnitzler, Arthur</t>
  </si>
  <si>
    <t>Heliogabalus: Or, The Crowned Anarchist by Artaud, Antonin</t>
  </si>
  <si>
    <t>Q by Blissett, Luther</t>
  </si>
  <si>
    <t>The Conspiracy Against the Human Race by Ligotti, Thomas</t>
  </si>
  <si>
    <t>The Door by Szabó, Magda</t>
  </si>
  <si>
    <t>The Star Rover by London, Jack</t>
  </si>
  <si>
    <t>The Tenant by Topor, Roland</t>
  </si>
  <si>
    <t>The Torture Garden by Mirbeau, Octave</t>
  </si>
  <si>
    <t>The World of Yesterday by Zweig, Stefan</t>
  </si>
  <si>
    <t>Venus in Furs by Sacher-Masoch, Leopold von</t>
  </si>
  <si>
    <t>In the Heat of the Summer</t>
  </si>
  <si>
    <t>John Katzenbach</t>
  </si>
  <si>
    <t>The Alchemist</t>
  </si>
  <si>
    <t>Paulo Coelho</t>
  </si>
  <si>
    <t>Beartown</t>
  </si>
  <si>
    <t>Fredrik Backman</t>
  </si>
  <si>
    <t>Blink: The Power of Thinking Without Thinking</t>
  </si>
  <si>
    <t>Malcolm Gladwell</t>
  </si>
  <si>
    <t>The Disappearing Spoon</t>
  </si>
  <si>
    <t>Sam Kean</t>
  </si>
  <si>
    <t>What I Talk About When I Talk About Running</t>
  </si>
  <si>
    <t>The Diary of a Nose: A Year in the Life of a Parfumeur</t>
  </si>
  <si>
    <t>Jean-Claude Ellena</t>
  </si>
  <si>
    <t>Shoot Me, I'm Already Dead</t>
  </si>
  <si>
    <t>Julia Navarro</t>
  </si>
  <si>
    <t>The Fifth Season</t>
  </si>
  <si>
    <t>N.K. Jemisin</t>
  </si>
  <si>
    <t>Historia del Rey Transparente</t>
  </si>
  <si>
    <t>Rosa Montero</t>
  </si>
  <si>
    <t>The Discreet Hero</t>
  </si>
  <si>
    <t>Mario Vargas Llosa</t>
  </si>
  <si>
    <t>A Little Life</t>
  </si>
  <si>
    <t>Work - Author</t>
  </si>
  <si>
    <t>À rebours (Against Nature)</t>
  </si>
  <si>
    <t>Aliss</t>
  </si>
  <si>
    <t>Senécal, Patrick</t>
  </si>
  <si>
    <t>Amalgamemnon</t>
  </si>
  <si>
    <t>Brooke-Rose, Christine</t>
  </si>
  <si>
    <t>McGrath, Patrick</t>
  </si>
  <si>
    <t>At Swim-Two-Birds</t>
  </si>
  <si>
    <t>Goldsmith, Kenneth</t>
  </si>
  <si>
    <t>Dhalgren</t>
  </si>
  <si>
    <t>Dictionary of the Khazars</t>
  </si>
  <si>
    <t>Pavić, Milorad</t>
  </si>
  <si>
    <t>Finnegans Wake</t>
  </si>
  <si>
    <t>Geek Love</t>
  </si>
  <si>
    <t>Dunn, Katherine</t>
  </si>
  <si>
    <t>Hangsman</t>
  </si>
  <si>
    <t>In the Realms of the Unreal</t>
  </si>
  <si>
    <t>Darger, Henry</t>
  </si>
  <si>
    <t>Madness and Civilization</t>
  </si>
  <si>
    <t>Miss MacIntosh, My Darling</t>
  </si>
  <si>
    <t>Young, Marguerite</t>
  </si>
  <si>
    <t>Mulligan Stew</t>
  </si>
  <si>
    <t>Sorrentino, Gilbert</t>
  </si>
  <si>
    <t>Naked Lunch</t>
  </si>
  <si>
    <t>Han, Byung-Chul</t>
  </si>
  <si>
    <t>Riddley Walker</t>
  </si>
  <si>
    <t>Hoban, Russell</t>
  </si>
  <si>
    <t>Fowles, John</t>
  </si>
  <si>
    <t>Women and Men</t>
  </si>
  <si>
    <t>McElroy, Joseph</t>
  </si>
  <si>
    <t>Necronomicon: The Best Weird Tales of H.P. Lovecraft</t>
  </si>
  <si>
    <t>Hardcover_URL</t>
  </si>
  <si>
    <t>Necronomicon: The Best Weird Tales of H.P. Lovecraft by Lovecraft, H.P.</t>
  </si>
  <si>
    <t>At Swim-Two-Birds by O'Brien, Flann</t>
  </si>
  <si>
    <t>Blue of Noon by Bataille, Georges</t>
  </si>
  <si>
    <t>Collected Works of Antonin Artaud by Artaud, Antonin</t>
  </si>
  <si>
    <t>Cosmos by Gombrowicz, Witold</t>
  </si>
  <si>
    <t>Ferdydurke by Gombrowicz, Witold</t>
  </si>
  <si>
    <t>Hunger by Hamsun, Knut</t>
  </si>
  <si>
    <t>Sanatorium Under the Sign of the Hourglass by Schulz, Bruno</t>
  </si>
  <si>
    <t>Suicide by Levé, Edouard</t>
  </si>
  <si>
    <t>Dhalgren by Delany, Samuel R.</t>
  </si>
  <si>
    <t>Dictionary of the Khazars by Pavić, Milorad</t>
  </si>
  <si>
    <t>Kristóf</t>
  </si>
  <si>
    <t>Ágota</t>
  </si>
  <si>
    <t>Kristóf, Ágota</t>
  </si>
  <si>
    <t xml:space="preserve">If on a Winter's Night a Traveler </t>
  </si>
  <si>
    <t>Book</t>
  </si>
  <si>
    <t>Written works, typically text-based, bound or digital.</t>
  </si>
  <si>
    <t>Visual art created using paint on a surface.</t>
  </si>
  <si>
    <t>Perfume</t>
  </si>
  <si>
    <t>Fragrance compositions designed to be worn.</t>
  </si>
  <si>
    <t>Photograph</t>
  </si>
  <si>
    <t>Image captured using a camera.</t>
  </si>
  <si>
    <t>Art form involving rhythmic movement of the body.</t>
  </si>
  <si>
    <t>Musical Composition</t>
  </si>
  <si>
    <t>Organized sound, instrumental or vocal.</t>
  </si>
  <si>
    <t>Motion picture, narrative or documentary.</t>
  </si>
  <si>
    <t>Three-dimensional artwork.</t>
  </si>
  <si>
    <t>Art creating a specific experience in a space.</t>
  </si>
  <si>
    <t>Art presented live by the artist.</t>
  </si>
  <si>
    <t>Architectural Work</t>
  </si>
  <si>
    <t>Design and construction of buildings/structures.</t>
  </si>
  <si>
    <t>A short piece of writing on a particular subject.</t>
  </si>
  <si>
    <t>Poem</t>
  </si>
  <si>
    <t>A piece of writing using imaginative language.</t>
  </si>
  <si>
    <t>Play / Drama</t>
  </si>
  <si>
    <t>A work written to be performed by actors.</t>
  </si>
  <si>
    <t>Art created using digital technologies.</t>
  </si>
  <si>
    <t>Sound Art</t>
  </si>
  <si>
    <t>Art using sound as its primary medium.</t>
  </si>
  <si>
    <t>Textile Art</t>
  </si>
  <si>
    <t>Art created using fibers, yarn, fabric.</t>
  </si>
  <si>
    <t>Ceramic Art</t>
  </si>
  <si>
    <t>Art created from clay hardened by heat.</t>
  </si>
  <si>
    <t>Art created by transferring ink from a matrix.</t>
  </si>
  <si>
    <t>Visual art created using drawing instruments.</t>
  </si>
  <si>
    <t>Art where the idea/concept is paramount.</t>
  </si>
  <si>
    <t>An author's text, often unpublished or pre-publication.</t>
  </si>
  <si>
    <t>Letters / Correspondence</t>
  </si>
  <si>
    <t>Collection of written correspondence.</t>
  </si>
  <si>
    <t>Notes / Notebook</t>
  </si>
  <si>
    <t>Collection of personal or research notes.</t>
  </si>
  <si>
    <t>Graphic Novel / Comic</t>
  </si>
  <si>
    <t>Narrative work presented in sequential art form.</t>
  </si>
  <si>
    <t>Art relying on moving images, distinct from narrative film.</t>
  </si>
  <si>
    <t>Radio Play</t>
  </si>
  <si>
    <t>Dramatic work written for radio broadcast.</t>
  </si>
  <si>
    <t>Drama primarily sung, with orchestral accompaniment.</t>
  </si>
  <si>
    <t>Musical Theatre</t>
  </si>
  <si>
    <t>Play or film where songs/dances are integrated.</t>
  </si>
  <si>
    <t>Website / Web Art</t>
  </si>
  <si>
    <t>Art existing primarily in a web-based format.</t>
  </si>
  <si>
    <t>Software / Code Art</t>
  </si>
  <si>
    <t>Art created through computer programming.</t>
  </si>
  <si>
    <t>Virtual Reality Experience</t>
  </si>
  <si>
    <t>Immersive digital environment as an artwork.</t>
  </si>
  <si>
    <t>Augmented Reality Experience</t>
  </si>
  <si>
    <t>Artwork overlaying digital info onto the real world.</t>
  </si>
  <si>
    <t>Other</t>
  </si>
  <si>
    <t>Catch-all for types not otherwise specified.</t>
  </si>
  <si>
    <t>Examples of Use</t>
  </si>
  <si>
    <t>Primary writer of a text-based work.</t>
  </si>
  <si>
    <t>Book, Essay, Poem, Play</t>
  </si>
  <si>
    <t>Creator of a painting.</t>
  </si>
  <si>
    <t>Creator of a musical composition.</t>
  </si>
  <si>
    <t>Perfumer</t>
  </si>
  <si>
    <t>Creator (Nose) of a perfume formula.</t>
  </si>
  <si>
    <t>Photographer</t>
  </si>
  <si>
    <t>Person who captured a photograph.</t>
  </si>
  <si>
    <t>Creator of dance sequences and movements.</t>
  </si>
  <si>
    <t>Person who supervises the artistic/dramatic aspects of a production.</t>
  </si>
  <si>
    <t>Film, Play, Opera, Video Art</t>
  </si>
  <si>
    <t>Screenwriter</t>
  </si>
  <si>
    <t>Writer of a screenplay.</t>
  </si>
  <si>
    <t>Librettist</t>
  </si>
  <si>
    <t>Writer of the text (libretto) for an opera or musical work.</t>
  </si>
  <si>
    <t>Musical Composition (Opera), Play (Musical)</t>
  </si>
  <si>
    <t>Writer of a play.</t>
  </si>
  <si>
    <t>Creator of a sculpture.</t>
  </si>
  <si>
    <t>Designer of an architectural work.</t>
  </si>
  <si>
    <t>Installation Artist</t>
  </si>
  <si>
    <t>Creator of an installation artwork.</t>
  </si>
  <si>
    <t>Performance Artist</t>
  </si>
  <si>
    <t>The performer/creator of a piece of performance art.</t>
  </si>
  <si>
    <t>Digital Artist</t>
  </si>
  <si>
    <t>Creator of a digital artwork.</t>
  </si>
  <si>
    <t>Digital Art, Video Art, Web Art</t>
  </si>
  <si>
    <t>Sound Artist</t>
  </si>
  <si>
    <t>Creator of a sound artwork.</t>
  </si>
  <si>
    <t>Creator of a print using a matrix (etching, litho, etc.).</t>
  </si>
  <si>
    <t>Ceramist</t>
  </si>
  <si>
    <t>Creator of ceramic art.</t>
  </si>
  <si>
    <t>Translator</t>
  </si>
  <si>
    <t>Person who translates a work from one language to another.</t>
  </si>
  <si>
    <t>Book, Play, Poem (often on Manifestation)</t>
  </si>
  <si>
    <t>Editor</t>
  </si>
  <si>
    <t>Person who prepares text for publication by correcting/modifying.</t>
  </si>
  <si>
    <t>Book, Essay</t>
  </si>
  <si>
    <t>Artist who creates images accompanying text or concept.</t>
  </si>
  <si>
    <t>Book, Printmaking, Graphic Novel</t>
  </si>
  <si>
    <t>Subject</t>
  </si>
  <si>
    <t>The person depicted or primarily discussed in a work.</t>
  </si>
  <si>
    <t>Painting (Portrait), Photograph, Biography</t>
  </si>
  <si>
    <t>Cover Artist</t>
  </si>
  <si>
    <t>Artist who designed the cover artwork (distinct from illustrator).</t>
  </si>
  <si>
    <t>Book (often on Manifestation)</t>
  </si>
  <si>
    <t>Arranger</t>
  </si>
  <si>
    <t>Person who adapts a musical composition for different forces.</t>
  </si>
  <si>
    <t>Orchestrator</t>
  </si>
  <si>
    <t>Person who assigns instruments to parts of a composition.</t>
  </si>
  <si>
    <t>Conductor</t>
  </si>
  <si>
    <t>Person who leads a musical performance.</t>
  </si>
  <si>
    <t>Musical Composition (often on Manifestation)</t>
  </si>
  <si>
    <t>Performer</t>
  </si>
  <si>
    <t>Person who executes a performance (actor, dancer, musician, etc.).</t>
  </si>
  <si>
    <t>Dance, Musical Composition, Film, Play, Performance Art</t>
  </si>
  <si>
    <t>Actor</t>
  </si>
  <si>
    <t>Performer in a film or play.</t>
  </si>
  <si>
    <t>Film, Play / Drama</t>
  </si>
  <si>
    <t>Musician</t>
  </si>
  <si>
    <t>Performer playing a musical instrument or singing.</t>
  </si>
  <si>
    <t>Musical Composition (Manifestation)</t>
  </si>
  <si>
    <t>Dancer</t>
  </si>
  <si>
    <t>Performer of dance.</t>
  </si>
  <si>
    <t>Dance (Manifestation)</t>
  </si>
  <si>
    <t>Programmer</t>
  </si>
  <si>
    <t>Developer of software/digital art components.</t>
  </si>
  <si>
    <t>Digital Art, Software / Code Art</t>
  </si>
  <si>
    <t>Designer</t>
  </si>
  <si>
    <t>Contributor focused on design (fashion, graphic, industrial, UX).</t>
  </si>
  <si>
    <t>Various (esp. Design-related Work Types)</t>
  </si>
  <si>
    <t>Graphic Designer</t>
  </si>
  <si>
    <t>Creator of visual concepts for communication (logos, layouts etc).</t>
  </si>
  <si>
    <t>Book (Cover/Layout), Website</t>
  </si>
  <si>
    <t>Fashion Designer</t>
  </si>
  <si>
    <t>Creator of clothing and accessories.</t>
  </si>
  <si>
    <t>Textile Art (Conceptually)</t>
  </si>
  <si>
    <t>Curator</t>
  </si>
  <si>
    <t>Person who selects/organizes works for an exhibition/collection.</t>
  </si>
  <si>
    <t>Installation Art, Exhibition (as a Work?)</t>
  </si>
  <si>
    <t>Theorist</t>
  </si>
  <si>
    <t>Person primarily contributing theoretical concepts within a work.</t>
  </si>
  <si>
    <t>Book (Philosophy, Art Theory, Science)</t>
  </si>
  <si>
    <t>Collaborator</t>
  </si>
  <si>
    <t>General term for a significant contributor without a specific role.</t>
  </si>
  <si>
    <t>Interviewer</t>
  </si>
  <si>
    <t>Person conducting an interview.</t>
  </si>
  <si>
    <t>Book (Interviews), Film (Documentary)</t>
  </si>
  <si>
    <t>Interviewee</t>
  </si>
  <si>
    <t>Person being interviewed.</t>
  </si>
  <si>
    <t>Cartographer</t>
  </si>
  <si>
    <t>Creator of maps.</t>
  </si>
  <si>
    <t>Book (Atlas), Printmaking</t>
  </si>
  <si>
    <t>Calligrapher</t>
  </si>
  <si>
    <t>Artist specializing in decorative handwriting or lettering.</t>
  </si>
  <si>
    <t>Manuscript, Printmaking, Book (Special Ed.)</t>
  </si>
  <si>
    <t>Letterer</t>
  </si>
  <si>
    <t>Artist who draws text, especially for comics.</t>
  </si>
  <si>
    <t>Colorist</t>
  </si>
  <si>
    <t>Artist who adds color to black-and-white artwork (esp. comics).</t>
  </si>
  <si>
    <t>Typographer</t>
  </si>
  <si>
    <t>Designer arranging type for print or digital media.</t>
  </si>
  <si>
    <t>Book (Layout), Graphic Design</t>
  </si>
  <si>
    <t>Binder</t>
  </si>
  <si>
    <t>Craftsperson who binds books.</t>
  </si>
  <si>
    <t>Book (Manifestation - Fine Press)</t>
  </si>
  <si>
    <t>Conservator</t>
  </si>
  <si>
    <t>Professional preserving cultural heritage.</t>
  </si>
  <si>
    <t>N/A (Related activity, not creation role)</t>
  </si>
  <si>
    <t>Patron</t>
  </si>
  <si>
    <t>Person commissioning or funding a work.</t>
  </si>
  <si>
    <t>Painting, Sculpture, Musical Comp (Historical)</t>
  </si>
  <si>
    <t>Model</t>
  </si>
  <si>
    <t>Person posing for an artist or photographer.</t>
  </si>
  <si>
    <t>Painting, Sculpture, Photograph, Drawing</t>
  </si>
  <si>
    <t>Description (Optional)</t>
  </si>
  <si>
    <t>Category (Optional)</t>
  </si>
  <si>
    <t>Encyclopedic</t>
  </si>
  <si>
    <t>Work characterized by vast scope and comprehensive detail.</t>
  </si>
  <si>
    <t>Scope</t>
  </si>
  <si>
    <t>Experimental</t>
  </si>
  <si>
    <t>Work challenging conventions of form, style, or content.</t>
  </si>
  <si>
    <t>Style / Structure</t>
  </si>
  <si>
    <t>Minimalist</t>
  </si>
  <si>
    <t>Work characterized by extreme spareness and simplicity.</t>
  </si>
  <si>
    <t>Style</t>
  </si>
  <si>
    <t>Maximalist</t>
  </si>
  <si>
    <t>Work characterized by excess, accumulation, and complexity.</t>
  </si>
  <si>
    <t>Style / Scope</t>
  </si>
  <si>
    <t>Fragmentary</t>
  </si>
  <si>
    <t>Work presented in fragments, non-linear or incomplete sections.</t>
  </si>
  <si>
    <t>Structure</t>
  </si>
  <si>
    <t>Allegorical</t>
  </si>
  <si>
    <t>Work with a hidden symbolic meaning, often moral or political.</t>
  </si>
  <si>
    <t>Style / Content</t>
  </si>
  <si>
    <t>Didactic</t>
  </si>
  <si>
    <t>Work primarily aiming to teach or instruct.</t>
  </si>
  <si>
    <t>Purpose</t>
  </si>
  <si>
    <t>Transgressive</t>
  </si>
  <si>
    <t>Content / Style</t>
  </si>
  <si>
    <t>Picaresque</t>
  </si>
  <si>
    <t>Work detailing adventures of a roguish hero of low social class.</t>
  </si>
  <si>
    <t>Structure / Genre</t>
  </si>
  <si>
    <t>Satirical</t>
  </si>
  <si>
    <t>Work using humor, irony, exaggeration to expose/criticize folly.</t>
  </si>
  <si>
    <t>Style / Purpose</t>
  </si>
  <si>
    <t>Metafictional</t>
  </si>
  <si>
    <t>Work drawing attention to its own fictional status.</t>
  </si>
  <si>
    <t>Intertextual</t>
  </si>
  <si>
    <t>Work containing significant, deliberate references to other texts.</t>
  </si>
  <si>
    <t>Non-linear</t>
  </si>
  <si>
    <t>Work presenting events significantly out of chronological order.</t>
  </si>
  <si>
    <t>Lyrical</t>
  </si>
  <si>
    <t>Work characterized by expressive, musical, or poetic quality.</t>
  </si>
  <si>
    <t>Visionary</t>
  </si>
  <si>
    <t>Work characterized by mystical or prophetic insight/imagery.</t>
  </si>
  <si>
    <t>Polemical</t>
  </si>
  <si>
    <t>Work involving contentious debate or dispute.</t>
  </si>
  <si>
    <t>Found Footage</t>
  </si>
  <si>
    <t>Work (esp. Film) presented as discovered video recordings.</t>
  </si>
  <si>
    <t>Interactive</t>
  </si>
  <si>
    <t>Work requiring participant input to determine outcome/experience.</t>
  </si>
  <si>
    <t>Procedural</t>
  </si>
  <si>
    <t>Work generated using an algorithmic or defined process.</t>
  </si>
  <si>
    <t>Method / Structure</t>
  </si>
  <si>
    <t>Collaborative</t>
  </si>
  <si>
    <t>Work created by multiple contributors in joint effort.</t>
  </si>
  <si>
    <t>Method</t>
  </si>
  <si>
    <t>Conceptual</t>
  </si>
  <si>
    <t>Work where the idea/concept is the defining characteristic.</t>
  </si>
  <si>
    <t>Philosophy / Style</t>
  </si>
  <si>
    <t>Durational</t>
  </si>
  <si>
    <t>Work (esp. Performance/Sound/Video) emphasizing extended time.</t>
  </si>
  <si>
    <t>Structure / Style</t>
  </si>
  <si>
    <t>Site-specific</t>
  </si>
  <si>
    <t>Work designed for a particular location.</t>
  </si>
  <si>
    <t>Context</t>
  </si>
  <si>
    <t>Epistolary</t>
  </si>
  <si>
    <t>Work written in the form of letters or documents.</t>
  </si>
  <si>
    <t>Parodic</t>
  </si>
  <si>
    <t>Work imitating another for comic effect or ridicule.</t>
  </si>
  <si>
    <t>Pastiche</t>
  </si>
  <si>
    <t>Work imitating the style of previous works/artists/genres.</t>
  </si>
  <si>
    <t>Found Object / Readymade</t>
  </si>
  <si>
    <t>Art created from undisguised, often modified, everyday objects.</t>
  </si>
  <si>
    <t>Method / Style (Art)</t>
  </si>
  <si>
    <t>Ekphrastic</t>
  </si>
  <si>
    <t>Work (often poem/prose) vividly describing a scene or work of art.</t>
  </si>
  <si>
    <t>Aphoristic</t>
  </si>
  <si>
    <t>Work consisting of concise statements of principle or truth.</t>
  </si>
  <si>
    <t>Applicable_Work_Type(s)</t>
  </si>
  <si>
    <t>Extended fictional prose narrative.</t>
  </si>
  <si>
    <t>Novella</t>
  </si>
  <si>
    <t>Fictional prose narrative, shorter than a novel.</t>
  </si>
  <si>
    <t>Short Story</t>
  </si>
  <si>
    <t>Brief fictional prose narrative.</t>
  </si>
  <si>
    <t>Short analytic, speculative, or interpretative piece.</t>
  </si>
  <si>
    <t>Detailed analysis and assessment.</t>
  </si>
  <si>
    <t>Systematic exposition or argument.</t>
  </si>
  <si>
    <t>Work presented as a conversation.</t>
  </si>
  <si>
    <t>Philosophical Novel</t>
  </si>
  <si>
    <t>Novel exploring philosophical ideas.</t>
  </si>
  <si>
    <t>Philosophical Poem</t>
  </si>
  <si>
    <t>Poem exploring philosophical ideas.</t>
  </si>
  <si>
    <t>Philosophical Dialogue</t>
  </si>
  <si>
    <t>Dialogue focused on philosophical inquiry.</t>
  </si>
  <si>
    <t>Philosophical Texts</t>
  </si>
  <si>
    <t>Collection or specific instance of philosophical writing.</t>
  </si>
  <si>
    <t>Philosophical Fragments</t>
  </si>
  <si>
    <t>Collection of incomplete philosophical writings.</t>
  </si>
  <si>
    <t>Philosophical Treatise</t>
  </si>
  <si>
    <t>Formal, systematic work on philosophy.</t>
  </si>
  <si>
    <t>Collections of personal or research notes.</t>
  </si>
  <si>
    <t>An author's text not yet published/set in type.</t>
  </si>
  <si>
    <t>Account of a person's life written by themself.</t>
  </si>
  <si>
    <t>Autobiographical writing focusing on specific events/themes.</t>
  </si>
  <si>
    <t>Biography</t>
  </si>
  <si>
    <t>Account of a person's life written by another.</t>
  </si>
  <si>
    <t>Instructional or reference guide.</t>
  </si>
  <si>
    <t>Book for study in a particular subject.</t>
  </si>
  <si>
    <t>Formal account or statement.</t>
  </si>
  <si>
    <t>Record of conversations/questioning.</t>
  </si>
  <si>
    <t>Popular Science</t>
  </si>
  <si>
    <t>Science writing for a general audience.</t>
  </si>
  <si>
    <t>Cultural Criticism</t>
  </si>
  <si>
    <t>Preliminary section or work explaining basics.</t>
  </si>
  <si>
    <t>Composition combining prose and verse.</t>
  </si>
  <si>
    <t>Sayings and Dialogues</t>
  </si>
  <si>
    <t>Collection of aphorisms or conversations.</t>
  </si>
  <si>
    <t>Poetic Philosophy</t>
  </si>
  <si>
    <t>Philosophy expressed in a poetic style.</t>
  </si>
  <si>
    <t>Anecdotes and Parables</t>
  </si>
  <si>
    <t>Short narratives illustrating a point.</t>
  </si>
  <si>
    <t>Encyclopedia</t>
  </si>
  <si>
    <t>Comprehensive reference work with articles.</t>
  </si>
  <si>
    <t>Esoteric Texts</t>
  </si>
  <si>
    <t>Writings dealing with mystical/obscure knowledge.</t>
  </si>
  <si>
    <t>Writings dealing with mystical experiences/ideas.</t>
  </si>
  <si>
    <t>Mystical Poem</t>
  </si>
  <si>
    <t>Poem on mystical themes/experiences.</t>
  </si>
  <si>
    <t>Spiritual Guide</t>
  </si>
  <si>
    <t>Text offering guidance on spiritual practice.</t>
  </si>
  <si>
    <t>Theological Work</t>
  </si>
  <si>
    <t>Work dealing with the nature of divinity/belief.</t>
  </si>
  <si>
    <t>Epic Poem</t>
  </si>
  <si>
    <t>Long narrative poem about heroic deeds.</t>
  </si>
  <si>
    <t>Lyric Poem</t>
  </si>
  <si>
    <t>Poem expressing personal emotions/thoughts.</t>
  </si>
  <si>
    <t>Narrative Poem</t>
  </si>
  <si>
    <t>Poem that tells a story.</t>
  </si>
  <si>
    <t>Dramatic Monologue</t>
  </si>
  <si>
    <t>Sonnet</t>
  </si>
  <si>
    <t>Poem of fourteen lines using formal rhyme schemes.</t>
  </si>
  <si>
    <t>Ode</t>
  </si>
  <si>
    <t>Lyric poem addressing a particular subject.</t>
  </si>
  <si>
    <t>Elegy</t>
  </si>
  <si>
    <t>Poem of serious reflection, typically a lament for the dead.</t>
  </si>
  <si>
    <t>Ballad</t>
  </si>
  <si>
    <t>Poem or song narrating a story in short stanzas.</t>
  </si>
  <si>
    <t>Japanese poem of seventeen syllables (5, 7, 5).</t>
  </si>
  <si>
    <t>Tanka</t>
  </si>
  <si>
    <t>Japanese poem of thirty-one syllables (5, 7, 5, 7, 7).</t>
  </si>
  <si>
    <t>Nineteen-line poetic form with specific repetitions.</t>
  </si>
  <si>
    <t>Poem with six stanzas of six lines and a final triplet.</t>
  </si>
  <si>
    <t>Pantoum</t>
  </si>
  <si>
    <t>Poem composed of four-line stanzas with repeating lines.</t>
  </si>
  <si>
    <t>Ghazal</t>
  </si>
  <si>
    <t>Poetic form with rhyming couplets and a refrain.</t>
  </si>
  <si>
    <t>Poetry that does not rhyme or have regular meter.</t>
  </si>
  <si>
    <t>Prose Poem</t>
  </si>
  <si>
    <t>Poetry written in prose instead of verse.</t>
  </si>
  <si>
    <t>Concrete Poem / Visual Poem</t>
  </si>
  <si>
    <t>Poetry where typographical arrangement is essential.</t>
  </si>
  <si>
    <t>Sound Poem</t>
  </si>
  <si>
    <t>Poetry focusing on phonetic aspects over semantic meaning.</t>
  </si>
  <si>
    <t>Script written for radio broadcast.</t>
  </si>
  <si>
    <t>Libretto</t>
  </si>
  <si>
    <t>Text of an opera or long vocal work.</t>
  </si>
  <si>
    <t>Symphony</t>
  </si>
  <si>
    <t>Elaborate musical composition for full orchestra.</t>
  </si>
  <si>
    <t>Concerto</t>
  </si>
  <si>
    <t>Musical composition for solo instrument(s) and orchestra.</t>
  </si>
  <si>
    <t>Sonata</t>
  </si>
  <si>
    <t>Composition for instrumental soloist, often with piano.</t>
  </si>
  <si>
    <t>String Quartet</t>
  </si>
  <si>
    <t>Composition for four string players.</t>
  </si>
  <si>
    <t>Drama set to music for singers and instruments.</t>
  </si>
  <si>
    <t>Opera, Musical Composition</t>
  </si>
  <si>
    <t>Oratorio</t>
  </si>
  <si>
    <t>Large-scale musical composition on a sacred/semidramatic subject.</t>
  </si>
  <si>
    <t>Cantata</t>
  </si>
  <si>
    <t>Vocal composition with instrumental accompaniment.</t>
  </si>
  <si>
    <t>Mass</t>
  </si>
  <si>
    <t>Sacred choral composition setting parts of the Eucharist.</t>
  </si>
  <si>
    <t>Mass for the repose of the souls of the dead.</t>
  </si>
  <si>
    <t>Song Cycle</t>
  </si>
  <si>
    <t>Group of songs designed to be performed in sequence.</t>
  </si>
  <si>
    <t>Art Song / Lied</t>
  </si>
  <si>
    <t>Vocal music composition for one voice with piano accompaniment.</t>
  </si>
  <si>
    <t>Madrigal</t>
  </si>
  <si>
    <t>Secular vocal music composition of Renaissance/Baroque eras.</t>
  </si>
  <si>
    <t>Fugue</t>
  </si>
  <si>
    <t>Contrapuntal composition based on a theme (subject).</t>
  </si>
  <si>
    <t>Etude</t>
  </si>
  <si>
    <t>Instrumental composition designed to improve technique.</t>
  </si>
  <si>
    <t>Musical composition inspired by, or evocative of, the night.</t>
  </si>
  <si>
    <t>Suite</t>
  </si>
  <si>
    <t>Ordered set of instrumental pieces.</t>
  </si>
  <si>
    <t>Film Score / Soundtrack</t>
  </si>
  <si>
    <t>Music composed specifically for a film.</t>
  </si>
  <si>
    <t>Feature Film</t>
  </si>
  <si>
    <t>Full-length film intended as main item in program.</t>
  </si>
  <si>
    <t>Short Film</t>
  </si>
  <si>
    <t>Film with short running time.</t>
  </si>
  <si>
    <t>Documentary Film</t>
  </si>
  <si>
    <t>Non-fictional film/program reporting on reality.</t>
  </si>
  <si>
    <t>Film, Video Art</t>
  </si>
  <si>
    <t>Music Video</t>
  </si>
  <si>
    <t>Short film integrating song and imagery.</t>
  </si>
  <si>
    <t>Oil Painting</t>
  </si>
  <si>
    <t>Painting executed with pigments bound with drying oil.</t>
  </si>
  <si>
    <t>Watercolor Painting</t>
  </si>
  <si>
    <t>Painting method using water-based pigments.</t>
  </si>
  <si>
    <t>Painting, Drawing</t>
  </si>
  <si>
    <t>Tempera Painting</t>
  </si>
  <si>
    <t>Painting method using pigment mixed with egg yolk/binder.</t>
  </si>
  <si>
    <t>Fresco</t>
  </si>
  <si>
    <t>Mural painting executed upon freshly laid wet plaster.</t>
  </si>
  <si>
    <t>Mural</t>
  </si>
  <si>
    <t>Artwork painted or applied directly on a wall/ceiling.</t>
  </si>
  <si>
    <t>Triptych / Polyptych</t>
  </si>
  <si>
    <t>Work of art divided into three/multiple sections.</t>
  </si>
  <si>
    <t>Painting, Sculpture</t>
  </si>
  <si>
    <t>Miniature Painting</t>
  </si>
  <si>
    <t>Small, detailed painting, often in manuscripts.</t>
  </si>
  <si>
    <t>Relief Sculpture</t>
  </si>
  <si>
    <t>Sculptural technique where forms project from a background.</t>
  </si>
  <si>
    <t>Mixed-media construction/assemblage in a space.</t>
  </si>
  <si>
    <t>Performance</t>
  </si>
  <si>
    <t>Live artistic presentation.</t>
  </si>
  <si>
    <t>Building</t>
  </si>
  <si>
    <t>The physical realization of architecture.</t>
  </si>
  <si>
    <t>Digital Image</t>
  </si>
  <si>
    <t>Image existing in digital form.</t>
  </si>
  <si>
    <t>Digital Print</t>
  </si>
  <si>
    <t>Print created using digital methods.</t>
  </si>
  <si>
    <t>Generative Art</t>
  </si>
  <si>
    <t>Art created using an autonomous system (e.g., algorithm).</t>
  </si>
  <si>
    <t>Net Art / Web Art</t>
  </si>
  <si>
    <t>Art existing primarily online, using internet technologies.</t>
  </si>
  <si>
    <t>Daguerreotype</t>
  </si>
  <si>
    <t>Early photographic process on silvered copper plate.</t>
  </si>
  <si>
    <t>Photogram</t>
  </si>
  <si>
    <t>Photographic image made without a camera (objects on paper).</t>
  </si>
  <si>
    <t>Etching</t>
  </si>
  <si>
    <t>Printmaking technique using acid to bite into metal plate.</t>
  </si>
  <si>
    <t>Engraving</t>
  </si>
  <si>
    <t>Printmaking technique incising lines into a plate.</t>
  </si>
  <si>
    <t>Lithograph</t>
  </si>
  <si>
    <t>Printmaking technique based on oil/water repulsion on stone.</t>
  </si>
  <si>
    <t>Woodcut</t>
  </si>
  <si>
    <t>Relief printmaking technique carving into wood block.</t>
  </si>
  <si>
    <t>Linocut</t>
  </si>
  <si>
    <t>Relief printmaking technique carving into linoleum.</t>
  </si>
  <si>
    <t>Screenprint / Serigraph</t>
  </si>
  <si>
    <t>Printmaking technique using mesh to transfer ink.</t>
  </si>
  <si>
    <t>Monotype / Monoprint</t>
  </si>
  <si>
    <t>Printmaking technique producing a unique print.</t>
  </si>
  <si>
    <t>Pencil Drawing</t>
  </si>
  <si>
    <t>Drawing made with graphite pencil.</t>
  </si>
  <si>
    <t>Charcoal Drawing</t>
  </si>
  <si>
    <t>Drawing made with charcoal.</t>
  </si>
  <si>
    <t>Ink Drawing</t>
  </si>
  <si>
    <t>Drawing made with ink.</t>
  </si>
  <si>
    <t>Pastel Drawing</t>
  </si>
  <si>
    <t>Drawing made with pastel sticks.</t>
  </si>
  <si>
    <t>Sketch</t>
  </si>
  <si>
    <t>Rough or unfinished drawing or painting.</t>
  </si>
  <si>
    <t>Study</t>
  </si>
  <si>
    <t>Drawing/painting made in preparation for finished work.</t>
  </si>
  <si>
    <t>Calligraphy</t>
  </si>
  <si>
    <t>Decorative handwriting or handwritten lettering.</t>
  </si>
  <si>
    <t>Comic Strip</t>
  </si>
  <si>
    <t>Sequence of drawings telling a brief story/joke.</t>
  </si>
  <si>
    <t>Graphic Novel</t>
  </si>
  <si>
    <t>Book-length work in comic-strip format.</t>
  </si>
  <si>
    <t>Zine</t>
  </si>
  <si>
    <t>Small-circulation self-published work.</t>
  </si>
  <si>
    <t>Tapestry</t>
  </si>
  <si>
    <t>Textile art woven on a vertical loom.</t>
  </si>
  <si>
    <t>Embroidery</t>
  </si>
  <si>
    <t>Art of decorating fabric using needle/thread.</t>
  </si>
  <si>
    <t>Weaving</t>
  </si>
  <si>
    <t>Textile production interlacing threads.</t>
  </si>
  <si>
    <t>Quilt</t>
  </si>
  <si>
    <t>Bed covering made of padding enclosed between fabric layers.</t>
  </si>
  <si>
    <t>Pottery</t>
  </si>
  <si>
    <t>Objects made from fired clay (functional focus).</t>
  </si>
  <si>
    <t>Porcelain</t>
  </si>
  <si>
    <t>White vitrified translucent ceramic.</t>
  </si>
  <si>
    <t>Stoneware</t>
  </si>
  <si>
    <t>Vitrified pottery fired at high temperature.</t>
  </si>
  <si>
    <t>Earthenware</t>
  </si>
  <si>
    <t>Pottery fired at low temperature, non-vitrified.</t>
  </si>
  <si>
    <t>Glass Art</t>
  </si>
  <si>
    <t>Artworks made substantially from glass.</t>
  </si>
  <si>
    <t>Stained Glass</t>
  </si>
  <si>
    <t>Colored glass used for windows or objects.</t>
  </si>
  <si>
    <t>Decorative items worn for personal adornment.</t>
  </si>
  <si>
    <t>Furniture Design</t>
  </si>
  <si>
    <t>Design of movable objects to support human activities.</t>
  </si>
  <si>
    <t>Art of applying design/aesthetics to clothing/accessories.</t>
  </si>
  <si>
    <t>Art of visual communication combining images/words/ideas.</t>
  </si>
  <si>
    <t>Perfume / Eau de Parfum / Cologne / etc.</t>
  </si>
  <si>
    <t>Specific concentrations of fragrance oil.</t>
  </si>
  <si>
    <t>Ballet</t>
  </si>
  <si>
    <t>Classical dance form demanding grace and precision.</t>
  </si>
  <si>
    <t>Modern Dance</t>
  </si>
  <si>
    <t>Dance form developed in early 20th cent. as alternative.</t>
  </si>
  <si>
    <t>Contemporary Dance</t>
  </si>
  <si>
    <t>Dance developed during mid-20th century.</t>
  </si>
  <si>
    <t>Folk Dance</t>
  </si>
  <si>
    <t>Dances developed reflecting life of people in certain region.</t>
  </si>
  <si>
    <t>Conceptual Art Piece</t>
  </si>
  <si>
    <t>Physical or non-physical manifestation of conceptual art.</t>
  </si>
  <si>
    <t>Book; Essay</t>
  </si>
  <si>
    <t>Book; Play</t>
  </si>
  <si>
    <t>Book; Letters / Correspondence</t>
  </si>
  <si>
    <t>Book; Notes / Notebook</t>
  </si>
  <si>
    <t>Book; Manuscript</t>
  </si>
  <si>
    <t>Book; Poem</t>
  </si>
  <si>
    <t>Poem; Musical Composition</t>
  </si>
  <si>
    <t>Poem; Digital Art</t>
  </si>
  <si>
    <t>Poem; Sound Art</t>
  </si>
  <si>
    <t>Musical Composition; Opera; Musical Theatre</t>
  </si>
  <si>
    <t>Opera; Musical Composition</t>
  </si>
  <si>
    <t>Musical Composition; Film</t>
  </si>
  <si>
    <t>Film; Video Art</t>
  </si>
  <si>
    <t>Painting; Drawing</t>
  </si>
  <si>
    <t>Performance Art; Dance; Music</t>
  </si>
  <si>
    <t>Digital Art; Photograph</t>
  </si>
  <si>
    <t>Digital Art; Photograph; Printmaking</t>
  </si>
  <si>
    <t>Digital Art; Software / Code Art</t>
  </si>
  <si>
    <t>Digital Art; Website / Web Art</t>
  </si>
  <si>
    <t>Drawing; Painting</t>
  </si>
  <si>
    <t>Graphic Novel / Comic; Drawing</t>
  </si>
  <si>
    <t>Book; Graphic Novel / Comic</t>
  </si>
  <si>
    <t>Architectural Work; Glass Art</t>
  </si>
  <si>
    <t>Sculpture (Miniature); Design</t>
  </si>
  <si>
    <t>Sculpture (Functional); Design</t>
  </si>
  <si>
    <t>Textile Art; Design</t>
  </si>
  <si>
    <t>Digital Art; Printmaking</t>
  </si>
  <si>
    <t>Conceptual Art; Various</t>
  </si>
  <si>
    <t>Book, Film, Play</t>
  </si>
  <si>
    <t>Psychological Fiction</t>
  </si>
  <si>
    <t>Book, Film</t>
  </si>
  <si>
    <t>Book, Film, Graphic Novel</t>
  </si>
  <si>
    <t>High Fantasy</t>
  </si>
  <si>
    <t>Low Fantasy</t>
  </si>
  <si>
    <t>Urban Fantasy</t>
  </si>
  <si>
    <t>Dark Fantasy</t>
  </si>
  <si>
    <t>Historical Fiction</t>
  </si>
  <si>
    <t>Body Horror</t>
  </si>
  <si>
    <t>Cosmic Horror / Lovecraftian</t>
  </si>
  <si>
    <t>Folk Horror</t>
  </si>
  <si>
    <t>Supernatural Horror</t>
  </si>
  <si>
    <t>Psychological Horror</t>
  </si>
  <si>
    <t>Mystery / Detective</t>
  </si>
  <si>
    <t>Cozy Mystery</t>
  </si>
  <si>
    <t>Hardboiled</t>
  </si>
  <si>
    <t>Police Procedural</t>
  </si>
  <si>
    <t>Contemporary Romance</t>
  </si>
  <si>
    <t>Historical Romance</t>
  </si>
  <si>
    <t>Paranormal Romance</t>
  </si>
  <si>
    <t>Hard Sci-Fi</t>
  </si>
  <si>
    <t>Soft Sci-Fi</t>
  </si>
  <si>
    <t>Space Opera</t>
  </si>
  <si>
    <t>Climate Fiction (Cli-Fi)</t>
  </si>
  <si>
    <t>Thriller / Suspense</t>
  </si>
  <si>
    <t>Political Thriller</t>
  </si>
  <si>
    <t>Spy Thriller</t>
  </si>
  <si>
    <t>Weird Fiction</t>
  </si>
  <si>
    <t>Book, Film (Umbrella Term)</t>
  </si>
  <si>
    <t>Fantasy (YA)</t>
  </si>
  <si>
    <t>Science Fiction (YA)</t>
  </si>
  <si>
    <t>Contemporary (YA)</t>
  </si>
  <si>
    <t>Non-Fiction</t>
  </si>
  <si>
    <t>Book, Essay, Film</t>
  </si>
  <si>
    <t>Academic</t>
  </si>
  <si>
    <t>Humanities</t>
  </si>
  <si>
    <t>Natural Sciences</t>
  </si>
  <si>
    <t>Formal Sciences (Math/Logic)</t>
  </si>
  <si>
    <t>Biography / Memoir</t>
  </si>
  <si>
    <t>Collective Biography</t>
  </si>
  <si>
    <t>Science</t>
  </si>
  <si>
    <t>Technology</t>
  </si>
  <si>
    <t>(See Philosophy Section)</t>
  </si>
  <si>
    <t>Religion / Spirituality</t>
  </si>
  <si>
    <t>Politics / Government</t>
  </si>
  <si>
    <t>Economics / Business</t>
  </si>
  <si>
    <t>Art / Architecture</t>
  </si>
  <si>
    <t>Architecture History/Theory</t>
  </si>
  <si>
    <t>Music History</t>
  </si>
  <si>
    <t>Musicology / Ethnomusicology</t>
  </si>
  <si>
    <t>Travel Writing</t>
  </si>
  <si>
    <t>Nature Writing</t>
  </si>
  <si>
    <t>True Crime</t>
  </si>
  <si>
    <t>Self-Help / Personal Dev</t>
  </si>
  <si>
    <t>Dictionary</t>
  </si>
  <si>
    <t>Almanac</t>
  </si>
  <si>
    <t>Creative Non-Fiction</t>
  </si>
  <si>
    <t>Philosophy of Artificial Intelligence</t>
  </si>
  <si>
    <t>Materialism</t>
  </si>
  <si>
    <t>Epic</t>
  </si>
  <si>
    <t>Haiku / Tanka</t>
  </si>
  <si>
    <t>Dramatic Poetry</t>
  </si>
  <si>
    <t>Poem, Play</t>
  </si>
  <si>
    <t>Light Verse</t>
  </si>
  <si>
    <t>Limerick</t>
  </si>
  <si>
    <t>Nonsense Verse</t>
  </si>
  <si>
    <t>Drama / Theatre</t>
  </si>
  <si>
    <t>Play / Drama, Film, Opera</t>
  </si>
  <si>
    <t>Elizabethan / Jacobean Tragedy</t>
  </si>
  <si>
    <t>Play / Drama, Film</t>
  </si>
  <si>
    <t>Romantic Comedy</t>
  </si>
  <si>
    <t>Comedy of Manners</t>
  </si>
  <si>
    <t>Tragicomedy</t>
  </si>
  <si>
    <t>Historical Drama</t>
  </si>
  <si>
    <t>Domestic Drama</t>
  </si>
  <si>
    <t>Melodrama</t>
  </si>
  <si>
    <t>Musical Theatre, Play</t>
  </si>
  <si>
    <t>Action</t>
  </si>
  <si>
    <t>Musical</t>
  </si>
  <si>
    <t>Mystery</t>
  </si>
  <si>
    <t>Biographical (Doc)</t>
  </si>
  <si>
    <t>Historical (Doc)</t>
  </si>
  <si>
    <t>Nature (Doc)</t>
  </si>
  <si>
    <t>Social / Political (Doc)</t>
  </si>
  <si>
    <t>Art Film / Independent</t>
  </si>
  <si>
    <t>Experimental Film</t>
  </si>
  <si>
    <t>Film Noir</t>
  </si>
  <si>
    <t>Classical</t>
  </si>
  <si>
    <t>Classical Era</t>
  </si>
  <si>
    <t>Romantic Era</t>
  </si>
  <si>
    <t>20th Century Classical</t>
  </si>
  <si>
    <t>Contemporary Classical</t>
  </si>
  <si>
    <t>Chamber Music</t>
  </si>
  <si>
    <t>Orchestral</t>
  </si>
  <si>
    <t>Choral</t>
  </si>
  <si>
    <t>Early Jazz / Dixieland</t>
  </si>
  <si>
    <t>Swing / Big Band</t>
  </si>
  <si>
    <t>Bebop</t>
  </si>
  <si>
    <t>Cool Jazz</t>
  </si>
  <si>
    <t>Hard Bop</t>
  </si>
  <si>
    <t>Free Jazz / Avant-Garde</t>
  </si>
  <si>
    <t>Fusion</t>
  </si>
  <si>
    <t>Vocal Jazz</t>
  </si>
  <si>
    <t>Popular</t>
  </si>
  <si>
    <t>Rock</t>
  </si>
  <si>
    <t>Classic Rock</t>
  </si>
  <si>
    <t>Alternative / Indie Rock</t>
  </si>
  <si>
    <t>Punk Rock</t>
  </si>
  <si>
    <t>Heavy Metal</t>
  </si>
  <si>
    <t>Progressive Rock</t>
  </si>
  <si>
    <t>Pop</t>
  </si>
  <si>
    <t>Hip Hop / Rap</t>
  </si>
  <si>
    <t>R&amp;B / Soul</t>
  </si>
  <si>
    <t>Electronic / Dance (EDM)</t>
  </si>
  <si>
    <t>House</t>
  </si>
  <si>
    <t>Techno</t>
  </si>
  <si>
    <t>Trance</t>
  </si>
  <si>
    <t>Ambient</t>
  </si>
  <si>
    <t>Downtempo</t>
  </si>
  <si>
    <t>Folk</t>
  </si>
  <si>
    <t>Blues</t>
  </si>
  <si>
    <t>Reggae / Ska</t>
  </si>
  <si>
    <t>World</t>
  </si>
  <si>
    <t>European Folk</t>
  </si>
  <si>
    <t>New Age</t>
  </si>
  <si>
    <t>Painting, Sculpture, Drawing, Printmaking, Photography</t>
  </si>
  <si>
    <t>Representational</t>
  </si>
  <si>
    <t>Portraiture</t>
  </si>
  <si>
    <t>Painting, Sculpture, Drawing, Photography</t>
  </si>
  <si>
    <t>Painting, Drawing, Photography</t>
  </si>
  <si>
    <t>Cityscape</t>
  </si>
  <si>
    <t>Still Life</t>
  </si>
  <si>
    <t>Genre Scene</t>
  </si>
  <si>
    <t>Religious / Mythological</t>
  </si>
  <si>
    <t>Geometric Abstraction</t>
  </si>
  <si>
    <t>Lyrical Abstraction</t>
  </si>
  <si>
    <t>Figurative</t>
  </si>
  <si>
    <t>Painting, Sculpture, Drawing</t>
  </si>
  <si>
    <t>Portrait Photography</t>
  </si>
  <si>
    <t>Landscape Photography</t>
  </si>
  <si>
    <t>Street Photography</t>
  </si>
  <si>
    <t>Documentary Photography</t>
  </si>
  <si>
    <t>Fashion Photography</t>
  </si>
  <si>
    <t>Architectural Photography</t>
  </si>
  <si>
    <t>Fine Art Photography</t>
  </si>
  <si>
    <t>Abstract Photography</t>
  </si>
  <si>
    <t>Nature / Wildlife Photography</t>
  </si>
  <si>
    <t>Olfactory Families</t>
  </si>
  <si>
    <t>Floral</t>
  </si>
  <si>
    <t>Soliflore</t>
  </si>
  <si>
    <t>Floral Bouquet</t>
  </si>
  <si>
    <t>Fruity Floral</t>
  </si>
  <si>
    <t>Aldehydic Floral</t>
  </si>
  <si>
    <t>Oriental / Amber</t>
  </si>
  <si>
    <t>Spicy Oriental</t>
  </si>
  <si>
    <t>Woody Oriental</t>
  </si>
  <si>
    <t>Floral Oriental</t>
  </si>
  <si>
    <t>Woody</t>
  </si>
  <si>
    <t>Aromatic Woody</t>
  </si>
  <si>
    <t>Mossy Woods</t>
  </si>
  <si>
    <t>Dry Woods / Leather</t>
  </si>
  <si>
    <t>Fresh</t>
  </si>
  <si>
    <t>Citrus</t>
  </si>
  <si>
    <t>Aquatic / Ozonic</t>
  </si>
  <si>
    <t>Green</t>
  </si>
  <si>
    <t>Fruity</t>
  </si>
  <si>
    <t>Chypre</t>
  </si>
  <si>
    <t>Fougère</t>
  </si>
  <si>
    <t>Gourmand</t>
  </si>
  <si>
    <t>Leather</t>
  </si>
  <si>
    <t>Concentration</t>
  </si>
  <si>
    <t>Extrait / Parfum</t>
  </si>
  <si>
    <t>Eau de Parfum (EDP)</t>
  </si>
  <si>
    <t>Eau de Toilette (EDT)</t>
  </si>
  <si>
    <t>Eau de Cologne (EDC)</t>
  </si>
  <si>
    <t>Eau Fraiche</t>
  </si>
  <si>
    <t>Jazz Dance</t>
  </si>
  <si>
    <t>Tap Dance</t>
  </si>
  <si>
    <t>Ballroom Dance</t>
  </si>
  <si>
    <t>Hip Hop Dance</t>
  </si>
  <si>
    <t>Residential</t>
  </si>
  <si>
    <t>Commercial</t>
  </si>
  <si>
    <t>Institutional</t>
  </si>
  <si>
    <t>Industrial</t>
  </si>
  <si>
    <t>Urban Design</t>
  </si>
  <si>
    <t>Hybrid / Intermedia</t>
  </si>
  <si>
    <t>Notes_Scope_Example</t>
  </si>
  <si>
    <t>Level 1 (Era/Broad School)</t>
  </si>
  <si>
    <t>Level 2 (Movement)</t>
  </si>
  <si>
    <t>Level 3 (Sub-movement/Related)</t>
  </si>
  <si>
    <t>Notes / Scope Example</t>
  </si>
  <si>
    <t>Ancient / Classical</t>
  </si>
  <si>
    <t>Ancient Greek Philosophy</t>
  </si>
  <si>
    <t>Pre-Socratic</t>
  </si>
  <si>
    <t>Socratic / Platonic</t>
  </si>
  <si>
    <t>Aristotelian</t>
  </si>
  <si>
    <t>Hellenistic Philosophy</t>
  </si>
  <si>
    <t>Skepticism (Academic / Pyrrhonian)</t>
  </si>
  <si>
    <t>Cynicism</t>
  </si>
  <si>
    <t>Neoplatonism</t>
  </si>
  <si>
    <t>Ancient Greek Art</t>
  </si>
  <si>
    <t>Geometric Period</t>
  </si>
  <si>
    <t>Archaic Period</t>
  </si>
  <si>
    <t>Classical Period</t>
  </si>
  <si>
    <t>Hellenistic Period</t>
  </si>
  <si>
    <t>Roman Art</t>
  </si>
  <si>
    <t>Republican Period</t>
  </si>
  <si>
    <t>Imperial Period</t>
  </si>
  <si>
    <t>Greek Orders (Doric, Ionic, Corinthian)</t>
  </si>
  <si>
    <t>Roman Architecture</t>
  </si>
  <si>
    <t>Early Christian Art &amp; Arch</t>
  </si>
  <si>
    <t>Visual Art, Architecture</t>
  </si>
  <si>
    <t>Byzantine Art &amp; Arch</t>
  </si>
  <si>
    <t>Philosophy / Science / Art</t>
  </si>
  <si>
    <t>Phil, Science, Art</t>
  </si>
  <si>
    <t>Migration Period Art</t>
  </si>
  <si>
    <t>Insular Art</t>
  </si>
  <si>
    <t>Visual Art (Manuscripts)</t>
  </si>
  <si>
    <t>Carolingian Renaissance</t>
  </si>
  <si>
    <t>Art, Arch, Lit</t>
  </si>
  <si>
    <t>Ottonian Art</t>
  </si>
  <si>
    <t>Romanesque Art &amp; Arch</t>
  </si>
  <si>
    <t>Gothic Art &amp; Arch</t>
  </si>
  <si>
    <t>Early / High / Late / International</t>
  </si>
  <si>
    <t>Scholasticism</t>
  </si>
  <si>
    <t>Avicennism / Averroism</t>
  </si>
  <si>
    <t>Literature</t>
  </si>
  <si>
    <t>Chivalric Romance</t>
  </si>
  <si>
    <t>Morality Plays / Mystery Plays</t>
  </si>
  <si>
    <t>Renaissance / Early Modern</t>
  </si>
  <si>
    <t>Renaissance Humanism</t>
  </si>
  <si>
    <t>Phil, Lit, Art</t>
  </si>
  <si>
    <t>Italian Renaissance</t>
  </si>
  <si>
    <t>Early Renaissance (Quattrocento)</t>
  </si>
  <si>
    <t>Visual Art, Arch</t>
  </si>
  <si>
    <t>High Renaissance (Cinquecento)</t>
  </si>
  <si>
    <t>Elizabethan / Jacobean Era</t>
  </si>
  <si>
    <t>Lit, Drama</t>
  </si>
  <si>
    <t>Religion, Politics</t>
  </si>
  <si>
    <t>Counter-Reformation</t>
  </si>
  <si>
    <t>Religion, Politics, Art</t>
  </si>
  <si>
    <t>Art, Arch, Music, Lit</t>
  </si>
  <si>
    <t>Dutch Golden Age Painting</t>
  </si>
  <si>
    <t>Science, Philosophy</t>
  </si>
  <si>
    <t>Early Modern Philosophy</t>
  </si>
  <si>
    <t>Rationalism (Descartes, Spinoza, Leibniz)</t>
  </si>
  <si>
    <t>Empiricism (Locke, Berkeley, Hume)</t>
  </si>
  <si>
    <t>Enlightenment / Neoclassical</t>
  </si>
  <si>
    <t>The Enlightenment</t>
  </si>
  <si>
    <t>Phil, Politics, Science</t>
  </si>
  <si>
    <t>Enlightenment Philosophy</t>
  </si>
  <si>
    <t>Kantianism / Transcendental Idealism</t>
  </si>
  <si>
    <t>French Materialism</t>
  </si>
  <si>
    <t>Art, Arch, Lit, Music</t>
  </si>
  <si>
    <t>Art, Arch, Design</t>
  </si>
  <si>
    <t>Sturm und Drang</t>
  </si>
  <si>
    <t>Lit, Music, Drama</t>
  </si>
  <si>
    <t>Sentimentalism</t>
  </si>
  <si>
    <t>Early Romanticism (Ger./Eng.)</t>
  </si>
  <si>
    <t>Lit, Phil, Art, Music</t>
  </si>
  <si>
    <t>(Fichte, Schelling, Hegel)</t>
  </si>
  <si>
    <t>Gothic Revival</t>
  </si>
  <si>
    <t>Gothic Literature / Art</t>
  </si>
  <si>
    <t>Lit, Visual Art</t>
  </si>
  <si>
    <t>Lit, Philosophy</t>
  </si>
  <si>
    <t>Romantic Nationalism</t>
  </si>
  <si>
    <t>Music, Lit, Art</t>
  </si>
  <si>
    <t>Art, Lit</t>
  </si>
  <si>
    <t>Pre-Raphaelite Brotherhood</t>
  </si>
  <si>
    <t>Visual Art, Lit</t>
  </si>
  <si>
    <t>Realism / Naturalism</t>
  </si>
  <si>
    <t>Art, Lit, Drama</t>
  </si>
  <si>
    <t>Lit, Phil, Drama</t>
  </si>
  <si>
    <t>Barbizon School</t>
  </si>
  <si>
    <t>Visual Art (Painting)</t>
  </si>
  <si>
    <t>Music (Opera), Lit</t>
  </si>
  <si>
    <t>Visual Art, Music</t>
  </si>
  <si>
    <t>Pointillism / Neo-Impressionism</t>
  </si>
  <si>
    <t>Cloisonnism / Synthetism</t>
  </si>
  <si>
    <t>Art, Lit, Music, Drama</t>
  </si>
  <si>
    <t>Jugendstil / Secession / etc.</t>
  </si>
  <si>
    <t>Arts and Crafts Movement</t>
  </si>
  <si>
    <t>Design, Arch, Art</t>
  </si>
  <si>
    <t>Literature (Poetry)</t>
  </si>
  <si>
    <t>Positivism</t>
  </si>
  <si>
    <t>Philosophy, Sociology</t>
  </si>
  <si>
    <t>Phil, Politics, Econ</t>
  </si>
  <si>
    <t>Die Brücke</t>
  </si>
  <si>
    <t>Art, Lit, Film, Music</t>
  </si>
  <si>
    <t>Der Blaue Reiter</t>
  </si>
  <si>
    <t>Abstract Expressionism (Early German)</t>
  </si>
  <si>
    <t>Analytic Cubism</t>
  </si>
  <si>
    <t>Synthetic Cubism</t>
  </si>
  <si>
    <t>Orphism / Simultanism</t>
  </si>
  <si>
    <t>Art, Lit, Arch, Music</t>
  </si>
  <si>
    <t>Art, Lit, Performance</t>
  </si>
  <si>
    <t>Art, Lit, Film</t>
  </si>
  <si>
    <t>De Stijl / Neoplasticism</t>
  </si>
  <si>
    <t>Bauhaus</t>
  </si>
  <si>
    <t>Arch, Design, Art</t>
  </si>
  <si>
    <t>Precisionism</t>
  </si>
  <si>
    <t>Ashcan School</t>
  </si>
  <si>
    <t>Regionalism (American)</t>
  </si>
  <si>
    <t>Mexican Muralism</t>
  </si>
  <si>
    <t>Lit, Art, Music</t>
  </si>
  <si>
    <t>Lost Generation</t>
  </si>
  <si>
    <t>Objective Correlative</t>
  </si>
  <si>
    <t>Serialism / Atonality</t>
  </si>
  <si>
    <t>Second Viennese School</t>
  </si>
  <si>
    <t>Neoclassicism (Music)</t>
  </si>
  <si>
    <t>Phil, Lit, Film, Drama</t>
  </si>
  <si>
    <t>Vienna Circle</t>
  </si>
  <si>
    <t>Post-War / Mid-Century</t>
  </si>
  <si>
    <t>Action Painting</t>
  </si>
  <si>
    <t>Color Field Painting</t>
  </si>
  <si>
    <t>Tachisme / Art Informel</t>
  </si>
  <si>
    <t>CoBrA</t>
  </si>
  <si>
    <t>Visual Art, Design</t>
  </si>
  <si>
    <t>Op Art</t>
  </si>
  <si>
    <t>Kinetic Art</t>
  </si>
  <si>
    <t>Visual Art (Sculpture)</t>
  </si>
  <si>
    <t>Art, Music</t>
  </si>
  <si>
    <t>Art, Performance</t>
  </si>
  <si>
    <t>Art, Music, Performance</t>
  </si>
  <si>
    <t>Happenings</t>
  </si>
  <si>
    <t>Land Art / Earth Art</t>
  </si>
  <si>
    <t>Art, Sculpture</t>
  </si>
  <si>
    <t>Arte Povera</t>
  </si>
  <si>
    <t>Situationist International</t>
  </si>
  <si>
    <t>Phil, Politics, Art</t>
  </si>
  <si>
    <t>Theatre of the Absurd</t>
  </si>
  <si>
    <t>Angry Young Men</t>
  </si>
  <si>
    <t>Drama, Literature</t>
  </si>
  <si>
    <t>Nouveau Roman</t>
  </si>
  <si>
    <t>Musique Concrète</t>
  </si>
  <si>
    <t>Mid-Century Modern</t>
  </si>
  <si>
    <t>Arch, Design</t>
  </si>
  <si>
    <t>Postmodern / Contemporary</t>
  </si>
  <si>
    <t>Phil, Lit, Art, Arch</t>
  </si>
  <si>
    <t>Phil, Literary Theory</t>
  </si>
  <si>
    <t>Neo-Geo</t>
  </si>
  <si>
    <t>Art, Film</t>
  </si>
  <si>
    <t>Net Art / Glitch Art / etc.</t>
  </si>
  <si>
    <t>Street Art / Graffiti Art</t>
  </si>
  <si>
    <t>Young British Artists (YBAs)</t>
  </si>
  <si>
    <t>Relational Aesthetics</t>
  </si>
  <si>
    <t>Art Theory, Art</t>
  </si>
  <si>
    <t>Postminimalism</t>
  </si>
  <si>
    <t>Process Art</t>
  </si>
  <si>
    <t>Feminist Art / Theory</t>
  </si>
  <si>
    <t>Art, Theory, Lit</t>
  </si>
  <si>
    <t>Postcolonial Theory / Lit</t>
  </si>
  <si>
    <t>Theory, Literature</t>
  </si>
  <si>
    <t>Theory, Lit, Art</t>
  </si>
  <si>
    <t>Critical Race Theory</t>
  </si>
  <si>
    <t>Theory, Law, Sociology</t>
  </si>
  <si>
    <t>Lit, Film</t>
  </si>
  <si>
    <t>Historiographic Metafiction</t>
  </si>
  <si>
    <t>Minimalism (Lit)</t>
  </si>
  <si>
    <t>Art, Lit, Philosophy</t>
  </si>
  <si>
    <t>Spoken Word / Slam Poetry</t>
  </si>
  <si>
    <t>Lit, Performance Art</t>
  </si>
  <si>
    <t>Lit, Art, Film</t>
  </si>
  <si>
    <t>Lit, Music, Art, Film</t>
  </si>
  <si>
    <t>Metamodernism</t>
  </si>
  <si>
    <t>Phil, Theory, Art, Lit</t>
  </si>
  <si>
    <t>(Various evolving schools)</t>
  </si>
  <si>
    <t>Contemporary Classical Music</t>
  </si>
  <si>
    <t>Spectralism / New Complexity etc.</t>
  </si>
  <si>
    <t>Deconstructivism</t>
  </si>
  <si>
    <t>Avant-Garde (Specific)</t>
  </si>
  <si>
    <t>Poetry, Visual Art</t>
  </si>
  <si>
    <t>Poetry, Performance Art</t>
  </si>
  <si>
    <t>Poetry, Art, Film</t>
  </si>
  <si>
    <t>Literary / Art Theory</t>
  </si>
  <si>
    <t>Russian Formalism</t>
  </si>
  <si>
    <t>Theory, Ling, Anthro</t>
  </si>
  <si>
    <t>Freudian</t>
  </si>
  <si>
    <t>Lacanian</t>
  </si>
  <si>
    <t>Jungian / Archetypal Criticism</t>
  </si>
  <si>
    <t>Frankfurt School / Critical Theory</t>
  </si>
  <si>
    <t>Theory, Philosophy</t>
  </si>
  <si>
    <t>First / Second / Third Wave / etc.</t>
  </si>
  <si>
    <t>Reader-Response Criticism</t>
  </si>
  <si>
    <t>Disability Studies</t>
  </si>
  <si>
    <t>Theory</t>
  </si>
  <si>
    <t>Methodology, Theory</t>
  </si>
  <si>
    <t>Non-Western Specific</t>
  </si>
  <si>
    <t>Classical Chinese Poetry</t>
  </si>
  <si>
    <t>Tang / Song Dynasty etc.</t>
  </si>
  <si>
    <t>Indian Aesthetics</t>
  </si>
  <si>
    <t>Rasa Theory</t>
  </si>
  <si>
    <t>Theory, Art, Lit</t>
  </si>
  <si>
    <t>Japanese Aesthetics</t>
  </si>
  <si>
    <t>Wabi-sabi / Mono no aware / Yugen</t>
  </si>
  <si>
    <t>Nahda</t>
  </si>
  <si>
    <t>May Fourth Movement / Scar Lit etc.</t>
  </si>
  <si>
    <t>Native / Indigenous Lit</t>
  </si>
  <si>
    <t>(Specific to regions/nations)</t>
  </si>
  <si>
    <t>Religion, Phil, Lit, Music</t>
  </si>
  <si>
    <t>Zen Buddhism</t>
  </si>
  <si>
    <t>Religion, Phil, Art</t>
  </si>
  <si>
    <t>Illness / Disease</t>
  </si>
  <si>
    <t>Afterlife / Hereafter</t>
  </si>
  <si>
    <t>Vanitas / Transience</t>
  </si>
  <si>
    <t>Self-Discovery</t>
  </si>
  <si>
    <t>Authenticity / Inauthenticity</t>
  </si>
  <si>
    <t>Sense of Belonging / Otherness</t>
  </si>
  <si>
    <t>Anxiety / Dread</t>
  </si>
  <si>
    <t>Depression / Melancholy</t>
  </si>
  <si>
    <t>Isolation / Loneliness</t>
  </si>
  <si>
    <t>Happiness / Joy</t>
  </si>
  <si>
    <t>Despair / Nihilism</t>
  </si>
  <si>
    <t>Madness / Insanity</t>
  </si>
  <si>
    <t>Boredom / Ennui</t>
  </si>
  <si>
    <t>Childhood / Innocence</t>
  </si>
  <si>
    <t>Coming of Age / Adolescence</t>
  </si>
  <si>
    <t>Parenthood / Family Life</t>
  </si>
  <si>
    <t>Middle Age</t>
  </si>
  <si>
    <t>Embodiment</t>
  </si>
  <si>
    <t>The Body</t>
  </si>
  <si>
    <t>Physicality / Senses</t>
  </si>
  <si>
    <t>Pain / Suffering</t>
  </si>
  <si>
    <t>Pleasure</t>
  </si>
  <si>
    <t>Consciousness &amp; Subjectivity</t>
  </si>
  <si>
    <t>Subjectivity / Experience</t>
  </si>
  <si>
    <t>Dreams / Unconscious</t>
  </si>
  <si>
    <t>Meaning &amp; Purpose</t>
  </si>
  <si>
    <t>Search for Meaning</t>
  </si>
  <si>
    <t>Meaninglessness / Absurdity</t>
  </si>
  <si>
    <t>Vocation / Calling</t>
  </si>
  <si>
    <t>Love (Eros, Agape, Philia)</t>
  </si>
  <si>
    <t>Passion / Desire</t>
  </si>
  <si>
    <t>Courtship / Seduction</t>
  </si>
  <si>
    <t>Heartbreak / Loss</t>
  </si>
  <si>
    <t>Marriage / Partnership</t>
  </si>
  <si>
    <t>Divorce / Separation</t>
  </si>
  <si>
    <t>Infidelity / Betrayal</t>
  </si>
  <si>
    <t>Unrequited Love</t>
  </si>
  <si>
    <t>Parent-Child Relationships</t>
  </si>
  <si>
    <t>Sibling Relationships</t>
  </si>
  <si>
    <t>Ancestry / Heritage</t>
  </si>
  <si>
    <t>Generational Conflict</t>
  </si>
  <si>
    <t>Found Family</t>
  </si>
  <si>
    <t>Community / Belonging</t>
  </si>
  <si>
    <t>Rivalry / Competition</t>
  </si>
  <si>
    <t>Mentorship / Discipleship</t>
  </si>
  <si>
    <t>Trust / Betrayal</t>
  </si>
  <si>
    <t>Conformity / Nonconformity</t>
  </si>
  <si>
    <t>Gossip / Reputation</t>
  </si>
  <si>
    <t>Dominance / Submission</t>
  </si>
  <si>
    <t>Control / Manipulation</t>
  </si>
  <si>
    <t>Abuse (Physical/Emotional)</t>
  </si>
  <si>
    <t>Oppression / Subjugation</t>
  </si>
  <si>
    <t>Rebellion / Resistance</t>
  </si>
  <si>
    <t>Master / Slave</t>
  </si>
  <si>
    <t>Class / Social Stratification</t>
  </si>
  <si>
    <t>Hierarchy / Status</t>
  </si>
  <si>
    <t>Privilege / Disadvantage</t>
  </si>
  <si>
    <t>Inequality / Disparity</t>
  </si>
  <si>
    <t>Poverty / Wealth</t>
  </si>
  <si>
    <t>Social Mobility</t>
  </si>
  <si>
    <t>Institutions (State, Church, etc.)</t>
  </si>
  <si>
    <t>Power / Authority</t>
  </si>
  <si>
    <t>Governance / Statecraft</t>
  </si>
  <si>
    <t>War / Armed Conflict</t>
  </si>
  <si>
    <t>Peace / Diplomacy</t>
  </si>
  <si>
    <t>Dictatorship / Tyranny</t>
  </si>
  <si>
    <t>Revolution / Rebellion</t>
  </si>
  <si>
    <t>Propaganda / Ideology</t>
  </si>
  <si>
    <t>Nationalism / Patriotism</t>
  </si>
  <si>
    <t>Imperialism / Colonialism</t>
  </si>
  <si>
    <t>Law / Legality</t>
  </si>
  <si>
    <t>Crime / Transgression</t>
  </si>
  <si>
    <t>Punishment / Retribution</t>
  </si>
  <si>
    <t>Justice / Fairness</t>
  </si>
  <si>
    <t>Injustice / Unfairness</t>
  </si>
  <si>
    <t>Rights (Human/Civil/etc.)</t>
  </si>
  <si>
    <t>Forgiveness / Reconciliation</t>
  </si>
  <si>
    <t>Guilt / Innocence</t>
  </si>
  <si>
    <t>Discrimination (Racial)</t>
  </si>
  <si>
    <t>Discrimination (Gender)</t>
  </si>
  <si>
    <t>Discrimination (Sexual Orientation)</t>
  </si>
  <si>
    <t>Discrimination (Religious)</t>
  </si>
  <si>
    <t>Discrimination (Class/Caste)</t>
  </si>
  <si>
    <t>Discrimination (Ability/Disability)</t>
  </si>
  <si>
    <t>Immigration / Migration</t>
  </si>
  <si>
    <t>Displacement / Exile</t>
  </si>
  <si>
    <t>Poverty / Homelessness</t>
  </si>
  <si>
    <t>Public Health / Epidemics</t>
  </si>
  <si>
    <t>Tradition / Custom</t>
  </si>
  <si>
    <t>Cultural Clash / Conflict</t>
  </si>
  <si>
    <t>Assimilation / Acculturation</t>
  </si>
  <si>
    <t>Diaspora / Exile Culture</t>
  </si>
  <si>
    <t>Authenticity (Cultural)</t>
  </si>
  <si>
    <t>Urban vs Rural Life</t>
  </si>
  <si>
    <t>Urbanization / City Life</t>
  </si>
  <si>
    <t>Rural Life / Pastoralism</t>
  </si>
  <si>
    <t>Work &amp; Labor</t>
  </si>
  <si>
    <t>Labor / Employment</t>
  </si>
  <si>
    <t>Unemployment</t>
  </si>
  <si>
    <t>Craftsmanship / Artistry</t>
  </si>
  <si>
    <t>Morality / Immorality</t>
  </si>
  <si>
    <t>Deontology / Duty</t>
  </si>
  <si>
    <t>Moral Relativism / Absolutism</t>
  </si>
  <si>
    <t>Freedom / Free Will</t>
  </si>
  <si>
    <t>Choice / Decision</t>
  </si>
  <si>
    <t>Absurdity / Meaninglessness</t>
  </si>
  <si>
    <t>Authenticity / Bad Faith</t>
  </si>
  <si>
    <t>Anxiety / Anguish (Angst)</t>
  </si>
  <si>
    <t>Truth / Falsity</t>
  </si>
  <si>
    <t>Knowledge / Ignorance</t>
  </si>
  <si>
    <t>Belief / Justification</t>
  </si>
  <si>
    <t>Perception / Sensation</t>
  </si>
  <si>
    <t>Reality / Illusion</t>
  </si>
  <si>
    <t>Being / Existence (Ontology)</t>
  </si>
  <si>
    <t>Consciousness / Mind-Body Problem</t>
  </si>
  <si>
    <t>Time / Temporality</t>
  </si>
  <si>
    <t>Space / Spaciality</t>
  </si>
  <si>
    <t>Causality</t>
  </si>
  <si>
    <t>Fate / Destiny</t>
  </si>
  <si>
    <t>Free Will vs. Determinism</t>
  </si>
  <si>
    <t>Nothingness / Void</t>
  </si>
  <si>
    <t>Universals / Particulars</t>
  </si>
  <si>
    <t>Beauty / Ugliness</t>
  </si>
  <si>
    <t>Nature of Art</t>
  </si>
  <si>
    <t>Artistic Creation / Process</t>
  </si>
  <si>
    <t>Taste / Judgment</t>
  </si>
  <si>
    <t>Sublime / Grotesque</t>
  </si>
  <si>
    <t>Logic &amp; Language</t>
  </si>
  <si>
    <t>Logic / Reasoning</t>
  </si>
  <si>
    <t>Language / Meaning</t>
  </si>
  <si>
    <t>Interpretation / Hermeneutics</t>
  </si>
  <si>
    <t>Wilderness / Untamed Nature</t>
  </si>
  <si>
    <t>Landscape / Scenery</t>
  </si>
  <si>
    <t>Animals / Wildlife</t>
  </si>
  <si>
    <t>Plants / Flora</t>
  </si>
  <si>
    <t>Seasons / Cycles</t>
  </si>
  <si>
    <t>Elements (Earth, Air, Fire, Water)</t>
  </si>
  <si>
    <t>Weather / Atmosphere</t>
  </si>
  <si>
    <t>Cosmos / Universe</t>
  </si>
  <si>
    <t>Nature as Resource / Exploitation</t>
  </si>
  <si>
    <t>Nature as Inspiration / Spiritual</t>
  </si>
  <si>
    <t>Harmony with Nature</t>
  </si>
  <si>
    <t>Dominion over Nature</t>
  </si>
  <si>
    <t>Stewardship / Conservation</t>
  </si>
  <si>
    <t>Human vs. Nature Conflict</t>
  </si>
  <si>
    <t>Pastoralism / Arcadian Ideal</t>
  </si>
  <si>
    <t>Pollution (Air, Water, Land)</t>
  </si>
  <si>
    <t>Extinction / Biodiversity Loss</t>
  </si>
  <si>
    <t>Deforestation</t>
  </si>
  <si>
    <t>Eco-anxiety / Solastalgia</t>
  </si>
  <si>
    <t>Invention / Engineering</t>
  </si>
  <si>
    <t>Progress / Development</t>
  </si>
  <si>
    <t>Frontiers / Exploration</t>
  </si>
  <si>
    <t>Virtual Reality / Simulation</t>
  </si>
  <si>
    <t>Biotechnology / Genetics</t>
  </si>
  <si>
    <t>Automation / Robotics</t>
  </si>
  <si>
    <t>Communication Technology</t>
  </si>
  <si>
    <t>Loss of Privacy / Surveillance</t>
  </si>
  <si>
    <t>Technocracy / Control</t>
  </si>
  <si>
    <t>Alienation (Technological)</t>
  </si>
  <si>
    <t>Mechanization / Factories</t>
  </si>
  <si>
    <t>Urban Growth / Industrial Cities</t>
  </si>
  <si>
    <t>Labor Issues / Exploitation</t>
  </si>
  <si>
    <t>Faith &amp; Belief</t>
  </si>
  <si>
    <t>Belief / Conviction</t>
  </si>
  <si>
    <t>Doubt / Skepticism</t>
  </si>
  <si>
    <t>Conversion / Apostasy</t>
  </si>
  <si>
    <t>Atheism / Agnosticism</t>
  </si>
  <si>
    <t>Faith vs. Reason</t>
  </si>
  <si>
    <t>Divine &amp; Supernatural</t>
  </si>
  <si>
    <t>God / Gods / Goddesses</t>
  </si>
  <si>
    <t>Angels / Demons / Spirits</t>
  </si>
  <si>
    <t>Divine Intervention / Providence</t>
  </si>
  <si>
    <t>Miracles / Supernatural Events</t>
  </si>
  <si>
    <t>Creation / Cosmogony</t>
  </si>
  <si>
    <t>Apocalypse / Eschatology</t>
  </si>
  <si>
    <t>Mysticism / Union with Divine</t>
  </si>
  <si>
    <t>Enlightenment / Satori</t>
  </si>
  <si>
    <t>Revelation / Epiphany</t>
  </si>
  <si>
    <t>Prayer / Meditation</t>
  </si>
  <si>
    <t>Ritual / Ceremony</t>
  </si>
  <si>
    <t>Religion &amp; Spirituality Religious Experience</t>
  </si>
  <si>
    <t>Ecstasy / Trance</t>
  </si>
  <si>
    <t>Religious Conflict / War</t>
  </si>
  <si>
    <t>Religious Tolerance / Pluralism</t>
  </si>
  <si>
    <t>Fundamentalism / Extremism</t>
  </si>
  <si>
    <t>Religion and Politics</t>
  </si>
  <si>
    <t>Quest for Meaning / Truth</t>
  </si>
  <si>
    <t>Redemption / Salvation</t>
  </si>
  <si>
    <t>Transformation / Rebirth</t>
  </si>
  <si>
    <t>Asceticism / Renunciation</t>
  </si>
  <si>
    <t>Temptation / Spiritual Struggle</t>
  </si>
  <si>
    <t>Afterlife &amp; Eschatology</t>
  </si>
  <si>
    <t>Heaven / Paradise</t>
  </si>
  <si>
    <t>Hell / Underworld</t>
  </si>
  <si>
    <t>Purgatory / Limbo</t>
  </si>
  <si>
    <t>Reincarnation / Samsara</t>
  </si>
  <si>
    <t>Sacred Texts &amp; Exegesis</t>
  </si>
  <si>
    <t>Scripture / Holy Books</t>
  </si>
  <si>
    <t>Self-discovery / Introspection</t>
  </si>
  <si>
    <t>Maturation / Development</t>
  </si>
  <si>
    <t>Resilience / Adaptation</t>
  </si>
  <si>
    <t>Enlightenment / Awakening</t>
  </si>
  <si>
    <t>Moral Development</t>
  </si>
  <si>
    <t>Progress / Evolution</t>
  </si>
  <si>
    <t>Reform / Revolution</t>
  </si>
  <si>
    <t>Cultural Evolution / Shifts</t>
  </si>
  <si>
    <t>Social Movements / Activism</t>
  </si>
  <si>
    <t>Decline / Decay (Societal)</t>
  </si>
  <si>
    <t>Metamorphosis / Shapeshifting</t>
  </si>
  <si>
    <t>Mutation / Evolution</t>
  </si>
  <si>
    <t>Cyborg / Human Enhancement</t>
  </si>
  <si>
    <t>Decay / Decomposition</t>
  </si>
  <si>
    <t>Renewal / Regeneration</t>
  </si>
  <si>
    <t>Cycles &amp; Patterns</t>
  </si>
  <si>
    <t>Cyclical Time / History</t>
  </si>
  <si>
    <t>Generational Cycles</t>
  </si>
  <si>
    <t>War / Battle</t>
  </si>
  <si>
    <t>Human vs. Society</t>
  </si>
  <si>
    <t>Human vs. Technology</t>
  </si>
  <si>
    <t>Human vs. Supernatural</t>
  </si>
  <si>
    <t>Person vs. Person</t>
  </si>
  <si>
    <t>Survival / Endurance</t>
  </si>
  <si>
    <t>Decision Making / Choice</t>
  </si>
  <si>
    <t>Guilt / Shame</t>
  </si>
  <si>
    <t>Self-doubt / Insecurity</t>
  </si>
  <si>
    <t>Cognitive Dissonance</t>
  </si>
  <si>
    <t>Compromise / Negotiation</t>
  </si>
  <si>
    <t>Reconciliation / Forgiveness</t>
  </si>
  <si>
    <t>Victory / Defeat</t>
  </si>
  <si>
    <t>Transcendence / Acceptance</t>
  </si>
  <si>
    <t>Stalemate / Unresolution</t>
  </si>
  <si>
    <t>Trauma / PTSD</t>
  </si>
  <si>
    <t>Healing / Recovery</t>
  </si>
  <si>
    <t>Scars (Physical/Emotional)</t>
  </si>
  <si>
    <t>Growth / Learning</t>
  </si>
  <si>
    <t>Loss / Grief</t>
  </si>
  <si>
    <t>Vengeance / Retribution</t>
  </si>
  <si>
    <t>Inspiration / Muse</t>
  </si>
  <si>
    <t>Imagination / Fantasy</t>
  </si>
  <si>
    <t>Expression / Communication</t>
  </si>
  <si>
    <t>Craftsmanship / Technique</t>
  </si>
  <si>
    <t>Experimentation / Innovation</t>
  </si>
  <si>
    <t>Creative Block / Struggle</t>
  </si>
  <si>
    <t>Art for Art's Sake</t>
  </si>
  <si>
    <t>Historical Record</t>
  </si>
  <si>
    <t>Aesthetic Pleasure</t>
  </si>
  <si>
    <t>Entertainment / Escapism</t>
  </si>
  <si>
    <t>Spiritual / Religious Expression</t>
  </si>
  <si>
    <t>Therapy / Catharsis</t>
  </si>
  <si>
    <t>The Artist as Outsider / Isolated</t>
  </si>
  <si>
    <t>Recognition / Fame</t>
  </si>
  <si>
    <t>Rejection / Obscurity</t>
  </si>
  <si>
    <t>Obsession / Dedication</t>
  </si>
  <si>
    <t>Madness / Eccentricity</t>
  </si>
  <si>
    <t>Genius / Talent</t>
  </si>
  <si>
    <t>Patronage / Commissioning</t>
  </si>
  <si>
    <t>Censorship / Freedom of Expression</t>
  </si>
  <si>
    <t>Cultural Value / Canonization</t>
  </si>
  <si>
    <t>Commercial Value / Art Market</t>
  </si>
  <si>
    <t>Art as Propaganda</t>
  </si>
  <si>
    <t>Art as Subversion / Resistance</t>
  </si>
  <si>
    <t>Audience / Reception</t>
  </si>
  <si>
    <t>Refusal of the Call</t>
  </si>
  <si>
    <t>Meeting the Mentor</t>
  </si>
  <si>
    <t>Crossing the Threshold</t>
  </si>
  <si>
    <t>Tests, Allies, Enemies</t>
  </si>
  <si>
    <t>Approach to Inmost Cave</t>
  </si>
  <si>
    <t>Ordeal</t>
  </si>
  <si>
    <t>Reward (Seizing the Sword)</t>
  </si>
  <si>
    <t>The Road Back</t>
  </si>
  <si>
    <t>Return with the Elixir</t>
  </si>
  <si>
    <t>Hero / Heroine</t>
  </si>
  <si>
    <t>Mentor / Sage</t>
  </si>
  <si>
    <t>Shadow / Villain</t>
  </si>
  <si>
    <t>Ally / Companion</t>
  </si>
  <si>
    <t>Temptress / Femme Fatale</t>
  </si>
  <si>
    <t>Earth Mother / Father Figure</t>
  </si>
  <si>
    <t>Innocent / Child</t>
  </si>
  <si>
    <t>Quest / Journey</t>
  </si>
  <si>
    <t>Rebirth / Transformation</t>
  </si>
  <si>
    <t>Comedy (Structure)</t>
  </si>
  <si>
    <t>Tragedy (Structure)</t>
  </si>
  <si>
    <t>Hero Myths</t>
  </si>
  <si>
    <t>Light / Darkness</t>
  </si>
  <si>
    <t>Water (Sea, River)</t>
  </si>
  <si>
    <t>Earth / Land</t>
  </si>
  <si>
    <t>Air / Wind / Sky</t>
  </si>
  <si>
    <t>Animals (Specific Symbolism)</t>
  </si>
  <si>
    <t>Colors (Specific Symbolism)</t>
  </si>
  <si>
    <t>Numbers (Specific Symbolism)</t>
  </si>
  <si>
    <t>Objects (Sword, Cup, etc.)</t>
  </si>
  <si>
    <t>Discovery / Exploration</t>
  </si>
  <si>
    <t>Experimentation / Trial &amp; Error</t>
  </si>
  <si>
    <t>Mentorship / Apprenticeship</t>
  </si>
  <si>
    <t>Self-education / Autodidactism</t>
  </si>
  <si>
    <t>Formal Education / Academia</t>
  </si>
  <si>
    <t>Unlearning / Re-evaluation</t>
  </si>
  <si>
    <t>Empirical / Experiential</t>
  </si>
  <si>
    <t>Theoretical / Abstract</t>
  </si>
  <si>
    <t>Practical / Tacit</t>
  </si>
  <si>
    <t>Intuitive / Instinctive</t>
  </si>
  <si>
    <t>Traditional / Indigenous</t>
  </si>
  <si>
    <t>Scientific</t>
  </si>
  <si>
    <t>Esoteric / Occult</t>
  </si>
  <si>
    <t>Teaching / Pedagogy</t>
  </si>
  <si>
    <t>Documentation / Writing</t>
  </si>
  <si>
    <t>Oral Tradition / Storytelling</t>
  </si>
  <si>
    <t>Ignorance / Lack of Knowledge</t>
  </si>
  <si>
    <t>Misinformation / Disinformation</t>
  </si>
  <si>
    <t>Censorship / Forbidden Knowledge</t>
  </si>
  <si>
    <t>Limits of Knowledge</t>
  </si>
  <si>
    <t>Specialized vs. General Knowledge</t>
  </si>
  <si>
    <t>Interdisciplinarity</t>
  </si>
  <si>
    <t>Remembrance / Recollection</t>
  </si>
  <si>
    <t>Forgetfulness / Amnesia</t>
  </si>
  <si>
    <t>Nostalgia / Longing for Past</t>
  </si>
  <si>
    <t>Trauma Memory / Repression</t>
  </si>
  <si>
    <t>False Memory</t>
  </si>
  <si>
    <t>Nature of Memory</t>
  </si>
  <si>
    <t>Future / Anticipation</t>
  </si>
  <si>
    <t>Eternity / Timelessness</t>
  </si>
  <si>
    <t>Linear Time / Progress</t>
  </si>
  <si>
    <t>Subjective Time / Time Perception</t>
  </si>
  <si>
    <t>Time Travel</t>
  </si>
  <si>
    <t>History &amp; Historiography</t>
  </si>
  <si>
    <t>Interpreting History</t>
  </si>
  <si>
    <t>Preservation / Heritage</t>
  </si>
  <si>
    <t>Legacy / Influence</t>
  </si>
  <si>
    <t>Storytelling &amp; Narrative</t>
  </si>
  <si>
    <t>Autobiography / Memoir</t>
  </si>
  <si>
    <t>Family Stories / Saga</t>
  </si>
  <si>
    <t>Folklore / Legend</t>
  </si>
  <si>
    <t>Narrative Structure</t>
  </si>
  <si>
    <t>Wilderness / Nature</t>
  </si>
  <si>
    <t>Urban Environment / City</t>
  </si>
  <si>
    <t>Rural Environment / Countryside</t>
  </si>
  <si>
    <t>Suburban Life</t>
  </si>
  <si>
    <t>Borderlands / Frontiers</t>
  </si>
  <si>
    <t>Oceans / Seas</t>
  </si>
  <si>
    <t>Rivers / Lakes</t>
  </si>
  <si>
    <t>Forests / Woods</t>
  </si>
  <si>
    <t>Liminal Spaces / Thresholds</t>
  </si>
  <si>
    <t>Utopias / Dystopias</t>
  </si>
  <si>
    <t>Paradise / Eden</t>
  </si>
  <si>
    <t>Underworld / Afterlife Realms</t>
  </si>
  <si>
    <t>Heaven / Hell</t>
  </si>
  <si>
    <t>Imaginary Worlds / Fantasy Realms</t>
  </si>
  <si>
    <t>Architecture / Buildings</t>
  </si>
  <si>
    <t>Urban Planning / City Design</t>
  </si>
  <si>
    <t>Domestic Spaces / Home</t>
  </si>
  <si>
    <t>Institutional Spaces (Schools, Prisons)</t>
  </si>
  <si>
    <t>Virtual Spaces / Cyberspace</t>
  </si>
  <si>
    <t>Sense of Place / Place Attachment</t>
  </si>
  <si>
    <t>Placelessness / Non-place</t>
  </si>
  <si>
    <t>Displacement / Rootlessness</t>
  </si>
  <si>
    <t>Migration / Movement</t>
  </si>
  <si>
    <t>Exploration / Discovery</t>
  </si>
  <si>
    <t>Conquest / Colonization</t>
  </si>
  <si>
    <t>Psychogeography</t>
  </si>
  <si>
    <t>Speech / Voice</t>
  </si>
  <si>
    <t>Dialogue / Conversation</t>
  </si>
  <si>
    <t>Storytelling / Narration</t>
  </si>
  <si>
    <t>Rhetoric / Persuasion</t>
  </si>
  <si>
    <t>Poetry / Poetic Language</t>
  </si>
  <si>
    <t>Oratory / Public Speaking</t>
  </si>
  <si>
    <t>Body Language / Kinesics</t>
  </si>
  <si>
    <t>Touch / Haptics</t>
  </si>
  <si>
    <t>Proxemics / Use of Space</t>
  </si>
  <si>
    <t>Nature of Language</t>
  </si>
  <si>
    <t>Translation / Interpretation</t>
  </si>
  <si>
    <t>Misunderstanding / Ambiguity</t>
  </si>
  <si>
    <t>Language Preservation / Loss</t>
  </si>
  <si>
    <t>Slang / Jargon / Dialect</t>
  </si>
  <si>
    <t>Media &amp; Representation</t>
  </si>
  <si>
    <t>Broadcast Media (Radio/TV)</t>
  </si>
  <si>
    <t>Film Medium</t>
  </si>
  <si>
    <t>Digital Media / Internet</t>
  </si>
  <si>
    <t>Propaganda / Media Bias</t>
  </si>
  <si>
    <t>Media Effects / Literacy</t>
  </si>
  <si>
    <t>Representation / Stereotypes</t>
  </si>
  <si>
    <t>Censorship / Freedom of Speech</t>
  </si>
  <si>
    <t>Silence &amp; Unspeakable</t>
  </si>
  <si>
    <t>Silence (Voluntary/Enforced)</t>
  </si>
  <si>
    <t>Silencing / Voicelessness</t>
  </si>
  <si>
    <t>The Unspeakable / Taboo</t>
  </si>
  <si>
    <t>Joy / Happiness</t>
  </si>
  <si>
    <t>Sadness / Sorrow</t>
  </si>
  <si>
    <t>Fear / Terror</t>
  </si>
  <si>
    <t>Disgust / Revulsion</t>
  </si>
  <si>
    <t>Anger / Rage</t>
  </si>
  <si>
    <t>Surprise / Astonishment</t>
  </si>
  <si>
    <t>Hate</t>
  </si>
  <si>
    <t>Jealousy / Envy</t>
  </si>
  <si>
    <t>Pride / Hubris</t>
  </si>
  <si>
    <t>Shame / Embarrassment</t>
  </si>
  <si>
    <t>Guilt / Remorse</t>
  </si>
  <si>
    <t>Grief / Mourning</t>
  </si>
  <si>
    <t>Hope / Optimism</t>
  </si>
  <si>
    <t>Despair / Pessimism</t>
  </si>
  <si>
    <t>Empathy / Compassion</t>
  </si>
  <si>
    <t>Apathy / Indifference</t>
  </si>
  <si>
    <t>Physical Desires (Hunger, Thirst)</t>
  </si>
  <si>
    <t>Sexual Desire / Lust</t>
  </si>
  <si>
    <t>Desire for Power</t>
  </si>
  <si>
    <t>Desire for Wealth / Greed</t>
  </si>
  <si>
    <t>Desire for Status / Recognition</t>
  </si>
  <si>
    <t>Desire for Knowledge</t>
  </si>
  <si>
    <t>Desire for Belonging</t>
  </si>
  <si>
    <t>Desire for Meaning / Purpose</t>
  </si>
  <si>
    <t>Desire for Revenge</t>
  </si>
  <si>
    <t>Desire for Freedom</t>
  </si>
  <si>
    <t>Emotional Intelligence</t>
  </si>
  <si>
    <t>Emotional Release / Catharsis</t>
  </si>
  <si>
    <t>Global Culture / Homogenization</t>
  </si>
  <si>
    <t>Global Economy / Neoliberalism</t>
  </si>
  <si>
    <t>Cultural Exchange / Hybridity</t>
  </si>
  <si>
    <t>Global Governance / Politics</t>
  </si>
  <si>
    <t>Internet Culture / Memes</t>
  </si>
  <si>
    <t>Social Media Impact</t>
  </si>
  <si>
    <t>Virtual Reality / Metaverse</t>
  </si>
  <si>
    <t>Big Data</t>
  </si>
  <si>
    <t>Privacy / Surveillance Capitalism</t>
  </si>
  <si>
    <t>Cybersecurity / Cyberwarfare</t>
  </si>
  <si>
    <t>Information Age Issues</t>
  </si>
  <si>
    <t>Political Polarization</t>
  </si>
  <si>
    <t>Post-truth / Fake News</t>
  </si>
  <si>
    <t>Political Activism</t>
  </si>
  <si>
    <t>Geopolitics</t>
  </si>
  <si>
    <t>Immigration / Refugee Crisis</t>
  </si>
  <si>
    <t>Education Access / Reform</t>
  </si>
  <si>
    <t>Housing Crisis / Gentrification</t>
  </si>
  <si>
    <t>Mental Health Crisis</t>
  </si>
  <si>
    <t>Addiction</t>
  </si>
  <si>
    <t>Future of Work</t>
  </si>
  <si>
    <t>The study of fundamental questions about existence, etc.</t>
  </si>
  <si>
    <t>Branch of philosophy dealing with the nature of reality.</t>
  </si>
  <si>
    <t>Branch of philosophy dealing with knowledge.</t>
  </si>
  <si>
    <t>Branch of philosophy dealing with moral principles.</t>
  </si>
  <si>
    <t>The study of reasoning and valid inference.</t>
  </si>
  <si>
    <t>Branch of philosophy dealing with consciousness, mind.</t>
  </si>
  <si>
    <t>Branch of philosophy dealing with scientific methods/foundations.</t>
  </si>
  <si>
    <t>Branch of philosophy dealing with religious concepts.</t>
  </si>
  <si>
    <t>Branch of philosophy dealing with meaning and language.</t>
  </si>
  <si>
    <t>Philosophical movement emphasizing individual existence.</t>
  </si>
  <si>
    <t>Philosophical movement emphasizing conscious experience.</t>
  </si>
  <si>
    <t>Philosophical/critical movement reacting to structuralism.</t>
  </si>
  <si>
    <t>Micropolitics</t>
  </si>
  <si>
    <t>Small-scale power dynamics and political actions.</t>
  </si>
  <si>
    <t>Study of production, trade, and their relations with law.</t>
  </si>
  <si>
    <t>The academic study of the history of visual arts.</t>
  </si>
  <si>
    <t>The academic study of the history of music.</t>
  </si>
  <si>
    <t>Systematic study of the nature of literature.</t>
  </si>
  <si>
    <t>Psychoanalysis</t>
  </si>
  <si>
    <t>Theories and therapeutic techniques related to unconscious.</t>
  </si>
  <si>
    <t>The scientific study of mind and behavior.</t>
  </si>
  <si>
    <t>The study of social behavior, institutions, and society.</t>
  </si>
  <si>
    <t>The study of human societies and cultures.</t>
  </si>
  <si>
    <t>The study of production, distribution, and consumption.</t>
  </si>
  <si>
    <t>The study of systems of governance and political activity.</t>
  </si>
  <si>
    <t>The scientific study of language.</t>
  </si>
  <si>
    <t>The study of past events.</t>
  </si>
  <si>
    <t>French Revolution</t>
  </si>
  <si>
    <t>Historical period in late 18th-century France.</t>
  </si>
  <si>
    <t>The natural science studying matter, motion, energy.</t>
  </si>
  <si>
    <t>Fundamental theory in physics describing nature at atomic scale.</t>
  </si>
  <si>
    <t>The natural science studying life and living organisms.</t>
  </si>
  <si>
    <t>Study of genes, genetic variation, and heredity.</t>
  </si>
  <si>
    <t>Evolution</t>
  </si>
  <si>
    <t>Change in heritable characteristics over generations.</t>
  </si>
  <si>
    <t>Branch of biology dealing with organism relations.</t>
  </si>
  <si>
    <t>The scientific study of properties and behavior of matter.</t>
  </si>
  <si>
    <t>The natural science studying celestial objects and phenomena.</t>
  </si>
  <si>
    <t>The abstract science of number, quantity, and space.</t>
  </si>
  <si>
    <t>The study of computation and information.</t>
  </si>
  <si>
    <t>Intelligence demonstrated by machines.</t>
  </si>
  <si>
    <t>Long-term shifts in temperatures and weather patterns.</t>
  </si>
  <si>
    <t>Environmentalism</t>
  </si>
  <si>
    <t>Concern about and action aimed at protecting environment.</t>
  </si>
  <si>
    <t>Art/practice of designing and constructing buildings.</t>
  </si>
  <si>
    <t>Practice of applying paint to a surface.</t>
  </si>
  <si>
    <t>Art of making two- or three-dimensional representative forms.</t>
  </si>
  <si>
    <t>Art/practice of taking and processing photographs.</t>
  </si>
  <si>
    <t>Academic discipline dealing with various film aspects.</t>
  </si>
  <si>
    <t>Study of the practices and possibilities of music.</t>
  </si>
  <si>
    <t>Art form involving rhythmic body movement.</t>
  </si>
  <si>
    <t>Perfumery</t>
  </si>
  <si>
    <t>Art/practice of creating perfumes.</t>
  </si>
  <si>
    <t>20th-century avant-garde movement in art and literature.</t>
  </si>
  <si>
    <t>Artistic, literary, musical, intellectual movement.</t>
  </si>
  <si>
    <t>Philosophical/artistic movement from late 19th/early 20th c.</t>
  </si>
  <si>
    <t>Movement/era succeeding modernism, skeptical of grand narratives.</t>
  </si>
  <si>
    <t>Religion</t>
  </si>
  <si>
    <t>System of faith and worship.</t>
  </si>
  <si>
    <t>Abrahamic monotheistic religion based on Jesus Christ.</t>
  </si>
  <si>
    <t>Abrahamic monotheistic religion based on the Quran.</t>
  </si>
  <si>
    <t>Abrahamic monotheistic religion of the Jewish people.</t>
  </si>
  <si>
    <t>Religion/philosophy based on teachings attributed to Buddha.</t>
  </si>
  <si>
    <t>Major religion/dharma of South Asia.</t>
  </si>
  <si>
    <t>Collection of myths, especially belonging to a tradition.</t>
  </si>
  <si>
    <t>Alchemy</t>
  </si>
  <si>
    <t>Occultism</t>
  </si>
  <si>
    <t>Belief in or study of supernatural or magical influences.</t>
  </si>
  <si>
    <t>Belief in union with or absorption into the Absolute/Deity.</t>
  </si>
  <si>
    <t>State of armed conflict between states or groups.</t>
  </si>
  <si>
    <t>Faculty by which mind stores and remembers information.</t>
  </si>
  <si>
    <t>Indefinite continued progress of existence and events.</t>
  </si>
  <si>
    <t>State or quality of awareness or sentience.</t>
  </si>
  <si>
    <t>Capacity or ability to direct or influence behavior/events.</t>
  </si>
  <si>
    <t>System of communication used by a particular community.</t>
  </si>
  <si>
    <t>Political/economic theory advocating social ownership.</t>
  </si>
  <si>
    <t>Political philosophy advocating stateless societies.</t>
  </si>
  <si>
    <t>Advocacy of women's rights for equality of the sexes.</t>
  </si>
  <si>
    <t>Policy/practice of acquiring control over another country.</t>
  </si>
  <si>
    <t>Process of interaction/integration among people/companies.</t>
  </si>
  <si>
    <t>Information used to promote a political cause/viewpoint.</t>
  </si>
  <si>
    <t>Travel</t>
  </si>
  <si>
    <t>Making a journey, typically of some length or abroad.</t>
  </si>
  <si>
    <t>Angst</t>
  </si>
  <si>
    <t>Anti-hero</t>
  </si>
  <si>
    <t>Apocalypse</t>
  </si>
  <si>
    <t>Betrayal</t>
  </si>
  <si>
    <t>Bibliotheca / Library</t>
  </si>
  <si>
    <t>Black Humor</t>
  </si>
  <si>
    <t>Cameo</t>
  </si>
  <si>
    <t>Conspiracy Theory</t>
  </si>
  <si>
    <t>Cosmic Horror</t>
  </si>
  <si>
    <t>Cult</t>
  </si>
  <si>
    <t>Cybernetics</t>
  </si>
  <si>
    <t>Doppelgänger</t>
  </si>
  <si>
    <t>Dream Sequence</t>
  </si>
  <si>
    <t>Dystopia</t>
  </si>
  <si>
    <t>Epiphany</t>
  </si>
  <si>
    <t>Escapism</t>
  </si>
  <si>
    <t>Femme Fatale</t>
  </si>
  <si>
    <t>Flashback</t>
  </si>
  <si>
    <t>Foreshadowing</t>
  </si>
  <si>
    <t>Frame Narrative</t>
  </si>
  <si>
    <t>Golem</t>
  </si>
  <si>
    <t>Heist</t>
  </si>
  <si>
    <t>Inner Monologue</t>
  </si>
  <si>
    <t>Irony</t>
  </si>
  <si>
    <t>Island</t>
  </si>
  <si>
    <t>Labyrinth / Maze</t>
  </si>
  <si>
    <t>Love Triangle</t>
  </si>
  <si>
    <t>MacGuffin</t>
  </si>
  <si>
    <t>Man vs Machine</t>
  </si>
  <si>
    <t>Martyrdom</t>
  </si>
  <si>
    <t>Mask</t>
  </si>
  <si>
    <t>Mecha</t>
  </si>
  <si>
    <t>Metaphor</t>
  </si>
  <si>
    <t>Monster</t>
  </si>
  <si>
    <t>Muse</t>
  </si>
  <si>
    <t>Noir</t>
  </si>
  <si>
    <t>Nomadism / Nomadology</t>
  </si>
  <si>
    <t>Occult Detective</t>
  </si>
  <si>
    <t>Oneiric / Dreamlike</t>
  </si>
  <si>
    <t>Paranoia</t>
  </si>
  <si>
    <t>Plot Twist</t>
  </si>
  <si>
    <t>Post-Apocalyptic</t>
  </si>
  <si>
    <t>Posthumanism</t>
  </si>
  <si>
    <t>Prophecy</t>
  </si>
  <si>
    <t>Redemption Arc</t>
  </si>
  <si>
    <t>Revenge Plot</t>
  </si>
  <si>
    <t>Rhizome</t>
  </si>
  <si>
    <t>Road Trip</t>
  </si>
  <si>
    <t>Robot / Android</t>
  </si>
  <si>
    <t>Secret Society</t>
  </si>
  <si>
    <t>Shipwreck</t>
  </si>
  <si>
    <t>Stockholm Syndrome</t>
  </si>
  <si>
    <t>Subplot</t>
  </si>
  <si>
    <t>Taboo</t>
  </si>
  <si>
    <t>The Uncanny</t>
  </si>
  <si>
    <t>Time Loop</t>
  </si>
  <si>
    <t>Underdog</t>
  </si>
  <si>
    <t>Unreliable Narrator</t>
  </si>
  <si>
    <t>Utopia</t>
  </si>
  <si>
    <t>Voicelessness</t>
  </si>
  <si>
    <t>Voyage</t>
  </si>
  <si>
    <t>Whodunit</t>
  </si>
  <si>
    <t>Wilderness Survival</t>
  </si>
  <si>
    <t>Zombie</t>
  </si>
  <si>
    <t>Art Criticism; Art Theory</t>
  </si>
  <si>
    <t>Avant-garde Literature; Experimental Literature</t>
  </si>
  <si>
    <t>Bahá'í Faith</t>
  </si>
  <si>
    <t>Chinese Philosophy; Taoist Studies</t>
  </si>
  <si>
    <t>Contemporary Fiction</t>
  </si>
  <si>
    <t>Critical Theory; Continental Philosophy</t>
  </si>
  <si>
    <t>Cultural Criticism; Cultural Studies</t>
  </si>
  <si>
    <t>Decadent Literature</t>
  </si>
  <si>
    <t>Educational Texts; Textbooks</t>
  </si>
  <si>
    <t>Fantasy; High Fantasy; Dark Fantasy; Urban Fantasy</t>
  </si>
  <si>
    <t>Gothic Fiction; Dark Fiction</t>
  </si>
  <si>
    <t>Horror Fiction; Supernatural Fiction; Weird Fiction</t>
  </si>
  <si>
    <t>Humanities (General)</t>
  </si>
  <si>
    <t>Illustrated Books</t>
  </si>
  <si>
    <t>Islamic Studies; Sufism; Quranic Studies</t>
  </si>
  <si>
    <t>Jewish Studies; Kabbalah; Talmudic Studies</t>
  </si>
  <si>
    <t>Literary Criticism; Literary Theory</t>
  </si>
  <si>
    <t>Non-fiction (General)</t>
  </si>
  <si>
    <t>Occult Fiction; Esoteric Fiction</t>
  </si>
  <si>
    <t>Political Science; Politics; Political Theory; International Relations</t>
  </si>
  <si>
    <t>Proletarian Literature; Socialist Realism</t>
  </si>
  <si>
    <t>Romance Fiction</t>
  </si>
  <si>
    <t>Science Fiction; Cyberpunk; Steampunk; Speculative Fiction</t>
  </si>
  <si>
    <t>Self-Help; Personal Development</t>
  </si>
  <si>
    <t>Short Stories; Novellas</t>
  </si>
  <si>
    <t>Social Sciences (General)</t>
  </si>
  <si>
    <t>Transgressive Fiction</t>
  </si>
  <si>
    <t>Visual Arts (General)</t>
  </si>
  <si>
    <t>Western Fiction</t>
  </si>
  <si>
    <t>Characterized by scholarly approach, rigor, research.</t>
  </si>
  <si>
    <t>Style / Approach</t>
  </si>
  <si>
    <t>Apocalyptic</t>
  </si>
  <si>
    <t>Pertaining to or depicting the end of the world.</t>
  </si>
  <si>
    <t>Content / Tone</t>
  </si>
  <si>
    <t>Controversial</t>
  </si>
  <si>
    <t>Likely to provoke public disagreement or debate.</t>
  </si>
  <si>
    <t>Reception / Content</t>
  </si>
  <si>
    <t>Cryptic / Obscure</t>
  </si>
  <si>
    <t>Difficult to understand; intentionally enigmatic or hidden.</t>
  </si>
  <si>
    <t>Eerie / Unsettling</t>
  </si>
  <si>
    <t>Strange and frightening; causing unease.</t>
  </si>
  <si>
    <t>Tone / Atmosphere</t>
  </si>
  <si>
    <t>Erotic</t>
  </si>
  <si>
    <t>Relating to or tending to arouse sexual desire or excitement.</t>
  </si>
  <si>
    <t>Content</t>
  </si>
  <si>
    <t>Esoteric</t>
  </si>
  <si>
    <t>Intended for or likely understood by only a small number of people.</t>
  </si>
  <si>
    <t>Gnostic</t>
  </si>
  <si>
    <t>Relating to knowledge, especially esoteric mystical knowledge.</t>
  </si>
  <si>
    <t>Philosophy / Content</t>
  </si>
  <si>
    <t>Hermetic</t>
  </si>
  <si>
    <t>Relating to ancient occult tradition encompassing alchemy, astrology.</t>
  </si>
  <si>
    <t>Based on or concerned with events in history.</t>
  </si>
  <si>
    <t>Content / Approach</t>
  </si>
  <si>
    <t>Illustrated</t>
  </si>
  <si>
    <t>Containing pictures or other graphical material.</t>
  </si>
  <si>
    <t>Feature</t>
  </si>
  <si>
    <t>Initiatory</t>
  </si>
  <si>
    <t>Relating to processes of admission into a group or society.</t>
  </si>
  <si>
    <t>Purpose / Content</t>
  </si>
  <si>
    <t>Investigative</t>
  </si>
  <si>
    <t>Involving systematic inquiry or research, often into wrongdoing.</t>
  </si>
  <si>
    <t>Approach / Purpose</t>
  </si>
  <si>
    <t>Kabbalistic</t>
  </si>
  <si>
    <t>Relating to the ancient Jewish tradition of mystical interpretation.</t>
  </si>
  <si>
    <t>Liminal</t>
  </si>
  <si>
    <t>Relating to a transitional or initial stage; occupying threshold.</t>
  </si>
  <si>
    <t>State / Atmosphere</t>
  </si>
  <si>
    <t>Liturgical</t>
  </si>
  <si>
    <t>Relating to public worship or formal ritual.</t>
  </si>
  <si>
    <t>Purpose / Style</t>
  </si>
  <si>
    <t>Magical</t>
  </si>
  <si>
    <t>Relating to or using magic.</t>
  </si>
  <si>
    <t>Modern</t>
  </si>
  <si>
    <t>Relating to present or recent times; distinct from past styles.</t>
  </si>
  <si>
    <t>Period / Style</t>
  </si>
  <si>
    <t>Mystical</t>
  </si>
  <si>
    <t>Relating to mystics or religious/spiritual mysticism.</t>
  </si>
  <si>
    <t>Mythological</t>
  </si>
  <si>
    <t>Relating to, based on, or appearing in myths or mythology.</t>
  </si>
  <si>
    <t>Involving or relating to mystical, supernatural, or magical powers.</t>
  </si>
  <si>
    <t>Relating to or resembling dreams.</t>
  </si>
  <si>
    <t>Philosophical</t>
  </si>
  <si>
    <t>Relating or devoted to the study of fundamental nature of knowledge.</t>
  </si>
  <si>
    <t>Practical</t>
  </si>
  <si>
    <t>Concerned with the actual doing or use, rather than theory.</t>
  </si>
  <si>
    <t>Purpose / Approach</t>
  </si>
  <si>
    <t>Primal / Primordial</t>
  </si>
  <si>
    <t>Relating to an early stage in evolutionary development; basic.</t>
  </si>
  <si>
    <t>Prophetic / Oracular</t>
  </si>
  <si>
    <t>Accurately describing or predicting what will happen in the future.</t>
  </si>
  <si>
    <t>Psychological</t>
  </si>
  <si>
    <t>Relating to, affecting, or arising in the mind.</t>
  </si>
  <si>
    <t>Approach / Content</t>
  </si>
  <si>
    <t>Regional</t>
  </si>
  <si>
    <t>Relating to or characteristic of a region.</t>
  </si>
  <si>
    <t>Scope / Context</t>
  </si>
  <si>
    <t>Ritualistic</t>
  </si>
  <si>
    <t>Relating to or characteristic of rituals or ceremonies.</t>
  </si>
  <si>
    <t>Sacred</t>
  </si>
  <si>
    <t>Connected with God or a deity; regarded with great respect.</t>
  </si>
  <si>
    <t>Scholarly</t>
  </si>
  <si>
    <t>Involving or relating to serious academic study.</t>
  </si>
  <si>
    <t>Approach / Style</t>
  </si>
  <si>
    <t>Secret / Clandestine</t>
  </si>
  <si>
    <t>Not known or seen or not meant to be known or seen by others.</t>
  </si>
  <si>
    <t>Content / Nature</t>
  </si>
  <si>
    <t>Secular</t>
  </si>
  <si>
    <t>Not connected with religious or spiritual matters.</t>
  </si>
  <si>
    <t>Content / Stance</t>
  </si>
  <si>
    <t>Seductive</t>
  </si>
  <si>
    <t>Tempting and attractive; enticing.</t>
  </si>
  <si>
    <t>Tone / Content</t>
  </si>
  <si>
    <t>Shamanic</t>
  </si>
  <si>
    <t>Relating to or characteristic of a shaman or shamanism.</t>
  </si>
  <si>
    <t>Spiritual</t>
  </si>
  <si>
    <t>Relating to or affecting the human spirit or soul.</t>
  </si>
  <si>
    <t>Surreal</t>
  </si>
  <si>
    <t>Having the qualities of surrealism; bizarre; dreamlike.</t>
  </si>
  <si>
    <t>Style / Tone</t>
  </si>
  <si>
    <t>Symbolic</t>
  </si>
  <si>
    <t>Serving as a symbol; involving symbols or symbolism.</t>
  </si>
  <si>
    <t>Syncretic</t>
  </si>
  <si>
    <t>Combining different beliefs, especially religious.</t>
  </si>
  <si>
    <t>Nature / Approach</t>
  </si>
  <si>
    <t>Theoretical</t>
  </si>
  <si>
    <t>Concerned with or involving the theory rather than application.</t>
  </si>
  <si>
    <t>Traditional</t>
  </si>
  <si>
    <t>Existing in or as part of a tradition; long-established.</t>
  </si>
  <si>
    <t>Involving violation of accepted principles or limits.</t>
  </si>
  <si>
    <t>Academic Dissertation / Thesis</t>
  </si>
  <si>
    <t>Long essay/treatise on subject, esp. for degree/diploma.</t>
  </si>
  <si>
    <t>Story/poem/picture interpreting hidden meaning (moral/pol).</t>
  </si>
  <si>
    <t>Annual calendar with astronomical data, tides, etc.</t>
  </si>
  <si>
    <t>Published collection of poems or other writings.</t>
  </si>
  <si>
    <t>Book of maps or charts.</t>
  </si>
  <si>
    <t>Descriptive or anecdotal treatise on various animals.</t>
  </si>
  <si>
    <t>Canonical Text</t>
  </si>
  <si>
    <t>Text officially accepted as genuine/authoritative (religious).</t>
  </si>
  <si>
    <t>Charm-Lore</t>
  </si>
  <si>
    <t>Collection or study of magical charms or spells.</t>
  </si>
  <si>
    <t>Codex</t>
  </si>
  <si>
    <t>Ancient manuscript text in book form.</t>
  </si>
  <si>
    <t>Compilation of writings by a single author/on a subject.</t>
  </si>
  <si>
    <t>Commentary</t>
  </si>
  <si>
    <t>Explanatory notes or critical comments on a text.</t>
  </si>
  <si>
    <t>Compendium / Digest</t>
  </si>
  <si>
    <t>Collection of concise but detailed info about subject.</t>
  </si>
  <si>
    <t>Correspondence / Letters</t>
  </si>
  <si>
    <t>Reference book listing words alphabetically with meanings.</t>
  </si>
  <si>
    <t>Drawing (Pencil, Ink, etc.)</t>
  </si>
  <si>
    <t>Image made with drawing instruments.</t>
  </si>
  <si>
    <t>Esoteric Manuscript</t>
  </si>
  <si>
    <t>Unpublished or rare manuscript on esoteric topics.</t>
  </si>
  <si>
    <t>Fictional work of extreme brevity.</t>
  </si>
  <si>
    <t>Folk Tale / Fairy Tale</t>
  </si>
  <si>
    <t>Traditional story passed down orally.</t>
  </si>
  <si>
    <t>Movable objects like tables, chairs, beds.</t>
  </si>
  <si>
    <t>Grimoire / Magic Manual</t>
  </si>
  <si>
    <t>Textbook of magic, typically including instructions.</t>
  </si>
  <si>
    <t>Handbook / Manual</t>
  </si>
  <si>
    <t>Journal / Periodical</t>
  </si>
  <si>
    <t>Publication containing articles by various writers.</t>
  </si>
  <si>
    <t>Book (Bound Journal)</t>
  </si>
  <si>
    <t>Lecture Notes / Transcript</t>
  </si>
  <si>
    <t>Written record of a spoken lecture.</t>
  </si>
  <si>
    <t>Monograph</t>
  </si>
  <si>
    <t>Detailed written study of a single specialized subject.</t>
  </si>
  <si>
    <t>An original piece or work of music.</t>
  </si>
  <si>
    <t>Mystical Text / Work</t>
  </si>
  <si>
    <t>Non-Canonical Text</t>
  </si>
  <si>
    <t>Text not part of the accepted authoritative body (religious).</t>
  </si>
  <si>
    <t>Pamphlet</t>
  </si>
  <si>
    <t>Small booklet lacking hard cover or binding.</t>
  </si>
  <si>
    <t>Perfume (Extrait, EDP, EDT...)</t>
  </si>
  <si>
    <t>Fragrance composition in specific concentration.</t>
  </si>
  <si>
    <t>Photograph (Print Type)</t>
  </si>
  <si>
    <t>Gelatin Silver, C-Print, Albumen, etc.</t>
  </si>
  <si>
    <t>Dramatic work intended for performance.</t>
  </si>
  <si>
    <t>Porcelain / Stoneware / Earthenware</t>
  </si>
  <si>
    <t>Types of ceramic material.</t>
  </si>
  <si>
    <t>Portfolio</t>
  </si>
  <si>
    <t>Collection of artist's work / loose prints / documents.</t>
  </si>
  <si>
    <t>Functional objects made from fired clay.</t>
  </si>
  <si>
    <t>Prayer Book / Liturgical Text</t>
  </si>
  <si>
    <t>Book containing prayers or texts for religious services.</t>
  </si>
  <si>
    <t>Print (General)</t>
  </si>
  <si>
    <t>Image transferred from a matrix.</t>
  </si>
  <si>
    <t>Screenplay / Teleplay</t>
  </si>
  <si>
    <t>Script for a film or television program.</t>
  </si>
  <si>
    <t>Scroll</t>
  </si>
  <si>
    <t>Roll of parchment or paper for writing or painting.</t>
  </si>
  <si>
    <t>Sculpture (Material Specific)</t>
  </si>
  <si>
    <t>Bronze, Marble, Wood, Stone, Ceramic, Kinetic, Assemblage.</t>
  </si>
  <si>
    <t>Sketch / Study</t>
  </si>
  <si>
    <t>Preliminary or rough drawing/painting.</t>
  </si>
  <si>
    <t>Sound Installation</t>
  </si>
  <si>
    <t>Installation art using sound as primary medium.</t>
  </si>
  <si>
    <t>Textile Art (General)</t>
  </si>
  <si>
    <t>Artwork made from fibers, yarn, fabric.</t>
  </si>
  <si>
    <t>Trial Transcript</t>
  </si>
  <si>
    <t>Verbatim record of legal trial proceedings.</t>
  </si>
  <si>
    <t>Video Installation</t>
  </si>
  <si>
    <t>Installation art incorporating video.</t>
  </si>
  <si>
    <t>Book; Poem; Painting</t>
  </si>
  <si>
    <t>Drawing; Manuscript; Printmaking</t>
  </si>
  <si>
    <t>Manuscript; Book</t>
  </si>
  <si>
    <t>Sculpture (Glass); Installation Art</t>
  </si>
  <si>
    <t>Photograph; Printmaking; Drawing</t>
  </si>
  <si>
    <t>Manuscript; Painting; Drawing</t>
  </si>
  <si>
    <t>Sound Art; Installation Art</t>
  </si>
  <si>
    <t>Painting; Sculpture; Printmaking</t>
  </si>
  <si>
    <t>Video Art; Installation Art</t>
  </si>
  <si>
    <t>Academic Study</t>
  </si>
  <si>
    <t>Formal scholarly examination of a topic.</t>
  </si>
  <si>
    <t>Protoscience combining chemistry, metallurgy, philosophy.</t>
  </si>
  <si>
    <t>Representation of abstract meanings through concrete forms</t>
  </si>
  <si>
    <t>Altered States of Consciousness</t>
  </si>
  <si>
    <t>Mental states differing from normal waking consciousness.</t>
  </si>
  <si>
    <t>Study of the distant past from early humans to Early Middle Ages.</t>
  </si>
  <si>
    <t>Secret religious cults of Greco-Roman world (Eleusinian, etc.)</t>
  </si>
  <si>
    <t>Angels / Angelology</t>
  </si>
  <si>
    <t>Study or belief in angelic beings.</t>
  </si>
  <si>
    <t>Animism</t>
  </si>
  <si>
    <t>Belief that objects, places, creatures possess spiritual essence.</t>
  </si>
  <si>
    <t>Study or beliefs concerning end times / final events.</t>
  </si>
  <si>
    <t>Apocrypha / Pseudepigrapha</t>
  </si>
  <si>
    <t>Writings not forming part of the accepted canon of scripture.</t>
  </si>
  <si>
    <t>Study of human history through excavation and analysis.</t>
  </si>
  <si>
    <t>Astrology</t>
  </si>
  <si>
    <t>Study of movements/positions of celestial bodies as influencing humans.</t>
  </si>
  <si>
    <t>Disbelief/lack of belief in God(s); view that God's existence is unknown.</t>
  </si>
  <si>
    <t>Monotheistic religion founded by Baháʼu'lláh.</t>
  </si>
  <si>
    <t>Academic study of the Bible.</t>
  </si>
  <si>
    <t>Account of someone's life written by someone else.</t>
  </si>
  <si>
    <t>Deliberate altering of the human body for non-medical reasons.</t>
  </si>
  <si>
    <t>Book History / Bibliography</t>
  </si>
  <si>
    <t>Study of books as physical objects; listing of books.</t>
  </si>
  <si>
    <t>Architectural style characterized by massive, 'blocky' appearance.</t>
  </si>
  <si>
    <t>Buddhist Esotericism / Tantra</t>
  </si>
  <si>
    <t>Vajrayana traditions involving advanced practices.</t>
  </si>
  <si>
    <t>Chaos Magic</t>
  </si>
  <si>
    <t>Contemporary magical tradition emphasizing belief/results.</t>
  </si>
  <si>
    <t>Christian Cabala / Hermetic Kabbalah</t>
  </si>
  <si>
    <t>Esoteric adaptations of Jewish Kabbalah by Christians/Hermeticists.</t>
  </si>
  <si>
    <t>Mystical practices and theology within Christianity.</t>
  </si>
  <si>
    <t>Cinema / Film Studies</t>
  </si>
  <si>
    <t>Classical Studies</t>
  </si>
  <si>
    <t>Study of ancient Greek and Roman language, lit, history.</t>
  </si>
  <si>
    <t>Interdisciplinary study of mind and its processes.</t>
  </si>
  <si>
    <t>Comparison of myths from different cultures.</t>
  </si>
  <si>
    <t>Systematic comparison of doctrines/practices of religions.</t>
  </si>
  <si>
    <t>System of philosophical and ethical teachings by Confucius.</t>
  </si>
  <si>
    <t>Conspiracy Theories</t>
  </si>
  <si>
    <t>Explanations for events invoking secret plots by powerful groups.</t>
  </si>
  <si>
    <t>Cosmogony / Cosmology</t>
  </si>
  <si>
    <t>Study of the origin and development of the universe.</t>
  </si>
  <si>
    <t>Counter-Enlightenment</t>
  </si>
  <si>
    <t>Movement arising in late 18th/early 19th c. against Enlightenment.</t>
  </si>
  <si>
    <t>Cryptozoology</t>
  </si>
  <si>
    <t>Pseudoscience searching for animals unknown to science.</t>
  </si>
  <si>
    <t>Cults / New Religious Movements</t>
  </si>
  <si>
    <t>Social group defined by unusual religious/spiritual beliefs.</t>
  </si>
  <si>
    <t>Branch of anthropology focused on cultural variation.</t>
  </si>
  <si>
    <t>Analysis and judgment of cultural practices/products.</t>
  </si>
  <si>
    <t>Transdisciplinary approach for exploring regulatory systems.</t>
  </si>
  <si>
    <t>Demonology</t>
  </si>
  <si>
    <t>Study or belief concerning demons.</t>
  </si>
  <si>
    <t>Divination</t>
  </si>
  <si>
    <t>Practice of seeking knowledge of future/unknown by supernatural means.</t>
  </si>
  <si>
    <t>Dreams / Oneirology</t>
  </si>
  <si>
    <t>Study or interpretation of dreams.</t>
  </si>
  <si>
    <t>Drugs / Psychedelics</t>
  </si>
  <si>
    <t>Substances altering perception, mood, consciousness.</t>
  </si>
  <si>
    <t>Dualism</t>
  </si>
  <si>
    <t>Philosophical view that mind and body are distinct.</t>
  </si>
  <si>
    <t>Mystical traditions originating in Asia (Hindu, Buddhist, Taoist).</t>
  </si>
  <si>
    <t>Ecstasy / Religious Ecstasy</t>
  </si>
  <si>
    <t>Subjective experience of intense euphoric feeling/transcendence.</t>
  </si>
  <si>
    <t>Enlightenment (Historical Period)</t>
  </si>
  <si>
    <t>European intellectual movement emphasizing reason/individualism.</t>
  </si>
  <si>
    <t>Eroticism</t>
  </si>
  <si>
    <t>Quality causing sexual excitement; philosophical study of.</t>
  </si>
  <si>
    <t>Esotericism / Western Esotericism</t>
  </si>
  <si>
    <t>Study of hidden/secret knowledge; Western traditions.</t>
  </si>
  <si>
    <t>Systematic study of people and cultures.</t>
  </si>
  <si>
    <t>Far-right, authoritarian ultranationalist political ideology.</t>
  </si>
  <si>
    <t>Traditional beliefs, customs, stories passed through generations.</t>
  </si>
  <si>
    <t>Fraternal organisation tracing origins to local stonemason guilds.</t>
  </si>
  <si>
    <t>Geomancy</t>
  </si>
  <si>
    <t>Method of divination interpreting markings on ground/earth.</t>
  </si>
  <si>
    <t>Collection of ancient religious ideas stressing gnosis (knowledge).</t>
  </si>
  <si>
    <t>Goetia / Ars Goetia</t>
  </si>
  <si>
    <t>Practice/grimoire involving invocation of demons/spirits.</t>
  </si>
  <si>
    <t>Textbooks of magic, typically including instructions/spells.</t>
  </si>
  <si>
    <t>Haitian Vodou</t>
  </si>
  <si>
    <t>African diasporic religion developed in Haiti.</t>
  </si>
  <si>
    <t>Hermeticism / Hermetic Philosophy</t>
  </si>
  <si>
    <t>Esoteric tradition based on writings attributed to Hermes Trismegistus.</t>
  </si>
  <si>
    <t>Heresy / Heresiology</t>
  </si>
  <si>
    <t>Belief contrary to orthodox religious doctrine; study of.</t>
  </si>
  <si>
    <t>Study of language change over time.</t>
  </si>
  <si>
    <t>History of Ideas</t>
  </si>
  <si>
    <t>Field of research studying expression/change of human ideas.</t>
  </si>
  <si>
    <t>History of Magic</t>
  </si>
  <si>
    <t>Study of magical beliefs and practices through history.</t>
  </si>
  <si>
    <t>History of Religions</t>
  </si>
  <si>
    <t>Academic field studying religious beliefs/practices/institutions.</t>
  </si>
  <si>
    <t>Study of development of science and scientific knowledge.</t>
  </si>
  <si>
    <t>Ifá / Yoruba Religion</t>
  </si>
  <si>
    <t>Religion and divination system of the Yoruba people.</t>
  </si>
  <si>
    <t>Initiation Rites</t>
  </si>
  <si>
    <t>Ceremonies marking entrance or acceptance into group/society.</t>
  </si>
  <si>
    <t>Inquisition</t>
  </si>
  <si>
    <t>Group of institutions within Catholic Church combating heresy.</t>
  </si>
  <si>
    <t>Intelligence Studies / Espionage</t>
  </si>
  <si>
    <t>Study/practice of intelligence gathering and spying.</t>
  </si>
  <si>
    <t>Study of relationships between states and organizations.</t>
  </si>
  <si>
    <t>Internet Studies / Cyberculture</t>
  </si>
  <si>
    <t>Study of social/cultural phenomena associated with internet.</t>
  </si>
  <si>
    <t>Islamic Mysticism / Sufism</t>
  </si>
  <si>
    <t>Mystical dimension of Islam.</t>
  </si>
  <si>
    <t>Ancient Indian religion prescribing non-violence.</t>
  </si>
  <si>
    <t>Jewish Mysticism / Kabbalah</t>
  </si>
  <si>
    <t>Esoteric method, discipline, school of thought in Judaism.</t>
  </si>
  <si>
    <t>Catholic military order founded in 1119.</t>
  </si>
  <si>
    <t>System of rules enforced through social institutions.</t>
  </si>
  <si>
    <t>Left-Hand Path &amp; Right-Hand Path</t>
  </si>
  <si>
    <t>Dichotomy between two opposing approaches to magic/spirituality.</t>
  </si>
  <si>
    <t>Political/moral philosophy based on liberty, consent, equality.</t>
  </si>
  <si>
    <t>Study, evaluation, interpretation of literature.</t>
  </si>
  <si>
    <t>Luciferianism</t>
  </si>
  <si>
    <t>Belief system venerating characteristics associated with Lucifer.</t>
  </si>
  <si>
    <t>Magic / Magick</t>
  </si>
  <si>
    <t>Practices seeking to control/influence natural/supernatural forces.</t>
  </si>
  <si>
    <t>Method of socioeconomic analysis based on Karl Marx.</t>
  </si>
  <si>
    <t>Physical evidence of a culture (objects, architecture).</t>
  </si>
  <si>
    <t>Philosophical view that matter is fundamental substance.</t>
  </si>
  <si>
    <t>Study of the period from 5th to late 15th century.</t>
  </si>
  <si>
    <t>Middle Eastern Studies</t>
  </si>
  <si>
    <t>Study of cultures, politics, history of the Middle East.</t>
  </si>
  <si>
    <t>Study of the period from early 16th century to present.</t>
  </si>
  <si>
    <t>Monotheism / Polytheism</t>
  </si>
  <si>
    <t>Belief in one god / Belief in multiple gods.</t>
  </si>
  <si>
    <t>Art form using sound organized in time.</t>
  </si>
  <si>
    <t>Ideology emphasizing loyalty, devotion to a nation/state.</t>
  </si>
  <si>
    <t>Philosophical viewpoint that everything arises from natural properties.</t>
  </si>
  <si>
    <t>Neopaganism / Modern Paganism</t>
  </si>
  <si>
    <t>Contemporary religious movements influenced by pre-Christian beliefs.</t>
  </si>
  <si>
    <t>School of philosophy founded by Plotinus in 3rd century AD.</t>
  </si>
  <si>
    <t>Neuroscience</t>
  </si>
  <si>
    <t>Scientific study of the nervous system.</t>
  </si>
  <si>
    <t>Philosophy arguing life is without objective meaning/purpose.</t>
  </si>
  <si>
    <t>Numerology</t>
  </si>
  <si>
    <t>Belief in divine/mystical relationship between number and events.</t>
  </si>
  <si>
    <t>Branch of metaphysics dealing with the nature of being.</t>
  </si>
  <si>
    <t>Paleography</t>
  </si>
  <si>
    <t>Study of ancient and historical handwriting.</t>
  </si>
  <si>
    <t>Palo Mayombe / Kimbanda / Quimbanda</t>
  </si>
  <si>
    <t>African diasporic religions involving spirits/ancestors.</t>
  </si>
  <si>
    <t>Pantheism / Panentheism</t>
  </si>
  <si>
    <t>Belief that reality is identical with divinity / Divinity interpenetrates everything.</t>
  </si>
  <si>
    <t>Parapsychology</t>
  </si>
  <si>
    <t>Pseudoscience studying alleged psychic phenomena.</t>
  </si>
  <si>
    <t>Paganism</t>
  </si>
  <si>
    <t>Term covering various pre-Abrahamic or non-Abrahamic religions.</t>
  </si>
  <si>
    <t>Philology</t>
  </si>
  <si>
    <t>Study of language in oral and written historical sources.</t>
  </si>
  <si>
    <t>Philosophical study of history and its discipline.</t>
  </si>
  <si>
    <t>Activities associated with governance of country/area.</t>
  </si>
  <si>
    <t>Polytheism</t>
  </si>
  <si>
    <t>Worship of or belief in multiple deities.</t>
  </si>
  <si>
    <t>Philosophical theory stating knowledge based on natural phenomena.</t>
  </si>
  <si>
    <t>Critical academic study of cultural legacy of colonialism.</t>
  </si>
  <si>
    <t>Philosophy questioning traditional notion of 'human'.</t>
  </si>
  <si>
    <t>Philosophical tradition emphasizing practical consequences.</t>
  </si>
  <si>
    <t>Process of creating artworks by printing, normally on paper.</t>
  </si>
  <si>
    <t>Proto-Indo-European Studies</t>
  </si>
  <si>
    <t>Study of the reconstructed ancestor of Indo-European languages.</t>
  </si>
  <si>
    <t>Field of critical theory building on queer studies/feminism.</t>
  </si>
  <si>
    <t>Realism (Philosophy)</t>
  </si>
  <si>
    <t>View that entities exist independently of perception/mind.</t>
  </si>
  <si>
    <t>Reformation / Counter-Reformation</t>
  </si>
  <si>
    <t>16th-c. movement for reform of Catholic Church; Catholic revival.</t>
  </si>
  <si>
    <t>Relativism</t>
  </si>
  <si>
    <t>View that knowledge, truth, morality exist relative to culture/society.</t>
  </si>
  <si>
    <t>Period in European history (~14th-17th c.) marking transition.</t>
  </si>
  <si>
    <t>Sequence of activities involving gestures, words, objects.</t>
  </si>
  <si>
    <t>Ritual Abuse</t>
  </si>
  <si>
    <t>Abuse involving ritualistic practices, often disputed term.</t>
  </si>
  <si>
    <t>Philosophical secret society said to have been founded late medieval Germany.</t>
  </si>
  <si>
    <t>Runes / Runology</t>
  </si>
  <si>
    <t>Letters in related alphabets (runic); study of these.</t>
  </si>
  <si>
    <t>Santería / Lucumí</t>
  </si>
  <si>
    <t>Afro-American religion developed in Cuba.</t>
  </si>
  <si>
    <t>Satanism (Theistic/LaVeyan)</t>
  </si>
  <si>
    <t>Group of ideological/philosophical beliefs based on Satan.</t>
  </si>
  <si>
    <t>Method of critical thought dominating teaching in medieval universities.</t>
  </si>
  <si>
    <t>Science Fiction Studies</t>
  </si>
  <si>
    <t>Academic field studying science fiction.</t>
  </si>
  <si>
    <t>Secret Societies</t>
  </si>
  <si>
    <t>Club or organization whose activities/membership are concealed.</t>
  </si>
  <si>
    <t>Secularism</t>
  </si>
  <si>
    <t>Principle seeking to conduct human affairs based on secular considerations.</t>
  </si>
  <si>
    <t>Semiotics / Semiology</t>
  </si>
  <si>
    <t>Study of signs and symbols and their interpretation.</t>
  </si>
  <si>
    <t>Setianism</t>
  </si>
  <si>
    <t>Left-Hand Path religion founded by Michael Aquino.</t>
  </si>
  <si>
    <t>Sex Magic / Sexual Magic</t>
  </si>
  <si>
    <t>Sexual activities used in magical or spiritual pursuits.</t>
  </si>
  <si>
    <t>Shamanism</t>
  </si>
  <si>
    <t>Religious practice involving practitioner reaching altered states.</t>
  </si>
  <si>
    <t>Sigils / Sigil Magic</t>
  </si>
  <si>
    <t>Type of symbol used in magic; magic focused on sigils.</t>
  </si>
  <si>
    <t>Monotheistic religion founded in Punjab in 15th century.</t>
  </si>
  <si>
    <t>Sinology</t>
  </si>
  <si>
    <t>Study of Chinese language, history, customs, politics.</t>
  </si>
  <si>
    <t>Questioning attitude or doubt towards knowledge claims.</t>
  </si>
  <si>
    <t>Solomonic Magic</t>
  </si>
  <si>
    <t>Tradition of magic attributed to King Solomon.</t>
  </si>
  <si>
    <t>Sound Studies</t>
  </si>
  <si>
    <t>Interdisciplinary field studying sound/listening.</t>
  </si>
  <si>
    <t>Spirituality</t>
  </si>
  <si>
    <t>Quality relating to or affecting the human spirit or soul.</t>
  </si>
  <si>
    <t>Hellenistic philosophy emphasizing virtue, reason, natural law.</t>
  </si>
  <si>
    <t>Methodology implying elements best understood via broader structure.</t>
  </si>
  <si>
    <t>Mystical Islamic belief and practice.</t>
  </si>
  <si>
    <t>Surveillance Studies</t>
  </si>
  <si>
    <t>Study of surveillance practices and their implications.</t>
  </si>
  <si>
    <t>Use of symbols to signify ideas/qualities.</t>
  </si>
  <si>
    <t>Syncretism</t>
  </si>
  <si>
    <t>Combining of different beliefs or practices.</t>
  </si>
  <si>
    <t>Interdisciplinary study of systems.</t>
  </si>
  <si>
    <t>Study of the central text of Rabbinic Judaism.</t>
  </si>
  <si>
    <t>Tantra</t>
  </si>
  <si>
    <t>Esoteric traditions of Hinduism/Buddhism co-opting mundane for spiritual pursuit.</t>
  </si>
  <si>
    <t>Religion/philosophy originating in ancient China emphasizing living in harmony with Tao.</t>
  </si>
  <si>
    <t>Tarot</t>
  </si>
  <si>
    <t>Pack of playing cards used for divination or games.</t>
  </si>
  <si>
    <t>Technomancy / Cyber Magic</t>
  </si>
  <si>
    <t>Magic involving technology.</t>
  </si>
  <si>
    <t>Textile Studies</t>
  </si>
  <si>
    <t>Study of textiles, their history, production, use.</t>
  </si>
  <si>
    <t>Spiritual philosophy developed by Aleister Crowley.</t>
  </si>
  <si>
    <t>Theology</t>
  </si>
  <si>
    <t>Systematic study of the nature of the divine.</t>
  </si>
  <si>
    <t>Religious philosophy established by Helena Blavatsky.</t>
  </si>
  <si>
    <t>Study of the central reference of Judaism (first five books).</t>
  </si>
  <si>
    <t>Traditional Witchcraft</t>
  </si>
  <si>
    <t>Witchcraft practices pre-dating or distinct from Wicca.</t>
  </si>
  <si>
    <t>Field dealing with theory, description, application of translation.</t>
  </si>
  <si>
    <t>Urban Studies</t>
  </si>
  <si>
    <t>Study of urban areas and their development.</t>
  </si>
  <si>
    <t>Ufology</t>
  </si>
  <si>
    <t>Pseudoscience studying reports/evidence of UFOs.</t>
  </si>
  <si>
    <t>Vampirism</t>
  </si>
  <si>
    <t>Belief in or practice associated with vampires.</t>
  </si>
  <si>
    <t>Visual Culture</t>
  </si>
  <si>
    <t>Aspect of culture expressed in visual images.</t>
  </si>
  <si>
    <t>Western Esotericism</t>
  </si>
  <si>
    <t>Academic field studying Western forms of esotericism.</t>
  </si>
  <si>
    <t>Wicca / Modern Witchcraft</t>
  </si>
  <si>
    <t>Contemporary Pagan religion developed in early 20th c.</t>
  </si>
  <si>
    <t>Witchcraft / Witchcraft Trials</t>
  </si>
  <si>
    <t>Practice of magic, esp. black magic; historical persecutions.</t>
  </si>
  <si>
    <t>Group of physical, mental, spiritual practices from India.</t>
  </si>
  <si>
    <t>Yoruba Religion</t>
  </si>
  <si>
    <t>Traditional religious beliefs/practices of Yoruba people.</t>
  </si>
  <si>
    <t>School of Mahayana Buddhism originating in China (Chan).</t>
  </si>
  <si>
    <t>One of the world's oldest continuously practiced religions (Persia).</t>
  </si>
  <si>
    <t>Abracadabra</t>
  </si>
  <si>
    <t>Adversary</t>
  </si>
  <si>
    <t>Akashic Records</t>
  </si>
  <si>
    <t>Alchemy Symbol</t>
  </si>
  <si>
    <t>Alter Ego</t>
  </si>
  <si>
    <t>Amulet / Talisman</t>
  </si>
  <si>
    <t>Anagram</t>
  </si>
  <si>
    <t>Ancestor Veneration</t>
  </si>
  <si>
    <t>Angelic Language / Enochian</t>
  </si>
  <si>
    <t>Archetype</t>
  </si>
  <si>
    <t>Artifact (Magical)</t>
  </si>
  <si>
    <t>Ascended Master</t>
  </si>
  <si>
    <t>Astral Projection / Travel</t>
  </si>
  <si>
    <t>Atlantis / Lemuria</t>
  </si>
  <si>
    <t>Automaton</t>
  </si>
  <si>
    <t>Banishing Ritual</t>
  </si>
  <si>
    <t>Black Dog (Folklore)</t>
  </si>
  <si>
    <t>Black Magic / White Magic</t>
  </si>
  <si>
    <t>Black Mirror / Scrying</t>
  </si>
  <si>
    <t>Blood Magic / Sacrifice</t>
  </si>
  <si>
    <t>Book of Shadows / Grimoire</t>
  </si>
  <si>
    <t>Candle Magic</t>
  </si>
  <si>
    <t>Cartomancy (Cards)</t>
  </si>
  <si>
    <t>Channeling / Mediumship</t>
  </si>
  <si>
    <t>Charm / Spell</t>
  </si>
  <si>
    <t>Chimera / Hybrid Creature</t>
  </si>
  <si>
    <t>Circle (Magic)</t>
  </si>
  <si>
    <t>Clairvoyance / ESP</t>
  </si>
  <si>
    <t>Code / Cipher</t>
  </si>
  <si>
    <t>Collective Unconscious</t>
  </si>
  <si>
    <t>Conjuration / Evocation</t>
  </si>
  <si>
    <t>Cosmicism</t>
  </si>
  <si>
    <t>Coven</t>
  </si>
  <si>
    <t>Creation Myth</t>
  </si>
  <si>
    <t>Cross-Cultural</t>
  </si>
  <si>
    <t>Crossroads (Symbolic)</t>
  </si>
  <si>
    <t>Cryptid</t>
  </si>
  <si>
    <t>Crystal Ball</t>
  </si>
  <si>
    <t>Crystal Healing</t>
  </si>
  <si>
    <t>Curse / Hex</t>
  </si>
  <si>
    <t>Daemon / Daimon</t>
  </si>
  <si>
    <t>Deity</t>
  </si>
  <si>
    <t>Demiurge</t>
  </si>
  <si>
    <t>Demon</t>
  </si>
  <si>
    <t>Divination Tool</t>
  </si>
  <si>
    <t>Dragon</t>
  </si>
  <si>
    <t>Dream Interpretation</t>
  </si>
  <si>
    <t>Druidry</t>
  </si>
  <si>
    <t>Duality</t>
  </si>
  <si>
    <t>Dybbuk</t>
  </si>
  <si>
    <t>Earth Mysteries / Ley Lines</t>
  </si>
  <si>
    <t>Ecofeminism</t>
  </si>
  <si>
    <t>Ecopsychology</t>
  </si>
  <si>
    <t>Ectoplasm</t>
  </si>
  <si>
    <t>Egregore</t>
  </si>
  <si>
    <t>Elemental Magic</t>
  </si>
  <si>
    <t>Elixir of Life</t>
  </si>
  <si>
    <t>Empathy</t>
  </si>
  <si>
    <t>Enchantment</t>
  </si>
  <si>
    <t>Enochian Magic</t>
  </si>
  <si>
    <t>Entity</t>
  </si>
  <si>
    <t>Evocation / Invocation</t>
  </si>
  <si>
    <t>Exorcism</t>
  </si>
  <si>
    <t>Fairy / Fae</t>
  </si>
  <si>
    <t>Familiar (Spirit)</t>
  </si>
  <si>
    <t>Fetish / Totem</t>
  </si>
  <si>
    <t>Folk Magic</t>
  </si>
  <si>
    <t>Forbidden Knowledge</t>
  </si>
  <si>
    <t>Fortune Telling</t>
  </si>
  <si>
    <t>Freemason Symbol</t>
  </si>
  <si>
    <t>Gatekeeping</t>
  </si>
  <si>
    <t>Ghost / Specter / Poltergeist</t>
  </si>
  <si>
    <t>Ghoul</t>
  </si>
  <si>
    <t>Global Village</t>
  </si>
  <si>
    <t>Glossolalia (Speaking Tongues)</t>
  </si>
  <si>
    <t>Gnosis</t>
  </si>
  <si>
    <t>Guardian Angel</t>
  </si>
  <si>
    <t>Hallucination</t>
  </si>
  <si>
    <t>Haunted House / Location</t>
  </si>
  <si>
    <t>Herbology / Plant Magic</t>
  </si>
  <si>
    <t>Heresy</t>
  </si>
  <si>
    <t>Hermaphrodite / Androgyne</t>
  </si>
  <si>
    <t>Hidden History</t>
  </si>
  <si>
    <t>Higher Self</t>
  </si>
  <si>
    <t>Hollow Earth</t>
  </si>
  <si>
    <t>Homunculus</t>
  </si>
  <si>
    <t>Horror Vacui</t>
  </si>
  <si>
    <t>Hypnosis / Mesmerism</t>
  </si>
  <si>
    <t>Iconography</t>
  </si>
  <si>
    <t>Implied Narrative</t>
  </si>
  <si>
    <t>Incantation / Chant</t>
  </si>
  <si>
    <t>Incubus / Succubus</t>
  </si>
  <si>
    <t>Interdimensional</t>
  </si>
  <si>
    <t>Jinn / Genie</t>
  </si>
  <si>
    <t>Karma</t>
  </si>
  <si>
    <t>Kundalini</t>
  </si>
  <si>
    <t>Lamia</t>
  </si>
  <si>
    <t>Lilith</t>
  </si>
  <si>
    <t>Liminality</t>
  </si>
  <si>
    <t>Lost Civilization</t>
  </si>
  <si>
    <t>Love Potion</t>
  </si>
  <si>
    <t>Lucid Dreaming</t>
  </si>
  <si>
    <t>Mandala</t>
  </si>
  <si>
    <t>Manichaeism</t>
  </si>
  <si>
    <t>Materialization</t>
  </si>
  <si>
    <t>Metempsychosis / Transmigration</t>
  </si>
  <si>
    <t>Mind Control</t>
  </si>
  <si>
    <t>Moon (Symbolism)</t>
  </si>
  <si>
    <t>Necromancy</t>
  </si>
  <si>
    <t>Nephilim</t>
  </si>
  <si>
    <t>Non-Euclidean Geometry</t>
  </si>
  <si>
    <t>Omen / Portent</t>
  </si>
  <si>
    <t>Ouroboros</t>
  </si>
  <si>
    <t>Out-of-Body Experience</t>
  </si>
  <si>
    <t>Panopticon</t>
  </si>
  <si>
    <t>Parable</t>
  </si>
  <si>
    <t>Paradox</t>
  </si>
  <si>
    <t>Parallel Universe</t>
  </si>
  <si>
    <t>Past Lives</t>
  </si>
  <si>
    <t>Philosopher's Stone</t>
  </si>
  <si>
    <t>Phrenology</t>
  </si>
  <si>
    <t>Possession (Demonic/Spirit)</t>
  </si>
  <si>
    <t>Precognition / Prophecy</t>
  </si>
  <si>
    <t>Primal Scream</t>
  </si>
  <si>
    <t>Primordial Soup</t>
  </si>
  <si>
    <t>Pseudoscience</t>
  </si>
  <si>
    <t>Psychic Attack / Vampire</t>
  </si>
  <si>
    <t>Psychokinesis / Telekinesis</t>
  </si>
  <si>
    <t>Psychometry</t>
  </si>
  <si>
    <t>Reanimation</t>
  </si>
  <si>
    <t>Relic (Holy/Magical)</t>
  </si>
  <si>
    <t>Remote Viewing</t>
  </si>
  <si>
    <t>Rite of Passage</t>
  </si>
  <si>
    <t>Runes</t>
  </si>
  <si>
    <t>Sabbat (Witches')</t>
  </si>
  <si>
    <t>Sacred Geometry</t>
  </si>
  <si>
    <t>Samsara</t>
  </si>
  <si>
    <t>Secret History</t>
  </si>
  <si>
    <t>Sefirot / Tree of Life</t>
  </si>
  <si>
    <t>Self-Sacrifice</t>
  </si>
  <si>
    <t>Shadow Self</t>
  </si>
  <si>
    <t>Sigil</t>
  </si>
  <si>
    <t>Simulacra / Simulation</t>
  </si>
  <si>
    <t>Skinwalker</t>
  </si>
  <si>
    <t>Solipsism</t>
  </si>
  <si>
    <t>Sorcery</t>
  </si>
  <si>
    <t>Soul Mate / Twin Flame</t>
  </si>
  <si>
    <t>Spellcraft</t>
  </si>
  <si>
    <t>Spirit Animal</t>
  </si>
  <si>
    <t>Spirit Photography</t>
  </si>
  <si>
    <t>Spiritual Attack</t>
  </si>
  <si>
    <t>Spiritualism</t>
  </si>
  <si>
    <t>Subconscious</t>
  </si>
  <si>
    <t>Sun (Symbolism)</t>
  </si>
  <si>
    <t>Supernatural</t>
  </si>
  <si>
    <t>Synchronicity</t>
  </si>
  <si>
    <t>Tarot Cards</t>
  </si>
  <si>
    <t>Telepathy</t>
  </si>
  <si>
    <t>Teleportation</t>
  </si>
  <si>
    <t>Thaumaturgy</t>
  </si>
  <si>
    <t>The Abyss</t>
  </si>
  <si>
    <t>The Fold (Conceptual)</t>
  </si>
  <si>
    <t>The Unconscious</t>
  </si>
  <si>
    <t>The Void</t>
  </si>
  <si>
    <t>Third Eye</t>
  </si>
  <si>
    <t>Thoughtform / Tulpa</t>
  </si>
  <si>
    <t>Trance State</t>
  </si>
  <si>
    <t>Transfiguration</t>
  </si>
  <si>
    <t>Transhumanism</t>
  </si>
  <si>
    <t>Tulpa</t>
  </si>
  <si>
    <t>Tulpamancy</t>
  </si>
  <si>
    <t>Tzimtzum</t>
  </si>
  <si>
    <t>UFO / Alien Abduction</t>
  </si>
  <si>
    <t>Undead</t>
  </si>
  <si>
    <t>Underworld / Netherworld</t>
  </si>
  <si>
    <t>Utopia / Dystopia</t>
  </si>
  <si>
    <t>Vision Quest</t>
  </si>
  <si>
    <t>Vodou Doll</t>
  </si>
  <si>
    <t>Wand / Staff (Magic)</t>
  </si>
  <si>
    <t>Warlock / Sorcerer</t>
  </si>
  <si>
    <t>Wendigo</t>
  </si>
  <si>
    <t>Werewolf / Lycanthropy</t>
  </si>
  <si>
    <t>Witch / Witchcraft</t>
  </si>
  <si>
    <t>World Tree / Axis Mundi</t>
  </si>
  <si>
    <t>Wraith / Revenant</t>
  </si>
  <si>
    <t>Yantra / Mantra</t>
  </si>
  <si>
    <t>Yuggoth</t>
  </si>
  <si>
    <t>Zeitgeist</t>
  </si>
  <si>
    <t>Zone (Anomalous Area)</t>
  </si>
  <si>
    <t>Ancient Texts; Classics</t>
  </si>
  <si>
    <t>Asian Studies; East Asian Studies</t>
  </si>
  <si>
    <t>Astrology; Divination</t>
  </si>
  <si>
    <t>Biblical Studies; Early Christianity; Patristics</t>
  </si>
  <si>
    <t>Biographies; Memoirs</t>
  </si>
  <si>
    <t>Buddhist Studies; Pali Literature; Tibetan Buddhism; Zen</t>
  </si>
  <si>
    <t>Chaos Magic; Technomancy</t>
  </si>
  <si>
    <t>Children's Literature; Young Adult Literature</t>
  </si>
  <si>
    <t>Christian Literature; Christian Spirituality; Theology; Hagiography</t>
  </si>
  <si>
    <t>Comics; Graphic Novels</t>
  </si>
  <si>
    <t>Comparative Mythology; Folklore</t>
  </si>
  <si>
    <t>Computer Science; AI; Cybernetics</t>
  </si>
  <si>
    <t>Dance Studies</t>
  </si>
  <si>
    <t>Demonology; Goetia; Satanism; Luciferianism</t>
  </si>
  <si>
    <t>Design (Graphic, Fashion, Industrial, etc.)</t>
  </si>
  <si>
    <t>Drama; Theatre; Performance Studies</t>
  </si>
  <si>
    <t>Eastern Philosophy; Indology; Vedanta; Yoga</t>
  </si>
  <si>
    <t>Ecocriticism; Environmental Studies; Nature Writing</t>
  </si>
  <si>
    <t>Economics; Political Economy</t>
  </si>
  <si>
    <t>Electronic Music Studies</t>
  </si>
  <si>
    <t>English Literature; British Literature</t>
  </si>
  <si>
    <t>Environmental Writing</t>
  </si>
  <si>
    <t>Erotic Literature; Sexuality Studies</t>
  </si>
  <si>
    <t>Esoteric Studies; Occultism; Hermeticism; Magic; Witchcraft</t>
  </si>
  <si>
    <t>Essays; Belles-Lettres</t>
  </si>
  <si>
    <t>European Literature (Specify if possible, e.g., French, German, Italian, Russian, Spanish)</t>
  </si>
  <si>
    <t>Existentialism; Phenomenology</t>
  </si>
  <si>
    <t>Experimental Art; Music; Film</t>
  </si>
  <si>
    <t>Feminist Literature; Women's Studies; Gender Studies; Queer Theory</t>
  </si>
  <si>
    <t>Film Scripts; Screenplays</t>
  </si>
  <si>
    <t>Film Studies; Cinema History; Film Theory</t>
  </si>
  <si>
    <t>Fine Press Books; Limited Editions; Book Arts</t>
  </si>
  <si>
    <t>Folk Music Studies</t>
  </si>
  <si>
    <t>Foundational Religious Texts (Canonical/Non-Canonical)</t>
  </si>
  <si>
    <t>Freemasonry; Rosicrucianism; Secret Societies</t>
  </si>
  <si>
    <t>Futurism; Modernism; Postmodernism Studies</t>
  </si>
  <si>
    <t>Genre Fiction (General)</t>
  </si>
  <si>
    <t>Geography; Cartography</t>
  </si>
  <si>
    <t>Gnosticism; Manichaeism</t>
  </si>
  <si>
    <t>Grimoires; Magical Texts</t>
  </si>
  <si>
    <t>Health; Medicine; Psychology; Psychoanalysis</t>
  </si>
  <si>
    <t>Hindu Studies; Sanskrit Texts</t>
  </si>
  <si>
    <t>History; Ancient History; Medieval History; Modern History; Military History; Social History; Cultural History</t>
  </si>
  <si>
    <t>Humor; Satire</t>
  </si>
  <si>
    <t>Indigenous Studies; Shamanism</t>
  </si>
  <si>
    <t>Jazz Studies</t>
  </si>
  <si>
    <t>Journalism; New Journalism; Investigative Reporting; Photojournalism</t>
  </si>
  <si>
    <t>Law; Legal Theory; Criminology</t>
  </si>
  <si>
    <t>Left-Hand Path Studies</t>
  </si>
  <si>
    <t>Letters; Correspondence</t>
  </si>
  <si>
    <t>Libretti; Opera Studies</t>
  </si>
  <si>
    <t>Linguistics; Philology; Semiotics</t>
  </si>
  <si>
    <t>Logic; Philosophy of Logic; Mathematical Logic</t>
  </si>
  <si>
    <t>Marxism; Political Economy</t>
  </si>
  <si>
    <t>Media Studies; Communication Studies; Internet Studies</t>
  </si>
  <si>
    <t>Metaphysics; Ontology</t>
  </si>
  <si>
    <t>Minimalism (Art/Lit/Music)</t>
  </si>
  <si>
    <t>Modern Occult Orders (Thelema, Golden Dawn, etc.)</t>
  </si>
  <si>
    <t>Multicultural Literature; Urban Fiction; Diaspora Studies</t>
  </si>
  <si>
    <t>Music History; Music Theory; Musicology; Ethnomusicology</t>
  </si>
  <si>
    <t>Musical Theatre Studies</t>
  </si>
  <si>
    <t>Mystery Fiction; Detective Fiction; Crime Fiction; Noir</t>
  </si>
  <si>
    <t>Mysticism (Christian, Islamic, Jewish, Eastern, etc.)</t>
  </si>
  <si>
    <t>Native American Literature/Studies</t>
  </si>
  <si>
    <t>Neopaganism; Modern Paganism; Wicca</t>
  </si>
  <si>
    <t>New Age; Spirituality (Contemporary)</t>
  </si>
  <si>
    <t>Performance Art Studies</t>
  </si>
  <si>
    <t>Perfumery; Olfactory Art</t>
  </si>
  <si>
    <t>Philosophy; Analytic Philosophy</t>
  </si>
  <si>
    <t>Philosophy of Mind; Consciousness Studies</t>
  </si>
  <si>
    <t>Philosophy of Science; History of Science</t>
  </si>
  <si>
    <t>Poetry; Concrete Poetry; Sound Poetry; Spoken Word</t>
  </si>
  <si>
    <t>Popular Culture Studies</t>
  </si>
  <si>
    <t>Popular Music Studies (Rock, Pop, Hip Hop, etc.)</t>
  </si>
  <si>
    <t>Postcolonial Literature; Postcolonial Theory</t>
  </si>
  <si>
    <t>Post-structuralism; Deconstruction</t>
  </si>
  <si>
    <t>Pre-Raphaelite Studies</t>
  </si>
  <si>
    <t>Printmaking History/Techniques</t>
  </si>
  <si>
    <t>Progressive Literature; Social Justice Literature</t>
  </si>
  <si>
    <t>Psychological Fiction; Psychological Thriller</t>
  </si>
  <si>
    <t>Reference Works (Dictionaries, Encyclopedias, Atlases)</t>
  </si>
  <si>
    <t>Regional Literature/Studies (Specify Region, e.g., Southern Gothic, Nordic Noir)</t>
  </si>
  <si>
    <t>Religion (General)</t>
  </si>
  <si>
    <t>Renaissance Studies; Humanism</t>
  </si>
  <si>
    <t>Ritual Studies; Liturgical Texts</t>
  </si>
  <si>
    <t>Romanticism Studies</t>
  </si>
  <si>
    <t>Runology</t>
  </si>
  <si>
    <t>Serial Killer Studies; True Crime</t>
  </si>
  <si>
    <t>Sound Art; Sound Studies</t>
  </si>
  <si>
    <t>Spiritual Autobiography; Memoir</t>
  </si>
  <si>
    <t>Surrealism Studies</t>
  </si>
  <si>
    <t>Symbolism Studies</t>
  </si>
  <si>
    <t>Tantra Studies</t>
  </si>
  <si>
    <t>Technology Studies; History of Technology</t>
  </si>
  <si>
    <t>Textile Art; Fashion History/Theory</t>
  </si>
  <si>
    <t>Thriller; Suspense Fiction</t>
  </si>
  <si>
    <t>Typography</t>
  </si>
  <si>
    <t>Ufology; Parapsychology; Cryptozoology</t>
  </si>
  <si>
    <t>Vampire Studies / Folklore</t>
  </si>
  <si>
    <t>Victorian Literature / Studies</t>
  </si>
  <si>
    <t>World Music Studies</t>
  </si>
  <si>
    <t>Zines; Small Press Publishing</t>
  </si>
  <si>
    <t>Rig Veda Samhita (Vedas)</t>
  </si>
  <si>
    <t>Anonymous (Compiled)</t>
  </si>
  <si>
    <t>Sama Veda Samhita (Vedas)</t>
  </si>
  <si>
    <t>Yajur Veda Samhita (Vedas)</t>
  </si>
  <si>
    <t>Atharva Veda Samhita (Vedas)</t>
  </si>
  <si>
    <t>Brahmanas (Various, associated with Vedas)</t>
  </si>
  <si>
    <t>Aranyakas (Various, associated with Vedas)</t>
  </si>
  <si>
    <t>Principal Upanishads (Brihadaranyaka, Chandogya, Katha, Isha, Kena, Mundaka, Mandukya, Aitareya, Taittiriya, Prashna, Shvetashvatara)</t>
  </si>
  <si>
    <t>Vyasa (Traditionally)</t>
  </si>
  <si>
    <t>Bhagavad Gita (within Mahabharata)</t>
  </si>
  <si>
    <t>Valmiki (Traditionally)</t>
  </si>
  <si>
    <t>Nyaya Sutras</t>
  </si>
  <si>
    <t>Gautama Aksapada</t>
  </si>
  <si>
    <t>Vaisheshika Sutras</t>
  </si>
  <si>
    <t>Kanada</t>
  </si>
  <si>
    <t>Samkhya Karika</t>
  </si>
  <si>
    <t>Ishvara Krishna</t>
  </si>
  <si>
    <t>Brahma Sutras (Vedanta Sutras)</t>
  </si>
  <si>
    <t>Badarayana</t>
  </si>
  <si>
    <t>Manusmriti (Laws of Manu)</t>
  </si>
  <si>
    <t>Anonymous (Attributed to Manu)</t>
  </si>
  <si>
    <t>Arthashastra</t>
  </si>
  <si>
    <t>Kautilya (Chanakya)</t>
  </si>
  <si>
    <t>Ashtadhyayi</t>
  </si>
  <si>
    <t>Panini</t>
  </si>
  <si>
    <t>Mahabhashya</t>
  </si>
  <si>
    <t>Patanjali (Grammarian)</t>
  </si>
  <si>
    <t>Plays (e.g., The Recognition of Shakuntala - Abhijñānaśākuntalam)</t>
  </si>
  <si>
    <t>Kalidasa</t>
  </si>
  <si>
    <t>Meghaduta / Raghuvamsa</t>
  </si>
  <si>
    <t>Panchatantra</t>
  </si>
  <si>
    <t>Vishnu Sharma (Traditionally)</t>
  </si>
  <si>
    <t>Kama Sutra</t>
  </si>
  <si>
    <t>Vatsyayana</t>
  </si>
  <si>
    <t>Buddhacarita</t>
  </si>
  <si>
    <t>Ashvaghosha</t>
  </si>
  <si>
    <t>Milinda Panha</t>
  </si>
  <si>
    <t>Dhammapada (Part of Pali Canon)</t>
  </si>
  <si>
    <t>Attributed to Buddha</t>
  </si>
  <si>
    <t>Sutta Pitaka (Part of Pali Canon, e.g., Digha Nikaya, Majjhima Nikaya)</t>
  </si>
  <si>
    <t>Attributed to Buddha (Compiled)</t>
  </si>
  <si>
    <t>Vinaya Pitaka (Part of Pali Canon)</t>
  </si>
  <si>
    <t>Abhidhamma Pitaka (Part of Pali Canon)</t>
  </si>
  <si>
    <t>Lotus Sutra (Mahayana Sutra)</t>
  </si>
  <si>
    <t>Heart Sutra (Mahayana Sutra)</t>
  </si>
  <si>
    <t>Diamond Sutra (Mahayana Sutra)</t>
  </si>
  <si>
    <t>Lankavatara Sutra (Mahayana Sutra)</t>
  </si>
  <si>
    <t>Mulamadhyamakakarika</t>
  </si>
  <si>
    <t>Nagarjuna</t>
  </si>
  <si>
    <t>Tirukkural</t>
  </si>
  <si>
    <t>Thiruvalluvar</t>
  </si>
  <si>
    <t>I Ching (Book of Changes)</t>
  </si>
  <si>
    <t>Classic of Poetry (Shijing)</t>
  </si>
  <si>
    <t>Book of Documents (Shujing)</t>
  </si>
  <si>
    <t>Book of Rites (Liji)</t>
  </si>
  <si>
    <t>Spring and Autumn Annals (Chunqiu)</t>
  </si>
  <si>
    <t>Zuo Zhuan (Commentary on Spring and Autumn Annals)</t>
  </si>
  <si>
    <t>Zuo Qiuming (Traditionally)</t>
  </si>
  <si>
    <t>Lao Tzu (Traditionally)</t>
  </si>
  <si>
    <t>Confucius (Compiled by disciples)</t>
  </si>
  <si>
    <t>The Art of War</t>
  </si>
  <si>
    <t>Sun Tzu</t>
  </si>
  <si>
    <t>Mencius (Mengzi)</t>
  </si>
  <si>
    <t>Mencius (Meng Ke)</t>
  </si>
  <si>
    <t>Zhuangzi (Chuang Tzu)</t>
  </si>
  <si>
    <t>Xun Kuang (Xunzi)</t>
  </si>
  <si>
    <t>Han Feizi</t>
  </si>
  <si>
    <t>Han Fei</t>
  </si>
  <si>
    <t>Mozi</t>
  </si>
  <si>
    <t>Mo Di (Mozi)</t>
  </si>
  <si>
    <t>Guanzi</t>
  </si>
  <si>
    <t>Anonymous (Attributed to Guan Zhong)</t>
  </si>
  <si>
    <t>Lüshi Chunqiu</t>
  </si>
  <si>
    <t>Lü Buwei (Patron)</t>
  </si>
  <si>
    <t>Chu Ci (Songs of Chu)</t>
  </si>
  <si>
    <t>Qu Yuan, Song Yu, others</t>
  </si>
  <si>
    <t>Records of the Grand Historian (Shiji)</t>
  </si>
  <si>
    <t>Sima Qian</t>
  </si>
  <si>
    <t>Book of Han (Hanshu)</t>
  </si>
  <si>
    <t>Ban Gu</t>
  </si>
  <si>
    <t>Discourses on Salt and Iron</t>
  </si>
  <si>
    <t>Huan Kuan</t>
  </si>
  <si>
    <t>Nineteen Old Poems</t>
  </si>
  <si>
    <t>Lessons for Women</t>
  </si>
  <si>
    <t>Ban Zhao</t>
  </si>
  <si>
    <t>Huainanzi</t>
  </si>
  <si>
    <t>Liu An (Patron)</t>
  </si>
  <si>
    <t>Genesis</t>
  </si>
  <si>
    <t>Anonymous (Compiled Tradition)</t>
  </si>
  <si>
    <t>Leviticus</t>
  </si>
  <si>
    <t>Deuteronomy</t>
  </si>
  <si>
    <t>Joshua</t>
  </si>
  <si>
    <t>Judges</t>
  </si>
  <si>
    <t>1 Samuel / 2 Samuel</t>
  </si>
  <si>
    <t>1 Kings / 2 Kings</t>
  </si>
  <si>
    <t>1 Chronicles / 2 Chronicles</t>
  </si>
  <si>
    <t>Ezra / Nehemiah</t>
  </si>
  <si>
    <t>Esther</t>
  </si>
  <si>
    <t>Job</t>
  </si>
  <si>
    <t>Psalms</t>
  </si>
  <si>
    <t>Anonymous (Compiled, attr. David)</t>
  </si>
  <si>
    <t>Proverbs</t>
  </si>
  <si>
    <t>Anonymous (Compiled, attr. Solomon)</t>
  </si>
  <si>
    <t>Ecclesiastes</t>
  </si>
  <si>
    <t>Anonymous (Attr. Solomon)</t>
  </si>
  <si>
    <t>Song of Songs (Song of Solomon)</t>
  </si>
  <si>
    <t>Isaiah</t>
  </si>
  <si>
    <t>Attributed to Isaiah &amp; others</t>
  </si>
  <si>
    <t>Jeremiah / Lamentations</t>
  </si>
  <si>
    <t>Attributed to Jeremiah</t>
  </si>
  <si>
    <t>Ezekiel</t>
  </si>
  <si>
    <t>Attributed to Ezekiel</t>
  </si>
  <si>
    <t>Hosea</t>
  </si>
  <si>
    <t>Attributed to Hosea</t>
  </si>
  <si>
    <t>Joel</t>
  </si>
  <si>
    <t>Attributed to Joel</t>
  </si>
  <si>
    <t>Amos</t>
  </si>
  <si>
    <t>Attributed to Amos</t>
  </si>
  <si>
    <t>Obadiah</t>
  </si>
  <si>
    <t>Attributed to Obadiah</t>
  </si>
  <si>
    <t>Jonah</t>
  </si>
  <si>
    <t>Micah</t>
  </si>
  <si>
    <t>Attributed to Micah</t>
  </si>
  <si>
    <t>Nahum</t>
  </si>
  <si>
    <t>Attributed to Nahum</t>
  </si>
  <si>
    <t>Habakkuk</t>
  </si>
  <si>
    <t>Attributed to Habakkuk</t>
  </si>
  <si>
    <t>Zephaniah</t>
  </si>
  <si>
    <t>Attributed to Zephaniah</t>
  </si>
  <si>
    <t>Haggai</t>
  </si>
  <si>
    <t>Attributed to Haggai</t>
  </si>
  <si>
    <t>Zechariah</t>
  </si>
  <si>
    <t>Attributed to Zechariah</t>
  </si>
  <si>
    <t>Malachi</t>
  </si>
  <si>
    <t>Attributed to Malachi</t>
  </si>
  <si>
    <t>Tobit</t>
  </si>
  <si>
    <t>Wisdom of Solomon</t>
  </si>
  <si>
    <t>Sirach (Ecclesiasticus)</t>
  </si>
  <si>
    <t>Ben Sira, Jesus</t>
  </si>
  <si>
    <t>Anonymous (Attr. Baruch)</t>
  </si>
  <si>
    <t>1 Maccabees / 2 Maccabees</t>
  </si>
  <si>
    <t>Gospel of Matthew (New Testament)</t>
  </si>
  <si>
    <t>Anonymous (Attr. Matthew)</t>
  </si>
  <si>
    <t>Gospel of Mark (New Testament)</t>
  </si>
  <si>
    <t>Anonymous (Attr. Mark)</t>
  </si>
  <si>
    <t>Gospel of Luke (New Testament)</t>
  </si>
  <si>
    <t>Anonymous (Attr. Luke)</t>
  </si>
  <si>
    <t>Gospel of John (New Testament)</t>
  </si>
  <si>
    <t>Anonymous (Attr. John)</t>
  </si>
  <si>
    <t>Acts of the Apostles (New Testament)</t>
  </si>
  <si>
    <t>Romans / 1 Corinthians / 2 Corinthians / Galatians / Philippians / 1 Thessalonians / Philemon (Pauline Epistles)</t>
  </si>
  <si>
    <t>Paul the Apostle</t>
  </si>
  <si>
    <t>Ephesians / Colossians / 2 Thessalonians / 1 Timothy / 2 Timothy / Titus (Deutero-Pauline Epistles)</t>
  </si>
  <si>
    <t>Anonymous (Attr. Paul)</t>
  </si>
  <si>
    <t>Hebrews (New Testament)</t>
  </si>
  <si>
    <t>James (New Testament)</t>
  </si>
  <si>
    <t>Anonymous (Attr. James)</t>
  </si>
  <si>
    <t>1 Peter / 2 Peter (New Testament)</t>
  </si>
  <si>
    <t>Anonymous (Attr. Peter)</t>
  </si>
  <si>
    <t>1 John / 2 John / 3 John (New Testament)</t>
  </si>
  <si>
    <t>Jude (New Testament)</t>
  </si>
  <si>
    <t>Anonymous (Attr. Jude)</t>
  </si>
  <si>
    <t>Revelation (Apocalypse of John) (New Testament)</t>
  </si>
  <si>
    <t>First Epistle of Clement</t>
  </si>
  <si>
    <t>Clement of Rome (Attr.)</t>
  </si>
  <si>
    <t>Epistles of Ignatius</t>
  </si>
  <si>
    <t>Ignatius of Antioch</t>
  </si>
  <si>
    <t>Epistle of Polycarp / Martyrdom of Polycarp</t>
  </si>
  <si>
    <t>Polycarp / Anonymous</t>
  </si>
  <si>
    <t>Epistle of Barnabas</t>
  </si>
  <si>
    <t>Anonymous (Attr. Barnabas)</t>
  </si>
  <si>
    <t>Against Heresies</t>
  </si>
  <si>
    <t>First Apology / Second Apology / Dialogue with Trypho</t>
  </si>
  <si>
    <t>Justin Martyr</t>
  </si>
  <si>
    <t>Exhortation to the Greeks / Paedagogus / Stromata</t>
  </si>
  <si>
    <t>On First Principles (De Principiis) / Against Celsus</t>
  </si>
  <si>
    <t>Ecclesiastical History</t>
  </si>
  <si>
    <t>Eusebius</t>
  </si>
  <si>
    <t>Life of Antony</t>
  </si>
  <si>
    <t>Athanasius of Alexandria</t>
  </si>
  <si>
    <t>On the Incarnation</t>
  </si>
  <si>
    <t>Catechetical Lectures</t>
  </si>
  <si>
    <t>Cyril of Jerusalem</t>
  </si>
  <si>
    <t>On the Holy Spirit / Theological Orations</t>
  </si>
  <si>
    <t>Gregory of Nazianzus</t>
  </si>
  <si>
    <t>On the Making of Man / Life of Moses</t>
  </si>
  <si>
    <t>Gregory of Nyssa</t>
  </si>
  <si>
    <t>Homilies on Genesis / Homilies on the Psalms</t>
  </si>
  <si>
    <t>Basil the Great</t>
  </si>
  <si>
    <t>On Christian Doctrine (De Doctrina Christiana)</t>
  </si>
  <si>
    <t>On the Trinity (De Trinitate)</t>
  </si>
  <si>
    <t>Enchiridion on Faith, Hope, and Love</t>
  </si>
  <si>
    <t>Consolation of Philosophy</t>
  </si>
  <si>
    <t>Rule of Saint Benedict</t>
  </si>
  <si>
    <t>Benedict of Nursia</t>
  </si>
  <si>
    <t>Pastoral Rule</t>
  </si>
  <si>
    <t>Gregory the Great</t>
  </si>
  <si>
    <t>Institutes (Eastern Orthodox context)</t>
  </si>
  <si>
    <t>Cassian, John</t>
  </si>
  <si>
    <t>Ladder of Divine Ascent</t>
  </si>
  <si>
    <t>John Climacus</t>
  </si>
  <si>
    <t>Corpus Areopagiticum (Mystical Theology, etc.)</t>
  </si>
  <si>
    <t>Hymns (Various)</t>
  </si>
  <si>
    <t>Ephrem the Syrian</t>
  </si>
  <si>
    <t>Hymns of Divine Love</t>
  </si>
  <si>
    <t>Symeon the New Theologian</t>
  </si>
  <si>
    <t>Gospel of Thomas</t>
  </si>
  <si>
    <t>Gospel of Philip</t>
  </si>
  <si>
    <t>Gospel of Truth</t>
  </si>
  <si>
    <t>Anonymous (Valentinian Attr.)</t>
  </si>
  <si>
    <t>Apocryphon of John</t>
  </si>
  <si>
    <t>Trimorphic Protennoia</t>
  </si>
  <si>
    <t>Thunder, Perfect Mind</t>
  </si>
  <si>
    <t>Anonymous (Attr. Hermes Trismegistus)</t>
  </si>
  <si>
    <t>History of the Franks</t>
  </si>
  <si>
    <t>Gregory of Tours</t>
  </si>
  <si>
    <t>Etymologiae (Etymologies)</t>
  </si>
  <si>
    <t>Isidore of Seville</t>
  </si>
  <si>
    <t>Ecclesiastical History of the English People</t>
  </si>
  <si>
    <t>Bede</t>
  </si>
  <si>
    <t>Life of Charlemagne</t>
  </si>
  <si>
    <t>Einhard</t>
  </si>
  <si>
    <t>Consolation of Philosophy (Continued Influence)</t>
  </si>
  <si>
    <t>Rule of Saint Benedict (Continued Influence)</t>
  </si>
  <si>
    <t>The Dream of the Rood</t>
  </si>
  <si>
    <t>The Wanderer / The Seafarer</t>
  </si>
  <si>
    <t>Poems (e.g., Cædmon's Hymn)</t>
  </si>
  <si>
    <t>Cædmon (via Bede)</t>
  </si>
  <si>
    <t>Waltharius</t>
  </si>
  <si>
    <t>Ekkehard of Saint Gall (Attr.)</t>
  </si>
  <si>
    <t>Dhuoda's Handbook for Her Son</t>
  </si>
  <si>
    <t>Dhuoda</t>
  </si>
  <si>
    <t>Heliand</t>
  </si>
  <si>
    <t>Muspilli</t>
  </si>
  <si>
    <t>Hildebrandslied</t>
  </si>
  <si>
    <t>On the Division of Nature (Periphyseon)</t>
  </si>
  <si>
    <t>John Scotus Eriugena</t>
  </si>
  <si>
    <t>Liber manualis ad Filium</t>
  </si>
  <si>
    <t>Quran (Continued Centrality)</t>
  </si>
  <si>
    <t>(Islamic Revelation)</t>
  </si>
  <si>
    <t>Hadith Collections (Sahih al-Bukhari, Sahih Muslim, etc.)</t>
  </si>
  <si>
    <t>Various Compilers (Bukhari, Muslim)</t>
  </si>
  <si>
    <t>Sirat Rasul Allah (Life of the Messenger of God)</t>
  </si>
  <si>
    <t>Ibn Ishaq (via Ibn Hisham)</t>
  </si>
  <si>
    <t>Kitab al-Jabr wa-l-Muqabala (The Compendious Book on Calculation by Completion and Balancing)</t>
  </si>
  <si>
    <t>al-Khwarizmi</t>
  </si>
  <si>
    <t>Optics (Kitab al-Manazir)</t>
  </si>
  <si>
    <t>Alhazen (Ibn al-Haytham)</t>
  </si>
  <si>
    <t>The Canon of Medicine (Al-Qanun fi al-Tibb)</t>
  </si>
  <si>
    <t>Avicenna (Ibn Sina)</t>
  </si>
  <si>
    <t>The Book of Healing (Kitab al-Shifa)</t>
  </si>
  <si>
    <t>The Incoherence of the Philosophers (Tahafut al-Falasifah)</t>
  </si>
  <si>
    <t>The Revival of the Religious Sciences (Ihya' 'Ulum al-Din)</t>
  </si>
  <si>
    <t>The Incoherence of the Incoherence (Tahafut al-Tahafut)</t>
  </si>
  <si>
    <t>Averroes (Ibn Rushd)</t>
  </si>
  <si>
    <t>Commentaries on Aristotle</t>
  </si>
  <si>
    <t>Muqaddimah (Introduction to History)</t>
  </si>
  <si>
    <t>Ibn Khaldun</t>
  </si>
  <si>
    <t>Hayy ibn Yaqdhan (Alive, Son of Awake)</t>
  </si>
  <si>
    <t>Ibn Tufail</t>
  </si>
  <si>
    <t>The Ring of the Dove (Tawq al-hamamah)</t>
  </si>
  <si>
    <t>Ibn Hazm</t>
  </si>
  <si>
    <t>Risale-i Nur Collection (Epistles of Light)</t>
  </si>
  <si>
    <t>Nursi, Said (Later, influential)</t>
  </si>
  <si>
    <t>One Thousand and One Nights (Alf Laylah wa-Laylah)</t>
  </si>
  <si>
    <t>Shahnameh (Book of Kings)</t>
  </si>
  <si>
    <t>Ferdowsi</t>
  </si>
  <si>
    <t>The Rubaiyat</t>
  </si>
  <si>
    <t>Khayyam, Omar</t>
  </si>
  <si>
    <t>Conference of the Birds (Mantiq al-Tayr)</t>
  </si>
  <si>
    <t>Attar of Nishapur</t>
  </si>
  <si>
    <t>Masnavi-ye Ma'navi (Spiritual Couplets)</t>
  </si>
  <si>
    <t>Rumi, Jalal ad-Din Muhammad</t>
  </si>
  <si>
    <t>Divan-e Shams-e Tabrizi</t>
  </si>
  <si>
    <t>Fihi Ma Fihi (Discourses of Rumi)</t>
  </si>
  <si>
    <t>Bustan (The Orchard) / Gulistan (The Rose Garden)</t>
  </si>
  <si>
    <t>Saadi Shirazi</t>
  </si>
  <si>
    <t>Divan</t>
  </si>
  <si>
    <t>Hafez</t>
  </si>
  <si>
    <t>Proslogion / Monologion / Cur Deus Homo</t>
  </si>
  <si>
    <t>Anselm of Canterbury</t>
  </si>
  <si>
    <t>Scivias / Physica / Causae et Curae</t>
  </si>
  <si>
    <t>Sic et Non (Yes and No)</t>
  </si>
  <si>
    <t>Abelard, Peter</t>
  </si>
  <si>
    <t>Historia Calamitatum (The Story of My Misfortunes)</t>
  </si>
  <si>
    <t>Letters of Abelard and Heloise</t>
  </si>
  <si>
    <t>Abelard &amp; Heloise</t>
  </si>
  <si>
    <t>Policraticus</t>
  </si>
  <si>
    <t>John of Salisbury</t>
  </si>
  <si>
    <t>Metalogicon</t>
  </si>
  <si>
    <t>Itinerarium Mentis in Deum (The Mind's Road to God)</t>
  </si>
  <si>
    <t>Bonaventure</t>
  </si>
  <si>
    <t>Opus Majus</t>
  </si>
  <si>
    <t>Bacon, Roger</t>
  </si>
  <si>
    <t>Ordinatio / Opus Oxoniense (Commentary on the Sentences)</t>
  </si>
  <si>
    <t>Duns Scotus, John</t>
  </si>
  <si>
    <t>Summa Logicae / Quodlibetal Questions</t>
  </si>
  <si>
    <t>Ockham, William of</t>
  </si>
  <si>
    <t>Defensor Pacis (The Defender of Peace)</t>
  </si>
  <si>
    <t>Marsilius of Padua</t>
  </si>
  <si>
    <t>The Travels of Marco Polo</t>
  </si>
  <si>
    <t>Polo, Marco (&amp; Rustichello da Pisa)</t>
  </si>
  <si>
    <t>The Song of Roland (Chanson de Roland)</t>
  </si>
  <si>
    <t>The Poem of the Cid (Cantar de mio Cid)</t>
  </si>
  <si>
    <t>Nibelungenlied</t>
  </si>
  <si>
    <t>Parzival</t>
  </si>
  <si>
    <t>von Eschenbach, Wolfram</t>
  </si>
  <si>
    <t>von Strassburg, Gottfried</t>
  </si>
  <si>
    <t>Lais</t>
  </si>
  <si>
    <t>de France, Marie</t>
  </si>
  <si>
    <t>Roman de la Rose (Part 1)</t>
  </si>
  <si>
    <t>de Lorris, Guillaume</t>
  </si>
  <si>
    <t>Roman de la Rose (Part 2)</t>
  </si>
  <si>
    <t>de Meun, Jean</t>
  </si>
  <si>
    <t>Yvain, the Knight of the Lion / Lancelot, the Knight of the Cart</t>
  </si>
  <si>
    <t>de Troyes, Chrétien</t>
  </si>
  <si>
    <t>Perceval, the Story of the Grail</t>
  </si>
  <si>
    <t>Aucassin et Nicolette</t>
  </si>
  <si>
    <t>The Owl and the Nightingale</t>
  </si>
  <si>
    <t>Piers Plowman</t>
  </si>
  <si>
    <t>Langland, William (Attr.)</t>
  </si>
  <si>
    <t>Sir Gawain and the Green Knight</t>
  </si>
  <si>
    <t>Anonymous (Pearl Poet)</t>
  </si>
  <si>
    <t>Pearl / Cleanness / Patience</t>
  </si>
  <si>
    <t>Canterbury Tales</t>
  </si>
  <si>
    <t>Troilus and Criseyde</t>
  </si>
  <si>
    <t>Decameron</t>
  </si>
  <si>
    <t>Canzoniere (Song Book) / Secretum Meum</t>
  </si>
  <si>
    <t>Petrarch (Francesco Petrarca)</t>
  </si>
  <si>
    <t>La Vita Nuova</t>
  </si>
  <si>
    <t>De Monarchia</t>
  </si>
  <si>
    <t>The Book of the City of Ladies</t>
  </si>
  <si>
    <t>de Pizan, Christine</t>
  </si>
  <si>
    <t>The Treasure of the City of Ladies</t>
  </si>
  <si>
    <t>Le Morte d'Arthur</t>
  </si>
  <si>
    <t>Malory, Sir Thomas</t>
  </si>
  <si>
    <t>Thomas à Kempis</t>
  </si>
  <si>
    <t>Sermons / Meister Eckhart's Talks of Instruction</t>
  </si>
  <si>
    <t>Eckhart, Meister</t>
  </si>
  <si>
    <t>Theologia Germanica</t>
  </si>
  <si>
    <t>The Dialogue</t>
  </si>
  <si>
    <t>The Tale of Genji (Genji Monogatari)</t>
  </si>
  <si>
    <t>The Pillow Book (Makura no Sōshi)</t>
  </si>
  <si>
    <t>Sei Shōnagon</t>
  </si>
  <si>
    <t>The Tale of the Heike (Heike Monogatari)</t>
  </si>
  <si>
    <t>Essays in Idleness (Tsurezuregusa)</t>
  </si>
  <si>
    <t>Yoshida Kenkō</t>
  </si>
  <si>
    <t>An Account of My Hut (Hōjōki)</t>
  </si>
  <si>
    <t>Kamo no Chōmei</t>
  </si>
  <si>
    <t>Kokin Wakashū (Anthology of Japanese Poetry)</t>
  </si>
  <si>
    <t>Various (Compiled)</t>
  </si>
  <si>
    <t>Platform Sutra of the Sixth Patriarch</t>
  </si>
  <si>
    <t>Huineng (Traditionally, Chan/Zen)</t>
  </si>
  <si>
    <t>Record of the Transmission of the Lamp</t>
  </si>
  <si>
    <t>Daoyuan (Chan/Zen)</t>
  </si>
  <si>
    <t>The Blue Cliff Record (Biyan Lu)</t>
  </si>
  <si>
    <t>Compiled by Yuanwu Keqin (Chan/Zen)</t>
  </si>
  <si>
    <t>The Gateless Gate (Wumenguan / Mumonkan)</t>
  </si>
  <si>
    <t>Wumen Huikai (Chan/Zen)</t>
  </si>
  <si>
    <t>Romance of the Three Kingdoms (Sanguo Yanyi)</t>
  </si>
  <si>
    <t>Luo Guanzhong (Later, based on period)</t>
  </si>
  <si>
    <t>Water Margin (Shui Hu Zhuan)</t>
  </si>
  <si>
    <t>Shi Nai'an (Traditionally, later)</t>
  </si>
  <si>
    <t>Oration on the Dignity of Man</t>
  </si>
  <si>
    <t>Pico della Mirandola, Giovanni</t>
  </si>
  <si>
    <t>The Book of the Courtier (Il Cortegiano)</t>
  </si>
  <si>
    <t>Castiglione, Baldassare</t>
  </si>
  <si>
    <t>Lives of the Most Excellent Painters, Sculptors, and Architects</t>
  </si>
  <si>
    <t>Vasari, Giorgio</t>
  </si>
  <si>
    <t>The Prince</t>
  </si>
  <si>
    <t>Machiavelli, Niccolò</t>
  </si>
  <si>
    <t>Discourses on Livy</t>
  </si>
  <si>
    <t>Orlando Furioso</t>
  </si>
  <si>
    <t>Ariosto, Ludovico</t>
  </si>
  <si>
    <t>Jerusalem Delivered (Gerusalemme liberata)</t>
  </si>
  <si>
    <t>Tasso, Torquato</t>
  </si>
  <si>
    <t>More, Sir Thomas</t>
  </si>
  <si>
    <t>In Praise of Folly</t>
  </si>
  <si>
    <t>Erasmus, Desiderius</t>
  </si>
  <si>
    <t>Colloquies / Adagia</t>
  </si>
  <si>
    <t>The Education of a Christian Prince</t>
  </si>
  <si>
    <t>Essays (Essais)</t>
  </si>
  <si>
    <t>Heptaméron</t>
  </si>
  <si>
    <t>Marguerite de Navarre</t>
  </si>
  <si>
    <t>Poems (Sonnets to Hélène, etc.)</t>
  </si>
  <si>
    <t>Ronsard, Pierre de</t>
  </si>
  <si>
    <t>The Defense and Illustration of the French Language</t>
  </si>
  <si>
    <t>du Bellay, Joachim</t>
  </si>
  <si>
    <t>Lazarillo de Tormes</t>
  </si>
  <si>
    <t>Rojas, Fernando de (Attr.)</t>
  </si>
  <si>
    <t>Poems / Spiritual Canticle / Dark Night of the Soul</t>
  </si>
  <si>
    <t>John of the Cross</t>
  </si>
  <si>
    <t>The Interior Castle / The Way of Perfection</t>
  </si>
  <si>
    <t>Teresa of Ávila</t>
  </si>
  <si>
    <t>Lusíadas (The Lusiads)</t>
  </si>
  <si>
    <t>Camões, Luís Vaz de</t>
  </si>
  <si>
    <t>Ninety-five Theses</t>
  </si>
  <si>
    <t>Luther, Martin</t>
  </si>
  <si>
    <t>On the Bondage of the Will</t>
  </si>
  <si>
    <t>Address to the Christian Nobility of the German Nation</t>
  </si>
  <si>
    <t>Institutes of the Christian Religion</t>
  </si>
  <si>
    <t>Calvin, John</t>
  </si>
  <si>
    <t>Book of Common Prayer</t>
  </si>
  <si>
    <t>Cranmer, Thomas (Primary Author)</t>
  </si>
  <si>
    <t>Acts and Monuments (Foxe's Book of Martyrs)</t>
  </si>
  <si>
    <t>Foxe, John</t>
  </si>
  <si>
    <t>Spiritual Exercises</t>
  </si>
  <si>
    <t>Ignatius of Loyola</t>
  </si>
  <si>
    <t>Introduction to the Devout Life</t>
  </si>
  <si>
    <t>Francis de Sales</t>
  </si>
  <si>
    <t>Astrophel and Stella</t>
  </si>
  <si>
    <t>Sidney, Sir Philip</t>
  </si>
  <si>
    <t>Defence of Poesie (An Apology for Poetry)</t>
  </si>
  <si>
    <t>The Faerie Queene</t>
  </si>
  <si>
    <t>Spenser, Edmund</t>
  </si>
  <si>
    <t>Plays (Hamlet, King Lear, Macbeth, Othello, Romeo &amp; Juliet, Tempest, Sonnets, etc.)</t>
  </si>
  <si>
    <t>Plays (Volpone, The Alchemist, Bartholomew Fair)</t>
  </si>
  <si>
    <t>Jonson, Ben</t>
  </si>
  <si>
    <t>Poems (To Penshurst, Song: To Celia)</t>
  </si>
  <si>
    <t>Doctor Faustus / Tamburlaine the Great</t>
  </si>
  <si>
    <t>Marlowe, Christopher</t>
  </si>
  <si>
    <t>The Spanish Tragedy</t>
  </si>
  <si>
    <t>Kyd, Thomas</t>
  </si>
  <si>
    <t>Poems / Holy Sonnets / Satires</t>
  </si>
  <si>
    <t>Donne, John</t>
  </si>
  <si>
    <t>Devotions upon Emergent Occasions</t>
  </si>
  <si>
    <t>Essays (Francis Bacon)</t>
  </si>
  <si>
    <t>The Duchess of Malfi / The White Devil</t>
  </si>
  <si>
    <t>Webster, John</t>
  </si>
  <si>
    <t>'Tis Pity She's a Whore</t>
  </si>
  <si>
    <t>Ford, John</t>
  </si>
  <si>
    <t>Women Beware Women / The Changeling</t>
  </si>
  <si>
    <t>Middleton, Thomas</t>
  </si>
  <si>
    <t>A New Way to Pay Old Debts</t>
  </si>
  <si>
    <t>Massinger, Philip</t>
  </si>
  <si>
    <t>Religio Medici / Pseudodoxia Epidemica (Vulgar Errors)</t>
  </si>
  <si>
    <t>Browne, Sir Thomas</t>
  </si>
  <si>
    <t>Poems (To His Coy Mistress, etc.)</t>
  </si>
  <si>
    <t>Marvell, Andrew</t>
  </si>
  <si>
    <t>Poems / The Temple</t>
  </si>
  <si>
    <t>Herbert, George</t>
  </si>
  <si>
    <t>Hesperides</t>
  </si>
  <si>
    <t>Herrick, Robert</t>
  </si>
  <si>
    <t>Poems / Upon Appleton House</t>
  </si>
  <si>
    <t>Paradise Lost</t>
  </si>
  <si>
    <t>Paradise Regained / Samson Agonistes</t>
  </si>
  <si>
    <t>Areopagitica</t>
  </si>
  <si>
    <t>Pilgrim's Progress</t>
  </si>
  <si>
    <t>Bunyan, John</t>
  </si>
  <si>
    <t>Grace Abounding to the Chief of Sinners</t>
  </si>
  <si>
    <t>Complete Angler</t>
  </si>
  <si>
    <t>Walton, Izaak</t>
  </si>
  <si>
    <t>Hudibras</t>
  </si>
  <si>
    <t>Butler, Samuel</t>
  </si>
  <si>
    <t>Diary</t>
  </si>
  <si>
    <t>Pepys, Samuel</t>
  </si>
  <si>
    <t>La Fontaine, Jean de</t>
  </si>
  <si>
    <t>Plays (Tartuffe, The Misanthrope, The Imaginary Invalid)</t>
  </si>
  <si>
    <t>Molière</t>
  </si>
  <si>
    <t>Maximes</t>
  </si>
  <si>
    <t>Pensées</t>
  </si>
  <si>
    <t>Pascal, Blaise</t>
  </si>
  <si>
    <t>Lettres provinciales (Provincial Letters)</t>
  </si>
  <si>
    <t>Phèdre / Andromaque / Britannicus</t>
  </si>
  <si>
    <t>Le Cid / Horace / Cinna</t>
  </si>
  <si>
    <t>Corneille, Pierre</t>
  </si>
  <si>
    <t>The Princess of Cleves (La Princesse de Clèves)</t>
  </si>
  <si>
    <t>Lafayette, Madame de</t>
  </si>
  <si>
    <t>Letters (Lettres)</t>
  </si>
  <si>
    <t>Sévigné, Madame de</t>
  </si>
  <si>
    <t>Characters (Les Caractères)</t>
  </si>
  <si>
    <t>La Bruyère, Jean de</t>
  </si>
  <si>
    <t>Don Quixote (Part 1 &amp; 2)</t>
  </si>
  <si>
    <t>Exemplary Novels (Novelas ejemplares)</t>
  </si>
  <si>
    <t>Life is a Dream (La vida es sueño)</t>
  </si>
  <si>
    <t>The Trickster of Seville and the Stone Guest (El burlador de Sevilla)</t>
  </si>
  <si>
    <t>Tirso de Molina</t>
  </si>
  <si>
    <t>Fuenteovejuna / The Knight of Olmedo</t>
  </si>
  <si>
    <t>Lope de Vega</t>
  </si>
  <si>
    <t>The Critic (El Criticón)</t>
  </si>
  <si>
    <t>Gracián, Baltasar</t>
  </si>
  <si>
    <t>The Art of Worldly Wisdom</t>
  </si>
  <si>
    <t>Simplicissimus</t>
  </si>
  <si>
    <t>Grimmelshausen, Hans Jakob Christoffel von</t>
  </si>
  <si>
    <t>On the Revolutions of the Heavenly Spheres</t>
  </si>
  <si>
    <t>Copernicus, Nicolaus</t>
  </si>
  <si>
    <t>New Astronomy (Astronomia nova) / Harmony of the Worlds (Harmonices Mundi)</t>
  </si>
  <si>
    <t>Kepler, Johannes</t>
  </si>
  <si>
    <t>Dialogue Concerning the Two Chief World Systems</t>
  </si>
  <si>
    <t>Galilei, Galileo</t>
  </si>
  <si>
    <t>Principles of Philosophy</t>
  </si>
  <si>
    <t>Novum Organum</t>
  </si>
  <si>
    <t>The New Atlantis</t>
  </si>
  <si>
    <t>On the Motion of the Heart and Blood in Animals (De Motu Cordis)</t>
  </si>
  <si>
    <t>Harvey, William</t>
  </si>
  <si>
    <t>Micrographia</t>
  </si>
  <si>
    <t>Hooke, Robert</t>
  </si>
  <si>
    <t>Opticks</t>
  </si>
  <si>
    <t>Principia Mathematica (Philosophiæ Naturalis Principia Mathematica)</t>
  </si>
  <si>
    <t>Letter Concerning Toleration</t>
  </si>
  <si>
    <t>Tractatus Theologico-Politicus</t>
  </si>
  <si>
    <t>Monadology / Discourse on Metaphysics / Theodicy</t>
  </si>
  <si>
    <t>Leibniz, Gottfried Wilhelm</t>
  </si>
  <si>
    <t>Pensees Metafisiques</t>
  </si>
  <si>
    <t>Elisabeth of Bohemia</t>
  </si>
  <si>
    <t>The Blazing World</t>
  </si>
  <si>
    <t>Cavendish, Margaret</t>
  </si>
  <si>
    <t>Observations upon Experimental Philosophy</t>
  </si>
  <si>
    <t>Popol Vuh</t>
  </si>
  <si>
    <t>Anonymous (Mayan, compiled later)</t>
  </si>
  <si>
    <t>Journey to the West (Xiyouji)</t>
  </si>
  <si>
    <t>Wu Cheng'en (Attr., 16th C China)</t>
  </si>
  <si>
    <t>The Plum in the Golden Vase (Jin Ping Mei)</t>
  </si>
  <si>
    <t>Lanling Xiaoxiao Sheng (Pseudonym)</t>
  </si>
  <si>
    <t>Scienza Nuova (New Science)</t>
  </si>
  <si>
    <t>Vico, Giambattista</t>
  </si>
  <si>
    <t>Persian Letters (Lettres persanes)</t>
  </si>
  <si>
    <t>The Spirit of the Laws (De l'esprit des lois)</t>
  </si>
  <si>
    <t>Philosophical Letters (Lettres philosophiques)</t>
  </si>
  <si>
    <t>Candide, ou l'Optimisme</t>
  </si>
  <si>
    <t>Zadig / Micromégas</t>
  </si>
  <si>
    <t>Treatise on Tolerance (Traité sur la tolérance)</t>
  </si>
  <si>
    <t>Dictionnaire philosophique</t>
  </si>
  <si>
    <t>Émile, or On Education</t>
  </si>
  <si>
    <t>Rousseau, Jean-Jacques</t>
  </si>
  <si>
    <t>Julie, or the New Heloise</t>
  </si>
  <si>
    <t>The Social Contract (Du contrat social)</t>
  </si>
  <si>
    <t>Reveries of the Solitary Walker</t>
  </si>
  <si>
    <t>Discourse on the Origin and Basis of Inequality Among Men</t>
  </si>
  <si>
    <t>Encyclopédie, ou dictionnaire raisonné des sciences, des arts et des métiers</t>
  </si>
  <si>
    <t>Diderot, Denis (&amp; d'Alembert, eds.)</t>
  </si>
  <si>
    <t>Rameau's Nephew (Le Neveu de Rameau)</t>
  </si>
  <si>
    <t>Jacques the Fatalist (Jacques le fataliste et son maître)</t>
  </si>
  <si>
    <t>The Nun (La Religieuse)</t>
  </si>
  <si>
    <t>System of Nature (Système de la Nature)</t>
  </si>
  <si>
    <t>d'Holbach, Baron</t>
  </si>
  <si>
    <t>Man a Machine (L'homme Machine)</t>
  </si>
  <si>
    <t>La Mettrie, Julien Offray de</t>
  </si>
  <si>
    <t>An Enquiry Concerning the Principles of Morals</t>
  </si>
  <si>
    <t>Dialogues Concerning Natural Religion</t>
  </si>
  <si>
    <t>History of England</t>
  </si>
  <si>
    <t>The Wealth of Nations</t>
  </si>
  <si>
    <t>Smith, Adam</t>
  </si>
  <si>
    <t>The Theory of Moral Sentiments</t>
  </si>
  <si>
    <t>What is Enlightenment?</t>
  </si>
  <si>
    <t>Reflections on the Revolution in France</t>
  </si>
  <si>
    <t>Burke, Edmund</t>
  </si>
  <si>
    <t>A Philosophical Enquiry into the Origin of Our Ideas of the Sublime and Beautiful</t>
  </si>
  <si>
    <t>Common Sense</t>
  </si>
  <si>
    <t>Paine, Thomas</t>
  </si>
  <si>
    <t>Rights of Man</t>
  </si>
  <si>
    <t>The Age of Reason</t>
  </si>
  <si>
    <t>The Federalist Papers</t>
  </si>
  <si>
    <t>Hamilton, A., Madison, J., Jay, J.</t>
  </si>
  <si>
    <t>A Vindication of the Rights of Woman</t>
  </si>
  <si>
    <t>Letters Written During a Short Residence in Sweden, Norway, and Denmark</t>
  </si>
  <si>
    <t>An Introduction to the Principles of Morals and Legislation</t>
  </si>
  <si>
    <t>Bentham, Jeremy</t>
  </si>
  <si>
    <t>Enquiry Concerning Political Justice</t>
  </si>
  <si>
    <t>A Journal of the Plague Year</t>
  </si>
  <si>
    <t>Gulliver's Travels</t>
  </si>
  <si>
    <t>An Essay on Man / An Essay on Criticism</t>
  </si>
  <si>
    <t>The Dunciad</t>
  </si>
  <si>
    <t>Pamela; or, Virtue Rewarded</t>
  </si>
  <si>
    <t>Richardson, Samuel</t>
  </si>
  <si>
    <t>Clarissa; or, The History of a Young Lady</t>
  </si>
  <si>
    <t>Joseph Andrews / Shamela</t>
  </si>
  <si>
    <t>Fielding, Henry</t>
  </si>
  <si>
    <t>Tom Jones (The History of Tom Jones, a Foundling)</t>
  </si>
  <si>
    <t>Roderick Random</t>
  </si>
  <si>
    <t>Smollett, Tobias</t>
  </si>
  <si>
    <t>Peregrine Pickle</t>
  </si>
  <si>
    <t>Humphry Clinker</t>
  </si>
  <si>
    <t>A Sentimental Journey Through France and Italy</t>
  </si>
  <si>
    <t>The Vicar of Wakefield</t>
  </si>
  <si>
    <t>Goldsmith, Oliver</t>
  </si>
  <si>
    <t>She Stoops to Conquer</t>
  </si>
  <si>
    <t>The School for Scandal</t>
  </si>
  <si>
    <t>Sheridan, Richard Brinsley</t>
  </si>
  <si>
    <t>The Rivals</t>
  </si>
  <si>
    <t>Evelina</t>
  </si>
  <si>
    <t>Burney, Fanny</t>
  </si>
  <si>
    <t>Cecilia</t>
  </si>
  <si>
    <t>Lewis, Matthew Gregory</t>
  </si>
  <si>
    <t>Poems, Chiefly in the Scottish Dialect</t>
  </si>
  <si>
    <t>Burns, Robert</t>
  </si>
  <si>
    <t>Nathan the Wise (Nathan der Weise)</t>
  </si>
  <si>
    <t>Lessing, Gotthold Ephraim</t>
  </si>
  <si>
    <t>Laocoön: An Essay on the Limits of Painting and Poetry</t>
  </si>
  <si>
    <t>Emilia Galotti</t>
  </si>
  <si>
    <t>The Sorrows of Young Werther (Die Leiden des jungen Werthers)</t>
  </si>
  <si>
    <t>Götz von Berlichingen</t>
  </si>
  <si>
    <t>Iphigenia in Tauris (Iphigenie auf Tauris)</t>
  </si>
  <si>
    <t>The Robbers (Die Räuber)</t>
  </si>
  <si>
    <t>Schiller, Friedrich</t>
  </si>
  <si>
    <t>Don Carlos / Wallenstein Trilogy</t>
  </si>
  <si>
    <t>On the Aesthetic Education of Man</t>
  </si>
  <si>
    <t>Prévost, Abbé</t>
  </si>
  <si>
    <t>Dangerous Liaisons (Les Liaisons dangereuses)</t>
  </si>
  <si>
    <t>Laclos, Choderlos de</t>
  </si>
  <si>
    <t>Paul et Virginie</t>
  </si>
  <si>
    <t>Bernardin de Saint-Pierre, Jacques-Henri</t>
  </si>
  <si>
    <t>The Marriage of Figaro (Play)</t>
  </si>
  <si>
    <t>Beaumarchais, Pierre</t>
  </si>
  <si>
    <t>The Barber of Seville (Play)</t>
  </si>
  <si>
    <t>Systema Naturae</t>
  </si>
  <si>
    <t>Linnaeus, Carl</t>
  </si>
  <si>
    <t>Histoire Naturelle, générale et particulière</t>
  </si>
  <si>
    <t>Buffon, Comte de</t>
  </si>
  <si>
    <t>Experiments and Observations on Electricity</t>
  </si>
  <si>
    <t>Franklin, Benjamin</t>
  </si>
  <si>
    <t>Life of Samuel Johnson</t>
  </si>
  <si>
    <t>Boswell, James</t>
  </si>
  <si>
    <t>A Dictionary of the English Language</t>
  </si>
  <si>
    <t>Johnson, Samuel</t>
  </si>
  <si>
    <t>The Lives of the Most Eminent English Poets</t>
  </si>
  <si>
    <t>Rasselas, Prince of Abissinia</t>
  </si>
  <si>
    <t>History of Scotland / History of Great Britain</t>
  </si>
  <si>
    <t>Robertson, William</t>
  </si>
  <si>
    <t>Commentaries on the Laws of England</t>
  </si>
  <si>
    <t>Blackstone, William</t>
  </si>
  <si>
    <t>An Essay on the Principle of Population</t>
  </si>
  <si>
    <t>Malthus, Thomas Robert</t>
  </si>
  <si>
    <t>Theory of the Earth</t>
  </si>
  <si>
    <t>Hutton, James</t>
  </si>
  <si>
    <t>Zoonomia; or the Laws of Organic Life</t>
  </si>
  <si>
    <t>Darwin, Erasmus</t>
  </si>
  <si>
    <t>Lyrical Ballads (1798 Edition)</t>
  </si>
  <si>
    <t>Wordsworth, W. &amp; Coleridge, S.T.</t>
  </si>
  <si>
    <t>Childe Harold's Pilgrimage / Don Juan</t>
  </si>
  <si>
    <t>Byron, Lord</t>
  </si>
  <si>
    <t>Manfred / Cain</t>
  </si>
  <si>
    <t>Frankenstein; or, The Modern Prometheus</t>
  </si>
  <si>
    <t>Shelley, Mary Wollstonecraft</t>
  </si>
  <si>
    <t>Prometheus Unbound / Ode to the West Wind / To a Skylark</t>
  </si>
  <si>
    <t>Adonais</t>
  </si>
  <si>
    <t>A Defence of Poetry</t>
  </si>
  <si>
    <t>Odes (On Indolence, On a Grecian Urn, To Psyche, To a Nightingale, On Melancholy, To Autumn)</t>
  </si>
  <si>
    <t>Endymion / Hyperion / Lamia / The Eve of St. Agnes</t>
  </si>
  <si>
    <t>Ivanhoe / Waverley / Rob Roy</t>
  </si>
  <si>
    <t>Scott, Sir Walter</t>
  </si>
  <si>
    <t>De Quincey, Thomas</t>
  </si>
  <si>
    <t>Biographia Literaria / The Rime of the Ancient Mariner / Kubla Khan</t>
  </si>
  <si>
    <t>The Prelude / Tintern Abbey / Ode: Intimations of Immortality</t>
  </si>
  <si>
    <t>Essays of Elia</t>
  </si>
  <si>
    <t>Lamb, Charles</t>
  </si>
  <si>
    <t>René / Atala / Génie du Christianisme</t>
  </si>
  <si>
    <t>Chateaubriand, François-René de</t>
  </si>
  <si>
    <t>Corinne, or Italy</t>
  </si>
  <si>
    <t>de Staël, Germaine</t>
  </si>
  <si>
    <t>The Betrothed (I Promessi Sposi)</t>
  </si>
  <si>
    <t>Manzoni, Alessandro</t>
  </si>
  <si>
    <t>Poems / Book of Songs (Buch der Lieder)</t>
  </si>
  <si>
    <t>Heine, Heinrich</t>
  </si>
  <si>
    <t>Deutschland. Ein Wintermärchen</t>
  </si>
  <si>
    <t>Undine</t>
  </si>
  <si>
    <t>de la Motte Fouqué, Friedrich</t>
  </si>
  <si>
    <t>The Life and Opinions of the Tomcat Murr</t>
  </si>
  <si>
    <t>Hoffmann, E. T. A.</t>
  </si>
  <si>
    <t>The Devil's Elixirs / The Sandman / The Mines of Falun</t>
  </si>
  <si>
    <t>Hymns to the Night / Heinrich von Ofterdingen</t>
  </si>
  <si>
    <t>Hyperion / The Death of Empedocles</t>
  </si>
  <si>
    <t>Poems (Various)</t>
  </si>
  <si>
    <t>Boris Godunov / The Captain's Daughter</t>
  </si>
  <si>
    <t>Lermontov, Mikhail</t>
  </si>
  <si>
    <t>The Overcoat / Nevsky Prospekt / Diary of a Madman</t>
  </si>
  <si>
    <t>Poems / Tales of the Grotesque and Arabesque</t>
  </si>
  <si>
    <t>The Raven / Annabel Lee / The Bells</t>
  </si>
  <si>
    <t>The Fall of the House of Usher / The Pit and the Pendulum</t>
  </si>
  <si>
    <t>The Murders in the Rue Morgue / The Purloined Letter</t>
  </si>
  <si>
    <t>Père Goriot (Comédie Humaine)</t>
  </si>
  <si>
    <t>Eugénie Grandet (Comédie Humaine)</t>
  </si>
  <si>
    <t>Lost Illusions (Illusions perdues) (Comédie Humaine)</t>
  </si>
  <si>
    <t>Cousin Bette (La Cousine Bette) (Comédie Humaine)</t>
  </si>
  <si>
    <t>Hard Times</t>
  </si>
  <si>
    <t>The Luck of Barry Lyndon</t>
  </si>
  <si>
    <t>Cranford / Wives and Daughters</t>
  </si>
  <si>
    <t>Barchester Towers / The Warden (Chronicles of Barsetshire)</t>
  </si>
  <si>
    <t>The Way We Live Now</t>
  </si>
  <si>
    <t>Phineas Finn / The Eustace Diamonds (Palliser Novels)</t>
  </si>
  <si>
    <t>Sentimental Education (L'Éducation sentimentale)</t>
  </si>
  <si>
    <t>Bouvard and Pécuchet</t>
  </si>
  <si>
    <t>Germinal (Les Rougon-Macquart series)</t>
  </si>
  <si>
    <t>L'Assommoir (Les Rougon-Macquart series)</t>
  </si>
  <si>
    <t>J'accuse...!</t>
  </si>
  <si>
    <t>Bel-Ami / Pierre et Jean</t>
  </si>
  <si>
    <t>Short Stories (e.g., The Necklace, Ball of Fat)</t>
  </si>
  <si>
    <t>What is Art?</t>
  </si>
  <si>
    <t>Demons (The Possessed)</t>
  </si>
  <si>
    <t>A Sportsman's Sketches</t>
  </si>
  <si>
    <t>What Is to Be Done?</t>
  </si>
  <si>
    <t>Chernyshevsky, Nikolai</t>
  </si>
  <si>
    <t>Short Stories / Plays (The Cherry Orchard, Uncle Vanya, Three Sisters, The Seagull)</t>
  </si>
  <si>
    <t>Moby Dick; or, The Whale</t>
  </si>
  <si>
    <t>Bartleby, the Scrivener / Billy Budd, Sailor</t>
  </si>
  <si>
    <t>Leaves of Grass (Successive Editions)</t>
  </si>
  <si>
    <t>Poems (Because I could not stop for Death, etc.)</t>
  </si>
  <si>
    <t>The House of the Seven Gables / The Blithedale Romance</t>
  </si>
  <si>
    <t>Walden; or, Life in the Woods</t>
  </si>
  <si>
    <t>Civil Disobedience</t>
  </si>
  <si>
    <t>Nature / Self-Reliance / Essays: First &amp; Second Series</t>
  </si>
  <si>
    <t>Adventures of Huckleberry Finn</t>
  </si>
  <si>
    <t>The Wings of the Dove</t>
  </si>
  <si>
    <t>The Golden Bowl</t>
  </si>
  <si>
    <t>The Red Badge of Courage</t>
  </si>
  <si>
    <t>Crane, Stephen</t>
  </si>
  <si>
    <t>Maggie: A Girl of the Streets</t>
  </si>
  <si>
    <t>McTeague</t>
  </si>
  <si>
    <t>Norris, Frank</t>
  </si>
  <si>
    <t>Strange Case of Dr Jekyll and Mr Hyde</t>
  </si>
  <si>
    <t>Kidnapped</t>
  </si>
  <si>
    <t>Poems (The Darkling Thrush, etc.)</t>
  </si>
  <si>
    <t>A Doll's House</t>
  </si>
  <si>
    <t>Ibsen, Henrik</t>
  </si>
  <si>
    <t>Hedda Gabler</t>
  </si>
  <si>
    <t>Ghosts / An Enemy of the People / Peer Gynt</t>
  </si>
  <si>
    <t>Miss Julie</t>
  </si>
  <si>
    <t>The Father / The Dance of Death</t>
  </si>
  <si>
    <t>On the Origin of Species</t>
  </si>
  <si>
    <t>The Descent of Man</t>
  </si>
  <si>
    <t>Pragmatism / The Will to Believe</t>
  </si>
  <si>
    <t>Utilitarianism / On Liberty / The Subjection of Women</t>
  </si>
  <si>
    <t>Mill, John Stuart</t>
  </si>
  <si>
    <t>A System of Logic</t>
  </si>
  <si>
    <t>Autobiography (J.S. Mill)</t>
  </si>
  <si>
    <t>Either/Or</t>
  </si>
  <si>
    <t>Fear and Trembling / Sickness Unto Death</t>
  </si>
  <si>
    <t>Twilight of the Idols / The Antichrist / Ecce Homo</t>
  </si>
  <si>
    <t>Das Kapital (Capital), Volume 1</t>
  </si>
  <si>
    <t>Saussure, Ferdinand de (Posthumous)</t>
  </si>
  <si>
    <t>Interpretation of Dreams</t>
  </si>
  <si>
    <t>Studies on Hysteria</t>
  </si>
  <si>
    <t>Freud, Sigmund &amp; Breuer, Josef</t>
  </si>
  <si>
    <t>A Treatise on Electricity and Magnetism</t>
  </si>
  <si>
    <t>Maxwell, James Clerk</t>
  </si>
  <si>
    <t>Les Fleurs du Mal (The Flowers of Evil)</t>
  </si>
  <si>
    <t>Paris Spleen (Le Spleen de Paris)</t>
  </si>
  <si>
    <t>Poems (Le Bateau ivre, Illuminations, A Season in Hell)</t>
  </si>
  <si>
    <t>Poems (L'après-midi d'un faune, etc.)</t>
  </si>
  <si>
    <t>Là-bas (Down There)</t>
  </si>
  <si>
    <t>Axel</t>
  </si>
  <si>
    <t>Villiers de l'Isle-Adam, Auguste</t>
  </si>
  <si>
    <t>Poems (The Symbolist Manifesto appeared in Le Figaro 1886)</t>
  </si>
  <si>
    <t>Moréas, Jean</t>
  </si>
  <si>
    <t>Three Essays on the Theory of Sexuality</t>
  </si>
  <si>
    <t>Civilization and Its Discontents</t>
  </si>
  <si>
    <t>The Ego and the Id</t>
  </si>
  <si>
    <t>The Psychopathology of Everyday Life</t>
  </si>
  <si>
    <t>Psychology of the Unconscious / Symbols of Transformation</t>
  </si>
  <si>
    <t>Jung, Carl Gustav</t>
  </si>
  <si>
    <t>Psychological Types</t>
  </si>
  <si>
    <t>The Archetypes and the Collective Unconscious</t>
  </si>
  <si>
    <t>The Souls of Black Folk</t>
  </si>
  <si>
    <t>Du Bois, W.E.B.</t>
  </si>
  <si>
    <t>The Two Sources of Morality and Religion</t>
  </si>
  <si>
    <t>Principia Ethica</t>
  </si>
  <si>
    <t>Moore, G.E.</t>
  </si>
  <si>
    <t>Russell, B. &amp; Whitehead, A.N.</t>
  </si>
  <si>
    <t>Introduction to Mathematical Philosophy</t>
  </si>
  <si>
    <t>A History of Western Philosophy</t>
  </si>
  <si>
    <t>Howards End</t>
  </si>
  <si>
    <t>A Passage to India</t>
  </si>
  <si>
    <t>Aspects of the Novel</t>
  </si>
  <si>
    <t>Dubliners</t>
  </si>
  <si>
    <t>Poems (The Tower, The Winding Stair, etc.)</t>
  </si>
  <si>
    <t>Yeats, William Butler</t>
  </si>
  <si>
    <t>The Hollow Men / Ash Wednesday</t>
  </si>
  <si>
    <t>Four Quartets</t>
  </si>
  <si>
    <t>Tradition and the Individual Talent / Selected Essays</t>
  </si>
  <si>
    <t>Murder in the Cathedral</t>
  </si>
  <si>
    <t>Harmonium / Ideas of Order / The Man with the Blue Guitar</t>
  </si>
  <si>
    <t>Poems (Spring and All, Paterson)</t>
  </si>
  <si>
    <t>Williams, William Carlos</t>
  </si>
  <si>
    <t>Hugh Selwyn Mauberley</t>
  </si>
  <si>
    <t>Sons and Lovers</t>
  </si>
  <si>
    <t>Lawrence, D.H.</t>
  </si>
  <si>
    <t>The Rainbow</t>
  </si>
  <si>
    <t>Women in Love</t>
  </si>
  <si>
    <t>Lady Chatterley's Lover</t>
  </si>
  <si>
    <t>Studies in Classic American Literature</t>
  </si>
  <si>
    <t>Mrs Dalloway</t>
  </si>
  <si>
    <t>In the Penal Colony / Short Stories</t>
  </si>
  <si>
    <t>Death in Venice</t>
  </si>
  <si>
    <t>Doctor Faustus (Mann)</t>
  </si>
  <si>
    <t>The Glass Bead Game (Magister Ludi)</t>
  </si>
  <si>
    <t>Independent People</t>
  </si>
  <si>
    <t>Hunger / Pan</t>
  </si>
  <si>
    <t>In Search of Lost Time (À la recherche du temps perdu)</t>
  </si>
  <si>
    <t>The Counterfeiters (Les Faux-monnayeurs)</t>
  </si>
  <si>
    <t>The Immoralist / Strait is the Gate</t>
  </si>
  <si>
    <t>Man's Fate (La Condition Humaine)</t>
  </si>
  <si>
    <t>Poems (Alcools, Calligrammes)</t>
  </si>
  <si>
    <t>Les Illuminations (prose poems, influence on Modernism)</t>
  </si>
  <si>
    <t>Rimbaud, Arthur (Written 19th C)</t>
  </si>
  <si>
    <t>Du côté de chez Swann (Swann's Way - Vol 1 of In Search...)</t>
  </si>
  <si>
    <t>Introduction to Metaphysics / What is Called Thinking?</t>
  </si>
  <si>
    <t>The General Theory of Employment, Interest and Money</t>
  </si>
  <si>
    <t>Keynes, John Maynard</t>
  </si>
  <si>
    <t>The Protestant Ethic and the Spirit of Capitalism</t>
  </si>
  <si>
    <t>Weber, Max</t>
  </si>
  <si>
    <t>Economy and Society</t>
  </si>
  <si>
    <t>Course in General Linguistics (Posthumous)</t>
  </si>
  <si>
    <t>Saussure, Ferdinand de</t>
  </si>
  <si>
    <t>The Gift (Essai sur le don)</t>
  </si>
  <si>
    <t>The Elementary Forms of Religious Life</t>
  </si>
  <si>
    <t>Durkheim, Émile</t>
  </si>
  <si>
    <t>The Division of Labour in Society</t>
  </si>
  <si>
    <t>The Mind and Society (Trattato di sociologia generale)</t>
  </si>
  <si>
    <t>Pareto, Vilfredo</t>
  </si>
  <si>
    <t>Native Son</t>
  </si>
  <si>
    <t>Wright, Richard</t>
  </si>
  <si>
    <t>Black Boy</t>
  </si>
  <si>
    <t>Their Eyes Were Watching God</t>
  </si>
  <si>
    <t>Hurston, Zora Neale</t>
  </si>
  <si>
    <t>Cane</t>
  </si>
  <si>
    <t>Toomer, Jean</t>
  </si>
  <si>
    <t>U.S.A. Trilogy</t>
  </si>
  <si>
    <t>Look Homeward, Angel</t>
  </si>
  <si>
    <t>Wolfe, Thomas</t>
  </si>
  <si>
    <t>Poems (Collected Poems, 1909-1962)</t>
  </si>
  <si>
    <t>Poems (Collected Poems)</t>
  </si>
  <si>
    <t>Stevens, Wallace (Cont. work)</t>
  </si>
  <si>
    <t>Moore, Marianne</t>
  </si>
  <si>
    <t>Auden, W. H.</t>
  </si>
  <si>
    <t>Point Counter Point</t>
  </si>
  <si>
    <t>Nineteen Eighty-Four</t>
  </si>
  <si>
    <t>Homage to Catalonia / Down and Out in Paris and London</t>
  </si>
  <si>
    <t>Brideshead Revisited</t>
  </si>
  <si>
    <t>Waugh, Evelyn</t>
  </si>
  <si>
    <t>A Handful of Dust / Scoop</t>
  </si>
  <si>
    <t>The Power and the Glory</t>
  </si>
  <si>
    <t>Greene, Graham</t>
  </si>
  <si>
    <t>Brighton Rock / The Heart of the Matter / The End of the Affair</t>
  </si>
  <si>
    <t>No Exit / The Flies</t>
  </si>
  <si>
    <t>Critique of Dialectical Reason</t>
  </si>
  <si>
    <t>The Stranger (The Outsider)</t>
  </si>
  <si>
    <t>Waiting for Godot</t>
  </si>
  <si>
    <t>Endgame / Krapp's Last Tape</t>
  </si>
  <si>
    <t>Trilogy (Molloy, Malone Dies, The Unnamable)</t>
  </si>
  <si>
    <t>Beauvoir, Simone de</t>
  </si>
  <si>
    <t>The Mandarins</t>
  </si>
  <si>
    <t>Kuhn, Thomas S.</t>
  </si>
  <si>
    <t>Eros and Civilization / One-Dimensional Man</t>
  </si>
  <si>
    <t>Minima Moralia / Dialectic of Enlightenment</t>
  </si>
  <si>
    <t>Adorno, T.W. (&amp; Horkheimer)</t>
  </si>
  <si>
    <t>The Authoritarian Personality</t>
  </si>
  <si>
    <t>Adorno, T.W. (et al.)</t>
  </si>
  <si>
    <t>Adorno, T.W.</t>
  </si>
  <si>
    <t>The Work of Art in the Age of Mechanical Reproduction</t>
  </si>
  <si>
    <t>Illuminations / Arcades Project (fragments)</t>
  </si>
  <si>
    <t>Darkness at Noon</t>
  </si>
  <si>
    <t>Koestler, Arthur</t>
  </si>
  <si>
    <t>Zorba the Greek</t>
  </si>
  <si>
    <t>Ficciones / Labyrinths / The Aleph</t>
  </si>
  <si>
    <t>The Kingdom of this World</t>
  </si>
  <si>
    <t>Hopscotch (Rayuela)</t>
  </si>
  <si>
    <t>The Death of Artemio Cruz</t>
  </si>
  <si>
    <t>Snow Country / Thousand Cranes</t>
  </si>
  <si>
    <t>Confessions of a Mask / The Temple of the Golden Pavilion</t>
  </si>
  <si>
    <t>Cry, the Beloved Country</t>
  </si>
  <si>
    <t>Paton, Alan</t>
  </si>
  <si>
    <t>The Autumn of the Patriarch</t>
  </si>
  <si>
    <t>The War of the End of the World / Aunt Julia and the Scriptwriter</t>
  </si>
  <si>
    <t>Howl</t>
  </si>
  <si>
    <t>Invisible Man</t>
  </si>
  <si>
    <t>Ellison, Ralph</t>
  </si>
  <si>
    <t>Go Tell It on the Mountain / Giovanni's Room / Another Country</t>
  </si>
  <si>
    <t>Notes of a Native Son / The Fire Next Time</t>
  </si>
  <si>
    <t>Cat's Cradle / Breakfast of Champions</t>
  </si>
  <si>
    <t>Sometimes a Great Notion / One Flew Over the Cuckoo's Nest</t>
  </si>
  <si>
    <t>Giles Goat-Boy / The Sot-Weed Factor</t>
  </si>
  <si>
    <t>White Noise / Underworld</t>
  </si>
  <si>
    <t>Rabbit, Run / Rabbit Redux / Rabbit Is Rich / Rabbit at Rest</t>
  </si>
  <si>
    <t>American Pastoral / Portnoy's Complaint</t>
  </si>
  <si>
    <t>Beloved / Song of Solomon</t>
  </si>
  <si>
    <t>Cat's Eye / Alias Grace</t>
  </si>
  <si>
    <t>Midnight's Children</t>
  </si>
  <si>
    <t>Rushdie, Salman</t>
  </si>
  <si>
    <t>The Satanic Verses</t>
  </si>
  <si>
    <t>The French Lieutenant's Woman</t>
  </si>
  <si>
    <t>Possession: A Romance</t>
  </si>
  <si>
    <t>Byatt, A.S.</t>
  </si>
  <si>
    <t>If on a winter's night a traveler</t>
  </si>
  <si>
    <t>The Book of Laughter and Forgetting</t>
  </si>
  <si>
    <t>A Void (La Disparition)</t>
  </si>
  <si>
    <t>Said, Edward W.</t>
  </si>
  <si>
    <t>Of Grammatology / Writing and Difference</t>
  </si>
  <si>
    <t>Speech and Phenomena</t>
  </si>
  <si>
    <t>Anti-Oedipus / A Thousand Plateaus</t>
  </si>
  <si>
    <t>Deleuze, G. &amp; Guattari, F.</t>
  </si>
  <si>
    <t>Difference and Repetition / Logic of Sense</t>
  </si>
  <si>
    <t>Camera Lucida</t>
  </si>
  <si>
    <t>S/Z</t>
  </si>
  <si>
    <t>Understanding Media: The Extensions of Man</t>
  </si>
  <si>
    <t>McLuhan, Marshall</t>
  </si>
  <si>
    <t>The Medium is the Massage</t>
  </si>
  <si>
    <t>Silent Spring</t>
  </si>
  <si>
    <t>Carson, Rachel</t>
  </si>
  <si>
    <t>The Feminine Mystique</t>
  </si>
  <si>
    <t>Friedan, Betty</t>
  </si>
  <si>
    <t>Millett, Kate</t>
  </si>
  <si>
    <t>Sister Outsider</t>
  </si>
  <si>
    <t>A Brief History of Time</t>
  </si>
  <si>
    <t>Hawking, Stephen W.</t>
  </si>
  <si>
    <t>Gödel, Escher, Bach: an Eternal Golden Braid</t>
  </si>
  <si>
    <t>Hofstadter, Douglas R.</t>
  </si>
  <si>
    <t>Chaos: Making a New Science</t>
  </si>
  <si>
    <t>Gleick, James</t>
  </si>
  <si>
    <t>The Double Helix</t>
  </si>
  <si>
    <t>Watson, James D.</t>
  </si>
  <si>
    <t>Zen and the Art of Motorcycle Maintenance</t>
  </si>
  <si>
    <t>Pirsig, Robert M.</t>
  </si>
  <si>
    <t>Maus</t>
  </si>
  <si>
    <t>Spiegelman, Art</t>
  </si>
  <si>
    <t>Watchmen</t>
  </si>
  <si>
    <t>Moore, Alan &amp; Gibbons, Dave</t>
  </si>
  <si>
    <t>Angels in America</t>
  </si>
  <si>
    <t>Kushner, Tony</t>
  </si>
  <si>
    <t>Waiting for the Barbarians / Disgrace</t>
  </si>
  <si>
    <t>Coetzee, J. M.</t>
  </si>
  <si>
    <t>Atonement</t>
  </si>
  <si>
    <t>McEwan, Ian</t>
  </si>
  <si>
    <t>Life of Pi</t>
  </si>
  <si>
    <t>Martel, Yann</t>
  </si>
  <si>
    <t>Middlesex</t>
  </si>
  <si>
    <t>Eugenides, Jeffrey</t>
  </si>
  <si>
    <t>The Amazing Adventures of Kavalier &amp; Clay</t>
  </si>
  <si>
    <t>Chabon, Michael</t>
  </si>
  <si>
    <t>White Teeth</t>
  </si>
  <si>
    <t>Smith, Zadie</t>
  </si>
  <si>
    <t>The Rings of Saturn (English Translation 2000s, influential in 21st C.)</t>
  </si>
  <si>
    <t>Klara and the Sun</t>
  </si>
  <si>
    <t>Cloud Atlas</t>
  </si>
  <si>
    <t>Mitchell, David</t>
  </si>
  <si>
    <t>Gilead</t>
  </si>
  <si>
    <t>Home / Lila / Jack (Gilead Quartet)</t>
  </si>
  <si>
    <t>Wolf Hall / Bring Up the Bodies / The Mirror &amp; the Light (Cromwell Trilogy)</t>
  </si>
  <si>
    <t>The Sense of an Ending</t>
  </si>
  <si>
    <t>Barnes, Julian</t>
  </si>
  <si>
    <t>A Visit from the Goon Squad</t>
  </si>
  <si>
    <t>Egan, Jennifer</t>
  </si>
  <si>
    <t>The Orphan Master's Son</t>
  </si>
  <si>
    <t>Johnson, Adam</t>
  </si>
  <si>
    <t>Adichie, Chimamanda Ngozi</t>
  </si>
  <si>
    <t>Half of a Yellow Sun</t>
  </si>
  <si>
    <t>The Brief Wondrous Life of Oscar Wao</t>
  </si>
  <si>
    <t>Díaz, Junot</t>
  </si>
  <si>
    <t>Lincoln in the Bardo</t>
  </si>
  <si>
    <t>Saunders, George</t>
  </si>
  <si>
    <t>Tenth of December (Short Stories)</t>
  </si>
  <si>
    <t>The Overstory</t>
  </si>
  <si>
    <t>Powers, Richard</t>
  </si>
  <si>
    <t>Bewilderment</t>
  </si>
  <si>
    <t>The Underground Railroad</t>
  </si>
  <si>
    <t>Whitehead, Colson</t>
  </si>
  <si>
    <t>The Nickel Boys</t>
  </si>
  <si>
    <t>The Sellout</t>
  </si>
  <si>
    <t>Beatty, Paul</t>
  </si>
  <si>
    <t>Yanagihara, Hanya</t>
  </si>
  <si>
    <t>My Brilliant Friend (Neapolitan Novels series)</t>
  </si>
  <si>
    <t>The Story of a New Name (Neapolitan Novels series)</t>
  </si>
  <si>
    <t>Those Who Leave and Those Who Stay (Neapolitan Novels series)</t>
  </si>
  <si>
    <t>The Story of the Lost Child (Neapolitan Novels series)</t>
  </si>
  <si>
    <t>The Years (Les Années)</t>
  </si>
  <si>
    <t>Han Kang</t>
  </si>
  <si>
    <t>Flights</t>
  </si>
  <si>
    <t>The Sympathizer</t>
  </si>
  <si>
    <t>Nguyen, Viet Thanh</t>
  </si>
  <si>
    <t>Milkman</t>
  </si>
  <si>
    <t>Burns, Anna</t>
  </si>
  <si>
    <t>Ducks, Newburyport</t>
  </si>
  <si>
    <t>Ellmann, Lucy</t>
  </si>
  <si>
    <t>Girl, Woman, Other</t>
  </si>
  <si>
    <t>Shuggie Bain</t>
  </si>
  <si>
    <t>Stuart, Douglas</t>
  </si>
  <si>
    <t>Hamnet</t>
  </si>
  <si>
    <t>O'Farrell, Maggie</t>
  </si>
  <si>
    <t>Jonathan Strange &amp; Mr Norrell (Published 2004, influences ongoing)</t>
  </si>
  <si>
    <t>The Fifth Season (The Broken Earth Trilogy)</t>
  </si>
  <si>
    <t>Jemisin, N.K.</t>
  </si>
  <si>
    <t>The Obelisk Gate (The Broken Earth Trilogy)</t>
  </si>
  <si>
    <t>The Stone Sky (The Broken Earth Trilogy)</t>
  </si>
  <si>
    <t>The Three-Body Problem (Remembrance of Earth's Past Trilogy)</t>
  </si>
  <si>
    <t>Liu Cixin</t>
  </si>
  <si>
    <t>The Dark Forest (Remembrance of Earth's Past Trilogy)</t>
  </si>
  <si>
    <t>Death's End (Remembrance of Earth's Past Trilogy)</t>
  </si>
  <si>
    <t>Station Eleven</t>
  </si>
  <si>
    <t>Mandel, Emily St. John</t>
  </si>
  <si>
    <t>The Ministry for the Future</t>
  </si>
  <si>
    <t>Robinson, Kim Stanley</t>
  </si>
  <si>
    <t>Normal People</t>
  </si>
  <si>
    <t>Rooney, Sally</t>
  </si>
  <si>
    <t>Conversations with Friends</t>
  </si>
  <si>
    <t>Leave the World Behind</t>
  </si>
  <si>
    <t>Alam, Rumaan</t>
  </si>
  <si>
    <t>Dept. of Speculation</t>
  </si>
  <si>
    <t>Offill, Jenny</t>
  </si>
  <si>
    <t>Outline / Transit / Kudos (Outline Trilogy)</t>
  </si>
  <si>
    <t>Cusk, Rachel</t>
  </si>
  <si>
    <t>My Year of Rest and Relaxation</t>
  </si>
  <si>
    <t>Moshfegh, Ottessa</t>
  </si>
  <si>
    <t>Exit West</t>
  </si>
  <si>
    <t>Hamid, Mohsin</t>
  </si>
  <si>
    <t>Homegoing</t>
  </si>
  <si>
    <t>Gyasi, Yaa</t>
  </si>
  <si>
    <t>Pachinko</t>
  </si>
  <si>
    <t>Lee, Min Jin</t>
  </si>
  <si>
    <t>Sing, Unburied, Sing</t>
  </si>
  <si>
    <t>Ward, Jesmyn</t>
  </si>
  <si>
    <t>Salvage the Bones</t>
  </si>
  <si>
    <t>There There</t>
  </si>
  <si>
    <t>Orange, Tommy</t>
  </si>
  <si>
    <t>An Absolutely Remarkable Thing / A Beautifully Foolish Endeavor</t>
  </si>
  <si>
    <t>Green, Hank</t>
  </si>
  <si>
    <t>Project Hail Mary</t>
  </si>
  <si>
    <t>Weir, Andy</t>
  </si>
  <si>
    <t>Great Circle</t>
  </si>
  <si>
    <t>Shipstead, Maggie</t>
  </si>
  <si>
    <t>Crossroads / Freedom / Purity (Though Freedom is 2010)</t>
  </si>
  <si>
    <t>Detransition, Baby</t>
  </si>
  <si>
    <t>Peters, Torrey</t>
  </si>
  <si>
    <t>No One Is Talking About This</t>
  </si>
  <si>
    <t>Lockwood, Patricia</t>
  </si>
  <si>
    <t>The Vanishing Half</t>
  </si>
  <si>
    <t>Bennett, Brit</t>
  </si>
  <si>
    <t>Sapiens: A Brief History of Humankind</t>
  </si>
  <si>
    <t>Harari, Yuval Noah</t>
  </si>
  <si>
    <t>Homo Deus: A Brief History of Tomorrow</t>
  </si>
  <si>
    <t>21 Lessons for the 21st Century</t>
  </si>
  <si>
    <t>The Gene: An Intimate History</t>
  </si>
  <si>
    <t>Guns, Germs, and Steel (Published 1997, influence in 21st C.)</t>
  </si>
  <si>
    <t>Diamond, Jared</t>
  </si>
  <si>
    <t>Collapse: How Societies Choose to Fail or Succeed</t>
  </si>
  <si>
    <t>The Sixth Extinction: An Unnatural History</t>
  </si>
  <si>
    <t>Kolbert, Elizabeth</t>
  </si>
  <si>
    <t>Underland: A Deep Time Journey</t>
  </si>
  <si>
    <t>Macfarlane, Robert</t>
  </si>
  <si>
    <t>The Immortal Life of Henrietta Lacks</t>
  </si>
  <si>
    <t>Skloot, Rebecca</t>
  </si>
  <si>
    <t>Between the World and Me</t>
  </si>
  <si>
    <t>Coates, Ta-Nehisi</t>
  </si>
  <si>
    <t>The Case for Reparations (Essay, influential)</t>
  </si>
  <si>
    <t>Evicted: Poverty and Profit in the American City</t>
  </si>
  <si>
    <t>Desmond, Matthew</t>
  </si>
  <si>
    <t>Educated</t>
  </si>
  <si>
    <t>Westover, Tara</t>
  </si>
  <si>
    <t>Hillbilly Elegy</t>
  </si>
  <si>
    <t>Vance, J.D.</t>
  </si>
  <si>
    <t>Just Mercy: A Story of Justice and Redemption</t>
  </si>
  <si>
    <t>Stevenson, Bryan</t>
  </si>
  <si>
    <t>The New Jim Crow: Mass Incarceration in the Age of Colorblindness</t>
  </si>
  <si>
    <t>Alexander, Michelle</t>
  </si>
  <si>
    <t>Capital in the Twenty-First Century</t>
  </si>
  <si>
    <t>Piketty, Thomas</t>
  </si>
  <si>
    <t>The Shock Doctrine: The Rise of Disaster Capitalism</t>
  </si>
  <si>
    <t>Klein, Naomi</t>
  </si>
  <si>
    <t>This Changes Everything: Capitalism vs. The Climate</t>
  </si>
  <si>
    <t>The Body Keeps the Score: Brain, Mind, and Body in the Healing of Trauma</t>
  </si>
  <si>
    <t>van der Kolk, Bessel</t>
  </si>
  <si>
    <t>Stamped from the Beginning: The Definitive History of Racist Ideas in America</t>
  </si>
  <si>
    <t>Kendi, Ibram X.</t>
  </si>
  <si>
    <t>How to Be an Antiracist</t>
  </si>
  <si>
    <t>Caste: The Origins of Our Discontents</t>
  </si>
  <si>
    <t>Wilkerson, Isabel</t>
  </si>
  <si>
    <t>The Warmth of Other Suns</t>
  </si>
  <si>
    <t>Braiding Sweetgrass: Indigenous Wisdom, Scientific Knowledge and the Teachings of Plants</t>
  </si>
  <si>
    <t>Kimmerer, Robin Wall</t>
  </si>
  <si>
    <t>Why We Sleep: Unlocking the Power of Sleep and Dreams</t>
  </si>
  <si>
    <t>Walker, Matthew</t>
  </si>
  <si>
    <t>Entangled Life: How Fungi Make Our Worlds, Change Our Minds &amp; Shape Our Futures</t>
  </si>
  <si>
    <t>Sheldrake, Merlin</t>
  </si>
  <si>
    <t>The Man Who Mistook His Wife for a Hat (Pub 1985, continued influence)</t>
  </si>
  <si>
    <t>Sacks, Oliver</t>
  </si>
  <si>
    <t>Hallucinations / Musicophilia</t>
  </si>
  <si>
    <t>Being Mortal: Medicine and What Matters in the End</t>
  </si>
  <si>
    <t>Gawande, Atul</t>
  </si>
  <si>
    <t>Hidden Figures</t>
  </si>
  <si>
    <t>Shetterly, Margot Lee</t>
  </si>
  <si>
    <t>Quiet: The Power of Introverts in a World That Can't Stop Talking</t>
  </si>
  <si>
    <t>Cain, Susan</t>
  </si>
  <si>
    <t>Dopesick: Dealers, Doctors, and the Drug Company that Addicted America</t>
  </si>
  <si>
    <t>Macy, Beth</t>
  </si>
  <si>
    <t>Say Nothing: A True Story of Murder and Memory in Northern Ireland</t>
  </si>
  <si>
    <t>Keefe, Patrick Radden</t>
  </si>
  <si>
    <t>Empire of Pain: The Secret History of the Sackler Dynasty</t>
  </si>
  <si>
    <t>Bad Blood: Secrets and Lies in a Silicon Valley Startup</t>
  </si>
  <si>
    <t>Carreyrou, John</t>
  </si>
  <si>
    <t>Killers of the Flower Moon: The Osage Murders and the Birth of the FBI</t>
  </si>
  <si>
    <t>Grann, David</t>
  </si>
  <si>
    <t>The Spirit Level: Why More Equal Societies Almost Always Do Better</t>
  </si>
  <si>
    <t>Wilkinson, Richard &amp; Pickett, Kate</t>
  </si>
  <si>
    <t>Factfulness: Ten Reasons We're Wrong About the World – and Why Things Are Better Than You Think</t>
  </si>
  <si>
    <t>Rosling, Hans (with O. &amp; A.)</t>
  </si>
  <si>
    <t>Citizen: An American Lyric</t>
  </si>
  <si>
    <t>Rankine, Claudia</t>
  </si>
  <si>
    <t>Life on Mars</t>
  </si>
  <si>
    <t>Smith, Tracy K.</t>
  </si>
  <si>
    <t>Don't Call Us Dead</t>
  </si>
  <si>
    <t>Smith, Danez</t>
  </si>
  <si>
    <t>Deaf Republic</t>
  </si>
  <si>
    <t>Kaminsky, Ilya</t>
  </si>
  <si>
    <t>Hamilton: The Revolution (Book/Libretto)</t>
  </si>
  <si>
    <t>Miranda, Lin-Manuel (&amp; McCarter)</t>
  </si>
  <si>
    <t>Fleabag: The Scriptures (Book/Script)</t>
  </si>
  <si>
    <t>Waller-Bridge, Phoebe</t>
  </si>
  <si>
    <t>The Flick</t>
  </si>
  <si>
    <t>Baker, Annie</t>
  </si>
  <si>
    <t>Clybourne Park</t>
  </si>
  <si>
    <t>Norris, Bruce</t>
  </si>
  <si>
    <t>August: Osage County</t>
  </si>
  <si>
    <t>Letts, Tracy</t>
  </si>
  <si>
    <t>Water by the Spoonful</t>
  </si>
  <si>
    <t>Hudes, Quiara Alegría</t>
  </si>
  <si>
    <t>Satapatha Brahmana</t>
  </si>
  <si>
    <t>Surya Siddhanta</t>
  </si>
  <si>
    <t>Chuang Tzu (Inner Chapters especially)</t>
  </si>
  <si>
    <t>Lieh Tzu (Liezi)</t>
  </si>
  <si>
    <t>Lie Yukou (Traditionally)</t>
  </si>
  <si>
    <t>Questions of Milinda (Milinda Panha)</t>
  </si>
  <si>
    <t>The Golden Ass (Metamorphoses - Apuleius)</t>
  </si>
  <si>
    <t>Apuleius, Lucius</t>
  </si>
  <si>
    <t>Daphnis and Chloe</t>
  </si>
  <si>
    <t>Longus</t>
  </si>
  <si>
    <t>On the Sublime</t>
  </si>
  <si>
    <t>Longinus (Pseudo-Longinus)</t>
  </si>
  <si>
    <t>Enneads</t>
  </si>
  <si>
    <t>The Marriage of Philology and Mercury</t>
  </si>
  <si>
    <t>Capella, Martianus</t>
  </si>
  <si>
    <t>Colonna, Francesco (Attr.)</t>
  </si>
  <si>
    <t>Andreae, Johann Valentin (Attr.)</t>
  </si>
  <si>
    <t>Pseudodoxia Epidemica (Vulgar Errors)</t>
  </si>
  <si>
    <t>Urn Burial (Hydriotaphia) / The Garden of Cyrus</t>
  </si>
  <si>
    <t>Grimmelshausen, H. J. C. von</t>
  </si>
  <si>
    <t>Cyrano de Bergerac's Works (Comical History of the States and Empires of the Moon/Sun)</t>
  </si>
  <si>
    <t>Cyrano de Bergerac, Savinien de</t>
  </si>
  <si>
    <t>A Tale of a Tub</t>
  </si>
  <si>
    <t>Rameau's Nephew</t>
  </si>
  <si>
    <t>Jacques the Fatalist</t>
  </si>
  <si>
    <t>Heinrich von Ofterdingen</t>
  </si>
  <si>
    <t>Aurelia</t>
  </si>
  <si>
    <t>Les Chimères (Sonnets)</t>
  </si>
  <si>
    <t>Maldoror (Les Chants de Maldoror)</t>
  </si>
  <si>
    <t>Illuminations / A Season in Hell</t>
  </si>
  <si>
    <t>Against Nature (À rebours)</t>
  </si>
  <si>
    <t>The Night Land</t>
  </si>
  <si>
    <t>Confessions of an English Opium-Eater (Expanded versions)</t>
  </si>
  <si>
    <t>Sartor Resartus</t>
  </si>
  <si>
    <t>Carlyle, Thomas</t>
  </si>
  <si>
    <t>Marius the Epicurean</t>
  </si>
  <si>
    <t>Pater, Walter</t>
  </si>
  <si>
    <t>Studies in the History of the Renaissance</t>
  </si>
  <si>
    <t>Maldoror</t>
  </si>
  <si>
    <t>Une Saison en Enfer (A Season in Hell)</t>
  </si>
  <si>
    <t>The Making of Americans</t>
  </si>
  <si>
    <t>Three Lives</t>
  </si>
  <si>
    <t>Lewis, Wyndham</t>
  </si>
  <si>
    <t>The Apes of God</t>
  </si>
  <si>
    <t>Impressions of Africa (Impressions d'Afrique)</t>
  </si>
  <si>
    <t>Les Champs Magnétiques (The Magnetic Fields)</t>
  </si>
  <si>
    <t>Breton, André &amp; Soupault, Philippe</t>
  </si>
  <si>
    <t>Hebdomeros</t>
  </si>
  <si>
    <t>Duino Elegies / Sonnets to Orpheus</t>
  </si>
  <si>
    <t>Between the Acts</t>
  </si>
  <si>
    <t>Molloy (Trilogy)</t>
  </si>
  <si>
    <t>Malone Dies (Trilogy)</t>
  </si>
  <si>
    <t>Auto-da-Fé (Die Blendung)</t>
  </si>
  <si>
    <t>Crowds and Power</t>
  </si>
  <si>
    <t>The Opposing Shore (Le Rivage des Syrtes)</t>
  </si>
  <si>
    <t>Death Sentence (L'Arrêt de mort)</t>
  </si>
  <si>
    <t>The Lime Works</t>
  </si>
  <si>
    <t>62: A Model Kit</t>
  </si>
  <si>
    <t>Three Trapped Tigers</t>
  </si>
  <si>
    <t>Cabrera Infante, Guillermo</t>
  </si>
  <si>
    <t>Ada or Ardor: A Family Chronicle</t>
  </si>
  <si>
    <t>Jealousy (La Jalousie)</t>
  </si>
  <si>
    <t>Robbe-Grillet, Alain</t>
  </si>
  <si>
    <t>In the Labyrinth</t>
  </si>
  <si>
    <t>The Voyeur</t>
  </si>
  <si>
    <t>The Erasers</t>
  </si>
  <si>
    <t>Passing Time (L'Emploi du temps)</t>
  </si>
  <si>
    <t>Degrees</t>
  </si>
  <si>
    <t>The Georgics</t>
  </si>
  <si>
    <t>The Garden of Forking Paths (in Ficciones)</t>
  </si>
  <si>
    <t>Tlön, Uqbar, Orbis Tertius (in Ficciones)</t>
  </si>
  <si>
    <t>The Aleph (in The Aleph and Other Stories)</t>
  </si>
  <si>
    <t>Lookout Cartridge</t>
  </si>
  <si>
    <t>Plus</t>
  </si>
  <si>
    <t>Willie Masters' Lonesome Wife</t>
  </si>
  <si>
    <t>On Being Blue: A Philosophical Inquiry</t>
  </si>
  <si>
    <t>Giles Goat-Boy</t>
  </si>
  <si>
    <t>LETTERS</t>
  </si>
  <si>
    <t>Lost in the Funhouse</t>
  </si>
  <si>
    <t>Ratner's Star</t>
  </si>
  <si>
    <t>Players</t>
  </si>
  <si>
    <t>Aberration of Starlight</t>
  </si>
  <si>
    <t>Crystal Vision</t>
  </si>
  <si>
    <t>The Trilogy of Resistance (The Guiltless, etc.)</t>
  </si>
  <si>
    <t>Cosmicomics / t zero</t>
  </si>
  <si>
    <t>An Attempt at Exhausting a Place in Paris</t>
  </si>
  <si>
    <t>Mobile: Study for the Representation of the United States</t>
  </si>
  <si>
    <t>Cat and Mouse / Dog Years (Danzig Trilogy)</t>
  </si>
  <si>
    <t>The Flounder</t>
  </si>
  <si>
    <t>The War of the End of the World</t>
  </si>
  <si>
    <t>Conversation in the Cathedral</t>
  </si>
  <si>
    <t>I, the Supreme</t>
  </si>
  <si>
    <t>Roa Bastos, Augusto</t>
  </si>
  <si>
    <t>Betrayed by Rita Hayworth</t>
  </si>
  <si>
    <t>Puig, Manuel</t>
  </si>
  <si>
    <t>Kiss of the Spider Woman</t>
  </si>
  <si>
    <t>Memoirs of Hadrian</t>
  </si>
  <si>
    <t>Yourcenar, Marguerite</t>
  </si>
  <si>
    <t>The Abyss (L'Œuvre au noir)</t>
  </si>
  <si>
    <t>Transparent Things</t>
  </si>
  <si>
    <t>The Unfortunates</t>
  </si>
  <si>
    <t>Johnson, B. S.</t>
  </si>
  <si>
    <t>Christie Malry's Own Double-Entry</t>
  </si>
  <si>
    <t>Lanark: A Life in Four Books</t>
  </si>
  <si>
    <t>Nights at the Circus</t>
  </si>
  <si>
    <t>Earthly Powers</t>
  </si>
  <si>
    <t>Daniel Martin</t>
  </si>
  <si>
    <t>Moderato Cantabile</t>
  </si>
  <si>
    <t>Alphabetical Africa</t>
  </si>
  <si>
    <t>Abish, Walter</t>
  </si>
  <si>
    <t>How German Is It</t>
  </si>
  <si>
    <t>Reader's Block / This Is Not A Novel</t>
  </si>
  <si>
    <t>The Journalist</t>
  </si>
  <si>
    <t>Mathews, Harry</t>
  </si>
  <si>
    <t>Tlooth / Cigarettes</t>
  </si>
  <si>
    <t>Zettel</t>
  </si>
  <si>
    <t>Remarks on the Foundations of Mathematics</t>
  </si>
  <si>
    <t>Glas</t>
  </si>
  <si>
    <t>Levinas, Emmanuel</t>
  </si>
  <si>
    <t>Otherwise than Being or Beyond Essence</t>
  </si>
  <si>
    <t>Being and Event</t>
  </si>
  <si>
    <t>Badiou, Alain</t>
  </si>
  <si>
    <t>Logics of Worlds</t>
  </si>
  <si>
    <t>The Differend: Phrases in Dispute</t>
  </si>
  <si>
    <t>The Postmodern Condition: A Report on Knowledge</t>
  </si>
  <si>
    <t>Horkheimer, M. &amp; Adorno, T.W.</t>
  </si>
  <si>
    <t>Imagined Communities</t>
  </si>
  <si>
    <t>Anderson, Benedict</t>
  </si>
  <si>
    <t>The Making of the English Working Class</t>
  </si>
  <si>
    <t>Thompson, E.P.</t>
  </si>
  <si>
    <t>The Great Transformation</t>
  </si>
  <si>
    <t>Polanyi, Karl</t>
  </si>
  <si>
    <t>Wallace, David Foster</t>
  </si>
  <si>
    <t>The Pale King (Unfinished)</t>
  </si>
  <si>
    <t>A Supposedly Fun Thing I'll Never Do Again (Essays)</t>
  </si>
  <si>
    <t>Consider the Lobster (Essays)</t>
  </si>
  <si>
    <t>The Raw Shark Texts</t>
  </si>
  <si>
    <t>Hall, Steven</t>
  </si>
  <si>
    <t>Babel-17 / Nova / Stars in My Pocket Like Grains of Sand</t>
  </si>
  <si>
    <t>The Emigrants / Vertigo / The Rings of Saturn</t>
  </si>
  <si>
    <t>The Blind Assassin</t>
  </si>
  <si>
    <t>Oryx and Crake (MaddAddam Trilogy)</t>
  </si>
  <si>
    <t>A History of the World in 10½ Chapters</t>
  </si>
  <si>
    <t>Flaubert's Parrot</t>
  </si>
  <si>
    <t>Antwerp</t>
  </si>
  <si>
    <t>Distant Star</t>
  </si>
  <si>
    <t>The Rings of Saturn</t>
  </si>
  <si>
    <t>The Bone Clocks</t>
  </si>
  <si>
    <t>Ghostwritten</t>
  </si>
  <si>
    <t>The Buried Giant</t>
  </si>
  <si>
    <t>Tenth of December</t>
  </si>
  <si>
    <t>Pastoralia / CivilWarLand in Bad Decline</t>
  </si>
  <si>
    <t>Wolf Hall / Bring Up the Bodies / The Mirror &amp; the Light</t>
  </si>
  <si>
    <t>A Brief History of Seven Killings</t>
  </si>
  <si>
    <t>James, Marlon</t>
  </si>
  <si>
    <t>My Brilliant Friend (and subsequent Neapolitan Novels)</t>
  </si>
  <si>
    <t>A Man's Place / A Woman's Story</t>
  </si>
  <si>
    <t>Human Acts</t>
  </si>
  <si>
    <t>The Sympathizer / The Committed</t>
  </si>
  <si>
    <t>Second Place</t>
  </si>
  <si>
    <t>The Echo Maker / Generosity: An Enhancement</t>
  </si>
  <si>
    <t>Zone One</t>
  </si>
  <si>
    <t>The People in the Trees</t>
  </si>
  <si>
    <t>The Fifth Season (and subsequent Broken Earth Trilogy)</t>
  </si>
  <si>
    <t>The Three-Body Problem (and subsequent Remembrance Trilogy)</t>
  </si>
  <si>
    <t>Annihilation (Southern Reach Trilogy)</t>
  </si>
  <si>
    <t>Borne</t>
  </si>
  <si>
    <t>Jonathan Strange &amp; Mr Norrell</t>
  </si>
  <si>
    <t>Grief is the Thing with Feathers</t>
  </si>
  <si>
    <t>Porter, Max</t>
  </si>
  <si>
    <t>Lanny</t>
  </si>
  <si>
    <t>The Wall</t>
  </si>
  <si>
    <t>Haushofer, Marlen</t>
  </si>
  <si>
    <t>Visitation</t>
  </si>
  <si>
    <t>Erpenbeck, Jenny</t>
  </si>
  <si>
    <t>Go, Went, Gone</t>
  </si>
  <si>
    <t>The End of Days</t>
  </si>
  <si>
    <t>Énard, Mathias</t>
  </si>
  <si>
    <t>Compass</t>
  </si>
  <si>
    <t>My Struggle (Min Kamp - Series)</t>
  </si>
  <si>
    <t>The Morning Star</t>
  </si>
  <si>
    <t>Paradais</t>
  </si>
  <si>
    <t>Vernon Subutex Trilogy</t>
  </si>
  <si>
    <t>Despentes, Virginie</t>
  </si>
  <si>
    <t>Ogawa, Yoko</t>
  </si>
  <si>
    <t>Breasts and Eggs</t>
  </si>
  <si>
    <t>Kawakami, Mieko</t>
  </si>
  <si>
    <t>Dead Astronauts</t>
  </si>
  <si>
    <t>Embassytown</t>
  </si>
  <si>
    <t>Miéville, China</t>
  </si>
  <si>
    <t>Perdido Street Station / The Scar / Iron Council (Bas-Lag series)</t>
  </si>
  <si>
    <t>The City &amp; the City</t>
  </si>
  <si>
    <t>Nocilla Dream / Nocilla Experience / Nocilla Lab</t>
  </si>
  <si>
    <t>Signs Preceding the End of the World</t>
  </si>
  <si>
    <t>Herrera, Yuri</t>
  </si>
  <si>
    <t>Faces in the Crowd</t>
  </si>
  <si>
    <t>Luiselli, Valeria</t>
  </si>
  <si>
    <t>Lost Children Archive</t>
  </si>
  <si>
    <t>The Mars Room</t>
  </si>
  <si>
    <t>Kushner, Rachel</t>
  </si>
  <si>
    <t>The Flamethrowers</t>
  </si>
  <si>
    <t>Priestdaddy (Memoir, highly stylized)</t>
  </si>
  <si>
    <t>S., (Ship of Theseus)</t>
  </si>
  <si>
    <t>Abrams, J.J. &amp; Dorst, Doug</t>
  </si>
  <si>
    <t>Building Stories (Graphic Novel, unconventional format)</t>
  </si>
  <si>
    <t>Ware, Chris</t>
  </si>
  <si>
    <t>Jimmy Corrigan, the Smartest Kid on Earth (Graphic Novel)</t>
  </si>
  <si>
    <t>Here (Graphic Novel)</t>
  </si>
  <si>
    <t>McGuire, Richard</t>
  </si>
  <si>
    <t>Fun Home: A Family Tragicomic (Graphic Memoir)</t>
  </si>
  <si>
    <t>Bechdel, Alison</t>
  </si>
  <si>
    <t>Persepolis (Graphic Memoir)</t>
  </si>
  <si>
    <t>Satrapi, Marjane</t>
  </si>
  <si>
    <t>The Hatred of Poetry (Essay)</t>
  </si>
  <si>
    <t>Lerner, Ben</t>
  </si>
  <si>
    <t>Leaving the Atocha Station / 10:04 / The Topeka School</t>
  </si>
  <si>
    <t>Continuing commentary : the Collected works of Leslie Scalapino</t>
  </si>
  <si>
    <t>Scalapino, Leslie</t>
  </si>
  <si>
    <t>Zong!</t>
  </si>
  <si>
    <t>Philip, M. NourbeSe</t>
  </si>
  <si>
    <t>Don't Let Me Be Lonely: An American Lyric</t>
  </si>
  <si>
    <t>Nox</t>
  </si>
  <si>
    <t>The Beauty of the Husband</t>
  </si>
  <si>
    <t>In the Dream House (Memoir, experimental form)</t>
  </si>
  <si>
    <t>Machado, Carmen Maria</t>
  </si>
  <si>
    <t>Her Body and Other Parties (Short Stories)</t>
  </si>
  <si>
    <t>Braiding Sweetgrass</t>
  </si>
  <si>
    <t>Entangled Life</t>
  </si>
  <si>
    <t>Debt: The First 5,000 Years</t>
  </si>
  <si>
    <t>Graeber, David</t>
  </si>
  <si>
    <t>Bullshit Jobs: A Theory</t>
  </si>
  <si>
    <t>The Mushroom at the End of the World</t>
  </si>
  <si>
    <t>Tsing, Anna Lowenhaupt</t>
  </si>
  <si>
    <t>Staying with the Trouble: Making Kin in the Chthulucene</t>
  </si>
  <si>
    <t>Haraway, Donna J.</t>
  </si>
  <si>
    <t>A Cyborg Manifesto (Essay, late 20th C influence)</t>
  </si>
  <si>
    <t>The Body Keeps the Score</t>
  </si>
  <si>
    <t>Notes on 'Camp' (Essay, late 20th C influence)</t>
  </si>
  <si>
    <t>The Society of the Spectacle (Late 20th C influence)</t>
  </si>
  <si>
    <t>Simulacra and Simulation (Late 20th C influence)</t>
  </si>
  <si>
    <t>Precarious Life / Frames of War</t>
  </si>
  <si>
    <t>Learning to Die in the Anthropocene</t>
  </si>
  <si>
    <t>Scranton, Roy</t>
  </si>
  <si>
    <t>Dark Ecology: For a Logic of Future Coexistence</t>
  </si>
  <si>
    <t>Morton, Timothy</t>
  </si>
  <si>
    <t>Hyperobjects: Philosophy and Ecology after the End of the World</t>
  </si>
  <si>
    <t>Gothic horror, transgression, demonic pacts, intense depravity</t>
  </si>
  <si>
    <t>Gothic horror, existential dread, Faustian bargain, suffering</t>
  </si>
  <si>
    <t>Existential isolation, body horror, philosophical horror of creation</t>
  </si>
  <si>
    <t>Labyrinthine narrative, unsettling shifts in reality, Gothic</t>
  </si>
  <si>
    <t>Destructive passion, cruelty, haunting atmosphere, social decay</t>
  </si>
  <si>
    <t>The Fall of the House of Usher</t>
  </si>
  <si>
    <t>Psychological decay, dread, atmospheric horror, unreliable narrator</t>
  </si>
  <si>
    <t>The Pit and the Pendulum</t>
  </si>
  <si>
    <t>Claustrophobia, psychological torture, sensory deprivation</t>
  </si>
  <si>
    <t>The Tell-Tale Heart / The Black Cat</t>
  </si>
  <si>
    <t>Madness, guilt, paranoia, violence, psychological horror</t>
  </si>
  <si>
    <t>Obsession, existential dread, cosmic indifference, nature's terror</t>
  </si>
  <si>
    <t>Bartleby, the Scrivener</t>
  </si>
  <si>
    <t>Existential despair, alienation, baffling refusal, societal critique</t>
  </si>
  <si>
    <t>Psychological torment, spite, alienation, critique of rationalism</t>
  </si>
  <si>
    <t>The Devils (The Possessed)</t>
  </si>
  <si>
    <t>Nihilism, political extremism, moral collapse, violence</t>
  </si>
  <si>
    <t>Decadence, ennui, artificiality, extreme aestheticism, morbidity</t>
  </si>
  <si>
    <t>Satanism, historical depravity, spiritual crisis, occultism</t>
  </si>
  <si>
    <t>Surreal violence, blasphemy, cosmic despair, extreme prose poetry</t>
  </si>
  <si>
    <t>Folk horror, body horror, cosmic dread, pagan survival</t>
  </si>
  <si>
    <t>Psychological decay, urban dread, visionary horror, poverty</t>
  </si>
  <si>
    <t>Cosmic horror (pre-Lovecraft), madness, cursed text, decay</t>
  </si>
  <si>
    <t>Psychological ambiguity, supernatural dread, unreliable narrator</t>
  </si>
  <si>
    <t>Duality of man, repressed desires, body horror, urban terror</t>
  </si>
  <si>
    <t>Gothic horror, transgression, sexuality, fear of the other</t>
  </si>
  <si>
    <t>Body horror, alienation, absurdity, existential isolation</t>
  </si>
  <si>
    <t>Bureaucratic nightmare, paranoia, alienation, loss of agency</t>
  </si>
  <si>
    <t>In the Penal Colony</t>
  </si>
  <si>
    <t>Body horror, torture, absurd bureaucracy, detached cruelty</t>
  </si>
  <si>
    <t>Psychological collapse, colonial horror, darkness within humanity</t>
  </si>
  <si>
    <t>Existential dread, absurdity, alienation from reality/self</t>
  </si>
  <si>
    <t>No Exit</t>
  </si>
  <si>
    <t>Psychological torture, existential hell ("Hell is other people")</t>
  </si>
  <si>
    <t>Existential indifference, absurdity, alienation, societal judgment</t>
  </si>
  <si>
    <t>Nihilism, misanthropy, visceral disgust with humanity, war horror</t>
  </si>
  <si>
    <t>Misanthropy, bleakness, poverty, bodily decay, nihilism</t>
  </si>
  <si>
    <t>Miss Lonelyhearts</t>
  </si>
  <si>
    <t>West, Nathanael</t>
  </si>
  <si>
    <t>Despair, spiritual emptiness, grotesque satire, psychological pain</t>
  </si>
  <si>
    <t>The Day of the Locust</t>
  </si>
  <si>
    <t>Grotesque characters, Hollywood decay, violence, societal collapse</t>
  </si>
  <si>
    <t>Psychological intensity, decay, alienation, dark atmosphere</t>
  </si>
  <si>
    <t>Alcoholism, self-destruction, psychological torment, hellish setting</t>
  </si>
  <si>
    <t>The Sheltering Sky</t>
  </si>
  <si>
    <t>Bowles, Paul</t>
  </si>
  <si>
    <t>Existential dread, alienation, cultural clash, descent into chaos</t>
  </si>
  <si>
    <t>Fragmented narrative, addiction, body horror, paranoia, social critique</t>
  </si>
  <si>
    <t>The Ticket That Exploded / Nova Express (Cut-up Trilogy)</t>
  </si>
  <si>
    <t>Experimental form, control systems, viral language, paranoia</t>
  </si>
  <si>
    <t>Fragmented reality, media saturation, violence, psychological trauma</t>
  </si>
  <si>
    <t>Societal breakdown, primal urges, architectural dystopia</t>
  </si>
  <si>
    <t>Ultraviolence, free will vs conditioning, linguistic experiment</t>
  </si>
  <si>
    <t>Existential waiting, absurdity, meaninglessness, minimal setting</t>
  </si>
  <si>
    <t>Endgame</t>
  </si>
  <si>
    <t>Entrapment, decay, meaninglessness, post-apocalyptic despair</t>
  </si>
  <si>
    <t>Molloy / Malone Dies / The Unnamable (Trilogy)</t>
  </si>
  <si>
    <t>Bodily decay, loss of identity, linguistic breakdown, despair</t>
  </si>
  <si>
    <t>Extreme minimalism, suffering, repetition, mud and darkness</t>
  </si>
  <si>
    <t>The Butcher Boy</t>
  </si>
  <si>
    <t>McCabe, Patrick</t>
  </si>
  <si>
    <t>Unreliable narrator, descent into madness, violence, dark humor</t>
  </si>
  <si>
    <t>Extreme violence, consumer culture critique, unreliable narrator</t>
  </si>
  <si>
    <t>Body modification, cults, family dysfunction, grotesque beauty</t>
  </si>
  <si>
    <t>Extreme violence, nihilism, Gnostic themes, bleak landscape</t>
  </si>
  <si>
    <t>Incest, infanticide, relentless darkness, biblical undertones</t>
  </si>
  <si>
    <t>Correction / The Lime Works / Gargoyles</t>
  </si>
  <si>
    <t>Obsession, madness, claustrophobic prose, misanthropy, repetition</t>
  </si>
  <si>
    <t>Psychological fragmentation, trauma, gender dynamics, despair</t>
  </si>
  <si>
    <t>Psychological cruelty, sexual obsession, power dynamics, cold prose</t>
  </si>
  <si>
    <t>Woman at Point Zero</t>
  </si>
  <si>
    <t>El Saadawi, Nawal</t>
  </si>
  <si>
    <t>Oppression, violence against women, institutional cruelty</t>
  </si>
  <si>
    <t>Transgression, eroticism, surrealism, philosophical exploration</t>
  </si>
  <si>
    <t>Transgression, criminality, homoeroticism, stylized prose</t>
  </si>
  <si>
    <t>The Thief's Journal</t>
  </si>
  <si>
    <t>Autobiography, betrayal, degradation, existentialism</t>
  </si>
  <si>
    <t>Invisible Monsters</t>
  </si>
  <si>
    <t>Identity disruption, body horror, consumer critique, non-linear</t>
  </si>
  <si>
    <t>Extreme stories within story, bodily violation, psychological tests</t>
  </si>
  <si>
    <t>Wise Blood / The Violent Bear It Away</t>
  </si>
  <si>
    <t>O'Connor, Flannery</t>
  </si>
  <si>
    <t>Grotesque characters, religious fanaticism, Southern Gothic</t>
  </si>
  <si>
    <t>A Good Man Is Hard to Find (Short Stories)</t>
  </si>
  <si>
    <t>Violence, grace, spiritual crisis, grotesque realism</t>
  </si>
  <si>
    <t>Social conformity, ritual violence, underlying darkness</t>
  </si>
  <si>
    <t>Psychological horror, haunted house, unreliable perception</t>
  </si>
  <si>
    <t>Isolation, paranoia, social ostracization, unsettling atmosphere</t>
  </si>
  <si>
    <t>Dystopian, surreal, gender transformation, grotesque imagery</t>
  </si>
  <si>
    <t>Magical realism, carnivalesque, subversion of narrative</t>
  </si>
  <si>
    <t>Feminist retellings of fairy tales, dark sensuality, violence</t>
  </si>
  <si>
    <t>Paranoia, loss of identity, psychological horror, urban dread</t>
  </si>
  <si>
    <t>The Ceremony</t>
  </si>
  <si>
    <t>Abuse, trauma, psychological control, body horror</t>
  </si>
  <si>
    <t>Black Hole</t>
  </si>
  <si>
    <t>Body horror, teenage angst, STD metaphor, surreal imagery</t>
  </si>
  <si>
    <t>Cosmic horror, body horror, spiral obsession, inescapable dread</t>
  </si>
  <si>
    <t>Gyo / Tomie</t>
  </si>
  <si>
    <t>Body horror, grotesque creatures, psychological disturbance</t>
  </si>
  <si>
    <t>Addiction, despair, psychological and physical degradation</t>
  </si>
  <si>
    <t>Urban decay, violence, desperation, raw portrayal of suffering</t>
  </si>
  <si>
    <t>Labyrinthine structure, unreliable narration, psychological dread</t>
  </si>
  <si>
    <t>Conceptual horror, loss of memory/identity, textual manipulation</t>
  </si>
  <si>
    <t>Ecological horror, body horror, incomprehensible environments</t>
  </si>
  <si>
    <t>Post-apocalyptic, biotech horror, shifting identities</t>
  </si>
  <si>
    <t>Experimental narrative, ecological collapse, biotech horror</t>
  </si>
  <si>
    <t>Tender is the Flesh</t>
  </si>
  <si>
    <t>Dystopian cannibalism, normalization of atrocity, social critique</t>
  </si>
  <si>
    <t>Environmental horror, parental anxiety, ambiguous dread</t>
  </si>
  <si>
    <t>Mouthful of Birds</t>
  </si>
  <si>
    <t>Unsettling short stories, surreal, psychological disturbance</t>
  </si>
  <si>
    <t>Class disparity, violence, obsession, moral decay</t>
  </si>
  <si>
    <t>Body transformation, psychological distress, societal pressure</t>
  </si>
  <si>
    <t>Historical trauma, state violence, grief, lingering effects</t>
  </si>
  <si>
    <t>Earthlings</t>
  </si>
  <si>
    <t>Murata, Sayaka</t>
  </si>
  <si>
    <t>Alienation, societal nonconformity, disturbing logic, taboo</t>
  </si>
  <si>
    <t>Convenience Store Woman</t>
  </si>
  <si>
    <t>Alienation, societal pressure, finding meaning in routine</t>
  </si>
  <si>
    <t>Alienation, apathy, pharmacological escape, critique of wellness</t>
  </si>
  <si>
    <t>Eileen / Lapvona</t>
  </si>
  <si>
    <t>Grotesque characters, psychological disturbance, bleak settings</t>
  </si>
  <si>
    <t>Nothing But Blackened Teeth</t>
  </si>
  <si>
    <t>Khaw, Cassandra</t>
  </si>
  <si>
    <t>Folk horror, haunted house (Japanese setting), body horror</t>
  </si>
  <si>
    <t>The Cabin at the End of the World</t>
  </si>
  <si>
    <t>Tremblay, Paul</t>
  </si>
  <si>
    <t>Home invasion, apocalyptic choices, psychological tension</t>
  </si>
  <si>
    <t>A Head Full of Ghosts</t>
  </si>
  <si>
    <t>Ambiguous possession, reality TV critique, psychological horror</t>
  </si>
  <si>
    <t>Universal Harvester</t>
  </si>
  <si>
    <t>Darnielle, John</t>
  </si>
  <si>
    <t>Creeping dread, mystery, found footage (VHS), rural unease</t>
  </si>
  <si>
    <t>Cosmic horror, grief, storytelling within story, folk elements</t>
  </si>
  <si>
    <t>Files, Gemma</t>
  </si>
  <si>
    <t>Found footage, film history, supernatural entity, Canadian setting</t>
  </si>
  <si>
    <t>Things Have Gotten Worse Since We Last Spoke</t>
  </si>
  <si>
    <t>LaRocca, Eric</t>
  </si>
  <si>
    <t>Epistolary horror, body horror, online relationship, degradation</t>
  </si>
  <si>
    <t>Serial killers, cannibalism, queer horror, transgression</t>
  </si>
  <si>
    <t>Tropic of Cancer / Tropic of Capricorn</t>
  </si>
  <si>
    <t>Miller, Henry</t>
  </si>
  <si>
    <t>The Soft Machine / Nova Express (Rest of Cut-Up Trilogy)</t>
  </si>
  <si>
    <t>Correction / Extinction / The Lime Works</t>
  </si>
  <si>
    <t>Coin Locker Babies</t>
  </si>
  <si>
    <t>Murakami, Ryu</t>
  </si>
  <si>
    <t>Piercing / In the Miso Soup</t>
  </si>
  <si>
    <t>Battle Royale</t>
  </si>
  <si>
    <t>Takami, Koushun</t>
  </si>
  <si>
    <t>Pasolini, Pier Paolo</t>
  </si>
  <si>
    <t>von Trier, Lars</t>
  </si>
  <si>
    <t>Haneke, Michael</t>
  </si>
  <si>
    <t>The Marbled Swarm</t>
  </si>
  <si>
    <t>Cows</t>
  </si>
  <si>
    <t>Stokoe, Matthew</t>
  </si>
  <si>
    <t>Tampa</t>
  </si>
  <si>
    <t>Nutting, Alissa</t>
  </si>
  <si>
    <t>The Troop</t>
  </si>
  <si>
    <t>Gone to See the River Man</t>
  </si>
  <si>
    <t>Triana, Kristopher</t>
  </si>
  <si>
    <t>Dead Inside</t>
  </si>
  <si>
    <t>Hazard, Chandler</t>
  </si>
  <si>
    <t>Woom</t>
  </si>
  <si>
    <t>Ralston, Duncan</t>
  </si>
  <si>
    <t>A Collapse of Horses</t>
  </si>
  <si>
    <t>Last Days</t>
  </si>
  <si>
    <t>Relentless suffering of the virtuous protagonist, philosophical arguments for vice, perverse cruelty.</t>
  </si>
  <si>
    <t>Surreal, blasphemous prose poetry celebrating evil, cruelty, and cosmic rebellion. Extreme violence and anti-humanist sentiment.</t>
  </si>
  <si>
    <t>Intense psychological self-laceration, spite, alienation, critique of utopian ideals through profound negativity.</t>
  </si>
  <si>
    <t>Exploration of historical and contemporary Satanism, Black Mass, spiritual decay, fascination with evil.</t>
  </si>
  <si>
    <t>**Monumental misanthropy and nihilism.** Visceral disgust with humanity, war, poverty, bodily functions. Bleak worldview.</t>
  </si>
  <si>
    <t>Continuation of Céline's bleak, misanthropic vision, focusing on youth, poverty, and degradation.</t>
  </si>
  <si>
    <t>Sexual explicitness (for its time), bohemian squalor, existential wandering, rejection of societal norms. Debased settings.</t>
  </si>
  <si>
    <t>**Fragmented nightmare.** Addiction, extreme body horror, paranoia, control systems, non-linear cut-up technique amplifying disorientation.</t>
  </si>
  <si>
    <t>Further exploration of control, viral language, bodily invasion, using destabilizing experimental forms.</t>
  </si>
  <si>
    <t>**Philosophical transgression.** Extreme sexual acts linked to death, the sacred, and philosophical concepts of limits and excess.</t>
  </si>
  <si>
    <t>Glorification of criminality, betrayal, drag, imprisonment. Transgressive identity formation through abjection.</t>
  </si>
  <si>
    <t>Autobiography embracing theft, degradation, homosexuality (then taboo) as paths to existential authenticity/sainthood.</t>
  </si>
  <si>
    <t>**Extreme graphic violence and consumer critique.** Detailed descriptions of torture and murder intertwined with banal brand-name dropping. Moral emptiness.</t>
  </si>
  <si>
    <t>**Queer horror &amp; extreme gore.** Serial killers, cannibalism, necrophilia, AIDS anxieties rendered in lyrical prose.</t>
  </si>
  <si>
    <t>Body horror, unhealthy obsession, relationship decay centered around an anomalous entity ("Funhole"). Claustrophobic atmosphere.</t>
  </si>
  <si>
    <t>**Legendarily transgressive.** Extreme sexual violence, rape, pedophilia, brutality. Intentionally difficult and repulsive.</t>
  </si>
  <si>
    <t>Unflinching portrayal of urban poverty, violence, addiction, rape, hopelessness in post-war Brooklyn. Raw, visceral prose.</t>
  </si>
  <si>
    <t>Devastating depiction of addiction's descent, showing physical and psychological destruction. Bleak inevitability.</t>
  </si>
  <si>
    <t>Relentless, almost biblical violence on the American frontier. Nihilistic worldview, critique of manifest destiny.</t>
  </si>
  <si>
    <t>**Misanthropic &amp; obsessive prose.** Internal monologues filled with relentless negativity, critique, obsession with decay and failure. Claustrophobic style.</t>
  </si>
  <si>
    <t>Psychological cruelty, repressed/perverse sexuality, power dynamics, mother-daughter conflict, alienation in artistic world. Cold, analytical style.</t>
  </si>
  <si>
    <t>Nihilism, violence, societal alienation, search for destruction in modern Tokyo. Gritty and intense.</t>
  </si>
  <si>
    <t>Psychological horror, violence, dark explorations of obsession and urban dread.</t>
  </si>
  <si>
    <t>Extreme violence among schoolchildren forced to fight to the death. Social commentary on authority and competition.</t>
  </si>
  <si>
    <t>Continuing themes of obsession, violence, and alienation with complex narrative structure.</t>
  </si>
  <si>
    <t>Extreme body horror, bestiality, degradation, filth. Intentionally repulsive and shocking.</t>
  </si>
  <si>
    <t>Explores pedophilia from the female perpetrator's perspective. Uncomfortable, morally challenging first-person narration.</t>
  </si>
  <si>
    <t>Alienation, rejection of societal norms pushed to extreme conclusions including incest and cannibalism. Disturbing logic.</t>
  </si>
  <si>
    <t>Normalization of industrial-scale cannibalism. Critique of dehumanization and consumerism via extreme premise.</t>
  </si>
  <si>
    <t>Brutal violence, femicide, poverty, superstition, toxic masculinity in rural Mexico. Visceral, torrential prose.</t>
  </si>
  <si>
    <t>Class disparity leading to obsession and extreme violence. Bleak exploration of desire and resentment.</t>
  </si>
  <si>
    <t>Epistolary body horror, online relationship degradation, psychological manipulation, extreme physical modification.</t>
  </si>
  <si>
    <t>Visceral body horror involving parasitic worms and teenagers. Intense gore and biological dread.</t>
  </si>
  <si>
    <t>Extreme horror involving torture, abuse, and serial killers. Known for its graphic content within the subgenre.</t>
  </si>
  <si>
    <t>Extreme horror/splatterpunk focusing on graphic depictions of violence and taboo subjects.</t>
  </si>
  <si>
    <t>Extreme horror novella known for its shocking and transgressive content focused on bodily functions and pain.</t>
  </si>
  <si>
    <t>Unsettling short stories featuring ambiguity, psychological horror, body horror, paranoia, and existential unease.</t>
  </si>
  <si>
    <t>Noir/Horror blend involving a cult, amputation, and psychological disintegration.</t>
  </si>
  <si>
    <t>See above entry - continued relevance in extreme queer horror.</t>
  </si>
  <si>
    <t>Nested stories featuring extreme self-mutilation, body horror, and psychological endurance tests.</t>
  </si>
  <si>
    <t>The Cyberiad</t>
  </si>
  <si>
    <t>The Invincible</t>
  </si>
  <si>
    <t>The Red Book: Liber Novus</t>
  </si>
  <si>
    <t>Amulet</t>
  </si>
  <si>
    <t>Nazi Literature in the Americas</t>
  </si>
  <si>
    <t>Giovanni’s Room</t>
  </si>
  <si>
    <t>Lucky Jim</t>
  </si>
  <si>
    <t>The Painted Bird</t>
  </si>
  <si>
    <t>Extremely Disturbing</t>
  </si>
  <si>
    <t>Apologia Pro Vita Sua</t>
  </si>
  <si>
    <t>The Occult World</t>
  </si>
  <si>
    <t>Partridge, Christopher</t>
  </si>
  <si>
    <t>Beyond the Occult</t>
  </si>
  <si>
    <t>Faivre, Antoine</t>
  </si>
  <si>
    <t>Pagans: The Visual Culture of Pagan Myths, Legends and Rituals</t>
  </si>
  <si>
    <t>White, Ethan Doyle</t>
  </si>
  <si>
    <t>Children of Lucifer</t>
  </si>
  <si>
    <t>The Devil's Party: Satanism In Modernity</t>
  </si>
  <si>
    <t>Faxneld, Per</t>
  </si>
  <si>
    <t>The Lesser Key of Solomon</t>
  </si>
  <si>
    <t>Magick in Theory and Practice</t>
  </si>
  <si>
    <t>Regardie, Israel</t>
  </si>
  <si>
    <t>Demonology: Of King James I</t>
  </si>
  <si>
    <t>The Gnostic New Age</t>
  </si>
  <si>
    <t>DeConick, April</t>
  </si>
  <si>
    <t>Satanic Bible</t>
  </si>
  <si>
    <t>Satanic Rituals</t>
  </si>
  <si>
    <t>The Talmud: A Selection</t>
  </si>
  <si>
    <t>Solomon, Norman</t>
  </si>
  <si>
    <t>Nuestra Parte de Noche / Our Share of Night</t>
  </si>
  <si>
    <t>Enriquez, Mariana</t>
  </si>
  <si>
    <t>The Temple of Dawn</t>
  </si>
  <si>
    <t>Image Music Text</t>
  </si>
  <si>
    <t>Journey to the South</t>
  </si>
  <si>
    <t>The Penguin Book of Demons</t>
  </si>
  <si>
    <t>Bruce, Scott G.</t>
  </si>
  <si>
    <t>The Case Against Satan</t>
  </si>
  <si>
    <t>The Kybalion - Centenary Edition: Hermetic Philosophy</t>
  </si>
  <si>
    <t>The Gnostic Scriptures</t>
  </si>
  <si>
    <t>Layton, Bentley</t>
  </si>
  <si>
    <t>The Western Esoteric Traditions</t>
  </si>
  <si>
    <t>Goodrick-Clarke, Nicholas</t>
  </si>
  <si>
    <t>The Kabbalistic Tradition</t>
  </si>
  <si>
    <t>Unterman, Alan</t>
  </si>
  <si>
    <t>An Episode in the Life of a Landscape Painter</t>
  </si>
  <si>
    <t>The Last Samurai</t>
  </si>
  <si>
    <t>Train Dreams</t>
  </si>
  <si>
    <t>Pastoralia</t>
  </si>
  <si>
    <t>The Bluest Eye</t>
  </si>
  <si>
    <t>Song of Solomon</t>
  </si>
  <si>
    <t>Sula</t>
  </si>
  <si>
    <t>God Help the Child</t>
  </si>
  <si>
    <t>A Mercy</t>
  </si>
  <si>
    <t>Recitatif</t>
  </si>
  <si>
    <t>Erasure</t>
  </si>
  <si>
    <t>The Trees</t>
  </si>
  <si>
    <t>Michael Kohlhaas</t>
  </si>
  <si>
    <t>The Hive</t>
  </si>
  <si>
    <t>Camilo José Cela</t>
  </si>
  <si>
    <t>The Penguin Book of Hell</t>
  </si>
  <si>
    <t>The Penguin Book of the Undead</t>
  </si>
  <si>
    <t>James, M. R.</t>
  </si>
  <si>
    <t>The Return of the Caravels</t>
  </si>
  <si>
    <t>Poking Holes</t>
  </si>
  <si>
    <t>Juan Valencia is Plagued by Visions</t>
  </si>
  <si>
    <t>The Magician</t>
  </si>
  <si>
    <t>Thirst for Love</t>
  </si>
  <si>
    <t>Beauty and Sadness</t>
  </si>
  <si>
    <t>Thousand Cranes</t>
  </si>
  <si>
    <t>Snow Country</t>
  </si>
  <si>
    <t>The Wild Geese</t>
  </si>
  <si>
    <t>Kokoro</t>
  </si>
  <si>
    <t>Seven Japanese Tales</t>
  </si>
  <si>
    <t>Botchan</t>
  </si>
  <si>
    <t>Birth_Date_Day</t>
  </si>
  <si>
    <t>Birth_Date_Month</t>
  </si>
  <si>
    <t>Birth_Date_Year</t>
  </si>
  <si>
    <t>Death_Date_Day</t>
  </si>
  <si>
    <t>Death_Date_Month</t>
  </si>
  <si>
    <t>Death_Date_Year</t>
  </si>
  <si>
    <t>McGrath</t>
  </si>
  <si>
    <t>Sándor</t>
  </si>
  <si>
    <t>Márai</t>
  </si>
  <si>
    <t>Sabahattin</t>
  </si>
  <si>
    <t>Ali</t>
  </si>
  <si>
    <t>Fowles</t>
  </si>
  <si>
    <t>Mathias</t>
  </si>
  <si>
    <t>Énard</t>
  </si>
  <si>
    <t>Samuel R.</t>
  </si>
  <si>
    <t>Hoban</t>
  </si>
  <si>
    <t>Young</t>
  </si>
  <si>
    <t>Madách</t>
  </si>
  <si>
    <t>Senécal</t>
  </si>
  <si>
    <t>Christine</t>
  </si>
  <si>
    <t>Brooke-Rose</t>
  </si>
  <si>
    <t>Goldsmith</t>
  </si>
  <si>
    <t>Dunn</t>
  </si>
  <si>
    <t>Barbey d'Aurevilly</t>
  </si>
  <si>
    <t>Darger</t>
  </si>
  <si>
    <t>Grabiński</t>
  </si>
  <si>
    <t>Cisco</t>
  </si>
  <si>
    <t>Kaveh</t>
  </si>
  <si>
    <t>Akbar</t>
  </si>
  <si>
    <t>Shomei</t>
  </si>
  <si>
    <t>Tomatsu</t>
  </si>
  <si>
    <t>Korine</t>
  </si>
  <si>
    <t>Lermontov</t>
  </si>
  <si>
    <t>Barry</t>
  </si>
  <si>
    <t>Hines</t>
  </si>
  <si>
    <t>Swift</t>
  </si>
  <si>
    <t>Steven L.</t>
  </si>
  <si>
    <t>Peck</t>
  </si>
  <si>
    <t>Vishniac</t>
  </si>
  <si>
    <t>Dietmar</t>
  </si>
  <si>
    <t>Elger</t>
  </si>
  <si>
    <t>Sebastião</t>
  </si>
  <si>
    <t>Salgado</t>
  </si>
  <si>
    <t>Hans Werner</t>
  </si>
  <si>
    <t>Holzwarth</t>
  </si>
  <si>
    <t>Christof</t>
  </si>
  <si>
    <t>Metzger</t>
  </si>
  <si>
    <t>Véronique</t>
  </si>
  <si>
    <t>Mauro Javier</t>
  </si>
  <si>
    <t>Cárdenas</t>
  </si>
  <si>
    <t>Leibovitz</t>
  </si>
  <si>
    <t>Intan</t>
  </si>
  <si>
    <t>Paramaditha</t>
  </si>
  <si>
    <t>Delevoy</t>
  </si>
  <si>
    <t>Ángeles</t>
  </si>
  <si>
    <t>Mastretta</t>
  </si>
  <si>
    <t>Klaus-Jürgen</t>
  </si>
  <si>
    <t>Sembach</t>
  </si>
  <si>
    <t>Jesse</t>
  </si>
  <si>
    <t>Locker</t>
  </si>
  <si>
    <t>Johns</t>
  </si>
  <si>
    <t>Mordecai</t>
  </si>
  <si>
    <t>Richler</t>
  </si>
  <si>
    <t>Eka</t>
  </si>
  <si>
    <t>Kurniawan</t>
  </si>
  <si>
    <t>Quin</t>
  </si>
  <si>
    <t>Mira</t>
  </si>
  <si>
    <t>Marcinów</t>
  </si>
  <si>
    <t>Sewell</t>
  </si>
  <si>
    <t>Gladwell</t>
  </si>
  <si>
    <t>Clive</t>
  </si>
  <si>
    <t>Fischer</t>
  </si>
  <si>
    <t>Banning</t>
  </si>
  <si>
    <t>Schütze</t>
  </si>
  <si>
    <t>Jean-David</t>
  </si>
  <si>
    <t>Jumeau-Lafond</t>
  </si>
  <si>
    <t>Prosper</t>
  </si>
  <si>
    <t>Mérimée</t>
  </si>
  <si>
    <t>Brenda</t>
  </si>
  <si>
    <t>Navarro</t>
  </si>
  <si>
    <t>Pétrus</t>
  </si>
  <si>
    <t>Borel</t>
  </si>
  <si>
    <t>E.B.</t>
  </si>
  <si>
    <t>Katy</t>
  </si>
  <si>
    <t>Soar</t>
  </si>
  <si>
    <t>Christoph</t>
  </si>
  <si>
    <t>Federigo</t>
  </si>
  <si>
    <t>Tozzi</t>
  </si>
  <si>
    <t>Hilda</t>
  </si>
  <si>
    <t>Hilst</t>
  </si>
  <si>
    <t>Teulé</t>
  </si>
  <si>
    <t>Dirk</t>
  </si>
  <si>
    <t>Reinartz</t>
  </si>
  <si>
    <t>Rodger</t>
  </si>
  <si>
    <t>Kettenmann</t>
  </si>
  <si>
    <t>Morselli</t>
  </si>
  <si>
    <t>McCullin</t>
  </si>
  <si>
    <t>Jorge</t>
  </si>
  <si>
    <t>Ibargüengoitia</t>
  </si>
  <si>
    <t>Silverberg</t>
  </si>
  <si>
    <t>Néret</t>
  </si>
  <si>
    <t>Toft-Eriksen</t>
  </si>
  <si>
    <t>Ulrich</t>
  </si>
  <si>
    <t>Bischoff</t>
  </si>
  <si>
    <t>Kallir</t>
  </si>
  <si>
    <t>Tobias G.</t>
  </si>
  <si>
    <t>Natter</t>
  </si>
  <si>
    <t>Pushkin</t>
  </si>
  <si>
    <t>Norbert</t>
  </si>
  <si>
    <t>Bernadette</t>
  </si>
  <si>
    <t>Bonnier</t>
  </si>
  <si>
    <t>Carpiaux</t>
  </si>
  <si>
    <t>Kunel</t>
  </si>
  <si>
    <t>Védrine</t>
  </si>
  <si>
    <t>Frederik</t>
  </si>
  <si>
    <t>Leen</t>
  </si>
  <si>
    <t>Pee Wee</t>
  </si>
  <si>
    <t>Gaskins</t>
  </si>
  <si>
    <t>Dr.</t>
  </si>
  <si>
    <t>Seuss</t>
  </si>
  <si>
    <t>Sigmund</t>
  </si>
  <si>
    <t>Ficacci</t>
  </si>
  <si>
    <t>Luis-Martín</t>
  </si>
  <si>
    <t>Lozano</t>
  </si>
  <si>
    <t>Aloysius</t>
  </si>
  <si>
    <t>Zerbst</t>
  </si>
  <si>
    <t>Britta</t>
  </si>
  <si>
    <t>Benke</t>
  </si>
  <si>
    <t>Isabella</t>
  </si>
  <si>
    <t>Far</t>
  </si>
  <si>
    <t>Ithell</t>
  </si>
  <si>
    <t>Colquhoun</t>
  </si>
  <si>
    <t>Hagen</t>
  </si>
  <si>
    <t>Rose-Marie</t>
  </si>
  <si>
    <t>Allan</t>
  </si>
  <si>
    <t>Geneviève</t>
  </si>
  <si>
    <t>Lacambre</t>
  </si>
  <si>
    <t>Pierre-Louis</t>
  </si>
  <si>
    <t>Mathieu</t>
  </si>
  <si>
    <t>Marie-Cécile</t>
  </si>
  <si>
    <t>Cooke</t>
  </si>
  <si>
    <t>Peress</t>
  </si>
  <si>
    <t>June</t>
  </si>
  <si>
    <t>Cornelia</t>
  </si>
  <si>
    <t>Stabenow</t>
  </si>
  <si>
    <t>Melanie</t>
  </si>
  <si>
    <t>Trede</t>
  </si>
  <si>
    <t>Lorenz</t>
  </si>
  <si>
    <t>Bichler</t>
  </si>
  <si>
    <t>Yosuke</t>
  </si>
  <si>
    <t>Yamahata</t>
  </si>
  <si>
    <t>Domon</t>
  </si>
  <si>
    <t>Rosa</t>
  </si>
  <si>
    <t>Montero</t>
  </si>
  <si>
    <t>Luc</t>
  </si>
  <si>
    <t>Delahaye</t>
  </si>
  <si>
    <t>Sachar</t>
  </si>
  <si>
    <t>Fleur</t>
  </si>
  <si>
    <t>Jaeggy</t>
  </si>
  <si>
    <t>Harpman</t>
  </si>
  <si>
    <t>Emilio</t>
  </si>
  <si>
    <t>Lussu</t>
  </si>
  <si>
    <t>Sciascia</t>
  </si>
  <si>
    <t>Beppe</t>
  </si>
  <si>
    <t>Fenoglio</t>
  </si>
  <si>
    <t>Hartmann</t>
  </si>
  <si>
    <t>Katzenbach</t>
  </si>
  <si>
    <t>Nachtwey</t>
  </si>
  <si>
    <t>Finney</t>
  </si>
  <si>
    <t>Andreas</t>
  </si>
  <si>
    <t>Marks</t>
  </si>
  <si>
    <t>Nairne</t>
  </si>
  <si>
    <t>Bowen</t>
  </si>
  <si>
    <t>Rhiannon</t>
  </si>
  <si>
    <t>Paget</t>
  </si>
  <si>
    <t>Malory</t>
  </si>
  <si>
    <t>Meiselas</t>
  </si>
  <si>
    <t>de Rojas</t>
  </si>
  <si>
    <t>Dumas fils</t>
  </si>
  <si>
    <t>Israel J.</t>
  </si>
  <si>
    <t>Goldoni</t>
  </si>
  <si>
    <t>Calderón de la Barca</t>
  </si>
  <si>
    <t>Małgorzata</t>
  </si>
  <si>
    <t>Lebda</t>
  </si>
  <si>
    <t>Taubes</t>
  </si>
  <si>
    <t>José Emilio</t>
  </si>
  <si>
    <t>Pacheco</t>
  </si>
  <si>
    <t>Ugo</t>
  </si>
  <si>
    <t>Foscolo</t>
  </si>
  <si>
    <t>Jean-Louis</t>
  </si>
  <si>
    <t>Briand</t>
  </si>
  <si>
    <t>Zöllner</t>
  </si>
  <si>
    <t>Susan L.</t>
  </si>
  <si>
    <t>Aberth</t>
  </si>
  <si>
    <t>Carolina</t>
  </si>
  <si>
    <t>Pihelgas</t>
  </si>
  <si>
    <t>Garro</t>
  </si>
  <si>
    <t>Smee</t>
  </si>
  <si>
    <t>B.</t>
  </si>
  <si>
    <t>Traven</t>
  </si>
  <si>
    <t>Théophile</t>
  </si>
  <si>
    <t>Gautier</t>
  </si>
  <si>
    <t>Ingo F.</t>
  </si>
  <si>
    <t>Walther</t>
  </si>
  <si>
    <t>Baal-Teshuva</t>
  </si>
  <si>
    <t>Eliza</t>
  </si>
  <si>
    <t>Orzeszkowa</t>
  </si>
  <si>
    <t>Thoenes</t>
  </si>
  <si>
    <t>Volodine</t>
  </si>
  <si>
    <t>Defoe</t>
  </si>
  <si>
    <t>Valéry</t>
  </si>
  <si>
    <t>Lisa</t>
  </si>
  <si>
    <t>Tuttle</t>
  </si>
  <si>
    <t>Stanisław I.</t>
  </si>
  <si>
    <t>Witkiewicz</t>
  </si>
  <si>
    <t>Douglass</t>
  </si>
  <si>
    <t>Rofocale</t>
  </si>
  <si>
    <t>Critchley</t>
  </si>
  <si>
    <t>Eisenman</t>
  </si>
  <si>
    <t>Margret</t>
  </si>
  <si>
    <t>Stuffmann</t>
  </si>
  <si>
    <t>Alec</t>
  </si>
  <si>
    <t>Wildenstein</t>
  </si>
  <si>
    <t>Douglas W.</t>
  </si>
  <si>
    <t>Druick</t>
  </si>
  <si>
    <t>Hobbs</t>
  </si>
  <si>
    <t>Mellerio</t>
  </si>
  <si>
    <t>Larson</t>
  </si>
  <si>
    <t>Jodi</t>
  </si>
  <si>
    <t>Hauptman</t>
  </si>
  <si>
    <t>Åsne</t>
  </si>
  <si>
    <t>Seierstad</t>
  </si>
  <si>
    <t>Greene</t>
  </si>
  <si>
    <t>Gert</t>
  </si>
  <si>
    <t>Hofmann</t>
  </si>
  <si>
    <t>Hans L.C.</t>
  </si>
  <si>
    <t>Jaffé</t>
  </si>
  <si>
    <t>Katherine Anne</t>
  </si>
  <si>
    <t>Porter</t>
  </si>
  <si>
    <t>Ulrike</t>
  </si>
  <si>
    <t>Becks-Malorny</t>
  </si>
  <si>
    <t>Partsch</t>
  </si>
  <si>
    <t>Michelstaedter</t>
  </si>
  <si>
    <t>Owen</t>
  </si>
  <si>
    <t>Felisberto</t>
  </si>
  <si>
    <t>Hernández</t>
  </si>
  <si>
    <t>Peter H.</t>
  </si>
  <si>
    <t>Feist</t>
  </si>
  <si>
    <t>Sotos</t>
  </si>
  <si>
    <t>Mike</t>
  </si>
  <si>
    <t>Ashley</t>
  </si>
  <si>
    <t>Schatborn</t>
  </si>
  <si>
    <t>Page</t>
  </si>
  <si>
    <t>Horst</t>
  </si>
  <si>
    <t>Faas</t>
  </si>
  <si>
    <t>Descharnes</t>
  </si>
  <si>
    <t>Mitiarjuk</t>
  </si>
  <si>
    <t>Nappaaluk</t>
  </si>
  <si>
    <t>Sarah</t>
  </si>
  <si>
    <t>Kane</t>
  </si>
  <si>
    <t>Lélia</t>
  </si>
  <si>
    <t>Wanick Salgado</t>
  </si>
  <si>
    <t>Gerald Brom</t>
  </si>
  <si>
    <t>Tanya</t>
  </si>
  <si>
    <t>Tagaq</t>
  </si>
  <si>
    <t>Cathrin</t>
  </si>
  <si>
    <t>Klingsöhr-Leroy</t>
  </si>
  <si>
    <t>Draguet</t>
  </si>
  <si>
    <t>Lucie-Smith</t>
  </si>
  <si>
    <t>Philippe</t>
  </si>
  <si>
    <t>Jullian</t>
  </si>
  <si>
    <t>Jodidio</t>
  </si>
  <si>
    <t>Sławomir</t>
  </si>
  <si>
    <t>Mrożek</t>
  </si>
  <si>
    <t>Kairi</t>
  </si>
  <si>
    <t>Look</t>
  </si>
  <si>
    <t>Paulo</t>
  </si>
  <si>
    <t>Coelho</t>
  </si>
  <si>
    <t>Rapetti</t>
  </si>
  <si>
    <t>Dürrenmatt</t>
  </si>
  <si>
    <t>Kate</t>
  </si>
  <si>
    <t>Chopin</t>
  </si>
  <si>
    <t>LaValle</t>
  </si>
  <si>
    <t>Magdalena</t>
  </si>
  <si>
    <t>Droste</t>
  </si>
  <si>
    <t>Santu</t>
  </si>
  <si>
    <t>Mofokeng</t>
  </si>
  <si>
    <t>Bothayna</t>
  </si>
  <si>
    <t>Al-Essa</t>
  </si>
  <si>
    <t>Zusak</t>
  </si>
  <si>
    <t>Kathe</t>
  </si>
  <si>
    <t>Koja</t>
  </si>
  <si>
    <t>Gary</t>
  </si>
  <si>
    <t>Lachman</t>
  </si>
  <si>
    <t>Becker</t>
  </si>
  <si>
    <t>Donald Ray</t>
  </si>
  <si>
    <t>Jean-Claude</t>
  </si>
  <si>
    <t>Ellena</t>
  </si>
  <si>
    <t>Sam</t>
  </si>
  <si>
    <t>Kean</t>
  </si>
  <si>
    <t>Nathalia</t>
  </si>
  <si>
    <t>Brodskaya</t>
  </si>
  <si>
    <t>N.K.</t>
  </si>
  <si>
    <t>Jemisin</t>
  </si>
  <si>
    <t>Platt</t>
  </si>
  <si>
    <t>Shel</t>
  </si>
  <si>
    <t>Silverstein</t>
  </si>
  <si>
    <t>Jeannette</t>
  </si>
  <si>
    <t>Walls</t>
  </si>
  <si>
    <t>Kathryn</t>
  </si>
  <si>
    <t>Stockett</t>
  </si>
  <si>
    <t>Ganz</t>
  </si>
  <si>
    <t>Henk</t>
  </si>
  <si>
    <t>Schiffmacher</t>
  </si>
  <si>
    <t>Laird</t>
  </si>
  <si>
    <t>Barron</t>
  </si>
  <si>
    <t>Bengt</t>
  </si>
  <si>
    <t>Wanselius</t>
  </si>
  <si>
    <t>Rudyard</t>
  </si>
  <si>
    <t>Kipling</t>
  </si>
  <si>
    <t>Khaled</t>
  </si>
  <si>
    <t>Hosseini</t>
  </si>
  <si>
    <t>Leni</t>
  </si>
  <si>
    <t>Riefenstahl</t>
  </si>
  <si>
    <t>di Lampedusa</t>
  </si>
  <si>
    <t>Hawkins</t>
  </si>
  <si>
    <t>Grace</t>
  </si>
  <si>
    <t>Paley</t>
  </si>
  <si>
    <t>Mór</t>
  </si>
  <si>
    <t>Jókai</t>
  </si>
  <si>
    <t>Capa</t>
  </si>
  <si>
    <t>Gerda</t>
  </si>
  <si>
    <t>Taro</t>
  </si>
  <si>
    <t>Seymour (Chim)</t>
  </si>
  <si>
    <t>Natsume</t>
  </si>
  <si>
    <t>Sōseki</t>
  </si>
  <si>
    <t>Robert Hugh</t>
  </si>
  <si>
    <t>Benson</t>
  </si>
  <si>
    <t>Gwendolyn</t>
  </si>
  <si>
    <t>Taunton</t>
  </si>
  <si>
    <t>Bárbara</t>
  </si>
  <si>
    <t>Peiró</t>
  </si>
  <si>
    <t>Philipp</t>
  </si>
  <si>
    <t>Mainländer</t>
  </si>
  <si>
    <t>Murnane</t>
  </si>
  <si>
    <t>Brion</t>
  </si>
  <si>
    <t>Gysin</t>
  </si>
  <si>
    <t>Hudspeth</t>
  </si>
  <si>
    <t>Reuel</t>
  </si>
  <si>
    <t>Golden</t>
  </si>
  <si>
    <t>Alison</t>
  </si>
  <si>
    <t>Castle</t>
  </si>
  <si>
    <t>Gott</t>
  </si>
  <si>
    <t>Clair</t>
  </si>
  <si>
    <t>Cristina</t>
  </si>
  <si>
    <t>Rivera Garza</t>
  </si>
  <si>
    <t>Carle</t>
  </si>
  <si>
    <t>Comyns</t>
  </si>
  <si>
    <t>Kothenschulte</t>
  </si>
  <si>
    <t>Humfrey</t>
  </si>
  <si>
    <t>Burger</t>
  </si>
  <si>
    <t>Sven</t>
  </si>
  <si>
    <t>Mikser</t>
  </si>
  <si>
    <t>López-Rey</t>
  </si>
  <si>
    <t>Philip Jones</t>
  </si>
  <si>
    <t>Guérin</t>
  </si>
  <si>
    <t>Dyachenko</t>
  </si>
  <si>
    <t>Sergey</t>
  </si>
  <si>
    <t>Sendak</t>
  </si>
  <si>
    <t>Kennon</t>
  </si>
  <si>
    <t>John W.</t>
  </si>
  <si>
    <t>Campbell Jr.</t>
  </si>
  <si>
    <t>Albee</t>
  </si>
  <si>
    <t>Bindman</t>
  </si>
  <si>
    <t>A.A.</t>
  </si>
  <si>
    <t>Milne</t>
  </si>
  <si>
    <t>Weitemeier</t>
  </si>
  <si>
    <t>Lie</t>
  </si>
  <si>
    <t>Yukou</t>
  </si>
  <si>
    <t>Longinus</t>
  </si>
  <si>
    <t>Martianus</t>
  </si>
  <si>
    <t>Capella</t>
  </si>
  <si>
    <t>Hans Jakob Christoffel von</t>
  </si>
  <si>
    <t>Grimmelshausen</t>
  </si>
  <si>
    <t>Savinien</t>
  </si>
  <si>
    <t>de Cyrano de Bergerac</t>
  </si>
  <si>
    <t>Charles Robert</t>
  </si>
  <si>
    <t>Carlyle</t>
  </si>
  <si>
    <t>Pater</t>
  </si>
  <si>
    <t>Soupault</t>
  </si>
  <si>
    <t>Guillermo</t>
  </si>
  <si>
    <t>Cabrera Infante</t>
  </si>
  <si>
    <t>Robbe-Grillet</t>
  </si>
  <si>
    <t>McElroy</t>
  </si>
  <si>
    <t>Augusto</t>
  </si>
  <si>
    <t>Roa Bastos</t>
  </si>
  <si>
    <t>Puig</t>
  </si>
  <si>
    <t>B. S.</t>
  </si>
  <si>
    <t>Abish</t>
  </si>
  <si>
    <t>Benedict</t>
  </si>
  <si>
    <t>Anderson</t>
  </si>
  <si>
    <t>E.P.</t>
  </si>
  <si>
    <t>David Foster</t>
  </si>
  <si>
    <t>Marlon</t>
  </si>
  <si>
    <t>Marlen</t>
  </si>
  <si>
    <t>Haushofer</t>
  </si>
  <si>
    <t>Erpenbeck</t>
  </si>
  <si>
    <t>Yoko</t>
  </si>
  <si>
    <t>Mieko</t>
  </si>
  <si>
    <t>Kawakami</t>
  </si>
  <si>
    <t>China</t>
  </si>
  <si>
    <t>Miéville</t>
  </si>
  <si>
    <t>Agustín Fernández</t>
  </si>
  <si>
    <t>Mallo</t>
  </si>
  <si>
    <t>Herrera</t>
  </si>
  <si>
    <t>Valeria</t>
  </si>
  <si>
    <t>Luiselli</t>
  </si>
  <si>
    <t>Kushner</t>
  </si>
  <si>
    <t>J.J.</t>
  </si>
  <si>
    <t>Abrams</t>
  </si>
  <si>
    <t>Doug</t>
  </si>
  <si>
    <t>Dorst</t>
  </si>
  <si>
    <t>Ware</t>
  </si>
  <si>
    <t>McGuire</t>
  </si>
  <si>
    <t>Bechdel</t>
  </si>
  <si>
    <t>Marjane</t>
  </si>
  <si>
    <t>Satrapi</t>
  </si>
  <si>
    <t>Ben</t>
  </si>
  <si>
    <t>Lerner</t>
  </si>
  <si>
    <t>Leslie</t>
  </si>
  <si>
    <t>Scalapino</t>
  </si>
  <si>
    <t>M. NourbeSe</t>
  </si>
  <si>
    <t>Carmen Maria</t>
  </si>
  <si>
    <t>Machado</t>
  </si>
  <si>
    <t>Graeber</t>
  </si>
  <si>
    <t>Anna Lowenhaupt</t>
  </si>
  <si>
    <t>Tsing</t>
  </si>
  <si>
    <t>Donna J.</t>
  </si>
  <si>
    <t>Scranton</t>
  </si>
  <si>
    <t>Nathanael</t>
  </si>
  <si>
    <t>Bowles</t>
  </si>
  <si>
    <t>McCabe</t>
  </si>
  <si>
    <t>Nawal</t>
  </si>
  <si>
    <t>El Saadawi</t>
  </si>
  <si>
    <t>Windsor-Smith</t>
  </si>
  <si>
    <t>Burns</t>
  </si>
  <si>
    <t>Sayaka</t>
  </si>
  <si>
    <t>Murata</t>
  </si>
  <si>
    <t>Cassandra</t>
  </si>
  <si>
    <t>Khaw</t>
  </si>
  <si>
    <t>Tremblay</t>
  </si>
  <si>
    <t>Darnielle</t>
  </si>
  <si>
    <t>Gemma</t>
  </si>
  <si>
    <t>Files</t>
  </si>
  <si>
    <t>LaRocca</t>
  </si>
  <si>
    <t>Ryu</t>
  </si>
  <si>
    <t>Koushun</t>
  </si>
  <si>
    <t>Takami</t>
  </si>
  <si>
    <t>Miike</t>
  </si>
  <si>
    <t>Meir</t>
  </si>
  <si>
    <t>Zarchi</t>
  </si>
  <si>
    <t>Srđan</t>
  </si>
  <si>
    <t>Spasojević</t>
  </si>
  <si>
    <t>Stokoe</t>
  </si>
  <si>
    <t>Alissa</t>
  </si>
  <si>
    <t>Nutting</t>
  </si>
  <si>
    <t>Cutter</t>
  </si>
  <si>
    <t>Kristopher</t>
  </si>
  <si>
    <t>Triana</t>
  </si>
  <si>
    <t>Hazard</t>
  </si>
  <si>
    <t>Ralston</t>
  </si>
  <si>
    <t>Kingsley</t>
  </si>
  <si>
    <t>Kosiński</t>
  </si>
  <si>
    <t>Partridge</t>
  </si>
  <si>
    <t>Faivre</t>
  </si>
  <si>
    <t>Ethan Doyle</t>
  </si>
  <si>
    <t>van Luijk</t>
  </si>
  <si>
    <t>Faxneld</t>
  </si>
  <si>
    <t>James I</t>
  </si>
  <si>
    <t>April</t>
  </si>
  <si>
    <t>DeConick</t>
  </si>
  <si>
    <t>Enriquez</t>
  </si>
  <si>
    <t>Scott G.</t>
  </si>
  <si>
    <t>Bruce</t>
  </si>
  <si>
    <t>Bentley</t>
  </si>
  <si>
    <t>Layton</t>
  </si>
  <si>
    <t>Goodrick-Clarke</t>
  </si>
  <si>
    <t>Unterman</t>
  </si>
  <si>
    <t>Aira</t>
  </si>
  <si>
    <t>Tulathimutte</t>
  </si>
  <si>
    <t>Percival</t>
  </si>
  <si>
    <t>Everett</t>
  </si>
  <si>
    <t>Camilo José</t>
  </si>
  <si>
    <t>Cela</t>
  </si>
  <si>
    <t>M. R.</t>
  </si>
  <si>
    <t>António</t>
  </si>
  <si>
    <t>Lobo Antunes</t>
  </si>
  <si>
    <t>Valencia</t>
  </si>
  <si>
    <t>Zeischegg</t>
  </si>
  <si>
    <t>Yasunari</t>
  </si>
  <si>
    <t>Kawabata</t>
  </si>
  <si>
    <t>Ōgai</t>
  </si>
  <si>
    <t>Mori</t>
  </si>
  <si>
    <t>Jun'ichirō</t>
  </si>
  <si>
    <t>Tanizaki</t>
  </si>
  <si>
    <t>Sándor Károly Henrik Grosschmid de Mára</t>
  </si>
  <si>
    <t>John Robert Fowles</t>
  </si>
  <si>
    <t>Samuel Ray Delany Jr.</t>
  </si>
  <si>
    <t>Russell Conwell Hoban</t>
  </si>
  <si>
    <t>Jules Amédée Barbey</t>
  </si>
  <si>
    <t>Angela Olive Stalker</t>
  </si>
  <si>
    <t>Henry Joseph Darger Jr.</t>
  </si>
  <si>
    <t>Paul Benjamin Auster</t>
  </si>
  <si>
    <t>Shōmei Tōmatsu</t>
  </si>
  <si>
    <t>Mikhail Yuryevich Lermontov</t>
  </si>
  <si>
    <t>Pierre-Félix Guattari</t>
  </si>
  <si>
    <t>Sebastião Ribeiro Salgado Júnior</t>
  </si>
  <si>
    <t>Roger Alan Dobson</t>
  </si>
  <si>
    <t>Robert Beecher Russell</t>
  </si>
  <si>
    <t>Anna-Lou Leibovitz</t>
  </si>
  <si>
    <t>Robert Louis Delevoy</t>
  </si>
  <si>
    <t>Humberto Maturana Romesín</t>
  </si>
  <si>
    <t>Francisco Javier Varela García</t>
  </si>
  <si>
    <t>Ann Marie Quin</t>
  </si>
  <si>
    <t>Joseph-Pierre Borel d'Hauterive</t>
  </si>
  <si>
    <t>Elwyn Brooks White</t>
  </si>
  <si>
    <t>Christopher Sclater Millard</t>
  </si>
  <si>
    <t>Donald McCullin</t>
  </si>
  <si>
    <t>Jorge Ibargüengoitia Antillón</t>
  </si>
  <si>
    <t>Eleanor Rosch Heider</t>
  </si>
  <si>
    <t>Alexander Sergeyevich Pushkin</t>
  </si>
  <si>
    <t>Donald Henry Gaskins Jr.</t>
  </si>
  <si>
    <t>Theodor Seuss Geisel</t>
  </si>
  <si>
    <t>Sigismund Schlomo Freud</t>
  </si>
  <si>
    <t>Louis Jacques Napoléon Bertrand</t>
  </si>
  <si>
    <t>Margaret Ithell Colquhoun</t>
  </si>
  <si>
    <t>June Browne</t>
  </si>
  <si>
    <t>Rosa Montero Gayo</t>
  </si>
  <si>
    <t>Giuseppe Fenoglio</t>
  </si>
  <si>
    <t>Walter Braden Finney</t>
  </si>
  <si>
    <t>Sir Walter Scott</t>
  </si>
  <si>
    <t>Gabrielle Margaret Vere Campbell Long</t>
  </si>
  <si>
    <t>Sir Thomas Malory</t>
  </si>
  <si>
    <t>Israel Joshua Singer</t>
  </si>
  <si>
    <t>Susan Judith Taubes (née Feldmann)</t>
  </si>
  <si>
    <t>José Emilio Pacheco Berny</t>
  </si>
  <si>
    <t>Niccolò Ugo Foscolo</t>
  </si>
  <si>
    <t>Elena Delfina Garro Navarro</t>
  </si>
  <si>
    <t>Pierre Jules Théophile Gautier</t>
  </si>
  <si>
    <t>Eliza Pawłowska</t>
  </si>
  <si>
    <t>Mark L. Johnson</t>
  </si>
  <si>
    <t>Daniel Foe</t>
  </si>
  <si>
    <t>Ambroise Paul Toussaint Jules Valéry</t>
  </si>
  <si>
    <t>Stanisław Ignacy Witkiewicz</t>
  </si>
  <si>
    <t>Frederick Augustus Washington Bailey</t>
  </si>
  <si>
    <t>Alec Nathan Wildenstein</t>
  </si>
  <si>
    <t>Hans Ludwig Cohn Jaffé</t>
  </si>
  <si>
    <t>Callie Russell Porter</t>
  </si>
  <si>
    <t>Felisberto Hernández Silva</t>
  </si>
  <si>
    <t>Bertrand Arthur William Russell</t>
  </si>
  <si>
    <t>Michael Raymond Donald Ashley</t>
  </si>
  <si>
    <t>Tanya Tagaq Gillis</t>
  </si>
  <si>
    <t>Philippe Huisman</t>
  </si>
  <si>
    <t>Patricia Townley Mathews</t>
  </si>
  <si>
    <t>Paulo Coelho de Souza</t>
  </si>
  <si>
    <t>Katherine O'Flaherty</t>
  </si>
  <si>
    <t>Dame Daphne du Maurier</t>
  </si>
  <si>
    <t>Gary Joseph Lachman (aka Gary Valentine)</t>
  </si>
  <si>
    <t>Jorge Mario Pedro Vargas Llosa</t>
  </si>
  <si>
    <t>Nora Keita Jemisin</t>
  </si>
  <si>
    <t>Sheldon Allan Silverstein</t>
  </si>
  <si>
    <t>Lucius Apuleius</t>
  </si>
  <si>
    <t>Hendrikus Johannes Everhardus Schiffmacher</t>
  </si>
  <si>
    <t>Joseph Rudyard Kipling</t>
  </si>
  <si>
    <t>Helene Bertha Amalie Riefenstahl</t>
  </si>
  <si>
    <t>Giuseppe Maria Fabrizio Salvatore Stefano Vittorio Tomasi, Principe di Lampedusa</t>
  </si>
  <si>
    <t>Grace Goodside</t>
  </si>
  <si>
    <t>Jókai Móric</t>
  </si>
  <si>
    <t>Endre Ernő Friedmann</t>
  </si>
  <si>
    <t>Gerta Pohorylle</t>
  </si>
  <si>
    <t>Dawid Szymin</t>
  </si>
  <si>
    <t>John Wyndham Parkes Lucas Beynon Harris</t>
  </si>
  <si>
    <t>Natsume Kinnosuke</t>
  </si>
  <si>
    <t>Philipp Batz</t>
  </si>
  <si>
    <t>Gérard Régnier</t>
  </si>
  <si>
    <t>Barbara Irene Veronica Comyns Carr</t>
  </si>
  <si>
    <t>Sam Hughes (likely)</t>
  </si>
  <si>
    <t>Marina Yuriyivna Dyachenko-Shirshova</t>
  </si>
  <si>
    <t>Serhiy Serhiyovych Dyachenko</t>
  </si>
  <si>
    <t>Maurice Bernard Sendak</t>
  </si>
  <si>
    <t>John Wood Campbell Jr.</t>
  </si>
  <si>
    <t>Edward Franklin Albee III</t>
  </si>
  <si>
    <t>Alan Alexander Milne</t>
  </si>
  <si>
    <t>Pseudo-Longinus</t>
  </si>
  <si>
    <t>Martianus Minneus Felix Capella</t>
  </si>
  <si>
    <t>Walter Horatio Pater</t>
  </si>
  <si>
    <t>Percy Wyndham Lewis</t>
  </si>
  <si>
    <t>Juan Manuel Puig Delledonne</t>
  </si>
  <si>
    <t>Bryan Stanley Johnson</t>
  </si>
  <si>
    <t>Fernando António Nogueira Pessoa</t>
  </si>
  <si>
    <t>Benedict Richard O'Gorman Anderson</t>
  </si>
  <si>
    <t>Edward Palmer Thompson</t>
  </si>
  <si>
    <t>Polányi Károly</t>
  </si>
  <si>
    <t>Marie Helene Frauendorfer</t>
  </si>
  <si>
    <t>Yuri Herrera Gutiérrez</t>
  </si>
  <si>
    <t>Jeffrey Jacob Abrams</t>
  </si>
  <si>
    <t>Franklin Christenson Ware</t>
  </si>
  <si>
    <t>Marlene Nourbese Philip</t>
  </si>
  <si>
    <t>David Rolfe Graeber</t>
  </si>
  <si>
    <t>Donna Jeanne Haraway</t>
  </si>
  <si>
    <t>Nathan Weinstein</t>
  </si>
  <si>
    <t>Paul Frederic Bowles</t>
  </si>
  <si>
    <t>Paul G. Tremblay</t>
  </si>
  <si>
    <t>Henry Valentine Miller</t>
  </si>
  <si>
    <t>Ryūnosuke Murakami</t>
  </si>
  <si>
    <t>Craig Davidson</t>
  </si>
  <si>
    <t>Sir Kingsley William Amis</t>
  </si>
  <si>
    <t>Józef Lewinkopf</t>
  </si>
  <si>
    <t>Christopher Hugh Partridge</t>
  </si>
  <si>
    <t>James Charles Stuart</t>
  </si>
  <si>
    <t>April D. DeConick</t>
  </si>
  <si>
    <t>Bernd Heinrich Wilhelm von Kleist</t>
  </si>
  <si>
    <t>Camilo José Cela Trulock</t>
  </si>
  <si>
    <t>Danny Wylde (Pseudonym)</t>
  </si>
  <si>
    <t>Mori Rintarō</t>
  </si>
  <si>
    <t>Writer; Poet; Journalist</t>
  </si>
  <si>
    <t>Novelist; Short Story Writer; Poet; Journalist</t>
  </si>
  <si>
    <t>Novelist; Essayist; Poet</t>
  </si>
  <si>
    <t>Novelist; Translator</t>
  </si>
  <si>
    <t>Author; Literary Critic; Professor</t>
  </si>
  <si>
    <t>Novelist; Poet; Biographer</t>
  </si>
  <si>
    <t>Writer; Poet; Lawyer; Politician</t>
  </si>
  <si>
    <t>Novelist; Scenarist; Dramaturge</t>
  </si>
  <si>
    <t>Writer; Critic</t>
  </si>
  <si>
    <t>British; Swiss</t>
  </si>
  <si>
    <t>Poet; Artist; Critic</t>
  </si>
  <si>
    <t>Novelist; Journalist; Poet</t>
  </si>
  <si>
    <t>Novelist; Poet; Short Story Writer; Literary Critic</t>
  </si>
  <si>
    <t>Philosopher; Cultural Theorist</t>
  </si>
  <si>
    <t>South Korean; German</t>
  </si>
  <si>
    <t>Writer; Artist</t>
  </si>
  <si>
    <t>Novelist; Poet; Critic; Editor</t>
  </si>
  <si>
    <t>Novelist; Essayist; Poet; Screenwriter; Film Director</t>
  </si>
  <si>
    <t>Writer; Horror Fiction Author</t>
  </si>
  <si>
    <t>Poet; Scholar</t>
  </si>
  <si>
    <t>Filmmaker; Actor; Photographer; Artist; Author</t>
  </si>
  <si>
    <t>Poet; Novelist; Playwright; Artist</t>
  </si>
  <si>
    <t>Author; Playwright; Screenwriter</t>
  </si>
  <si>
    <t>Novelist; Editor</t>
  </si>
  <si>
    <t>Satirist; Essayist; Political Pamphleteer; Poet; Cleric</t>
  </si>
  <si>
    <t>Anglo-Irish</t>
  </si>
  <si>
    <t>Author; Scientist; Professor</t>
  </si>
  <si>
    <t>Psychoanalyst; Political Philosopher; Semiotician; Social Activist</t>
  </si>
  <si>
    <t>Photographer; Biologist</t>
  </si>
  <si>
    <t>Russian-American</t>
  </si>
  <si>
    <t>Art Historian; Curator</t>
  </si>
  <si>
    <t>Social Documentary Photographer; Photojournalist</t>
  </si>
  <si>
    <t>Brazilian; French</t>
  </si>
  <si>
    <t>Author; Translator</t>
  </si>
  <si>
    <t>Author; Mystic; Journalist; Actor</t>
  </si>
  <si>
    <t>Book Designer; Editor; Publisher</t>
  </si>
  <si>
    <t>Author; Editor; Publisher</t>
  </si>
  <si>
    <t>Author; Journalist; Editor; Literary Researcher</t>
  </si>
  <si>
    <t>Historian; Author</t>
  </si>
  <si>
    <t>Ecuadorian</t>
  </si>
  <si>
    <t>Author; Academic</t>
  </si>
  <si>
    <t>Indonesian</t>
  </si>
  <si>
    <t>Art Historian; Professor</t>
  </si>
  <si>
    <t>Author; Journalist</t>
  </si>
  <si>
    <t>Design Historian; Author; Curator</t>
  </si>
  <si>
    <t>Biologist; Philosopher</t>
  </si>
  <si>
    <t>Biologist; Philosopher; Neuroscientist</t>
  </si>
  <si>
    <t>Author; Visual Artist</t>
  </si>
  <si>
    <t>Canadian (Nehiyaw)</t>
  </si>
  <si>
    <t>Writer; Essayist; Social Critic</t>
  </si>
  <si>
    <t>Author; Blogger; Columnist</t>
  </si>
  <si>
    <t>Author; Graphic Designer</t>
  </si>
  <si>
    <t>Writer; Philosopher; Psychologist</t>
  </si>
  <si>
    <t>Journalist; Author; Speaker</t>
  </si>
  <si>
    <t>Canadian; British</t>
  </si>
  <si>
    <t>Writer; Filmmaker; Visual Artist</t>
  </si>
  <si>
    <t>Art Historian</t>
  </si>
  <si>
    <t>Art Historian; Writer; Curator</t>
  </si>
  <si>
    <t>Writer; Historian; Archaeologist</t>
  </si>
  <si>
    <t>Author; Sociologist; Economist</t>
  </si>
  <si>
    <t>Poet; Author; Journalist</t>
  </si>
  <si>
    <t>Writer; Essayist</t>
  </si>
  <si>
    <t>Archaeologist; Author</t>
  </si>
  <si>
    <t>Museum Director; Art Historian</t>
  </si>
  <si>
    <t>Political Philosopher; Literary Theorist</t>
  </si>
  <si>
    <t>Political Philosopher; Sociologist</t>
  </si>
  <si>
    <t>Author; Journalist; Bibliophile</t>
  </si>
  <si>
    <t>Author; Bibliographer; Art Dealer</t>
  </si>
  <si>
    <t>Poet; Playwright; Novelist; Short Story Writer</t>
  </si>
  <si>
    <t>Author; Cartoonist; Filmmaker</t>
  </si>
  <si>
    <t>Photojournalist</t>
  </si>
  <si>
    <t>Philosopher; Sociologist</t>
  </si>
  <si>
    <t>Philosopher; Sociologist; Musicologist; Composer</t>
  </si>
  <si>
    <t>Novelist; Playwright; Journalist</t>
  </si>
  <si>
    <t>Author; Editor</t>
  </si>
  <si>
    <t>Russian (Buryat)</t>
  </si>
  <si>
    <t>Art Historian; Author; Journalist</t>
  </si>
  <si>
    <t>Art Historian; Museum Director</t>
  </si>
  <si>
    <t>Art Dealer; Curator; Author</t>
  </si>
  <si>
    <t>Psychologist; Professor</t>
  </si>
  <si>
    <t>Poet; Playwright; Novelist</t>
  </si>
  <si>
    <t>Art Historian; Author</t>
  </si>
  <si>
    <t>Curator; Author</t>
  </si>
  <si>
    <t>Curator; Art Historian</t>
  </si>
  <si>
    <t>Art Historian; Writer</t>
  </si>
  <si>
    <t>Philosopher; Professor</t>
  </si>
  <si>
    <t>Serial Killer</t>
  </si>
  <si>
    <t>Writer; Cartoonist; Animator; Book Publisher; Artist</t>
  </si>
  <si>
    <t>Psychoanalyst</t>
  </si>
  <si>
    <t>Art Historian; Curator; Author</t>
  </si>
  <si>
    <t>Artist; Author; Model</t>
  </si>
  <si>
    <t>Surrealist Painter; Occultist; Author</t>
  </si>
  <si>
    <t>Museum Director; Curator</t>
  </si>
  <si>
    <t>Photographer; Actress; Model</t>
  </si>
  <si>
    <t>Author (Children's/Young Adult)</t>
  </si>
  <si>
    <t>Swiss; Italian</t>
  </si>
  <si>
    <t>Author; Psychoanalyst</t>
  </si>
  <si>
    <t>Author; Soldier; Politician</t>
  </si>
  <si>
    <t>Author; Politician</t>
  </si>
  <si>
    <t>Author; Translator; Playwright</t>
  </si>
  <si>
    <t>Photojournalist; War Photographer</t>
  </si>
  <si>
    <t>Author (Science Fiction/Thriller)</t>
  </si>
  <si>
    <t>Novelist; Poet; Playwright; Historian</t>
  </si>
  <si>
    <t>Author; Biographer; Historian</t>
  </si>
  <si>
    <t>Documentary Photographer</t>
  </si>
  <si>
    <t>Author; Lawyer</t>
  </si>
  <si>
    <t>Author; Playwright</t>
  </si>
  <si>
    <t>Playwright; Librettist; Memoirist</t>
  </si>
  <si>
    <t>Playwright; Poet; Soldier</t>
  </si>
  <si>
    <t>Poet; Author; Academic</t>
  </si>
  <si>
    <t>Author; Scholar; Religious Studies Professor</t>
  </si>
  <si>
    <t>Poet; Essayist; Novelist; Short Story Writer; Translator</t>
  </si>
  <si>
    <t>Writer; Poet; Revolutionary</t>
  </si>
  <si>
    <t>Architect; Historian; Curator; Professor</t>
  </si>
  <si>
    <t>Poet; Translator; Editor</t>
  </si>
  <si>
    <t>Screenwriter; Journalist; Dramatist; Author</t>
  </si>
  <si>
    <t>Art Critic; Author</t>
  </si>
  <si>
    <t>Australian; American</t>
  </si>
  <si>
    <t>German (likely)</t>
  </si>
  <si>
    <t>Poet; Dramatist; Novelist; Journalist; Art Critic; Literary Critic</t>
  </si>
  <si>
    <t>Art Historian; Editor; Author</t>
  </si>
  <si>
    <t>Art Historian; Curator; Writer</t>
  </si>
  <si>
    <t>Cognitive Linguist; Philosopher</t>
  </si>
  <si>
    <t>Novelist (under various pseudonyms)</t>
  </si>
  <si>
    <t>Writer; Journalist; Pamphleteer; Spy</t>
  </si>
  <si>
    <t>Poet; Essayist; Philosopher</t>
  </si>
  <si>
    <t>Author (Science Fiction/Fantasy/Horror)</t>
  </si>
  <si>
    <t>Writer; Painter; Philosopher; Playwright; Photographer</t>
  </si>
  <si>
    <t>Abolitionist; Orator; Writer; Statesman</t>
  </si>
  <si>
    <t>Author (Pseudonym)</t>
  </si>
  <si>
    <t>Art Historian; Critic; Professor</t>
  </si>
  <si>
    <t>Businessman; Art Dealer; Racehorse Owner</t>
  </si>
  <si>
    <t>Museum Director; Curator; Art Historian</t>
  </si>
  <si>
    <t>Scholar; Author; Professor (French Literature)</t>
  </si>
  <si>
    <t>Art Critic; Author; Publisher</t>
  </si>
  <si>
    <t>Physical Chemist; Physicist; Nobel Laureate</t>
  </si>
  <si>
    <t>Philosopher; Historian of Science; Professor</t>
  </si>
  <si>
    <t>Writer; Playwright; Professor</t>
  </si>
  <si>
    <t>Author; Journalist; Essayist</t>
  </si>
  <si>
    <t>Philosopher; Writer; Poet; Painter</t>
  </si>
  <si>
    <t>Austro-Hungarian (Italian)</t>
  </si>
  <si>
    <t>Photography Critic; Author; Editor</t>
  </si>
  <si>
    <t>Writer; Musician (Pianist)</t>
  </si>
  <si>
    <t>Philosopher; Logician; Mathematician; Historian; Writer; Activist</t>
  </si>
  <si>
    <t>Mathematician; Philosopher</t>
  </si>
  <si>
    <t>Author; Musician; Publisher</t>
  </si>
  <si>
    <t>Editor; Author; Bibliographer</t>
  </si>
  <si>
    <t>Photojournalist; Writer</t>
  </si>
  <si>
    <t>British; Australian</t>
  </si>
  <si>
    <t>Photographer; Author; Filmmaker</t>
  </si>
  <si>
    <t>Author; Educator; Translator</t>
  </si>
  <si>
    <t>Canadian (Inuk)</t>
  </si>
  <si>
    <t>Environmentalist; Producer; Author; Designer</t>
  </si>
  <si>
    <t>Artist (Fantasy); Author</t>
  </si>
  <si>
    <t>Throat Singer; Artist; Author</t>
  </si>
  <si>
    <t>Political Philosopher; Author</t>
  </si>
  <si>
    <t>Scholar; Editor; Professor</t>
  </si>
  <si>
    <t>Museum Director; Art Historian; Professor</t>
  </si>
  <si>
    <t>Art Critic; Historian; Author</t>
  </si>
  <si>
    <t>Art Historian; Critic; Poet; Curator</t>
  </si>
  <si>
    <t>Author; Illustrator; Historian; Dandy</t>
  </si>
  <si>
    <t>Architecture Writer; Editor</t>
  </si>
  <si>
    <t>Playwright; Author; Cartoonist</t>
  </si>
  <si>
    <t>Author (Children's)</t>
  </si>
  <si>
    <t>Novelist; Lyricist</t>
  </si>
  <si>
    <t>Art Historian; Curator; Museum Director</t>
  </si>
  <si>
    <t>Author; Playwright; Artist</t>
  </si>
  <si>
    <t>Author (Short Stories/Novels)</t>
  </si>
  <si>
    <t>Author (Horror)</t>
  </si>
  <si>
    <t>Kuwaiti</t>
  </si>
  <si>
    <t>Author (Speculative Fiction/Young Adult)</t>
  </si>
  <si>
    <t>Philosopher; Economist; Historian; Sociologist; Journalist; Socialist</t>
  </si>
  <si>
    <t>German (Prussian)</t>
  </si>
  <si>
    <t>Philosopher; Historian; Political Theorist; Businessman; Journalist</t>
  </si>
  <si>
    <t>Writer; Musician (Bassist)</t>
  </si>
  <si>
    <t>Cultural Anthropologist; Author</t>
  </si>
  <si>
    <t>Perfumer; Author</t>
  </si>
  <si>
    <t>Author (Popular Science)</t>
  </si>
  <si>
    <t>Novelist; Journalist; Essayist; Politician; Professor; Nobel Laureate</t>
  </si>
  <si>
    <t>Author (Speculative Fiction); Psychologist</t>
  </si>
  <si>
    <t>Author (Science Fiction); Journalist</t>
  </si>
  <si>
    <t>Writer; Poet; Cartoonist; Songwriter; Musician</t>
  </si>
  <si>
    <t>Author; Philosopher; Rhetorician</t>
  </si>
  <si>
    <t>Roman (Numidian)</t>
  </si>
  <si>
    <t>Author; Photographer (Graffiti Art)</t>
  </si>
  <si>
    <t>Tattoo Artist; Author; Painter; Photographer</t>
  </si>
  <si>
    <t>Occultist; Writer; Mystic; Freemason</t>
  </si>
  <si>
    <t>Author (Horror/Weird Fiction); Poet</t>
  </si>
  <si>
    <t>Author; Poet; Journalist; Nobel Laureate</t>
  </si>
  <si>
    <t>Novelist; Physician</t>
  </si>
  <si>
    <t>Afghan; American</t>
  </si>
  <si>
    <t>Film Director; Producer; Screenwriter; Editor; Photographer; Actress</t>
  </si>
  <si>
    <t>Short Story Writer; Poet; Teacher; Political Activist</t>
  </si>
  <si>
    <t>Writer; Poet; Aviator; Journalist</t>
  </si>
  <si>
    <t>Novelist; Dramatist; Journalist</t>
  </si>
  <si>
    <t>War Photographer; Photojournalist</t>
  </si>
  <si>
    <t>German; Polish</t>
  </si>
  <si>
    <t>Photographer; Photojournalist</t>
  </si>
  <si>
    <t>Author (Science Fiction)</t>
  </si>
  <si>
    <t>Novelist; Poet; Scholar</t>
  </si>
  <si>
    <t>Author; Priest (Anglican then Catholic)</t>
  </si>
  <si>
    <t>Author (Occult/Esotericism); Publisher</t>
  </si>
  <si>
    <t>Philosopher; Poet</t>
  </si>
  <si>
    <t>Painter; Writer; Sound Poet; Performance Artist</t>
  </si>
  <si>
    <t>British; Canadian</t>
  </si>
  <si>
    <t>Artist; Author</t>
  </si>
  <si>
    <t>Editor; Author; Curator (Photography)</t>
  </si>
  <si>
    <t>Editor; Author (Photography/Film)</t>
  </si>
  <si>
    <t>Art Historian; Curator; Author; Essayist</t>
  </si>
  <si>
    <t>Author; Historian; Professor</t>
  </si>
  <si>
    <t>Author; Illustrator (Children's Books)</t>
  </si>
  <si>
    <t>Author; Artist</t>
  </si>
  <si>
    <t>Film Critic; Curator; Author; Professor</t>
  </si>
  <si>
    <t>Author (Science Fiction/Speculative Fiction); Programmer</t>
  </si>
  <si>
    <t>Author; Poet; Essayist; Academic</t>
  </si>
  <si>
    <t>Politician; Author</t>
  </si>
  <si>
    <t>Art Historian; Author; Critic</t>
  </si>
  <si>
    <t>Author (Fantasy)</t>
  </si>
  <si>
    <t>Author (Fantasy); Screenwriter</t>
  </si>
  <si>
    <t>Editor (Science Fiction); Author</t>
  </si>
  <si>
    <t>Author; Playwright; Poet</t>
  </si>
  <si>
    <t>Philosopher; Author (Traditionally)</t>
  </si>
  <si>
    <t>Greek (Roman era)</t>
  </si>
  <si>
    <t>Literary Critic; Philosopher (Traditionally)</t>
  </si>
  <si>
    <t>Greek or Roman</t>
  </si>
  <si>
    <t>Writer; Encyclopedist</t>
  </si>
  <si>
    <t>Roman (North African)</t>
  </si>
  <si>
    <t>Italian (Venetian)</t>
  </si>
  <si>
    <t>Theologian; Writer; Mystic; Reformer</t>
  </si>
  <si>
    <t>Novelist; Playwright; Satirist; Duelist</t>
  </si>
  <si>
    <t>Novelist (Gothic); Playwright; Clergyman</t>
  </si>
  <si>
    <t>Historian; Satirical Writer; Essayist; Translator; Philosopher</t>
  </si>
  <si>
    <t>Essayist; Novelist; Art Critic; Literary Critic</t>
  </si>
  <si>
    <t>Painter; Author; Critic</t>
  </si>
  <si>
    <t>Writer; Poet; Surrealist Theorist</t>
  </si>
  <si>
    <t>Writer; Poet; Novelist; Critic; Political Activist</t>
  </si>
  <si>
    <t>Novelist; Essayist; Screenwriter; Critic</t>
  </si>
  <si>
    <t>Cuban; British</t>
  </si>
  <si>
    <t>Novelist; Filmmaker; Screenwriter</t>
  </si>
  <si>
    <t>Novelist; Essayist; Playwright; Philosopher</t>
  </si>
  <si>
    <t>Novelist; Poet; Screenwriter; Journalist</t>
  </si>
  <si>
    <t>Novelist; Playwright; Screenwriter</t>
  </si>
  <si>
    <t>Novelist; Poet; Filmmaker; Literary Critic</t>
  </si>
  <si>
    <t>Poet; Writer; Philosopher; Translator; Critic</t>
  </si>
  <si>
    <t>Novelist; Essayist; Academic</t>
  </si>
  <si>
    <t>Novelist; Poet; Essayist; Translator</t>
  </si>
  <si>
    <t>Political Scientist; Historian; Academic</t>
  </si>
  <si>
    <t>Anglo-Irish; American</t>
  </si>
  <si>
    <t>Historian; Writer; Socialist; Activist</t>
  </si>
  <si>
    <t>Historian; Economic Anthropologist; Political Economist; Sociologist</t>
  </si>
  <si>
    <t>Austro-Hungarian; Canadian</t>
  </si>
  <si>
    <t>Novelist; Short Story Writer; Essayist; Academic</t>
  </si>
  <si>
    <t>Jamaican</t>
  </si>
  <si>
    <t>Novelist; Short Story Writer; Children's Author</t>
  </si>
  <si>
    <t>Writer; Director (Opera)</t>
  </si>
  <si>
    <t>Novelist; Poet; Singer; Blogger; Essayist</t>
  </si>
  <si>
    <t>Novelist; Short Story Writer; Comic Book Writer; Academic; Activist</t>
  </si>
  <si>
    <t>Physicist; Writer; Poet</t>
  </si>
  <si>
    <t>Novelist; Short Story Writer; Academic</t>
  </si>
  <si>
    <t>Novelist; Essayist; Translator; Academic</t>
  </si>
  <si>
    <t>Mexican; Italian</t>
  </si>
  <si>
    <t>Director; Producer; Screenwriter; Composer; Actor</t>
  </si>
  <si>
    <t>Cartoonist; Graphic Novelist</t>
  </si>
  <si>
    <t>Cartoonist; Graphic Novelist; Illustrator; Musician; Author</t>
  </si>
  <si>
    <t>Cartoonist; Graphic Novelist; Memoirist</t>
  </si>
  <si>
    <t>Graphic Novelist; Cartoonist; Illustrator; Film Director; Author</t>
  </si>
  <si>
    <t>Iranian; French</t>
  </si>
  <si>
    <t>Novelist; Poet; Essayist; Critic; Academic</t>
  </si>
  <si>
    <t>Poet; Novelist; Playwright; Essayist; Publisher; Editor</t>
  </si>
  <si>
    <t>Poet; Novelist; Playwright; Essayist; Lawyer</t>
  </si>
  <si>
    <t>Tobagonian; Canadian</t>
  </si>
  <si>
    <t>Novelist; Short Story Writer; Essayist; Critic; Academic</t>
  </si>
  <si>
    <t>Anthropologist; Activist; Anarchist; Author; Academic</t>
  </si>
  <si>
    <t>Anthropologist; Academic; Author</t>
  </si>
  <si>
    <t>Philosopher; Biologist; Feminist Scholar; Academic; Author</t>
  </si>
  <si>
    <t>Writer; Academic; Veteran; Author</t>
  </si>
  <si>
    <t>Novelist; Screenwriter; Playwright</t>
  </si>
  <si>
    <t>Composer; Author; Translator; Ethnomusicologist</t>
  </si>
  <si>
    <t>Novelist; Children's Writer; Playwright</t>
  </si>
  <si>
    <t>Writer; Physician; Activist; Feminist; Psychiatrist</t>
  </si>
  <si>
    <t>Comic Book Artist; Writer; Painter</t>
  </si>
  <si>
    <t>Cartoonist; Graphic Novelist; Illustrator</t>
  </si>
  <si>
    <t>Writer; Game Writer; Journalist</t>
  </si>
  <si>
    <t>Non-binary</t>
  </si>
  <si>
    <t>Malaysian</t>
  </si>
  <si>
    <t>Novelist; Short Story Writer; Editor; Academic</t>
  </si>
  <si>
    <t>Musician; Novelist; Songwriter</t>
  </si>
  <si>
    <t>Novelist; Short Story Writer; Poet; Film Critic; Actor</t>
  </si>
  <si>
    <t>Novelist; Writer; Painter</t>
  </si>
  <si>
    <t>Novelist; Filmmaker; Screenwriter; Essayist</t>
  </si>
  <si>
    <t>Filmmaker; Director; Actor; Producer</t>
  </si>
  <si>
    <t>Filmmaker; Director; Writer; Producer</t>
  </si>
  <si>
    <t>Novelist; Poet; Critic; Teacher</t>
  </si>
  <si>
    <t>Novelist; Screenwriter; Actor; Photographer</t>
  </si>
  <si>
    <t>Theologian; Poet; Priest; Cardinal</t>
  </si>
  <si>
    <t>Sociologist; Author; Academic (Religious Studies)</t>
  </si>
  <si>
    <t>Historian; Scholar; Academic (Western Esotericism)</t>
  </si>
  <si>
    <t>Historian; Scholar; Author (Pagan Studies/Esotericism)</t>
  </si>
  <si>
    <t>Historian; Scholar; Author (Satanism)</t>
  </si>
  <si>
    <t>Historian; Scholar; Author; Academic (Western Esotericism)</t>
  </si>
  <si>
    <t>Monarch (Scotland, England, Ireland); Author; Theologian</t>
  </si>
  <si>
    <t>Scottish; English</t>
  </si>
  <si>
    <t>Historian; Scholar; Author; Academic (Religious Studies)</t>
  </si>
  <si>
    <t>Rabbi; Scholar; Author; Activist</t>
  </si>
  <si>
    <t>Novelist; Short Story Writer; Journalist</t>
  </si>
  <si>
    <t>Historian; Scholar; Author; Academic (Medieval History)</t>
  </si>
  <si>
    <t>Historian; Scholar; Author; Academic (Coptic Studies/Gnosticism)</t>
  </si>
  <si>
    <t>Scholar; Author; Translator; Academic (Judaism/Comparative Religion)</t>
  </si>
  <si>
    <t>Novelist; Translator; Essayist</t>
  </si>
  <si>
    <t>Novelist; Short Story Writer; Poet; Playwright; Journalist</t>
  </si>
  <si>
    <t>Novelist; Short Story Writer; Poet; Painter; Academic</t>
  </si>
  <si>
    <t>Playwright; Novelist; Short Story Writer; Poet</t>
  </si>
  <si>
    <t>Prussian (German)</t>
  </si>
  <si>
    <t>Novelist; Poet; Essayist; Painter; Nobel Laureate</t>
  </si>
  <si>
    <t>Scholar; Medievalist; Author (Ghost Stories); Antiquary</t>
  </si>
  <si>
    <t>Novelist; Physician; Psychiatrist</t>
  </si>
  <si>
    <t>Filmmaker; Author; Performance Artist; Pornographic Actor</t>
  </si>
  <si>
    <t>Novelist; Short Story Writer; Nobel Laureate</t>
  </si>
  <si>
    <t>Physician; Translator; Novelist; Poet</t>
  </si>
  <si>
    <t>Novelist; Short Story Writer; Playwright; Essayist; Translator</t>
  </si>
  <si>
    <t>French; Canadian</t>
  </si>
  <si>
    <t>Danish; German</t>
  </si>
  <si>
    <t>Franco; Flemish</t>
  </si>
  <si>
    <t>Irish; English</t>
  </si>
  <si>
    <t>Swedish; Italian</t>
  </si>
  <si>
    <t>February</t>
  </si>
  <si>
    <t>March</t>
  </si>
  <si>
    <t>November</t>
  </si>
  <si>
    <t>September</t>
  </si>
  <si>
    <t>December</t>
  </si>
  <si>
    <t>January</t>
  </si>
  <si>
    <t>October</t>
  </si>
  <si>
    <t>July</t>
  </si>
  <si>
    <t>1415-1418</t>
  </si>
  <si>
    <t>2nd Century CE</t>
  </si>
  <si>
    <t>1st or 3rd Century CE</t>
  </si>
  <si>
    <t>fl. 5th Century CE</t>
  </si>
  <si>
    <t>1621/1622</t>
  </si>
  <si>
    <t>Novelist; Playwright; Poet; Nobel Laureate</t>
  </si>
  <si>
    <t>Artist; Writer; Musician; Professor</t>
  </si>
  <si>
    <t>Martin Louis Amis</t>
  </si>
  <si>
    <t>Novelist; Essayist; Memoirist; Screenwriter; Critic</t>
  </si>
  <si>
    <t>Anne Cécile Desclos</t>
  </si>
  <si>
    <t>Novelist; Literary Critic; Journalist; Translator</t>
  </si>
  <si>
    <t>Sculptor; Poet; Novelist; Film Maker; Performance Artist; Professor</t>
  </si>
  <si>
    <t>Adhémar Adolphe Louis Martens</t>
  </si>
  <si>
    <t>Dramatist; Short Story Writer; Poet; Essayist; Archivist</t>
  </si>
  <si>
    <t>Michael Rolfe Gira</t>
  </si>
  <si>
    <t>Singer-songwriter; Musician; Composer; Author; Artist; Producer</t>
  </si>
  <si>
    <t>Birth_Date_Year_IsRange</t>
  </si>
  <si>
    <t>1882-1890</t>
  </si>
  <si>
    <t>Birth_Date_Year_Gregorian</t>
  </si>
  <si>
    <t>BCE</t>
  </si>
  <si>
    <t>Death_Date_Year_Gregorian</t>
  </si>
  <si>
    <t>Death_Date_Year_IsRange</t>
  </si>
  <si>
    <t>Month_Number</t>
  </si>
  <si>
    <t>Feb</t>
  </si>
  <si>
    <t>Mar</t>
  </si>
  <si>
    <t>Apr</t>
  </si>
  <si>
    <t>Jun</t>
  </si>
  <si>
    <t>Jul</t>
  </si>
  <si>
    <t>Aug</t>
  </si>
  <si>
    <t>Sep</t>
  </si>
  <si>
    <t>Nov</t>
  </si>
  <si>
    <t>Oct</t>
  </si>
  <si>
    <t>Dec</t>
  </si>
  <si>
    <t>Month_Name_Short</t>
  </si>
  <si>
    <t>Month_Name_Long</t>
  </si>
  <si>
    <t>Hardcover Book</t>
  </si>
  <si>
    <t>https://hardcover.app/books/</t>
  </si>
  <si>
    <t>Library Genesis All</t>
  </si>
  <si>
    <t>Library Genesis Fiction</t>
  </si>
  <si>
    <t>https://libgen.is/fiction/</t>
  </si>
  <si>
    <t>https://libgen.is/</t>
  </si>
  <si>
    <t>https://z-library.sk/</t>
  </si>
  <si>
    <t>https://z-library.sk/book/</t>
  </si>
  <si>
    <t>Z-Library_01</t>
  </si>
  <si>
    <t>Z-Library_01 Book</t>
  </si>
  <si>
    <t>Z-Library_02</t>
  </si>
  <si>
    <t>Z-Library_02 Book</t>
  </si>
  <si>
    <t>Z-Library_03</t>
  </si>
  <si>
    <t>Z-Library_03 Book</t>
  </si>
  <si>
    <t>https://1lib.sk/</t>
  </si>
  <si>
    <t>https://1lib.sk/book</t>
  </si>
  <si>
    <t>https://z-lib.fm/</t>
  </si>
  <si>
    <t>https://z-lib.fm/book</t>
  </si>
  <si>
    <t>https://z-lib.gd/</t>
  </si>
  <si>
    <t>https://z-lib.gd/book</t>
  </si>
  <si>
    <t>Z-Library_04</t>
  </si>
  <si>
    <t>Z-Library_04 Book</t>
  </si>
  <si>
    <t>Z-Library_05</t>
  </si>
  <si>
    <t>Z-Library_05 Book</t>
  </si>
  <si>
    <t>https://z-lib.gl/</t>
  </si>
  <si>
    <t>https://z-lib.gl/book</t>
  </si>
  <si>
    <t>Riddley Walker by Hoban, Russell</t>
  </si>
  <si>
    <t>Miss MacIntosh, My Darling by Young, Marguerite</t>
  </si>
  <si>
    <t>Márai, Sándor</t>
  </si>
  <si>
    <t>Ali, Sabahattin</t>
  </si>
  <si>
    <t>Madách, Imre</t>
  </si>
  <si>
    <t>Tomatsu, Shomei</t>
  </si>
  <si>
    <t>Korine, Harmony</t>
  </si>
  <si>
    <t>Mori, Ōgai</t>
  </si>
  <si>
    <t>Zeischegg, Christopher</t>
  </si>
  <si>
    <t>Valencia, Juan</t>
  </si>
  <si>
    <t>Lobo Antunes, António</t>
  </si>
  <si>
    <t>von Kleist, Heinrich</t>
  </si>
  <si>
    <t>Everett, Percival</t>
  </si>
  <si>
    <t>Johnson, Denis</t>
  </si>
  <si>
    <t>Tulathimutte, Tony</t>
  </si>
  <si>
    <t>Aira, César</t>
  </si>
  <si>
    <t>Meister</t>
  </si>
  <si>
    <t>Eckhart</t>
  </si>
  <si>
    <t>Johannes Eckhart</t>
  </si>
  <si>
    <t>Set_Months_Long</t>
  </si>
  <si>
    <t>CE</t>
  </si>
  <si>
    <t>Before the Common Era</t>
  </si>
  <si>
    <t>Common Era</t>
  </si>
  <si>
    <t>King, James I</t>
  </si>
  <si>
    <t>van Luijk, Ruben</t>
  </si>
  <si>
    <t>Newman, John Henry</t>
  </si>
  <si>
    <t>Kosiński, Jerzy</t>
  </si>
  <si>
    <t>Amis, Kingsley</t>
  </si>
  <si>
    <t>Mallo, Agustín Fernández</t>
  </si>
  <si>
    <t>Lockwood</t>
  </si>
  <si>
    <t>Cutter, Nick</t>
  </si>
  <si>
    <t>Ottessa</t>
  </si>
  <si>
    <t>Moshfegh</t>
  </si>
  <si>
    <t>Burns, Charles</t>
  </si>
  <si>
    <t>Windsor-Smith, Barry</t>
  </si>
  <si>
    <t>Foundational &amp; Early Modern Terrors</t>
  </si>
  <si>
    <t>19th Century Psychological &amp; Existential Dread</t>
  </si>
  <si>
    <t>20th Century Existential, Psychological &amp; Formal Horror</t>
  </si>
  <si>
    <t>21st Century Deeply Unsettling Works</t>
  </si>
  <si>
    <t>Precursors &amp; Early Extremes; Extremely Disturbing</t>
  </si>
  <si>
    <t>Precursors &amp; Early Extremes</t>
  </si>
  <si>
    <t>20th Century: Modernist &amp; Post-War Extremes</t>
  </si>
  <si>
    <t>21st Century Extremes; Extremely Disturbing</t>
  </si>
  <si>
    <t>Foundational; Ancient India</t>
  </si>
  <si>
    <t>Foundational; Ancient China</t>
  </si>
  <si>
    <t>Foundational; Hebrew Bible / Old Testament</t>
  </si>
  <si>
    <t>Foundational; Deuterocanonical / Apocrypha</t>
  </si>
  <si>
    <t>Foundational; Early Christianity &amp; Late Antiquity</t>
  </si>
  <si>
    <t>Foundational; Nag Hammadi Library &amp; Gnostic Texts (Selection)</t>
  </si>
  <si>
    <t>Foundational; Islamic Golden Age &amp; Persia (c. 750 - 1258 AD &amp; beyond)</t>
  </si>
  <si>
    <t>Foundational; High &amp; Late Medieval Europe (c. 1000 - 1450 AD)</t>
  </si>
  <si>
    <t>Foundational; Medieval East Asia (Relevant Period)</t>
  </si>
  <si>
    <t>Foundational; Renaissance &amp; Humanism</t>
  </si>
  <si>
    <t>Foundational; Reformation &amp; Counter-Reformation</t>
  </si>
  <si>
    <t>Foundational; Late Renaissance &amp; Early Modern Literature (Elizabethan/Jacobean etc.)</t>
  </si>
  <si>
    <t>Foundational; Early Modern Science &amp; Philosophy</t>
  </si>
  <si>
    <t>Foundational; Other Notable Works</t>
  </si>
  <si>
    <t>Foundational; Philosophy &amp; Political Thought</t>
  </si>
  <si>
    <t>Foundational; Literature (Novel, Poetry, Drama)</t>
  </si>
  <si>
    <t>Foundational; Science, History &amp; Other Non-Fiction</t>
  </si>
  <si>
    <t>Foundational; Late 18th Century Transition / Pre-Romantic</t>
  </si>
  <si>
    <t>Foundational; Romanticism (Continued &amp; High/Late)</t>
  </si>
  <si>
    <t>Foundational; Realism, Naturalism &amp; Victorian Era</t>
  </si>
  <si>
    <t>Foundational; Late 19th Century Philosophy &amp; Science</t>
  </si>
  <si>
    <t>Foundational; Symbolism, Aestheticism, Decadence (Late 19th C.)</t>
  </si>
  <si>
    <t>Foundational; Early 20th Century &amp; Modernism</t>
  </si>
  <si>
    <t>Foundational; Mid-20th Century &amp; World War II Era</t>
  </si>
  <si>
    <t>Foundational; Late 20th Century &amp; Postmodernism</t>
  </si>
  <si>
    <t>Foundational; Non-Fiction</t>
  </si>
  <si>
    <t>Foundational; Poetry &amp; Drama (Selection)</t>
  </si>
  <si>
    <t>Foundational; Antiquity &amp; Medieval (Beyond the absolute core)</t>
  </si>
  <si>
    <t>Foundational; Renaissance &amp; Early Modern (Intricate / Esoteric / Experimental)</t>
  </si>
  <si>
    <t>Foundational; 18th Century (Philosophical Depth / Early Experimentation)</t>
  </si>
  <si>
    <t>Foundational; 19th Century (Psychological Depth / Stylistic Mastery / Esotericism)</t>
  </si>
  <si>
    <t>Foundational; Early to Mid-20th Century (Modernist difficulty / Avant-Garde)</t>
  </si>
  <si>
    <t>Hardcover_Path</t>
  </si>
  <si>
    <t>Hardcover_ID</t>
  </si>
  <si>
    <t>The Magus by Fowles, John</t>
  </si>
  <si>
    <t>Zone by Énard, Mathias</t>
  </si>
  <si>
    <t>Asylum by McGrath, Patrick</t>
  </si>
  <si>
    <t>Embers by Márai, Sándor</t>
  </si>
  <si>
    <t>Madonna in a Fur Coat by Ali, Sabahattin</t>
  </si>
  <si>
    <t>Workers Leaving the Lumière Factory</t>
  </si>
  <si>
    <t>Lumière, Auguste; Lumière, Louis</t>
  </si>
  <si>
    <t>The Arrival of a Train at La Ciotat Station</t>
  </si>
  <si>
    <t>A Trip to the Moon</t>
  </si>
  <si>
    <t>Méliès, Georges</t>
  </si>
  <si>
    <t>The Great Train Robbery</t>
  </si>
  <si>
    <t>Porter, Edwin S.</t>
  </si>
  <si>
    <t>Rescued by Rover</t>
  </si>
  <si>
    <t>Hepworth, Cecil</t>
  </si>
  <si>
    <t>The Consequences of Feminism</t>
  </si>
  <si>
    <t>Guy-Blaché, Alice</t>
  </si>
  <si>
    <t>Fantasmagorie</t>
  </si>
  <si>
    <t>Cohl, Émile</t>
  </si>
  <si>
    <t>The Lonely Villa</t>
  </si>
  <si>
    <t>Griffith, D.W.</t>
  </si>
  <si>
    <t>Suspense</t>
  </si>
  <si>
    <t>Weber, Lois; Smalley, Phillips</t>
  </si>
  <si>
    <t>Cabiria</t>
  </si>
  <si>
    <t>Pastrone, Giovanni</t>
  </si>
  <si>
    <t>Fantômas</t>
  </si>
  <si>
    <t>Feuillade, Louis</t>
  </si>
  <si>
    <t>The Birth of a Nation</t>
  </si>
  <si>
    <t>Les Vampires</t>
  </si>
  <si>
    <t>Intolerance</t>
  </si>
  <si>
    <t>The Outlaw and His Wife</t>
  </si>
  <si>
    <t>Sjöström, Victor</t>
  </si>
  <si>
    <t>Broken Blossoms</t>
  </si>
  <si>
    <t>The Cabinet of Dr. Caligari</t>
  </si>
  <si>
    <t>Wiene, Robert</t>
  </si>
  <si>
    <t>The Kid</t>
  </si>
  <si>
    <t>Chaplin, Charlie</t>
  </si>
  <si>
    <t>The Phantom Carriage</t>
  </si>
  <si>
    <t>Nanook of the North</t>
  </si>
  <si>
    <t>Flaherty, Robert J.</t>
  </si>
  <si>
    <t>Nosferatu</t>
  </si>
  <si>
    <t>Murnau, F.W.</t>
  </si>
  <si>
    <t>Dr. Mabuse the Gambler</t>
  </si>
  <si>
    <t>Lang, Fritz</t>
  </si>
  <si>
    <t>Häxan: Witchcraft Through the Ages</t>
  </si>
  <si>
    <t>Christensen, Benjamin</t>
  </si>
  <si>
    <t>Safety Last!</t>
  </si>
  <si>
    <t>Newmeyer, Fred C.; Taylor, Sam</t>
  </si>
  <si>
    <t>Sherlock Jr.</t>
  </si>
  <si>
    <t>Keaton, Buster</t>
  </si>
  <si>
    <t>Strike</t>
  </si>
  <si>
    <t>Eisenstein, Sergei</t>
  </si>
  <si>
    <t>The Gold Rush</t>
  </si>
  <si>
    <t>Battleship Potemkin</t>
  </si>
  <si>
    <t>Greed</t>
  </si>
  <si>
    <t>von Stroheim, Erich</t>
  </si>
  <si>
    <t>The Last Laugh</t>
  </si>
  <si>
    <t>Julian, Rupert</t>
  </si>
  <si>
    <t>The Adventures of Prince Achmed</t>
  </si>
  <si>
    <t>Reiniger, Lotte</t>
  </si>
  <si>
    <t>Mother</t>
  </si>
  <si>
    <t>Pudovkin, Vsevolod</t>
  </si>
  <si>
    <t>The General</t>
  </si>
  <si>
    <t>Keaton, Buster; Bruckman, Clyde</t>
  </si>
  <si>
    <t>Sunrise: A Song of Two Humans</t>
  </si>
  <si>
    <t>Napoléon</t>
  </si>
  <si>
    <t>Gance, Abel</t>
  </si>
  <si>
    <t>October (Ten Days that Shook the World)</t>
  </si>
  <si>
    <t>Eisenstein, Sergei; Alexandrov, Grigori</t>
  </si>
  <si>
    <t>The Passion of Joan of Arc</t>
  </si>
  <si>
    <t>Dreyer, Carl Theodor</t>
  </si>
  <si>
    <t>The Crowd</t>
  </si>
  <si>
    <t>Vidor, King</t>
  </si>
  <si>
    <t>Steamboat Willie</t>
  </si>
  <si>
    <t>Disney, Walt; Iwerks, Ub</t>
  </si>
  <si>
    <t>Un Chien Andalou</t>
  </si>
  <si>
    <t>Buñuel, Luis; Dalí, Salvador</t>
  </si>
  <si>
    <t>Man with a Movie Camera</t>
  </si>
  <si>
    <t>Vertov, Dziga</t>
  </si>
  <si>
    <t>Pandora's Box</t>
  </si>
  <si>
    <t>Pabst, G.W.</t>
  </si>
  <si>
    <t>The Blue Angel</t>
  </si>
  <si>
    <t>von Sternberg, Josef</t>
  </si>
  <si>
    <t>Earth</t>
  </si>
  <si>
    <t>Dovzhenko, Alexander</t>
  </si>
  <si>
    <t>L'Âge d'Or</t>
  </si>
  <si>
    <t>Little Caesar</t>
  </si>
  <si>
    <t>LeRoy, Mervyn</t>
  </si>
  <si>
    <t>Browning, Tod</t>
  </si>
  <si>
    <t>Whale, James</t>
  </si>
  <si>
    <t>M</t>
  </si>
  <si>
    <t>The Public Enemy</t>
  </si>
  <si>
    <t>Wellman, William A.</t>
  </si>
  <si>
    <t>Vampyr</t>
  </si>
  <si>
    <t>I Am a Fugitive from a Chain Gang</t>
  </si>
  <si>
    <t>Trouble in Paradise</t>
  </si>
  <si>
    <t>Lubitsch, Ernst</t>
  </si>
  <si>
    <t>I Was Born, But...</t>
  </si>
  <si>
    <t>Ozu, Yasujirō</t>
  </si>
  <si>
    <t>Zero for Conduct</t>
  </si>
  <si>
    <t>Vigo, Jean</t>
  </si>
  <si>
    <t>Duck Soup</t>
  </si>
  <si>
    <t>McCarey, Leo</t>
  </si>
  <si>
    <t>King Kong</t>
  </si>
  <si>
    <t>Cooper, Merian C.; Schoedsack, Ernest B.</t>
  </si>
  <si>
    <t>Gold Diggers of 1933</t>
  </si>
  <si>
    <t>L'Atalante</t>
  </si>
  <si>
    <t>It Happened One Night</t>
  </si>
  <si>
    <t>Capra, Frank</t>
  </si>
  <si>
    <t>The Black Cat</t>
  </si>
  <si>
    <t>Ulmer, Edgar G.</t>
  </si>
  <si>
    <t>The Thin Man</t>
  </si>
  <si>
    <t>Van Dyke, W.S.</t>
  </si>
  <si>
    <t>Triumph of the Will</t>
  </si>
  <si>
    <t>Riefenstahl, Leni</t>
  </si>
  <si>
    <t>Bride of Frankenstein</t>
  </si>
  <si>
    <t>The 39 Steps</t>
  </si>
  <si>
    <t>Hitchcock, Alfred</t>
  </si>
  <si>
    <t>Top Hat</t>
  </si>
  <si>
    <t>Sandrich, Mark</t>
  </si>
  <si>
    <t>A Night at the Opera</t>
  </si>
  <si>
    <t>Wood, Sam</t>
  </si>
  <si>
    <t>Smiles of a Summer Night</t>
  </si>
  <si>
    <t>Modern Times</t>
  </si>
  <si>
    <t>My Man Godfrey</t>
  </si>
  <si>
    <t>La Cava, Gregory</t>
  </si>
  <si>
    <t>Cukor, George</t>
  </si>
  <si>
    <t>Pépé le Moko</t>
  </si>
  <si>
    <t>Duvivier, Julien</t>
  </si>
  <si>
    <t>Grand Illusion</t>
  </si>
  <si>
    <t>Renoir, Jean</t>
  </si>
  <si>
    <t>Snow White and the Seven Dwarfs</t>
  </si>
  <si>
    <t>Hand, David (Supervising Director)</t>
  </si>
  <si>
    <t>The Awful Truth</t>
  </si>
  <si>
    <t>Bringing Up Baby</t>
  </si>
  <si>
    <t>Hawks, Howard</t>
  </si>
  <si>
    <t>The Adventures of Robin Hood</t>
  </si>
  <si>
    <t>Curtiz, Michael; Keighley, William</t>
  </si>
  <si>
    <t>The Story of the Last Chrysanthemum</t>
  </si>
  <si>
    <t>Mizoguchi, Kenji</t>
  </si>
  <si>
    <t>The Rules of the Game</t>
  </si>
  <si>
    <t>Stagecoach</t>
  </si>
  <si>
    <t>The Wizard of Oz</t>
  </si>
  <si>
    <t>Fleming, Victor (and others)</t>
  </si>
  <si>
    <t>Mr. Smith Goes to Washington</t>
  </si>
  <si>
    <t>The Great Dictator</t>
  </si>
  <si>
    <t>Fantasia</t>
  </si>
  <si>
    <t>Various Directors</t>
  </si>
  <si>
    <t>The Philadelphia Story</t>
  </si>
  <si>
    <t>His Girl Friday</t>
  </si>
  <si>
    <t>Citizen Kane</t>
  </si>
  <si>
    <t>Welles, Orson</t>
  </si>
  <si>
    <t>The Maltese Falcon</t>
  </si>
  <si>
    <t>Huston, John</t>
  </si>
  <si>
    <t>Sullivan's Travels</t>
  </si>
  <si>
    <t>Sturges, Preston</t>
  </si>
  <si>
    <t>The Wolf Man</t>
  </si>
  <si>
    <t>Waggner, George</t>
  </si>
  <si>
    <t>Casablanca</t>
  </si>
  <si>
    <t>Curtiz, Michael</t>
  </si>
  <si>
    <t>To Be or Not to Be</t>
  </si>
  <si>
    <t>The Magnificent Ambersons</t>
  </si>
  <si>
    <t>Cat People</t>
  </si>
  <si>
    <t>Tourneur, Jacques</t>
  </si>
  <si>
    <t>Ossessione</t>
  </si>
  <si>
    <t>Visconti, Luchino</t>
  </si>
  <si>
    <t>The Life and Death of Colonel Blimp</t>
  </si>
  <si>
    <t>Powell, Michael; Pressburger, Emeric</t>
  </si>
  <si>
    <t>Shadow of a Doubt</t>
  </si>
  <si>
    <t>Meshes of the Afternoon</t>
  </si>
  <si>
    <t>Deren, Maya; Hammid, Alexander</t>
  </si>
  <si>
    <t>I Walked with a Zombie</t>
  </si>
  <si>
    <t>Double Indemnity</t>
  </si>
  <si>
    <t>Wilder, Billy</t>
  </si>
  <si>
    <t>Meet Me in St. Louis</t>
  </si>
  <si>
    <t>Minnelli, Vincente</t>
  </si>
  <si>
    <t>Preminger, Otto</t>
  </si>
  <si>
    <t>Rome, Open City</t>
  </si>
  <si>
    <t>Rossellini, Roberto</t>
  </si>
  <si>
    <t>Children of Paradise</t>
  </si>
  <si>
    <t>Carné, Marcel</t>
  </si>
  <si>
    <t>Brief Encounter</t>
  </si>
  <si>
    <t>Lean, David</t>
  </si>
  <si>
    <t>The Lost Weekend</t>
  </si>
  <si>
    <t>Paisan</t>
  </si>
  <si>
    <t>The Best Years of Our Lives</t>
  </si>
  <si>
    <t>Wyler, William</t>
  </si>
  <si>
    <t>Notorious</t>
  </si>
  <si>
    <t>Beauty and the Beast</t>
  </si>
  <si>
    <t>Cocteau, Jean; Clément, René</t>
  </si>
  <si>
    <t>A Matter of Life and Death</t>
  </si>
  <si>
    <t>Gilda</t>
  </si>
  <si>
    <t>Vidor, Charles</t>
  </si>
  <si>
    <t>Out of the Past</t>
  </si>
  <si>
    <t>Monsieur Verdoux</t>
  </si>
  <si>
    <t>Bicycle Thieves</t>
  </si>
  <si>
    <t>De Sica, Vittorio</t>
  </si>
  <si>
    <t>The Red Shoes</t>
  </si>
  <si>
    <t>Letter from an Unknown Woman</t>
  </si>
  <si>
    <t>Ophüls, Max</t>
  </si>
  <si>
    <t>The Treasure of the Sierra Madre</t>
  </si>
  <si>
    <t>Germany Year Zero</t>
  </si>
  <si>
    <t>The Third Man</t>
  </si>
  <si>
    <t>Reed, Carol</t>
  </si>
  <si>
    <t>Late Spring</t>
  </si>
  <si>
    <t>Kind Hearts and Coronets</t>
  </si>
  <si>
    <t>Hamer, Robert</t>
  </si>
  <si>
    <t>White Heat</t>
  </si>
  <si>
    <t>Walsh, Raoul</t>
  </si>
  <si>
    <t>Rashomon</t>
  </si>
  <si>
    <t>Kurosawa, Akira</t>
  </si>
  <si>
    <t>Sunset Boulevard</t>
  </si>
  <si>
    <t>All About Eve</t>
  </si>
  <si>
    <t>Mankiewicz, Joseph L.</t>
  </si>
  <si>
    <t>Los Olvidados</t>
  </si>
  <si>
    <t>Ray, Nicholas</t>
  </si>
  <si>
    <t>The Asphalt Jungle</t>
  </si>
  <si>
    <t>A Streetcar Named Desire</t>
  </si>
  <si>
    <t>Kazan, Elia</t>
  </si>
  <si>
    <t>The African Queen</t>
  </si>
  <si>
    <t>Ace in the Hole</t>
  </si>
  <si>
    <t>The Day the Earth Stood Still</t>
  </si>
  <si>
    <t>Wise, Robert</t>
  </si>
  <si>
    <t>Ikiru</t>
  </si>
  <si>
    <t>Singin' in the Rain</t>
  </si>
  <si>
    <t>Donen, Stanley; Kelly, Gene</t>
  </si>
  <si>
    <t>High Noon</t>
  </si>
  <si>
    <t>Zinnemann, Fred</t>
  </si>
  <si>
    <t>Umberto D.</t>
  </si>
  <si>
    <t>Summer with Monika</t>
  </si>
  <si>
    <t>The Earrings of Madame de...</t>
  </si>
  <si>
    <t>Tokyo Story</t>
  </si>
  <si>
    <t>Ugetsu</t>
  </si>
  <si>
    <t>The Wages of Fear</t>
  </si>
  <si>
    <t>Clouzot, Henri-Georges</t>
  </si>
  <si>
    <t>Stevens, George</t>
  </si>
  <si>
    <t>Roman Holiday</t>
  </si>
  <si>
    <t>From Here to Eternity</t>
  </si>
  <si>
    <t>Seven Samurai</t>
  </si>
  <si>
    <t>La Strada</t>
  </si>
  <si>
    <t>Fellini, Federico</t>
  </si>
  <si>
    <t>On the Waterfront</t>
  </si>
  <si>
    <t>Rear Window</t>
  </si>
  <si>
    <t>Sansho the Bailiff</t>
  </si>
  <si>
    <t>Godzilla</t>
  </si>
  <si>
    <t>Honda, Ishirō</t>
  </si>
  <si>
    <t>Salt of the Earth</t>
  </si>
  <si>
    <t>Biberman, Herbert J.</t>
  </si>
  <si>
    <t>Pather Panchali</t>
  </si>
  <si>
    <t>Ray, Satyajit</t>
  </si>
  <si>
    <t>The Night of the Hunter</t>
  </si>
  <si>
    <t>Laughton, Charles</t>
  </si>
  <si>
    <t>Ordet</t>
  </si>
  <si>
    <t>Rebel Without a Cause</t>
  </si>
  <si>
    <t>Night and Fog</t>
  </si>
  <si>
    <t>Resnais, Alain</t>
  </si>
  <si>
    <t>The Searchers</t>
  </si>
  <si>
    <t>A Man Escaped</t>
  </si>
  <si>
    <t>Siegel, Don</t>
  </si>
  <si>
    <t>Written on the Wind</t>
  </si>
  <si>
    <t>Sirk, Douglas</t>
  </si>
  <si>
    <t>The Seventh Seal</t>
  </si>
  <si>
    <t>Wild Strawberries</t>
  </si>
  <si>
    <t>Nights of Cabiria</t>
  </si>
  <si>
    <t>Throne of Blood</t>
  </si>
  <si>
    <t>12 Angry Men</t>
  </si>
  <si>
    <t>Lumet, Sidney</t>
  </si>
  <si>
    <t>Sweet Smell of Success</t>
  </si>
  <si>
    <t>Mackendrick, Alexander</t>
  </si>
  <si>
    <t>The Bridge on the River Kwai</t>
  </si>
  <si>
    <t>Touch of Evil</t>
  </si>
  <si>
    <t>Ashes and Diamonds</t>
  </si>
  <si>
    <t>Wajda, Andrzej</t>
  </si>
  <si>
    <t>Mon Oncle</t>
  </si>
  <si>
    <t>Tati, Jacques</t>
  </si>
  <si>
    <t>Cairo Station</t>
  </si>
  <si>
    <t>Chahine, Youssef</t>
  </si>
  <si>
    <t>The 400 Blows</t>
  </si>
  <si>
    <t>Hiroshima Mon Amour</t>
  </si>
  <si>
    <t>Some Like It Hot</t>
  </si>
  <si>
    <t>North by Northwest</t>
  </si>
  <si>
    <t>Pickpocket</t>
  </si>
  <si>
    <t>Ben-Hur</t>
  </si>
  <si>
    <t>Shadows</t>
  </si>
  <si>
    <t>Cassavetes, John</t>
  </si>
  <si>
    <t>Breathless</t>
  </si>
  <si>
    <t>Godard, Jean-Luc</t>
  </si>
  <si>
    <t>Psycho</t>
  </si>
  <si>
    <t>L'Avventura</t>
  </si>
  <si>
    <t>Antonioni, Michelangelo</t>
  </si>
  <si>
    <t>La Dolce Vita</t>
  </si>
  <si>
    <t>Rocco and His Brothers</t>
  </si>
  <si>
    <t>Peeping Tom</t>
  </si>
  <si>
    <t>Powell, Michael</t>
  </si>
  <si>
    <t>The Apartment</t>
  </si>
  <si>
    <t>Saturday Night and Sunday Morning</t>
  </si>
  <si>
    <t>Reisz, Karel</t>
  </si>
  <si>
    <t>Through a Glass Darkly</t>
  </si>
  <si>
    <t>Chronicle of a Summer</t>
  </si>
  <si>
    <t>Rouch, Jean; Morin, Edgar</t>
  </si>
  <si>
    <t>Viridiana</t>
  </si>
  <si>
    <t>Last Year at Marienbad</t>
  </si>
  <si>
    <t>Yojimbo</t>
  </si>
  <si>
    <t>West Side Story</t>
  </si>
  <si>
    <t>Wise, Robert; Robbins, Jerome</t>
  </si>
  <si>
    <t>Breakfast at Tiffany's</t>
  </si>
  <si>
    <t>Edwards, Blake</t>
  </si>
  <si>
    <t>Jules and Jim</t>
  </si>
  <si>
    <t>Lawrence of Arabia</t>
  </si>
  <si>
    <t>Cléo from 5 to 7</t>
  </si>
  <si>
    <t>Varda, Agnès</t>
  </si>
  <si>
    <t>La Jetée</t>
  </si>
  <si>
    <t>Marker, Chris</t>
  </si>
  <si>
    <t>The Exterminating Angel</t>
  </si>
  <si>
    <t>Knife in the Water</t>
  </si>
  <si>
    <t>Polanski, Roman</t>
  </si>
  <si>
    <t>The Manchurian Candidate</t>
  </si>
  <si>
    <t>Frankenheimer, John</t>
  </si>
  <si>
    <t>Mulligan, Robert</t>
  </si>
  <si>
    <t>Winter Light</t>
  </si>
  <si>
    <t>Hud</t>
  </si>
  <si>
    <t>Ritt, Martin</t>
  </si>
  <si>
    <t>Shock Corridor</t>
  </si>
  <si>
    <t>Fuller, Samuel</t>
  </si>
  <si>
    <t>Dr. Strangelove or: How I Learned to Stop Worrying and Love the Bomb</t>
  </si>
  <si>
    <t>Kubrick, Stanley</t>
  </si>
  <si>
    <t>A Hard Day's Night</t>
  </si>
  <si>
    <t>Lester, Richard</t>
  </si>
  <si>
    <t>The Umbrellas of Cherbourg</t>
  </si>
  <si>
    <t>Demy, Jacques</t>
  </si>
  <si>
    <t>The Gospel According to St. Matthew</t>
  </si>
  <si>
    <t>Woman in the Dunes</t>
  </si>
  <si>
    <t>Teshigahara, Hiroshi</t>
  </si>
  <si>
    <t>Band of Outsiders</t>
  </si>
  <si>
    <t>Red Desert</t>
  </si>
  <si>
    <t>Mary Poppins</t>
  </si>
  <si>
    <t>Stevenson, Robert</t>
  </si>
  <si>
    <t>Pierrot le Fou</t>
  </si>
  <si>
    <t>Repulsion</t>
  </si>
  <si>
    <t>The Sound of Music</t>
  </si>
  <si>
    <t>Faster, Pussycat! Kill! Kill!</t>
  </si>
  <si>
    <t>Meyer, Russ</t>
  </si>
  <si>
    <t>Alphaville</t>
  </si>
  <si>
    <t>The Battle of Algiers</t>
  </si>
  <si>
    <t>Pontecorvo, Gillo</t>
  </si>
  <si>
    <t>Persona</t>
  </si>
  <si>
    <t>Au Hasard Balthazar</t>
  </si>
  <si>
    <t>Blow-Up</t>
  </si>
  <si>
    <t>Andrei Rublev</t>
  </si>
  <si>
    <t>Closely Watched Trains</t>
  </si>
  <si>
    <t>Menzel, Jiří</t>
  </si>
  <si>
    <t>Nichols, Mike</t>
  </si>
  <si>
    <t>The Good, the Bad and the Ugly</t>
  </si>
  <si>
    <t>Leone, Sergio</t>
  </si>
  <si>
    <t>Daisies</t>
  </si>
  <si>
    <t>Chytilová, Věra</t>
  </si>
  <si>
    <t>Bonnie and Clyde</t>
  </si>
  <si>
    <t>Penn, Arthur</t>
  </si>
  <si>
    <t>The Graduate</t>
  </si>
  <si>
    <t>Le Samouraï</t>
  </si>
  <si>
    <t>Melville, Jean-Pierre</t>
  </si>
  <si>
    <t>Playtime</t>
  </si>
  <si>
    <t>Point Blank</t>
  </si>
  <si>
    <t>Boorman, John</t>
  </si>
  <si>
    <t>Belle de Jour</t>
  </si>
  <si>
    <t>Don't Look Back</t>
  </si>
  <si>
    <t>Pennebaker, D.A.</t>
  </si>
  <si>
    <t>Cool Hand Luke</t>
  </si>
  <si>
    <t>Rosenberg, Stuart</t>
  </si>
  <si>
    <t>Hour of the Wolf</t>
  </si>
  <si>
    <t>Shame</t>
  </si>
  <si>
    <t>Once Upon a Time in the West</t>
  </si>
  <si>
    <t>Rosemary's Baby</t>
  </si>
  <si>
    <t>Night of the Living Dead</t>
  </si>
  <si>
    <t>Romero, George A.</t>
  </si>
  <si>
    <t>If....</t>
  </si>
  <si>
    <t>Anderson, Lindsay</t>
  </si>
  <si>
    <t>Memories of Underdevelopment</t>
  </si>
  <si>
    <t>Alea, Tomás Gutiérrez</t>
  </si>
  <si>
    <t>The Wild Bunch</t>
  </si>
  <si>
    <t>Peckinpah, Sam</t>
  </si>
  <si>
    <t>Easy Rider</t>
  </si>
  <si>
    <t>Hopper, Dennis</t>
  </si>
  <si>
    <t>Midnight Cowboy</t>
  </si>
  <si>
    <t>Schlesinger, John</t>
  </si>
  <si>
    <t>Z</t>
  </si>
  <si>
    <t>Costa-Gavras</t>
  </si>
  <si>
    <t>Kes</t>
  </si>
  <si>
    <t>Loach, Ken</t>
  </si>
  <si>
    <t>Army of Shadows</t>
  </si>
  <si>
    <t>Butch Cassidy and the Sundance Kid</t>
  </si>
  <si>
    <t>Hill, George Roy</t>
  </si>
  <si>
    <t>Bertolucci, Bernardo</t>
  </si>
  <si>
    <t>Gimme Shelter</t>
  </si>
  <si>
    <t>Maysles, Albert; Maysles, David; Zwerin, Charlotte</t>
  </si>
  <si>
    <t>Roeg, Nicolas; Cammell, Donald</t>
  </si>
  <si>
    <t>Five Easy Pieces</t>
  </si>
  <si>
    <t>Rafelson, Bob</t>
  </si>
  <si>
    <t>Woodstock</t>
  </si>
  <si>
    <t>Wadleigh, Michael</t>
  </si>
  <si>
    <t>M*A*S*H</t>
  </si>
  <si>
    <t>Altman, Robert</t>
  </si>
  <si>
    <t>The French Connection</t>
  </si>
  <si>
    <t>Friedkin, William</t>
  </si>
  <si>
    <t>Harold and Maude</t>
  </si>
  <si>
    <t>Ashby, Hal</t>
  </si>
  <si>
    <t>McCabe &amp; Mrs. Miller</t>
  </si>
  <si>
    <t>Roeg, Nicolas</t>
  </si>
  <si>
    <t>Dirty Harry</t>
  </si>
  <si>
    <t>Willy Wonka &amp; the Chocolate Factory</t>
  </si>
  <si>
    <t>Stuart, Mel</t>
  </si>
  <si>
    <t>The Last Picture Show</t>
  </si>
  <si>
    <t>Bogdanovich, Peter</t>
  </si>
  <si>
    <t>Aguirre, the Wrath of God</t>
  </si>
  <si>
    <t>The Godfather</t>
  </si>
  <si>
    <t>Coppola, Francis Ford</t>
  </si>
  <si>
    <t>Cabaret</t>
  </si>
  <si>
    <t>Fosse, Bob</t>
  </si>
  <si>
    <t>Cries and Whispers</t>
  </si>
  <si>
    <t>Last Tango in Paris</t>
  </si>
  <si>
    <t>The Discreet Charm of the Bourgeoisie</t>
  </si>
  <si>
    <t>Scenes from a Marriage</t>
  </si>
  <si>
    <t>Badlands</t>
  </si>
  <si>
    <t>Malick, Terrence</t>
  </si>
  <si>
    <t>Mean Streets</t>
  </si>
  <si>
    <t>Scorsese, Martin</t>
  </si>
  <si>
    <t>The Exorcist</t>
  </si>
  <si>
    <t>Amarcord</t>
  </si>
  <si>
    <t>The Spirit of the Beehive</t>
  </si>
  <si>
    <t>Erice, Víctor</t>
  </si>
  <si>
    <t>Day for Night</t>
  </si>
  <si>
    <t>Papillon</t>
  </si>
  <si>
    <t>Schaffner, Franklin J.</t>
  </si>
  <si>
    <t>Enter the Dragon</t>
  </si>
  <si>
    <t>Clouse, Robert</t>
  </si>
  <si>
    <t>The Sting</t>
  </si>
  <si>
    <t>A Woman Under the Influence</t>
  </si>
  <si>
    <t>Chinatown</t>
  </si>
  <si>
    <t>The Godfather Part II</t>
  </si>
  <si>
    <t>The Conversation</t>
  </si>
  <si>
    <t>Ali: Fear Eats the Soul</t>
  </si>
  <si>
    <t>Fassbinder, Rainer Werner</t>
  </si>
  <si>
    <t>Blazing Saddles</t>
  </si>
  <si>
    <t>Brooks, Mel</t>
  </si>
  <si>
    <t>The Texas Chain Saw Massacre</t>
  </si>
  <si>
    <t>Hooper, Tobe</t>
  </si>
  <si>
    <t>Mirror</t>
  </si>
  <si>
    <t>Jeanne Dielman, 23 quai du Commerce, 1080 Bruxelles</t>
  </si>
  <si>
    <t>Akerman, Chantal</t>
  </si>
  <si>
    <t>Nashville</t>
  </si>
  <si>
    <t>Forman, Miloš</t>
  </si>
  <si>
    <t>Jaws</t>
  </si>
  <si>
    <t>Spielberg, Steven</t>
  </si>
  <si>
    <t>Barry Lyndon</t>
  </si>
  <si>
    <t>Monty Python and the Holy Grail</t>
  </si>
  <si>
    <t>Gilliam, Terry; Jones, Terry</t>
  </si>
  <si>
    <t>Dog Day Afternoon</t>
  </si>
  <si>
    <t>Taxi Driver</t>
  </si>
  <si>
    <t>Network</t>
  </si>
  <si>
    <t>All the President's Men</t>
  </si>
  <si>
    <t>Pakula, Alan J.</t>
  </si>
  <si>
    <t>Harlan County, USA</t>
  </si>
  <si>
    <t>Kopple, Barbara</t>
  </si>
  <si>
    <t>Carrie</t>
  </si>
  <si>
    <t>De Palma, Brian</t>
  </si>
  <si>
    <t>Rocky</t>
  </si>
  <si>
    <t>Avildsen, John G.</t>
  </si>
  <si>
    <t>Annie Hall</t>
  </si>
  <si>
    <t>Allen, Woody</t>
  </si>
  <si>
    <t>Star Wars: Episode IV - A New Hope</t>
  </si>
  <si>
    <t>Lucas, George</t>
  </si>
  <si>
    <t>Close Encounters of the Third Kind</t>
  </si>
  <si>
    <t>Eraserhead</t>
  </si>
  <si>
    <t>Suspiria</t>
  </si>
  <si>
    <t>Argento, Dario</t>
  </si>
  <si>
    <t>3 Women</t>
  </si>
  <si>
    <t>Autumn Sonata</t>
  </si>
  <si>
    <t>The Deer Hunter</t>
  </si>
  <si>
    <t>Cimino, Michael</t>
  </si>
  <si>
    <t>Carpenter, John</t>
  </si>
  <si>
    <t>Days of Heaven</t>
  </si>
  <si>
    <t>Gates of Heaven</t>
  </si>
  <si>
    <t>Morris, Errol</t>
  </si>
  <si>
    <t>Apocalypse Now</t>
  </si>
  <si>
    <t>Alien</t>
  </si>
  <si>
    <t>Scott, Ridley</t>
  </si>
  <si>
    <t>Stalker</t>
  </si>
  <si>
    <t>Manhattan</t>
  </si>
  <si>
    <t>Being There</t>
  </si>
  <si>
    <t>Mad Max</t>
  </si>
  <si>
    <t>Miller, George</t>
  </si>
  <si>
    <t>Life of Brian</t>
  </si>
  <si>
    <t>Jones, Terry</t>
  </si>
  <si>
    <t>Kramer vs. Kramer</t>
  </si>
  <si>
    <t>Benton, Robert</t>
  </si>
  <si>
    <t>Raging Bull</t>
  </si>
  <si>
    <t>The Shining</t>
  </si>
  <si>
    <t>The Empire Strikes Back</t>
  </si>
  <si>
    <t>Kershner, Irvin</t>
  </si>
  <si>
    <t>Airplane!</t>
  </si>
  <si>
    <t>Abrahams, Jim; Zucker, David; Zucker, Jerry</t>
  </si>
  <si>
    <t>Raiders of the Lost Ark</t>
  </si>
  <si>
    <t>Das Boot</t>
  </si>
  <si>
    <t>Petersen, Wolfgang</t>
  </si>
  <si>
    <t>Chariots of Fire</t>
  </si>
  <si>
    <t>Hudson, Hugh</t>
  </si>
  <si>
    <t>Fanny and Alexander</t>
  </si>
  <si>
    <t>Blade Runner</t>
  </si>
  <si>
    <t>E.T. the Extra-Terrestrial</t>
  </si>
  <si>
    <t>Gandhi</t>
  </si>
  <si>
    <t>Attenborough, Richard</t>
  </si>
  <si>
    <t>Tootsie</t>
  </si>
  <si>
    <t>Pollack, Sydney</t>
  </si>
  <si>
    <t>The Thing</t>
  </si>
  <si>
    <t>Fitzcarraldo</t>
  </si>
  <si>
    <t>Koyaanisqatsi</t>
  </si>
  <si>
    <t>Reggio, Godfrey</t>
  </si>
  <si>
    <t>Nostalghia</t>
  </si>
  <si>
    <t>Scarface</t>
  </si>
  <si>
    <t>Sans Soleil</t>
  </si>
  <si>
    <t>L'Argent</t>
  </si>
  <si>
    <t>The King of Comedy</t>
  </si>
  <si>
    <t>Videodrome</t>
  </si>
  <si>
    <t>Cronenberg, David</t>
  </si>
  <si>
    <t>Amadeus</t>
  </si>
  <si>
    <t>Paris, Texas</t>
  </si>
  <si>
    <t>Wenders, Wim</t>
  </si>
  <si>
    <t>Once Upon a Time in America</t>
  </si>
  <si>
    <t>Ghostbusters</t>
  </si>
  <si>
    <t>Reitman, Ivan</t>
  </si>
  <si>
    <t>This Is Spinal Tap</t>
  </si>
  <si>
    <t>Reiner, Rob</t>
  </si>
  <si>
    <t>A Nightmare on Elm Street</t>
  </si>
  <si>
    <t>Craven, Wes</t>
  </si>
  <si>
    <t>Nausicaä of the Valley of the Wind</t>
  </si>
  <si>
    <t>Miyazaki, Hayao</t>
  </si>
  <si>
    <t>Stranger Than Paradise</t>
  </si>
  <si>
    <t>Jarmusch, Jim</t>
  </si>
  <si>
    <t>Blood Simple</t>
  </si>
  <si>
    <t>Coen, Joel; Coen, Ethan (uncredited)</t>
  </si>
  <si>
    <t>Shoah</t>
  </si>
  <si>
    <t>Lanzmann, Claude</t>
  </si>
  <si>
    <t>Brazil</t>
  </si>
  <si>
    <t>Gilliam, Terry</t>
  </si>
  <si>
    <t>Come and See</t>
  </si>
  <si>
    <t>Klimov, Elem</t>
  </si>
  <si>
    <t>Back to the Future</t>
  </si>
  <si>
    <t>Zemeckis, Robert</t>
  </si>
  <si>
    <t>Ran</t>
  </si>
  <si>
    <t>Out of Africa</t>
  </si>
  <si>
    <t>The Breakfast Club</t>
  </si>
  <si>
    <t>Hughes, John</t>
  </si>
  <si>
    <t>Blue Velvet</t>
  </si>
  <si>
    <t>Aliens</t>
  </si>
  <si>
    <t>Cameron, James</t>
  </si>
  <si>
    <t>Platoon</t>
  </si>
  <si>
    <t>Stone, Oliver</t>
  </si>
  <si>
    <t>Hannah and Her Sisters</t>
  </si>
  <si>
    <t>Down by Law</t>
  </si>
  <si>
    <t>Manhunter</t>
  </si>
  <si>
    <t>Mann, Michael</t>
  </si>
  <si>
    <t>Wings of Desire</t>
  </si>
  <si>
    <t>Full Metal Jacket</t>
  </si>
  <si>
    <t>RoboCop</t>
  </si>
  <si>
    <t>Verhoeven, Paul</t>
  </si>
  <si>
    <t>The Princess Bride</t>
  </si>
  <si>
    <t>Where Is the Friend's Home?</t>
  </si>
  <si>
    <t>Kiarostami, Abbas</t>
  </si>
  <si>
    <t>Red Sorghum</t>
  </si>
  <si>
    <t>Zhang, Yimou</t>
  </si>
  <si>
    <t>Otomo, Katsuhiro</t>
  </si>
  <si>
    <t>Grave of the Fireflies</t>
  </si>
  <si>
    <t>Takahata, Isao</t>
  </si>
  <si>
    <t>Cinema Paradiso</t>
  </si>
  <si>
    <t>Tornatore, Giuseppe</t>
  </si>
  <si>
    <t>The Thin Blue Line</t>
  </si>
  <si>
    <t>Die Hard</t>
  </si>
  <si>
    <t>McTiernan, John</t>
  </si>
  <si>
    <t>A Fish Called Wanda</t>
  </si>
  <si>
    <t>Crichton, Charles</t>
  </si>
  <si>
    <t>Women on the Verge of a Nervous Breakdown</t>
  </si>
  <si>
    <t>Almodóvar, Pedro</t>
  </si>
  <si>
    <t>My Neighbor Totoro</t>
  </si>
  <si>
    <t>Do the Right Thing</t>
  </si>
  <si>
    <t>Lee, Spike</t>
  </si>
  <si>
    <t>Dekalog</t>
  </si>
  <si>
    <t>Kieślowski, Krzysztof</t>
  </si>
  <si>
    <t>Sex, Lies, and Videotape</t>
  </si>
  <si>
    <t>Soderbergh, Steven</t>
  </si>
  <si>
    <t>When Harry Met Sally...</t>
  </si>
  <si>
    <t>Crimes and Misdemeanors</t>
  </si>
  <si>
    <t>Drugstore Cowboy</t>
  </si>
  <si>
    <t>Van Sant, Gus</t>
  </si>
  <si>
    <t>Close-Up</t>
  </si>
  <si>
    <t>Goodfellas</t>
  </si>
  <si>
    <t>Miller's Crossing</t>
  </si>
  <si>
    <t>Edward Scissorhands</t>
  </si>
  <si>
    <t>Burton, Tim</t>
  </si>
  <si>
    <t>Dances with Wolves</t>
  </si>
  <si>
    <t>Costner, Kevin</t>
  </si>
  <si>
    <t>The Silence of the Lambs</t>
  </si>
  <si>
    <t>Demme, Jonathan</t>
  </si>
  <si>
    <t>Terminator 2: Judgment Day</t>
  </si>
  <si>
    <t>Boyz n the Hood</t>
  </si>
  <si>
    <t>Singleton, John</t>
  </si>
  <si>
    <t>JFK</t>
  </si>
  <si>
    <t>A Brighter Summer Day</t>
  </si>
  <si>
    <t>Yang, Edward</t>
  </si>
  <si>
    <t>Thelma &amp; Louise</t>
  </si>
  <si>
    <t>Reservoir Dogs</t>
  </si>
  <si>
    <t>Tarantino, Quentin</t>
  </si>
  <si>
    <t>Unforgiven</t>
  </si>
  <si>
    <t>Eastwood, Clint</t>
  </si>
  <si>
    <t>The Player</t>
  </si>
  <si>
    <t>Glengarry Glen Ross</t>
  </si>
  <si>
    <t>Foley, James</t>
  </si>
  <si>
    <t>Schindler's List</t>
  </si>
  <si>
    <t>The Piano</t>
  </si>
  <si>
    <t>Campion, Jane</t>
  </si>
  <si>
    <t>Jurassic Park</t>
  </si>
  <si>
    <t>Groundhog Day</t>
  </si>
  <si>
    <t>Ramis, Harold</t>
  </si>
  <si>
    <t>Three Colors: Blue</t>
  </si>
  <si>
    <t>Dazed and Confused</t>
  </si>
  <si>
    <t>Linklater, Richard</t>
  </si>
  <si>
    <t>Pulp Fiction</t>
  </si>
  <si>
    <t>The Shawshank Redemption</t>
  </si>
  <si>
    <t>Darabont, Frank</t>
  </si>
  <si>
    <t>Forrest Gump</t>
  </si>
  <si>
    <t>Chungking Express</t>
  </si>
  <si>
    <t>Wong, Kar-wai</t>
  </si>
  <si>
    <t>Hoop Dreams</t>
  </si>
  <si>
    <t>James, Steve</t>
  </si>
  <si>
    <t>Three Colors: Red</t>
  </si>
  <si>
    <t>Clerks</t>
  </si>
  <si>
    <t>Smith, Kevin</t>
  </si>
  <si>
    <t>Léon: The Professional</t>
  </si>
  <si>
    <t>Besson, Luc</t>
  </si>
  <si>
    <t>Seven</t>
  </si>
  <si>
    <t>Fincher, David</t>
  </si>
  <si>
    <t>Toy Story</t>
  </si>
  <si>
    <t>Lasseter, John</t>
  </si>
  <si>
    <t>Heat</t>
  </si>
  <si>
    <t>La Haine</t>
  </si>
  <si>
    <t>Kassovitz, Mathieu</t>
  </si>
  <si>
    <t>Before Sunrise</t>
  </si>
  <si>
    <t>Fargo</t>
  </si>
  <si>
    <t>Coen, Joel; Coen, Ethan</t>
  </si>
  <si>
    <t>Boyle, Danny</t>
  </si>
  <si>
    <t>Breaking the Waves</t>
  </si>
  <si>
    <t>Secrets &amp; Lies</t>
  </si>
  <si>
    <t>Leigh, Mike</t>
  </si>
  <si>
    <t>Sling Blade</t>
  </si>
  <si>
    <t>Thornton, Billy Bob</t>
  </si>
  <si>
    <t>Taste of Cherry</t>
  </si>
  <si>
    <t>Princess Mononoke</t>
  </si>
  <si>
    <t>Titanic</t>
  </si>
  <si>
    <t>L.A. Confidential</t>
  </si>
  <si>
    <t>Hanson, Curtis</t>
  </si>
  <si>
    <t>Boogie Nights</t>
  </si>
  <si>
    <t>Anderson, Paul Thomas</t>
  </si>
  <si>
    <t>Funny Games</t>
  </si>
  <si>
    <t>Life Is Beautiful</t>
  </si>
  <si>
    <t>Benigni, Roberto</t>
  </si>
  <si>
    <t>Saving Private Ryan</t>
  </si>
  <si>
    <t>The Big Lebowski</t>
  </si>
  <si>
    <t>The Thin Red Line</t>
  </si>
  <si>
    <t>Run Lola Run</t>
  </si>
  <si>
    <t>Tykwer, Tom</t>
  </si>
  <si>
    <t>Festen (The Celebration)</t>
  </si>
  <si>
    <t>Vinterberg, Thomas</t>
  </si>
  <si>
    <t>The Matrix</t>
  </si>
  <si>
    <t>Wachowski, Lana; Wachowski, Lilly</t>
  </si>
  <si>
    <t>American Beauty</t>
  </si>
  <si>
    <t>Mendes, Sam</t>
  </si>
  <si>
    <t>The Sixth Sense</t>
  </si>
  <si>
    <t>Shyamalan, M. Night</t>
  </si>
  <si>
    <t>Being John Malkovich</t>
  </si>
  <si>
    <t>Jonze, Spike</t>
  </si>
  <si>
    <t>All About My Mother</t>
  </si>
  <si>
    <t>Beau Travail</t>
  </si>
  <si>
    <t>Denis, Claire</t>
  </si>
  <si>
    <t>Magnolia</t>
  </si>
  <si>
    <t>In the Mood for Love</t>
  </si>
  <si>
    <t>Gladiator</t>
  </si>
  <si>
    <t>Crouching Tiger, Hidden Dragon</t>
  </si>
  <si>
    <t>Lee, Ang</t>
  </si>
  <si>
    <t>Aronofsky, Darren</t>
  </si>
  <si>
    <t>Memento</t>
  </si>
  <si>
    <t>Nolan, Christopher</t>
  </si>
  <si>
    <t>Yi Yi</t>
  </si>
  <si>
    <t>O Brother, Where Art Thou?</t>
  </si>
  <si>
    <t>Amores Perros</t>
  </si>
  <si>
    <t>Iñárritu, Alejandro G.</t>
  </si>
  <si>
    <t>La Ciénaga</t>
  </si>
  <si>
    <t>Martel, Lucrecia</t>
  </si>
  <si>
    <t>Spirited Away</t>
  </si>
  <si>
    <t>Mulholland Drive</t>
  </si>
  <si>
    <t>Amélie</t>
  </si>
  <si>
    <t>Jeunet, Jean-Pierre</t>
  </si>
  <si>
    <t>The Lord of the Rings: The Fellowship of the Ring</t>
  </si>
  <si>
    <t>Jackson, Peter</t>
  </si>
  <si>
    <t>Donnie Darko</t>
  </si>
  <si>
    <t>Kelly, Richard</t>
  </si>
  <si>
    <t>Y Tu Mamá También</t>
  </si>
  <si>
    <t>Cuarón, Alfonso</t>
  </si>
  <si>
    <t>The Royal Tenenbaums</t>
  </si>
  <si>
    <t>Anderson, Wes</t>
  </si>
  <si>
    <t>Meirelles, Fernando; Lund, Kátia</t>
  </si>
  <si>
    <t>Talk to Her</t>
  </si>
  <si>
    <t>The Pianist</t>
  </si>
  <si>
    <t>Far From Heaven</t>
  </si>
  <si>
    <t>Haynes, Todd</t>
  </si>
  <si>
    <t>Punch-Drunk Love</t>
  </si>
  <si>
    <t>Russian Ark</t>
  </si>
  <si>
    <t>Sokurov, Alexander</t>
  </si>
  <si>
    <t>Oldboy</t>
  </si>
  <si>
    <t>Park, Chan-wook</t>
  </si>
  <si>
    <t>Lost in Translation</t>
  </si>
  <si>
    <t>Coppola, Sofia</t>
  </si>
  <si>
    <t>Kill Bill: Volume 1</t>
  </si>
  <si>
    <t>The Return</t>
  </si>
  <si>
    <t>Zvyagintsev, Andrey</t>
  </si>
  <si>
    <t>Memories of Murder</t>
  </si>
  <si>
    <t>Bong, Joon-ho</t>
  </si>
  <si>
    <t>Eternal Sunshine of the Spotless Mind</t>
  </si>
  <si>
    <t>Gondry, Michel</t>
  </si>
  <si>
    <t>Before Sunset</t>
  </si>
  <si>
    <t>Sideways</t>
  </si>
  <si>
    <t>Payne, Alexander</t>
  </si>
  <si>
    <t>Million Dollar Baby</t>
  </si>
  <si>
    <t>Downfall</t>
  </si>
  <si>
    <t>Hirschbiegel, Oliver</t>
  </si>
  <si>
    <t>Tropical Malady</t>
  </si>
  <si>
    <t>Weerasethakul, Apichatpong</t>
  </si>
  <si>
    <t>Brokeback Mountain</t>
  </si>
  <si>
    <t>Caché (Hidden)</t>
  </si>
  <si>
    <t>The Death of Mr. Lazarescu</t>
  </si>
  <si>
    <t>Puiu, Cristi</t>
  </si>
  <si>
    <t>A History of Violence</t>
  </si>
  <si>
    <t>The New World</t>
  </si>
  <si>
    <t>Pan's Labyrinth</t>
  </si>
  <si>
    <t>del Toro, Guillermo</t>
  </si>
  <si>
    <t>Children of Men</t>
  </si>
  <si>
    <t>The Lives of Others</t>
  </si>
  <si>
    <t>von Donnersmarck, Florian Henckel</t>
  </si>
  <si>
    <t>The Departed</t>
  </si>
  <si>
    <t>Jia, Zhangke</t>
  </si>
  <si>
    <t>There Will Be Blood</t>
  </si>
  <si>
    <t>4 Months, 3 Weeks and 2 Days</t>
  </si>
  <si>
    <t>Mungiu, Cristian</t>
  </si>
  <si>
    <t>The Diving Bell and the Butterfly</t>
  </si>
  <si>
    <t>Schnabel, Julian</t>
  </si>
  <si>
    <t>Zodiac</t>
  </si>
  <si>
    <t>Satrapi, Marjane; Paronnaud, Vincent</t>
  </si>
  <si>
    <t>Penn, Sean</t>
  </si>
  <si>
    <t>The Dark Knight</t>
  </si>
  <si>
    <t>WALL-E</t>
  </si>
  <si>
    <t>Stanton, Andrew</t>
  </si>
  <si>
    <t>Slumdog Millionaire</t>
  </si>
  <si>
    <t>Boyle, Danny; Tandan, Loveleen (co-director: India)</t>
  </si>
  <si>
    <t>Let the Right One In</t>
  </si>
  <si>
    <t>Alfredson, Tomas</t>
  </si>
  <si>
    <t>Waltz with Bashir</t>
  </si>
  <si>
    <t>Folman, Ari</t>
  </si>
  <si>
    <t>Synecdoche, New York</t>
  </si>
  <si>
    <t>Kaufman, Charlie</t>
  </si>
  <si>
    <t>The Hurt Locker</t>
  </si>
  <si>
    <t>Bigelow, Kathryn</t>
  </si>
  <si>
    <t>Inglourious Basterds</t>
  </si>
  <si>
    <t>A Prophet</t>
  </si>
  <si>
    <t>Audiard, Jacques</t>
  </si>
  <si>
    <t>Up</t>
  </si>
  <si>
    <t>Docter, Pete; Peterson, Bob</t>
  </si>
  <si>
    <t>The White Ribbon</t>
  </si>
  <si>
    <t>District 9</t>
  </si>
  <si>
    <t>Blomkamp, Neill</t>
  </si>
  <si>
    <t>Dogtooth</t>
  </si>
  <si>
    <t>Lanthimos, Yorgos</t>
  </si>
  <si>
    <t>The Social Network</t>
  </si>
  <si>
    <t>Inception</t>
  </si>
  <si>
    <t>Black Swan</t>
  </si>
  <si>
    <t>Uncle Boonmee Who Can Recall His Past Lives</t>
  </si>
  <si>
    <t>Winter's Bone</t>
  </si>
  <si>
    <t>Granik, Debra</t>
  </si>
  <si>
    <t>Certified Copy</t>
  </si>
  <si>
    <t>A Separation</t>
  </si>
  <si>
    <t>Farhadi, Asghar</t>
  </si>
  <si>
    <t>Drive</t>
  </si>
  <si>
    <t>Winding Refn, Nicolas</t>
  </si>
  <si>
    <t>Once Upon a Time in Anatolia</t>
  </si>
  <si>
    <t>Ceylan, Nuri Bilge</t>
  </si>
  <si>
    <t>The Artist</t>
  </si>
  <si>
    <t>Hazanavicius, Michel</t>
  </si>
  <si>
    <t>Amour</t>
  </si>
  <si>
    <t>Moonrise Kingdom</t>
  </si>
  <si>
    <t>Holy Motors</t>
  </si>
  <si>
    <t>Carax, Leos</t>
  </si>
  <si>
    <t>Zero Dark Thirty</t>
  </si>
  <si>
    <t>Django Unchained</t>
  </si>
  <si>
    <t>The Act of Killing</t>
  </si>
  <si>
    <t>Oppenheimer, Joshua</t>
  </si>
  <si>
    <t>Before Midnight</t>
  </si>
  <si>
    <t>The Great Beauty</t>
  </si>
  <si>
    <t>Sorrentino, Paolo</t>
  </si>
  <si>
    <t>Blue Is the Warmest Colour</t>
  </si>
  <si>
    <t>Kechiche, Abdellatif</t>
  </si>
  <si>
    <t>12 Years a Slave</t>
  </si>
  <si>
    <t>McQueen, Steve</t>
  </si>
  <si>
    <t>Gravity</t>
  </si>
  <si>
    <t>Inside Llewyn Davis</t>
  </si>
  <si>
    <t>Her</t>
  </si>
  <si>
    <t>Glazer, Jonathan</t>
  </si>
  <si>
    <t>Ida</t>
  </si>
  <si>
    <t>Pawlikowski, Paweł</t>
  </si>
  <si>
    <t>Boyhood</t>
  </si>
  <si>
    <t>Whiplash</t>
  </si>
  <si>
    <t>Chazelle, Damien</t>
  </si>
  <si>
    <t>The Grand Budapest Hotel</t>
  </si>
  <si>
    <t>Birdman or (The Unexpected Virtue of Ignorance)</t>
  </si>
  <si>
    <t>Timbuktu</t>
  </si>
  <si>
    <t>Sissako, Abderrahmane</t>
  </si>
  <si>
    <t>Mad Max: Fury Road</t>
  </si>
  <si>
    <t>Son of Saul</t>
  </si>
  <si>
    <t>Nemes, László</t>
  </si>
  <si>
    <t>Spotlight</t>
  </si>
  <si>
    <t>The Revenant</t>
  </si>
  <si>
    <t>Inside Out</t>
  </si>
  <si>
    <t>Docter, Pete; Del Carmen, Ronnie</t>
  </si>
  <si>
    <t>Anomalisa</t>
  </si>
  <si>
    <t>Kaufman, Charlie; Johnson, Duke</t>
  </si>
  <si>
    <t>Jenkins, Barry</t>
  </si>
  <si>
    <t>Arrival</t>
  </si>
  <si>
    <t>Villeneuve, Denis</t>
  </si>
  <si>
    <t>La La Land</t>
  </si>
  <si>
    <t>Manchester by the Sea</t>
  </si>
  <si>
    <t>Lonergan, Kenneth</t>
  </si>
  <si>
    <t>Toni Erdmann</t>
  </si>
  <si>
    <t>Ade, Maren</t>
  </si>
  <si>
    <t>I Am Not Your Negro</t>
  </si>
  <si>
    <t>Peck, Raoul</t>
  </si>
  <si>
    <t>Get Out</t>
  </si>
  <si>
    <t>Peele, Jordan</t>
  </si>
  <si>
    <t>The Shape of Water</t>
  </si>
  <si>
    <t>Call Me by Your Name</t>
  </si>
  <si>
    <t>Guadagnino, Luca</t>
  </si>
  <si>
    <t>Dunkirk</t>
  </si>
  <si>
    <t>Lady Bird</t>
  </si>
  <si>
    <t>Gerwig, Greta</t>
  </si>
  <si>
    <t>Phantom Thread</t>
  </si>
  <si>
    <t>A Fantastic Woman</t>
  </si>
  <si>
    <t>Lelio, Sebastián</t>
  </si>
  <si>
    <t>Roma</t>
  </si>
  <si>
    <t>Spider-Man: Into the Spider-Verse</t>
  </si>
  <si>
    <t>Persichetti, Bob; Ramsey, Peter; Rothman, Rodney</t>
  </si>
  <si>
    <t>Shoplifters</t>
  </si>
  <si>
    <t>Kore-eda, Hirokazu</t>
  </si>
  <si>
    <t>Cold War</t>
  </si>
  <si>
    <t>The Favourite</t>
  </si>
  <si>
    <t>BlacKkKlansman</t>
  </si>
  <si>
    <t>Parasite</t>
  </si>
  <si>
    <t>Portrait of a Lady on Fire</t>
  </si>
  <si>
    <t>Sciamma, Céline</t>
  </si>
  <si>
    <t>Once Upon a Time in Hollywood</t>
  </si>
  <si>
    <t>The Irishman</t>
  </si>
  <si>
    <t>Joker</t>
  </si>
  <si>
    <t>Phillips, Todd</t>
  </si>
  <si>
    <t>1913-1914</t>
  </si>
  <si>
    <t>1915-1916</t>
  </si>
  <si>
    <t>UK</t>
  </si>
  <si>
    <t>USA; France</t>
  </si>
  <si>
    <t>Sweden; Denmark</t>
  </si>
  <si>
    <t>Soviet Union</t>
  </si>
  <si>
    <t>Germany; France</t>
  </si>
  <si>
    <t>Italy; France; Germany</t>
  </si>
  <si>
    <t>Mexico</t>
  </si>
  <si>
    <t>UK; USA</t>
  </si>
  <si>
    <t>France; Italy</t>
  </si>
  <si>
    <t>Denmark</t>
  </si>
  <si>
    <t>Italy; France</t>
  </si>
  <si>
    <t>Egypt</t>
  </si>
  <si>
    <t>France; Japan</t>
  </si>
  <si>
    <t>Spain; Mexico</t>
  </si>
  <si>
    <t>France; West Germany</t>
  </si>
  <si>
    <t>Italy; Algeria</t>
  </si>
  <si>
    <t>France; Sweden</t>
  </si>
  <si>
    <t>UK; Italy; USA</t>
  </si>
  <si>
    <t>Czechoslovakia</t>
  </si>
  <si>
    <t>Italy; Spain; West Germany</t>
  </si>
  <si>
    <t>Italy; USA</t>
  </si>
  <si>
    <t>Cuba</t>
  </si>
  <si>
    <t>Algeria; France</t>
  </si>
  <si>
    <t>Italy; France; West Germany</t>
  </si>
  <si>
    <t>Australia; UK</t>
  </si>
  <si>
    <t>USA; UK; West Germany</t>
  </si>
  <si>
    <t>West Germany</t>
  </si>
  <si>
    <t>France; Italy; Spain</t>
  </si>
  <si>
    <t>UK; Italy</t>
  </si>
  <si>
    <t>Hong Kong; USA</t>
  </si>
  <si>
    <t>Belgium; France</t>
  </si>
  <si>
    <t>West Germany; France; Sweden</t>
  </si>
  <si>
    <t>USA; UK</t>
  </si>
  <si>
    <t>Australia</t>
  </si>
  <si>
    <t>West Germany; Italy</t>
  </si>
  <si>
    <t>Sweden; France; West Germany</t>
  </si>
  <si>
    <t>USA; Hong Kong; UK</t>
  </si>
  <si>
    <t>UK; India</t>
  </si>
  <si>
    <t>West Germany; Peru</t>
  </si>
  <si>
    <t>Italy; Soviet Union</t>
  </si>
  <si>
    <t>France; Switzerland</t>
  </si>
  <si>
    <t>USA; France; Czechoslovakia</t>
  </si>
  <si>
    <t>West Germany; France; UK; USA</t>
  </si>
  <si>
    <t>USA; West Germany</t>
  </si>
  <si>
    <t>Japan; France</t>
  </si>
  <si>
    <t>Sweden; UK; France</t>
  </si>
  <si>
    <t>West Germany; France</t>
  </si>
  <si>
    <t>Iran</t>
  </si>
  <si>
    <t>USA; Japan</t>
  </si>
  <si>
    <t>New Zealand; Australia; France</t>
  </si>
  <si>
    <t>France; Poland; Switzerland</t>
  </si>
  <si>
    <t>USA; Austria; Switzerland</t>
  </si>
  <si>
    <t>Denmark; Sweden; France; Netherlands; Norway; Iceland; Spain</t>
  </si>
  <si>
    <t>UK; France</t>
  </si>
  <si>
    <t>Iran; France</t>
  </si>
  <si>
    <t>Austria</t>
  </si>
  <si>
    <t>USA; Canada</t>
  </si>
  <si>
    <t>Denmark; Sweden</t>
  </si>
  <si>
    <t>USA; Australia</t>
  </si>
  <si>
    <t>USA; Germany</t>
  </si>
  <si>
    <t>Spain; France</t>
  </si>
  <si>
    <t>Hong Kong; France</t>
  </si>
  <si>
    <t>USA; UK; Malta; Morocco</t>
  </si>
  <si>
    <t>Taiwan; Hong Kong; USA; China</t>
  </si>
  <si>
    <t>Taiwan; Japan</t>
  </si>
  <si>
    <t>USA; UK; France</t>
  </si>
  <si>
    <t>Argentina; France; Spain; Japan</t>
  </si>
  <si>
    <t>France; USA</t>
  </si>
  <si>
    <t>France; Germany</t>
  </si>
  <si>
    <t>New Zealand; USA</t>
  </si>
  <si>
    <t>Brazil; France; Germany</t>
  </si>
  <si>
    <t>France; Poland; Germany; UK</t>
  </si>
  <si>
    <t>Russia; Germany</t>
  </si>
  <si>
    <t>South Korea</t>
  </si>
  <si>
    <t>Russia</t>
  </si>
  <si>
    <t>USA; Hungary</t>
  </si>
  <si>
    <t>Germany; Austria; Italy</t>
  </si>
  <si>
    <t>Thailand; France; Germany; Italy</t>
  </si>
  <si>
    <t>France; Austria; Germany; Italy</t>
  </si>
  <si>
    <t>USA; Germany; Canada</t>
  </si>
  <si>
    <t>Mexico; Spain</t>
  </si>
  <si>
    <t>UK; USA; Mexico; Spain</t>
  </si>
  <si>
    <t>USA; Hong Kong</t>
  </si>
  <si>
    <t>China; Hong Kong</t>
  </si>
  <si>
    <t>Israel; Germany; France; USA</t>
  </si>
  <si>
    <t>Germany; USA</t>
  </si>
  <si>
    <t>Germany; Austria; France; Italy</t>
  </si>
  <si>
    <t>South Africa; USA; New Zealand; Canada</t>
  </si>
  <si>
    <t>Greece</t>
  </si>
  <si>
    <t>Thailand; UK; France; Germany; Spain; Netherlands</t>
  </si>
  <si>
    <t>France; Italy; Belgium</t>
  </si>
  <si>
    <t>Denmark; Sweden; France; Germany</t>
  </si>
  <si>
    <t>Turkey; Bosnia and Herzegovina</t>
  </si>
  <si>
    <t>France; Belgium; USA</t>
  </si>
  <si>
    <t>France; Germany; Austria</t>
  </si>
  <si>
    <t>Denmark; Norway; UK; Indonesia</t>
  </si>
  <si>
    <t>France; Belgium; Spain</t>
  </si>
  <si>
    <t>UK; USA; Switzerland</t>
  </si>
  <si>
    <t>Poland; Denmark; France; UK</t>
  </si>
  <si>
    <t>France; Mauritania</t>
  </si>
  <si>
    <t>Australia; USA</t>
  </si>
  <si>
    <t>Hungary</t>
  </si>
  <si>
    <t>UK; USA; Australia</t>
  </si>
  <si>
    <t>USA; Hong Kong; Taiwan</t>
  </si>
  <si>
    <t>Germany; Austria; Romania</t>
  </si>
  <si>
    <t>France; USA; Belgium; Switzerland</t>
  </si>
  <si>
    <t>USA; Taiwan; Mexico</t>
  </si>
  <si>
    <t>Italy; France; Brazil; USA</t>
  </si>
  <si>
    <t>UK; USA; France; Netherlands</t>
  </si>
  <si>
    <t>Chile; Germany; Spain; USA</t>
  </si>
  <si>
    <t>Mexico; USA</t>
  </si>
  <si>
    <t>Poland; UK; France</t>
  </si>
  <si>
    <t>Ireland; UK; USA</t>
  </si>
  <si>
    <t>USA; UK; China</t>
  </si>
  <si>
    <t>Description_GenAI</t>
  </si>
  <si>
    <t>`</t>
  </si>
  <si>
    <t>Philosophy; Foundational; Late 20th Century &amp; Postmodernism</t>
  </si>
  <si>
    <t>Foundational &amp; Early Modern Terrors; Precursors &amp; Early Extremes; Extremely Disturbing; 18th Century (Philosophical Depth / Early Experimentation)</t>
  </si>
  <si>
    <t>William Egginton</t>
  </si>
  <si>
    <t>The Confidence-Man: His Masquerade</t>
  </si>
  <si>
    <t>Foundational; Mid-20th Century &amp; World War II Era; Early to Mid-20th Century (Modernist difficulty / Avant-Garde)</t>
  </si>
  <si>
    <t>Prison Guard; Author; Artist; Ethnographer</t>
  </si>
  <si>
    <t>The Easy Chain by Dara, Evan</t>
  </si>
  <si>
    <t>A Book of Memories by Nádas, Péter</t>
  </si>
  <si>
    <t>A Void by Perec, Georges</t>
  </si>
  <si>
    <t>Against the Day by Pynchon, Thomas</t>
  </si>
  <si>
    <t>Atomised (The Elementary Particles) by Houellebecq, Michel</t>
  </si>
  <si>
    <t>Austerlitz by Sebald, W. G.</t>
  </si>
  <si>
    <t>Auto-da-Fé by Canetti, Elias</t>
  </si>
  <si>
    <t>Blinding by Cărtărescu, Mircea</t>
  </si>
  <si>
    <t>Bottom's Dream by Schmidt, Arno</t>
  </si>
  <si>
    <t>Cyclonopedia: Complicity with Anonymous Materials (Anomaly) by Negarestani, Reza</t>
  </si>
  <si>
    <t>Eden Eden Eden by Guyotat, Pierre</t>
  </si>
  <si>
    <t>Finnegan's Wake by Joyce, James</t>
  </si>
  <si>
    <t>Foucault's Pendulum by Eco, Umberto</t>
  </si>
  <si>
    <t>Gargoyles by Bernhard, Thomas</t>
  </si>
  <si>
    <t>Gravity's Rainbow by Pynchon, Thomas</t>
  </si>
  <si>
    <t>Ice by Kavan, Anna</t>
  </si>
  <si>
    <t>Invisible Cities by Calvino, Italo</t>
  </si>
  <si>
    <t>JR by Gaddis, William</t>
  </si>
  <si>
    <t>Last Exit to Brooklyn by Selby Jr., Hubert</t>
  </si>
  <si>
    <t>Life: A User's Manual by Perec, Georges</t>
  </si>
  <si>
    <t>Locus Solus by Roussel, Raymond</t>
  </si>
  <si>
    <t>Malone Dies by Beckett, Samuel</t>
  </si>
  <si>
    <t>Mason &amp; Dixon by Pynchon, Thomas</t>
  </si>
  <si>
    <t>Moby Dick by Melville, Herman</t>
  </si>
  <si>
    <t>Molloy by Beckett, Samuel</t>
  </si>
  <si>
    <t>Mount Analogue by Daumal, René</t>
  </si>
  <si>
    <t>Naked Lunch: The Restored Text by Burroughs, William S.</t>
  </si>
  <si>
    <t>Nightwood by Barnes, Djuna</t>
  </si>
  <si>
    <t>Notes from Underground by Dostoevsky, Fyodor</t>
  </si>
  <si>
    <t>Omensetter's Luck by Gass, William H.</t>
  </si>
  <si>
    <t>Pale Fire by Nabokov, Vladimir</t>
  </si>
  <si>
    <t>Paradiso by Lezama Lima, José</t>
  </si>
  <si>
    <t>Parallel Stories by Nádas, Péter</t>
  </si>
  <si>
    <t>Pedro Páramo by Rulfo, Juan</t>
  </si>
  <si>
    <t>Petersburg by Bely, Andrei</t>
  </si>
  <si>
    <t>Platform by Houellebecq, Michel</t>
  </si>
  <si>
    <t>Satantango by Krasznahorkai, László</t>
  </si>
  <si>
    <t>Seiobo There Below by Krasznahorkai, László</t>
  </si>
  <si>
    <t>Septology by Fosse, Jon</t>
  </si>
  <si>
    <t>Solenoid by Cărtărescu, Mircea</t>
  </si>
  <si>
    <t>Songs of a Dead Dreamer and Grimscribe by Ligotti, Thomas</t>
  </si>
  <si>
    <t>Stoner by Williams, John</t>
  </si>
  <si>
    <t>Story of the Eye by Bataille, Georges</t>
  </si>
  <si>
    <t>Submission by Houellebecq, Michel</t>
  </si>
  <si>
    <t>Teatro Grottesco by Ligotti, Thomas</t>
  </si>
  <si>
    <t>Terra Nostra by Fuentes, Carlos</t>
  </si>
  <si>
    <t>The Birds by Vesaas, Tarjei</t>
  </si>
  <si>
    <t>The Blind Owl by Hedayat, Sadegh</t>
  </si>
  <si>
    <t>The Book of Disquiet by Pessoa, Fernando</t>
  </si>
  <si>
    <t>The Castle by Kafka, Franz</t>
  </si>
  <si>
    <t>The Complete Stories by Kafka, Franz</t>
  </si>
  <si>
    <t>The Crying of Lot 49 by Pynchon, Thomas</t>
  </si>
  <si>
    <t>The Damned by Huysmans, Joris-Karl</t>
  </si>
  <si>
    <t>The Death of Virgil by Broch, Hermann</t>
  </si>
  <si>
    <t>The Great God Pan by Machen, Arthur</t>
  </si>
  <si>
    <t>The Hearing Trumpet by Carrington, Leonora</t>
  </si>
  <si>
    <t>The King in Yellow by Chambers, Robert W.</t>
  </si>
  <si>
    <t>The Lost Estate by Alain-Fournier, Henri</t>
  </si>
  <si>
    <t>The Magic Mountain by Mann, Thomas</t>
  </si>
  <si>
    <t>The Man Without Qualities by Musil, Robert</t>
  </si>
  <si>
    <t>The MANIAC by Labatut, Benjamín</t>
  </si>
  <si>
    <t>The Manuscript Found in Saragossa by Potocki, Jan</t>
  </si>
  <si>
    <t>The Melancholy of Resistance by Krasznahorkai, László</t>
  </si>
  <si>
    <t>The Obscene Bird of Night by Donoso, José</t>
  </si>
  <si>
    <t>The Passion According to G.H by Lispector, Clarice</t>
  </si>
  <si>
    <t>The Recognitions by Gaddis, William</t>
  </si>
  <si>
    <t>The Rings Of Saturn by Sebald, W. G.</t>
  </si>
  <si>
    <t>The Sleepwalkers by Broch, Hermann</t>
  </si>
  <si>
    <t>The Street of Crocodiles and Other Stories by Schulz, Bruno</t>
  </si>
  <si>
    <t>The Tartar Steppe by Buzzati, Dino</t>
  </si>
  <si>
    <t>The Third Policeman by O'Brien, Flann</t>
  </si>
  <si>
    <t>The Trial by Kafka, Franz</t>
  </si>
  <si>
    <t>The Tunnel by Gass, William H.</t>
  </si>
  <si>
    <t>The Twenty Days of Turin by de Maria, Giorgio</t>
  </si>
  <si>
    <t>The Unbearable Lightness of Being by Kundera, Milan</t>
  </si>
  <si>
    <t>The Woman in the Dunes by Abe, Kōbō</t>
  </si>
  <si>
    <t>Under the Volcano by Lowry, Malcolm</t>
  </si>
  <si>
    <t>VALIS by Dick, Philip K.</t>
  </si>
  <si>
    <t>Woodcutters by Bernhard, Thomas</t>
  </si>
  <si>
    <t>The Notebook - The Proof - The Third Lie by Kristóf, Ágota</t>
  </si>
  <si>
    <t>The Familiar, Volume 1</t>
  </si>
  <si>
    <t>The Familiar, Volume 2</t>
  </si>
  <si>
    <t>The Familiar, Volume 3</t>
  </si>
  <si>
    <t>The Familiar, Volume 4</t>
  </si>
  <si>
    <t>The Familiar, Volume 5</t>
  </si>
  <si>
    <t>Foundational; 19th Century (Psychological Depth / Stylistic Mastery / Esotericism); 19th Century Psychological &amp; Existential Dread</t>
  </si>
  <si>
    <t>The History of Sexuality, Volume 3</t>
  </si>
  <si>
    <t>The Infernal Desire Machines of Doctor Hoffman</t>
  </si>
  <si>
    <t>Foundational; Early 20th Century &amp; Modernism; 20th Century Existential, Psychological &amp; Formal Horror</t>
  </si>
  <si>
    <t>20th Century Existential, Psychological &amp; Formal Horror; 20th Century: Modernist &amp; Post-War Extremes</t>
  </si>
  <si>
    <t>Foundational; Early 20th Century &amp; Modernism; Foundational; Early to Mid-20th Century (Modernist difficulty / Avant-Garde)</t>
  </si>
  <si>
    <t>Philosophy; Foundational; Late 19th Century Philosophy &amp; Science</t>
  </si>
  <si>
    <t>Thru</t>
  </si>
  <si>
    <t>Traffic</t>
  </si>
  <si>
    <t>Un Coup de Dés Jamais N'Abolira Le Hasard</t>
  </si>
  <si>
    <t>Foundational; Mid-20th Century &amp; World War II Era; Foundational; Early to Mid-20th Century (Modernist difficulty / Avant-Garde); 20th Century Existential, Psychological &amp; Formal Horror</t>
  </si>
  <si>
    <t>Foundational; Literature (Novel, Poetry, Drama); Foundational; 18th Century (Philosophical Depth / Early Experimentation)</t>
  </si>
  <si>
    <t>Philosophy; Foundational; Early 20th Century &amp; Modernism</t>
  </si>
  <si>
    <t>Philosophy; Foundational; Philosophy &amp; Political Thought</t>
  </si>
  <si>
    <t>Philosophy; Foundational; High &amp; Late Medieval Europe (c. 1000 - 1450 AD)</t>
  </si>
  <si>
    <t>Philosophy; Foundational; Mid-20th Century &amp; World War II Era</t>
  </si>
  <si>
    <t>Symphorophilia, technology fetish, body modification, cold sexuality; **Technological/Sexual transgression.** Erotic fetishization of car crashes, technology, wounds (symphorophilia). Cold, clinical prose.</t>
  </si>
  <si>
    <t>Veils</t>
  </si>
  <si>
    <t>Cixous, Hélène &amp; Derrida, Jacques</t>
  </si>
  <si>
    <t>21st Century Deeply Unsettling Works; 20th Century: Modernist &amp; Post-War Extremes</t>
  </si>
  <si>
    <t>Depravity, necrophilia, social outcast, stark portrayal; Stark portrayal of necrophilia, social ostracization, and primal violence in an alienated individual.</t>
  </si>
  <si>
    <t>Foundational; 19th Century (Psychological Depth / Stylistic Mastery / Esotericism); Foundational &amp; Early Modern Terrors</t>
  </si>
  <si>
    <t>Enard, Mathias</t>
  </si>
  <si>
    <t>Philosophy; Foundational; Early Modern Science &amp; Philosophy</t>
  </si>
  <si>
    <t>Extreme transgression, philosophical nihilism, psychological cruelty; **Pinnacle of Sadean transgression.** Systematic catalog of sexual atrocities, torture, nihilistic philosophy. Unflinching depiction of absolute power corrupting absolutely.</t>
  </si>
  <si>
    <t>Extremely Disturbing; Foundational; 18th Century (Philosophical Depth / Early Experimentation); Foundational &amp; Early Modern Terrors; Precursors &amp; Early Extremes; Extremely Disturbing</t>
  </si>
  <si>
    <t>Foundational; Symbolism, Aestheticism, Decadence (Late 19th C.); Foundational; 19th Century (Psychological Depth / Stylistic Mastery / Esotericism)</t>
  </si>
  <si>
    <r>
      <rPr>
        <b/>
        <sz val="11"/>
        <color theme="1"/>
        <rFont val="Aptos Narrow"/>
        <family val="2"/>
        <scheme val="minor"/>
      </rPr>
      <t>Note:</t>
    </r>
    <r>
      <rPr>
        <sz val="11"/>
        <color theme="1"/>
        <rFont val="Aptos Narrow"/>
        <family val="2"/>
        <scheme val="minor"/>
      </rPr>
      <t xml:space="preserve"> Defined better in yaml file under phantom-klange.</t>
    </r>
  </si>
  <si>
    <t>Philosophy; Foundational; Early 20th Century &amp; Modernism; Foundational; Early to Mid-20th Century (Modernist difficulty / Avant-Garde)</t>
  </si>
  <si>
    <t>Swann's Way</t>
  </si>
  <si>
    <t>In the Shadow of Young Girls in Flower</t>
  </si>
  <si>
    <t>The Guermantes Way</t>
  </si>
  <si>
    <t>Sodom and Gomorrah</t>
  </si>
  <si>
    <t>The Prisoner</t>
  </si>
  <si>
    <t>The Fugitive</t>
  </si>
  <si>
    <t>Time Regained</t>
  </si>
  <si>
    <t>von Newmann</t>
  </si>
  <si>
    <t>Physicist</t>
  </si>
  <si>
    <t>German-Swiss-American</t>
  </si>
  <si>
    <t>Physicist, Mathematician</t>
  </si>
  <si>
    <t>Polymath, Artist, Inventor</t>
  </si>
  <si>
    <t>Galileo</t>
  </si>
  <si>
    <t>Galilei</t>
  </si>
  <si>
    <t>Astronomer, Physicist</t>
  </si>
  <si>
    <t>Curie</t>
  </si>
  <si>
    <t>Maria Skłodowska</t>
  </si>
  <si>
    <t>Physicist, Chemist</t>
  </si>
  <si>
    <t>Polish-French</t>
  </si>
  <si>
    <t>Naturalist</t>
  </si>
  <si>
    <t>Inventor, Electrical Engineer</t>
  </si>
  <si>
    <t>Serbian-American</t>
  </si>
  <si>
    <t>Hawking</t>
  </si>
  <si>
    <t>Theoretical Physicist</t>
  </si>
  <si>
    <t>Turing</t>
  </si>
  <si>
    <t>Mathematician, Computer Scientist</t>
  </si>
  <si>
    <t>Pasteur</t>
  </si>
  <si>
    <t>Chemist, Microbiologist</t>
  </si>
  <si>
    <t>Graham Bell</t>
  </si>
  <si>
    <t>Inventor, Engineer</t>
  </si>
  <si>
    <t>Scottish-American</t>
  </si>
  <si>
    <t>Edison</t>
  </si>
  <si>
    <t>Inventor, Businessman</t>
  </si>
  <si>
    <t>Mathematician, Philosopher</t>
  </si>
  <si>
    <t>Ada</t>
  </si>
  <si>
    <t>Lovelace</t>
  </si>
  <si>
    <t>Augusta Ada King, Countess of Lovelace</t>
  </si>
  <si>
    <t>Mathematician</t>
  </si>
  <si>
    <t>Faraday</t>
  </si>
  <si>
    <t>Maxwell</t>
  </si>
  <si>
    <t>James Clerk Maxwell</t>
  </si>
  <si>
    <t>Gauss</t>
  </si>
  <si>
    <t>Johann Carl Friedrich Gauss</t>
  </si>
  <si>
    <t>Euclid</t>
  </si>
  <si>
    <t>Archimedes</t>
  </si>
  <si>
    <t>Mathematician, Physicist, Engineer</t>
  </si>
  <si>
    <t>Niels</t>
  </si>
  <si>
    <t>Bohr</t>
  </si>
  <si>
    <t>Planck</t>
  </si>
  <si>
    <t>Engineer, Inventor</t>
  </si>
  <si>
    <t>Rutherford</t>
  </si>
  <si>
    <t>New Zealand-British</t>
  </si>
  <si>
    <t>Fleming</t>
  </si>
  <si>
    <t>Physician, Microbiologist</t>
  </si>
  <si>
    <t>Gottfried Wilhelm Leibniz</t>
  </si>
  <si>
    <t>Lavoisier</t>
  </si>
  <si>
    <t>Chemist</t>
  </si>
  <si>
    <t>Mathematician, Physicist, Philosopher</t>
  </si>
  <si>
    <t>Leonhard</t>
  </si>
  <si>
    <t>Euler</t>
  </si>
  <si>
    <t>Nicolaus</t>
  </si>
  <si>
    <t>Copernicus</t>
  </si>
  <si>
    <t>Astronomer</t>
  </si>
  <si>
    <t>Gregor</t>
  </si>
  <si>
    <t>Mendel</t>
  </si>
  <si>
    <t>Biologist, Geneticist</t>
  </si>
  <si>
    <t>Kepler</t>
  </si>
  <si>
    <t>Astronomer, Mathematician</t>
  </si>
  <si>
    <t>Heisenberg</t>
  </si>
  <si>
    <t>Oppenheimer</t>
  </si>
  <si>
    <t>J. Robert Oppenheimer</t>
  </si>
  <si>
    <t>Linus</t>
  </si>
  <si>
    <t>Pauling</t>
  </si>
  <si>
    <t>Chemist, Biochemist</t>
  </si>
  <si>
    <t>von Neumann</t>
  </si>
  <si>
    <t>János Neumann</t>
  </si>
  <si>
    <t>Hungarian-American</t>
  </si>
  <si>
    <t>Enrico</t>
  </si>
  <si>
    <t>Fermi</t>
  </si>
  <si>
    <t>Italian-American</t>
  </si>
  <si>
    <t>de Broglie</t>
  </si>
  <si>
    <t>Louis-Victor-Pierre-Raymond</t>
  </si>
  <si>
    <t>Erwin</t>
  </si>
  <si>
    <t>Schrödinger</t>
  </si>
  <si>
    <t>Dirac</t>
  </si>
  <si>
    <t>Pauli</t>
  </si>
  <si>
    <t>Austrian-Swiss-American</t>
  </si>
  <si>
    <t>Emmy</t>
  </si>
  <si>
    <t>Noether</t>
  </si>
  <si>
    <t>Amalie Emmy Noether</t>
  </si>
  <si>
    <t>Srinivasa</t>
  </si>
  <si>
    <t>Ramanujan</t>
  </si>
  <si>
    <t>Teller</t>
  </si>
  <si>
    <t>Bethe</t>
  </si>
  <si>
    <t>Nuclear Physicist</t>
  </si>
  <si>
    <t>German-American</t>
  </si>
  <si>
    <t>Boole</t>
  </si>
  <si>
    <t>Hilbert</t>
  </si>
  <si>
    <t>Riemann</t>
  </si>
  <si>
    <t>Friedrich Gauss</t>
  </si>
  <si>
    <t>Nash</t>
  </si>
  <si>
    <t>John Forbes Nash Jr.</t>
  </si>
  <si>
    <t>Shannon</t>
  </si>
  <si>
    <t>Mathematician, Electrical Engineer</t>
  </si>
  <si>
    <t>Wheeler</t>
  </si>
  <si>
    <t>John Archibald Wheeler</t>
  </si>
  <si>
    <t>Hubble</t>
  </si>
  <si>
    <t>Born</t>
  </si>
  <si>
    <t>German-British</t>
  </si>
  <si>
    <t>Kirchhoff</t>
  </si>
  <si>
    <t>Compton</t>
  </si>
  <si>
    <t>Arthur Holly Compton</t>
  </si>
  <si>
    <t>Chadwick</t>
  </si>
  <si>
    <t>Murray</t>
  </si>
  <si>
    <t>Gell-Mann</t>
  </si>
  <si>
    <t>Evolutionary Biologist</t>
  </si>
  <si>
    <t>Crick</t>
  </si>
  <si>
    <t>Molecular Biologist</t>
  </si>
  <si>
    <t>Watson</t>
  </si>
  <si>
    <t>James Dewey Watson</t>
  </si>
  <si>
    <t>Rosalind</t>
  </si>
  <si>
    <t>Franklin</t>
  </si>
  <si>
    <t>Chemist, X-ray Crystallographer</t>
  </si>
  <si>
    <t>McClintock</t>
  </si>
  <si>
    <t>Cytogeneticist</t>
  </si>
  <si>
    <t>Jonas</t>
  </si>
  <si>
    <t>Salk</t>
  </si>
  <si>
    <t>Medical Researcher, Virologist</t>
  </si>
  <si>
    <t>Marine Biologist, Author</t>
  </si>
  <si>
    <t>Lise</t>
  </si>
  <si>
    <t>Meitner</t>
  </si>
  <si>
    <t>Austrian-Swedish</t>
  </si>
  <si>
    <t>Mendeleev</t>
  </si>
  <si>
    <t>Washington Carver</t>
  </si>
  <si>
    <t>Agricultural Scientist, Inventor</t>
  </si>
  <si>
    <t>Berners-Lee</t>
  </si>
  <si>
    <t>Computer Scientist</t>
  </si>
  <si>
    <t>Computer Scientist, U.S. Navy Rear Admiral</t>
  </si>
  <si>
    <t>Szilard</t>
  </si>
  <si>
    <t>Glenn</t>
  </si>
  <si>
    <t>Seaborg</t>
  </si>
  <si>
    <t>Glenn Theodore Seaborg</t>
  </si>
  <si>
    <t>Nuclear Chemist</t>
  </si>
  <si>
    <t>Alvarez</t>
  </si>
  <si>
    <t>Luis Walter Alvarez</t>
  </si>
  <si>
    <t>Willard</t>
  </si>
  <si>
    <t>Libby</t>
  </si>
  <si>
    <t>Willard Frank Libby</t>
  </si>
  <si>
    <t>Bardeen</t>
  </si>
  <si>
    <t>Physicist, Electrical Engineer</t>
  </si>
  <si>
    <t>Garwin</t>
  </si>
  <si>
    <t>Richard Lawrence Garwin</t>
  </si>
  <si>
    <t>Physicist, Inventor</t>
  </si>
  <si>
    <t>Stanislaw</t>
  </si>
  <si>
    <t>Ulam</t>
  </si>
  <si>
    <t>Polish-American</t>
  </si>
  <si>
    <t>Maria</t>
  </si>
  <si>
    <t>Goeppert Mayer</t>
  </si>
  <si>
    <t>Chen Ning</t>
  </si>
  <si>
    <t>Chinese-American</t>
  </si>
  <si>
    <t>Tsung-Dao</t>
  </si>
  <si>
    <t>Hideki</t>
  </si>
  <si>
    <t>Yukawa</t>
  </si>
  <si>
    <t>Subrahmanyan</t>
  </si>
  <si>
    <t>Chandrasekhar</t>
  </si>
  <si>
    <t>Astrophysicist</t>
  </si>
  <si>
    <t>Indian-American</t>
  </si>
  <si>
    <t>Abdus</t>
  </si>
  <si>
    <t>Salam</t>
  </si>
  <si>
    <t>Pakistani</t>
  </si>
  <si>
    <t>Hendrik</t>
  </si>
  <si>
    <t>Lorentz</t>
  </si>
  <si>
    <t>Hendrik Antoon Lorentz</t>
  </si>
  <si>
    <t>Ohm</t>
  </si>
  <si>
    <t>Thomson</t>
  </si>
  <si>
    <t>Lord Kelvin</t>
  </si>
  <si>
    <t>Mathematical Physicist</t>
  </si>
  <si>
    <t>Irish-Scottish</t>
  </si>
  <si>
    <t>Fourier</t>
  </si>
  <si>
    <t>Jean-Baptiste Joseph Fourier</t>
  </si>
  <si>
    <t>Gamow</t>
  </si>
  <si>
    <t>Georgiy Antonovich Gamov</t>
  </si>
  <si>
    <t>Theoretical Physicist, Cosmologist</t>
  </si>
  <si>
    <t>Ukrainian-American</t>
  </si>
  <si>
    <t>Freeman</t>
  </si>
  <si>
    <t>Dyson</t>
  </si>
  <si>
    <t>Theoretical Physicist, Mathematician</t>
  </si>
  <si>
    <t>British-American</t>
  </si>
  <si>
    <t>Sakharov</t>
  </si>
  <si>
    <t>Higgs</t>
  </si>
  <si>
    <t>Weinberg</t>
  </si>
  <si>
    <t>Witten</t>
  </si>
  <si>
    <t>Bell</t>
  </si>
  <si>
    <t>John Stewart Bell</t>
  </si>
  <si>
    <t>Northern Irish</t>
  </si>
  <si>
    <t>Penrose</t>
  </si>
  <si>
    <t>Mathematician, Astronomer, Philosopher</t>
  </si>
  <si>
    <t>Greek (Egypt)</t>
  </si>
  <si>
    <t>Abu Ali al-Husayn ibn Abd Allah ibn Sina</t>
  </si>
  <si>
    <t>Polymath, Physician, Philosopher</t>
  </si>
  <si>
    <t>Al-Khwarizmi</t>
  </si>
  <si>
    <t>Muhammad ibn Musa al-Khwarizmi</t>
  </si>
  <si>
    <t>Mathematician, Astronomer</t>
  </si>
  <si>
    <t>Al-Biruni</t>
  </si>
  <si>
    <t>Abu Rayhan Muhammad ibn Ahmad al-Biruni</t>
  </si>
  <si>
    <t>Polymath</t>
  </si>
  <si>
    <t>Omar</t>
  </si>
  <si>
    <t>Khayyam</t>
  </si>
  <si>
    <t>Mathematician, Astronomer, Poet</t>
  </si>
  <si>
    <t>Ibn al-Haytham</t>
  </si>
  <si>
    <t>Abu Ali al-Hasan ibn al-Hasan ibn al-Haytham</t>
  </si>
  <si>
    <t>Mathematician, Astronomer, Physicist</t>
  </si>
  <si>
    <t>Arab</t>
  </si>
  <si>
    <t>Muḥammad ibn Mūsā</t>
  </si>
  <si>
    <t>al-Khwārizmī</t>
  </si>
  <si>
    <t>Mathematician, Astronomer, Geographer</t>
  </si>
  <si>
    <t>Brahmagupta</t>
  </si>
  <si>
    <t>Aryabhata</t>
  </si>
  <si>
    <t>Homi</t>
  </si>
  <si>
    <t>Bhabha</t>
  </si>
  <si>
    <t>Homi Jehangir Bhabha</t>
  </si>
  <si>
    <t>C. V.</t>
  </si>
  <si>
    <t>Raman</t>
  </si>
  <si>
    <t>Chandrasekhara Venkata Raman</t>
  </si>
  <si>
    <t>Satyendra Nath</t>
  </si>
  <si>
    <t>Bose</t>
  </si>
  <si>
    <t>Hodgkin</t>
  </si>
  <si>
    <t>Biochemist</t>
  </si>
  <si>
    <t>Rosalyn</t>
  </si>
  <si>
    <t>Yalow</t>
  </si>
  <si>
    <t>Medical Physicist</t>
  </si>
  <si>
    <t>Rita</t>
  </si>
  <si>
    <t>Levi-Montalcini</t>
  </si>
  <si>
    <t>Neurobiologist</t>
  </si>
  <si>
    <t>Elion</t>
  </si>
  <si>
    <t>Biochemist, Pharmacologist</t>
  </si>
  <si>
    <t>Blackburn</t>
  </si>
  <si>
    <t>Australian-American</t>
  </si>
  <si>
    <t>Greider</t>
  </si>
  <si>
    <t>Tu</t>
  </si>
  <si>
    <t>Youyou</t>
  </si>
  <si>
    <t>Pharmaceutical Chemist</t>
  </si>
  <si>
    <t>Chien-Shiung</t>
  </si>
  <si>
    <t>Wu</t>
  </si>
  <si>
    <t>Experimental Physicist</t>
  </si>
  <si>
    <t>Maryam</t>
  </si>
  <si>
    <t>Mirzakhani</t>
  </si>
  <si>
    <t>Emmett</t>
  </si>
  <si>
    <t>Leahy</t>
  </si>
  <si>
    <t>Archivist, Records Manager</t>
  </si>
  <si>
    <t>Weierstrass</t>
  </si>
  <si>
    <t>Pierre-Simon</t>
  </si>
  <si>
    <t>Laplace</t>
  </si>
  <si>
    <t>Joseph-Louis</t>
  </si>
  <si>
    <t>Lagrange</t>
  </si>
  <si>
    <t>Italian-French</t>
  </si>
  <si>
    <t>Minkowski</t>
  </si>
  <si>
    <t>Milnor</t>
  </si>
  <si>
    <t>John Willard Milnor</t>
  </si>
  <si>
    <t>Grothendieck</t>
  </si>
  <si>
    <t>Stateless (born in Germany)</t>
  </si>
  <si>
    <t>Gödel</t>
  </si>
  <si>
    <t>Mathematician, Logician, Philosopher</t>
  </si>
  <si>
    <t>Austrian-American</t>
  </si>
  <si>
    <t>Erdős</t>
  </si>
  <si>
    <t>Poincaré</t>
  </si>
  <si>
    <t>Jules Henri Poincaré</t>
  </si>
  <si>
    <t>Austrian-British</t>
  </si>
  <si>
    <t>Tao</t>
  </si>
  <si>
    <t>Wiles</t>
  </si>
  <si>
    <t>Grigori</t>
  </si>
  <si>
    <t>Perelman</t>
  </si>
  <si>
    <t>Linguist, Philosopher</t>
  </si>
  <si>
    <t>Maynard Keynes</t>
  </si>
  <si>
    <t>Economist</t>
  </si>
  <si>
    <t>Hayek</t>
  </si>
  <si>
    <t>Friedrich August von Hayek</t>
  </si>
  <si>
    <t>Economist, Philosopher</t>
  </si>
  <si>
    <t>Samuelson</t>
  </si>
  <si>
    <t>Arrow</t>
  </si>
  <si>
    <t>Economist, Mathematician</t>
  </si>
  <si>
    <t>Economist, Political Scientist, Cognitive Psychologist</t>
  </si>
  <si>
    <t>Borodin</t>
  </si>
  <si>
    <t>Chemist, Composer</t>
  </si>
  <si>
    <t>Jenner</t>
  </si>
  <si>
    <t>Physician, Scientist</t>
  </si>
  <si>
    <t>Physician</t>
  </si>
  <si>
    <t>Vesalius</t>
  </si>
  <si>
    <t>Anatomist, Physician</t>
  </si>
  <si>
    <t>Jean-Martin</t>
  </si>
  <si>
    <t>Charcot</t>
  </si>
  <si>
    <t>Neurologist</t>
  </si>
  <si>
    <t>Ramón y Cajal</t>
  </si>
  <si>
    <t>Neuroscientist</t>
  </si>
  <si>
    <t>Camillo</t>
  </si>
  <si>
    <t>Golgi</t>
  </si>
  <si>
    <t>Physician, Pathologist</t>
  </si>
  <si>
    <t>Sherrington</t>
  </si>
  <si>
    <t>Charles Scott Sherrington</t>
  </si>
  <si>
    <t>Neurophysiologist</t>
  </si>
  <si>
    <t>Spencer</t>
  </si>
  <si>
    <t>Philosopher, Biologist</t>
  </si>
  <si>
    <t>Polymath, Scientist, Inventor</t>
  </si>
  <si>
    <t>Christiaan</t>
  </si>
  <si>
    <t>Huygens</t>
  </si>
  <si>
    <t>Cantor</t>
  </si>
  <si>
    <t>Dalton</t>
  </si>
  <si>
    <t>Chemist, Physicist</t>
  </si>
  <si>
    <t>Fermat</t>
  </si>
  <si>
    <t>Pierre de Fermat</t>
  </si>
  <si>
    <t>Astronomer, Astrophysicist</t>
  </si>
  <si>
    <t>Virchow</t>
  </si>
  <si>
    <t>Rudolf Ludwig Carl Virchow</t>
  </si>
  <si>
    <t>Eddington</t>
  </si>
  <si>
    <t>Arthur Stanley Eddington</t>
  </si>
  <si>
    <t>Brockhouse</t>
  </si>
  <si>
    <t>Payne-Gaposchkin</t>
  </si>
  <si>
    <t>Townes</t>
  </si>
  <si>
    <t>Charles Hard Townes</t>
  </si>
  <si>
    <t>Wigner</t>
  </si>
  <si>
    <t>Eugene Paul Wigner</t>
  </si>
  <si>
    <t>Kramers</t>
  </si>
  <si>
    <t>Hans Kramers</t>
  </si>
  <si>
    <t>J. Robert</t>
  </si>
  <si>
    <t>Julius Robert Oppenheimer</t>
  </si>
  <si>
    <t>Kenneth Geddes Wilson</t>
  </si>
  <si>
    <t>Landau</t>
  </si>
  <si>
    <t>Mayer</t>
  </si>
  <si>
    <t>Maria Goeppert Mayer</t>
  </si>
  <si>
    <t>Philip Warren Anderson</t>
  </si>
  <si>
    <t>Weisskopf</t>
  </si>
  <si>
    <t>Wiener</t>
  </si>
  <si>
    <t>Pólya</t>
  </si>
  <si>
    <t>Hungarian-Swiss</t>
  </si>
  <si>
    <t>Kac</t>
  </si>
  <si>
    <t>Abraham</t>
  </si>
  <si>
    <t>Pais</t>
  </si>
  <si>
    <t>Physicist, Science Historian</t>
  </si>
  <si>
    <t>Dutch-American</t>
  </si>
  <si>
    <t>Swiss-American</t>
  </si>
  <si>
    <t>I. I.</t>
  </si>
  <si>
    <t>Rabi</t>
  </si>
  <si>
    <t>Isidor Isaac Rabi</t>
  </si>
  <si>
    <t>Schwinger</t>
  </si>
  <si>
    <t>Boltzmann</t>
  </si>
  <si>
    <t>Physicist, Philosopher</t>
  </si>
  <si>
    <t>Sin-Itiro</t>
  </si>
  <si>
    <t>Tomonaga</t>
  </si>
  <si>
    <t>Willis</t>
  </si>
  <si>
    <t>Willis Eugene Lamb</t>
  </si>
  <si>
    <t>Chen-Ning</t>
  </si>
  <si>
    <t>Casimir</t>
  </si>
  <si>
    <t>Dicke</t>
  </si>
  <si>
    <t>Robert Henry Dicke</t>
  </si>
  <si>
    <t>Peierls</t>
  </si>
  <si>
    <t>Rudolf Ernst Peierls</t>
  </si>
  <si>
    <t>Yoichiro</t>
  </si>
  <si>
    <t>Nambu</t>
  </si>
  <si>
    <t>Japanese-American</t>
  </si>
  <si>
    <t>Franck</t>
  </si>
  <si>
    <t>Stern</t>
  </si>
  <si>
    <t>Roy Jay Glauber</t>
  </si>
  <si>
    <t>Klaus</t>
  </si>
  <si>
    <t>German-British-East German</t>
  </si>
  <si>
    <t>Theodore</t>
  </si>
  <si>
    <t>Maiman</t>
  </si>
  <si>
    <t>Tatum</t>
  </si>
  <si>
    <t>Edward Lawrie Tatum</t>
  </si>
  <si>
    <t>Geneticist</t>
  </si>
  <si>
    <t>Kornberg</t>
  </si>
  <si>
    <t>Peyton Rous</t>
  </si>
  <si>
    <t>Pathologist</t>
  </si>
  <si>
    <t>Gertrude Belle Elion</t>
  </si>
  <si>
    <t>Gobind</t>
  </si>
  <si>
    <t>Khorana</t>
  </si>
  <si>
    <t>Har Gobind Khorana</t>
  </si>
  <si>
    <t>Julius</t>
  </si>
  <si>
    <t>Axelrod</t>
  </si>
  <si>
    <t>Nirenberg</t>
  </si>
  <si>
    <t>Biochemist, Geneticist</t>
  </si>
  <si>
    <t>McMillan</t>
  </si>
  <si>
    <t>Edwin Mattison McMillan</t>
  </si>
  <si>
    <t>Ernest Orlando Lawrence</t>
  </si>
  <si>
    <t>Wald</t>
  </si>
  <si>
    <t>Herbert Charles Brown</t>
  </si>
  <si>
    <t>Melvin</t>
  </si>
  <si>
    <t>Calvin</t>
  </si>
  <si>
    <t>Donald</t>
  </si>
  <si>
    <t>Knuth</t>
  </si>
  <si>
    <t>Donald Ervin Knuth</t>
  </si>
  <si>
    <t>Computer Scientist, Mathematician</t>
  </si>
  <si>
    <t>Edsger</t>
  </si>
  <si>
    <t>Dijkstra</t>
  </si>
  <si>
    <t>Edsger Wybe Dijkstra</t>
  </si>
  <si>
    <t>Backus</t>
  </si>
  <si>
    <t>John Warner Backus</t>
  </si>
  <si>
    <t>Computer Scientist, Systems Engineer</t>
  </si>
  <si>
    <t>Cocke</t>
  </si>
  <si>
    <t>Ritchie</t>
  </si>
  <si>
    <t>Dennis MacAlistair Ritchie</t>
  </si>
  <si>
    <t>Kenneth Lane Thompson</t>
  </si>
  <si>
    <t>Vannevar</t>
  </si>
  <si>
    <t>Bush</t>
  </si>
  <si>
    <t>Aiken</t>
  </si>
  <si>
    <t>Howard Hathaway Aiken</t>
  </si>
  <si>
    <t>Computer Engineer, Physicist</t>
  </si>
  <si>
    <t>Haskell</t>
  </si>
  <si>
    <t>Curry</t>
  </si>
  <si>
    <t>Haskell Brooks Curry</t>
  </si>
  <si>
    <t>Mathematician, Logician</t>
  </si>
  <si>
    <t>Babbage</t>
  </si>
  <si>
    <t>Mathematician, Inventor</t>
  </si>
  <si>
    <t>Marvin</t>
  </si>
  <si>
    <t>Minsky</t>
  </si>
  <si>
    <t>Cognitive Scientist</t>
  </si>
  <si>
    <t>Willard Van Orman Quine</t>
  </si>
  <si>
    <t>Philosopher, Logician</t>
  </si>
  <si>
    <t>Tarski</t>
  </si>
  <si>
    <t>Alfred Teitelbaum</t>
  </si>
  <si>
    <t>Cook</t>
  </si>
  <si>
    <t>Stephen Arthur Cook</t>
  </si>
  <si>
    <t>Lamport</t>
  </si>
  <si>
    <t>Alonzo</t>
  </si>
  <si>
    <t>Church</t>
  </si>
  <si>
    <t>Karp</t>
  </si>
  <si>
    <t>Richard Manning Karp</t>
  </si>
  <si>
    <t>Morgenstern</t>
  </si>
  <si>
    <t>German-Austrian-American</t>
  </si>
  <si>
    <t>Pitts</t>
  </si>
  <si>
    <t>Logician, Computational Neuroscientist</t>
  </si>
  <si>
    <t>Warren</t>
  </si>
  <si>
    <t>McCulloch</t>
  </si>
  <si>
    <t>Warren Sturgis McCulloch</t>
  </si>
  <si>
    <t>Neurophysiologist, Cybernetician</t>
  </si>
  <si>
    <t>Bigelow</t>
  </si>
  <si>
    <t>Engineer, Computer Scientist</t>
  </si>
  <si>
    <t>Goldstine</t>
  </si>
  <si>
    <t>Klára</t>
  </si>
  <si>
    <t>Klára Dán</t>
  </si>
  <si>
    <t>Computer Programmer</t>
  </si>
  <si>
    <t>The Flowers of Evil by Baudelaire, Charles</t>
  </si>
  <si>
    <t>The Ice Palace by Vesaas, Tarjei</t>
  </si>
  <si>
    <t>The Invention of Morel by Bioy Casares, Adolfo</t>
  </si>
  <si>
    <t>The Lost Scrapbook by Dara, Evan</t>
  </si>
  <si>
    <t>The Theater and Its Double by Artaud, Antonin</t>
  </si>
  <si>
    <t>Tomb for 500,000 Soldiers by Guyotat, Pierre</t>
  </si>
  <si>
    <t>Ulysses by Joyce, James</t>
  </si>
  <si>
    <t>V. by Pynchon, Thomas</t>
  </si>
  <si>
    <t>Van Gogh: The Man Suicided by Society by Artaud, Antonin</t>
  </si>
  <si>
    <t>Visions of Excess by Bataille, Georges</t>
  </si>
  <si>
    <t>War and War by Krasznahorkai, László</t>
  </si>
  <si>
    <t>We Have Always Lived in the Castle by Jackson, Shirley</t>
  </si>
  <si>
    <t>Wittgenstein’s Mistress by Markson, David</t>
  </si>
  <si>
    <t>Women and Men by McElroy, Joseph</t>
  </si>
  <si>
    <t>Zone by Enard, Mathias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</si>
</sst>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1" x14ac:knownFonts="1">
    <font>
      <sz val="11"/>
      <color theme="1"/>
      <name val="Aptos Narrow"/>
      <family val="2"/>
      <scheme val="minor"/>
    </font>
    <font>
      <b/>
      <sz val="11"/>
      <color theme="0"/>
      <name val="Aptos Narrow"/>
      <family val="2"/>
      <scheme val="minor"/>
    </font>
    <font>
      <sz val="11"/>
      <color theme="0" tint="-0.14999847407452621"/>
      <name val="Aptos Narrow"/>
      <family val="2"/>
      <scheme val="minor"/>
    </font>
    <font>
      <sz val="11"/>
      <color rgb="FF000000"/>
      <name val="Aptos Narrow"/>
      <family val="2"/>
    </font>
    <font>
      <sz val="8"/>
      <name val="Aptos Narrow"/>
      <family val="2"/>
      <scheme val="minor"/>
    </font>
    <font>
      <sz val="11"/>
      <color rgb="FFFF0000"/>
      <name val="Aptos Narrow"/>
      <family val="2"/>
      <scheme val="minor"/>
    </font>
    <font>
      <sz val="11"/>
      <name val="Aptos Narrow"/>
      <family val="2"/>
      <scheme val="minor"/>
    </font>
    <font>
      <u/>
      <sz val="11"/>
      <color theme="10"/>
      <name val="Aptos Narrow"/>
      <family val="2"/>
      <scheme val="minor"/>
    </font>
    <font>
      <sz val="11"/>
      <color rgb="FF0070C0"/>
      <name val="Aptos Narrow"/>
      <family val="2"/>
      <scheme val="minor"/>
    </font>
    <font>
      <b/>
      <sz val="11"/>
      <color theme="1"/>
      <name val="Aptos Narrow"/>
      <family val="2"/>
      <scheme val="minor"/>
    </font>
    <font>
      <sz val="11"/>
      <color rgb="FFF96F93"/>
      <name val="Aptos Narrow"/>
      <family val="2"/>
      <scheme val="minor"/>
    </font>
  </fonts>
  <fills count="10">
    <fill>
      <patternFill patternType="none"/>
    </fill>
    <fill>
      <patternFill patternType="gray125"/>
    </fill>
    <fill>
      <patternFill patternType="solid">
        <fgColor theme="4"/>
        <bgColor indexed="64"/>
      </patternFill>
    </fill>
    <fill>
      <patternFill patternType="solid">
        <fgColor theme="1"/>
        <bgColor theme="1"/>
      </patternFill>
    </fill>
    <fill>
      <patternFill patternType="solid">
        <fgColor theme="1" tint="0.34998626667073579"/>
        <bgColor indexed="64"/>
      </patternFill>
    </fill>
    <fill>
      <patternFill patternType="solid">
        <fgColor rgb="FFFFA500"/>
        <bgColor indexed="64"/>
      </patternFill>
    </fill>
    <fill>
      <patternFill patternType="solid">
        <fgColor theme="6" tint="0.39997558519241921"/>
        <bgColor indexed="64"/>
      </patternFill>
    </fill>
    <fill>
      <patternFill patternType="solid">
        <fgColor rgb="FFF96F93"/>
        <bgColor indexed="64"/>
      </patternFill>
    </fill>
    <fill>
      <patternFill patternType="solid">
        <fgColor rgb="FFFFFF00"/>
        <bgColor indexed="64"/>
      </patternFill>
    </fill>
    <fill>
      <patternFill patternType="solid">
        <fgColor theme="6" tint="0.59999389629810485"/>
        <bgColor indexed="64"/>
      </patternFill>
    </fill>
  </fills>
  <borders count="6">
    <border>
      <left/>
      <right/>
      <top/>
      <bottom/>
      <diagonal/>
    </border>
    <border>
      <left/>
      <right/>
      <top style="thin">
        <color theme="1"/>
      </top>
      <bottom style="thin">
        <color theme="1"/>
      </bottom>
      <diagonal/>
    </border>
    <border>
      <left/>
      <right/>
      <top/>
      <bottom style="medium">
        <color theme="1"/>
      </bottom>
      <diagonal/>
    </border>
    <border>
      <left/>
      <right/>
      <top style="thin">
        <color theme="1"/>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2">
    <xf numFmtId="0" fontId="0" fillId="0" borderId="0"/>
    <xf numFmtId="0" fontId="7" fillId="0" borderId="0" applyNumberFormat="0" applyFill="0" applyBorder="0" applyAlignment="0" applyProtection="0"/>
  </cellStyleXfs>
  <cellXfs count="57">
    <xf numFmtId="0" fontId="0" fillId="0" borderId="0" xfId="0"/>
    <xf numFmtId="0" fontId="0" fillId="0" borderId="0" xfId="0" applyAlignment="1">
      <alignment horizontal="center" vertical="center"/>
    </xf>
    <xf numFmtId="0" fontId="0" fillId="0" borderId="0" xfId="0" applyAlignment="1">
      <alignment vertical="center" wrapText="1"/>
    </xf>
    <xf numFmtId="0" fontId="0" fillId="2" borderId="0" xfId="0" applyFill="1" applyAlignment="1">
      <alignment horizontal="center" vertical="center"/>
    </xf>
    <xf numFmtId="0" fontId="0" fillId="0" borderId="0" xfId="0" applyAlignment="1">
      <alignment horizontal="left"/>
    </xf>
    <xf numFmtId="10" fontId="0" fillId="0" borderId="0" xfId="0" applyNumberFormat="1"/>
    <xf numFmtId="0" fontId="0" fillId="0" borderId="0" xfId="0" applyAlignment="1">
      <alignment horizontal="center"/>
    </xf>
    <xf numFmtId="0" fontId="0" fillId="0" borderId="0" xfId="0" applyAlignment="1">
      <alignment vertical="center"/>
    </xf>
    <xf numFmtId="0" fontId="0" fillId="0" borderId="0" xfId="0" applyAlignment="1">
      <alignment horizontal="left" vertical="center" wrapText="1"/>
    </xf>
    <xf numFmtId="164" fontId="0" fillId="0" borderId="0" xfId="0" applyNumberFormat="1"/>
    <xf numFmtId="2" fontId="0" fillId="0" borderId="0" xfId="0" applyNumberFormat="1" applyAlignment="1">
      <alignment vertical="center" wrapText="1"/>
    </xf>
    <xf numFmtId="0" fontId="0" fillId="0" borderId="0" xfId="0" applyAlignment="1">
      <alignment horizontal="left" vertical="center"/>
    </xf>
    <xf numFmtId="0" fontId="0" fillId="0" borderId="0" xfId="0" applyAlignment="1">
      <alignment horizontal="right" vertical="center" wrapText="1"/>
    </xf>
    <xf numFmtId="0" fontId="0" fillId="0" borderId="0" xfId="0" applyAlignment="1">
      <alignment horizontal="center" vertical="center" wrapText="1"/>
    </xf>
    <xf numFmtId="0" fontId="0" fillId="2" borderId="0" xfId="0" applyFill="1" applyAlignment="1">
      <alignment horizontal="center" vertical="center" wrapText="1"/>
    </xf>
    <xf numFmtId="0" fontId="2" fillId="0" borderId="0" xfId="0" applyFont="1" applyAlignment="1">
      <alignment horizontal="center"/>
    </xf>
    <xf numFmtId="0" fontId="0" fillId="0" borderId="0" xfId="0" pivotButton="1" applyAlignment="1">
      <alignment horizontal="center" vertical="center"/>
    </xf>
    <xf numFmtId="0" fontId="0" fillId="7" borderId="0" xfId="0" applyFill="1" applyAlignment="1">
      <alignment horizontal="center" vertical="center"/>
    </xf>
    <xf numFmtId="0" fontId="1" fillId="2" borderId="0" xfId="0" applyFont="1" applyFill="1" applyAlignment="1">
      <alignment horizontal="center" vertical="center" wrapText="1"/>
    </xf>
    <xf numFmtId="0" fontId="1" fillId="3" borderId="2" xfId="0" applyFont="1" applyFill="1" applyBorder="1" applyAlignment="1">
      <alignment horizontal="center" vertical="center"/>
    </xf>
    <xf numFmtId="0" fontId="0" fillId="0" borderId="1" xfId="0" applyBorder="1"/>
    <xf numFmtId="0" fontId="0" fillId="0" borderId="3" xfId="0" applyBorder="1"/>
    <xf numFmtId="0" fontId="0" fillId="0" borderId="4" xfId="0" applyBorder="1" applyAlignment="1">
      <alignment horizontal="center" vertical="center"/>
    </xf>
    <xf numFmtId="0" fontId="0" fillId="0" borderId="5" xfId="0" applyBorder="1" applyAlignment="1">
      <alignment horizontal="center"/>
    </xf>
    <xf numFmtId="0" fontId="5" fillId="0" borderId="0" xfId="0" applyFont="1" applyAlignment="1">
      <alignment vertical="center" wrapText="1"/>
    </xf>
    <xf numFmtId="0" fontId="5" fillId="0" borderId="0" xfId="0" applyFont="1" applyAlignment="1">
      <alignment horizontal="right" vertical="center" wrapText="1"/>
    </xf>
    <xf numFmtId="0" fontId="5" fillId="0" borderId="0" xfId="0" applyFont="1" applyAlignment="1">
      <alignment horizontal="left" vertical="center" wrapText="1"/>
    </xf>
    <xf numFmtId="2" fontId="5" fillId="0" borderId="0" xfId="0" applyNumberFormat="1" applyFont="1" applyAlignment="1">
      <alignment vertical="center" wrapText="1"/>
    </xf>
    <xf numFmtId="0" fontId="6" fillId="0" borderId="0" xfId="0" applyFont="1" applyAlignment="1">
      <alignment vertical="center" wrapText="1"/>
    </xf>
    <xf numFmtId="0" fontId="5" fillId="5" borderId="0" xfId="0" applyFont="1" applyFill="1" applyAlignment="1">
      <alignment vertical="center" wrapText="1"/>
    </xf>
    <xf numFmtId="0" fontId="7" fillId="0" borderId="0" xfId="1"/>
    <xf numFmtId="0" fontId="0" fillId="0" borderId="0" xfId="0" pivotButton="1" applyAlignment="1">
      <alignment horizontal="center" vertical="center" wrapText="1"/>
    </xf>
    <xf numFmtId="0" fontId="0" fillId="8" borderId="0" xfId="0" applyFill="1" applyAlignment="1">
      <alignment vertical="center" wrapText="1"/>
    </xf>
    <xf numFmtId="0" fontId="0" fillId="9" borderId="0" xfId="0" applyFill="1" applyAlignment="1">
      <alignment vertical="center" wrapText="1"/>
    </xf>
    <xf numFmtId="0" fontId="5" fillId="9" borderId="0" xfId="0" applyFont="1" applyFill="1" applyAlignment="1">
      <alignment vertical="center" wrapText="1"/>
    </xf>
    <xf numFmtId="0" fontId="8" fillId="0" borderId="0" xfId="0" applyFont="1" applyAlignment="1">
      <alignment vertical="center" wrapText="1"/>
    </xf>
    <xf numFmtId="0" fontId="8" fillId="0" borderId="0" xfId="0" applyFont="1" applyAlignment="1">
      <alignment horizontal="right" vertical="center" wrapText="1"/>
    </xf>
    <xf numFmtId="0" fontId="8" fillId="0" borderId="0" xfId="0" applyFont="1" applyAlignment="1">
      <alignment horizontal="left" vertical="center" wrapText="1"/>
    </xf>
    <xf numFmtId="0" fontId="8" fillId="9" borderId="0" xfId="0" applyFont="1" applyFill="1" applyAlignment="1">
      <alignment vertical="center" wrapText="1"/>
    </xf>
    <xf numFmtId="2" fontId="8" fillId="0" borderId="0" xfId="0" applyNumberFormat="1" applyFont="1" applyAlignment="1">
      <alignment vertical="center" wrapText="1"/>
    </xf>
    <xf numFmtId="0" fontId="0" fillId="9" borderId="0" xfId="0" applyFill="1" applyAlignment="1">
      <alignment horizontal="center" vertical="center" wrapText="1"/>
    </xf>
    <xf numFmtId="0" fontId="0" fillId="7" borderId="0" xfId="0" applyFill="1" applyAlignment="1">
      <alignment horizontal="center" vertical="center" wrapText="1"/>
    </xf>
    <xf numFmtId="0" fontId="0" fillId="6" borderId="0" xfId="0" applyFill="1" applyAlignment="1">
      <alignment horizontal="center" vertical="center" wrapText="1"/>
    </xf>
    <xf numFmtId="0" fontId="0" fillId="5" borderId="0" xfId="0" applyFill="1" applyAlignment="1">
      <alignment vertical="center" wrapText="1"/>
    </xf>
    <xf numFmtId="0" fontId="6" fillId="0" borderId="0" xfId="0" applyFont="1" applyAlignment="1">
      <alignment horizontal="right" vertical="center" wrapText="1"/>
    </xf>
    <xf numFmtId="0" fontId="6" fillId="0" borderId="0" xfId="0" applyFont="1" applyAlignment="1">
      <alignment horizontal="left" vertical="center" wrapText="1"/>
    </xf>
    <xf numFmtId="0" fontId="6" fillId="9" borderId="0" xfId="0" applyFont="1" applyFill="1" applyAlignment="1">
      <alignment vertical="center" wrapText="1"/>
    </xf>
    <xf numFmtId="2" fontId="6" fillId="0" borderId="0" xfId="0" applyNumberFormat="1" applyFont="1" applyAlignment="1">
      <alignment vertical="center" wrapText="1"/>
    </xf>
    <xf numFmtId="0" fontId="8" fillId="5" borderId="0" xfId="0" applyFont="1" applyFill="1" applyAlignment="1">
      <alignment vertical="center" wrapText="1"/>
    </xf>
    <xf numFmtId="12" fontId="0" fillId="0" borderId="0" xfId="0" applyNumberFormat="1" applyAlignment="1">
      <alignment vertical="center"/>
    </xf>
    <xf numFmtId="0" fontId="0" fillId="0" borderId="0" xfId="0" pivotButton="1" applyAlignment="1">
      <alignment vertical="center" wrapText="1"/>
    </xf>
    <xf numFmtId="0" fontId="6" fillId="5" borderId="0" xfId="0" applyFont="1" applyFill="1" applyAlignment="1">
      <alignment vertical="center" wrapText="1"/>
    </xf>
    <xf numFmtId="0" fontId="6" fillId="0" borderId="0" xfId="0" applyFont="1" applyAlignment="1">
      <alignment vertical="center"/>
    </xf>
    <xf numFmtId="0" fontId="10" fillId="0" borderId="0" xfId="0" applyFont="1" applyAlignment="1">
      <alignment vertical="center" wrapText="1"/>
    </xf>
    <xf numFmtId="0" fontId="2" fillId="4" borderId="0" xfId="0" applyFont="1" applyFill="1" applyAlignment="1">
      <alignment horizontal="center"/>
    </xf>
    <xf numFmtId="0" fontId="0" fillId="0" borderId="0" xfId="0" applyNumberFormat="1"/>
    <xf numFmtId="0" fontId="0" fillId="0" borderId="0" xfId="0" applyNumberFormat="1" applyFill="1"/>
  </cellXfs>
  <cellStyles count="2">
    <cellStyle name="Hyperlink" xfId="1" builtinId="8"/>
    <cellStyle name="Normal" xfId="0" builtinId="0"/>
  </cellStyles>
  <dxfs count="463">
    <dxf>
      <alignment vertical="center"/>
    </dxf>
    <dxf>
      <alignment vertical="center"/>
    </dxf>
    <dxf>
      <alignment horizontal="center"/>
    </dxf>
    <dxf>
      <alignment horizontal="center"/>
    </dxf>
    <dxf>
      <fill>
        <patternFill>
          <bgColor auto="1"/>
        </patternFill>
      </fill>
    </dxf>
    <dxf>
      <alignment vertical="center"/>
    </dxf>
    <dxf>
      <alignment vertical="center"/>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vertical="center"/>
    </dxf>
    <dxf>
      <alignment vertical="center"/>
    </dxf>
    <dxf>
      <alignment horizontal="center"/>
    </dxf>
    <dxf>
      <alignment horizontal="center"/>
    </dxf>
    <dxf>
      <fill>
        <patternFill>
          <bgColor rgb="FFF96F93"/>
        </patternFill>
      </fill>
    </dxf>
    <dxf>
      <fill>
        <patternFill>
          <bgColor rgb="FFF96F93"/>
        </patternFill>
      </fill>
    </dxf>
    <dxf>
      <fill>
        <patternFill>
          <bgColor rgb="FFF96F93"/>
        </patternFill>
      </fill>
    </dxf>
    <dxf>
      <fill>
        <patternFill>
          <bgColor rgb="FFF96F93"/>
        </patternFill>
      </fill>
    </dxf>
    <dxf>
      <fill>
        <patternFill>
          <bgColor rgb="FFF96F93"/>
        </patternFill>
      </fill>
    </dxf>
    <dxf>
      <fill>
        <patternFill>
          <bgColor rgb="FFF96F93"/>
        </patternFill>
      </fill>
    </dxf>
    <dxf>
      <font>
        <color rgb="FF9C0006"/>
      </font>
      <fill>
        <patternFill>
          <bgColor rgb="FFFFC7CE"/>
        </patternFill>
      </fill>
    </dxf>
    <dxf>
      <fill>
        <patternFill>
          <bgColor rgb="FFF96F93"/>
        </patternFill>
      </fill>
    </dxf>
    <dxf>
      <fill>
        <patternFill>
          <bgColor rgb="FFF96F93"/>
        </patternFill>
      </fill>
    </dxf>
    <dxf>
      <fill>
        <patternFill>
          <bgColor rgb="FFF96F93"/>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96F93"/>
        </patternFill>
      </fill>
    </dxf>
    <dxf>
      <font>
        <color rgb="FF9C0006"/>
      </font>
      <fill>
        <patternFill>
          <bgColor rgb="FFFFC7CE"/>
        </patternFill>
      </fill>
    </dxf>
    <dxf>
      <fill>
        <patternFill>
          <bgColor rgb="FFF96F93"/>
        </patternFill>
      </fill>
    </dxf>
    <dxf>
      <fill>
        <patternFill>
          <bgColor rgb="FFF96F93"/>
        </patternFill>
      </fill>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fill>
        <patternFill>
          <bgColor auto="1"/>
        </patternFill>
      </fill>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dxf>
    <dxf>
      <alignment horizontal="center" vertical="center" textRotation="0" wrapText="0" indent="0" justifyLastLine="0" shrinkToFit="0" readingOrder="0"/>
    </dxf>
    <dxf>
      <numFmt numFmtId="0" formatCode="General"/>
      <fill>
        <patternFill patternType="none">
          <fgColor indexed="64"/>
          <bgColor auto="1"/>
        </patternFill>
      </fill>
    </dxf>
    <dxf>
      <numFmt numFmtId="0" formatCode="General"/>
      <fill>
        <patternFill patternType="none">
          <fgColor indexed="64"/>
          <bgColor auto="1"/>
        </patternFill>
      </fill>
      <alignment horizontal="center" vertical="bottom" textRotation="0" wrapText="0"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alignment horizontal="center" vertical="center" textRotation="0" wrapText="0" indent="0" justifyLastLine="0" shrinkToFit="0" readingOrder="0"/>
    </dxf>
    <dxf>
      <numFmt numFmtId="0" formatCode="General"/>
      <alignment horizontal="left" vertical="center" textRotation="0" wrapText="0" indent="0" justifyLastLine="0" shrinkToFit="0" readingOrder="0"/>
    </dxf>
    <dxf>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alignment horizontal="left" vertical="center" textRotation="0" wrapText="0" indent="0" justifyLastLine="0" shrinkToFit="0" readingOrder="0"/>
    </dxf>
    <dxf>
      <alignment horizontal="center" vertical="center" textRotation="0" wrapText="0" indent="0" justifyLastLine="0" shrinkToFit="0" readingOrder="0"/>
    </dxf>
    <dxf>
      <numFmt numFmtId="0" formatCode="General"/>
      <fill>
        <patternFill patternType="none">
          <bgColor auto="1"/>
        </patternFill>
      </fill>
    </dxf>
    <dxf>
      <fill>
        <patternFill patternType="none">
          <bgColor auto="1"/>
        </patternFill>
      </fill>
    </dxf>
    <dxf>
      <border outline="0">
        <top style="thin">
          <color theme="1"/>
        </top>
      </border>
    </dxf>
    <dxf>
      <border outline="0">
        <left style="thin">
          <color theme="1"/>
        </left>
        <right style="thin">
          <color theme="1"/>
        </right>
        <top style="medium">
          <color theme="1"/>
        </top>
        <bottom style="medium">
          <color theme="1"/>
        </bottom>
      </border>
    </dxf>
    <dxf>
      <fill>
        <patternFill patternType="none">
          <bgColor auto="1"/>
        </patternFill>
      </fill>
    </dxf>
    <dxf>
      <border outline="0">
        <bottom style="medium">
          <color theme="1"/>
        </bottom>
      </border>
    </dxf>
    <dxf>
      <font>
        <b/>
        <i val="0"/>
        <strike val="0"/>
        <condense val="0"/>
        <extend val="0"/>
        <outline val="0"/>
        <shadow val="0"/>
        <u val="none"/>
        <vertAlign val="baseline"/>
        <sz val="11"/>
        <color theme="0"/>
        <name val="Aptos Narrow"/>
        <family val="2"/>
        <scheme val="minor"/>
      </font>
      <fill>
        <patternFill patternType="solid">
          <fgColor theme="1"/>
          <bgColor theme="1"/>
        </patternFill>
      </fill>
      <alignment horizontal="center" vertical="center" textRotation="0" wrapText="0" indent="0" justifyLastLine="0" shrinkToFit="0" readingOrder="0"/>
    </dxf>
    <dxf>
      <numFmt numFmtId="164" formatCode="0.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0.0"/>
    </dxf>
    <dxf>
      <alignment horizontal="center" vertical="bottom" textRotation="0" wrapText="0" indent="0" justifyLastLine="0" shrinkToFit="0" readingOrder="0"/>
    </dxf>
    <dxf>
      <alignment horizontal="center"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center"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general"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numFmt numFmtId="0" formatCode="General"/>
      <alignment vertical="center" textRotation="0" wrapText="0" indent="0" justifyLastLine="0" shrinkToFit="0" readingOrder="0"/>
    </dxf>
    <dxf>
      <alignment vertical="center" textRotation="0" wrapText="0" indent="0" justifyLastLine="0" shrinkToFit="0" readingOrder="0"/>
    </dxf>
    <dxf>
      <alignment horizontal="center"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alignment horizontal="left" vertical="bottom" textRotation="0" wrapText="0" indent="0" justifyLastLine="0" shrinkToFit="0" readingOrder="0"/>
    </dxf>
    <dxf>
      <alignment horizontal="center"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ill>
        <patternFill patternType="none">
          <fgColor indexed="64"/>
          <bgColor indexed="65"/>
        </patternFill>
      </fill>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center" vertical="center" textRotation="0" wrapText="0" indent="0" justifyLastLine="0" shrinkToFit="0" readingOrder="0"/>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horizontal="center"/>
    </dxf>
    <dxf>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right"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numFmt numFmtId="2" formatCode="0.00"/>
      <alignment horizontal="general" vertical="center" textRotation="0" wrapText="1" indent="0" justifyLastLine="0" shrinkToFit="0" readingOrder="0"/>
    </dxf>
    <dxf>
      <numFmt numFmtId="2" formatCode="0.00"/>
      <alignment horizontal="general" vertical="center" textRotation="0" wrapText="1" indent="0" justifyLastLine="0" shrinkToFit="0" readingOrder="0"/>
    </dxf>
    <dxf>
      <numFmt numFmtId="2" formatCode="0.00"/>
      <alignment horizontal="general" vertical="center" textRotation="0" wrapText="1" indent="0" justifyLastLine="0" shrinkToFit="0" readingOrder="0"/>
    </dxf>
    <dxf>
      <numFmt numFmtId="2" formatCode="0.00"/>
      <alignment horizontal="general" vertical="center" textRotation="0" wrapText="1" indent="0" justifyLastLine="0" shrinkToFit="0" readingOrder="0"/>
    </dxf>
    <dxf>
      <numFmt numFmtId="2" formatCode="0.00"/>
      <alignment horizontal="general" vertical="center" textRotation="0" wrapText="1" indent="0" justifyLastLine="0" shrinkToFit="0" readingOrder="0"/>
    </dxf>
    <dxf>
      <numFmt numFmtId="2" formatCode="0.00"/>
      <alignment horizontal="general" vertical="center" textRotation="0" wrapText="1" indent="0" justifyLastLine="0" shrinkToFit="0" readingOrder="0"/>
    </dxf>
    <dxf>
      <numFmt numFmtId="2" formatCode="0.00"/>
      <alignment horizontal="general" vertical="center" textRotation="0" wrapText="1" indent="0" justifyLastLine="0" shrinkToFit="0" readingOrder="0"/>
    </dxf>
    <dxf>
      <numFmt numFmtId="2" formatCode="0.00"/>
      <alignment horizontal="general" vertical="center" textRotation="0" wrapText="1" indent="0" justifyLastLine="0" shrinkToFit="0" readingOrder="0"/>
    </dxf>
    <dxf>
      <numFmt numFmtId="2" formatCode="0.00"/>
      <alignment horizontal="general" vertical="center" textRotation="0" wrapText="1" indent="0" justifyLastLine="0" shrinkToFit="0" readingOrder="0"/>
    </dxf>
    <dxf>
      <numFmt numFmtId="2" formatCode="0.00"/>
      <alignment horizontal="general" vertical="center" textRotation="0" wrapText="1" indent="0" justifyLastLine="0" shrinkToFit="0" readingOrder="0"/>
    </dxf>
    <dxf>
      <numFmt numFmtId="2" formatCode="0.00"/>
      <alignment horizontal="general" vertical="center" textRotation="0" wrapText="1" indent="0" justifyLastLine="0" shrinkToFit="0" readingOrder="0"/>
    </dxf>
    <dxf>
      <numFmt numFmtId="2" formatCode="0.00"/>
      <alignment horizontal="general" vertical="center" textRotation="0" wrapText="1" indent="0" justifyLastLine="0" shrinkToFit="0" readingOrder="0"/>
    </dxf>
    <dxf>
      <numFmt numFmtId="2" formatCode="0.00"/>
      <alignment horizontal="general" vertical="center" textRotation="0" wrapText="1" indent="0" justifyLastLine="0" shrinkToFit="0" readingOrder="0"/>
    </dxf>
    <dxf>
      <fill>
        <patternFill>
          <fgColor indexed="64"/>
          <bgColor theme="6" tint="0.59999389629810485"/>
        </patternFill>
      </fill>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right" vertical="center" textRotation="0" wrapText="1" indent="0" justifyLastLine="0" shrinkToFit="0" readingOrder="0"/>
    </dxf>
    <dxf>
      <alignment horizontal="right" vertical="center" textRotation="0" wrapText="1" indent="0" justifyLastLine="0" shrinkToFit="0" readingOrder="0"/>
    </dxf>
    <dxf>
      <alignment horizontal="left" vertical="center" textRotation="0" wrapText="1" indent="0" justifyLastLine="0" shrinkToFit="0" readingOrder="0"/>
    </dxf>
    <dxf>
      <alignment horizontal="right" vertical="center" textRotation="0" wrapText="1" indent="0" justifyLastLine="0" shrinkToFit="0" readingOrder="0"/>
    </dxf>
    <dxf>
      <alignment horizontal="right"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font>
        <b val="0"/>
      </font>
      <fill>
        <patternFill patternType="none">
          <fgColor indexed="64"/>
          <bgColor indexed="65"/>
        </patternFill>
      </fill>
      <alignment horizontal="general" vertical="center" textRotation="0" wrapText="1" indent="0" justifyLastLine="0" shrinkToFit="0" readingOrder="0"/>
    </dxf>
    <dxf>
      <font>
        <b val="0"/>
      </font>
      <alignment horizontal="general" vertical="center" textRotation="0" wrapText="1" indent="0" justifyLastLine="0" shrinkToFit="0" readingOrder="0"/>
    </dxf>
    <dxf>
      <font>
        <b val="0"/>
        <strike val="0"/>
        <outline val="0"/>
        <shadow val="0"/>
        <u val="none"/>
        <vertAlign val="baseline"/>
        <sz val="11"/>
        <color auto="1"/>
        <name val="Aptos Narrow"/>
        <family val="2"/>
        <scheme val="minor"/>
      </font>
      <numFmt numFmtId="0" formatCode="General"/>
      <alignment horizontal="general" vertical="center" textRotation="0" wrapText="1" indent="0" justifyLastLine="0" shrinkToFit="0" readingOrder="0"/>
    </dxf>
    <dxf>
      <font>
        <b val="0"/>
      </font>
      <numFmt numFmtId="0" formatCode="General"/>
      <alignment horizontal="general" vertical="center" textRotation="0" wrapText="0" indent="0" justifyLastLine="0" shrinkToFit="0" readingOrder="0"/>
    </dxf>
    <dxf>
      <alignment horizontal="general" vertical="center" textRotation="0" wrapText="1" indent="0" justifyLastLine="0" shrinkToFit="0" readingOrder="0"/>
    </dxf>
    <dxf>
      <font>
        <b val="0"/>
      </font>
      <alignment horizontal="center" vertical="center" textRotation="0" wrapText="1" indent="0" justifyLastLine="0" shrinkToFit="0" readingOrder="0"/>
    </dxf>
    <dxf>
      <alignment horizontal="center" vertical="center" textRotation="0" wrapText="0" indent="0" justifyLastLine="0" shrinkToFit="0" readingOrder="0"/>
    </dxf>
    <dxf>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alignment horizontal="general" vertical="center" textRotation="0" wrapText="1" indent="0" justifyLastLine="0" shrinkToFit="0" readingOrder="0"/>
    </dxf>
    <dxf>
      <alignment horizontal="center"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center" vertical="center" textRotation="0" wrapText="0" indent="0" justifyLastLine="0" shrinkToFit="0" readingOrder="0"/>
    </dxf>
  </dxfs>
  <tableStyles count="0" defaultTableStyle="TableStyleMedium2" defaultPivotStyle="PivotStyleLight16"/>
  <colors>
    <mruColors>
      <color rgb="FFF96F93"/>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07/relationships/slicerCache" Target="slicerCaches/slicerCache5.xml"/><Relationship Id="rId21" Type="http://schemas.openxmlformats.org/officeDocument/2006/relationships/worksheet" Target="worksheets/sheet21.xml"/><Relationship Id="rId34" Type="http://schemas.openxmlformats.org/officeDocument/2006/relationships/pivotCacheDefinition" Target="pivotCache/pivotCacheDefinition2.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microsoft.com/office/2007/relationships/slicerCache" Target="slicerCaches/slicerCache3.xml"/><Relationship Id="rId40" Type="http://schemas.microsoft.com/office/2007/relationships/slicerCache" Target="slicerCaches/slicerCache6.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microsoft.com/office/2007/relationships/slicerCache" Target="slicerCaches/slicerCache1.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1.xml"/><Relationship Id="rId38" Type="http://schemas.microsoft.com/office/2007/relationships/slicerCache" Target="slicerCaches/slicerCache4.xml"/><Relationship Id="rId20" Type="http://schemas.openxmlformats.org/officeDocument/2006/relationships/worksheet" Target="worksheets/sheet20.xml"/><Relationship Id="rId41" Type="http://schemas.openxmlformats.org/officeDocument/2006/relationships/theme" Target="theme/theme1.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311150</xdr:colOff>
          <xdr:row>4</xdr:row>
          <xdr:rowOff>82550</xdr:rowOff>
        </xdr:from>
        <xdr:to>
          <xdr:col>9</xdr:col>
          <xdr:colOff>457200</xdr:colOff>
          <xdr:row>7</xdr:row>
          <xdr:rowOff>0</xdr:rowOff>
        </xdr:to>
        <xdr:sp macro="" textlink="">
          <xdr:nvSpPr>
            <xdr:cNvPr id="9217" name="Button 1" hidden="1">
              <a:extLst>
                <a:ext uri="{63B3BB69-23CF-44E3-9099-C40C66FF867C}">
                  <a14:compatExt spid="_x0000_s9217"/>
                </a:ext>
                <a:ext uri="{FF2B5EF4-FFF2-40B4-BE49-F238E27FC236}">
                  <a16:creationId xmlns:a16="http://schemas.microsoft.com/office/drawing/2014/main" id="{00000000-0008-0000-0000-00000124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GB" sz="1100" b="0" i="0" u="none" strike="noStrike" baseline="0">
                  <a:solidFill>
                    <a:srgbClr val="000000"/>
                  </a:solidFill>
                  <a:latin typeface="Aptos Narrow"/>
                </a:rPr>
                <a:t>Get Wrong Authors</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7</xdr:col>
      <xdr:colOff>603250</xdr:colOff>
      <xdr:row>2</xdr:row>
      <xdr:rowOff>50800</xdr:rowOff>
    </xdr:from>
    <xdr:to>
      <xdr:col>10</xdr:col>
      <xdr:colOff>603250</xdr:colOff>
      <xdr:row>15</xdr:row>
      <xdr:rowOff>92072</xdr:rowOff>
    </xdr:to>
    <mc:AlternateContent xmlns:mc="http://schemas.openxmlformats.org/markup-compatibility/2006" xmlns:a14="http://schemas.microsoft.com/office/drawing/2010/main">
      <mc:Choice Requires="a14">
        <xdr:graphicFrame macro="">
          <xdr:nvGraphicFramePr>
            <xdr:cNvPr id="2" name="Priority">
              <a:extLst>
                <a:ext uri="{FF2B5EF4-FFF2-40B4-BE49-F238E27FC236}">
                  <a16:creationId xmlns:a16="http://schemas.microsoft.com/office/drawing/2014/main" id="{C84D8D08-4100-060E-1DE7-36AA0BD01413}"/>
                </a:ext>
              </a:extLst>
            </xdr:cNvPr>
            <xdr:cNvGraphicFramePr/>
          </xdr:nvGraphicFramePr>
          <xdr:xfrm>
            <a:off x="0" y="0"/>
            <a:ext cx="0" cy="0"/>
          </xdr:xfrm>
          <a:graphic>
            <a:graphicData uri="http://schemas.microsoft.com/office/drawing/2010/slicer">
              <sle:slicer xmlns:sle="http://schemas.microsoft.com/office/drawing/2010/slicer" name="Priority"/>
            </a:graphicData>
          </a:graphic>
        </xdr:graphicFrame>
      </mc:Choice>
      <mc:Fallback xmlns="">
        <xdr:sp macro="" textlink="">
          <xdr:nvSpPr>
            <xdr:cNvPr id="0" name=""/>
            <xdr:cNvSpPr>
              <a:spLocks noTextEdit="1"/>
            </xdr:cNvSpPr>
          </xdr:nvSpPr>
          <xdr:spPr>
            <a:xfrm>
              <a:off x="7969250" y="41910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50800</xdr:colOff>
      <xdr:row>2</xdr:row>
      <xdr:rowOff>50800</xdr:rowOff>
    </xdr:from>
    <xdr:to>
      <xdr:col>14</xdr:col>
      <xdr:colOff>260350</xdr:colOff>
      <xdr:row>15</xdr:row>
      <xdr:rowOff>92072</xdr:rowOff>
    </xdr:to>
    <mc:AlternateContent xmlns:mc="http://schemas.openxmlformats.org/markup-compatibility/2006" xmlns:a14="http://schemas.microsoft.com/office/drawing/2010/main">
      <mc:Choice Requires="a14">
        <xdr:graphicFrame macro="">
          <xdr:nvGraphicFramePr>
            <xdr:cNvPr id="6" name="Read">
              <a:extLst>
                <a:ext uri="{FF2B5EF4-FFF2-40B4-BE49-F238E27FC236}">
                  <a16:creationId xmlns:a16="http://schemas.microsoft.com/office/drawing/2014/main" id="{937C0D13-A3EC-2D35-A4E5-583F744B6385}"/>
                </a:ext>
              </a:extLst>
            </xdr:cNvPr>
            <xdr:cNvGraphicFramePr/>
          </xdr:nvGraphicFramePr>
          <xdr:xfrm>
            <a:off x="0" y="0"/>
            <a:ext cx="0" cy="0"/>
          </xdr:xfrm>
          <a:graphic>
            <a:graphicData uri="http://schemas.microsoft.com/office/drawing/2010/slicer">
              <sle:slicer xmlns:sle="http://schemas.microsoft.com/office/drawing/2010/slicer" name="Read"/>
            </a:graphicData>
          </a:graphic>
        </xdr:graphicFrame>
      </mc:Choice>
      <mc:Fallback xmlns="">
        <xdr:sp macro="" textlink="">
          <xdr:nvSpPr>
            <xdr:cNvPr id="0" name=""/>
            <xdr:cNvSpPr>
              <a:spLocks noTextEdit="1"/>
            </xdr:cNvSpPr>
          </xdr:nvSpPr>
          <xdr:spPr>
            <a:xfrm>
              <a:off x="10585450" y="419100"/>
              <a:ext cx="203835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82550</xdr:colOff>
      <xdr:row>2</xdr:row>
      <xdr:rowOff>38100</xdr:rowOff>
    </xdr:from>
    <xdr:to>
      <xdr:col>23</xdr:col>
      <xdr:colOff>438150</xdr:colOff>
      <xdr:row>15</xdr:row>
      <xdr:rowOff>79372</xdr:rowOff>
    </xdr:to>
    <mc:AlternateContent xmlns:mc="http://schemas.openxmlformats.org/markup-compatibility/2006" xmlns:a14="http://schemas.microsoft.com/office/drawing/2010/main">
      <mc:Choice Requires="a14">
        <xdr:graphicFrame macro="">
          <xdr:nvGraphicFramePr>
            <xdr:cNvPr id="7" name="Library_Physical_MEX">
              <a:extLst>
                <a:ext uri="{FF2B5EF4-FFF2-40B4-BE49-F238E27FC236}">
                  <a16:creationId xmlns:a16="http://schemas.microsoft.com/office/drawing/2014/main" id="{3047B39E-C738-4E0B-AD63-AA239E6D7B31}"/>
                </a:ext>
              </a:extLst>
            </xdr:cNvPr>
            <xdr:cNvGraphicFramePr/>
          </xdr:nvGraphicFramePr>
          <xdr:xfrm>
            <a:off x="0" y="0"/>
            <a:ext cx="0" cy="0"/>
          </xdr:xfrm>
          <a:graphic>
            <a:graphicData uri="http://schemas.microsoft.com/office/drawing/2010/slicer">
              <sle:slicer xmlns:sle="http://schemas.microsoft.com/office/drawing/2010/slicer" name="Library_Physical_MEX"/>
            </a:graphicData>
          </a:graphic>
        </xdr:graphicFrame>
      </mc:Choice>
      <mc:Fallback xmlns="">
        <xdr:sp macro="" textlink="">
          <xdr:nvSpPr>
            <xdr:cNvPr id="0" name=""/>
            <xdr:cNvSpPr>
              <a:spLocks noTextEdit="1"/>
            </xdr:cNvSpPr>
          </xdr:nvSpPr>
          <xdr:spPr>
            <a:xfrm>
              <a:off x="15494000" y="406400"/>
              <a:ext cx="27940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368300</xdr:colOff>
      <xdr:row>2</xdr:row>
      <xdr:rowOff>44450</xdr:rowOff>
    </xdr:from>
    <xdr:to>
      <xdr:col>18</xdr:col>
      <xdr:colOff>596900</xdr:colOff>
      <xdr:row>15</xdr:row>
      <xdr:rowOff>85722</xdr:rowOff>
    </xdr:to>
    <mc:AlternateContent xmlns:mc="http://schemas.openxmlformats.org/markup-compatibility/2006" xmlns:a14="http://schemas.microsoft.com/office/drawing/2010/main">
      <mc:Choice Requires="a14">
        <xdr:graphicFrame macro="">
          <xdr:nvGraphicFramePr>
            <xdr:cNvPr id="8" name="Library_Physical_EUR">
              <a:extLst>
                <a:ext uri="{FF2B5EF4-FFF2-40B4-BE49-F238E27FC236}">
                  <a16:creationId xmlns:a16="http://schemas.microsoft.com/office/drawing/2014/main" id="{68B0DAB8-F91D-588B-2B1C-B0D5164229C2}"/>
                </a:ext>
              </a:extLst>
            </xdr:cNvPr>
            <xdr:cNvGraphicFramePr/>
          </xdr:nvGraphicFramePr>
          <xdr:xfrm>
            <a:off x="0" y="0"/>
            <a:ext cx="0" cy="0"/>
          </xdr:xfrm>
          <a:graphic>
            <a:graphicData uri="http://schemas.microsoft.com/office/drawing/2010/slicer">
              <sle:slicer xmlns:sle="http://schemas.microsoft.com/office/drawing/2010/slicer" name="Library_Physical_EUR"/>
            </a:graphicData>
          </a:graphic>
        </xdr:graphicFrame>
      </mc:Choice>
      <mc:Fallback xmlns="">
        <xdr:sp macro="" textlink="">
          <xdr:nvSpPr>
            <xdr:cNvPr id="0" name=""/>
            <xdr:cNvSpPr>
              <a:spLocks noTextEdit="1"/>
            </xdr:cNvSpPr>
          </xdr:nvSpPr>
          <xdr:spPr>
            <a:xfrm>
              <a:off x="12731750" y="412750"/>
              <a:ext cx="26670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552450</xdr:colOff>
      <xdr:row>2</xdr:row>
      <xdr:rowOff>38100</xdr:rowOff>
    </xdr:from>
    <xdr:to>
      <xdr:col>28</xdr:col>
      <xdr:colOff>12700</xdr:colOff>
      <xdr:row>15</xdr:row>
      <xdr:rowOff>79372</xdr:rowOff>
    </xdr:to>
    <mc:AlternateContent xmlns:mc="http://schemas.openxmlformats.org/markup-compatibility/2006" xmlns:a14="http://schemas.microsoft.com/office/drawing/2010/main">
      <mc:Choice Requires="a14">
        <xdr:graphicFrame macro="">
          <xdr:nvGraphicFramePr>
            <xdr:cNvPr id="9" name="Library_Digital_Main">
              <a:extLst>
                <a:ext uri="{FF2B5EF4-FFF2-40B4-BE49-F238E27FC236}">
                  <a16:creationId xmlns:a16="http://schemas.microsoft.com/office/drawing/2014/main" id="{EC1807AD-FD5A-9901-7A71-41E5A6506236}"/>
                </a:ext>
              </a:extLst>
            </xdr:cNvPr>
            <xdr:cNvGraphicFramePr/>
          </xdr:nvGraphicFramePr>
          <xdr:xfrm>
            <a:off x="0" y="0"/>
            <a:ext cx="0" cy="0"/>
          </xdr:xfrm>
          <a:graphic>
            <a:graphicData uri="http://schemas.microsoft.com/office/drawing/2010/slicer">
              <sle:slicer xmlns:sle="http://schemas.microsoft.com/office/drawing/2010/slicer" name="Library_Digital_Main"/>
            </a:graphicData>
          </a:graphic>
        </xdr:graphicFrame>
      </mc:Choice>
      <mc:Fallback xmlns="">
        <xdr:sp macro="" textlink="">
          <xdr:nvSpPr>
            <xdr:cNvPr id="0" name=""/>
            <xdr:cNvSpPr>
              <a:spLocks noTextEdit="1"/>
            </xdr:cNvSpPr>
          </xdr:nvSpPr>
          <xdr:spPr>
            <a:xfrm>
              <a:off x="18402300" y="406400"/>
              <a:ext cx="250825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603250</xdr:colOff>
      <xdr:row>17</xdr:row>
      <xdr:rowOff>101600</xdr:rowOff>
    </xdr:from>
    <xdr:to>
      <xdr:col>11</xdr:col>
      <xdr:colOff>355600</xdr:colOff>
      <xdr:row>31</xdr:row>
      <xdr:rowOff>142872</xdr:rowOff>
    </xdr:to>
    <mc:AlternateContent xmlns:mc="http://schemas.openxmlformats.org/markup-compatibility/2006" xmlns:a14="http://schemas.microsoft.com/office/drawing/2010/main">
      <mc:Choice Requires="a14">
        <xdr:graphicFrame macro="">
          <xdr:nvGraphicFramePr>
            <xdr:cNvPr id="10" name="Published_Date">
              <a:extLst>
                <a:ext uri="{FF2B5EF4-FFF2-40B4-BE49-F238E27FC236}">
                  <a16:creationId xmlns:a16="http://schemas.microsoft.com/office/drawing/2014/main" id="{F0E74B14-BCA3-2DA8-2453-8AAFC6F8DA86}"/>
                </a:ext>
              </a:extLst>
            </xdr:cNvPr>
            <xdr:cNvGraphicFramePr/>
          </xdr:nvGraphicFramePr>
          <xdr:xfrm>
            <a:off x="0" y="0"/>
            <a:ext cx="0" cy="0"/>
          </xdr:xfrm>
          <a:graphic>
            <a:graphicData uri="http://schemas.microsoft.com/office/drawing/2010/slicer">
              <sle:slicer xmlns:sle="http://schemas.microsoft.com/office/drawing/2010/slicer" name="Published_Date"/>
            </a:graphicData>
          </a:graphic>
        </xdr:graphicFrame>
      </mc:Choice>
      <mc:Fallback xmlns="">
        <xdr:sp macro="" textlink="">
          <xdr:nvSpPr>
            <xdr:cNvPr id="0" name=""/>
            <xdr:cNvSpPr>
              <a:spLocks noTextEdit="1"/>
            </xdr:cNvSpPr>
          </xdr:nvSpPr>
          <xdr:spPr>
            <a:xfrm>
              <a:off x="8699500" y="3232150"/>
              <a:ext cx="219075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blo" refreshedDate="45767.603192708331" createdVersion="8" refreshedVersion="8" minRefreshableVersion="3" recordCount="2541" xr:uid="{428A7B22-94E8-42F3-AA1D-E2B8A4662C21}">
  <cacheSource type="worksheet">
    <worksheetSource name="Table_People"/>
  </cacheSource>
  <cacheFields count="21">
    <cacheField name="Hash_ID" numFmtId="0">
      <sharedItems/>
    </cacheField>
    <cacheField name="Name" numFmtId="0">
      <sharedItems/>
    </cacheField>
    <cacheField name="Surname" numFmtId="0">
      <sharedItems containsBlank="1"/>
    </cacheField>
    <cacheField name="Real Name" numFmtId="0">
      <sharedItems containsBlank="1"/>
    </cacheField>
    <cacheField name="Type" numFmtId="0">
      <sharedItems containsBlank="1"/>
    </cacheField>
    <cacheField name="Gender" numFmtId="0">
      <sharedItems containsBlank="1" count="10">
        <s v="Male"/>
        <s v="Female"/>
        <s v="Unknown"/>
        <s v="Various"/>
        <s v="Multiple"/>
        <s v="Male/Female"/>
        <s v="N/A"/>
        <s v="Non-binary"/>
        <s v="Duo"/>
        <m/>
      </sharedItems>
    </cacheField>
    <cacheField name="Nationality" numFmtId="0">
      <sharedItems containsBlank="1"/>
    </cacheField>
    <cacheField name="Birth_Date_Day" numFmtId="0">
      <sharedItems containsString="0" containsBlank="1" containsNumber="1" containsInteger="1" minValue="1" maxValue="31"/>
    </cacheField>
    <cacheField name="Birth_Date_Month" numFmtId="0">
      <sharedItems containsBlank="1"/>
    </cacheField>
    <cacheField name="Birth_Date_Year" numFmtId="0">
      <sharedItems containsBlank="1" containsMixedTypes="1" containsNumber="1" containsInteger="1" minValue="124" maxValue="1989"/>
    </cacheField>
    <cacheField name="Birth_Date_Year_Gregorian" numFmtId="0">
      <sharedItems containsBlank="1"/>
    </cacheField>
    <cacheField name="Birth_Date_Year_IsRange" numFmtId="0">
      <sharedItems containsBlank="1"/>
    </cacheField>
    <cacheField name="Death_Date_Day" numFmtId="0">
      <sharedItems containsString="0" containsBlank="1" containsNumber="1" containsInteger="1" minValue="1" maxValue="31"/>
    </cacheField>
    <cacheField name="Death_Date_Month" numFmtId="0">
      <sharedItems containsBlank="1"/>
    </cacheField>
    <cacheField name="Death_Date_Year" numFmtId="0">
      <sharedItems containsString="0" containsBlank="1" containsNumber="1" containsInteger="1" minValue="170" maxValue="2024"/>
    </cacheField>
    <cacheField name="Death_Date_Year_Gregorian" numFmtId="0">
      <sharedItems containsBlank="1"/>
    </cacheField>
    <cacheField name="Death_Date_Year_IsRange" numFmtId="0">
      <sharedItems containsNonDate="0" containsString="0" containsBlank="1"/>
    </cacheField>
    <cacheField name="Complete Name (Name Surname)" numFmtId="0">
      <sharedItems/>
    </cacheField>
    <cacheField name="Complete Name (Surname Name)" numFmtId="0">
      <sharedItems/>
    </cacheField>
    <cacheField name="Duplicated_Entry" numFmtId="0">
      <sharedItems/>
    </cacheField>
    <cacheField name="Has_Image [Y/N]"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blo" refreshedDate="45767.603193402778" createdVersion="8" refreshedVersion="8" minRefreshableVersion="3" recordCount="3905" xr:uid="{68DB7DDC-F929-4B09-8209-B1510E91F0B6}">
  <cacheSource type="worksheet">
    <worksheetSource name="Table_Books"/>
  </cacheSource>
  <cacheFields count="41">
    <cacheField name="Hash_ID" numFmtId="0">
      <sharedItems/>
    </cacheField>
    <cacheField name="Duplicated_Entry" numFmtId="0">
      <sharedItems/>
    </cacheField>
    <cacheField name="Title" numFmtId="0">
      <sharedItems containsMixedTypes="1" containsNumber="1" containsInteger="1" minValue="1984" maxValue="2666"/>
    </cacheField>
    <cacheField name="Author" numFmtId="0">
      <sharedItems containsBlank="1" count="1756">
        <s v="(Islamic Revelation)"/>
        <m/>
        <s v="Abe, Kōbō"/>
        <s v="Abelard &amp; Heloise"/>
        <s v="Abelard, Peter"/>
        <s v="Aberth, Susan L."/>
        <s v="Abish, Walter"/>
        <s v="Abram, David"/>
        <s v="Abrams, J.J. &amp; Dorst, Doug"/>
        <s v="Achebe, Chinua"/>
        <s v="Acker, Kathy"/>
        <s v="Adair, Gilbert"/>
        <s v="Adichie, Chimamanda Ngozi"/>
        <s v="Adler, Renata"/>
        <s v="Adorno, T.W. (&amp; Horkheimer)"/>
        <s v="Adorno, T.W. (et al.)"/>
        <s v="Adorno, T.W."/>
        <s v="Adorno, Theodor W."/>
        <s v="Aesop"/>
        <s v="Agamben, Giorgio"/>
        <s v="Aickman, Robert"/>
        <s v="Aira, César"/>
        <s v="Ajvaz, Michal"/>
        <s v="Akbar, Kaveh"/>
        <s v="Akhmatova, Anna"/>
        <s v="Akutagawa, Ryūnosuke"/>
        <s v="Alain-Fournier, Henri"/>
        <s v="Alam, Rumaan"/>
        <s v="Albright, Madeleine K."/>
        <s v="Alcott, Louisa May"/>
        <s v="Alec Wildenstein"/>
        <s v="Al-Essa, Bothayna"/>
        <s v="Alexander Pushkin"/>
        <s v="Alexander, Michelle"/>
        <s v="Alexievich, Svetlana"/>
        <s v="Al-Ghazali"/>
        <s v="Alhazen (Ibn al-Haytham)"/>
        <s v="Ali, Sabahattin"/>
        <s v="Alighieri, Dante"/>
        <s v="Alison Castle"/>
        <s v="al-Khwarizmi"/>
        <s v="Allende, Isabel"/>
        <s v="Allison, Dorothy"/>
        <s v="Aloysius Bertrand"/>
        <s v="Ambrose, Stephen E."/>
        <s v="Améry, Jean"/>
        <s v="Amis, Kingsley"/>
        <s v="Amis, Martin"/>
        <s v="Anderson, Benedict"/>
        <s v="André Mellerio"/>
        <s v="Andrea Kettenmann"/>
        <s v="Andreae, Johann Valentin (Attr.)"/>
        <s v="Andreae, Johann Valentin"/>
        <s v="Andreas Marks"/>
        <s v="Andreyev, Leonid"/>
        <s v="Andrić, Ivo"/>
        <s v="Annie Leibovitz"/>
        <s v="Anonymous (Attr. Barnabas)"/>
        <s v="Anonymous (Attr. Baruch)"/>
        <s v="Anonymous (Attr. Hermes Trismegistus)"/>
        <s v="Anonymous (Attr. James)"/>
        <s v="Anonymous (Attr. John)"/>
        <s v="Anonymous (Attr. Jude)"/>
        <s v="Anonymous (Attr. Luke)"/>
        <s v="Anonymous (Attr. Mark)"/>
        <s v="Anonymous (Attr. Matthew)"/>
        <s v="Anonymous (Attr. Paul)"/>
        <s v="Anonymous (Attr. Peter)"/>
        <s v="Anonymous (Attr. Solomon)"/>
        <s v="Anonymous (Attributed to Guan Zhong)"/>
        <s v="Anonymous (Attributed to Manu)"/>
        <s v="Anonymous (Compiled Tradition)"/>
        <s v="Anonymous (Compiled)"/>
        <s v="Anonymous (Compiled, attr. David)"/>
        <s v="Anonymous (Compiled, attr. Solomon)"/>
        <s v="Anonymous (Mayan, compiled later)"/>
        <s v="Anonymous (Pearl Poet)"/>
        <s v="Anonymous (Valentinian Attr.)"/>
        <s v="Anonymous"/>
        <s v="Anselm of Canterbury"/>
        <s v="Antoine Volodine"/>
        <s v="Apollinaire, Guillaume"/>
        <s v="Appelfeld, Aharon"/>
        <s v="Applebaum, Anne"/>
        <s v="Apuleius, Lucius"/>
        <s v="Apuleius"/>
        <s v="Aquinas, Thomas"/>
        <s v="Aragon, Louis"/>
        <s v="Arendt, Hannah"/>
        <s v="Ariosto, Ludovico"/>
        <s v="Aristotle"/>
        <s v="Armand, Louis"/>
        <s v="Artaud, Antonin"/>
        <s v="Arthur Machen &amp; Mark Samuels"/>
        <s v="Arthur Machen and A.E. Waite"/>
        <s v="Ashley, Mike"/>
        <s v="Ashvaghosha"/>
        <s v="Asimov, Isaac"/>
        <s v="Assi, Seraj"/>
        <s v="Athanasius of Alexandria"/>
        <s v="Attar of Nishapur"/>
        <s v="Attributed to Amos"/>
        <s v="Attributed to Buddha (Compiled)"/>
        <s v="Attributed to Buddha"/>
        <s v="Attributed to Confucius"/>
        <s v="Attributed to Ezekiel"/>
        <s v="Attributed to Habakkuk"/>
        <s v="Attributed to Haggai"/>
        <s v="Attributed to Hosea"/>
        <s v="Attributed to Isaiah &amp; others"/>
        <s v="Attributed to Jeremiah"/>
        <s v="Attributed to Joel"/>
        <s v="Attributed to Malachi"/>
        <s v="Attributed to Micah"/>
        <s v="Attributed to Nahum"/>
        <s v="Attributed to Obadiah"/>
        <s v="Attributed to Zechariah"/>
        <s v="Attributed to Zephaniah"/>
        <s v="Atwood, Margaret"/>
        <s v="Auden, W. H."/>
        <s v="Auden, W.H."/>
        <s v="Auerbach, Dathan"/>
        <s v="Augé, Marc"/>
        <s v="Augustine of Hippo"/>
        <s v="Aurelius, Marcus"/>
        <s v="Austen, Jane"/>
        <s v="Auster, Paul"/>
        <s v="Austin, J.L."/>
        <s v="Averroes (Ibn Rushd)"/>
        <s v="Averroes"/>
        <s v="Avicenna (Ibn Sina)"/>
        <s v="Avicenna"/>
        <s v="Ayer, A.J."/>
        <s v="Babitz, Eve"/>
        <s v="Bachelard, Gaston"/>
        <s v="Bachmann, Ingeborg"/>
        <s v="Backman, Fredrik"/>
        <s v="Bacon, Francis"/>
        <s v="Bacon, Roger"/>
        <s v="Badarayana"/>
        <s v="Badiou, Alain"/>
        <s v="Baker, Annie"/>
        <s v="Baker, Frank"/>
        <s v="Baker, J.A."/>
        <s v="Baldaev, Danzig"/>
        <s v="Baldwin, James"/>
        <s v="Ballard, J.G."/>
        <s v="Balle, Solvej"/>
        <s v="Balzac, Honoré de"/>
        <s v="Ban Gu"/>
        <s v="Ban Zhao"/>
        <s v="Banks, Iain"/>
        <s v="Barbara Comyns"/>
        <s v="Barbara Larson"/>
        <s v="Barbey d'Aurevilly, Jules"/>
        <s v="Barbusse, Henri"/>
        <s v="Barjavel, René"/>
        <s v="Barker, Clive"/>
        <s v="Barker, Nugent"/>
        <s v="Barnes, Djuna"/>
        <s v="Barnes, Julian"/>
        <s v="Barron, Laird"/>
        <s v="Barth, John"/>
        <s v="Barthes, Roland"/>
        <s v="Basil the Great"/>
        <s v="Bassani, Giorgio"/>
        <s v="Bataille, Georges"/>
        <s v="Baudelaire, Charles"/>
        <s v="Baudrillard, Jean"/>
        <s v="Baum, Vicki"/>
        <s v="Bazin, Hervé"/>
        <s v="Bazterrica, Agustina"/>
        <s v="Beatty, Paul"/>
        <s v="Beaumarchais, Pierre"/>
        <s v="Beauvoir, Simone de"/>
        <s v="Bechdel, Alison"/>
        <s v="Beckett, Samuel"/>
        <s v="Beckford, William"/>
        <s v="Bede"/>
        <s v="Beevor, Antony"/>
        <s v="Bellow, Saul"/>
        <s v="Bely, Andrei"/>
        <s v="Ben Sira, Jesus"/>
        <s v="Benedetti, Mario"/>
        <s v="Benedict of Nursia"/>
        <s v="Benjamin, Walter"/>
        <s v="Bennett, Brit"/>
        <s v="Benson, Robert Hugh"/>
        <s v="Bentham, Jeremy"/>
        <s v="Bergman, Ingmar"/>
        <s v="Bergson, Henri"/>
        <s v="Berkeley, George"/>
        <s v="Berlant, Lauren"/>
        <s v="Bernadette Bonnier"/>
        <s v="Bernanos, Georges"/>
        <s v="Bernardin de Saint-Pierre, Jacques-Henri"/>
        <s v="Bernhard, Thomas"/>
        <s v="Bester, Alfred"/>
        <s v="Bierce, Ambrose"/>
        <s v="Bioy Casares, Adolfo"/>
        <s v="Blackstone, William"/>
        <s v="Blackwood, Algernon"/>
        <s v="Blackwood, Caroline"/>
        <s v="Blake, William"/>
        <s v="Blanchot, Maurice"/>
        <s v="Blavatsky, Helena"/>
        <s v="Blissett, Luther"/>
        <s v="Bloch, Ernst"/>
        <s v="Bloom, Harold"/>
        <s v="Bloy, Leon"/>
        <s v="Blythe, Ronald"/>
        <s v="Boccaccio, Giovanni"/>
        <s v="Boethius"/>
        <s v="Bolaño, Roberto"/>
        <s v="Bolton, Andrew"/>
        <s v="Bonaventure"/>
        <s v="Borges, Jorge Luis"/>
        <s v="Boswell, James"/>
        <s v="Bourdieu, Pierre"/>
        <s v="Bowen, Marjorie"/>
        <s v="Bowles, Paul"/>
        <s v="Bradbury, Ray"/>
        <s v="Brandom, Robert"/>
        <s v="Brendan Cole"/>
        <s v="Bresson, Robert"/>
        <s v="Breton, André &amp; Soupault, Philippe"/>
        <s v="Breton, André"/>
        <s v="Briand, Pauline"/>
        <s v="Brijs, Stefan"/>
        <s v="Brion Gysin"/>
        <s v="Brite, Poppy Z."/>
        <s v="Britta Benke"/>
        <s v="Broch, Hermann"/>
        <s v="Brodkey, Harold"/>
        <s v="Brom"/>
        <s v="Brontë, Anne"/>
        <s v="Brontë, Charlotte"/>
        <s v="Brontë, Emily"/>
        <s v="Brooke-Rose, Christine"/>
        <s v="Brookner, Anita"/>
        <s v="Browne, Sir Thomas"/>
        <s v="Bruce, Scott G."/>
        <s v="Bruckner, Pascal"/>
        <s v="Bruisov, Valery"/>
        <s v="Buber, Martin"/>
        <s v="Buffon, Comte de"/>
        <s v="Bukowski, Charles"/>
        <s v="Bulfinch, Thomas"/>
        <s v="Bulgakov, Mikhail"/>
        <s v="Buñuel, Luis"/>
        <s v="Bunyan, John"/>
        <s v="Burgess, Anthony"/>
        <s v="Burke, Edmund"/>
        <s v="Burnett, Frances Hodgson"/>
        <s v="Burney, Fanny"/>
        <s v="Burns, Anna"/>
        <s v="Burns, Charles"/>
        <s v="Burns, Robert"/>
        <s v="Burroughs, William S."/>
        <s v="Burton, Robert"/>
        <s v="Butler, Judith"/>
        <s v="Butler, Octavia E."/>
        <s v="Butler, Samuel"/>
        <s v="Butor, Michel"/>
        <s v="Buzzati, Dino"/>
        <s v="Byatt, A.S."/>
        <s v="Byron, Lord"/>
        <s v="Byung-Chul Han"/>
        <s v="Cabrera Infante, Guillermo"/>
        <s v="Cædmon (via Bede)"/>
        <s v="Cain, Susan"/>
        <s v="Calasso, Roberto"/>
        <s v="Calderón de la Barca, Pedro"/>
        <s v="Calvin, John"/>
        <s v="Calvino, Italo"/>
        <s v="Camilo José Cela"/>
        <s v="Camões, Luís Vaz de"/>
        <s v="Campbell, John W. Jr."/>
        <s v="Campbell, Joseph"/>
        <s v="Camus, Albert"/>
        <s v="Canetti, Elias"/>
        <s v="Canguilhem, Georges"/>
        <s v="Cannon, Peter"/>
        <s v="Capa, Chim, and Taro"/>
        <s v="Čapek, Karel"/>
        <s v="Capella, Martianus"/>
        <s v="Capote, Truman"/>
        <s v="Capra, Fritjof"/>
        <s v="Cárdenas, Mauro Javier"/>
        <s v="Carle, Eric"/>
        <s v="Carlson, Eric Stener"/>
        <s v="Carlyle, Thomas"/>
        <s v="Carpenter, Don"/>
        <s v="Carpentier, Alejo"/>
        <s v="Carr, Caleb"/>
        <s v="Carr, J.L."/>
        <s v="Carrère, Emmanuel"/>
        <s v="Carreyrou, John"/>
        <s v="Carrington, Leonora"/>
        <s v="Carroll, Lewis"/>
        <s v="Carson, Anne"/>
        <s v="Carson, Rachel"/>
        <s v="Cărtărescu, Mircea"/>
        <s v="Carter, Angela"/>
        <s v="Carter, William C."/>
        <s v="Cassian, John"/>
        <s v="Castiglione, Baldassare"/>
        <s v="Cather, Willa"/>
        <s v="Catherine of Siena"/>
        <s v="Cathrin Klingsöhr-Leroy"/>
        <s v="Catling, Brian"/>
        <s v="Cavaliero, Glen"/>
        <s v="Cavell, Stanley"/>
        <s v="Cavendish, Margaret"/>
        <s v="Cavendish, Richard"/>
        <s v="Celan, Paul"/>
        <s v="Céline, Louis-Ferdinand"/>
        <s v="Cendrars, Blaise"/>
        <s v="Cervantes, Miguel de"/>
        <s v="Chabon, Michael"/>
        <s v="Chalmers, David"/>
        <s v="Chambers, Robert W."/>
        <s v="Chandler, Raymond"/>
        <s v="Charlton, William"/>
        <s v="Chateaubriand, François-René de"/>
        <s v="Chaucer, Geoffrey"/>
        <s v="Chekhov, Anton"/>
        <s v="Chernyshevsky, Nikolai"/>
        <s v="Chesterton, G.K."/>
        <s v="Chevallier, Gabriel"/>
        <s v="Chiang, Ted"/>
        <s v="Choderlos de Laclos, Pierre"/>
        <s v="Chopin, Kate"/>
        <s v="Christof Metzger"/>
        <s v="Christof Thoenes"/>
        <s v="Christoph Heinrich"/>
        <s v="Cicero"/>
        <s v="Cioran, Emil M."/>
        <s v="Cisco, Michael"/>
        <s v="Cixin, Liu"/>
        <s v="Cixous, Hélène &amp; Derrida, Jacques"/>
        <s v="Cixous, Hélène"/>
        <s v="Clarke, Arthur C."/>
        <s v="Clarke, Susanna"/>
        <s v="Clement of Alexandria"/>
        <s v="Clement of Rome (Attr.)"/>
        <s v="Coates, Ta-Nehisi"/>
        <s v="Cocteau, Jean"/>
        <s v="Coetzee, J. M."/>
        <s v="Coetzee, J.M."/>
        <s v="Coleridge, Samuel Taylor"/>
        <s v="Collins, Wilkie"/>
        <s v="Colonna, Francesco (Attr.)"/>
        <s v="Colonna, Francesco"/>
        <s v="Compiled by Yuanwu Keqin (Chan/Zen)"/>
        <s v="Confucius (Compiled by disciples)"/>
        <s v="Confucius"/>
        <s v="Connell, Brendan"/>
        <s v="Conrad, Joseph"/>
        <s v="Cooper, Dennis"/>
        <s v="Copernicus, Nicolaus"/>
        <s v="Coppard, A.E."/>
        <s v="Corneille, Pierre"/>
        <s v="Cornelia Stabenow"/>
        <s v="Cortázar, Julio"/>
        <s v="Cram, Ralph Adams"/>
        <s v="Crane, Stephen"/>
        <s v="Cranmer, Thomas (Primary Author)"/>
        <s v="Crawford, F. Marion"/>
        <s v="Crisp, Quentin S."/>
        <s v="Crowley, Aleister"/>
        <s v="Crowley, John"/>
        <s v="Cummings, E.E."/>
        <s v="Cunningham, Scott"/>
        <s v="Cusk, Rachel"/>
        <s v="Cutter, Nick"/>
        <s v="Cyrano de Bergerac, Savinien de"/>
        <s v="Cyril of Jerusalem"/>
        <s v="Dacre, Charlotte"/>
        <s v="Dahl, Roald"/>
        <s v="Daniel Kothenschulte"/>
        <s v="Danielewski, Mark Z."/>
        <s v="Danzig Baldaev"/>
        <s v="Daoyuan (Chan/Zen)"/>
        <s v="Dara, Evan"/>
        <s v="Darger, Henry"/>
        <s v="Darnielle, John"/>
        <s v="Darwin, Charles"/>
        <s v="Darwin, Erasmus"/>
        <s v="Daumal, René"/>
        <s v="David Bindman"/>
        <s v="David Thoreau, Henry"/>
        <s v="Dawkins, Richard"/>
        <s v="Dazai, Osamu"/>
        <s v="de Beauvoir, Simone"/>
        <s v="de Bernières, Louis"/>
        <s v="de Certeau, Michel"/>
        <s v="de Chirico, Giorgio"/>
        <s v="de France, Marie"/>
        <s v="de la Mare, Walter"/>
        <s v="de la Motte Fouqué, Friedrich"/>
        <s v="de León, Moses"/>
        <s v="de Lorris, Guillaume"/>
        <s v="de Maria, Giorgio"/>
        <s v="de Meun, Jean"/>
        <s v="de Pizan, Christine"/>
        <s v="de Quincey, Thomas"/>
        <s v="de Rojas, Fernando"/>
        <s v="de Saint-Exupéry, Antoine"/>
        <s v="de Saussure, Ferdinand"/>
        <s v="de Staël, Germaine"/>
        <s v="de Troyes, Chrétien"/>
        <s v="Debord, Guy"/>
        <s v="DeConick, April"/>
        <s v="Defoe, Daniel"/>
        <s v="Delany, Samuel R."/>
        <s v="Deleuze, G. &amp; Guattari, F."/>
        <s v="Deleuze, Gilles &amp; Guattari, Félix"/>
        <s v="Deleuze, Gilles"/>
        <s v="DeLillo, Don"/>
        <s v="Dennett, Daniel"/>
        <s v="Derrida, Jacques"/>
        <s v="Déry, Tibor"/>
        <s v="Descartes, René"/>
        <s v="Desmond, Matthew"/>
        <s v="Despentes, Virginie"/>
        <s v="DeWitt, Helen"/>
        <s v="d'Holbach, Baron"/>
        <s v="Dhuoda"/>
        <s v="Di Benedetto, Antonio"/>
        <s v="Di Lampedusa, Giuseppe Tomasi"/>
        <s v="Diamond, Jared"/>
        <s v="Díaz del Castillo, Bernal"/>
        <s v="Díaz, Junot"/>
        <s v="Dick, Philip K."/>
        <s v="Dickens, Charles"/>
        <s v="Dickinson, Emily"/>
        <s v="Diderot, Denis (&amp; d'Alembert, eds.)"/>
        <s v="Diderot, Denis"/>
        <s v="Didion, Joan"/>
        <s v="Dietmar Elger"/>
        <s v="Diogenes of Sinope"/>
        <s v="Dirk Reinartz"/>
        <s v="Ditlevsen, Tove"/>
        <s v="Döblin, Alfred"/>
        <s v="Dobychin, Leonid"/>
        <s v="Dodge, Theodore Ayrault"/>
        <s v="Don McCullin"/>
        <s v="Donne, John"/>
        <s v="Donoso, José"/>
        <s v="Dos Passos, John"/>
        <s v="Dostoevsky, Fyodor"/>
        <s v="Douglas W. Druick"/>
        <s v="Douglass, Frederick"/>
        <s v="Dowson, Ernest"/>
        <s v="Doyle, Arthur Conan"/>
        <s v="Drieu la Rochelle, Pierre"/>
        <s v="du Bellay, Joachim"/>
        <s v="Du Bois, W.E.B."/>
        <s v="du Maurier, Daphne"/>
        <s v="Dumas fils, Alexandre"/>
        <s v="Dumas, Alexandre"/>
        <s v="Dundy, Elaine"/>
        <s v="Dunn, Katherine"/>
        <s v="Duns Scotus, John"/>
        <s v="Duras, Marguerite"/>
        <s v="Durkheim, Émile"/>
        <s v="Durrell, Lawrence"/>
        <s v="Dürrenmatt, Friedrich"/>
        <s v="Dworkin, Ronald"/>
        <s v="Dyachenko, Marina &amp; Sergey"/>
        <s v="Eckhart, Meister"/>
        <s v="Eco, Umberto"/>
        <s v="Edward Albee"/>
        <s v="Edward Lucie-Smith"/>
        <s v="Edwards, G.B."/>
        <s v="Egan, Jennifer"/>
        <s v="Einhard"/>
        <s v="Einstein, Albert"/>
        <s v="Ekkehard of Saint Gall (Attr.)"/>
        <s v="El Saadawi, Nawal"/>
        <s v="Eleanor Nairne"/>
        <s v="Eliade, Mircea"/>
        <s v="Eliot, George"/>
        <s v="Eliot, T.S."/>
        <s v="Elisabeth of Bohemia"/>
        <s v="Elizondo, Salvador"/>
        <s v="Ellis, Bret Easton"/>
        <s v="Ellison, Harlan"/>
        <s v="Ellison, Ralph"/>
        <s v="Ellmann, Lucy"/>
        <s v="Emerson, Ralph Waldo"/>
        <s v="Énard, Mathias"/>
        <s v="Enard, Mathias"/>
        <s v="Engels, Friedrich"/>
        <s v="Enriquez, Mariana"/>
        <s v="Enríquez, Mariana"/>
        <s v="Ephrem the Syrian"/>
        <s v="Epictetus"/>
        <s v="Epicurus"/>
        <s v="Erasmus, Desiderius"/>
        <s v="Erich Hartmann"/>
        <s v="Erickson, Steve"/>
        <s v="Ernaux, Annie"/>
        <s v="Ernest Becker"/>
        <s v="Erpenbeck, Jenny"/>
        <s v="Eugenides, Jeffrey"/>
        <s v="Euripides"/>
        <s v="Eusebius"/>
        <s v="Evaristo, Bernardine"/>
        <s v="Evenson, Brian"/>
        <s v="Everett, Percival"/>
        <s v="Ewers, Hanns Heinz"/>
        <s v="Faber, Michel"/>
        <s v="Faivre, Antoine"/>
        <s v="Falkner, John Meade"/>
        <s v="Fallada, Hans"/>
        <s v="Falowo, Dare Segun"/>
        <s v="Fanon, Frantz"/>
        <s v="Fante, John"/>
        <s v="Farrell, J.G."/>
        <s v="Faulkner, William"/>
        <s v="Faverón Patriau, Gustavo"/>
        <s v="Faxneld, Per"/>
        <s v="Felisberto Hernandez"/>
        <s v="Fenoglio, Beppe"/>
        <s v="Ferdowsi"/>
        <s v="Fermor, Patrick Leigh"/>
        <s v="Ferrante, Elena"/>
        <s v="Ferris, Henry"/>
        <s v="Feuerbach, Ludwig"/>
        <s v="Feyerabend, Paul"/>
        <s v="Fielding, Henry"/>
        <s v="Figes, Orlando"/>
        <s v="Files, Gemma"/>
        <s v="Finney, Jack"/>
        <s v="Fisher, Mark"/>
        <s v="Fitch, Janet"/>
        <s v="Fitzgerald, F. Scott"/>
        <s v="Flaubert, Gustave"/>
        <s v="Fleur Jaeggy"/>
        <s v="Ford, John"/>
        <s v="Forster, E.M."/>
        <s v="Foscolo, Ugo"/>
        <s v="Fosse, Jon"/>
        <s v="Foster Wallace, David"/>
        <s v="Foucault, Michel"/>
        <s v="Fowles, John"/>
        <s v="Foxe, John"/>
        <s v="France, Anatole"/>
        <s v="Francis de Sales"/>
        <s v="Frank Zöllner &amp; Christof Thoenes"/>
        <s v="Frank Zöllner"/>
        <s v="Frank, Anne"/>
        <s v="Frank, Joseph"/>
        <s v="Frankfurt, Harry"/>
        <s v="Franklin, Benjamin"/>
        <s v="Franzen, Jonathan"/>
        <s v="Frazer, James"/>
        <s v="Frederik Leen"/>
        <s v="Fredrik Backman"/>
        <s v="Freud, Sigmund &amp; Breuer, Josef"/>
        <s v="Freud, Sigmund"/>
        <s v="Friedan, Betty"/>
        <s v="Friedrich, Otto"/>
        <s v="Fritz, Marianne"/>
        <s v="Fromm, Erich"/>
        <s v="Frost, Robert"/>
        <s v="Fuentes, Carlos"/>
        <s v="Fukuoka, Masanobu"/>
        <s v="Gadamer, Hans-Georg"/>
        <s v="Gadda, Carlo Emilio"/>
        <s v="Gaddis, William"/>
        <s v="Gaiman, Neil"/>
        <s v="Gaitskill, Mary"/>
        <s v="Gale, John"/>
        <s v="Galilei, Galileo"/>
        <s v="Galkovsky, Dmitri"/>
        <s v="Gammon, Hana"/>
        <s v="Ganjavi, Nezami"/>
        <s v="García Márquez, Gabriel"/>
        <s v="Garro, Elena"/>
        <s v="Gary Lachman"/>
        <s v="Gaskell, Elizabeth"/>
        <s v="Gaskin, John"/>
        <s v="Gaskins, Pee Wee"/>
        <s v="Gass, William H."/>
        <s v="Gathercole, Simon"/>
        <s v="Gaudé, Laurent"/>
        <s v="Gautama Aksapada"/>
        <s v="Gauthier-Villars, Colette"/>
        <s v="Gautier, Théophile"/>
        <s v="Gawande, Atul"/>
        <s v="Gawsworth, John"/>
        <s v="Genet, Jean"/>
        <s v="Geneviève Lacambre"/>
        <s v="George Rodger"/>
        <s v="Gettier, Edmund"/>
        <s v="Ghelderode, Michel de"/>
        <s v="Gibbon, Edward"/>
        <s v="Gibran, Kahlil"/>
        <s v="Gibson, James J."/>
        <s v="Gibson, William"/>
        <s v="Gide, André"/>
        <s v="Gilles Néret"/>
        <s v="Gilles Peress"/>
        <s v="Gilligan, Carol"/>
        <s v="Gilman, Charlotte Perkins"/>
        <s v="Ginsberg, Allen"/>
        <s v="Ginzburg, Natalia"/>
        <s v="Gira, Michael"/>
        <s v="Gleick, James"/>
        <s v="Glück, Louise"/>
        <s v="Glukhovsky, Dmitry"/>
        <s v="Godwin, William"/>
        <s v="Goethe, Johann Wolfgang von"/>
        <s v="Gogol, Nikolai"/>
        <s v="Golding, William"/>
        <s v="Goldoni, Carlo"/>
        <s v="Goldsmith, Kenneth"/>
        <s v="Goldsmith, Oliver"/>
        <s v="Gombrowicz, Witold"/>
        <s v="Goncharov, Ivan"/>
        <s v="Goncourt, Edmond and Jules de"/>
        <s v="Goodman, Nelson"/>
        <s v="Goodrick-Clarke, Nicholas"/>
        <s v="Gospodinov, Georgi"/>
        <s v="Gotthelf, Jeremias"/>
        <s v="Gould, Stephen Jay"/>
        <s v="Grabiński, Stefan"/>
        <s v="Gracián, Baltasar"/>
        <s v="Gracq, Julien"/>
        <s v="Graeber, David"/>
        <s v="Graham, A.C."/>
        <s v="Graham-Dixon, Andrew"/>
        <s v="Gramsci, Antonio"/>
        <s v="Grann, David"/>
        <s v="Grass, Günter"/>
        <s v="Graves, Robert"/>
        <s v="Gray, Alasdair"/>
        <s v="Green, Hank"/>
        <s v="Greene, Graham"/>
        <s v="Gregory of Nazianzus"/>
        <s v="Gregory of Nyssa"/>
        <s v="Gregory of Tours"/>
        <s v="Gregory the Great"/>
        <s v="Griffiths, David J."/>
        <s v="Grimm Brothers"/>
        <s v="Grimmelshausen, H. J. C. von"/>
        <s v="Grimmelshausen, Hans Jakob Christoffel von"/>
        <s v="Grossman, Vasily"/>
        <s v="Guérin, Raymond"/>
        <s v="Gustavsson, Matilda"/>
        <s v="Guyotat, Pierre"/>
        <s v="Gwendolyn Taunton"/>
        <s v="Gyasi, Yaa"/>
        <s v="H.D."/>
        <s v="Haber, Mark"/>
        <s v="Habermas, Jürgen"/>
        <s v="Hadot, Pierre"/>
        <s v="Hafez"/>
        <s v="Hagy, Jessica"/>
        <s v="Haldeman, Joe"/>
        <s v="Hall, Manly P."/>
        <s v="Hall, Steven"/>
        <s v="Hamid, Mohsin"/>
        <s v="Hamilton, A., Madison, J., Jay, J."/>
        <s v="Hamilton, Patrick"/>
        <s v="Hamsun, Knut"/>
        <s v="Han Fei"/>
        <s v="Han Kang"/>
        <s v="Han, Byung-Chul"/>
        <s v="Handke, Peter"/>
        <s v="Hands, Divers"/>
        <s v="Hannah Weitemeier"/>
        <s v="Hans L.C. Jaffé"/>
        <s v="Hans Werner Holzwarth"/>
        <s v="Hanson, Eric"/>
        <s v="Harari, Yuval Noah"/>
        <s v="Haraway, Donna J."/>
        <s v="Hardt, Michael &amp; Negri, Antonio"/>
        <s v="Hardy, Kate A."/>
        <s v="Hardy, Thomas"/>
        <s v="Harpman, Jacqueline"/>
        <s v="Harris, Wilson"/>
        <s v="Harrison, M. John"/>
        <s v="Harsch, Rick"/>
        <s v="Hart, H.L.A."/>
        <s v="Hartley, L.P."/>
        <s v="Harvey, Samantha"/>
        <s v="Harvey, William Fryer"/>
        <s v="Harvey, William"/>
        <s v="Haushofer, Marlen"/>
        <s v="Hawkes, John"/>
        <s v="Hawking, Stephen W."/>
        <s v="Hawkins, Scott"/>
        <s v="Hawthorne, Nathaniel"/>
        <s v="Hazard, Chandler"/>
        <s v="Heard, Gerald"/>
        <s v="Hearn, Lafcadio"/>
        <s v="Hedayat, Sadegh"/>
        <s v="Hegel, Georg Wilhelm Friedrich"/>
        <s v="Heidegger, Martin"/>
        <s v="Heine, Heinrich"/>
        <s v="Hélène Védrine"/>
        <s v="Heller, Joseph"/>
        <s v="Hemingway, Ernest"/>
        <s v="Henk Schiffmacher"/>
        <s v="Herbert, Frank"/>
        <s v="Herbert, George"/>
        <s v="Hermann Burger"/>
        <s v="Hermas"/>
        <s v="Heron-Allen, Edward"/>
        <s v="Herrera, Yuri"/>
        <s v="Herrick, Robert"/>
        <s v="Herzog, Werner"/>
        <s v="Hesse, Hermann"/>
        <s v="Hesse, Mary"/>
        <s v="Higginbotham, Adam"/>
        <s v="Highsmith, Patricia"/>
        <s v="Hildegard of Bingen"/>
        <s v="Hilst, Hilda"/>
        <s v="Hines, Barry"/>
        <s v="Hinton, S.E."/>
        <s v="Hoban, Russell"/>
        <s v="Hobbes, Thomas"/>
        <s v="Hobsbawm, Eric J."/>
        <s v="Hodgson Burnett, Frances"/>
        <s v="Hodgson, William Hope"/>
        <s v="Hoffmann, E. T. A."/>
        <s v="Hoffmann, E.T.A."/>
        <s v="Hofmann, Gert"/>
        <s v="Hofstadter, Douglas R."/>
        <s v="Hogg, James"/>
        <s v="Hölderlin, Friedrich"/>
        <s v="Holdstock, Robert"/>
        <s v="Homer"/>
        <s v="Hooke, Robert"/>
        <s v="Horkheimer, M. &amp; Adorno, T.W."/>
        <s v="Horkheimer, Max &amp; Adorno, Theodor W."/>
        <s v="Horne, Alistair"/>
        <s v="Horst Faas &amp; Tim Page"/>
        <s v="Hosseini, Khaled"/>
        <s v="Houellebecq, Michel"/>
        <s v="Household, Geoffrey"/>
        <s v="Howard, Elizabeth Jane"/>
        <s v="Hrabal, Bohumil"/>
        <s v="Huan Kuan"/>
        <s v="Hudes, Quiara Alegría"/>
        <s v="Hudspeth, E.B."/>
        <s v="Hughes, Dorothy B."/>
        <s v="Hughes, Rhys"/>
        <s v="Hughes, Richard"/>
        <s v="Hugo, Victor"/>
        <s v="Huineng (Traditionally, Chan/Zen)"/>
        <s v="Hume, David"/>
        <s v="Hurston, Zora Neale"/>
        <s v="Hutton, James"/>
        <s v="Huxley, Aldous"/>
        <s v="Huysmans, Joris-Karl"/>
        <s v="Ibargüengoitia, Jorge"/>
        <s v="Ibn Hazm"/>
        <s v="Ibn Ishaq (via Ibn Hisham)"/>
        <s v="Ibn Khaldun"/>
        <s v="Ibn Tufail"/>
        <s v="Ibsen, Henrik"/>
        <s v="Ignatius of Antioch"/>
        <s v="Ignatius of Loyola"/>
        <s v="Ingo F. Walther"/>
        <s v="Irenaeus"/>
        <s v="Irving, Washington"/>
        <s v="Isabella Far"/>
        <s v="Ishiguro, Kazuo"/>
        <s v="Ishvara Krishna"/>
        <s v="Isidore of Seville"/>
        <s v="Ismailov, Hamid"/>
        <s v="Ithell Colquhoun"/>
        <s v="Ito, Junji"/>
        <s v="Jackson, Shirley"/>
        <s v="Jacob Baal-Teshuva"/>
        <s v="James Nachtwey"/>
        <s v="James, Henry"/>
        <s v="James, M. R."/>
        <s v="James, M.R."/>
        <s v="James, Marlon"/>
        <s v="James, William"/>
        <s v="Jan Banning"/>
        <s v="Jane Kallir"/>
        <s v="Jansson, Tove"/>
        <s v="Jean Clair"/>
        <s v="Jean Teulé"/>
        <s v="Jean-Claude Ellena"/>
        <s v="Jean-David Jumeau-Lafond"/>
        <s v="Jean-Louis Cohen"/>
        <s v="Jelinek, Elfriede"/>
        <s v="Jemisin, N.K."/>
        <s v="Jesse Locker"/>
        <s v="Jodi Hauptman"/>
        <s v="John Climacus"/>
        <s v="John Gray"/>
        <s v="John Katzenbach"/>
        <s v="John of Salisbury"/>
        <s v="John of the Cross"/>
        <s v="John Scotus Eriugena"/>
        <s v="Johns, Jessica"/>
        <s v="Johnson, Adam"/>
        <s v="Johnson, B. S."/>
        <s v="Johnson, Denis"/>
        <s v="Johnson, Samuel"/>
        <s v="Jonquet, Thierry"/>
        <s v="Jonson, Ben"/>
        <s v="José López-Rey"/>
        <s v="Joyce, James"/>
        <s v="Jules Barbey d'Aurevilly"/>
        <s v="Julia Navarro"/>
        <s v="Julian of Norwich"/>
        <s v="June Newton"/>
        <s v="Jung, Carl Gustav"/>
        <s v="Jung, Carl"/>
        <s v="Jünger, Ernst"/>
        <s v="Jürgen Müller"/>
        <s v="Justin Martyr"/>
        <s v="Kafka, Franz"/>
        <s v="Kahneman, Daniel"/>
        <s v="Kaldellis, Anthony"/>
        <s v="Kalidasa"/>
        <s v="Kaminsky, Ilya"/>
        <s v="Kamo no Chōmei"/>
        <s v="Kanada"/>
        <s v="Kane, Sarah"/>
        <s v="Kang, Han"/>
        <s v="Kant, Immanuel"/>
        <s v="Karinthy, Frigyes"/>
        <s v="Karl Schütz"/>
        <s v="Karpeles, Eric"/>
        <s v="Kästner, Erich"/>
        <s v="Kautilya (Chanakya)"/>
        <s v="Kavan, Anna"/>
        <s v="Kawabata, Yasunari"/>
        <s v="Kawakami, Mieko"/>
        <s v="Kazantzakis, Nikos"/>
        <s v="Keats, John"/>
        <s v="Keefe, Patrick Radden"/>
        <s v="Kempis, Thomas à"/>
        <s v="Ken Domon"/>
        <s v="Kendi, Ibram X."/>
        <s v="Kennon, Sherman"/>
        <s v="Kepler, Johannes"/>
        <s v="Kerouac, Jack"/>
        <s v="Kerr, Philip"/>
        <s v="Kertész, Imre"/>
        <s v="Kesey, Ken"/>
        <s v="Ketchum, Jack"/>
        <s v="Keyes, Daniel"/>
        <s v="Keynes, John Maynard"/>
        <s v="Khaw, Cassandra"/>
        <s v="Khayyam, Omar"/>
        <s v="Kierkegaard, Søren"/>
        <s v="Kimmerer, Robin Wall"/>
        <s v="King, James I"/>
        <s v="Kinnell, Galway"/>
        <s v="Kipling, Rudyard"/>
        <s v="Kiš, Danilo"/>
        <s v="Klaus-Jürgen Sembach"/>
        <s v="Klein, Naomi"/>
        <s v="Klossowski, Pierre"/>
        <s v="Knausgård, Karl Ove"/>
        <s v="Koeppen, Wolfgang"/>
        <s v="Koestler, Arthur"/>
        <s v="Koja, Kathe"/>
        <s v="Kolatkar, Arun"/>
        <s v="Kolbert, Elizabeth"/>
        <s v="Komarnyckyj, Andrew"/>
        <s v="Komnene, Anna"/>
        <s v="Korine, Harmony"/>
        <s v="Kosiński, Jerzy"/>
        <s v="Kosztolányi, Dezső"/>
        <s v="Kozioł, Urszula"/>
        <s v="Krakauer, Jon"/>
        <s v="Krasznahorkai, László"/>
        <s v="Kripke, Saul"/>
        <s v="Kristóf, Ágota"/>
        <s v="Krzhizhanovsky, Sigizmund"/>
        <s v="Kubin, Alfred"/>
        <s v="Kuhn, Thomas S."/>
        <s v="Kuhn, Thomas"/>
        <s v="Kundera, Milan"/>
        <s v="Kurniawan, Eka"/>
        <s v="Kushner, Rachel"/>
        <s v="Kushner, Tony"/>
        <s v="Kyd, Thomas"/>
        <s v="L. Peck, Steven"/>
        <s v="La Bruyère, Jean de"/>
        <s v="La Fontaine, Jean de"/>
        <s v="La Hire, Jean de"/>
        <s v="La Mettrie, Julien Offray de"/>
        <s v="La Rochefoucauld, François de"/>
        <s v="Labatut, Benjamín"/>
        <s v="Laclos, Choderlos de"/>
        <s v="Lafayette, Madame de"/>
        <s v="Lagarce, Jean-Luc"/>
        <s v="Lahiji, Shams al-Din"/>
        <s v="Lakoff, George &amp; Johnson, Mark"/>
        <s v="Lamb, Charles"/>
        <s v="Lamb, Wally"/>
        <s v="Land, Nick"/>
        <s v="Langan, John"/>
        <s v="Langland, William (Attr.)"/>
        <s v="Lanling Xiaoxiao Sheng (Pseudonym)"/>
        <s v="Lao Tzu (Traditionally)"/>
        <s v="Laozi"/>
        <s v="Larkin, Philip"/>
        <s v="LaRocca, Eric"/>
        <s v="Lars Toft-Eriksen"/>
        <s v="Lautréamont, Comte de"/>
        <s v="LaValle, Victor"/>
        <s v="LaVey, Anton"/>
        <s v="Lawrence, D.H."/>
        <s v="Laxness, Halldór"/>
        <s v="Layton, Bentley"/>
        <s v="Le Fanu, Sheridan"/>
        <s v="Le Guin, Ursula K."/>
        <s v="Lebda, Małgorzata"/>
        <s v="Leduc, Violette"/>
        <s v="Lee, Edward"/>
        <s v="Lee, Harper"/>
        <s v="Lee, Min Jin"/>
        <s v="Leiber, Fritz"/>
        <s v="Leibniz, Gottfried Wilhelm"/>
        <s v="Lélia Wanick Salgado"/>
        <s v="Lem, Stanisław"/>
        <s v="Lengyel, Péter"/>
        <s v="Leni Riefenstahl"/>
        <s v="Leopardi, Giacomo"/>
        <s v="Lermontov, Mikhail"/>
        <s v="Lerner, Ben"/>
        <s v="Leroux, Gaston"/>
        <s v="Lessing, Gotthold Ephraim"/>
        <s v="Letts, Tracy"/>
        <s v="Levé, Edouard"/>
        <s v="Lévi, Éliphas"/>
        <s v="Levi, Primo"/>
        <s v="Lévinas, Emmanuel"/>
        <s v="Levinas, Emmanuel"/>
        <s v="Lévi-Strauss, Claude"/>
        <s v="Lewis, David"/>
        <s v="Lewis, Matthew Gregory"/>
        <s v="Lewis, Matthew"/>
        <s v="Lewis, Wyndham"/>
        <s v="Lezama Lima, José"/>
        <s v="Lie Yukou (Traditionally)"/>
        <s v="Ligotti, Thomas"/>
        <s v="Lindsay, David"/>
        <s v="Linnaeus, Carl"/>
        <s v="Lispector, Clarice"/>
        <s v="Littell, Jonathan"/>
        <s v="Liu An (Patron)"/>
        <s v="Liu Cixin"/>
        <s v="Lloyd, Rebecca"/>
        <s v="Lobo Antunes, António"/>
        <s v="Locke, John"/>
        <s v="Lockwood, Patricia"/>
        <s v="Loe, Erlend"/>
        <s v="Lombardi, Nicola"/>
        <s v="London, Jack"/>
        <s v="Longinus (Pseudo-Longinus)"/>
        <s v="Longus"/>
        <s v="Look, Kairi"/>
        <s v="Lope de Vega"/>
        <s v="Lord Byron"/>
        <s v="Lorde, Audre"/>
        <s v="Lorrain, Jean"/>
        <s v="Lovecraft, H.P."/>
        <s v="Lowry, Malcolm"/>
        <s v="Lü Buwei (Patron)"/>
        <s v="Luc Delahaye"/>
        <s v="Lucien Rofocale"/>
        <s v="Lucretius"/>
        <s v="Luigi Ficacci"/>
        <s v="Luiselli, Valeria"/>
        <s v="Luis-Martín Lozano"/>
        <s v="Lukács, György"/>
        <s v="Luo Guanzhong (Later, based on period)"/>
        <s v="Lussu, Emilio"/>
        <s v="Luther, Martin"/>
        <s v="Lynch, David"/>
        <s v="Lyotard, Jean-François"/>
        <s v="Maalouf, Amin"/>
        <s v="Macfarlane, Robert"/>
        <s v="Machado de Assis"/>
        <s v="Machado, Carmen Maria"/>
        <s v="Machen, Arthur"/>
        <s v="Machiavelli, Niccolò"/>
        <s v="MacInnes, Martin"/>
        <s v="MacIntyre, Alasdair"/>
        <s v="Mackie, J.L."/>
        <s v="Macy, Beth"/>
        <s v="Madách, Imre"/>
        <s v="Magdalena Droste"/>
        <s v="Maimonides"/>
        <s v="Malcolm Gladwell"/>
        <s v="Malcolm X"/>
        <s v="Mallarmé, Stéphane"/>
        <s v="Mallo, Agustín Fernández"/>
        <s v="Malory, Sir Thomas"/>
        <s v="Malory, Thomas"/>
        <s v="Malraux, André"/>
        <s v="Malthus, Thomas Robert"/>
        <s v="Mandel, Emily St. John"/>
        <s v="Mandelstam, Osip"/>
        <s v="Manganelli, Giorgio"/>
        <s v="Mann, Thomas"/>
        <s v="Mantel, Hilary"/>
        <s v="Manzoni, Alessandro"/>
        <s v="Márai, Sándor"/>
        <s v="Maraini, Dacia"/>
        <s v="Marcinów, Mira"/>
        <s v="Marcuse, Herbert"/>
        <s v="Margret Stuffmann"/>
        <s v="Marguerite de Navarre"/>
        <s v="Marías, Javier"/>
        <s v="Marie-Cécile Forest"/>
        <s v="Mario Vargas Llosa"/>
        <s v="Mark Valentine and John Howard"/>
        <s v="Mark Valentine, Roger Dobson, &amp; R.B. Russell (editors)"/>
        <s v="Markson, David"/>
        <s v="Marlowe, Christopher"/>
        <s v="Marsh, Richard"/>
        <s v="Marshall, James Vance"/>
        <s v="Marsilius of Padua"/>
        <s v="Martel, Yann"/>
        <s v="Marvell, Andrew"/>
        <s v="Marx, Karl &amp; Engels, Friedrich"/>
        <s v="Marx, Karl"/>
        <s v="Massie, Robert K."/>
        <s v="Massinger, Philip"/>
        <s v="Mastretta, Ángeles"/>
        <s v="Mathews, Freya"/>
        <s v="Mathews, Harry"/>
        <s v="Maturana, Humberto &amp; Varela, Francisco"/>
        <s v="Maturin, Charles"/>
        <s v="Maupassant, Guy de"/>
        <s v="Mauriac, François"/>
        <s v="Maurice Kunel"/>
        <s v="Mauss, Marcel"/>
        <s v="Maxwell, James Clerk"/>
        <s v="McCabe, Patrick"/>
        <s v="McCarthy, Cormac"/>
        <s v="McCarthy, Tom"/>
        <s v="McDowell, John"/>
        <s v="McElroy, Joseph"/>
        <s v="McEwan, Ian"/>
        <s v="McGrath, Patrick"/>
        <s v="McGuire, Richard"/>
        <s v="McKibben, Bill"/>
        <s v="McLuhan, Marshall"/>
        <s v="McMurtry, Larry"/>
        <s v="Melanie Trede &amp; Lorenz Bichler"/>
        <s v="Melchor, Fernanda"/>
        <s v="Melville, Herman"/>
        <s v="Mencius (Meng Ke)"/>
        <s v="Mérimée, Prosper"/>
        <s v="Merleau-Ponty, Maurice"/>
        <s v="Methuen-Campbell, James"/>
        <s v="Meyrink, Gustav"/>
        <s v="Miaojin, Qiu"/>
        <s v="Michael Gibson"/>
        <s v="Michel Draguet"/>
        <s v="Michelstaedter, Carlo"/>
        <s v="Middleton, Thomas"/>
        <s v="Miéville, China"/>
        <s v="Mikser, Sven"/>
        <s v="Mill, John Stuart"/>
        <s v="Miller Jr., Walter M."/>
        <s v="Miller, Arthur"/>
        <s v="Miller, Henry"/>
        <s v="Miller, John"/>
        <s v="Millett, Kate"/>
        <s v="Milne, A.A."/>
        <s v="Miłosz, Czesław"/>
        <s v="Milton, John"/>
        <s v="Miranda, Lin-Manuel (&amp; McCarter)"/>
        <s v="Mirbeau, Octave"/>
        <s v="Mishima, Yukio"/>
        <s v="Mistry, Rohinton"/>
        <s v="Mitchell S. Buck &amp; Arthur Machen"/>
        <s v="Mitchell, David"/>
        <s v="Mitchell, Margaret"/>
        <s v="Mo Di (Mozi)"/>
        <s v="Modiano, Patrick"/>
        <s v="Molière"/>
        <s v="Montaigne, Michel de"/>
        <s v="Montefiore, Simon Sebag"/>
        <s v="Montesquieu, Charles-Louis de Secondat, Baron de"/>
        <s v="Montesquieu"/>
        <s v="Montgomery, L.M."/>
        <s v="Moore, Alan &amp; Gibbons, Dave"/>
        <s v="Moore, Brian"/>
        <s v="Moore, G.E."/>
        <s v="Moore, Marianne"/>
        <s v="Mór Jókai"/>
        <s v="Morante, Elsa"/>
        <s v="Moravia, Alberto"/>
        <s v="Mordecai Richler"/>
        <s v="More, Sir Thomas"/>
        <s v="Moréas, Jean"/>
        <s v="Mori, Ōgai"/>
        <s v="Morris, Edmund"/>
        <s v="Morris, Jan"/>
        <s v="Morrison, Toni"/>
        <s v="Morselli, Guido"/>
        <s v="Mortimer, Penelope"/>
        <s v="Morton, Timothy"/>
        <s v="Moser, Benjamin"/>
        <s v="Moshfegh, Ottessa"/>
        <s v="Mrożek, Sławomir"/>
        <s v="Muir, John"/>
        <s v="Mukherjee, Siddhartha"/>
        <s v="Müller, Herta"/>
        <s v="Multatuli"/>
        <s v="Munro, Alilce"/>
        <s v="Murakami, Haruki"/>
        <s v="Murakami, Ryu"/>
        <s v="Murasaki Shikibu"/>
        <s v="Murata, Sayaka"/>
        <s v="Murdoch, Iris"/>
        <s v="Murnane, Gerald"/>
        <s v="Musil, Robert"/>
        <s v="N.K. Jemisin"/>
        <s v="Nabokov, Vladimir"/>
        <s v="Nádas, Péter"/>
        <s v="Nagarjuna"/>
        <s v="Nagel, Thomas"/>
        <s v="Nappaaluk, Mitiarjuk"/>
        <s v="Nasafi"/>
        <s v="Nathalia Brodskaya"/>
        <s v="Navarro, Brenda"/>
        <s v="Negarestani, Reza"/>
        <s v="Nelson, Maggie"/>
        <s v="Neruda, Pablo"/>
        <s v="Nerval, Gérard de"/>
        <s v="Nesbit, Edith"/>
        <s v="Newman, John Henry"/>
        <s v="Newton, Huey P."/>
        <s v="Newton, Isaac"/>
        <s v="Ngozi Adichie, Chimamanda"/>
        <s v="Nguyen, Viet Thanh"/>
        <s v="Nicholas Ganz"/>
        <s v="Nietzsche, Friedrich"/>
        <s v="Nin, Anaïs"/>
        <s v="Nisbett, Richard"/>
        <s v="Norbert Schneider"/>
        <s v="Norbert Wolf"/>
        <s v="Norris, Bruce"/>
        <s v="Norris, Frank"/>
        <s v="Novalis"/>
        <s v="Noyes, Alfred"/>
        <s v="Nozick, Robert"/>
        <s v="Nursi, Said (Later, influential)"/>
        <s v="Nussbaum, Martha"/>
        <s v="Nutting, Alissa"/>
        <s v="Oates, Joyce Carol"/>
        <s v="O'Brien, Flann"/>
        <s v="O'Brien, Richard"/>
        <s v="Ocampo, Silvina"/>
        <s v="Ockham, William of"/>
        <s v="O'Connor, Flannery"/>
        <s v="O'Donoghue, John"/>
        <s v="of Ávila, Teresa"/>
        <s v="of Canterbury, Anselm"/>
        <s v="of Loyola, Ignatius"/>
        <s v="of the Cross, John"/>
        <s v="O'Farrell, Maggie"/>
        <s v="Offill, Jenny"/>
        <s v="Ogawa, Yoko"/>
        <s v="Ogawa, Yōko"/>
        <s v="Oliver, Reggie"/>
        <s v="Olsen, Lance"/>
        <s v="Onions, Oliver"/>
        <s v="Orange, Tommy"/>
        <s v="Origen"/>
        <s v="Orwell, George"/>
        <s v="Orzeszkowa, Eliza"/>
        <s v="Otto, Rudolf"/>
        <s v="Ovid"/>
        <s v="Owen Edwards"/>
        <s v="Pacheco, José Emilio"/>
        <s v="Paine, Thomas"/>
        <s v="Palahniuk, Chuck"/>
        <s v="Paley, Grace"/>
        <s v="Panini"/>
        <s v="Paramaditha, Intan"/>
        <s v="Pareto, Vilfredo"/>
        <s v="Parfit, Derek"/>
        <s v="Parker, Rosalie"/>
        <s v="Parnell, Edward"/>
        <s v="Partridge, Christopher"/>
        <s v="Pascal, Blaise"/>
        <s v="Pasternak, Boris"/>
        <s v="Patanjali (Grammarian)"/>
        <s v="Patanjali"/>
        <s v="Pater, Walter"/>
        <s v="Paton, Alan"/>
        <s v="Patricia Mathews"/>
        <s v="Patrick McGrath"/>
        <s v="Paul Duncan &amp; Bárbara Peiró"/>
        <s v="Paul Duncan &amp; Bengt Wanselius"/>
        <s v="Paul the Apostle"/>
        <s v="Paul Valéry"/>
        <s v="Paulo Coelho"/>
        <s v="Pavese, Cesare"/>
        <s v="Pavić, Milorad"/>
        <s v="Paxton, Robert O."/>
        <s v="Peake, Mervyn"/>
        <s v="Peck, Steven L."/>
        <s v="Pepys, Samuel"/>
        <s v="Perec, Georges"/>
        <s v="Pérez Galdós, Benito"/>
        <s v="Pessoa, Fernando"/>
        <s v="Peter Cooke"/>
        <s v="Peter H. Feist"/>
        <s v="Peter Humfrey"/>
        <s v="Peter Schatborn"/>
        <s v="Peters, Torrey"/>
        <s v="Petrarch (Francesco Petrarca)"/>
        <s v="Petronius"/>
        <s v="Pétrus Borel"/>
        <s v="Philip Jodidio"/>
        <s v="Philip Jones Griffiths"/>
        <s v="Philip, M. NourbeSe"/>
        <s v="Philipp Mainländer"/>
        <s v="Philippe Jullian"/>
        <s v="Philostratus"/>
        <s v="Pico della Mirandola, Giovanni"/>
        <s v="Pierre-Louis Mathieu"/>
        <s v="Pihelgas, Carolina"/>
        <s v="Piketty, Thomas"/>
        <s v="Pirandello, Luigi"/>
        <s v="Pirsig, Robert M."/>
        <s v="Plath, Sylvia"/>
        <s v="Plato"/>
        <s v="Platonov, Andrei"/>
        <s v="Platt, Charles"/>
        <s v="Plotinus"/>
        <s v="Plutarch"/>
        <s v="Poe, Edgar Allan"/>
        <s v="Polanyi, Karl"/>
        <s v="Polanyi, Michael"/>
        <s v="Pollock, Donald Ray"/>
        <s v="Polo, Marco (&amp; Rustichello da Pisa)"/>
        <s v="Polycarp / Anonymous"/>
        <s v="Poniatowska, Elena"/>
        <s v="Pope, Alexander"/>
        <s v="Popper, Karl"/>
        <s v="Porter, Katherine Anne"/>
        <s v="Porter, Max"/>
        <s v="Potocki, Jan"/>
        <s v="Potter, Beatrix"/>
        <s v="Pound, Ezra"/>
        <s v="Powers, Richard"/>
        <s v="Prévert, Jacques"/>
        <s v="Prévost d'Exiles, Antoine François"/>
        <s v="Prévost, Abbé"/>
        <s v="Prigogine, Ilya &amp; Stengers, Isabelle"/>
        <s v="Procopius"/>
        <s v="Proust, Marcel"/>
        <s v="Prynne, J.H."/>
        <s v="Psellos, Michael"/>
        <s v="Pseudo-Dionysius the Areopagite"/>
        <s v="Puig, Manuel"/>
        <s v="Pushkin, Alexander"/>
        <s v="Pynchon, Thomas"/>
        <s v="qntm"/>
        <s v="Qu Yuan, Song Yu, others"/>
        <s v="Queneau, Raymond"/>
        <s v="Quin, Ann"/>
        <s v="Quine, Willard Van Orman"/>
        <s v="R. Hofstadter, Douglas"/>
        <s v="R.B. Russell &amp; Rosalie Parker (editors)"/>
        <s v="R.B. Russell and J. Lawrence Mitchell"/>
        <s v="Rabelais, François"/>
        <s v="Rachilde"/>
        <s v="Racine, Jean"/>
        <s v="Radcliffe, Ann"/>
        <s v="Radiguet, Raymond"/>
        <s v="Rainer &amp; Rose-Marie Hagen"/>
        <s v="Rainer Metzger &amp; Ingo F. Walther"/>
        <s v="Rainer Zerbst"/>
        <s v="Ralston, Duncan"/>
        <s v="Rankine, Claudia"/>
        <s v="Rawls, John"/>
        <s v="Ray, Jean"/>
        <s v="Raz, Joseph"/>
        <s v="Réage, Pauline"/>
        <s v="Regan, Tom"/>
        <s v="Regardie, Israel"/>
        <s v="Reid, Forrest"/>
        <s v="Remarque, Erich Maria"/>
        <s v="Remy de Gourmont"/>
        <s v="Reuel Golden"/>
        <s v="Rhiannon Paget"/>
        <s v="Richard Hobbs"/>
        <s v="Richardson, Samuel"/>
        <s v="Rilke, Rainer Maria"/>
        <s v="Rimbaud, Arthur (Written 19th C)"/>
        <s v="Rimbaud, Arthur"/>
        <s v="Ríos, Julián"/>
        <s v="Rivera Garza, Cristina"/>
        <s v="Roa Bastos, Augusto"/>
        <s v="Robbe-Grillet, Alain"/>
        <s v="Robbins, Tod"/>
        <s v="Robert Delevoy"/>
        <s v="Robert Descharnes &amp; Gilles Néret"/>
        <s v="Roberts, Andrew"/>
        <s v="Robertson, William"/>
        <s v="Robinson, Kim Stanley"/>
        <s v="Robinson, Marilynne"/>
        <s v="Robinson, Tim"/>
        <s v="Rodenbach, Georges"/>
        <s v="Rodolphe Rapetti"/>
        <s v="Rodoreda, Merce"/>
        <s v="Rojas, Fernando de (Attr.)"/>
        <s v="Roman Vishniac"/>
        <s v="Ronsard, Pierre de"/>
        <s v="Rooney, Sally"/>
        <s v="Rorty, Richard"/>
        <s v="Rosa Montero"/>
        <s v="Rosendorfer, Herbert"/>
        <s v="Rosenzweig, Franz"/>
        <s v="Rosling, Hans (with O. &amp; A.)"/>
        <s v="Rota, Bertram"/>
        <s v="Roth, Joseph"/>
        <s v="Roth, Philip"/>
        <s v="Rousseau, Jean-Jacques"/>
        <s v="Roussel, Raymond"/>
        <s v="Ruiz Zafón, Carlos"/>
        <s v="Rulfo, Juan"/>
        <s v="Rumi, Jalal ad-Din Muhammad"/>
        <s v="Rushdie, Salman"/>
        <s v="Russell, B. &amp; Whitehead, A.N."/>
        <s v="Russell, Bertrand &amp; Whitehead, Alfred North"/>
        <s v="Russell, Bertrand"/>
        <s v="Russell, R.B."/>
        <s v="Russell, Ray"/>
        <s v="Ryle, Gilbert"/>
        <s v="S.A. Corey, James"/>
        <s v="Saadi Shirazi"/>
        <s v="Sabato, Ernesto"/>
        <s v="Sachar, Louis"/>
        <s v="Sacher-Masoch, Leopold von"/>
        <s v="Sacks, Oliver"/>
        <s v="Sade, Marquis de"/>
        <s v="Sagan, Françoise"/>
        <s v="Said, Edward W."/>
        <s v="Said, Edward"/>
        <s v="Saint-Exupéry, Antoine de"/>
        <s v="Saki"/>
        <s v="Salih, Tayeb"/>
        <s v="Salinger, J.D."/>
        <s v="Salmon, A.L."/>
        <s v="Sam Kean"/>
        <s v="Samuels, Mark"/>
        <s v="Sándor Márai"/>
        <s v="Sansom, William"/>
        <s v="Santu Mofokeng"/>
        <s v="Sappho"/>
        <s v="Saramago, José"/>
        <s v="Sarban"/>
        <s v="Sartre, Jean-Paul"/>
        <s v="Satrapi, Marjane"/>
        <s v="Saunders, George"/>
        <s v="Saussure, Ferdinand de (Posthumous)"/>
        <s v="Saussure, Ferdinand de"/>
        <s v="Scalapino, Leslie"/>
        <s v="Schiller, Friedrich"/>
        <s v="Schmidt, Arno"/>
        <s v="Schnitzler, Arthur"/>
        <s v="Schopenhauer, Arthur"/>
        <s v="Schulz, Bruno"/>
        <s v="Schumacher, E.F."/>
        <s v="Schweblin, Samanta"/>
        <s v="Schwob, Marcel"/>
        <s v="Sciascia, Leonardo"/>
        <s v="Scott Allan"/>
        <s v="Scott Hawkins"/>
        <s v="Scott Huerta, Adam"/>
        <s v="Scott, James C."/>
        <s v="Scott, Sir Walter"/>
        <s v="Scott, Walter"/>
        <s v="Scranton, Roy"/>
        <s v="Searle, John"/>
        <s v="Sebald, W. G."/>
        <s v="Sebald, W.G."/>
        <s v="Sebastian Schütze"/>
        <s v="Sebastian Smee"/>
        <s v="Sebastião Salgado"/>
        <s v="Sei Shōnagon"/>
        <s v="Seierstad, Åsne"/>
        <s v="Selby Jr., Hubert"/>
        <s v="Selimović, Meša"/>
        <s v="Sellars, Wilfrid"/>
        <s v="Sendak, Maurice"/>
        <s v="Sendivogius, Michael"/>
        <s v="Seneca"/>
        <s v="Senécal, Patrick"/>
        <s v="Senges, Pierre"/>
        <s v="Serafini, Luigi"/>
        <s v="Seuss, Dr."/>
        <s v="Sévigné, Madame de"/>
        <s v="Sewell, Anna"/>
        <s v="Sexton, Anne"/>
        <s v="Shakespeare, William"/>
        <s v="Shalamov, Varlam"/>
        <s v="Sheckley, Robert"/>
        <s v="Sheldrake, Merlin"/>
        <s v="Shelley, Mary Wollstonecraft"/>
        <s v="Shelley, Mary"/>
        <s v="Shelley, Percy Bysshe"/>
        <s v="Sheridan, Richard Brinsley"/>
        <s v="Shetterly, Margot Lee"/>
        <s v="Shi Nai'an (Traditionally, later)"/>
        <s v="Shiel, M.P."/>
        <s v="Shipstead, Maggie"/>
        <s v="Shirer, William L."/>
        <s v="Sholokhov, Mikhail"/>
        <s v="Sidney, Sir Philip"/>
        <s v="Siken, Richard"/>
        <s v="Silliman, Ron"/>
        <s v="Silverberg, Robert"/>
        <s v="Silverstein, Shel"/>
        <s v="Sima Qian"/>
        <s v="Simenon, Georges"/>
        <s v="Simmons, Dan"/>
        <s v="Simon Critchley"/>
        <s v="Simon, Claude"/>
        <s v="Singer, Israel J."/>
        <s v="Singer, Peter"/>
        <s v="Skloot, Rebecca"/>
        <s v="Slatter, Angela"/>
        <s v="Smiley, Jane"/>
        <s v="Smith, Adam"/>
        <s v="Smith, Clark Ashton"/>
        <s v="Smith, Danez"/>
        <s v="Smith, Patti"/>
        <s v="Smith, Tracy K."/>
        <s v="Smith, Zadie"/>
        <s v="Smollett, Tobias"/>
        <s v="Soar, Katy"/>
        <s v="Solares, Martín"/>
        <s v="Solomon, Norman"/>
        <s v="Solstad, Dag"/>
        <s v="Solzhenitsyn, Aleksandr"/>
        <s v="Sontag, Susan"/>
        <s v="Sophocles"/>
        <s v="Sorokin, Vladimir"/>
        <s v="Sorrentino, Gilbert"/>
        <s v="Sōseki, Natsume"/>
        <s v="Sotos, Peter"/>
        <s v="Spark, Muriel"/>
        <s v="Speedie, Julie"/>
        <s v="Spenser, Edmund"/>
        <s v="Spiegelman, Art"/>
        <s v="Spinoza, Baruch"/>
        <s v="Stableford, W.G."/>
        <s v="Stafford, Jean"/>
        <s v="Stafford, William"/>
        <s v="Stanley Greene"/>
        <s v="Starrett and Millard"/>
        <s v="Starrett, Vincent"/>
        <s v="Stefan Fischer"/>
        <s v="Stein, Gertrude"/>
        <s v="Steinbeck, John"/>
        <s v="Stendhal"/>
        <s v="Stephen Eisenman"/>
        <s v="Stephenson, Neal"/>
        <s v="Sterne, Laurence"/>
        <s v="Stevens, Wallace (Cont. work)"/>
        <s v="Stevens, Wallace"/>
        <s v="Stevenson, Bryan"/>
        <s v="Stevenson, Robert Louis"/>
        <s v="Stifter, Adalbert"/>
        <s v="Stockett, Kathryn"/>
        <s v="Stoker, Bram"/>
        <s v="Stokoe, Matthew"/>
        <s v="Storm, Theodor"/>
        <s v="Stott, Rebecca"/>
        <s v="Strantzas, Simon"/>
        <s v="Strawson, P.F."/>
        <s v="Strindberg, August"/>
        <s v="Strong, L.A.G."/>
        <s v="Strugatsky, Arkady and Boris"/>
        <s v="Stuart, Douglas"/>
        <s v="Stuart, Francis"/>
        <s v="Sturgis, Howard Overing"/>
        <s v="Suddain, M."/>
        <s v="Suetonius"/>
        <s v="Suhrawardi"/>
        <s v="Sun Tzu"/>
        <s v="Suppe, Frederick"/>
        <s v="Susan Meiselas"/>
        <s v="Susanna Partsch"/>
        <s v="Süskind, Patrick"/>
        <s v="Svevo, Italo"/>
        <s v="Swift, Jonathan"/>
        <s v="Swinburne, Richard"/>
        <s v="Symeon the New Theologian"/>
        <s v="Szabó, Magda"/>
        <s v="Tabucchi, Antonio"/>
        <s v="Tacitus, Cornelius"/>
        <s v="Tagaq, Tanya"/>
        <s v="Takami, Koushun"/>
        <s v="Taleb, Nassim Nicholas"/>
        <s v="Tanabe, Gou"/>
        <s v="Tanizaki, Jun'ichirō"/>
        <s v="Tarkovsky, Andrei"/>
        <s v="Tartt, Donna"/>
        <s v="Tasso, Torquato"/>
        <s v="Taubes, Susan"/>
        <s v="Taubman, William"/>
        <s v="Taylor, Charles"/>
        <s v="Taylor, Elizabeth"/>
        <s v="Tchaikovsky, Adrian"/>
        <s v="Ted Gott"/>
        <s v="Tennant, Emma"/>
        <s v="Teresa of Ávila"/>
        <s v="Thacker, Eugene"/>
        <s v="Thackeray, William Makepeace"/>
        <s v="Theroux, Alexander"/>
        <s v="Thiruvalluvar"/>
        <s v="Thomas à Kempis"/>
        <s v="Thomas Aquinas"/>
        <s v="Thomas, Dylan"/>
        <s v="Thomas, Keith"/>
        <s v="Thompson, E.P."/>
        <s v="Thompson, Hunter S."/>
        <s v="Thoreau, Henry David"/>
        <s v="Three Initiates"/>
        <s v="Tillich, Paul"/>
        <s v="Tim Page"/>
        <s v="Tirso de Molina"/>
        <s v="Tobias G. Natter"/>
        <s v="Tokarczuk, Olga"/>
        <s v="Tolstaya, Tatyana"/>
        <s v="Tolstoy, Leo"/>
        <s v="Tomasi di Lampedusa, Giuseppe"/>
        <s v="Tomatsu, Shomei"/>
        <s v="Toomer, Jean"/>
        <s v="Topor, Roland"/>
        <s v="Toussaint, Jean-Philippe"/>
        <s v="Tozzi, Federigo"/>
        <s v="Tranströmer, Tomas"/>
        <s v="Traven, B."/>
        <s v="Tremblay, Paul"/>
        <s v="Triana, Kristopher"/>
        <s v="Trismegistus, Hermes"/>
        <s v="Trollope, Anthony"/>
        <s v="Truffaut, François"/>
        <s v="Tryon, Thomas"/>
        <s v="Tsing, Anna Lowenhaupt"/>
        <s v="Tsvetaeva, Marina"/>
        <s v="Tulathimutte, Tony"/>
        <s v="Turgenev, Ivan"/>
        <s v="Turin, Luca"/>
        <s v="Tuttle, Lisa"/>
        <s v="Twain, Mark"/>
        <s v="Ulrich Bischoff"/>
        <s v="Ulrike Becks-Malorny"/>
        <s v="Underwood, Edna W."/>
        <s v="Undset, Sigrid"/>
        <s v="Unknown, Unknown"/>
        <s v="Unknown"/>
        <s v="Unterman, Alan"/>
        <s v="Updike, John"/>
        <s v="Valencia, Juan"/>
        <s v="Valentine, Mark"/>
        <s v="Valmiki (Traditionally)"/>
        <s v="van der Kolk, Bessel"/>
        <s v="van Luijk, Ruben"/>
        <s v="Vance, J.D."/>
        <s v="VanderMeer, Jeff"/>
        <s v="Varela, Francisco, Thompson, Evan &amp; Rosch, Eleanor"/>
        <s v="Vargas Llosa, Mario"/>
        <s v="Various (Compiled)"/>
        <s v="Various Compilers (Bukhari, Muslim)"/>
        <s v="Various editors"/>
        <s v="Various"/>
        <s v="Vasari, Giorgio"/>
        <s v="Vatsyayana"/>
        <s v="Verlaine, Paul"/>
        <s v="Verne, Jules"/>
        <s v="Véronique Carpiaux"/>
        <s v="Véronique Dumas"/>
        <s v="Vesaas, Tarjei"/>
        <s v="Vico, Giambattista"/>
        <s v="Villiers de l'Isle-Adam, Auguste"/>
        <s v="Virgil"/>
        <s v="Vishnu Sharma (Traditionally)"/>
        <s v="Vodolazkin, Eugene"/>
        <s v="Volk, Stephen"/>
        <s v="Vollmann, William T."/>
        <s v="Voltaire"/>
        <s v="von Eschenbach, Wolfram"/>
        <s v="von Kleist, Heinrich"/>
        <s v="von Strassburg, Gottfried"/>
        <s v="Vonnegut, Kurt"/>
        <s v="Vuong, Ocean"/>
        <s v="Vyasa (Traditionally)"/>
        <s v="Vyasa"/>
        <s v="Walden, Andrev"/>
        <s v="Walker, Alice"/>
        <s v="Walker, Matthew"/>
        <s v="Wallace, David Foster"/>
        <s v="Waller-Bridge, Phoebe"/>
        <s v="Walls, Jeannette"/>
        <s v="Walpole, Horace"/>
        <s v="Walpole, Hugh"/>
        <s v="Walser, Robert"/>
        <s v="Walton, Izaak"/>
        <s v="Walzer, Michael"/>
        <s v="Ward, Jesmyn"/>
        <s v="Ware, Chris"/>
        <s v="Warner, Rex"/>
        <s v="Warner, Sylvia Townsend"/>
        <s v="Watson, James D."/>
        <s v="Watts, Alan"/>
        <s v="Waugh, Evelyn"/>
        <s v="Weber, Max"/>
        <s v="Webster, John"/>
        <s v="Weil, Simone"/>
        <s v="Weinberger, Eliot"/>
        <s v="Weir, Andy"/>
        <s v="Welch, Denton"/>
        <s v="Wells, H.G."/>
        <s v="Welsh, Irvine"/>
        <s v="Wescott, Glenway"/>
        <s v="Wessel Zapffe, Peter"/>
        <s v="West, Nathanael"/>
        <s v="Westover, Tara"/>
        <s v="Wharton, Edith"/>
        <s v="White, E.B."/>
        <s v="White, Ethan Doyle"/>
        <s v="White, Jon Manchip"/>
        <s v="White, Patrick"/>
        <s v="White, T.H."/>
        <s v="Whitehead, Alfred North"/>
        <s v="Whitehead, Colson"/>
        <s v="Whitman, Walt"/>
        <s v="Wiesel, Elie"/>
        <s v="Wilde, Oscar"/>
        <s v="Wilkerson, Isabel"/>
        <s v="Wilkinson, Richard &amp; Pickett, Kate"/>
        <s v="Willems, Paul"/>
        <s v="William Egginton"/>
        <s v="Williams, Bernard"/>
        <s v="Williams, John"/>
        <s v="Williams, William Carlos"/>
        <s v="Wilson, Colin"/>
        <s v="Wilson, Edmund"/>
        <s v="Windsor-Smith, Barry"/>
        <s v="Witkiewicz, Stanisław I."/>
        <s v="Wittgenstein, Ludwig"/>
        <s v="Wittkop, Gabrielle"/>
        <s v="Wolfe, Gene"/>
        <s v="Wolfe, Thomas"/>
        <s v="Wolfe, Tom"/>
        <s v="Wollheim, Richard"/>
        <s v="Wollstonecraft, Mary"/>
        <s v="Woodhouse, Adrian"/>
        <s v="Woolf, Virginia"/>
        <s v="Wordsworth, W. &amp; Coleridge, S.T."/>
        <s v="Wordsworth, William"/>
        <s v="Wright, N.T."/>
        <s v="Wright, Richard"/>
        <s v="Wu Cheng'en (Attr., 16th C China)"/>
        <s v="Wumen Huikai (Chan/Zen)"/>
        <s v="Wyndham, Francis"/>
        <s v="Wyndham, John"/>
        <s v="Xun Kuang (Xunzi)"/>
        <s v="Yamashita, Karen Tei"/>
        <s v="Yanagihara, Hanya"/>
        <s v="Yeager, B.R."/>
        <s v="Yeats, W.B."/>
        <s v="Yeats, William Butler"/>
        <s v="Yoshida Kenkō"/>
        <s v="Yosuke Yamahata"/>
        <s v="Young, Marguerite"/>
        <s v="Yourcenar, Marguerite"/>
        <s v="Zabala, Javier Pedro"/>
        <s v="Zeischegg, Christopher"/>
        <s v="Zhou, Zhuang"/>
        <s v="Zhuangzi (Chuang Tzu)"/>
        <s v="Zinn, Howard"/>
        <s v="Žižek, Slavoj"/>
        <s v="Zola, Émile"/>
        <s v="Zuo Qiuming (Traditionally)"/>
        <s v="Zürn, Unica"/>
        <s v="Zusak, Markus"/>
        <s v="Zweig, Stefan"/>
        <s v="Abe, Kobo" u="1"/>
        <s v="Eliot, T.S. (Continued work)" u="1"/>
        <s v="Maturin, Charles Robert" u="1"/>
        <s v="Sabahattin Ali" u="1"/>
        <s v="John Fowles" u="1"/>
        <s v="Mathias Enard" u="1"/>
        <s v="Imre Madách" u="1"/>
        <s v="Paul Auster" u="1"/>
        <s v="Kaveh Akbar" u="1"/>
        <s v="Shomei Tomatsu" u="1"/>
        <s v="Harmony Korine" u="1"/>
        <s v="Mikhail Lermontov" u="1"/>
        <s v="Hanya Yanagihara" u="1"/>
        <s v="Broch, Hermann (Earlier influence)" u="1"/>
        <s v="Pessoa, Fernando (as Soares)" u="1"/>
        <s v="Fernández Mallo, Agustín" u="1"/>
        <s v="Windsor-Smith, Barry (Graphic Novel)" u="1"/>
        <s v="Burns, Charles (Graphic Novel)" u="1"/>
        <s v="Ito, Junji (Manga)" u="1"/>
        <s v="Koja, Katheja" u="1"/>
        <s v="Miike, Takashi" u="1"/>
        <s v="Zarchi, Meir" u="1"/>
        <s v="Pasolini, Pier Paolo" u="1"/>
        <s v="Spasojević, Srđan" u="1"/>
        <s v="von Trier, Lars" u="1"/>
        <s v="Noé, Gaspar" u="1"/>
        <s v="Haneke, Michael" u="1"/>
        <s v="Cutter, Nick (Craig Davidson)" u="1"/>
        <s v="Kingsley Amis" u="1"/>
        <s v="Jerzy Kosiński" u="1"/>
        <s v="John Henry Newman" u="1"/>
        <s v="Luijk, Ruben van" u="1"/>
        <s v="James I, King" u="1"/>
        <s v="César Aira" u="1"/>
        <s v="Helen DeWitt" u="1"/>
        <s v="Tony Tulathimutte" u="1"/>
        <s v="Denis Johnson" u="1"/>
        <s v="Percival Everett" u="1"/>
        <s v="Heinrich von Kleist" u="1"/>
        <s v="Bruce, Scott G" u="1"/>
        <s v="Antunes, Antonio Lobo" u="1"/>
        <s v="Juan Valencia" u="1"/>
        <s v="Christopher Zeischegg" u="1"/>
        <s v="Yasunari Kawabata" u="1"/>
        <s v="Ōgai Mori" u="1"/>
        <s v="Natsume Sōseki" u="1"/>
        <s v="Jun'ichirō Tanizaki" u="1"/>
        <s v="Strugatsky, Arkady" u="1"/>
        <s v="Grimm, Jacob" u="1"/>
        <s v="Kristof, Agota" u="1"/>
        <s v="Fournier, Henri Alain" u="1"/>
        <s v="John William Wall, Sarban" u="1"/>
        <s v="de Balzac, Honoré" u="1"/>
        <s v="Hedayat, Sadeq" u="1"/>
        <s v="Adorno, Theodor" u="1"/>
        <s v="Gass, William" u="1"/>
        <s v="de Cervantes, Miguel" u="1"/>
        <s v="James Baldwin" u="1"/>
      </sharedItems>
    </cacheField>
    <cacheField name="Series" numFmtId="0">
      <sharedItems containsBlank="1"/>
    </cacheField>
    <cacheField name="Series_Number" numFmtId="0">
      <sharedItems containsString="0" containsBlank="1" containsNumber="1" containsInteger="1" minValue="1" maxValue="17"/>
    </cacheField>
    <cacheField name="Published_Date" numFmtId="0">
      <sharedItems containsBlank="1" containsMixedTypes="1" containsNumber="1" containsInteger="1" minValue="400" maxValue="2023" count="316">
        <m/>
        <n v="1962"/>
        <n v="1996"/>
        <n v="1951"/>
        <n v="1966"/>
        <n v="1995"/>
        <n v="2003"/>
        <n v="1990"/>
        <n v="1993"/>
        <n v="1913"/>
        <n v="2013"/>
        <n v="1997"/>
        <n v="1985"/>
        <n v="1989"/>
        <n v="1095"/>
        <n v="1320"/>
        <n v="1616"/>
        <n v="1904"/>
        <n v="1945"/>
        <s v="14th century"/>
        <n v="1980"/>
        <n v="1264"/>
        <s v="1265-1274"/>
        <n v="1963"/>
        <n v="1958"/>
        <s v="c. 350 BCE"/>
        <s v="c. 340 BCE"/>
        <n v="2016"/>
        <s v="426 CE"/>
        <n v="400"/>
        <s v="c. 388-395 CE"/>
        <s v="c. 170-180 CE"/>
        <n v="1180"/>
        <s v="c. 1025"/>
        <n v="1936"/>
        <n v="1971"/>
        <n v="2006"/>
        <n v="1846"/>
        <n v="1833"/>
        <s v="1837-1843"/>
        <n v="1835"/>
        <n v="1842"/>
        <n v="1928"/>
        <n v="1860"/>
        <n v="1869"/>
        <n v="1857"/>
        <n v="1972"/>
        <n v="1981"/>
        <n v="1976"/>
        <n v="1968"/>
        <n v="1953"/>
        <n v="1786"/>
        <n v="2009"/>
        <n v="1998"/>
        <n v="2002"/>
        <n v="1907"/>
        <n v="1710"/>
        <n v="1713"/>
        <n v="1986"/>
        <n v="1967"/>
        <n v="1983"/>
        <n v="1984"/>
        <n v="1940"/>
        <n v="1908"/>
        <n v="1911"/>
        <n v="1906"/>
        <n v="1910"/>
        <n v="1917"/>
        <n v="1941"/>
        <n v="1888"/>
        <s v="1954-1959"/>
        <n v="1973"/>
        <n v="1994"/>
        <n v="1897"/>
        <n v="1353"/>
        <s v="c. 524 CE"/>
        <n v="2004"/>
        <n v="1935"/>
        <n v="1944"/>
        <n v="1975"/>
        <n v="1979"/>
        <n v="2000"/>
        <n v="1920"/>
        <n v="2005"/>
        <n v="1932"/>
        <n v="1847"/>
        <n v="1848"/>
        <n v="1849"/>
        <n v="1853"/>
        <n v="1947"/>
        <n v="1923"/>
        <n v="1948"/>
        <n v="1982"/>
        <n v="1959"/>
        <n v="1621"/>
        <n v="1956"/>
        <n v="1988"/>
        <n v="1965"/>
        <n v="1949"/>
        <n v="1942"/>
        <n v="1943"/>
        <n v="1922"/>
        <n v="1974"/>
        <n v="2010"/>
        <n v="2015"/>
        <n v="1918"/>
        <n v="1969"/>
        <s v="1605/1615"/>
        <n v="1895"/>
        <n v="1939"/>
        <n v="1400"/>
        <s v="1888-1903"/>
        <n v="1782"/>
        <s v="44 BCE"/>
        <s v="54-51 BCE"/>
        <s v="45 BCE"/>
        <n v="1499"/>
        <s v="c. 500-400 BCE"/>
        <n v="1899"/>
        <n v="1806"/>
        <n v="1952"/>
        <n v="1854"/>
        <s v="13th century"/>
        <n v="1977"/>
        <n v="1916"/>
        <s v="1972-1980"/>
        <n v="1991"/>
        <n v="1637"/>
        <n v="1641"/>
        <n v="1964"/>
        <n v="1843"/>
        <n v="1859"/>
        <s v="1860-1861"/>
        <s v="1838-1839"/>
        <s v="1837-1839"/>
        <s v="1836-1837"/>
        <n v="1970"/>
        <n v="1929"/>
        <n v="1866"/>
        <n v="1871"/>
        <n v="1864"/>
        <n v="1880"/>
        <n v="1892"/>
        <n v="1938"/>
        <n v="1844"/>
        <s v="1957-1960"/>
        <n v="2011"/>
        <n v="1957"/>
        <s v="1871-1872"/>
        <n v="1886"/>
        <n v="1884"/>
        <s v="108 CE"/>
        <s v="c. 125 CE"/>
        <s v="3rd century BCE"/>
        <s v="428 BCE"/>
        <s v="405 BCE"/>
        <s v="431 BCE"/>
        <s v="415 BCE"/>
        <n v="1961"/>
        <n v="1930"/>
        <n v="1841"/>
        <n v="1978"/>
        <n v="1934"/>
        <n v="1925"/>
        <n v="1862"/>
        <n v="1877"/>
        <s v="1995-1996"/>
        <s v="2019-2021"/>
        <s v="2006-2014"/>
        <n v="1890"/>
        <n v="1955"/>
        <n v="1960"/>
        <n v="1188"/>
        <s v="1776-1789"/>
        <n v="1809"/>
        <s v="1808/1832"/>
        <n v="1795"/>
        <s v="1835-1842"/>
        <s v="1929-1935"/>
        <n v="1992"/>
        <n v="1874"/>
        <n v="1891"/>
        <n v="1878"/>
        <n v="2019"/>
        <s v="1961/1964/1976"/>
        <n v="1937"/>
        <n v="1820"/>
        <n v="1837"/>
        <n v="1807"/>
        <s v="1812-1816"/>
        <n v="1927"/>
        <s v="2014 (posthumous)"/>
        <n v="1954"/>
        <n v="1651"/>
        <n v="1815"/>
        <n v="1824"/>
        <n v="2022"/>
        <n v="2001"/>
        <n v="1831"/>
        <s v="1739-1740"/>
        <n v="1748"/>
        <n v="1898"/>
        <n v="1902"/>
        <n v="1915"/>
        <n v="1926"/>
        <n v="1798"/>
        <n v="1790"/>
        <n v="1788"/>
        <s v="1781/1787"/>
        <n v="1785"/>
        <n v="1793"/>
        <n v="1797"/>
        <n v="2008"/>
        <n v="1850"/>
        <n v="1148"/>
        <n v="1999"/>
        <s v="1986-1991"/>
        <n v="1909"/>
        <n v="2012"/>
        <n v="2023"/>
        <s v="c. 400 BCE"/>
        <n v="1872"/>
        <s v="1869-1872"/>
        <n v="1856"/>
        <n v="1796"/>
        <s v="1986/1991"/>
        <n v="1689"/>
        <n v="2014"/>
        <s v="c. 50 BCE"/>
        <n v="1894"/>
        <n v="1190"/>
        <s v="c. 1190"/>
        <n v="1887"/>
        <n v="1901"/>
        <n v="1912"/>
        <s v="1933-1943"/>
        <n v="1924"/>
        <n v="1867"/>
        <n v="1885"/>
        <s v="1867-1883"/>
        <n v="1839"/>
        <n v="1987"/>
        <n v="2017"/>
        <n v="1851"/>
        <s v="1930-1943"/>
        <n v="1855"/>
        <s v="1882/1887"/>
        <s v="1883-1885"/>
        <n v="1889"/>
        <n v="1577"/>
        <s v="1077-1078"/>
        <n v="1548"/>
        <s v="1578-1579"/>
        <s v="8 CE"/>
        <s v="1946-1959"/>
        <n v="1914"/>
        <n v="1933"/>
        <s v="1st century CE"/>
        <s v="c. 220"/>
        <s v="c. 380 BCE"/>
        <s v="c. 375 BCE"/>
        <s v="c. 385 BCE"/>
        <s v="1st-2nd century CE"/>
        <n v="1805"/>
        <n v="550"/>
        <s v="1913-1927"/>
        <n v="1919"/>
        <s v="1920-1921"/>
        <s v="1921-1922"/>
        <n v="1063"/>
        <s v="1532-1564"/>
        <s v="1870-1891"/>
        <n v="1921"/>
        <s v="1910-1913"/>
        <n v="1903"/>
        <n v="1791"/>
        <n v="1840"/>
        <n v="1896"/>
        <n v="1818"/>
        <s v="65 CE"/>
        <s v="41 CE"/>
        <s v="49 CE"/>
        <s v="1595-1596"/>
        <s v="1600-1601"/>
        <n v="1599"/>
        <n v="1606"/>
        <n v="1603"/>
        <n v="1597"/>
        <s v="1596-1599"/>
        <s v="1610-1611"/>
        <n v="1677"/>
        <n v="1830"/>
        <s v="12th century"/>
        <n v="1186"/>
        <n v="2007"/>
        <s v="1951-1963"/>
        <s v="c. 2nd-3rd century CE"/>
        <n v="1883"/>
        <n v="1876"/>
        <n v="1881"/>
        <s v="1920-1922"/>
        <s v="10th-11th century"/>
        <s v="c. 3rd-6th century CE"/>
        <s v="c. 800-500 BCE"/>
        <n v="1873"/>
        <n v="1865"/>
        <n v="1870"/>
        <n v="1759"/>
        <s v="c. 200 BCE-200 CE"/>
        <n v="1764"/>
        <n v="1931"/>
        <s v="1980-1983"/>
        <n v="2018"/>
        <s v="c. 300 BCE"/>
        <n v="1893"/>
        <n v="1882"/>
      </sharedItems>
    </cacheField>
    <cacheField name="Edition" numFmtId="0">
      <sharedItems containsString="0" containsBlank="1" containsNumber="1" containsInteger="1" minValue="1990" maxValue="2025"/>
    </cacheField>
    <cacheField name="Publisher" numFmtId="0">
      <sharedItems containsBlank="1"/>
    </cacheField>
    <cacheField name="Published_Title" numFmtId="0">
      <sharedItems containsBlank="1"/>
    </cacheField>
    <cacheField name="Published_Language" numFmtId="0">
      <sharedItems containsBlank="1"/>
    </cacheField>
    <cacheField name="Page_Count" numFmtId="0">
      <sharedItems containsBlank="1" containsMixedTypes="1" containsNumber="1" containsInteger="1" minValue="8" maxValue="3600"/>
    </cacheField>
    <cacheField name="Description_GenAI" numFmtId="0">
      <sharedItems containsBlank="1" longText="1"/>
    </cacheField>
    <cacheField name="Recommended_By" numFmtId="0">
      <sharedItems containsBlank="1"/>
    </cacheField>
    <cacheField name="Priority" numFmtId="0">
      <sharedItems containsString="0" containsBlank="1" containsNumber="1" containsInteger="1" minValue="2" maxValue="5" count="5">
        <m/>
        <n v="5"/>
        <n v="4"/>
        <n v="3"/>
        <n v="2"/>
      </sharedItems>
    </cacheField>
    <cacheField name="Rating" numFmtId="2">
      <sharedItems containsString="0" containsBlank="1" containsNumber="1" containsInteger="1" minValue="1" maxValue="5"/>
    </cacheField>
    <cacheField name="Read" numFmtId="2">
      <sharedItems containsBlank="1" count="3">
        <s v="N"/>
        <s v="Y"/>
        <m u="1"/>
      </sharedItems>
    </cacheField>
    <cacheField name="Started_Date" numFmtId="2">
      <sharedItems containsNonDate="0" containsString="0" containsBlank="1"/>
    </cacheField>
    <cacheField name="Finished_Date" numFmtId="2">
      <sharedItems containsNonDate="0" containsString="0" containsBlank="1"/>
    </cacheField>
    <cacheField name="Library_Physical_MEX" numFmtId="2">
      <sharedItems containsBlank="1" count="3">
        <s v="N"/>
        <s v="Y"/>
        <m u="1"/>
      </sharedItems>
    </cacheField>
    <cacheField name="Library_Physical_EUR" numFmtId="2">
      <sharedItems containsBlank="1" count="3">
        <s v="N"/>
        <s v="Y"/>
        <m u="1"/>
      </sharedItems>
    </cacheField>
    <cacheField name="Library_Digital_Main" numFmtId="2">
      <sharedItems containsBlank="1" count="3">
        <m/>
        <s v="Y"/>
        <s v="N"/>
      </sharedItems>
    </cacheField>
    <cacheField name="Library_Mobile_Kindle" numFmtId="2">
      <sharedItems containsNonDate="0" containsString="0" containsBlank="1"/>
    </cacheField>
    <cacheField name="Library_Mobile_iPad" numFmtId="2">
      <sharedItems containsNonDate="0" containsString="0" containsBlank="1"/>
    </cacheField>
    <cacheField name="Library_Mobile_iPhone" numFmtId="2">
      <sharedItems containsNonDate="0" containsString="0" containsBlank="1"/>
    </cacheField>
    <cacheField name="Goodreads_Path" numFmtId="2">
      <sharedItems containsBlank="1"/>
    </cacheField>
    <cacheField name="Hardcover_ID" numFmtId="2">
      <sharedItems containsNonDate="0" containsString="0" containsBlank="1"/>
    </cacheField>
    <cacheField name="Hardcover_Path" numFmtId="2">
      <sharedItems containsNonDate="0" containsString="0" containsBlank="1"/>
    </cacheField>
    <cacheField name="Cover_RAW" numFmtId="0">
      <sharedItems containsBlank="1"/>
    </cacheField>
    <cacheField name="Cover_FTD" numFmtId="0">
      <sharedItems containsBlank="1"/>
    </cacheField>
    <cacheField name="Published_Date_Decade" numFmtId="0">
      <sharedItems containsSemiMixedTypes="0" containsString="0" containsNumber="1" containsInteger="1" minValue="0" maxValue="2020" count="53">
        <n v="0"/>
        <n v="1960"/>
        <n v="1990"/>
        <n v="1950"/>
        <n v="2000"/>
        <n v="1910"/>
        <n v="2010"/>
        <n v="1980"/>
        <n v="1090"/>
        <n v="1320"/>
        <n v="1610"/>
        <n v="1900"/>
        <n v="1940"/>
        <n v="1260"/>
        <n v="400"/>
        <n v="1180"/>
        <n v="1930"/>
        <n v="1970"/>
        <n v="1840"/>
        <n v="1830"/>
        <n v="1920"/>
        <n v="1860"/>
        <n v="1850"/>
        <n v="1780"/>
        <n v="1710"/>
        <n v="1880"/>
        <n v="1890"/>
        <n v="1350"/>
        <n v="1620"/>
        <n v="1400"/>
        <n v="1490"/>
        <n v="1800"/>
        <n v="1630"/>
        <n v="1640"/>
        <n v="1870"/>
        <n v="1790"/>
        <n v="1820"/>
        <n v="1650"/>
        <n v="1810"/>
        <n v="2020"/>
        <n v="1740"/>
        <n v="1140"/>
        <n v="1680"/>
        <n v="1190"/>
        <n v="1570"/>
        <n v="1540"/>
        <n v="550"/>
        <n v="1060"/>
        <n v="1590"/>
        <n v="1600"/>
        <n v="1670"/>
        <n v="1750"/>
        <n v="1760"/>
      </sharedItems>
    </cacheField>
    <cacheField name="Published_Date_Century" numFmtId="0">
      <sharedItems containsSemiMixedTypes="0" containsString="0" containsNumber="1" containsInteger="1" minValue="0" maxValue="21" count="16">
        <n v="0"/>
        <n v="20"/>
        <n v="21"/>
        <n v="11"/>
        <n v="14"/>
        <n v="17"/>
        <n v="13"/>
        <n v="4"/>
        <n v="12"/>
        <n v="19"/>
        <n v="18"/>
        <n v="1"/>
        <n v="15"/>
        <n v="16"/>
        <n v="6"/>
        <n v="2" u="1"/>
      </sharedItems>
    </cacheField>
    <cacheField name="Book_Type" numFmtId="0">
      <sharedItems containsBlank="1"/>
    </cacheField>
    <cacheField name="Temporary Tags" numFmtId="0">
      <sharedItems containsBlank="1"/>
    </cacheField>
    <cacheField name="Tradition" numFmtId="0">
      <sharedItems containsBlank="1"/>
    </cacheField>
    <cacheField name="Notes" numFmtId="0">
      <sharedItems containsBlank="1"/>
    </cacheField>
    <cacheField name="Composite_Work_Author" numFmtId="0">
      <sharedItems/>
    </cacheField>
    <cacheField name="Composite_Author_Work" numFmtId="0">
      <sharedItems/>
    </cacheField>
    <cacheField name="Composite_Work_Author_Clean" numFmtId="0">
      <sharedItems count="3716">
        <s v="Quran (Continued Centrality) by (Islamic Revelation)"/>
        <s v="The Vampyre and Other Tales of the Macabre by "/>
        <s v="The Box Man by Abe, Kōbō"/>
        <s v="The Woman in the Dunes by Abe, Kōbō"/>
        <s v="Letters of Abelard and Heloise by Abelard &amp; Heloise"/>
        <s v="Historia Calamitatum (The Story of My Misfortunes) by Abelard, Peter"/>
        <s v="Sic et Non (Yes and No) by Abelard, Peter"/>
        <s v="Leonora Carrington: Surrealism, Alchemy and Art by Aberth, Susan L."/>
        <s v="Alphabetical Africa by Abish, Walter"/>
        <s v="How German Is It by Abish, Walter"/>
        <s v="The Spell of the Sensuous by Abram, David"/>
        <s v="S., (Ship of Theseus) by Abrams, J.J. &amp; Dorst, Doug"/>
        <s v="Arrow of God by Achebe, Chinua"/>
        <s v="No Longer at Ease by Achebe, Chinua"/>
        <s v="Things Fall Apart by Achebe, Chinua"/>
        <s v="Blood and Guts in High School by Acker, Kathy"/>
        <s v="The Dreamers by Adair, Gilbert"/>
        <s v="Americanah by Adichie, Chimamanda Ngozi"/>
        <s v="Half of a Yellow Sun by Adichie, Chimamanda Ngozi"/>
        <s v="Speedboat by Adler, Renata"/>
        <s v="Minima Moralia / Dialectic of Enlightenment by Adorno, T.W. (&amp; Horkheimer)"/>
        <s v="The Authoritarian Personality by Adorno, T.W. (et al.)"/>
        <s v="Lectures on Aesthetics by Adorno, T.W."/>
        <s v="Aesthetic Theory by Adorno, Theodor W."/>
        <s v="Aesthetics and Politics by Adorno, Theodor W."/>
        <s v="Minima Moralia by Adorno, Theodor W."/>
        <s v="Minima Moralia: Reflections from Damaged Life by Adorno, Theodor W."/>
        <s v="Minima Moralia: Reflections on a Damaged Life by Adorno, Theodor W."/>
        <s v="Negative Dialectics by Adorno, Theodor W."/>
        <s v="Aesop's Fables by Aesop"/>
        <s v="Aesop's Illustrated Fables by Aesop"/>
        <s v="Homo Sacer by Agamben, Giorgio"/>
        <s v="State of Exception by Agamben, Giorgio"/>
        <s v="The Coming Community by Agamben, Giorgio"/>
        <s v="Dark Entries by Aickman, Robert"/>
        <s v="Go Back at Once by Aickman, Robert"/>
        <s v="Robert Aickman: Selected Letters to Kirby McCauley, April 1967-December 1980 by Aickman, Robert"/>
        <s v="Sub Rosa by Aickman, Robert"/>
        <s v="The Attempted Rescue by Aickman, Robert"/>
        <s v="The Collected Strange Stories of Robert Aickman, Volume I by Aickman, Robert"/>
        <s v="The Collected Strange Stories of Robert Aickman, Volume II by Aickman, Robert"/>
        <s v="An Episode in the Life of a Landscape Painter by Aira, César"/>
        <s v="Journey to the South by Ajvaz, Michal"/>
        <s v="The Other City by Ajvaz, Michal"/>
        <s v="Martyr! by Akbar, Kaveh"/>
        <s v="Selected Poems by Akhmatova, Anna"/>
        <s v="Hell Screen by Akutagawa, Ryūnosuke"/>
        <s v="Rashōmon and Seventeen Other Stories by Akutagawa, Ryūnosuke"/>
        <s v="The Lost Estate by Alain-Fournier, Henri"/>
        <s v="Leave the World Behind by Alam, Rumaan"/>
        <s v="Fascism: A Warning by Albright, Madeleine K."/>
        <s v="Little Women by Alcott, Louisa May"/>
        <s v="Odilon Redon: Pastels and Noirs by Alec Wildenstein"/>
        <s v="The Book Censor's Library by Al-Essa, Bothayna"/>
        <s v="The Queen of Spades by Alexander Pushkin"/>
        <s v="The New Jim Crow: Mass Incarceration in the Age of Colorblindness by Alexander, Michelle"/>
        <s v="Secondhand Time by Alexievich, Svetlana"/>
        <s v="Voices from Chernobyl by Alexievich, Svetlana"/>
        <s v="War's Unwomanly Face by Alexievich, Svetlana"/>
        <s v="Zinky Boys by Alexievich, Svetlana"/>
        <s v="The Incoherence of the Philosophers by Al-Ghazali"/>
        <s v="The Incoherence of the Philosophers (Tahafut al-Falasifah) by Al-Ghazali"/>
        <s v="The Revival of the Religious Sciences (Ihya' 'Ulum al-Din) by Al-Ghazali"/>
        <s v="Optics (Kitab al-Manazir) by Alhazen (Ibn al-Haytham)"/>
        <s v="Madonna in a Fur Coat by Ali, Sabahattin"/>
        <s v="De Monarchia by Alighieri, Dante"/>
        <s v="La Vita Nuova by Alighieri, Dante"/>
        <s v="The Divine Comedy by Alighieri, Dante"/>
        <s v="The Stanley Kubrick Archives by Alison Castle"/>
        <s v="Kitab al-Jabr wa-l-Muqabala (The Compendious Book on Calculation by Completion and Balancing) by al-Khwarizmi"/>
        <s v="Paula by Allende, Isabel"/>
        <s v="The House of the Spirits by Allende, Isabel"/>
        <s v="Trash by Allison, Dorothy"/>
        <s v="Gaspard de la Nuit by Aloysius Bertrand"/>
        <s v="Band of Brothers by Ambrose, Stephen E."/>
        <s v="Charles Bovary, Country Doctor by Améry, Jean"/>
        <s v="Lucky Jim by Amis, Kingsley"/>
        <s v="Time's Arrow by Amis, Martin"/>
        <s v="Imagined Communities by Anderson, Benedict"/>
        <s v="Odilon Redon: The Graphic Work by André Mellerio"/>
        <s v="Diego Rivera by Andrea Kettenmann"/>
        <s v="The Chemical Wedding of Christian Rosenkreutz by Andreae, Johann Valentin (Attr.)"/>
        <s v="The Chemical Wedding of Christian Rosenkreutz by Andreae, Johann Valentin"/>
        <s v="Japanese Woodblock Prints (Ukiyo-e) by Andreas Marks"/>
        <s v="The Red Laugh by Andreyev, Leonid"/>
        <s v="The Bridge Over the Drina by Andrić, Ivo"/>
        <s v="Annie Leibovitz by Annie Leibovitz"/>
        <s v="Epistle of Barnabas by Anonymous (Attr. Barnabas)"/>
        <s v="Baruch by Anonymous (Attr. Baruch)"/>
        <s v="Corpus Hermeticum by Anonymous (Attr. Hermes Trismegistus)"/>
        <s v="James (New Testament) by Anonymous (Attr. James)"/>
        <s v="1 John / 2 John / 3 John (New Testament) by Anonymous (Attr. John)"/>
        <s v="Gospel of John (New Testament) by Anonymous (Attr. John)"/>
        <s v="Revelation (Apocalypse of John) (New Testament) by Anonymous (Attr. John)"/>
        <s v="Jude (New Testament) by Anonymous (Attr. Jude)"/>
        <s v="Acts of the Apostles (New Testament) by Anonymous (Attr. Luke)"/>
        <s v="Gospel of Luke (New Testament) by Anonymous (Attr. Luke)"/>
        <s v="Gospel of Mark (New Testament) by Anonymous (Attr. Mark)"/>
        <s v="Gospel of Matthew (New Testament) by Anonymous (Attr. Matthew)"/>
        <s v="Ephesians / Colossians / 2 Thessalonians / 1 Timothy / 2 Timothy / Titus (Deutero-Pauline Epistles) by Anonymous (Attr. Paul)"/>
        <s v="1 Peter / 2 Peter (New Testament) by Anonymous (Attr. Peter)"/>
        <s v="Ecclesiastes by Anonymous (Attr. Solomon)"/>
        <s v="Song of Songs (Song of Solomon) by Anonymous (Attr. Solomon)"/>
        <s v="Wisdom of Solomon by Anonymous (Attr. Solomon)"/>
        <s v="Guanzi by Anonymous (Attributed to Guan Zhong)"/>
        <s v="Manusmriti (Laws of Manu) by Anonymous (Attributed to Manu)"/>
        <s v="1 Chronicles / 2 Chronicles by Anonymous (Compiled Tradition)"/>
        <s v="1 Kings / 2 Kings by Anonymous (Compiled Tradition)"/>
        <s v="1 Samuel / 2 Samuel by Anonymous (Compiled Tradition)"/>
        <s v="Deuteronomy by Anonymous (Compiled Tradition)"/>
        <s v="Exodus by Anonymous (Compiled Tradition)"/>
        <s v="Ezra / Nehemiah by Anonymous (Compiled Tradition)"/>
        <s v="Genesis by Anonymous (Compiled Tradition)"/>
        <s v="Joshua by Anonymous (Compiled Tradition)"/>
        <s v="Judges by Anonymous (Compiled Tradition)"/>
        <s v="Leviticus by Anonymous (Compiled Tradition)"/>
        <s v="Numbers by Anonymous (Compiled Tradition)"/>
        <s v="Aranyakas (Various, associated with Vedas) by Anonymous (Compiled)"/>
        <s v="Atharva Veda Samhita (Vedas) by Anonymous (Compiled)"/>
        <s v="Book of Documents (Shujing) by Anonymous (Compiled)"/>
        <s v="Book of Rites (Liji) by Anonymous (Compiled)"/>
        <s v="Brahmanas (Various, associated with Vedas) by Anonymous (Compiled)"/>
        <s v="Classic of Poetry (Shijing) by Anonymous (Compiled)"/>
        <s v="I Ching (Book of Changes) by Anonymous (Compiled)"/>
        <s v="One Thousand and One Nights (Alf Laylah wa-Laylah) by Anonymous (Compiled)"/>
        <s v="Principal Upanishads (Brihadaranyaka, Chandogya, Katha, Isha, Kena, Mundaka, Mandukya, Aitareya, Taittiriya, Prashna, Shvetashvatara) by Anonymous (Compiled)"/>
        <s v="Rig Veda Samhita (Vedas) by Anonymous (Compiled)"/>
        <s v="Sama Veda Samhita (Vedas) by Anonymous (Compiled)"/>
        <s v="The Tale of the Heike (Heike Monogatari) by Anonymous (Compiled)"/>
        <s v="Yajur Veda Samhita (Vedas) by Anonymous (Compiled)"/>
        <s v="Psalms by Anonymous (Compiled, attr. David)"/>
        <s v="Proverbs by Anonymous (Compiled, attr. Solomon)"/>
        <s v="Popol Vuh by Anonymous (Mayan, compiled later)"/>
        <s v="Pearl / Cleanness / Patience by Anonymous (Pearl Poet)"/>
        <s v="Sir Gawain and the Green Knight by Anonymous (Pearl Poet)"/>
        <s v="Gospel of Truth by Anonymous (Valentinian Attr.)"/>
        <s v="1 Maccabees / 2 Maccabees by Anonymous"/>
        <s v="A Woman in Berlin by Anonymous"/>
        <s v="Apocryphon of John by Anonymous"/>
        <s v="Aucassin et Nicolette by Anonymous"/>
        <s v="Beowulf by Anonymous"/>
        <s v="Daniel by Anonymous"/>
        <s v="Diamond Sutra (Mahayana Sutra) by Anonymous"/>
        <s v="Didache by Anonymous"/>
        <s v="Esther by Anonymous"/>
        <s v="Gospel of Philip by Anonymous"/>
        <s v="Gospel of Thomas by Anonymous"/>
        <s v="Heart Sutra (Mahayana Sutra) by Anonymous"/>
        <s v="Hebrews (New Testament) by Anonymous"/>
        <s v="Heliand by Anonymous"/>
        <s v="Hildebrandslied by Anonymous"/>
        <s v="Job by Anonymous"/>
        <s v="Jonah by Anonymous"/>
        <s v="Judith by Anonymous"/>
        <s v="La vida de Lazarillo de Tormes by Anonymous"/>
        <s v="Lankavatara Sutra (Mahayana Sutra) by Anonymous"/>
        <s v="Lazarillo de Tormes by Anonymous"/>
        <s v="Lotus Sutra (Mahayana Sutra) by Anonymous"/>
        <s v="Milinda Panha by Anonymous"/>
        <s v="Muspilli by Anonymous"/>
        <s v="Nibelungenlied by Anonymous"/>
        <s v="Nineteen Old Poems by Anonymous"/>
        <s v="Poema de Mío Cid by Anonymous"/>
        <s v="Questions of Milinda (Milinda Panha) by Anonymous"/>
        <s v="Ruth by Anonymous"/>
        <s v="Satapatha Brahmana by Anonymous"/>
        <s v="Surya Siddhanta by Anonymous"/>
        <s v="The Bible by Anonymous"/>
        <s v="The Cloud of Unknowing by Anonymous"/>
        <s v="The Dream of the Rood by Anonymous"/>
        <s v="The Koran by Anonymous"/>
        <s v="The Owl and the Nightingale by Anonymous"/>
        <s v="The Poem of the Cid (Cantar de mio Cid) by Anonymous"/>
        <s v="The Poetic Edda by Anonymous"/>
        <s v="The Song of Roland (Chanson de Roland) by Anonymous"/>
        <s v="The Wanderer / The Seafarer by Anonymous"/>
        <s v="Theologia Germanica by Anonymous"/>
        <s v="Thunder, Perfect Mind by Anonymous"/>
        <s v="Tobit by Anonymous"/>
        <s v="Trimorphic Protennoia by Anonymous"/>
        <s v="Proslogion / Monologion / Cur Deus Homo by Anselm of Canterbury"/>
        <s v="Minor Angels by Antoine Volodine"/>
        <s v="Radiant Terminus by Antoine Volodine"/>
        <s v="Alcools by Apollinaire, Guillaume"/>
        <s v="Poems (Alcools, Calligrammes) by Apollinaire, Guillaume"/>
        <s v="Badenheim 1939 by Appelfeld, Aharon"/>
        <s v="Gulag: A History by Applebaum, Anne"/>
        <s v="Red Famine: Stalin's War on Ukraine by Applebaum, Anne"/>
        <s v="Twilight of Democracy: The Seductive Lure of Authoritarianism by Applebaum, Anne"/>
        <s v="The Golden Ass (Metamorphoses - Apuleius) by Apuleius, Lucius"/>
        <s v="The Golden Ass by Apuleius"/>
        <s v="Commentaries on Aristotle by Aquinas, Thomas"/>
        <s v="Summa Contra Gentiles by Aquinas, Thomas"/>
        <s v="Summa Theologica by Aquinas, Thomas"/>
        <s v="Aurélien by Aragon, Louis"/>
        <s v="Irene's Cunt by Aragon, Louis"/>
        <s v="Les Chambres by Aragon, Louis"/>
        <s v="Paris Peasant by Aragon, Louis"/>
        <s v="Eichmann in Jerusalem by Arendt, Hannah"/>
        <s v="On Revolution by Arendt, Hannah"/>
        <s v="The Human Condition by Arendt, Hannah"/>
        <s v="The Origins of Totalitarianism by Arendt, Hannah"/>
        <s v="Orlando Furioso by Ariosto, Ludovico"/>
        <s v="De Anima by Aristotle"/>
        <s v="Metaphysics by Aristotle"/>
        <s v="Nicomachean Ethics by Aristotle"/>
        <s v="Physics by Aristotle"/>
        <s v="Poetics by Aristotle"/>
        <s v="Politics by Aristotle"/>
        <s v="The Art of Rhetoric by Aristotle"/>
        <s v="The Nicomachean Ethics by Aristotle"/>
        <s v="The Combinations by Armand, Louis"/>
        <s v="50 Drawings to Murder Magic by Artaud, Antonin"/>
        <s v="Art and Death by Artaud, Antonin"/>
        <s v="Artaud Anthology by Artaud, Antonin"/>
        <s v="Artaud the Moma by Artaud, Antonin"/>
        <s v="Collected Works of Antonin Artaud by Artaud, Antonin"/>
        <s v="Heliogabalus: Or, The Crowned Anarchist by Artaud, Antonin"/>
        <s v="Les Tarahumaras by Artaud, Antonin"/>
        <s v="Letters to André Breton by Artaud, Antonin"/>
        <s v="Mexico and Voyage to the Land of the Tarahumaras by Artaud, Antonin"/>
        <s v="Selected Writings by Artaud, Antonin"/>
        <s v="The Alfred Jarry Theater by Artaud, Antonin"/>
        <s v="The Cenci by Artaud, Antonin"/>
        <s v="The Conquest of Mexico by Artaud, Antonin"/>
        <s v="The Nerve Meter by Artaud, Antonin"/>
        <s v="The Peyote Dance by Artaud, Antonin"/>
        <s v="The Theater and Its Double by Artaud, Antonin"/>
        <s v="The Umbilicus of Limbo by Artaud, Antonin"/>
        <s v="To Have Done with the Judgment of God by Artaud, Antonin"/>
        <s v="Van Gogh: The Man Suicided by Society by Artaud, Antonin"/>
        <s v="Watchfiends &amp; Rack Screams: Works from the Final Period by Artaud, Antonin"/>
        <s v="Edgar Allan Poe and Arthur Machen by Arthur Machen &amp; Mark Samuels"/>
        <s v="The House of the Hidden Light by Arthur Machen and A.E. Waite"/>
        <s v="Queens of the Abyss: Lost Stories from the Women of the Weird by Ashley, Mike"/>
        <s v="The Ghost Slayers: Thrilling Tales of Occult Detection by Ashley, Mike"/>
        <s v="Buddhacarita by Ashvaghosha"/>
        <s v="Foundation by Asimov, Isaac"/>
        <s v="I, Robot by Asimov, Isaac"/>
        <s v="My Life as an Alien by Assi, Seraj"/>
        <s v="Life of Antony by Athanasius of Alexandria"/>
        <s v="On the Incarnation by Athanasius of Alexandria"/>
        <s v="Conference of the Birds (Mantiq al-Tayr) by Attar of Nishapur"/>
        <s v="Amos by Attributed to Amos"/>
        <s v="Abhidhamma Pitaka (Part of Pali Canon) by Attributed to Buddha (Compiled)"/>
        <s v="Sutta Pitaka (Part of Pali Canon, e.g., Digha Nikaya, Majjhima Nikaya) by Attributed to Buddha (Compiled)"/>
        <s v="Vinaya Pitaka (Part of Pali Canon) by Attributed to Buddha (Compiled)"/>
        <s v="Dhammapada (Part of Pali Canon) by Attributed to Buddha"/>
        <s v="Spring and Autumn Annals (Chunqiu) by Attributed to Confucius"/>
        <s v="Ezekiel by Attributed to Ezekiel"/>
        <s v="Habakkuk by Attributed to Habakkuk"/>
        <s v="Haggai by Attributed to Haggai"/>
        <s v="Hosea by Attributed to Hosea"/>
        <s v="Isaiah by Attributed to Isaiah &amp; others"/>
        <s v="Jeremiah / Lamentations by Attributed to Jeremiah"/>
        <s v="Joel by Attributed to Joel"/>
        <s v="Malachi by Attributed to Malachi"/>
        <s v="Micah by Attributed to Micah"/>
        <s v="Nahum by Attributed to Nahum"/>
        <s v="Obadiah by Attributed to Obadiah"/>
        <s v="Zechariah by Attributed to Zechariah"/>
        <s v="Zephaniah by Attributed to Zephaniah"/>
        <s v="Cat's Eye / Alias Grace by Atwood, Margaret"/>
        <s v="Oryx and Crake (MaddAddam Trilogy) by Atwood, Margaret"/>
        <s v="The Blind Assassin by Atwood, Margaret"/>
        <s v="The Handmaid's Tale by Atwood, Margaret"/>
        <s v="Poems (Collected Poems) by Auden, W. H."/>
        <s v="Collected Poems by Auden, W.H."/>
        <s v="Penpal by Auerbach, Dathan"/>
        <s v="Non-Places: Introduction to an Anthropology of Supermodernity by Augé, Marc"/>
        <s v="City of God by Augustine of Hippo"/>
        <s v="Confessions by Augustine of Hippo"/>
        <s v="Enchiridion on Faith, Hope, and Love by Augustine of Hippo"/>
        <s v="On Christian Doctrine (De Doctrina Christiana) by Augustine of Hippo"/>
        <s v="On Free Choice of the Will by Augustine of Hippo"/>
        <s v="On the Trinity (De Trinitate) by Augustine of Hippo"/>
        <s v="Meditations by Aurelius, Marcus"/>
        <s v="Emma by Austen, Jane"/>
        <s v="Mansfield Park by Austen, Jane"/>
        <s v="Northanger Abbey by Austen, Jane"/>
        <s v="Persuasion by Austen, Jane"/>
        <s v="Pride and Prejudice by Austen, Jane"/>
        <s v="Sense and Sensibility by Austen, Jane"/>
        <s v="Baumgartner by Auster, Paul"/>
        <s v="The New York Trilogy by Auster, Paul"/>
        <s v="How to Do Things with Words by Austin, J.L."/>
        <s v="Commentaries on Aristotle by Averroes (Ibn Rushd)"/>
        <s v="The Incoherence of the Incoherence (Tahafut al-Tahafut) by Averroes (Ibn Rushd)"/>
        <s v="The Incoherence of the Incoherence by Averroes"/>
        <s v="The Book of Healing (Kitab al-Shifa) by Avicenna (Ibn Sina)"/>
        <s v="The Canon of Medicine (Al-Qanun fi al-Tibb) by Avicenna (Ibn Sina)"/>
        <s v="The Canon of Medicine by Avicenna"/>
        <s v="Language, Truth, and Logic by Ayer, A.J."/>
        <s v="Slow Days, Fast Company by Babitz, Eve"/>
        <s v="Slow Days, Fast Company: The World, the Flesh, and L.A. by Babitz, Eve"/>
        <s v="The Poetics of Space by Bachelard, Gaston"/>
        <s v="Malina by Bachmann, Ingeborg"/>
        <s v="A Man Called Ove by Backman, Fredrik"/>
        <s v="Essays (Francis Bacon) by Bacon, Francis"/>
        <s v="Novum Organum by Bacon, Francis"/>
        <s v="The New Atlantis by Bacon, Francis"/>
        <s v="Opus Majus by Bacon, Roger"/>
        <s v="Brahma Sutras (Vedanta Sutras) by Badarayana"/>
        <s v="Being and Event by Badiou, Alain"/>
        <s v="Logics of Worlds by Badiou, Alain"/>
        <s v="The Flick by Baker, Annie"/>
        <s v="Miss Hargreaves by Baker, Frank"/>
        <s v="The Peregrine by Baker, J.A."/>
        <s v="Russian Criminal Tattoo Encyclopaedia Volume I by Baldaev, Danzig"/>
        <s v="Russian Criminal Tattoo Encyclopaedia Volume II by Baldaev, Danzig"/>
        <s v="Another Country by Baldwin, James"/>
        <s v="Giovanni’s Room by Baldwin, James"/>
        <s v="Giovanni's Room by Baldwin, James"/>
        <s v="Go Tell It on the Mountain by Baldwin, James"/>
        <s v="Go Tell It on the Mountain / Giovanni's Room / Another Country by Baldwin, James"/>
        <s v="Going to Meet the Man by Baldwin, James"/>
        <s v="If Beale Street Could Talk by Baldwin, James"/>
        <s v="Notes of a Native Son by Baldwin, James"/>
        <s v="Notes of a Native Son / The Fire Next Time by Baldwin, James"/>
        <s v="Sonny's Blues by Baldwin, James"/>
        <s v="The Fire Next Time by Baldwin, James"/>
        <s v="Cocaine Nights by Ballard, J.G."/>
        <s v="Concrete Island by Ballard, J.G."/>
        <s v="Crash by Ballard, J.G."/>
        <s v="Empire of the Sun by Ballard, J.G."/>
        <s v="High-Rise by Ballard, J.G."/>
        <s v="Super-Cannes by Ballard, J.G."/>
        <s v="The Atrocity Exhibition by Ballard, J.G."/>
        <s v="The Complete Stories of J.G. Ballard by Ballard, J.G."/>
        <s v="The Crystal World by Ballard, J.G."/>
        <s v="The Drowned World by Ballard, J.G."/>
        <s v="On the Calculation of Volume I by Balle, Solvej"/>
        <s v="On the Calculation of Volume II by Balle, Solvej"/>
        <s v="On the Calculation of Volume III by Balle, Solvej"/>
        <s v="On the Calculation of Volume IV by Balle, Solvej"/>
        <s v="On the Calculation of Volume V by Balle, Solvej"/>
        <s v="Cousin Bette by Balzac, Honoré de"/>
        <s v="Cousin Bette (La Cousine Bette) (Comédie Humaine) by Balzac, Honoré de"/>
        <s v="Eugénie Grandet by Balzac, Honoré de"/>
        <s v="Eugénie Grandet (Comédie Humaine) by Balzac, Honoré de"/>
        <s v="Lost Illusions by Balzac, Honoré de"/>
        <s v="Lost Illusions (Illusions perdues) (Comédie Humaine) by Balzac, Honoré de"/>
        <s v="Père Goriot by Balzac, Honoré de"/>
        <s v="Père Goriot (Comédie Humaine) by Balzac, Honoré de"/>
        <s v="Sarrasine by Balzac, Honoré de"/>
        <s v="The Atheist’s Mass by Balzac, Honoré de"/>
        <s v="The Black Sheep by Balzac, Honoré de"/>
        <s v="The Human Comedy by Balzac, Honoré de"/>
        <s v="The Unknown Masterpiece by Balzac, Honoré de"/>
        <s v="Vadideki Zambak by Balzac, Honoré de"/>
        <s v="Book of Han (Hanshu) by Ban Gu"/>
        <s v="Lessons for Women by Ban Zhao"/>
        <s v="The Wasp Factory by Banks, Iain"/>
        <s v="The Vet's Daughter by Barbara Comyns"/>
        <s v="Odilon Redon: The Portraits by Barbara Larson"/>
        <s v="Les Diaboliques by Barbey d'Aurevilly, Jules"/>
        <s v="Hell by Barbusse, Henri"/>
        <s v="La Nuit des temps by Barjavel, René"/>
        <s v="Books of Blood: Volumes One to Three by Barker, Clive"/>
        <s v="Written with My Left Hand by Barker, Nugent"/>
        <s v="Nightwood by Barnes, Djuna"/>
        <s v="A History of the World in 10½ Chapters by Barnes, Julian"/>
        <s v="Flaubert's Parrot by Barnes, Julian"/>
        <s v="The Sense of an Ending by Barnes, Julian"/>
        <s v="The Imago Sequence and Other Stories by Barron, Laird"/>
        <s v="Giles Goat-Boy by Barth, John"/>
        <s v="Giles Goat-Boy / The Sot-Weed Factor by Barth, John"/>
        <s v="LETTERS by Barth, John"/>
        <s v="Lost in the Funhouse by Barth, John"/>
        <s v="The Sot-Weed Factor by Barth, John"/>
        <s v="A Lover's Discourse: Fragments by Barthes, Roland"/>
        <s v="Camera Lucida by Barthes, Roland"/>
        <s v="Image Music Text by Barthes, Roland"/>
        <s v="Mythologies by Barthes, Roland"/>
        <s v="S/Z by Barthes, Roland"/>
        <s v="Homilies on Genesis / Homilies on the Psalms by Basil the Great"/>
        <s v="The Garden of the Finzi-Continis by Bassani, Giorgio"/>
        <s v="Blue of Noon by Bataille, Georges"/>
        <s v="Erotism: Death and Sensuality by Bataille, Georges"/>
        <s v="Story of the Eye by Bataille, Georges"/>
        <s v="Visions of Excess by Bataille, Georges"/>
        <s v="Les Fleurs du Mal (The Flowers of Evil) by Baudelaire, Charles"/>
        <s v="Les Paradis Artificiels by Baudelaire, Charles"/>
        <s v="Paris Spleen by Baudelaire, Charles"/>
        <s v="Paris Spleen (Le Spleen de Paris) by Baudelaire, Charles"/>
        <s v="Poems by Baudelaire, Charles"/>
        <s v="Selected Prose Poems by Baudelaire, Charles"/>
        <s v="The Flowers of Evil by Baudelaire, Charles"/>
        <s v="For a Critique of the Political Economy of the Sign by Baudrillard, Jean"/>
        <s v="Simulacra and Simulation by Baudrillard, Jean"/>
        <s v="Simulacra and Simulation (Late 20th C influence) by Baudrillard, Jean"/>
        <s v="Symbolic Exchange and Death by Baudrillard, Jean"/>
        <s v="The Conspiracy of Art by Baudrillard, Jean"/>
        <s v="The System of Objects by Baudrillard, Jean"/>
        <s v="Grand Hotel by Baum, Vicki"/>
        <s v="Vipère au poing by Bazin, Hervé"/>
        <s v="Tender Is the Flesh by Bazterrica, Agustina"/>
        <s v="The Unworthy by Bazterrica, Agustina"/>
        <s v="The Sellout by Beatty, Paul"/>
        <s v="The Barber of Seville (Play) by Beaumarchais, Pierre"/>
        <s v="The Marriage of Figaro (Play) by Beaumarchais, Pierre"/>
        <s v="The Mandarins by Beauvoir, Simone de"/>
        <s v="The Second Sex by Beauvoir, Simone de"/>
        <s v="Fun Home: A Family Tragicomic (Graphic Memoir) by Bechdel, Alison"/>
        <s v="Endgame by Beckett, Samuel"/>
        <s v="Endgame / Krapp's Last Tape by Beckett, Samuel"/>
        <s v="First Love and Other Novellas by Beckett, Samuel"/>
        <s v="How It Is by Beckett, Samuel"/>
        <s v="Malone Dies by Beckett, Samuel"/>
        <s v="Malone Dies (Trilogy) by Beckett, Samuel"/>
        <s v="Molloy by Beckett, Samuel"/>
        <s v="Molloy (Trilogy) by Beckett, Samuel"/>
        <s v="Molloy / Malone Dies / The Unnamable (Trilogy) by Beckett, Samuel"/>
        <s v="Murphy by Beckett, Samuel"/>
        <s v="Proust by Beckett, Samuel"/>
        <s v="The Unnamable by Beckett, Samuel"/>
        <s v="Trilogy (Molloy, Malone Dies, The Unnamable) by Beckett, Samuel"/>
        <s v="Waiting for Godot by Beckett, Samuel"/>
        <s v="Watt by Beckett, Samuel"/>
        <s v="Vathek by Beckford, William"/>
        <s v="Ecclesiastical History of the English People by Bede"/>
        <s v="D-Day by Beevor, Antony"/>
        <s v="Stalingrad by Beevor, Antony"/>
        <s v="The Fall of Berlin by Beevor, Antony"/>
        <s v="Henderson the Rain King by Bellow, Saul"/>
        <s v="Herzog by Bellow, Saul"/>
        <s v="The Adventures of Augie March by Bellow, Saul"/>
        <s v="Petersburg by Bely, Andrei"/>
        <s v="Sirach (Ecclesiasticus) by Ben Sira, Jesus"/>
        <s v="Springtime in a Broken Mirror by Benedetti, Mario"/>
        <s v="The Truce by Benedetti, Mario"/>
        <s v="Rule of Saint Benedict by Benedict of Nursia"/>
        <s v="Rule of Saint Benedict (Continued Influence) by Benedict of Nursia"/>
        <s v="Illuminations / Arcades Project (fragments) by Benjamin, Walter"/>
        <s v="Illuminations: Essays and Reflections by Benjamin, Walter"/>
        <s v="The Work of Art in the Age of Mechanical Reproduction by Benjamin, Walter"/>
        <s v="The Vanishing Half by Bennett, Brit"/>
        <s v="The Necromancers by Benson, Robert Hugh"/>
        <s v="An Introduction to the Principles of Morals and Legislation by Bentham, Jeremy"/>
        <s v="Bergman on Bergman: Interviews with Ingmar Bergman by Bergman, Ingmar"/>
        <s v="Images: My Life in Film by Bergman, Ingmar"/>
        <s v="The Magic Lantern by Bergman, Ingmar"/>
        <s v="Creative Evolution by Bergson, Henri"/>
        <s v="The Two Sources of Morality and Religion by Bergson, Henri"/>
        <s v="A Treatise Concerning the Principles of Human Knowledge by Berkeley, George"/>
        <s v="Three Dialogues between Hylas and Philonous by Berkeley, George"/>
        <s v="Cruel Optimism by Berlant, Lauren"/>
        <s v="Félicien Rops: Caricatures and Illustrations by Bernadette Bonnier"/>
        <s v="Félicien Rops: Erotic and Fantastic Art by Bernadette Bonnier"/>
        <s v="Félicien Rops: Painter of Eroticism by Bernadette Bonnier"/>
        <s v="Félicien Rops: Satire and Sin by Bernadette Bonnier"/>
        <s v="Félicien Rops: The Complete Paintings by Bernadette Bonnier"/>
        <s v="Mouchette by Bernanos, Georges"/>
        <s v="Under Satan's Sun by Bernanos, Georges"/>
        <s v="Paul et Virginie by Bernardin de Saint-Pierre, Jacques-Henri"/>
        <s v="Concrete by Bernhard, Thomas"/>
        <s v="Correction by Bernhard, Thomas"/>
        <s v="Correction / Extinction / The Lime Works by Bernhard, Thomas"/>
        <s v="Correction / The Lime Works / Gargoyles by Bernhard, Thomas"/>
        <s v="Extinction by Bernhard, Thomas"/>
        <s v="Frost by Bernhard, Thomas"/>
        <s v="Gargoyles by Bernhard, Thomas"/>
        <s v="The Cheap-Eaters by Bernhard, Thomas"/>
        <s v="The Lime Works by Bernhard, Thomas"/>
        <s v="The Loser by Bernhard, Thomas"/>
        <s v="Woodcutters by Bernhard, Thomas"/>
        <s v="Yes by Bernhard, Thomas"/>
        <s v="The Demolished Man by Bester, Alfred"/>
        <s v="The Stars My Destination by Bester, Alfred"/>
        <s v="An Occurrence at Owl Creek Bridge by Bierce, Ambrose"/>
        <s v="An Occurrence at Owl Creek Bridge and Other Stories by Bierce, Ambrose"/>
        <s v="Ghost and Horror Stories of Ambrose Bierce by Bierce, Ambrose"/>
        <s v="The Complete Short Stories of Ambrose Bierce by Bierce, Ambrose"/>
        <s v="The Unabridged Devil's Dictionary by Bierce, Ambrose"/>
        <s v="The Invention of Morel by Bioy Casares, Adolfo"/>
        <s v="Commentaries on the Laws of England by Blackstone, William"/>
        <s v="Ancient Sorceries and Other Weird Stories by Blackwood, Algernon"/>
        <s v="Best Ghost Stories of Algernon Blackwood by Blackwood, Algernon"/>
        <s v="John Silence, Physician Extraordinary by Blackwood, Algernon"/>
        <s v="Pan's Garden by Blackwood, Algernon"/>
        <s v="The Centaur by Blackwood, Algernon"/>
        <s v="The Empty House and Other Ghost Stories by Blackwood, Algernon"/>
        <s v="The Lost Valley and Other Stories by Blackwood, Algernon"/>
        <s v="The Wendigo and Other Stories by Blackwood, Algernon"/>
        <s v="The Willows by Blackwood, Algernon"/>
        <s v="The Willows and Other Nightmares by Blackwood, Algernon"/>
        <s v="Corrigan by Blackwood, Caroline"/>
        <s v="Great Granny Webster by Blackwood, Caroline"/>
        <s v="Songs of Innocence and of Experience by Blake, William"/>
        <s v="The Complete Poetry and Prose by Blake, William"/>
        <s v="The Marriage of Heaven and Hell by Blake, William"/>
        <s v="Death Sentence by Blanchot, Maurice"/>
        <s v="Death Sentence (L'Arrêt de mort) by Blanchot, Maurice"/>
        <s v="The Space of Literature by Blanchot, Maurice"/>
        <s v="The Writing of the Disaster by Blanchot, Maurice"/>
        <s v="Thomas the Obscure by Blanchot, Maurice"/>
        <s v="The Secret Doctrine by Blavatsky, Helena"/>
        <s v="Q by Blissett, Luther"/>
        <s v="The Principle of Hope by Bloch, Ernst"/>
        <s v="How to Read and Why by Bloom, Harold"/>
        <s v="Shakespeare: The Invention of the Human by Bloom, Harold"/>
        <s v="The Anxiety of Influence by Bloom, Harold"/>
        <s v="The Western Canon by Bloom, Harold"/>
        <s v="The Woman Who Was Poor by Bloy, Leon"/>
        <s v="Akenfield by Blythe, Ronald"/>
        <s v="Decameron by Boccaccio, Giovanni"/>
        <s v="The Decameron by Boccaccio, Giovanni"/>
        <s v="Consolation of Philosophy by Boethius"/>
        <s v="Consolation of Philosophy (Continued Influence) by Boethius"/>
        <s v="The Consolation of Philosophy by Boethius"/>
        <s v="2666 by Bolaño, Roberto"/>
        <s v="Amulet by Bolaño, Roberto"/>
        <s v="Antwerp by Bolaño, Roberto"/>
        <s v="By Night in Chile by Bolaño, Roberto"/>
        <s v="Distant Star by Bolaño, Roberto"/>
        <s v="Monsieur Pain by Bolaño, Roberto"/>
        <s v="Nazi Literature in the Americas by Bolaño, Roberto"/>
        <s v="The Savage Detectives by Bolaño, Roberto"/>
        <s v="Alexander McQueen: Savage Beauty by Bolton, Andrew"/>
        <s v="Itinerarium Mentis in Deum (The Mind's Road to God) by Bonaventure"/>
        <s v="A Universal History of Infamy by Borges, Jorge Luis"/>
        <s v="Ficciones / Labyrinths / The Aleph by Borges, Jorge Luis"/>
        <s v="Fictions by Borges, Jorge Luis"/>
        <s v="Labyrinths by Borges, Jorge Luis"/>
        <s v="Selected Poems by Borges, Jorge Luis"/>
        <s v="The Aleph (in The Aleph and Other Stories) by Borges, Jorge Luis"/>
        <s v="The Book of Sand by Borges, Jorge Luis"/>
        <s v="The Garden of Forking Paths (in Ficciones) by Borges, Jorge Luis"/>
        <s v="Tlön, Uqbar, Orbis Tertius (in Ficciones) by Borges, Jorge Luis"/>
        <s v="Life of Samuel Johnson by Boswell, James"/>
        <s v="Distinction by Bourdieu, Pierre"/>
        <s v="The Logic of Practice by Bourdieu, Pierre"/>
        <s v="Julia Roseingrave by Bowen, Marjorie"/>
        <s v="The Sheltering Sky by Bowles, Paul"/>
        <s v="Fahrenheit by Bradbury, Ray"/>
        <s v="Fahrenheit 451 by Bradbury, Ray"/>
        <s v="Articulating Reasons by Brandom, Robert"/>
        <s v="Making It Explicit by Brandom, Robert"/>
        <s v="Jean Delville: Painter of the Ideal by Brendan Cole"/>
        <s v="Notes on the Cinematographer by Bresson, Robert"/>
        <s v="Les Champs Magnétiques (The Magnetic Fields) by Breton, André &amp; Soupault, Philippe"/>
        <s v="Manifestoes of Surrealism by Breton, André"/>
        <s v="Nadja by Breton, André"/>
        <s v="The Magnetic Fields by Breton, André"/>
        <s v="Le loup de Valberg by Briand, Pauline"/>
        <s v="The Angel Maker by Brijs, Stefan"/>
        <s v="The Process by Brion Gysin"/>
        <s v="Exquisite Corpse by Brite, Poppy Z."/>
        <s v="Georgia O'Keeffe by Britta Benke"/>
        <s v="The Death of Virgil by Broch, Hermann"/>
        <s v="The Sleepwalkers by Broch, Hermann"/>
        <s v="The Spell by Broch, Hermann"/>
        <s v="The Trilogy of Resistance (The Guiltless, etc.) by Broch, Hermann"/>
        <s v="The Runaway Soul by Brodkey, Harold"/>
        <s v="Slewfoot: A Tale of Bewitchery by Brom"/>
        <s v="Agnes Grey by Brontë, Anne"/>
        <s v="The Tenant of Wildfell Hall by Brontë, Anne"/>
        <s v="A Book of Ryhmes by Brontë, Charlotte"/>
        <s v="Jane Eyre by Brontë, Charlotte"/>
        <s v="Shirley by Brontë, Charlotte"/>
        <s v="Villette by Brontë, Charlotte"/>
        <s v="Wuthering Heights by Brontë, Emily"/>
        <s v="Amalgamemnon by Brooke-Rose, Christine"/>
        <s v="Thru by Brooke-Rose, Christine"/>
        <s v="Hotel du Lac by Brookner, Anita"/>
        <s v="Pseudodoxia Epidemica (Vulgar Errors) by Browne, Sir Thomas"/>
        <s v="Religio Medici / Pseudodoxia Epidemica (Vulgar Errors) by Browne, Sir Thomas"/>
        <s v="Urn Burial (Hydriotaphia) / The Garden of Cyrus by Browne, Sir Thomas"/>
        <s v="The Penguin Book of Demons by Bruce, Scott G."/>
        <s v="The Penguin Book of Hell by Bruce, Scott G."/>
        <s v="The Penguin Book of the Undead by Bruce, Scott G."/>
        <s v="The Divine Child by Bruckner, Pascal"/>
        <s v="The Fiery Angel by Bruisov, Valery"/>
        <s v="Between Man and Man by Buber, Martin"/>
        <s v="I and Thou by Buber, Martin"/>
        <s v="The Way of Man by Buber, Martin"/>
        <s v="Histoire Naturelle, générale et particulière by Buffon, Comte de"/>
        <s v="Factotum by Bukowski, Charles"/>
        <s v="Ham on Rye by Bukowski, Charles"/>
        <s v="Hollywood by Bukowski, Charles"/>
        <s v="Hot Water Music by Bukowski, Charles"/>
        <s v="Love Is a Dog from Hell by Bukowski, Charles"/>
        <s v="Notes of a Dirty Old Man by Bukowski, Charles"/>
        <s v="On Writing by Bukowski, Charles"/>
        <s v="Post Office by Bukowski, Charles"/>
        <s v="Pulp by Bukowski, Charles"/>
        <s v="Tales of Ordinary Madness by Bukowski, Charles"/>
        <s v="Women by Bukowski, Charles"/>
        <s v="You Get So Alone at Times That it Just Makes Sense by Bukowski, Charles"/>
        <s v="Bulfinch's Mythology by Bulfinch, Thomas"/>
        <s v="Heart of a Dog by Bulgakov, Mikhail"/>
        <s v="The Master and Margarita by Bulgakov, Mikhail"/>
        <s v="My Last Breath by Buñuel, Luis"/>
        <s v="My Last Sigh by Buñuel, Luis"/>
        <s v="Grace Abounding to the Chief of Sinners by Bunyan, John"/>
        <s v="Pilgrim's Progress by Bunyan, John"/>
        <s v="A Clockwork Orange by Burgess, Anthony"/>
        <s v="Earthly Powers by Burgess, Anthony"/>
        <s v="A Philosophical Enquiry into the Origin of Our Ideas of the Sublime and Beautiful by Burke, Edmund"/>
        <s v="Reflections on the Revolution in France by Burke, Edmund"/>
        <s v="A Little Princess by Burnett, Frances Hodgson"/>
        <s v="Cecilia by Burney, Fanny"/>
        <s v="Evelina by Burney, Fanny"/>
        <s v="Milkman by Burns, Anna"/>
        <s v="Black Hole by Burns, Charles"/>
        <s v="Poems, Chiefly in the Scottish Dialect by Burns, Robert"/>
        <s v="And the Hippos Were Boiled in Their Tanks by Burroughs, William S."/>
        <s v="Cities of the Red Night by Burroughs, William S."/>
        <s v="Junky by Burroughs, William S."/>
        <s v="Naked Lunch by Burroughs, William S."/>
        <s v="Naked Lunch: The Restored Text by Burroughs, William S."/>
        <s v="The Soft Machine / Nova Express (Rest of Cut-Up Trilogy) by Burroughs, William S."/>
        <s v="The Ticket That Exploded / Nova Express (Cut-up Trilogy) by Burroughs, William S."/>
        <s v="The Anatomy of Melancholy by Burton, Robert"/>
        <s v="Gender Trouble by Butler, Judith"/>
        <s v="Precarious Life / Frames of War by Butler, Judith"/>
        <s v="Bloodchild and Other Stories by Butler, Octavia E."/>
        <s v="Dawn by Butler, Octavia E."/>
        <s v="Kindred by Butler, Octavia E."/>
        <s v="Parable of the Sower by Butler, Octavia E."/>
        <s v="Parable of the Talents by Butler, Octavia E."/>
        <s v="Hudibras by Butler, Samuel"/>
        <s v="Degrees by Butor, Michel"/>
        <s v="Mobile: Study for the Representation of the United States by Butor, Michel"/>
        <s v="Passing Time by Butor, Michel"/>
        <s v="Passing Time (L'Emploi du temps) by Butor, Michel"/>
        <s v="The Singularity by Buzzati, Dino"/>
        <s v="The Tartar Steppe by Buzzati, Dino"/>
        <s v="Possession: A Romance by Byatt, A.S."/>
        <s v="Childe Harold's Pilgrimage / Don Juan by Byron, Lord"/>
        <s v="Manfred / Cain by Byron, Lord"/>
        <s v="The Agony of Eros by Byung-Chul Han"/>
        <s v="The Burnout Society by Byung-Chul Han"/>
        <s v="Three Trapped Tigers by Cabrera Infante, Guillermo"/>
        <s v="Poems (e.g., Cædmon's Hymn) by Cædmon (via Bede)"/>
        <s v="Quiet: The Power of Introverts in a World That Can't Stop Talking by Cain, Susan"/>
        <s v="The Marriage of Cadmus and Harmony by Calasso, Roberto"/>
        <s v="La vida es sueño by Calderón de la Barca, Pedro"/>
        <s v="Life is a Dream (La vida es sueño) by Calderón de la Barca, Pedro"/>
        <s v="Institutes of the Christian Religion by Calvin, John"/>
        <s v="Cosmicomics by Calvino, Italo"/>
        <s v="Cosmicomics / t zero by Calvino, Italo"/>
        <s v="If on a Winter’s Night a Traveler by Calvino, Italo"/>
        <s v="If on a winter's night a traveler by Calvino, Italo"/>
        <s v="If on a Winter's Night a Traveler  by Calvino, Italo"/>
        <s v="Invisible Cities by Calvino, Italo"/>
        <s v="The Baron in the Trees by Calvino, Italo"/>
        <s v="The Castle of Crossed Destinies by Calvino, Italo"/>
        <s v="The Cloven Viscount by Calvino, Italo"/>
        <s v="The Nonexistent Knight by Calvino, Italo"/>
        <s v="The Hive by Camilo José Cela"/>
        <s v="Lusíadas (The Lusiads) by Camões, Luís Vaz de"/>
        <s v="Who Goes There? by Campbell, John W. Jr."/>
        <s v="The Hero with a Thousand Faces by Campbell, Joseph"/>
        <s v="Caligula by Camus, Albert"/>
        <s v="Exile and the Kingdom by Camus, Albert"/>
        <s v="Les Justes by Camus, Albert"/>
        <s v="Resistance, Rebellion and Death: Essays by Camus, Albert"/>
        <s v="The Fall by Camus, Albert"/>
        <s v="The First Man by Camus, Albert"/>
        <s v="The Myth of Sisyphus by Camus, Albert"/>
        <s v="The Plague by Camus, Albert"/>
        <s v="The Rebel by Camus, Albert"/>
        <s v="The Stranger by Camus, Albert"/>
        <s v="The Stranger (The Outsider) by Camus, Albert"/>
        <s v="Auto-da-Fé by Canetti, Elias"/>
        <s v="Auto-da-Fé (Die Blendung) by Canetti, Elias"/>
        <s v="Crowds and Power by Canetti, Elias"/>
        <s v="On the Normal and the Pathological by Canguilhem, Georges"/>
        <s v="Forever Azathoth and Other Horrors by Cannon, Peter"/>
        <s v="The Mexican Suitcase by Capa, Chim, and Taro"/>
        <s v="The Absolute at Large by Čapek, Karel"/>
        <s v="The Marriage of Philology and Mercury by Capella, Martianus"/>
        <s v="A Christmas Memory by Capote, Truman"/>
        <s v="In Cold Blood by Capote, Truman"/>
        <s v="Music for Chameleons by Capote, Truman"/>
        <s v="Other Voices, Other Rooms by Capote, Truman"/>
        <s v="The Tao of Physics by Capra, Fritjof"/>
        <s v="The Web of Life by Capra, Fritjof"/>
        <s v="American Abductions by Cárdenas, Mauro Javier"/>
        <s v="The Very Hungry Caterpillar by Carle, Eric"/>
        <s v="Dark Arts by Carlson, Eric Stener"/>
        <s v="Tales from the Coming War by Carlson, Eric Stener"/>
        <s v="The St Perpetuus Club of Buenos Aires by Carlson, Eric Stener"/>
        <s v="Sartor Resartus by Carlyle, Thomas"/>
        <s v="Hard Rain Falling by Carpenter, Don"/>
        <s v="The Kingdom of this World by Carpentier, Alejo"/>
        <s v="The Lost Steps by Carpentier, Alejo"/>
        <s v="The Alienist by Carr, Caleb"/>
        <s v="A Month in the Country by Carr, J.L."/>
        <s v="Class Trip by Carrère, Emmanuel"/>
        <s v="Limonov by Carrère, Emmanuel"/>
        <s v="The Adversary by Carrère, Emmanuel"/>
        <s v="The Kingdom by Carrère, Emmanuel"/>
        <s v="The Moustache by Carrère, Emmanuel"/>
        <s v="Yoga by Carrère, Emmanuel"/>
        <s v="Bad Blood: Secrets and Lies in a Silicon Valley Startup by Carreyrou, John"/>
        <s v="Down Below by Carrington, Leonora"/>
        <s v="The Hearing Trumpet by Carrington, Leonora"/>
        <s v="Alice's Adventures in Wonderland by Carroll, Lewis"/>
        <s v="Through the Looking-Glass by Carroll, Lewis"/>
        <s v="Autobiography of Red by Carson, Anne"/>
        <s v="Eros the Bittersweet by Carson, Anne"/>
        <s v="Glass, Irony and God by Carson, Anne"/>
        <s v="Nox by Carson, Anne"/>
        <s v="The Beauty of the Husband by Carson, Anne"/>
        <s v="The Beauty of the Husband: A Fictional Essay in 29 Tangos by Carson, Anne"/>
        <s v="Silent Spring by Carson, Rachel"/>
        <s v="Blinding by Cărtărescu, Mircea"/>
        <s v="Nostalgia by Cărtărescu, Mircea"/>
        <s v="Orbitor. Aripa stângă by Cărtărescu, Mircea"/>
        <s v="Solenoid by Cărtărescu, Mircea"/>
        <s v="Nights at the Circus by Carter, Angela"/>
        <s v="The Bloody Chamber: And Other Stories by Carter, Angela"/>
        <s v="The Infernal Desire Machines of Doctor Hoffman by Carter, Angela"/>
        <s v="The Passion of New Eve by Carter, Angela"/>
        <s v="Marcel Proust: A Life by Carter, William C."/>
        <s v="Institutes (Eastern Orthodox context) by Cassian, John"/>
        <s v="The Book of the Courtier (Il Cortegiano) by Castiglione, Baldassare"/>
        <s v="Death Comes for the Archbishop by Cather, Willa"/>
        <s v="My Antonia by Cather, Willa"/>
        <s v="My Ántonia by Cather, Willa"/>
        <s v="O Pioneers! by Cather, Willa"/>
        <s v="The Song of the Lark by Cather, Willa"/>
        <s v="The Dialogue by Catherine of Siena"/>
        <s v="Surrealism by Cathrin Klingsöhr-Leroy"/>
        <s v="Hollow by Catling, Brian"/>
        <s v="The Cloven by Catling, Brian"/>
        <s v="The Erstwhile by Catling, Brian"/>
        <s v="The Vorrh by Catling, Brian"/>
        <s v="Steeple on a Hill: Poems by Cavaliero, Glen"/>
        <s v="The Justice of the Night by Cavaliero, Glen"/>
        <s v="Must We Mean What We Say? by Cavell, Stanley"/>
        <s v="The Claim of Reason by Cavell, Stanley"/>
        <s v="Observations upon Experimental Philosophy by Cavendish, Margaret"/>
        <s v="The Blazing World by Cavendish, Margaret"/>
        <s v="The Black Arts by Cavendish, Richard"/>
        <s v="Poems of Paul Celan by Celan, Paul"/>
        <s v="Death on the Installment Plan by Céline, Louis-Ferdinand"/>
        <s v="Journey to the End of the Night by Céline, Louis-Ferdinand"/>
        <s v="War by Céline, Louis-Ferdinand"/>
        <s v="L'Or by Cendrars, Blaise"/>
        <s v="Don Quixote by Cervantes, Miguel de"/>
        <s v="Don Quixote (Part 1 &amp; 2) by Cervantes, Miguel de"/>
        <s v="Exemplary Novels (Novelas ejemplares) by Cervantes, Miguel de"/>
        <s v="The Amazing Adventures of Kavalier &amp; Clay by Chabon, Michael"/>
        <s v="The Conscious Mind by Chalmers, David"/>
        <s v="The King in Yellow by Chambers, Robert W."/>
        <s v="The Yellow Sign by Chambers, Robert W."/>
        <s v="Farewell, My Lovely by Chandler, Raymond"/>
        <s v="The Big Sleep by Chandler, Raymond"/>
        <s v="The Lady in the Lake by Chandler, Raymond"/>
        <s v="The Long Goodbye by Chandler, Raymond"/>
        <s v="Undesirable Guests by Charlton, William"/>
        <s v="René / Atala / Génie du Christianisme by Chateaubriand, François-René de"/>
        <s v="Canterbury Tales by Chaucer, Geoffrey"/>
        <s v="The Canterbury Tales by Chaucer, Geoffrey"/>
        <s v="Troilus and Criseyde by Chaucer, Geoffrey"/>
        <s v="Short Stories / Plays (The Cherry Orchard, Uncle Vanya, Three Sisters, The Seagull) by Chekhov, Anton"/>
        <s v="The Complete Short Novels by Chekhov, Anton"/>
        <s v="The Prank by Chekhov, Anton"/>
        <s v="What Is to Be Done? by Chernyshevsky, Nikolai"/>
        <s v="The Man Who Was Thursday by Chesterton, G.K."/>
        <s v="Fear by Chevallier, Gabriel"/>
        <s v="Exhalation by Chiang, Ted"/>
        <s v="Stories of Your Life and Others by Chiang, Ted"/>
        <s v="Dangerous Liaisons by Choderlos de Laclos, Pierre"/>
        <s v="The Awakening by Chopin, Kate"/>
        <s v="The Story of an Hour by Chopin, Kate"/>
        <s v="Albrecht Dürer: The Complete Drawings by Christof Metzger"/>
        <s v="Raphael: The Complete Works by Christof Thoenes"/>
        <s v="Claude Monet by Christoph Heinrich"/>
        <s v="On Duties by Cicero"/>
        <s v="On the Republic by Cicero"/>
        <s v="The Nature of the Gods by Cicero"/>
        <s v="A Short History of Decay by Cioran, Emil M."/>
        <s v="History and Utopia by Cioran, Emil M."/>
        <s v="On the Heights of Despair by Cioran, Emil M."/>
        <s v="Tears and Saints by Cioran, Emil M."/>
        <s v="The Temptation to Exist by Cioran, Emil M."/>
        <s v="The Trouble With Being Born by Cioran, Emil M."/>
        <s v="The Narrator by Cisco, Michael"/>
        <s v="The Three-Body Problem by Cixin, Liu"/>
        <s v="Veils by Cixous, Hélène &amp; Derrida, Jacques"/>
        <s v="The Laugh of the Medusa by Cixous, Hélène"/>
        <s v="2001: A Space Odyssey by Clarke, Arthur C."/>
        <s v="Childhood’s End by Clarke, Arthur C."/>
        <s v="Rendezvous with Rama by Clarke, Arthur C."/>
        <s v="Jonathan Strange &amp; Mr Norrell by Clarke, Susanna"/>
        <s v="Jonathan Strange &amp; Mr Norrell (Published 2004, influences ongoing) by Clarke, Susanna"/>
        <s v="Piranesi by Clarke, Susanna"/>
        <s v="Exhortation to the Greeks / Paedagogus / Stromata by Clement of Alexandria"/>
        <s v="First Epistle of Clement by Clement of Rome (Attr.)"/>
        <s v="Between the World and Me by Coates, Ta-Nehisi"/>
        <s v="The Case for Reparations (Essay, influential) by Coates, Ta-Nehisi"/>
        <s v="The Holy Terrors by Cocteau, Jean"/>
        <s v="The Infernal Machine and Other Plays by Cocteau, Jean"/>
        <s v="Waiting for the Barbarians / Disgrace by Coetzee, J. M."/>
        <s v="Disgrace by Coetzee, J.M."/>
        <s v="Life &amp; Times of Michael K by Coetzee, J.M."/>
        <s v="Waiting for the Barbarians by Coetzee, J.M."/>
        <s v="Biographia Literaria / The Rime of the Ancient Mariner / Kubla Khan by Coleridge, Samuel Taylor"/>
        <s v="Kubla Khan by Coleridge, Samuel Taylor"/>
        <s v="Armadale by Collins, Wilkie"/>
        <s v="The Moonstone by Collins, Wilkie"/>
        <s v="The Woman in White by Collins, Wilkie"/>
        <s v="Hypnerotomachia Poliphili by Colonna, Francesco (Attr.)"/>
        <s v="Hypnerotomachia Poliphili by Colonna, Francesco"/>
        <s v="The Blue Cliff Record (Biyan Lu) by Compiled by Yuanwu Keqin (Chan/Zen)"/>
        <s v="Analects by Confucius (Compiled by disciples)"/>
        <s v="Analects by Confucius"/>
        <s v="Against the Grain Again by Connell, Brendan"/>
        <s v="Heart of Darkness by Conrad, Joseph"/>
        <s v="Lord Jim by Conrad, Joseph"/>
        <s v="Nostromo by Conrad, Joseph"/>
        <s v="The Heart of Darkness and Other Stories by Conrad, Joseph"/>
        <s v="The Nigger of the Narcissus by Conrad, Joseph"/>
        <s v="The Secret Agent by Conrad, Joseph"/>
        <s v="Closer by Cooper, Dennis"/>
        <s v="Frisk by Cooper, Dennis"/>
        <s v="The Marbled Swarm by Cooper, Dennis"/>
        <s v="The Sluts by Cooper, Dennis"/>
        <s v="Try by Cooper, Dennis"/>
        <s v="On the Revolutions of the Heavenly Spheres by Copernicus, Nicolaus"/>
        <s v="Father Raven and Other Tales by Coppard, A.E."/>
        <s v="Le Cid / Horace / Cinna by Corneille, Pierre"/>
        <s v="Henri Rousseau by Cornelia Stabenow"/>
        <s v="62: A Model Kit by Cortázar, Julio"/>
        <s v="Bestiario by Cortázar, Julio"/>
        <s v="Bestiary by Cortázar, Julio"/>
        <s v="Blow-Up and Other Stories by Cortázar, Julio"/>
        <s v="Cronopios and Famas by Cortázar, Julio"/>
        <s v="Hopscotch by Cortázar, Julio"/>
        <s v="Hopscotch (Rayuela) by Cortázar, Julio"/>
        <s v="The Secret Weapons by Cortázar, Julio"/>
        <s v="Black Spirits and White by Cram, Ralph Adams"/>
        <s v="Maggie: A Girl of the Streets by Crane, Stephen"/>
        <s v="The Red Badge of Courage by Crane, Stephen"/>
        <s v="Book of Common Prayer by Cranmer, Thomas (Primary Author)"/>
        <s v="Uncanny Tales by Crawford, F. Marion"/>
        <s v="Morbid Tales by Crisp, Quentin S."/>
        <s v="Magick in Theory and Practice by Crowley, Aleister"/>
        <s v="The Book of Thoth by Crowley, Aleister"/>
        <s v="The Lesser Key of Solomon by Crowley, Aleister"/>
        <s v="The Hierarchies by Crowley, John"/>
        <s v="100 Selected Poems by Cummings, E.E."/>
        <s v="Selected Poems by Cummings, E.E."/>
        <s v="Cunningham's Encyclopedia of Magical Herbs by Cunningham, Scott"/>
        <s v="Outline / Transit / Kudos (Outline Trilogy) by Cusk, Rachel"/>
        <s v="Second Place by Cusk, Rachel"/>
        <s v="The Troop by Cutter, Nick"/>
        <s v="Cyrano de Bergerac's Works (Comical History of the States and Empires of the Moon/Sun) by Cyrano de Bergerac, Savinien de"/>
        <s v="Catechetical Lectures by Cyril of Jerusalem"/>
        <s v="Zofloya by Dacre, Charlotte"/>
        <s v="Charlie and the Chocolate Factory by Dahl, Roald"/>
        <s v="Fantastic Mr. Fox by Dahl, Roald"/>
        <s v="George's Marvellous Medicine by Dahl, Roald"/>
        <s v="James and the Giant Peach by Dahl, Roald"/>
        <s v="Matilda by Dahl, Roald"/>
        <s v="The BFG by Dahl, Roald"/>
        <s v="The Landlady by Dahl, Roald"/>
        <s v="The Twits by Dahl, Roald"/>
        <s v="The Witches by Dahl, Roald"/>
        <s v="The Walt Disney Film Archives by Daniel Kothenschulte"/>
        <s v="House of Leaves by Danielewski, Mark Z."/>
        <s v="Only Revolutions by Danielewski, Mark Z."/>
        <s v="The Familiar, Volume 1 by Danielewski, Mark Z."/>
        <s v="The Familiar, Volume 2 by Danielewski, Mark Z."/>
        <s v="The Familiar, Volume 3 by Danielewski, Mark Z."/>
        <s v="The Familiar, Volume 4 by Danielewski, Mark Z."/>
        <s v="The Familiar, Volume 5 by Danielewski, Mark Z."/>
        <s v="The Fifty Year Sword by Danielewski, Mark Z."/>
        <s v="Drawings from the Gulag by Danzig Baldaev"/>
        <s v="Record of the Transmission of the Lamp by Daoyuan (Chan/Zen)"/>
        <s v="Flee by Dara, Evan"/>
        <s v="The Easy Chain by Dara, Evan"/>
        <s v="The Lost Scrapbook by Dara, Evan"/>
        <s v="In the Realms of the Unreal by Darger, Henry"/>
        <s v="Universal Harvester by Darnielle, John"/>
        <s v="On the Origin of Species by Darwin, Charles"/>
        <s v="The Descent of Man by Darwin, Charles"/>
        <s v="The Origin of Species by Darwin, Charles"/>
        <s v="The Voyage of the Beagle by Darwin, Charles"/>
        <s v="Zoonomia; or the Laws of Organic Life by Darwin, Erasmus"/>
        <s v="Mount Analogue by Daumal, René"/>
        <s v="William Blake: Complete Illuminated Books by David Bindman"/>
        <s v="Walden by David Thoreau, Henry"/>
        <s v="The Extended Phenotype by Dawkins, Richard"/>
        <s v="The Selfish Gene by Dawkins, Richard"/>
        <s v="No Longer Human by Dazai, Osamu"/>
        <s v="Schoolgirl by Dazai, Osamu"/>
        <s v="The Setting Sun by Dazai, Osamu"/>
        <s v="The Blood of Others by de Beauvoir, Simone"/>
        <s v="The Ethics of Ambiguity by de Beauvoir, Simone"/>
        <s v="The Second Sex by de Beauvoir, Simone"/>
        <s v="A Walberswick Goodnight Story by de Bernières, Louis"/>
        <s v="Günter Weber's Confession by de Bernières, Louis"/>
        <s v="The Practice of Everyday Life by de Certeau, Michel"/>
        <s v="Hebdomeros by de Chirico, Giorgio"/>
        <s v="Lais by de France, Marie"/>
        <s v="Strangers and Pilgrims by de la Mare, Walter"/>
        <s v="Undine by de la Motte Fouqué, Friedrich"/>
        <s v="The Zohar by de León, Moses"/>
        <s v="Roman de la Rose (Part 1) by de Lorris, Guillaume"/>
        <s v="The Twenty Days of Turin by de Maria, Giorgio"/>
        <s v="Roman de la Rose (Part 2) by de Meun, Jean"/>
        <s v="The Book of the City of Ladies by de Pizan, Christine"/>
        <s v="The Treasure of the City of Ladies by de Pizan, Christine"/>
        <s v="Confessions of an English Opium-Eater by de Quincey, Thomas"/>
        <s v="Confessions of an English Opium-Eater (Expanded versions) by De Quincey, Thomas"/>
        <s v="La Celestina by de Rojas, Fernando"/>
        <s v="Citadelle by de Saint-Exupéry, Antoine"/>
        <s v="Course in General Linguistics by de Saussure, Ferdinand"/>
        <s v="Corinne, or Italy by de Staël, Germaine"/>
        <s v="Perceval, the Story of the Grail by de Troyes, Chrétien"/>
        <s v="Yvain, the Knight of the Lion / Lancelot, the Knight of the Cart by de Troyes, Chrétien"/>
        <s v="The Society of the Spectacle by Debord, Guy"/>
        <s v="The Society of the Spectacle (Late 20th C influence) by Debord, Guy"/>
        <s v="The Gnostic New Age by DeConick, April"/>
        <s v="A Journal of the Plague Year by Defoe, Daniel"/>
        <s v="Moll Flanders by Defoe, Daniel"/>
        <s v="Robinson Crusoe by Defoe, Daniel"/>
        <s v="Babel-17 / Nova / Stars in My Pocket Like Grains of Sand by Delany, Samuel R."/>
        <s v="Dhalgren by Delany, Samuel R."/>
        <s v="Hogg by Delany, Samuel R."/>
        <s v="A Thousand Plateaus by Deleuze, G. &amp; Guattari, F."/>
        <s v="Anti-Oedipus by Deleuze, G. &amp; Guattari, F."/>
        <s v="Anti-Oedipus / A Thousand Plateaus by Deleuze, G. &amp; Guattari, F."/>
        <s v="A Thousand Plateaus by Deleuze, Gilles &amp; Guattari, Félix"/>
        <s v="Anti-Oedipus by Deleuze, Gilles &amp; Guattari, Félix"/>
        <s v="Capitalism and Schizophrenia by Deleuze, Gilles &amp; Guattari, Félix"/>
        <s v="What Is Philosophy? by Deleuze, Gilles &amp; Guattari, Félix"/>
        <s v="A Thousand Plateaus: Capitalism and Schizophrenia by Deleuze, Gilles"/>
        <s v="Anti-Oedipus: Capitalism and Schizophrenia by Deleuze, Gilles"/>
        <s v="Cinema 1: The Movement-Image by Deleuze, Gilles"/>
        <s v="Cinema 2: The Time-Image by Deleuze, Gilles"/>
        <s v="Difference and Repetition by Deleuze, Gilles"/>
        <s v="Difference and Repetition / Logic of Sense by Deleuze, Gilles"/>
        <s v="Kafka: Toward a Minor Literature by Deleuze, Gilles"/>
        <s v="Logic of Sense by Deleuze, Gilles"/>
        <s v="Masochism: Coldness and Cruelty &amp; Venus in Furs by Deleuze, Gilles"/>
        <s v="Libra by DeLillo, Don"/>
        <s v="Mao II by DeLillo, Don"/>
        <s v="Players by DeLillo, Don"/>
        <s v="Ratner's Star by DeLillo, Don"/>
        <s v="The Names by DeLillo, Don"/>
        <s v="Underworld by DeLillo, Don"/>
        <s v="White Noise by DeLillo, Don"/>
        <s v="White Noise / Underworld by DeLillo, Don"/>
        <s v="Zero K by DeLillo, Don"/>
        <s v="Consciousness Explained by Dennett, Daniel"/>
        <s v="Darwin's Dangerous Idea by Dennett, Daniel"/>
        <s v="Glas by Derrida, Jacques"/>
        <s v="Limited Inc by Derrida, Jacques"/>
        <s v="Margins of Philosophy by Derrida, Jacques"/>
        <s v="Of Grammatology by Derrida, Jacques"/>
        <s v="Of Grammatology / Writing and Difference by Derrida, Jacques"/>
        <s v="Specters of Marx by Derrida, Jacques"/>
        <s v="Speech and Phenomena by Derrida, Jacques"/>
        <s v="Writing and Difference by Derrida, Jacques"/>
        <s v="Niki by Déry, Tibor"/>
        <s v="Discourse on Method by Descartes, René"/>
        <s v="Discourse on Method and Meditations on First Philosophy by Descartes, René"/>
        <s v="Meditations on First Philosophy by Descartes, René"/>
        <s v="Principles of Philosophy by Descartes, René"/>
        <s v="Evicted: Poverty and Profit in the American City by Desmond, Matthew"/>
        <s v="Vernon Subutex Trilogy by Despentes, Virginie"/>
        <s v="Last Samurai by DeWitt, Helen"/>
        <s v="The Last Samurai by DeWitt, Helen"/>
        <s v="System of Nature (Système de la Nature) by d'Holbach, Baron"/>
        <s v="Dhuoda's Handbook for Her Son by Dhuoda"/>
        <s v="Liber manualis ad Filium by Dhuoda"/>
        <s v="Zama by Di Benedetto, Antonio"/>
        <s v="The Leopard by Di Lampedusa, Giuseppe Tomasi"/>
        <s v="Collapse: How Societies Choose to Fail or Succeed by Diamond, Jared"/>
        <s v="Guns, Germs, and Steel (Published 1997, influence in 21st C.) by Diamond, Jared"/>
        <s v="The Conquest of New Spain by Díaz del Castillo, Bernal"/>
        <s v="The Brief Wondrous Life of Oscar Wao by Díaz, Junot"/>
        <s v="A Scanner Darkly by Dick, Philip K."/>
        <s v="Do Androids Dream of Electric Sheep? by Dick, Philip K."/>
        <s v="Martian Time-Slip by Dick, Philip K."/>
        <s v="The Divine Invasion by Dick, Philip K."/>
        <s v="The Man in the High Castle by Dick, Philip K."/>
        <s v="The Minority Report by Dick, Philip K."/>
        <s v="The Three Stigmata of Palmer Eldritch by Dick, Philip K."/>
        <s v="The Transmigration of Timothy Archer by Dick, Philip K."/>
        <s v="Time Out of Joint by Dick, Philip K."/>
        <s v="Ubik by Dick, Philip K."/>
        <s v="VALIS by Dick, Philip K."/>
        <s v="A Christmas Carol by Dickens, Charles"/>
        <s v="A Tale of Two Cities by Dickens, Charles"/>
        <s v="Barnaby Rudge by Dickens, Charles"/>
        <s v="Bleak House by Dickens, Charles"/>
        <s v="David Copperfield by Dickens, Charles"/>
        <s v="Dombey and Son by Dickens, Charles"/>
        <s v="Great Expectations by Dickens, Charles"/>
        <s v="Hard Times by Dickens, Charles"/>
        <s v="Little Dorrit by Dickens, Charles"/>
        <s v="Martin Chuzzlewit by Dickens, Charles"/>
        <s v="Nicholas Nickleby by Dickens, Charles"/>
        <s v="Oliver Twist by Dickens, Charles"/>
        <s v="Our Mutual Friend by Dickens, Charles"/>
        <s v="The Mystery of Edwin Drood by Dickens, Charles"/>
        <s v="The Old Curiosity Shop by Dickens, Charles"/>
        <s v="The Pickwick Papers by Dickens, Charles"/>
        <s v="Poems (Because I could not stop for Death, etc.) by Dickinson, Emily"/>
        <s v="The Complete Poems of Emily Dickinson by Dickinson, Emily"/>
        <s v="Encyclopédie, ou dictionnaire raisonné des sciences, des arts et des métiers by Diderot, Denis (&amp; d'Alembert, eds.)"/>
        <s v="Jacques the Fatalist by Diderot, Denis"/>
        <s v="Jacques the Fatalist (Jacques le fataliste et son maître) by Diderot, Denis"/>
        <s v="Rameau's Nephew by Diderot, Denis"/>
        <s v="Rameau's Nephew (Le Neveu de Rameau) by Diderot, Denis"/>
        <s v="The Nun by Diderot, Denis"/>
        <s v="The Nun (La Religieuse) by Diderot, Denis"/>
        <s v="Blue Nights by Didion, Joan"/>
        <s v="Let Me Tell You What I Mean by Didion, Joan"/>
        <s v="Play It As It Lays by Didion, Joan"/>
        <s v="Slouching Towards Bethlehem by Didion, Joan"/>
        <s v="The White Album by Didion, Joan"/>
        <s v="The Year of Magical Thinking by Didion, Joan"/>
        <s v="Abstract Art by Dietmar Elger"/>
        <s v="Diogenes the Cynic: Sayings and Anecdotes, with Other Popular Moralists by Diogenes of Sinope"/>
        <s v="Deathly Still (Photos of Nazi Concentration Camps) by Dirk Reinartz"/>
        <s v="The Copenhagen Trilogy by Ditlevsen, Tove"/>
        <s v="The Summer Book by Ditlevsen, Tove"/>
        <s v="Berlin Alexanderplatz by Döblin, Alfred"/>
        <s v="The Town of N by Dobychin, Leonid"/>
        <s v="Hannibal by Dodge, Theodore Ayrault"/>
        <s v="Don McCullin by Don McCullin"/>
        <s v="The Impossible Peace by Don McCullin"/>
        <s v="Devotions upon Emergent Occasions by Donne, John"/>
        <s v="Poems / Holy Sonnets / Satires by Donne, John"/>
        <s v="The Obscene Bird of Night by Donoso, José"/>
        <s v="U.S.A. Trilogy by Dos Passos, John"/>
        <s v="Crime and Punishment by Dostoevsky, Fyodor"/>
        <s v="Demons by Dostoevsky, Fyodor"/>
        <s v="Demons (The Possessed) by Dostoevsky, Fyodor"/>
        <s v="Netochka Nezvanova by Dostoevsky, Fyodor"/>
        <s v="Notes from Underground by Dostoevsky, Fyodor"/>
        <s v="Notes from Underground &amp; The Double by Dostoevsky, Fyodor"/>
        <s v="Poor Folk by Dostoevsky, Fyodor"/>
        <s v="The Adolescent by Dostoevsky, Fyodor"/>
        <s v="The Best Short Stories of Fyodor Dostoevsky by Dostoevsky, Fyodor"/>
        <s v="The Brothers Karamazov by Dostoevsky, Fyodor"/>
        <s v="The Devils (The Possessed) by Dostoevsky, Fyodor"/>
        <s v="The Dream of a Ridiculous Man by Dostoevsky, Fyodor"/>
        <s v="The Eternal Husband by Dostoevsky, Fyodor"/>
        <s v="The Gambler by Dostoevsky, Fyodor"/>
        <s v="The House of the Dead by Dostoevsky, Fyodor"/>
        <s v="The Idiot by Dostoevsky, Fyodor"/>
        <s v="The Village of Stepanchikovo by Dostoevsky, Fyodor"/>
        <s v="White Nights by Dostoevsky, Fyodor"/>
        <s v="Odilon Redon: Prince of Dreams, 1840-1916 by Douglas W. Druick"/>
        <s v="Narrative of the Life of Frederick Douglass by Douglass, Frederick"/>
        <s v="The Diary of a Successful Man by Dowson, Ernest"/>
        <s v="The Adventures of Sherlock Holmes by Doyle, Arthur Conan"/>
        <s v="Le feu follet suivi de Adieu à Gonzague by Drieu la Rochelle, Pierre"/>
        <s v="The Defense and Illustration of the French Language by du Bellay, Joachim"/>
        <s v="The Souls of Black Folk by Du Bois, W.E.B."/>
        <s v="Don't Look Now by du Maurier, Daphne"/>
        <s v="Don't Look Now and Other Stories by du Maurier, Daphne"/>
        <s v="Frenchman's Creek by du Maurier, Daphne"/>
        <s v="Jamaica Inn by du Maurier, Daphne"/>
        <s v="My Cousin Rachel by du Maurier, Daphne"/>
        <s v="Rebecca by du Maurier, Daphne"/>
        <s v="The Birds and Other Stories by Du Maurier, Daphne"/>
        <s v="The House on the Strand by Du Maurier, Daphne"/>
        <s v="The King's General by Du Maurier, Daphne"/>
        <s v="The Scapegoat by Du Maurier, Daphne"/>
        <s v="La dame aux camélias by Dumas fils, Alexandre"/>
        <s v="The Black Tulip by Dumas, Alexandre"/>
        <s v="The Count of Monte Cristo by Dumas, Alexandre"/>
        <s v="The Man in the Iron Mask by Dumas, Alexandre"/>
        <s v="The Three Musketeers by Dumas, Alexandre"/>
        <s v="Twenty Years After by Dumas, Alexandre"/>
        <s v="The Dud Avocado by Dundy, Elaine"/>
        <s v="The Old Man and Me by Dundy, Elaine"/>
        <s v="Geek Love by Dunn, Katherine"/>
        <s v="Ordinatio / Opus Oxoniense (Commentary on the Sentences) by Duns Scotus, John"/>
        <s v="Hiroshima mon amour by Duras, Marguerite"/>
        <s v="Moderato cantabile by Duras, Marguerite"/>
        <s v="The Lover by Duras, Marguerite"/>
        <s v="The Malady of Death by Duras, Marguerite"/>
        <s v="The Ravishing of Lol Stein by Duras, Marguerite"/>
        <s v="Suicide by Durkheim, Émile"/>
        <s v="The Division of Labour in Society by Durkheim, Émile"/>
        <s v="The Elementary Forms of Religious Life by Durkheim, Émile"/>
        <s v="The Alexandria Quartet by Durrell, Lawrence"/>
        <s v="The Assignment by Dürrenmatt, Friedrich"/>
        <s v="Justice for Hedgehogs by Dworkin, Ronald"/>
        <s v="Law's Empire by Dworkin, Ronald"/>
        <s v="Taking Rights Seriously by Dworkin, Ronald"/>
        <s v="Vita Nostra by Dyachenko, Marina &amp; Sergey"/>
        <s v="Selected Writings by Eckhart, Meister"/>
        <s v="Sermons / Meister Eckhart's Talks of Instruction by Eckhart, Meister"/>
        <s v="Baudolino by Eco, Umberto"/>
        <s v="Foucault's Pendulum by Eco, Umberto"/>
        <s v="History of Beauty by Eco, Umberto"/>
        <s v="On Ugliness by Eco, Umberto"/>
        <s v="The Name of the Rose by Eco, Umberto"/>
        <s v="Who's Afraid of Virginia Woolf? by Edward Albee"/>
        <s v="Symbolist Art by Edward Lucie-Smith"/>
        <s v="The Book of Ebenezer Le Page by Edwards, G.B."/>
        <s v="A Visit from the Goon Squad by Egan, Jennifer"/>
        <s v="Life of Charlemagne by Einhard"/>
        <s v="Relativity by Einstein, Albert"/>
        <s v="Waltharius by Ekkehard of Saint Gall (Attr.)"/>
        <s v="Woman at Point Zero by El Saadawi, Nawal"/>
        <s v="Jean-Michel Basquiat by Eleanor Nairne"/>
        <s v="The Myth of the Eternal Return by Eliade, Mircea"/>
        <s v="The Sacred and the Profane by Eliade, Mircea"/>
        <s v="Adam Bede by Eliot, George"/>
        <s v="Daniel Deronda by Eliot, George"/>
        <s v="Middlemarch by Eliot, George"/>
        <s v="Romola by Eliot, George"/>
        <s v="Silas Marner by Eliot, George"/>
        <s v="The Mill on the Floss by Eliot, George"/>
        <s v="Poems (Collected Poems, 1909-1962) by Eliot, T.S."/>
        <s v="Four Quartets by Eliot, T.S."/>
        <s v="Murder in the Cathedral by Eliot, T.S."/>
        <s v="Old Possum's Book of Practical Cats by Eliot, T.S."/>
        <s v="Selected Poems by Eliot, T.S."/>
        <s v="The Hollow Men / Ash Wednesday by Eliot, T.S."/>
        <s v="The Waste Land by Eliot, T.S."/>
        <s v="Tradition and the Individual Talent / Selected Essays by Eliot, T.S."/>
        <s v="Pensees Metafisiques by Elisabeth of Bohemia"/>
        <s v="Farabeuf by Elizondo, Salvador"/>
        <s v="American Psycho by Ellis, Bret Easton"/>
        <s v="Less Than Zero by Ellis, Bret Easton"/>
        <s v="The Rules of Attraction by Ellis, Bret Easton"/>
        <s v="The Shards by Ellis, Bret Easton"/>
        <s v="I Have No Mouth &amp; I Must Scream by Ellison, Harlan"/>
        <s v="Invisible Man by Ellison, Ralph"/>
        <s v="Ducks, Newburyport by Ellmann, Lucy"/>
        <s v="Nature / Self-Reliance / Essays: First &amp; Second Series by Emerson, Ralph Waldo"/>
        <s v="Selected Journals, 1841-1877 by Emerson, Ralph Waldo"/>
        <s v="The Essential Writings of Ralph Waldo Emerson by Emerson, Ralph Waldo"/>
        <s v="Compass by Énard, Mathias"/>
        <s v="Zone by Enard, Mathias"/>
        <s v="Zone by Énard, Mathias"/>
        <s v="Ludwig Feuerbach and the End of Classical German Philosophy by Engels, Friedrich"/>
        <s v="The Origin of the Family, Private Property and the State by Engels, Friedrich"/>
        <s v="Nuestra Parte de Noche / Our Share of Night by Enriquez, Mariana"/>
        <s v="Our Share of Night by Enríquez, Mariana"/>
        <s v="Things We Lost in the Fire by Enríquez, Mariana"/>
        <s v="Hymns (Various) by Ephrem the Syrian"/>
        <s v="Discourses by Epictetus"/>
        <s v="Discourses and Selected Writings by Epictetus"/>
        <s v="Enchiridion by Epictetus"/>
        <s v="The Art of Living: The Classical Manual on Virtue, Happiness and Effectiveness by Epictetus"/>
        <s v="The Art of Happiness by Epicurus"/>
        <s v="Colloquies / Adagia by Erasmus, Desiderius"/>
        <s v="In Praise of Folly by Erasmus, Desiderius"/>
        <s v="The Education of a Christian Prince by Erasmus, Desiderius"/>
        <s v="In the Camps by Erich Hartmann"/>
        <s v="Tours of the Black Clock by Erickson, Steve"/>
        <s v="A Man's Place / A Woman's Story by Ernaux, Annie"/>
        <s v="Bliscy by Ernaux, Annie"/>
        <s v="Simple Passion by Ernaux, Annie"/>
        <s v="The Years (Les Années) by Ernaux, Annie"/>
        <s v="The Denial of Death by Ernest Becker"/>
        <s v="Go, Went, Gone by Erpenbeck, Jenny"/>
        <s v="The End of Days by Erpenbeck, Jenny"/>
        <s v="Visitation by Erpenbeck, Jenny"/>
        <s v="Middlesex by Eugenides, Jeffrey"/>
        <s v="Electra by Euripides"/>
        <s v="Hippolytus by Euripides"/>
        <s v="Iphigenia in Aulis by Euripides"/>
        <s v="Medea by Euripides"/>
        <s v="The Bacchae by Euripides"/>
        <s v="The Trojan Women by Euripides"/>
        <s v="Ecclesiastical History by Eusebius"/>
        <s v="Blonde Roots by Evaristo, Bernardine"/>
        <s v="Girl, Woman, Other by Evaristo, Bernardine"/>
        <s v="A Collapse of Horses by Evenson, Brian"/>
        <s v="Dark Property by Evenson, Brian"/>
        <s v="Last Days by Evenson, Brian"/>
        <s v="Erasure by Everett, Percival"/>
        <s v="James by Everett, Percival"/>
        <s v="The Trees by Everett, Percival"/>
        <s v="Alraune by Ewers, Hanns Heinz"/>
        <s v="Under the Skin by Faber, Michel"/>
        <s v="Access to Western Esotericism by Faivre, Antoine"/>
        <s v="The Lost Stradivarius by Falkner, John Meade"/>
        <s v="Alone in Berlin by Fallada, Hans"/>
        <s v="Every Man Dies Alone by Fallada, Hans"/>
        <s v="Caged Ocean Dub by Falowo, Dare Segun"/>
        <s v="Black Skin, White Masks by Fanon, Frantz"/>
        <s v="The Wretched of the Earth by Fanon, Frantz"/>
        <s v="Ask the Dust by Fante, John"/>
        <s v="Wait Until Spring, Bandini by Fante, John"/>
        <s v="Troubles by Farrell, J.G."/>
        <s v="Absalom, Absalom! by Faulkner, William"/>
        <s v="As I Lay Dying by Faulkner, William"/>
        <s v="Go Down, Moses by Faulkner, William"/>
        <s v="Light in August by Faulkner, William"/>
        <s v="Sanctuary by Faulkner, William"/>
        <s v="The Sound and the Fury by Faulkner, William"/>
        <s v="The Unvanquished by Faulkner, William"/>
        <s v="Vivir abajo by Faverón Patriau, Gustavo"/>
        <s v="The Devil's Party: Satanism In Modernity by Faxneld, Per"/>
        <s v="Piano Stories by Felisberto Hernandez"/>
        <s v="Il partigiano Johnny by Fenoglio, Beppe"/>
        <s v="La malora by Fenoglio, Beppe"/>
        <s v="Una questione privata by Fenoglio, Beppe"/>
        <s v="Shahnameh (Book of Kings) by Ferdowsi"/>
        <s v="A Time of Gifts by Fermor, Patrick Leigh"/>
        <s v="My Brilliant Friend (and subsequent Neapolitan Novels) by Ferrante, Elena"/>
        <s v="My Brilliant Friend (Neapolitan Novels series) by Ferrante, Elena"/>
        <s v="The Days of Abandonment by Ferrante, Elena"/>
        <s v="The Story of a New Name (Neapolitan Novels series) by Ferrante, Elena"/>
        <s v="The Story of the Lost Child (Neapolitan Novels series) by Ferrante, Elena"/>
        <s v="Those Who Leave and Those Who Stay (Neapolitan Novels series) by Ferrante, Elena"/>
        <s v="A Night with Mephistopheles: Selected Works by Ferris, Henry"/>
        <s v="The Essence of Christianity by Feuerbach, Ludwig"/>
        <s v="Against Method by Feyerabend, Paul"/>
        <s v="Science in a Free Society by Feyerabend, Paul"/>
        <s v="Joseph Andrews / Shamela by Fielding, Henry"/>
        <s v="Tom Jones (The History of Tom Jones, a Foundling) by Fielding, Henry"/>
        <s v="A People's Tragedy: The Russian Revolution, 1891 - 1924 by Figes, Orlando"/>
        <s v="Experimental Film by Files, Gemma"/>
        <s v="Invasion of the Body Snatchers by Finney, Jack"/>
        <s v="The Weird and the Eerie by Fisher, Mark"/>
        <s v="White Oleander by Fitch, Janet"/>
        <s v="Tender Is the Night by Fitzgerald, F. Scott"/>
        <s v="The Beautiful and Damned by Fitzgerald, F. Scott"/>
        <s v="The Great Gatsby by Fitzgerald, F. Scott"/>
        <s v="Bouvard and Pécuchet by Flaubert, Gustave"/>
        <s v="Madame Bovary by Flaubert, Gustave"/>
        <s v="Salammbo by Flaubert, Gustave"/>
        <s v="Salammbô by Flaubert, Gustave"/>
        <s v="Sentimental Education by Flaubert, Gustave"/>
        <s v="Sentimental Education (L'Éducation sentimentale) by Flaubert, Gustave"/>
        <s v="The Temptation of Saint Anthony by Flaubert, Gustave"/>
        <s v="Three Tales by Flaubert, Gustave"/>
        <s v="I Am the Brother of XX by Fleur Jaeggy"/>
        <s v="'Tis Pity She's a Whore by Ford, John"/>
        <s v="A Passage to India by Forster, E.M."/>
        <s v="A Room with a View by Forster, E.M."/>
        <s v="Aspects of the Novel by Forster, E.M."/>
        <s v="Howards End by Forster, E.M."/>
        <s v="Last Letters of Jacopo Ortis by Foscolo, Ugo"/>
        <s v="Le Poesie by Foscolo, Ugo"/>
        <s v="Sepolcri - Odi - Sonetti by Foscolo, Ugo"/>
        <s v="Sepulchres (Oneworld Classics) by Foscolo, Ugo"/>
        <s v="A Shining by Fosse, Jon"/>
        <s v="Melancholy by Fosse, Jon"/>
        <s v="Septology by Fosse, Jon"/>
        <s v="Trilogy by Fosse, Jon"/>
        <s v="A Supposedly Fun Thing I'll Never Do Again: Essays and Arguments by Foster Wallace, David"/>
        <s v="Brief Interviews with Hideous Men by Foster Wallace, David"/>
        <s v="Consider the Lobster and Other Essays by Foster Wallace, David"/>
        <s v="Infinite Jest by Foster Wallace, David"/>
        <s v="String Theory: David Foster Wallace on Tennis by Foster Wallace, David"/>
        <s v="The Broom of the System by Foster Wallace, David"/>
        <s v="The Pale King by Foster Wallace, David"/>
        <s v="This Is Water: Some Thoughts, Delivered on a Significant Occasion, about Living a Compassionate Life by Foster Wallace, David"/>
        <s v="Discipline and Punish by Foucault, Michel"/>
        <s v="Discipline and Punish: The Birth of the Prison by Foucault, Michel"/>
        <s v="Madness and Civilization by Foucault, Michel"/>
        <s v="Madness and Civilization: A History of Insanity in the Age of Reason by Foucault, Michel"/>
        <s v="Society Must Be Defended by Foucault, Michel"/>
        <s v="The Archaeology of Knowledge by Foucault, Michel"/>
        <s v="The Archaeology of Knowledge and the Discourse on Language by Foucault, Michel"/>
        <s v="The History of Sexuality, Volume 1: An Introduction by Foucault, Michel"/>
        <s v="The History of Sexuality, Volume 2: The Use of Pleasure by Foucault, Michel"/>
        <s v="The History of Sexuality, Volume 3 by Foucault, Michel"/>
        <s v="The Order of Things by Foucault, Michel"/>
        <s v="The Order of Things: An Archaeology of the Human Sciences by Foucault, Michel"/>
        <s v="Daniel Martin by Fowles, John"/>
        <s v="The French Lieutenant's Woman by Fowles, John"/>
        <s v="The Magus by Fowles, John"/>
        <s v="Acts and Monuments (Foxe's Book of Martyrs) by Foxe, John"/>
        <s v="The Gods Will Have Blood by France, Anatole"/>
        <s v="Introduction to the Devout Life by Francis de Sales"/>
        <s v="Michelangelo: The Complete Works by Frank Zöllner &amp; Christof Thoenes"/>
        <s v="Leonardo da Vinci: The Complete Paintings and Drawings by Frank Zöllner"/>
        <s v="Sandro Botticelli: The Complete Works by Frank Zöllner"/>
        <s v="The Diary of a Young Girl by Frank, Anne"/>
        <s v="Dostoevsky: A Writer in His Time by Frank, Joseph"/>
        <s v="The Importance of What We Care About by Frankfurt, Harry"/>
        <s v="Autobiography by Franklin, Benjamin"/>
        <s v="Experiments and Observations on Electricity by Franklin, Benjamin"/>
        <s v="Crossroads / Freedom / Purity (Though Freedom is 2010) by Franzen, Jonathan"/>
        <s v="Freedom by Franzen, Jonathan"/>
        <s v="The Corrections by Franzen, Jonathan"/>
        <s v="The Golden Bough by Frazer, James"/>
        <s v="Fernand Khnopff: Portrait of a Symbolist Artist by Frederik Leen"/>
        <s v="Beartown by Fredrik Backman"/>
        <s v="Studies on Hysteria by Freud, Sigmund &amp; Breuer, Josef"/>
        <s v="Civilization and Its Discontents by Freud, Sigmund"/>
        <s v="Fragment of an Analysis of a Case of Hysteria by Freud, Sigmund"/>
        <s v="Interpretation of Dreams by Freud, Sigmund"/>
        <s v="The Ego and the Id by Freud, Sigmund"/>
        <s v="The Psychopathology of Everyday Life by Freud, Sigmund"/>
        <s v="Three Essays on the Theory of Sexuality by Freud, Sigmund"/>
        <s v="The Feminine Mystique by Friedan, Betty"/>
        <s v="Before the Deluge: A Portrait of Berlin in the 1920s by Friedrich, Otto"/>
        <s v="The Weight of Things by Fritz, Marianne"/>
        <s v="Escape from Freedom by Fromm, Erich"/>
        <s v="The Art of Loving by Fromm, Erich"/>
        <s v="The Sane Society by Fromm, Erich"/>
        <s v="To Have or to Be? by Fromm, Erich"/>
        <s v="To Have or to Be? The Nature of the Psyche by Fromm, Erich"/>
        <s v="The Road Not Taken and Other Poems by Frost, Robert"/>
        <s v="Aura by Fuentes, Carlos"/>
        <s v="Terra Nostra by Fuentes, Carlos"/>
        <s v="The Death of Artemio Cruz by Fuentes, Carlos"/>
        <s v="The One-Straw Revolution by Fukuoka, Masanobu"/>
        <s v="Truth and Method by Gadamer, Hans-Georg"/>
        <s v="That Awful Mess on the Via Merulana by Gadda, Carlo Emilio"/>
        <s v="A Frolic of His Own by Gaddis, William"/>
        <s v="Agapē Agape by Gaddis, William"/>
        <s v="Carpenter's Gothic by Gaddis, William"/>
        <s v="JR by Gaddis, William"/>
        <s v="The Recognitions by Gaddis, William"/>
        <s v="Coraline by Gaiman, Neil"/>
        <s v="Bad Behavior by Gaitskill, Mary"/>
        <s v="A Damask of the Dead by Gale, John"/>
        <s v="Dialogue Concerning the Two Chief World Systems by Galilei, Galileo"/>
        <s v="The Burning Bush by Galkovsky, Dmitri"/>
        <s v="The Specimens by Gammon, Hana"/>
        <s v="Layli and Majnun by Ganjavi, Nezami"/>
        <s v="Chronicle of a Death Foretold by García Márquez, Gabriel"/>
        <s v="El coronel no tiene quien le escriba by García Márquez, Gabriel"/>
        <s v="Love in the Time of Cholera by García Márquez, Gabriel"/>
        <s v="Memories of My Melancholy Whores by García Márquez, Gabriel"/>
        <s v="One Hundred Years of Solitude by García Márquez, Gabriel"/>
        <s v="Strange Pilgrims: Twelve Stories by García Márquez, Gabriel"/>
        <s v="The Autumn of the Patriarch by García Márquez, Gabriel"/>
        <s v="Los recuerdos del porvenir by Garro, Elena"/>
        <s v="The Dedalus Book of Literary Suicides: Dead Letters by Gary Lachman"/>
        <s v="Cranford by Gaskell, Elizabeth"/>
        <s v="Cranford / Wives and Daughters by Gaskell, Elizabeth"/>
        <s v="Mary Barton by Gaskell, Elizabeth"/>
        <s v="North and South by Gaskell, Elizabeth"/>
        <s v="Ruth by Gaskell, Elizabeth"/>
        <s v="Sylvia's Lovers by Gaskell, Elizabeth"/>
        <s v="Wives and Daughters by Gaskell, Elizabeth"/>
        <s v="The Long Retreating Day by Gaskin, John"/>
        <s v="Time of Passing by Gaskin, John"/>
        <s v="Final Truth: The Autobiography of Pee Wee Gaskins by Gaskins, Pee Wee"/>
        <s v="In the Heart of the Heart of the Country and Other Stories by Gass, William H."/>
        <s v="Omensetter's Luck by Gass, William H."/>
        <s v="On Being Blue by Gass, William H."/>
        <s v="On Being Blue: A Philosophical Inquiry by Gass, William H."/>
        <s v="The Tunnel by Gass, William H."/>
        <s v="Willie Masters' Lonesome Wife by Gass, William H."/>
        <s v="The Apocryphal Gospels by Gathercole, Simon"/>
        <s v="Le Soleil des Scorta by Gaudé, Laurent"/>
        <s v="Nyaya Sutras by Gautama Aksapada"/>
        <s v="Chéri by Gauthier-Villars, Colette"/>
        <s v="The Pure and the Impure by Gauthier-Villars, Colette"/>
        <s v="Mademoiselle de Maupin by Gautier, Théophile"/>
        <s v="Being Mortal: Medicine and What Matters in the End by Gawande, Atul"/>
        <s v="A Bibliophile's Holiday by Gawsworth, John"/>
        <s v="Life of Arthur Machen by Gawsworth, John"/>
        <s v="Our Lady of the Flowers by Genet, Jean"/>
        <s v="The Thief's Journal by Genet, Jean"/>
        <s v="Gustave Moreau: Between Epic and Dream by Geneviève Lacambre"/>
        <s v="Gustave Moreau: Magic and Symbols by Geneviève Lacambre"/>
        <s v="Gustave Moreau: Myth and Mystery by Geneviève Lacambre"/>
        <s v="Gustave Moreau: The Fables by Geneviève Lacambre"/>
        <s v="Gustave Moreau: The Tapestries by Geneviève Lacambre"/>
        <s v="Desert Journey (Africa and Belsen) by George Rodger"/>
        <s v="Knowledge and Belief by Gettier, Edmund"/>
        <s v="Spells by Ghelderode, Michel de"/>
        <s v="The History of the Decline and Fall of the Roman Empire by Gibbon, Edward"/>
        <s v="The Prophet by Gibran, Kahlil"/>
        <s v="The Ecological Approach to Visual Perception by Gibson, James J."/>
        <s v="Neuromancer by Gibson, William"/>
        <s v="La Symphonie pastorale by Gide, André"/>
        <s v="The Counterfeiters by Gide, André"/>
        <s v="The Counterfeiters (Les Faux-monnayeurs) by Gide, André"/>
        <s v="The Immoralist by Gide, André"/>
        <s v="The Immoralist / Strait is the Gate by Gide, André"/>
        <s v="Edouard Manet by Gilles Néret"/>
        <s v="Henri Matisse: Cut-outs by Gilles Néret"/>
        <s v="Hate Thy Brother by Gilles Peress"/>
        <s v="Telex Iran by Gilles Peress"/>
        <s v="Whatever You Say, Say Nothing by Gilles Peress"/>
        <s v="In a Different Voice by Gilligan, Carol"/>
        <s v="The Yellow Wallpaper by Gilman, Charlotte Perkins"/>
        <s v="Howl by Ginsberg, Allen"/>
        <s v="Howl and Other Poems by Ginsberg, Allen"/>
        <s v="All Our Yesterdays by Ginzburg, Natalia"/>
        <s v="Lessico famigliare by Ginzburg, Natalia"/>
        <s v="The Dry Heart by Ginzburg, Natalia"/>
        <s v="The Little Virtues by Ginzburg, Natalia"/>
        <s v="The Consumer by Gira, Michael"/>
        <s v="Chaos: Making a New Science by Gleick, James"/>
        <s v="A Village Life by Glück, Louise"/>
        <s v="Ararat by Glück, Louise"/>
        <s v="Averno by Glück, Louise"/>
        <s v="Faithful and Virtuous Night by Glück, Louise"/>
        <s v="Marigold and Rose by Glück, Louise"/>
        <s v="Meadowlands by Glück, Louise"/>
        <s v="Poems, 1962-2012 by Glück, Louise"/>
        <s v="The Wild Iris by Glück, Louise"/>
        <s v="Winter Recipes from the Collective by Glück, Louise"/>
        <s v="Metro 2033 by Glukhovsky, Dmitry"/>
        <s v="Caleb Williams by Godwin, William"/>
        <s v="Enquiry Concerning Political Justice by Godwin, William"/>
        <s v="Elective Affinities by Goethe, Johann Wolfgang von"/>
        <s v="Faust by Goethe, Johann Wolfgang von"/>
        <s v="Faust, First Part by Goethe, Johann Wolfgang von"/>
        <s v="Götz von Berlichingen by Goethe, Johann Wolfgang von"/>
        <s v="Iphigenia in Tauris (Iphigenie auf Tauris) by Goethe, Johann Wolfgang von"/>
        <s v="The Sorrows of Young Werther by Goethe, Johann Wolfgang von"/>
        <s v="The Sorrows of Young Werther (Die Leiden des jungen Werthers) by Goethe, Johann Wolfgang von"/>
        <s v="Wilhelm Meister's Apprenticeship by Goethe, Johann Wolfgang von"/>
        <s v="Dead Souls by Gogol, Nikolai"/>
        <s v="Diary of a Madman by Gogol, Nikolai"/>
        <s v="Diary of a Madman and Other Stories by Gogol, Nikolai"/>
        <s v="Diary of a Madman, The Government Inspector, &amp; Selected Stories by Gogol, Nikolai"/>
        <s v="Taras Bulba by Gogol, Nikolai"/>
        <s v="The Carriage by Gogol, Nikolai"/>
        <s v="The Collected Tales of Nikolai Gogol by Gogol, Nikolai"/>
        <s v="The Inspector General by Gogol, Nikolai"/>
        <s v="The Nose by Gogol, Nikolai"/>
        <s v="The Overcoat by Gogol, Nikolai"/>
        <s v="The Overcoat / Nevsky Prospekt / Diary of a Madman by Gogol, Nikolai"/>
        <s v="Lord of the Flies by Golding, William"/>
        <s v="La locandiera by Goldoni, Carlo"/>
        <s v="The Servant of Two Masters by Goldoni, Carlo"/>
        <s v="Day by Goldsmith, Kenneth"/>
        <s v="Traffic by Goldsmith, Kenneth"/>
        <s v="She Stoops to Conquer by Goldsmith, Oliver"/>
        <s v="The Vicar of Wakefield by Goldsmith, Oliver"/>
        <s v="Cosmos by Gombrowicz, Witold"/>
        <s v="Ferdydurke by Gombrowicz, Witold"/>
        <s v="Oblomov by Goncharov, Ivan"/>
        <s v="Pages from the Goncourt Journals by Goncourt, Edmond and Jules de"/>
        <s v="Languages of Art by Goodman, Nelson"/>
        <s v="The Structure of Appearance by Goodman, Nelson"/>
        <s v="Ways of Worldmaking by Goodman, Nelson"/>
        <s v="The Western Esoteric Traditions by Goodrick-Clarke, Nicholas"/>
        <s v="The Physics of Sorrow by Gospodinov, Georgi"/>
        <s v="The Black Spider by Gotthelf, Jeremias"/>
        <s v="Full House by Gould, Stephen Jay"/>
        <s v="The Hedgehog, the Fox, and the Magister's Pox by Gould, Stephen Jay"/>
        <s v="Wonderful Life by Gould, Stephen Jay"/>
        <s v="The Dark Domain by Grabiński, Stefan"/>
        <s v="The Motion Demon by Grabiński, Stefan"/>
        <s v="The Art of Worldly Wisdom by Gracián, Baltasar"/>
        <s v="The Critic (El Criticón) by Gracián, Baltasar"/>
        <s v="Château d'Argol by Gracq, Julien"/>
        <s v="The Opposing Shore (Le Rivage des Syrtes) by Gracq, Julien"/>
        <s v="Bullshit Jobs: A Theory by Graeber, David"/>
        <s v="Debt: The First 5,000 Years by Graeber, David"/>
        <s v="Poems of the Late T'ang by Graham, A.C."/>
        <s v="Caravaggio: A Life Sacred and Profane by Graham-Dixon, Andrew"/>
        <s v="The Prison Notebooks by Gramsci, Antonio"/>
        <s v="Killers of the Flower Moon: The Osage Murders and the Birth of the FBI by Grann, David"/>
        <s v="Cat and Mouse / Dog Years (Danzig Trilogy) by Grass, Günter"/>
        <s v="The Flounder by Grass, Günter"/>
        <s v="The Tin Drum by Grass, Günter"/>
        <s v="The White Goddess by Graves, Robert"/>
        <s v="1982, Janine by Gray, Alasdair"/>
        <s v="Lanark by Gray, Alasdair"/>
        <s v="Lanark: A Life in Four Books by Gray, Alasdair"/>
        <s v="Poor Things by Gray, Alasdair"/>
        <s v="Unlikely Stories, Mostly by Gray, Alasdair"/>
        <s v="An Absolutely Remarkable Thing / A Beautifully Foolish Endeavor by Green, Hank"/>
        <s v="Brighton Rock / The Heart of the Matter / The End of the Affair by Greene, Graham"/>
        <s v="The Power and the Glory by Greene, Graham"/>
        <s v="On the Holy Spirit / Theological Orations by Gregory of Nazianzus"/>
        <s v="On the Making of Man / Life of Moses by Gregory of Nyssa"/>
        <s v="History of the Franks by Gregory of Tours"/>
        <s v="Pastoral Rule by Gregory the Great"/>
        <s v="Introduction to Electrodynamics by Griffiths, David J."/>
        <s v="The Complete Grimm's Fairy Tales by Grimm Brothers"/>
        <s v="Simplicissimus by Grimmelshausen, H. J. C. von"/>
        <s v="Simplicissimus by Grimmelshausen, Hans Jakob Christoffel von"/>
        <s v="A Writer at War: Vasily Grossman with the Red Army by Grossman, Vasily"/>
        <s v="An Armenian Sketchbook by Grossman, Vasily"/>
        <s v="Everything Flows by Grossman, Vasily"/>
        <s v="Forever Flowing by Grossman, Vasily"/>
        <s v="Life and Fate by Grossman, Vasily"/>
        <s v="Stalingrad by Grossman, Vasily"/>
        <s v="The People Immortal by Grossman, Vasily"/>
        <s v="The Road: Stories, Journalism, and Essays by Grossman, Vasily"/>
        <s v="Visa hing by Guérin, Raymond"/>
        <s v="Klubben by Gustavsson, Matilda"/>
        <s v="Coma (Semiotext(e) / Native Agents) by Guyotat, Pierre"/>
        <s v="Eden Eden Eden by Guyotat, Pierre"/>
        <s v="Tomb for 500,000 Soldiers by Guyotat, Pierre"/>
        <s v="The Path of Shadows: Chthonic Gods, Oneiromancy, Necromancy in Ancient Greece by Gwendolyn Taunton"/>
        <s v="Homegoing by Gyasi, Yaa"/>
        <s v="Trilogy: The Walls Do Not Fall / Tribute to the Angels / The Flowering of the Rod by H.D."/>
        <s v="Lesser Ruins by Haber, Mark"/>
        <s v="The Philosophical Discourse of Modernity by Habermas, Jürgen"/>
        <s v="The Theory of Communicative Action by Habermas, Jürgen"/>
        <s v="Philosophy as a Way of Life by Hadot, Pierre"/>
        <s v="What Is Ancient Philosophy? by Hadot, Pierre"/>
        <s v="Divan by Hafez"/>
        <s v="One Morning by Hagy, Jessica"/>
        <s v="The Forever War by Haldeman, Joe"/>
        <s v="The Secret Teachings of All Ages by Hall, Manly P."/>
        <s v="The Raw Shark Texts by Hall, Steven"/>
        <s v="Exit West by Hamid, Mohsin"/>
        <s v="The Federalist Papers by Hamilton, A., Madison, J., Jay, J."/>
        <s v="Twenty Thousand Streets Under the Sky by Hamilton, Patrick"/>
        <s v="Growth of the Soil by Hamsun, Knut"/>
        <s v="Hunger by Hamsun, Knut"/>
        <s v="Hunger / Pan by Hamsun, Knut"/>
        <s v="Mysteries by Hamsun, Knut"/>
        <s v="Pan by Hamsun, Knut"/>
        <s v="Han Feizi by Han Fei"/>
        <s v="Human Acts by Han Kang"/>
        <s v="The Vegetarian by Han Kang"/>
        <s v="Psychopolitics: Neoliberalism and New Technologies of Power by Han, Byung-Chul"/>
        <s v="A Sorrow Beyond Dreams by Handke, Peter"/>
        <s v="Machenalia by Hands, Divers"/>
        <s v="Yves Klein by Hannah Weitemeier"/>
        <s v="Pablo Picasso: A Retrospective by Hans L.C. Jaffé"/>
        <s v="Ai Weiwei by Hans Werner Holzwarth"/>
        <s v="What I Was Afraid Of by Hanson, Eric"/>
        <s v="21 Lessons for the 21st Century by Harari, Yuval Noah"/>
        <s v="Homo Deus: A Brief History of Tomorrow by Harari, Yuval Noah"/>
        <s v="Sapiens: A Brief History of Humankind by Harari, Yuval Noah"/>
        <s v="A Cyborg Manifesto (Essay, late 20th C influence) by Haraway, Donna J."/>
        <s v="Staying with the Trouble: Making Kin in the Chthulucene by Haraway, Donna J."/>
        <s v="Commonwealth by Hardt, Michael &amp; Negri, Antonio"/>
        <s v="Empire by Hardt, Michael &amp; Negri, Antonio"/>
        <s v="Multitude by Hardt, Michael &amp; Negri, Antonio"/>
        <s v="Londonia by Hardy, Kate A."/>
        <s v="Far from the Madding Crowd by Hardy, Thomas"/>
        <s v="Jude the Obscure by Hardy, Thomas"/>
        <s v="Poems (The Darkling Thrush, etc.) by Hardy, Thomas"/>
        <s v="Tess of the d'Urbervilles by Hardy, Thomas"/>
        <s v="The Hand of Ethelberta by Hardy, Thomas"/>
        <s v="The Mayor of Casterbridge by Hardy, Thomas"/>
        <s v="The Return of the Native by Hardy, Thomas"/>
        <s v="The Woodlanders by Hardy, Thomas"/>
        <s v="Under the Greenwood Tree by Hardy, Thomas"/>
        <s v="I Who Have Never Known Men by Harpman, Jacqueline"/>
        <s v="The Four Banks of the River of Space by Harris, Wilson"/>
        <s v="The Course of the Heart by Harrison, M. John"/>
        <s v="The Manifold Destiny of Eddie Vegas by Harsch, Rick"/>
        <s v="The Concept of Law by Hart, H.L.A."/>
        <s v="The Collected Macabre Stories of L.P. Hartley by Hartley, L.P."/>
        <s v="Orbital by Harvey, Samantha"/>
        <s v="The Double Eye by Harvey, William Fryer"/>
        <s v="On the Motion of the Heart and Blood in Animals (De Motu Cordis) by Harvey, William"/>
        <s v="The Wall by Haushofer, Marlen"/>
        <s v="Death, Sleep &amp; the Traveler: Novel by Hawkes, John"/>
        <s v="The Lime Twig by Hawkes, John"/>
        <s v="The Lime Twig - Second Skin - Travesty by Hawkes, John"/>
        <s v="A Brief History of Time by Hawking, Stephen W."/>
        <s v="The Library at Mount Char by Hawkins, Scott"/>
        <s v="The House of the Seven Gables by Hawthorne, Nathaniel"/>
        <s v="The House of the Seven Gables / The Blithedale Romance by Hawthorne, Nathaniel"/>
        <s v="The Scarlet Letter by Hawthorne, Nathaniel"/>
        <s v="The Snow-Image and Other Stories of the Supernatural by Hawthorne, Nathaniel"/>
        <s v="Dead Inside by Hazard, Chandler"/>
        <s v="Dromenon by Heard, Gerald"/>
        <s v="Nightmare-Touch by Hearn, Lafcadio"/>
        <s v="Kozalinki by Hedayat, Sadegh"/>
        <s v="The Blind Owl by Hedayat, Sadegh"/>
        <s v="Elements of the Philosophy of Right by Hegel, Georg Wilhelm Friedrich"/>
        <s v="Introductory Lectures on Aesthetics by Hegel, Georg Wilhelm Friedrich"/>
        <s v="Lectures on Aesthetics by Hegel, Georg Wilhelm Friedrich"/>
        <s v="Lectures on the Philosophy of History by Hegel, Georg Wilhelm Friedrich"/>
        <s v="Phenomenology of Spirit by Hegel, Georg Wilhelm Friedrich"/>
        <s v="The Science of Logic by Hegel, Georg Wilhelm Friedrich"/>
        <s v="An Introduction to Metaphysics by Heidegger, Martin"/>
        <s v="Being and Time by Heidegger, Martin"/>
        <s v="Introduction to Metaphysics / What is Called Thinking? by Heidegger, Martin"/>
        <s v="The Black Notebooks by Heidegger, Martin"/>
        <s v="What Is Called Thinking? by Heidegger, Martin"/>
        <s v="Deutschland. Ein Wintermärchen by Heine, Heinrich"/>
        <s v="Poems / Book of Songs (Buch der Lieder) by Heine, Heinrich"/>
        <s v="Félicien Rops: The Art of Darkness by Hélène Védrine"/>
        <s v="Catch-22 by Heller, Joseph"/>
        <s v="A Farewell to Arms by Hemingway, Ernest"/>
        <s v="A Moveable Feast by Hemingway, Ernest"/>
        <s v="For Whom the Bell Tolls by Hemingway, Ernest"/>
        <s v="Hills Like White Elephants by Hemingway, Ernest"/>
        <s v="In Our Time by Hemingway, Ernest"/>
        <s v="Islands in the Stream by Hemingway, Ernest"/>
        <s v="The Garden of Eden by Hemingway, Ernest"/>
        <s v="The Old Man and the Sea by Hemingway, Ernest"/>
        <s v="The Snows of Kilimanjaro and Other Stories by Hemingway, Ernest"/>
        <s v="The Sun Also Rises by Hemingway, Ernest"/>
        <s v="To Have and Have Not by Hemingway, Ernest"/>
        <s v="The History of Tattoo by Henk Schiffmacher"/>
        <s v="Dune by Herbert, Frank"/>
        <s v="Poems / The Temple by Herbert, George"/>
        <s v="Tractatus Logico-Suicidalis: On Killing Oneself by Hermann Burger"/>
        <s v="Shepherd of Hermas by Hermas"/>
        <s v="The Collected Strange Papers of Christopher Blayre by Heron-Allen, Edward"/>
        <s v="The Princess Daphne by Heron-Allen, Edward"/>
        <s v="Signs Preceding the End of the World by Herrera, Yuri"/>
        <s v="Hesperides by Herrick, Robert"/>
        <s v="Every Man for Himself and God Against All: A Memoir by Herzog, Werner"/>
        <s v="The Twilight World by Herzog, Werner"/>
        <s v="Beneath the Wheel by Hesse, Hermann"/>
        <s v="Demian by Hesse, Hermann"/>
        <s v="Narcissus and Goldmund by Hesse, Hermann"/>
        <s v="Rosshalde by Hesse, Hermann"/>
        <s v="Siddhartha by Hesse, Hermann"/>
        <s v="Steppenwolf by Hesse, Hermann"/>
        <s v="The Glass Bead Game by Hesse, Hermann"/>
        <s v="The Glass Bead Game (Magister Ludi) by Hesse, Hermann"/>
        <s v="The Journey to the East by Hesse, Hermann"/>
        <s v="The Structure of Scientific Inference by Hesse, Mary"/>
        <s v="Midnight in Chernobyl: The Untold Story of the World's Greatest Nuclear Disaster by Higginbotham, Adam"/>
        <s v="The Talented Mr. Ripley by Highsmith, Patricia"/>
        <s v="Scivias / Physica / Causae et Curae by Hildegard of Bingen"/>
        <s v="Da Poesia by Hilst, Hilda"/>
        <s v="The Obscene Madame D by Hilst, Hilda"/>
        <s v="A Kestrel for a Knave by Hines, Barry"/>
        <s v="The Outsiders by Hinton, S.E."/>
        <s v="Riddley Walker by Hoban, Russell"/>
        <s v="Leviathan by Hobbes, Thomas"/>
        <s v="The Age of Capital, 1848–1875 by Hobsbawm, Eric J."/>
        <s v="The Age of Empire, 1875–1914 by Hobsbawm, Eric J."/>
        <s v="The Age of Extremes, 1914-1991 by Hobsbawm, Eric J."/>
        <s v="The Age of Revolution, 1789–1848 by Hobsbawm, Eric J."/>
        <s v="A Little Princess by Hodgson Burnett, Frances"/>
        <s v="The House on the Borderland by Hodgson, William Hope"/>
        <s v="The Night Land by Hodgson, William Hope"/>
        <s v="The Wandering Soul by Hodgson, William Hope"/>
        <s v="The Devil's Elixirs by Hoffmann, E. T. A."/>
        <s v="The Devil's Elixirs / The Sandman / The Mines of Falun by Hoffmann, E. T. A."/>
        <s v="The Life and Opinions of the Tomcat Murr by Hoffmann, E. T. A."/>
        <s v="The Devil's Elixirs by Hoffmann, E.T.A."/>
        <s v="The Sand Man and Other Night-Pieces by Hoffmann, E.T.A."/>
        <s v="Our Philosopher by Hofmann, Gert"/>
        <s v="Gödel, Escher, Bach: an Eternal Golden Braid by Hofstadter, Douglas R."/>
        <s v="The Private Memoirs and Confessions of a Justified Sinner by Hogg, James"/>
        <s v="Hyperion by Hölderlin, Friedrich"/>
        <s v="Hyperion / The Death of Empedocles by Hölderlin, Friedrich"/>
        <s v="Selected Poems and Fragments by Hölderlin, Friedrich"/>
        <s v="Nightwings by Holdstock, Robert"/>
        <s v="The Iliad by Homer"/>
        <s v="The Odyssey by Homer"/>
        <s v="Micrographia by Hooke, Robert"/>
        <s v="Dialectic of Enlightenment by Horkheimer, M. &amp; Adorno, T.W."/>
        <s v="Dialectic of Enlightenment by Horkheimer, Max &amp; Adorno, Theodor W."/>
        <s v="A Savage War Of Peace: Algeria 1954-1962 by Horne, Alistair"/>
        <s v="Requiem by Horst Faas &amp; Tim Page"/>
        <s v="The Kite Runner by Hosseini, Khaled"/>
        <s v="Annihilation by Houellebecq, Michel"/>
        <s v="Atomised (The Elementary Particles) by Houellebecq, Michel"/>
        <s v="H.P. Lovecraft: Against the World, Against Life by Houellebecq, Michel"/>
        <s v="La carte et le territoire by Houellebecq, Michel"/>
        <s v="Platform by Houellebecq, Michel"/>
        <s v="Serotonin by Houellebecq, Michel"/>
        <s v="Submission by Houellebecq, Michel"/>
        <s v="The Map and the Territory by Houellebecq, Michel"/>
        <s v="The Possibility of an Island by Houellebecq, Michel"/>
        <s v="Whatever by Houellebecq, Michel"/>
        <s v="Rogue Male by Household, Geoffrey"/>
        <s v="Three Miles Up by Howard, Elizabeth Jane"/>
        <s v="I Served the King of England by Hrabal, Bohumil"/>
        <s v="Discourses on Salt and Iron by Huan Kuan"/>
        <s v="Water by the Spoonful by Hudes, Quiara Alegría"/>
        <s v="The Resurrectionist: The Lost Work of Dr. Spencer Black by Hudspeth, E.B."/>
        <s v="In a Lonely Place by Hughes, Dorothy B."/>
        <s v="Stories from a Lost Anthology by Hughes, Rhys"/>
        <s v="The Smell of Telescopes by Hughes, Rhys"/>
        <s v="Worming the Harpy and Other Bitter Pills by Hughes, Rhys"/>
        <s v="A High Wind in Jamaica by Hughes, Richard"/>
        <s v="Les Misérables by Hugo, Victor"/>
        <s v="Ninety-Three by Hugo, Victor"/>
        <s v="The Hunchback of Notre-Dame by Hugo, Victor"/>
        <s v="The Last Day of a Condemned Man by Hugo, Victor"/>
        <s v="Platform Sutra of the Sixth Patriarch by Huineng (Traditionally, Chan/Zen)"/>
        <s v="A Treatise of Human Nature by Hume, David"/>
        <s v="An Enquiry Concerning Human Understanding by Hume, David"/>
        <s v="An Enquiry Concerning the Principles of Morals by Hume, David"/>
        <s v="Dialogues Concerning Natural Religion by Hume, David"/>
        <s v="History of England by Hume, David"/>
        <s v="Their Eyes Were Watching God by Hurston, Zora Neale"/>
        <s v="Theory of the Earth by Hutton, James"/>
        <s v="Brave New World by Huxley, Aldous"/>
        <s v="Point Counter Point by Huxley, Aldous"/>
        <s v="The Perennial Philosophy by Huxley, Aldous"/>
        <s v="À rebours (Against Nature) by Huysmans, Joris-Karl"/>
        <s v="Against Nature by Huysmans, Joris-Karl"/>
        <s v="Against Nature (À rebours) by Huysmans, Joris-Karl"/>
        <s v="Là-bas (Down There) by Huysmans, Joris-Karl"/>
        <s v="The Damned by Huysmans, Joris-Karl"/>
        <s v="Dos crímenes by Ibargüengoitia, Jorge"/>
        <s v="Las muertas by Ibargüengoitia, Jorge"/>
        <s v="Los relámpagos de agosto by Ibargüengoitia, Jorge"/>
        <s v="The Ring of the Dove (Tawq al-hamamah) by Ibn Hazm"/>
        <s v="Sirat Rasul Allah (Life of the Messenger of God) by Ibn Ishaq (via Ibn Hisham)"/>
        <s v="Muqaddimah (Introduction to History) by Ibn Khaldun"/>
        <s v="Hayy ibn Yaqdhan (Alive, Son of Awake) by Ibn Tufail"/>
        <s v="A Doll's House by Ibsen, Henrik"/>
        <s v="Ghosts / An Enemy of the People / Peer Gynt by Ibsen, Henrik"/>
        <s v="Hedda Gabler by Ibsen, Henrik"/>
        <s v="Epistles of Ignatius by Ignatius of Antioch"/>
        <s v="Spiritual Exercises by Ignatius of Loyola"/>
        <s v="Marc Chagall by Ingo F. Walther"/>
        <s v="Against Heresies by Irenaeus"/>
        <s v="The Legend of Sleepy Hollow by Irving, Washington"/>
        <s v="Giorgio de Chirico by Isabella Far"/>
        <s v="Klara and the Sun by Ishiguro, Kazuo"/>
        <s v="Never Let Me Go by Ishiguro, Kazuo"/>
        <s v="The Buried Giant by Ishiguro, Kazuo"/>
        <s v="The Remains of the Day by Ishiguro, Kazuo"/>
        <s v="The Unconsoled by Ishiguro, Kazuo"/>
        <s v="Samkhya Karika by Ishvara Krishna"/>
        <s v="Etymologiae (Etymologies) by Isidore of Seville"/>
        <s v="The Dead Lake by Ismailov, Hamid"/>
        <s v="Goose of Hermogenes by Ithell Colquhoun"/>
        <s v="Gyo / Tomie by Ito, Junji"/>
        <s v="Uzumaki by Ito, Junji"/>
        <s v="Dark Tales by Jackson, Shirley"/>
        <s v="Hangsaman by Jackson, Shirley"/>
        <s v="Hangsman by Jackson, Shirley"/>
        <s v="Life Among the Savages by Jackson, Shirley"/>
        <s v="Raising Demons by Jackson, Shirley"/>
        <s v="The Bird's Nest by Jackson, Shirley"/>
        <s v="The Haunting of Hill House by Jackson, Shirley"/>
        <s v="The Lottery by Jackson, Shirley"/>
        <s v="The Sundial by Jackson, Shirley"/>
        <s v="The Witchcraft of Salem Village by Jackson, Shirley"/>
        <s v="We Have Always Lived in the Castle by Jackson, Shirley"/>
        <s v="Mark Rothko by Jacob Baal-Teshuva"/>
        <s v="Inferno by James Nachtwey"/>
        <s v="The Ambassadors by James, Henry"/>
        <s v="The Golden Bowl by James, Henry"/>
        <s v="The Portrait of a Lady by James, Henry"/>
        <s v="The Sense of the Past by James, Henry"/>
        <s v="The Turn of the Screw by James, Henry"/>
        <s v="The Wings of the Dove by James, Henry"/>
        <s v="Count Magnus and Other Ghost Stories by James, M. R."/>
        <s v="The Haunted Dolls' House and Other Ghost Stories by James, M. R."/>
        <s v="Collected Ghost Stories by James, M.R."/>
        <s v="Count Magnus and Other Ghost Stories by James, M.R."/>
        <s v="Ghost Stories of an Antiquary by James, M.R."/>
        <s v="Ghost Stories of M.R. James by James, M.R."/>
        <s v="The Haunted Dolls' House and Other Ghost Stories by James, M.R."/>
        <s v="A Brief History of Seven Killings by James, Marlon"/>
        <s v="Pragmatism by James, William"/>
        <s v="Pragmatism / The Will to Believe by James, William"/>
        <s v="Pragmatism: A New Name for Some Old Ways of Thinking by James, William"/>
        <s v="Principles of Psychology by James, William"/>
        <s v="The Varieties of Religious Experience by James, William"/>
        <s v="Bureaucratics by Jan Banning"/>
        <s v="Egon Schiele: Drawings and Watercolors by Jane Kallir"/>
        <s v="Summer Book by Jansson, Tove"/>
        <s v="The Symbolist Vision: Art and Aesthetics by Jean Clair"/>
        <s v="Dansa Davet by Jean Teulé"/>
        <s v="The Diary of a Nose: A Year in the Life of a Parfumeur by Jean-Claude Ellena"/>
        <s v="Carlos Schwabe: Symbolist Painter by Jean-David Jumeau-Lafond"/>
        <s v="Lucien Lévy-Dhurmer: Visionary Symbolist by Jean-David Jumeau-Lafond"/>
        <s v="Le Corbusier: The Complete Works by Jean-Louis Cohen"/>
        <s v="Lust by Jelinek, Elfriede"/>
        <s v="The Piano Teacher by Jelinek, Elfriede"/>
        <s v="Wonderful Wonderful Times by Jelinek, Elfriede"/>
        <s v="The Fifth Season (and subsequent Broken Earth Trilogy) by Jemisin, N.K."/>
        <s v="The Fifth Season (The Broken Earth Trilogy) by Jemisin, N.K."/>
        <s v="The Obelisk Gate (The Broken Earth Trilogy) by Jemisin, N.K."/>
        <s v="The Stone Sky (The Broken Earth Trilogy) by Jemisin, N.K."/>
        <s v="Artemisia Gentileschi by Jesse Locker"/>
        <s v="Odilon Redon: The Tragic and the Sublime by Jodi Hauptman"/>
        <s v="Odilon Redon: The Unknown Masterpieces by Jodi Hauptman"/>
        <s v="Ladder of Divine Ascent by John Climacus"/>
        <s v="Straw Dogs: Thoughts on Humans and Other Animals by John Gray"/>
        <s v="In the Heat of the Summer by John Katzenbach"/>
        <s v="Metalogicon by John of Salisbury"/>
        <s v="Policraticus by John of Salisbury"/>
        <s v="Poems / Spiritual Canticle / Dark Night of the Soul by John of the Cross"/>
        <s v="On the Division of Nature (Periphyseon) by John Scotus Eriugena"/>
        <s v="Bad Cree by Johns, Jessica"/>
        <s v="The Orphan Master's Son by Johnson, Adam"/>
        <s v="Christie Malry's Own Double-Entry by Johnson, B. S."/>
        <s v="The Unfortunates by Johnson, B. S."/>
        <s v="Train Dreams by Johnson, Denis"/>
        <s v="A Dictionary of the English Language by Johnson, Samuel"/>
        <s v="Rasselas, Prince of Abissinia by Johnson, Samuel"/>
        <s v="The Lives of the Most Eminent English Poets by Johnson, Samuel"/>
        <s v="Mygale by Jonquet, Thierry"/>
        <s v="Plays (Volpone, The Alchemist, Bartholomew Fair) by Jonson, Ben"/>
        <s v="Poems (To Penshurst, Song: To Celia) by Jonson, Ben"/>
        <s v="Velázquez: The Complete Works by José López-Rey"/>
        <s v="A Portrait of the Artist as a Young Man by Joyce, James"/>
        <s v="Dubliners by Joyce, James"/>
        <s v="Finnegans Wake by Joyce, James"/>
        <s v="Finnegan's Wake by Joyce, James"/>
        <s v="Ulysses by Joyce, James"/>
        <s v="L'Ensorcelée by Jules Barbey d'Aurevilly"/>
        <s v="Shoot Me, I'm Already Dead by Julia Navarro"/>
        <s v="Revelations of Divine Love by Julian of Norwich"/>
        <s v="Helmut Newton: SUMO by June Newton"/>
        <s v="Man and His Symbols by Jung, Carl Gustav"/>
        <s v="Psychological Types by Jung, Carl Gustav"/>
        <s v="Psychology of the Unconscious / Symbols of Transformation by Jung, Carl Gustav"/>
        <s v="The Archetypes and the Collective Unconscious by Jung, Carl Gustav"/>
        <s v="Man and His Symbols by Jung, Carl"/>
        <s v="Modern Man in Search of a Soul by Jung, Carl"/>
        <s v="Mysterium Coniunctionis by Jung, Carl"/>
        <s v="Psychology of the Unconscious by Jung, Carl"/>
        <s v="The Red Book: Liber Novus by Jung, Carl"/>
        <s v="Storm of Steel by Jünger, Ernst"/>
        <s v="Bruegel: The Complete Works by Jürgen Müller"/>
        <s v="First Apology / Second Apology / Dialogue with Trypho by Justin Martyr"/>
        <s v="Amerika by Kafka, Franz"/>
        <s v="In the Penal Colony by Kafka, Franz"/>
        <s v="In the Penal Colony / Short Stories by Kafka, Franz"/>
        <s v="Metamorphosis by Kafka, Franz"/>
        <s v="The Castle by Kafka, Franz"/>
        <s v="The Complete Stories by Kafka, Franz"/>
        <s v="The Metamorphosis by Kafka, Franz"/>
        <s v="The Trial by Kafka, Franz"/>
        <s v="Thinking, Fast and Slow by Kahneman, Daniel"/>
        <s v="Streams of Gold, Rivers of Blood: The Rise and Fall of Byzantium, 955 AD to the First Crusade by Kaldellis, Anthony"/>
        <s v="Meghaduta / Raghuvamsa by Kalidasa"/>
        <s v="Plays (e.g., The Recognition of Shakuntala - Abhijñānaśākuntalam) by Kalidasa"/>
        <s v="Deaf Republic by Kaminsky, Ilya"/>
        <s v="An Account of My Hut (Hōjōki) by Kamo no Chōmei"/>
        <s v="Vaisheshika Sutras by Kanada"/>
        <s v="Sarah Kane: Complete Plays by Kane, Sarah"/>
        <s v="Human Acts by Kang, Han"/>
        <s v="The Vegetarian by Kang, Han"/>
        <s v="The White Book by Kang, Han"/>
        <s v="Anthropology from a Pragmatic Point of View by Kant, Immanuel"/>
        <s v="Critique of Judgment by Kant, Immanuel"/>
        <s v="Critique of Practical Reason by Kant, Immanuel"/>
        <s v="Critique of Pure Reason by Kant, Immanuel"/>
        <s v="Groundwork of the Metaphysics of Morals by Kant, Immanuel"/>
        <s v="Perpetual Peace by Kant, Immanuel"/>
        <s v="Religion within the Bounds of Bare Reason by Kant, Immanuel"/>
        <s v="The Metaphysics of Morals by Kant, Immanuel"/>
        <s v="What is Enlightenment? by Kant, Immanuel"/>
        <s v="A Journey Round My Skull by Karinthy, Frigyes"/>
        <s v="Johannes Vermeer: The Complete Works by Karl Schütz"/>
        <s v="Paintings in Proust: A Visual Companion to In Search of Lost Time by Karpeles, Eric"/>
        <s v="Going to the Dogs: The Story of a Moralist by Kästner, Erich"/>
        <s v="Arthashastra by Kautilya (Chanakya)"/>
        <s v="Ice by Kavan, Anna"/>
        <s v="Julia and the Bazooka and Other Stories by Kavan, Anna"/>
        <s v="Machines in the Head by Kavan, Anna"/>
        <s v="Sleep Has His House by Kavan, Anna"/>
        <s v="Who Are You? by Kavan, Anna"/>
        <s v="Beauty and Sadness by Kawabata, Yasunari"/>
        <s v="Snow Country by Kawabata, Yasunari"/>
        <s v="Snow Country / Thousand Cranes by Kawabata, Yasunari"/>
        <s v="Thousand Cranes by Kawabata, Yasunari"/>
        <s v="Breasts and Eggs by Kawakami, Mieko"/>
        <s v="Zorba the Greek by Kazantzakis, Nikos"/>
        <s v="Endymion / Hyperion / Lamia / The Eve of St. Agnes by Keats, John"/>
        <s v="Letters by Keats, John"/>
        <s v="Odes (On Indolence, On a Grecian Urn, To Psyche, To a Nightingale, On Melancholy, To Autumn) by Keats, John"/>
        <s v="The Complete Poems by Keats, John"/>
        <s v="Empire of Pain: The Secret History of the Sackler Dynasty by Keefe, Patrick Radden"/>
        <s v="Say Nothing: A True Story of Murder and Memory in Northern Ireland by Keefe, Patrick Radden"/>
        <s v="The Imitation of Christ by Kempis, Thomas à"/>
        <s v="Hiroshima by Ken Domon"/>
        <s v="How to Be an Antiracist by Kendi, Ibram X."/>
        <s v="Stamped from the Beginning: The Definitive History of Racist Ideas in America by Kendi, Ibram X."/>
        <s v="Whisk Of Dust: Too Unseen Distance by Kennon, Sherman"/>
        <s v="New Astronomy (Astronomia nova) / Harmony of the Worlds (Harmonices Mundi) by Kepler, Johannes"/>
        <s v="Big Sur by Kerouac, Jack"/>
        <s v="Desolation Angels by Kerouac, Jack"/>
        <s v="Mexico City Blues by Kerouac, Jack"/>
        <s v="On the Road by Kerouac, Jack"/>
        <s v="The Dharma Bums by Kerouac, Jack"/>
        <s v="The Subterraneans by Kerouac, Jack"/>
        <s v="The Second Angel by Kerr, Philip"/>
        <s v="Fatelessness by Kertész, Imre"/>
        <s v="One Flew Over the Cuckoo's Nest by Kesey, Ken"/>
        <s v="Sometimes a Great Notion / One Flew Over the Cuckoo's Nest by Kesey, Ken"/>
        <s v="Off Season by Ketchum, Jack"/>
        <s v="The Girl Next Door by Ketchum, Jack"/>
        <s v="Flowers for Algernon by Keyes, Daniel"/>
        <s v="The General Theory of Employment, Interest and Money by Keynes, John Maynard"/>
        <s v="Nothing But Blackened Teeth by Khaw, Cassandra"/>
        <s v="The Rubaiyat by Khayyam, Omar"/>
        <s v="Concluding Unscientific Postscript by Kierkegaard, Søren"/>
        <s v="Either/Or by Kierkegaard, Søren"/>
        <s v="Either/Or: A Fragment of Life by Kierkegaard, Søren"/>
        <s v="Fear and Trembling by Kierkegaard, Søren"/>
        <s v="Fear and Trembling / Sickness Unto Death by Kierkegaard, Søren"/>
        <s v="Practice in Christianity by Kierkegaard, Søren"/>
        <s v="Repetition by Kierkegaard, Søren"/>
        <s v="The Concept of Anxiety by Kierkegaard, Søren"/>
        <s v="The Sickness Unto Death by Kierkegaard, Søren"/>
        <s v="Works of Love by Kierkegaard, Søren"/>
        <s v="Braiding Sweetgrass by Kimmerer, Robin Wall"/>
        <s v="Braiding Sweetgrass: Indigenous Wisdom, Scientific Knowledge and the Teachings of Plants by Kimmerer, Robin Wall"/>
        <s v="Demonology: Of King James I by King, James I"/>
        <s v="The Book Of Nightmares by Kinnell, Galway"/>
        <s v="The Jungle Book by Kipling, Rudyard"/>
        <s v="The Encyclopedia of the Dead by Kiš, Danilo"/>
        <s v="Art Nouveau by Klaus-Jürgen Sembach"/>
        <s v="The Shock Doctrine: The Rise of Disaster Capitalism by Klein, Naomi"/>
        <s v="This Changes Everything: Capitalism vs. The Climate by Klein, Naomi"/>
        <s v="Living Currency by Klossowski, Pierre"/>
        <s v="The Baphomet by Klossowski, Pierre"/>
        <s v="My Struggle (Min Kamp - Series) by Knausgård, Karl Ove"/>
        <s v="My Struggle: Book 1 by Knausgård, Karl Ove"/>
        <s v="My Struggle: Book 2 by Knausgård, Karl Ove"/>
        <s v="My Struggle: Book 3 by Knausgård, Karl Ove"/>
        <s v="My Struggle: Book 4 by Knausgård, Karl Ove"/>
        <s v="My Struggle: Book 5 by Knausgård, Karl Ove"/>
        <s v="My Struggle: Book 6 by Knausgård, Karl Ove"/>
        <s v="The Morning Star by Knausgård, Karl Ove"/>
        <s v="Death in Rome by Koeppen, Wolfgang"/>
        <s v="Darkness at Noon by Koestler, Arthur"/>
        <s v="The Cipher by Koja, Kathe"/>
        <s v="Jejuri by Kolatkar, Arun"/>
        <s v="The Sixth Extinction: An Unnatural History by Kolbert, Elizabeth"/>
        <s v="Ezra Slef: The Next Nobel Laureate in Literature by Komarnyckyj, Andrew"/>
        <s v="Alexiad by Komnene, Anna"/>
        <s v="A Crack Up at the Race Riots by Korine, Harmony"/>
        <s v="The Painted Bird by Kosiński, Jerzy"/>
        <s v="Skylark by Kosztolányi, Dezső"/>
        <s v="Raptularz by Kozioł, Urszula"/>
        <s v="Into the Wild by Krakauer, Jon"/>
        <s v="Baron Wenckheim's Homecoming by Krasznahorkai, László"/>
        <s v="Herscht 07769 by Krasznahorkai, László"/>
        <s v="Satantango by Krasznahorkai, László"/>
        <s v="Seiobo There Below by Krasznahorkai, László"/>
        <s v="The Melancholy of Resistance by Krasznahorkai, László"/>
        <s v="War and War by Krasznahorkai, László"/>
        <s v="Naming and Necessity by Kripke, Saul"/>
        <s v="The Illiterate by Kristóf, Ágota"/>
        <s v="The Notebook - The Proof - The Third Lie by Kristóf, Ágota"/>
        <s v="Autobiography of a Corpse by Krzhizhanovsky, Sigizmund"/>
        <s v="Memories of the Future by Krzhizhanovsky, Sigizmund"/>
        <s v="The Letter Killers Club by Krzhizhanovsky, Sigizmund"/>
        <s v="The Other Side by Kubin, Alfred"/>
        <s v="The Structure of Scientific Revolutions by Kuhn, Thomas S."/>
        <s v="The Structure of Scientific Revolutions by Kuhn, Thomas"/>
        <s v="The Book of Laughter and Forgetting by Kundera, Milan"/>
        <s v="The Unbearable Lightness of Being by Kundera, Milan"/>
        <s v="Beauty Is a Wound by Kurniawan, Eka"/>
        <s v="The Flamethrowers by Kushner, Rachel"/>
        <s v="The Mars Room by Kushner, Rachel"/>
        <s v="Angels in America by Kushner, Tony"/>
        <s v="The Spanish Tragedy by Kyd, Thomas"/>
        <s v="A Short Stay in Hell by L. Peck, Steven"/>
        <s v="Characters (Les Caractères) by La Bruyère, Jean de"/>
        <s v="Fables by La Fontaine, Jean de"/>
        <s v="The Horses of Diomedes by La Hire, Jean de"/>
        <s v="Man a Machine (L'homme Machine) by La Mettrie, Julien Offray de"/>
        <s v="Maximes by La Rochefoucauld, François de"/>
        <s v="Maxims by La Rochefoucauld, François de"/>
        <s v="The MANIAC by Labatut, Benjamín"/>
        <s v="When We Cease to Understand the World by Labatut, Benjamín"/>
        <s v="Dangerous Liaisons (Les Liaisons dangereuses) by Laclos, Choderlos de"/>
        <s v="The Princess of Cleves (La Princesse de Clèves) by Lafayette, Madame de"/>
        <s v="Juste la fin du monde by Lagarce, Jean-Luc"/>
        <s v="The Language of the Ants by Lahiji, Shams al-Din"/>
        <s v="Metaphors We Live By by Lakoff, George &amp; Johnson, Mark"/>
        <s v="Philosophy in the Flesh by Lakoff, George &amp; Johnson, Mark"/>
        <s v="Essays of Elia by Lamb, Charles"/>
        <s v="I Know This Much Is True by Lamb, Wally"/>
        <s v="She’s Come Undone by Lamb, Wally"/>
        <s v="The Hour I First Believed by Lamb, Wally"/>
        <s v="We Are Water by Lamb, Wally"/>
        <s v="Fanged Noumena: Collected Writings, 1987–2007 by Land, Nick"/>
        <s v="The Fisherman by Langan, John"/>
        <s v="Piers Plowman by Langland, William (Attr.)"/>
        <s v="The Plum in the Golden Vase (Jin Ping Mei) by Lanling Xiaoxiao Sheng (Pseudonym)"/>
        <s v="Tao Te Ching by Lao Tzu (Traditionally)"/>
        <s v="Tao Te Ching by Laozi"/>
        <s v="Collected Poems by Larkin, Philip"/>
        <s v="Things Have Gotten Worse Since We Last Spoke by LaRocca, Eric"/>
        <s v="Edvard Munch: Masterpieces by Lars Toft-Eriksen"/>
        <s v="Maldoror by Lautréamont, Comte de"/>
        <s v="Maldoror (Les Chants de Maldoror) by Lautréamont, Comte de"/>
        <s v="The Songs of Maldoror by Lautréamont, Comte de"/>
        <s v="The Ballad of Black Tom by LaValle, Victor"/>
        <s v="Satanic Bible by LaVey, Anton"/>
        <s v="Satanic Rituals by LaVey, Anton"/>
        <s v="The Satanic Bible by LaVey, Anton"/>
        <s v="Lady Chatterley's Lover by Lawrence, D.H."/>
        <s v="Sons and Lovers by Lawrence, D.H."/>
        <s v="Studies in Classic American Literature by Lawrence, D.H."/>
        <s v="The Rainbow by Lawrence, D.H."/>
        <s v="Women in Love by Lawrence, D.H."/>
        <s v="Independent People by Laxness, Halldór"/>
        <s v="The Gnostic Scriptures by Layton, Bentley"/>
        <s v="Carmilla by Le Fanu, Sheridan"/>
        <s v="Green Tea and Other Weird Stories by Le Fanu, Sheridan"/>
        <s v="In a Glass Darkly by Le Fanu, Sheridan"/>
        <s v="Uncle Silas by Le Fanu, Sheridan"/>
        <s v="The Dispossessed: An Ambiguous Utopia by Le Guin, Ursula K."/>
        <s v="The Lathe of Heaven by Le Guin, Ursula K."/>
        <s v="The Left Hand of Darkness by Le Guin, Ursula K."/>
        <s v="Łakome by Lebda, Małgorzata"/>
        <s v="La Bâtarde by Leduc, Violette"/>
        <s v="The Bighead by Lee, Edward"/>
        <s v="To Kill a Mockingbird by Lee, Harper"/>
        <s v="Pachinko by Lee, Min Jin"/>
        <s v="Conjure Wife by Leiber, Fritz"/>
        <s v="Our Lady of Darkness by Leiber, Fritz"/>
        <s v="Monadology / Discourse on Metaphysics / Theodicy by Leibniz, Gottfried Wilhelm"/>
        <s v="Sebastião Salgado: Amazônia by Lélia Wanick Salgado"/>
        <s v="Sebastião Salgado: Genesis by Lélia Wanick Salgado"/>
        <s v="Solaris by Lem, Stanisław"/>
        <s v="The Cyberiad by Lem, Stanisław"/>
        <s v="The Invincible by Lem, Stanisław"/>
        <s v="The Shadow of the Wind series by Lengyel, Péter"/>
        <s v="The Last of the Nuba by Leni Riefenstahl"/>
        <s v="Zibaldone by Leopardi, Giacomo"/>
        <s v="A Hero of Our Time by Lermontov, Mikhail"/>
        <s v="Leaving the Atocha Station / 10:04 / The Topeka School by Lerner, Ben"/>
        <s v="The Hatred of Poetry (Essay) by Lerner, Ben"/>
        <s v="The Phantom of the Opera by Leroux, Gaston"/>
        <s v="Emilia Galotti by Lessing, Gotthold Ephraim"/>
        <s v="Laocoön: An Essay on the Limits of Painting and Poetry by Lessing, Gotthold Ephraim"/>
        <s v="Nathan the Wise (Nathan der Weise) by Lessing, Gotthold Ephraim"/>
        <s v="August: Osage County by Letts, Tracy"/>
        <s v="Autoportrait by Levé, Edouard"/>
        <s v="Suicide by Levé, Edouard"/>
        <s v="Transcendental Magic: Its Doctrine and Ritual by Lévi, Éliphas"/>
        <s v="If Not Now, When? by Levi, Primo"/>
        <s v="If This Is a Man • The Truce by Levi, Primo"/>
        <s v="Survival in Auschwitz by Levi, Primo"/>
        <s v="The Drowned and the Saved by Levi, Primo"/>
        <s v="The Periodic Table by Levi, Primo"/>
        <s v="Ethics and Infinity by Lévinas, Emmanuel"/>
        <s v="Otherwise than Being or Beyond Essence by Levinas, Emmanuel"/>
        <s v="Totality and Infinity by Lévinas, Emmanuel"/>
        <s v="Structural Anthropology by Lévi-Strauss, Claude"/>
        <s v="The Elementary Structures of Kinship by Lévi-Strauss, Claude"/>
        <s v="The Raw and the Cooked by Lévi-Strauss, Claude"/>
        <s v="The Savage Mind by Lévi-Strauss, Claude"/>
        <s v="Tristes Tropiques by Lévi-Strauss, Claude"/>
        <s v="On the Plurality of Worlds by Lewis, David"/>
        <s v="The Monk by Lewis, Matthew Gregory"/>
        <s v="The Monk by Lewis, Matthew"/>
        <s v="Tarr by Lewis, Wyndham"/>
        <s v="The Apes of God by Lewis, Wyndham"/>
        <s v="Paradiso by Lezama Lima, José"/>
        <s v="Lieh Tzu (Liezi) by Lie Yukou (Traditionally)"/>
        <s v="My Work is Not Yet Done: Three Tales of Corporate Horror by Ligotti, Thomas"/>
        <s v="Songs of a Dead Dreamer and Grimscribe by Ligotti, Thomas"/>
        <s v="Teatro Grottesco by Ligotti, Thomas"/>
        <s v="The Conspiracy Against the Human Race by Ligotti, Thomas"/>
        <s v="The Haunted Woman by Lindsay, David"/>
        <s v="Systema Naturae by Linnaeus, Carl"/>
        <s v="A Breath of Life by Lispector, Clarice"/>
        <s v="Água Viva by Lispector, Clarice"/>
        <s v="An Apprenticeship or The Book of Pleasures by Lispector, Clarice"/>
        <s v="Complete Stories by Lispector, Clarice"/>
        <s v="Near to the Wild Heart by Lispector, Clarice"/>
        <s v="The Apple in the Dark by Lispector, Clarice"/>
        <s v="The Chandelier by Lispector, Clarice"/>
        <s v="The Hour of the Star by Lispector, Clarice"/>
        <s v="The Passion According to G.H by Lispector, Clarice"/>
        <s v="The Kindly Ones by Littell, Jonathan"/>
        <s v="Huainanzi by Liu An (Patron)"/>
        <s v="Death's End (Remembrance of Earth's Past Trilogy) by Liu Cixin"/>
        <s v="The Dark Forest (Remembrance of Earth's Past Trilogy) by Liu Cixin"/>
        <s v="The Three-Body Problem (and subsequent Remembrance Trilogy) by Liu Cixin"/>
        <s v="The Three-Body Problem (Remembrance of Earth's Past Trilogy) by Liu Cixin"/>
        <s v="The Child Cephalina by Lloyd, Rebecca"/>
        <s v="The Return of the Caravels by Lobo Antunes, António"/>
        <s v="An Essay Concerning Human Understanding by Locke, John"/>
        <s v="Letter Concerning Toleration by Locke, John"/>
        <s v="Two Treatises of Government by Locke, John"/>
        <s v="No One Is Talking About This by Lockwood, Patricia"/>
        <s v="Priestdaddy (Memoir, highly stylized) by Lockwood, Patricia"/>
        <s v="Doppler by Loe, Erlend"/>
        <s v="The Gypsy Spiders and Other Tales of Italian Horror by Lombardi, Nicola"/>
        <s v="Before Adam by London, Jack"/>
        <s v="Martin Eden by London, Jack"/>
        <s v="The Iron Heel by London, Jack"/>
        <s v="The People of the Abyss by London, Jack"/>
        <s v="The Road by London, Jack"/>
        <s v="The Scarlet Plague by London, Jack"/>
        <s v="The Sea Wolf by London, Jack"/>
        <s v="The Star Rover by London, Jack"/>
        <s v="To Build a Fire by London, Jack"/>
        <s v="White Fang by London, Jack"/>
        <s v="On the Sublime by Longinus (Pseudo-Longinus)"/>
        <s v="Daphnis and Chloe by Longus"/>
        <s v="Tantsi tolm põrandast by Look, Kairi"/>
        <s v="Fuenteovejuna / The Knight of Olmedo by Lope de Vega"/>
        <s v="Don Juan by Lord Byron"/>
        <s v="Manfred by Lord Byron"/>
        <s v="Selected Poems by Lord Byron"/>
        <s v="Sister Outsider by Lorde, Audre"/>
        <s v="The Black Unicorn: Poems by Lorde, Audre"/>
        <s v="Monsieur de Phocas by Lorrain, Jean"/>
        <s v="Nightmares of an Ether-Drinker by Lorrain, Jean"/>
        <s v="At the Mountains of Madness by Lovecraft, H.P."/>
        <s v="Necronomicon: The Best Weird Tales of H.P. Lovecraft by Lovecraft, H.P."/>
        <s v="The Call of Cthulhu by Lovecraft, H.P."/>
        <s v="The Case of Charles Dexter Ward by Lovecraft, H.P."/>
        <s v="The Colour Out of Space by Lovecraft, H.P."/>
        <s v="The Complete Fiction of H.P. Lovecraft by Lovecraft, H.P."/>
        <s v="The Dream-Quest of Unknown Kadath by Lovecraft, H.P."/>
        <s v="The Shadow Over Innsmouth by Lovecraft, H.P."/>
        <s v="Under the Volcano by Lowry, Malcolm"/>
        <s v="Lüshi Chunqiu by Lü Buwei (Patron)"/>
        <s v="History by Luc Delahaye"/>
        <s v="Winterreise by Luc Delahaye"/>
        <s v="Necromancy: the forbidden art by Lucien Rofocale"/>
        <s v="On the Nature of Things by Lucretius"/>
        <s v="Francis Bacon by Luigi Ficacci"/>
        <s v="Faces in the Crowd by Luiselli, Valeria"/>
        <s v="Lost Children Archive by Luiselli, Valeria"/>
        <s v="Frida Kahlo: The Complete Paintings by Luis-Martín Lozano"/>
        <s v="History and Class Consciousness by Lukács, György"/>
        <s v="The Theory of the Novel by Lukács, György"/>
        <s v="Romance of the Three Kingdoms (Sanguo Yanyi) by Luo Guanzhong (Later, based on period)"/>
        <s v="Il cinghiale del diavolo by Lussu, Emilio"/>
        <s v="Marcia su Roma e dintorni by Lussu, Emilio"/>
        <s v="Un Anno sull'Altipiano by Lussu, Emilio"/>
        <s v="Address to the Christian Nobility of the German Nation by Luther, Martin"/>
        <s v="Ninety-five Theses by Luther, Martin"/>
        <s v="On the Bondage of the Will by Luther, Martin"/>
        <s v="Room to Dream by Lynch, David"/>
        <s v="The Differend by Lyotard, Jean-François"/>
        <s v="The Differend: Phrases in Dispute by Lyotard, Jean-François"/>
        <s v="The Postmodern Condition by Lyotard, Jean-François"/>
        <s v="The Postmodern Condition: A Report on Knowledge by Lyotard, Jean-François"/>
        <s v="The Crusades Through Arab Eyes by Maalouf, Amin"/>
        <s v="Underland: A Deep Time Journey by Macfarlane, Robert"/>
        <s v="The Posthumous Memoirs of Brás Cubas by Machado de Assis"/>
        <s v="Her Body and Other Parties (Short Stories) by Machado, Carmen Maria"/>
        <s v="In the Dream House (Memoir, experimental form) by Machado, Carmen Maria"/>
        <s v="A Fragment of Life by Machen, Arthur"/>
        <s v="Chapters Five and Six of the Secret Glory by Machen, Arthur"/>
        <s v="Dreads and Drolls by Machen, Arthur"/>
        <s v="N by Machen, Arthur"/>
        <s v="Ornaments in Jade by Machen, Arthur"/>
        <s v="Precious Balms by Machen, Arthur"/>
        <s v="Ritual &amp; Other Stories by Machen, Arthur"/>
        <s v="Rus in Urbe and Others by Machen, Arthur"/>
        <s v="Tales of Horror and the Supernatural by Machen, Arthur"/>
        <s v="The Great God Pan by Machen, Arthur"/>
        <s v="The Green Round by Machen, Arthur"/>
        <s v="The Hill of Dreams by Machen, Arthur"/>
        <s v="The New Year: Ancient Lights With Certain Modern Reflections by Machen, Arthur"/>
        <s v="The Secret Glory by Machen, Arthur"/>
        <s v="The Secret of the Sangraal by Machen, Arthur"/>
        <s v="The Three Impostors by Machen, Arthur"/>
        <s v="The White People and Other Weird Stories by Machen, Arthur"/>
        <s v="Under the Leads by Machen, Arthur"/>
        <s v="Discourses on Livy by Machiavelli, Niccolò"/>
        <s v="The Prince by Machiavelli, Niccolò"/>
        <s v="Infinite Ground by MacInnes, Martin"/>
        <s v="After Virtue by MacIntyre, Alasdair"/>
        <s v="Three Rival Versions of Moral Enquiry by MacIntyre, Alasdair"/>
        <s v="Whose Justice? Which Rationality? by MacIntyre, Alasdair"/>
        <s v="Ethics: Inventing Right and Wrong by Mackie, J.L."/>
        <s v="Dopesick: Dealers, Doctors, and the Drug Company that Addicted America by Macy, Beth"/>
        <s v="The Tragedy of Man by Madách, Imre"/>
        <s v="The Bauhaus by Magdalena Droste"/>
        <s v="Guide for the Perplexed by Maimonides"/>
        <s v="The Guide for the Perplexed by Maimonides"/>
        <s v="Blink: The Power of Thinking Without Thinking by Malcolm Gladwell"/>
        <s v="The Autobiography of Malcolm X by Malcolm X"/>
        <s v="Collected Poems and Other Verse by Mallarmé, Stéphane"/>
        <s v="Poems (L'après-midi d'un faune, etc.) by Mallarmé, Stéphane"/>
        <s v="Selected Poems by Mallarmé, Stéphane"/>
        <s v="Un Coup de Dés Jamais N'Abolira Le Hasard by Mallarmé, Stéphane"/>
        <s v="Nocilla Dream / Nocilla Experience / Nocilla Lab by Mallo, Agustín Fernández"/>
        <s v="Le Morte d'Arthur by Malory, Sir Thomas"/>
        <s v="King Arthur and His Knights: Selected Tales by Malory, Thomas"/>
        <s v="L'Espoir by Malraux, André"/>
        <s v="Man's Fate by Malraux, André"/>
        <s v="Man's Fate (La Condition Humaine) by Malraux, André"/>
        <s v="An Essay on the Principle of Population by Malthus, Thomas Robert"/>
        <s v="Station Eleven by Mandel, Emily St. John"/>
        <s v="The Selected Poems by Mandelstam, Osip"/>
        <s v="Centuria by Manganelli, Giorgio"/>
        <s v="Buddenbrooks by Mann, Thomas"/>
        <s v="Death In Venice by Mann, Thomas"/>
        <s v="Doctor Faustus by Mann, Thomas"/>
        <s v="Doctor Faustus (Mann) by Mann, Thomas"/>
        <s v="Joseph and His Brothers by Mann, Thomas"/>
        <s v="The Magic Mountain by Mann, Thomas"/>
        <s v="Wolf Hall / Bring Up the Bodies / The Mirror &amp; the Light by Mantel, Hilary"/>
        <s v="Wolf Hall / Bring Up the Bodies / The Mirror &amp; the Light (Cromwell Trilogy) by Mantel, Hilary"/>
        <s v="The Betrothed (I Promessi Sposi) by Manzoni, Alessandro"/>
        <s v="Embers by Márai, Sándor"/>
        <s v="Silent Duchess by Maraini, Dacia"/>
        <s v="Bezmatek by Marcinów, Mira"/>
        <s v="Eros and Civilization by Marcuse, Herbert"/>
        <s v="Eros and Civilization / One-Dimensional Man by Marcuse, Herbert"/>
        <s v="One-Dimensional Man by Marcuse, Herbert"/>
        <s v="Odilon Redon: Literature and Music by Margret Stuffmann"/>
        <s v="Heptaméron by Marguerite de Navarre"/>
        <s v="A Heart So White by Marías, Javier"/>
        <s v="Gustave Moreau: Sculptures and Decorative Arts by Marie-Cécile Forest"/>
        <s v="The Discreet Hero by Mario Vargas Llosa"/>
        <s v="The Collected Connoisseur by Mark Valentine and John Howard"/>
        <s v="Aklo by Mark Valentine, Roger Dobson, &amp; R.B. Russell (editors)"/>
        <s v="Reader's Block / This Is Not A Novel by Markson, David"/>
        <s v="Wittgenstein’s Mistress by Markson, David"/>
        <s v="Doctor Faustus / Tamburlaine the Great by Marlowe, Christopher"/>
        <s v="The Beetle by Marsh, Richard"/>
        <s v="Walkabout by Marshall, James Vance"/>
        <s v="Defensor Pacis (The Defender of Peace) by Marsilius of Padua"/>
        <s v="Life of Pi by Martel, Yann"/>
        <s v="Poems (To His Coy Mistress, etc.) by Marvell, Andrew"/>
        <s v="Poems / Upon Appleton House by Marvell, Andrew"/>
        <s v="The Communist Manifesto by Marx, Karl &amp; Engels, Friedrich"/>
        <s v="The German Ideology by Marx, Karl &amp; Engels, Friedrich"/>
        <s v="A Contribution to the Critique of Political Economy by Marx, Karl"/>
        <s v="Capital, Volume I by Marx, Karl"/>
        <s v="Capital, Volume II by Marx, Karl"/>
        <s v="Capital, Volume III by Marx, Karl"/>
        <s v="Das Kapital by Marx, Karl"/>
        <s v="Das Kapital (Capital), Volume 1 by Marx, Karl"/>
        <s v="Economic and Philosophic Manuscripts of 1844 by Marx, Karl"/>
        <s v="Oulanem by Marx, Karl"/>
        <s v="The Poverty of Philosophy by Marx, Karl"/>
        <s v="Catherine the Great: Portrait of a Woman by Massie, Robert K."/>
        <s v="Nicholas and Alexandra by Massie, Robert K."/>
        <s v="Peter the Great: His Life and World by Massie, Robert K."/>
        <s v="The Romanovs: The Final Chapter by Massie, Robert K."/>
        <s v="A New Way to Pay Old Debts by Massinger, Philip"/>
        <s v="Arráncame la vida by Mastretta, Ángeles"/>
        <s v="The Ecological Self by Mathews, Freya"/>
        <s v="The Journalist by Mathews, Harry"/>
        <s v="Tlooth / Cigarettes by Mathews, Harry"/>
        <s v="Autopoiesis and Cognition by Maturana, Humberto &amp; Varela, Francisco"/>
        <s v="The Tree of Knowledge by Maturana, Humberto &amp; Varela, Francisco"/>
        <s v="Melmoth the Wanderer by Maturin, Charles"/>
        <s v="Afloat by Maupassant, Guy de"/>
        <s v="Alien Hearts by Maupassant, Guy de"/>
        <s v="Bel-Ami by Maupassant, Guy de"/>
        <s v="Bel-Ami / Pierre et Jean by Maupassant, Guy de"/>
        <s v="Short Stories (e.g., The Necklace, Ball of Fat) by Maupassant, Guy de"/>
        <s v="Tales of Terror by Maupassant, Guy de"/>
        <s v="Une vie by Maupassant, Guy de"/>
        <s v="Thérèse Desqueyroux by Mauriac, François"/>
        <s v="Félicien Rops: Prints and Posters by Maurice Kunel"/>
        <s v="Félicien Rops: The Complete Etchings by Maurice Kunel"/>
        <s v="The Gift by Mauss, Marcel"/>
        <s v="The Gift (Essai sur le don) by Mauss, Marcel"/>
        <s v="A Treatise on Electricity and Magnetism by Maxwell, James Clerk"/>
        <s v="The Butcher Boy by McCabe, Patrick"/>
        <s v="All the Pretty Horses by McCarthy, Cormac"/>
        <s v="Blood Meridian by McCarthy, Cormac"/>
        <s v="Child of God by McCarthy, Cormac"/>
        <s v="Cities of the Plain by McCarthy, Cormac"/>
        <s v="No Country for Old Men by McCarthy, Cormac"/>
        <s v="Outer Dark by McCarthy, Cormac"/>
        <s v="Stella Maris by McCarthy, Cormac"/>
        <s v="Suttree by McCarthy, Cormac"/>
        <s v="The Crossing by McCarthy, Cormac"/>
        <s v="The Orchard Keeper by McCarthy, Cormac"/>
        <s v="The Passenger by McCarthy, Cormac"/>
        <s v="The Road by McCarthy, Cormac"/>
        <s v="The Sunset Limited by McCarthy, Cormac"/>
        <s v="Remainder by McCarthy, Tom"/>
        <s v="Mind and World by McDowell, John"/>
        <s v="Lookout Cartridge by McElroy, Joseph"/>
        <s v="Plus by McElroy, Joseph"/>
        <s v="Women and Men by McElroy, Joseph"/>
        <s v="Atonement by McEwan, Ian"/>
        <s v="Asylum by McGrath, Patrick"/>
        <s v="Spider by McGrath, Patrick"/>
        <s v="Here (Graphic Novel) by McGuire, Richard"/>
        <s v="The End of Nature by McKibben, Bill"/>
        <s v="The Medium is the Massage by McLuhan, Marshall"/>
        <s v="Understanding Media: The Extensions of Man by McLuhan, Marshall"/>
        <s v="Lonesome Dove by McMurtry, Larry"/>
        <s v="Hiroshige: One Hundred Famous Views of Edo by Melanie Trede &amp; Lorenz Bichler"/>
        <s v="Hurricane Season by Melchor, Fernanda"/>
        <s v="Paradais by Melchor, Fernanda"/>
        <s v="This Is Not Miami by Melchor, Fernanda"/>
        <s v="Bartleby the Scrivener by Melville, Herman"/>
        <s v="Bartleby, the Scrivener by Melville, Herman"/>
        <s v="Bartleby, the Scrivener / Billy Budd, Sailor by Melville, Herman"/>
        <s v="Billy Budd, Sailor by Melville, Herman"/>
        <s v="Moby Dick by Melville, Herman"/>
        <s v="Moby Dick; or, The Whale by Melville, Herman"/>
        <s v="The Confidence-Man by Melville, Herman"/>
        <s v="The Confidence-Man: His Masquerade by Melville, Herman"/>
        <s v="Mencius (Mengzi) by Mencius (Meng Ke)"/>
        <s v="Carmen by Mérimée, Prosper"/>
        <s v="Phenomenology of Perception by Merleau-Ponty, Maurice"/>
        <s v="Denton Welch: Writer and Artist by Methuen-Campbell, James"/>
        <s v="The Angel of the West Window by Meyrink, Gustav"/>
        <s v="The Golem by Meyrink, Gustav"/>
        <s v="Last Words from Montmartre by Miaojin, Qiu"/>
        <s v="Symbolism by Michael Gibson"/>
        <s v="Symbolist Landscapes: The Poetic Vision by Michael Gibson"/>
        <s v="Symbolism in Belgium: The Fantastic and the Grotesque by Michel Draguet"/>
        <s v="Persuasion and Rhetoric by Michelstaedter, Carlo"/>
        <s v="Women Beware Women / The Changeling by Middleton, Thomas"/>
        <s v="Embassytown by Miéville, China"/>
        <s v="Perdido Street Station / The Scar / Iron Council (Bas-Lag series) by Miéville, China"/>
        <s v="The City &amp; the City by Miéville, China"/>
        <s v="Vareda by Mikser, Sven"/>
        <s v="A System of Logic by Mill, John Stuart"/>
        <s v="Autobiography (J.S. Mill) by Mill, John Stuart"/>
        <s v="Utilitarianism / On Liberty / The Subjection of Women by Mill, John Stuart"/>
        <s v="A Canticle for Leibowitz by Miller Jr., Walter M."/>
        <s v="The Crucible by Miller, Arthur"/>
        <s v="Tropic of Cancer / Tropic of Capricorn by Miller, Henry"/>
        <s v="Weird Woods: Tales from the Haunted Forests of Britain by Miller, John"/>
        <s v="Sexual Politics by Millett, Kate"/>
        <s v="Winnie-the-Pooh by Milne, A.A."/>
        <s v="The Captive Mind by Miłosz, Czesław"/>
        <s v="Areopagitica by Milton, John"/>
        <s v="Paradise Lost by Milton, John"/>
        <s v="Paradise Regained / Samson Agonistes by Milton, John"/>
        <s v="Hamilton: The Revolution (Book/Libretto) by Miranda, Lin-Manuel (&amp; McCarter)"/>
        <s v="Sebastien Roch by Mirbeau, Octave"/>
        <s v="The Diary of a Chambermaid by Mirbeau, Octave"/>
        <s v="The Torture Garden by Mirbeau, Octave"/>
        <s v="Confessions of a Mask / The Temple of the Golden Pavilion by Mishima, Yukio"/>
        <s v="Life for Sale by Mishima, Yukio"/>
        <s v="Patriotism by Mishima, Yukio"/>
        <s v="The Temple of Dawn by Mishima, Yukio"/>
        <s v="Thirst for Love by Mishima, Yukio"/>
        <s v="A Fine Balance by Mistry, Rohinton"/>
        <s v="Afterglow &amp; On Paganism by Mitchell S. Buck &amp; Arthur Machen"/>
        <s v="Cloud Atlas by Mitchell, David"/>
        <s v="Ghostwritten by Mitchell, David"/>
        <s v="The Bone Clocks by Mitchell, David"/>
        <s v="Gone with the Wind by Mitchell, Margaret"/>
        <s v="Mozi by Mo Di (Mozi)"/>
        <s v="In the Café of Lost Youth by Modiano, Patrick"/>
        <s v="Rue des boutiques obscures by Modiano, Patrick"/>
        <s v="Plays (Tartuffe, The Misanthrope, The Imaginary Invalid) by Molière"/>
        <s v="Essays (Essais) by Montaigne, Michel de"/>
        <s v="The Complete Essays by Montaigne, Michel de"/>
        <s v="Stalin: The Court of the Red Tsar by Montefiore, Simon Sebag"/>
        <s v="Persian Letters by Montesquieu, Charles-Louis de Secondat, Baron de"/>
        <s v="Persian Letters (Lettres persanes) by Montesquieu"/>
        <s v="The Spirit of the Laws (De l'esprit des lois) by Montesquieu"/>
        <s v="Anne of Green Gables by Montgomery, L.M."/>
        <s v="Watchmen by Moore, Alan &amp; Gibbons, Dave"/>
        <s v="The Lonely Passion of Judith Hearne by Moore, Brian"/>
        <s v="Principia Ethica by Moore, G.E."/>
        <s v="Poems (Collected Poems) by Moore, Marianne"/>
        <s v="The Man with the Golden Touch by Mór Jókai"/>
        <s v="Aracoeli by Morante, Elsa"/>
        <s v="History by Morante, Elsa"/>
        <s v="Lies and Sorcery by Morante, Elsa"/>
        <s v="L'isola di Arturo by Morante, Elsa"/>
        <s v="Agostino by Moravia, Alberto"/>
        <s v="Boredom by Moravia, Alberto"/>
        <s v="Contempt by Moravia, Alberto"/>
        <s v="Gli indifferenti by Moravia, Alberto"/>
        <s v="The Conformist by Moravia, Alberto"/>
        <s v="The Woman of Rome by Moravia, Alberto"/>
        <s v="Barney's Version by Mordecai Richler"/>
        <s v="Utopia by More, Sir Thomas"/>
        <s v="Poems (The Symbolist Manifesto appeared in Le Figaro 1886) by Moréas, Jean"/>
        <s v="The Wild Geese by Mori, Ōgai"/>
        <s v="The Rise of Theodore Roosevelt by Morris, Edmund"/>
        <s v="Hav by Morris, Jan"/>
        <s v="A Mercy by Morrison, Toni"/>
        <s v="Beloved by Morrison, Toni"/>
        <s v="Beloved / Song of Solomon by Morrison, Toni"/>
        <s v="God Help the Child by Morrison, Toni"/>
        <s v="Jazz by Morrison, Toni"/>
        <s v="Paradise by Morrison, Toni"/>
        <s v="Recitatif by Morrison, Toni"/>
        <s v="Song of Solomon by Morrison, Toni"/>
        <s v="Sula by Morrison, Toni"/>
        <s v="The Bluest Eye by Morrison, Toni"/>
        <s v="Dissipatio H.G. by Morselli, Guido"/>
        <s v="The Pumpkin Eater by Mortimer, Penelope"/>
        <s v="Dark Ecology: For a Logic of Future Coexistence by Morton, Timothy"/>
        <s v="Hyperobjects: Philosophy and Ecology after the End of the World by Morton, Timothy"/>
        <s v="Sontag by Moser, Benjamin"/>
        <s v="Sontag: Her Life and Work by Moser, Benjamin"/>
        <s v="Eileen / Lapvona by Moshfegh, Ottessa"/>
        <s v="My Year of Rest and Relaxation by Moshfegh, Ottessa"/>
        <s v="Tango by Mrożek, Sławomir"/>
        <s v="The Emigrants by Mrożek, Sławomir"/>
        <s v="The Wilderness World of John Muir by Muir, John"/>
        <s v="The Emperor of All Maladies: A Biography of Cancer by Mukherjee, Siddhartha"/>
        <s v="The Gene: An Intimate History by Mukherjee, Siddhartha"/>
        <s v="The Land of Green Plums by Müller, Herta"/>
        <s v="Max Havelaar by Multatuli"/>
        <s v="Dear Life by Munro, Alilce"/>
        <s v="Friend of My Youth by Munro, Alilce"/>
        <s v="Hateship, Friendship, Courtship, Loveship, Marriage: Stories by Munro, Alilce"/>
        <s v="Lives of Girls and Women by Munro, Alilce"/>
        <s v="Open Secrets by Munro, Alilce"/>
        <s v="Runaway: Stories by Munro, Alilce"/>
        <s v="Selected Stories by Munro, Alilce"/>
        <s v="The Beggar Maid: Stories of Flo and Rose by Munro, Alilce"/>
        <s v="The Love of a Good Woman by Munro, Alilce"/>
        <s v="Too Much Happiness: Stories by Munro, Alilce"/>
        <s v="1Q84 by Murakami, Haruki"/>
        <s v="Kafka on the Shore by Murakami, Haruki"/>
        <s v="Norwegian Wood by Murakami, Haruki"/>
        <s v="The Wind-Up Bird Chronicle by Murakami, Haruki"/>
        <s v="Tokio Blues: Norwegian Wood by Murakami, Haruki"/>
        <s v="What I Talk About When I Talk About Running by Murakami, Haruki"/>
        <s v="Coin Locker Babies by Murakami, Ryu"/>
        <s v="Piercing / In the Miso Soup by Murakami, Ryu"/>
        <s v="The Tale of Genji (Genji Monogatari) by Murasaki Shikibu"/>
        <s v="Convenience Store Woman by Murata, Sayaka"/>
        <s v="Earthlings by Murata, Sayaka"/>
        <s v="The Black Prince by Murdoch, Iris"/>
        <s v="The Plains by Murnane, Gerald"/>
        <s v="The Confusions of Young Törless by Musil, Robert"/>
        <s v="The Man Without Qualities by Musil, Robert"/>
        <s v="The Fifth Season by N.K. Jemisin"/>
        <s v="Ada or Ardor: A Family Chronicle by Nabokov, Vladimir"/>
        <s v="Ada, or Ardor by Nabokov, Vladimir"/>
        <s v="Ada, or Ardor: A Family Chronicle by Nabokov, Vladimir"/>
        <s v="Despair by Nabokov, Vladimir"/>
        <s v="Invitation to a Beheading by Nabokov, Vladimir"/>
        <s v="Laughter in the Dark by Nabokov, Vladimir"/>
        <s v="Lolita by Nabokov, Vladimir"/>
        <s v="Pale Fire by Nabokov, Vladimir"/>
        <s v="Pnin by Nabokov, Vladimir"/>
        <s v="Speak, Memory by Nabokov, Vladimir"/>
        <s v="The Gift by Nabokov, Vladimir"/>
        <s v="The Luzhin Defense by Nabokov, Vladimir"/>
        <s v="The Stories of Vladimir Nabokov by Nabokov, Vladimir"/>
        <s v="Transparent Things by Nabokov, Vladimir"/>
        <s v="A Book of Memories by Nádas, Péter"/>
        <s v="Parallel Stories by Nádas, Péter"/>
        <s v="Mulamadhyamakakarika by Nagarjuna"/>
        <s v="The View From Nowhere by Nagel, Thomas"/>
        <s v="Sanaaq: An Inuit Novel by Nappaaluk, Mitiarjuk"/>
        <s v="Book of Radiance by Nasafi"/>
        <s v="The Fauves by Nathalia Brodskaya"/>
        <s v="Casas vacías by Navarro, Brenda"/>
        <s v="Cyclonopedia: Complicity with Anonymous Materials (Anomaly) by Negarestani, Reza"/>
        <s v="Bluets by Nelson, Maggie"/>
        <s v="The Argonauts by Nelson, Maggie"/>
        <s v="The Poetry of Pablo Neruda by Neruda, Pablo"/>
        <s v="Aurelia by Nerval, Gérard de"/>
        <s v="Aurélia by Nerval, Gérard de"/>
        <s v="Les Chimères (Sonnets) by Nerval, Gérard de"/>
        <s v="From the Dead: Dark Tales by Nesbit, Edith"/>
        <s v="Apologia Pro Vita Sua by Newman, John Henry"/>
        <s v="Revolutionary Suicide by Newton, Huey P."/>
        <s v="Opticks by Newton, Isaac"/>
        <s v="Principia Mathematica (Philosophiæ Naturalis Principia Mathematica) by Newton, Isaac"/>
        <s v="The Principia : Mathematical Principles of Natural Philosophy by Newton, Isaac"/>
        <s v="Americanah by Ngozi Adichie, Chimamanda"/>
        <s v="The Sympathizer by Nguyen, Viet Thanh"/>
        <s v="The Sympathizer / The Committed by Nguyen, Viet Thanh"/>
        <s v="The History of Graffiti by Nicholas Ganz"/>
        <s v="Beyond Good and Evil by Nietzsche, Friedrich"/>
        <s v="Ecce Homo by Nietzsche, Friedrich"/>
        <s v="Human, All Too Human by Nietzsche, Friedrich"/>
        <s v="On the Genealogy of Morality by Nietzsche, Friedrich"/>
        <s v="On the Genealogy of Morals by Nietzsche, Friedrich"/>
        <s v="The Antichrist by Nietzsche, Friedrich"/>
        <s v="The Anti-Christ by Nietzsche, Friedrich"/>
        <s v="The Birth of Tragedy by Nietzsche, Friedrich"/>
        <s v="The Gay Science by Nietzsche, Friedrich"/>
        <s v="The Joyous Science by Nietzsche, Friedrich"/>
        <s v="The Will to Power by Nietzsche, Friedrich"/>
        <s v="Thus Spoke Zarathustra by Nietzsche, Friedrich"/>
        <s v="Twilight of the Idols by Nietzsche, Friedrich"/>
        <s v="Twilight of the Idols / The Antichrist / Ecce Homo by Nietzsche, Friedrich"/>
        <s v="Delta of Venus by Nin, Anaïs"/>
        <s v="House of Incest by Nin, Anaïs"/>
        <s v="The Geography of Thought by Nisbett, Richard"/>
        <s v="Vermeer by Norbert Schneider"/>
        <s v="Expressionism by Norbert Wolf"/>
        <s v="Clybourne Park by Norris, Bruce"/>
        <s v="McTeague by Norris, Frank"/>
        <s v="Heinrich von Ofterdingen by Novalis"/>
        <s v="Hymns to the Night by Novalis"/>
        <s v="Hymns to the Night / Heinrich von Ofterdingen by Novalis"/>
        <s v="The Highwayman by Noyes, Alfred"/>
        <s v="Anarchy, State, and Utopia by Nozick, Robert"/>
        <s v="Philosophical Explanations by Nozick, Robert"/>
        <s v="The Examined Life by Nozick, Robert"/>
        <s v="Risale-i Nur Collection (Epistles of Light) by Nursi, Said (Later, influential)"/>
        <s v="Creating Capabilities by Nussbaum, Martha"/>
        <s v="The Fragility of Goodness by Nussbaum, Martha"/>
        <s v="Tampa by Nutting, Alissa"/>
        <s v="Daddy Love by Oates, Joyce Carol"/>
        <s v="At Swim-Two-Birds by O'Brien, Flann"/>
        <s v="The Third Policeman by O'Brien, Flann"/>
        <s v="The Book of Kings by O'Brien, Richard"/>
        <s v="Cuentos completos I by Ocampo, Silvina"/>
        <s v="La furia by Ocampo, Silvina"/>
        <s v="Los que aman, odian by Ocampo, Silvina"/>
        <s v="The Impostor: and Other Stories by Ocampo, Silvina"/>
        <s v="The Promise by Ocampo, Silvina"/>
        <s v="Thus Were Their Faces by Ocampo, Silvina"/>
        <s v="Summa Logicae / Quodlibetal Questions by Ockham, William of"/>
        <s v="A Good Man Is Hard to Find (Short Stories) by O'Connor, Flannery"/>
        <s v="Wise Blood / The Violent Bear It Away by O'Connor, Flannery"/>
        <s v="The Servants and Other Strange Stories by O'Donoghue, John"/>
        <s v="The Interior Castle by of Ávila, Teresa"/>
        <s v="Proslogion by of Canterbury, Anselm"/>
        <s v="The Spiritual Exercises by of Loyola, Ignatius"/>
        <s v="Dark Night of the Soul by of the Cross, John"/>
        <s v="Hamnet by O'Farrell, Maggie"/>
        <s v="Dept. of Speculation by Offill, Jenny"/>
        <s v="Weather by Offill, Jenny"/>
        <s v="The Memory Police by Ogawa, Yoko"/>
        <s v="The Memory Police by Ogawa, Yōko"/>
        <s v="A Maze for the Minotaur by Oliver, Reggie"/>
        <s v="This Haunted Heaven by Oliver, Reggie"/>
        <s v="Calendar of Regrets by Olsen, Lance"/>
        <s v="Ghost Stories by Onions, Oliver"/>
        <s v="There There by Orange, Tommy"/>
        <s v="On First Principles (De Principiis) / Against Celsus by Origen"/>
        <s v="1984 by Orwell, George"/>
        <s v="Animal Farm by Orwell, George"/>
        <s v="Homage to Catalonia / Down and Out in Paris and London by Orwell, George"/>
        <s v="Nineteen Eighty-Four by Orwell, George"/>
        <s v="Marta by Orzeszkowa, Eliza"/>
        <s v="The Idea of the Holy by Otto, Rudolf"/>
        <s v="Metamorphoses by Ovid"/>
        <s v="Peter Beard by Owen Edwards"/>
        <s v="Las batallas en el desierto by Pacheco, José Emilio"/>
        <s v="Common Sense by Paine, Thomas"/>
        <s v="Rights of Man by Paine, Thomas"/>
        <s v="The Age of Reason by Paine, Thomas"/>
        <s v="Choke by Palahniuk, Chuck"/>
        <s v="Fight Club by Palahniuk, Chuck"/>
        <s v="Haunted by Palahniuk, Chuck"/>
        <s v="Invisible Monsters by Palahniuk, Chuck"/>
        <s v="The Little Disturbances of Man by Paley, Grace"/>
        <s v="Ashtadhyayi by Panini"/>
        <s v="Apple &amp; Knife by Paramaditha, Intan"/>
        <s v="The Mind and Society (Trattato di sociologia generale) by Pareto, Vilfredo"/>
        <s v="Reasons and Persons by Parfit, Derek"/>
        <s v="Dream Fox and Other Strange Stories by Parker, Rosalie"/>
        <s v="Eerie East Anglia: Fearful Tales of Field and Fen by Parnell, Edward"/>
        <s v="Ghostland: In Search of a Haunted Country by Parnell, Edward"/>
        <s v="The Occult World by Partridge, Christopher"/>
        <s v="Lettres provinciales (Provincial Letters) by Pascal, Blaise"/>
        <s v="Pensées by Pascal, Blaise"/>
        <s v="Doctor Zhivago by Pasternak, Boris"/>
        <s v="Mahabhashya by Patanjali (Grammarian)"/>
        <s v="Yoga Sutras by Patanjali"/>
        <s v="Marius the Epicurean by Pater, Walter"/>
        <s v="Studies in the History of the Renaissance by Pater, Walter"/>
        <s v="Cry, the Beloved Country by Paton, Alan"/>
        <s v="Symbolist Women: Femininity and Decadence by Patricia Mathews"/>
        <s v="Dr. Haggard's Disease by Patrick McGrath"/>
        <s v="Martha Peake: A Novel of the Revolution by Patrick McGrath"/>
        <s v="Port Mungo by Patrick McGrath"/>
        <s v="The Grotesque by Patrick McGrath"/>
        <s v="The Pedro Almodóvar Archives by Paul Duncan &amp; Bárbara Peiró"/>
        <s v="The Ingmar Bergman Archives by Paul Duncan &amp; Bengt Wanselius"/>
        <s v="Romans / 1 Corinthians / 2 Corinthians / Galatians / Philippians / 1 Thessalonians / Philemon (Pauline Epistles) by Paul the Apostle"/>
        <s v="Monsieur Teste by Paul Valéry"/>
        <s v="The Alchemist by Paulo Coelho"/>
        <s v="La bella estate by Pavese, Cesare"/>
        <s v="La casa in collina by Pavese, Cesare"/>
        <s v="La luna e i falò by Pavese, Cesare"/>
        <s v="The Moon and the Bonfire by Pavese, Cesare"/>
        <s v="Dictionary of the Khazars by Pavić, Milorad"/>
        <s v="Fascism by Paxton, Robert O."/>
        <s v="The Gormenghast Novels by Peake, Mervyn"/>
        <s v="The Gormenghast Trilogy by Peake, Mervyn"/>
        <s v="A Short Stay in Hell by Peck, Steven L."/>
        <s v="Diary by Pepys, Samuel"/>
        <s v="A Man Asleep by Perec, Georges"/>
        <s v="A Void by Perec, Georges"/>
        <s v="A Void (La Disparition) by Perec, Georges"/>
        <s v="An Attempt at Exhausting a Place in Paris by Perec, Georges"/>
        <s v="I Remember by Perec, Georges"/>
        <s v="Life: A User's Manual by Perec, Georges"/>
        <s v="Things: A Story of the Sixties by Perec, Georges"/>
        <s v="W, or the Memory of Childhood by Perec, Georges"/>
        <s v="Doña Perfecta by Pérez Galdós, Benito"/>
        <s v="Fortunata and Jacinta by Pérez Galdós, Benito"/>
        <s v="Marianela by Pérez Galdós, Benito"/>
        <s v="Misericordia by Pérez Galdós, Benito"/>
        <s v="Tormento by Pérez Galdós, Benito"/>
        <s v="Trafalgar by Pérez Galdós, Benito"/>
        <s v="Tristana by Pérez Galdós, Benito"/>
        <s v="Message by Pessoa, Fernando"/>
        <s v="The Book of Disquiet by Pessoa, Fernando"/>
        <s v="The Keeper of Sheep by Pessoa, Fernando"/>
        <s v="Tobacco Shop by Pessoa, Fernando"/>
        <s v="Gustave Moreau: The Watercolors by Peter Cooke"/>
        <s v="Pierre-Auguste Renoir by Peter H. Feist"/>
        <s v="Titian: The Complete Works by Peter Humfrey"/>
        <s v="Rembrandt: The Complete Drawings and Etchings by Peter Schatborn"/>
        <s v="Detransition, Baby by Peters, Torrey"/>
        <s v="Canzoniere (Song Book) / Secretum Meum by Petrarch (Francesco Petrarca)"/>
        <s v="Satyricon by Petronius"/>
        <s v="Champavert: Immoral Tales by Pétrus Borel"/>
        <s v="Madame Putifar by Pétrus Borel"/>
        <s v="Tadao Ando: Complete Works by Philip Jodidio"/>
        <s v="Zaha Hadid: Complete Works by Philip Jodidio"/>
        <s v="Vietnam Inc. by Philip Jones Griffiths"/>
        <s v="Zong! by Philip, M. NourbeSe"/>
        <s v="The Philosophy of Redemption by Philipp Mainländer"/>
        <s v="Symbolist Portraits: From Moreau to Munch by Philippe Jullian"/>
        <s v="The Life of Apollonius of Tyana by Philostratus"/>
        <s v="Oration on the Dignity of Man by Pico della Mirandola, Giovanni"/>
        <s v="Gustave Moreau: Drawings and Watercolors by Pierre-Louis Mathieu"/>
        <s v="The Symbolist Generation: Moreau, Puvis de Chavannes, Redon, and Their Followers by Pierre-Louis Mathieu"/>
        <s v="Lõikejoon by Pihelgas, Carolina"/>
        <s v="Capital in the Twenty-First Century by Piketty, Thomas"/>
        <s v="One, No One, and One Hundred Thousand by Pirandello, Luigi"/>
        <s v="Six Characters in Search of an Author by Pirandello, Luigi"/>
        <s v="Zen and the Art of Motorcycle Maintenance by Pirsig, Robert M."/>
        <s v="Ariel by Plath, Sylvia"/>
        <s v="Crossing the Water by Plath, Sylvia"/>
        <s v="The Bell Jar by Plath, Sylvia"/>
        <s v="The Collected Poems by Plath, Sylvia"/>
        <s v="The Unabridged Journals of Sylvia Plath by Plath, Sylvia"/>
        <s v="Phaedo by Plato"/>
        <s v="Republic by Plato"/>
        <s v="Symposium by Plato"/>
        <s v="The Trial and Death of Socrates by Plato"/>
        <s v="Soul by Platonov, Andrei"/>
        <s v="The Fierce and Beautiful World by Platonov, Andrei"/>
        <s v="The Foundation Pit by Platonov, Andrei"/>
        <s v="The Gas by Platt, Charles"/>
        <s v="Enneads by Plotinus"/>
        <s v="Essays by Plutarch"/>
        <s v="On Sparta by Plutarch"/>
        <s v="Berenice by Poe, Edgar Allan"/>
        <s v="Poems / Tales of the Grotesque and Arabesque by Poe, Edgar Allan"/>
        <s v="The Complete Stories and Poems by Poe, Edgar Allan"/>
        <s v="The Fall of the House of Usher by Poe, Edgar Allan"/>
        <s v="The Fall of the House of Usher / The Pit and the Pendulum by Poe, Edgar Allan"/>
        <s v="The Murders in the Rue Morgue / The Purloined Letter by Poe, Edgar Allan"/>
        <s v="The Pit and the Pendulum by Poe, Edgar Allan"/>
        <s v="The Raven / Annabel Lee / The Bells by Poe, Edgar Allan"/>
        <s v="The Tell-Tale Heart / The Black Cat by Poe, Edgar Allan"/>
        <s v="The Great Transformation by Polanyi, Karl"/>
        <s v="Personal Knowledge by Polanyi, Michael"/>
        <s v="The Tacit Dimension by Polanyi, Michael"/>
        <s v="The Devil All The Time by Pollock, Donald Ray"/>
        <s v="The Travels of Marco Polo by Polo, Marco (&amp; Rustichello da Pisa)"/>
        <s v="Epistle of Polycarp / Martyrdom of Polycarp by Polycarp / Anonymous"/>
        <s v="La Noche de Tlatelolco by Poniatowska, Elena"/>
        <s v="An Essay on Man / An Essay on Criticism by Pope, Alexander"/>
        <s v="The Dunciad by Pope, Alexander"/>
        <s v="The Rape of the Lock by Pope, Alexander"/>
        <s v="Conjectures and Refutations by Popper, Karl"/>
        <s v="Objective Knowledge by Popper, Karl"/>
        <s v="The Logic of Scientific Discovery by Popper, Karl"/>
        <s v="The Open Society and Its Enemies by Popper, Karl"/>
        <s v="Pale Horse, Pale Rider by Porter, Katherine Anne"/>
        <s v="Grief is the Thing with Feathers by Porter, Max"/>
        <s v="Lanny by Porter, Max"/>
        <s v="The Manuscript Found in Saragossa by Potocki, Jan"/>
        <s v="The Tale of Peter Rabbit by Potter, Beatrix"/>
        <s v="Hugh Selwyn Mauberley by Pound, Ezra"/>
        <s v="The Cantos by Pound, Ezra"/>
        <s v="Bewilderment by Powers, Richard"/>
        <s v="The Echo Maker / Generosity: An Enhancement by Powers, Richard"/>
        <s v="The Overstory by Powers, Richard"/>
        <s v="Paroles by Prévert, Jacques"/>
        <s v="Manon Lescaut by Prévost d'Exiles, Antoine François"/>
        <s v="Manon Lescaut by Prévost, Abbé"/>
        <s v="Order Out of Chaos by Prigogine, Ilya &amp; Stengers, Isabelle"/>
        <s v="The Secret History by Procopius"/>
        <s v="Du côté de chez Swann (Swann's Way - Vol 1 of In Search...) by Proust, Marcel"/>
        <s v="In Search of Lost Time by Proust, Marcel"/>
        <s v="In Search of Lost Time (À la recherche du temps perdu) by Proust, Marcel"/>
        <s v="Swann's Way by Proust, Marcel"/>
        <s v="In the Shadow of Young Girls in Flower by Proust, Marcel"/>
        <s v="The Guermantes Way by Proust, Marcel"/>
        <s v="Sodom and Gomorrah by Proust, Marcel"/>
        <s v="The Prisoner by Proust, Marcel"/>
        <s v="The Fugitive by Proust, Marcel"/>
        <s v="Time Regained by Proust, Marcel"/>
        <s v="The White Stones by Prynne, J.H."/>
        <s v="Chronographia by Psellos, Michael"/>
        <s v="Corpus Areopagiticum (Mystical Theology, etc.) by Pseudo-Dionysius the Areopagite"/>
        <s v="Betrayed by Rita Hayworth by Puig, Manuel"/>
        <s v="Kiss of the Spider Woman by Puig, Manuel"/>
        <s v="Boris Godunov / The Captain's Daughter by Pushkin, Alexander"/>
        <s v="Eugene Onegin by Pushkin, Alexander"/>
        <s v="Poems (Various) by Pushkin, Alexander"/>
        <s v="The Captain's Daughter by Pushkin, Alexander"/>
        <s v="The Queen of Spades by Pushkin, Alexander"/>
        <s v="The Tale of Tsar Saltan by Pushkin, Alexander"/>
        <s v="Against the Day by Pynchon, Thomas"/>
        <s v="Gravity's Rainbow by Pynchon, Thomas"/>
        <s v="Inherent Vice by Pynchon, Thomas"/>
        <s v="Mason &amp; Dixon by Pynchon, Thomas"/>
        <s v="The Crying of Lot 49 by Pynchon, Thomas"/>
        <s v="V. by Pynchon, Thomas"/>
        <s v="Vineland by Pynchon, Thomas"/>
        <s v="There Is No Antimemetics Division by qntm"/>
        <s v="Chu Ci (Songs of Chu) by Qu Yuan, Song Yu, others"/>
        <s v="Exercises in Style by Queneau, Raymond"/>
        <s v="Berg by Quin, Ann"/>
        <s v="Two Dogmas of Empiricism by Quine, Willard Van Orman"/>
        <s v="Word and Object by Quine, Willard Van Orman"/>
        <s v="Gödel, Escher, Bach: An Eternal Golden Braid by R. Hofstadter, Douglas"/>
        <s v="Tales from Tartarus by R.B. Russell &amp; Rosalie Parker (editors)"/>
        <s v="Sylvia Townsend Warner: A Bibliography by R.B. Russell and J. Lawrence Mitchell"/>
        <s v="Gargantua and Pantagruel by Rabelais, François"/>
        <s v="Monsieur Vénus by Rachilde"/>
        <s v="Andromaque by Racine, Jean"/>
        <s v="Bérénice by Racine, Jean"/>
        <s v="Britannicus by Racine, Jean"/>
        <s v="Iphigénie by Racine, Jean"/>
        <s v="Phèdre by Racine, Jean"/>
        <s v="Phèdre / Andromaque / Britannicus by Racine, Jean"/>
        <s v="A Sicilian Romance by Radcliffe, Ann"/>
        <s v="The Italian by Radcliffe, Ann"/>
        <s v="The Mysteries of Udolpho by Radcliffe, Ann"/>
        <s v="The Devil in the Flesh by Radiguet, Raymond"/>
        <s v="Goya: The Complete Works by Rainer &amp; Rose-Marie Hagen"/>
        <s v="Vincent van Gogh: The Complete Paintings by Rainer Metzger &amp; Ingo F. Walther"/>
        <s v="Gaudí: The Complete Works by Rainer Zerbst"/>
        <s v="Woom by Ralston, Duncan"/>
        <s v="Citizen: An American Lyric by Rankine, Claudia"/>
        <s v="Don't Let Me Be Lonely: An American Lyric by Rankine, Claudia"/>
        <s v="A Theory of Justice by Rawls, John"/>
        <s v="Justice as Fairness: A Restatement by Rawls, John"/>
        <s v="Political Liberalism by Rawls, John"/>
        <s v="The Law of Peoples by Rawls, John"/>
        <s v="Circles of Dread by Ray, Jean"/>
        <s v="Cruise of Shadows: Haunted Stories of Land and Sea by Ray, Jean"/>
        <s v="Malpertuis by Ray, Jean"/>
        <s v="The City of Unspeakable Fear by Ray, Jean"/>
        <s v="The Great Nocturnal: Tales of Dread by Ray, Jean"/>
        <s v="Whiskey Tales by Ray, Jean"/>
        <s v="The Authority of Law by Raz, Joseph"/>
        <s v="The Morality of Freedom by Raz, Joseph"/>
        <s v="The Story of O by Réage, Pauline"/>
        <s v="The Case for Animal Rights by Regan, Tom"/>
        <s v="The Golden Dawn by Regardie, Israel"/>
        <s v="Uncle Stephen by Reid, Forrest"/>
        <s v="All Quiet on the Western Front by Remarque, Erich Maria"/>
        <s v="From a Faraway Land by Remy de Gourmont"/>
        <s v="The Rolling Stones by Reuel Golden"/>
        <s v="Katsushika Hokusai by Rhiannon Paget"/>
        <s v="Odilon Redon: The Flower Paintings by Richard Hobbs"/>
        <s v="Clarissa; or, The History of a Young Lady by Richardson, Samuel"/>
        <s v="Pamela; or, Virtue Rewarded by Richardson, Samuel"/>
        <s v="Duino Elegies by Rilke, Rainer Maria"/>
        <s v="Duino Elegies / Sonnets to Orpheus by Rilke, Rainer Maria"/>
        <s v="Letters to a Young Poet by Rilke, Rainer Maria"/>
        <s v="Rilke's Book of Hours: Love Poems to God by Rilke, Rainer Maria"/>
        <s v="Sonnets to Orpheus by Rilke, Rainer Maria"/>
        <s v="The Notebooks of Malte Laurids Brigge by Rilke, Rainer Maria"/>
        <s v="The Selected Poetry of Rainer Maria Rilke by Rilke, Rainer Maria"/>
        <s v="Les Illuminations (prose poems, influence on Modernism) by Rimbaud, Arthur (Written 19th C)"/>
        <s v="A Season in Hell and The Drunken Boat by Rimbaud, Arthur"/>
        <s v="Complete Works by Rimbaud, Arthur"/>
        <s v="Illuminations by Rimbaud, Arthur"/>
        <s v="Illuminations / A Season in Hell by Rimbaud, Arthur"/>
        <s v="Poems (Le Bateau ivre, Illuminations, A Season in Hell) by Rimbaud, Arthur"/>
        <s v="Selected Poems by Rimbaud, Arthur"/>
        <s v="Une Saison en Enfer (A Season in Hell) by Rimbaud, Arthur"/>
        <s v="The House of Ulysses by Ríos, Julián"/>
        <s v="The Taiga Syndrome by Rivera Garza, Cristina"/>
        <s v="I, the Supreme by Roa Bastos, Augusto"/>
        <s v="In the Labyrinth by Robbe-Grillet, Alain"/>
        <s v="Jealousy (La Jalousie) by Robbe-Grillet, Alain"/>
        <s v="The Erasers by Robbe-Grillet, Alain"/>
        <s v="The Voyeur by Robbe-Grillet, Alain"/>
        <s v="Unholy Tales by Robbins, Tod"/>
        <s v="Armand Point and the Hermetic Brotherhood by Robert Delevoy"/>
        <s v="Salvador Dalí: The Paintings by Robert Descharnes &amp; Gilles Néret"/>
        <s v="Napoleon: A Life by Roberts, Andrew"/>
        <s v="History of Scotland / History of Great Britain by Robertson, William"/>
        <s v="The Ministry for the Future by Robinson, Kim Stanley"/>
        <s v="Gilead by Robinson, Marilynne"/>
        <s v="Home / Lila / Jack (Gilead Quartet) by Robinson, Marilynne"/>
        <s v="Housekeeping by Robinson, Marilynne"/>
        <s v="Stones of Aran by Robinson, Tim"/>
        <s v="Bruges-la-Morte by Rodenbach, Georges"/>
        <s v="The Art of Symbolism by Rodolphe Rapetti"/>
        <s v="The Time Of The Doves by Rodoreda, Merce"/>
        <s v="La Celestina by Rojas, Fernando de (Attr.)"/>
        <s v="A Vanished World by Roman Vishniac"/>
        <s v="Poems (Sonnets to Hélène, etc.) by Ronsard, Pierre de"/>
        <s v="Conversations with Friends by Rooney, Sally"/>
        <s v="Normal People by Rooney, Sally"/>
        <s v="Contingency, Irony, and Solidarity by Rorty, Richard"/>
        <s v="Philosophy and the Mirror of Nature by Rorty, Richard"/>
        <s v="Truth and Progress by Rorty, Richard"/>
        <s v="Historia del Rey Transparente by Rosa Montero"/>
        <s v="The Architect of Ruins by Rosendorfer, Herbert"/>
        <s v="The Star of Redemption by Rosenzweig, Franz"/>
        <s v="Factfulness: Ten Reasons We're Wrong About the World – and Why Things Are Better Than You Think by Rosling, Hans (with O. &amp; A.)"/>
        <s v="Shady Customers by Rota, Bertram"/>
        <s v="The Emperor's Tomb by Roth, Joseph"/>
        <s v="The Radetzky March by Roth, Joseph"/>
        <s v="American Pastoral by Roth, Philip"/>
        <s v="American Pastoral / Portnoy's Complaint by Roth, Philip"/>
        <s v="Everyman by Roth, Philip"/>
        <s v="Goodbye, Columbus by Roth, Philip"/>
        <s v="Indignation by Roth, Philip"/>
        <s v="Nemesis by Roth, Philip"/>
        <s v="Patrimony by Roth, Philip"/>
        <s v="Portnoy’s Complaint by Roth, Philip"/>
        <s v="Sabbath's Theater by Roth, Philip"/>
        <s v="The Human Stain by Roth, Philip"/>
        <s v="The Plot Against America by Roth, Philip"/>
        <s v="Confessions by Rousseau, Jean-Jacques"/>
        <s v="Discourse on the Origin and Basis of Inequality Among Men by Rousseau, Jean-Jacques"/>
        <s v="Émile, or On Education by Rousseau, Jean-Jacques"/>
        <s v="Julie, or the New Heloise by Rousseau, Jean-Jacques"/>
        <s v="Reveries of the Solitary Walker by Rousseau, Jean-Jacques"/>
        <s v="The Social Contract (Du contrat social) by Rousseau, Jean-Jacques"/>
        <s v="How I Wrote Certain of My Books by Roussel, Raymond"/>
        <s v="Impressions of Africa (Impressions d'Afrique) by Roussel, Raymond"/>
        <s v="Locus Solus by Roussel, Raymond"/>
        <s v="The Shadow of the Wind by Ruiz Zafón, Carlos"/>
        <s v="Pedro Páramo by Rulfo, Juan"/>
        <s v="Divan-e Shams-e Tabrizi by Rumi, Jalal ad-Din Muhammad"/>
        <s v="Fihi Ma Fihi (Discourses of Rumi) by Rumi, Jalal ad-Din Muhammad"/>
        <s v="Masnavi-ye Ma'navi (Spiritual Couplets) by Rumi, Jalal ad-Din Muhammad"/>
        <s v="Midnight's Children by Rushdie, Salman"/>
        <s v="The Satanic Verses by Rushdie, Salman"/>
        <s v="Principia Mathematica by Russell, B. &amp; Whitehead, A.N."/>
        <s v="Principia Mathematica by Russell, Bertrand &amp; Whitehead, Alfred North"/>
        <s v="A History of Western Philosophy by Russell, Bertrand"/>
        <s v="History of Western Philosophy by Russell, Bertrand"/>
        <s v="Introduction to Mathematical Philosophy by Russell, Bertrand"/>
        <s v="The History of Western Philosophy by Russell, Bertrand"/>
        <s v="The Principles of Mathematics by Russell, Bertrand"/>
        <s v="The Problems of Philosophy by Russell, Bertrand"/>
        <s v="Fifty Forgotten Records by Russell, R.B."/>
        <s v="Guide to First Edition Prices, 1998/9 by Russell, R.B."/>
        <s v="Guide to First Edition Prices, 2000/1 by Russell, R.B."/>
        <s v="Guide to First Edition Prices, 2002/3 by Russell, R.B."/>
        <s v="Guide to First Edition Prices, 2004/5 by Russell, R.B."/>
        <s v="Guide to First Edition Prices, 2006/7 by Russell, R.B."/>
        <s v="Guide to First Edition Prices, 2008/9 by Russell, R.B."/>
        <s v="Guide to First Edition Prices, Eighth Edition by Russell, R.B."/>
        <s v="Heaven's Hill by Russell, R.B."/>
        <s v="Leave Your Sleep by Russell, R.B."/>
        <s v="Past Lives of Old Books by Russell, R.B."/>
        <s v="Robert Aickman: A Biography by Russell, R.B."/>
        <s v="Robert Aickman: An Attempted Biography by Russell, R.B."/>
        <s v="She Sleeps by Russell, R.B."/>
        <s v="The Anatomy of Taverns by Russell, R.B."/>
        <s v="The Tartarus Press Guide to First Edition Prices, 1997 by Russell, R.B."/>
        <s v="The Woman Who Fell to Earth by Russell, R.B."/>
        <s v="Haunted Castles: The Complete Gothic Stories by Russell, Ray"/>
        <s v="The Case Against Satan by Russell, Ray"/>
        <s v="The Concept of Mind by Ryle, Gilbert"/>
        <s v="The Expanse #1: Leviathan Wakes by S.A. Corey, James"/>
        <s v="Bustan (The Orchard) / Gulistan (The Rose Garden) by Saadi Shirazi"/>
        <s v="El túnel by Sabato, Ernesto"/>
        <s v="The Tunnel by Sabato, Ernesto"/>
        <s v="Holes by Sachar, Louis"/>
        <s v="Venus in Furs by Sacher-Masoch, Leopold von"/>
        <s v="Hallucinations / Musicophilia by Sacks, Oliver"/>
        <s v="The Man Who Mistook His Wife for a Hat (Pub 1985, continued influence) by Sacks, Oliver"/>
        <s v="100 Erotic Illustrations by Sade, Marquis de"/>
        <s v="Justine, or the Misfortunes of Virtue by Sade, Marquis de"/>
        <s v="The 120 Days of Sodom by Sade, Marquis de"/>
        <s v="Bonjour Tristesse by Sagan, Françoise"/>
        <s v="Orientalism by Said, Edward W."/>
        <s v="Orientalism by Said, Edward"/>
        <s v="The Little Prince by Saint-Exupéry, Antoine de"/>
        <s v="Sredni Vashtar by Saki"/>
        <s v="Season of Migration to the North by Salih, Tayeb"/>
        <s v="The Catcher in the Rye by Salinger, J.D."/>
        <s v="The Ferry of Souls by Salmon, A.L."/>
        <s v="The Disappearing Spoon by Sam Kean"/>
        <s v="The White Hands and Other Weird Tales by Samuels, Mark"/>
        <s v="Casanova in Bolzano by Sándor Márai"/>
        <s v="Confessions of a Bourgeois by Sándor Márai"/>
        <s v="Esther's Inheritance by Sándor Márai"/>
        <s v="Portraits of a Marriage by Sándor Márai"/>
        <s v="The Rebels by Sándor Márai"/>
        <s v="Various Temptations by Sansom, William"/>
        <s v="The Black Photo Album / Look at Me: 1890–1950 by Santu Mofokeng"/>
        <s v="If Not, Winter: Fragments of Sappho by Sappho"/>
        <s v="Blindness by Saramago, José"/>
        <s v="Ringstones by Sarban"/>
        <s v="The Doll Maker and Other Tales of the Uncanny by Sarban"/>
        <s v="The Sacrifice and Other Stories by Sarban"/>
        <s v="The Sound of His Horn &amp; The King of the Lake by Sarban"/>
        <s v="The Sound of His Horn and Other Stories by Sarban"/>
        <s v="Being and Nothingness by Sartre, Jean-Paul"/>
        <s v="Critique of Dialectical Reason by Sartre, Jean-Paul"/>
        <s v="Existentialism is a Humanism by Sartre, Jean-Paul"/>
        <s v="Nausea by Sartre, Jean-Paul"/>
        <s v="No Exit by Sartre, Jean-Paul"/>
        <s v="No Exit / The Flies by Sartre, Jean-Paul"/>
        <s v="Persepolis (Graphic Memoir) by Satrapi, Marjane"/>
        <s v="Lincoln in the Bardo by Saunders, George"/>
        <s v="Pastoralia by Saunders, George"/>
        <s v="Pastoralia / CivilWarLand in Bad Decline by Saunders, George"/>
        <s v="Tenth of December by Saunders, George"/>
        <s v="Tenth of December (Short Stories) by Saunders, George"/>
        <s v="Course in General Linguistics by Saussure, Ferdinand de (Posthumous)"/>
        <s v="Course in General Linguistics (Posthumous) by Saussure, Ferdinand de"/>
        <s v="Continuing commentary : the Collected works of Leslie Scalapino by Scalapino, Leslie"/>
        <s v="Don Carlos / Wallenstein Trilogy by Schiller, Friedrich"/>
        <s v="On the Aesthetic Education of Man by Schiller, Friedrich"/>
        <s v="The Robbers (Die Räuber) by Schiller, Friedrich"/>
        <s v="Bottom's Dream by Schmidt, Arno"/>
        <s v="Zettel's Traum by Schmidt, Arno"/>
        <s v="Dream Story by Schnitzler, Arthur"/>
        <s v="Essays and Aphorisms by Schopenhauer, Arthur"/>
        <s v="On the Basis of Morality by Schopenhauer, Arthur"/>
        <s v="On the Freedom of the Will by Schopenhauer, Arthur"/>
        <s v="On the Suffering of the World by Schopenhauer, Arthur"/>
        <s v="Parerga and Paralipomena by Schopenhauer, Arthur"/>
        <s v="Studies in Pessimism: The Essays by Schopenhauer, Arthur"/>
        <s v="The Art of Being Right by Schopenhauer, Arthur"/>
        <s v="The Wisdom of Life by Schopenhauer, Arthur"/>
        <s v="The World as Will and Representation by Schopenhauer, Arthur"/>
        <s v="Cathedral of the Drowned by Schulz, Bruno"/>
        <s v="Sanatorium Under the Sign of the Hourglass by Schulz, Bruno"/>
        <s v="The Street of Crocodiles and Other Stories by Schulz, Bruno"/>
        <s v="A Guide for the Perplexed by Schumacher, E.F."/>
        <s v="Small Is Beautiful by Schumacher, E.F."/>
        <s v="Fever Dream by Schweblin, Samanta"/>
        <s v="Mouthful of Birds by Schweblin, Samanta"/>
        <s v="Spicilege by Schwob, Marcel"/>
        <s v="The Book of Monelle by Schwob, Marcel"/>
        <s v="The King in the Golden Mask by Schwob, Marcel"/>
        <s v="Il giorno della civetta by Sciascia, Leonardo"/>
        <s v="La scomparsa di Majorana by Sciascia, Leonardo"/>
        <s v="To Each His Own by Sciascia, Leonardo"/>
        <s v="Una storia semplice by Sciascia, Leonardo"/>
        <s v="Gustave Moreau and the Reinvention of Painting by Scott Allan"/>
        <s v="Gustave Moreau: The Sacred and the Profane by Scott Allan"/>
        <s v="The Library at Mount Char by Scott Hawkins"/>
        <s v="Motive Black: A novel by Scott Huerta, Adam"/>
        <s v="Seeing Like a State: How Certain Schemes to Improve the Human Condition Have Failed by Scott, James C."/>
        <s v="Ivanhoe / Waverley / Rob Roy by Scott, Sir Walter"/>
        <s v="Ivanhoe by Scott, Walter"/>
        <s v="Rob Roy by Scott, Walter"/>
        <s v="Waverley by Scott, Walter"/>
        <s v="Learning to Die in the Anthropocene by Scranton, Roy"/>
        <s v="Mind, Language and Society by Searle, John"/>
        <s v="Speech Acts by Searle, John"/>
        <s v="After Nature by Sebald, W. G."/>
        <s v="Austerlitz by Sebald, W. G."/>
        <s v="Campo Santo by Sebald, W. G."/>
        <s v="The Emigrants by Sebald, W. G."/>
        <s v="The Rings Of Saturn by Sebald, W. G."/>
        <s v="Vertigo by Sebald, W. G."/>
        <s v="Austerlitz by Sebald, W.G."/>
        <s v="The Emigrants by Sebald, W.G."/>
        <s v="The Emigrants / Vertigo / The Rings of Saturn by Sebald, W.G."/>
        <s v="The Rings of Saturn by Sebald, W.G."/>
        <s v="The Rings of Saturn (English Translation 2000s, influential in 21st C.) by Sebald, W.G."/>
        <s v="Caravaggio: The Complete Works by Sebastian Schütze"/>
        <s v="Lucian Freud by Sebastian Smee"/>
        <s v="Africa by Sebastião Salgado"/>
        <s v="Exodus by Sebastião Salgado"/>
        <s v="Workers by Sebastião Salgado"/>
        <s v="The Pillow Book (Makura no Sōshi) by Sei Shōnagon"/>
        <s v="One of Us: The Story of Anders Breivik and the Massacre in Norway by Seierstad, Åsne"/>
        <s v="Last Exit to Brooklyn by Selby Jr., Hubert"/>
        <s v="Requiem for a Dream by Selby Jr., Hubert"/>
        <s v="Song of the Silent Snow by Selby Jr., Hubert"/>
        <s v="The Demon by Selby Jr., Hubert"/>
        <s v="The Room by Selby Jr., Hubert"/>
        <s v="The Willow Tree by Selby Jr., Hubert"/>
        <s v="Death and the Dervish by Selimović, Meša"/>
        <s v="Empiricism and the Philosophy of Mind by Sellars, Wilfrid"/>
        <s v="Where the Wild Things Are by Sendak, Maurice"/>
        <s v="Opus Harlequin by Sendivogius, Michael"/>
        <s v="Letters from a Stoic by Seneca"/>
        <s v="Medea by Seneca"/>
        <s v="On Anger by Seneca"/>
        <s v="On the Shortness of Life by Seneca"/>
        <s v="Phaedra by Seneca"/>
        <s v="Thyestes by Seneca"/>
        <s v="Aliss by Senécal, Patrick"/>
        <s v="Fragments de Lichtenberg by Senges, Pierre"/>
        <s v="Codex Seraphinianus by Serafini, Luigi"/>
        <s v="Fox in Socks by Seuss, Dr."/>
        <s v="Green Eggs and Ham by Seuss, Dr."/>
        <s v="Hop On Pop by Seuss, Dr."/>
        <s v="Horton Hatches the Egg by Seuss, Dr."/>
        <s v="Horton Hears a Who! by Seuss, Dr."/>
        <s v="How the Grinch Stole Christmas! by Seuss, Dr."/>
        <s v="Mr. Brown Can Moo! Can You? by Seuss, Dr."/>
        <s v="Oh, the Places You’ll Go! by Seuss, Dr."/>
        <s v="One Fish, Two Fish, Red Fish, Blue Fish by Seuss, Dr."/>
        <s v="The Cat in the Hat by Seuss, Dr."/>
        <s v="The Lorax by Seuss, Dr."/>
        <s v="The Sneetches and Other Stories by Seuss, Dr."/>
        <s v="Letters (Lettres) by Sévigné, Madame de"/>
        <s v="Black Beauty by Sewell, Anna"/>
        <s v="Selected Poems by Sexton, Anne"/>
        <s v="The Complete Poems by Sexton, Anne"/>
        <s v="A Midsummer Night's Dream by Shakespeare, William"/>
        <s v="Hamlet by Shakespeare, William"/>
        <s v="Julius Caesar by Shakespeare, William"/>
        <s v="King Lear by Shakespeare, William"/>
        <s v="Macbeth by Shakespeare, William"/>
        <s v="Othello by Shakespeare, William"/>
        <s v="Plays (Hamlet, King Lear, Macbeth, Othello, Romeo &amp; Juliet, Tempest, Sonnets, etc.) by Shakespeare, William"/>
        <s v="Romeo and Juliet by Shakespeare, William"/>
        <s v="The Merchant of Venice by Shakespeare, William"/>
        <s v="The Tempest by Shakespeare, William"/>
        <s v="Kolyma Tales by Shalamov, Varlam"/>
        <s v="Store of the Worlds by Sheckley, Robert"/>
        <s v="Entangled Life by Sheldrake, Merlin"/>
        <s v="Entangled Life: How Fungi Make Our Worlds, Change Our Minds &amp; Shape Our Futures by Sheldrake, Merlin"/>
        <s v="Frankenstein; or, The Modern Prometheus by Shelley, Mary Wollstonecraft"/>
        <s v="Frankenstein by Shelley, Mary"/>
        <s v="A Defence of Poetry by Shelley, Percy Bysshe"/>
        <s v="Adonais by Shelley, Percy Bysshe"/>
        <s v="Prometheus Unbound / Ode to the West Wind / To a Skylark by Shelley, Percy Bysshe"/>
        <s v="The Complete Poems by Shelley, Percy Bysshe"/>
        <s v="The Rivals by Sheridan, Richard Brinsley"/>
        <s v="The School for Scandal by Sheridan, Richard Brinsley"/>
        <s v="Hidden Figures by Shetterly, Margot Lee"/>
        <s v="Water Margin (Shui Hu Zhuan) by Shi Nai'an (Traditionally, later)"/>
        <s v="Prince Zaleski by Shiel, M.P."/>
        <s v="Shapes in the Fire by Shiel, M.P."/>
        <s v="The Pale Ape by Shiel, M.P."/>
        <s v="The Purple Cloud by Shiel, M.P."/>
        <s v="Xélucha and The Primate of the Rose by Shiel, M.P."/>
        <s v="Great Circle by Shipstead, Maggie"/>
        <s v="The Rise and Fall of the Third Reich: A History of Nazi Germany by Shirer, William L."/>
        <s v="And Quiet Flows the Don by Sholokhov, Mikhail"/>
        <s v="Astrophel and Stella by Sidney, Sir Philip"/>
        <s v="Defence of Poesie (An Apology for Poetry) by Sidney, Sir Philip"/>
        <s v="Crush by Siken, Richard"/>
        <s v="War of the Foxes by Siken, Richard"/>
        <s v="The Age of Huts by Silliman, Ron"/>
        <s v="Downward to the Earth by Silverberg, Robert"/>
        <s v="The Giving Tree by Silverstein, Shel"/>
        <s v="Records of the Grand Historian (Shiji) by Sima Qian"/>
        <s v="Dirty Snow by Simenon, Georges"/>
        <s v="The Blue Room by Simenon, Georges"/>
        <s v="The Man Who Watched the Trains Go By by Simenon, Georges"/>
        <s v="The Widow by Simenon, Georges"/>
        <s v="Hyperion by Simmons, Dan"/>
        <s v="Notes on Suicide by Simon Critchley"/>
        <s v="The Flanders Road by Simon, Claude"/>
        <s v="The Georgics by Simon, Claude"/>
        <s v="La famiglia Karnowski by Singer, Israel J."/>
        <s v="Animal Liberation by Singer, Peter"/>
        <s v="Practical Ethics by Singer, Peter"/>
        <s v="The Immortal Life of Henrietta Lacks by Skloot, Rebecca"/>
        <s v="All the Murmuring Bones by Slatter, Angela"/>
        <s v="Sourdough by Slatter, Angela"/>
        <s v="The Tallow-Wife and Other Tales by Slatter, Angela"/>
        <s v="The Sagas of Icelanders by Smiley, Jane"/>
        <s v="The Theory of Moral Sentiments by Smith, Adam"/>
        <s v="The Wealth of Nations by Smith, Adam"/>
        <s v="The Dark Eidolon and Other Fantasies by Smith, Clark Ashton"/>
        <s v="Waystations of the Deep Night by Smith, Clark Ashton"/>
        <s v="Zothique by Smith, Clark Ashton"/>
        <s v="Don't Call Us Dead by Smith, Danez"/>
        <s v="Just Kids by Smith, Patti"/>
        <s v="Life on Mars by Smith, Tracy K."/>
        <s v="White Teeth by Smith, Zadie"/>
        <s v="Humphry Clinker by Smollett, Tobias"/>
        <s v="Peregrine Pickle by Smollett, Tobias"/>
        <s v="Roderick Random by Smollett, Tobias"/>
        <s v="Circles of Stone: Weird Tales of Pagan Sites and Ancient Rites by Soar, Katy"/>
        <s v="The Black Minutes by Solares, Martín"/>
        <s v="The Talmud: A Selection by Solomon, Norman"/>
        <s v="Shyness and Dignity by Solstad, Dag"/>
        <s v="Cancer Ward by Solzhenitsyn, Aleksandr"/>
        <s v="In the First Circle by Solzhenitsyn, Aleksandr"/>
        <s v="One Day in the Life of Ivan Denisovich by Solzhenitsyn, Aleksandr"/>
        <s v="The Gulag Archipelago by Solzhenitsyn, Aleksandr"/>
        <s v="Against Interpretation and Other Essays by Sontag, Susan"/>
        <s v="Notes on 'Camp' (Essay, late 20th C influence) by Sontag, Susan"/>
        <s v="On Photography by Sontag, Susan"/>
        <s v="Regarding the Pain of Others by Sontag, Susan"/>
        <s v="Oedipus Rex by Sophocles"/>
        <s v="Blue Lard by Sorokin, Vladimir"/>
        <s v="Day of the Oprichnik by Sorokin, Vladimir"/>
        <s v="Ice Trilogy by Sorokin, Vladimir"/>
        <s v="Red Pyramid by Sorokin, Vladimir"/>
        <s v="Telluria by Sorokin, Vladimir"/>
        <s v="The Blizzard by Sorokin, Vladimir"/>
        <s v="The Queue by Sorokin, Vladimir"/>
        <s v="Aberration of Starlight by Sorrentino, Gilbert"/>
        <s v="Crystal Vision by Sorrentino, Gilbert"/>
        <s v="Mulligan Stew by Sorrentino, Gilbert"/>
        <s v="Botchan by Sōseki, Natsume"/>
        <s v="Kokoro by Sōseki, Natsume"/>
        <s v="The Miner by Sōseki, Natsume"/>
        <s v="Proxy by Sotos, Peter"/>
        <s v="The Driver's Seat by Spark, Muriel"/>
        <s v="Arthur Machen and &quot;The Sphinx&quot; by Speedie, Julie"/>
        <s v="The Faerie Queene by Spenser, Edmund"/>
        <s v="Maus by Spiegelman, Art"/>
        <s v="Ethics by Spinoza, Baruch"/>
        <s v="Tractatus Theologico-Politicus by Spinoza, Baruch"/>
        <s v="Cyclograph by Stableford, W.G."/>
        <s v="The Mountain Lion by Stafford, Jean"/>
        <s v="The Darkness Around Us is Deep: Selected Poems by Stafford, William"/>
        <s v="Open Wound (Chechnya) by Stanley Greene"/>
        <s v="Containing a Number of Things by Starrett and Millard"/>
        <s v="Arthur Machen: A Novelist of Ecstasy and Sin by Starrett, Vincent"/>
        <s v="Bosch: The 500th Anniversary Edition by Stefan Fischer"/>
        <s v="Tender Buttons by Stein, Gertrude"/>
        <s v="The Autobiography of Alice B. Toklas by Stein, Gertrude"/>
        <s v="The Making of Americans by Stein, Gertrude"/>
        <s v="Three Lives by Stein, Gertrude"/>
        <s v="East of Eden by Steinbeck, John"/>
        <s v="Of Mice and Men by Steinbeck, John"/>
        <s v="The Grapes of Wrath by Steinbeck, John"/>
        <s v="The Charterhouse of Parma by Stendhal"/>
        <s v="The Red and the Black by Stendhal"/>
        <s v="Odilon Redon: Dreams and Nightmares by Stephen Eisenman"/>
        <s v="Snow Crash by Stephenson, Neal"/>
        <s v="A Sentimental Journey Through France and Italy by Sterne, Laurence"/>
        <s v="The Life and Opinions of Tristram Shandy, Gentleman by Sterne, Laurence"/>
        <s v="Poems (Collected Poems) by Stevens, Wallace (Cont. work)"/>
        <s v="Harmonium / Ideas of Order / The Man with the Blue Guitar by Stevens, Wallace"/>
        <s v="The Collected Poems by Stevens, Wallace"/>
        <s v="Just Mercy: A Story of Justice and Redemption by Stevenson, Bryan"/>
        <s v="Dr. Jekyll and Mr. Hyde by Stevenson, Robert Louis"/>
        <s v="Kidnapped by Stevenson, Robert Louis"/>
        <s v="Strange Case of Dr Jekyll and Mr Hyde by Stevenson, Robert Louis"/>
        <s v="The Strange Case of Dr. Jekyll and Mr. Hyde by Stevenson, Robert Louis"/>
        <s v="The Suicide Club and Other Dark Adventures by Stevenson, Robert Louis"/>
        <s v="Treasure Island by Stevenson, Robert Louis"/>
        <s v="Rock Crystal by Stifter, Adalbert"/>
        <s v="The Help by Stockett, Kathryn"/>
        <s v="Dracula by Stoker, Bram"/>
        <s v="Cows by Stokoe, Matthew"/>
        <s v="The Rider on the White Horse by Storm, Theodor"/>
        <s v="Darwin's Ghosts by Stott, Rebecca"/>
        <s v="Cold to the Touch by Strantzas, Simon"/>
        <s v="Individuals by Strawson, P.F."/>
        <s v="The Bounds of Sense by Strawson, P.F."/>
        <s v="Miss Julie by Strindberg, August"/>
        <s v="The Father / The Dance of Death by Strindberg, August"/>
        <s v="The Buckross Ring, and Other Stories of the Strange and Supernatural by Strong, L.A.G."/>
        <s v="A Dead Mountaineer's Inn by Strugatsky, Arkady and Boris"/>
        <s v="Roadside Picnic by Strugatsky, Arkady and Boris"/>
        <s v="Shuggie Bain by Stuart, Douglas"/>
        <s v="The Other Side of the Sun by Stuart, Francis"/>
        <s v="Belchamber by Sturgis, Howard Overing"/>
        <s v="Theater of the Gods by Suddain, M."/>
        <s v="Lives of the Caesars by Suetonius"/>
        <s v="The Crimson Grove by Suhrawardi"/>
        <s v="The Philosophy of Illumination by Suhrawardi"/>
        <s v="The Art of War by Sun Tzu"/>
        <s v="The Structure of Scientific Theories by Suppe, Frederick"/>
        <s v="Kurdistan - In the Shadow of History by Susan Meiselas"/>
        <s v="Nicaragua by Susan Meiselas"/>
        <s v="Paul Klee by Susanna Partsch"/>
        <s v="Perfume: The Story of a Murderer by Süskind, Patrick"/>
        <s v="The Pigeon by Süskind, Patrick"/>
        <s v="The Story of Mr Sommer by Süskind, Patrick"/>
        <s v="Zeno's Conscience by Svevo, Italo"/>
        <s v="A Modest Proposal by Swift, Jonathan"/>
        <s v="A Tale of a Tub by Swift, Jonathan"/>
        <s v="Gulliver’s Travels by Swift, Jonathan"/>
        <s v="Gulliver's Travels by Swift, Jonathan"/>
        <s v="The Existence of God by Swinburne, Richard"/>
        <s v="Hymns of Divine Love by Symeon the New Theologian"/>
        <s v="Abigail by Szabó, Magda"/>
        <s v="Katalin Street by Szabó, Magda"/>
        <s v="The Door by Szabó, Magda"/>
        <s v="The Fawn by Szabó, Magda"/>
        <s v="Pereira Maintains by Tabucchi, Antonio"/>
        <s v="The Histories by Tacitus, Cornelius"/>
        <s v="Split Tooth by Tagaq, Tanya"/>
        <s v="Battle Royale by Takami, Koushun"/>
        <s v="Antifragile by Taleb, Nassim Nicholas"/>
        <s v="The Black Swan by Taleb, Nassim Nicholas"/>
        <s v="Celui qui hantait les ténèbres by Tanabe, Gou"/>
        <s v="Dans l'abîme du temps by Tanabe, Gou"/>
        <s v="H.P. Lovecraft's At the Mountains of Madness Deluxe Edition (Manga) by Tanabe, Gou"/>
        <s v="H.P. Lovecraft's At the Mountains of Madness, Volume 1 by Tanabe, Gou"/>
        <s v="H.P. Lovecraft's At the Mountains of Madness, Volume 2 by Tanabe, Gou"/>
        <s v="H.P. Lovecraft's The Hound and Other Stories by Tanabe, Gou"/>
        <s v="H.P. Lovecraft's The Shadow Over Innsmouth by Tanabe, Gou"/>
        <s v="La Couleur tombée du ciel by Tanabe, Gou"/>
        <s v="L'Appel de Cthulhu by Tanabe, Gou"/>
        <s v="Le Cauchemar d'Innsmouth : Tome 1 by Tanabe, Gou"/>
        <s v="Seven Japanese Tales by Tanizaki, Jun'ichirō"/>
        <s v="Collected Screenplays by Tarkovsky, Andrei"/>
        <s v="Instant Light: Tarkovsky Polaroids by Tarkovsky, Andrei"/>
        <s v="Sculpting in Time by Tarkovsky, Andrei"/>
        <s v="Time Within Time: The Diaries 1970-1986 by Tarkovsky, Andrei"/>
        <s v="The Secret History by Tartt, Donna"/>
        <s v="Jerusalem Delivered (Gerusalemme liberata) by Tasso, Torquato"/>
        <s v="Lament for Julia, and Other Stories by Taubes, Susan"/>
        <s v="Gorbachev: His Life and Times by Taubman, William"/>
        <s v="A Secular Age by Taylor, Charles"/>
        <s v="Sources of the Self by Taylor, Charles"/>
        <s v="A Game of Hide and Seek by Taylor, Elizabeth"/>
        <s v="Children of Time by Tchaikovsky, Adrian"/>
        <s v="The Symbolist Prints of Odilon Redon by Ted Gott"/>
        <s v="Heathcliff's Tale by Tennant, Emma"/>
        <s v="The Interior Castle / The Way of Perfection by Teresa of Ávila"/>
        <s v="Infinite Resignation by Thacker, Eugene"/>
        <s v="The Luck of Barry Lyndon by Thackeray, William Makepeace"/>
        <s v="Vanity Fair by Thackeray, William Makepeace"/>
        <s v="Darconville's Cat by Theroux, Alexander"/>
        <s v="Tirukkural by Thiruvalluvar"/>
        <s v="The Imitation of Christ by Thomas à Kempis"/>
        <s v="Selected Writings by Thomas Aquinas"/>
        <s v="Collected Poems by Thomas, Dylan"/>
        <s v="Poems (Collected Poems) by Thomas, Dylan"/>
        <s v="Religion and the Decline of Magic by Thomas, Keith"/>
        <s v="The Making of the English Working Class by Thompson, E.P."/>
        <s v="Fear and Loathing in Las Vegas: A Savage Journey to the Heart of the American Dream by Thompson, Hunter S."/>
        <s v="The Rum Diary by Thompson, Hunter S."/>
        <s v="Civil Disobedience by Thoreau, Henry David"/>
        <s v="The Journal, 1837-1861 by Thoreau, Henry David"/>
        <s v="Walden; or, Life in the Woods by Thoreau, Henry David"/>
        <s v="Kybalion: A Study of the Hermetic Philosophy of Ancient Egypt and Greece by Three Initiates"/>
        <s v="The Kybalion by Three Initiates"/>
        <s v="The Kybalion - Centenary Edition: Hermetic Philosophy by Three Initiates"/>
        <s v="Dynamics of Faith by Tillich, Paul"/>
        <s v="Systematic Theology by Tillich, Paul"/>
        <s v="The Courage to Be by Tillich, Paul"/>
        <s v="Requiem (The Vietnam Photographers Who Died in the War) by Tim Page"/>
        <s v="The Trickster of Seville and the Stone Guest (El burlador de Sevilla) by Tirso de Molina"/>
        <s v="Egon Schiele: The Paintings by Tobias G. Natter"/>
        <s v="Gustav Klimt: The Complete Paintings by Tobias G. Natter"/>
        <s v="Drive Your Plow Over the Bones of the Dead by Tokarczuk, Olga"/>
        <s v="Flights by Tokarczuk, Olga"/>
        <s v="The Books of Jacob by Tokarczuk, Olga"/>
        <s v="The Empusium: A Health Resort Horror Story by Tokarczuk, Olga"/>
        <s v="The Slynx by Tolstaya, Tatyana"/>
        <s v="A Confession by Tolstoy, Leo"/>
        <s v="Anna Karenina by Tolstoy, Leo"/>
        <s v="How Much Land Does a Man Need? by Tolstoy, Leo"/>
        <s v="Master and Man by Tolstoy, Leo"/>
        <s v="Resurrection by Tolstoy, Leo"/>
        <s v="The Cossacks by Tolstoy, Leo"/>
        <s v="The Death of Ivan Ilyich by Tolstoy, Leo"/>
        <s v="The Devil by Tolstoy, Leo"/>
        <s v="The Kreutzer Sonata by Tolstoy, Leo"/>
        <s v="The Sebastopol Sketches by Tolstoy, Leo"/>
        <s v="Two Old Men by Tolstoy, Leo"/>
        <s v="War and Peace by Tolstoy, Leo"/>
        <s v="What Is Art? by Tolstoy, Leo"/>
        <s v="The Leopard by Tomasi di Lampedusa, Giuseppe"/>
        <s v="11:02 Nagasaki by Tomatsu, Shomei"/>
        <s v="Cane by Toomer, Jean"/>
        <s v="The Tenant by Topor, Roland"/>
        <s v="Monsieur by Toussaint, Jean-Philippe"/>
        <s v="Con gli occhi chiusi by Tozzi, Federigo"/>
        <s v="Il podere by Tozzi, Federigo"/>
        <s v="The Great Enigma: New Collected Poems by Tranströmer, Tomas"/>
        <s v="Macario by Traven, B."/>
        <s v="A Head Full of Ghosts by Tremblay, Paul"/>
        <s v="The Cabin at the End of the World by Tremblay, Paul"/>
        <s v="Gone to See the River Man by Triana, Kristopher"/>
        <s v="Corpus Hermeticum by Trismegistus, Hermes"/>
        <s v="Barchester Towers by Trollope, Anthony"/>
        <s v="Barchester Towers / The Warden (Chronicles of Barsetshire) by Trollope, Anthony"/>
        <s v="Can You Forgive Her? by Trollope, Anthony"/>
        <s v="Doctor Thorne by Trollope, Anthony"/>
        <s v="Phineas Finn by Trollope, Anthony"/>
        <s v="Phineas Finn / The Eustace Diamonds (Palliser Novels) by Trollope, Anthony"/>
        <s v="The Warden by Trollope, Anthony"/>
        <s v="The Way We Live Now by Trollope, Anthony"/>
        <s v="Vanity Fair by Trollope, Anthony"/>
        <s v="Hitchcock/Truffaut by Truffaut, François"/>
        <s v="The Other by Tryon, Thomas"/>
        <s v="The Mushroom at the End of the World by Tsing, Anna Lowenhaupt"/>
        <s v="Selected Poems by Tsvetaeva, Marina"/>
        <s v="Rejection by Tulathimutte, Tony"/>
        <s v="A Sportsman's Sketches by Turgenev, Ivan"/>
        <s v="Fathers and Sons by Turgenev, Ivan"/>
        <s v="The Secret Of Scent by Turin, Luca"/>
        <s v="My Death by Tuttle, Lisa"/>
        <s v="A Connecticut Yankee in King Arthur's Court by Twain, Mark"/>
        <s v="Adventures of Huckleberry Finn by Twain, Mark"/>
        <s v="Life on the Mississippi by Twain, Mark"/>
        <s v="Roughing It by Twain, Mark"/>
        <s v="The Adventures of Huckleberry Finn by Twain, Mark"/>
        <s v="The Adventures of Tom Sawyer by Twain, Mark"/>
        <s v="The Innocents Abroad by Twain, Mark"/>
        <s v="The Prince and the Pauper by Twain, Mark"/>
        <s v="Edvard Munch by Ulrich Bischoff"/>
        <s v="Max Ernst by Ulrich Bischoff"/>
        <s v="Paul Cézanne by Ulrike Becks-Malorny"/>
        <s v="A Book of Dear Dead Women by Underwood, Edna W."/>
        <s v="Catherine of Siena by Undset, Sigrid"/>
        <s v="Kristin Lavransdatter by Undset, Sigrid"/>
        <s v="Olav Audunssøn: I. Vows by Undset, Sigrid"/>
        <s v="Picatrix by Unknown, Unknown"/>
        <s v="Sefer Yetzirah by Unknown, Unknown"/>
        <s v="Beowulf by Unknown"/>
        <s v="The Kabbalistic Tradition by Unterman, Alan"/>
        <s v="Rabbit, Run / Rabbit Redux / Rabbit Is Rich / Rabbit at Rest by Updike, John"/>
        <s v="The Centaur by Updike, John"/>
        <s v="Poking Holes by Valencia, Juan"/>
        <s v="In Violet Veils by Valentine, Mark"/>
        <s v="Masques and Citadels by Valentine, Mark"/>
        <s v="Sphinxes &amp; Obelisks by Valentine, Mark"/>
        <s v="The Fig Garden and Other Stories by Valentine, Mark"/>
        <s v="The Nightfarers by Valentine, Mark"/>
        <s v="The Peacock Escritoire with At Dusk by Valentine, Mark"/>
        <s v="The Thunderstorm Collectors by Valentine, Mark"/>
        <s v="Ramayana by Valmiki (Traditionally)"/>
        <s v="The Body Keeps the Score by van der Kolk, Bessel"/>
        <s v="The Body Keeps the Score: Brain, Mind, and Body in the Healing of Trauma by van der Kolk, Bessel"/>
        <s v="Children of Lucifer by van Luijk, Ruben"/>
        <s v="Hillbilly Elegy by Vance, J.D."/>
        <s v="Annihilation by VanderMeer, Jeff"/>
        <s v="Annihilation (Southern Reach Trilogy) by VanderMeer, Jeff"/>
        <s v="Borne by VanderMeer, Jeff"/>
        <s v="Dead Astronauts by VanderMeer, Jeff"/>
        <s v="Embodied Mind by Varela, Francisco, Thompson, Evan &amp; Rosch, Eleanor"/>
        <s v="Conversation in the Cathedral by Vargas Llosa, Mario"/>
        <s v="The Feast of the Goat by Vargas Llosa, Mario"/>
        <s v="The War of the End of the World by Vargas Llosa, Mario"/>
        <s v="The War of the End of the World / Aunt Julia and the Scriptwriter by Vargas Llosa, Mario"/>
        <s v="Kokin Wakashū (Anthology of Japanese Poetry) by Various (Compiled)"/>
        <s v="Hadith Collections (Sahih al-Bukhari, Sahih Muslim, etc.) by Various Compilers (Bukhari, Muslim)"/>
        <s v="Hieronymus Bosch: The Complete Works by Various editors"/>
        <s v="Nobuyoshi Araki by Various editors"/>
        <s v="Pablo Picasso: The Blue and Rose Periods by Various editors"/>
        <s v="The History of Erotic Art by Various editors"/>
        <s v="100 Photographs that Changed the World by Various"/>
        <s v="Christmas Miscellany by Various"/>
        <s v="Félicien Rops: Temptations by Various"/>
        <s v="Literary Hauntings: A Ghost Story Gazetteer by Various"/>
        <s v="Strange Tales by Various"/>
        <s v="Strange Tales II by Various"/>
        <s v="Strange Tales III by Various"/>
        <s v="Strange Tales: Tartarus Press at 30 by Various"/>
        <s v="Symbolism and Music: The Visual Harmony by Various"/>
        <s v="Symbolism and the Occult: Esoteric Themes in Art by Various"/>
        <s v="Symbolist Interiors: The Artistic Home by Various"/>
        <s v="Symbolist Still Life: Objects and Allegories by Various"/>
        <s v="The Eyes of War: A History of War Through Photography by Various"/>
        <s v="The Symbolist Book: Illustrations and Texts by Various"/>
        <s v="The Symbolist City: Urban Imagery in Art by Various"/>
        <s v="The Symbolist Garden: Nature and Imagination by Various"/>
        <s v="The Symbolist Muse: Art of the Eerie and Fantastic by Various"/>
        <s v="The Symbolist Nude: Eroticism and Aesthetics by Various"/>
        <s v="The Symbolist Theater: Art and Performance by Various"/>
        <s v="Upanishads by Various"/>
        <s v="Lives of the Most Excellent Painters, Sculptors, and Architects by Vasari, Giorgio"/>
        <s v="Kama Sutra by Vatsyayana"/>
        <s v="Poèmes saturniens by Verlaine, Paul"/>
        <s v="Poems (Various) by Verlaine, Paul"/>
        <s v="Around the World in Eighty Days by Verne, Jules"/>
        <s v="From the Earth to the Moon by Verne, Jules"/>
        <s v="Journey to the Center of the Earth by Verne, Jules"/>
        <s v="The Mysterious Island by Verne, Jules"/>
        <s v="Twenty Thousand Leagues Under the Sea by Verne, Jules"/>
        <s v="Félicien Rops: Letters and Writings by Véronique Carpiaux"/>
        <s v="Alphonse Osbert and the Symbolist Landscape by Véronique Dumas"/>
        <s v="The Birds by Vesaas, Tarjei"/>
        <s v="The Ice Palace by Vesaas, Tarjei"/>
        <s v="Scienza Nuova (New Science) by Vico, Giambattista"/>
        <s v="Axel by Villiers de l'Isle-Adam, Auguste"/>
        <s v="The Aeneid by Virgil"/>
        <s v="Panchatantra by Vishnu Sharma (Traditionally)"/>
        <s v="Laurus by Vodolazkin, Eugene"/>
        <s v="The Good Unknown by Volk, Stephen"/>
        <s v="Europe Central by Vollmann, William T."/>
        <s v="Poor People by Vollmann, William T."/>
        <s v="The Ice-Shirt by Vollmann, William T."/>
        <s v="The Rainbow Stories by Vollmann, William T."/>
        <s v="Whores for Gloria by Vollmann, William T."/>
        <s v="Candide by Voltaire"/>
        <s v="Candide, ou l'Optimisme by Voltaire"/>
        <s v="Dictionnaire philosophique by Voltaire"/>
        <s v="Philosophical Letters (Lettres philosophiques) by Voltaire"/>
        <s v="Treatise on Tolerance (Traité sur la tolérance) by Voltaire"/>
        <s v="Zadig / Micromégas by Voltaire"/>
        <s v="Parzival by von Eschenbach, Wolfram"/>
        <s v="Michael Kohlhaas by von Kleist, Heinrich"/>
        <s v="Tristan by von Strassburg, Gottfried"/>
        <s v="Breakfast of Champions by Vonnegut, Kurt"/>
        <s v="Cat’s Cradle by Vonnegut, Kurt"/>
        <s v="Cat's Cradle / Breakfast of Champions by Vonnegut, Kurt"/>
        <s v="Galápagos by Vonnegut, Kurt"/>
        <s v="Mother Night by Vonnegut, Kurt"/>
        <s v="Slaughterhouse-Five by Vonnegut, Kurt"/>
        <s v="The Sirens of Titan by Vonnegut, Kurt"/>
        <s v="Night Sky with Exit Wounds by Vuong, Ocean"/>
        <s v="On Earth We're Briefly Gorgeous by Vuong, Ocean"/>
        <s v="Time Is a Mother by Vuong, Ocean"/>
        <s v="Bhagavad Gita (within Mahabharata) by Vyasa (Traditionally)"/>
        <s v="Mahabharata by Vyasa (Traditionally)"/>
        <s v="Bhagavad Gita by Vyasa"/>
        <s v="Jävla karlar by Walden, Andrev"/>
        <s v="The Color Purple by Walker, Alice"/>
        <s v="Why We Sleep: Unlocking the Power of Sleep and Dreams by Walker, Matthew"/>
        <s v="A Supposedly Fun Thing I'll Never Do Again (Essays) by Wallace, David Foster"/>
        <s v="Consider the Lobster (Essays) by Wallace, David Foster"/>
        <s v="Infinite Jest by Wallace, David Foster"/>
        <s v="The Pale King (Unfinished) by Wallace, David Foster"/>
        <s v="Fleabag: The Scriptures (Book/Script) by Waller-Bridge, Phoebe"/>
        <s v="The Glass Castle by Walls, Jeannette"/>
        <s v="The Castle of Otranto by Walpole, Horace"/>
        <s v="Tarnhelm: The Best Supernatural Stories of Hugh Walpole by Walpole, Hugh"/>
        <s v="Berlin Stories by Walser, Robert"/>
        <s v="Jakob von Gunten by Walser, Robert"/>
        <s v="Selected Stories by Walser, Robert"/>
        <s v="The Assistant by Walser, Robert"/>
        <s v="Complete Angler by Walton, Izaak"/>
        <s v="Just and Unjust Wars by Walzer, Michael"/>
        <s v="On Toleration by Walzer, Michael"/>
        <s v="Spheres of Justice by Walzer, Michael"/>
        <s v="Salvage the Bones by Ward, Jesmyn"/>
        <s v="Sing, Unburied, Sing by Ward, Jesmyn"/>
        <s v="Building Stories (Graphic Novel, unconventional format) by Ware, Chris"/>
        <s v="Jimmy Corrigan, the Smartest Kid on Earth (Graphic Novel) by Ware, Chris"/>
        <s v="Men and Gods by Warner, Rex"/>
        <s v="Summer Will Show by Warner, Sylvia Townsend"/>
        <s v="The Salutation by Warner, Sylvia Townsend"/>
        <s v="The Double Helix by Watson, James D."/>
        <s v="The Way of Zen by Watts, Alan"/>
        <s v="A Handful of Dust / Scoop by Waugh, Evelyn"/>
        <s v="Brideshead Revisited by Waugh, Evelyn"/>
        <s v="Economy and Society by Weber, Max"/>
        <s v="The Protestant Ethic and the Spirit of Capitalism by Weber, Max"/>
        <s v="The Duchess of Malfi / The White Devil by Webster, John"/>
        <s v="Gravity and Grace by Weil, Simone"/>
        <s v="On the Abolition of All Political Parties by Weil, Simone"/>
        <s v="The Need for Roots: Prelude to a Declaration of Duties towards Mankind by Weil, Simone"/>
        <s v="Waiting for God by Weil, Simone"/>
        <s v="War and the Iliad by Weil, Simone"/>
        <s v="An Elemental Thing by Weinberger, Eliot"/>
        <s v="Project Hail Mary by Weir, Andy"/>
        <s v="Where Nothing Sleeps by Welch, Denton"/>
        <s v="The First Men in the Moon by Wells, H.G."/>
        <s v="The Invisible Man by Wells, H.G."/>
        <s v="The Island of Dr. Moreau by Wells, H.G."/>
        <s v="The Man Who Could Work Miracles by Wells, H.G."/>
        <s v="The Time Machine by Wells, H.G."/>
        <s v="The War of the Worlds by Wells, H.G."/>
        <s v="Filth by Welsh, Irvine"/>
        <s v="Trainspotting by Welsh, Irvine"/>
        <s v="The Pilgrim Hawk by Wescott, Glenway"/>
        <s v="The Last Messiah by Wessel Zapffe, Peter"/>
        <s v="Miss Lonelyhearts by West, Nathanael"/>
        <s v="The Day of the Locust by West, Nathanael"/>
        <s v="Educated by Westover, Tara"/>
        <s v="Ethan Frome by Wharton, Edith"/>
        <s v="Ghosts by Wharton, Edith"/>
        <s v="Summer by Wharton, Edith"/>
        <s v="The Age of Innocence by Wharton, Edith"/>
        <s v="The House of Mirth by Wharton, Edith"/>
        <s v="The Triumph of Night by Wharton, Edith"/>
        <s v="Charlotte’s Web by White, E.B."/>
        <s v="Pagans: The Visual Culture of Pagan Myths, Legends and Rituals by White, Ethan Doyle"/>
        <s v="Echoes and Shadows by White, Jon Manchip"/>
        <s v="Voss by White, Patrick"/>
        <s v="The Goshawk by White, T.H."/>
        <s v="Adventures of Ideas by Whitehead, Alfred North"/>
        <s v="Process and Reality by Whitehead, Alfred North"/>
        <s v="Science and the Modern World by Whitehead, Alfred North"/>
        <s v="The Nickel Boys by Whitehead, Colson"/>
        <s v="The Underground Railroad by Whitehead, Colson"/>
        <s v="Zone One by Whitehead, Colson"/>
        <s v="Leaves of Grass (Successive Editions) by Whitman, Walt"/>
        <s v="The Complete Poems by Whitman, Walt"/>
        <s v="Dawn by Wiesel, Elie"/>
        <s v="Day by Wiesel, Elie"/>
        <s v="Night by Wiesel, Elie"/>
        <s v="A House of Pomegranates by Wilde, Oscar"/>
        <s v="An Ideal Husband by Wilde, Oscar"/>
        <s v="De Profundis by Wilde, Oscar"/>
        <s v="Lady Windermere's Fan by Wilde, Oscar"/>
        <s v="Salome by Wilde, Oscar"/>
        <s v="Salomé by Wilde, Oscar"/>
        <s v="The Complete Fairy Tales by Wilde, Oscar"/>
        <s v="The Happy Prince and Other Tales by Wilde, Oscar"/>
        <s v="The Importance of Being Earnest by Wilde, Oscar"/>
        <s v="The Picture of Dorian Gray by Wilde, Oscar"/>
        <s v="Caste: The Origins of Our Discontents by Wilkerson, Isabel"/>
        <s v="The Warmth of Other Suns by Wilkerson, Isabel"/>
        <s v="The Spirit Level: Why More Equal Societies Almost Always Do Better by Wilkinson, Richard &amp; Pickett, Kate"/>
        <s v="The Cathedral of Mist by Willems, Paul"/>
        <s v="The Rigor of Angels: Borges, Heisenberg, Kant, and the Ultimate Nature of Reality by William Egginton"/>
        <s v="Ethics by Williams, Bernard"/>
        <s v="Ethics and the Limits of Philosophy by Williams, Bernard"/>
        <s v="Moral Luck by Williams, Bernard"/>
        <s v="Shame and Necessity by Williams, Bernard"/>
        <s v="Truth and Truthfulness by Williams, Bernard"/>
        <s v="Augustus by Williams, John"/>
        <s v="Butcher's Crossing by Williams, John"/>
        <s v="Nothing But the Night by Williams, John"/>
        <s v="Stoner by Williams, John"/>
        <s v="Poems (Spring and All, Paterson) by Williams, William Carlos"/>
        <s v="Beyond the Occult by Wilson, Colin"/>
        <s v="The Occult by Wilson, Colin"/>
        <s v="Axel's Castle by Wilson, Edmund"/>
        <s v="The Ceremony by Windsor-Smith, Barry"/>
        <s v="Narkotyki by Witkiewicz, Stanisław I."/>
        <s v="On Certainty by Wittgenstein, Ludwig"/>
        <s v="Philosophical Investigations by Wittgenstein, Ludwig"/>
        <s v="Remarks on the Foundations of Mathematics by Wittgenstein, Ludwig"/>
        <s v="The Blue and Brown Books by Wittgenstein, Ludwig"/>
        <s v="Tractatus Logico-Philosophicus by Wittgenstein, Ludwig"/>
        <s v="Zettel by Wittgenstein, Ludwig"/>
        <s v="The Necrophiliac by Wittkop, Gabrielle"/>
        <s v="The Book of the New Sun by Wolfe, Gene"/>
        <s v="Look Homeward, Angel by Wolfe, Thomas"/>
        <s v="The Bonfire of the Vanities by Wolfe, Tom"/>
        <s v="Art and Its Objects by Wollheim, Richard"/>
        <s v="A Vindication of the Rights of Woman by Wollstonecraft, Mary"/>
        <s v="Letters Written During a Short Residence in Sweden, Norway, and Denmark by Wollstonecraft, Mary"/>
        <s v="Maria: or, The Wrongs of Woman by Wollstonecraft, Mary"/>
        <s v="Beresford Egan by Woodhouse, Adrian"/>
        <s v="A Room of One's Own by Woolf, Virginia"/>
        <s v="Between the Acts by Woolf, Virginia"/>
        <s v="Mrs Dalloway by Woolf, Virginia"/>
        <s v="Mrs. Dalloway by Woolf, Virginia"/>
        <s v="Orlando by Woolf, Virginia"/>
        <s v="The Waves by Woolf, Virginia"/>
        <s v="Three Guineas by Woolf, Virginia"/>
        <s v="To the Lighthouse by Woolf, Virginia"/>
        <s v="Lyrical Ballads (1798 Edition) by Wordsworth, W. &amp; Coleridge, S.T."/>
        <s v="Lyrical Ballads by Wordsworth, William"/>
        <s v="The Prelude / Tintern Abbey / Ode: Intimations of Immortality by Wordsworth, William"/>
        <s v="Paul: A Biography by Wright, N.T."/>
        <s v="Black Boy by Wright, Richard"/>
        <s v="Native Son by Wright, Richard"/>
        <s v="Journey to the West (Xiyouji) by Wu Cheng'en (Attr., 16th C China)"/>
        <s v="The Gateless Gate (Wumenguan / Mumonkan) by Wumen Huikai (Chan/Zen)"/>
        <s v="The Complete Fiction by Wyndham, Francis"/>
        <s v="The Midwich Cuckoos by Wyndham, John"/>
        <s v="Xunzi by Xun Kuang (Xunzi)"/>
        <s v="Through the Arc of the Rain Forest by Yamashita, Karen Tei"/>
        <s v="A Little Life by Yanagihara, Hanya"/>
        <s v="The People in the Trees by Yanagihara, Hanya"/>
        <s v="Amygdalatropolis by Yeager, B.R."/>
        <s v="Selected Poems and Four Plays by Yeats, W.B."/>
        <s v="The Collected Poems of W.B. Yeats by Yeats, W.B."/>
        <s v="Poems (The Tower, The Winding Stair, etc.) by Yeats, William Butler"/>
        <s v="Essays in Idleness (Tsurezuregusa) by Yoshida Kenkō"/>
        <s v="Hiroshima, August 6, 1945 by Yosuke Yamahata"/>
        <s v="Miss MacIntosh, My Darling by Young, Marguerite"/>
        <s v="Memoirs of Hadrian by Yourcenar, Marguerite"/>
        <s v="The Abyss (L'Œuvre au noir) by Yourcenar, Marguerite"/>
        <s v="The Mad Patagonian by Zabala, Javier Pedro"/>
        <s v="The Magician by Zeischegg, Christopher"/>
        <s v="Zhuangzi by Zhou, Zhuang"/>
        <s v="Chuang Tzu (Inner Chapters especially) by Zhuangzi (Chuang Tzu)"/>
        <s v="Zhuangzi by Zhuangzi (Chuang Tzu)"/>
        <s v="A People’s History of the United States: 1492 - Present by Zinn, Howard"/>
        <s v="First as Tragedy, Then as Farce by Žižek, Slavoj"/>
        <s v="How to Read Lacan by Žižek, Slavoj"/>
        <s v="The Sublime Object of Ideology by Žižek, Slavoj"/>
        <s v="Violence: Six Sideways Reflections by Žižek, Slavoj"/>
        <s v="Doctor Pascal by Zola, Émile"/>
        <s v="Fruitfulness by Zola, Émile"/>
        <s v="Germinal by Zola, Émile"/>
        <s v="Germinal (Les Rougon-Macquart series) by Zola, Émile"/>
        <s v="I Accuse...! by Zola, Émile"/>
        <s v="J'accuse...! by Zola, Émile"/>
        <s v="La Bête Humaine by Zola, Émile"/>
        <s v="L'Assommoir by Zola, Émile"/>
        <s v="L'Assommoir (Les Rougon-Macquart series) by Zola, Émile"/>
        <s v="Lourdes by Zola, Émile"/>
        <s v="Money by Zola, Émile"/>
        <s v="Nana by Zola, Émile"/>
        <s v="Pot Luck by Zola, Émile"/>
        <s v="The Beast in Man by Zola, Émile"/>
        <s v="The Belly of Paris by Zola, Émile"/>
        <s v="The Conquest of Plassans by Zola, Émile"/>
        <s v="The Debacle by Zola, Émile"/>
        <s v="The Drinking Den by Zola, Émile"/>
        <s v="The Earth by Zola, Émile"/>
        <s v="The Experimental Novel by Zola, Émile"/>
        <s v="The Fortune of the Rougons by Zola, Émile"/>
        <s v="The Kill by Zola, Émile"/>
        <s v="The Ladies' Paradise by Zola, Émile"/>
        <s v="The Masterpiece by Zola, Émile"/>
        <s v="Thérèse Raquin by Zola, Émile"/>
        <s v="Zuo Zhuan (Commentary on Spring and Autumn Annals) by Zuo Qiuming (Traditionally)"/>
        <s v="Dark Spring by Zürn, Unica"/>
        <s v="The Man of Jasmine &amp; Other Texts by Zürn, Unica"/>
        <s v="The Book Thief by Zusak, Markus"/>
        <s v="Beware of Pity by Zweig, Stefan"/>
        <s v="Chess Story by Zweig, Stefan"/>
        <s v="Korku by Zweig, Stefan"/>
        <s v="The Post-Office Girl by Zweig, Stefan"/>
        <s v="The World of Yesterday by Zweig, Stefan"/>
        <s v="The Woman in the Dunes by Abe, Kobo" u="1"/>
        <s v="Eichmann in Jerusalem: A Report on the Banality of Evil by Arendt, Hannah" u="1"/>
        <s v="The Unnamable (Trilogy) by Beckett, Samuel" u="1"/>
        <s v="La tregua by Benedetti, Mario" u="1"/>
        <s v="The Wendigo by Blackwood, Algernon" u="1"/>
        <s v="Exhalation (Short Stories) by Chiang, Ted" u="1"/>
        <s v="Stories of Your Life and Others (Published 2002, influences ongoing) by Chiang, Ted" u="1"/>
        <s v="The Familiar (Volume 1-5) by Danielewski, Mark Z." u="1"/>
        <s v="Poems (Collected Poems, 1909-1962) by Eliot, T.S. (Continued work)" u="1"/>
        <s v="The History of Sexuality by Foucault, Michel" u="1"/>
        <s v="The History of Sexuality (Vol 1-3) by Foucault, Michel" u="1"/>
        <s v="J R by Gaddis, William" u="1"/>
        <s v="The Lottery (Short Story) by Jackson, Shirley" u="1"/>
        <s v="The Trial / The Castle by Kafka, Franz" u="1"/>
        <s v="Totality and Infinity by Levinas, Emmanuel" u="1"/>
        <s v="The Passion According to G.H. by Lispector, Clarice" u="1"/>
        <s v="Wittgenstein's Mistress by Markson, David" u="1"/>
        <s v="The Communist Manifesto by Marx, Karl" u="1"/>
        <s v="Melmoth the Wanderer by Maturin, Charles Robert" u="1"/>
        <s v="In Search of Lost Time, Vol. 1: Swann's Way by Proust, Marcel" u="1"/>
        <s v="In Search of Lost Time, Vol. 2: In the Shadow of Young Girls in Flower by Proust, Marcel" u="1"/>
        <s v="In Search of Lost Time, Vol. 3: The Guermantes Way by Proust, Marcel" u="1"/>
        <s v="In Search of Lost Time, Vol. 4: Sodom and Gomorrah by Proust, Marcel" u="1"/>
        <s v="In Search of Lost Time, Vol. 5: The Prisoner by Proust, Marcel" u="1"/>
        <s v="In Search of Lost Time, Vol. 6: The Fugitive by Proust, Marcel" u="1"/>
        <s v="In Search of Lost Time, Vol. 7: Time Regained by Proust, Marcel" u="1"/>
        <s v="Fever Dream (Distancia de rescate) by Schweblin, Samanta" u="1"/>
        <s v="Mouthful of Birds (Short Stories) by Schweblin, Samanta" u="1"/>
        <s v="Vertigo by Sebald, W.G." u="1"/>
        <s v="Of Mice and Men / East of Eden by Steinbeck, John" u="1"/>
        <s v="Zeno's Conscience (La coscienza di Zeno) by Svevo, Italo" u="1"/>
        <s v="Nana (Les Rougon-Macquart series) by Zola, Émile" u="1"/>
        <s v="From a Faraway Land by " u="1"/>
        <s v="Les Liaisons dangereuses by Choderlos de Laclos, Pierre" u="1"/>
        <s v="Nuestra parte de noche by Enríquez, Mariana" u="1"/>
        <s v="The Rigor of Angels: Borges, Heisenberg, Kant, and the Ultimate Nature of Reality by " u="1"/>
        <s v="**Ancient India** by " u="1"/>
        <s v="**Ancient China** by " u="1"/>
        <s v="**Hebrew Bible / Old Testament** by " u="1"/>
        <s v="**Deuterocanonical / Apocrypha (Selection)** by " u="1"/>
        <s v="**Early Christianity &amp; Late Antiquity** by " u="1"/>
        <s v="**Nag Hammadi Library &amp; Gnostic Texts (Selection)** by " u="1"/>
        <s v="**Islamic Golden Age &amp; Persia (c. 750 - 1258 AD &amp; beyond)** by " u="1"/>
        <s v="**High &amp; Late Medieval Europe (c. 1000 - 1450 AD)** by " u="1"/>
        <s v="**Medieval East Asia (Relevant Period)** by " u="1"/>
        <s v="**Renaissance &amp; Humanism** by " u="1"/>
        <s v="**Reformation &amp; Counter-Reformation** by " u="1"/>
        <s v="**Late Renaissance &amp; Early Modern Literature (Elizabethan/Jacobean etc.)** by " u="1"/>
        <s v="**Early Modern Science &amp; Philosophy** by " u="1"/>
        <s v="**Other Notable Works** by " u="1"/>
        <s v="**Philosophy &amp; Political Thought** by " u="1"/>
        <s v="**Literature (Novel, Poetry, Drama)** by " u="1"/>
        <s v="**Science, History &amp; Other Non-Fiction** by " u="1"/>
        <s v="**Late 18th Century Transition / Pre-Romantic** by " u="1"/>
        <s v="**Romanticism (Continued &amp; High/Late)** by " u="1"/>
        <s v="**Realism, Naturalism &amp; Victorian Era** by " u="1"/>
        <s v="Oliver Twist / Nicholas Nickleby by Dickens, Charles" u="1"/>
        <s v="**Late 19th Century Philosophy &amp; Science** by " u="1"/>
        <s v="**Symbolism, Aestheticism, Decadence (Late 19th C.)** by " u="1"/>
        <s v="**Early 20th Century &amp; Modernism** by " u="1"/>
        <s v="**Mid-20th Century &amp; World War II Era** by " u="1"/>
        <s v="**Late 20th Century &amp; Postmodernism** by " u="1"/>
        <s v="Suttree / The Road by McCarthy, Cormac" u="1"/>
        <s v="**Non-Fiction** by " u="1"/>
        <s v="**Poetry &amp; Drama (Selection)** by " u="1"/>
        <s v="**Antiquity &amp; Medieval (Beyond the absolute core)** by " u="1"/>
        <s v="**Renaissance &amp; Early Modern (Intricate / Esoteric / Experimental)** by " u="1"/>
        <s v="**18th Century (Philosophical Depth / Early Experimentation)** by " u="1"/>
        <s v="**19th Century (Psychological Depth / Stylistic Mastery / Esotericism)** by " u="1"/>
        <s v="**Early to Mid-20th Century (Modernist difficulty / Avant-Garde)** by " u="1"/>
        <s v="**Mid-20th Century to Late 20th Century (Post-War, Postmodern, Avant-Garde)** by " u="1"/>
        <s v="The Bloody Chamber and Other Stories by Carter, Angela" u="1"/>
        <s v="**Late 20th Century Fiction (Cont.) &amp; Transition to 21st** by " u="1"/>
        <s v="The Bloody Chamber by Carter, Angela" u="1"/>
        <s v="Asylum by Patrick McGrath" u="1"/>
        <s v="Embers by Sándor Márai" u="1"/>
        <s v="Madonna in a Fur Coat by Sabahattin Ali" u="1"/>
        <s v="The Magus by John Fowles" u="1"/>
        <s v="Zone by Mathias Enard" u="1"/>
        <s v="Spider by Patrick McGrath" u="1"/>
        <s v="The Tragedy of Man by Imre Madách" u="1"/>
        <s v="Psychopolitics: Neoliberalism and New Technologies of Power by Byung-Chul Han" u="1"/>
        <s v="Baumgartner by Paul Auster" u="1"/>
        <s v="Martyr! by Kaveh Akbar" u="1"/>
        <s v="11:02 Nagasaki by Shomei Tomatsu" u="1"/>
        <s v="A Crack Up at the Race Riots by Harmony Korine" u="1"/>
        <s v="A Hero of Our Time by Mikhail Lermontov" u="1"/>
        <s v="A Little Life by Hanya Yanagihara" u="1"/>
        <s v="The Trilogy of Resistance (The Guiltless, etc.) by Broch, Hermann (Earlier influence)" u="1"/>
        <s v="The Book of Disquiet by Pessoa, Fernando (as Soares)" u="1"/>
        <s v="Nocilla Dream / Nocilla Experience / Nocilla Lab by Fernández Mallo, Agustín" u="1"/>
        <s v="**Foundational &amp; Early Modern Terrors** by " u="1"/>
        <s v="**19th Century Psychological &amp; Existential Dread** by " u="1"/>
        <s v="**20th Century Existential, Psychological &amp; Formal Horror** by " u="1"/>
        <s v="The Ceremony by Windsor-Smith, Barry (Graphic Novel)" u="1"/>
        <s v="Black Hole by Burns, Charles (Graphic Novel)" u="1"/>
        <s v="Uzumaki by Ito, Junji (Manga)" u="1"/>
        <s v="Gyo / Tomie by Ito, Junji (Manga)" u="1"/>
        <s v="**21st Century Deeply Unsettling Works** by " u="1"/>
        <s v="The Cipher by Koja, Katheja" u="1"/>
        <s v="**Precursors &amp; Early Extremes** by " u="1"/>
        <s v="**19th Century Foundations** by " u="1"/>
        <s v="**20th Century: Modernist &amp; Post-War Extremes** by " u="1"/>
        <s v="Visitor Q (Film, but represents a relevant sensibility) by Miike, Takashi" u="1"/>
        <s v="I Spit on Your Grave (Film, but represents a sensibility) by Zarchi, Meir" u="1"/>
        <s v="Salò, or the 120 Days of Sodom (Film, inspired by Sade) by Pasolini, Pier Paolo" u="1"/>
        <s v="A Serbian Film (Film, highly controversial) by Spasojević, Srđan" u="1"/>
        <s v="Antichrist (Film) by von Trier, Lars" u="1"/>
        <s v="Irréversible (Film) by Noé, Gaspar" u="1"/>
        <s v="Funny Games (Film) by Haneke, Michael" u="1"/>
        <s v="**21st Century Extremes** by " u="1"/>
        <s v="Hogg (Reprinted/Rediscovered in 21st C) by Delany, Samuel R." u="1"/>
        <s v="The Troop by Cutter, Nick (Craig Davidson)" u="1"/>
        <s v="Lucky Jim by Kingsley Amis" u="1"/>
        <s v="The Painted Bird by Jerzy Kosiński" u="1"/>
        <s v="Apologia Pro Vita Sua by John Henry Newman" u="1"/>
        <s v="Children of Lucifer by Luijk, Ruben van" u="1"/>
        <s v="Demonology: Of King James I by James I, King" u="1"/>
        <s v="An Episode in the Life of a Landscape Painter by César Aira" u="1"/>
        <s v="The Last Samurai by Helen DeWitt" u="1"/>
        <s v="Rejection by Tony Tulathimutte" u="1"/>
        <s v="Train Dreams by Denis Johnson" u="1"/>
        <s v="Erasure by Percival Everett" u="1"/>
        <s v="James by Percival Everett" u="1"/>
        <s v="The Trees by Percival Everett" u="1"/>
        <s v="Michael Kohlhaas by Heinrich von Kleist" u="1"/>
        <s v="The Penguin Book of the Undead by Bruce, Scott G" u="1"/>
        <s v="The Return of the Caravels by Antunes, Antonio Lobo" u="1"/>
        <s v="Poking Holes by Juan Valencia" u="1"/>
        <s v="The Magician by Christopher Zeischegg" u="1"/>
        <s v="Beauty and Sadness by Yasunari Kawabata" u="1"/>
        <s v="Thousand Cranes by Yasunari Kawabata" u="1"/>
        <s v="Snow Country by Yasunari Kawabata" u="1"/>
        <s v="The Wild Geese by Ōgai Mori" u="1"/>
        <s v="Kokoro by Natsume Sōseki" u="1"/>
        <s v="Seven Japanese Tales by Jun'ichirō Tanizaki" u="1"/>
        <s v="Botchan by Natsume Sōseki" u="1"/>
        <s v="Cities of the Red Night by " u="1"/>
        <s v="Green Tea: and Other Weird Stories by Le Fanu, Sheridan" u="1"/>
        <s v="Moby-Dick or, The Whale by Melville, Herman" u="1"/>
        <s v="Moby-Dick by Melville, Herman" u="1"/>
        <s v="Roadside Picnic by Strugatsky, Arkady" u="1"/>
        <s v="The Chemical Wedding of Christian Rosenkreutz by " u="1"/>
        <s v="The Complete Grimm's Fairy Tales by Grimm, Jacob" u="1"/>
        <s v="If on a Winter’s Night a Traveler  by Calvino, Italo" u="1"/>
        <s v="The Illiterate by Kristof, Agota" u="1"/>
        <s v="The Notebook - The Proof - The Third Lie by Kristof, Agota" u="1"/>
        <s v="Necronomicon: The Best Weird Tales of H.P. Lovecraft (GOLLANCZ S.F.) by Lovecraft, H.P." u="1"/>
      </sharedItems>
    </cacheField>
    <cacheField name="Goodreads_URL" numFmtId="0">
      <sharedItems containsNonDate="0" containsString="0" containsBlank="1"/>
    </cacheField>
    <cacheField name="Hardcover_URL" numFmtId="0">
      <sharedItems containsNonDate="0" containsString="0" containsBlank="1"/>
    </cacheField>
  </cacheFields>
  <extLst>
    <ext xmlns:x14="http://schemas.microsoft.com/office/spreadsheetml/2009/9/main" uri="{725AE2AE-9491-48be-B2B4-4EB974FC3084}">
      <x14:pivotCacheDefinition pivotCacheId="19450878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41">
  <r>
    <s v="P-ABBOTT MCNEILL WHISTLER|JAMES"/>
    <s v="James"/>
    <s v="Abbott McNeill Whistler"/>
    <m/>
    <s v="Painter"/>
    <x v="0"/>
    <s v="American"/>
    <m/>
    <m/>
    <m/>
    <m/>
    <m/>
    <m/>
    <m/>
    <m/>
    <m/>
    <m/>
    <s v="James, Abbott McNeill Whistler"/>
    <s v="Abbott McNeill Whistler, James"/>
    <s v="N"/>
    <m/>
  </r>
  <r>
    <s v="P-ABE|KŌBŌ"/>
    <s v="Kōbō"/>
    <s v="Abe"/>
    <s v="Kimifusa Abe"/>
    <s v="Novelist, Playwright"/>
    <x v="0"/>
    <s v="Japanese"/>
    <m/>
    <m/>
    <m/>
    <m/>
    <m/>
    <m/>
    <m/>
    <m/>
    <m/>
    <m/>
    <s v="Kōbō, Abe"/>
    <s v="Abe, Kōbō"/>
    <s v="N"/>
    <m/>
  </r>
  <r>
    <s v="P-ABERTH|SUSAN L."/>
    <s v="Susan L."/>
    <s v="Aberth"/>
    <m/>
    <s v="Art Historian; Professor"/>
    <x v="1"/>
    <s v="American"/>
    <m/>
    <m/>
    <m/>
    <m/>
    <m/>
    <m/>
    <m/>
    <m/>
    <m/>
    <m/>
    <s v="Susan L., Aberth"/>
    <s v="Aberth, Susan L."/>
    <s v="N"/>
    <m/>
  </r>
  <r>
    <s v="P-ABILDGAARD|NICOLAI"/>
    <s v="Nicolai"/>
    <s v="Abildgaard"/>
    <m/>
    <s v="Painter, Sculptor, Architect"/>
    <x v="0"/>
    <s v="Danish"/>
    <m/>
    <m/>
    <m/>
    <m/>
    <m/>
    <m/>
    <m/>
    <m/>
    <m/>
    <m/>
    <s v="Nicolai, Abildgaard"/>
    <s v="Abildgaard, Nicolai"/>
    <s v="N"/>
    <m/>
  </r>
  <r>
    <s v="P-ABISH|WALTER"/>
    <s v="Walter"/>
    <s v="Abish"/>
    <m/>
    <s v="Novelist; Essayist; Academic"/>
    <x v="0"/>
    <s v="Austrian; American"/>
    <n v="9"/>
    <s v="May"/>
    <n v="1931"/>
    <m/>
    <m/>
    <n v="28"/>
    <s v="May"/>
    <n v="2022"/>
    <m/>
    <m/>
    <s v="Walter, Abish"/>
    <s v="Abish, Walter"/>
    <s v="N"/>
    <m/>
  </r>
  <r>
    <s v="P-ABLOH|VIRGIL"/>
    <s v="Virgil"/>
    <s v="Abloh"/>
    <s v="Virgil Abloh"/>
    <s v="Designer; Architect; Artist"/>
    <x v="0"/>
    <s v="American"/>
    <m/>
    <m/>
    <m/>
    <m/>
    <m/>
    <m/>
    <m/>
    <m/>
    <m/>
    <m/>
    <s v="Virgil, Abloh"/>
    <s v="Abloh, Virgil"/>
    <s v="N"/>
    <m/>
  </r>
  <r>
    <s v="P-ABRAHAMSON|LENNY"/>
    <s v="Lenny"/>
    <s v="Abrahamson"/>
    <m/>
    <s v="Film Director"/>
    <x v="0"/>
    <s v="Irish"/>
    <m/>
    <m/>
    <m/>
    <m/>
    <m/>
    <m/>
    <m/>
    <m/>
    <m/>
    <m/>
    <s v="Lenny, Abrahamson"/>
    <s v="Abrahamson, Lenny"/>
    <s v="N"/>
    <m/>
  </r>
  <r>
    <s v="P-ABRAM|DAVID"/>
    <s v="David"/>
    <s v="Abram"/>
    <m/>
    <s v="Philosopher; Ecologist"/>
    <x v="0"/>
    <s v="American"/>
    <m/>
    <m/>
    <m/>
    <m/>
    <m/>
    <m/>
    <m/>
    <m/>
    <m/>
    <m/>
    <s v="David, Abram"/>
    <s v="Abram, David"/>
    <s v="N"/>
    <m/>
  </r>
  <r>
    <s v="P-ABRAMOVIĆ|MARINA"/>
    <s v="Marina"/>
    <s v="Abramović"/>
    <m/>
    <s v="Performance Artist, Painter"/>
    <x v="1"/>
    <s v="Serbian"/>
    <m/>
    <m/>
    <m/>
    <m/>
    <m/>
    <m/>
    <m/>
    <m/>
    <m/>
    <m/>
    <s v="Marina, Abramović"/>
    <s v="Abramović, Marina"/>
    <s v="N"/>
    <m/>
  </r>
  <r>
    <s v="P-ABRAMS|J.J."/>
    <s v="J.J."/>
    <s v="Abrams"/>
    <s v="Jeffrey Jacob Abrams"/>
    <s v="Director; Producer; Screenwriter; Composer; Actor"/>
    <x v="0"/>
    <s v="American"/>
    <n v="27"/>
    <s v="June"/>
    <n v="1966"/>
    <m/>
    <m/>
    <m/>
    <m/>
    <m/>
    <m/>
    <m/>
    <s v="J.J., Abrams"/>
    <s v="Abrams, J.J."/>
    <s v="N"/>
    <m/>
  </r>
  <r>
    <s v="P-ACHEBE|CHINUA"/>
    <s v="Chinua"/>
    <s v="Achebe"/>
    <m/>
    <s v="Novelist, Poet, Critic"/>
    <x v="0"/>
    <s v="Nigerian"/>
    <m/>
    <m/>
    <m/>
    <m/>
    <m/>
    <m/>
    <m/>
    <m/>
    <m/>
    <m/>
    <s v="Chinua, Achebe"/>
    <s v="Achebe, Chinua"/>
    <s v="N"/>
    <m/>
  </r>
  <r>
    <s v="P-ACHUCARRO|FERNANDO"/>
    <s v="Fernando"/>
    <s v="Achucarro"/>
    <m/>
    <s v="Painter"/>
    <x v="0"/>
    <s v="Paraguayan"/>
    <m/>
    <m/>
    <m/>
    <m/>
    <m/>
    <m/>
    <m/>
    <m/>
    <m/>
    <m/>
    <s v="Fernando, Achucarro"/>
    <s v="Achucarro, Fernando"/>
    <s v="N"/>
    <m/>
  </r>
  <r>
    <s v="P-ACKER|KATHY"/>
    <s v="Kathy"/>
    <s v="Acker"/>
    <m/>
    <s v="Novelist; Poet; Essayist"/>
    <x v="1"/>
    <s v="American"/>
    <m/>
    <m/>
    <m/>
    <m/>
    <m/>
    <m/>
    <m/>
    <m/>
    <m/>
    <m/>
    <s v="Kathy, Acker"/>
    <s v="Acker, Kathy"/>
    <s v="N"/>
    <m/>
  </r>
  <r>
    <s v="P-ADAIR|GILBERT"/>
    <s v="Gilbert"/>
    <s v="Adair"/>
    <m/>
    <s v="Novelist, Film Critic"/>
    <x v="0"/>
    <s v="British"/>
    <m/>
    <m/>
    <m/>
    <m/>
    <m/>
    <m/>
    <m/>
    <m/>
    <m/>
    <m/>
    <s v="Gilbert, Adair"/>
    <s v="Adair, Gilbert"/>
    <s v="N"/>
    <m/>
  </r>
  <r>
    <s v="P-ADLER|RENATA"/>
    <s v="Renata"/>
    <s v="Adler"/>
    <m/>
    <s v="Novelist; Journalist; Film Critic"/>
    <x v="1"/>
    <s v="American"/>
    <m/>
    <m/>
    <m/>
    <m/>
    <m/>
    <m/>
    <m/>
    <m/>
    <m/>
    <m/>
    <s v="Renata, Adler"/>
    <s v="Adler, Renata"/>
    <s v="N"/>
    <m/>
  </r>
  <r>
    <s v="P-ADORNO|THEODOR"/>
    <s v="Theodor"/>
    <s v="Adorno"/>
    <s v="Theodor Ludwig Wiesengrund"/>
    <s v="Philosopher, Sociologist"/>
    <x v="0"/>
    <s v="German"/>
    <m/>
    <m/>
    <m/>
    <m/>
    <m/>
    <m/>
    <m/>
    <m/>
    <m/>
    <m/>
    <s v="Theodor, Adorno"/>
    <s v="Adorno, Theodor"/>
    <s v="N"/>
    <m/>
  </r>
  <r>
    <s v="P-ADORNO|THEODOR W."/>
    <s v="Theodor W."/>
    <s v="Adorno"/>
    <s v="Theodor Ludwig Wiesengrund"/>
    <s v="Philosopher; Sociologist; Musicologist; Composer"/>
    <x v="0"/>
    <s v="German"/>
    <n v="11"/>
    <s v="September"/>
    <n v="1903"/>
    <m/>
    <m/>
    <n v="6"/>
    <s v="August"/>
    <n v="1969"/>
    <m/>
    <m/>
    <s v="Theodor W., Adorno"/>
    <s v="Adorno, Theodor W."/>
    <s v="N"/>
    <m/>
  </r>
  <r>
    <s v="P-|AESOP"/>
    <s v="Aesop"/>
    <m/>
    <m/>
    <s v="Storyteller"/>
    <x v="0"/>
    <s v="Greek"/>
    <m/>
    <m/>
    <m/>
    <m/>
    <m/>
    <m/>
    <m/>
    <m/>
    <m/>
    <m/>
    <s v="Aesop"/>
    <s v="Aesop"/>
    <s v="N"/>
    <m/>
  </r>
  <r>
    <s v="P-AF KLINT|HILMA"/>
    <s v="Hilma"/>
    <s v="af Klint"/>
    <m/>
    <s v="Painter, Mystic"/>
    <x v="1"/>
    <s v="Swedish"/>
    <m/>
    <m/>
    <m/>
    <m/>
    <m/>
    <m/>
    <m/>
    <m/>
    <m/>
    <m/>
    <s v="Hilma, af Klint"/>
    <s v="af Klint, Hilma"/>
    <s v="N"/>
    <m/>
  </r>
  <r>
    <s v="P-AGAMBEN|GIORGIO"/>
    <s v="Giorgio"/>
    <s v="Agamben"/>
    <m/>
    <s v="Philosopher"/>
    <x v="0"/>
    <s v="Italian"/>
    <m/>
    <m/>
    <m/>
    <m/>
    <m/>
    <m/>
    <m/>
    <m/>
    <m/>
    <m/>
    <s v="Giorgio, Agamben"/>
    <s v="Agamben, Giorgio"/>
    <s v="N"/>
    <m/>
  </r>
  <r>
    <s v="P-AICKMAN|ROBERT"/>
    <s v="Robert"/>
    <s v="Aickman"/>
    <m/>
    <s v="Writer, Conservationist"/>
    <x v="0"/>
    <s v="British"/>
    <m/>
    <m/>
    <m/>
    <m/>
    <m/>
    <m/>
    <m/>
    <m/>
    <m/>
    <m/>
    <s v="Robert, Aickman"/>
    <s v="Aickman, Robert"/>
    <s v="N"/>
    <m/>
  </r>
  <r>
    <s v="P-AILEY|ALVIN"/>
    <s v="Alvin"/>
    <s v="Ailey"/>
    <s v="Alvin Ailey Jr."/>
    <s v="Dancer; Choreographer; Activist; Director"/>
    <x v="0"/>
    <s v="American"/>
    <m/>
    <m/>
    <m/>
    <m/>
    <m/>
    <m/>
    <m/>
    <m/>
    <m/>
    <m/>
    <s v="Alvin, Ailey"/>
    <s v="Ailey, Alvin"/>
    <s v="N"/>
    <m/>
  </r>
  <r>
    <s v="P-AIRA|CÉSAR"/>
    <s v="César"/>
    <s v="Aira"/>
    <m/>
    <s v="Novelist; Translator; Essayist"/>
    <x v="0"/>
    <s v="Argentinian"/>
    <n v="23"/>
    <s v="February"/>
    <n v="1949"/>
    <m/>
    <m/>
    <m/>
    <m/>
    <m/>
    <m/>
    <m/>
    <s v="César, Aira"/>
    <s v="Aira, César"/>
    <s v="N"/>
    <m/>
  </r>
  <r>
    <s v="P-AIVAZOVSKY|IVAN"/>
    <s v="Ivan"/>
    <s v="Aivazovsky"/>
    <s v="Ivan Konstantinovich Aivazovsky"/>
    <s v="Painter"/>
    <x v="0"/>
    <s v="Russian; Armenian"/>
    <m/>
    <m/>
    <m/>
    <m/>
    <m/>
    <m/>
    <m/>
    <m/>
    <m/>
    <m/>
    <s v="Ivan, Aivazovsky"/>
    <s v="Aivazovsky, Ivan"/>
    <s v="N"/>
    <m/>
  </r>
  <r>
    <s v="P-AJVAZ|MICHAL"/>
    <s v="Michal"/>
    <s v="Ajvaz"/>
    <m/>
    <s v="Novelist, Poet, Essayist"/>
    <x v="0"/>
    <s v="Czech"/>
    <m/>
    <m/>
    <m/>
    <m/>
    <m/>
    <m/>
    <m/>
    <m/>
    <m/>
    <m/>
    <s v="Michal, Ajvaz"/>
    <s v="Ajvaz, Michal"/>
    <s v="N"/>
    <m/>
  </r>
  <r>
    <s v="P-AKBAR|KAVEH"/>
    <s v="Kaveh"/>
    <s v="Akbar"/>
    <m/>
    <s v="Poet; Scholar"/>
    <x v="0"/>
    <s v="Iranian; American"/>
    <n v="15"/>
    <s v="January"/>
    <n v="1989"/>
    <m/>
    <m/>
    <m/>
    <m/>
    <m/>
    <m/>
    <m/>
    <s v="Kaveh, Akbar"/>
    <s v="Akbar, Kaveh"/>
    <s v="N"/>
    <m/>
  </r>
  <r>
    <s v="P-AKERMAN|CHANTAL"/>
    <s v="Chantal"/>
    <s v="Akerman"/>
    <m/>
    <s v="Film Director, Artist"/>
    <x v="1"/>
    <s v="Belgian"/>
    <m/>
    <m/>
    <m/>
    <m/>
    <m/>
    <m/>
    <m/>
    <m/>
    <m/>
    <m/>
    <s v="Chantal, Akerman"/>
    <s v="Akerman, Chantal"/>
    <s v="N"/>
    <m/>
  </r>
  <r>
    <s v="P-AKHMATOVA|ANNA"/>
    <s v="Anna"/>
    <s v="Akhmatova"/>
    <m/>
    <s v="Poet"/>
    <x v="1"/>
    <s v="Russian"/>
    <m/>
    <m/>
    <m/>
    <m/>
    <m/>
    <m/>
    <m/>
    <m/>
    <m/>
    <m/>
    <s v="Anna, Akhmatova"/>
    <s v="Akhmatova, Anna"/>
    <s v="N"/>
    <m/>
  </r>
  <r>
    <s v="P-AKUTAGAWA|RYŪNOSUKE"/>
    <s v="Ryūnosuke"/>
    <s v="Akutagawa"/>
    <m/>
    <s v="Short Story Writer, Poet"/>
    <x v="0"/>
    <s v="Japanese"/>
    <m/>
    <m/>
    <m/>
    <m/>
    <m/>
    <m/>
    <m/>
    <m/>
    <m/>
    <m/>
    <s v="Ryūnosuke, Akutagawa"/>
    <s v="Akutagawa, Ryūnosuke"/>
    <s v="N"/>
    <m/>
  </r>
  <r>
    <s v="P-ALAIN-FOURNIER|HENRI"/>
    <s v="Henri"/>
    <s v="Alain-Fournier"/>
    <s v="Henri-Alban Fournier"/>
    <s v="Novelist"/>
    <x v="0"/>
    <s v="French"/>
    <m/>
    <m/>
    <m/>
    <m/>
    <m/>
    <m/>
    <m/>
    <m/>
    <m/>
    <m/>
    <s v="Henri, Alain-Fournier"/>
    <s v="Alain-Fournier, Henri"/>
    <s v="N"/>
    <m/>
  </r>
  <r>
    <s v="P-ALBEE|EDWARD"/>
    <s v="Edward"/>
    <s v="Albee"/>
    <s v="Edward Franklin Albee III"/>
    <s v="Playwright"/>
    <x v="0"/>
    <s v="American"/>
    <n v="12"/>
    <s v="March"/>
    <n v="1928"/>
    <m/>
    <m/>
    <n v="16"/>
    <s v="September"/>
    <n v="2016"/>
    <m/>
    <m/>
    <s v="Edward, Albee"/>
    <s v="Albee, Edward"/>
    <s v="N"/>
    <m/>
  </r>
  <r>
    <s v="P-ALBRIGHT|IVAN"/>
    <s v="Ivan"/>
    <s v="Albright"/>
    <m/>
    <s v="Painter"/>
    <x v="0"/>
    <s v="American"/>
    <m/>
    <m/>
    <m/>
    <m/>
    <m/>
    <m/>
    <m/>
    <m/>
    <m/>
    <m/>
    <s v="Ivan, Albright"/>
    <s v="Albright, Ivan"/>
    <s v="N"/>
    <m/>
  </r>
  <r>
    <s v="P-ALBRIGHT|MADELEINE K."/>
    <s v="Madeleine K."/>
    <s v="Albright"/>
    <s v="Marie Jana Korbelová"/>
    <s v="Diplomat, Political Scientist"/>
    <x v="1"/>
    <s v="Czech; American"/>
    <m/>
    <m/>
    <m/>
    <m/>
    <m/>
    <m/>
    <m/>
    <m/>
    <m/>
    <m/>
    <s v="Madeleine K., Albright"/>
    <s v="Albright, Madeleine K."/>
    <s v="N"/>
    <m/>
  </r>
  <r>
    <s v="P-ALCOTT|LOUISA MAY"/>
    <s v="Louisa May"/>
    <s v="Alcott"/>
    <m/>
    <s v="Novelist"/>
    <x v="1"/>
    <s v="American"/>
    <m/>
    <m/>
    <m/>
    <m/>
    <m/>
    <m/>
    <m/>
    <m/>
    <m/>
    <m/>
    <s v="Louisa May, Alcott"/>
    <s v="Alcott, Louisa May"/>
    <s v="N"/>
    <m/>
  </r>
  <r>
    <s v="P-AL-ESSA|BOTHAYNA"/>
    <s v="Bothayna"/>
    <s v="Al-Essa"/>
    <m/>
    <s v="Author"/>
    <x v="1"/>
    <s v="Kuwaiti"/>
    <n v="18"/>
    <s v="September"/>
    <n v="1982"/>
    <m/>
    <m/>
    <m/>
    <m/>
    <m/>
    <m/>
    <m/>
    <s v="Bothayna, Al-Essa"/>
    <s v="Al-Essa, Bothayna"/>
    <s v="N"/>
    <m/>
  </r>
  <r>
    <s v="P-ALEXANDRAKIS|ALEXANDROS"/>
    <s v="Alexandros"/>
    <s v="Alexandrakis"/>
    <m/>
    <s v="Painter"/>
    <x v="0"/>
    <s v="Greek"/>
    <m/>
    <m/>
    <m/>
    <m/>
    <m/>
    <m/>
    <m/>
    <m/>
    <m/>
    <m/>
    <s v="Alexandros, Alexandrakis"/>
    <s v="Alexandrakis, Alexandros"/>
    <s v="N"/>
    <m/>
  </r>
  <r>
    <s v="P-ALEXIEVICH|SVETLANA"/>
    <s v="Svetlana"/>
    <s v="Alexievich"/>
    <m/>
    <s v="Journalist, Oral Historian"/>
    <x v="1"/>
    <s v="Belarusian"/>
    <m/>
    <m/>
    <m/>
    <m/>
    <m/>
    <m/>
    <m/>
    <m/>
    <m/>
    <m/>
    <s v="Svetlana, Alexievich"/>
    <s v="Alexievich, Svetlana"/>
    <s v="N"/>
    <m/>
  </r>
  <r>
    <s v="P-ALFASSA|MIRRA"/>
    <s v="Mirra"/>
    <s v="Alfassa"/>
    <s v="The Mother"/>
    <s v="Spiritual Writer, Occultist"/>
    <x v="1"/>
    <s v="French"/>
    <m/>
    <m/>
    <m/>
    <m/>
    <m/>
    <m/>
    <m/>
    <m/>
    <m/>
    <m/>
    <s v="Mirra, Alfassa"/>
    <s v="Alfassa, Mirra"/>
    <s v="N"/>
    <m/>
  </r>
  <r>
    <s v="P-|AL-GHAZALI"/>
    <s v="Al-Ghazali"/>
    <m/>
    <s v="Abu Hamid Muhammad ibn Muhammad al-Ghazali"/>
    <s v="Philosopher, Theologian"/>
    <x v="0"/>
    <s v="Persian"/>
    <m/>
    <m/>
    <m/>
    <m/>
    <m/>
    <m/>
    <m/>
    <m/>
    <m/>
    <m/>
    <s v="Al-Ghazali"/>
    <s v="Al-Ghazali"/>
    <s v="N"/>
    <m/>
  </r>
  <r>
    <s v="P-ALI|SABAHATTIN"/>
    <s v="Sabahattin"/>
    <s v="Ali"/>
    <m/>
    <s v="Novelist; Short Story Writer; Poet; Journalist"/>
    <x v="0"/>
    <s v="Turkish"/>
    <n v="25"/>
    <s v="February"/>
    <n v="1907"/>
    <m/>
    <m/>
    <n v="2"/>
    <s v="April"/>
    <n v="1948"/>
    <m/>
    <m/>
    <s v="Sabahattin, Ali"/>
    <s v="Ali, Sabahattin"/>
    <s v="N"/>
    <m/>
  </r>
  <r>
    <s v="P-ALIGHIERI|DANTE"/>
    <s v="Dante"/>
    <s v="Alighieri"/>
    <m/>
    <s v="Poet"/>
    <x v="0"/>
    <s v="Italian"/>
    <m/>
    <m/>
    <m/>
    <m/>
    <m/>
    <m/>
    <m/>
    <m/>
    <m/>
    <m/>
    <s v="Dante, Alighieri"/>
    <s v="Alighieri, Dante"/>
    <s v="N"/>
    <m/>
  </r>
  <r>
    <s v="P-ALLAN|SCOTT"/>
    <s v="Scott"/>
    <s v="Allan"/>
    <m/>
    <s v="Curator; Art Historian"/>
    <x v="0"/>
    <s v="American"/>
    <m/>
    <m/>
    <m/>
    <m/>
    <m/>
    <m/>
    <m/>
    <m/>
    <m/>
    <m/>
    <s v="Scott, Allan"/>
    <s v="Allan, Scott"/>
    <s v="N"/>
    <m/>
  </r>
  <r>
    <s v="P-ALLEGRI|GREGORIO"/>
    <s v="Gregorio"/>
    <s v="Allegri"/>
    <s v="Gregorio Allegri"/>
    <s v="Composer; Priest"/>
    <x v="0"/>
    <s v="Italian"/>
    <m/>
    <m/>
    <m/>
    <m/>
    <m/>
    <m/>
    <m/>
    <m/>
    <m/>
    <m/>
    <s v="Gregorio, Allegri"/>
    <s v="Allegri, Gregorio"/>
    <s v="N"/>
    <m/>
  </r>
  <r>
    <s v="P-ALLENDE|ISABEL"/>
    <s v="Isabel"/>
    <s v="Allende"/>
    <m/>
    <s v="Novelist"/>
    <x v="1"/>
    <s v="Chilean; American"/>
    <m/>
    <m/>
    <m/>
    <m/>
    <m/>
    <m/>
    <m/>
    <m/>
    <m/>
    <m/>
    <s v="Isabel, Allende"/>
    <s v="Allende, Isabel"/>
    <s v="N"/>
    <m/>
  </r>
  <r>
    <s v="P-ALLISON|DOROTHY"/>
    <s v="Dorothy"/>
    <s v="Allison"/>
    <m/>
    <s v="Novelist, Essayist"/>
    <x v="1"/>
    <s v="American"/>
    <m/>
    <m/>
    <m/>
    <m/>
    <m/>
    <m/>
    <m/>
    <m/>
    <m/>
    <m/>
    <s v="Dorothy, Allison"/>
    <s v="Allison, Dorothy"/>
    <s v="N"/>
    <m/>
  </r>
  <r>
    <s v="P-ALMA-TADEMA|LAWRENCE"/>
    <s v="Lawrence"/>
    <s v="Alma-Tadema"/>
    <m/>
    <s v="Painter"/>
    <x v="0"/>
    <s v="Dutch; British"/>
    <m/>
    <m/>
    <m/>
    <m/>
    <m/>
    <m/>
    <m/>
    <m/>
    <m/>
    <m/>
    <s v="Lawrence, Alma-Tadema"/>
    <s v="Alma-Tadema, Lawrence"/>
    <s v="N"/>
    <m/>
  </r>
  <r>
    <s v="P-ALONSO|LISANDRO"/>
    <s v="Lisandro"/>
    <s v="Alonso"/>
    <m/>
    <s v="Film Director"/>
    <x v="0"/>
    <s v="Argentine"/>
    <m/>
    <m/>
    <m/>
    <m/>
    <m/>
    <m/>
    <m/>
    <m/>
    <m/>
    <m/>
    <s v="Lisandro, Alonso"/>
    <s v="Alonso, Lisandro"/>
    <s v="N"/>
    <m/>
  </r>
  <r>
    <s v="P-ALTDORFER|ALBRECHT"/>
    <s v="Albrecht"/>
    <s v="Altdorfer"/>
    <m/>
    <s v="Painter, Printmaker, Architect"/>
    <x v="0"/>
    <s v="German"/>
    <m/>
    <m/>
    <m/>
    <m/>
    <m/>
    <m/>
    <m/>
    <m/>
    <m/>
    <m/>
    <s v="Albrecht, Altdorfer"/>
    <s v="Altdorfer, Albrecht"/>
    <s v="N"/>
    <m/>
  </r>
  <r>
    <s v="P-AMBROSE|STEPHEN E."/>
    <s v="Stephen E."/>
    <s v="Ambrose"/>
    <m/>
    <s v="Historian"/>
    <x v="0"/>
    <s v="American"/>
    <m/>
    <m/>
    <m/>
    <m/>
    <m/>
    <m/>
    <m/>
    <m/>
    <m/>
    <m/>
    <s v="Stephen E., Ambrose"/>
    <s v="Ambrose, Stephen E."/>
    <s v="N"/>
    <m/>
  </r>
  <r>
    <s v="P-AMÉRY|JEAN"/>
    <s v="Jean"/>
    <s v="Améry"/>
    <s v="Hans Chaim Mayer"/>
    <s v="Essayist, Critic, Novelist"/>
    <x v="0"/>
    <s v="Austrian"/>
    <m/>
    <m/>
    <m/>
    <m/>
    <m/>
    <m/>
    <m/>
    <m/>
    <m/>
    <m/>
    <s v="Jean, Améry"/>
    <s v="Améry, Jean"/>
    <s v="N"/>
    <m/>
  </r>
  <r>
    <s v="P-AMIRPOUR|ANA LILY"/>
    <s v="Ana Lily"/>
    <s v="Amirpour"/>
    <m/>
    <s v="Film Director, Screenwriter"/>
    <x v="1"/>
    <s v="Iranian; American"/>
    <m/>
    <m/>
    <m/>
    <m/>
    <m/>
    <m/>
    <m/>
    <m/>
    <m/>
    <m/>
    <s v="Ana Lily, Amirpour"/>
    <s v="Amirpour, Ana Lily"/>
    <s v="N"/>
    <m/>
  </r>
  <r>
    <s v="P-AMIS|KINGSLEY"/>
    <s v="Kingsley"/>
    <s v="Amis"/>
    <s v="Sir Kingsley William Amis"/>
    <s v="Novelist; Poet; Critic; Teacher"/>
    <x v="0"/>
    <s v="English"/>
    <n v="16"/>
    <s v="April"/>
    <n v="1922"/>
    <m/>
    <m/>
    <n v="22"/>
    <s v="October"/>
    <n v="1995"/>
    <m/>
    <m/>
    <s v="Kingsley, Amis"/>
    <s v="Amis, Kingsley"/>
    <s v="N"/>
    <m/>
  </r>
  <r>
    <s v="P-AMIS|MARTIN"/>
    <s v="Martin"/>
    <s v="Amis"/>
    <s v="Martin Louis Amis"/>
    <s v="Novelist; Essayist; Memoirist; Screenwriter; Critic"/>
    <x v="0"/>
    <s v="English"/>
    <n v="25"/>
    <s v="August"/>
    <n v="1949"/>
    <m/>
    <m/>
    <n v="19"/>
    <s v="May"/>
    <n v="2023"/>
    <m/>
    <m/>
    <s v="Martin, Amis"/>
    <s v="Amis, Martin"/>
    <s v="N"/>
    <m/>
  </r>
  <r>
    <s v="P-|ANAXAGORAS"/>
    <s v="Anaxagoras"/>
    <m/>
    <m/>
    <s v="Philosopher"/>
    <x v="0"/>
    <s v="Greek"/>
    <m/>
    <m/>
    <m/>
    <m/>
    <m/>
    <m/>
    <m/>
    <m/>
    <m/>
    <m/>
    <s v="Anaxagoras"/>
    <s v="Anaxagoras"/>
    <s v="N"/>
    <m/>
  </r>
  <r>
    <s v="P-|ANAXIMANDER"/>
    <s v="Anaximander"/>
    <m/>
    <m/>
    <s v="Philosopher"/>
    <x v="0"/>
    <s v="Greek"/>
    <m/>
    <m/>
    <m/>
    <m/>
    <m/>
    <m/>
    <m/>
    <m/>
    <m/>
    <m/>
    <s v="Anaximander"/>
    <s v="Anaximander"/>
    <s v="N"/>
    <m/>
  </r>
  <r>
    <s v="P-|ANAXIMENES"/>
    <s v="Anaximenes"/>
    <m/>
    <m/>
    <s v="Philosopher"/>
    <x v="0"/>
    <s v="Greek"/>
    <m/>
    <m/>
    <m/>
    <m/>
    <m/>
    <m/>
    <m/>
    <m/>
    <m/>
    <m/>
    <s v="Anaximenes"/>
    <s v="Anaximenes"/>
    <s v="N"/>
    <m/>
  </r>
  <r>
    <s v="P-ANDERSON|BENEDICT"/>
    <s v="Benedict"/>
    <s v="Anderson"/>
    <s v="Benedict Richard O'Gorman Anderson"/>
    <s v="Political Scientist; Historian; Academic"/>
    <x v="0"/>
    <s v="Anglo-Irish; American"/>
    <n v="26"/>
    <s v="August"/>
    <n v="1936"/>
    <m/>
    <m/>
    <n v="13"/>
    <s v="December"/>
    <n v="2015"/>
    <m/>
    <m/>
    <s v="Benedict, Anderson"/>
    <s v="Anderson, Benedict"/>
    <s v="N"/>
    <m/>
  </r>
  <r>
    <s v="P-ANDERSSON|ROY"/>
    <s v="Roy"/>
    <s v="Andersson"/>
    <m/>
    <s v="Film Director"/>
    <x v="0"/>
    <s v="Swedish"/>
    <m/>
    <m/>
    <m/>
    <m/>
    <m/>
    <m/>
    <m/>
    <m/>
    <m/>
    <m/>
    <s v="Roy, Andersson"/>
    <s v="Andersson, Roy"/>
    <s v="N"/>
    <m/>
  </r>
  <r>
    <s v="P-ANDO|TADAO"/>
    <s v="Tadao"/>
    <s v="Ando"/>
    <s v="Tadao Ando"/>
    <s v="Architect; Professor"/>
    <x v="0"/>
    <s v="Japanese"/>
    <m/>
    <m/>
    <m/>
    <m/>
    <m/>
    <m/>
    <m/>
    <m/>
    <m/>
    <m/>
    <s v="Tadao, Ando"/>
    <s v="Ando, Tadao"/>
    <s v="N"/>
    <m/>
  </r>
  <r>
    <s v="P-ANDREAE|JOHANN VALENTIN"/>
    <s v="Johann Valentin"/>
    <s v="Andreae"/>
    <m/>
    <s v="Theologian; Writer; Mystic; Reformer"/>
    <x v="0"/>
    <s v="German"/>
    <n v="17"/>
    <s v="August"/>
    <n v="1586"/>
    <m/>
    <m/>
    <n v="27"/>
    <s v="June"/>
    <n v="1654"/>
    <m/>
    <m/>
    <s v="Johann Valentin, Andreae"/>
    <s v="Andreae, Johann Valentin"/>
    <s v="N"/>
    <m/>
  </r>
  <r>
    <s v="P-ANDREYEV|LEONID"/>
    <s v="Leonid"/>
    <s v="Andreyev"/>
    <s v="Leonid Nikolaievich Andreyev"/>
    <s v="Writer, Playwright"/>
    <x v="0"/>
    <s v="Russian"/>
    <m/>
    <m/>
    <m/>
    <m/>
    <m/>
    <m/>
    <m/>
    <m/>
    <m/>
    <m/>
    <s v="Leonid, Andreyev"/>
    <s v="Andreyev, Leonid"/>
    <s v="N"/>
    <m/>
  </r>
  <r>
    <s v="P-ANDRIĆ|IVO"/>
    <s v="Ivo"/>
    <s v="Andrić"/>
    <m/>
    <s v="Novelist, Poet"/>
    <x v="0"/>
    <s v="Yugoslav"/>
    <m/>
    <m/>
    <m/>
    <m/>
    <m/>
    <m/>
    <m/>
    <m/>
    <m/>
    <m/>
    <s v="Ivo, Andrić"/>
    <s v="Andrić, Ivo"/>
    <s v="N"/>
    <m/>
  </r>
  <r>
    <s v="P-ANDRYCHIEWICZ|ZYGMUNT"/>
    <s v="Zygmunt"/>
    <s v="Andrychiewicz"/>
    <m/>
    <s v="Painter"/>
    <x v="0"/>
    <s v="Polish"/>
    <m/>
    <m/>
    <m/>
    <m/>
    <m/>
    <m/>
    <m/>
    <m/>
    <m/>
    <m/>
    <s v="Zygmunt, Andrychiewicz"/>
    <s v="Andrychiewicz, Zygmunt"/>
    <s v="N"/>
    <m/>
  </r>
  <r>
    <s v="P-ANGELICO|FRA"/>
    <s v="Fra"/>
    <s v="Angelico"/>
    <s v="Guido di Pietro"/>
    <s v="Painter, Friar"/>
    <x v="0"/>
    <s v="Italian"/>
    <m/>
    <m/>
    <m/>
    <m/>
    <m/>
    <m/>
    <m/>
    <m/>
    <m/>
    <m/>
    <s v="Fra, Angelico"/>
    <s v="Angelico, Fra"/>
    <s v="N"/>
    <m/>
  </r>
  <r>
    <s v="P-ANGELOPOULOS|THEO"/>
    <s v="Theo"/>
    <s v="Angelopoulos"/>
    <m/>
    <s v="Film Director, Screenwriter"/>
    <x v="0"/>
    <s v="Greek"/>
    <m/>
    <m/>
    <m/>
    <m/>
    <m/>
    <m/>
    <m/>
    <m/>
    <m/>
    <m/>
    <s v="Theo, Angelopoulos"/>
    <s v="Angelopoulos, Theo"/>
    <s v="N"/>
    <m/>
  </r>
  <r>
    <s v="P-|ANONYMOUS"/>
    <s v="Anonymous"/>
    <m/>
    <m/>
    <s v="Painter"/>
    <x v="2"/>
    <s v="Various"/>
    <m/>
    <m/>
    <m/>
    <m/>
    <m/>
    <m/>
    <m/>
    <m/>
    <m/>
    <m/>
    <s v="Anonymous"/>
    <s v="Anonymous"/>
    <s v="N"/>
    <m/>
  </r>
  <r>
    <s v="P-ANSCOMBE|ELIZABETH"/>
    <s v="Elizabeth"/>
    <s v="Anscombe"/>
    <m/>
    <s v="Philosopher"/>
    <x v="1"/>
    <s v="British"/>
    <m/>
    <m/>
    <m/>
    <m/>
    <m/>
    <m/>
    <m/>
    <m/>
    <m/>
    <m/>
    <s v="Elizabeth, Anscombe"/>
    <s v="Anscombe, Elizabeth"/>
    <s v="N"/>
    <m/>
  </r>
  <r>
    <s v="P-ANTONI|GAUDI"/>
    <s v="Gaudi"/>
    <s v="Antoni"/>
    <s v="Antoni Gaudí i Cornet"/>
    <s v="Architect; Designer"/>
    <x v="0"/>
    <s v="Spanish"/>
    <m/>
    <m/>
    <m/>
    <m/>
    <m/>
    <m/>
    <m/>
    <m/>
    <m/>
    <m/>
    <s v="Gaudi, Antoni"/>
    <s v="Antoni, Gaudi"/>
    <s v="N"/>
    <m/>
  </r>
  <r>
    <s v="P-ANTONIO ROTARI|PIETRO"/>
    <s v="Pietro"/>
    <s v="Antonio Rotari"/>
    <m/>
    <s v="Painter"/>
    <x v="0"/>
    <s v="Italian"/>
    <m/>
    <m/>
    <m/>
    <m/>
    <m/>
    <m/>
    <m/>
    <m/>
    <m/>
    <m/>
    <s v="Pietro, Antonio Rotari"/>
    <s v="Antonio Rotari, Pietro"/>
    <s v="N"/>
    <m/>
  </r>
  <r>
    <s v="P-ANTONIONI|MICHELANGELO"/>
    <s v="Michelangelo"/>
    <s v="Antonioni"/>
    <m/>
    <s v="Film Director, Screenwriter"/>
    <x v="0"/>
    <s v="Italian"/>
    <m/>
    <m/>
    <m/>
    <m/>
    <m/>
    <m/>
    <m/>
    <m/>
    <m/>
    <m/>
    <s v="Michelangelo, Antonioni"/>
    <s v="Antonioni, Michelangelo"/>
    <s v="N"/>
    <m/>
  </r>
  <r>
    <s v="P-APOLLINAIRE|GUILLAUME"/>
    <s v="Guillaume"/>
    <s v="Apollinaire"/>
    <s v="Wilhelm Albert Włodzimierz Apolinary Kostrowicki"/>
    <s v="Poet, Art Critic"/>
    <x v="0"/>
    <s v="French; Polish"/>
    <m/>
    <m/>
    <m/>
    <m/>
    <m/>
    <m/>
    <m/>
    <m/>
    <m/>
    <m/>
    <s v="Guillaume, Apollinaire"/>
    <s v="Apollinaire, Guillaume"/>
    <s v="N"/>
    <m/>
  </r>
  <r>
    <s v="P-APPELFELD|AHARON"/>
    <s v="Aharon"/>
    <s v="Appelfeld"/>
    <m/>
    <s v="Novelist, Short Story Writer"/>
    <x v="0"/>
    <s v="Israeli"/>
    <m/>
    <m/>
    <m/>
    <m/>
    <m/>
    <m/>
    <m/>
    <m/>
    <m/>
    <m/>
    <s v="Aharon, Appelfeld"/>
    <s v="Appelfeld, Aharon"/>
    <s v="N"/>
    <m/>
  </r>
  <r>
    <s v="P-APPIAH|KWAME ANTHONY"/>
    <s v="Kwame Anthony"/>
    <s v="Appiah"/>
    <m/>
    <s v="Philosopher"/>
    <x v="0"/>
    <s v="Ghanaian; British; American"/>
    <m/>
    <m/>
    <m/>
    <m/>
    <m/>
    <m/>
    <m/>
    <m/>
    <m/>
    <m/>
    <s v="Kwame Anthony, Appiah"/>
    <s v="Appiah, Kwame Anthony"/>
    <s v="N"/>
    <m/>
  </r>
  <r>
    <s v="P-APPLEBAUM|ANNE"/>
    <s v="Anne"/>
    <s v="Applebaum"/>
    <m/>
    <s v="Historian, Journalist"/>
    <x v="1"/>
    <s v="American; Polish"/>
    <m/>
    <m/>
    <m/>
    <m/>
    <m/>
    <m/>
    <m/>
    <m/>
    <m/>
    <m/>
    <s v="Anne, Applebaum"/>
    <s v="Applebaum, Anne"/>
    <s v="N"/>
    <m/>
  </r>
  <r>
    <s v="P-|APULEIUS"/>
    <s v="Apuleius"/>
    <m/>
    <s v="Lucius Apuleius"/>
    <s v="Author; Philosopher; Rhetorician"/>
    <x v="0"/>
    <s v="Roman (Numidian)"/>
    <m/>
    <m/>
    <n v="124"/>
    <m/>
    <m/>
    <m/>
    <m/>
    <n v="170"/>
    <m/>
    <m/>
    <s v="Apuleius"/>
    <s v="Apuleius"/>
    <s v="N"/>
    <m/>
  </r>
  <r>
    <s v="P-AQUINAS|THOMAS"/>
    <s v="Thomas"/>
    <s v="Aquinas"/>
    <m/>
    <s v="Philosopher, Theologian"/>
    <x v="0"/>
    <s v="Italian"/>
    <m/>
    <m/>
    <m/>
    <m/>
    <m/>
    <m/>
    <m/>
    <m/>
    <m/>
    <m/>
    <s v="Thomas, Aquinas"/>
    <s v="Aquinas, Thomas"/>
    <s v="N"/>
    <m/>
  </r>
  <r>
    <s v="P-ARABI|IBN"/>
    <s v="Ibn"/>
    <s v="Arabi"/>
    <s v="Muhyiddin Ibn Arabi"/>
    <s v="Sufi Mystic; Philosopher"/>
    <x v="0"/>
    <s v="Andalusian"/>
    <m/>
    <m/>
    <m/>
    <m/>
    <m/>
    <m/>
    <m/>
    <m/>
    <m/>
    <m/>
    <s v="Ibn, Arabi"/>
    <s v="Arabi, Ibn"/>
    <s v="N"/>
    <m/>
  </r>
  <r>
    <s v="P-ARAGON|LOUIS"/>
    <s v="Louis"/>
    <s v="Aragon"/>
    <m/>
    <s v="Poet, Novelist"/>
    <x v="0"/>
    <s v="French"/>
    <m/>
    <m/>
    <m/>
    <m/>
    <m/>
    <m/>
    <m/>
    <m/>
    <m/>
    <m/>
    <s v="Louis, Aragon"/>
    <s v="Aragon, Louis"/>
    <s v="N"/>
    <m/>
  </r>
  <r>
    <s v="P-ARCHITECTS|FOREIGN OFFICE"/>
    <s v="Foreign Office"/>
    <s v="Architects"/>
    <s v="Various Members"/>
    <s v="Architects"/>
    <x v="3"/>
    <s v="British"/>
    <m/>
    <m/>
    <m/>
    <m/>
    <m/>
    <m/>
    <m/>
    <m/>
    <m/>
    <m/>
    <s v="Foreign Office, Architects"/>
    <s v="Architects, Foreign Office"/>
    <s v="N"/>
    <m/>
  </r>
  <r>
    <s v="P-ARENDT|HANNAH"/>
    <s v="Hannah"/>
    <s v="Arendt"/>
    <m/>
    <s v="Philosopher, Political Theorist"/>
    <x v="1"/>
    <s v="German; American"/>
    <m/>
    <m/>
    <m/>
    <m/>
    <m/>
    <m/>
    <m/>
    <m/>
    <m/>
    <m/>
    <s v="Hannah, Arendt"/>
    <s v="Arendt, Hannah"/>
    <s v="N"/>
    <m/>
  </r>
  <r>
    <s v="P-|ARISTOTLE"/>
    <s v="Aristotle"/>
    <m/>
    <m/>
    <s v="Philosopher"/>
    <x v="0"/>
    <s v="Greek"/>
    <m/>
    <m/>
    <m/>
    <m/>
    <m/>
    <m/>
    <m/>
    <m/>
    <m/>
    <m/>
    <s v="Aristotle"/>
    <s v="Aristotle"/>
    <s v="Y"/>
    <m/>
  </r>
  <r>
    <s v="P-ARMAND|LOUIS"/>
    <s v="Louis"/>
    <s v="Armand"/>
    <m/>
    <s v="Writer, Artist"/>
    <x v="0"/>
    <s v="Australian"/>
    <m/>
    <m/>
    <m/>
    <m/>
    <m/>
    <m/>
    <m/>
    <m/>
    <m/>
    <m/>
    <s v="Louis, Armand"/>
    <s v="Armand, Louis"/>
    <s v="N"/>
    <m/>
  </r>
  <r>
    <s v="P-ARMSTRONG|KAREN"/>
    <s v="Karen"/>
    <s v="Armstrong"/>
    <m/>
    <s v="Religious Scholar, Writer"/>
    <x v="1"/>
    <s v="British"/>
    <m/>
    <m/>
    <m/>
    <m/>
    <m/>
    <m/>
    <m/>
    <m/>
    <m/>
    <m/>
    <s v="Karen, Armstrong"/>
    <s v="Armstrong, Karen"/>
    <s v="N"/>
    <m/>
  </r>
  <r>
    <s v="P-ARONOFSKY|DARREN"/>
    <s v="Darren"/>
    <s v="Aronofsky"/>
    <m/>
    <s v="Film Director; Screenwriter"/>
    <x v="0"/>
    <s v="American"/>
    <m/>
    <m/>
    <m/>
    <m/>
    <m/>
    <m/>
    <m/>
    <m/>
    <m/>
    <m/>
    <s v="Darren, Aronofsky"/>
    <s v="Aronofsky, Darren"/>
    <s v="N"/>
    <m/>
  </r>
  <r>
    <s v="P-ARTAUD|ANTONIN"/>
    <s v="Antonin"/>
    <s v="Artaud"/>
    <m/>
    <s v="Playwright, Poet, Essayist, Theater Director"/>
    <x v="0"/>
    <s v="French"/>
    <m/>
    <m/>
    <m/>
    <m/>
    <m/>
    <m/>
    <m/>
    <m/>
    <m/>
    <m/>
    <s v="Antonin, Artaud"/>
    <s v="Artaud, Antonin"/>
    <s v="N"/>
    <m/>
  </r>
  <r>
    <s v="P-ASHBERY|JOHN"/>
    <s v="John"/>
    <s v="Ashbery"/>
    <m/>
    <s v="Poet"/>
    <x v="0"/>
    <s v="American"/>
    <m/>
    <m/>
    <m/>
    <m/>
    <m/>
    <m/>
    <m/>
    <m/>
    <m/>
    <m/>
    <s v="John, Ashbery"/>
    <s v="Ashbery, John"/>
    <s v="N"/>
    <m/>
  </r>
  <r>
    <s v="P-ASHLEY|MIKE"/>
    <s v="Mike"/>
    <s v="Ashley"/>
    <s v="Michael Raymond Donald Ashley"/>
    <s v="Editor; Author; Bibliographer"/>
    <x v="0"/>
    <s v="British"/>
    <n v="20"/>
    <s v="March"/>
    <n v="1948"/>
    <m/>
    <m/>
    <m/>
    <m/>
    <m/>
    <m/>
    <m/>
    <s v="Mike, Ashley"/>
    <s v="Ashley, Mike"/>
    <s v="N"/>
    <m/>
  </r>
  <r>
    <s v="P-ASHTON|FREDERICK"/>
    <s v="Frederick"/>
    <s v="Ashton"/>
    <s v="Frederick William Mallandaine Ashton"/>
    <s v="Choreographer; Director"/>
    <x v="0"/>
    <s v="British"/>
    <m/>
    <m/>
    <m/>
    <m/>
    <m/>
    <m/>
    <m/>
    <m/>
    <m/>
    <m/>
    <s v="Frederick, Ashton"/>
    <s v="Ashton, Frederick"/>
    <s v="N"/>
    <m/>
  </r>
  <r>
    <s v="P-ASIMOV|ISAAC"/>
    <s v="Isaac"/>
    <s v="Asimov"/>
    <m/>
    <s v="Science Fiction Writer, Science Writer"/>
    <x v="0"/>
    <s v="Russian; American"/>
    <m/>
    <m/>
    <m/>
    <m/>
    <m/>
    <m/>
    <m/>
    <m/>
    <m/>
    <m/>
    <s v="Isaac, Asimov"/>
    <s v="Asimov, Isaac"/>
    <s v="N"/>
    <m/>
  </r>
  <r>
    <s v="P-ASSI|SERAJ"/>
    <s v="Seraj"/>
    <s v="Assi"/>
    <m/>
    <s v="Scholar, Writer"/>
    <x v="0"/>
    <s v="Palestinian"/>
    <m/>
    <m/>
    <m/>
    <m/>
    <m/>
    <m/>
    <m/>
    <m/>
    <m/>
    <m/>
    <s v="Seraj, Assi"/>
    <s v="Assi, Seraj"/>
    <s v="N"/>
    <m/>
  </r>
  <r>
    <s v="P-ASTER|ARI"/>
    <s v="Ari"/>
    <s v="Aster"/>
    <m/>
    <s v="Film Director; Screenwriter"/>
    <x v="0"/>
    <s v="American"/>
    <m/>
    <m/>
    <m/>
    <m/>
    <m/>
    <m/>
    <m/>
    <m/>
    <m/>
    <m/>
    <s v="Ari, Aster"/>
    <s v="Aster, Ari"/>
    <s v="N"/>
    <m/>
  </r>
  <r>
    <s v="P-ATWOOD|MARGARET"/>
    <s v="Margaret"/>
    <s v="Atwood"/>
    <m/>
    <s v="Novelist, Poet, Literary Critic"/>
    <x v="1"/>
    <s v="Canadian"/>
    <m/>
    <m/>
    <m/>
    <m/>
    <m/>
    <m/>
    <m/>
    <m/>
    <m/>
    <m/>
    <s v="Margaret, Atwood"/>
    <s v="Atwood, Margaret"/>
    <s v="N"/>
    <m/>
  </r>
  <r>
    <s v="P-AUBLET|ALBERT"/>
    <s v="Albert"/>
    <s v="Aublet"/>
    <m/>
    <s v="Painter"/>
    <x v="0"/>
    <s v="French"/>
    <m/>
    <m/>
    <m/>
    <m/>
    <m/>
    <m/>
    <m/>
    <m/>
    <m/>
    <m/>
    <s v="Albert, Aublet"/>
    <s v="Aublet, Albert"/>
    <s v="N"/>
    <m/>
  </r>
  <r>
    <s v="P-AUDEN|W.H."/>
    <s v="W.H."/>
    <s v="Auden"/>
    <s v="Wystan Hugh Auden"/>
    <s v="Poet, Playwright"/>
    <x v="0"/>
    <s v="British; American"/>
    <m/>
    <m/>
    <m/>
    <m/>
    <m/>
    <m/>
    <m/>
    <m/>
    <m/>
    <m/>
    <s v="W.H., Auden"/>
    <s v="Auden, W.H."/>
    <s v="N"/>
    <m/>
  </r>
  <r>
    <s v="P-AUERBACH|DATHAN"/>
    <s v="Dathan"/>
    <s v="Auerbach"/>
    <m/>
    <s v="Novelist"/>
    <x v="0"/>
    <s v="American"/>
    <m/>
    <m/>
    <m/>
    <m/>
    <m/>
    <m/>
    <m/>
    <m/>
    <m/>
    <m/>
    <s v="Dathan, Auerbach"/>
    <s v="Auerbach, Dathan"/>
    <s v="N"/>
    <m/>
  </r>
  <r>
    <s v="P-AUERBACH|FRANK"/>
    <s v="Frank"/>
    <s v="Auerbach"/>
    <m/>
    <s v="Painter"/>
    <x v="0"/>
    <s v="British"/>
    <m/>
    <m/>
    <m/>
    <m/>
    <m/>
    <m/>
    <m/>
    <m/>
    <m/>
    <m/>
    <s v="Frank, Auerbach"/>
    <s v="Auerbach, Frank"/>
    <s v="N"/>
    <m/>
  </r>
  <r>
    <s v="P-AUGÉ|MARC"/>
    <s v="Marc"/>
    <s v="Augé"/>
    <m/>
    <s v="Anthropologist"/>
    <x v="0"/>
    <s v="French"/>
    <m/>
    <m/>
    <m/>
    <m/>
    <m/>
    <m/>
    <m/>
    <m/>
    <m/>
    <m/>
    <s v="Marc, Augé"/>
    <s v="Augé, Marc"/>
    <s v="N"/>
    <m/>
  </r>
  <r>
    <s v="P-|AUGUSTINE OF HIPPO"/>
    <s v="Augustine of Hippo"/>
    <m/>
    <s v="Aurelius Augustinus"/>
    <s v="Philosopher, Theologian"/>
    <x v="0"/>
    <s v="Roman; North African"/>
    <m/>
    <m/>
    <m/>
    <m/>
    <m/>
    <m/>
    <m/>
    <m/>
    <m/>
    <m/>
    <s v="Augustine of Hippo"/>
    <s v="Augustine of Hippo"/>
    <s v="N"/>
    <m/>
  </r>
  <r>
    <s v="P-AURELIUS|MARCUS"/>
    <s v="Marcus"/>
    <s v="Aurelius"/>
    <m/>
    <s v="Philosopher, Emperor"/>
    <x v="0"/>
    <s v="Roman"/>
    <m/>
    <m/>
    <m/>
    <m/>
    <m/>
    <m/>
    <m/>
    <m/>
    <m/>
    <m/>
    <s v="Marcus, Aurelius"/>
    <s v="Aurelius, Marcus"/>
    <s v="N"/>
    <m/>
  </r>
  <r>
    <s v="P-AUROBINDO|SRI"/>
    <s v="Sri"/>
    <s v="Aurobindo"/>
    <m/>
    <s v="Philosopher, Poet, Mystic"/>
    <x v="0"/>
    <s v="Indian"/>
    <m/>
    <m/>
    <m/>
    <m/>
    <m/>
    <m/>
    <m/>
    <m/>
    <m/>
    <m/>
    <s v="Sri, Aurobindo"/>
    <s v="Aurobindo, Sri"/>
    <s v="N"/>
    <m/>
  </r>
  <r>
    <s v="P-AUSTEN|JANE"/>
    <s v="Jane"/>
    <s v="Austen"/>
    <m/>
    <s v="Novelist"/>
    <x v="1"/>
    <s v="British"/>
    <m/>
    <m/>
    <m/>
    <m/>
    <m/>
    <m/>
    <m/>
    <m/>
    <m/>
    <m/>
    <s v="Jane, Austen"/>
    <s v="Austen, Jane"/>
    <s v="N"/>
    <m/>
  </r>
  <r>
    <s v="P-AUSTER|PAUL"/>
    <s v="Paul"/>
    <s v="Auster"/>
    <s v="Paul Benjamin Auster"/>
    <s v="Novelist; Essayist; Poet; Screenwriter; Film Director"/>
    <x v="0"/>
    <s v="American"/>
    <n v="3"/>
    <s v="February"/>
    <n v="1947"/>
    <m/>
    <m/>
    <n v="30"/>
    <s v="April"/>
    <n v="2024"/>
    <m/>
    <m/>
    <s v="Paul, Auster"/>
    <s v="Auster, Paul"/>
    <s v="N"/>
    <m/>
  </r>
  <r>
    <s v="P-AUSTIN|J.L."/>
    <s v="J.L."/>
    <s v="Austin"/>
    <s v="John Langshaw Austin"/>
    <s v="Philosopher"/>
    <x v="0"/>
    <s v="British"/>
    <m/>
    <m/>
    <m/>
    <m/>
    <m/>
    <m/>
    <m/>
    <m/>
    <m/>
    <m/>
    <s v="J.L., Austin"/>
    <s v="Austin, J.L."/>
    <s v="N"/>
    <m/>
  </r>
  <r>
    <s v="P-|AVERROES"/>
    <s v="Averroes"/>
    <m/>
    <s v="Ibn Rushd"/>
    <s v="Philosopher; Physician"/>
    <x v="0"/>
    <s v="Andalusian"/>
    <m/>
    <m/>
    <m/>
    <m/>
    <m/>
    <m/>
    <m/>
    <m/>
    <m/>
    <m/>
    <s v="Averroes"/>
    <s v="Averroes"/>
    <s v="N"/>
    <m/>
  </r>
  <r>
    <s v="P-|AVICENNA"/>
    <s v="Avicenna"/>
    <m/>
    <s v="Ibn Sina"/>
    <s v="Philosopher, Physician"/>
    <x v="0"/>
    <s v="Persian"/>
    <m/>
    <m/>
    <m/>
    <m/>
    <m/>
    <m/>
    <m/>
    <m/>
    <m/>
    <m/>
    <s v="Avicenna"/>
    <s v="Avicenna"/>
    <s v="N"/>
    <m/>
  </r>
  <r>
    <s v="P-AYER|A.J."/>
    <s v="A.J."/>
    <s v="Ayer"/>
    <s v="Alfred Jules Ayer"/>
    <s v="Philosopher"/>
    <x v="0"/>
    <s v="British"/>
    <m/>
    <m/>
    <m/>
    <m/>
    <m/>
    <m/>
    <m/>
    <m/>
    <m/>
    <m/>
    <s v="A.J., Ayer"/>
    <s v="Ayer, A.J."/>
    <s v="N"/>
    <m/>
  </r>
  <r>
    <s v="P-BAAL-TESHUVA|JACOB"/>
    <s v="Jacob"/>
    <s v="Baal-Teshuva"/>
    <m/>
    <s v="Art Historian; Curator; Writer"/>
    <x v="0"/>
    <s v="Israeli; American"/>
    <m/>
    <m/>
    <n v="1929"/>
    <m/>
    <m/>
    <m/>
    <m/>
    <m/>
    <m/>
    <m/>
    <s v="Jacob, Baal-Teshuva"/>
    <s v="Baal-Teshuva, Jacob"/>
    <s v="N"/>
    <m/>
  </r>
  <r>
    <s v="P-BABITZ|EVE"/>
    <s v="Eve"/>
    <s v="Babitz"/>
    <m/>
    <s v="Autobiographer, Artist"/>
    <x v="1"/>
    <s v="American"/>
    <m/>
    <m/>
    <m/>
    <m/>
    <m/>
    <m/>
    <m/>
    <m/>
    <m/>
    <m/>
    <s v="Eve, Babitz"/>
    <s v="Babitz, Eve"/>
    <s v="N"/>
    <m/>
  </r>
  <r>
    <s v="P-BACH|JOHANN SEBASTIAN"/>
    <s v="Johann Sebastian"/>
    <s v="Bach"/>
    <s v="Johann Sebastian Bach"/>
    <s v="Composer; Organist; Harpsichordist; Music Theorist"/>
    <x v="0"/>
    <s v="German"/>
    <m/>
    <m/>
    <m/>
    <m/>
    <m/>
    <m/>
    <m/>
    <m/>
    <m/>
    <m/>
    <s v="Johann Sebastian, Bach"/>
    <s v="Bach, Johann Sebastian"/>
    <s v="N"/>
    <m/>
  </r>
  <r>
    <s v="P-BACHELARD|GASTON"/>
    <s v="Gaston"/>
    <s v="Bachelard"/>
    <m/>
    <s v="Philosopher, Epistemologist"/>
    <x v="0"/>
    <s v="French"/>
    <m/>
    <m/>
    <m/>
    <m/>
    <m/>
    <m/>
    <m/>
    <m/>
    <m/>
    <m/>
    <s v="Gaston, Bachelard"/>
    <s v="Bachelard, Gaston"/>
    <s v="N"/>
    <m/>
  </r>
  <r>
    <s v="P-BACHMANN|INGEBORG"/>
    <s v="Ingeborg"/>
    <s v="Bachmann"/>
    <m/>
    <s v="Poet, Novelist"/>
    <x v="1"/>
    <s v="Austrian"/>
    <m/>
    <m/>
    <m/>
    <m/>
    <m/>
    <m/>
    <m/>
    <m/>
    <m/>
    <m/>
    <s v="Ingeborg, Bachmann"/>
    <s v="Bachmann, Ingeborg"/>
    <s v="N"/>
    <m/>
  </r>
  <r>
    <s v="P-BACKMAN|FREDRIK"/>
    <s v="Fredrik"/>
    <s v="Backman"/>
    <m/>
    <s v="Author; Blogger; Columnist"/>
    <x v="0"/>
    <s v="Swedish"/>
    <n v="2"/>
    <s v="June"/>
    <n v="1981"/>
    <m/>
    <m/>
    <m/>
    <m/>
    <m/>
    <m/>
    <m/>
    <s v="Fredrik, Backman"/>
    <s v="Backman, Fredrik"/>
    <s v="N"/>
    <m/>
  </r>
  <r>
    <s v="P-BACON|FRANCIS"/>
    <s v="Francis"/>
    <s v="Bacon"/>
    <m/>
    <s v="Painter, Philosopher, Statesman"/>
    <x v="0"/>
    <s v="Irish; British"/>
    <m/>
    <m/>
    <m/>
    <m/>
    <m/>
    <m/>
    <m/>
    <m/>
    <m/>
    <m/>
    <s v="Francis, Bacon"/>
    <s v="Bacon, Francis"/>
    <s v="Y"/>
    <m/>
  </r>
  <r>
    <s v="P-BADIOU|ALAIN"/>
    <s v="Alain"/>
    <s v="Badiou"/>
    <m/>
    <s v="Philosopher, Playwright"/>
    <x v="0"/>
    <s v="French"/>
    <m/>
    <m/>
    <m/>
    <m/>
    <m/>
    <m/>
    <m/>
    <m/>
    <m/>
    <m/>
    <s v="Alain, Badiou"/>
    <s v="Badiou, Alain"/>
    <s v="N"/>
    <m/>
  </r>
  <r>
    <s v="P-BAKER|FRANK"/>
    <s v="Frank"/>
    <s v="Baker"/>
    <m/>
    <s v="Novelist, Actor"/>
    <x v="0"/>
    <s v="British"/>
    <m/>
    <m/>
    <m/>
    <m/>
    <m/>
    <m/>
    <m/>
    <m/>
    <m/>
    <m/>
    <s v="Frank, Baker"/>
    <s v="Baker, Frank"/>
    <s v="N"/>
    <m/>
  </r>
  <r>
    <s v="P-BAKER|J.A."/>
    <s v="J.A."/>
    <s v="Baker"/>
    <s v="John Alec Baker"/>
    <s v="Writer, Naturalist"/>
    <x v="0"/>
    <s v="British"/>
    <m/>
    <m/>
    <m/>
    <m/>
    <m/>
    <m/>
    <m/>
    <m/>
    <m/>
    <m/>
    <s v="J.A., Baker"/>
    <s v="Baker, J.A."/>
    <s v="N"/>
    <m/>
  </r>
  <r>
    <s v="P-BAKHTIN|MIKHAIL"/>
    <s v="Mikhail"/>
    <s v="Bakhtin"/>
    <m/>
    <s v="Literary Theorist, Philosopher"/>
    <x v="0"/>
    <s v="Russian"/>
    <m/>
    <m/>
    <m/>
    <m/>
    <m/>
    <m/>
    <m/>
    <m/>
    <m/>
    <m/>
    <s v="Mikhail, Bakhtin"/>
    <s v="Bakhtin, Mikhail"/>
    <s v="N"/>
    <m/>
  </r>
  <r>
    <s v="P-BALABANOV|ALEKSEI"/>
    <s v="Aleksei"/>
    <s v="Balabanov"/>
    <m/>
    <s v="Film Director, Screenwriter"/>
    <x v="0"/>
    <s v="Russian"/>
    <m/>
    <m/>
    <m/>
    <m/>
    <m/>
    <m/>
    <m/>
    <m/>
    <m/>
    <m/>
    <s v="Aleksei, Balabanov"/>
    <s v="Balabanov, Aleksei"/>
    <s v="N"/>
    <m/>
  </r>
  <r>
    <s v="P-BALANCHINE|GEORGE"/>
    <s v="George"/>
    <s v="Balanchine"/>
    <s v="Georgiy Melitonovich Balanchivadze"/>
    <s v="Choreographer; Ballet Master"/>
    <x v="0"/>
    <s v="Russian; American"/>
    <m/>
    <m/>
    <m/>
    <m/>
    <m/>
    <m/>
    <m/>
    <m/>
    <m/>
    <m/>
    <s v="George, Balanchine"/>
    <s v="Balanchine, George"/>
    <s v="N"/>
    <m/>
  </r>
  <r>
    <s v="P-BALDAEV|DANZIG"/>
    <s v="Danzig"/>
    <s v="Baldaev"/>
    <m/>
    <s v="Prison Guard; Author; Artist; Ethnographer"/>
    <x v="0"/>
    <s v="Russian (Buryat)"/>
    <n v="7"/>
    <s v="December"/>
    <n v="1925"/>
    <m/>
    <m/>
    <n v="23"/>
    <s v="January"/>
    <n v="2005"/>
    <m/>
    <m/>
    <s v="Danzig, Baldaev"/>
    <s v="Baldaev, Danzig"/>
    <s v="N"/>
    <m/>
  </r>
  <r>
    <s v="P-BALDUNG|HANS"/>
    <s v="Hans"/>
    <s v="Baldung"/>
    <m/>
    <s v="Painter, Printmaker"/>
    <x v="0"/>
    <s v="German"/>
    <m/>
    <m/>
    <m/>
    <m/>
    <m/>
    <m/>
    <m/>
    <m/>
    <m/>
    <m/>
    <s v="Hans, Baldung"/>
    <s v="Baldung, Hans"/>
    <s v="N"/>
    <m/>
  </r>
  <r>
    <s v="P-BALDWIN|JAMES"/>
    <s v="James"/>
    <s v="Baldwin"/>
    <s v="James Arthur Baldwin"/>
    <s v="Novelist; Playwright; Essayist; Poet"/>
    <x v="0"/>
    <s v="American"/>
    <m/>
    <m/>
    <m/>
    <m/>
    <m/>
    <m/>
    <m/>
    <m/>
    <m/>
    <m/>
    <s v="James, Baldwin"/>
    <s v="Baldwin, James"/>
    <s v="N"/>
    <m/>
  </r>
  <r>
    <s v="P-BALLARD|J.G."/>
    <s v="J.G."/>
    <s v="Ballard"/>
    <m/>
    <s v="Novelist, Short Story Writer"/>
    <x v="0"/>
    <s v="British"/>
    <m/>
    <m/>
    <m/>
    <m/>
    <m/>
    <m/>
    <m/>
    <m/>
    <m/>
    <m/>
    <s v="J.G., Ballard"/>
    <s v="Ballard, J.G."/>
    <s v="N"/>
    <m/>
  </r>
  <r>
    <s v="P-BALLE|SOLVEJ"/>
    <s v="Solvej"/>
    <s v="Balle"/>
    <m/>
    <s v="Writer"/>
    <x v="1"/>
    <s v="Danish"/>
    <m/>
    <m/>
    <m/>
    <m/>
    <m/>
    <m/>
    <m/>
    <m/>
    <m/>
    <m/>
    <s v="Solvej, Balle"/>
    <s v="Balle, Solvej"/>
    <s v="N"/>
    <m/>
  </r>
  <r>
    <s v="P-|BALTHUS"/>
    <s v="Balthus"/>
    <m/>
    <s v="Balthasar Klossowski de Rola"/>
    <s v="Painter"/>
    <x v="0"/>
    <s v="French; Polish"/>
    <m/>
    <m/>
    <m/>
    <m/>
    <m/>
    <m/>
    <m/>
    <m/>
    <m/>
    <m/>
    <s v="Balthus"/>
    <s v="Balthus"/>
    <s v="N"/>
    <m/>
  </r>
  <r>
    <s v="P-BALZAC|HONORÉ DE"/>
    <s v="Honoré de"/>
    <s v="Balzac"/>
    <m/>
    <s v="Novelist, Playwright"/>
    <x v="0"/>
    <s v="French"/>
    <m/>
    <m/>
    <m/>
    <m/>
    <m/>
    <m/>
    <m/>
    <m/>
    <m/>
    <m/>
    <s v="Honoré de, Balzac"/>
    <s v="Balzac, Honoré de"/>
    <s v="N"/>
    <m/>
  </r>
  <r>
    <s v="P-BANKS|IAIN"/>
    <s v="Iain"/>
    <s v="Banks"/>
    <s v="Iain Menzies Banks"/>
    <s v="Novelist"/>
    <x v="0"/>
    <s v="Scottish"/>
    <m/>
    <m/>
    <m/>
    <m/>
    <m/>
    <m/>
    <m/>
    <m/>
    <m/>
    <m/>
    <s v="Iain, Banks"/>
    <s v="Banks, Iain"/>
    <s v="N"/>
    <m/>
  </r>
  <r>
    <s v="P-BANNING|JAN"/>
    <s v="Jan"/>
    <s v="Banning"/>
    <m/>
    <s v="Photographer"/>
    <x v="0"/>
    <s v="Dutch"/>
    <n v="14"/>
    <s v="May"/>
    <n v="1954"/>
    <m/>
    <m/>
    <m/>
    <m/>
    <m/>
    <m/>
    <m/>
    <s v="Jan, Banning"/>
    <s v="Banning, Jan"/>
    <s v="N"/>
    <m/>
  </r>
  <r>
    <s v="P-BARBEY D'AUREVILLY|JULES"/>
    <s v="Jules"/>
    <s v="Barbey d'Aurevilly"/>
    <s v="Jules Amédée Barbey"/>
    <s v="Novelist; Poet; Short Story Writer; Literary Critic"/>
    <x v="0"/>
    <s v="French"/>
    <n v="2"/>
    <s v="November"/>
    <n v="1808"/>
    <m/>
    <m/>
    <n v="23"/>
    <s v="April"/>
    <n v="1889"/>
    <m/>
    <m/>
    <s v="Jules, Barbey d'Aurevilly"/>
    <s v="Barbey d'Aurevilly, Jules"/>
    <s v="N"/>
    <m/>
  </r>
  <r>
    <s v="P-BARBUSSE|HENRI"/>
    <s v="Henri"/>
    <s v="Barbusse"/>
    <m/>
    <s v="Novelist, Journalist"/>
    <x v="0"/>
    <s v="French"/>
    <m/>
    <m/>
    <m/>
    <m/>
    <m/>
    <m/>
    <m/>
    <m/>
    <m/>
    <m/>
    <s v="Henri, Barbusse"/>
    <s v="Barbusse, Henri"/>
    <s v="N"/>
    <m/>
  </r>
  <r>
    <s v="P-BARD|ALEXANDER"/>
    <s v="Alexander"/>
    <s v="Bard"/>
    <m/>
    <s v="Philosopher, Artist"/>
    <x v="0"/>
    <s v="Swedish"/>
    <m/>
    <m/>
    <m/>
    <m/>
    <m/>
    <m/>
    <m/>
    <m/>
    <m/>
    <m/>
    <s v="Alexander, Bard"/>
    <s v="Bard, Alexander"/>
    <s v="N"/>
    <m/>
  </r>
  <r>
    <s v="P-BARDON|FRANZ"/>
    <s v="Franz"/>
    <s v="Bardon"/>
    <m/>
    <s v="Occultist, Hermetic Philosopher"/>
    <x v="0"/>
    <s v="Czech"/>
    <m/>
    <m/>
    <m/>
    <m/>
    <m/>
    <m/>
    <m/>
    <m/>
    <m/>
    <m/>
    <s v="Franz, Bardon"/>
    <s v="Bardon, Franz"/>
    <s v="N"/>
    <m/>
  </r>
  <r>
    <s v="P-BARJAVEL|RENÉ"/>
    <s v="René"/>
    <s v="Barjavel"/>
    <m/>
    <s v="Science Fiction Writer"/>
    <x v="0"/>
    <s v="French"/>
    <m/>
    <m/>
    <m/>
    <m/>
    <m/>
    <m/>
    <m/>
    <m/>
    <m/>
    <m/>
    <s v="René, Barjavel"/>
    <s v="Barjavel, René"/>
    <s v="N"/>
    <m/>
  </r>
  <r>
    <s v="P-BARKER|CLIVE"/>
    <s v="Clive"/>
    <s v="Barker"/>
    <m/>
    <s v="Writer; Filmmaker; Visual Artist"/>
    <x v="0"/>
    <s v="English"/>
    <n v="5"/>
    <s v="October"/>
    <n v="1952"/>
    <m/>
    <m/>
    <m/>
    <m/>
    <m/>
    <m/>
    <m/>
    <s v="Clive, Barker"/>
    <s v="Barker, Clive"/>
    <s v="N"/>
    <m/>
  </r>
  <r>
    <s v="P-BARKER|NUGENT"/>
    <s v="Nugent"/>
    <s v="Barker"/>
    <m/>
    <s v="Short Story Writer"/>
    <x v="0"/>
    <s v="British"/>
    <m/>
    <m/>
    <m/>
    <m/>
    <m/>
    <m/>
    <m/>
    <m/>
    <m/>
    <m/>
    <s v="Nugent, Barker"/>
    <s v="Barker, Nugent"/>
    <s v="N"/>
    <m/>
  </r>
  <r>
    <s v="P-BARNES|DJUNA"/>
    <s v="Djuna"/>
    <s v="Barnes"/>
    <m/>
    <s v="Novelist; Playwright; Poet"/>
    <x v="1"/>
    <s v="American"/>
    <m/>
    <m/>
    <m/>
    <m/>
    <m/>
    <m/>
    <m/>
    <m/>
    <m/>
    <m/>
    <s v="Djuna, Barnes"/>
    <s v="Barnes, Djuna"/>
    <s v="N"/>
    <m/>
  </r>
  <r>
    <s v="P-BARRAQUÉ|JEAN"/>
    <s v="Jean"/>
    <s v="Barraqué"/>
    <s v="Jean-Henri-Alphonse Barraqué"/>
    <s v="Composer"/>
    <x v="0"/>
    <s v="French"/>
    <m/>
    <m/>
    <m/>
    <m/>
    <m/>
    <m/>
    <m/>
    <m/>
    <m/>
    <m/>
    <s v="Jean, Barraqué"/>
    <s v="Barraqué, Jean"/>
    <s v="N"/>
    <m/>
  </r>
  <r>
    <s v="P-BARRON|LAIRD"/>
    <s v="Laird"/>
    <s v="Barron"/>
    <m/>
    <s v="Author (Horror/Weird Fiction); Poet"/>
    <x v="0"/>
    <s v="American"/>
    <n v="5"/>
    <s v="March"/>
    <n v="1970"/>
    <m/>
    <m/>
    <m/>
    <m/>
    <m/>
    <m/>
    <m/>
    <s v="Laird, Barron"/>
    <s v="Barron, Laird"/>
    <s v="N"/>
    <m/>
  </r>
  <r>
    <s v="P-BARTH|JOHN"/>
    <s v="John"/>
    <s v="Barth"/>
    <m/>
    <s v="Novelist; Short Story Writer"/>
    <x v="0"/>
    <s v="American"/>
    <m/>
    <m/>
    <m/>
    <m/>
    <m/>
    <m/>
    <m/>
    <m/>
    <m/>
    <m/>
    <s v="John, Barth"/>
    <s v="Barth, John"/>
    <s v="N"/>
    <m/>
  </r>
  <r>
    <s v="P-BARTH|S"/>
    <s v="s"/>
    <s v="Barth"/>
    <m/>
    <s v="Theologian"/>
    <x v="0"/>
    <s v="Swiss"/>
    <m/>
    <m/>
    <m/>
    <m/>
    <m/>
    <m/>
    <m/>
    <m/>
    <m/>
    <m/>
    <s v="s, Barth"/>
    <s v="Barth, s"/>
    <s v="N"/>
    <m/>
  </r>
  <r>
    <s v="P-BARTHES|ROLAND"/>
    <s v="Roland"/>
    <s v="Barthes"/>
    <m/>
    <s v="Literary Theorist, Philosopher, Critic"/>
    <x v="0"/>
    <s v="French"/>
    <m/>
    <m/>
    <m/>
    <m/>
    <m/>
    <m/>
    <m/>
    <m/>
    <m/>
    <m/>
    <s v="Roland, Barthes"/>
    <s v="Barthes, Roland"/>
    <s v="N"/>
    <m/>
  </r>
  <r>
    <s v="P-BARTÓK|BÉLA"/>
    <s v="Béla"/>
    <s v="Bartók"/>
    <s v="Béla Viktor János Bartók"/>
    <s v="Composer; Pianist; Ethnomusicologist"/>
    <x v="0"/>
    <s v="Hungarian"/>
    <m/>
    <m/>
    <m/>
    <m/>
    <m/>
    <m/>
    <m/>
    <m/>
    <m/>
    <m/>
    <s v="Béla, Bartók"/>
    <s v="Bartók, Béla"/>
    <s v="N"/>
    <m/>
  </r>
  <r>
    <s v="P-BARYSHNIKOV|MIKHAIL"/>
    <s v="Mikhail"/>
    <s v="Baryshnikov"/>
    <s v="Mikhail Nikolayevich Baryshnikov"/>
    <s v="Dancer; Choreographer; Actor"/>
    <x v="0"/>
    <s v="Soviet; American"/>
    <m/>
    <m/>
    <m/>
    <m/>
    <m/>
    <m/>
    <m/>
    <m/>
    <m/>
    <m/>
    <s v="Mikhail, Baryshnikov"/>
    <s v="Baryshnikov, Mikhail"/>
    <s v="N"/>
    <m/>
  </r>
  <r>
    <s v="P-BASHEVIS SINGER|ISAAC"/>
    <s v="Isaac"/>
    <s v="Bashevis Singer"/>
    <m/>
    <s v="Novelist, Short Story Writer"/>
    <x v="0"/>
    <s v="Polish; American"/>
    <m/>
    <m/>
    <m/>
    <m/>
    <m/>
    <m/>
    <m/>
    <m/>
    <m/>
    <m/>
    <s v="Isaac, Bashevis Singer"/>
    <s v="Bashevis Singer, Isaac"/>
    <s v="N"/>
    <m/>
  </r>
  <r>
    <s v="P-BASQUIAT|JEAN-MICHEL"/>
    <s v="Jean-Michel"/>
    <s v="Basquiat"/>
    <m/>
    <s v="Painter; Graffiti Artist"/>
    <x v="0"/>
    <s v="American"/>
    <m/>
    <m/>
    <m/>
    <m/>
    <m/>
    <m/>
    <m/>
    <m/>
    <m/>
    <m/>
    <s v="Jean-Michel, Basquiat"/>
    <s v="Basquiat, Jean-Michel"/>
    <s v="N"/>
    <m/>
  </r>
  <r>
    <s v="P-BASSANI|GIORGIO"/>
    <s v="Giorgio"/>
    <s v="Bassani"/>
    <m/>
    <s v="Novelist, Poet"/>
    <x v="0"/>
    <s v="Italian"/>
    <m/>
    <m/>
    <m/>
    <m/>
    <m/>
    <m/>
    <m/>
    <m/>
    <m/>
    <m/>
    <s v="Giorgio, Bassani"/>
    <s v="Bassani, Giorgio"/>
    <s v="N"/>
    <m/>
  </r>
  <r>
    <s v="P-BATAILLE|GEORGES"/>
    <s v="Georges"/>
    <s v="Bataille"/>
    <m/>
    <s v="Philosopher, Novelist, Literary Critic"/>
    <x v="0"/>
    <s v="French"/>
    <m/>
    <m/>
    <m/>
    <m/>
    <m/>
    <m/>
    <m/>
    <m/>
    <m/>
    <m/>
    <s v="Georges, Bataille"/>
    <s v="Bataille, Georges"/>
    <s v="N"/>
    <m/>
  </r>
  <r>
    <s v="P-BAUDELAIRE|CHARLES"/>
    <s v="Charles"/>
    <s v="Baudelaire"/>
    <m/>
    <s v="Poet, Essayist, Critic"/>
    <x v="0"/>
    <s v="French"/>
    <m/>
    <m/>
    <m/>
    <m/>
    <m/>
    <m/>
    <m/>
    <m/>
    <m/>
    <m/>
    <s v="Charles, Baudelaire"/>
    <s v="Baudelaire, Charles"/>
    <s v="N"/>
    <m/>
  </r>
  <r>
    <s v="P-BAUDRILLARD|JEAN"/>
    <s v="Jean"/>
    <s v="Baudrillard"/>
    <m/>
    <s v="Philosopher, Sociologist"/>
    <x v="0"/>
    <s v="French"/>
    <m/>
    <m/>
    <m/>
    <m/>
    <m/>
    <m/>
    <m/>
    <m/>
    <m/>
    <m/>
    <s v="Jean, Baudrillard"/>
    <s v="Baudrillard, Jean"/>
    <s v="N"/>
    <m/>
  </r>
  <r>
    <s v="P-BAUM|VICKI"/>
    <s v="Vicki"/>
    <s v="Baum"/>
    <s v="Hedwig Baum"/>
    <s v="Novelist, Screenwriter"/>
    <x v="1"/>
    <s v="Austrian; American"/>
    <m/>
    <m/>
    <m/>
    <m/>
    <m/>
    <m/>
    <m/>
    <m/>
    <m/>
    <m/>
    <s v="Vicki, Baum"/>
    <s v="Baum, Vicki"/>
    <s v="N"/>
    <m/>
  </r>
  <r>
    <s v="P-BAUMAN|ZYGMUNT"/>
    <s v="Zygmunt"/>
    <s v="Bauman"/>
    <m/>
    <s v="Philosopher, Sociologist"/>
    <x v="0"/>
    <s v="Polish; British"/>
    <m/>
    <m/>
    <m/>
    <m/>
    <m/>
    <m/>
    <m/>
    <m/>
    <m/>
    <m/>
    <s v="Zygmunt, Bauman"/>
    <s v="Bauman, Zygmunt"/>
    <s v="N"/>
    <m/>
  </r>
  <r>
    <s v="P-BAUSCH|PINA"/>
    <s v="Pina"/>
    <s v="Bausch"/>
    <s v="Philippine Bausch"/>
    <s v="Choreographer; Dancer; Director"/>
    <x v="1"/>
    <s v="German"/>
    <m/>
    <m/>
    <m/>
    <m/>
    <m/>
    <m/>
    <m/>
    <m/>
    <m/>
    <m/>
    <s v="Pina, Bausch"/>
    <s v="Bausch, Pina"/>
    <s v="N"/>
    <m/>
  </r>
  <r>
    <s v="P-BAZIN|HERVÉ"/>
    <s v="Hervé"/>
    <s v="Bazin"/>
    <s v="Jean-Pierre Hervé-Bazin"/>
    <s v="Novelist"/>
    <x v="0"/>
    <s v="French"/>
    <m/>
    <m/>
    <m/>
    <m/>
    <m/>
    <m/>
    <m/>
    <m/>
    <m/>
    <m/>
    <s v="Hervé, Bazin"/>
    <s v="Bazin, Hervé"/>
    <s v="N"/>
    <m/>
  </r>
  <r>
    <s v="P-BAZTERRICA|AGUSTINA"/>
    <s v="Agustina"/>
    <s v="Bazterrica"/>
    <m/>
    <s v="Novelist"/>
    <x v="1"/>
    <s v="Argentinian"/>
    <m/>
    <m/>
    <m/>
    <m/>
    <m/>
    <m/>
    <m/>
    <m/>
    <m/>
    <m/>
    <s v="Agustina, Bazterrica"/>
    <s v="Bazterrica, Agustina"/>
    <s v="N"/>
    <m/>
  </r>
  <r>
    <s v="P-BEARDSLEY|AUBREY"/>
    <s v="Aubrey"/>
    <s v="Beardsley"/>
    <m/>
    <s v="Illustrator, Author"/>
    <x v="0"/>
    <s v="British"/>
    <m/>
    <m/>
    <m/>
    <m/>
    <m/>
    <m/>
    <m/>
    <m/>
    <m/>
    <m/>
    <s v="Aubrey, Beardsley"/>
    <s v="Beardsley, Aubrey"/>
    <s v="N"/>
    <m/>
  </r>
  <r>
    <s v="P-BEAUVOIR|SIMONE DE"/>
    <s v="Simone de"/>
    <s v="Beauvoir"/>
    <m/>
    <s v="Philosopher, Writer"/>
    <x v="1"/>
    <s v="French"/>
    <m/>
    <m/>
    <m/>
    <m/>
    <m/>
    <m/>
    <m/>
    <m/>
    <m/>
    <m/>
    <s v="Simone de, Beauvoir"/>
    <s v="Beauvoir, Simone de"/>
    <s v="N"/>
    <m/>
  </r>
  <r>
    <s v="P-BECHDEL|ALISON"/>
    <s v="Alison"/>
    <s v="Bechdel"/>
    <m/>
    <s v="Cartoonist; Graphic Novelist; Memoirist"/>
    <x v="1"/>
    <s v="American"/>
    <n v="10"/>
    <s v="September"/>
    <n v="1960"/>
    <m/>
    <m/>
    <m/>
    <m/>
    <m/>
    <m/>
    <m/>
    <s v="Alison, Bechdel"/>
    <s v="Bechdel, Alison"/>
    <s v="N"/>
    <m/>
  </r>
  <r>
    <s v="P-BECKER|ERNEST"/>
    <s v="Ernest"/>
    <s v="Becker"/>
    <m/>
    <s v="Cultural Anthropologist; Author"/>
    <x v="0"/>
    <s v="American"/>
    <n v="27"/>
    <s v="September"/>
    <n v="1924"/>
    <m/>
    <m/>
    <n v="6"/>
    <s v="March"/>
    <n v="1974"/>
    <m/>
    <m/>
    <s v="Ernest, Becker"/>
    <s v="Becker, Ernest"/>
    <s v="N"/>
    <m/>
  </r>
  <r>
    <s v="P-BECKETT|SAMUEL"/>
    <s v="Samuel"/>
    <s v="Beckett"/>
    <m/>
    <s v="Playwright, Novelist, Poet"/>
    <x v="0"/>
    <s v="Irish"/>
    <m/>
    <m/>
    <m/>
    <m/>
    <m/>
    <m/>
    <m/>
    <m/>
    <m/>
    <m/>
    <s v="Samuel, Beckett"/>
    <s v="Beckett, Samuel"/>
    <s v="N"/>
    <m/>
  </r>
  <r>
    <s v="P-BECKFORD|WILLIAM"/>
    <s v="William"/>
    <s v="Beckford"/>
    <m/>
    <s v="Gothic Novelist, Art Collector"/>
    <x v="0"/>
    <s v="English"/>
    <m/>
    <m/>
    <m/>
    <m/>
    <m/>
    <m/>
    <m/>
    <m/>
    <m/>
    <m/>
    <s v="William, Beckford"/>
    <s v="Beckford, William"/>
    <s v="N"/>
    <m/>
  </r>
  <r>
    <s v="P-BECKMANN|MAX"/>
    <s v="Max"/>
    <s v="Beckmann"/>
    <m/>
    <s v="Painter, Printmaker, Sculptor"/>
    <x v="0"/>
    <s v="German"/>
    <m/>
    <m/>
    <m/>
    <m/>
    <m/>
    <m/>
    <m/>
    <m/>
    <m/>
    <m/>
    <s v="Max, Beckmann"/>
    <s v="Beckmann, Max"/>
    <s v="N"/>
    <m/>
  </r>
  <r>
    <s v="P-BECKS-MALORNY|ULRIKE"/>
    <s v="Ulrike"/>
    <s v="Becks-Malorny"/>
    <m/>
    <s v="Art Historian; Author"/>
    <x v="1"/>
    <s v="German"/>
    <m/>
    <m/>
    <m/>
    <m/>
    <m/>
    <m/>
    <m/>
    <m/>
    <m/>
    <m/>
    <s v="Ulrike, Becks-Malorny"/>
    <s v="Becks-Malorny, Ulrike"/>
    <s v="N"/>
    <m/>
  </r>
  <r>
    <s v="P-BEEVOR|ANTONY"/>
    <s v="Antony"/>
    <s v="Beevor"/>
    <m/>
    <s v="Military Historian, Author"/>
    <x v="0"/>
    <s v="British"/>
    <m/>
    <m/>
    <m/>
    <m/>
    <m/>
    <m/>
    <m/>
    <m/>
    <m/>
    <m/>
    <s v="Antony, Beevor"/>
    <s v="Beevor, Antony"/>
    <s v="N"/>
    <m/>
  </r>
  <r>
    <s v="P-BÉJART|MAURICE"/>
    <s v="Maurice"/>
    <s v="Béjart"/>
    <s v="Maurice-Jean Berger"/>
    <s v="Choreographer; Opera Director"/>
    <x v="0"/>
    <s v="French"/>
    <m/>
    <m/>
    <m/>
    <m/>
    <m/>
    <m/>
    <m/>
    <m/>
    <m/>
    <m/>
    <s v="Maurice, Béjart"/>
    <s v="Béjart, Maurice"/>
    <s v="N"/>
    <m/>
  </r>
  <r>
    <s v="P-BEKSIŃSKI|ZDZISŁAW"/>
    <s v="Zdzisław"/>
    <s v="Beksiński"/>
    <m/>
    <s v="Painter, Photographer, Sculptor"/>
    <x v="0"/>
    <s v="Polish"/>
    <m/>
    <m/>
    <m/>
    <m/>
    <m/>
    <m/>
    <m/>
    <m/>
    <m/>
    <m/>
    <s v="Zdzisław, Beksiński"/>
    <s v="Beksiński, Zdzisław"/>
    <s v="N"/>
    <m/>
  </r>
  <r>
    <s v="P-BELLMER|HANS"/>
    <s v="Hans"/>
    <s v="Bellmer"/>
    <m/>
    <s v="Painter, Sculptor, Photographer"/>
    <x v="0"/>
    <s v="German; French"/>
    <m/>
    <m/>
    <m/>
    <m/>
    <m/>
    <m/>
    <m/>
    <m/>
    <m/>
    <m/>
    <s v="Hans, Bellmer"/>
    <s v="Bellmer, Hans"/>
    <s v="N"/>
    <m/>
  </r>
  <r>
    <s v="P-BELLOW|SAUL"/>
    <s v="Saul"/>
    <s v="Bellow"/>
    <s v="Solomon Bellows"/>
    <s v="Novelist"/>
    <x v="0"/>
    <s v="Canadian; American"/>
    <m/>
    <m/>
    <m/>
    <m/>
    <m/>
    <m/>
    <m/>
    <m/>
    <m/>
    <m/>
    <s v="Saul, Bellow"/>
    <s v="Bellow, Saul"/>
    <s v="N"/>
    <m/>
  </r>
  <r>
    <s v="P-BELY|ANDREI"/>
    <s v="Andrei"/>
    <s v="Bely"/>
    <s v="Boris Nikolaevich Bugaev"/>
    <s v="Novelist, Poet, Theorist"/>
    <x v="0"/>
    <s v="Russian"/>
    <m/>
    <m/>
    <m/>
    <m/>
    <m/>
    <m/>
    <m/>
    <m/>
    <m/>
    <m/>
    <s v="Andrei, Bely"/>
    <s v="Bely, Andrei"/>
    <s v="N"/>
    <m/>
  </r>
  <r>
    <s v="P-BENEDETTI|MARIO"/>
    <s v="Mario"/>
    <s v="Benedetti"/>
    <m/>
    <s v="Poet, Novelist, Journalist, Playwright"/>
    <x v="0"/>
    <s v="Uruguayan"/>
    <m/>
    <m/>
    <m/>
    <m/>
    <m/>
    <m/>
    <m/>
    <m/>
    <m/>
    <m/>
    <s v="Mario, Benedetti"/>
    <s v="Benedetti, Mario"/>
    <s v="N"/>
    <m/>
  </r>
  <r>
    <s v="P-BENJAMIN|WALTER"/>
    <s v="Walter"/>
    <s v="Benjamin"/>
    <m/>
    <s v="Philosopher, Cultural Critic, Essayist"/>
    <x v="0"/>
    <s v="German"/>
    <m/>
    <m/>
    <m/>
    <m/>
    <m/>
    <m/>
    <m/>
    <m/>
    <m/>
    <m/>
    <s v="Walter, Benjamin"/>
    <s v="Benjamin, Walter"/>
    <s v="N"/>
    <m/>
  </r>
  <r>
    <s v="P-BENKE|BRITTA"/>
    <s v="Britta"/>
    <s v="Benke"/>
    <m/>
    <s v="Art Historian; Author"/>
    <x v="1"/>
    <s v="German"/>
    <m/>
    <m/>
    <m/>
    <m/>
    <m/>
    <m/>
    <m/>
    <m/>
    <m/>
    <m/>
    <s v="Britta, Benke"/>
    <s v="Benke, Britta"/>
    <s v="N"/>
    <m/>
  </r>
  <r>
    <s v="P-BENSON|ROBERT HUGH"/>
    <s v="Robert Hugh"/>
    <s v="Benson"/>
    <m/>
    <s v="Author; Priest (Anglican then Catholic)"/>
    <x v="0"/>
    <s v="English"/>
    <n v="18"/>
    <s v="November"/>
    <n v="1871"/>
    <m/>
    <m/>
    <n v="19"/>
    <s v="October"/>
    <n v="1914"/>
    <m/>
    <m/>
    <s v="Robert Hugh, Benson"/>
    <s v="Benson, Robert Hugh"/>
    <s v="N"/>
    <m/>
  </r>
  <r>
    <s v="P-BENTHAM|JEREMY"/>
    <s v="Jeremy"/>
    <s v="Bentham"/>
    <m/>
    <s v="Philosopher, Jurist"/>
    <x v="0"/>
    <s v="English"/>
    <m/>
    <m/>
    <m/>
    <m/>
    <m/>
    <m/>
    <m/>
    <m/>
    <m/>
    <m/>
    <s v="Jeremy, Bentham"/>
    <s v="Bentham, Jeremy"/>
    <s v="N"/>
    <m/>
  </r>
  <r>
    <s v="P-BERG|ALBAN"/>
    <s v="Alban"/>
    <s v="Berg"/>
    <s v="Alban Maria Johannes Berg"/>
    <s v="Composer"/>
    <x v="0"/>
    <s v="Austrian"/>
    <m/>
    <m/>
    <m/>
    <m/>
    <m/>
    <m/>
    <m/>
    <m/>
    <m/>
    <m/>
    <s v="Alban, Berg"/>
    <s v="Berg, Alban"/>
    <s v="N"/>
    <m/>
  </r>
  <r>
    <s v="P-BERGER|JOHN"/>
    <s v="John"/>
    <s v="Berger"/>
    <m/>
    <s v="Art Critic, Novelist, Painter"/>
    <x v="0"/>
    <s v="British"/>
    <m/>
    <m/>
    <m/>
    <m/>
    <m/>
    <m/>
    <m/>
    <m/>
    <m/>
    <m/>
    <s v="John, Berger"/>
    <s v="Berger, John"/>
    <s v="N"/>
    <m/>
  </r>
  <r>
    <s v="P-BERGMAN|INGMAR"/>
    <s v="Ingmar"/>
    <s v="Bergman"/>
    <m/>
    <s v="Film Director, Screenwriter, Theatre Director"/>
    <x v="0"/>
    <s v="Swedish"/>
    <m/>
    <m/>
    <m/>
    <m/>
    <m/>
    <m/>
    <m/>
    <m/>
    <m/>
    <m/>
    <s v="Ingmar, Bergman"/>
    <s v="Bergman, Ingmar"/>
    <s v="N"/>
    <m/>
  </r>
  <r>
    <s v="P-BERGSON|HENRI"/>
    <s v="Henri"/>
    <s v="Bergson"/>
    <m/>
    <s v="Philosopher"/>
    <x v="0"/>
    <s v="French"/>
    <m/>
    <m/>
    <m/>
    <m/>
    <m/>
    <m/>
    <m/>
    <m/>
    <m/>
    <m/>
    <s v="Henri, Bergson"/>
    <s v="Bergson, Henri"/>
    <s v="N"/>
    <m/>
  </r>
  <r>
    <s v="P-BERIO|LUCIANO"/>
    <s v="Luciano"/>
    <s v="Berio"/>
    <s v="Luciano Berio"/>
    <s v="Composer; Electronic Music Pioneer"/>
    <x v="0"/>
    <s v="Italian"/>
    <m/>
    <m/>
    <m/>
    <m/>
    <m/>
    <m/>
    <m/>
    <m/>
    <m/>
    <m/>
    <s v="Luciano, Berio"/>
    <s v="Berio, Luciano"/>
    <s v="N"/>
    <m/>
  </r>
  <r>
    <s v="P-BERK|ILHAN"/>
    <s v="Ilhan"/>
    <s v="Berk"/>
    <m/>
    <s v="Poet"/>
    <x v="0"/>
    <s v="Turkish"/>
    <m/>
    <m/>
    <m/>
    <m/>
    <m/>
    <m/>
    <m/>
    <m/>
    <m/>
    <m/>
    <s v="Ilhan, Berk"/>
    <s v="Berk, Ilhan"/>
    <s v="N"/>
    <m/>
  </r>
  <r>
    <s v="P-BERKELEY|GEORGE"/>
    <s v="George"/>
    <s v="Berkeley"/>
    <m/>
    <s v="Philosopher"/>
    <x v="0"/>
    <s v="Irish"/>
    <m/>
    <m/>
    <m/>
    <m/>
    <m/>
    <m/>
    <m/>
    <m/>
    <m/>
    <m/>
    <s v="George, Berkeley"/>
    <s v="Berkeley, George"/>
    <s v="N"/>
    <m/>
  </r>
  <r>
    <s v="P-BERLANT|LAUREN"/>
    <s v="Lauren"/>
    <s v="Berlant"/>
    <m/>
    <s v="Cultural Theorist"/>
    <x v="1"/>
    <s v="American"/>
    <m/>
    <m/>
    <m/>
    <m/>
    <m/>
    <m/>
    <m/>
    <m/>
    <m/>
    <m/>
    <s v="Lauren, Berlant"/>
    <s v="Berlant, Lauren"/>
    <s v="N"/>
    <m/>
  </r>
  <r>
    <s v="P-BERNANOS|GEORGES"/>
    <s v="Georges"/>
    <s v="Bernanos"/>
    <m/>
    <s v="Author"/>
    <x v="0"/>
    <s v="French"/>
    <m/>
    <m/>
    <m/>
    <m/>
    <m/>
    <m/>
    <m/>
    <m/>
    <m/>
    <m/>
    <s v="Georges, Bernanos"/>
    <s v="Bernanos, Georges"/>
    <s v="N"/>
    <m/>
  </r>
  <r>
    <s v="P-BERNHARD|THOMAS"/>
    <s v="Thomas"/>
    <s v="Bernhard"/>
    <m/>
    <s v="Novelist, Playwright, Poet"/>
    <x v="0"/>
    <s v="Austrian"/>
    <m/>
    <m/>
    <m/>
    <m/>
    <m/>
    <m/>
    <m/>
    <m/>
    <m/>
    <m/>
    <s v="Thomas, Bernhard"/>
    <s v="Bernhard, Thomas"/>
    <s v="N"/>
    <m/>
  </r>
  <r>
    <s v="P-BERTOLUCCI|BERNARDO"/>
    <s v="Bernardo"/>
    <s v="Bertolucci"/>
    <m/>
    <s v="Film Director, Screenwriter"/>
    <x v="0"/>
    <s v="Italian"/>
    <m/>
    <m/>
    <m/>
    <m/>
    <m/>
    <m/>
    <m/>
    <m/>
    <m/>
    <m/>
    <s v="Bernardo, Bertolucci"/>
    <s v="Bertolucci, Bernardo"/>
    <s v="N"/>
    <m/>
  </r>
  <r>
    <s v="P-BERTRAND|ALOYSIUS"/>
    <s v="Aloysius"/>
    <s v="Bertrand"/>
    <s v="Louis Jacques Napoléon Bertrand"/>
    <s v="Poet"/>
    <x v="0"/>
    <s v="French"/>
    <n v="20"/>
    <s v="April"/>
    <n v="1807"/>
    <m/>
    <m/>
    <n v="29"/>
    <s v="April"/>
    <n v="1841"/>
    <m/>
    <m/>
    <s v="Aloysius, Bertrand"/>
    <s v="Bertrand, Aloysius"/>
    <s v="N"/>
    <m/>
  </r>
  <r>
    <s v="P-BESTER|ALFRED"/>
    <s v="Alfred"/>
    <s v="Bester"/>
    <m/>
    <s v="Science Fiction Writer; Magazine Editor; Scriptwriter"/>
    <x v="0"/>
    <s v="American"/>
    <m/>
    <m/>
    <m/>
    <m/>
    <m/>
    <m/>
    <m/>
    <m/>
    <m/>
    <m/>
    <s v="Alfred, Bester"/>
    <s v="Bester, Alfred"/>
    <s v="N"/>
    <m/>
  </r>
  <r>
    <s v="P-BEYLE|MARIE-HENRI"/>
    <s v="Marie-Henri"/>
    <s v="Beyle"/>
    <s v="Stendhal"/>
    <s v="Novelist"/>
    <x v="0"/>
    <s v="French"/>
    <m/>
    <m/>
    <m/>
    <m/>
    <m/>
    <m/>
    <m/>
    <m/>
    <m/>
    <m/>
    <s v="Marie-Henri, Beyle"/>
    <s v="Beyle, Marie-Henri"/>
    <s v="N"/>
    <m/>
  </r>
  <r>
    <s v="P-BICHLER|LORENZ"/>
    <s v="Lorenz"/>
    <s v="Bichler"/>
    <m/>
    <s v="Art Historian"/>
    <x v="0"/>
    <s v="German"/>
    <m/>
    <m/>
    <m/>
    <m/>
    <m/>
    <m/>
    <m/>
    <m/>
    <m/>
    <m/>
    <s v="Lorenz, Bichler"/>
    <s v="Bichler, Lorenz"/>
    <s v="N"/>
    <m/>
  </r>
  <r>
    <s v="P-BIERCE|AMBROSE"/>
    <s v="Ambrose"/>
    <s v="Bierce"/>
    <m/>
    <s v="Journalist, Short Story Writer"/>
    <x v="0"/>
    <s v="American"/>
    <m/>
    <m/>
    <m/>
    <m/>
    <m/>
    <m/>
    <m/>
    <m/>
    <m/>
    <m/>
    <s v="Ambrose, Bierce"/>
    <s v="Bierce, Ambrose"/>
    <s v="N"/>
    <m/>
  </r>
  <r>
    <s v="P-BINDMAN|DAVID"/>
    <s v="David"/>
    <s v="Bindman"/>
    <m/>
    <s v="Art Historian; Professor"/>
    <x v="0"/>
    <s v="British"/>
    <n v="1"/>
    <s v="January"/>
    <n v="1940"/>
    <m/>
    <m/>
    <m/>
    <m/>
    <m/>
    <m/>
    <m/>
    <s v="David, Bindman"/>
    <s v="Bindman, David"/>
    <s v="N"/>
    <m/>
  </r>
  <r>
    <s v="P-BINGEN|HILDEGARD OF"/>
    <s v="Hildegard of"/>
    <s v="Bingen"/>
    <m/>
    <s v="Illuminator, Mystic"/>
    <x v="1"/>
    <s v="German"/>
    <m/>
    <m/>
    <m/>
    <m/>
    <m/>
    <m/>
    <m/>
    <m/>
    <m/>
    <m/>
    <s v="Hildegard of, Bingen"/>
    <s v="Bingen, Hildegard of"/>
    <s v="N"/>
    <m/>
  </r>
  <r>
    <s v="P-BIOY CASARES|ADOLFO"/>
    <s v="Adolfo"/>
    <s v="Bioy Casares"/>
    <m/>
    <m/>
    <x v="0"/>
    <s v="Argentinian"/>
    <m/>
    <m/>
    <m/>
    <m/>
    <m/>
    <m/>
    <m/>
    <m/>
    <m/>
    <m/>
    <s v="Adolfo, Bioy Casares"/>
    <s v="Bioy Casares, Adolfo"/>
    <s v="N"/>
    <m/>
  </r>
  <r>
    <s v="P-BIRKHÄUSER|PETER"/>
    <s v="Peter"/>
    <s v="Birkhäuser"/>
    <m/>
    <s v="Painter"/>
    <x v="0"/>
    <s v="Swiss"/>
    <m/>
    <m/>
    <m/>
    <m/>
    <m/>
    <m/>
    <m/>
    <m/>
    <m/>
    <m/>
    <s v="Peter, Birkhäuser"/>
    <s v="Birkhäuser, Peter"/>
    <s v="N"/>
    <m/>
  </r>
  <r>
    <s v="P-BISCHOFF|ULRICH"/>
    <s v="Ulrich"/>
    <s v="Bischoff"/>
    <m/>
    <s v="Art Historian; Museum Director"/>
    <x v="0"/>
    <s v="German"/>
    <n v="13"/>
    <s v="May"/>
    <n v="1947"/>
    <m/>
    <m/>
    <n v="11"/>
    <s v="July"/>
    <n v="2021"/>
    <m/>
    <m/>
    <s v="Ulrich, Bischoff"/>
    <s v="Bischoff, Ulrich"/>
    <s v="N"/>
    <m/>
  </r>
  <r>
    <s v="P-BJÖRKMAN|STIG"/>
    <s v="Stig"/>
    <s v="Björkman"/>
    <m/>
    <s v="Film Director, Film Critic"/>
    <x v="0"/>
    <s v="Swedish"/>
    <m/>
    <m/>
    <m/>
    <m/>
    <m/>
    <m/>
    <m/>
    <m/>
    <m/>
    <m/>
    <s v="Stig, Björkman"/>
    <s v="Björkman, Stig"/>
    <s v="N"/>
    <m/>
  </r>
  <r>
    <s v="P-BLAC|SUZZAN"/>
    <s v="Suzzan"/>
    <s v="Blac"/>
    <m/>
    <s v="Painter"/>
    <x v="1"/>
    <s v="British"/>
    <m/>
    <m/>
    <m/>
    <m/>
    <m/>
    <m/>
    <m/>
    <m/>
    <m/>
    <m/>
    <s v="Suzzan, Blac"/>
    <s v="Blac, Suzzan"/>
    <s v="N"/>
    <m/>
  </r>
  <r>
    <s v="P-BLACKWOOD|ALGERNON"/>
    <s v="Algernon"/>
    <s v="Blackwood"/>
    <m/>
    <s v="Writer, Novelist, Short Story Writer"/>
    <x v="0"/>
    <s v="British"/>
    <m/>
    <m/>
    <m/>
    <m/>
    <m/>
    <m/>
    <m/>
    <m/>
    <m/>
    <m/>
    <s v="Algernon, Blackwood"/>
    <s v="Blackwood, Algernon"/>
    <s v="N"/>
    <m/>
  </r>
  <r>
    <s v="P-BLACKWOOD|CAROLINE"/>
    <s v="Caroline"/>
    <s v="Blackwood"/>
    <m/>
    <s v="Novelist, Biographical Writer"/>
    <x v="1"/>
    <s v="Irish; British"/>
    <m/>
    <m/>
    <m/>
    <m/>
    <m/>
    <m/>
    <m/>
    <m/>
    <m/>
    <m/>
    <s v="Caroline, Blackwood"/>
    <s v="Blackwood, Caroline"/>
    <s v="N"/>
    <m/>
  </r>
  <r>
    <s v="P-BLAKE|WILLIAM"/>
    <s v="William"/>
    <s v="Blake"/>
    <m/>
    <s v="Painter, Poet, Printmaker"/>
    <x v="0"/>
    <s v="British"/>
    <m/>
    <m/>
    <m/>
    <m/>
    <m/>
    <m/>
    <m/>
    <m/>
    <m/>
    <m/>
    <s v="William, Blake"/>
    <s v="Blake, William"/>
    <s v="N"/>
    <m/>
  </r>
  <r>
    <s v="P-BLANCHOT|MAURICE"/>
    <s v="Maurice"/>
    <s v="Blanchot"/>
    <m/>
    <s v="Novelist, Philosopher, Literary Theorist"/>
    <x v="0"/>
    <s v="French"/>
    <m/>
    <m/>
    <m/>
    <m/>
    <m/>
    <m/>
    <m/>
    <m/>
    <m/>
    <m/>
    <s v="Maurice, Blanchot"/>
    <s v="Blanchot, Maurice"/>
    <s v="N"/>
    <m/>
  </r>
  <r>
    <s v="P-BLAVATSKY|HELENA"/>
    <s v="Helena"/>
    <s v="Blavatsky"/>
    <m/>
    <s v="Occult Philosopher, Theosophist"/>
    <x v="1"/>
    <s v="Russian"/>
    <m/>
    <m/>
    <m/>
    <m/>
    <m/>
    <m/>
    <m/>
    <m/>
    <m/>
    <m/>
    <s v="Helena, Blavatsky"/>
    <s v="Blavatsky, Helena"/>
    <s v="N"/>
    <m/>
  </r>
  <r>
    <s v="P-BLISSETT|LUTHER"/>
    <s v="Luther"/>
    <s v="Blissett"/>
    <m/>
    <s v="Collective Pseudonym"/>
    <x v="4"/>
    <s v="Italian"/>
    <m/>
    <m/>
    <m/>
    <m/>
    <m/>
    <m/>
    <m/>
    <m/>
    <m/>
    <m/>
    <s v="Luther, Blissett"/>
    <s v="Blissett, Luther"/>
    <s v="N"/>
    <m/>
  </r>
  <r>
    <s v="P-BLOCH|CARL"/>
    <s v="Carl"/>
    <s v="Bloch"/>
    <m/>
    <s v="Painter"/>
    <x v="0"/>
    <s v="Danish"/>
    <m/>
    <m/>
    <m/>
    <m/>
    <m/>
    <m/>
    <m/>
    <m/>
    <m/>
    <m/>
    <s v="Carl, Bloch"/>
    <s v="Bloch, Carl"/>
    <s v="N"/>
    <m/>
  </r>
  <r>
    <s v="P-BLOCH|ERNST"/>
    <s v="Ernst"/>
    <s v="Bloch"/>
    <m/>
    <s v="Philosopher"/>
    <x v="0"/>
    <s v="German"/>
    <m/>
    <m/>
    <m/>
    <m/>
    <m/>
    <m/>
    <m/>
    <m/>
    <m/>
    <m/>
    <s v="Ernst, Bloch"/>
    <s v="Bloch, Ernst"/>
    <s v="N"/>
    <m/>
  </r>
  <r>
    <s v="P-BLOOM|HAROLD"/>
    <s v="Harold"/>
    <s v="Bloom"/>
    <m/>
    <s v="Literary Critic"/>
    <x v="0"/>
    <s v="American"/>
    <m/>
    <m/>
    <m/>
    <m/>
    <m/>
    <m/>
    <m/>
    <m/>
    <m/>
    <m/>
    <s v="Harold, Bloom"/>
    <s v="Bloom, Harold"/>
    <s v="N"/>
    <m/>
  </r>
  <r>
    <s v="P-BLOY|LEON"/>
    <s v="Leon"/>
    <s v="Bloy"/>
    <m/>
    <s v="Novelist, Essayist"/>
    <x v="0"/>
    <s v="French"/>
    <m/>
    <m/>
    <m/>
    <m/>
    <m/>
    <m/>
    <m/>
    <m/>
    <m/>
    <m/>
    <s v="Leon, Bloy"/>
    <s v="Bloy, Leon"/>
    <s v="N"/>
    <m/>
  </r>
  <r>
    <s v="P-BLUNCK|DITLEV"/>
    <s v="Ditlev"/>
    <s v="Blunck"/>
    <m/>
    <s v="Painter"/>
    <x v="0"/>
    <s v="Danish"/>
    <m/>
    <m/>
    <m/>
    <m/>
    <m/>
    <m/>
    <m/>
    <m/>
    <m/>
    <m/>
    <s v="Ditlev, Blunck"/>
    <s v="Blunck, Ditlev"/>
    <s v="N"/>
    <m/>
  </r>
  <r>
    <s v="P-BLY|NELLIE"/>
    <s v="Nellie"/>
    <s v="Bly"/>
    <s v="Elizabeth Cochran Seaman"/>
    <s v="Investigative Journalist"/>
    <x v="1"/>
    <s v="American"/>
    <m/>
    <m/>
    <m/>
    <m/>
    <m/>
    <m/>
    <m/>
    <m/>
    <m/>
    <m/>
    <s v="Nellie, Bly"/>
    <s v="Bly, Nellie"/>
    <s v="N"/>
    <m/>
  </r>
  <r>
    <s v="P-BLYTHE|RONALD"/>
    <s v="Ronald"/>
    <s v="Blythe"/>
    <m/>
    <s v="Writer, Essayist, Editor"/>
    <x v="0"/>
    <s v="British"/>
    <m/>
    <m/>
    <m/>
    <m/>
    <m/>
    <m/>
    <m/>
    <m/>
    <m/>
    <m/>
    <s v="Ronald, Blythe"/>
    <s v="Blythe, Ronald"/>
    <s v="N"/>
    <m/>
  </r>
  <r>
    <s v="P-BO BARDI|LINA"/>
    <s v="Lina"/>
    <s v="Bo Bardi"/>
    <s v="Achillina Bo"/>
    <s v="Architect; Designer; Writer; Illustrator"/>
    <x v="1"/>
    <s v="Italian; Brazilian"/>
    <m/>
    <m/>
    <m/>
    <m/>
    <m/>
    <m/>
    <m/>
    <m/>
    <m/>
    <m/>
    <s v="Lina, Bo Bardi"/>
    <s v="Bo Bardi, Lina"/>
    <s v="N"/>
    <m/>
  </r>
  <r>
    <s v="P-BOCCACCIO|GIOVANNI"/>
    <s v="Giovanni"/>
    <s v="Boccaccio"/>
    <m/>
    <s v="Writer, Poet"/>
    <x v="0"/>
    <s v="Italian"/>
    <m/>
    <m/>
    <m/>
    <m/>
    <m/>
    <m/>
    <m/>
    <m/>
    <m/>
    <m/>
    <s v="Giovanni, Boccaccio"/>
    <s v="Boccaccio, Giovanni"/>
    <s v="N"/>
    <m/>
  </r>
  <r>
    <s v="P-BOCCIONI|UMBERTO"/>
    <s v="Umberto"/>
    <s v="Boccioni"/>
    <m/>
    <s v="Painter, Sculptor"/>
    <x v="0"/>
    <s v="Italian"/>
    <m/>
    <m/>
    <m/>
    <m/>
    <m/>
    <m/>
    <m/>
    <m/>
    <m/>
    <m/>
    <s v="Umberto, Boccioni"/>
    <s v="Boccioni, Umberto"/>
    <s v="N"/>
    <m/>
  </r>
  <r>
    <s v="P-BÖCKLIN|ARNOLD"/>
    <s v="Arnold"/>
    <s v="Böcklin"/>
    <m/>
    <s v="Painter, Printmaker, Sculptor"/>
    <x v="0"/>
    <s v="Swiss"/>
    <m/>
    <m/>
    <m/>
    <m/>
    <m/>
    <m/>
    <m/>
    <m/>
    <m/>
    <m/>
    <s v="Arnold, Böcklin"/>
    <s v="Böcklin, Arnold"/>
    <s v="N"/>
    <m/>
  </r>
  <r>
    <s v="P-|BOETHIUS"/>
    <s v="Boethius"/>
    <m/>
    <s v="Anicius Manlius Severinus Boethius"/>
    <s v="Philosopher"/>
    <x v="0"/>
    <s v="Roman"/>
    <m/>
    <m/>
    <m/>
    <m/>
    <m/>
    <m/>
    <m/>
    <m/>
    <m/>
    <m/>
    <s v="Boethius"/>
    <s v="Boethius"/>
    <s v="N"/>
    <m/>
  </r>
  <r>
    <s v="P-BOFILL|RICARDO"/>
    <s v="Ricardo"/>
    <s v="Bofill"/>
    <s v="Ricardo Bofill Leví"/>
    <s v="Architect; Urban Designer"/>
    <x v="0"/>
    <s v="Spanish"/>
    <m/>
    <m/>
    <m/>
    <m/>
    <m/>
    <m/>
    <m/>
    <m/>
    <m/>
    <m/>
    <s v="Ricardo, Bofill"/>
    <s v="Bofill, Ricardo"/>
    <s v="N"/>
    <m/>
  </r>
  <r>
    <s v="P-BÖHME|JACOB"/>
    <s v="Jacob"/>
    <s v="Böhme"/>
    <m/>
    <s v="Christian Mystic, Theologian"/>
    <x v="0"/>
    <s v="German"/>
    <m/>
    <m/>
    <m/>
    <m/>
    <m/>
    <m/>
    <m/>
    <m/>
    <m/>
    <m/>
    <s v="Jacob, Böhme"/>
    <s v="Böhme, Jacob"/>
    <s v="N"/>
    <m/>
  </r>
  <r>
    <s v="P-BÖHME|JAKOB"/>
    <s v="Jakob"/>
    <s v="Böhme"/>
    <m/>
    <s v="Philosopher, Christian Mystic"/>
    <x v="0"/>
    <s v="German"/>
    <m/>
    <m/>
    <m/>
    <m/>
    <m/>
    <m/>
    <m/>
    <m/>
    <m/>
    <m/>
    <s v="Jakob, Böhme"/>
    <s v="Böhme, Jakob"/>
    <s v="N"/>
    <m/>
  </r>
  <r>
    <s v="P-BOLAÑO|ROBERTO"/>
    <s v="Roberto"/>
    <s v="Bolaño"/>
    <m/>
    <s v="Novelist, Short Story Writer, Poet"/>
    <x v="0"/>
    <s v="Chilean"/>
    <m/>
    <m/>
    <m/>
    <m/>
    <m/>
    <m/>
    <m/>
    <m/>
    <m/>
    <m/>
    <s v="Roberto, Bolaño"/>
    <s v="Bolaño, Roberto"/>
    <s v="N"/>
    <s v="Y"/>
  </r>
  <r>
    <s v="P-BOLDINI|GIOVANNI"/>
    <s v="Giovanni"/>
    <s v="Boldini"/>
    <m/>
    <s v="Painter"/>
    <x v="0"/>
    <s v="Italian"/>
    <m/>
    <m/>
    <m/>
    <m/>
    <m/>
    <m/>
    <m/>
    <m/>
    <m/>
    <m/>
    <s v="Giovanni, Boldini"/>
    <s v="Boldini, Giovanni"/>
    <s v="N"/>
    <m/>
  </r>
  <r>
    <s v="P-BOLTON|ANDREW"/>
    <s v="Andrew"/>
    <s v="Bolton"/>
    <m/>
    <s v="Curator, Author"/>
    <x v="0"/>
    <s v="British"/>
    <m/>
    <m/>
    <m/>
    <m/>
    <m/>
    <m/>
    <m/>
    <m/>
    <m/>
    <m/>
    <s v="Andrew, Bolton"/>
    <s v="Bolton, Andrew"/>
    <s v="N"/>
    <m/>
  </r>
  <r>
    <s v="P-BONNIER|BERNADETTE"/>
    <s v="Bernadette"/>
    <s v="Bonnier"/>
    <m/>
    <s v="Curator; Author"/>
    <x v="1"/>
    <s v="Belgian"/>
    <m/>
    <m/>
    <m/>
    <m/>
    <m/>
    <m/>
    <m/>
    <m/>
    <m/>
    <m/>
    <s v="Bernadette, Bonnier"/>
    <s v="Bonnier, Bernadette"/>
    <s v="N"/>
    <m/>
  </r>
  <r>
    <s v="P-BOREL|PÉTRUS"/>
    <s v="Pétrus"/>
    <s v="Borel"/>
    <s v="Joseph-Pierre Borel d'Hauterive"/>
    <s v="Poet; Author; Journalist"/>
    <x v="0"/>
    <s v="French"/>
    <n v="26"/>
    <s v="June"/>
    <n v="1809"/>
    <m/>
    <m/>
    <n v="17"/>
    <s v="July"/>
    <n v="1859"/>
    <m/>
    <m/>
    <s v="Pétrus, Borel"/>
    <s v="Borel, Pétrus"/>
    <s v="N"/>
    <m/>
  </r>
  <r>
    <s v="P-BORGES|JORGE LUIS"/>
    <s v="Jorge Luis"/>
    <s v="Borges"/>
    <m/>
    <s v="Short Story Writer; Poet; Essayist"/>
    <x v="0"/>
    <s v="Argentine"/>
    <m/>
    <m/>
    <m/>
    <m/>
    <m/>
    <m/>
    <m/>
    <m/>
    <m/>
    <m/>
    <s v="Jorge Luis, Borges"/>
    <s v="Borges, Jorge Luis"/>
    <s v="N"/>
    <m/>
  </r>
  <r>
    <s v="P-BOROWCZYK|WALERIAN"/>
    <s v="Walerian"/>
    <s v="Borowczyk"/>
    <m/>
    <s v="Film Director, Animator"/>
    <x v="0"/>
    <s v="Polish"/>
    <m/>
    <m/>
    <m/>
    <m/>
    <m/>
    <m/>
    <m/>
    <m/>
    <m/>
    <m/>
    <s v="Walerian, Borowczyk"/>
    <s v="Borowczyk, Walerian"/>
    <s v="N"/>
    <m/>
  </r>
  <r>
    <s v="P-BOSCH|HIERONYMUS"/>
    <s v="Hieronymus"/>
    <s v="Bosch"/>
    <s v="Jheronimus van Aken"/>
    <s v="Painter"/>
    <x v="0"/>
    <s v="Dutch"/>
    <m/>
    <m/>
    <m/>
    <m/>
    <m/>
    <m/>
    <m/>
    <m/>
    <m/>
    <m/>
    <s v="Hieronymus, Bosch"/>
    <s v="Bosch, Hieronymus"/>
    <s v="N"/>
    <m/>
  </r>
  <r>
    <s v="P-BOSTROM|NICK"/>
    <s v="Nick"/>
    <s v="Bostrom"/>
    <m/>
    <s v="Philosopher"/>
    <x v="0"/>
    <s v="Swedish"/>
    <m/>
    <m/>
    <m/>
    <m/>
    <m/>
    <m/>
    <m/>
    <m/>
    <m/>
    <m/>
    <s v="Nick, Bostrom"/>
    <s v="Bostrom, Nick"/>
    <s v="N"/>
    <m/>
  </r>
  <r>
    <s v="P-BOTTICELLI|SANDRO"/>
    <s v="Sandro"/>
    <s v="Botticelli"/>
    <s v="Alessandro di Mariano di Vanni Filipepi"/>
    <s v="Painter"/>
    <x v="0"/>
    <s v="Italian"/>
    <m/>
    <m/>
    <m/>
    <m/>
    <m/>
    <m/>
    <m/>
    <m/>
    <m/>
    <m/>
    <s v="Sandro, Botticelli"/>
    <s v="Botticelli, Sandro"/>
    <s v="N"/>
    <m/>
  </r>
  <r>
    <s v="P-BOUGUEREAU|WILLIAM-ADOLPHE"/>
    <s v="William-Adolphe"/>
    <s v="Bouguereau"/>
    <m/>
    <s v="Painter"/>
    <x v="0"/>
    <s v="French"/>
    <m/>
    <m/>
    <m/>
    <m/>
    <m/>
    <m/>
    <m/>
    <m/>
    <m/>
    <m/>
    <s v="William-Adolphe, Bouguereau"/>
    <s v="Bouguereau, William-Adolphe"/>
    <s v="N"/>
    <m/>
  </r>
  <r>
    <s v="P-BOULANGER|LILI"/>
    <s v="Lili"/>
    <s v="Boulanger"/>
    <s v="Marie-Juliette Olga Boulanger"/>
    <s v="Composer"/>
    <x v="1"/>
    <s v="French"/>
    <m/>
    <m/>
    <m/>
    <m/>
    <m/>
    <m/>
    <m/>
    <m/>
    <m/>
    <m/>
    <s v="Lili, Boulanger"/>
    <s v="Boulanger, Lili"/>
    <s v="N"/>
    <m/>
  </r>
  <r>
    <s v="P-BOULEZ|PIERRE"/>
    <s v="Pierre"/>
    <s v="Boulez"/>
    <s v="Pierre Louis Joseph Boulez"/>
    <s v="Composer; Conductor; Writer; Theorist"/>
    <x v="0"/>
    <s v="French"/>
    <m/>
    <m/>
    <m/>
    <m/>
    <m/>
    <m/>
    <m/>
    <m/>
    <m/>
    <m/>
    <s v="Pierre, Boulez"/>
    <s v="Boulez, Pierre"/>
    <s v="N"/>
    <m/>
  </r>
  <r>
    <s v="P-BOULLÉE|ÉTIENNE-LOUIS"/>
    <s v="Étienne-Louis"/>
    <s v="Boullée"/>
    <s v="Étienne-Louis Boullée"/>
    <s v="Architect; Theorist; Teacher"/>
    <x v="0"/>
    <s v="French"/>
    <m/>
    <m/>
    <m/>
    <m/>
    <m/>
    <m/>
    <m/>
    <m/>
    <m/>
    <m/>
    <s v="Étienne-Louis, Boullée"/>
    <s v="Boullée, Étienne-Louis"/>
    <s v="N"/>
    <m/>
  </r>
  <r>
    <s v="P-BOURDIEU|PIERRE"/>
    <s v="Pierre"/>
    <s v="Bourdieu"/>
    <m/>
    <s v="Sociologist, Anthropologist"/>
    <x v="0"/>
    <s v="French"/>
    <m/>
    <m/>
    <m/>
    <m/>
    <m/>
    <m/>
    <m/>
    <m/>
    <m/>
    <m/>
    <s v="Pierre, Bourdieu"/>
    <s v="Bourdieu, Pierre"/>
    <s v="N"/>
    <m/>
  </r>
  <r>
    <s v="P-BOURGEOIS|LOUISE"/>
    <s v="Louise"/>
    <s v="Bourgeois"/>
    <m/>
    <s v="Sculptor, Installation Artist"/>
    <x v="1"/>
    <s v="French; American"/>
    <m/>
    <m/>
    <m/>
    <m/>
    <m/>
    <m/>
    <m/>
    <m/>
    <m/>
    <m/>
    <s v="Louise, Bourgeois"/>
    <s v="Bourgeois, Louise"/>
    <s v="N"/>
    <m/>
  </r>
  <r>
    <s v="P-BOWEN|MARJORIE"/>
    <s v="Marjorie"/>
    <s v="Bowen"/>
    <s v="Gabrielle Margaret Vere Campbell Long"/>
    <s v="Author; Biographer; Historian"/>
    <x v="1"/>
    <s v="British"/>
    <n v="1"/>
    <s v="November"/>
    <n v="1885"/>
    <m/>
    <m/>
    <n v="23"/>
    <s v="December"/>
    <n v="1952"/>
    <m/>
    <m/>
    <s v="Marjorie, Bowen"/>
    <s v="Bowen, Marjorie"/>
    <s v="N"/>
    <m/>
  </r>
  <r>
    <s v="P-BOWLES|PAUL"/>
    <s v="Paul"/>
    <s v="Bowles"/>
    <s v="Paul Frederic Bowles"/>
    <s v="Composer; Author; Translator; Ethnomusicologist"/>
    <x v="0"/>
    <s v="American"/>
    <n v="30"/>
    <s v="December"/>
    <n v="1910"/>
    <m/>
    <m/>
    <n v="18"/>
    <s v="November"/>
    <n v="1999"/>
    <m/>
    <m/>
    <s v="Paul, Bowles"/>
    <s v="Bowles, Paul"/>
    <s v="N"/>
    <m/>
  </r>
  <r>
    <s v="P-BRADBURY|RAY"/>
    <s v="Ray"/>
    <s v="Bradbury"/>
    <m/>
    <s v="Novelist; Short Story Writer"/>
    <x v="0"/>
    <s v="American"/>
    <m/>
    <m/>
    <m/>
    <m/>
    <m/>
    <m/>
    <m/>
    <m/>
    <m/>
    <m/>
    <s v="Ray, Bradbury"/>
    <s v="Bradbury, Ray"/>
    <s v="N"/>
    <m/>
  </r>
  <r>
    <s v="P-BRANDOM|ROBERT"/>
    <s v="Robert"/>
    <s v="Brandom"/>
    <m/>
    <s v="Philosopher"/>
    <x v="0"/>
    <s v="American"/>
    <m/>
    <m/>
    <m/>
    <m/>
    <m/>
    <m/>
    <m/>
    <m/>
    <m/>
    <m/>
    <s v="Robert, Brandom"/>
    <s v="Brandom, Robert"/>
    <s v="N"/>
    <m/>
  </r>
  <r>
    <s v="P-BRASSIER|RAY"/>
    <s v="Ray"/>
    <s v="Brassier"/>
    <m/>
    <s v="Philosopher"/>
    <x v="0"/>
    <s v="British"/>
    <m/>
    <m/>
    <m/>
    <m/>
    <m/>
    <m/>
    <m/>
    <m/>
    <m/>
    <m/>
    <s v="Ray, Brassier"/>
    <s v="Brassier, Ray"/>
    <s v="N"/>
    <m/>
  </r>
  <r>
    <s v="P-BRAUDEL|FERNAND"/>
    <s v="Fernand"/>
    <s v="Braudel"/>
    <m/>
    <s v="Historian"/>
    <x v="0"/>
    <s v="French"/>
    <m/>
    <m/>
    <m/>
    <m/>
    <m/>
    <m/>
    <m/>
    <m/>
    <m/>
    <m/>
    <s v="Fernand, Braudel"/>
    <s v="Braudel, Fernand"/>
    <s v="N"/>
    <m/>
  </r>
  <r>
    <s v="P-BRAUNER|VICTOR"/>
    <s v="Victor"/>
    <s v="Brauner"/>
    <m/>
    <s v="Painter"/>
    <x v="0"/>
    <s v="Romanian"/>
    <m/>
    <m/>
    <m/>
    <m/>
    <m/>
    <m/>
    <m/>
    <m/>
    <m/>
    <m/>
    <s v="Victor, Brauner"/>
    <s v="Brauner, Victor"/>
    <s v="N"/>
    <m/>
  </r>
  <r>
    <s v="P-BRAVER|LEE"/>
    <s v="Lee"/>
    <s v="Braver"/>
    <m/>
    <s v="Philosopher"/>
    <x v="0"/>
    <s v="American"/>
    <m/>
    <m/>
    <m/>
    <m/>
    <m/>
    <m/>
    <m/>
    <m/>
    <m/>
    <m/>
    <s v="Lee, Braver"/>
    <s v="Braver, Lee"/>
    <s v="N"/>
    <m/>
  </r>
  <r>
    <s v="P-BRESDIN|RODOLPHE"/>
    <s v="Rodolphe"/>
    <s v="Bresdin"/>
    <m/>
    <s v="Printmaker"/>
    <x v="0"/>
    <s v="French"/>
    <m/>
    <m/>
    <m/>
    <m/>
    <m/>
    <m/>
    <m/>
    <m/>
    <m/>
    <m/>
    <s v="Rodolphe, Bresdin"/>
    <s v="Bresdin, Rodolphe"/>
    <s v="N"/>
    <m/>
  </r>
  <r>
    <s v="P-BRESSON|ROBERT"/>
    <s v="Robert"/>
    <s v="Bresson"/>
    <m/>
    <s v="Film Director, Screenwriter"/>
    <x v="0"/>
    <s v="French"/>
    <m/>
    <m/>
    <m/>
    <m/>
    <m/>
    <m/>
    <m/>
    <m/>
    <m/>
    <m/>
    <s v="Robert, Bresson"/>
    <s v="Bresson, Robert"/>
    <s v="N"/>
    <m/>
  </r>
  <r>
    <s v="P-BRETON|ANDRÉ"/>
    <s v="André"/>
    <s v="Breton"/>
    <m/>
    <s v="Writer; Poet; Surrealist Theorist"/>
    <x v="0"/>
    <s v="French"/>
    <n v="19"/>
    <s v="February"/>
    <n v="1896"/>
    <m/>
    <m/>
    <n v="28"/>
    <s v="September"/>
    <n v="1966"/>
    <m/>
    <m/>
    <s v="André, Breton"/>
    <s v="Breton, André"/>
    <s v="N"/>
    <m/>
  </r>
  <r>
    <s v="P-BREUER|MARCEL"/>
    <s v="Marcel"/>
    <s v="Breuer"/>
    <s v="Marcel Lajos Breuer"/>
    <s v="Architect; Furniture Designer"/>
    <x v="0"/>
    <s v="Hungarian; American"/>
    <m/>
    <m/>
    <m/>
    <m/>
    <m/>
    <m/>
    <m/>
    <m/>
    <m/>
    <m/>
    <s v="Marcel, Breuer"/>
    <s v="Breuer, Marcel"/>
    <s v="N"/>
    <m/>
  </r>
  <r>
    <s v="P-BREUGHEL THE ELDER|PIETER"/>
    <s v="Pieter"/>
    <s v="Breughel the Elder"/>
    <m/>
    <s v="Painter"/>
    <x v="0"/>
    <s v="Flemish"/>
    <m/>
    <m/>
    <m/>
    <m/>
    <m/>
    <m/>
    <m/>
    <m/>
    <m/>
    <m/>
    <s v="Pieter, Breughel the Elder"/>
    <s v="Breughel the Elder, Pieter"/>
    <s v="N"/>
    <m/>
  </r>
  <r>
    <s v="P-BRIAND|PAULINE"/>
    <s v="Pauline"/>
    <s v="Briand"/>
    <m/>
    <s v="Author"/>
    <x v="1"/>
    <s v="French"/>
    <m/>
    <m/>
    <m/>
    <m/>
    <m/>
    <m/>
    <m/>
    <m/>
    <m/>
    <m/>
    <s v="Pauline, Briand"/>
    <s v="Briand, Pauline"/>
    <s v="N"/>
    <m/>
  </r>
  <r>
    <s v="P-BRIJS|STEFAN"/>
    <s v="Stefan"/>
    <s v="Brijs"/>
    <m/>
    <s v="Novelist"/>
    <x v="0"/>
    <s v="Belgian"/>
    <m/>
    <m/>
    <m/>
    <m/>
    <m/>
    <m/>
    <m/>
    <m/>
    <m/>
    <m/>
    <s v="Stefan, Brijs"/>
    <s v="Brijs, Stefan"/>
    <s v="N"/>
    <m/>
  </r>
  <r>
    <s v="P-BRITE|POPPY Z."/>
    <s v="Poppy Z."/>
    <s v="Brite"/>
    <s v="Billy Martin"/>
    <s v="Horror Writer; Novelist"/>
    <x v="0"/>
    <s v="American"/>
    <m/>
    <m/>
    <m/>
    <m/>
    <m/>
    <m/>
    <m/>
    <m/>
    <m/>
    <m/>
    <s v="Poppy Z., Brite"/>
    <s v="Brite, Poppy Z."/>
    <s v="N"/>
    <m/>
  </r>
  <r>
    <s v="P-BROCH|HERMANN"/>
    <s v="Hermann"/>
    <s v="Broch"/>
    <m/>
    <s v="Novelist; Essayist; Playwright; Philosopher"/>
    <x v="0"/>
    <s v="Austrian; American"/>
    <n v="1"/>
    <s v="November"/>
    <n v="1886"/>
    <m/>
    <m/>
    <n v="30"/>
    <s v="May"/>
    <n v="1951"/>
    <m/>
    <m/>
    <s v="Hermann, Broch"/>
    <s v="Broch, Hermann"/>
    <s v="N"/>
    <m/>
  </r>
  <r>
    <s v="P-BRODKEY|HAROLD"/>
    <s v="Harold"/>
    <s v="Brodkey"/>
    <s v="Aaron Roy Weintraub"/>
    <s v="Novelist; Short Story Writer"/>
    <x v="0"/>
    <s v="American"/>
    <m/>
    <m/>
    <m/>
    <m/>
    <m/>
    <m/>
    <m/>
    <m/>
    <m/>
    <m/>
    <s v="Harold, Brodkey"/>
    <s v="Brodkey, Harold"/>
    <s v="N"/>
    <m/>
  </r>
  <r>
    <s v="P-BRODSKAYA|NATHALIA"/>
    <s v="Nathalia"/>
    <s v="Brodskaya"/>
    <m/>
    <s v="Art Historian; Author"/>
    <x v="1"/>
    <s v="Russian"/>
    <m/>
    <m/>
    <m/>
    <m/>
    <m/>
    <m/>
    <m/>
    <m/>
    <m/>
    <m/>
    <s v="Nathalia, Brodskaya"/>
    <s v="Brodskaya, Nathalia"/>
    <s v="N"/>
    <m/>
  </r>
  <r>
    <s v="P-BRONTË|ANNE"/>
    <s v="Anne"/>
    <s v="Brontë"/>
    <m/>
    <s v="Novelist, Poet"/>
    <x v="1"/>
    <s v="British"/>
    <m/>
    <m/>
    <m/>
    <m/>
    <m/>
    <m/>
    <m/>
    <m/>
    <m/>
    <m/>
    <s v="Anne, Brontë"/>
    <s v="Brontë, Anne"/>
    <s v="N"/>
    <m/>
  </r>
  <r>
    <s v="P-BRONTË|CHARLOTTE"/>
    <s v="Charlotte"/>
    <s v="Brontë"/>
    <m/>
    <s v="Novelist, Poet"/>
    <x v="1"/>
    <s v="English"/>
    <m/>
    <m/>
    <m/>
    <m/>
    <m/>
    <m/>
    <m/>
    <m/>
    <m/>
    <m/>
    <s v="Charlotte, Brontë"/>
    <s v="Brontë, Charlotte"/>
    <s v="N"/>
    <m/>
  </r>
  <r>
    <s v="P-BRONTË|EMILY"/>
    <s v="Emily"/>
    <s v="Brontë"/>
    <m/>
    <s v="Novelist, Poet"/>
    <x v="1"/>
    <s v="English"/>
    <m/>
    <m/>
    <m/>
    <m/>
    <m/>
    <m/>
    <m/>
    <m/>
    <m/>
    <m/>
    <s v="Emily, Brontë"/>
    <s v="Brontë, Emily"/>
    <s v="N"/>
    <m/>
  </r>
  <r>
    <s v="P-BROOKE-ROSE|CHRISTINE"/>
    <s v="Christine"/>
    <s v="Brooke-Rose"/>
    <m/>
    <s v="Writer; Critic"/>
    <x v="1"/>
    <s v="British; Swiss"/>
    <n v="16"/>
    <s v="January"/>
    <n v="1923"/>
    <m/>
    <m/>
    <n v="21"/>
    <s v="March"/>
    <n v="2012"/>
    <m/>
    <m/>
    <s v="Christine, Brooke-Rose"/>
    <s v="Brooke-Rose, Christine"/>
    <s v="N"/>
    <m/>
  </r>
  <r>
    <s v="P-BROOKNER|ANITA"/>
    <s v="Anita"/>
    <s v="Brookner"/>
    <m/>
    <s v="Novelist, Art Historian"/>
    <x v="1"/>
    <s v="British"/>
    <m/>
    <m/>
    <m/>
    <m/>
    <m/>
    <m/>
    <m/>
    <m/>
    <m/>
    <m/>
    <s v="Anita, Brookner"/>
    <s v="Brookner, Anita"/>
    <s v="N"/>
    <m/>
  </r>
  <r>
    <s v="P-BROWN|TRISHA"/>
    <s v="Trisha"/>
    <s v="Brown"/>
    <s v="Trisha Brown"/>
    <s v="Dancer; Choreographer; Visual Artist"/>
    <x v="1"/>
    <s v="American"/>
    <m/>
    <m/>
    <m/>
    <m/>
    <m/>
    <m/>
    <m/>
    <m/>
    <m/>
    <m/>
    <s v="Trisha, Brown"/>
    <s v="Brown, Trisha"/>
    <s v="N"/>
    <m/>
  </r>
  <r>
    <s v="P-BRUCE|SCOTT G."/>
    <s v="Scott G."/>
    <s v="Bruce"/>
    <m/>
    <s v="Historian; Scholar; Author; Academic (Medieval History)"/>
    <x v="0"/>
    <s v="American"/>
    <m/>
    <m/>
    <m/>
    <m/>
    <m/>
    <m/>
    <m/>
    <m/>
    <m/>
    <m/>
    <s v="Scott G., Bruce"/>
    <s v="Bruce, Scott G."/>
    <s v="N"/>
    <m/>
  </r>
  <r>
    <s v="P-BRUCKNER|PASCAL"/>
    <s v="Pascal"/>
    <s v="Bruckner"/>
    <m/>
    <s v="Philosopher; Novelist"/>
    <x v="0"/>
    <s v="French"/>
    <m/>
    <m/>
    <m/>
    <m/>
    <m/>
    <m/>
    <m/>
    <m/>
    <m/>
    <m/>
    <s v="Pascal, Bruckner"/>
    <s v="Bruckner, Pascal"/>
    <s v="N"/>
    <m/>
  </r>
  <r>
    <s v="P-BRUISOV|VALERY"/>
    <s v="Valery"/>
    <s v="Bruisov"/>
    <s v="Valery Yakovlevich Bryusov"/>
    <s v="Poet, Novelist, Literary Critic"/>
    <x v="0"/>
    <s v="Russian"/>
    <m/>
    <m/>
    <m/>
    <m/>
    <m/>
    <m/>
    <m/>
    <m/>
    <m/>
    <m/>
    <s v="Valery, Bruisov"/>
    <s v="Bruisov, Valery"/>
    <s v="N"/>
    <m/>
  </r>
  <r>
    <s v="P-BRUMEL|ANTOINE"/>
    <s v="Antoine"/>
    <s v="Brumel"/>
    <s v="Antoine Brumel"/>
    <s v="Composer"/>
    <x v="0"/>
    <s v="French"/>
    <m/>
    <m/>
    <m/>
    <m/>
    <m/>
    <m/>
    <m/>
    <m/>
    <m/>
    <m/>
    <s v="Antoine, Brumel"/>
    <s v="Brumel, Antoine"/>
    <s v="N"/>
    <m/>
  </r>
  <r>
    <s v="P-BRUNO|GIORDANO"/>
    <s v="Giordano"/>
    <s v="Bruno"/>
    <m/>
    <s v="Philosopher, Astronomer, Occultist"/>
    <x v="0"/>
    <s v="Italian"/>
    <m/>
    <m/>
    <m/>
    <m/>
    <m/>
    <m/>
    <m/>
    <m/>
    <m/>
    <m/>
    <s v="Giordano, Bruno"/>
    <s v="Bruno, Giordano"/>
    <s v="N"/>
    <m/>
  </r>
  <r>
    <s v="P-BRYULLOV|KARL"/>
    <s v="Karl"/>
    <s v="Bryullov"/>
    <s v="Karl Pavlovich Bryullov"/>
    <s v="Painter"/>
    <x v="0"/>
    <s v="Russian"/>
    <m/>
    <m/>
    <m/>
    <m/>
    <m/>
    <m/>
    <m/>
    <m/>
    <m/>
    <m/>
    <s v="Karl, Bryullov"/>
    <s v="Bryullov, Karl"/>
    <s v="N"/>
    <m/>
  </r>
  <r>
    <s v="P-BUBER|MARTIN"/>
    <s v="Martin"/>
    <s v="Buber"/>
    <m/>
    <s v="Philosopher"/>
    <x v="0"/>
    <s v="Austrian; Israeli"/>
    <m/>
    <m/>
    <m/>
    <m/>
    <m/>
    <m/>
    <m/>
    <m/>
    <m/>
    <m/>
    <s v="Martin, Buber"/>
    <s v="Buber, Martin"/>
    <s v="N"/>
    <m/>
  </r>
  <r>
    <s v="P-BÜCHNER|GEORG"/>
    <s v="Georg"/>
    <s v="Büchner"/>
    <m/>
    <s v="Playwright, Poet"/>
    <x v="0"/>
    <s v="German"/>
    <m/>
    <m/>
    <m/>
    <m/>
    <m/>
    <m/>
    <m/>
    <m/>
    <m/>
    <m/>
    <s v="Georg, Büchner"/>
    <s v="Büchner, Georg"/>
    <s v="N"/>
    <m/>
  </r>
  <r>
    <s v="P-BUCK|MITCHELL S."/>
    <s v="Mitchell S."/>
    <s v="Buck"/>
    <m/>
    <s v="Author; Translator"/>
    <x v="0"/>
    <s v="American"/>
    <n v="10"/>
    <s v="February"/>
    <n v="1887"/>
    <m/>
    <m/>
    <m/>
    <m/>
    <n v="1959"/>
    <m/>
    <m/>
    <s v="Mitchell S., Buck"/>
    <s v="Buck, Mitchell S."/>
    <s v="N"/>
    <m/>
  </r>
  <r>
    <s v="P-BUKOWSKI|CHARLES"/>
    <s v="Charles"/>
    <s v="Bukowski"/>
    <m/>
    <s v="Poet, Novelist"/>
    <x v="0"/>
    <s v="German; American"/>
    <m/>
    <m/>
    <m/>
    <m/>
    <m/>
    <m/>
    <m/>
    <m/>
    <m/>
    <m/>
    <s v="Charles, Bukowski"/>
    <s v="Bukowski, Charles"/>
    <s v="N"/>
    <m/>
  </r>
  <r>
    <s v="P-BULFINCH|THOMAS"/>
    <s v="Thomas"/>
    <s v="Bulfinch"/>
    <m/>
    <s v="Mythographer"/>
    <x v="0"/>
    <s v="American"/>
    <m/>
    <m/>
    <m/>
    <m/>
    <m/>
    <m/>
    <m/>
    <m/>
    <m/>
    <m/>
    <s v="Thomas, Bulfinch"/>
    <s v="Bulfinch, Thomas"/>
    <s v="N"/>
    <m/>
  </r>
  <r>
    <s v="P-BULGAKOV|MIKHAIL"/>
    <s v="Mikhail"/>
    <s v="Bulgakov"/>
    <m/>
    <s v="Novelist, Playwright"/>
    <x v="0"/>
    <s v="Russian"/>
    <m/>
    <m/>
    <m/>
    <m/>
    <m/>
    <m/>
    <m/>
    <m/>
    <m/>
    <m/>
    <s v="Mikhail, Bulgakov"/>
    <s v="Bulgakov, Mikhail"/>
    <s v="N"/>
    <m/>
  </r>
  <r>
    <s v="P-BUNDY|EDGAR"/>
    <s v="Edgar"/>
    <s v="Bundy"/>
    <m/>
    <s v="Painter"/>
    <x v="0"/>
    <s v="British"/>
    <m/>
    <m/>
    <m/>
    <m/>
    <m/>
    <m/>
    <m/>
    <m/>
    <m/>
    <m/>
    <s v="Edgar, Bundy"/>
    <s v="Bundy, Edgar"/>
    <s v="N"/>
    <m/>
  </r>
  <r>
    <s v="P-BUNTING|BASIL"/>
    <s v="Basil"/>
    <s v="Bunting"/>
    <m/>
    <s v="Poet"/>
    <x v="0"/>
    <s v="British"/>
    <m/>
    <m/>
    <m/>
    <m/>
    <m/>
    <m/>
    <m/>
    <m/>
    <m/>
    <m/>
    <s v="Basil, Bunting"/>
    <s v="Bunting, Basil"/>
    <s v="N"/>
    <m/>
  </r>
  <r>
    <s v="P-BUÑUEL|LUIS"/>
    <s v="Luis"/>
    <s v="Buñuel"/>
    <m/>
    <s v="Film Director, Screenwriter"/>
    <x v="0"/>
    <s v="Spanish; Mexican"/>
    <m/>
    <m/>
    <m/>
    <m/>
    <m/>
    <m/>
    <m/>
    <m/>
    <m/>
    <m/>
    <s v="Luis, Buñuel"/>
    <s v="Buñuel, Luis"/>
    <s v="N"/>
    <m/>
  </r>
  <r>
    <s v="P-BUONARROTI|MICHELANGELO"/>
    <s v="Michelangelo"/>
    <s v="Buonarroti"/>
    <s v="Michelangelo di Lodovico Buonarroti Simoni"/>
    <s v="Painter, Sculptor, Architect, Poet"/>
    <x v="0"/>
    <s v="Italian"/>
    <m/>
    <m/>
    <m/>
    <m/>
    <m/>
    <m/>
    <m/>
    <m/>
    <m/>
    <m/>
    <s v="Michelangelo, Buonarroti"/>
    <s v="Buonarroti, Michelangelo"/>
    <s v="N"/>
    <m/>
  </r>
  <r>
    <s v="P-BURGER|HERMANN"/>
    <s v="Hermann"/>
    <s v="Burger"/>
    <m/>
    <s v="Author; Poet; Essayist; Academic"/>
    <x v="0"/>
    <s v="Swiss"/>
    <n v="10"/>
    <s v="July"/>
    <n v="1942"/>
    <m/>
    <m/>
    <n v="28"/>
    <s v="February"/>
    <n v="1989"/>
    <m/>
    <m/>
    <s v="Hermann, Burger"/>
    <s v="Burger, Hermann"/>
    <s v="N"/>
    <m/>
  </r>
  <r>
    <s v="P-BURGESS|ANTHONY"/>
    <s v="Anthony"/>
    <s v="Burgess"/>
    <s v="John Anthony Burgess Wilson"/>
    <s v="Novelist, Critic"/>
    <x v="0"/>
    <s v="British"/>
    <m/>
    <m/>
    <m/>
    <m/>
    <m/>
    <m/>
    <m/>
    <m/>
    <m/>
    <m/>
    <s v="Anthony, Burgess"/>
    <s v="Burgess, Anthony"/>
    <s v="N"/>
    <m/>
  </r>
  <r>
    <s v="P-BURKE|EDMUND"/>
    <s v="Edmund"/>
    <s v="Burke"/>
    <m/>
    <s v="Philosopher, Statesman"/>
    <x v="0"/>
    <s v="Irish"/>
    <m/>
    <m/>
    <m/>
    <m/>
    <m/>
    <m/>
    <m/>
    <m/>
    <m/>
    <m/>
    <s v="Edmund, Burke"/>
    <s v="Burke, Edmund"/>
    <s v="N"/>
    <m/>
  </r>
  <r>
    <s v="P-BURNE-JONES|EDWARD"/>
    <s v="Edward"/>
    <s v="Burne-Jones"/>
    <m/>
    <s v="Painter"/>
    <x v="0"/>
    <s v="British"/>
    <m/>
    <m/>
    <m/>
    <m/>
    <m/>
    <m/>
    <m/>
    <m/>
    <m/>
    <m/>
    <s v="Edward, Burne-Jones"/>
    <s v="Burne-Jones, Edward"/>
    <s v="N"/>
    <m/>
  </r>
  <r>
    <s v="P-BURNE-JONES|PHILIP"/>
    <s v="Philip"/>
    <s v="Burne-Jones"/>
    <s v="Philip Burne-Jones, 2nd Baronet"/>
    <s v="Painter"/>
    <x v="0"/>
    <s v="British"/>
    <m/>
    <m/>
    <m/>
    <m/>
    <m/>
    <m/>
    <m/>
    <m/>
    <m/>
    <m/>
    <s v="Philip, Burne-Jones"/>
    <s v="Burne-Jones, Philip"/>
    <s v="N"/>
    <m/>
  </r>
  <r>
    <s v="P-BURNETT|FRANCES HODGSON"/>
    <s v="Frances Hodgson"/>
    <s v="Burnett"/>
    <m/>
    <s v="Writer"/>
    <x v="1"/>
    <s v="British; American"/>
    <m/>
    <m/>
    <m/>
    <m/>
    <m/>
    <m/>
    <m/>
    <m/>
    <m/>
    <m/>
    <s v="Frances Hodgson, Burnett"/>
    <s v="Burnett, Frances Hodgson"/>
    <s v="N"/>
    <m/>
  </r>
  <r>
    <s v="P-BURNS|CHARLES"/>
    <s v="Charles"/>
    <s v="Burns"/>
    <m/>
    <s v="Cartoonist; Graphic Novelist; Illustrator"/>
    <x v="0"/>
    <s v="American"/>
    <n v="27"/>
    <s v="September"/>
    <n v="1955"/>
    <m/>
    <m/>
    <m/>
    <m/>
    <m/>
    <m/>
    <m/>
    <s v="Charles, Burns"/>
    <s v="Burns, Charles"/>
    <s v="N"/>
    <m/>
  </r>
  <r>
    <s v="P-BURROUGHS|WILLIAM S."/>
    <s v="William S."/>
    <s v="Burroughs"/>
    <m/>
    <s v="Novelist; Short Story Writer"/>
    <x v="0"/>
    <s v="American"/>
    <m/>
    <m/>
    <m/>
    <m/>
    <m/>
    <m/>
    <m/>
    <m/>
    <m/>
    <m/>
    <s v="William S., Burroughs"/>
    <s v="Burroughs, William S."/>
    <s v="N"/>
    <m/>
  </r>
  <r>
    <s v="P-BURTON|ROBERT"/>
    <s v="Robert"/>
    <s v="Burton"/>
    <m/>
    <s v="Scholar, Writer"/>
    <x v="0"/>
    <s v="English"/>
    <m/>
    <m/>
    <m/>
    <m/>
    <m/>
    <m/>
    <m/>
    <m/>
    <m/>
    <m/>
    <s v="Robert, Burton"/>
    <s v="Burton, Robert"/>
    <s v="N"/>
    <m/>
  </r>
  <r>
    <s v="P-BUSONI|FERRUCCIO"/>
    <s v="Ferruccio"/>
    <s v="Busoni"/>
    <s v="Ferruccio Dante Michelangiolo Benvenuto Busoni"/>
    <s v="Composer; Pianist"/>
    <x v="0"/>
    <s v="Italian"/>
    <m/>
    <m/>
    <m/>
    <m/>
    <m/>
    <m/>
    <m/>
    <m/>
    <m/>
    <m/>
    <s v="Ferruccio, Busoni"/>
    <s v="Busoni, Ferruccio"/>
    <s v="N"/>
    <m/>
  </r>
  <r>
    <s v="P-BUTCHER|ROSEMARY"/>
    <s v="Rosemary"/>
    <s v="Butcher"/>
    <s v="Rosemary Butcher"/>
    <s v="Choreographer"/>
    <x v="1"/>
    <s v="British"/>
    <m/>
    <m/>
    <m/>
    <m/>
    <m/>
    <m/>
    <m/>
    <m/>
    <m/>
    <m/>
    <s v="Rosemary, Butcher"/>
    <s v="Butcher, Rosemary"/>
    <s v="N"/>
    <m/>
  </r>
  <r>
    <s v="P-BUTLER|JUDITH"/>
    <s v="Judith"/>
    <s v="Butler"/>
    <m/>
    <s v="Philosopher; Gender Theorist"/>
    <x v="1"/>
    <s v="American"/>
    <m/>
    <m/>
    <m/>
    <m/>
    <m/>
    <m/>
    <m/>
    <m/>
    <m/>
    <m/>
    <s v="Judith, Butler"/>
    <s v="Butler, Judith"/>
    <s v="N"/>
    <m/>
  </r>
  <r>
    <s v="P-BUTLER|OCTAVIA E."/>
    <s v="Octavia E."/>
    <s v="Butler"/>
    <m/>
    <s v="Science Fiction Writer"/>
    <x v="1"/>
    <s v="American"/>
    <m/>
    <m/>
    <m/>
    <m/>
    <m/>
    <m/>
    <m/>
    <m/>
    <m/>
    <m/>
    <s v="Octavia E., Butler"/>
    <s v="Butler, Octavia E."/>
    <s v="N"/>
    <m/>
  </r>
  <r>
    <s v="P-BUTOR|MICHEL"/>
    <s v="Michel"/>
    <s v="Butor"/>
    <m/>
    <s v="Novelist, Essayist"/>
    <x v="0"/>
    <s v="French"/>
    <m/>
    <m/>
    <m/>
    <m/>
    <m/>
    <m/>
    <m/>
    <m/>
    <m/>
    <m/>
    <s v="Michel, Butor"/>
    <s v="Butor, Michel"/>
    <s v="N"/>
    <m/>
  </r>
  <r>
    <s v="P-BUXTEHUDE|DIETERICH"/>
    <s v="Dieterich"/>
    <s v="Buxtehude"/>
    <s v="Dieterich Buxtehude"/>
    <s v="Composer; Organist"/>
    <x v="0"/>
    <s v="Danish; German"/>
    <m/>
    <m/>
    <m/>
    <m/>
    <m/>
    <m/>
    <m/>
    <m/>
    <m/>
    <m/>
    <s v="Dieterich, Buxtehude"/>
    <s v="Buxtehude, Dieterich"/>
    <s v="N"/>
    <m/>
  </r>
  <r>
    <s v="P-BUZZATI|DINO"/>
    <s v="Dino"/>
    <s v="Buzzati"/>
    <s v="Dino Buzzati Traverso"/>
    <s v="Novelist, Short Story Writer, Journalist"/>
    <x v="0"/>
    <s v="Italian"/>
    <m/>
    <m/>
    <m/>
    <m/>
    <m/>
    <m/>
    <m/>
    <m/>
    <m/>
    <m/>
    <s v="Dino, Buzzati"/>
    <s v="Buzzati, Dino"/>
    <s v="N"/>
    <m/>
  </r>
  <r>
    <s v="P-BYRD|WILLIAM"/>
    <s v="William"/>
    <s v="Byrd"/>
    <s v="William Byrd"/>
    <s v="Composer; Organist"/>
    <x v="0"/>
    <s v="English"/>
    <m/>
    <m/>
    <m/>
    <m/>
    <m/>
    <m/>
    <m/>
    <m/>
    <m/>
    <m/>
    <s v="William, Byrd"/>
    <s v="Byrd, William"/>
    <s v="N"/>
    <m/>
  </r>
  <r>
    <s v="P-CABANEL|ALEXANDRE"/>
    <s v="Alexandre"/>
    <s v="Cabanel"/>
    <m/>
    <s v="Painter"/>
    <x v="0"/>
    <s v="French"/>
    <m/>
    <m/>
    <m/>
    <m/>
    <m/>
    <m/>
    <m/>
    <m/>
    <m/>
    <m/>
    <s v="Alexandre, Cabanel"/>
    <s v="Cabanel, Alexandre"/>
    <s v="N"/>
    <m/>
  </r>
  <r>
    <s v="P-CABRERA INFANTE|GUILLERMO"/>
    <s v="Guillermo"/>
    <s v="Cabrera Infante"/>
    <m/>
    <s v="Novelist; Essayist; Screenwriter; Critic"/>
    <x v="0"/>
    <s v="Cuban; British"/>
    <n v="22"/>
    <s v="April"/>
    <n v="1929"/>
    <m/>
    <m/>
    <n v="21"/>
    <s v="February"/>
    <n v="2005"/>
    <m/>
    <m/>
    <s v="Guillermo, Cabrera Infante"/>
    <s v="Cabrera Infante, Guillermo"/>
    <s v="N"/>
    <m/>
  </r>
  <r>
    <s v="P-CACHO|LYDIA"/>
    <s v="Lydia"/>
    <s v="Cacho"/>
    <m/>
    <s v="Journalist, Human Rights Activist"/>
    <x v="1"/>
    <s v="Mexican"/>
    <m/>
    <m/>
    <m/>
    <m/>
    <m/>
    <m/>
    <m/>
    <m/>
    <m/>
    <m/>
    <s v="Lydia, Cacho"/>
    <s v="Cacho, Lydia"/>
    <s v="N"/>
    <m/>
  </r>
  <r>
    <s v="P-CADOGAN COWPER|FRANK"/>
    <s v="Frank"/>
    <s v="Cadogan Cowper"/>
    <m/>
    <s v="Painter"/>
    <x v="0"/>
    <s v="British"/>
    <m/>
    <m/>
    <m/>
    <m/>
    <m/>
    <m/>
    <m/>
    <m/>
    <m/>
    <m/>
    <s v="Frank, Cadogan Cowper"/>
    <s v="Cadogan Cowper, Frank"/>
    <s v="N"/>
    <m/>
  </r>
  <r>
    <s v="P-CAETANI|SVEVA"/>
    <s v="Sveva"/>
    <s v="Caetani"/>
    <m/>
    <s v="Painter, Writer"/>
    <x v="1"/>
    <s v="Italian; Canadian"/>
    <m/>
    <m/>
    <m/>
    <m/>
    <m/>
    <m/>
    <m/>
    <m/>
    <m/>
    <m/>
    <s v="Sveva, Caetani"/>
    <s v="Caetani, Sveva"/>
    <s v="N"/>
    <m/>
  </r>
  <r>
    <s v="P-CAFFI|IPPOLITO"/>
    <s v="Ippolito"/>
    <s v="Caffi"/>
    <m/>
    <s v="Painter"/>
    <x v="0"/>
    <s v="Italian"/>
    <m/>
    <m/>
    <m/>
    <m/>
    <m/>
    <m/>
    <m/>
    <m/>
    <m/>
    <m/>
    <s v="Ippolito, Caffi"/>
    <s v="Caffi, Ippolito"/>
    <s v="N"/>
    <m/>
  </r>
  <r>
    <s v="P-CAGNACCI|GUIDO"/>
    <s v="Guido"/>
    <s v="Cagnacci"/>
    <m/>
    <s v="Painter"/>
    <x v="0"/>
    <s v="Italian"/>
    <m/>
    <m/>
    <m/>
    <m/>
    <m/>
    <m/>
    <m/>
    <m/>
    <m/>
    <m/>
    <s v="Guido, Cagnacci"/>
    <s v="Cagnacci, Guido"/>
    <s v="N"/>
    <m/>
  </r>
  <r>
    <s v="P-CAILLOIS|ROGER"/>
    <s v="Roger"/>
    <s v="Caillois"/>
    <m/>
    <s v="Philosopher, Sociologist"/>
    <x v="0"/>
    <s v="French"/>
    <m/>
    <m/>
    <m/>
    <m/>
    <m/>
    <m/>
    <m/>
    <m/>
    <m/>
    <m/>
    <s v="Roger, Caillois"/>
    <s v="Caillois, Roger"/>
    <s v="N"/>
    <m/>
  </r>
  <r>
    <s v="P-CALASSO|ROBERTO"/>
    <s v="Roberto"/>
    <s v="Calasso"/>
    <m/>
    <s v="Writer, Publisher, Literary Critic"/>
    <x v="0"/>
    <s v="Italian"/>
    <m/>
    <m/>
    <m/>
    <m/>
    <m/>
    <m/>
    <m/>
    <m/>
    <m/>
    <m/>
    <s v="Roberto, Calasso"/>
    <s v="Calasso, Roberto"/>
    <s v="N"/>
    <m/>
  </r>
  <r>
    <s v="P-CALATRAVA|SANTIAGO"/>
    <s v="Santiago"/>
    <s v="Calatrava"/>
    <s v="Santiago Calatrava Valls"/>
    <s v="Architect; Sculptor; Engineer"/>
    <x v="0"/>
    <s v="Spanish; Swiss"/>
    <m/>
    <m/>
    <m/>
    <m/>
    <m/>
    <m/>
    <m/>
    <m/>
    <m/>
    <m/>
    <s v="Santiago, Calatrava"/>
    <s v="Calatrava, Santiago"/>
    <s v="N"/>
    <m/>
  </r>
  <r>
    <s v="P-CALDER|ALEXANDER"/>
    <s v="Alexander"/>
    <s v="Calder"/>
    <m/>
    <s v="Sculptor"/>
    <x v="0"/>
    <s v="American"/>
    <m/>
    <m/>
    <m/>
    <m/>
    <m/>
    <m/>
    <m/>
    <m/>
    <m/>
    <m/>
    <s v="Alexander, Calder"/>
    <s v="Calder, Alexander"/>
    <s v="N"/>
    <m/>
  </r>
  <r>
    <s v="P-CALDERÓN DE LA BARCA|PEDRO"/>
    <s v="Pedro"/>
    <s v="Calderón de la Barca"/>
    <m/>
    <s v="Playwright; Poet; Soldier"/>
    <x v="0"/>
    <s v="Spanish"/>
    <n v="17"/>
    <s v="January"/>
    <n v="1600"/>
    <m/>
    <m/>
    <n v="25"/>
    <s v="May"/>
    <n v="1681"/>
    <m/>
    <m/>
    <s v="Pedro, Calderón de la Barca"/>
    <s v="Calderón de la Barca, Pedro"/>
    <s v="N"/>
    <m/>
  </r>
  <r>
    <s v="P-CALVINO|ITALO"/>
    <s v="Italo"/>
    <s v="Calvino"/>
    <m/>
    <s v="Journalist, Short Story Writer, Novelist"/>
    <x v="0"/>
    <s v="Italian"/>
    <m/>
    <m/>
    <m/>
    <m/>
    <m/>
    <m/>
    <m/>
    <m/>
    <m/>
    <m/>
    <s v="Italo, Calvino"/>
    <s v="Calvino, Italo"/>
    <s v="N"/>
    <m/>
  </r>
  <r>
    <s v="P-CAMERON|MARJORIE"/>
    <s v="Marjorie"/>
    <s v="Cameron"/>
    <m/>
    <s v="Artist; Occultist; Actress"/>
    <x v="1"/>
    <s v="American"/>
    <m/>
    <m/>
    <m/>
    <m/>
    <m/>
    <m/>
    <m/>
    <m/>
    <m/>
    <m/>
    <s v="Marjorie, Cameron"/>
    <s v="Cameron, Marjorie"/>
    <s v="N"/>
    <m/>
  </r>
  <r>
    <s v="P-CAMPAGNA|FEDERICO"/>
    <s v="Federico"/>
    <s v="Campagna"/>
    <m/>
    <s v="Philosopher"/>
    <x v="0"/>
    <s v="Italian"/>
    <m/>
    <m/>
    <m/>
    <m/>
    <m/>
    <m/>
    <m/>
    <m/>
    <m/>
    <m/>
    <s v="Federico, Campagna"/>
    <s v="Campagna, Federico"/>
    <s v="N"/>
    <m/>
  </r>
  <r>
    <s v="P-CAMPANA|DINO"/>
    <s v="Dino"/>
    <s v="Campana"/>
    <m/>
    <s v="Poet"/>
    <x v="0"/>
    <s v="Italian"/>
    <m/>
    <m/>
    <m/>
    <m/>
    <m/>
    <m/>
    <m/>
    <m/>
    <m/>
    <m/>
    <s v="Dino, Campana"/>
    <s v="Campana, Dino"/>
    <s v="N"/>
    <m/>
  </r>
  <r>
    <s v="P-CAMPBELL JR.|JOHN W."/>
    <s v="John W."/>
    <s v="Campbell Jr."/>
    <s v="John Wood Campbell Jr."/>
    <s v="Editor (Science Fiction); Author"/>
    <x v="0"/>
    <s v="American"/>
    <n v="8"/>
    <s v="June"/>
    <n v="1910"/>
    <m/>
    <m/>
    <n v="11"/>
    <s v="July"/>
    <n v="1971"/>
    <m/>
    <m/>
    <s v="John W., Campbell Jr."/>
    <s v="Campbell Jr., John W."/>
    <s v="N"/>
    <m/>
  </r>
  <r>
    <s v="P-CAMPBELL|JOSEPH"/>
    <s v="Joseph"/>
    <s v="Campbell"/>
    <m/>
    <s v="Mythologist; Writer"/>
    <x v="0"/>
    <s v="American"/>
    <m/>
    <m/>
    <m/>
    <m/>
    <m/>
    <m/>
    <m/>
    <m/>
    <m/>
    <m/>
    <s v="Joseph, Campbell"/>
    <s v="Campbell, Joseph"/>
    <s v="N"/>
    <m/>
  </r>
  <r>
    <s v="P-CAMUCCINI|VINCENZO"/>
    <s v="Vincenzo"/>
    <s v="Camuccini"/>
    <m/>
    <s v="Painter"/>
    <x v="0"/>
    <s v="Italian"/>
    <m/>
    <m/>
    <m/>
    <m/>
    <m/>
    <m/>
    <m/>
    <m/>
    <m/>
    <m/>
    <s v="Vincenzo, Camuccini"/>
    <s v="Camuccini, Vincenzo"/>
    <s v="N"/>
    <m/>
  </r>
  <r>
    <s v="P-CAMUS|ALBERT"/>
    <s v="Albert"/>
    <s v="Camus"/>
    <m/>
    <s v="Philosopher, Writer, Novelist, Playwright"/>
    <x v="0"/>
    <s v="French"/>
    <m/>
    <m/>
    <m/>
    <m/>
    <m/>
    <m/>
    <m/>
    <m/>
    <m/>
    <m/>
    <s v="Albert, Camus"/>
    <s v="Camus, Albert"/>
    <s v="N"/>
    <s v="Y"/>
  </r>
  <r>
    <s v="P-|CANALETTO"/>
    <s v="Canaletto"/>
    <m/>
    <s v="Giovanni Antonio Canal"/>
    <s v="Painter"/>
    <x v="0"/>
    <s v="Italian"/>
    <m/>
    <m/>
    <m/>
    <m/>
    <m/>
    <m/>
    <m/>
    <m/>
    <m/>
    <m/>
    <s v="Canaletto"/>
    <s v="Canaletto"/>
    <s v="N"/>
    <m/>
  </r>
  <r>
    <s v="P-CANETTI|ELIAS"/>
    <s v="Elias"/>
    <s v="Canetti"/>
    <m/>
    <s v="Novelist, Playwright, Memoirist, Essayist"/>
    <x v="0"/>
    <s v="Bulgarian; British"/>
    <m/>
    <m/>
    <m/>
    <m/>
    <m/>
    <m/>
    <m/>
    <m/>
    <m/>
    <m/>
    <s v="Elias, Canetti"/>
    <s v="Canetti, Elias"/>
    <s v="N"/>
    <m/>
  </r>
  <r>
    <s v="P-CANGUILHEM|GEORGES"/>
    <s v="Georges"/>
    <s v="Canguilhem"/>
    <m/>
    <s v="Philosopher"/>
    <x v="0"/>
    <s v="French"/>
    <m/>
    <m/>
    <m/>
    <m/>
    <m/>
    <m/>
    <m/>
    <m/>
    <m/>
    <m/>
    <s v="Georges, Canguilhem"/>
    <s v="Canguilhem, Georges"/>
    <s v="N"/>
    <m/>
  </r>
  <r>
    <s v="P-CANNON|PETER"/>
    <s v="Peter"/>
    <s v="Cannon"/>
    <m/>
    <s v="Writer; Editor; Critic"/>
    <x v="0"/>
    <s v="American"/>
    <m/>
    <m/>
    <m/>
    <m/>
    <m/>
    <m/>
    <m/>
    <m/>
    <m/>
    <m/>
    <s v="Peter, Cannon"/>
    <s v="Cannon, Peter"/>
    <s v="N"/>
    <m/>
  </r>
  <r>
    <s v="P-CAPA|ROBERT"/>
    <s v="Robert"/>
    <s v="Capa"/>
    <s v="Endre Ernő Friedmann"/>
    <s v="War Photographer; Photojournalist"/>
    <x v="0"/>
    <s v="Hungarian; American"/>
    <n v="22"/>
    <s v="October"/>
    <n v="1913"/>
    <m/>
    <m/>
    <n v="25"/>
    <s v="May"/>
    <n v="1954"/>
    <m/>
    <m/>
    <s v="Robert, Capa"/>
    <s v="Capa, Robert"/>
    <s v="N"/>
    <m/>
  </r>
  <r>
    <s v="P-ČAPEK|KAREL"/>
    <s v="Karel"/>
    <s v="Čapek"/>
    <m/>
    <s v="Writer, Playwright"/>
    <x v="0"/>
    <s v="Czech"/>
    <m/>
    <m/>
    <m/>
    <m/>
    <m/>
    <m/>
    <m/>
    <m/>
    <m/>
    <m/>
    <s v="Karel, Čapek"/>
    <s v="Čapek, Karel"/>
    <s v="N"/>
    <m/>
  </r>
  <r>
    <s v="P-CAPELLA|MARTIANUS"/>
    <s v="Martianus"/>
    <s v="Capella"/>
    <s v="Martianus Minneus Felix Capella"/>
    <s v="Writer; Encyclopedist"/>
    <x v="0"/>
    <s v="Roman (North African)"/>
    <m/>
    <m/>
    <s v="fl. 5th Century CE"/>
    <m/>
    <m/>
    <m/>
    <m/>
    <m/>
    <m/>
    <m/>
    <s v="Martianus, Capella"/>
    <s v="Capella, Martianus"/>
    <s v="N"/>
    <m/>
  </r>
  <r>
    <s v="P-CAPOTE|TRUMAN"/>
    <s v="Truman"/>
    <s v="Capote"/>
    <m/>
    <s v="Novelist; Short Story Writer; Playwright; Journalist"/>
    <x v="0"/>
    <s v="American"/>
    <m/>
    <m/>
    <m/>
    <m/>
    <m/>
    <m/>
    <m/>
    <m/>
    <m/>
    <m/>
    <s v="Truman, Capote"/>
    <s v="Capote, Truman"/>
    <s v="N"/>
    <m/>
  </r>
  <r>
    <s v="P-CAPRA|FRITJOF"/>
    <s v="Fritjof"/>
    <s v="Capra"/>
    <m/>
    <s v="Physicist, Systems Theorist"/>
    <x v="0"/>
    <s v="Austrian; American"/>
    <m/>
    <m/>
    <m/>
    <m/>
    <m/>
    <m/>
    <m/>
    <m/>
    <m/>
    <m/>
    <s v="Fritjof, Capra"/>
    <s v="Capra, Fritjof"/>
    <s v="N"/>
    <m/>
  </r>
  <r>
    <s v="P-|CARAVAGGIO"/>
    <s v="Caravaggio"/>
    <m/>
    <s v="Michelangelo Merisi da Caravaggio"/>
    <s v="Painter"/>
    <x v="0"/>
    <s v="Italian"/>
    <m/>
    <m/>
    <m/>
    <m/>
    <m/>
    <m/>
    <m/>
    <m/>
    <m/>
    <m/>
    <s v="Caravaggio"/>
    <s v="Caravaggio"/>
    <s v="N"/>
    <m/>
  </r>
  <r>
    <s v="P-CÁRDENAS|MAURO JAVIER"/>
    <s v="Mauro Javier"/>
    <s v="Cárdenas"/>
    <m/>
    <s v="Author"/>
    <x v="0"/>
    <s v="Ecuadorian"/>
    <m/>
    <m/>
    <m/>
    <m/>
    <m/>
    <m/>
    <m/>
    <m/>
    <m/>
    <m/>
    <s v="Mauro Javier, Cárdenas"/>
    <s v="Cárdenas, Mauro Javier"/>
    <s v="N"/>
    <m/>
  </r>
  <r>
    <s v="P-CARISSIMI|GIACOMO"/>
    <s v="Giacomo"/>
    <s v="Carissimi"/>
    <s v="Giacomo Carissimi"/>
    <s v="Composer; Music Teacher"/>
    <x v="0"/>
    <s v="Italian"/>
    <m/>
    <m/>
    <m/>
    <m/>
    <m/>
    <m/>
    <m/>
    <m/>
    <m/>
    <m/>
    <s v="Giacomo, Carissimi"/>
    <s v="Carissimi, Giacomo"/>
    <s v="N"/>
    <m/>
  </r>
  <r>
    <s v="P-CARLE|ERIC"/>
    <s v="Eric"/>
    <s v="Carle"/>
    <m/>
    <s v="Author; Illustrator (Children's Books)"/>
    <x v="0"/>
    <s v="American; German"/>
    <n v="25"/>
    <s v="June"/>
    <n v="1929"/>
    <m/>
    <m/>
    <n v="23"/>
    <s v="May"/>
    <n v="2021"/>
    <m/>
    <m/>
    <s v="Eric, Carle"/>
    <s v="Carle, Eric"/>
    <s v="N"/>
    <m/>
  </r>
  <r>
    <s v="P-CARLSON|CAROLYN"/>
    <s v="Carolyn"/>
    <s v="Carlson"/>
    <s v="Carolyn Carlson"/>
    <s v="Choreographer; Dancer"/>
    <x v="1"/>
    <s v="American; French"/>
    <m/>
    <m/>
    <m/>
    <m/>
    <m/>
    <m/>
    <m/>
    <m/>
    <m/>
    <m/>
    <s v="Carolyn, Carlson"/>
    <s v="Carlson, Carolyn"/>
    <s v="N"/>
    <m/>
  </r>
  <r>
    <s v="P-CARLSON|ERIC STENER"/>
    <s v="Eric Stener"/>
    <s v="Carlson"/>
    <m/>
    <s v="Writer"/>
    <x v="0"/>
    <s v="American"/>
    <m/>
    <m/>
    <m/>
    <m/>
    <m/>
    <m/>
    <m/>
    <m/>
    <m/>
    <m/>
    <s v="Eric Stener, Carlson"/>
    <s v="Carlson, Eric Stener"/>
    <s v="N"/>
    <m/>
  </r>
  <r>
    <s v="P-CARLYLE|THOMAS"/>
    <s v="Thomas"/>
    <s v="Carlyle"/>
    <m/>
    <s v="Historian; Satirical Writer; Essayist; Translator; Philosopher"/>
    <x v="0"/>
    <s v="Scottish"/>
    <n v="4"/>
    <s v="December"/>
    <n v="1795"/>
    <m/>
    <m/>
    <n v="5"/>
    <s v="February"/>
    <n v="1881"/>
    <m/>
    <m/>
    <s v="Thomas, Carlyle"/>
    <s v="Carlyle, Thomas"/>
    <s v="N"/>
    <m/>
  </r>
  <r>
    <s v="P-CARO|ROBERT"/>
    <s v="Robert"/>
    <s v="Caro"/>
    <m/>
    <s v="Biographer; Journalist"/>
    <x v="0"/>
    <s v="American"/>
    <m/>
    <m/>
    <m/>
    <m/>
    <m/>
    <m/>
    <m/>
    <m/>
    <m/>
    <m/>
    <s v="Robert, Caro"/>
    <s v="Caro, Robert"/>
    <s v="N"/>
    <m/>
  </r>
  <r>
    <s v="P-CARPENTER|DON"/>
    <s v="Don"/>
    <s v="Carpenter"/>
    <m/>
    <s v="Novelist"/>
    <x v="0"/>
    <s v="American"/>
    <m/>
    <m/>
    <m/>
    <m/>
    <m/>
    <m/>
    <m/>
    <m/>
    <m/>
    <m/>
    <s v="Don, Carpenter"/>
    <s v="Carpenter, Don"/>
    <s v="N"/>
    <m/>
  </r>
  <r>
    <s v="P-CARPENTIER|ALEJO"/>
    <s v="Alejo"/>
    <s v="Carpentier"/>
    <m/>
    <s v="Novelist, Essayist"/>
    <x v="0"/>
    <s v="Cuban"/>
    <m/>
    <m/>
    <m/>
    <m/>
    <m/>
    <m/>
    <m/>
    <m/>
    <m/>
    <m/>
    <s v="Alejo, Carpentier"/>
    <s v="Carpentier, Alejo"/>
    <s v="N"/>
    <m/>
  </r>
  <r>
    <s v="P-CARPIAUX|VÉRONIQUE"/>
    <s v="Véronique"/>
    <s v="Carpiaux"/>
    <m/>
    <s v="Curator; Art Historian"/>
    <x v="1"/>
    <s v="Belgian"/>
    <m/>
    <m/>
    <m/>
    <m/>
    <m/>
    <m/>
    <m/>
    <m/>
    <m/>
    <m/>
    <s v="Véronique, Carpiaux"/>
    <s v="Carpiaux, Véronique"/>
    <s v="N"/>
    <m/>
  </r>
  <r>
    <s v="P-CARR|CALEB"/>
    <s v="Caleb"/>
    <s v="Carr"/>
    <m/>
    <s v="Novelist; Historian"/>
    <x v="0"/>
    <s v="American"/>
    <m/>
    <m/>
    <m/>
    <m/>
    <m/>
    <m/>
    <m/>
    <m/>
    <m/>
    <m/>
    <s v="Caleb, Carr"/>
    <s v="Carr, Caleb"/>
    <s v="N"/>
    <m/>
  </r>
  <r>
    <s v="P-CARR|J.L."/>
    <s v="J.L."/>
    <s v="Carr"/>
    <s v="Joseph Lloyd Carr"/>
    <s v="Novelist, Publisher"/>
    <x v="0"/>
    <s v="British"/>
    <m/>
    <m/>
    <m/>
    <m/>
    <m/>
    <m/>
    <m/>
    <m/>
    <m/>
    <m/>
    <s v="J.L., Carr"/>
    <s v="Carr, J.L."/>
    <s v="N"/>
    <m/>
  </r>
  <r>
    <s v="P-CARRÈRE|EMMANUEL"/>
    <s v="Emmanuel"/>
    <s v="Carrère"/>
    <m/>
    <s v="Writer, Screenwriter"/>
    <x v="0"/>
    <s v="French"/>
    <m/>
    <m/>
    <m/>
    <m/>
    <m/>
    <m/>
    <m/>
    <m/>
    <m/>
    <m/>
    <s v="Emmanuel, Carrère"/>
    <s v="Carrère, Emmanuel"/>
    <s v="N"/>
    <m/>
  </r>
  <r>
    <s v="P-CARRINGTON|LEONORA"/>
    <s v="Leonora"/>
    <s v="Carrington"/>
    <m/>
    <s v="Painter, Novelist"/>
    <x v="1"/>
    <s v="British; Mexican"/>
    <m/>
    <m/>
    <m/>
    <m/>
    <m/>
    <m/>
    <m/>
    <m/>
    <m/>
    <m/>
    <s v="Leonora, Carrington"/>
    <s v="Carrington, Leonora"/>
    <s v="N"/>
    <m/>
  </r>
  <r>
    <s v="P-CARROLL|LEWIS"/>
    <s v="Lewis"/>
    <s v="Carroll"/>
    <s v="Charles Lutwidge Dodgson"/>
    <s v="Author, Mathematician"/>
    <x v="0"/>
    <s v="British"/>
    <m/>
    <m/>
    <m/>
    <m/>
    <m/>
    <m/>
    <m/>
    <m/>
    <m/>
    <m/>
    <s v="Lewis, Carroll"/>
    <s v="Carroll, Lewis"/>
    <s v="N"/>
    <m/>
  </r>
  <r>
    <s v="P-CARRUTH|SHANE"/>
    <s v="Shane"/>
    <s v="Carruth"/>
    <m/>
    <s v="Film Director; Screenwriter; Actor"/>
    <x v="0"/>
    <s v="American"/>
    <m/>
    <m/>
    <m/>
    <m/>
    <m/>
    <m/>
    <m/>
    <m/>
    <m/>
    <m/>
    <s v="Shane, Carruth"/>
    <s v="Carruth, Shane"/>
    <s v="N"/>
    <m/>
  </r>
  <r>
    <s v="P-CARSON|ANNE"/>
    <s v="Anne"/>
    <s v="Carson"/>
    <m/>
    <s v="Poet, Essayist"/>
    <x v="1"/>
    <s v="Canadian"/>
    <m/>
    <m/>
    <m/>
    <m/>
    <m/>
    <m/>
    <m/>
    <m/>
    <m/>
    <m/>
    <s v="Anne, Carson"/>
    <s v="Carson, Anne"/>
    <s v="N"/>
    <m/>
  </r>
  <r>
    <s v="P-CARSON|RACHEL"/>
    <s v="Rachel"/>
    <s v="Carson"/>
    <m/>
    <s v="Marine Biologist; Nature Writer"/>
    <x v="1"/>
    <s v="American"/>
    <m/>
    <m/>
    <m/>
    <m/>
    <m/>
    <m/>
    <m/>
    <m/>
    <m/>
    <m/>
    <s v="Rachel, Carson"/>
    <s v="Carson, Rachel"/>
    <s v="Y"/>
    <m/>
  </r>
  <r>
    <s v="P-CĂRTĂRESCU|MIRCEA"/>
    <s v="Mircea"/>
    <s v="Cărtărescu"/>
    <m/>
    <s v="Novelist, Poet, Essayist"/>
    <x v="0"/>
    <s v="Romanian"/>
    <m/>
    <m/>
    <m/>
    <m/>
    <m/>
    <m/>
    <m/>
    <m/>
    <m/>
    <m/>
    <s v="Mircea, Cărtărescu"/>
    <s v="Cărtărescu, Mircea"/>
    <s v="N"/>
    <m/>
  </r>
  <r>
    <s v="P-CARTER|ANGELA"/>
    <s v="Angela"/>
    <s v="Carter"/>
    <s v="Angela Olive Stalker"/>
    <s v="Novelist; Short Story Writer; Poet; Journalist"/>
    <x v="1"/>
    <s v="English"/>
    <n v="7"/>
    <s v="May"/>
    <n v="1940"/>
    <m/>
    <m/>
    <n v="16"/>
    <s v="February"/>
    <n v="1992"/>
    <m/>
    <m/>
    <s v="Angela, Carter"/>
    <s v="Carter, Angela"/>
    <s v="N"/>
    <m/>
  </r>
  <r>
    <s v="P-CARTER|WILLIAM C."/>
    <s v="William C."/>
    <s v="Carter"/>
    <m/>
    <s v="Scholar; Biographer"/>
    <x v="0"/>
    <s v="American"/>
    <m/>
    <m/>
    <m/>
    <m/>
    <m/>
    <m/>
    <m/>
    <m/>
    <m/>
    <m/>
    <s v="William C., Carter"/>
    <s v="Carter, William C."/>
    <s v="N"/>
    <m/>
  </r>
  <r>
    <s v="P-CARVER|RAYMOND"/>
    <s v="Raymond"/>
    <s v="Carver"/>
    <m/>
    <s v="Short Story Writer; Poet"/>
    <x v="0"/>
    <s v="American"/>
    <m/>
    <m/>
    <m/>
    <m/>
    <m/>
    <m/>
    <m/>
    <m/>
    <m/>
    <m/>
    <s v="Raymond, Carver"/>
    <s v="Carver, Raymond"/>
    <s v="N"/>
    <m/>
  </r>
  <r>
    <s v="P-CASSATT|MARY"/>
    <s v="Mary"/>
    <s v="Cassatt"/>
    <m/>
    <s v="Painter"/>
    <x v="1"/>
    <s v="American"/>
    <m/>
    <m/>
    <m/>
    <m/>
    <m/>
    <m/>
    <m/>
    <m/>
    <m/>
    <m/>
    <s v="Mary, Cassatt"/>
    <s v="Cassatt, Mary"/>
    <s v="N"/>
    <m/>
  </r>
  <r>
    <s v="P-CASSAVETES|JOHN"/>
    <s v="John"/>
    <s v="Cassavetes"/>
    <m/>
    <s v="Film Director; Actor"/>
    <x v="0"/>
    <s v="American"/>
    <m/>
    <m/>
    <m/>
    <m/>
    <m/>
    <m/>
    <m/>
    <m/>
    <m/>
    <m/>
    <s v="John, Cassavetes"/>
    <s v="Cassavetes, John"/>
    <s v="N"/>
    <m/>
  </r>
  <r>
    <s v="P-CASTANEDA|CARLOS"/>
    <s v="Carlos"/>
    <s v="Castaneda"/>
    <m/>
    <s v="Anthropologist, Writer"/>
    <x v="0"/>
    <s v="Peruvian; American"/>
    <m/>
    <m/>
    <m/>
    <m/>
    <m/>
    <m/>
    <m/>
    <m/>
    <m/>
    <m/>
    <s v="Carlos, Castaneda"/>
    <s v="Castaneda, Carlos"/>
    <s v="N"/>
    <m/>
  </r>
  <r>
    <s v="P-CASTLE|ALISON"/>
    <s v="Alison"/>
    <s v="Castle"/>
    <m/>
    <s v="Editor; Author (Photography/Film)"/>
    <x v="1"/>
    <s v="American"/>
    <m/>
    <m/>
    <m/>
    <m/>
    <m/>
    <m/>
    <m/>
    <m/>
    <m/>
    <m/>
    <s v="Alison, Castle"/>
    <s v="Castle, Alison"/>
    <s v="N"/>
    <m/>
  </r>
  <r>
    <s v="P-CASTORIADIS|CORNELIUS"/>
    <s v="Cornelius"/>
    <s v="Castoriadis"/>
    <m/>
    <s v="Philosopher, Psychoanalyst"/>
    <x v="0"/>
    <s v="Greek; French"/>
    <m/>
    <m/>
    <m/>
    <m/>
    <m/>
    <m/>
    <m/>
    <m/>
    <m/>
    <m/>
    <s v="Cornelius, Castoriadis"/>
    <s v="Castoriadis, Cornelius"/>
    <s v="N"/>
    <m/>
  </r>
  <r>
    <s v="P-CATHER|WILLA"/>
    <s v="Willa"/>
    <s v="Cather"/>
    <m/>
    <s v="Novelist; Short Story Writer"/>
    <x v="1"/>
    <s v="American"/>
    <m/>
    <m/>
    <m/>
    <m/>
    <m/>
    <m/>
    <m/>
    <m/>
    <m/>
    <m/>
    <s v="Willa, Cather"/>
    <s v="Cather, Willa"/>
    <s v="N"/>
    <m/>
  </r>
  <r>
    <s v="P-CATLING|BRIAN"/>
    <s v="Brian"/>
    <s v="Catling"/>
    <m/>
    <s v="Sculptor; Poet; Novelist; Film Maker; Performance Artist; Professor"/>
    <x v="0"/>
    <s v="British"/>
    <n v="23"/>
    <s v="October"/>
    <n v="1948"/>
    <m/>
    <m/>
    <n v="26"/>
    <s v="September"/>
    <n v="2022"/>
    <m/>
    <m/>
    <s v="Brian, Catling"/>
    <s v="Catling, Brian"/>
    <s v="N"/>
    <m/>
  </r>
  <r>
    <s v="P-CAVALIERO|GLEN"/>
    <s v="Glen"/>
    <s v="Cavaliero"/>
    <m/>
    <s v="Literary Critic, Poet, Academic"/>
    <x v="0"/>
    <s v="British"/>
    <m/>
    <m/>
    <m/>
    <m/>
    <m/>
    <m/>
    <m/>
    <m/>
    <m/>
    <m/>
    <s v="Glen, Cavaliero"/>
    <s v="Cavaliero, Glen"/>
    <s v="N"/>
    <m/>
  </r>
  <r>
    <s v="P-CAVELL|STANLEY"/>
    <s v="Stanley"/>
    <s v="Cavell"/>
    <s v="Stanley Louis Cavell"/>
    <s v="Philosopher"/>
    <x v="0"/>
    <s v="American"/>
    <m/>
    <m/>
    <m/>
    <m/>
    <m/>
    <m/>
    <m/>
    <m/>
    <m/>
    <m/>
    <s v="Stanley, Cavell"/>
    <s v="Cavell, Stanley"/>
    <s v="N"/>
    <m/>
  </r>
  <r>
    <s v="P-CAVENDISH|RICHARD"/>
    <s v="Richard"/>
    <s v="Cavendish"/>
    <m/>
    <s v="Occultist, Historian"/>
    <x v="0"/>
    <s v="British"/>
    <m/>
    <m/>
    <m/>
    <m/>
    <m/>
    <m/>
    <m/>
    <m/>
    <m/>
    <m/>
    <s v="Richard, Cavendish"/>
    <s v="Cavendish, Richard"/>
    <s v="N"/>
    <m/>
  </r>
  <r>
    <s v="P-CELA|CAMILO JOSÉ"/>
    <s v="Camilo José"/>
    <s v="Cela"/>
    <s v="Camilo José Cela Trulock"/>
    <s v="Novelist; Poet; Essayist; Painter; Nobel Laureate"/>
    <x v="0"/>
    <s v="Spanish"/>
    <n v="11"/>
    <s v="May"/>
    <n v="1916"/>
    <m/>
    <m/>
    <n v="17"/>
    <s v="January"/>
    <n v="2002"/>
    <m/>
    <m/>
    <s v="Camilo José, Cela"/>
    <s v="Cela, Camilo José"/>
    <s v="N"/>
    <m/>
  </r>
  <r>
    <s v="P-CELAN|PAUL"/>
    <s v="Paul"/>
    <s v="Celan"/>
    <m/>
    <s v="Poet"/>
    <x v="0"/>
    <s v="Romanian; French"/>
    <m/>
    <m/>
    <m/>
    <m/>
    <m/>
    <m/>
    <m/>
    <m/>
    <m/>
    <m/>
    <s v="Paul, Celan"/>
    <s v="Celan, Paul"/>
    <s v="N"/>
    <m/>
  </r>
  <r>
    <s v="P-CÉLINE|LOUIS-FERDINAND"/>
    <s v="Louis-Ferdinand"/>
    <s v="Céline"/>
    <s v="Louis Ferdinand Auguste Destouches"/>
    <s v="Novelist"/>
    <x v="0"/>
    <s v="French"/>
    <m/>
    <m/>
    <m/>
    <m/>
    <m/>
    <m/>
    <m/>
    <m/>
    <m/>
    <m/>
    <s v="Louis-Ferdinand, Céline"/>
    <s v="Céline, Louis-Ferdinand"/>
    <s v="N"/>
    <m/>
  </r>
  <r>
    <s v="P-CENDRARS|BLAISE"/>
    <s v="Blaise"/>
    <s v="Cendrars"/>
    <s v="Frédéric-Louis Sauser"/>
    <s v="Novelist, Poet"/>
    <x v="0"/>
    <s v="Swiss; French"/>
    <m/>
    <m/>
    <m/>
    <m/>
    <m/>
    <m/>
    <m/>
    <m/>
    <m/>
    <m/>
    <s v="Blaise, Cendrars"/>
    <s v="Cendrars, Blaise"/>
    <s v="N"/>
    <m/>
  </r>
  <r>
    <s v="P-CERVANTES|MIGUEL DE"/>
    <s v="Miguel de"/>
    <s v="Cervantes"/>
    <s v="Miguel de Cervantes Saavedra"/>
    <s v="Novelist, Poet, Playwright"/>
    <x v="0"/>
    <s v="Spanish"/>
    <m/>
    <m/>
    <m/>
    <m/>
    <m/>
    <m/>
    <m/>
    <m/>
    <m/>
    <m/>
    <s v="Miguel de, Cervantes"/>
    <s v="Cervantes, Miguel de"/>
    <s v="N"/>
    <m/>
  </r>
  <r>
    <s v="P-CEYLAN|NURI BILGE"/>
    <s v="Nuri Bilge"/>
    <s v="Ceylan"/>
    <m/>
    <s v="Film Director, Screenwriter, Photographer"/>
    <x v="0"/>
    <s v="Turkish"/>
    <m/>
    <m/>
    <m/>
    <m/>
    <m/>
    <m/>
    <m/>
    <m/>
    <m/>
    <m/>
    <s v="Nuri Bilge, Ceylan"/>
    <s v="Ceylan, Nuri Bilge"/>
    <s v="N"/>
    <m/>
  </r>
  <r>
    <s v="P-CEZANNE|PAUL"/>
    <s v="Paul"/>
    <s v="Cezanne"/>
    <m/>
    <s v="Painter"/>
    <x v="0"/>
    <s v="French"/>
    <m/>
    <m/>
    <m/>
    <m/>
    <m/>
    <m/>
    <m/>
    <m/>
    <m/>
    <m/>
    <s v="Paul, Cezanne"/>
    <s v="Cezanne, Paul"/>
    <s v="N"/>
    <m/>
  </r>
  <r>
    <s v="P-CÉZANNE|PAUL"/>
    <s v="Paul"/>
    <s v="Cézanne"/>
    <m/>
    <s v="Painter"/>
    <x v="0"/>
    <s v="French"/>
    <m/>
    <m/>
    <m/>
    <m/>
    <m/>
    <m/>
    <m/>
    <m/>
    <m/>
    <m/>
    <s v="Paul, Cézanne"/>
    <s v="Cézanne, Paul"/>
    <s v="N"/>
    <m/>
  </r>
  <r>
    <s v="P-CHAGALL|MARC"/>
    <s v="Marc"/>
    <s v="Chagall"/>
    <m/>
    <s v="Painter"/>
    <x v="0"/>
    <s v="Russian; French"/>
    <m/>
    <m/>
    <m/>
    <m/>
    <m/>
    <m/>
    <m/>
    <m/>
    <m/>
    <m/>
    <s v="Marc, Chagall"/>
    <s v="Chagall, Marc"/>
    <s v="N"/>
    <m/>
  </r>
  <r>
    <s v="P-CHALMERS|DAVID"/>
    <s v="David"/>
    <s v="Chalmers"/>
    <m/>
    <s v="Philosopher"/>
    <x v="0"/>
    <s v="Australian"/>
    <m/>
    <m/>
    <m/>
    <m/>
    <m/>
    <m/>
    <m/>
    <m/>
    <m/>
    <m/>
    <s v="David, Chalmers"/>
    <s v="Chalmers, David"/>
    <s v="N"/>
    <m/>
  </r>
  <r>
    <s v="P-CHAMBERS|ROBERT W."/>
    <s v="Robert W."/>
    <s v="Chambers"/>
    <s v="Robert William Chambers"/>
    <s v="Novelist; Artist"/>
    <x v="0"/>
    <s v="American"/>
    <m/>
    <m/>
    <m/>
    <m/>
    <m/>
    <m/>
    <m/>
    <m/>
    <m/>
    <m/>
    <s v="Robert W., Chambers"/>
    <s v="Chambers, Robert W."/>
    <s v="N"/>
    <m/>
  </r>
  <r>
    <s v="P-CHANDLER|RAYMOND"/>
    <s v="Raymond"/>
    <s v="Chandler"/>
    <m/>
    <s v="Detective Fiction Writer"/>
    <x v="0"/>
    <s v="American"/>
    <m/>
    <m/>
    <m/>
    <m/>
    <m/>
    <m/>
    <m/>
    <m/>
    <m/>
    <m/>
    <s v="Raymond, Chandler"/>
    <s v="Chandler, Raymond"/>
    <s v="N"/>
    <m/>
  </r>
  <r>
    <s v="P-|CHANDRALEKHA"/>
    <s v="Chandralekha"/>
    <m/>
    <s v="Chandralekha"/>
    <s v="Choreographer; Dancer; Activist"/>
    <x v="1"/>
    <s v="Indian"/>
    <m/>
    <m/>
    <m/>
    <m/>
    <m/>
    <m/>
    <m/>
    <m/>
    <m/>
    <m/>
    <s v="Chandralekha"/>
    <s v="Chandralekha"/>
    <s v="N"/>
    <m/>
  </r>
  <r>
    <s v="P-CHANG-DONG|LEE"/>
    <s v="Lee"/>
    <s v="Chang-dong"/>
    <m/>
    <s v="Film Director, Novelist, Screenwriter"/>
    <x v="0"/>
    <s v="South Korean"/>
    <m/>
    <m/>
    <m/>
    <m/>
    <m/>
    <m/>
    <m/>
    <m/>
    <m/>
    <m/>
    <s v="Lee, Chang-dong"/>
    <s v="Chang-dong, Lee"/>
    <s v="N"/>
    <m/>
  </r>
  <r>
    <s v="P-CHAN-WOOK|PARK"/>
    <s v="Park"/>
    <s v="Chan-wook"/>
    <m/>
    <s v="Film Director, Screenwriter"/>
    <x v="0"/>
    <s v="South Korean"/>
    <m/>
    <m/>
    <m/>
    <m/>
    <m/>
    <m/>
    <m/>
    <m/>
    <m/>
    <m/>
    <s v="Park, Chan-wook"/>
    <s v="Chan-wook, Park"/>
    <s v="N"/>
    <m/>
  </r>
  <r>
    <s v="P-CHAPLIN|CHARLES"/>
    <s v="Charles"/>
    <s v="Chaplin"/>
    <s v="Charles Spencer Chaplin"/>
    <s v="Film Director, Actor, Screenwriter"/>
    <x v="0"/>
    <s v="British"/>
    <m/>
    <m/>
    <m/>
    <m/>
    <m/>
    <m/>
    <m/>
    <m/>
    <m/>
    <m/>
    <s v="Charles, Chaplin"/>
    <s v="Chaplin, Charles"/>
    <s v="N"/>
    <m/>
  </r>
  <r>
    <s v="P-CHARLES MARIE BOUTON|FRANCAIS"/>
    <s v="Francais"/>
    <s v="Charles Marie Bouton"/>
    <m/>
    <s v="Painter"/>
    <x v="0"/>
    <s v="French"/>
    <m/>
    <m/>
    <m/>
    <m/>
    <m/>
    <m/>
    <m/>
    <m/>
    <m/>
    <m/>
    <s v="Francais, Charles Marie Bouton"/>
    <s v="Charles Marie Bouton, Francais"/>
    <s v="N"/>
    <m/>
  </r>
  <r>
    <s v="P-CHARLTON|WILLIAM"/>
    <s v="William"/>
    <s v="Charlton"/>
    <m/>
    <s v="Philosopher, Writer"/>
    <x v="0"/>
    <s v="British"/>
    <m/>
    <m/>
    <m/>
    <m/>
    <m/>
    <m/>
    <m/>
    <m/>
    <m/>
    <m/>
    <s v="William, Charlton"/>
    <s v="Charlton, William"/>
    <s v="N"/>
    <m/>
  </r>
  <r>
    <s v="P-CHARNLEY|BRYAN"/>
    <s v="Bryan"/>
    <s v="Charnley"/>
    <m/>
    <s v="Painter"/>
    <x v="0"/>
    <s v="British"/>
    <m/>
    <m/>
    <m/>
    <m/>
    <m/>
    <m/>
    <m/>
    <m/>
    <m/>
    <m/>
    <s v="Bryan, Charnley"/>
    <s v="Charnley, Bryan"/>
    <s v="N"/>
    <m/>
  </r>
  <r>
    <s v="P-CHAUCER|GEOFFREY"/>
    <s v="Geoffrey"/>
    <s v="Chaucer"/>
    <m/>
    <s v="Poet"/>
    <x v="0"/>
    <s v="English"/>
    <m/>
    <m/>
    <m/>
    <m/>
    <m/>
    <m/>
    <m/>
    <m/>
    <m/>
    <m/>
    <s v="Geoffrey, Chaucer"/>
    <s v="Chaucer, Geoffrey"/>
    <s v="N"/>
    <m/>
  </r>
  <r>
    <s v="P-CHAVANNES|PIERRE PUVIS DE"/>
    <s v="Pierre Puvis de"/>
    <s v="Chavannes"/>
    <m/>
    <s v="Painter"/>
    <x v="0"/>
    <s v="French"/>
    <m/>
    <m/>
    <m/>
    <m/>
    <m/>
    <m/>
    <m/>
    <m/>
    <m/>
    <m/>
    <s v="Pierre Puvis de, Chavannes"/>
    <s v="Chavannes, Pierre Puvis de"/>
    <s v="N"/>
    <m/>
  </r>
  <r>
    <s v="P-CHEEVER|JOHN"/>
    <s v="John"/>
    <s v="Cheever"/>
    <m/>
    <s v="Novelist; Short Story Writer"/>
    <x v="0"/>
    <s v="American"/>
    <m/>
    <m/>
    <m/>
    <m/>
    <m/>
    <m/>
    <m/>
    <m/>
    <m/>
    <m/>
    <s v="John, Cheever"/>
    <s v="Cheever, John"/>
    <s v="N"/>
    <m/>
  </r>
  <r>
    <s v="P-CHEKHOV|ANTON"/>
    <s v="Anton"/>
    <s v="Chekhov"/>
    <m/>
    <s v="Playwright, Short Story Writer"/>
    <x v="0"/>
    <s v="Russian"/>
    <m/>
    <m/>
    <m/>
    <m/>
    <m/>
    <m/>
    <m/>
    <m/>
    <m/>
    <m/>
    <s v="Anton, Chekhov"/>
    <s v="Chekhov, Anton"/>
    <s v="N"/>
    <m/>
  </r>
  <r>
    <s v="P-CHERKAOUI|SIDI LARBI"/>
    <s v="Sidi Larbi"/>
    <s v="Cherkaoui"/>
    <s v="Sidi Larbi Cherkaoui"/>
    <s v="Choreographer; Dancer"/>
    <x v="0"/>
    <s v="Belgian"/>
    <m/>
    <m/>
    <m/>
    <m/>
    <m/>
    <m/>
    <m/>
    <m/>
    <m/>
    <m/>
    <s v="Sidi Larbi, Cherkaoui"/>
    <s v="Cherkaoui, Sidi Larbi"/>
    <s v="N"/>
    <m/>
  </r>
  <r>
    <s v="P-CHESTERTON|G.K."/>
    <s v="G.K."/>
    <s v="Chesterton"/>
    <s v="Gilbert Keith Chesterton"/>
    <s v="Writer, Philosopher"/>
    <x v="0"/>
    <s v="British"/>
    <m/>
    <m/>
    <m/>
    <m/>
    <m/>
    <m/>
    <m/>
    <m/>
    <m/>
    <m/>
    <s v="G.K., Chesterton"/>
    <s v="Chesterton, G.K."/>
    <s v="N"/>
    <m/>
  </r>
  <r>
    <s v="P-CHEVALLIER|GABRIEL"/>
    <s v="Gabriel"/>
    <s v="Chevallier"/>
    <m/>
    <s v="Novelist"/>
    <x v="0"/>
    <s v="French"/>
    <m/>
    <m/>
    <m/>
    <m/>
    <m/>
    <m/>
    <m/>
    <m/>
    <m/>
    <m/>
    <s v="Gabriel, Chevallier"/>
    <s v="Chevallier, Gabriel"/>
    <s v="N"/>
    <m/>
  </r>
  <r>
    <s v="P-CHIANG|TED"/>
    <s v="Ted"/>
    <s v="Chiang"/>
    <m/>
    <s v="Science Fiction Writer"/>
    <x v="0"/>
    <s v="American"/>
    <m/>
    <m/>
    <m/>
    <m/>
    <m/>
    <m/>
    <m/>
    <m/>
    <m/>
    <m/>
    <s v="Ted, Chiang"/>
    <s v="Chiang, Ted"/>
    <s v="N"/>
    <m/>
  </r>
  <r>
    <s v="P-CHICAGO|JUDY"/>
    <s v="Judy"/>
    <s v="Chicago"/>
    <m/>
    <s v="Installation Artist; Feminist Artist"/>
    <x v="1"/>
    <s v="American"/>
    <m/>
    <m/>
    <m/>
    <m/>
    <m/>
    <m/>
    <m/>
    <m/>
    <m/>
    <m/>
    <s v="Judy, Chicago"/>
    <s v="Chicago, Judy"/>
    <s v="N"/>
    <m/>
  </r>
  <r>
    <s v="P-CHILDS|LUCINDA"/>
    <s v="Lucinda"/>
    <s v="Childs"/>
    <s v="Lucinda Childs"/>
    <s v="Choreographer; Dancer"/>
    <x v="1"/>
    <s v="American"/>
    <m/>
    <m/>
    <m/>
    <m/>
    <m/>
    <m/>
    <m/>
    <m/>
    <m/>
    <m/>
    <s v="Lucinda, Childs"/>
    <s v="Childs, Lucinda"/>
    <s v="N"/>
    <m/>
  </r>
  <r>
    <s v="P-CHIN|UNSUK"/>
    <s v="Unsuk"/>
    <s v="Chin"/>
    <s v="Unsuk Chin"/>
    <s v="Composer"/>
    <x v="1"/>
    <s v="Korean; German"/>
    <m/>
    <m/>
    <m/>
    <m/>
    <m/>
    <m/>
    <m/>
    <m/>
    <m/>
    <m/>
    <s v="Unsuk, Chin"/>
    <s v="Chin, Unsuk"/>
    <s v="N"/>
    <m/>
  </r>
  <r>
    <s v="P-CHODERLOS DE LACLOS|PIERRE"/>
    <s v="Pierre"/>
    <s v="Choderlos de Laclos"/>
    <m/>
    <s v="Novelist"/>
    <x v="0"/>
    <s v="French"/>
    <m/>
    <m/>
    <m/>
    <m/>
    <m/>
    <m/>
    <m/>
    <m/>
    <m/>
    <m/>
    <s v="Pierre, Choderlos de Laclos"/>
    <s v="Choderlos de Laclos, Pierre"/>
    <s v="N"/>
    <m/>
  </r>
  <r>
    <s v="P-CHOMSKY|NOAM"/>
    <s v="Noam"/>
    <s v="Chomsky"/>
    <m/>
    <s v="Philosopher; Linguist; Political Critic"/>
    <x v="0"/>
    <s v="American"/>
    <m/>
    <m/>
    <m/>
    <m/>
    <m/>
    <m/>
    <m/>
    <m/>
    <m/>
    <m/>
    <s v="Noam, Chomsky"/>
    <s v="Chomsky, Noam"/>
    <s v="Y"/>
    <m/>
  </r>
  <r>
    <s v="P-CHOPIN|KATE"/>
    <s v="Kate"/>
    <s v="Chopin"/>
    <s v="Katherine O'Flaherty"/>
    <s v="Author (Short Stories/Novels)"/>
    <x v="1"/>
    <s v="American"/>
    <n v="8"/>
    <s v="February"/>
    <n v="1850"/>
    <m/>
    <m/>
    <n v="22"/>
    <s v="August"/>
    <n v="1904"/>
    <m/>
    <m/>
    <s v="Kate, Chopin"/>
    <s v="Chopin, Kate"/>
    <s v="N"/>
    <m/>
  </r>
  <r>
    <s v="P-CHOUINARD|MARIE"/>
    <s v="Marie"/>
    <s v="Chouinard"/>
    <s v="Marie Chouinard"/>
    <s v="Choreographer; Dancer"/>
    <x v="1"/>
    <s v="Canadian"/>
    <m/>
    <m/>
    <m/>
    <m/>
    <m/>
    <m/>
    <m/>
    <m/>
    <m/>
    <m/>
    <s v="Marie, Chouinard"/>
    <s v="Chouinard, Marie"/>
    <s v="N"/>
    <m/>
  </r>
  <r>
    <s v="P-CHRISTIAN NAHL|CHARLES"/>
    <s v="Charles"/>
    <s v="Christian Nahl"/>
    <m/>
    <s v="Painter, Illustrator"/>
    <x v="0"/>
    <s v="German; American"/>
    <m/>
    <m/>
    <m/>
    <m/>
    <m/>
    <m/>
    <m/>
    <m/>
    <m/>
    <m/>
    <s v="Charles, Christian Nahl"/>
    <s v="Christian Nahl, Charles"/>
    <s v="N"/>
    <m/>
  </r>
  <r>
    <s v="P-CHYTILOVÁ|VĚRA"/>
    <s v="Věra"/>
    <s v="Chytilová"/>
    <m/>
    <s v="Film Director, Screenwriter"/>
    <x v="1"/>
    <s v="Czech"/>
    <m/>
    <m/>
    <m/>
    <m/>
    <m/>
    <m/>
    <m/>
    <m/>
    <m/>
    <m/>
    <s v="Věra, Chytilová"/>
    <s v="Chytilová, Věra"/>
    <s v="N"/>
    <m/>
  </r>
  <r>
    <s v="P-|CICERO"/>
    <s v="Cicero"/>
    <m/>
    <s v="Marcus Tullius Cicero"/>
    <s v="Statesman, Philosopher"/>
    <x v="0"/>
    <s v="Roman"/>
    <m/>
    <m/>
    <m/>
    <m/>
    <m/>
    <m/>
    <m/>
    <m/>
    <m/>
    <m/>
    <s v="Cicero"/>
    <s v="Cicero"/>
    <s v="N"/>
    <m/>
  </r>
  <r>
    <s v="P-ČIKOŠ SESIJA|BELA"/>
    <s v="Bela"/>
    <s v="Čikoš Sesija"/>
    <m/>
    <s v="Painter"/>
    <x v="0"/>
    <s v="Croatian"/>
    <m/>
    <m/>
    <m/>
    <m/>
    <m/>
    <m/>
    <m/>
    <m/>
    <m/>
    <m/>
    <s v="Bela, Čikoš Sesija"/>
    <s v="Čikoš Sesija, Bela"/>
    <s v="N"/>
    <m/>
  </r>
  <r>
    <s v="P-|CIMABUE"/>
    <s v="Cimabue"/>
    <m/>
    <s v="Cenni di Pepo"/>
    <s v="Painter"/>
    <x v="0"/>
    <s v="Italian"/>
    <m/>
    <m/>
    <m/>
    <m/>
    <m/>
    <m/>
    <m/>
    <m/>
    <m/>
    <m/>
    <s v="Cimabue"/>
    <s v="Cimabue"/>
    <s v="N"/>
    <m/>
  </r>
  <r>
    <s v="P-CIORAN|EMIL M."/>
    <s v="Emil M."/>
    <s v="Cioran"/>
    <m/>
    <s v="Philosopher, Essayist"/>
    <x v="0"/>
    <s v="Romanian; French"/>
    <m/>
    <m/>
    <m/>
    <m/>
    <m/>
    <m/>
    <m/>
    <m/>
    <m/>
    <m/>
    <s v="Emil M., Cioran"/>
    <s v="Cioran, Emil M."/>
    <s v="N"/>
    <m/>
  </r>
  <r>
    <s v="P-CISCO|MICHAEL"/>
    <s v="Michael"/>
    <s v="Cisco"/>
    <m/>
    <s v="Writer; Horror Fiction Author"/>
    <x v="0"/>
    <s v="American"/>
    <m/>
    <m/>
    <n v="1970"/>
    <m/>
    <m/>
    <m/>
    <m/>
    <m/>
    <m/>
    <m/>
    <s v="Michael, Cisco"/>
    <s v="Cisco, Michael"/>
    <s v="N"/>
    <m/>
  </r>
  <r>
    <s v="P-ČIURLIONIS|MIKALOJUS KONSTANTINAS"/>
    <s v="Mikalojus Konstantinas"/>
    <s v="Čiurlionis"/>
    <m/>
    <s v="Painter, Composer"/>
    <x v="0"/>
    <s v="Lithuanian"/>
    <m/>
    <m/>
    <m/>
    <m/>
    <m/>
    <m/>
    <m/>
    <m/>
    <m/>
    <m/>
    <s v="Mikalojus Konstantinas, Čiurlionis"/>
    <s v="Čiurlionis, Mikalojus Konstantinas"/>
    <s v="N"/>
    <m/>
  </r>
  <r>
    <s v="P-CIXIN|LIU"/>
    <s v="Liu"/>
    <s v="Cixin"/>
    <m/>
    <s v="Science Fiction Writer, Engineer"/>
    <x v="0"/>
    <s v="Chinese"/>
    <m/>
    <m/>
    <m/>
    <m/>
    <m/>
    <m/>
    <m/>
    <m/>
    <m/>
    <m/>
    <s v="Liu, Cixin"/>
    <s v="Cixin, Liu"/>
    <s v="N"/>
    <m/>
  </r>
  <r>
    <s v="P-CIXOUS|HÉLÈNE"/>
    <s v="Hélène"/>
    <s v="Cixous"/>
    <m/>
    <s v="Philosopher, Literary Critic, Novelist"/>
    <x v="1"/>
    <s v="French"/>
    <m/>
    <m/>
    <m/>
    <m/>
    <m/>
    <m/>
    <m/>
    <m/>
    <m/>
    <m/>
    <s v="Hélène, Cixous"/>
    <s v="Cixous, Hélène"/>
    <s v="N"/>
    <m/>
  </r>
  <r>
    <s v="P-CLAESZ|MARINUS"/>
    <s v="Marinus"/>
    <s v="Claesz"/>
    <s v="Marinus van Reymerswaele"/>
    <s v="Painter"/>
    <x v="0"/>
    <s v="Dutch"/>
    <m/>
    <m/>
    <m/>
    <m/>
    <m/>
    <m/>
    <m/>
    <m/>
    <m/>
    <m/>
    <s v="Marinus, Claesz"/>
    <s v="Claesz, Marinus"/>
    <s v="N"/>
    <m/>
  </r>
  <r>
    <s v="P-CLAESZ|PIETER"/>
    <s v="Pieter"/>
    <s v="Claesz"/>
    <m/>
    <s v="Painter"/>
    <x v="0"/>
    <s v="Dutch"/>
    <m/>
    <m/>
    <m/>
    <m/>
    <m/>
    <m/>
    <m/>
    <m/>
    <m/>
    <m/>
    <s v="Pieter, Claesz"/>
    <s v="Claesz, Pieter"/>
    <s v="N"/>
    <m/>
  </r>
  <r>
    <s v="P-CLAIR|JEAN"/>
    <s v="Jean"/>
    <s v="Clair"/>
    <s v="Gérard Régnier"/>
    <s v="Art Historian; Curator; Author; Essayist"/>
    <x v="0"/>
    <s v="French"/>
    <n v="10"/>
    <s v="October"/>
    <n v="1940"/>
    <m/>
    <m/>
    <m/>
    <m/>
    <m/>
    <m/>
    <m/>
    <s v="Jean, Clair"/>
    <s v="Clair, Jean"/>
    <s v="N"/>
    <m/>
  </r>
  <r>
    <s v="P-CLARK|MICHAEL"/>
    <s v="Michael"/>
    <s v="Clark"/>
    <s v="Michael Clark"/>
    <s v="Choreographer; Dancer"/>
    <x v="0"/>
    <s v="Scottish"/>
    <m/>
    <m/>
    <m/>
    <m/>
    <m/>
    <m/>
    <m/>
    <m/>
    <m/>
    <m/>
    <s v="Michael, Clark"/>
    <s v="Clark, Michael"/>
    <s v="N"/>
    <m/>
  </r>
  <r>
    <s v="P-CLARKE|ARTHUR C."/>
    <s v="Arthur C."/>
    <s v="Clarke"/>
    <m/>
    <s v="Science Fiction Writer, Inventor, Futurist"/>
    <x v="0"/>
    <s v="British"/>
    <m/>
    <m/>
    <m/>
    <m/>
    <m/>
    <m/>
    <m/>
    <m/>
    <m/>
    <m/>
    <s v="Arthur C., Clarke"/>
    <s v="Clarke, Arthur C."/>
    <s v="N"/>
    <m/>
  </r>
  <r>
    <s v="P-CLARKE|HARRY"/>
    <s v="Harry"/>
    <s v="Clarke"/>
    <m/>
    <s v="Illustrator, Stained Glass Artist"/>
    <x v="0"/>
    <s v="Irish"/>
    <m/>
    <m/>
    <m/>
    <m/>
    <m/>
    <m/>
    <m/>
    <m/>
    <m/>
    <m/>
    <s v="Harry, Clarke"/>
    <s v="Clarke, Harry"/>
    <s v="N"/>
    <m/>
  </r>
  <r>
    <s v="P-CLARKE|SUSANNA"/>
    <s v="Susanna"/>
    <s v="Clarke"/>
    <m/>
    <s v="Novelist"/>
    <x v="1"/>
    <s v="British"/>
    <m/>
    <m/>
    <m/>
    <m/>
    <m/>
    <m/>
    <m/>
    <m/>
    <m/>
    <m/>
    <s v="Susanna, Clarke"/>
    <s v="Clarke, Susanna"/>
    <s v="N"/>
    <m/>
  </r>
  <r>
    <s v="P-CLAUDEL|CAMILLE"/>
    <s v="Camille"/>
    <s v="Claudel"/>
    <m/>
    <s v="Sculptor"/>
    <x v="1"/>
    <s v="French"/>
    <m/>
    <m/>
    <m/>
    <m/>
    <m/>
    <m/>
    <m/>
    <m/>
    <m/>
    <m/>
    <s v="Camille, Claudel"/>
    <s v="Claudel, Camille"/>
    <s v="N"/>
    <m/>
  </r>
  <r>
    <s v="P-COATES|TA-NEHISI"/>
    <s v="Ta-Nehisi"/>
    <s v="Coates"/>
    <m/>
    <s v="Journalist; Author"/>
    <x v="0"/>
    <s v="American"/>
    <m/>
    <m/>
    <m/>
    <m/>
    <m/>
    <m/>
    <m/>
    <m/>
    <m/>
    <m/>
    <s v="Ta-Nehisi, Coates"/>
    <s v="Coates, Ta-Nehisi"/>
    <s v="N"/>
    <m/>
  </r>
  <r>
    <s v="P-COBAIN|KURT"/>
    <s v="Kurt"/>
    <s v="Cobain"/>
    <s v="Kurt Donald Cobain"/>
    <s v="Musician; Painter; Visual Artist"/>
    <x v="0"/>
    <s v="American"/>
    <m/>
    <m/>
    <m/>
    <m/>
    <m/>
    <m/>
    <m/>
    <m/>
    <m/>
    <m/>
    <s v="Kurt, Cobain"/>
    <s v="Cobain, Kurt"/>
    <s v="N"/>
    <m/>
  </r>
  <r>
    <s v="P-COCTEAU|JEAN"/>
    <s v="Jean"/>
    <s v="Cocteau"/>
    <m/>
    <s v="Poet, Novelist, Filmmaker"/>
    <x v="0"/>
    <s v="French"/>
    <m/>
    <m/>
    <m/>
    <m/>
    <m/>
    <m/>
    <m/>
    <m/>
    <m/>
    <m/>
    <s v="Jean, Cocteau"/>
    <s v="Cocteau, Jean"/>
    <s v="N"/>
    <m/>
  </r>
  <r>
    <s v="P-COELHO|PAULO"/>
    <s v="Paulo"/>
    <s v="Coelho"/>
    <s v="Paulo Coelho de Souza"/>
    <s v="Novelist; Lyricist"/>
    <x v="0"/>
    <s v="Brazilian"/>
    <n v="24"/>
    <s v="August"/>
    <n v="1947"/>
    <m/>
    <m/>
    <m/>
    <m/>
    <m/>
    <m/>
    <m/>
    <s v="Paulo, Coelho"/>
    <s v="Coelho, Paulo"/>
    <s v="N"/>
    <m/>
  </r>
  <r>
    <s v="P-COETZEE|J.M."/>
    <s v="J.M."/>
    <s v="Coetzee"/>
    <m/>
    <s v="Novelist, Essayist, Literary Critic"/>
    <x v="0"/>
    <s v="South African; Australian"/>
    <m/>
    <m/>
    <m/>
    <m/>
    <m/>
    <m/>
    <m/>
    <m/>
    <m/>
    <m/>
    <s v="J.M., Coetzee"/>
    <s v="Coetzee, J.M."/>
    <s v="N"/>
    <m/>
  </r>
  <r>
    <s v="P-COGNO|JACQUELINE"/>
    <s v="Jacqueline"/>
    <s v="Cogno"/>
    <m/>
    <s v="Painter"/>
    <x v="1"/>
    <s v="French"/>
    <m/>
    <m/>
    <m/>
    <m/>
    <m/>
    <m/>
    <m/>
    <m/>
    <m/>
    <m/>
    <s v="Jacqueline, Cogno"/>
    <s v="Cogno, Jacqueline"/>
    <s v="N"/>
    <m/>
  </r>
  <r>
    <s v="P-COHEN|JEAN-LOUIS"/>
    <s v="Jean-Louis"/>
    <s v="Cohen"/>
    <m/>
    <s v="Architect; Historian; Curator; Professor"/>
    <x v="0"/>
    <s v="French"/>
    <n v="20"/>
    <s v="July"/>
    <n v="1949"/>
    <m/>
    <m/>
    <n v="7"/>
    <s v="August"/>
    <n v="2023"/>
    <m/>
    <m/>
    <s v="Jean-Louis, Cohen"/>
    <s v="Cohen, Jean-Louis"/>
    <s v="N"/>
    <m/>
  </r>
  <r>
    <s v="P-COHEN|LEONARD"/>
    <s v="Leonard"/>
    <s v="Cohen"/>
    <m/>
    <s v="Poet, Novelist, Songwriter"/>
    <x v="0"/>
    <s v="Canadian"/>
    <m/>
    <m/>
    <m/>
    <m/>
    <m/>
    <m/>
    <m/>
    <m/>
    <m/>
    <m/>
    <s v="Leonard, Cohen"/>
    <s v="Cohen, Leonard"/>
    <s v="N"/>
    <m/>
  </r>
  <r>
    <s v="P-COLE|BRENDAN"/>
    <s v="Brendan"/>
    <s v="Cole"/>
    <m/>
    <s v="Author"/>
    <x v="0"/>
    <s v="British"/>
    <m/>
    <m/>
    <m/>
    <m/>
    <m/>
    <m/>
    <m/>
    <m/>
    <m/>
    <m/>
    <s v="Brendan, Cole"/>
    <s v="Cole, Brendan"/>
    <s v="N"/>
    <m/>
  </r>
  <r>
    <s v="P-COLE|THOMAS"/>
    <s v="Thomas"/>
    <s v="Cole"/>
    <m/>
    <s v="Painter"/>
    <x v="0"/>
    <s v="British; American"/>
    <m/>
    <m/>
    <m/>
    <m/>
    <m/>
    <m/>
    <m/>
    <m/>
    <m/>
    <m/>
    <s v="Thomas, Cole"/>
    <s v="Cole, Thomas"/>
    <s v="N"/>
    <m/>
  </r>
  <r>
    <s v="P-COLERIDGE|SAMUEL TAYLOR"/>
    <s v="Samuel Taylor"/>
    <s v="Coleridge"/>
    <m/>
    <s v="Poet, Literary Critic, Philosopher"/>
    <x v="0"/>
    <s v="English"/>
    <m/>
    <m/>
    <m/>
    <m/>
    <m/>
    <m/>
    <m/>
    <m/>
    <m/>
    <m/>
    <s v="Samuel Taylor, Coleridge"/>
    <s v="Coleridge, Samuel Taylor"/>
    <s v="N"/>
    <m/>
  </r>
  <r>
    <s v="P-COLLECTIVE|ARAKAWA &amp; GINS"/>
    <s v="Arakawa &amp; Gins"/>
    <s v="Collective"/>
    <s v="Shusaku Arakawa &amp; Madeline Gins"/>
    <s v="Architects; Artists; Poets; Philosophers"/>
    <x v="5"/>
    <s v="Japanese; American"/>
    <m/>
    <m/>
    <m/>
    <m/>
    <m/>
    <m/>
    <m/>
    <m/>
    <m/>
    <m/>
    <s v="Arakawa &amp; Gins, Collective"/>
    <s v="Collective, Arakawa &amp; Gins"/>
    <s v="N"/>
    <m/>
  </r>
  <r>
    <s v="P-COLLECTIVE|ARCHIGRAM"/>
    <s v="Archigram"/>
    <s v="Collective"/>
    <s v="Various Members"/>
    <s v="Architects; Futurists"/>
    <x v="3"/>
    <s v="British"/>
    <m/>
    <m/>
    <m/>
    <m/>
    <m/>
    <m/>
    <m/>
    <m/>
    <m/>
    <m/>
    <s v="Archigram, Collective"/>
    <s v="Collective, Archigram"/>
    <s v="N"/>
    <m/>
  </r>
  <r>
    <s v="P-COLLECTIVE|BRODSKY &amp; UTKIN"/>
    <s v="Brodsky &amp; Utkin"/>
    <s v="Collective"/>
    <s v="Alexander Brodsky &amp; Ilya Utkin"/>
    <s v="Architects; Artists"/>
    <x v="0"/>
    <s v="Russian"/>
    <m/>
    <m/>
    <m/>
    <m/>
    <m/>
    <m/>
    <m/>
    <m/>
    <m/>
    <m/>
    <s v="Brodsky &amp; Utkin, Collective"/>
    <s v="Collective, Brodsky &amp; Utkin"/>
    <s v="N"/>
    <m/>
  </r>
  <r>
    <s v="P-COLLECTIVE|BRUTALIST"/>
    <s v="Brutalist"/>
    <s v="Collective"/>
    <s v="Various"/>
    <s v="Architects; Theorists"/>
    <x v="3"/>
    <s v="Various"/>
    <m/>
    <m/>
    <m/>
    <m/>
    <m/>
    <m/>
    <m/>
    <m/>
    <m/>
    <m/>
    <s v="Brutalist, Collective"/>
    <s v="Collective, Brutalist"/>
    <s v="N"/>
    <m/>
  </r>
  <r>
    <s v="P-COLLECTIVE|MORPHOSIS"/>
    <s v="Morphosis"/>
    <s v="Collective"/>
    <s v="Thom Mayne &amp; Team"/>
    <s v="Architects"/>
    <x v="3"/>
    <s v="American"/>
    <m/>
    <m/>
    <m/>
    <m/>
    <m/>
    <m/>
    <m/>
    <m/>
    <m/>
    <m/>
    <s v="Morphosis, Collective"/>
    <s v="Collective, Morphosis"/>
    <s v="N"/>
    <m/>
  </r>
  <r>
    <s v="P-COLLECTIVE|MVRDV"/>
    <s v="MVRDV"/>
    <s v="Collective"/>
    <s v="Winy Maas, Jacob van Rijs, Nathalie de Vries"/>
    <s v="Architects"/>
    <x v="3"/>
    <s v="Dutch"/>
    <m/>
    <m/>
    <m/>
    <m/>
    <m/>
    <m/>
    <m/>
    <m/>
    <m/>
    <m/>
    <s v="MVRDV, Collective"/>
    <s v="Collective, MVRDV"/>
    <s v="N"/>
    <m/>
  </r>
  <r>
    <s v="P-COLLECTIVE|SITE"/>
    <s v="SITE"/>
    <s v="Collective"/>
    <s v="James Wines &amp; Team"/>
    <s v="Architects; Artists"/>
    <x v="3"/>
    <s v="American"/>
    <m/>
    <m/>
    <m/>
    <m/>
    <m/>
    <m/>
    <m/>
    <m/>
    <m/>
    <m/>
    <s v="SITE, Collective"/>
    <s v="Collective, SITE"/>
    <s v="N"/>
    <m/>
  </r>
  <r>
    <s v="P-COLLECTIVE|SUPERSTUDIO"/>
    <s v="Superstudio"/>
    <s v="Collective"/>
    <s v="Various Members"/>
    <s v="Architects; Artists"/>
    <x v="3"/>
    <s v="Italian"/>
    <m/>
    <m/>
    <m/>
    <m/>
    <m/>
    <m/>
    <m/>
    <m/>
    <m/>
    <m/>
    <s v="Superstudio, Collective"/>
    <s v="Collective, Superstudio"/>
    <s v="N"/>
    <m/>
  </r>
  <r>
    <s v="P-COLLIER|EDWARD"/>
    <s v="Edward"/>
    <s v="Collier"/>
    <s v="Evert Collier"/>
    <s v="Painter"/>
    <x v="0"/>
    <s v="Dutch"/>
    <m/>
    <m/>
    <m/>
    <m/>
    <m/>
    <m/>
    <m/>
    <m/>
    <m/>
    <m/>
    <s v="Edward, Collier"/>
    <s v="Collier, Edward"/>
    <s v="N"/>
    <m/>
  </r>
  <r>
    <s v="P-COLLINS|WILKIE"/>
    <s v="Wilkie"/>
    <s v="Collins"/>
    <m/>
    <s v="Novelist, Playwright"/>
    <x v="0"/>
    <s v="British"/>
    <m/>
    <m/>
    <m/>
    <m/>
    <m/>
    <m/>
    <m/>
    <m/>
    <m/>
    <m/>
    <s v="Wilkie, Collins"/>
    <s v="Collins, Wilkie"/>
    <s v="N"/>
    <m/>
  </r>
  <r>
    <s v="P-COLONNA|FRANCESCO"/>
    <s v="Francesco"/>
    <s v="Colonna"/>
    <m/>
    <s v="Monk, Writer"/>
    <x v="0"/>
    <s v="Italian (Venetian)"/>
    <m/>
    <m/>
    <n v="1433"/>
    <m/>
    <m/>
    <m/>
    <m/>
    <n v="1527"/>
    <m/>
    <m/>
    <s v="Francesco, Colonna"/>
    <s v="Colonna, Francesco"/>
    <s v="N"/>
    <m/>
  </r>
  <r>
    <s v="P-COLQUHOUN|ITHELL"/>
    <s v="Ithell"/>
    <s v="Colquhoun"/>
    <s v="Margaret Ithell Colquhoun"/>
    <s v="Surrealist Painter; Occultist; Author"/>
    <x v="1"/>
    <s v="British"/>
    <n v="9"/>
    <s v="October"/>
    <n v="1906"/>
    <m/>
    <m/>
    <n v="11"/>
    <s v="April"/>
    <n v="1988"/>
    <m/>
    <m/>
    <s v="Ithell, Colquhoun"/>
    <s v="Colquhoun, Ithell"/>
    <s v="N"/>
    <m/>
  </r>
  <r>
    <s v="P-COMTE|AUGUSTE"/>
    <s v="Auguste"/>
    <s v="Comte"/>
    <m/>
    <s v="Philosopher"/>
    <x v="0"/>
    <s v="French"/>
    <m/>
    <m/>
    <m/>
    <m/>
    <m/>
    <m/>
    <m/>
    <m/>
    <m/>
    <m/>
    <s v="Auguste, Comte"/>
    <s v="Comte, Auguste"/>
    <s v="N"/>
    <m/>
  </r>
  <r>
    <s v="P-COMYNS|BARBARA"/>
    <s v="Barbara"/>
    <s v="Comyns"/>
    <s v="Barbara Irene Veronica Comyns Carr"/>
    <s v="Author; Artist"/>
    <x v="1"/>
    <s v="British"/>
    <n v="6"/>
    <s v="December"/>
    <n v="1907"/>
    <m/>
    <m/>
    <n v="14"/>
    <s v="July"/>
    <n v="1992"/>
    <m/>
    <m/>
    <s v="Barbara, Comyns"/>
    <s v="Comyns, Barbara"/>
    <s v="N"/>
    <m/>
  </r>
  <r>
    <s v="P-|CONFUCIUS"/>
    <s v="Confucius"/>
    <m/>
    <s v="Kong Qiu"/>
    <s v="Philosopher"/>
    <x v="0"/>
    <s v="Chinese"/>
    <m/>
    <m/>
    <m/>
    <m/>
    <m/>
    <m/>
    <m/>
    <m/>
    <m/>
    <m/>
    <s v="Confucius"/>
    <s v="Confucius"/>
    <s v="Y"/>
    <m/>
  </r>
  <r>
    <s v="P-CONNELL|BRENDAN"/>
    <s v="Brendan"/>
    <s v="Connell"/>
    <m/>
    <s v="Writer"/>
    <x v="0"/>
    <s v="American"/>
    <m/>
    <m/>
    <m/>
    <m/>
    <m/>
    <m/>
    <m/>
    <m/>
    <m/>
    <m/>
    <s v="Brendan, Connell"/>
    <s v="Connell, Brendan"/>
    <s v="N"/>
    <m/>
  </r>
  <r>
    <s v="P-CONRAD|JOSEPH"/>
    <s v="Joseph"/>
    <s v="Conrad"/>
    <s v="Józef Teodor Konrad Korzeniowski"/>
    <s v="Novelist"/>
    <x v="0"/>
    <s v="Polish; British"/>
    <m/>
    <m/>
    <m/>
    <m/>
    <m/>
    <m/>
    <m/>
    <m/>
    <m/>
    <m/>
    <s v="Joseph, Conrad"/>
    <s v="Conrad, Joseph"/>
    <s v="N"/>
    <m/>
  </r>
  <r>
    <s v="P-COOKE|PETER"/>
    <s v="Peter"/>
    <s v="Cooke"/>
    <m/>
    <s v="Art Historian; Professor"/>
    <x v="0"/>
    <s v="British"/>
    <m/>
    <m/>
    <m/>
    <m/>
    <m/>
    <m/>
    <m/>
    <m/>
    <m/>
    <m/>
    <s v="Peter, Cooke"/>
    <s v="Cooke, Peter"/>
    <s v="N"/>
    <m/>
  </r>
  <r>
    <s v="P-COOPER|DENNIS"/>
    <s v="Dennis"/>
    <s v="Cooper"/>
    <m/>
    <s v="Novelist; Poet"/>
    <x v="0"/>
    <s v="American"/>
    <m/>
    <m/>
    <m/>
    <m/>
    <m/>
    <m/>
    <m/>
    <m/>
    <m/>
    <m/>
    <s v="Dennis, Cooper"/>
    <s v="Cooper, Dennis"/>
    <s v="N"/>
    <m/>
  </r>
  <r>
    <s v="P-COPPARD|A.E."/>
    <s v="A.E."/>
    <s v="Coppard"/>
    <s v="Alfred Edgar Coppard"/>
    <s v="Short Story Writer, Poet"/>
    <x v="0"/>
    <s v="British"/>
    <m/>
    <m/>
    <m/>
    <m/>
    <m/>
    <m/>
    <m/>
    <m/>
    <m/>
    <m/>
    <s v="A.E., Coppard"/>
    <s v="Coppard, A.E."/>
    <s v="N"/>
    <m/>
  </r>
  <r>
    <s v="P-CORALLI|JEAN"/>
    <s v="Jean"/>
    <s v="Coralli"/>
    <s v="Jean Coralli"/>
    <s v="Choreographer; Dancer"/>
    <x v="0"/>
    <s v="French"/>
    <m/>
    <m/>
    <m/>
    <m/>
    <m/>
    <m/>
    <m/>
    <m/>
    <m/>
    <m/>
    <s v="Jean, Coralli"/>
    <s v="Coralli, Jean"/>
    <s v="N"/>
    <m/>
  </r>
  <r>
    <s v="P-CORBUSIER|LE"/>
    <s v="Le"/>
    <s v="Corbusier"/>
    <s v="Charles-Édouard Jeanneret"/>
    <s v="Architect; Urban Planner; Painter; Writer; Designer"/>
    <x v="0"/>
    <s v="Swiss; French"/>
    <m/>
    <m/>
    <m/>
    <m/>
    <m/>
    <m/>
    <m/>
    <m/>
    <m/>
    <m/>
    <s v="Le, Corbusier"/>
    <s v="Corbusier, Le"/>
    <s v="N"/>
    <m/>
  </r>
  <r>
    <s v="P-CORNELISZ. VAN OOSTZANEN|JACOB"/>
    <s v="Jacob"/>
    <s v="Cornelisz. van Oostzanen"/>
    <m/>
    <s v="Painter, Designer, Woodcutter"/>
    <x v="0"/>
    <s v="Dutch"/>
    <m/>
    <m/>
    <m/>
    <m/>
    <m/>
    <m/>
    <m/>
    <m/>
    <m/>
    <m/>
    <s v="Jacob, Cornelisz. van Oostzanen"/>
    <s v="Cornelisz. van Oostzanen, Jacob"/>
    <s v="N"/>
    <m/>
  </r>
  <r>
    <s v="P-CORRODI|HERMANN"/>
    <s v="Hermann"/>
    <s v="Corrodi"/>
    <m/>
    <s v="Painter"/>
    <x v="0"/>
    <s v="Italian; Swiss"/>
    <m/>
    <m/>
    <m/>
    <m/>
    <m/>
    <m/>
    <m/>
    <m/>
    <m/>
    <m/>
    <s v="Hermann, Corrodi"/>
    <s v="Corrodi, Hermann"/>
    <s v="N"/>
    <m/>
  </r>
  <r>
    <s v="P-CORTÁZAR|JULIO"/>
    <s v="Julio"/>
    <s v="Cortázar"/>
    <m/>
    <s v="Novelist; Short Story Writer"/>
    <x v="0"/>
    <s v="Argentine"/>
    <m/>
    <m/>
    <m/>
    <m/>
    <m/>
    <m/>
    <m/>
    <m/>
    <m/>
    <m/>
    <s v="Julio, Cortázar"/>
    <s v="Cortázar, Julio"/>
    <s v="N"/>
    <m/>
  </r>
  <r>
    <s v="P-CORTÉS|JOAQUÍN"/>
    <s v="Joaquín"/>
    <s v="Cortés"/>
    <s v="Joaquín Pedraja Reyes"/>
    <s v="Flamenco Dancer; Choreographer"/>
    <x v="0"/>
    <s v="Spanish"/>
    <m/>
    <m/>
    <m/>
    <m/>
    <m/>
    <m/>
    <m/>
    <m/>
    <m/>
    <m/>
    <s v="Joaquín, Cortés"/>
    <s v="Cortés, Joaquín"/>
    <s v="N"/>
    <m/>
  </r>
  <r>
    <s v="P-COSTA|PEDRO"/>
    <s v="Pedro"/>
    <s v="Costa"/>
    <m/>
    <s v="Film Director"/>
    <x v="0"/>
    <s v="Portuguese"/>
    <m/>
    <m/>
    <m/>
    <m/>
    <m/>
    <m/>
    <m/>
    <m/>
    <m/>
    <m/>
    <s v="Pedro, Costa"/>
    <s v="Costa, Pedro"/>
    <s v="N"/>
    <m/>
  </r>
  <r>
    <s v="P-COUPERIN|FRANÇOIS"/>
    <s v="François"/>
    <s v="Couperin"/>
    <s v="François Couperin"/>
    <s v="Composer; Harpsichordist; Organist"/>
    <x v="0"/>
    <s v="French"/>
    <m/>
    <m/>
    <m/>
    <m/>
    <m/>
    <m/>
    <m/>
    <m/>
    <m/>
    <m/>
    <s v="François, Couperin"/>
    <s v="Couperin, François"/>
    <s v="N"/>
    <m/>
  </r>
  <r>
    <s v="P-COURBET|GUSTAVE"/>
    <s v="Gustave"/>
    <s v="Courbet"/>
    <s v="Jean Désiré Gustave Courbet"/>
    <s v="Painter"/>
    <x v="0"/>
    <s v="French"/>
    <m/>
    <m/>
    <m/>
    <m/>
    <m/>
    <m/>
    <m/>
    <m/>
    <m/>
    <m/>
    <s v="Gustave, Courbet"/>
    <s v="Courbet, Gustave"/>
    <s v="N"/>
    <m/>
  </r>
  <r>
    <s v="P-CRAM|RALPH ADAMS"/>
    <s v="Ralph Adams"/>
    <s v="Cram"/>
    <m/>
    <s v="Architect; Writer"/>
    <x v="0"/>
    <s v="American"/>
    <m/>
    <m/>
    <m/>
    <m/>
    <m/>
    <m/>
    <m/>
    <m/>
    <m/>
    <m/>
    <s v="Ralph Adams, Cram"/>
    <s v="Cram, Ralph Adams"/>
    <s v="N"/>
    <m/>
  </r>
  <r>
    <s v="P-CRANE|HART"/>
    <s v="Hart"/>
    <s v="Crane"/>
    <s v="Harold Hart Crane"/>
    <s v="Poet"/>
    <x v="0"/>
    <s v="American"/>
    <m/>
    <m/>
    <m/>
    <m/>
    <m/>
    <m/>
    <m/>
    <m/>
    <m/>
    <m/>
    <s v="Hart, Crane"/>
    <s v="Crane, Hart"/>
    <s v="N"/>
    <m/>
  </r>
  <r>
    <s v="P-CRAWFORD|F. MARION"/>
    <s v="F. Marion"/>
    <s v="Crawford"/>
    <m/>
    <s v="Novelist"/>
    <x v="0"/>
    <s v="American"/>
    <m/>
    <m/>
    <m/>
    <m/>
    <m/>
    <m/>
    <m/>
    <m/>
    <m/>
    <m/>
    <s v="F. Marion, Crawford"/>
    <s v="Crawford, F. Marion"/>
    <s v="N"/>
    <m/>
  </r>
  <r>
    <s v="P-CRISP|QUENTIN S."/>
    <s v="Quentin S."/>
    <s v="Crisp"/>
    <m/>
    <s v="Writer"/>
    <x v="0"/>
    <s v="British"/>
    <m/>
    <m/>
    <m/>
    <m/>
    <m/>
    <m/>
    <m/>
    <m/>
    <m/>
    <m/>
    <s v="Quentin S., Crisp"/>
    <s v="Crisp, Quentin S."/>
    <s v="N"/>
    <m/>
  </r>
  <r>
    <s v="P-CRITCHLEY|SIMON"/>
    <s v="Simon"/>
    <s v="Critchley"/>
    <m/>
    <s v="Philosopher; Professor"/>
    <x v="0"/>
    <s v="English"/>
    <n v="27"/>
    <s v="February"/>
    <n v="1960"/>
    <m/>
    <m/>
    <m/>
    <m/>
    <m/>
    <m/>
    <m/>
    <s v="Simon, Critchley"/>
    <s v="Critchley, Simon"/>
    <s v="N"/>
    <m/>
  </r>
  <r>
    <s v="P-CRONENBERG|BRANDON"/>
    <s v="Brandon"/>
    <s v="Cronenberg"/>
    <m/>
    <s v="Film Director, Screenwriter"/>
    <x v="0"/>
    <s v="Canadian"/>
    <m/>
    <m/>
    <m/>
    <m/>
    <m/>
    <m/>
    <m/>
    <m/>
    <m/>
    <m/>
    <s v="Brandon, Cronenberg"/>
    <s v="Cronenberg, Brandon"/>
    <s v="N"/>
    <m/>
  </r>
  <r>
    <s v="P-CRONENBERG|DAVID"/>
    <s v="David"/>
    <s v="Cronenberg"/>
    <m/>
    <s v="Film Director, Screenwriter, Writer"/>
    <x v="0"/>
    <s v="Canadian"/>
    <m/>
    <m/>
    <m/>
    <m/>
    <m/>
    <m/>
    <m/>
    <m/>
    <m/>
    <m/>
    <s v="David, Cronenberg"/>
    <s v="Cronenberg, David"/>
    <s v="N"/>
    <m/>
  </r>
  <r>
    <s v="P-CROWLEY|ALEISTER"/>
    <s v="Aleister"/>
    <s v="Crowley"/>
    <m/>
    <s v="Occultist, Mystic Philosopher"/>
    <x v="0"/>
    <s v="British"/>
    <m/>
    <m/>
    <m/>
    <m/>
    <m/>
    <m/>
    <m/>
    <m/>
    <m/>
    <m/>
    <s v="Aleister, Crowley"/>
    <s v="Crowley, Aleister"/>
    <s v="N"/>
    <m/>
  </r>
  <r>
    <s v="P-CROWLEY|JOHN"/>
    <s v="John"/>
    <s v="Crowley"/>
    <m/>
    <s v="Novelist"/>
    <x v="0"/>
    <s v="American"/>
    <m/>
    <m/>
    <m/>
    <m/>
    <m/>
    <m/>
    <m/>
    <m/>
    <m/>
    <m/>
    <s v="John, Crowley"/>
    <s v="Crowley, John"/>
    <s v="N"/>
    <m/>
  </r>
  <r>
    <s v="P-CULLBERG|BIRGIT"/>
    <s v="Birgit"/>
    <s v="Cullberg"/>
    <s v="Birgit Åkesson Cullberg"/>
    <s v="Choreographer"/>
    <x v="1"/>
    <s v="Swedish"/>
    <m/>
    <m/>
    <m/>
    <m/>
    <m/>
    <m/>
    <m/>
    <m/>
    <m/>
    <m/>
    <s v="Birgit, Cullberg"/>
    <s v="Cullberg, Birgit"/>
    <s v="N"/>
    <m/>
  </r>
  <r>
    <s v="P-CUMMINGS|E.E."/>
    <s v="E.E."/>
    <s v="Cummings"/>
    <s v="Edward Estlin Cummings"/>
    <s v="Poet"/>
    <x v="0"/>
    <s v="American"/>
    <m/>
    <m/>
    <m/>
    <m/>
    <m/>
    <m/>
    <m/>
    <m/>
    <m/>
    <m/>
    <s v="E.E., Cummings"/>
    <s v="Cummings, E.E."/>
    <s v="N"/>
    <m/>
  </r>
  <r>
    <s v="P-CUNNINGHAM|MERCE"/>
    <s v="Merce"/>
    <s v="Cunningham"/>
    <s v="Mercier Philip Cunningham"/>
    <s v="Choreographer; Dancer"/>
    <x v="0"/>
    <s v="American"/>
    <m/>
    <m/>
    <m/>
    <m/>
    <m/>
    <m/>
    <m/>
    <m/>
    <m/>
    <m/>
    <s v="Merce, Cunningham"/>
    <s v="Cunningham, Merce"/>
    <s v="N"/>
    <m/>
  </r>
  <r>
    <s v="P-CUNNINGHAM|SCOTT"/>
    <s v="Scott"/>
    <s v="Cunningham"/>
    <m/>
    <s v="Author; Wiccan"/>
    <x v="0"/>
    <s v="American"/>
    <m/>
    <m/>
    <m/>
    <m/>
    <m/>
    <m/>
    <m/>
    <m/>
    <m/>
    <m/>
    <s v="Scott, Cunningham"/>
    <s v="Cunningham, Scott"/>
    <s v="N"/>
    <m/>
  </r>
  <r>
    <s v="P-CURRIE|KEN"/>
    <s v="Ken"/>
    <s v="Currie"/>
    <m/>
    <s v="Painter"/>
    <x v="0"/>
    <s v="Scottish"/>
    <m/>
    <m/>
    <m/>
    <m/>
    <m/>
    <m/>
    <m/>
    <m/>
    <m/>
    <m/>
    <s v="Ken, Currie"/>
    <s v="Currie, Ken"/>
    <s v="N"/>
    <m/>
  </r>
  <r>
    <s v="P-CURTIZ|MICHAEL"/>
    <s v="Michael"/>
    <s v="Curtiz"/>
    <m/>
    <s v="Film Director"/>
    <x v="0"/>
    <s v="Hungarian; American"/>
    <m/>
    <m/>
    <m/>
    <m/>
    <m/>
    <m/>
    <m/>
    <m/>
    <m/>
    <m/>
    <s v="Michael, Curtiz"/>
    <s v="Curtiz, Michael"/>
    <s v="N"/>
    <m/>
  </r>
  <r>
    <s v="P-CUTTER|NICK"/>
    <s v="Nick"/>
    <s v="Cutter"/>
    <s v="Craig Davidson"/>
    <s v="Author"/>
    <x v="0"/>
    <s v="Canadian"/>
    <m/>
    <m/>
    <n v="1977"/>
    <m/>
    <m/>
    <m/>
    <m/>
    <m/>
    <m/>
    <m/>
    <s v="Nick, Cutter"/>
    <s v="Cutter, Nick"/>
    <s v="N"/>
    <m/>
  </r>
  <r>
    <s v="P-D. PRIX|WOLF"/>
    <s v="Wolf"/>
    <s v="D. Prix"/>
    <s v="Wolf Dieter Prix"/>
    <s v="Architect"/>
    <x v="0"/>
    <s v="Austrian"/>
    <m/>
    <m/>
    <m/>
    <m/>
    <m/>
    <m/>
    <m/>
    <m/>
    <m/>
    <m/>
    <s v="Wolf, D. Prix"/>
    <s v="D. Prix, Wolf"/>
    <s v="N"/>
    <m/>
  </r>
  <r>
    <s v="P-DA VINCI|LEONARDO"/>
    <s v="Leonardo"/>
    <s v="da Vinci"/>
    <s v="Leonardo di ser Piero da Vinci"/>
    <s v="Painter, Polymath, Scientist, Engineer, Sculptor"/>
    <x v="0"/>
    <s v="Italian"/>
    <m/>
    <m/>
    <m/>
    <m/>
    <m/>
    <m/>
    <m/>
    <m/>
    <m/>
    <m/>
    <s v="Leonardo, da Vinci"/>
    <s v="da Vinci, Leonardo"/>
    <s v="Y"/>
    <m/>
  </r>
  <r>
    <s v="P-DACRE|CHARLOTTE"/>
    <s v="Charlotte"/>
    <s v="Dacre"/>
    <s v="Rosa Matilda"/>
    <s v="Gothic Novelist"/>
    <x v="1"/>
    <s v="English"/>
    <m/>
    <m/>
    <m/>
    <m/>
    <m/>
    <m/>
    <m/>
    <m/>
    <m/>
    <m/>
    <s v="Charlotte, Dacre"/>
    <s v="Dacre, Charlotte"/>
    <s v="N"/>
    <m/>
  </r>
  <r>
    <s v="P-DADD|RICHARD"/>
    <s v="Richard"/>
    <s v="Dadd"/>
    <m/>
    <s v="Painter"/>
    <x v="0"/>
    <s v="British"/>
    <m/>
    <m/>
    <m/>
    <m/>
    <m/>
    <m/>
    <m/>
    <m/>
    <m/>
    <m/>
    <s v="Richard, Dadd"/>
    <s v="Dadd, Richard"/>
    <s v="N"/>
    <m/>
  </r>
  <r>
    <s v="P-DAHL|ROALD"/>
    <s v="Roald"/>
    <s v="Dahl"/>
    <m/>
    <s v="Novelist, Short Story Writer"/>
    <x v="0"/>
    <s v="British"/>
    <m/>
    <m/>
    <m/>
    <m/>
    <m/>
    <m/>
    <m/>
    <m/>
    <m/>
    <m/>
    <s v="Roald, Dahl"/>
    <s v="Dahl, Roald"/>
    <s v="N"/>
    <m/>
  </r>
  <r>
    <s v="P-DALÍ|SALVADOR"/>
    <s v="Salvador"/>
    <s v="Dalí"/>
    <s v="Salvador Domingo Felipe Jacinto Dalí i Domènech, Marquis of Dalí de Púbol"/>
    <s v="Painter, Sculptor, Filmmaker"/>
    <x v="0"/>
    <s v="Spanish"/>
    <m/>
    <m/>
    <m/>
    <m/>
    <m/>
    <m/>
    <m/>
    <m/>
    <m/>
    <m/>
    <s v="Salvador, Dalí"/>
    <s v="Dalí, Salvador"/>
    <s v="N"/>
    <m/>
  </r>
  <r>
    <s v="P-DANBY|FRANCIS"/>
    <s v="Francis"/>
    <s v="Danby"/>
    <m/>
    <s v="Painter"/>
    <x v="0"/>
    <s v="Irish"/>
    <m/>
    <m/>
    <m/>
    <m/>
    <m/>
    <m/>
    <m/>
    <m/>
    <m/>
    <m/>
    <s v="Francis, Danby"/>
    <s v="Danby, Francis"/>
    <s v="N"/>
    <m/>
  </r>
  <r>
    <s v="P-DANIELEWSKI|MARK Z."/>
    <s v="Mark Z."/>
    <s v="Danielewski"/>
    <m/>
    <s v="Novelist"/>
    <x v="0"/>
    <s v="American"/>
    <m/>
    <m/>
    <m/>
    <m/>
    <m/>
    <m/>
    <m/>
    <m/>
    <m/>
    <m/>
    <s v="Mark Z., Danielewski"/>
    <s v="Danielewski, Mark Z."/>
    <s v="N"/>
    <m/>
  </r>
  <r>
    <s v="P-DARA|EVAN"/>
    <s v="Evan"/>
    <s v="Dara"/>
    <m/>
    <s v="Novelist"/>
    <x v="0"/>
    <s v="American"/>
    <m/>
    <m/>
    <m/>
    <m/>
    <m/>
    <m/>
    <m/>
    <m/>
    <m/>
    <m/>
    <s v="Evan, Dara"/>
    <s v="Dara, Evan"/>
    <s v="N"/>
    <m/>
  </r>
  <r>
    <s v="P-DARDEN|DOUGLAS"/>
    <s v="Douglas"/>
    <s v="Darden"/>
    <s v="Douglas Darden"/>
    <s v="Architect; Theorist"/>
    <x v="0"/>
    <s v="American"/>
    <m/>
    <m/>
    <m/>
    <m/>
    <m/>
    <m/>
    <m/>
    <m/>
    <m/>
    <m/>
    <s v="Douglas, Darden"/>
    <s v="Darden, Douglas"/>
    <s v="N"/>
    <m/>
  </r>
  <r>
    <s v="P-DARGER|HENRY"/>
    <s v="Henry"/>
    <s v="Darger"/>
    <s v="Henry Joseph Darger Jr."/>
    <s v="Writer; Artist"/>
    <x v="0"/>
    <s v="American"/>
    <n v="12"/>
    <s v="April"/>
    <n v="1892"/>
    <m/>
    <m/>
    <n v="13"/>
    <s v="April"/>
    <n v="1973"/>
    <m/>
    <m/>
    <s v="Henry, Darger"/>
    <s v="Darger, Henry"/>
    <s v="N"/>
    <m/>
  </r>
  <r>
    <s v="P-DARNIELLE|JOHN"/>
    <s v="John"/>
    <s v="Darnielle"/>
    <m/>
    <s v="Musician; Novelist; Songwriter"/>
    <x v="0"/>
    <s v="American"/>
    <n v="7"/>
    <s v="October"/>
    <n v="1967"/>
    <m/>
    <m/>
    <m/>
    <m/>
    <m/>
    <m/>
    <m/>
    <s v="John, Darnielle"/>
    <s v="Darnielle, John"/>
    <s v="N"/>
    <m/>
  </r>
  <r>
    <s v="P-DARWIN|CHARLES"/>
    <s v="Charles"/>
    <s v="Darwin"/>
    <m/>
    <s v="Naturalist, Biologist"/>
    <x v="0"/>
    <s v="British"/>
    <m/>
    <m/>
    <m/>
    <m/>
    <m/>
    <m/>
    <m/>
    <m/>
    <m/>
    <m/>
    <s v="Charles, Darwin"/>
    <s v="Darwin, Charles"/>
    <s v="Y"/>
    <m/>
  </r>
  <r>
    <s v="P-DAUMAL|RENÉ"/>
    <s v="René"/>
    <s v="Daumal"/>
    <m/>
    <s v="Writer, Poet"/>
    <x v="0"/>
    <s v="French"/>
    <m/>
    <m/>
    <m/>
    <m/>
    <m/>
    <m/>
    <m/>
    <m/>
    <m/>
    <m/>
    <s v="René, Daumal"/>
    <s v="Daumal, René"/>
    <s v="N"/>
    <m/>
  </r>
  <r>
    <s v="P-DAVID FRIEDRICH|CASPAR"/>
    <s v="Caspar"/>
    <s v="David Friedrich"/>
    <m/>
    <s v="Painter"/>
    <x v="0"/>
    <s v="German"/>
    <m/>
    <m/>
    <m/>
    <m/>
    <m/>
    <m/>
    <m/>
    <m/>
    <m/>
    <m/>
    <s v="Caspar, David Friedrich"/>
    <s v="David Friedrich, Caspar"/>
    <s v="N"/>
    <m/>
  </r>
  <r>
    <s v="P-DAVID THOREAU|HENRY"/>
    <s v="Henry"/>
    <s v="David Thoreau"/>
    <m/>
    <s v="Essayist; Poet; Philosopher"/>
    <x v="0"/>
    <s v="American"/>
    <m/>
    <m/>
    <m/>
    <m/>
    <m/>
    <m/>
    <m/>
    <m/>
    <m/>
    <m/>
    <s v="Henry, David Thoreau"/>
    <s v="David Thoreau, Henry"/>
    <s v="N"/>
    <m/>
  </r>
  <r>
    <s v="P-DAVID|JACQUES-LOUIS"/>
    <s v="Jacques-Louis"/>
    <s v="David"/>
    <m/>
    <s v="Painter"/>
    <x v="0"/>
    <s v="French"/>
    <m/>
    <m/>
    <m/>
    <m/>
    <m/>
    <m/>
    <m/>
    <m/>
    <m/>
    <m/>
    <s v="Jacques-Louis, David"/>
    <s v="David, Jacques-Louis"/>
    <s v="N"/>
    <m/>
  </r>
  <r>
    <s v="P-DAVIES|TERENCE"/>
    <s v="Terence"/>
    <s v="Davies"/>
    <m/>
    <s v="Film Director, Screenwriter"/>
    <x v="0"/>
    <s v="British"/>
    <m/>
    <m/>
    <m/>
    <m/>
    <m/>
    <m/>
    <m/>
    <m/>
    <m/>
    <m/>
    <s v="Terence, Davies"/>
    <s v="Davies, Terence"/>
    <s v="N"/>
    <m/>
  </r>
  <r>
    <s v="P-DAVIS|LYDIA"/>
    <s v="Lydia"/>
    <s v="Davis"/>
    <m/>
    <s v="Short Story Writer; Novelist; Translator"/>
    <x v="1"/>
    <s v="American"/>
    <m/>
    <m/>
    <m/>
    <m/>
    <m/>
    <m/>
    <m/>
    <m/>
    <m/>
    <m/>
    <s v="Lydia, Davis"/>
    <s v="Davis, Lydia"/>
    <s v="N"/>
    <m/>
  </r>
  <r>
    <s v="P-DAWKINS|RICHARD"/>
    <s v="Richard"/>
    <s v="Dawkins"/>
    <m/>
    <s v="Biologist, Author"/>
    <x v="0"/>
    <s v="British"/>
    <m/>
    <m/>
    <m/>
    <m/>
    <m/>
    <m/>
    <m/>
    <m/>
    <m/>
    <m/>
    <s v="Richard, Dawkins"/>
    <s v="Dawkins, Richard"/>
    <s v="Y"/>
    <m/>
  </r>
  <r>
    <s v="P-DAZAI|OSAMU"/>
    <s v="Osamu"/>
    <s v="Dazai"/>
    <s v="Shūji Tsushima"/>
    <s v="Novelist"/>
    <x v="0"/>
    <s v="Japanese"/>
    <m/>
    <m/>
    <m/>
    <m/>
    <m/>
    <m/>
    <m/>
    <m/>
    <m/>
    <m/>
    <s v="Osamu, Dazai"/>
    <s v="Dazai, Osamu"/>
    <s v="N"/>
    <m/>
  </r>
  <r>
    <s v="P-DE BAEN|JAN"/>
    <s v="Jan"/>
    <s v="de Baen"/>
    <m/>
    <s v="Painter"/>
    <x v="0"/>
    <s v="Dutch"/>
    <m/>
    <m/>
    <m/>
    <m/>
    <m/>
    <m/>
    <m/>
    <m/>
    <m/>
    <m/>
    <s v="Jan, de Baen"/>
    <s v="de Baen, Jan"/>
    <s v="N"/>
    <m/>
  </r>
  <r>
    <s v="P-DE BEAUVOIR|SIMONE"/>
    <s v="Simone"/>
    <s v="de Beauvoir"/>
    <m/>
    <s v="Philosopher, Novelist, Essayist"/>
    <x v="1"/>
    <s v="French"/>
    <m/>
    <m/>
    <m/>
    <m/>
    <m/>
    <m/>
    <m/>
    <m/>
    <m/>
    <m/>
    <s v="Simone, de Beauvoir"/>
    <s v="de Beauvoir, Simone"/>
    <s v="N"/>
    <m/>
  </r>
  <r>
    <s v="P-DE BERNIÈRES|LOUIS"/>
    <s v="Louis"/>
    <s v="de Bernières"/>
    <m/>
    <s v="Novelist"/>
    <x v="0"/>
    <s v="British"/>
    <m/>
    <m/>
    <m/>
    <m/>
    <m/>
    <m/>
    <m/>
    <m/>
    <m/>
    <m/>
    <s v="Louis, de Bernières"/>
    <s v="de Bernières, Louis"/>
    <s v="N"/>
    <m/>
  </r>
  <r>
    <s v="P-DE CERTEAU|MICHEL"/>
    <s v="Michel"/>
    <s v="de Certeau"/>
    <m/>
    <s v="Philosopher, Historian"/>
    <x v="0"/>
    <s v="French"/>
    <m/>
    <m/>
    <m/>
    <m/>
    <m/>
    <m/>
    <m/>
    <m/>
    <m/>
    <m/>
    <s v="Michel, de Certeau"/>
    <s v="de Certeau, Michel"/>
    <s v="N"/>
    <m/>
  </r>
  <r>
    <s v="P-DE CHAMPAIGNE|PHILLIPE"/>
    <s v="Phillipe"/>
    <s v="de Champaigne"/>
    <m/>
    <s v="Painter"/>
    <x v="0"/>
    <s v="French; Flemish"/>
    <m/>
    <m/>
    <m/>
    <m/>
    <m/>
    <m/>
    <m/>
    <m/>
    <m/>
    <m/>
    <s v="Phillipe, de Champaigne"/>
    <s v="de Champaigne, Phillipe"/>
    <s v="N"/>
    <m/>
  </r>
  <r>
    <s v="P-DE CHIRICO|GIORGIO"/>
    <s v="Giorgio"/>
    <s v="de Chirico"/>
    <m/>
    <s v="Painter"/>
    <x v="0"/>
    <s v="Italian; Greek"/>
    <m/>
    <m/>
    <m/>
    <m/>
    <m/>
    <m/>
    <m/>
    <m/>
    <m/>
    <m/>
    <s v="Giorgio, de Chirico"/>
    <s v="de Chirico, Giorgio"/>
    <s v="N"/>
    <m/>
  </r>
  <r>
    <s v="P-DE CYRANO DE BERGERAC|SAVINIEN"/>
    <s v="Savinien"/>
    <s v="de Cyrano de Bergerac"/>
    <m/>
    <s v="Novelist; Playwright; Satirist; Duelist"/>
    <x v="0"/>
    <s v="French"/>
    <n v="6"/>
    <s v="March"/>
    <n v="1619"/>
    <m/>
    <m/>
    <n v="28"/>
    <s v="July"/>
    <n v="1655"/>
    <m/>
    <m/>
    <s v="Savinien, de Cyrano de Bergerac"/>
    <s v="de Cyrano de Bergerac, Savinien"/>
    <s v="N"/>
    <m/>
  </r>
  <r>
    <s v="P-DE GHEYN II|JACQUES"/>
    <s v="Jacques"/>
    <s v="de Gheyn II"/>
    <m/>
    <s v="Painter, Engraver, Botanical Artist"/>
    <x v="0"/>
    <s v="Dutch"/>
    <m/>
    <m/>
    <m/>
    <m/>
    <m/>
    <m/>
    <m/>
    <m/>
    <m/>
    <m/>
    <s v="Jacques, de Gheyn II"/>
    <s v="de Gheyn II, Jacques"/>
    <s v="N"/>
    <m/>
  </r>
  <r>
    <s v="P-DE KEERSMAEKER|ANNE TERESA"/>
    <s v="Anne Teresa"/>
    <s v="De Keersmaeker"/>
    <s v="Anne Teresa De Keersmaeker"/>
    <s v="Choreographer; Dancer"/>
    <x v="1"/>
    <s v="Belgian"/>
    <m/>
    <m/>
    <m/>
    <m/>
    <m/>
    <m/>
    <m/>
    <m/>
    <m/>
    <m/>
    <s v="Anne Teresa, De Keersmaeker"/>
    <s v="De Keersmaeker, Anne Teresa"/>
    <s v="N"/>
    <m/>
  </r>
  <r>
    <s v="P-DE LA MARE|WALTER"/>
    <s v="Walter"/>
    <s v="de la Mare"/>
    <m/>
    <s v="Poet, Short Story Writer, Novelist"/>
    <x v="0"/>
    <s v="British"/>
    <m/>
    <m/>
    <m/>
    <m/>
    <m/>
    <m/>
    <m/>
    <m/>
    <m/>
    <m/>
    <s v="Walter, de la Mare"/>
    <s v="de la Mare, Walter"/>
    <s v="N"/>
    <m/>
  </r>
  <r>
    <s v="P-DE LA TOUR|GEORGES"/>
    <s v="Georges"/>
    <s v="de la Tour"/>
    <m/>
    <s v="Painter"/>
    <x v="0"/>
    <s v="French"/>
    <m/>
    <m/>
    <m/>
    <m/>
    <m/>
    <m/>
    <m/>
    <m/>
    <m/>
    <m/>
    <s v="Georges, de la Tour"/>
    <s v="de la Tour, Georges"/>
    <s v="N"/>
    <m/>
  </r>
  <r>
    <s v="P-DE LEÓN|MOSES"/>
    <s v="Moses"/>
    <s v="de León"/>
    <m/>
    <s v="Kabbalist"/>
    <x v="0"/>
    <s v="Spanish"/>
    <m/>
    <m/>
    <m/>
    <m/>
    <m/>
    <m/>
    <m/>
    <m/>
    <m/>
    <m/>
    <s v="Moses, de León"/>
    <s v="de León, Moses"/>
    <s v="N"/>
    <m/>
  </r>
  <r>
    <s v="P-DE MACHAUT|GUILLAUME"/>
    <s v="Guillaume"/>
    <s v="de Machaut"/>
    <s v="Guillaume de Machaut"/>
    <s v="Composer; Poet"/>
    <x v="0"/>
    <s v="French"/>
    <m/>
    <m/>
    <m/>
    <m/>
    <m/>
    <m/>
    <m/>
    <m/>
    <m/>
    <m/>
    <s v="Guillaume, de Machaut"/>
    <s v="de Machaut, Guillaume"/>
    <s v="N"/>
    <m/>
  </r>
  <r>
    <s v="P-DE MARIA|GIORGIO"/>
    <s v="Giorgio"/>
    <s v="de Maria"/>
    <s v="Giorgio De Maria"/>
    <s v="Novelist, Musician"/>
    <x v="0"/>
    <s v="Italian"/>
    <m/>
    <m/>
    <m/>
    <m/>
    <m/>
    <m/>
    <m/>
    <m/>
    <m/>
    <m/>
    <s v="Giorgio, de Maria"/>
    <s v="de Maria, Giorgio"/>
    <s v="N"/>
    <m/>
  </r>
  <r>
    <s v="P-DE MILLE|AGNES"/>
    <s v="Agnes"/>
    <s v="de Mille"/>
    <s v="Agnes George de Mille"/>
    <s v="Choreographer; Dancer"/>
    <x v="1"/>
    <s v="American"/>
    <m/>
    <m/>
    <m/>
    <m/>
    <m/>
    <m/>
    <m/>
    <m/>
    <m/>
    <m/>
    <s v="Agnes, de Mille"/>
    <s v="de Mille, Agnes"/>
    <s v="N"/>
    <m/>
  </r>
  <r>
    <s v="P-DE OLIVEIRA|MANOEL"/>
    <s v="Manoel"/>
    <s v="de Oliveira"/>
    <m/>
    <s v="Film Director"/>
    <x v="0"/>
    <s v="Portuguese"/>
    <m/>
    <m/>
    <m/>
    <m/>
    <m/>
    <m/>
    <m/>
    <m/>
    <m/>
    <m/>
    <s v="Manoel, de Oliveira"/>
    <s v="de Oliveira, Manoel"/>
    <s v="N"/>
    <m/>
  </r>
  <r>
    <s v="P-DE QUINCEY|THOMAS"/>
    <s v="Thomas"/>
    <s v="de Quincey"/>
    <m/>
    <s v="Essayist"/>
    <x v="0"/>
    <s v="British"/>
    <m/>
    <m/>
    <m/>
    <m/>
    <m/>
    <m/>
    <m/>
    <m/>
    <m/>
    <m/>
    <s v="Thomas, de Quincey"/>
    <s v="de Quincey, Thomas"/>
    <s v="N"/>
    <m/>
  </r>
  <r>
    <s v="P-DE RIBERA|JOSÉ"/>
    <s v="José"/>
    <s v="de Ribera"/>
    <s v="Jusepe de Ribera"/>
    <s v="Painter, Printmaker"/>
    <x v="0"/>
    <s v="Spanish"/>
    <m/>
    <m/>
    <m/>
    <m/>
    <m/>
    <m/>
    <m/>
    <m/>
    <m/>
    <m/>
    <s v="José, de Ribera"/>
    <s v="de Ribera, José"/>
    <s v="N"/>
    <m/>
  </r>
  <r>
    <s v="P-DE ROJAS|FERNANDO"/>
    <s v="Fernando"/>
    <s v="de Rojas"/>
    <m/>
    <s v="Author; Lawyer"/>
    <x v="0"/>
    <s v="Spanish"/>
    <m/>
    <m/>
    <n v="1470"/>
    <m/>
    <m/>
    <m/>
    <s v="April"/>
    <n v="1541"/>
    <m/>
    <m/>
    <s v="Fernando, de Rojas"/>
    <s v="de Rojas, Fernando"/>
    <s v="N"/>
    <m/>
  </r>
  <r>
    <s v="P-DE SAINT-EXUPÉRY|ANTOINE"/>
    <s v="Antoine"/>
    <s v="de Saint-Exupéry"/>
    <m/>
    <s v="Writer; Poet; Aviator; Journalist"/>
    <x v="0"/>
    <s v="French"/>
    <n v="29"/>
    <s v="June"/>
    <n v="1900"/>
    <m/>
    <m/>
    <n v="31"/>
    <s v="July"/>
    <n v="1944"/>
    <m/>
    <m/>
    <s v="Antoine, de Saint-Exupéry"/>
    <s v="de Saint-Exupéry, Antoine"/>
    <s v="N"/>
    <m/>
  </r>
  <r>
    <s v="P-DE SAUSSURE|FERDINAND"/>
    <s v="Ferdinand"/>
    <s v="de Saussure"/>
    <m/>
    <s v="Linguist"/>
    <x v="0"/>
    <s v="Swiss"/>
    <m/>
    <m/>
    <m/>
    <m/>
    <m/>
    <m/>
    <m/>
    <m/>
    <m/>
    <m/>
    <s v="Ferdinand, de Saussure"/>
    <s v="de Saussure, Ferdinand"/>
    <s v="N"/>
    <m/>
  </r>
  <r>
    <s v="P-DE VICTORIA|TOMÁS LUIS"/>
    <s v="Tomás Luis"/>
    <s v="de Victoria"/>
    <s v="Tomás Luis de Victoria"/>
    <s v="Composer; Priest"/>
    <x v="0"/>
    <s v="Spanish"/>
    <m/>
    <m/>
    <m/>
    <m/>
    <m/>
    <m/>
    <m/>
    <m/>
    <m/>
    <m/>
    <s v="Tomás Luis, de Victoria"/>
    <s v="de Victoria, Tomás Luis"/>
    <s v="N"/>
    <m/>
  </r>
  <r>
    <s v="P-DEBORD|GUY"/>
    <s v="Guy"/>
    <s v="Debord"/>
    <m/>
    <s v="Philosopher, Marxist Theorist"/>
    <x v="0"/>
    <s v="French"/>
    <m/>
    <m/>
    <m/>
    <m/>
    <m/>
    <m/>
    <m/>
    <m/>
    <m/>
    <m/>
    <s v="Guy, Debord"/>
    <s v="Debord, Guy"/>
    <s v="N"/>
    <m/>
  </r>
  <r>
    <s v="P-DEBUSSY|CLAUDE"/>
    <s v="Claude"/>
    <s v="Debussy"/>
    <s v="Achille-Claude Debussy"/>
    <s v="Composer"/>
    <x v="0"/>
    <s v="French"/>
    <m/>
    <m/>
    <m/>
    <m/>
    <m/>
    <m/>
    <m/>
    <m/>
    <m/>
    <m/>
    <s v="Claude, Debussy"/>
    <s v="Debussy, Claude"/>
    <s v="N"/>
    <m/>
  </r>
  <r>
    <s v="P-DECONICK|APRIL"/>
    <s v="April"/>
    <s v="DeConick"/>
    <s v="April D. DeConick"/>
    <s v="Historian; Scholar; Author; Academic (Religious Studies)"/>
    <x v="1"/>
    <s v="American"/>
    <m/>
    <m/>
    <m/>
    <m/>
    <m/>
    <m/>
    <m/>
    <m/>
    <m/>
    <m/>
    <s v="April, DeConick"/>
    <s v="DeConick, April"/>
    <s v="N"/>
    <m/>
  </r>
  <r>
    <s v="P-DEFOE|DANIEL"/>
    <s v="Daniel"/>
    <s v="Defoe"/>
    <s v="Daniel Foe"/>
    <s v="Writer; Journalist; Pamphleteer; Spy"/>
    <x v="0"/>
    <s v="English"/>
    <m/>
    <m/>
    <n v="1660"/>
    <m/>
    <m/>
    <n v="24"/>
    <s v="April"/>
    <n v="1731"/>
    <m/>
    <m/>
    <s v="Daniel, Defoe"/>
    <s v="Defoe, Daniel"/>
    <s v="N"/>
    <m/>
  </r>
  <r>
    <s v="P-DEGAS|EDGAR"/>
    <s v="Edgar"/>
    <s v="Degas"/>
    <m/>
    <s v="Painter, Sculptor"/>
    <x v="0"/>
    <s v="French"/>
    <m/>
    <m/>
    <m/>
    <m/>
    <m/>
    <m/>
    <m/>
    <m/>
    <m/>
    <m/>
    <s v="Edgar, Degas"/>
    <s v="Degas, Edgar"/>
    <s v="N"/>
    <m/>
  </r>
  <r>
    <s v="P-DEGOUVE DE NUNCQUES|WILLIAM"/>
    <s v="William"/>
    <s v="Degouve de Nuncques"/>
    <m/>
    <s v="Painter"/>
    <x v="0"/>
    <s v="Belgian"/>
    <m/>
    <m/>
    <m/>
    <m/>
    <m/>
    <m/>
    <m/>
    <m/>
    <m/>
    <m/>
    <s v="William, Degouve de Nuncques"/>
    <s v="Degouve de Nuncques, William"/>
    <s v="N"/>
    <m/>
  </r>
  <r>
    <s v="P-DELACROIX|EUGÈNE"/>
    <s v="Eugène"/>
    <s v="Delacroix"/>
    <m/>
    <s v="Painter"/>
    <x v="0"/>
    <s v="French"/>
    <m/>
    <m/>
    <m/>
    <m/>
    <m/>
    <m/>
    <m/>
    <m/>
    <m/>
    <m/>
    <s v="Eugène, Delacroix"/>
    <s v="Delacroix, Eugène"/>
    <s v="N"/>
    <m/>
  </r>
  <r>
    <s v="P-DELAHAYE|LUC"/>
    <s v="Luc"/>
    <s v="Delahaye"/>
    <m/>
    <s v="Photographer"/>
    <x v="0"/>
    <s v="French"/>
    <m/>
    <m/>
    <n v="1962"/>
    <m/>
    <m/>
    <m/>
    <m/>
    <m/>
    <m/>
    <m/>
    <s v="Luc, Delahaye"/>
    <s v="Delahaye, Luc"/>
    <s v="N"/>
    <m/>
  </r>
  <r>
    <s v="P-DELANDA|MANUEL"/>
    <s v="Manuel"/>
    <s v="DeLanda"/>
    <m/>
    <s v="Philosopher, Artist"/>
    <x v="0"/>
    <s v="Mexican; American"/>
    <m/>
    <m/>
    <m/>
    <m/>
    <m/>
    <m/>
    <m/>
    <m/>
    <m/>
    <m/>
    <s v="Manuel, DeLanda"/>
    <s v="DeLanda, Manuel"/>
    <s v="N"/>
    <m/>
  </r>
  <r>
    <s v="P-DELANY|SAMUEL R."/>
    <s v="Samuel R."/>
    <s v="Delany"/>
    <s v="Samuel Ray Delany Jr."/>
    <s v="Author; Literary Critic; Professor"/>
    <x v="0"/>
    <s v="American"/>
    <n v="1"/>
    <s v="April"/>
    <n v="1942"/>
    <m/>
    <m/>
    <m/>
    <m/>
    <m/>
    <m/>
    <m/>
    <s v="Samuel R., Delany"/>
    <s v="Delany, Samuel R."/>
    <s v="N"/>
    <m/>
  </r>
  <r>
    <s v="P-DELEUZE|GILLES"/>
    <s v="Gilles"/>
    <s v="Deleuze"/>
    <m/>
    <s v="Philosopher"/>
    <x v="0"/>
    <s v="French"/>
    <n v="18"/>
    <s v="January"/>
    <n v="1925"/>
    <m/>
    <m/>
    <n v="4"/>
    <s v="November"/>
    <n v="1995"/>
    <m/>
    <m/>
    <s v="Gilles, Deleuze"/>
    <s v="Deleuze, Gilles"/>
    <s v="N"/>
    <m/>
  </r>
  <r>
    <s v="P-DELEVOY|ROBERT"/>
    <s v="Robert"/>
    <s v="Delevoy"/>
    <s v="Robert Louis Delevoy"/>
    <s v="Art Historian; Professor"/>
    <x v="0"/>
    <s v="Belgian"/>
    <n v="14"/>
    <s v="April"/>
    <n v="1914"/>
    <m/>
    <m/>
    <n v="23"/>
    <s v="November"/>
    <n v="1977"/>
    <m/>
    <m/>
    <s v="Robert, Delevoy"/>
    <s v="Delevoy, Robert"/>
    <s v="N"/>
    <m/>
  </r>
  <r>
    <s v="P-DELILLO|DON"/>
    <s v="Don"/>
    <s v="DeLillo"/>
    <m/>
    <s v="Novelist, Playwright"/>
    <x v="0"/>
    <s v="American"/>
    <m/>
    <m/>
    <m/>
    <m/>
    <m/>
    <m/>
    <m/>
    <m/>
    <m/>
    <m/>
    <s v="Don, DeLillo"/>
    <s v="DeLillo, Don"/>
    <s v="N"/>
    <m/>
  </r>
  <r>
    <s v="P-DELVAUX|PAUL"/>
    <s v="Paul"/>
    <s v="Delvaux"/>
    <m/>
    <s v="Painter"/>
    <x v="0"/>
    <s v="Belgian"/>
    <m/>
    <m/>
    <m/>
    <m/>
    <m/>
    <m/>
    <m/>
    <m/>
    <m/>
    <m/>
    <s v="Paul, Delvaux"/>
    <s v="Delvaux, Paul"/>
    <s v="N"/>
    <m/>
  </r>
  <r>
    <s v="P-DELVILLE|JEAN"/>
    <s v="Jean"/>
    <s v="Delville"/>
    <m/>
    <s v="Painter, Writer"/>
    <x v="0"/>
    <s v="Belgian"/>
    <m/>
    <m/>
    <m/>
    <m/>
    <m/>
    <m/>
    <m/>
    <m/>
    <m/>
    <m/>
    <s v="Jean, Delville"/>
    <s v="Delville, Jean"/>
    <s v="N"/>
    <m/>
  </r>
  <r>
    <s v="P-|DEMOCRITUS"/>
    <s v="Democritus"/>
    <m/>
    <m/>
    <s v="Philosopher"/>
    <x v="0"/>
    <s v="Greek"/>
    <m/>
    <m/>
    <m/>
    <m/>
    <m/>
    <m/>
    <m/>
    <m/>
    <m/>
    <m/>
    <s v="Democritus"/>
    <s v="Democritus"/>
    <s v="N"/>
    <m/>
  </r>
  <r>
    <s v="P-DEMY|JACQUES"/>
    <s v="Jacques"/>
    <s v="Demy"/>
    <m/>
    <s v="Film Director, Screenwriter"/>
    <x v="0"/>
    <s v="French"/>
    <m/>
    <m/>
    <m/>
    <m/>
    <m/>
    <m/>
    <m/>
    <m/>
    <m/>
    <m/>
    <s v="Jacques, Demy"/>
    <s v="Demy, Jacques"/>
    <s v="N"/>
    <m/>
  </r>
  <r>
    <s v="P-DENIS|CLAIRE"/>
    <s v="Claire"/>
    <s v="Denis"/>
    <m/>
    <s v="Film Director, Screenwriter"/>
    <x v="1"/>
    <s v="French"/>
    <m/>
    <m/>
    <m/>
    <m/>
    <m/>
    <m/>
    <m/>
    <m/>
    <m/>
    <m/>
    <s v="Claire, Denis"/>
    <s v="Denis, Claire"/>
    <s v="N"/>
    <m/>
  </r>
  <r>
    <s v="P-DENNETT|DANIEL"/>
    <s v="Daniel"/>
    <s v="Dennett"/>
    <m/>
    <s v="Philosopher; Cognitive Scientist"/>
    <x v="0"/>
    <s v="American"/>
    <m/>
    <m/>
    <m/>
    <m/>
    <m/>
    <m/>
    <m/>
    <m/>
    <m/>
    <m/>
    <s v="Daniel, Dennett"/>
    <s v="Dennett, Daniel"/>
    <s v="N"/>
    <m/>
  </r>
  <r>
    <s v="P-DEREN|MAYA"/>
    <s v="Maya"/>
    <s v="Deren"/>
    <s v="Eleonora Derenkowska"/>
    <s v="Experimental Filmmaker, Theorist"/>
    <x v="1"/>
    <s v="Ukrainian; American"/>
    <m/>
    <m/>
    <m/>
    <m/>
    <m/>
    <m/>
    <m/>
    <m/>
    <m/>
    <m/>
    <s v="Maya, Deren"/>
    <s v="Deren, Maya"/>
    <s v="N"/>
    <m/>
  </r>
  <r>
    <s v="P-DERRIDA|JACQUES"/>
    <s v="Jacques"/>
    <s v="Derrida"/>
    <m/>
    <s v="Philosopher"/>
    <x v="0"/>
    <s v="French"/>
    <m/>
    <m/>
    <m/>
    <m/>
    <m/>
    <m/>
    <m/>
    <m/>
    <m/>
    <m/>
    <s v="Jacques, Derrida"/>
    <s v="Derrida, Jacques"/>
    <s v="N"/>
    <m/>
  </r>
  <r>
    <s v="P-DÉRY|TIBOR"/>
    <s v="Tibor"/>
    <s v="Déry"/>
    <m/>
    <s v="Novelist, Short Story Writer"/>
    <x v="0"/>
    <s v="Hungarian"/>
    <m/>
    <m/>
    <m/>
    <m/>
    <m/>
    <m/>
    <m/>
    <m/>
    <m/>
    <m/>
    <s v="Tibor, Déry"/>
    <s v="Déry, Tibor"/>
    <s v="N"/>
    <m/>
  </r>
  <r>
    <s v="P-DES PREZ|JOSQUIN"/>
    <s v="Josquin"/>
    <s v="des Prez"/>
    <s v="Josquin des Prez"/>
    <s v="Composer; Singer"/>
    <x v="0"/>
    <s v="Franco; Flemish"/>
    <m/>
    <m/>
    <m/>
    <m/>
    <m/>
    <m/>
    <m/>
    <m/>
    <m/>
    <m/>
    <s v="Josquin, des Prez"/>
    <s v="des Prez, Josquin"/>
    <s v="N"/>
    <m/>
  </r>
  <r>
    <s v="P-DESCARTES|RENÉ"/>
    <s v="René"/>
    <s v="Descartes"/>
    <m/>
    <s v="Philosopher, Mathematician"/>
    <x v="0"/>
    <s v="French"/>
    <m/>
    <m/>
    <m/>
    <m/>
    <m/>
    <m/>
    <m/>
    <m/>
    <m/>
    <m/>
    <s v="René, Descartes"/>
    <s v="Descartes, René"/>
    <s v="Y"/>
    <m/>
  </r>
  <r>
    <s v="P-DESCHARNES|ROBERT"/>
    <s v="Robert"/>
    <s v="Descharnes"/>
    <m/>
    <s v="Photographer; Author; Filmmaker"/>
    <x v="0"/>
    <s v="French"/>
    <n v="1"/>
    <s v="January"/>
    <n v="1926"/>
    <m/>
    <m/>
    <n v="15"/>
    <s v="February"/>
    <n v="2014"/>
    <m/>
    <m/>
    <s v="Robert, Descharnes"/>
    <s v="Descharnes, Robert"/>
    <s v="N"/>
    <m/>
  </r>
  <r>
    <s v="P-DESIDERIO|MONSÙ"/>
    <s v="Monsù"/>
    <s v="Desiderio"/>
    <s v="François de Nomé / Didier Barra"/>
    <s v="Painter"/>
    <x v="0"/>
    <s v="French"/>
    <m/>
    <m/>
    <m/>
    <m/>
    <m/>
    <m/>
    <m/>
    <m/>
    <m/>
    <m/>
    <s v="Monsù, Desiderio"/>
    <s v="Desiderio, Monsù"/>
    <s v="N"/>
    <m/>
  </r>
  <r>
    <s v="P-DESPENTES|VIRGINIE"/>
    <s v="Virginie"/>
    <s v="Despentes"/>
    <m/>
    <s v="Novelist, Essayist"/>
    <x v="1"/>
    <s v="French"/>
    <m/>
    <m/>
    <m/>
    <m/>
    <m/>
    <m/>
    <m/>
    <m/>
    <m/>
    <m/>
    <s v="Virginie, Despentes"/>
    <s v="Despentes, Virginie"/>
    <s v="N"/>
    <m/>
  </r>
  <r>
    <s v="P-DEWEY|JOHN"/>
    <s v="John"/>
    <s v="Dewey"/>
    <m/>
    <s v="Philosopher; Psychologist"/>
    <x v="0"/>
    <s v="American"/>
    <m/>
    <m/>
    <m/>
    <m/>
    <m/>
    <m/>
    <m/>
    <m/>
    <m/>
    <m/>
    <s v="John, Dewey"/>
    <s v="Dewey, John"/>
    <s v="N"/>
    <m/>
  </r>
  <r>
    <s v="P-DEWITT|HELEN"/>
    <s v="Helen"/>
    <s v="DeWitt"/>
    <m/>
    <s v="Novelist"/>
    <x v="1"/>
    <s v="American"/>
    <m/>
    <m/>
    <n v="1957"/>
    <m/>
    <m/>
    <m/>
    <m/>
    <m/>
    <m/>
    <m/>
    <s v="Helen, DeWitt"/>
    <s v="DeWitt, Helen"/>
    <s v="N"/>
    <m/>
  </r>
  <r>
    <s v="P-DI BENEDETTO|ANTONIO"/>
    <s v="Antonio"/>
    <s v="Di Benedetto"/>
    <m/>
    <s v="Novelist; Journalist"/>
    <x v="0"/>
    <s v="Argentine"/>
    <m/>
    <m/>
    <m/>
    <m/>
    <m/>
    <m/>
    <m/>
    <m/>
    <m/>
    <m/>
    <s v="Antonio, Di Benedetto"/>
    <s v="Di Benedetto, Antonio"/>
    <s v="N"/>
    <m/>
  </r>
  <r>
    <s v="P-DI LAMPEDUSA|GIUSEPPE TOMASI"/>
    <s v="Giuseppe Tomasi"/>
    <s v="di Lampedusa"/>
    <s v="Giuseppe Maria Fabrizio Salvatore Stefano Vittorio Tomasi, Principe di Lampedusa"/>
    <s v="Author"/>
    <x v="0"/>
    <s v="Italian"/>
    <n v="23"/>
    <s v="December"/>
    <n v="1896"/>
    <m/>
    <m/>
    <n v="23"/>
    <s v="July"/>
    <n v="1957"/>
    <m/>
    <m/>
    <s v="Giuseppe Tomasi, di Lampedusa"/>
    <s v="di Lampedusa, Giuseppe Tomasi"/>
    <s v="N"/>
    <m/>
  </r>
  <r>
    <s v="P-DIAGHILEV|SERGEI"/>
    <s v="Sergei"/>
    <s v="Diaghilev"/>
    <s v="Sergei Pavlovich Diaghilev"/>
    <s v="Ballet Impresario; Art Critic"/>
    <x v="0"/>
    <s v="Russian"/>
    <m/>
    <m/>
    <m/>
    <m/>
    <m/>
    <m/>
    <m/>
    <m/>
    <m/>
    <m/>
    <s v="Sergei, Diaghilev"/>
    <s v="Diaghilev, Sergei"/>
    <s v="N"/>
    <m/>
  </r>
  <r>
    <s v="P-DÍAZ DEL CASTILLO|BERNAL"/>
    <s v="Bernal"/>
    <s v="Díaz del Castillo"/>
    <m/>
    <s v="Historian, Conquistador"/>
    <x v="0"/>
    <s v="Spanish"/>
    <m/>
    <m/>
    <m/>
    <m/>
    <m/>
    <m/>
    <m/>
    <m/>
    <m/>
    <m/>
    <s v="Bernal, Díaz del Castillo"/>
    <s v="Díaz del Castillo, Bernal"/>
    <s v="N"/>
    <m/>
  </r>
  <r>
    <s v="P-DIAZ|LAV"/>
    <s v="Lav"/>
    <s v="Diaz"/>
    <m/>
    <s v="Film Director, Screenwriter"/>
    <x v="0"/>
    <s v="Filipino"/>
    <m/>
    <m/>
    <m/>
    <m/>
    <m/>
    <m/>
    <m/>
    <m/>
    <m/>
    <m/>
    <s v="Lav, Diaz"/>
    <s v="Diaz, Lav"/>
    <s v="N"/>
    <m/>
  </r>
  <r>
    <s v="P-DICK|PHILIP K."/>
    <s v="Philip K."/>
    <s v="Dick"/>
    <m/>
    <s v="Science Fiction Writer"/>
    <x v="0"/>
    <s v="American"/>
    <m/>
    <m/>
    <m/>
    <m/>
    <m/>
    <m/>
    <m/>
    <m/>
    <m/>
    <m/>
    <s v="Philip K., Dick"/>
    <s v="Dick, Philip K."/>
    <s v="N"/>
    <m/>
  </r>
  <r>
    <s v="P-DICKENS|CHARLES"/>
    <s v="Charles"/>
    <s v="Dickens"/>
    <s v="Charles John Huffam Dickens"/>
    <s v="Novelist"/>
    <x v="0"/>
    <s v="British"/>
    <m/>
    <m/>
    <m/>
    <m/>
    <m/>
    <m/>
    <m/>
    <m/>
    <m/>
    <m/>
    <s v="Charles, Dickens"/>
    <s v="Dickens, Charles"/>
    <s v="N"/>
    <m/>
  </r>
  <r>
    <s v="P-DICKINSON|EMILY"/>
    <s v="Emily"/>
    <s v="Dickinson"/>
    <m/>
    <s v="Poet"/>
    <x v="1"/>
    <s v="American"/>
    <m/>
    <m/>
    <m/>
    <m/>
    <m/>
    <m/>
    <m/>
    <m/>
    <m/>
    <m/>
    <s v="Emily, Dickinson"/>
    <s v="Dickinson, Emily"/>
    <s v="N"/>
    <m/>
  </r>
  <r>
    <s v="P-DICKSEE|SIR FRANK"/>
    <s v="Sir Frank"/>
    <s v="Dicksee"/>
    <m/>
    <s v="Painter"/>
    <x v="0"/>
    <s v="British"/>
    <m/>
    <m/>
    <m/>
    <m/>
    <m/>
    <m/>
    <m/>
    <m/>
    <m/>
    <m/>
    <s v="Sir Frank, Dicksee"/>
    <s v="Dicksee, Sir Frank"/>
    <s v="N"/>
    <m/>
  </r>
  <r>
    <s v="P-DIDEROT|DENIS"/>
    <s v="Denis"/>
    <s v="Diderot"/>
    <m/>
    <s v="Philosopher, Writer"/>
    <x v="0"/>
    <s v="French"/>
    <m/>
    <m/>
    <m/>
    <m/>
    <m/>
    <m/>
    <m/>
    <m/>
    <m/>
    <m/>
    <s v="Denis, Diderot"/>
    <s v="Diderot, Denis"/>
    <s v="N"/>
    <m/>
  </r>
  <r>
    <s v="P-DIDION|JOAN"/>
    <s v="Joan"/>
    <s v="Didion"/>
    <m/>
    <s v="Novelist; Essayist; Journalist"/>
    <x v="1"/>
    <s v="American"/>
    <m/>
    <m/>
    <m/>
    <m/>
    <m/>
    <m/>
    <m/>
    <m/>
    <m/>
    <m/>
    <s v="Joan, Didion"/>
    <s v="Didion, Joan"/>
    <s v="N"/>
    <m/>
  </r>
  <r>
    <s v="P-DILLARD|ANNIE"/>
    <s v="Annie"/>
    <s v="Dillard"/>
    <m/>
    <s v="Essayist; Naturalist; Poet"/>
    <x v="1"/>
    <s v="American"/>
    <m/>
    <m/>
    <m/>
    <m/>
    <m/>
    <m/>
    <m/>
    <m/>
    <m/>
    <m/>
    <s v="Annie, Dillard"/>
    <s v="Dillard, Annie"/>
    <s v="N"/>
    <m/>
  </r>
  <r>
    <s v="P-|DIOGENES OF SINOPE"/>
    <s v="Diogenes of Sinope"/>
    <m/>
    <m/>
    <s v="Philosopher"/>
    <x v="0"/>
    <s v="Greek"/>
    <m/>
    <m/>
    <m/>
    <m/>
    <m/>
    <m/>
    <m/>
    <m/>
    <m/>
    <m/>
    <s v="Diogenes of Sinope"/>
    <s v="Diogenes of Sinope"/>
    <s v="N"/>
    <m/>
  </r>
  <r>
    <s v="P-DIOP|MATI"/>
    <s v="Mati"/>
    <s v="Diop"/>
    <m/>
    <s v="Film Director, Actress"/>
    <x v="1"/>
    <s v="French; Senegalese"/>
    <m/>
    <m/>
    <m/>
    <m/>
    <m/>
    <m/>
    <m/>
    <m/>
    <m/>
    <m/>
    <s v="Mati, Diop"/>
    <s v="Diop, Mati"/>
    <s v="N"/>
    <m/>
  </r>
  <r>
    <s v="P-DITLEVSEN|TOVE"/>
    <s v="Tove"/>
    <s v="Ditlevsen"/>
    <m/>
    <s v="Poet, Novelist, Short Story Writer"/>
    <x v="1"/>
    <s v="Danish"/>
    <m/>
    <m/>
    <m/>
    <m/>
    <m/>
    <m/>
    <m/>
    <m/>
    <m/>
    <m/>
    <s v="Tove, Ditlevsen"/>
    <s v="Ditlevsen, Tove"/>
    <s v="N"/>
    <m/>
  </r>
  <r>
    <s v="P-DIX|OTTO"/>
    <s v="Otto"/>
    <s v="Dix"/>
    <s v="Wilhelm Heinrich Otto Dix"/>
    <s v="Painter, Printmaker"/>
    <x v="0"/>
    <s v="German"/>
    <m/>
    <m/>
    <m/>
    <m/>
    <m/>
    <m/>
    <m/>
    <m/>
    <m/>
    <m/>
    <s v="Otto, Dix"/>
    <s v="Dix, Otto"/>
    <s v="N"/>
    <m/>
  </r>
  <r>
    <s v="P-DÖBLIN|ALFRED"/>
    <s v="Alfred"/>
    <s v="Döblin"/>
    <m/>
    <s v="Novelist, Essayist"/>
    <x v="0"/>
    <s v="German"/>
    <m/>
    <m/>
    <m/>
    <m/>
    <m/>
    <m/>
    <m/>
    <m/>
    <m/>
    <m/>
    <s v="Alfred, Döblin"/>
    <s v="Döblin, Alfred"/>
    <s v="N"/>
    <m/>
  </r>
  <r>
    <s v="P-DOBSON|ROGER"/>
    <s v="Roger"/>
    <s v="Dobson"/>
    <s v="Roger Alan Dobson"/>
    <s v="Author; Journalist; Editor; Literary Researcher"/>
    <x v="0"/>
    <s v="British"/>
    <m/>
    <m/>
    <n v="1954"/>
    <m/>
    <m/>
    <m/>
    <s v="May"/>
    <n v="2013"/>
    <m/>
    <m/>
    <s v="Roger, Dobson"/>
    <s v="Dobson, Roger"/>
    <s v="N"/>
    <m/>
  </r>
  <r>
    <s v="P-DOBYCHIN|LEONID"/>
    <s v="Leonid"/>
    <s v="Dobychin"/>
    <s v="Leonid Ivanovich Dobychin"/>
    <s v="Writer"/>
    <x v="0"/>
    <s v="Russian"/>
    <m/>
    <m/>
    <m/>
    <m/>
    <m/>
    <m/>
    <m/>
    <m/>
    <m/>
    <m/>
    <s v="Leonid, Dobychin"/>
    <s v="Dobychin, Leonid"/>
    <s v="N"/>
    <m/>
  </r>
  <r>
    <s v="P-DODGE|THEODORE AYRAULT"/>
    <s v="Theodore Ayrault"/>
    <s v="Dodge"/>
    <m/>
    <s v="Military Historian"/>
    <x v="0"/>
    <s v="American"/>
    <m/>
    <m/>
    <m/>
    <m/>
    <m/>
    <m/>
    <m/>
    <m/>
    <m/>
    <m/>
    <s v="Theodore Ayrault, Dodge"/>
    <s v="Dodge, Theodore Ayrault"/>
    <s v="N"/>
    <m/>
  </r>
  <r>
    <s v="P-DOLAN|XAVIER"/>
    <s v="Xavier"/>
    <s v="Dolan"/>
    <m/>
    <s v="Film Director, Screenwriter, Actor"/>
    <x v="0"/>
    <s v="Canadian"/>
    <m/>
    <m/>
    <m/>
    <m/>
    <m/>
    <m/>
    <m/>
    <m/>
    <m/>
    <m/>
    <s v="Xavier, Dolan"/>
    <s v="Dolan, Xavier"/>
    <s v="N"/>
    <m/>
  </r>
  <r>
    <s v="P-DOMENIG|GÜNTHER"/>
    <s v="Günther"/>
    <s v="Domenig"/>
    <s v="Günther Domenig"/>
    <s v="Architect"/>
    <x v="0"/>
    <s v="Austrian"/>
    <m/>
    <m/>
    <m/>
    <m/>
    <m/>
    <m/>
    <m/>
    <m/>
    <m/>
    <m/>
    <s v="Günther, Domenig"/>
    <s v="Domenig, Günther"/>
    <s v="N"/>
    <m/>
  </r>
  <r>
    <s v="P-DOMON|KEN"/>
    <s v="Ken"/>
    <s v="Domon"/>
    <s v="Ken Domon"/>
    <s v="Photographer"/>
    <x v="0"/>
    <s v="Japanese"/>
    <n v="25"/>
    <s v="October"/>
    <n v="1909"/>
    <m/>
    <m/>
    <n v="15"/>
    <s v="September"/>
    <n v="1990"/>
    <m/>
    <m/>
    <s v="Ken, Domon"/>
    <s v="Domon, Ken"/>
    <s v="N"/>
    <m/>
  </r>
  <r>
    <s v="P-|DONATELLO"/>
    <s v="Donatello"/>
    <m/>
    <s v="Donato di Niccolò di Betto Bardi"/>
    <s v="Sculptor"/>
    <x v="0"/>
    <s v="Italian"/>
    <m/>
    <m/>
    <m/>
    <m/>
    <m/>
    <m/>
    <m/>
    <m/>
    <m/>
    <m/>
    <s v="Donatello"/>
    <s v="Donatello"/>
    <s v="N"/>
    <m/>
  </r>
  <r>
    <s v="P-DONOSO|JOSÉ"/>
    <s v="José"/>
    <s v="Donoso"/>
    <m/>
    <s v="Novelist, Short Story Writer"/>
    <x v="0"/>
    <s v="Chilean"/>
    <m/>
    <m/>
    <m/>
    <m/>
    <m/>
    <m/>
    <m/>
    <m/>
    <m/>
    <m/>
    <s v="José, Donoso"/>
    <s v="Donoso, José"/>
    <s v="N"/>
    <m/>
  </r>
  <r>
    <s v="P-DORÉ|GUSTAVE"/>
    <s v="Gustave"/>
    <s v="Doré"/>
    <m/>
    <s v="Painter, Printmaker, Illustrator"/>
    <x v="0"/>
    <s v="French"/>
    <m/>
    <m/>
    <m/>
    <m/>
    <m/>
    <m/>
    <m/>
    <m/>
    <m/>
    <m/>
    <s v="Gustave, Doré"/>
    <s v="Doré, Gustave"/>
    <s v="N"/>
    <m/>
  </r>
  <r>
    <s v="P-DORST|DOUG"/>
    <s v="Doug"/>
    <s v="Dorst"/>
    <m/>
    <s v="Novelist; Short Story Writer; Academic"/>
    <x v="0"/>
    <s v="American"/>
    <m/>
    <m/>
    <n v="1973"/>
    <m/>
    <m/>
    <m/>
    <m/>
    <m/>
    <m/>
    <m/>
    <s v="Doug, Dorst"/>
    <s v="Dorst, Doug"/>
    <s v="N"/>
    <m/>
  </r>
  <r>
    <s v="P-DOS PASSOS|JOHN"/>
    <s v="John"/>
    <s v="Dos Passos"/>
    <m/>
    <s v="Novelist; Journalist; Essayist"/>
    <x v="0"/>
    <s v="American"/>
    <m/>
    <m/>
    <m/>
    <m/>
    <m/>
    <m/>
    <m/>
    <m/>
    <m/>
    <m/>
    <s v="John, Dos Passos"/>
    <s v="Dos Passos, John"/>
    <s v="N"/>
    <m/>
  </r>
  <r>
    <s v="P-DOSTOEVSKY|FYODOR"/>
    <s v="Fyodor"/>
    <s v="Dostoevsky"/>
    <m/>
    <s v="Novelist, Short Story Writer, Journalist"/>
    <x v="0"/>
    <s v="Russian"/>
    <m/>
    <m/>
    <m/>
    <m/>
    <m/>
    <m/>
    <m/>
    <m/>
    <m/>
    <m/>
    <s v="Fyodor, Dostoevsky"/>
    <s v="Dostoevsky, Fyodor"/>
    <s v="N"/>
    <s v="Y"/>
  </r>
  <r>
    <s v="P-DOU|GERRIT"/>
    <s v="Gerrit"/>
    <s v="Dou"/>
    <m/>
    <s v="Painter"/>
    <x v="0"/>
    <s v="Dutch"/>
    <m/>
    <m/>
    <m/>
    <m/>
    <m/>
    <m/>
    <m/>
    <m/>
    <m/>
    <m/>
    <s v="Gerrit, Dou"/>
    <s v="Dou, Gerrit"/>
    <s v="N"/>
    <m/>
  </r>
  <r>
    <s v="P-DOUGLASS|FREDERICK"/>
    <s v="Frederick"/>
    <s v="Douglass"/>
    <s v="Frederick Augustus Washington Bailey"/>
    <s v="Abolitionist; Orator; Writer; Statesman"/>
    <x v="0"/>
    <s v="American"/>
    <m/>
    <s v="February"/>
    <n v="1818"/>
    <m/>
    <m/>
    <n v="20"/>
    <s v="February"/>
    <n v="1895"/>
    <m/>
    <m/>
    <s v="Frederick, Douglass"/>
    <s v="Douglass, Frederick"/>
    <s v="N"/>
    <m/>
  </r>
  <r>
    <s v="P-DOWLAND|JOHN"/>
    <s v="John"/>
    <s v="Dowland"/>
    <s v="John Dowland"/>
    <s v="Composer; Lutenist"/>
    <x v="0"/>
    <s v="English"/>
    <m/>
    <m/>
    <m/>
    <m/>
    <m/>
    <m/>
    <m/>
    <m/>
    <m/>
    <m/>
    <s v="John, Dowland"/>
    <s v="Dowland, John"/>
    <s v="N"/>
    <m/>
  </r>
  <r>
    <s v="P-DOWSON|ERNEST"/>
    <s v="Ernest"/>
    <s v="Dowson"/>
    <m/>
    <s v="Poet, Novelist, Short Story Writer"/>
    <x v="0"/>
    <s v="British"/>
    <m/>
    <m/>
    <m/>
    <m/>
    <m/>
    <m/>
    <m/>
    <m/>
    <m/>
    <m/>
    <s v="Ernest, Dowson"/>
    <s v="Dowson, Ernest"/>
    <s v="N"/>
    <m/>
  </r>
  <r>
    <s v="P-DOYLE|ARTHUR CONAN"/>
    <s v="Arthur Conan"/>
    <s v="Doyle"/>
    <s v="Arthur Ignatius Conan Doyle"/>
    <s v="Writer, Physician"/>
    <x v="0"/>
    <s v="British"/>
    <m/>
    <m/>
    <m/>
    <m/>
    <m/>
    <m/>
    <m/>
    <m/>
    <m/>
    <m/>
    <s v="Arthur Conan, Doyle"/>
    <s v="Doyle, Arthur Conan"/>
    <s v="N"/>
    <m/>
  </r>
  <r>
    <s v="P-DRAGUET|MICHEL"/>
    <s v="Michel"/>
    <s v="Draguet"/>
    <m/>
    <s v="Museum Director; Art Historian; Professor"/>
    <x v="0"/>
    <s v="Belgian"/>
    <m/>
    <m/>
    <n v="1964"/>
    <m/>
    <m/>
    <m/>
    <m/>
    <m/>
    <m/>
    <m/>
    <s v="Michel, Draguet"/>
    <s v="Draguet, Michel"/>
    <s v="N"/>
    <m/>
  </r>
  <r>
    <s v="P-DREYER|CARL THEODOR"/>
    <s v="Carl Theodor"/>
    <s v="Dreyer"/>
    <m/>
    <s v="Film Director, Screenwriter"/>
    <x v="0"/>
    <s v="Danish"/>
    <m/>
    <m/>
    <m/>
    <m/>
    <m/>
    <m/>
    <m/>
    <m/>
    <m/>
    <m/>
    <s v="Carl Theodor, Dreyer"/>
    <s v="Dreyer, Carl Theodor"/>
    <s v="N"/>
    <m/>
  </r>
  <r>
    <s v="P-DRIEU LA ROCHELLE|PIERRE"/>
    <s v="Pierre"/>
    <s v="Drieu la Rochelle"/>
    <m/>
    <s v="Writer"/>
    <x v="0"/>
    <s v="French"/>
    <m/>
    <m/>
    <m/>
    <m/>
    <m/>
    <m/>
    <m/>
    <m/>
    <m/>
    <m/>
    <s v="Pierre, Drieu la Rochelle"/>
    <s v="Drieu la Rochelle, Pierre"/>
    <s v="N"/>
    <m/>
  </r>
  <r>
    <s v="P-DROSTE|MAGDALENA"/>
    <s v="Magdalena"/>
    <s v="Droste"/>
    <m/>
    <s v="Art Historian; Professor"/>
    <x v="1"/>
    <s v="German"/>
    <m/>
    <m/>
    <n v="1948"/>
    <m/>
    <m/>
    <m/>
    <m/>
    <m/>
    <m/>
    <m/>
    <s v="Magdalena, Droste"/>
    <s v="Droste, Magdalena"/>
    <s v="N"/>
    <m/>
  </r>
  <r>
    <s v="P-DRUICK|DOUGLAS W."/>
    <s v="Douglas W."/>
    <s v="Druick"/>
    <m/>
    <s v="Museum Director; Curator; Art Historian"/>
    <x v="0"/>
    <s v="Canadian"/>
    <n v="18"/>
    <s v="January"/>
    <n v="1945"/>
    <m/>
    <m/>
    <n v="21"/>
    <s v="December"/>
    <n v="2016"/>
    <m/>
    <m/>
    <s v="Douglas W., Druick"/>
    <s v="Druick, Douglas W."/>
    <s v="N"/>
    <m/>
  </r>
  <r>
    <s v="P-DU MAURIER|DAPHNE"/>
    <s v="Daphne"/>
    <s v="du Maurier"/>
    <s v="Dame Daphne du Maurier"/>
    <s v="Novelist, Playwright, Short Story Writer"/>
    <x v="1"/>
    <s v="British"/>
    <n v="13"/>
    <s v="May"/>
    <n v="1907"/>
    <m/>
    <m/>
    <n v="19"/>
    <s v="April"/>
    <n v="1989"/>
    <m/>
    <m/>
    <s v="Daphne, du Maurier"/>
    <s v="du Maurier, Daphne"/>
    <s v="N"/>
    <m/>
  </r>
  <r>
    <s v="P-DUCHAMP|MARCEL"/>
    <s v="Marcel"/>
    <s v="Duchamp"/>
    <m/>
    <s v="Conceptual Artist, Sculptor"/>
    <x v="0"/>
    <s v="French"/>
    <m/>
    <m/>
    <m/>
    <m/>
    <m/>
    <m/>
    <m/>
    <m/>
    <m/>
    <m/>
    <s v="Marcel, Duchamp"/>
    <s v="Duchamp, Marcel"/>
    <s v="N"/>
    <m/>
  </r>
  <r>
    <s v="P-DUCOURNAU|JULIA"/>
    <s v="Julia"/>
    <s v="Ducournau"/>
    <m/>
    <s v="Film Director, Screenwriter"/>
    <x v="1"/>
    <s v="French"/>
    <m/>
    <m/>
    <m/>
    <m/>
    <m/>
    <m/>
    <m/>
    <m/>
    <m/>
    <m/>
    <s v="Julia, Ducournau"/>
    <s v="Ducournau, Julia"/>
    <s v="N"/>
    <m/>
  </r>
  <r>
    <s v="P-DUFAY|GUILLAUME"/>
    <s v="Guillaume"/>
    <s v="Dufay"/>
    <s v="Guillaume Du Fay"/>
    <s v="Composer; Singer"/>
    <x v="0"/>
    <s v="Franco; Flemish"/>
    <m/>
    <m/>
    <m/>
    <m/>
    <m/>
    <m/>
    <m/>
    <m/>
    <m/>
    <m/>
    <s v="Guillaume, Dufay"/>
    <s v="Dufay, Guillaume"/>
    <s v="N"/>
    <m/>
  </r>
  <r>
    <s v="P-DULAC|EDMUND"/>
    <s v="Edmund"/>
    <s v="Dulac"/>
    <m/>
    <s v="Illustrator"/>
    <x v="0"/>
    <s v="French; British"/>
    <m/>
    <m/>
    <m/>
    <m/>
    <m/>
    <m/>
    <m/>
    <m/>
    <m/>
    <m/>
    <s v="Edmund, Dulac"/>
    <s v="Dulac, Edmund"/>
    <s v="N"/>
    <m/>
  </r>
  <r>
    <s v="P-DUMAS FILS|ALEXANDRE"/>
    <s v="Alexandre"/>
    <s v="Dumas fils"/>
    <m/>
    <s v="Author; Playwright"/>
    <x v="0"/>
    <s v="French"/>
    <n v="27"/>
    <s v="July"/>
    <n v="1824"/>
    <m/>
    <m/>
    <n v="27"/>
    <s v="November"/>
    <n v="1895"/>
    <m/>
    <m/>
    <s v="Alexandre, Dumas fils"/>
    <s v="Dumas fils, Alexandre"/>
    <s v="N"/>
    <m/>
  </r>
  <r>
    <s v="P-DUMAS|ALEXANDRE"/>
    <s v="Alexandre"/>
    <s v="Dumas"/>
    <m/>
    <s v="Novelist, Playwright"/>
    <x v="0"/>
    <s v="French"/>
    <m/>
    <m/>
    <m/>
    <m/>
    <m/>
    <m/>
    <m/>
    <m/>
    <m/>
    <m/>
    <s v="Alexandre, Dumas"/>
    <s v="Dumas, Alexandre"/>
    <s v="N"/>
    <s v="Y"/>
  </r>
  <r>
    <s v="P-DUMAS|VÉRONIQUE"/>
    <s v="Véronique"/>
    <s v="Dumas"/>
    <m/>
    <s v="Historian; Author"/>
    <x v="1"/>
    <s v="French"/>
    <m/>
    <m/>
    <m/>
    <m/>
    <m/>
    <m/>
    <m/>
    <m/>
    <m/>
    <m/>
    <s v="Véronique, Dumas"/>
    <s v="Dumas, Véronique"/>
    <s v="N"/>
    <m/>
  </r>
  <r>
    <s v="P-DUMONT|BRUNO"/>
    <s v="Bruno"/>
    <s v="Dumont"/>
    <m/>
    <s v="Film Director, Screenwriter"/>
    <x v="0"/>
    <s v="French"/>
    <m/>
    <m/>
    <m/>
    <m/>
    <m/>
    <m/>
    <m/>
    <m/>
    <m/>
    <m/>
    <s v="Bruno, Dumont"/>
    <s v="Dumont, Bruno"/>
    <s v="N"/>
    <m/>
  </r>
  <r>
    <s v="P-DUNCAN|ISADORA"/>
    <s v="Isadora"/>
    <s v="Duncan"/>
    <s v="Angela Isadora Duncan"/>
    <s v="Dancer; Choreographer"/>
    <x v="1"/>
    <s v="American"/>
    <m/>
    <m/>
    <m/>
    <m/>
    <m/>
    <m/>
    <m/>
    <m/>
    <m/>
    <m/>
    <s v="Isadora, Duncan"/>
    <s v="Duncan, Isadora"/>
    <s v="N"/>
    <m/>
  </r>
  <r>
    <s v="P-DUNCAN|ROBERT"/>
    <s v="Robert"/>
    <s v="Duncan"/>
    <m/>
    <s v="Poet"/>
    <x v="0"/>
    <s v="American"/>
    <m/>
    <m/>
    <m/>
    <m/>
    <m/>
    <m/>
    <m/>
    <m/>
    <m/>
    <m/>
    <s v="Robert, Duncan"/>
    <s v="Duncan, Robert"/>
    <s v="N"/>
    <m/>
  </r>
  <r>
    <s v="P-DUNDY|ELAINE"/>
    <s v="Elaine"/>
    <s v="Dundy"/>
    <m/>
    <s v="Novelist; Playwright; Biographer"/>
    <x v="1"/>
    <s v="American"/>
    <m/>
    <m/>
    <m/>
    <m/>
    <m/>
    <m/>
    <m/>
    <m/>
    <m/>
    <m/>
    <s v="Elaine, Dundy"/>
    <s v="Dundy, Elaine"/>
    <s v="N"/>
    <m/>
  </r>
  <r>
    <s v="P-DUNHAM|KATHERINE"/>
    <s v="Katherine"/>
    <s v="Dunham"/>
    <s v="Katherine Mary Dunham"/>
    <s v="Dancer; Choreographer; Anthropologist; Activist"/>
    <x v="1"/>
    <s v="American"/>
    <m/>
    <m/>
    <m/>
    <m/>
    <m/>
    <m/>
    <m/>
    <m/>
    <m/>
    <m/>
    <s v="Katherine, Dunham"/>
    <s v="Dunham, Katherine"/>
    <s v="N"/>
    <m/>
  </r>
  <r>
    <s v="P-DUNN|KATHERINE"/>
    <s v="Katherine"/>
    <s v="Dunn"/>
    <m/>
    <s v="Novelist; Journalist; Poet"/>
    <x v="1"/>
    <s v="American"/>
    <n v="24"/>
    <s v="October"/>
    <n v="1945"/>
    <m/>
    <m/>
    <n v="11"/>
    <s v="May"/>
    <n v="2016"/>
    <m/>
    <m/>
    <s v="Katherine, Dunn"/>
    <s v="Dunn, Katherine"/>
    <s v="N"/>
    <m/>
  </r>
  <r>
    <s v="P-|DUNS SCOTUS"/>
    <s v="Duns Scotus"/>
    <m/>
    <s v="John Duns"/>
    <s v="Philosopher, Theologian"/>
    <x v="0"/>
    <s v="Scottish"/>
    <m/>
    <m/>
    <m/>
    <m/>
    <m/>
    <m/>
    <m/>
    <m/>
    <m/>
    <m/>
    <s v="Duns Scotus"/>
    <s v="Duns Scotus"/>
    <s v="N"/>
    <m/>
  </r>
  <r>
    <s v="P-DUNSTAPLE|JOHN"/>
    <s v="John"/>
    <s v="Dunstaple"/>
    <s v="John Dunstaple"/>
    <s v="Composer; Astronomer; Mathematician"/>
    <x v="0"/>
    <s v="English"/>
    <m/>
    <m/>
    <m/>
    <m/>
    <m/>
    <m/>
    <m/>
    <m/>
    <m/>
    <m/>
    <s v="John, Dunstaple"/>
    <s v="Dunstaple, John"/>
    <s v="N"/>
    <m/>
  </r>
  <r>
    <s v="P-DURAS|MARGUERITE"/>
    <s v="Marguerite"/>
    <s v="Duras"/>
    <m/>
    <s v="Novelist, Playwright, Screenwriter, Film Director"/>
    <x v="1"/>
    <s v="French"/>
    <m/>
    <m/>
    <m/>
    <m/>
    <m/>
    <m/>
    <m/>
    <m/>
    <m/>
    <m/>
    <s v="Marguerite, Duras"/>
    <s v="Duras, Marguerite"/>
    <s v="N"/>
    <m/>
  </r>
  <r>
    <s v="P-DÜRER|ALBRECHT"/>
    <s v="Albrecht"/>
    <s v="Dürer"/>
    <m/>
    <s v="Painter, Printmaker, Theorist"/>
    <x v="0"/>
    <s v="German"/>
    <m/>
    <m/>
    <m/>
    <m/>
    <m/>
    <m/>
    <m/>
    <m/>
    <m/>
    <m/>
    <s v="Albrecht, Dürer"/>
    <s v="Dürer, Albrecht"/>
    <s v="N"/>
    <m/>
  </r>
  <r>
    <s v="P-DURRELL|LAWRENCE"/>
    <s v="Lawrence"/>
    <s v="Durrell"/>
    <s v="Lawrence George Durrell"/>
    <s v="Novelist, Poet"/>
    <x v="0"/>
    <s v="British"/>
    <m/>
    <m/>
    <m/>
    <m/>
    <m/>
    <m/>
    <m/>
    <m/>
    <m/>
    <m/>
    <s v="Lawrence, Durrell"/>
    <s v="Durrell, Lawrence"/>
    <s v="N"/>
    <m/>
  </r>
  <r>
    <s v="P-DÜRRENMATT|FRIEDRICH"/>
    <s v="Friedrich"/>
    <s v="Dürrenmatt"/>
    <m/>
    <s v="Author; Playwright; Artist"/>
    <x v="0"/>
    <s v="Swiss"/>
    <n v="5"/>
    <s v="January"/>
    <n v="1921"/>
    <m/>
    <m/>
    <n v="14"/>
    <s v="December"/>
    <n v="1990"/>
    <m/>
    <m/>
    <s v="Friedrich, Dürrenmatt"/>
    <s v="Dürrenmatt, Friedrich"/>
    <s v="N"/>
    <m/>
  </r>
  <r>
    <s v="P-DWORKIN|RONALD"/>
    <s v="Ronald"/>
    <s v="Dworkin"/>
    <m/>
    <s v="Legal Philosopher"/>
    <x v="0"/>
    <s v="American"/>
    <m/>
    <m/>
    <m/>
    <m/>
    <m/>
    <m/>
    <m/>
    <m/>
    <m/>
    <m/>
    <s v="Ronald, Dworkin"/>
    <s v="Dworkin, Ronald"/>
    <s v="N"/>
    <m/>
  </r>
  <r>
    <s v="P-DYACHENKO|MARINA"/>
    <s v="Marina"/>
    <s v="Dyachenko"/>
    <s v="Marina Yuriyivna Dyachenko-Shirshova"/>
    <s v="Author (Fantasy)"/>
    <x v="1"/>
    <s v="Ukrainian"/>
    <n v="18"/>
    <s v="January"/>
    <n v="1968"/>
    <m/>
    <m/>
    <m/>
    <m/>
    <m/>
    <m/>
    <m/>
    <s v="Marina, Dyachenko"/>
    <s v="Dyachenko, Marina"/>
    <s v="N"/>
    <m/>
  </r>
  <r>
    <s v="P-DYACHENKO|SERGEY"/>
    <s v="Sergey"/>
    <s v="Dyachenko"/>
    <s v="Serhiy Serhiyovych Dyachenko"/>
    <s v="Author (Fantasy); Screenwriter"/>
    <x v="0"/>
    <s v="Ukrainian"/>
    <n v="14"/>
    <s v="April"/>
    <n v="1945"/>
    <m/>
    <m/>
    <n v="5"/>
    <s v="May"/>
    <n v="2022"/>
    <m/>
    <m/>
    <s v="Sergey, Dyachenko"/>
    <s v="Dyachenko, Sergey"/>
    <s v="N"/>
    <m/>
  </r>
  <r>
    <s v="P-DZAMA|MARCEL"/>
    <s v="Marcel"/>
    <s v="Dzama"/>
    <m/>
    <s v="Painter"/>
    <x v="0"/>
    <s v="Canadian"/>
    <m/>
    <m/>
    <m/>
    <m/>
    <m/>
    <m/>
    <m/>
    <m/>
    <m/>
    <m/>
    <s v="Marcel, Dzama"/>
    <s v="Dzama, Marcel"/>
    <s v="N"/>
    <m/>
  </r>
  <r>
    <s v="P-EAGLETON|TERRY"/>
    <s v="Terry"/>
    <s v="Eagleton"/>
    <m/>
    <s v="Literary Theorist, Critic"/>
    <x v="0"/>
    <s v="British"/>
    <m/>
    <m/>
    <m/>
    <m/>
    <m/>
    <m/>
    <m/>
    <m/>
    <m/>
    <m/>
    <s v="Terry, Eagleton"/>
    <s v="Eagleton, Terry"/>
    <s v="N"/>
    <m/>
  </r>
  <r>
    <s v="P-ECKHART|MEISTER"/>
    <s v="Meister"/>
    <s v="Eckhart"/>
    <s v="Johannes Eckhart"/>
    <m/>
    <x v="0"/>
    <s v="German"/>
    <m/>
    <m/>
    <m/>
    <m/>
    <m/>
    <n v="28"/>
    <s v="January"/>
    <n v="1328"/>
    <m/>
    <m/>
    <s v="Meister, Eckhart"/>
    <s v="Eckhart, Meister"/>
    <s v="N"/>
    <m/>
  </r>
  <r>
    <s v="P-ECO|UMBERTO"/>
    <s v="Umberto"/>
    <s v="Eco"/>
    <m/>
    <s v="Novelist, Literary Critic, Philosopher"/>
    <x v="0"/>
    <s v="Italian"/>
    <m/>
    <m/>
    <m/>
    <m/>
    <m/>
    <m/>
    <m/>
    <m/>
    <m/>
    <m/>
    <s v="Umberto, Eco"/>
    <s v="Eco, Umberto"/>
    <s v="N"/>
    <m/>
  </r>
  <r>
    <s v="P-EDWARDS|G.B."/>
    <s v="G.B."/>
    <s v="Edwards"/>
    <s v="Gerald Basil Edwards"/>
    <s v="Novelist"/>
    <x v="0"/>
    <s v="British"/>
    <m/>
    <m/>
    <m/>
    <m/>
    <m/>
    <m/>
    <m/>
    <m/>
    <m/>
    <m/>
    <s v="G.B., Edwards"/>
    <s v="Edwards, G.B."/>
    <s v="N"/>
    <m/>
  </r>
  <r>
    <s v="P-EDWARDS|OWEN"/>
    <s v="Owen"/>
    <s v="Edwards"/>
    <m/>
    <s v="Photography Critic; Author; Editor"/>
    <x v="0"/>
    <s v="American"/>
    <n v="15"/>
    <s v="June"/>
    <n v="1933"/>
    <m/>
    <m/>
    <n v="30"/>
    <s v="November"/>
    <n v="2010"/>
    <m/>
    <m/>
    <s v="Owen, Edwards"/>
    <s v="Edwards, Owen"/>
    <s v="N"/>
    <m/>
  </r>
  <r>
    <s v="P-EDWIN CHURCH|FREDERIC"/>
    <s v="Frederic"/>
    <s v="Edwin Church"/>
    <m/>
    <s v="Painter"/>
    <x v="0"/>
    <s v="American"/>
    <m/>
    <m/>
    <m/>
    <m/>
    <m/>
    <m/>
    <m/>
    <m/>
    <m/>
    <m/>
    <s v="Frederic, Edwin Church"/>
    <s v="Edwin Church, Frederic"/>
    <s v="N"/>
    <m/>
  </r>
  <r>
    <s v="P-EGGERS|ROBERT"/>
    <s v="Robert"/>
    <s v="Eggers"/>
    <m/>
    <s v="Film Director; Screenwriter"/>
    <x v="0"/>
    <s v="American"/>
    <m/>
    <m/>
    <m/>
    <m/>
    <m/>
    <m/>
    <m/>
    <m/>
    <m/>
    <m/>
    <s v="Robert, Eggers"/>
    <s v="Eggers, Robert"/>
    <s v="N"/>
    <m/>
  </r>
  <r>
    <s v="P-EHRENREICH|BARBARA"/>
    <s v="Barbara"/>
    <s v="Ehrenreich"/>
    <m/>
    <s v="Journalist; Political Activist"/>
    <x v="1"/>
    <s v="American"/>
    <m/>
    <m/>
    <m/>
    <m/>
    <m/>
    <m/>
    <m/>
    <m/>
    <m/>
    <m/>
    <s v="Barbara, Ehrenreich"/>
    <s v="Ehrenreich, Barbara"/>
    <s v="N"/>
    <m/>
  </r>
  <r>
    <s v="P-EIFMAN|BORIS"/>
    <s v="Boris"/>
    <s v="Eifman"/>
    <s v="Boris Yakovlevich Eifman"/>
    <s v="Choreographer; Artistic Director"/>
    <x v="0"/>
    <s v="Russian"/>
    <m/>
    <m/>
    <m/>
    <m/>
    <m/>
    <m/>
    <m/>
    <m/>
    <m/>
    <m/>
    <s v="Boris, Eifman"/>
    <s v="Eifman, Boris"/>
    <s v="N"/>
    <m/>
  </r>
  <r>
    <s v="P-EINSTEIN|ALBERT"/>
    <s v="Albert"/>
    <s v="Einstein"/>
    <m/>
    <s v="Physicist, Scientist"/>
    <x v="0"/>
    <s v="German; Swiss; American"/>
    <m/>
    <m/>
    <m/>
    <m/>
    <m/>
    <m/>
    <m/>
    <m/>
    <m/>
    <m/>
    <s v="Albert, Einstein"/>
    <s v="Einstein, Albert"/>
    <s v="Y"/>
    <m/>
  </r>
  <r>
    <s v="P-EISENMAN|STEPHEN"/>
    <s v="Stephen"/>
    <s v="Eisenman"/>
    <m/>
    <s v="Art Historian; Critic; Professor"/>
    <x v="0"/>
    <s v="American"/>
    <m/>
    <m/>
    <n v="1952"/>
    <m/>
    <m/>
    <m/>
    <m/>
    <m/>
    <m/>
    <m/>
    <s v="Stephen, Eisenman"/>
    <s v="Eisenman, Stephen"/>
    <s v="N"/>
    <m/>
  </r>
  <r>
    <s v="P-EISENSTEIN|SERGEI"/>
    <s v="Sergei"/>
    <s v="Eisenstein"/>
    <m/>
    <s v="Film Director, Film Theorist"/>
    <x v="0"/>
    <s v="Soviet"/>
    <m/>
    <m/>
    <m/>
    <m/>
    <m/>
    <m/>
    <m/>
    <m/>
    <m/>
    <m/>
    <s v="Sergei, Eisenstein"/>
    <s v="Eisenstein, Sergei"/>
    <s v="N"/>
    <m/>
  </r>
  <r>
    <s v="P-EISLER|HANNS"/>
    <s v="Hanns"/>
    <s v="Eisler"/>
    <s v="Hanns Eisler"/>
    <s v="Composer; Music Theorist"/>
    <x v="0"/>
    <s v="Austrian; German"/>
    <m/>
    <m/>
    <m/>
    <m/>
    <m/>
    <m/>
    <m/>
    <m/>
    <m/>
    <m/>
    <s v="Hanns, Eisler"/>
    <s v="Eisler, Hanns"/>
    <s v="N"/>
    <m/>
  </r>
  <r>
    <s v="P-EK|MATS"/>
    <s v="Mats"/>
    <s v="Ek"/>
    <s v="Mats Ek"/>
    <s v="Choreographer; Director"/>
    <x v="0"/>
    <s v="Swedish"/>
    <m/>
    <m/>
    <m/>
    <m/>
    <m/>
    <m/>
    <m/>
    <m/>
    <m/>
    <m/>
    <s v="Mats, Ek"/>
    <s v="Ek, Mats"/>
    <s v="N"/>
    <m/>
  </r>
  <r>
    <s v="P-EL SAADAWI|NAWAL"/>
    <s v="Nawal"/>
    <s v="El Saadawi"/>
    <m/>
    <s v="Writer; Physician; Activist; Feminist; Psychiatrist"/>
    <x v="1"/>
    <s v="Egyptian"/>
    <n v="27"/>
    <s v="October"/>
    <n v="1931"/>
    <m/>
    <m/>
    <n v="21"/>
    <s v="March"/>
    <n v="2021"/>
    <m/>
    <m/>
    <s v="Nawal, El Saadawi"/>
    <s v="El Saadawi, Nawal"/>
    <s v="N"/>
    <m/>
  </r>
  <r>
    <s v="P-ELGER|DIETMAR"/>
    <s v="Dietmar"/>
    <s v="Elger"/>
    <m/>
    <s v="Art Historian; Curator"/>
    <x v="0"/>
    <s v="German"/>
    <m/>
    <m/>
    <n v="1958"/>
    <m/>
    <m/>
    <m/>
    <m/>
    <m/>
    <m/>
    <m/>
    <s v="Dietmar, Elger"/>
    <s v="Elger, Dietmar"/>
    <s v="N"/>
    <m/>
  </r>
  <r>
    <s v="P-ELIADE|MIRCEA"/>
    <s v="Mircea"/>
    <s v="Eliade"/>
    <m/>
    <s v="Novelist, Historian of Religion"/>
    <x v="0"/>
    <s v="Romanian"/>
    <m/>
    <m/>
    <m/>
    <m/>
    <m/>
    <m/>
    <m/>
    <m/>
    <m/>
    <m/>
    <s v="Mircea, Eliade"/>
    <s v="Eliade, Mircea"/>
    <s v="N"/>
    <m/>
  </r>
  <r>
    <s v="P-ELIOT|GEORGE"/>
    <s v="George"/>
    <s v="Eliot"/>
    <s v="Mary Ann Evans"/>
    <s v="Novelist, Poet, Journalist"/>
    <x v="1"/>
    <s v="English"/>
    <m/>
    <m/>
    <m/>
    <m/>
    <m/>
    <m/>
    <m/>
    <m/>
    <m/>
    <m/>
    <s v="George, Eliot"/>
    <s v="Eliot, George"/>
    <s v="N"/>
    <m/>
  </r>
  <r>
    <s v="P-ELIOT|T.S."/>
    <s v="T.S."/>
    <s v="Eliot"/>
    <s v="Thomas Stearns Eliot"/>
    <s v="Poet; Critic"/>
    <x v="0"/>
    <s v="American; British"/>
    <m/>
    <m/>
    <m/>
    <m/>
    <m/>
    <m/>
    <m/>
    <m/>
    <m/>
    <m/>
    <s v="T.S., Eliot"/>
    <s v="Eliot, T.S."/>
    <s v="N"/>
    <m/>
  </r>
  <r>
    <s v="P-ELIZONDO|SALVADOR"/>
    <s v="Salvador"/>
    <s v="Elizondo"/>
    <m/>
    <s v="Writer"/>
    <x v="0"/>
    <s v="Mexican"/>
    <m/>
    <m/>
    <m/>
    <m/>
    <m/>
    <m/>
    <m/>
    <m/>
    <m/>
    <m/>
    <s v="Salvador, Elizondo"/>
    <s v="Elizondo, Salvador"/>
    <s v="N"/>
    <m/>
  </r>
  <r>
    <s v="P-ELLENA|JEAN-CLAUDE"/>
    <s v="Jean-Claude"/>
    <s v="Ellena"/>
    <m/>
    <s v="Perfumer; Author"/>
    <x v="0"/>
    <s v="French"/>
    <n v="7"/>
    <s v="April"/>
    <n v="1947"/>
    <m/>
    <m/>
    <m/>
    <m/>
    <m/>
    <m/>
    <m/>
    <s v="Jean-Claude, Ellena"/>
    <s v="Ellena, Jean-Claude"/>
    <s v="N"/>
    <m/>
  </r>
  <r>
    <s v="P-ELLIS|BRET EASTON"/>
    <s v="Bret Easton"/>
    <s v="Ellis"/>
    <m/>
    <s v="Novelist"/>
    <x v="0"/>
    <s v="American"/>
    <m/>
    <m/>
    <m/>
    <m/>
    <m/>
    <m/>
    <m/>
    <m/>
    <m/>
    <m/>
    <s v="Bret Easton, Ellis"/>
    <s v="Ellis, Bret Easton"/>
    <s v="N"/>
    <m/>
  </r>
  <r>
    <s v="P-ELLISON|HARLAN"/>
    <s v="Harlan"/>
    <s v="Ellison"/>
    <m/>
    <s v="Short Story Writer; Screenwriter; Novelist; Editor"/>
    <x v="0"/>
    <s v="American"/>
    <m/>
    <m/>
    <m/>
    <m/>
    <m/>
    <m/>
    <m/>
    <m/>
    <m/>
    <m/>
    <s v="Harlan, Ellison"/>
    <s v="Ellison, Harlan"/>
    <s v="N"/>
    <m/>
  </r>
  <r>
    <s v="P-ELSSLER|FANNY"/>
    <s v="Fanny"/>
    <s v="Elssler"/>
    <s v="Franziska Elssler"/>
    <s v="Ballet Dancer"/>
    <x v="1"/>
    <s v="Austrian"/>
    <m/>
    <m/>
    <m/>
    <m/>
    <m/>
    <m/>
    <m/>
    <m/>
    <m/>
    <m/>
    <s v="Fanny, Elssler"/>
    <s v="Elssler, Fanny"/>
    <s v="N"/>
    <m/>
  </r>
  <r>
    <s v="P-EMERSON|RALPH WALDO"/>
    <s v="Ralph Waldo"/>
    <s v="Emerson"/>
    <m/>
    <s v="Philosopher; Essayist"/>
    <x v="0"/>
    <s v="American"/>
    <m/>
    <m/>
    <m/>
    <m/>
    <m/>
    <m/>
    <m/>
    <m/>
    <m/>
    <m/>
    <s v="Ralph Waldo, Emerson"/>
    <s v="Emerson, Ralph Waldo"/>
    <s v="N"/>
    <m/>
  </r>
  <r>
    <s v="P-|EMPEDOCLES"/>
    <s v="Empedocles"/>
    <m/>
    <m/>
    <s v="Philosopher, Poet"/>
    <x v="0"/>
    <s v="Greek"/>
    <m/>
    <m/>
    <m/>
    <m/>
    <m/>
    <m/>
    <m/>
    <m/>
    <m/>
    <m/>
    <s v="Empedocles"/>
    <s v="Empedocles"/>
    <s v="N"/>
    <m/>
  </r>
  <r>
    <s v="P-ÉNARD|MATHIAS"/>
    <s v="Mathias"/>
    <s v="Énard"/>
    <m/>
    <s v="Novelist; Translator"/>
    <x v="0"/>
    <s v="French"/>
    <n v="11"/>
    <s v="September"/>
    <n v="1972"/>
    <m/>
    <m/>
    <m/>
    <m/>
    <m/>
    <m/>
    <m/>
    <s v="Mathias, Énard"/>
    <s v="Énard, Mathias"/>
    <s v="N"/>
    <m/>
  </r>
  <r>
    <s v="P-ENDO|SHUSAKU"/>
    <s v="Shusaku"/>
    <s v="Endo"/>
    <m/>
    <s v="Novelist"/>
    <x v="0"/>
    <s v="Japanese"/>
    <m/>
    <m/>
    <m/>
    <m/>
    <m/>
    <m/>
    <m/>
    <m/>
    <m/>
    <m/>
    <s v="Shusaku, Endo"/>
    <s v="Endo, Shusaku"/>
    <s v="N"/>
    <m/>
  </r>
  <r>
    <s v="P-ENGELS|FRIEDRICH"/>
    <s v="Friedrich"/>
    <s v="Engels"/>
    <m/>
    <s v="Philosopher; Historian; Political Theorist; Businessman; Journalist"/>
    <x v="0"/>
    <s v="German (Prussian)"/>
    <n v="28"/>
    <s v="November"/>
    <n v="1820"/>
    <m/>
    <m/>
    <n v="5"/>
    <s v="August"/>
    <n v="1895"/>
    <m/>
    <m/>
    <s v="Friedrich, Engels"/>
    <s v="Engels, Friedrich"/>
    <s v="N"/>
    <m/>
  </r>
  <r>
    <s v="P-ENRICH|VICTOR"/>
    <s v="Victor"/>
    <s v="Enrich"/>
    <s v="Victor Enrich"/>
    <s v="Photographer; Digital Artist; Architectural Manipulator"/>
    <x v="0"/>
    <s v="Spanish"/>
    <m/>
    <m/>
    <m/>
    <m/>
    <m/>
    <m/>
    <m/>
    <m/>
    <m/>
    <m/>
    <s v="Victor, Enrich"/>
    <s v="Enrich, Victor"/>
    <s v="N"/>
    <m/>
  </r>
  <r>
    <s v="P-ENRIQUEZ|MARIANA"/>
    <s v="Mariana"/>
    <s v="Enriquez"/>
    <m/>
    <s v="Novelist; Short Story Writer; Journalist"/>
    <x v="1"/>
    <s v="Argentinian"/>
    <m/>
    <m/>
    <n v="1973"/>
    <m/>
    <m/>
    <m/>
    <m/>
    <m/>
    <m/>
    <m/>
    <s v="Mariana, Enriquez"/>
    <s v="Enriquez, Mariana"/>
    <s v="N"/>
    <m/>
  </r>
  <r>
    <s v="P-ENRÍQUEZ|MARIANA"/>
    <s v="Mariana"/>
    <s v="Enríquez"/>
    <m/>
    <s v="Writer, Journalist"/>
    <x v="1"/>
    <s v="Argentine"/>
    <m/>
    <m/>
    <m/>
    <m/>
    <m/>
    <m/>
    <m/>
    <m/>
    <m/>
    <m/>
    <s v="Mariana, Enríquez"/>
    <s v="Enríquez, Mariana"/>
    <s v="N"/>
    <m/>
  </r>
  <r>
    <s v="P-ENSOR|JAMES"/>
    <s v="James"/>
    <s v="Ensor"/>
    <s v="James Sidney Edouard, Baron Ensor"/>
    <s v="Painter, Printmaker"/>
    <x v="0"/>
    <s v="Belgian"/>
    <m/>
    <m/>
    <m/>
    <m/>
    <m/>
    <m/>
    <m/>
    <m/>
    <m/>
    <m/>
    <s v="James, Ensor"/>
    <s v="Ensor, James"/>
    <s v="N"/>
    <m/>
  </r>
  <r>
    <s v="P-EÖTVÖS|PÉTER"/>
    <s v="Péter"/>
    <s v="Eötvös"/>
    <s v="Péter Eötvös"/>
    <s v="Composer; Conductor"/>
    <x v="0"/>
    <s v="Hungarian"/>
    <m/>
    <m/>
    <m/>
    <m/>
    <m/>
    <m/>
    <m/>
    <m/>
    <m/>
    <m/>
    <s v="Péter, Eötvös"/>
    <s v="Eötvös, Péter"/>
    <s v="N"/>
    <m/>
  </r>
  <r>
    <s v="P-|EPICTETUS"/>
    <s v="Epictetus"/>
    <m/>
    <m/>
    <s v="Philosopher"/>
    <x v="0"/>
    <s v="Greek"/>
    <m/>
    <m/>
    <m/>
    <m/>
    <m/>
    <m/>
    <m/>
    <m/>
    <m/>
    <m/>
    <s v="Epictetus"/>
    <s v="Epictetus"/>
    <s v="N"/>
    <m/>
  </r>
  <r>
    <s v="P-|EPICURUS"/>
    <s v="Epicurus"/>
    <m/>
    <m/>
    <s v="Philosopher"/>
    <x v="0"/>
    <s v="Greek"/>
    <m/>
    <m/>
    <m/>
    <m/>
    <m/>
    <m/>
    <m/>
    <m/>
    <m/>
    <m/>
    <s v="Epicurus"/>
    <s v="Epicurus"/>
    <s v="N"/>
    <m/>
  </r>
  <r>
    <s v="P-ERICE|VICTOR"/>
    <s v="Victor"/>
    <s v="Erice"/>
    <m/>
    <s v="Film Director, Screenwriter"/>
    <x v="0"/>
    <s v="Spanish"/>
    <m/>
    <m/>
    <m/>
    <m/>
    <m/>
    <m/>
    <m/>
    <m/>
    <m/>
    <m/>
    <s v="Victor, Erice"/>
    <s v="Erice, Victor"/>
    <s v="N"/>
    <m/>
  </r>
  <r>
    <s v="P-ERICKSON|STEVE"/>
    <s v="Steve"/>
    <s v="Erickson"/>
    <m/>
    <s v="Novelist"/>
    <x v="0"/>
    <s v="American"/>
    <m/>
    <m/>
    <m/>
    <m/>
    <m/>
    <m/>
    <m/>
    <m/>
    <m/>
    <m/>
    <s v="Steve, Erickson"/>
    <s v="Erickson, Steve"/>
    <s v="N"/>
    <m/>
  </r>
  <r>
    <s v="P-ERNAUX|ANNIE"/>
    <s v="Annie"/>
    <s v="Ernaux"/>
    <m/>
    <s v="Writer, Memoirist"/>
    <x v="1"/>
    <s v="French"/>
    <m/>
    <m/>
    <m/>
    <m/>
    <m/>
    <m/>
    <m/>
    <m/>
    <m/>
    <m/>
    <s v="Annie, Ernaux"/>
    <s v="Ernaux, Annie"/>
    <s v="N"/>
    <m/>
  </r>
  <r>
    <s v="P-ERNST|MAX"/>
    <s v="Max"/>
    <s v="Ernst"/>
    <m/>
    <s v="Painter, Sculptor"/>
    <x v="0"/>
    <s v="German"/>
    <m/>
    <m/>
    <m/>
    <m/>
    <m/>
    <m/>
    <m/>
    <m/>
    <m/>
    <m/>
    <s v="Max, Ernst"/>
    <s v="Ernst, Max"/>
    <s v="N"/>
    <m/>
  </r>
  <r>
    <s v="P-ERPENBECK|JENNY"/>
    <s v="Jenny"/>
    <s v="Erpenbeck"/>
    <m/>
    <s v="Writer; Director (Opera)"/>
    <x v="1"/>
    <s v="German"/>
    <n v="12"/>
    <s v="March"/>
    <n v="1967"/>
    <m/>
    <m/>
    <m/>
    <m/>
    <m/>
    <m/>
    <m/>
    <s v="Jenny, Erpenbeck"/>
    <s v="Erpenbeck, Jenny"/>
    <s v="N"/>
    <m/>
  </r>
  <r>
    <s v="P-ESCHER|M.C."/>
    <s v="M.C."/>
    <s v="Escher"/>
    <s v="Maurits Cornelis Escher"/>
    <s v="Artist; Printmaker; Architectural Illustrator"/>
    <x v="0"/>
    <s v="Dutch"/>
    <m/>
    <m/>
    <m/>
    <m/>
    <m/>
    <m/>
    <m/>
    <m/>
    <m/>
    <m/>
    <s v="M.C., Escher"/>
    <s v="Escher, M.C."/>
    <s v="N"/>
    <m/>
  </r>
  <r>
    <s v="P-ESHLEMAN|CLAYTON"/>
    <s v="Clayton"/>
    <s v="Eshleman"/>
    <m/>
    <s v="Poet; Translator"/>
    <x v="0"/>
    <s v="American"/>
    <m/>
    <m/>
    <m/>
    <m/>
    <m/>
    <m/>
    <m/>
    <m/>
    <m/>
    <m/>
    <s v="Clayton, Eshleman"/>
    <s v="Eshleman, Clayton"/>
    <s v="N"/>
    <m/>
  </r>
  <r>
    <s v="P-ESKIL WINGE|MÅRTEN"/>
    <s v="Mårten"/>
    <s v="Eskil Winge"/>
    <m/>
    <s v="Painter"/>
    <x v="0"/>
    <s v="Swedish"/>
    <m/>
    <m/>
    <m/>
    <m/>
    <m/>
    <m/>
    <m/>
    <m/>
    <m/>
    <m/>
    <s v="Mårten, Eskil Winge"/>
    <s v="Eskil Winge, Mårten"/>
    <s v="N"/>
    <m/>
  </r>
  <r>
    <s v="P-ESPOSITO|ROBERTO"/>
    <s v="Roberto"/>
    <s v="Esposito"/>
    <m/>
    <s v="Philosopher"/>
    <x v="0"/>
    <s v="Italian"/>
    <m/>
    <m/>
    <m/>
    <m/>
    <m/>
    <m/>
    <m/>
    <m/>
    <m/>
    <m/>
    <s v="Roberto, Esposito"/>
    <s v="Esposito, Roberto"/>
    <s v="N"/>
    <m/>
  </r>
  <r>
    <s v="P-|EURIPIDES"/>
    <s v="Euripides"/>
    <m/>
    <m/>
    <s v="Playwright"/>
    <x v="0"/>
    <s v="Greek"/>
    <m/>
    <m/>
    <m/>
    <m/>
    <m/>
    <m/>
    <m/>
    <m/>
    <m/>
    <m/>
    <s v="Euripides"/>
    <s v="Euripides"/>
    <s v="N"/>
    <m/>
  </r>
  <r>
    <s v="P-EVARISTO|BERNARDINE"/>
    <s v="Bernardine"/>
    <s v="Evaristo"/>
    <m/>
    <s v="Novelist; Poet; Playwright"/>
    <x v="1"/>
    <s v="British"/>
    <m/>
    <m/>
    <m/>
    <m/>
    <m/>
    <m/>
    <m/>
    <m/>
    <m/>
    <m/>
    <s v="Bernardine, Evaristo"/>
    <s v="Evaristo, Bernardine"/>
    <s v="N"/>
    <m/>
  </r>
  <r>
    <s v="P-EVENSON|BRIAN"/>
    <s v="Brian"/>
    <s v="Evenson"/>
    <m/>
    <s v="Author; Literary Critic"/>
    <x v="0"/>
    <s v="American"/>
    <m/>
    <m/>
    <m/>
    <m/>
    <m/>
    <m/>
    <m/>
    <m/>
    <m/>
    <m/>
    <s v="Brian, Evenson"/>
    <s v="Evenson, Brian"/>
    <s v="N"/>
    <m/>
  </r>
  <r>
    <s v="P-EVERETT MILLAIS|JOHN"/>
    <s v="John"/>
    <s v="Everett Millais"/>
    <s v="John Everett Millais"/>
    <s v="Painter, Illustrator"/>
    <x v="0"/>
    <s v="British"/>
    <m/>
    <m/>
    <m/>
    <m/>
    <m/>
    <m/>
    <m/>
    <m/>
    <m/>
    <m/>
    <s v="John, Everett Millais"/>
    <s v="Everett Millais, John"/>
    <s v="N"/>
    <m/>
  </r>
  <r>
    <s v="P-EVERETT|PERCIVAL"/>
    <s v="Percival"/>
    <s v="Everett"/>
    <m/>
    <s v="Novelist; Short Story Writer; Poet; Painter; Academic"/>
    <x v="0"/>
    <s v="American"/>
    <n v="22"/>
    <s v="December"/>
    <n v="1956"/>
    <m/>
    <m/>
    <m/>
    <m/>
    <m/>
    <m/>
    <m/>
    <s v="Percival, Everett"/>
    <s v="Everett, Percival"/>
    <s v="N"/>
    <m/>
  </r>
  <r>
    <s v="P-EWERS|HANNS HEINZ"/>
    <s v="Hanns Heinz"/>
    <s v="Ewers"/>
    <m/>
    <s v="Writer, Poet, Screenwriter"/>
    <x v="0"/>
    <s v="German"/>
    <m/>
    <m/>
    <m/>
    <m/>
    <m/>
    <m/>
    <m/>
    <m/>
    <m/>
    <m/>
    <s v="Hanns Heinz, Ewers"/>
    <s v="Ewers, Hanns Heinz"/>
    <s v="N"/>
    <m/>
  </r>
  <r>
    <s v="P-EYAL|SHARON"/>
    <s v="Sharon"/>
    <s v="Eyal"/>
    <s v="Sharon Eyal"/>
    <s v="Choreographer"/>
    <x v="1"/>
    <s v="Israeli"/>
    <m/>
    <m/>
    <m/>
    <m/>
    <m/>
    <m/>
    <m/>
    <m/>
    <m/>
    <m/>
    <s v="Sharon, Eyal"/>
    <s v="Eyal, Sharon"/>
    <s v="N"/>
    <m/>
  </r>
  <r>
    <s v="P-FAAS|HORST"/>
    <s v="Horst"/>
    <s v="Faas"/>
    <m/>
    <s v="Photojournalist; War Photographer"/>
    <x v="0"/>
    <s v="German"/>
    <n v="28"/>
    <s v="April"/>
    <n v="1933"/>
    <m/>
    <m/>
    <n v="10"/>
    <s v="May"/>
    <n v="2012"/>
    <m/>
    <m/>
    <s v="Horst, Faas"/>
    <s v="Faas, Horst"/>
    <s v="N"/>
    <m/>
  </r>
  <r>
    <s v="P-FABER|MICHEL"/>
    <s v="Michel"/>
    <s v="Faber"/>
    <m/>
    <s v="Novelist"/>
    <x v="0"/>
    <s v="Dutch; Scottish"/>
    <m/>
    <m/>
    <m/>
    <m/>
    <m/>
    <m/>
    <m/>
    <m/>
    <m/>
    <m/>
    <s v="Michel, Faber"/>
    <s v="Faber, Michel"/>
    <s v="N"/>
    <m/>
  </r>
  <r>
    <s v="P-FABRE|JAN"/>
    <s v="Jan"/>
    <s v="Fabre"/>
    <s v="Jan Fabre"/>
    <s v="Choreographer; Multidisciplinary Artist"/>
    <x v="0"/>
    <s v="Belgian"/>
    <m/>
    <m/>
    <m/>
    <m/>
    <m/>
    <m/>
    <m/>
    <m/>
    <m/>
    <m/>
    <s v="Jan, Fabre"/>
    <s v="Fabre, Jan"/>
    <s v="N"/>
    <m/>
  </r>
  <r>
    <s v="P-FAIVRE|ANTOINE"/>
    <s v="Antoine"/>
    <s v="Faivre"/>
    <m/>
    <s v="Historian; Scholar; Academic (Western Esotericism)"/>
    <x v="0"/>
    <s v="French"/>
    <n v="5"/>
    <s v="June"/>
    <n v="1934"/>
    <m/>
    <m/>
    <n v="19"/>
    <s v="December"/>
    <n v="2021"/>
    <m/>
    <m/>
    <s v="Antoine, Faivre"/>
    <s v="Faivre, Antoine"/>
    <s v="N"/>
    <m/>
  </r>
  <r>
    <s v="P-FALERO|LUIS RICARDO"/>
    <s v="Luis Ricardo"/>
    <s v="Falero"/>
    <m/>
    <s v="Painter"/>
    <x v="0"/>
    <s v="Spanish"/>
    <m/>
    <m/>
    <m/>
    <m/>
    <m/>
    <m/>
    <m/>
    <m/>
    <m/>
    <m/>
    <s v="Luis Ricardo, Falero"/>
    <s v="Falero, Luis Ricardo"/>
    <s v="N"/>
    <m/>
  </r>
  <r>
    <s v="P-FALKNER|JOHN MEADE"/>
    <s v="John Meade"/>
    <s v="Falkner"/>
    <m/>
    <s v="Novelist, Poet, Antiquarian"/>
    <x v="0"/>
    <s v="British"/>
    <m/>
    <m/>
    <m/>
    <m/>
    <m/>
    <m/>
    <m/>
    <m/>
    <m/>
    <m/>
    <s v="John Meade, Falkner"/>
    <s v="Falkner, John Meade"/>
    <s v="N"/>
    <m/>
  </r>
  <r>
    <s v="P-FALLADA|HANS"/>
    <s v="Hans"/>
    <s v="Fallada"/>
    <s v="Rudolf Wilhelm Friedrich Ditzen"/>
    <s v="Writer"/>
    <x v="0"/>
    <s v="German"/>
    <m/>
    <m/>
    <m/>
    <m/>
    <m/>
    <m/>
    <m/>
    <m/>
    <m/>
    <m/>
    <s v="Hans, Fallada"/>
    <s v="Fallada, Hans"/>
    <s v="N"/>
    <m/>
  </r>
  <r>
    <s v="P-FALOWO|DARE SEGUN"/>
    <s v="Dare Segun"/>
    <s v="Falowo"/>
    <m/>
    <s v="Writer"/>
    <x v="0"/>
    <s v="Nigerian"/>
    <m/>
    <m/>
    <m/>
    <m/>
    <m/>
    <m/>
    <m/>
    <m/>
    <m/>
    <m/>
    <s v="Dare Segun, Falowo"/>
    <s v="Falowo, Dare Segun"/>
    <s v="N"/>
    <m/>
  </r>
  <r>
    <s v="P-FANON|FRANTZ"/>
    <s v="Frantz"/>
    <s v="Fanon"/>
    <m/>
    <s v="Psychiatrist, Philosopher"/>
    <x v="0"/>
    <s v="Martinican"/>
    <m/>
    <m/>
    <m/>
    <m/>
    <m/>
    <m/>
    <m/>
    <m/>
    <m/>
    <m/>
    <s v="Frantz, Fanon"/>
    <s v="Fanon, Frantz"/>
    <s v="N"/>
    <m/>
  </r>
  <r>
    <s v="P-FANTE|JOHN"/>
    <s v="John"/>
    <s v="Fante"/>
    <m/>
    <s v="Novelist, Short Story Writer"/>
    <x v="0"/>
    <s v="American"/>
    <m/>
    <m/>
    <m/>
    <m/>
    <m/>
    <m/>
    <m/>
    <m/>
    <m/>
    <m/>
    <s v="John, Fante"/>
    <s v="Fante, John"/>
    <s v="N"/>
    <m/>
  </r>
  <r>
    <s v="P-FANZHI|ZENG"/>
    <s v="Zeng"/>
    <s v="Fanzhi"/>
    <m/>
    <s v="Painter"/>
    <x v="0"/>
    <s v="Chinese"/>
    <m/>
    <m/>
    <m/>
    <m/>
    <m/>
    <m/>
    <m/>
    <m/>
    <m/>
    <m/>
    <s v="Zeng, Fanzhi"/>
    <s v="Fanzhi, Zeng"/>
    <s v="N"/>
    <m/>
  </r>
  <r>
    <s v="P-FAR|ISABELLA"/>
    <s v="Isabella"/>
    <s v="Far"/>
    <m/>
    <s v="Artist; Author; Model"/>
    <x v="1"/>
    <s v="American"/>
    <n v="16"/>
    <s v="May"/>
    <n v="1913"/>
    <m/>
    <m/>
    <n v="24"/>
    <s v="December"/>
    <n v="1987"/>
    <m/>
    <m/>
    <s v="Isabella, Far"/>
    <s v="Far, Isabella"/>
    <s v="N"/>
    <m/>
  </r>
  <r>
    <s v="P-FARHADI|ASGHAR"/>
    <s v="Asghar"/>
    <s v="Farhadi"/>
    <m/>
    <s v="Film Director, Screenwriter"/>
    <x v="0"/>
    <s v="Iranian"/>
    <m/>
    <m/>
    <m/>
    <m/>
    <m/>
    <m/>
    <m/>
    <m/>
    <m/>
    <m/>
    <s v="Asghar, Farhadi"/>
    <s v="Farhadi, Asghar"/>
    <s v="N"/>
    <m/>
  </r>
  <r>
    <s v="P-FARRELL|J.G."/>
    <s v="J.G."/>
    <s v="Farrell"/>
    <s v="James Gordon Farrell"/>
    <s v="Novelist"/>
    <x v="0"/>
    <s v="British; Irish"/>
    <m/>
    <m/>
    <m/>
    <m/>
    <m/>
    <m/>
    <m/>
    <m/>
    <m/>
    <m/>
    <s v="J.G., Farrell"/>
    <s v="Farrell, J.G."/>
    <s v="N"/>
    <m/>
  </r>
  <r>
    <s v="P-FASSBINDER|RAINER WERNER"/>
    <s v="Rainer Werner"/>
    <s v="Fassbinder"/>
    <m/>
    <s v="Film Director, Actor, Playwright"/>
    <x v="0"/>
    <s v="German"/>
    <m/>
    <m/>
    <m/>
    <m/>
    <m/>
    <m/>
    <m/>
    <m/>
    <m/>
    <m/>
    <s v="Rainer Werner, Fassbinder"/>
    <s v="Fassbinder, Rainer Werner"/>
    <s v="N"/>
    <m/>
  </r>
  <r>
    <s v="P-FAULKNER|WILLIAM"/>
    <s v="William"/>
    <s v="Faulkner"/>
    <m/>
    <s v="Novelist; Short Story Writer"/>
    <x v="0"/>
    <s v="American"/>
    <m/>
    <m/>
    <m/>
    <m/>
    <m/>
    <m/>
    <m/>
    <m/>
    <m/>
    <m/>
    <s v="William, Faulkner"/>
    <s v="Faulkner, William"/>
    <s v="N"/>
    <m/>
  </r>
  <r>
    <s v="P-FAVERÓN PATRIAU|GUSTAVO"/>
    <s v="Gustavo"/>
    <s v="Faverón Patriau"/>
    <m/>
    <s v="Novelist, Literary Critic"/>
    <x v="0"/>
    <s v="Peruvian"/>
    <m/>
    <m/>
    <m/>
    <m/>
    <m/>
    <m/>
    <m/>
    <m/>
    <m/>
    <m/>
    <s v="Gustavo, Faverón Patriau"/>
    <s v="Faverón Patriau, Gustavo"/>
    <s v="N"/>
    <m/>
  </r>
  <r>
    <s v="P-FAXNELD|PER"/>
    <s v="Per"/>
    <s v="Faxneld"/>
    <m/>
    <s v="Historian; Scholar; Author; Academic (Western Esotericism)"/>
    <x v="0"/>
    <s v="Swedish"/>
    <m/>
    <m/>
    <n v="1979"/>
    <m/>
    <m/>
    <m/>
    <m/>
    <m/>
    <m/>
    <m/>
    <s v="Per, Faxneld"/>
    <s v="Faxneld, Per"/>
    <s v="N"/>
    <m/>
  </r>
  <r>
    <s v="P-FEDERICI|SILVIA"/>
    <s v="Silvia"/>
    <s v="Federici"/>
    <m/>
    <s v="Philosopher, Feminist Scholar"/>
    <x v="1"/>
    <s v="Italian; American"/>
    <m/>
    <m/>
    <m/>
    <m/>
    <m/>
    <m/>
    <m/>
    <m/>
    <m/>
    <m/>
    <s v="Silvia, Federici"/>
    <s v="Federici, Silvia"/>
    <s v="N"/>
    <m/>
  </r>
  <r>
    <s v="P-FEIST|PETER H."/>
    <s v="Peter H."/>
    <s v="Feist"/>
    <m/>
    <s v="Art Historian"/>
    <x v="0"/>
    <s v="German"/>
    <n v="29"/>
    <s v="July"/>
    <n v="1928"/>
    <m/>
    <m/>
    <n v="20"/>
    <s v="July"/>
    <n v="2015"/>
    <m/>
    <m/>
    <s v="Peter H., Feist"/>
    <s v="Feist, Peter H."/>
    <s v="N"/>
    <m/>
  </r>
  <r>
    <s v="P-FELDMAN|MORTON"/>
    <s v="Morton"/>
    <s v="Feldman"/>
    <s v="Morton Feldman"/>
    <s v="Composer"/>
    <x v="0"/>
    <s v="American"/>
    <m/>
    <m/>
    <m/>
    <m/>
    <m/>
    <m/>
    <m/>
    <m/>
    <m/>
    <m/>
    <s v="Morton, Feldman"/>
    <s v="Feldman, Morton"/>
    <s v="N"/>
    <m/>
  </r>
  <r>
    <s v="P-FELLINI|FEDERICO"/>
    <s v="Federico"/>
    <s v="Fellini"/>
    <m/>
    <s v="Film Director, Screenwriter"/>
    <x v="0"/>
    <s v="Italian"/>
    <m/>
    <m/>
    <m/>
    <m/>
    <m/>
    <m/>
    <m/>
    <m/>
    <m/>
    <m/>
    <s v="Federico, Fellini"/>
    <s v="Fellini, Federico"/>
    <s v="N"/>
    <m/>
  </r>
  <r>
    <s v="P-FENOGLIO|BEPPE"/>
    <s v="Beppe"/>
    <s v="Fenoglio"/>
    <s v="Giuseppe Fenoglio"/>
    <s v="Author; Translator; Playwright"/>
    <x v="0"/>
    <s v="Italian"/>
    <n v="1"/>
    <s v="March"/>
    <n v="1922"/>
    <m/>
    <m/>
    <n v="18"/>
    <s v="February"/>
    <n v="1963"/>
    <m/>
    <m/>
    <s v="Beppe, Fenoglio"/>
    <s v="Fenoglio, Beppe"/>
    <s v="N"/>
    <m/>
  </r>
  <r>
    <s v="P-FERDINAND OEHME|ERNST"/>
    <s v="Ernst"/>
    <s v="Ferdinand Oehme"/>
    <m/>
    <s v="Painter"/>
    <x v="0"/>
    <s v="German"/>
    <m/>
    <m/>
    <m/>
    <m/>
    <m/>
    <m/>
    <m/>
    <m/>
    <m/>
    <m/>
    <s v="Ernst, Ferdinand Oehme"/>
    <s v="Ferdinand Oehme, Ernst"/>
    <s v="N"/>
    <m/>
  </r>
  <r>
    <s v="P-FERMOR|PATRICK LEIGH"/>
    <s v="Patrick Leigh"/>
    <s v="Fermor"/>
    <m/>
    <s v="Travel Writer, Memoirist, War Hero"/>
    <x v="0"/>
    <s v="British"/>
    <m/>
    <m/>
    <m/>
    <m/>
    <m/>
    <m/>
    <m/>
    <m/>
    <m/>
    <m/>
    <s v="Patrick Leigh, Fermor"/>
    <s v="Fermor, Patrick Leigh"/>
    <s v="N"/>
    <m/>
  </r>
  <r>
    <s v="P-FERNEYHOUGH|BRIAN"/>
    <s v="Brian"/>
    <s v="Ferneyhough"/>
    <s v="Brian Ferneyhough"/>
    <s v="Composer; New Complexity Pioneer"/>
    <x v="0"/>
    <s v="British"/>
    <m/>
    <m/>
    <m/>
    <m/>
    <m/>
    <m/>
    <m/>
    <m/>
    <m/>
    <m/>
    <s v="Brian, Ferneyhough"/>
    <s v="Ferneyhough, Brian"/>
    <s v="N"/>
    <m/>
  </r>
  <r>
    <s v="P-FERRANTE|ELENA"/>
    <s v="Elena"/>
    <s v="Ferrante"/>
    <m/>
    <s v="Novelist"/>
    <x v="1"/>
    <s v="Italian"/>
    <m/>
    <m/>
    <m/>
    <m/>
    <m/>
    <m/>
    <m/>
    <m/>
    <m/>
    <m/>
    <s v="Elena, Ferrante"/>
    <s v="Ferrante, Elena"/>
    <s v="N"/>
    <m/>
  </r>
  <r>
    <s v="P-FERRI|ROBERTO"/>
    <s v="Roberto"/>
    <s v="Ferri"/>
    <m/>
    <s v="Painter"/>
    <x v="0"/>
    <s v="Italian"/>
    <m/>
    <m/>
    <m/>
    <m/>
    <m/>
    <m/>
    <m/>
    <m/>
    <m/>
    <m/>
    <s v="Roberto, Ferri"/>
    <s v="Ferri, Roberto"/>
    <s v="N"/>
    <m/>
  </r>
  <r>
    <s v="P-FERRIS|HENRY"/>
    <s v="Henry"/>
    <s v="Ferris"/>
    <m/>
    <s v="Writer"/>
    <x v="0"/>
    <s v="American"/>
    <m/>
    <m/>
    <m/>
    <m/>
    <m/>
    <m/>
    <m/>
    <m/>
    <m/>
    <m/>
    <s v="Henry, Ferris"/>
    <s v="Ferris, Henry"/>
    <s v="N"/>
    <m/>
  </r>
  <r>
    <s v="P-FERRISS|HUGH"/>
    <s v="Hugh"/>
    <s v="Ferriss"/>
    <s v="Hugh Ferriss"/>
    <s v="Architect; Delineator; Illustrator"/>
    <x v="0"/>
    <s v="American"/>
    <m/>
    <m/>
    <m/>
    <m/>
    <m/>
    <m/>
    <m/>
    <m/>
    <m/>
    <m/>
    <s v="Hugh, Ferriss"/>
    <s v="Ferriss, Hugh"/>
    <s v="N"/>
    <m/>
  </r>
  <r>
    <s v="P-FEUERBACH|LUDWIG"/>
    <s v="Ludwig"/>
    <s v="Feuerbach"/>
    <m/>
    <s v="Philosopher"/>
    <x v="0"/>
    <s v="German"/>
    <m/>
    <m/>
    <m/>
    <m/>
    <m/>
    <m/>
    <m/>
    <m/>
    <m/>
    <m/>
    <s v="Ludwig, Feuerbach"/>
    <s v="Feuerbach, Ludwig"/>
    <s v="N"/>
    <m/>
  </r>
  <r>
    <s v="P-FEYERABEND|PAUL"/>
    <s v="Paul"/>
    <s v="Feyerabend"/>
    <m/>
    <s v="Philosopher of Science"/>
    <x v="0"/>
    <s v="Austrian"/>
    <m/>
    <m/>
    <m/>
    <m/>
    <m/>
    <m/>
    <m/>
    <m/>
    <m/>
    <m/>
    <s v="Paul, Feyerabend"/>
    <s v="Feyerabend, Paul"/>
    <s v="N"/>
    <m/>
  </r>
  <r>
    <s v="P-FEYNMAN|RICHARD"/>
    <s v="Richard"/>
    <s v="Feynman"/>
    <m/>
    <s v="Physicist; Science Writer"/>
    <x v="0"/>
    <s v="American"/>
    <m/>
    <m/>
    <m/>
    <m/>
    <m/>
    <m/>
    <m/>
    <m/>
    <m/>
    <m/>
    <s v="Richard, Feynman"/>
    <s v="Feynman, Richard"/>
    <s v="Y"/>
    <m/>
  </r>
  <r>
    <s v="P-FICACCI|LUIGI"/>
    <s v="Luigi"/>
    <s v="Ficacci"/>
    <m/>
    <s v="Art Historian; Museum Director"/>
    <x v="0"/>
    <s v="Italian"/>
    <m/>
    <m/>
    <n v="1954"/>
    <m/>
    <m/>
    <m/>
    <m/>
    <m/>
    <m/>
    <m/>
    <s v="Luigi, Ficacci"/>
    <s v="Ficacci, Luigi"/>
    <s v="N"/>
    <m/>
  </r>
  <r>
    <s v="P-|FIDUS"/>
    <s v="Fidus"/>
    <m/>
    <s v="Hugo Höppener"/>
    <s v="Painter, Illustrator"/>
    <x v="0"/>
    <s v="German"/>
    <m/>
    <m/>
    <m/>
    <m/>
    <m/>
    <m/>
    <m/>
    <m/>
    <m/>
    <m/>
    <s v="Fidus"/>
    <s v="Fidus"/>
    <s v="N"/>
    <m/>
  </r>
  <r>
    <s v="P-FIELDER|NATHAN"/>
    <s v="Nathan"/>
    <s v="Fielder"/>
    <m/>
    <s v="Film Director, Comedian, Writer"/>
    <x v="0"/>
    <s v="Canadian"/>
    <m/>
    <m/>
    <m/>
    <m/>
    <m/>
    <m/>
    <m/>
    <m/>
    <m/>
    <m/>
    <s v="Nathan, Fielder"/>
    <s v="Fielder, Nathan"/>
    <s v="N"/>
    <m/>
  </r>
  <r>
    <s v="P-FIGES|ORLANDO"/>
    <s v="Orlando"/>
    <s v="Figes"/>
    <m/>
    <s v="Historian, Writer"/>
    <x v="0"/>
    <s v="British"/>
    <m/>
    <m/>
    <m/>
    <m/>
    <m/>
    <m/>
    <m/>
    <m/>
    <m/>
    <m/>
    <s v="Orlando, Figes"/>
    <s v="Figes, Orlando"/>
    <s v="N"/>
    <m/>
  </r>
  <r>
    <s v="P-FILES|GEMMA"/>
    <s v="Gemma"/>
    <s v="Files"/>
    <m/>
    <s v="Novelist; Short Story Writer; Poet; Film Critic; Actor"/>
    <x v="1"/>
    <s v="Canadian"/>
    <n v="4"/>
    <s v="April"/>
    <n v="1968"/>
    <m/>
    <m/>
    <m/>
    <m/>
    <m/>
    <m/>
    <m/>
    <s v="Gemma, Files"/>
    <s v="Files, Gemma"/>
    <s v="N"/>
    <m/>
  </r>
  <r>
    <s v="P-FILIGER|CHARLES"/>
    <s v="Charles"/>
    <s v="Filiger"/>
    <m/>
    <s v="Painter"/>
    <x v="0"/>
    <s v="French"/>
    <m/>
    <m/>
    <m/>
    <m/>
    <m/>
    <m/>
    <m/>
    <m/>
    <m/>
    <m/>
    <s v="Charles, Filiger"/>
    <s v="Filiger, Charles"/>
    <s v="N"/>
    <m/>
  </r>
  <r>
    <s v="P-FINCHER|DAVID"/>
    <s v="David"/>
    <s v="Fincher"/>
    <m/>
    <s v="Film Director"/>
    <x v="0"/>
    <s v="American"/>
    <m/>
    <m/>
    <m/>
    <m/>
    <m/>
    <m/>
    <m/>
    <m/>
    <m/>
    <m/>
    <s v="David, Fincher"/>
    <s v="Fincher, David"/>
    <s v="N"/>
    <m/>
  </r>
  <r>
    <s v="P-FINI|LEONOR"/>
    <s v="Leonor"/>
    <s v="Fini"/>
    <m/>
    <s v="Painter"/>
    <x v="1"/>
    <s v="Argentine; Italian"/>
    <m/>
    <m/>
    <m/>
    <m/>
    <m/>
    <m/>
    <m/>
    <m/>
    <m/>
    <m/>
    <s v="Leonor, Fini"/>
    <s v="Fini, Leonor"/>
    <s v="N"/>
    <m/>
  </r>
  <r>
    <s v="P-FINNEY|JACK"/>
    <s v="Jack"/>
    <s v="Finney"/>
    <s v="Walter Braden Finney"/>
    <s v="Author (Science Fiction/Thriller)"/>
    <x v="0"/>
    <s v="American"/>
    <n v="2"/>
    <s v="October"/>
    <n v="1911"/>
    <m/>
    <m/>
    <n v="14"/>
    <s v="November"/>
    <n v="1995"/>
    <m/>
    <m/>
    <s v="Jack, Finney"/>
    <s v="Finney, Jack"/>
    <s v="N"/>
    <m/>
  </r>
  <r>
    <s v="P-FISCHER|STEFAN"/>
    <s v="Stefan"/>
    <s v="Fischer"/>
    <m/>
    <s v="Art Historian"/>
    <x v="0"/>
    <s v="German"/>
    <m/>
    <m/>
    <n v="1972"/>
    <m/>
    <m/>
    <m/>
    <m/>
    <m/>
    <m/>
    <m/>
    <s v="Stefan, Fischer"/>
    <s v="Fischer, Stefan"/>
    <s v="N"/>
    <m/>
  </r>
  <r>
    <s v="P-FISHER|MARK"/>
    <s v="Mark"/>
    <s v="Fisher"/>
    <m/>
    <s v="Philosopher, Cultural Theorist"/>
    <x v="0"/>
    <s v="British"/>
    <m/>
    <m/>
    <m/>
    <m/>
    <m/>
    <m/>
    <m/>
    <m/>
    <m/>
    <m/>
    <s v="Mark, Fisher"/>
    <s v="Fisher, Mark"/>
    <s v="N"/>
    <m/>
  </r>
  <r>
    <s v="P-FITCH|JANET"/>
    <s v="Janet"/>
    <s v="Fitch"/>
    <m/>
    <s v="Novelist"/>
    <x v="1"/>
    <s v="American"/>
    <m/>
    <m/>
    <m/>
    <m/>
    <m/>
    <m/>
    <m/>
    <m/>
    <m/>
    <m/>
    <s v="Janet, Fitch"/>
    <s v="Fitch, Janet"/>
    <s v="N"/>
    <m/>
  </r>
  <r>
    <s v="P-FITZGERALD|F. SCOTT"/>
    <s v="F. Scott"/>
    <s v="Fitzgerald"/>
    <m/>
    <s v="Novelist; Short Story Writer"/>
    <x v="0"/>
    <s v="American"/>
    <m/>
    <m/>
    <m/>
    <m/>
    <m/>
    <m/>
    <m/>
    <m/>
    <m/>
    <m/>
    <s v="F. Scott, Fitzgerald"/>
    <s v="Fitzgerald, F. Scott"/>
    <s v="N"/>
    <m/>
  </r>
  <r>
    <s v="P-FLAUBERT|GUSTAVE"/>
    <s v="Gustave"/>
    <s v="Flaubert"/>
    <m/>
    <s v="Novelist"/>
    <x v="0"/>
    <s v="French"/>
    <m/>
    <m/>
    <m/>
    <m/>
    <m/>
    <m/>
    <m/>
    <m/>
    <m/>
    <m/>
    <s v="Gustave, Flaubert"/>
    <s v="Flaubert, Gustave"/>
    <s v="N"/>
    <m/>
  </r>
  <r>
    <s v="P-FLUSSER|VILÉM"/>
    <s v="Vilém"/>
    <s v="Flusser"/>
    <m/>
    <s v="Philosopher, Media Theorist"/>
    <x v="0"/>
    <s v="Czech; Brazilian"/>
    <m/>
    <m/>
    <m/>
    <m/>
    <m/>
    <m/>
    <m/>
    <m/>
    <m/>
    <m/>
    <s v="Vilém, Flusser"/>
    <s v="Flusser, Vilém"/>
    <s v="N"/>
    <m/>
  </r>
  <r>
    <s v="P-FOLLAIN|JEAN"/>
    <s v="Jean"/>
    <s v="Follain"/>
    <m/>
    <s v="Poet"/>
    <x v="0"/>
    <s v="French"/>
    <m/>
    <m/>
    <m/>
    <m/>
    <m/>
    <m/>
    <m/>
    <m/>
    <m/>
    <m/>
    <s v="Jean, Follain"/>
    <s v="Follain, Jean"/>
    <s v="N"/>
    <m/>
  </r>
  <r>
    <s v="P-FOOT|PHILIPPA"/>
    <s v="Philippa"/>
    <s v="Foot"/>
    <m/>
    <s v="Philosopher"/>
    <x v="1"/>
    <s v="British"/>
    <m/>
    <m/>
    <m/>
    <m/>
    <m/>
    <m/>
    <m/>
    <m/>
    <m/>
    <m/>
    <s v="Philippa, Foot"/>
    <s v="Foot, Philippa"/>
    <s v="N"/>
    <m/>
  </r>
  <r>
    <s v="P-FORD COPPOLA|FRANCIS"/>
    <s v="Francis"/>
    <s v="Ford Coppola"/>
    <m/>
    <s v="Film Director; Producer; Screenwriter"/>
    <x v="0"/>
    <s v="American"/>
    <m/>
    <m/>
    <m/>
    <m/>
    <m/>
    <m/>
    <m/>
    <m/>
    <m/>
    <m/>
    <s v="Francis, Ford Coppola"/>
    <s v="Ford Coppola, Francis"/>
    <s v="N"/>
    <m/>
  </r>
  <r>
    <s v="P-FOREST|MARIE-CÉCILE"/>
    <s v="Marie-Cécile"/>
    <s v="Forest"/>
    <m/>
    <s v="Museum Director; Curator"/>
    <x v="1"/>
    <s v="French"/>
    <m/>
    <m/>
    <m/>
    <m/>
    <m/>
    <m/>
    <m/>
    <m/>
    <m/>
    <m/>
    <s v="Marie-Cécile, Forest"/>
    <s v="Forest, Marie-Cécile"/>
    <s v="N"/>
    <m/>
  </r>
  <r>
    <s v="P-FORSTER|E.M."/>
    <s v="E.M."/>
    <s v="Forster"/>
    <s v="Edward Morgan Forster"/>
    <s v="Novelist"/>
    <x v="0"/>
    <s v="British"/>
    <m/>
    <m/>
    <m/>
    <m/>
    <m/>
    <m/>
    <m/>
    <m/>
    <m/>
    <m/>
    <s v="E.M., Forster"/>
    <s v="Forster, E.M."/>
    <s v="N"/>
    <m/>
  </r>
  <r>
    <s v="P-FORSYTHE|WILLIAM"/>
    <s v="William"/>
    <s v="Forsythe"/>
    <s v="William Forsythe"/>
    <s v="Choreographer; Dancer; Installation Artist"/>
    <x v="0"/>
    <s v="American"/>
    <m/>
    <m/>
    <m/>
    <m/>
    <m/>
    <m/>
    <m/>
    <m/>
    <m/>
    <m/>
    <s v="William, Forsythe"/>
    <s v="Forsythe, William"/>
    <s v="N"/>
    <m/>
  </r>
  <r>
    <s v="P-FORTUNE|DION"/>
    <s v="Dion"/>
    <s v="Fortune"/>
    <s v="Violet Mary Firth"/>
    <s v="Occultist, Novelist"/>
    <x v="1"/>
    <s v="British"/>
    <m/>
    <m/>
    <m/>
    <m/>
    <m/>
    <m/>
    <m/>
    <m/>
    <m/>
    <m/>
    <s v="Dion, Fortune"/>
    <s v="Fortune, Dion"/>
    <s v="N"/>
    <m/>
  </r>
  <r>
    <s v="P-FORTUNY|MARIANO"/>
    <s v="Mariano"/>
    <s v="Fortuny"/>
    <m/>
    <s v="Painter, Designer"/>
    <x v="0"/>
    <s v="Spanish"/>
    <m/>
    <m/>
    <m/>
    <m/>
    <m/>
    <m/>
    <m/>
    <m/>
    <m/>
    <m/>
    <s v="Mariano, Fortuny"/>
    <s v="Fortuny, Mariano"/>
    <s v="N"/>
    <m/>
  </r>
  <r>
    <s v="P-FOSCOLO|UGO"/>
    <s v="Ugo"/>
    <s v="Foscolo"/>
    <s v="Niccolò Ugo Foscolo"/>
    <s v="Writer; Poet; Revolutionary"/>
    <x v="0"/>
    <s v="Italian (Venetian)"/>
    <n v="6"/>
    <s v="February"/>
    <n v="1778"/>
    <m/>
    <m/>
    <n v="10"/>
    <s v="September"/>
    <n v="1827"/>
    <m/>
    <m/>
    <s v="Ugo, Foscolo"/>
    <s v="Foscolo, Ugo"/>
    <s v="N"/>
    <m/>
  </r>
  <r>
    <s v="P-FOSSE|BOB"/>
    <s v="Bob"/>
    <s v="Fosse"/>
    <s v="Robert Louis Fosse"/>
    <s v="Choreographer; Director; Dancer"/>
    <x v="0"/>
    <s v="American"/>
    <m/>
    <m/>
    <m/>
    <m/>
    <m/>
    <m/>
    <m/>
    <m/>
    <m/>
    <m/>
    <s v="Bob, Fosse"/>
    <s v="Fosse, Bob"/>
    <s v="N"/>
    <m/>
  </r>
  <r>
    <s v="P-FOSSE|JON"/>
    <s v="Jon"/>
    <s v="Fosse"/>
    <m/>
    <s v="Novelist, Poet, Playwright"/>
    <x v="0"/>
    <s v="Norwegian"/>
    <m/>
    <m/>
    <m/>
    <m/>
    <m/>
    <m/>
    <m/>
    <m/>
    <m/>
    <m/>
    <s v="Jon, Fosse"/>
    <s v="Fosse, Jon"/>
    <s v="N"/>
    <m/>
  </r>
  <r>
    <s v="P-FOSTER WALLACE|DAVID"/>
    <s v="David"/>
    <s v="Foster Wallace"/>
    <m/>
    <s v="Novelist; Short Story Writer; Essayist"/>
    <x v="0"/>
    <s v="American"/>
    <m/>
    <m/>
    <m/>
    <m/>
    <m/>
    <m/>
    <m/>
    <m/>
    <m/>
    <m/>
    <s v="David, Foster Wallace"/>
    <s v="Foster Wallace, David"/>
    <s v="N"/>
    <s v="Y"/>
  </r>
  <r>
    <s v="P-FOUCAULT|MICHEL"/>
    <s v="Michel"/>
    <s v="Foucault"/>
    <m/>
    <s v="Philosopher, Historian"/>
    <x v="0"/>
    <s v="French"/>
    <m/>
    <m/>
    <m/>
    <m/>
    <m/>
    <m/>
    <m/>
    <m/>
    <m/>
    <m/>
    <s v="Michel, Foucault"/>
    <s v="Foucault, Michel"/>
    <s v="N"/>
    <m/>
  </r>
  <r>
    <s v="P-FOURNIER|HENRI ALAIN"/>
    <s v="Henri Alain"/>
    <s v="Fournier"/>
    <s v="Alain-Fournier"/>
    <s v="Novelist"/>
    <x v="0"/>
    <s v="French"/>
    <m/>
    <m/>
    <m/>
    <m/>
    <m/>
    <m/>
    <m/>
    <m/>
    <m/>
    <m/>
    <s v="Henri Alain, Fournier"/>
    <s v="Fournier, Henri Alain"/>
    <s v="N"/>
    <m/>
  </r>
  <r>
    <s v="P-FOWLES|JOHN"/>
    <s v="John"/>
    <s v="Fowles"/>
    <s v="John Robert Fowles"/>
    <s v="Novelist; Essayist; Poet"/>
    <x v="0"/>
    <s v="English"/>
    <n v="31"/>
    <s v="March"/>
    <n v="1926"/>
    <m/>
    <m/>
    <n v="5"/>
    <s v="November"/>
    <n v="2005"/>
    <m/>
    <m/>
    <s v="John, Fowles"/>
    <s v="Fowles, John"/>
    <s v="N"/>
    <m/>
  </r>
  <r>
    <s v="P-FRAGONARD|JEAN-HONORÉ"/>
    <s v="Jean-Honoré"/>
    <s v="Fragonard"/>
    <m/>
    <s v="Painter"/>
    <x v="0"/>
    <s v="French"/>
    <m/>
    <m/>
    <m/>
    <m/>
    <m/>
    <m/>
    <m/>
    <m/>
    <m/>
    <m/>
    <s v="Jean-Honoré, Fragonard"/>
    <s v="Fragonard, Jean-Honoré"/>
    <s v="N"/>
    <m/>
  </r>
  <r>
    <s v="P-FRANCE|ANATOLE"/>
    <s v="Anatole"/>
    <s v="France"/>
    <s v="Jacques Anatole François Thibault"/>
    <s v="Novelist, Journalist"/>
    <x v="0"/>
    <s v="French"/>
    <m/>
    <m/>
    <m/>
    <m/>
    <m/>
    <m/>
    <m/>
    <m/>
    <m/>
    <m/>
    <s v="Anatole, France"/>
    <s v="France, Anatole"/>
    <s v="N"/>
    <m/>
  </r>
  <r>
    <s v="P-FRANCESCO CAROTO|GIOVANNI"/>
    <s v="Giovanni"/>
    <s v="Francesco Caroto"/>
    <m/>
    <s v="Painter"/>
    <x v="0"/>
    <s v="Italian"/>
    <m/>
    <m/>
    <m/>
    <m/>
    <m/>
    <m/>
    <m/>
    <m/>
    <m/>
    <m/>
    <s v="Giovanni, Francesco Caroto"/>
    <s v="Francesco Caroto, Giovanni"/>
    <s v="N"/>
    <m/>
  </r>
  <r>
    <s v="P-FRANK|ANNE"/>
    <s v="Anne"/>
    <s v="Frank"/>
    <m/>
    <s v="Diarist"/>
    <x v="1"/>
    <s v="German; Dutch"/>
    <m/>
    <m/>
    <m/>
    <m/>
    <m/>
    <m/>
    <m/>
    <m/>
    <m/>
    <m/>
    <s v="Anne, Frank"/>
    <s v="Frank, Anne"/>
    <s v="N"/>
    <m/>
  </r>
  <r>
    <s v="P-FRANK|JANE"/>
    <s v="Jane"/>
    <s v="Frank"/>
    <m/>
    <s v="Editor; Scholar"/>
    <x v="1"/>
    <s v="American"/>
    <m/>
    <m/>
    <m/>
    <m/>
    <m/>
    <m/>
    <m/>
    <m/>
    <m/>
    <m/>
    <s v="Jane, Frank"/>
    <s v="Frank, Jane"/>
    <s v="N"/>
    <m/>
  </r>
  <r>
    <s v="P-FRANK|JOSEPH"/>
    <s v="Joseph"/>
    <s v="Frank"/>
    <m/>
    <s v="Literary Scholar; Biographer"/>
    <x v="0"/>
    <s v="American"/>
    <m/>
    <m/>
    <m/>
    <m/>
    <m/>
    <m/>
    <m/>
    <m/>
    <m/>
    <m/>
    <s v="Joseph, Frank"/>
    <s v="Frank, Joseph"/>
    <s v="N"/>
    <m/>
  </r>
  <r>
    <s v="P-FRANKFURT|HARRY"/>
    <s v="Harry"/>
    <s v="Frankfurt"/>
    <m/>
    <s v="Philosopher"/>
    <x v="0"/>
    <s v="American"/>
    <m/>
    <m/>
    <m/>
    <m/>
    <m/>
    <m/>
    <m/>
    <m/>
    <m/>
    <m/>
    <s v="Harry, Frankfurt"/>
    <s v="Frankfurt, Harry"/>
    <s v="N"/>
    <m/>
  </r>
  <r>
    <s v="P-FRANKL|VIKTOR"/>
    <s v="Viktor"/>
    <s v="Frankl"/>
    <m/>
    <s v="Psychiatrist, Holocaust Survivor"/>
    <x v="0"/>
    <s v="Austrian"/>
    <m/>
    <m/>
    <m/>
    <m/>
    <m/>
    <m/>
    <m/>
    <m/>
    <m/>
    <m/>
    <s v="Viktor, Frankl"/>
    <s v="Frankl, Viktor"/>
    <s v="N"/>
    <m/>
  </r>
  <r>
    <s v="P-FRANZEN|JONATHAN"/>
    <s v="Jonathan"/>
    <s v="Franzen"/>
    <m/>
    <s v="Novelist, Essayist"/>
    <x v="0"/>
    <s v="American"/>
    <m/>
    <m/>
    <m/>
    <m/>
    <m/>
    <m/>
    <m/>
    <m/>
    <m/>
    <m/>
    <s v="Jonathan, Franzen"/>
    <s v="Franzen, Jonathan"/>
    <s v="N"/>
    <m/>
  </r>
  <r>
    <s v="P-FRAZER|JAMES"/>
    <s v="James"/>
    <s v="Frazer"/>
    <s v="James George Frazer"/>
    <s v="Anthropologist, Folklorist"/>
    <x v="0"/>
    <s v="Scottish"/>
    <m/>
    <m/>
    <m/>
    <m/>
    <m/>
    <m/>
    <m/>
    <m/>
    <m/>
    <m/>
    <s v="James, Frazer"/>
    <s v="Frazer, James"/>
    <s v="N"/>
    <m/>
  </r>
  <r>
    <s v="P-FREDERIC WATTS|GEORGE"/>
    <s v="George"/>
    <s v="Frederic Watts"/>
    <m/>
    <s v="Painter, Sculptor"/>
    <x v="0"/>
    <s v="British"/>
    <m/>
    <m/>
    <m/>
    <m/>
    <m/>
    <m/>
    <m/>
    <m/>
    <m/>
    <m/>
    <s v="George, Frederic Watts"/>
    <s v="Frederic Watts, George"/>
    <s v="N"/>
    <m/>
  </r>
  <r>
    <s v="P-FREIWIRTH-LÜTZOW|OSKAR"/>
    <s v="Oskar"/>
    <s v="Freiwirth-Lützow"/>
    <m/>
    <s v="Painter"/>
    <x v="0"/>
    <s v="German"/>
    <m/>
    <m/>
    <m/>
    <m/>
    <m/>
    <m/>
    <m/>
    <m/>
    <m/>
    <m/>
    <s v="Oskar, Freiwirth-Lützow"/>
    <s v="Freiwirth-Lützow, Oskar"/>
    <s v="N"/>
    <m/>
  </r>
  <r>
    <s v="P-FREUD|LUCIAN"/>
    <s v="Lucian"/>
    <s v="Freud"/>
    <m/>
    <s v="Painter"/>
    <x v="0"/>
    <s v="British"/>
    <m/>
    <m/>
    <m/>
    <m/>
    <m/>
    <m/>
    <m/>
    <m/>
    <m/>
    <m/>
    <s v="Lucian, Freud"/>
    <s v="Freud, Lucian"/>
    <s v="N"/>
    <m/>
  </r>
  <r>
    <s v="P-FREUD|SIGMUND"/>
    <s v="Sigmund"/>
    <s v="Freud"/>
    <s v="Sigismund Schlomo Freud"/>
    <s v="Psychoanalyst"/>
    <x v="0"/>
    <s v="Austrian"/>
    <n v="6"/>
    <s v="May"/>
    <n v="1856"/>
    <m/>
    <m/>
    <n v="23"/>
    <s v="September"/>
    <n v="1939"/>
    <m/>
    <m/>
    <s v="Sigmund, Freud"/>
    <s v="Freud, Sigmund"/>
    <s v="N"/>
    <m/>
  </r>
  <r>
    <s v="P-FRIEDMAN|YONA"/>
    <s v="Yona"/>
    <s v="Friedman"/>
    <s v="Yona Friedman"/>
    <s v="Architect; Urban Planner; Designer"/>
    <x v="0"/>
    <s v="Hungarian; French"/>
    <m/>
    <m/>
    <m/>
    <m/>
    <m/>
    <m/>
    <m/>
    <m/>
    <m/>
    <m/>
    <s v="Yona, Friedman"/>
    <s v="Friedman, Yona"/>
    <s v="N"/>
    <m/>
  </r>
  <r>
    <s v="P-FRIEDRICH SCHENCK|AUGUST"/>
    <s v="August"/>
    <s v="Friedrich Schenck"/>
    <m/>
    <s v="Painter"/>
    <x v="0"/>
    <s v="German"/>
    <m/>
    <m/>
    <m/>
    <m/>
    <m/>
    <m/>
    <m/>
    <m/>
    <m/>
    <m/>
    <s v="August, Friedrich Schenck"/>
    <s v="Friedrich Schenck, August"/>
    <s v="N"/>
    <m/>
  </r>
  <r>
    <s v="P-FRIEDRICH|CASPAR DAVID"/>
    <s v="Caspar David"/>
    <s v="Friedrich"/>
    <m/>
    <s v="Painter"/>
    <x v="0"/>
    <s v="German"/>
    <m/>
    <m/>
    <m/>
    <m/>
    <m/>
    <m/>
    <m/>
    <m/>
    <m/>
    <m/>
    <s v="Caspar David, Friedrich"/>
    <s v="Friedrich, Caspar David"/>
    <s v="N"/>
    <m/>
  </r>
  <r>
    <s v="P-FRIEDRICH|OTTO"/>
    <s v="Otto"/>
    <s v="Friedrich"/>
    <m/>
    <s v="Journalist; Historian; Writer"/>
    <x v="0"/>
    <s v="American"/>
    <m/>
    <m/>
    <m/>
    <m/>
    <m/>
    <m/>
    <m/>
    <m/>
    <m/>
    <m/>
    <s v="Otto, Friedrich"/>
    <s v="Friedrich, Otto"/>
    <s v="N"/>
    <m/>
  </r>
  <r>
    <s v="P-FRITZ|MARIANNE"/>
    <s v="Marianne"/>
    <s v="Fritz"/>
    <m/>
    <s v="Novelist"/>
    <x v="1"/>
    <s v="Austrian"/>
    <n v="14"/>
    <s v="December"/>
    <n v="1948"/>
    <m/>
    <m/>
    <n v="1"/>
    <s v="October"/>
    <n v="2007"/>
    <m/>
    <m/>
    <s v="Marianne, Fritz"/>
    <s v="Fritz, Marianne"/>
    <s v="N"/>
    <m/>
  </r>
  <r>
    <s v="P-FROMM|ERICH"/>
    <s v="Erich"/>
    <s v="Fromm"/>
    <m/>
    <s v="Social Psychologist, Psychoanalyst"/>
    <x v="0"/>
    <s v="German; American"/>
    <m/>
    <m/>
    <m/>
    <m/>
    <m/>
    <m/>
    <m/>
    <m/>
    <m/>
    <m/>
    <s v="Erich, Fromm"/>
    <s v="Fromm, Erich"/>
    <s v="N"/>
    <m/>
  </r>
  <r>
    <s v="P-FROST|ROBERT"/>
    <s v="Robert"/>
    <s v="Frost"/>
    <m/>
    <s v="Poet"/>
    <x v="0"/>
    <s v="American"/>
    <m/>
    <m/>
    <m/>
    <m/>
    <m/>
    <m/>
    <m/>
    <m/>
    <m/>
    <m/>
    <s v="Robert, Frost"/>
    <s v="Frost, Robert"/>
    <s v="N"/>
    <m/>
  </r>
  <r>
    <s v="P-FRYE|NORTHROP"/>
    <s v="Northrop"/>
    <s v="Frye"/>
    <m/>
    <s v="Literary Critic"/>
    <x v="0"/>
    <s v="Canadian"/>
    <m/>
    <m/>
    <m/>
    <m/>
    <m/>
    <m/>
    <m/>
    <m/>
    <m/>
    <m/>
    <s v="Northrop, Frye"/>
    <s v="Frye, Northrop"/>
    <s v="N"/>
    <m/>
  </r>
  <r>
    <s v="P-FUCHS|ERNST"/>
    <s v="Ernst"/>
    <s v="Fuchs"/>
    <m/>
    <s v="Painter"/>
    <x v="0"/>
    <s v="Austrian"/>
    <m/>
    <m/>
    <m/>
    <m/>
    <m/>
    <m/>
    <m/>
    <m/>
    <m/>
    <m/>
    <s v="Ernst, Fuchs"/>
    <s v="Fuchs, Ernst"/>
    <s v="N"/>
    <m/>
  </r>
  <r>
    <s v="P-FUENTES|CARLOS"/>
    <s v="Carlos"/>
    <s v="Fuentes"/>
    <s v="Carlos Fuentes Macías"/>
    <s v="Novelist, Essayist"/>
    <x v="0"/>
    <s v="Mexican"/>
    <m/>
    <m/>
    <m/>
    <m/>
    <m/>
    <m/>
    <m/>
    <m/>
    <m/>
    <m/>
    <s v="Carlos, Fuentes"/>
    <s v="Fuentes, Carlos"/>
    <s v="N"/>
    <m/>
  </r>
  <r>
    <s v="P-FUKUOKA|MASANOBU"/>
    <s v="Masanobu"/>
    <s v="Fukuoka"/>
    <m/>
    <s v="Farmer, Philosopher, Writer"/>
    <x v="0"/>
    <s v="Japanese"/>
    <m/>
    <m/>
    <m/>
    <m/>
    <m/>
    <m/>
    <m/>
    <m/>
    <m/>
    <m/>
    <s v="Masanobu, Fukuoka"/>
    <s v="Fukuoka, Masanobu"/>
    <s v="N"/>
    <m/>
  </r>
  <r>
    <s v="P-FULLER|BUCKMINSTER"/>
    <s v="Buckminster"/>
    <s v="Fuller"/>
    <s v="Richard Buckminster Fuller"/>
    <s v="Architect; Systems Theorist; Inventor; Designer"/>
    <x v="0"/>
    <s v="American"/>
    <m/>
    <m/>
    <m/>
    <m/>
    <m/>
    <m/>
    <m/>
    <m/>
    <m/>
    <m/>
    <s v="Buckminster, Fuller"/>
    <s v="Fuller, Buckminster"/>
    <s v="N"/>
    <m/>
  </r>
  <r>
    <s v="P-FULLER|LOIE"/>
    <s v="Loie"/>
    <s v="Fuller"/>
    <s v="Marie Louise Fuller"/>
    <s v="Dancer; Choreographer; Inventor"/>
    <x v="1"/>
    <s v="American"/>
    <m/>
    <m/>
    <m/>
    <m/>
    <m/>
    <m/>
    <m/>
    <m/>
    <m/>
    <m/>
    <s v="Loie, Fuller"/>
    <s v="Fuller, Loie"/>
    <s v="N"/>
    <m/>
  </r>
  <r>
    <s v="P-FURST|ANTON"/>
    <s v="Anton"/>
    <s v="Furst"/>
    <s v="Anton Furst"/>
    <s v="Production Designer; Architectural Conceptualist"/>
    <x v="0"/>
    <s v="British"/>
    <m/>
    <m/>
    <m/>
    <m/>
    <m/>
    <m/>
    <m/>
    <m/>
    <m/>
    <m/>
    <s v="Anton, Furst"/>
    <s v="Furst, Anton"/>
    <s v="N"/>
    <m/>
  </r>
  <r>
    <s v="P-FUSELI|HENRY"/>
    <s v="Henry"/>
    <s v="Fuseli"/>
    <s v="Johann Heinrich Füssli"/>
    <s v="Painter"/>
    <x v="0"/>
    <s v="Swiss"/>
    <m/>
    <m/>
    <m/>
    <m/>
    <m/>
    <m/>
    <m/>
    <m/>
    <m/>
    <m/>
    <s v="Henry, Fuseli"/>
    <s v="Fuseli, Henry"/>
    <s v="N"/>
    <m/>
  </r>
  <r>
    <s v="P-GABRIEL|MARKUS"/>
    <s v="Markus"/>
    <s v="Gabriel"/>
    <m/>
    <s v="Philosopher"/>
    <x v="0"/>
    <s v="German"/>
    <m/>
    <m/>
    <m/>
    <m/>
    <m/>
    <m/>
    <m/>
    <m/>
    <m/>
    <m/>
    <s v="Markus, Gabriel"/>
    <s v="Gabriel, Markus"/>
    <s v="N"/>
    <m/>
  </r>
  <r>
    <s v="P-GADAMER|HANS-GEORG"/>
    <s v="Hans-Georg"/>
    <s v="Gadamer"/>
    <m/>
    <s v="Philosopher"/>
    <x v="0"/>
    <s v="German"/>
    <m/>
    <m/>
    <m/>
    <m/>
    <m/>
    <m/>
    <m/>
    <m/>
    <m/>
    <m/>
    <s v="Hans-Georg, Gadamer"/>
    <s v="Gadamer, Hans-Georg"/>
    <s v="N"/>
    <m/>
  </r>
  <r>
    <s v="P-GADDA|CARLO EMILIO"/>
    <s v="Carlo Emilio"/>
    <s v="Gadda"/>
    <m/>
    <s v="Novelist, Poet, Engineer"/>
    <x v="0"/>
    <s v="Italian"/>
    <m/>
    <m/>
    <m/>
    <m/>
    <m/>
    <m/>
    <m/>
    <m/>
    <m/>
    <m/>
    <s v="Carlo Emilio, Gadda"/>
    <s v="Gadda, Carlo Emilio"/>
    <s v="N"/>
    <m/>
  </r>
  <r>
    <s v="P-GADDIS|WILLIAM"/>
    <s v="William"/>
    <s v="Gaddis"/>
    <m/>
    <s v="Novelist"/>
    <x v="0"/>
    <s v="American"/>
    <m/>
    <m/>
    <m/>
    <m/>
    <m/>
    <m/>
    <m/>
    <m/>
    <m/>
    <m/>
    <s v="William, Gaddis"/>
    <s v="Gaddis, William"/>
    <s v="N"/>
    <m/>
  </r>
  <r>
    <s v="P-GAIMAN|NEIL"/>
    <s v="Neil"/>
    <s v="Gaiman"/>
    <m/>
    <s v="Writer"/>
    <x v="0"/>
    <s v="British"/>
    <m/>
    <m/>
    <m/>
    <m/>
    <m/>
    <m/>
    <m/>
    <m/>
    <m/>
    <m/>
    <s v="Neil, Gaiman"/>
    <s v="Gaiman, Neil"/>
    <s v="N"/>
    <m/>
  </r>
  <r>
    <s v="P-GAITSKILL|MARY"/>
    <s v="Mary"/>
    <s v="Gaitskill"/>
    <m/>
    <s v="Novelist; Short Story Writer; Essayist"/>
    <x v="1"/>
    <s v="American"/>
    <m/>
    <m/>
    <m/>
    <m/>
    <m/>
    <m/>
    <m/>
    <m/>
    <m/>
    <m/>
    <s v="Mary, Gaitskill"/>
    <s v="Gaitskill, Mary"/>
    <s v="N"/>
    <m/>
  </r>
  <r>
    <s v="P-GALE|JOHN"/>
    <s v="John"/>
    <s v="Gale"/>
    <m/>
    <s v="Novelist, Playwright"/>
    <x v="0"/>
    <s v="British"/>
    <m/>
    <m/>
    <m/>
    <m/>
    <m/>
    <m/>
    <m/>
    <m/>
    <m/>
    <m/>
    <s v="John, Gale"/>
    <s v="Gale, John"/>
    <s v="N"/>
    <m/>
  </r>
  <r>
    <s v="P-GALKOVSKY|DMITRI"/>
    <s v="Dmitri"/>
    <s v="Galkovsky"/>
    <s v="Dmitri Evgenievich Galkovsky"/>
    <s v="Writer, Philosopher"/>
    <x v="0"/>
    <s v="Russian"/>
    <m/>
    <m/>
    <m/>
    <m/>
    <m/>
    <m/>
    <m/>
    <m/>
    <m/>
    <m/>
    <s v="Dmitri, Galkovsky"/>
    <s v="Galkovsky, Dmitri"/>
    <s v="N"/>
    <m/>
  </r>
  <r>
    <s v="P-GALLAGHER|TESS"/>
    <s v="Tess"/>
    <s v="Gallagher"/>
    <m/>
    <s v="Poet; Short Story Writer"/>
    <x v="1"/>
    <s v="American"/>
    <m/>
    <m/>
    <m/>
    <m/>
    <m/>
    <m/>
    <m/>
    <m/>
    <m/>
    <m/>
    <s v="Tess, Gallagher"/>
    <s v="Gallagher, Tess"/>
    <s v="N"/>
    <m/>
  </r>
  <r>
    <s v="P-GALVÁN|ISRAEL"/>
    <s v="Israel"/>
    <s v="Galván"/>
    <s v="Israel Galván de los Reyes"/>
    <s v="Flamenco Dancer; Choreographer"/>
    <x v="0"/>
    <s v="Spanish"/>
    <m/>
    <m/>
    <m/>
    <m/>
    <m/>
    <m/>
    <m/>
    <m/>
    <m/>
    <m/>
    <s v="Israel, Galván"/>
    <s v="Galván, Israel"/>
    <s v="N"/>
    <m/>
  </r>
  <r>
    <s v="P-GAMMON|HANA"/>
    <s v="Hana"/>
    <s v="Gammon"/>
    <m/>
    <s v="Writer"/>
    <x v="1"/>
    <s v="British"/>
    <m/>
    <m/>
    <m/>
    <m/>
    <m/>
    <m/>
    <m/>
    <m/>
    <m/>
    <m/>
    <s v="Hana, Gammon"/>
    <s v="Gammon, Hana"/>
    <s v="N"/>
    <m/>
  </r>
  <r>
    <s v="P-GAN|BI"/>
    <s v="Bi"/>
    <s v="Gan"/>
    <m/>
    <s v="Film Director, Screenwriter"/>
    <x v="0"/>
    <s v="Chinese"/>
    <m/>
    <m/>
    <m/>
    <m/>
    <m/>
    <m/>
    <m/>
    <m/>
    <m/>
    <m/>
    <s v="Bi, Gan"/>
    <s v="Gan, Bi"/>
    <s v="N"/>
    <m/>
  </r>
  <r>
    <s v="P-GANDOLFI|GAETANO"/>
    <s v="Gaetano"/>
    <s v="Gandolfi"/>
    <m/>
    <s v="Painter"/>
    <x v="0"/>
    <s v="Italian"/>
    <m/>
    <m/>
    <m/>
    <m/>
    <m/>
    <m/>
    <m/>
    <m/>
    <m/>
    <m/>
    <s v="Gaetano, Gandolfi"/>
    <s v="Gandolfi, Gaetano"/>
    <s v="N"/>
    <m/>
  </r>
  <r>
    <s v="P-GANJAVI|NEZAMI"/>
    <s v="Nezami"/>
    <s v="Ganjavi"/>
    <s v="Nizami Ganjavi"/>
    <s v="Poet"/>
    <x v="0"/>
    <s v="Persian"/>
    <m/>
    <m/>
    <m/>
    <m/>
    <m/>
    <m/>
    <m/>
    <m/>
    <m/>
    <m/>
    <s v="Nezami, Ganjavi"/>
    <s v="Ganjavi, Nezami"/>
    <s v="N"/>
    <m/>
  </r>
  <r>
    <s v="P-GANZ|NICHOLAS"/>
    <s v="Nicholas"/>
    <s v="Ganz"/>
    <m/>
    <s v="Author; Photographer (Graffiti Art)"/>
    <x v="0"/>
    <s v="British"/>
    <m/>
    <m/>
    <m/>
    <m/>
    <m/>
    <m/>
    <m/>
    <m/>
    <m/>
    <m/>
    <s v="Nicholas, Ganz"/>
    <s v="Ganz, Nicholas"/>
    <s v="N"/>
    <m/>
  </r>
  <r>
    <s v="P-GARCÍA LORCA|FEDERICO"/>
    <s v="Federico"/>
    <s v="García Lorca"/>
    <m/>
    <s v="Poet, Playwright"/>
    <x v="0"/>
    <s v="Spanish"/>
    <m/>
    <m/>
    <m/>
    <m/>
    <m/>
    <m/>
    <m/>
    <m/>
    <m/>
    <m/>
    <s v="Federico, García Lorca"/>
    <s v="García Lorca, Federico"/>
    <s v="N"/>
    <m/>
  </r>
  <r>
    <s v="P-GARCÍA MÁRQUEZ|GABRIEL"/>
    <s v="Gabriel"/>
    <s v="García Márquez"/>
    <m/>
    <s v="Novelist, Short Story Writer, Journalist"/>
    <x v="0"/>
    <s v="Colombian"/>
    <m/>
    <m/>
    <m/>
    <m/>
    <m/>
    <m/>
    <m/>
    <m/>
    <m/>
    <m/>
    <s v="Gabriel, García Márquez"/>
    <s v="García Márquez, Gabriel"/>
    <s v="N"/>
    <m/>
  </r>
  <r>
    <s v="P-GARLAND|ALEX"/>
    <s v="Alex"/>
    <s v="Garland"/>
    <m/>
    <s v="Film Director, Screenwriter"/>
    <x v="0"/>
    <s v="British"/>
    <m/>
    <m/>
    <m/>
    <m/>
    <m/>
    <m/>
    <m/>
    <m/>
    <m/>
    <m/>
    <s v="Alex, Garland"/>
    <s v="Garland, Alex"/>
    <s v="N"/>
    <m/>
  </r>
  <r>
    <s v="P-GARRO|ELENA"/>
    <s v="Elena"/>
    <s v="Garro"/>
    <s v="Elena Delfina Garro Navarro"/>
    <s v="Screenwriter; Journalist; Dramatist; Author"/>
    <x v="1"/>
    <s v="Mexican"/>
    <n v="11"/>
    <s v="December"/>
    <n v="1916"/>
    <m/>
    <m/>
    <n v="22"/>
    <s v="August"/>
    <n v="1998"/>
    <m/>
    <m/>
    <s v="Elena, Garro"/>
    <s v="Garro, Elena"/>
    <s v="N"/>
    <m/>
  </r>
  <r>
    <s v="P-GASKELL|ELIZABETH"/>
    <s v="Elizabeth"/>
    <s v="Gaskell"/>
    <m/>
    <s v="Novelist, Short Story Writer, Biographer"/>
    <x v="1"/>
    <s v="British"/>
    <m/>
    <m/>
    <m/>
    <m/>
    <m/>
    <m/>
    <m/>
    <m/>
    <m/>
    <m/>
    <s v="Elizabeth, Gaskell"/>
    <s v="Gaskell, Elizabeth"/>
    <s v="N"/>
    <m/>
  </r>
  <r>
    <s v="P-GASKIN|JOHN"/>
    <s v="John"/>
    <s v="Gaskin"/>
    <m/>
    <s v="Academic, Short Story Writer"/>
    <x v="0"/>
    <s v="British"/>
    <m/>
    <m/>
    <m/>
    <m/>
    <m/>
    <m/>
    <m/>
    <m/>
    <m/>
    <m/>
    <s v="John, Gaskin"/>
    <s v="Gaskin, John"/>
    <s v="N"/>
    <m/>
  </r>
  <r>
    <s v="P-GASKINS|PEE WEE"/>
    <s v="Pee Wee"/>
    <s v="Gaskins"/>
    <s v="Donald Henry Gaskins Jr."/>
    <s v="Serial Killer"/>
    <x v="0"/>
    <s v="American"/>
    <n v="23"/>
    <s v="March"/>
    <n v="1933"/>
    <m/>
    <m/>
    <n v="6"/>
    <s v="September"/>
    <n v="1991"/>
    <m/>
    <m/>
    <s v="Pee Wee, Gaskins"/>
    <s v="Gaskins, Pee Wee"/>
    <s v="N"/>
    <m/>
  </r>
  <r>
    <s v="P-GASS|WILLIAM H."/>
    <s v="William H."/>
    <s v="Gass"/>
    <m/>
    <s v="Novelist; Short Story Writer; Critic"/>
    <x v="0"/>
    <s v="American"/>
    <m/>
    <m/>
    <m/>
    <m/>
    <m/>
    <m/>
    <m/>
    <m/>
    <m/>
    <m/>
    <s v="William H., Gass"/>
    <s v="Gass, William H."/>
    <s v="N"/>
    <m/>
  </r>
  <r>
    <s v="P-GAT|EMANUEL"/>
    <s v="Emanuel"/>
    <s v="Gat"/>
    <s v="Emanuel Gat"/>
    <s v="Choreographer; Dancer"/>
    <x v="0"/>
    <s v="Israeli"/>
    <m/>
    <m/>
    <m/>
    <m/>
    <m/>
    <m/>
    <m/>
    <m/>
    <m/>
    <m/>
    <s v="Emanuel, Gat"/>
    <s v="Gat, Emanuel"/>
    <s v="N"/>
    <m/>
  </r>
  <r>
    <s v="P-GATHERCOLE|SIMON"/>
    <s v="Simon"/>
    <s v="Gathercole"/>
    <m/>
    <s v="Biblical Scholar, Theologian"/>
    <x v="0"/>
    <s v="British"/>
    <m/>
    <m/>
    <m/>
    <m/>
    <m/>
    <m/>
    <m/>
    <m/>
    <m/>
    <m/>
    <s v="Simon, Gathercole"/>
    <s v="Gathercole, Simon"/>
    <s v="N"/>
    <m/>
  </r>
  <r>
    <s v="P-GAUDÉ|LAURENT"/>
    <s v="Laurent"/>
    <s v="Gaudé"/>
    <m/>
    <s v="Novelist, Playwright"/>
    <x v="0"/>
    <s v="French"/>
    <m/>
    <m/>
    <m/>
    <m/>
    <m/>
    <m/>
    <m/>
    <m/>
    <m/>
    <m/>
    <s v="Laurent, Gaudé"/>
    <s v="Gaudé, Laurent"/>
    <s v="N"/>
    <m/>
  </r>
  <r>
    <s v="P-GAUDÍ|ANTONI"/>
    <s v="Antoni"/>
    <s v="Gaudí"/>
    <m/>
    <s v="Architect, Sculptor"/>
    <x v="0"/>
    <s v="Spanish"/>
    <m/>
    <m/>
    <m/>
    <m/>
    <m/>
    <m/>
    <m/>
    <m/>
    <m/>
    <m/>
    <s v="Antoni, Gaudí"/>
    <s v="Gaudí, Antoni"/>
    <s v="N"/>
    <m/>
  </r>
  <r>
    <s v="P-GAUGIN|PAUL"/>
    <s v="Paul"/>
    <s v="Gaugin"/>
    <s v="Eugène Henri Paul Gauguin"/>
    <s v="Painter"/>
    <x v="0"/>
    <s v="French"/>
    <m/>
    <m/>
    <m/>
    <m/>
    <m/>
    <m/>
    <m/>
    <m/>
    <m/>
    <m/>
    <s v="Paul, Gaugin"/>
    <s v="Gaugin, Paul"/>
    <s v="N"/>
    <m/>
  </r>
  <r>
    <s v="P-GAUGUIN|PAUL"/>
    <s v="Paul"/>
    <s v="Gauguin"/>
    <m/>
    <s v="Painter"/>
    <x v="0"/>
    <s v="French"/>
    <m/>
    <m/>
    <m/>
    <m/>
    <m/>
    <m/>
    <m/>
    <m/>
    <m/>
    <m/>
    <s v="Paul, Gauguin"/>
    <s v="Gauguin, Paul"/>
    <s v="N"/>
    <m/>
  </r>
  <r>
    <s v="P-GAUTHIER-VILLARS|COLETTE"/>
    <s v="Colette"/>
    <s v="Gauthier-Villars"/>
    <s v="Sidonie-Gabrielle Colette"/>
    <s v="Novelist"/>
    <x v="1"/>
    <s v="French"/>
    <m/>
    <m/>
    <m/>
    <m/>
    <m/>
    <m/>
    <m/>
    <m/>
    <m/>
    <m/>
    <s v="Colette, Gauthier-Villars"/>
    <s v="Gauthier-Villars, Colette"/>
    <s v="N"/>
    <m/>
  </r>
  <r>
    <s v="P-GAUTIER|THÉOPHILE"/>
    <s v="Théophile"/>
    <s v="Gautier"/>
    <s v="Pierre Jules Théophile Gautier"/>
    <s v="Poet; Dramatist; Novelist; Journalist; Art Critic; Literary Critic"/>
    <x v="0"/>
    <s v="French"/>
    <n v="30"/>
    <s v="August"/>
    <n v="1811"/>
    <m/>
    <m/>
    <n v="23"/>
    <s v="October"/>
    <n v="1872"/>
    <m/>
    <m/>
    <s v="Théophile, Gautier"/>
    <s v="Gautier, Théophile"/>
    <s v="N"/>
    <m/>
  </r>
  <r>
    <s v="P-GAWSWORTH|JOHN"/>
    <s v="John"/>
    <s v="Gawsworth"/>
    <s v="Terence Ian Fytton Armstrong"/>
    <s v="Writer, Poet, Anthologist"/>
    <x v="0"/>
    <s v="British"/>
    <m/>
    <m/>
    <m/>
    <m/>
    <m/>
    <m/>
    <m/>
    <m/>
    <m/>
    <m/>
    <s v="John, Gawsworth"/>
    <s v="Gawsworth, John"/>
    <s v="N"/>
    <m/>
  </r>
  <r>
    <s v="P-GEBSER|JEAN"/>
    <s v="Jean"/>
    <s v="Gebser"/>
    <m/>
    <s v="Cultural Philosopher, Poet"/>
    <x v="0"/>
    <s v="German; Swiss"/>
    <m/>
    <m/>
    <m/>
    <m/>
    <m/>
    <m/>
    <m/>
    <m/>
    <m/>
    <m/>
    <s v="Jean, Gebser"/>
    <s v="Gebser, Jean"/>
    <s v="N"/>
    <m/>
  </r>
  <r>
    <s v="P-GEHRY|FRANK"/>
    <s v="Frank"/>
    <s v="Gehry"/>
    <s v="Frank Owen Gehry"/>
    <s v="Architect"/>
    <x v="0"/>
    <s v="Canadian; American"/>
    <m/>
    <m/>
    <m/>
    <m/>
    <m/>
    <m/>
    <m/>
    <m/>
    <m/>
    <m/>
    <s v="Frank, Gehry"/>
    <s v="Gehry, Frank"/>
    <s v="N"/>
    <m/>
  </r>
  <r>
    <s v="P-GELLHORN|MARTHA"/>
    <s v="Martha"/>
    <s v="Gellhorn"/>
    <m/>
    <s v="War Correspondent; Novelist"/>
    <x v="1"/>
    <s v="American"/>
    <m/>
    <m/>
    <m/>
    <m/>
    <m/>
    <m/>
    <m/>
    <m/>
    <m/>
    <m/>
    <s v="Martha, Gellhorn"/>
    <s v="Gellhorn, Martha"/>
    <s v="N"/>
    <m/>
  </r>
  <r>
    <s v="P-GENET|JEAN"/>
    <s v="Jean"/>
    <s v="Genet"/>
    <m/>
    <s v="Novelist, Playwright, Poet, Essayist"/>
    <x v="0"/>
    <s v="French"/>
    <m/>
    <m/>
    <m/>
    <m/>
    <m/>
    <m/>
    <m/>
    <m/>
    <m/>
    <m/>
    <s v="Jean, Genet"/>
    <s v="Genet, Jean"/>
    <s v="N"/>
    <m/>
  </r>
  <r>
    <s v="P-GENTILESCHI|ARTEMISIA"/>
    <s v="Artemisia"/>
    <s v="Gentileschi"/>
    <m/>
    <s v="Painter"/>
    <x v="1"/>
    <s v="Italian"/>
    <m/>
    <m/>
    <m/>
    <m/>
    <m/>
    <m/>
    <m/>
    <m/>
    <m/>
    <m/>
    <s v="Artemisia, Gentileschi"/>
    <s v="Gentileschi, Artemisia"/>
    <s v="N"/>
    <m/>
  </r>
  <r>
    <s v="P-GERALD BROM|BROM"/>
    <s v="Brom"/>
    <s v="Gerald Brom"/>
    <m/>
    <s v="Artist (Fantasy); Author"/>
    <x v="0"/>
    <s v="American"/>
    <n v="9"/>
    <s v="March"/>
    <n v="1965"/>
    <m/>
    <m/>
    <m/>
    <m/>
    <m/>
    <m/>
    <m/>
    <s v="Brom, Gerald Brom"/>
    <s v="Gerald Brom, Brom"/>
    <s v="N"/>
    <m/>
  </r>
  <r>
    <s v="P-GÉRICAULT|THÉODORE"/>
    <s v="Théodore"/>
    <s v="Géricault"/>
    <s v="Jean-Louis André Théodore Géricault"/>
    <s v="Painter, Lithographer"/>
    <x v="0"/>
    <s v="French"/>
    <m/>
    <m/>
    <m/>
    <m/>
    <m/>
    <m/>
    <m/>
    <m/>
    <m/>
    <m/>
    <s v="Théodore, Géricault"/>
    <s v="Géricault, Théodore"/>
    <s v="N"/>
    <m/>
  </r>
  <r>
    <s v="P-GERMAN|ALEKSEI"/>
    <s v="Aleksei"/>
    <s v="German"/>
    <m/>
    <s v="Film Director, Screenwriter"/>
    <x v="0"/>
    <s v="Russian"/>
    <m/>
    <m/>
    <m/>
    <m/>
    <m/>
    <m/>
    <m/>
    <m/>
    <m/>
    <m/>
    <s v="Aleksei, German"/>
    <s v="German, Aleksei"/>
    <s v="N"/>
    <m/>
  </r>
  <r>
    <s v="P-GÉRÔME|JEAN-LÉON"/>
    <s v="Jean-Léon"/>
    <s v="Gérôme"/>
    <m/>
    <s v="Painter, Sculptor"/>
    <x v="0"/>
    <s v="French"/>
    <m/>
    <m/>
    <m/>
    <m/>
    <m/>
    <m/>
    <m/>
    <m/>
    <m/>
    <m/>
    <s v="Jean-Léon, Gérôme"/>
    <s v="Gérôme, Jean-Léon"/>
    <s v="N"/>
    <m/>
  </r>
  <r>
    <s v="P-GESUALDO|CARLO"/>
    <s v="Carlo"/>
    <s v="Gesualdo"/>
    <s v="Carlo Gesualdo, Prince of Venosa"/>
    <s v="Composer; Lutenist; Nobleman"/>
    <x v="0"/>
    <s v="Italian"/>
    <m/>
    <m/>
    <m/>
    <m/>
    <m/>
    <m/>
    <m/>
    <m/>
    <m/>
    <m/>
    <s v="Carlo, Gesualdo"/>
    <s v="Gesualdo, Carlo"/>
    <s v="N"/>
    <m/>
  </r>
  <r>
    <s v="P-GETTIER|EDMUND"/>
    <s v="Edmund"/>
    <s v="Gettier"/>
    <m/>
    <s v="Philosopher"/>
    <x v="0"/>
    <s v="American"/>
    <m/>
    <m/>
    <m/>
    <m/>
    <m/>
    <m/>
    <m/>
    <m/>
    <m/>
    <m/>
    <s v="Edmund, Gettier"/>
    <s v="Gettier, Edmund"/>
    <s v="N"/>
    <m/>
  </r>
  <r>
    <s v="P-GHATAK|RITWIK"/>
    <s v="Ritwik"/>
    <s v="Ghatak"/>
    <m/>
    <s v="Film Director, Screenwriter"/>
    <x v="0"/>
    <s v="Bengali"/>
    <m/>
    <m/>
    <m/>
    <m/>
    <m/>
    <m/>
    <m/>
    <m/>
    <m/>
    <m/>
    <s v="Ritwik, Ghatak"/>
    <s v="Ghatak, Ritwik"/>
    <s v="N"/>
    <m/>
  </r>
  <r>
    <s v="P-GHELDERODE|MICHEL DE"/>
    <s v="Michel de"/>
    <s v="Ghelderode"/>
    <s v="Adhémar Adolphe Louis Martens"/>
    <s v="Dramatist; Short Story Writer; Poet; Essayist; Archivist"/>
    <x v="0"/>
    <s v="Belgian"/>
    <n v="3"/>
    <s v="April"/>
    <n v="1898"/>
    <m/>
    <m/>
    <n v="1"/>
    <s v="April"/>
    <n v="1962"/>
    <m/>
    <m/>
    <s v="Michel de, Ghelderode"/>
    <s v="Ghelderode, Michel de"/>
    <s v="N"/>
    <m/>
  </r>
  <r>
    <s v="P-GIACOMETTI|ALBERTO"/>
    <s v="Alberto"/>
    <s v="Giacometti"/>
    <m/>
    <s v="Sculptor, Painter"/>
    <x v="0"/>
    <s v="Swiss"/>
    <m/>
    <m/>
    <m/>
    <m/>
    <m/>
    <m/>
    <m/>
    <m/>
    <m/>
    <m/>
    <s v="Alberto, Giacometti"/>
    <s v="Giacometti, Alberto"/>
    <s v="N"/>
    <m/>
  </r>
  <r>
    <s v="P-|GIAMBOLOGNA"/>
    <s v="Giambologna"/>
    <m/>
    <s v="Jean Boulogne"/>
    <s v="Sculptor"/>
    <x v="0"/>
    <s v="Flemish; Italian"/>
    <m/>
    <m/>
    <m/>
    <m/>
    <m/>
    <m/>
    <m/>
    <m/>
    <m/>
    <m/>
    <s v="Giambologna"/>
    <s v="Giambologna"/>
    <s v="N"/>
    <m/>
  </r>
  <r>
    <s v="P-GIBBON|EDWARD"/>
    <s v="Edward"/>
    <s v="Gibbon"/>
    <m/>
    <s v="Historian"/>
    <x v="0"/>
    <s v="English"/>
    <m/>
    <m/>
    <m/>
    <m/>
    <m/>
    <m/>
    <m/>
    <m/>
    <m/>
    <m/>
    <s v="Edward, Gibbon"/>
    <s v="Gibbon, Edward"/>
    <s v="N"/>
    <m/>
  </r>
  <r>
    <s v="P-GIBBONS|ORLANDO"/>
    <s v="Orlando"/>
    <s v="Gibbons"/>
    <s v="Orlando Gibbons"/>
    <s v="Composer; Organist"/>
    <x v="0"/>
    <s v="English"/>
    <m/>
    <m/>
    <m/>
    <m/>
    <m/>
    <m/>
    <m/>
    <m/>
    <m/>
    <m/>
    <s v="Orlando, Gibbons"/>
    <s v="Gibbons, Orlando"/>
    <s v="N"/>
    <m/>
  </r>
  <r>
    <s v="P-GIBRAN|KAHLIL"/>
    <s v="Kahlil"/>
    <s v="Gibran"/>
    <m/>
    <s v="Poet, Visual Artist, Philosopher"/>
    <x v="0"/>
    <s v="Lebanese; American"/>
    <m/>
    <m/>
    <m/>
    <m/>
    <m/>
    <m/>
    <m/>
    <m/>
    <m/>
    <m/>
    <s v="Kahlil, Gibran"/>
    <s v="Gibran, Kahlil"/>
    <s v="N"/>
    <m/>
  </r>
  <r>
    <s v="P-GIBSON|JAMES J."/>
    <s v="James J."/>
    <s v="Gibson"/>
    <m/>
    <s v="Psychologist"/>
    <x v="0"/>
    <s v="American"/>
    <m/>
    <m/>
    <m/>
    <m/>
    <m/>
    <m/>
    <m/>
    <m/>
    <m/>
    <m/>
    <s v="James J., Gibson"/>
    <s v="Gibson, James J."/>
    <s v="N"/>
    <m/>
  </r>
  <r>
    <s v="P-GIBSON|MICHAEL"/>
    <s v="Michael"/>
    <s v="Gibson"/>
    <m/>
    <s v="Art Critic; Historian; Author"/>
    <x v="0"/>
    <s v="American; French"/>
    <n v="28"/>
    <s v="August"/>
    <n v="1929"/>
    <m/>
    <m/>
    <n v="9"/>
    <s v="June"/>
    <n v="2017"/>
    <m/>
    <m/>
    <s v="Michael, Gibson"/>
    <s v="Gibson, Michael"/>
    <s v="N"/>
    <m/>
  </r>
  <r>
    <s v="P-GIBSON|WILLIAM"/>
    <s v="William"/>
    <s v="Gibson"/>
    <m/>
    <s v="Science Fiction Writer"/>
    <x v="0"/>
    <s v="American; Canadian"/>
    <m/>
    <m/>
    <m/>
    <m/>
    <m/>
    <m/>
    <m/>
    <m/>
    <m/>
    <m/>
    <s v="William, Gibson"/>
    <s v="Gibson, William"/>
    <s v="N"/>
    <m/>
  </r>
  <r>
    <s v="P-GIDE|ANDRÉ"/>
    <s v="André"/>
    <s v="Gide"/>
    <m/>
    <s v="Novelist, Essayist, Dramatist"/>
    <x v="0"/>
    <s v="French"/>
    <m/>
    <m/>
    <m/>
    <m/>
    <m/>
    <m/>
    <m/>
    <m/>
    <m/>
    <m/>
    <s v="André, Gide"/>
    <s v="Gide, André"/>
    <s v="N"/>
    <m/>
  </r>
  <r>
    <s v="P-GIGER|H.R."/>
    <s v="H.R."/>
    <s v="Giger"/>
    <s v="Hans Ruedi Giger"/>
    <s v="Artist; Architectural Conceptualist; Designer"/>
    <x v="0"/>
    <s v="Swiss"/>
    <m/>
    <m/>
    <m/>
    <m/>
    <m/>
    <m/>
    <m/>
    <m/>
    <m/>
    <m/>
    <s v="H.R., Giger"/>
    <s v="Giger, H.R."/>
    <s v="N"/>
    <m/>
  </r>
  <r>
    <s v="P-GIGER|HR"/>
    <s v="HR"/>
    <s v="Giger"/>
    <s v="Hans Ruedi Giger"/>
    <s v="Painter, Sculptor, Set Designer"/>
    <x v="0"/>
    <s v="Swiss"/>
    <m/>
    <m/>
    <m/>
    <m/>
    <m/>
    <m/>
    <m/>
    <m/>
    <m/>
    <m/>
    <s v="HR, Giger"/>
    <s v="Giger, HR"/>
    <s v="N"/>
    <m/>
  </r>
  <r>
    <s v="P-GILLIAM|TERRY"/>
    <s v="Terry"/>
    <s v="Gilliam"/>
    <m/>
    <s v="Film Director, Screenwriter, Animator"/>
    <x v="0"/>
    <s v="British; American"/>
    <m/>
    <m/>
    <m/>
    <m/>
    <m/>
    <m/>
    <m/>
    <m/>
    <m/>
    <m/>
    <s v="Terry, Gilliam"/>
    <s v="Gilliam, Terry"/>
    <s v="N"/>
    <m/>
  </r>
  <r>
    <s v="P-GILLIGAN|CAROL"/>
    <s v="Carol"/>
    <s v="Gilligan"/>
    <m/>
    <s v="Psychologist; Feminist"/>
    <x v="1"/>
    <s v="American"/>
    <m/>
    <m/>
    <m/>
    <m/>
    <m/>
    <m/>
    <m/>
    <m/>
    <m/>
    <m/>
    <s v="Carol, Gilligan"/>
    <s v="Gilligan, Carol"/>
    <s v="N"/>
    <m/>
  </r>
  <r>
    <s v="P-GILMAN|CHARLOTTE PERKINS"/>
    <s v="Charlotte Perkins"/>
    <s v="Gilman"/>
    <m/>
    <s v="Writer; Feminist"/>
    <x v="1"/>
    <s v="American"/>
    <m/>
    <m/>
    <m/>
    <m/>
    <m/>
    <m/>
    <m/>
    <m/>
    <m/>
    <m/>
    <s v="Charlotte Perkins, Gilman"/>
    <s v="Gilman, Charlotte Perkins"/>
    <s v="N"/>
    <m/>
  </r>
  <r>
    <s v="P-GINSBERG|ALLEN"/>
    <s v="Allen"/>
    <s v="Ginsberg"/>
    <m/>
    <s v="Poet; Philosopher"/>
    <x v="0"/>
    <s v="American"/>
    <m/>
    <m/>
    <m/>
    <m/>
    <m/>
    <m/>
    <m/>
    <m/>
    <m/>
    <m/>
    <s v="Allen, Ginsberg"/>
    <s v="Ginsberg, Allen"/>
    <s v="N"/>
    <m/>
  </r>
  <r>
    <s v="P-GINZBURG|NATALIA"/>
    <s v="Natalia"/>
    <s v="Ginzburg"/>
    <m/>
    <s v="Novelist, Essayist, Playwright"/>
    <x v="1"/>
    <s v="Italian"/>
    <m/>
    <m/>
    <m/>
    <m/>
    <m/>
    <m/>
    <m/>
    <m/>
    <m/>
    <m/>
    <s v="Natalia, Ginzburg"/>
    <s v="Ginzburg, Natalia"/>
    <s v="N"/>
    <m/>
  </r>
  <r>
    <s v="P-|GIORGIONE"/>
    <s v="Giorgione"/>
    <m/>
    <s v="Giorgio Barbarelli da Castelfranco"/>
    <s v="Painter"/>
    <x v="0"/>
    <s v="Italian"/>
    <m/>
    <m/>
    <m/>
    <m/>
    <m/>
    <m/>
    <m/>
    <m/>
    <m/>
    <m/>
    <s v="Giorgione"/>
    <s v="Giorgione"/>
    <s v="N"/>
    <m/>
  </r>
  <r>
    <s v="P-|GIOTTO"/>
    <s v="Giotto"/>
    <m/>
    <s v="Giotto di Bondone"/>
    <s v="Painter, Architect"/>
    <x v="0"/>
    <s v="Italian"/>
    <m/>
    <m/>
    <m/>
    <m/>
    <m/>
    <m/>
    <m/>
    <m/>
    <m/>
    <m/>
    <s v="Giotto"/>
    <s v="Giotto"/>
    <s v="N"/>
    <m/>
  </r>
  <r>
    <s v="P-GIRA|MICHAEL"/>
    <s v="Michael"/>
    <s v="Gira"/>
    <s v="Michael Rolfe Gira"/>
    <s v="Singer-songwriter; Musician; Composer; Author; Artist; Producer"/>
    <x v="0"/>
    <s v="American"/>
    <n v="19"/>
    <s v="February"/>
    <n v="1954"/>
    <m/>
    <m/>
    <m/>
    <m/>
    <m/>
    <m/>
    <m/>
    <s v="Michael, Gira"/>
    <s v="Gira, Michael"/>
    <s v="N"/>
    <m/>
  </r>
  <r>
    <s v="P-GLADWELL|MALCOLM"/>
    <s v="Malcolm"/>
    <s v="Gladwell"/>
    <m/>
    <s v="Journalist; Author; Speaker"/>
    <x v="0"/>
    <s v="Canadian; British"/>
    <n v="3"/>
    <s v="September"/>
    <n v="1963"/>
    <m/>
    <m/>
    <m/>
    <m/>
    <m/>
    <m/>
    <m/>
    <s v="Malcolm, Gladwell"/>
    <s v="Gladwell, Malcolm"/>
    <s v="N"/>
    <m/>
  </r>
  <r>
    <s v="P-GLUCK|CHRISTOPH WILLIBALD"/>
    <s v="Christoph Willibald"/>
    <s v="Gluck"/>
    <s v="Christoph Willibald Gluck"/>
    <s v="Composer; Reformer of Opera"/>
    <x v="0"/>
    <s v="German"/>
    <m/>
    <m/>
    <m/>
    <m/>
    <m/>
    <m/>
    <m/>
    <m/>
    <m/>
    <m/>
    <s v="Christoph Willibald, Gluck"/>
    <s v="Gluck, Christoph Willibald"/>
    <s v="N"/>
    <m/>
  </r>
  <r>
    <s v="P-GLÜCK|LOUISE"/>
    <s v="Louise"/>
    <s v="Glück"/>
    <m/>
    <s v="Poet"/>
    <x v="1"/>
    <s v="American"/>
    <m/>
    <m/>
    <m/>
    <m/>
    <m/>
    <m/>
    <m/>
    <m/>
    <m/>
    <m/>
    <s v="Louise, Glück"/>
    <s v="Glück, Louise"/>
    <s v="N"/>
    <m/>
  </r>
  <r>
    <s v="P-GLUKHOVSKY|DMITRY"/>
    <s v="Dmitry"/>
    <s v="Glukhovsky"/>
    <m/>
    <s v="Novelist, Journalist"/>
    <x v="0"/>
    <s v="Russian"/>
    <m/>
    <m/>
    <m/>
    <m/>
    <m/>
    <m/>
    <m/>
    <m/>
    <m/>
    <m/>
    <s v="Dmitry, Glukhovsky"/>
    <s v="Glukhovsky, Dmitry"/>
    <s v="N"/>
    <m/>
  </r>
  <r>
    <s v="P-GODARD|JEAN-LUC"/>
    <s v="Jean-Luc"/>
    <s v="Godard"/>
    <m/>
    <s v="Film Director, Film Critic"/>
    <x v="0"/>
    <s v="French; Swiss"/>
    <m/>
    <m/>
    <m/>
    <m/>
    <m/>
    <m/>
    <m/>
    <m/>
    <m/>
    <m/>
    <s v="Jean-Luc, Godard"/>
    <s v="Godard, Jean-Luc"/>
    <s v="N"/>
    <m/>
  </r>
  <r>
    <s v="P-GODWIN|WILLIAM"/>
    <s v="William"/>
    <s v="Godwin"/>
    <m/>
    <s v="Political Philosopher, Novelist"/>
    <x v="0"/>
    <s v="British"/>
    <m/>
    <m/>
    <m/>
    <m/>
    <m/>
    <m/>
    <m/>
    <m/>
    <m/>
    <m/>
    <s v="William, Godwin"/>
    <s v="Godwin, William"/>
    <s v="N"/>
    <m/>
  </r>
  <r>
    <s v="P-GOETHE|JOHANN WOLFGANG VON"/>
    <s v="Johann Wolfgang von"/>
    <s v="Goethe"/>
    <m/>
    <s v="Poet, Novelist, Playwright, Scientist"/>
    <x v="0"/>
    <s v="German"/>
    <m/>
    <m/>
    <m/>
    <m/>
    <m/>
    <m/>
    <m/>
    <m/>
    <m/>
    <m/>
    <s v="Johann Wolfgang von, Goethe"/>
    <s v="Goethe, Johann Wolfgang von"/>
    <s v="N"/>
    <m/>
  </r>
  <r>
    <s v="P-GOGOL|NIKOLAI"/>
    <s v="Nikolai"/>
    <s v="Gogol"/>
    <m/>
    <s v="Novelist, Dramatist, Short Story Writer"/>
    <x v="0"/>
    <s v="Russian"/>
    <m/>
    <m/>
    <m/>
    <m/>
    <m/>
    <m/>
    <m/>
    <m/>
    <m/>
    <m/>
    <s v="Nikolai, Gogol"/>
    <s v="Gogol, Nikolai"/>
    <s v="N"/>
    <m/>
  </r>
  <r>
    <s v="P-GOLDEN|REUEL"/>
    <s v="Reuel"/>
    <s v="Golden"/>
    <m/>
    <s v="Editor; Author; Curator (Photography)"/>
    <x v="0"/>
    <s v="British"/>
    <m/>
    <m/>
    <n v="1963"/>
    <m/>
    <m/>
    <m/>
    <m/>
    <m/>
    <m/>
    <m/>
    <s v="Reuel, Golden"/>
    <s v="Golden, Reuel"/>
    <s v="N"/>
    <m/>
  </r>
  <r>
    <s v="P-GOLDING|WILLIAM"/>
    <s v="William"/>
    <s v="Golding"/>
    <m/>
    <s v="Novelist, Playwright, Poet"/>
    <x v="0"/>
    <s v="British"/>
    <m/>
    <m/>
    <m/>
    <m/>
    <m/>
    <m/>
    <m/>
    <m/>
    <m/>
    <m/>
    <s v="William, Golding"/>
    <s v="Golding, William"/>
    <s v="N"/>
    <m/>
  </r>
  <r>
    <s v="P-GOLDONI|CARLO"/>
    <s v="Carlo"/>
    <s v="Goldoni"/>
    <m/>
    <s v="Playwright; Librettist; Memoirist"/>
    <x v="0"/>
    <s v="Italian (Venetian)"/>
    <n v="25"/>
    <s v="February"/>
    <n v="1707"/>
    <m/>
    <m/>
    <n v="6"/>
    <s v="February"/>
    <n v="1793"/>
    <m/>
    <m/>
    <s v="Carlo, Goldoni"/>
    <s v="Goldoni, Carlo"/>
    <s v="N"/>
    <m/>
  </r>
  <r>
    <s v="P-GOLDSMITH|KENNETH"/>
    <s v="Kenneth"/>
    <s v="Goldsmith"/>
    <m/>
    <s v="Poet; Artist; Critic"/>
    <x v="0"/>
    <s v="American"/>
    <n v="1"/>
    <s v="March"/>
    <n v="1961"/>
    <m/>
    <m/>
    <m/>
    <m/>
    <m/>
    <m/>
    <m/>
    <s v="Kenneth, Goldsmith"/>
    <s v="Goldsmith, Kenneth"/>
    <s v="N"/>
    <m/>
  </r>
  <r>
    <s v="P-GOLESTAN|EBRAHIM"/>
    <s v="Ebrahim"/>
    <s v="Golestan"/>
    <m/>
    <s v="Film Director, Writer"/>
    <x v="0"/>
    <s v="Iranian"/>
    <m/>
    <m/>
    <m/>
    <m/>
    <m/>
    <m/>
    <m/>
    <m/>
    <m/>
    <m/>
    <s v="Ebrahim, Golestan"/>
    <s v="Golestan, Ebrahim"/>
    <s v="N"/>
    <m/>
  </r>
  <r>
    <s v="P-GOMBROWICZ|WITOLD"/>
    <s v="Witold"/>
    <s v="Gombrowicz"/>
    <m/>
    <s v="Novelist, Playwright"/>
    <x v="0"/>
    <s v="Polish"/>
    <m/>
    <m/>
    <m/>
    <m/>
    <m/>
    <m/>
    <m/>
    <m/>
    <m/>
    <m/>
    <s v="Witold, Gombrowicz"/>
    <s v="Gombrowicz, Witold"/>
    <s v="N"/>
    <m/>
  </r>
  <r>
    <s v="P-GOMES|MIGUEL"/>
    <s v="Miguel"/>
    <s v="Gomes"/>
    <m/>
    <s v="Film Director, Film Critic"/>
    <x v="0"/>
    <s v="Portuguese"/>
    <m/>
    <m/>
    <m/>
    <m/>
    <m/>
    <m/>
    <m/>
    <m/>
    <m/>
    <m/>
    <s v="Miguel, Gomes"/>
    <s v="Gomes, Miguel"/>
    <s v="N"/>
    <m/>
  </r>
  <r>
    <s v="P-GONCHAROV|IVAN"/>
    <s v="Ivan"/>
    <s v="Goncharov"/>
    <s v="Ivan Alexandrovich Goncharov"/>
    <s v="Novelist"/>
    <x v="0"/>
    <s v="Russian"/>
    <m/>
    <m/>
    <m/>
    <m/>
    <m/>
    <m/>
    <m/>
    <m/>
    <m/>
    <m/>
    <s v="Ivan, Goncharov"/>
    <s v="Goncharov, Ivan"/>
    <s v="N"/>
    <m/>
  </r>
  <r>
    <s v="P-GONCOURT|EDMOND AND JULES DE"/>
    <s v="Edmond and Jules de"/>
    <s v="Goncourt"/>
    <m/>
    <s v="Writers"/>
    <x v="0"/>
    <s v="French"/>
    <m/>
    <m/>
    <m/>
    <m/>
    <m/>
    <m/>
    <m/>
    <m/>
    <m/>
    <m/>
    <s v="Edmond and Jules de, Goncourt"/>
    <s v="Goncourt, Edmond and Jules de"/>
    <s v="N"/>
    <m/>
  </r>
  <r>
    <s v="P-GONZÁLEZ RODRÍGUEZ|SERGIO"/>
    <s v="Sergio"/>
    <s v="González Rodríguez"/>
    <m/>
    <s v="Journalist, Writer"/>
    <x v="0"/>
    <s v="Mexican"/>
    <m/>
    <m/>
    <m/>
    <m/>
    <m/>
    <m/>
    <m/>
    <m/>
    <m/>
    <m/>
    <s v="Sergio, González Rodríguez"/>
    <s v="González Rodríguez, Sergio"/>
    <s v="N"/>
    <m/>
  </r>
  <r>
    <s v="P-GONZÁLEZ|DIONISIO"/>
    <s v="Dionisio"/>
    <s v="González"/>
    <s v="Dionisio González"/>
    <s v="Photographer; Digital Artist; Architectural Conceptualist"/>
    <x v="0"/>
    <s v="Spanish"/>
    <m/>
    <m/>
    <m/>
    <m/>
    <m/>
    <m/>
    <m/>
    <m/>
    <m/>
    <m/>
    <s v="Dionisio, González"/>
    <s v="González, Dionisio"/>
    <s v="N"/>
    <m/>
  </r>
  <r>
    <s v="P-GOODMAN|NELSON"/>
    <s v="Nelson"/>
    <s v="Goodman"/>
    <m/>
    <s v="Philosopher"/>
    <x v="0"/>
    <s v="American"/>
    <m/>
    <m/>
    <m/>
    <m/>
    <m/>
    <m/>
    <m/>
    <m/>
    <m/>
    <m/>
    <s v="Nelson, Goodman"/>
    <s v="Goodman, Nelson"/>
    <s v="N"/>
    <m/>
  </r>
  <r>
    <s v="P-GOODRICK-CLARKE|NICHOLAS"/>
    <s v="Nicholas"/>
    <s v="Goodrick-Clarke"/>
    <m/>
    <s v="Historian; Scholar; Author; Academic (Western Esotericism)"/>
    <x v="0"/>
    <s v="British"/>
    <n v="15"/>
    <s v="January"/>
    <n v="1953"/>
    <m/>
    <m/>
    <n v="29"/>
    <s v="August"/>
    <n v="2012"/>
    <m/>
    <m/>
    <s v="Nicholas, Goodrick-Clarke"/>
    <s v="Goodrick-Clarke, Nicholas"/>
    <s v="N"/>
    <m/>
  </r>
  <r>
    <s v="P-|GORGIAS"/>
    <s v="Gorgias"/>
    <m/>
    <m/>
    <s v="Philosopher, Rhetorician"/>
    <x v="0"/>
    <s v="Greek"/>
    <m/>
    <m/>
    <m/>
    <m/>
    <m/>
    <m/>
    <m/>
    <m/>
    <m/>
    <m/>
    <s v="Gorgias"/>
    <s v="Gorgias"/>
    <s v="N"/>
    <m/>
  </r>
  <r>
    <s v="P-GOSPODINOV|GEORGI"/>
    <s v="Georgi"/>
    <s v="Gospodinov"/>
    <m/>
    <s v="Writer, Poet"/>
    <x v="0"/>
    <s v="Bulgarian"/>
    <m/>
    <m/>
    <m/>
    <m/>
    <m/>
    <m/>
    <m/>
    <m/>
    <m/>
    <m/>
    <s v="Georgi, Gospodinov"/>
    <s v="Gospodinov, Georgi"/>
    <s v="N"/>
    <m/>
  </r>
  <r>
    <s v="P-GOTT|TED"/>
    <s v="Ted"/>
    <s v="Gott"/>
    <m/>
    <s v="Curator; Art Historian"/>
    <x v="0"/>
    <s v="Australian"/>
    <m/>
    <m/>
    <m/>
    <m/>
    <m/>
    <m/>
    <m/>
    <m/>
    <m/>
    <m/>
    <s v="Ted, Gott"/>
    <s v="Gott, Ted"/>
    <s v="N"/>
    <m/>
  </r>
  <r>
    <s v="P-GOTTHELF|JEREMIAS"/>
    <s v="Jeremias"/>
    <s v="Gotthelf"/>
    <s v="Albert Bitzius"/>
    <s v="Novelist, Pastor"/>
    <x v="0"/>
    <s v="Swiss"/>
    <m/>
    <m/>
    <m/>
    <m/>
    <m/>
    <m/>
    <m/>
    <m/>
    <m/>
    <m/>
    <s v="Jeremias, Gotthelf"/>
    <s v="Gotthelf, Jeremias"/>
    <s v="N"/>
    <m/>
  </r>
  <r>
    <s v="P-GOULD|STEPHEN JAY"/>
    <s v="Stephen Jay"/>
    <s v="Gould"/>
    <m/>
    <s v="Paleontologist; Evolutionary Biologist"/>
    <x v="0"/>
    <s v="American"/>
    <m/>
    <m/>
    <m/>
    <m/>
    <m/>
    <m/>
    <m/>
    <m/>
    <m/>
    <m/>
    <s v="Stephen Jay, Gould"/>
    <s v="Gould, Stephen Jay"/>
    <s v="N"/>
    <m/>
  </r>
  <r>
    <s v="P-GOYA|FRANCISCO"/>
    <s v="Francisco"/>
    <s v="Goya"/>
    <s v="Francisco José de Goya y Lucientes"/>
    <s v="Painter, Printmaker"/>
    <x v="0"/>
    <s v="Spanish"/>
    <m/>
    <m/>
    <m/>
    <m/>
    <m/>
    <m/>
    <m/>
    <m/>
    <m/>
    <m/>
    <s v="Francisco, Goya"/>
    <s v="Goya, Francisco"/>
    <s v="N"/>
    <m/>
  </r>
  <r>
    <s v="P-GRABIŃSKI|STEFAN"/>
    <s v="Stefan"/>
    <s v="Grabiński"/>
    <m/>
    <s v="Writer; Horror Fiction Author"/>
    <x v="0"/>
    <s v="Polish"/>
    <n v="26"/>
    <s v="February"/>
    <n v="1887"/>
    <m/>
    <m/>
    <n v="12"/>
    <s v="November"/>
    <n v="1936"/>
    <m/>
    <m/>
    <s v="Stefan, Grabiński"/>
    <s v="Grabiński, Stefan"/>
    <s v="N"/>
    <m/>
  </r>
  <r>
    <s v="P-GRACQ|JULIEN"/>
    <s v="Julien"/>
    <s v="Gracq"/>
    <s v="Louis Poirier"/>
    <s v="Writer"/>
    <x v="0"/>
    <s v="French"/>
    <m/>
    <m/>
    <m/>
    <m/>
    <m/>
    <m/>
    <m/>
    <m/>
    <m/>
    <m/>
    <s v="Julien, Gracq"/>
    <s v="Gracq, Julien"/>
    <s v="N"/>
    <m/>
  </r>
  <r>
    <s v="P-GRAEBER|DAVID"/>
    <s v="David"/>
    <s v="Graeber"/>
    <s v="David Rolfe Graeber"/>
    <s v="Anthropologist; Activist; Anarchist; Author; Academic"/>
    <x v="0"/>
    <s v="American"/>
    <n v="12"/>
    <s v="February"/>
    <n v="1961"/>
    <m/>
    <m/>
    <n v="2"/>
    <s v="September"/>
    <n v="2020"/>
    <m/>
    <m/>
    <s v="David, Graeber"/>
    <s v="Graeber, David"/>
    <s v="N"/>
    <m/>
  </r>
  <r>
    <s v="P-GRAF VON COURTEN|ANGELO"/>
    <s v="Angelo"/>
    <s v="Graf von Courten"/>
    <m/>
    <s v="Painter"/>
    <x v="0"/>
    <s v="Swiss"/>
    <m/>
    <m/>
    <m/>
    <m/>
    <m/>
    <m/>
    <m/>
    <m/>
    <m/>
    <m/>
    <s v="Angelo, Graf von Courten"/>
    <s v="Graf von Courten, Angelo"/>
    <s v="N"/>
    <m/>
  </r>
  <r>
    <s v="P-GRAHAM|A.C."/>
    <s v="A.C."/>
    <s v="Graham"/>
    <s v="Angus Charles Graham"/>
    <s v="Sinologist, Linguist, Philosopher"/>
    <x v="0"/>
    <s v="British"/>
    <m/>
    <m/>
    <m/>
    <m/>
    <m/>
    <m/>
    <m/>
    <m/>
    <m/>
    <m/>
    <s v="A.C., Graham"/>
    <s v="Graham, A.C."/>
    <s v="N"/>
    <m/>
  </r>
  <r>
    <s v="P-GRAHAM|MARTHA"/>
    <s v="Martha"/>
    <s v="Graham"/>
    <s v="Martha Graham"/>
    <s v="Dancer; Choreographer; Teacher"/>
    <x v="1"/>
    <s v="American"/>
    <m/>
    <m/>
    <m/>
    <m/>
    <m/>
    <m/>
    <m/>
    <m/>
    <m/>
    <m/>
    <s v="Martha, Graham"/>
    <s v="Graham, Martha"/>
    <s v="N"/>
    <m/>
  </r>
  <r>
    <s v="P-GRAHAM-DIXON|ANDREW"/>
    <s v="Andrew"/>
    <s v="Graham-Dixon"/>
    <m/>
    <s v="Art Historian, Critic"/>
    <x v="0"/>
    <s v="British"/>
    <m/>
    <m/>
    <m/>
    <m/>
    <m/>
    <m/>
    <m/>
    <m/>
    <m/>
    <m/>
    <s v="Andrew, Graham-Dixon"/>
    <s v="Graham-Dixon, Andrew"/>
    <s v="N"/>
    <m/>
  </r>
  <r>
    <s v="P-GRAMSCI|ANTONIO"/>
    <s v="Antonio"/>
    <s v="Gramsci"/>
    <m/>
    <s v="Philosopher, Political Theorist"/>
    <x v="0"/>
    <s v="Italian"/>
    <m/>
    <m/>
    <m/>
    <m/>
    <m/>
    <m/>
    <m/>
    <m/>
    <m/>
    <m/>
    <s v="Antonio, Gramsci"/>
    <s v="Gramsci, Antonio"/>
    <s v="N"/>
    <m/>
  </r>
  <r>
    <s v="P-GRASS|GÜNTER"/>
    <s v="Günter"/>
    <s v="Grass"/>
    <m/>
    <s v="Novelist, Poet, Playwright"/>
    <x v="0"/>
    <s v="German"/>
    <m/>
    <m/>
    <m/>
    <m/>
    <m/>
    <m/>
    <m/>
    <m/>
    <m/>
    <m/>
    <s v="Günter, Grass"/>
    <s v="Grass, Günter"/>
    <s v="N"/>
    <m/>
  </r>
  <r>
    <s v="P-GRAVES|ROBERT"/>
    <s v="Robert"/>
    <s v="Graves"/>
    <s v="Robert von Ranke Graves"/>
    <s v="Poet, Scholar"/>
    <x v="0"/>
    <s v="British"/>
    <m/>
    <m/>
    <m/>
    <m/>
    <m/>
    <m/>
    <m/>
    <m/>
    <m/>
    <m/>
    <s v="Robert, Graves"/>
    <s v="Graves, Robert"/>
    <s v="N"/>
    <m/>
  </r>
  <r>
    <s v="P-GRAY|ALASDAIR"/>
    <s v="Alasdair"/>
    <s v="Gray"/>
    <m/>
    <s v="Novelist; Artist; Playwright"/>
    <x v="0"/>
    <s v="Scottish"/>
    <m/>
    <m/>
    <m/>
    <m/>
    <m/>
    <m/>
    <m/>
    <m/>
    <m/>
    <m/>
    <s v="Alasdair, Gray"/>
    <s v="Gray, Alasdair"/>
    <s v="N"/>
    <m/>
  </r>
  <r>
    <s v="P-GRAY|JOHN"/>
    <s v="John"/>
    <s v="Gray"/>
    <m/>
    <s v="Political Philosopher; Author"/>
    <x v="0"/>
    <s v="English"/>
    <n v="17"/>
    <s v="April"/>
    <n v="1948"/>
    <m/>
    <m/>
    <m/>
    <m/>
    <m/>
    <m/>
    <m/>
    <s v="John, Gray"/>
    <s v="Gray, John"/>
    <s v="N"/>
    <m/>
  </r>
  <r>
    <s v="P-GRECO|EL"/>
    <s v="El"/>
    <s v="Greco"/>
    <s v="Doménikos Theotokópoulos"/>
    <s v="Painter, Sculptor, Architect"/>
    <x v="0"/>
    <s v="Greek; Spanish"/>
    <m/>
    <m/>
    <m/>
    <m/>
    <m/>
    <m/>
    <m/>
    <m/>
    <m/>
    <m/>
    <s v="El, Greco"/>
    <s v="Greco, El"/>
    <s v="N"/>
    <m/>
  </r>
  <r>
    <s v="P-GREENE|STANLEY"/>
    <s v="Stanley"/>
    <s v="Greene"/>
    <m/>
    <s v="Photojournalist; War Photographer"/>
    <x v="0"/>
    <s v="American"/>
    <n v="14"/>
    <s v="February"/>
    <n v="1949"/>
    <m/>
    <m/>
    <n v="19"/>
    <s v="May"/>
    <n v="2017"/>
    <m/>
    <m/>
    <s v="Stanley, Greene"/>
    <s v="Greene, Stanley"/>
    <s v="N"/>
    <m/>
  </r>
  <r>
    <s v="P-GREINER|OTTO"/>
    <s v="Otto"/>
    <s v="Greiner"/>
    <m/>
    <s v="Painter, Printmaker"/>
    <x v="0"/>
    <s v="German"/>
    <m/>
    <m/>
    <m/>
    <m/>
    <m/>
    <m/>
    <m/>
    <m/>
    <m/>
    <m/>
    <s v="Otto, Greiner"/>
    <s v="Greiner, Otto"/>
    <s v="N"/>
    <m/>
  </r>
  <r>
    <s v="P-GRIFFITHS|DAVID J."/>
    <s v="David J."/>
    <s v="Griffiths"/>
    <m/>
    <s v="Physicist; Author"/>
    <x v="0"/>
    <s v="American"/>
    <m/>
    <m/>
    <m/>
    <m/>
    <m/>
    <m/>
    <m/>
    <m/>
    <m/>
    <m/>
    <s v="David J., Griffiths"/>
    <s v="Griffiths, David J."/>
    <s v="N"/>
    <m/>
  </r>
  <r>
    <s v="P-GRIFFITHS|PHILIP JONES"/>
    <s v="Philip Jones"/>
    <s v="Griffiths"/>
    <m/>
    <s v="Photojournalist; War Photographer"/>
    <x v="0"/>
    <s v="Welsh"/>
    <n v="18"/>
    <s v="February"/>
    <n v="1936"/>
    <m/>
    <m/>
    <n v="19"/>
    <s v="March"/>
    <n v="2008"/>
    <m/>
    <m/>
    <s v="Philip Jones, Griffiths"/>
    <s v="Griffiths, Philip Jones"/>
    <s v="N"/>
    <m/>
  </r>
  <r>
    <s v="P-|GRIMM BROTHERS"/>
    <s v="Grimm Brothers"/>
    <m/>
    <s v="Jacob and Wilhelm Grimm"/>
    <s v="Folklorists, Linguists"/>
    <x v="0"/>
    <s v="German"/>
    <m/>
    <m/>
    <m/>
    <m/>
    <m/>
    <m/>
    <m/>
    <m/>
    <m/>
    <m/>
    <s v="Grimm Brothers"/>
    <s v="Grimm Brothers"/>
    <s v="N"/>
    <m/>
  </r>
  <r>
    <s v="P-GRIMMELSHAUSEN|HANS JAKOB CHRISTOFFEL VON"/>
    <s v="Hans Jakob Christoffel von"/>
    <s v="Grimmelshausen"/>
    <m/>
    <s v="Writer"/>
    <x v="0"/>
    <s v="German"/>
    <n v="17"/>
    <s v="March"/>
    <s v="1621/1622"/>
    <m/>
    <m/>
    <n v="17"/>
    <s v="August"/>
    <n v="1676"/>
    <m/>
    <m/>
    <s v="Hans Jakob Christoffel von, Grimmelshausen"/>
    <s v="Grimmelshausen, Hans Jakob Christoffel von"/>
    <s v="N"/>
    <m/>
  </r>
  <r>
    <s v="P-GRISEBACH|VALESKA"/>
    <s v="Valeska"/>
    <s v="Grisebach"/>
    <m/>
    <s v="Film Director, Screenwriter"/>
    <x v="1"/>
    <s v="German"/>
    <m/>
    <m/>
    <m/>
    <m/>
    <m/>
    <m/>
    <m/>
    <m/>
    <m/>
    <m/>
    <s v="Valeska, Grisebach"/>
    <s v="Grisebach, Valeska"/>
    <s v="N"/>
    <m/>
  </r>
  <r>
    <s v="P-GRISEY|GÉRARD"/>
    <s v="Gérard"/>
    <s v="Grisey"/>
    <s v="Gérard Grisey"/>
    <s v="Composer; Spectralist"/>
    <x v="0"/>
    <s v="French"/>
    <m/>
    <m/>
    <m/>
    <m/>
    <m/>
    <m/>
    <m/>
    <m/>
    <m/>
    <m/>
    <s v="Gérard, Grisey"/>
    <s v="Grisey, Gérard"/>
    <s v="N"/>
    <m/>
  </r>
  <r>
    <s v="P-GROF|STANISLAV"/>
    <s v="Stanislav"/>
    <s v="Grof"/>
    <m/>
    <s v="Psychiatrist, Writer"/>
    <x v="0"/>
    <s v="Czech; American"/>
    <m/>
    <m/>
    <m/>
    <m/>
    <m/>
    <m/>
    <m/>
    <m/>
    <m/>
    <m/>
    <s v="Stanislav, Grof"/>
    <s v="Grof, Stanislav"/>
    <s v="N"/>
    <m/>
  </r>
  <r>
    <s v="P-GROSSMAN|VASILY"/>
    <s v="Vasily"/>
    <s v="Grossman"/>
    <m/>
    <s v="Novelist, Journalist"/>
    <x v="0"/>
    <s v="Soviet"/>
    <m/>
    <m/>
    <m/>
    <m/>
    <m/>
    <m/>
    <m/>
    <m/>
    <m/>
    <m/>
    <s v="Vasily, Grossman"/>
    <s v="Grossman, Vasily"/>
    <s v="N"/>
    <m/>
  </r>
  <r>
    <s v="P-GRÜNEWALD|MATTHIAS"/>
    <s v="Matthias"/>
    <s v="Grünewald"/>
    <s v="Mathis Gothart Nithart"/>
    <s v="Painter"/>
    <x v="0"/>
    <s v="German"/>
    <m/>
    <m/>
    <m/>
    <m/>
    <m/>
    <m/>
    <m/>
    <m/>
    <m/>
    <m/>
    <s v="Matthias, Grünewald"/>
    <s v="Grünewald, Matthias"/>
    <s v="N"/>
    <m/>
  </r>
  <r>
    <s v="P-GUADAGNINO|LUCA"/>
    <s v="Luca"/>
    <s v="Guadagnino"/>
    <m/>
    <s v="Film Director, Producer"/>
    <x v="0"/>
    <s v="Italian"/>
    <m/>
    <m/>
    <m/>
    <m/>
    <m/>
    <m/>
    <m/>
    <m/>
    <m/>
    <m/>
    <s v="Luca, Guadagnino"/>
    <s v="Guadagnino, Luca"/>
    <s v="N"/>
    <m/>
  </r>
  <r>
    <s v="P-GUATTARI|FÉLIX"/>
    <s v="Félix"/>
    <s v="Guattari"/>
    <s v="Pierre-Félix Guattari"/>
    <s v="Psychoanalyst; Political Philosopher; Semiotician; Social Activist"/>
    <x v="0"/>
    <s v="French"/>
    <n v="30"/>
    <s v="March"/>
    <n v="1930"/>
    <m/>
    <m/>
    <n v="29"/>
    <s v="August"/>
    <n v="1992"/>
    <m/>
    <m/>
    <s v="Félix, Guattari"/>
    <s v="Guattari, Félix"/>
    <s v="N"/>
    <m/>
  </r>
  <r>
    <s v="P-GUBAIDULINA|SOFIA"/>
    <s v="Sofia"/>
    <s v="Gubaidulina"/>
    <s v="Sofia Asgatovna Gubaidulina"/>
    <s v="Composer"/>
    <x v="1"/>
    <s v="Russian; German"/>
    <m/>
    <m/>
    <m/>
    <m/>
    <m/>
    <m/>
    <m/>
    <m/>
    <m/>
    <m/>
    <s v="Sofia, Gubaidulina"/>
    <s v="Gubaidulina, Sofia"/>
    <s v="N"/>
    <m/>
  </r>
  <r>
    <s v="P-GUÉNON|RENÉ"/>
    <s v="René"/>
    <s v="Guénon"/>
    <m/>
    <s v="Metaphysician, Traditionalist"/>
    <x v="0"/>
    <s v="French"/>
    <m/>
    <m/>
    <m/>
    <m/>
    <m/>
    <m/>
    <m/>
    <m/>
    <m/>
    <m/>
    <s v="René, Guénon"/>
    <s v="Guénon, René"/>
    <s v="N"/>
    <m/>
  </r>
  <r>
    <s v="P-GUÉRIN|RAYMOND"/>
    <s v="Raymond"/>
    <s v="Guérin"/>
    <m/>
    <s v="Author"/>
    <x v="0"/>
    <s v="French"/>
    <n v="2"/>
    <s v="August"/>
    <n v="1905"/>
    <m/>
    <m/>
    <n v="12"/>
    <s v="September"/>
    <n v="1955"/>
    <m/>
    <m/>
    <s v="Raymond, Guérin"/>
    <s v="Guérin, Raymond"/>
    <s v="N"/>
    <m/>
  </r>
  <r>
    <s v="P-GUERRERO|FRANCISCO"/>
    <s v="Francisco"/>
    <s v="Guerrero"/>
    <s v="Francisco Guerrero"/>
    <s v="Composer"/>
    <x v="0"/>
    <s v="Spanish"/>
    <m/>
    <m/>
    <m/>
    <m/>
    <m/>
    <m/>
    <m/>
    <m/>
    <m/>
    <m/>
    <s v="Francisco, Guerrero"/>
    <s v="Guerrero, Francisco"/>
    <s v="N"/>
    <m/>
  </r>
  <r>
    <s v="P-GUILLEM|SYLVIE"/>
    <s v="Sylvie"/>
    <s v="Guillem"/>
    <s v="Sylvie Guillem"/>
    <s v="Ballet Dancer"/>
    <x v="1"/>
    <s v="French"/>
    <m/>
    <m/>
    <m/>
    <m/>
    <m/>
    <m/>
    <m/>
    <m/>
    <m/>
    <m/>
    <s v="Sylvie, Guillem"/>
    <s v="Guillem, Sylvie"/>
    <s v="N"/>
    <m/>
  </r>
  <r>
    <s v="P-GUIMARÃES ROSA|JOÃO"/>
    <s v="João"/>
    <s v="Guimarães Rosa"/>
    <m/>
    <s v="Novelist, Short Story Writer"/>
    <x v="0"/>
    <s v="Brazilian"/>
    <m/>
    <m/>
    <m/>
    <m/>
    <m/>
    <m/>
    <m/>
    <m/>
    <m/>
    <m/>
    <s v="João, Guimarães Rosa"/>
    <s v="Guimarães Rosa, João"/>
    <s v="N"/>
    <m/>
  </r>
  <r>
    <s v="P-GURDJIEFF|G.I."/>
    <s v="G.I."/>
    <s v="Gurdjieff"/>
    <s v="George Ivanovich Gurdjieff"/>
    <s v="Mystic, Spiritual Teacher"/>
    <x v="0"/>
    <s v="Armenian; Greek"/>
    <m/>
    <m/>
    <m/>
    <m/>
    <m/>
    <m/>
    <m/>
    <m/>
    <m/>
    <m/>
    <s v="G.I., Gurdjieff"/>
    <s v="Gurdjieff, G.I."/>
    <s v="N"/>
    <m/>
  </r>
  <r>
    <s v="P-GUSTAVSSON|MATILDA"/>
    <s v="Matilda"/>
    <s v="Gustavsson"/>
    <m/>
    <s v="Journalist"/>
    <x v="1"/>
    <s v="Swedish"/>
    <m/>
    <m/>
    <m/>
    <m/>
    <m/>
    <m/>
    <m/>
    <m/>
    <m/>
    <m/>
    <s v="Matilda, Gustavsson"/>
    <s v="Gustavsson, Matilda"/>
    <s v="N"/>
    <m/>
  </r>
  <r>
    <s v="P-GUTIÉRREZ SOLANA|JOSÉ"/>
    <s v="José"/>
    <s v="Gutiérrez Solana"/>
    <m/>
    <s v="Painter"/>
    <x v="0"/>
    <s v="Spanish"/>
    <m/>
    <m/>
    <m/>
    <m/>
    <m/>
    <m/>
    <m/>
    <m/>
    <m/>
    <m/>
    <s v="José, Gutiérrez Solana"/>
    <s v="Gutiérrez Solana, José"/>
    <s v="N"/>
    <m/>
  </r>
  <r>
    <s v="P-GUYOTAT|PIERRE"/>
    <s v="Pierre"/>
    <s v="Guyotat"/>
    <m/>
    <s v="Writer"/>
    <x v="0"/>
    <s v="French"/>
    <m/>
    <m/>
    <m/>
    <m/>
    <m/>
    <m/>
    <m/>
    <m/>
    <m/>
    <m/>
    <s v="Pierre, Guyotat"/>
    <s v="Guyotat, Pierre"/>
    <s v="N"/>
    <m/>
  </r>
  <r>
    <s v="P-GYSIN|BRION"/>
    <s v="Brion"/>
    <s v="Gysin"/>
    <m/>
    <s v="Painter; Writer; Sound Poet; Performance Artist"/>
    <x v="0"/>
    <s v="British; Canadian"/>
    <n v="19"/>
    <s v="January"/>
    <n v="1916"/>
    <m/>
    <m/>
    <n v="13"/>
    <s v="July"/>
    <n v="1986"/>
    <m/>
    <m/>
    <s v="Brion, Gysin"/>
    <s v="Gysin, Brion"/>
    <s v="N"/>
    <m/>
  </r>
  <r>
    <s v="P-|H.D."/>
    <s v="H.D."/>
    <m/>
    <s v="Hilda Doolittle"/>
    <s v="Poet; Novelist"/>
    <x v="1"/>
    <s v="American"/>
    <m/>
    <m/>
    <m/>
    <m/>
    <m/>
    <m/>
    <m/>
    <m/>
    <m/>
    <m/>
    <s v="H.D."/>
    <s v="H.D."/>
    <s v="N"/>
    <m/>
  </r>
  <r>
    <s v="P-HABER|MARK"/>
    <s v="Mark"/>
    <s v="Haber"/>
    <m/>
    <s v="Novelist"/>
    <x v="0"/>
    <s v="American"/>
    <m/>
    <m/>
    <m/>
    <m/>
    <m/>
    <m/>
    <m/>
    <m/>
    <m/>
    <m/>
    <s v="Mark, Haber"/>
    <s v="Haber, Mark"/>
    <s v="N"/>
    <m/>
  </r>
  <r>
    <s v="P-HABERMAS|JÜRGEN"/>
    <s v="Jürgen"/>
    <s v="Habermas"/>
    <m/>
    <s v="Philosopher, Sociologist"/>
    <x v="0"/>
    <s v="German"/>
    <m/>
    <m/>
    <m/>
    <m/>
    <m/>
    <m/>
    <m/>
    <m/>
    <m/>
    <m/>
    <s v="Jürgen, Habermas"/>
    <s v="Habermas, Jürgen"/>
    <s v="N"/>
    <m/>
  </r>
  <r>
    <s v="P-HADID|ZAHA"/>
    <s v="Zaha"/>
    <s v="Hadid"/>
    <s v="Dame Zaha Mohammad Hadid"/>
    <s v="Architect; Designer"/>
    <x v="1"/>
    <s v="Iraqi; British"/>
    <m/>
    <m/>
    <m/>
    <m/>
    <m/>
    <m/>
    <m/>
    <m/>
    <m/>
    <m/>
    <s v="Zaha, Hadid"/>
    <s v="Hadid, Zaha"/>
    <s v="N"/>
    <m/>
  </r>
  <r>
    <s v="P-HADOT|PIERRE"/>
    <s v="Pierre"/>
    <s v="Hadot"/>
    <m/>
    <s v="Philosopher, Historian"/>
    <x v="0"/>
    <s v="French"/>
    <m/>
    <m/>
    <m/>
    <m/>
    <m/>
    <m/>
    <m/>
    <m/>
    <m/>
    <m/>
    <s v="Pierre, Hadot"/>
    <s v="Hadot, Pierre"/>
    <s v="N"/>
    <m/>
  </r>
  <r>
    <s v="P-HAGEN|RAINER"/>
    <s v="Rainer"/>
    <s v="Hagen"/>
    <m/>
    <s v="Art Historian; Author"/>
    <x v="0"/>
    <s v="German"/>
    <m/>
    <m/>
    <n v="1928"/>
    <m/>
    <m/>
    <m/>
    <m/>
    <n v="1990"/>
    <m/>
    <m/>
    <s v="Rainer, Hagen"/>
    <s v="Hagen, Rainer"/>
    <s v="N"/>
    <m/>
  </r>
  <r>
    <s v="P-HAGEN|ROSE-MARIE"/>
    <s v="Rose-Marie"/>
    <s v="Hagen"/>
    <m/>
    <s v="Art Historian; Author"/>
    <x v="1"/>
    <s v="German"/>
    <m/>
    <m/>
    <n v="1928"/>
    <m/>
    <m/>
    <m/>
    <m/>
    <n v="2000"/>
    <m/>
    <m/>
    <s v="Rose-Marie, Hagen"/>
    <s v="Hagen, Rose-Marie"/>
    <s v="N"/>
    <m/>
  </r>
  <r>
    <s v="P-HAGY|JESSICA"/>
    <s v="Jessica"/>
    <s v="Hagy"/>
    <m/>
    <s v="Author; Illustrator"/>
    <x v="1"/>
    <s v="American"/>
    <m/>
    <m/>
    <m/>
    <m/>
    <m/>
    <m/>
    <m/>
    <m/>
    <m/>
    <m/>
    <s v="Jessica, Hagy"/>
    <s v="Hagy, Jessica"/>
    <s v="N"/>
    <m/>
  </r>
  <r>
    <s v="P-HALDEMAN|JOE"/>
    <s v="Joe"/>
    <s v="Haldeman"/>
    <m/>
    <s v="Science Fiction Writer; Professor"/>
    <x v="0"/>
    <s v="American"/>
    <m/>
    <m/>
    <m/>
    <m/>
    <m/>
    <m/>
    <m/>
    <m/>
    <m/>
    <m/>
    <s v="Joe, Haldeman"/>
    <s v="Haldeman, Joe"/>
    <s v="N"/>
    <m/>
  </r>
  <r>
    <s v="P-HALL|MANLY P."/>
    <s v="Manly P."/>
    <s v="Hall"/>
    <m/>
    <s v="Mystic, Esoteric Writer"/>
    <x v="0"/>
    <s v="Canadian; American"/>
    <m/>
    <m/>
    <m/>
    <m/>
    <m/>
    <m/>
    <m/>
    <m/>
    <m/>
    <m/>
    <s v="Manly P., Hall"/>
    <s v="Hall, Manly P."/>
    <s v="N"/>
    <m/>
  </r>
  <r>
    <s v="P-HALL|STEVEN"/>
    <s v="Steven"/>
    <s v="Hall"/>
    <m/>
    <s v="Novelist; Artist"/>
    <x v="0"/>
    <s v="British"/>
    <m/>
    <m/>
    <n v="1975"/>
    <m/>
    <m/>
    <m/>
    <m/>
    <m/>
    <m/>
    <m/>
    <s v="Steven, Hall"/>
    <s v="Hall, Steven"/>
    <s v="N"/>
    <m/>
  </r>
  <r>
    <s v="P-HAMILTON|PATRICK"/>
    <s v="Patrick"/>
    <s v="Hamilton"/>
    <m/>
    <s v="Novelist, Playwright"/>
    <x v="0"/>
    <s v="British"/>
    <m/>
    <m/>
    <m/>
    <m/>
    <m/>
    <m/>
    <m/>
    <m/>
    <m/>
    <m/>
    <s v="Patrick, Hamilton"/>
    <s v="Hamilton, Patrick"/>
    <s v="N"/>
    <m/>
  </r>
  <r>
    <s v="P-HAMSUN|KNUT"/>
    <s v="Knut"/>
    <s v="Hamsun"/>
    <m/>
    <s v="Novelist"/>
    <x v="0"/>
    <s v="Norwegian"/>
    <m/>
    <m/>
    <m/>
    <m/>
    <m/>
    <m/>
    <m/>
    <m/>
    <m/>
    <m/>
    <s v="Knut, Hamsun"/>
    <s v="Hamsun, Knut"/>
    <s v="N"/>
    <m/>
  </r>
  <r>
    <s v="P-HAN|BYUNG-CHUL"/>
    <s v="Byung-Chul"/>
    <s v="Han"/>
    <m/>
    <s v="Philosopher; Cultural Theorist"/>
    <x v="0"/>
    <s v="South Korean; German"/>
    <m/>
    <m/>
    <n v="1959"/>
    <m/>
    <m/>
    <m/>
    <m/>
    <m/>
    <m/>
    <m/>
    <s v="Byung-Chul, Han"/>
    <s v="Han, Byung-Chul"/>
    <s v="N"/>
    <m/>
  </r>
  <r>
    <s v="P-HANDKE|PETER"/>
    <s v="Peter"/>
    <s v="Handke"/>
    <m/>
    <s v="Novelist, Playwright, Poet"/>
    <x v="0"/>
    <s v="Austrian"/>
    <m/>
    <m/>
    <m/>
    <m/>
    <m/>
    <m/>
    <m/>
    <m/>
    <m/>
    <m/>
    <s v="Peter, Handke"/>
    <s v="Handke, Peter"/>
    <s v="N"/>
    <m/>
  </r>
  <r>
    <s v="P-HANDS|DIVERS"/>
    <s v="Divers"/>
    <s v="Hands"/>
    <m/>
    <s v="Anthology"/>
    <x v="6"/>
    <s v="Various"/>
    <m/>
    <m/>
    <m/>
    <m/>
    <m/>
    <m/>
    <m/>
    <m/>
    <m/>
    <m/>
    <s v="Divers, Hands"/>
    <s v="Hands, Divers"/>
    <s v="N"/>
    <m/>
  </r>
  <r>
    <s v="P-HANEKE|MICHAEL"/>
    <s v="Michael"/>
    <s v="Haneke"/>
    <m/>
    <s v="Film Director, Screenwriter"/>
    <x v="0"/>
    <s v="Austrian"/>
    <m/>
    <m/>
    <m/>
    <m/>
    <m/>
    <m/>
    <m/>
    <m/>
    <m/>
    <m/>
    <s v="Michael, Haneke"/>
    <s v="Haneke, Michael"/>
    <s v="N"/>
    <m/>
  </r>
  <r>
    <s v="P-HANH|THICH NHAT"/>
    <s v="Thich Nhat"/>
    <s v="Hanh"/>
    <m/>
    <s v="Buddhist Monk, Writer"/>
    <x v="0"/>
    <s v="Vietnamese"/>
    <m/>
    <m/>
    <m/>
    <m/>
    <m/>
    <m/>
    <m/>
    <m/>
    <m/>
    <m/>
    <s v="Thich Nhat, Hanh"/>
    <s v="Hanh, Thich Nhat"/>
    <s v="N"/>
    <m/>
  </r>
  <r>
    <s v="P-HANSON|ERIC"/>
    <s v="Eric"/>
    <s v="Hanson"/>
    <m/>
    <s v="Writer; Illustrator"/>
    <x v="0"/>
    <s v="American"/>
    <m/>
    <m/>
    <m/>
    <m/>
    <m/>
    <m/>
    <m/>
    <m/>
    <m/>
    <m/>
    <s v="Eric, Hanson"/>
    <s v="Hanson, Eric"/>
    <s v="N"/>
    <m/>
  </r>
  <r>
    <s v="P-HAO|NING"/>
    <s v="Ning"/>
    <s v="Hao"/>
    <m/>
    <s v="Film Director, Screenwriter"/>
    <x v="0"/>
    <s v="Chinese"/>
    <m/>
    <m/>
    <m/>
    <m/>
    <m/>
    <m/>
    <m/>
    <m/>
    <m/>
    <m/>
    <s v="Ning, Hao"/>
    <s v="Hao, Ning"/>
    <s v="N"/>
    <m/>
  </r>
  <r>
    <s v="P-HARAWAY|DONNA"/>
    <s v="Donna"/>
    <s v="Haraway"/>
    <m/>
    <s v="Philosopher; Science Studies Scholar"/>
    <x v="1"/>
    <s v="American"/>
    <m/>
    <m/>
    <m/>
    <m/>
    <m/>
    <m/>
    <m/>
    <m/>
    <m/>
    <m/>
    <s v="Donna, Haraway"/>
    <s v="Haraway, Donna"/>
    <s v="N"/>
    <m/>
  </r>
  <r>
    <s v="P-HARAWAY|DONNA J."/>
    <s v="Donna J."/>
    <s v="Haraway"/>
    <s v="Donna Jeanne Haraway"/>
    <s v="Philosopher; Biologist; Feminist Scholar; Academic; Author"/>
    <x v="1"/>
    <s v="American"/>
    <n v="6"/>
    <s v="September"/>
    <n v="1944"/>
    <m/>
    <m/>
    <m/>
    <m/>
    <m/>
    <m/>
    <m/>
    <s v="Donna J., Haraway"/>
    <s v="Haraway, Donna J."/>
    <s v="N"/>
    <m/>
  </r>
  <r>
    <s v="P-HARDT|MICHAEL"/>
    <s v="Michael"/>
    <s v="Hardt"/>
    <m/>
    <s v="Political Philosopher; Literary Theorist"/>
    <x v="0"/>
    <s v="American"/>
    <m/>
    <s v="January"/>
    <n v="1960"/>
    <m/>
    <m/>
    <m/>
    <m/>
    <m/>
    <m/>
    <m/>
    <s v="Michael, Hardt"/>
    <s v="Hardt, Michael"/>
    <s v="N"/>
    <m/>
  </r>
  <r>
    <s v="P-HARDY|KATE A."/>
    <s v="Kate A."/>
    <s v="Hardy"/>
    <m/>
    <s v="Writer"/>
    <x v="1"/>
    <s v="British"/>
    <m/>
    <m/>
    <m/>
    <m/>
    <m/>
    <m/>
    <m/>
    <m/>
    <m/>
    <m/>
    <s v="Kate A., Hardy"/>
    <s v="Hardy, Kate A."/>
    <s v="N"/>
    <m/>
  </r>
  <r>
    <s v="P-HARDY|THOMAS"/>
    <s v="Thomas"/>
    <s v="Hardy"/>
    <m/>
    <s v="Novelist, Poet"/>
    <x v="0"/>
    <s v="English"/>
    <m/>
    <m/>
    <m/>
    <m/>
    <m/>
    <m/>
    <m/>
    <m/>
    <m/>
    <m/>
    <s v="Thomas, Hardy"/>
    <s v="Hardy, Thomas"/>
    <s v="N"/>
    <m/>
  </r>
  <r>
    <s v="P-HARING|KEITH"/>
    <s v="Keith"/>
    <s v="Haring"/>
    <m/>
    <s v="Artist"/>
    <x v="0"/>
    <s v="American"/>
    <m/>
    <m/>
    <m/>
    <m/>
    <m/>
    <m/>
    <m/>
    <m/>
    <m/>
    <m/>
    <s v="Keith, Haring"/>
    <s v="Haring, Keith"/>
    <s v="N"/>
    <m/>
  </r>
  <r>
    <s v="P-HARMAN|GRAHAM"/>
    <s v="Graham"/>
    <s v="Harman"/>
    <m/>
    <s v="Philosopher"/>
    <x v="0"/>
    <s v="American"/>
    <m/>
    <m/>
    <m/>
    <m/>
    <m/>
    <m/>
    <m/>
    <m/>
    <m/>
    <m/>
    <s v="Graham, Harman"/>
    <s v="Harman, Graham"/>
    <s v="N"/>
    <m/>
  </r>
  <r>
    <s v="P-HARPMAN|JACQUELINE"/>
    <s v="Jacqueline"/>
    <s v="Harpman"/>
    <m/>
    <s v="Author; Psychoanalyst"/>
    <x v="1"/>
    <s v="Belgian"/>
    <n v="5"/>
    <s v="July"/>
    <n v="1929"/>
    <m/>
    <m/>
    <n v="24"/>
    <s v="May"/>
    <n v="2012"/>
    <m/>
    <m/>
    <s v="Jacqueline, Harpman"/>
    <s v="Harpman, Jacqueline"/>
    <s v="N"/>
    <m/>
  </r>
  <r>
    <s v="P-HARRIS|WILSON"/>
    <s v="Wilson"/>
    <s v="Harris"/>
    <m/>
    <s v="Novelist, Poet, Essayist"/>
    <x v="0"/>
    <s v="Guyanese"/>
    <m/>
    <m/>
    <m/>
    <m/>
    <m/>
    <m/>
    <m/>
    <m/>
    <m/>
    <m/>
    <s v="Wilson, Harris"/>
    <s v="Harris, Wilson"/>
    <s v="N"/>
    <m/>
  </r>
  <r>
    <s v="P-HARRISON|M. JOHN"/>
    <s v="M. John"/>
    <s v="Harrison"/>
    <s v="Michael John Harrison"/>
    <s v="Novelist, Critic"/>
    <x v="0"/>
    <s v="British"/>
    <m/>
    <m/>
    <m/>
    <m/>
    <m/>
    <m/>
    <m/>
    <m/>
    <m/>
    <m/>
    <s v="M. John, Harrison"/>
    <s v="Harrison, M. John"/>
    <s v="N"/>
    <m/>
  </r>
  <r>
    <s v="P-HARSCH|RICK"/>
    <s v="Rick"/>
    <s v="Harsch"/>
    <m/>
    <s v="Novelist"/>
    <x v="0"/>
    <s v="American"/>
    <m/>
    <m/>
    <m/>
    <m/>
    <m/>
    <m/>
    <m/>
    <m/>
    <m/>
    <m/>
    <s v="Rick, Harsch"/>
    <s v="Harsch, Rick"/>
    <s v="N"/>
    <m/>
  </r>
  <r>
    <s v="P-HART|H.L.A."/>
    <s v="H.L.A."/>
    <s v="Hart"/>
    <s v="Herbert Lionel Adolphus Hart"/>
    <s v="Legal Philosopher"/>
    <x v="0"/>
    <s v="British"/>
    <m/>
    <m/>
    <m/>
    <m/>
    <m/>
    <m/>
    <m/>
    <m/>
    <m/>
    <m/>
    <s v="H.L.A., Hart"/>
    <s v="Hart, H.L.A."/>
    <s v="N"/>
    <m/>
  </r>
  <r>
    <s v="P-HARTLEY|L.P."/>
    <s v="L.P."/>
    <s v="Hartley"/>
    <s v="Leslie Poles Hartley"/>
    <s v="Novelist, Short Story Writer"/>
    <x v="0"/>
    <s v="British"/>
    <m/>
    <m/>
    <m/>
    <m/>
    <m/>
    <m/>
    <m/>
    <m/>
    <m/>
    <m/>
    <s v="L.P., Hartley"/>
    <s v="Hartley, L.P."/>
    <s v="N"/>
    <m/>
  </r>
  <r>
    <s v="P-HARTMANN|ERICH"/>
    <s v="Erich"/>
    <s v="Hartmann"/>
    <m/>
    <s v="Photographer"/>
    <x v="0"/>
    <s v="German; American"/>
    <n v="29"/>
    <s v="July"/>
    <n v="1922"/>
    <m/>
    <m/>
    <n v="20"/>
    <s v="September"/>
    <n v="1999"/>
    <m/>
    <m/>
    <s v="Erich, Hartmann"/>
    <s v="Hartmann, Erich"/>
    <s v="N"/>
    <m/>
  </r>
  <r>
    <s v="P-HARVEY|SAMANTHA"/>
    <s v="Samantha"/>
    <s v="Harvey"/>
    <m/>
    <s v="Novelist"/>
    <x v="1"/>
    <s v="British"/>
    <m/>
    <m/>
    <m/>
    <m/>
    <m/>
    <m/>
    <m/>
    <m/>
    <m/>
    <m/>
    <s v="Samantha, Harvey"/>
    <s v="Harvey, Samantha"/>
    <s v="N"/>
    <m/>
  </r>
  <r>
    <s v="P-HARVEY|WILLIAM FRYER"/>
    <s v="William Fryer"/>
    <s v="Harvey"/>
    <m/>
    <s v="Short Story Writer"/>
    <x v="0"/>
    <s v="British"/>
    <m/>
    <m/>
    <m/>
    <m/>
    <m/>
    <m/>
    <m/>
    <m/>
    <m/>
    <m/>
    <s v="William Fryer, Harvey"/>
    <s v="Harvey, William Fryer"/>
    <s v="N"/>
    <m/>
  </r>
  <r>
    <s v="P-HAUPTMAN|JODI"/>
    <s v="Jodi"/>
    <s v="Hauptman"/>
    <m/>
    <s v="Curator; Art Historian"/>
    <x v="1"/>
    <s v="American"/>
    <m/>
    <m/>
    <m/>
    <m/>
    <m/>
    <m/>
    <m/>
    <m/>
    <m/>
    <m/>
    <s v="Jodi, Hauptman"/>
    <s v="Hauptman, Jodi"/>
    <s v="N"/>
    <m/>
  </r>
  <r>
    <s v="P-HAUSHOFER|MARLEN"/>
    <s v="Marlen"/>
    <s v="Haushofer"/>
    <s v="Marie Helene Frauendorfer"/>
    <s v="Novelist; Short Story Writer; Children's Author"/>
    <x v="1"/>
    <s v="Austrian"/>
    <n v="11"/>
    <s v="April"/>
    <n v="1920"/>
    <m/>
    <m/>
    <n v="21"/>
    <s v="March"/>
    <n v="1970"/>
    <m/>
    <m/>
    <s v="Marlen, Haushofer"/>
    <s v="Haushofer, Marlen"/>
    <s v="N"/>
    <m/>
  </r>
  <r>
    <s v="P-HAWKES|JOHN"/>
    <s v="John"/>
    <s v="Hawkes"/>
    <s v="John Clendennin Talbot Burne Hawkes, Jr."/>
    <s v="Novelist; Playwright"/>
    <x v="0"/>
    <s v="American"/>
    <m/>
    <m/>
    <m/>
    <m/>
    <m/>
    <m/>
    <m/>
    <m/>
    <m/>
    <m/>
    <s v="John, Hawkes"/>
    <s v="Hawkes, John"/>
    <s v="N"/>
    <m/>
  </r>
  <r>
    <s v="P-HAWKINS|SCOTT"/>
    <s v="Scott"/>
    <s v="Hawkins"/>
    <m/>
    <s v="Author"/>
    <x v="0"/>
    <s v="American"/>
    <m/>
    <m/>
    <m/>
    <m/>
    <m/>
    <m/>
    <m/>
    <m/>
    <m/>
    <m/>
    <s v="Scott, Hawkins"/>
    <s v="Hawkins, Scott"/>
    <s v="N"/>
    <m/>
  </r>
  <r>
    <s v="P-HAWKSMOOR|NICHOLAS"/>
    <s v="Nicholas"/>
    <s v="Hawksmoor"/>
    <s v="Nicholas Hawksmoor"/>
    <s v="Architect"/>
    <x v="0"/>
    <s v="English"/>
    <m/>
    <m/>
    <m/>
    <m/>
    <m/>
    <m/>
    <m/>
    <m/>
    <m/>
    <m/>
    <s v="Nicholas, Hawksmoor"/>
    <s v="Hawksmoor, Nicholas"/>
    <s v="N"/>
    <m/>
  </r>
  <r>
    <s v="P-HAWTHORNE|NATHANIEL"/>
    <s v="Nathaniel"/>
    <s v="Hawthorne"/>
    <m/>
    <s v="Novelist; Short Story Writer"/>
    <x v="0"/>
    <s v="American"/>
    <m/>
    <m/>
    <m/>
    <m/>
    <m/>
    <m/>
    <m/>
    <m/>
    <m/>
    <m/>
    <s v="Nathaniel, Hawthorne"/>
    <s v="Hawthorne, Nathaniel"/>
    <s v="N"/>
    <m/>
  </r>
  <r>
    <s v="P-HAY|DEBORAH"/>
    <s v="Deborah"/>
    <s v="Hay"/>
    <s v="Deborah Hay"/>
    <s v="Choreographer; Dancer"/>
    <x v="1"/>
    <s v="American"/>
    <m/>
    <m/>
    <m/>
    <m/>
    <m/>
    <m/>
    <m/>
    <m/>
    <m/>
    <m/>
    <s v="Deborah, Hay"/>
    <s v="Hay, Deborah"/>
    <s v="N"/>
    <m/>
  </r>
  <r>
    <s v="P-HAYNES|TODD"/>
    <s v="Todd"/>
    <s v="Haynes"/>
    <m/>
    <s v="Film Director; Screenwriter"/>
    <x v="0"/>
    <s v="American"/>
    <m/>
    <m/>
    <m/>
    <m/>
    <m/>
    <m/>
    <m/>
    <m/>
    <m/>
    <m/>
    <s v="Todd, Haynes"/>
    <s v="Haynes, Todd"/>
    <s v="N"/>
    <m/>
  </r>
  <r>
    <s v="P-HAZARD|CHANDLER"/>
    <s v="Chandler"/>
    <s v="Hazard"/>
    <m/>
    <s v="Author (Horror)"/>
    <x v="0"/>
    <s v="American"/>
    <m/>
    <m/>
    <m/>
    <m/>
    <m/>
    <m/>
    <m/>
    <m/>
    <m/>
    <m/>
    <s v="Chandler, Hazard"/>
    <s v="Hazard, Chandler"/>
    <s v="N"/>
    <m/>
  </r>
  <r>
    <s v="P-HEARD|GERALD"/>
    <s v="Gerald"/>
    <s v="Heard"/>
    <s v="Henry FitzGerald Heard"/>
    <s v="Philosopher, Science Historian, Writer"/>
    <x v="0"/>
    <s v="British"/>
    <m/>
    <m/>
    <m/>
    <m/>
    <m/>
    <m/>
    <m/>
    <m/>
    <m/>
    <m/>
    <s v="Gerald, Heard"/>
    <s v="Heard, Gerald"/>
    <s v="N"/>
    <m/>
  </r>
  <r>
    <s v="P-HEARN|LAFCADIO"/>
    <s v="Lafcadio"/>
    <s v="Hearn"/>
    <s v="Patrick Lafcadio Hearn"/>
    <s v="Writer, Translator"/>
    <x v="0"/>
    <s v="Greek; Irish"/>
    <m/>
    <m/>
    <m/>
    <m/>
    <m/>
    <m/>
    <m/>
    <m/>
    <m/>
    <m/>
    <s v="Lafcadio, Hearn"/>
    <s v="Hearn, Lafcadio"/>
    <s v="N"/>
    <m/>
  </r>
  <r>
    <s v="P-HEDAYAT|SADEGH"/>
    <s v="Sadegh"/>
    <s v="Hedayat"/>
    <m/>
    <s v="Short Story Writer, Novelist"/>
    <x v="0"/>
    <s v="Iranian"/>
    <m/>
    <m/>
    <m/>
    <m/>
    <m/>
    <m/>
    <m/>
    <m/>
    <m/>
    <m/>
    <s v="Sadegh, Hedayat"/>
    <s v="Hedayat, Sadegh"/>
    <s v="N"/>
    <m/>
  </r>
  <r>
    <s v="P-HEGEL|GEORG WILHELM FRIEDRICH"/>
    <s v="Georg Wilhelm Friedrich"/>
    <s v="Hegel"/>
    <m/>
    <s v="Philosopher"/>
    <x v="0"/>
    <s v="German"/>
    <m/>
    <m/>
    <m/>
    <m/>
    <m/>
    <m/>
    <m/>
    <m/>
    <m/>
    <m/>
    <s v="Georg Wilhelm Friedrich, Hegel"/>
    <s v="Hegel, Georg Wilhelm Friedrich"/>
    <s v="N"/>
    <m/>
  </r>
  <r>
    <s v="P-HEIDEGGER|MARTIN"/>
    <s v="Martin"/>
    <s v="Heidegger"/>
    <m/>
    <s v="Philosopher"/>
    <x v="0"/>
    <s v="German"/>
    <m/>
    <m/>
    <m/>
    <m/>
    <m/>
    <m/>
    <m/>
    <m/>
    <m/>
    <m/>
    <s v="Martin, Heidegger"/>
    <s v="Heidegger, Martin"/>
    <s v="N"/>
    <m/>
  </r>
  <r>
    <s v="P-HEINRICH|CHRISTOPH"/>
    <s v="Christoph"/>
    <s v="Heinrich"/>
    <m/>
    <s v="Museum Director; Art Historian"/>
    <x v="0"/>
    <s v="German"/>
    <m/>
    <m/>
    <n v="1960"/>
    <m/>
    <m/>
    <m/>
    <m/>
    <m/>
    <m/>
    <m/>
    <s v="Christoph, Heinrich"/>
    <s v="Heinrich, Christoph"/>
    <s v="N"/>
    <m/>
  </r>
  <r>
    <s v="P-HEJDUK|JOHN"/>
    <s v="John"/>
    <s v="Hejduk"/>
    <s v="John Quentin Hejduk"/>
    <s v="Architect; Artist; Educator"/>
    <x v="0"/>
    <s v="American"/>
    <m/>
    <m/>
    <m/>
    <m/>
    <m/>
    <m/>
    <m/>
    <m/>
    <m/>
    <m/>
    <s v="John, Hejduk"/>
    <s v="Hejduk, John"/>
    <s v="N"/>
    <m/>
  </r>
  <r>
    <s v="P-HELLER|JOSEPH"/>
    <s v="Joseph"/>
    <s v="Heller"/>
    <m/>
    <s v="Novelist; Playwright"/>
    <x v="0"/>
    <s v="American"/>
    <m/>
    <m/>
    <m/>
    <m/>
    <m/>
    <m/>
    <m/>
    <m/>
    <m/>
    <m/>
    <s v="Joseph, Heller"/>
    <s v="Heller, Joseph"/>
    <s v="N"/>
    <m/>
  </r>
  <r>
    <s v="P-HELNWEIN|GOTTFRIED"/>
    <s v="Gottfried"/>
    <s v="Helnwein"/>
    <m/>
    <s v="Painter, Photographer"/>
    <x v="0"/>
    <s v="Austrian"/>
    <m/>
    <m/>
    <m/>
    <m/>
    <m/>
    <m/>
    <m/>
    <m/>
    <m/>
    <m/>
    <s v="Gottfried, Helnwein"/>
    <s v="Helnwein, Gottfried"/>
    <s v="N"/>
    <m/>
  </r>
  <r>
    <s v="P-HEMINGWAY|ERNEST"/>
    <s v="Ernest"/>
    <s v="Hemingway"/>
    <m/>
    <s v="Novelist; Short Story Writer"/>
    <x v="0"/>
    <s v="American"/>
    <m/>
    <m/>
    <m/>
    <m/>
    <m/>
    <m/>
    <m/>
    <m/>
    <m/>
    <m/>
    <s v="Ernest, Hemingway"/>
    <s v="Hemingway, Ernest"/>
    <s v="N"/>
    <s v="Y"/>
  </r>
  <r>
    <s v="P-HENRY NOBODY JR|DAVID"/>
    <s v="David"/>
    <s v="Henry Nobody Jr"/>
    <s v="David Henry Brown Jr"/>
    <s v="Performance Artist; Painter"/>
    <x v="0"/>
    <s v="American"/>
    <m/>
    <m/>
    <m/>
    <m/>
    <m/>
    <m/>
    <m/>
    <m/>
    <m/>
    <m/>
    <s v="David, Henry Nobody Jr"/>
    <s v="Henry Nobody Jr, David"/>
    <s v="N"/>
    <m/>
  </r>
  <r>
    <s v="P-|HERACLITUS"/>
    <s v="Heraclitus"/>
    <m/>
    <m/>
    <s v="Philosopher"/>
    <x v="0"/>
    <s v="Greek"/>
    <m/>
    <m/>
    <m/>
    <m/>
    <m/>
    <m/>
    <m/>
    <m/>
    <m/>
    <m/>
    <s v="Heraclitus"/>
    <s v="Heraclitus"/>
    <s v="N"/>
    <m/>
  </r>
  <r>
    <s v="P-HERBERT|FRANK"/>
    <s v="Frank"/>
    <s v="Herbert"/>
    <m/>
    <s v="Novelist"/>
    <x v="0"/>
    <s v="American"/>
    <m/>
    <m/>
    <m/>
    <m/>
    <m/>
    <m/>
    <m/>
    <m/>
    <m/>
    <m/>
    <s v="Frank, Herbert"/>
    <s v="Herbert, Frank"/>
    <s v="N"/>
    <m/>
  </r>
  <r>
    <s v="P-HERNÁNDEZ|FELISBERTO"/>
    <s v="Felisberto"/>
    <s v="Hernández"/>
    <s v="Felisberto Hernández Silva"/>
    <s v="Writer; Musician (Pianist)"/>
    <x v="0"/>
    <s v="Uruguayan"/>
    <n v="20"/>
    <s v="October"/>
    <n v="1902"/>
    <m/>
    <m/>
    <n v="13"/>
    <s v="January"/>
    <n v="1964"/>
    <m/>
    <m/>
    <s v="Felisberto, Hernández"/>
    <s v="Hernández, Felisberto"/>
    <s v="N"/>
    <m/>
  </r>
  <r>
    <s v="P-HERON-ALLEN|EDWARD"/>
    <s v="Edward"/>
    <s v="Heron-Allen"/>
    <m/>
    <s v="Writer, Scientist, Polymath"/>
    <x v="0"/>
    <s v="British"/>
    <m/>
    <m/>
    <m/>
    <m/>
    <m/>
    <m/>
    <m/>
    <m/>
    <m/>
    <m/>
    <s v="Edward, Heron-Allen"/>
    <s v="Heron-Allen, Edward"/>
    <s v="N"/>
    <m/>
  </r>
  <r>
    <s v="P-HERRERA|YURI"/>
    <s v="Yuri"/>
    <s v="Herrera"/>
    <s v="Yuri Herrera Gutiérrez"/>
    <s v="Novelist; Short Story Writer; Academic"/>
    <x v="0"/>
    <s v="Mexican"/>
    <m/>
    <m/>
    <n v="1970"/>
    <m/>
    <m/>
    <m/>
    <m/>
    <m/>
    <m/>
    <m/>
    <s v="Yuri, Herrera"/>
    <s v="Herrera, Yuri"/>
    <s v="N"/>
    <m/>
  </r>
  <r>
    <s v="P-HERSH|SEYMOUR"/>
    <s v="Seymour"/>
    <s v="Hersh"/>
    <m/>
    <s v="Investigative Journalist"/>
    <x v="0"/>
    <s v="American"/>
    <m/>
    <m/>
    <m/>
    <m/>
    <m/>
    <m/>
    <m/>
    <m/>
    <m/>
    <m/>
    <s v="Seymour, Hersh"/>
    <s v="Hersh, Seymour"/>
    <s v="N"/>
    <m/>
  </r>
  <r>
    <s v="P-HERZOG|WERNER"/>
    <s v="Werner"/>
    <s v="Herzog"/>
    <m/>
    <s v="Film Director, Writer"/>
    <x v="0"/>
    <s v="German"/>
    <m/>
    <m/>
    <m/>
    <m/>
    <m/>
    <m/>
    <m/>
    <m/>
    <m/>
    <m/>
    <s v="Werner, Herzog"/>
    <s v="Herzog, Werner"/>
    <s v="N"/>
    <m/>
  </r>
  <r>
    <s v="P-HESSE|EVA"/>
    <s v="Eva"/>
    <s v="Hesse"/>
    <m/>
    <s v="Sculptor"/>
    <x v="1"/>
    <s v="German; American"/>
    <m/>
    <m/>
    <m/>
    <m/>
    <m/>
    <m/>
    <m/>
    <m/>
    <m/>
    <m/>
    <s v="Eva, Hesse"/>
    <s v="Hesse, Eva"/>
    <s v="N"/>
    <m/>
  </r>
  <r>
    <s v="P-HESSE|HERMANN"/>
    <s v="Hermann"/>
    <s v="Hesse"/>
    <m/>
    <s v="Novelist, Poet"/>
    <x v="0"/>
    <s v="German; Swiss"/>
    <m/>
    <m/>
    <m/>
    <m/>
    <m/>
    <m/>
    <m/>
    <m/>
    <m/>
    <m/>
    <s v="Hermann, Hesse"/>
    <s v="Hesse, Hermann"/>
    <s v="N"/>
    <m/>
  </r>
  <r>
    <s v="P-HESSE|MARY"/>
    <s v="Mary"/>
    <s v="Hesse"/>
    <m/>
    <s v="Philosopher of Science"/>
    <x v="1"/>
    <s v="British"/>
    <m/>
    <m/>
    <m/>
    <m/>
    <m/>
    <m/>
    <m/>
    <m/>
    <m/>
    <m/>
    <s v="Mary, Hesse"/>
    <s v="Hesse, Mary"/>
    <s v="N"/>
    <m/>
  </r>
  <r>
    <s v="P-HIGGINBOTHAM|ADAM"/>
    <s v="Adam"/>
    <s v="Higginbotham"/>
    <m/>
    <s v="Journalist, Author"/>
    <x v="0"/>
    <s v="British"/>
    <m/>
    <m/>
    <m/>
    <m/>
    <m/>
    <m/>
    <m/>
    <m/>
    <m/>
    <m/>
    <s v="Adam, Higginbotham"/>
    <s v="Higginbotham, Adam"/>
    <s v="N"/>
    <m/>
  </r>
  <r>
    <s v="P-HIGHSMITH|PATRICIA"/>
    <s v="Patricia"/>
    <s v="Highsmith"/>
    <m/>
    <s v="Novelist"/>
    <x v="1"/>
    <s v="American"/>
    <m/>
    <m/>
    <m/>
    <m/>
    <m/>
    <m/>
    <m/>
    <m/>
    <m/>
    <m/>
    <s v="Patricia, Highsmith"/>
    <s v="Highsmith, Patricia"/>
    <s v="N"/>
    <m/>
  </r>
  <r>
    <s v="P-HIJIKATA|TATSUMI"/>
    <s v="Tatsumi"/>
    <s v="Hijikata"/>
    <s v="Tatsumi Hijikata"/>
    <s v="Dancer; Choreographer; Butoh Founder"/>
    <x v="0"/>
    <s v="Japanese"/>
    <m/>
    <m/>
    <m/>
    <m/>
    <m/>
    <m/>
    <m/>
    <m/>
    <m/>
    <m/>
    <s v="Tatsumi, Hijikata"/>
    <s v="Hijikata, Tatsumi"/>
    <s v="N"/>
    <m/>
  </r>
  <r>
    <s v="P-HILL|GEOFFREY"/>
    <s v="Geoffrey"/>
    <s v="Hill"/>
    <m/>
    <s v="Poet, Professor"/>
    <x v="0"/>
    <s v="British"/>
    <m/>
    <m/>
    <m/>
    <m/>
    <m/>
    <m/>
    <m/>
    <m/>
    <m/>
    <m/>
    <s v="Geoffrey, Hill"/>
    <s v="Hill, Geoffrey"/>
    <s v="N"/>
    <m/>
  </r>
  <r>
    <s v="P-HILST|HILDA"/>
    <s v="Hilda"/>
    <s v="Hilst"/>
    <m/>
    <s v="Poet; Playwright; Novelist; Short Story Writer"/>
    <x v="1"/>
    <s v="Brazilian"/>
    <n v="21"/>
    <s v="April"/>
    <n v="1930"/>
    <m/>
    <m/>
    <n v="4"/>
    <s v="February"/>
    <n v="2004"/>
    <m/>
    <m/>
    <s v="Hilda, Hilst"/>
    <s v="Hilst, Hilda"/>
    <s v="N"/>
    <m/>
  </r>
  <r>
    <s v="P-HIMMELB(L)AU|COOP"/>
    <s v="Coop"/>
    <s v="Himmelb(l)au"/>
    <s v="Various Members"/>
    <s v="Architects; Deconstructivists"/>
    <x v="3"/>
    <s v="Austrian"/>
    <m/>
    <m/>
    <m/>
    <m/>
    <m/>
    <m/>
    <m/>
    <m/>
    <m/>
    <m/>
    <s v="Coop, Himmelb(l)au"/>
    <s v="Himmelb(l)au, Coop"/>
    <s v="N"/>
    <m/>
  </r>
  <r>
    <s v="P-HINES|BARRY"/>
    <s v="Barry"/>
    <s v="Hines"/>
    <m/>
    <s v="Author; Playwright; Screenwriter"/>
    <x v="0"/>
    <s v="English"/>
    <n v="26"/>
    <s v="June"/>
    <n v="1939"/>
    <m/>
    <m/>
    <n v="18"/>
    <s v="March"/>
    <n v="2016"/>
    <m/>
    <m/>
    <s v="Barry, Hines"/>
    <s v="Hines, Barry"/>
    <s v="N"/>
    <m/>
  </r>
  <r>
    <s v="P-HINTON|S.E."/>
    <s v="S.E."/>
    <s v="Hinton"/>
    <s v="Susan Eloise Hinton"/>
    <s v="Novelist"/>
    <x v="1"/>
    <s v="American"/>
    <m/>
    <m/>
    <m/>
    <m/>
    <m/>
    <m/>
    <m/>
    <m/>
    <m/>
    <m/>
    <s v="S.E., Hinton"/>
    <s v="Hinton, S.E."/>
    <s v="N"/>
    <m/>
  </r>
  <r>
    <s v="P-HIRST|DAMIEN"/>
    <s v="Damien"/>
    <s v="Hirst"/>
    <m/>
    <s v="Conceptual Artist, Painter, Sculptor"/>
    <x v="0"/>
    <s v="British"/>
    <m/>
    <m/>
    <m/>
    <m/>
    <m/>
    <m/>
    <m/>
    <m/>
    <m/>
    <m/>
    <s v="Damien, Hirst"/>
    <s v="Hirst, Damien"/>
    <s v="N"/>
    <m/>
  </r>
  <r>
    <s v="P-HITCHCOCK|ALFRED"/>
    <s v="Alfred"/>
    <s v="Hitchcock"/>
    <m/>
    <s v="Film Director, Producer"/>
    <x v="0"/>
    <s v="British"/>
    <m/>
    <m/>
    <m/>
    <m/>
    <m/>
    <m/>
    <m/>
    <m/>
    <m/>
    <m/>
    <s v="Alfred, Hitchcock"/>
    <s v="Hitchcock, Alfred"/>
    <s v="N"/>
    <m/>
  </r>
  <r>
    <s v="P-HOBAN|RUSSELL"/>
    <s v="Russell"/>
    <s v="Hoban"/>
    <s v="Russell Conwell Hoban"/>
    <s v="Writer"/>
    <x v="0"/>
    <s v="American"/>
    <n v="4"/>
    <s v="February"/>
    <n v="1925"/>
    <m/>
    <m/>
    <n v="13"/>
    <s v="December"/>
    <n v="2011"/>
    <m/>
    <m/>
    <s v="Russell, Hoban"/>
    <s v="Hoban, Russell"/>
    <s v="N"/>
    <m/>
  </r>
  <r>
    <s v="P-HOBBES|THOMAS"/>
    <s v="Thomas"/>
    <s v="Hobbes"/>
    <m/>
    <s v="Philosopher"/>
    <x v="0"/>
    <s v="English"/>
    <m/>
    <m/>
    <m/>
    <m/>
    <m/>
    <m/>
    <m/>
    <m/>
    <m/>
    <m/>
    <s v="Thomas, Hobbes"/>
    <s v="Hobbes, Thomas"/>
    <s v="N"/>
    <m/>
  </r>
  <r>
    <s v="P-HOBBS|RICHARD"/>
    <s v="Richard"/>
    <s v="Hobbs"/>
    <m/>
    <s v="Scholar; Author; Professor (French Literature)"/>
    <x v="0"/>
    <s v="British"/>
    <m/>
    <m/>
    <m/>
    <m/>
    <m/>
    <m/>
    <m/>
    <m/>
    <m/>
    <m/>
    <s v="Richard, Hobbs"/>
    <s v="Hobbs, Richard"/>
    <s v="N"/>
    <m/>
  </r>
  <r>
    <s v="P-HOBSBAWM|ERIC J."/>
    <s v="Eric J."/>
    <s v="Hobsbawm"/>
    <m/>
    <s v="Historian"/>
    <x v="0"/>
    <s v="British"/>
    <m/>
    <m/>
    <m/>
    <m/>
    <m/>
    <m/>
    <m/>
    <m/>
    <m/>
    <m/>
    <s v="Eric J., Hobsbawm"/>
    <s v="Hobsbawm, Eric J."/>
    <s v="N"/>
    <m/>
  </r>
  <r>
    <s v="P-HOCKNEY|DAVID"/>
    <s v="David"/>
    <s v="Hockney"/>
    <m/>
    <s v="Painter, Photographer"/>
    <x v="0"/>
    <s v="British"/>
    <m/>
    <m/>
    <m/>
    <m/>
    <m/>
    <m/>
    <m/>
    <m/>
    <m/>
    <m/>
    <s v="David, Hockney"/>
    <s v="Hockney, David"/>
    <s v="N"/>
    <m/>
  </r>
  <r>
    <s v="P-HODGSON BURNETT|FRANCES"/>
    <s v="Frances"/>
    <s v="Hodgson Burnett"/>
    <m/>
    <s v="Novelist, Playwright"/>
    <x v="1"/>
    <s v="British; American"/>
    <m/>
    <m/>
    <m/>
    <m/>
    <m/>
    <m/>
    <m/>
    <m/>
    <m/>
    <m/>
    <s v="Frances, Hodgson Burnett"/>
    <s v="Hodgson Burnett, Frances"/>
    <s v="N"/>
    <m/>
  </r>
  <r>
    <s v="P-HODGSON|WILLIAM HOPE"/>
    <s v="William Hope"/>
    <s v="Hodgson"/>
    <m/>
    <s v="Writer"/>
    <x v="0"/>
    <s v="British"/>
    <m/>
    <m/>
    <m/>
    <m/>
    <m/>
    <m/>
    <m/>
    <m/>
    <m/>
    <m/>
    <s v="William Hope, Hodgson"/>
    <s v="Hodgson, William Hope"/>
    <s v="N"/>
    <m/>
  </r>
  <r>
    <s v="P-HODLER|FERDINAND"/>
    <s v="Ferdinand"/>
    <s v="Hodler"/>
    <m/>
    <s v="Painter"/>
    <x v="0"/>
    <s v="Swiss"/>
    <m/>
    <m/>
    <m/>
    <m/>
    <m/>
    <m/>
    <m/>
    <m/>
    <m/>
    <m/>
    <s v="Ferdinand, Hodler"/>
    <s v="Hodler, Ferdinand"/>
    <s v="N"/>
    <m/>
  </r>
  <r>
    <s v="P-HOFFMANN|E.T.A."/>
    <s v="E.T.A."/>
    <s v="Hoffmann"/>
    <m/>
    <s v="Writer, Composer, Artist"/>
    <x v="0"/>
    <s v="German"/>
    <m/>
    <m/>
    <m/>
    <m/>
    <m/>
    <m/>
    <m/>
    <m/>
    <m/>
    <m/>
    <s v="E.T.A., Hoffmann"/>
    <s v="Hoffmann, E.T.A."/>
    <s v="N"/>
    <m/>
  </r>
  <r>
    <s v="P-HOFMANN|GERT"/>
    <s v="Gert"/>
    <s v="Hofmann"/>
    <m/>
    <s v="Writer; Playwright; Professor"/>
    <x v="0"/>
    <s v="German"/>
    <n v="29"/>
    <s v="January"/>
    <n v="1931"/>
    <m/>
    <m/>
    <n v="1"/>
    <s v="July"/>
    <n v="1993"/>
    <m/>
    <m/>
    <s v="Gert, Hofmann"/>
    <s v="Hofmann, Gert"/>
    <s v="N"/>
    <m/>
  </r>
  <r>
    <s v="P-HOGG|JAMES"/>
    <s v="James"/>
    <s v="Hogg"/>
    <m/>
    <s v="Novelist, Poet"/>
    <x v="0"/>
    <s v="Scottish"/>
    <m/>
    <m/>
    <m/>
    <m/>
    <m/>
    <m/>
    <m/>
    <m/>
    <m/>
    <m/>
    <s v="James, Hogg"/>
    <s v="Hogg, James"/>
    <s v="N"/>
    <m/>
  </r>
  <r>
    <s v="P-HOKUSAI|KATSUSHIKA"/>
    <s v="Katsushika"/>
    <s v="Hokusai"/>
    <m/>
    <s v="Painter, Printmaker"/>
    <x v="0"/>
    <s v="Japanese"/>
    <m/>
    <m/>
    <m/>
    <m/>
    <m/>
    <m/>
    <m/>
    <m/>
    <m/>
    <m/>
    <s v="Katsushika, Hokusai"/>
    <s v="Hokusai, Katsushika"/>
    <s v="N"/>
    <m/>
  </r>
  <r>
    <s v="P-HOLBEIN THE YOUNGER|HANS"/>
    <s v="Hans"/>
    <s v="Holbein the Younger"/>
    <m/>
    <s v="Painter"/>
    <x v="0"/>
    <s v="German"/>
    <m/>
    <m/>
    <m/>
    <m/>
    <m/>
    <m/>
    <m/>
    <m/>
    <m/>
    <m/>
    <s v="Hans, Holbein the Younger"/>
    <s v="Holbein the Younger, Hans"/>
    <s v="N"/>
    <m/>
  </r>
  <r>
    <s v="P-HOLBROOK BEARD|WILLIAM"/>
    <s v="William"/>
    <s v="Holbrook Beard"/>
    <m/>
    <s v="Painter"/>
    <x v="0"/>
    <s v="American"/>
    <m/>
    <m/>
    <m/>
    <m/>
    <m/>
    <m/>
    <m/>
    <m/>
    <m/>
    <m/>
    <s v="William, Holbrook Beard"/>
    <s v="Holbrook Beard, William"/>
    <s v="N"/>
    <m/>
  </r>
  <r>
    <s v="P-HÖLDERLIN|FRIEDRICH"/>
    <s v="Friedrich"/>
    <s v="Hölderlin"/>
    <s v="Johann Christian Friedrich Hölderlin"/>
    <s v="Poet, Philosopher"/>
    <x v="0"/>
    <s v="German"/>
    <m/>
    <m/>
    <m/>
    <m/>
    <m/>
    <m/>
    <m/>
    <m/>
    <m/>
    <m/>
    <s v="Friedrich, Hölderlin"/>
    <s v="Hölderlin, Friedrich"/>
    <s v="N"/>
    <m/>
  </r>
  <r>
    <s v="P-HOLDSTOCK|ROBERT"/>
    <s v="Robert"/>
    <s v="Holdstock"/>
    <s v="Robert Paul Holdstock"/>
    <s v="Novelist"/>
    <x v="0"/>
    <s v="British"/>
    <m/>
    <m/>
    <m/>
    <m/>
    <m/>
    <m/>
    <m/>
    <m/>
    <m/>
    <m/>
    <s v="Robert, Holdstock"/>
    <s v="Holdstock, Robert"/>
    <s v="N"/>
    <m/>
  </r>
  <r>
    <s v="P-HOLL|STEVEN"/>
    <s v="Steven"/>
    <s v="Holl"/>
    <s v="Steven Holl"/>
    <s v="Architect; Watercolorist; Theorist"/>
    <x v="0"/>
    <s v="American"/>
    <m/>
    <m/>
    <m/>
    <m/>
    <m/>
    <m/>
    <m/>
    <m/>
    <m/>
    <m/>
    <s v="Steven, Holl"/>
    <s v="Holl, Steven"/>
    <s v="N"/>
    <m/>
  </r>
  <r>
    <s v="P-HOLLAND|AGNIESZKA"/>
    <s v="Agnieszka"/>
    <s v="Holland"/>
    <m/>
    <s v="Film Director, Screenwriter"/>
    <x v="1"/>
    <s v="Polish"/>
    <m/>
    <m/>
    <m/>
    <m/>
    <m/>
    <m/>
    <m/>
    <m/>
    <m/>
    <m/>
    <s v="Agnieszka, Holland"/>
    <s v="Holland, Agnieszka"/>
    <s v="N"/>
    <m/>
  </r>
  <r>
    <s v="P-HOLLEIN|HANS"/>
    <s v="Hans"/>
    <s v="Hollein"/>
    <s v="Hans Hollein"/>
    <s v="Architect; Artist; Designer; Theorist"/>
    <x v="0"/>
    <s v="Austrian"/>
    <m/>
    <m/>
    <m/>
    <m/>
    <m/>
    <m/>
    <m/>
    <m/>
    <m/>
    <m/>
    <s v="Hans, Hollein"/>
    <s v="Hollein, Hans"/>
    <s v="N"/>
    <m/>
  </r>
  <r>
    <s v="P-HOLMAN HUNT|WILLIAM"/>
    <s v="William"/>
    <s v="Holman Hunt"/>
    <m/>
    <s v="Painter"/>
    <x v="0"/>
    <s v="British"/>
    <m/>
    <m/>
    <m/>
    <m/>
    <m/>
    <m/>
    <m/>
    <m/>
    <m/>
    <m/>
    <s v="William, Holman Hunt"/>
    <s v="Holman Hunt, William"/>
    <s v="N"/>
    <m/>
  </r>
  <r>
    <s v="P-HOLZER|JENNY"/>
    <s v="Jenny"/>
    <s v="Holzer"/>
    <m/>
    <s v="Conceptual Artist; Installation Artist"/>
    <x v="1"/>
    <s v="American"/>
    <m/>
    <m/>
    <m/>
    <m/>
    <m/>
    <m/>
    <m/>
    <m/>
    <m/>
    <m/>
    <s v="Jenny, Holzer"/>
    <s v="Holzer, Jenny"/>
    <s v="N"/>
    <m/>
  </r>
  <r>
    <s v="P-HOLZWARTH|HANS WERNER"/>
    <s v="Hans Werner"/>
    <s v="Holzwarth"/>
    <m/>
    <s v="Book Designer; Editor; Publisher"/>
    <x v="0"/>
    <s v="German"/>
    <m/>
    <m/>
    <m/>
    <m/>
    <m/>
    <m/>
    <m/>
    <m/>
    <m/>
    <m/>
    <s v="Hans Werner, Holzwarth"/>
    <s v="Holzwarth, Hans Werner"/>
    <s v="N"/>
    <m/>
  </r>
  <r>
    <s v="P-|HOMER"/>
    <s v="Homer"/>
    <m/>
    <m/>
    <s v="Poet, Epic Writer"/>
    <x v="0"/>
    <s v="Greek"/>
    <m/>
    <m/>
    <m/>
    <m/>
    <m/>
    <m/>
    <m/>
    <m/>
    <m/>
    <m/>
    <s v="Homer"/>
    <s v="Homer"/>
    <s v="N"/>
    <m/>
  </r>
  <r>
    <s v="P-HOMER|WINSLOW"/>
    <s v="Winslow"/>
    <s v="Homer"/>
    <m/>
    <s v="Painter"/>
    <x v="0"/>
    <s v="American"/>
    <m/>
    <m/>
    <m/>
    <m/>
    <m/>
    <m/>
    <m/>
    <m/>
    <m/>
    <m/>
    <s v="Winslow, Homer"/>
    <s v="Homer, Winslow"/>
    <s v="N"/>
    <m/>
  </r>
  <r>
    <s v="P-HOOKS|BELL"/>
    <s v="bell"/>
    <s v="hooks"/>
    <s v="Gloria Jean Watkins"/>
    <s v="Philosopher; Feminist; Social Activist"/>
    <x v="1"/>
    <s v="American"/>
    <m/>
    <m/>
    <m/>
    <m/>
    <m/>
    <m/>
    <m/>
    <m/>
    <m/>
    <m/>
    <s v="bell, hooks"/>
    <s v="hooks, bell"/>
    <s v="N"/>
    <m/>
  </r>
  <r>
    <s v="P-HOON|MOON"/>
    <s v="Moon"/>
    <s v="Hoon"/>
    <s v="Moon Hoon"/>
    <s v="Architect; Artist"/>
    <x v="0"/>
    <s v="Korean"/>
    <m/>
    <m/>
    <m/>
    <m/>
    <m/>
    <m/>
    <m/>
    <m/>
    <m/>
    <m/>
    <s v="Moon, Hoon"/>
    <s v="Hoon, Moon"/>
    <s v="N"/>
    <m/>
  </r>
  <r>
    <s v="P-HOPPER|EDWARD"/>
    <s v="Edward"/>
    <s v="Hopper"/>
    <m/>
    <s v="Painter; Printmaker"/>
    <x v="0"/>
    <s v="American"/>
    <m/>
    <m/>
    <m/>
    <m/>
    <m/>
    <m/>
    <m/>
    <m/>
    <m/>
    <m/>
    <s v="Edward, Hopper"/>
    <s v="Hopper, Edward"/>
    <s v="N"/>
    <m/>
  </r>
  <r>
    <s v="P-HORKHEIMER|MAX"/>
    <s v="Max"/>
    <s v="Horkheimer"/>
    <m/>
    <s v="Philosopher; Sociologist"/>
    <x v="0"/>
    <s v="German"/>
    <n v="14"/>
    <s v="February"/>
    <n v="1895"/>
    <m/>
    <m/>
    <n v="7"/>
    <s v="July"/>
    <n v="1973"/>
    <m/>
    <m/>
    <s v="Max, Horkheimer"/>
    <s v="Horkheimer, Max"/>
    <s v="N"/>
    <m/>
  </r>
  <r>
    <s v="P-HORNE|ALISTAIR"/>
    <s v="Alistair"/>
    <s v="Horne"/>
    <m/>
    <s v="Historian, Journalist"/>
    <x v="0"/>
    <s v="British"/>
    <m/>
    <m/>
    <m/>
    <m/>
    <m/>
    <m/>
    <m/>
    <m/>
    <m/>
    <m/>
    <s v="Alistair, Horne"/>
    <s v="Horne, Alistair"/>
    <s v="N"/>
    <m/>
  </r>
  <r>
    <s v="P-HORTON|LESTER"/>
    <s v="Lester"/>
    <s v="Horton"/>
    <s v="Lester Horton"/>
    <s v="Choreographer; Dancer; Teacher"/>
    <x v="0"/>
    <s v="American"/>
    <m/>
    <m/>
    <m/>
    <m/>
    <m/>
    <m/>
    <m/>
    <m/>
    <m/>
    <m/>
    <s v="Lester, Horton"/>
    <s v="Horton, Lester"/>
    <s v="N"/>
    <m/>
  </r>
  <r>
    <s v="P-HOSSEINI|KHALED"/>
    <s v="Khaled"/>
    <s v="Hosseini"/>
    <m/>
    <s v="Novelist; Physician"/>
    <x v="0"/>
    <s v="Afghan; American"/>
    <n v="4"/>
    <s v="March"/>
    <n v="1965"/>
    <m/>
    <m/>
    <m/>
    <m/>
    <m/>
    <m/>
    <m/>
    <s v="Khaled, Hosseini"/>
    <s v="Hosseini, Khaled"/>
    <s v="N"/>
    <m/>
  </r>
  <r>
    <s v="P-HOUELLEBECQ|MICHEL"/>
    <s v="Michel"/>
    <s v="Houellebecq"/>
    <m/>
    <s v="Novelist, Poet, Essayist"/>
    <x v="0"/>
    <s v="French"/>
    <m/>
    <m/>
    <m/>
    <m/>
    <m/>
    <m/>
    <m/>
    <m/>
    <m/>
    <m/>
    <s v="Michel, Houellebecq"/>
    <s v="Houellebecq, Michel"/>
    <s v="N"/>
    <m/>
  </r>
  <r>
    <s v="P-HOUSEHOLD|GEOFFREY"/>
    <s v="Geoffrey"/>
    <s v="Household"/>
    <m/>
    <s v="Thriller Writer, Novelist"/>
    <x v="0"/>
    <s v="British"/>
    <m/>
    <m/>
    <m/>
    <m/>
    <m/>
    <m/>
    <m/>
    <m/>
    <m/>
    <m/>
    <s v="Geoffrey, Household"/>
    <s v="Household, Geoffrey"/>
    <s v="N"/>
    <m/>
  </r>
  <r>
    <s v="P-HOWARD|ELIZABETH JANE"/>
    <s v="Elizabeth Jane"/>
    <s v="Howard"/>
    <m/>
    <s v="Novelist"/>
    <x v="1"/>
    <s v="British"/>
    <m/>
    <m/>
    <m/>
    <m/>
    <m/>
    <m/>
    <m/>
    <m/>
    <m/>
    <m/>
    <s v="Elizabeth Jane, Howard"/>
    <s v="Howard, Elizabeth Jane"/>
    <s v="N"/>
    <m/>
  </r>
  <r>
    <s v="P-HOWARD|JOHN"/>
    <s v="John"/>
    <s v="Howard"/>
    <m/>
    <s v="Author; Editor"/>
    <x v="0"/>
    <s v="British"/>
    <m/>
    <m/>
    <n v="1961"/>
    <m/>
    <m/>
    <m/>
    <m/>
    <m/>
    <m/>
    <m/>
    <s v="John, Howard"/>
    <s v="Howard, John"/>
    <s v="N"/>
    <m/>
  </r>
  <r>
    <s v="P-HRABAL|BOHUMIL"/>
    <s v="Bohumil"/>
    <s v="Hrabal"/>
    <m/>
    <s v="Novelist"/>
    <x v="0"/>
    <s v="Czech"/>
    <m/>
    <m/>
    <m/>
    <m/>
    <m/>
    <m/>
    <m/>
    <m/>
    <m/>
    <m/>
    <s v="Bohumil, Hrabal"/>
    <s v="Hrabal, Bohumil"/>
    <s v="N"/>
    <m/>
  </r>
  <r>
    <s v="P-HSIAO-HSIEN|HOU"/>
    <s v="Hou"/>
    <s v="Hsiao-hsien"/>
    <m/>
    <s v="Film Director, Screenwriter"/>
    <x v="0"/>
    <s v="Taiwanese"/>
    <m/>
    <m/>
    <m/>
    <m/>
    <m/>
    <m/>
    <m/>
    <m/>
    <m/>
    <m/>
    <s v="Hou, Hsiao-hsien"/>
    <s v="Hsiao-hsien, Hou"/>
    <s v="N"/>
    <m/>
  </r>
  <r>
    <s v="P-HUDSPETH|E.B."/>
    <s v="E.B."/>
    <s v="Hudspeth"/>
    <m/>
    <s v="Artist; Author"/>
    <x v="0"/>
    <s v="American"/>
    <m/>
    <m/>
    <m/>
    <m/>
    <m/>
    <m/>
    <m/>
    <m/>
    <m/>
    <m/>
    <s v="E.B., Hudspeth"/>
    <s v="Hudspeth, E.B."/>
    <s v="N"/>
    <m/>
  </r>
  <r>
    <s v="P-HUGHES|DOROTHY B."/>
    <s v="Dorothy B."/>
    <s v="Hughes"/>
    <m/>
    <s v="Mystery Writer, Literary Critic"/>
    <x v="1"/>
    <s v="American"/>
    <m/>
    <m/>
    <m/>
    <m/>
    <m/>
    <m/>
    <m/>
    <m/>
    <m/>
    <m/>
    <s v="Dorothy B., Hughes"/>
    <s v="Hughes, Dorothy B."/>
    <s v="N"/>
    <m/>
  </r>
  <r>
    <s v="P-HUGHES|RHYS"/>
    <s v="Rhys"/>
    <s v="Hughes"/>
    <m/>
    <s v="Writer, Novelist, Short Story Writer"/>
    <x v="0"/>
    <s v="Welsh"/>
    <m/>
    <m/>
    <m/>
    <m/>
    <m/>
    <m/>
    <m/>
    <m/>
    <m/>
    <m/>
    <s v="Rhys, Hughes"/>
    <s v="Hughes, Rhys"/>
    <s v="N"/>
    <m/>
  </r>
  <r>
    <s v="P-HUGHES|RICHARD"/>
    <s v="Richard"/>
    <s v="Hughes"/>
    <s v="Richard Arthur Warren Hughes"/>
    <s v="Novelist, Playwright, Poet"/>
    <x v="0"/>
    <s v="British"/>
    <m/>
    <m/>
    <m/>
    <m/>
    <m/>
    <m/>
    <m/>
    <m/>
    <m/>
    <m/>
    <s v="Richard, Hughes"/>
    <s v="Hughes, Richard"/>
    <s v="N"/>
    <m/>
  </r>
  <r>
    <s v="P-HUGO|VICTOR"/>
    <s v="Victor"/>
    <s v="Hugo"/>
    <m/>
    <s v="Novelist, Poet, Playwright"/>
    <x v="0"/>
    <s v="French"/>
    <m/>
    <m/>
    <m/>
    <m/>
    <m/>
    <m/>
    <m/>
    <m/>
    <m/>
    <m/>
    <s v="Victor, Hugo"/>
    <s v="Hugo, Victor"/>
    <s v="N"/>
    <m/>
  </r>
  <r>
    <s v="P-HUME|DAVID"/>
    <s v="David"/>
    <s v="Hume"/>
    <m/>
    <s v="Philosopher, Historian"/>
    <x v="0"/>
    <s v="Scottish"/>
    <m/>
    <m/>
    <m/>
    <m/>
    <m/>
    <m/>
    <m/>
    <m/>
    <m/>
    <m/>
    <s v="David, Hume"/>
    <s v="Hume, David"/>
    <s v="N"/>
    <m/>
  </r>
  <r>
    <s v="P-HUMFREY|PETER"/>
    <s v="Peter"/>
    <s v="Humfrey"/>
    <m/>
    <s v="Art Historian; Professor"/>
    <x v="0"/>
    <s v="British"/>
    <m/>
    <m/>
    <n v="1947"/>
    <m/>
    <m/>
    <m/>
    <m/>
    <m/>
    <m/>
    <m/>
    <s v="Peter, Humfrey"/>
    <s v="Humfrey, Peter"/>
    <s v="N"/>
    <m/>
  </r>
  <r>
    <s v="P-HURSTON|ZORA NEALE"/>
    <s v="Zora Neale"/>
    <s v="Hurston"/>
    <m/>
    <s v="Anthropologist; Writer"/>
    <x v="1"/>
    <s v="American"/>
    <m/>
    <m/>
    <m/>
    <m/>
    <m/>
    <m/>
    <m/>
    <m/>
    <m/>
    <m/>
    <s v="Zora Neale, Hurston"/>
    <s v="Hurston, Zora Neale"/>
    <s v="N"/>
    <m/>
  </r>
  <r>
    <s v="P-HUSSERL|EDMUND"/>
    <s v="Edmund"/>
    <s v="Husserl"/>
    <m/>
    <s v="Philosopher"/>
    <x v="0"/>
    <s v="German"/>
    <m/>
    <m/>
    <m/>
    <m/>
    <m/>
    <m/>
    <m/>
    <m/>
    <m/>
    <m/>
    <s v="Edmund, Husserl"/>
    <s v="Husserl, Edmund"/>
    <s v="N"/>
    <m/>
  </r>
  <r>
    <s v="P-HUXLEY|ALDOUS"/>
    <s v="Aldous"/>
    <s v="Huxley"/>
    <m/>
    <s v="Novelist, Essayist"/>
    <x v="0"/>
    <s v="British"/>
    <m/>
    <m/>
    <m/>
    <m/>
    <m/>
    <m/>
    <m/>
    <m/>
    <m/>
    <m/>
    <s v="Aldous, Huxley"/>
    <s v="Huxley, Aldous"/>
    <s v="N"/>
    <m/>
  </r>
  <r>
    <s v="P-HUYSMANS|JORIS-KARL"/>
    <s v="Joris-Karl"/>
    <s v="Huysmans"/>
    <s v="Charles Marie Georges Huysmans"/>
    <s v="Novelist"/>
    <x v="0"/>
    <s v="French"/>
    <m/>
    <m/>
    <m/>
    <m/>
    <m/>
    <m/>
    <m/>
    <m/>
    <m/>
    <m/>
    <s v="Joris-Karl, Huysmans"/>
    <s v="Huysmans, Joris-Karl"/>
    <s v="N"/>
    <m/>
  </r>
  <r>
    <s v="P-HWAI-MIN|LIN"/>
    <s v="Lin"/>
    <s v="Hwai-min"/>
    <s v="Lin Hwai-min"/>
    <s v="Choreographer; Dancer; Founder of Cloud Gate Dance Theatre"/>
    <x v="0"/>
    <s v="Taiwanese"/>
    <m/>
    <m/>
    <m/>
    <m/>
    <m/>
    <m/>
    <m/>
    <m/>
    <m/>
    <m/>
    <s v="Lin, Hwai-min"/>
    <s v="Hwai-min, Lin"/>
    <s v="N"/>
    <m/>
  </r>
  <r>
    <s v="P-|HYPATIA"/>
    <s v="Hypatia"/>
    <m/>
    <m/>
    <s v="Philosopher, Mathematician, Astronomer"/>
    <x v="1"/>
    <s v="Greek; Egyptian"/>
    <m/>
    <m/>
    <m/>
    <m/>
    <m/>
    <m/>
    <m/>
    <m/>
    <m/>
    <m/>
    <s v="Hypatia"/>
    <s v="Hypatia"/>
    <s v="Y"/>
    <m/>
  </r>
  <r>
    <s v="P-IBARGÜENGOITIA|JORGE"/>
    <s v="Jorge"/>
    <s v="Ibargüengoitia"/>
    <s v="Jorge Ibargüengoitia Antillón"/>
    <s v="Novelist; Playwright; Journalist"/>
    <x v="0"/>
    <s v="Mexican"/>
    <n v="22"/>
    <s v="January"/>
    <n v="1928"/>
    <m/>
    <m/>
    <n v="27"/>
    <s v="November"/>
    <n v="1983"/>
    <m/>
    <m/>
    <s v="Jorge, Ibargüengoitia"/>
    <s v="Ibargüengoitia, Jorge"/>
    <s v="N"/>
    <m/>
  </r>
  <r>
    <s v="P-IBSEN|HENRIK"/>
    <s v="Henrik"/>
    <s v="Ibsen"/>
    <m/>
    <s v="Playwright"/>
    <x v="0"/>
    <s v="Norwegian"/>
    <m/>
    <m/>
    <m/>
    <m/>
    <m/>
    <m/>
    <m/>
    <m/>
    <m/>
    <m/>
    <s v="Henrik, Ibsen"/>
    <s v="Ibsen, Henrik"/>
    <s v="N"/>
    <m/>
  </r>
  <r>
    <s v="P-IMAMURA|SHŌHEI"/>
    <s v="Shōhei"/>
    <s v="Imamura"/>
    <m/>
    <s v="Film Director, Screenwriter"/>
    <x v="0"/>
    <s v="Japanese"/>
    <m/>
    <m/>
    <m/>
    <m/>
    <m/>
    <m/>
    <m/>
    <m/>
    <m/>
    <m/>
    <s v="Shōhei, Imamura"/>
    <s v="Imamura, Shōhei"/>
    <s v="N"/>
    <m/>
  </r>
  <r>
    <s v="P-IÑÁRRITU|ALEJANDRO GONZÁLEZ"/>
    <s v="Alejandro González"/>
    <s v="Iñárritu"/>
    <m/>
    <s v="Film Director, Producer, Screenwriter"/>
    <x v="0"/>
    <s v="Mexican"/>
    <m/>
    <m/>
    <m/>
    <m/>
    <m/>
    <m/>
    <m/>
    <m/>
    <m/>
    <m/>
    <s v="Alejandro González, Iñárritu"/>
    <s v="Iñárritu, Alejandro González"/>
    <s v="N"/>
    <m/>
  </r>
  <r>
    <s v="P-INGELS|BJARKE"/>
    <s v="Bjarke"/>
    <s v="Ingels"/>
    <s v="Bjarke Bundgaard Ingels"/>
    <s v="Architect; Futurist"/>
    <x v="0"/>
    <s v="Danish"/>
    <m/>
    <m/>
    <m/>
    <m/>
    <m/>
    <m/>
    <m/>
    <m/>
    <m/>
    <m/>
    <s v="Bjarke, Ingels"/>
    <s v="Ingels, Bjarke"/>
    <s v="N"/>
    <m/>
  </r>
  <r>
    <s v="P-|IRENAEUS"/>
    <s v="Irenaeus"/>
    <m/>
    <m/>
    <s v="Theologian"/>
    <x v="0"/>
    <s v="Greek"/>
    <m/>
    <m/>
    <m/>
    <m/>
    <m/>
    <m/>
    <m/>
    <m/>
    <m/>
    <m/>
    <s v="Irenaeus"/>
    <s v="Irenaeus"/>
    <s v="N"/>
    <m/>
  </r>
  <r>
    <s v="P-IRIGARAY|LUCE"/>
    <s v="Luce"/>
    <s v="Irigaray"/>
    <m/>
    <s v="Philosopher, Psychoanalyst, Feminist"/>
    <x v="1"/>
    <s v="Belgian; French"/>
    <m/>
    <m/>
    <m/>
    <m/>
    <m/>
    <m/>
    <m/>
    <m/>
    <m/>
    <m/>
    <s v="Luce, Irigaray"/>
    <s v="Irigaray, Luce"/>
    <s v="N"/>
    <m/>
  </r>
  <r>
    <s v="P-IRVING|WASHINGTON"/>
    <s v="Washington"/>
    <s v="Irving"/>
    <m/>
    <s v="Short Story Writer; Essayist; Biographer"/>
    <x v="0"/>
    <s v="American"/>
    <m/>
    <m/>
    <m/>
    <m/>
    <m/>
    <m/>
    <m/>
    <m/>
    <m/>
    <m/>
    <s v="Washington, Irving"/>
    <s v="Irving, Washington"/>
    <s v="N"/>
    <m/>
  </r>
  <r>
    <s v="P-ISHIGURO|KAZUO"/>
    <s v="Kazuo"/>
    <s v="Ishiguro"/>
    <m/>
    <s v="Novelist, Screenwriter"/>
    <x v="0"/>
    <s v="British; Japanese"/>
    <m/>
    <m/>
    <m/>
    <m/>
    <m/>
    <m/>
    <m/>
    <m/>
    <m/>
    <m/>
    <s v="Kazuo, Ishiguro"/>
    <s v="Ishiguro, Kazuo"/>
    <s v="N"/>
    <m/>
  </r>
  <r>
    <s v="P-ISMAILOV|HAMID"/>
    <s v="Hamid"/>
    <s v="Ismailov"/>
    <m/>
    <s v="Writer, Poet"/>
    <x v="0"/>
    <s v="Uzbek"/>
    <m/>
    <m/>
    <m/>
    <m/>
    <m/>
    <m/>
    <m/>
    <m/>
    <m/>
    <m/>
    <s v="Hamid, Ismailov"/>
    <s v="Ismailov, Hamid"/>
    <s v="N"/>
    <m/>
  </r>
  <r>
    <s v="P-ISOZAKI|ARATA"/>
    <s v="Arata"/>
    <s v="Isozaki"/>
    <s v="Arata Isozaki"/>
    <s v="Architect; Artist; Writer"/>
    <x v="0"/>
    <s v="Japanese"/>
    <m/>
    <m/>
    <m/>
    <m/>
    <m/>
    <m/>
    <m/>
    <m/>
    <m/>
    <m/>
    <s v="Arata, Isozaki"/>
    <s v="Isozaki, Arata"/>
    <s v="N"/>
    <m/>
  </r>
  <r>
    <s v="P-ITO|JUNJI"/>
    <s v="Junji"/>
    <s v="Ito"/>
    <m/>
    <s v="Manga Artist"/>
    <x v="0"/>
    <s v="Japanese"/>
    <n v="31"/>
    <s v="July"/>
    <n v="1963"/>
    <m/>
    <m/>
    <m/>
    <m/>
    <m/>
    <m/>
    <m/>
    <s v="Junji, Ito"/>
    <s v="Ito, Junji"/>
    <s v="Y"/>
    <m/>
  </r>
  <r>
    <s v="P-ITO|JUNJI"/>
    <s v="Junji"/>
    <s v="Ito"/>
    <m/>
    <s v="Manga Artist, Horror Writer"/>
    <x v="0"/>
    <s v="Japanese"/>
    <m/>
    <m/>
    <m/>
    <m/>
    <m/>
    <m/>
    <m/>
    <m/>
    <m/>
    <m/>
    <s v="Junji, Ito"/>
    <s v="Ito, Junji"/>
    <s v="Y"/>
    <m/>
  </r>
  <r>
    <s v="P-IVANOV|LEV"/>
    <s v="Lev"/>
    <s v="Ivanov"/>
    <s v="Lev Ivanovich Ivanov"/>
    <s v="Choreographer; Ballet Master"/>
    <x v="0"/>
    <s v="Russian"/>
    <m/>
    <m/>
    <m/>
    <m/>
    <m/>
    <m/>
    <m/>
    <m/>
    <m/>
    <m/>
    <s v="Lev, Ivanov"/>
    <s v="Ivanov, Lev"/>
    <s v="N"/>
    <m/>
  </r>
  <r>
    <s v="P-JABÈS|EDMOND"/>
    <s v="Edmond"/>
    <s v="Jabès"/>
    <m/>
    <s v="Poet, Writer"/>
    <x v="0"/>
    <s v="Egyptian; French"/>
    <m/>
    <m/>
    <m/>
    <m/>
    <m/>
    <m/>
    <m/>
    <m/>
    <m/>
    <m/>
    <s v="Edmond, Jabès"/>
    <s v="Jabès, Edmond"/>
    <s v="N"/>
    <m/>
  </r>
  <r>
    <s v="P-JACKSON|SHIRLEY"/>
    <s v="Shirley"/>
    <s v="Jackson"/>
    <m/>
    <s v="Novelist; Short Story Writer; Essayist"/>
    <x v="1"/>
    <s v="American"/>
    <m/>
    <m/>
    <m/>
    <m/>
    <m/>
    <m/>
    <m/>
    <m/>
    <m/>
    <m/>
    <s v="Shirley, Jackson"/>
    <s v="Jackson, Shirley"/>
    <s v="N"/>
    <m/>
  </r>
  <r>
    <s v="P-JACQUET DE LA GUERRE|ELISABETH"/>
    <s v="Elisabeth"/>
    <s v="Jacquet de La Guerre"/>
    <s v="Elisabeth Jacquet de La Guerre"/>
    <s v="Composer; Harpsichordist"/>
    <x v="1"/>
    <s v="French"/>
    <m/>
    <m/>
    <m/>
    <m/>
    <m/>
    <m/>
    <m/>
    <m/>
    <m/>
    <m/>
    <s v="Elisabeth, Jacquet de La Guerre"/>
    <s v="Jacquet de La Guerre, Elisabeth"/>
    <s v="N"/>
    <m/>
  </r>
  <r>
    <s v="P-JAEGGY|FLEUR"/>
    <s v="Fleur"/>
    <s v="Jaeggy"/>
    <m/>
    <s v="Author"/>
    <x v="1"/>
    <s v="Swiss; Italian"/>
    <n v="30"/>
    <s v="July"/>
    <n v="1940"/>
    <m/>
    <m/>
    <m/>
    <m/>
    <m/>
    <m/>
    <m/>
    <s v="Fleur, Jaeggy"/>
    <s v="Jaeggy, Fleur"/>
    <s v="N"/>
    <m/>
  </r>
  <r>
    <s v="P-JAFFÉ|HANS L.C."/>
    <s v="Hans L.C."/>
    <s v="Jaffé"/>
    <s v="Hans Ludwig Cohn Jaffé"/>
    <s v="Art Historian; Professor"/>
    <x v="0"/>
    <s v="German; Dutch"/>
    <n v="14"/>
    <s v="May"/>
    <n v="1915"/>
    <m/>
    <m/>
    <n v="25"/>
    <s v="August"/>
    <n v="1984"/>
    <m/>
    <m/>
    <s v="Hans L.C., Jaffé"/>
    <s v="Jaffé, Hans L.C."/>
    <s v="N"/>
    <m/>
  </r>
  <r>
    <s v="P-JAMES DRAPER|HERBERT"/>
    <s v="Herbert"/>
    <s v="James Draper"/>
    <m/>
    <s v="Painter"/>
    <x v="0"/>
    <s v="British"/>
    <m/>
    <m/>
    <m/>
    <m/>
    <m/>
    <m/>
    <m/>
    <m/>
    <m/>
    <m/>
    <s v="Herbert, James Draper"/>
    <s v="James Draper, Herbert"/>
    <s v="N"/>
    <m/>
  </r>
  <r>
    <s v="P-JAMES|HENRY"/>
    <s v="Henry"/>
    <s v="James"/>
    <m/>
    <s v="Novelist; Literary Critic"/>
    <x v="0"/>
    <s v="American"/>
    <m/>
    <m/>
    <m/>
    <m/>
    <m/>
    <m/>
    <m/>
    <m/>
    <m/>
    <m/>
    <s v="Henry, James"/>
    <s v="James, Henry"/>
    <s v="N"/>
    <m/>
  </r>
  <r>
    <s v="P-JAMES|M. R."/>
    <s v="M. R."/>
    <s v="James"/>
    <s v="Montague Rhodes James"/>
    <s v="Scholar; Medievalist; Author (Ghost Stories); Antiquary"/>
    <x v="0"/>
    <s v="English"/>
    <n v="1"/>
    <s v="August"/>
    <n v="1862"/>
    <m/>
    <m/>
    <n v="12"/>
    <s v="June"/>
    <n v="1936"/>
    <m/>
    <m/>
    <s v="M. R., James"/>
    <s v="James, M. R."/>
    <s v="N"/>
    <m/>
  </r>
  <r>
    <s v="P-JAMES|M.R."/>
    <s v="M.R."/>
    <s v="James"/>
    <s v="Montague Rhodes James"/>
    <s v="Scholar, Writer"/>
    <x v="0"/>
    <s v="British"/>
    <m/>
    <m/>
    <m/>
    <m/>
    <m/>
    <m/>
    <m/>
    <m/>
    <m/>
    <m/>
    <s v="M.R., James"/>
    <s v="James, M.R."/>
    <s v="N"/>
    <m/>
  </r>
  <r>
    <s v="P-JAMES|MARLON"/>
    <s v="Marlon"/>
    <s v="James"/>
    <m/>
    <s v="Novelist; Short Story Writer; Essayist; Academic"/>
    <x v="0"/>
    <s v="Jamaican"/>
    <n v="24"/>
    <s v="November"/>
    <n v="1970"/>
    <m/>
    <m/>
    <m/>
    <m/>
    <m/>
    <m/>
    <m/>
    <s v="Marlon, James"/>
    <s v="James, Marlon"/>
    <s v="N"/>
    <m/>
  </r>
  <r>
    <s v="P-JAMES|WILLIAM"/>
    <s v="William"/>
    <s v="James"/>
    <m/>
    <s v="Philosopher; Psychologist"/>
    <x v="0"/>
    <s v="American"/>
    <m/>
    <m/>
    <m/>
    <m/>
    <m/>
    <m/>
    <m/>
    <m/>
    <m/>
    <m/>
    <s v="William, James"/>
    <s v="James, William"/>
    <s v="N"/>
    <m/>
  </r>
  <r>
    <s v="P-JANMOT|LOUIS"/>
    <s v="Louis"/>
    <s v="Janmot"/>
    <m/>
    <s v="Painter"/>
    <x v="0"/>
    <s v="French"/>
    <m/>
    <m/>
    <m/>
    <m/>
    <m/>
    <m/>
    <m/>
    <m/>
    <m/>
    <m/>
    <s v="Louis, Janmot"/>
    <s v="Janmot, Louis"/>
    <s v="N"/>
    <m/>
  </r>
  <r>
    <s v="P-JANSSON|TOVE"/>
    <s v="Tove"/>
    <s v="Jansson"/>
    <m/>
    <s v="Writer, Painter, Illustrator, Comic Strip Author"/>
    <x v="1"/>
    <s v="Finnish"/>
    <m/>
    <m/>
    <m/>
    <m/>
    <m/>
    <m/>
    <m/>
    <m/>
    <m/>
    <m/>
    <s v="Tove, Jansson"/>
    <s v="Jansson, Tove"/>
    <s v="N"/>
    <m/>
  </r>
  <r>
    <s v="P-JARRY|ALFRED"/>
    <s v="Alfred"/>
    <s v="Jarry"/>
    <m/>
    <s v="Playwright, Novelist, Poet"/>
    <x v="0"/>
    <s v="French"/>
    <m/>
    <m/>
    <m/>
    <m/>
    <m/>
    <m/>
    <m/>
    <m/>
    <m/>
    <m/>
    <s v="Alfred, Jarry"/>
    <s v="Jarry, Alfred"/>
    <s v="N"/>
    <m/>
  </r>
  <r>
    <s v="P-JASIŃSKI|ZDZISŁAW"/>
    <s v="Zdzisław"/>
    <s v="Jasiński"/>
    <m/>
    <s v="Painter"/>
    <x v="0"/>
    <s v="Polish"/>
    <m/>
    <m/>
    <m/>
    <m/>
    <m/>
    <m/>
    <m/>
    <m/>
    <m/>
    <m/>
    <s v="Zdzisław, Jasiński"/>
    <s v="Jasiński, Zdzisław"/>
    <s v="N"/>
    <m/>
  </r>
  <r>
    <s v="P-JAYNES|JULIAN"/>
    <s v="Julian"/>
    <s v="Jaynes"/>
    <m/>
    <s v="Psychologist; Writer"/>
    <x v="0"/>
    <s v="American"/>
    <m/>
    <m/>
    <m/>
    <m/>
    <m/>
    <m/>
    <m/>
    <m/>
    <m/>
    <m/>
    <s v="Julian, Jaynes"/>
    <s v="Jaynes, Julian"/>
    <s v="N"/>
    <m/>
  </r>
  <r>
    <s v="P-JELINEK|ELFRIEDE"/>
    <s v="Elfriede"/>
    <s v="Jelinek"/>
    <m/>
    <s v="Novelist; Playwright; Poet; Nobel Laureate"/>
    <x v="1"/>
    <s v="Austrian"/>
    <n v="20"/>
    <s v="October"/>
    <n v="1946"/>
    <m/>
    <m/>
    <m/>
    <m/>
    <m/>
    <m/>
    <m/>
    <s v="Elfriede, Jelinek"/>
    <s v="Jelinek, Elfriede"/>
    <s v="N"/>
    <m/>
  </r>
  <r>
    <s v="P-JEMISIN|N.K."/>
    <s v="N.K."/>
    <s v="Jemisin"/>
    <s v="Nora Keita Jemisin"/>
    <s v="Author (Speculative Fiction); Psychologist"/>
    <x v="1"/>
    <s v="American"/>
    <n v="19"/>
    <s v="September"/>
    <n v="1972"/>
    <m/>
    <m/>
    <m/>
    <m/>
    <m/>
    <m/>
    <m/>
    <s v="N.K., Jemisin"/>
    <s v="Jemisin, N.K."/>
    <s v="N"/>
    <m/>
  </r>
  <r>
    <s v="P-JERZY HAS|WOJCIECH"/>
    <s v="Wojciech"/>
    <s v="Jerzy Has"/>
    <m/>
    <s v="Film Director"/>
    <x v="0"/>
    <s v="Polish"/>
    <m/>
    <m/>
    <m/>
    <m/>
    <m/>
    <m/>
    <m/>
    <m/>
    <m/>
    <m/>
    <s v="Wojciech, Jerzy Has"/>
    <s v="Jerzy Has, Wojciech"/>
    <s v="N"/>
    <m/>
  </r>
  <r>
    <s v="P-JEYASINGH|SHOBANA"/>
    <s v="Shobana"/>
    <s v="Jeyasingh"/>
    <s v="Shobana Jeyasingh"/>
    <s v="Choreographer"/>
    <x v="1"/>
    <s v="British"/>
    <m/>
    <m/>
    <m/>
    <m/>
    <m/>
    <m/>
    <m/>
    <m/>
    <m/>
    <m/>
    <s v="Shobana, Jeyasingh"/>
    <s v="Jeyasingh, Shobana"/>
    <s v="N"/>
    <m/>
  </r>
  <r>
    <s v="P-JODIDIO|PHILIP"/>
    <s v="Philip"/>
    <s v="Jodidio"/>
    <m/>
    <s v="Architecture Writer; Editor"/>
    <x v="0"/>
    <s v="American"/>
    <m/>
    <m/>
    <n v="1954"/>
    <m/>
    <m/>
    <m/>
    <m/>
    <m/>
    <m/>
    <m/>
    <s v="Philip, Jodidio"/>
    <s v="Jodidio, Philip"/>
    <s v="N"/>
    <m/>
  </r>
  <r>
    <s v="P-JODOROWSKY|ALEJANDRO"/>
    <s v="Alejandro"/>
    <s v="Jodorowsky"/>
    <m/>
    <s v="Film Director, Screenwriter, Artist"/>
    <x v="0"/>
    <s v="Chilean; French"/>
    <m/>
    <m/>
    <m/>
    <m/>
    <m/>
    <m/>
    <m/>
    <m/>
    <m/>
    <m/>
    <s v="Alejandro, Jodorowsky"/>
    <s v="Jodorowsky, Alejandro"/>
    <s v="N"/>
    <m/>
  </r>
  <r>
    <s v="P-JOHN POYNTER|SIR EDWARD"/>
    <s v="Sir Edward"/>
    <s v="John Poynter"/>
    <m/>
    <s v="Painter"/>
    <x v="0"/>
    <s v="British"/>
    <m/>
    <m/>
    <m/>
    <m/>
    <m/>
    <m/>
    <m/>
    <m/>
    <m/>
    <m/>
    <s v="Sir Edward, John Poynter"/>
    <s v="John Poynter, Sir Edward"/>
    <s v="N"/>
    <m/>
  </r>
  <r>
    <s v="P-JOHNS|JESSICA"/>
    <s v="Jessica"/>
    <s v="Johns"/>
    <m/>
    <s v="Author; Visual Artist"/>
    <x v="1"/>
    <s v="Canadian (Nehiyaw)"/>
    <m/>
    <m/>
    <m/>
    <m/>
    <m/>
    <m/>
    <m/>
    <m/>
    <m/>
    <m/>
    <s v="Jessica, Johns"/>
    <s v="Johns, Jessica"/>
    <s v="N"/>
    <m/>
  </r>
  <r>
    <s v="P-JOHNSON|B. S."/>
    <s v="B. S."/>
    <s v="Johnson"/>
    <s v="Bryan Stanley Johnson"/>
    <s v="Novelist; Poet; Filmmaker; Literary Critic"/>
    <x v="0"/>
    <s v="English"/>
    <n v="5"/>
    <s v="February"/>
    <n v="1933"/>
    <m/>
    <m/>
    <n v="13"/>
    <s v="November"/>
    <n v="1973"/>
    <m/>
    <m/>
    <s v="B. S., Johnson"/>
    <s v="Johnson, B. S."/>
    <s v="N"/>
    <m/>
  </r>
  <r>
    <s v="P-JOHNSON|DENIS"/>
    <s v="Denis"/>
    <s v="Johnson"/>
    <m/>
    <s v="Novelist; Short Story Writer; Poet; Playwright; Journalist"/>
    <x v="0"/>
    <s v="American"/>
    <n v="6"/>
    <s v="July"/>
    <n v="1949"/>
    <m/>
    <m/>
    <n v="24"/>
    <s v="May"/>
    <n v="2017"/>
    <m/>
    <m/>
    <s v="Denis, Johnson"/>
    <s v="Johnson, Denis"/>
    <s v="N"/>
    <m/>
  </r>
  <r>
    <s v="P-JOHNSON|MARK"/>
    <s v="Mark"/>
    <s v="Johnson"/>
    <s v="Mark L. Johnson"/>
    <s v="Philosopher; Professor"/>
    <x v="0"/>
    <s v="American"/>
    <n v="24"/>
    <s v="May"/>
    <n v="1949"/>
    <m/>
    <m/>
    <m/>
    <m/>
    <m/>
    <m/>
    <m/>
    <s v="Mark, Johnson"/>
    <s v="Johnson, Mark"/>
    <s v="Y"/>
    <m/>
  </r>
  <r>
    <s v="P-JOHNSON|MARK"/>
    <s v="Mark"/>
    <s v="Johnson"/>
    <m/>
    <s v="Philosopher"/>
    <x v="0"/>
    <s v="American"/>
    <m/>
    <m/>
    <m/>
    <m/>
    <m/>
    <m/>
    <m/>
    <m/>
    <m/>
    <m/>
    <s v="Mark, Johnson"/>
    <s v="Johnson, Mark"/>
    <s v="Y"/>
    <m/>
  </r>
  <r>
    <s v="P-JÓKAI|MÓR"/>
    <s v="Mór"/>
    <s v="Jókai"/>
    <s v="Jókai Móric"/>
    <s v="Novelist; Dramatist; Journalist"/>
    <x v="0"/>
    <s v="Hungarian"/>
    <n v="18"/>
    <s v="February"/>
    <n v="1825"/>
    <m/>
    <m/>
    <n v="5"/>
    <s v="May"/>
    <n v="1904"/>
    <m/>
    <m/>
    <s v="Mór, Jókai"/>
    <s v="Jókai, Mór"/>
    <s v="N"/>
    <m/>
  </r>
  <r>
    <s v="P-JONES|BILL T."/>
    <s v="Bill T."/>
    <s v="Jones"/>
    <s v="Bill T. Jones"/>
    <s v="Choreographer; Dancer; Director"/>
    <x v="0"/>
    <s v="American"/>
    <m/>
    <m/>
    <m/>
    <m/>
    <m/>
    <m/>
    <m/>
    <m/>
    <m/>
    <m/>
    <s v="Bill T., Jones"/>
    <s v="Jones, Bill T."/>
    <s v="N"/>
    <m/>
  </r>
  <r>
    <s v="P-JONES|DAVID"/>
    <s v="David"/>
    <s v="Jones"/>
    <m/>
    <s v="Poet, Artist"/>
    <x v="0"/>
    <s v="British"/>
    <m/>
    <m/>
    <m/>
    <m/>
    <m/>
    <m/>
    <m/>
    <m/>
    <m/>
    <m/>
    <s v="David, Jones"/>
    <s v="Jones, David"/>
    <s v="N"/>
    <m/>
  </r>
  <r>
    <s v="P-JONQUET|THIERRY"/>
    <s v="Thierry"/>
    <s v="Jonquet"/>
    <m/>
    <s v="Crime Fiction Writer"/>
    <x v="0"/>
    <s v="French"/>
    <m/>
    <m/>
    <m/>
    <m/>
    <m/>
    <m/>
    <m/>
    <m/>
    <m/>
    <m/>
    <s v="Thierry, Jonquet"/>
    <s v="Jonquet, Thierry"/>
    <s v="N"/>
    <m/>
  </r>
  <r>
    <s v="P-JOON-HO|BONG"/>
    <s v="Bong"/>
    <s v="Joon-ho"/>
    <m/>
    <s v="Film Director, Screenwriter"/>
    <x v="0"/>
    <s v="South Korean"/>
    <m/>
    <m/>
    <m/>
    <m/>
    <m/>
    <m/>
    <m/>
    <m/>
    <m/>
    <m/>
    <s v="Bong, Joon-ho"/>
    <s v="Joon-ho, Bong"/>
    <s v="N"/>
    <m/>
  </r>
  <r>
    <s v="P-JOSEPH-PÉNOT|ALBERT"/>
    <s v="Albert"/>
    <s v="Joseph-Pénot"/>
    <m/>
    <s v="Painter"/>
    <x v="0"/>
    <s v="French"/>
    <m/>
    <m/>
    <m/>
    <m/>
    <m/>
    <m/>
    <m/>
    <m/>
    <m/>
    <m/>
    <s v="Albert, Joseph-Pénot"/>
    <s v="Joseph-Pénot, Albert"/>
    <s v="N"/>
    <m/>
  </r>
  <r>
    <s v="P-JOYCE|JAMES"/>
    <s v="James"/>
    <s v="Joyce"/>
    <m/>
    <s v="Novelist, Short Story Writer, Poet"/>
    <x v="0"/>
    <s v="Irish"/>
    <m/>
    <m/>
    <m/>
    <m/>
    <m/>
    <m/>
    <m/>
    <m/>
    <m/>
    <m/>
    <s v="James, Joyce"/>
    <s v="Joyce, James"/>
    <s v="N"/>
    <m/>
  </r>
  <r>
    <s v="P-JUARROZ|ROBERTO"/>
    <s v="Roberto"/>
    <s v="Juarroz"/>
    <m/>
    <s v="Poet; Professor"/>
    <x v="0"/>
    <s v="Argentine"/>
    <m/>
    <m/>
    <m/>
    <m/>
    <m/>
    <m/>
    <m/>
    <m/>
    <m/>
    <m/>
    <s v="Roberto, Juarroz"/>
    <s v="Juarroz, Roberto"/>
    <s v="N"/>
    <m/>
  </r>
  <r>
    <s v="P-JULLIAN|PHILIPPE"/>
    <s v="Philippe"/>
    <s v="Jullian"/>
    <s v="Philippe Huisman"/>
    <s v="Author; Illustrator; Historian; Dandy"/>
    <x v="0"/>
    <s v="French"/>
    <n v="11"/>
    <s v="July"/>
    <n v="1919"/>
    <m/>
    <m/>
    <n v="25"/>
    <s v="September"/>
    <n v="1977"/>
    <m/>
    <m/>
    <s v="Philippe, Jullian"/>
    <s v="Jullian, Philippe"/>
    <s v="N"/>
    <m/>
  </r>
  <r>
    <s v="P-JULLIEN|FRANÇOIS"/>
    <s v="François"/>
    <s v="Jullien"/>
    <m/>
    <s v="Philosopher, Sinologist"/>
    <x v="0"/>
    <s v="French"/>
    <m/>
    <m/>
    <m/>
    <m/>
    <m/>
    <m/>
    <m/>
    <m/>
    <m/>
    <m/>
    <s v="François, Jullien"/>
    <s v="Jullien, François"/>
    <s v="N"/>
    <m/>
  </r>
  <r>
    <s v="P-JUMEAU-LAFOND|JEAN-DAVID"/>
    <s v="Jean-David"/>
    <s v="Jumeau-Lafond"/>
    <m/>
    <s v="Art Historian; Writer; Curator"/>
    <x v="0"/>
    <s v="French"/>
    <m/>
    <m/>
    <n v="1961"/>
    <m/>
    <m/>
    <m/>
    <m/>
    <m/>
    <m/>
    <m/>
    <s v="Jean-David, Jumeau-Lafond"/>
    <s v="Jumeau-Lafond, Jean-David"/>
    <s v="N"/>
    <m/>
  </r>
  <r>
    <s v="P-JUNG|CARL"/>
    <s v="Carl"/>
    <s v="Jung"/>
    <m/>
    <s v="Philosopher, Psychoanalyst"/>
    <x v="0"/>
    <s v="Swiss"/>
    <m/>
    <m/>
    <m/>
    <m/>
    <m/>
    <m/>
    <m/>
    <m/>
    <m/>
    <m/>
    <s v="Carl, Jung"/>
    <s v="Jung, Carl"/>
    <s v="N"/>
    <m/>
  </r>
  <r>
    <s v="P-JÜNGER|ERNST"/>
    <s v="Ernst"/>
    <s v="Jünger"/>
    <m/>
    <s v="Novelist, War Memoirist, Entomologist"/>
    <x v="0"/>
    <s v="German"/>
    <m/>
    <m/>
    <m/>
    <m/>
    <m/>
    <m/>
    <m/>
    <m/>
    <m/>
    <m/>
    <s v="Ernst, Jünger"/>
    <s v="Jünger, Ernst"/>
    <s v="N"/>
    <m/>
  </r>
  <r>
    <s v="P-KAFKA|FRANZ"/>
    <s v="Franz"/>
    <s v="Kafka"/>
    <m/>
    <s v="Novelist, Short Story Writer"/>
    <x v="0"/>
    <s v="Czech"/>
    <m/>
    <m/>
    <m/>
    <m/>
    <m/>
    <m/>
    <m/>
    <m/>
    <m/>
    <m/>
    <s v="Franz, Kafka"/>
    <s v="Kafka, Franz"/>
    <s v="N"/>
    <s v="Y"/>
  </r>
  <r>
    <s v="P-KAGO|SHINTARO"/>
    <s v="Shintaro"/>
    <s v="Kago"/>
    <m/>
    <s v="Manga Artist, Painter"/>
    <x v="0"/>
    <s v="Japanese"/>
    <m/>
    <m/>
    <m/>
    <m/>
    <m/>
    <m/>
    <m/>
    <m/>
    <m/>
    <m/>
    <s v="Shintaro, Kago"/>
    <s v="Kago, Shintaro"/>
    <s v="N"/>
    <m/>
  </r>
  <r>
    <s v="P-KAHLO|FRIDA"/>
    <s v="Frida"/>
    <s v="Kahlo"/>
    <s v="Magdalena Carmen Frida Kahlo y Calderón"/>
    <s v="Painter"/>
    <x v="1"/>
    <s v="Mexican"/>
    <m/>
    <m/>
    <m/>
    <m/>
    <m/>
    <m/>
    <m/>
    <m/>
    <m/>
    <m/>
    <s v="Frida, Kahlo"/>
    <s v="Kahlo, Frida"/>
    <s v="N"/>
    <m/>
  </r>
  <r>
    <s v="P-KAHN|LOUIS"/>
    <s v="Louis"/>
    <s v="Kahn"/>
    <s v="Itze-Leib Schmuilowsky"/>
    <s v="Architect; Professor; Philosopher"/>
    <x v="0"/>
    <s v="American"/>
    <m/>
    <m/>
    <m/>
    <m/>
    <m/>
    <m/>
    <m/>
    <m/>
    <m/>
    <m/>
    <s v="Louis, Kahn"/>
    <s v="Kahn, Louis"/>
    <s v="N"/>
    <m/>
  </r>
  <r>
    <s v="P-KAHNEMAN|DANIEL"/>
    <s v="Daniel"/>
    <s v="Kahneman"/>
    <m/>
    <s v="Psychologist, Economist"/>
    <x v="0"/>
    <s v="Israeli; American"/>
    <m/>
    <m/>
    <m/>
    <m/>
    <m/>
    <m/>
    <m/>
    <m/>
    <m/>
    <m/>
    <s v="Daniel, Kahneman"/>
    <s v="Kahneman, Daniel"/>
    <s v="N"/>
    <m/>
  </r>
  <r>
    <s v="P-KALDELLIS|ANTHONY"/>
    <s v="Anthony"/>
    <s v="Kaldellis"/>
    <m/>
    <s v="Byzantinist; Historian"/>
    <x v="0"/>
    <s v="American"/>
    <m/>
    <m/>
    <m/>
    <m/>
    <m/>
    <m/>
    <m/>
    <m/>
    <m/>
    <m/>
    <s v="Anthony, Kaldellis"/>
    <s v="Kaldellis, Anthony"/>
    <s v="N"/>
    <m/>
  </r>
  <r>
    <s v="P-KALLIR|JANE"/>
    <s v="Jane"/>
    <s v="Kallir"/>
    <m/>
    <s v="Art Dealer; Curator; Author"/>
    <x v="1"/>
    <s v="American"/>
    <n v="18"/>
    <s v="July"/>
    <n v="1954"/>
    <m/>
    <m/>
    <m/>
    <m/>
    <m/>
    <m/>
    <m/>
    <s v="Jane, Kallir"/>
    <s v="Kallir, Jane"/>
    <s v="N"/>
    <m/>
  </r>
  <r>
    <s v="P-KANDINSKY|WASSILY"/>
    <s v="Wassily"/>
    <s v="Kandinsky"/>
    <m/>
    <s v="Painter, Art Theorist"/>
    <x v="0"/>
    <s v="Russian; French; German"/>
    <m/>
    <m/>
    <m/>
    <m/>
    <m/>
    <m/>
    <m/>
    <m/>
    <m/>
    <m/>
    <s v="Wassily, Kandinsky"/>
    <s v="Kandinsky, Wassily"/>
    <s v="N"/>
    <m/>
  </r>
  <r>
    <s v="P-KANE|SARAH"/>
    <s v="Sarah"/>
    <s v="Kane"/>
    <m/>
    <s v="Playwright"/>
    <x v="1"/>
    <s v="English"/>
    <n v="3"/>
    <s v="February"/>
    <n v="1971"/>
    <m/>
    <m/>
    <n v="20"/>
    <s v="February"/>
    <n v="1999"/>
    <m/>
    <m/>
    <s v="Sarah, Kane"/>
    <s v="Kane, Sarah"/>
    <s v="N"/>
    <m/>
  </r>
  <r>
    <s v="P-KANG|HAN"/>
    <s v="Han"/>
    <s v="Kang"/>
    <m/>
    <s v="Novelist"/>
    <x v="1"/>
    <s v="South Korean"/>
    <m/>
    <m/>
    <m/>
    <m/>
    <m/>
    <m/>
    <m/>
    <m/>
    <m/>
    <m/>
    <s v="Han, Kang"/>
    <s v="Kang, Han"/>
    <s v="N"/>
    <m/>
  </r>
  <r>
    <s v="P-KANT|IMMANUEL"/>
    <s v="Immanuel"/>
    <s v="Kant"/>
    <m/>
    <s v="Philosopher"/>
    <x v="0"/>
    <s v="German"/>
    <m/>
    <m/>
    <m/>
    <m/>
    <m/>
    <m/>
    <m/>
    <m/>
    <m/>
    <m/>
    <s v="Immanuel, Kant"/>
    <s v="Kant, Immanuel"/>
    <s v="Y"/>
    <m/>
  </r>
  <r>
    <s v="P-KAPOOR|ANISH"/>
    <s v="Anish"/>
    <s v="Kapoor"/>
    <m/>
    <s v="Sculptor"/>
    <x v="0"/>
    <s v="British; Indian"/>
    <m/>
    <m/>
    <m/>
    <m/>
    <m/>
    <m/>
    <m/>
    <m/>
    <m/>
    <m/>
    <s v="Anish, Kapoor"/>
    <s v="Kapoor, Anish"/>
    <s v="N"/>
    <m/>
  </r>
  <r>
    <s v="P-KARATANI|KOJIN"/>
    <s v="Kojin"/>
    <s v="Karatani"/>
    <m/>
    <s v="Philosopher, Literary Critic"/>
    <x v="0"/>
    <s v="Japanese"/>
    <m/>
    <m/>
    <m/>
    <m/>
    <m/>
    <m/>
    <m/>
    <m/>
    <m/>
    <m/>
    <s v="Kojin, Karatani"/>
    <s v="Karatani, Kojin"/>
    <s v="N"/>
    <m/>
  </r>
  <r>
    <s v="P-KARINTHY|FRIGYES"/>
    <s v="Frigyes"/>
    <s v="Karinthy"/>
    <m/>
    <s v="Writer, Journalist, Playwright"/>
    <x v="0"/>
    <s v="Hungarian"/>
    <m/>
    <m/>
    <m/>
    <m/>
    <m/>
    <m/>
    <m/>
    <m/>
    <m/>
    <m/>
    <s v="Frigyes, Karinthy"/>
    <s v="Karinthy, Frigyes"/>
    <s v="N"/>
    <m/>
  </r>
  <r>
    <s v="P-KARPELES|ERIC"/>
    <s v="Eric"/>
    <s v="Karpeles"/>
    <m/>
    <s v="Painter; Writer"/>
    <x v="0"/>
    <s v="American"/>
    <m/>
    <m/>
    <m/>
    <m/>
    <m/>
    <m/>
    <m/>
    <m/>
    <m/>
    <m/>
    <s v="Eric, Karpeles"/>
    <s v="Karpeles, Eric"/>
    <s v="N"/>
    <m/>
  </r>
  <r>
    <s v="P-KAR-WAI|WONG"/>
    <s v="Wong"/>
    <s v="Kar-wai"/>
    <m/>
    <s v="Film Director, Screenwriter"/>
    <x v="0"/>
    <s v="Hong Kong"/>
    <m/>
    <m/>
    <m/>
    <m/>
    <m/>
    <m/>
    <m/>
    <m/>
    <m/>
    <m/>
    <s v="Wong, Kar-wai"/>
    <s v="Kar-wai, Wong"/>
    <s v="N"/>
    <m/>
  </r>
  <r>
    <s v="P-KÄSTNER|ERICH"/>
    <s v="Erich"/>
    <s v="Kästner"/>
    <m/>
    <s v="Author, Poet"/>
    <x v="0"/>
    <s v="German"/>
    <m/>
    <m/>
    <m/>
    <m/>
    <m/>
    <m/>
    <m/>
    <m/>
    <m/>
    <m/>
    <s v="Erich, Kästner"/>
    <s v="Kästner, Erich"/>
    <s v="N"/>
    <m/>
  </r>
  <r>
    <s v="P-KATZENBACH|JOHN"/>
    <s v="John"/>
    <s v="Katzenbach"/>
    <m/>
    <s v="Author; Journalist"/>
    <x v="0"/>
    <s v="American"/>
    <n v="23"/>
    <s v="June"/>
    <n v="1950"/>
    <m/>
    <m/>
    <m/>
    <m/>
    <m/>
    <m/>
    <m/>
    <s v="John, Katzenbach"/>
    <s v="Katzenbach, John"/>
    <s v="N"/>
    <m/>
  </r>
  <r>
    <s v="P-KAVAN|ANNA"/>
    <s v="Anna"/>
    <s v="Kavan"/>
    <s v="Helen Emily Woods"/>
    <s v="Writer"/>
    <x v="1"/>
    <s v="British"/>
    <m/>
    <m/>
    <m/>
    <m/>
    <m/>
    <m/>
    <m/>
    <m/>
    <m/>
    <m/>
    <s v="Anna, Kavan"/>
    <s v="Kavan, Anna"/>
    <s v="N"/>
    <m/>
  </r>
  <r>
    <s v="P-KAWABATA|YASUNARI"/>
    <s v="Yasunari"/>
    <s v="Kawabata"/>
    <m/>
    <s v="Novelist; Short Story Writer; Nobel Laureate"/>
    <x v="0"/>
    <s v="Japanese"/>
    <n v="11"/>
    <s v="June"/>
    <n v="1899"/>
    <m/>
    <m/>
    <n v="16"/>
    <s v="April"/>
    <n v="1972"/>
    <m/>
    <m/>
    <s v="Yasunari, Kawabata"/>
    <s v="Kawabata, Yasunari"/>
    <s v="N"/>
    <m/>
  </r>
  <r>
    <s v="P-KAWAKAMI|MIEKO"/>
    <s v="Mieko"/>
    <s v="Kawakami"/>
    <m/>
    <s v="Novelist; Poet; Singer; Blogger; Essayist"/>
    <x v="1"/>
    <s v="Japanese"/>
    <n v="29"/>
    <s v="August"/>
    <n v="1976"/>
    <m/>
    <m/>
    <m/>
    <m/>
    <m/>
    <m/>
    <m/>
    <s v="Mieko, Kawakami"/>
    <s v="Kawakami, Mieko"/>
    <s v="N"/>
    <m/>
  </r>
  <r>
    <s v="P-KAWALEROWICZ|JERZY"/>
    <s v="Jerzy"/>
    <s v="Kawalerowicz"/>
    <m/>
    <s v="Film Director, Screenwriter"/>
    <x v="0"/>
    <s v="Polish"/>
    <m/>
    <m/>
    <m/>
    <m/>
    <m/>
    <m/>
    <m/>
    <m/>
    <m/>
    <m/>
    <s v="Jerzy, Kawalerowicz"/>
    <s v="Kawalerowicz, Jerzy"/>
    <s v="N"/>
    <m/>
  </r>
  <r>
    <s v="P-KEAN|SAM"/>
    <s v="Sam"/>
    <s v="Kean"/>
    <m/>
    <s v="Author (Popular Science)"/>
    <x v="0"/>
    <s v="American"/>
    <n v="12"/>
    <s v="January"/>
    <n v="1978"/>
    <m/>
    <m/>
    <m/>
    <m/>
    <m/>
    <m/>
    <m/>
    <s v="Sam, Kean"/>
    <s v="Kean, Sam"/>
    <s v="N"/>
    <m/>
  </r>
  <r>
    <s v="P-KEATS|JOHN"/>
    <s v="John"/>
    <s v="Keats"/>
    <m/>
    <s v="Poet"/>
    <x v="0"/>
    <s v="English"/>
    <m/>
    <m/>
    <m/>
    <m/>
    <m/>
    <m/>
    <m/>
    <m/>
    <m/>
    <m/>
    <s v="John, Keats"/>
    <s v="Keats, John"/>
    <s v="N"/>
    <m/>
  </r>
  <r>
    <s v="P-KEEGAN-DOLAN|MICHAEL"/>
    <s v="Michael"/>
    <s v="Keegan-Dolan"/>
    <s v="Michael Keegan-Dolan"/>
    <s v="Choreographer; Director"/>
    <x v="0"/>
    <s v="Irish"/>
    <m/>
    <m/>
    <m/>
    <m/>
    <m/>
    <m/>
    <m/>
    <m/>
    <m/>
    <m/>
    <s v="Michael, Keegan-Dolan"/>
    <s v="Keegan-Dolan, Michael"/>
    <s v="N"/>
    <m/>
  </r>
  <r>
    <s v="P-KELLER|ALBERT VON"/>
    <s v="Albert von"/>
    <s v="Keller"/>
    <m/>
    <s v="Painter"/>
    <x v="0"/>
    <s v="Swiss"/>
    <m/>
    <m/>
    <m/>
    <m/>
    <m/>
    <m/>
    <m/>
    <m/>
    <m/>
    <m/>
    <s v="Albert von, Keller"/>
    <s v="Keller, Albert von"/>
    <s v="N"/>
    <m/>
  </r>
  <r>
    <s v="P-KELLER|CATHERINE"/>
    <s v="Catherine"/>
    <s v="Keller"/>
    <m/>
    <s v="Philosopher; Theologian"/>
    <x v="1"/>
    <s v="American"/>
    <m/>
    <m/>
    <m/>
    <m/>
    <m/>
    <m/>
    <m/>
    <m/>
    <m/>
    <m/>
    <s v="Catherine, Keller"/>
    <s v="Keller, Catherine"/>
    <s v="N"/>
    <m/>
  </r>
  <r>
    <s v="P-KELLY|RICHARD"/>
    <s v="Richard"/>
    <s v="Kelly"/>
    <m/>
    <s v="Film Director; Screenwriter"/>
    <x v="0"/>
    <s v="American"/>
    <m/>
    <m/>
    <m/>
    <m/>
    <m/>
    <m/>
    <m/>
    <m/>
    <m/>
    <m/>
    <s v="Richard, Kelly"/>
    <s v="Kelly, Richard"/>
    <s v="N"/>
    <m/>
  </r>
  <r>
    <s v="P-KEMPIS|THOMAS À"/>
    <s v="Thomas à"/>
    <s v="Kempis"/>
    <s v="Thomas Hemerken"/>
    <s v="Theologian, Writer"/>
    <x v="0"/>
    <s v="German"/>
    <m/>
    <m/>
    <m/>
    <m/>
    <m/>
    <m/>
    <m/>
    <m/>
    <m/>
    <m/>
    <s v="Thomas à, Kempis"/>
    <s v="Kempis, Thomas à"/>
    <s v="N"/>
    <m/>
  </r>
  <r>
    <s v="P-KENNON|SHERMAN"/>
    <s v="Sherman"/>
    <s v="Kennon"/>
    <m/>
    <s v="Author"/>
    <x v="0"/>
    <s v="American"/>
    <m/>
    <m/>
    <m/>
    <m/>
    <m/>
    <m/>
    <m/>
    <m/>
    <m/>
    <m/>
    <s v="Sherman, Kennon"/>
    <s v="Kennon, Sherman"/>
    <s v="N"/>
    <m/>
  </r>
  <r>
    <s v="P-KENT|JENNIFER"/>
    <s v="Jennifer"/>
    <s v="Kent"/>
    <m/>
    <s v="Film Director, Screenwriter"/>
    <x v="1"/>
    <s v="Australian"/>
    <m/>
    <m/>
    <m/>
    <m/>
    <m/>
    <m/>
    <m/>
    <m/>
    <m/>
    <m/>
    <s v="Jennifer, Kent"/>
    <s v="Kent, Jennifer"/>
    <s v="N"/>
    <m/>
  </r>
  <r>
    <s v="P-KEROUAC|JACK"/>
    <s v="Jack"/>
    <s v="Kerouac"/>
    <m/>
    <s v="Novelist; Poet"/>
    <x v="0"/>
    <s v="American"/>
    <m/>
    <m/>
    <m/>
    <m/>
    <m/>
    <m/>
    <m/>
    <m/>
    <m/>
    <m/>
    <s v="Jack, Kerouac"/>
    <s v="Kerouac, Jack"/>
    <s v="N"/>
    <m/>
  </r>
  <r>
    <s v="P-KERR|PHILIP"/>
    <s v="Philip"/>
    <s v="Kerr"/>
    <m/>
    <s v="Novelist"/>
    <x v="0"/>
    <s v="British"/>
    <m/>
    <m/>
    <m/>
    <m/>
    <m/>
    <m/>
    <m/>
    <m/>
    <m/>
    <m/>
    <s v="Philip, Kerr"/>
    <s v="Kerr, Philip"/>
    <s v="N"/>
    <m/>
  </r>
  <r>
    <s v="P-KERTÉSZ|IMRE"/>
    <s v="Imre"/>
    <s v="Kertész"/>
    <m/>
    <s v="Novelist, Holocaust survivor"/>
    <x v="0"/>
    <s v="Hungarian"/>
    <m/>
    <m/>
    <m/>
    <m/>
    <m/>
    <m/>
    <m/>
    <m/>
    <m/>
    <m/>
    <s v="Imre, Kertész"/>
    <s v="Kertész, Imre"/>
    <s v="N"/>
    <m/>
  </r>
  <r>
    <s v="P-KESEY|KEN"/>
    <s v="Ken"/>
    <s v="Kesey"/>
    <s v="Kenneth Elton Kesey"/>
    <s v="Novelist"/>
    <x v="0"/>
    <s v="American"/>
    <m/>
    <m/>
    <m/>
    <m/>
    <m/>
    <m/>
    <m/>
    <m/>
    <m/>
    <m/>
    <s v="Ken, Kesey"/>
    <s v="Kesey, Ken"/>
    <s v="N"/>
    <m/>
  </r>
  <r>
    <s v="P-KETCHUM|JACK"/>
    <s v="Jack"/>
    <s v="Ketchum"/>
    <s v="Dallas William Mayr"/>
    <s v="Novelist"/>
    <x v="0"/>
    <s v="American"/>
    <m/>
    <m/>
    <m/>
    <m/>
    <m/>
    <m/>
    <m/>
    <m/>
    <m/>
    <m/>
    <s v="Jack, Ketchum"/>
    <s v="Ketchum, Jack"/>
    <s v="N"/>
    <m/>
  </r>
  <r>
    <s v="P-KETTENMANN|ANDREA"/>
    <s v="Andrea"/>
    <s v="Kettenmann"/>
    <m/>
    <s v="Art Historian"/>
    <x v="1"/>
    <s v="German"/>
    <m/>
    <m/>
    <n v="1958"/>
    <m/>
    <m/>
    <m/>
    <m/>
    <m/>
    <m/>
    <m/>
    <s v="Andrea, Kettenmann"/>
    <s v="Kettenmann, Andrea"/>
    <s v="N"/>
    <m/>
  </r>
  <r>
    <s v="P-KEYES|DANIEL"/>
    <s v="Daniel"/>
    <s v="Keyes"/>
    <m/>
    <s v="Author"/>
    <x v="0"/>
    <s v="American"/>
    <m/>
    <m/>
    <m/>
    <m/>
    <m/>
    <m/>
    <m/>
    <m/>
    <m/>
    <m/>
    <s v="Daniel, Keyes"/>
    <s v="Keyes, Daniel"/>
    <s v="N"/>
    <m/>
  </r>
  <r>
    <s v="P-KHAN|AKRAM"/>
    <s v="Akram"/>
    <s v="Khan"/>
    <s v="Akram Khan"/>
    <s v="Choreographer; Dancer"/>
    <x v="0"/>
    <s v="British"/>
    <m/>
    <m/>
    <m/>
    <m/>
    <m/>
    <m/>
    <m/>
    <m/>
    <m/>
    <m/>
    <s v="Akram, Khan"/>
    <s v="Khan, Akram"/>
    <s v="N"/>
    <m/>
  </r>
  <r>
    <s v="P-KHAW|CASSANDRA"/>
    <s v="Cassandra"/>
    <s v="Khaw"/>
    <m/>
    <s v="Writer; Game Writer; Journalist"/>
    <x v="7"/>
    <s v="Malaysian"/>
    <m/>
    <m/>
    <m/>
    <m/>
    <m/>
    <m/>
    <m/>
    <m/>
    <m/>
    <m/>
    <s v="Cassandra, Khaw"/>
    <s v="Khaw, Cassandra"/>
    <s v="N"/>
    <m/>
  </r>
  <r>
    <s v="P-KHLEBNIKOV|VELIMIR"/>
    <s v="Velimir"/>
    <s v="Khlebnikov"/>
    <s v="Viktor Vladimirovich Khlebnikov"/>
    <s v="Poet"/>
    <x v="0"/>
    <s v="Russian"/>
    <m/>
    <m/>
    <m/>
    <m/>
    <m/>
    <m/>
    <m/>
    <m/>
    <m/>
    <m/>
    <s v="Velimir, Khlebnikov"/>
    <s v="Khlebnikov, Velimir"/>
    <s v="N"/>
    <m/>
  </r>
  <r>
    <s v="P-KHNOPFF|FERNAND"/>
    <s v="Fernand"/>
    <s v="Khnopff"/>
    <m/>
    <s v="Painter"/>
    <x v="0"/>
    <s v="Belgian"/>
    <m/>
    <m/>
    <m/>
    <m/>
    <m/>
    <m/>
    <m/>
    <m/>
    <m/>
    <m/>
    <s v="Fernand, Khnopff"/>
    <s v="Khnopff, Fernand"/>
    <s v="N"/>
    <m/>
  </r>
  <r>
    <s v="P-KIAROSTAMI|ABBAS"/>
    <s v="Abbas"/>
    <s v="Kiarostami"/>
    <m/>
    <s v="Film Director, Screenwriter"/>
    <x v="0"/>
    <s v="Iranian"/>
    <m/>
    <m/>
    <m/>
    <m/>
    <m/>
    <m/>
    <m/>
    <m/>
    <m/>
    <m/>
    <s v="Abbas, Kiarostami"/>
    <s v="Kiarostami, Abbas"/>
    <s v="N"/>
    <m/>
  </r>
  <r>
    <s v="P-KIEFER|ANSELM"/>
    <s v="Anselm"/>
    <s v="Kiefer"/>
    <m/>
    <s v="Painter, Sculptor"/>
    <x v="0"/>
    <s v="German"/>
    <m/>
    <m/>
    <m/>
    <m/>
    <m/>
    <m/>
    <m/>
    <m/>
    <m/>
    <m/>
    <s v="Anselm, Kiefer"/>
    <s v="Kiefer, Anselm"/>
    <s v="N"/>
    <m/>
  </r>
  <r>
    <s v="P-KIERKEGAARD|SØREN"/>
    <s v="Søren"/>
    <s v="Kierkegaard"/>
    <m/>
    <s v="Philosopher, Theologian"/>
    <x v="0"/>
    <s v="Danish"/>
    <m/>
    <m/>
    <m/>
    <m/>
    <m/>
    <m/>
    <m/>
    <m/>
    <m/>
    <m/>
    <s v="Søren, Kierkegaard"/>
    <s v="Kierkegaard, Søren"/>
    <s v="N"/>
    <m/>
  </r>
  <r>
    <s v="P-KIEŚLOWSKI|KRZYSZTOF"/>
    <s v="Krzysztof"/>
    <s v="Kieślowski"/>
    <m/>
    <s v="Film Director, Screenwriter"/>
    <x v="0"/>
    <s v="Polish"/>
    <m/>
    <m/>
    <m/>
    <m/>
    <m/>
    <m/>
    <m/>
    <m/>
    <m/>
    <m/>
    <s v="Krzysztof, Kieślowski"/>
    <s v="Kieślowski, Krzysztof"/>
    <s v="N"/>
    <m/>
  </r>
  <r>
    <s v="P-KING|ALONSO"/>
    <s v="Alonso"/>
    <s v="King"/>
    <s v="Alonso King"/>
    <s v="Choreographer; Artistic Director"/>
    <x v="0"/>
    <s v="American"/>
    <m/>
    <m/>
    <m/>
    <m/>
    <m/>
    <m/>
    <m/>
    <m/>
    <m/>
    <m/>
    <s v="Alonso, King"/>
    <s v="King, Alonso"/>
    <s v="N"/>
    <m/>
  </r>
  <r>
    <s v="P-KING|JAMES I"/>
    <s v="James I"/>
    <s v="King"/>
    <s v="James Charles Stuart"/>
    <s v="Monarch (Scotland, England, Ireland); Author; Theologian"/>
    <x v="0"/>
    <s v="Scottish; English"/>
    <n v="19"/>
    <s v="June"/>
    <n v="1566"/>
    <m/>
    <m/>
    <n v="27"/>
    <s v="March"/>
    <n v="1625"/>
    <m/>
    <m/>
    <s v="James I, King"/>
    <s v="King, James I"/>
    <s v="N"/>
    <m/>
  </r>
  <r>
    <s v="P-KINNELL|GALWAY"/>
    <s v="Galway"/>
    <s v="Kinnell"/>
    <m/>
    <s v="Poet"/>
    <x v="0"/>
    <s v="American"/>
    <m/>
    <m/>
    <m/>
    <m/>
    <m/>
    <m/>
    <m/>
    <m/>
    <m/>
    <m/>
    <s v="Galway, Kinnell"/>
    <s v="Kinnell, Galway"/>
    <s v="N"/>
    <m/>
  </r>
  <r>
    <s v="P-KIPLING|RUDYARD"/>
    <s v="Rudyard"/>
    <s v="Kipling"/>
    <s v="Joseph Rudyard Kipling"/>
    <s v="Author; Poet; Journalist; Nobel Laureate"/>
    <x v="0"/>
    <s v="British"/>
    <n v="30"/>
    <s v="December"/>
    <n v="1865"/>
    <m/>
    <m/>
    <n v="18"/>
    <s v="January"/>
    <n v="1936"/>
    <m/>
    <m/>
    <s v="Rudyard, Kipling"/>
    <s v="Kipling, Rudyard"/>
    <s v="N"/>
    <m/>
  </r>
  <r>
    <s v="P-KIŠ|DANILO"/>
    <s v="Danilo"/>
    <s v="Kiš"/>
    <m/>
    <s v="Writer, Novelist, Poet"/>
    <x v="0"/>
    <s v="Serbian"/>
    <m/>
    <m/>
    <m/>
    <m/>
    <m/>
    <m/>
    <m/>
    <m/>
    <m/>
    <m/>
    <s v="Danilo, Kiš"/>
    <s v="Kiš, Danilo"/>
    <s v="N"/>
    <m/>
  </r>
  <r>
    <s v="P-KISHIDA|RYŪSEI"/>
    <s v="Ryūsei"/>
    <s v="Kishida"/>
    <m/>
    <s v="Painter"/>
    <x v="0"/>
    <s v="Japanese"/>
    <m/>
    <m/>
    <m/>
    <m/>
    <m/>
    <m/>
    <m/>
    <m/>
    <m/>
    <m/>
    <s v="Ryūsei, Kishida"/>
    <s v="Kishida, Ryūsei"/>
    <s v="N"/>
    <m/>
  </r>
  <r>
    <s v="P-KLARWEIN|MATI"/>
    <s v="Mati"/>
    <s v="Klarwein"/>
    <m/>
    <s v="Painter"/>
    <x v="0"/>
    <s v="German; French"/>
    <m/>
    <m/>
    <m/>
    <m/>
    <m/>
    <m/>
    <m/>
    <m/>
    <m/>
    <m/>
    <s v="Mati, Klarwein"/>
    <s v="Klarwein, Mati"/>
    <s v="N"/>
    <m/>
  </r>
  <r>
    <s v="P-KLEE|PAUL"/>
    <s v="Paul"/>
    <s v="Klee"/>
    <m/>
    <s v="Painter"/>
    <x v="0"/>
    <s v="Swiss; German"/>
    <m/>
    <m/>
    <m/>
    <m/>
    <m/>
    <m/>
    <m/>
    <m/>
    <m/>
    <m/>
    <s v="Paul, Klee"/>
    <s v="Klee, Paul"/>
    <s v="N"/>
    <m/>
  </r>
  <r>
    <s v="P-KLEIN|NAOMI"/>
    <s v="Naomi"/>
    <s v="Klein"/>
    <m/>
    <s v="Journalist, Writer"/>
    <x v="1"/>
    <s v="Canadian"/>
    <m/>
    <m/>
    <m/>
    <m/>
    <m/>
    <m/>
    <m/>
    <m/>
    <m/>
    <m/>
    <s v="Naomi, Klein"/>
    <s v="Klein, Naomi"/>
    <s v="N"/>
    <m/>
  </r>
  <r>
    <s v="P-KLEIN|YVES"/>
    <s v="Yves"/>
    <s v="Klein"/>
    <m/>
    <s v="Painter"/>
    <x v="0"/>
    <s v="French"/>
    <m/>
    <m/>
    <m/>
    <m/>
    <m/>
    <m/>
    <m/>
    <m/>
    <m/>
    <m/>
    <s v="Yves, Klein"/>
    <s v="Klein, Yves"/>
    <s v="N"/>
    <m/>
  </r>
  <r>
    <s v="P-KLIMOV|ELEM"/>
    <s v="Elem"/>
    <s v="Klimov"/>
    <m/>
    <s v="Film Director, Screenwriter"/>
    <x v="0"/>
    <s v="Soviet"/>
    <m/>
    <m/>
    <m/>
    <m/>
    <m/>
    <m/>
    <m/>
    <m/>
    <m/>
    <m/>
    <s v="Elem, Klimov"/>
    <s v="Klimov, Elem"/>
    <s v="N"/>
    <m/>
  </r>
  <r>
    <s v="P-KLIMT|GUSTAV"/>
    <s v="Gustav"/>
    <s v="Klimt"/>
    <m/>
    <s v="Painter"/>
    <x v="0"/>
    <s v="Austrian"/>
    <m/>
    <m/>
    <m/>
    <m/>
    <m/>
    <m/>
    <m/>
    <m/>
    <m/>
    <m/>
    <s v="Gustav, Klimt"/>
    <s v="Klimt, Gustav"/>
    <s v="N"/>
    <m/>
  </r>
  <r>
    <s v="P-KLINE|FRANZ"/>
    <s v="Franz"/>
    <s v="Kline"/>
    <m/>
    <s v="Painter"/>
    <x v="0"/>
    <s v="American"/>
    <m/>
    <m/>
    <m/>
    <m/>
    <m/>
    <m/>
    <m/>
    <m/>
    <m/>
    <m/>
    <s v="Franz, Kline"/>
    <s v="Kline, Franz"/>
    <s v="N"/>
    <m/>
  </r>
  <r>
    <s v="P-KLINGER|MAX"/>
    <s v="Max"/>
    <s v="Klinger"/>
    <m/>
    <s v="Painter, Sculptor, Printmaker"/>
    <x v="0"/>
    <s v="German"/>
    <m/>
    <m/>
    <m/>
    <m/>
    <m/>
    <m/>
    <m/>
    <m/>
    <m/>
    <m/>
    <s v="Max, Klinger"/>
    <s v="Klinger, Max"/>
    <s v="N"/>
    <m/>
  </r>
  <r>
    <s v="P-KLINGSÖHR-LEROY|CATHRIN"/>
    <s v="Cathrin"/>
    <s v="Klingsöhr-Leroy"/>
    <m/>
    <s v="Art Historian; Museum Director"/>
    <x v="1"/>
    <s v="German"/>
    <m/>
    <m/>
    <n v="1958"/>
    <m/>
    <m/>
    <m/>
    <m/>
    <m/>
    <m/>
    <m/>
    <s v="Cathrin, Klingsöhr-Leroy"/>
    <s v="Klingsöhr-Leroy, Cathrin"/>
    <s v="N"/>
    <m/>
  </r>
  <r>
    <s v="P-KLINT|HILMA AF"/>
    <s v="Hilma af"/>
    <s v="Klint"/>
    <m/>
    <s v="Painter, Mystic"/>
    <x v="1"/>
    <s v="Swedish"/>
    <m/>
    <m/>
    <m/>
    <m/>
    <m/>
    <m/>
    <m/>
    <m/>
    <m/>
    <m/>
    <s v="Hilma af, Klint"/>
    <s v="Klint, Hilma af"/>
    <s v="N"/>
    <m/>
  </r>
  <r>
    <s v="P-KLOSSOWSKI|PIERRE"/>
    <s v="Pierre"/>
    <s v="Klossowski"/>
    <m/>
    <s v="Philosopher, Writer, Artist"/>
    <x v="0"/>
    <s v="French"/>
    <m/>
    <m/>
    <m/>
    <m/>
    <m/>
    <m/>
    <m/>
    <m/>
    <m/>
    <m/>
    <s v="Pierre, Klossowski"/>
    <s v="Klossowski, Pierre"/>
    <s v="N"/>
    <m/>
  </r>
  <r>
    <s v="P-KNAUSGÅRD|KARL OVE"/>
    <s v="Karl Ove"/>
    <s v="Knausgård"/>
    <m/>
    <s v="Novelist, Autobiographer"/>
    <x v="0"/>
    <s v="Norwegian"/>
    <m/>
    <m/>
    <m/>
    <m/>
    <m/>
    <m/>
    <m/>
    <m/>
    <m/>
    <m/>
    <s v="Karl Ove, Knausgård"/>
    <s v="Knausgård, Karl Ove"/>
    <s v="N"/>
    <m/>
  </r>
  <r>
    <s v="P-KOBAYASHI|MASAKI"/>
    <s v="Masaki"/>
    <s v="Kobayashi"/>
    <m/>
    <s v="Film Director"/>
    <x v="0"/>
    <s v="Japanese"/>
    <m/>
    <m/>
    <m/>
    <m/>
    <m/>
    <m/>
    <m/>
    <m/>
    <m/>
    <m/>
    <s v="Masaki, Kobayashi"/>
    <s v="Kobayashi, Masaki"/>
    <s v="N"/>
    <m/>
  </r>
  <r>
    <s v="P-KOEPPEN|WOLFGANG"/>
    <s v="Wolfgang"/>
    <s v="Koeppen"/>
    <m/>
    <s v="Novelist"/>
    <x v="0"/>
    <s v="German"/>
    <m/>
    <m/>
    <m/>
    <m/>
    <m/>
    <m/>
    <m/>
    <m/>
    <m/>
    <m/>
    <s v="Wolfgang, Koeppen"/>
    <s v="Koeppen, Wolfgang"/>
    <s v="N"/>
    <m/>
  </r>
  <r>
    <s v="P-KOITSU|TSUCHIYA"/>
    <s v="Tsuchiya"/>
    <s v="Koitsu"/>
    <m/>
    <s v="Printmaker, Painter"/>
    <x v="0"/>
    <s v="Japanese"/>
    <m/>
    <m/>
    <m/>
    <m/>
    <m/>
    <m/>
    <m/>
    <m/>
    <m/>
    <m/>
    <s v="Tsuchiya, Koitsu"/>
    <s v="Koitsu, Tsuchiya"/>
    <s v="N"/>
    <m/>
  </r>
  <r>
    <s v="P-KOJA|KATHE"/>
    <s v="Kathe"/>
    <s v="Koja"/>
    <m/>
    <s v="Author (Speculative Fiction/Young Adult)"/>
    <x v="1"/>
    <s v="American"/>
    <n v="27"/>
    <s v="May"/>
    <n v="1960"/>
    <m/>
    <m/>
    <m/>
    <m/>
    <m/>
    <m/>
    <m/>
    <s v="Kathe, Koja"/>
    <s v="Koja, Kathe"/>
    <s v="N"/>
    <m/>
  </r>
  <r>
    <s v="P-KOJÈVE|ALEXANDRE"/>
    <s v="Alexandre"/>
    <s v="Kojève"/>
    <m/>
    <s v="Philosopher"/>
    <x v="0"/>
    <s v="Russian; French"/>
    <m/>
    <m/>
    <m/>
    <m/>
    <m/>
    <m/>
    <m/>
    <m/>
    <m/>
    <m/>
    <s v="Alexandre, Kojève"/>
    <s v="Kojève, Alexandre"/>
    <s v="N"/>
    <m/>
  </r>
  <r>
    <s v="P-KOLATKAR|ARUN"/>
    <s v="Arun"/>
    <s v="Kolatkar"/>
    <m/>
    <s v="Poet, Graphic Designer"/>
    <x v="0"/>
    <s v="Indian"/>
    <m/>
    <m/>
    <m/>
    <m/>
    <m/>
    <m/>
    <m/>
    <m/>
    <m/>
    <m/>
    <s v="Arun, Kolatkar"/>
    <s v="Kolatkar, Arun"/>
    <s v="N"/>
    <m/>
  </r>
  <r>
    <s v="P-KOLLWITZ|KÄTHE"/>
    <s v="Käthe"/>
    <s v="Kollwitz"/>
    <m/>
    <s v="Printmaker, Painter, Sculptor"/>
    <x v="1"/>
    <s v="German"/>
    <m/>
    <m/>
    <m/>
    <m/>
    <m/>
    <m/>
    <m/>
    <m/>
    <m/>
    <m/>
    <s v="Käthe, Kollwitz"/>
    <s v="Kollwitz, Käthe"/>
    <s v="N"/>
    <m/>
  </r>
  <r>
    <s v="P-KOMARNYCKYJ|ANDREW"/>
    <s v="Andrew"/>
    <s v="Komarnyckyj"/>
    <m/>
    <s v="Writer, Translator"/>
    <x v="0"/>
    <s v="British"/>
    <m/>
    <m/>
    <m/>
    <m/>
    <m/>
    <m/>
    <m/>
    <m/>
    <m/>
    <m/>
    <s v="Andrew, Komarnyckyj"/>
    <s v="Komarnyckyj, Andrew"/>
    <s v="N"/>
    <m/>
  </r>
  <r>
    <s v="P-KOMNENE|ANNA"/>
    <s v="Anna"/>
    <s v="Komnene"/>
    <m/>
    <s v="Historian, Princess"/>
    <x v="1"/>
    <s v="Byzantine"/>
    <m/>
    <m/>
    <m/>
    <m/>
    <m/>
    <m/>
    <m/>
    <m/>
    <m/>
    <m/>
    <s v="Anna, Komnene"/>
    <s v="Komnene, Anna"/>
    <s v="N"/>
    <m/>
  </r>
  <r>
    <s v="P-KOOLHAAS|REM"/>
    <s v="Rem"/>
    <s v="Koolhaas"/>
    <s v="Remment Lucas Koolhaas"/>
    <s v="Architect; Architectural Theorist; Urbanist; Writer"/>
    <x v="0"/>
    <s v="Dutch"/>
    <m/>
    <m/>
    <m/>
    <m/>
    <m/>
    <m/>
    <m/>
    <m/>
    <m/>
    <m/>
    <s v="Rem, Koolhaas"/>
    <s v="Koolhaas, Rem"/>
    <s v="N"/>
    <m/>
  </r>
  <r>
    <s v="P-KOONING|WILLEM DE"/>
    <s v="Willem de"/>
    <s v="Kooning"/>
    <m/>
    <s v="Painter"/>
    <x v="0"/>
    <s v="Dutch; American"/>
    <m/>
    <m/>
    <m/>
    <m/>
    <m/>
    <m/>
    <m/>
    <m/>
    <m/>
    <m/>
    <s v="Willem de, Kooning"/>
    <s v="Kooning, Willem de"/>
    <s v="N"/>
    <m/>
  </r>
  <r>
    <s v="P-KOONS|JEFF"/>
    <s v="Jeff"/>
    <s v="Koons"/>
    <m/>
    <s v="Sculptor"/>
    <x v="0"/>
    <s v="American"/>
    <m/>
    <m/>
    <m/>
    <m/>
    <m/>
    <m/>
    <m/>
    <m/>
    <m/>
    <m/>
    <s v="Jeff, Koons"/>
    <s v="Koons, Jeff"/>
    <s v="N"/>
    <m/>
  </r>
  <r>
    <s v="P-KORE-EDA|HIROKAZU"/>
    <s v="Hirokazu"/>
    <s v="Kore-eda"/>
    <m/>
    <s v="Film Director, Screenwriter"/>
    <x v="0"/>
    <s v="Japanese"/>
    <m/>
    <m/>
    <m/>
    <m/>
    <m/>
    <m/>
    <m/>
    <m/>
    <m/>
    <m/>
    <s v="Hirokazu, Kore-eda"/>
    <s v="Kore-eda, Hirokazu"/>
    <s v="N"/>
    <m/>
  </r>
  <r>
    <s v="P-KORINE|HARMONY"/>
    <s v="Harmony"/>
    <s v="Korine"/>
    <m/>
    <s v="Filmmaker; Actor; Photographer; Artist; Author"/>
    <x v="0"/>
    <s v="American"/>
    <n v="4"/>
    <s v="January"/>
    <n v="1973"/>
    <m/>
    <m/>
    <m/>
    <m/>
    <m/>
    <m/>
    <m/>
    <s v="Harmony, Korine"/>
    <s v="Korine, Harmony"/>
    <s v="N"/>
    <m/>
  </r>
  <r>
    <s v="P-KOSIŃSKI|JERZY"/>
    <s v="Jerzy"/>
    <s v="Kosiński"/>
    <s v="Józef Lewinkopf"/>
    <s v="Novelist; Screenwriter; Actor; Photographer"/>
    <x v="0"/>
    <s v="Polish; American"/>
    <n v="14"/>
    <s v="June"/>
    <n v="1933"/>
    <m/>
    <m/>
    <n v="3"/>
    <s v="May"/>
    <n v="1991"/>
    <m/>
    <m/>
    <s v="Jerzy, Kosiński"/>
    <s v="Kosiński, Jerzy"/>
    <s v="N"/>
    <m/>
  </r>
  <r>
    <s v="P-KOSZTOLÁNYI|DEZSŐ"/>
    <s v="Dezső"/>
    <s v="Kosztolányi"/>
    <m/>
    <s v="Writer, Poet, Literary Critic"/>
    <x v="0"/>
    <s v="Hungarian"/>
    <m/>
    <m/>
    <m/>
    <m/>
    <m/>
    <m/>
    <m/>
    <m/>
    <m/>
    <m/>
    <s v="Dezső, Kosztolányi"/>
    <s v="Kosztolányi, Dezső"/>
    <s v="N"/>
    <m/>
  </r>
  <r>
    <s v="P-KOTHENSCHULTE|DANIEL"/>
    <s v="Daniel"/>
    <s v="Kothenschulte"/>
    <m/>
    <s v="Film Critic; Curator; Author; Professor"/>
    <x v="0"/>
    <s v="German"/>
    <m/>
    <m/>
    <n v="1967"/>
    <m/>
    <m/>
    <m/>
    <m/>
    <m/>
    <m/>
    <m/>
    <s v="Daniel, Kothenschulte"/>
    <s v="Kothenschulte, Daniel"/>
    <s v="N"/>
    <m/>
  </r>
  <r>
    <s v="P-KRAKAUER|JON"/>
    <s v="Jon"/>
    <s v="Krakauer"/>
    <m/>
    <s v="Writer, Mountaineer"/>
    <x v="0"/>
    <s v="American"/>
    <m/>
    <m/>
    <m/>
    <m/>
    <m/>
    <m/>
    <m/>
    <m/>
    <m/>
    <m/>
    <s v="Jon, Krakauer"/>
    <s v="Krakauer, Jon"/>
    <s v="N"/>
    <m/>
  </r>
  <r>
    <s v="P-KRAMSKÓI|IVÁN"/>
    <s v="Iván"/>
    <s v="Kramskói"/>
    <s v="Ivan Nikolaevich Kramskoi"/>
    <s v="Painter"/>
    <x v="0"/>
    <s v="Russian"/>
    <m/>
    <m/>
    <m/>
    <m/>
    <m/>
    <m/>
    <m/>
    <m/>
    <m/>
    <m/>
    <s v="Iván, Kramskói"/>
    <s v="Kramskói, Iván"/>
    <s v="N"/>
    <m/>
  </r>
  <r>
    <s v="P-KRASZNAHORKAI|LÁSZLÓ"/>
    <s v="László"/>
    <s v="Krasznahorkai"/>
    <m/>
    <s v="Novelist, Screenwriter"/>
    <x v="0"/>
    <s v="Hungarian"/>
    <m/>
    <m/>
    <m/>
    <m/>
    <m/>
    <m/>
    <m/>
    <m/>
    <m/>
    <m/>
    <s v="László, Krasznahorkai"/>
    <s v="Krasznahorkai, László"/>
    <s v="N"/>
    <s v="Y"/>
  </r>
  <r>
    <s v="P-KRIER|LÉON"/>
    <s v="Léon"/>
    <s v="Krier"/>
    <s v="Léon Krier"/>
    <s v="Architect; Urban Planner; Architectural Theorist"/>
    <x v="0"/>
    <s v="Luxembourgish"/>
    <m/>
    <m/>
    <m/>
    <m/>
    <m/>
    <m/>
    <m/>
    <m/>
    <m/>
    <m/>
    <s v="Léon, Krier"/>
    <s v="Krier, Léon"/>
    <s v="N"/>
    <m/>
  </r>
  <r>
    <s v="P-KRIPKE|SAUL"/>
    <s v="Saul"/>
    <s v="Kripke"/>
    <m/>
    <s v="Philosopher; Logician"/>
    <x v="0"/>
    <s v="American"/>
    <m/>
    <m/>
    <m/>
    <m/>
    <m/>
    <m/>
    <m/>
    <m/>
    <m/>
    <m/>
    <s v="Saul, Kripke"/>
    <s v="Kripke, Saul"/>
    <s v="N"/>
    <m/>
  </r>
  <r>
    <s v="P-KRISTEVA|JULIA"/>
    <s v="Julia"/>
    <s v="Kristeva"/>
    <m/>
    <s v="Philosopher, Literary Critic, Novelist, Psychoanalyst, Literary Theorist"/>
    <x v="1"/>
    <s v="Bulgarian; French"/>
    <m/>
    <m/>
    <m/>
    <m/>
    <m/>
    <m/>
    <m/>
    <m/>
    <m/>
    <m/>
    <s v="Julia, Kristeva"/>
    <s v="Kristeva, Julia"/>
    <s v="N"/>
    <m/>
  </r>
  <r>
    <s v="P-KRISTÓF|ÁGOTA"/>
    <s v="Ágota"/>
    <s v="Kristóf"/>
    <m/>
    <s v="Novelist, Playwright"/>
    <x v="1"/>
    <s v="Hungarian; Swiss"/>
    <m/>
    <m/>
    <m/>
    <m/>
    <m/>
    <m/>
    <m/>
    <m/>
    <m/>
    <m/>
    <s v="Ágota, Kristóf"/>
    <s v="Kristóf, Ágota"/>
    <s v="N"/>
    <s v="Y"/>
  </r>
  <r>
    <s v="P-KRZHIZHANOVSKY|SIGIZMUND"/>
    <s v="Sigizmund"/>
    <s v="Krzhizhanovsky"/>
    <m/>
    <s v="Short Story Writer, Novelist, Playwright"/>
    <x v="0"/>
    <s v="Russian"/>
    <m/>
    <m/>
    <m/>
    <m/>
    <m/>
    <m/>
    <m/>
    <m/>
    <m/>
    <m/>
    <s v="Sigizmund, Krzhizhanovsky"/>
    <s v="Krzhizhanovsky, Sigizmund"/>
    <s v="N"/>
    <m/>
  </r>
  <r>
    <s v="P-KUBIN|ALFRED"/>
    <s v="Alfred"/>
    <s v="Kubin"/>
    <m/>
    <s v="Printmaker, Illustrator, Writer"/>
    <x v="0"/>
    <s v="Austrian"/>
    <m/>
    <m/>
    <m/>
    <m/>
    <m/>
    <m/>
    <m/>
    <m/>
    <m/>
    <m/>
    <s v="Alfred, Kubin"/>
    <s v="Kubin, Alfred"/>
    <s v="N"/>
    <m/>
  </r>
  <r>
    <s v="P-KUBRICK|STANLEY"/>
    <s v="Stanley"/>
    <s v="Kubrick"/>
    <m/>
    <s v="Film Director; Screenwriter; Producer"/>
    <x v="0"/>
    <s v="American"/>
    <m/>
    <m/>
    <m/>
    <m/>
    <m/>
    <m/>
    <m/>
    <m/>
    <m/>
    <m/>
    <s v="Stanley, Kubrick"/>
    <s v="Kubrick, Stanley"/>
    <s v="N"/>
    <m/>
  </r>
  <r>
    <s v="P-KUHN|THOMAS"/>
    <s v="Thomas"/>
    <s v="Kuhn"/>
    <m/>
    <s v="Philosopher of Science; Historian"/>
    <x v="0"/>
    <s v="American"/>
    <m/>
    <m/>
    <m/>
    <m/>
    <m/>
    <m/>
    <m/>
    <m/>
    <m/>
    <m/>
    <s v="Thomas, Kuhn"/>
    <s v="Kuhn, Thomas"/>
    <s v="N"/>
    <m/>
  </r>
  <r>
    <s v="P-KUNDERA|MILAN"/>
    <s v="Milan"/>
    <s v="Kundera"/>
    <m/>
    <s v="Novelist, Playwright, Poet"/>
    <x v="0"/>
    <s v="Czech; French"/>
    <m/>
    <m/>
    <m/>
    <m/>
    <m/>
    <m/>
    <m/>
    <m/>
    <m/>
    <m/>
    <s v="Milan, Kundera"/>
    <s v="Kundera, Milan"/>
    <s v="N"/>
    <m/>
  </r>
  <r>
    <s v="P-KUNEL|MAURICE"/>
    <s v="Maurice"/>
    <s v="Kunel"/>
    <m/>
    <s v="Art Historian; Writer"/>
    <x v="0"/>
    <s v="Belgian"/>
    <n v="16"/>
    <s v="January"/>
    <n v="1883"/>
    <m/>
    <m/>
    <n v="20"/>
    <s v="August"/>
    <n v="1944"/>
    <m/>
    <m/>
    <s v="Maurice, Kunel"/>
    <s v="Kunel, Maurice"/>
    <s v="N"/>
    <m/>
  </r>
  <r>
    <s v="P-KUNIYOSHI|UTAGAWA"/>
    <s v="Utagawa"/>
    <s v="Kuniyoshi"/>
    <m/>
    <s v="Painter, Printmaker"/>
    <x v="0"/>
    <s v="Japanese"/>
    <m/>
    <m/>
    <m/>
    <m/>
    <m/>
    <m/>
    <m/>
    <m/>
    <m/>
    <m/>
    <s v="Utagawa, Kuniyoshi"/>
    <s v="Kuniyoshi, Utagawa"/>
    <s v="N"/>
    <m/>
  </r>
  <r>
    <s v="P-KUPKA|FRANTISEK"/>
    <s v="Frantisek"/>
    <s v="Kupka"/>
    <m/>
    <s v="Painter"/>
    <x v="0"/>
    <s v="Czech"/>
    <m/>
    <m/>
    <m/>
    <m/>
    <m/>
    <m/>
    <m/>
    <m/>
    <m/>
    <m/>
    <s v="Frantisek, Kupka"/>
    <s v="Kupka, Frantisek"/>
    <s v="N"/>
    <m/>
  </r>
  <r>
    <s v="P-KURNIAWAN|EKA"/>
    <s v="Eka"/>
    <s v="Kurniawan"/>
    <m/>
    <s v="Author; Graphic Designer"/>
    <x v="0"/>
    <s v="Indonesian"/>
    <n v="28"/>
    <s v="November"/>
    <n v="1975"/>
    <m/>
    <m/>
    <m/>
    <m/>
    <m/>
    <m/>
    <m/>
    <s v="Eka, Kurniawan"/>
    <s v="Kurniawan, Eka"/>
    <s v="N"/>
    <m/>
  </r>
  <r>
    <s v="P-KUROKAWA|KISHO"/>
    <s v="Kisho"/>
    <s v="Kurokawa"/>
    <s v="Kisho Kurokawa"/>
    <s v="Architect; Urban Planner; Theorist"/>
    <x v="0"/>
    <s v="Japanese"/>
    <m/>
    <m/>
    <m/>
    <m/>
    <m/>
    <m/>
    <m/>
    <m/>
    <m/>
    <m/>
    <s v="Kisho, Kurokawa"/>
    <s v="Kurokawa, Kisho"/>
    <s v="N"/>
    <m/>
  </r>
  <r>
    <s v="P-KUROSAWA|AKIRA"/>
    <s v="Akira"/>
    <s v="Kurosawa"/>
    <m/>
    <s v="Film Director, Screenwriter"/>
    <x v="0"/>
    <s v="Japanese"/>
    <m/>
    <m/>
    <m/>
    <m/>
    <m/>
    <m/>
    <m/>
    <m/>
    <m/>
    <m/>
    <s v="Akira, Kurosawa"/>
    <s v="Kurosawa, Akira"/>
    <s v="N"/>
    <m/>
  </r>
  <r>
    <s v="P-KURTÁG|GYÖRGY"/>
    <s v="György"/>
    <s v="Kurtág"/>
    <s v="György Kurtág"/>
    <s v="Composer; Pianist"/>
    <x v="0"/>
    <s v="Hungarian; French"/>
    <m/>
    <m/>
    <m/>
    <m/>
    <m/>
    <m/>
    <m/>
    <m/>
    <m/>
    <m/>
    <s v="György, Kurtág"/>
    <s v="Kurtág, György"/>
    <s v="N"/>
    <m/>
  </r>
  <r>
    <s v="P-KUSAMA|YAYOI"/>
    <s v="Yayoi"/>
    <s v="Kusama"/>
    <m/>
    <s v="Sculptor, Installation Artist"/>
    <x v="1"/>
    <s v="Japanese"/>
    <m/>
    <m/>
    <m/>
    <m/>
    <m/>
    <m/>
    <m/>
    <m/>
    <m/>
    <m/>
    <s v="Yayoi, Kusama"/>
    <s v="Kusama, Yayoi"/>
    <s v="N"/>
    <m/>
  </r>
  <r>
    <s v="P-KUSHNER|RACHEL"/>
    <s v="Rachel"/>
    <s v="Kushner"/>
    <m/>
    <s v="Novelist; Essayist"/>
    <x v="1"/>
    <s v="American"/>
    <n v="26"/>
    <s v="September"/>
    <n v="1968"/>
    <m/>
    <m/>
    <m/>
    <m/>
    <m/>
    <m/>
    <m/>
    <s v="Rachel, Kushner"/>
    <s v="Kushner, Rachel"/>
    <s v="N"/>
    <m/>
  </r>
  <r>
    <s v="P-KYLIÁN|JIŘÍ"/>
    <s v="Jiří"/>
    <s v="Kylián"/>
    <s v="Jiří Kylián"/>
    <s v="Choreographer"/>
    <x v="0"/>
    <s v="Czech"/>
    <m/>
    <m/>
    <m/>
    <m/>
    <m/>
    <m/>
    <m/>
    <m/>
    <m/>
    <m/>
    <s v="Jiří, Kylián"/>
    <s v="Kylián, Jiří"/>
    <s v="N"/>
    <m/>
  </r>
  <r>
    <s v="P-L. PECK|STEVEN"/>
    <s v="Steven"/>
    <s v="L. Peck"/>
    <m/>
    <s v="Novelist; Scientist; Philosopher"/>
    <x v="0"/>
    <s v="American"/>
    <m/>
    <m/>
    <m/>
    <m/>
    <m/>
    <m/>
    <m/>
    <m/>
    <m/>
    <m/>
    <s v="Steven, L. Peck"/>
    <s v="L. Peck, Steven"/>
    <s v="N"/>
    <m/>
  </r>
  <r>
    <s v="P-LA HIRE|JEAN DE"/>
    <s v="Jean de"/>
    <s v="La Hire"/>
    <s v="Adolphe d'Espie"/>
    <s v="Writer"/>
    <x v="0"/>
    <s v="French"/>
    <m/>
    <m/>
    <m/>
    <m/>
    <m/>
    <m/>
    <m/>
    <m/>
    <m/>
    <m/>
    <s v="Jean de, La Hire"/>
    <s v="La Hire, Jean de"/>
    <s v="N"/>
    <m/>
  </r>
  <r>
    <s v="P-LA ROCHEFOUCAULD|FRANÇOIS DE"/>
    <s v="François de"/>
    <s v="La Rochefoucauld"/>
    <m/>
    <s v="Writer, Moralist"/>
    <x v="0"/>
    <s v="French"/>
    <m/>
    <m/>
    <m/>
    <m/>
    <m/>
    <m/>
    <m/>
    <m/>
    <m/>
    <m/>
    <s v="François de, La Rochefoucauld"/>
    <s v="La Rochefoucauld, François de"/>
    <s v="N"/>
    <m/>
  </r>
  <r>
    <s v="P-LABATUT|BENJAMÍN"/>
    <s v="Benjamín"/>
    <s v="Labatut"/>
    <m/>
    <s v="Novelist"/>
    <x v="0"/>
    <s v="Chilean"/>
    <m/>
    <m/>
    <m/>
    <m/>
    <m/>
    <m/>
    <m/>
    <m/>
    <m/>
    <m/>
    <s v="Benjamín, Labatut"/>
    <s v="Labatut, Benjamín"/>
    <s v="N"/>
    <m/>
  </r>
  <r>
    <s v="P-LACAMBRE|GENEVIÈVE"/>
    <s v="Geneviève"/>
    <s v="Lacambre"/>
    <m/>
    <s v="Curator; Art Historian"/>
    <x v="1"/>
    <s v="French"/>
    <n v="1"/>
    <s v="March"/>
    <n v="1937"/>
    <m/>
    <m/>
    <m/>
    <m/>
    <m/>
    <m/>
    <m/>
    <s v="Geneviève, Lacambre"/>
    <s v="Lacambre, Geneviève"/>
    <s v="N"/>
    <m/>
  </r>
  <r>
    <s v="P-LACAN|JACQUES"/>
    <s v="Jacques"/>
    <s v="Lacan"/>
    <m/>
    <s v="Philosopher, Psychoanalyst"/>
    <x v="0"/>
    <s v="French"/>
    <m/>
    <m/>
    <m/>
    <m/>
    <m/>
    <m/>
    <m/>
    <m/>
    <m/>
    <m/>
    <s v="Jacques, Lacan"/>
    <s v="Lacan, Jacques"/>
    <s v="N"/>
    <m/>
  </r>
  <r>
    <s v="P-LACHMAN|GARY"/>
    <s v="Gary"/>
    <s v="Lachman"/>
    <s v="Gary Joseph Lachman (aka Gary Valentine)"/>
    <s v="Writer; Musician (Bassist)"/>
    <x v="0"/>
    <s v="American"/>
    <n v="24"/>
    <s v="December"/>
    <n v="1955"/>
    <m/>
    <m/>
    <m/>
    <m/>
    <m/>
    <m/>
    <m/>
    <s v="Gary, Lachman"/>
    <s v="Lachman, Gary"/>
    <s v="N"/>
    <m/>
  </r>
  <r>
    <s v="P-LAGARCE|JEAN-LUC"/>
    <s v="Jean-Luc"/>
    <s v="Lagarce"/>
    <m/>
    <s v="Playwright"/>
    <x v="0"/>
    <s v="French"/>
    <m/>
    <m/>
    <m/>
    <m/>
    <m/>
    <m/>
    <m/>
    <m/>
    <m/>
    <m/>
    <s v="Jean-Luc, Lagarce"/>
    <s v="Lagarce, Jean-Luc"/>
    <s v="N"/>
    <m/>
  </r>
  <r>
    <s v="P-LAHIJI|SHAMS AL-DIN"/>
    <s v="Shams al-Din"/>
    <s v="Lahiji"/>
    <m/>
    <s v="Philosopher, Mystic"/>
    <x v="0"/>
    <s v="Persian"/>
    <m/>
    <m/>
    <m/>
    <m/>
    <m/>
    <m/>
    <m/>
    <m/>
    <m/>
    <m/>
    <s v="Shams al-Din, Lahiji"/>
    <s v="Lahiji, Shams al-Din"/>
    <s v="N"/>
    <m/>
  </r>
  <r>
    <s v="P-LAKOFF|GEORGE"/>
    <s v="George"/>
    <s v="Lakoff"/>
    <m/>
    <s v="Cognitive Linguist; Philosopher"/>
    <x v="0"/>
    <s v="American"/>
    <n v="24"/>
    <s v="May"/>
    <n v="1941"/>
    <m/>
    <m/>
    <m/>
    <m/>
    <m/>
    <m/>
    <m/>
    <s v="George, Lakoff"/>
    <s v="Lakoff, George"/>
    <s v="Y"/>
    <m/>
  </r>
  <r>
    <s v="P-LAKOFF|GEORGE"/>
    <s v="George"/>
    <s v="Lakoff"/>
    <m/>
    <s v="Linguist; Cognitive Scientist"/>
    <x v="0"/>
    <s v="American"/>
    <m/>
    <m/>
    <m/>
    <m/>
    <m/>
    <m/>
    <m/>
    <m/>
    <m/>
    <m/>
    <s v="George, Lakoff"/>
    <s v="Lakoff, George"/>
    <s v="Y"/>
    <m/>
  </r>
  <r>
    <s v="P-LAMB|WALLY"/>
    <s v="Wally"/>
    <s v="Lamb"/>
    <m/>
    <s v="Novelist"/>
    <x v="0"/>
    <s v="American"/>
    <m/>
    <m/>
    <m/>
    <m/>
    <m/>
    <m/>
    <m/>
    <m/>
    <m/>
    <m/>
    <s v="Wally, Lamb"/>
    <s v="Lamb, Wally"/>
    <s v="N"/>
    <m/>
  </r>
  <r>
    <s v="P-LAND|NICK"/>
    <s v="Nick"/>
    <s v="Land"/>
    <m/>
    <s v="Philosopher, Writer"/>
    <x v="0"/>
    <s v="British"/>
    <m/>
    <m/>
    <m/>
    <m/>
    <m/>
    <m/>
    <m/>
    <m/>
    <m/>
    <m/>
    <s v="Nick, Land"/>
    <s v="Land, Nick"/>
    <s v="N"/>
    <m/>
  </r>
  <r>
    <s v="P-LANG|FRITZ"/>
    <s v="Fritz"/>
    <s v="Lang"/>
    <s v="Friedrich Christian Anton Lang"/>
    <s v="Film Director, Screenwriter; Architectural Visionary"/>
    <x v="0"/>
    <s v="Austrian; German"/>
    <m/>
    <m/>
    <m/>
    <m/>
    <m/>
    <m/>
    <m/>
    <m/>
    <m/>
    <m/>
    <s v="Fritz, Lang"/>
    <s v="Lang, Fritz"/>
    <s v="N"/>
    <m/>
  </r>
  <r>
    <s v="P-LANGAN|JOHN"/>
    <s v="John"/>
    <s v="Langan"/>
    <m/>
    <s v="Horror Writer; Academic"/>
    <x v="0"/>
    <s v="American"/>
    <m/>
    <m/>
    <m/>
    <m/>
    <m/>
    <m/>
    <m/>
    <m/>
    <m/>
    <m/>
    <s v="John, Langan"/>
    <s v="Langan, John"/>
    <s v="N"/>
    <m/>
  </r>
  <r>
    <s v="P-LANTHIMOS|YORGOS"/>
    <s v="Yorgos"/>
    <s v="Lanthimos"/>
    <m/>
    <s v="Film Director, Screenwriter"/>
    <x v="0"/>
    <s v="Greek"/>
    <m/>
    <m/>
    <m/>
    <m/>
    <m/>
    <m/>
    <m/>
    <m/>
    <m/>
    <m/>
    <s v="Yorgos, Lanthimos"/>
    <s v="Lanthimos, Yorgos"/>
    <s v="N"/>
    <m/>
  </r>
  <r>
    <s v="P-|LAOZI"/>
    <s v="Laozi"/>
    <m/>
    <m/>
    <s v="Philosopher"/>
    <x v="0"/>
    <s v="Chinese"/>
    <m/>
    <m/>
    <m/>
    <m/>
    <m/>
    <m/>
    <m/>
    <m/>
    <m/>
    <m/>
    <s v="Laozi"/>
    <s v="Laozi"/>
    <s v="N"/>
    <m/>
  </r>
  <r>
    <s v="P-LARKIN|PHILIP"/>
    <s v="Philip"/>
    <s v="Larkin"/>
    <m/>
    <s v="Poet, Novelist, Librarian"/>
    <x v="0"/>
    <s v="British"/>
    <m/>
    <m/>
    <m/>
    <m/>
    <m/>
    <m/>
    <m/>
    <m/>
    <m/>
    <m/>
    <s v="Philip, Larkin"/>
    <s v="Larkin, Philip"/>
    <s v="N"/>
    <m/>
  </r>
  <r>
    <s v="P-LAROCCA|ERIC"/>
    <s v="Eric"/>
    <s v="LaRocca"/>
    <m/>
    <s v="Novelist; Short Story Writer; Poet"/>
    <x v="0"/>
    <s v="American"/>
    <m/>
    <m/>
    <m/>
    <m/>
    <m/>
    <m/>
    <m/>
    <m/>
    <m/>
    <m/>
    <s v="Eric, LaRocca"/>
    <s v="LaRocca, Eric"/>
    <s v="N"/>
    <m/>
  </r>
  <r>
    <s v="P-LARSON|BARBARA"/>
    <s v="Barbara"/>
    <s v="Larson"/>
    <m/>
    <s v="Art Historian; Professor"/>
    <x v="1"/>
    <s v="American"/>
    <m/>
    <m/>
    <m/>
    <m/>
    <m/>
    <m/>
    <m/>
    <m/>
    <m/>
    <m/>
    <s v="Barbara, Larson"/>
    <s v="Larson, Barbara"/>
    <s v="N"/>
    <m/>
  </r>
  <r>
    <s v="P-LARUELLE|FRANÇOIS"/>
    <s v="François"/>
    <s v="Laruelle"/>
    <m/>
    <s v="Philosopher"/>
    <x v="0"/>
    <s v="French"/>
    <m/>
    <m/>
    <m/>
    <m/>
    <m/>
    <m/>
    <m/>
    <m/>
    <m/>
    <m/>
    <s v="François, Laruelle"/>
    <s v="Laruelle, François"/>
    <s v="N"/>
    <m/>
  </r>
  <r>
    <s v="P-LARWIN|HANS"/>
    <s v="Hans"/>
    <s v="Larwin"/>
    <m/>
    <s v="Painter"/>
    <x v="0"/>
    <s v="Austrian"/>
    <m/>
    <m/>
    <m/>
    <m/>
    <m/>
    <m/>
    <m/>
    <m/>
    <m/>
    <m/>
    <s v="Hans, Larwin"/>
    <s v="Larwin, Hans"/>
    <s v="N"/>
    <m/>
  </r>
  <r>
    <s v="P-LATOUR|BRUNO"/>
    <s v="Bruno"/>
    <s v="Latour"/>
    <m/>
    <s v="Philosopher, Anthropologist"/>
    <x v="0"/>
    <s v="French"/>
    <m/>
    <m/>
    <m/>
    <m/>
    <m/>
    <m/>
    <m/>
    <m/>
    <m/>
    <m/>
    <s v="Bruno, Latour"/>
    <s v="Latour, Bruno"/>
    <s v="N"/>
    <m/>
  </r>
  <r>
    <s v="P-LAUTNER|JOHN"/>
    <s v="John"/>
    <s v="Lautner"/>
    <s v="John Edward Lautner"/>
    <s v="Architect"/>
    <x v="0"/>
    <s v="American"/>
    <m/>
    <m/>
    <m/>
    <m/>
    <m/>
    <m/>
    <m/>
    <m/>
    <m/>
    <m/>
    <s v="John, Lautner"/>
    <s v="Lautner, John"/>
    <s v="N"/>
    <m/>
  </r>
  <r>
    <s v="P-LAUTRÉAMONT|COMTE DE"/>
    <s v="Comte de"/>
    <s v="Lautréamont"/>
    <s v="Isidore Lucien Ducasse"/>
    <s v="Poet"/>
    <x v="0"/>
    <s v="French"/>
    <m/>
    <m/>
    <m/>
    <m/>
    <m/>
    <m/>
    <m/>
    <m/>
    <m/>
    <m/>
    <s v="Comte de, Lautréamont"/>
    <s v="Lautréamont, Comte de"/>
    <s v="N"/>
    <m/>
  </r>
  <r>
    <s v="P-LAVALLE|VICTOR"/>
    <s v="Victor"/>
    <s v="LaValle"/>
    <m/>
    <s v="Author"/>
    <x v="0"/>
    <s v="American"/>
    <n v="23"/>
    <s v="January"/>
    <n v="1972"/>
    <m/>
    <m/>
    <m/>
    <m/>
    <m/>
    <m/>
    <m/>
    <s v="Victor, LaValle"/>
    <s v="LaValle, Victor"/>
    <s v="N"/>
    <m/>
  </r>
  <r>
    <s v="P-LAVEY|ANTON"/>
    <s v="Anton"/>
    <s v="LaVey"/>
    <s v="Howard Stanton Levey"/>
    <s v="Occultist"/>
    <x v="0"/>
    <s v="American"/>
    <m/>
    <m/>
    <m/>
    <m/>
    <m/>
    <m/>
    <m/>
    <m/>
    <m/>
    <m/>
    <s v="Anton, LaVey"/>
    <s v="LaVey, Anton"/>
    <s v="N"/>
    <m/>
  </r>
  <r>
    <s v="P-LAVRANSDATTER|KRISTIN"/>
    <s v="Kristin"/>
    <s v="Lavransdatter"/>
    <m/>
    <s v="Novelist"/>
    <x v="1"/>
    <s v="Norwegian"/>
    <m/>
    <m/>
    <m/>
    <m/>
    <m/>
    <m/>
    <m/>
    <m/>
    <m/>
    <m/>
    <s v="Kristin, Lavransdatter"/>
    <s v="Lavransdatter, Kristin"/>
    <s v="N"/>
    <m/>
  </r>
  <r>
    <s v="P-LAWRENCE|SIR THOMAS"/>
    <s v="Sir Thomas"/>
    <s v="Lawrence"/>
    <m/>
    <s v="Painter"/>
    <x v="0"/>
    <s v="British"/>
    <m/>
    <m/>
    <m/>
    <m/>
    <m/>
    <m/>
    <m/>
    <m/>
    <m/>
    <m/>
    <s v="Sir Thomas, Lawrence"/>
    <s v="Lawrence, Sir Thomas"/>
    <s v="N"/>
    <m/>
  </r>
  <r>
    <s v="P-LAXNESS|HALLDÓR"/>
    <s v="Halldór"/>
    <s v="Laxness"/>
    <m/>
    <s v="Novelist, Poet, Playwright"/>
    <x v="0"/>
    <s v="Icelandic"/>
    <m/>
    <m/>
    <m/>
    <m/>
    <m/>
    <m/>
    <m/>
    <m/>
    <m/>
    <m/>
    <s v="Halldór, Laxness"/>
    <s v="Laxness, Halldór"/>
    <s v="N"/>
    <m/>
  </r>
  <r>
    <s v="P-LAYTON|BENTLEY"/>
    <s v="Bentley"/>
    <s v="Layton"/>
    <m/>
    <s v="Historian; Scholar; Author; Academic (Coptic Studies/Gnosticism)"/>
    <x v="0"/>
    <s v="American"/>
    <n v="15"/>
    <s v="August"/>
    <n v="1941"/>
    <m/>
    <m/>
    <m/>
    <m/>
    <m/>
    <m/>
    <m/>
    <s v="Bentley, Layton"/>
    <s v="Layton, Bentley"/>
    <s v="N"/>
    <m/>
  </r>
  <r>
    <s v="P-LE BRUN|CHARLES"/>
    <s v="Charles"/>
    <s v="Le Brun"/>
    <m/>
    <s v="Painter, Art Theorist"/>
    <x v="0"/>
    <s v="French"/>
    <m/>
    <m/>
    <m/>
    <m/>
    <m/>
    <m/>
    <m/>
    <m/>
    <m/>
    <m/>
    <s v="Charles, Le Brun"/>
    <s v="Le Brun, Charles"/>
    <s v="N"/>
    <m/>
  </r>
  <r>
    <s v="P-LE FANU|SHERIDAN"/>
    <s v="Sheridan"/>
    <s v="Le Fanu"/>
    <s v="Joseph Sheridan Le Fanu"/>
    <s v="Writer, Novelist"/>
    <x v="0"/>
    <s v="Irish"/>
    <m/>
    <m/>
    <m/>
    <m/>
    <m/>
    <m/>
    <m/>
    <m/>
    <m/>
    <m/>
    <s v="Sheridan, Le Fanu"/>
    <s v="Le Fanu, Sheridan"/>
    <s v="N"/>
    <m/>
  </r>
  <r>
    <s v="P-LE GUIN|URSULA K."/>
    <s v="Ursula K."/>
    <s v="Le Guin"/>
    <m/>
    <s v="Novelist; Short Story Writer; Poet"/>
    <x v="1"/>
    <s v="American"/>
    <m/>
    <m/>
    <m/>
    <m/>
    <m/>
    <m/>
    <m/>
    <m/>
    <m/>
    <m/>
    <s v="Ursula K., Le Guin"/>
    <s v="Le Guin, Ursula K."/>
    <s v="N"/>
    <m/>
  </r>
  <r>
    <s v="P-LEA|THOMAS"/>
    <s v="Thomas"/>
    <s v="Lea"/>
    <m/>
    <s v="Painter"/>
    <x v="0"/>
    <s v="American"/>
    <m/>
    <m/>
    <m/>
    <m/>
    <m/>
    <m/>
    <m/>
    <m/>
    <m/>
    <m/>
    <s v="Thomas, Lea"/>
    <s v="Lea, Thomas"/>
    <s v="N"/>
    <m/>
  </r>
  <r>
    <s v="P-LEBDA|MAŁGORZATA"/>
    <s v="Małgorzata"/>
    <s v="Lebda"/>
    <m/>
    <s v="Poet; Author; Academic"/>
    <x v="1"/>
    <s v="Polish"/>
    <m/>
    <m/>
    <n v="1985"/>
    <m/>
    <m/>
    <m/>
    <m/>
    <m/>
    <m/>
    <m/>
    <s v="Małgorzata, Lebda"/>
    <s v="Lebda, Małgorzata"/>
    <s v="N"/>
    <m/>
  </r>
  <r>
    <s v="P-LEDOUX|CLAUDE-NICOLAS"/>
    <s v="Claude-Nicolas"/>
    <s v="Ledoux"/>
    <s v="Claude-Nicolas Ledoux"/>
    <s v="Architect; Urbanist; Utopian"/>
    <x v="0"/>
    <s v="French"/>
    <m/>
    <m/>
    <m/>
    <m/>
    <m/>
    <m/>
    <m/>
    <m/>
    <m/>
    <m/>
    <s v="Claude-Nicolas, Ledoux"/>
    <s v="Ledoux, Claude-Nicolas"/>
    <s v="N"/>
    <m/>
  </r>
  <r>
    <s v="P-LEDUC|VIOLETTE"/>
    <s v="Violette"/>
    <s v="Leduc"/>
    <m/>
    <s v="Novelist"/>
    <x v="1"/>
    <s v="French"/>
    <m/>
    <m/>
    <m/>
    <m/>
    <m/>
    <m/>
    <m/>
    <m/>
    <m/>
    <m/>
    <s v="Violette, Leduc"/>
    <s v="Leduc, Violette"/>
    <s v="N"/>
    <m/>
  </r>
  <r>
    <s v="P-LEE|EDWARD"/>
    <s v="Edward"/>
    <s v="Lee"/>
    <m/>
    <s v="Author (Horror)"/>
    <x v="0"/>
    <s v="American"/>
    <n v="31"/>
    <s v="May"/>
    <n v="1957"/>
    <m/>
    <m/>
    <m/>
    <m/>
    <m/>
    <m/>
    <m/>
    <s v="Edward, Lee"/>
    <s v="Lee, Edward"/>
    <s v="N"/>
    <m/>
  </r>
  <r>
    <s v="P-LEE|HARPER"/>
    <s v="Harper"/>
    <s v="Lee"/>
    <s v="Nelle Harper Lee"/>
    <s v="Novelist"/>
    <x v="1"/>
    <s v="American"/>
    <m/>
    <m/>
    <m/>
    <m/>
    <m/>
    <m/>
    <m/>
    <m/>
    <m/>
    <m/>
    <s v="Harper, Lee"/>
    <s v="Lee, Harper"/>
    <s v="N"/>
    <m/>
  </r>
  <r>
    <s v="P-LEEN|FREDERIK"/>
    <s v="Frederik"/>
    <s v="Leen"/>
    <m/>
    <s v="Curator; Art Historian"/>
    <x v="0"/>
    <s v="Belgian"/>
    <m/>
    <m/>
    <m/>
    <m/>
    <m/>
    <m/>
    <m/>
    <m/>
    <m/>
    <m/>
    <s v="Frederik, Leen"/>
    <s v="Leen, Frederik"/>
    <s v="N"/>
    <m/>
  </r>
  <r>
    <s v="P-LEIBER|FRITZ"/>
    <s v="Fritz"/>
    <s v="Leiber"/>
    <s v="Fritz Leiber Jr."/>
    <s v="Writer"/>
    <x v="0"/>
    <s v="American"/>
    <m/>
    <m/>
    <m/>
    <m/>
    <m/>
    <m/>
    <m/>
    <m/>
    <m/>
    <m/>
    <s v="Fritz, Leiber"/>
    <s v="Leiber, Fritz"/>
    <s v="N"/>
    <m/>
  </r>
  <r>
    <s v="P-LEIBNIZ|GOTTFRIED WILHELM"/>
    <s v="Gottfried Wilhelm"/>
    <s v="Leibniz"/>
    <m/>
    <s v="Philosopher, Mathematician"/>
    <x v="0"/>
    <s v="German"/>
    <m/>
    <m/>
    <m/>
    <m/>
    <m/>
    <m/>
    <m/>
    <m/>
    <m/>
    <m/>
    <s v="Gottfried Wilhelm, Leibniz"/>
    <s v="Leibniz, Gottfried Wilhelm"/>
    <s v="N"/>
    <m/>
  </r>
  <r>
    <s v="P-LEIBOVITZ|ANNIE"/>
    <s v="Annie"/>
    <s v="Leibovitz"/>
    <s v="Anna-Lou Leibovitz"/>
    <s v="Photographer"/>
    <x v="1"/>
    <s v="American"/>
    <n v="2"/>
    <s v="October"/>
    <n v="1949"/>
    <m/>
    <m/>
    <m/>
    <m/>
    <m/>
    <m/>
    <m/>
    <s v="Annie, Leibovitz"/>
    <s v="Leibovitz, Annie"/>
    <s v="N"/>
    <m/>
  </r>
  <r>
    <s v="P-LEIGHTON|FREDERIC"/>
    <s v="Frederic"/>
    <s v="Leighton"/>
    <s v="Frederic Leighton, 1st Baron Leighton"/>
    <s v="Painter, Sculptor"/>
    <x v="0"/>
    <s v="British"/>
    <m/>
    <m/>
    <m/>
    <m/>
    <m/>
    <m/>
    <m/>
    <m/>
    <m/>
    <m/>
    <s v="Frederic, Leighton"/>
    <s v="Leighton, Frederic"/>
    <s v="N"/>
    <m/>
  </r>
  <r>
    <s v="P-LEKEU|GUILLAUME"/>
    <s v="Guillaume"/>
    <s v="Lekeu"/>
    <s v="Guillaume Lekeu"/>
    <s v="Composer"/>
    <x v="0"/>
    <s v="Belgian"/>
    <m/>
    <m/>
    <m/>
    <m/>
    <m/>
    <m/>
    <m/>
    <m/>
    <m/>
    <m/>
    <s v="Guillaume, Lekeu"/>
    <s v="Lekeu, Guillaume"/>
    <s v="N"/>
    <m/>
  </r>
  <r>
    <s v="P-LEM|STANISŁAW"/>
    <s v="Stanisław"/>
    <s v="Lem"/>
    <m/>
    <s v="Science Fiction Writer, Philosopher"/>
    <x v="0"/>
    <s v="Polish"/>
    <m/>
    <m/>
    <m/>
    <m/>
    <m/>
    <m/>
    <m/>
    <m/>
    <m/>
    <m/>
    <s v="Stanisław, Lem"/>
    <s v="Lem, Stanisław"/>
    <s v="N"/>
    <m/>
  </r>
  <r>
    <s v="P-LEMPICKA|TAMARA DE"/>
    <s v="Tamara de"/>
    <s v="Lempicka"/>
    <m/>
    <s v="Painter"/>
    <x v="1"/>
    <s v="Polish"/>
    <m/>
    <m/>
    <m/>
    <m/>
    <m/>
    <m/>
    <m/>
    <m/>
    <m/>
    <m/>
    <s v="Tamara de, Lempicka"/>
    <s v="Lempicka, Tamara de"/>
    <s v="N"/>
    <m/>
  </r>
  <r>
    <s v="P-LENGYEL|PÉTER"/>
    <s v="Péter"/>
    <s v="Lengyel"/>
    <m/>
    <s v="Writer"/>
    <x v="0"/>
    <s v="Hungarian"/>
    <m/>
    <m/>
    <m/>
    <m/>
    <m/>
    <m/>
    <m/>
    <m/>
    <m/>
    <m/>
    <s v="Péter, Lengyel"/>
    <s v="Lengyel, Péter"/>
    <s v="N"/>
    <m/>
  </r>
  <r>
    <s v="P-LEON GEROME FERRIS|JEAN"/>
    <s v="Jean"/>
    <s v="Leon Gerome Ferris"/>
    <m/>
    <s v="Painter"/>
    <x v="0"/>
    <s v="American"/>
    <m/>
    <m/>
    <m/>
    <m/>
    <m/>
    <m/>
    <m/>
    <m/>
    <m/>
    <m/>
    <s v="Jean, Leon Gerome Ferris"/>
    <s v="Leon Gerome Ferris, Jean"/>
    <s v="N"/>
    <m/>
  </r>
  <r>
    <s v="P-LEOPARDI|GIACOMO"/>
    <s v="Giacomo"/>
    <s v="Leopardi"/>
    <m/>
    <s v="Poet, Philosopher, Philologist"/>
    <x v="0"/>
    <s v="Italian"/>
    <m/>
    <m/>
    <m/>
    <m/>
    <m/>
    <m/>
    <m/>
    <m/>
    <m/>
    <m/>
    <s v="Giacomo, Leopardi"/>
    <s v="Leopardi, Giacomo"/>
    <s v="N"/>
    <m/>
  </r>
  <r>
    <s v="P-LERMONTOV|MIKHAIL"/>
    <s v="Mikhail"/>
    <s v="Lermontov"/>
    <s v="Mikhail Yuryevich Lermontov"/>
    <s v="Poet; Novelist; Playwright; Artist"/>
    <x v="0"/>
    <s v="Russian"/>
    <n v="15"/>
    <s v="October"/>
    <n v="1814"/>
    <m/>
    <m/>
    <n v="27"/>
    <s v="July"/>
    <n v="1841"/>
    <m/>
    <m/>
    <s v="Mikhail, Lermontov"/>
    <s v="Lermontov, Mikhail"/>
    <s v="N"/>
    <m/>
  </r>
  <r>
    <s v="P-LERNER|BEN"/>
    <s v="Ben"/>
    <s v="Lerner"/>
    <m/>
    <s v="Novelist; Poet; Essayist; Critic; Academic"/>
    <x v="0"/>
    <s v="American"/>
    <n v="4"/>
    <s v="February"/>
    <n v="1979"/>
    <m/>
    <m/>
    <m/>
    <m/>
    <m/>
    <m/>
    <m/>
    <s v="Ben, Lerner"/>
    <s v="Lerner, Ben"/>
    <s v="N"/>
    <m/>
  </r>
  <r>
    <s v="P-LEROUX|GASTON"/>
    <s v="Gaston"/>
    <s v="Leroux"/>
    <m/>
    <s v="Journalist, Novelist"/>
    <x v="0"/>
    <s v="French"/>
    <m/>
    <m/>
    <m/>
    <m/>
    <m/>
    <m/>
    <m/>
    <m/>
    <m/>
    <m/>
    <s v="Gaston, Leroux"/>
    <s v="Leroux, Gaston"/>
    <s v="N"/>
    <m/>
  </r>
  <r>
    <s v="P-LESSING|DORIS"/>
    <s v="Doris"/>
    <s v="Lessing"/>
    <m/>
    <s v="Novelist, Poet, Playwright, Biographer"/>
    <x v="1"/>
    <s v="British; Zimbabwean"/>
    <m/>
    <m/>
    <m/>
    <m/>
    <m/>
    <m/>
    <m/>
    <m/>
    <m/>
    <m/>
    <s v="Doris, Lessing"/>
    <s v="Lessing, Doris"/>
    <s v="N"/>
    <m/>
  </r>
  <r>
    <s v="P-LEVÉ|EDOUARD"/>
    <s v="Edouard"/>
    <s v="Levé"/>
    <m/>
    <s v="Writer, Photographer, Artist"/>
    <x v="0"/>
    <s v="French"/>
    <m/>
    <m/>
    <m/>
    <m/>
    <m/>
    <m/>
    <m/>
    <m/>
    <m/>
    <m/>
    <s v="Edouard, Levé"/>
    <s v="Levé, Edouard"/>
    <s v="N"/>
    <m/>
  </r>
  <r>
    <s v="P-LÉVI|ELIPHAS"/>
    <s v="Eliphas"/>
    <s v="Lévi"/>
    <s v="Alphonse Louis Constant"/>
    <s v="Occultist, Magician"/>
    <x v="0"/>
    <s v="French"/>
    <m/>
    <m/>
    <m/>
    <m/>
    <m/>
    <m/>
    <m/>
    <m/>
    <m/>
    <m/>
    <s v="Eliphas, Lévi"/>
    <s v="Lévi, Eliphas"/>
    <s v="N"/>
    <m/>
  </r>
  <r>
    <s v="P-LÉVI|ÉLIPHAS"/>
    <s v="Éliphas"/>
    <s v="Lévi"/>
    <s v="Alphonse Louis Constant"/>
    <s v="Occultist, Magician"/>
    <x v="0"/>
    <s v="French"/>
    <m/>
    <m/>
    <m/>
    <m/>
    <m/>
    <m/>
    <m/>
    <m/>
    <m/>
    <m/>
    <s v="Éliphas, Lévi"/>
    <s v="Lévi, Éliphas"/>
    <s v="N"/>
    <m/>
  </r>
  <r>
    <s v="P-LEVI|PRIMO"/>
    <s v="Primo"/>
    <s v="Levi"/>
    <m/>
    <s v="Writer, Chemist"/>
    <x v="0"/>
    <s v="Italian"/>
    <m/>
    <m/>
    <m/>
    <m/>
    <m/>
    <m/>
    <m/>
    <m/>
    <m/>
    <m/>
    <s v="Primo, Levi"/>
    <s v="Levi, Primo"/>
    <s v="N"/>
    <m/>
  </r>
  <r>
    <s v="P-LEVINAS|EMMANUEL"/>
    <s v="Emmanuel"/>
    <s v="Levinas"/>
    <m/>
    <s v="Philosopher"/>
    <x v="0"/>
    <s v="French; Lithuanian"/>
    <m/>
    <m/>
    <m/>
    <m/>
    <m/>
    <m/>
    <m/>
    <m/>
    <m/>
    <m/>
    <s v="Emmanuel, Levinas"/>
    <s v="Levinas, Emmanuel"/>
    <s v="N"/>
    <m/>
  </r>
  <r>
    <s v="P-LÉVINAS|EMMANUEL"/>
    <s v="Emmanuel"/>
    <s v="Lévinas"/>
    <m/>
    <s v="Philosopher"/>
    <x v="0"/>
    <s v="Lithuanian; French"/>
    <m/>
    <m/>
    <m/>
    <m/>
    <m/>
    <m/>
    <m/>
    <m/>
    <m/>
    <m/>
    <s v="Emmanuel, Lévinas"/>
    <s v="Lévinas, Emmanuel"/>
    <s v="N"/>
    <m/>
  </r>
  <r>
    <s v="P-LÉVI-STRAUSS|CLAUDE"/>
    <s v="Claude"/>
    <s v="Lévi-Strauss"/>
    <m/>
    <s v="Anthropologist"/>
    <x v="0"/>
    <s v="French"/>
    <m/>
    <m/>
    <m/>
    <m/>
    <m/>
    <m/>
    <m/>
    <m/>
    <m/>
    <m/>
    <s v="Claude, Lévi-Strauss"/>
    <s v="Lévi-Strauss, Claude"/>
    <s v="N"/>
    <m/>
  </r>
  <r>
    <s v="P-LÉVY-DHURMER|LUCIEN"/>
    <s v="Lucien"/>
    <s v="Lévy-Dhurmer"/>
    <m/>
    <s v="Painter, Ceramicist"/>
    <x v="0"/>
    <s v="French"/>
    <m/>
    <m/>
    <m/>
    <m/>
    <m/>
    <m/>
    <m/>
    <m/>
    <m/>
    <m/>
    <s v="Lucien, Lévy-Dhurmer"/>
    <s v="Lévy-Dhurmer, Lucien"/>
    <s v="N"/>
    <m/>
  </r>
  <r>
    <s v="P-LEWIS SAUNDERS|BRYAN"/>
    <s v="Bryan"/>
    <s v="Lewis Saunders"/>
    <m/>
    <s v="Artist; Illustrator"/>
    <x v="0"/>
    <s v="American"/>
    <m/>
    <m/>
    <m/>
    <m/>
    <m/>
    <m/>
    <m/>
    <m/>
    <m/>
    <m/>
    <s v="Bryan, Lewis Saunders"/>
    <s v="Lewis Saunders, Bryan"/>
    <s v="N"/>
    <m/>
  </r>
  <r>
    <s v="P-LEWIS|DAVID"/>
    <s v="David"/>
    <s v="Lewis"/>
    <m/>
    <s v="Philosopher"/>
    <x v="0"/>
    <s v="American"/>
    <m/>
    <m/>
    <m/>
    <m/>
    <m/>
    <m/>
    <m/>
    <m/>
    <m/>
    <m/>
    <s v="David, Lewis"/>
    <s v="Lewis, David"/>
    <s v="N"/>
    <m/>
  </r>
  <r>
    <s v="P-LEWIS|MATTHEW"/>
    <s v="Matthew"/>
    <s v="Lewis"/>
    <m/>
    <s v="Gothic Novelist, Playwright"/>
    <x v="0"/>
    <s v="English"/>
    <m/>
    <m/>
    <m/>
    <m/>
    <m/>
    <m/>
    <m/>
    <m/>
    <m/>
    <m/>
    <s v="Matthew, Lewis"/>
    <s v="Lewis, Matthew"/>
    <s v="N"/>
    <m/>
  </r>
  <r>
    <s v="P-LEWIS|WYNDHAM"/>
    <s v="Wyndham"/>
    <s v="Lewis"/>
    <s v="Percy Wyndham Lewis"/>
    <s v="Painter; Author; Critic"/>
    <x v="0"/>
    <s v="British; Canadian"/>
    <n v="18"/>
    <s v="November"/>
    <n v="1882"/>
    <m/>
    <m/>
    <n v="7"/>
    <s v="March"/>
    <n v="1957"/>
    <m/>
    <m/>
    <s v="Wyndham, Lewis"/>
    <s v="Lewis, Wyndham"/>
    <s v="N"/>
    <m/>
  </r>
  <r>
    <s v="P-LEZAMA LIMA|JOSÉ"/>
    <s v="José"/>
    <s v="Lezama Lima"/>
    <m/>
    <s v="Novelist, Poet"/>
    <x v="0"/>
    <s v="Cuban"/>
    <m/>
    <m/>
    <m/>
    <m/>
    <m/>
    <m/>
    <m/>
    <m/>
    <m/>
    <m/>
    <s v="José, Lezama Lima"/>
    <s v="Lezama Lima, José"/>
    <s v="N"/>
    <m/>
  </r>
  <r>
    <s v="P-LIBESKIND|DANIEL"/>
    <s v="Daniel"/>
    <s v="Libeskind"/>
    <s v="Daniel Libeskind"/>
    <s v="Architect; Artist; Set Designer"/>
    <x v="0"/>
    <s v="Polish; American"/>
    <m/>
    <m/>
    <m/>
    <m/>
    <m/>
    <m/>
    <m/>
    <m/>
    <m/>
    <m/>
    <s v="Daniel, Libeskind"/>
    <s v="Libeskind, Daniel"/>
    <s v="N"/>
    <m/>
  </r>
  <r>
    <s v="P-LIBESKIND|STUDIO"/>
    <s v="Studio"/>
    <s v="Libeskind"/>
    <s v="Daniel Libeskind &amp; Team"/>
    <s v="Architects"/>
    <x v="3"/>
    <s v="Various"/>
    <m/>
    <m/>
    <m/>
    <m/>
    <m/>
    <m/>
    <m/>
    <m/>
    <m/>
    <m/>
    <s v="Studio, Libeskind"/>
    <s v="Libeskind, Studio"/>
    <s v="N"/>
    <m/>
  </r>
  <r>
    <s v="P-LICHTENSTEIN|ROY"/>
    <s v="Roy"/>
    <s v="Lichtenstein"/>
    <m/>
    <s v="Painter"/>
    <x v="0"/>
    <s v="American"/>
    <m/>
    <m/>
    <m/>
    <m/>
    <m/>
    <m/>
    <m/>
    <m/>
    <m/>
    <m/>
    <s v="Roy, Lichtenstein"/>
    <s v="Lichtenstein, Roy"/>
    <s v="N"/>
    <m/>
  </r>
  <r>
    <s v="P-LIEBLING|A.J."/>
    <s v="A.J."/>
    <s v="Liebling"/>
    <m/>
    <s v="Journalist; Press Critic"/>
    <x v="0"/>
    <s v="American"/>
    <m/>
    <m/>
    <m/>
    <m/>
    <m/>
    <m/>
    <m/>
    <m/>
    <m/>
    <m/>
    <s v="A.J., Liebling"/>
    <s v="Liebling, A.J."/>
    <s v="N"/>
    <m/>
  </r>
  <r>
    <s v="P-LIGABUE|ANTONIO"/>
    <s v="Antonio"/>
    <s v="Ligabue"/>
    <m/>
    <s v="Painter, Sculptor"/>
    <x v="0"/>
    <s v="Italian"/>
    <m/>
    <m/>
    <m/>
    <m/>
    <m/>
    <m/>
    <m/>
    <m/>
    <m/>
    <m/>
    <s v="Antonio, Ligabue"/>
    <s v="Ligabue, Antonio"/>
    <s v="N"/>
    <m/>
  </r>
  <r>
    <s v="P-LIGETI|GYÖRGY"/>
    <s v="György"/>
    <s v="Ligeti"/>
    <s v="György Sándor Ligeti"/>
    <s v="Composer; Music Theorist"/>
    <x v="0"/>
    <s v="Hungarian; Austrian"/>
    <m/>
    <m/>
    <m/>
    <m/>
    <m/>
    <m/>
    <m/>
    <m/>
    <m/>
    <m/>
    <s v="György, Ligeti"/>
    <s v="Ligeti, György"/>
    <s v="N"/>
    <m/>
  </r>
  <r>
    <s v="P-LIGOTTI|THOMAS"/>
    <s v="Thomas"/>
    <s v="Ligotti"/>
    <m/>
    <s v="Horror Writer"/>
    <x v="0"/>
    <s v="American"/>
    <m/>
    <m/>
    <m/>
    <m/>
    <m/>
    <m/>
    <m/>
    <m/>
    <m/>
    <m/>
    <s v="Thomas, Ligotti"/>
    <s v="Ligotti, Thomas"/>
    <s v="N"/>
    <m/>
  </r>
  <r>
    <s v="P-LIN|MAYA"/>
    <s v="Maya"/>
    <s v="Lin"/>
    <s v="Maya Ying Lin"/>
    <s v="Architect; Artist; Sculptor"/>
    <x v="1"/>
    <s v="American"/>
    <m/>
    <m/>
    <m/>
    <m/>
    <m/>
    <m/>
    <m/>
    <m/>
    <m/>
    <m/>
    <s v="Maya, Lin"/>
    <s v="Lin, Maya"/>
    <s v="N"/>
    <m/>
  </r>
  <r>
    <s v="P-LINDGREN|ASTRID"/>
    <s v="Astrid"/>
    <s v="Lindgren"/>
    <m/>
    <s v="Children's Fiction Writer"/>
    <x v="1"/>
    <s v="Swedish"/>
    <m/>
    <m/>
    <m/>
    <m/>
    <m/>
    <m/>
    <m/>
    <m/>
    <m/>
    <m/>
    <s v="Astrid, Lindgren"/>
    <s v="Lindgren, Astrid"/>
    <s v="N"/>
    <m/>
  </r>
  <r>
    <s v="P-LINDSAY|DAVID"/>
    <s v="David"/>
    <s v="Lindsay"/>
    <m/>
    <s v="Novelist"/>
    <x v="0"/>
    <s v="British"/>
    <m/>
    <m/>
    <m/>
    <m/>
    <m/>
    <m/>
    <m/>
    <m/>
    <m/>
    <m/>
    <s v="David, Lindsay"/>
    <s v="Lindsay, David"/>
    <s v="N"/>
    <m/>
  </r>
  <r>
    <s v="P-LINKE|SUSANNE"/>
    <s v="Susanne"/>
    <s v="Linke"/>
    <s v="Susanne Linke"/>
    <s v="Choreographer; Dancer"/>
    <x v="1"/>
    <s v="German"/>
    <m/>
    <m/>
    <m/>
    <m/>
    <m/>
    <m/>
    <m/>
    <m/>
    <m/>
    <m/>
    <s v="Susanne, Linke"/>
    <s v="Linke, Susanne"/>
    <s v="N"/>
    <m/>
  </r>
  <r>
    <s v="P-LIPTON|LAURIE"/>
    <s v="Laurie"/>
    <s v="Lipton"/>
    <m/>
    <s v="Artist; Drawer; Painter"/>
    <x v="1"/>
    <s v="American"/>
    <m/>
    <m/>
    <m/>
    <m/>
    <m/>
    <m/>
    <m/>
    <m/>
    <m/>
    <m/>
    <s v="Laurie, Lipton"/>
    <s v="Lipton, Laurie"/>
    <s v="N"/>
    <m/>
  </r>
  <r>
    <s v="P-LISPECTOR|CLARICE"/>
    <s v="Clarice"/>
    <s v="Lispector"/>
    <m/>
    <s v="Novelist, Short Story Writer"/>
    <x v="1"/>
    <s v="Brazilian"/>
    <m/>
    <m/>
    <m/>
    <m/>
    <m/>
    <m/>
    <m/>
    <m/>
    <m/>
    <m/>
    <s v="Clarice, Lispector"/>
    <s v="Lispector, Clarice"/>
    <s v="N"/>
    <s v="Y"/>
  </r>
  <r>
    <s v="P-LITTELL|JONATHAN"/>
    <s v="Jonathan"/>
    <s v="Littell"/>
    <m/>
    <s v="Novelist"/>
    <x v="0"/>
    <s v="American; French"/>
    <m/>
    <m/>
    <m/>
    <m/>
    <m/>
    <m/>
    <m/>
    <m/>
    <m/>
    <m/>
    <s v="Jonathan, Littell"/>
    <s v="Littell, Jonathan"/>
    <s v="N"/>
    <m/>
  </r>
  <r>
    <s v="P-LIVIUS|TITUS"/>
    <s v="Titus"/>
    <s v="Livius"/>
    <s v="Livy"/>
    <s v="Historian"/>
    <x v="0"/>
    <s v="Roman"/>
    <m/>
    <m/>
    <m/>
    <m/>
    <m/>
    <m/>
    <m/>
    <m/>
    <m/>
    <m/>
    <s v="Titus, Livius"/>
    <s v="Livius, Titus"/>
    <s v="N"/>
    <m/>
  </r>
  <r>
    <s v="P-LLOYD|REBECCA"/>
    <s v="Rebecca"/>
    <s v="Lloyd"/>
    <m/>
    <s v="Short Story Writer"/>
    <x v="1"/>
    <s v="British"/>
    <m/>
    <m/>
    <m/>
    <m/>
    <m/>
    <m/>
    <m/>
    <m/>
    <m/>
    <m/>
    <s v="Rebecca, Lloyd"/>
    <s v="Lloyd, Rebecca"/>
    <s v="N"/>
    <m/>
  </r>
  <r>
    <s v="P-LOBO ANTUNES|ANTÓNIO"/>
    <s v="António"/>
    <s v="Lobo Antunes"/>
    <m/>
    <s v="Novelist; Physician; Psychiatrist"/>
    <x v="0"/>
    <s v="Portuguese"/>
    <n v="1"/>
    <s v="September"/>
    <n v="1942"/>
    <m/>
    <m/>
    <m/>
    <m/>
    <m/>
    <m/>
    <m/>
    <s v="António, Lobo Antunes"/>
    <s v="Lobo Antunes, António"/>
    <s v="N"/>
    <m/>
  </r>
  <r>
    <s v="P-LOCKE|JOHN"/>
    <s v="John"/>
    <s v="Locke"/>
    <m/>
    <s v="Philosopher"/>
    <x v="0"/>
    <s v="English"/>
    <m/>
    <m/>
    <m/>
    <m/>
    <m/>
    <m/>
    <m/>
    <m/>
    <m/>
    <m/>
    <s v="John, Locke"/>
    <s v="Locke, John"/>
    <s v="Y"/>
    <m/>
  </r>
  <r>
    <s v="P-LOCKER|JESSE"/>
    <s v="Jesse"/>
    <s v="Locker"/>
    <m/>
    <s v="Art Historian; Professor"/>
    <x v="0"/>
    <s v="American"/>
    <m/>
    <m/>
    <m/>
    <m/>
    <m/>
    <m/>
    <m/>
    <m/>
    <m/>
    <m/>
    <s v="Jesse, Locker"/>
    <s v="Locker, Jesse"/>
    <s v="N"/>
    <m/>
  </r>
  <r>
    <s v="P-LOCKWOOD|PATRICIA"/>
    <s v="Patricia"/>
    <s v="Lockwood"/>
    <m/>
    <m/>
    <x v="1"/>
    <m/>
    <m/>
    <m/>
    <m/>
    <m/>
    <m/>
    <m/>
    <m/>
    <m/>
    <m/>
    <m/>
    <s v="Patricia, Lockwood"/>
    <s v="Lockwood, Patricia"/>
    <s v="N"/>
    <m/>
  </r>
  <r>
    <s v="P-LOE|ERLEND"/>
    <s v="Erlend"/>
    <s v="Loe"/>
    <m/>
    <s v="Novelist, Screenwriter, Film Critic"/>
    <x v="0"/>
    <s v="Norwegian"/>
    <m/>
    <m/>
    <m/>
    <m/>
    <m/>
    <m/>
    <m/>
    <m/>
    <m/>
    <m/>
    <s v="Erlend, Loe"/>
    <s v="Loe, Erlend"/>
    <s v="N"/>
    <m/>
  </r>
  <r>
    <s v="P-LOMBARDI|NICOLA"/>
    <s v="Nicola"/>
    <s v="Lombardi"/>
    <m/>
    <s v="Horror Writer"/>
    <x v="0"/>
    <s v="Italian"/>
    <m/>
    <m/>
    <m/>
    <m/>
    <m/>
    <m/>
    <m/>
    <m/>
    <m/>
    <m/>
    <s v="Nicola, Lombardi"/>
    <s v="Lombardi, Nicola"/>
    <s v="N"/>
    <m/>
  </r>
  <r>
    <s v="P-LONDON|JACK"/>
    <s v="Jack"/>
    <s v="London"/>
    <m/>
    <s v="Novelist; Journalist"/>
    <x v="0"/>
    <s v="American"/>
    <m/>
    <m/>
    <m/>
    <m/>
    <m/>
    <m/>
    <m/>
    <m/>
    <m/>
    <m/>
    <s v="Jack, London"/>
    <s v="London, Jack"/>
    <s v="N"/>
    <m/>
  </r>
  <r>
    <s v="P-LONG|EDWIN"/>
    <s v="Edwin"/>
    <s v="Long"/>
    <s v="Edwin Longsden Long"/>
    <s v="Painter"/>
    <x v="0"/>
    <s v="British"/>
    <m/>
    <m/>
    <m/>
    <m/>
    <m/>
    <m/>
    <m/>
    <m/>
    <m/>
    <m/>
    <s v="Edwin, Long"/>
    <s v="Long, Edwin"/>
    <s v="N"/>
    <m/>
  </r>
  <r>
    <s v="P-|LONGINUS"/>
    <s v="Longinus"/>
    <m/>
    <s v="Pseudo-Longinus"/>
    <s v="Literary Critic; Philosopher (Traditionally)"/>
    <x v="0"/>
    <s v="Greek or Roman"/>
    <m/>
    <m/>
    <s v="1st or 3rd Century CE"/>
    <m/>
    <m/>
    <m/>
    <m/>
    <m/>
    <m/>
    <m/>
    <s v="Longinus"/>
    <s v="Longinus"/>
    <s v="N"/>
    <m/>
  </r>
  <r>
    <s v="P-|LONGUS"/>
    <s v="Longus"/>
    <m/>
    <m/>
    <s v="Novelist"/>
    <x v="0"/>
    <s v="Greek (Roman era)"/>
    <m/>
    <m/>
    <s v="2nd Century CE"/>
    <m/>
    <m/>
    <m/>
    <m/>
    <m/>
    <m/>
    <m/>
    <s v="Longus"/>
    <s v="Longus"/>
    <s v="N"/>
    <m/>
  </r>
  <r>
    <s v="P-LOOK|KAIRI"/>
    <s v="Kairi"/>
    <s v="Look"/>
    <m/>
    <s v="Author (Children's)"/>
    <x v="1"/>
    <s v="Estonian"/>
    <n v="19"/>
    <s v="April"/>
    <n v="1983"/>
    <m/>
    <m/>
    <m/>
    <m/>
    <m/>
    <m/>
    <m/>
    <s v="Kairi, Look"/>
    <s v="Look, Kairi"/>
    <s v="N"/>
    <m/>
  </r>
  <r>
    <s v="P-LÓPEZ-REY|JOSÉ"/>
    <s v="José"/>
    <s v="López-Rey"/>
    <m/>
    <s v="Art Historian; Professor"/>
    <x v="0"/>
    <s v="Spanish; American"/>
    <n v="14"/>
    <s v="May"/>
    <n v="1905"/>
    <m/>
    <m/>
    <n v="14"/>
    <s v="June"/>
    <n v="1991"/>
    <m/>
    <m/>
    <s v="José, López-Rey"/>
    <s v="López-Rey, José"/>
    <s v="N"/>
    <m/>
  </r>
  <r>
    <s v="P-LOPUSHANSKY|KONSTANTIN"/>
    <s v="Konstantin"/>
    <s v="Lopushansky"/>
    <m/>
    <s v="Film Director, Screenwriter"/>
    <x v="0"/>
    <s v="Russian"/>
    <m/>
    <m/>
    <m/>
    <m/>
    <m/>
    <m/>
    <m/>
    <m/>
    <m/>
    <m/>
    <s v="Konstantin, Lopushansky"/>
    <s v="Lopushansky, Konstantin"/>
    <s v="N"/>
    <m/>
  </r>
  <r>
    <s v="P-|LORD BYRON"/>
    <s v="Lord Byron"/>
    <m/>
    <s v="George Gordon Byron"/>
    <s v="Poet, Politician"/>
    <x v="0"/>
    <s v="British"/>
    <m/>
    <m/>
    <m/>
    <m/>
    <m/>
    <m/>
    <m/>
    <m/>
    <m/>
    <m/>
    <s v="Lord Byron"/>
    <s v="Lord Byron"/>
    <s v="N"/>
    <m/>
  </r>
  <r>
    <s v="P-LORDE|AUDRE"/>
    <s v="Audre"/>
    <s v="Lorde"/>
    <m/>
    <s v="Poet; Essayist; Feminist"/>
    <x v="1"/>
    <s v="American"/>
    <m/>
    <m/>
    <m/>
    <m/>
    <m/>
    <m/>
    <m/>
    <m/>
    <m/>
    <m/>
    <s v="Audre, Lorde"/>
    <s v="Lorde, Audre"/>
    <s v="N"/>
    <m/>
  </r>
  <r>
    <s v="P-LORRAIN|JEAN"/>
    <s v="Jean"/>
    <s v="Lorrain"/>
    <s v="Paul Alexandre Martin Duval"/>
    <s v="Poet, Novelist"/>
    <x v="0"/>
    <s v="French"/>
    <m/>
    <m/>
    <m/>
    <m/>
    <m/>
    <m/>
    <m/>
    <m/>
    <m/>
    <m/>
    <s v="Jean, Lorrain"/>
    <s v="Lorrain, Jean"/>
    <s v="N"/>
    <m/>
  </r>
  <r>
    <s v="P-LOVECRAFT|H.P."/>
    <s v="H.P."/>
    <s v="Lovecraft"/>
    <m/>
    <s v="Horror Writer"/>
    <x v="0"/>
    <s v="American"/>
    <m/>
    <m/>
    <m/>
    <m/>
    <m/>
    <m/>
    <m/>
    <m/>
    <m/>
    <m/>
    <s v="H.P., Lovecraft"/>
    <s v="Lovecraft, H.P."/>
    <s v="N"/>
    <m/>
  </r>
  <r>
    <s v="P-LOWRY|MALCOLM"/>
    <s v="Malcolm"/>
    <s v="Lowry"/>
    <m/>
    <s v="Novelist, Short Story Writer, Poet"/>
    <x v="0"/>
    <s v="British"/>
    <m/>
    <m/>
    <m/>
    <m/>
    <m/>
    <m/>
    <m/>
    <m/>
    <m/>
    <m/>
    <s v="Malcolm, Lowry"/>
    <s v="Lowry, Malcolm"/>
    <s v="N"/>
    <m/>
  </r>
  <r>
    <s v="P-LOZANO|LUIS-MARTÍN"/>
    <s v="Luis-Martín"/>
    <s v="Lozano"/>
    <m/>
    <s v="Art Historian; Curator; Author"/>
    <x v="0"/>
    <s v="Mexican"/>
    <m/>
    <m/>
    <n v="1966"/>
    <m/>
    <m/>
    <m/>
    <m/>
    <m/>
    <m/>
    <m/>
    <s v="Luis-Martín, Lozano"/>
    <s v="Lozano, Luis-Martín"/>
    <s v="N"/>
    <m/>
  </r>
  <r>
    <s v="P-LOZNITSA|SERGEI"/>
    <s v="Sergei"/>
    <s v="Loznitsa"/>
    <m/>
    <s v="Film Director, Screenwriter"/>
    <x v="0"/>
    <s v="Ukrainian"/>
    <m/>
    <m/>
    <m/>
    <m/>
    <m/>
    <m/>
    <m/>
    <m/>
    <m/>
    <m/>
    <s v="Sergei, Loznitsa"/>
    <s v="Loznitsa, Sergei"/>
    <s v="N"/>
    <m/>
  </r>
  <r>
    <s v="P-LUBETKIN|BERTHOLD"/>
    <s v="Berthold"/>
    <s v="Lubetkin"/>
    <s v="Berthold Romanovich Lubetkin"/>
    <s v="Architect"/>
    <x v="0"/>
    <s v="Russian; British"/>
    <m/>
    <m/>
    <m/>
    <m/>
    <m/>
    <m/>
    <m/>
    <m/>
    <m/>
    <m/>
    <s v="Berthold, Lubetkin"/>
    <s v="Lubetkin, Berthold"/>
    <s v="N"/>
    <m/>
  </r>
  <r>
    <s v="P-LUBOVITCH|LAR"/>
    <s v="Lar"/>
    <s v="Lubovitch"/>
    <s v="Lawrence Lubovitch"/>
    <s v="Choreographer; Dancer"/>
    <x v="0"/>
    <s v="American"/>
    <m/>
    <m/>
    <m/>
    <m/>
    <m/>
    <m/>
    <m/>
    <m/>
    <m/>
    <m/>
    <s v="Lar, Lubovitch"/>
    <s v="Lubovitch, Lar"/>
    <s v="N"/>
    <m/>
  </r>
  <r>
    <s v="P-LUCIE-SMITH|EDWARD"/>
    <s v="Edward"/>
    <s v="Lucie-Smith"/>
    <m/>
    <s v="Art Historian; Critic; Poet; Curator"/>
    <x v="0"/>
    <s v="British"/>
    <n v="27"/>
    <s v="February"/>
    <n v="1933"/>
    <m/>
    <m/>
    <m/>
    <m/>
    <m/>
    <m/>
    <m/>
    <s v="Edward, Lucie-Smith"/>
    <s v="Lucie-Smith, Edward"/>
    <s v="N"/>
    <m/>
  </r>
  <r>
    <s v="P-|LUCRETIUS"/>
    <s v="Lucretius"/>
    <m/>
    <s v="Titus Lucretius Carus"/>
    <s v="Poet, Philosopher"/>
    <x v="0"/>
    <s v="Roman"/>
    <m/>
    <m/>
    <m/>
    <m/>
    <m/>
    <m/>
    <m/>
    <m/>
    <m/>
    <m/>
    <s v="Lucretius"/>
    <s v="Lucretius"/>
    <s v="N"/>
    <m/>
  </r>
  <r>
    <s v="P-LUISELLI|VALERIA"/>
    <s v="Valeria"/>
    <s v="Luiselli"/>
    <m/>
    <s v="Novelist; Essayist; Translator; Academic"/>
    <x v="1"/>
    <s v="Mexican; Italian"/>
    <n v="16"/>
    <s v="August"/>
    <n v="1983"/>
    <m/>
    <m/>
    <m/>
    <m/>
    <m/>
    <m/>
    <m/>
    <s v="Valeria, Luiselli"/>
    <s v="Luiselli, Valeria"/>
    <s v="N"/>
    <m/>
  </r>
  <r>
    <s v="P-LUKÁCS|GYÖRGY"/>
    <s v="György"/>
    <s v="Lukács"/>
    <m/>
    <s v="Philosopher, Literary Critic"/>
    <x v="0"/>
    <s v="Hungarian"/>
    <m/>
    <m/>
    <m/>
    <m/>
    <m/>
    <m/>
    <m/>
    <m/>
    <m/>
    <m/>
    <s v="György, Lukács"/>
    <s v="Lukács, György"/>
    <s v="N"/>
    <m/>
  </r>
  <r>
    <s v="P-LUSSU|EMILIO"/>
    <s v="Emilio"/>
    <s v="Lussu"/>
    <m/>
    <s v="Author; Soldier; Politician"/>
    <x v="0"/>
    <s v="Italian"/>
    <n v="4"/>
    <s v="December"/>
    <n v="1890"/>
    <m/>
    <m/>
    <n v="5"/>
    <s v="March"/>
    <n v="1975"/>
    <m/>
    <m/>
    <s v="Emilio, Lussu"/>
    <s v="Lussu, Emilio"/>
    <s v="N"/>
    <m/>
  </r>
  <r>
    <s v="P-LUTOSŁAWSKI|WITOLD"/>
    <s v="Witold"/>
    <s v="Lutosławski"/>
    <s v="Witold Roman Lutosławski"/>
    <s v="Composer; Conductor"/>
    <x v="0"/>
    <s v="Polish"/>
    <m/>
    <m/>
    <m/>
    <m/>
    <m/>
    <m/>
    <m/>
    <m/>
    <m/>
    <m/>
    <s v="Witold, Lutosławski"/>
    <s v="Lutosławski, Witold"/>
    <s v="N"/>
    <m/>
  </r>
  <r>
    <s v="P-LUYKEN|JAN"/>
    <s v="Jan"/>
    <s v="Luyken"/>
    <m/>
    <s v="Printmaker, Poet"/>
    <x v="0"/>
    <s v="Dutch"/>
    <m/>
    <m/>
    <m/>
    <m/>
    <m/>
    <m/>
    <m/>
    <m/>
    <m/>
    <m/>
    <s v="Jan, Luyken"/>
    <s v="Luyken, Jan"/>
    <s v="N"/>
    <m/>
  </r>
  <r>
    <s v="P-LYNCH|DAVID"/>
    <s v="David"/>
    <s v="Lynch"/>
    <m/>
    <s v="Film Director; Visual Artist"/>
    <x v="0"/>
    <s v="American"/>
    <m/>
    <m/>
    <m/>
    <m/>
    <m/>
    <m/>
    <m/>
    <m/>
    <m/>
    <m/>
    <s v="David, Lynch"/>
    <s v="Lynch, David"/>
    <s v="N"/>
    <m/>
  </r>
  <r>
    <s v="P-LYOTARD|JEAN-FRANÇOIS"/>
    <s v="Jean-François"/>
    <s v="Lyotard"/>
    <m/>
    <s v="Philosopher"/>
    <x v="0"/>
    <s v="French"/>
    <m/>
    <m/>
    <m/>
    <m/>
    <m/>
    <m/>
    <m/>
    <m/>
    <m/>
    <m/>
    <s v="Jean-François, Lyotard"/>
    <s v="Lyotard, Jean-François"/>
    <s v="N"/>
    <m/>
  </r>
  <r>
    <s v="P-MAALOUF|AMIN"/>
    <s v="Amin"/>
    <s v="Maalouf"/>
    <m/>
    <s v="Writer"/>
    <x v="0"/>
    <s v="Lebanese; French"/>
    <m/>
    <m/>
    <m/>
    <m/>
    <m/>
    <m/>
    <m/>
    <m/>
    <m/>
    <m/>
    <s v="Amin, Maalouf"/>
    <s v="Maalouf, Amin"/>
    <s v="N"/>
    <m/>
  </r>
  <r>
    <s v="P-MACAULAY|DAVID"/>
    <s v="David"/>
    <s v="Macaulay"/>
    <s v="David Macaulay"/>
    <s v="Author; Illustrator; Architectural Visualizer"/>
    <x v="0"/>
    <s v="British; American"/>
    <m/>
    <m/>
    <m/>
    <m/>
    <m/>
    <m/>
    <m/>
    <m/>
    <m/>
    <m/>
    <s v="David, Macaulay"/>
    <s v="Macaulay, David"/>
    <s v="N"/>
    <m/>
  </r>
  <r>
    <s v="P-MACCORMACK|PATRICIA"/>
    <s v="Patricia"/>
    <s v="MacCormack"/>
    <m/>
    <s v="Philosopher"/>
    <x v="1"/>
    <s v="Australian"/>
    <m/>
    <m/>
    <m/>
    <m/>
    <m/>
    <m/>
    <m/>
    <m/>
    <m/>
    <m/>
    <s v="Patricia, MacCormack"/>
    <s v="MacCormack, Patricia"/>
    <s v="N"/>
    <m/>
  </r>
  <r>
    <s v="P-MACDIARMID|HUGH"/>
    <s v="Hugh"/>
    <s v="MacDiarmid"/>
    <s v="Christopher Murray Grieve"/>
    <s v="Poet"/>
    <x v="0"/>
    <s v="Scottish"/>
    <m/>
    <m/>
    <m/>
    <m/>
    <m/>
    <m/>
    <m/>
    <m/>
    <m/>
    <m/>
    <s v="Hugh, MacDiarmid"/>
    <s v="MacDiarmid, Hugh"/>
    <s v="N"/>
    <m/>
  </r>
  <r>
    <s v="P-|MACHADO DE ASSIS"/>
    <s v="Machado de Assis"/>
    <m/>
    <s v="Joaquim Maria Machado de Assis"/>
    <s v="Novelist, Poet"/>
    <x v="0"/>
    <s v="Brazilian"/>
    <m/>
    <m/>
    <m/>
    <m/>
    <m/>
    <m/>
    <m/>
    <m/>
    <m/>
    <m/>
    <s v="Machado de Assis"/>
    <s v="Machado de Assis"/>
    <s v="N"/>
    <m/>
  </r>
  <r>
    <s v="P-MACHADO|CARMEN MARIA"/>
    <s v="Carmen Maria"/>
    <s v="Machado"/>
    <m/>
    <s v="Novelist; Short Story Writer; Essayist; Critic; Academic"/>
    <x v="1"/>
    <s v="American"/>
    <m/>
    <m/>
    <n v="1986"/>
    <m/>
    <m/>
    <m/>
    <m/>
    <m/>
    <m/>
    <m/>
    <s v="Carmen Maria, Machado"/>
    <s v="Machado, Carmen Maria"/>
    <s v="N"/>
    <m/>
  </r>
  <r>
    <s v="P-MACHAUT|GUILLAUME DE"/>
    <s v="Guillaume de"/>
    <s v="Machaut"/>
    <s v="Guillaume de Machaut"/>
    <s v="Composer; Poet"/>
    <x v="0"/>
    <s v="French"/>
    <m/>
    <m/>
    <m/>
    <m/>
    <m/>
    <m/>
    <m/>
    <m/>
    <m/>
    <m/>
    <s v="Guillaume de, Machaut"/>
    <s v="Machaut, Guillaume de"/>
    <s v="N"/>
    <m/>
  </r>
  <r>
    <s v="P-MACHEN|ARTHUR"/>
    <s v="Arthur"/>
    <s v="Machen"/>
    <s v="Arthur Llewellyn Jones"/>
    <s v="Author; Mystic; Journalist; Actor"/>
    <x v="0"/>
    <s v="Welsh"/>
    <n v="3"/>
    <s v="March"/>
    <n v="1863"/>
    <m/>
    <m/>
    <n v="15"/>
    <s v="December"/>
    <n v="1947"/>
    <m/>
    <m/>
    <s v="Arthur, Machen"/>
    <s v="Machen, Arthur"/>
    <s v="N"/>
    <m/>
  </r>
  <r>
    <s v="P-MACHIAVELLI|NICCOLÒ"/>
    <s v="Niccolò"/>
    <s v="Machiavelli"/>
    <m/>
    <s v="Philosopher, Political Theorist"/>
    <x v="0"/>
    <s v="Italian"/>
    <m/>
    <m/>
    <m/>
    <m/>
    <m/>
    <m/>
    <m/>
    <m/>
    <m/>
    <m/>
    <s v="Niccolò, Machiavelli"/>
    <s v="Machiavelli, Niccolò"/>
    <s v="N"/>
    <m/>
  </r>
  <r>
    <s v="P-MACINNES|MARTIN"/>
    <s v="Martin"/>
    <s v="MacInnes"/>
    <m/>
    <s v="Writer"/>
    <x v="0"/>
    <s v="British"/>
    <m/>
    <m/>
    <m/>
    <m/>
    <m/>
    <m/>
    <m/>
    <m/>
    <m/>
    <m/>
    <s v="Martin, MacInnes"/>
    <s v="MacInnes, Martin"/>
    <s v="N"/>
    <m/>
  </r>
  <r>
    <s v="P-MACINTYRE|ALASDAIR"/>
    <s v="Alasdair"/>
    <s v="MacIntyre"/>
    <m/>
    <s v="Philosopher"/>
    <x v="0"/>
    <s v="Scottish; American"/>
    <m/>
    <m/>
    <m/>
    <m/>
    <m/>
    <m/>
    <m/>
    <m/>
    <m/>
    <m/>
    <s v="Alasdair, MacIntyre"/>
    <s v="MacIntyre, Alasdair"/>
    <s v="N"/>
    <m/>
  </r>
  <r>
    <s v="P-MACKIE|J.L."/>
    <s v="J.L."/>
    <s v="Mackie"/>
    <s v="John Leslie Mackie"/>
    <s v="Philosopher"/>
    <x v="0"/>
    <s v="Australian"/>
    <m/>
    <m/>
    <m/>
    <m/>
    <m/>
    <m/>
    <m/>
    <m/>
    <m/>
    <m/>
    <s v="J.L., Mackie"/>
    <s v="Mackie, J.L."/>
    <s v="N"/>
    <m/>
  </r>
  <r>
    <s v="P-MACMILLAN|KENNETH"/>
    <s v="Kenneth"/>
    <s v="MacMillan"/>
    <s v="Sir Kenneth MacMillan"/>
    <s v="Choreographer; Ballet Director"/>
    <x v="0"/>
    <s v="British"/>
    <m/>
    <m/>
    <m/>
    <m/>
    <m/>
    <m/>
    <m/>
    <m/>
    <m/>
    <m/>
    <s v="Kenneth, MacMillan"/>
    <s v="MacMillan, Kenneth"/>
    <s v="N"/>
    <m/>
  </r>
  <r>
    <s v="P-MADÁCH|IMRE"/>
    <s v="Imre"/>
    <s v="Madách"/>
    <m/>
    <s v="Writer; Poet; Lawyer; Politician"/>
    <x v="0"/>
    <s v="Hungarian"/>
    <n v="20"/>
    <s v="January"/>
    <n v="1823"/>
    <m/>
    <m/>
    <n v="5"/>
    <s v="October"/>
    <n v="1864"/>
    <m/>
    <m/>
    <s v="Imre, Madách"/>
    <s v="Madách, Imre"/>
    <s v="N"/>
    <m/>
  </r>
  <r>
    <s v="P-MADOX BROWN|FORD"/>
    <s v="Ford"/>
    <s v="Madox Brown"/>
    <m/>
    <s v="Painter"/>
    <x v="0"/>
    <s v="British"/>
    <m/>
    <m/>
    <m/>
    <m/>
    <m/>
    <m/>
    <m/>
    <m/>
    <m/>
    <m/>
    <s v="Ford, Madox Brown"/>
    <s v="Madox Brown, Ford"/>
    <s v="N"/>
    <m/>
  </r>
  <r>
    <s v="P-MAETA|HERŌ"/>
    <s v="Herō"/>
    <s v="Maeta"/>
    <m/>
    <s v="Painter"/>
    <x v="0"/>
    <s v="Japanese"/>
    <m/>
    <m/>
    <m/>
    <m/>
    <m/>
    <m/>
    <m/>
    <m/>
    <m/>
    <m/>
    <s v="Herō, Maeta"/>
    <s v="Maeta, Herō"/>
    <s v="N"/>
    <m/>
  </r>
  <r>
    <s v="P-MAGRITTE|RENÉ"/>
    <s v="René"/>
    <s v="Magritte"/>
    <m/>
    <s v="Painter"/>
    <x v="0"/>
    <s v="Belgian"/>
    <m/>
    <m/>
    <m/>
    <m/>
    <m/>
    <m/>
    <m/>
    <m/>
    <m/>
    <m/>
    <s v="René, Magritte"/>
    <s v="Magritte, René"/>
    <s v="N"/>
    <m/>
  </r>
  <r>
    <s v="P-MAHFOUZ|NAGUIB"/>
    <s v="Naguib"/>
    <s v="Mahfouz"/>
    <m/>
    <s v="Novelist, Screenwriter"/>
    <x v="0"/>
    <s v="Egyptian"/>
    <m/>
    <m/>
    <m/>
    <m/>
    <m/>
    <m/>
    <m/>
    <m/>
    <m/>
    <m/>
    <s v="Naguib, Mahfouz"/>
    <s v="Mahfouz, Naguib"/>
    <s v="N"/>
    <m/>
  </r>
  <r>
    <s v="P-|MAIMONIDES"/>
    <s v="Maimonides"/>
    <m/>
    <s v="Moses ben Maimon"/>
    <s v="Philosopher; Physician"/>
    <x v="0"/>
    <s v="Andalusian; Jewish"/>
    <m/>
    <m/>
    <m/>
    <m/>
    <m/>
    <m/>
    <m/>
    <m/>
    <m/>
    <m/>
    <s v="Maimonides"/>
    <s v="Maimonides"/>
    <s v="N"/>
    <m/>
  </r>
  <r>
    <s v="P-MAINLÄNDER|PHILIPP"/>
    <s v="Philipp"/>
    <s v="Mainländer"/>
    <s v="Philipp Batz"/>
    <s v="Philosopher; Poet"/>
    <x v="0"/>
    <s v="German"/>
    <n v="5"/>
    <s v="October"/>
    <n v="1841"/>
    <m/>
    <m/>
    <n v="1"/>
    <s v="April"/>
    <n v="1876"/>
    <m/>
    <m/>
    <s v="Philipp, Mainländer"/>
    <s v="Mainländer, Philipp"/>
    <s v="N"/>
    <m/>
  </r>
  <r>
    <s v="P-MAKART|HANS"/>
    <s v="Hans"/>
    <s v="Makart"/>
    <m/>
    <s v="Painter"/>
    <x v="0"/>
    <s v="Austrian"/>
    <m/>
    <m/>
    <m/>
    <m/>
    <m/>
    <m/>
    <m/>
    <m/>
    <m/>
    <m/>
    <s v="Hans, Makart"/>
    <s v="Makart, Hans"/>
    <s v="N"/>
    <m/>
  </r>
  <r>
    <s v="P-MAKHMALBAF|MOHSEN"/>
    <s v="Mohsen"/>
    <s v="Makhmalbaf"/>
    <m/>
    <s v="Film Director, Writer"/>
    <x v="0"/>
    <s v="Iranian"/>
    <m/>
    <m/>
    <m/>
    <m/>
    <m/>
    <m/>
    <m/>
    <m/>
    <m/>
    <m/>
    <s v="Mohsen, Makhmalbaf"/>
    <s v="Makhmalbaf, Mohsen"/>
    <s v="N"/>
    <m/>
  </r>
  <r>
    <s v="P-MAKHMALBAF|SAMIRA"/>
    <s v="Samira"/>
    <s v="Makhmalbaf"/>
    <m/>
    <s v="Film Director"/>
    <x v="1"/>
    <s v="Iranian"/>
    <m/>
    <m/>
    <m/>
    <m/>
    <m/>
    <m/>
    <m/>
    <m/>
    <m/>
    <m/>
    <s v="Samira, Makhmalbaf"/>
    <s v="Makhmalbaf, Samira"/>
    <s v="N"/>
    <m/>
  </r>
  <r>
    <s v="P-MALABOU|CATHERINE"/>
    <s v="Catherine"/>
    <s v="Malabou"/>
    <m/>
    <s v="Philosopher"/>
    <x v="1"/>
    <s v="French"/>
    <m/>
    <m/>
    <m/>
    <m/>
    <m/>
    <m/>
    <m/>
    <m/>
    <m/>
    <m/>
    <s v="Catherine, Malabou"/>
    <s v="Malabou, Catherine"/>
    <s v="N"/>
    <m/>
  </r>
  <r>
    <s v="P-|MALCOLM X"/>
    <s v="Malcolm X"/>
    <m/>
    <s v="Malcolm Little"/>
    <s v="Activist, Public Speaker"/>
    <x v="0"/>
    <s v="American"/>
    <m/>
    <m/>
    <m/>
    <m/>
    <m/>
    <m/>
    <m/>
    <m/>
    <m/>
    <m/>
    <s v="Malcolm X"/>
    <s v="Malcolm X"/>
    <s v="N"/>
    <m/>
  </r>
  <r>
    <s v="P-MALCZEWSKI|JACEK"/>
    <s v="Jacek"/>
    <s v="Malczewski"/>
    <m/>
    <s v="Painter"/>
    <x v="0"/>
    <s v="Polish"/>
    <m/>
    <m/>
    <m/>
    <m/>
    <m/>
    <m/>
    <m/>
    <m/>
    <m/>
    <m/>
    <s v="Jacek, Malczewski"/>
    <s v="Malczewski, Jacek"/>
    <s v="N"/>
    <m/>
  </r>
  <r>
    <s v="P-MALEVICH|KAZIMIR"/>
    <s v="Kazimir"/>
    <s v="Malevich"/>
    <m/>
    <s v="Painter"/>
    <x v="0"/>
    <s v="Russian"/>
    <m/>
    <m/>
    <m/>
    <m/>
    <m/>
    <m/>
    <m/>
    <m/>
    <m/>
    <m/>
    <s v="Kazimir, Malevich"/>
    <s v="Malevich, Kazimir"/>
    <s v="N"/>
    <m/>
  </r>
  <r>
    <s v="P-MALICK|TERRENCE"/>
    <s v="Terrence"/>
    <s v="Malick"/>
    <m/>
    <s v="Film Director; Screenwriter"/>
    <x v="0"/>
    <s v="American"/>
    <m/>
    <m/>
    <m/>
    <m/>
    <m/>
    <m/>
    <m/>
    <m/>
    <m/>
    <m/>
    <s v="Terrence, Malick"/>
    <s v="Malick, Terrence"/>
    <s v="N"/>
    <m/>
  </r>
  <r>
    <s v="P-MALLARMÉ|STÉPHANE"/>
    <s v="Stéphane"/>
    <s v="Mallarmé"/>
    <m/>
    <s v="Poet, Literary Critic"/>
    <x v="0"/>
    <s v="French"/>
    <m/>
    <m/>
    <m/>
    <m/>
    <m/>
    <m/>
    <m/>
    <m/>
    <m/>
    <m/>
    <s v="Stéphane, Mallarmé"/>
    <s v="Mallarmé, Stéphane"/>
    <s v="N"/>
    <m/>
  </r>
  <r>
    <s v="P-MALLO|AGUSTÍN FERNÁNDEZ"/>
    <s v="Agustín Fernández"/>
    <s v="Mallo"/>
    <m/>
    <s v="Physicist; Writer; Poet"/>
    <x v="0"/>
    <s v="Spanish"/>
    <m/>
    <m/>
    <n v="1967"/>
    <m/>
    <m/>
    <m/>
    <m/>
    <m/>
    <m/>
    <m/>
    <s v="Agustín Fernández, Mallo"/>
    <s v="Mallo, Agustín Fernández"/>
    <s v="N"/>
    <m/>
  </r>
  <r>
    <s v="P-MALORY|THOMAS"/>
    <s v="Thomas"/>
    <s v="Malory"/>
    <s v="Sir Thomas Malory"/>
    <s v="Author"/>
    <x v="0"/>
    <s v="English"/>
    <m/>
    <m/>
    <s v="1415-1418"/>
    <m/>
    <s v="Y"/>
    <n v="14"/>
    <s v="March"/>
    <n v="1471"/>
    <m/>
    <m/>
    <s v="Thomas, Malory"/>
    <s v="Malory, Thomas"/>
    <s v="N"/>
    <m/>
  </r>
  <r>
    <s v="P-MALRAUX|ANDRÉ"/>
    <s v="André"/>
    <s v="Malraux"/>
    <m/>
    <s v="Novelist, Art Theorist"/>
    <x v="0"/>
    <s v="French"/>
    <m/>
    <m/>
    <m/>
    <m/>
    <m/>
    <m/>
    <m/>
    <m/>
    <m/>
    <m/>
    <s v="André, Malraux"/>
    <s v="Malraux, André"/>
    <s v="N"/>
    <m/>
  </r>
  <r>
    <s v="P-MAMMEN|JEANNE"/>
    <s v="Jeanne"/>
    <s v="Mammen"/>
    <m/>
    <s v="Painter"/>
    <x v="1"/>
    <s v="German"/>
    <m/>
    <m/>
    <m/>
    <m/>
    <m/>
    <m/>
    <m/>
    <m/>
    <m/>
    <m/>
    <s v="Jeanne, Mammen"/>
    <s v="Mammen, Jeanne"/>
    <s v="N"/>
    <m/>
  </r>
  <r>
    <s v="P-MANDELSTAM|OSIP"/>
    <s v="Osip"/>
    <s v="Mandelstam"/>
    <m/>
    <s v="Poet, Essayist"/>
    <x v="0"/>
    <s v="Russian"/>
    <m/>
    <m/>
    <m/>
    <m/>
    <m/>
    <m/>
    <m/>
    <m/>
    <m/>
    <m/>
    <s v="Osip, Mandelstam"/>
    <s v="Mandelstam, Osip"/>
    <s v="N"/>
    <m/>
  </r>
  <r>
    <s v="P-MANET|ÉDOUARD"/>
    <s v="Édouard"/>
    <s v="Manet"/>
    <m/>
    <s v="Painter"/>
    <x v="0"/>
    <s v="French"/>
    <m/>
    <m/>
    <m/>
    <m/>
    <m/>
    <m/>
    <m/>
    <m/>
    <m/>
    <m/>
    <s v="Édouard, Manet"/>
    <s v="Manet, Édouard"/>
    <s v="N"/>
    <m/>
  </r>
  <r>
    <s v="P-MANGABEIRA UNGER|ROBERTO"/>
    <s v="Roberto"/>
    <s v="Mangabeira Unger"/>
    <m/>
    <s v="Philosopher, Social Theorist"/>
    <x v="0"/>
    <s v="Brazilian"/>
    <m/>
    <m/>
    <m/>
    <m/>
    <m/>
    <m/>
    <m/>
    <m/>
    <m/>
    <m/>
    <s v="Roberto, Mangabeira Unger"/>
    <s v="Mangabeira Unger, Roberto"/>
    <s v="N"/>
    <m/>
  </r>
  <r>
    <s v="P-MANGANELLI|GIORGIO"/>
    <s v="Giorgio"/>
    <s v="Manganelli"/>
    <m/>
    <s v="Novelist, Journalist, Literary Critic"/>
    <x v="0"/>
    <s v="Italian"/>
    <m/>
    <m/>
    <m/>
    <m/>
    <m/>
    <m/>
    <m/>
    <m/>
    <m/>
    <m/>
    <s v="Giorgio, Manganelli"/>
    <s v="Manganelli, Giorgio"/>
    <s v="N"/>
    <m/>
  </r>
  <r>
    <s v="P-MANN|THOMAS"/>
    <s v="Thomas"/>
    <s v="Mann"/>
    <m/>
    <s v="Novelist, Short Story Writer, Social Critic"/>
    <x v="0"/>
    <s v="German"/>
    <m/>
    <m/>
    <m/>
    <m/>
    <m/>
    <m/>
    <m/>
    <m/>
    <m/>
    <m/>
    <s v="Thomas, Mann"/>
    <s v="Mann, Thomas"/>
    <s v="N"/>
    <m/>
  </r>
  <r>
    <s v="P-MANTEGNA|ANDREA"/>
    <s v="Andrea"/>
    <s v="Mantegna"/>
    <m/>
    <s v="Painter"/>
    <x v="0"/>
    <s v="Italian"/>
    <m/>
    <m/>
    <m/>
    <m/>
    <m/>
    <m/>
    <m/>
    <m/>
    <m/>
    <m/>
    <s v="Andrea, Mantegna"/>
    <s v="Mantegna, Andrea"/>
    <s v="N"/>
    <m/>
  </r>
  <r>
    <s v="P-MÁRAI|SÁNDOR"/>
    <s v="Sándor"/>
    <s v="Márai"/>
    <s v="Sándor Károly Henrik Grosschmid de Mára"/>
    <s v="Writer; Poet; Journalist"/>
    <x v="0"/>
    <s v="Hungarian"/>
    <n v="11"/>
    <s v="April"/>
    <n v="1900"/>
    <m/>
    <m/>
    <n v="21"/>
    <s v="February"/>
    <n v="1989"/>
    <m/>
    <m/>
    <s v="Sándor, Márai"/>
    <s v="Márai, Sándor"/>
    <s v="N"/>
    <m/>
  </r>
  <r>
    <s v="P-MARAINI|DACIA"/>
    <s v="Dacia"/>
    <s v="Maraini"/>
    <m/>
    <s v="Novelist, Playwright, Essayist"/>
    <x v="1"/>
    <s v="Italian"/>
    <m/>
    <m/>
    <m/>
    <m/>
    <m/>
    <m/>
    <m/>
    <m/>
    <m/>
    <m/>
    <s v="Dacia, Maraini"/>
    <s v="Maraini, Dacia"/>
    <s v="N"/>
    <m/>
  </r>
  <r>
    <s v="P-MARAIS|MARIN"/>
    <s v="Marin"/>
    <s v="Marais"/>
    <s v="Marin Marais"/>
    <s v="Composer; Viol Player"/>
    <x v="0"/>
    <s v="French"/>
    <m/>
    <m/>
    <m/>
    <m/>
    <m/>
    <m/>
    <m/>
    <m/>
    <m/>
    <m/>
    <s v="Marin, Marais"/>
    <s v="Marais, Marin"/>
    <s v="N"/>
    <m/>
  </r>
  <r>
    <s v="P-MARCINÓW|MIRA"/>
    <s v="Mira"/>
    <s v="Marcinów"/>
    <m/>
    <s v="Writer; Philosopher; Psychologist"/>
    <x v="1"/>
    <s v="Polish"/>
    <n v="19"/>
    <s v="March"/>
    <n v="1985"/>
    <m/>
    <m/>
    <m/>
    <m/>
    <m/>
    <m/>
    <m/>
    <s v="Mira, Marcinów"/>
    <s v="Marcinów, Mira"/>
    <s v="N"/>
    <m/>
  </r>
  <r>
    <s v="P-MARCUSE|HERBERT"/>
    <s v="Herbert"/>
    <s v="Marcuse"/>
    <m/>
    <s v="Philosopher, Sociologist"/>
    <x v="0"/>
    <s v="German; American"/>
    <m/>
    <m/>
    <m/>
    <m/>
    <m/>
    <m/>
    <m/>
    <m/>
    <m/>
    <m/>
    <s v="Herbert, Marcuse"/>
    <s v="Marcuse, Herbert"/>
    <s v="N"/>
    <m/>
  </r>
  <r>
    <s v="P-MARCZEWSKI|WOJCIECH"/>
    <s v="Wojciech"/>
    <s v="Marczewski"/>
    <m/>
    <s v="Film Director, Screenwriter"/>
    <x v="0"/>
    <s v="Polish"/>
    <m/>
    <m/>
    <m/>
    <m/>
    <m/>
    <m/>
    <m/>
    <m/>
    <m/>
    <m/>
    <s v="Wojciech, Marczewski"/>
    <s v="Marczewski, Wojciech"/>
    <s v="N"/>
    <m/>
  </r>
  <r>
    <s v="P-MARÍAS|JAVIER"/>
    <s v="Javier"/>
    <s v="Marías"/>
    <m/>
    <s v="Novelist, Translator, Columnist"/>
    <x v="0"/>
    <s v="Spanish"/>
    <m/>
    <m/>
    <m/>
    <m/>
    <m/>
    <m/>
    <m/>
    <m/>
    <m/>
    <m/>
    <s v="Javier, Marías"/>
    <s v="Marías, Javier"/>
    <s v="N"/>
    <m/>
  </r>
  <r>
    <s v="P-MARIN|MAGUY"/>
    <s v="Maguy"/>
    <s v="Marin"/>
    <s v="Maguy Marin"/>
    <s v="Choreographer; Dancer"/>
    <x v="1"/>
    <s v="French"/>
    <m/>
    <m/>
    <m/>
    <m/>
    <m/>
    <m/>
    <m/>
    <m/>
    <m/>
    <m/>
    <s v="Maguy, Marin"/>
    <s v="Marin, Maguy"/>
    <s v="N"/>
    <m/>
  </r>
  <r>
    <s v="P-MARKER|CHRIS"/>
    <s v="Chris"/>
    <s v="Marker"/>
    <s v="Christian François Bouche-Villeneuve"/>
    <s v="Film Director, Writer"/>
    <x v="0"/>
    <s v="French"/>
    <m/>
    <m/>
    <m/>
    <m/>
    <m/>
    <m/>
    <m/>
    <m/>
    <m/>
    <m/>
    <s v="Chris, Marker"/>
    <s v="Marker, Chris"/>
    <s v="N"/>
    <m/>
  </r>
  <r>
    <s v="P-MARKS|ANDREAS"/>
    <s v="Andreas"/>
    <s v="Marks"/>
    <m/>
    <s v="Art Historian; Curator; Author"/>
    <x v="0"/>
    <s v="German"/>
    <m/>
    <m/>
    <m/>
    <m/>
    <m/>
    <m/>
    <m/>
    <m/>
    <m/>
    <m/>
    <s v="Andreas, Marks"/>
    <s v="Marks, Andreas"/>
    <s v="N"/>
    <m/>
  </r>
  <r>
    <s v="P-MARKSON|DAVID"/>
    <s v="David"/>
    <s v="Markson"/>
    <m/>
    <s v="Novelist"/>
    <x v="0"/>
    <s v="American"/>
    <m/>
    <m/>
    <m/>
    <m/>
    <m/>
    <m/>
    <m/>
    <m/>
    <m/>
    <m/>
    <s v="David, Markson"/>
    <s v="Markson, David"/>
    <s v="N"/>
    <m/>
  </r>
  <r>
    <s v="P-MARS|CHRIS"/>
    <s v="Chris"/>
    <s v="Mars"/>
    <m/>
    <s v="Painter; Musician"/>
    <x v="0"/>
    <s v="American"/>
    <m/>
    <m/>
    <m/>
    <m/>
    <m/>
    <m/>
    <m/>
    <m/>
    <m/>
    <m/>
    <s v="Chris, Mars"/>
    <s v="Mars, Chris"/>
    <s v="N"/>
    <m/>
  </r>
  <r>
    <s v="P-MARSH|RICHARD"/>
    <s v="Richard"/>
    <s v="Marsh"/>
    <s v="Richard Bernard Heldmann"/>
    <s v="Novelist"/>
    <x v="0"/>
    <s v="British"/>
    <m/>
    <m/>
    <m/>
    <m/>
    <m/>
    <m/>
    <m/>
    <m/>
    <m/>
    <m/>
    <s v="Richard, Marsh"/>
    <s v="Marsh, Richard"/>
    <s v="N"/>
    <m/>
  </r>
  <r>
    <s v="P-MARSHALL|JAMES VANCE"/>
    <s v="James Vance"/>
    <s v="Marshall"/>
    <s v="Donald Gordon Payne"/>
    <s v="Children's Writer, Novelist"/>
    <x v="0"/>
    <s v="British"/>
    <m/>
    <m/>
    <m/>
    <m/>
    <m/>
    <m/>
    <m/>
    <m/>
    <m/>
    <m/>
    <s v="James Vance, Marshall"/>
    <s v="Marshall, James Vance"/>
    <s v="N"/>
    <m/>
  </r>
  <r>
    <s v="P-MARTEL|LUCRECIA"/>
    <s v="Lucrecia"/>
    <s v="Martel"/>
    <m/>
    <s v="Film Director; Screenwriter"/>
    <x v="1"/>
    <s v="Argentine"/>
    <m/>
    <m/>
    <m/>
    <m/>
    <m/>
    <m/>
    <m/>
    <m/>
    <m/>
    <m/>
    <s v="Lucrecia, Martel"/>
    <s v="Martel, Lucrecia"/>
    <s v="N"/>
    <m/>
  </r>
  <r>
    <s v="P-MARTIN|AGNES"/>
    <s v="Agnes"/>
    <s v="Martin"/>
    <m/>
    <s v="Painter"/>
    <x v="1"/>
    <s v="Canadian; American"/>
    <m/>
    <m/>
    <m/>
    <m/>
    <m/>
    <m/>
    <m/>
    <m/>
    <m/>
    <m/>
    <s v="Agnes, Martin"/>
    <s v="Martin, Agnes"/>
    <s v="N"/>
    <m/>
  </r>
  <r>
    <s v="P-MARTIN|HENRI-JEAN"/>
    <s v="Henri-Jean"/>
    <s v="Martin"/>
    <m/>
    <s v="Painter"/>
    <x v="0"/>
    <s v="French"/>
    <m/>
    <m/>
    <m/>
    <m/>
    <m/>
    <m/>
    <m/>
    <m/>
    <m/>
    <m/>
    <s v="Henri-Jean, Martin"/>
    <s v="Martin, Henri-Jean"/>
    <s v="N"/>
    <m/>
  </r>
  <r>
    <s v="P-MARTIN|JOHN"/>
    <s v="John"/>
    <s v="Martin"/>
    <m/>
    <s v="Painter, Engraver"/>
    <x v="0"/>
    <s v="British"/>
    <m/>
    <m/>
    <m/>
    <m/>
    <m/>
    <m/>
    <m/>
    <m/>
    <m/>
    <m/>
    <s v="John, Martin"/>
    <s v="Martin, John"/>
    <s v="N"/>
    <m/>
  </r>
  <r>
    <s v="P-MARX|KARL"/>
    <s v="Karl"/>
    <s v="Marx"/>
    <m/>
    <s v="Philosopher; Economist; Historian; Sociologist; Journalist; Socialist"/>
    <x v="0"/>
    <s v="German (Prussian)"/>
    <n v="5"/>
    <s v="May"/>
    <n v="1818"/>
    <m/>
    <m/>
    <n v="14"/>
    <s v="March"/>
    <n v="1883"/>
    <m/>
    <m/>
    <s v="Karl, Marx"/>
    <s v="Marx, Karl"/>
    <s v="N"/>
    <m/>
  </r>
  <r>
    <s v="P-MASILO|DADA"/>
    <s v="Dada"/>
    <s v="Masilo"/>
    <s v="Dada Masilo"/>
    <s v="Dancer; Choreographer"/>
    <x v="1"/>
    <s v="South African"/>
    <m/>
    <m/>
    <m/>
    <m/>
    <m/>
    <m/>
    <m/>
    <m/>
    <m/>
    <m/>
    <s v="Dada, Masilo"/>
    <s v="Masilo, Dada"/>
    <s v="N"/>
    <m/>
  </r>
  <r>
    <s v="P-MASSIE|ROBERT K."/>
    <s v="Robert K."/>
    <s v="Massie"/>
    <s v="Robert Kinloch Massie III"/>
    <s v="Historian; Biographer"/>
    <x v="0"/>
    <s v="American"/>
    <m/>
    <m/>
    <m/>
    <m/>
    <m/>
    <m/>
    <m/>
    <m/>
    <m/>
    <m/>
    <s v="Robert K., Massie"/>
    <s v="Massie, Robert K."/>
    <s v="N"/>
    <m/>
  </r>
  <r>
    <s v="P-MASTRETTA|ÁNGELES"/>
    <s v="Ángeles"/>
    <s v="Mastretta"/>
    <m/>
    <s v="Author; Journalist"/>
    <x v="1"/>
    <s v="Mexican"/>
    <n v="9"/>
    <s v="October"/>
    <n v="1949"/>
    <m/>
    <m/>
    <m/>
    <m/>
    <m/>
    <m/>
    <m/>
    <s v="Ángeles, Mastretta"/>
    <s v="Mastretta, Ángeles"/>
    <s v="N"/>
    <m/>
  </r>
  <r>
    <s v="P-MATEJKO|JAN"/>
    <s v="Jan"/>
    <s v="Matejko"/>
    <s v="Jan Matejko"/>
    <s v="Painter, History Painter"/>
    <x v="0"/>
    <s v="Polish"/>
    <m/>
    <m/>
    <m/>
    <m/>
    <m/>
    <m/>
    <m/>
    <m/>
    <m/>
    <m/>
    <s v="Jan, Matejko"/>
    <s v="Matejko, Jan"/>
    <s v="N"/>
    <m/>
  </r>
  <r>
    <s v="P-MATHEWS|FREYA"/>
    <s v="Freya"/>
    <s v="Mathews"/>
    <m/>
    <s v="Philosopher"/>
    <x v="1"/>
    <s v="Australian"/>
    <m/>
    <m/>
    <m/>
    <m/>
    <m/>
    <m/>
    <m/>
    <m/>
    <m/>
    <m/>
    <s v="Freya, Mathews"/>
    <s v="Mathews, Freya"/>
    <s v="N"/>
    <m/>
  </r>
  <r>
    <s v="P-MATHEWS|HARRY"/>
    <s v="Harry"/>
    <s v="Mathews"/>
    <m/>
    <s v="Novelist; Poet; Essayist; Translator"/>
    <x v="0"/>
    <s v="American"/>
    <n v="14"/>
    <s v="February"/>
    <n v="1930"/>
    <m/>
    <m/>
    <n v="25"/>
    <s v="January"/>
    <n v="2017"/>
    <m/>
    <m/>
    <s v="Harry, Mathews"/>
    <s v="Mathews, Harry"/>
    <s v="N"/>
    <m/>
  </r>
  <r>
    <s v="P-MATHEWS|PATRICIA"/>
    <s v="Patricia"/>
    <s v="Mathews"/>
    <s v="Patricia Townley Mathews"/>
    <s v="Art Historian; Professor"/>
    <x v="1"/>
    <s v="American"/>
    <m/>
    <m/>
    <m/>
    <m/>
    <m/>
    <m/>
    <m/>
    <m/>
    <m/>
    <m/>
    <s v="Patricia, Mathews"/>
    <s v="Mathews, Patricia"/>
    <s v="N"/>
    <m/>
  </r>
  <r>
    <s v="P-MATHIEU|PIERRE-LOUIS"/>
    <s v="Pierre-Louis"/>
    <s v="Mathieu"/>
    <m/>
    <s v="Art Historian; Author"/>
    <x v="0"/>
    <s v="French"/>
    <n v="21"/>
    <s v="January"/>
    <n v="1939"/>
    <m/>
    <m/>
    <n v="26"/>
    <s v="April"/>
    <n v="2014"/>
    <m/>
    <m/>
    <s v="Pierre-Louis, Mathieu"/>
    <s v="Mathieu, Pierre-Louis"/>
    <s v="N"/>
    <m/>
  </r>
  <r>
    <s v="P-MATISSE|HENRI"/>
    <s v="Henri"/>
    <s v="Matisse"/>
    <s v="Henri Émile Benoît Matisse"/>
    <s v="Painter, Sculptor"/>
    <x v="0"/>
    <s v="French"/>
    <m/>
    <m/>
    <m/>
    <m/>
    <m/>
    <m/>
    <m/>
    <m/>
    <m/>
    <m/>
    <s v="Henri, Matisse"/>
    <s v="Matisse, Henri"/>
    <s v="N"/>
    <m/>
  </r>
  <r>
    <s v="P-MATTA-CLARK|GORDON"/>
    <s v="Gordon"/>
    <s v="Matta-Clark"/>
    <s v="Gordon Roberto Matta-Clark"/>
    <s v="Artist; Architectural Interventionist"/>
    <x v="0"/>
    <s v="American"/>
    <m/>
    <m/>
    <m/>
    <m/>
    <m/>
    <m/>
    <m/>
    <m/>
    <m/>
    <m/>
    <s v="Gordon, Matta-Clark"/>
    <s v="Matta-Clark, Gordon"/>
    <s v="N"/>
    <m/>
  </r>
  <r>
    <s v="P-MATURANA|HUMBERTO"/>
    <s v="Humberto"/>
    <s v="Maturana"/>
    <s v="Humberto Maturana Romesín"/>
    <s v="Biologist; Philosopher"/>
    <x v="0"/>
    <s v="Chilean"/>
    <n v="14"/>
    <s v="September"/>
    <n v="1928"/>
    <m/>
    <m/>
    <n v="6"/>
    <s v="May"/>
    <n v="2021"/>
    <m/>
    <m/>
    <s v="Humberto, Maturana"/>
    <s v="Maturana, Humberto"/>
    <s v="N"/>
    <m/>
  </r>
  <r>
    <s v="P-MATURIN|CHARLES"/>
    <s v="Charles"/>
    <s v="Maturin"/>
    <m/>
    <s v="Gothic Novelist, Playwright"/>
    <x v="0"/>
    <s v="Irish"/>
    <m/>
    <m/>
    <m/>
    <m/>
    <m/>
    <m/>
    <m/>
    <m/>
    <m/>
    <m/>
    <s v="Charles, Maturin"/>
    <s v="Maturin, Charles"/>
    <s v="N"/>
    <m/>
  </r>
  <r>
    <s v="P-MATURIN|CHARLES ROBERT"/>
    <s v="Charles Robert"/>
    <s v="Maturin"/>
    <m/>
    <s v="Novelist (Gothic); Playwright; Clergyman"/>
    <x v="0"/>
    <s v="Irish"/>
    <n v="25"/>
    <s v="September"/>
    <n v="1780"/>
    <m/>
    <m/>
    <n v="30"/>
    <s v="October"/>
    <n v="1824"/>
    <m/>
    <m/>
    <s v="Charles Robert, Maturin"/>
    <s v="Maturin, Charles Robert"/>
    <s v="N"/>
    <m/>
  </r>
  <r>
    <s v="P-MAUPASSANT|GUY DE"/>
    <s v="Guy de"/>
    <s v="Maupassant"/>
    <s v="Henri René Albert Guy de Maupassant"/>
    <s v="Writer"/>
    <x v="0"/>
    <s v="French"/>
    <m/>
    <m/>
    <m/>
    <m/>
    <m/>
    <m/>
    <m/>
    <m/>
    <m/>
    <m/>
    <s v="Guy de, Maupassant"/>
    <s v="Maupassant, Guy de"/>
    <s v="N"/>
    <m/>
  </r>
  <r>
    <s v="P-MAURIAC|FRANÇOIS"/>
    <s v="François"/>
    <s v="Mauriac"/>
    <m/>
    <s v="Novelist, Essayist"/>
    <x v="0"/>
    <s v="French"/>
    <m/>
    <m/>
    <m/>
    <m/>
    <m/>
    <m/>
    <m/>
    <m/>
    <m/>
    <m/>
    <s v="François, Mauriac"/>
    <s v="Mauriac, François"/>
    <s v="N"/>
    <m/>
  </r>
  <r>
    <s v="P-MAUSS|MARCEL"/>
    <s v="Marcel"/>
    <s v="Mauss"/>
    <m/>
    <s v="Sociologist, Anthropologist"/>
    <x v="0"/>
    <s v="French"/>
    <m/>
    <m/>
    <m/>
    <m/>
    <m/>
    <m/>
    <m/>
    <m/>
    <m/>
    <m/>
    <s v="Marcel, Mauss"/>
    <s v="Mauss, Marcel"/>
    <s v="N"/>
    <m/>
  </r>
  <r>
    <s v="P-MAY|ROLLO"/>
    <s v="Rollo"/>
    <s v="May"/>
    <m/>
    <s v="Existential Psychologist"/>
    <x v="0"/>
    <s v="American"/>
    <m/>
    <m/>
    <m/>
    <m/>
    <m/>
    <m/>
    <m/>
    <m/>
    <m/>
    <m/>
    <s v="Rollo, May"/>
    <s v="May, Rollo"/>
    <s v="N"/>
    <m/>
  </r>
  <r>
    <s v="P-MBEMBE|ACHILLE"/>
    <s v="Achille"/>
    <s v="Mbembe"/>
    <m/>
    <s v="Philosopher, Political Theorist"/>
    <x v="0"/>
    <s v="Cameroonian"/>
    <m/>
    <m/>
    <m/>
    <m/>
    <m/>
    <m/>
    <m/>
    <m/>
    <m/>
    <m/>
    <s v="Achille, Mbembe"/>
    <s v="Mbembe, Achille"/>
    <s v="N"/>
    <m/>
  </r>
  <r>
    <s v="P-MCCABE|PATRICK"/>
    <s v="Patrick"/>
    <s v="McCabe"/>
    <m/>
    <s v="Novelist; Children's Writer; Playwright"/>
    <x v="0"/>
    <s v="Irish"/>
    <n v="27"/>
    <s v="March"/>
    <n v="1955"/>
    <m/>
    <m/>
    <m/>
    <m/>
    <m/>
    <m/>
    <m/>
    <s v="Patrick, McCabe"/>
    <s v="McCabe, Patrick"/>
    <s v="N"/>
    <m/>
  </r>
  <r>
    <s v="P-MCCARTHY|CORMAC"/>
    <s v="Cormac"/>
    <s v="McCarthy"/>
    <m/>
    <s v="Novelist; Playwright"/>
    <x v="0"/>
    <s v="American"/>
    <m/>
    <m/>
    <m/>
    <m/>
    <m/>
    <m/>
    <m/>
    <m/>
    <m/>
    <m/>
    <s v="Cormac, McCarthy"/>
    <s v="McCarthy, Cormac"/>
    <s v="N"/>
    <m/>
  </r>
  <r>
    <s v="P-MCCARTHY|TOM"/>
    <s v="Tom"/>
    <s v="McCarthy"/>
    <m/>
    <s v="Novelist; Artist; Critic"/>
    <x v="0"/>
    <s v="British"/>
    <m/>
    <m/>
    <m/>
    <m/>
    <m/>
    <m/>
    <m/>
    <m/>
    <m/>
    <m/>
    <s v="Tom, McCarthy"/>
    <s v="McCarthy, Tom"/>
    <s v="N"/>
    <m/>
  </r>
  <r>
    <s v="P-MCCULLERS|CARSON"/>
    <s v="Carson"/>
    <s v="McCullers"/>
    <m/>
    <s v="Novelist; Short Story Writer"/>
    <x v="1"/>
    <s v="American"/>
    <m/>
    <m/>
    <m/>
    <m/>
    <m/>
    <m/>
    <m/>
    <m/>
    <m/>
    <m/>
    <s v="Carson, McCullers"/>
    <s v="McCullers, Carson"/>
    <s v="N"/>
    <m/>
  </r>
  <r>
    <s v="P-MCCULLIN|DON"/>
    <s v="Don"/>
    <s v="McCullin"/>
    <s v="Donald McCullin"/>
    <s v="Photojournalist"/>
    <x v="0"/>
    <s v="British"/>
    <n v="9"/>
    <s v="October"/>
    <n v="1935"/>
    <m/>
    <m/>
    <m/>
    <m/>
    <m/>
    <m/>
    <m/>
    <s v="Don, McCullin"/>
    <s v="McCullin, Don"/>
    <s v="N"/>
    <m/>
  </r>
  <r>
    <s v="P-MCDOWELL|JOHN"/>
    <s v="John"/>
    <s v="McDowell"/>
    <m/>
    <s v="Philosopher"/>
    <x v="0"/>
    <s v="South African; British"/>
    <m/>
    <m/>
    <m/>
    <m/>
    <m/>
    <m/>
    <m/>
    <m/>
    <m/>
    <m/>
    <s v="John, McDowell"/>
    <s v="McDowell, John"/>
    <s v="N"/>
    <m/>
  </r>
  <r>
    <s v="P-MCELROY|JOSEPH"/>
    <s v="Joseph"/>
    <s v="McElroy"/>
    <m/>
    <s v="Novelist; Academic"/>
    <x v="0"/>
    <s v="American"/>
    <n v="21"/>
    <s v="August"/>
    <n v="1930"/>
    <m/>
    <m/>
    <m/>
    <m/>
    <m/>
    <m/>
    <m/>
    <s v="Joseph, McElroy"/>
    <s v="McElroy, Joseph"/>
    <s v="N"/>
    <m/>
  </r>
  <r>
    <s v="P-MCGRATH|PATRICK"/>
    <s v="Patrick"/>
    <s v="McGrath"/>
    <m/>
    <s v="Novelist; Short Story Writer"/>
    <x v="0"/>
    <s v="British"/>
    <n v="17"/>
    <s v="February"/>
    <n v="1950"/>
    <m/>
    <m/>
    <m/>
    <m/>
    <m/>
    <m/>
    <m/>
    <s v="Patrick, McGrath"/>
    <s v="McGrath, Patrick"/>
    <s v="N"/>
    <m/>
  </r>
  <r>
    <s v="P-MCGREGOR|WAYNE"/>
    <s v="Wayne"/>
    <s v="McGregor"/>
    <s v="Wayne McGregor"/>
    <s v="Choreographer; Director"/>
    <x v="0"/>
    <s v="British"/>
    <m/>
    <m/>
    <m/>
    <m/>
    <m/>
    <m/>
    <m/>
    <m/>
    <m/>
    <m/>
    <s v="Wayne, McGregor"/>
    <s v="McGregor, Wayne"/>
    <s v="N"/>
    <m/>
  </r>
  <r>
    <s v="P-MCGUIRE|RICHARD"/>
    <s v="Richard"/>
    <s v="McGuire"/>
    <m/>
    <s v="Cartoonist; Graphic Novelist; Illustrator; Musician; Author"/>
    <x v="0"/>
    <s v="American"/>
    <m/>
    <m/>
    <n v="1957"/>
    <m/>
    <m/>
    <m/>
    <m/>
    <m/>
    <m/>
    <m/>
    <s v="Richard, McGuire"/>
    <s v="McGuire, Richard"/>
    <s v="N"/>
    <m/>
  </r>
  <r>
    <s v="P-MCKENNA|TERENCE"/>
    <s v="Terence"/>
    <s v="McKenna"/>
    <m/>
    <s v="Ethnobotanist; Mystic"/>
    <x v="0"/>
    <s v="American"/>
    <m/>
    <m/>
    <m/>
    <m/>
    <m/>
    <m/>
    <m/>
    <m/>
    <m/>
    <m/>
    <s v="Terence, McKenna"/>
    <s v="McKenna, Terence"/>
    <s v="N"/>
    <m/>
  </r>
  <r>
    <s v="P-MCKIBBEN|BILL"/>
    <s v="Bill"/>
    <s v="McKibben"/>
    <m/>
    <s v="Environmentalist; Author"/>
    <x v="0"/>
    <s v="American"/>
    <m/>
    <m/>
    <m/>
    <m/>
    <m/>
    <m/>
    <m/>
    <m/>
    <m/>
    <m/>
    <s v="Bill, McKibben"/>
    <s v="McKibben, Bill"/>
    <s v="N"/>
    <m/>
  </r>
  <r>
    <s v="P-MCLUHAN|MARSHALL"/>
    <s v="Marshall"/>
    <s v="McLuhan"/>
    <m/>
    <s v="Media Theorist, Literary Critic"/>
    <x v="0"/>
    <s v="Canadian"/>
    <m/>
    <m/>
    <m/>
    <m/>
    <m/>
    <m/>
    <m/>
    <m/>
    <m/>
    <m/>
    <s v="Marshall, McLuhan"/>
    <s v="McLuhan, Marshall"/>
    <s v="N"/>
    <m/>
  </r>
  <r>
    <s v="P-MCMURTRY|LARRY"/>
    <s v="Larry"/>
    <s v="McMurtry"/>
    <m/>
    <s v="Novelist; Screenwriter"/>
    <x v="0"/>
    <s v="American"/>
    <m/>
    <m/>
    <m/>
    <m/>
    <m/>
    <m/>
    <m/>
    <m/>
    <m/>
    <m/>
    <s v="Larry, McMurtry"/>
    <s v="McMurtry, Larry"/>
    <s v="N"/>
    <m/>
  </r>
  <r>
    <s v="P-MCWILLIAMS|CAREY"/>
    <s v="Carey"/>
    <s v="McWilliams"/>
    <m/>
    <s v="Journalist; Editor; Lawyer"/>
    <x v="0"/>
    <s v="American"/>
    <m/>
    <m/>
    <m/>
    <m/>
    <m/>
    <m/>
    <m/>
    <m/>
    <m/>
    <m/>
    <s v="Carey, McWilliams"/>
    <s v="McWilliams, Carey"/>
    <s v="N"/>
    <m/>
  </r>
  <r>
    <s v="P-MEAD|SYD"/>
    <s v="Syd"/>
    <s v="Mead"/>
    <s v="Sydney Jay Mead"/>
    <s v="Industrial Designer; Neofuturist; Concept Artist"/>
    <x v="0"/>
    <s v="American"/>
    <m/>
    <m/>
    <m/>
    <m/>
    <m/>
    <m/>
    <m/>
    <m/>
    <m/>
    <m/>
    <s v="Syd, Mead"/>
    <s v="Mead, Syd"/>
    <s v="N"/>
    <m/>
  </r>
  <r>
    <s v="P-MEDIZ|KARL"/>
    <s v="Karl"/>
    <s v="Mediz"/>
    <m/>
    <s v="Painter"/>
    <x v="0"/>
    <s v="Austrian"/>
    <m/>
    <m/>
    <m/>
    <m/>
    <m/>
    <m/>
    <m/>
    <m/>
    <m/>
    <m/>
    <s v="Karl, Mediz"/>
    <s v="Mediz, Karl"/>
    <s v="N"/>
    <m/>
  </r>
  <r>
    <s v="P-MEDIZ-PELIKAN|EMILIE"/>
    <s v="Emilie"/>
    <s v="Mediz-Pelikan"/>
    <m/>
    <s v="Painter"/>
    <x v="1"/>
    <s v="Austrian"/>
    <m/>
    <m/>
    <m/>
    <m/>
    <m/>
    <m/>
    <m/>
    <m/>
    <m/>
    <m/>
    <s v="Emilie, Mediz-Pelikan"/>
    <s v="Mediz-Pelikan, Emilie"/>
    <s v="N"/>
    <m/>
  </r>
  <r>
    <s v="P-MEDTNER|NIKOLAI"/>
    <s v="Nikolai"/>
    <s v="Medtner"/>
    <s v="Nikolai Karlovich Medtner"/>
    <s v="Composer; Pianist"/>
    <x v="0"/>
    <s v="Russian"/>
    <m/>
    <m/>
    <m/>
    <m/>
    <m/>
    <m/>
    <m/>
    <m/>
    <m/>
    <m/>
    <s v="Nikolai, Medtner"/>
    <s v="Medtner, Nikolai"/>
    <s v="N"/>
    <m/>
  </r>
  <r>
    <s v="P-MEHOFFER|JÓZEF"/>
    <s v="Józef"/>
    <s v="Mehoffer"/>
    <m/>
    <s v="Painter"/>
    <x v="0"/>
    <s v="Polish"/>
    <m/>
    <m/>
    <m/>
    <m/>
    <m/>
    <m/>
    <m/>
    <m/>
    <m/>
    <m/>
    <s v="Józef, Mehoffer"/>
    <s v="Mehoffer, Józef"/>
    <s v="N"/>
    <m/>
  </r>
  <r>
    <s v="P-MEILLASSOUX|QUENTIN"/>
    <s v="Quentin"/>
    <s v="Meillassoux"/>
    <m/>
    <s v="Philosopher"/>
    <x v="0"/>
    <s v="French"/>
    <m/>
    <m/>
    <m/>
    <m/>
    <m/>
    <m/>
    <m/>
    <m/>
    <m/>
    <m/>
    <s v="Quentin, Meillassoux"/>
    <s v="Meillassoux, Quentin"/>
    <s v="N"/>
    <m/>
  </r>
  <r>
    <s v="P-MEIRELLES|FERNANDO"/>
    <s v="Fernando"/>
    <s v="Meirelles"/>
    <m/>
    <s v="Film Director"/>
    <x v="0"/>
    <s v="Brazilian"/>
    <m/>
    <m/>
    <m/>
    <m/>
    <m/>
    <m/>
    <m/>
    <m/>
    <m/>
    <m/>
    <s v="Fernando, Meirelles"/>
    <s v="Meirelles, Fernando"/>
    <s v="N"/>
    <m/>
  </r>
  <r>
    <s v="P-MEISELAS|SUSAN"/>
    <s v="Susan"/>
    <s v="Meiselas"/>
    <m/>
    <s v="Documentary Photographer"/>
    <x v="1"/>
    <s v="American"/>
    <n v="16"/>
    <s v="June"/>
    <n v="1948"/>
    <m/>
    <m/>
    <m/>
    <m/>
    <m/>
    <m/>
    <m/>
    <s v="Susan, Meiselas"/>
    <s v="Meiselas, Susan"/>
    <s v="N"/>
    <m/>
  </r>
  <r>
    <s v="P-MELCHOR|FERNANDA"/>
    <s v="Fernanda"/>
    <s v="Melchor"/>
    <m/>
    <s v="Novelist, Journalist"/>
    <x v="1"/>
    <s v="Mexican"/>
    <m/>
    <m/>
    <m/>
    <m/>
    <m/>
    <m/>
    <m/>
    <m/>
    <m/>
    <m/>
    <s v="Fernanda, Melchor"/>
    <s v="Melchor, Fernanda"/>
    <s v="N"/>
    <m/>
  </r>
  <r>
    <s v="P-MELLERIO|ANDRÉ"/>
    <s v="André"/>
    <s v="Mellerio"/>
    <m/>
    <s v="Art Critic; Author; Publisher"/>
    <x v="0"/>
    <s v="French"/>
    <n v="18"/>
    <s v="July"/>
    <n v="1862"/>
    <m/>
    <m/>
    <n v="14"/>
    <s v="January"/>
    <n v="1943"/>
    <m/>
    <m/>
    <s v="André, Mellerio"/>
    <s v="Mellerio, André"/>
    <s v="N"/>
    <m/>
  </r>
  <r>
    <s v="P-MELLERY|XAVIER"/>
    <s v="Xavier"/>
    <s v="Mellery"/>
    <m/>
    <s v="Painter"/>
    <x v="0"/>
    <s v="Belgian"/>
    <m/>
    <m/>
    <m/>
    <m/>
    <m/>
    <m/>
    <m/>
    <m/>
    <m/>
    <m/>
    <s v="Xavier, Mellery"/>
    <s v="Mellery, Xavier"/>
    <s v="N"/>
    <m/>
  </r>
  <r>
    <s v="P-MELVILLE|HERMAN"/>
    <s v="Herman"/>
    <s v="Melville"/>
    <m/>
    <s v="Novelist; Short Story Writer; Poet"/>
    <x v="0"/>
    <s v="American"/>
    <m/>
    <m/>
    <m/>
    <m/>
    <m/>
    <m/>
    <m/>
    <m/>
    <m/>
    <m/>
    <s v="Herman, Melville"/>
    <s v="Melville, Herman"/>
    <s v="N"/>
    <s v="Y"/>
  </r>
  <r>
    <s v="P-MEMLING|HANS"/>
    <s v="Hans"/>
    <s v="Memling"/>
    <m/>
    <s v="Painter"/>
    <x v="0"/>
    <s v="German; Flemish"/>
    <m/>
    <m/>
    <m/>
    <m/>
    <m/>
    <m/>
    <m/>
    <m/>
    <m/>
    <m/>
    <s v="Hans, Memling"/>
    <s v="Memling, Hans"/>
    <s v="N"/>
    <m/>
  </r>
  <r>
    <s v="P-MENDELSOHN|ERICH"/>
    <s v="Erich"/>
    <s v="Mendelsohn"/>
    <s v="Erich Mendelsohn"/>
    <s v="Architect; Expressionist"/>
    <x v="0"/>
    <s v="German; Israeli; American"/>
    <m/>
    <m/>
    <m/>
    <m/>
    <m/>
    <m/>
    <m/>
    <m/>
    <m/>
    <m/>
    <s v="Erich, Mendelsohn"/>
    <s v="Mendelsohn, Erich"/>
    <s v="N"/>
    <m/>
  </r>
  <r>
    <s v="P-MENZIES|CAMERON"/>
    <s v="Cameron"/>
    <s v="Menzies"/>
    <m/>
    <s v="Artist, Photographer"/>
    <x v="1"/>
    <s v="British"/>
    <m/>
    <m/>
    <m/>
    <m/>
    <m/>
    <m/>
    <m/>
    <m/>
    <m/>
    <m/>
    <s v="Cameron, Menzies"/>
    <s v="Menzies, Cameron"/>
    <s v="N"/>
    <m/>
  </r>
  <r>
    <s v="P-MÉRIMÉE|PROSPER"/>
    <s v="Prosper"/>
    <s v="Mérimée"/>
    <m/>
    <s v="Writer; Historian; Archaeologist"/>
    <x v="0"/>
    <s v="French"/>
    <n v="28"/>
    <s v="September"/>
    <n v="1803"/>
    <m/>
    <m/>
    <n v="23"/>
    <s v="September"/>
    <n v="1870"/>
    <m/>
    <m/>
    <s v="Prosper, Mérimée"/>
    <s v="Mérimée, Prosper"/>
    <s v="N"/>
    <m/>
  </r>
  <r>
    <s v="P-MERLE|HUGUES"/>
    <s v="Hugues"/>
    <s v="Merle"/>
    <m/>
    <s v="Painter"/>
    <x v="0"/>
    <s v="French"/>
    <m/>
    <m/>
    <m/>
    <m/>
    <m/>
    <m/>
    <m/>
    <m/>
    <m/>
    <m/>
    <s v="Hugues, Merle"/>
    <s v="Merle, Hugues"/>
    <s v="N"/>
    <m/>
  </r>
  <r>
    <s v="P-MERLEAU-PONTY|MAURICE"/>
    <s v="Maurice"/>
    <s v="Merleau-Ponty"/>
    <m/>
    <s v="Philosopher"/>
    <x v="0"/>
    <s v="French"/>
    <m/>
    <m/>
    <m/>
    <m/>
    <m/>
    <m/>
    <m/>
    <m/>
    <m/>
    <m/>
    <s v="Maurice, Merleau-Ponty"/>
    <s v="Merleau-Ponty, Maurice"/>
    <s v="N"/>
    <m/>
  </r>
  <r>
    <s v="P-MESSIAEN|OLIVIER"/>
    <s v="Olivier"/>
    <s v="Messiaen"/>
    <s v="Olivier Eugène Prosper Charles Messiaen"/>
    <s v="Composer; Organist; Ornithologist"/>
    <x v="0"/>
    <s v="French"/>
    <m/>
    <m/>
    <m/>
    <m/>
    <m/>
    <m/>
    <m/>
    <m/>
    <m/>
    <m/>
    <s v="Olivier, Messiaen"/>
    <s v="Messiaen, Olivier"/>
    <s v="N"/>
    <m/>
  </r>
  <r>
    <s v="P-MÉSZÁROS|MÁRTA"/>
    <s v="Márta"/>
    <s v="Mészáros"/>
    <m/>
    <s v="Film Director, Screenwriter"/>
    <x v="1"/>
    <s v="Hungarian"/>
    <m/>
    <m/>
    <m/>
    <m/>
    <m/>
    <m/>
    <m/>
    <m/>
    <m/>
    <m/>
    <s v="Márta, Mészáros"/>
    <s v="Mészáros, Márta"/>
    <s v="N"/>
    <m/>
  </r>
  <r>
    <s v="P-METHUEN-CAMPBELL|JAMES"/>
    <s v="James"/>
    <s v="Methuen-Campbell"/>
    <m/>
    <s v="Writer, Music Historian"/>
    <x v="0"/>
    <s v="British"/>
    <m/>
    <m/>
    <m/>
    <m/>
    <m/>
    <m/>
    <m/>
    <m/>
    <m/>
    <m/>
    <s v="James, Methuen-Campbell"/>
    <s v="Methuen-Campbell, James"/>
    <s v="N"/>
    <m/>
  </r>
  <r>
    <s v="P-METZGER|CHRISTOF"/>
    <s v="Christof"/>
    <s v="Metzger"/>
    <m/>
    <s v="Art Historian; Curator"/>
    <x v="0"/>
    <s v="German"/>
    <m/>
    <m/>
    <n v="1970"/>
    <m/>
    <m/>
    <m/>
    <m/>
    <m/>
    <m/>
    <m/>
    <s v="Christof, Metzger"/>
    <s v="Metzger, Christof"/>
    <s v="N"/>
    <m/>
  </r>
  <r>
    <s v="P-METZGER|RAINER"/>
    <s v="Rainer"/>
    <s v="Metzger"/>
    <m/>
    <s v="Art Historian; Author; Critic"/>
    <x v="0"/>
    <s v="German"/>
    <m/>
    <m/>
    <n v="1960"/>
    <m/>
    <m/>
    <m/>
    <m/>
    <m/>
    <m/>
    <m/>
    <s v="Rainer, Metzger"/>
    <s v="Metzger, Rainer"/>
    <s v="N"/>
    <m/>
  </r>
  <r>
    <s v="P-MEYRINK|GUSTAV"/>
    <s v="Gustav"/>
    <s v="Meyrink"/>
    <s v="Gustav Meyer"/>
    <s v="Novelist, Mystic"/>
    <x v="0"/>
    <s v="Austrian"/>
    <m/>
    <m/>
    <m/>
    <m/>
    <m/>
    <m/>
    <m/>
    <m/>
    <m/>
    <m/>
    <s v="Gustav, Meyrink"/>
    <s v="Meyrink, Gustav"/>
    <s v="N"/>
    <m/>
  </r>
  <r>
    <s v="P-MIAOJIN|QIU"/>
    <s v="Qiu"/>
    <s v="Miaojin"/>
    <m/>
    <s v="Novelist"/>
    <x v="1"/>
    <s v="Taiwanese"/>
    <m/>
    <m/>
    <m/>
    <m/>
    <m/>
    <m/>
    <m/>
    <m/>
    <m/>
    <m/>
    <s v="Qiu, Miaojin"/>
    <s v="Miaojin, Qiu"/>
    <s v="N"/>
    <m/>
  </r>
  <r>
    <s v="P-MICHELSTAEDTER|CARLO"/>
    <s v="Carlo"/>
    <s v="Michelstaedter"/>
    <m/>
    <s v="Philosopher; Writer; Poet; Painter"/>
    <x v="0"/>
    <s v="Austro-Hungarian (Italian)"/>
    <n v="3"/>
    <s v="June"/>
    <n v="1887"/>
    <m/>
    <m/>
    <n v="17"/>
    <s v="October"/>
    <n v="1910"/>
    <m/>
    <m/>
    <s v="Carlo, Michelstaedter"/>
    <s v="Michelstaedter, Carlo"/>
    <s v="N"/>
    <m/>
  </r>
  <r>
    <s v="P-MIES VAN DER ROHE|LUDWIG"/>
    <s v="Ludwig"/>
    <s v="Mies van der Rohe"/>
    <s v="Maria Ludwig Michael Mies"/>
    <s v="Architect; Furniture Designer"/>
    <x v="0"/>
    <s v="German; American"/>
    <m/>
    <m/>
    <m/>
    <m/>
    <m/>
    <m/>
    <m/>
    <m/>
    <m/>
    <m/>
    <s v="Ludwig, Mies van der Rohe"/>
    <s v="Mies van der Rohe, Ludwig"/>
    <s v="N"/>
    <m/>
  </r>
  <r>
    <s v="P-MIÉVILLE|CHINA"/>
    <s v="China"/>
    <s v="Miéville"/>
    <m/>
    <s v="Novelist; Short Story Writer; Comic Book Writer; Academic; Activist"/>
    <x v="0"/>
    <s v="British"/>
    <n v="6"/>
    <s v="September"/>
    <n v="1972"/>
    <m/>
    <m/>
    <m/>
    <m/>
    <m/>
    <m/>
    <m/>
    <s v="China, Miéville"/>
    <s v="Miéville, China"/>
    <s v="N"/>
    <m/>
  </r>
  <r>
    <s v="P-MIIKE|TAKASHI"/>
    <s v="Takashi"/>
    <s v="Miike"/>
    <m/>
    <s v="Filmmaker; Director; Actor; Producer"/>
    <x v="0"/>
    <s v="Japanese"/>
    <n v="24"/>
    <s v="August"/>
    <n v="1960"/>
    <m/>
    <m/>
    <m/>
    <m/>
    <m/>
    <m/>
    <m/>
    <s v="Takashi, Miike"/>
    <s v="Miike, Takashi"/>
    <s v="N"/>
    <m/>
  </r>
  <r>
    <s v="P-MIKSER|SVEN"/>
    <s v="Sven"/>
    <s v="Mikser"/>
    <m/>
    <s v="Politician; Author"/>
    <x v="0"/>
    <s v="Estonian"/>
    <n v="18"/>
    <s v="November"/>
    <n v="1973"/>
    <m/>
    <m/>
    <m/>
    <m/>
    <m/>
    <m/>
    <m/>
    <s v="Sven, Mikser"/>
    <s v="Mikser, Sven"/>
    <s v="N"/>
    <m/>
  </r>
  <r>
    <s v="P-MILL|JOHN STUART"/>
    <s v="John Stuart"/>
    <s v="Mill"/>
    <m/>
    <s v="Philosopher, Political Economist"/>
    <x v="0"/>
    <s v="English"/>
    <m/>
    <m/>
    <m/>
    <m/>
    <m/>
    <m/>
    <m/>
    <m/>
    <m/>
    <m/>
    <s v="John Stuart, Mill"/>
    <s v="Mill, John Stuart"/>
    <s v="N"/>
    <m/>
  </r>
  <r>
    <s v="P-MILLAIS|JOHN EVERETT"/>
    <s v="John Everett"/>
    <s v="Millais"/>
    <m/>
    <s v="Painter"/>
    <x v="0"/>
    <s v="British"/>
    <m/>
    <m/>
    <m/>
    <m/>
    <m/>
    <m/>
    <m/>
    <m/>
    <m/>
    <m/>
    <s v="John Everett, Millais"/>
    <s v="Millais, John Everett"/>
    <s v="N"/>
    <m/>
  </r>
  <r>
    <s v="P-|MILLARD"/>
    <s v="Millard"/>
    <m/>
    <s v="Joseph Millard"/>
    <s v="Author"/>
    <x v="0"/>
    <s v="American"/>
    <m/>
    <m/>
    <m/>
    <m/>
    <m/>
    <m/>
    <m/>
    <m/>
    <m/>
    <m/>
    <s v="Millard"/>
    <s v="Millard"/>
    <s v="N"/>
    <m/>
  </r>
  <r>
    <s v="P-MILLARD|CHRISTOPHER"/>
    <s v="Christopher"/>
    <s v="Millard"/>
    <s v="Christopher Sclater Millard"/>
    <s v="Author; Bibliographer; Art Dealer"/>
    <x v="0"/>
    <s v="British"/>
    <n v="16"/>
    <s v="November"/>
    <n v="1872"/>
    <m/>
    <m/>
    <n v="21"/>
    <s v="November"/>
    <n v="1927"/>
    <m/>
    <m/>
    <s v="Christopher, Millard"/>
    <s v="Millard, Christopher"/>
    <s v="N"/>
    <m/>
  </r>
  <r>
    <s v="P-MILLARD|JOSEPH"/>
    <s v="Joseph"/>
    <s v="Millard"/>
    <m/>
    <s v="Author"/>
    <x v="0"/>
    <s v="American"/>
    <m/>
    <m/>
    <m/>
    <m/>
    <m/>
    <m/>
    <m/>
    <m/>
    <m/>
    <m/>
    <s v="Joseph, Millard"/>
    <s v="Millard, Joseph"/>
    <s v="N"/>
    <m/>
  </r>
  <r>
    <s v="P-MILLER JR.|WALTER M."/>
    <s v="Walter M."/>
    <s v="Miller Jr."/>
    <m/>
    <s v="Science Fiction Writer"/>
    <x v="0"/>
    <s v="American"/>
    <m/>
    <m/>
    <m/>
    <m/>
    <m/>
    <m/>
    <m/>
    <m/>
    <m/>
    <m/>
    <s v="Walter M., Miller Jr."/>
    <s v="Miller Jr., Walter M."/>
    <s v="N"/>
    <m/>
  </r>
  <r>
    <s v="P-MILLER|ARTHUR"/>
    <s v="Arthur"/>
    <s v="Miller"/>
    <m/>
    <s v="Playwright, Essayist"/>
    <x v="0"/>
    <s v="American"/>
    <m/>
    <m/>
    <m/>
    <m/>
    <m/>
    <m/>
    <m/>
    <m/>
    <m/>
    <m/>
    <s v="Arthur, Miller"/>
    <s v="Miller, Arthur"/>
    <s v="N"/>
    <m/>
  </r>
  <r>
    <s v="P-MILLER|HENRY"/>
    <s v="Henry"/>
    <s v="Miller"/>
    <s v="Henry Valentine Miller"/>
    <s v="Novelist; Writer; Painter"/>
    <x v="0"/>
    <s v="American"/>
    <n v="26"/>
    <s v="December"/>
    <n v="1891"/>
    <m/>
    <m/>
    <n v="7"/>
    <s v="June"/>
    <n v="1980"/>
    <m/>
    <m/>
    <s v="Henry, Miller"/>
    <s v="Miller, Henry"/>
    <s v="N"/>
    <m/>
  </r>
  <r>
    <s v="P-MILLER|JOHN"/>
    <s v="John"/>
    <s v="Miller"/>
    <m/>
    <s v="Artist; Writer; Musician; Professor"/>
    <x v="0"/>
    <s v="American"/>
    <m/>
    <m/>
    <n v="1954"/>
    <m/>
    <m/>
    <m/>
    <m/>
    <m/>
    <m/>
    <m/>
    <s v="John, Miller"/>
    <s v="Miller, John"/>
    <s v="N"/>
    <m/>
  </r>
  <r>
    <s v="P-MILNE|A.A."/>
    <s v="A.A."/>
    <s v="Milne"/>
    <s v="Alan Alexander Milne"/>
    <s v="Author; Playwright; Poet"/>
    <x v="0"/>
    <s v="English"/>
    <n v="18"/>
    <s v="January"/>
    <n v="1882"/>
    <m/>
    <m/>
    <n v="31"/>
    <s v="January"/>
    <n v="1956"/>
    <m/>
    <m/>
    <s v="A.A., Milne"/>
    <s v="Milne, A.A."/>
    <s v="N"/>
    <m/>
  </r>
  <r>
    <s v="P-MIŁOSZ|CZESŁAW"/>
    <s v="Czesław"/>
    <s v="Miłosz"/>
    <m/>
    <s v="Poet, Novelist, Essayist"/>
    <x v="0"/>
    <s v="Polish; American"/>
    <m/>
    <m/>
    <m/>
    <m/>
    <m/>
    <m/>
    <m/>
    <m/>
    <m/>
    <m/>
    <s v="Czesław, Miłosz"/>
    <s v="Miłosz, Czesław"/>
    <s v="N"/>
    <m/>
  </r>
  <r>
    <s v="P-MILTON|JOHN"/>
    <s v="John"/>
    <s v="Milton"/>
    <m/>
    <s v="Poet, Polemicist"/>
    <x v="0"/>
    <s v="English"/>
    <m/>
    <m/>
    <m/>
    <m/>
    <m/>
    <m/>
    <m/>
    <m/>
    <m/>
    <m/>
    <s v="John, Milton"/>
    <s v="Milton, John"/>
    <s v="N"/>
    <m/>
  </r>
  <r>
    <s v="P-MING-LIANG|TSAI"/>
    <s v="Tsai"/>
    <s v="Ming-liang"/>
    <m/>
    <s v="Film Director"/>
    <x v="0"/>
    <s v="Malaysian; Taiwanese"/>
    <m/>
    <m/>
    <m/>
    <m/>
    <m/>
    <m/>
    <m/>
    <m/>
    <m/>
    <m/>
    <s v="Tsai, Ming-liang"/>
    <s v="Ming-liang, Tsai"/>
    <s v="N"/>
    <m/>
  </r>
  <r>
    <s v="P-MIRBEAU|OCTAVE"/>
    <s v="Octave"/>
    <s v="Mirbeau"/>
    <m/>
    <s v="Writer"/>
    <x v="0"/>
    <s v="French"/>
    <m/>
    <m/>
    <m/>
    <m/>
    <m/>
    <m/>
    <m/>
    <m/>
    <m/>
    <m/>
    <s v="Octave, Mirbeau"/>
    <s v="Mirbeau, Octave"/>
    <s v="N"/>
    <m/>
  </r>
  <r>
    <s v="P-MIRÓ|JOAN"/>
    <s v="Joan"/>
    <s v="Miró"/>
    <m/>
    <s v="Painter, Sculptor, Ceramicist"/>
    <x v="0"/>
    <s v="Spanish"/>
    <m/>
    <m/>
    <m/>
    <m/>
    <m/>
    <m/>
    <m/>
    <m/>
    <m/>
    <m/>
    <s v="Joan, Miró"/>
    <s v="Miró, Joan"/>
    <s v="N"/>
    <m/>
  </r>
  <r>
    <s v="P-MISHIMA|YUKIO"/>
    <s v="Yukio"/>
    <s v="Mishima"/>
    <m/>
    <s v="Novelist, Playwright, Poet, Actor"/>
    <x v="0"/>
    <s v="Japanese"/>
    <m/>
    <m/>
    <m/>
    <m/>
    <m/>
    <m/>
    <m/>
    <m/>
    <m/>
    <m/>
    <s v="Yukio, Mishima"/>
    <s v="Mishima, Yukio"/>
    <s v="N"/>
    <m/>
  </r>
  <r>
    <s v="P-MISTRY|ROHINTON"/>
    <s v="Rohinton"/>
    <s v="Mistry"/>
    <m/>
    <s v="Novelist"/>
    <x v="0"/>
    <s v="Indian; Canadian"/>
    <m/>
    <m/>
    <m/>
    <m/>
    <m/>
    <m/>
    <m/>
    <m/>
    <m/>
    <m/>
    <s v="Rohinton, Mistry"/>
    <s v="Mistry, Rohinton"/>
    <s v="N"/>
    <m/>
  </r>
  <r>
    <s v="P-MITCHELL|J. LAWRENCE"/>
    <s v="J. Lawrence"/>
    <s v="Mitchell"/>
    <m/>
    <s v="Scholar; Editor; Professor"/>
    <x v="0"/>
    <s v="British; American"/>
    <m/>
    <m/>
    <n v="1940"/>
    <m/>
    <m/>
    <n v="17"/>
    <s v="December"/>
    <n v="2019"/>
    <m/>
    <m/>
    <s v="J. Lawrence, Mitchell"/>
    <s v="Mitchell, J. Lawrence"/>
    <s v="N"/>
    <m/>
  </r>
  <r>
    <s v="P-MITCHELL|MARGARET"/>
    <s v="Margaret"/>
    <s v="Mitchell"/>
    <s v="Margaret Munnerlyn Mitchell"/>
    <s v="Novelist; Journalist"/>
    <x v="1"/>
    <s v="American"/>
    <m/>
    <m/>
    <m/>
    <m/>
    <m/>
    <m/>
    <m/>
    <m/>
    <m/>
    <m/>
    <s v="Margaret, Mitchell"/>
    <s v="Mitchell, Margaret"/>
    <s v="N"/>
    <m/>
  </r>
  <r>
    <s v="P-MNOUCHKINE|ARIANE"/>
    <s v="Ariane"/>
    <s v="Mnouchkine"/>
    <s v="Ariane Mnouchkine"/>
    <s v="Theatre Director; Choreographer"/>
    <x v="1"/>
    <s v="French"/>
    <m/>
    <m/>
    <m/>
    <m/>
    <m/>
    <m/>
    <m/>
    <m/>
    <m/>
    <m/>
    <s v="Ariane, Mnouchkine"/>
    <s v="Mnouchkine, Ariane"/>
    <s v="N"/>
    <m/>
  </r>
  <r>
    <s v="P-MODIANO|PATRICK"/>
    <s v="Patrick"/>
    <s v="Modiano"/>
    <m/>
    <s v="Novelist"/>
    <x v="0"/>
    <s v="French"/>
    <m/>
    <m/>
    <m/>
    <m/>
    <m/>
    <m/>
    <m/>
    <m/>
    <m/>
    <m/>
    <s v="Patrick, Modiano"/>
    <s v="Modiano, Patrick"/>
    <s v="N"/>
    <m/>
  </r>
  <r>
    <s v="P-MODIGLIANI|AMEDEO"/>
    <s v="Amedeo"/>
    <s v="Modigliani"/>
    <m/>
    <s v="Painter, Sculptor"/>
    <x v="0"/>
    <s v="Italian"/>
    <m/>
    <m/>
    <m/>
    <m/>
    <m/>
    <m/>
    <m/>
    <m/>
    <m/>
    <m/>
    <s v="Amedeo, Modigliani"/>
    <s v="Modigliani, Amedeo"/>
    <s v="N"/>
    <m/>
  </r>
  <r>
    <s v="P-MOFOKENG|SANTU"/>
    <s v="Santu"/>
    <s v="Mofokeng"/>
    <m/>
    <s v="Photographer"/>
    <x v="0"/>
    <s v="South African"/>
    <n v="19"/>
    <s v="October"/>
    <n v="1956"/>
    <m/>
    <m/>
    <n v="26"/>
    <s v="January"/>
    <n v="2020"/>
    <m/>
    <m/>
    <s v="Santu, Mofokeng"/>
    <s v="Mofokeng, Santu"/>
    <s v="N"/>
    <m/>
  </r>
  <r>
    <s v="P-MONDRIAN|PIET"/>
    <s v="Piet"/>
    <s v="Mondrian"/>
    <m/>
    <s v="Painter"/>
    <x v="0"/>
    <s v="Dutch"/>
    <m/>
    <m/>
    <m/>
    <m/>
    <m/>
    <m/>
    <m/>
    <m/>
    <m/>
    <m/>
    <s v="Piet, Mondrian"/>
    <s v="Mondrian, Piet"/>
    <s v="N"/>
    <m/>
  </r>
  <r>
    <s v="P-MONET|CLAUDE"/>
    <s v="Claude"/>
    <s v="Monet"/>
    <m/>
    <s v="Painter"/>
    <x v="0"/>
    <s v="French"/>
    <m/>
    <m/>
    <m/>
    <m/>
    <m/>
    <m/>
    <m/>
    <m/>
    <m/>
    <m/>
    <s v="Claude, Monet"/>
    <s v="Monet, Claude"/>
    <s v="N"/>
    <m/>
  </r>
  <r>
    <s v="P-MONTAIGNE|MICHEL DE"/>
    <s v="Michel de"/>
    <s v="Montaigne"/>
    <m/>
    <s v="Philosopher, Writer"/>
    <x v="0"/>
    <s v="French"/>
    <m/>
    <m/>
    <m/>
    <m/>
    <m/>
    <m/>
    <m/>
    <m/>
    <m/>
    <m/>
    <s v="Michel de, Montaigne"/>
    <s v="Montaigne, Michel de"/>
    <s v="N"/>
    <m/>
  </r>
  <r>
    <s v="P-MONTALE|EUGENIO"/>
    <s v="Eugenio"/>
    <s v="Montale"/>
    <m/>
    <s v="Poet, Critic"/>
    <x v="0"/>
    <s v="Italian"/>
    <m/>
    <m/>
    <m/>
    <m/>
    <m/>
    <m/>
    <m/>
    <m/>
    <m/>
    <m/>
    <s v="Eugenio, Montale"/>
    <s v="Montale, Eugenio"/>
    <s v="N"/>
    <m/>
  </r>
  <r>
    <s v="P-MONTEFIORE|SIMON SEBAG"/>
    <s v="Simon Sebag"/>
    <s v="Montefiore"/>
    <m/>
    <s v="Historian, Writer"/>
    <x v="0"/>
    <s v="British"/>
    <m/>
    <m/>
    <m/>
    <m/>
    <m/>
    <m/>
    <m/>
    <m/>
    <m/>
    <m/>
    <s v="Simon Sebag, Montefiore"/>
    <s v="Montefiore, Simon Sebag"/>
    <s v="N"/>
    <m/>
  </r>
  <r>
    <s v="P-MONTERO|ROSA"/>
    <s v="Rosa"/>
    <s v="Montero"/>
    <s v="Rosa Montero Gayo"/>
    <s v="Author; Journalist"/>
    <x v="1"/>
    <s v="Spanish"/>
    <n v="3"/>
    <s v="January"/>
    <n v="1951"/>
    <m/>
    <m/>
    <m/>
    <m/>
    <m/>
    <m/>
    <m/>
    <s v="Rosa, Montero"/>
    <s v="Montero, Rosa"/>
    <s v="N"/>
    <m/>
  </r>
  <r>
    <s v="P-MONTESQUIEU|CHARLES-LOUIS DE SECONDAT, BARON DE"/>
    <s v="Charles-Louis de Secondat, Baron de"/>
    <s v="Montesquieu"/>
    <m/>
    <s v="Philosopher, Political Theorist"/>
    <x v="0"/>
    <s v="French"/>
    <m/>
    <m/>
    <m/>
    <m/>
    <m/>
    <m/>
    <m/>
    <m/>
    <m/>
    <m/>
    <s v="Charles-Louis de Secondat, Baron de, Montesquieu"/>
    <s v="Montesquieu, Charles-Louis de Secondat, Baron de"/>
    <s v="N"/>
    <m/>
  </r>
  <r>
    <s v="P-MONTEVERDI|CLAUDIO"/>
    <s v="Claudio"/>
    <s v="Monteverdi"/>
    <s v="Claudio Giovanni Antonio Monteverdi"/>
    <s v="Composer; String Player; Maestro di Cappella"/>
    <x v="0"/>
    <s v="Italian"/>
    <m/>
    <m/>
    <m/>
    <m/>
    <m/>
    <m/>
    <m/>
    <m/>
    <m/>
    <m/>
    <s v="Claudio, Monteverdi"/>
    <s v="Monteverdi, Claudio"/>
    <s v="N"/>
    <m/>
  </r>
  <r>
    <s v="P-MONTGOMERY|L.M."/>
    <s v="L.M."/>
    <s v="Montgomery"/>
    <s v="Lucy Maud Montgomery"/>
    <s v="Novelist"/>
    <x v="1"/>
    <s v="Canadian"/>
    <m/>
    <m/>
    <m/>
    <m/>
    <m/>
    <m/>
    <m/>
    <m/>
    <m/>
    <m/>
    <s v="L.M., Montgomery"/>
    <s v="Montgomery, L.M."/>
    <s v="N"/>
    <m/>
  </r>
  <r>
    <s v="P-MOORE|BRIAN"/>
    <s v="Brian"/>
    <s v="Moore"/>
    <m/>
    <s v="Novelist, Screenwriter"/>
    <x v="0"/>
    <s v="Northern Irish; Canadian"/>
    <m/>
    <m/>
    <m/>
    <m/>
    <m/>
    <m/>
    <m/>
    <m/>
    <m/>
    <m/>
    <s v="Brian, Moore"/>
    <s v="Moore, Brian"/>
    <s v="N"/>
    <m/>
  </r>
  <r>
    <s v="P-MOORE|HENRY"/>
    <s v="Henry"/>
    <s v="Moore"/>
    <m/>
    <s v="Sculptor"/>
    <x v="0"/>
    <s v="British"/>
    <m/>
    <m/>
    <m/>
    <m/>
    <m/>
    <m/>
    <m/>
    <m/>
    <m/>
    <m/>
    <s v="Henry, Moore"/>
    <s v="Moore, Henry"/>
    <s v="N"/>
    <m/>
  </r>
  <r>
    <s v="P-MORANTE|ELSA"/>
    <s v="Elsa"/>
    <s v="Morante"/>
    <m/>
    <s v="Novelist"/>
    <x v="1"/>
    <s v="Italian"/>
    <m/>
    <m/>
    <m/>
    <m/>
    <m/>
    <m/>
    <m/>
    <m/>
    <m/>
    <m/>
    <s v="Elsa, Morante"/>
    <s v="Morante, Elsa"/>
    <s v="N"/>
    <m/>
  </r>
  <r>
    <s v="P-MORAVIA|ALBERTO"/>
    <s v="Alberto"/>
    <s v="Moravia"/>
    <m/>
    <s v="Novelist, Short Story Writer, Journalist"/>
    <x v="0"/>
    <s v="Italian"/>
    <m/>
    <m/>
    <m/>
    <m/>
    <m/>
    <m/>
    <m/>
    <m/>
    <m/>
    <m/>
    <s v="Alberto, Moravia"/>
    <s v="Moravia, Alberto"/>
    <s v="N"/>
    <m/>
  </r>
  <r>
    <s v="P-MOREAU|GUSTAVE"/>
    <s v="Gustave"/>
    <s v="Moreau"/>
    <m/>
    <s v="Painter"/>
    <x v="0"/>
    <s v="French"/>
    <m/>
    <m/>
    <m/>
    <m/>
    <m/>
    <m/>
    <m/>
    <m/>
    <m/>
    <m/>
    <s v="Gustave, Moreau"/>
    <s v="Moreau, Gustave"/>
    <s v="N"/>
    <m/>
  </r>
  <r>
    <s v="P-MORGAN|EVELYN DE"/>
    <s v="Evelyn De"/>
    <s v="Morgan"/>
    <m/>
    <s v="Painter"/>
    <x v="1"/>
    <s v="British"/>
    <m/>
    <m/>
    <m/>
    <m/>
    <m/>
    <m/>
    <m/>
    <m/>
    <m/>
    <m/>
    <s v="Evelyn De, Morgan"/>
    <s v="Morgan, Evelyn De"/>
    <s v="N"/>
    <m/>
  </r>
  <r>
    <s v="P-MORGNER|WILHELM"/>
    <s v="Wilhelm"/>
    <s v="Morgner"/>
    <m/>
    <s v="Painter"/>
    <x v="0"/>
    <s v="German"/>
    <m/>
    <m/>
    <m/>
    <m/>
    <m/>
    <m/>
    <m/>
    <m/>
    <m/>
    <m/>
    <s v="Wilhelm, Morgner"/>
    <s v="Morgner, Wilhelm"/>
    <s v="N"/>
    <m/>
  </r>
  <r>
    <s v="P-MORI|ŌGAI"/>
    <s v="Ōgai"/>
    <s v="Mori"/>
    <s v="Mori Rintarō"/>
    <s v="Physician; Translator; Novelist; Poet"/>
    <x v="0"/>
    <s v="Japanese"/>
    <n v="17"/>
    <s v="February"/>
    <n v="1862"/>
    <m/>
    <m/>
    <n v="8"/>
    <s v="July"/>
    <n v="1922"/>
    <m/>
    <m/>
    <s v="Ōgai, Mori"/>
    <s v="Mori, Ōgai"/>
    <s v="N"/>
    <m/>
  </r>
  <r>
    <s v="P-MORISOT|BERTHE"/>
    <s v="Berthe"/>
    <s v="Morisot"/>
    <m/>
    <s v="Painter"/>
    <x v="1"/>
    <s v="French"/>
    <m/>
    <m/>
    <m/>
    <m/>
    <m/>
    <m/>
    <m/>
    <m/>
    <m/>
    <m/>
    <s v="Berthe, Morisot"/>
    <s v="Morisot, Berthe"/>
    <s v="N"/>
    <m/>
  </r>
  <r>
    <s v="P-MORRIS|EDMUND"/>
    <s v="Edmund"/>
    <s v="Morris"/>
    <m/>
    <s v="Biographer"/>
    <x v="0"/>
    <s v="American"/>
    <m/>
    <m/>
    <m/>
    <m/>
    <m/>
    <m/>
    <m/>
    <m/>
    <m/>
    <m/>
    <s v="Edmund, Morris"/>
    <s v="Morris, Edmund"/>
    <s v="N"/>
    <m/>
  </r>
  <r>
    <s v="P-MORRIS|JAN"/>
    <s v="Jan"/>
    <s v="Morris"/>
    <s v="James Humphry Morris"/>
    <s v="Travel Writer, Journalist, Historian"/>
    <x v="1"/>
    <s v="Welsh"/>
    <m/>
    <m/>
    <m/>
    <m/>
    <m/>
    <m/>
    <m/>
    <m/>
    <m/>
    <m/>
    <s v="Jan, Morris"/>
    <s v="Morris, Jan"/>
    <s v="N"/>
    <m/>
  </r>
  <r>
    <s v="P-MORRIS|MARK"/>
    <s v="Mark"/>
    <s v="Morris"/>
    <s v="Mark William Morris"/>
    <s v="Choreographer; Dancer"/>
    <x v="0"/>
    <s v="American"/>
    <m/>
    <m/>
    <m/>
    <m/>
    <m/>
    <m/>
    <m/>
    <m/>
    <m/>
    <m/>
    <s v="Mark, Morris"/>
    <s v="Morris, Mark"/>
    <s v="N"/>
    <m/>
  </r>
  <r>
    <s v="P-MORRIS|WILLIAM"/>
    <s v="William"/>
    <s v="Morris"/>
    <m/>
    <s v="Designer, Poet, Novelist, Craftsman, Painter"/>
    <x v="0"/>
    <s v="British"/>
    <m/>
    <m/>
    <m/>
    <m/>
    <m/>
    <m/>
    <m/>
    <m/>
    <m/>
    <m/>
    <s v="William, Morris"/>
    <s v="Morris, William"/>
    <s v="N"/>
    <m/>
  </r>
  <r>
    <s v="P-MORRISON|TONI"/>
    <s v="Toni"/>
    <s v="Morrison"/>
    <m/>
    <s v="Novelist; Essayist; Editor"/>
    <x v="1"/>
    <s v="American"/>
    <m/>
    <m/>
    <m/>
    <m/>
    <m/>
    <m/>
    <m/>
    <m/>
    <m/>
    <m/>
    <s v="Toni, Morrison"/>
    <s v="Morrison, Toni"/>
    <s v="N"/>
    <m/>
  </r>
  <r>
    <s v="P-MORSELLI|GUIDO"/>
    <s v="Guido"/>
    <s v="Morselli"/>
    <m/>
    <s v="Novelist; Essayist"/>
    <x v="0"/>
    <s v="Italian"/>
    <n v="15"/>
    <s v="August"/>
    <n v="1912"/>
    <m/>
    <m/>
    <n v="31"/>
    <s v="July"/>
    <n v="1973"/>
    <m/>
    <m/>
    <s v="Guido, Morselli"/>
    <s v="Morselli, Guido"/>
    <s v="N"/>
    <m/>
  </r>
  <r>
    <s v="P-MORTENSEN|WILLIAM"/>
    <s v="William"/>
    <s v="Mortensen"/>
    <m/>
    <s v="Photographer; Painter"/>
    <x v="0"/>
    <s v="American"/>
    <m/>
    <m/>
    <m/>
    <m/>
    <m/>
    <m/>
    <m/>
    <m/>
    <m/>
    <m/>
    <s v="William, Mortensen"/>
    <s v="Mortensen, William"/>
    <s v="N"/>
    <m/>
  </r>
  <r>
    <s v="P-MORTIMER|PENELOPE"/>
    <s v="Penelope"/>
    <s v="Mortimer"/>
    <m/>
    <s v="Novelist, Screenwriter, Journalist"/>
    <x v="1"/>
    <s v="British"/>
    <m/>
    <m/>
    <m/>
    <m/>
    <m/>
    <m/>
    <m/>
    <m/>
    <m/>
    <m/>
    <s v="Penelope, Mortimer"/>
    <s v="Mortimer, Penelope"/>
    <s v="N"/>
    <m/>
  </r>
  <r>
    <s v="P-MORTON|TIMOTHY"/>
    <s v="Timothy"/>
    <s v="Morton"/>
    <m/>
    <s v="Philosopher, Ecological Theorist"/>
    <x v="0"/>
    <s v="British; American"/>
    <m/>
    <m/>
    <m/>
    <m/>
    <m/>
    <m/>
    <m/>
    <m/>
    <m/>
    <m/>
    <s v="Timothy, Morton"/>
    <s v="Morton, Timothy"/>
    <s v="N"/>
    <m/>
  </r>
  <r>
    <s v="P-MOSER|BENJAMIN"/>
    <s v="Benjamin"/>
    <s v="Moser"/>
    <m/>
    <s v="Biographer, Writer"/>
    <x v="0"/>
    <s v="American"/>
    <m/>
    <m/>
    <m/>
    <m/>
    <m/>
    <m/>
    <m/>
    <m/>
    <m/>
    <m/>
    <s v="Benjamin, Moser"/>
    <s v="Moser, Benjamin"/>
    <s v="N"/>
    <m/>
  </r>
  <r>
    <s v="P-MOSHFEGH|OTTESSA"/>
    <s v="Ottessa"/>
    <s v="Moshfegh"/>
    <m/>
    <m/>
    <x v="1"/>
    <m/>
    <m/>
    <m/>
    <m/>
    <m/>
    <m/>
    <m/>
    <m/>
    <m/>
    <m/>
    <m/>
    <s v="Ottessa, Moshfegh"/>
    <s v="Moshfegh, Ottessa"/>
    <s v="N"/>
    <m/>
  </r>
  <r>
    <s v="P-MROŻEK|SŁAWOMIR"/>
    <s v="Sławomir"/>
    <s v="Mrożek"/>
    <m/>
    <s v="Playwright; Author; Cartoonist"/>
    <x v="0"/>
    <s v="Polish"/>
    <n v="29"/>
    <s v="June"/>
    <n v="1930"/>
    <m/>
    <m/>
    <n v="15"/>
    <s v="August"/>
    <n v="2013"/>
    <m/>
    <m/>
    <s v="Sławomir, Mrożek"/>
    <s v="Mrożek, Sławomir"/>
    <s v="N"/>
    <m/>
  </r>
  <r>
    <s v="P-MUECK|RON"/>
    <s v="Ron"/>
    <s v="Mueck"/>
    <m/>
    <s v="Sculptor, Hyperrealist artist"/>
    <x v="0"/>
    <s v="Australian"/>
    <m/>
    <m/>
    <m/>
    <m/>
    <m/>
    <m/>
    <m/>
    <m/>
    <m/>
    <m/>
    <s v="Ron, Mueck"/>
    <s v="Mueck, Ron"/>
    <s v="N"/>
    <m/>
  </r>
  <r>
    <s v="P-MUIR|JOHN"/>
    <s v="John"/>
    <s v="Muir"/>
    <m/>
    <s v="Naturalist, Author, Environmental Philosopher"/>
    <x v="0"/>
    <s v="Scottish; American"/>
    <m/>
    <m/>
    <m/>
    <m/>
    <m/>
    <m/>
    <m/>
    <m/>
    <m/>
    <m/>
    <s v="John, Muir"/>
    <s v="Muir, John"/>
    <s v="N"/>
    <m/>
  </r>
  <r>
    <s v="P-MUKHERJEE|SIDDHARTHA"/>
    <s v="Siddhartha"/>
    <s v="Mukherjee"/>
    <m/>
    <s v="Physician, Biologist, Author"/>
    <x v="0"/>
    <s v="Indian; American"/>
    <m/>
    <m/>
    <m/>
    <m/>
    <m/>
    <m/>
    <m/>
    <m/>
    <m/>
    <m/>
    <s v="Siddhartha, Mukherjee"/>
    <s v="Mukherjee, Siddhartha"/>
    <s v="N"/>
    <m/>
  </r>
  <r>
    <s v="P-MÜLLER|HERTA"/>
    <s v="Herta"/>
    <s v="Müller"/>
    <m/>
    <s v="Novelist, Poet, Essayist"/>
    <x v="1"/>
    <s v="Romanian; German"/>
    <m/>
    <m/>
    <m/>
    <m/>
    <m/>
    <m/>
    <m/>
    <m/>
    <m/>
    <m/>
    <s v="Herta, Müller"/>
    <s v="Müller, Herta"/>
    <s v="N"/>
    <m/>
  </r>
  <r>
    <s v="P-MÜLLER|JÜRGEN"/>
    <s v="Jürgen"/>
    <s v="Müller"/>
    <m/>
    <s v="Art Historian; Professor"/>
    <x v="0"/>
    <s v="German"/>
    <m/>
    <m/>
    <n v="1961"/>
    <m/>
    <m/>
    <m/>
    <m/>
    <m/>
    <m/>
    <m/>
    <s v="Jürgen, Müller"/>
    <s v="Müller, Jürgen"/>
    <s v="N"/>
    <m/>
  </r>
  <r>
    <s v="P-|MULTATULI"/>
    <s v="Multatuli"/>
    <m/>
    <s v="Eduard Douwes Dekker"/>
    <s v="Novelist, Satirist, Colonial Administrator"/>
    <x v="0"/>
    <s v="Dutch"/>
    <m/>
    <m/>
    <m/>
    <m/>
    <m/>
    <m/>
    <m/>
    <m/>
    <m/>
    <m/>
    <s v="Multatuli"/>
    <s v="Multatuli"/>
    <s v="N"/>
    <m/>
  </r>
  <r>
    <s v="P-MUNCH|EDVARD"/>
    <s v="Edvard"/>
    <s v="Munch"/>
    <m/>
    <s v="Painter, Printmaker"/>
    <x v="0"/>
    <s v="Norwegian"/>
    <m/>
    <m/>
    <m/>
    <m/>
    <m/>
    <m/>
    <m/>
    <m/>
    <m/>
    <m/>
    <s v="Edvard, Munch"/>
    <s v="Munch, Edvard"/>
    <s v="N"/>
    <m/>
  </r>
  <r>
    <s v="P-MUNCH|EDWARD"/>
    <s v="Edward"/>
    <s v="Munch"/>
    <m/>
    <s v="Painter"/>
    <x v="0"/>
    <s v="Norwegian"/>
    <m/>
    <m/>
    <m/>
    <m/>
    <m/>
    <m/>
    <m/>
    <m/>
    <m/>
    <m/>
    <s v="Edward, Munch"/>
    <s v="Munch, Edward"/>
    <s v="N"/>
    <m/>
  </r>
  <r>
    <s v="P-MUNK|ANDRZEJ"/>
    <s v="Andrzej"/>
    <s v="Munk"/>
    <m/>
    <s v="Film Director, Screenwriter"/>
    <x v="0"/>
    <s v="Polish"/>
    <m/>
    <m/>
    <m/>
    <m/>
    <m/>
    <m/>
    <m/>
    <m/>
    <m/>
    <m/>
    <s v="Andrzej, Munk"/>
    <s v="Munk, Andrzej"/>
    <s v="N"/>
    <m/>
  </r>
  <r>
    <s v="P-MUNRO|ALILCE"/>
    <s v="Alilce"/>
    <s v="Munro"/>
    <m/>
    <s v="Short Story Writer"/>
    <x v="1"/>
    <s v="Canadian"/>
    <m/>
    <m/>
    <m/>
    <m/>
    <m/>
    <m/>
    <m/>
    <m/>
    <m/>
    <m/>
    <s v="Alilce, Munro"/>
    <s v="Munro, Alilce"/>
    <s v="N"/>
    <m/>
  </r>
  <r>
    <s v="P-MURAIL|TRISTAN"/>
    <s v="Tristan"/>
    <s v="Murail"/>
    <s v="Tristan Murail"/>
    <s v="Composer; Spectralist"/>
    <x v="0"/>
    <s v="French"/>
    <m/>
    <m/>
    <m/>
    <m/>
    <m/>
    <m/>
    <m/>
    <m/>
    <m/>
    <m/>
    <s v="Tristan, Murail"/>
    <s v="Murail, Tristan"/>
    <s v="N"/>
    <m/>
  </r>
  <r>
    <s v="P-MURAKAMI|HARUKI"/>
    <s v="Haruki"/>
    <s v="Murakami"/>
    <m/>
    <s v="Novelist, Short Story Writer"/>
    <x v="0"/>
    <s v="Japanese"/>
    <m/>
    <m/>
    <m/>
    <m/>
    <m/>
    <m/>
    <m/>
    <m/>
    <m/>
    <m/>
    <s v="Haruki, Murakami"/>
    <s v="Murakami, Haruki"/>
    <s v="N"/>
    <m/>
  </r>
  <r>
    <s v="P-MURAKAMI|RYU"/>
    <s v="Ryu"/>
    <s v="Murakami"/>
    <s v="Ryūnosuke Murakami"/>
    <s v="Novelist; Filmmaker; Screenwriter; Essayist"/>
    <x v="0"/>
    <s v="Japanese"/>
    <n v="19"/>
    <s v="February"/>
    <n v="1952"/>
    <m/>
    <m/>
    <m/>
    <m/>
    <m/>
    <m/>
    <m/>
    <s v="Ryu, Murakami"/>
    <s v="Murakami, Ryu"/>
    <s v="N"/>
    <m/>
  </r>
  <r>
    <s v="P-MURAKAMI|TAKASHI"/>
    <s v="Takashi"/>
    <s v="Murakami"/>
    <m/>
    <s v="Artist, Painter, Sculptor"/>
    <x v="0"/>
    <s v="Japanese"/>
    <m/>
    <m/>
    <m/>
    <m/>
    <m/>
    <m/>
    <m/>
    <m/>
    <m/>
    <m/>
    <s v="Takashi, Murakami"/>
    <s v="Murakami, Takashi"/>
    <s v="N"/>
    <m/>
  </r>
  <r>
    <s v="P-MURATA|SAYAKA"/>
    <s v="Sayaka"/>
    <s v="Murata"/>
    <m/>
    <s v="Novelist; Short Story Writer; Essayist"/>
    <x v="1"/>
    <s v="Japanese"/>
    <n v="14"/>
    <s v="August"/>
    <n v="1979"/>
    <m/>
    <m/>
    <m/>
    <m/>
    <m/>
    <m/>
    <m/>
    <s v="Sayaka, Murata"/>
    <s v="Murata, Sayaka"/>
    <s v="N"/>
    <m/>
  </r>
  <r>
    <s v="P-MURATOVA|KIRA"/>
    <s v="Kira"/>
    <s v="Muratova"/>
    <m/>
    <s v="Film Director, Screenwriter"/>
    <x v="1"/>
    <s v="Ukrainian"/>
    <m/>
    <m/>
    <m/>
    <m/>
    <m/>
    <m/>
    <m/>
    <m/>
    <m/>
    <m/>
    <s v="Kira, Muratova"/>
    <s v="Muratova, Kira"/>
    <s v="N"/>
    <m/>
  </r>
  <r>
    <s v="P-MURDOCH|IRIS"/>
    <s v="Iris"/>
    <s v="Murdoch"/>
    <m/>
    <s v="Novelist, Philosopher"/>
    <x v="1"/>
    <s v="Irish; British"/>
    <m/>
    <m/>
    <m/>
    <m/>
    <m/>
    <m/>
    <m/>
    <m/>
    <m/>
    <m/>
    <s v="Iris, Murdoch"/>
    <s v="Murdoch, Iris"/>
    <s v="N"/>
    <m/>
  </r>
  <r>
    <s v="P-MURNANE|GERALD"/>
    <s v="Gerald"/>
    <s v="Murnane"/>
    <m/>
    <s v="Author"/>
    <x v="0"/>
    <s v="Australian"/>
    <n v="25"/>
    <s v="February"/>
    <n v="1939"/>
    <m/>
    <m/>
    <m/>
    <m/>
    <m/>
    <m/>
    <m/>
    <s v="Gerald, Murnane"/>
    <s v="Murnane, Gerald"/>
    <s v="N"/>
    <m/>
  </r>
  <r>
    <s v="P-MURNAU|F.W."/>
    <s v="F.W."/>
    <s v="Murnau"/>
    <s v="Friedrich Wilhelm Plumpe"/>
    <s v="Film Director"/>
    <x v="0"/>
    <s v="German"/>
    <m/>
    <m/>
    <m/>
    <m/>
    <m/>
    <m/>
    <m/>
    <m/>
    <m/>
    <m/>
    <s v="F.W., Murnau"/>
    <s v="Murnau, F.W."/>
    <s v="N"/>
    <m/>
  </r>
  <r>
    <s v="P-MURROW|EDWARD R."/>
    <s v="Edward R."/>
    <s v="Murrow"/>
    <m/>
    <s v="Broadcast Journalist; War Correspondent"/>
    <x v="0"/>
    <s v="American"/>
    <m/>
    <m/>
    <m/>
    <m/>
    <m/>
    <m/>
    <m/>
    <m/>
    <m/>
    <m/>
    <s v="Edward R., Murrow"/>
    <s v="Murrow, Edward R."/>
    <s v="N"/>
    <m/>
  </r>
  <r>
    <s v="P-MUSIL|ROBERT"/>
    <s v="Robert"/>
    <s v="Musil"/>
    <m/>
    <s v="Novelist, Essayist"/>
    <x v="0"/>
    <s v="Austrian"/>
    <m/>
    <m/>
    <m/>
    <m/>
    <m/>
    <m/>
    <m/>
    <m/>
    <m/>
    <m/>
    <s v="Robert, Musil"/>
    <s v="Musil, Robert"/>
    <s v="N"/>
    <m/>
  </r>
  <r>
    <s v="P-|MYRON"/>
    <s v="Myron"/>
    <m/>
    <m/>
    <s v="Sculptor"/>
    <x v="0"/>
    <s v="Greek"/>
    <m/>
    <m/>
    <m/>
    <m/>
    <m/>
    <m/>
    <m/>
    <m/>
    <m/>
    <m/>
    <s v="Myron"/>
    <s v="Myron"/>
    <s v="N"/>
    <m/>
  </r>
  <r>
    <s v="P-NABOKOV|VLADIMIR"/>
    <s v="Vladimir"/>
    <s v="Nabokov"/>
    <m/>
    <s v="Novelist, Poet, Scholar"/>
    <x v="0"/>
    <s v="Russian; American"/>
    <m/>
    <m/>
    <m/>
    <m/>
    <m/>
    <m/>
    <m/>
    <m/>
    <m/>
    <m/>
    <s v="Vladimir, Nabokov"/>
    <s v="Nabokov, Vladimir"/>
    <s v="N"/>
    <m/>
  </r>
  <r>
    <s v="P-NACHTWEY|JAMES"/>
    <s v="James"/>
    <s v="Nachtwey"/>
    <m/>
    <s v="Photojournalist; War Photographer"/>
    <x v="0"/>
    <s v="American"/>
    <n v="6"/>
    <s v="March"/>
    <n v="1948"/>
    <m/>
    <m/>
    <m/>
    <m/>
    <m/>
    <m/>
    <m/>
    <s v="James, Nachtwey"/>
    <s v="Nachtwey, James"/>
    <s v="N"/>
    <m/>
  </r>
  <r>
    <s v="P-NÁDAS|PÉTER"/>
    <s v="Péter"/>
    <s v="Nádas"/>
    <m/>
    <s v="Novelist, Essayist"/>
    <x v="0"/>
    <s v="Hungarian"/>
    <m/>
    <m/>
    <m/>
    <m/>
    <m/>
    <m/>
    <m/>
    <m/>
    <m/>
    <m/>
    <s v="Péter, Nádas"/>
    <s v="Nádas, Péter"/>
    <s v="N"/>
    <m/>
  </r>
  <r>
    <s v="P-NAGEL|THOMAS"/>
    <s v="Thomas"/>
    <s v="Nagel"/>
    <m/>
    <s v="Philosopher"/>
    <x v="0"/>
    <s v="Serbian; American"/>
    <m/>
    <m/>
    <m/>
    <m/>
    <m/>
    <m/>
    <m/>
    <m/>
    <m/>
    <m/>
    <s v="Thomas, Nagel"/>
    <s v="Nagel, Thomas"/>
    <s v="N"/>
    <m/>
  </r>
  <r>
    <s v="P-NAHARIN|OHAD"/>
    <s v="Ohad"/>
    <s v="Naharin"/>
    <s v="Ohad Naharin"/>
    <s v="Choreographer; Dancer; Creator of Gaga Movement"/>
    <x v="0"/>
    <s v="Israeli"/>
    <m/>
    <m/>
    <m/>
    <m/>
    <m/>
    <m/>
    <m/>
    <m/>
    <m/>
    <m/>
    <s v="Ohad, Naharin"/>
    <s v="Naharin, Ohad"/>
    <s v="N"/>
    <m/>
  </r>
  <r>
    <s v="P-NAIRNE|ELEANOR"/>
    <s v="Eleanor"/>
    <s v="Nairne"/>
    <m/>
    <s v="Curator; Art Historian"/>
    <x v="1"/>
    <s v="British"/>
    <m/>
    <m/>
    <m/>
    <m/>
    <m/>
    <m/>
    <m/>
    <m/>
    <m/>
    <m/>
    <s v="Eleanor, Nairne"/>
    <s v="Nairne, Eleanor"/>
    <s v="N"/>
    <m/>
  </r>
  <r>
    <s v="P-NANCY|JEAN-LUC"/>
    <s v="Jean-Luc"/>
    <s v="Nancy"/>
    <m/>
    <s v="Philosopher"/>
    <x v="0"/>
    <s v="French"/>
    <m/>
    <m/>
    <m/>
    <m/>
    <m/>
    <m/>
    <m/>
    <m/>
    <m/>
    <m/>
    <s v="Jean-Luc, Nancy"/>
    <s v="Nancy, Jean-Luc"/>
    <s v="N"/>
    <m/>
  </r>
  <r>
    <s v="P-NAPPAALUK|MITIARJUK"/>
    <s v="Mitiarjuk"/>
    <s v="Nappaaluk"/>
    <m/>
    <s v="Author; Educator; Translator"/>
    <x v="1"/>
    <s v="Canadian (Inuk)"/>
    <m/>
    <m/>
    <n v="1931"/>
    <m/>
    <m/>
    <n v="30"/>
    <s v="April"/>
    <n v="2007"/>
    <m/>
    <m/>
    <s v="Mitiarjuk, Nappaaluk"/>
    <s v="Nappaaluk, Mitiarjuk"/>
    <s v="N"/>
    <m/>
  </r>
  <r>
    <s v="P-NARUSE|MIKIO"/>
    <s v="Mikio"/>
    <s v="Naruse"/>
    <m/>
    <s v="Film Director"/>
    <x v="0"/>
    <s v="Japanese"/>
    <m/>
    <m/>
    <m/>
    <m/>
    <m/>
    <m/>
    <m/>
    <m/>
    <m/>
    <m/>
    <s v="Mikio, Naruse"/>
    <s v="Naruse, Mikio"/>
    <s v="N"/>
    <m/>
  </r>
  <r>
    <s v="P-|NASAFI"/>
    <s v="Nasafi"/>
    <m/>
    <s v="Aziz ibn Muhammad Nasafi"/>
    <s v="Mystic, Philosopher"/>
    <x v="0"/>
    <s v="Persian"/>
    <m/>
    <m/>
    <m/>
    <m/>
    <m/>
    <m/>
    <m/>
    <m/>
    <m/>
    <m/>
    <s v="Nasafi"/>
    <s v="Nasafi"/>
    <s v="N"/>
    <m/>
  </r>
  <r>
    <s v="P-NATTER|TOBIAS G."/>
    <s v="Tobias G."/>
    <s v="Natter"/>
    <m/>
    <s v="Art Historian; Curator"/>
    <x v="0"/>
    <s v="Austrian"/>
    <m/>
    <m/>
    <n v="1961"/>
    <m/>
    <m/>
    <m/>
    <m/>
    <m/>
    <m/>
    <m/>
    <s v="Tobias G., Natter"/>
    <s v="Natter, Tobias G."/>
    <s v="N"/>
    <m/>
  </r>
  <r>
    <s v="P-NAVARRO|BRENDA"/>
    <s v="Brenda"/>
    <s v="Navarro"/>
    <m/>
    <s v="Author; Sociologist; Economist"/>
    <x v="1"/>
    <s v="Mexican"/>
    <m/>
    <m/>
    <n v="1982"/>
    <m/>
    <m/>
    <m/>
    <m/>
    <m/>
    <m/>
    <m/>
    <s v="Brenda, Navarro"/>
    <s v="Navarro, Brenda"/>
    <s v="N"/>
    <m/>
  </r>
  <r>
    <s v="P-NAVARRO|JULIA"/>
    <s v="Julia"/>
    <s v="Navarro"/>
    <m/>
    <s v="Novelist; Journalist"/>
    <x v="1"/>
    <s v="Spanish"/>
    <m/>
    <m/>
    <n v="1953"/>
    <m/>
    <m/>
    <m/>
    <m/>
    <m/>
    <m/>
    <m/>
    <s v="Julia, Navarro"/>
    <s v="Navarro, Julia"/>
    <s v="N"/>
    <m/>
  </r>
  <r>
    <s v="P-NEGARESTANI|REZA"/>
    <s v="Reza"/>
    <s v="Negarestani"/>
    <m/>
    <s v="Philosopher"/>
    <x v="0"/>
    <s v="Iranian"/>
    <m/>
    <m/>
    <m/>
    <m/>
    <m/>
    <m/>
    <m/>
    <m/>
    <m/>
    <m/>
    <s v="Reza, Negarestani"/>
    <s v="Negarestani, Reza"/>
    <s v="N"/>
    <m/>
  </r>
  <r>
    <s v="P-NEGRI|ANTONIO"/>
    <s v="Antonio"/>
    <s v="Negri"/>
    <m/>
    <s v="Political Philosopher; Sociologist"/>
    <x v="0"/>
    <s v="Italian"/>
    <n v="1"/>
    <s v="August"/>
    <n v="1933"/>
    <m/>
    <m/>
    <n v="16"/>
    <s v="December"/>
    <n v="2023"/>
    <m/>
    <m/>
    <s v="Antonio, Negri"/>
    <s v="Negri, Antonio"/>
    <s v="N"/>
    <m/>
  </r>
  <r>
    <s v="P-NELSON|MAGGIE"/>
    <s v="Maggie"/>
    <s v="Nelson"/>
    <m/>
    <s v="Writer"/>
    <x v="1"/>
    <s v="American"/>
    <m/>
    <m/>
    <m/>
    <m/>
    <m/>
    <m/>
    <m/>
    <m/>
    <m/>
    <m/>
    <s v="Maggie, Nelson"/>
    <s v="Nelson, Maggie"/>
    <s v="N"/>
    <m/>
  </r>
  <r>
    <s v="P-NERDRUM|ODD"/>
    <s v="Odd"/>
    <s v="Nerdrum"/>
    <m/>
    <s v="Painter"/>
    <x v="0"/>
    <s v="Norwegian"/>
    <m/>
    <m/>
    <m/>
    <m/>
    <m/>
    <m/>
    <m/>
    <m/>
    <m/>
    <m/>
    <s v="Odd, Nerdrum"/>
    <s v="Nerdrum, Odd"/>
    <s v="N"/>
    <m/>
  </r>
  <r>
    <s v="P-NÉRET|GILLES"/>
    <s v="Gilles"/>
    <s v="Néret"/>
    <m/>
    <s v="Art Historian; Author; Journalist"/>
    <x v="0"/>
    <s v="French"/>
    <n v="16"/>
    <s v="November"/>
    <n v="1933"/>
    <m/>
    <m/>
    <n v="3"/>
    <s v="August"/>
    <n v="2005"/>
    <m/>
    <m/>
    <s v="Gilles, Néret"/>
    <s v="Néret, Gilles"/>
    <s v="N"/>
    <m/>
  </r>
  <r>
    <s v="P-NERUDA|PABLO"/>
    <s v="Pablo"/>
    <s v="Neruda"/>
    <s v="Ricardo Eliécer Neftalí Reyes Basoalto"/>
    <s v="Poet, Diplomat, Politician"/>
    <x v="0"/>
    <s v="Chilean"/>
    <m/>
    <m/>
    <m/>
    <m/>
    <m/>
    <m/>
    <m/>
    <m/>
    <m/>
    <m/>
    <s v="Pablo, Neruda"/>
    <s v="Neruda, Pablo"/>
    <s v="N"/>
    <m/>
  </r>
  <r>
    <s v="P-NERVAL|GÉRARD DE"/>
    <s v="Gérard de"/>
    <s v="Nerval"/>
    <s v="Gérard Labrunie"/>
    <s v="Poet, Writer"/>
    <x v="0"/>
    <s v="French"/>
    <m/>
    <m/>
    <m/>
    <m/>
    <m/>
    <m/>
    <m/>
    <m/>
    <m/>
    <m/>
    <s v="Gérard de, Nerval"/>
    <s v="Nerval, Gérard de"/>
    <s v="N"/>
    <m/>
  </r>
  <r>
    <s v="P-NESBIT|EDITH"/>
    <s v="Edith"/>
    <s v="Nesbit"/>
    <s v="Edith Bland"/>
    <s v="Children's Writer, Poet, Novelist"/>
    <x v="1"/>
    <s v="British"/>
    <m/>
    <m/>
    <m/>
    <m/>
    <m/>
    <m/>
    <m/>
    <m/>
    <m/>
    <m/>
    <s v="Edith, Nesbit"/>
    <s v="Nesbit, Edith"/>
    <s v="N"/>
    <m/>
  </r>
  <r>
    <s v="P-NEUMEIER|JOHN"/>
    <s v="John"/>
    <s v="Neumeier"/>
    <s v="John Neumeier"/>
    <s v="Choreographer; Ballet Director"/>
    <x v="0"/>
    <s v="American; German"/>
    <m/>
    <m/>
    <m/>
    <m/>
    <m/>
    <m/>
    <m/>
    <m/>
    <m/>
    <m/>
    <s v="John, Neumeier"/>
    <s v="Neumeier, John"/>
    <s v="N"/>
    <m/>
  </r>
  <r>
    <s v="P-NEWMAN|BARNETT"/>
    <s v="Barnett"/>
    <s v="Newman"/>
    <m/>
    <s v="Painter"/>
    <x v="0"/>
    <s v="American"/>
    <m/>
    <m/>
    <m/>
    <m/>
    <m/>
    <m/>
    <m/>
    <m/>
    <m/>
    <m/>
    <s v="Barnett, Newman"/>
    <s v="Newman, Barnett"/>
    <s v="N"/>
    <m/>
  </r>
  <r>
    <s v="P-NEWMAN|JOHN HENRY"/>
    <s v="John Henry"/>
    <s v="Newman"/>
    <m/>
    <s v="Theologian; Poet; Priest; Cardinal"/>
    <x v="0"/>
    <s v="British"/>
    <n v="21"/>
    <s v="February"/>
    <n v="1801"/>
    <m/>
    <m/>
    <n v="11"/>
    <s v="August"/>
    <n v="1890"/>
    <m/>
    <m/>
    <s v="John Henry, Newman"/>
    <s v="Newman, John Henry"/>
    <s v="N"/>
    <m/>
  </r>
  <r>
    <s v="P-NEWSON|LLOYD"/>
    <s v="Lloyd"/>
    <s v="Newson"/>
    <s v="Lloyd Newson"/>
    <s v="Choreographer; Dancer; Director"/>
    <x v="0"/>
    <s v="Australian; British"/>
    <m/>
    <m/>
    <m/>
    <m/>
    <m/>
    <m/>
    <m/>
    <m/>
    <m/>
    <m/>
    <s v="Lloyd, Newson"/>
    <s v="Newson, Lloyd"/>
    <s v="N"/>
    <m/>
  </r>
  <r>
    <s v="P-NEWTON|HUEY P."/>
    <s v="Huey P."/>
    <s v="Newton"/>
    <s v="Huey Percy Newton"/>
    <s v="Activist; Revolutionary; Author"/>
    <x v="0"/>
    <s v="American"/>
    <m/>
    <m/>
    <m/>
    <m/>
    <m/>
    <m/>
    <m/>
    <m/>
    <m/>
    <m/>
    <s v="Huey P., Newton"/>
    <s v="Newton, Huey P."/>
    <s v="N"/>
    <m/>
  </r>
  <r>
    <s v="P-NEWTON|ISAAC"/>
    <s v="Isaac"/>
    <s v="Newton"/>
    <m/>
    <s v="Mathematician, Physicist"/>
    <x v="0"/>
    <s v="English"/>
    <m/>
    <m/>
    <m/>
    <m/>
    <m/>
    <m/>
    <m/>
    <m/>
    <m/>
    <m/>
    <s v="Isaac, Newton"/>
    <s v="Newton, Isaac"/>
    <s v="Y"/>
    <m/>
  </r>
  <r>
    <s v="P-NEWTON|JUNE"/>
    <s v="June"/>
    <s v="Newton"/>
    <s v="June Browne"/>
    <s v="Photographer; Actress; Model"/>
    <x v="1"/>
    <s v="Australian"/>
    <n v="3"/>
    <s v="June"/>
    <n v="1923"/>
    <m/>
    <m/>
    <n v="9"/>
    <s v="April"/>
    <n v="2021"/>
    <m/>
    <m/>
    <s v="June, Newton"/>
    <s v="Newton, June"/>
    <s v="N"/>
    <m/>
  </r>
  <r>
    <s v="P-NGOZI ADICHIE|CHIMAMANDA"/>
    <s v="Chimamanda"/>
    <s v="Ngozi Adichie"/>
    <m/>
    <s v="Novelist, Essayist"/>
    <x v="1"/>
    <s v="Nigerian"/>
    <m/>
    <m/>
    <m/>
    <m/>
    <m/>
    <m/>
    <m/>
    <m/>
    <m/>
    <m/>
    <s v="Chimamanda, Ngozi Adichie"/>
    <s v="Ngozi Adichie, Chimamanda"/>
    <s v="N"/>
    <m/>
  </r>
  <r>
    <s v="P-|NICHOLAS OF CUSA"/>
    <s v="Nicholas of Cusa"/>
    <m/>
    <m/>
    <s v="Philosopher, Theologian, Mathematician"/>
    <x v="0"/>
    <s v="German"/>
    <m/>
    <m/>
    <m/>
    <m/>
    <m/>
    <m/>
    <m/>
    <m/>
    <m/>
    <m/>
    <s v="Nicholas of Cusa"/>
    <s v="Nicholas of Cusa"/>
    <s v="N"/>
    <m/>
  </r>
  <r>
    <s v="P-NIEMEYER|OSCAR"/>
    <s v="Oscar"/>
    <s v="Niemeyer"/>
    <s v="Oscar Ribeiro de Almeida Niemeyer Soares Filho"/>
    <s v="Architect; Urban Planner"/>
    <x v="0"/>
    <s v="Brazilian"/>
    <m/>
    <m/>
    <m/>
    <m/>
    <m/>
    <m/>
    <m/>
    <m/>
    <m/>
    <m/>
    <s v="Oscar, Niemeyer"/>
    <s v="Niemeyer, Oscar"/>
    <s v="N"/>
    <m/>
  </r>
  <r>
    <s v="P-NIETZSCHE|FRIEDRICH"/>
    <s v="Friedrich"/>
    <s v="Nietzsche"/>
    <m/>
    <s v="Philosopher, Poet"/>
    <x v="0"/>
    <s v="German"/>
    <m/>
    <m/>
    <m/>
    <m/>
    <m/>
    <m/>
    <m/>
    <m/>
    <m/>
    <m/>
    <s v="Friedrich, Nietzsche"/>
    <s v="Nietzsche, Friedrich"/>
    <s v="N"/>
    <m/>
  </r>
  <r>
    <s v="P-NIEUWENHUYS|CONSTANT"/>
    <s v="Constant"/>
    <s v="Nieuwenhuys"/>
    <s v="Constant Anton Nieuwenhuys"/>
    <s v="Architect; Artist; Theorist"/>
    <x v="0"/>
    <s v="Dutch"/>
    <m/>
    <m/>
    <m/>
    <m/>
    <m/>
    <m/>
    <m/>
    <m/>
    <m/>
    <m/>
    <s v="Constant, Nieuwenhuys"/>
    <s v="Nieuwenhuys, Constant"/>
    <s v="N"/>
    <m/>
  </r>
  <r>
    <s v="P-NIJINSKA|BRONISLAVA"/>
    <s v="Bronislava"/>
    <s v="Nijinska"/>
    <s v="Bronislava Fominichna Nijinska"/>
    <s v="Choreographer; Dancer"/>
    <x v="1"/>
    <s v="Russian; Ukrainian"/>
    <m/>
    <m/>
    <m/>
    <m/>
    <m/>
    <m/>
    <m/>
    <m/>
    <m/>
    <m/>
    <s v="Bronislava, Nijinska"/>
    <s v="Nijinska, Bronislava"/>
    <s v="N"/>
    <m/>
  </r>
  <r>
    <s v="P-NIJINSKY|VASLAV"/>
    <s v="Vaslav"/>
    <s v="Nijinsky"/>
    <s v="Wacław Niżyński"/>
    <s v="Dancer; Choreographer"/>
    <x v="0"/>
    <s v="Polish; Russian"/>
    <m/>
    <m/>
    <m/>
    <m/>
    <m/>
    <m/>
    <m/>
    <m/>
    <m/>
    <m/>
    <s v="Vaslav, Nijinsky"/>
    <s v="Nijinsky, Vaslav"/>
    <s v="N"/>
    <m/>
  </r>
  <r>
    <s v="P-NIN|ANAÏS"/>
    <s v="Anaïs"/>
    <s v="Nin"/>
    <m/>
    <s v="Writer"/>
    <x v="1"/>
    <s v="French; Cuban"/>
    <m/>
    <m/>
    <m/>
    <m/>
    <m/>
    <m/>
    <m/>
    <m/>
    <m/>
    <m/>
    <s v="Anaïs, Nin"/>
    <s v="Nin, Anaïs"/>
    <s v="N"/>
    <m/>
  </r>
  <r>
    <s v="P-NISBETT|RICHARD"/>
    <s v="Richard"/>
    <s v="Nisbett"/>
    <m/>
    <s v="Psychologist"/>
    <x v="0"/>
    <s v="American"/>
    <m/>
    <m/>
    <m/>
    <m/>
    <m/>
    <m/>
    <m/>
    <m/>
    <m/>
    <m/>
    <s v="Richard, Nisbett"/>
    <s v="Nisbett, Richard"/>
    <s v="N"/>
    <m/>
  </r>
  <r>
    <s v="P-NITSCH|HERMANN"/>
    <s v="Hermann"/>
    <s v="Nitsch"/>
    <m/>
    <s v="Performance Artist, Painter"/>
    <x v="0"/>
    <s v="Austrian"/>
    <m/>
    <m/>
    <m/>
    <m/>
    <m/>
    <m/>
    <m/>
    <m/>
    <m/>
    <m/>
    <s v="Hermann, Nitsch"/>
    <s v="Nitsch, Hermann"/>
    <s v="N"/>
    <m/>
  </r>
  <r>
    <s v="P-NOBLE|KIM"/>
    <s v="Kim"/>
    <s v="Noble"/>
    <m/>
    <s v="Painter"/>
    <x v="1"/>
    <s v="British"/>
    <m/>
    <m/>
    <m/>
    <m/>
    <m/>
    <m/>
    <m/>
    <m/>
    <m/>
    <m/>
    <s v="Kim, Noble"/>
    <s v="Noble, Kim"/>
    <s v="N"/>
    <m/>
  </r>
  <r>
    <s v="P-NOÉ|GASPAR"/>
    <s v="Gaspar"/>
    <s v="Noé"/>
    <m/>
    <s v="Film Director; Screenwriter"/>
    <x v="0"/>
    <s v="Argentine; French"/>
    <m/>
    <m/>
    <m/>
    <m/>
    <m/>
    <m/>
    <m/>
    <m/>
    <m/>
    <m/>
    <s v="Gaspar, Noé"/>
    <s v="Noé, Gaspar"/>
    <s v="N"/>
    <m/>
  </r>
  <r>
    <s v="P-NOLAN|CHRISTOPHER"/>
    <s v="Christopher"/>
    <s v="Nolan"/>
    <m/>
    <s v="Film Director, Screenwriter"/>
    <x v="0"/>
    <s v="British; American"/>
    <m/>
    <m/>
    <m/>
    <m/>
    <m/>
    <m/>
    <m/>
    <m/>
    <m/>
    <m/>
    <s v="Christopher, Nolan"/>
    <s v="Nolan, Christopher"/>
    <s v="N"/>
    <m/>
  </r>
  <r>
    <s v="P-NOLDE|EMIL"/>
    <s v="Emil"/>
    <s v="Nolde"/>
    <m/>
    <s v="Painter"/>
    <x v="0"/>
    <s v="German; Danish"/>
    <m/>
    <m/>
    <m/>
    <m/>
    <m/>
    <m/>
    <m/>
    <m/>
    <m/>
    <m/>
    <s v="Emil, Nolde"/>
    <s v="Nolde, Emil"/>
    <s v="N"/>
    <m/>
  </r>
  <r>
    <s v="P-NØRGÅRD|PER"/>
    <s v="Per"/>
    <s v="Nørgård"/>
    <s v="Per Nørgård"/>
    <s v="Composer"/>
    <x v="0"/>
    <s v="Danish"/>
    <m/>
    <m/>
    <m/>
    <m/>
    <m/>
    <m/>
    <m/>
    <m/>
    <m/>
    <m/>
    <s v="Per, Nørgård"/>
    <s v="Nørgård, Per"/>
    <s v="N"/>
    <m/>
  </r>
  <r>
    <s v="P-NORSTEIN|YURI"/>
    <s v="Yuri"/>
    <s v="Norstein"/>
    <m/>
    <s v="Animation Director"/>
    <x v="0"/>
    <s v="Russian"/>
    <m/>
    <m/>
    <m/>
    <m/>
    <m/>
    <m/>
    <m/>
    <m/>
    <m/>
    <m/>
    <s v="Yuri, Norstein"/>
    <s v="Norstein, Yuri"/>
    <s v="N"/>
    <m/>
  </r>
  <r>
    <s v="P-NORTON|ROSALEEN"/>
    <s v="Rosaleen"/>
    <s v="Norton"/>
    <m/>
    <s v="Painter, Occultist"/>
    <x v="1"/>
    <s v="Australian"/>
    <m/>
    <m/>
    <m/>
    <m/>
    <m/>
    <m/>
    <m/>
    <m/>
    <m/>
    <m/>
    <s v="Rosaleen, Norton"/>
    <s v="Norton, Rosaleen"/>
    <s v="N"/>
    <m/>
  </r>
  <r>
    <s v="P-NOUVEL|JEAN"/>
    <s v="Jean"/>
    <s v="Nouvel"/>
    <s v="Jean Nouvel"/>
    <s v="Architect"/>
    <x v="0"/>
    <s v="French"/>
    <m/>
    <m/>
    <m/>
    <m/>
    <m/>
    <m/>
    <m/>
    <m/>
    <m/>
    <m/>
    <s v="Jean, Nouvel"/>
    <s v="Nouvel, Jean"/>
    <s v="N"/>
    <m/>
  </r>
  <r>
    <s v="P-|NOVALIS"/>
    <s v="Novalis"/>
    <m/>
    <s v="Georg Philipp Friedrich Freiherr von Hardenberg"/>
    <s v="Poet, Philosopher"/>
    <x v="0"/>
    <s v="German"/>
    <m/>
    <m/>
    <m/>
    <m/>
    <m/>
    <m/>
    <m/>
    <m/>
    <m/>
    <m/>
    <s v="Novalis"/>
    <s v="Novalis"/>
    <s v="N"/>
    <m/>
  </r>
  <r>
    <s v="P-NOVELLI|PIETRO"/>
    <s v="Pietro"/>
    <s v="Novelli"/>
    <m/>
    <s v="Painter"/>
    <x v="0"/>
    <s v="Italian"/>
    <m/>
    <m/>
    <m/>
    <m/>
    <m/>
    <m/>
    <m/>
    <m/>
    <m/>
    <m/>
    <s v="Pietro, Novelli"/>
    <s v="Novelli, Pietro"/>
    <s v="N"/>
    <m/>
  </r>
  <r>
    <s v="P-NOYES|ALFRED"/>
    <s v="Alfred"/>
    <s v="Noyes"/>
    <m/>
    <s v="Poet"/>
    <x v="0"/>
    <s v="British"/>
    <m/>
    <m/>
    <m/>
    <m/>
    <m/>
    <m/>
    <m/>
    <m/>
    <m/>
    <m/>
    <s v="Alfred, Noyes"/>
    <s v="Noyes, Alfred"/>
    <s v="N"/>
    <m/>
  </r>
  <r>
    <s v="P-NOZICK|ROBERT"/>
    <s v="Robert"/>
    <s v="Nozick"/>
    <m/>
    <s v="Philosopher"/>
    <x v="0"/>
    <s v="American"/>
    <m/>
    <m/>
    <m/>
    <m/>
    <m/>
    <m/>
    <m/>
    <m/>
    <m/>
    <m/>
    <s v="Robert, Nozick"/>
    <s v="Nozick, Robert"/>
    <s v="N"/>
    <m/>
  </r>
  <r>
    <s v="P-NUREYEV|RUDOLF"/>
    <s v="Rudolf"/>
    <s v="Nureyev"/>
    <s v="Rudolf Khametovich Nureyev"/>
    <s v="Dancer; Choreographer; Director"/>
    <x v="0"/>
    <s v="Soviet; French"/>
    <m/>
    <m/>
    <m/>
    <m/>
    <m/>
    <m/>
    <m/>
    <m/>
    <m/>
    <m/>
    <s v="Rudolf, Nureyev"/>
    <s v="Nureyev, Rudolf"/>
    <s v="N"/>
    <m/>
  </r>
  <r>
    <s v="P-NUSSBAUM|FELIX"/>
    <s v="Felix"/>
    <s v="Nussbaum"/>
    <m/>
    <s v="Painter"/>
    <x v="0"/>
    <s v="German"/>
    <m/>
    <m/>
    <m/>
    <m/>
    <m/>
    <m/>
    <m/>
    <m/>
    <m/>
    <m/>
    <s v="Felix, Nussbaum"/>
    <s v="Nussbaum, Felix"/>
    <s v="N"/>
    <m/>
  </r>
  <r>
    <s v="P-NUSSBAUM|MARTHA"/>
    <s v="Martha"/>
    <s v="Nussbaum"/>
    <m/>
    <s v="Philosopher"/>
    <x v="1"/>
    <s v="American"/>
    <m/>
    <m/>
    <m/>
    <m/>
    <m/>
    <m/>
    <m/>
    <m/>
    <m/>
    <m/>
    <s v="Martha, Nussbaum"/>
    <s v="Nussbaum, Martha"/>
    <s v="N"/>
    <m/>
  </r>
  <r>
    <s v="P-NUTTING|ALISSA"/>
    <s v="Alissa"/>
    <s v="Nutting"/>
    <m/>
    <s v="Novelist; Short Story Writer; Essayist; Academic"/>
    <x v="1"/>
    <s v="American"/>
    <m/>
    <m/>
    <n v="1980"/>
    <m/>
    <m/>
    <m/>
    <m/>
    <m/>
    <m/>
    <m/>
    <s v="Alissa, Nutting"/>
    <s v="Nutting, Alissa"/>
    <s v="N"/>
    <m/>
  </r>
  <r>
    <s v="P-NYMAN|MICHAEL"/>
    <s v="Michael"/>
    <s v="Nyman"/>
    <s v="Michael Laurence Nyman"/>
    <s v="Composer; Musicologist; Pianist"/>
    <x v="0"/>
    <s v="British"/>
    <m/>
    <m/>
    <m/>
    <m/>
    <m/>
    <m/>
    <m/>
    <m/>
    <m/>
    <m/>
    <s v="Michael, Nyman"/>
    <s v="Nyman, Michael"/>
    <s v="N"/>
    <m/>
  </r>
  <r>
    <s v="P-OATES|JOYCE CAROL"/>
    <s v="Joyce Carol"/>
    <s v="Oates"/>
    <m/>
    <s v="Novelist; Short Story Writer; Playwright"/>
    <x v="1"/>
    <s v="American"/>
    <m/>
    <m/>
    <m/>
    <m/>
    <m/>
    <m/>
    <m/>
    <m/>
    <m/>
    <m/>
    <s v="Joyce Carol, Oates"/>
    <s v="Oates, Joyce Carol"/>
    <s v="N"/>
    <m/>
  </r>
  <r>
    <s v="P-O'BRIEN|EDNA"/>
    <s v="Edna"/>
    <s v="O'Brien"/>
    <m/>
    <s v="Novelist, Short Story Writer, Playwright"/>
    <x v="1"/>
    <s v="Irish"/>
    <m/>
    <m/>
    <m/>
    <m/>
    <m/>
    <m/>
    <m/>
    <m/>
    <m/>
    <m/>
    <s v="Edna, O'Brien"/>
    <s v="O'Brien, Edna"/>
    <s v="N"/>
    <m/>
  </r>
  <r>
    <s v="P-O'BRIEN|FLANN"/>
    <s v="Flann"/>
    <s v="O'Brien"/>
    <s v="Brian O'Nolan"/>
    <s v="Writer, Novelist, Satirist"/>
    <x v="0"/>
    <s v="Irish"/>
    <m/>
    <m/>
    <m/>
    <m/>
    <m/>
    <m/>
    <m/>
    <m/>
    <m/>
    <m/>
    <s v="Flann, O'Brien"/>
    <s v="O'Brien, Flann"/>
    <s v="N"/>
    <m/>
  </r>
  <r>
    <s v="P-O'BRIEN|RICHARD"/>
    <s v="Richard"/>
    <s v="O'Brien"/>
    <s v="Richard Smith"/>
    <s v="Writer, Actor"/>
    <x v="0"/>
    <s v="British"/>
    <m/>
    <m/>
    <m/>
    <m/>
    <m/>
    <m/>
    <m/>
    <m/>
    <m/>
    <m/>
    <s v="Richard, O'Brien"/>
    <s v="O'Brien, Richard"/>
    <s v="N"/>
    <m/>
  </r>
  <r>
    <s v="P-OCAMPO|SILVINA"/>
    <s v="Silvina"/>
    <s v="Ocampo"/>
    <m/>
    <s v="Short Story Writer; Poet"/>
    <x v="1"/>
    <s v="Argentine"/>
    <m/>
    <m/>
    <m/>
    <m/>
    <m/>
    <m/>
    <m/>
    <m/>
    <m/>
    <m/>
    <s v="Silvina, Ocampo"/>
    <s v="Ocampo, Silvina"/>
    <s v="N"/>
    <m/>
  </r>
  <r>
    <s v="P-OCKEGHEM|JOHANNES"/>
    <s v="Johannes"/>
    <s v="Ockeghem"/>
    <s v="Johannes Ockeghem"/>
    <s v="Composer; Singer"/>
    <x v="0"/>
    <s v="Franco; Flemish"/>
    <m/>
    <m/>
    <m/>
    <m/>
    <m/>
    <m/>
    <m/>
    <m/>
    <m/>
    <m/>
    <s v="Johannes, Ockeghem"/>
    <s v="Ockeghem, Johannes"/>
    <s v="N"/>
    <m/>
  </r>
  <r>
    <s v="P-O'CONNOR|FLANNERY"/>
    <s v="Flannery"/>
    <s v="O'Connor"/>
    <m/>
    <s v="Short Story Writer; Novelist"/>
    <x v="1"/>
    <s v="American"/>
    <m/>
    <m/>
    <m/>
    <m/>
    <m/>
    <m/>
    <m/>
    <m/>
    <m/>
    <m/>
    <s v="Flannery, O'Connor"/>
    <s v="O'Connor, Flannery"/>
    <s v="N"/>
    <m/>
  </r>
  <r>
    <s v="P-O'DONOGHUE|JOHN"/>
    <s v="John"/>
    <s v="O'Donoghue"/>
    <m/>
    <s v="Poet, Writer"/>
    <x v="0"/>
    <s v="Irish"/>
    <m/>
    <m/>
    <m/>
    <m/>
    <m/>
    <m/>
    <m/>
    <m/>
    <m/>
    <m/>
    <s v="John, O'Donoghue"/>
    <s v="O'Donoghue, John"/>
    <s v="N"/>
    <m/>
  </r>
  <r>
    <s v="P-ŌE|KENZABURŌ"/>
    <s v="Kenzaburō"/>
    <s v="Ōe"/>
    <m/>
    <s v="Novelist, Short Story Writer"/>
    <x v="0"/>
    <s v="Japanese"/>
    <m/>
    <m/>
    <m/>
    <m/>
    <m/>
    <m/>
    <m/>
    <m/>
    <m/>
    <m/>
    <s v="Kenzaburō, Ōe"/>
    <s v="Ōe, Kenzaburō"/>
    <s v="N"/>
    <m/>
  </r>
  <r>
    <s v="P-OF ÁVILA|TERESA"/>
    <s v="Teresa"/>
    <s v="of Ávila"/>
    <s v="Teresa Sánchez de Cepeda y Ahumada"/>
    <s v="Mystic, Author"/>
    <x v="1"/>
    <s v="Spanish"/>
    <m/>
    <m/>
    <m/>
    <m/>
    <m/>
    <m/>
    <m/>
    <m/>
    <m/>
    <m/>
    <s v="Teresa, of Ávila"/>
    <s v="of Ávila, Teresa"/>
    <s v="N"/>
    <m/>
  </r>
  <r>
    <s v="P-OF CANTERBURY|ANSELM"/>
    <s v="Anselm"/>
    <s v="of Canterbury"/>
    <m/>
    <s v="Philosopher, Archbishop"/>
    <x v="0"/>
    <s v="Italian"/>
    <m/>
    <m/>
    <m/>
    <m/>
    <m/>
    <m/>
    <m/>
    <m/>
    <m/>
    <m/>
    <s v="Anselm, of Canterbury"/>
    <s v="of Canterbury, Anselm"/>
    <s v="N"/>
    <m/>
  </r>
  <r>
    <s v="P-OF LOYOLA|IGNATIUS"/>
    <s v="Ignatius"/>
    <s v="of Loyola"/>
    <s v="Íñigo López de Loyola"/>
    <s v="Theologian, Founder of Jesuits"/>
    <x v="0"/>
    <s v="Spanish"/>
    <m/>
    <m/>
    <m/>
    <m/>
    <m/>
    <m/>
    <m/>
    <m/>
    <m/>
    <m/>
    <s v="Ignatius, of Loyola"/>
    <s v="of Loyola, Ignatius"/>
    <s v="N"/>
    <m/>
  </r>
  <r>
    <s v="P-OF RHODES|AGESANDER"/>
    <s v="Agesander"/>
    <s v="of Rhodes"/>
    <m/>
    <s v="Sculptor"/>
    <x v="0"/>
    <s v="Greek"/>
    <m/>
    <m/>
    <m/>
    <m/>
    <m/>
    <m/>
    <m/>
    <m/>
    <m/>
    <m/>
    <s v="Agesander, of Rhodes"/>
    <s v="of Rhodes, Agesander"/>
    <s v="N"/>
    <m/>
  </r>
  <r>
    <s v="P-OF THE CROSS|JOHN"/>
    <s v="John"/>
    <s v="of the Cross"/>
    <s v="Juan de Yepes y Álvarez"/>
    <s v="Mystic, Poet"/>
    <x v="0"/>
    <s v="Spanish"/>
    <m/>
    <m/>
    <m/>
    <m/>
    <m/>
    <m/>
    <m/>
    <m/>
    <m/>
    <m/>
    <s v="John, of the Cross"/>
    <s v="of the Cross, John"/>
    <s v="N"/>
    <m/>
  </r>
  <r>
    <s v="P-OGAWA|YOKO"/>
    <s v="Yoko"/>
    <s v="Ogawa"/>
    <m/>
    <s v="Novelist; Short Story Writer; Essayist"/>
    <x v="1"/>
    <s v="Japanese"/>
    <n v="30"/>
    <s v="March"/>
    <n v="1962"/>
    <m/>
    <m/>
    <m/>
    <m/>
    <m/>
    <m/>
    <m/>
    <s v="Yoko, Ogawa"/>
    <s v="Ogawa, Yoko"/>
    <s v="N"/>
    <m/>
  </r>
  <r>
    <s v="P-OGAWA|YŌKO"/>
    <s v="Yōko"/>
    <s v="Ogawa"/>
    <m/>
    <s v="Novelist, Short Story Writer"/>
    <x v="1"/>
    <s v="Japanese"/>
    <m/>
    <m/>
    <m/>
    <m/>
    <m/>
    <m/>
    <m/>
    <m/>
    <m/>
    <m/>
    <s v="Yōko, Ogawa"/>
    <s v="Ogawa, Yōko"/>
    <s v="N"/>
    <m/>
  </r>
  <r>
    <s v="P-OHNO|KAZUO"/>
    <s v="Kazuo"/>
    <s v="Ohno"/>
    <s v="Kazuo Ohno"/>
    <s v="Dancer; Choreographer; Butoh Pioneer"/>
    <x v="0"/>
    <s v="Japanese"/>
    <m/>
    <m/>
    <m/>
    <m/>
    <m/>
    <m/>
    <m/>
    <m/>
    <m/>
    <m/>
    <s v="Kazuo, Ohno"/>
    <s v="Ohno, Kazuo"/>
    <s v="N"/>
    <m/>
  </r>
  <r>
    <s v="P-O'KEEFFE|GEORGIA"/>
    <s v="Georgia"/>
    <s v="O'Keeffe"/>
    <m/>
    <s v="Painter"/>
    <x v="1"/>
    <s v="American"/>
    <m/>
    <m/>
    <m/>
    <m/>
    <m/>
    <m/>
    <m/>
    <m/>
    <m/>
    <m/>
    <s v="Georgia, O'Keeffe"/>
    <s v="O'Keeffe, Georgia"/>
    <s v="N"/>
    <m/>
  </r>
  <r>
    <s v="P-OLESHA|YURI"/>
    <s v="Yuri"/>
    <s v="Olesha"/>
    <m/>
    <s v="Novelist, Short Story Writer"/>
    <x v="0"/>
    <s v="Russian"/>
    <m/>
    <m/>
    <m/>
    <m/>
    <m/>
    <m/>
    <m/>
    <m/>
    <m/>
    <m/>
    <s v="Yuri, Olesha"/>
    <s v="Olesha, Yuri"/>
    <s v="N"/>
    <m/>
  </r>
  <r>
    <s v="P-OLIVER|REGGIE"/>
    <s v="Reggie"/>
    <s v="Oliver"/>
    <m/>
    <s v="Writer, Illustrator, Playwright"/>
    <x v="0"/>
    <s v="British"/>
    <m/>
    <m/>
    <m/>
    <m/>
    <m/>
    <m/>
    <m/>
    <m/>
    <m/>
    <m/>
    <s v="Reggie, Oliver"/>
    <s v="Oliver, Reggie"/>
    <s v="N"/>
    <m/>
  </r>
  <r>
    <s v="P-OLSEN|LANCE"/>
    <s v="Lance"/>
    <s v="Olsen"/>
    <m/>
    <s v="Novelist, Writer"/>
    <x v="0"/>
    <s v="American"/>
    <m/>
    <m/>
    <m/>
    <m/>
    <m/>
    <m/>
    <m/>
    <m/>
    <m/>
    <m/>
    <s v="Lance, Olsen"/>
    <s v="Olsen, Lance"/>
    <s v="N"/>
    <m/>
  </r>
  <r>
    <s v="P-ONIONS|OLIVER"/>
    <s v="Oliver"/>
    <s v="Onions"/>
    <m/>
    <s v="Novelist, Short Story Writer"/>
    <x v="0"/>
    <s v="British"/>
    <m/>
    <m/>
    <m/>
    <m/>
    <m/>
    <m/>
    <m/>
    <m/>
    <m/>
    <m/>
    <s v="Oliver, Onions"/>
    <s v="Onions, Oliver"/>
    <s v="N"/>
    <m/>
  </r>
  <r>
    <s v="P-|ORIGEN"/>
    <s v="Origen"/>
    <m/>
    <m/>
    <s v="Theologian, Biblical Scholar"/>
    <x v="0"/>
    <s v="Greek"/>
    <m/>
    <m/>
    <m/>
    <m/>
    <m/>
    <m/>
    <m/>
    <m/>
    <m/>
    <m/>
    <s v="Origen"/>
    <s v="Origen"/>
    <s v="N"/>
    <m/>
  </r>
  <r>
    <s v="P-OROSIUS|PAULUS"/>
    <s v="Paulus"/>
    <s v="Orosius"/>
    <m/>
    <s v="Theologian, Historian"/>
    <x v="0"/>
    <s v="Roman"/>
    <m/>
    <m/>
    <m/>
    <m/>
    <m/>
    <m/>
    <m/>
    <m/>
    <m/>
    <m/>
    <s v="Paulus, Orosius"/>
    <s v="Orosius, Paulus"/>
    <s v="N"/>
    <m/>
  </r>
  <r>
    <s v="P-ORWELL|GEORGE"/>
    <s v="George"/>
    <s v="Orwell"/>
    <s v="Eric Arthur Blair"/>
    <s v="Novelist, Essayist, Journalist"/>
    <x v="0"/>
    <s v="British"/>
    <m/>
    <m/>
    <m/>
    <m/>
    <m/>
    <m/>
    <m/>
    <m/>
    <m/>
    <m/>
    <s v="George, Orwell"/>
    <s v="Orwell, George"/>
    <s v="N"/>
    <m/>
  </r>
  <r>
    <s v="P-ORZESZKOWA|ELIZA"/>
    <s v="Eliza"/>
    <s v="Orzeszkowa"/>
    <s v="Eliza Pawłowska"/>
    <s v="Novelist"/>
    <x v="1"/>
    <s v="Polish"/>
    <n v="6"/>
    <s v="June"/>
    <n v="1841"/>
    <m/>
    <m/>
    <n v="18"/>
    <s v="May"/>
    <n v="1910"/>
    <m/>
    <m/>
    <s v="Eliza, Orzeszkowa"/>
    <s v="Orzeszkowa, Eliza"/>
    <s v="N"/>
    <m/>
  </r>
  <r>
    <s v="P-OSBERT|ALPHONSE"/>
    <s v="Alphonse"/>
    <s v="Osbert"/>
    <m/>
    <s v="Painter"/>
    <x v="0"/>
    <s v="French"/>
    <m/>
    <m/>
    <m/>
    <m/>
    <m/>
    <m/>
    <m/>
    <m/>
    <m/>
    <m/>
    <s v="Alphonse, Osbert"/>
    <s v="Osbert, Alphonse"/>
    <s v="N"/>
    <m/>
  </r>
  <r>
    <s v="P-ÖSTLUND|RUBEN"/>
    <s v="Ruben"/>
    <s v="Östlund"/>
    <m/>
    <s v="Film Director, Screenwriter"/>
    <x v="0"/>
    <s v="Swedish"/>
    <m/>
    <m/>
    <m/>
    <m/>
    <m/>
    <m/>
    <m/>
    <m/>
    <m/>
    <m/>
    <s v="Ruben, Östlund"/>
    <s v="Östlund, Ruben"/>
    <s v="N"/>
    <m/>
  </r>
  <r>
    <s v="P-OTTO|RUDOLF"/>
    <s v="Rudolf"/>
    <s v="Otto"/>
    <m/>
    <s v="Theologian, Philosopher"/>
    <x v="0"/>
    <s v="German"/>
    <m/>
    <m/>
    <m/>
    <m/>
    <m/>
    <m/>
    <m/>
    <m/>
    <m/>
    <m/>
    <s v="Rudolf, Otto"/>
    <s v="Otto, Rudolf"/>
    <s v="N"/>
    <m/>
  </r>
  <r>
    <s v="P-|OVID"/>
    <s v="Ovid"/>
    <m/>
    <s v="Publius Ovidius Naso"/>
    <s v="Poet"/>
    <x v="0"/>
    <s v="Roman"/>
    <m/>
    <m/>
    <m/>
    <m/>
    <m/>
    <m/>
    <m/>
    <m/>
    <m/>
    <m/>
    <s v="Ovid"/>
    <s v="Ovid"/>
    <s v="N"/>
    <m/>
  </r>
  <r>
    <s v="P-OZU|YASUJIRŌ"/>
    <s v="Yasujirō"/>
    <s v="Ozu"/>
    <m/>
    <s v="Film Director, Screenwriter"/>
    <x v="0"/>
    <s v="Japanese"/>
    <m/>
    <m/>
    <m/>
    <m/>
    <m/>
    <m/>
    <m/>
    <m/>
    <m/>
    <m/>
    <s v="Yasujirō, Ozu"/>
    <s v="Ozu, Yasujirō"/>
    <s v="N"/>
    <m/>
  </r>
  <r>
    <s v="P-PACHECO|JOSÉ EMILIO"/>
    <s v="José Emilio"/>
    <s v="Pacheco"/>
    <s v="José Emilio Pacheco Berny"/>
    <s v="Poet; Essayist; Novelist; Short Story Writer; Translator"/>
    <x v="0"/>
    <s v="Mexican"/>
    <n v="30"/>
    <s v="June"/>
    <n v="1939"/>
    <m/>
    <m/>
    <n v="26"/>
    <s v="January"/>
    <n v="2014"/>
    <m/>
    <m/>
    <s v="José Emilio, Pacheco"/>
    <s v="Pacheco, José Emilio"/>
    <s v="N"/>
    <m/>
  </r>
  <r>
    <s v="P-PAGE|TIM"/>
    <s v="Tim"/>
    <s v="Page"/>
    <m/>
    <s v="Photojournalist; Writer"/>
    <x v="0"/>
    <s v="British; Australian"/>
    <n v="25"/>
    <s v="May"/>
    <n v="1944"/>
    <m/>
    <m/>
    <n v="24"/>
    <s v="August"/>
    <n v="2022"/>
    <m/>
    <m/>
    <s v="Tim, Page"/>
    <s v="Page, Tim"/>
    <s v="N"/>
    <m/>
  </r>
  <r>
    <s v="P-PAGET|RHIANNON"/>
    <s v="Rhiannon"/>
    <s v="Paget"/>
    <m/>
    <s v="Curator; Art Historian"/>
    <x v="1"/>
    <s v="British; American"/>
    <m/>
    <m/>
    <m/>
    <m/>
    <m/>
    <m/>
    <m/>
    <m/>
    <m/>
    <m/>
    <s v="Rhiannon, Paget"/>
    <s v="Paget, Rhiannon"/>
    <s v="N"/>
    <m/>
  </r>
  <r>
    <s v="P-PAIK|NAM JUNE"/>
    <s v="Nam June"/>
    <s v="Paik"/>
    <m/>
    <s v="Video Artist, Sculptor"/>
    <x v="0"/>
    <s v="Korean; American"/>
    <m/>
    <m/>
    <m/>
    <m/>
    <m/>
    <m/>
    <m/>
    <m/>
    <m/>
    <m/>
    <s v="Nam June, Paik"/>
    <s v="Paik, Nam June"/>
    <s v="N"/>
    <m/>
  </r>
  <r>
    <s v="P-PALAHNIUK|CHUCK"/>
    <s v="Chuck"/>
    <s v="Palahniuk"/>
    <s v="Charles Michael Palahniuk"/>
    <s v="Novelist"/>
    <x v="0"/>
    <s v="American"/>
    <m/>
    <m/>
    <m/>
    <m/>
    <m/>
    <m/>
    <m/>
    <m/>
    <m/>
    <m/>
    <s v="Chuck, Palahniuk"/>
    <s v="Palahniuk, Chuck"/>
    <s v="N"/>
    <m/>
  </r>
  <r>
    <s v="P-PALESTRINA|GIOVANNI"/>
    <s v="Giovanni"/>
    <s v="Palestrina"/>
    <s v="Giovanni Pierluigi da Palestrina"/>
    <s v="Composer"/>
    <x v="0"/>
    <s v="Italian"/>
    <m/>
    <m/>
    <m/>
    <m/>
    <m/>
    <m/>
    <m/>
    <m/>
    <m/>
    <m/>
    <s v="Giovanni, Palestrina"/>
    <s v="Palestrina, Giovanni"/>
    <s v="N"/>
    <m/>
  </r>
  <r>
    <s v="P-PALEY|GRACE"/>
    <s v="Grace"/>
    <s v="Paley"/>
    <s v="Grace Goodside"/>
    <s v="Short Story Writer; Poet; Teacher; Political Activist"/>
    <x v="1"/>
    <s v="American"/>
    <n v="11"/>
    <s v="December"/>
    <n v="1922"/>
    <m/>
    <m/>
    <n v="22"/>
    <s v="August"/>
    <n v="2007"/>
    <m/>
    <m/>
    <s v="Grace, Paley"/>
    <s v="Paley, Grace"/>
    <s v="N"/>
    <m/>
  </r>
  <r>
    <s v="P-|PARACELSUS"/>
    <s v="Paracelsus"/>
    <m/>
    <s v="Theophrastus von Hohenheim"/>
    <s v="Physician, Alchemist, Astrologer"/>
    <x v="0"/>
    <s v="Swiss"/>
    <m/>
    <m/>
    <m/>
    <m/>
    <m/>
    <m/>
    <m/>
    <m/>
    <m/>
    <m/>
    <s v="Paracelsus"/>
    <s v="Paracelsus"/>
    <s v="N"/>
    <m/>
  </r>
  <r>
    <s v="P-PARAJANOV|SERGEI"/>
    <s v="Sergei"/>
    <s v="Parajanov"/>
    <m/>
    <s v="Film Director"/>
    <x v="0"/>
    <s v="Armenian; Georgian"/>
    <m/>
    <m/>
    <m/>
    <m/>
    <m/>
    <m/>
    <m/>
    <m/>
    <m/>
    <m/>
    <s v="Sergei, Parajanov"/>
    <s v="Parajanov, Sergei"/>
    <s v="N"/>
    <m/>
  </r>
  <r>
    <s v="P-PARAMADITHA|INTAN"/>
    <s v="Intan"/>
    <s v="Paramaditha"/>
    <m/>
    <s v="Author; Academic"/>
    <x v="1"/>
    <s v="Indonesian"/>
    <n v="15"/>
    <s v="November"/>
    <n v="1979"/>
    <m/>
    <m/>
    <m/>
    <m/>
    <m/>
    <m/>
    <m/>
    <s v="Intan, Paramaditha"/>
    <s v="Paramaditha, Intan"/>
    <s v="N"/>
    <m/>
  </r>
  <r>
    <s v="P-PARENT|CLAUDE"/>
    <s v="Claude"/>
    <s v="Parent"/>
    <s v="Claude Parent"/>
    <s v="Architect; Theorist"/>
    <x v="0"/>
    <s v="French"/>
    <m/>
    <m/>
    <m/>
    <m/>
    <m/>
    <m/>
    <m/>
    <m/>
    <m/>
    <m/>
    <s v="Claude, Parent"/>
    <s v="Parent, Claude"/>
    <s v="N"/>
    <m/>
  </r>
  <r>
    <s v="P-PARFIT|DEREK"/>
    <s v="Derek"/>
    <s v="Parfit"/>
    <m/>
    <s v="Philosopher"/>
    <x v="0"/>
    <s v="British"/>
    <m/>
    <m/>
    <m/>
    <m/>
    <m/>
    <m/>
    <m/>
    <m/>
    <m/>
    <m/>
    <s v="Derek, Parfit"/>
    <s v="Parfit, Derek"/>
    <s v="N"/>
    <m/>
  </r>
  <r>
    <s v="P-PARK|CHAN-WOOK"/>
    <s v="Chan-wook"/>
    <s v="Park"/>
    <m/>
    <s v="Film Director, Screenwriter"/>
    <x v="0"/>
    <s v="South Korean"/>
    <m/>
    <m/>
    <m/>
    <m/>
    <m/>
    <m/>
    <m/>
    <m/>
    <m/>
    <m/>
    <s v="Chan-wook, Park"/>
    <s v="Park, Chan-wook"/>
    <s v="N"/>
    <m/>
  </r>
  <r>
    <s v="P-PARKER|DOROTHY"/>
    <s v="Dorothy"/>
    <s v="Parker"/>
    <m/>
    <s v="Poet; Short Story Writer; Critic"/>
    <x v="1"/>
    <s v="American"/>
    <m/>
    <m/>
    <m/>
    <m/>
    <m/>
    <m/>
    <m/>
    <m/>
    <m/>
    <m/>
    <s v="Dorothy, Parker"/>
    <s v="Parker, Dorothy"/>
    <s v="N"/>
    <m/>
  </r>
  <r>
    <s v="P-PARKER|ROSALIE"/>
    <s v="Rosalie"/>
    <s v="Parker"/>
    <m/>
    <s v="Writer, Editor, Publisher"/>
    <x v="1"/>
    <s v="British"/>
    <m/>
    <m/>
    <m/>
    <m/>
    <m/>
    <m/>
    <m/>
    <m/>
    <m/>
    <m/>
    <s v="Rosalie, Parker"/>
    <s v="Parker, Rosalie"/>
    <s v="N"/>
    <m/>
  </r>
  <r>
    <s v="P-|PARMENIDES"/>
    <s v="Parmenides"/>
    <m/>
    <m/>
    <s v="Philosopher"/>
    <x v="0"/>
    <s v="Greek"/>
    <m/>
    <m/>
    <m/>
    <m/>
    <m/>
    <m/>
    <m/>
    <m/>
    <m/>
    <m/>
    <s v="Parmenides"/>
    <s v="Parmenides"/>
    <s v="N"/>
    <m/>
  </r>
  <r>
    <s v="P-PARNELL|EDWARD"/>
    <s v="Edward"/>
    <s v="Parnell"/>
    <m/>
    <s v="Novelist"/>
    <x v="0"/>
    <s v="British"/>
    <m/>
    <m/>
    <m/>
    <m/>
    <m/>
    <m/>
    <m/>
    <m/>
    <m/>
    <m/>
    <s v="Edward, Parnell"/>
    <s v="Parnell, Edward"/>
    <s v="N"/>
    <m/>
  </r>
  <r>
    <s v="P-PARTNERSHIP|HERZOG &amp; DE MEURON"/>
    <s v="Herzog &amp; de Meuron"/>
    <s v="Partnership"/>
    <s v="Jacques Herzog &amp; Pierre de Meuron"/>
    <s v="Architects"/>
    <x v="0"/>
    <s v="Swiss"/>
    <m/>
    <m/>
    <m/>
    <m/>
    <m/>
    <m/>
    <m/>
    <m/>
    <m/>
    <m/>
    <s v="Herzog &amp; de Meuron, Partnership"/>
    <s v="Partnership, Herzog &amp; de Meuron"/>
    <s v="N"/>
    <m/>
  </r>
  <r>
    <s v="P-PARTRIDGE|CHRISTOPHER"/>
    <s v="Christopher"/>
    <s v="Partridge"/>
    <s v="Christopher Hugh Partridge"/>
    <s v="Sociologist; Author; Academic (Religious Studies)"/>
    <x v="0"/>
    <s v="British"/>
    <m/>
    <m/>
    <n v="1961"/>
    <m/>
    <m/>
    <m/>
    <m/>
    <m/>
    <m/>
    <m/>
    <s v="Christopher, Partridge"/>
    <s v="Partridge, Christopher"/>
    <s v="N"/>
    <m/>
  </r>
  <r>
    <s v="P-PARTSCH|SUSANNA"/>
    <s v="Susanna"/>
    <s v="Partsch"/>
    <m/>
    <s v="Art Historian; Author"/>
    <x v="1"/>
    <s v="German"/>
    <m/>
    <m/>
    <n v="1952"/>
    <m/>
    <m/>
    <m/>
    <m/>
    <m/>
    <m/>
    <m/>
    <s v="Susanna, Partsch"/>
    <s v="Partsch, Susanna"/>
    <s v="N"/>
    <m/>
  </r>
  <r>
    <s v="P-PASCAL|BLAISE"/>
    <s v="Blaise"/>
    <s v="Pascal"/>
    <m/>
    <s v="Philosopher, Mathematician, Physicist"/>
    <x v="0"/>
    <s v="French"/>
    <m/>
    <m/>
    <m/>
    <m/>
    <m/>
    <m/>
    <m/>
    <m/>
    <m/>
    <m/>
    <s v="Blaise, Pascal"/>
    <s v="Pascal, Blaise"/>
    <s v="Y"/>
    <m/>
  </r>
  <r>
    <s v="P-PASOLINI|PIER PAOLO"/>
    <s v="Pier Paolo"/>
    <s v="Pasolini"/>
    <m/>
    <s v="Film Director, Poet, Writer"/>
    <x v="0"/>
    <s v="Italian"/>
    <m/>
    <m/>
    <m/>
    <m/>
    <m/>
    <m/>
    <m/>
    <m/>
    <m/>
    <m/>
    <s v="Pier Paolo, Pasolini"/>
    <s v="Pasolini, Pier Paolo"/>
    <s v="N"/>
    <m/>
  </r>
  <r>
    <s v="P-PASTERNAK|BORIS"/>
    <s v="Boris"/>
    <s v="Pasternak"/>
    <m/>
    <s v="Novelist, Poet, Translator"/>
    <x v="0"/>
    <s v="Russian"/>
    <m/>
    <m/>
    <m/>
    <m/>
    <m/>
    <m/>
    <m/>
    <m/>
    <m/>
    <m/>
    <s v="Boris, Pasternak"/>
    <s v="Pasternak, Boris"/>
    <s v="N"/>
    <m/>
  </r>
  <r>
    <s v="P-PATER|WALTER"/>
    <s v="Walter"/>
    <s v="Pater"/>
    <s v="Walter Horatio Pater"/>
    <s v="Essayist; Novelist; Art Critic; Literary Critic"/>
    <x v="0"/>
    <s v="English"/>
    <n v="4"/>
    <s v="August"/>
    <n v="1839"/>
    <m/>
    <m/>
    <n v="30"/>
    <s v="July"/>
    <n v="1894"/>
    <m/>
    <m/>
    <s v="Walter, Pater"/>
    <s v="Pater, Walter"/>
    <s v="N"/>
    <m/>
  </r>
  <r>
    <s v="P-PAUL RUBENS|PETER"/>
    <s v="Peter"/>
    <s v="Paul Rubens"/>
    <m/>
    <s v="Painter, Diplomat"/>
    <x v="0"/>
    <s v="Flemish"/>
    <m/>
    <m/>
    <m/>
    <m/>
    <m/>
    <m/>
    <m/>
    <m/>
    <m/>
    <m/>
    <s v="Peter, Paul Rubens"/>
    <s v="Paul Rubens, Peter"/>
    <s v="N"/>
    <m/>
  </r>
  <r>
    <s v="P-PAVESE|CESARE"/>
    <s v="Cesare"/>
    <s v="Pavese"/>
    <m/>
    <s v="Novelist, Poet, Literary Critic"/>
    <x v="0"/>
    <s v="Italian"/>
    <m/>
    <m/>
    <m/>
    <m/>
    <m/>
    <m/>
    <m/>
    <m/>
    <m/>
    <m/>
    <s v="Cesare, Pavese"/>
    <s v="Pavese, Cesare"/>
    <s v="N"/>
    <m/>
  </r>
  <r>
    <s v="P-PAVIĆ|MILORAD"/>
    <s v="Milorad"/>
    <s v="Pavić"/>
    <m/>
    <s v="Novelist, Poet, Literary Historian"/>
    <x v="0"/>
    <s v="Serbian"/>
    <m/>
    <m/>
    <m/>
    <m/>
    <m/>
    <m/>
    <m/>
    <m/>
    <m/>
    <m/>
    <s v="Milorad, Pavić"/>
    <s v="Pavić, Milorad"/>
    <s v="N"/>
    <m/>
  </r>
  <r>
    <s v="P-PAVLOVA|ANNA"/>
    <s v="Anna"/>
    <s v="Pavlova"/>
    <s v="Anna Pavlovna Pavlova"/>
    <s v="Ballet Dancer"/>
    <x v="1"/>
    <s v="Russian"/>
    <m/>
    <m/>
    <m/>
    <m/>
    <m/>
    <m/>
    <m/>
    <m/>
    <m/>
    <m/>
    <s v="Anna, Pavlova"/>
    <s v="Pavlova, Anna"/>
    <s v="N"/>
    <m/>
  </r>
  <r>
    <s v="P-PAXTON|ROBERT O."/>
    <s v="Robert O."/>
    <s v="Paxton"/>
    <m/>
    <s v="Historian"/>
    <x v="0"/>
    <s v="American"/>
    <m/>
    <m/>
    <m/>
    <m/>
    <m/>
    <m/>
    <m/>
    <m/>
    <m/>
    <m/>
    <s v="Robert O., Paxton"/>
    <s v="Paxton, Robert O."/>
    <s v="N"/>
    <m/>
  </r>
  <r>
    <s v="P-PAXTON|STEVE"/>
    <s v="Steve"/>
    <s v="Paxton"/>
    <s v="Steve Paxton"/>
    <s v="Dancer; Choreographer; Contact Improvisation Developer"/>
    <x v="0"/>
    <s v="American"/>
    <m/>
    <m/>
    <m/>
    <m/>
    <m/>
    <m/>
    <m/>
    <m/>
    <m/>
    <m/>
    <s v="Steve, Paxton"/>
    <s v="Paxton, Steve"/>
    <s v="N"/>
    <m/>
  </r>
  <r>
    <s v="P-PAZ|OCTAVIO"/>
    <s v="Octavio"/>
    <s v="Paz"/>
    <m/>
    <s v="Poet, Essayist"/>
    <x v="0"/>
    <s v="Mexican"/>
    <m/>
    <m/>
    <m/>
    <m/>
    <m/>
    <m/>
    <m/>
    <m/>
    <m/>
    <m/>
    <s v="Octavio, Paz"/>
    <s v="Paz, Octavio"/>
    <s v="N"/>
    <m/>
  </r>
  <r>
    <s v="P-PEAKE|MERVYN"/>
    <s v="Mervyn"/>
    <s v="Peake"/>
    <m/>
    <s v="Writer, Artist"/>
    <x v="0"/>
    <s v="British"/>
    <m/>
    <m/>
    <m/>
    <m/>
    <m/>
    <m/>
    <m/>
    <m/>
    <m/>
    <m/>
    <s v="Mervyn, Peake"/>
    <s v="Peake, Mervyn"/>
    <s v="N"/>
    <m/>
  </r>
  <r>
    <s v="P-PECK|STEVEN L."/>
    <s v="Steven L."/>
    <s v="Peck"/>
    <m/>
    <s v="Author; Scientist; Professor"/>
    <x v="0"/>
    <s v="American"/>
    <n v="15"/>
    <s v="July"/>
    <n v="1957"/>
    <m/>
    <m/>
    <m/>
    <m/>
    <m/>
    <m/>
    <m/>
    <s v="Steven L., Peck"/>
    <s v="Peck, Steven L."/>
    <s v="N"/>
    <m/>
  </r>
  <r>
    <s v="P-PEELE|JORDAN"/>
    <s v="Jordan"/>
    <s v="Peele"/>
    <m/>
    <s v="Film Director; Screenwriter; Actor"/>
    <x v="0"/>
    <s v="American"/>
    <m/>
    <m/>
    <m/>
    <m/>
    <m/>
    <m/>
    <m/>
    <m/>
    <m/>
    <m/>
    <s v="Jordan, Peele"/>
    <s v="Peele, Jordan"/>
    <s v="N"/>
    <m/>
  </r>
  <r>
    <s v="P-PEI|I.M."/>
    <s v="I.M."/>
    <s v="Pei"/>
    <s v="Ieoh Ming Pei"/>
    <s v="Architect"/>
    <x v="0"/>
    <s v="Chinese; American"/>
    <m/>
    <m/>
    <m/>
    <m/>
    <m/>
    <m/>
    <m/>
    <m/>
    <m/>
    <m/>
    <s v="I.M., Pei"/>
    <s v="Pei, I.M."/>
    <s v="N"/>
    <m/>
  </r>
  <r>
    <s v="P-PEIRCE|CHARLES SANDERS"/>
    <s v="Charles Sanders"/>
    <s v="Peirce"/>
    <m/>
    <s v="Philosopher; Logician"/>
    <x v="0"/>
    <s v="American"/>
    <m/>
    <m/>
    <m/>
    <m/>
    <m/>
    <m/>
    <m/>
    <m/>
    <m/>
    <m/>
    <s v="Charles Sanders, Peirce"/>
    <s v="Peirce, Charles Sanders"/>
    <s v="N"/>
    <m/>
  </r>
  <r>
    <s v="P-PEIRÓ|BÁRBARA"/>
    <s v="Bárbara"/>
    <s v="Peiró"/>
    <m/>
    <s v="Author; Journalist"/>
    <x v="1"/>
    <s v="Spanish"/>
    <m/>
    <m/>
    <m/>
    <m/>
    <m/>
    <m/>
    <m/>
    <m/>
    <m/>
    <m/>
    <s v="Bárbara, Peiró"/>
    <s v="Peiró, Bárbara"/>
    <s v="N"/>
    <m/>
  </r>
  <r>
    <s v="P-PELTON|AGNES"/>
    <s v="Agnes"/>
    <s v="Pelton"/>
    <m/>
    <s v="Painter, Mystic"/>
    <x v="1"/>
    <s v="German; American"/>
    <m/>
    <m/>
    <m/>
    <m/>
    <m/>
    <m/>
    <m/>
    <m/>
    <m/>
    <m/>
    <s v="Agnes, Pelton"/>
    <s v="Pelton, Agnes"/>
    <s v="N"/>
    <m/>
  </r>
  <r>
    <s v="P-PENDERECKI|KRZYSZTOF"/>
    <s v="Krzysztof"/>
    <s v="Penderecki"/>
    <s v="Krzysztof Eugeniusz Penderecki"/>
    <s v="Composer; Conductor"/>
    <x v="0"/>
    <s v="Polish"/>
    <m/>
    <m/>
    <m/>
    <m/>
    <m/>
    <m/>
    <m/>
    <m/>
    <m/>
    <m/>
    <s v="Krzysztof, Penderecki"/>
    <s v="Penderecki, Krzysztof"/>
    <s v="N"/>
    <m/>
  </r>
  <r>
    <s v="P-PÉNOT|ALBERT JOSEPH"/>
    <s v="Albert Joseph"/>
    <s v="Pénot"/>
    <m/>
    <s v="Painter"/>
    <x v="0"/>
    <s v="French"/>
    <m/>
    <m/>
    <m/>
    <m/>
    <m/>
    <m/>
    <m/>
    <m/>
    <m/>
    <m/>
    <s v="Albert Joseph, Pénot"/>
    <s v="Pénot, Albert Joseph"/>
    <s v="N"/>
    <m/>
  </r>
  <r>
    <s v="P-PEREC|GEORGES"/>
    <s v="Georges"/>
    <s v="Perec"/>
    <m/>
    <s v="Novelist, Essayist"/>
    <x v="0"/>
    <s v="French"/>
    <m/>
    <m/>
    <m/>
    <m/>
    <m/>
    <m/>
    <m/>
    <m/>
    <m/>
    <m/>
    <s v="Georges, Perec"/>
    <s v="Perec, Georges"/>
    <s v="N"/>
    <m/>
  </r>
  <r>
    <s v="P-PERESS|GILLES"/>
    <s v="Gilles"/>
    <s v="Peress"/>
    <m/>
    <s v="Photographer"/>
    <x v="0"/>
    <s v="French"/>
    <n v="29"/>
    <s v="December"/>
    <n v="1946"/>
    <m/>
    <m/>
    <m/>
    <m/>
    <m/>
    <m/>
    <m/>
    <s v="Gilles, Peress"/>
    <s v="Peress, Gilles"/>
    <s v="N"/>
    <m/>
  </r>
  <r>
    <s v="P-PÉREZ GALDÓS|BENITO"/>
    <s v="Benito"/>
    <s v="Pérez Galdós"/>
    <m/>
    <s v="Novelist, Playwright"/>
    <x v="0"/>
    <s v="Spanish"/>
    <m/>
    <m/>
    <m/>
    <m/>
    <m/>
    <m/>
    <m/>
    <m/>
    <m/>
    <m/>
    <s v="Benito, Pérez Galdós"/>
    <s v="Pérez Galdós, Benito"/>
    <s v="N"/>
    <m/>
  </r>
  <r>
    <s v="P-|PÉROTIN"/>
    <s v="Pérotin"/>
    <m/>
    <s v="Pérotin (Perotinus Magnus)"/>
    <s v="Composer; Music Theorist"/>
    <x v="0"/>
    <s v="French"/>
    <m/>
    <m/>
    <m/>
    <m/>
    <m/>
    <m/>
    <m/>
    <m/>
    <m/>
    <m/>
    <s v="Pérotin"/>
    <s v="Pérotin"/>
    <s v="N"/>
    <m/>
  </r>
  <r>
    <s v="P-PERSE|ST.-JOHN"/>
    <s v="St.-John"/>
    <s v="Perse"/>
    <s v="Alexis Leger"/>
    <s v="Poet, Diplomat"/>
    <x v="0"/>
    <s v="French"/>
    <m/>
    <m/>
    <m/>
    <m/>
    <m/>
    <m/>
    <m/>
    <m/>
    <m/>
    <m/>
    <s v="St.-John, Perse"/>
    <s v="Perse, St.-John"/>
    <s v="N"/>
    <m/>
  </r>
  <r>
    <s v="P-PESSOA|FERNANDO"/>
    <s v="Fernando"/>
    <s v="Pessoa"/>
    <s v="Fernando António Nogueira Pessoa"/>
    <s v="Poet; Writer; Philosopher; Translator; Critic"/>
    <x v="0"/>
    <s v="Portuguese"/>
    <n v="13"/>
    <s v="June"/>
    <n v="1888"/>
    <m/>
    <m/>
    <n v="30"/>
    <s v="November"/>
    <n v="1935"/>
    <m/>
    <m/>
    <s v="Fernando, Pessoa"/>
    <s v="Pessoa, Fernando"/>
    <s v="N"/>
    <s v="Y"/>
  </r>
  <r>
    <s v="P-|PETRONIUS"/>
    <s v="Petronius"/>
    <m/>
    <s v="Gaius Petronius Arbiter"/>
    <s v="Novelist"/>
    <x v="0"/>
    <s v="Roman"/>
    <m/>
    <m/>
    <m/>
    <m/>
    <m/>
    <m/>
    <m/>
    <m/>
    <m/>
    <m/>
    <s v="Petronius"/>
    <s v="Petronius"/>
    <s v="N"/>
    <m/>
  </r>
  <r>
    <s v="P-PETRUSHEVSKAYA|LUDMILLA"/>
    <s v="Ludmilla"/>
    <s v="Petrushevskaya"/>
    <m/>
    <s v="Novelist, Playwright, Short Story Writer"/>
    <x v="1"/>
    <s v="Russian"/>
    <m/>
    <m/>
    <m/>
    <m/>
    <m/>
    <m/>
    <m/>
    <m/>
    <m/>
    <m/>
    <s v="Ludmilla, Petrushevskaya"/>
    <s v="Petrushevskaya, Ludmilla"/>
    <s v="N"/>
    <m/>
  </r>
  <r>
    <s v="P-PETTIBON|RAYMOND"/>
    <s v="Raymond"/>
    <s v="Pettibon"/>
    <m/>
    <s v="Painter; Illustrator"/>
    <x v="0"/>
    <s v="American"/>
    <m/>
    <m/>
    <m/>
    <m/>
    <m/>
    <m/>
    <m/>
    <m/>
    <m/>
    <m/>
    <s v="Raymond, Pettibon"/>
    <s v="Pettibon, Raymond"/>
    <s v="N"/>
    <m/>
  </r>
  <r>
    <s v="P-|PHIDIAS"/>
    <s v="Phidias"/>
    <m/>
    <m/>
    <s v="Sculptor"/>
    <x v="0"/>
    <s v="Greek"/>
    <m/>
    <m/>
    <m/>
    <m/>
    <m/>
    <m/>
    <m/>
    <m/>
    <m/>
    <m/>
    <s v="Phidias"/>
    <s v="Phidias"/>
    <s v="N"/>
    <m/>
  </r>
  <r>
    <s v="P-PHILIP|M. NOURBESE"/>
    <s v="M. NourbeSe"/>
    <s v="Philip"/>
    <s v="Marlene Nourbese Philip"/>
    <s v="Poet; Novelist; Playwright; Essayist; Lawyer"/>
    <x v="1"/>
    <s v="Tobagonian; Canadian"/>
    <m/>
    <m/>
    <n v="1947"/>
    <m/>
    <m/>
    <m/>
    <m/>
    <m/>
    <m/>
    <m/>
    <s v="M. NourbeSe, Philip"/>
    <s v="Philip, M. NourbeSe"/>
    <s v="N"/>
    <m/>
  </r>
  <r>
    <s v="P-|PHILOSTRATUS"/>
    <s v="Philostratus"/>
    <m/>
    <s v="Lucius Flavius Philostratus"/>
    <s v="Philosopher, Sophist"/>
    <x v="0"/>
    <s v="Greek"/>
    <m/>
    <m/>
    <m/>
    <m/>
    <m/>
    <m/>
    <m/>
    <m/>
    <m/>
    <m/>
    <s v="Philostratus"/>
    <s v="Philostratus"/>
    <s v="N"/>
    <m/>
  </r>
  <r>
    <s v="P-PIANO|RENZO"/>
    <s v="Renzo"/>
    <s v="Piano"/>
    <s v="Renzo Piano"/>
    <s v="Architect; Engineer"/>
    <x v="0"/>
    <s v="Italian"/>
    <m/>
    <m/>
    <m/>
    <m/>
    <m/>
    <m/>
    <m/>
    <m/>
    <m/>
    <m/>
    <s v="Renzo, Piano"/>
    <s v="Piano, Renzo"/>
    <s v="N"/>
    <m/>
  </r>
  <r>
    <s v="P-PICASSO|PABLO"/>
    <s v="Pablo"/>
    <s v="Picasso"/>
    <s v="Pablo Diego José Francisco de Paula Juan Nepomuceno María de los Remedios Cipriano de la Santísima Trinidad Martyr Patricio Clito Ruíz y Picasso"/>
    <s v="Painter, Sculptor, Printmaker"/>
    <x v="0"/>
    <s v="Spanish"/>
    <m/>
    <m/>
    <m/>
    <m/>
    <m/>
    <m/>
    <m/>
    <m/>
    <m/>
    <m/>
    <s v="Pablo, Picasso"/>
    <s v="Picasso, Pablo"/>
    <s v="N"/>
    <m/>
  </r>
  <r>
    <s v="P-PIHELGAS|CAROLINA"/>
    <s v="Carolina"/>
    <s v="Pihelgas"/>
    <m/>
    <s v="Poet; Translator; Editor"/>
    <x v="1"/>
    <s v="Estonian"/>
    <n v="24"/>
    <s v="February"/>
    <n v="1986"/>
    <m/>
    <m/>
    <m/>
    <m/>
    <m/>
    <m/>
    <m/>
    <s v="Carolina, Pihelgas"/>
    <s v="Pihelgas, Carolina"/>
    <s v="N"/>
    <m/>
  </r>
  <r>
    <s v="P-PILGER|JOHN"/>
    <s v="John"/>
    <s v="Pilger"/>
    <m/>
    <s v="Journalist, Documentary Filmmaker"/>
    <x v="0"/>
    <s v="Australian"/>
    <m/>
    <m/>
    <m/>
    <m/>
    <m/>
    <m/>
    <m/>
    <m/>
    <m/>
    <m/>
    <s v="John, Pilger"/>
    <s v="Pilger, John"/>
    <s v="N"/>
    <m/>
  </r>
  <r>
    <s v="P-PINKHAM RYDER|ALBERT"/>
    <s v="Albert"/>
    <s v="Pinkham Ryder"/>
    <m/>
    <s v="Painter"/>
    <x v="0"/>
    <s v="American"/>
    <m/>
    <m/>
    <m/>
    <m/>
    <m/>
    <m/>
    <m/>
    <m/>
    <m/>
    <m/>
    <s v="Albert, Pinkham Ryder"/>
    <s v="Pinkham Ryder, Albert"/>
    <s v="N"/>
    <m/>
  </r>
  <r>
    <s v="P-PIRANDELLO|LUIGI"/>
    <s v="Luigi"/>
    <s v="Pirandello"/>
    <m/>
    <s v="Playwright, Novelist, Short Story Writer"/>
    <x v="0"/>
    <s v="Italian"/>
    <m/>
    <m/>
    <m/>
    <m/>
    <m/>
    <m/>
    <m/>
    <m/>
    <m/>
    <m/>
    <s v="Luigi, Pirandello"/>
    <s v="Pirandello, Luigi"/>
    <s v="N"/>
    <m/>
  </r>
  <r>
    <s v="P-PIRANESI|GIOVANNI"/>
    <s v="Giovanni"/>
    <s v="Piranesi"/>
    <s v="Giovanni Battista Piranesi"/>
    <s v="Architect; Printmaker; Archaeologist"/>
    <x v="0"/>
    <s v="Italian"/>
    <m/>
    <m/>
    <m/>
    <m/>
    <m/>
    <m/>
    <m/>
    <m/>
    <m/>
    <m/>
    <s v="Giovanni, Piranesi"/>
    <s v="Piranesi, Giovanni"/>
    <s v="N"/>
    <m/>
  </r>
  <r>
    <s v="P-PISSARRO|CAMILLE"/>
    <s v="Camille"/>
    <s v="Pissarro"/>
    <m/>
    <s v="Painter"/>
    <x v="0"/>
    <s v="Danish; French"/>
    <m/>
    <m/>
    <m/>
    <m/>
    <m/>
    <m/>
    <m/>
    <m/>
    <m/>
    <m/>
    <s v="Camille, Pissarro"/>
    <s v="Pissarro, Camille"/>
    <s v="N"/>
    <m/>
  </r>
  <r>
    <s v="P-PITE|CRYSTAL"/>
    <s v="Crystal"/>
    <s v="Pite"/>
    <s v="Crystal Pite"/>
    <s v="Choreographer; Dancer"/>
    <x v="1"/>
    <s v="Canadian"/>
    <m/>
    <m/>
    <m/>
    <m/>
    <m/>
    <m/>
    <m/>
    <m/>
    <m/>
    <m/>
    <s v="Crystal, Pite"/>
    <s v="Pite, Crystal"/>
    <s v="N"/>
    <m/>
  </r>
  <r>
    <s v="P-PIZARNIK|ALEJANDRA"/>
    <s v="Alejandra"/>
    <s v="Pizarnik"/>
    <m/>
    <s v="Poet"/>
    <x v="1"/>
    <s v="Argentine"/>
    <m/>
    <m/>
    <m/>
    <m/>
    <m/>
    <m/>
    <m/>
    <m/>
    <m/>
    <m/>
    <s v="Alejandra, Pizarnik"/>
    <s v="Pizarnik, Alejandra"/>
    <s v="N"/>
    <m/>
  </r>
  <r>
    <s v="P-PLATH|SYLVIA"/>
    <s v="Sylvia"/>
    <s v="Plath"/>
    <m/>
    <s v="Poet; Novelist"/>
    <x v="1"/>
    <s v="American"/>
    <m/>
    <m/>
    <m/>
    <m/>
    <m/>
    <m/>
    <m/>
    <m/>
    <m/>
    <m/>
    <s v="Sylvia, Plath"/>
    <s v="Plath, Sylvia"/>
    <s v="N"/>
    <m/>
  </r>
  <r>
    <s v="P-|PLATO"/>
    <s v="Plato"/>
    <m/>
    <m/>
    <s v="Philosopher"/>
    <x v="0"/>
    <s v="Greek"/>
    <m/>
    <m/>
    <m/>
    <m/>
    <m/>
    <m/>
    <m/>
    <m/>
    <m/>
    <m/>
    <s v="Plato"/>
    <s v="Plato"/>
    <s v="Y"/>
    <m/>
  </r>
  <r>
    <s v="P-PLATONOV|ANDREI"/>
    <s v="Andrei"/>
    <s v="Platonov"/>
    <s v="Andrei Platonovich Klimentov"/>
    <s v="Writer, Playwright"/>
    <x v="0"/>
    <s v="Russian"/>
    <m/>
    <m/>
    <m/>
    <m/>
    <m/>
    <m/>
    <m/>
    <m/>
    <m/>
    <m/>
    <s v="Andrei, Platonov"/>
    <s v="Platonov, Andrei"/>
    <s v="N"/>
    <m/>
  </r>
  <r>
    <s v="P-PLATT|CHARLES"/>
    <s v="Charles"/>
    <s v="Platt"/>
    <m/>
    <s v="Author (Science Fiction); Journalist"/>
    <x v="0"/>
    <s v="British; American"/>
    <n v="26"/>
    <s v="April"/>
    <n v="1945"/>
    <m/>
    <m/>
    <m/>
    <m/>
    <m/>
    <m/>
    <m/>
    <s v="Charles, Platt"/>
    <s v="Platt, Charles"/>
    <s v="N"/>
    <m/>
  </r>
  <r>
    <s v="P-PLISETSKAYA|MAYA"/>
    <s v="Maya"/>
    <s v="Plisetskaya"/>
    <s v="Maya Mikhaylovna Plisetskaya"/>
    <s v="Ballet Dancer; Choreographer"/>
    <x v="1"/>
    <s v="Soviet; Russian"/>
    <m/>
    <m/>
    <m/>
    <m/>
    <m/>
    <m/>
    <m/>
    <m/>
    <m/>
    <m/>
    <s v="Maya, Plisetskaya"/>
    <s v="Plisetskaya, Maya"/>
    <s v="N"/>
    <m/>
  </r>
  <r>
    <s v="P-|PLOTINUS"/>
    <s v="Plotinus"/>
    <m/>
    <m/>
    <s v="Philosopher"/>
    <x v="0"/>
    <s v="Roman; Egyptian"/>
    <m/>
    <m/>
    <m/>
    <m/>
    <m/>
    <m/>
    <m/>
    <m/>
    <m/>
    <m/>
    <s v="Plotinus"/>
    <s v="Plotinus"/>
    <s v="N"/>
    <m/>
  </r>
  <r>
    <s v="P-|PLUTARCH"/>
    <s v="Plutarch"/>
    <m/>
    <s v="Plutarch of Chaeronea"/>
    <s v="Biographer, Philosopher"/>
    <x v="0"/>
    <s v="Greek; Roman"/>
    <m/>
    <m/>
    <m/>
    <m/>
    <m/>
    <m/>
    <m/>
    <m/>
    <m/>
    <m/>
    <s v="Plutarch"/>
    <s v="Plutarch"/>
    <s v="N"/>
    <m/>
  </r>
  <r>
    <s v="P-PODKOWINSKI|WLADYSLAW"/>
    <s v="Wladyslaw"/>
    <s v="Podkowinski"/>
    <m/>
    <s v="Painter"/>
    <x v="0"/>
    <s v="Polish"/>
    <m/>
    <m/>
    <m/>
    <m/>
    <m/>
    <m/>
    <m/>
    <m/>
    <m/>
    <m/>
    <s v="Wladyslaw, Podkowinski"/>
    <s v="Podkowinski, Wladyslaw"/>
    <s v="N"/>
    <m/>
  </r>
  <r>
    <s v="P-PODKOWIŃSKI|WŁADYSŁAW"/>
    <s v="Władysław"/>
    <s v="Podkowiński"/>
    <m/>
    <s v="Painter"/>
    <x v="0"/>
    <s v="Polish"/>
    <m/>
    <m/>
    <m/>
    <m/>
    <m/>
    <m/>
    <m/>
    <m/>
    <m/>
    <m/>
    <s v="Władysław, Podkowiński"/>
    <s v="Podkowiński, Władysław"/>
    <s v="N"/>
    <m/>
  </r>
  <r>
    <s v="P-POE|EDGAR ALLAN"/>
    <s v="Edgar Allan"/>
    <s v="Poe"/>
    <m/>
    <s v="Short Story Writer; Poet; Critic"/>
    <x v="0"/>
    <s v="American"/>
    <m/>
    <m/>
    <m/>
    <m/>
    <m/>
    <m/>
    <m/>
    <m/>
    <m/>
    <m/>
    <s v="Edgar Allan, Poe"/>
    <s v="Poe, Edgar Allan"/>
    <s v="N"/>
    <m/>
  </r>
  <r>
    <s v="P-POLANSKI|ROMAN"/>
    <s v="Roman"/>
    <s v="Polanski"/>
    <m/>
    <s v="Film Director, Screenwriter, Actor"/>
    <x v="0"/>
    <s v="Polish; French"/>
    <m/>
    <m/>
    <m/>
    <m/>
    <m/>
    <m/>
    <m/>
    <m/>
    <m/>
    <m/>
    <s v="Roman, Polanski"/>
    <s v="Polanski, Roman"/>
    <s v="N"/>
    <m/>
  </r>
  <r>
    <s v="P-POLANYI|KARL"/>
    <s v="Karl"/>
    <s v="Polanyi"/>
    <s v="Polányi Károly"/>
    <s v="Historian; Economic Anthropologist; Political Economist; Sociologist"/>
    <x v="0"/>
    <s v="Austro-Hungarian; Canadian"/>
    <n v="25"/>
    <s v="October"/>
    <n v="1886"/>
    <m/>
    <m/>
    <n v="23"/>
    <s v="April"/>
    <n v="1964"/>
    <m/>
    <m/>
    <s v="Karl, Polanyi"/>
    <s v="Polanyi, Karl"/>
    <s v="N"/>
    <m/>
  </r>
  <r>
    <s v="P-POLANYI|MICHAEL"/>
    <s v="Michael"/>
    <s v="Polanyi"/>
    <m/>
    <s v="Polymath, Chemist, Economist"/>
    <x v="0"/>
    <s v="Hungarian; British"/>
    <m/>
    <m/>
    <m/>
    <m/>
    <m/>
    <m/>
    <m/>
    <m/>
    <m/>
    <m/>
    <s v="Michael, Polanyi"/>
    <s v="Polanyi, Michael"/>
    <s v="N"/>
    <m/>
  </r>
  <r>
    <s v="P-POLITKOVSKAYA|ANNA"/>
    <s v="Anna"/>
    <s v="Politkovskaya"/>
    <m/>
    <s v="Journalist, Human Rights Activist"/>
    <x v="1"/>
    <s v="Russian"/>
    <m/>
    <m/>
    <m/>
    <m/>
    <m/>
    <m/>
    <m/>
    <m/>
    <m/>
    <m/>
    <s v="Anna, Politkovskaya"/>
    <s v="Politkovskaya, Anna"/>
    <s v="N"/>
    <m/>
  </r>
  <r>
    <s v="P-POLLOCK|DONALD RAY"/>
    <s v="Donald Ray"/>
    <s v="Pollock"/>
    <m/>
    <s v="Author"/>
    <x v="0"/>
    <s v="American"/>
    <n v="22"/>
    <s v="December"/>
    <n v="1954"/>
    <m/>
    <m/>
    <n v="13"/>
    <s v="April"/>
    <n v="2024"/>
    <m/>
    <m/>
    <s v="Donald Ray, Pollock"/>
    <s v="Pollock, Donald Ray"/>
    <s v="N"/>
    <m/>
  </r>
  <r>
    <s v="P-POLLOCK|JACKSON"/>
    <s v="Jackson"/>
    <s v="Pollock"/>
    <s v="Paul Jackson Pollock"/>
    <s v="Painter"/>
    <x v="0"/>
    <s v="American"/>
    <m/>
    <m/>
    <m/>
    <m/>
    <m/>
    <m/>
    <m/>
    <m/>
    <m/>
    <m/>
    <s v="Jackson, Pollock"/>
    <s v="Pollock, Jackson"/>
    <s v="N"/>
    <m/>
  </r>
  <r>
    <s v="P-|POLYKLEITOS"/>
    <s v="Polykleitos"/>
    <m/>
    <m/>
    <s v="Sculptor"/>
    <x v="0"/>
    <s v="Greek"/>
    <m/>
    <m/>
    <m/>
    <m/>
    <m/>
    <m/>
    <m/>
    <m/>
    <m/>
    <m/>
    <s v="Polykleitos"/>
    <s v="Polykleitos"/>
    <s v="N"/>
    <m/>
  </r>
  <r>
    <s v="P-PONIATOWSKA|ELENA"/>
    <s v="Elena"/>
    <s v="Poniatowska"/>
    <m/>
    <s v="Journalist, Novelist"/>
    <x v="1"/>
    <s v="Mexican"/>
    <m/>
    <m/>
    <m/>
    <m/>
    <m/>
    <m/>
    <m/>
    <m/>
    <m/>
    <m/>
    <s v="Elena, Poniatowska"/>
    <s v="Poniatowska, Elena"/>
    <s v="N"/>
    <m/>
  </r>
  <r>
    <s v="P-PONTORMO|JACOPO"/>
    <s v="Jacopo"/>
    <s v="Pontormo"/>
    <s v="Jacopo Carucci"/>
    <s v="Painter"/>
    <x v="0"/>
    <s v="Italian"/>
    <m/>
    <m/>
    <m/>
    <m/>
    <m/>
    <m/>
    <m/>
    <m/>
    <m/>
    <m/>
    <s v="Jacopo, Pontormo"/>
    <s v="Pontormo, Jacopo"/>
    <s v="N"/>
    <m/>
  </r>
  <r>
    <s v="P-POPE|ALEXANDER"/>
    <s v="Alexander"/>
    <s v="Pope"/>
    <m/>
    <s v="Poet, Translator, Satirist"/>
    <x v="0"/>
    <s v="English"/>
    <m/>
    <m/>
    <m/>
    <m/>
    <m/>
    <m/>
    <m/>
    <m/>
    <m/>
    <m/>
    <s v="Alexander, Pope"/>
    <s v="Pope, Alexander"/>
    <s v="N"/>
    <m/>
  </r>
  <r>
    <s v="P-POPPER|KARL"/>
    <s v="Karl"/>
    <s v="Popper"/>
    <m/>
    <s v="Philosopher"/>
    <x v="0"/>
    <s v="Austrian; British"/>
    <m/>
    <m/>
    <m/>
    <m/>
    <m/>
    <m/>
    <m/>
    <m/>
    <m/>
    <m/>
    <s v="Karl, Popper"/>
    <s v="Popper, Karl"/>
    <s v="Y"/>
    <m/>
  </r>
  <r>
    <s v="P-PORCHIA|ANTONIO"/>
    <s v="Antonio"/>
    <s v="Porchia"/>
    <m/>
    <s v="Poet, Aphorist"/>
    <x v="0"/>
    <s v="Italian; Argentine"/>
    <m/>
    <m/>
    <m/>
    <m/>
    <m/>
    <m/>
    <m/>
    <m/>
    <m/>
    <m/>
    <s v="Antonio, Porchia"/>
    <s v="Porchia, Antonio"/>
    <s v="N"/>
    <m/>
  </r>
  <r>
    <s v="P-PORTER|KATHERINE ANNE"/>
    <s v="Katherine Anne"/>
    <s v="Porter"/>
    <s v="Callie Russell Porter"/>
    <s v="Author; Journalist; Essayist"/>
    <x v="1"/>
    <s v="American"/>
    <n v="15"/>
    <s v="May"/>
    <n v="1890"/>
    <m/>
    <m/>
    <n v="18"/>
    <s v="September"/>
    <n v="1980"/>
    <m/>
    <m/>
    <s v="Katherine Anne, Porter"/>
    <s v="Porter, Katherine Anne"/>
    <s v="N"/>
    <m/>
  </r>
  <r>
    <s v="P-PORTER|MAX"/>
    <s v="Max"/>
    <s v="Porter"/>
    <m/>
    <s v="Novelist; Editor"/>
    <x v="0"/>
    <s v="British"/>
    <m/>
    <m/>
    <n v="1981"/>
    <m/>
    <m/>
    <m/>
    <m/>
    <m/>
    <m/>
    <m/>
    <s v="Max, Porter"/>
    <s v="Porter, Max"/>
    <s v="N"/>
    <m/>
  </r>
  <r>
    <s v="P-POTOCKI|JAN"/>
    <s v="Jan"/>
    <s v="Potocki"/>
    <s v="Jan Nepomucen Potocki"/>
    <s v="Novelist, Historian, Ethnologist, Traveler"/>
    <x v="0"/>
    <s v="Polish"/>
    <m/>
    <m/>
    <m/>
    <m/>
    <m/>
    <m/>
    <m/>
    <m/>
    <m/>
    <m/>
    <s v="Jan, Potocki"/>
    <s v="Potocki, Jan"/>
    <s v="N"/>
    <m/>
  </r>
  <r>
    <s v="P-POTTER|BEATRIX"/>
    <s v="Beatrix"/>
    <s v="Potter"/>
    <m/>
    <s v="Writer, Illustrator"/>
    <x v="1"/>
    <s v="British"/>
    <m/>
    <m/>
    <m/>
    <m/>
    <m/>
    <m/>
    <m/>
    <m/>
    <m/>
    <m/>
    <s v="Beatrix, Potter"/>
    <s v="Potter, Beatrix"/>
    <s v="N"/>
    <m/>
  </r>
  <r>
    <s v="P-POUND|EZRA"/>
    <s v="Ezra"/>
    <s v="Pound"/>
    <m/>
    <s v="Poet, Critic"/>
    <x v="0"/>
    <s v="American"/>
    <m/>
    <m/>
    <m/>
    <m/>
    <m/>
    <m/>
    <m/>
    <m/>
    <m/>
    <m/>
    <s v="Ezra, Pound"/>
    <s v="Pound, Ezra"/>
    <s v="N"/>
    <m/>
  </r>
  <r>
    <s v="P-|PRAXITELES"/>
    <s v="Praxiteles"/>
    <m/>
    <m/>
    <s v="Sculptor"/>
    <x v="0"/>
    <s v="Greek"/>
    <m/>
    <m/>
    <m/>
    <m/>
    <m/>
    <m/>
    <m/>
    <m/>
    <m/>
    <m/>
    <s v="Praxiteles"/>
    <s v="Praxiteles"/>
    <s v="N"/>
    <m/>
  </r>
  <r>
    <s v="P-PRELJOCAJ|ANGELIN"/>
    <s v="Angelin"/>
    <s v="Preljocaj"/>
    <s v="Angelin Preljocaj"/>
    <s v="Choreographer"/>
    <x v="0"/>
    <s v="French"/>
    <m/>
    <m/>
    <m/>
    <m/>
    <m/>
    <m/>
    <m/>
    <m/>
    <m/>
    <m/>
    <s v="Angelin, Preljocaj"/>
    <s v="Preljocaj, Angelin"/>
    <s v="N"/>
    <m/>
  </r>
  <r>
    <s v="P-PRÉVERT|JACQUES"/>
    <s v="Jacques"/>
    <s v="Prévert"/>
    <m/>
    <s v="Poet, Screenwriter"/>
    <x v="0"/>
    <s v="French"/>
    <m/>
    <m/>
    <m/>
    <m/>
    <m/>
    <m/>
    <m/>
    <m/>
    <m/>
    <m/>
    <s v="Jacques, Prévert"/>
    <s v="Prévert, Jacques"/>
    <s v="N"/>
    <m/>
  </r>
  <r>
    <s v="P-PREVIATI|GAETANO"/>
    <s v="Gaetano"/>
    <s v="Previati"/>
    <m/>
    <s v="Painter"/>
    <x v="0"/>
    <s v="Italian"/>
    <m/>
    <m/>
    <m/>
    <m/>
    <m/>
    <m/>
    <m/>
    <m/>
    <m/>
    <m/>
    <s v="Gaetano, Previati"/>
    <s v="Previati, Gaetano"/>
    <s v="N"/>
    <m/>
  </r>
  <r>
    <s v="P-PRÉVOST D'EXILES|ANTOINE FRANÇOIS"/>
    <s v="Antoine François"/>
    <s v="Prévost d'Exiles"/>
    <s v="Abbé Prévost"/>
    <s v="Novelist"/>
    <x v="0"/>
    <s v="French"/>
    <m/>
    <m/>
    <m/>
    <m/>
    <m/>
    <m/>
    <m/>
    <m/>
    <m/>
    <m/>
    <s v="Antoine François, Prévost d'Exiles"/>
    <s v="Prévost d'Exiles, Antoine François"/>
    <s v="N"/>
    <m/>
  </r>
  <r>
    <s v="P-PRICE|CEDRIC"/>
    <s v="Cedric"/>
    <s v="Price"/>
    <s v="Cedric Price"/>
    <s v="Architect; Writer; Educator"/>
    <x v="0"/>
    <s v="British"/>
    <m/>
    <m/>
    <m/>
    <m/>
    <m/>
    <m/>
    <m/>
    <m/>
    <m/>
    <m/>
    <s v="Cedric, Price"/>
    <s v="Price, Cedric"/>
    <s v="N"/>
    <m/>
  </r>
  <r>
    <s v="P-PRIGOGINE|ILYA"/>
    <s v="Ilya"/>
    <s v="Prigogine"/>
    <m/>
    <s v="Physical Chemist; Physicist; Nobel Laureate"/>
    <x v="0"/>
    <s v="Russian; Belgian"/>
    <n v="25"/>
    <s v="January"/>
    <n v="1917"/>
    <m/>
    <m/>
    <n v="28"/>
    <s v="May"/>
    <n v="2003"/>
    <m/>
    <m/>
    <s v="Ilya, Prigogine"/>
    <s v="Prigogine, Ilya"/>
    <s v="Y"/>
    <m/>
  </r>
  <r>
    <s v="P-PRIGOGINE|ILYA"/>
    <s v="Ilya"/>
    <s v="Prigogine"/>
    <m/>
    <s v="Physical Chemist"/>
    <x v="0"/>
    <s v="Russian; Belgian"/>
    <m/>
    <m/>
    <m/>
    <m/>
    <m/>
    <m/>
    <m/>
    <m/>
    <m/>
    <m/>
    <s v="Ilya, Prigogine"/>
    <s v="Prigogine, Ilya"/>
    <s v="Y"/>
    <m/>
  </r>
  <r>
    <s v="P-PRINSEP|VALENTINE CAMERON"/>
    <s v="Valentine Cameron"/>
    <s v="Prinsep"/>
    <m/>
    <s v="Painter"/>
    <x v="0"/>
    <s v="British"/>
    <m/>
    <m/>
    <m/>
    <m/>
    <m/>
    <m/>
    <m/>
    <m/>
    <m/>
    <m/>
    <s v="Valentine Cameron, Prinsep"/>
    <s v="Prinsep, Valentine Cameron"/>
    <s v="N"/>
    <m/>
  </r>
  <r>
    <s v="P-|PROCOPIUS"/>
    <s v="Procopius"/>
    <m/>
    <m/>
    <s v="Historian"/>
    <x v="0"/>
    <s v="Byzantine"/>
    <m/>
    <m/>
    <m/>
    <m/>
    <m/>
    <m/>
    <m/>
    <m/>
    <m/>
    <m/>
    <s v="Procopius"/>
    <s v="Procopius"/>
    <s v="N"/>
    <m/>
  </r>
  <r>
    <s v="P-|PROTAGORAS"/>
    <s v="Protagoras"/>
    <m/>
    <m/>
    <s v="Philosopher"/>
    <x v="0"/>
    <s v="Greek"/>
    <m/>
    <m/>
    <m/>
    <m/>
    <m/>
    <m/>
    <m/>
    <m/>
    <m/>
    <m/>
    <s v="Protagoras"/>
    <s v="Protagoras"/>
    <s v="N"/>
    <m/>
  </r>
  <r>
    <s v="P-PROUST|MARCEL"/>
    <s v="Marcel"/>
    <s v="Proust"/>
    <m/>
    <s v="Novelist, Essayist, Critic"/>
    <x v="0"/>
    <s v="French"/>
    <m/>
    <m/>
    <m/>
    <m/>
    <m/>
    <m/>
    <m/>
    <m/>
    <m/>
    <m/>
    <s v="Marcel, Proust"/>
    <s v="Proust, Marcel"/>
    <s v="N"/>
    <m/>
  </r>
  <r>
    <s v="P-PRYNNE|J.H."/>
    <s v="J.H."/>
    <s v="Prynne"/>
    <s v="Jeremy Halvard Prynne"/>
    <s v="Poet"/>
    <x v="0"/>
    <s v="British"/>
    <m/>
    <m/>
    <m/>
    <m/>
    <m/>
    <m/>
    <m/>
    <m/>
    <m/>
    <m/>
    <s v="J.H., Prynne"/>
    <s v="Prynne, J.H."/>
    <s v="N"/>
    <m/>
  </r>
  <r>
    <s v="P-PSELLOS|MICHAEL"/>
    <s v="Michael"/>
    <s v="Psellos"/>
    <s v="Constantine the Psellos"/>
    <s v="Philosopher, Historian"/>
    <x v="0"/>
    <s v="Byzantine"/>
    <m/>
    <m/>
    <m/>
    <m/>
    <m/>
    <m/>
    <m/>
    <m/>
    <m/>
    <m/>
    <s v="Michael, Psellos"/>
    <s v="Psellos, Michael"/>
    <s v="N"/>
    <m/>
  </r>
  <r>
    <s v="P-PUIG|MANUEL"/>
    <s v="Manuel"/>
    <s v="Puig"/>
    <s v="Juan Manuel Puig Delledonne"/>
    <s v="Novelist; Playwright; Screenwriter"/>
    <x v="0"/>
    <s v="Argentinian"/>
    <n v="28"/>
    <s v="December"/>
    <n v="1932"/>
    <m/>
    <m/>
    <n v="22"/>
    <s v="July"/>
    <n v="1990"/>
    <m/>
    <m/>
    <s v="Manuel, Puig"/>
    <s v="Puig, Manuel"/>
    <s v="N"/>
    <m/>
  </r>
  <r>
    <s v="P-PUIU|CRISTI"/>
    <s v="Cristi"/>
    <s v="Puiu"/>
    <m/>
    <s v="Film Director, Screenwriter"/>
    <x v="0"/>
    <s v="Romanian"/>
    <m/>
    <m/>
    <m/>
    <m/>
    <m/>
    <m/>
    <m/>
    <m/>
    <m/>
    <m/>
    <s v="Cristi, Puiu"/>
    <s v="Puiu, Cristi"/>
    <s v="N"/>
    <m/>
  </r>
  <r>
    <s v="P-PULITZER|JOSEPH"/>
    <s v="Joseph"/>
    <s v="Pulitzer"/>
    <m/>
    <s v="Newspaper Publisher, Journalist"/>
    <x v="0"/>
    <s v="Hungarian; American"/>
    <m/>
    <m/>
    <m/>
    <m/>
    <m/>
    <m/>
    <m/>
    <m/>
    <m/>
    <m/>
    <s v="Joseph, Pulitzer"/>
    <s v="Pulitzer, Joseph"/>
    <s v="N"/>
    <m/>
  </r>
  <r>
    <s v="P-PURCELL|HENRY"/>
    <s v="Henry"/>
    <s v="Purcell"/>
    <s v="Henry Purcell"/>
    <s v="Composer; Organist"/>
    <x v="0"/>
    <s v="English"/>
    <m/>
    <m/>
    <m/>
    <m/>
    <m/>
    <m/>
    <m/>
    <m/>
    <m/>
    <m/>
    <s v="Henry, Purcell"/>
    <s v="Purcell, Henry"/>
    <s v="N"/>
    <m/>
  </r>
  <r>
    <s v="P-PUSHKIN|ALEXANDER"/>
    <s v="Alexander"/>
    <s v="Pushkin"/>
    <s v="Alexander Sergeyevich Pushkin"/>
    <s v="Poet; Playwright; Novelist"/>
    <x v="0"/>
    <s v="Russian"/>
    <n v="6"/>
    <s v="June"/>
    <n v="1799"/>
    <m/>
    <m/>
    <n v="10"/>
    <s v="February"/>
    <n v="1837"/>
    <m/>
    <m/>
    <s v="Alexander, Pushkin"/>
    <s v="Pushkin, Alexander"/>
    <s v="N"/>
    <m/>
  </r>
  <r>
    <s v="P-PUVIS DE CHAVANNES|PIERRE-CÉCILE"/>
    <s v="Pierre-Cécile"/>
    <s v="Puvis de Chavannes"/>
    <m/>
    <s v="Painter"/>
    <x v="0"/>
    <s v="French"/>
    <m/>
    <m/>
    <m/>
    <m/>
    <m/>
    <m/>
    <m/>
    <m/>
    <m/>
    <m/>
    <s v="Pierre-Cécile, Puvis de Chavannes"/>
    <s v="Puvis de Chavannes, Pierre-Cécile"/>
    <s v="N"/>
    <m/>
  </r>
  <r>
    <s v="P-PYNCHON|THOMAS"/>
    <s v="Thomas"/>
    <s v="Pynchon"/>
    <m/>
    <s v="Novelist"/>
    <x v="0"/>
    <s v="American"/>
    <m/>
    <m/>
    <m/>
    <m/>
    <m/>
    <m/>
    <m/>
    <m/>
    <m/>
    <m/>
    <s v="Thomas, Pynchon"/>
    <s v="Pynchon, Thomas"/>
    <s v="N"/>
    <m/>
  </r>
  <r>
    <s v="P-|PYRRHO"/>
    <s v="Pyrrho"/>
    <m/>
    <m/>
    <s v="Philosopher"/>
    <x v="0"/>
    <s v="Greek"/>
    <m/>
    <m/>
    <m/>
    <m/>
    <m/>
    <m/>
    <m/>
    <m/>
    <m/>
    <m/>
    <s v="Pyrrho"/>
    <s v="Pyrrho"/>
    <s v="N"/>
    <m/>
  </r>
  <r>
    <s v="P-|PYTHAGORAS"/>
    <s v="Pythagoras"/>
    <m/>
    <m/>
    <s v="Philosopher, Mathematician"/>
    <x v="0"/>
    <s v="Greek"/>
    <m/>
    <m/>
    <m/>
    <m/>
    <m/>
    <m/>
    <m/>
    <m/>
    <m/>
    <m/>
    <s v="Pythagoras"/>
    <s v="Pythagoras"/>
    <s v="Y"/>
    <m/>
  </r>
  <r>
    <s v="P-|QNTM"/>
    <s v="qntm"/>
    <m/>
    <s v="Sam Hughes (likely)"/>
    <s v="Author (Science Fiction/Speculative Fiction); Programmer"/>
    <x v="0"/>
    <s v="British"/>
    <m/>
    <m/>
    <m/>
    <m/>
    <m/>
    <m/>
    <m/>
    <m/>
    <m/>
    <m/>
    <s v="qntm"/>
    <s v="qntm"/>
    <s v="N"/>
    <m/>
  </r>
  <r>
    <s v="P-QUENEAU|RAYMOND"/>
    <s v="Raymond"/>
    <s v="Queneau"/>
    <m/>
    <s v="Novelist, Poet"/>
    <x v="0"/>
    <s v="French"/>
    <m/>
    <m/>
    <m/>
    <m/>
    <m/>
    <m/>
    <m/>
    <m/>
    <m/>
    <m/>
    <s v="Raymond, Queneau"/>
    <s v="Queneau, Raymond"/>
    <s v="N"/>
    <m/>
  </r>
  <r>
    <s v="P-QUIN|ANN"/>
    <s v="Ann"/>
    <s v="Quin"/>
    <s v="Ann Marie Quin"/>
    <s v="Writer"/>
    <x v="1"/>
    <s v="British"/>
    <n v="17"/>
    <s v="March"/>
    <n v="1936"/>
    <m/>
    <m/>
    <n v="27"/>
    <s v="August"/>
    <n v="1973"/>
    <m/>
    <m/>
    <s v="Ann, Quin"/>
    <s v="Quin, Ann"/>
    <s v="N"/>
    <m/>
  </r>
  <r>
    <s v="P-QUINE|WILLARD VAN ORMAN"/>
    <s v="Willard Van Orman"/>
    <s v="Quine"/>
    <m/>
    <s v="Philosopher; Logician"/>
    <x v="0"/>
    <s v="American"/>
    <m/>
    <m/>
    <m/>
    <m/>
    <m/>
    <m/>
    <m/>
    <m/>
    <m/>
    <m/>
    <s v="Willard Van Orman, Quine"/>
    <s v="Quine, Willard Van Orman"/>
    <s v="N"/>
    <m/>
  </r>
  <r>
    <s v="P-QUIROGA|HORACIO"/>
    <s v="Horacio"/>
    <s v="Quiroga"/>
    <m/>
    <s v="Short Story Writer"/>
    <x v="0"/>
    <s v="Uruguayan"/>
    <m/>
    <m/>
    <m/>
    <m/>
    <m/>
    <m/>
    <m/>
    <m/>
    <m/>
    <m/>
    <s v="Horacio, Quiroga"/>
    <s v="Quiroga, Horacio"/>
    <s v="N"/>
    <m/>
  </r>
  <r>
    <s v="P-R. HOFSTADTER|DOUGLAS"/>
    <s v="Douglas"/>
    <s v="R. Hofstadter"/>
    <m/>
    <s v="Cognitive Scientist, Writer"/>
    <x v="0"/>
    <s v="American"/>
    <m/>
    <m/>
    <m/>
    <m/>
    <m/>
    <m/>
    <m/>
    <m/>
    <m/>
    <m/>
    <s v="Douglas, R. Hofstadter"/>
    <s v="R. Hofstadter, Douglas"/>
    <s v="N"/>
    <m/>
  </r>
  <r>
    <s v="P-RABELAIS|FRANÇOIS"/>
    <s v="François"/>
    <s v="Rabelais"/>
    <m/>
    <s v="Writer, Physician, Humanist"/>
    <x v="0"/>
    <s v="French"/>
    <m/>
    <m/>
    <m/>
    <m/>
    <m/>
    <m/>
    <m/>
    <m/>
    <m/>
    <m/>
    <s v="François, Rabelais"/>
    <s v="Rabelais, François"/>
    <s v="N"/>
    <s v="Y"/>
  </r>
  <r>
    <s v="P-|RACHILDE"/>
    <s v="Rachilde"/>
    <m/>
    <s v="Marguerite Vallette-Eymery"/>
    <s v="Novelist, Playwright"/>
    <x v="1"/>
    <s v="French"/>
    <m/>
    <m/>
    <m/>
    <m/>
    <m/>
    <m/>
    <m/>
    <m/>
    <m/>
    <m/>
    <s v="Rachilde"/>
    <s v="Rachilde"/>
    <s v="N"/>
    <m/>
  </r>
  <r>
    <s v="P-RACINE|JEAN"/>
    <s v="Jean"/>
    <s v="Racine"/>
    <m/>
    <s v="Dramatist, Playwright"/>
    <x v="0"/>
    <s v="French"/>
    <m/>
    <m/>
    <m/>
    <m/>
    <m/>
    <m/>
    <m/>
    <m/>
    <m/>
    <m/>
    <s v="Jean, Racine"/>
    <s v="Racine, Jean"/>
    <s v="N"/>
    <m/>
  </r>
  <r>
    <s v="P-RACKHAM|ARTHUR"/>
    <s v="Arthur"/>
    <s v="Rackham"/>
    <m/>
    <s v="Illustrator"/>
    <x v="0"/>
    <s v="British"/>
    <m/>
    <m/>
    <m/>
    <m/>
    <m/>
    <m/>
    <m/>
    <m/>
    <m/>
    <m/>
    <s v="Arthur, Rackham"/>
    <s v="Rackham, Arthur"/>
    <s v="N"/>
    <m/>
  </r>
  <r>
    <s v="P-RADCLIFFE|ANN"/>
    <s v="Ann"/>
    <s v="Radcliffe"/>
    <m/>
    <s v="Novelist"/>
    <x v="1"/>
    <s v="British"/>
    <m/>
    <m/>
    <m/>
    <m/>
    <m/>
    <m/>
    <m/>
    <m/>
    <m/>
    <m/>
    <s v="Ann, Radcliffe"/>
    <s v="Radcliffe, Ann"/>
    <s v="N"/>
    <m/>
  </r>
  <r>
    <s v="P-RADIGUE|ELIANE"/>
    <s v="Eliane"/>
    <s v="Radigue"/>
    <s v="Eliane Radigue"/>
    <s v="Composer; Electronic Music Pioneer"/>
    <x v="1"/>
    <s v="French"/>
    <m/>
    <m/>
    <m/>
    <m/>
    <m/>
    <m/>
    <m/>
    <m/>
    <m/>
    <m/>
    <s v="Eliane, Radigue"/>
    <s v="Radigue, Eliane"/>
    <s v="N"/>
    <m/>
  </r>
  <r>
    <s v="P-RADIGUET|RAYMOND"/>
    <s v="Raymond"/>
    <s v="Radiguet"/>
    <m/>
    <s v="Novelist, Poet"/>
    <x v="0"/>
    <s v="French"/>
    <m/>
    <m/>
    <m/>
    <m/>
    <m/>
    <m/>
    <m/>
    <m/>
    <m/>
    <m/>
    <s v="Raymond, Radiguet"/>
    <s v="Radiguet, Raymond"/>
    <s v="N"/>
    <m/>
  </r>
  <r>
    <s v="P-RAINER|YVONNE"/>
    <s v="Yvonne"/>
    <s v="Rainer"/>
    <s v="Yvonne Rainer"/>
    <s v="Choreographer; Dancer; Filmmaker"/>
    <x v="1"/>
    <s v="American"/>
    <m/>
    <m/>
    <m/>
    <m/>
    <m/>
    <m/>
    <m/>
    <m/>
    <m/>
    <m/>
    <s v="Yvonne, Rainer"/>
    <s v="Rainer, Yvonne"/>
    <s v="N"/>
    <m/>
  </r>
  <r>
    <s v="P-RALSTON|DUNCAN"/>
    <s v="Duncan"/>
    <s v="Ralston"/>
    <m/>
    <s v="Author (Horror)"/>
    <x v="0"/>
    <s v="Canadian"/>
    <m/>
    <m/>
    <n v="1983"/>
    <m/>
    <m/>
    <m/>
    <m/>
    <m/>
    <m/>
    <m/>
    <s v="Duncan, Ralston"/>
    <s v="Ralston, Duncan"/>
    <s v="N"/>
    <m/>
  </r>
  <r>
    <s v="P-RAMBERT|MARIE"/>
    <s v="Marie"/>
    <s v="Rambert"/>
    <s v="Cyvia Rambam"/>
    <s v="Choreographer; Ballet Dancer; Teacher"/>
    <x v="1"/>
    <s v="Polish; British"/>
    <m/>
    <m/>
    <m/>
    <m/>
    <m/>
    <m/>
    <m/>
    <m/>
    <m/>
    <m/>
    <s v="Marie, Rambert"/>
    <s v="Rambert, Marie"/>
    <s v="N"/>
    <m/>
  </r>
  <r>
    <s v="P-RAMEAU|JEAN-PHILIPPE"/>
    <s v="Jean-Philippe"/>
    <s v="Rameau"/>
    <s v="Jean-Philippe Rameau"/>
    <s v="Composer; Music Theorist; Harpsichordist"/>
    <x v="0"/>
    <s v="French"/>
    <m/>
    <m/>
    <m/>
    <m/>
    <m/>
    <m/>
    <m/>
    <m/>
    <m/>
    <m/>
    <s v="Jean-Philippe, Rameau"/>
    <s v="Rameau, Jean-Philippe"/>
    <s v="N"/>
    <m/>
  </r>
  <r>
    <s v="P-RAMÍREZ|MARTÍN"/>
    <s v="Martín"/>
    <s v="Ramírez"/>
    <m/>
    <s v="Artist, Painter"/>
    <x v="0"/>
    <s v="Mexican; American"/>
    <m/>
    <m/>
    <m/>
    <m/>
    <m/>
    <m/>
    <m/>
    <m/>
    <m/>
    <m/>
    <s v="Martín, Ramírez"/>
    <s v="Ramírez, Martín"/>
    <s v="N"/>
    <m/>
  </r>
  <r>
    <s v="P-RAPETTI|RODOLPHE"/>
    <s v="Rodolphe"/>
    <s v="Rapetti"/>
    <m/>
    <s v="Art Historian; Curator; Museum Director"/>
    <x v="0"/>
    <s v="French"/>
    <m/>
    <m/>
    <n v="1959"/>
    <m/>
    <m/>
    <m/>
    <m/>
    <m/>
    <m/>
    <m/>
    <s v="Rodolphe, Rapetti"/>
    <s v="Rapetti, Rodolphe"/>
    <s v="N"/>
    <m/>
  </r>
  <r>
    <s v="P-|RAPHAEL"/>
    <s v="Raphael"/>
    <m/>
    <s v="Raffaello Sanzio da Urbino"/>
    <s v="Painter, Architect"/>
    <x v="0"/>
    <s v="Italian"/>
    <m/>
    <m/>
    <m/>
    <m/>
    <m/>
    <m/>
    <m/>
    <m/>
    <m/>
    <m/>
    <s v="Raphael"/>
    <s v="Raphael"/>
    <s v="N"/>
    <m/>
  </r>
  <r>
    <s v="P-RATMANSKY|ALEXEI"/>
    <s v="Alexei"/>
    <s v="Ratmansky"/>
    <s v="Alexei Osipovich Ratmansky"/>
    <s v="Choreographer; Dancer"/>
    <x v="0"/>
    <s v="Russian; American"/>
    <m/>
    <m/>
    <m/>
    <m/>
    <m/>
    <m/>
    <m/>
    <m/>
    <m/>
    <m/>
    <s v="Alexei, Ratmansky"/>
    <s v="Ratmansky, Alexei"/>
    <s v="N"/>
    <m/>
  </r>
  <r>
    <s v="P-RAUSCHENBERG|ROBERT"/>
    <s v="Robert"/>
    <s v="Rauschenberg"/>
    <m/>
    <s v="Painter; Sculptor"/>
    <x v="0"/>
    <s v="American"/>
    <m/>
    <m/>
    <m/>
    <m/>
    <m/>
    <m/>
    <m/>
    <m/>
    <m/>
    <m/>
    <s v="Robert, Rauschenberg"/>
    <s v="Rauschenberg, Robert"/>
    <s v="N"/>
    <m/>
  </r>
  <r>
    <s v="P-RAUTAVAARA|EINOJUHANI"/>
    <s v="Einojuhani"/>
    <s v="Rautavaara"/>
    <s v="Einojuhani Rautavaara"/>
    <s v="Composer"/>
    <x v="0"/>
    <s v="Finnish"/>
    <m/>
    <m/>
    <m/>
    <m/>
    <m/>
    <m/>
    <m/>
    <m/>
    <m/>
    <m/>
    <s v="Einojuhani, Rautavaara"/>
    <s v="Rautavaara, Einojuhani"/>
    <s v="N"/>
    <m/>
  </r>
  <r>
    <s v="P-RAWLS|JOHN"/>
    <s v="John"/>
    <s v="Rawls"/>
    <m/>
    <s v="Philosopher"/>
    <x v="0"/>
    <s v="American"/>
    <m/>
    <m/>
    <m/>
    <m/>
    <m/>
    <m/>
    <m/>
    <m/>
    <m/>
    <m/>
    <s v="John, Rawls"/>
    <s v="Rawls, John"/>
    <s v="N"/>
    <m/>
  </r>
  <r>
    <s v="P-RAY|JEAN"/>
    <s v="Jean"/>
    <s v="Ray"/>
    <s v="Raymond Jean-Marie De Kremer"/>
    <s v="Writer"/>
    <x v="0"/>
    <s v="Belgian"/>
    <m/>
    <m/>
    <m/>
    <m/>
    <m/>
    <m/>
    <m/>
    <m/>
    <m/>
    <m/>
    <s v="Jean, Ray"/>
    <s v="Ray, Jean"/>
    <s v="N"/>
    <m/>
  </r>
  <r>
    <s v="P-RAY|MAN"/>
    <s v="Man"/>
    <s v="Ray"/>
    <s v="Emmanuel Radnitzky"/>
    <s v="Photographer; Painter; Filmmaker"/>
    <x v="0"/>
    <s v="American"/>
    <m/>
    <m/>
    <m/>
    <m/>
    <m/>
    <m/>
    <m/>
    <m/>
    <m/>
    <m/>
    <s v="Man, Ray"/>
    <s v="Ray, Man"/>
    <s v="N"/>
    <m/>
  </r>
  <r>
    <s v="P-RAY|SATYAJIT"/>
    <s v="Satyajit"/>
    <s v="Ray"/>
    <m/>
    <s v="Film Director, Writer, Composer"/>
    <x v="0"/>
    <s v="Indian"/>
    <m/>
    <m/>
    <m/>
    <m/>
    <m/>
    <m/>
    <m/>
    <m/>
    <m/>
    <m/>
    <s v="Satyajit, Ray"/>
    <s v="Ray, Satyajit"/>
    <s v="N"/>
    <m/>
  </r>
  <r>
    <s v="P-RAZ|JOSEPH"/>
    <s v="Joseph"/>
    <s v="Raz"/>
    <m/>
    <s v="Legal Philosopher"/>
    <x v="0"/>
    <s v="Israeli; British"/>
    <m/>
    <m/>
    <m/>
    <m/>
    <m/>
    <m/>
    <m/>
    <m/>
    <m/>
    <m/>
    <s v="Joseph, Raz"/>
    <s v="Raz, Joseph"/>
    <s v="N"/>
    <m/>
  </r>
  <r>
    <s v="P-RÉAGE|PAULINE"/>
    <s v="Pauline"/>
    <s v="Réage"/>
    <s v="Anne Cécile Desclos"/>
    <s v="Novelist; Literary Critic; Journalist; Translator"/>
    <x v="1"/>
    <s v="French"/>
    <n v="23"/>
    <s v="September"/>
    <n v="1907"/>
    <m/>
    <m/>
    <n v="27"/>
    <s v="April"/>
    <n v="1998"/>
    <m/>
    <m/>
    <s v="Pauline, Réage"/>
    <s v="Réage, Pauline"/>
    <s v="N"/>
    <m/>
  </r>
  <r>
    <s v="P-REDON|ODILON"/>
    <s v="Odilon"/>
    <s v="Redon"/>
    <m/>
    <s v="Painter, Printmaker"/>
    <x v="0"/>
    <s v="French"/>
    <m/>
    <m/>
    <m/>
    <m/>
    <m/>
    <m/>
    <m/>
    <m/>
    <m/>
    <m/>
    <s v="Odilon, Redon"/>
    <s v="Redon, Odilon"/>
    <s v="N"/>
    <m/>
  </r>
  <r>
    <s v="P-REGAN|TOM"/>
    <s v="Tom"/>
    <s v="Regan"/>
    <m/>
    <s v="Philosopher"/>
    <x v="0"/>
    <s v="American"/>
    <m/>
    <m/>
    <m/>
    <m/>
    <m/>
    <m/>
    <m/>
    <m/>
    <m/>
    <m/>
    <s v="Tom, Regan"/>
    <s v="Regan, Tom"/>
    <s v="N"/>
    <m/>
  </r>
  <r>
    <s v="P-REGARDIE|ISRAEL"/>
    <s v="Israel"/>
    <s v="Regardie"/>
    <m/>
    <s v="Occultist, Writer"/>
    <x v="0"/>
    <s v="British; American"/>
    <m/>
    <m/>
    <m/>
    <m/>
    <m/>
    <m/>
    <m/>
    <m/>
    <m/>
    <m/>
    <s v="Israel, Regardie"/>
    <s v="Regardie, Israel"/>
    <s v="N"/>
    <m/>
  </r>
  <r>
    <s v="P-REICHARDT|KELLY"/>
    <s v="Kelly"/>
    <s v="Reichardt"/>
    <m/>
    <s v="Film Director; Screenwriter"/>
    <x v="1"/>
    <s v="American"/>
    <m/>
    <m/>
    <m/>
    <m/>
    <m/>
    <m/>
    <m/>
    <m/>
    <m/>
    <m/>
    <s v="Kelly, Reichardt"/>
    <s v="Reichardt, Kelly"/>
    <s v="N"/>
    <m/>
  </r>
  <r>
    <s v="P-REID|FORREST"/>
    <s v="Forrest"/>
    <s v="Reid"/>
    <m/>
    <s v="Novelist, Literary Critic"/>
    <x v="0"/>
    <s v="Irish"/>
    <m/>
    <m/>
    <m/>
    <m/>
    <m/>
    <m/>
    <m/>
    <m/>
    <m/>
    <m/>
    <s v="Forrest, Reid"/>
    <s v="Reid, Forrest"/>
    <s v="N"/>
    <m/>
  </r>
  <r>
    <s v="P-REIK|THEODOR"/>
    <s v="Theodor"/>
    <s v="Reik"/>
    <m/>
    <s v="Psychoanalyst, Writer"/>
    <x v="0"/>
    <s v="Austrian"/>
    <m/>
    <m/>
    <m/>
    <m/>
    <m/>
    <m/>
    <m/>
    <m/>
    <m/>
    <m/>
    <s v="Theodor, Reik"/>
    <s v="Reik, Theodor"/>
    <s v="N"/>
    <m/>
  </r>
  <r>
    <s v="P-REINARTZ|DIRK"/>
    <s v="Dirk"/>
    <s v="Reinartz"/>
    <m/>
    <s v="Photographer"/>
    <x v="0"/>
    <s v="German"/>
    <n v="2"/>
    <s v="November"/>
    <n v="1947"/>
    <m/>
    <m/>
    <n v="27"/>
    <s v="March"/>
    <n v="2004"/>
    <m/>
    <m/>
    <s v="Dirk, Reinartz"/>
    <s v="Reinartz, Dirk"/>
    <s v="N"/>
    <m/>
  </r>
  <r>
    <s v="P-REINHARDT|AD"/>
    <s v="Ad"/>
    <s v="Reinhardt"/>
    <s v="Adolf Frederick Reinhardt"/>
    <s v="Painter; Art Theorist"/>
    <x v="0"/>
    <s v="American"/>
    <m/>
    <m/>
    <m/>
    <m/>
    <m/>
    <m/>
    <m/>
    <m/>
    <m/>
    <m/>
    <s v="Ad, Reinhardt"/>
    <s v="Reinhardt, Ad"/>
    <s v="N"/>
    <m/>
  </r>
  <r>
    <s v="P-REMARQUE|ERICH MARIA"/>
    <s v="Erich Maria"/>
    <s v="Remarque"/>
    <s v="Erich Paul Remark"/>
    <s v="Novelist"/>
    <x v="0"/>
    <s v="German"/>
    <m/>
    <m/>
    <m/>
    <m/>
    <m/>
    <m/>
    <m/>
    <m/>
    <m/>
    <m/>
    <s v="Erich Maria, Remarque"/>
    <s v="Remarque, Erich Maria"/>
    <s v="N"/>
    <m/>
  </r>
  <r>
    <s v="P-|REMBRANDT"/>
    <s v="Rembrandt"/>
    <m/>
    <s v="Rembrandt Harmenszoon van Rijn"/>
    <s v="Painter, Printmaker"/>
    <x v="0"/>
    <s v="Dutch"/>
    <m/>
    <m/>
    <m/>
    <m/>
    <m/>
    <m/>
    <m/>
    <m/>
    <m/>
    <m/>
    <s v="Rembrandt"/>
    <s v="Rembrandt"/>
    <s v="N"/>
    <m/>
  </r>
  <r>
    <s v="P-RENARD DE SAINT-ANDRÉ|SIMON"/>
    <s v="Simon"/>
    <s v="Renard de Saint-André"/>
    <m/>
    <s v="Painter"/>
    <x v="0"/>
    <s v="French"/>
    <m/>
    <m/>
    <m/>
    <m/>
    <m/>
    <m/>
    <m/>
    <m/>
    <m/>
    <m/>
    <s v="Simon, Renard de Saint-André"/>
    <s v="Renard de Saint-André, Simon"/>
    <s v="N"/>
    <m/>
  </r>
  <r>
    <s v="P-RENOIR|JEAN"/>
    <s v="Jean"/>
    <s v="Renoir"/>
    <m/>
    <s v="Film Director"/>
    <x v="0"/>
    <s v="French"/>
    <m/>
    <m/>
    <m/>
    <m/>
    <m/>
    <m/>
    <m/>
    <m/>
    <m/>
    <m/>
    <s v="Jean, Renoir"/>
    <s v="Renoir, Jean"/>
    <s v="N"/>
    <m/>
  </r>
  <r>
    <s v="P-RENOIR|PIERRE-AUGUSTE"/>
    <s v="Pierre-Auguste"/>
    <s v="Renoir"/>
    <m/>
    <s v="Painter"/>
    <x v="0"/>
    <s v="French"/>
    <m/>
    <m/>
    <m/>
    <m/>
    <m/>
    <m/>
    <m/>
    <m/>
    <m/>
    <m/>
    <s v="Pierre-Auguste, Renoir"/>
    <s v="Renoir, Pierre-Auguste"/>
    <s v="N"/>
    <m/>
  </r>
  <r>
    <s v="P-REPIN|ILYA"/>
    <s v="Ilya"/>
    <s v="Repin"/>
    <m/>
    <s v="Painter"/>
    <x v="0"/>
    <s v="Russian; Ukrainian"/>
    <m/>
    <m/>
    <m/>
    <m/>
    <m/>
    <m/>
    <m/>
    <m/>
    <m/>
    <m/>
    <s v="Ilya, Repin"/>
    <s v="Repin, Ilya"/>
    <s v="N"/>
    <m/>
  </r>
  <r>
    <s v="P-REYGADAS|CARLOS"/>
    <s v="Carlos"/>
    <s v="Reygadas"/>
    <m/>
    <s v="Film Director, Screenwriter"/>
    <x v="0"/>
    <s v="Mexican"/>
    <m/>
    <m/>
    <m/>
    <m/>
    <m/>
    <m/>
    <m/>
    <m/>
    <m/>
    <m/>
    <s v="Carlos, Reygadas"/>
    <s v="Reygadas, Carlos"/>
    <s v="N"/>
    <m/>
  </r>
  <r>
    <s v="P-RHYS|JEAN"/>
    <s v="Jean"/>
    <s v="Rhys"/>
    <m/>
    <s v="Novelist, Short Story Writer"/>
    <x v="1"/>
    <s v="Dominican; British"/>
    <m/>
    <m/>
    <m/>
    <m/>
    <m/>
    <m/>
    <m/>
    <m/>
    <m/>
    <m/>
    <s v="Jean, Rhys"/>
    <s v="Rhys, Jean"/>
    <s v="N"/>
    <m/>
  </r>
  <r>
    <s v="P-RIBEYRO|JULIO RAMÓN"/>
    <s v="Julio Ramón"/>
    <s v="Ribeyro"/>
    <m/>
    <s v="Short Story Writer, Novelist, Playwright"/>
    <x v="0"/>
    <s v="Peruvian"/>
    <m/>
    <m/>
    <m/>
    <m/>
    <m/>
    <m/>
    <m/>
    <m/>
    <m/>
    <m/>
    <s v="Julio Ramón, Ribeyro"/>
    <s v="Ribeyro, Julio Ramón"/>
    <s v="N"/>
    <m/>
  </r>
  <r>
    <s v="P-RICHLER|MORDECAI"/>
    <s v="Mordecai"/>
    <s v="Richler"/>
    <m/>
    <s v="Writer; Essayist; Social Critic"/>
    <x v="0"/>
    <s v="Canadian"/>
    <n v="27"/>
    <s v="January"/>
    <n v="1931"/>
    <m/>
    <m/>
    <n v="3"/>
    <s v="July"/>
    <n v="2001"/>
    <m/>
    <m/>
    <s v="Mordecai, Richler"/>
    <s v="Richler, Mordecai"/>
    <s v="N"/>
    <m/>
  </r>
  <r>
    <s v="P-RICHTER|GERHARD"/>
    <s v="Gerhard"/>
    <s v="Richter"/>
    <m/>
    <s v="Painter"/>
    <x v="0"/>
    <s v="German"/>
    <m/>
    <m/>
    <m/>
    <m/>
    <m/>
    <m/>
    <m/>
    <m/>
    <m/>
    <m/>
    <s v="Gerhard, Richter"/>
    <s v="Richter, Gerhard"/>
    <s v="N"/>
    <m/>
  </r>
  <r>
    <s v="P-RICŒUR|PAUL"/>
    <s v="Paul"/>
    <s v="Ricœur"/>
    <m/>
    <s v="Philosopher"/>
    <x v="0"/>
    <s v="French"/>
    <m/>
    <m/>
    <m/>
    <m/>
    <m/>
    <m/>
    <m/>
    <m/>
    <m/>
    <m/>
    <s v="Paul, Ricœur"/>
    <s v="Ricœur, Paul"/>
    <s v="N"/>
    <m/>
  </r>
  <r>
    <s v="P-RIDING|LAURA"/>
    <s v="Laura"/>
    <s v="Riding"/>
    <s v="Laura Riding Jackson"/>
    <s v="Poet; Critic"/>
    <x v="1"/>
    <s v="American"/>
    <m/>
    <m/>
    <m/>
    <m/>
    <m/>
    <m/>
    <m/>
    <m/>
    <m/>
    <m/>
    <s v="Laura, Riding"/>
    <s v="Riding, Laura"/>
    <s v="N"/>
    <m/>
  </r>
  <r>
    <s v="P-RIEFENSTAHL|LENI"/>
    <s v="Leni"/>
    <s v="Riefenstahl"/>
    <s v="Helene Bertha Amalie Riefenstahl"/>
    <s v="Film Director; Producer; Screenwriter; Editor; Photographer; Actress"/>
    <x v="1"/>
    <s v="German"/>
    <n v="22"/>
    <s v="August"/>
    <n v="1902"/>
    <m/>
    <m/>
    <n v="8"/>
    <s v="September"/>
    <n v="2003"/>
    <m/>
    <m/>
    <s v="Leni, Riefenstahl"/>
    <s v="Riefenstahl, Leni"/>
    <s v="N"/>
    <m/>
  </r>
  <r>
    <s v="P-RILKE|RAINER MARIA"/>
    <s v="Rainer Maria"/>
    <s v="Rilke"/>
    <s v="René Karl Wilhelm Johann Josef Maria Rilke"/>
    <s v="Poet"/>
    <x v="0"/>
    <s v="Austrian"/>
    <m/>
    <m/>
    <m/>
    <m/>
    <m/>
    <m/>
    <m/>
    <m/>
    <m/>
    <m/>
    <s v="Rainer Maria, Rilke"/>
    <s v="Rilke, Rainer Maria"/>
    <s v="N"/>
    <m/>
  </r>
  <r>
    <s v="P-RIMBAUD|ARTHUR"/>
    <s v="Arthur"/>
    <s v="Rimbaud"/>
    <s v="Jean Nicolas Arthur Rimbaud"/>
    <s v="Poet"/>
    <x v="0"/>
    <s v="French"/>
    <m/>
    <m/>
    <m/>
    <m/>
    <m/>
    <m/>
    <m/>
    <m/>
    <m/>
    <m/>
    <s v="Arthur, Rimbaud"/>
    <s v="Rimbaud, Arthur"/>
    <s v="N"/>
    <m/>
  </r>
  <r>
    <s v="P-RIMMER|WILLIAM"/>
    <s v="William"/>
    <s v="Rimmer"/>
    <m/>
    <s v="Painter; Sculptor"/>
    <x v="0"/>
    <s v="American"/>
    <m/>
    <m/>
    <m/>
    <m/>
    <m/>
    <m/>
    <m/>
    <m/>
    <m/>
    <m/>
    <s v="William, Rimmer"/>
    <s v="Rimmer, William"/>
    <s v="N"/>
    <m/>
  </r>
  <r>
    <s v="P-RÍOS|JULIÁN"/>
    <s v="Julián"/>
    <s v="Ríos"/>
    <m/>
    <s v="Writer"/>
    <x v="0"/>
    <s v="Spanish"/>
    <m/>
    <m/>
    <m/>
    <m/>
    <m/>
    <m/>
    <m/>
    <m/>
    <m/>
    <m/>
    <s v="Julián, Ríos"/>
    <s v="Ríos, Julián"/>
    <s v="N"/>
    <m/>
  </r>
  <r>
    <s v="P-RIVERA GARZA|CRISTINA"/>
    <s v="Cristina"/>
    <s v="Rivera Garza"/>
    <m/>
    <s v="Author; Historian; Professor"/>
    <x v="1"/>
    <s v="Mexican"/>
    <n v="1"/>
    <s v="October"/>
    <n v="1964"/>
    <m/>
    <m/>
    <m/>
    <m/>
    <m/>
    <m/>
    <m/>
    <s v="Cristina, Rivera Garza"/>
    <s v="Rivera Garza, Cristina"/>
    <s v="N"/>
    <m/>
  </r>
  <r>
    <s v="P-RIVETTE|JACQUES"/>
    <s v="Jacques"/>
    <s v="Rivette"/>
    <m/>
    <s v="Film Director, Film Critic"/>
    <x v="0"/>
    <s v="French"/>
    <m/>
    <m/>
    <m/>
    <m/>
    <m/>
    <m/>
    <m/>
    <m/>
    <m/>
    <m/>
    <s v="Jacques, Rivette"/>
    <s v="Rivette, Jacques"/>
    <s v="N"/>
    <m/>
  </r>
  <r>
    <s v="P-RIVIÈRE|BRITON"/>
    <s v="Briton"/>
    <s v="Rivière"/>
    <m/>
    <s v="Painter"/>
    <x v="0"/>
    <s v="British"/>
    <m/>
    <m/>
    <m/>
    <m/>
    <m/>
    <m/>
    <m/>
    <m/>
    <m/>
    <m/>
    <s v="Briton, Rivière"/>
    <s v="Rivière, Briton"/>
    <s v="N"/>
    <m/>
  </r>
  <r>
    <s v="P-ROA BASTOS|AUGUSTO"/>
    <s v="Augusto"/>
    <s v="Roa Bastos"/>
    <m/>
    <s v="Novelist; Poet; Screenwriter; Journalist"/>
    <x v="0"/>
    <s v="Paraguayan"/>
    <n v="13"/>
    <s v="June"/>
    <n v="1917"/>
    <m/>
    <m/>
    <n v="26"/>
    <s v="April"/>
    <n v="2005"/>
    <m/>
    <m/>
    <s v="Augusto, Roa Bastos"/>
    <s v="Roa Bastos, Augusto"/>
    <s v="N"/>
    <m/>
  </r>
  <r>
    <s v="P-ROBBE-GRILLET|ALAIN"/>
    <s v="Alain"/>
    <s v="Robbe-Grillet"/>
    <m/>
    <s v="Novelist; Filmmaker; Screenwriter"/>
    <x v="0"/>
    <s v="French"/>
    <n v="18"/>
    <s v="August"/>
    <n v="1922"/>
    <m/>
    <m/>
    <n v="18"/>
    <s v="February"/>
    <n v="2008"/>
    <m/>
    <m/>
    <s v="Alain, Robbe-Grillet"/>
    <s v="Robbe-Grillet, Alain"/>
    <s v="N"/>
    <m/>
  </r>
  <r>
    <s v="P-ROBBINS|JEROME"/>
    <s v="Jerome"/>
    <s v="Robbins"/>
    <s v="Jerome Wilson Rabinowitz"/>
    <s v="Choreographer; Director; Theater Producer"/>
    <x v="0"/>
    <s v="American"/>
    <m/>
    <m/>
    <m/>
    <m/>
    <m/>
    <m/>
    <m/>
    <m/>
    <m/>
    <m/>
    <s v="Jerome, Robbins"/>
    <s v="Robbins, Jerome"/>
    <s v="N"/>
    <m/>
  </r>
  <r>
    <s v="P-ROBBINS|TOD"/>
    <s v="Tod"/>
    <s v="Robbins"/>
    <s v="Clarence Aaron Robbins"/>
    <s v="Short Story Writer; Playwright"/>
    <x v="0"/>
    <s v="American"/>
    <m/>
    <m/>
    <m/>
    <m/>
    <m/>
    <m/>
    <m/>
    <m/>
    <m/>
    <m/>
    <s v="Tod, Robbins"/>
    <s v="Robbins, Tod"/>
    <s v="N"/>
    <m/>
  </r>
  <r>
    <s v="P-ROBERT FLEURY|TONY"/>
    <s v="Tony"/>
    <s v="Robert Fleury"/>
    <m/>
    <s v="Painter"/>
    <x v="0"/>
    <s v="French"/>
    <m/>
    <m/>
    <m/>
    <m/>
    <m/>
    <m/>
    <m/>
    <m/>
    <m/>
    <m/>
    <s v="Tony, Robert Fleury"/>
    <s v="Robert Fleury, Tony"/>
    <s v="N"/>
    <m/>
  </r>
  <r>
    <s v="P-ROBERT|HUBERT"/>
    <s v="Hubert"/>
    <s v="Robert"/>
    <m/>
    <s v="Painter"/>
    <x v="0"/>
    <s v="French"/>
    <m/>
    <m/>
    <m/>
    <m/>
    <m/>
    <m/>
    <m/>
    <m/>
    <m/>
    <m/>
    <s v="Hubert, Robert"/>
    <s v="Robert, Hubert"/>
    <s v="N"/>
    <m/>
  </r>
  <r>
    <s v="P-ROBERTS|ANDREW"/>
    <s v="Andrew"/>
    <s v="Roberts"/>
    <m/>
    <s v="Historian"/>
    <x v="0"/>
    <s v="British"/>
    <m/>
    <m/>
    <m/>
    <m/>
    <m/>
    <m/>
    <m/>
    <m/>
    <m/>
    <m/>
    <s v="Andrew, Roberts"/>
    <s v="Roberts, Andrew"/>
    <s v="N"/>
    <m/>
  </r>
  <r>
    <s v="P-ROBINSON|MARILYNNE"/>
    <s v="Marilynne"/>
    <s v="Robinson"/>
    <m/>
    <s v="Novelist; Essayist"/>
    <x v="1"/>
    <s v="American"/>
    <m/>
    <m/>
    <m/>
    <m/>
    <m/>
    <m/>
    <m/>
    <m/>
    <m/>
    <m/>
    <s v="Marilynne, Robinson"/>
    <s v="Robinson, Marilynne"/>
    <s v="N"/>
    <m/>
  </r>
  <r>
    <s v="P-ROBINSON|TIM"/>
    <s v="Tim"/>
    <s v="Robinson"/>
    <s v="Timothy Robinson"/>
    <s v="Writer, Cartographer, Artist"/>
    <x v="0"/>
    <s v="British; Irish"/>
    <m/>
    <m/>
    <m/>
    <m/>
    <m/>
    <m/>
    <m/>
    <m/>
    <m/>
    <m/>
    <s v="Tim, Robinson"/>
    <s v="Robinson, Tim"/>
    <s v="N"/>
    <m/>
  </r>
  <r>
    <s v="P-ROCHA|GLAUBER"/>
    <s v="Glauber"/>
    <s v="Rocha"/>
    <m/>
    <s v="Film Director, Writer"/>
    <x v="0"/>
    <s v="Brazilian"/>
    <m/>
    <m/>
    <m/>
    <m/>
    <m/>
    <m/>
    <m/>
    <m/>
    <m/>
    <m/>
    <s v="Glauber, Rocha"/>
    <s v="Rocha, Glauber"/>
    <s v="N"/>
    <m/>
  </r>
  <r>
    <s v="P-ROCHEGROSSE|GEORGES"/>
    <s v="Georges"/>
    <s v="Rochegrosse"/>
    <m/>
    <s v="Painter, Illustrator"/>
    <x v="0"/>
    <s v="French"/>
    <m/>
    <m/>
    <m/>
    <m/>
    <m/>
    <m/>
    <m/>
    <m/>
    <m/>
    <m/>
    <s v="Georges, Rochegrosse"/>
    <s v="Rochegrosse, Georges"/>
    <s v="N"/>
    <m/>
  </r>
  <r>
    <s v="P-RODCHENKO|ALEKSANDR"/>
    <s v="Aleksandr"/>
    <s v="Rodchenko"/>
    <m/>
    <s v="Painter, Sculptor, Photographer, Graphic Designer"/>
    <x v="0"/>
    <s v="Russian"/>
    <m/>
    <m/>
    <m/>
    <m/>
    <m/>
    <m/>
    <m/>
    <m/>
    <m/>
    <m/>
    <s v="Aleksandr, Rodchenko"/>
    <s v="Rodchenko, Aleksandr"/>
    <s v="N"/>
    <m/>
  </r>
  <r>
    <s v="P-RODENBACH|GEORGES"/>
    <s v="Georges"/>
    <s v="Rodenbach"/>
    <m/>
    <s v="Poet, Novelist"/>
    <x v="0"/>
    <s v="Belgian"/>
    <m/>
    <m/>
    <m/>
    <m/>
    <m/>
    <m/>
    <m/>
    <m/>
    <m/>
    <m/>
    <s v="Georges, Rodenbach"/>
    <s v="Rodenbach, Georges"/>
    <s v="N"/>
    <m/>
  </r>
  <r>
    <s v="P-RODGER|GEORGE"/>
    <s v="George"/>
    <s v="Rodger"/>
    <m/>
    <s v="Photojournalist"/>
    <x v="0"/>
    <s v="British"/>
    <n v="19"/>
    <s v="March"/>
    <n v="1908"/>
    <m/>
    <m/>
    <n v="24"/>
    <s v="July"/>
    <n v="1995"/>
    <m/>
    <m/>
    <s v="George, Rodger"/>
    <s v="Rodger, George"/>
    <s v="N"/>
    <m/>
  </r>
  <r>
    <s v="P-RODIN|AUGUSTE"/>
    <s v="Auguste"/>
    <s v="Rodin"/>
    <m/>
    <s v="Sculptor"/>
    <x v="0"/>
    <s v="French"/>
    <m/>
    <m/>
    <m/>
    <m/>
    <m/>
    <m/>
    <m/>
    <m/>
    <m/>
    <m/>
    <s v="Auguste, Rodin"/>
    <s v="Rodin, Auguste"/>
    <s v="N"/>
    <m/>
  </r>
  <r>
    <s v="P-RODOREDA|MERCE"/>
    <s v="Merce"/>
    <s v="Rodoreda"/>
    <m/>
    <s v="Novelist, Short Story Writer"/>
    <x v="1"/>
    <s v="Catalan"/>
    <m/>
    <m/>
    <m/>
    <m/>
    <m/>
    <m/>
    <m/>
    <m/>
    <m/>
    <m/>
    <s v="Merce, Rodoreda"/>
    <s v="Rodoreda, Merce"/>
    <s v="N"/>
    <m/>
  </r>
  <r>
    <s v="P-RODOREDA|MERCÈ"/>
    <s v="Mercè"/>
    <s v="Rodoreda"/>
    <m/>
    <s v="Novelist"/>
    <x v="1"/>
    <s v="Catalan"/>
    <m/>
    <m/>
    <m/>
    <m/>
    <m/>
    <m/>
    <m/>
    <m/>
    <m/>
    <m/>
    <s v="Mercè, Rodoreda"/>
    <s v="Rodoreda, Mercè"/>
    <s v="N"/>
    <m/>
  </r>
  <r>
    <s v="P-RODRIGUES|JOÃO PEDRO"/>
    <s v="João Pedro"/>
    <s v="Rodrigues"/>
    <m/>
    <s v="Film Director"/>
    <x v="0"/>
    <s v="Portuguese"/>
    <m/>
    <m/>
    <m/>
    <m/>
    <m/>
    <m/>
    <m/>
    <m/>
    <m/>
    <m/>
    <s v="João Pedro, Rodrigues"/>
    <s v="Rodrigues, João Pedro"/>
    <s v="N"/>
    <m/>
  </r>
  <r>
    <s v="P-ROERICH|NICHOLAS"/>
    <s v="Nicholas"/>
    <s v="Roerich"/>
    <m/>
    <s v="Painter, Mystic, Writer, Archaeologist"/>
    <x v="0"/>
    <s v="Russian"/>
    <m/>
    <m/>
    <m/>
    <m/>
    <m/>
    <m/>
    <m/>
    <m/>
    <m/>
    <m/>
    <s v="Nicholas, Roerich"/>
    <s v="Roerich, Nicholas"/>
    <s v="N"/>
    <m/>
  </r>
  <r>
    <s v="P-ROFOCALE|LUCIEN"/>
    <s v="Lucien"/>
    <s v="Rofocale"/>
    <m/>
    <s v="Author (Pseudonym)"/>
    <x v="0"/>
    <s v="French"/>
    <m/>
    <m/>
    <m/>
    <m/>
    <m/>
    <m/>
    <m/>
    <m/>
    <m/>
    <m/>
    <s v="Lucien, Rofocale"/>
    <s v="Rofocale, Lucien"/>
    <s v="N"/>
    <m/>
  </r>
  <r>
    <s v="P-ROHMER|ÉRIC"/>
    <s v="Éric"/>
    <s v="Rohmer"/>
    <s v="Maurice Schérer"/>
    <s v="Film Director, Film Critic"/>
    <x v="0"/>
    <s v="French"/>
    <m/>
    <m/>
    <m/>
    <m/>
    <m/>
    <m/>
    <m/>
    <m/>
    <m/>
    <m/>
    <s v="Éric, Rohmer"/>
    <s v="Rohmer, Éric"/>
    <s v="N"/>
    <m/>
  </r>
  <r>
    <s v="P-ROMANO|GIULIO"/>
    <s v="Giulio"/>
    <s v="Romano"/>
    <s v="Giulio Pippi"/>
    <s v="Painter, Architect"/>
    <x v="0"/>
    <s v="Italian"/>
    <m/>
    <m/>
    <m/>
    <m/>
    <m/>
    <m/>
    <m/>
    <m/>
    <m/>
    <m/>
    <s v="Giulio, Romano"/>
    <s v="Romano, Giulio"/>
    <s v="N"/>
    <m/>
  </r>
  <r>
    <s v="P-ROPS|FÉLICIEN"/>
    <s v="Félicien"/>
    <s v="Rops"/>
    <m/>
    <s v="Painter, Printmaker"/>
    <x v="0"/>
    <s v="Belgian"/>
    <m/>
    <m/>
    <m/>
    <m/>
    <m/>
    <m/>
    <m/>
    <m/>
    <m/>
    <m/>
    <s v="Félicien, Rops"/>
    <s v="Rops, Félicien"/>
    <s v="N"/>
    <m/>
  </r>
  <r>
    <s v="P-RORTY|RICHARD"/>
    <s v="Richard"/>
    <s v="Rorty"/>
    <m/>
    <s v="Philosopher"/>
    <x v="0"/>
    <s v="American"/>
    <m/>
    <m/>
    <m/>
    <m/>
    <m/>
    <m/>
    <m/>
    <m/>
    <m/>
    <m/>
    <s v="Richard, Rorty"/>
    <s v="Rorty, Richard"/>
    <s v="N"/>
    <m/>
  </r>
  <r>
    <s v="P-ROSCH|ELEANOR"/>
    <s v="Eleanor"/>
    <s v="Rosch"/>
    <s v="Eleanor Rosch Heider"/>
    <s v="Psychologist; Professor"/>
    <x v="1"/>
    <s v="American"/>
    <n v="9"/>
    <s v="July"/>
    <n v="1938"/>
    <m/>
    <m/>
    <m/>
    <m/>
    <m/>
    <m/>
    <m/>
    <s v="Eleanor, Rosch"/>
    <s v="Rosch, Eleanor"/>
    <s v="Y"/>
    <m/>
  </r>
  <r>
    <s v="P-ROSCH|ELEANOR"/>
    <s v="Eleanor"/>
    <s v="Rosch"/>
    <m/>
    <s v="Psychologist"/>
    <x v="1"/>
    <s v="American"/>
    <m/>
    <m/>
    <m/>
    <m/>
    <m/>
    <m/>
    <m/>
    <m/>
    <m/>
    <m/>
    <s v="Eleanor, Rosch"/>
    <s v="Rosch, Eleanor"/>
    <s v="Y"/>
    <m/>
  </r>
  <r>
    <s v="P-ROSENDORFER|HERBERT"/>
    <s v="Herbert"/>
    <s v="Rosendorfer"/>
    <m/>
    <s v="Writer"/>
    <x v="0"/>
    <s v="German"/>
    <m/>
    <m/>
    <m/>
    <m/>
    <m/>
    <m/>
    <m/>
    <m/>
    <m/>
    <m/>
    <s v="Herbert, Rosendorfer"/>
    <s v="Rosendorfer, Herbert"/>
    <s v="N"/>
    <m/>
  </r>
  <r>
    <s v="P-ROSENZWEIG|FRANZ"/>
    <s v="Franz"/>
    <s v="Rosenzweig"/>
    <m/>
    <s v="Philosopher, Theologian"/>
    <x v="0"/>
    <s v="German"/>
    <m/>
    <m/>
    <m/>
    <m/>
    <m/>
    <m/>
    <m/>
    <m/>
    <m/>
    <m/>
    <s v="Franz, Rosenzweig"/>
    <s v="Rosenzweig, Franz"/>
    <s v="N"/>
    <m/>
  </r>
  <r>
    <s v="P-ROSSELLINI|ROBERTO"/>
    <s v="Roberto"/>
    <s v="Rossellini"/>
    <m/>
    <s v="Film Director, Screenwriter"/>
    <x v="0"/>
    <s v="Italian"/>
    <m/>
    <m/>
    <m/>
    <m/>
    <m/>
    <m/>
    <m/>
    <m/>
    <m/>
    <m/>
    <s v="Roberto, Rossellini"/>
    <s v="Rossellini, Roberto"/>
    <s v="N"/>
    <m/>
  </r>
  <r>
    <s v="P-ROSSETTI|DANTE GABRIEL"/>
    <s v="Dante Gabriel"/>
    <s v="Rossetti"/>
    <m/>
    <s v="Painter, Poet"/>
    <x v="0"/>
    <s v="British"/>
    <m/>
    <m/>
    <m/>
    <m/>
    <m/>
    <m/>
    <m/>
    <m/>
    <m/>
    <m/>
    <s v="Dante Gabriel, Rossetti"/>
    <s v="Rossetti, Dante Gabriel"/>
    <s v="N"/>
    <m/>
  </r>
  <r>
    <s v="P-ROSSI|ALDO"/>
    <s v="Aldo"/>
    <s v="Rossi"/>
    <s v="Aldo Rossi"/>
    <s v="Architect; Designer; Artist; Theorist"/>
    <x v="0"/>
    <s v="Italian"/>
    <m/>
    <m/>
    <m/>
    <m/>
    <m/>
    <m/>
    <m/>
    <m/>
    <m/>
    <m/>
    <s v="Aldo, Rossi"/>
    <s v="Rossi, Aldo"/>
    <s v="N"/>
    <m/>
  </r>
  <r>
    <s v="P-ROSTOTSKY|STANISLAV"/>
    <s v="Stanislav"/>
    <s v="Rostotsky"/>
    <m/>
    <s v="Film Director"/>
    <x v="0"/>
    <s v="Russian"/>
    <m/>
    <m/>
    <m/>
    <m/>
    <m/>
    <m/>
    <m/>
    <m/>
    <m/>
    <m/>
    <s v="Stanislav, Rostotsky"/>
    <s v="Rostotsky, Stanislav"/>
    <s v="N"/>
    <m/>
  </r>
  <r>
    <s v="P-ROTA|BERTRAM"/>
    <s v="Bertram"/>
    <s v="Rota"/>
    <m/>
    <s v="Bookseller, Publisher"/>
    <x v="0"/>
    <s v="British"/>
    <m/>
    <m/>
    <m/>
    <m/>
    <m/>
    <m/>
    <m/>
    <m/>
    <m/>
    <m/>
    <s v="Bertram, Rota"/>
    <s v="Rota, Bertram"/>
    <s v="N"/>
    <m/>
  </r>
  <r>
    <s v="P-ROTH|JOSEPH"/>
    <s v="Joseph"/>
    <s v="Roth"/>
    <s v="Moses Joseph Roth"/>
    <s v="Journalist, Novelist"/>
    <x v="0"/>
    <s v="Austrian"/>
    <m/>
    <m/>
    <m/>
    <m/>
    <m/>
    <m/>
    <m/>
    <m/>
    <m/>
    <m/>
    <s v="Joseph, Roth"/>
    <s v="Roth, Joseph"/>
    <s v="N"/>
    <m/>
  </r>
  <r>
    <s v="P-ROTH|PHILIP"/>
    <s v="Philip"/>
    <s v="Roth"/>
    <m/>
    <s v="Novelist; Short Story Writer"/>
    <x v="0"/>
    <s v="American"/>
    <m/>
    <m/>
    <m/>
    <m/>
    <m/>
    <m/>
    <m/>
    <m/>
    <m/>
    <m/>
    <s v="Philip, Roth"/>
    <s v="Roth, Philip"/>
    <s v="N"/>
    <m/>
  </r>
  <r>
    <s v="P-ROTHKO|MARK"/>
    <s v="Mark"/>
    <s v="Rothko"/>
    <s v="Marcus Rothkowitz"/>
    <s v="Painter"/>
    <x v="0"/>
    <s v="American"/>
    <m/>
    <m/>
    <m/>
    <m/>
    <m/>
    <m/>
    <m/>
    <m/>
    <m/>
    <m/>
    <s v="Mark, Rothko"/>
    <s v="Rothko, Mark"/>
    <s v="N"/>
    <m/>
  </r>
  <r>
    <s v="P-ROUAULT|GEORGES"/>
    <s v="Georges"/>
    <s v="Rouault"/>
    <m/>
    <s v="Painter, Print Artist"/>
    <x v="0"/>
    <s v="French"/>
    <m/>
    <m/>
    <m/>
    <m/>
    <m/>
    <m/>
    <m/>
    <m/>
    <m/>
    <m/>
    <s v="Georges, Rouault"/>
    <s v="Rouault, Georges"/>
    <s v="N"/>
    <m/>
  </r>
  <r>
    <s v="P-ROUSSEAU|HENRI"/>
    <s v="Henri"/>
    <s v="Rousseau"/>
    <s v="Henri Julien Félix Rousseau"/>
    <s v="Painter"/>
    <x v="0"/>
    <s v="French"/>
    <m/>
    <m/>
    <m/>
    <m/>
    <m/>
    <m/>
    <m/>
    <m/>
    <m/>
    <m/>
    <s v="Henri, Rousseau"/>
    <s v="Rousseau, Henri"/>
    <s v="N"/>
    <m/>
  </r>
  <r>
    <s v="P-ROUSSEAU|JEAN-JACQUES"/>
    <s v="Jean-Jacques"/>
    <s v="Rousseau"/>
    <m/>
    <s v="Philosopher, Writer"/>
    <x v="0"/>
    <s v="Genevan; Swiss"/>
    <m/>
    <m/>
    <m/>
    <m/>
    <m/>
    <m/>
    <m/>
    <m/>
    <m/>
    <m/>
    <s v="Jean-Jacques, Rousseau"/>
    <s v="Rousseau, Jean-Jacques"/>
    <s v="N"/>
    <m/>
  </r>
  <r>
    <s v="P-ROUSSEL|RAYMOND"/>
    <s v="Raymond"/>
    <s v="Roussel"/>
    <m/>
    <s v="Writer"/>
    <x v="0"/>
    <s v="French"/>
    <m/>
    <m/>
    <m/>
    <m/>
    <m/>
    <m/>
    <m/>
    <m/>
    <m/>
    <m/>
    <s v="Raymond, Roussel"/>
    <s v="Roussel, Raymond"/>
    <s v="N"/>
    <m/>
  </r>
  <r>
    <s v="P-ROUX|SAINT-POL"/>
    <s v="Saint-Pol"/>
    <s v="Roux"/>
    <s v="Paul-Pierre Roux"/>
    <s v="Poet"/>
    <x v="0"/>
    <s v="French"/>
    <m/>
    <m/>
    <m/>
    <m/>
    <m/>
    <m/>
    <m/>
    <m/>
    <m/>
    <m/>
    <s v="Saint-Pol, Roux"/>
    <s v="Roux, Saint-Pol"/>
    <s v="N"/>
    <m/>
  </r>
  <r>
    <s v="P-ROY|JEAN-PIERRE"/>
    <s v="Jean-Pierre"/>
    <s v="Roy"/>
    <m/>
    <s v="Painter"/>
    <x v="0"/>
    <s v="American"/>
    <m/>
    <m/>
    <m/>
    <m/>
    <m/>
    <m/>
    <m/>
    <m/>
    <m/>
    <m/>
    <s v="Jean-Pierre, Roy"/>
    <s v="Roy, Jean-Pierre"/>
    <s v="N"/>
    <m/>
  </r>
  <r>
    <s v="P-RUBENS|PETER PAUL"/>
    <s v="Peter Paul"/>
    <s v="Rubens"/>
    <m/>
    <s v="Painter"/>
    <x v="0"/>
    <s v="Flemish"/>
    <m/>
    <m/>
    <m/>
    <m/>
    <m/>
    <m/>
    <m/>
    <m/>
    <m/>
    <m/>
    <s v="Peter Paul, Rubens"/>
    <s v="Rubens, Peter Paul"/>
    <s v="N"/>
    <m/>
  </r>
  <r>
    <s v="P-RUDOLPH|PAUL"/>
    <s v="Paul"/>
    <s v="Rudolph"/>
    <s v="Paul Marvin Rudolph"/>
    <s v="Architect"/>
    <x v="0"/>
    <s v="American"/>
    <m/>
    <m/>
    <m/>
    <m/>
    <m/>
    <m/>
    <m/>
    <m/>
    <m/>
    <m/>
    <s v="Paul, Rudolph"/>
    <s v="Rudolph, Paul"/>
    <s v="N"/>
    <m/>
  </r>
  <r>
    <s v="P-RUIZ ZAFÓN|CARLOS"/>
    <s v="Carlos"/>
    <s v="Ruiz Zafón"/>
    <m/>
    <s v="Novelist"/>
    <x v="0"/>
    <s v="Spanish"/>
    <m/>
    <m/>
    <m/>
    <m/>
    <m/>
    <m/>
    <m/>
    <m/>
    <m/>
    <m/>
    <s v="Carlos, Ruiz Zafón"/>
    <s v="Ruiz Zafón, Carlos"/>
    <s v="N"/>
    <m/>
  </r>
  <r>
    <s v="P-RUIZ|RAÚL"/>
    <s v="Raúl"/>
    <s v="Ruiz"/>
    <m/>
    <s v="Film Director, Writer"/>
    <x v="0"/>
    <s v="Chilean"/>
    <m/>
    <m/>
    <m/>
    <m/>
    <m/>
    <m/>
    <m/>
    <m/>
    <m/>
    <m/>
    <s v="Raúl, Ruiz"/>
    <s v="Ruiz, Raúl"/>
    <s v="N"/>
    <m/>
  </r>
  <r>
    <s v="P-RULFO|JUAN"/>
    <s v="Juan"/>
    <s v="Rulfo"/>
    <m/>
    <s v="Novelist, Short Story Writer, Photographer"/>
    <x v="0"/>
    <s v="Mexican"/>
    <m/>
    <m/>
    <m/>
    <m/>
    <m/>
    <m/>
    <m/>
    <m/>
    <m/>
    <m/>
    <s v="Juan, Rulfo"/>
    <s v="Rulfo, Juan"/>
    <s v="N"/>
    <m/>
  </r>
  <r>
    <s v="P-RUSSELL|BERTRAND"/>
    <s v="Bertrand"/>
    <s v="Russell"/>
    <s v="Bertrand Arthur William Russell"/>
    <s v="Philosopher; Logician; Mathematician; Historian; Writer; Activist"/>
    <x v="0"/>
    <s v="British"/>
    <n v="18"/>
    <s v="May"/>
    <n v="1872"/>
    <m/>
    <m/>
    <n v="2"/>
    <s v="February"/>
    <n v="1970"/>
    <m/>
    <m/>
    <s v="Bertrand, Russell"/>
    <s v="Russell, Bertrand"/>
    <s v="Y"/>
    <m/>
  </r>
  <r>
    <s v="P-RUSSELL|BERTRAND"/>
    <s v="Bertrand"/>
    <s v="Russell"/>
    <m/>
    <s v="Philosopher, Mathematician"/>
    <x v="0"/>
    <s v="British"/>
    <m/>
    <m/>
    <m/>
    <m/>
    <m/>
    <m/>
    <m/>
    <m/>
    <m/>
    <m/>
    <s v="Bertrand, Russell"/>
    <s v="Russell, Bertrand"/>
    <s v="Y"/>
    <m/>
  </r>
  <r>
    <s v="P-RUSSELL|R.B."/>
    <s v="R.B."/>
    <s v="Russell"/>
    <s v="Robert Beecher Russell"/>
    <s v="Author; Editor; Publisher"/>
    <x v="0"/>
    <s v="British"/>
    <m/>
    <m/>
    <n v="1966"/>
    <m/>
    <m/>
    <m/>
    <m/>
    <m/>
    <m/>
    <m/>
    <s v="R.B., Russell"/>
    <s v="Russell, R.B."/>
    <s v="Y"/>
    <m/>
  </r>
  <r>
    <s v="P-RUSSELL|R.B."/>
    <s v="R.B."/>
    <s v="Russell"/>
    <m/>
    <s v="Writer, Publisher, Editor"/>
    <x v="0"/>
    <s v="British"/>
    <m/>
    <m/>
    <m/>
    <m/>
    <m/>
    <m/>
    <m/>
    <m/>
    <m/>
    <m/>
    <s v="R.B., Russell"/>
    <s v="Russell, R.B."/>
    <s v="Y"/>
    <m/>
  </r>
  <r>
    <s v="P-RUSSELL|RAY"/>
    <s v="Ray"/>
    <s v="Russell"/>
    <m/>
    <s v="Author, Editor"/>
    <x v="0"/>
    <s v="American"/>
    <m/>
    <m/>
    <m/>
    <m/>
    <m/>
    <m/>
    <m/>
    <m/>
    <m/>
    <m/>
    <s v="Ray, Russell"/>
    <s v="Russell, Ray"/>
    <s v="N"/>
    <m/>
  </r>
  <r>
    <s v="P-RYLE|GILBERT"/>
    <s v="Gilbert"/>
    <s v="Ryle"/>
    <m/>
    <s v="Philosopher"/>
    <x v="0"/>
    <s v="British"/>
    <m/>
    <m/>
    <m/>
    <m/>
    <m/>
    <m/>
    <m/>
    <m/>
    <m/>
    <m/>
    <s v="Gilbert, Ryle"/>
    <s v="Ryle, Gilbert"/>
    <s v="N"/>
    <m/>
  </r>
  <r>
    <s v="P-RYSZARD|KAPUŚCIŃSKI"/>
    <s v="Kapuściński"/>
    <s v="Ryszard"/>
    <m/>
    <s v="Literary Journalist, Photographer"/>
    <x v="0"/>
    <s v="Polish"/>
    <m/>
    <m/>
    <m/>
    <m/>
    <m/>
    <m/>
    <m/>
    <m/>
    <m/>
    <m/>
    <s v="Kapuściński, Ryszard"/>
    <s v="Ryszard, Kapuściński"/>
    <s v="N"/>
    <m/>
  </r>
  <r>
    <s v="P-S.A. COREY|JAMES"/>
    <s v="James"/>
    <s v="S.A. Corey"/>
    <s v="Daniel Abraham and Ty Franck"/>
    <s v="Science Fiction Writers"/>
    <x v="0"/>
    <s v="American"/>
    <m/>
    <m/>
    <m/>
    <m/>
    <m/>
    <m/>
    <m/>
    <m/>
    <m/>
    <m/>
    <s v="James, S.A. Corey"/>
    <s v="S.A. Corey, James"/>
    <s v="N"/>
    <m/>
  </r>
  <r>
    <s v="P-SAARIAHO|KAIJA"/>
    <s v="Kaija"/>
    <s v="Saariaho"/>
    <s v="Kaija Anneli Saariaho"/>
    <s v="Composer; Sound Artist"/>
    <x v="1"/>
    <s v="Finnish"/>
    <m/>
    <m/>
    <m/>
    <m/>
    <m/>
    <m/>
    <m/>
    <m/>
    <m/>
    <m/>
    <s v="Kaija, Saariaho"/>
    <s v="Saariaho, Kaija"/>
    <s v="N"/>
    <m/>
  </r>
  <r>
    <s v="P-SABATO|ERNESTO"/>
    <s v="Ernesto"/>
    <s v="Sabato"/>
    <m/>
    <s v="Novelist; Essayist"/>
    <x v="0"/>
    <s v="Argentine"/>
    <m/>
    <m/>
    <m/>
    <m/>
    <m/>
    <m/>
    <m/>
    <m/>
    <m/>
    <m/>
    <s v="Ernesto, Sabato"/>
    <s v="Sabato, Ernesto"/>
    <s v="N"/>
    <m/>
  </r>
  <r>
    <s v="P-SACHAR|LOUIS"/>
    <s v="Louis"/>
    <s v="Sachar"/>
    <m/>
    <s v="Author (Children's/Young Adult)"/>
    <x v="0"/>
    <s v="American"/>
    <n v="20"/>
    <s v="March"/>
    <n v="1954"/>
    <m/>
    <m/>
    <m/>
    <m/>
    <m/>
    <m/>
    <m/>
    <s v="Louis, Sachar"/>
    <s v="Sachar, Louis"/>
    <s v="N"/>
    <m/>
  </r>
  <r>
    <s v="P-SACHER-MASOCH|LEOPOLD VON"/>
    <s v="Leopold von"/>
    <s v="Sacher-Masoch"/>
    <m/>
    <s v="Novelist, Journalist"/>
    <x v="0"/>
    <s v="Austrian"/>
    <m/>
    <m/>
    <m/>
    <m/>
    <m/>
    <m/>
    <m/>
    <m/>
    <m/>
    <m/>
    <s v="Leopold von, Sacher-Masoch"/>
    <s v="Sacher-Masoch, Leopold von"/>
    <s v="N"/>
    <m/>
  </r>
  <r>
    <s v="P-SACHS|NELLY"/>
    <s v="Nelly"/>
    <s v="Sachs"/>
    <m/>
    <s v="Poet, Playwright"/>
    <x v="1"/>
    <s v="German; Swedish"/>
    <m/>
    <m/>
    <m/>
    <m/>
    <m/>
    <m/>
    <m/>
    <m/>
    <m/>
    <m/>
    <s v="Nelly, Sachs"/>
    <s v="Sachs, Nelly"/>
    <s v="N"/>
    <m/>
  </r>
  <r>
    <s v="P-SACKS|OLIVER"/>
    <s v="Oliver"/>
    <s v="Sacks"/>
    <m/>
    <s v="Neurologist, Naturalist, Writer"/>
    <x v="0"/>
    <s v="British; American"/>
    <m/>
    <m/>
    <m/>
    <m/>
    <m/>
    <m/>
    <m/>
    <m/>
    <m/>
    <m/>
    <s v="Oliver, Sacks"/>
    <s v="Sacks, Oliver"/>
    <s v="N"/>
    <m/>
  </r>
  <r>
    <s v="P-SADE|MARQUIS DE"/>
    <s v="Marquis de"/>
    <s v="Sade"/>
    <s v="Donatien Alphonse François"/>
    <s v="Novelist, Philosopher, Playwright"/>
    <x v="0"/>
    <s v="French"/>
    <m/>
    <m/>
    <m/>
    <m/>
    <m/>
    <m/>
    <m/>
    <m/>
    <m/>
    <m/>
    <s v="Marquis de, Sade"/>
    <s v="Sade, Marquis de"/>
    <s v="N"/>
    <m/>
  </r>
  <r>
    <s v="P-SAFDIE|BENNY"/>
    <s v="Benny"/>
    <s v="Safdie"/>
    <m/>
    <s v="Film Director; Actor; Screenwriter"/>
    <x v="0"/>
    <s v="American"/>
    <m/>
    <m/>
    <m/>
    <m/>
    <m/>
    <m/>
    <m/>
    <m/>
    <m/>
    <m/>
    <s v="Benny, Safdie"/>
    <s v="Safdie, Benny"/>
    <s v="N"/>
    <m/>
  </r>
  <r>
    <s v="P-SAFDIE|JOSH"/>
    <s v="Josh"/>
    <s v="Safdie"/>
    <m/>
    <s v="Film Director; Screenwriter; Producer"/>
    <x v="0"/>
    <s v="American"/>
    <m/>
    <m/>
    <m/>
    <m/>
    <m/>
    <m/>
    <m/>
    <m/>
    <m/>
    <m/>
    <s v="Josh, Safdie"/>
    <s v="Safdie, Josh"/>
    <s v="N"/>
    <m/>
  </r>
  <r>
    <s v="P-SAFDIE|MOSHE"/>
    <s v="Moshe"/>
    <s v="Safdie"/>
    <s v="Moshe Safdie"/>
    <s v="Architect; Urban Designer; Educator; Theorist"/>
    <x v="0"/>
    <s v="Israeli; Canadian; American"/>
    <m/>
    <m/>
    <m/>
    <m/>
    <m/>
    <m/>
    <m/>
    <m/>
    <m/>
    <m/>
    <s v="Moshe, Safdie"/>
    <s v="Safdie, Moshe"/>
    <s v="N"/>
    <m/>
  </r>
  <r>
    <s v="P-SAGAN|CARL"/>
    <s v="Carl"/>
    <s v="Sagan"/>
    <m/>
    <s v="Science Writer; Astronomer; Astrophysicist"/>
    <x v="0"/>
    <s v="American"/>
    <m/>
    <m/>
    <m/>
    <m/>
    <m/>
    <m/>
    <m/>
    <m/>
    <m/>
    <m/>
    <s v="Carl, Sagan"/>
    <s v="Sagan, Carl"/>
    <s v="Y"/>
    <m/>
  </r>
  <r>
    <s v="P-SAGAN|FRANÇOISE"/>
    <s v="Françoise"/>
    <s v="Sagan"/>
    <m/>
    <s v="Novelist"/>
    <x v="1"/>
    <s v="French"/>
    <m/>
    <m/>
    <m/>
    <m/>
    <m/>
    <m/>
    <m/>
    <m/>
    <m/>
    <m/>
    <s v="Françoise, Sagan"/>
    <s v="Sagan, Françoise"/>
    <s v="N"/>
    <m/>
  </r>
  <r>
    <s v="P-SAGE|KAY"/>
    <s v="Kay"/>
    <s v="Sage"/>
    <m/>
    <s v="Painter"/>
    <x v="1"/>
    <s v="American"/>
    <m/>
    <m/>
    <m/>
    <m/>
    <m/>
    <m/>
    <m/>
    <m/>
    <m/>
    <m/>
    <s v="Kay, Sage"/>
    <s v="Sage, Kay"/>
    <s v="N"/>
    <m/>
  </r>
  <r>
    <s v="P-SAID|EDWARD"/>
    <s v="Edward"/>
    <s v="Said"/>
    <m/>
    <s v="Literary Critic, Theorist"/>
    <x v="0"/>
    <s v="Palestinian; American"/>
    <m/>
    <m/>
    <m/>
    <m/>
    <m/>
    <m/>
    <m/>
    <m/>
    <m/>
    <m/>
    <s v="Edward, Said"/>
    <s v="Said, Edward"/>
    <s v="N"/>
    <m/>
  </r>
  <r>
    <s v="P-|SAKI"/>
    <s v="Saki"/>
    <m/>
    <s v="Hector Hugh Munro"/>
    <s v="Author"/>
    <x v="0"/>
    <s v="British"/>
    <m/>
    <m/>
    <m/>
    <m/>
    <m/>
    <m/>
    <m/>
    <m/>
    <m/>
    <m/>
    <s v="Saki"/>
    <s v="Saki"/>
    <s v="N"/>
    <m/>
  </r>
  <r>
    <s v="P-SALGADO|SEBASTIÃO"/>
    <s v="Sebastião"/>
    <s v="Salgado"/>
    <s v="Sebastião Ribeiro Salgado Júnior"/>
    <s v="Social Documentary Photographer; Photojournalist"/>
    <x v="0"/>
    <s v="Brazilian; French"/>
    <n v="8"/>
    <s v="February"/>
    <n v="1944"/>
    <m/>
    <m/>
    <m/>
    <m/>
    <m/>
    <m/>
    <m/>
    <s v="Sebastião, Salgado"/>
    <s v="Salgado, Sebastião"/>
    <s v="N"/>
    <m/>
  </r>
  <r>
    <s v="P-SALIH|TAYEB"/>
    <s v="Tayeb"/>
    <s v="Salih"/>
    <m/>
    <s v="Novelist, Short Story Writer"/>
    <x v="0"/>
    <s v="Sudanese"/>
    <m/>
    <m/>
    <m/>
    <m/>
    <m/>
    <m/>
    <m/>
    <m/>
    <m/>
    <m/>
    <s v="Tayeb, Salih"/>
    <s v="Salih, Tayeb"/>
    <s v="N"/>
    <m/>
  </r>
  <r>
    <s v="P-SALINGER|J.D."/>
    <s v="J.D."/>
    <s v="Salinger"/>
    <s v="Jerome David Salinger"/>
    <s v="Novelist"/>
    <x v="0"/>
    <s v="American"/>
    <m/>
    <m/>
    <m/>
    <m/>
    <m/>
    <m/>
    <m/>
    <m/>
    <m/>
    <m/>
    <s v="J.D., Salinger"/>
    <s v="Salinger, J.D."/>
    <s v="N"/>
    <m/>
  </r>
  <r>
    <s v="P-SALMON|A.L."/>
    <s v="A.L."/>
    <s v="Salmon"/>
    <m/>
    <s v="Writer"/>
    <x v="0"/>
    <s v="British"/>
    <m/>
    <m/>
    <m/>
    <m/>
    <m/>
    <m/>
    <m/>
    <m/>
    <m/>
    <m/>
    <s v="A.L., Salmon"/>
    <s v="Salmon, A.L."/>
    <s v="N"/>
    <m/>
  </r>
  <r>
    <s v="P-SAMUELS|MARK"/>
    <s v="Mark"/>
    <s v="Samuels"/>
    <m/>
    <s v="Author"/>
    <x v="0"/>
    <s v="British"/>
    <n v="19"/>
    <s v="September"/>
    <n v="1967"/>
    <m/>
    <m/>
    <n v="2"/>
    <s v="January"/>
    <n v="2023"/>
    <m/>
    <m/>
    <s v="Mark, Samuels"/>
    <s v="Samuels, Mark"/>
    <s v="Y"/>
    <m/>
  </r>
  <r>
    <s v="P-SAMUELS|MARK"/>
    <s v="Mark"/>
    <s v="Samuels"/>
    <m/>
    <s v="Horror Writer"/>
    <x v="0"/>
    <s v="British"/>
    <m/>
    <m/>
    <m/>
    <m/>
    <m/>
    <m/>
    <m/>
    <m/>
    <m/>
    <m/>
    <s v="Mark, Samuels"/>
    <s v="Samuels, Mark"/>
    <s v="Y"/>
    <m/>
  </r>
  <r>
    <s v="P-SANDYS|EMMA"/>
    <s v="Emma"/>
    <s v="Sandys"/>
    <m/>
    <s v="Painter"/>
    <x v="1"/>
    <s v="British"/>
    <m/>
    <m/>
    <m/>
    <m/>
    <m/>
    <m/>
    <m/>
    <m/>
    <m/>
    <m/>
    <s v="Emma, Sandys"/>
    <s v="Sandys, Emma"/>
    <s v="N"/>
    <m/>
  </r>
  <r>
    <s v="P-SANDYS|FREDERICK"/>
    <s v="Frederick"/>
    <s v="Sandys"/>
    <m/>
    <s v="Painter"/>
    <x v="0"/>
    <s v="British"/>
    <m/>
    <m/>
    <m/>
    <m/>
    <m/>
    <m/>
    <m/>
    <m/>
    <m/>
    <m/>
    <s v="Frederick, Sandys"/>
    <s v="Sandys, Frederick"/>
    <s v="N"/>
    <m/>
  </r>
  <r>
    <s v="P-SANSOM|WILLIAM"/>
    <s v="William"/>
    <s v="Sansom"/>
    <m/>
    <s v="Short Story Writer, Novelist"/>
    <x v="0"/>
    <s v="British"/>
    <m/>
    <m/>
    <m/>
    <m/>
    <m/>
    <m/>
    <m/>
    <m/>
    <m/>
    <m/>
    <s v="William, Sansom"/>
    <s v="Sansom, William"/>
    <s v="N"/>
    <m/>
  </r>
  <r>
    <s v="P-SANTAYANA|GEORGE"/>
    <s v="George"/>
    <s v="Santayana"/>
    <m/>
    <s v="Philosopher, Poet"/>
    <x v="0"/>
    <s v="Spanish; American"/>
    <m/>
    <m/>
    <m/>
    <m/>
    <m/>
    <m/>
    <m/>
    <m/>
    <m/>
    <m/>
    <s v="George, Santayana"/>
    <s v="Santayana, George"/>
    <s v="N"/>
    <m/>
  </r>
  <r>
    <s v="P-SANT'ELIA|ANTONIO"/>
    <s v="Antonio"/>
    <s v="Sant'Elia"/>
    <s v="Antonio Sant'Elia"/>
    <s v="Architect; Futurist"/>
    <x v="0"/>
    <s v="Italian"/>
    <m/>
    <m/>
    <m/>
    <m/>
    <m/>
    <m/>
    <m/>
    <m/>
    <m/>
    <m/>
    <s v="Antonio, Sant'Elia"/>
    <s v="Sant'Elia, Antonio"/>
    <s v="N"/>
    <m/>
  </r>
  <r>
    <s v="P-|SAPPHO"/>
    <s v="Sappho"/>
    <m/>
    <m/>
    <s v="Poet"/>
    <x v="1"/>
    <s v="Greek"/>
    <m/>
    <m/>
    <m/>
    <m/>
    <m/>
    <m/>
    <m/>
    <m/>
    <m/>
    <m/>
    <s v="Sappho"/>
    <s v="Sappho"/>
    <s v="N"/>
    <m/>
  </r>
  <r>
    <s v="P-SARAMAGO|JOSÉ"/>
    <s v="José"/>
    <s v="Saramago"/>
    <m/>
    <s v="Novelist, Poet, Playwright"/>
    <x v="0"/>
    <s v="Portuguese"/>
    <m/>
    <m/>
    <m/>
    <m/>
    <m/>
    <m/>
    <m/>
    <m/>
    <m/>
    <m/>
    <s v="José, Saramago"/>
    <s v="Saramago, José"/>
    <s v="N"/>
    <m/>
  </r>
  <r>
    <s v="P-|SARBAN"/>
    <s v="Sarban"/>
    <m/>
    <s v="John William Wall"/>
    <s v="Author"/>
    <x v="0"/>
    <s v="British"/>
    <m/>
    <m/>
    <m/>
    <m/>
    <m/>
    <m/>
    <m/>
    <m/>
    <m/>
    <m/>
    <s v="Sarban"/>
    <s v="Sarban"/>
    <s v="N"/>
    <m/>
  </r>
  <r>
    <s v="P-SARGENT|JOHN SINGER"/>
    <s v="John Singer"/>
    <s v="Sargent"/>
    <m/>
    <s v="Painter"/>
    <x v="0"/>
    <s v="American"/>
    <m/>
    <m/>
    <m/>
    <m/>
    <m/>
    <m/>
    <m/>
    <m/>
    <m/>
    <m/>
    <s v="John Singer, Sargent"/>
    <s v="Sargent, John Singer"/>
    <s v="N"/>
    <m/>
  </r>
  <r>
    <s v="P-SARKIN|JON"/>
    <s v="Jon"/>
    <s v="Sarkin"/>
    <m/>
    <s v="Artist; Painter"/>
    <x v="0"/>
    <s v="American"/>
    <m/>
    <m/>
    <m/>
    <m/>
    <m/>
    <m/>
    <m/>
    <m/>
    <m/>
    <m/>
    <s v="Jon, Sarkin"/>
    <s v="Sarkin, Jon"/>
    <s v="N"/>
    <m/>
  </r>
  <r>
    <s v="P-SARTRE|JEAN-PAUL"/>
    <s v="Jean-Paul"/>
    <s v="Sartre"/>
    <m/>
    <s v="Philosopher, Writer, Novelist, Playwright"/>
    <x v="0"/>
    <s v="French"/>
    <m/>
    <m/>
    <m/>
    <m/>
    <m/>
    <m/>
    <m/>
    <m/>
    <m/>
    <m/>
    <s v="Jean-Paul, Sartre"/>
    <s v="Sartre, Jean-Paul"/>
    <s v="N"/>
    <m/>
  </r>
  <r>
    <s v="P-SATRAPI|MARJANE"/>
    <s v="Marjane"/>
    <s v="Satrapi"/>
    <m/>
    <s v="Graphic Novelist; Cartoonist; Illustrator; Film Director; Author"/>
    <x v="1"/>
    <s v="Iranian; French"/>
    <n v="22"/>
    <s v="November"/>
    <n v="1969"/>
    <m/>
    <m/>
    <m/>
    <m/>
    <m/>
    <m/>
    <m/>
    <s v="Marjane, Satrapi"/>
    <s v="Satrapi, Marjane"/>
    <s v="N"/>
    <m/>
  </r>
  <r>
    <s v="P-SAUNDERS|GEORGE"/>
    <s v="George"/>
    <s v="Saunders"/>
    <m/>
    <s v="Short Story Writer; Novelist; Essayist"/>
    <x v="0"/>
    <s v="American"/>
    <m/>
    <m/>
    <m/>
    <m/>
    <m/>
    <m/>
    <m/>
    <m/>
    <m/>
    <m/>
    <s v="George, Saunders"/>
    <s v="Saunders, George"/>
    <s v="N"/>
    <m/>
  </r>
  <r>
    <s v="P-SAUNDERS|REBECCA"/>
    <s v="Rebecca"/>
    <s v="Saunders"/>
    <s v="Rebecca Saunders"/>
    <s v="Composer"/>
    <x v="1"/>
    <s v="British; German"/>
    <m/>
    <m/>
    <m/>
    <m/>
    <m/>
    <m/>
    <m/>
    <m/>
    <m/>
    <m/>
    <s v="Rebecca, Saunders"/>
    <s v="Saunders, Rebecca"/>
    <s v="N"/>
    <m/>
  </r>
  <r>
    <s v="P-SCALAPINO|LESLIE"/>
    <s v="Leslie"/>
    <s v="Scalapino"/>
    <m/>
    <s v="Poet; Novelist; Playwright; Essayist; Publisher; Editor"/>
    <x v="1"/>
    <s v="American"/>
    <n v="30"/>
    <s v="July"/>
    <n v="1944"/>
    <m/>
    <m/>
    <n v="28"/>
    <s v="May"/>
    <n v="2010"/>
    <m/>
    <m/>
    <s v="Leslie, Scalapino"/>
    <s v="Scalapino, Leslie"/>
    <s v="N"/>
    <m/>
  </r>
  <r>
    <s v="P-SCARLATTI|DOMENICO"/>
    <s v="Domenico"/>
    <s v="Scarlatti"/>
    <s v="Domenico Scarlatti"/>
    <s v="Composer; Harpsichordist"/>
    <x v="0"/>
    <s v="Italian; Spanish"/>
    <m/>
    <m/>
    <m/>
    <m/>
    <m/>
    <m/>
    <m/>
    <m/>
    <m/>
    <m/>
    <s v="Domenico, Scarlatti"/>
    <s v="Scarlatti, Domenico"/>
    <s v="N"/>
    <m/>
  </r>
  <r>
    <s v="P-SCARPA|CARLO"/>
    <s v="Carlo"/>
    <s v="Scarpa"/>
    <s v="Carlo Scarpa"/>
    <s v="Architect; Designer; Glass Artist"/>
    <x v="0"/>
    <s v="Italian"/>
    <m/>
    <m/>
    <m/>
    <m/>
    <m/>
    <m/>
    <m/>
    <m/>
    <m/>
    <m/>
    <s v="Carlo, Scarpa"/>
    <s v="Scarpa, Carlo"/>
    <s v="N"/>
    <m/>
  </r>
  <r>
    <s v="P-SCELSI|GIACINTO"/>
    <s v="Giacinto"/>
    <s v="Scelsi"/>
    <s v="Giacinto Scelsi"/>
    <s v="Composer; Poet"/>
    <x v="0"/>
    <s v="Italian"/>
    <m/>
    <m/>
    <m/>
    <m/>
    <m/>
    <m/>
    <m/>
    <m/>
    <m/>
    <m/>
    <s v="Giacinto, Scelsi"/>
    <s v="Scelsi, Giacinto"/>
    <s v="N"/>
    <m/>
  </r>
  <r>
    <s v="P-SCHATBORN|PETER"/>
    <s v="Peter"/>
    <s v="Schatborn"/>
    <m/>
    <s v="Art Historian; Curator"/>
    <x v="0"/>
    <s v="Dutch"/>
    <n v="15"/>
    <s v="June"/>
    <n v="1936"/>
    <m/>
    <m/>
    <n v="10"/>
    <s v="August"/>
    <n v="2022"/>
    <m/>
    <m/>
    <s v="Peter, Schatborn"/>
    <s v="Schatborn, Peter"/>
    <s v="N"/>
    <m/>
  </r>
  <r>
    <s v="P-SCHELLING|FRIEDRICH"/>
    <s v="Friedrich"/>
    <s v="Schelling"/>
    <m/>
    <s v="Philosopher"/>
    <x v="0"/>
    <s v="German"/>
    <m/>
    <m/>
    <m/>
    <m/>
    <m/>
    <m/>
    <m/>
    <m/>
    <m/>
    <m/>
    <s v="Friedrich, Schelling"/>
    <s v="Schelling, Friedrich"/>
    <s v="N"/>
    <m/>
  </r>
  <r>
    <s v="P-SCHIELE|EGON"/>
    <s v="Egon"/>
    <s v="Schiele"/>
    <m/>
    <s v="Painter"/>
    <x v="0"/>
    <s v="Austrian"/>
    <m/>
    <m/>
    <m/>
    <m/>
    <m/>
    <m/>
    <m/>
    <m/>
    <m/>
    <m/>
    <s v="Egon, Schiele"/>
    <s v="Schiele, Egon"/>
    <s v="N"/>
    <m/>
  </r>
  <r>
    <s v="P-SCHIFFMACHER|HENK"/>
    <s v="Henk"/>
    <s v="Schiffmacher"/>
    <s v="Hendrikus Johannes Everhardus Schiffmacher"/>
    <s v="Tattoo Artist; Author; Painter; Photographer"/>
    <x v="0"/>
    <s v="Dutch"/>
    <n v="22"/>
    <s v="March"/>
    <n v="1952"/>
    <m/>
    <m/>
    <m/>
    <m/>
    <m/>
    <m/>
    <m/>
    <s v="Henk, Schiffmacher"/>
    <s v="Schiffmacher, Henk"/>
    <s v="N"/>
    <m/>
  </r>
  <r>
    <s v="P-SCHIKANEDER|JAKUB"/>
    <s v="Jakub"/>
    <s v="Schikaneder"/>
    <m/>
    <s v="Painter"/>
    <x v="0"/>
    <s v="Czech"/>
    <m/>
    <m/>
    <m/>
    <m/>
    <m/>
    <m/>
    <m/>
    <m/>
    <m/>
    <m/>
    <s v="Jakub, Schikaneder"/>
    <s v="Schikaneder, Jakub"/>
    <s v="N"/>
    <m/>
  </r>
  <r>
    <s v="P-SCHLICHTER|RUDOLF"/>
    <s v="Rudolf"/>
    <s v="Schlichter"/>
    <m/>
    <s v="Painter"/>
    <x v="0"/>
    <s v="German"/>
    <m/>
    <m/>
    <m/>
    <m/>
    <m/>
    <m/>
    <m/>
    <m/>
    <m/>
    <m/>
    <s v="Rudolf, Schlichter"/>
    <s v="Schlichter, Rudolf"/>
    <s v="N"/>
    <m/>
  </r>
  <r>
    <s v="P-SCHMIDT|ARNO"/>
    <s v="Arno"/>
    <s v="Schmidt"/>
    <m/>
    <s v="Novelist, Translator, Literary Critic"/>
    <x v="0"/>
    <s v="German"/>
    <m/>
    <m/>
    <m/>
    <m/>
    <m/>
    <m/>
    <m/>
    <m/>
    <m/>
    <m/>
    <s v="Arno, Schmidt"/>
    <s v="Schmidt, Arno"/>
    <s v="N"/>
    <m/>
  </r>
  <r>
    <s v="P-SCHNEEMANN|CAROLEE"/>
    <s v="Carolee"/>
    <s v="Schneemann"/>
    <m/>
    <s v="Visual Artist; Performance Artist"/>
    <x v="1"/>
    <s v="American"/>
    <m/>
    <m/>
    <m/>
    <m/>
    <m/>
    <m/>
    <m/>
    <m/>
    <m/>
    <m/>
    <s v="Carolee, Schneemann"/>
    <s v="Schneemann, Carolee"/>
    <s v="N"/>
    <m/>
  </r>
  <r>
    <s v="P-SCHNEIDER|NORBERT"/>
    <s v="Norbert"/>
    <s v="Schneider"/>
    <m/>
    <s v="Art Historian; Professor"/>
    <x v="0"/>
    <s v="German"/>
    <m/>
    <m/>
    <n v="1945"/>
    <m/>
    <m/>
    <n v="28"/>
    <s v="June"/>
    <n v="2019"/>
    <m/>
    <m/>
    <s v="Norbert, Schneider"/>
    <s v="Schneider, Norbert"/>
    <s v="N"/>
    <m/>
  </r>
  <r>
    <s v="P-SCHNEIDER|SASCHA"/>
    <s v="Sascha"/>
    <s v="Schneider"/>
    <m/>
    <s v="Painter"/>
    <x v="0"/>
    <s v="German"/>
    <m/>
    <m/>
    <m/>
    <m/>
    <m/>
    <m/>
    <m/>
    <m/>
    <m/>
    <m/>
    <s v="Sascha, Schneider"/>
    <s v="Schneider, Sascha"/>
    <s v="N"/>
    <m/>
  </r>
  <r>
    <s v="P-SCHNITTKE|ALFRED"/>
    <s v="Alfred"/>
    <s v="Schnittke"/>
    <s v="Alfred Garrievich Schnittke"/>
    <s v="Composer"/>
    <x v="0"/>
    <s v="Russian; German"/>
    <m/>
    <m/>
    <m/>
    <m/>
    <m/>
    <m/>
    <m/>
    <m/>
    <m/>
    <m/>
    <s v="Alfred, Schnittke"/>
    <s v="Schnittke, Alfred"/>
    <s v="N"/>
    <m/>
  </r>
  <r>
    <s v="P-SCHNITZLER|ARTHUR"/>
    <s v="Arthur"/>
    <s v="Schnitzler"/>
    <m/>
    <s v="Physician, Writer, Playwright"/>
    <x v="0"/>
    <s v="Austrian"/>
    <m/>
    <m/>
    <m/>
    <m/>
    <m/>
    <m/>
    <m/>
    <m/>
    <m/>
    <m/>
    <s v="Arthur, Schnitzler"/>
    <s v="Schnitzler, Arthur"/>
    <s v="N"/>
    <m/>
  </r>
  <r>
    <s v="P-SCHOENBERG|ARNOLD"/>
    <s v="Arnold"/>
    <s v="Schoenberg"/>
    <s v="Arnold Franz Walter Schoenberg"/>
    <s v="Composer; Music Theorist; Painter"/>
    <x v="0"/>
    <s v="Austrian; American"/>
    <m/>
    <m/>
    <m/>
    <m/>
    <m/>
    <m/>
    <m/>
    <m/>
    <m/>
    <m/>
    <s v="Arnold, Schoenberg"/>
    <s v="Schoenberg, Arnold"/>
    <s v="N"/>
    <m/>
  </r>
  <r>
    <s v="P-SCHONGAUER|MARTIN"/>
    <s v="Martin"/>
    <s v="Schongauer"/>
    <m/>
    <s v="Painter, Engraver"/>
    <x v="0"/>
    <s v="German"/>
    <m/>
    <m/>
    <m/>
    <m/>
    <m/>
    <m/>
    <m/>
    <m/>
    <m/>
    <m/>
    <s v="Martin, Schongauer"/>
    <s v="Schongauer, Martin"/>
    <s v="N"/>
    <m/>
  </r>
  <r>
    <s v="P-SCHOPENHAUER|ARTHUR"/>
    <s v="Arthur"/>
    <s v="Schopenhauer"/>
    <m/>
    <s v="Philosopher"/>
    <x v="0"/>
    <s v="German"/>
    <m/>
    <m/>
    <m/>
    <m/>
    <m/>
    <m/>
    <m/>
    <m/>
    <m/>
    <m/>
    <s v="Arthur, Schopenhauer"/>
    <s v="Schopenhauer, Arthur"/>
    <s v="N"/>
    <m/>
  </r>
  <r>
    <s v="P-SCHRADER|PAUL"/>
    <s v="Paul"/>
    <s v="Schrader"/>
    <m/>
    <s v="Film Director; Screenwriter; Film Critic"/>
    <x v="0"/>
    <s v="American"/>
    <m/>
    <m/>
    <m/>
    <m/>
    <m/>
    <m/>
    <m/>
    <m/>
    <m/>
    <m/>
    <s v="Paul, Schrader"/>
    <s v="Schrader, Paul"/>
    <s v="N"/>
    <m/>
  </r>
  <r>
    <s v="P-SCHRÖDER-SONNENSTERN|FRIEDRICH"/>
    <s v="Friedrich"/>
    <s v="Schröder-Sonnenstern"/>
    <m/>
    <s v="Painter"/>
    <x v="0"/>
    <s v="German"/>
    <m/>
    <m/>
    <m/>
    <m/>
    <m/>
    <m/>
    <m/>
    <m/>
    <m/>
    <m/>
    <s v="Friedrich, Schröder-Sonnenstern"/>
    <s v="Schröder-Sonnenstern, Friedrich"/>
    <s v="N"/>
    <m/>
  </r>
  <r>
    <s v="P-SCHUITEN|FRANÇOIS"/>
    <s v="François"/>
    <s v="Schuiten"/>
    <s v="François Schuiten"/>
    <s v="Comic Artist; Architectural Illustrator"/>
    <x v="0"/>
    <s v="Belgian"/>
    <m/>
    <m/>
    <m/>
    <m/>
    <m/>
    <m/>
    <m/>
    <m/>
    <m/>
    <m/>
    <s v="François, Schuiten"/>
    <s v="Schuiten, François"/>
    <s v="N"/>
    <m/>
  </r>
  <r>
    <s v="P-SCHULZ|BRUNO"/>
    <s v="Bruno"/>
    <s v="Schulz"/>
    <m/>
    <s v="Short Story Writer, Graphic Artist"/>
    <x v="0"/>
    <s v="Polish"/>
    <m/>
    <m/>
    <m/>
    <m/>
    <m/>
    <m/>
    <m/>
    <m/>
    <m/>
    <m/>
    <s v="Bruno, Schulz"/>
    <s v="Schulz, Bruno"/>
    <s v="N"/>
    <m/>
  </r>
  <r>
    <s v="P-SCHUMACHER|E.F."/>
    <s v="E.F."/>
    <s v="Schumacher"/>
    <s v="Ernst Friedrich Schumacher"/>
    <s v="Economist, Author"/>
    <x v="0"/>
    <s v="German; British"/>
    <m/>
    <m/>
    <m/>
    <m/>
    <m/>
    <m/>
    <m/>
    <m/>
    <m/>
    <m/>
    <s v="E.F., Schumacher"/>
    <s v="Schumacher, E.F."/>
    <s v="N"/>
    <m/>
  </r>
  <r>
    <s v="P-SCHÜTZ|HEINRICH"/>
    <s v="Heinrich"/>
    <s v="Schütz"/>
    <s v="Heinrich Schütz"/>
    <s v="Composer; Organist"/>
    <x v="0"/>
    <s v="German"/>
    <m/>
    <m/>
    <m/>
    <m/>
    <m/>
    <m/>
    <m/>
    <m/>
    <m/>
    <m/>
    <s v="Heinrich, Schütz"/>
    <s v="Schütz, Heinrich"/>
    <s v="N"/>
    <m/>
  </r>
  <r>
    <s v="P-SCHÜTZ|KARL"/>
    <s v="Karl"/>
    <s v="Schütz"/>
    <m/>
    <s v="Art Historian; Museum Director"/>
    <x v="0"/>
    <s v="Austrian"/>
    <n v="26"/>
    <s v="February"/>
    <n v="1936"/>
    <m/>
    <m/>
    <n v="20"/>
    <s v="August"/>
    <n v="2020"/>
    <m/>
    <m/>
    <s v="Karl, Schütz"/>
    <s v="Schütz, Karl"/>
    <s v="N"/>
    <m/>
  </r>
  <r>
    <s v="P-SCHÜTZE|SEBASTIAN"/>
    <s v="Sebastian"/>
    <s v="Schütze"/>
    <m/>
    <s v="Art Historian; Professor"/>
    <x v="0"/>
    <s v="German"/>
    <m/>
    <m/>
    <n v="1961"/>
    <m/>
    <m/>
    <m/>
    <m/>
    <m/>
    <m/>
    <m/>
    <s v="Sebastian, Schütze"/>
    <s v="Schütze, Sebastian"/>
    <s v="N"/>
    <m/>
  </r>
  <r>
    <s v="P-SCHWABE|CARLOS"/>
    <s v="Carlos"/>
    <s v="Schwabe"/>
    <m/>
    <s v="Painter, Printmaker"/>
    <x v="0"/>
    <s v="German; Swiss"/>
    <m/>
    <m/>
    <m/>
    <m/>
    <m/>
    <m/>
    <m/>
    <m/>
    <m/>
    <m/>
    <s v="Carlos, Schwabe"/>
    <s v="Schwabe, Carlos"/>
    <s v="N"/>
    <m/>
  </r>
  <r>
    <s v="P-SCHWEBLIN|SAMANTA"/>
    <s v="Samanta"/>
    <s v="Schweblin"/>
    <m/>
    <s v="Short Story Writer; Novelist"/>
    <x v="1"/>
    <s v="Argentine"/>
    <m/>
    <m/>
    <m/>
    <m/>
    <m/>
    <m/>
    <m/>
    <m/>
    <m/>
    <m/>
    <s v="Samanta, Schweblin"/>
    <s v="Schweblin, Samanta"/>
    <s v="N"/>
    <m/>
  </r>
  <r>
    <s v="P-SCHWOB|MARCEL"/>
    <s v="Marcel"/>
    <s v="Schwob"/>
    <m/>
    <s v="Symbolist Writer, Short Story Writer"/>
    <x v="0"/>
    <s v="French"/>
    <m/>
    <m/>
    <m/>
    <m/>
    <m/>
    <m/>
    <m/>
    <m/>
    <m/>
    <m/>
    <s v="Marcel, Schwob"/>
    <s v="Schwob, Marcel"/>
    <s v="N"/>
    <m/>
  </r>
  <r>
    <s v="P-SCIAMMA|CÉLINE"/>
    <s v="Céline"/>
    <s v="Sciamma"/>
    <m/>
    <s v="Film Director, Screenwriter"/>
    <x v="1"/>
    <s v="French"/>
    <m/>
    <m/>
    <m/>
    <m/>
    <m/>
    <m/>
    <m/>
    <m/>
    <m/>
    <m/>
    <s v="Céline, Sciamma"/>
    <s v="Sciamma, Céline"/>
    <s v="N"/>
    <m/>
  </r>
  <r>
    <s v="P-SCIASCIA|LEONARDO"/>
    <s v="Leonardo"/>
    <s v="Sciascia"/>
    <m/>
    <s v="Author; Politician"/>
    <x v="0"/>
    <s v="Italian"/>
    <n v="8"/>
    <s v="January"/>
    <n v="1921"/>
    <m/>
    <m/>
    <n v="20"/>
    <s v="November"/>
    <n v="1989"/>
    <m/>
    <m/>
    <s v="Leonardo, Sciascia"/>
    <s v="Sciascia, Leonardo"/>
    <s v="N"/>
    <m/>
  </r>
  <r>
    <s v="P-SCOTT HUERTA|ADAM"/>
    <s v="Adam"/>
    <s v="Scott Huerta"/>
    <m/>
    <s v="Author; Poet"/>
    <x v="0"/>
    <s v="American"/>
    <m/>
    <m/>
    <m/>
    <m/>
    <m/>
    <m/>
    <m/>
    <m/>
    <m/>
    <m/>
    <s v="Adam, Scott Huerta"/>
    <s v="Scott Huerta, Adam"/>
    <s v="N"/>
    <m/>
  </r>
  <r>
    <s v="P-SCOTT|JAMES C."/>
    <s v="James C."/>
    <s v="Scott"/>
    <m/>
    <s v="Political Scientist"/>
    <x v="0"/>
    <s v="American"/>
    <m/>
    <m/>
    <m/>
    <m/>
    <m/>
    <m/>
    <m/>
    <m/>
    <m/>
    <m/>
    <s v="James C., Scott"/>
    <s v="Scott, James C."/>
    <s v="N"/>
    <m/>
  </r>
  <r>
    <s v="P-SCOTT|WALTER"/>
    <s v="Walter"/>
    <s v="Scott"/>
    <s v="Sir Walter Scott"/>
    <s v="Novelist; Poet; Playwright; Historian"/>
    <x v="0"/>
    <s v="Scottish"/>
    <n v="15"/>
    <s v="August"/>
    <n v="1771"/>
    <m/>
    <m/>
    <n v="21"/>
    <s v="September"/>
    <n v="1832"/>
    <m/>
    <m/>
    <s v="Walter, Scott"/>
    <s v="Scott, Walter"/>
    <s v="N"/>
    <m/>
  </r>
  <r>
    <s v="P-SCRANTON|ROY"/>
    <s v="Roy"/>
    <s v="Scranton"/>
    <m/>
    <s v="Writer; Academic; Veteran; Author"/>
    <x v="0"/>
    <s v="American"/>
    <m/>
    <m/>
    <n v="1976"/>
    <m/>
    <m/>
    <m/>
    <m/>
    <m/>
    <m/>
    <m/>
    <s v="Roy, Scranton"/>
    <s v="Scranton, Roy"/>
    <s v="N"/>
    <m/>
  </r>
  <r>
    <s v="P-SCRIABIN|ALEXANDER"/>
    <s v="Alexander"/>
    <s v="Scriabin"/>
    <s v="Alexander Nikolayevich Scriabin"/>
    <s v="Composer; Pianist"/>
    <x v="0"/>
    <s v="Russian"/>
    <m/>
    <m/>
    <m/>
    <m/>
    <m/>
    <m/>
    <m/>
    <m/>
    <m/>
    <m/>
    <s v="Alexander, Scriabin"/>
    <s v="Scriabin, Alexander"/>
    <s v="N"/>
    <m/>
  </r>
  <r>
    <s v="P-SEARLE|JOHN"/>
    <s v="John"/>
    <s v="Searle"/>
    <m/>
    <s v="Philosopher"/>
    <x v="0"/>
    <s v="American"/>
    <m/>
    <m/>
    <m/>
    <m/>
    <m/>
    <m/>
    <m/>
    <m/>
    <m/>
    <m/>
    <s v="John, Searle"/>
    <s v="Searle, John"/>
    <s v="N"/>
    <m/>
  </r>
  <r>
    <s v="P-SEBALD|W. G."/>
    <s v="W. G."/>
    <s v="Sebald"/>
    <m/>
    <s v="Novelist, Essayist, Academic"/>
    <x v="0"/>
    <s v="German"/>
    <m/>
    <m/>
    <m/>
    <m/>
    <m/>
    <m/>
    <m/>
    <m/>
    <m/>
    <m/>
    <s v="W. G., Sebald"/>
    <s v="Sebald, W. G."/>
    <s v="N"/>
    <m/>
  </r>
  <r>
    <s v="P-SEDLACECK|FRANZ"/>
    <s v="Franz"/>
    <s v="Sedlaceck"/>
    <m/>
    <s v="Painter"/>
    <x v="0"/>
    <s v="Austrian"/>
    <m/>
    <m/>
    <m/>
    <m/>
    <m/>
    <m/>
    <m/>
    <m/>
    <m/>
    <m/>
    <s v="Franz, Sedlaceck"/>
    <s v="Sedlaceck, Franz"/>
    <s v="N"/>
    <m/>
  </r>
  <r>
    <s v="P-SEDLACEK|FRANZ"/>
    <s v="Franz"/>
    <s v="Sedlacek"/>
    <m/>
    <s v="Painter"/>
    <x v="0"/>
    <s v="Austrian"/>
    <m/>
    <m/>
    <m/>
    <m/>
    <m/>
    <m/>
    <m/>
    <m/>
    <m/>
    <m/>
    <s v="Franz, Sedlacek"/>
    <s v="Sedlacek, Franz"/>
    <s v="N"/>
    <m/>
  </r>
  <r>
    <s v="P-SEGANTINI|GIOVANNI"/>
    <s v="Giovanni"/>
    <s v="Segantini"/>
    <m/>
    <s v="Painter"/>
    <x v="0"/>
    <s v="Italian"/>
    <m/>
    <m/>
    <m/>
    <m/>
    <m/>
    <m/>
    <m/>
    <m/>
    <m/>
    <m/>
    <s v="Giovanni, Segantini"/>
    <s v="Segantini, Giovanni"/>
    <s v="N"/>
    <m/>
  </r>
  <r>
    <s v="P-SEIERSTAD|ÅSNE"/>
    <s v="Åsne"/>
    <s v="Seierstad"/>
    <m/>
    <s v="Journalist; Author"/>
    <x v="1"/>
    <s v="Norwegian"/>
    <n v="10"/>
    <s v="February"/>
    <n v="1970"/>
    <m/>
    <m/>
    <m/>
    <m/>
    <m/>
    <m/>
    <m/>
    <s v="Åsne, Seierstad"/>
    <s v="Seierstad, Åsne"/>
    <s v="N"/>
    <m/>
  </r>
  <r>
    <s v="P-SELBY JR.|HUBERT"/>
    <s v="Hubert"/>
    <s v="Selby Jr."/>
    <m/>
    <s v="Novelist"/>
    <x v="0"/>
    <s v="American"/>
    <m/>
    <m/>
    <m/>
    <m/>
    <m/>
    <m/>
    <m/>
    <m/>
    <m/>
    <m/>
    <s v="Hubert, Selby Jr."/>
    <s v="Selby Jr., Hubert"/>
    <s v="N"/>
    <m/>
  </r>
  <r>
    <s v="P-SELIMOVIĆ|MEŠA"/>
    <s v="Meša"/>
    <s v="Selimović"/>
    <s v="Mehmed Selimović"/>
    <s v="Novelist, Essayist"/>
    <x v="0"/>
    <s v="Yugoslav"/>
    <m/>
    <m/>
    <m/>
    <m/>
    <m/>
    <m/>
    <m/>
    <m/>
    <m/>
    <m/>
    <s v="Meša, Selimović"/>
    <s v="Selimović, Meša"/>
    <s v="N"/>
    <m/>
  </r>
  <r>
    <s v="P-SELLARS|WILFRID"/>
    <s v="Wilfrid"/>
    <s v="Sellars"/>
    <m/>
    <s v="Philosopher"/>
    <x v="0"/>
    <s v="American"/>
    <m/>
    <m/>
    <m/>
    <m/>
    <m/>
    <m/>
    <m/>
    <m/>
    <m/>
    <m/>
    <s v="Wilfrid, Sellars"/>
    <s v="Sellars, Wilfrid"/>
    <s v="N"/>
    <m/>
  </r>
  <r>
    <s v="P-SEMBACH|KLAUS-JÜRGEN"/>
    <s v="Klaus-Jürgen"/>
    <s v="Sembach"/>
    <m/>
    <s v="Design Historian; Author; Curator"/>
    <x v="0"/>
    <s v="German"/>
    <n v="20"/>
    <s v="December"/>
    <n v="1933"/>
    <m/>
    <m/>
    <n v="21"/>
    <s v="August"/>
    <n v="2020"/>
    <m/>
    <m/>
    <s v="Klaus-Jürgen, Sembach"/>
    <s v="Sembach, Klaus-Jürgen"/>
    <s v="N"/>
    <m/>
  </r>
  <r>
    <s v="P-SEMBÈNE|OUSMANE"/>
    <s v="Ousmane"/>
    <s v="Sembène"/>
    <m/>
    <s v="Film Director, Writer"/>
    <x v="0"/>
    <s v="Senegalese"/>
    <m/>
    <m/>
    <m/>
    <m/>
    <m/>
    <m/>
    <m/>
    <m/>
    <m/>
    <m/>
    <s v="Ousmane, Sembène"/>
    <s v="Sembène, Ousmane"/>
    <s v="N"/>
    <m/>
  </r>
  <r>
    <s v="P-SENDAK|MAURICE"/>
    <s v="Maurice"/>
    <s v="Sendak"/>
    <s v="Maurice Bernard Sendak"/>
    <s v="Author; Illustrator (Children's Books)"/>
    <x v="0"/>
    <s v="American"/>
    <n v="10"/>
    <s v="June"/>
    <n v="1928"/>
    <m/>
    <m/>
    <n v="8"/>
    <s v="May"/>
    <n v="2012"/>
    <m/>
    <m/>
    <s v="Maurice, Sendak"/>
    <s v="Sendak, Maurice"/>
    <s v="N"/>
    <m/>
  </r>
  <r>
    <s v="P-SENDIVOGIUS|MICHAEL"/>
    <s v="Michael"/>
    <s v="Sendivogius"/>
    <s v="Michał Sędziwój"/>
    <s v="Alchemist, Writer"/>
    <x v="0"/>
    <s v="Polish"/>
    <m/>
    <m/>
    <m/>
    <m/>
    <m/>
    <m/>
    <m/>
    <m/>
    <m/>
    <m/>
    <s v="Michael, Sendivogius"/>
    <s v="Sendivogius, Michael"/>
    <s v="N"/>
    <m/>
  </r>
  <r>
    <s v="P-|SENECA"/>
    <s v="Seneca"/>
    <m/>
    <s v="Lucius Annaeus Seneca"/>
    <s v="Philosopher, Dramatist"/>
    <x v="0"/>
    <s v="Roman"/>
    <m/>
    <m/>
    <m/>
    <m/>
    <m/>
    <m/>
    <m/>
    <m/>
    <m/>
    <m/>
    <s v="Seneca"/>
    <s v="Seneca"/>
    <s v="N"/>
    <m/>
  </r>
  <r>
    <s v="P-SENÉCAL|PATRICK"/>
    <s v="Patrick"/>
    <s v="Senécal"/>
    <m/>
    <s v="Novelist; Scenarist; Dramaturge"/>
    <x v="0"/>
    <s v="French; Canadian"/>
    <n v="20"/>
    <s v="October"/>
    <n v="1967"/>
    <m/>
    <m/>
    <m/>
    <m/>
    <m/>
    <m/>
    <m/>
    <s v="Patrick, Senécal"/>
    <s v="Senécal, Patrick"/>
    <s v="N"/>
    <m/>
  </r>
  <r>
    <s v="P-SENGES|PIERRE"/>
    <s v="Pierre"/>
    <s v="Senges"/>
    <m/>
    <s v="Novelist"/>
    <x v="0"/>
    <s v="French"/>
    <m/>
    <m/>
    <m/>
    <m/>
    <m/>
    <m/>
    <m/>
    <m/>
    <m/>
    <m/>
    <s v="Pierre, Senges"/>
    <s v="Senges, Pierre"/>
    <s v="N"/>
    <m/>
  </r>
  <r>
    <s v="P-SEON|ALEXANDRE"/>
    <s v="Alexandre"/>
    <s v="Seon"/>
    <m/>
    <s v="Painter"/>
    <x v="0"/>
    <s v="French"/>
    <m/>
    <m/>
    <m/>
    <m/>
    <m/>
    <m/>
    <m/>
    <m/>
    <m/>
    <m/>
    <s v="Alexandre, Seon"/>
    <s v="Seon, Alexandre"/>
    <s v="N"/>
    <m/>
  </r>
  <r>
    <s v="P-SÉON|ALEXANDRE"/>
    <s v="Alexandre"/>
    <s v="Séon"/>
    <m/>
    <s v="Painter"/>
    <x v="0"/>
    <s v="French"/>
    <m/>
    <m/>
    <m/>
    <m/>
    <m/>
    <m/>
    <m/>
    <m/>
    <m/>
    <m/>
    <s v="Alexandre, Séon"/>
    <s v="Séon, Alexandre"/>
    <s v="N"/>
    <m/>
  </r>
  <r>
    <s v="P-SERAFINI|LUIGI"/>
    <s v="Luigi"/>
    <s v="Serafini"/>
    <m/>
    <s v="Artist, Writer"/>
    <x v="0"/>
    <s v="Italian"/>
    <m/>
    <m/>
    <m/>
    <m/>
    <m/>
    <m/>
    <m/>
    <m/>
    <m/>
    <m/>
    <s v="Luigi, Serafini"/>
    <s v="Serafini, Luigi"/>
    <s v="N"/>
    <m/>
  </r>
  <r>
    <s v="P-SERRA|RICHARD"/>
    <s v="Richard"/>
    <s v="Serra"/>
    <m/>
    <s v="Sculptor"/>
    <x v="0"/>
    <s v="American"/>
    <m/>
    <m/>
    <m/>
    <m/>
    <m/>
    <m/>
    <m/>
    <m/>
    <m/>
    <m/>
    <s v="Richard, Serra"/>
    <s v="Serra, Richard"/>
    <s v="N"/>
    <m/>
  </r>
  <r>
    <s v="P-SEUSS|DR."/>
    <s v="Dr."/>
    <s v="Seuss"/>
    <s v="Theodor Seuss Geisel"/>
    <s v="Writer; Cartoonist; Animator; Book Publisher; Artist"/>
    <x v="0"/>
    <s v="American"/>
    <n v="2"/>
    <s v="March"/>
    <n v="1904"/>
    <m/>
    <m/>
    <n v="24"/>
    <s v="September"/>
    <n v="1991"/>
    <m/>
    <m/>
    <s v="Dr., Seuss"/>
    <s v="Seuss, Dr."/>
    <s v="N"/>
    <m/>
  </r>
  <r>
    <s v="P-SEVERINI|GINO"/>
    <s v="Gino"/>
    <s v="Severini"/>
    <m/>
    <s v="Painter"/>
    <x v="0"/>
    <s v="Italian"/>
    <m/>
    <m/>
    <m/>
    <m/>
    <m/>
    <m/>
    <m/>
    <m/>
    <m/>
    <m/>
    <s v="Gino, Severini"/>
    <s v="Severini, Gino"/>
    <s v="N"/>
    <m/>
  </r>
  <r>
    <s v="P-SEWELL|ANNA"/>
    <s v="Anna"/>
    <s v="Sewell"/>
    <m/>
    <s v="Novelist"/>
    <x v="1"/>
    <s v="English"/>
    <n v="30"/>
    <s v="March"/>
    <n v="1820"/>
    <m/>
    <m/>
    <n v="25"/>
    <s v="April"/>
    <n v="1878"/>
    <m/>
    <m/>
    <s v="Anna, Sewell"/>
    <s v="Sewell, Anna"/>
    <s v="N"/>
    <m/>
  </r>
  <r>
    <s v="P-SEXTON|ANNE"/>
    <s v="Anne"/>
    <s v="Sexton"/>
    <s v="Anne Gray Harvey"/>
    <s v="Poet"/>
    <x v="1"/>
    <s v="American"/>
    <m/>
    <m/>
    <m/>
    <m/>
    <m/>
    <m/>
    <m/>
    <m/>
    <m/>
    <m/>
    <s v="Anne, Sexton"/>
    <s v="Sexton, Anne"/>
    <s v="N"/>
    <m/>
  </r>
  <r>
    <s v="P-SEYMOUR (CHIM)|DAVID"/>
    <s v="David"/>
    <s v="Seymour (Chim)"/>
    <s v="Dawid Szymin"/>
    <s v="Photographer; Photojournalist"/>
    <x v="0"/>
    <s v="Polish"/>
    <n v="20"/>
    <s v="November"/>
    <n v="1911"/>
    <m/>
    <m/>
    <n v="10"/>
    <s v="November"/>
    <n v="1956"/>
    <m/>
    <m/>
    <s v="David, Seymour (Chim)"/>
    <s v="Seymour (Chim), David"/>
    <s v="N"/>
    <m/>
  </r>
  <r>
    <s v="P-SHAKESPEARE|WILLIAM"/>
    <s v="William"/>
    <s v="Shakespeare"/>
    <m/>
    <s v="Playwright, Poet"/>
    <x v="0"/>
    <s v="English"/>
    <m/>
    <m/>
    <m/>
    <m/>
    <m/>
    <m/>
    <m/>
    <m/>
    <m/>
    <m/>
    <s v="William, Shakespeare"/>
    <s v="Shakespeare, William"/>
    <s v="Y"/>
    <m/>
  </r>
  <r>
    <s v="P-SHALAMOV|VARLAM"/>
    <s v="Varlam"/>
    <s v="Shalamov"/>
    <m/>
    <s v="Writer, Poet"/>
    <x v="0"/>
    <s v="Russian"/>
    <m/>
    <m/>
    <m/>
    <m/>
    <m/>
    <m/>
    <m/>
    <m/>
    <m/>
    <m/>
    <s v="Varlam, Shalamov"/>
    <s v="Shalamov, Varlam"/>
    <s v="N"/>
    <m/>
  </r>
  <r>
    <s v="P-SHAWN|TED"/>
    <s v="Ted"/>
    <s v="Shawn"/>
    <s v="Edwin Myers Shawn"/>
    <s v="Dancer; Choreographer; Teacher"/>
    <x v="0"/>
    <s v="American"/>
    <m/>
    <m/>
    <m/>
    <m/>
    <m/>
    <m/>
    <m/>
    <m/>
    <m/>
    <m/>
    <s v="Ted, Shawn"/>
    <s v="Shawn, Ted"/>
    <s v="N"/>
    <m/>
  </r>
  <r>
    <s v="P-SHECHTER|HOFESH"/>
    <s v="Hofesh"/>
    <s v="Shechter"/>
    <s v="Hofesh Shechter"/>
    <s v="Choreographer; Dancer; Composer"/>
    <x v="0"/>
    <s v="Israeli; British"/>
    <m/>
    <m/>
    <m/>
    <m/>
    <m/>
    <m/>
    <m/>
    <m/>
    <m/>
    <m/>
    <s v="Hofesh, Shechter"/>
    <s v="Shechter, Hofesh"/>
    <s v="N"/>
    <m/>
  </r>
  <r>
    <s v="P-SHECKLEY|ROBERT"/>
    <s v="Robert"/>
    <s v="Sheckley"/>
    <m/>
    <s v="Author"/>
    <x v="0"/>
    <s v="American"/>
    <m/>
    <m/>
    <m/>
    <m/>
    <m/>
    <m/>
    <m/>
    <m/>
    <m/>
    <m/>
    <s v="Robert, Sheckley"/>
    <s v="Sheckley, Robert"/>
    <s v="N"/>
    <m/>
  </r>
  <r>
    <s v="P-SHELLEY|MARY"/>
    <s v="Mary"/>
    <s v="Shelley"/>
    <m/>
    <s v="Novelist, Short Story Writer, Essayist"/>
    <x v="1"/>
    <s v="British"/>
    <m/>
    <m/>
    <m/>
    <m/>
    <m/>
    <m/>
    <m/>
    <m/>
    <m/>
    <m/>
    <s v="Mary, Shelley"/>
    <s v="Shelley, Mary"/>
    <s v="N"/>
    <m/>
  </r>
  <r>
    <s v="P-SHELLEY|PERCY BYSSHE"/>
    <s v="Percy Bysshe"/>
    <s v="Shelley"/>
    <m/>
    <s v="Poet"/>
    <x v="0"/>
    <s v="English"/>
    <m/>
    <m/>
    <m/>
    <m/>
    <m/>
    <m/>
    <m/>
    <m/>
    <m/>
    <m/>
    <s v="Percy Bysshe, Shelley"/>
    <s v="Shelley, Percy Bysshe"/>
    <s v="N"/>
    <m/>
  </r>
  <r>
    <s v="P-SHEPITKO|LARISA"/>
    <s v="Larisa"/>
    <s v="Shepitko"/>
    <m/>
    <s v="Film Director, Screenwriter"/>
    <x v="1"/>
    <s v="Soviet Ukrainian"/>
    <m/>
    <m/>
    <m/>
    <m/>
    <m/>
    <m/>
    <m/>
    <m/>
    <m/>
    <m/>
    <s v="Larisa, Shepitko"/>
    <s v="Shepitko, Larisa"/>
    <s v="N"/>
    <m/>
  </r>
  <r>
    <s v="P-SHERMAN|CINDY"/>
    <s v="Cindy"/>
    <s v="Sherman"/>
    <m/>
    <s v="Photographer; Film Director"/>
    <x v="1"/>
    <s v="American"/>
    <m/>
    <m/>
    <m/>
    <m/>
    <m/>
    <m/>
    <m/>
    <m/>
    <m/>
    <m/>
    <s v="Cindy, Sherman"/>
    <s v="Sherman, Cindy"/>
    <s v="N"/>
    <m/>
  </r>
  <r>
    <s v="P-SHIEL|M.P."/>
    <s v="M.P."/>
    <s v="Shiel"/>
    <s v="Matthew Phipps Shiel"/>
    <s v="Novelist, Short Story Writer"/>
    <x v="0"/>
    <s v="British"/>
    <m/>
    <m/>
    <m/>
    <m/>
    <m/>
    <m/>
    <m/>
    <m/>
    <m/>
    <m/>
    <s v="M.P., Shiel"/>
    <s v="Shiel, M.P."/>
    <s v="N"/>
    <m/>
  </r>
  <r>
    <s v="P-SHIRER|WILLIAM L."/>
    <s v="William L."/>
    <s v="Shirer"/>
    <m/>
    <s v="Journalist; Historian"/>
    <x v="0"/>
    <s v="American"/>
    <m/>
    <m/>
    <m/>
    <m/>
    <m/>
    <m/>
    <m/>
    <m/>
    <m/>
    <m/>
    <s v="William L., Shirer"/>
    <s v="Shirer, William L."/>
    <s v="N"/>
    <m/>
  </r>
  <r>
    <s v="P-SHOLOKHOV|MIKHAIL"/>
    <s v="Mikhail"/>
    <s v="Sholokhov"/>
    <m/>
    <s v="Novelist, Journalist"/>
    <x v="0"/>
    <s v="Russian"/>
    <m/>
    <m/>
    <m/>
    <m/>
    <m/>
    <m/>
    <m/>
    <m/>
    <m/>
    <m/>
    <s v="Mikhail, Sholokhov"/>
    <s v="Sholokhov, Mikhail"/>
    <s v="N"/>
    <m/>
  </r>
  <r>
    <s v="P-SIDDAL|ELIZABETH"/>
    <s v="Elizabeth"/>
    <s v="Siddal"/>
    <m/>
    <s v="Painter, Poet, Model"/>
    <x v="1"/>
    <s v="British"/>
    <m/>
    <m/>
    <m/>
    <m/>
    <m/>
    <m/>
    <m/>
    <m/>
    <m/>
    <m/>
    <s v="Elizabeth, Siddal"/>
    <s v="Siddal, Elizabeth"/>
    <s v="N"/>
    <m/>
  </r>
  <r>
    <s v="P-SIEMIRADZKI|HENRYK"/>
    <s v="Henryk"/>
    <s v="Siemiradzki"/>
    <m/>
    <s v="Painter"/>
    <x v="0"/>
    <s v="Polish; Russian"/>
    <m/>
    <m/>
    <m/>
    <m/>
    <m/>
    <m/>
    <m/>
    <m/>
    <m/>
    <m/>
    <s v="Henryk, Siemiradzki"/>
    <s v="Siemiradzki, Henryk"/>
    <s v="N"/>
    <m/>
  </r>
  <r>
    <s v="P-SIKEN|RICHARD"/>
    <s v="Richard"/>
    <s v="Siken"/>
    <m/>
    <s v="Poet"/>
    <x v="0"/>
    <s v="American"/>
    <m/>
    <m/>
    <m/>
    <m/>
    <m/>
    <m/>
    <m/>
    <m/>
    <m/>
    <m/>
    <s v="Richard, Siken"/>
    <s v="Siken, Richard"/>
    <s v="N"/>
    <m/>
  </r>
  <r>
    <s v="P-SILLIMAN|RON"/>
    <s v="Ron"/>
    <s v="Silliman"/>
    <m/>
    <s v="Poet; Critic; Writer"/>
    <x v="0"/>
    <s v="American"/>
    <m/>
    <m/>
    <m/>
    <m/>
    <m/>
    <m/>
    <m/>
    <m/>
    <m/>
    <m/>
    <s v="Ron, Silliman"/>
    <s v="Silliman, Ron"/>
    <s v="N"/>
    <m/>
  </r>
  <r>
    <s v="P-SILVERBERG|ROBERT"/>
    <s v="Robert"/>
    <s v="Silverberg"/>
    <m/>
    <s v="Author; Editor"/>
    <x v="0"/>
    <s v="American"/>
    <n v="15"/>
    <s v="January"/>
    <n v="1935"/>
    <m/>
    <m/>
    <m/>
    <m/>
    <m/>
    <m/>
    <m/>
    <s v="Robert, Silverberg"/>
    <s v="Silverberg, Robert"/>
    <s v="N"/>
    <m/>
  </r>
  <r>
    <s v="P-SILVERSTEIN|SHEL"/>
    <s v="Shel"/>
    <s v="Silverstein"/>
    <s v="Sheldon Allan Silverstein"/>
    <s v="Writer; Poet; Cartoonist; Songwriter; Musician"/>
    <x v="0"/>
    <s v="American"/>
    <n v="25"/>
    <s v="September"/>
    <n v="1930"/>
    <m/>
    <m/>
    <n v="10"/>
    <s v="May"/>
    <n v="1999"/>
    <m/>
    <m/>
    <s v="Shel, Silverstein"/>
    <s v="Silverstein, Shel"/>
    <s v="N"/>
    <m/>
  </r>
  <r>
    <s v="P-SIMBERG|HUGO"/>
    <s v="Hugo"/>
    <s v="Simberg"/>
    <m/>
    <s v="Painter, Graphical Artist"/>
    <x v="0"/>
    <s v="Finnish"/>
    <m/>
    <m/>
    <m/>
    <m/>
    <m/>
    <m/>
    <m/>
    <m/>
    <m/>
    <m/>
    <s v="Hugo, Simberg"/>
    <s v="Simberg, Hugo"/>
    <s v="N"/>
    <m/>
  </r>
  <r>
    <s v="P-SIME|SIDNEY"/>
    <s v="Sidney"/>
    <s v="Sime"/>
    <m/>
    <s v="Illustrator"/>
    <x v="0"/>
    <s v="British"/>
    <m/>
    <m/>
    <m/>
    <m/>
    <m/>
    <m/>
    <m/>
    <m/>
    <m/>
    <m/>
    <s v="Sidney, Sime"/>
    <s v="Sime, Sidney"/>
    <s v="N"/>
    <m/>
  </r>
  <r>
    <s v="P-SIMENON|GEORGES"/>
    <s v="Georges"/>
    <s v="Simenon"/>
    <m/>
    <s v="Novelist"/>
    <x v="0"/>
    <s v="Belgian"/>
    <m/>
    <m/>
    <m/>
    <m/>
    <m/>
    <m/>
    <m/>
    <m/>
    <m/>
    <m/>
    <s v="Georges, Simenon"/>
    <s v="Simenon, Georges"/>
    <s v="N"/>
    <m/>
  </r>
  <r>
    <s v="P-SIMMONS|DAN"/>
    <s v="Dan"/>
    <s v="Simmons"/>
    <m/>
    <s v="Novelist; Short Story Writer"/>
    <x v="0"/>
    <s v="American"/>
    <m/>
    <m/>
    <m/>
    <m/>
    <m/>
    <m/>
    <m/>
    <m/>
    <m/>
    <m/>
    <s v="Dan, Simmons"/>
    <s v="Simmons, Dan"/>
    <s v="N"/>
    <m/>
  </r>
  <r>
    <s v="P-SIMON|CLAUDE"/>
    <s v="Claude"/>
    <s v="Simon"/>
    <m/>
    <s v="Novelist"/>
    <x v="0"/>
    <s v="French"/>
    <m/>
    <m/>
    <m/>
    <m/>
    <m/>
    <m/>
    <m/>
    <m/>
    <m/>
    <m/>
    <s v="Claude, Simon"/>
    <s v="Simon, Claude"/>
    <s v="N"/>
    <m/>
  </r>
  <r>
    <s v="P-SIMONDON|GILBERT"/>
    <s v="Gilbert"/>
    <s v="Simondon"/>
    <m/>
    <s v="Philosopher"/>
    <x v="0"/>
    <s v="French"/>
    <m/>
    <m/>
    <m/>
    <m/>
    <m/>
    <m/>
    <m/>
    <m/>
    <m/>
    <m/>
    <s v="Gilbert, Simondon"/>
    <s v="Simondon, Gilbert"/>
    <s v="N"/>
    <m/>
  </r>
  <r>
    <s v="P-SINGER|ISRAEL J."/>
    <s v="Israel J."/>
    <s v="Singer"/>
    <s v="Israel Joshua Singer"/>
    <s v="Novelist; Short Story Writer"/>
    <x v="0"/>
    <s v="Polish; American"/>
    <n v="30"/>
    <s v="November"/>
    <n v="1893"/>
    <m/>
    <m/>
    <n v="10"/>
    <s v="February"/>
    <n v="1944"/>
    <m/>
    <m/>
    <s v="Israel J., Singer"/>
    <s v="Singer, Israel J."/>
    <s v="N"/>
    <m/>
  </r>
  <r>
    <s v="P-SINGER|PETER"/>
    <s v="Peter"/>
    <s v="Singer"/>
    <m/>
    <s v="Philosopher"/>
    <x v="0"/>
    <s v="Australian"/>
    <m/>
    <m/>
    <m/>
    <m/>
    <m/>
    <m/>
    <m/>
    <m/>
    <m/>
    <m/>
    <s v="Peter, Singer"/>
    <s v="Singer, Peter"/>
    <s v="N"/>
    <m/>
  </r>
  <r>
    <s v="P-SITWELL|EDITH"/>
    <s v="Edith"/>
    <s v="Sitwell"/>
    <m/>
    <s v="Poet"/>
    <x v="1"/>
    <s v="British"/>
    <m/>
    <m/>
    <m/>
    <m/>
    <m/>
    <m/>
    <m/>
    <m/>
    <m/>
    <m/>
    <s v="Edith, Sitwell"/>
    <s v="Sitwell, Edith"/>
    <s v="N"/>
    <m/>
  </r>
  <r>
    <s v="P-SKOLIMOWSKI|JERZY"/>
    <s v="Jerzy"/>
    <s v="Skolimowski"/>
    <m/>
    <s v="Film Director, Screenwriter, Actor"/>
    <x v="0"/>
    <s v="Polish"/>
    <m/>
    <m/>
    <m/>
    <m/>
    <m/>
    <m/>
    <m/>
    <m/>
    <m/>
    <m/>
    <s v="Jerzy, Skolimowski"/>
    <s v="Skolimowski, Jerzy"/>
    <s v="N"/>
    <m/>
  </r>
  <r>
    <s v="P-SLATTER|ANGELA"/>
    <s v="Angela"/>
    <s v="Slatter"/>
    <m/>
    <s v="Short Story Writer, Novelist"/>
    <x v="1"/>
    <s v="Australian"/>
    <m/>
    <m/>
    <m/>
    <m/>
    <m/>
    <m/>
    <m/>
    <m/>
    <m/>
    <m/>
    <s v="Angela, Slatter"/>
    <s v="Slatter, Angela"/>
    <s v="N"/>
    <m/>
  </r>
  <r>
    <s v="P-SLOTERDIJK|PETER"/>
    <s v="Peter"/>
    <s v="Sloterdijk"/>
    <m/>
    <s v="Philosopher, Cultural Theorist"/>
    <x v="0"/>
    <s v="German"/>
    <m/>
    <m/>
    <m/>
    <m/>
    <m/>
    <m/>
    <m/>
    <m/>
    <m/>
    <m/>
    <s v="Peter, Sloterdijk"/>
    <s v="Sloterdijk, Peter"/>
    <s v="N"/>
    <m/>
  </r>
  <r>
    <s v="P-SMARZOWSKI|WOJCIECH"/>
    <s v="Wojciech"/>
    <s v="Smarzowski"/>
    <m/>
    <s v="Film Director, Screenwriter"/>
    <x v="0"/>
    <s v="Polish"/>
    <m/>
    <m/>
    <m/>
    <m/>
    <m/>
    <m/>
    <m/>
    <m/>
    <m/>
    <m/>
    <s v="Wojciech, Smarzowski"/>
    <s v="Smarzowski, Wojciech"/>
    <s v="N"/>
    <m/>
  </r>
  <r>
    <s v="P-SMEE|SEBASTIAN"/>
    <s v="Sebastian"/>
    <s v="Smee"/>
    <m/>
    <s v="Art Critic; Author"/>
    <x v="0"/>
    <s v="Australian; American"/>
    <m/>
    <m/>
    <n v="1972"/>
    <m/>
    <m/>
    <m/>
    <m/>
    <m/>
    <m/>
    <m/>
    <s v="Sebastian, Smee"/>
    <s v="Smee, Sebastian"/>
    <s v="N"/>
    <m/>
  </r>
  <r>
    <s v="P-SMILEY|JANE"/>
    <s v="Jane"/>
    <s v="Smiley"/>
    <m/>
    <s v="Novelist"/>
    <x v="1"/>
    <s v="American"/>
    <m/>
    <m/>
    <m/>
    <m/>
    <m/>
    <m/>
    <m/>
    <m/>
    <m/>
    <m/>
    <s v="Jane, Smiley"/>
    <s v="Smiley, Jane"/>
    <s v="N"/>
    <m/>
  </r>
  <r>
    <s v="P-SMITH|ADAM"/>
    <s v="Adam"/>
    <s v="Smith"/>
    <m/>
    <s v="Philosopher, Economist"/>
    <x v="0"/>
    <s v="Scottish"/>
    <m/>
    <m/>
    <m/>
    <m/>
    <m/>
    <m/>
    <m/>
    <m/>
    <m/>
    <m/>
    <s v="Adam, Smith"/>
    <s v="Smith, Adam"/>
    <s v="N"/>
    <m/>
  </r>
  <r>
    <s v="P-SMITH|CLARK ASHTON"/>
    <s v="Clark Ashton"/>
    <s v="Smith"/>
    <m/>
    <s v="Writer; Poet"/>
    <x v="0"/>
    <s v="American"/>
    <m/>
    <m/>
    <m/>
    <m/>
    <m/>
    <m/>
    <m/>
    <m/>
    <m/>
    <m/>
    <s v="Clark Ashton, Smith"/>
    <s v="Smith, Clark Ashton"/>
    <s v="N"/>
    <m/>
  </r>
  <r>
    <s v="P-SMITH|PAMELA COLMAN"/>
    <s v="Pamela Colman"/>
    <s v="Smith"/>
    <m/>
    <s v="Artist, Occultist"/>
    <x v="1"/>
    <s v="British"/>
    <m/>
    <m/>
    <m/>
    <m/>
    <m/>
    <m/>
    <m/>
    <m/>
    <m/>
    <m/>
    <s v="Pamela Colman, Smith"/>
    <s v="Smith, Pamela Colman"/>
    <s v="N"/>
    <m/>
  </r>
  <r>
    <s v="P-SMITH|PATTI"/>
    <s v="Patti"/>
    <s v="Smith"/>
    <m/>
    <s v="Singer-Songwriter, Author"/>
    <x v="1"/>
    <s v="American"/>
    <m/>
    <m/>
    <m/>
    <m/>
    <m/>
    <m/>
    <m/>
    <m/>
    <m/>
    <m/>
    <s v="Patti, Smith"/>
    <s v="Smith, Patti"/>
    <s v="N"/>
    <m/>
  </r>
  <r>
    <s v="P-SMITH|ZADIE"/>
    <s v="Zadie"/>
    <s v="Smith"/>
    <m/>
    <s v="Novelist, Essayist, Short Story Writer"/>
    <x v="1"/>
    <s v="British"/>
    <m/>
    <m/>
    <m/>
    <m/>
    <m/>
    <m/>
    <m/>
    <m/>
    <m/>
    <m/>
    <s v="Zadie, Smith"/>
    <s v="Smith, Zadie"/>
    <s v="N"/>
    <m/>
  </r>
  <r>
    <s v="P-SNYDER|ZACK"/>
    <s v="Zack"/>
    <s v="Snyder"/>
    <m/>
    <s v="Film Director; Screenwriter"/>
    <x v="0"/>
    <s v="American"/>
    <m/>
    <m/>
    <m/>
    <m/>
    <m/>
    <m/>
    <m/>
    <m/>
    <m/>
    <m/>
    <s v="Zack, Snyder"/>
    <s v="Snyder, Zack"/>
    <s v="N"/>
    <m/>
  </r>
  <r>
    <s v="P-SOAR|KATY"/>
    <s v="Katy"/>
    <s v="Soar"/>
    <m/>
    <s v="Archaeologist; Author"/>
    <x v="1"/>
    <s v="British"/>
    <m/>
    <m/>
    <m/>
    <m/>
    <m/>
    <m/>
    <m/>
    <m/>
    <m/>
    <m/>
    <s v="Katy, Soar"/>
    <s v="Soar, Katy"/>
    <s v="N"/>
    <m/>
  </r>
  <r>
    <s v="P-|SOCRATES"/>
    <s v="Socrates"/>
    <m/>
    <m/>
    <s v="Philosopher"/>
    <x v="0"/>
    <s v="Greek"/>
    <m/>
    <m/>
    <m/>
    <m/>
    <m/>
    <m/>
    <m/>
    <m/>
    <m/>
    <m/>
    <s v="Socrates"/>
    <s v="Socrates"/>
    <s v="Y"/>
    <m/>
  </r>
  <r>
    <s v="P-SOKUROV|ALEKSANDR"/>
    <s v="Aleksandr"/>
    <s v="Sokurov"/>
    <m/>
    <s v="Film Director"/>
    <x v="0"/>
    <s v="Russian"/>
    <m/>
    <m/>
    <m/>
    <m/>
    <m/>
    <m/>
    <m/>
    <m/>
    <m/>
    <m/>
    <s v="Aleksandr, Sokurov"/>
    <s v="Sokurov, Aleksandr"/>
    <s v="N"/>
    <m/>
  </r>
  <r>
    <s v="P-SOLAR|XUL"/>
    <s v="Xul"/>
    <s v="Solar"/>
    <s v="Oscar Agustín Alejandro Schulz Solari"/>
    <s v="Painter"/>
    <x v="0"/>
    <s v="Argentine"/>
    <m/>
    <m/>
    <m/>
    <m/>
    <m/>
    <m/>
    <m/>
    <m/>
    <m/>
    <m/>
    <s v="Xul, Solar"/>
    <s v="Solar, Xul"/>
    <s v="N"/>
    <m/>
  </r>
  <r>
    <s v="P-SOLARES|MARTÍN"/>
    <s v="Martín"/>
    <s v="Solares"/>
    <m/>
    <s v="Writer"/>
    <x v="0"/>
    <s v="Mexican"/>
    <m/>
    <m/>
    <m/>
    <m/>
    <m/>
    <m/>
    <m/>
    <m/>
    <m/>
    <m/>
    <s v="Martín, Solares"/>
    <s v="Solares, Martín"/>
    <s v="N"/>
    <m/>
  </r>
  <r>
    <s v="P-SOLERI|PAOLO"/>
    <s v="Paolo"/>
    <s v="Soleri"/>
    <s v="Paolo Soleri"/>
    <s v="Architect; Urban Theorist"/>
    <x v="0"/>
    <s v="Italian; American"/>
    <m/>
    <m/>
    <m/>
    <m/>
    <m/>
    <m/>
    <m/>
    <m/>
    <m/>
    <m/>
    <s v="Paolo, Soleri"/>
    <s v="Soleri, Paolo"/>
    <s v="N"/>
    <m/>
  </r>
  <r>
    <s v="P-SOLNIT|REBECCA"/>
    <s v="Rebecca"/>
    <s v="Solnit"/>
    <m/>
    <s v="Writer; Historian"/>
    <x v="1"/>
    <s v="American"/>
    <m/>
    <m/>
    <m/>
    <m/>
    <m/>
    <m/>
    <m/>
    <m/>
    <m/>
    <m/>
    <s v="Rebecca, Solnit"/>
    <s v="Solnit, Rebecca"/>
    <s v="N"/>
    <m/>
  </r>
  <r>
    <s v="P-SOLOMON|NORMAN"/>
    <s v="Norman"/>
    <s v="Solomon"/>
    <m/>
    <s v="Rabbi; Scholar; Author; Activist"/>
    <x v="0"/>
    <s v="British"/>
    <n v="1"/>
    <s v="June"/>
    <n v="1933"/>
    <m/>
    <m/>
    <m/>
    <m/>
    <m/>
    <m/>
    <m/>
    <s v="Norman, Solomon"/>
    <s v="Solomon, Norman"/>
    <s v="N"/>
    <m/>
  </r>
  <r>
    <s v="P-SOLOMON|REBECCA"/>
    <s v="Rebecca"/>
    <s v="Solomon"/>
    <m/>
    <s v="Painter"/>
    <x v="1"/>
    <s v="British"/>
    <m/>
    <m/>
    <m/>
    <m/>
    <m/>
    <m/>
    <m/>
    <m/>
    <m/>
    <m/>
    <s v="Rebecca, Solomon"/>
    <s v="Solomon, Rebecca"/>
    <s v="N"/>
    <m/>
  </r>
  <r>
    <s v="P-SOLOMON|SIMEON"/>
    <s v="Simeon"/>
    <s v="Solomon"/>
    <m/>
    <s v="Painter"/>
    <x v="0"/>
    <s v="British"/>
    <m/>
    <m/>
    <m/>
    <m/>
    <m/>
    <m/>
    <m/>
    <m/>
    <m/>
    <m/>
    <s v="Simeon, Solomon"/>
    <s v="Solomon, Simeon"/>
    <s v="N"/>
    <m/>
  </r>
  <r>
    <s v="P-SOLSTAD|DAG"/>
    <s v="Dag"/>
    <s v="Solstad"/>
    <m/>
    <s v="Novelist, Playwright"/>
    <x v="0"/>
    <s v="Norwegian"/>
    <m/>
    <m/>
    <m/>
    <m/>
    <m/>
    <m/>
    <m/>
    <m/>
    <m/>
    <m/>
    <s v="Dag, Solstad"/>
    <s v="Solstad, Dag"/>
    <s v="N"/>
    <m/>
  </r>
  <r>
    <s v="P-SOLZHENITSYN|ALEKSANDR"/>
    <s v="Aleksandr"/>
    <s v="Solzhenitsyn"/>
    <m/>
    <s v="Novelist, Historian"/>
    <x v="0"/>
    <s v="Russian"/>
    <m/>
    <m/>
    <m/>
    <m/>
    <m/>
    <m/>
    <m/>
    <m/>
    <m/>
    <m/>
    <s v="Aleksandr, Solzhenitsyn"/>
    <s v="Solzhenitsyn, Aleksandr"/>
    <s v="N"/>
    <s v="Y"/>
  </r>
  <r>
    <s v="P-SOMOV|KONSTANTIN"/>
    <s v="Konstantin"/>
    <s v="Somov"/>
    <m/>
    <s v="Painter"/>
    <x v="0"/>
    <s v="Russian"/>
    <m/>
    <m/>
    <m/>
    <m/>
    <m/>
    <m/>
    <m/>
    <m/>
    <m/>
    <m/>
    <s v="Konstantin, Somov"/>
    <s v="Somov, Konstantin"/>
    <s v="N"/>
    <m/>
  </r>
  <r>
    <s v="P-SONO|SHION"/>
    <s v="Shion"/>
    <s v="Sono"/>
    <m/>
    <s v="Film Director, Poet"/>
    <x v="0"/>
    <s v="Japanese"/>
    <m/>
    <m/>
    <m/>
    <m/>
    <m/>
    <m/>
    <m/>
    <m/>
    <m/>
    <m/>
    <s v="Shion, Sono"/>
    <s v="Sono, Shion"/>
    <s v="N"/>
    <m/>
  </r>
  <r>
    <s v="P-SONO|SION"/>
    <s v="Sion"/>
    <s v="Sono"/>
    <m/>
    <s v="Film Director, Poet"/>
    <x v="0"/>
    <s v="Japanese"/>
    <m/>
    <m/>
    <m/>
    <m/>
    <m/>
    <m/>
    <m/>
    <m/>
    <m/>
    <m/>
    <s v="Sion, Sono"/>
    <s v="Sono, Sion"/>
    <s v="N"/>
    <m/>
  </r>
  <r>
    <s v="P-SONREL|ÉLISABETH"/>
    <s v="Élisabeth"/>
    <s v="Sonrel"/>
    <m/>
    <s v="Painter"/>
    <x v="1"/>
    <s v="French"/>
    <m/>
    <m/>
    <m/>
    <m/>
    <m/>
    <m/>
    <m/>
    <m/>
    <m/>
    <m/>
    <s v="Élisabeth, Sonrel"/>
    <s v="Sonrel, Élisabeth"/>
    <s v="N"/>
    <m/>
  </r>
  <r>
    <s v="P-SONTAG|SUSAN"/>
    <s v="Susan"/>
    <s v="Sontag"/>
    <m/>
    <s v="Novelist; Essayist; Literary Critic; Literary Theorist; Filmmaker"/>
    <x v="1"/>
    <s v="American"/>
    <m/>
    <m/>
    <m/>
    <m/>
    <m/>
    <m/>
    <m/>
    <m/>
    <m/>
    <m/>
    <s v="Susan, Sontag"/>
    <s v="Sontag, Susan"/>
    <s v="N"/>
    <m/>
  </r>
  <r>
    <s v="P-|SOPHOCLES"/>
    <s v="Sophocles"/>
    <m/>
    <m/>
    <s v="Playwright"/>
    <x v="0"/>
    <s v="Greek"/>
    <m/>
    <m/>
    <m/>
    <m/>
    <m/>
    <m/>
    <m/>
    <m/>
    <m/>
    <m/>
    <s v="Sophocles"/>
    <s v="Sophocles"/>
    <s v="N"/>
    <m/>
  </r>
  <r>
    <s v="P-SOROKIN|VLADIMIR"/>
    <s v="Vladimir"/>
    <s v="Sorokin"/>
    <m/>
    <s v="Writer, Dramatist"/>
    <x v="0"/>
    <s v="Russian"/>
    <m/>
    <m/>
    <m/>
    <m/>
    <m/>
    <m/>
    <m/>
    <m/>
    <m/>
    <m/>
    <s v="Vladimir, Sorokin"/>
    <s v="Sorokin, Vladimir"/>
    <s v="N"/>
    <m/>
  </r>
  <r>
    <s v="P-SORRENTINO|GILBERT"/>
    <s v="Gilbert"/>
    <s v="Sorrentino"/>
    <m/>
    <s v="Novelist; Poet; Critic; Editor"/>
    <x v="0"/>
    <s v="American"/>
    <n v="27"/>
    <s v="April"/>
    <n v="1929"/>
    <m/>
    <m/>
    <n v="18"/>
    <s v="May"/>
    <n v="2006"/>
    <m/>
    <m/>
    <s v="Gilbert, Sorrentino"/>
    <s v="Sorrentino, Gilbert"/>
    <s v="N"/>
    <m/>
  </r>
  <r>
    <s v="P-SORRENTINO|PAOLO"/>
    <s v="Paolo"/>
    <s v="Sorrentino"/>
    <m/>
    <s v="Film Director, Screenwriter"/>
    <x v="0"/>
    <s v="Italian"/>
    <m/>
    <m/>
    <m/>
    <m/>
    <m/>
    <m/>
    <m/>
    <m/>
    <m/>
    <m/>
    <s v="Paolo, Sorrentino"/>
    <s v="Sorrentino, Paolo"/>
    <s v="N"/>
    <m/>
  </r>
  <r>
    <s v="P-SŌSEKI|NATSUME"/>
    <s v="Natsume"/>
    <s v="Sōseki"/>
    <s v="Natsume Kinnosuke"/>
    <s v="Novelist; Poet; Scholar"/>
    <x v="0"/>
    <s v="Japanese"/>
    <n v="9"/>
    <s v="February"/>
    <n v="1867"/>
    <m/>
    <m/>
    <n v="9"/>
    <s v="December"/>
    <n v="1916"/>
    <m/>
    <m/>
    <s v="Natsume, Sōseki"/>
    <s v="Sōseki, Natsume"/>
    <s v="N"/>
    <m/>
  </r>
  <r>
    <s v="P-SOTOS|PETER"/>
    <s v="Peter"/>
    <s v="Sotos"/>
    <m/>
    <s v="Author; Musician; Publisher"/>
    <x v="0"/>
    <s v="American"/>
    <n v="23"/>
    <s v="July"/>
    <n v="1960"/>
    <m/>
    <m/>
    <m/>
    <m/>
    <m/>
    <m/>
    <m/>
    <s v="Peter, Sotos"/>
    <s v="Sotos, Peter"/>
    <s v="N"/>
    <m/>
  </r>
  <r>
    <s v="P-SOUPAULT|PHILIPPE"/>
    <s v="Philippe"/>
    <s v="Soupault"/>
    <m/>
    <s v="Writer; Poet; Novelist; Critic; Political Activist"/>
    <x v="0"/>
    <s v="French"/>
    <n v="4"/>
    <s v="July"/>
    <n v="1897"/>
    <m/>
    <m/>
    <n v="12"/>
    <s v="March"/>
    <n v="1990"/>
    <m/>
    <m/>
    <s v="Philippe, Soupault"/>
    <s v="Soupault, Philippe"/>
    <s v="N"/>
    <m/>
  </r>
  <r>
    <s v="P-SPARE|AUSTIN OSMAN"/>
    <s v="Austin Osman"/>
    <s v="Spare"/>
    <m/>
    <s v="Painter, Occultist"/>
    <x v="0"/>
    <s v="British"/>
    <m/>
    <m/>
    <m/>
    <m/>
    <m/>
    <m/>
    <m/>
    <m/>
    <m/>
    <m/>
    <s v="Austin Osman, Spare"/>
    <s v="Spare, Austin Osman"/>
    <s v="N"/>
    <m/>
  </r>
  <r>
    <s v="P-SPARK|MURIEL"/>
    <s v="Muriel"/>
    <s v="Spark"/>
    <m/>
    <s v="Novelist, Poet, Literary Critic"/>
    <x v="1"/>
    <s v="Scottish"/>
    <m/>
    <m/>
    <m/>
    <m/>
    <m/>
    <m/>
    <m/>
    <m/>
    <m/>
    <m/>
    <s v="Muriel, Spark"/>
    <s v="Spark, Muriel"/>
    <s v="N"/>
    <m/>
  </r>
  <r>
    <s v="P-SPARTALI STILLMAN|MARIE"/>
    <s v="Marie"/>
    <s v="Spartali Stillman"/>
    <m/>
    <s v="Painter"/>
    <x v="1"/>
    <s v="British; Greek"/>
    <m/>
    <m/>
    <m/>
    <m/>
    <m/>
    <m/>
    <m/>
    <m/>
    <m/>
    <m/>
    <s v="Marie, Spartali Stillman"/>
    <s v="Spartali Stillman, Marie"/>
    <s v="N"/>
    <m/>
  </r>
  <r>
    <s v="P-SPASOJEVIĆ|SRĐAN"/>
    <s v="Srđan"/>
    <s v="Spasojević"/>
    <m/>
    <s v="Filmmaker; Director; Writer; Producer"/>
    <x v="0"/>
    <s v="Serbian"/>
    <m/>
    <m/>
    <n v="1976"/>
    <m/>
    <m/>
    <m/>
    <m/>
    <m/>
    <m/>
    <m/>
    <s v="Srđan, Spasojević"/>
    <s v="Spasojević, Srđan"/>
    <s v="N"/>
    <m/>
  </r>
  <r>
    <s v="P-SPEEDIE|JULIE"/>
    <s v="Julie"/>
    <s v="Speedie"/>
    <m/>
    <s v="Writer"/>
    <x v="1"/>
    <s v="British"/>
    <m/>
    <m/>
    <m/>
    <m/>
    <m/>
    <m/>
    <m/>
    <m/>
    <m/>
    <m/>
    <s v="Julie, Speedie"/>
    <s v="Speedie, Julie"/>
    <s v="N"/>
    <m/>
  </r>
  <r>
    <s v="P-SPEER|ALBERT"/>
    <s v="Albert"/>
    <s v="Speer"/>
    <s v="Albert Speer"/>
    <s v="Architect; Urban Planner"/>
    <x v="0"/>
    <s v="German"/>
    <m/>
    <m/>
    <m/>
    <m/>
    <m/>
    <m/>
    <m/>
    <m/>
    <m/>
    <m/>
    <s v="Albert, Speer"/>
    <s v="Speer, Albert"/>
    <s v="N"/>
    <m/>
  </r>
  <r>
    <s v="P-SPENSER|EDMUND"/>
    <s v="Edmund"/>
    <s v="Spenser"/>
    <m/>
    <s v="Poet"/>
    <x v="0"/>
    <s v="English"/>
    <m/>
    <m/>
    <m/>
    <m/>
    <m/>
    <m/>
    <m/>
    <m/>
    <m/>
    <m/>
    <s v="Edmund, Spenser"/>
    <s v="Spenser, Edmund"/>
    <s v="N"/>
    <m/>
  </r>
  <r>
    <s v="P-SPILLIAERT|LÉON"/>
    <s v="Léon"/>
    <s v="Spilliaert"/>
    <m/>
    <s v="Painter, Graphic Artist"/>
    <x v="0"/>
    <s v="Belgian"/>
    <m/>
    <m/>
    <m/>
    <m/>
    <m/>
    <m/>
    <m/>
    <m/>
    <m/>
    <m/>
    <s v="Léon, Spilliaert"/>
    <s v="Spilliaert, Léon"/>
    <s v="N"/>
    <m/>
  </r>
  <r>
    <s v="P-SPINOZA|BARUCH"/>
    <s v="Baruch"/>
    <s v="Spinoza"/>
    <m/>
    <s v="Philosopher"/>
    <x v="0"/>
    <s v="Dutch"/>
    <m/>
    <m/>
    <m/>
    <m/>
    <m/>
    <m/>
    <m/>
    <m/>
    <m/>
    <m/>
    <s v="Baruch, Spinoza"/>
    <s v="Spinoza, Baruch"/>
    <s v="Y"/>
    <m/>
  </r>
  <r>
    <s v="P-SPIVAK|GAYATRI CHAKRAVORTY"/>
    <s v="Gayatri Chakravorty"/>
    <s v="Spivak"/>
    <m/>
    <s v="Philosopher, Literary Theorist"/>
    <x v="1"/>
    <s v="Indian; American"/>
    <m/>
    <m/>
    <m/>
    <m/>
    <m/>
    <m/>
    <m/>
    <m/>
    <m/>
    <m/>
    <s v="Gayatri Chakravorty, Spivak"/>
    <s v="Spivak, Gayatri Chakravorty"/>
    <s v="N"/>
    <m/>
  </r>
  <r>
    <s v="P-ST. DENIS|RUTH"/>
    <s v="Ruth"/>
    <s v="St. Denis"/>
    <s v="Ruth Dennis"/>
    <s v="Dancer; Choreographer; Teacher"/>
    <x v="1"/>
    <s v="American"/>
    <m/>
    <m/>
    <m/>
    <m/>
    <m/>
    <m/>
    <m/>
    <m/>
    <m/>
    <m/>
    <s v="Ruth, St. Denis"/>
    <s v="St. Denis, Ruth"/>
    <s v="N"/>
    <m/>
  </r>
  <r>
    <s v="P-STABENOW|CORNELIA"/>
    <s v="Cornelia"/>
    <s v="Stabenow"/>
    <m/>
    <s v="Art Historian; Author"/>
    <x v="1"/>
    <s v="German"/>
    <m/>
    <m/>
    <m/>
    <m/>
    <m/>
    <m/>
    <m/>
    <m/>
    <m/>
    <m/>
    <s v="Cornelia, Stabenow"/>
    <s v="Stabenow, Cornelia"/>
    <s v="N"/>
    <m/>
  </r>
  <r>
    <s v="P-STABLEFORD|W.G."/>
    <s v="W.G."/>
    <s v="Stableford"/>
    <s v="Brian Stableford"/>
    <s v="Writer"/>
    <x v="0"/>
    <s v="British"/>
    <m/>
    <m/>
    <m/>
    <m/>
    <m/>
    <m/>
    <m/>
    <m/>
    <m/>
    <m/>
    <s v="W.G., Stableford"/>
    <s v="Stableford, W.G."/>
    <s v="N"/>
    <m/>
  </r>
  <r>
    <s v="P-STAFFORD|JEAN"/>
    <s v="Jean"/>
    <s v="Stafford"/>
    <m/>
    <s v="Short Story Writer; Novelist; Journalist"/>
    <x v="1"/>
    <s v="American"/>
    <m/>
    <m/>
    <m/>
    <m/>
    <m/>
    <m/>
    <m/>
    <m/>
    <m/>
    <m/>
    <s v="Jean, Stafford"/>
    <s v="Stafford, Jean"/>
    <s v="N"/>
    <m/>
  </r>
  <r>
    <s v="P-STAFFORD|WILLIAM"/>
    <s v="William"/>
    <s v="Stafford"/>
    <m/>
    <s v="Poet"/>
    <x v="0"/>
    <s v="American"/>
    <m/>
    <m/>
    <m/>
    <m/>
    <m/>
    <m/>
    <m/>
    <m/>
    <m/>
    <m/>
    <s v="William, Stafford"/>
    <s v="Stafford, William"/>
    <s v="N"/>
    <m/>
  </r>
  <r>
    <s v="P-|STARRETT"/>
    <s v="Starrett"/>
    <m/>
    <s v="Vincent Starrett"/>
    <s v="Author"/>
    <x v="0"/>
    <s v="American"/>
    <m/>
    <m/>
    <m/>
    <m/>
    <m/>
    <m/>
    <m/>
    <m/>
    <m/>
    <m/>
    <s v="Starrett"/>
    <s v="Starrett"/>
    <s v="N"/>
    <m/>
  </r>
  <r>
    <s v="P-STARRETT|VINCENT"/>
    <s v="Vincent"/>
    <s v="Starrett"/>
    <s v="Charles Vincent Emerson Starrett"/>
    <s v="Author; Journalist; Bibliophile"/>
    <x v="0"/>
    <s v="Canadian; American"/>
    <n v="26"/>
    <s v="October"/>
    <n v="1886"/>
    <m/>
    <m/>
    <n v="5"/>
    <s v="January"/>
    <n v="1974"/>
    <m/>
    <m/>
    <s v="Vincent, Starrett"/>
    <s v="Starrett, Vincent"/>
    <s v="Y"/>
    <m/>
  </r>
  <r>
    <s v="P-STARRETT|VINCENT"/>
    <s v="Vincent"/>
    <s v="Starrett"/>
    <s v="Charles Vincent Emerson Starrett"/>
    <s v="Writer; Journalist; Bibliophile"/>
    <x v="0"/>
    <s v="American"/>
    <m/>
    <m/>
    <m/>
    <m/>
    <m/>
    <m/>
    <m/>
    <m/>
    <m/>
    <m/>
    <s v="Vincent, Starrett"/>
    <s v="Starrett, Vincent"/>
    <s v="Y"/>
    <m/>
  </r>
  <r>
    <s v="P-STEENWIJCK|HARMEN"/>
    <s v="Harmen"/>
    <s v="Steenwijck"/>
    <m/>
    <s v="Painter"/>
    <x v="0"/>
    <s v="Dutch"/>
    <m/>
    <m/>
    <m/>
    <m/>
    <m/>
    <m/>
    <m/>
    <m/>
    <m/>
    <m/>
    <s v="Harmen, Steenwijck"/>
    <s v="Steenwijck, Harmen"/>
    <s v="N"/>
    <m/>
  </r>
  <r>
    <s v="P-STEIN|EDITH"/>
    <s v="Edith"/>
    <s v="Stein"/>
    <m/>
    <s v="Philosopher, Phenomenologist"/>
    <x v="1"/>
    <s v="German"/>
    <m/>
    <m/>
    <m/>
    <m/>
    <m/>
    <m/>
    <m/>
    <m/>
    <m/>
    <m/>
    <s v="Edith, Stein"/>
    <s v="Stein, Edith"/>
    <s v="N"/>
    <m/>
  </r>
  <r>
    <s v="P-STEIN|GERTRUDE"/>
    <s v="Gertrude"/>
    <s v="Stein"/>
    <m/>
    <s v="Novelist; Poet; Playwright"/>
    <x v="1"/>
    <s v="American"/>
    <m/>
    <m/>
    <m/>
    <m/>
    <m/>
    <m/>
    <m/>
    <m/>
    <m/>
    <m/>
    <s v="Gertrude, Stein"/>
    <s v="Stein, Gertrude"/>
    <s v="N"/>
    <m/>
  </r>
  <r>
    <s v="P-STEINBECK|JOHN"/>
    <s v="John"/>
    <s v="Steinbeck"/>
    <m/>
    <s v="Novelist; Short Story Writer"/>
    <x v="0"/>
    <s v="American"/>
    <m/>
    <m/>
    <m/>
    <m/>
    <m/>
    <m/>
    <m/>
    <m/>
    <m/>
    <m/>
    <s v="John, Steinbeck"/>
    <s v="Steinbeck, John"/>
    <s v="N"/>
    <m/>
  </r>
  <r>
    <s v="P-STEINER|RUDOLF"/>
    <s v="Rudolf"/>
    <s v="Steiner"/>
    <m/>
    <s v="Philosopher, Esotericist"/>
    <x v="0"/>
    <s v="Austrian"/>
    <m/>
    <m/>
    <m/>
    <m/>
    <m/>
    <m/>
    <m/>
    <m/>
    <m/>
    <m/>
    <s v="Rudolf, Steiner"/>
    <s v="Steiner, Rudolf"/>
    <s v="N"/>
    <m/>
  </r>
  <r>
    <s v="P-STELLA|FRANK"/>
    <s v="Frank"/>
    <s v="Stella"/>
    <m/>
    <s v="Painter; Sculptor"/>
    <x v="0"/>
    <s v="American"/>
    <m/>
    <m/>
    <m/>
    <m/>
    <m/>
    <m/>
    <m/>
    <m/>
    <m/>
    <m/>
    <s v="Frank, Stella"/>
    <s v="Stella, Frank"/>
    <s v="N"/>
    <m/>
  </r>
  <r>
    <s v="P-|STENDHAL"/>
    <s v="Stendhal"/>
    <m/>
    <s v="Marie-Henri Beyle"/>
    <s v="Writer"/>
    <x v="0"/>
    <s v="French"/>
    <m/>
    <m/>
    <m/>
    <m/>
    <m/>
    <m/>
    <m/>
    <m/>
    <m/>
    <m/>
    <s v="Stendhal"/>
    <s v="Stendhal"/>
    <s v="N"/>
    <m/>
  </r>
  <r>
    <s v="P-STENGERS|ISABELLE"/>
    <s v="Isabelle"/>
    <s v="Stengers"/>
    <m/>
    <s v="Philosopher; Historian of Science; Professor"/>
    <x v="1"/>
    <s v="Belgian"/>
    <n v="1"/>
    <s v="January"/>
    <n v="1949"/>
    <m/>
    <m/>
    <m/>
    <m/>
    <m/>
    <m/>
    <m/>
    <s v="Isabelle, Stengers"/>
    <s v="Stengers, Isabelle"/>
    <s v="Y"/>
    <m/>
  </r>
  <r>
    <s v="P-STENGERS|ISABELLE"/>
    <s v="Isabelle"/>
    <s v="Stengers"/>
    <m/>
    <s v="Philosopher"/>
    <x v="1"/>
    <s v="Belgian"/>
    <m/>
    <m/>
    <m/>
    <m/>
    <m/>
    <m/>
    <m/>
    <m/>
    <m/>
    <m/>
    <s v="Isabelle, Stengers"/>
    <s v="Stengers, Isabelle"/>
    <s v="Y"/>
    <m/>
  </r>
  <r>
    <s v="P-STEPHENSON|NEAL"/>
    <s v="Neal"/>
    <s v="Stephenson"/>
    <m/>
    <s v="Science Fiction Writer; Historian"/>
    <x v="0"/>
    <s v="American"/>
    <m/>
    <m/>
    <m/>
    <m/>
    <m/>
    <m/>
    <m/>
    <m/>
    <m/>
    <m/>
    <s v="Neal, Stephenson"/>
    <s v="Stephenson, Neal"/>
    <s v="N"/>
    <m/>
  </r>
  <r>
    <s v="P-STERNE|LAURENCE"/>
    <s v="Laurence"/>
    <s v="Sterne"/>
    <m/>
    <s v="Novelist; Clergyman"/>
    <x v="0"/>
    <s v="Irish; English"/>
    <m/>
    <m/>
    <m/>
    <m/>
    <m/>
    <m/>
    <m/>
    <m/>
    <m/>
    <m/>
    <s v="Laurence, Sterne"/>
    <s v="Sterne, Laurence"/>
    <s v="N"/>
    <m/>
  </r>
  <r>
    <s v="P-STEVENS|WALLACE"/>
    <s v="Wallace"/>
    <s v="Stevens"/>
    <m/>
    <s v="Poet"/>
    <x v="0"/>
    <s v="American"/>
    <m/>
    <m/>
    <m/>
    <m/>
    <m/>
    <m/>
    <m/>
    <m/>
    <m/>
    <m/>
    <s v="Wallace, Stevens"/>
    <s v="Stevens, Wallace"/>
    <s v="N"/>
    <m/>
  </r>
  <r>
    <s v="P-STEVENSON|ROBERT LOUIS"/>
    <s v="Robert Louis"/>
    <s v="Stevenson"/>
    <m/>
    <s v="Writer"/>
    <x v="0"/>
    <s v="Scottish"/>
    <m/>
    <m/>
    <m/>
    <m/>
    <m/>
    <m/>
    <m/>
    <m/>
    <m/>
    <m/>
    <s v="Robert Louis, Stevenson"/>
    <s v="Stevenson, Robert Louis"/>
    <s v="N"/>
    <m/>
  </r>
  <r>
    <s v="P-STIEGLER|BERNARD"/>
    <s v="Bernard"/>
    <s v="Stiegler"/>
    <m/>
    <s v="Philosopher"/>
    <x v="0"/>
    <s v="French"/>
    <m/>
    <m/>
    <m/>
    <m/>
    <m/>
    <m/>
    <m/>
    <m/>
    <m/>
    <m/>
    <s v="Bernard, Stiegler"/>
    <s v="Stiegler, Bernard"/>
    <s v="N"/>
    <m/>
  </r>
  <r>
    <s v="P-STIFTER|ADALBERT"/>
    <s v="Adalbert"/>
    <s v="Stifter"/>
    <m/>
    <s v="Novelist, Poet, Painter"/>
    <x v="0"/>
    <s v="Austrian"/>
    <m/>
    <m/>
    <m/>
    <m/>
    <m/>
    <m/>
    <m/>
    <m/>
    <m/>
    <m/>
    <s v="Adalbert, Stifter"/>
    <s v="Stifter, Adalbert"/>
    <s v="N"/>
    <m/>
  </r>
  <r>
    <s v="P-STIRLING|JAMES"/>
    <s v="James"/>
    <s v="Stirling"/>
    <s v="James Frazer Stirling"/>
    <s v="Architect"/>
    <x v="0"/>
    <s v="British"/>
    <m/>
    <m/>
    <m/>
    <m/>
    <m/>
    <m/>
    <m/>
    <m/>
    <m/>
    <m/>
    <s v="James, Stirling"/>
    <s v="Stirling, James"/>
    <s v="N"/>
    <m/>
  </r>
  <r>
    <s v="P-STOCKETT|KATHRYN"/>
    <s v="Kathryn"/>
    <s v="Stockett"/>
    <m/>
    <s v="Novelist"/>
    <x v="1"/>
    <s v="American"/>
    <m/>
    <m/>
    <n v="1969"/>
    <m/>
    <m/>
    <m/>
    <m/>
    <m/>
    <m/>
    <m/>
    <s v="Kathryn, Stockett"/>
    <s v="Stockett, Kathryn"/>
    <s v="N"/>
    <m/>
  </r>
  <r>
    <s v="P-STOCKHAUSEN|KARLHEINZ"/>
    <s v="Karlheinz"/>
    <s v="Stockhausen"/>
    <s v="Karlheinz Stockhausen"/>
    <s v="Composer; Music Theorist; Electronic Music Pioneer"/>
    <x v="0"/>
    <s v="German"/>
    <m/>
    <m/>
    <m/>
    <m/>
    <m/>
    <m/>
    <m/>
    <m/>
    <m/>
    <m/>
    <s v="Karlheinz, Stockhausen"/>
    <s v="Stockhausen, Karlheinz"/>
    <s v="N"/>
    <m/>
  </r>
  <r>
    <s v="P-STOKER|BRAM"/>
    <s v="Bram"/>
    <s v="Stoker"/>
    <m/>
    <s v="Novelist"/>
    <x v="0"/>
    <s v="Irish"/>
    <m/>
    <m/>
    <m/>
    <m/>
    <m/>
    <m/>
    <m/>
    <m/>
    <m/>
    <m/>
    <s v="Bram, Stoker"/>
    <s v="Stoker, Bram"/>
    <s v="N"/>
    <s v="Y"/>
  </r>
  <r>
    <s v="P-STOKES|MARIANNE"/>
    <s v="Marianne"/>
    <s v="Stokes"/>
    <s v="Marianne Preindlsberger"/>
    <s v="Painter"/>
    <x v="1"/>
    <s v="Austrian; British"/>
    <m/>
    <m/>
    <m/>
    <m/>
    <m/>
    <m/>
    <m/>
    <m/>
    <m/>
    <m/>
    <s v="Marianne, Stokes"/>
    <s v="Stokes, Marianne"/>
    <s v="N"/>
    <m/>
  </r>
  <r>
    <s v="P-STOKOE|MATTHEW"/>
    <s v="Matthew"/>
    <s v="Stokoe"/>
    <m/>
    <s v="Novelist; Screenwriter"/>
    <x v="0"/>
    <s v="British"/>
    <m/>
    <m/>
    <n v="1963"/>
    <m/>
    <m/>
    <m/>
    <m/>
    <m/>
    <m/>
    <m/>
    <s v="Matthew, Stokoe"/>
    <s v="Stokoe, Matthew"/>
    <s v="N"/>
    <m/>
  </r>
  <r>
    <s v="P-STONE|I.F."/>
    <s v="I.F."/>
    <s v="Stone"/>
    <s v="Isidor Feinstein Stone"/>
    <s v="Investigative Journalist"/>
    <x v="0"/>
    <s v="American"/>
    <m/>
    <m/>
    <m/>
    <m/>
    <m/>
    <m/>
    <m/>
    <m/>
    <m/>
    <m/>
    <s v="I.F., Stone"/>
    <s v="Stone, I.F."/>
    <s v="N"/>
    <m/>
  </r>
  <r>
    <s v="P-STORM|THEODOR"/>
    <s v="Theodor"/>
    <s v="Storm"/>
    <s v="Hans Theodor Woldsen Storm"/>
    <s v="Novelist, Poet"/>
    <x v="0"/>
    <s v="German"/>
    <m/>
    <m/>
    <m/>
    <m/>
    <m/>
    <m/>
    <m/>
    <m/>
    <m/>
    <m/>
    <s v="Theodor, Storm"/>
    <s v="Storm, Theodor"/>
    <s v="N"/>
    <m/>
  </r>
  <r>
    <s v="P-STOSKOPFF|SEBASTIAN"/>
    <s v="Sebastian"/>
    <s v="Stoskopff"/>
    <m/>
    <s v="Painter"/>
    <x v="0"/>
    <s v="French"/>
    <m/>
    <m/>
    <m/>
    <m/>
    <m/>
    <m/>
    <m/>
    <m/>
    <m/>
    <m/>
    <s v="Sebastian, Stoskopff"/>
    <s v="Stoskopff, Sebastian"/>
    <s v="N"/>
    <m/>
  </r>
  <r>
    <s v="P-STOTT|REBECCA"/>
    <s v="Rebecca"/>
    <s v="Stott"/>
    <m/>
    <s v="Novelist, Historian"/>
    <x v="1"/>
    <s v="British"/>
    <m/>
    <m/>
    <m/>
    <m/>
    <m/>
    <m/>
    <m/>
    <m/>
    <m/>
    <m/>
    <s v="Rebecca, Stott"/>
    <s v="Stott, Rebecca"/>
    <s v="N"/>
    <m/>
  </r>
  <r>
    <s v="P-STRANTZAS|SIMON"/>
    <s v="Simon"/>
    <s v="Strantzas"/>
    <m/>
    <s v="Horror Writer, Editor"/>
    <x v="0"/>
    <s v="Canadian"/>
    <m/>
    <m/>
    <m/>
    <m/>
    <m/>
    <m/>
    <m/>
    <m/>
    <m/>
    <m/>
    <s v="Simon, Strantzas"/>
    <s v="Strantzas, Simon"/>
    <s v="N"/>
    <m/>
  </r>
  <r>
    <s v="P-STRATHMANN|CARL"/>
    <s v="Carl"/>
    <s v="Strathmann"/>
    <m/>
    <s v="Painter"/>
    <x v="0"/>
    <s v="German"/>
    <m/>
    <m/>
    <m/>
    <m/>
    <m/>
    <m/>
    <m/>
    <m/>
    <m/>
    <m/>
    <s v="Carl, Strathmann"/>
    <s v="Strathmann, Carl"/>
    <s v="N"/>
    <m/>
  </r>
  <r>
    <s v="P-STRAUB|JEAN-MARIE"/>
    <s v="Jean-Marie"/>
    <s v="Straub"/>
    <m/>
    <s v="Film Director"/>
    <x v="0"/>
    <s v="French"/>
    <m/>
    <m/>
    <m/>
    <m/>
    <m/>
    <m/>
    <m/>
    <m/>
    <m/>
    <m/>
    <s v="Jean-Marie, Straub"/>
    <s v="Straub, Jean-Marie"/>
    <s v="N"/>
    <m/>
  </r>
  <r>
    <s v="P-|STRAUB-HUILLET"/>
    <s v="Straub-Huillet"/>
    <m/>
    <s v="Jean-Marie Straub &amp; Danièle Huillet"/>
    <s v="Filmmaking Duo"/>
    <x v="8"/>
    <s v="French"/>
    <m/>
    <m/>
    <m/>
    <m/>
    <m/>
    <m/>
    <m/>
    <m/>
    <m/>
    <m/>
    <s v="Straub-Huillet"/>
    <s v="Straub-Huillet"/>
    <s v="N"/>
    <m/>
  </r>
  <r>
    <s v="P-STRAVINSKY|IGOR"/>
    <s v="Igor"/>
    <s v="Stravinsky"/>
    <s v="Igor Fyodorovich Stravinsky"/>
    <s v="Composer; Pianist; Conductor"/>
    <x v="0"/>
    <s v="Russian; French; American"/>
    <m/>
    <m/>
    <m/>
    <m/>
    <m/>
    <m/>
    <m/>
    <m/>
    <m/>
    <m/>
    <s v="Igor, Stravinsky"/>
    <s v="Stravinsky, Igor"/>
    <s v="N"/>
    <m/>
  </r>
  <r>
    <s v="P-STRAWSON|P.F."/>
    <s v="P.F."/>
    <s v="Strawson"/>
    <s v="Peter Frederick Strawson"/>
    <s v="Philosopher"/>
    <x v="0"/>
    <s v="British"/>
    <m/>
    <m/>
    <m/>
    <m/>
    <m/>
    <m/>
    <m/>
    <m/>
    <m/>
    <m/>
    <s v="P.F., Strawson"/>
    <s v="Strawson, P.F."/>
    <s v="N"/>
    <m/>
  </r>
  <r>
    <s v="P-STRONG|L.A.G."/>
    <s v="L.A.G."/>
    <s v="Strong"/>
    <s v="Leonard Alfred George Strong"/>
    <s v="Novelist, Critic, Poet"/>
    <x v="0"/>
    <s v="British"/>
    <m/>
    <m/>
    <m/>
    <m/>
    <m/>
    <m/>
    <m/>
    <m/>
    <m/>
    <m/>
    <s v="L.A.G., Strong"/>
    <s v="Strong, L.A.G."/>
    <s v="N"/>
    <m/>
  </r>
  <r>
    <s v="P-STROZZI|BARBARA"/>
    <s v="Barbara"/>
    <s v="Strozzi"/>
    <s v="Barbara Valle"/>
    <s v="Composer; Singer"/>
    <x v="1"/>
    <s v="Italian"/>
    <m/>
    <m/>
    <m/>
    <m/>
    <m/>
    <m/>
    <m/>
    <m/>
    <m/>
    <m/>
    <s v="Barbara, Strozzi"/>
    <s v="Strozzi, Barbara"/>
    <s v="N"/>
    <m/>
  </r>
  <r>
    <s v="P-STRUGATSKY|ARKADY"/>
    <s v="Arkady"/>
    <s v="Strugatsky"/>
    <m/>
    <s v="Science Fiction Writer"/>
    <x v="0"/>
    <s v="Russian"/>
    <m/>
    <m/>
    <m/>
    <m/>
    <m/>
    <m/>
    <m/>
    <m/>
    <m/>
    <m/>
    <s v="Arkady, Strugatsky"/>
    <s v="Strugatsky, Arkady"/>
    <s v="N"/>
    <m/>
  </r>
  <r>
    <s v="P-STRUGATSKY|ARKADY AND BORIS"/>
    <s v="Arkady and Boris"/>
    <s v="Strugatsky"/>
    <m/>
    <s v="Writers"/>
    <x v="0"/>
    <s v="Soviet"/>
    <m/>
    <m/>
    <m/>
    <m/>
    <m/>
    <m/>
    <m/>
    <m/>
    <m/>
    <m/>
    <s v="Arkady and Boris, Strugatsky"/>
    <s v="Strugatsky, Arkady and Boris"/>
    <s v="N"/>
    <m/>
  </r>
  <r>
    <s v="P-STRUGATSKY|BORIS"/>
    <s v="Boris"/>
    <s v="Strugatsky"/>
    <m/>
    <s v="Science Fiction Writer"/>
    <x v="0"/>
    <s v="Russian"/>
    <m/>
    <m/>
    <m/>
    <m/>
    <m/>
    <m/>
    <m/>
    <m/>
    <m/>
    <m/>
    <s v="Boris, Strugatsky"/>
    <s v="Strugatsky, Boris"/>
    <s v="N"/>
    <m/>
  </r>
  <r>
    <s v="P-STUART|FRANCIS"/>
    <s v="Francis"/>
    <s v="Stuart"/>
    <m/>
    <s v="Novelist, Poet"/>
    <x v="0"/>
    <s v="Irish"/>
    <m/>
    <m/>
    <m/>
    <m/>
    <m/>
    <m/>
    <m/>
    <m/>
    <m/>
    <m/>
    <s v="Francis, Stuart"/>
    <s v="Stuart, Francis"/>
    <s v="N"/>
    <m/>
  </r>
  <r>
    <s v="P-STUFFMANN|MARGRET"/>
    <s v="Margret"/>
    <s v="Stuffmann"/>
    <m/>
    <s v="Art Historian; Curator"/>
    <x v="1"/>
    <s v="German"/>
    <n v="10"/>
    <s v="April"/>
    <n v="1936"/>
    <m/>
    <m/>
    <n v="26"/>
    <s v="July"/>
    <n v="2020"/>
    <m/>
    <m/>
    <s v="Margret, Stuffmann"/>
    <s v="Stuffmann, Margret"/>
    <s v="N"/>
    <m/>
  </r>
  <r>
    <s v="P-STURGIS|HOWARD OVERING"/>
    <s v="Howard Overing"/>
    <s v="Sturgis"/>
    <m/>
    <s v="Novelist"/>
    <x v="0"/>
    <s v="American"/>
    <m/>
    <m/>
    <m/>
    <m/>
    <m/>
    <m/>
    <m/>
    <m/>
    <m/>
    <m/>
    <s v="Howard Overing, Sturgis"/>
    <s v="Sturgis, Howard Overing"/>
    <s v="N"/>
    <m/>
  </r>
  <r>
    <s v="P-SUDDAIN|M."/>
    <s v="M."/>
    <s v="Suddain"/>
    <s v="Michael Suddain"/>
    <s v="Writer"/>
    <x v="0"/>
    <s v="New Zealander"/>
    <m/>
    <m/>
    <m/>
    <m/>
    <m/>
    <m/>
    <m/>
    <m/>
    <m/>
    <m/>
    <s v="M., Suddain"/>
    <s v="Suddain, M."/>
    <s v="N"/>
    <m/>
  </r>
  <r>
    <s v="P-|SUETONIUS"/>
    <s v="Suetonius"/>
    <m/>
    <s v="Gaius Suetonius Tranquillus"/>
    <s v="Historian"/>
    <x v="0"/>
    <s v="Roman"/>
    <m/>
    <m/>
    <m/>
    <m/>
    <m/>
    <m/>
    <m/>
    <m/>
    <m/>
    <m/>
    <s v="Suetonius"/>
    <s v="Suetonius"/>
    <s v="N"/>
    <m/>
  </r>
  <r>
    <s v="P-|SUHRAWARDI"/>
    <s v="Suhrawardi"/>
    <m/>
    <s v="Shahab al-Din Yahya Suhrawardi"/>
    <s v="Philosopher, Mystic"/>
    <x v="0"/>
    <s v="Persian"/>
    <m/>
    <m/>
    <m/>
    <m/>
    <m/>
    <m/>
    <m/>
    <m/>
    <m/>
    <m/>
    <s v="Suhrawardi"/>
    <s v="Suhrawardi"/>
    <s v="N"/>
    <m/>
  </r>
  <r>
    <s v="P-SULLIVAN|EDMUND"/>
    <s v="Edmund"/>
    <s v="Sullivan"/>
    <m/>
    <s v="Illustrator"/>
    <x v="0"/>
    <s v="British"/>
    <m/>
    <m/>
    <m/>
    <m/>
    <m/>
    <m/>
    <m/>
    <m/>
    <m/>
    <m/>
    <s v="Edmund, Sullivan"/>
    <s v="Sullivan, Edmund"/>
    <s v="N"/>
    <m/>
  </r>
  <r>
    <s v="P-SUPPE|FREDERICK"/>
    <s v="Frederick"/>
    <s v="Suppe"/>
    <m/>
    <s v="Philosopher"/>
    <x v="0"/>
    <s v="American"/>
    <m/>
    <m/>
    <m/>
    <m/>
    <m/>
    <m/>
    <m/>
    <m/>
    <m/>
    <m/>
    <s v="Frederick, Suppe"/>
    <s v="Suppe, Frederick"/>
    <s v="N"/>
    <m/>
  </r>
  <r>
    <s v="P-SÜSKIND|PATRICK"/>
    <s v="Patrick"/>
    <s v="Süskind"/>
    <m/>
    <s v="Writer"/>
    <x v="0"/>
    <s v="German"/>
    <m/>
    <m/>
    <m/>
    <m/>
    <m/>
    <m/>
    <m/>
    <m/>
    <m/>
    <m/>
    <s v="Patrick, Süskind"/>
    <s v="Süskind, Patrick"/>
    <s v="N"/>
    <m/>
  </r>
  <r>
    <s v="P-SVEVO|ITALO"/>
    <s v="Italo"/>
    <s v="Svevo"/>
    <s v="Ettore Schmitz"/>
    <s v="Novelist"/>
    <x v="0"/>
    <s v="Italian"/>
    <m/>
    <m/>
    <m/>
    <m/>
    <m/>
    <m/>
    <m/>
    <m/>
    <m/>
    <m/>
    <s v="Italo, Svevo"/>
    <s v="Svevo, Italo"/>
    <s v="N"/>
    <m/>
  </r>
  <r>
    <s v="P-SWEDENBORG|EMMANUEL"/>
    <s v="Emmanuel"/>
    <s v="Swedenborg"/>
    <m/>
    <s v="Theologian, Philosopher, Mystic"/>
    <x v="0"/>
    <s v="Swedish"/>
    <m/>
    <m/>
    <m/>
    <m/>
    <m/>
    <m/>
    <m/>
    <m/>
    <m/>
    <m/>
    <s v="Emmanuel, Swedenborg"/>
    <s v="Swedenborg, Emmanuel"/>
    <s v="N"/>
    <m/>
  </r>
  <r>
    <s v="P-SWIFT|JONATHAN"/>
    <s v="Jonathan"/>
    <s v="Swift"/>
    <m/>
    <s v="Satirist; Essayist; Political Pamphleteer; Poet; Cleric"/>
    <x v="0"/>
    <s v="Anglo-Irish"/>
    <n v="30"/>
    <s v="November"/>
    <n v="1667"/>
    <m/>
    <m/>
    <n v="19"/>
    <s v="October"/>
    <n v="1745"/>
    <m/>
    <m/>
    <s v="Jonathan, Swift"/>
    <s v="Swift, Jonathan"/>
    <s v="N"/>
    <m/>
  </r>
  <r>
    <s v="P-SWINBURNE|RICHARD"/>
    <s v="Richard"/>
    <s v="Swinburne"/>
    <m/>
    <s v="Philosopher"/>
    <x v="0"/>
    <s v="British"/>
    <m/>
    <m/>
    <m/>
    <m/>
    <m/>
    <m/>
    <m/>
    <m/>
    <m/>
    <m/>
    <s v="Richard, Swinburne"/>
    <s v="Swinburne, Richard"/>
    <s v="N"/>
    <m/>
  </r>
  <r>
    <s v="P-SZABÓ|MAGDA"/>
    <s v="Magda"/>
    <s v="Szabó"/>
    <m/>
    <s v="Novelist, Poet, Playwright"/>
    <x v="1"/>
    <s v="Hungarian"/>
    <m/>
    <m/>
    <m/>
    <m/>
    <m/>
    <m/>
    <m/>
    <m/>
    <m/>
    <m/>
    <s v="Magda, Szabó"/>
    <s v="Szabó, Magda"/>
    <s v="N"/>
    <m/>
  </r>
  <r>
    <s v="P-SZERVÁNSZKY|PÉTER"/>
    <s v="Péter"/>
    <s v="Szervánszky"/>
    <s v="Péter Szervánszky"/>
    <s v="Composer"/>
    <x v="0"/>
    <s v="Hungarian"/>
    <m/>
    <m/>
    <m/>
    <m/>
    <m/>
    <m/>
    <m/>
    <m/>
    <m/>
    <m/>
    <s v="Péter, Szervánszky"/>
    <s v="Szervánszky, Péter"/>
    <s v="N"/>
    <m/>
  </r>
  <r>
    <s v="P-SZIFRON|DAMIÁN"/>
    <s v="Damián"/>
    <s v="Szifron"/>
    <m/>
    <s v="Film Director; Screenwriter"/>
    <x v="0"/>
    <s v="Argentine"/>
    <m/>
    <m/>
    <m/>
    <m/>
    <m/>
    <m/>
    <m/>
    <m/>
    <m/>
    <m/>
    <s v="Damián, Szifron"/>
    <s v="Szifron, Damián"/>
    <s v="N"/>
    <m/>
  </r>
  <r>
    <s v="P-SZUKALSKI|STANISLAV"/>
    <s v="Stanislav"/>
    <s v="Szukalski"/>
    <m/>
    <s v="Painter, Sculptor"/>
    <x v="0"/>
    <s v="Polish"/>
    <m/>
    <m/>
    <m/>
    <m/>
    <m/>
    <m/>
    <m/>
    <m/>
    <m/>
    <m/>
    <s v="Stanislav, Szukalski"/>
    <s v="Szukalski, Stanislav"/>
    <s v="N"/>
    <m/>
  </r>
  <r>
    <s v="P-TABUCCHI|ANTONIO"/>
    <s v="Antonio"/>
    <s v="Tabucchi"/>
    <m/>
    <s v="Novelist"/>
    <x v="0"/>
    <s v="Italian"/>
    <m/>
    <m/>
    <m/>
    <m/>
    <m/>
    <m/>
    <m/>
    <m/>
    <m/>
    <m/>
    <s v="Antonio, Tabucchi"/>
    <s v="Tabucchi, Antonio"/>
    <s v="N"/>
    <m/>
  </r>
  <r>
    <s v="P-TACITUS|CORNELIUS"/>
    <s v="Cornelius"/>
    <s v="Tacitus"/>
    <m/>
    <s v="Historian, Senator"/>
    <x v="0"/>
    <s v="Roman"/>
    <m/>
    <m/>
    <m/>
    <m/>
    <m/>
    <m/>
    <m/>
    <m/>
    <m/>
    <m/>
    <s v="Cornelius, Tacitus"/>
    <s v="Tacitus, Cornelius"/>
    <s v="N"/>
    <m/>
  </r>
  <r>
    <s v="P-TAGAQ|TANYA"/>
    <s v="Tanya"/>
    <s v="Tagaq"/>
    <s v="Tanya Tagaq Gillis"/>
    <s v="Throat Singer; Artist; Author"/>
    <x v="1"/>
    <s v="Canadian (Inuk)"/>
    <n v="5"/>
    <s v="May"/>
    <n v="1975"/>
    <m/>
    <m/>
    <m/>
    <m/>
    <m/>
    <m/>
    <m/>
    <s v="Tanya, Tagaq"/>
    <s v="Tagaq, Tanya"/>
    <s v="N"/>
    <m/>
  </r>
  <r>
    <s v="P-TAGLIONI|MARIE"/>
    <s v="Marie"/>
    <s v="Taglioni"/>
    <s v="Marie Taglioni"/>
    <s v="Ballet Dancer"/>
    <x v="1"/>
    <s v="Swedish; Italian"/>
    <m/>
    <m/>
    <m/>
    <m/>
    <m/>
    <m/>
    <m/>
    <m/>
    <m/>
    <m/>
    <s v="Marie, Taglioni"/>
    <s v="Taglioni, Marie"/>
    <s v="N"/>
    <m/>
  </r>
  <r>
    <s v="P-TAKAHATA|ISAO"/>
    <s v="Isao"/>
    <s v="Takahata"/>
    <m/>
    <s v="Film Director, Screenwriter"/>
    <x v="0"/>
    <s v="Japanese"/>
    <m/>
    <m/>
    <m/>
    <m/>
    <m/>
    <m/>
    <m/>
    <m/>
    <m/>
    <m/>
    <s v="Isao, Takahata"/>
    <s v="Takahata, Isao"/>
    <s v="N"/>
    <m/>
  </r>
  <r>
    <s v="P-TAKAI|TEIJI"/>
    <s v="Teiji"/>
    <s v="Takai"/>
    <m/>
    <s v="Painter"/>
    <x v="0"/>
    <s v="Japanese"/>
    <m/>
    <m/>
    <m/>
    <m/>
    <m/>
    <m/>
    <m/>
    <m/>
    <m/>
    <m/>
    <s v="Teiji, Takai"/>
    <s v="Takai, Teiji"/>
    <s v="N"/>
    <m/>
  </r>
  <r>
    <s v="P-TAKAMATSU|SHIN"/>
    <s v="Shin"/>
    <s v="Takamatsu"/>
    <s v="Shin Takamatsu"/>
    <s v="Architect"/>
    <x v="0"/>
    <s v="Japanese"/>
    <m/>
    <m/>
    <m/>
    <m/>
    <m/>
    <m/>
    <m/>
    <m/>
    <m/>
    <m/>
    <s v="Shin, Takamatsu"/>
    <s v="Takamatsu, Shin"/>
    <s v="N"/>
    <m/>
  </r>
  <r>
    <s v="P-TAKAMI|KOUSHUN"/>
    <s v="Koushun"/>
    <s v="Takami"/>
    <m/>
    <s v="Novelist; Journalist"/>
    <x v="0"/>
    <s v="Japanese"/>
    <m/>
    <m/>
    <n v="1969"/>
    <m/>
    <m/>
    <m/>
    <m/>
    <m/>
    <m/>
    <m/>
    <s v="Koushun, Takami"/>
    <s v="Takami, Koushun"/>
    <s v="N"/>
    <m/>
  </r>
  <r>
    <s v="P-TAKEMITSU|TŌRU"/>
    <s v="Tōru"/>
    <s v="Takemitsu"/>
    <s v="Tōru Takemitsu"/>
    <s v="Composer; Writer; Theorist"/>
    <x v="0"/>
    <s v="Japanese"/>
    <m/>
    <m/>
    <m/>
    <m/>
    <m/>
    <m/>
    <m/>
    <m/>
    <m/>
    <m/>
    <s v="Tōru, Takemitsu"/>
    <s v="Takemitsu, Tōru"/>
    <s v="N"/>
    <m/>
  </r>
  <r>
    <s v="P-TALEB|NASSIM NICHOLAS"/>
    <s v="Nassim Nicholas"/>
    <s v="Taleb"/>
    <m/>
    <s v="Statistician, Risk Analyst"/>
    <x v="0"/>
    <s v="Lebanese; American"/>
    <m/>
    <m/>
    <m/>
    <m/>
    <m/>
    <m/>
    <m/>
    <m/>
    <m/>
    <m/>
    <s v="Nassim Nicholas, Taleb"/>
    <s v="Taleb, Nassim Nicholas"/>
    <s v="N"/>
    <m/>
  </r>
  <r>
    <s v="P-TALESE|GAY"/>
    <s v="Gay"/>
    <s v="Talese"/>
    <m/>
    <s v="Journalist; Writer"/>
    <x v="0"/>
    <s v="American"/>
    <m/>
    <m/>
    <m/>
    <m/>
    <m/>
    <m/>
    <m/>
    <m/>
    <m/>
    <m/>
    <s v="Gay, Talese"/>
    <s v="Talese, Gay"/>
    <s v="N"/>
    <m/>
  </r>
  <r>
    <s v="P-TALLIS|THOMAS"/>
    <s v="Thomas"/>
    <s v="Tallis"/>
    <s v="Thomas Tallis"/>
    <s v="Composer; Organist"/>
    <x v="0"/>
    <s v="English"/>
    <m/>
    <m/>
    <m/>
    <m/>
    <m/>
    <m/>
    <m/>
    <m/>
    <m/>
    <m/>
    <s v="Thomas, Tallis"/>
    <s v="Tallis, Thomas"/>
    <s v="N"/>
    <m/>
  </r>
  <r>
    <s v="P-TANABE|GOU"/>
    <s v="Gou"/>
    <s v="Tanabe"/>
    <m/>
    <s v="Manga Artist"/>
    <x v="0"/>
    <s v="Japanese"/>
    <m/>
    <m/>
    <m/>
    <m/>
    <m/>
    <m/>
    <m/>
    <m/>
    <m/>
    <m/>
    <s v="Gou, Tanabe"/>
    <s v="Tanabe, Gou"/>
    <s v="N"/>
    <m/>
  </r>
  <r>
    <s v="P-TANGE|KENZŌ"/>
    <s v="Kenzō"/>
    <s v="Tange"/>
    <s v="Kenzō Tange"/>
    <s v="Architect; Urban Planner"/>
    <x v="0"/>
    <s v="Japanese"/>
    <m/>
    <m/>
    <m/>
    <m/>
    <m/>
    <m/>
    <m/>
    <m/>
    <m/>
    <m/>
    <s v="Kenzō, Tange"/>
    <s v="Tange, Kenzō"/>
    <s v="N"/>
    <m/>
  </r>
  <r>
    <s v="P-TANGUY|YVES"/>
    <s v="Yves"/>
    <s v="Tanguy"/>
    <s v="Raymond Georges Yves Tanguy"/>
    <s v="Painter"/>
    <x v="0"/>
    <s v="French; American"/>
    <m/>
    <m/>
    <m/>
    <m/>
    <m/>
    <m/>
    <m/>
    <m/>
    <m/>
    <m/>
    <s v="Yves, Tanguy"/>
    <s v="Tanguy, Yves"/>
    <s v="N"/>
    <m/>
  </r>
  <r>
    <s v="P-TANIZAKI|JUN'ICHIRŌ"/>
    <s v="Jun'ichirō"/>
    <s v="Tanizaki"/>
    <m/>
    <s v="Novelist; Short Story Writer; Playwright; Essayist; Translator"/>
    <x v="0"/>
    <s v="Japanese"/>
    <n v="24"/>
    <s v="July"/>
    <n v="1886"/>
    <m/>
    <m/>
    <n v="30"/>
    <s v="July"/>
    <n v="1965"/>
    <m/>
    <m/>
    <s v="Jun'ichirō, Tanizaki"/>
    <s v="Tanizaki, Jun'ichirō"/>
    <s v="N"/>
    <m/>
  </r>
  <r>
    <s v="P-TANNING|DOROTHEA"/>
    <s v="Dorothea"/>
    <s v="Tanning"/>
    <m/>
    <s v="Painter"/>
    <x v="1"/>
    <s v="American"/>
    <m/>
    <m/>
    <m/>
    <m/>
    <m/>
    <m/>
    <m/>
    <m/>
    <m/>
    <m/>
    <s v="Dorothea, Tanning"/>
    <s v="Tanning, Dorothea"/>
    <s v="N"/>
    <m/>
  </r>
  <r>
    <s v="P-TARANTINO|QUENTIN"/>
    <s v="Quentin"/>
    <s v="Tarantino"/>
    <m/>
    <s v="Film Director; Screenwriter"/>
    <x v="0"/>
    <s v="American"/>
    <m/>
    <m/>
    <m/>
    <m/>
    <m/>
    <m/>
    <m/>
    <m/>
    <m/>
    <m/>
    <s v="Quentin, Tarantino"/>
    <s v="Tarantino, Quentin"/>
    <s v="N"/>
    <m/>
  </r>
  <r>
    <s v="P-TARKOVSKY|ANDREI"/>
    <s v="Andrei"/>
    <s v="Tarkovsky"/>
    <m/>
    <s v="Film Director, Screenwriter, Film Theorist"/>
    <x v="0"/>
    <s v="Russian"/>
    <m/>
    <m/>
    <m/>
    <m/>
    <m/>
    <m/>
    <m/>
    <m/>
    <m/>
    <m/>
    <s v="Andrei, Tarkovsky"/>
    <s v="Tarkovsky, Andrei"/>
    <s v="N"/>
    <m/>
  </r>
  <r>
    <s v="P-TARO|GERDA"/>
    <s v="Gerda"/>
    <s v="Taro"/>
    <s v="Gerta Pohorylle"/>
    <s v="War Photographer; Photojournalist"/>
    <x v="1"/>
    <s v="German; Polish"/>
    <n v="1"/>
    <s v="August"/>
    <n v="1910"/>
    <m/>
    <m/>
    <n v="26"/>
    <s v="July"/>
    <n v="1937"/>
    <m/>
    <m/>
    <s v="Gerda, Taro"/>
    <s v="Taro, Gerda"/>
    <s v="N"/>
    <m/>
  </r>
  <r>
    <s v="P-TARR|BÉLA"/>
    <s v="Béla"/>
    <s v="Tarr"/>
    <m/>
    <s v="Film Director, Screenwriter"/>
    <x v="0"/>
    <s v="Hungarian"/>
    <m/>
    <m/>
    <m/>
    <m/>
    <m/>
    <m/>
    <m/>
    <m/>
    <m/>
    <m/>
    <s v="Béla, Tarr"/>
    <s v="Tarr, Béla"/>
    <s v="N"/>
    <m/>
  </r>
  <r>
    <s v="P-TARTT|DONNA"/>
    <s v="Donna"/>
    <s v="Tartt"/>
    <m/>
    <s v="Writer"/>
    <x v="1"/>
    <s v="American"/>
    <m/>
    <m/>
    <m/>
    <m/>
    <m/>
    <m/>
    <m/>
    <m/>
    <m/>
    <m/>
    <s v="Donna, Tartt"/>
    <s v="Tartt, Donna"/>
    <s v="N"/>
    <m/>
  </r>
  <r>
    <s v="P-TATI|JACQUES"/>
    <s v="Jacques"/>
    <s v="Tati"/>
    <s v="Jacques Tatischeff"/>
    <s v="Film Director, Actor"/>
    <x v="0"/>
    <s v="French"/>
    <m/>
    <m/>
    <m/>
    <m/>
    <m/>
    <m/>
    <m/>
    <m/>
    <m/>
    <m/>
    <s v="Jacques, Tati"/>
    <s v="Tati, Jacques"/>
    <s v="N"/>
    <m/>
  </r>
  <r>
    <s v="P-TATSUSHIMA|YUKO"/>
    <s v="Yuko"/>
    <s v="Tatsushima"/>
    <m/>
    <s v="Painter, Artist"/>
    <x v="1"/>
    <s v="Japanese"/>
    <m/>
    <m/>
    <m/>
    <m/>
    <m/>
    <m/>
    <m/>
    <m/>
    <m/>
    <m/>
    <s v="Yuko, Tatsushima"/>
    <s v="Tatsushima, Yuko"/>
    <s v="N"/>
    <m/>
  </r>
  <r>
    <s v="P-TAUBES|SUSAN"/>
    <s v="Susan"/>
    <s v="Taubes"/>
    <s v="Susan Judith Taubes (née Feldmann)"/>
    <s v="Author; Scholar; Religious Studies Professor"/>
    <x v="1"/>
    <s v="Hungarian; American"/>
    <n v="6"/>
    <s v="June"/>
    <n v="1928"/>
    <m/>
    <m/>
    <n v="6"/>
    <s v="November"/>
    <n v="1969"/>
    <m/>
    <m/>
    <s v="Susan, Taubes"/>
    <s v="Taubes, Susan"/>
    <s v="N"/>
    <m/>
  </r>
  <r>
    <s v="P-TAUBMAN|WILLIAM"/>
    <s v="William"/>
    <s v="Taubman"/>
    <m/>
    <s v="Historian"/>
    <x v="0"/>
    <s v="American"/>
    <m/>
    <m/>
    <m/>
    <m/>
    <m/>
    <m/>
    <m/>
    <m/>
    <m/>
    <m/>
    <s v="William, Taubman"/>
    <s v="Taubman, William"/>
    <s v="N"/>
    <m/>
  </r>
  <r>
    <s v="P-TAUNTON|GWENDOLYN"/>
    <s v="Gwendolyn"/>
    <s v="Taunton"/>
    <m/>
    <s v="Author (Occult/Esotericism); Publisher"/>
    <x v="1"/>
    <s v="British"/>
    <m/>
    <m/>
    <m/>
    <m/>
    <m/>
    <m/>
    <m/>
    <m/>
    <m/>
    <m/>
    <s v="Gwendolyn, Taunton"/>
    <s v="Taunton, Gwendolyn"/>
    <s v="N"/>
    <m/>
  </r>
  <r>
    <s v="P-TAYLOR|CHARLES"/>
    <s v="Charles"/>
    <s v="Taylor"/>
    <m/>
    <s v="Philosopher"/>
    <x v="0"/>
    <s v="Canadian"/>
    <m/>
    <m/>
    <m/>
    <m/>
    <m/>
    <m/>
    <m/>
    <m/>
    <m/>
    <m/>
    <s v="Charles, Taylor"/>
    <s v="Taylor, Charles"/>
    <s v="N"/>
    <m/>
  </r>
  <r>
    <s v="P-TAYLOR|ELIZABETH"/>
    <s v="Elizabeth"/>
    <s v="Taylor"/>
    <m/>
    <s v="Novelist, Short Story Writer"/>
    <x v="1"/>
    <s v="British"/>
    <m/>
    <m/>
    <m/>
    <m/>
    <m/>
    <m/>
    <m/>
    <m/>
    <m/>
    <m/>
    <s v="Elizabeth, Taylor"/>
    <s v="Taylor, Elizabeth"/>
    <s v="N"/>
    <m/>
  </r>
  <r>
    <s v="P-TAYLOR|PAUL"/>
    <s v="Paul"/>
    <s v="Taylor"/>
    <s v="Paul Belville Taylor Jr."/>
    <s v="Choreographer; Dancer"/>
    <x v="0"/>
    <s v="American"/>
    <m/>
    <m/>
    <m/>
    <m/>
    <m/>
    <m/>
    <m/>
    <m/>
    <m/>
    <m/>
    <s v="Paul, Taylor"/>
    <s v="Taylor, Paul"/>
    <s v="N"/>
    <m/>
  </r>
  <r>
    <s v="P-TCHAIKOVSKY|ADRIAN"/>
    <s v="Adrian"/>
    <s v="Tchaikovsky"/>
    <s v="Adrian Czajkowski"/>
    <s v="Novelist"/>
    <x v="0"/>
    <s v="British"/>
    <m/>
    <m/>
    <m/>
    <m/>
    <m/>
    <m/>
    <m/>
    <m/>
    <m/>
    <m/>
    <s v="Adrian, Tchaikovsky"/>
    <s v="Tchaikovsky, Adrian"/>
    <s v="N"/>
    <m/>
  </r>
  <r>
    <s v="P-TEAM|METROPOLIS"/>
    <s v="Metropolis"/>
    <s v="Team"/>
    <s v="Fritz Lang &amp; Team"/>
    <s v="Film Designers; Futurists"/>
    <x v="3"/>
    <s v="German"/>
    <m/>
    <m/>
    <m/>
    <m/>
    <m/>
    <m/>
    <m/>
    <m/>
    <m/>
    <m/>
    <s v="Metropolis, Team"/>
    <s v="Team, Metropolis"/>
    <s v="N"/>
    <m/>
  </r>
  <r>
    <s v="P-TENNANT COOPER|RICHARD"/>
    <s v="Richard"/>
    <s v="Tennant Cooper"/>
    <m/>
    <s v="Painter"/>
    <x v="0"/>
    <s v="British"/>
    <m/>
    <m/>
    <m/>
    <m/>
    <m/>
    <m/>
    <m/>
    <m/>
    <m/>
    <m/>
    <s v="Richard, Tennant Cooper"/>
    <s v="Tennant Cooper, Richard"/>
    <s v="N"/>
    <m/>
  </r>
  <r>
    <s v="P-TENNANT|EMMA"/>
    <s v="Emma"/>
    <s v="Tennant"/>
    <m/>
    <s v="Novelist, Editor"/>
    <x v="1"/>
    <s v="British"/>
    <m/>
    <m/>
    <m/>
    <m/>
    <m/>
    <m/>
    <m/>
    <m/>
    <m/>
    <m/>
    <s v="Emma, Tennant"/>
    <s v="Tennant, Emma"/>
    <s v="N"/>
    <m/>
  </r>
  <r>
    <s v="P-TERAYAMA|SHUJI"/>
    <s v="Shuji"/>
    <s v="Terayama"/>
    <m/>
    <s v="Film Director, Poet, Playwright"/>
    <x v="0"/>
    <s v="Japanese"/>
    <m/>
    <m/>
    <m/>
    <m/>
    <m/>
    <m/>
    <m/>
    <m/>
    <m/>
    <m/>
    <s v="Shuji, Terayama"/>
    <s v="Terayama, Shuji"/>
    <s v="N"/>
    <m/>
  </r>
  <r>
    <s v="P-TESHIGAWARA|SABURO"/>
    <s v="Saburo"/>
    <s v="Teshigawara"/>
    <s v="Saburo Teshigawara"/>
    <s v="Choreographer; Dancer; Designer"/>
    <x v="0"/>
    <s v="Japanese"/>
    <m/>
    <m/>
    <m/>
    <m/>
    <m/>
    <m/>
    <m/>
    <m/>
    <m/>
    <m/>
    <s v="Saburo, Teshigawara"/>
    <s v="Teshigawara, Saburo"/>
    <s v="N"/>
    <m/>
  </r>
  <r>
    <s v="P-TESLA|NIKOLA"/>
    <s v="Nikola"/>
    <s v="Tesla"/>
    <m/>
    <s v="Inventor, Electrical Engineer, Writer"/>
    <x v="0"/>
    <s v="Serbian; American"/>
    <m/>
    <m/>
    <m/>
    <m/>
    <m/>
    <m/>
    <m/>
    <m/>
    <m/>
    <m/>
    <s v="Nikola, Tesla"/>
    <s v="Tesla, Nikola"/>
    <s v="Y"/>
    <m/>
  </r>
  <r>
    <s v="P-TEULÉ|JEAN"/>
    <s v="Jean"/>
    <s v="Teulé"/>
    <m/>
    <s v="Author; Cartoonist; Filmmaker"/>
    <x v="0"/>
    <s v="French"/>
    <n v="26"/>
    <s v="February"/>
    <n v="1953"/>
    <m/>
    <m/>
    <n v="18"/>
    <s v="October"/>
    <n v="2022"/>
    <m/>
    <m/>
    <s v="Jean, Teulé"/>
    <s v="Teulé, Jean"/>
    <s v="N"/>
    <m/>
  </r>
  <r>
    <s v="P-THACKER|EUGENE"/>
    <s v="Eugene"/>
    <s v="Thacker"/>
    <m/>
    <s v="Philosopher"/>
    <x v="0"/>
    <s v="American"/>
    <m/>
    <m/>
    <m/>
    <m/>
    <m/>
    <m/>
    <m/>
    <m/>
    <m/>
    <m/>
    <s v="Eugene, Thacker"/>
    <s v="Thacker, Eugene"/>
    <s v="N"/>
    <m/>
  </r>
  <r>
    <s v="P-THACKERAY|WILLIAM MAKEPEACE"/>
    <s v="William Makepeace"/>
    <s v="Thackeray"/>
    <m/>
    <s v="Novelist"/>
    <x v="0"/>
    <s v="British"/>
    <m/>
    <m/>
    <m/>
    <m/>
    <m/>
    <m/>
    <m/>
    <m/>
    <m/>
    <m/>
    <s v="William Makepeace, Thackeray"/>
    <s v="Thackeray, William Makepeace"/>
    <s v="N"/>
    <m/>
  </r>
  <r>
    <s v="P-|THALES"/>
    <s v="Thales"/>
    <m/>
    <m/>
    <s v="Philosopher"/>
    <x v="0"/>
    <s v="Greek"/>
    <m/>
    <m/>
    <m/>
    <m/>
    <m/>
    <m/>
    <m/>
    <m/>
    <m/>
    <m/>
    <s v="Thales"/>
    <s v="Thales"/>
    <s v="N"/>
    <m/>
  </r>
  <r>
    <s v="P-THARP|TWYLA"/>
    <s v="Twyla"/>
    <s v="Tharp"/>
    <s v="Twyla Tharp"/>
    <s v="Choreographer; Dancer; Writer"/>
    <x v="1"/>
    <s v="American"/>
    <m/>
    <m/>
    <m/>
    <m/>
    <m/>
    <m/>
    <m/>
    <m/>
    <m/>
    <m/>
    <s v="Twyla, Tharp"/>
    <s v="Tharp, Twyla"/>
    <s v="N"/>
    <m/>
  </r>
  <r>
    <s v="P-THEROUX|ALEXANDER"/>
    <s v="Alexander"/>
    <s v="Theroux"/>
    <m/>
    <s v="Writer"/>
    <x v="0"/>
    <s v="American"/>
    <m/>
    <m/>
    <m/>
    <m/>
    <m/>
    <m/>
    <m/>
    <m/>
    <m/>
    <m/>
    <s v="Alexander, Theroux"/>
    <s v="Theroux, Alexander"/>
    <s v="N"/>
    <m/>
  </r>
  <r>
    <s v="P-THOENES|CHRISTOF"/>
    <s v="Christof"/>
    <s v="Thoenes"/>
    <m/>
    <s v="Art Historian"/>
    <x v="0"/>
    <s v="German"/>
    <n v="17"/>
    <s v="November"/>
    <n v="1928"/>
    <m/>
    <m/>
    <n v="21"/>
    <s v="October"/>
    <n v="2018"/>
    <m/>
    <m/>
    <s v="Christof, Thoenes"/>
    <s v="Thoenes, Christof"/>
    <s v="N"/>
    <m/>
  </r>
  <r>
    <s v="P-|THOMAS AQUINAS"/>
    <s v="Thomas Aquinas"/>
    <m/>
    <s v="Thomas of Aquino"/>
    <s v="Philosopher, Theologian"/>
    <x v="0"/>
    <s v="Italian"/>
    <m/>
    <m/>
    <m/>
    <m/>
    <m/>
    <m/>
    <m/>
    <m/>
    <m/>
    <m/>
    <s v="Thomas Aquinas"/>
    <s v="Thomas Aquinas"/>
    <s v="N"/>
    <m/>
  </r>
  <r>
    <s v="P-THOMAS|DYLAN"/>
    <s v="Dylan"/>
    <s v="Thomas"/>
    <m/>
    <s v="Poet, Writer"/>
    <x v="0"/>
    <s v="Welsh"/>
    <m/>
    <m/>
    <m/>
    <m/>
    <m/>
    <m/>
    <m/>
    <m/>
    <m/>
    <m/>
    <s v="Dylan, Thomas"/>
    <s v="Thomas, Dylan"/>
    <s v="N"/>
    <m/>
  </r>
  <r>
    <s v="P-THOMAS|KEITH"/>
    <s v="Keith"/>
    <s v="Thomas"/>
    <m/>
    <s v="Historian"/>
    <x v="0"/>
    <s v="British"/>
    <m/>
    <m/>
    <m/>
    <m/>
    <m/>
    <m/>
    <m/>
    <m/>
    <m/>
    <m/>
    <s v="Keith, Thomas"/>
    <s v="Thomas, Keith"/>
    <s v="N"/>
    <m/>
  </r>
  <r>
    <s v="P-THOMPSON|E.P."/>
    <s v="E.P."/>
    <s v="Thompson"/>
    <s v="Edward Palmer Thompson"/>
    <s v="Historian; Writer; Socialist; Activist"/>
    <x v="0"/>
    <s v="British"/>
    <n v="3"/>
    <s v="February"/>
    <n v="1924"/>
    <m/>
    <m/>
    <n v="28"/>
    <s v="August"/>
    <n v="1993"/>
    <m/>
    <m/>
    <s v="E.P., Thompson"/>
    <s v="Thompson, E.P."/>
    <s v="N"/>
    <m/>
  </r>
  <r>
    <s v="P-THOMPSON|EVAN"/>
    <s v="Evan"/>
    <s v="Thompson"/>
    <m/>
    <s v="Philosopher"/>
    <x v="0"/>
    <s v="Canadian; American"/>
    <n v="14"/>
    <s v="December"/>
    <n v="1962"/>
    <m/>
    <m/>
    <m/>
    <m/>
    <m/>
    <m/>
    <m/>
    <s v="Evan, Thompson"/>
    <s v="Thompson, Evan"/>
    <s v="N"/>
    <m/>
  </r>
  <r>
    <s v="P-THOMPSON|HUNTER S."/>
    <s v="Hunter S."/>
    <s v="Thompson"/>
    <m/>
    <s v="Journalist; Writer"/>
    <x v="0"/>
    <s v="American"/>
    <m/>
    <m/>
    <m/>
    <m/>
    <m/>
    <m/>
    <m/>
    <m/>
    <m/>
    <m/>
    <s v="Hunter S., Thompson"/>
    <s v="Thompson, Hunter S."/>
    <s v="N"/>
    <m/>
  </r>
  <r>
    <s v="P-THOREAU|HENRY DAVID"/>
    <s v="Henry David"/>
    <s v="Thoreau"/>
    <m/>
    <s v="Essayist; Poet; Philosopher; Naturalist"/>
    <x v="0"/>
    <s v="American"/>
    <m/>
    <m/>
    <m/>
    <m/>
    <m/>
    <m/>
    <m/>
    <m/>
    <m/>
    <m/>
    <s v="Henry David, Thoreau"/>
    <s v="Thoreau, Henry David"/>
    <s v="N"/>
    <m/>
  </r>
  <r>
    <s v="P-|THREE INITIATES"/>
    <s v="Three Initiates"/>
    <m/>
    <m/>
    <s v="Pseudonym"/>
    <x v="2"/>
    <s v="Unknown"/>
    <m/>
    <m/>
    <m/>
    <m/>
    <m/>
    <m/>
    <m/>
    <m/>
    <m/>
    <m/>
    <s v="Three Initiates"/>
    <s v="Three Initiates"/>
    <s v="N"/>
    <m/>
  </r>
  <r>
    <s v="P-|THUCYDIDES"/>
    <s v="Thucydides"/>
    <m/>
    <m/>
    <s v="Historian"/>
    <x v="0"/>
    <s v="Greek"/>
    <m/>
    <m/>
    <m/>
    <m/>
    <m/>
    <m/>
    <m/>
    <m/>
    <m/>
    <m/>
    <s v="Thucydides"/>
    <s v="Thucydides"/>
    <s v="N"/>
    <m/>
  </r>
  <r>
    <s v="P-TILLICH|PAUL"/>
    <s v="Paul"/>
    <s v="Tillich"/>
    <m/>
    <s v="Theologian, Philosopher"/>
    <x v="0"/>
    <s v="German; American"/>
    <m/>
    <m/>
    <m/>
    <m/>
    <m/>
    <m/>
    <m/>
    <m/>
    <m/>
    <m/>
    <s v="Paul, Tillich"/>
    <s v="Tillich, Paul"/>
    <s v="N"/>
    <m/>
  </r>
  <r>
    <s v="P-|TITIAN"/>
    <s v="Titian"/>
    <m/>
    <s v="Tiziano Vecellio"/>
    <s v="Painter"/>
    <x v="0"/>
    <s v="Italian"/>
    <m/>
    <m/>
    <m/>
    <m/>
    <m/>
    <m/>
    <m/>
    <m/>
    <m/>
    <m/>
    <s v="Titian"/>
    <s v="Titian"/>
    <s v="N"/>
    <m/>
  </r>
  <r>
    <s v="P-TOFT-ERIKSEN|LARS"/>
    <s v="Lars"/>
    <s v="Toft-Eriksen"/>
    <m/>
    <s v="Art Historian; Curator"/>
    <x v="0"/>
    <s v="Danish"/>
    <m/>
    <m/>
    <m/>
    <m/>
    <m/>
    <m/>
    <m/>
    <m/>
    <m/>
    <m/>
    <s v="Lars, Toft-Eriksen"/>
    <s v="Toft-Eriksen, Lars"/>
    <s v="N"/>
    <m/>
  </r>
  <r>
    <s v="P-TOKARCZUK|OLGA"/>
    <s v="Olga"/>
    <s v="Tokarczuk"/>
    <m/>
    <s v="Novelist, Essayist, Poet"/>
    <x v="1"/>
    <s v="Polish"/>
    <m/>
    <m/>
    <m/>
    <m/>
    <m/>
    <m/>
    <m/>
    <m/>
    <m/>
    <m/>
    <s v="Olga, Tokarczuk"/>
    <s v="Tokarczuk, Olga"/>
    <s v="N"/>
    <m/>
  </r>
  <r>
    <s v="P-TOLSTAYA|TATYANA"/>
    <s v="Tatyana"/>
    <s v="Tolstaya"/>
    <m/>
    <s v="Novelist, Short Story Writer, Essayist"/>
    <x v="1"/>
    <s v="Russian"/>
    <m/>
    <m/>
    <m/>
    <m/>
    <m/>
    <m/>
    <m/>
    <m/>
    <m/>
    <m/>
    <s v="Tatyana, Tolstaya"/>
    <s v="Tolstaya, Tatyana"/>
    <s v="N"/>
    <m/>
  </r>
  <r>
    <s v="P-TOLSTOY|LEO"/>
    <s v="Leo"/>
    <s v="Tolstoy"/>
    <m/>
    <s v="Novelist, Short Story Writer, Playwright"/>
    <x v="0"/>
    <s v="Russian"/>
    <m/>
    <m/>
    <m/>
    <m/>
    <m/>
    <m/>
    <m/>
    <m/>
    <m/>
    <m/>
    <s v="Leo, Tolstoy"/>
    <s v="Tolstoy, Leo"/>
    <s v="N"/>
    <m/>
  </r>
  <r>
    <s v="P-TOMATSU|SHOMEI"/>
    <s v="Shomei"/>
    <s v="Tomatsu"/>
    <s v="Shōmei Tōmatsu"/>
    <s v="Photographer"/>
    <x v="0"/>
    <s v="Japanese"/>
    <n v="16"/>
    <s v="January"/>
    <n v="1930"/>
    <m/>
    <m/>
    <n v="14"/>
    <s v="December"/>
    <n v="2012"/>
    <m/>
    <m/>
    <s v="Shomei, Tomatsu"/>
    <s v="Tomatsu, Shomei"/>
    <s v="N"/>
    <m/>
  </r>
  <r>
    <s v="P-TOOROP|JAN"/>
    <s v="Jan"/>
    <s v="Toorop"/>
    <m/>
    <s v="Painter"/>
    <x v="0"/>
    <s v="Dutch; Indonesian"/>
    <m/>
    <m/>
    <m/>
    <m/>
    <m/>
    <m/>
    <m/>
    <m/>
    <m/>
    <m/>
    <s v="Jan, Toorop"/>
    <s v="Toorop, Jan"/>
    <s v="N"/>
    <m/>
  </r>
  <r>
    <s v="P-TOPOR|ROLAND"/>
    <s v="Roland"/>
    <s v="Topor"/>
    <m/>
    <s v="Writer, Illustrator, Filmmaker, Actor"/>
    <x v="0"/>
    <s v="French"/>
    <m/>
    <m/>
    <m/>
    <m/>
    <m/>
    <m/>
    <m/>
    <m/>
    <m/>
    <m/>
    <s v="Roland, Topor"/>
    <s v="Topor, Roland"/>
    <s v="N"/>
    <m/>
  </r>
  <r>
    <s v="P-TORNATORE|GIUSEPPE"/>
    <s v="Giuseppe"/>
    <s v="Tornatore"/>
    <m/>
    <s v="Film Director, Screenwriter"/>
    <x v="0"/>
    <s v="Italian"/>
    <m/>
    <m/>
    <m/>
    <m/>
    <m/>
    <m/>
    <m/>
    <m/>
    <m/>
    <m/>
    <s v="Giuseppe, Tornatore"/>
    <s v="Tornatore, Giuseppe"/>
    <s v="N"/>
    <m/>
  </r>
  <r>
    <s v="P-TOULMOUCHE|AUGUSTE"/>
    <s v="Auguste"/>
    <s v="Toulmouche"/>
    <m/>
    <s v="Painter"/>
    <x v="0"/>
    <s v="French"/>
    <m/>
    <m/>
    <m/>
    <m/>
    <m/>
    <m/>
    <m/>
    <m/>
    <m/>
    <m/>
    <s v="Auguste, Toulmouche"/>
    <s v="Toulmouche, Auguste"/>
    <s v="N"/>
    <m/>
  </r>
  <r>
    <s v="P-TOUSSAINT|JEAN-PHILIPPE"/>
    <s v="Jean-Philippe"/>
    <s v="Toussaint"/>
    <m/>
    <s v="Writer"/>
    <x v="0"/>
    <s v="Belgian"/>
    <m/>
    <m/>
    <m/>
    <m/>
    <m/>
    <m/>
    <m/>
    <m/>
    <m/>
    <m/>
    <s v="Jean-Philippe, Toussaint"/>
    <s v="Toussaint, Jean-Philippe"/>
    <s v="N"/>
    <m/>
  </r>
  <r>
    <s v="P-TOZZI|FEDERIGO"/>
    <s v="Federigo"/>
    <s v="Tozzi"/>
    <m/>
    <s v="Writer"/>
    <x v="0"/>
    <s v="Italian"/>
    <n v="1"/>
    <s v="January"/>
    <n v="1883"/>
    <m/>
    <m/>
    <n v="21"/>
    <s v="March"/>
    <n v="1920"/>
    <m/>
    <m/>
    <s v="Federigo, Tozzi"/>
    <s v="Tozzi, Federigo"/>
    <s v="N"/>
    <m/>
  </r>
  <r>
    <s v="P-TRAKL|GEORG"/>
    <s v="Georg"/>
    <s v="Trakl"/>
    <m/>
    <s v="Poet"/>
    <x v="0"/>
    <s v="Austrian"/>
    <m/>
    <m/>
    <m/>
    <m/>
    <m/>
    <m/>
    <m/>
    <m/>
    <m/>
    <m/>
    <s v="Georg, Trakl"/>
    <s v="Trakl, Georg"/>
    <s v="N"/>
    <m/>
  </r>
  <r>
    <s v="P-TRANSTRÖMER|TOMAS"/>
    <s v="Tomas"/>
    <s v="Tranströmer"/>
    <m/>
    <s v="Poet, Psychologist"/>
    <x v="0"/>
    <s v="Swedish"/>
    <m/>
    <m/>
    <m/>
    <m/>
    <m/>
    <m/>
    <m/>
    <m/>
    <m/>
    <m/>
    <s v="Tomas, Tranströmer"/>
    <s v="Tranströmer, Tomas"/>
    <s v="N"/>
    <m/>
  </r>
  <r>
    <s v="P-TRAVEN|B."/>
    <s v="B."/>
    <s v="Traven"/>
    <m/>
    <s v="Novelist"/>
    <x v="0"/>
    <s v="German (likely)"/>
    <n v="23"/>
    <s v="February"/>
    <s v="1882-1890"/>
    <m/>
    <s v="Y"/>
    <n v="26"/>
    <s v="March"/>
    <n v="1969"/>
    <m/>
    <m/>
    <s v="B., Traven"/>
    <s v="Traven, B."/>
    <s v="N"/>
    <m/>
  </r>
  <r>
    <s v="P-TREDE|MELANIE"/>
    <s v="Melanie"/>
    <s v="Trede"/>
    <m/>
    <s v="Art Historian; Professor"/>
    <x v="1"/>
    <s v="German"/>
    <m/>
    <m/>
    <m/>
    <m/>
    <m/>
    <m/>
    <m/>
    <m/>
    <m/>
    <m/>
    <s v="Melanie, Trede"/>
    <s v="Trede, Melanie"/>
    <s v="N"/>
    <m/>
  </r>
  <r>
    <s v="P-TREMBLAY|PAUL"/>
    <s v="Paul"/>
    <s v="Tremblay"/>
    <s v="Paul G. Tremblay"/>
    <s v="Novelist; Short Story Writer; Editor; Academic"/>
    <x v="0"/>
    <s v="American"/>
    <n v="30"/>
    <s v="September"/>
    <n v="1971"/>
    <m/>
    <m/>
    <m/>
    <m/>
    <m/>
    <m/>
    <m/>
    <s v="Paul, Tremblay"/>
    <s v="Tremblay, Paul"/>
    <s v="N"/>
    <m/>
  </r>
  <r>
    <s v="P-TRIANA|KRISTOPHER"/>
    <s v="Kristopher"/>
    <s v="Triana"/>
    <m/>
    <s v="Author (Horror)"/>
    <x v="0"/>
    <s v="American"/>
    <m/>
    <m/>
    <m/>
    <m/>
    <m/>
    <m/>
    <m/>
    <m/>
    <m/>
    <m/>
    <s v="Kristopher, Triana"/>
    <s v="Triana, Kristopher"/>
    <s v="N"/>
    <m/>
  </r>
  <r>
    <s v="P-TRIET|JUSTINE"/>
    <s v="Justine"/>
    <s v="Triet"/>
    <m/>
    <s v="Film Director, Screenwriter"/>
    <x v="1"/>
    <s v="French"/>
    <m/>
    <m/>
    <m/>
    <m/>
    <m/>
    <m/>
    <m/>
    <m/>
    <m/>
    <m/>
    <s v="Justine, Triet"/>
    <s v="Triet, Justine"/>
    <s v="N"/>
    <m/>
  </r>
  <r>
    <s v="P-TRIGOULET|EUGÈNE"/>
    <s v="Eugène"/>
    <s v="Trigoulet"/>
    <m/>
    <s v="Painter"/>
    <x v="0"/>
    <s v="French"/>
    <m/>
    <m/>
    <m/>
    <m/>
    <m/>
    <m/>
    <m/>
    <m/>
    <m/>
    <m/>
    <s v="Eugène, Trigoulet"/>
    <s v="Trigoulet, Eugène"/>
    <s v="N"/>
    <m/>
  </r>
  <r>
    <s v="P-TRISMEGISTUS|HERMES"/>
    <s v="Hermes"/>
    <s v="Trismegistus"/>
    <m/>
    <s v="Legendary Sage"/>
    <x v="0"/>
    <s v="Ancient Egyptian; Greek"/>
    <m/>
    <m/>
    <m/>
    <m/>
    <m/>
    <m/>
    <m/>
    <m/>
    <m/>
    <m/>
    <s v="Hermes, Trismegistus"/>
    <s v="Trismegistus, Hermes"/>
    <s v="N"/>
    <m/>
  </r>
  <r>
    <s v="P-TROLLOPE|ANTHONY"/>
    <s v="Anthony"/>
    <s v="Trollope"/>
    <m/>
    <s v="Novelist"/>
    <x v="0"/>
    <s v="British"/>
    <m/>
    <m/>
    <m/>
    <m/>
    <m/>
    <m/>
    <m/>
    <m/>
    <m/>
    <m/>
    <s v="Anthony, Trollope"/>
    <s v="Trollope, Anthony"/>
    <s v="N"/>
    <m/>
  </r>
  <r>
    <s v="P-TRUFFAUT|FRANÇOIS"/>
    <s v="François"/>
    <s v="Truffaut"/>
    <m/>
    <s v="Film Director, Film Critic, Actor"/>
    <x v="0"/>
    <s v="French"/>
    <m/>
    <m/>
    <m/>
    <m/>
    <m/>
    <m/>
    <m/>
    <m/>
    <m/>
    <m/>
    <s v="François, Truffaut"/>
    <s v="Truffaut, François"/>
    <s v="N"/>
    <m/>
  </r>
  <r>
    <s v="P-TRYON|THOMAS"/>
    <s v="Thomas"/>
    <s v="Tryon"/>
    <m/>
    <s v="Actor; Novelist"/>
    <x v="0"/>
    <s v="American"/>
    <m/>
    <m/>
    <m/>
    <m/>
    <m/>
    <m/>
    <m/>
    <m/>
    <m/>
    <m/>
    <s v="Thomas, Tryon"/>
    <s v="Tryon, Thomas"/>
    <s v="N"/>
    <m/>
  </r>
  <r>
    <s v="P-TSCHUMI|BERNARD"/>
    <s v="Bernard"/>
    <s v="Tschumi"/>
    <s v="Bernard Tschumi"/>
    <s v="Architect; Writer; Educator"/>
    <x v="0"/>
    <s v="Swiss; French; American"/>
    <m/>
    <m/>
    <m/>
    <m/>
    <m/>
    <m/>
    <m/>
    <m/>
    <m/>
    <m/>
    <s v="Bernard, Tschumi"/>
    <s v="Tschumi, Bernard"/>
    <s v="N"/>
    <m/>
  </r>
  <r>
    <s v="P-TSING|ANNA LOWENHAUPT"/>
    <s v="Anna Lowenhaupt"/>
    <s v="Tsing"/>
    <m/>
    <s v="Anthropologist; Academic; Author"/>
    <x v="1"/>
    <s v="American"/>
    <m/>
    <m/>
    <n v="1952"/>
    <m/>
    <m/>
    <m/>
    <m/>
    <m/>
    <m/>
    <m/>
    <s v="Anna Lowenhaupt, Tsing"/>
    <s v="Tsing, Anna Lowenhaupt"/>
    <s v="N"/>
    <m/>
  </r>
  <r>
    <s v="P-TSVETAEVA|MARINA"/>
    <s v="Marina"/>
    <s v="Tsvetaeva"/>
    <m/>
    <s v="Poet"/>
    <x v="1"/>
    <s v="Russian"/>
    <m/>
    <m/>
    <m/>
    <m/>
    <m/>
    <m/>
    <m/>
    <m/>
    <m/>
    <m/>
    <s v="Marina, Tsvetaeva"/>
    <s v="Tsvetaeva, Marina"/>
    <s v="N"/>
    <m/>
  </r>
  <r>
    <s v="P-TUCHMAN|BARBARA"/>
    <s v="Barbara"/>
    <s v="Tuchman"/>
    <m/>
    <s v="Historian; Journalist"/>
    <x v="1"/>
    <s v="American"/>
    <m/>
    <m/>
    <m/>
    <m/>
    <m/>
    <m/>
    <m/>
    <m/>
    <m/>
    <m/>
    <s v="Barbara, Tuchman"/>
    <s v="Tuchman, Barbara"/>
    <s v="N"/>
    <m/>
  </r>
  <r>
    <s v="P-TUDOR|ANTONY"/>
    <s v="Antony"/>
    <s v="Tudor"/>
    <s v="William Cook"/>
    <s v="Choreographer; Dancer"/>
    <x v="0"/>
    <s v="British; American"/>
    <m/>
    <m/>
    <m/>
    <m/>
    <m/>
    <m/>
    <m/>
    <m/>
    <m/>
    <m/>
    <s v="Antony, Tudor"/>
    <s v="Tudor, Antony"/>
    <s v="N"/>
    <m/>
  </r>
  <r>
    <s v="P-TULATHIMUTTE|TONY"/>
    <s v="Tony"/>
    <s v="Tulathimutte"/>
    <m/>
    <s v="Novelist; Short Story Writer; Essayist"/>
    <x v="0"/>
    <s v="American"/>
    <m/>
    <m/>
    <m/>
    <m/>
    <m/>
    <m/>
    <m/>
    <m/>
    <m/>
    <m/>
    <s v="Tony, Tulathimutte"/>
    <s v="Tulathimutte, Tony"/>
    <s v="N"/>
    <m/>
  </r>
  <r>
    <s v="P-TURGENEV|IVAN"/>
    <s v="Ivan"/>
    <s v="Turgenev"/>
    <m/>
    <s v="Novelist, Short Story Writer, Playwright"/>
    <x v="0"/>
    <s v="Russian"/>
    <m/>
    <m/>
    <m/>
    <m/>
    <m/>
    <m/>
    <m/>
    <m/>
    <m/>
    <m/>
    <s v="Ivan, Turgenev"/>
    <s v="Turgenev, Ivan"/>
    <s v="N"/>
    <m/>
  </r>
  <r>
    <s v="P-TURIN|LUCA"/>
    <s v="Luca"/>
    <s v="Turin"/>
    <m/>
    <s v="Biophysicist, Author, Perfume Critic"/>
    <x v="0"/>
    <s v="Italian; British"/>
    <m/>
    <m/>
    <m/>
    <m/>
    <m/>
    <m/>
    <m/>
    <m/>
    <m/>
    <m/>
    <s v="Luca, Turin"/>
    <s v="Turin, Luca"/>
    <s v="N"/>
    <m/>
  </r>
  <r>
    <s v="P-TURNER|J. M. W."/>
    <s v="J. M. W."/>
    <s v="Turner"/>
    <s v="Joseph Mallord William Turner"/>
    <s v="Painter"/>
    <x v="0"/>
    <s v="British"/>
    <m/>
    <m/>
    <m/>
    <m/>
    <m/>
    <m/>
    <m/>
    <m/>
    <m/>
    <m/>
    <s v="J. M. W., Turner"/>
    <s v="Turner, J. M. W."/>
    <s v="N"/>
    <m/>
  </r>
  <r>
    <s v="P-TURNER|WILLIAM"/>
    <s v="William"/>
    <s v="Turner"/>
    <s v="Joseph Mallord William Turner"/>
    <s v="Painter"/>
    <x v="0"/>
    <s v="British"/>
    <m/>
    <m/>
    <m/>
    <m/>
    <m/>
    <m/>
    <m/>
    <m/>
    <m/>
    <m/>
    <s v="William, Turner"/>
    <s v="Turner, William"/>
    <s v="N"/>
    <m/>
  </r>
  <r>
    <s v="P-TURRELL|JAMES"/>
    <s v="James"/>
    <s v="Turrell"/>
    <m/>
    <s v="Installation Artist; Light Artist"/>
    <x v="0"/>
    <s v="American"/>
    <m/>
    <m/>
    <m/>
    <m/>
    <m/>
    <m/>
    <m/>
    <m/>
    <m/>
    <m/>
    <s v="James, Turrell"/>
    <s v="Turrell, James"/>
    <s v="N"/>
    <m/>
  </r>
  <r>
    <s v="P-TUTTLE|LISA"/>
    <s v="Lisa"/>
    <s v="Tuttle"/>
    <m/>
    <s v="Author (Science Fiction/Fantasy/Horror)"/>
    <x v="1"/>
    <s v="American; British"/>
    <n v="16"/>
    <s v="September"/>
    <n v="1952"/>
    <m/>
    <m/>
    <m/>
    <m/>
    <m/>
    <m/>
    <m/>
    <s v="Lisa, Tuttle"/>
    <s v="Tuttle, Lisa"/>
    <s v="N"/>
    <m/>
  </r>
  <r>
    <s v="P-TWAIN|MARK"/>
    <s v="Mark"/>
    <s v="Twain"/>
    <s v="Samuel Langhorne Clemens"/>
    <s v="Writer; Humorist"/>
    <x v="0"/>
    <s v="American"/>
    <m/>
    <m/>
    <m/>
    <m/>
    <m/>
    <m/>
    <m/>
    <m/>
    <m/>
    <m/>
    <s v="Mark, Twain"/>
    <s v="Twain, Mark"/>
    <s v="N"/>
    <m/>
  </r>
  <r>
    <s v="P-TWOMBLY|CY"/>
    <s v="Cy"/>
    <s v="Twombly"/>
    <m/>
    <s v="Painter; Sculptor"/>
    <x v="0"/>
    <s v="American"/>
    <m/>
    <m/>
    <m/>
    <m/>
    <m/>
    <m/>
    <m/>
    <m/>
    <m/>
    <m/>
    <s v="Cy, Twombly"/>
    <s v="Twombly, Cy"/>
    <s v="N"/>
    <m/>
  </r>
  <r>
    <s v="P-TYKWER|TOM"/>
    <s v="Tom"/>
    <s v="Tykwer"/>
    <m/>
    <s v="Film Director, Composer"/>
    <x v="0"/>
    <s v="German"/>
    <m/>
    <m/>
    <m/>
    <m/>
    <m/>
    <m/>
    <m/>
    <m/>
    <m/>
    <m/>
    <s v="Tom, Tykwer"/>
    <s v="Tykwer, Tom"/>
    <s v="N"/>
    <m/>
  </r>
  <r>
    <s v="P-UJICĂ|ANDREI"/>
    <s v="Andrei"/>
    <s v="Ujică"/>
    <m/>
    <s v="Film Director"/>
    <x v="0"/>
    <s v="Romanian"/>
    <m/>
    <m/>
    <m/>
    <m/>
    <m/>
    <m/>
    <m/>
    <m/>
    <m/>
    <m/>
    <s v="Andrei, Ujică"/>
    <s v="Ujică, Andrei"/>
    <s v="N"/>
    <m/>
  </r>
  <r>
    <s v="P-UNDERHILL|EVELYN"/>
    <s v="Evelyn"/>
    <s v="Underhill"/>
    <m/>
    <s v="Mystical Writer, Theologian"/>
    <x v="1"/>
    <s v="British"/>
    <m/>
    <m/>
    <m/>
    <m/>
    <m/>
    <m/>
    <m/>
    <m/>
    <m/>
    <m/>
    <s v="Evelyn, Underhill"/>
    <s v="Underhill, Evelyn"/>
    <s v="N"/>
    <m/>
  </r>
  <r>
    <s v="P-UNDERWOOD|EDNA W."/>
    <s v="Edna W."/>
    <s v="Underwood"/>
    <m/>
    <s v="Writer; Poet; Translator"/>
    <x v="1"/>
    <s v="American"/>
    <m/>
    <m/>
    <m/>
    <m/>
    <m/>
    <m/>
    <m/>
    <m/>
    <m/>
    <m/>
    <s v="Edna W., Underwood"/>
    <s v="Underwood, Edna W."/>
    <s v="N"/>
    <m/>
  </r>
  <r>
    <s v="P-UNDSET|SIGRID"/>
    <s v="Sigrid"/>
    <s v="Undset"/>
    <m/>
    <s v="Novelist"/>
    <x v="1"/>
    <s v="Norwegian"/>
    <m/>
    <m/>
    <m/>
    <m/>
    <m/>
    <m/>
    <m/>
    <m/>
    <m/>
    <m/>
    <s v="Sigrid, Undset"/>
    <s v="Undset, Sigrid"/>
    <s v="N"/>
    <m/>
  </r>
  <r>
    <s v="P-UNGARETTI|GIUSEPPE"/>
    <s v="Giuseppe"/>
    <s v="Ungaretti"/>
    <m/>
    <s v="Poet"/>
    <x v="0"/>
    <s v="Italian"/>
    <m/>
    <m/>
    <m/>
    <m/>
    <m/>
    <m/>
    <m/>
    <m/>
    <m/>
    <m/>
    <s v="Giuseppe, Ungaretti"/>
    <s v="Ungaretti, Giuseppe"/>
    <s v="N"/>
    <m/>
  </r>
  <r>
    <s v="P-UNKNOWN|UNKNOWN"/>
    <s v="Unknown"/>
    <s v="Unknown"/>
    <s v="Unknown"/>
    <s v="Unknown"/>
    <x v="2"/>
    <s v="Unknown"/>
    <m/>
    <m/>
    <m/>
    <m/>
    <m/>
    <m/>
    <m/>
    <m/>
    <m/>
    <m/>
    <s v="Unknown, Unknown"/>
    <s v="Unknown, Unknown"/>
    <s v="N"/>
    <m/>
  </r>
  <r>
    <s v="P-UNTERMAN|ALAN"/>
    <s v="Alan"/>
    <s v="Unterman"/>
    <m/>
    <s v="Scholar; Author; Translator; Academic (Judaism/Comparative Religion)"/>
    <x v="0"/>
    <s v="British"/>
    <m/>
    <m/>
    <n v="1942"/>
    <m/>
    <m/>
    <m/>
    <m/>
    <m/>
    <m/>
    <m/>
    <s v="Alan, Unterman"/>
    <s v="Unterman, Alan"/>
    <s v="N"/>
    <m/>
  </r>
  <r>
    <s v="P-UPDIKE|JOHN"/>
    <s v="John"/>
    <s v="Updike"/>
    <m/>
    <s v="Novelist; Short Story Writer; Poet"/>
    <x v="0"/>
    <s v="American"/>
    <m/>
    <m/>
    <m/>
    <m/>
    <m/>
    <m/>
    <m/>
    <m/>
    <m/>
    <m/>
    <s v="John, Updike"/>
    <s v="Updike, John"/>
    <s v="N"/>
    <m/>
  </r>
  <r>
    <s v="P-UPTON PICKMAN|RICHARD"/>
    <s v="Richard"/>
    <s v="Upton Pickman"/>
    <s v="Richard Upton Pickman"/>
    <s v="Painter"/>
    <x v="0"/>
    <s v="American"/>
    <m/>
    <m/>
    <m/>
    <m/>
    <m/>
    <m/>
    <m/>
    <m/>
    <m/>
    <m/>
    <s v="Richard, Upton Pickman"/>
    <s v="Upton Pickman, Richard"/>
    <s v="N"/>
    <m/>
  </r>
  <r>
    <s v="P-UTAMARO|KITAGAWA"/>
    <s v="Kitagawa"/>
    <s v="Utamaro"/>
    <m/>
    <s v="Printmaker, Painter"/>
    <x v="0"/>
    <s v="Japanese"/>
    <m/>
    <m/>
    <m/>
    <m/>
    <m/>
    <m/>
    <m/>
    <m/>
    <m/>
    <m/>
    <s v="Kitagawa, Utamaro"/>
    <s v="Utamaro, Kitagawa"/>
    <s v="N"/>
    <m/>
  </r>
  <r>
    <s v="P-UTERMOHLEN|WILLIAM"/>
    <s v="William"/>
    <s v="Utermohlen"/>
    <m/>
    <s v="Painter"/>
    <x v="0"/>
    <s v="American"/>
    <m/>
    <m/>
    <m/>
    <m/>
    <m/>
    <m/>
    <m/>
    <m/>
    <m/>
    <m/>
    <s v="William, Utermohlen"/>
    <s v="Utermohlen, William"/>
    <s v="N"/>
    <m/>
  </r>
  <r>
    <s v="P-UTZON|JØRN"/>
    <s v="Jørn"/>
    <s v="Utzon"/>
    <s v="Jørn Oberg Utzon"/>
    <s v="Architect"/>
    <x v="0"/>
    <s v="Danish"/>
    <m/>
    <m/>
    <m/>
    <m/>
    <m/>
    <m/>
    <m/>
    <m/>
    <m/>
    <m/>
    <s v="Jørn, Utzon"/>
    <s v="Utzon, Jørn"/>
    <s v="N"/>
    <m/>
  </r>
  <r>
    <s v="P-VALADON|SUZANNE"/>
    <s v="Suzanne"/>
    <s v="Valadon"/>
    <m/>
    <s v="Painter"/>
    <x v="1"/>
    <s v="French"/>
    <m/>
    <m/>
    <m/>
    <m/>
    <m/>
    <m/>
    <m/>
    <m/>
    <m/>
    <m/>
    <s v="Suzanne, Valadon"/>
    <s v="Valadon, Suzanne"/>
    <s v="N"/>
    <m/>
  </r>
  <r>
    <s v="P-VALENCIA|JUAN"/>
    <s v="Juan"/>
    <s v="Valencia"/>
    <m/>
    <s v="Author"/>
    <x v="0"/>
    <s v="Colombian"/>
    <m/>
    <m/>
    <m/>
    <m/>
    <m/>
    <m/>
    <m/>
    <m/>
    <m/>
    <m/>
    <s v="Juan, Valencia"/>
    <s v="Valencia, Juan"/>
    <s v="N"/>
    <m/>
  </r>
  <r>
    <s v="P-VALENTINE|MARK"/>
    <s v="Mark"/>
    <s v="Valentine"/>
    <m/>
    <s v="Author; Editor; Publisher"/>
    <x v="0"/>
    <s v="British"/>
    <m/>
    <m/>
    <n v="1959"/>
    <m/>
    <m/>
    <m/>
    <m/>
    <m/>
    <m/>
    <m/>
    <s v="Mark, Valentine"/>
    <s v="Valentine, Mark"/>
    <s v="Y"/>
    <m/>
  </r>
  <r>
    <s v="P-VALENTINE|MARK"/>
    <s v="Mark"/>
    <s v="Valentine"/>
    <m/>
    <s v="Writer, Editor, Critic"/>
    <x v="0"/>
    <s v="British"/>
    <m/>
    <m/>
    <m/>
    <m/>
    <m/>
    <m/>
    <m/>
    <m/>
    <m/>
    <m/>
    <s v="Mark, Valentine"/>
    <s v="Valentine, Mark"/>
    <s v="Y"/>
    <m/>
  </r>
  <r>
    <s v="P-VALÉRY|PAUL"/>
    <s v="Paul"/>
    <s v="Valéry"/>
    <s v="Ambroise Paul Toussaint Jules Valéry"/>
    <s v="Poet; Essayist; Philosopher"/>
    <x v="0"/>
    <s v="French"/>
    <n v="30"/>
    <s v="October"/>
    <n v="1871"/>
    <m/>
    <m/>
    <n v="20"/>
    <s v="July"/>
    <n v="1945"/>
    <m/>
    <m/>
    <s v="Paul, Valéry"/>
    <s v="Valéry, Paul"/>
    <s v="N"/>
    <m/>
  </r>
  <r>
    <s v="P-VALLEJO|CÉSAR"/>
    <s v="César"/>
    <s v="Vallejo"/>
    <m/>
    <s v="Poet, Writer"/>
    <x v="0"/>
    <s v="Peruvian"/>
    <m/>
    <m/>
    <m/>
    <m/>
    <m/>
    <m/>
    <m/>
    <m/>
    <m/>
    <m/>
    <s v="César, Vallejo"/>
    <s v="Vallejo, César"/>
    <s v="N"/>
    <m/>
  </r>
  <r>
    <s v="P-VAN DE VELDE THE YOUNGER|WILLIEM"/>
    <s v="Williem"/>
    <s v="Van de Velde The Younger"/>
    <m/>
    <s v="Painter"/>
    <x v="0"/>
    <s v="Dutch"/>
    <m/>
    <m/>
    <m/>
    <m/>
    <m/>
    <m/>
    <m/>
    <m/>
    <m/>
    <m/>
    <s v="Williem, Van de Velde The Younger"/>
    <s v="Van de Velde The Younger, Williem"/>
    <s v="N"/>
    <m/>
  </r>
  <r>
    <s v="P-VAN DER AA|MICHEL"/>
    <s v="Michel"/>
    <s v="van der Aa"/>
    <s v="Michel van der Aa"/>
    <s v="Composer; Film Director; Stage Director"/>
    <x v="0"/>
    <s v="Dutch"/>
    <m/>
    <m/>
    <m/>
    <m/>
    <m/>
    <m/>
    <m/>
    <m/>
    <m/>
    <m/>
    <s v="Michel, van der Aa"/>
    <s v="van der Aa, Michel"/>
    <s v="N"/>
    <m/>
  </r>
  <r>
    <s v="P-VAN EYCK|JAN"/>
    <s v="Jan"/>
    <s v="van Eyck"/>
    <m/>
    <s v="Painter"/>
    <x v="0"/>
    <s v="Flemish"/>
    <m/>
    <m/>
    <m/>
    <m/>
    <m/>
    <m/>
    <m/>
    <m/>
    <m/>
    <m/>
    <s v="Jan, van Eyck"/>
    <s v="van Eyck, Jan"/>
    <s v="N"/>
    <m/>
  </r>
  <r>
    <s v="P-VAN GOGH|VINCENT"/>
    <s v="Vincent"/>
    <s v="van Gogh"/>
    <s v="Vincent Willem van Gogh"/>
    <s v="Painter"/>
    <x v="0"/>
    <s v="Dutch"/>
    <m/>
    <m/>
    <m/>
    <m/>
    <m/>
    <m/>
    <m/>
    <m/>
    <m/>
    <m/>
    <s v="Vincent, van Gogh"/>
    <s v="van Gogh, Vincent"/>
    <s v="N"/>
    <m/>
  </r>
  <r>
    <s v="P-VAN LUIJK|RUBEN"/>
    <s v="Ruben"/>
    <s v="van Luijk"/>
    <m/>
    <s v="Historian; Scholar; Author (Satanism)"/>
    <x v="0"/>
    <s v="Dutch"/>
    <m/>
    <m/>
    <m/>
    <m/>
    <m/>
    <m/>
    <m/>
    <m/>
    <m/>
    <m/>
    <s v="Ruben, van Luijk"/>
    <s v="van Luijk, Ruben"/>
    <s v="N"/>
    <m/>
  </r>
  <r>
    <s v="P-VAN MAËLE|MARTIN"/>
    <s v="Martin"/>
    <s v="van Maële"/>
    <s v="Maurice François Alfred Martin"/>
    <s v="Painter, Illustrator"/>
    <x v="0"/>
    <s v="French"/>
    <m/>
    <m/>
    <m/>
    <m/>
    <m/>
    <m/>
    <m/>
    <m/>
    <m/>
    <m/>
    <s v="Martin, van Maële"/>
    <s v="van Maële, Martin"/>
    <s v="N"/>
    <m/>
  </r>
  <r>
    <s v="P-VAN MANEN|HANS"/>
    <s v="Hans"/>
    <s v="van Manen"/>
    <s v="Hans van Manen"/>
    <s v="Choreographer; Photographer"/>
    <x v="0"/>
    <s v="Dutch"/>
    <m/>
    <m/>
    <m/>
    <m/>
    <m/>
    <m/>
    <m/>
    <m/>
    <m/>
    <m/>
    <s v="Hans, van Manen"/>
    <s v="van Manen, Hans"/>
    <s v="N"/>
    <m/>
  </r>
  <r>
    <s v="P-VAN RIJN|REMBRANDT"/>
    <s v="Rembrandt"/>
    <s v="van Rijn"/>
    <m/>
    <s v="Painter, Printmaker"/>
    <x v="0"/>
    <s v="Dutch"/>
    <m/>
    <m/>
    <m/>
    <m/>
    <m/>
    <m/>
    <m/>
    <m/>
    <m/>
    <m/>
    <s v="Rembrandt, van Rijn"/>
    <s v="van Rijn, Rembrandt"/>
    <s v="N"/>
    <m/>
  </r>
  <r>
    <s v="P-VAN SANT|GUS"/>
    <s v="Gus"/>
    <s v="Van Sant"/>
    <m/>
    <s v="Film Director; Screenwriter"/>
    <x v="0"/>
    <s v="American"/>
    <m/>
    <m/>
    <m/>
    <m/>
    <m/>
    <m/>
    <m/>
    <m/>
    <m/>
    <m/>
    <s v="Gus, Van Sant"/>
    <s v="Van Sant, Gus"/>
    <s v="N"/>
    <m/>
  </r>
  <r>
    <s v="P-VANDEKEYBUS|WIM"/>
    <s v="Wim"/>
    <s v="Vandekeybus"/>
    <s v="Wim Vandekeybus"/>
    <s v="Choreographer; Director; Photographer"/>
    <x v="0"/>
    <s v="Belgian"/>
    <m/>
    <m/>
    <m/>
    <m/>
    <m/>
    <m/>
    <m/>
    <m/>
    <m/>
    <m/>
    <s v="Wim, Vandekeybus"/>
    <s v="Vandekeybus, Wim"/>
    <s v="N"/>
    <m/>
  </r>
  <r>
    <s v="P-VANDERMEER|JEFF"/>
    <s v="Jeff"/>
    <s v="VanderMeer"/>
    <m/>
    <s v="Novelist; Editor; Publisher"/>
    <x v="0"/>
    <s v="American"/>
    <m/>
    <m/>
    <m/>
    <m/>
    <m/>
    <m/>
    <m/>
    <m/>
    <m/>
    <m/>
    <s v="Jeff, VanderMeer"/>
    <s v="VanderMeer, Jeff"/>
    <s v="N"/>
    <m/>
  </r>
  <r>
    <s v="P-VARDA|AGNÈS"/>
    <s v="Agnès"/>
    <s v="Varda"/>
    <m/>
    <s v="Film Director, Screenwriter"/>
    <x v="1"/>
    <s v="French"/>
    <m/>
    <m/>
    <m/>
    <m/>
    <m/>
    <m/>
    <m/>
    <m/>
    <m/>
    <m/>
    <s v="Agnès, Varda"/>
    <s v="Varda, Agnès"/>
    <s v="N"/>
    <m/>
  </r>
  <r>
    <s v="P-VARELA|FRANCISCO"/>
    <s v="Francisco"/>
    <s v="Varela"/>
    <s v="Francisco Javier Varela García"/>
    <s v="Biologist; Philosopher; Neuroscientist"/>
    <x v="0"/>
    <s v="Chilean"/>
    <n v="7"/>
    <s v="September"/>
    <n v="1946"/>
    <m/>
    <m/>
    <n v="28"/>
    <s v="May"/>
    <n v="2001"/>
    <m/>
    <m/>
    <s v="Francisco, Varela"/>
    <s v="Varela, Francisco"/>
    <s v="Y"/>
    <m/>
  </r>
  <r>
    <s v="P-VARELA|FRANCISCO"/>
    <s v="Francisco"/>
    <s v="Varela"/>
    <m/>
    <s v="Biologist, Philosopher"/>
    <x v="0"/>
    <s v="Chilean"/>
    <m/>
    <m/>
    <m/>
    <m/>
    <m/>
    <m/>
    <m/>
    <m/>
    <m/>
    <m/>
    <s v="Francisco, Varela"/>
    <s v="Varela, Francisco"/>
    <s v="Y"/>
    <m/>
  </r>
  <r>
    <s v="P-VARÈSE|EDGARD"/>
    <s v="Edgard"/>
    <s v="Varèse"/>
    <s v="Edgard Victor Achille Charles Varèse"/>
    <s v="Composer; Sound Sculptor"/>
    <x v="0"/>
    <s v="French; American"/>
    <m/>
    <m/>
    <m/>
    <m/>
    <m/>
    <m/>
    <m/>
    <m/>
    <m/>
    <m/>
    <s v="Edgard, Varèse"/>
    <s v="Varèse, Edgard"/>
    <s v="N"/>
    <m/>
  </r>
  <r>
    <s v="P-VARGAS LLOSA|MARIO"/>
    <s v="Mario"/>
    <s v="Vargas Llosa"/>
    <s v="Jorge Mario Pedro Vargas Llosa"/>
    <s v="Novelist; Journalist; Essayist; Politician; Professor; Nobel Laureate"/>
    <x v="0"/>
    <s v="Peruvian; Spanish"/>
    <n v="28"/>
    <s v="March"/>
    <n v="1936"/>
    <m/>
    <m/>
    <m/>
    <m/>
    <m/>
    <m/>
    <m/>
    <s v="Mario, Vargas Llosa"/>
    <s v="Vargas Llosa, Mario"/>
    <s v="Y"/>
    <m/>
  </r>
  <r>
    <s v="P-VARGAS LLOSA|MARIO"/>
    <s v="Mario"/>
    <s v="Vargas Llosa"/>
    <m/>
    <s v="Novelist, Journalist"/>
    <x v="0"/>
    <s v="Peruvian; Spanish"/>
    <m/>
    <m/>
    <m/>
    <m/>
    <m/>
    <m/>
    <m/>
    <m/>
    <m/>
    <m/>
    <s v="Mario, Vargas Llosa"/>
    <s v="Vargas Llosa, Mario"/>
    <s v="Y"/>
    <m/>
  </r>
  <r>
    <s v="P-VARGO|JOSEPH"/>
    <s v="Joseph"/>
    <s v="Vargo"/>
    <m/>
    <s v="Painter"/>
    <x v="0"/>
    <s v="American"/>
    <m/>
    <m/>
    <m/>
    <m/>
    <m/>
    <m/>
    <m/>
    <m/>
    <m/>
    <m/>
    <s v="Joseph, Vargo"/>
    <s v="Vargo, Joseph"/>
    <s v="N"/>
    <m/>
  </r>
  <r>
    <s v="P-|VARIOUS"/>
    <s v="Various"/>
    <m/>
    <m/>
    <s v="Anthology"/>
    <x v="6"/>
    <s v="Various"/>
    <m/>
    <m/>
    <m/>
    <m/>
    <m/>
    <m/>
    <m/>
    <m/>
    <m/>
    <m/>
    <s v="Various"/>
    <s v="Various"/>
    <s v="N"/>
    <m/>
  </r>
  <r>
    <s v="P-VARO|REMEDIOS"/>
    <s v="Remedios"/>
    <s v="Varo"/>
    <s v="María de los Remedios Alicia Rodriga Varo y Uranga"/>
    <s v="Painter"/>
    <x v="1"/>
    <s v="Spanish; Mexican"/>
    <m/>
    <m/>
    <m/>
    <m/>
    <m/>
    <m/>
    <m/>
    <m/>
    <m/>
    <m/>
    <s v="Remedios, Varo"/>
    <s v="Varo, Remedios"/>
    <s v="N"/>
    <m/>
  </r>
  <r>
    <s v="P-VASILIEV|KONSTANTIN"/>
    <s v="Konstantin"/>
    <s v="Vasiliev"/>
    <m/>
    <s v="Painter"/>
    <x v="0"/>
    <s v="Russian"/>
    <m/>
    <m/>
    <m/>
    <m/>
    <m/>
    <m/>
    <m/>
    <m/>
    <m/>
    <m/>
    <s v="Konstantin, Vasiliev"/>
    <s v="Vasiliev, Konstantin"/>
    <s v="N"/>
    <m/>
  </r>
  <r>
    <s v="P-VASNETSOV|VIKTOR"/>
    <s v="Viktor"/>
    <s v="Vasnetsov"/>
    <m/>
    <s v="Painter"/>
    <x v="0"/>
    <s v="Russian"/>
    <m/>
    <m/>
    <m/>
    <m/>
    <m/>
    <m/>
    <m/>
    <m/>
    <m/>
    <m/>
    <s v="Viktor, Vasnetsov"/>
    <s v="Vasnetsov, Viktor"/>
    <s v="N"/>
    <m/>
  </r>
  <r>
    <s v="P-VEDDER|ELIHU"/>
    <s v="Elihu"/>
    <s v="Vedder"/>
    <m/>
    <s v="Painter"/>
    <x v="0"/>
    <s v="American"/>
    <m/>
    <m/>
    <m/>
    <m/>
    <m/>
    <m/>
    <m/>
    <m/>
    <m/>
    <m/>
    <s v="Elihu, Vedder"/>
    <s v="Vedder, Elihu"/>
    <s v="N"/>
    <m/>
  </r>
  <r>
    <s v="P-VÉDRINE|HÉLÈNE"/>
    <s v="Hélène"/>
    <s v="Védrine"/>
    <m/>
    <s v="Philosopher; Professor"/>
    <x v="1"/>
    <s v="French"/>
    <n v="1"/>
    <s v="March"/>
    <n v="1927"/>
    <m/>
    <m/>
    <n v="24"/>
    <s v="April"/>
    <n v="2019"/>
    <m/>
    <m/>
    <s v="Hélène, Védrine"/>
    <s v="Védrine, Hélène"/>
    <s v="N"/>
    <m/>
  </r>
  <r>
    <s v="P-VELAZQUEZ|DIEGO"/>
    <s v="Diego"/>
    <s v="Velazquez"/>
    <s v="Diego Rodríguez de Silva y Velázquez"/>
    <s v="Painter"/>
    <x v="0"/>
    <s v="Spanish"/>
    <m/>
    <m/>
    <m/>
    <m/>
    <m/>
    <m/>
    <m/>
    <m/>
    <m/>
    <m/>
    <s v="Diego, Velazquez"/>
    <s v="Velazquez, Diego"/>
    <s v="N"/>
    <m/>
  </r>
  <r>
    <s v="P-VERLAINE|PAUL"/>
    <s v="Paul"/>
    <s v="Verlaine"/>
    <m/>
    <s v="Poet"/>
    <x v="0"/>
    <s v="French"/>
    <m/>
    <m/>
    <m/>
    <m/>
    <m/>
    <m/>
    <m/>
    <m/>
    <m/>
    <m/>
    <s v="Paul, Verlaine"/>
    <s v="Verlaine, Paul"/>
    <s v="N"/>
    <m/>
  </r>
  <r>
    <s v="P-VERMEER|JOHANNES"/>
    <s v="Johannes"/>
    <s v="Vermeer"/>
    <s v="Johannes van der Meer"/>
    <s v="Painter"/>
    <x v="0"/>
    <s v="Dutch"/>
    <m/>
    <m/>
    <m/>
    <m/>
    <m/>
    <m/>
    <m/>
    <m/>
    <m/>
    <m/>
    <s v="Johannes, Vermeer"/>
    <s v="Vermeer, Johannes"/>
    <s v="N"/>
    <m/>
  </r>
  <r>
    <s v="P-VERNE|JULES"/>
    <s v="Jules"/>
    <s v="Verne"/>
    <s v="Jules Gabriel Verne"/>
    <s v="Novelist"/>
    <x v="0"/>
    <s v="French"/>
    <m/>
    <m/>
    <m/>
    <m/>
    <m/>
    <m/>
    <m/>
    <m/>
    <m/>
    <m/>
    <s v="Jules, Verne"/>
    <s v="Verne, Jules"/>
    <s v="N"/>
    <m/>
  </r>
  <r>
    <s v="P-VERONESE|PAOLO"/>
    <s v="Paolo"/>
    <s v="Veronese"/>
    <s v="Paolo Caliari"/>
    <s v="Painter"/>
    <x v="0"/>
    <s v="Italian"/>
    <m/>
    <m/>
    <m/>
    <m/>
    <m/>
    <m/>
    <m/>
    <m/>
    <m/>
    <m/>
    <s v="Paolo, Veronese"/>
    <s v="Veronese, Paolo"/>
    <s v="N"/>
    <m/>
  </r>
  <r>
    <s v="P-VERTOV|DZIGA"/>
    <s v="Dziga"/>
    <s v="Vertov"/>
    <s v="Denis Kaufman"/>
    <s v="Film Director, Documentary Pioneer"/>
    <x v="0"/>
    <s v="Soviet"/>
    <m/>
    <m/>
    <m/>
    <m/>
    <m/>
    <m/>
    <m/>
    <m/>
    <m/>
    <m/>
    <s v="Dziga, Vertov"/>
    <s v="Vertov, Dziga"/>
    <s v="N"/>
    <m/>
  </r>
  <r>
    <s v="P-VESAAS|TARJEI"/>
    <s v="Tarjei"/>
    <s v="Vesaas"/>
    <m/>
    <s v="Novelist, Poet"/>
    <x v="0"/>
    <s v="Norwegian"/>
    <m/>
    <m/>
    <m/>
    <m/>
    <m/>
    <m/>
    <m/>
    <m/>
    <m/>
    <m/>
    <s v="Tarjei, Vesaas"/>
    <s v="Vesaas, Tarjei"/>
    <s v="N"/>
    <m/>
  </r>
  <r>
    <s v="P-VIGÉE LE BRUN|ÉLISABETH"/>
    <s v="Élisabeth"/>
    <s v="Vigée Le Brun"/>
    <m/>
    <s v="Painter"/>
    <x v="1"/>
    <s v="French"/>
    <m/>
    <m/>
    <m/>
    <m/>
    <m/>
    <m/>
    <m/>
    <m/>
    <m/>
    <m/>
    <s v="Élisabeth, Vigée Le Brun"/>
    <s v="Vigée Le Brun, Élisabeth"/>
    <s v="N"/>
    <m/>
  </r>
  <r>
    <s v="P-VIGO|JEAN"/>
    <s v="Jean"/>
    <s v="Vigo"/>
    <m/>
    <s v="Film Director"/>
    <x v="0"/>
    <s v="French"/>
    <m/>
    <m/>
    <m/>
    <m/>
    <m/>
    <m/>
    <m/>
    <m/>
    <m/>
    <m/>
    <s v="Jean, Vigo"/>
    <s v="Vigo, Jean"/>
    <s v="N"/>
    <m/>
  </r>
  <r>
    <s v="P-VILLENEUVE|DENIS"/>
    <s v="Denis"/>
    <s v="Villeneuve"/>
    <m/>
    <s v="Film Director, Screenwriter"/>
    <x v="0"/>
    <s v="Canadian"/>
    <m/>
    <m/>
    <m/>
    <m/>
    <m/>
    <m/>
    <m/>
    <m/>
    <m/>
    <m/>
    <s v="Denis, Villeneuve"/>
    <s v="Villeneuve, Denis"/>
    <s v="N"/>
    <m/>
  </r>
  <r>
    <s v="P-VILLIERS DE L'ISLE-ADAM|AUGUSTE"/>
    <s v="Auguste"/>
    <s v="Villiers de l'Isle-Adam"/>
    <m/>
    <s v="Symbolist Writer"/>
    <x v="0"/>
    <s v="French"/>
    <m/>
    <m/>
    <m/>
    <m/>
    <m/>
    <m/>
    <m/>
    <m/>
    <m/>
    <m/>
    <s v="Auguste, Villiers de l'Isle-Adam"/>
    <s v="Villiers de l'Isle-Adam, Auguste"/>
    <s v="N"/>
    <m/>
  </r>
  <r>
    <s v="P-VINTERBERG|THOMAS"/>
    <s v="Thomas"/>
    <s v="Vinterberg"/>
    <m/>
    <s v="Film Director, Screenwriter"/>
    <x v="0"/>
    <s v="Danish"/>
    <m/>
    <m/>
    <m/>
    <m/>
    <m/>
    <m/>
    <m/>
    <m/>
    <m/>
    <m/>
    <s v="Thomas, Vinterberg"/>
    <s v="Vinterberg, Thomas"/>
    <s v="N"/>
    <m/>
  </r>
  <r>
    <s v="P-|VIRGIL"/>
    <s v="Virgil"/>
    <m/>
    <s v="Publius Vergilius Maro"/>
    <s v="Poet"/>
    <x v="0"/>
    <s v="Roman"/>
    <m/>
    <m/>
    <m/>
    <m/>
    <m/>
    <m/>
    <m/>
    <m/>
    <m/>
    <m/>
    <s v="Virgil"/>
    <s v="Virgil"/>
    <s v="N"/>
    <m/>
  </r>
  <r>
    <s v="P-VISCONTI|LUCHINO"/>
    <s v="Luchino"/>
    <s v="Visconti"/>
    <m/>
    <s v="Film Director, Screenwriter"/>
    <x v="0"/>
    <s v="Italian"/>
    <m/>
    <m/>
    <m/>
    <m/>
    <m/>
    <m/>
    <m/>
    <m/>
    <m/>
    <m/>
    <s v="Luchino, Visconti"/>
    <s v="Visconti, Luchino"/>
    <s v="N"/>
    <m/>
  </r>
  <r>
    <s v="P-VISHNIAC|ROMAN"/>
    <s v="Roman"/>
    <s v="Vishniac"/>
    <m/>
    <s v="Photographer; Biologist"/>
    <x v="0"/>
    <s v="Russian-American"/>
    <n v="19"/>
    <s v="August"/>
    <n v="1897"/>
    <m/>
    <m/>
    <n v="22"/>
    <s v="January"/>
    <n v="1990"/>
    <m/>
    <m/>
    <s v="Roman, Vishniac"/>
    <s v="Vishniac, Roman"/>
    <s v="N"/>
    <m/>
  </r>
  <r>
    <s v="P-VITRY|PHILIPPE DE"/>
    <s v="Philippe de"/>
    <s v="Vitry"/>
    <s v="Philippe de Vitry"/>
    <s v="Composer; Music Theorist; Poet; Bishop"/>
    <x v="0"/>
    <s v="French"/>
    <m/>
    <m/>
    <m/>
    <m/>
    <m/>
    <m/>
    <m/>
    <m/>
    <m/>
    <m/>
    <s v="Philippe de, Vitry"/>
    <s v="Vitry, Philippe de"/>
    <s v="N"/>
    <m/>
  </r>
  <r>
    <s v="P-VLÁČIL|FRANTIŠEK"/>
    <s v="František"/>
    <s v="Vláčil"/>
    <m/>
    <s v="Film Director, Screenwriter"/>
    <x v="0"/>
    <s v="Czech"/>
    <m/>
    <m/>
    <m/>
    <m/>
    <m/>
    <m/>
    <m/>
    <m/>
    <m/>
    <m/>
    <s v="František, Vláčil"/>
    <s v="Vláčil, František"/>
    <s v="N"/>
    <m/>
  </r>
  <r>
    <s v="P-VODOLAZKIN|EUGENE"/>
    <s v="Eugene"/>
    <s v="Vodolazkin"/>
    <m/>
    <s v="Novelist, Literary Historian"/>
    <x v="0"/>
    <s v="Russian"/>
    <m/>
    <m/>
    <m/>
    <m/>
    <m/>
    <m/>
    <m/>
    <m/>
    <m/>
    <m/>
    <s v="Eugene, Vodolazkin"/>
    <s v="Vodolazkin, Eugene"/>
    <s v="N"/>
    <m/>
  </r>
  <r>
    <s v="P-VOGT|ESKIL"/>
    <s v="Eskil"/>
    <s v="Vogt"/>
    <m/>
    <s v="Film Director, Screenwriter"/>
    <x v="0"/>
    <s v="Norwegian"/>
    <m/>
    <m/>
    <m/>
    <m/>
    <m/>
    <m/>
    <m/>
    <m/>
    <m/>
    <m/>
    <s v="Eskil, Vogt"/>
    <s v="Vogt, Eskil"/>
    <s v="N"/>
    <m/>
  </r>
  <r>
    <s v="P-VOLK|STEPHEN"/>
    <s v="Stephen"/>
    <s v="Volk"/>
    <m/>
    <s v="Screenwriter, Novelist"/>
    <x v="0"/>
    <s v="British"/>
    <m/>
    <m/>
    <m/>
    <m/>
    <m/>
    <m/>
    <m/>
    <m/>
    <m/>
    <m/>
    <s v="Stephen, Volk"/>
    <s v="Volk, Stephen"/>
    <s v="N"/>
    <m/>
  </r>
  <r>
    <s v="P-VOLLMANN|WILLIAM T."/>
    <s v="William T."/>
    <s v="Vollmann"/>
    <m/>
    <s v="Writer"/>
    <x v="0"/>
    <s v="American"/>
    <m/>
    <m/>
    <m/>
    <m/>
    <m/>
    <m/>
    <m/>
    <m/>
    <m/>
    <m/>
    <s v="William T., Vollmann"/>
    <s v="Vollmann, William T."/>
    <s v="N"/>
    <m/>
  </r>
  <r>
    <s v="P-VOLODINE|ANTOINE"/>
    <s v="Antoine"/>
    <s v="Volodine"/>
    <m/>
    <s v="Novelist (under various pseudonyms)"/>
    <x v="0"/>
    <s v="French"/>
    <m/>
    <m/>
    <n v="1950"/>
    <m/>
    <m/>
    <m/>
    <m/>
    <m/>
    <m/>
    <m/>
    <s v="Antoine, Volodine"/>
    <s v="Volodine, Antoine"/>
    <s v="N"/>
    <m/>
  </r>
  <r>
    <s v="P-|VOLTAIRE"/>
    <s v="Voltaire"/>
    <m/>
    <s v="François-Marie Arouet"/>
    <s v="Philosopher, Writer"/>
    <x v="0"/>
    <s v="French"/>
    <m/>
    <m/>
    <m/>
    <m/>
    <m/>
    <m/>
    <m/>
    <m/>
    <m/>
    <m/>
    <s v="Voltaire"/>
    <s v="Voltaire"/>
    <s v="N"/>
    <m/>
  </r>
  <r>
    <s v="P-VON BAYROS|FRANZ"/>
    <s v="Franz"/>
    <s v="von Bayros"/>
    <m/>
    <s v="Illustrator, Painter"/>
    <x v="0"/>
    <s v="Austrian"/>
    <m/>
    <m/>
    <m/>
    <m/>
    <m/>
    <m/>
    <m/>
    <m/>
    <m/>
    <m/>
    <s v="Franz, von Bayros"/>
    <s v="von Bayros, Franz"/>
    <s v="N"/>
    <m/>
  </r>
  <r>
    <s v="P-VON BINGEN|HILDEGARD"/>
    <s v="Hildegard"/>
    <s v="von Bingen"/>
    <s v="Hildegard of Bingen"/>
    <s v="Composer; Abbess; Mystic; Philosopher; Writer"/>
    <x v="1"/>
    <s v="German"/>
    <m/>
    <m/>
    <m/>
    <m/>
    <m/>
    <m/>
    <m/>
    <m/>
    <m/>
    <m/>
    <s v="Hildegard, von Bingen"/>
    <s v="von Bingen, Hildegard"/>
    <s v="N"/>
    <m/>
  </r>
  <r>
    <s v="P-VON FRANZ|MARIE-LOUISE"/>
    <s v="Marie-Louise"/>
    <s v="von Franz"/>
    <m/>
    <s v="Jungian Psychologist, Scholar"/>
    <x v="1"/>
    <s v="Swiss"/>
    <m/>
    <m/>
    <m/>
    <m/>
    <m/>
    <m/>
    <m/>
    <m/>
    <m/>
    <m/>
    <s v="Marie-Louise, von Franz"/>
    <s v="von Franz, Marie-Louise"/>
    <s v="N"/>
    <m/>
  </r>
  <r>
    <s v="P-VON JAWLENSKY|ALEXEJ"/>
    <s v="Alexej"/>
    <s v="von Jawlensky"/>
    <m/>
    <s v="Painter"/>
    <x v="0"/>
    <s v="Russian"/>
    <m/>
    <m/>
    <m/>
    <m/>
    <m/>
    <m/>
    <m/>
    <m/>
    <m/>
    <m/>
    <s v="Alexej, von Jawlensky"/>
    <s v="von Jawlensky, Alexej"/>
    <s v="N"/>
    <m/>
  </r>
  <r>
    <s v="P-VON KLEIST|HEINRICH"/>
    <s v="Heinrich"/>
    <s v="von Kleist"/>
    <s v="Bernd Heinrich Wilhelm von Kleist"/>
    <s v="Playwright; Novelist; Short Story Writer; Poet"/>
    <x v="0"/>
    <s v="Prussian (German)"/>
    <n v="18"/>
    <s v="October"/>
    <n v="1777"/>
    <m/>
    <m/>
    <n v="21"/>
    <s v="November"/>
    <n v="1811"/>
    <m/>
    <m/>
    <s v="Heinrich, von Kleist"/>
    <s v="von Kleist, Heinrich"/>
    <s v="Y"/>
    <m/>
  </r>
  <r>
    <s v="P-VON KLEIST|HEINRICH"/>
    <s v="Heinrich"/>
    <s v="von Kleist"/>
    <m/>
    <s v="Poet, Playwright, Novelist"/>
    <x v="0"/>
    <s v="German"/>
    <m/>
    <m/>
    <m/>
    <m/>
    <m/>
    <m/>
    <m/>
    <m/>
    <m/>
    <m/>
    <s v="Heinrich, von Kleist"/>
    <s v="von Kleist, Heinrich"/>
    <s v="Y"/>
    <m/>
  </r>
  <r>
    <s v="P-VON PILOTY|KARL"/>
    <s v="Karl"/>
    <s v="von Piloty"/>
    <m/>
    <s v="Painter"/>
    <x v="0"/>
    <s v="German"/>
    <m/>
    <m/>
    <m/>
    <m/>
    <m/>
    <m/>
    <m/>
    <m/>
    <m/>
    <m/>
    <s v="Karl, von Piloty"/>
    <s v="von Piloty, Karl"/>
    <s v="N"/>
    <m/>
  </r>
  <r>
    <s v="P-VON STUCK|FRANZ"/>
    <s v="Franz"/>
    <s v="Von Stuck"/>
    <m/>
    <s v="Painter, Sculptor, Architect"/>
    <x v="0"/>
    <s v="German"/>
    <m/>
    <m/>
    <m/>
    <m/>
    <m/>
    <m/>
    <m/>
    <m/>
    <m/>
    <m/>
    <s v="Franz, Von Stuck"/>
    <s v="Von Stuck, Franz"/>
    <s v="N"/>
    <m/>
  </r>
  <r>
    <s v="P-VON TRIER|LARS"/>
    <s v="Lars"/>
    <s v="von Trier"/>
    <m/>
    <s v="Film Director, Screenwriter"/>
    <x v="0"/>
    <s v="Danish"/>
    <m/>
    <m/>
    <m/>
    <m/>
    <m/>
    <m/>
    <m/>
    <m/>
    <m/>
    <m/>
    <s v="Lars, von Trier"/>
    <s v="von Trier, Lars"/>
    <s v="N"/>
    <m/>
  </r>
  <r>
    <s v="P-VON ZEMLINSKY|ALEXANDER"/>
    <s v="Alexander"/>
    <s v="von Zemlinsky"/>
    <s v="Alexander von Zemlinsky"/>
    <s v="Composer; Conductor"/>
    <x v="0"/>
    <s v="Austrian"/>
    <m/>
    <m/>
    <m/>
    <m/>
    <m/>
    <m/>
    <m/>
    <m/>
    <m/>
    <m/>
    <s v="Alexander, von Zemlinsky"/>
    <s v="von Zemlinsky, Alexander"/>
    <s v="N"/>
    <m/>
  </r>
  <r>
    <s v="P-VONNEGUT|KURT"/>
    <s v="Kurt"/>
    <s v="Vonnegut"/>
    <m/>
    <s v="Novelist; Short Story Writer; Essayist"/>
    <x v="0"/>
    <s v="American"/>
    <m/>
    <m/>
    <m/>
    <m/>
    <m/>
    <m/>
    <m/>
    <m/>
    <m/>
    <m/>
    <s v="Kurt, Vonnegut"/>
    <s v="Vonnegut, Kurt"/>
    <s v="N"/>
    <m/>
  </r>
  <r>
    <s v="P-VRUBEL|MIKHAIL"/>
    <s v="Mikhail"/>
    <s v="Vrubel"/>
    <m/>
    <s v="Painter"/>
    <x v="0"/>
    <s v="Russian"/>
    <m/>
    <m/>
    <m/>
    <m/>
    <m/>
    <m/>
    <m/>
    <m/>
    <m/>
    <m/>
    <s v="Mikhail, Vrubel"/>
    <s v="Vrubel, Mikhail"/>
    <s v="N"/>
    <m/>
  </r>
  <r>
    <s v="P-VUONG|OCEAN"/>
    <s v="Ocean"/>
    <s v="Vuong"/>
    <m/>
    <s v="Poet, Novelist"/>
    <x v="0"/>
    <s v="Vietnamese; American"/>
    <m/>
    <m/>
    <m/>
    <m/>
    <m/>
    <m/>
    <m/>
    <m/>
    <m/>
    <m/>
    <s v="Ocean, Vuong"/>
    <s v="Vuong, Ocean"/>
    <s v="N"/>
    <m/>
  </r>
  <r>
    <s v="P-|VYASA"/>
    <s v="Vyasa"/>
    <m/>
    <m/>
    <s v="Sage, Author"/>
    <x v="0"/>
    <s v="Indian"/>
    <m/>
    <m/>
    <m/>
    <m/>
    <m/>
    <m/>
    <m/>
    <m/>
    <m/>
    <m/>
    <s v="Vyasa"/>
    <s v="Vyasa"/>
    <s v="N"/>
    <m/>
  </r>
  <r>
    <s v="P-WAGNER|GÉRARD"/>
    <s v="Gérard"/>
    <s v="Wagner"/>
    <m/>
    <s v="Painter"/>
    <x v="0"/>
    <s v="German"/>
    <m/>
    <m/>
    <m/>
    <m/>
    <m/>
    <m/>
    <m/>
    <m/>
    <m/>
    <m/>
    <s v="Gérard, Wagner"/>
    <s v="Wagner, Gérard"/>
    <s v="N"/>
    <m/>
  </r>
  <r>
    <s v="P-WAIN|LOUIS"/>
    <s v="Louis"/>
    <s v="Wain"/>
    <m/>
    <s v="Painter, Illustrator"/>
    <x v="0"/>
    <s v="British"/>
    <m/>
    <m/>
    <m/>
    <m/>
    <m/>
    <m/>
    <m/>
    <m/>
    <m/>
    <m/>
    <s v="Louis, Wain"/>
    <s v="Wain, Louis"/>
    <s v="N"/>
    <m/>
  </r>
  <r>
    <s v="P-WAITE|A.E."/>
    <s v="A.E."/>
    <s v="Waite"/>
    <s v="Arthur Edward Waite"/>
    <s v="Occultist; Writer; Mystic; Freemason"/>
    <x v="0"/>
    <s v="American; British"/>
    <n v="2"/>
    <s v="October"/>
    <n v="1857"/>
    <m/>
    <m/>
    <n v="19"/>
    <s v="May"/>
    <n v="1942"/>
    <m/>
    <m/>
    <s v="A.E., Waite"/>
    <s v="Waite, A.E."/>
    <s v="N"/>
    <m/>
  </r>
  <r>
    <s v="P-WAJDA|ANDRZEJ"/>
    <s v="Andrzej"/>
    <s v="Wajda"/>
    <m/>
    <s v="Film Director, Screenwriter"/>
    <x v="0"/>
    <s v="Polish"/>
    <m/>
    <m/>
    <m/>
    <m/>
    <m/>
    <m/>
    <m/>
    <m/>
    <m/>
    <m/>
    <s v="Andrzej, Wajda"/>
    <s v="Wajda, Andrzej"/>
    <s v="N"/>
    <m/>
  </r>
  <r>
    <s v="P-WALDEN|ANDREV"/>
    <s v="Andrev"/>
    <s v="Walden"/>
    <m/>
    <s v="Author; Essayist"/>
    <x v="0"/>
    <s v="American"/>
    <m/>
    <m/>
    <m/>
    <m/>
    <m/>
    <m/>
    <m/>
    <m/>
    <m/>
    <m/>
    <s v="Andrev, Walden"/>
    <s v="Walden, Andrev"/>
    <s v="N"/>
    <m/>
  </r>
  <r>
    <s v="P-WALISZEWSKA|ALEKSANDRA"/>
    <s v="Aleksandra"/>
    <s v="Waliszewska"/>
    <m/>
    <s v="Painter, Illustrator"/>
    <x v="1"/>
    <s v="Polish"/>
    <m/>
    <m/>
    <m/>
    <m/>
    <m/>
    <m/>
    <m/>
    <m/>
    <m/>
    <m/>
    <s v="Aleksandra, Waliszewska"/>
    <s v="Waliszewska, Aleksandra"/>
    <s v="N"/>
    <m/>
  </r>
  <r>
    <s v="P-WALKER|ALICE"/>
    <s v="Alice"/>
    <s v="Walker"/>
    <m/>
    <s v="Writer; Activist"/>
    <x v="1"/>
    <s v="American"/>
    <m/>
    <m/>
    <m/>
    <m/>
    <m/>
    <m/>
    <m/>
    <m/>
    <m/>
    <m/>
    <s v="Alice, Walker"/>
    <s v="Walker, Alice"/>
    <s v="N"/>
    <m/>
  </r>
  <r>
    <s v="P-WALLACE|DAVID FOSTER"/>
    <s v="David Foster"/>
    <s v="Wallace"/>
    <m/>
    <s v="Novelist; Short Story Writer; Essayist; Academic"/>
    <x v="0"/>
    <s v="American"/>
    <n v="21"/>
    <s v="February"/>
    <n v="1962"/>
    <m/>
    <m/>
    <n v="12"/>
    <s v="September"/>
    <n v="2008"/>
    <m/>
    <m/>
    <s v="David Foster, Wallace"/>
    <s v="Wallace, David Foster"/>
    <s v="N"/>
    <m/>
  </r>
  <r>
    <s v="P-WALLS|JEANNETTE"/>
    <s v="Jeannette"/>
    <s v="Walls"/>
    <m/>
    <s v="Author; Journalist"/>
    <x v="1"/>
    <s v="American"/>
    <n v="21"/>
    <s v="April"/>
    <n v="1960"/>
    <m/>
    <m/>
    <m/>
    <m/>
    <m/>
    <m/>
    <m/>
    <s v="Jeannette, Walls"/>
    <s v="Walls, Jeannette"/>
    <s v="N"/>
    <m/>
  </r>
  <r>
    <s v="P-WALPOLE|HORACE"/>
    <s v="Horace"/>
    <s v="Walpole"/>
    <s v="Horatio Walpole, 4th Earl of Orford"/>
    <s v="Writer, Art Historian, Politician"/>
    <x v="0"/>
    <s v="British"/>
    <m/>
    <m/>
    <m/>
    <m/>
    <m/>
    <m/>
    <m/>
    <m/>
    <m/>
    <m/>
    <s v="Horace, Walpole"/>
    <s v="Walpole, Horace"/>
    <s v="N"/>
    <m/>
  </r>
  <r>
    <s v="P-WALPOLE|HUGH"/>
    <s v="Hugh"/>
    <s v="Walpole"/>
    <m/>
    <s v="Novelist"/>
    <x v="0"/>
    <s v="British"/>
    <m/>
    <m/>
    <m/>
    <m/>
    <m/>
    <m/>
    <m/>
    <m/>
    <m/>
    <m/>
    <s v="Hugh, Walpole"/>
    <s v="Walpole, Hugh"/>
    <s v="N"/>
    <m/>
  </r>
  <r>
    <s v="P-WALSER|ROBERT"/>
    <s v="Robert"/>
    <s v="Walser"/>
    <m/>
    <s v="Writer, Novelist, Poet"/>
    <x v="0"/>
    <s v="Swiss"/>
    <m/>
    <m/>
    <m/>
    <m/>
    <m/>
    <m/>
    <m/>
    <m/>
    <m/>
    <m/>
    <s v="Robert, Walser"/>
    <s v="Walser, Robert"/>
    <s v="N"/>
    <m/>
  </r>
  <r>
    <s v="P-WALTHER|INGO F."/>
    <s v="Ingo F."/>
    <s v="Walther"/>
    <m/>
    <s v="Art Historian; Editor; Author"/>
    <x v="0"/>
    <s v="German"/>
    <m/>
    <m/>
    <n v="1940"/>
    <m/>
    <m/>
    <n v="29"/>
    <s v="April"/>
    <n v="2007"/>
    <m/>
    <m/>
    <s v="Ingo F., Walther"/>
    <s v="Walther, Ingo F."/>
    <s v="N"/>
    <m/>
  </r>
  <r>
    <s v="P-WALTZ|SASHA"/>
    <s v="Sasha"/>
    <s v="Waltz"/>
    <s v="Alexandra Waltz"/>
    <s v="Choreographer; Dancer; Opera Director"/>
    <x v="1"/>
    <s v="German"/>
    <m/>
    <m/>
    <m/>
    <m/>
    <m/>
    <m/>
    <m/>
    <m/>
    <m/>
    <m/>
    <s v="Sasha, Waltz"/>
    <s v="Waltz, Sasha"/>
    <s v="N"/>
    <m/>
  </r>
  <r>
    <s v="P-WALZER|MICHAEL"/>
    <s v="Michael"/>
    <s v="Walzer"/>
    <m/>
    <s v="Political Theorist"/>
    <x v="0"/>
    <s v="American"/>
    <m/>
    <m/>
    <m/>
    <m/>
    <m/>
    <m/>
    <m/>
    <m/>
    <m/>
    <m/>
    <s v="Michael, Walzer"/>
    <s v="Walzer, Michael"/>
    <s v="N"/>
    <m/>
  </r>
  <r>
    <s v="P-WANICK SALGADO|LÉLIA"/>
    <s v="Lélia"/>
    <s v="Wanick Salgado"/>
    <m/>
    <s v="Environmentalist; Producer; Author; Designer"/>
    <x v="1"/>
    <s v="Brazilian"/>
    <m/>
    <m/>
    <n v="1944"/>
    <m/>
    <m/>
    <m/>
    <m/>
    <m/>
    <m/>
    <m/>
    <s v="Lélia, Wanick Salgado"/>
    <s v="Wanick Salgado, Lélia"/>
    <s v="N"/>
    <m/>
  </r>
  <r>
    <s v="P-WANSELIUS|BENGT"/>
    <s v="Bengt"/>
    <s v="Wanselius"/>
    <m/>
    <s v="Photographer"/>
    <x v="0"/>
    <s v="Swedish"/>
    <n v="19"/>
    <s v="August"/>
    <n v="1944"/>
    <m/>
    <m/>
    <m/>
    <m/>
    <m/>
    <m/>
    <m/>
    <s v="Bengt, Wanselius"/>
    <s v="Wanselius, Bengt"/>
    <s v="N"/>
    <m/>
  </r>
  <r>
    <s v="P-WARE|CHRIS"/>
    <s v="Chris"/>
    <s v="Ware"/>
    <s v="Franklin Christenson Ware"/>
    <s v="Cartoonist; Graphic Novelist"/>
    <x v="0"/>
    <s v="American"/>
    <n v="21"/>
    <s v="December"/>
    <n v="1967"/>
    <m/>
    <m/>
    <m/>
    <m/>
    <m/>
    <m/>
    <m/>
    <s v="Chris, Ware"/>
    <s v="Ware, Chris"/>
    <s v="N"/>
    <m/>
  </r>
  <r>
    <s v="P-WARNER|REX"/>
    <s v="Rex"/>
    <s v="Warner"/>
    <m/>
    <s v="Classicist, Writer, Translator"/>
    <x v="0"/>
    <s v="British"/>
    <m/>
    <m/>
    <m/>
    <m/>
    <m/>
    <m/>
    <m/>
    <m/>
    <m/>
    <m/>
    <s v="Rex, Warner"/>
    <s v="Warner, Rex"/>
    <s v="N"/>
    <m/>
  </r>
  <r>
    <s v="P-WARNER|SYLVIA TOWNSEND"/>
    <s v="Sylvia Townsend"/>
    <s v="Warner"/>
    <m/>
    <s v="Novelist, Poet, Short Story Writer"/>
    <x v="1"/>
    <s v="British"/>
    <m/>
    <m/>
    <m/>
    <m/>
    <m/>
    <m/>
    <m/>
    <m/>
    <m/>
    <m/>
    <s v="Sylvia Townsend, Warner"/>
    <s v="Warner, Sylvia Townsend"/>
    <s v="N"/>
    <m/>
  </r>
  <r>
    <s v="P-WATERHOUSE|JOHN WILLIAM"/>
    <s v="John William"/>
    <s v="Waterhouse"/>
    <m/>
    <s v="Painter"/>
    <x v="0"/>
    <s v="British"/>
    <m/>
    <m/>
    <m/>
    <m/>
    <m/>
    <m/>
    <m/>
    <m/>
    <m/>
    <m/>
    <s v="John William, Waterhouse"/>
    <s v="Waterhouse, John William"/>
    <s v="N"/>
    <m/>
  </r>
  <r>
    <s v="P-WATTEAU|JEAN-ANTOINE"/>
    <s v="Jean-Antoine"/>
    <s v="Watteau"/>
    <m/>
    <s v="Painter"/>
    <x v="0"/>
    <s v="French"/>
    <m/>
    <m/>
    <m/>
    <m/>
    <m/>
    <m/>
    <m/>
    <m/>
    <m/>
    <m/>
    <s v="Jean-Antoine, Watteau"/>
    <s v="Watteau, Jean-Antoine"/>
    <s v="N"/>
    <m/>
  </r>
  <r>
    <s v="P-WATTS|ALAN"/>
    <s v="Alan"/>
    <s v="Watts"/>
    <m/>
    <s v="Philosopher"/>
    <x v="0"/>
    <s v="British; American"/>
    <m/>
    <m/>
    <m/>
    <m/>
    <m/>
    <m/>
    <m/>
    <m/>
    <m/>
    <m/>
    <s v="Alan, Watts"/>
    <s v="Watts, Alan"/>
    <s v="N"/>
    <m/>
  </r>
  <r>
    <s v="P-WATTS|GEORGE FREDERIC"/>
    <s v="George Frederic"/>
    <s v="Watts"/>
    <m/>
    <s v="Painter, Sculptor"/>
    <x v="0"/>
    <s v="British"/>
    <m/>
    <m/>
    <m/>
    <m/>
    <m/>
    <m/>
    <m/>
    <m/>
    <m/>
    <m/>
    <s v="George Frederic, Watts"/>
    <s v="Watts, George Frederic"/>
    <s v="N"/>
    <m/>
  </r>
  <r>
    <s v="P-WEBERN|ANTON"/>
    <s v="Anton"/>
    <s v="Webern"/>
    <s v="Anton Friedrich Wilhelm von Webern"/>
    <s v="Composer; Conductor"/>
    <x v="0"/>
    <s v="Austrian"/>
    <m/>
    <m/>
    <m/>
    <m/>
    <m/>
    <m/>
    <m/>
    <m/>
    <m/>
    <m/>
    <s v="Anton, Webern"/>
    <s v="Webern, Anton"/>
    <s v="N"/>
    <m/>
  </r>
  <r>
    <s v="P-WEIBEL|PETER"/>
    <s v="Peter"/>
    <s v="Weibel"/>
    <m/>
    <s v="Philosopher, Media Theorist"/>
    <x v="0"/>
    <s v="Austrian"/>
    <m/>
    <m/>
    <m/>
    <m/>
    <m/>
    <m/>
    <m/>
    <m/>
    <m/>
    <m/>
    <s v="Peter, Weibel"/>
    <s v="Weibel, Peter"/>
    <s v="N"/>
    <m/>
  </r>
  <r>
    <s v="P-WEIL|SIMONE"/>
    <s v="Simone"/>
    <s v="Weil"/>
    <m/>
    <s v="Philosopher, Mystic"/>
    <x v="1"/>
    <s v="French"/>
    <m/>
    <m/>
    <m/>
    <m/>
    <m/>
    <m/>
    <m/>
    <m/>
    <m/>
    <m/>
    <s v="Simone, Weil"/>
    <s v="Weil, Simone"/>
    <s v="N"/>
    <m/>
  </r>
  <r>
    <s v="P-WEINBERGER|ELIOT"/>
    <s v="Eliot"/>
    <s v="Weinberger"/>
    <m/>
    <s v="Essayist, Translator"/>
    <x v="0"/>
    <s v="American"/>
    <m/>
    <m/>
    <m/>
    <m/>
    <m/>
    <m/>
    <m/>
    <m/>
    <m/>
    <m/>
    <s v="Eliot, Weinberger"/>
    <s v="Weinberger, Eliot"/>
    <s v="N"/>
    <m/>
  </r>
  <r>
    <s v="P-WEITEMEIER|HANNAH"/>
    <s v="Hannah"/>
    <s v="Weitemeier"/>
    <m/>
    <s v="Art Historian; Author"/>
    <x v="1"/>
    <s v="German"/>
    <m/>
    <m/>
    <n v="1942"/>
    <m/>
    <m/>
    <m/>
    <m/>
    <m/>
    <m/>
    <m/>
    <s v="Hannah, Weitemeier"/>
    <s v="Weitemeier, Hannah"/>
    <s v="N"/>
    <m/>
  </r>
  <r>
    <s v="P-WELCH|DENTON"/>
    <s v="Denton"/>
    <s v="Welch"/>
    <m/>
    <s v="Writer, Painter"/>
    <x v="0"/>
    <s v="British"/>
    <m/>
    <m/>
    <m/>
    <m/>
    <m/>
    <m/>
    <m/>
    <m/>
    <m/>
    <m/>
    <s v="Denton, Welch"/>
    <s v="Welch, Denton"/>
    <s v="N"/>
    <m/>
  </r>
  <r>
    <s v="P-WELLES|ORSON"/>
    <s v="Orson"/>
    <s v="Welles"/>
    <m/>
    <s v="Film Director; Actor; Screenwriter"/>
    <x v="0"/>
    <s v="American"/>
    <m/>
    <m/>
    <m/>
    <m/>
    <m/>
    <m/>
    <m/>
    <m/>
    <m/>
    <m/>
    <s v="Orson, Welles"/>
    <s v="Welles, Orson"/>
    <s v="N"/>
    <m/>
  </r>
  <r>
    <s v="P-WELLS|H.G."/>
    <s v="H.G."/>
    <s v="Wells"/>
    <s v="Herbert George Wells"/>
    <s v="Writer"/>
    <x v="0"/>
    <s v="British"/>
    <m/>
    <m/>
    <m/>
    <m/>
    <m/>
    <m/>
    <m/>
    <m/>
    <m/>
    <m/>
    <s v="H.G., Wells"/>
    <s v="Wells, H.G."/>
    <s v="N"/>
    <m/>
  </r>
  <r>
    <s v="P-WELSH|IRVINE"/>
    <s v="Irvine"/>
    <s v="Welsh"/>
    <m/>
    <s v="Novelist, Playwright"/>
    <x v="0"/>
    <s v="Scottish"/>
    <m/>
    <m/>
    <m/>
    <m/>
    <m/>
    <m/>
    <m/>
    <m/>
    <m/>
    <m/>
    <s v="Irvine, Welsh"/>
    <s v="Welsh, Irvine"/>
    <s v="N"/>
    <m/>
  </r>
  <r>
    <s v="P-WENDERS|WIM"/>
    <s v="Wim"/>
    <s v="Wenders"/>
    <m/>
    <s v="Film Director, Photographer, Screenwriter"/>
    <x v="0"/>
    <s v="German"/>
    <m/>
    <m/>
    <m/>
    <m/>
    <m/>
    <m/>
    <m/>
    <m/>
    <m/>
    <m/>
    <s v="Wim, Wenders"/>
    <s v="Wenders, Wim"/>
    <s v="N"/>
    <m/>
  </r>
  <r>
    <s v="P-WESCOTT|GLENWAY"/>
    <s v="Glenway"/>
    <s v="Wescott"/>
    <m/>
    <s v="Novelist; Poet; Essayist"/>
    <x v="0"/>
    <s v="American"/>
    <m/>
    <m/>
    <m/>
    <m/>
    <m/>
    <m/>
    <m/>
    <m/>
    <m/>
    <m/>
    <s v="Glenway, Wescott"/>
    <s v="Wescott, Glenway"/>
    <s v="N"/>
    <m/>
  </r>
  <r>
    <s v="P-WESSEL ZAPFFE|PETER"/>
    <s v="Peter"/>
    <s v="Wessel Zapffe"/>
    <m/>
    <s v="Philosopher"/>
    <x v="0"/>
    <s v="Norwegian"/>
    <m/>
    <m/>
    <m/>
    <m/>
    <m/>
    <m/>
    <m/>
    <m/>
    <m/>
    <m/>
    <s v="Peter, Wessel Zapffe"/>
    <s v="Wessel Zapffe, Peter"/>
    <s v="N"/>
    <m/>
  </r>
  <r>
    <s v="P-WEST COPE|CHARLES"/>
    <s v="Charles"/>
    <s v="West Cope"/>
    <m/>
    <s v="Painter"/>
    <x v="0"/>
    <s v="British"/>
    <m/>
    <m/>
    <m/>
    <m/>
    <m/>
    <m/>
    <m/>
    <m/>
    <m/>
    <m/>
    <s v="Charles, West Cope"/>
    <s v="West Cope, Charles"/>
    <s v="N"/>
    <m/>
  </r>
  <r>
    <s v="P-WEST|CORNEL"/>
    <s v="Cornel"/>
    <s v="West"/>
    <m/>
    <s v="Philosopher; Political Activist"/>
    <x v="0"/>
    <s v="American"/>
    <m/>
    <m/>
    <m/>
    <m/>
    <m/>
    <m/>
    <m/>
    <m/>
    <m/>
    <m/>
    <s v="Cornel, West"/>
    <s v="West, Cornel"/>
    <s v="N"/>
    <m/>
  </r>
  <r>
    <s v="P-WEST|NATHANAEL"/>
    <s v="Nathanael"/>
    <s v="West"/>
    <s v="Nathan Weinstein"/>
    <s v="Novelist; Screenwriter; Playwright"/>
    <x v="0"/>
    <s v="American"/>
    <n v="17"/>
    <s v="October"/>
    <n v="1903"/>
    <m/>
    <m/>
    <n v="22"/>
    <s v="December"/>
    <n v="1940"/>
    <m/>
    <m/>
    <s v="Nathanael, West"/>
    <s v="West, Nathanael"/>
    <s v="N"/>
    <m/>
  </r>
  <r>
    <s v="P-WEST|REBECCA"/>
    <s v="Rebecca"/>
    <s v="West"/>
    <s v="Cicily Isabel Fairfield"/>
    <s v="Journalist, Literary Critic, Travel Writer"/>
    <x v="1"/>
    <s v="British"/>
    <m/>
    <m/>
    <m/>
    <m/>
    <m/>
    <m/>
    <m/>
    <m/>
    <m/>
    <m/>
    <s v="Rebecca, West"/>
    <s v="West, Rebecca"/>
    <s v="N"/>
    <m/>
  </r>
  <r>
    <s v="P-WHARTON|EDITH"/>
    <s v="Edith"/>
    <s v="Wharton"/>
    <m/>
    <s v="Novelist, Short Story Writer"/>
    <x v="1"/>
    <s v="American"/>
    <m/>
    <m/>
    <m/>
    <m/>
    <m/>
    <m/>
    <m/>
    <m/>
    <m/>
    <m/>
    <s v="Edith, Wharton"/>
    <s v="Wharton, Edith"/>
    <s v="N"/>
    <m/>
  </r>
  <r>
    <s v="P-WHISTLER|JAMES"/>
    <s v="James"/>
    <s v="Whistler"/>
    <m/>
    <s v="Painter"/>
    <x v="0"/>
    <s v="American"/>
    <m/>
    <m/>
    <m/>
    <m/>
    <m/>
    <m/>
    <m/>
    <m/>
    <m/>
    <m/>
    <s v="James, Whistler"/>
    <s v="Whistler, James"/>
    <s v="N"/>
    <m/>
  </r>
  <r>
    <s v="P-WHITE|E.B."/>
    <s v="E.B."/>
    <s v="White"/>
    <s v="Elwyn Brooks White"/>
    <s v="Writer; Essayist"/>
    <x v="0"/>
    <s v="American"/>
    <n v="11"/>
    <s v="July"/>
    <n v="1899"/>
    <m/>
    <m/>
    <n v="1"/>
    <s v="October"/>
    <n v="1985"/>
    <m/>
    <m/>
    <s v="E.B., White"/>
    <s v="White, E.B."/>
    <s v="N"/>
    <m/>
  </r>
  <r>
    <s v="P-WHITE|ETHAN DOYLE"/>
    <s v="Ethan Doyle"/>
    <s v="White"/>
    <m/>
    <s v="Historian; Scholar; Author (Pagan Studies/Esotericism)"/>
    <x v="0"/>
    <s v="British"/>
    <m/>
    <m/>
    <n v="1986"/>
    <m/>
    <m/>
    <m/>
    <m/>
    <m/>
    <m/>
    <m/>
    <s v="Ethan Doyle, White"/>
    <s v="White, Ethan Doyle"/>
    <s v="N"/>
    <m/>
  </r>
  <r>
    <s v="P-WHITE|JON MANCHIP"/>
    <s v="Jon Manchip"/>
    <s v="White"/>
    <m/>
    <s v="Novelist, Screenwriter, Non-fiction Writer"/>
    <x v="0"/>
    <s v="Welsh"/>
    <m/>
    <m/>
    <m/>
    <m/>
    <m/>
    <m/>
    <m/>
    <m/>
    <m/>
    <m/>
    <s v="Jon Manchip, White"/>
    <s v="White, Jon Manchip"/>
    <s v="N"/>
    <m/>
  </r>
  <r>
    <s v="P-WHITE|PATRICK"/>
    <s v="Patrick"/>
    <s v="White"/>
    <m/>
    <s v="Novelist, Short Story Writer, Playwright"/>
    <x v="0"/>
    <s v="Australian"/>
    <m/>
    <m/>
    <m/>
    <m/>
    <m/>
    <m/>
    <m/>
    <m/>
    <m/>
    <m/>
    <s v="Patrick, White"/>
    <s v="White, Patrick"/>
    <s v="N"/>
    <m/>
  </r>
  <r>
    <s v="P-WHITE|T.H."/>
    <s v="T.H."/>
    <s v="White"/>
    <s v="Terence Hanbury White"/>
    <s v="Author"/>
    <x v="0"/>
    <s v="British"/>
    <m/>
    <m/>
    <m/>
    <m/>
    <m/>
    <m/>
    <m/>
    <m/>
    <m/>
    <m/>
    <s v="T.H., White"/>
    <s v="White, T.H."/>
    <s v="N"/>
    <m/>
  </r>
  <r>
    <s v="P-WHITEHEAD|ALFRED NORTH"/>
    <s v="Alfred North"/>
    <s v="Whitehead"/>
    <m/>
    <s v="Mathematician; Philosopher"/>
    <x v="0"/>
    <s v="English"/>
    <n v="15"/>
    <s v="February"/>
    <n v="1861"/>
    <m/>
    <m/>
    <n v="30"/>
    <s v="December"/>
    <n v="1947"/>
    <m/>
    <m/>
    <s v="Alfred North, Whitehead"/>
    <s v="Whitehead, Alfred North"/>
    <s v="N"/>
    <m/>
  </r>
  <r>
    <s v="P-WHITEREAD|RACHEL"/>
    <s v="Rachel"/>
    <s v="Whiteread"/>
    <s v="Rachel Whiteread"/>
    <s v="Artist; Sculptor; Architectural Caster"/>
    <x v="1"/>
    <s v="British"/>
    <m/>
    <m/>
    <m/>
    <m/>
    <m/>
    <m/>
    <m/>
    <m/>
    <m/>
    <m/>
    <s v="Rachel, Whiteread"/>
    <s v="Whiteread, Rachel"/>
    <s v="N"/>
    <m/>
  </r>
  <r>
    <s v="P-WHITMAN|WALT"/>
    <s v="Walt"/>
    <s v="Whitman"/>
    <m/>
    <s v="Poet, Essayist"/>
    <x v="0"/>
    <s v="American"/>
    <m/>
    <m/>
    <m/>
    <m/>
    <m/>
    <m/>
    <m/>
    <m/>
    <m/>
    <m/>
    <s v="Walt, Whitman"/>
    <s v="Whitman, Walt"/>
    <s v="N"/>
    <m/>
  </r>
  <r>
    <s v="P-WIERTZ|ANTOINE"/>
    <s v="Antoine"/>
    <s v="Wiertz"/>
    <s v="Antoine Joseph Wiertz"/>
    <s v="Painter, Sculptor"/>
    <x v="0"/>
    <s v="Belgian"/>
    <m/>
    <m/>
    <m/>
    <m/>
    <m/>
    <m/>
    <m/>
    <m/>
    <m/>
    <m/>
    <s v="Antoine, Wiertz"/>
    <s v="Wiertz, Antoine"/>
    <s v="N"/>
    <m/>
  </r>
  <r>
    <s v="P-WIESEL|ELIE"/>
    <s v="Elie"/>
    <s v="Wiesel"/>
    <m/>
    <s v="Writer, Professor, Activist"/>
    <x v="0"/>
    <s v="Romanian; American"/>
    <m/>
    <m/>
    <m/>
    <m/>
    <m/>
    <m/>
    <m/>
    <m/>
    <m/>
    <m/>
    <s v="Elie, Wiesel"/>
    <s v="Wiesel, Elie"/>
    <s v="N"/>
    <m/>
  </r>
  <r>
    <s v="P-WIGMAN|MARY"/>
    <s v="Mary"/>
    <s v="Wigman"/>
    <s v="Marie Wiegmann"/>
    <s v="Dancer; Choreographer"/>
    <x v="1"/>
    <s v="German"/>
    <m/>
    <m/>
    <m/>
    <m/>
    <m/>
    <m/>
    <m/>
    <m/>
    <m/>
    <m/>
    <s v="Mary, Wigman"/>
    <s v="Wigman, Mary"/>
    <s v="N"/>
    <m/>
  </r>
  <r>
    <s v="P-WILDE|OSCAR"/>
    <s v="Oscar"/>
    <s v="Wilde"/>
    <m/>
    <s v="Playwright, Novelist, Poet"/>
    <x v="0"/>
    <s v="Irish"/>
    <m/>
    <m/>
    <m/>
    <m/>
    <m/>
    <m/>
    <m/>
    <m/>
    <m/>
    <m/>
    <s v="Oscar, Wilde"/>
    <s v="Wilde, Oscar"/>
    <s v="N"/>
    <m/>
  </r>
  <r>
    <s v="P-WILDENSTEIN|ALEC"/>
    <s v="Alec"/>
    <s v="Wildenstein"/>
    <s v="Alec Nathan Wildenstein"/>
    <s v="Businessman; Art Dealer; Racehorse Owner"/>
    <x v="0"/>
    <s v="French; American"/>
    <n v="11"/>
    <s v="August"/>
    <n v="1940"/>
    <m/>
    <m/>
    <n v="18"/>
    <s v="February"/>
    <n v="2008"/>
    <m/>
    <m/>
    <s v="Alec, Wildenstein"/>
    <s v="Wildenstein, Alec"/>
    <s v="N"/>
    <m/>
  </r>
  <r>
    <s v="P-WILLEMS|PAUL"/>
    <s v="Paul"/>
    <s v="Willems"/>
    <m/>
    <s v="Writer"/>
    <x v="0"/>
    <s v="Belgian"/>
    <m/>
    <m/>
    <m/>
    <m/>
    <m/>
    <m/>
    <m/>
    <m/>
    <m/>
    <m/>
    <s v="Paul, Willems"/>
    <s v="Willems, Paul"/>
    <s v="N"/>
    <m/>
  </r>
  <r>
    <s v="P-|WILLIAM OF OCKHAM"/>
    <s v="William of Ockham"/>
    <m/>
    <m/>
    <s v="Philosopher, Theologian"/>
    <x v="0"/>
    <s v="English"/>
    <m/>
    <m/>
    <m/>
    <m/>
    <m/>
    <m/>
    <m/>
    <m/>
    <m/>
    <m/>
    <s v="William of Ockham"/>
    <s v="William of Ockham"/>
    <s v="N"/>
    <m/>
  </r>
  <r>
    <s v="P-WILLIAM WATERHOUSE|JOHN"/>
    <s v="John"/>
    <s v="William Waterhouse"/>
    <m/>
    <s v="Painter"/>
    <x v="0"/>
    <s v="British"/>
    <m/>
    <m/>
    <m/>
    <m/>
    <m/>
    <m/>
    <m/>
    <m/>
    <m/>
    <m/>
    <s v="John, William Waterhouse"/>
    <s v="William Waterhouse, John"/>
    <s v="N"/>
    <m/>
  </r>
  <r>
    <s v="P-WILLIAMS|BERNARD"/>
    <s v="Bernard"/>
    <s v="Williams"/>
    <m/>
    <s v="Philosopher"/>
    <x v="0"/>
    <s v="British"/>
    <m/>
    <m/>
    <m/>
    <m/>
    <m/>
    <m/>
    <m/>
    <m/>
    <m/>
    <m/>
    <s v="Bernard, Williams"/>
    <s v="Williams, Bernard"/>
    <s v="N"/>
    <m/>
  </r>
  <r>
    <s v="P-WILLIAMS|JOHN"/>
    <s v="John"/>
    <s v="Williams"/>
    <s v="John Edward Williams"/>
    <s v="Novelist; Academic"/>
    <x v="0"/>
    <s v="American"/>
    <m/>
    <m/>
    <m/>
    <m/>
    <m/>
    <m/>
    <m/>
    <m/>
    <m/>
    <m/>
    <s v="John, Williams"/>
    <s v="Williams, John"/>
    <s v="N"/>
    <m/>
  </r>
  <r>
    <s v="P-WILSON|COLIN"/>
    <s v="Colin"/>
    <s v="Wilson"/>
    <m/>
    <s v="Writer, Philosopher"/>
    <x v="0"/>
    <s v="British"/>
    <m/>
    <m/>
    <m/>
    <m/>
    <m/>
    <m/>
    <m/>
    <m/>
    <m/>
    <m/>
    <s v="Colin, Wilson"/>
    <s v="Wilson, Colin"/>
    <s v="N"/>
    <m/>
  </r>
  <r>
    <s v="P-WILSON|EDMUND"/>
    <s v="Edmund"/>
    <s v="Wilson"/>
    <m/>
    <s v="Literary Critic"/>
    <x v="0"/>
    <s v="American"/>
    <m/>
    <m/>
    <m/>
    <m/>
    <m/>
    <m/>
    <m/>
    <m/>
    <m/>
    <m/>
    <s v="Edmund, Wilson"/>
    <s v="Wilson, Edmund"/>
    <s v="N"/>
    <m/>
  </r>
  <r>
    <s v="P-WINDING REFN|NICOLAS"/>
    <s v="Nicolas"/>
    <s v="Winding Refn"/>
    <m/>
    <s v="Film Director, Screenwriter"/>
    <x v="0"/>
    <s v="Danish"/>
    <m/>
    <m/>
    <m/>
    <m/>
    <m/>
    <m/>
    <m/>
    <m/>
    <m/>
    <m/>
    <s v="Nicolas, Winding Refn"/>
    <s v="Winding Refn, Nicolas"/>
    <s v="N"/>
    <m/>
  </r>
  <r>
    <s v="P-WINDSOR-SMITH|BARRY"/>
    <s v="Barry"/>
    <s v="Windsor-Smith"/>
    <m/>
    <s v="Comic Book Artist; Writer; Painter"/>
    <x v="0"/>
    <s v="British"/>
    <n v="25"/>
    <s v="May"/>
    <n v="1949"/>
    <m/>
    <m/>
    <m/>
    <m/>
    <m/>
    <m/>
    <m/>
    <s v="Barry, Windsor-Smith"/>
    <s v="Windsor-Smith, Barry"/>
    <s v="N"/>
    <m/>
  </r>
  <r>
    <s v="P-WISEMAN|FREDERICK"/>
    <s v="Frederick"/>
    <s v="Wiseman"/>
    <m/>
    <s v="Documentary Filmmaker"/>
    <x v="0"/>
    <s v="American"/>
    <m/>
    <m/>
    <m/>
    <m/>
    <m/>
    <m/>
    <m/>
    <m/>
    <m/>
    <m/>
    <s v="Frederick, Wiseman"/>
    <s v="Wiseman, Frederick"/>
    <s v="N"/>
    <m/>
  </r>
  <r>
    <s v="P-WITKIEWICZ|STANISŁAW I."/>
    <s v="Stanisław I."/>
    <s v="Witkiewicz"/>
    <s v="Stanisław Ignacy Witkiewicz"/>
    <s v="Writer; Painter; Philosopher; Playwright; Photographer"/>
    <x v="0"/>
    <s v="Polish"/>
    <n v="24"/>
    <s v="February"/>
    <n v="1885"/>
    <m/>
    <m/>
    <n v="18"/>
    <s v="September"/>
    <n v="1939"/>
    <m/>
    <m/>
    <s v="Stanisław I., Witkiewicz"/>
    <s v="Witkiewicz, Stanisław I."/>
    <s v="N"/>
    <m/>
  </r>
  <r>
    <s v="P-WITKIN|JOEL-PETER"/>
    <s v="Joel-Peter"/>
    <s v="Witkin"/>
    <m/>
    <s v="Photographer; Painter"/>
    <x v="0"/>
    <s v="American"/>
    <m/>
    <m/>
    <m/>
    <m/>
    <m/>
    <m/>
    <m/>
    <m/>
    <m/>
    <m/>
    <s v="Joel-Peter, Witkin"/>
    <s v="Witkin, Joel-Peter"/>
    <s v="N"/>
    <m/>
  </r>
  <r>
    <s v="P-WITTGENSTEIN|LUDWIG"/>
    <s v="Ludwig"/>
    <s v="Wittgenstein"/>
    <m/>
    <s v="Philosopher"/>
    <x v="0"/>
    <s v="Austrian; British"/>
    <m/>
    <m/>
    <m/>
    <m/>
    <m/>
    <m/>
    <m/>
    <m/>
    <m/>
    <m/>
    <s v="Ludwig, Wittgenstein"/>
    <s v="Wittgenstein, Ludwig"/>
    <s v="Y"/>
    <m/>
  </r>
  <r>
    <s v="P-WITTIG|MONIQUE"/>
    <s v="Monique"/>
    <s v="Wittig"/>
    <m/>
    <s v="Novelist, Theorist"/>
    <x v="1"/>
    <s v="French"/>
    <m/>
    <m/>
    <m/>
    <m/>
    <m/>
    <m/>
    <m/>
    <m/>
    <m/>
    <m/>
    <s v="Monique, Wittig"/>
    <s v="Wittig, Monique"/>
    <s v="N"/>
    <m/>
  </r>
  <r>
    <s v="P-WITTKOP|GABRIELLE"/>
    <s v="Gabrielle"/>
    <s v="Wittkop"/>
    <m/>
    <s v="Writer"/>
    <x v="1"/>
    <s v="French"/>
    <m/>
    <m/>
    <m/>
    <m/>
    <m/>
    <m/>
    <m/>
    <m/>
    <m/>
    <m/>
    <s v="Gabrielle, Wittkop"/>
    <s v="Wittkop, Gabrielle"/>
    <s v="N"/>
    <m/>
  </r>
  <r>
    <s v="P-WOLF|NORBERT"/>
    <s v="Norbert"/>
    <s v="Wolf"/>
    <m/>
    <s v="Art Historian; Author"/>
    <x v="0"/>
    <s v="German"/>
    <m/>
    <m/>
    <n v="1949"/>
    <m/>
    <m/>
    <m/>
    <m/>
    <m/>
    <m/>
    <m/>
    <s v="Norbert, Wolf"/>
    <s v="Wolf, Norbert"/>
    <s v="N"/>
    <m/>
  </r>
  <r>
    <s v="P-WOLFE|GENE"/>
    <s v="Gene"/>
    <s v="Wolfe"/>
    <m/>
    <s v="Writer"/>
    <x v="0"/>
    <s v="American"/>
    <m/>
    <m/>
    <m/>
    <m/>
    <m/>
    <m/>
    <m/>
    <m/>
    <m/>
    <m/>
    <s v="Gene, Wolfe"/>
    <s v="Wolfe, Gene"/>
    <s v="N"/>
    <m/>
  </r>
  <r>
    <s v="P-WOLFE|THOMAS"/>
    <s v="Thomas"/>
    <s v="Wolfe"/>
    <m/>
    <s v="Novelist"/>
    <x v="0"/>
    <s v="American"/>
    <m/>
    <m/>
    <m/>
    <m/>
    <m/>
    <m/>
    <m/>
    <m/>
    <m/>
    <m/>
    <s v="Thomas, Wolfe"/>
    <s v="Wolfe, Thomas"/>
    <s v="N"/>
    <m/>
  </r>
  <r>
    <s v="P-WOLFE|TOM"/>
    <s v="Tom"/>
    <s v="Wolfe"/>
    <m/>
    <s v="Journalist; Author"/>
    <x v="0"/>
    <s v="American"/>
    <m/>
    <m/>
    <m/>
    <m/>
    <m/>
    <m/>
    <m/>
    <m/>
    <m/>
    <m/>
    <s v="Tom, Wolfe"/>
    <s v="Wolfe, Tom"/>
    <s v="N"/>
    <m/>
  </r>
  <r>
    <s v="P-WOLLHEIM|RICHARD"/>
    <s v="Richard"/>
    <s v="Wollheim"/>
    <m/>
    <s v="Philosopher"/>
    <x v="0"/>
    <s v="British"/>
    <m/>
    <m/>
    <m/>
    <m/>
    <m/>
    <m/>
    <m/>
    <m/>
    <m/>
    <m/>
    <s v="Richard, Wollheim"/>
    <s v="Wollheim, Richard"/>
    <s v="N"/>
    <m/>
  </r>
  <r>
    <s v="P-WOLLSTONECRAFT|MARY"/>
    <s v="Mary"/>
    <s v="Wollstonecraft"/>
    <m/>
    <s v="Philosopher, Writer"/>
    <x v="1"/>
    <s v="British"/>
    <m/>
    <m/>
    <m/>
    <m/>
    <m/>
    <m/>
    <m/>
    <m/>
    <m/>
    <m/>
    <s v="Mary, Wollstonecraft"/>
    <s v="Wollstonecraft, Mary"/>
    <s v="N"/>
    <m/>
  </r>
  <r>
    <s v="P-WOODHOUSE|ADRIAN"/>
    <s v="Adrian"/>
    <s v="Woodhouse"/>
    <m/>
    <s v="Writer"/>
    <x v="0"/>
    <s v="British"/>
    <m/>
    <m/>
    <m/>
    <m/>
    <m/>
    <m/>
    <m/>
    <m/>
    <m/>
    <m/>
    <s v="Adrian, Woodhouse"/>
    <s v="Woodhouse, Adrian"/>
    <s v="N"/>
    <m/>
  </r>
  <r>
    <s v="P-WOODS|LEBBEUS"/>
    <s v="Lebbeus"/>
    <s v="Woods"/>
    <s v="Lebbeus Woods"/>
    <s v="Architect; Artist; Theorist"/>
    <x v="0"/>
    <s v="American"/>
    <m/>
    <m/>
    <m/>
    <m/>
    <m/>
    <m/>
    <m/>
    <m/>
    <m/>
    <m/>
    <s v="Lebbeus, Woods"/>
    <s v="Woods, Lebbeus"/>
    <s v="N"/>
    <m/>
  </r>
  <r>
    <s v="P-WOOLF|VIRGINIA"/>
    <s v="Virginia"/>
    <s v="Woolf"/>
    <m/>
    <s v="Novelist, Essayist, Publisher, Critic"/>
    <x v="1"/>
    <s v="British"/>
    <m/>
    <m/>
    <m/>
    <m/>
    <m/>
    <m/>
    <m/>
    <m/>
    <m/>
    <m/>
    <s v="Virginia, Woolf"/>
    <s v="Woolf, Virginia"/>
    <s v="N"/>
    <m/>
  </r>
  <r>
    <s v="P-WORDSWORTH|WILLIAM"/>
    <s v="William"/>
    <s v="Wordsworth"/>
    <m/>
    <s v="Poet"/>
    <x v="0"/>
    <s v="English"/>
    <m/>
    <m/>
    <m/>
    <m/>
    <m/>
    <m/>
    <m/>
    <m/>
    <m/>
    <m/>
    <s v="William, Wordsworth"/>
    <s v="Wordsworth, William"/>
    <s v="N"/>
    <m/>
  </r>
  <r>
    <s v="P-WRIGHT OF DERBY|JOSEPH"/>
    <s v="Joseph"/>
    <s v="Wright of Derby"/>
    <m/>
    <s v="Painter"/>
    <x v="0"/>
    <s v="British"/>
    <m/>
    <m/>
    <m/>
    <m/>
    <m/>
    <m/>
    <m/>
    <m/>
    <m/>
    <m/>
    <s v="Joseph, Wright of Derby"/>
    <s v="Wright of Derby, Joseph"/>
    <s v="N"/>
    <m/>
  </r>
  <r>
    <s v="P-WRIGHT|FRANK LLOYD"/>
    <s v="Frank Lloyd"/>
    <s v="Wright"/>
    <s v="Frank Lloyd Wright"/>
    <s v="Architect; Interior Designer; Writer; Educator"/>
    <x v="0"/>
    <s v="American"/>
    <m/>
    <m/>
    <m/>
    <m/>
    <m/>
    <m/>
    <m/>
    <m/>
    <m/>
    <m/>
    <s v="Frank Lloyd, Wright"/>
    <s v="Wright, Frank Lloyd"/>
    <s v="N"/>
    <m/>
  </r>
  <r>
    <s v="P-WRIGHT|N.T."/>
    <s v="N.T."/>
    <s v="Wright"/>
    <m/>
    <s v="Theologian, New Testament Scholar"/>
    <x v="0"/>
    <s v="British"/>
    <m/>
    <m/>
    <m/>
    <m/>
    <m/>
    <m/>
    <m/>
    <m/>
    <m/>
    <m/>
    <s v="N.T., Wright"/>
    <s v="Wright, N.T."/>
    <s v="N"/>
    <m/>
  </r>
  <r>
    <s v="P-WYETH|ANDREW"/>
    <s v="Andrew"/>
    <s v="Wyeth"/>
    <m/>
    <s v="Painter"/>
    <x v="0"/>
    <s v="American"/>
    <m/>
    <m/>
    <m/>
    <m/>
    <m/>
    <m/>
    <m/>
    <m/>
    <m/>
    <m/>
    <s v="Andrew, Wyeth"/>
    <s v="Wyeth, Andrew"/>
    <s v="N"/>
    <m/>
  </r>
  <r>
    <s v="P-WYNDHAM|FRANCIS"/>
    <s v="Francis"/>
    <s v="Wyndham"/>
    <m/>
    <s v="Writer, Literary Editor, Journalist"/>
    <x v="0"/>
    <s v="British"/>
    <m/>
    <m/>
    <m/>
    <m/>
    <m/>
    <m/>
    <m/>
    <m/>
    <m/>
    <m/>
    <s v="Francis, Wyndham"/>
    <s v="Wyndham, Francis"/>
    <s v="N"/>
    <m/>
  </r>
  <r>
    <s v="P-WYNDHAM|JOHN"/>
    <s v="John"/>
    <s v="Wyndham"/>
    <s v="John Wyndham Parkes Lucas Beynon Harris"/>
    <s v="Author (Science Fiction)"/>
    <x v="0"/>
    <s v="English"/>
    <n v="10"/>
    <s v="July"/>
    <n v="1903"/>
    <m/>
    <m/>
    <n v="11"/>
    <s v="March"/>
    <n v="1969"/>
    <m/>
    <m/>
    <s v="John, Wyndham"/>
    <s v="Wyndham, John"/>
    <s v="N"/>
    <m/>
  </r>
  <r>
    <s v="P-WYSPIAŃSKI|STANISŁAW"/>
    <s v="Stanisław"/>
    <s v="Wyspiański"/>
    <m/>
    <s v="Painter, Playwright"/>
    <x v="0"/>
    <s v="Polish"/>
    <m/>
    <m/>
    <m/>
    <m/>
    <m/>
    <m/>
    <m/>
    <m/>
    <m/>
    <m/>
    <s v="Stanisław, Wyspiański"/>
    <s v="Wyspiański, Stanisław"/>
    <s v="N"/>
    <m/>
  </r>
  <r>
    <s v="P-XAVER WINTERHALTER|FRANZ"/>
    <s v="Franz"/>
    <s v="Xaver Winterhalter"/>
    <m/>
    <s v="Painter"/>
    <x v="0"/>
    <s v="German"/>
    <m/>
    <m/>
    <m/>
    <m/>
    <m/>
    <m/>
    <m/>
    <m/>
    <m/>
    <m/>
    <s v="Franz, Xaver Winterhalter"/>
    <s v="Xaver Winterhalter, Franz"/>
    <s v="N"/>
    <m/>
  </r>
  <r>
    <s v="P-XENAKIS|IANNIS"/>
    <s v="Iannis"/>
    <s v="Xenakis"/>
    <s v="Iannis Xenakis"/>
    <s v="Composer; Architect; Engineer; Mathematician"/>
    <x v="0"/>
    <s v="Greek; French"/>
    <m/>
    <m/>
    <m/>
    <m/>
    <m/>
    <m/>
    <m/>
    <m/>
    <m/>
    <m/>
    <s v="Iannis, Xenakis"/>
    <s v="Xenakis, Iannis"/>
    <s v="N"/>
    <m/>
  </r>
  <r>
    <s v="P-|XENOPHANES"/>
    <s v="Xenophanes"/>
    <m/>
    <m/>
    <s v="Philosopher, Poet"/>
    <x v="0"/>
    <s v="Greek"/>
    <m/>
    <m/>
    <m/>
    <m/>
    <m/>
    <m/>
    <m/>
    <m/>
    <m/>
    <m/>
    <s v="Xenophanes"/>
    <s v="Xenophanes"/>
    <s v="N"/>
    <m/>
  </r>
  <r>
    <s v="P-YAMAHATA|YOSUKE"/>
    <s v="Yosuke"/>
    <s v="Yamahata"/>
    <m/>
    <s v="Photographer"/>
    <x v="0"/>
    <s v="Japanese"/>
    <n v="11"/>
    <s v="August"/>
    <n v="1917"/>
    <m/>
    <m/>
    <n v="18"/>
    <s v="April"/>
    <n v="1966"/>
    <m/>
    <m/>
    <s v="Yosuke, Yamahata"/>
    <s v="Yamahata, Yosuke"/>
    <s v="N"/>
    <m/>
  </r>
  <r>
    <s v="P-YAMASAKI|MINORU"/>
    <s v="Minoru"/>
    <s v="Yamasaki"/>
    <s v="Minoru Yamasaki"/>
    <s v="Architect"/>
    <x v="0"/>
    <s v="American"/>
    <m/>
    <m/>
    <m/>
    <m/>
    <m/>
    <m/>
    <m/>
    <m/>
    <m/>
    <m/>
    <s v="Minoru, Yamasaki"/>
    <s v="Yamasaki, Minoru"/>
    <s v="N"/>
    <m/>
  </r>
  <r>
    <s v="P-YAMASHITA|KAREN TEI"/>
    <s v="Karen Tei"/>
    <s v="Yamashita"/>
    <m/>
    <s v="Novelist; Playwright"/>
    <x v="1"/>
    <s v="Japanese; American"/>
    <m/>
    <m/>
    <m/>
    <m/>
    <m/>
    <m/>
    <m/>
    <m/>
    <m/>
    <m/>
    <s v="Karen Tei, Yamashita"/>
    <s v="Yamashita, Karen Tei"/>
    <s v="N"/>
    <m/>
  </r>
  <r>
    <s v="P-YANAGIHARA|HANYA"/>
    <s v="Hanya"/>
    <s v="Yanagihara"/>
    <m/>
    <s v="Novelist; Editor"/>
    <x v="1"/>
    <s v="American"/>
    <n v="19"/>
    <s v="September"/>
    <n v="1974"/>
    <m/>
    <m/>
    <m/>
    <m/>
    <m/>
    <m/>
    <m/>
    <s v="Hanya, Yanagihara"/>
    <s v="Yanagihara, Hanya"/>
    <s v="N"/>
    <m/>
  </r>
  <r>
    <s v="P-YANAGIMACHI|JIRŌ"/>
    <s v="Jirō"/>
    <s v="Yanagimachi"/>
    <m/>
    <s v="Film Director, Writer"/>
    <x v="0"/>
    <s v="Japanese"/>
    <m/>
    <m/>
    <m/>
    <m/>
    <m/>
    <m/>
    <m/>
    <m/>
    <m/>
    <m/>
    <s v="Jirō, Yanagimachi"/>
    <s v="Yanagimachi, Jirō"/>
    <s v="N"/>
    <m/>
  </r>
  <r>
    <s v="P-YANG|EDWARD"/>
    <s v="Edward"/>
    <s v="Yang"/>
    <m/>
    <s v="Film Director, Screenwriter"/>
    <x v="0"/>
    <s v="Taiwanese"/>
    <m/>
    <m/>
    <m/>
    <m/>
    <m/>
    <m/>
    <m/>
    <m/>
    <m/>
    <m/>
    <s v="Edward, Yang"/>
    <s v="Yang, Edward"/>
    <s v="N"/>
    <m/>
  </r>
  <r>
    <s v="P-YEAGER|B.R."/>
    <s v="B.R."/>
    <s v="Yeager"/>
    <m/>
    <s v="Novelist"/>
    <x v="0"/>
    <s v="American"/>
    <m/>
    <m/>
    <m/>
    <m/>
    <m/>
    <m/>
    <m/>
    <m/>
    <m/>
    <m/>
    <s v="B.R., Yeager"/>
    <s v="Yeager, B.R."/>
    <s v="N"/>
    <m/>
  </r>
  <r>
    <s v="P-YEATS|W.B."/>
    <s v="W.B."/>
    <s v="Yeats"/>
    <s v="William Butler Yeats"/>
    <s v="Poet, Playwright"/>
    <x v="0"/>
    <s v="Irish"/>
    <m/>
    <m/>
    <m/>
    <m/>
    <m/>
    <m/>
    <m/>
    <m/>
    <m/>
    <m/>
    <s v="W.B., Yeats"/>
    <s v="Yeats, W.B."/>
    <s v="N"/>
    <m/>
  </r>
  <r>
    <s v="P-YOSHITOSHI|TSUKIOKA"/>
    <s v="Tsukioka"/>
    <s v="Yoshitoshi"/>
    <m/>
    <s v="Painter, Printmaker"/>
    <x v="0"/>
    <s v="Japanese"/>
    <m/>
    <m/>
    <m/>
    <m/>
    <m/>
    <m/>
    <m/>
    <m/>
    <m/>
    <m/>
    <s v="Tsukioka, Yoshitoshi"/>
    <s v="Yoshitoshi, Tsukioka"/>
    <s v="N"/>
    <m/>
  </r>
  <r>
    <s v="P-YOUNG|MARGUERITE"/>
    <s v="Marguerite"/>
    <s v="Young"/>
    <m/>
    <s v="Novelist; Poet; Biographer"/>
    <x v="1"/>
    <s v="American"/>
    <n v="26"/>
    <s v="August"/>
    <n v="1908"/>
    <m/>
    <m/>
    <n v="17"/>
    <s v="November"/>
    <n v="1995"/>
    <m/>
    <m/>
    <s v="Marguerite, Young"/>
    <s v="Young, Marguerite"/>
    <s v="N"/>
    <m/>
  </r>
  <r>
    <s v="P-YOURCENAR|MARGUERITE"/>
    <s v="Marguerite"/>
    <s v="Yourcenar"/>
    <m/>
    <s v="Novelist, Essayist, Poet"/>
    <x v="1"/>
    <s v="French"/>
    <m/>
    <m/>
    <m/>
    <m/>
    <m/>
    <m/>
    <m/>
    <m/>
    <m/>
    <m/>
    <s v="Marguerite, Yourcenar"/>
    <s v="Yourcenar, Marguerite"/>
    <s v="N"/>
    <m/>
  </r>
  <r>
    <s v="P-YUKOU|LIE"/>
    <s v="Lie"/>
    <s v="Yukou"/>
    <s v="Liezi"/>
    <s v="Philosopher; Author (Traditionally)"/>
    <x v="0"/>
    <s v="Chinese"/>
    <m/>
    <m/>
    <n v="450"/>
    <s v="BCE"/>
    <m/>
    <m/>
    <m/>
    <n v="375"/>
    <s v="BCE"/>
    <m/>
    <s v="Lie, Yukou"/>
    <s v="Yukou, Lie"/>
    <s v="N"/>
    <m/>
  </r>
  <r>
    <s v="P-ZABALA|JAVIER PEDRO"/>
    <s v="Javier Pedro"/>
    <s v="Zabala"/>
    <m/>
    <s v="Author"/>
    <x v="0"/>
    <s v="Spanish"/>
    <m/>
    <m/>
    <m/>
    <m/>
    <m/>
    <m/>
    <m/>
    <m/>
    <m/>
    <m/>
    <s v="Javier Pedro, Zabala"/>
    <s v="Zabala, Javier Pedro"/>
    <s v="N"/>
    <m/>
  </r>
  <r>
    <s v="P-ZAMYATIN|YEVGENY"/>
    <s v="Yevgeny"/>
    <s v="Zamyatin"/>
    <m/>
    <s v="Novelist, Playwright, Short Story Writer"/>
    <x v="0"/>
    <s v="Russian"/>
    <m/>
    <m/>
    <m/>
    <m/>
    <m/>
    <m/>
    <m/>
    <m/>
    <m/>
    <m/>
    <s v="Yevgeny, Zamyatin"/>
    <s v="Zamyatin, Yevgeny"/>
    <s v="N"/>
    <m/>
  </r>
  <r>
    <s v="P-ZARCHI|MEIR"/>
    <s v="Meir"/>
    <s v="Zarchi"/>
    <m/>
    <s v="Filmmaker; Director; Writer; Producer"/>
    <x v="0"/>
    <s v="Israeli; American"/>
    <n v="1"/>
    <s v="January"/>
    <n v="1937"/>
    <m/>
    <m/>
    <m/>
    <m/>
    <m/>
    <m/>
    <m/>
    <s v="Meir, Zarchi"/>
    <s v="Zarchi, Meir"/>
    <s v="N"/>
    <m/>
  </r>
  <r>
    <s v="P-ZÁRRAGA|ÁNGEL"/>
    <s v="Ángel"/>
    <s v="Zárraga"/>
    <m/>
    <s v="Painter"/>
    <x v="0"/>
    <s v="Mexican"/>
    <m/>
    <m/>
    <m/>
    <m/>
    <m/>
    <m/>
    <m/>
    <m/>
    <m/>
    <m/>
    <s v="Ángel, Zárraga"/>
    <s v="Zárraga, Ángel"/>
    <s v="N"/>
    <m/>
  </r>
  <r>
    <s v="P-ZDZISLAW|BEKSINSKI"/>
    <s v="Beksinski"/>
    <s v="Zdzislaw"/>
    <m/>
    <s v="Painter"/>
    <x v="0"/>
    <s v="Polish"/>
    <m/>
    <m/>
    <m/>
    <m/>
    <m/>
    <m/>
    <m/>
    <m/>
    <m/>
    <m/>
    <s v="Beksinski, Zdzislaw"/>
    <s v="Zdzislaw, Beksinski"/>
    <s v="N"/>
    <m/>
  </r>
  <r>
    <s v="P-ZEISCHEGG|CHRISTOPHER"/>
    <s v="Christopher"/>
    <s v="Zeischegg"/>
    <s v="Danny Wylde (Pseudonym)"/>
    <s v="Filmmaker; Author; Performance Artist; Pornographic Actor"/>
    <x v="0"/>
    <s v="American"/>
    <m/>
    <m/>
    <n v="1984"/>
    <m/>
    <m/>
    <m/>
    <m/>
    <m/>
    <m/>
    <m/>
    <s v="Christopher, Zeischegg"/>
    <s v="Zeischegg, Christopher"/>
    <s v="N"/>
    <m/>
  </r>
  <r>
    <s v="P-|ZENO OF CITIUM"/>
    <s v="Zeno of Citium"/>
    <m/>
    <m/>
    <s v="Philosopher"/>
    <x v="0"/>
    <s v="Greek"/>
    <m/>
    <m/>
    <m/>
    <m/>
    <m/>
    <m/>
    <m/>
    <m/>
    <m/>
    <m/>
    <s v="Zeno of Citium"/>
    <s v="Zeno of Citium"/>
    <s v="N"/>
    <m/>
  </r>
  <r>
    <s v="P-|ZENO OF ELEA"/>
    <s v="Zeno of Elea"/>
    <m/>
    <m/>
    <s v="Philosopher"/>
    <x v="0"/>
    <s v="Greek"/>
    <m/>
    <m/>
    <m/>
    <m/>
    <m/>
    <m/>
    <m/>
    <m/>
    <m/>
    <m/>
    <s v="Zeno of Elea"/>
    <s v="Zeno of Elea"/>
    <s v="N"/>
    <m/>
  </r>
  <r>
    <s v="P-ZERBST|RAINER"/>
    <s v="Rainer"/>
    <s v="Zerbst"/>
    <m/>
    <s v="Art Historian; Author; Journalist"/>
    <x v="0"/>
    <s v="German"/>
    <m/>
    <m/>
    <n v="1949"/>
    <m/>
    <m/>
    <m/>
    <m/>
    <m/>
    <m/>
    <m/>
    <s v="Rainer, Zerbst"/>
    <s v="Zerbst, Rainer"/>
    <s v="N"/>
    <m/>
  </r>
  <r>
    <s v="P-ZERGE|OWE"/>
    <s v="Owe"/>
    <s v="Zerge"/>
    <m/>
    <s v="Painter"/>
    <x v="0"/>
    <s v="Swedish"/>
    <m/>
    <m/>
    <m/>
    <m/>
    <m/>
    <m/>
    <m/>
    <m/>
    <m/>
    <m/>
    <s v="Owe, Zerge"/>
    <s v="Zerge, Owe"/>
    <s v="N"/>
    <m/>
  </r>
  <r>
    <s v="P-ZHANGKE|JIA"/>
    <s v="Jia"/>
    <s v="Zhangke"/>
    <m/>
    <s v="Film Director"/>
    <x v="0"/>
    <s v="Chinese"/>
    <m/>
    <m/>
    <m/>
    <m/>
    <m/>
    <m/>
    <m/>
    <m/>
    <m/>
    <m/>
    <s v="Jia, Zhangke"/>
    <s v="Zhangke, Jia"/>
    <s v="N"/>
    <m/>
  </r>
  <r>
    <s v="P-ZHAO|CHLOÉ"/>
    <s v="Chloé"/>
    <s v="Zhao"/>
    <m/>
    <s v="Film Director, Screenwriter"/>
    <x v="1"/>
    <s v="Chinese"/>
    <m/>
    <m/>
    <m/>
    <m/>
    <m/>
    <m/>
    <m/>
    <m/>
    <m/>
    <m/>
    <s v="Chloé, Zhao"/>
    <s v="Zhao, Chloé"/>
    <s v="N"/>
    <m/>
  </r>
  <r>
    <s v="P-ZHOU|ZHUANG"/>
    <s v="Zhuang"/>
    <s v="Zhou"/>
    <m/>
    <s v="Philosopher"/>
    <x v="0"/>
    <s v="Chinese"/>
    <m/>
    <m/>
    <m/>
    <m/>
    <m/>
    <m/>
    <m/>
    <m/>
    <m/>
    <m/>
    <s v="Zhuang, Zhou"/>
    <s v="Zhou, Zhuang"/>
    <s v="N"/>
    <m/>
  </r>
  <r>
    <s v="P-ZIEGLER|REINHARD"/>
    <s v="Reinhard"/>
    <s v="Ziegler"/>
    <m/>
    <s v="Painter"/>
    <x v="0"/>
    <s v="German"/>
    <m/>
    <m/>
    <m/>
    <m/>
    <m/>
    <m/>
    <m/>
    <m/>
    <m/>
    <m/>
    <s v="Reinhard, Ziegler"/>
    <s v="Ziegler, Reinhard"/>
    <s v="N"/>
    <m/>
  </r>
  <r>
    <s v="P-ZINN|HOWARD"/>
    <s v="Howard"/>
    <s v="Zinn"/>
    <m/>
    <s v="Historian; Playwright"/>
    <x v="0"/>
    <s v="American"/>
    <m/>
    <m/>
    <m/>
    <m/>
    <m/>
    <m/>
    <m/>
    <m/>
    <m/>
    <m/>
    <s v="Howard, Zinn"/>
    <s v="Zinn, Howard"/>
    <s v="N"/>
    <m/>
  </r>
  <r>
    <s v="P-ŽIŽEK|SLAVOJ"/>
    <s v="Slavoj"/>
    <s v="Žižek"/>
    <m/>
    <s v="Philosopher, Cultural Critic"/>
    <x v="0"/>
    <s v="Slovenian"/>
    <m/>
    <m/>
    <m/>
    <m/>
    <m/>
    <m/>
    <m/>
    <m/>
    <m/>
    <m/>
    <s v="Slavoj, Žižek"/>
    <s v="Žižek, Slavoj"/>
    <s v="N"/>
    <m/>
  </r>
  <r>
    <s v="P-ZOLA|ÉMILE"/>
    <s v="Émile"/>
    <s v="Zola"/>
    <m/>
    <s v="Novelist, Journalist, Playwright"/>
    <x v="0"/>
    <s v="French"/>
    <m/>
    <m/>
    <m/>
    <m/>
    <m/>
    <m/>
    <m/>
    <m/>
    <m/>
    <m/>
    <s v="Émile, Zola"/>
    <s v="Zola, Émile"/>
    <s v="N"/>
    <m/>
  </r>
  <r>
    <s v="P-ZÖLLNER|FRANK"/>
    <s v="Frank"/>
    <s v="Zöllner"/>
    <m/>
    <s v="Art Historian; Professor"/>
    <x v="0"/>
    <s v="German"/>
    <m/>
    <m/>
    <n v="1956"/>
    <m/>
    <m/>
    <m/>
    <m/>
    <m/>
    <m/>
    <m/>
    <s v="Frank, Zöllner"/>
    <s v="Zöllner, Frank"/>
    <s v="N"/>
    <m/>
  </r>
  <r>
    <s v="P-ZORN|ANDERS"/>
    <s v="Anders"/>
    <s v="Zorn"/>
    <m/>
    <s v="Painter"/>
    <x v="0"/>
    <s v="Swedish"/>
    <m/>
    <m/>
    <m/>
    <m/>
    <m/>
    <m/>
    <m/>
    <m/>
    <m/>
    <m/>
    <s v="Anders, Zorn"/>
    <s v="Zorn, Anders"/>
    <s v="N"/>
    <m/>
  </r>
  <r>
    <s v="P-ŻUŁAWSKI|ANDRZEJ"/>
    <s v="Andrzej"/>
    <s v="Żuławski"/>
    <m/>
    <s v="Film Director, Writer"/>
    <x v="0"/>
    <s v="Polish"/>
    <m/>
    <m/>
    <m/>
    <m/>
    <m/>
    <m/>
    <m/>
    <m/>
    <m/>
    <m/>
    <s v="Andrzej, Żuławski"/>
    <s v="Żuławski, Andrzej"/>
    <s v="N"/>
    <m/>
  </r>
  <r>
    <s v="P-ZUMTHOR|PETER"/>
    <s v="Peter"/>
    <s v="Zumthor"/>
    <s v="Peter Zumthor"/>
    <s v="Architect"/>
    <x v="0"/>
    <s v="Swiss"/>
    <m/>
    <m/>
    <m/>
    <m/>
    <m/>
    <m/>
    <m/>
    <m/>
    <m/>
    <m/>
    <s v="Peter, Zumthor"/>
    <s v="Zumthor, Peter"/>
    <s v="N"/>
    <m/>
  </r>
  <r>
    <s v="P-ZÜRN|UNICA"/>
    <s v="Unica"/>
    <s v="Zürn"/>
    <m/>
    <s v="Artist, Writer"/>
    <x v="1"/>
    <s v="German"/>
    <m/>
    <m/>
    <m/>
    <m/>
    <m/>
    <m/>
    <m/>
    <m/>
    <m/>
    <m/>
    <s v="Unica, Zürn"/>
    <s v="Zürn, Unica"/>
    <s v="N"/>
    <m/>
  </r>
  <r>
    <s v="P-ZUSAK|MARKUS"/>
    <s v="Markus"/>
    <s v="Zusak"/>
    <m/>
    <s v="Author"/>
    <x v="0"/>
    <s v="Australian"/>
    <n v="23"/>
    <s v="June"/>
    <n v="1975"/>
    <m/>
    <m/>
    <m/>
    <m/>
    <m/>
    <m/>
    <m/>
    <s v="Markus, Zusak"/>
    <s v="Zusak, Markus"/>
    <s v="N"/>
    <m/>
  </r>
  <r>
    <s v="P-ZVYAGINTSEV|ANDREY"/>
    <s v="Andrey"/>
    <s v="Zvyagintsev"/>
    <m/>
    <s v="Film Director, Screenwriter"/>
    <x v="0"/>
    <s v="Russian"/>
    <m/>
    <m/>
    <m/>
    <m/>
    <m/>
    <m/>
    <m/>
    <m/>
    <m/>
    <m/>
    <s v="Andrey, Zvyagintsev"/>
    <s v="Zvyagintsev, Andrey"/>
    <s v="N"/>
    <m/>
  </r>
  <r>
    <s v="P-ZWEIG|STEFAN"/>
    <s v="Stefan"/>
    <s v="Zweig"/>
    <m/>
    <s v="Novelist, Playwright, Journalist"/>
    <x v="0"/>
    <s v="Austrian"/>
    <m/>
    <m/>
    <m/>
    <m/>
    <m/>
    <m/>
    <m/>
    <m/>
    <m/>
    <m/>
    <s v="Stefan, Zweig"/>
    <s v="Zweig, Stefan"/>
    <s v="N"/>
    <m/>
  </r>
  <r>
    <s v="P-VON NEWMANN|JOHN"/>
    <s v="John"/>
    <s v="von Newmann"/>
    <m/>
    <m/>
    <x v="9"/>
    <m/>
    <m/>
    <m/>
    <m/>
    <m/>
    <m/>
    <m/>
    <m/>
    <m/>
    <m/>
    <m/>
    <s v="John, von Newmann"/>
    <s v="von Newmann, John"/>
    <s v="N"/>
    <m/>
  </r>
  <r>
    <s v="P-EINSTEIN|ALBERT"/>
    <s v="Albert"/>
    <s v="Einstein"/>
    <m/>
    <s v="Physicist"/>
    <x v="0"/>
    <s v="German-Swiss-American"/>
    <m/>
    <m/>
    <m/>
    <m/>
    <m/>
    <m/>
    <m/>
    <m/>
    <m/>
    <m/>
    <s v="Albert, Einstein"/>
    <s v="Einstein, Albert"/>
    <s v="Y"/>
    <m/>
  </r>
  <r>
    <s v="P-NEWTON|ISAAC"/>
    <s v="Isaac"/>
    <s v="Newton"/>
    <m/>
    <s v="Physicist, Mathematician"/>
    <x v="0"/>
    <s v="English"/>
    <m/>
    <m/>
    <m/>
    <m/>
    <m/>
    <m/>
    <m/>
    <m/>
    <m/>
    <m/>
    <s v="Isaac, Newton"/>
    <s v="Newton, Isaac"/>
    <s v="Y"/>
    <m/>
  </r>
  <r>
    <s v="P-DA VINCI|LEONARDO"/>
    <s v="Leonardo"/>
    <s v="da Vinci"/>
    <m/>
    <s v="Polymath, Artist, Inventor"/>
    <x v="0"/>
    <s v="Italian"/>
    <m/>
    <m/>
    <m/>
    <m/>
    <m/>
    <m/>
    <m/>
    <m/>
    <m/>
    <m/>
    <s v="Leonardo, da Vinci"/>
    <s v="da Vinci, Leonardo"/>
    <s v="Y"/>
    <m/>
  </r>
  <r>
    <s v="P-|ARISTOTLE"/>
    <s v="Aristotle"/>
    <m/>
    <m/>
    <s v="Philosopher"/>
    <x v="0"/>
    <s v="Greek"/>
    <m/>
    <m/>
    <m/>
    <m/>
    <m/>
    <m/>
    <m/>
    <m/>
    <m/>
    <m/>
    <s v="Aristotle"/>
    <s v="Aristotle"/>
    <s v="Y"/>
    <m/>
  </r>
  <r>
    <s v="P-GALILEI|GALILEO"/>
    <s v="Galileo"/>
    <s v="Galilei"/>
    <m/>
    <s v="Astronomer, Physicist"/>
    <x v="0"/>
    <s v="Italian"/>
    <m/>
    <m/>
    <m/>
    <m/>
    <m/>
    <m/>
    <m/>
    <m/>
    <m/>
    <m/>
    <s v="Galileo, Galilei"/>
    <s v="Galilei, Galileo"/>
    <s v="N"/>
    <m/>
  </r>
  <r>
    <s v="P-CURIE|MARIE"/>
    <s v="Marie"/>
    <s v="Curie"/>
    <s v="Maria Skłodowska"/>
    <s v="Physicist, Chemist"/>
    <x v="1"/>
    <s v="Polish-French"/>
    <m/>
    <m/>
    <m/>
    <m/>
    <m/>
    <m/>
    <m/>
    <m/>
    <m/>
    <m/>
    <s v="Marie, Curie"/>
    <s v="Curie, Marie"/>
    <s v="N"/>
    <m/>
  </r>
  <r>
    <s v="P-DARWIN|CHARLES"/>
    <s v="Charles"/>
    <s v="Darwin"/>
    <m/>
    <s v="Naturalist"/>
    <x v="0"/>
    <s v="English"/>
    <m/>
    <m/>
    <m/>
    <m/>
    <m/>
    <m/>
    <m/>
    <m/>
    <m/>
    <m/>
    <s v="Charles, Darwin"/>
    <s v="Darwin, Charles"/>
    <s v="Y"/>
    <m/>
  </r>
  <r>
    <s v="P-TESLA|NIKOLA"/>
    <s v="Nikola"/>
    <s v="Tesla"/>
    <m/>
    <s v="Inventor, Electrical Engineer"/>
    <x v="0"/>
    <s v="Serbian-American"/>
    <m/>
    <m/>
    <m/>
    <m/>
    <m/>
    <m/>
    <m/>
    <m/>
    <m/>
    <m/>
    <s v="Nikola, Tesla"/>
    <s v="Tesla, Nikola"/>
    <s v="Y"/>
    <m/>
  </r>
  <r>
    <s v="P-HAWKING|STEPHEN"/>
    <s v="Stephen"/>
    <s v="Hawking"/>
    <m/>
    <s v="Theoretical Physicist"/>
    <x v="0"/>
    <s v="British"/>
    <m/>
    <m/>
    <m/>
    <m/>
    <m/>
    <m/>
    <m/>
    <m/>
    <m/>
    <m/>
    <s v="Stephen, Hawking"/>
    <s v="Hawking, Stephen"/>
    <s v="N"/>
    <m/>
  </r>
  <r>
    <s v="P-TURING|ALAN"/>
    <s v="Alan"/>
    <s v="Turing"/>
    <m/>
    <s v="Mathematician, Computer Scientist"/>
    <x v="0"/>
    <s v="British"/>
    <m/>
    <m/>
    <m/>
    <m/>
    <m/>
    <m/>
    <m/>
    <m/>
    <m/>
    <m/>
    <s v="Alan, Turing"/>
    <s v="Turing, Alan"/>
    <s v="N"/>
    <m/>
  </r>
  <r>
    <s v="P-|PLATO"/>
    <s v="Plato"/>
    <m/>
    <m/>
    <s v="Philosopher"/>
    <x v="0"/>
    <s v="Greek"/>
    <m/>
    <m/>
    <m/>
    <m/>
    <m/>
    <m/>
    <m/>
    <m/>
    <m/>
    <m/>
    <s v="Plato"/>
    <s v="Plato"/>
    <s v="Y"/>
    <m/>
  </r>
  <r>
    <s v="P-|SOCRATES"/>
    <s v="Socrates"/>
    <m/>
    <m/>
    <s v="Philosopher"/>
    <x v="0"/>
    <s v="Greek"/>
    <m/>
    <m/>
    <m/>
    <m/>
    <m/>
    <m/>
    <m/>
    <m/>
    <m/>
    <m/>
    <s v="Socrates"/>
    <s v="Socrates"/>
    <s v="Y"/>
    <m/>
  </r>
  <r>
    <s v="P-PASTEUR|LOUIS"/>
    <s v="Louis"/>
    <s v="Pasteur"/>
    <m/>
    <s v="Chemist, Microbiologist"/>
    <x v="0"/>
    <s v="French"/>
    <m/>
    <m/>
    <m/>
    <m/>
    <m/>
    <m/>
    <m/>
    <m/>
    <m/>
    <m/>
    <s v="Louis, Pasteur"/>
    <s v="Pasteur, Louis"/>
    <s v="N"/>
    <m/>
  </r>
  <r>
    <s v="P-GRAHAM BELL|ALEXANDER"/>
    <s v="Alexander"/>
    <s v="Graham Bell"/>
    <m/>
    <s v="Inventor, Engineer"/>
    <x v="0"/>
    <s v="Scottish-American"/>
    <m/>
    <m/>
    <m/>
    <m/>
    <m/>
    <m/>
    <m/>
    <m/>
    <m/>
    <m/>
    <s v="Alexander, Graham Bell"/>
    <s v="Graham Bell, Alexander"/>
    <s v="N"/>
    <m/>
  </r>
  <r>
    <s v="P-EDISON|THOMAS"/>
    <s v="Thomas"/>
    <s v="Edison"/>
    <m/>
    <s v="Inventor, Businessman"/>
    <x v="0"/>
    <s v="American"/>
    <m/>
    <m/>
    <m/>
    <m/>
    <m/>
    <m/>
    <m/>
    <m/>
    <m/>
    <m/>
    <s v="Thomas, Edison"/>
    <s v="Edison, Thomas"/>
    <s v="N"/>
    <m/>
  </r>
  <r>
    <s v="P-|PYTHAGORAS"/>
    <s v="Pythagoras"/>
    <m/>
    <m/>
    <s v="Mathematician, Philosopher"/>
    <x v="0"/>
    <s v="Greek"/>
    <m/>
    <m/>
    <m/>
    <m/>
    <m/>
    <m/>
    <m/>
    <m/>
    <m/>
    <m/>
    <s v="Pythagoras"/>
    <s v="Pythagoras"/>
    <s v="Y"/>
    <m/>
  </r>
  <r>
    <s v="P-LOVELACE|ADA"/>
    <s v="Ada"/>
    <s v="Lovelace"/>
    <s v="Augusta Ada King, Countess of Lovelace"/>
    <s v="Mathematician"/>
    <x v="1"/>
    <s v="British"/>
    <m/>
    <m/>
    <m/>
    <m/>
    <m/>
    <m/>
    <m/>
    <m/>
    <m/>
    <m/>
    <s v="Ada, Lovelace"/>
    <s v="Lovelace, Ada"/>
    <s v="N"/>
    <m/>
  </r>
  <r>
    <s v="P-|CONFUCIUS"/>
    <s v="Confucius"/>
    <m/>
    <s v="Kong Qiu"/>
    <s v="Philosopher"/>
    <x v="0"/>
    <s v="Chinese"/>
    <m/>
    <m/>
    <m/>
    <m/>
    <m/>
    <m/>
    <m/>
    <m/>
    <m/>
    <m/>
    <s v="Confucius"/>
    <s v="Confucius"/>
    <s v="Y"/>
    <m/>
  </r>
  <r>
    <s v="P-FARADAY|MICHAEL"/>
    <s v="Michael"/>
    <s v="Faraday"/>
    <m/>
    <s v="Physicist, Chemist"/>
    <x v="0"/>
    <s v="British"/>
    <m/>
    <m/>
    <m/>
    <m/>
    <m/>
    <m/>
    <m/>
    <m/>
    <m/>
    <m/>
    <s v="Michael, Faraday"/>
    <s v="Faraday, Michael"/>
    <s v="N"/>
    <m/>
  </r>
  <r>
    <s v="P-MAXWELL|JAMES"/>
    <s v="James"/>
    <s v="Maxwell"/>
    <s v="James Clerk Maxwell"/>
    <s v="Physicist"/>
    <x v="0"/>
    <s v="Scottish"/>
    <m/>
    <m/>
    <m/>
    <m/>
    <m/>
    <m/>
    <m/>
    <m/>
    <m/>
    <m/>
    <s v="James, Maxwell"/>
    <s v="Maxwell, James"/>
    <s v="N"/>
    <m/>
  </r>
  <r>
    <s v="P-GAUSS|CARL"/>
    <s v="Carl"/>
    <s v="Gauss"/>
    <s v="Johann Carl Friedrich Gauss"/>
    <s v="Mathematician, Physicist"/>
    <x v="0"/>
    <s v="German"/>
    <m/>
    <m/>
    <m/>
    <m/>
    <m/>
    <m/>
    <m/>
    <m/>
    <m/>
    <m/>
    <s v="Carl, Gauss"/>
    <s v="Gauss, Carl"/>
    <s v="N"/>
    <m/>
  </r>
  <r>
    <s v="P-FEYNMAN|RICHARD"/>
    <s v="Richard"/>
    <s v="Feynman"/>
    <m/>
    <s v="Theoretical Physicist"/>
    <x v="0"/>
    <s v="American"/>
    <m/>
    <m/>
    <m/>
    <m/>
    <m/>
    <m/>
    <m/>
    <m/>
    <m/>
    <m/>
    <s v="Richard, Feynman"/>
    <s v="Feynman, Richard"/>
    <s v="Y"/>
    <m/>
  </r>
  <r>
    <s v="P-|EUCLID"/>
    <s v="Euclid"/>
    <m/>
    <m/>
    <s v="Mathematician"/>
    <x v="0"/>
    <s v="Greek"/>
    <m/>
    <m/>
    <m/>
    <m/>
    <m/>
    <m/>
    <m/>
    <m/>
    <m/>
    <m/>
    <s v="Euclid"/>
    <s v="Euclid"/>
    <s v="N"/>
    <m/>
  </r>
  <r>
    <s v="P-|ARCHIMEDES"/>
    <s v="Archimedes"/>
    <m/>
    <m/>
    <s v="Mathematician, Physicist, Engineer"/>
    <x v="0"/>
    <s v="Greek"/>
    <m/>
    <m/>
    <m/>
    <m/>
    <m/>
    <m/>
    <m/>
    <m/>
    <m/>
    <m/>
    <s v="Archimedes"/>
    <s v="Archimedes"/>
    <s v="N"/>
    <m/>
  </r>
  <r>
    <s v="P-BOHR|NIELS"/>
    <s v="Niels"/>
    <s v="Bohr"/>
    <m/>
    <s v="Physicist"/>
    <x v="0"/>
    <s v="Danish"/>
    <m/>
    <m/>
    <m/>
    <m/>
    <m/>
    <m/>
    <m/>
    <m/>
    <m/>
    <m/>
    <s v="Niels, Bohr"/>
    <s v="Bohr, Niels"/>
    <s v="N"/>
    <m/>
  </r>
  <r>
    <s v="P-PLANCK|MAX"/>
    <s v="Max"/>
    <s v="Planck"/>
    <m/>
    <s v="Theoretical Physicist"/>
    <x v="0"/>
    <s v="German"/>
    <m/>
    <m/>
    <m/>
    <m/>
    <m/>
    <m/>
    <m/>
    <m/>
    <m/>
    <m/>
    <s v="Max, Planck"/>
    <s v="Planck, Max"/>
    <s v="N"/>
    <m/>
  </r>
  <r>
    <s v="P-WATT|JAMES"/>
    <s v="James"/>
    <s v="Watt"/>
    <m/>
    <s v="Engineer, Inventor"/>
    <x v="0"/>
    <s v="Scottish"/>
    <m/>
    <m/>
    <m/>
    <m/>
    <m/>
    <m/>
    <m/>
    <m/>
    <m/>
    <m/>
    <s v="James, Watt"/>
    <s v="Watt, James"/>
    <s v="N"/>
    <m/>
  </r>
  <r>
    <s v="P-RUTHERFORD|ERNEST"/>
    <s v="Ernest"/>
    <s v="Rutherford"/>
    <m/>
    <s v="Physicist"/>
    <x v="0"/>
    <s v="New Zealand-British"/>
    <m/>
    <m/>
    <m/>
    <m/>
    <m/>
    <m/>
    <m/>
    <m/>
    <m/>
    <m/>
    <s v="Ernest, Rutherford"/>
    <s v="Rutherford, Ernest"/>
    <s v="N"/>
    <m/>
  </r>
  <r>
    <s v="P-FLEMING|ALEXANDER"/>
    <s v="Alexander"/>
    <s v="Fleming"/>
    <m/>
    <s v="Physician, Microbiologist"/>
    <x v="0"/>
    <s v="Scottish"/>
    <m/>
    <m/>
    <m/>
    <m/>
    <m/>
    <m/>
    <m/>
    <m/>
    <m/>
    <m/>
    <s v="Alexander, Fleming"/>
    <s v="Fleming, Alexander"/>
    <s v="N"/>
    <m/>
  </r>
  <r>
    <s v="P-LEIBNIZ|GOTTFRIED"/>
    <s v="Gottfried"/>
    <s v="Leibniz"/>
    <s v="Gottfried Wilhelm Leibniz"/>
    <s v="Mathematician, Philosopher"/>
    <x v="0"/>
    <s v="German"/>
    <m/>
    <m/>
    <m/>
    <m/>
    <m/>
    <m/>
    <m/>
    <m/>
    <m/>
    <m/>
    <s v="Gottfried, Leibniz"/>
    <s v="Leibniz, Gottfried"/>
    <s v="N"/>
    <m/>
  </r>
  <r>
    <s v="P-LAVOISIER|ANTOINE"/>
    <s v="Antoine"/>
    <s v="Lavoisier"/>
    <m/>
    <s v="Chemist"/>
    <x v="0"/>
    <s v="French"/>
    <m/>
    <m/>
    <m/>
    <m/>
    <m/>
    <m/>
    <m/>
    <m/>
    <m/>
    <m/>
    <s v="Antoine, Lavoisier"/>
    <s v="Lavoisier, Antoine"/>
    <s v="N"/>
    <m/>
  </r>
  <r>
    <s v="P-PASCAL|BLAISE"/>
    <s v="Blaise"/>
    <s v="Pascal"/>
    <m/>
    <s v="Mathematician, Physicist, Philosopher"/>
    <x v="0"/>
    <s v="French"/>
    <m/>
    <m/>
    <m/>
    <m/>
    <m/>
    <m/>
    <m/>
    <m/>
    <m/>
    <m/>
    <s v="Blaise, Pascal"/>
    <s v="Pascal, Blaise"/>
    <s v="Y"/>
    <m/>
  </r>
  <r>
    <s v="P-EULER|LEONHARD"/>
    <s v="Leonhard"/>
    <s v="Euler"/>
    <m/>
    <s v="Mathematician"/>
    <x v="0"/>
    <s v="Swiss"/>
    <m/>
    <m/>
    <m/>
    <m/>
    <m/>
    <m/>
    <m/>
    <m/>
    <m/>
    <m/>
    <s v="Leonhard, Euler"/>
    <s v="Euler, Leonhard"/>
    <s v="N"/>
    <m/>
  </r>
  <r>
    <s v="P-COPERNICUS|NICOLAUS"/>
    <s v="Nicolaus"/>
    <s v="Copernicus"/>
    <m/>
    <s v="Astronomer"/>
    <x v="0"/>
    <s v="Polish"/>
    <m/>
    <m/>
    <m/>
    <m/>
    <m/>
    <m/>
    <m/>
    <m/>
    <m/>
    <m/>
    <s v="Nicolaus, Copernicus"/>
    <s v="Copernicus, Nicolaus"/>
    <s v="N"/>
    <m/>
  </r>
  <r>
    <s v="P-MENDEL|GREGOR"/>
    <s v="Gregor"/>
    <s v="Mendel"/>
    <m/>
    <s v="Biologist, Geneticist"/>
    <x v="0"/>
    <s v="Austrian"/>
    <m/>
    <m/>
    <m/>
    <m/>
    <m/>
    <m/>
    <m/>
    <m/>
    <m/>
    <m/>
    <s v="Gregor, Mendel"/>
    <s v="Mendel, Gregor"/>
    <s v="N"/>
    <m/>
  </r>
  <r>
    <s v="P-KEPLER|JOHANNES"/>
    <s v="Johannes"/>
    <s v="Kepler"/>
    <m/>
    <s v="Astronomer, Mathematician"/>
    <x v="0"/>
    <s v="German"/>
    <m/>
    <m/>
    <m/>
    <m/>
    <m/>
    <m/>
    <m/>
    <m/>
    <m/>
    <m/>
    <s v="Johannes, Kepler"/>
    <s v="Kepler, Johannes"/>
    <s v="N"/>
    <m/>
  </r>
  <r>
    <s v="P-SHAKESPEARE|WILLIAM"/>
    <s v="William"/>
    <s v="Shakespeare"/>
    <m/>
    <s v="Playwright, Poet"/>
    <x v="0"/>
    <s v="English"/>
    <m/>
    <m/>
    <m/>
    <m/>
    <m/>
    <m/>
    <m/>
    <m/>
    <m/>
    <m/>
    <s v="William, Shakespeare"/>
    <s v="Shakespeare, William"/>
    <s v="Y"/>
    <m/>
  </r>
  <r>
    <s v="P-DESCARTES|RENÉ"/>
    <s v="René"/>
    <s v="Descartes"/>
    <m/>
    <s v="Philosopher, Mathematician"/>
    <x v="0"/>
    <s v="French"/>
    <m/>
    <m/>
    <m/>
    <m/>
    <m/>
    <m/>
    <m/>
    <m/>
    <m/>
    <m/>
    <s v="René, Descartes"/>
    <s v="Descartes, René"/>
    <s v="Y"/>
    <m/>
  </r>
  <r>
    <s v="P-HEISENBERG|WERNER"/>
    <s v="Werner"/>
    <s v="Heisenberg"/>
    <m/>
    <s v="Theoretical Physicist"/>
    <x v="0"/>
    <s v="German"/>
    <m/>
    <m/>
    <m/>
    <m/>
    <m/>
    <m/>
    <m/>
    <m/>
    <m/>
    <m/>
    <s v="Werner, Heisenberg"/>
    <s v="Heisenberg, Werner"/>
    <s v="N"/>
    <m/>
  </r>
  <r>
    <s v="P-OPPENHEIMER|ROBERT"/>
    <s v="Robert"/>
    <s v="Oppenheimer"/>
    <s v="J. Robert Oppenheimer"/>
    <s v="Theoretical Physicist"/>
    <x v="0"/>
    <s v="American"/>
    <m/>
    <m/>
    <m/>
    <m/>
    <m/>
    <m/>
    <m/>
    <m/>
    <m/>
    <m/>
    <s v="Robert, Oppenheimer"/>
    <s v="Oppenheimer, Robert"/>
    <s v="N"/>
    <m/>
  </r>
  <r>
    <s v="P-PAULING|LINUS"/>
    <s v="Linus"/>
    <s v="Pauling"/>
    <m/>
    <s v="Chemist, Biochemist"/>
    <x v="0"/>
    <s v="American"/>
    <m/>
    <m/>
    <m/>
    <m/>
    <m/>
    <m/>
    <m/>
    <m/>
    <m/>
    <m/>
    <s v="Linus, Pauling"/>
    <s v="Pauling, Linus"/>
    <s v="N"/>
    <m/>
  </r>
  <r>
    <s v="P-VON NEUMANN|JOHN"/>
    <s v="John"/>
    <s v="von Neumann"/>
    <s v="János Neumann"/>
    <s v="Mathematician, Physicist"/>
    <x v="0"/>
    <s v="Hungarian-American"/>
    <m/>
    <m/>
    <m/>
    <m/>
    <m/>
    <m/>
    <m/>
    <m/>
    <m/>
    <m/>
    <s v="John, von Neumann"/>
    <s v="von Neumann, John"/>
    <s v="N"/>
    <m/>
  </r>
  <r>
    <s v="P-FERMI|ENRICO"/>
    <s v="Enrico"/>
    <s v="Fermi"/>
    <m/>
    <s v="Physicist"/>
    <x v="0"/>
    <s v="Italian-American"/>
    <m/>
    <m/>
    <m/>
    <m/>
    <m/>
    <m/>
    <m/>
    <m/>
    <m/>
    <m/>
    <s v="Enrico, Fermi"/>
    <s v="Fermi, Enrico"/>
    <s v="N"/>
    <m/>
  </r>
  <r>
    <s v="P-DE BROGLIE|LOUIS"/>
    <s v="Louis"/>
    <s v="de Broglie"/>
    <s v="Louis-Victor-Pierre-Raymond"/>
    <s v="Physicist"/>
    <x v="0"/>
    <s v="French"/>
    <m/>
    <m/>
    <m/>
    <m/>
    <m/>
    <m/>
    <m/>
    <m/>
    <m/>
    <m/>
    <s v="Louis, de Broglie"/>
    <s v="de Broglie, Louis"/>
    <s v="N"/>
    <m/>
  </r>
  <r>
    <s v="P-SCHRÖDINGER|ERWIN"/>
    <s v="Erwin"/>
    <s v="Schrödinger"/>
    <m/>
    <s v="Physicist"/>
    <x v="0"/>
    <s v="Austrian"/>
    <m/>
    <m/>
    <m/>
    <m/>
    <m/>
    <m/>
    <m/>
    <m/>
    <m/>
    <m/>
    <s v="Erwin, Schrödinger"/>
    <s v="Schrödinger, Erwin"/>
    <s v="N"/>
    <m/>
  </r>
  <r>
    <s v="P-DIRAC|PAUL"/>
    <s v="Paul"/>
    <s v="Dirac"/>
    <m/>
    <s v="Theoretical Physicist"/>
    <x v="0"/>
    <s v="British"/>
    <m/>
    <m/>
    <m/>
    <m/>
    <m/>
    <m/>
    <m/>
    <m/>
    <m/>
    <m/>
    <s v="Paul, Dirac"/>
    <s v="Dirac, Paul"/>
    <s v="N"/>
    <m/>
  </r>
  <r>
    <s v="P-PAULI|WOLFGANG"/>
    <s v="Wolfgang"/>
    <s v="Pauli"/>
    <m/>
    <s v="Theoretical Physicist"/>
    <x v="0"/>
    <s v="Austrian-Swiss-American"/>
    <m/>
    <m/>
    <m/>
    <m/>
    <m/>
    <m/>
    <m/>
    <m/>
    <m/>
    <m/>
    <s v="Wolfgang, Pauli"/>
    <s v="Pauli, Wolfgang"/>
    <s v="N"/>
    <m/>
  </r>
  <r>
    <s v="P-NOETHER|EMMY"/>
    <s v="Emmy"/>
    <s v="Noether"/>
    <s v="Amalie Emmy Noether"/>
    <s v="Mathematician"/>
    <x v="1"/>
    <s v="German"/>
    <m/>
    <m/>
    <m/>
    <m/>
    <m/>
    <m/>
    <m/>
    <m/>
    <m/>
    <m/>
    <s v="Emmy, Noether"/>
    <s v="Noether, Emmy"/>
    <s v="N"/>
    <m/>
  </r>
  <r>
    <s v="P-RAMANUJAN|SRINIVASA"/>
    <s v="Srinivasa"/>
    <s v="Ramanujan"/>
    <m/>
    <s v="Mathematician"/>
    <x v="0"/>
    <s v="Indian"/>
    <m/>
    <m/>
    <m/>
    <m/>
    <m/>
    <m/>
    <m/>
    <m/>
    <m/>
    <m/>
    <s v="Srinivasa, Ramanujan"/>
    <s v="Ramanujan, Srinivasa"/>
    <s v="N"/>
    <m/>
  </r>
  <r>
    <s v="P-TELLER|EDWARD"/>
    <s v="Edward"/>
    <s v="Teller"/>
    <m/>
    <s v="Theoretical Physicist"/>
    <x v="0"/>
    <s v="Hungarian-American"/>
    <m/>
    <m/>
    <m/>
    <m/>
    <m/>
    <m/>
    <m/>
    <m/>
    <m/>
    <m/>
    <s v="Edward, Teller"/>
    <s v="Teller, Edward"/>
    <s v="N"/>
    <m/>
  </r>
  <r>
    <s v="P-BETHE|HANS"/>
    <s v="Hans"/>
    <s v="Bethe"/>
    <m/>
    <s v="Nuclear Physicist"/>
    <x v="0"/>
    <s v="German-American"/>
    <m/>
    <m/>
    <m/>
    <m/>
    <m/>
    <m/>
    <m/>
    <m/>
    <m/>
    <m/>
    <s v="Hans, Bethe"/>
    <s v="Bethe, Hans"/>
    <s v="N"/>
    <m/>
  </r>
  <r>
    <s v="P-BOOLE|GEORGE"/>
    <s v="George"/>
    <s v="Boole"/>
    <m/>
    <s v="Mathematician, Philosopher"/>
    <x v="0"/>
    <s v="British"/>
    <m/>
    <m/>
    <m/>
    <m/>
    <m/>
    <m/>
    <m/>
    <m/>
    <m/>
    <m/>
    <s v="George, Boole"/>
    <s v="Boole, George"/>
    <s v="N"/>
    <m/>
  </r>
  <r>
    <s v="P-HILBERT|DAVID"/>
    <s v="David"/>
    <s v="Hilbert"/>
    <m/>
    <s v="Mathematician"/>
    <x v="0"/>
    <s v="German"/>
    <m/>
    <m/>
    <m/>
    <m/>
    <m/>
    <m/>
    <m/>
    <m/>
    <m/>
    <m/>
    <s v="David, Hilbert"/>
    <s v="Hilbert, David"/>
    <s v="N"/>
    <m/>
  </r>
  <r>
    <s v="P-RIEMANN|BERNHARD"/>
    <s v="Bernhard"/>
    <s v="Riemann"/>
    <m/>
    <s v="Mathematician"/>
    <x v="0"/>
    <s v="German"/>
    <m/>
    <m/>
    <m/>
    <m/>
    <m/>
    <m/>
    <m/>
    <m/>
    <m/>
    <m/>
    <s v="Bernhard, Riemann"/>
    <s v="Riemann, Bernhard"/>
    <s v="N"/>
    <m/>
  </r>
  <r>
    <s v="P-FRIEDRICH GAUSS|CARL"/>
    <s v="Carl"/>
    <s v="Friedrich Gauss"/>
    <s v="Johann Carl Friedrich Gauss"/>
    <s v="Mathematician, Physicist"/>
    <x v="0"/>
    <s v="German"/>
    <m/>
    <m/>
    <m/>
    <m/>
    <m/>
    <m/>
    <m/>
    <m/>
    <m/>
    <m/>
    <s v="Carl, Friedrich Gauss"/>
    <s v="Friedrich Gauss, Carl"/>
    <s v="N"/>
    <m/>
  </r>
  <r>
    <s v="P-NASH|JOHN"/>
    <s v="John"/>
    <s v="Nash"/>
    <s v="John Forbes Nash Jr."/>
    <s v="Mathematician"/>
    <x v="0"/>
    <s v="American"/>
    <m/>
    <m/>
    <m/>
    <m/>
    <m/>
    <m/>
    <m/>
    <m/>
    <m/>
    <m/>
    <s v="John, Nash"/>
    <s v="Nash, John"/>
    <s v="N"/>
    <m/>
  </r>
  <r>
    <s v="P-SHANNON|CLAUDE"/>
    <s v="Claude"/>
    <s v="Shannon"/>
    <m/>
    <s v="Mathematician, Electrical Engineer"/>
    <x v="0"/>
    <s v="American"/>
    <m/>
    <m/>
    <m/>
    <m/>
    <m/>
    <m/>
    <m/>
    <m/>
    <m/>
    <m/>
    <s v="Claude, Shannon"/>
    <s v="Shannon, Claude"/>
    <s v="N"/>
    <m/>
  </r>
  <r>
    <s v="P-WHEELER|JOHN"/>
    <s v="John"/>
    <s v="Wheeler"/>
    <s v="John Archibald Wheeler"/>
    <s v="Theoretical Physicist"/>
    <x v="0"/>
    <s v="American"/>
    <m/>
    <m/>
    <m/>
    <m/>
    <m/>
    <m/>
    <m/>
    <m/>
    <m/>
    <m/>
    <s v="John, Wheeler"/>
    <s v="Wheeler, John"/>
    <s v="N"/>
    <m/>
  </r>
  <r>
    <s v="P-HUBBLE|EDWIN"/>
    <s v="Edwin"/>
    <s v="Hubble"/>
    <m/>
    <s v="Astronomer"/>
    <x v="0"/>
    <s v="American"/>
    <m/>
    <m/>
    <m/>
    <m/>
    <m/>
    <m/>
    <m/>
    <m/>
    <m/>
    <m/>
    <s v="Edwin, Hubble"/>
    <s v="Hubble, Edwin"/>
    <s v="N"/>
    <m/>
  </r>
  <r>
    <s v="P-BORN|MAX"/>
    <s v="Max"/>
    <s v="Born"/>
    <m/>
    <s v="Physicist, Mathematician"/>
    <x v="0"/>
    <s v="German-British"/>
    <m/>
    <m/>
    <m/>
    <m/>
    <m/>
    <m/>
    <m/>
    <m/>
    <m/>
    <m/>
    <s v="Max, Born"/>
    <s v="Born, Max"/>
    <s v="N"/>
    <m/>
  </r>
  <r>
    <s v="P-KIRCHHOFF|GUSTAV"/>
    <s v="Gustav"/>
    <s v="Kirchhoff"/>
    <m/>
    <s v="Physicist"/>
    <x v="0"/>
    <s v="German"/>
    <m/>
    <m/>
    <m/>
    <m/>
    <m/>
    <m/>
    <m/>
    <m/>
    <m/>
    <m/>
    <s v="Gustav, Kirchhoff"/>
    <s v="Kirchhoff, Gustav"/>
    <s v="N"/>
    <m/>
  </r>
  <r>
    <s v="P-COMPTON|ARTHUR"/>
    <s v="Arthur"/>
    <s v="Compton"/>
    <s v="Arthur Holly Compton"/>
    <s v="Physicist"/>
    <x v="0"/>
    <s v="American"/>
    <m/>
    <m/>
    <m/>
    <m/>
    <m/>
    <m/>
    <m/>
    <m/>
    <m/>
    <m/>
    <s v="Arthur, Compton"/>
    <s v="Compton, Arthur"/>
    <s v="N"/>
    <m/>
  </r>
  <r>
    <s v="P-CHADWICK|JAMES"/>
    <s v="James"/>
    <s v="Chadwick"/>
    <m/>
    <s v="Physicist"/>
    <x v="0"/>
    <s v="British"/>
    <m/>
    <m/>
    <m/>
    <m/>
    <m/>
    <m/>
    <m/>
    <m/>
    <m/>
    <m/>
    <s v="James, Chadwick"/>
    <s v="Chadwick, James"/>
    <s v="N"/>
    <m/>
  </r>
  <r>
    <s v="P-GELL-MANN|MURRAY"/>
    <s v="Murray"/>
    <s v="Gell-Mann"/>
    <m/>
    <s v="Physicist"/>
    <x v="0"/>
    <s v="American"/>
    <m/>
    <m/>
    <m/>
    <m/>
    <m/>
    <m/>
    <m/>
    <m/>
    <m/>
    <m/>
    <s v="Murray, Gell-Mann"/>
    <s v="Gell-Mann, Murray"/>
    <s v="N"/>
    <m/>
  </r>
  <r>
    <s v="P-DAWKINS|RICHARD"/>
    <s v="Richard"/>
    <s v="Dawkins"/>
    <m/>
    <s v="Evolutionary Biologist"/>
    <x v="0"/>
    <s v="British"/>
    <m/>
    <m/>
    <m/>
    <m/>
    <m/>
    <m/>
    <m/>
    <m/>
    <m/>
    <m/>
    <s v="Richard, Dawkins"/>
    <s v="Dawkins, Richard"/>
    <s v="Y"/>
    <m/>
  </r>
  <r>
    <s v="P-CRICK|FRANCIS"/>
    <s v="Francis"/>
    <s v="Crick"/>
    <m/>
    <s v="Molecular Biologist"/>
    <x v="0"/>
    <s v="British"/>
    <m/>
    <m/>
    <m/>
    <m/>
    <m/>
    <m/>
    <m/>
    <m/>
    <m/>
    <m/>
    <s v="Francis, Crick"/>
    <s v="Crick, Francis"/>
    <s v="N"/>
    <m/>
  </r>
  <r>
    <s v="P-WATSON|JAMES"/>
    <s v="James"/>
    <s v="Watson"/>
    <s v="James Dewey Watson"/>
    <s v="Molecular Biologist"/>
    <x v="0"/>
    <s v="American"/>
    <m/>
    <m/>
    <m/>
    <m/>
    <m/>
    <m/>
    <m/>
    <m/>
    <m/>
    <m/>
    <s v="James, Watson"/>
    <s v="Watson, James"/>
    <s v="N"/>
    <m/>
  </r>
  <r>
    <s v="P-FRANKLIN|ROSALIND"/>
    <s v="Rosalind"/>
    <s v="Franklin"/>
    <m/>
    <s v="Chemist, X-ray Crystallographer"/>
    <x v="1"/>
    <s v="British"/>
    <m/>
    <m/>
    <m/>
    <m/>
    <m/>
    <m/>
    <m/>
    <m/>
    <m/>
    <m/>
    <s v="Rosalind, Franklin"/>
    <s v="Franklin, Rosalind"/>
    <s v="N"/>
    <m/>
  </r>
  <r>
    <s v="P-MCCLINTOCK|BARBARA"/>
    <s v="Barbara"/>
    <s v="McClintock"/>
    <m/>
    <s v="Cytogeneticist"/>
    <x v="1"/>
    <s v="American"/>
    <m/>
    <m/>
    <m/>
    <m/>
    <m/>
    <m/>
    <m/>
    <m/>
    <m/>
    <m/>
    <s v="Barbara, McClintock"/>
    <s v="McClintock, Barbara"/>
    <s v="N"/>
    <m/>
  </r>
  <r>
    <s v="P-SALK|JONAS"/>
    <s v="Jonas"/>
    <s v="Salk"/>
    <m/>
    <s v="Medical Researcher, Virologist"/>
    <x v="0"/>
    <s v="American"/>
    <m/>
    <m/>
    <m/>
    <m/>
    <m/>
    <m/>
    <m/>
    <m/>
    <m/>
    <m/>
    <s v="Jonas, Salk"/>
    <s v="Salk, Jonas"/>
    <s v="N"/>
    <m/>
  </r>
  <r>
    <s v="P-CARSON|RACHEL"/>
    <s v="Rachel"/>
    <s v="Carson"/>
    <m/>
    <s v="Marine Biologist, Author"/>
    <x v="1"/>
    <s v="American"/>
    <m/>
    <m/>
    <m/>
    <m/>
    <m/>
    <m/>
    <m/>
    <m/>
    <m/>
    <m/>
    <s v="Rachel, Carson"/>
    <s v="Carson, Rachel"/>
    <s v="Y"/>
    <m/>
  </r>
  <r>
    <s v="P-MEITNER|LISE"/>
    <s v="Lise"/>
    <s v="Meitner"/>
    <m/>
    <s v="Physicist"/>
    <x v="1"/>
    <s v="Austrian-Swedish"/>
    <m/>
    <m/>
    <m/>
    <m/>
    <m/>
    <m/>
    <m/>
    <m/>
    <m/>
    <m/>
    <s v="Lise, Meitner"/>
    <s v="Meitner, Lise"/>
    <s v="N"/>
    <m/>
  </r>
  <r>
    <s v="P-MENDELEEV|DMITRI"/>
    <s v="Dmitri"/>
    <s v="Mendeleev"/>
    <m/>
    <s v="Chemist"/>
    <x v="0"/>
    <s v="Russian"/>
    <m/>
    <m/>
    <m/>
    <m/>
    <m/>
    <m/>
    <m/>
    <m/>
    <m/>
    <m/>
    <s v="Dmitri, Mendeleev"/>
    <s v="Mendeleev, Dmitri"/>
    <s v="N"/>
    <m/>
  </r>
  <r>
    <s v="P-WASHINGTON CARVER|GEORGE"/>
    <s v="George"/>
    <s v="Washington Carver"/>
    <m/>
    <s v="Agricultural Scientist, Inventor"/>
    <x v="0"/>
    <s v="American"/>
    <m/>
    <m/>
    <m/>
    <m/>
    <m/>
    <m/>
    <m/>
    <m/>
    <m/>
    <m/>
    <s v="George, Washington Carver"/>
    <s v="Washington Carver, George"/>
    <s v="N"/>
    <m/>
  </r>
  <r>
    <s v="P-BERNERS-LEE|TIM"/>
    <s v="Tim"/>
    <s v="Berners-Lee"/>
    <m/>
    <s v="Computer Scientist"/>
    <x v="0"/>
    <s v="British"/>
    <m/>
    <m/>
    <m/>
    <m/>
    <m/>
    <m/>
    <m/>
    <m/>
    <m/>
    <m/>
    <s v="Tim, Berners-Lee"/>
    <s v="Berners-Lee, Tim"/>
    <s v="N"/>
    <m/>
  </r>
  <r>
    <s v="P-HOPPER|GRACE"/>
    <s v="Grace"/>
    <s v="Hopper"/>
    <m/>
    <s v="Computer Scientist, U.S. Navy Rear Admiral"/>
    <x v="1"/>
    <s v="American"/>
    <m/>
    <m/>
    <m/>
    <m/>
    <m/>
    <m/>
    <m/>
    <m/>
    <m/>
    <m/>
    <s v="Grace, Hopper"/>
    <s v="Hopper, Grace"/>
    <s v="N"/>
    <m/>
  </r>
  <r>
    <s v="P-JOHNSON|KATHERINE"/>
    <s v="Katherine"/>
    <s v="Johnson"/>
    <m/>
    <s v="Mathematician"/>
    <x v="1"/>
    <s v="American"/>
    <m/>
    <m/>
    <m/>
    <m/>
    <m/>
    <m/>
    <m/>
    <m/>
    <m/>
    <m/>
    <s v="Katherine, Johnson"/>
    <s v="Johnson, Katherine"/>
    <s v="N"/>
    <m/>
  </r>
  <r>
    <s v="P-SZILARD|LEO"/>
    <s v="Leo"/>
    <s v="Szilard"/>
    <m/>
    <s v="Physicist"/>
    <x v="0"/>
    <s v="Hungarian-American"/>
    <m/>
    <m/>
    <m/>
    <m/>
    <m/>
    <m/>
    <m/>
    <m/>
    <m/>
    <m/>
    <s v="Leo, Szilard"/>
    <s v="Szilard, Leo"/>
    <s v="N"/>
    <m/>
  </r>
  <r>
    <s v="P-SEABORG|GLENN"/>
    <s v="Glenn"/>
    <s v="Seaborg"/>
    <s v="Glenn Theodore Seaborg"/>
    <s v="Nuclear Chemist"/>
    <x v="0"/>
    <s v="American"/>
    <m/>
    <m/>
    <m/>
    <m/>
    <m/>
    <m/>
    <m/>
    <m/>
    <m/>
    <m/>
    <s v="Glenn, Seaborg"/>
    <s v="Seaborg, Glenn"/>
    <s v="N"/>
    <m/>
  </r>
  <r>
    <s v="P-ALVAREZ|LUIS"/>
    <s v="Luis"/>
    <s v="Alvarez"/>
    <s v="Luis Walter Alvarez"/>
    <s v="Physicist"/>
    <x v="0"/>
    <s v="American"/>
    <m/>
    <m/>
    <m/>
    <m/>
    <m/>
    <m/>
    <m/>
    <m/>
    <m/>
    <m/>
    <s v="Luis, Alvarez"/>
    <s v="Alvarez, Luis"/>
    <s v="N"/>
    <m/>
  </r>
  <r>
    <s v="P-LIBBY|WILLARD"/>
    <s v="Willard"/>
    <s v="Libby"/>
    <s v="Willard Frank Libby"/>
    <s v="Physical Chemist"/>
    <x v="0"/>
    <s v="American"/>
    <m/>
    <m/>
    <m/>
    <m/>
    <m/>
    <m/>
    <m/>
    <m/>
    <m/>
    <m/>
    <s v="Willard, Libby"/>
    <s v="Libby, Willard"/>
    <s v="N"/>
    <m/>
  </r>
  <r>
    <s v="P-BARDEEN|JOHN"/>
    <s v="John"/>
    <s v="Bardeen"/>
    <m/>
    <s v="Physicist, Electrical Engineer"/>
    <x v="0"/>
    <s v="American"/>
    <m/>
    <m/>
    <m/>
    <m/>
    <m/>
    <m/>
    <m/>
    <m/>
    <m/>
    <m/>
    <s v="John, Bardeen"/>
    <s v="Bardeen, John"/>
    <s v="N"/>
    <m/>
  </r>
  <r>
    <s v="P-GARWIN|RICHARD"/>
    <s v="Richard"/>
    <s v="Garwin"/>
    <s v="Richard Lawrence Garwin"/>
    <s v="Physicist, Inventor"/>
    <x v="0"/>
    <s v="American"/>
    <m/>
    <m/>
    <m/>
    <m/>
    <m/>
    <m/>
    <m/>
    <m/>
    <m/>
    <m/>
    <s v="Richard, Garwin"/>
    <s v="Garwin, Richard"/>
    <s v="N"/>
    <m/>
  </r>
  <r>
    <s v="P-ULAM|STANISLAW"/>
    <s v="Stanislaw"/>
    <s v="Ulam"/>
    <m/>
    <s v="Mathematician"/>
    <x v="0"/>
    <s v="Polish-American"/>
    <m/>
    <m/>
    <m/>
    <m/>
    <m/>
    <m/>
    <m/>
    <m/>
    <m/>
    <m/>
    <s v="Stanislaw, Ulam"/>
    <s v="Ulam, Stanislaw"/>
    <s v="N"/>
    <m/>
  </r>
  <r>
    <s v="P-GOEPPERT MAYER|MARIA"/>
    <s v="Maria"/>
    <s v="Goeppert Mayer"/>
    <m/>
    <s v="Theoretical Physicist"/>
    <x v="1"/>
    <s v="German-American"/>
    <m/>
    <m/>
    <m/>
    <m/>
    <m/>
    <m/>
    <m/>
    <m/>
    <m/>
    <m/>
    <s v="Maria, Goeppert Mayer"/>
    <s v="Goeppert Mayer, Maria"/>
    <s v="N"/>
    <m/>
  </r>
  <r>
    <s v="P-YANG|CHEN NING"/>
    <s v="Chen Ning"/>
    <s v="Yang"/>
    <m/>
    <s v="Physicist"/>
    <x v="0"/>
    <s v="Chinese-American"/>
    <m/>
    <m/>
    <m/>
    <m/>
    <m/>
    <m/>
    <m/>
    <m/>
    <m/>
    <m/>
    <s v="Chen Ning, Yang"/>
    <s v="Yang, Chen Ning"/>
    <s v="N"/>
    <m/>
  </r>
  <r>
    <s v="P-LEE|TSUNG-DAO"/>
    <s v="Tsung-Dao"/>
    <s v="Lee"/>
    <m/>
    <s v="Physicist"/>
    <x v="0"/>
    <s v="Chinese-American"/>
    <m/>
    <m/>
    <m/>
    <m/>
    <m/>
    <m/>
    <m/>
    <m/>
    <m/>
    <m/>
    <s v="Tsung-Dao, Lee"/>
    <s v="Lee, Tsung-Dao"/>
    <s v="N"/>
    <m/>
  </r>
  <r>
    <s v="P-YUKAWA|HIDEKI"/>
    <s v="Hideki"/>
    <s v="Yukawa"/>
    <m/>
    <s v="Theoretical Physicist"/>
    <x v="0"/>
    <s v="Japanese"/>
    <m/>
    <m/>
    <m/>
    <m/>
    <m/>
    <m/>
    <m/>
    <m/>
    <m/>
    <m/>
    <s v="Hideki, Yukawa"/>
    <s v="Yukawa, Hideki"/>
    <s v="N"/>
    <m/>
  </r>
  <r>
    <s v="P-CHANDRASEKHAR|SUBRAHMANYAN"/>
    <s v="Subrahmanyan"/>
    <s v="Chandrasekhar"/>
    <m/>
    <s v="Astrophysicist"/>
    <x v="0"/>
    <s v="Indian-American"/>
    <m/>
    <m/>
    <m/>
    <m/>
    <m/>
    <m/>
    <m/>
    <m/>
    <m/>
    <m/>
    <s v="Subrahmanyan, Chandrasekhar"/>
    <s v="Chandrasekhar, Subrahmanyan"/>
    <s v="N"/>
    <m/>
  </r>
  <r>
    <s v="P-SALAM|ABDUS"/>
    <s v="Abdus"/>
    <s v="Salam"/>
    <m/>
    <s v="Theoretical Physicist"/>
    <x v="0"/>
    <s v="Pakistani"/>
    <m/>
    <m/>
    <m/>
    <m/>
    <m/>
    <m/>
    <m/>
    <m/>
    <m/>
    <m/>
    <s v="Abdus, Salam"/>
    <s v="Salam, Abdus"/>
    <s v="N"/>
    <m/>
  </r>
  <r>
    <s v="P-LORENTZ|HENDRIK"/>
    <s v="Hendrik"/>
    <s v="Lorentz"/>
    <s v="Hendrik Antoon Lorentz"/>
    <s v="Physicist"/>
    <x v="0"/>
    <s v="Dutch"/>
    <m/>
    <m/>
    <m/>
    <m/>
    <m/>
    <m/>
    <m/>
    <m/>
    <m/>
    <m/>
    <s v="Hendrik, Lorentz"/>
    <s v="Lorentz, Hendrik"/>
    <s v="N"/>
    <m/>
  </r>
  <r>
    <s v="P-OHM|GEORG"/>
    <s v="Georg"/>
    <s v="Ohm"/>
    <m/>
    <s v="Physicist, Mathematician"/>
    <x v="0"/>
    <s v="German"/>
    <m/>
    <m/>
    <m/>
    <m/>
    <m/>
    <m/>
    <m/>
    <m/>
    <m/>
    <m/>
    <s v="Georg, Ohm"/>
    <s v="Ohm, Georg"/>
    <s v="N"/>
    <m/>
  </r>
  <r>
    <s v="P-THOMSON|WILLIAM"/>
    <s v="William"/>
    <s v="Thomson"/>
    <s v="Lord Kelvin"/>
    <s v="Mathematical Physicist"/>
    <x v="0"/>
    <s v="Irish-Scottish"/>
    <m/>
    <m/>
    <m/>
    <m/>
    <m/>
    <m/>
    <m/>
    <m/>
    <m/>
    <m/>
    <s v="William, Thomson"/>
    <s v="Thomson, William"/>
    <s v="N"/>
    <m/>
  </r>
  <r>
    <s v="P-FOURIER|JOSEPH"/>
    <s v="Joseph"/>
    <s v="Fourier"/>
    <s v="Jean-Baptiste Joseph Fourier"/>
    <s v="Mathematician, Physicist"/>
    <x v="0"/>
    <s v="French"/>
    <m/>
    <m/>
    <m/>
    <m/>
    <m/>
    <m/>
    <m/>
    <m/>
    <m/>
    <m/>
    <s v="Joseph, Fourier"/>
    <s v="Fourier, Joseph"/>
    <s v="N"/>
    <m/>
  </r>
  <r>
    <s v="P-GAMOW|GEORGE"/>
    <s v="George"/>
    <s v="Gamow"/>
    <s v="Georgiy Antonovich Gamov"/>
    <s v="Theoretical Physicist, Cosmologist"/>
    <x v="0"/>
    <s v="Ukrainian-American"/>
    <m/>
    <m/>
    <m/>
    <m/>
    <m/>
    <m/>
    <m/>
    <m/>
    <m/>
    <m/>
    <s v="George, Gamow"/>
    <s v="Gamow, George"/>
    <s v="N"/>
    <m/>
  </r>
  <r>
    <s v="P-DYSON|FREEMAN"/>
    <s v="Freeman"/>
    <s v="Dyson"/>
    <m/>
    <s v="Theoretical Physicist, Mathematician"/>
    <x v="0"/>
    <s v="British-American"/>
    <m/>
    <m/>
    <m/>
    <m/>
    <m/>
    <m/>
    <m/>
    <m/>
    <m/>
    <m/>
    <s v="Freeman, Dyson"/>
    <s v="Dyson, Freeman"/>
    <s v="N"/>
    <m/>
  </r>
  <r>
    <s v="P-SAKHAROV|ANDREI"/>
    <s v="Andrei"/>
    <s v="Sakharov"/>
    <m/>
    <s v="Nuclear Physicist"/>
    <x v="0"/>
    <s v="Russian"/>
    <m/>
    <m/>
    <m/>
    <m/>
    <m/>
    <m/>
    <m/>
    <m/>
    <m/>
    <m/>
    <s v="Andrei, Sakharov"/>
    <s v="Sakharov, Andrei"/>
    <s v="N"/>
    <m/>
  </r>
  <r>
    <s v="P-HIGGS|PETER"/>
    <s v="Peter"/>
    <s v="Higgs"/>
    <m/>
    <s v="Theoretical Physicist"/>
    <x v="0"/>
    <s v="British"/>
    <m/>
    <m/>
    <m/>
    <m/>
    <m/>
    <m/>
    <m/>
    <m/>
    <m/>
    <m/>
    <s v="Peter, Higgs"/>
    <s v="Higgs, Peter"/>
    <s v="N"/>
    <m/>
  </r>
  <r>
    <s v="P-WEINBERG|STEVEN"/>
    <s v="Steven"/>
    <s v="Weinberg"/>
    <m/>
    <s v="Theoretical Physicist"/>
    <x v="0"/>
    <s v="American"/>
    <m/>
    <m/>
    <m/>
    <m/>
    <m/>
    <m/>
    <m/>
    <m/>
    <m/>
    <m/>
    <s v="Steven, Weinberg"/>
    <s v="Weinberg, Steven"/>
    <s v="N"/>
    <m/>
  </r>
  <r>
    <s v="P-WITTEN|EDWARD"/>
    <s v="Edward"/>
    <s v="Witten"/>
    <m/>
    <s v="Theoretical Physicist, Mathematician"/>
    <x v="0"/>
    <s v="American"/>
    <m/>
    <m/>
    <m/>
    <m/>
    <m/>
    <m/>
    <m/>
    <m/>
    <m/>
    <m/>
    <s v="Edward, Witten"/>
    <s v="Witten, Edward"/>
    <s v="N"/>
    <m/>
  </r>
  <r>
    <s v="P-BELL|JOHN"/>
    <s v="John"/>
    <s v="Bell"/>
    <s v="John Stewart Bell"/>
    <s v="Physicist"/>
    <x v="0"/>
    <s v="Northern Irish"/>
    <m/>
    <m/>
    <m/>
    <m/>
    <m/>
    <m/>
    <m/>
    <m/>
    <m/>
    <m/>
    <s v="John, Bell"/>
    <s v="Bell, John"/>
    <s v="N"/>
    <m/>
  </r>
  <r>
    <s v="P-PENROSE|ROGER"/>
    <s v="Roger"/>
    <s v="Penrose"/>
    <m/>
    <s v="Mathematical Physicist"/>
    <x v="0"/>
    <s v="British"/>
    <m/>
    <m/>
    <m/>
    <m/>
    <m/>
    <m/>
    <m/>
    <m/>
    <m/>
    <m/>
    <s v="Roger, Penrose"/>
    <s v="Penrose, Roger"/>
    <s v="N"/>
    <m/>
  </r>
  <r>
    <s v="P-|HYPATIA"/>
    <s v="Hypatia"/>
    <m/>
    <m/>
    <s v="Mathematician, Astronomer, Philosopher"/>
    <x v="1"/>
    <s v="Greek (Egypt)"/>
    <m/>
    <m/>
    <m/>
    <m/>
    <m/>
    <m/>
    <m/>
    <m/>
    <m/>
    <m/>
    <s v="Hypatia"/>
    <s v="Hypatia"/>
    <s v="Y"/>
    <m/>
  </r>
  <r>
    <s v="P-AVICENNA|IBN SINA"/>
    <s v="Ibn Sina"/>
    <s v="Avicenna"/>
    <s v="Abu Ali al-Husayn ibn Abd Allah ibn Sina"/>
    <s v="Polymath, Physician, Philosopher"/>
    <x v="0"/>
    <s v="Persian"/>
    <m/>
    <m/>
    <m/>
    <m/>
    <m/>
    <m/>
    <m/>
    <m/>
    <m/>
    <m/>
    <s v="Ibn Sina, Avicenna"/>
    <s v="Avicenna, Ibn Sina"/>
    <s v="N"/>
    <m/>
  </r>
  <r>
    <s v="P-|AL-KHWARIZMI"/>
    <s v="Al-Khwarizmi"/>
    <m/>
    <s v="Muhammad ibn Musa al-Khwarizmi"/>
    <s v="Mathematician, Astronomer"/>
    <x v="0"/>
    <s v="Persian"/>
    <m/>
    <m/>
    <m/>
    <m/>
    <m/>
    <m/>
    <m/>
    <m/>
    <m/>
    <m/>
    <s v="Al-Khwarizmi"/>
    <s v="Al-Khwarizmi"/>
    <s v="N"/>
    <m/>
  </r>
  <r>
    <s v="P-|AL-BIRUNI"/>
    <s v="Al-Biruni"/>
    <m/>
    <s v="Abu Rayhan Muhammad ibn Ahmad al-Biruni"/>
    <s v="Polymath"/>
    <x v="0"/>
    <s v="Persian"/>
    <m/>
    <m/>
    <m/>
    <m/>
    <m/>
    <m/>
    <m/>
    <m/>
    <m/>
    <m/>
    <s v="Al-Biruni"/>
    <s v="Al-Biruni"/>
    <s v="N"/>
    <m/>
  </r>
  <r>
    <s v="P-KHAYYAM|OMAR"/>
    <s v="Omar"/>
    <s v="Khayyam"/>
    <m/>
    <s v="Mathematician, Astronomer, Poet"/>
    <x v="0"/>
    <s v="Persian"/>
    <m/>
    <m/>
    <m/>
    <m/>
    <m/>
    <m/>
    <m/>
    <m/>
    <m/>
    <m/>
    <s v="Omar, Khayyam"/>
    <s v="Khayyam, Omar"/>
    <s v="N"/>
    <m/>
  </r>
  <r>
    <s v="P-|IBN AL-HAYTHAM"/>
    <s v="Ibn al-Haytham"/>
    <m/>
    <s v="Abu Ali al-Hasan ibn al-Hasan ibn al-Haytham"/>
    <s v="Mathematician, Astronomer, Physicist"/>
    <x v="0"/>
    <s v="Arab"/>
    <m/>
    <m/>
    <m/>
    <m/>
    <m/>
    <m/>
    <m/>
    <m/>
    <m/>
    <m/>
    <s v="Ibn al-Haytham"/>
    <s v="Ibn al-Haytham"/>
    <s v="N"/>
    <m/>
  </r>
  <r>
    <s v="P-AL-KHWĀRIZMĪ|MUḤAMMAD IBN MŪSĀ"/>
    <s v="Muḥammad ibn Mūsā"/>
    <s v="al-Khwārizmī"/>
    <m/>
    <s v="Mathematician, Astronomer, Geographer"/>
    <x v="0"/>
    <s v="Persian"/>
    <m/>
    <m/>
    <m/>
    <m/>
    <m/>
    <m/>
    <m/>
    <m/>
    <m/>
    <m/>
    <s v="Muḥammad ibn Mūsā, al-Khwārizmī"/>
    <s v="al-Khwārizmī, Muḥammad ibn Mūsā"/>
    <s v="N"/>
    <m/>
  </r>
  <r>
    <s v="P-|BRAHMAGUPTA"/>
    <s v="Brahmagupta"/>
    <m/>
    <m/>
    <s v="Mathematician, Astronomer"/>
    <x v="0"/>
    <s v="Indian"/>
    <m/>
    <m/>
    <m/>
    <m/>
    <m/>
    <m/>
    <m/>
    <m/>
    <m/>
    <m/>
    <s v="Brahmagupta"/>
    <s v="Brahmagupta"/>
    <s v="N"/>
    <m/>
  </r>
  <r>
    <s v="P-|ARYABHATA"/>
    <s v="Aryabhata"/>
    <m/>
    <m/>
    <s v="Mathematician, Astronomer"/>
    <x v="0"/>
    <s v="Indian"/>
    <m/>
    <m/>
    <m/>
    <m/>
    <m/>
    <m/>
    <m/>
    <m/>
    <m/>
    <m/>
    <s v="Aryabhata"/>
    <s v="Aryabhata"/>
    <s v="N"/>
    <m/>
  </r>
  <r>
    <s v="P-BHABHA|HOMI"/>
    <s v="Homi"/>
    <s v="Bhabha"/>
    <s v="Homi Jehangir Bhabha"/>
    <s v="Nuclear Physicist"/>
    <x v="0"/>
    <s v="Indian"/>
    <m/>
    <m/>
    <m/>
    <m/>
    <m/>
    <m/>
    <m/>
    <m/>
    <m/>
    <m/>
    <s v="Homi, Bhabha"/>
    <s v="Bhabha, Homi"/>
    <s v="N"/>
    <m/>
  </r>
  <r>
    <s v="P-RAMAN|C. V."/>
    <s v="C. V."/>
    <s v="Raman"/>
    <s v="Chandrasekhara Venkata Raman"/>
    <s v="Physicist"/>
    <x v="0"/>
    <s v="Indian"/>
    <m/>
    <m/>
    <m/>
    <m/>
    <m/>
    <m/>
    <m/>
    <m/>
    <m/>
    <m/>
    <s v="C. V., Raman"/>
    <s v="Raman, C. V."/>
    <s v="N"/>
    <m/>
  </r>
  <r>
    <s v="P-BOSE|SATYENDRA NATH"/>
    <s v="Satyendra Nath"/>
    <s v="Bose"/>
    <m/>
    <s v="Physicist, Mathematician"/>
    <x v="0"/>
    <s v="Indian"/>
    <m/>
    <m/>
    <m/>
    <m/>
    <m/>
    <m/>
    <m/>
    <m/>
    <m/>
    <m/>
    <s v="Satyendra Nath, Bose"/>
    <s v="Bose, Satyendra Nath"/>
    <s v="N"/>
    <m/>
  </r>
  <r>
    <s v="P-HODGKIN|DOROTHY"/>
    <s v="Dorothy"/>
    <s v="Hodgkin"/>
    <m/>
    <s v="Biochemist"/>
    <x v="1"/>
    <s v="British"/>
    <m/>
    <m/>
    <m/>
    <m/>
    <m/>
    <m/>
    <m/>
    <m/>
    <m/>
    <m/>
    <s v="Dorothy, Hodgkin"/>
    <s v="Hodgkin, Dorothy"/>
    <s v="N"/>
    <m/>
  </r>
  <r>
    <s v="P-YALOW|ROSALYN"/>
    <s v="Rosalyn"/>
    <s v="Yalow"/>
    <m/>
    <s v="Medical Physicist"/>
    <x v="1"/>
    <s v="American"/>
    <m/>
    <m/>
    <m/>
    <m/>
    <m/>
    <m/>
    <m/>
    <m/>
    <m/>
    <m/>
    <s v="Rosalyn, Yalow"/>
    <s v="Yalow, Rosalyn"/>
    <s v="N"/>
    <m/>
  </r>
  <r>
    <s v="P-LEVI-MONTALCINI|RITA"/>
    <s v="Rita"/>
    <s v="Levi-Montalcini"/>
    <m/>
    <s v="Neurobiologist"/>
    <x v="1"/>
    <s v="Italian"/>
    <m/>
    <m/>
    <m/>
    <m/>
    <m/>
    <m/>
    <m/>
    <m/>
    <m/>
    <m/>
    <s v="Rita, Levi-Montalcini"/>
    <s v="Levi-Montalcini, Rita"/>
    <s v="N"/>
    <m/>
  </r>
  <r>
    <s v="P-ELION|GERTRUDE"/>
    <s v="Gertrude"/>
    <s v="Elion"/>
    <m/>
    <s v="Biochemist, Pharmacologist"/>
    <x v="1"/>
    <s v="American"/>
    <m/>
    <m/>
    <m/>
    <m/>
    <m/>
    <m/>
    <m/>
    <m/>
    <m/>
    <m/>
    <s v="Gertrude, Elion"/>
    <s v="Elion, Gertrude"/>
    <s v="Y"/>
    <m/>
  </r>
  <r>
    <s v="P-BLACKBURN|ELIZABETH"/>
    <s v="Elizabeth"/>
    <s v="Blackburn"/>
    <m/>
    <s v="Molecular Biologist"/>
    <x v="1"/>
    <s v="Australian-American"/>
    <m/>
    <m/>
    <m/>
    <m/>
    <m/>
    <m/>
    <m/>
    <m/>
    <m/>
    <m/>
    <s v="Elizabeth, Blackburn"/>
    <s v="Blackburn, Elizabeth"/>
    <s v="N"/>
    <m/>
  </r>
  <r>
    <s v="P-GREIDER|CAROL"/>
    <s v="Carol"/>
    <s v="Greider"/>
    <m/>
    <s v="Molecular Biologist"/>
    <x v="1"/>
    <s v="American"/>
    <m/>
    <m/>
    <m/>
    <m/>
    <m/>
    <m/>
    <m/>
    <m/>
    <m/>
    <m/>
    <s v="Carol, Greider"/>
    <s v="Greider, Carol"/>
    <s v="N"/>
    <m/>
  </r>
  <r>
    <s v="P-YOUYOU|TU"/>
    <s v="Tu"/>
    <s v="Youyou"/>
    <m/>
    <s v="Pharmaceutical Chemist"/>
    <x v="1"/>
    <s v="Chinese"/>
    <m/>
    <m/>
    <m/>
    <m/>
    <m/>
    <m/>
    <m/>
    <m/>
    <m/>
    <m/>
    <s v="Tu, Youyou"/>
    <s v="Youyou, Tu"/>
    <s v="N"/>
    <m/>
  </r>
  <r>
    <s v="P-WU|CHIEN-SHIUNG"/>
    <s v="Chien-Shiung"/>
    <s v="Wu"/>
    <m/>
    <s v="Experimental Physicist"/>
    <x v="1"/>
    <s v="Chinese-American"/>
    <m/>
    <m/>
    <m/>
    <m/>
    <m/>
    <m/>
    <m/>
    <m/>
    <m/>
    <m/>
    <s v="Chien-Shiung, Wu"/>
    <s v="Wu, Chien-Shiung"/>
    <s v="N"/>
    <m/>
  </r>
  <r>
    <s v="P-MIRZAKHANI|MARYAM"/>
    <s v="Maryam"/>
    <s v="Mirzakhani"/>
    <m/>
    <s v="Mathematician"/>
    <x v="1"/>
    <s v="Iranian"/>
    <m/>
    <m/>
    <m/>
    <m/>
    <m/>
    <m/>
    <m/>
    <m/>
    <m/>
    <m/>
    <s v="Maryam, Mirzakhani"/>
    <s v="Mirzakhani, Maryam"/>
    <s v="N"/>
    <m/>
  </r>
  <r>
    <s v="P-LEAHY|EMMETT"/>
    <s v="Emmett"/>
    <s v="Leahy"/>
    <m/>
    <s v="Archivist, Records Manager"/>
    <x v="0"/>
    <s v="American"/>
    <m/>
    <m/>
    <m/>
    <m/>
    <m/>
    <m/>
    <m/>
    <m/>
    <m/>
    <m/>
    <s v="Emmett, Leahy"/>
    <s v="Leahy, Emmett"/>
    <s v="N"/>
    <m/>
  </r>
  <r>
    <s v="P-WEIERSTRASS|KARL"/>
    <s v="Karl"/>
    <s v="Weierstrass"/>
    <m/>
    <s v="Mathematician"/>
    <x v="0"/>
    <s v="German"/>
    <m/>
    <m/>
    <m/>
    <m/>
    <m/>
    <m/>
    <m/>
    <m/>
    <m/>
    <m/>
    <s v="Karl, Weierstrass"/>
    <s v="Weierstrass, Karl"/>
    <s v="N"/>
    <m/>
  </r>
  <r>
    <s v="P-LAPLACE|PIERRE-SIMON"/>
    <s v="Pierre-Simon"/>
    <s v="Laplace"/>
    <m/>
    <s v="Mathematician, Physicist"/>
    <x v="0"/>
    <s v="French"/>
    <m/>
    <m/>
    <m/>
    <m/>
    <m/>
    <m/>
    <m/>
    <m/>
    <m/>
    <m/>
    <s v="Pierre-Simon, Laplace"/>
    <s v="Laplace, Pierre-Simon"/>
    <s v="N"/>
    <m/>
  </r>
  <r>
    <s v="P-LAGRANGE|JOSEPH-LOUIS"/>
    <s v="Joseph-Louis"/>
    <s v="Lagrange"/>
    <m/>
    <s v="Mathematician, Astronomer"/>
    <x v="0"/>
    <s v="Italian-French"/>
    <m/>
    <m/>
    <m/>
    <m/>
    <m/>
    <m/>
    <m/>
    <m/>
    <m/>
    <m/>
    <s v="Joseph-Louis, Lagrange"/>
    <s v="Lagrange, Joseph-Louis"/>
    <s v="N"/>
    <m/>
  </r>
  <r>
    <s v="P-MINKOWSKI|HERMANN"/>
    <s v="Hermann"/>
    <s v="Minkowski"/>
    <m/>
    <s v="Mathematician"/>
    <x v="0"/>
    <s v="German"/>
    <m/>
    <m/>
    <m/>
    <m/>
    <m/>
    <m/>
    <m/>
    <m/>
    <m/>
    <m/>
    <s v="Hermann, Minkowski"/>
    <s v="Minkowski, Hermann"/>
    <s v="N"/>
    <m/>
  </r>
  <r>
    <s v="P-MILNOR|JOHN"/>
    <s v="John"/>
    <s v="Milnor"/>
    <s v="John Willard Milnor"/>
    <s v="Mathematician"/>
    <x v="0"/>
    <s v="American"/>
    <m/>
    <m/>
    <m/>
    <m/>
    <m/>
    <m/>
    <m/>
    <m/>
    <m/>
    <m/>
    <s v="John, Milnor"/>
    <s v="Milnor, John"/>
    <s v="N"/>
    <m/>
  </r>
  <r>
    <s v="P-GROTHENDIECK|ALEXANDER"/>
    <s v="Alexander"/>
    <s v="Grothendieck"/>
    <m/>
    <s v="Mathematician"/>
    <x v="0"/>
    <s v="Stateless (born in Germany)"/>
    <m/>
    <m/>
    <m/>
    <m/>
    <m/>
    <m/>
    <m/>
    <m/>
    <m/>
    <m/>
    <s v="Alexander, Grothendieck"/>
    <s v="Grothendieck, Alexander"/>
    <s v="N"/>
    <m/>
  </r>
  <r>
    <s v="P-GÖDEL|KURT"/>
    <s v="Kurt"/>
    <s v="Gödel"/>
    <m/>
    <s v="Mathematician, Logician, Philosopher"/>
    <x v="0"/>
    <s v="Austrian-American"/>
    <m/>
    <m/>
    <m/>
    <m/>
    <m/>
    <m/>
    <m/>
    <m/>
    <m/>
    <m/>
    <s v="Kurt, Gödel"/>
    <s v="Gödel, Kurt"/>
    <s v="N"/>
    <m/>
  </r>
  <r>
    <s v="P-ERDŐS|PAUL"/>
    <s v="Paul"/>
    <s v="Erdős"/>
    <m/>
    <s v="Mathematician"/>
    <x v="0"/>
    <s v="Hungarian"/>
    <m/>
    <m/>
    <m/>
    <m/>
    <m/>
    <m/>
    <m/>
    <m/>
    <m/>
    <m/>
    <s v="Paul, Erdős"/>
    <s v="Erdős, Paul"/>
    <s v="N"/>
    <m/>
  </r>
  <r>
    <s v="P-RUSSELL|BERTRAND"/>
    <s v="Bertrand"/>
    <s v="Russell"/>
    <m/>
    <s v="Mathematician, Philosopher"/>
    <x v="0"/>
    <s v="British"/>
    <m/>
    <m/>
    <m/>
    <m/>
    <m/>
    <m/>
    <m/>
    <m/>
    <m/>
    <m/>
    <s v="Bertrand, Russell"/>
    <s v="Russell, Bertrand"/>
    <s v="Y"/>
    <m/>
  </r>
  <r>
    <s v="P-POINCARÉ|HENRI"/>
    <s v="Henri"/>
    <s v="Poincaré"/>
    <s v="Jules Henri Poincaré"/>
    <s v="Mathematician, Physicist"/>
    <x v="0"/>
    <s v="French"/>
    <m/>
    <m/>
    <m/>
    <m/>
    <m/>
    <m/>
    <m/>
    <m/>
    <m/>
    <m/>
    <s v="Henri, Poincaré"/>
    <s v="Poincaré, Henri"/>
    <s v="N"/>
    <m/>
  </r>
  <r>
    <s v="P-WITTGENSTEIN|LUDWIG"/>
    <s v="Ludwig"/>
    <s v="Wittgenstein"/>
    <m/>
    <s v="Philosopher"/>
    <x v="0"/>
    <s v="Austrian-British"/>
    <m/>
    <m/>
    <m/>
    <m/>
    <m/>
    <m/>
    <m/>
    <m/>
    <m/>
    <m/>
    <s v="Ludwig, Wittgenstein"/>
    <s v="Wittgenstein, Ludwig"/>
    <s v="Y"/>
    <m/>
  </r>
  <r>
    <s v="P-KANT|IMMANUEL"/>
    <s v="Immanuel"/>
    <s v="Kant"/>
    <m/>
    <s v="Philosopher"/>
    <x v="0"/>
    <s v="German"/>
    <m/>
    <m/>
    <m/>
    <m/>
    <m/>
    <m/>
    <m/>
    <m/>
    <m/>
    <m/>
    <s v="Immanuel, Kant"/>
    <s v="Kant, Immanuel"/>
    <s v="Y"/>
    <m/>
  </r>
  <r>
    <s v="P-LOCKE|JOHN"/>
    <s v="John"/>
    <s v="Locke"/>
    <m/>
    <s v="Philosopher"/>
    <x v="0"/>
    <s v="English"/>
    <m/>
    <m/>
    <m/>
    <m/>
    <m/>
    <m/>
    <m/>
    <m/>
    <m/>
    <m/>
    <s v="John, Locke"/>
    <s v="Locke, John"/>
    <s v="Y"/>
    <m/>
  </r>
  <r>
    <s v="P-SPINOZA|BARUCH"/>
    <s v="Baruch"/>
    <s v="Spinoza"/>
    <m/>
    <s v="Philosopher"/>
    <x v="0"/>
    <s v="Dutch"/>
    <m/>
    <m/>
    <m/>
    <m/>
    <m/>
    <m/>
    <m/>
    <m/>
    <m/>
    <m/>
    <s v="Baruch, Spinoza"/>
    <s v="Spinoza, Baruch"/>
    <s v="Y"/>
    <m/>
  </r>
  <r>
    <s v="P-TAO|TERENCE"/>
    <s v="Terence"/>
    <s v="Tao"/>
    <m/>
    <s v="Mathematician"/>
    <x v="0"/>
    <s v="Australian-American"/>
    <m/>
    <m/>
    <m/>
    <m/>
    <m/>
    <m/>
    <m/>
    <m/>
    <m/>
    <m/>
    <s v="Terence, Tao"/>
    <s v="Tao, Terence"/>
    <s v="N"/>
    <m/>
  </r>
  <r>
    <s v="P-WILES|ANDREW"/>
    <s v="Andrew"/>
    <s v="Wiles"/>
    <m/>
    <s v="Mathematician"/>
    <x v="0"/>
    <s v="British"/>
    <m/>
    <m/>
    <m/>
    <m/>
    <m/>
    <m/>
    <m/>
    <m/>
    <m/>
    <m/>
    <s v="Andrew, Wiles"/>
    <s v="Wiles, Andrew"/>
    <s v="N"/>
    <m/>
  </r>
  <r>
    <s v="P-PERELMAN|GRIGORI"/>
    <s v="Grigori"/>
    <s v="Perelman"/>
    <m/>
    <s v="Mathematician"/>
    <x v="0"/>
    <s v="Russian"/>
    <m/>
    <m/>
    <m/>
    <m/>
    <m/>
    <m/>
    <m/>
    <m/>
    <m/>
    <m/>
    <s v="Grigori, Perelman"/>
    <s v="Perelman, Grigori"/>
    <s v="N"/>
    <m/>
  </r>
  <r>
    <s v="P-CHOMSKY|NOAM"/>
    <s v="Noam"/>
    <s v="Chomsky"/>
    <m/>
    <s v="Linguist, Philosopher"/>
    <x v="0"/>
    <s v="American"/>
    <m/>
    <m/>
    <m/>
    <m/>
    <m/>
    <m/>
    <m/>
    <m/>
    <m/>
    <m/>
    <s v="Noam, Chomsky"/>
    <s v="Chomsky, Noam"/>
    <s v="Y"/>
    <m/>
  </r>
  <r>
    <s v="P-MAYNARD KEYNES|JOHN"/>
    <s v="John"/>
    <s v="Maynard Keynes"/>
    <m/>
    <s v="Economist"/>
    <x v="0"/>
    <s v="British"/>
    <m/>
    <m/>
    <m/>
    <m/>
    <m/>
    <m/>
    <m/>
    <m/>
    <m/>
    <m/>
    <s v="John, Maynard Keynes"/>
    <s v="Maynard Keynes, John"/>
    <s v="N"/>
    <m/>
  </r>
  <r>
    <s v="P-FRIEDMAN|MILTON"/>
    <s v="Milton"/>
    <s v="Friedman"/>
    <m/>
    <s v="Economist"/>
    <x v="0"/>
    <s v="American"/>
    <m/>
    <m/>
    <m/>
    <m/>
    <m/>
    <m/>
    <m/>
    <m/>
    <m/>
    <m/>
    <s v="Milton, Friedman"/>
    <s v="Friedman, Milton"/>
    <s v="N"/>
    <m/>
  </r>
  <r>
    <s v="P-HAYEK|FRIEDRICH"/>
    <s v="Friedrich"/>
    <s v="Hayek"/>
    <s v="Friedrich August von Hayek"/>
    <s v="Economist, Philosopher"/>
    <x v="0"/>
    <s v="Austrian-British"/>
    <m/>
    <m/>
    <m/>
    <m/>
    <m/>
    <m/>
    <m/>
    <m/>
    <m/>
    <m/>
    <s v="Friedrich, Hayek"/>
    <s v="Hayek, Friedrich"/>
    <s v="N"/>
    <m/>
  </r>
  <r>
    <s v="P-SAMUELSON|PAUL"/>
    <s v="Paul"/>
    <s v="Samuelson"/>
    <m/>
    <s v="Economist"/>
    <x v="0"/>
    <s v="American"/>
    <m/>
    <m/>
    <m/>
    <m/>
    <m/>
    <m/>
    <m/>
    <m/>
    <m/>
    <m/>
    <s v="Paul, Samuelson"/>
    <s v="Samuelson, Paul"/>
    <s v="N"/>
    <m/>
  </r>
  <r>
    <s v="P-ARROW|KENNETH"/>
    <s v="Kenneth"/>
    <s v="Arrow"/>
    <m/>
    <s v="Economist, Mathematician"/>
    <x v="0"/>
    <s v="American"/>
    <m/>
    <m/>
    <m/>
    <m/>
    <m/>
    <m/>
    <m/>
    <m/>
    <m/>
    <m/>
    <s v="Kenneth, Arrow"/>
    <s v="Arrow, Kenneth"/>
    <s v="N"/>
    <m/>
  </r>
  <r>
    <s v="P-SIMON|HERBERT"/>
    <s v="Herbert"/>
    <s v="Simon"/>
    <m/>
    <s v="Economist, Political Scientist, Cognitive Psychologist"/>
    <x v="0"/>
    <s v="American"/>
    <m/>
    <m/>
    <m/>
    <m/>
    <m/>
    <m/>
    <m/>
    <m/>
    <m/>
    <m/>
    <s v="Herbert, Simon"/>
    <s v="Simon, Herbert"/>
    <s v="N"/>
    <m/>
  </r>
  <r>
    <s v="P-BORODIN|ALEXANDER"/>
    <s v="Alexander"/>
    <s v="Borodin"/>
    <m/>
    <s v="Chemist, Composer"/>
    <x v="0"/>
    <s v="Russian"/>
    <m/>
    <m/>
    <m/>
    <m/>
    <m/>
    <m/>
    <m/>
    <m/>
    <m/>
    <m/>
    <s v="Alexander, Borodin"/>
    <s v="Borodin, Alexander"/>
    <s v="N"/>
    <m/>
  </r>
  <r>
    <s v="P-JENNER|EDWARD"/>
    <s v="Edward"/>
    <s v="Jenner"/>
    <m/>
    <s v="Physician, Scientist"/>
    <x v="0"/>
    <s v="British"/>
    <m/>
    <m/>
    <m/>
    <m/>
    <m/>
    <m/>
    <m/>
    <m/>
    <m/>
    <m/>
    <s v="Edward, Jenner"/>
    <s v="Jenner, Edward"/>
    <s v="N"/>
    <m/>
  </r>
  <r>
    <s v="P-HARVEY|WILLIAM"/>
    <s v="William"/>
    <s v="Harvey"/>
    <m/>
    <s v="Physician"/>
    <x v="0"/>
    <s v="English"/>
    <m/>
    <m/>
    <m/>
    <m/>
    <m/>
    <m/>
    <m/>
    <m/>
    <m/>
    <m/>
    <s v="William, Harvey"/>
    <s v="Harvey, William"/>
    <s v="N"/>
    <m/>
  </r>
  <r>
    <s v="P-VESALIUS|ANDREAS"/>
    <s v="Andreas"/>
    <s v="Vesalius"/>
    <m/>
    <s v="Anatomist, Physician"/>
    <x v="0"/>
    <s v="Flemish"/>
    <m/>
    <m/>
    <m/>
    <m/>
    <m/>
    <m/>
    <m/>
    <m/>
    <m/>
    <m/>
    <s v="Andreas, Vesalius"/>
    <s v="Vesalius, Andreas"/>
    <s v="N"/>
    <m/>
  </r>
  <r>
    <s v="P-CHARCOT|JEAN-MARTIN"/>
    <s v="Jean-Martin"/>
    <s v="Charcot"/>
    <m/>
    <s v="Neurologist"/>
    <x v="0"/>
    <s v="French"/>
    <m/>
    <m/>
    <m/>
    <m/>
    <m/>
    <m/>
    <m/>
    <m/>
    <m/>
    <m/>
    <s v="Jean-Martin, Charcot"/>
    <s v="Charcot, Jean-Martin"/>
    <s v="N"/>
    <m/>
  </r>
  <r>
    <s v="P-RAMÓN Y CAJAL|SANTIAGO"/>
    <s v="Santiago"/>
    <s v="Ramón y Cajal"/>
    <m/>
    <s v="Neuroscientist"/>
    <x v="0"/>
    <s v="Spanish"/>
    <m/>
    <m/>
    <m/>
    <m/>
    <m/>
    <m/>
    <m/>
    <m/>
    <m/>
    <m/>
    <s v="Santiago, Ramón y Cajal"/>
    <s v="Ramón y Cajal, Santiago"/>
    <s v="N"/>
    <m/>
  </r>
  <r>
    <s v="P-GOLGI|CAMILLO"/>
    <s v="Camillo"/>
    <s v="Golgi"/>
    <m/>
    <s v="Physician, Pathologist"/>
    <x v="0"/>
    <s v="Italian"/>
    <m/>
    <m/>
    <m/>
    <m/>
    <m/>
    <m/>
    <m/>
    <m/>
    <m/>
    <m/>
    <s v="Camillo, Golgi"/>
    <s v="Golgi, Camillo"/>
    <s v="N"/>
    <m/>
  </r>
  <r>
    <s v="P-SHERRINGTON|CHARLES"/>
    <s v="Charles"/>
    <s v="Sherrington"/>
    <s v="Charles Scott Sherrington"/>
    <s v="Neurophysiologist"/>
    <x v="0"/>
    <s v="British"/>
    <m/>
    <m/>
    <m/>
    <m/>
    <m/>
    <m/>
    <m/>
    <m/>
    <m/>
    <m/>
    <s v="Charles, Sherrington"/>
    <s v="Sherrington, Charles"/>
    <s v="N"/>
    <m/>
  </r>
  <r>
    <s v="P-SPENCER|HERBERT"/>
    <s v="Herbert"/>
    <s v="Spencer"/>
    <m/>
    <s v="Philosopher, Biologist"/>
    <x v="0"/>
    <s v="British"/>
    <m/>
    <m/>
    <m/>
    <m/>
    <m/>
    <m/>
    <m/>
    <m/>
    <m/>
    <m/>
    <s v="Herbert, Spencer"/>
    <s v="Spencer, Herbert"/>
    <s v="N"/>
    <m/>
  </r>
  <r>
    <s v="P-FRANKLIN|BENJAMIN"/>
    <s v="Benjamin"/>
    <s v="Franklin"/>
    <m/>
    <s v="Polymath, Scientist, Inventor"/>
    <x v="0"/>
    <s v="American"/>
    <m/>
    <m/>
    <m/>
    <m/>
    <m/>
    <m/>
    <m/>
    <m/>
    <m/>
    <m/>
    <s v="Benjamin, Franklin"/>
    <s v="Franklin, Benjamin"/>
    <s v="N"/>
    <m/>
  </r>
  <r>
    <s v="P-HUYGENS|CHRISTIAAN"/>
    <s v="Christiaan"/>
    <s v="Huygens"/>
    <m/>
    <s v="Mathematician, Astronomer, Physicist"/>
    <x v="0"/>
    <s v="Dutch"/>
    <m/>
    <m/>
    <m/>
    <m/>
    <m/>
    <m/>
    <m/>
    <m/>
    <m/>
    <m/>
    <s v="Christiaan, Huygens"/>
    <s v="Huygens, Christiaan"/>
    <s v="N"/>
    <m/>
  </r>
  <r>
    <s v="P-BACON|FRANCIS"/>
    <s v="Francis"/>
    <s v="Bacon"/>
    <m/>
    <s v="Philosopher"/>
    <x v="0"/>
    <s v="English"/>
    <m/>
    <m/>
    <m/>
    <m/>
    <m/>
    <m/>
    <m/>
    <m/>
    <m/>
    <m/>
    <s v="Francis, Bacon"/>
    <s v="Bacon, Francis"/>
    <s v="Y"/>
    <m/>
  </r>
  <r>
    <s v="P-CANTOR|GEORG"/>
    <s v="Georg"/>
    <s v="Cantor"/>
    <m/>
    <s v="Mathematician"/>
    <x v="0"/>
    <s v="German"/>
    <m/>
    <m/>
    <m/>
    <m/>
    <m/>
    <m/>
    <m/>
    <m/>
    <m/>
    <m/>
    <s v="Georg, Cantor"/>
    <s v="Cantor, Georg"/>
    <s v="N"/>
    <m/>
  </r>
  <r>
    <s v="P-DALTON|JOHN"/>
    <s v="John"/>
    <s v="Dalton"/>
    <m/>
    <s v="Chemist, Physicist"/>
    <x v="0"/>
    <s v="English"/>
    <m/>
    <m/>
    <m/>
    <m/>
    <m/>
    <m/>
    <m/>
    <m/>
    <m/>
    <m/>
    <s v="John, Dalton"/>
    <s v="Dalton, John"/>
    <s v="N"/>
    <m/>
  </r>
  <r>
    <s v="P-FERMAT|PIERRE"/>
    <s v="Pierre"/>
    <s v="Fermat"/>
    <s v="Pierre de Fermat"/>
    <s v="Mathematician"/>
    <x v="0"/>
    <s v="French"/>
    <m/>
    <m/>
    <m/>
    <m/>
    <m/>
    <m/>
    <m/>
    <m/>
    <m/>
    <m/>
    <s v="Pierre, Fermat"/>
    <s v="Fermat, Pierre"/>
    <s v="N"/>
    <m/>
  </r>
  <r>
    <s v="P-SAGAN|CARL"/>
    <s v="Carl"/>
    <s v="Sagan"/>
    <m/>
    <s v="Astronomer, Astrophysicist"/>
    <x v="0"/>
    <s v="American"/>
    <m/>
    <m/>
    <m/>
    <m/>
    <m/>
    <m/>
    <m/>
    <m/>
    <m/>
    <m/>
    <s v="Carl, Sagan"/>
    <s v="Sagan, Carl"/>
    <s v="Y"/>
    <m/>
  </r>
  <r>
    <s v="P-VIRCHOW|RUDOLPH"/>
    <s v="Rudolph"/>
    <s v="Virchow"/>
    <s v="Rudolf Ludwig Carl Virchow"/>
    <s v="Physician, Pathologist"/>
    <x v="0"/>
    <s v="German"/>
    <m/>
    <m/>
    <m/>
    <m/>
    <m/>
    <m/>
    <m/>
    <m/>
    <m/>
    <m/>
    <s v="Rudolph, Virchow"/>
    <s v="Virchow, Rudolph"/>
    <s v="N"/>
    <m/>
  </r>
  <r>
    <s v="P-EDDINGTON|ARTHUR"/>
    <s v="Arthur"/>
    <s v="Eddington"/>
    <s v="Arthur Stanley Eddington"/>
    <s v="Astrophysicist"/>
    <x v="0"/>
    <s v="British"/>
    <m/>
    <m/>
    <m/>
    <m/>
    <m/>
    <m/>
    <m/>
    <m/>
    <m/>
    <m/>
    <s v="Arthur, Eddington"/>
    <s v="Eddington, Arthur"/>
    <s v="N"/>
    <m/>
  </r>
  <r>
    <s v="P-POPPER|KARL"/>
    <s v="Karl"/>
    <s v="Popper"/>
    <m/>
    <s v="Philosopher"/>
    <x v="0"/>
    <s v="Austrian-British"/>
    <m/>
    <m/>
    <m/>
    <m/>
    <m/>
    <m/>
    <m/>
    <m/>
    <m/>
    <m/>
    <s v="Karl, Popper"/>
    <s v="Popper, Karl"/>
    <s v="Y"/>
    <m/>
  </r>
  <r>
    <s v="P-BROCKHOUSE|BERTRAM"/>
    <s v="Bertram"/>
    <s v="Brockhouse"/>
    <m/>
    <s v="Physicist"/>
    <x v="0"/>
    <s v="Canadian"/>
    <m/>
    <m/>
    <m/>
    <m/>
    <m/>
    <m/>
    <m/>
    <m/>
    <m/>
    <m/>
    <s v="Bertram, Brockhouse"/>
    <s v="Brockhouse, Bertram"/>
    <s v="N"/>
    <m/>
  </r>
  <r>
    <s v="P-PAYNE-GAPOSCHKIN|CECILIA"/>
    <s v="Cecilia"/>
    <s v="Payne-Gaposchkin"/>
    <m/>
    <s v="Astronomer, Astrophysicist"/>
    <x v="1"/>
    <s v="British-American"/>
    <m/>
    <m/>
    <m/>
    <m/>
    <m/>
    <m/>
    <m/>
    <m/>
    <m/>
    <m/>
    <s v="Cecilia, Payne-Gaposchkin"/>
    <s v="Payne-Gaposchkin, Cecilia"/>
    <s v="N"/>
    <m/>
  </r>
  <r>
    <s v="P-TOWNES|CHARLES"/>
    <s v="Charles"/>
    <s v="Townes"/>
    <s v="Charles Hard Townes"/>
    <s v="Physicist"/>
    <x v="0"/>
    <s v="American"/>
    <m/>
    <m/>
    <m/>
    <m/>
    <m/>
    <m/>
    <m/>
    <m/>
    <m/>
    <m/>
    <s v="Charles, Townes"/>
    <s v="Townes, Charles"/>
    <s v="N"/>
    <m/>
  </r>
  <r>
    <s v="P-WIGNER|EUGENE"/>
    <s v="Eugene"/>
    <s v="Wigner"/>
    <s v="Eugene Paul Wigner"/>
    <s v="Theoretical Physicist"/>
    <x v="0"/>
    <s v="Hungarian-American"/>
    <m/>
    <m/>
    <m/>
    <m/>
    <m/>
    <m/>
    <m/>
    <m/>
    <m/>
    <m/>
    <s v="Eugene, Wigner"/>
    <s v="Wigner, Eugene"/>
    <s v="N"/>
    <m/>
  </r>
  <r>
    <s v="P-KRAMERS|HENDRIK"/>
    <s v="Hendrik"/>
    <s v="Kramers"/>
    <s v="Hans Kramers"/>
    <s v="Physicist"/>
    <x v="0"/>
    <s v="Dutch"/>
    <m/>
    <m/>
    <m/>
    <m/>
    <m/>
    <m/>
    <m/>
    <m/>
    <m/>
    <m/>
    <s v="Hendrik, Kramers"/>
    <s v="Kramers, Hendrik"/>
    <s v="N"/>
    <m/>
  </r>
  <r>
    <s v="P-OPPENHEIMER|J. ROBERT"/>
    <s v="J. Robert"/>
    <s v="Oppenheimer"/>
    <s v="Julius Robert Oppenheimer"/>
    <s v="Physicist"/>
    <x v="0"/>
    <s v="American"/>
    <m/>
    <m/>
    <m/>
    <m/>
    <m/>
    <m/>
    <m/>
    <m/>
    <m/>
    <m/>
    <s v="J. Robert, Oppenheimer"/>
    <s v="Oppenheimer, J. Robert"/>
    <s v="N"/>
    <m/>
  </r>
  <r>
    <s v="P-WILSON|KENNETH"/>
    <s v="Kenneth"/>
    <s v="Wilson"/>
    <s v="Kenneth Geddes Wilson"/>
    <s v="Theoretical Physicist"/>
    <x v="0"/>
    <s v="American"/>
    <m/>
    <m/>
    <m/>
    <m/>
    <m/>
    <m/>
    <m/>
    <m/>
    <m/>
    <m/>
    <s v="Kenneth, Wilson"/>
    <s v="Wilson, Kenneth"/>
    <s v="N"/>
    <m/>
  </r>
  <r>
    <s v="P-LANDAU|LEV"/>
    <s v="Lev"/>
    <s v="Landau"/>
    <m/>
    <s v="Theoretical Physicist"/>
    <x v="0"/>
    <s v="Soviet"/>
    <m/>
    <m/>
    <m/>
    <m/>
    <m/>
    <m/>
    <m/>
    <m/>
    <m/>
    <m/>
    <s v="Lev, Landau"/>
    <s v="Landau, Lev"/>
    <s v="N"/>
    <m/>
  </r>
  <r>
    <s v="P-MAYER|MARIA"/>
    <s v="Maria"/>
    <s v="Mayer"/>
    <s v="Maria Goeppert Mayer"/>
    <s v="Physicist"/>
    <x v="1"/>
    <s v="German-American"/>
    <m/>
    <m/>
    <m/>
    <m/>
    <m/>
    <m/>
    <m/>
    <m/>
    <m/>
    <m/>
    <s v="Maria, Mayer"/>
    <s v="Mayer, Maria"/>
    <s v="N"/>
    <m/>
  </r>
  <r>
    <s v="P-ANDERSON|PHILIP"/>
    <s v="Philip"/>
    <s v="Anderson"/>
    <s v="Philip Warren Anderson"/>
    <s v="Theoretical Physicist"/>
    <x v="0"/>
    <s v="American"/>
    <m/>
    <m/>
    <m/>
    <m/>
    <m/>
    <m/>
    <m/>
    <m/>
    <m/>
    <m/>
    <s v="Philip, Anderson"/>
    <s v="Anderson, Philip"/>
    <s v="N"/>
    <m/>
  </r>
  <r>
    <s v="P-WEISSKOPF|VICTOR"/>
    <s v="Victor"/>
    <s v="Weisskopf"/>
    <m/>
    <s v="Theoretical Physicist"/>
    <x v="0"/>
    <s v="Austrian-American"/>
    <m/>
    <m/>
    <m/>
    <m/>
    <m/>
    <m/>
    <m/>
    <m/>
    <m/>
    <m/>
    <s v="Victor, Weisskopf"/>
    <s v="Weisskopf, Victor"/>
    <s v="N"/>
    <m/>
  </r>
  <r>
    <s v="P-WIENER|NORBERT"/>
    <s v="Norbert"/>
    <s v="Wiener"/>
    <m/>
    <s v="Mathematician"/>
    <x v="0"/>
    <s v="American"/>
    <m/>
    <m/>
    <m/>
    <m/>
    <m/>
    <m/>
    <m/>
    <m/>
    <m/>
    <m/>
    <s v="Norbert, Wiener"/>
    <s v="Wiener, Norbert"/>
    <s v="N"/>
    <m/>
  </r>
  <r>
    <s v="P-PÓLYA|GEORGE"/>
    <s v="George"/>
    <s v="Pólya"/>
    <m/>
    <s v="Mathematician"/>
    <x v="0"/>
    <s v="Hungarian-Swiss"/>
    <m/>
    <m/>
    <m/>
    <m/>
    <m/>
    <m/>
    <m/>
    <m/>
    <m/>
    <m/>
    <s v="George, Pólya"/>
    <s v="Pólya, George"/>
    <s v="N"/>
    <m/>
  </r>
  <r>
    <s v="P-KAC|MARK"/>
    <s v="Mark"/>
    <s v="Kac"/>
    <m/>
    <s v="Mathematician"/>
    <x v="0"/>
    <s v="Polish-American"/>
    <m/>
    <m/>
    <m/>
    <m/>
    <m/>
    <m/>
    <m/>
    <m/>
    <m/>
    <m/>
    <s v="Mark, Kac"/>
    <s v="Kac, Mark"/>
    <s v="N"/>
    <m/>
  </r>
  <r>
    <s v="P-PAIS|ABRAHAM"/>
    <s v="Abraham"/>
    <s v="Pais"/>
    <m/>
    <s v="Physicist, Science Historian"/>
    <x v="0"/>
    <s v="Dutch-American"/>
    <m/>
    <m/>
    <m/>
    <m/>
    <m/>
    <m/>
    <m/>
    <m/>
    <m/>
    <m/>
    <s v="Abraham, Pais"/>
    <s v="Pais, Abraham"/>
    <s v="N"/>
    <m/>
  </r>
  <r>
    <s v="P-BLOCH|FELIX"/>
    <s v="Felix"/>
    <s v="Bloch"/>
    <m/>
    <s v="Physicist"/>
    <x v="0"/>
    <s v="Swiss-American"/>
    <m/>
    <m/>
    <m/>
    <m/>
    <m/>
    <m/>
    <m/>
    <m/>
    <m/>
    <m/>
    <s v="Felix, Bloch"/>
    <s v="Bloch, Felix"/>
    <s v="N"/>
    <m/>
  </r>
  <r>
    <s v="P-RABI|I. I."/>
    <s v="I. I."/>
    <s v="Rabi"/>
    <s v="Isidor Isaac Rabi"/>
    <s v="Physicist"/>
    <x v="0"/>
    <s v="Austrian-American"/>
    <m/>
    <m/>
    <m/>
    <m/>
    <m/>
    <m/>
    <m/>
    <m/>
    <m/>
    <m/>
    <s v="I. I., Rabi"/>
    <s v="Rabi, I. I."/>
    <s v="N"/>
    <m/>
  </r>
  <r>
    <s v="P-SCHWINGER|JULIAN"/>
    <s v="Julian"/>
    <s v="Schwinger"/>
    <m/>
    <s v="Theoretical Physicist"/>
    <x v="0"/>
    <s v="American"/>
    <m/>
    <m/>
    <m/>
    <m/>
    <m/>
    <m/>
    <m/>
    <m/>
    <m/>
    <m/>
    <s v="Julian, Schwinger"/>
    <s v="Schwinger, Julian"/>
    <s v="N"/>
    <m/>
  </r>
  <r>
    <s v="P-BOLTZMANN|LUDWIG"/>
    <s v="Ludwig"/>
    <s v="Boltzmann"/>
    <m/>
    <s v="Physicist, Philosopher"/>
    <x v="0"/>
    <s v="Austrian"/>
    <m/>
    <m/>
    <m/>
    <m/>
    <m/>
    <m/>
    <m/>
    <m/>
    <m/>
    <m/>
    <s v="Ludwig, Boltzmann"/>
    <s v="Boltzmann, Ludwig"/>
    <s v="N"/>
    <m/>
  </r>
  <r>
    <s v="P-TOMONAGA|SIN-ITIRO"/>
    <s v="Sin-Itiro"/>
    <s v="Tomonaga"/>
    <m/>
    <s v="Physicist"/>
    <x v="0"/>
    <s v="Japanese"/>
    <m/>
    <m/>
    <m/>
    <m/>
    <m/>
    <m/>
    <m/>
    <m/>
    <m/>
    <m/>
    <s v="Sin-Itiro, Tomonaga"/>
    <s v="Tomonaga, Sin-Itiro"/>
    <s v="N"/>
    <m/>
  </r>
  <r>
    <s v="P-LAMB|WILLIS"/>
    <s v="Willis"/>
    <s v="Lamb"/>
    <s v="Willis Eugene Lamb"/>
    <s v="Physicist"/>
    <x v="0"/>
    <s v="American"/>
    <m/>
    <m/>
    <m/>
    <m/>
    <m/>
    <m/>
    <m/>
    <m/>
    <m/>
    <m/>
    <s v="Willis, Lamb"/>
    <s v="Lamb, Willis"/>
    <s v="N"/>
    <m/>
  </r>
  <r>
    <s v="P-YANG|CHEN-NING"/>
    <s v="Chen-Ning"/>
    <s v="Yang"/>
    <m/>
    <s v="Physicist"/>
    <x v="0"/>
    <s v="Chinese-American"/>
    <m/>
    <m/>
    <m/>
    <m/>
    <m/>
    <m/>
    <m/>
    <m/>
    <m/>
    <m/>
    <s v="Chen-Ning, Yang"/>
    <s v="Yang, Chen-Ning"/>
    <s v="N"/>
    <m/>
  </r>
  <r>
    <s v="P-CASIMIR|HENDRIK"/>
    <s v="Hendrik"/>
    <s v="Casimir"/>
    <m/>
    <s v="Physicist"/>
    <x v="0"/>
    <s v="Dutch"/>
    <m/>
    <m/>
    <m/>
    <m/>
    <m/>
    <m/>
    <m/>
    <m/>
    <m/>
    <m/>
    <s v="Hendrik, Casimir"/>
    <s v="Casimir, Hendrik"/>
    <s v="N"/>
    <m/>
  </r>
  <r>
    <s v="P-DICKE|ROBERT"/>
    <s v="Robert"/>
    <s v="Dicke"/>
    <s v="Robert Henry Dicke"/>
    <s v="Physicist"/>
    <x v="0"/>
    <s v="American"/>
    <m/>
    <m/>
    <m/>
    <m/>
    <m/>
    <m/>
    <m/>
    <m/>
    <m/>
    <m/>
    <s v="Robert, Dicke"/>
    <s v="Dicke, Robert"/>
    <s v="N"/>
    <m/>
  </r>
  <r>
    <s v="P-PEIERLS|RUDOLF"/>
    <s v="Rudolf"/>
    <s v="Peierls"/>
    <s v="Rudolf Ernst Peierls"/>
    <s v="Physicist"/>
    <x v="0"/>
    <s v="German-British"/>
    <m/>
    <m/>
    <m/>
    <m/>
    <m/>
    <m/>
    <m/>
    <m/>
    <m/>
    <m/>
    <s v="Rudolf, Peierls"/>
    <s v="Peierls, Rudolf"/>
    <s v="N"/>
    <m/>
  </r>
  <r>
    <s v="P-NAMBU|YOICHIRO"/>
    <s v="Yoichiro"/>
    <s v="Nambu"/>
    <m/>
    <s v="Physicist"/>
    <x v="0"/>
    <s v="Japanese-American"/>
    <m/>
    <m/>
    <m/>
    <m/>
    <m/>
    <m/>
    <m/>
    <m/>
    <m/>
    <m/>
    <s v="Yoichiro, Nambu"/>
    <s v="Nambu, Yoichiro"/>
    <s v="N"/>
    <m/>
  </r>
  <r>
    <s v="P-FRANCK|JAMES"/>
    <s v="James"/>
    <s v="Franck"/>
    <m/>
    <s v="Physicist"/>
    <x v="0"/>
    <s v="German-American"/>
    <m/>
    <m/>
    <m/>
    <m/>
    <m/>
    <m/>
    <m/>
    <m/>
    <m/>
    <m/>
    <s v="James, Franck"/>
    <s v="Franck, James"/>
    <s v="N"/>
    <m/>
  </r>
  <r>
    <s v="P-STERN|OTTO"/>
    <s v="Otto"/>
    <s v="Stern"/>
    <m/>
    <s v="Physicist"/>
    <x v="0"/>
    <s v="German-American"/>
    <m/>
    <m/>
    <m/>
    <m/>
    <m/>
    <m/>
    <m/>
    <m/>
    <m/>
    <m/>
    <s v="Otto, Stern"/>
    <s v="Stern, Otto"/>
    <s v="N"/>
    <m/>
  </r>
  <r>
    <s v="P-GLAUBER|ROY"/>
    <s v="Roy"/>
    <s v="Glauber"/>
    <s v="Roy Jay Glauber"/>
    <s v="Theoretical Physicist"/>
    <x v="0"/>
    <s v="American"/>
    <m/>
    <m/>
    <m/>
    <m/>
    <m/>
    <m/>
    <m/>
    <m/>
    <m/>
    <m/>
    <s v="Roy, Glauber"/>
    <s v="Glauber, Roy"/>
    <s v="N"/>
    <m/>
  </r>
  <r>
    <s v="P-FUCHS|KLAUS"/>
    <s v="Klaus"/>
    <s v="Fuchs"/>
    <m/>
    <s v="Theoretical Physicist"/>
    <x v="0"/>
    <s v="German-British-East German"/>
    <m/>
    <m/>
    <m/>
    <m/>
    <m/>
    <m/>
    <m/>
    <m/>
    <m/>
    <m/>
    <s v="Klaus, Fuchs"/>
    <s v="Fuchs, Klaus"/>
    <s v="N"/>
    <m/>
  </r>
  <r>
    <s v="P-MAIMAN|THEODORE"/>
    <s v="Theodore"/>
    <s v="Maiman"/>
    <m/>
    <s v="Physicist"/>
    <x v="0"/>
    <s v="American"/>
    <m/>
    <m/>
    <m/>
    <m/>
    <m/>
    <m/>
    <m/>
    <m/>
    <m/>
    <m/>
    <s v="Theodore, Maiman"/>
    <s v="Maiman, Theodore"/>
    <s v="N"/>
    <m/>
  </r>
  <r>
    <s v="P-TATUM|EDWARD"/>
    <s v="Edward"/>
    <s v="Tatum"/>
    <s v="Edward Lawrie Tatum"/>
    <s v="Geneticist"/>
    <x v="0"/>
    <s v="American"/>
    <m/>
    <m/>
    <m/>
    <m/>
    <m/>
    <m/>
    <m/>
    <m/>
    <m/>
    <m/>
    <s v="Edward, Tatum"/>
    <s v="Tatum, Edward"/>
    <s v="N"/>
    <m/>
  </r>
  <r>
    <s v="P-KORNBERG|ARTHUR"/>
    <s v="Arthur"/>
    <s v="Kornberg"/>
    <m/>
    <s v="Biochemist"/>
    <x v="0"/>
    <s v="American"/>
    <m/>
    <m/>
    <m/>
    <m/>
    <m/>
    <m/>
    <m/>
    <m/>
    <m/>
    <m/>
    <s v="Arthur, Kornberg"/>
    <s v="Kornberg, Arthur"/>
    <s v="N"/>
    <m/>
  </r>
  <r>
    <s v="P-PEYTON ROUS|FRANCIS"/>
    <s v="Francis"/>
    <s v="Peyton Rous"/>
    <m/>
    <s v="Pathologist"/>
    <x v="0"/>
    <s v="American"/>
    <m/>
    <m/>
    <m/>
    <m/>
    <m/>
    <m/>
    <m/>
    <m/>
    <m/>
    <m/>
    <s v="Francis, Peyton Rous"/>
    <s v="Peyton Rous, Francis"/>
    <s v="N"/>
    <m/>
  </r>
  <r>
    <s v="P-ELION|GERTRUDE"/>
    <s v="Gertrude"/>
    <s v="Elion"/>
    <s v="Gertrude Belle Elion"/>
    <s v="Biochemist, Pharmacologist"/>
    <x v="1"/>
    <s v="American"/>
    <m/>
    <m/>
    <m/>
    <m/>
    <m/>
    <m/>
    <m/>
    <m/>
    <m/>
    <m/>
    <s v="Gertrude, Elion"/>
    <s v="Elion, Gertrude"/>
    <s v="Y"/>
    <m/>
  </r>
  <r>
    <s v="P-KHORANA|GOBIND"/>
    <s v="Gobind"/>
    <s v="Khorana"/>
    <s v="Har Gobind Khorana"/>
    <s v="Biochemist"/>
    <x v="0"/>
    <s v="Indian-American"/>
    <m/>
    <m/>
    <m/>
    <m/>
    <m/>
    <m/>
    <m/>
    <m/>
    <m/>
    <m/>
    <s v="Gobind, Khorana"/>
    <s v="Khorana, Gobind"/>
    <s v="N"/>
    <m/>
  </r>
  <r>
    <s v="P-AXELROD|JULIUS"/>
    <s v="Julius"/>
    <s v="Axelrod"/>
    <m/>
    <s v="Biochemist"/>
    <x v="0"/>
    <s v="American"/>
    <m/>
    <m/>
    <m/>
    <m/>
    <m/>
    <m/>
    <m/>
    <m/>
    <m/>
    <m/>
    <s v="Julius, Axelrod"/>
    <s v="Axelrod, Julius"/>
    <s v="N"/>
    <m/>
  </r>
  <r>
    <s v="P-NIRENBERG|MARSHALL"/>
    <s v="Marshall"/>
    <s v="Nirenberg"/>
    <m/>
    <s v="Biochemist, Geneticist"/>
    <x v="0"/>
    <s v="American"/>
    <m/>
    <m/>
    <m/>
    <m/>
    <m/>
    <m/>
    <m/>
    <m/>
    <m/>
    <m/>
    <s v="Marshall, Nirenberg"/>
    <s v="Nirenberg, Marshall"/>
    <s v="N"/>
    <m/>
  </r>
  <r>
    <s v="P-MCMILLAN|EDWIN"/>
    <s v="Edwin"/>
    <s v="McMillan"/>
    <s v="Edwin Mattison McMillan"/>
    <s v="Physicist"/>
    <x v="0"/>
    <s v="American"/>
    <m/>
    <m/>
    <m/>
    <m/>
    <m/>
    <m/>
    <m/>
    <m/>
    <m/>
    <m/>
    <s v="Edwin, McMillan"/>
    <s v="McMillan, Edwin"/>
    <s v="N"/>
    <m/>
  </r>
  <r>
    <s v="P-LAWRENCE|ERNEST"/>
    <s v="Ernest"/>
    <s v="Lawrence"/>
    <s v="Ernest Orlando Lawrence"/>
    <s v="Nuclear Physicist"/>
    <x v="0"/>
    <s v="American"/>
    <m/>
    <m/>
    <m/>
    <m/>
    <m/>
    <m/>
    <m/>
    <m/>
    <m/>
    <m/>
    <s v="Ernest, Lawrence"/>
    <s v="Lawrence, Ernest"/>
    <s v="N"/>
    <m/>
  </r>
  <r>
    <s v="P-WALD|GEORGE"/>
    <s v="George"/>
    <s v="Wald"/>
    <m/>
    <s v="Neurophysiologist"/>
    <x v="0"/>
    <s v="American"/>
    <m/>
    <m/>
    <m/>
    <m/>
    <m/>
    <m/>
    <m/>
    <m/>
    <m/>
    <m/>
    <s v="George, Wald"/>
    <s v="Wald, George"/>
    <s v="N"/>
    <m/>
  </r>
  <r>
    <s v="P-BROWN|HERBERT"/>
    <s v="Herbert"/>
    <s v="Brown"/>
    <s v="Herbert Charles Brown"/>
    <s v="Chemist"/>
    <x v="0"/>
    <s v="British-American"/>
    <m/>
    <m/>
    <m/>
    <m/>
    <m/>
    <m/>
    <m/>
    <m/>
    <m/>
    <m/>
    <s v="Herbert, Brown"/>
    <s v="Brown, Herbert"/>
    <s v="N"/>
    <m/>
  </r>
  <r>
    <s v="P-CALVIN|MELVIN"/>
    <s v="Melvin"/>
    <s v="Calvin"/>
    <m/>
    <s v="Chemist"/>
    <x v="0"/>
    <s v="American"/>
    <m/>
    <m/>
    <m/>
    <m/>
    <m/>
    <m/>
    <m/>
    <m/>
    <m/>
    <m/>
    <s v="Melvin, Calvin"/>
    <s v="Calvin, Melvin"/>
    <s v="N"/>
    <m/>
  </r>
  <r>
    <s v="P-KNUTH|DONALD"/>
    <s v="Donald"/>
    <s v="Knuth"/>
    <s v="Donald Ervin Knuth"/>
    <s v="Computer Scientist, Mathematician"/>
    <x v="0"/>
    <s v="American"/>
    <m/>
    <m/>
    <m/>
    <m/>
    <m/>
    <m/>
    <m/>
    <m/>
    <m/>
    <m/>
    <s v="Donald, Knuth"/>
    <s v="Knuth, Donald"/>
    <s v="N"/>
    <m/>
  </r>
  <r>
    <s v="P-DIJKSTRA|EDSGER"/>
    <s v="Edsger"/>
    <s v="Dijkstra"/>
    <s v="Edsger Wybe Dijkstra"/>
    <s v="Computer Scientist"/>
    <x v="0"/>
    <s v="Dutch"/>
    <m/>
    <m/>
    <m/>
    <m/>
    <m/>
    <m/>
    <m/>
    <m/>
    <m/>
    <m/>
    <s v="Edsger, Dijkstra"/>
    <s v="Dijkstra, Edsger"/>
    <s v="N"/>
    <m/>
  </r>
  <r>
    <s v="P-BACKUS|JOHN"/>
    <s v="John"/>
    <s v="Backus"/>
    <s v="John Warner Backus"/>
    <s v="Computer Scientist"/>
    <x v="0"/>
    <s v="American"/>
    <m/>
    <m/>
    <m/>
    <m/>
    <m/>
    <m/>
    <m/>
    <m/>
    <m/>
    <m/>
    <s v="John, Backus"/>
    <s v="Backus, John"/>
    <s v="N"/>
    <m/>
  </r>
  <r>
    <s v="P-HAMILTON|MARGARET"/>
    <s v="Margaret"/>
    <s v="Hamilton"/>
    <m/>
    <s v="Computer Scientist, Systems Engineer"/>
    <x v="1"/>
    <s v="American"/>
    <m/>
    <m/>
    <m/>
    <m/>
    <m/>
    <m/>
    <m/>
    <m/>
    <m/>
    <m/>
    <s v="Margaret, Hamilton"/>
    <s v="Hamilton, Margaret"/>
    <s v="N"/>
    <m/>
  </r>
  <r>
    <s v="P-COCKE|JOHN"/>
    <s v="John"/>
    <s v="Cocke"/>
    <m/>
    <s v="Computer Scientist"/>
    <x v="0"/>
    <s v="American"/>
    <m/>
    <m/>
    <m/>
    <m/>
    <m/>
    <m/>
    <m/>
    <m/>
    <m/>
    <m/>
    <s v="John, Cocke"/>
    <s v="Cocke, John"/>
    <s v="N"/>
    <m/>
  </r>
  <r>
    <s v="P-RITCHIE|DENNIS"/>
    <s v="Dennis"/>
    <s v="Ritchie"/>
    <s v="Dennis MacAlistair Ritchie"/>
    <s v="Computer Scientist"/>
    <x v="0"/>
    <s v="American"/>
    <m/>
    <m/>
    <m/>
    <m/>
    <m/>
    <m/>
    <m/>
    <m/>
    <m/>
    <m/>
    <s v="Dennis, Ritchie"/>
    <s v="Ritchie, Dennis"/>
    <s v="N"/>
    <m/>
  </r>
  <r>
    <s v="P-THOMPSON|KEN"/>
    <s v="Ken"/>
    <s v="Thompson"/>
    <s v="Kenneth Lane Thompson"/>
    <s v="Computer Scientist"/>
    <x v="0"/>
    <s v="American"/>
    <m/>
    <m/>
    <m/>
    <m/>
    <m/>
    <m/>
    <m/>
    <m/>
    <m/>
    <m/>
    <s v="Ken, Thompson"/>
    <s v="Thompson, Ken"/>
    <s v="N"/>
    <m/>
  </r>
  <r>
    <s v="P-BUSH|VANNEVAR"/>
    <s v="Vannevar"/>
    <s v="Bush"/>
    <m/>
    <s v="Engineer, Inventor"/>
    <x v="0"/>
    <s v="American"/>
    <m/>
    <m/>
    <m/>
    <m/>
    <m/>
    <m/>
    <m/>
    <m/>
    <m/>
    <m/>
    <s v="Vannevar, Bush"/>
    <s v="Bush, Vannevar"/>
    <s v="N"/>
    <m/>
  </r>
  <r>
    <s v="P-AIKEN|HOWARD"/>
    <s v="Howard"/>
    <s v="Aiken"/>
    <s v="Howard Hathaway Aiken"/>
    <s v="Computer Engineer, Physicist"/>
    <x v="0"/>
    <s v="American"/>
    <m/>
    <m/>
    <m/>
    <m/>
    <m/>
    <m/>
    <m/>
    <m/>
    <m/>
    <m/>
    <s v="Howard, Aiken"/>
    <s v="Aiken, Howard"/>
    <s v="N"/>
    <m/>
  </r>
  <r>
    <s v="P-CURRY|HASKELL"/>
    <s v="Haskell"/>
    <s v="Curry"/>
    <s v="Haskell Brooks Curry"/>
    <s v="Mathematician, Logician"/>
    <x v="0"/>
    <s v="American"/>
    <m/>
    <m/>
    <m/>
    <m/>
    <m/>
    <m/>
    <m/>
    <m/>
    <m/>
    <m/>
    <s v="Haskell, Curry"/>
    <s v="Curry, Haskell"/>
    <s v="N"/>
    <m/>
  </r>
  <r>
    <s v="P-BABBAGE|CHARLES"/>
    <s v="Charles"/>
    <s v="Babbage"/>
    <m/>
    <s v="Mathematician, Inventor"/>
    <x v="0"/>
    <s v="English"/>
    <m/>
    <m/>
    <m/>
    <m/>
    <m/>
    <m/>
    <m/>
    <m/>
    <m/>
    <m/>
    <s v="Charles, Babbage"/>
    <s v="Babbage, Charles"/>
    <s v="N"/>
    <m/>
  </r>
  <r>
    <s v="P-MCCARTHY|JOHN"/>
    <s v="John"/>
    <s v="McCarthy"/>
    <m/>
    <s v="Computer Scientist"/>
    <x v="0"/>
    <s v="American"/>
    <m/>
    <m/>
    <m/>
    <m/>
    <m/>
    <m/>
    <m/>
    <m/>
    <m/>
    <m/>
    <s v="John, McCarthy"/>
    <s v="McCarthy, John"/>
    <s v="N"/>
    <m/>
  </r>
  <r>
    <s v="P-MINSKY|MARVIN"/>
    <s v="Marvin"/>
    <s v="Minsky"/>
    <m/>
    <s v="Cognitive Scientist"/>
    <x v="0"/>
    <s v="American"/>
    <m/>
    <m/>
    <m/>
    <m/>
    <m/>
    <m/>
    <m/>
    <m/>
    <m/>
    <m/>
    <s v="Marvin, Minsky"/>
    <s v="Minsky, Marvin"/>
    <s v="N"/>
    <m/>
  </r>
  <r>
    <s v="P-QUINE|WILLARD"/>
    <s v="Willard"/>
    <s v="Quine"/>
    <s v="Willard Van Orman Quine"/>
    <s v="Philosopher, Logician"/>
    <x v="0"/>
    <s v="American"/>
    <m/>
    <m/>
    <m/>
    <m/>
    <m/>
    <m/>
    <m/>
    <m/>
    <m/>
    <m/>
    <s v="Willard, Quine"/>
    <s v="Quine, Willard"/>
    <s v="N"/>
    <m/>
  </r>
  <r>
    <s v="P-TARSKI|ALFRED"/>
    <s v="Alfred"/>
    <s v="Tarski"/>
    <s v="Alfred Teitelbaum"/>
    <s v="Mathematician, Logician"/>
    <x v="0"/>
    <s v="Polish-American"/>
    <m/>
    <m/>
    <m/>
    <m/>
    <m/>
    <m/>
    <m/>
    <m/>
    <m/>
    <m/>
    <s v="Alfred, Tarski"/>
    <s v="Tarski, Alfred"/>
    <s v="N"/>
    <m/>
  </r>
  <r>
    <s v="P-COOK|STEPHEN"/>
    <s v="Stephen"/>
    <s v="Cook"/>
    <s v="Stephen Arthur Cook"/>
    <s v="Computer Scientist, Mathematician"/>
    <x v="0"/>
    <s v="American"/>
    <m/>
    <m/>
    <m/>
    <m/>
    <m/>
    <m/>
    <m/>
    <m/>
    <m/>
    <m/>
    <s v="Stephen, Cook"/>
    <s v="Cook, Stephen"/>
    <s v="N"/>
    <m/>
  </r>
  <r>
    <s v="P-LAMPORT|LESLIE"/>
    <s v="Leslie"/>
    <s v="Lamport"/>
    <m/>
    <s v="Computer Scientist, Mathematician"/>
    <x v="0"/>
    <s v="American"/>
    <m/>
    <m/>
    <m/>
    <m/>
    <m/>
    <m/>
    <m/>
    <m/>
    <m/>
    <m/>
    <s v="Leslie, Lamport"/>
    <s v="Lamport, Leslie"/>
    <s v="N"/>
    <m/>
  </r>
  <r>
    <s v="P-CHURCH|ALONZO"/>
    <s v="Alonzo"/>
    <s v="Church"/>
    <m/>
    <s v="Mathematician, Logician"/>
    <x v="0"/>
    <s v="American"/>
    <m/>
    <m/>
    <m/>
    <m/>
    <m/>
    <m/>
    <m/>
    <m/>
    <m/>
    <m/>
    <s v="Alonzo, Church"/>
    <s v="Church, Alonzo"/>
    <s v="N"/>
    <m/>
  </r>
  <r>
    <s v="P-KARP|RICHARD"/>
    <s v="Richard"/>
    <s v="Karp"/>
    <s v="Richard Manning Karp"/>
    <s v="Computer Scientist"/>
    <x v="0"/>
    <s v="American"/>
    <m/>
    <m/>
    <m/>
    <m/>
    <m/>
    <m/>
    <m/>
    <m/>
    <m/>
    <m/>
    <s v="Richard, Karp"/>
    <s v="Karp, Richard"/>
    <s v="N"/>
    <m/>
  </r>
  <r>
    <s v="P-MORGENSTERN|OSKAR"/>
    <s v="Oskar"/>
    <s v="Morgenstern"/>
    <m/>
    <s v="Economist, Mathematician"/>
    <x v="0"/>
    <s v="German-Austrian-American"/>
    <m/>
    <m/>
    <m/>
    <m/>
    <m/>
    <m/>
    <m/>
    <m/>
    <m/>
    <m/>
    <s v="Oskar, Morgenstern"/>
    <s v="Morgenstern, Oskar"/>
    <s v="N"/>
    <m/>
  </r>
  <r>
    <s v="P-METROPOLIS|NICHOLAS"/>
    <s v="Nicholas"/>
    <s v="Metropolis"/>
    <m/>
    <s v="Physicist, Mathematician"/>
    <x v="0"/>
    <s v="American"/>
    <m/>
    <m/>
    <m/>
    <m/>
    <m/>
    <m/>
    <m/>
    <m/>
    <m/>
    <m/>
    <s v="Nicholas, Metropolis"/>
    <s v="Metropolis, Nicholas"/>
    <s v="N"/>
    <m/>
  </r>
  <r>
    <s v="P-PITTS|WALTER"/>
    <s v="Walter"/>
    <s v="Pitts"/>
    <m/>
    <s v="Logician, Computational Neuroscientist"/>
    <x v="0"/>
    <s v="American"/>
    <m/>
    <m/>
    <m/>
    <m/>
    <m/>
    <m/>
    <m/>
    <m/>
    <m/>
    <m/>
    <s v="Walter, Pitts"/>
    <s v="Pitts, Walter"/>
    <s v="N"/>
    <m/>
  </r>
  <r>
    <s v="P-MCCULLOCH|WARREN"/>
    <s v="Warren"/>
    <s v="McCulloch"/>
    <s v="Warren Sturgis McCulloch"/>
    <s v="Neurophysiologist, Cybernetician"/>
    <x v="0"/>
    <s v="American"/>
    <m/>
    <m/>
    <m/>
    <m/>
    <m/>
    <m/>
    <m/>
    <m/>
    <m/>
    <m/>
    <s v="Warren, McCulloch"/>
    <s v="McCulloch, Warren"/>
    <s v="N"/>
    <m/>
  </r>
  <r>
    <s v="P-BIGELOW|JULIAN"/>
    <s v="Julian"/>
    <s v="Bigelow"/>
    <m/>
    <s v="Engineer, Computer Scientist"/>
    <x v="0"/>
    <s v="American"/>
    <m/>
    <m/>
    <m/>
    <m/>
    <m/>
    <m/>
    <m/>
    <m/>
    <m/>
    <m/>
    <s v="Julian, Bigelow"/>
    <s v="Bigelow, Julian"/>
    <s v="N"/>
    <m/>
  </r>
  <r>
    <s v="P-GOLDSTINE|HERMAN"/>
    <s v="Herman"/>
    <s v="Goldstine"/>
    <m/>
    <s v="Mathematician, Computer Scientist"/>
    <x v="0"/>
    <s v="American"/>
    <m/>
    <m/>
    <m/>
    <m/>
    <m/>
    <m/>
    <m/>
    <m/>
    <m/>
    <m/>
    <s v="Herman, Goldstine"/>
    <s v="Goldstine, Herman"/>
    <s v="N"/>
    <m/>
  </r>
  <r>
    <s v="P-VON NEUMANN|KLÁRA"/>
    <s v="Klára"/>
    <s v="von Neumann"/>
    <s v="Klára Dán"/>
    <s v="Computer Programmer"/>
    <x v="1"/>
    <s v="Hungarian-American"/>
    <m/>
    <m/>
    <m/>
    <m/>
    <m/>
    <m/>
    <m/>
    <m/>
    <m/>
    <m/>
    <s v="Klára, von Neumann"/>
    <s v="von Neumann, Klára"/>
    <s v="N"/>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05">
  <r>
    <s v="B-QURAN (CONTINUED CENTRALITY)|(ISLAMIC REVELATION)"/>
    <s v="N"/>
    <s v="Quran (Continued Centrality)"/>
    <x v="0"/>
    <m/>
    <m/>
    <x v="0"/>
    <m/>
    <m/>
    <m/>
    <m/>
    <m/>
    <m/>
    <m/>
    <x v="0"/>
    <m/>
    <x v="0"/>
    <m/>
    <m/>
    <x v="0"/>
    <x v="0"/>
    <x v="0"/>
    <m/>
    <m/>
    <m/>
    <m/>
    <m/>
    <m/>
    <m/>
    <m/>
    <x v="0"/>
    <x v="0"/>
    <m/>
    <s v="Foundational; Islamic Golden Age &amp; Persia (c. 750 - 1258 AD &amp; beyond)"/>
    <m/>
    <m/>
    <s v="Quran (Continued Centrality)_(Islamic Revelation)"/>
    <s v="(Islamic Revelation)_Quran (Continued Centrality)"/>
    <x v="0"/>
    <m/>
    <m/>
  </r>
  <r>
    <s v="B-THE VAMPYRE AND OTHER TALES OF THE MACABRE|"/>
    <s v="N"/>
    <s v="The Vampyre and Other Tales of the Macabre"/>
    <x v="1"/>
    <m/>
    <m/>
    <x v="0"/>
    <m/>
    <m/>
    <m/>
    <m/>
    <m/>
    <m/>
    <m/>
    <x v="0"/>
    <m/>
    <x v="0"/>
    <m/>
    <m/>
    <x v="0"/>
    <x v="0"/>
    <x v="0"/>
    <m/>
    <m/>
    <m/>
    <m/>
    <m/>
    <m/>
    <m/>
    <m/>
    <x v="0"/>
    <x v="0"/>
    <m/>
    <m/>
    <m/>
    <m/>
    <s v="The Vampyre and Other Tales of the Macabre_"/>
    <s v="_The Vampyre and Other Tales of the Macabre"/>
    <x v="1"/>
    <m/>
    <m/>
  </r>
  <r>
    <s v="B-THE BOX MAN|ABE, KŌBŌ"/>
    <s v="N"/>
    <s v="The Box Man"/>
    <x v="2"/>
    <m/>
    <m/>
    <x v="0"/>
    <m/>
    <m/>
    <m/>
    <m/>
    <m/>
    <m/>
    <m/>
    <x v="0"/>
    <m/>
    <x v="0"/>
    <m/>
    <m/>
    <x v="0"/>
    <x v="0"/>
    <x v="0"/>
    <m/>
    <m/>
    <m/>
    <m/>
    <m/>
    <m/>
    <m/>
    <m/>
    <x v="0"/>
    <x v="0"/>
    <m/>
    <m/>
    <m/>
    <m/>
    <s v="The Box Man_Abe, Kōbō"/>
    <s v="Abe, Kōbō_The Box Man"/>
    <x v="2"/>
    <m/>
    <m/>
  </r>
  <r>
    <s v="B-THE WOMAN IN THE DUNES|ABE, KŌBŌ"/>
    <s v="N"/>
    <s v="The Woman in the Dunes"/>
    <x v="2"/>
    <m/>
    <m/>
    <x v="1"/>
    <m/>
    <m/>
    <m/>
    <m/>
    <n v="256"/>
    <s v="A haunting, existentialist fable about a man trapped in a sand pit with a mysterious woman, exploring themes of identity and futility."/>
    <m/>
    <x v="1"/>
    <m/>
    <x v="0"/>
    <m/>
    <m/>
    <x v="0"/>
    <x v="0"/>
    <x v="1"/>
    <m/>
    <m/>
    <m/>
    <m/>
    <m/>
    <m/>
    <s v="Y"/>
    <m/>
    <x v="1"/>
    <x v="1"/>
    <m/>
    <s v="Foundational; Mid-20th Century &amp; World War II Era"/>
    <m/>
    <m/>
    <s v="The Woman in the Dunes_Abe, Kōbō"/>
    <s v="Abe, Kōbō_The Woman in the Dunes"/>
    <x v="3"/>
    <m/>
    <m/>
  </r>
  <r>
    <s v="B-LETTERS OF ABELARD AND HELOISE|ABELARD &amp; HELOISE"/>
    <s v="N"/>
    <s v="Letters of Abelard and Heloise"/>
    <x v="3"/>
    <m/>
    <m/>
    <x v="0"/>
    <m/>
    <m/>
    <m/>
    <m/>
    <m/>
    <m/>
    <m/>
    <x v="0"/>
    <m/>
    <x v="0"/>
    <m/>
    <m/>
    <x v="0"/>
    <x v="0"/>
    <x v="0"/>
    <m/>
    <m/>
    <m/>
    <m/>
    <m/>
    <m/>
    <m/>
    <m/>
    <x v="0"/>
    <x v="0"/>
    <m/>
    <s v="Foundational; High &amp; Late Medieval Europe (c. 1000 - 1450 AD)"/>
    <m/>
    <m/>
    <s v="Letters of Abelard and Heloise_Abelard &amp; Heloise"/>
    <s v="Abelard &amp; Heloise_Letters of Abelard and Heloise"/>
    <x v="4"/>
    <m/>
    <m/>
  </r>
  <r>
    <s v="B-HISTORIA CALAMITATUM (THE STORY OF MY MISFORTUNES)|ABELARD, PETER"/>
    <s v="N"/>
    <s v="Historia Calamitatum (The Story of My Misfortunes)"/>
    <x v="4"/>
    <m/>
    <m/>
    <x v="0"/>
    <m/>
    <m/>
    <m/>
    <m/>
    <m/>
    <m/>
    <m/>
    <x v="0"/>
    <m/>
    <x v="0"/>
    <m/>
    <m/>
    <x v="0"/>
    <x v="0"/>
    <x v="0"/>
    <m/>
    <m/>
    <m/>
    <m/>
    <m/>
    <m/>
    <m/>
    <m/>
    <x v="0"/>
    <x v="0"/>
    <m/>
    <s v="Foundational; High &amp; Late Medieval Europe (c. 1000 - 1450 AD)"/>
    <m/>
    <m/>
    <s v="Historia Calamitatum (The Story of My Misfortunes)_Abelard, Peter"/>
    <s v="Abelard, Peter_Historia Calamitatum (The Story of My Misfortunes)"/>
    <x v="5"/>
    <m/>
    <m/>
  </r>
  <r>
    <s v="B-SIC ET NON (YES AND NO)|ABELARD, PETER"/>
    <s v="N"/>
    <s v="Sic et Non (Yes and No)"/>
    <x v="4"/>
    <m/>
    <m/>
    <x v="0"/>
    <m/>
    <m/>
    <m/>
    <m/>
    <m/>
    <m/>
    <m/>
    <x v="0"/>
    <m/>
    <x v="0"/>
    <m/>
    <m/>
    <x v="0"/>
    <x v="0"/>
    <x v="0"/>
    <m/>
    <m/>
    <m/>
    <m/>
    <m/>
    <m/>
    <m/>
    <m/>
    <x v="0"/>
    <x v="0"/>
    <m/>
    <s v="Foundational; High &amp; Late Medieval Europe (c. 1000 - 1450 AD)"/>
    <m/>
    <m/>
    <s v="Sic et Non (Yes and No)_Abelard, Peter"/>
    <s v="Abelard, Peter_Sic et Non (Yes and No)"/>
    <x v="6"/>
    <m/>
    <m/>
  </r>
  <r>
    <s v="B-LEONORA CARRINGTON: SURREALISM, ALCHEMY AND ART|ABERTH, SUSAN L."/>
    <s v="N"/>
    <s v="Leonora Carrington: Surrealism, Alchemy and Art"/>
    <x v="5"/>
    <m/>
    <m/>
    <x v="0"/>
    <m/>
    <m/>
    <m/>
    <m/>
    <m/>
    <m/>
    <m/>
    <x v="0"/>
    <m/>
    <x v="0"/>
    <m/>
    <m/>
    <x v="0"/>
    <x v="0"/>
    <x v="0"/>
    <m/>
    <m/>
    <m/>
    <m/>
    <m/>
    <m/>
    <m/>
    <m/>
    <x v="0"/>
    <x v="0"/>
    <m/>
    <m/>
    <m/>
    <m/>
    <s v="Leonora Carrington: Surrealism, Alchemy and Art_Aberth, Susan L."/>
    <s v="Aberth, Susan L._Leonora Carrington: Surrealism, Alchemy and Art"/>
    <x v="7"/>
    <m/>
    <m/>
  </r>
  <r>
    <s v="B-ALPHABETICAL AFRICA|ABISH, WALTER"/>
    <s v="N"/>
    <s v="Alphabetical Africa"/>
    <x v="6"/>
    <m/>
    <m/>
    <x v="0"/>
    <m/>
    <m/>
    <m/>
    <m/>
    <m/>
    <m/>
    <m/>
    <x v="0"/>
    <m/>
    <x v="0"/>
    <m/>
    <m/>
    <x v="0"/>
    <x v="0"/>
    <x v="0"/>
    <m/>
    <m/>
    <m/>
    <m/>
    <m/>
    <m/>
    <m/>
    <m/>
    <x v="0"/>
    <x v="0"/>
    <m/>
    <m/>
    <m/>
    <m/>
    <s v="Alphabetical Africa_Abish, Walter"/>
    <s v="Abish, Walter_Alphabetical Africa"/>
    <x v="8"/>
    <m/>
    <m/>
  </r>
  <r>
    <s v="B-HOW GERMAN IS IT|ABISH, WALTER"/>
    <s v="N"/>
    <s v="How German Is It"/>
    <x v="6"/>
    <m/>
    <m/>
    <x v="0"/>
    <m/>
    <m/>
    <m/>
    <m/>
    <m/>
    <m/>
    <m/>
    <x v="0"/>
    <m/>
    <x v="0"/>
    <m/>
    <m/>
    <x v="0"/>
    <x v="0"/>
    <x v="0"/>
    <m/>
    <m/>
    <m/>
    <m/>
    <m/>
    <m/>
    <m/>
    <m/>
    <x v="0"/>
    <x v="0"/>
    <m/>
    <m/>
    <m/>
    <m/>
    <s v="How German Is It_Abish, Walter"/>
    <s v="Abish, Walter_How German Is It"/>
    <x v="9"/>
    <m/>
    <m/>
  </r>
  <r>
    <s v="B-THE SPELL OF THE SENSUOUS|ABRAM, DAVID"/>
    <s v="N"/>
    <s v="The Spell of the Sensuous"/>
    <x v="7"/>
    <m/>
    <m/>
    <x v="2"/>
    <m/>
    <m/>
    <s v="The Spell of the Sensuous"/>
    <m/>
    <m/>
    <m/>
    <m/>
    <x v="0"/>
    <m/>
    <x v="0"/>
    <m/>
    <m/>
    <x v="0"/>
    <x v="0"/>
    <x v="0"/>
    <m/>
    <m/>
    <m/>
    <m/>
    <m/>
    <m/>
    <m/>
    <m/>
    <x v="2"/>
    <x v="1"/>
    <s v="Philosophical work"/>
    <s v="Philosophy"/>
    <s v="Ecophilosophy"/>
    <m/>
    <s v="The Spell of the Sensuous_Abram, David"/>
    <s v="Abram, David_The Spell of the Sensuous"/>
    <x v="10"/>
    <m/>
    <m/>
  </r>
  <r>
    <s v="B-S., (SHIP OF THESEUS)|ABRAMS, J.J. &amp; DORST, DOUG"/>
    <s v="N"/>
    <s v="S., (Ship of Theseus)"/>
    <x v="8"/>
    <m/>
    <m/>
    <x v="0"/>
    <m/>
    <m/>
    <m/>
    <m/>
    <m/>
    <m/>
    <m/>
    <x v="0"/>
    <m/>
    <x v="0"/>
    <m/>
    <m/>
    <x v="0"/>
    <x v="0"/>
    <x v="0"/>
    <m/>
    <m/>
    <m/>
    <m/>
    <m/>
    <m/>
    <m/>
    <m/>
    <x v="0"/>
    <x v="0"/>
    <m/>
    <m/>
    <m/>
    <m/>
    <s v="S., (Ship of Theseus)_Abrams, J.J. &amp; Dorst, Doug"/>
    <s v="Abrams, J.J. &amp; Dorst, Doug_S., (Ship of Theseus)"/>
    <x v="11"/>
    <m/>
    <m/>
  </r>
  <r>
    <s v="B-ARROW OF GOD|ACHEBE, CHINUA"/>
    <s v="N"/>
    <s v="Arrow of God"/>
    <x v="9"/>
    <m/>
    <m/>
    <x v="0"/>
    <m/>
    <m/>
    <m/>
    <m/>
    <m/>
    <m/>
    <m/>
    <x v="0"/>
    <m/>
    <x v="0"/>
    <m/>
    <m/>
    <x v="0"/>
    <x v="0"/>
    <x v="0"/>
    <m/>
    <m/>
    <m/>
    <m/>
    <m/>
    <m/>
    <m/>
    <m/>
    <x v="0"/>
    <x v="0"/>
    <m/>
    <m/>
    <m/>
    <m/>
    <s v="Arrow of God_Achebe, Chinua"/>
    <s v="Achebe, Chinua_Arrow of God"/>
    <x v="12"/>
    <m/>
    <m/>
  </r>
  <r>
    <s v="B-NO LONGER AT EASE|ACHEBE, CHINUA"/>
    <s v="N"/>
    <s v="No Longer at Ease"/>
    <x v="9"/>
    <m/>
    <m/>
    <x v="0"/>
    <m/>
    <m/>
    <m/>
    <m/>
    <m/>
    <m/>
    <m/>
    <x v="0"/>
    <m/>
    <x v="0"/>
    <m/>
    <m/>
    <x v="0"/>
    <x v="0"/>
    <x v="0"/>
    <m/>
    <m/>
    <m/>
    <m/>
    <m/>
    <m/>
    <m/>
    <m/>
    <x v="0"/>
    <x v="0"/>
    <m/>
    <m/>
    <m/>
    <m/>
    <s v="No Longer at Ease_Achebe, Chinua"/>
    <s v="Achebe, Chinua_No Longer at Ease"/>
    <x v="13"/>
    <m/>
    <m/>
  </r>
  <r>
    <s v="B-THINGS FALL APART|ACHEBE, CHINUA"/>
    <s v="N"/>
    <s v="Things Fall Apart"/>
    <x v="9"/>
    <m/>
    <m/>
    <x v="0"/>
    <m/>
    <m/>
    <m/>
    <m/>
    <m/>
    <m/>
    <m/>
    <x v="0"/>
    <m/>
    <x v="0"/>
    <m/>
    <m/>
    <x v="0"/>
    <x v="0"/>
    <x v="0"/>
    <m/>
    <m/>
    <m/>
    <m/>
    <m/>
    <m/>
    <m/>
    <m/>
    <x v="0"/>
    <x v="0"/>
    <m/>
    <s v="Foundational; Mid-20th Century &amp; World War II Era"/>
    <m/>
    <m/>
    <s v="Things Fall Apart_Achebe, Chinua"/>
    <s v="Achebe, Chinua_Things Fall Apart"/>
    <x v="14"/>
    <m/>
    <m/>
  </r>
  <r>
    <s v="B-BLOOD AND GUTS IN HIGH SCHOOL|ACKER, KATHY"/>
    <s v="N"/>
    <s v="Blood and Guts in High School"/>
    <x v="10"/>
    <m/>
    <m/>
    <x v="0"/>
    <m/>
    <m/>
    <m/>
    <m/>
    <m/>
    <m/>
    <m/>
    <x v="0"/>
    <m/>
    <x v="0"/>
    <m/>
    <m/>
    <x v="0"/>
    <x v="0"/>
    <x v="0"/>
    <m/>
    <m/>
    <m/>
    <m/>
    <m/>
    <m/>
    <m/>
    <m/>
    <x v="0"/>
    <x v="0"/>
    <m/>
    <m/>
    <m/>
    <m/>
    <s v="Blood and Guts in High School_Acker, Kathy"/>
    <s v="Acker, Kathy_Blood and Guts in High School"/>
    <x v="15"/>
    <m/>
    <m/>
  </r>
  <r>
    <s v="B-THE DREAMERS|ADAIR, GILBERT"/>
    <s v="N"/>
    <s v="The Dreamers"/>
    <x v="11"/>
    <m/>
    <m/>
    <x v="0"/>
    <m/>
    <m/>
    <m/>
    <m/>
    <m/>
    <m/>
    <m/>
    <x v="0"/>
    <m/>
    <x v="0"/>
    <m/>
    <m/>
    <x v="0"/>
    <x v="0"/>
    <x v="0"/>
    <m/>
    <m/>
    <m/>
    <m/>
    <m/>
    <m/>
    <m/>
    <m/>
    <x v="0"/>
    <x v="0"/>
    <m/>
    <m/>
    <m/>
    <m/>
    <s v="The Dreamers_Adair, Gilbert"/>
    <s v="Adair, Gilbert_The Dreamers"/>
    <x v="16"/>
    <m/>
    <m/>
  </r>
  <r>
    <s v="B-AMERICANAH|ADICHIE, CHIMAMANDA NGOZI"/>
    <s v="N"/>
    <s v="Americanah"/>
    <x v="12"/>
    <m/>
    <m/>
    <x v="0"/>
    <m/>
    <m/>
    <m/>
    <m/>
    <m/>
    <m/>
    <m/>
    <x v="0"/>
    <m/>
    <x v="0"/>
    <m/>
    <m/>
    <x v="0"/>
    <x v="0"/>
    <x v="0"/>
    <m/>
    <m/>
    <m/>
    <m/>
    <m/>
    <m/>
    <m/>
    <m/>
    <x v="0"/>
    <x v="0"/>
    <m/>
    <s v="Foundational; Late 20th Century &amp; Postmodernism"/>
    <m/>
    <m/>
    <s v="Americanah_Adichie, Chimamanda Ngozi"/>
    <s v="Adichie, Chimamanda Ngozi_Americanah"/>
    <x v="17"/>
    <m/>
    <m/>
  </r>
  <r>
    <s v="B-HALF OF A YELLOW SUN|ADICHIE, CHIMAMANDA NGOZI"/>
    <s v="N"/>
    <s v="Half of a Yellow Sun"/>
    <x v="12"/>
    <m/>
    <m/>
    <x v="0"/>
    <m/>
    <m/>
    <m/>
    <m/>
    <m/>
    <m/>
    <m/>
    <x v="0"/>
    <m/>
    <x v="0"/>
    <m/>
    <m/>
    <x v="0"/>
    <x v="0"/>
    <x v="0"/>
    <m/>
    <m/>
    <m/>
    <m/>
    <m/>
    <m/>
    <m/>
    <m/>
    <x v="0"/>
    <x v="0"/>
    <m/>
    <s v="Foundational; Late 20th Century &amp; Postmodernism"/>
    <m/>
    <m/>
    <s v="Half of a Yellow Sun_Adichie, Chimamanda Ngozi"/>
    <s v="Adichie, Chimamanda Ngozi_Half of a Yellow Sun"/>
    <x v="18"/>
    <m/>
    <m/>
  </r>
  <r>
    <s v="B-SPEEDBOAT|ADLER, RENATA"/>
    <s v="N"/>
    <s v="Speedboat"/>
    <x v="13"/>
    <m/>
    <m/>
    <x v="0"/>
    <m/>
    <s v="New York Review Books (NYRB)"/>
    <m/>
    <m/>
    <m/>
    <m/>
    <m/>
    <x v="0"/>
    <m/>
    <x v="0"/>
    <m/>
    <m/>
    <x v="0"/>
    <x v="0"/>
    <x v="0"/>
    <m/>
    <m/>
    <m/>
    <m/>
    <m/>
    <m/>
    <m/>
    <m/>
    <x v="0"/>
    <x v="0"/>
    <m/>
    <m/>
    <m/>
    <m/>
    <s v="Speedboat_Adler, Renata"/>
    <s v="Adler, Renata_Speedboat"/>
    <x v="19"/>
    <m/>
    <m/>
  </r>
  <r>
    <s v="B-MINIMA MORALIA / DIALECTIC OF ENLIGHTENMENT|ADORNO, T.W. (&amp; HORKHEIMER)"/>
    <s v="N"/>
    <s v="Minima Moralia / Dialectic of Enlightenment"/>
    <x v="14"/>
    <m/>
    <m/>
    <x v="0"/>
    <m/>
    <m/>
    <m/>
    <m/>
    <m/>
    <m/>
    <m/>
    <x v="0"/>
    <m/>
    <x v="0"/>
    <m/>
    <m/>
    <x v="0"/>
    <x v="0"/>
    <x v="0"/>
    <m/>
    <m/>
    <m/>
    <m/>
    <m/>
    <m/>
    <m/>
    <m/>
    <x v="0"/>
    <x v="0"/>
    <m/>
    <s v="Foundational; Mid-20th Century &amp; World War II Era"/>
    <m/>
    <m/>
    <s v="Minima Moralia / Dialectic of Enlightenment_Adorno, T.W. (&amp; Horkheimer)"/>
    <s v="Adorno, T.W. (&amp; Horkheimer)_Minima Moralia / Dialectic of Enlightenment"/>
    <x v="20"/>
    <m/>
    <m/>
  </r>
  <r>
    <s v="B-THE AUTHORITARIAN PERSONALITY|ADORNO, T.W. (ET AL.)"/>
    <s v="N"/>
    <s v="The Authoritarian Personality"/>
    <x v="15"/>
    <m/>
    <m/>
    <x v="0"/>
    <m/>
    <m/>
    <m/>
    <m/>
    <m/>
    <m/>
    <m/>
    <x v="0"/>
    <m/>
    <x v="0"/>
    <m/>
    <m/>
    <x v="0"/>
    <x v="0"/>
    <x v="0"/>
    <m/>
    <m/>
    <m/>
    <m/>
    <m/>
    <m/>
    <m/>
    <m/>
    <x v="0"/>
    <x v="0"/>
    <m/>
    <s v="Foundational; Mid-20th Century &amp; World War II Era"/>
    <m/>
    <m/>
    <s v="The Authoritarian Personality_Adorno, T.W. (et al.)"/>
    <s v="Adorno, T.W. (et al.)_The Authoritarian Personality"/>
    <x v="21"/>
    <m/>
    <m/>
  </r>
  <r>
    <s v="B-LECTURES ON AESTHETICS|ADORNO, T.W."/>
    <s v="N"/>
    <s v="Lectures on Aesthetics"/>
    <x v="16"/>
    <m/>
    <m/>
    <x v="0"/>
    <m/>
    <m/>
    <m/>
    <m/>
    <m/>
    <m/>
    <m/>
    <x v="0"/>
    <m/>
    <x v="0"/>
    <m/>
    <m/>
    <x v="0"/>
    <x v="0"/>
    <x v="0"/>
    <m/>
    <m/>
    <m/>
    <m/>
    <m/>
    <m/>
    <m/>
    <m/>
    <x v="0"/>
    <x v="0"/>
    <m/>
    <s v="Foundational; Mid-20th Century &amp; World War II Era"/>
    <m/>
    <m/>
    <s v="Lectures on Aesthetics_Adorno, T.W."/>
    <s v="Adorno, T.W._Lectures on Aesthetics"/>
    <x v="22"/>
    <m/>
    <m/>
  </r>
  <r>
    <s v="B-AESTHETIC THEORY|ADORNO, THEODOR W."/>
    <s v="N"/>
    <s v="Aesthetic Theory"/>
    <x v="17"/>
    <m/>
    <m/>
    <x v="0"/>
    <m/>
    <m/>
    <m/>
    <m/>
    <m/>
    <m/>
    <m/>
    <x v="0"/>
    <m/>
    <x v="0"/>
    <m/>
    <m/>
    <x v="0"/>
    <x v="0"/>
    <x v="0"/>
    <m/>
    <m/>
    <m/>
    <m/>
    <m/>
    <m/>
    <m/>
    <m/>
    <x v="0"/>
    <x v="0"/>
    <m/>
    <m/>
    <m/>
    <m/>
    <s v="Aesthetic Theory_Adorno, Theodor W."/>
    <s v="Adorno, Theodor W._Aesthetic Theory"/>
    <x v="23"/>
    <m/>
    <m/>
  </r>
  <r>
    <s v="B-AESTHETICS AND POLITICS|ADORNO, THEODOR W."/>
    <s v="N"/>
    <s v="Aesthetics and Politics"/>
    <x v="17"/>
    <m/>
    <m/>
    <x v="0"/>
    <m/>
    <m/>
    <m/>
    <m/>
    <m/>
    <m/>
    <m/>
    <x v="0"/>
    <m/>
    <x v="0"/>
    <m/>
    <m/>
    <x v="0"/>
    <x v="0"/>
    <x v="0"/>
    <m/>
    <m/>
    <m/>
    <m/>
    <m/>
    <m/>
    <m/>
    <m/>
    <x v="0"/>
    <x v="0"/>
    <m/>
    <m/>
    <m/>
    <m/>
    <s v="Aesthetics and Politics_Adorno, Theodor W."/>
    <s v="Adorno, Theodor W._Aesthetics and Politics"/>
    <x v="24"/>
    <m/>
    <m/>
  </r>
  <r>
    <s v="B-MINIMA MORALIA|ADORNO, THEODOR W."/>
    <s v="N"/>
    <s v="Minima Moralia"/>
    <x v="17"/>
    <m/>
    <m/>
    <x v="3"/>
    <m/>
    <m/>
    <s v="Minima Moralia"/>
    <m/>
    <m/>
    <m/>
    <m/>
    <x v="0"/>
    <m/>
    <x v="0"/>
    <m/>
    <m/>
    <x v="0"/>
    <x v="0"/>
    <x v="0"/>
    <m/>
    <m/>
    <m/>
    <m/>
    <m/>
    <m/>
    <m/>
    <m/>
    <x v="3"/>
    <x v="1"/>
    <s v="Philosophical fragments"/>
    <s v="Philosophy"/>
    <s v="Critical Theory"/>
    <m/>
    <s v="Minima Moralia_Adorno, Theodor W."/>
    <s v="Adorno, Theodor W._Minima Moralia"/>
    <x v="25"/>
    <m/>
    <m/>
  </r>
  <r>
    <s v="B-MINIMA MORALIA: REFLECTIONS FROM DAMAGED LIFE|ADORNO, THEODOR W."/>
    <s v="N"/>
    <s v="Minima Moralia: Reflections from Damaged Life"/>
    <x v="17"/>
    <m/>
    <m/>
    <x v="3"/>
    <m/>
    <m/>
    <m/>
    <m/>
    <n v="256"/>
    <s v="A collection of aphoristic fragments examining everyday life under capitalism, critiquing modern society from the perspective of the exiled intellectual."/>
    <m/>
    <x v="0"/>
    <m/>
    <x v="0"/>
    <m/>
    <m/>
    <x v="0"/>
    <x v="0"/>
    <x v="0"/>
    <m/>
    <m/>
    <m/>
    <m/>
    <m/>
    <m/>
    <m/>
    <m/>
    <x v="3"/>
    <x v="1"/>
    <m/>
    <m/>
    <m/>
    <m/>
    <s v="Minima Moralia: Reflections from Damaged Life_Adorno, Theodor W."/>
    <s v="Adorno, Theodor W._Minima Moralia: Reflections from Damaged Life"/>
    <x v="26"/>
    <m/>
    <m/>
  </r>
  <r>
    <s v="B-MINIMA MORALIA: REFLECTIONS ON A DAMAGED LIFE|ADORNO, THEODOR W."/>
    <s v="N"/>
    <s v="Minima Moralia: Reflections on a Damaged Life"/>
    <x v="17"/>
    <m/>
    <m/>
    <x v="0"/>
    <m/>
    <m/>
    <m/>
    <m/>
    <m/>
    <m/>
    <m/>
    <x v="0"/>
    <m/>
    <x v="0"/>
    <m/>
    <m/>
    <x v="0"/>
    <x v="0"/>
    <x v="0"/>
    <m/>
    <m/>
    <m/>
    <m/>
    <m/>
    <m/>
    <m/>
    <m/>
    <x v="0"/>
    <x v="0"/>
    <m/>
    <m/>
    <m/>
    <m/>
    <s v="Minima Moralia: Reflections on a Damaged Life_Adorno, Theodor W."/>
    <s v="Adorno, Theodor W._Minima Moralia: Reflections on a Damaged Life"/>
    <x v="27"/>
    <m/>
    <m/>
  </r>
  <r>
    <s v="B-NEGATIVE DIALECTICS|ADORNO, THEODOR W."/>
    <s v="N"/>
    <s v="Negative Dialectics"/>
    <x v="17"/>
    <m/>
    <m/>
    <x v="4"/>
    <m/>
    <m/>
    <s v="Negative Dialektik"/>
    <m/>
    <m/>
    <m/>
    <m/>
    <x v="0"/>
    <m/>
    <x v="0"/>
    <m/>
    <m/>
    <x v="0"/>
    <x v="0"/>
    <x v="0"/>
    <m/>
    <m/>
    <m/>
    <m/>
    <m/>
    <m/>
    <m/>
    <m/>
    <x v="1"/>
    <x v="1"/>
    <s v="Philosophical work"/>
    <s v="Philosophy"/>
    <s v="Critical Theory"/>
    <m/>
    <s v="Negative Dialectics_Adorno, Theodor W."/>
    <s v="Adorno, Theodor W._Negative Dialectics"/>
    <x v="28"/>
    <m/>
    <m/>
  </r>
  <r>
    <s v="B-AESOP'S FABLES|AESOP"/>
    <s v="N"/>
    <s v="Aesop's Fables"/>
    <x v="18"/>
    <m/>
    <m/>
    <x v="0"/>
    <m/>
    <m/>
    <m/>
    <m/>
    <m/>
    <m/>
    <m/>
    <x v="0"/>
    <m/>
    <x v="0"/>
    <m/>
    <m/>
    <x v="0"/>
    <x v="0"/>
    <x v="0"/>
    <m/>
    <m/>
    <m/>
    <m/>
    <m/>
    <m/>
    <m/>
    <m/>
    <x v="0"/>
    <x v="0"/>
    <m/>
    <m/>
    <m/>
    <m/>
    <s v="Aesop's Fables_Aesop"/>
    <s v="Aesop_Aesop's Fables"/>
    <x v="29"/>
    <m/>
    <m/>
  </r>
  <r>
    <s v="B-AESOP'S ILLUSTRATED FABLES|AESOP"/>
    <s v="N"/>
    <s v="Aesop's Illustrated Fables"/>
    <x v="18"/>
    <m/>
    <m/>
    <x v="0"/>
    <m/>
    <m/>
    <m/>
    <m/>
    <m/>
    <m/>
    <m/>
    <x v="0"/>
    <m/>
    <x v="0"/>
    <m/>
    <m/>
    <x v="0"/>
    <x v="0"/>
    <x v="0"/>
    <m/>
    <m/>
    <m/>
    <m/>
    <m/>
    <m/>
    <m/>
    <m/>
    <x v="0"/>
    <x v="0"/>
    <m/>
    <m/>
    <m/>
    <m/>
    <s v="Aesop's Illustrated Fables_Aesop"/>
    <s v="Aesop_Aesop's Illustrated Fables"/>
    <x v="30"/>
    <m/>
    <m/>
  </r>
  <r>
    <s v="B-HOMO SACER|AGAMBEN, GIORGIO"/>
    <s v="N"/>
    <s v="Homo Sacer"/>
    <x v="19"/>
    <m/>
    <m/>
    <x v="5"/>
    <m/>
    <m/>
    <s v="Homo sacer"/>
    <m/>
    <m/>
    <m/>
    <m/>
    <x v="0"/>
    <m/>
    <x v="0"/>
    <m/>
    <m/>
    <x v="0"/>
    <x v="0"/>
    <x v="0"/>
    <m/>
    <m/>
    <m/>
    <m/>
    <m/>
    <m/>
    <m/>
    <m/>
    <x v="2"/>
    <x v="1"/>
    <s v="Philosophical work"/>
    <s v="Philosophy"/>
    <s v="Continental"/>
    <m/>
    <s v="Homo Sacer_Agamben, Giorgio"/>
    <s v="Agamben, Giorgio_Homo Sacer"/>
    <x v="31"/>
    <m/>
    <m/>
  </r>
  <r>
    <s v="B-STATE OF EXCEPTION|AGAMBEN, GIORGIO"/>
    <s v="N"/>
    <s v="State of Exception"/>
    <x v="19"/>
    <m/>
    <m/>
    <x v="6"/>
    <m/>
    <m/>
    <s v="Stato di eccezione"/>
    <m/>
    <m/>
    <m/>
    <m/>
    <x v="0"/>
    <m/>
    <x v="0"/>
    <m/>
    <m/>
    <x v="0"/>
    <x v="0"/>
    <x v="0"/>
    <m/>
    <m/>
    <m/>
    <m/>
    <m/>
    <m/>
    <m/>
    <m/>
    <x v="4"/>
    <x v="2"/>
    <s v="Philosophical work"/>
    <s v="Philosophy"/>
    <s v="Continental"/>
    <m/>
    <s v="State of Exception_Agamben, Giorgio"/>
    <s v="Agamben, Giorgio_State of Exception"/>
    <x v="32"/>
    <m/>
    <m/>
  </r>
  <r>
    <s v="B-THE COMING COMMUNITY|AGAMBEN, GIORGIO"/>
    <s v="N"/>
    <s v="The Coming Community"/>
    <x v="19"/>
    <m/>
    <m/>
    <x v="7"/>
    <m/>
    <m/>
    <s v="La comunità che viene"/>
    <m/>
    <m/>
    <m/>
    <m/>
    <x v="0"/>
    <m/>
    <x v="0"/>
    <m/>
    <m/>
    <x v="0"/>
    <x v="0"/>
    <x v="0"/>
    <m/>
    <m/>
    <m/>
    <m/>
    <m/>
    <m/>
    <m/>
    <m/>
    <x v="2"/>
    <x v="1"/>
    <s v="Philosophical work"/>
    <s v="Philosophy"/>
    <s v="Continental"/>
    <m/>
    <s v="The Coming Community_Agamben, Giorgio"/>
    <s v="Agamben, Giorgio_The Coming Community"/>
    <x v="33"/>
    <m/>
    <m/>
  </r>
  <r>
    <s v="B-DARK ENTRIES|AICKMAN, ROBERT"/>
    <s v="N"/>
    <s v="Dark Entries"/>
    <x v="20"/>
    <m/>
    <m/>
    <x v="0"/>
    <m/>
    <m/>
    <m/>
    <m/>
    <m/>
    <m/>
    <m/>
    <x v="0"/>
    <m/>
    <x v="0"/>
    <m/>
    <m/>
    <x v="0"/>
    <x v="0"/>
    <x v="0"/>
    <m/>
    <m/>
    <m/>
    <m/>
    <m/>
    <m/>
    <m/>
    <m/>
    <x v="0"/>
    <x v="0"/>
    <m/>
    <m/>
    <m/>
    <m/>
    <s v="Dark Entries_Aickman, Robert"/>
    <s v="Aickman, Robert_Dark Entries"/>
    <x v="34"/>
    <m/>
    <m/>
  </r>
  <r>
    <s v="B-GO BACK AT ONCE|AICKMAN, ROBERT"/>
    <s v="N"/>
    <s v="Go Back at Once"/>
    <x v="20"/>
    <m/>
    <m/>
    <x v="0"/>
    <n v="2020"/>
    <s v="Tartarus Press"/>
    <m/>
    <m/>
    <m/>
    <m/>
    <m/>
    <x v="0"/>
    <m/>
    <x v="0"/>
    <m/>
    <m/>
    <x v="0"/>
    <x v="0"/>
    <x v="0"/>
    <m/>
    <m/>
    <m/>
    <m/>
    <m/>
    <m/>
    <m/>
    <m/>
    <x v="0"/>
    <x v="0"/>
    <m/>
    <m/>
    <m/>
    <m/>
    <s v="Go Back at Once_Aickman, Robert"/>
    <s v="Aickman, Robert_Go Back at Once"/>
    <x v="35"/>
    <m/>
    <m/>
  </r>
  <r>
    <s v="B-ROBERT AICKMAN: SELECTED LETTERS TO KIRBY MCCAULEY, APRIL 1967-DECEMBER 1980|AICKMAN, ROBERT"/>
    <s v="N"/>
    <s v="Robert Aickman: Selected Letters to Kirby McCauley, April 1967-December 1980"/>
    <x v="20"/>
    <m/>
    <m/>
    <x v="0"/>
    <n v="2024"/>
    <s v="Tartarus Press"/>
    <m/>
    <m/>
    <m/>
    <m/>
    <m/>
    <x v="0"/>
    <m/>
    <x v="0"/>
    <m/>
    <m/>
    <x v="0"/>
    <x v="0"/>
    <x v="0"/>
    <m/>
    <m/>
    <m/>
    <m/>
    <m/>
    <m/>
    <m/>
    <m/>
    <x v="0"/>
    <x v="0"/>
    <m/>
    <m/>
    <m/>
    <m/>
    <s v="Robert Aickman: Selected Letters to Kirby McCauley, April 1967-December 1980_Aickman, Robert"/>
    <s v="Aickman, Robert_Robert Aickman: Selected Letters to Kirby McCauley, April 1967-December 1980"/>
    <x v="36"/>
    <m/>
    <m/>
  </r>
  <r>
    <s v="B-SUB ROSA|AICKMAN, ROBERT"/>
    <s v="N"/>
    <s v="Sub Rosa"/>
    <x v="20"/>
    <m/>
    <m/>
    <x v="0"/>
    <m/>
    <m/>
    <m/>
    <m/>
    <m/>
    <m/>
    <m/>
    <x v="0"/>
    <m/>
    <x v="0"/>
    <m/>
    <m/>
    <x v="0"/>
    <x v="0"/>
    <x v="0"/>
    <m/>
    <m/>
    <m/>
    <m/>
    <m/>
    <m/>
    <m/>
    <m/>
    <x v="0"/>
    <x v="0"/>
    <m/>
    <m/>
    <m/>
    <m/>
    <s v="Sub Rosa_Aickman, Robert"/>
    <s v="Aickman, Robert_Sub Rosa"/>
    <x v="37"/>
    <m/>
    <m/>
  </r>
  <r>
    <s v="B-THE ATTEMPTED RESCUE|AICKMAN, ROBERT"/>
    <s v="N"/>
    <s v="The Attempted Rescue"/>
    <x v="20"/>
    <m/>
    <m/>
    <x v="0"/>
    <m/>
    <m/>
    <m/>
    <m/>
    <m/>
    <m/>
    <m/>
    <x v="0"/>
    <m/>
    <x v="0"/>
    <m/>
    <m/>
    <x v="0"/>
    <x v="0"/>
    <x v="0"/>
    <m/>
    <m/>
    <m/>
    <m/>
    <m/>
    <m/>
    <m/>
    <m/>
    <x v="0"/>
    <x v="0"/>
    <m/>
    <m/>
    <m/>
    <m/>
    <s v="The Attempted Rescue_Aickman, Robert"/>
    <s v="Aickman, Robert_The Attempted Rescue"/>
    <x v="38"/>
    <m/>
    <m/>
  </r>
  <r>
    <s v="B-THE COLLECTED STRANGE STORIES OF ROBERT AICKMAN, VOLUME I|AICKMAN, ROBERT"/>
    <s v="N"/>
    <s v="The Collected Strange Stories of Robert Aickman, Volume I"/>
    <x v="20"/>
    <m/>
    <m/>
    <x v="0"/>
    <n v="1999"/>
    <s v="Tartarus Press"/>
    <m/>
    <m/>
    <m/>
    <m/>
    <m/>
    <x v="2"/>
    <m/>
    <x v="0"/>
    <m/>
    <m/>
    <x v="0"/>
    <x v="0"/>
    <x v="0"/>
    <m/>
    <m/>
    <m/>
    <m/>
    <m/>
    <m/>
    <m/>
    <m/>
    <x v="0"/>
    <x v="0"/>
    <m/>
    <m/>
    <m/>
    <m/>
    <s v="The Collected Strange Stories of Robert Aickman, Volume I_Aickman, Robert"/>
    <s v="Aickman, Robert_The Collected Strange Stories of Robert Aickman, Volume I"/>
    <x v="39"/>
    <m/>
    <m/>
  </r>
  <r>
    <s v="B-THE COLLECTED STRANGE STORIES OF ROBERT AICKMAN, VOLUME II|AICKMAN, ROBERT"/>
    <s v="N"/>
    <s v="The Collected Strange Stories of Robert Aickman, Volume II"/>
    <x v="20"/>
    <m/>
    <m/>
    <x v="0"/>
    <n v="1999"/>
    <s v="Tartarus Press"/>
    <m/>
    <m/>
    <m/>
    <m/>
    <m/>
    <x v="2"/>
    <m/>
    <x v="0"/>
    <m/>
    <m/>
    <x v="0"/>
    <x v="0"/>
    <x v="0"/>
    <m/>
    <m/>
    <m/>
    <m/>
    <m/>
    <m/>
    <m/>
    <m/>
    <x v="0"/>
    <x v="0"/>
    <m/>
    <m/>
    <m/>
    <m/>
    <s v="The Collected Strange Stories of Robert Aickman, Volume II_Aickman, Robert"/>
    <s v="Aickman, Robert_The Collected Strange Stories of Robert Aickman, Volume II"/>
    <x v="40"/>
    <m/>
    <m/>
  </r>
  <r>
    <s v="B-AN EPISODE IN THE LIFE OF A LANDSCAPE PAINTER|AIRA, CÉSAR"/>
    <s v="N"/>
    <s v="An Episode in the Life of a Landscape Painter"/>
    <x v="21"/>
    <m/>
    <m/>
    <x v="0"/>
    <m/>
    <m/>
    <m/>
    <m/>
    <m/>
    <m/>
    <m/>
    <x v="0"/>
    <m/>
    <x v="0"/>
    <m/>
    <m/>
    <x v="0"/>
    <x v="0"/>
    <x v="0"/>
    <m/>
    <m/>
    <m/>
    <m/>
    <m/>
    <m/>
    <m/>
    <m/>
    <x v="0"/>
    <x v="0"/>
    <m/>
    <m/>
    <m/>
    <m/>
    <s v="An Episode in the Life of a Landscape Painter_Aira, César"/>
    <s v="Aira, César_An Episode in the Life of a Landscape Painter"/>
    <x v="41"/>
    <m/>
    <m/>
  </r>
  <r>
    <s v="B-JOURNEY TO THE SOUTH|AJVAZ, MICHAL"/>
    <s v="N"/>
    <s v="Journey to the South"/>
    <x v="22"/>
    <m/>
    <m/>
    <x v="0"/>
    <m/>
    <m/>
    <m/>
    <m/>
    <m/>
    <m/>
    <m/>
    <x v="0"/>
    <m/>
    <x v="0"/>
    <m/>
    <m/>
    <x v="0"/>
    <x v="0"/>
    <x v="0"/>
    <m/>
    <m/>
    <m/>
    <m/>
    <m/>
    <m/>
    <m/>
    <m/>
    <x v="0"/>
    <x v="0"/>
    <m/>
    <m/>
    <m/>
    <m/>
    <s v="Journey to the South_Ajvaz, Michal"/>
    <s v="Ajvaz, Michal_Journey to the South"/>
    <x v="42"/>
    <m/>
    <m/>
  </r>
  <r>
    <s v="B-THE OTHER CITY|AJVAZ, MICHAL"/>
    <s v="N"/>
    <s v="The Other City"/>
    <x v="22"/>
    <m/>
    <m/>
    <x v="8"/>
    <m/>
    <m/>
    <m/>
    <m/>
    <n v="188"/>
    <s v="A surrealist novel about a man who discovers a book written in an unknown alphabet, leading him into a hidden alternative Prague existing alongside the everyday city, populated by strange creatures and governed by dream logic and linguistic transformations."/>
    <m/>
    <x v="0"/>
    <m/>
    <x v="0"/>
    <m/>
    <m/>
    <x v="0"/>
    <x v="0"/>
    <x v="0"/>
    <m/>
    <m/>
    <m/>
    <m/>
    <m/>
    <m/>
    <m/>
    <m/>
    <x v="2"/>
    <x v="1"/>
    <m/>
    <m/>
    <m/>
    <m/>
    <s v="The Other City_Ajvaz, Michal"/>
    <s v="Ajvaz, Michal_The Other City"/>
    <x v="43"/>
    <m/>
    <m/>
  </r>
  <r>
    <s v="B-MARTYR!|AKBAR, KAVEH"/>
    <s v="N"/>
    <s v="Martyr!"/>
    <x v="23"/>
    <m/>
    <m/>
    <x v="0"/>
    <m/>
    <m/>
    <m/>
    <m/>
    <m/>
    <m/>
    <m/>
    <x v="3"/>
    <m/>
    <x v="0"/>
    <m/>
    <m/>
    <x v="0"/>
    <x v="0"/>
    <x v="0"/>
    <m/>
    <m/>
    <m/>
    <m/>
    <m/>
    <m/>
    <m/>
    <m/>
    <x v="0"/>
    <x v="0"/>
    <m/>
    <m/>
    <m/>
    <m/>
    <s v="Martyr!_Akbar, Kaveh"/>
    <s v="Akbar, Kaveh_Martyr!"/>
    <x v="44"/>
    <m/>
    <m/>
  </r>
  <r>
    <s v="B-SELECTED POEMS|AKHMATOVA, ANNA"/>
    <s v="N"/>
    <s v="Selected Poems"/>
    <x v="24"/>
    <m/>
    <m/>
    <x v="0"/>
    <m/>
    <m/>
    <m/>
    <m/>
    <m/>
    <m/>
    <m/>
    <x v="0"/>
    <m/>
    <x v="0"/>
    <m/>
    <m/>
    <x v="0"/>
    <x v="0"/>
    <x v="0"/>
    <m/>
    <m/>
    <m/>
    <m/>
    <m/>
    <m/>
    <m/>
    <m/>
    <x v="0"/>
    <x v="0"/>
    <m/>
    <m/>
    <m/>
    <m/>
    <s v="Selected Poems_Akhmatova, Anna"/>
    <s v="Akhmatova, Anna_Selected Poems"/>
    <x v="45"/>
    <m/>
    <m/>
  </r>
  <r>
    <s v="B-HELL SCREEN|AKUTAGAWA, RYŪNOSUKE"/>
    <s v="N"/>
    <s v="Hell Screen"/>
    <x v="25"/>
    <m/>
    <m/>
    <x v="0"/>
    <m/>
    <m/>
    <m/>
    <m/>
    <m/>
    <m/>
    <m/>
    <x v="0"/>
    <m/>
    <x v="0"/>
    <m/>
    <m/>
    <x v="0"/>
    <x v="0"/>
    <x v="0"/>
    <m/>
    <m/>
    <m/>
    <m/>
    <m/>
    <m/>
    <m/>
    <m/>
    <x v="0"/>
    <x v="0"/>
    <m/>
    <m/>
    <m/>
    <m/>
    <s v="Hell Screen_Akutagawa, Ryūnosuke"/>
    <s v="Akutagawa, Ryūnosuke_Hell Screen"/>
    <x v="46"/>
    <m/>
    <m/>
  </r>
  <r>
    <s v="B-RASHŌMON AND SEVENTEEN OTHER STORIES|AKUTAGAWA, RYŪNOSUKE"/>
    <s v="N"/>
    <s v="Rashōmon and Seventeen Other Stories"/>
    <x v="25"/>
    <m/>
    <m/>
    <x v="0"/>
    <m/>
    <m/>
    <m/>
    <m/>
    <m/>
    <m/>
    <m/>
    <x v="0"/>
    <m/>
    <x v="0"/>
    <m/>
    <m/>
    <x v="0"/>
    <x v="0"/>
    <x v="0"/>
    <m/>
    <m/>
    <m/>
    <m/>
    <m/>
    <m/>
    <m/>
    <m/>
    <x v="0"/>
    <x v="0"/>
    <m/>
    <m/>
    <m/>
    <m/>
    <s v="Rashōmon and Seventeen Other Stories_Akutagawa, Ryūnosuke"/>
    <s v="Akutagawa, Ryūnosuke_Rashōmon and Seventeen Other Stories"/>
    <x v="47"/>
    <m/>
    <m/>
  </r>
  <r>
    <s v="B-THE LOST ESTATE|ALAIN-FOURNIER, HENRI"/>
    <s v="N"/>
    <s v="The Lost Estate"/>
    <x v="26"/>
    <m/>
    <m/>
    <x v="9"/>
    <m/>
    <m/>
    <s v="Le Grand Meaulnes"/>
    <s v="French"/>
    <n v="256"/>
    <s v="A nostalgic coming-of-age story centered on a mysterious estate and lost love, infused with dreamlike qualities and youthful romanticism."/>
    <m/>
    <x v="1"/>
    <m/>
    <x v="0"/>
    <m/>
    <m/>
    <x v="0"/>
    <x v="0"/>
    <x v="0"/>
    <m/>
    <m/>
    <m/>
    <m/>
    <m/>
    <m/>
    <s v="Y"/>
    <m/>
    <x v="5"/>
    <x v="1"/>
    <m/>
    <m/>
    <m/>
    <m/>
    <s v="The Lost Estate_Alain-Fournier, Henri"/>
    <s v="Alain-Fournier, Henri_The Lost Estate"/>
    <x v="48"/>
    <m/>
    <m/>
  </r>
  <r>
    <s v="B-LEAVE THE WORLD BEHIND|ALAM, RUMAAN"/>
    <s v="N"/>
    <s v="Leave the World Behind"/>
    <x v="27"/>
    <m/>
    <m/>
    <x v="0"/>
    <m/>
    <m/>
    <m/>
    <m/>
    <m/>
    <m/>
    <m/>
    <x v="0"/>
    <m/>
    <x v="0"/>
    <m/>
    <m/>
    <x v="0"/>
    <x v="0"/>
    <x v="0"/>
    <m/>
    <m/>
    <m/>
    <m/>
    <m/>
    <m/>
    <m/>
    <m/>
    <x v="0"/>
    <x v="0"/>
    <m/>
    <s v="Foundational; Late 20th Century &amp; Postmodernism"/>
    <m/>
    <m/>
    <s v="Leave the World Behind_Alam, Rumaan"/>
    <s v="Alam, Rumaan_Leave the World Behind"/>
    <x v="49"/>
    <m/>
    <m/>
  </r>
  <r>
    <s v="B-FASCISM: A WARNING|ALBRIGHT, MADELEINE K."/>
    <s v="N"/>
    <s v="Fascism: A Warning"/>
    <x v="28"/>
    <m/>
    <m/>
    <x v="0"/>
    <m/>
    <m/>
    <m/>
    <m/>
    <m/>
    <m/>
    <m/>
    <x v="0"/>
    <m/>
    <x v="0"/>
    <m/>
    <m/>
    <x v="0"/>
    <x v="0"/>
    <x v="0"/>
    <m/>
    <m/>
    <m/>
    <m/>
    <m/>
    <m/>
    <m/>
    <m/>
    <x v="0"/>
    <x v="0"/>
    <m/>
    <m/>
    <m/>
    <m/>
    <s v="Fascism: A Warning_Albright, Madeleine K."/>
    <s v="Albright, Madeleine K._Fascism: A Warning"/>
    <x v="50"/>
    <m/>
    <m/>
  </r>
  <r>
    <s v="B-LITTLE WOMEN|ALCOTT, LOUISA MAY"/>
    <s v="N"/>
    <s v="Little Women"/>
    <x v="29"/>
    <m/>
    <m/>
    <x v="0"/>
    <m/>
    <m/>
    <m/>
    <m/>
    <m/>
    <m/>
    <m/>
    <x v="0"/>
    <m/>
    <x v="0"/>
    <m/>
    <m/>
    <x v="0"/>
    <x v="0"/>
    <x v="0"/>
    <m/>
    <m/>
    <m/>
    <m/>
    <m/>
    <m/>
    <m/>
    <m/>
    <x v="0"/>
    <x v="0"/>
    <m/>
    <s v="Foundational; Realism, Naturalism &amp; Victorian Era"/>
    <m/>
    <m/>
    <s v="Little Women_Alcott, Louisa May"/>
    <s v="Alcott, Louisa May_Little Women"/>
    <x v="51"/>
    <m/>
    <m/>
  </r>
  <r>
    <s v="B-ODILON REDON: PASTELS AND NOIRS|ALEC WILDENSTEIN"/>
    <s v="N"/>
    <s v="Odilon Redon: Pastels and Noirs"/>
    <x v="30"/>
    <m/>
    <m/>
    <x v="0"/>
    <m/>
    <m/>
    <m/>
    <m/>
    <m/>
    <m/>
    <m/>
    <x v="0"/>
    <m/>
    <x v="0"/>
    <m/>
    <m/>
    <x v="0"/>
    <x v="0"/>
    <x v="0"/>
    <m/>
    <m/>
    <m/>
    <m/>
    <m/>
    <m/>
    <m/>
    <m/>
    <x v="0"/>
    <x v="0"/>
    <m/>
    <m/>
    <m/>
    <s v="Catalogues of works featured by Des Esseintes in &quot;À rebours&quot; (Against Nature), by Huysmans."/>
    <s v="Odilon Redon: Pastels and Noirs_Alec Wildenstein"/>
    <s v="Alec Wildenstein_Odilon Redon: Pastels and Noirs"/>
    <x v="52"/>
    <m/>
    <m/>
  </r>
  <r>
    <s v="B-THE BOOK CENSOR'S LIBRARY|AL-ESSA, BOTHAYNA"/>
    <s v="N"/>
    <s v="The Book Censor's Library"/>
    <x v="31"/>
    <m/>
    <m/>
    <x v="0"/>
    <m/>
    <m/>
    <m/>
    <m/>
    <m/>
    <m/>
    <m/>
    <x v="3"/>
    <m/>
    <x v="0"/>
    <m/>
    <m/>
    <x v="0"/>
    <x v="0"/>
    <x v="0"/>
    <m/>
    <m/>
    <m/>
    <m/>
    <m/>
    <m/>
    <m/>
    <m/>
    <x v="0"/>
    <x v="0"/>
    <m/>
    <m/>
    <m/>
    <m/>
    <s v="The Book Censor's Library_Al-Essa, Bothayna"/>
    <s v="Al-Essa, Bothayna_The Book Censor's Library"/>
    <x v="53"/>
    <m/>
    <m/>
  </r>
  <r>
    <s v="B-THE QUEEN OF SPADES|ALEXANDER PUSHKIN"/>
    <s v="N"/>
    <s v="The Queen of Spades"/>
    <x v="32"/>
    <m/>
    <m/>
    <x v="0"/>
    <m/>
    <m/>
    <m/>
    <m/>
    <m/>
    <m/>
    <m/>
    <x v="0"/>
    <m/>
    <x v="0"/>
    <m/>
    <m/>
    <x v="0"/>
    <x v="0"/>
    <x v="0"/>
    <m/>
    <m/>
    <m/>
    <m/>
    <m/>
    <m/>
    <m/>
    <m/>
    <x v="0"/>
    <x v="0"/>
    <m/>
    <m/>
    <m/>
    <m/>
    <s v="The Queen of Spades_Alexander Pushkin"/>
    <s v="Alexander Pushkin_The Queen of Spades"/>
    <x v="54"/>
    <m/>
    <m/>
  </r>
  <r>
    <s v="B-THE NEW JIM CROW: MASS INCARCERATION IN THE AGE OF COLORBLINDNESS|ALEXANDER, MICHELLE"/>
    <s v="N"/>
    <s v="The New Jim Crow: Mass Incarceration in the Age of Colorblindness"/>
    <x v="33"/>
    <m/>
    <m/>
    <x v="0"/>
    <m/>
    <m/>
    <m/>
    <m/>
    <m/>
    <m/>
    <m/>
    <x v="0"/>
    <m/>
    <x v="0"/>
    <m/>
    <m/>
    <x v="0"/>
    <x v="0"/>
    <x v="0"/>
    <m/>
    <m/>
    <m/>
    <m/>
    <m/>
    <m/>
    <m/>
    <m/>
    <x v="0"/>
    <x v="0"/>
    <m/>
    <s v="Foundational; Non-Fiction"/>
    <m/>
    <m/>
    <s v="The New Jim Crow: Mass Incarceration in the Age of Colorblindness_Alexander, Michelle"/>
    <s v="Alexander, Michelle_The New Jim Crow: Mass Incarceration in the Age of Colorblindness"/>
    <x v="55"/>
    <m/>
    <m/>
  </r>
  <r>
    <s v="B-SECONDHAND TIME|ALEXIEVICH, SVETLANA"/>
    <s v="N"/>
    <s v="Secondhand Time"/>
    <x v="34"/>
    <m/>
    <m/>
    <x v="10"/>
    <m/>
    <m/>
    <m/>
    <m/>
    <n v="496"/>
    <s v="An oral history of the collapse of the Soviet Union and the emergence of a new Russia, capturing the voices of ordinary citizens as they navigate the dramatic economic, political, and social upheavals of the post-Soviet era."/>
    <m/>
    <x v="0"/>
    <m/>
    <x v="0"/>
    <m/>
    <m/>
    <x v="0"/>
    <x v="0"/>
    <x v="0"/>
    <m/>
    <m/>
    <m/>
    <m/>
    <m/>
    <m/>
    <m/>
    <m/>
    <x v="6"/>
    <x v="2"/>
    <m/>
    <m/>
    <m/>
    <m/>
    <s v="Secondhand Time_Alexievich, Svetlana"/>
    <s v="Alexievich, Svetlana_Secondhand Time"/>
    <x v="56"/>
    <m/>
    <m/>
  </r>
  <r>
    <s v="B-VOICES FROM CHERNOBYL|ALEXIEVICH, SVETLANA"/>
    <s v="N"/>
    <s v="Voices from Chernobyl"/>
    <x v="34"/>
    <m/>
    <m/>
    <x v="11"/>
    <m/>
    <m/>
    <m/>
    <m/>
    <n v="240"/>
    <s v="A devastating oral history of the 1986 Chernobyl nuclear disaster, compiling interviews with hundreds of survivors, emergency workers, and evacuees to document the human impact of the catastrophe."/>
    <m/>
    <x v="0"/>
    <m/>
    <x v="0"/>
    <m/>
    <m/>
    <x v="0"/>
    <x v="0"/>
    <x v="0"/>
    <m/>
    <m/>
    <m/>
    <m/>
    <m/>
    <m/>
    <m/>
    <m/>
    <x v="2"/>
    <x v="1"/>
    <m/>
    <m/>
    <m/>
    <m/>
    <s v="Voices from Chernobyl_Alexievich, Svetlana"/>
    <s v="Alexievich, Svetlana_Voices from Chernobyl"/>
    <x v="57"/>
    <m/>
    <m/>
  </r>
  <r>
    <s v="B-WAR'S UNWOMANLY FACE|ALEXIEVICH, SVETLANA"/>
    <s v="N"/>
    <s v="War's Unwomanly Face"/>
    <x v="34"/>
    <m/>
    <m/>
    <x v="12"/>
    <m/>
    <m/>
    <m/>
    <m/>
    <n v="400"/>
    <s v="A groundbreaking oral history collecting testimonies from Soviet women who participated in World War II as soldiers, pilots, nurses, and support personnel, documenting their often overlooked experiences and trauma."/>
    <m/>
    <x v="0"/>
    <m/>
    <x v="0"/>
    <m/>
    <m/>
    <x v="0"/>
    <x v="0"/>
    <x v="0"/>
    <m/>
    <m/>
    <m/>
    <m/>
    <m/>
    <m/>
    <m/>
    <m/>
    <x v="7"/>
    <x v="1"/>
    <m/>
    <m/>
    <m/>
    <m/>
    <s v="War's Unwomanly Face_Alexievich, Svetlana"/>
    <s v="Alexievich, Svetlana_War's Unwomanly Face"/>
    <x v="58"/>
    <m/>
    <m/>
  </r>
  <r>
    <s v="B-ZINKY BOYS|ALEXIEVICH, SVETLANA"/>
    <s v="N"/>
    <s v="Zinky Boys"/>
    <x v="34"/>
    <m/>
    <m/>
    <x v="13"/>
    <m/>
    <m/>
    <m/>
    <m/>
    <n v="384"/>
    <s v="A powerful collection of firsthand accounts from Soviet soldiers who served in Afghanistan, their families, and others affected by the conflict, the title referring to the zinc coffins in which the dead were returned home."/>
    <m/>
    <x v="0"/>
    <m/>
    <x v="0"/>
    <m/>
    <m/>
    <x v="0"/>
    <x v="0"/>
    <x v="0"/>
    <m/>
    <m/>
    <m/>
    <m/>
    <m/>
    <m/>
    <m/>
    <m/>
    <x v="7"/>
    <x v="1"/>
    <m/>
    <m/>
    <m/>
    <m/>
    <s v="Zinky Boys_Alexievich, Svetlana"/>
    <s v="Alexievich, Svetlana_Zinky Boys"/>
    <x v="59"/>
    <m/>
    <m/>
  </r>
  <r>
    <s v="B-THE INCOHERENCE OF THE PHILOSOPHERS|AL-GHAZALI"/>
    <s v="N"/>
    <s v="The Incoherence of the Philosophers"/>
    <x v="35"/>
    <m/>
    <m/>
    <x v="14"/>
    <m/>
    <m/>
    <s v="تهافت الفلاسفة (Tahāfut al-Falāsifa)"/>
    <m/>
    <m/>
    <m/>
    <m/>
    <x v="0"/>
    <m/>
    <x v="0"/>
    <m/>
    <m/>
    <x v="0"/>
    <x v="0"/>
    <x v="0"/>
    <m/>
    <m/>
    <m/>
    <m/>
    <m/>
    <m/>
    <m/>
    <m/>
    <x v="8"/>
    <x v="3"/>
    <s v="Critique"/>
    <s v="Philosophy"/>
    <s v="Islamic"/>
    <m/>
    <s v="The Incoherence of the Philosophers_Al-Ghazali"/>
    <s v="Al-Ghazali_The Incoherence of the Philosophers"/>
    <x v="60"/>
    <m/>
    <m/>
  </r>
  <r>
    <s v="B-THE INCOHERENCE OF THE PHILOSOPHERS (TAHAFUT AL-FALASIFAH)|AL-GHAZALI"/>
    <s v="N"/>
    <s v="The Incoherence of the Philosophers (Tahafut al-Falasifah)"/>
    <x v="35"/>
    <m/>
    <m/>
    <x v="0"/>
    <m/>
    <m/>
    <m/>
    <m/>
    <m/>
    <m/>
    <m/>
    <x v="0"/>
    <m/>
    <x v="0"/>
    <m/>
    <m/>
    <x v="0"/>
    <x v="0"/>
    <x v="0"/>
    <m/>
    <m/>
    <m/>
    <m/>
    <m/>
    <m/>
    <m/>
    <m/>
    <x v="0"/>
    <x v="0"/>
    <m/>
    <s v="Foundational; Islamic Golden Age &amp; Persia (c. 750 - 1258 AD &amp; beyond)"/>
    <m/>
    <m/>
    <s v="The Incoherence of the Philosophers (Tahafut al-Falasifah)_Al-Ghazali"/>
    <s v="Al-Ghazali_The Incoherence of the Philosophers (Tahafut al-Falasifah)"/>
    <x v="61"/>
    <m/>
    <m/>
  </r>
  <r>
    <s v="B-THE REVIVAL OF THE RELIGIOUS SCIENCES (IHYA' 'ULUM AL-DIN)|AL-GHAZALI"/>
    <s v="N"/>
    <s v="The Revival of the Religious Sciences (Ihya' 'Ulum al-Din)"/>
    <x v="35"/>
    <m/>
    <m/>
    <x v="0"/>
    <m/>
    <m/>
    <m/>
    <m/>
    <m/>
    <m/>
    <m/>
    <x v="0"/>
    <m/>
    <x v="0"/>
    <m/>
    <m/>
    <x v="0"/>
    <x v="0"/>
    <x v="0"/>
    <m/>
    <m/>
    <m/>
    <m/>
    <m/>
    <m/>
    <m/>
    <m/>
    <x v="0"/>
    <x v="0"/>
    <m/>
    <s v="Foundational; Islamic Golden Age &amp; Persia (c. 750 - 1258 AD &amp; beyond)"/>
    <m/>
    <m/>
    <s v="The Revival of the Religious Sciences (Ihya' 'Ulum al-Din)_Al-Ghazali"/>
    <s v="Al-Ghazali_The Revival of the Religious Sciences (Ihya' 'Ulum al-Din)"/>
    <x v="62"/>
    <m/>
    <m/>
  </r>
  <r>
    <s v="B-OPTICS (KITAB AL-MANAZIR)|ALHAZEN (IBN AL-HAYTHAM)"/>
    <s v="N"/>
    <s v="Optics (Kitab al-Manazir)"/>
    <x v="36"/>
    <m/>
    <m/>
    <x v="0"/>
    <m/>
    <m/>
    <m/>
    <m/>
    <m/>
    <m/>
    <m/>
    <x v="0"/>
    <m/>
    <x v="0"/>
    <m/>
    <m/>
    <x v="0"/>
    <x v="0"/>
    <x v="0"/>
    <m/>
    <m/>
    <m/>
    <m/>
    <m/>
    <m/>
    <m/>
    <m/>
    <x v="0"/>
    <x v="0"/>
    <m/>
    <s v="Foundational; Islamic Golden Age &amp; Persia (c. 750 - 1258 AD &amp; beyond)"/>
    <m/>
    <m/>
    <s v="Optics (Kitab al-Manazir)_Alhazen (Ibn al-Haytham)"/>
    <s v="Alhazen (Ibn al-Haytham)_Optics (Kitab al-Manazir)"/>
    <x v="63"/>
    <m/>
    <m/>
  </r>
  <r>
    <s v="B-MADONNA IN A FUR COAT|ALI, SABAHATTIN"/>
    <s v="N"/>
    <s v="Madonna in a Fur Coat"/>
    <x v="37"/>
    <m/>
    <m/>
    <x v="0"/>
    <m/>
    <m/>
    <m/>
    <m/>
    <m/>
    <m/>
    <m/>
    <x v="1"/>
    <m/>
    <x v="0"/>
    <m/>
    <m/>
    <x v="0"/>
    <x v="0"/>
    <x v="1"/>
    <m/>
    <m/>
    <m/>
    <m/>
    <m/>
    <m/>
    <m/>
    <m/>
    <x v="0"/>
    <x v="0"/>
    <m/>
    <m/>
    <m/>
    <m/>
    <s v="Madonna in a Fur Coat_Ali, Sabahattin"/>
    <s v="Ali, Sabahattin_Madonna in a Fur Coat"/>
    <x v="64"/>
    <m/>
    <m/>
  </r>
  <r>
    <s v="B-DE MONARCHIA|ALIGHIERI, DANTE"/>
    <s v="N"/>
    <s v="De Monarchia"/>
    <x v="38"/>
    <m/>
    <m/>
    <x v="0"/>
    <m/>
    <m/>
    <m/>
    <m/>
    <m/>
    <m/>
    <m/>
    <x v="0"/>
    <m/>
    <x v="0"/>
    <m/>
    <m/>
    <x v="0"/>
    <x v="0"/>
    <x v="0"/>
    <m/>
    <m/>
    <m/>
    <m/>
    <m/>
    <m/>
    <m/>
    <m/>
    <x v="0"/>
    <x v="0"/>
    <m/>
    <s v="Foundational; High &amp; Late Medieval Europe (c. 1000 - 1450 AD)"/>
    <m/>
    <m/>
    <s v="De Monarchia_Alighieri, Dante"/>
    <s v="Alighieri, Dante_De Monarchia"/>
    <x v="65"/>
    <m/>
    <m/>
  </r>
  <r>
    <s v="B-LA VITA NUOVA|ALIGHIERI, DANTE"/>
    <s v="N"/>
    <s v="La Vita Nuova"/>
    <x v="38"/>
    <m/>
    <m/>
    <x v="0"/>
    <m/>
    <m/>
    <m/>
    <m/>
    <m/>
    <m/>
    <m/>
    <x v="0"/>
    <m/>
    <x v="0"/>
    <m/>
    <m/>
    <x v="0"/>
    <x v="0"/>
    <x v="0"/>
    <m/>
    <m/>
    <m/>
    <m/>
    <m/>
    <m/>
    <m/>
    <m/>
    <x v="0"/>
    <x v="0"/>
    <m/>
    <s v="Foundational; High &amp; Late Medieval Europe (c. 1000 - 1450 AD)"/>
    <m/>
    <m/>
    <s v="La Vita Nuova_Alighieri, Dante"/>
    <s v="Alighieri, Dante_La Vita Nuova"/>
    <x v="66"/>
    <m/>
    <m/>
  </r>
  <r>
    <s v="B-THE DIVINE COMEDY|ALIGHIERI, DANTE"/>
    <s v="N"/>
    <s v="The Divine Comedy"/>
    <x v="38"/>
    <m/>
    <m/>
    <x v="15"/>
    <m/>
    <m/>
    <m/>
    <m/>
    <n v="752"/>
    <s v="The epic poem chronicling Dante's journey through Hell, Purgatory, and Paradise, examining sin, redemption, and divine love with unparalleled symbolic complexity."/>
    <m/>
    <x v="0"/>
    <m/>
    <x v="0"/>
    <m/>
    <m/>
    <x v="0"/>
    <x v="1"/>
    <x v="0"/>
    <m/>
    <m/>
    <m/>
    <m/>
    <m/>
    <m/>
    <s v="Y"/>
    <m/>
    <x v="9"/>
    <x v="4"/>
    <m/>
    <s v="Foundational; High &amp; Late Medieval Europe (c. 1000 - 1450 AD)"/>
    <m/>
    <m/>
    <s v="The Divine Comedy_Alighieri, Dante"/>
    <s v="Alighieri, Dante_The Divine Comedy"/>
    <x v="67"/>
    <m/>
    <m/>
  </r>
  <r>
    <s v="B-THE STANLEY KUBRICK ARCHIVES|ALISON CASTLE"/>
    <s v="N"/>
    <s v="The Stanley Kubrick Archives"/>
    <x v="39"/>
    <m/>
    <m/>
    <x v="0"/>
    <m/>
    <s v="Taschen"/>
    <m/>
    <m/>
    <m/>
    <m/>
    <m/>
    <x v="0"/>
    <m/>
    <x v="0"/>
    <m/>
    <m/>
    <x v="0"/>
    <x v="0"/>
    <x v="0"/>
    <m/>
    <m/>
    <m/>
    <m/>
    <m/>
    <m/>
    <m/>
    <m/>
    <x v="0"/>
    <x v="0"/>
    <m/>
    <m/>
    <m/>
    <m/>
    <s v="The Stanley Kubrick Archives_Alison Castle"/>
    <s v="Alison Castle_The Stanley Kubrick Archives"/>
    <x v="68"/>
    <m/>
    <m/>
  </r>
  <r>
    <s v="B-KITAB AL-JABR WA-L-MUQABALA (THE COMPENDIOUS BOOK ON CALCULATION BY COMPLETION AND BALANCING)|AL-KHWARIZMI"/>
    <s v="N"/>
    <s v="Kitab al-Jabr wa-l-Muqabala (The Compendious Book on Calculation by Completion and Balancing)"/>
    <x v="40"/>
    <m/>
    <m/>
    <x v="0"/>
    <m/>
    <m/>
    <m/>
    <m/>
    <m/>
    <m/>
    <m/>
    <x v="0"/>
    <m/>
    <x v="0"/>
    <m/>
    <m/>
    <x v="0"/>
    <x v="0"/>
    <x v="0"/>
    <m/>
    <m/>
    <m/>
    <m/>
    <m/>
    <m/>
    <m/>
    <m/>
    <x v="0"/>
    <x v="0"/>
    <m/>
    <s v="Foundational; Islamic Golden Age &amp; Persia (c. 750 - 1258 AD &amp; beyond)"/>
    <m/>
    <m/>
    <s v="Kitab al-Jabr wa-l-Muqabala (The Compendious Book on Calculation by Completion and Balancing)_al-Khwarizmi"/>
    <s v="al-Khwarizmi_Kitab al-Jabr wa-l-Muqabala (The Compendious Book on Calculation by Completion and Balancing)"/>
    <x v="69"/>
    <m/>
    <m/>
  </r>
  <r>
    <s v="B-PAULA|ALLENDE, ISABEL"/>
    <s v="N"/>
    <s v="Paula"/>
    <x v="41"/>
    <m/>
    <m/>
    <x v="0"/>
    <m/>
    <m/>
    <m/>
    <m/>
    <m/>
    <m/>
    <m/>
    <x v="0"/>
    <m/>
    <x v="0"/>
    <m/>
    <m/>
    <x v="0"/>
    <x v="0"/>
    <x v="0"/>
    <m/>
    <m/>
    <m/>
    <m/>
    <m/>
    <m/>
    <m/>
    <m/>
    <x v="0"/>
    <x v="0"/>
    <m/>
    <m/>
    <m/>
    <m/>
    <s v="Paula_Allende, Isabel"/>
    <s v="Allende, Isabel_Paula"/>
    <x v="70"/>
    <m/>
    <m/>
  </r>
  <r>
    <s v="B-THE HOUSE OF THE SPIRITS|ALLENDE, ISABEL"/>
    <s v="N"/>
    <s v="The House of the Spirits"/>
    <x v="41"/>
    <m/>
    <m/>
    <x v="0"/>
    <m/>
    <m/>
    <m/>
    <m/>
    <m/>
    <m/>
    <m/>
    <x v="0"/>
    <m/>
    <x v="0"/>
    <m/>
    <m/>
    <x v="0"/>
    <x v="0"/>
    <x v="0"/>
    <m/>
    <m/>
    <m/>
    <m/>
    <m/>
    <m/>
    <m/>
    <m/>
    <x v="0"/>
    <x v="0"/>
    <m/>
    <s v="Foundational; Late 20th Century &amp; Postmodernism"/>
    <m/>
    <m/>
    <s v="The House of the Spirits_Allende, Isabel"/>
    <s v="Allende, Isabel_The House of the Spirits"/>
    <x v="71"/>
    <m/>
    <m/>
  </r>
  <r>
    <s v="B-TRASH|ALLISON, DOROTHY"/>
    <s v="N"/>
    <s v="Trash"/>
    <x v="42"/>
    <m/>
    <m/>
    <x v="0"/>
    <m/>
    <m/>
    <m/>
    <m/>
    <m/>
    <m/>
    <m/>
    <x v="0"/>
    <m/>
    <x v="0"/>
    <m/>
    <m/>
    <x v="0"/>
    <x v="0"/>
    <x v="0"/>
    <m/>
    <m/>
    <m/>
    <m/>
    <m/>
    <m/>
    <m/>
    <m/>
    <x v="0"/>
    <x v="0"/>
    <m/>
    <m/>
    <m/>
    <m/>
    <s v="Trash_Allison, Dorothy"/>
    <s v="Allison, Dorothy_Trash"/>
    <x v="72"/>
    <m/>
    <m/>
  </r>
  <r>
    <s v="B-GASPARD DE LA NUIT|ALOYSIUS BERTRAND"/>
    <s v="N"/>
    <s v="Gaspard de la Nuit"/>
    <x v="43"/>
    <m/>
    <m/>
    <x v="0"/>
    <m/>
    <m/>
    <m/>
    <m/>
    <m/>
    <m/>
    <m/>
    <x v="0"/>
    <m/>
    <x v="0"/>
    <m/>
    <m/>
    <x v="0"/>
    <x v="0"/>
    <x v="0"/>
    <m/>
    <m/>
    <m/>
    <m/>
    <m/>
    <m/>
    <m/>
    <m/>
    <x v="0"/>
    <x v="0"/>
    <m/>
    <m/>
    <m/>
    <m/>
    <s v="Gaspard de la Nuit_Aloysius Bertrand"/>
    <s v="Aloysius Bertrand_Gaspard de la Nuit"/>
    <x v="73"/>
    <m/>
    <m/>
  </r>
  <r>
    <s v="B-BAND OF BROTHERS|AMBROSE, STEPHEN E."/>
    <s v="N"/>
    <s v="Band of Brothers"/>
    <x v="44"/>
    <m/>
    <m/>
    <x v="0"/>
    <m/>
    <m/>
    <m/>
    <m/>
    <m/>
    <m/>
    <m/>
    <x v="0"/>
    <m/>
    <x v="0"/>
    <m/>
    <m/>
    <x v="0"/>
    <x v="0"/>
    <x v="0"/>
    <m/>
    <m/>
    <m/>
    <m/>
    <m/>
    <m/>
    <m/>
    <m/>
    <x v="0"/>
    <x v="0"/>
    <m/>
    <m/>
    <m/>
    <m/>
    <s v="Band of Brothers_Ambrose, Stephen E."/>
    <s v="Ambrose, Stephen E._Band of Brothers"/>
    <x v="74"/>
    <m/>
    <m/>
  </r>
  <r>
    <s v="B-CHARLES BOVARY, COUNTRY DOCTOR|AMÉRY, JEAN"/>
    <s v="N"/>
    <s v="Charles Bovary, Country Doctor"/>
    <x v="45"/>
    <m/>
    <m/>
    <x v="0"/>
    <m/>
    <s v="New York Review Books (NYRB)"/>
    <m/>
    <m/>
    <m/>
    <m/>
    <m/>
    <x v="0"/>
    <m/>
    <x v="0"/>
    <m/>
    <m/>
    <x v="0"/>
    <x v="0"/>
    <x v="0"/>
    <m/>
    <m/>
    <m/>
    <m/>
    <m/>
    <m/>
    <m/>
    <m/>
    <x v="0"/>
    <x v="0"/>
    <m/>
    <m/>
    <m/>
    <m/>
    <s v="Charles Bovary, Country Doctor_Améry, Jean"/>
    <s v="Améry, Jean_Charles Bovary, Country Doctor"/>
    <x v="75"/>
    <m/>
    <m/>
  </r>
  <r>
    <s v="B-LUCKY JIM|AMIS, KINGSLEY"/>
    <s v="N"/>
    <s v="Lucky Jim"/>
    <x v="46"/>
    <m/>
    <m/>
    <x v="0"/>
    <m/>
    <m/>
    <m/>
    <m/>
    <m/>
    <m/>
    <m/>
    <x v="0"/>
    <m/>
    <x v="0"/>
    <m/>
    <m/>
    <x v="0"/>
    <x v="0"/>
    <x v="0"/>
    <m/>
    <m/>
    <m/>
    <m/>
    <m/>
    <m/>
    <m/>
    <m/>
    <x v="0"/>
    <x v="0"/>
    <m/>
    <m/>
    <m/>
    <m/>
    <s v="Lucky Jim_Amis, Kingsley"/>
    <s v="Amis, Kingsley_Lucky Jim"/>
    <x v="76"/>
    <m/>
    <m/>
  </r>
  <r>
    <s v="B-TIME'S ARROW|AMIS, MARTIN"/>
    <s v="N"/>
    <s v="Time's Arrow"/>
    <x v="47"/>
    <m/>
    <m/>
    <x v="0"/>
    <m/>
    <m/>
    <m/>
    <m/>
    <m/>
    <m/>
    <m/>
    <x v="0"/>
    <m/>
    <x v="0"/>
    <m/>
    <m/>
    <x v="0"/>
    <x v="0"/>
    <x v="0"/>
    <m/>
    <m/>
    <m/>
    <m/>
    <m/>
    <m/>
    <m/>
    <m/>
    <x v="0"/>
    <x v="0"/>
    <m/>
    <m/>
    <m/>
    <m/>
    <s v="Time's Arrow_Amis, Martin"/>
    <s v="Amis, Martin_Time's Arrow"/>
    <x v="77"/>
    <m/>
    <m/>
  </r>
  <r>
    <s v="B-IMAGINED COMMUNITIES|ANDERSON, BENEDICT"/>
    <s v="N"/>
    <s v="Imagined Communities"/>
    <x v="48"/>
    <m/>
    <m/>
    <x v="0"/>
    <m/>
    <m/>
    <m/>
    <m/>
    <m/>
    <m/>
    <m/>
    <x v="0"/>
    <m/>
    <x v="0"/>
    <m/>
    <m/>
    <x v="0"/>
    <x v="0"/>
    <x v="0"/>
    <m/>
    <m/>
    <m/>
    <m/>
    <m/>
    <m/>
    <m/>
    <m/>
    <x v="0"/>
    <x v="0"/>
    <m/>
    <m/>
    <m/>
    <m/>
    <s v="Imagined Communities_Anderson, Benedict"/>
    <s v="Anderson, Benedict_Imagined Communities"/>
    <x v="78"/>
    <m/>
    <m/>
  </r>
  <r>
    <s v="B-ODILON REDON: THE GRAPHIC WORK|ANDRÉ MELLERIO"/>
    <s v="N"/>
    <s v="Odilon Redon: The Graphic Work"/>
    <x v="49"/>
    <m/>
    <m/>
    <x v="0"/>
    <m/>
    <m/>
    <m/>
    <m/>
    <m/>
    <m/>
    <m/>
    <x v="0"/>
    <m/>
    <x v="0"/>
    <m/>
    <m/>
    <x v="0"/>
    <x v="0"/>
    <x v="0"/>
    <m/>
    <m/>
    <m/>
    <m/>
    <m/>
    <m/>
    <m/>
    <m/>
    <x v="0"/>
    <x v="0"/>
    <m/>
    <m/>
    <m/>
    <s v="Catalogues of works featured by Des Esseintes in &quot;À rebours&quot; (Against Nature), by Huysmans."/>
    <s v="Odilon Redon: The Graphic Work_André Mellerio"/>
    <s v="André Mellerio_Odilon Redon: The Graphic Work"/>
    <x v="79"/>
    <m/>
    <m/>
  </r>
  <r>
    <s v="B-DIEGO RIVERA|ANDREA KETTENMANN"/>
    <s v="N"/>
    <s v="Diego Rivera"/>
    <x v="50"/>
    <m/>
    <m/>
    <x v="0"/>
    <m/>
    <s v="Taschen"/>
    <m/>
    <m/>
    <m/>
    <m/>
    <m/>
    <x v="0"/>
    <m/>
    <x v="0"/>
    <m/>
    <m/>
    <x v="0"/>
    <x v="0"/>
    <x v="0"/>
    <m/>
    <m/>
    <m/>
    <m/>
    <m/>
    <m/>
    <m/>
    <m/>
    <x v="0"/>
    <x v="0"/>
    <m/>
    <m/>
    <m/>
    <m/>
    <s v="Diego Rivera_Andrea Kettenmann"/>
    <s v="Andrea Kettenmann_Diego Rivera"/>
    <x v="80"/>
    <m/>
    <m/>
  </r>
  <r>
    <s v="B-THE CHEMICAL WEDDING OF CHRISTIAN ROSENKREUTZ|ANDREAE, JOHANN VALENTIN (ATTR.)"/>
    <s v="N"/>
    <s v="The Chemical Wedding of Christian Rosenkreutz"/>
    <x v="51"/>
    <m/>
    <m/>
    <x v="0"/>
    <m/>
    <m/>
    <m/>
    <m/>
    <m/>
    <m/>
    <m/>
    <x v="0"/>
    <m/>
    <x v="0"/>
    <m/>
    <m/>
    <x v="0"/>
    <x v="0"/>
    <x v="0"/>
    <m/>
    <m/>
    <m/>
    <m/>
    <m/>
    <m/>
    <m/>
    <m/>
    <x v="0"/>
    <x v="0"/>
    <m/>
    <s v="Foundational; Renaissance &amp; Early Modern (Intricate / Esoteric / Experimental)"/>
    <m/>
    <m/>
    <s v="The Chemical Wedding of Christian Rosenkreutz_Andreae, Johann Valentin (Attr.)"/>
    <s v="Andreae, Johann Valentin (Attr.)_The Chemical Wedding of Christian Rosenkreutz"/>
    <x v="81"/>
    <m/>
    <m/>
  </r>
  <r>
    <s v="B-THE CHEMICAL WEDDING OF CHRISTIAN ROSENKREUTZ|ANDREAE, JOHANN VALENTIN"/>
    <s v="N"/>
    <s v="The Chemical Wedding of Christian Rosenkreutz"/>
    <x v="52"/>
    <m/>
    <m/>
    <x v="16"/>
    <m/>
    <m/>
    <m/>
    <m/>
    <n v="156"/>
    <s v="An alchemical allegory presented as a seven-day journey of Christian Rosenkreutz as he witnesses and participates in the &quot;Chemical Wedding&quot; of a king and queen, encoded with Hermetic symbolism about spiritual transformation and the Rosicrucian mysteries."/>
    <m/>
    <x v="4"/>
    <m/>
    <x v="0"/>
    <m/>
    <m/>
    <x v="0"/>
    <x v="0"/>
    <x v="0"/>
    <m/>
    <m/>
    <m/>
    <m/>
    <m/>
    <m/>
    <m/>
    <m/>
    <x v="10"/>
    <x v="5"/>
    <m/>
    <m/>
    <m/>
    <m/>
    <s v="The Chemical Wedding of Christian Rosenkreutz_Andreae, Johann Valentin"/>
    <s v="Andreae, Johann Valentin_The Chemical Wedding of Christian Rosenkreutz"/>
    <x v="82"/>
    <m/>
    <m/>
  </r>
  <r>
    <s v="B-JAPANESE WOODBLOCK PRINTS (UKIYO-E)|ANDREAS MARKS"/>
    <s v="N"/>
    <s v="Japanese Woodblock Prints (Ukiyo-e)"/>
    <x v="53"/>
    <m/>
    <m/>
    <x v="0"/>
    <m/>
    <s v="Taschen"/>
    <m/>
    <m/>
    <m/>
    <m/>
    <m/>
    <x v="0"/>
    <m/>
    <x v="0"/>
    <m/>
    <m/>
    <x v="0"/>
    <x v="0"/>
    <x v="0"/>
    <m/>
    <m/>
    <m/>
    <m/>
    <m/>
    <m/>
    <m/>
    <m/>
    <x v="0"/>
    <x v="0"/>
    <m/>
    <m/>
    <m/>
    <m/>
    <s v="Japanese Woodblock Prints (Ukiyo-e)_Andreas Marks"/>
    <s v="Andreas Marks_Japanese Woodblock Prints (Ukiyo-e)"/>
    <x v="83"/>
    <m/>
    <m/>
  </r>
  <r>
    <s v="B-THE RED LAUGH|ANDREYEV, LEONID"/>
    <s v="N"/>
    <s v="The Red Laugh"/>
    <x v="54"/>
    <m/>
    <m/>
    <x v="17"/>
    <m/>
    <m/>
    <m/>
    <m/>
    <n v="130"/>
    <s v="A fragmentary, expressionist anti-war novella describing the psychological horror of combat during the Russo-Japanese War, written in fevered, hallucinatory prose."/>
    <m/>
    <x v="0"/>
    <m/>
    <x v="0"/>
    <m/>
    <m/>
    <x v="0"/>
    <x v="0"/>
    <x v="0"/>
    <m/>
    <m/>
    <m/>
    <m/>
    <m/>
    <m/>
    <m/>
    <m/>
    <x v="11"/>
    <x v="1"/>
    <m/>
    <m/>
    <m/>
    <m/>
    <s v="The Red Laugh_Andreyev, Leonid"/>
    <s v="Andreyev, Leonid_The Red Laugh"/>
    <x v="84"/>
    <m/>
    <m/>
  </r>
  <r>
    <s v="B-THE BRIDGE OVER THE DRINA|ANDRIĆ, IVO"/>
    <s v="N"/>
    <s v="The Bridge Over the Drina"/>
    <x v="55"/>
    <m/>
    <m/>
    <x v="18"/>
    <m/>
    <m/>
    <m/>
    <m/>
    <n v="318"/>
    <s v="A historical novel spanning four centuries of Bosnian history, centered around a bridge that witnesses Ottoman rule through World War I."/>
    <m/>
    <x v="0"/>
    <m/>
    <x v="0"/>
    <m/>
    <m/>
    <x v="0"/>
    <x v="0"/>
    <x v="0"/>
    <m/>
    <m/>
    <m/>
    <m/>
    <m/>
    <m/>
    <s v="Y"/>
    <m/>
    <x v="12"/>
    <x v="1"/>
    <m/>
    <m/>
    <m/>
    <m/>
    <s v="The Bridge Over the Drina_Andrić, Ivo"/>
    <s v="Andrić, Ivo_The Bridge Over the Drina"/>
    <x v="85"/>
    <m/>
    <m/>
  </r>
  <r>
    <s v="B-ANNIE LEIBOVITZ|ANNIE LEIBOVITZ"/>
    <s v="N"/>
    <s v="Annie Leibovitz"/>
    <x v="56"/>
    <m/>
    <m/>
    <x v="0"/>
    <m/>
    <s v="Taschen"/>
    <m/>
    <m/>
    <m/>
    <m/>
    <m/>
    <x v="0"/>
    <m/>
    <x v="0"/>
    <m/>
    <m/>
    <x v="0"/>
    <x v="0"/>
    <x v="0"/>
    <m/>
    <m/>
    <m/>
    <m/>
    <m/>
    <m/>
    <m/>
    <m/>
    <x v="0"/>
    <x v="0"/>
    <m/>
    <m/>
    <m/>
    <m/>
    <s v="Annie Leibovitz_Annie Leibovitz"/>
    <s v="Annie Leibovitz_Annie Leibovitz"/>
    <x v="86"/>
    <m/>
    <m/>
  </r>
  <r>
    <s v="B-EPISTLE OF BARNABAS|ANONYMOUS (ATTR. BARNABAS)"/>
    <s v="N"/>
    <s v="Epistle of Barnabas"/>
    <x v="57"/>
    <m/>
    <m/>
    <x v="0"/>
    <m/>
    <m/>
    <m/>
    <m/>
    <m/>
    <m/>
    <m/>
    <x v="0"/>
    <m/>
    <x v="0"/>
    <m/>
    <m/>
    <x v="0"/>
    <x v="0"/>
    <x v="0"/>
    <m/>
    <m/>
    <m/>
    <m/>
    <m/>
    <m/>
    <m/>
    <m/>
    <x v="0"/>
    <x v="0"/>
    <m/>
    <s v="Foundational; Early Christianity &amp; Late Antiquity"/>
    <m/>
    <m/>
    <s v="Epistle of Barnabas_Anonymous (Attr. Barnabas)"/>
    <s v="Anonymous (Attr. Barnabas)_Epistle of Barnabas"/>
    <x v="87"/>
    <m/>
    <m/>
  </r>
  <r>
    <s v="B-BARUCH|ANONYMOUS (ATTR. BARUCH)"/>
    <s v="N"/>
    <s v="Baruch"/>
    <x v="58"/>
    <m/>
    <m/>
    <x v="0"/>
    <m/>
    <m/>
    <m/>
    <m/>
    <m/>
    <m/>
    <m/>
    <x v="0"/>
    <m/>
    <x v="0"/>
    <m/>
    <m/>
    <x v="0"/>
    <x v="0"/>
    <x v="0"/>
    <m/>
    <m/>
    <m/>
    <m/>
    <m/>
    <m/>
    <m/>
    <m/>
    <x v="0"/>
    <x v="0"/>
    <m/>
    <s v="Foundational; Deuterocanonical / Apocrypha"/>
    <m/>
    <m/>
    <s v="Baruch_Anonymous (Attr. Baruch)"/>
    <s v="Anonymous (Attr. Baruch)_Baruch"/>
    <x v="88"/>
    <m/>
    <m/>
  </r>
  <r>
    <s v="B-CORPUS HERMETICUM|ANONYMOUS (ATTR. HERMES TRISMEGISTUS)"/>
    <s v="N"/>
    <s v="Corpus Hermeticum"/>
    <x v="59"/>
    <m/>
    <m/>
    <x v="0"/>
    <m/>
    <m/>
    <m/>
    <m/>
    <m/>
    <m/>
    <m/>
    <x v="0"/>
    <m/>
    <x v="0"/>
    <m/>
    <m/>
    <x v="0"/>
    <x v="0"/>
    <x v="0"/>
    <m/>
    <m/>
    <m/>
    <m/>
    <m/>
    <m/>
    <m/>
    <m/>
    <x v="0"/>
    <x v="0"/>
    <m/>
    <s v="Foundational; Nag Hammadi Library &amp; Gnostic Texts (Selection)"/>
    <m/>
    <m/>
    <s v="Corpus Hermeticum_Anonymous (Attr. Hermes Trismegistus)"/>
    <s v="Anonymous (Attr. Hermes Trismegistus)_Corpus Hermeticum"/>
    <x v="89"/>
    <m/>
    <m/>
  </r>
  <r>
    <s v="B-JAMES (NEW TESTAMENT)|ANONYMOUS (ATTR. JAMES)"/>
    <s v="N"/>
    <s v="James (New Testament)"/>
    <x v="60"/>
    <m/>
    <m/>
    <x v="0"/>
    <m/>
    <m/>
    <m/>
    <m/>
    <m/>
    <m/>
    <m/>
    <x v="0"/>
    <m/>
    <x v="0"/>
    <m/>
    <m/>
    <x v="0"/>
    <x v="0"/>
    <x v="0"/>
    <m/>
    <m/>
    <m/>
    <m/>
    <m/>
    <m/>
    <m/>
    <m/>
    <x v="0"/>
    <x v="0"/>
    <m/>
    <s v="Foundational; Early Christianity &amp; Late Antiquity"/>
    <m/>
    <m/>
    <s v="James (New Testament)_Anonymous (Attr. James)"/>
    <s v="Anonymous (Attr. James)_James (New Testament)"/>
    <x v="90"/>
    <m/>
    <m/>
  </r>
  <r>
    <s v="B-1 JOHN / 2 JOHN / 3 JOHN (NEW TESTAMENT)|ANONYMOUS (ATTR. JOHN)"/>
    <s v="N"/>
    <s v="1 John / 2 John / 3 John (New Testament)"/>
    <x v="61"/>
    <m/>
    <m/>
    <x v="0"/>
    <m/>
    <m/>
    <m/>
    <m/>
    <m/>
    <m/>
    <m/>
    <x v="0"/>
    <m/>
    <x v="0"/>
    <m/>
    <m/>
    <x v="0"/>
    <x v="0"/>
    <x v="0"/>
    <m/>
    <m/>
    <m/>
    <m/>
    <m/>
    <m/>
    <m/>
    <m/>
    <x v="0"/>
    <x v="0"/>
    <m/>
    <s v="Foundational; Early Christianity &amp; Late Antiquity"/>
    <m/>
    <m/>
    <s v="1 John / 2 John / 3 John (New Testament)_Anonymous (Attr. John)"/>
    <s v="Anonymous (Attr. John)_1 John / 2 John / 3 John (New Testament)"/>
    <x v="91"/>
    <m/>
    <m/>
  </r>
  <r>
    <s v="B-GOSPEL OF JOHN (NEW TESTAMENT)|ANONYMOUS (ATTR. JOHN)"/>
    <s v="N"/>
    <s v="Gospel of John (New Testament)"/>
    <x v="61"/>
    <m/>
    <m/>
    <x v="0"/>
    <m/>
    <m/>
    <m/>
    <m/>
    <m/>
    <m/>
    <m/>
    <x v="0"/>
    <m/>
    <x v="0"/>
    <m/>
    <m/>
    <x v="0"/>
    <x v="0"/>
    <x v="0"/>
    <m/>
    <m/>
    <m/>
    <m/>
    <m/>
    <m/>
    <m/>
    <m/>
    <x v="0"/>
    <x v="0"/>
    <m/>
    <s v="Foundational; Early Christianity &amp; Late Antiquity"/>
    <m/>
    <m/>
    <s v="Gospel of John (New Testament)_Anonymous (Attr. John)"/>
    <s v="Anonymous (Attr. John)_Gospel of John (New Testament)"/>
    <x v="92"/>
    <m/>
    <m/>
  </r>
  <r>
    <s v="B-REVELATION (APOCALYPSE OF JOHN) (NEW TESTAMENT)|ANONYMOUS (ATTR. JOHN)"/>
    <s v="N"/>
    <s v="Revelation (Apocalypse of John) (New Testament)"/>
    <x v="61"/>
    <m/>
    <m/>
    <x v="0"/>
    <m/>
    <m/>
    <m/>
    <m/>
    <m/>
    <m/>
    <m/>
    <x v="0"/>
    <m/>
    <x v="0"/>
    <m/>
    <m/>
    <x v="0"/>
    <x v="0"/>
    <x v="0"/>
    <m/>
    <m/>
    <m/>
    <m/>
    <m/>
    <m/>
    <m/>
    <m/>
    <x v="0"/>
    <x v="0"/>
    <m/>
    <s v="Foundational; Early Christianity &amp; Late Antiquity"/>
    <m/>
    <m/>
    <s v="Revelation (Apocalypse of John) (New Testament)_Anonymous (Attr. John)"/>
    <s v="Anonymous (Attr. John)_Revelation (Apocalypse of John) (New Testament)"/>
    <x v="93"/>
    <m/>
    <m/>
  </r>
  <r>
    <s v="B-JUDE (NEW TESTAMENT)|ANONYMOUS (ATTR. JUDE)"/>
    <s v="N"/>
    <s v="Jude (New Testament)"/>
    <x v="62"/>
    <m/>
    <m/>
    <x v="0"/>
    <m/>
    <m/>
    <m/>
    <m/>
    <m/>
    <m/>
    <m/>
    <x v="0"/>
    <m/>
    <x v="0"/>
    <m/>
    <m/>
    <x v="0"/>
    <x v="0"/>
    <x v="0"/>
    <m/>
    <m/>
    <m/>
    <m/>
    <m/>
    <m/>
    <m/>
    <m/>
    <x v="0"/>
    <x v="0"/>
    <m/>
    <s v="Foundational; Early Christianity &amp; Late Antiquity"/>
    <m/>
    <m/>
    <s v="Jude (New Testament)_Anonymous (Attr. Jude)"/>
    <s v="Anonymous (Attr. Jude)_Jude (New Testament)"/>
    <x v="94"/>
    <m/>
    <m/>
  </r>
  <r>
    <s v="B-ACTS OF THE APOSTLES (NEW TESTAMENT)|ANONYMOUS (ATTR. LUKE)"/>
    <s v="N"/>
    <s v="Acts of the Apostles (New Testament)"/>
    <x v="63"/>
    <m/>
    <m/>
    <x v="0"/>
    <m/>
    <m/>
    <m/>
    <m/>
    <m/>
    <m/>
    <m/>
    <x v="0"/>
    <m/>
    <x v="0"/>
    <m/>
    <m/>
    <x v="0"/>
    <x v="0"/>
    <x v="0"/>
    <m/>
    <m/>
    <m/>
    <m/>
    <m/>
    <m/>
    <m/>
    <m/>
    <x v="0"/>
    <x v="0"/>
    <m/>
    <s v="Foundational; Early Christianity &amp; Late Antiquity"/>
    <m/>
    <m/>
    <s v="Acts of the Apostles (New Testament)_Anonymous (Attr. Luke)"/>
    <s v="Anonymous (Attr. Luke)_Acts of the Apostles (New Testament)"/>
    <x v="95"/>
    <m/>
    <m/>
  </r>
  <r>
    <s v="B-GOSPEL OF LUKE (NEW TESTAMENT)|ANONYMOUS (ATTR. LUKE)"/>
    <s v="N"/>
    <s v="Gospel of Luke (New Testament)"/>
    <x v="63"/>
    <m/>
    <m/>
    <x v="0"/>
    <m/>
    <m/>
    <m/>
    <m/>
    <m/>
    <m/>
    <m/>
    <x v="0"/>
    <m/>
    <x v="0"/>
    <m/>
    <m/>
    <x v="0"/>
    <x v="0"/>
    <x v="0"/>
    <m/>
    <m/>
    <m/>
    <m/>
    <m/>
    <m/>
    <m/>
    <m/>
    <x v="0"/>
    <x v="0"/>
    <m/>
    <s v="Foundational; Early Christianity &amp; Late Antiquity"/>
    <m/>
    <m/>
    <s v="Gospel of Luke (New Testament)_Anonymous (Attr. Luke)"/>
    <s v="Anonymous (Attr. Luke)_Gospel of Luke (New Testament)"/>
    <x v="96"/>
    <m/>
    <m/>
  </r>
  <r>
    <s v="B-GOSPEL OF MARK (NEW TESTAMENT)|ANONYMOUS (ATTR. MARK)"/>
    <s v="N"/>
    <s v="Gospel of Mark (New Testament)"/>
    <x v="64"/>
    <m/>
    <m/>
    <x v="0"/>
    <m/>
    <m/>
    <m/>
    <m/>
    <m/>
    <m/>
    <m/>
    <x v="0"/>
    <m/>
    <x v="0"/>
    <m/>
    <m/>
    <x v="0"/>
    <x v="0"/>
    <x v="0"/>
    <m/>
    <m/>
    <m/>
    <m/>
    <m/>
    <m/>
    <m/>
    <m/>
    <x v="0"/>
    <x v="0"/>
    <m/>
    <s v="Foundational; Early Christianity &amp; Late Antiquity"/>
    <m/>
    <m/>
    <s v="Gospel of Mark (New Testament)_Anonymous (Attr. Mark)"/>
    <s v="Anonymous (Attr. Mark)_Gospel of Mark (New Testament)"/>
    <x v="97"/>
    <m/>
    <m/>
  </r>
  <r>
    <s v="B-GOSPEL OF MATTHEW (NEW TESTAMENT)|ANONYMOUS (ATTR. MATTHEW)"/>
    <s v="N"/>
    <s v="Gospel of Matthew (New Testament)"/>
    <x v="65"/>
    <m/>
    <m/>
    <x v="0"/>
    <m/>
    <m/>
    <m/>
    <m/>
    <m/>
    <m/>
    <m/>
    <x v="0"/>
    <m/>
    <x v="0"/>
    <m/>
    <m/>
    <x v="0"/>
    <x v="0"/>
    <x v="0"/>
    <m/>
    <m/>
    <m/>
    <m/>
    <m/>
    <m/>
    <m/>
    <m/>
    <x v="0"/>
    <x v="0"/>
    <m/>
    <s v="Foundational; Early Christianity &amp; Late Antiquity"/>
    <m/>
    <m/>
    <s v="Gospel of Matthew (New Testament)_Anonymous (Attr. Matthew)"/>
    <s v="Anonymous (Attr. Matthew)_Gospel of Matthew (New Testament)"/>
    <x v="98"/>
    <m/>
    <m/>
  </r>
  <r>
    <s v="B-EPHESIANS / COLOSSIANS / 2 THESSALONIANS / 1 TIMOTHY / 2 TIMOTHY / TITUS (DEUTERO-PAULINE EPISTLES)|ANONYMOUS (ATTR. PAUL)"/>
    <s v="N"/>
    <s v="Ephesians / Colossians / 2 Thessalonians / 1 Timothy / 2 Timothy / Titus (Deutero-Pauline Epistles)"/>
    <x v="66"/>
    <m/>
    <m/>
    <x v="0"/>
    <m/>
    <m/>
    <m/>
    <m/>
    <m/>
    <m/>
    <m/>
    <x v="0"/>
    <m/>
    <x v="0"/>
    <m/>
    <m/>
    <x v="0"/>
    <x v="0"/>
    <x v="0"/>
    <m/>
    <m/>
    <m/>
    <m/>
    <m/>
    <m/>
    <m/>
    <m/>
    <x v="0"/>
    <x v="0"/>
    <m/>
    <s v="Foundational; Early Christianity &amp; Late Antiquity"/>
    <m/>
    <m/>
    <s v="Ephesians / Colossians / 2 Thessalonians / 1 Timothy / 2 Timothy / Titus (Deutero-Pauline Epistles)_Anonymous (Attr. Paul)"/>
    <s v="Anonymous (Attr. Paul)_Ephesians / Colossians / 2 Thessalonians / 1 Timothy / 2 Timothy / Titus (Deutero-Pauline Epistles)"/>
    <x v="99"/>
    <m/>
    <m/>
  </r>
  <r>
    <s v="B-1 PETER / 2 PETER (NEW TESTAMENT)|ANONYMOUS (ATTR. PETER)"/>
    <s v="N"/>
    <s v="1 Peter / 2 Peter (New Testament)"/>
    <x v="67"/>
    <m/>
    <m/>
    <x v="0"/>
    <m/>
    <m/>
    <m/>
    <m/>
    <m/>
    <m/>
    <m/>
    <x v="0"/>
    <m/>
    <x v="0"/>
    <m/>
    <m/>
    <x v="0"/>
    <x v="0"/>
    <x v="0"/>
    <m/>
    <m/>
    <m/>
    <m/>
    <m/>
    <m/>
    <m/>
    <m/>
    <x v="0"/>
    <x v="0"/>
    <m/>
    <s v="Foundational; Early Christianity &amp; Late Antiquity"/>
    <m/>
    <m/>
    <s v="1 Peter / 2 Peter (New Testament)_Anonymous (Attr. Peter)"/>
    <s v="Anonymous (Attr. Peter)_1 Peter / 2 Peter (New Testament)"/>
    <x v="100"/>
    <m/>
    <m/>
  </r>
  <r>
    <s v="B-ECCLESIASTES|ANONYMOUS (ATTR. SOLOMON)"/>
    <s v="N"/>
    <s v="Ecclesiastes"/>
    <x v="68"/>
    <m/>
    <m/>
    <x v="0"/>
    <m/>
    <m/>
    <m/>
    <m/>
    <m/>
    <m/>
    <m/>
    <x v="0"/>
    <m/>
    <x v="0"/>
    <m/>
    <m/>
    <x v="0"/>
    <x v="0"/>
    <x v="0"/>
    <m/>
    <m/>
    <m/>
    <m/>
    <m/>
    <m/>
    <m/>
    <m/>
    <x v="0"/>
    <x v="0"/>
    <m/>
    <s v="Foundational; Hebrew Bible / Old Testament"/>
    <m/>
    <m/>
    <s v="Ecclesiastes_Anonymous (Attr. Solomon)"/>
    <s v="Anonymous (Attr. Solomon)_Ecclesiastes"/>
    <x v="101"/>
    <m/>
    <m/>
  </r>
  <r>
    <s v="B-SONG OF SONGS (SONG OF SOLOMON)|ANONYMOUS (ATTR. SOLOMON)"/>
    <s v="N"/>
    <s v="Song of Songs (Song of Solomon)"/>
    <x v="68"/>
    <m/>
    <m/>
    <x v="0"/>
    <m/>
    <m/>
    <m/>
    <m/>
    <m/>
    <m/>
    <m/>
    <x v="0"/>
    <m/>
    <x v="0"/>
    <m/>
    <m/>
    <x v="0"/>
    <x v="0"/>
    <x v="0"/>
    <m/>
    <m/>
    <m/>
    <m/>
    <m/>
    <m/>
    <m/>
    <m/>
    <x v="0"/>
    <x v="0"/>
    <m/>
    <s v="Foundational; Hebrew Bible / Old Testament"/>
    <m/>
    <m/>
    <s v="Song of Songs (Song of Solomon)_Anonymous (Attr. Solomon)"/>
    <s v="Anonymous (Attr. Solomon)_Song of Songs (Song of Solomon)"/>
    <x v="102"/>
    <m/>
    <m/>
  </r>
  <r>
    <s v="B-WISDOM OF SOLOMON|ANONYMOUS (ATTR. SOLOMON)"/>
    <s v="N"/>
    <s v="Wisdom of Solomon"/>
    <x v="68"/>
    <m/>
    <m/>
    <x v="0"/>
    <m/>
    <m/>
    <m/>
    <m/>
    <m/>
    <m/>
    <m/>
    <x v="0"/>
    <m/>
    <x v="0"/>
    <m/>
    <m/>
    <x v="0"/>
    <x v="0"/>
    <x v="0"/>
    <m/>
    <m/>
    <m/>
    <m/>
    <m/>
    <m/>
    <m/>
    <m/>
    <x v="0"/>
    <x v="0"/>
    <m/>
    <s v="Foundational; Deuterocanonical / Apocrypha"/>
    <m/>
    <m/>
    <s v="Wisdom of Solomon_Anonymous (Attr. Solomon)"/>
    <s v="Anonymous (Attr. Solomon)_Wisdom of Solomon"/>
    <x v="103"/>
    <m/>
    <m/>
  </r>
  <r>
    <s v="B-GUANZI|ANONYMOUS (ATTRIBUTED TO GUAN ZHONG)"/>
    <s v="N"/>
    <s v="Guanzi"/>
    <x v="69"/>
    <m/>
    <m/>
    <x v="0"/>
    <m/>
    <m/>
    <m/>
    <m/>
    <m/>
    <m/>
    <m/>
    <x v="0"/>
    <m/>
    <x v="0"/>
    <m/>
    <m/>
    <x v="0"/>
    <x v="0"/>
    <x v="0"/>
    <m/>
    <m/>
    <m/>
    <m/>
    <m/>
    <m/>
    <m/>
    <m/>
    <x v="0"/>
    <x v="0"/>
    <m/>
    <s v="Foundational; Ancient China"/>
    <m/>
    <m/>
    <s v="Guanzi_Anonymous (Attributed to Guan Zhong)"/>
    <s v="Anonymous (Attributed to Guan Zhong)_Guanzi"/>
    <x v="104"/>
    <m/>
    <m/>
  </r>
  <r>
    <s v="B-MANUSMRITI (LAWS OF MANU)|ANONYMOUS (ATTRIBUTED TO MANU)"/>
    <s v="N"/>
    <s v="Manusmriti (Laws of Manu)"/>
    <x v="70"/>
    <m/>
    <m/>
    <x v="0"/>
    <m/>
    <m/>
    <m/>
    <m/>
    <m/>
    <m/>
    <m/>
    <x v="0"/>
    <m/>
    <x v="0"/>
    <m/>
    <m/>
    <x v="0"/>
    <x v="0"/>
    <x v="0"/>
    <m/>
    <m/>
    <m/>
    <m/>
    <m/>
    <m/>
    <m/>
    <m/>
    <x v="0"/>
    <x v="0"/>
    <m/>
    <s v="Foundational; Ancient India"/>
    <m/>
    <m/>
    <s v="Manusmriti (Laws of Manu)_Anonymous (Attributed to Manu)"/>
    <s v="Anonymous (Attributed to Manu)_Manusmriti (Laws of Manu)"/>
    <x v="105"/>
    <m/>
    <m/>
  </r>
  <r>
    <s v="B-1 CHRONICLES / 2 CHRONICLES|ANONYMOUS (COMPILED TRADITION)"/>
    <s v="N"/>
    <s v="1 Chronicles / 2 Chronicles"/>
    <x v="71"/>
    <m/>
    <m/>
    <x v="0"/>
    <m/>
    <m/>
    <m/>
    <m/>
    <m/>
    <m/>
    <m/>
    <x v="0"/>
    <m/>
    <x v="0"/>
    <m/>
    <m/>
    <x v="0"/>
    <x v="0"/>
    <x v="0"/>
    <m/>
    <m/>
    <m/>
    <m/>
    <m/>
    <m/>
    <m/>
    <m/>
    <x v="0"/>
    <x v="0"/>
    <m/>
    <s v="Foundational; Hebrew Bible / Old Testament"/>
    <m/>
    <m/>
    <s v="1 Chronicles / 2 Chronicles_Anonymous (Compiled Tradition)"/>
    <s v="Anonymous (Compiled Tradition)_1 Chronicles / 2 Chronicles"/>
    <x v="106"/>
    <m/>
    <m/>
  </r>
  <r>
    <s v="B-1 KINGS / 2 KINGS|ANONYMOUS (COMPILED TRADITION)"/>
    <s v="N"/>
    <s v="1 Kings / 2 Kings"/>
    <x v="71"/>
    <m/>
    <m/>
    <x v="0"/>
    <m/>
    <m/>
    <m/>
    <m/>
    <m/>
    <m/>
    <m/>
    <x v="0"/>
    <m/>
    <x v="0"/>
    <m/>
    <m/>
    <x v="0"/>
    <x v="0"/>
    <x v="0"/>
    <m/>
    <m/>
    <m/>
    <m/>
    <m/>
    <m/>
    <m/>
    <m/>
    <x v="0"/>
    <x v="0"/>
    <m/>
    <s v="Foundational; Hebrew Bible / Old Testament"/>
    <m/>
    <m/>
    <s v="1 Kings / 2 Kings_Anonymous (Compiled Tradition)"/>
    <s v="Anonymous (Compiled Tradition)_1 Kings / 2 Kings"/>
    <x v="107"/>
    <m/>
    <m/>
  </r>
  <r>
    <s v="B-1 SAMUEL / 2 SAMUEL|ANONYMOUS (COMPILED TRADITION)"/>
    <s v="N"/>
    <s v="1 Samuel / 2 Samuel"/>
    <x v="71"/>
    <m/>
    <m/>
    <x v="0"/>
    <m/>
    <m/>
    <m/>
    <m/>
    <m/>
    <m/>
    <m/>
    <x v="0"/>
    <m/>
    <x v="0"/>
    <m/>
    <m/>
    <x v="0"/>
    <x v="0"/>
    <x v="0"/>
    <m/>
    <m/>
    <m/>
    <m/>
    <m/>
    <m/>
    <m/>
    <m/>
    <x v="0"/>
    <x v="0"/>
    <m/>
    <s v="Foundational; Hebrew Bible / Old Testament"/>
    <m/>
    <m/>
    <s v="1 Samuel / 2 Samuel_Anonymous (Compiled Tradition)"/>
    <s v="Anonymous (Compiled Tradition)_1 Samuel / 2 Samuel"/>
    <x v="108"/>
    <m/>
    <m/>
  </r>
  <r>
    <s v="B-DEUTERONOMY|ANONYMOUS (COMPILED TRADITION)"/>
    <s v="N"/>
    <s v="Deuteronomy"/>
    <x v="71"/>
    <m/>
    <m/>
    <x v="0"/>
    <m/>
    <m/>
    <m/>
    <m/>
    <m/>
    <m/>
    <m/>
    <x v="0"/>
    <m/>
    <x v="0"/>
    <m/>
    <m/>
    <x v="0"/>
    <x v="0"/>
    <x v="0"/>
    <m/>
    <m/>
    <m/>
    <m/>
    <m/>
    <m/>
    <m/>
    <m/>
    <x v="0"/>
    <x v="0"/>
    <m/>
    <s v="Foundational; Hebrew Bible / Old Testament"/>
    <m/>
    <m/>
    <s v="Deuteronomy_Anonymous (Compiled Tradition)"/>
    <s v="Anonymous (Compiled Tradition)_Deuteronomy"/>
    <x v="109"/>
    <m/>
    <m/>
  </r>
  <r>
    <s v="B-EXODUS|ANONYMOUS (COMPILED TRADITION)"/>
    <s v="N"/>
    <s v="Exodus"/>
    <x v="71"/>
    <m/>
    <m/>
    <x v="0"/>
    <m/>
    <m/>
    <m/>
    <m/>
    <m/>
    <m/>
    <m/>
    <x v="0"/>
    <m/>
    <x v="0"/>
    <m/>
    <m/>
    <x v="0"/>
    <x v="0"/>
    <x v="0"/>
    <m/>
    <m/>
    <m/>
    <m/>
    <m/>
    <m/>
    <m/>
    <m/>
    <x v="0"/>
    <x v="0"/>
    <m/>
    <s v="Foundational; Hebrew Bible / Old Testament"/>
    <m/>
    <m/>
    <s v="Exodus_Anonymous (Compiled Tradition)"/>
    <s v="Anonymous (Compiled Tradition)_Exodus"/>
    <x v="110"/>
    <m/>
    <m/>
  </r>
  <r>
    <s v="B-EZRA / NEHEMIAH|ANONYMOUS (COMPILED TRADITION)"/>
    <s v="N"/>
    <s v="Ezra / Nehemiah"/>
    <x v="71"/>
    <m/>
    <m/>
    <x v="0"/>
    <m/>
    <m/>
    <m/>
    <m/>
    <m/>
    <m/>
    <m/>
    <x v="0"/>
    <m/>
    <x v="0"/>
    <m/>
    <m/>
    <x v="0"/>
    <x v="0"/>
    <x v="0"/>
    <m/>
    <m/>
    <m/>
    <m/>
    <m/>
    <m/>
    <m/>
    <m/>
    <x v="0"/>
    <x v="0"/>
    <m/>
    <s v="Foundational; Hebrew Bible / Old Testament"/>
    <m/>
    <m/>
    <s v="Ezra / Nehemiah_Anonymous (Compiled Tradition)"/>
    <s v="Anonymous (Compiled Tradition)_Ezra / Nehemiah"/>
    <x v="111"/>
    <m/>
    <m/>
  </r>
  <r>
    <s v="B-GENESIS|ANONYMOUS (COMPILED TRADITION)"/>
    <s v="N"/>
    <s v="Genesis"/>
    <x v="71"/>
    <m/>
    <m/>
    <x v="0"/>
    <m/>
    <m/>
    <m/>
    <m/>
    <m/>
    <m/>
    <m/>
    <x v="0"/>
    <m/>
    <x v="0"/>
    <m/>
    <m/>
    <x v="0"/>
    <x v="0"/>
    <x v="0"/>
    <m/>
    <m/>
    <m/>
    <m/>
    <m/>
    <m/>
    <m/>
    <m/>
    <x v="0"/>
    <x v="0"/>
    <m/>
    <s v="Foundational; Hebrew Bible / Old Testament"/>
    <m/>
    <m/>
    <s v="Genesis_Anonymous (Compiled Tradition)"/>
    <s v="Anonymous (Compiled Tradition)_Genesis"/>
    <x v="112"/>
    <m/>
    <m/>
  </r>
  <r>
    <s v="B-JOSHUA|ANONYMOUS (COMPILED TRADITION)"/>
    <s v="N"/>
    <s v="Joshua"/>
    <x v="71"/>
    <m/>
    <m/>
    <x v="0"/>
    <m/>
    <m/>
    <m/>
    <m/>
    <m/>
    <m/>
    <m/>
    <x v="0"/>
    <m/>
    <x v="0"/>
    <m/>
    <m/>
    <x v="0"/>
    <x v="0"/>
    <x v="0"/>
    <m/>
    <m/>
    <m/>
    <m/>
    <m/>
    <m/>
    <m/>
    <m/>
    <x v="0"/>
    <x v="0"/>
    <m/>
    <s v="Foundational; Hebrew Bible / Old Testament"/>
    <m/>
    <m/>
    <s v="Joshua_Anonymous (Compiled Tradition)"/>
    <s v="Anonymous (Compiled Tradition)_Joshua"/>
    <x v="113"/>
    <m/>
    <m/>
  </r>
  <r>
    <s v="B-JUDGES|ANONYMOUS (COMPILED TRADITION)"/>
    <s v="N"/>
    <s v="Judges"/>
    <x v="71"/>
    <m/>
    <m/>
    <x v="0"/>
    <m/>
    <m/>
    <m/>
    <m/>
    <m/>
    <m/>
    <m/>
    <x v="0"/>
    <m/>
    <x v="0"/>
    <m/>
    <m/>
    <x v="0"/>
    <x v="0"/>
    <x v="0"/>
    <m/>
    <m/>
    <m/>
    <m/>
    <m/>
    <m/>
    <m/>
    <m/>
    <x v="0"/>
    <x v="0"/>
    <m/>
    <s v="Foundational; Hebrew Bible / Old Testament"/>
    <m/>
    <m/>
    <s v="Judges_Anonymous (Compiled Tradition)"/>
    <s v="Anonymous (Compiled Tradition)_Judges"/>
    <x v="114"/>
    <m/>
    <m/>
  </r>
  <r>
    <s v="B-LEVITICUS|ANONYMOUS (COMPILED TRADITION)"/>
    <s v="N"/>
    <s v="Leviticus"/>
    <x v="71"/>
    <m/>
    <m/>
    <x v="0"/>
    <m/>
    <m/>
    <m/>
    <m/>
    <m/>
    <m/>
    <m/>
    <x v="0"/>
    <m/>
    <x v="0"/>
    <m/>
    <m/>
    <x v="0"/>
    <x v="0"/>
    <x v="0"/>
    <m/>
    <m/>
    <m/>
    <m/>
    <m/>
    <m/>
    <m/>
    <m/>
    <x v="0"/>
    <x v="0"/>
    <m/>
    <s v="Foundational; Hebrew Bible / Old Testament"/>
    <m/>
    <m/>
    <s v="Leviticus_Anonymous (Compiled Tradition)"/>
    <s v="Anonymous (Compiled Tradition)_Leviticus"/>
    <x v="115"/>
    <m/>
    <m/>
  </r>
  <r>
    <s v="B-NUMBERS|ANONYMOUS (COMPILED TRADITION)"/>
    <s v="N"/>
    <s v="Numbers"/>
    <x v="71"/>
    <m/>
    <m/>
    <x v="0"/>
    <m/>
    <m/>
    <m/>
    <m/>
    <m/>
    <m/>
    <m/>
    <x v="0"/>
    <m/>
    <x v="0"/>
    <m/>
    <m/>
    <x v="0"/>
    <x v="0"/>
    <x v="0"/>
    <m/>
    <m/>
    <m/>
    <m/>
    <m/>
    <m/>
    <m/>
    <m/>
    <x v="0"/>
    <x v="0"/>
    <m/>
    <s v="Foundational; Hebrew Bible / Old Testament"/>
    <m/>
    <m/>
    <s v="Numbers_Anonymous (Compiled Tradition)"/>
    <s v="Anonymous (Compiled Tradition)_Numbers"/>
    <x v="116"/>
    <m/>
    <m/>
  </r>
  <r>
    <s v="B-ARANYAKAS (VARIOUS, ASSOCIATED WITH VEDAS)|ANONYMOUS (COMPILED)"/>
    <s v="N"/>
    <s v="Aranyakas (Various, associated with Vedas)"/>
    <x v="72"/>
    <m/>
    <m/>
    <x v="0"/>
    <m/>
    <m/>
    <m/>
    <m/>
    <m/>
    <m/>
    <m/>
    <x v="0"/>
    <m/>
    <x v="0"/>
    <m/>
    <m/>
    <x v="0"/>
    <x v="0"/>
    <x v="0"/>
    <m/>
    <m/>
    <m/>
    <m/>
    <m/>
    <m/>
    <m/>
    <m/>
    <x v="0"/>
    <x v="0"/>
    <m/>
    <s v="Foundational; Ancient India"/>
    <m/>
    <m/>
    <s v="Aranyakas (Various, associated with Vedas)_Anonymous (Compiled)"/>
    <s v="Anonymous (Compiled)_Aranyakas (Various, associated with Vedas)"/>
    <x v="117"/>
    <m/>
    <m/>
  </r>
  <r>
    <s v="B-ATHARVA VEDA SAMHITA (VEDAS)|ANONYMOUS (COMPILED)"/>
    <s v="N"/>
    <s v="Atharva Veda Samhita (Vedas)"/>
    <x v="72"/>
    <m/>
    <m/>
    <x v="0"/>
    <m/>
    <m/>
    <m/>
    <m/>
    <m/>
    <m/>
    <m/>
    <x v="0"/>
    <m/>
    <x v="0"/>
    <m/>
    <m/>
    <x v="0"/>
    <x v="0"/>
    <x v="0"/>
    <m/>
    <m/>
    <m/>
    <m/>
    <m/>
    <m/>
    <m/>
    <m/>
    <x v="0"/>
    <x v="0"/>
    <m/>
    <s v="Foundational; Ancient India"/>
    <m/>
    <m/>
    <s v="Atharva Veda Samhita (Vedas)_Anonymous (Compiled)"/>
    <s v="Anonymous (Compiled)_Atharva Veda Samhita (Vedas)"/>
    <x v="118"/>
    <m/>
    <m/>
  </r>
  <r>
    <s v="B-BOOK OF DOCUMENTS (SHUJING)|ANONYMOUS (COMPILED)"/>
    <s v="N"/>
    <s v="Book of Documents (Shujing)"/>
    <x v="72"/>
    <m/>
    <m/>
    <x v="0"/>
    <m/>
    <m/>
    <m/>
    <m/>
    <m/>
    <m/>
    <m/>
    <x v="0"/>
    <m/>
    <x v="0"/>
    <m/>
    <m/>
    <x v="0"/>
    <x v="0"/>
    <x v="0"/>
    <m/>
    <m/>
    <m/>
    <m/>
    <m/>
    <m/>
    <m/>
    <m/>
    <x v="0"/>
    <x v="0"/>
    <m/>
    <s v="Foundational; Ancient China"/>
    <m/>
    <m/>
    <s v="Book of Documents (Shujing)_Anonymous (Compiled)"/>
    <s v="Anonymous (Compiled)_Book of Documents (Shujing)"/>
    <x v="119"/>
    <m/>
    <m/>
  </r>
  <r>
    <s v="B-BOOK OF RITES (LIJI)|ANONYMOUS (COMPILED)"/>
    <s v="N"/>
    <s v="Book of Rites (Liji)"/>
    <x v="72"/>
    <m/>
    <m/>
    <x v="0"/>
    <m/>
    <m/>
    <m/>
    <m/>
    <m/>
    <m/>
    <m/>
    <x v="0"/>
    <m/>
    <x v="0"/>
    <m/>
    <m/>
    <x v="0"/>
    <x v="0"/>
    <x v="0"/>
    <m/>
    <m/>
    <m/>
    <m/>
    <m/>
    <m/>
    <m/>
    <m/>
    <x v="0"/>
    <x v="0"/>
    <m/>
    <s v="Foundational; Ancient China"/>
    <m/>
    <m/>
    <s v="Book of Rites (Liji)_Anonymous (Compiled)"/>
    <s v="Anonymous (Compiled)_Book of Rites (Liji)"/>
    <x v="120"/>
    <m/>
    <m/>
  </r>
  <r>
    <s v="B-BRAHMANAS (VARIOUS, ASSOCIATED WITH VEDAS)|ANONYMOUS (COMPILED)"/>
    <s v="N"/>
    <s v="Brahmanas (Various, associated with Vedas)"/>
    <x v="72"/>
    <m/>
    <m/>
    <x v="0"/>
    <m/>
    <m/>
    <m/>
    <m/>
    <m/>
    <m/>
    <m/>
    <x v="0"/>
    <m/>
    <x v="0"/>
    <m/>
    <m/>
    <x v="0"/>
    <x v="0"/>
    <x v="0"/>
    <m/>
    <m/>
    <m/>
    <m/>
    <m/>
    <m/>
    <m/>
    <m/>
    <x v="0"/>
    <x v="0"/>
    <m/>
    <s v="Foundational; Ancient India"/>
    <m/>
    <m/>
    <s v="Brahmanas (Various, associated with Vedas)_Anonymous (Compiled)"/>
    <s v="Anonymous (Compiled)_Brahmanas (Various, associated with Vedas)"/>
    <x v="121"/>
    <m/>
    <m/>
  </r>
  <r>
    <s v="B-CLASSIC OF POETRY (SHIJING)|ANONYMOUS (COMPILED)"/>
    <s v="N"/>
    <s v="Classic of Poetry (Shijing)"/>
    <x v="72"/>
    <m/>
    <m/>
    <x v="0"/>
    <m/>
    <m/>
    <m/>
    <m/>
    <m/>
    <m/>
    <m/>
    <x v="0"/>
    <m/>
    <x v="0"/>
    <m/>
    <m/>
    <x v="0"/>
    <x v="0"/>
    <x v="0"/>
    <m/>
    <m/>
    <m/>
    <m/>
    <m/>
    <m/>
    <m/>
    <m/>
    <x v="0"/>
    <x v="0"/>
    <m/>
    <s v="Foundational; Ancient China"/>
    <m/>
    <m/>
    <s v="Classic of Poetry (Shijing)_Anonymous (Compiled)"/>
    <s v="Anonymous (Compiled)_Classic of Poetry (Shijing)"/>
    <x v="122"/>
    <m/>
    <m/>
  </r>
  <r>
    <s v="B-I CHING (BOOK OF CHANGES)|ANONYMOUS (COMPILED)"/>
    <s v="N"/>
    <s v="I Ching (Book of Changes)"/>
    <x v="72"/>
    <m/>
    <m/>
    <x v="0"/>
    <m/>
    <m/>
    <m/>
    <m/>
    <m/>
    <m/>
    <m/>
    <x v="0"/>
    <m/>
    <x v="0"/>
    <m/>
    <m/>
    <x v="0"/>
    <x v="0"/>
    <x v="0"/>
    <m/>
    <m/>
    <m/>
    <m/>
    <m/>
    <m/>
    <m/>
    <m/>
    <x v="0"/>
    <x v="0"/>
    <m/>
    <s v="Foundational; Ancient China"/>
    <m/>
    <m/>
    <s v="I Ching (Book of Changes)_Anonymous (Compiled)"/>
    <s v="Anonymous (Compiled)_I Ching (Book of Changes)"/>
    <x v="123"/>
    <m/>
    <m/>
  </r>
  <r>
    <s v="B-ONE THOUSAND AND ONE NIGHTS (ALF LAYLAH WA-LAYLAH)|ANONYMOUS (COMPILED)"/>
    <s v="N"/>
    <s v="One Thousand and One Nights (Alf Laylah wa-Laylah)"/>
    <x v="72"/>
    <m/>
    <m/>
    <x v="0"/>
    <m/>
    <m/>
    <m/>
    <m/>
    <m/>
    <m/>
    <m/>
    <x v="0"/>
    <m/>
    <x v="0"/>
    <m/>
    <m/>
    <x v="0"/>
    <x v="0"/>
    <x v="0"/>
    <m/>
    <m/>
    <m/>
    <m/>
    <m/>
    <m/>
    <m/>
    <m/>
    <x v="0"/>
    <x v="0"/>
    <m/>
    <s v="Foundational; Islamic Golden Age &amp; Persia (c. 750 - 1258 AD &amp; beyond)"/>
    <m/>
    <m/>
    <s v="One Thousand and One Nights (Alf Laylah wa-Laylah)_Anonymous (Compiled)"/>
    <s v="Anonymous (Compiled)_One Thousand and One Nights (Alf Laylah wa-Laylah)"/>
    <x v="124"/>
    <m/>
    <m/>
  </r>
  <r>
    <s v="B-PRINCIPAL UPANISHADS (BRIHADARANYAKA, CHANDOGYA, KATHA, ISHA, KENA, MUNDAKA, MANDUKYA, AITAREYA, TAITTIRIYA, PRASHNA, SHVETASHVATARA)|ANONYMOUS (COMPILED)"/>
    <s v="N"/>
    <s v="Principal Upanishads (Brihadaranyaka, Chandogya, Katha, Isha, Kena, Mundaka, Mandukya, Aitareya, Taittiriya, Prashna, Shvetashvatara)"/>
    <x v="72"/>
    <m/>
    <m/>
    <x v="0"/>
    <m/>
    <m/>
    <m/>
    <m/>
    <m/>
    <m/>
    <m/>
    <x v="0"/>
    <m/>
    <x v="0"/>
    <m/>
    <m/>
    <x v="0"/>
    <x v="0"/>
    <x v="0"/>
    <m/>
    <m/>
    <m/>
    <m/>
    <m/>
    <m/>
    <m/>
    <m/>
    <x v="0"/>
    <x v="0"/>
    <m/>
    <s v="Foundational; Ancient India"/>
    <m/>
    <m/>
    <s v="Principal Upanishads (Brihadaranyaka, Chandogya, Katha, Isha, Kena, Mundaka, Mandukya, Aitareya, Taittiriya, Prashna, Shvetashvatara)_Anonymous (Compiled)"/>
    <s v="Anonymous (Compiled)_Principal Upanishads (Brihadaranyaka, Chandogya, Katha, Isha, Kena, Mundaka, Mandukya, Aitareya, Taittiriya, Prashna, Shvetashvatara)"/>
    <x v="125"/>
    <m/>
    <m/>
  </r>
  <r>
    <s v="B-RIG VEDA SAMHITA (VEDAS)|ANONYMOUS (COMPILED)"/>
    <s v="N"/>
    <s v="Rig Veda Samhita (Vedas)"/>
    <x v="72"/>
    <m/>
    <m/>
    <x v="0"/>
    <m/>
    <m/>
    <m/>
    <m/>
    <m/>
    <m/>
    <m/>
    <x v="0"/>
    <m/>
    <x v="0"/>
    <m/>
    <m/>
    <x v="0"/>
    <x v="0"/>
    <x v="0"/>
    <m/>
    <m/>
    <m/>
    <m/>
    <m/>
    <m/>
    <m/>
    <m/>
    <x v="0"/>
    <x v="0"/>
    <m/>
    <s v="Foundational; Ancient India"/>
    <m/>
    <m/>
    <s v="Rig Veda Samhita (Vedas)_Anonymous (Compiled)"/>
    <s v="Anonymous (Compiled)_Rig Veda Samhita (Vedas)"/>
    <x v="126"/>
    <m/>
    <m/>
  </r>
  <r>
    <s v="B-SAMA VEDA SAMHITA (VEDAS)|ANONYMOUS (COMPILED)"/>
    <s v="N"/>
    <s v="Sama Veda Samhita (Vedas)"/>
    <x v="72"/>
    <m/>
    <m/>
    <x v="0"/>
    <m/>
    <m/>
    <m/>
    <m/>
    <m/>
    <m/>
    <m/>
    <x v="0"/>
    <m/>
    <x v="0"/>
    <m/>
    <m/>
    <x v="0"/>
    <x v="0"/>
    <x v="0"/>
    <m/>
    <m/>
    <m/>
    <m/>
    <m/>
    <m/>
    <m/>
    <m/>
    <x v="0"/>
    <x v="0"/>
    <m/>
    <s v="Foundational; Ancient India"/>
    <m/>
    <m/>
    <s v="Sama Veda Samhita (Vedas)_Anonymous (Compiled)"/>
    <s v="Anonymous (Compiled)_Sama Veda Samhita (Vedas)"/>
    <x v="127"/>
    <m/>
    <m/>
  </r>
  <r>
    <s v="B-THE TALE OF THE HEIKE (HEIKE MONOGATARI)|ANONYMOUS (COMPILED)"/>
    <s v="N"/>
    <s v="The Tale of the Heike (Heike Monogatari)"/>
    <x v="72"/>
    <m/>
    <m/>
    <x v="0"/>
    <m/>
    <m/>
    <m/>
    <m/>
    <m/>
    <m/>
    <m/>
    <x v="0"/>
    <m/>
    <x v="0"/>
    <m/>
    <m/>
    <x v="0"/>
    <x v="0"/>
    <x v="0"/>
    <m/>
    <m/>
    <m/>
    <m/>
    <m/>
    <m/>
    <m/>
    <m/>
    <x v="0"/>
    <x v="0"/>
    <m/>
    <s v="Foundational; Medieval East Asia (Relevant Period)"/>
    <m/>
    <m/>
    <s v="The Tale of the Heike (Heike Monogatari)_Anonymous (Compiled)"/>
    <s v="Anonymous (Compiled)_The Tale of the Heike (Heike Monogatari)"/>
    <x v="128"/>
    <m/>
    <m/>
  </r>
  <r>
    <s v="B-YAJUR VEDA SAMHITA (VEDAS)|ANONYMOUS (COMPILED)"/>
    <s v="N"/>
    <s v="Yajur Veda Samhita (Vedas)"/>
    <x v="72"/>
    <m/>
    <m/>
    <x v="0"/>
    <m/>
    <m/>
    <m/>
    <m/>
    <m/>
    <m/>
    <m/>
    <x v="0"/>
    <m/>
    <x v="0"/>
    <m/>
    <m/>
    <x v="0"/>
    <x v="0"/>
    <x v="0"/>
    <m/>
    <m/>
    <m/>
    <m/>
    <m/>
    <m/>
    <m/>
    <m/>
    <x v="0"/>
    <x v="0"/>
    <m/>
    <s v="Foundational; Ancient India"/>
    <m/>
    <m/>
    <s v="Yajur Veda Samhita (Vedas)_Anonymous (Compiled)"/>
    <s v="Anonymous (Compiled)_Yajur Veda Samhita (Vedas)"/>
    <x v="129"/>
    <m/>
    <m/>
  </r>
  <r>
    <s v="B-PSALMS|ANONYMOUS (COMPILED, ATTR. DAVID)"/>
    <s v="N"/>
    <s v="Psalms"/>
    <x v="73"/>
    <m/>
    <m/>
    <x v="0"/>
    <m/>
    <m/>
    <m/>
    <m/>
    <m/>
    <m/>
    <m/>
    <x v="0"/>
    <m/>
    <x v="0"/>
    <m/>
    <m/>
    <x v="0"/>
    <x v="0"/>
    <x v="0"/>
    <m/>
    <m/>
    <m/>
    <m/>
    <m/>
    <m/>
    <m/>
    <m/>
    <x v="0"/>
    <x v="0"/>
    <m/>
    <s v="Foundational; Hebrew Bible / Old Testament"/>
    <m/>
    <m/>
    <s v="Psalms_Anonymous (Compiled, attr. David)"/>
    <s v="Anonymous (Compiled, attr. David)_Psalms"/>
    <x v="130"/>
    <m/>
    <m/>
  </r>
  <r>
    <s v="B-PROVERBS|ANONYMOUS (COMPILED, ATTR. SOLOMON)"/>
    <s v="N"/>
    <s v="Proverbs"/>
    <x v="74"/>
    <m/>
    <m/>
    <x v="0"/>
    <m/>
    <m/>
    <m/>
    <m/>
    <m/>
    <m/>
    <m/>
    <x v="0"/>
    <m/>
    <x v="0"/>
    <m/>
    <m/>
    <x v="0"/>
    <x v="0"/>
    <x v="0"/>
    <m/>
    <m/>
    <m/>
    <m/>
    <m/>
    <m/>
    <m/>
    <m/>
    <x v="0"/>
    <x v="0"/>
    <m/>
    <s v="Foundational; Hebrew Bible / Old Testament"/>
    <m/>
    <m/>
    <s v="Proverbs_Anonymous (Compiled, attr. Solomon)"/>
    <s v="Anonymous (Compiled, attr. Solomon)_Proverbs"/>
    <x v="131"/>
    <m/>
    <m/>
  </r>
  <r>
    <s v="B-POPOL VUH|ANONYMOUS (MAYAN, COMPILED LATER)"/>
    <s v="N"/>
    <s v="Popol Vuh"/>
    <x v="75"/>
    <m/>
    <m/>
    <x v="0"/>
    <m/>
    <m/>
    <m/>
    <m/>
    <m/>
    <m/>
    <m/>
    <x v="0"/>
    <m/>
    <x v="0"/>
    <m/>
    <m/>
    <x v="0"/>
    <x v="0"/>
    <x v="0"/>
    <m/>
    <m/>
    <m/>
    <m/>
    <m/>
    <m/>
    <m/>
    <m/>
    <x v="0"/>
    <x v="0"/>
    <m/>
    <s v="Foundational; Other Notable Works"/>
    <m/>
    <m/>
    <s v="Popol Vuh_Anonymous (Mayan, compiled later)"/>
    <s v="Anonymous (Mayan, compiled later)_Popol Vuh"/>
    <x v="132"/>
    <m/>
    <m/>
  </r>
  <r>
    <s v="B-PEARL / CLEANNESS / PATIENCE|ANONYMOUS (PEARL POET)"/>
    <s v="N"/>
    <s v="Pearl / Cleanness / Patience"/>
    <x v="76"/>
    <m/>
    <m/>
    <x v="0"/>
    <m/>
    <m/>
    <m/>
    <m/>
    <m/>
    <m/>
    <m/>
    <x v="0"/>
    <m/>
    <x v="0"/>
    <m/>
    <m/>
    <x v="0"/>
    <x v="0"/>
    <x v="0"/>
    <m/>
    <m/>
    <m/>
    <m/>
    <m/>
    <m/>
    <m/>
    <m/>
    <x v="0"/>
    <x v="0"/>
    <m/>
    <s v="Foundational; High &amp; Late Medieval Europe (c. 1000 - 1450 AD)"/>
    <m/>
    <m/>
    <s v="Pearl / Cleanness / Patience_Anonymous (Pearl Poet)"/>
    <s v="Anonymous (Pearl Poet)_Pearl / Cleanness / Patience"/>
    <x v="133"/>
    <m/>
    <m/>
  </r>
  <r>
    <s v="B-SIR GAWAIN AND THE GREEN KNIGHT|ANONYMOUS (PEARL POET)"/>
    <s v="N"/>
    <s v="Sir Gawain and the Green Knight"/>
    <x v="76"/>
    <m/>
    <m/>
    <x v="0"/>
    <m/>
    <m/>
    <m/>
    <m/>
    <m/>
    <m/>
    <m/>
    <x v="0"/>
    <m/>
    <x v="0"/>
    <m/>
    <m/>
    <x v="0"/>
    <x v="0"/>
    <x v="0"/>
    <m/>
    <m/>
    <m/>
    <m/>
    <m/>
    <m/>
    <m/>
    <m/>
    <x v="0"/>
    <x v="0"/>
    <m/>
    <s v="Foundational; High &amp; Late Medieval Europe (c. 1000 - 1450 AD)"/>
    <m/>
    <m/>
    <s v="Sir Gawain and the Green Knight_Anonymous (Pearl Poet)"/>
    <s v="Anonymous (Pearl Poet)_Sir Gawain and the Green Knight"/>
    <x v="134"/>
    <m/>
    <m/>
  </r>
  <r>
    <s v="B-GOSPEL OF TRUTH|ANONYMOUS (VALENTINIAN ATTR.)"/>
    <s v="N"/>
    <s v="Gospel of Truth"/>
    <x v="77"/>
    <m/>
    <m/>
    <x v="0"/>
    <m/>
    <m/>
    <m/>
    <m/>
    <m/>
    <m/>
    <m/>
    <x v="0"/>
    <m/>
    <x v="0"/>
    <m/>
    <m/>
    <x v="0"/>
    <x v="0"/>
    <x v="0"/>
    <m/>
    <m/>
    <m/>
    <m/>
    <m/>
    <m/>
    <m/>
    <m/>
    <x v="0"/>
    <x v="0"/>
    <m/>
    <s v="Foundational; Nag Hammadi Library &amp; Gnostic Texts (Selection)"/>
    <m/>
    <m/>
    <s v="Gospel of Truth_Anonymous (Valentinian Attr.)"/>
    <s v="Anonymous (Valentinian Attr.)_Gospel of Truth"/>
    <x v="135"/>
    <m/>
    <m/>
  </r>
  <r>
    <s v="B-1 MACCABEES / 2 MACCABEES|ANONYMOUS"/>
    <s v="N"/>
    <s v="1 Maccabees / 2 Maccabees"/>
    <x v="78"/>
    <m/>
    <m/>
    <x v="0"/>
    <m/>
    <m/>
    <m/>
    <m/>
    <m/>
    <m/>
    <m/>
    <x v="0"/>
    <m/>
    <x v="0"/>
    <m/>
    <m/>
    <x v="0"/>
    <x v="0"/>
    <x v="0"/>
    <m/>
    <m/>
    <m/>
    <m/>
    <m/>
    <m/>
    <m/>
    <m/>
    <x v="0"/>
    <x v="0"/>
    <m/>
    <s v="Foundational; Deuterocanonical / Apocrypha"/>
    <m/>
    <m/>
    <s v="1 Maccabees / 2 Maccabees_Anonymous"/>
    <s v="Anonymous_1 Maccabees / 2 Maccabees"/>
    <x v="136"/>
    <m/>
    <m/>
  </r>
  <r>
    <s v="B-A WOMAN IN BERLIN|ANONYMOUS"/>
    <s v="N"/>
    <s v="A Woman in Berlin"/>
    <x v="78"/>
    <m/>
    <m/>
    <x v="0"/>
    <m/>
    <m/>
    <m/>
    <m/>
    <m/>
    <m/>
    <m/>
    <x v="0"/>
    <m/>
    <x v="0"/>
    <m/>
    <m/>
    <x v="0"/>
    <x v="0"/>
    <x v="0"/>
    <m/>
    <m/>
    <m/>
    <m/>
    <m/>
    <m/>
    <m/>
    <m/>
    <x v="0"/>
    <x v="0"/>
    <m/>
    <m/>
    <m/>
    <m/>
    <s v="A Woman in Berlin_Anonymous"/>
    <s v="Anonymous_A Woman in Berlin"/>
    <x v="137"/>
    <m/>
    <m/>
  </r>
  <r>
    <s v="B-APOCRYPHON OF JOHN|ANONYMOUS"/>
    <s v="N"/>
    <s v="Apocryphon of John"/>
    <x v="78"/>
    <m/>
    <m/>
    <x v="0"/>
    <m/>
    <m/>
    <m/>
    <m/>
    <m/>
    <m/>
    <m/>
    <x v="0"/>
    <m/>
    <x v="0"/>
    <m/>
    <m/>
    <x v="0"/>
    <x v="0"/>
    <x v="0"/>
    <m/>
    <m/>
    <m/>
    <m/>
    <m/>
    <m/>
    <m/>
    <m/>
    <x v="0"/>
    <x v="0"/>
    <m/>
    <s v="Foundational; Nag Hammadi Library &amp; Gnostic Texts (Selection)"/>
    <m/>
    <m/>
    <s v="Apocryphon of John_Anonymous"/>
    <s v="Anonymous_Apocryphon of John"/>
    <x v="138"/>
    <m/>
    <m/>
  </r>
  <r>
    <s v="B-AUCASSIN ET NICOLETTE|ANONYMOUS"/>
    <s v="N"/>
    <s v="Aucassin et Nicolette"/>
    <x v="78"/>
    <m/>
    <m/>
    <x v="0"/>
    <m/>
    <m/>
    <m/>
    <m/>
    <m/>
    <m/>
    <m/>
    <x v="0"/>
    <m/>
    <x v="0"/>
    <m/>
    <m/>
    <x v="0"/>
    <x v="0"/>
    <x v="0"/>
    <m/>
    <m/>
    <m/>
    <m/>
    <m/>
    <m/>
    <m/>
    <m/>
    <x v="0"/>
    <x v="0"/>
    <m/>
    <s v="Foundational; High &amp; Late Medieval Europe (c. 1000 - 1450 AD)"/>
    <m/>
    <m/>
    <s v="Aucassin et Nicolette_Anonymous"/>
    <s v="Anonymous_Aucassin et Nicolette"/>
    <x v="139"/>
    <m/>
    <m/>
  </r>
  <r>
    <s v="B-BEOWULF|ANONYMOUS"/>
    <s v="N"/>
    <s v="Beowulf"/>
    <x v="78"/>
    <m/>
    <m/>
    <x v="0"/>
    <m/>
    <m/>
    <m/>
    <m/>
    <m/>
    <m/>
    <m/>
    <x v="0"/>
    <m/>
    <x v="0"/>
    <m/>
    <m/>
    <x v="0"/>
    <x v="0"/>
    <x v="0"/>
    <m/>
    <m/>
    <m/>
    <m/>
    <m/>
    <m/>
    <m/>
    <m/>
    <x v="0"/>
    <x v="0"/>
    <m/>
    <s v="Foundational; Nag Hammadi Library &amp; Gnostic Texts (Selection)"/>
    <m/>
    <m/>
    <s v="Beowulf_Anonymous"/>
    <s v="Anonymous_Beowulf"/>
    <x v="140"/>
    <m/>
    <m/>
  </r>
  <r>
    <s v="B-DANIEL|ANONYMOUS"/>
    <s v="N"/>
    <s v="Daniel"/>
    <x v="78"/>
    <m/>
    <m/>
    <x v="0"/>
    <m/>
    <m/>
    <m/>
    <m/>
    <m/>
    <m/>
    <m/>
    <x v="0"/>
    <m/>
    <x v="0"/>
    <m/>
    <m/>
    <x v="0"/>
    <x v="0"/>
    <x v="0"/>
    <m/>
    <m/>
    <m/>
    <m/>
    <m/>
    <m/>
    <m/>
    <m/>
    <x v="0"/>
    <x v="0"/>
    <m/>
    <s v="Foundational; Hebrew Bible / Old Testament"/>
    <m/>
    <m/>
    <s v="Daniel_Anonymous"/>
    <s v="Anonymous_Daniel"/>
    <x v="141"/>
    <m/>
    <m/>
  </r>
  <r>
    <s v="B-DIAMOND SUTRA (MAHAYANA SUTRA)|ANONYMOUS"/>
    <s v="N"/>
    <s v="Diamond Sutra (Mahayana Sutra)"/>
    <x v="78"/>
    <m/>
    <m/>
    <x v="0"/>
    <m/>
    <m/>
    <m/>
    <m/>
    <m/>
    <m/>
    <m/>
    <x v="0"/>
    <m/>
    <x v="0"/>
    <m/>
    <m/>
    <x v="0"/>
    <x v="0"/>
    <x v="0"/>
    <m/>
    <m/>
    <m/>
    <m/>
    <m/>
    <m/>
    <m/>
    <m/>
    <x v="0"/>
    <x v="0"/>
    <m/>
    <s v="Foundational; Ancient India"/>
    <m/>
    <m/>
    <s v="Diamond Sutra (Mahayana Sutra)_Anonymous"/>
    <s v="Anonymous_Diamond Sutra (Mahayana Sutra)"/>
    <x v="142"/>
    <m/>
    <m/>
  </r>
  <r>
    <s v="B-DIDACHE|ANONYMOUS"/>
    <s v="N"/>
    <s v="Didache"/>
    <x v="78"/>
    <m/>
    <m/>
    <x v="0"/>
    <m/>
    <m/>
    <m/>
    <m/>
    <m/>
    <m/>
    <m/>
    <x v="0"/>
    <m/>
    <x v="0"/>
    <m/>
    <m/>
    <x v="0"/>
    <x v="0"/>
    <x v="0"/>
    <m/>
    <m/>
    <m/>
    <m/>
    <m/>
    <m/>
    <m/>
    <m/>
    <x v="0"/>
    <x v="0"/>
    <m/>
    <s v="Foundational; Early Christianity &amp; Late Antiquity"/>
    <m/>
    <m/>
    <s v="Didache_Anonymous"/>
    <s v="Anonymous_Didache"/>
    <x v="143"/>
    <m/>
    <m/>
  </r>
  <r>
    <s v="B-ESTHER|ANONYMOUS"/>
    <s v="N"/>
    <s v="Esther"/>
    <x v="78"/>
    <m/>
    <m/>
    <x v="0"/>
    <m/>
    <m/>
    <m/>
    <m/>
    <m/>
    <m/>
    <m/>
    <x v="0"/>
    <m/>
    <x v="0"/>
    <m/>
    <m/>
    <x v="0"/>
    <x v="0"/>
    <x v="0"/>
    <m/>
    <m/>
    <m/>
    <m/>
    <m/>
    <m/>
    <m/>
    <m/>
    <x v="0"/>
    <x v="0"/>
    <m/>
    <s v="Foundational; Hebrew Bible / Old Testament"/>
    <m/>
    <m/>
    <s v="Esther_Anonymous"/>
    <s v="Anonymous_Esther"/>
    <x v="144"/>
    <m/>
    <m/>
  </r>
  <r>
    <s v="B-GOSPEL OF PHILIP|ANONYMOUS"/>
    <s v="N"/>
    <s v="Gospel of Philip"/>
    <x v="78"/>
    <m/>
    <m/>
    <x v="0"/>
    <m/>
    <m/>
    <m/>
    <m/>
    <m/>
    <m/>
    <m/>
    <x v="0"/>
    <m/>
    <x v="0"/>
    <m/>
    <m/>
    <x v="0"/>
    <x v="0"/>
    <x v="0"/>
    <m/>
    <m/>
    <m/>
    <m/>
    <m/>
    <m/>
    <m/>
    <m/>
    <x v="0"/>
    <x v="0"/>
    <m/>
    <s v="Foundational; Nag Hammadi Library &amp; Gnostic Texts (Selection)"/>
    <m/>
    <m/>
    <s v="Gospel of Philip_Anonymous"/>
    <s v="Anonymous_Gospel of Philip"/>
    <x v="145"/>
    <m/>
    <m/>
  </r>
  <r>
    <s v="B-GOSPEL OF THOMAS|ANONYMOUS"/>
    <s v="N"/>
    <s v="Gospel of Thomas"/>
    <x v="78"/>
    <m/>
    <m/>
    <x v="0"/>
    <m/>
    <m/>
    <m/>
    <m/>
    <m/>
    <m/>
    <m/>
    <x v="0"/>
    <m/>
    <x v="0"/>
    <m/>
    <m/>
    <x v="0"/>
    <x v="0"/>
    <x v="0"/>
    <m/>
    <m/>
    <m/>
    <m/>
    <m/>
    <m/>
    <m/>
    <m/>
    <x v="0"/>
    <x v="0"/>
    <m/>
    <s v="Foundational; Nag Hammadi Library &amp; Gnostic Texts (Selection)"/>
    <m/>
    <m/>
    <s v="Gospel of Thomas_Anonymous"/>
    <s v="Anonymous_Gospel of Thomas"/>
    <x v="146"/>
    <m/>
    <m/>
  </r>
  <r>
    <s v="B-HEART SUTRA (MAHAYANA SUTRA)|ANONYMOUS"/>
    <s v="N"/>
    <s v="Heart Sutra (Mahayana Sutra)"/>
    <x v="78"/>
    <m/>
    <m/>
    <x v="0"/>
    <m/>
    <m/>
    <m/>
    <m/>
    <m/>
    <m/>
    <m/>
    <x v="0"/>
    <m/>
    <x v="0"/>
    <m/>
    <m/>
    <x v="0"/>
    <x v="0"/>
    <x v="0"/>
    <m/>
    <m/>
    <m/>
    <m/>
    <m/>
    <m/>
    <m/>
    <m/>
    <x v="0"/>
    <x v="0"/>
    <m/>
    <s v="Foundational; Ancient India"/>
    <m/>
    <m/>
    <s v="Heart Sutra (Mahayana Sutra)_Anonymous"/>
    <s v="Anonymous_Heart Sutra (Mahayana Sutra)"/>
    <x v="147"/>
    <m/>
    <m/>
  </r>
  <r>
    <s v="B-HEBREWS (NEW TESTAMENT)|ANONYMOUS"/>
    <s v="N"/>
    <s v="Hebrews (New Testament)"/>
    <x v="78"/>
    <m/>
    <m/>
    <x v="0"/>
    <m/>
    <m/>
    <m/>
    <m/>
    <m/>
    <m/>
    <m/>
    <x v="0"/>
    <m/>
    <x v="0"/>
    <m/>
    <m/>
    <x v="0"/>
    <x v="0"/>
    <x v="0"/>
    <m/>
    <m/>
    <m/>
    <m/>
    <m/>
    <m/>
    <m/>
    <m/>
    <x v="0"/>
    <x v="0"/>
    <m/>
    <s v="Foundational; Early Christianity &amp; Late Antiquity"/>
    <m/>
    <m/>
    <s v="Hebrews (New Testament)_Anonymous"/>
    <s v="Anonymous_Hebrews (New Testament)"/>
    <x v="148"/>
    <m/>
    <m/>
  </r>
  <r>
    <s v="B-HELIAND|ANONYMOUS"/>
    <s v="N"/>
    <s v="Heliand"/>
    <x v="78"/>
    <m/>
    <m/>
    <x v="0"/>
    <m/>
    <m/>
    <m/>
    <m/>
    <m/>
    <m/>
    <m/>
    <x v="0"/>
    <m/>
    <x v="0"/>
    <m/>
    <m/>
    <x v="0"/>
    <x v="0"/>
    <x v="0"/>
    <m/>
    <m/>
    <m/>
    <m/>
    <m/>
    <m/>
    <m/>
    <m/>
    <x v="0"/>
    <x v="0"/>
    <m/>
    <s v="Foundational; Nag Hammadi Library &amp; Gnostic Texts (Selection)"/>
    <m/>
    <m/>
    <s v="Heliand_Anonymous"/>
    <s v="Anonymous_Heliand"/>
    <x v="149"/>
    <m/>
    <m/>
  </r>
  <r>
    <s v="B-HILDEBRANDSLIED|ANONYMOUS"/>
    <s v="N"/>
    <s v="Hildebrandslied"/>
    <x v="78"/>
    <m/>
    <m/>
    <x v="0"/>
    <m/>
    <m/>
    <m/>
    <m/>
    <m/>
    <m/>
    <m/>
    <x v="0"/>
    <m/>
    <x v="0"/>
    <m/>
    <m/>
    <x v="0"/>
    <x v="0"/>
    <x v="0"/>
    <m/>
    <m/>
    <m/>
    <m/>
    <m/>
    <m/>
    <m/>
    <m/>
    <x v="0"/>
    <x v="0"/>
    <m/>
    <s v="Foundational; Nag Hammadi Library &amp; Gnostic Texts (Selection)"/>
    <m/>
    <m/>
    <s v="Hildebrandslied_Anonymous"/>
    <s v="Anonymous_Hildebrandslied"/>
    <x v="150"/>
    <m/>
    <m/>
  </r>
  <r>
    <s v="B-JOB|ANONYMOUS"/>
    <s v="N"/>
    <s v="Job"/>
    <x v="78"/>
    <m/>
    <m/>
    <x v="0"/>
    <m/>
    <m/>
    <m/>
    <m/>
    <m/>
    <m/>
    <m/>
    <x v="0"/>
    <m/>
    <x v="0"/>
    <m/>
    <m/>
    <x v="0"/>
    <x v="0"/>
    <x v="0"/>
    <m/>
    <m/>
    <m/>
    <m/>
    <m/>
    <m/>
    <m/>
    <m/>
    <x v="0"/>
    <x v="0"/>
    <m/>
    <s v="Foundational; Hebrew Bible / Old Testament"/>
    <m/>
    <m/>
    <s v="Job_Anonymous"/>
    <s v="Anonymous_Job"/>
    <x v="151"/>
    <m/>
    <m/>
  </r>
  <r>
    <s v="B-JONAH|ANONYMOUS"/>
    <s v="N"/>
    <s v="Jonah"/>
    <x v="78"/>
    <m/>
    <m/>
    <x v="0"/>
    <m/>
    <m/>
    <m/>
    <m/>
    <m/>
    <m/>
    <m/>
    <x v="0"/>
    <m/>
    <x v="0"/>
    <m/>
    <m/>
    <x v="0"/>
    <x v="0"/>
    <x v="0"/>
    <m/>
    <m/>
    <m/>
    <m/>
    <m/>
    <m/>
    <m/>
    <m/>
    <x v="0"/>
    <x v="0"/>
    <m/>
    <s v="Foundational; Hebrew Bible / Old Testament"/>
    <m/>
    <m/>
    <s v="Jonah_Anonymous"/>
    <s v="Anonymous_Jonah"/>
    <x v="152"/>
    <m/>
    <m/>
  </r>
  <r>
    <s v="B-JUDITH|ANONYMOUS"/>
    <s v="N"/>
    <s v="Judith"/>
    <x v="78"/>
    <m/>
    <m/>
    <x v="0"/>
    <m/>
    <m/>
    <m/>
    <m/>
    <m/>
    <m/>
    <m/>
    <x v="0"/>
    <m/>
    <x v="0"/>
    <m/>
    <m/>
    <x v="0"/>
    <x v="0"/>
    <x v="0"/>
    <m/>
    <m/>
    <m/>
    <m/>
    <m/>
    <m/>
    <m/>
    <m/>
    <x v="0"/>
    <x v="0"/>
    <m/>
    <s v="Foundational; Deuterocanonical / Apocrypha"/>
    <m/>
    <m/>
    <s v="Judith_Anonymous"/>
    <s v="Anonymous_Judith"/>
    <x v="153"/>
    <m/>
    <m/>
  </r>
  <r>
    <s v="B-LA VIDA DE LAZARILLO DE TORMES|ANONYMOUS"/>
    <s v="N"/>
    <s v="La vida de Lazarillo de Tormes"/>
    <x v="78"/>
    <m/>
    <m/>
    <x v="0"/>
    <m/>
    <m/>
    <m/>
    <m/>
    <m/>
    <m/>
    <m/>
    <x v="0"/>
    <m/>
    <x v="0"/>
    <m/>
    <m/>
    <x v="0"/>
    <x v="0"/>
    <x v="0"/>
    <m/>
    <m/>
    <m/>
    <m/>
    <m/>
    <m/>
    <m/>
    <m/>
    <x v="0"/>
    <x v="0"/>
    <m/>
    <m/>
    <m/>
    <m/>
    <s v="La vida de Lazarillo de Tormes_Anonymous"/>
    <s v="Anonymous_La vida de Lazarillo de Tormes"/>
    <x v="154"/>
    <m/>
    <m/>
  </r>
  <r>
    <s v="B-LANKAVATARA SUTRA (MAHAYANA SUTRA)|ANONYMOUS"/>
    <s v="N"/>
    <s v="Lankavatara Sutra (Mahayana Sutra)"/>
    <x v="78"/>
    <m/>
    <m/>
    <x v="0"/>
    <m/>
    <m/>
    <m/>
    <m/>
    <m/>
    <m/>
    <m/>
    <x v="0"/>
    <m/>
    <x v="0"/>
    <m/>
    <m/>
    <x v="0"/>
    <x v="0"/>
    <x v="0"/>
    <m/>
    <m/>
    <m/>
    <m/>
    <m/>
    <m/>
    <m/>
    <m/>
    <x v="0"/>
    <x v="0"/>
    <m/>
    <s v="Foundational; Ancient India"/>
    <m/>
    <m/>
    <s v="Lankavatara Sutra (Mahayana Sutra)_Anonymous"/>
    <s v="Anonymous_Lankavatara Sutra (Mahayana Sutra)"/>
    <x v="155"/>
    <m/>
    <m/>
  </r>
  <r>
    <s v="B-LAZARILLO DE TORMES|ANONYMOUS"/>
    <s v="N"/>
    <s v="Lazarillo de Tormes"/>
    <x v="78"/>
    <m/>
    <m/>
    <x v="0"/>
    <m/>
    <m/>
    <m/>
    <m/>
    <m/>
    <m/>
    <m/>
    <x v="0"/>
    <m/>
    <x v="0"/>
    <m/>
    <m/>
    <x v="0"/>
    <x v="0"/>
    <x v="0"/>
    <m/>
    <m/>
    <m/>
    <m/>
    <m/>
    <m/>
    <m/>
    <m/>
    <x v="0"/>
    <x v="0"/>
    <m/>
    <s v="Foundational; Renaissance &amp; Humanism"/>
    <m/>
    <m/>
    <s v="Lazarillo de Tormes_Anonymous"/>
    <s v="Anonymous_Lazarillo de Tormes"/>
    <x v="156"/>
    <m/>
    <m/>
  </r>
  <r>
    <s v="B-LOTUS SUTRA (MAHAYANA SUTRA)|ANONYMOUS"/>
    <s v="N"/>
    <s v="Lotus Sutra (Mahayana Sutra)"/>
    <x v="78"/>
    <m/>
    <m/>
    <x v="0"/>
    <m/>
    <m/>
    <m/>
    <m/>
    <m/>
    <m/>
    <m/>
    <x v="0"/>
    <m/>
    <x v="0"/>
    <m/>
    <m/>
    <x v="0"/>
    <x v="0"/>
    <x v="0"/>
    <m/>
    <m/>
    <m/>
    <m/>
    <m/>
    <m/>
    <m/>
    <m/>
    <x v="0"/>
    <x v="0"/>
    <m/>
    <s v="Foundational; Ancient India"/>
    <m/>
    <m/>
    <s v="Lotus Sutra (Mahayana Sutra)_Anonymous"/>
    <s v="Anonymous_Lotus Sutra (Mahayana Sutra)"/>
    <x v="157"/>
    <m/>
    <m/>
  </r>
  <r>
    <s v="B-MILINDA PANHA|ANONYMOUS"/>
    <s v="N"/>
    <s v="Milinda Panha"/>
    <x v="78"/>
    <m/>
    <m/>
    <x v="0"/>
    <m/>
    <m/>
    <m/>
    <m/>
    <m/>
    <m/>
    <m/>
    <x v="0"/>
    <m/>
    <x v="0"/>
    <m/>
    <m/>
    <x v="0"/>
    <x v="0"/>
    <x v="0"/>
    <m/>
    <m/>
    <m/>
    <m/>
    <m/>
    <m/>
    <m/>
    <m/>
    <x v="0"/>
    <x v="0"/>
    <m/>
    <s v="Foundational; Ancient India"/>
    <m/>
    <m/>
    <s v="Milinda Panha_Anonymous"/>
    <s v="Anonymous_Milinda Panha"/>
    <x v="158"/>
    <m/>
    <m/>
  </r>
  <r>
    <s v="B-MUSPILLI|ANONYMOUS"/>
    <s v="N"/>
    <s v="Muspilli"/>
    <x v="78"/>
    <m/>
    <m/>
    <x v="0"/>
    <m/>
    <m/>
    <m/>
    <m/>
    <m/>
    <m/>
    <m/>
    <x v="0"/>
    <m/>
    <x v="0"/>
    <m/>
    <m/>
    <x v="0"/>
    <x v="0"/>
    <x v="0"/>
    <m/>
    <m/>
    <m/>
    <m/>
    <m/>
    <m/>
    <m/>
    <m/>
    <x v="0"/>
    <x v="0"/>
    <m/>
    <s v="Foundational; Nag Hammadi Library &amp; Gnostic Texts (Selection)"/>
    <m/>
    <m/>
    <s v="Muspilli_Anonymous"/>
    <s v="Anonymous_Muspilli"/>
    <x v="159"/>
    <m/>
    <m/>
  </r>
  <r>
    <s v="B-NIBELUNGENLIED|ANONYMOUS"/>
    <s v="N"/>
    <s v="Nibelungenlied"/>
    <x v="78"/>
    <m/>
    <m/>
    <x v="0"/>
    <m/>
    <m/>
    <m/>
    <m/>
    <m/>
    <m/>
    <m/>
    <x v="0"/>
    <m/>
    <x v="0"/>
    <m/>
    <m/>
    <x v="0"/>
    <x v="0"/>
    <x v="0"/>
    <m/>
    <m/>
    <m/>
    <m/>
    <m/>
    <m/>
    <m/>
    <m/>
    <x v="0"/>
    <x v="0"/>
    <m/>
    <s v="Foundational; High &amp; Late Medieval Europe (c. 1000 - 1450 AD)"/>
    <m/>
    <m/>
    <s v="Nibelungenlied_Anonymous"/>
    <s v="Anonymous_Nibelungenlied"/>
    <x v="160"/>
    <m/>
    <m/>
  </r>
  <r>
    <s v="B-NINETEEN OLD POEMS|ANONYMOUS"/>
    <s v="N"/>
    <s v="Nineteen Old Poems"/>
    <x v="78"/>
    <m/>
    <m/>
    <x v="0"/>
    <m/>
    <m/>
    <m/>
    <m/>
    <m/>
    <m/>
    <m/>
    <x v="0"/>
    <m/>
    <x v="0"/>
    <m/>
    <m/>
    <x v="0"/>
    <x v="0"/>
    <x v="0"/>
    <m/>
    <m/>
    <m/>
    <m/>
    <m/>
    <m/>
    <m/>
    <m/>
    <x v="0"/>
    <x v="0"/>
    <m/>
    <s v="Foundational; Ancient China"/>
    <m/>
    <m/>
    <s v="Nineteen Old Poems_Anonymous"/>
    <s v="Anonymous_Nineteen Old Poems"/>
    <x v="161"/>
    <m/>
    <m/>
  </r>
  <r>
    <s v="B-POEMA DE MÍO CID|ANONYMOUS"/>
    <s v="N"/>
    <s v="Poema de Mío Cid"/>
    <x v="78"/>
    <m/>
    <m/>
    <x v="0"/>
    <m/>
    <m/>
    <m/>
    <m/>
    <m/>
    <m/>
    <m/>
    <x v="0"/>
    <m/>
    <x v="0"/>
    <m/>
    <m/>
    <x v="0"/>
    <x v="0"/>
    <x v="0"/>
    <m/>
    <m/>
    <m/>
    <m/>
    <m/>
    <m/>
    <m/>
    <m/>
    <x v="0"/>
    <x v="0"/>
    <m/>
    <m/>
    <m/>
    <m/>
    <s v="Poema de Mío Cid_Anonymous"/>
    <s v="Anonymous_Poema de Mío Cid"/>
    <x v="162"/>
    <m/>
    <m/>
  </r>
  <r>
    <s v="B-QUESTIONS OF MILINDA (MILINDA PANHA)|ANONYMOUS"/>
    <s v="N"/>
    <s v="Questions of Milinda (Milinda Panha)"/>
    <x v="78"/>
    <m/>
    <m/>
    <x v="0"/>
    <m/>
    <m/>
    <m/>
    <m/>
    <m/>
    <m/>
    <m/>
    <x v="0"/>
    <m/>
    <x v="0"/>
    <m/>
    <m/>
    <x v="0"/>
    <x v="0"/>
    <x v="0"/>
    <m/>
    <m/>
    <m/>
    <m/>
    <m/>
    <m/>
    <m/>
    <m/>
    <x v="0"/>
    <x v="0"/>
    <m/>
    <s v="Foundational; Antiquity &amp; Medieval (Beyond the absolute core)"/>
    <m/>
    <m/>
    <s v="Questions of Milinda (Milinda Panha)_Anonymous"/>
    <s v="Anonymous_Questions of Milinda (Milinda Panha)"/>
    <x v="163"/>
    <m/>
    <m/>
  </r>
  <r>
    <s v="B-RUTH|ANONYMOUS"/>
    <s v="N"/>
    <s v="Ruth"/>
    <x v="78"/>
    <m/>
    <m/>
    <x v="0"/>
    <m/>
    <m/>
    <m/>
    <m/>
    <m/>
    <m/>
    <m/>
    <x v="0"/>
    <m/>
    <x v="0"/>
    <m/>
    <m/>
    <x v="0"/>
    <x v="0"/>
    <x v="0"/>
    <m/>
    <m/>
    <m/>
    <m/>
    <m/>
    <m/>
    <m/>
    <m/>
    <x v="0"/>
    <x v="0"/>
    <m/>
    <s v="Foundational; Hebrew Bible / Old Testament"/>
    <m/>
    <m/>
    <s v="Ruth_Anonymous"/>
    <s v="Anonymous_Ruth"/>
    <x v="164"/>
    <m/>
    <m/>
  </r>
  <r>
    <s v="B-SATAPATHA BRAHMANA|ANONYMOUS"/>
    <s v="N"/>
    <s v="Satapatha Brahmana"/>
    <x v="78"/>
    <m/>
    <m/>
    <x v="0"/>
    <m/>
    <m/>
    <m/>
    <m/>
    <m/>
    <m/>
    <m/>
    <x v="0"/>
    <m/>
    <x v="0"/>
    <m/>
    <m/>
    <x v="0"/>
    <x v="0"/>
    <x v="0"/>
    <m/>
    <m/>
    <m/>
    <m/>
    <m/>
    <m/>
    <m/>
    <m/>
    <x v="0"/>
    <x v="0"/>
    <m/>
    <s v="Foundational; Antiquity &amp; Medieval (Beyond the absolute core)"/>
    <m/>
    <m/>
    <s v="Satapatha Brahmana_Anonymous"/>
    <s v="Anonymous_Satapatha Brahmana"/>
    <x v="165"/>
    <m/>
    <m/>
  </r>
  <r>
    <s v="B-SURYA SIDDHANTA|ANONYMOUS"/>
    <s v="N"/>
    <s v="Surya Siddhanta"/>
    <x v="78"/>
    <m/>
    <m/>
    <x v="0"/>
    <m/>
    <m/>
    <m/>
    <m/>
    <m/>
    <m/>
    <m/>
    <x v="0"/>
    <m/>
    <x v="0"/>
    <m/>
    <m/>
    <x v="0"/>
    <x v="0"/>
    <x v="0"/>
    <m/>
    <m/>
    <m/>
    <m/>
    <m/>
    <m/>
    <m/>
    <m/>
    <x v="0"/>
    <x v="0"/>
    <m/>
    <s v="Foundational; Antiquity &amp; Medieval (Beyond the absolute core)"/>
    <m/>
    <m/>
    <s v="Surya Siddhanta_Anonymous"/>
    <s v="Anonymous_Surya Siddhanta"/>
    <x v="166"/>
    <m/>
    <m/>
  </r>
  <r>
    <s v="B-THE BIBLE|ANONYMOUS"/>
    <s v="N"/>
    <s v="The Bible"/>
    <x v="78"/>
    <m/>
    <m/>
    <x v="0"/>
    <m/>
    <m/>
    <m/>
    <m/>
    <m/>
    <m/>
    <m/>
    <x v="0"/>
    <m/>
    <x v="0"/>
    <m/>
    <m/>
    <x v="0"/>
    <x v="0"/>
    <x v="0"/>
    <m/>
    <m/>
    <m/>
    <m/>
    <m/>
    <m/>
    <m/>
    <m/>
    <x v="0"/>
    <x v="0"/>
    <m/>
    <m/>
    <m/>
    <m/>
    <s v="The Bible_Anonymous"/>
    <s v="Anonymous_The Bible"/>
    <x v="167"/>
    <m/>
    <m/>
  </r>
  <r>
    <s v="B-THE CLOUD OF UNKNOWING|ANONYMOUS"/>
    <s v="N"/>
    <s v="The Cloud of Unknowing"/>
    <x v="78"/>
    <m/>
    <m/>
    <x v="19"/>
    <m/>
    <m/>
    <s v="The Cloud of Unknowing"/>
    <m/>
    <m/>
    <m/>
    <m/>
    <x v="0"/>
    <m/>
    <x v="0"/>
    <m/>
    <m/>
    <x v="0"/>
    <x v="0"/>
    <x v="0"/>
    <m/>
    <m/>
    <m/>
    <m/>
    <m/>
    <m/>
    <m/>
    <m/>
    <x v="0"/>
    <x v="0"/>
    <s v="Mystical work"/>
    <s v="Philosophy; Foundational; High &amp; Late Medieval Europe (c. 1000 - 1450 AD)"/>
    <s v="Christian Mysticism"/>
    <m/>
    <s v="The Cloud of Unknowing_Anonymous"/>
    <s v="Anonymous_The Cloud of Unknowing"/>
    <x v="168"/>
    <m/>
    <m/>
  </r>
  <r>
    <s v="B-THE DREAM OF THE ROOD|ANONYMOUS"/>
    <s v="N"/>
    <s v="The Dream of the Rood"/>
    <x v="78"/>
    <m/>
    <m/>
    <x v="0"/>
    <m/>
    <m/>
    <m/>
    <m/>
    <m/>
    <m/>
    <m/>
    <x v="0"/>
    <m/>
    <x v="0"/>
    <m/>
    <m/>
    <x v="0"/>
    <x v="0"/>
    <x v="0"/>
    <m/>
    <m/>
    <m/>
    <m/>
    <m/>
    <m/>
    <m/>
    <m/>
    <x v="0"/>
    <x v="0"/>
    <m/>
    <s v="Foundational; Nag Hammadi Library &amp; Gnostic Texts (Selection)"/>
    <m/>
    <m/>
    <s v="The Dream of the Rood_Anonymous"/>
    <s v="Anonymous_The Dream of the Rood"/>
    <x v="169"/>
    <m/>
    <m/>
  </r>
  <r>
    <s v="B-THE KORAN|ANONYMOUS"/>
    <s v="N"/>
    <s v="The Koran"/>
    <x v="78"/>
    <m/>
    <m/>
    <x v="0"/>
    <m/>
    <m/>
    <m/>
    <m/>
    <m/>
    <m/>
    <m/>
    <x v="0"/>
    <m/>
    <x v="0"/>
    <m/>
    <m/>
    <x v="0"/>
    <x v="0"/>
    <x v="0"/>
    <m/>
    <m/>
    <m/>
    <m/>
    <m/>
    <m/>
    <m/>
    <m/>
    <x v="0"/>
    <x v="0"/>
    <m/>
    <m/>
    <m/>
    <m/>
    <s v="The Koran_Anonymous"/>
    <s v="Anonymous_The Koran"/>
    <x v="170"/>
    <m/>
    <m/>
  </r>
  <r>
    <s v="B-THE OWL AND THE NIGHTINGALE|ANONYMOUS"/>
    <s v="N"/>
    <s v="The Owl and the Nightingale"/>
    <x v="78"/>
    <m/>
    <m/>
    <x v="0"/>
    <m/>
    <m/>
    <m/>
    <m/>
    <m/>
    <m/>
    <m/>
    <x v="0"/>
    <m/>
    <x v="0"/>
    <m/>
    <m/>
    <x v="0"/>
    <x v="0"/>
    <x v="0"/>
    <m/>
    <m/>
    <m/>
    <m/>
    <m/>
    <m/>
    <m/>
    <m/>
    <x v="0"/>
    <x v="0"/>
    <m/>
    <s v="Foundational; High &amp; Late Medieval Europe (c. 1000 - 1450 AD)"/>
    <m/>
    <m/>
    <s v="The Owl and the Nightingale_Anonymous"/>
    <s v="Anonymous_The Owl and the Nightingale"/>
    <x v="171"/>
    <m/>
    <m/>
  </r>
  <r>
    <s v="B-THE POEM OF THE CID (CANTAR DE MIO CID)|ANONYMOUS"/>
    <s v="N"/>
    <s v="The Poem of the Cid (Cantar de mio Cid)"/>
    <x v="78"/>
    <m/>
    <m/>
    <x v="0"/>
    <m/>
    <m/>
    <m/>
    <m/>
    <m/>
    <m/>
    <m/>
    <x v="0"/>
    <m/>
    <x v="0"/>
    <m/>
    <m/>
    <x v="0"/>
    <x v="0"/>
    <x v="0"/>
    <m/>
    <m/>
    <m/>
    <m/>
    <m/>
    <m/>
    <m/>
    <m/>
    <x v="0"/>
    <x v="0"/>
    <m/>
    <s v="Foundational; High &amp; Late Medieval Europe (c. 1000 - 1450 AD)"/>
    <m/>
    <m/>
    <s v="The Poem of the Cid (Cantar de mio Cid)_Anonymous"/>
    <s v="Anonymous_The Poem of the Cid (Cantar de mio Cid)"/>
    <x v="172"/>
    <m/>
    <m/>
  </r>
  <r>
    <s v="B-THE POETIC EDDA|ANONYMOUS"/>
    <s v="N"/>
    <s v="The Poetic Edda"/>
    <x v="78"/>
    <m/>
    <m/>
    <x v="0"/>
    <m/>
    <m/>
    <m/>
    <m/>
    <m/>
    <m/>
    <m/>
    <x v="0"/>
    <m/>
    <x v="0"/>
    <m/>
    <m/>
    <x v="0"/>
    <x v="0"/>
    <x v="0"/>
    <m/>
    <m/>
    <m/>
    <m/>
    <m/>
    <m/>
    <m/>
    <m/>
    <x v="0"/>
    <x v="0"/>
    <m/>
    <m/>
    <m/>
    <m/>
    <s v="The Poetic Edda_Anonymous"/>
    <s v="Anonymous_The Poetic Edda"/>
    <x v="173"/>
    <m/>
    <m/>
  </r>
  <r>
    <s v="B-THE SONG OF ROLAND (CHANSON DE ROLAND)|ANONYMOUS"/>
    <s v="N"/>
    <s v="The Song of Roland (Chanson de Roland)"/>
    <x v="78"/>
    <m/>
    <m/>
    <x v="0"/>
    <m/>
    <m/>
    <m/>
    <m/>
    <m/>
    <m/>
    <m/>
    <x v="0"/>
    <m/>
    <x v="0"/>
    <m/>
    <m/>
    <x v="0"/>
    <x v="0"/>
    <x v="0"/>
    <m/>
    <m/>
    <m/>
    <m/>
    <m/>
    <m/>
    <m/>
    <m/>
    <x v="0"/>
    <x v="0"/>
    <m/>
    <s v="Foundational; High &amp; Late Medieval Europe (c. 1000 - 1450 AD)"/>
    <m/>
    <m/>
    <s v="The Song of Roland (Chanson de Roland)_Anonymous"/>
    <s v="Anonymous_The Song of Roland (Chanson de Roland)"/>
    <x v="174"/>
    <m/>
    <m/>
  </r>
  <r>
    <s v="B-THE WANDERER / THE SEAFARER|ANONYMOUS"/>
    <s v="N"/>
    <s v="The Wanderer / The Seafarer"/>
    <x v="78"/>
    <m/>
    <m/>
    <x v="0"/>
    <m/>
    <m/>
    <m/>
    <m/>
    <m/>
    <m/>
    <m/>
    <x v="0"/>
    <m/>
    <x v="0"/>
    <m/>
    <m/>
    <x v="0"/>
    <x v="0"/>
    <x v="0"/>
    <m/>
    <m/>
    <m/>
    <m/>
    <m/>
    <m/>
    <m/>
    <m/>
    <x v="0"/>
    <x v="0"/>
    <m/>
    <s v="Foundational; Nag Hammadi Library &amp; Gnostic Texts (Selection)"/>
    <m/>
    <m/>
    <s v="The Wanderer / The Seafarer_Anonymous"/>
    <s v="Anonymous_The Wanderer / The Seafarer"/>
    <x v="175"/>
    <m/>
    <m/>
  </r>
  <r>
    <s v="B-THEOLOGIA GERMANICA|ANONYMOUS"/>
    <s v="N"/>
    <s v="Theologia Germanica"/>
    <x v="78"/>
    <m/>
    <m/>
    <x v="0"/>
    <m/>
    <m/>
    <m/>
    <m/>
    <m/>
    <m/>
    <m/>
    <x v="0"/>
    <m/>
    <x v="0"/>
    <m/>
    <m/>
    <x v="0"/>
    <x v="0"/>
    <x v="0"/>
    <m/>
    <m/>
    <m/>
    <m/>
    <m/>
    <m/>
    <m/>
    <m/>
    <x v="0"/>
    <x v="0"/>
    <m/>
    <s v="Foundational; High &amp; Late Medieval Europe (c. 1000 - 1450 AD)"/>
    <m/>
    <m/>
    <s v="Theologia Germanica_Anonymous"/>
    <s v="Anonymous_Theologia Germanica"/>
    <x v="176"/>
    <m/>
    <m/>
  </r>
  <r>
    <s v="B-THUNDER, PERFECT MIND|ANONYMOUS"/>
    <s v="N"/>
    <s v="Thunder, Perfect Mind"/>
    <x v="78"/>
    <m/>
    <m/>
    <x v="0"/>
    <m/>
    <m/>
    <m/>
    <m/>
    <m/>
    <m/>
    <m/>
    <x v="0"/>
    <m/>
    <x v="0"/>
    <m/>
    <m/>
    <x v="0"/>
    <x v="0"/>
    <x v="0"/>
    <m/>
    <m/>
    <m/>
    <m/>
    <m/>
    <m/>
    <m/>
    <m/>
    <x v="0"/>
    <x v="0"/>
    <m/>
    <s v="Foundational; Nag Hammadi Library &amp; Gnostic Texts (Selection)"/>
    <m/>
    <m/>
    <s v="Thunder, Perfect Mind_Anonymous"/>
    <s v="Anonymous_Thunder, Perfect Mind"/>
    <x v="177"/>
    <m/>
    <m/>
  </r>
  <r>
    <s v="B-TOBIT|ANONYMOUS"/>
    <s v="N"/>
    <s v="Tobit"/>
    <x v="78"/>
    <m/>
    <m/>
    <x v="0"/>
    <m/>
    <m/>
    <m/>
    <m/>
    <m/>
    <m/>
    <m/>
    <x v="0"/>
    <m/>
    <x v="0"/>
    <m/>
    <m/>
    <x v="0"/>
    <x v="0"/>
    <x v="0"/>
    <m/>
    <m/>
    <m/>
    <m/>
    <m/>
    <m/>
    <m/>
    <m/>
    <x v="0"/>
    <x v="0"/>
    <m/>
    <s v="Foundational; Deuterocanonical / Apocrypha"/>
    <m/>
    <m/>
    <s v="Tobit_Anonymous"/>
    <s v="Anonymous_Tobit"/>
    <x v="178"/>
    <m/>
    <m/>
  </r>
  <r>
    <s v="B-TRIMORPHIC PROTENNOIA|ANONYMOUS"/>
    <s v="N"/>
    <s v="Trimorphic Protennoia"/>
    <x v="78"/>
    <m/>
    <m/>
    <x v="0"/>
    <m/>
    <m/>
    <m/>
    <m/>
    <m/>
    <m/>
    <m/>
    <x v="0"/>
    <m/>
    <x v="0"/>
    <m/>
    <m/>
    <x v="0"/>
    <x v="0"/>
    <x v="0"/>
    <m/>
    <m/>
    <m/>
    <m/>
    <m/>
    <m/>
    <m/>
    <m/>
    <x v="0"/>
    <x v="0"/>
    <m/>
    <s v="Foundational; Nag Hammadi Library &amp; Gnostic Texts (Selection)"/>
    <m/>
    <m/>
    <s v="Trimorphic Protennoia_Anonymous"/>
    <s v="Anonymous_Trimorphic Protennoia"/>
    <x v="179"/>
    <m/>
    <m/>
  </r>
  <r>
    <s v="B-PROSLOGION / MONOLOGION / CUR DEUS HOMO|ANSELM OF CANTERBURY"/>
    <s v="N"/>
    <s v="Proslogion / Monologion / Cur Deus Homo"/>
    <x v="79"/>
    <m/>
    <m/>
    <x v="0"/>
    <m/>
    <m/>
    <m/>
    <m/>
    <m/>
    <m/>
    <m/>
    <x v="0"/>
    <m/>
    <x v="0"/>
    <m/>
    <m/>
    <x v="0"/>
    <x v="0"/>
    <x v="0"/>
    <m/>
    <m/>
    <m/>
    <m/>
    <m/>
    <m/>
    <m/>
    <m/>
    <x v="0"/>
    <x v="0"/>
    <m/>
    <s v="Foundational; High &amp; Late Medieval Europe (c. 1000 - 1450 AD)"/>
    <m/>
    <m/>
    <s v="Proslogion / Monologion / Cur Deus Homo_Anselm of Canterbury"/>
    <s v="Anselm of Canterbury_Proslogion / Monologion / Cur Deus Homo"/>
    <x v="180"/>
    <m/>
    <m/>
  </r>
  <r>
    <s v="B-MINOR ANGELS|ANTOINE VOLODINE"/>
    <s v="N"/>
    <s v="Minor Angels"/>
    <x v="80"/>
    <m/>
    <m/>
    <x v="0"/>
    <m/>
    <m/>
    <m/>
    <m/>
    <m/>
    <m/>
    <m/>
    <x v="0"/>
    <m/>
    <x v="0"/>
    <m/>
    <m/>
    <x v="0"/>
    <x v="0"/>
    <x v="0"/>
    <m/>
    <m/>
    <m/>
    <m/>
    <m/>
    <m/>
    <m/>
    <m/>
    <x v="0"/>
    <x v="0"/>
    <m/>
    <m/>
    <m/>
    <m/>
    <s v="Minor Angels_Antoine Volodine"/>
    <s v="Antoine Volodine_Minor Angels"/>
    <x v="181"/>
    <m/>
    <m/>
  </r>
  <r>
    <s v="B-RADIANT TERMINUS|ANTOINE VOLODINE"/>
    <s v="N"/>
    <s v="Radiant Terminus"/>
    <x v="80"/>
    <m/>
    <m/>
    <x v="0"/>
    <m/>
    <m/>
    <m/>
    <m/>
    <m/>
    <m/>
    <m/>
    <x v="0"/>
    <m/>
    <x v="0"/>
    <m/>
    <m/>
    <x v="0"/>
    <x v="0"/>
    <x v="0"/>
    <m/>
    <m/>
    <m/>
    <m/>
    <m/>
    <m/>
    <m/>
    <m/>
    <x v="0"/>
    <x v="0"/>
    <m/>
    <m/>
    <m/>
    <m/>
    <s v="Radiant Terminus_Antoine Volodine"/>
    <s v="Antoine Volodine_Radiant Terminus"/>
    <x v="182"/>
    <m/>
    <m/>
  </r>
  <r>
    <s v="B-ALCOOLS|APOLLINAIRE, GUILLAUME"/>
    <s v="N"/>
    <s v="Alcools"/>
    <x v="81"/>
    <m/>
    <m/>
    <x v="0"/>
    <m/>
    <m/>
    <m/>
    <m/>
    <m/>
    <m/>
    <m/>
    <x v="0"/>
    <m/>
    <x v="0"/>
    <m/>
    <m/>
    <x v="0"/>
    <x v="0"/>
    <x v="0"/>
    <m/>
    <m/>
    <m/>
    <m/>
    <m/>
    <m/>
    <m/>
    <m/>
    <x v="0"/>
    <x v="0"/>
    <m/>
    <m/>
    <m/>
    <m/>
    <s v="Alcools_Apollinaire, Guillaume"/>
    <s v="Apollinaire, Guillaume_Alcools"/>
    <x v="183"/>
    <m/>
    <m/>
  </r>
  <r>
    <s v="B-POEMS (ALCOOLS, CALLIGRAMMES)|APOLLINAIRE, GUILLAUME"/>
    <s v="N"/>
    <s v="Poems (Alcools, Calligrammes)"/>
    <x v="81"/>
    <m/>
    <m/>
    <x v="0"/>
    <m/>
    <m/>
    <m/>
    <m/>
    <m/>
    <m/>
    <m/>
    <x v="0"/>
    <m/>
    <x v="0"/>
    <m/>
    <m/>
    <x v="0"/>
    <x v="0"/>
    <x v="0"/>
    <m/>
    <m/>
    <m/>
    <m/>
    <m/>
    <m/>
    <m/>
    <m/>
    <x v="0"/>
    <x v="0"/>
    <m/>
    <s v="Foundational; Early 20th Century &amp; Modernism"/>
    <m/>
    <m/>
    <s v="Poems (Alcools, Calligrammes)_Apollinaire, Guillaume"/>
    <s v="Apollinaire, Guillaume_Poems (Alcools, Calligrammes)"/>
    <x v="184"/>
    <m/>
    <m/>
  </r>
  <r>
    <s v="B-BADENHEIM 1939|APPELFELD, AHARON"/>
    <s v="N"/>
    <s v="Badenheim 1939"/>
    <x v="82"/>
    <m/>
    <m/>
    <x v="20"/>
    <m/>
    <m/>
    <m/>
    <m/>
    <n v="148"/>
    <s v="A dreamlike allegory set in an Austrian resort town where Jewish vacationers gradually realize they are being gathered for deportation to concentration camps."/>
    <m/>
    <x v="0"/>
    <m/>
    <x v="0"/>
    <m/>
    <m/>
    <x v="0"/>
    <x v="0"/>
    <x v="0"/>
    <m/>
    <m/>
    <m/>
    <m/>
    <m/>
    <m/>
    <m/>
    <m/>
    <x v="7"/>
    <x v="1"/>
    <m/>
    <m/>
    <m/>
    <m/>
    <s v="Badenheim 1939_Appelfeld, Aharon"/>
    <s v="Appelfeld, Aharon_Badenheim 1939"/>
    <x v="185"/>
    <m/>
    <m/>
  </r>
  <r>
    <s v="B-GULAG: A HISTORY|APPLEBAUM, ANNE"/>
    <s v="N"/>
    <s v="Gulag: A History"/>
    <x v="83"/>
    <m/>
    <m/>
    <x v="0"/>
    <m/>
    <m/>
    <m/>
    <m/>
    <m/>
    <m/>
    <m/>
    <x v="0"/>
    <m/>
    <x v="0"/>
    <m/>
    <m/>
    <x v="0"/>
    <x v="0"/>
    <x v="0"/>
    <m/>
    <m/>
    <m/>
    <m/>
    <m/>
    <m/>
    <m/>
    <m/>
    <x v="0"/>
    <x v="0"/>
    <m/>
    <m/>
    <m/>
    <m/>
    <s v="Gulag: A History_Applebaum, Anne"/>
    <s v="Applebaum, Anne_Gulag: A History"/>
    <x v="186"/>
    <m/>
    <m/>
  </r>
  <r>
    <s v="B-RED FAMINE: STALIN'S WAR ON UKRAINE|APPLEBAUM, ANNE"/>
    <s v="N"/>
    <s v="Red Famine: Stalin's War on Ukraine"/>
    <x v="83"/>
    <m/>
    <m/>
    <x v="0"/>
    <m/>
    <m/>
    <m/>
    <m/>
    <m/>
    <m/>
    <m/>
    <x v="0"/>
    <m/>
    <x v="0"/>
    <m/>
    <m/>
    <x v="0"/>
    <x v="0"/>
    <x v="0"/>
    <m/>
    <m/>
    <m/>
    <m/>
    <m/>
    <m/>
    <m/>
    <m/>
    <x v="0"/>
    <x v="0"/>
    <m/>
    <m/>
    <m/>
    <m/>
    <s v="Red Famine: Stalin's War on Ukraine_Applebaum, Anne"/>
    <s v="Applebaum, Anne_Red Famine: Stalin's War on Ukraine"/>
    <x v="187"/>
    <m/>
    <m/>
  </r>
  <r>
    <s v="B-TWILIGHT OF DEMOCRACY: THE SEDUCTIVE LURE OF AUTHORITARIANISM|APPLEBAUM, ANNE"/>
    <s v="N"/>
    <s v="Twilight of Democracy: The Seductive Lure of Authoritarianism"/>
    <x v="83"/>
    <m/>
    <m/>
    <x v="0"/>
    <m/>
    <m/>
    <m/>
    <m/>
    <m/>
    <m/>
    <m/>
    <x v="0"/>
    <m/>
    <x v="0"/>
    <m/>
    <m/>
    <x v="0"/>
    <x v="0"/>
    <x v="0"/>
    <m/>
    <m/>
    <m/>
    <m/>
    <m/>
    <m/>
    <m/>
    <m/>
    <x v="0"/>
    <x v="0"/>
    <m/>
    <m/>
    <m/>
    <m/>
    <s v="Twilight of Democracy: The Seductive Lure of Authoritarianism_Applebaum, Anne"/>
    <s v="Applebaum, Anne_Twilight of Democracy: The Seductive Lure of Authoritarianism"/>
    <x v="188"/>
    <m/>
    <m/>
  </r>
  <r>
    <s v="B-THE GOLDEN ASS (METAMORPHOSES - APULEIUS)|APULEIUS, LUCIUS"/>
    <s v="N"/>
    <s v="The Golden Ass (Metamorphoses - Apuleius)"/>
    <x v="84"/>
    <m/>
    <m/>
    <x v="0"/>
    <m/>
    <m/>
    <m/>
    <m/>
    <m/>
    <m/>
    <m/>
    <x v="0"/>
    <m/>
    <x v="0"/>
    <m/>
    <m/>
    <x v="0"/>
    <x v="0"/>
    <x v="0"/>
    <m/>
    <m/>
    <m/>
    <m/>
    <m/>
    <m/>
    <m/>
    <m/>
    <x v="0"/>
    <x v="0"/>
    <m/>
    <s v="Foundational; Antiquity &amp; Medieval (Beyond the absolute core)"/>
    <m/>
    <m/>
    <s v="The Golden Ass (Metamorphoses - Apuleius)_Apuleius, Lucius"/>
    <s v="Apuleius, Lucius_The Golden Ass (Metamorphoses - Apuleius)"/>
    <x v="189"/>
    <m/>
    <m/>
  </r>
  <r>
    <s v="B-THE GOLDEN ASS|APULEIUS"/>
    <s v="N"/>
    <s v="The Golden Ass"/>
    <x v="85"/>
    <m/>
    <m/>
    <x v="0"/>
    <m/>
    <m/>
    <m/>
    <m/>
    <m/>
    <m/>
    <m/>
    <x v="0"/>
    <m/>
    <x v="0"/>
    <m/>
    <m/>
    <x v="0"/>
    <x v="0"/>
    <x v="0"/>
    <m/>
    <m/>
    <m/>
    <m/>
    <m/>
    <m/>
    <m/>
    <m/>
    <x v="0"/>
    <x v="0"/>
    <m/>
    <m/>
    <m/>
    <m/>
    <s v="The Golden Ass_Apuleius"/>
    <s v="Apuleius_The Golden Ass"/>
    <x v="190"/>
    <m/>
    <m/>
  </r>
  <r>
    <s v="B-COMMENTARIES ON ARISTOTLE|AQUINAS, THOMAS"/>
    <s v="N"/>
    <s v="Commentaries on Aristotle"/>
    <x v="86"/>
    <m/>
    <m/>
    <x v="0"/>
    <m/>
    <m/>
    <m/>
    <m/>
    <m/>
    <m/>
    <m/>
    <x v="0"/>
    <m/>
    <x v="0"/>
    <m/>
    <m/>
    <x v="0"/>
    <x v="0"/>
    <x v="0"/>
    <m/>
    <m/>
    <m/>
    <m/>
    <m/>
    <m/>
    <m/>
    <m/>
    <x v="0"/>
    <x v="0"/>
    <m/>
    <s v="Foundational; High &amp; Late Medieval Europe (c. 1000 - 1450 AD)"/>
    <m/>
    <m/>
    <s v="Commentaries on Aristotle_Aquinas, Thomas"/>
    <s v="Aquinas, Thomas_Commentaries on Aristotle"/>
    <x v="191"/>
    <m/>
    <m/>
  </r>
  <r>
    <s v="B-SUMMA CONTRA GENTILES|AQUINAS, THOMAS"/>
    <s v="N"/>
    <s v="Summa Contra Gentiles"/>
    <x v="86"/>
    <m/>
    <m/>
    <x v="21"/>
    <m/>
    <m/>
    <s v="Summa Contra Gentiles"/>
    <m/>
    <m/>
    <m/>
    <m/>
    <x v="0"/>
    <m/>
    <x v="0"/>
    <m/>
    <m/>
    <x v="0"/>
    <x v="0"/>
    <x v="0"/>
    <m/>
    <m/>
    <m/>
    <m/>
    <m/>
    <m/>
    <m/>
    <m/>
    <x v="13"/>
    <x v="6"/>
    <s v="Theological work"/>
    <s v="Philosophy; Foundational; High &amp; Late Medieval Europe (c. 1000 - 1450 AD)"/>
    <s v="Medieval Christian"/>
    <m/>
    <s v="Summa Contra Gentiles_Aquinas, Thomas"/>
    <s v="Aquinas, Thomas_Summa Contra Gentiles"/>
    <x v="192"/>
    <m/>
    <m/>
  </r>
  <r>
    <s v="B-SUMMA THEOLOGICA|AQUINAS, THOMAS"/>
    <s v="N"/>
    <s v="Summa Theologica"/>
    <x v="86"/>
    <m/>
    <m/>
    <x v="22"/>
    <m/>
    <m/>
    <s v="Summa Theologiae"/>
    <m/>
    <m/>
    <m/>
    <m/>
    <x v="0"/>
    <m/>
    <x v="0"/>
    <m/>
    <m/>
    <x v="0"/>
    <x v="0"/>
    <x v="0"/>
    <m/>
    <m/>
    <m/>
    <m/>
    <m/>
    <m/>
    <m/>
    <m/>
    <x v="0"/>
    <x v="6"/>
    <s v="Treatise"/>
    <s v="Philosophy; Foundational; High &amp; Late Medieval Europe (c. 1000 - 1450 AD)"/>
    <s v="Medieval Christian"/>
    <m/>
    <s v="Summa Theologica_Aquinas, Thomas"/>
    <s v="Aquinas, Thomas_Summa Theologica"/>
    <x v="193"/>
    <m/>
    <m/>
  </r>
  <r>
    <s v="B-AURÉLIEN|ARAGON, LOUIS"/>
    <s v="N"/>
    <s v="Aurélien"/>
    <x v="87"/>
    <m/>
    <m/>
    <x v="0"/>
    <m/>
    <m/>
    <m/>
    <m/>
    <m/>
    <m/>
    <m/>
    <x v="0"/>
    <m/>
    <x v="0"/>
    <m/>
    <m/>
    <x v="0"/>
    <x v="0"/>
    <x v="0"/>
    <m/>
    <m/>
    <m/>
    <m/>
    <m/>
    <m/>
    <m/>
    <m/>
    <x v="0"/>
    <x v="0"/>
    <m/>
    <m/>
    <m/>
    <m/>
    <s v="Aurélien_Aragon, Louis"/>
    <s v="Aragon, Louis_Aurélien"/>
    <x v="194"/>
    <m/>
    <m/>
  </r>
  <r>
    <s v="B-IRENE'S CUNT|ARAGON, LOUIS"/>
    <s v="N"/>
    <s v="Irene's Cunt"/>
    <x v="87"/>
    <m/>
    <m/>
    <x v="0"/>
    <m/>
    <m/>
    <m/>
    <m/>
    <m/>
    <m/>
    <m/>
    <x v="0"/>
    <m/>
    <x v="0"/>
    <m/>
    <m/>
    <x v="0"/>
    <x v="0"/>
    <x v="0"/>
    <m/>
    <m/>
    <m/>
    <m/>
    <m/>
    <m/>
    <m/>
    <m/>
    <x v="0"/>
    <x v="0"/>
    <m/>
    <m/>
    <m/>
    <m/>
    <s v="Irene's Cunt_Aragon, Louis"/>
    <s v="Aragon, Louis_Irene's Cunt"/>
    <x v="195"/>
    <m/>
    <m/>
  </r>
  <r>
    <s v="B-LES CHAMBRES|ARAGON, LOUIS"/>
    <s v="N"/>
    <s v="Les Chambres"/>
    <x v="87"/>
    <m/>
    <m/>
    <x v="0"/>
    <m/>
    <m/>
    <m/>
    <m/>
    <m/>
    <m/>
    <m/>
    <x v="0"/>
    <m/>
    <x v="0"/>
    <m/>
    <m/>
    <x v="0"/>
    <x v="0"/>
    <x v="0"/>
    <m/>
    <m/>
    <m/>
    <m/>
    <m/>
    <m/>
    <m/>
    <m/>
    <x v="0"/>
    <x v="0"/>
    <m/>
    <m/>
    <m/>
    <m/>
    <s v="Les Chambres_Aragon, Louis"/>
    <s v="Aragon, Louis_Les Chambres"/>
    <x v="196"/>
    <m/>
    <m/>
  </r>
  <r>
    <s v="B-PARIS PEASANT|ARAGON, LOUIS"/>
    <s v="N"/>
    <s v="Paris Peasant"/>
    <x v="87"/>
    <m/>
    <m/>
    <x v="0"/>
    <m/>
    <m/>
    <m/>
    <m/>
    <m/>
    <m/>
    <m/>
    <x v="0"/>
    <m/>
    <x v="0"/>
    <m/>
    <m/>
    <x v="0"/>
    <x v="0"/>
    <x v="0"/>
    <m/>
    <m/>
    <m/>
    <m/>
    <m/>
    <m/>
    <m/>
    <m/>
    <x v="0"/>
    <x v="0"/>
    <m/>
    <m/>
    <m/>
    <m/>
    <s v="Paris Peasant_Aragon, Louis"/>
    <s v="Aragon, Louis_Paris Peasant"/>
    <x v="197"/>
    <m/>
    <m/>
  </r>
  <r>
    <s v="B-EICHMANN IN JERUSALEM|ARENDT, HANNAH"/>
    <s v="N"/>
    <s v="Eichmann in Jerusalem"/>
    <x v="88"/>
    <m/>
    <m/>
    <x v="23"/>
    <m/>
    <m/>
    <s v="Eichmann in Jerusalem"/>
    <m/>
    <m/>
    <m/>
    <m/>
    <x v="0"/>
    <m/>
    <x v="0"/>
    <m/>
    <m/>
    <x v="0"/>
    <x v="0"/>
    <x v="0"/>
    <m/>
    <m/>
    <m/>
    <m/>
    <m/>
    <m/>
    <m/>
    <m/>
    <x v="1"/>
    <x v="1"/>
    <s v="Report"/>
    <s v="Philosophy; Foundational; Mid-20th Century &amp; World War II Era"/>
    <s v="Political Philosophy"/>
    <m/>
    <s v="Eichmann in Jerusalem_Arendt, Hannah"/>
    <s v="Arendt, Hannah_Eichmann in Jerusalem"/>
    <x v="198"/>
    <m/>
    <m/>
  </r>
  <r>
    <s v="B-ON REVOLUTION|ARENDT, HANNAH"/>
    <s v="N"/>
    <s v="On Revolution"/>
    <x v="88"/>
    <m/>
    <m/>
    <x v="23"/>
    <m/>
    <m/>
    <s v="On Revolution"/>
    <m/>
    <m/>
    <m/>
    <m/>
    <x v="0"/>
    <m/>
    <x v="0"/>
    <m/>
    <m/>
    <x v="0"/>
    <x v="0"/>
    <x v="0"/>
    <m/>
    <m/>
    <m/>
    <m/>
    <m/>
    <m/>
    <m/>
    <m/>
    <x v="1"/>
    <x v="1"/>
    <s v="Political work"/>
    <s v="Philosophy"/>
    <s v="Political Philosophy"/>
    <m/>
    <s v="On Revolution_Arendt, Hannah"/>
    <s v="Arendt, Hannah_On Revolution"/>
    <x v="199"/>
    <m/>
    <m/>
  </r>
  <r>
    <s v="B-THE HUMAN CONDITION|ARENDT, HANNAH"/>
    <s v="N"/>
    <s v="The Human Condition"/>
    <x v="88"/>
    <m/>
    <m/>
    <x v="24"/>
    <m/>
    <m/>
    <s v="The Human Condition"/>
    <m/>
    <m/>
    <m/>
    <m/>
    <x v="0"/>
    <m/>
    <x v="0"/>
    <m/>
    <m/>
    <x v="0"/>
    <x v="0"/>
    <x v="0"/>
    <m/>
    <m/>
    <m/>
    <m/>
    <m/>
    <m/>
    <m/>
    <m/>
    <x v="3"/>
    <x v="1"/>
    <s v="Philosophical work"/>
    <s v="Philosophy; Foundational; Mid-20th Century &amp; World War II Era"/>
    <s v="Political Philosophy"/>
    <m/>
    <s v="The Human Condition_Arendt, Hannah"/>
    <s v="Arendt, Hannah_The Human Condition"/>
    <x v="200"/>
    <m/>
    <m/>
  </r>
  <r>
    <s v="B-THE ORIGINS OF TOTALITARIANISM|ARENDT, HANNAH"/>
    <s v="N"/>
    <s v="The Origins of Totalitarianism"/>
    <x v="88"/>
    <m/>
    <m/>
    <x v="3"/>
    <m/>
    <m/>
    <s v="The Origins of Totalitarianism"/>
    <m/>
    <m/>
    <m/>
    <m/>
    <x v="0"/>
    <m/>
    <x v="0"/>
    <m/>
    <m/>
    <x v="0"/>
    <x v="1"/>
    <x v="0"/>
    <m/>
    <m/>
    <m/>
    <m/>
    <m/>
    <m/>
    <m/>
    <m/>
    <x v="3"/>
    <x v="1"/>
    <s v="Historical study"/>
    <s v="Philosophy; Foundational; Mid-20th Century &amp; World War II Era"/>
    <s v="Political Philosophy"/>
    <m/>
    <s v="The Origins of Totalitarianism_Arendt, Hannah"/>
    <s v="Arendt, Hannah_The Origins of Totalitarianism"/>
    <x v="201"/>
    <m/>
    <m/>
  </r>
  <r>
    <s v="B-ORLANDO FURIOSO|ARIOSTO, LUDOVICO"/>
    <s v="N"/>
    <s v="Orlando Furioso"/>
    <x v="89"/>
    <m/>
    <m/>
    <x v="0"/>
    <m/>
    <m/>
    <m/>
    <m/>
    <m/>
    <m/>
    <m/>
    <x v="0"/>
    <m/>
    <x v="0"/>
    <m/>
    <m/>
    <x v="0"/>
    <x v="0"/>
    <x v="0"/>
    <m/>
    <m/>
    <m/>
    <m/>
    <m/>
    <m/>
    <m/>
    <m/>
    <x v="0"/>
    <x v="0"/>
    <m/>
    <s v="Foundational; Renaissance &amp; Humanism"/>
    <m/>
    <m/>
    <s v="Orlando Furioso_Ariosto, Ludovico"/>
    <s v="Ariosto, Ludovico_Orlando Furioso"/>
    <x v="202"/>
    <m/>
    <m/>
  </r>
  <r>
    <s v="B-DE ANIMA|ARISTOTLE"/>
    <s v="N"/>
    <s v="De Anima"/>
    <x v="90"/>
    <m/>
    <m/>
    <x v="0"/>
    <m/>
    <m/>
    <m/>
    <m/>
    <m/>
    <m/>
    <m/>
    <x v="0"/>
    <m/>
    <x v="0"/>
    <m/>
    <m/>
    <x v="0"/>
    <x v="0"/>
    <x v="0"/>
    <m/>
    <m/>
    <m/>
    <m/>
    <m/>
    <m/>
    <m/>
    <m/>
    <x v="0"/>
    <x v="0"/>
    <m/>
    <m/>
    <m/>
    <m/>
    <s v="De Anima_Aristotle"/>
    <s v="Aristotle_De Anima"/>
    <x v="203"/>
    <m/>
    <m/>
  </r>
  <r>
    <s v="B-METAPHYSICS|ARISTOTLE"/>
    <s v="N"/>
    <s v="Metaphysics"/>
    <x v="90"/>
    <m/>
    <m/>
    <x v="25"/>
    <m/>
    <m/>
    <s v="Τὰ μετὰ τὰ φυσικά (Ta meta ta physika)"/>
    <m/>
    <m/>
    <m/>
    <m/>
    <x v="0"/>
    <m/>
    <x v="0"/>
    <m/>
    <m/>
    <x v="0"/>
    <x v="0"/>
    <x v="0"/>
    <m/>
    <m/>
    <m/>
    <m/>
    <m/>
    <m/>
    <m/>
    <m/>
    <x v="0"/>
    <x v="0"/>
    <s v="Treatise"/>
    <s v="Philosophy"/>
    <s v="Ancient Greek"/>
    <m/>
    <s v="Metaphysics_Aristotle"/>
    <s v="Aristotle_Metaphysics"/>
    <x v="204"/>
    <m/>
    <m/>
  </r>
  <r>
    <s v="B-NICOMACHEAN ETHICS|ARISTOTLE"/>
    <s v="N"/>
    <s v="Nicomachean Ethics"/>
    <x v="90"/>
    <m/>
    <m/>
    <x v="26"/>
    <m/>
    <m/>
    <s v="Ἠθικὰ Νικομάχεια (Ethika Nikomacheia)"/>
    <m/>
    <m/>
    <m/>
    <m/>
    <x v="0"/>
    <m/>
    <x v="0"/>
    <m/>
    <m/>
    <x v="0"/>
    <x v="0"/>
    <x v="0"/>
    <m/>
    <m/>
    <m/>
    <m/>
    <m/>
    <m/>
    <m/>
    <m/>
    <x v="0"/>
    <x v="0"/>
    <s v="Treatise"/>
    <s v="Philosophy"/>
    <s v="Ancient Greek"/>
    <m/>
    <s v="Nicomachean Ethics_Aristotle"/>
    <s v="Aristotle_Nicomachean Ethics"/>
    <x v="205"/>
    <m/>
    <m/>
  </r>
  <r>
    <s v="B-PHYSICS|ARISTOTLE"/>
    <s v="N"/>
    <s v="Physics"/>
    <x v="90"/>
    <m/>
    <m/>
    <x v="0"/>
    <m/>
    <m/>
    <m/>
    <m/>
    <m/>
    <m/>
    <m/>
    <x v="0"/>
    <m/>
    <x v="0"/>
    <m/>
    <m/>
    <x v="0"/>
    <x v="0"/>
    <x v="0"/>
    <m/>
    <m/>
    <m/>
    <m/>
    <m/>
    <m/>
    <m/>
    <m/>
    <x v="0"/>
    <x v="0"/>
    <m/>
    <m/>
    <m/>
    <m/>
    <s v="Physics_Aristotle"/>
    <s v="Aristotle_Physics"/>
    <x v="206"/>
    <m/>
    <m/>
  </r>
  <r>
    <s v="B-POETICS|ARISTOTLE"/>
    <s v="N"/>
    <s v="Poetics"/>
    <x v="90"/>
    <m/>
    <m/>
    <x v="0"/>
    <m/>
    <m/>
    <m/>
    <m/>
    <m/>
    <m/>
    <m/>
    <x v="0"/>
    <m/>
    <x v="0"/>
    <m/>
    <m/>
    <x v="0"/>
    <x v="0"/>
    <x v="0"/>
    <m/>
    <m/>
    <m/>
    <m/>
    <m/>
    <m/>
    <m/>
    <m/>
    <x v="0"/>
    <x v="0"/>
    <m/>
    <m/>
    <m/>
    <m/>
    <s v="Poetics_Aristotle"/>
    <s v="Aristotle_Poetics"/>
    <x v="207"/>
    <m/>
    <m/>
  </r>
  <r>
    <s v="B-POLITICS|ARISTOTLE"/>
    <s v="N"/>
    <s v="Politics"/>
    <x v="90"/>
    <m/>
    <m/>
    <x v="0"/>
    <m/>
    <m/>
    <m/>
    <m/>
    <m/>
    <m/>
    <m/>
    <x v="0"/>
    <m/>
    <x v="0"/>
    <m/>
    <m/>
    <x v="0"/>
    <x v="0"/>
    <x v="0"/>
    <m/>
    <m/>
    <m/>
    <m/>
    <m/>
    <m/>
    <m/>
    <m/>
    <x v="0"/>
    <x v="0"/>
    <m/>
    <m/>
    <m/>
    <m/>
    <s v="Politics_Aristotle"/>
    <s v="Aristotle_Politics"/>
    <x v="208"/>
    <m/>
    <m/>
  </r>
  <r>
    <s v="B-THE ART OF RHETORIC|ARISTOTLE"/>
    <s v="N"/>
    <s v="The Art of Rhetoric"/>
    <x v="90"/>
    <m/>
    <m/>
    <x v="0"/>
    <m/>
    <m/>
    <m/>
    <m/>
    <m/>
    <m/>
    <m/>
    <x v="0"/>
    <m/>
    <x v="0"/>
    <m/>
    <m/>
    <x v="0"/>
    <x v="0"/>
    <x v="0"/>
    <m/>
    <m/>
    <m/>
    <m/>
    <m/>
    <m/>
    <m/>
    <m/>
    <x v="0"/>
    <x v="0"/>
    <m/>
    <m/>
    <m/>
    <m/>
    <s v="The Art of Rhetoric_Aristotle"/>
    <s v="Aristotle_The Art of Rhetoric"/>
    <x v="209"/>
    <m/>
    <m/>
  </r>
  <r>
    <s v="B-THE NICOMACHEAN ETHICS|ARISTOTLE"/>
    <s v="N"/>
    <s v="The Nicomachean Ethics"/>
    <x v="90"/>
    <m/>
    <m/>
    <x v="0"/>
    <m/>
    <m/>
    <m/>
    <m/>
    <m/>
    <m/>
    <m/>
    <x v="0"/>
    <m/>
    <x v="0"/>
    <m/>
    <m/>
    <x v="0"/>
    <x v="0"/>
    <x v="0"/>
    <m/>
    <m/>
    <m/>
    <m/>
    <m/>
    <m/>
    <m/>
    <m/>
    <x v="0"/>
    <x v="0"/>
    <m/>
    <m/>
    <m/>
    <m/>
    <s v="The Nicomachean Ethics_Aristotle"/>
    <s v="Aristotle_The Nicomachean Ethics"/>
    <x v="210"/>
    <m/>
    <m/>
  </r>
  <r>
    <s v="B-THE COMBINATIONS|ARMAND, LOUIS"/>
    <s v="N"/>
    <s v="The Combinations"/>
    <x v="91"/>
    <m/>
    <m/>
    <x v="27"/>
    <m/>
    <m/>
    <m/>
    <m/>
    <n v="888"/>
    <s v="An encyclopedic novel set in Prague after the Velvet Revolution, structured according to chess moves and alchemical principles, combining historical conspiracy with linguistic experimentation in a kaleidoscopic exploration of Central European history."/>
    <m/>
    <x v="0"/>
    <m/>
    <x v="0"/>
    <m/>
    <m/>
    <x v="0"/>
    <x v="0"/>
    <x v="0"/>
    <m/>
    <m/>
    <m/>
    <m/>
    <m/>
    <m/>
    <m/>
    <m/>
    <x v="6"/>
    <x v="2"/>
    <m/>
    <m/>
    <m/>
    <m/>
    <s v="The Combinations_Armand, Louis"/>
    <s v="Armand, Louis_The Combinations"/>
    <x v="211"/>
    <m/>
    <m/>
  </r>
  <r>
    <s v="B-50 DRAWINGS TO MURDER MAGIC|ARTAUD, ANTONIN"/>
    <s v="N"/>
    <s v="50 Drawings to Murder Magic"/>
    <x v="92"/>
    <m/>
    <m/>
    <x v="0"/>
    <m/>
    <m/>
    <m/>
    <m/>
    <m/>
    <m/>
    <m/>
    <x v="0"/>
    <m/>
    <x v="0"/>
    <m/>
    <m/>
    <x v="0"/>
    <x v="0"/>
    <x v="0"/>
    <m/>
    <m/>
    <m/>
    <m/>
    <m/>
    <m/>
    <m/>
    <m/>
    <x v="0"/>
    <x v="0"/>
    <m/>
    <m/>
    <m/>
    <m/>
    <s v="50 Drawings to Murder Magic_Artaud, Antonin"/>
    <s v="Artaud, Antonin_50 Drawings to Murder Magic"/>
    <x v="212"/>
    <m/>
    <m/>
  </r>
  <r>
    <s v="B-ART AND DEATH|ARTAUD, ANTONIN"/>
    <s v="N"/>
    <s v="Art and Death"/>
    <x v="92"/>
    <m/>
    <m/>
    <x v="0"/>
    <m/>
    <m/>
    <m/>
    <m/>
    <m/>
    <m/>
    <m/>
    <x v="0"/>
    <m/>
    <x v="0"/>
    <m/>
    <m/>
    <x v="0"/>
    <x v="0"/>
    <x v="0"/>
    <m/>
    <m/>
    <m/>
    <m/>
    <m/>
    <m/>
    <m/>
    <m/>
    <x v="0"/>
    <x v="0"/>
    <m/>
    <m/>
    <m/>
    <m/>
    <s v="Art and Death_Artaud, Antonin"/>
    <s v="Artaud, Antonin_Art and Death"/>
    <x v="213"/>
    <m/>
    <m/>
  </r>
  <r>
    <s v="B-ARTAUD ANTHOLOGY|ARTAUD, ANTONIN"/>
    <s v="N"/>
    <s v="Artaud Anthology"/>
    <x v="92"/>
    <m/>
    <m/>
    <x v="0"/>
    <m/>
    <m/>
    <m/>
    <m/>
    <m/>
    <m/>
    <m/>
    <x v="0"/>
    <m/>
    <x v="0"/>
    <m/>
    <m/>
    <x v="0"/>
    <x v="0"/>
    <x v="0"/>
    <m/>
    <m/>
    <m/>
    <m/>
    <m/>
    <m/>
    <m/>
    <m/>
    <x v="0"/>
    <x v="0"/>
    <m/>
    <m/>
    <m/>
    <m/>
    <s v="Artaud Anthology_Artaud, Antonin"/>
    <s v="Artaud, Antonin_Artaud Anthology"/>
    <x v="214"/>
    <m/>
    <m/>
  </r>
  <r>
    <s v="B-ARTAUD THE MOMA|ARTAUD, ANTONIN"/>
    <s v="N"/>
    <s v="Artaud the Moma"/>
    <x v="92"/>
    <m/>
    <m/>
    <x v="0"/>
    <m/>
    <m/>
    <m/>
    <m/>
    <m/>
    <m/>
    <m/>
    <x v="0"/>
    <m/>
    <x v="0"/>
    <m/>
    <m/>
    <x v="0"/>
    <x v="0"/>
    <x v="0"/>
    <m/>
    <m/>
    <m/>
    <m/>
    <m/>
    <m/>
    <m/>
    <m/>
    <x v="0"/>
    <x v="0"/>
    <m/>
    <m/>
    <m/>
    <m/>
    <s v="Artaud the Moma_Artaud, Antonin"/>
    <s v="Artaud, Antonin_Artaud the Moma"/>
    <x v="215"/>
    <m/>
    <m/>
  </r>
  <r>
    <s v="B-COLLECTED WORKS OF ANTONIN ARTAUD|ARTAUD, ANTONIN"/>
    <s v="N"/>
    <s v="Collected Works of Antonin Artaud"/>
    <x v="92"/>
    <m/>
    <m/>
    <x v="0"/>
    <m/>
    <m/>
    <m/>
    <m/>
    <m/>
    <m/>
    <m/>
    <x v="1"/>
    <m/>
    <x v="0"/>
    <m/>
    <m/>
    <x v="0"/>
    <x v="0"/>
    <x v="2"/>
    <m/>
    <m/>
    <m/>
    <m/>
    <m/>
    <m/>
    <m/>
    <m/>
    <x v="0"/>
    <x v="0"/>
    <m/>
    <m/>
    <m/>
    <m/>
    <s v="Collected Works of Antonin Artaud_Artaud, Antonin"/>
    <s v="Artaud, Antonin_Collected Works of Antonin Artaud"/>
    <x v="216"/>
    <m/>
    <m/>
  </r>
  <r>
    <s v="B-HELIOGABALUS: OR, THE CROWNED ANARCHIST|ARTAUD, ANTONIN"/>
    <s v="N"/>
    <s v="Heliogabalus: Or, The Crowned Anarchist"/>
    <x v="92"/>
    <m/>
    <m/>
    <x v="0"/>
    <m/>
    <m/>
    <m/>
    <m/>
    <m/>
    <m/>
    <m/>
    <x v="1"/>
    <m/>
    <x v="0"/>
    <m/>
    <m/>
    <x v="0"/>
    <x v="0"/>
    <x v="1"/>
    <m/>
    <m/>
    <m/>
    <m/>
    <m/>
    <m/>
    <m/>
    <m/>
    <x v="0"/>
    <x v="0"/>
    <m/>
    <m/>
    <m/>
    <m/>
    <s v="Heliogabalus: Or, The Crowned Anarchist_Artaud, Antonin"/>
    <s v="Artaud, Antonin_Heliogabalus: Or, The Crowned Anarchist"/>
    <x v="217"/>
    <m/>
    <m/>
  </r>
  <r>
    <s v="B-LES TARAHUMARAS|ARTAUD, ANTONIN"/>
    <s v="N"/>
    <s v="Les Tarahumaras"/>
    <x v="92"/>
    <m/>
    <m/>
    <x v="0"/>
    <m/>
    <m/>
    <m/>
    <m/>
    <m/>
    <m/>
    <m/>
    <x v="0"/>
    <m/>
    <x v="0"/>
    <m/>
    <m/>
    <x v="0"/>
    <x v="0"/>
    <x v="0"/>
    <m/>
    <m/>
    <m/>
    <m/>
    <m/>
    <m/>
    <m/>
    <m/>
    <x v="0"/>
    <x v="0"/>
    <m/>
    <m/>
    <m/>
    <m/>
    <s v="Les Tarahumaras_Artaud, Antonin"/>
    <s v="Artaud, Antonin_Les Tarahumaras"/>
    <x v="218"/>
    <m/>
    <m/>
  </r>
  <r>
    <s v="B-LETTERS TO ANDRÉ BRETON|ARTAUD, ANTONIN"/>
    <s v="N"/>
    <s v="Letters to André Breton"/>
    <x v="92"/>
    <m/>
    <m/>
    <x v="0"/>
    <m/>
    <m/>
    <m/>
    <m/>
    <m/>
    <m/>
    <m/>
    <x v="0"/>
    <m/>
    <x v="0"/>
    <m/>
    <m/>
    <x v="0"/>
    <x v="0"/>
    <x v="0"/>
    <m/>
    <m/>
    <m/>
    <m/>
    <m/>
    <m/>
    <m/>
    <m/>
    <x v="0"/>
    <x v="0"/>
    <m/>
    <m/>
    <m/>
    <m/>
    <s v="Letters to André Breton_Artaud, Antonin"/>
    <s v="Artaud, Antonin_Letters to André Breton"/>
    <x v="219"/>
    <m/>
    <m/>
  </r>
  <r>
    <s v="B-MEXICO AND VOYAGE TO THE LAND OF THE TARAHUMARAS|ARTAUD, ANTONIN"/>
    <s v="N"/>
    <s v="Mexico and Voyage to the Land of the Tarahumaras"/>
    <x v="92"/>
    <m/>
    <m/>
    <x v="0"/>
    <m/>
    <m/>
    <m/>
    <m/>
    <m/>
    <m/>
    <m/>
    <x v="0"/>
    <m/>
    <x v="0"/>
    <m/>
    <m/>
    <x v="0"/>
    <x v="0"/>
    <x v="0"/>
    <m/>
    <m/>
    <m/>
    <m/>
    <m/>
    <m/>
    <m/>
    <m/>
    <x v="0"/>
    <x v="0"/>
    <m/>
    <m/>
    <m/>
    <m/>
    <s v="Mexico and Voyage to the Land of the Tarahumaras_Artaud, Antonin"/>
    <s v="Artaud, Antonin_Mexico and Voyage to the Land of the Tarahumaras"/>
    <x v="220"/>
    <m/>
    <m/>
  </r>
  <r>
    <s v="B-SELECTED WRITINGS|ARTAUD, ANTONIN"/>
    <s v="N"/>
    <s v="Selected Writings"/>
    <x v="92"/>
    <m/>
    <m/>
    <x v="0"/>
    <m/>
    <m/>
    <m/>
    <m/>
    <m/>
    <m/>
    <m/>
    <x v="0"/>
    <m/>
    <x v="0"/>
    <m/>
    <m/>
    <x v="0"/>
    <x v="0"/>
    <x v="0"/>
    <m/>
    <m/>
    <m/>
    <m/>
    <m/>
    <m/>
    <m/>
    <m/>
    <x v="0"/>
    <x v="0"/>
    <m/>
    <m/>
    <m/>
    <m/>
    <s v="Selected Writings_Artaud, Antonin"/>
    <s v="Artaud, Antonin_Selected Writings"/>
    <x v="221"/>
    <m/>
    <m/>
  </r>
  <r>
    <s v="B-THE ALFRED JARRY THEATER|ARTAUD, ANTONIN"/>
    <s v="N"/>
    <s v="The Alfred Jarry Theater"/>
    <x v="92"/>
    <m/>
    <m/>
    <x v="0"/>
    <m/>
    <m/>
    <m/>
    <m/>
    <m/>
    <m/>
    <m/>
    <x v="0"/>
    <m/>
    <x v="0"/>
    <m/>
    <m/>
    <x v="0"/>
    <x v="0"/>
    <x v="0"/>
    <m/>
    <m/>
    <m/>
    <m/>
    <m/>
    <m/>
    <m/>
    <m/>
    <x v="0"/>
    <x v="0"/>
    <m/>
    <m/>
    <m/>
    <m/>
    <s v="The Alfred Jarry Theater_Artaud, Antonin"/>
    <s v="Artaud, Antonin_The Alfred Jarry Theater"/>
    <x v="222"/>
    <m/>
    <m/>
  </r>
  <r>
    <s v="B-THE CENCI|ARTAUD, ANTONIN"/>
    <s v="N"/>
    <s v="The Cenci"/>
    <x v="92"/>
    <m/>
    <m/>
    <x v="0"/>
    <m/>
    <m/>
    <m/>
    <m/>
    <m/>
    <m/>
    <m/>
    <x v="0"/>
    <m/>
    <x v="0"/>
    <m/>
    <m/>
    <x v="0"/>
    <x v="0"/>
    <x v="0"/>
    <m/>
    <m/>
    <m/>
    <m/>
    <m/>
    <m/>
    <m/>
    <m/>
    <x v="0"/>
    <x v="0"/>
    <m/>
    <m/>
    <m/>
    <m/>
    <s v="The Cenci_Artaud, Antonin"/>
    <s v="Artaud, Antonin_The Cenci"/>
    <x v="223"/>
    <m/>
    <m/>
  </r>
  <r>
    <s v="B-THE CONQUEST OF MEXICO|ARTAUD, ANTONIN"/>
    <s v="N"/>
    <s v="The Conquest of Mexico"/>
    <x v="92"/>
    <m/>
    <m/>
    <x v="0"/>
    <m/>
    <m/>
    <m/>
    <m/>
    <m/>
    <m/>
    <m/>
    <x v="0"/>
    <m/>
    <x v="0"/>
    <m/>
    <m/>
    <x v="0"/>
    <x v="0"/>
    <x v="0"/>
    <m/>
    <m/>
    <m/>
    <m/>
    <m/>
    <m/>
    <m/>
    <m/>
    <x v="0"/>
    <x v="0"/>
    <m/>
    <m/>
    <m/>
    <m/>
    <s v="The Conquest of Mexico_Artaud, Antonin"/>
    <s v="Artaud, Antonin_The Conquest of Mexico"/>
    <x v="224"/>
    <m/>
    <m/>
  </r>
  <r>
    <s v="B-THE NERVE METER|ARTAUD, ANTONIN"/>
    <s v="N"/>
    <s v="The Nerve Meter"/>
    <x v="92"/>
    <m/>
    <m/>
    <x v="0"/>
    <m/>
    <m/>
    <m/>
    <m/>
    <m/>
    <m/>
    <m/>
    <x v="0"/>
    <m/>
    <x v="0"/>
    <m/>
    <m/>
    <x v="0"/>
    <x v="0"/>
    <x v="0"/>
    <m/>
    <m/>
    <m/>
    <m/>
    <m/>
    <m/>
    <m/>
    <m/>
    <x v="0"/>
    <x v="0"/>
    <m/>
    <m/>
    <m/>
    <m/>
    <s v="The Nerve Meter_Artaud, Antonin"/>
    <s v="Artaud, Antonin_The Nerve Meter"/>
    <x v="225"/>
    <m/>
    <m/>
  </r>
  <r>
    <s v="B-THE PEYOTE DANCE|ARTAUD, ANTONIN"/>
    <s v="N"/>
    <s v="The Peyote Dance"/>
    <x v="92"/>
    <m/>
    <m/>
    <x v="0"/>
    <m/>
    <m/>
    <m/>
    <m/>
    <m/>
    <m/>
    <m/>
    <x v="0"/>
    <m/>
    <x v="0"/>
    <m/>
    <m/>
    <x v="0"/>
    <x v="0"/>
    <x v="0"/>
    <m/>
    <m/>
    <m/>
    <m/>
    <m/>
    <m/>
    <m/>
    <m/>
    <x v="0"/>
    <x v="0"/>
    <m/>
    <m/>
    <m/>
    <m/>
    <s v="The Peyote Dance_Artaud, Antonin"/>
    <s v="Artaud, Antonin_The Peyote Dance"/>
    <x v="226"/>
    <m/>
    <m/>
  </r>
  <r>
    <s v="B-THE THEATER AND ITS DOUBLE|ARTAUD, ANTONIN"/>
    <s v="N"/>
    <s v="The Theater and Its Double"/>
    <x v="92"/>
    <m/>
    <m/>
    <x v="0"/>
    <m/>
    <m/>
    <m/>
    <m/>
    <m/>
    <m/>
    <m/>
    <x v="1"/>
    <m/>
    <x v="0"/>
    <m/>
    <m/>
    <x v="0"/>
    <x v="0"/>
    <x v="0"/>
    <m/>
    <m/>
    <m/>
    <m/>
    <m/>
    <m/>
    <m/>
    <m/>
    <x v="0"/>
    <x v="0"/>
    <m/>
    <m/>
    <m/>
    <m/>
    <s v="The Theater and Its Double_Artaud, Antonin"/>
    <s v="Artaud, Antonin_The Theater and Its Double"/>
    <x v="227"/>
    <m/>
    <m/>
  </r>
  <r>
    <s v="B-THE UMBILICUS OF LIMBO|ARTAUD, ANTONIN"/>
    <s v="N"/>
    <s v="The Umbilicus of Limbo"/>
    <x v="92"/>
    <m/>
    <m/>
    <x v="0"/>
    <m/>
    <m/>
    <m/>
    <m/>
    <m/>
    <m/>
    <m/>
    <x v="0"/>
    <m/>
    <x v="0"/>
    <m/>
    <m/>
    <x v="0"/>
    <x v="0"/>
    <x v="0"/>
    <m/>
    <m/>
    <m/>
    <m/>
    <m/>
    <m/>
    <m/>
    <m/>
    <x v="0"/>
    <x v="0"/>
    <m/>
    <m/>
    <m/>
    <m/>
    <s v="The Umbilicus of Limbo_Artaud, Antonin"/>
    <s v="Artaud, Antonin_The Umbilicus of Limbo"/>
    <x v="228"/>
    <m/>
    <m/>
  </r>
  <r>
    <s v="B-TO HAVE DONE WITH THE JUDGMENT OF GOD|ARTAUD, ANTONIN"/>
    <s v="N"/>
    <s v="To Have Done with the Judgment of God"/>
    <x v="92"/>
    <m/>
    <m/>
    <x v="0"/>
    <m/>
    <m/>
    <m/>
    <m/>
    <m/>
    <m/>
    <m/>
    <x v="2"/>
    <m/>
    <x v="0"/>
    <m/>
    <m/>
    <x v="0"/>
    <x v="0"/>
    <x v="0"/>
    <m/>
    <m/>
    <m/>
    <m/>
    <m/>
    <m/>
    <m/>
    <m/>
    <x v="0"/>
    <x v="0"/>
    <m/>
    <m/>
    <m/>
    <m/>
    <s v="To Have Done with the Judgment of God_Artaud, Antonin"/>
    <s v="Artaud, Antonin_To Have Done with the Judgment of God"/>
    <x v="229"/>
    <m/>
    <m/>
  </r>
  <r>
    <s v="B-VAN GOGH: THE MAN SUICIDED BY SOCIETY|ARTAUD, ANTONIN"/>
    <s v="N"/>
    <s v="Van Gogh: The Man Suicided by Society"/>
    <x v="92"/>
    <m/>
    <m/>
    <x v="0"/>
    <m/>
    <m/>
    <m/>
    <m/>
    <m/>
    <m/>
    <m/>
    <x v="1"/>
    <m/>
    <x v="0"/>
    <m/>
    <m/>
    <x v="0"/>
    <x v="0"/>
    <x v="0"/>
    <m/>
    <m/>
    <m/>
    <m/>
    <m/>
    <m/>
    <m/>
    <m/>
    <x v="0"/>
    <x v="0"/>
    <m/>
    <m/>
    <m/>
    <m/>
    <s v="Van Gogh: The Man Suicided by Society_Artaud, Antonin"/>
    <s v="Artaud, Antonin_Van Gogh: The Man Suicided by Society"/>
    <x v="230"/>
    <m/>
    <m/>
  </r>
  <r>
    <s v="B-WATCHFIENDS &amp; RACK SCREAMS: WORKS FROM THE FINAL PERIOD|ARTAUD, ANTONIN"/>
    <s v="N"/>
    <s v="Watchfiends &amp; Rack Screams: Works from the Final Period"/>
    <x v="92"/>
    <m/>
    <m/>
    <x v="0"/>
    <m/>
    <m/>
    <m/>
    <m/>
    <m/>
    <m/>
    <m/>
    <x v="0"/>
    <m/>
    <x v="0"/>
    <m/>
    <m/>
    <x v="0"/>
    <x v="0"/>
    <x v="0"/>
    <m/>
    <m/>
    <m/>
    <m/>
    <m/>
    <m/>
    <m/>
    <m/>
    <x v="0"/>
    <x v="0"/>
    <m/>
    <m/>
    <m/>
    <m/>
    <s v="Watchfiends &amp; Rack Screams: Works from the Final Period_Artaud, Antonin"/>
    <s v="Artaud, Antonin_Watchfiends &amp; Rack Screams: Works from the Final Period"/>
    <x v="231"/>
    <m/>
    <m/>
  </r>
  <r>
    <s v="B-EDGAR ALLAN POE AND ARTHUR MACHEN|ARTHUR MACHEN &amp; MARK SAMUELS"/>
    <s v="N"/>
    <s v="Edgar Allan Poe and Arthur Machen"/>
    <x v="93"/>
    <m/>
    <m/>
    <x v="0"/>
    <n v="1994"/>
    <s v="Tartarus Press"/>
    <m/>
    <m/>
    <m/>
    <m/>
    <m/>
    <x v="0"/>
    <m/>
    <x v="0"/>
    <m/>
    <m/>
    <x v="0"/>
    <x v="0"/>
    <x v="0"/>
    <m/>
    <m/>
    <m/>
    <m/>
    <m/>
    <m/>
    <m/>
    <m/>
    <x v="0"/>
    <x v="0"/>
    <m/>
    <m/>
    <m/>
    <m/>
    <s v="Edgar Allan Poe and Arthur Machen_Arthur Machen &amp; Mark Samuels"/>
    <s v="Arthur Machen &amp; Mark Samuels_Edgar Allan Poe and Arthur Machen"/>
    <x v="232"/>
    <m/>
    <m/>
  </r>
  <r>
    <s v="B-THE HOUSE OF THE HIDDEN LIGHT|ARTHUR MACHEN AND A.E. WAITE"/>
    <s v="N"/>
    <s v="The House of the Hidden Light"/>
    <x v="94"/>
    <m/>
    <m/>
    <x v="0"/>
    <m/>
    <m/>
    <m/>
    <m/>
    <m/>
    <m/>
    <m/>
    <x v="0"/>
    <m/>
    <x v="0"/>
    <m/>
    <m/>
    <x v="0"/>
    <x v="0"/>
    <x v="0"/>
    <m/>
    <m/>
    <m/>
    <m/>
    <m/>
    <m/>
    <m/>
    <m/>
    <x v="0"/>
    <x v="0"/>
    <m/>
    <m/>
    <m/>
    <m/>
    <s v="The House of the Hidden Light_Arthur Machen and A.E. Waite"/>
    <s v="Arthur Machen and A.E. Waite_The House of the Hidden Light"/>
    <x v="233"/>
    <m/>
    <m/>
  </r>
  <r>
    <s v="B-QUEENS OF THE ABYSS: LOST STORIES FROM THE WOMEN OF THE WEIRD|ASHLEY, MIKE"/>
    <s v="N"/>
    <s v="Queens of the Abyss: Lost Stories from the Women of the Weird"/>
    <x v="95"/>
    <s v="British Library Tales of the Weird"/>
    <m/>
    <x v="0"/>
    <m/>
    <m/>
    <m/>
    <m/>
    <m/>
    <m/>
    <m/>
    <x v="0"/>
    <m/>
    <x v="0"/>
    <m/>
    <m/>
    <x v="0"/>
    <x v="0"/>
    <x v="0"/>
    <m/>
    <m/>
    <m/>
    <m/>
    <m/>
    <m/>
    <m/>
    <m/>
    <x v="0"/>
    <x v="0"/>
    <m/>
    <m/>
    <m/>
    <m/>
    <s v="Queens of the Abyss: Lost Stories from the Women of the Weird_Ashley, Mike"/>
    <s v="Ashley, Mike_Queens of the Abyss: Lost Stories from the Women of the Weird"/>
    <x v="234"/>
    <m/>
    <m/>
  </r>
  <r>
    <s v="B-THE GHOST SLAYERS: THRILLING TALES OF OCCULT DETECTION|ASHLEY, MIKE"/>
    <s v="N"/>
    <s v="The Ghost Slayers: Thrilling Tales of Occult Detection"/>
    <x v="95"/>
    <s v="British Library Tales of the Weird"/>
    <m/>
    <x v="0"/>
    <m/>
    <m/>
    <m/>
    <m/>
    <m/>
    <m/>
    <m/>
    <x v="0"/>
    <m/>
    <x v="0"/>
    <m/>
    <m/>
    <x v="0"/>
    <x v="0"/>
    <x v="0"/>
    <m/>
    <m/>
    <m/>
    <m/>
    <m/>
    <m/>
    <m/>
    <m/>
    <x v="0"/>
    <x v="0"/>
    <m/>
    <m/>
    <m/>
    <m/>
    <s v="The Ghost Slayers: Thrilling Tales of Occult Detection_Ashley, Mike"/>
    <s v="Ashley, Mike_The Ghost Slayers: Thrilling Tales of Occult Detection"/>
    <x v="235"/>
    <m/>
    <m/>
  </r>
  <r>
    <s v="B-BUDDHACARITA|ASHVAGHOSHA"/>
    <s v="N"/>
    <s v="Buddhacarita"/>
    <x v="96"/>
    <m/>
    <m/>
    <x v="0"/>
    <m/>
    <m/>
    <m/>
    <m/>
    <m/>
    <m/>
    <m/>
    <x v="0"/>
    <m/>
    <x v="0"/>
    <m/>
    <m/>
    <x v="0"/>
    <x v="0"/>
    <x v="0"/>
    <m/>
    <m/>
    <m/>
    <m/>
    <m/>
    <m/>
    <m/>
    <m/>
    <x v="0"/>
    <x v="0"/>
    <m/>
    <s v="Foundational; Ancient India"/>
    <m/>
    <m/>
    <s v="Buddhacarita_Ashvaghosha"/>
    <s v="Ashvaghosha_Buddhacarita"/>
    <x v="236"/>
    <m/>
    <m/>
  </r>
  <r>
    <s v="B-FOUNDATION|ASIMOV, ISAAC"/>
    <s v="N"/>
    <s v="Foundation"/>
    <x v="97"/>
    <m/>
    <m/>
    <x v="0"/>
    <m/>
    <m/>
    <m/>
    <m/>
    <m/>
    <m/>
    <m/>
    <x v="0"/>
    <m/>
    <x v="0"/>
    <m/>
    <m/>
    <x v="0"/>
    <x v="0"/>
    <x v="0"/>
    <m/>
    <m/>
    <m/>
    <m/>
    <m/>
    <m/>
    <m/>
    <m/>
    <x v="0"/>
    <x v="0"/>
    <m/>
    <m/>
    <m/>
    <m/>
    <s v="Foundation_Asimov, Isaac"/>
    <s v="Asimov, Isaac_Foundation"/>
    <x v="237"/>
    <m/>
    <m/>
  </r>
  <r>
    <s v="B-I, ROBOT|ASIMOV, ISAAC"/>
    <s v="N"/>
    <s v="I, Robot"/>
    <x v="97"/>
    <m/>
    <m/>
    <x v="0"/>
    <m/>
    <m/>
    <m/>
    <m/>
    <m/>
    <m/>
    <m/>
    <x v="0"/>
    <m/>
    <x v="0"/>
    <m/>
    <m/>
    <x v="0"/>
    <x v="0"/>
    <x v="0"/>
    <m/>
    <m/>
    <m/>
    <m/>
    <m/>
    <m/>
    <m/>
    <m/>
    <x v="0"/>
    <x v="0"/>
    <m/>
    <m/>
    <m/>
    <m/>
    <s v="I, Robot_Asimov, Isaac"/>
    <s v="Asimov, Isaac_I, Robot"/>
    <x v="238"/>
    <m/>
    <m/>
  </r>
  <r>
    <s v="B-MY LIFE AS AN ALIEN|ASSI, SERAJ"/>
    <s v="N"/>
    <s v="My Life as an Alien"/>
    <x v="98"/>
    <m/>
    <m/>
    <x v="0"/>
    <n v="2023"/>
    <s v="Tartarus Press"/>
    <m/>
    <m/>
    <m/>
    <m/>
    <m/>
    <x v="0"/>
    <m/>
    <x v="0"/>
    <m/>
    <m/>
    <x v="0"/>
    <x v="0"/>
    <x v="0"/>
    <m/>
    <m/>
    <m/>
    <m/>
    <m/>
    <m/>
    <m/>
    <m/>
    <x v="0"/>
    <x v="0"/>
    <m/>
    <m/>
    <m/>
    <m/>
    <s v="My Life as an Alien_Assi, Seraj"/>
    <s v="Assi, Seraj_My Life as an Alien"/>
    <x v="239"/>
    <m/>
    <m/>
  </r>
  <r>
    <s v="B-LIFE OF ANTONY|ATHANASIUS OF ALEXANDRIA"/>
    <s v="N"/>
    <s v="Life of Antony"/>
    <x v="99"/>
    <m/>
    <m/>
    <x v="0"/>
    <m/>
    <m/>
    <m/>
    <m/>
    <m/>
    <m/>
    <m/>
    <x v="0"/>
    <m/>
    <x v="0"/>
    <m/>
    <m/>
    <x v="0"/>
    <x v="0"/>
    <x v="0"/>
    <m/>
    <m/>
    <m/>
    <m/>
    <m/>
    <m/>
    <m/>
    <m/>
    <x v="0"/>
    <x v="0"/>
    <m/>
    <s v="Foundational; Early Christianity &amp; Late Antiquity"/>
    <m/>
    <m/>
    <s v="Life of Antony_Athanasius of Alexandria"/>
    <s v="Athanasius of Alexandria_Life of Antony"/>
    <x v="240"/>
    <m/>
    <m/>
  </r>
  <r>
    <s v="B-ON THE INCARNATION|ATHANASIUS OF ALEXANDRIA"/>
    <s v="N"/>
    <s v="On the Incarnation"/>
    <x v="99"/>
    <m/>
    <m/>
    <x v="0"/>
    <m/>
    <m/>
    <m/>
    <m/>
    <m/>
    <m/>
    <m/>
    <x v="0"/>
    <m/>
    <x v="0"/>
    <m/>
    <m/>
    <x v="0"/>
    <x v="0"/>
    <x v="0"/>
    <m/>
    <m/>
    <m/>
    <m/>
    <m/>
    <m/>
    <m/>
    <m/>
    <x v="0"/>
    <x v="0"/>
    <m/>
    <s v="Foundational; Early Christianity &amp; Late Antiquity"/>
    <m/>
    <m/>
    <s v="On the Incarnation_Athanasius of Alexandria"/>
    <s v="Athanasius of Alexandria_On the Incarnation"/>
    <x v="241"/>
    <m/>
    <m/>
  </r>
  <r>
    <s v="B-CONFERENCE OF THE BIRDS (MANTIQ AL-TAYR)|ATTAR OF NISHAPUR"/>
    <s v="N"/>
    <s v="Conference of the Birds (Mantiq al-Tayr)"/>
    <x v="100"/>
    <m/>
    <m/>
    <x v="0"/>
    <m/>
    <m/>
    <m/>
    <m/>
    <m/>
    <m/>
    <m/>
    <x v="0"/>
    <m/>
    <x v="0"/>
    <m/>
    <m/>
    <x v="0"/>
    <x v="0"/>
    <x v="0"/>
    <m/>
    <m/>
    <m/>
    <m/>
    <m/>
    <m/>
    <m/>
    <m/>
    <x v="0"/>
    <x v="0"/>
    <m/>
    <s v="Foundational; Islamic Golden Age &amp; Persia (c. 750 - 1258 AD &amp; beyond)"/>
    <m/>
    <m/>
    <s v="Conference of the Birds (Mantiq al-Tayr)_Attar of Nishapur"/>
    <s v="Attar of Nishapur_Conference of the Birds (Mantiq al-Tayr)"/>
    <x v="242"/>
    <m/>
    <m/>
  </r>
  <r>
    <s v="B-AMOS|ATTRIBUTED TO AMOS"/>
    <s v="N"/>
    <s v="Amos"/>
    <x v="101"/>
    <m/>
    <m/>
    <x v="0"/>
    <m/>
    <m/>
    <m/>
    <m/>
    <m/>
    <m/>
    <m/>
    <x v="0"/>
    <m/>
    <x v="0"/>
    <m/>
    <m/>
    <x v="0"/>
    <x v="0"/>
    <x v="0"/>
    <m/>
    <m/>
    <m/>
    <m/>
    <m/>
    <m/>
    <m/>
    <m/>
    <x v="0"/>
    <x v="0"/>
    <m/>
    <s v="Foundational; Hebrew Bible / Old Testament"/>
    <m/>
    <m/>
    <s v="Amos_Attributed to Amos"/>
    <s v="Attributed to Amos_Amos"/>
    <x v="243"/>
    <m/>
    <m/>
  </r>
  <r>
    <s v="B-ABHIDHAMMA PITAKA (PART OF PALI CANON)|ATTRIBUTED TO BUDDHA (COMPILED)"/>
    <s v="N"/>
    <s v="Abhidhamma Pitaka (Part of Pali Canon)"/>
    <x v="102"/>
    <m/>
    <m/>
    <x v="0"/>
    <m/>
    <m/>
    <m/>
    <m/>
    <m/>
    <m/>
    <m/>
    <x v="0"/>
    <m/>
    <x v="0"/>
    <m/>
    <m/>
    <x v="0"/>
    <x v="0"/>
    <x v="0"/>
    <m/>
    <m/>
    <m/>
    <m/>
    <m/>
    <m/>
    <m/>
    <m/>
    <x v="0"/>
    <x v="0"/>
    <m/>
    <s v="Foundational; Ancient India"/>
    <m/>
    <m/>
    <s v="Abhidhamma Pitaka (Part of Pali Canon)_Attributed to Buddha (Compiled)"/>
    <s v="Attributed to Buddha (Compiled)_Abhidhamma Pitaka (Part of Pali Canon)"/>
    <x v="244"/>
    <m/>
    <m/>
  </r>
  <r>
    <s v="B-SUTTA PITAKA (PART OF PALI CANON, E.G., DIGHA NIKAYA, MAJJHIMA NIKAYA)|ATTRIBUTED TO BUDDHA (COMPILED)"/>
    <s v="N"/>
    <s v="Sutta Pitaka (Part of Pali Canon, e.g., Digha Nikaya, Majjhima Nikaya)"/>
    <x v="102"/>
    <m/>
    <m/>
    <x v="0"/>
    <m/>
    <m/>
    <m/>
    <m/>
    <m/>
    <m/>
    <m/>
    <x v="0"/>
    <m/>
    <x v="0"/>
    <m/>
    <m/>
    <x v="0"/>
    <x v="0"/>
    <x v="0"/>
    <m/>
    <m/>
    <m/>
    <m/>
    <m/>
    <m/>
    <m/>
    <m/>
    <x v="0"/>
    <x v="0"/>
    <m/>
    <s v="Foundational; Ancient India"/>
    <m/>
    <m/>
    <s v="Sutta Pitaka (Part of Pali Canon, e.g., Digha Nikaya, Majjhima Nikaya)_Attributed to Buddha (Compiled)"/>
    <s v="Attributed to Buddha (Compiled)_Sutta Pitaka (Part of Pali Canon, e.g., Digha Nikaya, Majjhima Nikaya)"/>
    <x v="245"/>
    <m/>
    <m/>
  </r>
  <r>
    <s v="B-VINAYA PITAKA (PART OF PALI CANON)|ATTRIBUTED TO BUDDHA (COMPILED)"/>
    <s v="N"/>
    <s v="Vinaya Pitaka (Part of Pali Canon)"/>
    <x v="102"/>
    <m/>
    <m/>
    <x v="0"/>
    <m/>
    <m/>
    <m/>
    <m/>
    <m/>
    <m/>
    <m/>
    <x v="0"/>
    <m/>
    <x v="0"/>
    <m/>
    <m/>
    <x v="0"/>
    <x v="0"/>
    <x v="0"/>
    <m/>
    <m/>
    <m/>
    <m/>
    <m/>
    <m/>
    <m/>
    <m/>
    <x v="0"/>
    <x v="0"/>
    <m/>
    <s v="Foundational; Ancient India"/>
    <m/>
    <m/>
    <s v="Vinaya Pitaka (Part of Pali Canon)_Attributed to Buddha (Compiled)"/>
    <s v="Attributed to Buddha (Compiled)_Vinaya Pitaka (Part of Pali Canon)"/>
    <x v="246"/>
    <m/>
    <m/>
  </r>
  <r>
    <s v="B-DHAMMAPADA (PART OF PALI CANON)|ATTRIBUTED TO BUDDHA"/>
    <s v="N"/>
    <s v="Dhammapada (Part of Pali Canon)"/>
    <x v="103"/>
    <m/>
    <m/>
    <x v="0"/>
    <m/>
    <m/>
    <m/>
    <m/>
    <m/>
    <m/>
    <m/>
    <x v="0"/>
    <m/>
    <x v="0"/>
    <m/>
    <m/>
    <x v="0"/>
    <x v="0"/>
    <x v="0"/>
    <m/>
    <m/>
    <m/>
    <m/>
    <m/>
    <m/>
    <m/>
    <m/>
    <x v="0"/>
    <x v="0"/>
    <m/>
    <s v="Foundational; Ancient India"/>
    <m/>
    <m/>
    <s v="Dhammapada (Part of Pali Canon)_Attributed to Buddha"/>
    <s v="Attributed to Buddha_Dhammapada (Part of Pali Canon)"/>
    <x v="247"/>
    <m/>
    <m/>
  </r>
  <r>
    <s v="B-SPRING AND AUTUMN ANNALS (CHUNQIU)|ATTRIBUTED TO CONFUCIUS"/>
    <s v="N"/>
    <s v="Spring and Autumn Annals (Chunqiu)"/>
    <x v="104"/>
    <m/>
    <m/>
    <x v="0"/>
    <m/>
    <m/>
    <m/>
    <m/>
    <m/>
    <m/>
    <m/>
    <x v="0"/>
    <m/>
    <x v="0"/>
    <m/>
    <m/>
    <x v="0"/>
    <x v="0"/>
    <x v="0"/>
    <m/>
    <m/>
    <m/>
    <m/>
    <m/>
    <m/>
    <m/>
    <m/>
    <x v="0"/>
    <x v="0"/>
    <m/>
    <s v="Foundational; Ancient China"/>
    <m/>
    <m/>
    <s v="Spring and Autumn Annals (Chunqiu)_Attributed to Confucius"/>
    <s v="Attributed to Confucius_Spring and Autumn Annals (Chunqiu)"/>
    <x v="248"/>
    <m/>
    <m/>
  </r>
  <r>
    <s v="B-EZEKIEL|ATTRIBUTED TO EZEKIEL"/>
    <s v="N"/>
    <s v="Ezekiel"/>
    <x v="105"/>
    <m/>
    <m/>
    <x v="0"/>
    <m/>
    <m/>
    <m/>
    <m/>
    <m/>
    <m/>
    <m/>
    <x v="0"/>
    <m/>
    <x v="0"/>
    <m/>
    <m/>
    <x v="0"/>
    <x v="0"/>
    <x v="0"/>
    <m/>
    <m/>
    <m/>
    <m/>
    <m/>
    <m/>
    <m/>
    <m/>
    <x v="0"/>
    <x v="0"/>
    <m/>
    <s v="Foundational; Hebrew Bible / Old Testament"/>
    <m/>
    <m/>
    <s v="Ezekiel_Attributed to Ezekiel"/>
    <s v="Attributed to Ezekiel_Ezekiel"/>
    <x v="249"/>
    <m/>
    <m/>
  </r>
  <r>
    <s v="B-HABAKKUK|ATTRIBUTED TO HABAKKUK"/>
    <s v="N"/>
    <s v="Habakkuk"/>
    <x v="106"/>
    <m/>
    <m/>
    <x v="0"/>
    <m/>
    <m/>
    <m/>
    <m/>
    <m/>
    <m/>
    <m/>
    <x v="0"/>
    <m/>
    <x v="0"/>
    <m/>
    <m/>
    <x v="0"/>
    <x v="0"/>
    <x v="0"/>
    <m/>
    <m/>
    <m/>
    <m/>
    <m/>
    <m/>
    <m/>
    <m/>
    <x v="0"/>
    <x v="0"/>
    <m/>
    <s v="Foundational; Hebrew Bible / Old Testament"/>
    <m/>
    <m/>
    <s v="Habakkuk_Attributed to Habakkuk"/>
    <s v="Attributed to Habakkuk_Habakkuk"/>
    <x v="250"/>
    <m/>
    <m/>
  </r>
  <r>
    <s v="B-HAGGAI|ATTRIBUTED TO HAGGAI"/>
    <s v="N"/>
    <s v="Haggai"/>
    <x v="107"/>
    <m/>
    <m/>
    <x v="0"/>
    <m/>
    <m/>
    <m/>
    <m/>
    <m/>
    <m/>
    <m/>
    <x v="0"/>
    <m/>
    <x v="0"/>
    <m/>
    <m/>
    <x v="0"/>
    <x v="0"/>
    <x v="0"/>
    <m/>
    <m/>
    <m/>
    <m/>
    <m/>
    <m/>
    <m/>
    <m/>
    <x v="0"/>
    <x v="0"/>
    <m/>
    <s v="Foundational; Hebrew Bible / Old Testament"/>
    <m/>
    <m/>
    <s v="Haggai_Attributed to Haggai"/>
    <s v="Attributed to Haggai_Haggai"/>
    <x v="251"/>
    <m/>
    <m/>
  </r>
  <r>
    <s v="B-HOSEA|ATTRIBUTED TO HOSEA"/>
    <s v="N"/>
    <s v="Hosea"/>
    <x v="108"/>
    <m/>
    <m/>
    <x v="0"/>
    <m/>
    <m/>
    <m/>
    <m/>
    <m/>
    <m/>
    <m/>
    <x v="0"/>
    <m/>
    <x v="0"/>
    <m/>
    <m/>
    <x v="0"/>
    <x v="0"/>
    <x v="0"/>
    <m/>
    <m/>
    <m/>
    <m/>
    <m/>
    <m/>
    <m/>
    <m/>
    <x v="0"/>
    <x v="0"/>
    <m/>
    <s v="Foundational; Hebrew Bible / Old Testament"/>
    <m/>
    <m/>
    <s v="Hosea_Attributed to Hosea"/>
    <s v="Attributed to Hosea_Hosea"/>
    <x v="252"/>
    <m/>
    <m/>
  </r>
  <r>
    <s v="B-ISAIAH|ATTRIBUTED TO ISAIAH &amp; OTHERS"/>
    <s v="N"/>
    <s v="Isaiah"/>
    <x v="109"/>
    <m/>
    <m/>
    <x v="0"/>
    <m/>
    <m/>
    <m/>
    <m/>
    <m/>
    <m/>
    <m/>
    <x v="0"/>
    <m/>
    <x v="0"/>
    <m/>
    <m/>
    <x v="0"/>
    <x v="0"/>
    <x v="0"/>
    <m/>
    <m/>
    <m/>
    <m/>
    <m/>
    <m/>
    <m/>
    <m/>
    <x v="0"/>
    <x v="0"/>
    <m/>
    <s v="Foundational; Hebrew Bible / Old Testament"/>
    <m/>
    <m/>
    <s v="Isaiah_Attributed to Isaiah &amp; others"/>
    <s v="Attributed to Isaiah &amp; others_Isaiah"/>
    <x v="253"/>
    <m/>
    <m/>
  </r>
  <r>
    <s v="B-JEREMIAH / LAMENTATIONS|ATTRIBUTED TO JEREMIAH"/>
    <s v="N"/>
    <s v="Jeremiah / Lamentations"/>
    <x v="110"/>
    <m/>
    <m/>
    <x v="0"/>
    <m/>
    <m/>
    <m/>
    <m/>
    <m/>
    <m/>
    <m/>
    <x v="0"/>
    <m/>
    <x v="0"/>
    <m/>
    <m/>
    <x v="0"/>
    <x v="0"/>
    <x v="0"/>
    <m/>
    <m/>
    <m/>
    <m/>
    <m/>
    <m/>
    <m/>
    <m/>
    <x v="0"/>
    <x v="0"/>
    <m/>
    <s v="Foundational; Hebrew Bible / Old Testament"/>
    <m/>
    <m/>
    <s v="Jeremiah / Lamentations_Attributed to Jeremiah"/>
    <s v="Attributed to Jeremiah_Jeremiah / Lamentations"/>
    <x v="254"/>
    <m/>
    <m/>
  </r>
  <r>
    <s v="B-JOEL|ATTRIBUTED TO JOEL"/>
    <s v="N"/>
    <s v="Joel"/>
    <x v="111"/>
    <m/>
    <m/>
    <x v="0"/>
    <m/>
    <m/>
    <m/>
    <m/>
    <m/>
    <m/>
    <m/>
    <x v="0"/>
    <m/>
    <x v="0"/>
    <m/>
    <m/>
    <x v="0"/>
    <x v="0"/>
    <x v="0"/>
    <m/>
    <m/>
    <m/>
    <m/>
    <m/>
    <m/>
    <m/>
    <m/>
    <x v="0"/>
    <x v="0"/>
    <m/>
    <s v="Foundational; Hebrew Bible / Old Testament"/>
    <m/>
    <m/>
    <s v="Joel_Attributed to Joel"/>
    <s v="Attributed to Joel_Joel"/>
    <x v="255"/>
    <m/>
    <m/>
  </r>
  <r>
    <s v="B-MALACHI|ATTRIBUTED TO MALACHI"/>
    <s v="N"/>
    <s v="Malachi"/>
    <x v="112"/>
    <m/>
    <m/>
    <x v="0"/>
    <m/>
    <m/>
    <m/>
    <m/>
    <m/>
    <m/>
    <m/>
    <x v="0"/>
    <m/>
    <x v="0"/>
    <m/>
    <m/>
    <x v="0"/>
    <x v="0"/>
    <x v="0"/>
    <m/>
    <m/>
    <m/>
    <m/>
    <m/>
    <m/>
    <m/>
    <m/>
    <x v="0"/>
    <x v="0"/>
    <m/>
    <s v="Foundational; Hebrew Bible / Old Testament"/>
    <m/>
    <m/>
    <s v="Malachi_Attributed to Malachi"/>
    <s v="Attributed to Malachi_Malachi"/>
    <x v="256"/>
    <m/>
    <m/>
  </r>
  <r>
    <s v="B-MICAH|ATTRIBUTED TO MICAH"/>
    <s v="N"/>
    <s v="Micah"/>
    <x v="113"/>
    <m/>
    <m/>
    <x v="0"/>
    <m/>
    <m/>
    <m/>
    <m/>
    <m/>
    <m/>
    <m/>
    <x v="0"/>
    <m/>
    <x v="0"/>
    <m/>
    <m/>
    <x v="0"/>
    <x v="0"/>
    <x v="0"/>
    <m/>
    <m/>
    <m/>
    <m/>
    <m/>
    <m/>
    <m/>
    <m/>
    <x v="0"/>
    <x v="0"/>
    <m/>
    <s v="Foundational; Hebrew Bible / Old Testament"/>
    <m/>
    <m/>
    <s v="Micah_Attributed to Micah"/>
    <s v="Attributed to Micah_Micah"/>
    <x v="257"/>
    <m/>
    <m/>
  </r>
  <r>
    <s v="B-NAHUM|ATTRIBUTED TO NAHUM"/>
    <s v="N"/>
    <s v="Nahum"/>
    <x v="114"/>
    <m/>
    <m/>
    <x v="0"/>
    <m/>
    <m/>
    <m/>
    <m/>
    <m/>
    <m/>
    <m/>
    <x v="0"/>
    <m/>
    <x v="0"/>
    <m/>
    <m/>
    <x v="0"/>
    <x v="0"/>
    <x v="0"/>
    <m/>
    <m/>
    <m/>
    <m/>
    <m/>
    <m/>
    <m/>
    <m/>
    <x v="0"/>
    <x v="0"/>
    <m/>
    <s v="Foundational; Hebrew Bible / Old Testament"/>
    <m/>
    <m/>
    <s v="Nahum_Attributed to Nahum"/>
    <s v="Attributed to Nahum_Nahum"/>
    <x v="258"/>
    <m/>
    <m/>
  </r>
  <r>
    <s v="B-OBADIAH|ATTRIBUTED TO OBADIAH"/>
    <s v="N"/>
    <s v="Obadiah"/>
    <x v="115"/>
    <m/>
    <m/>
    <x v="0"/>
    <m/>
    <m/>
    <m/>
    <m/>
    <m/>
    <m/>
    <m/>
    <x v="0"/>
    <m/>
    <x v="0"/>
    <m/>
    <m/>
    <x v="0"/>
    <x v="0"/>
    <x v="0"/>
    <m/>
    <m/>
    <m/>
    <m/>
    <m/>
    <m/>
    <m/>
    <m/>
    <x v="0"/>
    <x v="0"/>
    <m/>
    <s v="Foundational; Hebrew Bible / Old Testament"/>
    <m/>
    <m/>
    <s v="Obadiah_Attributed to Obadiah"/>
    <s v="Attributed to Obadiah_Obadiah"/>
    <x v="259"/>
    <m/>
    <m/>
  </r>
  <r>
    <s v="B-ZECHARIAH|ATTRIBUTED TO ZECHARIAH"/>
    <s v="N"/>
    <s v="Zechariah"/>
    <x v="116"/>
    <m/>
    <m/>
    <x v="0"/>
    <m/>
    <m/>
    <m/>
    <m/>
    <m/>
    <m/>
    <m/>
    <x v="0"/>
    <m/>
    <x v="0"/>
    <m/>
    <m/>
    <x v="0"/>
    <x v="0"/>
    <x v="0"/>
    <m/>
    <m/>
    <m/>
    <m/>
    <m/>
    <m/>
    <m/>
    <m/>
    <x v="0"/>
    <x v="0"/>
    <m/>
    <s v="Foundational; Hebrew Bible / Old Testament"/>
    <m/>
    <m/>
    <s v="Zechariah_Attributed to Zechariah"/>
    <s v="Attributed to Zechariah_Zechariah"/>
    <x v="260"/>
    <m/>
    <m/>
  </r>
  <r>
    <s v="B-ZEPHANIAH|ATTRIBUTED TO ZEPHANIAH"/>
    <s v="N"/>
    <s v="Zephaniah"/>
    <x v="117"/>
    <m/>
    <m/>
    <x v="0"/>
    <m/>
    <m/>
    <m/>
    <m/>
    <m/>
    <m/>
    <m/>
    <x v="0"/>
    <m/>
    <x v="0"/>
    <m/>
    <m/>
    <x v="0"/>
    <x v="0"/>
    <x v="0"/>
    <m/>
    <m/>
    <m/>
    <m/>
    <m/>
    <m/>
    <m/>
    <m/>
    <x v="0"/>
    <x v="0"/>
    <m/>
    <s v="Foundational; Hebrew Bible / Old Testament"/>
    <m/>
    <m/>
    <s v="Zephaniah_Attributed to Zephaniah"/>
    <s v="Attributed to Zephaniah_Zephaniah"/>
    <x v="261"/>
    <m/>
    <m/>
  </r>
  <r>
    <s v="B-CAT'S EYE / ALIAS GRACE|ATWOOD, MARGARET"/>
    <s v="N"/>
    <s v="Cat's Eye / Alias Grace"/>
    <x v="118"/>
    <m/>
    <m/>
    <x v="0"/>
    <m/>
    <m/>
    <m/>
    <m/>
    <m/>
    <m/>
    <m/>
    <x v="0"/>
    <m/>
    <x v="0"/>
    <m/>
    <m/>
    <x v="0"/>
    <x v="0"/>
    <x v="0"/>
    <m/>
    <m/>
    <m/>
    <m/>
    <m/>
    <m/>
    <m/>
    <m/>
    <x v="0"/>
    <x v="0"/>
    <m/>
    <s v="Foundational; Late 20th Century &amp; Postmodernism"/>
    <m/>
    <m/>
    <s v="Cat's Eye / Alias Grace_Atwood, Margaret"/>
    <s v="Atwood, Margaret_Cat's Eye / Alias Grace"/>
    <x v="262"/>
    <m/>
    <m/>
  </r>
  <r>
    <s v="B-ORYX AND CRAKE (MADDADDAM TRILOGY)|ATWOOD, MARGARET"/>
    <s v="N"/>
    <s v="Oryx and Crake (MaddAddam Trilogy)"/>
    <x v="118"/>
    <m/>
    <m/>
    <x v="0"/>
    <m/>
    <m/>
    <m/>
    <m/>
    <m/>
    <m/>
    <m/>
    <x v="0"/>
    <m/>
    <x v="0"/>
    <m/>
    <m/>
    <x v="0"/>
    <x v="0"/>
    <x v="0"/>
    <m/>
    <m/>
    <m/>
    <m/>
    <m/>
    <m/>
    <m/>
    <m/>
    <x v="0"/>
    <x v="0"/>
    <m/>
    <m/>
    <m/>
    <m/>
    <s v="Oryx and Crake (MaddAddam Trilogy)_Atwood, Margaret"/>
    <s v="Atwood, Margaret_Oryx and Crake (MaddAddam Trilogy)"/>
    <x v="263"/>
    <m/>
    <m/>
  </r>
  <r>
    <s v="B-THE BLIND ASSASSIN|ATWOOD, MARGARET"/>
    <s v="N"/>
    <s v="The Blind Assassin"/>
    <x v="118"/>
    <m/>
    <m/>
    <x v="0"/>
    <m/>
    <m/>
    <m/>
    <m/>
    <m/>
    <m/>
    <m/>
    <x v="0"/>
    <m/>
    <x v="0"/>
    <m/>
    <m/>
    <x v="0"/>
    <x v="0"/>
    <x v="0"/>
    <m/>
    <m/>
    <m/>
    <m/>
    <m/>
    <m/>
    <m/>
    <m/>
    <x v="0"/>
    <x v="0"/>
    <m/>
    <m/>
    <m/>
    <m/>
    <s v="The Blind Assassin_Atwood, Margaret"/>
    <s v="Atwood, Margaret_The Blind Assassin"/>
    <x v="264"/>
    <m/>
    <m/>
  </r>
  <r>
    <s v="B-THE HANDMAID'S TALE|ATWOOD, MARGARET"/>
    <s v="N"/>
    <s v="The Handmaid's Tale"/>
    <x v="118"/>
    <m/>
    <m/>
    <x v="12"/>
    <m/>
    <m/>
    <m/>
    <m/>
    <n v="311"/>
    <s v="A dystopian novel set in a near-future New England where a theocratic regime has stripped women of their rights, told through the perspective of Offred, a Handmaid forced into reproductive servitude."/>
    <m/>
    <x v="0"/>
    <m/>
    <x v="0"/>
    <m/>
    <m/>
    <x v="0"/>
    <x v="0"/>
    <x v="0"/>
    <m/>
    <m/>
    <m/>
    <m/>
    <m/>
    <m/>
    <m/>
    <m/>
    <x v="7"/>
    <x v="1"/>
    <m/>
    <s v="Foundational; Late 20th Century &amp; Postmodernism"/>
    <m/>
    <m/>
    <s v="The Handmaid's Tale_Atwood, Margaret"/>
    <s v="Atwood, Margaret_The Handmaid's Tale"/>
    <x v="265"/>
    <m/>
    <m/>
  </r>
  <r>
    <s v="B-POEMS (COLLECTED POEMS)|AUDEN, W. H."/>
    <s v="N"/>
    <s v="Poems (Collected Poems)"/>
    <x v="119"/>
    <m/>
    <m/>
    <x v="0"/>
    <m/>
    <m/>
    <m/>
    <m/>
    <m/>
    <m/>
    <m/>
    <x v="0"/>
    <m/>
    <x v="0"/>
    <m/>
    <m/>
    <x v="0"/>
    <x v="0"/>
    <x v="0"/>
    <m/>
    <m/>
    <m/>
    <m/>
    <m/>
    <m/>
    <m/>
    <m/>
    <x v="0"/>
    <x v="0"/>
    <m/>
    <s v="Foundational; Mid-20th Century &amp; World War II Era"/>
    <m/>
    <m/>
    <s v="Poems (Collected Poems)_Auden, W. H."/>
    <s v="Auden, W. H._Poems (Collected Poems)"/>
    <x v="266"/>
    <m/>
    <m/>
  </r>
  <r>
    <s v="B-COLLECTED POEMS|AUDEN, W.H."/>
    <s v="N"/>
    <s v="Collected Poems"/>
    <x v="120"/>
    <m/>
    <m/>
    <x v="0"/>
    <m/>
    <m/>
    <m/>
    <m/>
    <m/>
    <m/>
    <m/>
    <x v="0"/>
    <m/>
    <x v="0"/>
    <m/>
    <m/>
    <x v="0"/>
    <x v="0"/>
    <x v="0"/>
    <m/>
    <m/>
    <m/>
    <m/>
    <m/>
    <m/>
    <m/>
    <m/>
    <x v="0"/>
    <x v="0"/>
    <m/>
    <m/>
    <m/>
    <m/>
    <s v="Collected Poems_Auden, W.H."/>
    <s v="Auden, W.H._Collected Poems"/>
    <x v="267"/>
    <m/>
    <m/>
  </r>
  <r>
    <s v="B-PENPAL|AUERBACH, DATHAN"/>
    <s v="N"/>
    <s v="Penpal"/>
    <x v="121"/>
    <m/>
    <m/>
    <x v="0"/>
    <m/>
    <m/>
    <m/>
    <m/>
    <m/>
    <m/>
    <m/>
    <x v="0"/>
    <m/>
    <x v="0"/>
    <m/>
    <m/>
    <x v="0"/>
    <x v="0"/>
    <x v="0"/>
    <m/>
    <m/>
    <m/>
    <m/>
    <m/>
    <m/>
    <m/>
    <m/>
    <x v="0"/>
    <x v="0"/>
    <m/>
    <m/>
    <m/>
    <m/>
    <s v="Penpal_Auerbach, Dathan"/>
    <s v="Auerbach, Dathan_Penpal"/>
    <x v="268"/>
    <m/>
    <m/>
  </r>
  <r>
    <s v="B-NON-PLACES: INTRODUCTION TO AN ANTHROPOLOGY OF SUPERMODERNITY|AUGÉ, MARC"/>
    <s v="N"/>
    <s v="Non-Places: Introduction to an Anthropology of Supermodernity"/>
    <x v="122"/>
    <m/>
    <m/>
    <x v="0"/>
    <m/>
    <m/>
    <m/>
    <m/>
    <m/>
    <m/>
    <m/>
    <x v="0"/>
    <m/>
    <x v="0"/>
    <m/>
    <m/>
    <x v="0"/>
    <x v="0"/>
    <x v="0"/>
    <m/>
    <m/>
    <m/>
    <m/>
    <m/>
    <m/>
    <m/>
    <m/>
    <x v="0"/>
    <x v="0"/>
    <m/>
    <m/>
    <m/>
    <m/>
    <s v="Non-Places: Introduction to an Anthropology of Supermodernity_Augé, Marc"/>
    <s v="Augé, Marc_Non-Places: Introduction to an Anthropology of Supermodernity"/>
    <x v="269"/>
    <m/>
    <m/>
  </r>
  <r>
    <s v="B-CITY OF GOD|AUGUSTINE OF HIPPO"/>
    <s v="N"/>
    <s v="City of God"/>
    <x v="123"/>
    <m/>
    <m/>
    <x v="28"/>
    <m/>
    <m/>
    <m/>
    <m/>
    <n v="1184"/>
    <s v="A monumental theological treatise defending Christianity against pagan accusations following Rome's sack in 410 CE, developing the concept of earthly and heavenly cities."/>
    <m/>
    <x v="0"/>
    <m/>
    <x v="0"/>
    <m/>
    <m/>
    <x v="0"/>
    <x v="0"/>
    <x v="0"/>
    <m/>
    <m/>
    <m/>
    <m/>
    <m/>
    <m/>
    <m/>
    <m/>
    <x v="0"/>
    <x v="0"/>
    <m/>
    <s v="Foundational; Early Christianity &amp; Late Antiquity"/>
    <m/>
    <m/>
    <s v="City of God_Augustine of Hippo"/>
    <s v="Augustine of Hippo_City of God"/>
    <x v="270"/>
    <m/>
    <m/>
  </r>
  <r>
    <s v="B-CONFESSIONS|AUGUSTINE OF HIPPO"/>
    <s v="N"/>
    <s v="Confessions"/>
    <x v="123"/>
    <m/>
    <m/>
    <x v="29"/>
    <m/>
    <m/>
    <m/>
    <m/>
    <n v="352"/>
    <s v="A revolutionary spiritual autobiography chronicling Augustine's sinful youth and conversion to Christianity through philosophical introspection."/>
    <m/>
    <x v="0"/>
    <m/>
    <x v="0"/>
    <m/>
    <m/>
    <x v="0"/>
    <x v="1"/>
    <x v="0"/>
    <m/>
    <m/>
    <m/>
    <m/>
    <m/>
    <m/>
    <s v="Y"/>
    <m/>
    <x v="14"/>
    <x v="7"/>
    <m/>
    <s v="Foundational; Early Christianity &amp; Late Antiquity"/>
    <m/>
    <m/>
    <s v="Confessions_Augustine of Hippo"/>
    <s v="Augustine of Hippo_Confessions"/>
    <x v="271"/>
    <m/>
    <m/>
  </r>
  <r>
    <s v="B-ENCHIRIDION ON FAITH, HOPE, AND LOVE|AUGUSTINE OF HIPPO"/>
    <s v="N"/>
    <s v="Enchiridion on Faith, Hope, and Love"/>
    <x v="123"/>
    <m/>
    <m/>
    <x v="0"/>
    <m/>
    <m/>
    <m/>
    <m/>
    <m/>
    <m/>
    <m/>
    <x v="0"/>
    <m/>
    <x v="0"/>
    <m/>
    <m/>
    <x v="0"/>
    <x v="0"/>
    <x v="0"/>
    <m/>
    <m/>
    <m/>
    <m/>
    <m/>
    <m/>
    <m/>
    <m/>
    <x v="0"/>
    <x v="0"/>
    <m/>
    <s v="Foundational; Early Christianity &amp; Late Antiquity"/>
    <m/>
    <m/>
    <s v="Enchiridion on Faith, Hope, and Love_Augustine of Hippo"/>
    <s v="Augustine of Hippo_Enchiridion on Faith, Hope, and Love"/>
    <x v="272"/>
    <m/>
    <m/>
  </r>
  <r>
    <s v="B-ON CHRISTIAN DOCTRINE (DE DOCTRINA CHRISTIANA)|AUGUSTINE OF HIPPO"/>
    <s v="N"/>
    <s v="On Christian Doctrine (De Doctrina Christiana)"/>
    <x v="123"/>
    <m/>
    <m/>
    <x v="0"/>
    <m/>
    <m/>
    <m/>
    <m/>
    <m/>
    <m/>
    <m/>
    <x v="0"/>
    <m/>
    <x v="0"/>
    <m/>
    <m/>
    <x v="0"/>
    <x v="0"/>
    <x v="0"/>
    <m/>
    <m/>
    <m/>
    <m/>
    <m/>
    <m/>
    <m/>
    <m/>
    <x v="0"/>
    <x v="0"/>
    <m/>
    <s v="Foundational; Early Christianity &amp; Late Antiquity"/>
    <m/>
    <m/>
    <s v="On Christian Doctrine (De Doctrina Christiana)_Augustine of Hippo"/>
    <s v="Augustine of Hippo_On Christian Doctrine (De Doctrina Christiana)"/>
    <x v="273"/>
    <m/>
    <m/>
  </r>
  <r>
    <s v="B-ON FREE CHOICE OF THE WILL|AUGUSTINE OF HIPPO"/>
    <s v="N"/>
    <s v="On Free Choice of the Will"/>
    <x v="123"/>
    <m/>
    <m/>
    <x v="30"/>
    <m/>
    <m/>
    <s v="De libero arbitrio"/>
    <m/>
    <m/>
    <m/>
    <m/>
    <x v="0"/>
    <m/>
    <x v="0"/>
    <m/>
    <m/>
    <x v="0"/>
    <x v="0"/>
    <x v="0"/>
    <m/>
    <m/>
    <m/>
    <m/>
    <m/>
    <m/>
    <m/>
    <m/>
    <x v="0"/>
    <x v="0"/>
    <s v="Dialogue"/>
    <s v="Philosophy"/>
    <s v="Christian Philosophy"/>
    <m/>
    <s v="On Free Choice of the Will_Augustine of Hippo"/>
    <s v="Augustine of Hippo_On Free Choice of the Will"/>
    <x v="274"/>
    <m/>
    <m/>
  </r>
  <r>
    <s v="B-ON THE TRINITY (DE TRINITATE)|AUGUSTINE OF HIPPO"/>
    <s v="N"/>
    <s v="On the Trinity (De Trinitate)"/>
    <x v="123"/>
    <m/>
    <m/>
    <x v="0"/>
    <m/>
    <m/>
    <m/>
    <m/>
    <m/>
    <m/>
    <m/>
    <x v="0"/>
    <m/>
    <x v="0"/>
    <m/>
    <m/>
    <x v="0"/>
    <x v="0"/>
    <x v="0"/>
    <m/>
    <m/>
    <m/>
    <m/>
    <m/>
    <m/>
    <m/>
    <m/>
    <x v="0"/>
    <x v="0"/>
    <m/>
    <s v="Foundational; Early Christianity &amp; Late Antiquity"/>
    <m/>
    <m/>
    <s v="On the Trinity (De Trinitate)_Augustine of Hippo"/>
    <s v="Augustine of Hippo_On the Trinity (De Trinitate)"/>
    <x v="275"/>
    <m/>
    <m/>
  </r>
  <r>
    <s v="B-MEDITATIONS|AURELIUS, MARCUS"/>
    <s v="N"/>
    <s v="Meditations"/>
    <x v="124"/>
    <m/>
    <m/>
    <x v="31"/>
    <m/>
    <m/>
    <s v="Τὰ εἰς ἑαυτόν (Ta eis heauton)"/>
    <m/>
    <m/>
    <m/>
    <m/>
    <x v="0"/>
    <n v="4"/>
    <x v="1"/>
    <m/>
    <m/>
    <x v="0"/>
    <x v="0"/>
    <x v="0"/>
    <m/>
    <m/>
    <m/>
    <m/>
    <m/>
    <m/>
    <m/>
    <m/>
    <x v="0"/>
    <x v="0"/>
    <s v="Personal writings"/>
    <s v="Philosophy"/>
    <s v="Stoicism"/>
    <m/>
    <s v="Meditations_Aurelius, Marcus"/>
    <s v="Aurelius, Marcus_Meditations"/>
    <x v="276"/>
    <m/>
    <m/>
  </r>
  <r>
    <s v="B-EMMA|AUSTEN, JANE"/>
    <s v="N"/>
    <s v="Emma"/>
    <x v="125"/>
    <m/>
    <m/>
    <x v="0"/>
    <m/>
    <m/>
    <m/>
    <m/>
    <m/>
    <m/>
    <m/>
    <x v="0"/>
    <m/>
    <x v="0"/>
    <m/>
    <m/>
    <x v="0"/>
    <x v="0"/>
    <x v="0"/>
    <m/>
    <m/>
    <m/>
    <m/>
    <m/>
    <m/>
    <m/>
    <m/>
    <x v="0"/>
    <x v="0"/>
    <m/>
    <s v="Foundational; Realism, Naturalism &amp; Victorian Era"/>
    <m/>
    <m/>
    <s v="Emma_Austen, Jane"/>
    <s v="Austen, Jane_Emma"/>
    <x v="277"/>
    <m/>
    <m/>
  </r>
  <r>
    <s v="B-MANSFIELD PARK|AUSTEN, JANE"/>
    <s v="N"/>
    <s v="Mansfield Park"/>
    <x v="125"/>
    <m/>
    <m/>
    <x v="0"/>
    <m/>
    <m/>
    <m/>
    <m/>
    <m/>
    <m/>
    <m/>
    <x v="0"/>
    <m/>
    <x v="0"/>
    <m/>
    <m/>
    <x v="0"/>
    <x v="0"/>
    <x v="0"/>
    <m/>
    <m/>
    <m/>
    <m/>
    <m/>
    <m/>
    <m/>
    <m/>
    <x v="0"/>
    <x v="0"/>
    <m/>
    <s v="Foundational; Realism, Naturalism &amp; Victorian Era"/>
    <m/>
    <m/>
    <s v="Mansfield Park_Austen, Jane"/>
    <s v="Austen, Jane_Mansfield Park"/>
    <x v="278"/>
    <m/>
    <m/>
  </r>
  <r>
    <s v="B-NORTHANGER ABBEY|AUSTEN, JANE"/>
    <s v="N"/>
    <s v="Northanger Abbey"/>
    <x v="125"/>
    <m/>
    <m/>
    <x v="0"/>
    <m/>
    <m/>
    <m/>
    <m/>
    <m/>
    <m/>
    <m/>
    <x v="0"/>
    <m/>
    <x v="0"/>
    <m/>
    <m/>
    <x v="0"/>
    <x v="0"/>
    <x v="0"/>
    <m/>
    <m/>
    <m/>
    <m/>
    <m/>
    <m/>
    <m/>
    <m/>
    <x v="0"/>
    <x v="0"/>
    <m/>
    <m/>
    <m/>
    <m/>
    <s v="Northanger Abbey_Austen, Jane"/>
    <s v="Austen, Jane_Northanger Abbey"/>
    <x v="279"/>
    <m/>
    <m/>
  </r>
  <r>
    <s v="B-PERSUASION|AUSTEN, JANE"/>
    <s v="N"/>
    <s v="Persuasion"/>
    <x v="125"/>
    <m/>
    <m/>
    <x v="0"/>
    <m/>
    <m/>
    <m/>
    <m/>
    <m/>
    <m/>
    <m/>
    <x v="0"/>
    <m/>
    <x v="0"/>
    <m/>
    <m/>
    <x v="0"/>
    <x v="0"/>
    <x v="0"/>
    <m/>
    <m/>
    <m/>
    <m/>
    <m/>
    <m/>
    <m/>
    <m/>
    <x v="0"/>
    <x v="0"/>
    <m/>
    <s v="Foundational; Realism, Naturalism &amp; Victorian Era"/>
    <m/>
    <m/>
    <s v="Persuasion_Austen, Jane"/>
    <s v="Austen, Jane_Persuasion"/>
    <x v="280"/>
    <m/>
    <m/>
  </r>
  <r>
    <s v="B-PRIDE AND PREJUDICE|AUSTEN, JANE"/>
    <s v="N"/>
    <s v="Pride and Prejudice"/>
    <x v="125"/>
    <m/>
    <m/>
    <x v="0"/>
    <m/>
    <m/>
    <m/>
    <m/>
    <m/>
    <m/>
    <m/>
    <x v="0"/>
    <m/>
    <x v="0"/>
    <m/>
    <m/>
    <x v="0"/>
    <x v="0"/>
    <x v="0"/>
    <m/>
    <m/>
    <m/>
    <m/>
    <m/>
    <m/>
    <m/>
    <m/>
    <x v="0"/>
    <x v="0"/>
    <m/>
    <s v="Foundational; Realism, Naturalism &amp; Victorian Era"/>
    <m/>
    <m/>
    <s v="Pride and Prejudice_Austen, Jane"/>
    <s v="Austen, Jane_Pride and Prejudice"/>
    <x v="281"/>
    <m/>
    <m/>
  </r>
  <r>
    <s v="B-SENSE AND SENSIBILITY|AUSTEN, JANE"/>
    <s v="N"/>
    <s v="Sense and Sensibility"/>
    <x v="125"/>
    <m/>
    <m/>
    <x v="0"/>
    <m/>
    <m/>
    <m/>
    <m/>
    <m/>
    <m/>
    <m/>
    <x v="0"/>
    <m/>
    <x v="0"/>
    <m/>
    <m/>
    <x v="0"/>
    <x v="0"/>
    <x v="0"/>
    <m/>
    <m/>
    <m/>
    <m/>
    <m/>
    <m/>
    <m/>
    <m/>
    <x v="0"/>
    <x v="0"/>
    <m/>
    <s v="Foundational; Realism, Naturalism &amp; Victorian Era"/>
    <m/>
    <m/>
    <s v="Sense and Sensibility_Austen, Jane"/>
    <s v="Austen, Jane_Sense and Sensibility"/>
    <x v="282"/>
    <m/>
    <m/>
  </r>
  <r>
    <s v="B-BAUMGARTNER|AUSTER, PAUL"/>
    <s v="N"/>
    <s v="Baumgartner"/>
    <x v="126"/>
    <m/>
    <m/>
    <x v="0"/>
    <m/>
    <m/>
    <m/>
    <m/>
    <m/>
    <m/>
    <m/>
    <x v="3"/>
    <m/>
    <x v="0"/>
    <m/>
    <m/>
    <x v="0"/>
    <x v="0"/>
    <x v="0"/>
    <m/>
    <m/>
    <m/>
    <m/>
    <m/>
    <m/>
    <m/>
    <m/>
    <x v="0"/>
    <x v="0"/>
    <m/>
    <m/>
    <m/>
    <m/>
    <s v="Baumgartner_Auster, Paul"/>
    <s v="Auster, Paul_Baumgartner"/>
    <x v="283"/>
    <m/>
    <m/>
  </r>
  <r>
    <s v="B-THE NEW YORK TRILOGY|AUSTER, PAUL"/>
    <s v="N"/>
    <s v="The New York Trilogy"/>
    <x v="126"/>
    <m/>
    <m/>
    <x v="0"/>
    <m/>
    <m/>
    <m/>
    <m/>
    <m/>
    <m/>
    <m/>
    <x v="0"/>
    <m/>
    <x v="0"/>
    <m/>
    <m/>
    <x v="0"/>
    <x v="0"/>
    <x v="0"/>
    <m/>
    <m/>
    <m/>
    <m/>
    <m/>
    <m/>
    <m/>
    <m/>
    <x v="0"/>
    <x v="0"/>
    <m/>
    <m/>
    <m/>
    <m/>
    <s v="The New York Trilogy_Auster, Paul"/>
    <s v="Auster, Paul_The New York Trilogy"/>
    <x v="284"/>
    <m/>
    <m/>
  </r>
  <r>
    <s v="B-HOW TO DO THINGS WITH WORDS|AUSTIN, J.L."/>
    <s v="N"/>
    <s v="How to Do Things with Words"/>
    <x v="127"/>
    <m/>
    <m/>
    <x v="1"/>
    <m/>
    <m/>
    <s v="How to Do Things with Words"/>
    <m/>
    <m/>
    <m/>
    <m/>
    <x v="0"/>
    <m/>
    <x v="0"/>
    <m/>
    <m/>
    <x v="0"/>
    <x v="0"/>
    <x v="0"/>
    <m/>
    <m/>
    <m/>
    <m/>
    <m/>
    <m/>
    <m/>
    <m/>
    <x v="1"/>
    <x v="1"/>
    <s v="Lectures"/>
    <s v="Philosophy"/>
    <s v="Philosophy of Language"/>
    <m/>
    <s v="How to Do Things with Words_Austin, J.L."/>
    <s v="Austin, J.L._How to Do Things with Words"/>
    <x v="285"/>
    <m/>
    <m/>
  </r>
  <r>
    <s v="B-COMMENTARIES ON ARISTOTLE|AVERROES (IBN RUSHD)"/>
    <s v="N"/>
    <s v="Commentaries on Aristotle"/>
    <x v="128"/>
    <m/>
    <m/>
    <x v="0"/>
    <m/>
    <m/>
    <m/>
    <m/>
    <m/>
    <m/>
    <m/>
    <x v="0"/>
    <m/>
    <x v="0"/>
    <m/>
    <m/>
    <x v="0"/>
    <x v="0"/>
    <x v="0"/>
    <m/>
    <m/>
    <m/>
    <m/>
    <m/>
    <m/>
    <m/>
    <m/>
    <x v="0"/>
    <x v="0"/>
    <m/>
    <s v="Foundational; Islamic Golden Age &amp; Persia (c. 750 - 1258 AD &amp; beyond)"/>
    <m/>
    <m/>
    <s v="Commentaries on Aristotle_Averroes (Ibn Rushd)"/>
    <s v="Averroes (Ibn Rushd)_Commentaries on Aristotle"/>
    <x v="286"/>
    <m/>
    <m/>
  </r>
  <r>
    <s v="B-THE INCOHERENCE OF THE INCOHERENCE (TAHAFUT AL-TAHAFUT)|AVERROES (IBN RUSHD)"/>
    <s v="N"/>
    <s v="The Incoherence of the Incoherence (Tahafut al-Tahafut)"/>
    <x v="128"/>
    <m/>
    <m/>
    <x v="0"/>
    <m/>
    <m/>
    <m/>
    <m/>
    <m/>
    <m/>
    <m/>
    <x v="0"/>
    <m/>
    <x v="0"/>
    <m/>
    <m/>
    <x v="0"/>
    <x v="0"/>
    <x v="0"/>
    <m/>
    <m/>
    <m/>
    <m/>
    <m/>
    <m/>
    <m/>
    <m/>
    <x v="0"/>
    <x v="0"/>
    <m/>
    <s v="Foundational; Islamic Golden Age &amp; Persia (c. 750 - 1258 AD &amp; beyond)"/>
    <m/>
    <m/>
    <s v="The Incoherence of the Incoherence (Tahafut al-Tahafut)_Averroes (Ibn Rushd)"/>
    <s v="Averroes (Ibn Rushd)_The Incoherence of the Incoherence (Tahafut al-Tahafut)"/>
    <x v="287"/>
    <m/>
    <m/>
  </r>
  <r>
    <s v="B-THE INCOHERENCE OF THE INCOHERENCE|AVERROES"/>
    <s v="N"/>
    <s v="The Incoherence of the Incoherence"/>
    <x v="129"/>
    <m/>
    <m/>
    <x v="32"/>
    <m/>
    <m/>
    <s v="تهافت التهافت (Tahāfut al-Tahāfut)"/>
    <m/>
    <m/>
    <m/>
    <m/>
    <x v="0"/>
    <m/>
    <x v="0"/>
    <m/>
    <m/>
    <x v="0"/>
    <x v="0"/>
    <x v="0"/>
    <m/>
    <m/>
    <m/>
    <m/>
    <m/>
    <m/>
    <m/>
    <m/>
    <x v="15"/>
    <x v="8"/>
    <s v="Critique"/>
    <s v="Philosophy"/>
    <s v="Islamic"/>
    <m/>
    <s v="The Incoherence of the Incoherence_Averroes"/>
    <s v="Averroes_The Incoherence of the Incoherence"/>
    <x v="288"/>
    <m/>
    <m/>
  </r>
  <r>
    <s v="B-THE BOOK OF HEALING (KITAB AL-SHIFA)|AVICENNA (IBN SINA)"/>
    <s v="N"/>
    <s v="The Book of Healing (Kitab al-Shifa)"/>
    <x v="130"/>
    <m/>
    <m/>
    <x v="0"/>
    <m/>
    <m/>
    <m/>
    <m/>
    <m/>
    <m/>
    <m/>
    <x v="0"/>
    <m/>
    <x v="0"/>
    <m/>
    <m/>
    <x v="0"/>
    <x v="0"/>
    <x v="0"/>
    <m/>
    <m/>
    <m/>
    <m/>
    <m/>
    <m/>
    <m/>
    <m/>
    <x v="0"/>
    <x v="0"/>
    <m/>
    <s v="Foundational; Islamic Golden Age &amp; Persia (c. 750 - 1258 AD &amp; beyond)"/>
    <m/>
    <m/>
    <s v="The Book of Healing (Kitab al-Shifa)_Avicenna (Ibn Sina)"/>
    <s v="Avicenna (Ibn Sina)_The Book of Healing (Kitab al-Shifa)"/>
    <x v="289"/>
    <m/>
    <m/>
  </r>
  <r>
    <s v="B-THE CANON OF MEDICINE (AL-QANUN FI AL-TIBB)|AVICENNA (IBN SINA)"/>
    <s v="N"/>
    <s v="The Canon of Medicine (Al-Qanun fi al-Tibb)"/>
    <x v="130"/>
    <m/>
    <m/>
    <x v="0"/>
    <m/>
    <m/>
    <m/>
    <m/>
    <m/>
    <m/>
    <m/>
    <x v="0"/>
    <m/>
    <x v="0"/>
    <m/>
    <m/>
    <x v="0"/>
    <x v="0"/>
    <x v="0"/>
    <m/>
    <m/>
    <m/>
    <m/>
    <m/>
    <m/>
    <m/>
    <m/>
    <x v="0"/>
    <x v="0"/>
    <m/>
    <s v="Foundational; Islamic Golden Age &amp; Persia (c. 750 - 1258 AD &amp; beyond)"/>
    <m/>
    <m/>
    <s v="The Canon of Medicine (Al-Qanun fi al-Tibb)_Avicenna (Ibn Sina)"/>
    <s v="Avicenna (Ibn Sina)_The Canon of Medicine (Al-Qanun fi al-Tibb)"/>
    <x v="290"/>
    <m/>
    <m/>
  </r>
  <r>
    <s v="B-THE CANON OF MEDICINE|AVICENNA"/>
    <s v="N"/>
    <s v="The Canon of Medicine"/>
    <x v="131"/>
    <m/>
    <m/>
    <x v="33"/>
    <m/>
    <m/>
    <s v="القانون في الطب (Al-Qanun fi al-Tibb)"/>
    <m/>
    <m/>
    <m/>
    <m/>
    <x v="0"/>
    <m/>
    <x v="0"/>
    <m/>
    <m/>
    <x v="0"/>
    <x v="0"/>
    <x v="0"/>
    <m/>
    <m/>
    <m/>
    <m/>
    <m/>
    <m/>
    <m/>
    <m/>
    <x v="0"/>
    <x v="0"/>
    <s v="Medical/philosophical encyclopedia"/>
    <s v="Philosophy"/>
    <s v="Islamic"/>
    <m/>
    <s v="The Canon of Medicine_Avicenna"/>
    <s v="Avicenna_The Canon of Medicine"/>
    <x v="291"/>
    <m/>
    <m/>
  </r>
  <r>
    <s v="B-LANGUAGE, TRUTH, AND LOGIC|AYER, A.J."/>
    <s v="N"/>
    <s v="Language, Truth, and Logic"/>
    <x v="132"/>
    <m/>
    <m/>
    <x v="34"/>
    <m/>
    <m/>
    <s v="Language, Truth, and Logic"/>
    <m/>
    <m/>
    <m/>
    <m/>
    <x v="0"/>
    <m/>
    <x v="0"/>
    <m/>
    <m/>
    <x v="0"/>
    <x v="0"/>
    <x v="0"/>
    <m/>
    <m/>
    <m/>
    <m/>
    <m/>
    <m/>
    <m/>
    <m/>
    <x v="16"/>
    <x v="1"/>
    <s v="Treatise"/>
    <s v="Philosophy"/>
    <s v="Logical Positivism"/>
    <m/>
    <s v="Language, Truth, and Logic_Ayer, A.J."/>
    <s v="Ayer, A.J._Language, Truth, and Logic"/>
    <x v="292"/>
    <m/>
    <m/>
  </r>
  <r>
    <s v="B-SLOW DAYS, FAST COMPANY|BABITZ, EVE"/>
    <s v="N"/>
    <s v="Slow Days, Fast Company"/>
    <x v="133"/>
    <m/>
    <m/>
    <x v="0"/>
    <m/>
    <m/>
    <m/>
    <m/>
    <m/>
    <m/>
    <m/>
    <x v="0"/>
    <m/>
    <x v="0"/>
    <m/>
    <m/>
    <x v="0"/>
    <x v="0"/>
    <x v="0"/>
    <m/>
    <m/>
    <m/>
    <m/>
    <m/>
    <m/>
    <m/>
    <m/>
    <x v="0"/>
    <x v="0"/>
    <m/>
    <m/>
    <m/>
    <m/>
    <s v="Slow Days, Fast Company_Babitz, Eve"/>
    <s v="Babitz, Eve_Slow Days, Fast Company"/>
    <x v="293"/>
    <m/>
    <m/>
  </r>
  <r>
    <s v="B-SLOW DAYS, FAST COMPANY: THE WORLD, THE FLESH, AND L.A.|BABITZ, EVE"/>
    <s v="N"/>
    <s v="Slow Days, Fast Company: The World, the Flesh, and L.A."/>
    <x v="133"/>
    <m/>
    <m/>
    <x v="0"/>
    <m/>
    <m/>
    <m/>
    <m/>
    <m/>
    <m/>
    <m/>
    <x v="0"/>
    <m/>
    <x v="0"/>
    <m/>
    <m/>
    <x v="0"/>
    <x v="0"/>
    <x v="0"/>
    <m/>
    <m/>
    <m/>
    <m/>
    <m/>
    <m/>
    <m/>
    <m/>
    <x v="0"/>
    <x v="0"/>
    <m/>
    <m/>
    <m/>
    <m/>
    <s v="Slow Days, Fast Company: The World, the Flesh, and L.A._Babitz, Eve"/>
    <s v="Babitz, Eve_Slow Days, Fast Company: The World, the Flesh, and L.A."/>
    <x v="294"/>
    <m/>
    <m/>
  </r>
  <r>
    <s v="B-THE POETICS OF SPACE|BACHELARD, GASTON"/>
    <s v="N"/>
    <s v="The Poetics of Space"/>
    <x v="134"/>
    <m/>
    <m/>
    <x v="0"/>
    <m/>
    <m/>
    <m/>
    <m/>
    <m/>
    <m/>
    <m/>
    <x v="0"/>
    <m/>
    <x v="0"/>
    <m/>
    <m/>
    <x v="0"/>
    <x v="0"/>
    <x v="0"/>
    <m/>
    <m/>
    <m/>
    <m/>
    <m/>
    <m/>
    <m/>
    <m/>
    <x v="0"/>
    <x v="0"/>
    <m/>
    <m/>
    <m/>
    <m/>
    <s v="The Poetics of Space_Bachelard, Gaston"/>
    <s v="Bachelard, Gaston_The Poetics of Space"/>
    <x v="295"/>
    <m/>
    <m/>
  </r>
  <r>
    <s v="B-MALINA|BACHMANN, INGEBORG"/>
    <s v="N"/>
    <s v="Malina"/>
    <x v="135"/>
    <m/>
    <m/>
    <x v="35"/>
    <m/>
    <m/>
    <m/>
    <m/>
    <n v="244"/>
    <s v="An experimental novel about a female narrator caught between two men—her lover Ivan and her alter-ego Malina—exploring gender, identity, and trauma in postwar Vienna."/>
    <m/>
    <x v="2"/>
    <m/>
    <x v="0"/>
    <m/>
    <m/>
    <x v="0"/>
    <x v="0"/>
    <x v="1"/>
    <m/>
    <m/>
    <m/>
    <m/>
    <m/>
    <m/>
    <m/>
    <m/>
    <x v="17"/>
    <x v="1"/>
    <m/>
    <s v="20th Century Existential, Psychological &amp; Formal Horror"/>
    <m/>
    <s v="Psychological fragmentation, trauma, gender dynamics, despair"/>
    <s v="Malina_Bachmann, Ingeborg"/>
    <s v="Bachmann, Ingeborg_Malina"/>
    <x v="296"/>
    <m/>
    <m/>
  </r>
  <r>
    <s v="B-A MAN CALLED OVE|BACKMAN, FREDRIK"/>
    <s v="N"/>
    <s v="A Man Called Ove"/>
    <x v="136"/>
    <m/>
    <m/>
    <x v="0"/>
    <m/>
    <m/>
    <m/>
    <m/>
    <m/>
    <m/>
    <m/>
    <x v="0"/>
    <m/>
    <x v="0"/>
    <m/>
    <m/>
    <x v="0"/>
    <x v="0"/>
    <x v="0"/>
    <m/>
    <m/>
    <m/>
    <m/>
    <m/>
    <m/>
    <m/>
    <m/>
    <x v="0"/>
    <x v="0"/>
    <m/>
    <m/>
    <m/>
    <m/>
    <s v="A Man Called Ove_Backman, Fredrik"/>
    <s v="Backman, Fredrik_A Man Called Ove"/>
    <x v="297"/>
    <m/>
    <m/>
  </r>
  <r>
    <s v="B-ESSAYS (FRANCIS BACON)|BACON, FRANCIS"/>
    <s v="N"/>
    <s v="Essays (Francis Bacon)"/>
    <x v="137"/>
    <m/>
    <m/>
    <x v="0"/>
    <m/>
    <m/>
    <m/>
    <m/>
    <m/>
    <m/>
    <m/>
    <x v="0"/>
    <m/>
    <x v="0"/>
    <m/>
    <m/>
    <x v="0"/>
    <x v="0"/>
    <x v="0"/>
    <m/>
    <m/>
    <m/>
    <m/>
    <m/>
    <m/>
    <m/>
    <m/>
    <x v="0"/>
    <x v="0"/>
    <m/>
    <s v="Foundational; Late Renaissance &amp; Early Modern Literature (Elizabethan/Jacobean etc.)"/>
    <m/>
    <m/>
    <s v="Essays (Francis Bacon)_Bacon, Francis"/>
    <s v="Bacon, Francis_Essays (Francis Bacon)"/>
    <x v="298"/>
    <m/>
    <m/>
  </r>
  <r>
    <s v="B-NOVUM ORGANUM|BACON, FRANCIS"/>
    <s v="N"/>
    <s v="Novum Organum"/>
    <x v="137"/>
    <m/>
    <m/>
    <x v="0"/>
    <m/>
    <m/>
    <m/>
    <m/>
    <m/>
    <m/>
    <m/>
    <x v="0"/>
    <m/>
    <x v="0"/>
    <m/>
    <m/>
    <x v="0"/>
    <x v="0"/>
    <x v="0"/>
    <m/>
    <m/>
    <m/>
    <m/>
    <m/>
    <m/>
    <m/>
    <m/>
    <x v="0"/>
    <x v="0"/>
    <m/>
    <s v="Foundational; Early Modern Science &amp; Philosophy"/>
    <m/>
    <m/>
    <s v="Novum Organum_Bacon, Francis"/>
    <s v="Bacon, Francis_Novum Organum"/>
    <x v="299"/>
    <m/>
    <m/>
  </r>
  <r>
    <s v="B-THE NEW ATLANTIS|BACON, FRANCIS"/>
    <s v="N"/>
    <s v="The New Atlantis"/>
    <x v="137"/>
    <m/>
    <m/>
    <x v="0"/>
    <m/>
    <m/>
    <m/>
    <m/>
    <m/>
    <m/>
    <m/>
    <x v="0"/>
    <m/>
    <x v="0"/>
    <m/>
    <m/>
    <x v="0"/>
    <x v="0"/>
    <x v="0"/>
    <m/>
    <m/>
    <m/>
    <m/>
    <m/>
    <m/>
    <m/>
    <m/>
    <x v="0"/>
    <x v="0"/>
    <m/>
    <s v="Foundational; Early Modern Science &amp; Philosophy"/>
    <m/>
    <m/>
    <s v="The New Atlantis_Bacon, Francis"/>
    <s v="Bacon, Francis_The New Atlantis"/>
    <x v="300"/>
    <m/>
    <m/>
  </r>
  <r>
    <s v="B-OPUS MAJUS|BACON, ROGER"/>
    <s v="N"/>
    <s v="Opus Majus"/>
    <x v="138"/>
    <m/>
    <m/>
    <x v="0"/>
    <m/>
    <m/>
    <m/>
    <m/>
    <m/>
    <m/>
    <m/>
    <x v="0"/>
    <m/>
    <x v="0"/>
    <m/>
    <m/>
    <x v="0"/>
    <x v="0"/>
    <x v="0"/>
    <m/>
    <m/>
    <m/>
    <m/>
    <m/>
    <m/>
    <m/>
    <m/>
    <x v="0"/>
    <x v="0"/>
    <m/>
    <s v="Foundational; High &amp; Late Medieval Europe (c. 1000 - 1450 AD)"/>
    <m/>
    <m/>
    <s v="Opus Majus_Bacon, Roger"/>
    <s v="Bacon, Roger_Opus Majus"/>
    <x v="301"/>
    <m/>
    <m/>
  </r>
  <r>
    <s v="B-BRAHMA SUTRAS (VEDANTA SUTRAS)|BADARAYANA"/>
    <s v="N"/>
    <s v="Brahma Sutras (Vedanta Sutras)"/>
    <x v="139"/>
    <m/>
    <m/>
    <x v="0"/>
    <m/>
    <m/>
    <m/>
    <m/>
    <m/>
    <m/>
    <m/>
    <x v="0"/>
    <m/>
    <x v="0"/>
    <m/>
    <m/>
    <x v="0"/>
    <x v="0"/>
    <x v="0"/>
    <m/>
    <m/>
    <m/>
    <m/>
    <m/>
    <m/>
    <m/>
    <m/>
    <x v="0"/>
    <x v="0"/>
    <m/>
    <s v="Foundational; Ancient India"/>
    <m/>
    <m/>
    <s v="Brahma Sutras (Vedanta Sutras)_Badarayana"/>
    <s v="Badarayana_Brahma Sutras (Vedanta Sutras)"/>
    <x v="302"/>
    <m/>
    <m/>
  </r>
  <r>
    <s v="B-BEING AND EVENT|BADIOU, ALAIN"/>
    <s v="N"/>
    <s v="Being and Event"/>
    <x v="140"/>
    <m/>
    <m/>
    <x v="0"/>
    <m/>
    <m/>
    <m/>
    <m/>
    <m/>
    <m/>
    <m/>
    <x v="0"/>
    <m/>
    <x v="0"/>
    <m/>
    <m/>
    <x v="0"/>
    <x v="0"/>
    <x v="0"/>
    <m/>
    <m/>
    <m/>
    <m/>
    <m/>
    <m/>
    <m/>
    <m/>
    <x v="0"/>
    <x v="0"/>
    <m/>
    <m/>
    <m/>
    <m/>
    <s v="Being and Event_Badiou, Alain"/>
    <s v="Badiou, Alain_Being and Event"/>
    <x v="303"/>
    <m/>
    <m/>
  </r>
  <r>
    <s v="B-LOGICS OF WORLDS|BADIOU, ALAIN"/>
    <s v="N"/>
    <s v="Logics of Worlds"/>
    <x v="140"/>
    <m/>
    <m/>
    <x v="0"/>
    <m/>
    <m/>
    <m/>
    <m/>
    <m/>
    <m/>
    <m/>
    <x v="0"/>
    <m/>
    <x v="0"/>
    <m/>
    <m/>
    <x v="0"/>
    <x v="0"/>
    <x v="0"/>
    <m/>
    <m/>
    <m/>
    <m/>
    <m/>
    <m/>
    <m/>
    <m/>
    <x v="0"/>
    <x v="0"/>
    <m/>
    <m/>
    <m/>
    <m/>
    <s v="Logics of Worlds_Badiou, Alain"/>
    <s v="Badiou, Alain_Logics of Worlds"/>
    <x v="304"/>
    <m/>
    <m/>
  </r>
  <r>
    <s v="B-THE FLICK|BAKER, ANNIE"/>
    <s v="N"/>
    <s v="The Flick"/>
    <x v="141"/>
    <m/>
    <m/>
    <x v="0"/>
    <m/>
    <m/>
    <m/>
    <m/>
    <m/>
    <m/>
    <m/>
    <x v="0"/>
    <m/>
    <x v="0"/>
    <m/>
    <m/>
    <x v="0"/>
    <x v="0"/>
    <x v="0"/>
    <m/>
    <m/>
    <m/>
    <m/>
    <m/>
    <m/>
    <m/>
    <m/>
    <x v="0"/>
    <x v="0"/>
    <m/>
    <s v="Foundational; Poetry &amp; Drama (Selection)"/>
    <m/>
    <m/>
    <s v="The Flick_Baker, Annie"/>
    <s v="Baker, Annie_The Flick"/>
    <x v="305"/>
    <m/>
    <m/>
  </r>
  <r>
    <s v="B-MISS HARGREAVES|BAKER, FRANK"/>
    <s v="N"/>
    <s v="Miss Hargreaves"/>
    <x v="142"/>
    <m/>
    <m/>
    <x v="0"/>
    <n v="2004"/>
    <s v="Tartarus Press"/>
    <m/>
    <m/>
    <m/>
    <m/>
    <m/>
    <x v="0"/>
    <m/>
    <x v="0"/>
    <m/>
    <m/>
    <x v="0"/>
    <x v="0"/>
    <x v="0"/>
    <m/>
    <m/>
    <m/>
    <m/>
    <m/>
    <m/>
    <m/>
    <m/>
    <x v="0"/>
    <x v="0"/>
    <m/>
    <m/>
    <m/>
    <m/>
    <s v="Miss Hargreaves_Baker, Frank"/>
    <s v="Baker, Frank_Miss Hargreaves"/>
    <x v="306"/>
    <m/>
    <m/>
  </r>
  <r>
    <s v="B-THE PEREGRINE|BAKER, J.A."/>
    <s v="N"/>
    <s v="The Peregrine"/>
    <x v="143"/>
    <m/>
    <m/>
    <x v="0"/>
    <m/>
    <m/>
    <m/>
    <m/>
    <m/>
    <m/>
    <m/>
    <x v="0"/>
    <m/>
    <x v="0"/>
    <m/>
    <m/>
    <x v="0"/>
    <x v="0"/>
    <x v="0"/>
    <m/>
    <m/>
    <m/>
    <m/>
    <m/>
    <m/>
    <m/>
    <m/>
    <x v="0"/>
    <x v="0"/>
    <m/>
    <m/>
    <m/>
    <m/>
    <s v="The Peregrine_Baker, J.A."/>
    <s v="Baker, J.A._The Peregrine"/>
    <x v="307"/>
    <m/>
    <m/>
  </r>
  <r>
    <s v="B-RUSSIAN CRIMINAL TATTOO ENCYCLOPAEDIA VOLUME I|BALDAEV, DANZIG"/>
    <s v="N"/>
    <s v="Russian Criminal Tattoo Encyclopaedia Volume I"/>
    <x v="144"/>
    <m/>
    <m/>
    <x v="6"/>
    <m/>
    <m/>
    <m/>
    <m/>
    <n v="400"/>
    <s v="The first volume of Baldaev's unique ethnographic record of Soviet criminal tattoos, featuring drawings and photographs of tattoos that functioned as a secret visual language among prisoners, with detailed explanations of their meanings and the subculture they represent."/>
    <m/>
    <x v="0"/>
    <m/>
    <x v="0"/>
    <m/>
    <m/>
    <x v="0"/>
    <x v="0"/>
    <x v="0"/>
    <m/>
    <m/>
    <m/>
    <m/>
    <m/>
    <m/>
    <m/>
    <m/>
    <x v="4"/>
    <x v="2"/>
    <m/>
    <m/>
    <m/>
    <m/>
    <s v="Russian Criminal Tattoo Encyclopaedia Volume I_Baldaev, Danzig"/>
    <s v="Baldaev, Danzig_Russian Criminal Tattoo Encyclopaedia Volume I"/>
    <x v="308"/>
    <m/>
    <m/>
  </r>
  <r>
    <s v="B-RUSSIAN CRIMINAL TATTOO ENCYCLOPAEDIA VOLUME II|BALDAEV, DANZIG"/>
    <s v="N"/>
    <s v="Russian Criminal Tattoo Encyclopaedia Volume II"/>
    <x v="144"/>
    <m/>
    <m/>
    <x v="36"/>
    <m/>
    <m/>
    <m/>
    <m/>
    <n v="400"/>
    <s v="The second volume in Danzig Baldaev's documentary collection of prison tattoo drawings made during his work as a guard in Soviet prisons, decoding the complex visual language of criminal tattoos with their intricate symbolism, social hierarchies, and anti-authoritarian messages."/>
    <m/>
    <x v="0"/>
    <m/>
    <x v="0"/>
    <m/>
    <m/>
    <x v="0"/>
    <x v="0"/>
    <x v="0"/>
    <m/>
    <m/>
    <m/>
    <m/>
    <m/>
    <m/>
    <m/>
    <m/>
    <x v="4"/>
    <x v="2"/>
    <m/>
    <m/>
    <m/>
    <m/>
    <s v="Russian Criminal Tattoo Encyclopaedia Volume II_Baldaev, Danzig"/>
    <s v="Baldaev, Danzig_Russian Criminal Tattoo Encyclopaedia Volume II"/>
    <x v="309"/>
    <m/>
    <m/>
  </r>
  <r>
    <s v="B-ANOTHER COUNTRY|BALDWIN, JAMES"/>
    <s v="N"/>
    <s v="Another Country"/>
    <x v="145"/>
    <m/>
    <m/>
    <x v="0"/>
    <m/>
    <m/>
    <m/>
    <m/>
    <m/>
    <m/>
    <m/>
    <x v="0"/>
    <m/>
    <x v="0"/>
    <m/>
    <m/>
    <x v="0"/>
    <x v="0"/>
    <x v="0"/>
    <m/>
    <m/>
    <m/>
    <m/>
    <m/>
    <m/>
    <m/>
    <m/>
    <x v="0"/>
    <x v="0"/>
    <m/>
    <m/>
    <m/>
    <m/>
    <s v="Another Country_Baldwin, James"/>
    <s v="Baldwin, James_Another Country"/>
    <x v="310"/>
    <m/>
    <m/>
  </r>
  <r>
    <s v="B-GIOVANNI’S ROOM|BALDWIN, JAMES"/>
    <s v="N"/>
    <s v="Giovanni’s Room"/>
    <x v="145"/>
    <m/>
    <m/>
    <x v="0"/>
    <m/>
    <m/>
    <m/>
    <m/>
    <m/>
    <m/>
    <m/>
    <x v="0"/>
    <m/>
    <x v="0"/>
    <m/>
    <m/>
    <x v="0"/>
    <x v="0"/>
    <x v="0"/>
    <m/>
    <m/>
    <m/>
    <m/>
    <m/>
    <m/>
    <m/>
    <m/>
    <x v="0"/>
    <x v="0"/>
    <m/>
    <m/>
    <m/>
    <m/>
    <s v="Giovanni’s Room_Baldwin, James"/>
    <s v="Baldwin, James_Giovanni’s Room"/>
    <x v="311"/>
    <m/>
    <m/>
  </r>
  <r>
    <s v="B-GIOVANNI'S ROOM|BALDWIN, JAMES"/>
    <s v="N"/>
    <s v="Giovanni's Room"/>
    <x v="145"/>
    <m/>
    <m/>
    <x v="0"/>
    <m/>
    <m/>
    <m/>
    <m/>
    <m/>
    <m/>
    <m/>
    <x v="0"/>
    <m/>
    <x v="0"/>
    <m/>
    <m/>
    <x v="0"/>
    <x v="0"/>
    <x v="0"/>
    <m/>
    <m/>
    <m/>
    <m/>
    <m/>
    <m/>
    <m/>
    <m/>
    <x v="0"/>
    <x v="0"/>
    <m/>
    <m/>
    <m/>
    <m/>
    <s v="Giovanni's Room_Baldwin, James"/>
    <s v="Baldwin, James_Giovanni's Room"/>
    <x v="312"/>
    <m/>
    <m/>
  </r>
  <r>
    <s v="B-GO TELL IT ON THE MOUNTAIN|BALDWIN, JAMES"/>
    <s v="N"/>
    <s v="Go Tell It on the Mountain"/>
    <x v="145"/>
    <m/>
    <m/>
    <x v="0"/>
    <m/>
    <m/>
    <m/>
    <m/>
    <m/>
    <m/>
    <m/>
    <x v="0"/>
    <m/>
    <x v="0"/>
    <m/>
    <m/>
    <x v="0"/>
    <x v="0"/>
    <x v="0"/>
    <m/>
    <m/>
    <m/>
    <m/>
    <m/>
    <m/>
    <m/>
    <m/>
    <x v="0"/>
    <x v="0"/>
    <m/>
    <m/>
    <m/>
    <m/>
    <s v="Go Tell It on the Mountain_Baldwin, James"/>
    <s v="Baldwin, James_Go Tell It on the Mountain"/>
    <x v="313"/>
    <m/>
    <m/>
  </r>
  <r>
    <s v="B-GO TELL IT ON THE MOUNTAIN / GIOVANNI'S ROOM / ANOTHER COUNTRY|BALDWIN, JAMES"/>
    <s v="N"/>
    <s v="Go Tell It on the Mountain / Giovanni's Room / Another Country"/>
    <x v="145"/>
    <m/>
    <m/>
    <x v="0"/>
    <m/>
    <m/>
    <m/>
    <m/>
    <m/>
    <m/>
    <m/>
    <x v="0"/>
    <m/>
    <x v="0"/>
    <m/>
    <m/>
    <x v="0"/>
    <x v="0"/>
    <x v="0"/>
    <m/>
    <m/>
    <m/>
    <m/>
    <m/>
    <m/>
    <m/>
    <m/>
    <x v="0"/>
    <x v="0"/>
    <m/>
    <s v="Foundational; Late 20th Century &amp; Postmodernism"/>
    <m/>
    <m/>
    <s v="Go Tell It on the Mountain / Giovanni's Room / Another Country_Baldwin, James"/>
    <s v="Baldwin, James_Go Tell It on the Mountain / Giovanni's Room / Another Country"/>
    <x v="314"/>
    <m/>
    <m/>
  </r>
  <r>
    <s v="B-GOING TO MEET THE MAN|BALDWIN, JAMES"/>
    <s v="N"/>
    <s v="Going to Meet the Man"/>
    <x v="145"/>
    <m/>
    <m/>
    <x v="0"/>
    <m/>
    <m/>
    <m/>
    <m/>
    <m/>
    <m/>
    <s v="Plagued by Visions"/>
    <x v="0"/>
    <m/>
    <x v="0"/>
    <m/>
    <m/>
    <x v="0"/>
    <x v="0"/>
    <x v="0"/>
    <m/>
    <m/>
    <m/>
    <m/>
    <m/>
    <m/>
    <m/>
    <m/>
    <x v="0"/>
    <x v="0"/>
    <m/>
    <m/>
    <m/>
    <m/>
    <s v="Going to Meet the Man_Baldwin, James"/>
    <s v="Baldwin, James_Going to Meet the Man"/>
    <x v="315"/>
    <m/>
    <m/>
  </r>
  <r>
    <s v="B-IF BEALE STREET COULD TALK|BALDWIN, JAMES"/>
    <s v="N"/>
    <s v="If Beale Street Could Talk"/>
    <x v="145"/>
    <m/>
    <m/>
    <x v="0"/>
    <m/>
    <m/>
    <m/>
    <m/>
    <m/>
    <m/>
    <m/>
    <x v="0"/>
    <m/>
    <x v="0"/>
    <m/>
    <m/>
    <x v="0"/>
    <x v="0"/>
    <x v="0"/>
    <m/>
    <m/>
    <m/>
    <m/>
    <m/>
    <m/>
    <m/>
    <m/>
    <x v="0"/>
    <x v="0"/>
    <m/>
    <m/>
    <m/>
    <m/>
    <s v="If Beale Street Could Talk_Baldwin, James"/>
    <s v="Baldwin, James_If Beale Street Could Talk"/>
    <x v="316"/>
    <m/>
    <m/>
  </r>
  <r>
    <s v="B-NOTES OF A NATIVE SON|BALDWIN, JAMES"/>
    <s v="N"/>
    <s v="Notes of a Native Son"/>
    <x v="145"/>
    <m/>
    <m/>
    <x v="0"/>
    <m/>
    <m/>
    <m/>
    <m/>
    <m/>
    <m/>
    <m/>
    <x v="0"/>
    <m/>
    <x v="0"/>
    <m/>
    <m/>
    <x v="0"/>
    <x v="0"/>
    <x v="0"/>
    <m/>
    <m/>
    <m/>
    <m/>
    <m/>
    <m/>
    <m/>
    <m/>
    <x v="0"/>
    <x v="0"/>
    <m/>
    <m/>
    <m/>
    <m/>
    <s v="Notes of a Native Son_Baldwin, James"/>
    <s v="Baldwin, James_Notes of a Native Son"/>
    <x v="317"/>
    <m/>
    <m/>
  </r>
  <r>
    <s v="B-NOTES OF A NATIVE SON / THE FIRE NEXT TIME|BALDWIN, JAMES"/>
    <s v="N"/>
    <s v="Notes of a Native Son / The Fire Next Time"/>
    <x v="145"/>
    <m/>
    <m/>
    <x v="0"/>
    <m/>
    <m/>
    <m/>
    <m/>
    <m/>
    <m/>
    <m/>
    <x v="0"/>
    <m/>
    <x v="0"/>
    <m/>
    <m/>
    <x v="0"/>
    <x v="0"/>
    <x v="0"/>
    <m/>
    <m/>
    <m/>
    <m/>
    <m/>
    <m/>
    <m/>
    <m/>
    <x v="0"/>
    <x v="0"/>
    <m/>
    <s v="Foundational; Late 20th Century &amp; Postmodernism"/>
    <m/>
    <m/>
    <s v="Notes of a Native Son / The Fire Next Time_Baldwin, James"/>
    <s v="Baldwin, James_Notes of a Native Son / The Fire Next Time"/>
    <x v="318"/>
    <m/>
    <m/>
  </r>
  <r>
    <s v="B-SONNY'S BLUES|BALDWIN, JAMES"/>
    <s v="N"/>
    <s v="Sonny's Blues"/>
    <x v="145"/>
    <m/>
    <m/>
    <x v="0"/>
    <m/>
    <m/>
    <m/>
    <m/>
    <m/>
    <m/>
    <m/>
    <x v="0"/>
    <m/>
    <x v="0"/>
    <m/>
    <m/>
    <x v="0"/>
    <x v="0"/>
    <x v="0"/>
    <m/>
    <m/>
    <m/>
    <m/>
    <m/>
    <m/>
    <m/>
    <m/>
    <x v="0"/>
    <x v="0"/>
    <m/>
    <m/>
    <m/>
    <m/>
    <s v="Sonny's Blues_Baldwin, James"/>
    <s v="Baldwin, James_Sonny's Blues"/>
    <x v="319"/>
    <m/>
    <m/>
  </r>
  <r>
    <s v="B-THE FIRE NEXT TIME|BALDWIN, JAMES"/>
    <s v="N"/>
    <s v="The Fire Next Time"/>
    <x v="145"/>
    <m/>
    <m/>
    <x v="23"/>
    <m/>
    <m/>
    <m/>
    <m/>
    <n v="128"/>
    <s v="James Baldwin's powerful collection of two essays examining race relations in America, combining personal experience with sharp social critique to articulate the anger, frustration, and hope of the Civil Rights Movement."/>
    <m/>
    <x v="0"/>
    <m/>
    <x v="0"/>
    <m/>
    <m/>
    <x v="0"/>
    <x v="0"/>
    <x v="0"/>
    <m/>
    <m/>
    <m/>
    <m/>
    <m/>
    <m/>
    <m/>
    <m/>
    <x v="1"/>
    <x v="1"/>
    <m/>
    <m/>
    <m/>
    <m/>
    <s v="The Fire Next Time_Baldwin, James"/>
    <s v="Baldwin, James_The Fire Next Time"/>
    <x v="320"/>
    <m/>
    <m/>
  </r>
  <r>
    <s v="B-COCAINE NIGHTS|BALLARD, J.G."/>
    <s v="N"/>
    <s v="Cocaine Nights"/>
    <x v="146"/>
    <m/>
    <m/>
    <x v="0"/>
    <m/>
    <m/>
    <m/>
    <m/>
    <m/>
    <m/>
    <m/>
    <x v="0"/>
    <m/>
    <x v="0"/>
    <m/>
    <m/>
    <x v="0"/>
    <x v="0"/>
    <x v="0"/>
    <m/>
    <m/>
    <m/>
    <m/>
    <m/>
    <m/>
    <m/>
    <m/>
    <x v="0"/>
    <x v="0"/>
    <m/>
    <m/>
    <m/>
    <m/>
    <s v="Cocaine Nights_Ballard, J.G."/>
    <s v="Ballard, J.G._Cocaine Nights"/>
    <x v="321"/>
    <m/>
    <m/>
  </r>
  <r>
    <s v="B-CONCRETE ISLAND|BALLARD, J.G."/>
    <s v="N"/>
    <s v="Concrete Island"/>
    <x v="146"/>
    <m/>
    <m/>
    <x v="0"/>
    <m/>
    <m/>
    <m/>
    <m/>
    <m/>
    <m/>
    <m/>
    <x v="0"/>
    <m/>
    <x v="0"/>
    <m/>
    <m/>
    <x v="0"/>
    <x v="0"/>
    <x v="0"/>
    <m/>
    <m/>
    <m/>
    <m/>
    <m/>
    <m/>
    <m/>
    <m/>
    <x v="0"/>
    <x v="0"/>
    <m/>
    <m/>
    <m/>
    <m/>
    <s v="Concrete Island_Ballard, J.G."/>
    <s v="Ballard, J.G._Concrete Island"/>
    <x v="322"/>
    <m/>
    <m/>
  </r>
  <r>
    <s v="B-CRASH|BALLARD, J.G."/>
    <s v="N"/>
    <s v="Crash"/>
    <x v="146"/>
    <m/>
    <m/>
    <x v="0"/>
    <m/>
    <m/>
    <m/>
    <m/>
    <m/>
    <m/>
    <m/>
    <x v="2"/>
    <m/>
    <x v="0"/>
    <m/>
    <m/>
    <x v="0"/>
    <x v="0"/>
    <x v="1"/>
    <m/>
    <m/>
    <m/>
    <m/>
    <m/>
    <m/>
    <m/>
    <m/>
    <x v="0"/>
    <x v="0"/>
    <m/>
    <s v="20th Century Existential, Psychological &amp; Formal Horror; 20th Century: Modernist &amp; Post-War Extremes"/>
    <m/>
    <s v="Symphorophilia, technology fetish, body modification, cold sexuality; **Technological/Sexual transgression.** Erotic fetishization of car crashes, technology, wounds (symphorophilia). Cold, clinical prose."/>
    <s v="Crash_Ballard, J.G."/>
    <s v="Ballard, J.G._Crash"/>
    <x v="323"/>
    <m/>
    <m/>
  </r>
  <r>
    <s v="B-EMPIRE OF THE SUN|BALLARD, J.G."/>
    <s v="N"/>
    <s v="Empire of the Sun"/>
    <x v="146"/>
    <m/>
    <m/>
    <x v="0"/>
    <m/>
    <m/>
    <m/>
    <m/>
    <m/>
    <m/>
    <m/>
    <x v="0"/>
    <m/>
    <x v="0"/>
    <m/>
    <m/>
    <x v="0"/>
    <x v="0"/>
    <x v="0"/>
    <m/>
    <m/>
    <m/>
    <m/>
    <m/>
    <m/>
    <m/>
    <m/>
    <x v="0"/>
    <x v="0"/>
    <m/>
    <m/>
    <m/>
    <m/>
    <s v="Empire of the Sun_Ballard, J.G."/>
    <s v="Ballard, J.G._Empire of the Sun"/>
    <x v="324"/>
    <m/>
    <m/>
  </r>
  <r>
    <s v="B-HIGH-RISE|BALLARD, J.G."/>
    <s v="N"/>
    <s v="High-Rise"/>
    <x v="146"/>
    <m/>
    <m/>
    <x v="0"/>
    <m/>
    <m/>
    <m/>
    <m/>
    <m/>
    <m/>
    <m/>
    <x v="2"/>
    <m/>
    <x v="0"/>
    <m/>
    <m/>
    <x v="0"/>
    <x v="0"/>
    <x v="1"/>
    <m/>
    <m/>
    <m/>
    <m/>
    <m/>
    <m/>
    <m/>
    <m/>
    <x v="0"/>
    <x v="0"/>
    <m/>
    <s v="20th Century Existential, Psychological &amp; Formal Horror"/>
    <m/>
    <s v="Societal breakdown, primal urges, architectural dystopia"/>
    <s v="High-Rise_Ballard, J.G."/>
    <s v="Ballard, J.G._High-Rise"/>
    <x v="325"/>
    <m/>
    <m/>
  </r>
  <r>
    <s v="B-SUPER-CANNES|BALLARD, J.G."/>
    <s v="N"/>
    <s v="Super-Cannes"/>
    <x v="146"/>
    <m/>
    <m/>
    <x v="0"/>
    <m/>
    <m/>
    <m/>
    <m/>
    <m/>
    <m/>
    <m/>
    <x v="0"/>
    <m/>
    <x v="0"/>
    <m/>
    <m/>
    <x v="0"/>
    <x v="0"/>
    <x v="0"/>
    <m/>
    <m/>
    <m/>
    <m/>
    <m/>
    <m/>
    <m/>
    <m/>
    <x v="0"/>
    <x v="0"/>
    <m/>
    <m/>
    <m/>
    <m/>
    <s v="Super-Cannes_Ballard, J.G."/>
    <s v="Ballard, J.G._Super-Cannes"/>
    <x v="326"/>
    <m/>
    <m/>
  </r>
  <r>
    <s v="B-THE ATROCITY EXHIBITION|BALLARD, J.G."/>
    <s v="N"/>
    <s v="The Atrocity Exhibition"/>
    <x v="146"/>
    <m/>
    <m/>
    <x v="0"/>
    <m/>
    <m/>
    <m/>
    <m/>
    <m/>
    <m/>
    <m/>
    <x v="2"/>
    <m/>
    <x v="0"/>
    <m/>
    <m/>
    <x v="0"/>
    <x v="0"/>
    <x v="0"/>
    <m/>
    <m/>
    <m/>
    <m/>
    <m/>
    <m/>
    <m/>
    <m/>
    <x v="0"/>
    <x v="0"/>
    <m/>
    <s v="20th Century Existential, Psychological &amp; Formal Horror"/>
    <m/>
    <s v="Fragmented reality, media saturation, violence, psychological trauma"/>
    <s v="The Atrocity Exhibition_Ballard, J.G."/>
    <s v="Ballard, J.G._The Atrocity Exhibition"/>
    <x v="327"/>
    <m/>
    <m/>
  </r>
  <r>
    <s v="B-THE COMPLETE STORIES OF J.G. BALLARD|BALLARD, J.G."/>
    <s v="N"/>
    <s v="The Complete Stories of J.G. Ballard"/>
    <x v="146"/>
    <m/>
    <m/>
    <x v="0"/>
    <m/>
    <m/>
    <m/>
    <m/>
    <m/>
    <m/>
    <m/>
    <x v="0"/>
    <m/>
    <x v="0"/>
    <m/>
    <m/>
    <x v="0"/>
    <x v="0"/>
    <x v="0"/>
    <m/>
    <m/>
    <m/>
    <m/>
    <m/>
    <m/>
    <m/>
    <m/>
    <x v="0"/>
    <x v="0"/>
    <m/>
    <m/>
    <m/>
    <m/>
    <s v="The Complete Stories of J.G. Ballard_Ballard, J.G."/>
    <s v="Ballard, J.G._The Complete Stories of J.G. Ballard"/>
    <x v="328"/>
    <m/>
    <m/>
  </r>
  <r>
    <s v="B-THE CRYSTAL WORLD|BALLARD, J.G."/>
    <s v="N"/>
    <s v="The Crystal World"/>
    <x v="146"/>
    <m/>
    <m/>
    <x v="0"/>
    <m/>
    <m/>
    <m/>
    <m/>
    <m/>
    <m/>
    <m/>
    <x v="0"/>
    <m/>
    <x v="0"/>
    <m/>
    <m/>
    <x v="0"/>
    <x v="0"/>
    <x v="0"/>
    <m/>
    <m/>
    <m/>
    <m/>
    <m/>
    <m/>
    <m/>
    <m/>
    <x v="0"/>
    <x v="0"/>
    <m/>
    <m/>
    <m/>
    <m/>
    <s v="The Crystal World_Ballard, J.G."/>
    <s v="Ballard, J.G._The Crystal World"/>
    <x v="329"/>
    <m/>
    <m/>
  </r>
  <r>
    <s v="B-THE DROWNED WORLD|BALLARD, J.G."/>
    <s v="N"/>
    <s v="The Drowned World"/>
    <x v="146"/>
    <m/>
    <m/>
    <x v="0"/>
    <m/>
    <m/>
    <m/>
    <m/>
    <m/>
    <m/>
    <m/>
    <x v="0"/>
    <m/>
    <x v="0"/>
    <m/>
    <m/>
    <x v="0"/>
    <x v="0"/>
    <x v="0"/>
    <m/>
    <m/>
    <m/>
    <m/>
    <m/>
    <m/>
    <m/>
    <m/>
    <x v="0"/>
    <x v="0"/>
    <m/>
    <m/>
    <m/>
    <m/>
    <s v="The Drowned World_Ballard, J.G."/>
    <s v="Ballard, J.G._The Drowned World"/>
    <x v="330"/>
    <m/>
    <m/>
  </r>
  <r>
    <s v="B-ON THE CALCULATION OF VOLUME I|BALLE, SOLVEJ"/>
    <s v="N"/>
    <s v="On the Calculation of Volume I"/>
    <x v="147"/>
    <m/>
    <m/>
    <x v="0"/>
    <m/>
    <m/>
    <m/>
    <m/>
    <m/>
    <m/>
    <m/>
    <x v="0"/>
    <m/>
    <x v="0"/>
    <m/>
    <m/>
    <x v="0"/>
    <x v="0"/>
    <x v="0"/>
    <m/>
    <m/>
    <m/>
    <m/>
    <m/>
    <m/>
    <m/>
    <m/>
    <x v="0"/>
    <x v="0"/>
    <m/>
    <m/>
    <m/>
    <m/>
    <s v="On the Calculation of Volume I_Balle, Solvej"/>
    <s v="Balle, Solvej_On the Calculation of Volume I"/>
    <x v="331"/>
    <m/>
    <m/>
  </r>
  <r>
    <s v="B-ON THE CALCULATION OF VOLUME II|BALLE, SOLVEJ"/>
    <s v="N"/>
    <s v="On the Calculation of Volume II"/>
    <x v="147"/>
    <m/>
    <m/>
    <x v="0"/>
    <m/>
    <m/>
    <m/>
    <m/>
    <m/>
    <m/>
    <m/>
    <x v="0"/>
    <m/>
    <x v="0"/>
    <m/>
    <m/>
    <x v="0"/>
    <x v="0"/>
    <x v="0"/>
    <m/>
    <m/>
    <m/>
    <m/>
    <m/>
    <m/>
    <m/>
    <m/>
    <x v="0"/>
    <x v="0"/>
    <m/>
    <m/>
    <m/>
    <m/>
    <s v="On the Calculation of Volume II_Balle, Solvej"/>
    <s v="Balle, Solvej_On the Calculation of Volume II"/>
    <x v="332"/>
    <m/>
    <m/>
  </r>
  <r>
    <s v="B-ON THE CALCULATION OF VOLUME III|BALLE, SOLVEJ"/>
    <s v="N"/>
    <s v="On the Calculation of Volume III"/>
    <x v="147"/>
    <m/>
    <m/>
    <x v="0"/>
    <m/>
    <m/>
    <m/>
    <m/>
    <m/>
    <m/>
    <m/>
    <x v="0"/>
    <m/>
    <x v="0"/>
    <m/>
    <m/>
    <x v="0"/>
    <x v="0"/>
    <x v="0"/>
    <m/>
    <m/>
    <m/>
    <m/>
    <m/>
    <m/>
    <m/>
    <m/>
    <x v="0"/>
    <x v="0"/>
    <m/>
    <m/>
    <m/>
    <m/>
    <s v="On the Calculation of Volume III_Balle, Solvej"/>
    <s v="Balle, Solvej_On the Calculation of Volume III"/>
    <x v="333"/>
    <m/>
    <m/>
  </r>
  <r>
    <s v="B-ON THE CALCULATION OF VOLUME IV|BALLE, SOLVEJ"/>
    <s v="N"/>
    <s v="On the Calculation of Volume IV"/>
    <x v="147"/>
    <m/>
    <m/>
    <x v="0"/>
    <m/>
    <m/>
    <m/>
    <m/>
    <m/>
    <m/>
    <m/>
    <x v="0"/>
    <m/>
    <x v="0"/>
    <m/>
    <m/>
    <x v="0"/>
    <x v="0"/>
    <x v="0"/>
    <m/>
    <m/>
    <m/>
    <m/>
    <m/>
    <m/>
    <m/>
    <m/>
    <x v="0"/>
    <x v="0"/>
    <m/>
    <m/>
    <m/>
    <m/>
    <s v="On the Calculation of Volume IV_Balle, Solvej"/>
    <s v="Balle, Solvej_On the Calculation of Volume IV"/>
    <x v="334"/>
    <m/>
    <m/>
  </r>
  <r>
    <s v="B-ON THE CALCULATION OF VOLUME V|BALLE, SOLVEJ"/>
    <s v="N"/>
    <s v="On the Calculation of Volume V"/>
    <x v="147"/>
    <m/>
    <m/>
    <x v="0"/>
    <m/>
    <m/>
    <m/>
    <m/>
    <m/>
    <m/>
    <m/>
    <x v="0"/>
    <m/>
    <x v="0"/>
    <m/>
    <m/>
    <x v="0"/>
    <x v="0"/>
    <x v="0"/>
    <m/>
    <m/>
    <m/>
    <m/>
    <m/>
    <m/>
    <m/>
    <m/>
    <x v="0"/>
    <x v="0"/>
    <m/>
    <m/>
    <m/>
    <m/>
    <s v="On the Calculation of Volume V_Balle, Solvej"/>
    <s v="Balle, Solvej_On the Calculation of Volume V"/>
    <x v="335"/>
    <m/>
    <m/>
  </r>
  <r>
    <s v="B-COUSIN BETTE|BALZAC, HONORÉ DE"/>
    <s v="N"/>
    <s v="Cousin Bette"/>
    <x v="148"/>
    <m/>
    <m/>
    <x v="37"/>
    <m/>
    <m/>
    <m/>
    <m/>
    <n v="448"/>
    <s v="Balzac's novel about an unmarried, middle-aged woman who takes revenge on the family that has mistreated her, considered one of his greatest works for its psychological insight and depiction of Parisian society."/>
    <m/>
    <x v="0"/>
    <m/>
    <x v="0"/>
    <m/>
    <m/>
    <x v="0"/>
    <x v="0"/>
    <x v="0"/>
    <m/>
    <m/>
    <m/>
    <m/>
    <m/>
    <m/>
    <m/>
    <m/>
    <x v="18"/>
    <x v="9"/>
    <m/>
    <m/>
    <m/>
    <m/>
    <s v="Cousin Bette_Balzac, Honoré de"/>
    <s v="Balzac, Honoré de_Cousin Bette"/>
    <x v="336"/>
    <m/>
    <m/>
  </r>
  <r>
    <s v="B-COUSIN BETTE (LA COUSINE BETTE) (COMÉDIE HUMAINE)|BALZAC, HONORÉ DE"/>
    <s v="N"/>
    <s v="Cousin Bette (La Cousine Bette) (Comédie Humaine)"/>
    <x v="148"/>
    <m/>
    <m/>
    <x v="0"/>
    <m/>
    <m/>
    <m/>
    <m/>
    <m/>
    <m/>
    <m/>
    <x v="0"/>
    <m/>
    <x v="0"/>
    <m/>
    <m/>
    <x v="0"/>
    <x v="0"/>
    <x v="0"/>
    <m/>
    <m/>
    <m/>
    <m/>
    <m/>
    <m/>
    <m/>
    <m/>
    <x v="0"/>
    <x v="0"/>
    <m/>
    <s v="Foundational; Realism, Naturalism &amp; Victorian Era"/>
    <m/>
    <m/>
    <s v="Cousin Bette (La Cousine Bette) (Comédie Humaine)_Balzac, Honoré de"/>
    <s v="Balzac, Honoré de_Cousin Bette (La Cousine Bette) (Comédie Humaine)"/>
    <x v="337"/>
    <m/>
    <m/>
  </r>
  <r>
    <s v="B-EUGÉNIE GRANDET|BALZAC, HONORÉ DE"/>
    <s v="N"/>
    <s v="Eugénie Grandet"/>
    <x v="148"/>
    <m/>
    <m/>
    <x v="38"/>
    <m/>
    <m/>
    <m/>
    <m/>
    <n v="240"/>
    <s v="A masterful portrayal of provincial life, greed, and the psychological damage inflicted by a pathologically miserly father upon his daughter."/>
    <m/>
    <x v="0"/>
    <n v="4"/>
    <x v="1"/>
    <m/>
    <m/>
    <x v="0"/>
    <x v="0"/>
    <x v="0"/>
    <m/>
    <m/>
    <m/>
    <m/>
    <m/>
    <m/>
    <s v="Y"/>
    <m/>
    <x v="19"/>
    <x v="9"/>
    <m/>
    <m/>
    <m/>
    <m/>
    <s v="Eugénie Grandet_Balzac, Honoré de"/>
    <s v="Balzac, Honoré de_Eugénie Grandet"/>
    <x v="338"/>
    <m/>
    <m/>
  </r>
  <r>
    <s v="B-EUGÉNIE GRANDET (COMÉDIE HUMAINE)|BALZAC, HONORÉ DE"/>
    <s v="N"/>
    <s v="Eugénie Grandet (Comédie Humaine)"/>
    <x v="148"/>
    <m/>
    <m/>
    <x v="0"/>
    <m/>
    <m/>
    <m/>
    <m/>
    <m/>
    <m/>
    <m/>
    <x v="0"/>
    <m/>
    <x v="0"/>
    <m/>
    <m/>
    <x v="0"/>
    <x v="0"/>
    <x v="0"/>
    <m/>
    <m/>
    <m/>
    <m/>
    <m/>
    <m/>
    <m/>
    <m/>
    <x v="0"/>
    <x v="0"/>
    <m/>
    <s v="Foundational; Realism, Naturalism &amp; Victorian Era"/>
    <m/>
    <m/>
    <s v="Eugénie Grandet (Comédie Humaine)_Balzac, Honoré de"/>
    <s v="Balzac, Honoré de_Eugénie Grandet (Comédie Humaine)"/>
    <x v="339"/>
    <m/>
    <m/>
  </r>
  <r>
    <s v="B-LOST ILLUSIONS|BALZAC, HONORÉ DE"/>
    <s v="N"/>
    <s v="Lost Illusions"/>
    <x v="148"/>
    <m/>
    <m/>
    <x v="39"/>
    <m/>
    <m/>
    <m/>
    <m/>
    <n v="720"/>
    <s v="Balzac's trilogy following the provincial poet Lucien de Rubempré's attempt to succeed in Parisian society and the literary world, examining ambition, corruption, and the power of the press."/>
    <m/>
    <x v="0"/>
    <m/>
    <x v="0"/>
    <m/>
    <m/>
    <x v="0"/>
    <x v="0"/>
    <x v="0"/>
    <m/>
    <m/>
    <m/>
    <m/>
    <m/>
    <m/>
    <m/>
    <m/>
    <x v="0"/>
    <x v="9"/>
    <m/>
    <m/>
    <m/>
    <m/>
    <s v="Lost Illusions_Balzac, Honoré de"/>
    <s v="Balzac, Honoré de_Lost Illusions"/>
    <x v="340"/>
    <m/>
    <m/>
  </r>
  <r>
    <s v="B-LOST ILLUSIONS (ILLUSIONS PERDUES) (COMÉDIE HUMAINE)|BALZAC, HONORÉ DE"/>
    <s v="N"/>
    <s v="Lost Illusions (Illusions perdues) (Comédie Humaine)"/>
    <x v="148"/>
    <m/>
    <m/>
    <x v="0"/>
    <m/>
    <m/>
    <m/>
    <m/>
    <m/>
    <m/>
    <m/>
    <x v="0"/>
    <m/>
    <x v="0"/>
    <m/>
    <m/>
    <x v="0"/>
    <x v="0"/>
    <x v="0"/>
    <m/>
    <m/>
    <m/>
    <m/>
    <m/>
    <m/>
    <m/>
    <m/>
    <x v="0"/>
    <x v="0"/>
    <m/>
    <s v="Foundational; Realism, Naturalism &amp; Victorian Era"/>
    <m/>
    <m/>
    <s v="Lost Illusions (Illusions perdues) (Comédie Humaine)_Balzac, Honoré de"/>
    <s v="Balzac, Honoré de_Lost Illusions (Illusions perdues) (Comédie Humaine)"/>
    <x v="341"/>
    <m/>
    <m/>
  </r>
  <r>
    <s v="B-PÈRE GORIOT|BALZAC, HONORÉ DE"/>
    <s v="N"/>
    <s v="Père Goriot"/>
    <x v="148"/>
    <m/>
    <m/>
    <x v="40"/>
    <m/>
    <m/>
    <m/>
    <m/>
    <n v="304"/>
    <s v="Honoré de Balzac's novel about a father who sacrifices everything for his two ungrateful daughters, set against the backdrop of Parisian society and introducing recurring characters from his La Comédie Humaine series."/>
    <m/>
    <x v="0"/>
    <m/>
    <x v="0"/>
    <m/>
    <m/>
    <x v="0"/>
    <x v="0"/>
    <x v="0"/>
    <m/>
    <m/>
    <m/>
    <m/>
    <m/>
    <m/>
    <m/>
    <m/>
    <x v="19"/>
    <x v="9"/>
    <m/>
    <m/>
    <m/>
    <m/>
    <s v="Père Goriot_Balzac, Honoré de"/>
    <s v="Balzac, Honoré de_Père Goriot"/>
    <x v="342"/>
    <m/>
    <m/>
  </r>
  <r>
    <s v="B-PÈRE GORIOT (COMÉDIE HUMAINE)|BALZAC, HONORÉ DE"/>
    <s v="N"/>
    <s v="Père Goriot (Comédie Humaine)"/>
    <x v="148"/>
    <m/>
    <m/>
    <x v="0"/>
    <m/>
    <m/>
    <m/>
    <m/>
    <m/>
    <m/>
    <m/>
    <x v="0"/>
    <m/>
    <x v="0"/>
    <m/>
    <m/>
    <x v="0"/>
    <x v="0"/>
    <x v="0"/>
    <m/>
    <m/>
    <m/>
    <m/>
    <m/>
    <m/>
    <m/>
    <m/>
    <x v="0"/>
    <x v="0"/>
    <m/>
    <s v="Foundational; Realism, Naturalism &amp; Victorian Era"/>
    <m/>
    <m/>
    <s v="Père Goriot (Comédie Humaine)_Balzac, Honoré de"/>
    <s v="Balzac, Honoré de_Père Goriot (Comédie Humaine)"/>
    <x v="343"/>
    <m/>
    <m/>
  </r>
  <r>
    <s v="B-SARRASINE|BALZAC, HONORÉ DE"/>
    <s v="N"/>
    <s v="Sarrasine"/>
    <x v="148"/>
    <m/>
    <m/>
    <x v="0"/>
    <m/>
    <m/>
    <m/>
    <m/>
    <m/>
    <m/>
    <m/>
    <x v="0"/>
    <m/>
    <x v="0"/>
    <m/>
    <m/>
    <x v="0"/>
    <x v="0"/>
    <x v="0"/>
    <m/>
    <m/>
    <m/>
    <m/>
    <m/>
    <m/>
    <m/>
    <m/>
    <x v="0"/>
    <x v="0"/>
    <m/>
    <m/>
    <m/>
    <m/>
    <s v="Sarrasine_Balzac, Honoré de"/>
    <s v="Balzac, Honoré de_Sarrasine"/>
    <x v="344"/>
    <m/>
    <m/>
  </r>
  <r>
    <s v="B-THE ATHEIST’S MASS|BALZAC, HONORÉ DE"/>
    <s v="N"/>
    <s v="The Atheist’s Mass"/>
    <x v="148"/>
    <m/>
    <m/>
    <x v="0"/>
    <m/>
    <m/>
    <m/>
    <m/>
    <m/>
    <m/>
    <m/>
    <x v="0"/>
    <m/>
    <x v="0"/>
    <m/>
    <m/>
    <x v="0"/>
    <x v="0"/>
    <x v="0"/>
    <m/>
    <m/>
    <m/>
    <m/>
    <m/>
    <m/>
    <m/>
    <m/>
    <x v="0"/>
    <x v="0"/>
    <m/>
    <m/>
    <m/>
    <m/>
    <s v="The Atheist’s Mass_Balzac, Honoré de"/>
    <s v="Balzac, Honoré de_The Atheist’s Mass"/>
    <x v="345"/>
    <m/>
    <m/>
  </r>
  <r>
    <s v="B-THE BLACK SHEEP|BALZAC, HONORÉ DE"/>
    <s v="N"/>
    <s v="The Black Sheep"/>
    <x v="148"/>
    <m/>
    <m/>
    <x v="41"/>
    <m/>
    <m/>
    <m/>
    <m/>
    <n v="288"/>
    <s v="Balzac's novel about two brothers competing for their mother's favor and inheritance, examining family dynamics, rural life, and the contrast between provincial and Parisian values."/>
    <m/>
    <x v="0"/>
    <m/>
    <x v="0"/>
    <m/>
    <m/>
    <x v="0"/>
    <x v="0"/>
    <x v="0"/>
    <m/>
    <m/>
    <m/>
    <m/>
    <m/>
    <m/>
    <m/>
    <m/>
    <x v="18"/>
    <x v="9"/>
    <m/>
    <m/>
    <m/>
    <m/>
    <s v="The Black Sheep_Balzac, Honoré de"/>
    <s v="Balzac, Honoré de_The Black Sheep"/>
    <x v="346"/>
    <m/>
    <m/>
  </r>
  <r>
    <s v="B-THE HUMAN COMEDY|BALZAC, HONORÉ DE"/>
    <s v="N"/>
    <s v="The Human Comedy"/>
    <x v="148"/>
    <m/>
    <m/>
    <x v="0"/>
    <m/>
    <s v="New York Review Books (NYRB)"/>
    <m/>
    <m/>
    <m/>
    <m/>
    <m/>
    <x v="0"/>
    <m/>
    <x v="0"/>
    <m/>
    <m/>
    <x v="0"/>
    <x v="0"/>
    <x v="0"/>
    <m/>
    <m/>
    <m/>
    <m/>
    <m/>
    <m/>
    <m/>
    <m/>
    <x v="0"/>
    <x v="0"/>
    <m/>
    <m/>
    <m/>
    <m/>
    <s v="The Human Comedy_Balzac, Honoré de"/>
    <s v="Balzac, Honoré de_The Human Comedy"/>
    <x v="347"/>
    <m/>
    <m/>
  </r>
  <r>
    <s v="B-THE UNKNOWN MASTERPIECE|BALZAC, HONORÉ DE"/>
    <s v="N"/>
    <s v="The Unknown Masterpiece"/>
    <x v="148"/>
    <m/>
    <m/>
    <x v="0"/>
    <m/>
    <m/>
    <m/>
    <m/>
    <m/>
    <m/>
    <m/>
    <x v="0"/>
    <m/>
    <x v="0"/>
    <m/>
    <m/>
    <x v="0"/>
    <x v="0"/>
    <x v="0"/>
    <m/>
    <m/>
    <m/>
    <m/>
    <m/>
    <m/>
    <m/>
    <m/>
    <x v="0"/>
    <x v="0"/>
    <m/>
    <m/>
    <m/>
    <m/>
    <s v="The Unknown Masterpiece_Balzac, Honoré de"/>
    <s v="Balzac, Honoré de_The Unknown Masterpiece"/>
    <x v="348"/>
    <m/>
    <m/>
  </r>
  <r>
    <s v="B-VADIDEKI ZAMBAK|BALZAC, HONORÉ DE"/>
    <s v="N"/>
    <s v="Vadideki Zambak"/>
    <x v="148"/>
    <m/>
    <m/>
    <x v="0"/>
    <m/>
    <m/>
    <m/>
    <m/>
    <m/>
    <m/>
    <m/>
    <x v="0"/>
    <m/>
    <x v="0"/>
    <m/>
    <m/>
    <x v="0"/>
    <x v="0"/>
    <x v="0"/>
    <m/>
    <m/>
    <m/>
    <m/>
    <m/>
    <m/>
    <m/>
    <m/>
    <x v="0"/>
    <x v="0"/>
    <m/>
    <m/>
    <m/>
    <m/>
    <s v="Vadideki Zambak_Balzac, Honoré de"/>
    <s v="Balzac, Honoré de_Vadideki Zambak"/>
    <x v="349"/>
    <m/>
    <m/>
  </r>
  <r>
    <s v="B-BOOK OF HAN (HANSHU)|BAN GU"/>
    <s v="N"/>
    <s v="Book of Han (Hanshu)"/>
    <x v="149"/>
    <m/>
    <m/>
    <x v="0"/>
    <m/>
    <m/>
    <m/>
    <m/>
    <m/>
    <m/>
    <m/>
    <x v="0"/>
    <m/>
    <x v="0"/>
    <m/>
    <m/>
    <x v="0"/>
    <x v="0"/>
    <x v="0"/>
    <m/>
    <m/>
    <m/>
    <m/>
    <m/>
    <m/>
    <m/>
    <m/>
    <x v="0"/>
    <x v="0"/>
    <m/>
    <s v="Foundational; Ancient China"/>
    <m/>
    <m/>
    <s v="Book of Han (Hanshu)_Ban Gu"/>
    <s v="Ban Gu_Book of Han (Hanshu)"/>
    <x v="350"/>
    <m/>
    <m/>
  </r>
  <r>
    <s v="B-LESSONS FOR WOMEN|BAN ZHAO"/>
    <s v="N"/>
    <s v="Lessons for Women"/>
    <x v="150"/>
    <m/>
    <m/>
    <x v="0"/>
    <m/>
    <m/>
    <m/>
    <m/>
    <m/>
    <m/>
    <m/>
    <x v="0"/>
    <m/>
    <x v="0"/>
    <m/>
    <m/>
    <x v="0"/>
    <x v="0"/>
    <x v="0"/>
    <m/>
    <m/>
    <m/>
    <m/>
    <m/>
    <m/>
    <m/>
    <m/>
    <x v="0"/>
    <x v="0"/>
    <m/>
    <s v="Foundational; Ancient China"/>
    <m/>
    <m/>
    <s v="Lessons for Women_Ban Zhao"/>
    <s v="Ban Zhao_Lessons for Women"/>
    <x v="351"/>
    <m/>
    <m/>
  </r>
  <r>
    <s v="B-THE WASP FACTORY|BANKS, IAIN"/>
    <s v="N"/>
    <s v="The Wasp Factory"/>
    <x v="151"/>
    <m/>
    <m/>
    <x v="0"/>
    <m/>
    <m/>
    <m/>
    <m/>
    <m/>
    <m/>
    <m/>
    <x v="2"/>
    <m/>
    <x v="0"/>
    <m/>
    <m/>
    <x v="0"/>
    <x v="0"/>
    <x v="0"/>
    <m/>
    <m/>
    <m/>
    <m/>
    <m/>
    <m/>
    <s v="Y"/>
    <m/>
    <x v="0"/>
    <x v="0"/>
    <m/>
    <s v="20th Century Existential, Psychological &amp; Formal Horror; 20th Century: Modernist &amp; Post-War Extremes"/>
    <m/>
    <m/>
    <s v="The Wasp Factory_Banks, Iain"/>
    <s v="Banks, Iain_The Wasp Factory"/>
    <x v="352"/>
    <m/>
    <m/>
  </r>
  <r>
    <s v="B-THE VET'S DAUGHTER|BARBARA COMYNS"/>
    <s v="N"/>
    <s v="The Vet's Daughter"/>
    <x v="152"/>
    <m/>
    <m/>
    <x v="0"/>
    <m/>
    <m/>
    <m/>
    <m/>
    <m/>
    <m/>
    <m/>
    <x v="0"/>
    <m/>
    <x v="0"/>
    <m/>
    <m/>
    <x v="0"/>
    <x v="0"/>
    <x v="0"/>
    <m/>
    <m/>
    <m/>
    <m/>
    <m/>
    <m/>
    <m/>
    <m/>
    <x v="0"/>
    <x v="0"/>
    <m/>
    <m/>
    <m/>
    <m/>
    <s v="The Vet's Daughter_Barbara Comyns"/>
    <s v="Barbara Comyns_The Vet's Daughter"/>
    <x v="353"/>
    <m/>
    <m/>
  </r>
  <r>
    <s v="B-ODILON REDON: THE PORTRAITS|BARBARA LARSON"/>
    <s v="N"/>
    <s v="Odilon Redon: The Portraits"/>
    <x v="153"/>
    <m/>
    <m/>
    <x v="0"/>
    <m/>
    <m/>
    <m/>
    <m/>
    <m/>
    <m/>
    <m/>
    <x v="0"/>
    <m/>
    <x v="0"/>
    <m/>
    <m/>
    <x v="0"/>
    <x v="0"/>
    <x v="0"/>
    <m/>
    <m/>
    <m/>
    <m/>
    <m/>
    <m/>
    <m/>
    <m/>
    <x v="0"/>
    <x v="0"/>
    <m/>
    <m/>
    <m/>
    <s v="Catalogues of works featured by Des Esseintes in &quot;À rebours&quot; (Against Nature), by Huysmans."/>
    <s v="Odilon Redon: The Portraits_Barbara Larson"/>
    <s v="Barbara Larson_Odilon Redon: The Portraits"/>
    <x v="354"/>
    <m/>
    <m/>
  </r>
  <r>
    <s v="B-LES DIABOLIQUES|BARBEY D'AUREVILLY, JULES"/>
    <s v="N"/>
    <s v="Les Diaboliques"/>
    <x v="154"/>
    <m/>
    <m/>
    <x v="0"/>
    <m/>
    <m/>
    <m/>
    <m/>
    <m/>
    <s v="Occult"/>
    <m/>
    <x v="2"/>
    <m/>
    <x v="0"/>
    <m/>
    <m/>
    <x v="0"/>
    <x v="0"/>
    <x v="1"/>
    <m/>
    <m/>
    <m/>
    <m/>
    <m/>
    <m/>
    <m/>
    <m/>
    <x v="0"/>
    <x v="0"/>
    <m/>
    <m/>
    <m/>
    <m/>
    <s v="Les Diaboliques_Barbey d'Aurevilly, Jules"/>
    <s v="Barbey d'Aurevilly, Jules_Les Diaboliques"/>
    <x v="355"/>
    <m/>
    <m/>
  </r>
  <r>
    <s v="B-HELL|BARBUSSE, HENRI"/>
    <s v="N"/>
    <s v="Hell"/>
    <x v="155"/>
    <m/>
    <m/>
    <x v="0"/>
    <m/>
    <m/>
    <m/>
    <m/>
    <m/>
    <m/>
    <m/>
    <x v="0"/>
    <m/>
    <x v="0"/>
    <m/>
    <m/>
    <x v="0"/>
    <x v="0"/>
    <x v="0"/>
    <m/>
    <m/>
    <m/>
    <m/>
    <m/>
    <m/>
    <m/>
    <m/>
    <x v="0"/>
    <x v="0"/>
    <m/>
    <m/>
    <m/>
    <m/>
    <s v="Hell_Barbusse, Henri"/>
    <s v="Barbusse, Henri_Hell"/>
    <x v="356"/>
    <m/>
    <m/>
  </r>
  <r>
    <s v="B-LA NUIT DES TEMPS|BARJAVEL, RENÉ"/>
    <s v="Y"/>
    <s v="La Nuit des temps"/>
    <x v="156"/>
    <m/>
    <m/>
    <x v="0"/>
    <m/>
    <m/>
    <m/>
    <m/>
    <m/>
    <m/>
    <m/>
    <x v="0"/>
    <m/>
    <x v="0"/>
    <m/>
    <m/>
    <x v="0"/>
    <x v="0"/>
    <x v="0"/>
    <m/>
    <m/>
    <m/>
    <m/>
    <m/>
    <m/>
    <m/>
    <m/>
    <x v="0"/>
    <x v="0"/>
    <m/>
    <m/>
    <m/>
    <m/>
    <s v="La Nuit des temps_Barjavel, René"/>
    <s v="Barjavel, René_La Nuit des temps"/>
    <x v="357"/>
    <m/>
    <m/>
  </r>
  <r>
    <s v="B-LA NUIT DES TEMPS|BARJAVEL, RENÉ"/>
    <s v="Y"/>
    <s v="La Nuit des temps"/>
    <x v="156"/>
    <m/>
    <m/>
    <x v="0"/>
    <m/>
    <m/>
    <m/>
    <m/>
    <m/>
    <m/>
    <m/>
    <x v="0"/>
    <m/>
    <x v="0"/>
    <m/>
    <m/>
    <x v="0"/>
    <x v="0"/>
    <x v="0"/>
    <m/>
    <m/>
    <m/>
    <m/>
    <m/>
    <m/>
    <m/>
    <m/>
    <x v="0"/>
    <x v="0"/>
    <m/>
    <m/>
    <m/>
    <m/>
    <s v="La Nuit des temps_Barjavel, René"/>
    <s v="Barjavel, René_La Nuit des temps"/>
    <x v="357"/>
    <m/>
    <m/>
  </r>
  <r>
    <s v="B-BOOKS OF BLOOD: VOLUMES ONE TO THREE|BARKER, CLIVE"/>
    <s v="N"/>
    <s v="Books of Blood: Volumes One to Three"/>
    <x v="157"/>
    <m/>
    <m/>
    <x v="0"/>
    <m/>
    <m/>
    <m/>
    <m/>
    <m/>
    <m/>
    <m/>
    <x v="0"/>
    <m/>
    <x v="0"/>
    <m/>
    <m/>
    <x v="0"/>
    <x v="0"/>
    <x v="0"/>
    <m/>
    <m/>
    <m/>
    <m/>
    <m/>
    <m/>
    <m/>
    <m/>
    <x v="0"/>
    <x v="0"/>
    <m/>
    <m/>
    <m/>
    <m/>
    <s v="Books of Blood: Volumes One to Three_Barker, Clive"/>
    <s v="Barker, Clive_Books of Blood: Volumes One to Three"/>
    <x v="358"/>
    <m/>
    <m/>
  </r>
  <r>
    <s v="B-WRITTEN WITH MY LEFT HAND|BARKER, NUGENT"/>
    <s v="N"/>
    <s v="Written with My Left Hand"/>
    <x v="158"/>
    <m/>
    <m/>
    <x v="0"/>
    <m/>
    <m/>
    <m/>
    <m/>
    <m/>
    <m/>
    <m/>
    <x v="0"/>
    <m/>
    <x v="0"/>
    <m/>
    <m/>
    <x v="0"/>
    <x v="0"/>
    <x v="0"/>
    <m/>
    <m/>
    <m/>
    <m/>
    <m/>
    <m/>
    <m/>
    <m/>
    <x v="0"/>
    <x v="0"/>
    <m/>
    <m/>
    <m/>
    <m/>
    <s v="Written with My Left Hand_Barker, Nugent"/>
    <s v="Barker, Nugent_Written with My Left Hand"/>
    <x v="359"/>
    <m/>
    <m/>
  </r>
  <r>
    <s v="B-NIGHTWOOD|BARNES, DJUNA"/>
    <s v="Y"/>
    <s v="Nightwood"/>
    <x v="159"/>
    <m/>
    <m/>
    <x v="34"/>
    <m/>
    <m/>
    <m/>
    <m/>
    <n v="208"/>
    <s v="A modernist novel set in Paris between the wars, following the doomed relationship between Robin Vote and Nora Flood, known for its distinctive prose style."/>
    <m/>
    <x v="1"/>
    <m/>
    <x v="0"/>
    <m/>
    <m/>
    <x v="0"/>
    <x v="0"/>
    <x v="0"/>
    <m/>
    <m/>
    <m/>
    <m/>
    <m/>
    <m/>
    <m/>
    <m/>
    <x v="16"/>
    <x v="1"/>
    <m/>
    <m/>
    <m/>
    <m/>
    <s v="Nightwood_Barnes, Djuna"/>
    <s v="Barnes, Djuna_Nightwood"/>
    <x v="360"/>
    <m/>
    <m/>
  </r>
  <r>
    <s v="B-NIGHTWOOD|BARNES, DJUNA"/>
    <s v="Y"/>
    <s v="Nightwood"/>
    <x v="159"/>
    <m/>
    <m/>
    <x v="0"/>
    <m/>
    <m/>
    <m/>
    <m/>
    <m/>
    <m/>
    <m/>
    <x v="0"/>
    <m/>
    <x v="0"/>
    <m/>
    <m/>
    <x v="0"/>
    <x v="0"/>
    <x v="0"/>
    <m/>
    <m/>
    <m/>
    <m/>
    <m/>
    <m/>
    <m/>
    <m/>
    <x v="0"/>
    <x v="0"/>
    <m/>
    <s v="Foundational; Early to Mid-20th Century (Modernist difficulty / Avant-Garde)"/>
    <m/>
    <m/>
    <s v="Nightwood_Barnes, Djuna"/>
    <s v="Barnes, Djuna_Nightwood"/>
    <x v="360"/>
    <m/>
    <m/>
  </r>
  <r>
    <s v="B-NIGHTWOOD|BARNES, DJUNA"/>
    <s v="Y"/>
    <s v="Nightwood"/>
    <x v="159"/>
    <m/>
    <m/>
    <x v="0"/>
    <m/>
    <m/>
    <m/>
    <m/>
    <m/>
    <m/>
    <m/>
    <x v="0"/>
    <m/>
    <x v="0"/>
    <m/>
    <m/>
    <x v="0"/>
    <x v="0"/>
    <x v="0"/>
    <m/>
    <m/>
    <m/>
    <m/>
    <m/>
    <m/>
    <m/>
    <m/>
    <x v="0"/>
    <x v="0"/>
    <m/>
    <s v="20th Century Existential, Psychological &amp; Formal Horror"/>
    <m/>
    <s v="Psychological intensity, decay, alienation, dark atmosphere"/>
    <s v="Nightwood_Barnes, Djuna"/>
    <s v="Barnes, Djuna_Nightwood"/>
    <x v="360"/>
    <m/>
    <m/>
  </r>
  <r>
    <s v="B-A HISTORY OF THE WORLD IN 10½ CHAPTERS|BARNES, JULIAN"/>
    <s v="N"/>
    <s v="A History of the World in 10½ Chapters"/>
    <x v="160"/>
    <m/>
    <m/>
    <x v="0"/>
    <m/>
    <m/>
    <m/>
    <m/>
    <m/>
    <m/>
    <m/>
    <x v="0"/>
    <m/>
    <x v="0"/>
    <m/>
    <m/>
    <x v="0"/>
    <x v="0"/>
    <x v="0"/>
    <m/>
    <m/>
    <m/>
    <m/>
    <m/>
    <m/>
    <m/>
    <m/>
    <x v="0"/>
    <x v="0"/>
    <m/>
    <m/>
    <m/>
    <m/>
    <s v="A History of the World in 10½ Chapters_Barnes, Julian"/>
    <s v="Barnes, Julian_A History of the World in 10½ Chapters"/>
    <x v="361"/>
    <m/>
    <m/>
  </r>
  <r>
    <s v="B-FLAUBERT'S PARROT|BARNES, JULIAN"/>
    <s v="N"/>
    <s v="Flaubert's Parrot"/>
    <x v="160"/>
    <m/>
    <m/>
    <x v="0"/>
    <m/>
    <m/>
    <m/>
    <m/>
    <m/>
    <m/>
    <m/>
    <x v="0"/>
    <m/>
    <x v="0"/>
    <m/>
    <m/>
    <x v="0"/>
    <x v="0"/>
    <x v="0"/>
    <m/>
    <m/>
    <m/>
    <m/>
    <m/>
    <m/>
    <m/>
    <m/>
    <x v="0"/>
    <x v="0"/>
    <m/>
    <m/>
    <m/>
    <m/>
    <s v="Flaubert's Parrot_Barnes, Julian"/>
    <s v="Barnes, Julian_Flaubert's Parrot"/>
    <x v="362"/>
    <m/>
    <m/>
  </r>
  <r>
    <s v="B-THE SENSE OF AN ENDING|BARNES, JULIAN"/>
    <s v="N"/>
    <s v="The Sense of an Ending"/>
    <x v="160"/>
    <m/>
    <m/>
    <x v="0"/>
    <m/>
    <m/>
    <m/>
    <m/>
    <m/>
    <m/>
    <m/>
    <x v="0"/>
    <m/>
    <x v="0"/>
    <m/>
    <m/>
    <x v="0"/>
    <x v="0"/>
    <x v="0"/>
    <m/>
    <m/>
    <m/>
    <m/>
    <m/>
    <m/>
    <m/>
    <m/>
    <x v="0"/>
    <x v="0"/>
    <m/>
    <s v="Foundational; Late 20th Century &amp; Postmodernism"/>
    <m/>
    <m/>
    <s v="The Sense of an Ending_Barnes, Julian"/>
    <s v="Barnes, Julian_The Sense of an Ending"/>
    <x v="363"/>
    <m/>
    <m/>
  </r>
  <r>
    <s v="B-THE IMAGO SEQUENCE AND OTHER STORIES|BARRON, LAIRD"/>
    <s v="N"/>
    <s v="The Imago Sequence and Other Stories"/>
    <x v="161"/>
    <m/>
    <m/>
    <x v="0"/>
    <m/>
    <m/>
    <m/>
    <m/>
    <m/>
    <m/>
    <m/>
    <x v="0"/>
    <m/>
    <x v="0"/>
    <m/>
    <m/>
    <x v="0"/>
    <x v="0"/>
    <x v="0"/>
    <m/>
    <m/>
    <m/>
    <m/>
    <m/>
    <m/>
    <m/>
    <m/>
    <x v="0"/>
    <x v="0"/>
    <m/>
    <m/>
    <m/>
    <m/>
    <s v="The Imago Sequence and Other Stories_Barron, Laird"/>
    <s v="Barron, Laird_The Imago Sequence and Other Stories"/>
    <x v="364"/>
    <m/>
    <m/>
  </r>
  <r>
    <s v="B-GILES GOAT-BOY|BARTH, JOHN"/>
    <s v="N"/>
    <s v="Giles Goat-Boy"/>
    <x v="162"/>
    <m/>
    <m/>
    <x v="0"/>
    <m/>
    <m/>
    <m/>
    <m/>
    <m/>
    <m/>
    <m/>
    <x v="0"/>
    <m/>
    <x v="0"/>
    <m/>
    <m/>
    <x v="0"/>
    <x v="0"/>
    <x v="0"/>
    <m/>
    <m/>
    <m/>
    <m/>
    <m/>
    <m/>
    <m/>
    <m/>
    <x v="0"/>
    <x v="0"/>
    <m/>
    <m/>
    <m/>
    <m/>
    <s v="Giles Goat-Boy_Barth, John"/>
    <s v="Barth, John_Giles Goat-Boy"/>
    <x v="365"/>
    <m/>
    <m/>
  </r>
  <r>
    <s v="B-GILES GOAT-BOY / THE SOT-WEED FACTOR|BARTH, JOHN"/>
    <s v="N"/>
    <s v="Giles Goat-Boy / The Sot-Weed Factor"/>
    <x v="162"/>
    <m/>
    <m/>
    <x v="0"/>
    <m/>
    <m/>
    <m/>
    <m/>
    <m/>
    <m/>
    <m/>
    <x v="0"/>
    <m/>
    <x v="0"/>
    <m/>
    <m/>
    <x v="0"/>
    <x v="0"/>
    <x v="0"/>
    <m/>
    <m/>
    <m/>
    <m/>
    <m/>
    <m/>
    <m/>
    <m/>
    <x v="0"/>
    <x v="0"/>
    <m/>
    <s v="Foundational; Late 20th Century &amp; Postmodernism"/>
    <m/>
    <m/>
    <s v="Giles Goat-Boy / The Sot-Weed Factor_Barth, John"/>
    <s v="Barth, John_Giles Goat-Boy / The Sot-Weed Factor"/>
    <x v="366"/>
    <m/>
    <m/>
  </r>
  <r>
    <s v="B-LETTERS|BARTH, JOHN"/>
    <s v="N"/>
    <s v="LETTERS"/>
    <x v="162"/>
    <m/>
    <m/>
    <x v="0"/>
    <m/>
    <m/>
    <m/>
    <m/>
    <m/>
    <m/>
    <m/>
    <x v="0"/>
    <m/>
    <x v="0"/>
    <m/>
    <m/>
    <x v="0"/>
    <x v="0"/>
    <x v="0"/>
    <m/>
    <m/>
    <m/>
    <m/>
    <m/>
    <m/>
    <m/>
    <m/>
    <x v="0"/>
    <x v="0"/>
    <m/>
    <m/>
    <m/>
    <m/>
    <s v="LETTERS_Barth, John"/>
    <s v="Barth, John_LETTERS"/>
    <x v="367"/>
    <m/>
    <m/>
  </r>
  <r>
    <s v="B-LOST IN THE FUNHOUSE|BARTH, JOHN"/>
    <s v="N"/>
    <s v="Lost in the Funhouse"/>
    <x v="162"/>
    <m/>
    <m/>
    <x v="0"/>
    <m/>
    <m/>
    <m/>
    <m/>
    <m/>
    <m/>
    <m/>
    <x v="0"/>
    <m/>
    <x v="0"/>
    <m/>
    <m/>
    <x v="0"/>
    <x v="0"/>
    <x v="0"/>
    <m/>
    <m/>
    <m/>
    <m/>
    <m/>
    <m/>
    <m/>
    <m/>
    <x v="0"/>
    <x v="0"/>
    <m/>
    <m/>
    <m/>
    <m/>
    <s v="Lost in the Funhouse_Barth, John"/>
    <s v="Barth, John_Lost in the Funhouse"/>
    <x v="368"/>
    <m/>
    <m/>
  </r>
  <r>
    <s v="B-THE SOT-WEED FACTOR|BARTH, JOHN"/>
    <s v="Y"/>
    <s v="The Sot-Weed Factor"/>
    <x v="162"/>
    <m/>
    <m/>
    <x v="0"/>
    <m/>
    <m/>
    <m/>
    <m/>
    <m/>
    <m/>
    <m/>
    <x v="0"/>
    <m/>
    <x v="0"/>
    <m/>
    <m/>
    <x v="0"/>
    <x v="0"/>
    <x v="0"/>
    <m/>
    <m/>
    <m/>
    <m/>
    <m/>
    <m/>
    <m/>
    <m/>
    <x v="0"/>
    <x v="0"/>
    <m/>
    <m/>
    <m/>
    <m/>
    <s v="The Sot-Weed Factor_Barth, John"/>
    <s v="Barth, John_The Sot-Weed Factor"/>
    <x v="369"/>
    <m/>
    <m/>
  </r>
  <r>
    <s v="B-THE SOT-WEED FACTOR|BARTH, JOHN"/>
    <s v="Y"/>
    <s v="The Sot-Weed Factor"/>
    <x v="162"/>
    <m/>
    <m/>
    <x v="0"/>
    <m/>
    <m/>
    <m/>
    <m/>
    <m/>
    <m/>
    <m/>
    <x v="0"/>
    <m/>
    <x v="0"/>
    <m/>
    <m/>
    <x v="0"/>
    <x v="0"/>
    <x v="0"/>
    <m/>
    <m/>
    <m/>
    <m/>
    <m/>
    <m/>
    <m/>
    <m/>
    <x v="0"/>
    <x v="0"/>
    <m/>
    <m/>
    <m/>
    <m/>
    <s v="The Sot-Weed Factor_Barth, John"/>
    <s v="Barth, John_The Sot-Weed Factor"/>
    <x v="369"/>
    <m/>
    <m/>
  </r>
  <r>
    <s v="B-A LOVER'S DISCOURSE: FRAGMENTS|BARTHES, ROLAND"/>
    <s v="Y"/>
    <s v="A Lover's Discourse: Fragments"/>
    <x v="163"/>
    <m/>
    <m/>
    <x v="0"/>
    <m/>
    <m/>
    <m/>
    <m/>
    <m/>
    <m/>
    <m/>
    <x v="0"/>
    <m/>
    <x v="0"/>
    <m/>
    <m/>
    <x v="0"/>
    <x v="0"/>
    <x v="0"/>
    <m/>
    <m/>
    <m/>
    <m/>
    <m/>
    <m/>
    <m/>
    <m/>
    <x v="0"/>
    <x v="0"/>
    <m/>
    <m/>
    <m/>
    <m/>
    <s v="A Lover's Discourse: Fragments_Barthes, Roland"/>
    <s v="Barthes, Roland_A Lover's Discourse: Fragments"/>
    <x v="370"/>
    <m/>
    <m/>
  </r>
  <r>
    <s v="B-A LOVER'S DISCOURSE: FRAGMENTS|BARTHES, ROLAND"/>
    <s v="Y"/>
    <s v="A Lover's Discourse: Fragments"/>
    <x v="163"/>
    <m/>
    <m/>
    <x v="0"/>
    <m/>
    <m/>
    <m/>
    <m/>
    <m/>
    <m/>
    <m/>
    <x v="0"/>
    <m/>
    <x v="0"/>
    <m/>
    <m/>
    <x v="0"/>
    <x v="0"/>
    <x v="0"/>
    <m/>
    <m/>
    <m/>
    <m/>
    <m/>
    <m/>
    <m/>
    <m/>
    <x v="0"/>
    <x v="0"/>
    <m/>
    <m/>
    <m/>
    <m/>
    <s v="A Lover's Discourse: Fragments_Barthes, Roland"/>
    <s v="Barthes, Roland_A Lover's Discourse: Fragments"/>
    <x v="370"/>
    <m/>
    <m/>
  </r>
  <r>
    <s v="B-CAMERA LUCIDA|BARTHES, ROLAND"/>
    <s v="Y"/>
    <s v="Camera Lucida"/>
    <x v="163"/>
    <m/>
    <m/>
    <x v="0"/>
    <m/>
    <m/>
    <m/>
    <m/>
    <m/>
    <m/>
    <m/>
    <x v="0"/>
    <m/>
    <x v="0"/>
    <m/>
    <m/>
    <x v="0"/>
    <x v="0"/>
    <x v="0"/>
    <m/>
    <m/>
    <m/>
    <m/>
    <m/>
    <m/>
    <m/>
    <m/>
    <x v="0"/>
    <x v="0"/>
    <m/>
    <s v="Foundational; Late 20th Century &amp; Postmodernism"/>
    <m/>
    <m/>
    <s v="Camera Lucida_Barthes, Roland"/>
    <s v="Barthes, Roland_Camera Lucida"/>
    <x v="371"/>
    <m/>
    <m/>
  </r>
  <r>
    <s v="B-CAMERA LUCIDA|BARTHES, ROLAND"/>
    <s v="Y"/>
    <s v="Camera Lucida"/>
    <x v="163"/>
    <m/>
    <m/>
    <x v="0"/>
    <m/>
    <m/>
    <m/>
    <m/>
    <m/>
    <m/>
    <m/>
    <x v="0"/>
    <m/>
    <x v="0"/>
    <m/>
    <m/>
    <x v="0"/>
    <x v="0"/>
    <x v="0"/>
    <m/>
    <m/>
    <m/>
    <m/>
    <m/>
    <m/>
    <m/>
    <m/>
    <x v="0"/>
    <x v="0"/>
    <m/>
    <m/>
    <m/>
    <m/>
    <s v="Camera Lucida_Barthes, Roland"/>
    <s v="Barthes, Roland_Camera Lucida"/>
    <x v="371"/>
    <m/>
    <m/>
  </r>
  <r>
    <s v="B-IMAGE MUSIC TEXT|BARTHES, ROLAND"/>
    <s v="N"/>
    <s v="Image Music Text"/>
    <x v="163"/>
    <m/>
    <m/>
    <x v="0"/>
    <m/>
    <m/>
    <m/>
    <m/>
    <m/>
    <m/>
    <m/>
    <x v="0"/>
    <m/>
    <x v="0"/>
    <m/>
    <m/>
    <x v="0"/>
    <x v="0"/>
    <x v="0"/>
    <m/>
    <m/>
    <m/>
    <m/>
    <m/>
    <m/>
    <m/>
    <m/>
    <x v="0"/>
    <x v="0"/>
    <m/>
    <m/>
    <m/>
    <m/>
    <s v="Image Music Text_Barthes, Roland"/>
    <s v="Barthes, Roland_Image Music Text"/>
    <x v="372"/>
    <m/>
    <m/>
  </r>
  <r>
    <s v="B-MYTHOLOGIES|BARTHES, ROLAND"/>
    <s v="Y"/>
    <s v="Mythologies"/>
    <x v="163"/>
    <m/>
    <m/>
    <x v="0"/>
    <m/>
    <m/>
    <m/>
    <m/>
    <m/>
    <m/>
    <m/>
    <x v="0"/>
    <m/>
    <x v="0"/>
    <m/>
    <m/>
    <x v="0"/>
    <x v="0"/>
    <x v="0"/>
    <m/>
    <m/>
    <m/>
    <m/>
    <m/>
    <m/>
    <m/>
    <m/>
    <x v="0"/>
    <x v="0"/>
    <m/>
    <m/>
    <m/>
    <m/>
    <s v="Mythologies_Barthes, Roland"/>
    <s v="Barthes, Roland_Mythologies"/>
    <x v="373"/>
    <m/>
    <m/>
  </r>
  <r>
    <s v="B-MYTHOLOGIES|BARTHES, ROLAND"/>
    <s v="Y"/>
    <s v="Mythologies"/>
    <x v="163"/>
    <m/>
    <m/>
    <x v="0"/>
    <m/>
    <m/>
    <m/>
    <m/>
    <m/>
    <m/>
    <m/>
    <x v="0"/>
    <m/>
    <x v="0"/>
    <m/>
    <m/>
    <x v="0"/>
    <x v="0"/>
    <x v="0"/>
    <m/>
    <m/>
    <m/>
    <m/>
    <m/>
    <m/>
    <m/>
    <m/>
    <x v="0"/>
    <x v="0"/>
    <m/>
    <s v="Foundational; Late 20th Century &amp; Postmodernism"/>
    <m/>
    <m/>
    <s v="Mythologies_Barthes, Roland"/>
    <s v="Barthes, Roland_Mythologies"/>
    <x v="373"/>
    <m/>
    <m/>
  </r>
  <r>
    <s v="B-MYTHOLOGIES|BARTHES, ROLAND"/>
    <s v="Y"/>
    <s v="Mythologies"/>
    <x v="163"/>
    <m/>
    <m/>
    <x v="0"/>
    <m/>
    <m/>
    <m/>
    <m/>
    <m/>
    <m/>
    <m/>
    <x v="0"/>
    <m/>
    <x v="0"/>
    <m/>
    <m/>
    <x v="0"/>
    <x v="0"/>
    <x v="0"/>
    <m/>
    <m/>
    <m/>
    <m/>
    <m/>
    <m/>
    <m/>
    <m/>
    <x v="0"/>
    <x v="0"/>
    <m/>
    <m/>
    <m/>
    <m/>
    <s v="Mythologies_Barthes, Roland"/>
    <s v="Barthes, Roland_Mythologies"/>
    <x v="373"/>
    <m/>
    <m/>
  </r>
  <r>
    <s v="B-S/Z|BARTHES, ROLAND"/>
    <s v="Y"/>
    <s v="S/Z"/>
    <x v="163"/>
    <m/>
    <m/>
    <x v="0"/>
    <m/>
    <m/>
    <m/>
    <m/>
    <m/>
    <m/>
    <m/>
    <x v="0"/>
    <m/>
    <x v="0"/>
    <m/>
    <m/>
    <x v="0"/>
    <x v="0"/>
    <x v="0"/>
    <m/>
    <m/>
    <m/>
    <m/>
    <m/>
    <m/>
    <m/>
    <m/>
    <x v="0"/>
    <x v="0"/>
    <m/>
    <s v="Foundational; Late 20th Century &amp; Postmodernism"/>
    <m/>
    <m/>
    <s v="S/Z_Barthes, Roland"/>
    <s v="Barthes, Roland_S/Z"/>
    <x v="374"/>
    <m/>
    <m/>
  </r>
  <r>
    <s v="B-S/Z|BARTHES, ROLAND"/>
    <s v="Y"/>
    <s v="S/Z"/>
    <x v="163"/>
    <m/>
    <m/>
    <x v="0"/>
    <m/>
    <m/>
    <m/>
    <m/>
    <m/>
    <m/>
    <m/>
    <x v="0"/>
    <m/>
    <x v="0"/>
    <m/>
    <m/>
    <x v="0"/>
    <x v="0"/>
    <x v="0"/>
    <m/>
    <m/>
    <m/>
    <m/>
    <m/>
    <m/>
    <m/>
    <m/>
    <x v="0"/>
    <x v="0"/>
    <m/>
    <m/>
    <m/>
    <m/>
    <s v="S/Z_Barthes, Roland"/>
    <s v="Barthes, Roland_S/Z"/>
    <x v="374"/>
    <m/>
    <m/>
  </r>
  <r>
    <s v="B-HOMILIES ON GENESIS / HOMILIES ON THE PSALMS|BASIL THE GREAT"/>
    <s v="N"/>
    <s v="Homilies on Genesis / Homilies on the Psalms"/>
    <x v="164"/>
    <m/>
    <m/>
    <x v="0"/>
    <m/>
    <m/>
    <m/>
    <m/>
    <m/>
    <m/>
    <m/>
    <x v="0"/>
    <m/>
    <x v="0"/>
    <m/>
    <m/>
    <x v="0"/>
    <x v="0"/>
    <x v="0"/>
    <m/>
    <m/>
    <m/>
    <m/>
    <m/>
    <m/>
    <m/>
    <m/>
    <x v="0"/>
    <x v="0"/>
    <m/>
    <s v="Foundational; Early Christianity &amp; Late Antiquity"/>
    <m/>
    <m/>
    <s v="Homilies on Genesis / Homilies on the Psalms_Basil the Great"/>
    <s v="Basil the Great_Homilies on Genesis / Homilies on the Psalms"/>
    <x v="375"/>
    <m/>
    <m/>
  </r>
  <r>
    <s v="B-THE GARDEN OF THE FINZI-CONTINIS|BASSANI, GIORGIO"/>
    <s v="N"/>
    <s v="The Garden of the Finzi-Continis"/>
    <x v="165"/>
    <m/>
    <m/>
    <x v="1"/>
    <m/>
    <m/>
    <m/>
    <m/>
    <n v="256"/>
    <s v="A haunting novel about a Jewish family in Ferrara before World War II, exploring themes of memory, exclusion, and doomed love in the shadow of fascism."/>
    <m/>
    <x v="0"/>
    <m/>
    <x v="0"/>
    <m/>
    <m/>
    <x v="0"/>
    <x v="0"/>
    <x v="0"/>
    <m/>
    <m/>
    <m/>
    <m/>
    <m/>
    <m/>
    <m/>
    <m/>
    <x v="1"/>
    <x v="1"/>
    <m/>
    <m/>
    <m/>
    <m/>
    <s v="The Garden of the Finzi-Continis_Bassani, Giorgio"/>
    <s v="Bassani, Giorgio_The Garden of the Finzi-Continis"/>
    <x v="376"/>
    <m/>
    <m/>
  </r>
  <r>
    <s v="B-BLUE OF NOON|BATAILLE, GEORGES"/>
    <s v="N"/>
    <s v="Blue of Noon"/>
    <x v="166"/>
    <m/>
    <m/>
    <x v="0"/>
    <m/>
    <m/>
    <m/>
    <m/>
    <m/>
    <m/>
    <m/>
    <x v="1"/>
    <m/>
    <x v="0"/>
    <m/>
    <m/>
    <x v="0"/>
    <x v="0"/>
    <x v="1"/>
    <m/>
    <m/>
    <m/>
    <m/>
    <m/>
    <m/>
    <m/>
    <m/>
    <x v="0"/>
    <x v="0"/>
    <m/>
    <m/>
    <m/>
    <m/>
    <s v="Blue of Noon_Bataille, Georges"/>
    <s v="Bataille, Georges_Blue of Noon"/>
    <x v="377"/>
    <m/>
    <m/>
  </r>
  <r>
    <s v="B-EROTISM: DEATH AND SENSUALITY|BATAILLE, GEORGES"/>
    <s v="N"/>
    <s v="Erotism: Death and Sensuality"/>
    <x v="166"/>
    <m/>
    <m/>
    <x v="0"/>
    <m/>
    <m/>
    <m/>
    <m/>
    <m/>
    <m/>
    <m/>
    <x v="2"/>
    <m/>
    <x v="0"/>
    <m/>
    <m/>
    <x v="0"/>
    <x v="0"/>
    <x v="1"/>
    <m/>
    <m/>
    <m/>
    <m/>
    <m/>
    <m/>
    <m/>
    <m/>
    <x v="0"/>
    <x v="0"/>
    <m/>
    <m/>
    <m/>
    <m/>
    <s v="Erotism: Death and Sensuality_Bataille, Georges"/>
    <s v="Bataille, Georges_Erotism: Death and Sensuality"/>
    <x v="378"/>
    <m/>
    <m/>
  </r>
  <r>
    <s v="B-STORY OF THE EYE|BATAILLE, GEORGES"/>
    <s v="Y"/>
    <s v="Story of the Eye"/>
    <x v="166"/>
    <m/>
    <m/>
    <x v="42"/>
    <m/>
    <m/>
    <m/>
    <m/>
    <n v="103"/>
    <s v="A transgressive novella chronicling the increasingly extreme sexual experiments of two teenagers, using elaborate metaphors and surrealist imagery."/>
    <m/>
    <x v="1"/>
    <m/>
    <x v="0"/>
    <m/>
    <m/>
    <x v="0"/>
    <x v="0"/>
    <x v="1"/>
    <m/>
    <m/>
    <m/>
    <m/>
    <m/>
    <m/>
    <m/>
    <m/>
    <x v="20"/>
    <x v="1"/>
    <m/>
    <m/>
    <m/>
    <m/>
    <s v="Story of the Eye_Bataille, Georges"/>
    <s v="Bataille, Georges_Story of the Eye"/>
    <x v="379"/>
    <m/>
    <m/>
  </r>
  <r>
    <s v="B-STORY OF THE EYE|BATAILLE, GEORGES"/>
    <s v="Y"/>
    <s v="Story of the Eye"/>
    <x v="166"/>
    <m/>
    <m/>
    <x v="0"/>
    <m/>
    <m/>
    <m/>
    <m/>
    <m/>
    <m/>
    <m/>
    <x v="0"/>
    <m/>
    <x v="0"/>
    <m/>
    <m/>
    <x v="0"/>
    <x v="0"/>
    <x v="0"/>
    <m/>
    <m/>
    <m/>
    <m/>
    <m/>
    <m/>
    <m/>
    <m/>
    <x v="0"/>
    <x v="0"/>
    <m/>
    <s v="20th Century Existential, Psychological &amp; Formal Horror"/>
    <m/>
    <s v="Transgression, eroticism, surrealism, philosophical exploration"/>
    <s v="Story of the Eye_Bataille, Georges"/>
    <s v="Bataille, Georges_Story of the Eye"/>
    <x v="379"/>
    <m/>
    <m/>
  </r>
  <r>
    <s v="B-STORY OF THE EYE|BATAILLE, GEORGES"/>
    <s v="Y"/>
    <s v="Story of the Eye"/>
    <x v="166"/>
    <m/>
    <m/>
    <x v="0"/>
    <m/>
    <m/>
    <m/>
    <m/>
    <m/>
    <m/>
    <m/>
    <x v="0"/>
    <m/>
    <x v="0"/>
    <m/>
    <m/>
    <x v="0"/>
    <x v="0"/>
    <x v="0"/>
    <m/>
    <m/>
    <m/>
    <m/>
    <m/>
    <m/>
    <m/>
    <m/>
    <x v="0"/>
    <x v="0"/>
    <m/>
    <s v="20th Century: Modernist &amp; Post-War Extremes"/>
    <m/>
    <s v="**Philosophical transgression.** Extreme sexual acts linked to death, the sacred, and philosophical concepts of limits and excess."/>
    <s v="Story of the Eye_Bataille, Georges"/>
    <s v="Bataille, Georges_Story of the Eye"/>
    <x v="379"/>
    <m/>
    <m/>
  </r>
  <r>
    <s v="B-VISIONS OF EXCESS|BATAILLE, GEORGES"/>
    <s v="N"/>
    <s v="Visions of Excess"/>
    <x v="166"/>
    <m/>
    <m/>
    <x v="0"/>
    <m/>
    <m/>
    <m/>
    <m/>
    <m/>
    <m/>
    <m/>
    <x v="1"/>
    <m/>
    <x v="0"/>
    <m/>
    <m/>
    <x v="0"/>
    <x v="0"/>
    <x v="0"/>
    <m/>
    <m/>
    <m/>
    <m/>
    <m/>
    <m/>
    <m/>
    <m/>
    <x v="0"/>
    <x v="0"/>
    <m/>
    <m/>
    <m/>
    <m/>
    <s v="Visions of Excess_Bataille, Georges"/>
    <s v="Bataille, Georges_Visions of Excess"/>
    <x v="380"/>
    <m/>
    <m/>
  </r>
  <r>
    <s v="B-LES FLEURS DU MAL (THE FLOWERS OF EVIL)|BAUDELAIRE, CHARLES"/>
    <s v="N"/>
    <s v="Les Fleurs du Mal (The Flowers of Evil)"/>
    <x v="167"/>
    <m/>
    <m/>
    <x v="0"/>
    <m/>
    <m/>
    <m/>
    <m/>
    <m/>
    <m/>
    <m/>
    <x v="0"/>
    <m/>
    <x v="0"/>
    <m/>
    <m/>
    <x v="0"/>
    <x v="0"/>
    <x v="0"/>
    <m/>
    <m/>
    <m/>
    <m/>
    <m/>
    <m/>
    <m/>
    <m/>
    <x v="0"/>
    <x v="0"/>
    <m/>
    <s v="Foundational; Symbolism, Aestheticism, Decadence (Late 19th C.)"/>
    <m/>
    <m/>
    <s v="Les Fleurs du Mal (The Flowers of Evil)_Baudelaire, Charles"/>
    <s v="Baudelaire, Charles_Les Fleurs du Mal (The Flowers of Evil)"/>
    <x v="381"/>
    <m/>
    <m/>
  </r>
  <r>
    <s v="B-LES PARADIS ARTIFICIELS|BAUDELAIRE, CHARLES"/>
    <s v="N"/>
    <s v="Les Paradis Artificiels"/>
    <x v="167"/>
    <m/>
    <m/>
    <x v="43"/>
    <m/>
    <m/>
    <m/>
    <m/>
    <n v="176"/>
    <s v="Baudelaire's philosophical exploration of consciousness-altering experiences through opium and hashish, examining artificial paradises created through drugs while considering both their aesthetic potential and moral implications, influenced by De Quincey's &quot;Confessions of an English Opium-Eater.&quot;"/>
    <m/>
    <x v="0"/>
    <m/>
    <x v="0"/>
    <m/>
    <m/>
    <x v="0"/>
    <x v="0"/>
    <x v="0"/>
    <m/>
    <m/>
    <m/>
    <m/>
    <m/>
    <m/>
    <m/>
    <m/>
    <x v="21"/>
    <x v="9"/>
    <m/>
    <m/>
    <m/>
    <m/>
    <s v="Les Paradis Artificiels_Baudelaire, Charles"/>
    <s v="Baudelaire, Charles_Les Paradis Artificiels"/>
    <x v="382"/>
    <m/>
    <m/>
  </r>
  <r>
    <s v="B-PARIS SPLEEN|BAUDELAIRE, CHARLES"/>
    <s v="N"/>
    <s v="Paris Spleen"/>
    <x v="167"/>
    <m/>
    <m/>
    <x v="0"/>
    <m/>
    <m/>
    <m/>
    <m/>
    <m/>
    <m/>
    <m/>
    <x v="0"/>
    <m/>
    <x v="0"/>
    <m/>
    <m/>
    <x v="0"/>
    <x v="0"/>
    <x v="0"/>
    <m/>
    <m/>
    <m/>
    <m/>
    <m/>
    <m/>
    <m/>
    <m/>
    <x v="0"/>
    <x v="0"/>
    <m/>
    <m/>
    <m/>
    <m/>
    <s v="Paris Spleen_Baudelaire, Charles"/>
    <s v="Baudelaire, Charles_Paris Spleen"/>
    <x v="383"/>
    <m/>
    <m/>
  </r>
  <r>
    <s v="B-PARIS SPLEEN (LE SPLEEN DE PARIS)|BAUDELAIRE, CHARLES"/>
    <s v="N"/>
    <s v="Paris Spleen (Le Spleen de Paris)"/>
    <x v="167"/>
    <m/>
    <m/>
    <x v="0"/>
    <m/>
    <m/>
    <m/>
    <m/>
    <m/>
    <m/>
    <m/>
    <x v="0"/>
    <m/>
    <x v="0"/>
    <m/>
    <m/>
    <x v="0"/>
    <x v="0"/>
    <x v="0"/>
    <m/>
    <m/>
    <m/>
    <m/>
    <m/>
    <m/>
    <m/>
    <m/>
    <x v="0"/>
    <x v="0"/>
    <m/>
    <s v="Foundational; Symbolism, Aestheticism, Decadence (Late 19th C.)"/>
    <m/>
    <m/>
    <s v="Paris Spleen (Le Spleen de Paris)_Baudelaire, Charles"/>
    <s v="Baudelaire, Charles_Paris Spleen (Le Spleen de Paris)"/>
    <x v="384"/>
    <m/>
    <m/>
  </r>
  <r>
    <s v="B-POEMS|BAUDELAIRE, CHARLES"/>
    <s v="N"/>
    <s v="Poems"/>
    <x v="167"/>
    <m/>
    <m/>
    <x v="0"/>
    <m/>
    <m/>
    <m/>
    <m/>
    <m/>
    <m/>
    <m/>
    <x v="0"/>
    <m/>
    <x v="0"/>
    <m/>
    <m/>
    <x v="0"/>
    <x v="0"/>
    <x v="0"/>
    <m/>
    <m/>
    <m/>
    <m/>
    <m/>
    <m/>
    <m/>
    <m/>
    <x v="0"/>
    <x v="0"/>
    <m/>
    <m/>
    <m/>
    <m/>
    <s v="Poems_Baudelaire, Charles"/>
    <s v="Baudelaire, Charles_Poems"/>
    <x v="385"/>
    <m/>
    <m/>
  </r>
  <r>
    <s v="B-SELECTED PROSE POEMS|BAUDELAIRE, CHARLES"/>
    <s v="N"/>
    <s v="Selected Prose Poems"/>
    <x v="167"/>
    <m/>
    <m/>
    <x v="44"/>
    <m/>
    <m/>
    <m/>
    <m/>
    <n v="160"/>
    <s v="Baudelaire's innovative prose poems examining urban life, dreams, and interior states, blurring the boundaries between poetry and prose while capturing the contradictions of modern experience."/>
    <m/>
    <x v="0"/>
    <m/>
    <x v="0"/>
    <m/>
    <m/>
    <x v="0"/>
    <x v="0"/>
    <x v="0"/>
    <m/>
    <m/>
    <m/>
    <m/>
    <m/>
    <m/>
    <m/>
    <m/>
    <x v="21"/>
    <x v="9"/>
    <m/>
    <m/>
    <m/>
    <m/>
    <s v="Selected Prose Poems_Baudelaire, Charles"/>
    <s v="Baudelaire, Charles_Selected Prose Poems"/>
    <x v="386"/>
    <m/>
    <m/>
  </r>
  <r>
    <s v="B-THE FLOWERS OF EVIL|BAUDELAIRE, CHARLES"/>
    <s v="N"/>
    <s v="The Flowers of Evil"/>
    <x v="167"/>
    <m/>
    <m/>
    <x v="45"/>
    <m/>
    <m/>
    <m/>
    <m/>
    <n v="400"/>
    <s v="A groundbreaking collection of poems exploring decadence, eroticism, and urban alienation, juxtaposing beauty with corruption and establishing Baudelaire as a founder of modern poetry."/>
    <m/>
    <x v="1"/>
    <m/>
    <x v="0"/>
    <m/>
    <m/>
    <x v="0"/>
    <x v="0"/>
    <x v="0"/>
    <m/>
    <m/>
    <m/>
    <m/>
    <m/>
    <m/>
    <m/>
    <m/>
    <x v="22"/>
    <x v="9"/>
    <m/>
    <m/>
    <m/>
    <m/>
    <s v="The Flowers of Evil_Baudelaire, Charles"/>
    <s v="Baudelaire, Charles_The Flowers of Evil"/>
    <x v="387"/>
    <m/>
    <m/>
  </r>
  <r>
    <s v="B-FOR A CRITIQUE OF THE POLITICAL ECONOMY OF THE SIGN|BAUDRILLARD, JEAN"/>
    <s v="N"/>
    <s v="For a Critique of the Political Economy of the Sign"/>
    <x v="168"/>
    <m/>
    <m/>
    <x v="46"/>
    <m/>
    <m/>
    <s v="Pour une critique de l'économie politique du signe"/>
    <m/>
    <m/>
    <m/>
    <m/>
    <x v="0"/>
    <m/>
    <x v="0"/>
    <m/>
    <m/>
    <x v="0"/>
    <x v="0"/>
    <x v="0"/>
    <m/>
    <m/>
    <m/>
    <m/>
    <m/>
    <m/>
    <m/>
    <m/>
    <x v="17"/>
    <x v="1"/>
    <s v="Philosophical work"/>
    <s v="Philosophy"/>
    <s v="Postmodernism"/>
    <m/>
    <s v="For a Critique of the Political Economy of the Sign_Baudrillard, Jean"/>
    <s v="Baudrillard, Jean_For a Critique of the Political Economy of the Sign"/>
    <x v="388"/>
    <m/>
    <m/>
  </r>
  <r>
    <s v="B-SIMULACRA AND SIMULATION|BAUDRILLARD, JEAN"/>
    <s v="Y"/>
    <s v="Simulacra and Simulation"/>
    <x v="168"/>
    <m/>
    <m/>
    <x v="47"/>
    <m/>
    <m/>
    <s v="Simulacres et Simulation"/>
    <m/>
    <m/>
    <m/>
    <m/>
    <x v="2"/>
    <m/>
    <x v="0"/>
    <m/>
    <m/>
    <x v="0"/>
    <x v="0"/>
    <x v="0"/>
    <m/>
    <m/>
    <m/>
    <m/>
    <m/>
    <m/>
    <m/>
    <m/>
    <x v="7"/>
    <x v="1"/>
    <s v="Philosophical work"/>
    <s v="Philosophy"/>
    <s v="Postmodernism"/>
    <m/>
    <s v="Simulacra and Simulation_Baudrillard, Jean"/>
    <s v="Baudrillard, Jean_Simulacra and Simulation"/>
    <x v="389"/>
    <m/>
    <m/>
  </r>
  <r>
    <s v="B-SIMULACRA AND SIMULATION|BAUDRILLARD, JEAN"/>
    <s v="Y"/>
    <s v="Simulacra and Simulation"/>
    <x v="168"/>
    <m/>
    <m/>
    <x v="0"/>
    <m/>
    <m/>
    <m/>
    <m/>
    <m/>
    <m/>
    <m/>
    <x v="0"/>
    <m/>
    <x v="0"/>
    <m/>
    <m/>
    <x v="0"/>
    <x v="0"/>
    <x v="0"/>
    <m/>
    <m/>
    <m/>
    <m/>
    <m/>
    <m/>
    <m/>
    <m/>
    <x v="0"/>
    <x v="0"/>
    <m/>
    <s v="Foundational; Late 20th Century &amp; Postmodernism"/>
    <m/>
    <m/>
    <s v="Simulacra and Simulation_Baudrillard, Jean"/>
    <s v="Baudrillard, Jean_Simulacra and Simulation"/>
    <x v="389"/>
    <m/>
    <m/>
  </r>
  <r>
    <s v="B-SIMULACRA AND SIMULATION|BAUDRILLARD, JEAN"/>
    <s v="Y"/>
    <s v="Simulacra and Simulation"/>
    <x v="168"/>
    <m/>
    <m/>
    <x v="0"/>
    <m/>
    <m/>
    <m/>
    <m/>
    <m/>
    <m/>
    <m/>
    <x v="0"/>
    <m/>
    <x v="0"/>
    <m/>
    <m/>
    <x v="0"/>
    <x v="0"/>
    <x v="0"/>
    <m/>
    <m/>
    <m/>
    <m/>
    <m/>
    <m/>
    <m/>
    <m/>
    <x v="0"/>
    <x v="0"/>
    <m/>
    <m/>
    <m/>
    <m/>
    <s v="Simulacra and Simulation_Baudrillard, Jean"/>
    <s v="Baudrillard, Jean_Simulacra and Simulation"/>
    <x v="389"/>
    <m/>
    <m/>
  </r>
  <r>
    <s v="B-SIMULACRA AND SIMULATION (LATE 20TH C INFLUENCE)|BAUDRILLARD, JEAN"/>
    <s v="N"/>
    <s v="Simulacra and Simulation (Late 20th C influence)"/>
    <x v="168"/>
    <m/>
    <m/>
    <x v="0"/>
    <m/>
    <m/>
    <m/>
    <m/>
    <m/>
    <m/>
    <m/>
    <x v="0"/>
    <m/>
    <x v="0"/>
    <m/>
    <m/>
    <x v="0"/>
    <x v="0"/>
    <x v="0"/>
    <m/>
    <m/>
    <m/>
    <m/>
    <m/>
    <m/>
    <m/>
    <m/>
    <x v="0"/>
    <x v="0"/>
    <m/>
    <m/>
    <m/>
    <m/>
    <s v="Simulacra and Simulation (Late 20th C influence)_Baudrillard, Jean"/>
    <s v="Baudrillard, Jean_Simulacra and Simulation (Late 20th C influence)"/>
    <x v="390"/>
    <m/>
    <m/>
  </r>
  <r>
    <s v="B-SYMBOLIC EXCHANGE AND DEATH|BAUDRILLARD, JEAN"/>
    <s v="N"/>
    <s v="Symbolic Exchange and Death"/>
    <x v="168"/>
    <m/>
    <m/>
    <x v="48"/>
    <m/>
    <m/>
    <s v="L'échange symbolique et la mort"/>
    <m/>
    <m/>
    <m/>
    <m/>
    <x v="0"/>
    <m/>
    <x v="0"/>
    <m/>
    <m/>
    <x v="0"/>
    <x v="0"/>
    <x v="0"/>
    <m/>
    <m/>
    <m/>
    <m/>
    <m/>
    <m/>
    <m/>
    <m/>
    <x v="17"/>
    <x v="1"/>
    <s v="Philosophical work"/>
    <s v="Philosophy"/>
    <s v="Postmodernism"/>
    <m/>
    <s v="Symbolic Exchange and Death_Baudrillard, Jean"/>
    <s v="Baudrillard, Jean_Symbolic Exchange and Death"/>
    <x v="391"/>
    <m/>
    <m/>
  </r>
  <r>
    <s v="B-THE CONSPIRACY OF ART|BAUDRILLARD, JEAN"/>
    <s v="N"/>
    <s v="The Conspiracy of Art"/>
    <x v="168"/>
    <m/>
    <m/>
    <x v="0"/>
    <m/>
    <m/>
    <m/>
    <m/>
    <m/>
    <m/>
    <m/>
    <x v="0"/>
    <m/>
    <x v="0"/>
    <m/>
    <m/>
    <x v="0"/>
    <x v="0"/>
    <x v="0"/>
    <m/>
    <m/>
    <m/>
    <m/>
    <m/>
    <m/>
    <m/>
    <m/>
    <x v="0"/>
    <x v="0"/>
    <m/>
    <m/>
    <m/>
    <m/>
    <s v="The Conspiracy of Art_Baudrillard, Jean"/>
    <s v="Baudrillard, Jean_The Conspiracy of Art"/>
    <x v="392"/>
    <m/>
    <m/>
  </r>
  <r>
    <s v="B-THE SYSTEM OF OBJECTS|BAUDRILLARD, JEAN"/>
    <s v="N"/>
    <s v="The System of Objects"/>
    <x v="168"/>
    <m/>
    <m/>
    <x v="49"/>
    <m/>
    <m/>
    <s v="Le système des objets"/>
    <m/>
    <m/>
    <m/>
    <m/>
    <x v="0"/>
    <m/>
    <x v="0"/>
    <m/>
    <m/>
    <x v="0"/>
    <x v="0"/>
    <x v="0"/>
    <m/>
    <m/>
    <m/>
    <m/>
    <m/>
    <m/>
    <m/>
    <m/>
    <x v="1"/>
    <x v="1"/>
    <s v="Sociological study"/>
    <s v="Philosophy"/>
    <s v="Postmodernism"/>
    <m/>
    <s v="The System of Objects_Baudrillard, Jean"/>
    <s v="Baudrillard, Jean_The System of Objects"/>
    <x v="393"/>
    <m/>
    <m/>
  </r>
  <r>
    <s v="B-GRAND HOTEL|BAUM, VICKI"/>
    <s v="N"/>
    <s v="Grand Hotel"/>
    <x v="169"/>
    <m/>
    <m/>
    <x v="0"/>
    <m/>
    <s v="New York Review Books (NYRB)"/>
    <m/>
    <m/>
    <m/>
    <m/>
    <m/>
    <x v="0"/>
    <m/>
    <x v="0"/>
    <m/>
    <m/>
    <x v="0"/>
    <x v="0"/>
    <x v="0"/>
    <m/>
    <m/>
    <m/>
    <m/>
    <m/>
    <m/>
    <m/>
    <m/>
    <x v="0"/>
    <x v="0"/>
    <m/>
    <m/>
    <m/>
    <m/>
    <s v="Grand Hotel_Baum, Vicki"/>
    <s v="Baum, Vicki_Grand Hotel"/>
    <x v="394"/>
    <m/>
    <m/>
  </r>
  <r>
    <s v="B-VIPÈRE AU POING|BAZIN, HERVÉ"/>
    <s v="N"/>
    <s v="Vipère au poing"/>
    <x v="170"/>
    <m/>
    <m/>
    <x v="0"/>
    <m/>
    <m/>
    <m/>
    <m/>
    <m/>
    <m/>
    <m/>
    <x v="0"/>
    <m/>
    <x v="0"/>
    <m/>
    <m/>
    <x v="0"/>
    <x v="0"/>
    <x v="0"/>
    <m/>
    <m/>
    <m/>
    <m/>
    <m/>
    <m/>
    <m/>
    <m/>
    <x v="0"/>
    <x v="0"/>
    <m/>
    <m/>
    <m/>
    <m/>
    <s v="Vipère au poing_Bazin, Hervé"/>
    <s v="Bazin, Hervé_Vipère au poing"/>
    <x v="395"/>
    <m/>
    <m/>
  </r>
  <r>
    <s v="B-TENDER IS THE FLESH|BAZTERRICA, AGUSTINA"/>
    <s v="Y"/>
    <s v="Tender Is the Flesh"/>
    <x v="171"/>
    <m/>
    <m/>
    <x v="0"/>
    <m/>
    <m/>
    <m/>
    <m/>
    <m/>
    <m/>
    <m/>
    <x v="2"/>
    <m/>
    <x v="0"/>
    <m/>
    <m/>
    <x v="0"/>
    <x v="0"/>
    <x v="0"/>
    <m/>
    <m/>
    <m/>
    <m/>
    <m/>
    <m/>
    <m/>
    <m/>
    <x v="0"/>
    <x v="0"/>
    <m/>
    <s v="21st Century Deeply Unsettling Works"/>
    <m/>
    <s v="Dystopian cannibalism, normalization of atrocity, social critique"/>
    <s v="Tender Is the Flesh_Bazterrica, Agustina"/>
    <s v="Bazterrica, Agustina_Tender Is the Flesh"/>
    <x v="396"/>
    <m/>
    <m/>
  </r>
  <r>
    <s v="B-TENDER IS THE FLESH|BAZTERRICA, AGUSTINA"/>
    <s v="Y"/>
    <s v="Tender is the Flesh"/>
    <x v="171"/>
    <m/>
    <m/>
    <x v="0"/>
    <m/>
    <m/>
    <m/>
    <m/>
    <m/>
    <m/>
    <m/>
    <x v="0"/>
    <m/>
    <x v="0"/>
    <m/>
    <m/>
    <x v="0"/>
    <x v="0"/>
    <x v="0"/>
    <m/>
    <m/>
    <m/>
    <m/>
    <m/>
    <m/>
    <m/>
    <m/>
    <x v="0"/>
    <x v="0"/>
    <m/>
    <s v="21st Century Extremes; Extremely Disturbing"/>
    <m/>
    <s v="Normalization of industrial-scale cannibalism. Critique of dehumanization and consumerism via extreme premise."/>
    <s v="Tender is the Flesh_Bazterrica, Agustina"/>
    <s v="Bazterrica, Agustina_Tender is the Flesh"/>
    <x v="396"/>
    <m/>
    <m/>
  </r>
  <r>
    <s v="B-THE UNWORTHY|BAZTERRICA, AGUSTINA"/>
    <s v="N"/>
    <s v="The Unworthy"/>
    <x v="171"/>
    <m/>
    <m/>
    <x v="0"/>
    <m/>
    <m/>
    <m/>
    <m/>
    <m/>
    <m/>
    <m/>
    <x v="0"/>
    <m/>
    <x v="0"/>
    <m/>
    <m/>
    <x v="0"/>
    <x v="0"/>
    <x v="0"/>
    <m/>
    <m/>
    <m/>
    <m/>
    <m/>
    <m/>
    <m/>
    <m/>
    <x v="0"/>
    <x v="0"/>
    <m/>
    <m/>
    <m/>
    <m/>
    <s v="The Unworthy_Bazterrica, Agustina"/>
    <s v="Bazterrica, Agustina_The Unworthy"/>
    <x v="397"/>
    <m/>
    <m/>
  </r>
  <r>
    <s v="B-THE SELLOUT|BEATTY, PAUL"/>
    <s v="Y"/>
    <s v="The Sellout"/>
    <x v="172"/>
    <m/>
    <m/>
    <x v="0"/>
    <m/>
    <m/>
    <m/>
    <m/>
    <m/>
    <m/>
    <m/>
    <x v="0"/>
    <m/>
    <x v="0"/>
    <m/>
    <m/>
    <x v="0"/>
    <x v="0"/>
    <x v="0"/>
    <m/>
    <m/>
    <m/>
    <m/>
    <m/>
    <m/>
    <m/>
    <m/>
    <x v="0"/>
    <x v="0"/>
    <m/>
    <s v="Foundational; Late 20th Century &amp; Postmodernism"/>
    <m/>
    <m/>
    <s v="The Sellout_Beatty, Paul"/>
    <s v="Beatty, Paul_The Sellout"/>
    <x v="398"/>
    <m/>
    <m/>
  </r>
  <r>
    <s v="B-THE SELLOUT|BEATTY, PAUL"/>
    <s v="Y"/>
    <s v="The Sellout"/>
    <x v="172"/>
    <m/>
    <m/>
    <x v="0"/>
    <m/>
    <m/>
    <m/>
    <m/>
    <m/>
    <m/>
    <m/>
    <x v="0"/>
    <m/>
    <x v="0"/>
    <m/>
    <m/>
    <x v="0"/>
    <x v="0"/>
    <x v="0"/>
    <m/>
    <m/>
    <m/>
    <m/>
    <m/>
    <m/>
    <m/>
    <m/>
    <x v="0"/>
    <x v="0"/>
    <m/>
    <m/>
    <m/>
    <m/>
    <s v="The Sellout_Beatty, Paul"/>
    <s v="Beatty, Paul_The Sellout"/>
    <x v="398"/>
    <m/>
    <m/>
  </r>
  <r>
    <s v="B-THE BARBER OF SEVILLE (PLAY)|BEAUMARCHAIS, PIERRE"/>
    <s v="N"/>
    <s v="The Barber of Seville (Play)"/>
    <x v="173"/>
    <m/>
    <m/>
    <x v="0"/>
    <m/>
    <m/>
    <m/>
    <m/>
    <m/>
    <m/>
    <m/>
    <x v="0"/>
    <m/>
    <x v="0"/>
    <m/>
    <m/>
    <x v="0"/>
    <x v="0"/>
    <x v="0"/>
    <m/>
    <m/>
    <m/>
    <m/>
    <m/>
    <m/>
    <m/>
    <m/>
    <x v="0"/>
    <x v="0"/>
    <m/>
    <s v="Foundational; Literature (Novel, Poetry, Drama)"/>
    <m/>
    <m/>
    <s v="The Barber of Seville (Play)_Beaumarchais, Pierre"/>
    <s v="Beaumarchais, Pierre_The Barber of Seville (Play)"/>
    <x v="399"/>
    <m/>
    <m/>
  </r>
  <r>
    <s v="B-THE MARRIAGE OF FIGARO (PLAY)|BEAUMARCHAIS, PIERRE"/>
    <s v="N"/>
    <s v="The Marriage of Figaro (Play)"/>
    <x v="173"/>
    <m/>
    <m/>
    <x v="0"/>
    <m/>
    <m/>
    <m/>
    <m/>
    <m/>
    <m/>
    <m/>
    <x v="0"/>
    <m/>
    <x v="0"/>
    <m/>
    <m/>
    <x v="0"/>
    <x v="0"/>
    <x v="0"/>
    <m/>
    <m/>
    <m/>
    <m/>
    <m/>
    <m/>
    <m/>
    <m/>
    <x v="0"/>
    <x v="0"/>
    <m/>
    <s v="Foundational; Literature (Novel, Poetry, Drama)"/>
    <m/>
    <m/>
    <s v="The Marriage of Figaro (Play)_Beaumarchais, Pierre"/>
    <s v="Beaumarchais, Pierre_The Marriage of Figaro (Play)"/>
    <x v="400"/>
    <m/>
    <m/>
  </r>
  <r>
    <s v="B-THE MANDARINS|BEAUVOIR, SIMONE DE"/>
    <s v="N"/>
    <s v="The Mandarins"/>
    <x v="174"/>
    <m/>
    <m/>
    <x v="0"/>
    <m/>
    <m/>
    <m/>
    <m/>
    <m/>
    <m/>
    <m/>
    <x v="0"/>
    <m/>
    <x v="0"/>
    <m/>
    <m/>
    <x v="0"/>
    <x v="0"/>
    <x v="0"/>
    <m/>
    <m/>
    <m/>
    <m/>
    <m/>
    <m/>
    <m/>
    <m/>
    <x v="0"/>
    <x v="0"/>
    <m/>
    <s v="Foundational; Mid-20th Century &amp; World War II Era"/>
    <m/>
    <m/>
    <s v="The Mandarins_Beauvoir, Simone de"/>
    <s v="Beauvoir, Simone de_The Mandarins"/>
    <x v="401"/>
    <m/>
    <m/>
  </r>
  <r>
    <s v="B-THE SECOND SEX|BEAUVOIR, SIMONE DE"/>
    <s v="N"/>
    <s v="The Second Sex"/>
    <x v="174"/>
    <m/>
    <m/>
    <x v="0"/>
    <m/>
    <m/>
    <m/>
    <m/>
    <m/>
    <m/>
    <m/>
    <x v="0"/>
    <m/>
    <x v="0"/>
    <m/>
    <m/>
    <x v="0"/>
    <x v="0"/>
    <x v="0"/>
    <m/>
    <m/>
    <m/>
    <m/>
    <m/>
    <m/>
    <m/>
    <m/>
    <x v="0"/>
    <x v="0"/>
    <m/>
    <s v="Foundational; Mid-20th Century &amp; World War II Era"/>
    <m/>
    <m/>
    <s v="The Second Sex_Beauvoir, Simone de"/>
    <s v="Beauvoir, Simone de_The Second Sex"/>
    <x v="402"/>
    <m/>
    <m/>
  </r>
  <r>
    <s v="B-FUN HOME: A FAMILY TRAGICOMIC (GRAPHIC MEMOIR)|BECHDEL, ALISON"/>
    <s v="N"/>
    <s v="Fun Home: A Family Tragicomic (Graphic Memoir)"/>
    <x v="175"/>
    <m/>
    <m/>
    <x v="0"/>
    <m/>
    <m/>
    <m/>
    <m/>
    <m/>
    <m/>
    <m/>
    <x v="0"/>
    <m/>
    <x v="0"/>
    <m/>
    <m/>
    <x v="0"/>
    <x v="0"/>
    <x v="0"/>
    <m/>
    <m/>
    <m/>
    <m/>
    <m/>
    <m/>
    <m/>
    <m/>
    <x v="0"/>
    <x v="0"/>
    <m/>
    <m/>
    <m/>
    <m/>
    <s v="Fun Home: A Family Tragicomic (Graphic Memoir)_Bechdel, Alison"/>
    <s v="Bechdel, Alison_Fun Home: A Family Tragicomic (Graphic Memoir)"/>
    <x v="403"/>
    <m/>
    <m/>
  </r>
  <r>
    <s v="B-ENDGAME|BECKETT, SAMUEL"/>
    <s v="N"/>
    <s v="Endgame"/>
    <x v="176"/>
    <m/>
    <m/>
    <x v="0"/>
    <m/>
    <m/>
    <m/>
    <m/>
    <m/>
    <m/>
    <m/>
    <x v="0"/>
    <m/>
    <x v="0"/>
    <m/>
    <m/>
    <x v="0"/>
    <x v="0"/>
    <x v="0"/>
    <m/>
    <m/>
    <m/>
    <m/>
    <m/>
    <m/>
    <m/>
    <m/>
    <x v="0"/>
    <x v="0"/>
    <m/>
    <s v="20th Century Existential, Psychological &amp; Formal Horror"/>
    <m/>
    <s v="Entrapment, decay, meaninglessness, post-apocalyptic despair"/>
    <s v="Endgame_Beckett, Samuel"/>
    <s v="Beckett, Samuel_Endgame"/>
    <x v="404"/>
    <m/>
    <m/>
  </r>
  <r>
    <s v="B-ENDGAME / KRAPP'S LAST TAPE|BECKETT, SAMUEL"/>
    <s v="N"/>
    <s v="Endgame / Krapp's Last Tape"/>
    <x v="176"/>
    <m/>
    <m/>
    <x v="0"/>
    <m/>
    <m/>
    <m/>
    <m/>
    <m/>
    <m/>
    <m/>
    <x v="0"/>
    <m/>
    <x v="0"/>
    <m/>
    <m/>
    <x v="0"/>
    <x v="0"/>
    <x v="0"/>
    <m/>
    <m/>
    <m/>
    <m/>
    <m/>
    <m/>
    <m/>
    <m/>
    <x v="0"/>
    <x v="0"/>
    <m/>
    <s v="Foundational; Mid-20th Century &amp; World War II Era"/>
    <m/>
    <m/>
    <s v="Endgame / Krapp's Last Tape_Beckett, Samuel"/>
    <s v="Beckett, Samuel_Endgame / Krapp's Last Tape"/>
    <x v="405"/>
    <m/>
    <m/>
  </r>
  <r>
    <s v="B-FIRST LOVE AND OTHER NOVELLAS|BECKETT, SAMUEL"/>
    <s v="N"/>
    <s v="First Love and Other Novellas"/>
    <x v="176"/>
    <m/>
    <m/>
    <x v="0"/>
    <m/>
    <m/>
    <m/>
    <m/>
    <m/>
    <m/>
    <m/>
    <x v="0"/>
    <m/>
    <x v="0"/>
    <m/>
    <m/>
    <x v="0"/>
    <x v="0"/>
    <x v="0"/>
    <m/>
    <m/>
    <m/>
    <m/>
    <m/>
    <m/>
    <m/>
    <m/>
    <x v="0"/>
    <x v="0"/>
    <m/>
    <m/>
    <m/>
    <m/>
    <s v="First Love and Other Novellas_Beckett, Samuel"/>
    <s v="Beckett, Samuel_First Love and Other Novellas"/>
    <x v="406"/>
    <m/>
    <m/>
  </r>
  <r>
    <s v="B-HOW IT IS|BECKETT, SAMUEL"/>
    <s v="Y"/>
    <s v="How It Is"/>
    <x v="176"/>
    <m/>
    <m/>
    <x v="0"/>
    <m/>
    <m/>
    <m/>
    <m/>
    <m/>
    <m/>
    <s v="Plagued by Visions - Top 10 Weirdest Books I Have Read"/>
    <x v="0"/>
    <m/>
    <x v="0"/>
    <m/>
    <m/>
    <x v="0"/>
    <x v="0"/>
    <x v="0"/>
    <m/>
    <m/>
    <m/>
    <m/>
    <m/>
    <m/>
    <m/>
    <m/>
    <x v="0"/>
    <x v="0"/>
    <m/>
    <m/>
    <m/>
    <m/>
    <s v="How It Is_Beckett, Samuel"/>
    <s v="Beckett, Samuel_How It Is"/>
    <x v="407"/>
    <m/>
    <m/>
  </r>
  <r>
    <s v="B-HOW IT IS|BECKETT, SAMUEL"/>
    <s v="Y"/>
    <s v="How It Is"/>
    <x v="176"/>
    <m/>
    <m/>
    <x v="0"/>
    <m/>
    <m/>
    <m/>
    <m/>
    <m/>
    <m/>
    <m/>
    <x v="0"/>
    <m/>
    <x v="0"/>
    <m/>
    <m/>
    <x v="0"/>
    <x v="0"/>
    <x v="0"/>
    <m/>
    <m/>
    <m/>
    <m/>
    <m/>
    <m/>
    <m/>
    <m/>
    <x v="0"/>
    <x v="0"/>
    <m/>
    <s v="Foundational; Early to Mid-20th Century (Modernist difficulty / Avant-Garde)"/>
    <m/>
    <m/>
    <s v="How It Is_Beckett, Samuel"/>
    <s v="Beckett, Samuel_How It Is"/>
    <x v="407"/>
    <m/>
    <m/>
  </r>
  <r>
    <s v="B-HOW IT IS|BECKETT, SAMUEL"/>
    <s v="Y"/>
    <s v="How It Is"/>
    <x v="176"/>
    <m/>
    <m/>
    <x v="0"/>
    <m/>
    <m/>
    <m/>
    <m/>
    <m/>
    <m/>
    <m/>
    <x v="0"/>
    <m/>
    <x v="0"/>
    <m/>
    <m/>
    <x v="0"/>
    <x v="0"/>
    <x v="0"/>
    <m/>
    <m/>
    <m/>
    <m/>
    <m/>
    <m/>
    <m/>
    <m/>
    <x v="0"/>
    <x v="0"/>
    <m/>
    <s v="20th Century Existential, Psychological &amp; Formal Horror"/>
    <m/>
    <s v="Extreme minimalism, suffering, repetition, mud and darkness"/>
    <s v="How It Is_Beckett, Samuel"/>
    <s v="Beckett, Samuel_How It Is"/>
    <x v="407"/>
    <m/>
    <m/>
  </r>
  <r>
    <s v="B-MALONE DIES|BECKETT, SAMUEL"/>
    <s v="N"/>
    <s v="Malone Dies"/>
    <x v="176"/>
    <m/>
    <m/>
    <x v="3"/>
    <m/>
    <m/>
    <m/>
    <m/>
    <n v="120"/>
    <s v="The second novel in Beckett's trilogy, narrated by Malone as he lies dying in bed, telling stories to pass the time while his physical existence and narrative control gradually diminish."/>
    <m/>
    <x v="1"/>
    <m/>
    <x v="0"/>
    <m/>
    <m/>
    <x v="0"/>
    <x v="0"/>
    <x v="0"/>
    <m/>
    <m/>
    <m/>
    <m/>
    <m/>
    <m/>
    <m/>
    <m/>
    <x v="3"/>
    <x v="1"/>
    <m/>
    <m/>
    <m/>
    <m/>
    <s v="Malone Dies_Beckett, Samuel"/>
    <s v="Beckett, Samuel_Malone Dies"/>
    <x v="408"/>
    <m/>
    <m/>
  </r>
  <r>
    <s v="B-MALONE DIES (TRILOGY)|BECKETT, SAMUEL"/>
    <s v="N"/>
    <s v="Malone Dies (Trilogy)"/>
    <x v="176"/>
    <m/>
    <m/>
    <x v="0"/>
    <m/>
    <m/>
    <m/>
    <m/>
    <m/>
    <m/>
    <m/>
    <x v="0"/>
    <m/>
    <x v="0"/>
    <m/>
    <m/>
    <x v="0"/>
    <x v="0"/>
    <x v="0"/>
    <m/>
    <m/>
    <m/>
    <m/>
    <m/>
    <m/>
    <m/>
    <m/>
    <x v="0"/>
    <x v="0"/>
    <m/>
    <s v="Foundational; Early to Mid-20th Century (Modernist difficulty / Avant-Garde)"/>
    <m/>
    <m/>
    <s v="Malone Dies (Trilogy)_Beckett, Samuel"/>
    <s v="Beckett, Samuel_Malone Dies (Trilogy)"/>
    <x v="409"/>
    <m/>
    <m/>
  </r>
  <r>
    <s v="B-MOLLOY|BECKETT, SAMUEL"/>
    <s v="N"/>
    <s v="Molloy"/>
    <x v="176"/>
    <m/>
    <m/>
    <x v="3"/>
    <m/>
    <m/>
    <m/>
    <m/>
    <n v="256"/>
    <s v="The first novel in Beckett's trilogy, featuring two narrative sections—one by the vagrant Molloy searching for his mother, another by detective Moran seeking Molloy."/>
    <m/>
    <x v="1"/>
    <m/>
    <x v="0"/>
    <m/>
    <m/>
    <x v="0"/>
    <x v="0"/>
    <x v="0"/>
    <m/>
    <m/>
    <m/>
    <m/>
    <m/>
    <m/>
    <m/>
    <m/>
    <x v="3"/>
    <x v="1"/>
    <m/>
    <m/>
    <m/>
    <m/>
    <s v="Molloy_Beckett, Samuel"/>
    <s v="Beckett, Samuel_Molloy"/>
    <x v="410"/>
    <m/>
    <m/>
  </r>
  <r>
    <s v="B-MOLLOY (TRILOGY)|BECKETT, SAMUEL"/>
    <s v="N"/>
    <s v="Molloy (Trilogy)"/>
    <x v="176"/>
    <m/>
    <m/>
    <x v="0"/>
    <m/>
    <m/>
    <m/>
    <m/>
    <m/>
    <m/>
    <m/>
    <x v="0"/>
    <m/>
    <x v="0"/>
    <m/>
    <m/>
    <x v="0"/>
    <x v="0"/>
    <x v="0"/>
    <m/>
    <m/>
    <m/>
    <m/>
    <m/>
    <m/>
    <m/>
    <m/>
    <x v="0"/>
    <x v="0"/>
    <m/>
    <s v="Foundational; Early to Mid-20th Century (Modernist difficulty / Avant-Garde)"/>
    <m/>
    <m/>
    <s v="Molloy (Trilogy)_Beckett, Samuel"/>
    <s v="Beckett, Samuel_Molloy (Trilogy)"/>
    <x v="411"/>
    <m/>
    <m/>
  </r>
  <r>
    <s v="B-MOLLOY / MALONE DIES / THE UNNAMABLE (TRILOGY)|BECKETT, SAMUEL"/>
    <s v="N"/>
    <s v="Molloy / Malone Dies / The Unnamable (Trilogy)"/>
    <x v="176"/>
    <m/>
    <m/>
    <x v="0"/>
    <m/>
    <m/>
    <m/>
    <m/>
    <m/>
    <m/>
    <m/>
    <x v="0"/>
    <m/>
    <x v="0"/>
    <m/>
    <m/>
    <x v="0"/>
    <x v="0"/>
    <x v="0"/>
    <m/>
    <m/>
    <m/>
    <m/>
    <m/>
    <m/>
    <m/>
    <m/>
    <x v="0"/>
    <x v="0"/>
    <m/>
    <s v="20th Century Existential, Psychological &amp; Formal Horror"/>
    <m/>
    <s v="Bodily decay, loss of identity, linguistic breakdown, despair"/>
    <s v="Molloy / Malone Dies / The Unnamable (Trilogy)_Beckett, Samuel"/>
    <s v="Beckett, Samuel_Molloy / Malone Dies / The Unnamable (Trilogy)"/>
    <x v="412"/>
    <m/>
    <m/>
  </r>
  <r>
    <s v="B-MURPHY|BECKETT, SAMUEL"/>
    <s v="N"/>
    <s v="Murphy"/>
    <x v="176"/>
    <m/>
    <m/>
    <x v="0"/>
    <m/>
    <m/>
    <m/>
    <m/>
    <m/>
    <m/>
    <m/>
    <x v="0"/>
    <m/>
    <x v="0"/>
    <m/>
    <m/>
    <x v="0"/>
    <x v="0"/>
    <x v="0"/>
    <m/>
    <m/>
    <m/>
    <m/>
    <m/>
    <m/>
    <m/>
    <m/>
    <x v="0"/>
    <x v="0"/>
    <m/>
    <m/>
    <m/>
    <m/>
    <s v="Murphy_Beckett, Samuel"/>
    <s v="Beckett, Samuel_Murphy"/>
    <x v="413"/>
    <m/>
    <m/>
  </r>
  <r>
    <s v="B-PROUST|BECKETT, SAMUEL"/>
    <s v="N"/>
    <s v="Proust"/>
    <x v="176"/>
    <m/>
    <m/>
    <x v="0"/>
    <m/>
    <m/>
    <m/>
    <m/>
    <m/>
    <m/>
    <m/>
    <x v="0"/>
    <m/>
    <x v="0"/>
    <m/>
    <m/>
    <x v="0"/>
    <x v="0"/>
    <x v="0"/>
    <m/>
    <m/>
    <m/>
    <m/>
    <m/>
    <m/>
    <m/>
    <m/>
    <x v="0"/>
    <x v="0"/>
    <m/>
    <m/>
    <m/>
    <m/>
    <s v="Proust_Beckett, Samuel"/>
    <s v="Beckett, Samuel_Proust"/>
    <x v="414"/>
    <m/>
    <m/>
  </r>
  <r>
    <s v="B-THE UNNAMABLE|BECKETT, SAMUEL"/>
    <s v="N"/>
    <s v="The Unnamable"/>
    <x v="176"/>
    <m/>
    <m/>
    <x v="50"/>
    <m/>
    <m/>
    <m/>
    <m/>
    <n v="126"/>
    <s v="The final novel in Beckett's trilogy, consisting of a monologue by an entity that cannot name itself or determine its form, pushing language to its limits in an investigation of existence and consciousness."/>
    <m/>
    <x v="0"/>
    <m/>
    <x v="0"/>
    <m/>
    <m/>
    <x v="0"/>
    <x v="0"/>
    <x v="0"/>
    <m/>
    <m/>
    <m/>
    <m/>
    <m/>
    <m/>
    <m/>
    <m/>
    <x v="3"/>
    <x v="1"/>
    <m/>
    <s v="Foundational; Early to Mid-20th Century (Modernist difficulty / Avant-Garde)"/>
    <m/>
    <m/>
    <s v="The Unnamable_Beckett, Samuel"/>
    <s v="Beckett, Samuel_The Unnamable"/>
    <x v="415"/>
    <m/>
    <m/>
  </r>
  <r>
    <s v="B-TRILOGY (MOLLOY, MALONE DIES, THE UNNAMABLE)|BECKETT, SAMUEL"/>
    <s v="N"/>
    <s v="Trilogy (Molloy, Malone Dies, The Unnamable)"/>
    <x v="176"/>
    <m/>
    <m/>
    <x v="0"/>
    <m/>
    <m/>
    <m/>
    <m/>
    <m/>
    <m/>
    <m/>
    <x v="0"/>
    <m/>
    <x v="0"/>
    <m/>
    <m/>
    <x v="0"/>
    <x v="0"/>
    <x v="0"/>
    <m/>
    <m/>
    <m/>
    <m/>
    <m/>
    <m/>
    <m/>
    <m/>
    <x v="0"/>
    <x v="0"/>
    <m/>
    <s v="Foundational; Mid-20th Century &amp; World War II Era"/>
    <m/>
    <m/>
    <s v="Trilogy (Molloy, Malone Dies, The Unnamable)_Beckett, Samuel"/>
    <s v="Beckett, Samuel_Trilogy (Molloy, Malone Dies, The Unnamable)"/>
    <x v="416"/>
    <m/>
    <m/>
  </r>
  <r>
    <s v="B-WAITING FOR GODOT|BECKETT, SAMUEL"/>
    <s v="Y"/>
    <s v="Waiting for Godot"/>
    <x v="176"/>
    <m/>
    <m/>
    <x v="0"/>
    <m/>
    <m/>
    <m/>
    <m/>
    <m/>
    <m/>
    <m/>
    <x v="0"/>
    <m/>
    <x v="0"/>
    <m/>
    <m/>
    <x v="0"/>
    <x v="0"/>
    <x v="0"/>
    <m/>
    <m/>
    <m/>
    <m/>
    <m/>
    <m/>
    <m/>
    <m/>
    <x v="0"/>
    <x v="0"/>
    <m/>
    <s v="Foundational; Mid-20th Century &amp; World War II Era"/>
    <m/>
    <m/>
    <s v="Waiting for Godot_Beckett, Samuel"/>
    <s v="Beckett, Samuel_Waiting for Godot"/>
    <x v="417"/>
    <m/>
    <m/>
  </r>
  <r>
    <s v="B-WAITING FOR GODOT|BECKETT, SAMUEL"/>
    <s v="Y"/>
    <s v="Waiting for Godot"/>
    <x v="176"/>
    <m/>
    <m/>
    <x v="0"/>
    <m/>
    <m/>
    <m/>
    <m/>
    <m/>
    <m/>
    <m/>
    <x v="0"/>
    <m/>
    <x v="0"/>
    <m/>
    <m/>
    <x v="0"/>
    <x v="0"/>
    <x v="0"/>
    <m/>
    <m/>
    <m/>
    <m/>
    <m/>
    <m/>
    <m/>
    <m/>
    <x v="0"/>
    <x v="0"/>
    <m/>
    <s v="20th Century Existential, Psychological &amp; Formal Horror"/>
    <m/>
    <s v="Existential waiting, absurdity, meaninglessness, minimal setting"/>
    <s v="Waiting for Godot_Beckett, Samuel"/>
    <s v="Beckett, Samuel_Waiting for Godot"/>
    <x v="417"/>
    <m/>
    <m/>
  </r>
  <r>
    <s v="B-WATT|BECKETT, SAMUEL"/>
    <s v="N"/>
    <s v="Watt"/>
    <x v="176"/>
    <m/>
    <m/>
    <x v="0"/>
    <m/>
    <m/>
    <m/>
    <m/>
    <m/>
    <m/>
    <m/>
    <x v="0"/>
    <m/>
    <x v="0"/>
    <m/>
    <m/>
    <x v="0"/>
    <x v="0"/>
    <x v="0"/>
    <m/>
    <m/>
    <m/>
    <m/>
    <m/>
    <m/>
    <m/>
    <m/>
    <x v="0"/>
    <x v="0"/>
    <m/>
    <s v="Foundational; Early to Mid-20th Century (Modernist difficulty / Avant-Garde)"/>
    <m/>
    <m/>
    <s v="Watt_Beckett, Samuel"/>
    <s v="Beckett, Samuel_Watt"/>
    <x v="418"/>
    <m/>
    <m/>
  </r>
  <r>
    <s v="B-VATHEK|BECKFORD, WILLIAM"/>
    <s v="N"/>
    <s v="Vathek"/>
    <x v="177"/>
    <m/>
    <m/>
    <x v="51"/>
    <m/>
    <m/>
    <m/>
    <m/>
    <n v="120"/>
    <s v="A Gothic novel about the Caliph Vathek who renounces Islam and faces supernatural temptations in his quest for forbidden knowledge and power."/>
    <m/>
    <x v="3"/>
    <m/>
    <x v="0"/>
    <m/>
    <m/>
    <x v="0"/>
    <x v="0"/>
    <x v="0"/>
    <m/>
    <m/>
    <m/>
    <m/>
    <m/>
    <m/>
    <m/>
    <m/>
    <x v="23"/>
    <x v="10"/>
    <m/>
    <s v="Foundational; Literature (Novel, Poetry, Drama); Foundational; 18th Century (Philosophical Depth / Early Experimentation)"/>
    <m/>
    <m/>
    <s v="Vathek_Beckford, William"/>
    <s v="Beckford, William_Vathek"/>
    <x v="419"/>
    <m/>
    <m/>
  </r>
  <r>
    <s v="B-ECCLESIASTICAL HISTORY OF THE ENGLISH PEOPLE|BEDE"/>
    <s v="N"/>
    <s v="Ecclesiastical History of the English People"/>
    <x v="178"/>
    <m/>
    <m/>
    <x v="0"/>
    <m/>
    <m/>
    <m/>
    <m/>
    <m/>
    <m/>
    <m/>
    <x v="0"/>
    <m/>
    <x v="0"/>
    <m/>
    <m/>
    <x v="0"/>
    <x v="0"/>
    <x v="0"/>
    <m/>
    <m/>
    <m/>
    <m/>
    <m/>
    <m/>
    <m/>
    <m/>
    <x v="0"/>
    <x v="0"/>
    <m/>
    <s v="Foundational; Nag Hammadi Library &amp; Gnostic Texts (Selection)"/>
    <m/>
    <m/>
    <s v="Ecclesiastical History of the English People_Bede"/>
    <s v="Bede_Ecclesiastical History of the English People"/>
    <x v="420"/>
    <m/>
    <m/>
  </r>
  <r>
    <s v="B-D-DAY|BEEVOR, ANTONY"/>
    <s v="N"/>
    <s v="D-Day"/>
    <x v="179"/>
    <m/>
    <m/>
    <x v="52"/>
    <m/>
    <m/>
    <m/>
    <m/>
    <n v="591"/>
    <s v="Antony Beevor's comprehensive account of the Allied invasion of Normandy in June 1944, examining the planning, execution, and aftermath of the largest seaborne invasion in history that opened the Western Front against Nazi Germany."/>
    <m/>
    <x v="0"/>
    <m/>
    <x v="0"/>
    <m/>
    <m/>
    <x v="0"/>
    <x v="0"/>
    <x v="0"/>
    <m/>
    <m/>
    <m/>
    <m/>
    <m/>
    <m/>
    <m/>
    <m/>
    <x v="4"/>
    <x v="2"/>
    <m/>
    <m/>
    <m/>
    <m/>
    <s v="D-Day_Beevor, Antony"/>
    <s v="Beevor, Antony_D-Day"/>
    <x v="421"/>
    <m/>
    <m/>
  </r>
  <r>
    <s v="B-STALINGRAD|BEEVOR, ANTONY"/>
    <s v="N"/>
    <s v="Stalingrad"/>
    <x v="179"/>
    <m/>
    <m/>
    <x v="53"/>
    <m/>
    <m/>
    <m/>
    <m/>
    <n v="493"/>
    <s v="Antony Beevor's meticulously researched historical account of the pivotal World War II battle between German and Soviet forces, depicting the brutal urban combat, strategic decisions, and enormous human cost of the largest battle on the Eastern Front."/>
    <m/>
    <x v="0"/>
    <m/>
    <x v="0"/>
    <m/>
    <m/>
    <x v="0"/>
    <x v="0"/>
    <x v="0"/>
    <m/>
    <m/>
    <m/>
    <m/>
    <m/>
    <m/>
    <m/>
    <m/>
    <x v="2"/>
    <x v="1"/>
    <m/>
    <m/>
    <m/>
    <m/>
    <s v="Stalingrad_Beevor, Antony"/>
    <s v="Beevor, Antony_Stalingrad"/>
    <x v="422"/>
    <m/>
    <m/>
  </r>
  <r>
    <s v="B-THE FALL OF BERLIN|BEEVOR, ANTONY"/>
    <s v="N"/>
    <s v="The Fall of Berlin"/>
    <x v="179"/>
    <m/>
    <m/>
    <x v="54"/>
    <m/>
    <m/>
    <m/>
    <m/>
    <n v="528"/>
    <s v="Antony Beevor's detailed narrative of the final Soviet offensive against Nazi Germany, chronicling the Red Army's advance on Berlin, Hitler's last days, and the suffering of German civilians during the collapse of the Third Reich."/>
    <m/>
    <x v="0"/>
    <m/>
    <x v="0"/>
    <m/>
    <m/>
    <x v="0"/>
    <x v="0"/>
    <x v="0"/>
    <m/>
    <m/>
    <m/>
    <m/>
    <m/>
    <m/>
    <m/>
    <m/>
    <x v="4"/>
    <x v="2"/>
    <m/>
    <m/>
    <m/>
    <m/>
    <s v="The Fall of Berlin_Beevor, Antony"/>
    <s v="Beevor, Antony_The Fall of Berlin"/>
    <x v="423"/>
    <m/>
    <m/>
  </r>
  <r>
    <s v="B-HENDERSON THE RAIN KING|BELLOW, SAUL"/>
    <s v="N"/>
    <s v="Henderson the Rain King"/>
    <x v="180"/>
    <m/>
    <m/>
    <x v="0"/>
    <m/>
    <m/>
    <m/>
    <m/>
    <m/>
    <m/>
    <m/>
    <x v="0"/>
    <m/>
    <x v="0"/>
    <m/>
    <m/>
    <x v="0"/>
    <x v="0"/>
    <x v="0"/>
    <m/>
    <m/>
    <m/>
    <m/>
    <m/>
    <m/>
    <m/>
    <m/>
    <x v="0"/>
    <x v="0"/>
    <m/>
    <m/>
    <m/>
    <m/>
    <s v="Henderson the Rain King_Bellow, Saul"/>
    <s v="Bellow, Saul_Henderson the Rain King"/>
    <x v="424"/>
    <m/>
    <m/>
  </r>
  <r>
    <s v="B-HERZOG|BELLOW, SAUL"/>
    <s v="N"/>
    <s v="Herzog"/>
    <x v="180"/>
    <m/>
    <m/>
    <x v="0"/>
    <m/>
    <m/>
    <m/>
    <m/>
    <m/>
    <m/>
    <m/>
    <x v="0"/>
    <m/>
    <x v="0"/>
    <m/>
    <m/>
    <x v="0"/>
    <x v="0"/>
    <x v="0"/>
    <m/>
    <m/>
    <m/>
    <m/>
    <m/>
    <m/>
    <m/>
    <m/>
    <x v="0"/>
    <x v="0"/>
    <m/>
    <m/>
    <m/>
    <m/>
    <s v="Herzog_Bellow, Saul"/>
    <s v="Bellow, Saul_Herzog"/>
    <x v="425"/>
    <m/>
    <m/>
  </r>
  <r>
    <s v="B-THE ADVENTURES OF AUGIE MARCH|BELLOW, SAUL"/>
    <s v="N"/>
    <s v="The Adventures of Augie March"/>
    <x v="180"/>
    <m/>
    <m/>
    <x v="0"/>
    <m/>
    <m/>
    <m/>
    <m/>
    <m/>
    <m/>
    <m/>
    <x v="0"/>
    <m/>
    <x v="0"/>
    <m/>
    <m/>
    <x v="0"/>
    <x v="0"/>
    <x v="0"/>
    <m/>
    <m/>
    <m/>
    <m/>
    <m/>
    <m/>
    <m/>
    <m/>
    <x v="0"/>
    <x v="0"/>
    <m/>
    <m/>
    <m/>
    <m/>
    <s v="The Adventures of Augie March_Bellow, Saul"/>
    <s v="Bellow, Saul_The Adventures of Augie March"/>
    <x v="426"/>
    <m/>
    <m/>
  </r>
  <r>
    <s v="B-PETERSBURG|BELY, ANDREI"/>
    <s v="Y"/>
    <s v="Petersburg"/>
    <x v="181"/>
    <m/>
    <m/>
    <x v="9"/>
    <m/>
    <m/>
    <m/>
    <m/>
    <n v="608"/>
    <s v="A modernist masterpiece set during the 1905 Russian Revolution, blending symbolism, psychology, and political commentary in an experimental narrative."/>
    <m/>
    <x v="1"/>
    <m/>
    <x v="0"/>
    <m/>
    <m/>
    <x v="0"/>
    <x v="0"/>
    <x v="1"/>
    <m/>
    <m/>
    <m/>
    <m/>
    <m/>
    <m/>
    <s v="Y"/>
    <m/>
    <x v="5"/>
    <x v="1"/>
    <m/>
    <m/>
    <m/>
    <m/>
    <s v="Petersburg_Bely, Andrei"/>
    <s v="Bely, Andrei_Petersburg"/>
    <x v="427"/>
    <m/>
    <m/>
  </r>
  <r>
    <s v="B-PETERSBURG|BELY, ANDREI"/>
    <s v="Y"/>
    <s v="Petersburg"/>
    <x v="181"/>
    <m/>
    <m/>
    <x v="0"/>
    <m/>
    <m/>
    <m/>
    <m/>
    <m/>
    <m/>
    <m/>
    <x v="0"/>
    <m/>
    <x v="0"/>
    <m/>
    <m/>
    <x v="0"/>
    <x v="0"/>
    <x v="0"/>
    <m/>
    <m/>
    <m/>
    <m/>
    <m/>
    <m/>
    <m/>
    <m/>
    <x v="0"/>
    <x v="0"/>
    <m/>
    <s v="Foundational; 19th Century (Psychological Depth / Stylistic Mastery / Esotericism)"/>
    <m/>
    <m/>
    <s v="Petersburg_Bely, Andrei"/>
    <s v="Bely, Andrei_Petersburg"/>
    <x v="427"/>
    <m/>
    <m/>
  </r>
  <r>
    <s v="B-PETERSBURG|BELY, ANDREI"/>
    <s v="Y"/>
    <s v="Petersburg"/>
    <x v="181"/>
    <m/>
    <m/>
    <x v="0"/>
    <m/>
    <m/>
    <m/>
    <m/>
    <m/>
    <m/>
    <m/>
    <x v="0"/>
    <m/>
    <x v="0"/>
    <m/>
    <m/>
    <x v="0"/>
    <x v="0"/>
    <x v="0"/>
    <m/>
    <m/>
    <m/>
    <m/>
    <m/>
    <m/>
    <m/>
    <m/>
    <x v="0"/>
    <x v="0"/>
    <m/>
    <s v="Foundational; Early to Mid-20th Century (Modernist difficulty / Avant-Garde)"/>
    <m/>
    <m/>
    <s v="Petersburg_Bely, Andrei"/>
    <s v="Bely, Andrei_Petersburg"/>
    <x v="427"/>
    <m/>
    <m/>
  </r>
  <r>
    <s v="B-SIRACH (ECCLESIASTICUS)|BEN SIRA, JESUS"/>
    <s v="N"/>
    <s v="Sirach (Ecclesiasticus)"/>
    <x v="182"/>
    <m/>
    <m/>
    <x v="0"/>
    <m/>
    <m/>
    <m/>
    <m/>
    <m/>
    <m/>
    <m/>
    <x v="0"/>
    <m/>
    <x v="0"/>
    <m/>
    <m/>
    <x v="0"/>
    <x v="0"/>
    <x v="0"/>
    <m/>
    <m/>
    <m/>
    <m/>
    <m/>
    <m/>
    <m/>
    <m/>
    <x v="0"/>
    <x v="0"/>
    <m/>
    <s v="Foundational; Deuterocanonical / Apocrypha"/>
    <m/>
    <m/>
    <s v="Sirach (Ecclesiasticus)_Ben Sira, Jesus"/>
    <s v="Ben Sira, Jesus_Sirach (Ecclesiasticus)"/>
    <x v="428"/>
    <m/>
    <m/>
  </r>
  <r>
    <s v="B-SPRINGTIME IN A BROKEN MIRROR|BENEDETTI, MARIO"/>
    <s v="N"/>
    <s v="Springtime in a Broken Mirror"/>
    <x v="183"/>
    <m/>
    <m/>
    <x v="0"/>
    <m/>
    <m/>
    <m/>
    <m/>
    <m/>
    <m/>
    <m/>
    <x v="0"/>
    <m/>
    <x v="0"/>
    <m/>
    <m/>
    <x v="0"/>
    <x v="0"/>
    <x v="0"/>
    <m/>
    <m/>
    <m/>
    <m/>
    <m/>
    <m/>
    <m/>
    <m/>
    <x v="0"/>
    <x v="0"/>
    <m/>
    <m/>
    <m/>
    <m/>
    <s v="Springtime in a Broken Mirror_Benedetti, Mario"/>
    <s v="Benedetti, Mario_Springtime in a Broken Mirror"/>
    <x v="429"/>
    <m/>
    <m/>
  </r>
  <r>
    <s v="B-THE TRUCE|BENEDETTI, MARIO"/>
    <s v="N"/>
    <s v="The Truce"/>
    <x v="183"/>
    <m/>
    <m/>
    <x v="0"/>
    <m/>
    <m/>
    <m/>
    <m/>
    <m/>
    <m/>
    <m/>
    <x v="0"/>
    <m/>
    <x v="0"/>
    <m/>
    <m/>
    <x v="0"/>
    <x v="0"/>
    <x v="0"/>
    <m/>
    <m/>
    <m/>
    <m/>
    <m/>
    <m/>
    <m/>
    <m/>
    <x v="0"/>
    <x v="0"/>
    <m/>
    <m/>
    <m/>
    <m/>
    <s v="The Truce_Benedetti, Mario"/>
    <s v="Benedetti, Mario_The Truce"/>
    <x v="430"/>
    <m/>
    <m/>
  </r>
  <r>
    <s v="B-RULE OF SAINT BENEDICT|BENEDICT OF NURSIA"/>
    <s v="N"/>
    <s v="Rule of Saint Benedict"/>
    <x v="184"/>
    <m/>
    <m/>
    <x v="0"/>
    <m/>
    <m/>
    <m/>
    <m/>
    <m/>
    <m/>
    <m/>
    <x v="0"/>
    <m/>
    <x v="0"/>
    <m/>
    <m/>
    <x v="0"/>
    <x v="0"/>
    <x v="0"/>
    <m/>
    <m/>
    <m/>
    <m/>
    <m/>
    <m/>
    <m/>
    <m/>
    <x v="0"/>
    <x v="0"/>
    <m/>
    <s v="Foundational; Early Christianity &amp; Late Antiquity"/>
    <m/>
    <m/>
    <s v="Rule of Saint Benedict_Benedict of Nursia"/>
    <s v="Benedict of Nursia_Rule of Saint Benedict"/>
    <x v="431"/>
    <m/>
    <m/>
  </r>
  <r>
    <s v="B-RULE OF SAINT BENEDICT (CONTINUED INFLUENCE)|BENEDICT OF NURSIA"/>
    <s v="N"/>
    <s v="Rule of Saint Benedict (Continued Influence)"/>
    <x v="184"/>
    <m/>
    <m/>
    <x v="0"/>
    <m/>
    <m/>
    <m/>
    <m/>
    <m/>
    <m/>
    <m/>
    <x v="0"/>
    <m/>
    <x v="0"/>
    <m/>
    <m/>
    <x v="0"/>
    <x v="0"/>
    <x v="0"/>
    <m/>
    <m/>
    <m/>
    <m/>
    <m/>
    <m/>
    <m/>
    <m/>
    <x v="0"/>
    <x v="0"/>
    <m/>
    <s v="Foundational; Nag Hammadi Library &amp; Gnostic Texts (Selection)"/>
    <m/>
    <m/>
    <s v="Rule of Saint Benedict (Continued Influence)_Benedict of Nursia"/>
    <s v="Benedict of Nursia_Rule of Saint Benedict (Continued Influence)"/>
    <x v="432"/>
    <m/>
    <m/>
  </r>
  <r>
    <s v="B-ILLUMINATIONS / ARCADES PROJECT (FRAGMENTS)|BENJAMIN, WALTER"/>
    <s v="N"/>
    <s v="Illuminations / Arcades Project (fragments)"/>
    <x v="185"/>
    <m/>
    <m/>
    <x v="0"/>
    <m/>
    <m/>
    <m/>
    <m/>
    <m/>
    <m/>
    <m/>
    <x v="0"/>
    <m/>
    <x v="0"/>
    <m/>
    <m/>
    <x v="0"/>
    <x v="0"/>
    <x v="0"/>
    <m/>
    <m/>
    <m/>
    <m/>
    <m/>
    <m/>
    <m/>
    <m/>
    <x v="0"/>
    <x v="0"/>
    <m/>
    <s v="Foundational; Mid-20th Century &amp; World War II Era"/>
    <m/>
    <m/>
    <s v="Illuminations / Arcades Project (fragments)_Benjamin, Walter"/>
    <s v="Benjamin, Walter_Illuminations / Arcades Project (fragments)"/>
    <x v="433"/>
    <m/>
    <m/>
  </r>
  <r>
    <s v="B-ILLUMINATIONS: ESSAYS AND REFLECTIONS|BENJAMIN, WALTER"/>
    <s v="N"/>
    <s v="Illuminations: Essays and Reflections"/>
    <x v="185"/>
    <m/>
    <m/>
    <x v="0"/>
    <m/>
    <m/>
    <m/>
    <m/>
    <m/>
    <m/>
    <m/>
    <x v="0"/>
    <m/>
    <x v="0"/>
    <m/>
    <m/>
    <x v="0"/>
    <x v="0"/>
    <x v="0"/>
    <m/>
    <m/>
    <m/>
    <m/>
    <m/>
    <m/>
    <m/>
    <m/>
    <x v="0"/>
    <x v="0"/>
    <m/>
    <m/>
    <m/>
    <m/>
    <s v="Illuminations: Essays and Reflections_Benjamin, Walter"/>
    <s v="Benjamin, Walter_Illuminations: Essays and Reflections"/>
    <x v="434"/>
    <m/>
    <m/>
  </r>
  <r>
    <s v="B-THE WORK OF ART IN THE AGE OF MECHANICAL REPRODUCTION|BENJAMIN, WALTER"/>
    <s v="N"/>
    <s v="The Work of Art in the Age of Mechanical Reproduction"/>
    <x v="185"/>
    <m/>
    <m/>
    <x v="0"/>
    <m/>
    <m/>
    <m/>
    <m/>
    <m/>
    <m/>
    <m/>
    <x v="0"/>
    <m/>
    <x v="0"/>
    <m/>
    <m/>
    <x v="0"/>
    <x v="0"/>
    <x v="0"/>
    <m/>
    <m/>
    <m/>
    <m/>
    <m/>
    <m/>
    <m/>
    <m/>
    <x v="0"/>
    <x v="0"/>
    <m/>
    <s v="Foundational; Mid-20th Century &amp; World War II Era"/>
    <m/>
    <m/>
    <s v="The Work of Art in the Age of Mechanical Reproduction_Benjamin, Walter"/>
    <s v="Benjamin, Walter_The Work of Art in the Age of Mechanical Reproduction"/>
    <x v="435"/>
    <m/>
    <m/>
  </r>
  <r>
    <s v="B-THE VANISHING HALF|BENNETT, BRIT"/>
    <s v="N"/>
    <s v="The Vanishing Half"/>
    <x v="186"/>
    <m/>
    <m/>
    <x v="0"/>
    <m/>
    <m/>
    <m/>
    <m/>
    <m/>
    <m/>
    <m/>
    <x v="0"/>
    <m/>
    <x v="0"/>
    <m/>
    <m/>
    <x v="0"/>
    <x v="0"/>
    <x v="0"/>
    <m/>
    <m/>
    <m/>
    <m/>
    <m/>
    <m/>
    <m/>
    <m/>
    <x v="0"/>
    <x v="0"/>
    <m/>
    <s v="Foundational; Late 20th Century &amp; Postmodernism"/>
    <m/>
    <m/>
    <s v="The Vanishing Half_Bennett, Brit"/>
    <s v="Bennett, Brit_The Vanishing Half"/>
    <x v="436"/>
    <m/>
    <m/>
  </r>
  <r>
    <s v="B-THE NECROMANCERS|BENSON, ROBERT HUGH"/>
    <s v="N"/>
    <s v="The Necromancers"/>
    <x v="187"/>
    <m/>
    <m/>
    <x v="0"/>
    <m/>
    <m/>
    <m/>
    <m/>
    <m/>
    <m/>
    <m/>
    <x v="0"/>
    <m/>
    <x v="0"/>
    <m/>
    <m/>
    <x v="0"/>
    <x v="0"/>
    <x v="0"/>
    <m/>
    <m/>
    <m/>
    <m/>
    <m/>
    <m/>
    <m/>
    <m/>
    <x v="0"/>
    <x v="0"/>
    <m/>
    <m/>
    <m/>
    <m/>
    <s v="The Necromancers_Benson, Robert Hugh"/>
    <s v="Benson, Robert Hugh_The Necromancers"/>
    <x v="437"/>
    <m/>
    <m/>
  </r>
  <r>
    <s v="B-AN INTRODUCTION TO THE PRINCIPLES OF MORALS AND LEGISLATION|BENTHAM, JEREMY"/>
    <s v="N"/>
    <s v="An Introduction to the Principles of Morals and Legislation"/>
    <x v="188"/>
    <m/>
    <m/>
    <x v="0"/>
    <m/>
    <m/>
    <m/>
    <m/>
    <m/>
    <m/>
    <m/>
    <x v="0"/>
    <m/>
    <x v="0"/>
    <m/>
    <m/>
    <x v="0"/>
    <x v="0"/>
    <x v="0"/>
    <m/>
    <m/>
    <m/>
    <m/>
    <m/>
    <m/>
    <m/>
    <m/>
    <x v="0"/>
    <x v="0"/>
    <m/>
    <s v="Foundational; Philosophy &amp; Political Thought"/>
    <m/>
    <m/>
    <s v="An Introduction to the Principles of Morals and Legislation_Bentham, Jeremy"/>
    <s v="Bentham, Jeremy_An Introduction to the Principles of Morals and Legislation"/>
    <x v="438"/>
    <m/>
    <m/>
  </r>
  <r>
    <s v="B-BERGMAN ON BERGMAN: INTERVIEWS WITH INGMAR BERGMAN|BERGMAN, INGMAR"/>
    <s v="N"/>
    <s v="Bergman on Bergman: Interviews with Ingmar Bergman"/>
    <x v="189"/>
    <m/>
    <m/>
    <x v="0"/>
    <m/>
    <m/>
    <m/>
    <m/>
    <m/>
    <m/>
    <m/>
    <x v="0"/>
    <m/>
    <x v="0"/>
    <m/>
    <m/>
    <x v="0"/>
    <x v="0"/>
    <x v="0"/>
    <m/>
    <m/>
    <m/>
    <m/>
    <m/>
    <m/>
    <m/>
    <m/>
    <x v="0"/>
    <x v="0"/>
    <m/>
    <m/>
    <m/>
    <m/>
    <s v="Bergman on Bergman: Interviews with Ingmar Bergman_Bergman, Ingmar"/>
    <s v="Bergman, Ingmar_Bergman on Bergman: Interviews with Ingmar Bergman"/>
    <x v="439"/>
    <m/>
    <m/>
  </r>
  <r>
    <s v="B-IMAGES: MY LIFE IN FILM|BERGMAN, INGMAR"/>
    <s v="N"/>
    <s v="Images: My Life in Film"/>
    <x v="189"/>
    <m/>
    <m/>
    <x v="0"/>
    <m/>
    <m/>
    <m/>
    <m/>
    <m/>
    <m/>
    <m/>
    <x v="0"/>
    <m/>
    <x v="0"/>
    <m/>
    <m/>
    <x v="0"/>
    <x v="0"/>
    <x v="0"/>
    <m/>
    <m/>
    <m/>
    <m/>
    <m/>
    <m/>
    <m/>
    <m/>
    <x v="0"/>
    <x v="0"/>
    <m/>
    <m/>
    <m/>
    <m/>
    <s v="Images: My Life in Film_Bergman, Ingmar"/>
    <s v="Bergman, Ingmar_Images: My Life in Film"/>
    <x v="440"/>
    <m/>
    <m/>
  </r>
  <r>
    <s v="B-THE MAGIC LANTERN|BERGMAN, INGMAR"/>
    <s v="N"/>
    <s v="The Magic Lantern"/>
    <x v="189"/>
    <m/>
    <m/>
    <x v="0"/>
    <m/>
    <m/>
    <m/>
    <m/>
    <m/>
    <m/>
    <m/>
    <x v="0"/>
    <m/>
    <x v="0"/>
    <m/>
    <m/>
    <x v="0"/>
    <x v="0"/>
    <x v="0"/>
    <m/>
    <m/>
    <m/>
    <m/>
    <m/>
    <m/>
    <m/>
    <m/>
    <x v="0"/>
    <x v="0"/>
    <m/>
    <m/>
    <m/>
    <m/>
    <s v="The Magic Lantern_Bergman, Ingmar"/>
    <s v="Bergman, Ingmar_The Magic Lantern"/>
    <x v="441"/>
    <m/>
    <m/>
  </r>
  <r>
    <s v="B-CREATIVE EVOLUTION|BERGSON, HENRI"/>
    <s v="N"/>
    <s v="Creative Evolution"/>
    <x v="190"/>
    <m/>
    <m/>
    <x v="55"/>
    <m/>
    <m/>
    <s v="L'Évolution créatrice"/>
    <m/>
    <m/>
    <m/>
    <m/>
    <x v="0"/>
    <m/>
    <x v="0"/>
    <m/>
    <m/>
    <x v="0"/>
    <x v="0"/>
    <x v="0"/>
    <m/>
    <m/>
    <m/>
    <m/>
    <m/>
    <m/>
    <m/>
    <m/>
    <x v="11"/>
    <x v="1"/>
    <s v="Philosophical work"/>
    <s v="Philosophy; Foundational; Early 20th Century &amp; Modernism"/>
    <s v="Vitalism"/>
    <m/>
    <s v="Creative Evolution_Bergson, Henri"/>
    <s v="Bergson, Henri_Creative Evolution"/>
    <x v="442"/>
    <m/>
    <m/>
  </r>
  <r>
    <s v="B-THE TWO SOURCES OF MORALITY AND RELIGION|BERGSON, HENRI"/>
    <s v="N"/>
    <s v="The Two Sources of Morality and Religion"/>
    <x v="190"/>
    <m/>
    <m/>
    <x v="0"/>
    <m/>
    <m/>
    <m/>
    <m/>
    <m/>
    <m/>
    <m/>
    <x v="0"/>
    <m/>
    <x v="0"/>
    <m/>
    <m/>
    <x v="0"/>
    <x v="0"/>
    <x v="0"/>
    <m/>
    <m/>
    <m/>
    <m/>
    <m/>
    <m/>
    <m/>
    <m/>
    <x v="0"/>
    <x v="0"/>
    <m/>
    <s v="Foundational; Early 20th Century &amp; Modernism"/>
    <m/>
    <m/>
    <s v="The Two Sources of Morality and Religion_Bergson, Henri"/>
    <s v="Bergson, Henri_The Two Sources of Morality and Religion"/>
    <x v="443"/>
    <m/>
    <m/>
  </r>
  <r>
    <s v="B-A TREATISE CONCERNING THE PRINCIPLES OF HUMAN KNOWLEDGE|BERKELEY, GEORGE"/>
    <s v="N"/>
    <s v="A Treatise Concerning the Principles of Human Knowledge"/>
    <x v="191"/>
    <m/>
    <m/>
    <x v="56"/>
    <m/>
    <m/>
    <s v="A Treatise Concerning the Principles of Human Knowledge"/>
    <m/>
    <m/>
    <m/>
    <m/>
    <x v="0"/>
    <m/>
    <x v="0"/>
    <m/>
    <m/>
    <x v="0"/>
    <x v="0"/>
    <x v="0"/>
    <m/>
    <m/>
    <m/>
    <m/>
    <m/>
    <m/>
    <m/>
    <m/>
    <x v="24"/>
    <x v="10"/>
    <s v="Treatise"/>
    <s v="Philosophy; Foundational; Philosophy &amp; Political Thought"/>
    <s v="Idealism"/>
    <m/>
    <s v="A Treatise Concerning the Principles of Human Knowledge_Berkeley, George"/>
    <s v="Berkeley, George_A Treatise Concerning the Principles of Human Knowledge"/>
    <x v="444"/>
    <m/>
    <m/>
  </r>
  <r>
    <s v="B-THREE DIALOGUES BETWEEN HYLAS AND PHILONOUS|BERKELEY, GEORGE"/>
    <s v="N"/>
    <s v="Three Dialogues between Hylas and Philonous"/>
    <x v="191"/>
    <m/>
    <m/>
    <x v="57"/>
    <m/>
    <m/>
    <s v="Three Dialogues between Hylas and Philonous"/>
    <m/>
    <m/>
    <m/>
    <m/>
    <x v="0"/>
    <m/>
    <x v="0"/>
    <m/>
    <m/>
    <x v="0"/>
    <x v="0"/>
    <x v="0"/>
    <m/>
    <m/>
    <m/>
    <m/>
    <m/>
    <m/>
    <m/>
    <m/>
    <x v="24"/>
    <x v="10"/>
    <s v="Dialogues"/>
    <s v="Philosophy; Foundational; Philosophy &amp; Political Thought"/>
    <s v="Idealism"/>
    <m/>
    <s v="Three Dialogues between Hylas and Philonous_Berkeley, George"/>
    <s v="Berkeley, George_Three Dialogues between Hylas and Philonous"/>
    <x v="445"/>
    <m/>
    <m/>
  </r>
  <r>
    <s v="B-CRUEL OPTIMISM|BERLANT, LAUREN"/>
    <s v="N"/>
    <s v="Cruel Optimism"/>
    <x v="192"/>
    <m/>
    <m/>
    <x v="0"/>
    <m/>
    <m/>
    <m/>
    <m/>
    <m/>
    <m/>
    <m/>
    <x v="0"/>
    <m/>
    <x v="0"/>
    <m/>
    <m/>
    <x v="0"/>
    <x v="0"/>
    <x v="0"/>
    <m/>
    <m/>
    <m/>
    <m/>
    <m/>
    <m/>
    <m/>
    <m/>
    <x v="0"/>
    <x v="0"/>
    <m/>
    <m/>
    <m/>
    <m/>
    <s v="Cruel Optimism_Berlant, Lauren"/>
    <s v="Berlant, Lauren_Cruel Optimism"/>
    <x v="446"/>
    <m/>
    <m/>
  </r>
  <r>
    <s v="B-FÉLICIEN ROPS: CARICATURES AND ILLUSTRATIONS|BERNADETTE BONNIER"/>
    <s v="N"/>
    <s v="Félicien Rops: Caricatures and Illustrations"/>
    <x v="193"/>
    <m/>
    <m/>
    <x v="0"/>
    <m/>
    <m/>
    <m/>
    <m/>
    <m/>
    <m/>
    <m/>
    <x v="0"/>
    <m/>
    <x v="0"/>
    <m/>
    <m/>
    <x v="0"/>
    <x v="0"/>
    <x v="0"/>
    <m/>
    <m/>
    <m/>
    <m/>
    <m/>
    <m/>
    <m/>
    <m/>
    <x v="0"/>
    <x v="0"/>
    <m/>
    <m/>
    <m/>
    <s v="Catalogues of works featured by Des Esseintes in &quot;À rebours&quot; (Against Nature), by Huysmans."/>
    <s v="Félicien Rops: Caricatures and Illustrations_Bernadette Bonnier"/>
    <s v="Bernadette Bonnier_Félicien Rops: Caricatures and Illustrations"/>
    <x v="447"/>
    <m/>
    <m/>
  </r>
  <r>
    <s v="B-FÉLICIEN ROPS: EROTIC AND FANTASTIC ART|BERNADETTE BONNIER"/>
    <s v="N"/>
    <s v="Félicien Rops: Erotic and Fantastic Art"/>
    <x v="193"/>
    <m/>
    <m/>
    <x v="0"/>
    <m/>
    <m/>
    <m/>
    <m/>
    <m/>
    <m/>
    <m/>
    <x v="0"/>
    <m/>
    <x v="0"/>
    <m/>
    <m/>
    <x v="0"/>
    <x v="0"/>
    <x v="0"/>
    <m/>
    <m/>
    <m/>
    <m/>
    <m/>
    <m/>
    <m/>
    <m/>
    <x v="0"/>
    <x v="0"/>
    <m/>
    <m/>
    <m/>
    <s v="Catalogues of works featured by Des Esseintes in &quot;À rebours&quot; (Against Nature), by Huysmans."/>
    <s v="Félicien Rops: Erotic and Fantastic Art_Bernadette Bonnier"/>
    <s v="Bernadette Bonnier_Félicien Rops: Erotic and Fantastic Art"/>
    <x v="448"/>
    <m/>
    <m/>
  </r>
  <r>
    <s v="B-FÉLICIEN ROPS: PAINTER OF EROTICISM|BERNADETTE BONNIER"/>
    <s v="N"/>
    <s v="Félicien Rops: Painter of Eroticism"/>
    <x v="193"/>
    <m/>
    <m/>
    <x v="0"/>
    <m/>
    <m/>
    <m/>
    <m/>
    <m/>
    <m/>
    <m/>
    <x v="0"/>
    <m/>
    <x v="0"/>
    <m/>
    <m/>
    <x v="0"/>
    <x v="0"/>
    <x v="0"/>
    <m/>
    <m/>
    <m/>
    <m/>
    <m/>
    <m/>
    <m/>
    <m/>
    <x v="0"/>
    <x v="0"/>
    <m/>
    <m/>
    <m/>
    <s v="Catalogues of works featured by Des Esseintes in &quot;À rebours&quot; (Against Nature), by Huysmans."/>
    <s v="Félicien Rops: Painter of Eroticism_Bernadette Bonnier"/>
    <s v="Bernadette Bonnier_Félicien Rops: Painter of Eroticism"/>
    <x v="449"/>
    <m/>
    <m/>
  </r>
  <r>
    <s v="B-FÉLICIEN ROPS: SATIRE AND SIN|BERNADETTE BONNIER"/>
    <s v="N"/>
    <s v="Félicien Rops: Satire and Sin"/>
    <x v="193"/>
    <m/>
    <m/>
    <x v="0"/>
    <m/>
    <m/>
    <m/>
    <m/>
    <m/>
    <m/>
    <m/>
    <x v="0"/>
    <m/>
    <x v="0"/>
    <m/>
    <m/>
    <x v="0"/>
    <x v="0"/>
    <x v="0"/>
    <m/>
    <m/>
    <m/>
    <m/>
    <m/>
    <m/>
    <m/>
    <m/>
    <x v="0"/>
    <x v="0"/>
    <m/>
    <m/>
    <m/>
    <s v="Catalogues of works featured by Des Esseintes in &quot;À rebours&quot; (Against Nature), by Huysmans."/>
    <s v="Félicien Rops: Satire and Sin_Bernadette Bonnier"/>
    <s v="Bernadette Bonnier_Félicien Rops: Satire and Sin"/>
    <x v="450"/>
    <m/>
    <m/>
  </r>
  <r>
    <s v="B-FÉLICIEN ROPS: THE COMPLETE PAINTINGS|BERNADETTE BONNIER"/>
    <s v="N"/>
    <s v="Félicien Rops: The Complete Paintings"/>
    <x v="193"/>
    <m/>
    <m/>
    <x v="0"/>
    <m/>
    <m/>
    <m/>
    <m/>
    <m/>
    <m/>
    <m/>
    <x v="0"/>
    <m/>
    <x v="0"/>
    <m/>
    <m/>
    <x v="0"/>
    <x v="0"/>
    <x v="0"/>
    <m/>
    <m/>
    <m/>
    <m/>
    <m/>
    <m/>
    <m/>
    <m/>
    <x v="0"/>
    <x v="0"/>
    <m/>
    <m/>
    <m/>
    <s v="Catalogues of works featured by Des Esseintes in &quot;À rebours&quot; (Against Nature), by Huysmans."/>
    <s v="Félicien Rops: The Complete Paintings_Bernadette Bonnier"/>
    <s v="Bernadette Bonnier_Félicien Rops: The Complete Paintings"/>
    <x v="451"/>
    <m/>
    <m/>
  </r>
  <r>
    <s v="B-MOUCHETTE|BERNANOS, GEORGES"/>
    <s v="N"/>
    <s v="Mouchette"/>
    <x v="194"/>
    <m/>
    <m/>
    <x v="0"/>
    <m/>
    <s v="New York Review Books (NYRB)"/>
    <m/>
    <m/>
    <m/>
    <m/>
    <m/>
    <x v="0"/>
    <m/>
    <x v="0"/>
    <m/>
    <m/>
    <x v="0"/>
    <x v="0"/>
    <x v="0"/>
    <m/>
    <m/>
    <m/>
    <m/>
    <m/>
    <m/>
    <m/>
    <m/>
    <x v="0"/>
    <x v="0"/>
    <m/>
    <m/>
    <m/>
    <m/>
    <s v="Mouchette_Bernanos, Georges"/>
    <s v="Bernanos, Georges_Mouchette"/>
    <x v="452"/>
    <m/>
    <m/>
  </r>
  <r>
    <s v="B-UNDER SATAN'S SUN|BERNANOS, GEORGES"/>
    <s v="N"/>
    <s v="Under Satan's Sun"/>
    <x v="194"/>
    <m/>
    <m/>
    <x v="0"/>
    <m/>
    <m/>
    <m/>
    <m/>
    <m/>
    <m/>
    <m/>
    <x v="2"/>
    <m/>
    <x v="0"/>
    <m/>
    <m/>
    <x v="0"/>
    <x v="0"/>
    <x v="0"/>
    <m/>
    <m/>
    <m/>
    <m/>
    <m/>
    <m/>
    <m/>
    <m/>
    <x v="0"/>
    <x v="0"/>
    <m/>
    <m/>
    <m/>
    <m/>
    <s v="Under Satan's Sun_Bernanos, Georges"/>
    <s v="Bernanos, Georges_Under Satan's Sun"/>
    <x v="453"/>
    <m/>
    <m/>
  </r>
  <r>
    <s v="B-PAUL ET VIRGINIE|BERNARDIN DE SAINT-PIERRE, JACQUES-HENRI"/>
    <s v="N"/>
    <s v="Paul et Virginie"/>
    <x v="195"/>
    <m/>
    <m/>
    <x v="0"/>
    <m/>
    <m/>
    <m/>
    <m/>
    <m/>
    <m/>
    <m/>
    <x v="0"/>
    <m/>
    <x v="0"/>
    <m/>
    <m/>
    <x v="0"/>
    <x v="0"/>
    <x v="0"/>
    <m/>
    <m/>
    <m/>
    <m/>
    <m/>
    <m/>
    <m/>
    <m/>
    <x v="0"/>
    <x v="0"/>
    <m/>
    <s v="Foundational; Literature (Novel, Poetry, Drama)"/>
    <m/>
    <m/>
    <s v="Paul et Virginie_Bernardin de Saint-Pierre, Jacques-Henri"/>
    <s v="Bernardin de Saint-Pierre, Jacques-Henri_Paul et Virginie"/>
    <x v="454"/>
    <m/>
    <m/>
  </r>
  <r>
    <s v="B-CONCRETE|BERNHARD, THOMAS"/>
    <s v="N"/>
    <s v="Concrete"/>
    <x v="196"/>
    <m/>
    <m/>
    <x v="0"/>
    <m/>
    <m/>
    <m/>
    <m/>
    <m/>
    <m/>
    <m/>
    <x v="0"/>
    <m/>
    <x v="0"/>
    <m/>
    <m/>
    <x v="0"/>
    <x v="0"/>
    <x v="0"/>
    <m/>
    <m/>
    <m/>
    <m/>
    <m/>
    <m/>
    <m/>
    <m/>
    <x v="0"/>
    <x v="0"/>
    <m/>
    <m/>
    <m/>
    <m/>
    <s v="Concrete_Bernhard, Thomas"/>
    <s v="Bernhard, Thomas_Concrete"/>
    <x v="455"/>
    <m/>
    <m/>
  </r>
  <r>
    <s v="B-CORRECTION|BERNHARD, THOMAS"/>
    <s v="N"/>
    <s v="Correction"/>
    <x v="196"/>
    <m/>
    <m/>
    <x v="0"/>
    <m/>
    <m/>
    <m/>
    <m/>
    <m/>
    <m/>
    <m/>
    <x v="1"/>
    <m/>
    <x v="0"/>
    <m/>
    <m/>
    <x v="0"/>
    <x v="0"/>
    <x v="1"/>
    <m/>
    <m/>
    <m/>
    <m/>
    <m/>
    <m/>
    <m/>
    <m/>
    <x v="0"/>
    <x v="0"/>
    <m/>
    <s v="Foundational; Early to Mid-20th Century (Modernist difficulty / Avant-Garde)"/>
    <m/>
    <m/>
    <s v="Correction_Bernhard, Thomas"/>
    <s v="Bernhard, Thomas_Correction"/>
    <x v="456"/>
    <m/>
    <m/>
  </r>
  <r>
    <s v="B-CORRECTION / EXTINCTION / THE LIME WORKS|BERNHARD, THOMAS"/>
    <s v="N"/>
    <s v="Correction / Extinction / The Lime Works"/>
    <x v="196"/>
    <m/>
    <m/>
    <x v="0"/>
    <m/>
    <m/>
    <m/>
    <m/>
    <m/>
    <m/>
    <m/>
    <x v="0"/>
    <m/>
    <x v="0"/>
    <m/>
    <m/>
    <x v="0"/>
    <x v="0"/>
    <x v="0"/>
    <m/>
    <m/>
    <m/>
    <m/>
    <m/>
    <m/>
    <m/>
    <m/>
    <x v="0"/>
    <x v="0"/>
    <m/>
    <s v="20th Century: Modernist &amp; Post-War Extremes"/>
    <m/>
    <s v="**Misanthropic &amp; obsessive prose.** Internal monologues filled with relentless negativity, critique, obsession with decay and failure. Claustrophobic style."/>
    <s v="Correction / Extinction / The Lime Works_Bernhard, Thomas"/>
    <s v="Bernhard, Thomas_Correction / Extinction / The Lime Works"/>
    <x v="457"/>
    <m/>
    <m/>
  </r>
  <r>
    <s v="B-CORRECTION / THE LIME WORKS / GARGOYLES|BERNHARD, THOMAS"/>
    <s v="N"/>
    <s v="Correction / The Lime Works / Gargoyles"/>
    <x v="196"/>
    <m/>
    <m/>
    <x v="0"/>
    <m/>
    <m/>
    <m/>
    <m/>
    <m/>
    <m/>
    <m/>
    <x v="0"/>
    <m/>
    <x v="0"/>
    <m/>
    <m/>
    <x v="0"/>
    <x v="0"/>
    <x v="0"/>
    <m/>
    <m/>
    <m/>
    <m/>
    <m/>
    <m/>
    <m/>
    <m/>
    <x v="0"/>
    <x v="0"/>
    <m/>
    <s v="20th Century Existential, Psychological &amp; Formal Horror"/>
    <m/>
    <s v="Obsession, madness, claustrophobic prose, misanthropy, repetition"/>
    <s v="Correction / The Lime Works / Gargoyles_Bernhard, Thomas"/>
    <s v="Bernhard, Thomas_Correction / The Lime Works / Gargoyles"/>
    <x v="458"/>
    <m/>
    <m/>
  </r>
  <r>
    <s v="B-EXTINCTION|BERNHARD, THOMAS"/>
    <s v="N"/>
    <s v="Extinction"/>
    <x v="196"/>
    <m/>
    <m/>
    <x v="58"/>
    <m/>
    <m/>
    <m/>
    <m/>
    <n v="352"/>
    <s v="Thomas Bernhard's final novel featuring the misanthropic protagonist Franz-Josef Murau who returns to his family estate after his parents' and brother's deaths, delivering a relentless monologue against his family, Austria, and its Nazi past."/>
    <m/>
    <x v="0"/>
    <m/>
    <x v="0"/>
    <m/>
    <m/>
    <x v="0"/>
    <x v="0"/>
    <x v="0"/>
    <m/>
    <m/>
    <m/>
    <m/>
    <m/>
    <m/>
    <m/>
    <m/>
    <x v="7"/>
    <x v="1"/>
    <m/>
    <s v="Foundational; Early to Mid-20th Century (Modernist difficulty / Avant-Garde)"/>
    <m/>
    <m/>
    <s v="Extinction_Bernhard, Thomas"/>
    <s v="Bernhard, Thomas_Extinction"/>
    <x v="459"/>
    <m/>
    <m/>
  </r>
  <r>
    <s v="B-FROST|BERNHARD, THOMAS"/>
    <s v="N"/>
    <s v="Frost"/>
    <x v="196"/>
    <m/>
    <m/>
    <x v="23"/>
    <m/>
    <m/>
    <m/>
    <m/>
    <n v="352"/>
    <s v="Bernhard's debut novel about a medical student observing a deranged painter in a remote Austrian village, establishing his themes of isolation and mental disintegration."/>
    <m/>
    <x v="0"/>
    <m/>
    <x v="0"/>
    <m/>
    <m/>
    <x v="0"/>
    <x v="0"/>
    <x v="0"/>
    <m/>
    <m/>
    <m/>
    <m/>
    <m/>
    <m/>
    <m/>
    <m/>
    <x v="1"/>
    <x v="1"/>
    <m/>
    <m/>
    <m/>
    <m/>
    <s v="Frost_Bernhard, Thomas"/>
    <s v="Bernhard, Thomas_Frost"/>
    <x v="460"/>
    <m/>
    <m/>
  </r>
  <r>
    <s v="B-GARGOYLES|BERNHARD, THOMAS"/>
    <s v="N"/>
    <s v="Gargoyles"/>
    <x v="196"/>
    <m/>
    <m/>
    <x v="59"/>
    <m/>
    <m/>
    <m/>
    <m/>
    <n v="256"/>
    <s v="A stark, uncompromising novel depicting a day in the life of a country doctor and his schizophrenic son as they visit disturbed patients in rural Austria, culminating in the monologue of a mad prince."/>
    <m/>
    <x v="1"/>
    <m/>
    <x v="0"/>
    <m/>
    <m/>
    <x v="0"/>
    <x v="0"/>
    <x v="1"/>
    <m/>
    <m/>
    <m/>
    <m/>
    <m/>
    <m/>
    <m/>
    <m/>
    <x v="1"/>
    <x v="1"/>
    <m/>
    <m/>
    <m/>
    <m/>
    <s v="Gargoyles_Bernhard, Thomas"/>
    <s v="Bernhard, Thomas_Gargoyles"/>
    <x v="461"/>
    <m/>
    <m/>
  </r>
  <r>
    <s v="B-THE CHEAP-EATERS|BERNHARD, THOMAS"/>
    <s v="N"/>
    <s v="The Cheap-Eaters"/>
    <x v="196"/>
    <m/>
    <m/>
    <x v="0"/>
    <m/>
    <m/>
    <m/>
    <m/>
    <m/>
    <m/>
    <m/>
    <x v="0"/>
    <m/>
    <x v="0"/>
    <m/>
    <m/>
    <x v="0"/>
    <x v="0"/>
    <x v="0"/>
    <m/>
    <m/>
    <m/>
    <m/>
    <m/>
    <m/>
    <m/>
    <m/>
    <x v="0"/>
    <x v="0"/>
    <m/>
    <m/>
    <m/>
    <m/>
    <s v="The Cheap-Eaters_Bernhard, Thomas"/>
    <s v="Bernhard, Thomas_The Cheap-Eaters"/>
    <x v="462"/>
    <m/>
    <m/>
  </r>
  <r>
    <s v="B-THE LIME WORKS|BERNHARD, THOMAS"/>
    <s v="N"/>
    <s v="The Lime Works"/>
    <x v="196"/>
    <m/>
    <m/>
    <x v="0"/>
    <m/>
    <m/>
    <m/>
    <m/>
    <m/>
    <m/>
    <m/>
    <x v="0"/>
    <m/>
    <x v="0"/>
    <m/>
    <m/>
    <x v="0"/>
    <x v="0"/>
    <x v="0"/>
    <m/>
    <m/>
    <m/>
    <m/>
    <m/>
    <m/>
    <m/>
    <m/>
    <x v="0"/>
    <x v="0"/>
    <m/>
    <s v="Foundational; Early to Mid-20th Century (Modernist difficulty / Avant-Garde)"/>
    <m/>
    <m/>
    <s v="The Lime Works_Bernhard, Thomas"/>
    <s v="Bernhard, Thomas_The Lime Works"/>
    <x v="463"/>
    <m/>
    <m/>
  </r>
  <r>
    <s v="B-THE LOSER|BERNHARD, THOMAS"/>
    <s v="N"/>
    <s v="The Loser"/>
    <x v="196"/>
    <m/>
    <m/>
    <x v="60"/>
    <m/>
    <m/>
    <m/>
    <m/>
    <n v="190"/>
    <s v="A novel narrated by an unnamed musician about his relationship with pianist Glenn Gould and their mutual friend Wertheimer, exploring obsession, artistic genius, and failure."/>
    <m/>
    <x v="2"/>
    <m/>
    <x v="0"/>
    <m/>
    <m/>
    <x v="0"/>
    <x v="0"/>
    <x v="1"/>
    <m/>
    <m/>
    <m/>
    <m/>
    <m/>
    <m/>
    <m/>
    <m/>
    <x v="7"/>
    <x v="1"/>
    <m/>
    <m/>
    <m/>
    <m/>
    <s v="The Loser_Bernhard, Thomas"/>
    <s v="Bernhard, Thomas_The Loser"/>
    <x v="464"/>
    <m/>
    <m/>
  </r>
  <r>
    <s v="B-WOODCUTTERS|BERNHARD, THOMAS"/>
    <s v="N"/>
    <s v="Woodcutters"/>
    <x v="196"/>
    <m/>
    <m/>
    <x v="61"/>
    <m/>
    <m/>
    <m/>
    <m/>
    <n v="192"/>
    <s v="A scathing, darkly comic monologue attacking Vienna's artistic society, delivered by a narrator observing an &quot;artistic dinner&quot; with mounting disgust."/>
    <m/>
    <x v="1"/>
    <m/>
    <x v="0"/>
    <m/>
    <m/>
    <x v="0"/>
    <x v="0"/>
    <x v="1"/>
    <m/>
    <m/>
    <m/>
    <m/>
    <m/>
    <m/>
    <s v="Y"/>
    <m/>
    <x v="7"/>
    <x v="1"/>
    <m/>
    <s v="Foundational; Early to Mid-20th Century (Modernist difficulty / Avant-Garde)"/>
    <m/>
    <m/>
    <s v="Woodcutters_Bernhard, Thomas"/>
    <s v="Bernhard, Thomas_Woodcutters"/>
    <x v="465"/>
    <m/>
    <m/>
  </r>
  <r>
    <s v="B-YES|BERNHARD, THOMAS"/>
    <s v="N"/>
    <s v="Yes"/>
    <x v="196"/>
    <m/>
    <m/>
    <x v="0"/>
    <m/>
    <m/>
    <m/>
    <m/>
    <m/>
    <m/>
    <m/>
    <x v="0"/>
    <m/>
    <x v="0"/>
    <m/>
    <m/>
    <x v="0"/>
    <x v="0"/>
    <x v="0"/>
    <m/>
    <m/>
    <m/>
    <m/>
    <m/>
    <m/>
    <m/>
    <m/>
    <x v="0"/>
    <x v="0"/>
    <m/>
    <m/>
    <m/>
    <m/>
    <s v="Yes_Bernhard, Thomas"/>
    <s v="Bernhard, Thomas_Yes"/>
    <x v="466"/>
    <m/>
    <m/>
  </r>
  <r>
    <s v="B-THE DEMOLISHED MAN|BESTER, ALFRED"/>
    <s v="N"/>
    <s v="The Demolished Man"/>
    <x v="197"/>
    <m/>
    <m/>
    <x v="0"/>
    <m/>
    <m/>
    <m/>
    <m/>
    <m/>
    <m/>
    <m/>
    <x v="0"/>
    <m/>
    <x v="0"/>
    <m/>
    <m/>
    <x v="0"/>
    <x v="0"/>
    <x v="0"/>
    <m/>
    <m/>
    <m/>
    <m/>
    <m/>
    <m/>
    <m/>
    <m/>
    <x v="0"/>
    <x v="0"/>
    <m/>
    <m/>
    <m/>
    <m/>
    <s v="The Demolished Man_Bester, Alfred"/>
    <s v="Bester, Alfred_The Demolished Man"/>
    <x v="467"/>
    <m/>
    <m/>
  </r>
  <r>
    <s v="B-THE STARS MY DESTINATION|BESTER, ALFRED"/>
    <s v="N"/>
    <s v="The Stars My Destination"/>
    <x v="197"/>
    <m/>
    <m/>
    <x v="0"/>
    <m/>
    <m/>
    <m/>
    <m/>
    <m/>
    <m/>
    <m/>
    <x v="0"/>
    <m/>
    <x v="0"/>
    <m/>
    <m/>
    <x v="0"/>
    <x v="0"/>
    <x v="0"/>
    <m/>
    <m/>
    <m/>
    <m/>
    <m/>
    <m/>
    <m/>
    <m/>
    <x v="0"/>
    <x v="0"/>
    <m/>
    <m/>
    <m/>
    <m/>
    <s v="The Stars My Destination_Bester, Alfred"/>
    <s v="Bester, Alfred_The Stars My Destination"/>
    <x v="468"/>
    <m/>
    <m/>
  </r>
  <r>
    <s v="B-AN OCCURRENCE AT OWL CREEK BRIDGE|BIERCE, AMBROSE"/>
    <s v="N"/>
    <s v="An Occurrence at Owl Creek Bridge"/>
    <x v="198"/>
    <m/>
    <m/>
    <x v="0"/>
    <m/>
    <m/>
    <m/>
    <m/>
    <m/>
    <m/>
    <m/>
    <x v="0"/>
    <m/>
    <x v="0"/>
    <m/>
    <m/>
    <x v="0"/>
    <x v="0"/>
    <x v="0"/>
    <m/>
    <m/>
    <m/>
    <m/>
    <m/>
    <m/>
    <m/>
    <m/>
    <x v="0"/>
    <x v="0"/>
    <m/>
    <m/>
    <m/>
    <m/>
    <s v="An Occurrence at Owl Creek Bridge_Bierce, Ambrose"/>
    <s v="Bierce, Ambrose_An Occurrence at Owl Creek Bridge"/>
    <x v="469"/>
    <m/>
    <m/>
  </r>
  <r>
    <s v="B-AN OCCURRENCE AT OWL CREEK BRIDGE AND OTHER STORIES|BIERCE, AMBROSE"/>
    <s v="N"/>
    <s v="An Occurrence at Owl Creek Bridge and Other Stories"/>
    <x v="198"/>
    <m/>
    <m/>
    <x v="0"/>
    <n v="2008"/>
    <s v="Tartarus Press"/>
    <m/>
    <m/>
    <m/>
    <m/>
    <m/>
    <x v="0"/>
    <m/>
    <x v="0"/>
    <m/>
    <m/>
    <x v="0"/>
    <x v="0"/>
    <x v="0"/>
    <m/>
    <m/>
    <m/>
    <m/>
    <m/>
    <m/>
    <m/>
    <m/>
    <x v="0"/>
    <x v="0"/>
    <m/>
    <m/>
    <m/>
    <m/>
    <s v="An Occurrence at Owl Creek Bridge and Other Stories_Bierce, Ambrose"/>
    <s v="Bierce, Ambrose_An Occurrence at Owl Creek Bridge and Other Stories"/>
    <x v="470"/>
    <m/>
    <m/>
  </r>
  <r>
    <s v="B-GHOST AND HORROR STORIES OF AMBROSE BIERCE|BIERCE, AMBROSE"/>
    <s v="N"/>
    <s v="Ghost and Horror Stories of Ambrose Bierce"/>
    <x v="198"/>
    <m/>
    <m/>
    <x v="0"/>
    <m/>
    <m/>
    <m/>
    <m/>
    <m/>
    <m/>
    <m/>
    <x v="0"/>
    <m/>
    <x v="0"/>
    <m/>
    <m/>
    <x v="0"/>
    <x v="0"/>
    <x v="0"/>
    <m/>
    <m/>
    <m/>
    <m/>
    <m/>
    <m/>
    <m/>
    <m/>
    <x v="0"/>
    <x v="0"/>
    <m/>
    <m/>
    <m/>
    <m/>
    <s v="Ghost and Horror Stories of Ambrose Bierce_Bierce, Ambrose"/>
    <s v="Bierce, Ambrose_Ghost and Horror Stories of Ambrose Bierce"/>
    <x v="471"/>
    <m/>
    <m/>
  </r>
  <r>
    <s v="B-THE COMPLETE SHORT STORIES OF AMBROSE BIERCE|BIERCE, AMBROSE"/>
    <s v="N"/>
    <s v="The Complete Short Stories of Ambrose Bierce"/>
    <x v="198"/>
    <m/>
    <m/>
    <x v="0"/>
    <m/>
    <m/>
    <m/>
    <m/>
    <m/>
    <m/>
    <m/>
    <x v="0"/>
    <m/>
    <x v="0"/>
    <m/>
    <m/>
    <x v="0"/>
    <x v="0"/>
    <x v="0"/>
    <m/>
    <m/>
    <m/>
    <m/>
    <m/>
    <m/>
    <m/>
    <m/>
    <x v="0"/>
    <x v="0"/>
    <m/>
    <m/>
    <m/>
    <m/>
    <s v="The Complete Short Stories of Ambrose Bierce_Bierce, Ambrose"/>
    <s v="Bierce, Ambrose_The Complete Short Stories of Ambrose Bierce"/>
    <x v="472"/>
    <m/>
    <m/>
  </r>
  <r>
    <s v="B-THE UNABRIDGED DEVIL'S DICTIONARY|BIERCE, AMBROSE"/>
    <s v="N"/>
    <s v="The Unabridged Devil's Dictionary"/>
    <x v="198"/>
    <m/>
    <m/>
    <x v="0"/>
    <m/>
    <m/>
    <m/>
    <m/>
    <m/>
    <m/>
    <m/>
    <x v="0"/>
    <m/>
    <x v="0"/>
    <m/>
    <m/>
    <x v="0"/>
    <x v="0"/>
    <x v="0"/>
    <m/>
    <m/>
    <m/>
    <m/>
    <m/>
    <m/>
    <m/>
    <m/>
    <x v="0"/>
    <x v="0"/>
    <m/>
    <m/>
    <m/>
    <m/>
    <s v="The Unabridged Devil's Dictionary_Bierce, Ambrose"/>
    <s v="Bierce, Ambrose_The Unabridged Devil's Dictionary"/>
    <x v="473"/>
    <m/>
    <m/>
  </r>
  <r>
    <s v="B-THE INVENTION OF MOREL|BIOY CASARES, ADOLFO"/>
    <s v="N"/>
    <s v="The Invention of Morel"/>
    <x v="199"/>
    <m/>
    <m/>
    <x v="62"/>
    <m/>
    <m/>
    <m/>
    <m/>
    <n v="103"/>
    <s v="A science fiction novel about a fugitive who discovers that the inhabitants of an island are actually three-dimensional recordings, exploring themes of immortality, love, and reality as simulation."/>
    <m/>
    <x v="1"/>
    <m/>
    <x v="0"/>
    <m/>
    <m/>
    <x v="0"/>
    <x v="0"/>
    <x v="0"/>
    <m/>
    <m/>
    <m/>
    <m/>
    <m/>
    <m/>
    <m/>
    <m/>
    <x v="12"/>
    <x v="1"/>
    <m/>
    <s v="Foundational; Early to Mid-20th Century (Modernist difficulty / Avant-Garde)"/>
    <m/>
    <m/>
    <s v="The Invention of Morel_Bioy Casares, Adolfo"/>
    <s v="Bioy Casares, Adolfo_The Invention of Morel"/>
    <x v="474"/>
    <m/>
    <m/>
  </r>
  <r>
    <s v="B-COMMENTARIES ON THE LAWS OF ENGLAND|BLACKSTONE, WILLIAM"/>
    <s v="N"/>
    <s v="Commentaries on the Laws of England"/>
    <x v="200"/>
    <m/>
    <m/>
    <x v="0"/>
    <m/>
    <m/>
    <m/>
    <m/>
    <m/>
    <m/>
    <m/>
    <x v="0"/>
    <m/>
    <x v="0"/>
    <m/>
    <m/>
    <x v="0"/>
    <x v="0"/>
    <x v="0"/>
    <m/>
    <m/>
    <m/>
    <m/>
    <m/>
    <m/>
    <m/>
    <m/>
    <x v="0"/>
    <x v="0"/>
    <m/>
    <s v="Foundational; Science, History &amp; Other Non-Fiction"/>
    <m/>
    <m/>
    <s v="Commentaries on the Laws of England_Blackstone, William"/>
    <s v="Blackstone, William_Commentaries on the Laws of England"/>
    <x v="475"/>
    <m/>
    <m/>
  </r>
  <r>
    <s v="B-ANCIENT SORCERIES AND OTHER WEIRD STORIES|BLACKWOOD, ALGERNON"/>
    <s v="N"/>
    <s v="Ancient Sorceries and Other Weird Stories"/>
    <x v="201"/>
    <m/>
    <m/>
    <x v="0"/>
    <m/>
    <m/>
    <m/>
    <m/>
    <m/>
    <m/>
    <m/>
    <x v="0"/>
    <m/>
    <x v="0"/>
    <m/>
    <m/>
    <x v="0"/>
    <x v="0"/>
    <x v="0"/>
    <m/>
    <m/>
    <m/>
    <m/>
    <m/>
    <m/>
    <m/>
    <m/>
    <x v="0"/>
    <x v="0"/>
    <m/>
    <m/>
    <m/>
    <m/>
    <s v="Ancient Sorceries and Other Weird Stories_Blackwood, Algernon"/>
    <s v="Blackwood, Algernon_Ancient Sorceries and Other Weird Stories"/>
    <x v="476"/>
    <m/>
    <m/>
  </r>
  <r>
    <s v="B-BEST GHOST STORIES OF ALGERNON BLACKWOOD|BLACKWOOD, ALGERNON"/>
    <s v="N"/>
    <s v="Best Ghost Stories of Algernon Blackwood"/>
    <x v="201"/>
    <m/>
    <m/>
    <x v="0"/>
    <m/>
    <m/>
    <m/>
    <m/>
    <m/>
    <m/>
    <m/>
    <x v="0"/>
    <m/>
    <x v="0"/>
    <m/>
    <m/>
    <x v="0"/>
    <x v="0"/>
    <x v="0"/>
    <m/>
    <m/>
    <m/>
    <m/>
    <m/>
    <m/>
    <m/>
    <m/>
    <x v="0"/>
    <x v="0"/>
    <m/>
    <m/>
    <m/>
    <m/>
    <s v="Best Ghost Stories of Algernon Blackwood_Blackwood, Algernon"/>
    <s v="Blackwood, Algernon_Best Ghost Stories of Algernon Blackwood"/>
    <x v="477"/>
    <m/>
    <m/>
  </r>
  <r>
    <s v="B-JOHN SILENCE, PHYSICIAN EXTRAORDINARY|BLACKWOOD, ALGERNON"/>
    <s v="N"/>
    <s v="John Silence, Physician Extraordinary"/>
    <x v="201"/>
    <m/>
    <m/>
    <x v="63"/>
    <m/>
    <m/>
    <m/>
    <m/>
    <n v="384"/>
    <s v="A collection of stories featuring Blackwood's psychic detective John Silence, who uses his supernatural abilities to investigate and resolve cases involving occult phenomena."/>
    <m/>
    <x v="0"/>
    <m/>
    <x v="0"/>
    <m/>
    <m/>
    <x v="0"/>
    <x v="0"/>
    <x v="0"/>
    <m/>
    <m/>
    <m/>
    <m/>
    <m/>
    <m/>
    <m/>
    <m/>
    <x v="11"/>
    <x v="1"/>
    <m/>
    <m/>
    <m/>
    <m/>
    <s v="John Silence, Physician Extraordinary_Blackwood, Algernon"/>
    <s v="Blackwood, Algernon_John Silence, Physician Extraordinary"/>
    <x v="478"/>
    <m/>
    <m/>
  </r>
  <r>
    <s v="B-PAN'S GARDEN|BLACKWOOD, ALGERNON"/>
    <s v="N"/>
    <s v="Pan's Garden"/>
    <x v="201"/>
    <m/>
    <m/>
    <x v="0"/>
    <n v="2000"/>
    <s v="Tartarus Press"/>
    <m/>
    <m/>
    <m/>
    <m/>
    <m/>
    <x v="0"/>
    <m/>
    <x v="0"/>
    <m/>
    <m/>
    <x v="0"/>
    <x v="0"/>
    <x v="0"/>
    <m/>
    <m/>
    <m/>
    <m/>
    <m/>
    <m/>
    <m/>
    <m/>
    <x v="0"/>
    <x v="0"/>
    <m/>
    <m/>
    <m/>
    <m/>
    <s v="Pan's Garden_Blackwood, Algernon"/>
    <s v="Blackwood, Algernon_Pan's Garden"/>
    <x v="479"/>
    <m/>
    <m/>
  </r>
  <r>
    <s v="B-THE CENTAUR|BLACKWOOD, ALGERNON"/>
    <s v="N"/>
    <s v="The Centaur"/>
    <x v="201"/>
    <m/>
    <m/>
    <x v="64"/>
    <m/>
    <m/>
    <m/>
    <m/>
    <n v="368"/>
    <s v="A novel about a man who discovers he can access a higher plane of existence and perceive himself as a mythological centaur, exploring Blackwood's themes of mystical connection with nature."/>
    <m/>
    <x v="0"/>
    <m/>
    <x v="0"/>
    <m/>
    <m/>
    <x v="0"/>
    <x v="0"/>
    <x v="0"/>
    <m/>
    <m/>
    <m/>
    <m/>
    <m/>
    <m/>
    <m/>
    <m/>
    <x v="5"/>
    <x v="1"/>
    <m/>
    <m/>
    <m/>
    <m/>
    <s v="The Centaur_Blackwood, Algernon"/>
    <s v="Blackwood, Algernon_The Centaur"/>
    <x v="480"/>
    <m/>
    <m/>
  </r>
  <r>
    <s v="B-THE EMPTY HOUSE AND OTHER GHOST STORIES|BLACKWOOD, ALGERNON"/>
    <s v="N"/>
    <s v="The Empty House and Other Ghost Stories"/>
    <x v="201"/>
    <m/>
    <m/>
    <x v="65"/>
    <m/>
    <m/>
    <m/>
    <m/>
    <n v="252"/>
    <s v="Blackwood's first collection of supernatural fiction, establishing his reputation for psychological horror and featuring tales where protagonists confront otherworldly phenomena in ordinary settings."/>
    <m/>
    <x v="0"/>
    <m/>
    <x v="0"/>
    <m/>
    <m/>
    <x v="0"/>
    <x v="0"/>
    <x v="0"/>
    <m/>
    <m/>
    <m/>
    <m/>
    <m/>
    <m/>
    <m/>
    <m/>
    <x v="11"/>
    <x v="1"/>
    <m/>
    <m/>
    <m/>
    <m/>
    <s v="The Empty House and Other Ghost Stories_Blackwood, Algernon"/>
    <s v="Blackwood, Algernon_The Empty House and Other Ghost Stories"/>
    <x v="481"/>
    <m/>
    <m/>
  </r>
  <r>
    <s v="B-THE LOST VALLEY AND OTHER STORIES|BLACKWOOD, ALGERNON"/>
    <s v="N"/>
    <s v="The Lost Valley and Other Stories"/>
    <x v="201"/>
    <m/>
    <m/>
    <x v="66"/>
    <m/>
    <m/>
    <m/>
    <m/>
    <n v="320"/>
    <s v="A collection including Blackwood's classic tale &quot;The Wendigo&quot; about a malevolent spirit of the northern forests, along with other stories exploring nature mysticism and supernatural horror."/>
    <m/>
    <x v="0"/>
    <m/>
    <x v="0"/>
    <m/>
    <m/>
    <x v="0"/>
    <x v="0"/>
    <x v="0"/>
    <m/>
    <m/>
    <m/>
    <m/>
    <m/>
    <m/>
    <m/>
    <m/>
    <x v="5"/>
    <x v="1"/>
    <m/>
    <m/>
    <m/>
    <m/>
    <s v="The Lost Valley and Other Stories_Blackwood, Algernon"/>
    <s v="Blackwood, Algernon_The Lost Valley and Other Stories"/>
    <x v="482"/>
    <m/>
    <m/>
  </r>
  <r>
    <s v="B-THE WENDIGO AND OTHER STORIES|BLACKWOOD, ALGERNON"/>
    <s v="N"/>
    <s v="The Wendigo and Other Stories"/>
    <x v="201"/>
    <m/>
    <m/>
    <x v="0"/>
    <m/>
    <m/>
    <m/>
    <m/>
    <m/>
    <m/>
    <m/>
    <x v="2"/>
    <m/>
    <x v="0"/>
    <m/>
    <m/>
    <x v="0"/>
    <x v="0"/>
    <x v="0"/>
    <m/>
    <m/>
    <m/>
    <m/>
    <m/>
    <m/>
    <m/>
    <m/>
    <x v="0"/>
    <x v="0"/>
    <m/>
    <m/>
    <m/>
    <m/>
    <s v="The Wendigo and Other Stories_Blackwood, Algernon"/>
    <s v="Blackwood, Algernon_The Wendigo and Other Stories"/>
    <x v="483"/>
    <m/>
    <m/>
  </r>
  <r>
    <s v="B-THE WILLOWS|BLACKWOOD, ALGERNON"/>
    <s v="N"/>
    <s v="The Willows"/>
    <x v="201"/>
    <m/>
    <m/>
    <x v="55"/>
    <m/>
    <m/>
    <m/>
    <m/>
    <n v="75"/>
    <s v="Blackwood's most famous novella about two friends on a canoe trip down the Danube who encounter mysterious forces on a willow-covered island, considered one of the greatest supernatural tales in literature."/>
    <m/>
    <x v="2"/>
    <m/>
    <x v="0"/>
    <m/>
    <m/>
    <x v="0"/>
    <x v="0"/>
    <x v="0"/>
    <m/>
    <m/>
    <m/>
    <m/>
    <m/>
    <m/>
    <m/>
    <m/>
    <x v="11"/>
    <x v="1"/>
    <m/>
    <m/>
    <m/>
    <m/>
    <s v="The Willows_Blackwood, Algernon"/>
    <s v="Blackwood, Algernon_The Willows"/>
    <x v="484"/>
    <m/>
    <m/>
  </r>
  <r>
    <s v="B-THE WILLOWS AND OTHER NIGHTMARES|BLACKWOOD, ALGERNON"/>
    <s v="N"/>
    <s v="The Willows and Other Nightmares"/>
    <x v="201"/>
    <m/>
    <m/>
    <x v="67"/>
    <m/>
    <m/>
    <m/>
    <m/>
    <n v="256"/>
    <s v="A collection featuring Blackwood's most terrifying supernatural tales, including his masterpiece &quot;The Willows,&quot; exploring humanity's encounter with vast cosmic forces in isolated natural settings."/>
    <m/>
    <x v="0"/>
    <m/>
    <x v="0"/>
    <m/>
    <m/>
    <x v="0"/>
    <x v="0"/>
    <x v="0"/>
    <m/>
    <m/>
    <m/>
    <m/>
    <m/>
    <m/>
    <m/>
    <m/>
    <x v="5"/>
    <x v="1"/>
    <m/>
    <m/>
    <m/>
    <m/>
    <s v="The Willows and Other Nightmares_Blackwood, Algernon"/>
    <s v="Blackwood, Algernon_The Willows and Other Nightmares"/>
    <x v="485"/>
    <m/>
    <m/>
  </r>
  <r>
    <s v="B-CORRIGAN|BLACKWOOD, CAROLINE"/>
    <s v="N"/>
    <s v="Corrigan"/>
    <x v="202"/>
    <m/>
    <m/>
    <x v="0"/>
    <m/>
    <m/>
    <m/>
    <m/>
    <m/>
    <m/>
    <m/>
    <x v="0"/>
    <m/>
    <x v="0"/>
    <m/>
    <m/>
    <x v="0"/>
    <x v="0"/>
    <x v="0"/>
    <m/>
    <m/>
    <m/>
    <m/>
    <m/>
    <m/>
    <m/>
    <m/>
    <x v="0"/>
    <x v="0"/>
    <m/>
    <m/>
    <m/>
    <m/>
    <s v="Corrigan_Blackwood, Caroline"/>
    <s v="Blackwood, Caroline_Corrigan"/>
    <x v="486"/>
    <m/>
    <m/>
  </r>
  <r>
    <s v="B-GREAT GRANNY WEBSTER|BLACKWOOD, CAROLINE"/>
    <s v="N"/>
    <s v="Great Granny Webster"/>
    <x v="202"/>
    <m/>
    <m/>
    <x v="0"/>
    <m/>
    <s v="New York Review Books (NYRB)"/>
    <m/>
    <m/>
    <m/>
    <m/>
    <m/>
    <x v="0"/>
    <m/>
    <x v="0"/>
    <m/>
    <m/>
    <x v="0"/>
    <x v="0"/>
    <x v="0"/>
    <m/>
    <m/>
    <m/>
    <m/>
    <m/>
    <m/>
    <m/>
    <m/>
    <x v="0"/>
    <x v="0"/>
    <m/>
    <m/>
    <m/>
    <m/>
    <s v="Great Granny Webster_Blackwood, Caroline"/>
    <s v="Blackwood, Caroline_Great Granny Webster"/>
    <x v="487"/>
    <m/>
    <m/>
  </r>
  <r>
    <s v="B-SONGS OF INNOCENCE AND OF EXPERIENCE|BLAKE, WILLIAM"/>
    <s v="N"/>
    <s v="Songs of Innocence and of Experience"/>
    <x v="203"/>
    <m/>
    <m/>
    <x v="0"/>
    <m/>
    <m/>
    <m/>
    <m/>
    <m/>
    <m/>
    <m/>
    <x v="0"/>
    <m/>
    <x v="0"/>
    <m/>
    <m/>
    <x v="0"/>
    <x v="0"/>
    <x v="0"/>
    <m/>
    <m/>
    <m/>
    <m/>
    <m/>
    <m/>
    <m/>
    <m/>
    <x v="0"/>
    <x v="0"/>
    <m/>
    <s v="Foundational; Literature (Novel, Poetry, Drama)"/>
    <m/>
    <m/>
    <s v="Songs of Innocence and of Experience_Blake, William"/>
    <s v="Blake, William_Songs of Innocence and of Experience"/>
    <x v="488"/>
    <m/>
    <m/>
  </r>
  <r>
    <s v="B-THE COMPLETE POETRY AND PROSE|BLAKE, WILLIAM"/>
    <s v="N"/>
    <s v="The Complete Poetry and Prose"/>
    <x v="203"/>
    <m/>
    <m/>
    <x v="0"/>
    <m/>
    <m/>
    <m/>
    <m/>
    <m/>
    <m/>
    <m/>
    <x v="0"/>
    <m/>
    <x v="0"/>
    <m/>
    <m/>
    <x v="0"/>
    <x v="0"/>
    <x v="0"/>
    <m/>
    <m/>
    <m/>
    <m/>
    <m/>
    <m/>
    <m/>
    <m/>
    <x v="0"/>
    <x v="0"/>
    <m/>
    <m/>
    <m/>
    <m/>
    <s v="The Complete Poetry and Prose_Blake, William"/>
    <s v="Blake, William_The Complete Poetry and Prose"/>
    <x v="489"/>
    <m/>
    <m/>
  </r>
  <r>
    <s v="B-THE MARRIAGE OF HEAVEN AND HELL|BLAKE, WILLIAM"/>
    <s v="N"/>
    <s v="The Marriage of Heaven and Hell"/>
    <x v="203"/>
    <m/>
    <m/>
    <x v="0"/>
    <m/>
    <m/>
    <m/>
    <m/>
    <m/>
    <m/>
    <m/>
    <x v="0"/>
    <m/>
    <x v="0"/>
    <m/>
    <m/>
    <x v="0"/>
    <x v="0"/>
    <x v="0"/>
    <m/>
    <m/>
    <m/>
    <m/>
    <m/>
    <m/>
    <m/>
    <m/>
    <x v="0"/>
    <x v="0"/>
    <m/>
    <s v="Foundational; Literature (Novel, Poetry, Drama)"/>
    <m/>
    <m/>
    <s v="The Marriage of Heaven and Hell_Blake, William"/>
    <s v="Blake, William_The Marriage of Heaven and Hell"/>
    <x v="490"/>
    <m/>
    <m/>
  </r>
  <r>
    <s v="B-DEATH SENTENCE|BLANCHOT, MAURICE"/>
    <s v="N"/>
    <s v="Death Sentence"/>
    <x v="204"/>
    <m/>
    <m/>
    <x v="0"/>
    <m/>
    <m/>
    <m/>
    <m/>
    <m/>
    <m/>
    <m/>
    <x v="0"/>
    <m/>
    <x v="0"/>
    <m/>
    <m/>
    <x v="0"/>
    <x v="0"/>
    <x v="0"/>
    <m/>
    <m/>
    <m/>
    <m/>
    <m/>
    <m/>
    <m/>
    <m/>
    <x v="0"/>
    <x v="0"/>
    <m/>
    <m/>
    <m/>
    <m/>
    <s v="Death Sentence_Blanchot, Maurice"/>
    <s v="Blanchot, Maurice_Death Sentence"/>
    <x v="491"/>
    <m/>
    <m/>
  </r>
  <r>
    <s v="B-DEATH SENTENCE (L'ARRÊT DE MORT)|BLANCHOT, MAURICE"/>
    <s v="N"/>
    <s v="Death Sentence (L'Arrêt de mort)"/>
    <x v="204"/>
    <m/>
    <m/>
    <x v="0"/>
    <m/>
    <m/>
    <m/>
    <m/>
    <m/>
    <m/>
    <m/>
    <x v="0"/>
    <m/>
    <x v="0"/>
    <m/>
    <m/>
    <x v="0"/>
    <x v="0"/>
    <x v="0"/>
    <m/>
    <m/>
    <m/>
    <m/>
    <m/>
    <m/>
    <m/>
    <m/>
    <x v="0"/>
    <x v="0"/>
    <m/>
    <s v="Foundational; Early to Mid-20th Century (Modernist difficulty / Avant-Garde)"/>
    <m/>
    <m/>
    <s v="Death Sentence (L'Arrêt de mort)_Blanchot, Maurice"/>
    <s v="Blanchot, Maurice_Death Sentence (L'Arrêt de mort)"/>
    <x v="492"/>
    <m/>
    <m/>
  </r>
  <r>
    <s v="B-THE SPACE OF LITERATURE|BLANCHOT, MAURICE"/>
    <s v="N"/>
    <s v="The Space of Literature"/>
    <x v="204"/>
    <m/>
    <m/>
    <x v="0"/>
    <m/>
    <m/>
    <m/>
    <m/>
    <m/>
    <m/>
    <m/>
    <x v="0"/>
    <m/>
    <x v="0"/>
    <m/>
    <m/>
    <x v="0"/>
    <x v="0"/>
    <x v="0"/>
    <m/>
    <m/>
    <m/>
    <m/>
    <m/>
    <m/>
    <m/>
    <m/>
    <x v="0"/>
    <x v="0"/>
    <m/>
    <s v="Foundational; Early to Mid-20th Century (Modernist difficulty / Avant-Garde)"/>
    <m/>
    <m/>
    <s v="The Space of Literature_Blanchot, Maurice"/>
    <s v="Blanchot, Maurice_The Space of Literature"/>
    <x v="493"/>
    <m/>
    <m/>
  </r>
  <r>
    <s v="B-THE WRITING OF THE DISASTER|BLANCHOT, MAURICE"/>
    <s v="N"/>
    <s v="The Writing of the Disaster"/>
    <x v="204"/>
    <m/>
    <m/>
    <x v="0"/>
    <m/>
    <m/>
    <m/>
    <m/>
    <m/>
    <m/>
    <m/>
    <x v="0"/>
    <m/>
    <x v="0"/>
    <m/>
    <m/>
    <x v="0"/>
    <x v="0"/>
    <x v="0"/>
    <m/>
    <m/>
    <m/>
    <m/>
    <m/>
    <m/>
    <m/>
    <m/>
    <x v="0"/>
    <x v="0"/>
    <m/>
    <m/>
    <m/>
    <m/>
    <s v="The Writing of the Disaster_Blanchot, Maurice"/>
    <s v="Blanchot, Maurice_The Writing of the Disaster"/>
    <x v="494"/>
    <m/>
    <m/>
  </r>
  <r>
    <s v="B-THOMAS THE OBSCURE|BLANCHOT, MAURICE"/>
    <s v="N"/>
    <s v="Thomas the Obscure"/>
    <x v="204"/>
    <m/>
    <m/>
    <x v="68"/>
    <m/>
    <m/>
    <m/>
    <m/>
    <n v="136"/>
    <s v="A radical experimental novel that dismantles narrative conventions, creating a dreamlike text where consciousness and reality blur into philosophical meditation."/>
    <m/>
    <x v="0"/>
    <m/>
    <x v="0"/>
    <m/>
    <m/>
    <x v="0"/>
    <x v="0"/>
    <x v="0"/>
    <m/>
    <m/>
    <m/>
    <m/>
    <m/>
    <m/>
    <s v="Y"/>
    <s v="Y"/>
    <x v="12"/>
    <x v="1"/>
    <m/>
    <s v="Foundational; Early to Mid-20th Century (Modernist difficulty / Avant-Garde)"/>
    <m/>
    <m/>
    <s v="Thomas the Obscure_Blanchot, Maurice"/>
    <s v="Blanchot, Maurice_Thomas the Obscure"/>
    <x v="495"/>
    <m/>
    <m/>
  </r>
  <r>
    <s v="B-THE SECRET DOCTRINE|BLAVATSKY, HELENA"/>
    <s v="N"/>
    <s v="The Secret Doctrine"/>
    <x v="205"/>
    <m/>
    <m/>
    <x v="69"/>
    <m/>
    <m/>
    <s v="The Secret Doctrine"/>
    <m/>
    <m/>
    <m/>
    <m/>
    <x v="0"/>
    <m/>
    <x v="0"/>
    <m/>
    <m/>
    <x v="0"/>
    <x v="0"/>
    <x v="0"/>
    <m/>
    <m/>
    <m/>
    <m/>
    <m/>
    <m/>
    <m/>
    <m/>
    <x v="25"/>
    <x v="9"/>
    <s v="Esoteric work"/>
    <s v="Philosophy"/>
    <s v="Theosophy"/>
    <m/>
    <s v="The Secret Doctrine_Blavatsky, Helena"/>
    <s v="Blavatsky, Helena_The Secret Doctrine"/>
    <x v="496"/>
    <m/>
    <m/>
  </r>
  <r>
    <s v="B-Q|BLISSETT, LUTHER"/>
    <s v="N"/>
    <s v="Q"/>
    <x v="206"/>
    <m/>
    <m/>
    <x v="0"/>
    <m/>
    <m/>
    <m/>
    <m/>
    <m/>
    <m/>
    <m/>
    <x v="1"/>
    <m/>
    <x v="0"/>
    <m/>
    <m/>
    <x v="0"/>
    <x v="0"/>
    <x v="1"/>
    <m/>
    <m/>
    <m/>
    <m/>
    <m/>
    <m/>
    <m/>
    <m/>
    <x v="0"/>
    <x v="0"/>
    <m/>
    <m/>
    <m/>
    <m/>
    <s v="Q_Blissett, Luther"/>
    <s v="Blissett, Luther_Q"/>
    <x v="497"/>
    <m/>
    <m/>
  </r>
  <r>
    <s v="B-THE PRINCIPLE OF HOPE|BLOCH, ERNST"/>
    <s v="N"/>
    <s v="The Principle of Hope"/>
    <x v="207"/>
    <m/>
    <m/>
    <x v="70"/>
    <m/>
    <m/>
    <s v="Das Prinzip Hoffnung"/>
    <m/>
    <m/>
    <m/>
    <m/>
    <x v="0"/>
    <m/>
    <x v="0"/>
    <m/>
    <m/>
    <x v="0"/>
    <x v="0"/>
    <x v="0"/>
    <m/>
    <m/>
    <m/>
    <m/>
    <m/>
    <m/>
    <m/>
    <m/>
    <x v="0"/>
    <x v="1"/>
    <s v="Philosophical work"/>
    <s v="Philosophy"/>
    <s v="Marxism"/>
    <m/>
    <s v="The Principle of Hope_Bloch, Ernst"/>
    <s v="Bloch, Ernst_The Principle of Hope"/>
    <x v="498"/>
    <m/>
    <m/>
  </r>
  <r>
    <s v="B-HOW TO READ AND WHY|BLOOM, HAROLD"/>
    <s v="N"/>
    <s v="How to Read and Why"/>
    <x v="208"/>
    <m/>
    <m/>
    <x v="0"/>
    <m/>
    <m/>
    <m/>
    <m/>
    <m/>
    <m/>
    <m/>
    <x v="0"/>
    <m/>
    <x v="0"/>
    <m/>
    <m/>
    <x v="0"/>
    <x v="0"/>
    <x v="0"/>
    <m/>
    <m/>
    <m/>
    <m/>
    <m/>
    <m/>
    <m/>
    <m/>
    <x v="0"/>
    <x v="0"/>
    <m/>
    <m/>
    <m/>
    <m/>
    <s v="How to Read and Why_Bloom, Harold"/>
    <s v="Bloom, Harold_How to Read and Why"/>
    <x v="499"/>
    <m/>
    <m/>
  </r>
  <r>
    <s v="B-SHAKESPEARE: THE INVENTION OF THE HUMAN|BLOOM, HAROLD"/>
    <s v="N"/>
    <s v="Shakespeare: The Invention of the Human"/>
    <x v="208"/>
    <m/>
    <m/>
    <x v="53"/>
    <m/>
    <m/>
    <m/>
    <m/>
    <n v="768"/>
    <s v="Bloom's analysis of Shakespeare's plays arguing that Shakespeare essentially invented modern conceptions of human psychology and personality through his character development."/>
    <m/>
    <x v="0"/>
    <m/>
    <x v="0"/>
    <m/>
    <m/>
    <x v="0"/>
    <x v="0"/>
    <x v="0"/>
    <m/>
    <m/>
    <m/>
    <m/>
    <m/>
    <m/>
    <m/>
    <m/>
    <x v="2"/>
    <x v="1"/>
    <m/>
    <m/>
    <m/>
    <m/>
    <s v="Shakespeare: The Invention of the Human_Bloom, Harold"/>
    <s v="Bloom, Harold_Shakespeare: The Invention of the Human"/>
    <x v="500"/>
    <m/>
    <m/>
  </r>
  <r>
    <s v="B-THE ANXIETY OF INFLUENCE|BLOOM, HAROLD"/>
    <s v="N"/>
    <s v="The Anxiety of Influence"/>
    <x v="208"/>
    <m/>
    <m/>
    <x v="71"/>
    <m/>
    <m/>
    <m/>
    <m/>
    <n v="208"/>
    <s v="Bloom's influential theory of poetic creativity as a struggle against the influence of precursor poets, introducing concepts like &quot;misprision&quot; and &quot;clinamen&quot; to describe how poets misread their predecessors."/>
    <m/>
    <x v="0"/>
    <m/>
    <x v="0"/>
    <m/>
    <m/>
    <x v="0"/>
    <x v="0"/>
    <x v="0"/>
    <m/>
    <m/>
    <m/>
    <m/>
    <m/>
    <m/>
    <m/>
    <m/>
    <x v="17"/>
    <x v="1"/>
    <m/>
    <m/>
    <m/>
    <m/>
    <s v="The Anxiety of Influence_Bloom, Harold"/>
    <s v="Bloom, Harold_The Anxiety of Influence"/>
    <x v="501"/>
    <m/>
    <m/>
  </r>
  <r>
    <s v="B-THE WESTERN CANON|BLOOM, HAROLD"/>
    <s v="N"/>
    <s v="The Western Canon"/>
    <x v="208"/>
    <m/>
    <m/>
    <x v="72"/>
    <m/>
    <m/>
    <m/>
    <m/>
    <n v="578"/>
    <s v="Bloom's controversial assessment of the most important literary works in the Western tradition, advocating for aesthetic value over political considerations in literary evaluation."/>
    <m/>
    <x v="0"/>
    <m/>
    <x v="0"/>
    <m/>
    <m/>
    <x v="0"/>
    <x v="0"/>
    <x v="0"/>
    <m/>
    <m/>
    <m/>
    <m/>
    <m/>
    <m/>
    <m/>
    <m/>
    <x v="2"/>
    <x v="1"/>
    <m/>
    <m/>
    <m/>
    <m/>
    <s v="The Western Canon_Bloom, Harold"/>
    <s v="Bloom, Harold_The Western Canon"/>
    <x v="502"/>
    <m/>
    <m/>
  </r>
  <r>
    <s v="B-THE WOMAN WHO WAS POOR|BLOY, LEON"/>
    <s v="N"/>
    <s v="The Woman Who Was Poor"/>
    <x v="209"/>
    <m/>
    <m/>
    <x v="73"/>
    <m/>
    <m/>
    <m/>
    <m/>
    <n v="350"/>
    <s v="A novel about a young woman's spiritual journey through extreme poverty and suffering in Belle Époque Paris, infused with Catholic mysticism and social critique."/>
    <m/>
    <x v="0"/>
    <m/>
    <x v="0"/>
    <m/>
    <m/>
    <x v="0"/>
    <x v="0"/>
    <x v="0"/>
    <m/>
    <m/>
    <m/>
    <m/>
    <m/>
    <m/>
    <m/>
    <m/>
    <x v="26"/>
    <x v="9"/>
    <m/>
    <m/>
    <m/>
    <m/>
    <s v="The Woman Who Was Poor_Bloy, Leon"/>
    <s v="Bloy, Leon_The Woman Who Was Poor"/>
    <x v="503"/>
    <m/>
    <m/>
  </r>
  <r>
    <s v="B-AKENFIELD|BLYTHE, RONALD"/>
    <s v="N"/>
    <s v="Akenfield"/>
    <x v="210"/>
    <m/>
    <m/>
    <x v="0"/>
    <m/>
    <s v="New York Review Books (NYRB)"/>
    <m/>
    <m/>
    <m/>
    <m/>
    <m/>
    <x v="0"/>
    <m/>
    <x v="0"/>
    <m/>
    <m/>
    <x v="0"/>
    <x v="0"/>
    <x v="0"/>
    <m/>
    <m/>
    <m/>
    <m/>
    <m/>
    <m/>
    <m/>
    <m/>
    <x v="0"/>
    <x v="0"/>
    <m/>
    <m/>
    <m/>
    <m/>
    <s v="Akenfield_Blythe, Ronald"/>
    <s v="Blythe, Ronald_Akenfield"/>
    <x v="504"/>
    <m/>
    <m/>
  </r>
  <r>
    <s v="B-DECAMERON|BOCCACCIO, GIOVANNI"/>
    <s v="N"/>
    <s v="Decameron"/>
    <x v="211"/>
    <m/>
    <m/>
    <x v="0"/>
    <m/>
    <m/>
    <m/>
    <m/>
    <m/>
    <m/>
    <m/>
    <x v="0"/>
    <m/>
    <x v="0"/>
    <m/>
    <m/>
    <x v="0"/>
    <x v="0"/>
    <x v="0"/>
    <m/>
    <m/>
    <m/>
    <m/>
    <m/>
    <m/>
    <m/>
    <m/>
    <x v="0"/>
    <x v="0"/>
    <m/>
    <s v="Foundational; High &amp; Late Medieval Europe (c. 1000 - 1450 AD)"/>
    <m/>
    <m/>
    <s v="Decameron_Boccaccio, Giovanni"/>
    <s v="Boccaccio, Giovanni_Decameron"/>
    <x v="505"/>
    <m/>
    <m/>
  </r>
  <r>
    <s v="B-THE DECAMERON|BOCCACCIO, GIOVANNI"/>
    <s v="N"/>
    <s v="The Decameron"/>
    <x v="211"/>
    <m/>
    <m/>
    <x v="74"/>
    <m/>
    <m/>
    <m/>
    <m/>
    <n v="1024"/>
    <s v="Boccaccio's collection of 100 tales told by ten young people sheltering in a villa outside Florence to escape the Black Death, offering a vibrant, often bawdy portrait of medieval Italian life across all social classes."/>
    <m/>
    <x v="0"/>
    <m/>
    <x v="0"/>
    <m/>
    <m/>
    <x v="0"/>
    <x v="0"/>
    <x v="0"/>
    <m/>
    <m/>
    <m/>
    <m/>
    <m/>
    <m/>
    <m/>
    <m/>
    <x v="27"/>
    <x v="4"/>
    <m/>
    <m/>
    <m/>
    <m/>
    <s v="The Decameron_Boccaccio, Giovanni"/>
    <s v="Boccaccio, Giovanni_The Decameron"/>
    <x v="506"/>
    <m/>
    <m/>
  </r>
  <r>
    <s v="B-CONSOLATION OF PHILOSOPHY|BOETHIUS"/>
    <s v="N"/>
    <s v="Consolation of Philosophy"/>
    <x v="212"/>
    <m/>
    <m/>
    <x v="0"/>
    <m/>
    <m/>
    <m/>
    <m/>
    <m/>
    <m/>
    <m/>
    <x v="0"/>
    <m/>
    <x v="0"/>
    <m/>
    <m/>
    <x v="0"/>
    <x v="0"/>
    <x v="0"/>
    <m/>
    <m/>
    <m/>
    <m/>
    <m/>
    <m/>
    <m/>
    <m/>
    <x v="0"/>
    <x v="0"/>
    <m/>
    <s v="Foundational; Early Christianity &amp; Late Antiquity"/>
    <m/>
    <m/>
    <s v="Consolation of Philosophy_Boethius"/>
    <s v="Boethius_Consolation of Philosophy"/>
    <x v="507"/>
    <m/>
    <m/>
  </r>
  <r>
    <s v="B-CONSOLATION OF PHILOSOPHY (CONTINUED INFLUENCE)|BOETHIUS"/>
    <s v="N"/>
    <s v="Consolation of Philosophy (Continued Influence)"/>
    <x v="212"/>
    <m/>
    <m/>
    <x v="0"/>
    <m/>
    <m/>
    <m/>
    <m/>
    <m/>
    <m/>
    <m/>
    <x v="0"/>
    <m/>
    <x v="0"/>
    <m/>
    <m/>
    <x v="0"/>
    <x v="0"/>
    <x v="0"/>
    <m/>
    <m/>
    <m/>
    <m/>
    <m/>
    <m/>
    <m/>
    <m/>
    <x v="0"/>
    <x v="0"/>
    <m/>
    <s v="Foundational; Nag Hammadi Library &amp; Gnostic Texts (Selection)"/>
    <m/>
    <m/>
    <s v="Consolation of Philosophy (Continued Influence)_Boethius"/>
    <s v="Boethius_Consolation of Philosophy (Continued Influence)"/>
    <x v="508"/>
    <m/>
    <m/>
  </r>
  <r>
    <s v="B-THE CONSOLATION OF PHILOSOPHY|BOETHIUS"/>
    <s v="N"/>
    <s v="The Consolation of Philosophy"/>
    <x v="212"/>
    <m/>
    <m/>
    <x v="75"/>
    <m/>
    <m/>
    <s v="De Consolatione Philosophiae"/>
    <m/>
    <m/>
    <m/>
    <m/>
    <x v="0"/>
    <m/>
    <x v="0"/>
    <m/>
    <m/>
    <x v="0"/>
    <x v="0"/>
    <x v="0"/>
    <m/>
    <m/>
    <m/>
    <m/>
    <m/>
    <m/>
    <m/>
    <m/>
    <x v="0"/>
    <x v="0"/>
    <s v="Prosimetrum"/>
    <s v="Philosophy"/>
    <s v="Medieval"/>
    <m/>
    <s v="The Consolation of Philosophy_Boethius"/>
    <s v="Boethius_The Consolation of Philosophy"/>
    <x v="509"/>
    <m/>
    <m/>
  </r>
  <r>
    <s v="B-2666|BOLAÑO, ROBERTO"/>
    <s v="N"/>
    <n v="2666"/>
    <x v="213"/>
    <m/>
    <m/>
    <x v="76"/>
    <m/>
    <m/>
    <m/>
    <m/>
    <n v="912"/>
    <s v="A sprawling, apocalyptic novel centered around unsolved murders of women in a Mexican border town, weaving together multiple narratives across time and continents."/>
    <m/>
    <x v="1"/>
    <n v="5"/>
    <x v="1"/>
    <m/>
    <m/>
    <x v="0"/>
    <x v="0"/>
    <x v="1"/>
    <m/>
    <m/>
    <m/>
    <m/>
    <m/>
    <m/>
    <s v="Y"/>
    <s v="Y"/>
    <x v="4"/>
    <x v="2"/>
    <m/>
    <s v="Foundational; Late 20th Century &amp; Postmodernism"/>
    <m/>
    <m/>
    <s v="2666_Bolaño, Roberto"/>
    <s v="Bolaño, Roberto_2666"/>
    <x v="510"/>
    <m/>
    <m/>
  </r>
  <r>
    <s v="B-AMULET|BOLAÑO, ROBERTO"/>
    <s v="N"/>
    <s v="Amulet"/>
    <x v="213"/>
    <m/>
    <m/>
    <x v="0"/>
    <m/>
    <m/>
    <m/>
    <m/>
    <m/>
    <m/>
    <m/>
    <x v="0"/>
    <m/>
    <x v="0"/>
    <m/>
    <m/>
    <x v="0"/>
    <x v="0"/>
    <x v="0"/>
    <m/>
    <m/>
    <m/>
    <m/>
    <m/>
    <m/>
    <m/>
    <m/>
    <x v="0"/>
    <x v="0"/>
    <m/>
    <m/>
    <m/>
    <m/>
    <s v="Amulet_Bolaño, Roberto"/>
    <s v="Bolaño, Roberto_Amulet"/>
    <x v="511"/>
    <m/>
    <m/>
  </r>
  <r>
    <s v="B-ANTWERP|BOLAÑO, ROBERTO"/>
    <s v="N"/>
    <s v="Antwerp"/>
    <x v="213"/>
    <m/>
    <m/>
    <x v="0"/>
    <m/>
    <m/>
    <m/>
    <m/>
    <m/>
    <m/>
    <m/>
    <x v="0"/>
    <m/>
    <x v="0"/>
    <m/>
    <m/>
    <x v="0"/>
    <x v="0"/>
    <x v="0"/>
    <m/>
    <m/>
    <m/>
    <m/>
    <m/>
    <m/>
    <m/>
    <m/>
    <x v="0"/>
    <x v="0"/>
    <m/>
    <m/>
    <m/>
    <m/>
    <s v="Antwerp_Bolaño, Roberto"/>
    <s v="Bolaño, Roberto_Antwerp"/>
    <x v="512"/>
    <m/>
    <m/>
  </r>
  <r>
    <s v="B-BY NIGHT IN CHILE|BOLAÑO, ROBERTO"/>
    <s v="N"/>
    <s v="By Night in Chile"/>
    <x v="213"/>
    <m/>
    <m/>
    <x v="0"/>
    <m/>
    <m/>
    <m/>
    <m/>
    <m/>
    <m/>
    <m/>
    <x v="0"/>
    <m/>
    <x v="0"/>
    <m/>
    <m/>
    <x v="0"/>
    <x v="0"/>
    <x v="0"/>
    <m/>
    <m/>
    <m/>
    <m/>
    <m/>
    <m/>
    <m/>
    <m/>
    <x v="0"/>
    <x v="0"/>
    <m/>
    <m/>
    <m/>
    <m/>
    <s v="By Night in Chile_Bolaño, Roberto"/>
    <s v="Bolaño, Roberto_By Night in Chile"/>
    <x v="513"/>
    <m/>
    <m/>
  </r>
  <r>
    <s v="B-DISTANT STAR|BOLAÑO, ROBERTO"/>
    <s v="N"/>
    <s v="Distant Star"/>
    <x v="213"/>
    <m/>
    <m/>
    <x v="0"/>
    <m/>
    <m/>
    <m/>
    <m/>
    <m/>
    <m/>
    <m/>
    <x v="0"/>
    <m/>
    <x v="0"/>
    <m/>
    <m/>
    <x v="0"/>
    <x v="0"/>
    <x v="0"/>
    <m/>
    <m/>
    <m/>
    <m/>
    <m/>
    <m/>
    <m/>
    <m/>
    <x v="0"/>
    <x v="0"/>
    <m/>
    <m/>
    <m/>
    <m/>
    <s v="Distant Star_Bolaño, Roberto"/>
    <s v="Bolaño, Roberto_Distant Star"/>
    <x v="514"/>
    <m/>
    <m/>
  </r>
  <r>
    <s v="B-MONSIEUR PAIN|BOLAÑO, ROBERTO"/>
    <s v="N"/>
    <s v="Monsieur Pain"/>
    <x v="213"/>
    <m/>
    <m/>
    <x v="0"/>
    <m/>
    <m/>
    <m/>
    <m/>
    <m/>
    <m/>
    <m/>
    <x v="2"/>
    <m/>
    <x v="0"/>
    <m/>
    <m/>
    <x v="0"/>
    <x v="0"/>
    <x v="0"/>
    <m/>
    <m/>
    <m/>
    <m/>
    <m/>
    <m/>
    <m/>
    <m/>
    <x v="0"/>
    <x v="0"/>
    <m/>
    <m/>
    <m/>
    <m/>
    <s v="Monsieur Pain_Bolaño, Roberto"/>
    <s v="Bolaño, Roberto_Monsieur Pain"/>
    <x v="515"/>
    <m/>
    <m/>
  </r>
  <r>
    <s v="B-NAZI LITERATURE IN THE AMERICAS|BOLAÑO, ROBERTO"/>
    <s v="N"/>
    <s v="Nazi Literature in the Americas"/>
    <x v="213"/>
    <m/>
    <m/>
    <x v="0"/>
    <m/>
    <m/>
    <m/>
    <m/>
    <m/>
    <m/>
    <m/>
    <x v="0"/>
    <m/>
    <x v="0"/>
    <m/>
    <m/>
    <x v="0"/>
    <x v="0"/>
    <x v="0"/>
    <m/>
    <m/>
    <m/>
    <m/>
    <m/>
    <m/>
    <m/>
    <m/>
    <x v="0"/>
    <x v="0"/>
    <m/>
    <m/>
    <m/>
    <m/>
    <s v="Nazi Literature in the Americas_Bolaño, Roberto"/>
    <s v="Bolaño, Roberto_Nazi Literature in the Americas"/>
    <x v="516"/>
    <m/>
    <m/>
  </r>
  <r>
    <s v="B-THE SAVAGE DETECTIVES|BOLAÑO, ROBERTO"/>
    <s v="Y"/>
    <s v="The Savage Detectives"/>
    <x v="213"/>
    <m/>
    <m/>
    <x v="0"/>
    <m/>
    <m/>
    <m/>
    <m/>
    <m/>
    <m/>
    <m/>
    <x v="2"/>
    <m/>
    <x v="0"/>
    <m/>
    <m/>
    <x v="0"/>
    <x v="0"/>
    <x v="0"/>
    <m/>
    <m/>
    <m/>
    <m/>
    <m/>
    <m/>
    <m/>
    <m/>
    <x v="0"/>
    <x v="0"/>
    <m/>
    <m/>
    <m/>
    <m/>
    <s v="The Savage Detectives_Bolaño, Roberto"/>
    <s v="Bolaño, Roberto_The Savage Detectives"/>
    <x v="517"/>
    <m/>
    <m/>
  </r>
  <r>
    <s v="B-THE SAVAGE DETECTIVES|BOLAÑO, ROBERTO"/>
    <s v="Y"/>
    <s v="The Savage Detectives"/>
    <x v="213"/>
    <m/>
    <m/>
    <x v="0"/>
    <m/>
    <m/>
    <m/>
    <m/>
    <m/>
    <m/>
    <m/>
    <x v="0"/>
    <m/>
    <x v="0"/>
    <m/>
    <m/>
    <x v="0"/>
    <x v="0"/>
    <x v="0"/>
    <m/>
    <m/>
    <m/>
    <m/>
    <m/>
    <m/>
    <m/>
    <m/>
    <x v="0"/>
    <x v="0"/>
    <m/>
    <s v="Foundational; Late 20th Century &amp; Postmodernism"/>
    <m/>
    <m/>
    <s v="The Savage Detectives_Bolaño, Roberto"/>
    <s v="Bolaño, Roberto_The Savage Detectives"/>
    <x v="517"/>
    <m/>
    <m/>
  </r>
  <r>
    <s v="B-THE SAVAGE DETECTIVES|BOLAÑO, ROBERTO"/>
    <s v="Y"/>
    <s v="The Savage Detectives"/>
    <x v="213"/>
    <m/>
    <m/>
    <x v="0"/>
    <m/>
    <m/>
    <m/>
    <m/>
    <m/>
    <m/>
    <m/>
    <x v="0"/>
    <m/>
    <x v="0"/>
    <m/>
    <m/>
    <x v="0"/>
    <x v="0"/>
    <x v="0"/>
    <m/>
    <m/>
    <m/>
    <m/>
    <m/>
    <m/>
    <m/>
    <m/>
    <x v="0"/>
    <x v="0"/>
    <m/>
    <m/>
    <m/>
    <m/>
    <s v="The Savage Detectives_Bolaño, Roberto"/>
    <s v="Bolaño, Roberto_The Savage Detectives"/>
    <x v="517"/>
    <m/>
    <m/>
  </r>
  <r>
    <s v="B-THE SAVAGE DETECTIVES|BOLAÑO, ROBERTO"/>
    <s v="Y"/>
    <s v="The Savage Detectives"/>
    <x v="213"/>
    <m/>
    <m/>
    <x v="0"/>
    <m/>
    <m/>
    <m/>
    <m/>
    <m/>
    <m/>
    <m/>
    <x v="0"/>
    <m/>
    <x v="0"/>
    <m/>
    <m/>
    <x v="0"/>
    <x v="0"/>
    <x v="0"/>
    <m/>
    <m/>
    <m/>
    <m/>
    <m/>
    <m/>
    <m/>
    <m/>
    <x v="0"/>
    <x v="0"/>
    <m/>
    <m/>
    <m/>
    <m/>
    <s v="The Savage Detectives_Bolaño, Roberto"/>
    <s v="Bolaño, Roberto_The Savage Detectives"/>
    <x v="517"/>
    <m/>
    <m/>
  </r>
  <r>
    <s v="B-ALEXANDER MCQUEEN: SAVAGE BEAUTY|BOLTON, ANDREW"/>
    <s v="N"/>
    <s v="Alexander McQueen: Savage Beauty"/>
    <x v="214"/>
    <m/>
    <m/>
    <x v="0"/>
    <m/>
    <m/>
    <m/>
    <m/>
    <m/>
    <m/>
    <m/>
    <x v="0"/>
    <m/>
    <x v="0"/>
    <m/>
    <m/>
    <x v="0"/>
    <x v="0"/>
    <x v="0"/>
    <m/>
    <m/>
    <m/>
    <m/>
    <m/>
    <m/>
    <m/>
    <m/>
    <x v="0"/>
    <x v="0"/>
    <m/>
    <m/>
    <m/>
    <m/>
    <s v="Alexander McQueen: Savage Beauty_Bolton, Andrew"/>
    <s v="Bolton, Andrew_Alexander McQueen: Savage Beauty"/>
    <x v="518"/>
    <m/>
    <m/>
  </r>
  <r>
    <s v="B-ITINERARIUM MENTIS IN DEUM (THE MIND'S ROAD TO GOD)|BONAVENTURE"/>
    <s v="N"/>
    <s v="Itinerarium Mentis in Deum (The Mind's Road to God)"/>
    <x v="215"/>
    <m/>
    <m/>
    <x v="0"/>
    <m/>
    <m/>
    <m/>
    <m/>
    <m/>
    <m/>
    <m/>
    <x v="0"/>
    <m/>
    <x v="0"/>
    <m/>
    <m/>
    <x v="0"/>
    <x v="0"/>
    <x v="0"/>
    <m/>
    <m/>
    <m/>
    <m/>
    <m/>
    <m/>
    <m/>
    <m/>
    <x v="0"/>
    <x v="0"/>
    <m/>
    <s v="Foundational; High &amp; Late Medieval Europe (c. 1000 - 1450 AD)"/>
    <m/>
    <m/>
    <s v="Itinerarium Mentis in Deum (The Mind's Road to God)_Bonaventure"/>
    <s v="Bonaventure_Itinerarium Mentis in Deum (The Mind's Road to God)"/>
    <x v="519"/>
    <m/>
    <m/>
  </r>
  <r>
    <s v="B-A UNIVERSAL HISTORY OF INFAMY|BORGES, JORGE LUIS"/>
    <s v="Y"/>
    <s v="A Universal History of Infamy"/>
    <x v="216"/>
    <m/>
    <m/>
    <x v="77"/>
    <m/>
    <m/>
    <m/>
    <m/>
    <n v="128"/>
    <s v="A collection of semi-fictional biographies of real criminals and outlaws, reimagined through Borges' distinctive blend of erudition, invention, and metaphysical concerns."/>
    <m/>
    <x v="0"/>
    <m/>
    <x v="0"/>
    <m/>
    <m/>
    <x v="0"/>
    <x v="0"/>
    <x v="0"/>
    <m/>
    <m/>
    <m/>
    <m/>
    <m/>
    <m/>
    <m/>
    <m/>
    <x v="16"/>
    <x v="1"/>
    <m/>
    <m/>
    <m/>
    <m/>
    <s v="A Universal History of Infamy_Borges, Jorge Luis"/>
    <s v="Borges, Jorge Luis_A Universal History of Infamy"/>
    <x v="520"/>
    <m/>
    <m/>
  </r>
  <r>
    <s v="B-A UNIVERSAL HISTORY OF INFAMY|BORGES, JORGE LUIS"/>
    <s v="Y"/>
    <s v="A Universal History of Infamy"/>
    <x v="216"/>
    <m/>
    <m/>
    <x v="0"/>
    <m/>
    <m/>
    <m/>
    <m/>
    <m/>
    <m/>
    <m/>
    <x v="0"/>
    <m/>
    <x v="0"/>
    <m/>
    <m/>
    <x v="0"/>
    <x v="0"/>
    <x v="0"/>
    <m/>
    <m/>
    <m/>
    <m/>
    <m/>
    <m/>
    <m/>
    <m/>
    <x v="0"/>
    <x v="0"/>
    <m/>
    <s v="Foundational; Early to Mid-20th Century (Modernist difficulty / Avant-Garde)"/>
    <m/>
    <m/>
    <s v="A Universal History of Infamy_Borges, Jorge Luis"/>
    <s v="Borges, Jorge Luis_A Universal History of Infamy"/>
    <x v="520"/>
    <m/>
    <m/>
  </r>
  <r>
    <s v="B-FICCIONES / LABYRINTHS / THE ALEPH|BORGES, JORGE LUIS"/>
    <s v="N"/>
    <s v="Ficciones / Labyrinths / The Aleph"/>
    <x v="216"/>
    <m/>
    <m/>
    <x v="0"/>
    <m/>
    <m/>
    <m/>
    <m/>
    <m/>
    <m/>
    <m/>
    <x v="0"/>
    <m/>
    <x v="0"/>
    <m/>
    <m/>
    <x v="0"/>
    <x v="0"/>
    <x v="0"/>
    <m/>
    <m/>
    <m/>
    <m/>
    <m/>
    <m/>
    <m/>
    <m/>
    <x v="0"/>
    <x v="0"/>
    <m/>
    <s v="Foundational; Mid-20th Century &amp; World War II Era"/>
    <m/>
    <m/>
    <s v="Ficciones / Labyrinths / The Aleph_Borges, Jorge Luis"/>
    <s v="Borges, Jorge Luis_Ficciones / Labyrinths / The Aleph"/>
    <x v="521"/>
    <m/>
    <m/>
  </r>
  <r>
    <s v="B-FICTIONS|BORGES, JORGE LUIS"/>
    <s v="N"/>
    <s v="Fictions"/>
    <x v="216"/>
    <m/>
    <m/>
    <x v="78"/>
    <m/>
    <m/>
    <m/>
    <m/>
    <n v="192"/>
    <s v="A collection of labyrinthine short stories exploring infinity, reality, and literature through philosophical puzzles and imaginary worlds."/>
    <m/>
    <x v="0"/>
    <m/>
    <x v="0"/>
    <m/>
    <m/>
    <x v="0"/>
    <x v="0"/>
    <x v="0"/>
    <m/>
    <m/>
    <m/>
    <m/>
    <m/>
    <m/>
    <s v="Y"/>
    <s v="Y"/>
    <x v="12"/>
    <x v="1"/>
    <m/>
    <m/>
    <m/>
    <m/>
    <s v="Fictions_Borges, Jorge Luis"/>
    <s v="Borges, Jorge Luis_Fictions"/>
    <x v="522"/>
    <m/>
    <m/>
  </r>
  <r>
    <s v="B-LABYRINTHS|BORGES, JORGE LUIS"/>
    <s v="N"/>
    <s v="Labyrinths"/>
    <x v="216"/>
    <m/>
    <m/>
    <x v="1"/>
    <m/>
    <m/>
    <m/>
    <m/>
    <n v="256"/>
    <s v="A collection of short stories, essays, and parables exploring infinity, parallel realities, and literature through philosophical puzzles and imaginary worlds, including &quot;The Library of Babel&quot; and &quot;The Garden of Forking Paths.&quot;"/>
    <m/>
    <x v="2"/>
    <m/>
    <x v="0"/>
    <m/>
    <m/>
    <x v="0"/>
    <x v="0"/>
    <x v="1"/>
    <m/>
    <m/>
    <m/>
    <m/>
    <m/>
    <m/>
    <m/>
    <m/>
    <x v="1"/>
    <x v="1"/>
    <m/>
    <m/>
    <m/>
    <m/>
    <s v="Labyrinths_Borges, Jorge Luis"/>
    <s v="Borges, Jorge Luis_Labyrinths"/>
    <x v="523"/>
    <m/>
    <m/>
  </r>
  <r>
    <s v="B-SELECTED POEMS|BORGES, JORGE LUIS"/>
    <s v="N"/>
    <s v="Selected Poems"/>
    <x v="216"/>
    <m/>
    <m/>
    <x v="0"/>
    <m/>
    <m/>
    <m/>
    <m/>
    <m/>
    <m/>
    <m/>
    <x v="0"/>
    <m/>
    <x v="0"/>
    <m/>
    <m/>
    <x v="0"/>
    <x v="0"/>
    <x v="0"/>
    <m/>
    <m/>
    <m/>
    <m/>
    <m/>
    <m/>
    <m/>
    <m/>
    <x v="0"/>
    <x v="0"/>
    <m/>
    <m/>
    <m/>
    <m/>
    <s v="Selected Poems_Borges, Jorge Luis"/>
    <s v="Borges, Jorge Luis_Selected Poems"/>
    <x v="524"/>
    <m/>
    <m/>
  </r>
  <r>
    <s v="B-THE ALEPH (IN THE ALEPH AND OTHER STORIES)|BORGES, JORGE LUIS"/>
    <s v="N"/>
    <s v="The Aleph (in The Aleph and Other Stories)"/>
    <x v="216"/>
    <m/>
    <m/>
    <x v="0"/>
    <m/>
    <m/>
    <m/>
    <m/>
    <m/>
    <m/>
    <m/>
    <x v="0"/>
    <m/>
    <x v="0"/>
    <m/>
    <m/>
    <x v="0"/>
    <x v="0"/>
    <x v="0"/>
    <m/>
    <m/>
    <m/>
    <m/>
    <m/>
    <m/>
    <m/>
    <m/>
    <x v="0"/>
    <x v="0"/>
    <m/>
    <s v="Foundational; Early to Mid-20th Century (Modernist difficulty / Avant-Garde)"/>
    <m/>
    <m/>
    <s v="The Aleph (in The Aleph and Other Stories)_Borges, Jorge Luis"/>
    <s v="Borges, Jorge Luis_The Aleph (in The Aleph and Other Stories)"/>
    <x v="525"/>
    <m/>
    <m/>
  </r>
  <r>
    <s v="B-THE BOOK OF SAND|BORGES, JORGE LUIS"/>
    <s v="Y"/>
    <s v="The Book of Sand"/>
    <x v="216"/>
    <m/>
    <m/>
    <x v="79"/>
    <m/>
    <m/>
    <m/>
    <m/>
    <n v="144"/>
    <s v="Borges' final collection of original stories, featuring &quot;The Book of Sand&quot; about an infinite book, continuing his exploration of paradox, labyrinths, and the uncanny through mathematical and metaphysical concepts."/>
    <m/>
    <x v="0"/>
    <m/>
    <x v="0"/>
    <m/>
    <m/>
    <x v="0"/>
    <x v="0"/>
    <x v="0"/>
    <m/>
    <m/>
    <m/>
    <m/>
    <m/>
    <m/>
    <m/>
    <m/>
    <x v="17"/>
    <x v="1"/>
    <m/>
    <m/>
    <m/>
    <m/>
    <s v="The Book of Sand_Borges, Jorge Luis"/>
    <s v="Borges, Jorge Luis_The Book of Sand"/>
    <x v="526"/>
    <m/>
    <m/>
  </r>
  <r>
    <s v="B-THE BOOK OF SAND|BORGES, JORGE LUIS"/>
    <s v="Y"/>
    <s v="The Book of Sand"/>
    <x v="216"/>
    <m/>
    <m/>
    <x v="0"/>
    <m/>
    <m/>
    <m/>
    <m/>
    <m/>
    <m/>
    <m/>
    <x v="0"/>
    <m/>
    <x v="0"/>
    <m/>
    <m/>
    <x v="0"/>
    <x v="0"/>
    <x v="0"/>
    <m/>
    <m/>
    <m/>
    <m/>
    <m/>
    <m/>
    <m/>
    <m/>
    <x v="0"/>
    <x v="0"/>
    <m/>
    <s v="Foundational; Early to Mid-20th Century (Modernist difficulty / Avant-Garde)"/>
    <m/>
    <m/>
    <s v="The Book of Sand_Borges, Jorge Luis"/>
    <s v="Borges, Jorge Luis_The Book of Sand"/>
    <x v="526"/>
    <m/>
    <m/>
  </r>
  <r>
    <s v="B-THE GARDEN OF FORKING PATHS (IN FICCIONES)|BORGES, JORGE LUIS"/>
    <s v="N"/>
    <s v="The Garden of Forking Paths (in Ficciones)"/>
    <x v="216"/>
    <m/>
    <m/>
    <x v="0"/>
    <m/>
    <m/>
    <m/>
    <m/>
    <m/>
    <m/>
    <m/>
    <x v="0"/>
    <m/>
    <x v="0"/>
    <m/>
    <m/>
    <x v="0"/>
    <x v="0"/>
    <x v="0"/>
    <m/>
    <m/>
    <m/>
    <m/>
    <m/>
    <m/>
    <m/>
    <m/>
    <x v="0"/>
    <x v="0"/>
    <m/>
    <s v="Foundational; Early to Mid-20th Century (Modernist difficulty / Avant-Garde)"/>
    <m/>
    <m/>
    <s v="The Garden of Forking Paths (in Ficciones)_Borges, Jorge Luis"/>
    <s v="Borges, Jorge Luis_The Garden of Forking Paths (in Ficciones)"/>
    <x v="527"/>
    <m/>
    <m/>
  </r>
  <r>
    <s v="B-TLÖN, UQBAR, ORBIS TERTIUS (IN FICCIONES)|BORGES, JORGE LUIS"/>
    <s v="N"/>
    <s v="Tlön, Uqbar, Orbis Tertius (in Ficciones)"/>
    <x v="216"/>
    <m/>
    <m/>
    <x v="0"/>
    <m/>
    <m/>
    <m/>
    <m/>
    <m/>
    <m/>
    <m/>
    <x v="0"/>
    <m/>
    <x v="0"/>
    <m/>
    <m/>
    <x v="0"/>
    <x v="0"/>
    <x v="0"/>
    <m/>
    <m/>
    <m/>
    <m/>
    <m/>
    <m/>
    <m/>
    <m/>
    <x v="0"/>
    <x v="0"/>
    <m/>
    <s v="Foundational; Early to Mid-20th Century (Modernist difficulty / Avant-Garde)"/>
    <m/>
    <m/>
    <s v="Tlön, Uqbar, Orbis Tertius (in Ficciones)_Borges, Jorge Luis"/>
    <s v="Borges, Jorge Luis_Tlön, Uqbar, Orbis Tertius (in Ficciones)"/>
    <x v="528"/>
    <m/>
    <m/>
  </r>
  <r>
    <s v="B-LIFE OF SAMUEL JOHNSON|BOSWELL, JAMES"/>
    <s v="N"/>
    <s v="Life of Samuel Johnson"/>
    <x v="217"/>
    <m/>
    <m/>
    <x v="0"/>
    <m/>
    <m/>
    <m/>
    <m/>
    <m/>
    <m/>
    <m/>
    <x v="0"/>
    <m/>
    <x v="0"/>
    <m/>
    <m/>
    <x v="0"/>
    <x v="0"/>
    <x v="0"/>
    <m/>
    <m/>
    <m/>
    <m/>
    <m/>
    <m/>
    <m/>
    <m/>
    <x v="0"/>
    <x v="0"/>
    <m/>
    <s v="Foundational; Science, History &amp; Other Non-Fiction"/>
    <m/>
    <m/>
    <s v="Life of Samuel Johnson_Boswell, James"/>
    <s v="Boswell, James_Life of Samuel Johnson"/>
    <x v="529"/>
    <m/>
    <m/>
  </r>
  <r>
    <s v="B-DISTINCTION|BOURDIEU, PIERRE"/>
    <s v="N"/>
    <s v="Distinction"/>
    <x v="218"/>
    <m/>
    <m/>
    <x v="80"/>
    <m/>
    <m/>
    <s v="La distinction"/>
    <m/>
    <m/>
    <m/>
    <m/>
    <x v="0"/>
    <m/>
    <x v="0"/>
    <m/>
    <m/>
    <x v="0"/>
    <x v="0"/>
    <x v="0"/>
    <m/>
    <m/>
    <m/>
    <m/>
    <m/>
    <m/>
    <m/>
    <m/>
    <x v="17"/>
    <x v="1"/>
    <s v="Sociological study"/>
    <s v="Philosophy"/>
    <s v="Cultural Sociology"/>
    <m/>
    <s v="Distinction_Bourdieu, Pierre"/>
    <s v="Bourdieu, Pierre_Distinction"/>
    <x v="530"/>
    <m/>
    <m/>
  </r>
  <r>
    <s v="B-THE LOGIC OF PRACTICE|BOURDIEU, PIERRE"/>
    <s v="N"/>
    <s v="The Logic of Practice"/>
    <x v="218"/>
    <m/>
    <m/>
    <x v="20"/>
    <m/>
    <m/>
    <s v="Le sens pratique"/>
    <m/>
    <m/>
    <m/>
    <m/>
    <x v="0"/>
    <m/>
    <x v="0"/>
    <m/>
    <m/>
    <x v="0"/>
    <x v="0"/>
    <x v="0"/>
    <m/>
    <m/>
    <m/>
    <m/>
    <m/>
    <m/>
    <m/>
    <m/>
    <x v="7"/>
    <x v="1"/>
    <s v="Sociological study"/>
    <s v="Philosophy"/>
    <s v="Practice Theory"/>
    <m/>
    <s v="The Logic of Practice_Bourdieu, Pierre"/>
    <s v="Bourdieu, Pierre_The Logic of Practice"/>
    <x v="531"/>
    <m/>
    <m/>
  </r>
  <r>
    <s v="B-JULIA ROSEINGRAVE|BOWEN, MARJORIE"/>
    <s v="N"/>
    <s v="Julia Roseingrave"/>
    <x v="219"/>
    <m/>
    <m/>
    <x v="0"/>
    <m/>
    <m/>
    <m/>
    <m/>
    <m/>
    <m/>
    <m/>
    <x v="0"/>
    <m/>
    <x v="0"/>
    <m/>
    <m/>
    <x v="0"/>
    <x v="0"/>
    <x v="0"/>
    <m/>
    <m/>
    <m/>
    <m/>
    <m/>
    <m/>
    <m/>
    <m/>
    <x v="0"/>
    <x v="0"/>
    <m/>
    <m/>
    <m/>
    <m/>
    <s v="Julia Roseingrave_Bowen, Marjorie"/>
    <s v="Bowen, Marjorie_Julia Roseingrave"/>
    <x v="532"/>
    <m/>
    <m/>
  </r>
  <r>
    <s v="B-THE SHELTERING SKY|BOWLES, PAUL"/>
    <s v="N"/>
    <s v="The Sheltering Sky"/>
    <x v="220"/>
    <m/>
    <m/>
    <x v="0"/>
    <m/>
    <m/>
    <m/>
    <m/>
    <m/>
    <m/>
    <m/>
    <x v="0"/>
    <m/>
    <x v="0"/>
    <m/>
    <m/>
    <x v="0"/>
    <x v="0"/>
    <x v="0"/>
    <m/>
    <m/>
    <m/>
    <m/>
    <m/>
    <m/>
    <m/>
    <m/>
    <x v="0"/>
    <x v="0"/>
    <m/>
    <s v="20th Century Existential, Psychological &amp; Formal Horror"/>
    <m/>
    <s v="Existential dread, alienation, cultural clash, descent into chaos"/>
    <s v="The Sheltering Sky_Bowles, Paul"/>
    <s v="Bowles, Paul_The Sheltering Sky"/>
    <x v="533"/>
    <m/>
    <m/>
  </r>
  <r>
    <s v="B-FAHRENHEIT|BRADBURY, RAY"/>
    <s v="N"/>
    <s v="Fahrenheit"/>
    <x v="221"/>
    <m/>
    <m/>
    <x v="0"/>
    <m/>
    <m/>
    <m/>
    <m/>
    <m/>
    <m/>
    <m/>
    <x v="0"/>
    <m/>
    <x v="0"/>
    <m/>
    <m/>
    <x v="0"/>
    <x v="0"/>
    <x v="0"/>
    <m/>
    <m/>
    <m/>
    <m/>
    <m/>
    <m/>
    <m/>
    <m/>
    <x v="0"/>
    <x v="0"/>
    <m/>
    <m/>
    <m/>
    <m/>
    <s v="Fahrenheit_Bradbury, Ray"/>
    <s v="Bradbury, Ray_Fahrenheit"/>
    <x v="534"/>
    <m/>
    <m/>
  </r>
  <r>
    <s v="B-FAHRENHEIT 451|BRADBURY, RAY"/>
    <s v="N"/>
    <s v="Fahrenheit 451"/>
    <x v="221"/>
    <m/>
    <m/>
    <x v="0"/>
    <m/>
    <m/>
    <m/>
    <m/>
    <m/>
    <m/>
    <m/>
    <x v="0"/>
    <m/>
    <x v="0"/>
    <m/>
    <m/>
    <x v="0"/>
    <x v="0"/>
    <x v="0"/>
    <m/>
    <m/>
    <m/>
    <m/>
    <m/>
    <m/>
    <m/>
    <m/>
    <x v="0"/>
    <x v="0"/>
    <m/>
    <m/>
    <m/>
    <m/>
    <s v="Fahrenheit 451_Bradbury, Ray"/>
    <s v="Bradbury, Ray_Fahrenheit 451"/>
    <x v="535"/>
    <m/>
    <m/>
  </r>
  <r>
    <s v="B-ARTICULATING REASONS|BRANDOM, ROBERT"/>
    <s v="N"/>
    <s v="Articulating Reasons"/>
    <x v="222"/>
    <m/>
    <m/>
    <x v="81"/>
    <m/>
    <m/>
    <s v="Articulating Reasons"/>
    <m/>
    <m/>
    <m/>
    <m/>
    <x v="0"/>
    <m/>
    <x v="0"/>
    <m/>
    <m/>
    <x v="0"/>
    <x v="0"/>
    <x v="0"/>
    <m/>
    <m/>
    <m/>
    <m/>
    <m/>
    <m/>
    <m/>
    <m/>
    <x v="4"/>
    <x v="1"/>
    <s v="Philosophical work"/>
    <s v="Philosophy"/>
    <s v="Philosophy of Language"/>
    <m/>
    <s v="Articulating Reasons_Brandom, Robert"/>
    <s v="Brandom, Robert_Articulating Reasons"/>
    <x v="536"/>
    <m/>
    <m/>
  </r>
  <r>
    <s v="B-MAKING IT EXPLICIT|BRANDOM, ROBERT"/>
    <s v="N"/>
    <s v="Making It Explicit"/>
    <x v="222"/>
    <m/>
    <m/>
    <x v="72"/>
    <m/>
    <m/>
    <s v="Making It Explicit"/>
    <m/>
    <m/>
    <m/>
    <m/>
    <x v="0"/>
    <m/>
    <x v="0"/>
    <m/>
    <m/>
    <x v="0"/>
    <x v="0"/>
    <x v="0"/>
    <m/>
    <m/>
    <m/>
    <m/>
    <m/>
    <m/>
    <m/>
    <m/>
    <x v="2"/>
    <x v="1"/>
    <s v="Philosophical work"/>
    <s v="Philosophy"/>
    <s v="Philosophy of Language"/>
    <m/>
    <s v="Making It Explicit_Brandom, Robert"/>
    <s v="Brandom, Robert_Making It Explicit"/>
    <x v="537"/>
    <m/>
    <m/>
  </r>
  <r>
    <s v="B-JEAN DELVILLE: PAINTER OF THE IDEAL|BRENDAN COLE"/>
    <s v="N"/>
    <s v="Jean Delville: Painter of the Ideal"/>
    <x v="223"/>
    <m/>
    <m/>
    <x v="0"/>
    <m/>
    <m/>
    <m/>
    <m/>
    <m/>
    <m/>
    <m/>
    <x v="0"/>
    <m/>
    <x v="0"/>
    <m/>
    <m/>
    <x v="0"/>
    <x v="0"/>
    <x v="0"/>
    <m/>
    <m/>
    <m/>
    <m/>
    <m/>
    <m/>
    <m/>
    <m/>
    <x v="0"/>
    <x v="0"/>
    <m/>
    <m/>
    <m/>
    <s v="Catalogues of works featured by Des Esseintes in &quot;À rebours&quot; (Against Nature), by Huysmans."/>
    <s v="Jean Delville: Painter of the Ideal_Brendan Cole"/>
    <s v="Brendan Cole_Jean Delville: Painter of the Ideal"/>
    <x v="538"/>
    <m/>
    <m/>
  </r>
  <r>
    <s v="B-NOTES ON THE CINEMATOGRAPHER|BRESSON, ROBERT"/>
    <s v="N"/>
    <s v="Notes on the Cinematographer"/>
    <x v="224"/>
    <m/>
    <m/>
    <x v="0"/>
    <m/>
    <m/>
    <m/>
    <m/>
    <m/>
    <m/>
    <m/>
    <x v="0"/>
    <m/>
    <x v="0"/>
    <m/>
    <m/>
    <x v="0"/>
    <x v="0"/>
    <x v="0"/>
    <m/>
    <m/>
    <m/>
    <m/>
    <m/>
    <m/>
    <m/>
    <m/>
    <x v="0"/>
    <x v="0"/>
    <m/>
    <m/>
    <m/>
    <m/>
    <s v="Notes on the Cinematographer_Bresson, Robert"/>
    <s v="Bresson, Robert_Notes on the Cinematographer"/>
    <x v="539"/>
    <m/>
    <m/>
  </r>
  <r>
    <s v="B-LES CHAMPS MAGNÉTIQUES (THE MAGNETIC FIELDS)|BRETON, ANDRÉ &amp; SOUPAULT, PHILIPPE"/>
    <s v="N"/>
    <s v="Les Champs Magnétiques (The Magnetic Fields)"/>
    <x v="225"/>
    <m/>
    <m/>
    <x v="0"/>
    <m/>
    <m/>
    <m/>
    <m/>
    <m/>
    <m/>
    <m/>
    <x v="0"/>
    <m/>
    <x v="0"/>
    <m/>
    <m/>
    <x v="0"/>
    <x v="0"/>
    <x v="0"/>
    <m/>
    <m/>
    <m/>
    <m/>
    <m/>
    <m/>
    <m/>
    <m/>
    <x v="0"/>
    <x v="0"/>
    <m/>
    <s v="Foundational; Early to Mid-20th Century (Modernist difficulty / Avant-Garde)"/>
    <m/>
    <m/>
    <s v="Les Champs Magnétiques (The Magnetic Fields)_Breton, André &amp; Soupault, Philippe"/>
    <s v="Breton, André &amp; Soupault, Philippe_Les Champs Magnétiques (The Magnetic Fields)"/>
    <x v="540"/>
    <m/>
    <m/>
  </r>
  <r>
    <s v="B-MANIFESTOES OF SURREALISM|BRETON, ANDRÉ"/>
    <s v="N"/>
    <s v="Manifestoes of Surrealism"/>
    <x v="226"/>
    <m/>
    <m/>
    <x v="0"/>
    <m/>
    <m/>
    <m/>
    <m/>
    <m/>
    <m/>
    <m/>
    <x v="2"/>
    <m/>
    <x v="0"/>
    <m/>
    <m/>
    <x v="0"/>
    <x v="0"/>
    <x v="0"/>
    <m/>
    <m/>
    <m/>
    <m/>
    <m/>
    <m/>
    <m/>
    <m/>
    <x v="0"/>
    <x v="0"/>
    <m/>
    <m/>
    <m/>
    <m/>
    <s v="Manifestoes of Surrealism_Breton, André"/>
    <s v="Breton, André_Manifestoes of Surrealism"/>
    <x v="541"/>
    <m/>
    <m/>
  </r>
  <r>
    <s v="B-NADJA|BRETON, ANDRÉ"/>
    <s v="N"/>
    <s v="Nadja"/>
    <x v="226"/>
    <m/>
    <m/>
    <x v="42"/>
    <m/>
    <m/>
    <m/>
    <m/>
    <n v="160"/>
    <s v="A semi-autobiographical novel about the author's obsessive relationship with a mysterious woman, combining photographs, drawings, and text in an exploration of surrealist coincidence and love as transformative experience."/>
    <m/>
    <x v="2"/>
    <m/>
    <x v="0"/>
    <m/>
    <m/>
    <x v="0"/>
    <x v="0"/>
    <x v="0"/>
    <m/>
    <m/>
    <m/>
    <m/>
    <m/>
    <m/>
    <m/>
    <m/>
    <x v="20"/>
    <x v="1"/>
    <m/>
    <s v="Foundational; Early to Mid-20th Century (Modernist difficulty / Avant-Garde)"/>
    <m/>
    <m/>
    <s v="Nadja_Breton, André"/>
    <s v="Breton, André_Nadja"/>
    <x v="542"/>
    <m/>
    <m/>
  </r>
  <r>
    <s v="B-THE MAGNETIC FIELDS|BRETON, ANDRÉ"/>
    <s v="N"/>
    <s v="The Magnetic Fields"/>
    <x v="226"/>
    <m/>
    <m/>
    <x v="82"/>
    <m/>
    <m/>
    <m/>
    <m/>
    <n v="160"/>
    <s v="The first surrealist book created through automatic writing, composed in a week-long collaborative session where the authors attempted to transcribe thoughts without rational or aesthetic control, resulting in dreamlike sequences and unexpected juxtapositions."/>
    <m/>
    <x v="0"/>
    <m/>
    <x v="0"/>
    <m/>
    <m/>
    <x v="0"/>
    <x v="0"/>
    <x v="0"/>
    <m/>
    <m/>
    <m/>
    <m/>
    <m/>
    <m/>
    <m/>
    <m/>
    <x v="20"/>
    <x v="1"/>
    <m/>
    <m/>
    <m/>
    <m/>
    <s v="The Magnetic Fields_Breton, André"/>
    <s v="Breton, André_The Magnetic Fields"/>
    <x v="543"/>
    <m/>
    <m/>
  </r>
  <r>
    <s v="B-LE LOUP DE VALBERG|BRIAND, PAULINE"/>
    <s v="N"/>
    <s v="Le loup de Valberg"/>
    <x v="227"/>
    <m/>
    <m/>
    <x v="0"/>
    <m/>
    <m/>
    <m/>
    <m/>
    <m/>
    <m/>
    <m/>
    <x v="0"/>
    <m/>
    <x v="0"/>
    <m/>
    <m/>
    <x v="0"/>
    <x v="0"/>
    <x v="0"/>
    <m/>
    <m/>
    <m/>
    <m/>
    <m/>
    <m/>
    <m/>
    <m/>
    <x v="0"/>
    <x v="0"/>
    <m/>
    <m/>
    <m/>
    <m/>
    <s v="Le loup de Valberg_Briand, Pauline"/>
    <s v="Briand, Pauline_Le loup de Valberg"/>
    <x v="544"/>
    <m/>
    <m/>
  </r>
  <r>
    <s v="B-THE ANGEL MAKER|BRIJS, STEFAN"/>
    <s v="N"/>
    <s v="The Angel Maker"/>
    <x v="228"/>
    <m/>
    <m/>
    <x v="83"/>
    <m/>
    <m/>
    <m/>
    <m/>
    <n v="368"/>
    <s v="A gothic novel set in a Belgian village about a doctor who returns after a mysterious absence to practice genetic experiments, exploring themes of creation, monstrosity, and religious transgression through the perspective of villagers confronting the unnatural."/>
    <m/>
    <x v="0"/>
    <m/>
    <x v="0"/>
    <m/>
    <m/>
    <x v="0"/>
    <x v="0"/>
    <x v="0"/>
    <m/>
    <m/>
    <m/>
    <m/>
    <m/>
    <m/>
    <m/>
    <m/>
    <x v="4"/>
    <x v="2"/>
    <m/>
    <m/>
    <m/>
    <m/>
    <s v="The Angel Maker_Brijs, Stefan"/>
    <s v="Brijs, Stefan_The Angel Maker"/>
    <x v="545"/>
    <m/>
    <m/>
  </r>
  <r>
    <s v="B-THE PROCESS|BRION GYSIN"/>
    <s v="N"/>
    <s v="The Process"/>
    <x v="229"/>
    <m/>
    <m/>
    <x v="0"/>
    <m/>
    <m/>
    <m/>
    <m/>
    <m/>
    <m/>
    <m/>
    <x v="0"/>
    <m/>
    <x v="0"/>
    <m/>
    <m/>
    <x v="0"/>
    <x v="0"/>
    <x v="0"/>
    <m/>
    <m/>
    <m/>
    <m/>
    <m/>
    <m/>
    <m/>
    <m/>
    <x v="0"/>
    <x v="0"/>
    <m/>
    <m/>
    <m/>
    <m/>
    <s v="The Process_Brion Gysin"/>
    <s v="Brion Gysin_The Process"/>
    <x v="546"/>
    <m/>
    <m/>
  </r>
  <r>
    <s v="B-EXQUISITE CORPSE|BRITE, POPPY Z."/>
    <s v="Y"/>
    <s v="Exquisite Corpse"/>
    <x v="230"/>
    <m/>
    <m/>
    <x v="0"/>
    <m/>
    <m/>
    <m/>
    <m/>
    <m/>
    <m/>
    <m/>
    <x v="3"/>
    <m/>
    <x v="0"/>
    <m/>
    <m/>
    <x v="0"/>
    <x v="0"/>
    <x v="0"/>
    <m/>
    <m/>
    <m/>
    <m/>
    <m/>
    <m/>
    <m/>
    <m/>
    <x v="0"/>
    <x v="0"/>
    <m/>
    <m/>
    <m/>
    <m/>
    <s v="Exquisite Corpse_Brite, Poppy Z."/>
    <s v="Brite, Poppy Z._Exquisite Corpse"/>
    <x v="547"/>
    <m/>
    <m/>
  </r>
  <r>
    <s v="B-EXQUISITE CORPSE|BRITE, POPPY Z."/>
    <s v="Y"/>
    <s v="Exquisite Corpse"/>
    <x v="230"/>
    <m/>
    <m/>
    <x v="0"/>
    <m/>
    <m/>
    <m/>
    <m/>
    <m/>
    <m/>
    <m/>
    <x v="0"/>
    <m/>
    <x v="0"/>
    <m/>
    <m/>
    <x v="0"/>
    <x v="0"/>
    <x v="0"/>
    <m/>
    <m/>
    <m/>
    <m/>
    <m/>
    <m/>
    <m/>
    <m/>
    <x v="0"/>
    <x v="0"/>
    <m/>
    <s v="21st Century Deeply Unsettling Works"/>
    <m/>
    <s v="Serial killers, cannibalism, queer horror, transgression"/>
    <s v="Exquisite Corpse_Brite, Poppy Z."/>
    <s v="Brite, Poppy Z._Exquisite Corpse"/>
    <x v="547"/>
    <m/>
    <m/>
  </r>
  <r>
    <s v="B-EXQUISITE CORPSE|BRITE, POPPY Z."/>
    <s v="Y"/>
    <s v="Exquisite Corpse"/>
    <x v="230"/>
    <m/>
    <m/>
    <x v="0"/>
    <m/>
    <m/>
    <m/>
    <m/>
    <m/>
    <m/>
    <m/>
    <x v="0"/>
    <m/>
    <x v="0"/>
    <m/>
    <m/>
    <x v="0"/>
    <x v="0"/>
    <x v="0"/>
    <m/>
    <m/>
    <m/>
    <m/>
    <m/>
    <m/>
    <m/>
    <m/>
    <x v="0"/>
    <x v="0"/>
    <m/>
    <s v="20th Century: Modernist &amp; Post-War Extremes"/>
    <m/>
    <s v="**Queer horror &amp; extreme gore.** Serial killers, cannibalism, necrophilia, AIDS anxieties rendered in lyrical prose."/>
    <s v="Exquisite Corpse_Brite, Poppy Z."/>
    <s v="Brite, Poppy Z._Exquisite Corpse"/>
    <x v="547"/>
    <m/>
    <m/>
  </r>
  <r>
    <s v="B-EXQUISITE CORPSE|BRITE, POPPY Z."/>
    <s v="Y"/>
    <s v="Exquisite Corpse"/>
    <x v="230"/>
    <m/>
    <m/>
    <x v="0"/>
    <m/>
    <m/>
    <m/>
    <m/>
    <m/>
    <m/>
    <m/>
    <x v="0"/>
    <m/>
    <x v="0"/>
    <m/>
    <m/>
    <x v="0"/>
    <x v="0"/>
    <x v="0"/>
    <m/>
    <m/>
    <m/>
    <m/>
    <m/>
    <m/>
    <m/>
    <m/>
    <x v="0"/>
    <x v="0"/>
    <m/>
    <s v="21st Century Extremes; Extremely Disturbing"/>
    <m/>
    <s v="See above entry - continued relevance in extreme queer horror."/>
    <s v="Exquisite Corpse_Brite, Poppy Z."/>
    <s v="Brite, Poppy Z._Exquisite Corpse"/>
    <x v="547"/>
    <m/>
    <m/>
  </r>
  <r>
    <s v="B-GEORGIA O'KEEFFE|BRITTA BENKE"/>
    <s v="N"/>
    <s v="Georgia O'Keeffe"/>
    <x v="231"/>
    <m/>
    <m/>
    <x v="0"/>
    <m/>
    <s v="Taschen"/>
    <m/>
    <m/>
    <m/>
    <m/>
    <m/>
    <x v="0"/>
    <m/>
    <x v="0"/>
    <m/>
    <m/>
    <x v="0"/>
    <x v="0"/>
    <x v="0"/>
    <m/>
    <m/>
    <m/>
    <m/>
    <m/>
    <m/>
    <m/>
    <m/>
    <x v="0"/>
    <x v="0"/>
    <m/>
    <m/>
    <m/>
    <m/>
    <s v="Georgia O'Keeffe_Britta Benke"/>
    <s v="Britta Benke_Georgia O'Keeffe"/>
    <x v="548"/>
    <m/>
    <m/>
  </r>
  <r>
    <s v="B-THE DEATH OF VIRGIL|BROCH, HERMANN"/>
    <s v="N"/>
    <s v="The Death of Virgil"/>
    <x v="232"/>
    <m/>
    <m/>
    <x v="18"/>
    <m/>
    <m/>
    <m/>
    <m/>
    <n v="496"/>
    <s v="A dense, lyrical novel depicting the final 18 hours of the poet Virgil's life as he contemplates destroying the Aeneid, exploring art, death, and transcendence."/>
    <m/>
    <x v="1"/>
    <m/>
    <x v="0"/>
    <m/>
    <m/>
    <x v="0"/>
    <x v="0"/>
    <x v="1"/>
    <m/>
    <m/>
    <m/>
    <m/>
    <m/>
    <m/>
    <m/>
    <m/>
    <x v="12"/>
    <x v="1"/>
    <m/>
    <s v="Foundational; Mid-20th Century &amp; World War II Era; Early to Mid-20th Century (Modernist difficulty / Avant-Garde)"/>
    <m/>
    <m/>
    <s v="The Death of Virgil_Broch, Hermann"/>
    <s v="Broch, Hermann_The Death of Virgil"/>
    <x v="549"/>
    <m/>
    <m/>
  </r>
  <r>
    <s v="B-THE SLEEPWALKERS|BROCH, HERMANN"/>
    <s v="Y"/>
    <s v="The Sleepwalkers"/>
    <x v="232"/>
    <m/>
    <m/>
    <x v="84"/>
    <m/>
    <m/>
    <m/>
    <m/>
    <n v="648"/>
    <s v="A vast, hallucinatory work that captures the moral and spiritual collapse of pre-WWI Europe. A novel of dreams, madness, and historical entropy."/>
    <m/>
    <x v="1"/>
    <m/>
    <x v="0"/>
    <m/>
    <m/>
    <x v="0"/>
    <x v="0"/>
    <x v="0"/>
    <m/>
    <m/>
    <m/>
    <m/>
    <m/>
    <m/>
    <s v="Y"/>
    <s v="Y"/>
    <x v="16"/>
    <x v="1"/>
    <m/>
    <m/>
    <m/>
    <m/>
    <s v="The Sleepwalkers_Broch, Hermann"/>
    <s v="Broch, Hermann_The Sleepwalkers"/>
    <x v="550"/>
    <m/>
    <m/>
  </r>
  <r>
    <s v="B-THE SLEEPWALKERS|BROCH, HERMANN"/>
    <s v="Y"/>
    <s v="The Sleepwalkers"/>
    <x v="232"/>
    <m/>
    <m/>
    <x v="0"/>
    <m/>
    <m/>
    <m/>
    <m/>
    <m/>
    <m/>
    <m/>
    <x v="0"/>
    <m/>
    <x v="0"/>
    <m/>
    <m/>
    <x v="0"/>
    <x v="0"/>
    <x v="0"/>
    <m/>
    <m/>
    <m/>
    <m/>
    <m/>
    <m/>
    <m/>
    <m/>
    <x v="0"/>
    <x v="0"/>
    <m/>
    <s v="Foundational; Early 20th Century &amp; Modernism"/>
    <m/>
    <m/>
    <s v="The Sleepwalkers_Broch, Hermann"/>
    <s v="Broch, Hermann_The Sleepwalkers"/>
    <x v="550"/>
    <m/>
    <m/>
  </r>
  <r>
    <s v="B-THE SLEEPWALKERS|BROCH, HERMANN"/>
    <s v="Y"/>
    <s v="The Sleepwalkers"/>
    <x v="232"/>
    <m/>
    <m/>
    <x v="0"/>
    <m/>
    <m/>
    <m/>
    <m/>
    <m/>
    <m/>
    <m/>
    <x v="0"/>
    <m/>
    <x v="0"/>
    <m/>
    <m/>
    <x v="0"/>
    <x v="0"/>
    <x v="0"/>
    <m/>
    <m/>
    <m/>
    <m/>
    <m/>
    <m/>
    <m/>
    <m/>
    <x v="0"/>
    <x v="0"/>
    <m/>
    <s v="Foundational; Early to Mid-20th Century (Modernist difficulty / Avant-Garde)"/>
    <m/>
    <m/>
    <s v="The Sleepwalkers_Broch, Hermann"/>
    <s v="Broch, Hermann_The Sleepwalkers"/>
    <x v="550"/>
    <m/>
    <m/>
  </r>
  <r>
    <s v="B-THE SLEEPWALKERS|BROCH, HERMANN"/>
    <s v="Y"/>
    <s v="The Sleepwalkers"/>
    <x v="232"/>
    <m/>
    <m/>
    <x v="0"/>
    <m/>
    <m/>
    <m/>
    <m/>
    <m/>
    <m/>
    <m/>
    <x v="0"/>
    <m/>
    <x v="0"/>
    <m/>
    <m/>
    <x v="0"/>
    <x v="0"/>
    <x v="0"/>
    <m/>
    <m/>
    <m/>
    <m/>
    <m/>
    <m/>
    <m/>
    <m/>
    <x v="0"/>
    <x v="0"/>
    <m/>
    <m/>
    <m/>
    <m/>
    <s v="The Sleepwalkers_Broch, Hermann"/>
    <s v="Broch, Hermann_The Sleepwalkers"/>
    <x v="550"/>
    <m/>
    <m/>
  </r>
  <r>
    <s v="B-THE SPELL|BROCH, HERMANN"/>
    <s v="N"/>
    <s v="The Spell"/>
    <x v="232"/>
    <m/>
    <m/>
    <x v="0"/>
    <m/>
    <m/>
    <m/>
    <m/>
    <m/>
    <m/>
    <m/>
    <x v="0"/>
    <m/>
    <x v="0"/>
    <m/>
    <m/>
    <x v="0"/>
    <x v="0"/>
    <x v="0"/>
    <m/>
    <m/>
    <m/>
    <m/>
    <m/>
    <m/>
    <m/>
    <m/>
    <x v="0"/>
    <x v="0"/>
    <m/>
    <m/>
    <m/>
    <m/>
    <s v="The Spell_Broch, Hermann"/>
    <s v="Broch, Hermann_The Spell"/>
    <x v="551"/>
    <m/>
    <m/>
  </r>
  <r>
    <s v="B-THE TRILOGY OF RESISTANCE (THE GUILTLESS, ETC.)|BROCH, HERMANN"/>
    <s v="N"/>
    <s v="The Trilogy of Resistance (The Guiltless, etc.)"/>
    <x v="232"/>
    <m/>
    <m/>
    <x v="0"/>
    <m/>
    <m/>
    <m/>
    <m/>
    <m/>
    <m/>
    <m/>
    <x v="0"/>
    <m/>
    <x v="0"/>
    <m/>
    <m/>
    <x v="0"/>
    <x v="0"/>
    <x v="0"/>
    <m/>
    <m/>
    <m/>
    <m/>
    <m/>
    <m/>
    <m/>
    <m/>
    <x v="0"/>
    <x v="0"/>
    <m/>
    <m/>
    <m/>
    <m/>
    <s v="The Trilogy of Resistance (The Guiltless, etc.)_Broch, Hermann"/>
    <s v="Broch, Hermann_The Trilogy of Resistance (The Guiltless, etc.)"/>
    <x v="552"/>
    <m/>
    <m/>
  </r>
  <r>
    <s v="B-THE RUNAWAY SOUL|BRODKEY, HAROLD"/>
    <s v="N"/>
    <s v="The Runaway Soul"/>
    <x v="233"/>
    <m/>
    <m/>
    <x v="0"/>
    <m/>
    <m/>
    <m/>
    <m/>
    <m/>
    <m/>
    <m/>
    <x v="0"/>
    <m/>
    <x v="0"/>
    <m/>
    <m/>
    <x v="0"/>
    <x v="0"/>
    <x v="0"/>
    <m/>
    <m/>
    <m/>
    <m/>
    <m/>
    <m/>
    <m/>
    <m/>
    <x v="0"/>
    <x v="0"/>
    <m/>
    <m/>
    <m/>
    <m/>
    <s v="The Runaway Soul_Brodkey, Harold"/>
    <s v="Brodkey, Harold_The Runaway Soul"/>
    <x v="553"/>
    <m/>
    <m/>
  </r>
  <r>
    <s v="B-SLEWFOOT: A TALE OF BEWITCHERY|BROM"/>
    <s v="N"/>
    <s v="Slewfoot: A Tale of Bewitchery"/>
    <x v="234"/>
    <m/>
    <m/>
    <x v="0"/>
    <m/>
    <m/>
    <m/>
    <m/>
    <m/>
    <m/>
    <m/>
    <x v="0"/>
    <m/>
    <x v="0"/>
    <m/>
    <m/>
    <x v="0"/>
    <x v="0"/>
    <x v="0"/>
    <m/>
    <m/>
    <m/>
    <m/>
    <m/>
    <m/>
    <m/>
    <m/>
    <x v="0"/>
    <x v="0"/>
    <m/>
    <m/>
    <m/>
    <m/>
    <s v="Slewfoot: A Tale of Bewitchery_Brom"/>
    <s v="Brom_Slewfoot: A Tale of Bewitchery"/>
    <x v="554"/>
    <m/>
    <m/>
  </r>
  <r>
    <s v="B-AGNES GREY|BRONTË, ANNE"/>
    <s v="Y"/>
    <s v="Agnes Grey"/>
    <x v="235"/>
    <m/>
    <m/>
    <x v="85"/>
    <m/>
    <m/>
    <m/>
    <m/>
    <n v="256"/>
    <s v="Anne Brontë's debut novel drawing on her own experiences as a governess, depicting the difficulties faced by a young woman in that position and critiquing the treatment of women in Victorian society."/>
    <m/>
    <x v="0"/>
    <m/>
    <x v="0"/>
    <m/>
    <m/>
    <x v="0"/>
    <x v="0"/>
    <x v="0"/>
    <m/>
    <m/>
    <m/>
    <m/>
    <m/>
    <m/>
    <m/>
    <m/>
    <x v="18"/>
    <x v="9"/>
    <m/>
    <m/>
    <m/>
    <m/>
    <s v="Agnes Grey_Brontë, Anne"/>
    <s v="Brontë, Anne_Agnes Grey"/>
    <x v="555"/>
    <m/>
    <m/>
  </r>
  <r>
    <s v="B-AGNES GREY|BRONTË, ANNE"/>
    <s v="Y"/>
    <s v="Agnes Grey"/>
    <x v="235"/>
    <m/>
    <m/>
    <x v="0"/>
    <m/>
    <m/>
    <m/>
    <m/>
    <m/>
    <m/>
    <m/>
    <x v="0"/>
    <m/>
    <x v="0"/>
    <m/>
    <m/>
    <x v="0"/>
    <x v="0"/>
    <x v="0"/>
    <m/>
    <m/>
    <m/>
    <m/>
    <m/>
    <m/>
    <m/>
    <m/>
    <x v="0"/>
    <x v="0"/>
    <m/>
    <s v="Foundational; Realism, Naturalism &amp; Victorian Era"/>
    <m/>
    <m/>
    <s v="Agnes Grey_Brontë, Anne"/>
    <s v="Brontë, Anne_Agnes Grey"/>
    <x v="555"/>
    <m/>
    <m/>
  </r>
  <r>
    <s v="B-THE TENANT OF WILDFELL HALL|BRONTË, ANNE"/>
    <s v="Y"/>
    <s v="The Tenant of Wildfell Hall"/>
    <x v="235"/>
    <m/>
    <m/>
    <x v="86"/>
    <m/>
    <m/>
    <m/>
    <m/>
    <n v="464"/>
    <s v="Anne Brontë's second and final novel challenging contemporary gender norms through the story of Helen Graham, a woman who flees her abusive, alcoholic husband with her young son."/>
    <m/>
    <x v="0"/>
    <m/>
    <x v="0"/>
    <m/>
    <m/>
    <x v="0"/>
    <x v="0"/>
    <x v="0"/>
    <m/>
    <m/>
    <m/>
    <m/>
    <m/>
    <m/>
    <m/>
    <m/>
    <x v="18"/>
    <x v="9"/>
    <m/>
    <m/>
    <m/>
    <m/>
    <s v="The Tenant of Wildfell Hall_Brontë, Anne"/>
    <s v="Brontë, Anne_The Tenant of Wildfell Hall"/>
    <x v="556"/>
    <m/>
    <m/>
  </r>
  <r>
    <s v="B-THE TENANT OF WILDFELL HALL|BRONTË, ANNE"/>
    <s v="Y"/>
    <s v="The Tenant of Wildfell Hall"/>
    <x v="235"/>
    <m/>
    <m/>
    <x v="0"/>
    <m/>
    <m/>
    <m/>
    <m/>
    <m/>
    <m/>
    <m/>
    <x v="0"/>
    <m/>
    <x v="0"/>
    <m/>
    <m/>
    <x v="0"/>
    <x v="0"/>
    <x v="0"/>
    <m/>
    <m/>
    <m/>
    <m/>
    <m/>
    <m/>
    <m/>
    <m/>
    <x v="0"/>
    <x v="0"/>
    <m/>
    <s v="Foundational; Realism, Naturalism &amp; Victorian Era"/>
    <m/>
    <m/>
    <s v="The Tenant of Wildfell Hall_Brontë, Anne"/>
    <s v="Brontë, Anne_The Tenant of Wildfell Hall"/>
    <x v="556"/>
    <m/>
    <m/>
  </r>
  <r>
    <s v="B-A BOOK OF RYHMES|BRONTË, CHARLOTTE"/>
    <s v="N"/>
    <s v="A Book of Ryhmes"/>
    <x v="236"/>
    <m/>
    <m/>
    <x v="0"/>
    <n v="2025"/>
    <s v="Tartarus Press"/>
    <m/>
    <m/>
    <m/>
    <m/>
    <m/>
    <x v="0"/>
    <m/>
    <x v="0"/>
    <m/>
    <m/>
    <x v="0"/>
    <x v="0"/>
    <x v="0"/>
    <m/>
    <m/>
    <m/>
    <m/>
    <m/>
    <m/>
    <m/>
    <m/>
    <x v="0"/>
    <x v="0"/>
    <m/>
    <m/>
    <m/>
    <m/>
    <s v="A Book of Ryhmes_Brontë, Charlotte"/>
    <s v="Brontë, Charlotte_A Book of Ryhmes"/>
    <x v="557"/>
    <m/>
    <m/>
  </r>
  <r>
    <s v="B-JANE EYRE|BRONTË, CHARLOTTE"/>
    <s v="Y"/>
    <s v="Jane Eyre"/>
    <x v="236"/>
    <m/>
    <m/>
    <x v="85"/>
    <m/>
    <m/>
    <m/>
    <m/>
    <n v="507"/>
    <s v="Charlotte Brontë's revolutionary bildungsroman about an orphaned girl who becomes a governess, falls in love with her employer Mr. Rochester, and discovers his dark secret, exploring themes of independence, morality, and passion."/>
    <m/>
    <x v="0"/>
    <m/>
    <x v="0"/>
    <m/>
    <m/>
    <x v="0"/>
    <x v="0"/>
    <x v="0"/>
    <m/>
    <m/>
    <m/>
    <m/>
    <m/>
    <m/>
    <m/>
    <m/>
    <x v="18"/>
    <x v="9"/>
    <m/>
    <m/>
    <m/>
    <m/>
    <s v="Jane Eyre_Brontë, Charlotte"/>
    <s v="Brontë, Charlotte_Jane Eyre"/>
    <x v="558"/>
    <m/>
    <m/>
  </r>
  <r>
    <s v="B-JANE EYRE|BRONTË, CHARLOTTE"/>
    <s v="Y"/>
    <s v="Jane Eyre"/>
    <x v="236"/>
    <m/>
    <m/>
    <x v="0"/>
    <m/>
    <m/>
    <m/>
    <m/>
    <m/>
    <m/>
    <m/>
    <x v="0"/>
    <m/>
    <x v="0"/>
    <m/>
    <m/>
    <x v="0"/>
    <x v="0"/>
    <x v="0"/>
    <m/>
    <m/>
    <m/>
    <m/>
    <m/>
    <m/>
    <m/>
    <m/>
    <x v="0"/>
    <x v="0"/>
    <m/>
    <s v="Foundational; Realism, Naturalism &amp; Victorian Era"/>
    <m/>
    <m/>
    <s v="Jane Eyre_Brontë, Charlotte"/>
    <s v="Brontë, Charlotte_Jane Eyre"/>
    <x v="558"/>
    <m/>
    <m/>
  </r>
  <r>
    <s v="B-SHIRLEY|BRONTË, CHARLOTTE"/>
    <s v="N"/>
    <s v="Shirley"/>
    <x v="236"/>
    <m/>
    <m/>
    <x v="87"/>
    <m/>
    <m/>
    <m/>
    <m/>
    <n v="646"/>
    <s v="Charlotte Brontë's social novel set against the backdrop of the Luddite uprisings in Yorkshire during the industrial depression following the Napoleonic Wars, featuring two contrasting female protagonists."/>
    <m/>
    <x v="0"/>
    <m/>
    <x v="0"/>
    <m/>
    <m/>
    <x v="0"/>
    <x v="0"/>
    <x v="0"/>
    <m/>
    <m/>
    <m/>
    <m/>
    <m/>
    <m/>
    <m/>
    <m/>
    <x v="18"/>
    <x v="9"/>
    <m/>
    <m/>
    <m/>
    <m/>
    <s v="Shirley_Brontë, Charlotte"/>
    <s v="Brontë, Charlotte_Shirley"/>
    <x v="559"/>
    <m/>
    <m/>
  </r>
  <r>
    <s v="B-VILLETTE|BRONTË, CHARLOTTE"/>
    <s v="Y"/>
    <s v="Villette"/>
    <x v="236"/>
    <m/>
    <m/>
    <x v="88"/>
    <m/>
    <m/>
    <m/>
    <m/>
    <n v="672"/>
    <s v="Charlotte Brontë's final published novel about a young woman's psychological development as she teaches at a girls' school in the fictional French-speaking city of Villette, drawing on her own experiences in Brussels."/>
    <m/>
    <x v="0"/>
    <m/>
    <x v="0"/>
    <m/>
    <m/>
    <x v="0"/>
    <x v="0"/>
    <x v="0"/>
    <m/>
    <m/>
    <m/>
    <m/>
    <m/>
    <m/>
    <m/>
    <m/>
    <x v="22"/>
    <x v="9"/>
    <m/>
    <m/>
    <m/>
    <m/>
    <s v="Villette_Brontë, Charlotte"/>
    <s v="Brontë, Charlotte_Villette"/>
    <x v="560"/>
    <m/>
    <m/>
  </r>
  <r>
    <s v="B-VILLETTE|BRONTË, CHARLOTTE"/>
    <s v="Y"/>
    <s v="Villette"/>
    <x v="236"/>
    <m/>
    <m/>
    <x v="0"/>
    <m/>
    <m/>
    <m/>
    <m/>
    <m/>
    <m/>
    <m/>
    <x v="0"/>
    <m/>
    <x v="0"/>
    <m/>
    <m/>
    <x v="0"/>
    <x v="0"/>
    <x v="0"/>
    <m/>
    <m/>
    <m/>
    <m/>
    <m/>
    <m/>
    <m/>
    <m/>
    <x v="0"/>
    <x v="0"/>
    <m/>
    <s v="Foundational; Realism, Naturalism &amp; Victorian Era"/>
    <m/>
    <m/>
    <s v="Villette_Brontë, Charlotte"/>
    <s v="Brontë, Charlotte_Villette"/>
    <x v="560"/>
    <m/>
    <m/>
  </r>
  <r>
    <s v="B-WUTHERING HEIGHTS|BRONTË, EMILY"/>
    <s v="Y"/>
    <s v="Wuthering Heights"/>
    <x v="237"/>
    <m/>
    <m/>
    <x v="85"/>
    <m/>
    <m/>
    <m/>
    <m/>
    <n v="416"/>
    <s v="A gothic tale of destructive passion on the Yorkshire moors, centered on the doomed relationship between Catherine Earnshaw and the brooding Heathcliff."/>
    <m/>
    <x v="0"/>
    <m/>
    <x v="0"/>
    <m/>
    <m/>
    <x v="0"/>
    <x v="0"/>
    <x v="0"/>
    <m/>
    <m/>
    <m/>
    <m/>
    <m/>
    <m/>
    <s v="Y"/>
    <s v="Y"/>
    <x v="18"/>
    <x v="9"/>
    <m/>
    <m/>
    <m/>
    <m/>
    <s v="Wuthering Heights_Brontë, Emily"/>
    <s v="Brontë, Emily_Wuthering Heights"/>
    <x v="561"/>
    <m/>
    <m/>
  </r>
  <r>
    <s v="B-WUTHERING HEIGHTS|BRONTË, EMILY"/>
    <s v="Y"/>
    <s v="Wuthering Heights"/>
    <x v="237"/>
    <m/>
    <m/>
    <x v="0"/>
    <m/>
    <m/>
    <m/>
    <m/>
    <m/>
    <m/>
    <m/>
    <x v="0"/>
    <m/>
    <x v="0"/>
    <m/>
    <m/>
    <x v="0"/>
    <x v="0"/>
    <x v="0"/>
    <m/>
    <m/>
    <m/>
    <m/>
    <m/>
    <m/>
    <m/>
    <m/>
    <x v="0"/>
    <x v="0"/>
    <m/>
    <s v="Foundational; Realism, Naturalism &amp; Victorian Era"/>
    <m/>
    <m/>
    <s v="Wuthering Heights_Brontë, Emily"/>
    <s v="Brontë, Emily_Wuthering Heights"/>
    <x v="561"/>
    <m/>
    <m/>
  </r>
  <r>
    <s v="B-WUTHERING HEIGHTS|BRONTË, EMILY"/>
    <s v="Y"/>
    <s v="Wuthering Heights"/>
    <x v="237"/>
    <m/>
    <m/>
    <x v="0"/>
    <m/>
    <m/>
    <m/>
    <m/>
    <m/>
    <m/>
    <m/>
    <x v="0"/>
    <m/>
    <x v="0"/>
    <m/>
    <m/>
    <x v="0"/>
    <x v="0"/>
    <x v="0"/>
    <m/>
    <m/>
    <m/>
    <m/>
    <m/>
    <m/>
    <m/>
    <m/>
    <x v="0"/>
    <x v="0"/>
    <m/>
    <s v="19th Century Psychological &amp; Existential Dread"/>
    <m/>
    <s v="Destructive passion, cruelty, haunting atmosphere, social decay"/>
    <s v="Wuthering Heights_Brontë, Emily"/>
    <s v="Brontë, Emily_Wuthering Heights"/>
    <x v="561"/>
    <m/>
    <m/>
  </r>
  <r>
    <s v="B-AMALGAMEMNON|BROOKE-ROSE, CHRISTINE"/>
    <s v="N"/>
    <s v="Amalgamemnon"/>
    <x v="238"/>
    <m/>
    <m/>
    <x v="0"/>
    <m/>
    <m/>
    <m/>
    <m/>
    <m/>
    <m/>
    <m/>
    <x v="2"/>
    <m/>
    <x v="0"/>
    <m/>
    <m/>
    <x v="0"/>
    <x v="0"/>
    <x v="2"/>
    <m/>
    <m/>
    <m/>
    <m/>
    <m/>
    <m/>
    <m/>
    <m/>
    <x v="0"/>
    <x v="0"/>
    <m/>
    <m/>
    <m/>
    <m/>
    <s v="Amalgamemnon_Brooke-Rose, Christine"/>
    <s v="Brooke-Rose, Christine_Amalgamemnon"/>
    <x v="562"/>
    <m/>
    <m/>
  </r>
  <r>
    <s v="B-THRU|BROOKE-ROSE, CHRISTINE"/>
    <s v="N"/>
    <s v="Thru"/>
    <x v="238"/>
    <m/>
    <m/>
    <x v="0"/>
    <m/>
    <m/>
    <m/>
    <m/>
    <m/>
    <m/>
    <m/>
    <x v="2"/>
    <m/>
    <x v="0"/>
    <m/>
    <m/>
    <x v="0"/>
    <x v="0"/>
    <x v="0"/>
    <m/>
    <m/>
    <m/>
    <m/>
    <m/>
    <m/>
    <m/>
    <m/>
    <x v="0"/>
    <x v="0"/>
    <m/>
    <m/>
    <m/>
    <m/>
    <s v="Thru_Brooke-Rose, Christine"/>
    <s v="Brooke-Rose, Christine_Thru"/>
    <x v="563"/>
    <m/>
    <m/>
  </r>
  <r>
    <s v="B-HOTEL DU LAC|BROOKNER, ANITA"/>
    <s v="N"/>
    <s v="Hotel du Lac"/>
    <x v="239"/>
    <m/>
    <m/>
    <x v="0"/>
    <m/>
    <m/>
    <m/>
    <m/>
    <m/>
    <m/>
    <m/>
    <x v="0"/>
    <m/>
    <x v="0"/>
    <m/>
    <m/>
    <x v="0"/>
    <x v="0"/>
    <x v="0"/>
    <m/>
    <m/>
    <m/>
    <m/>
    <m/>
    <m/>
    <m/>
    <m/>
    <x v="0"/>
    <x v="0"/>
    <m/>
    <m/>
    <m/>
    <m/>
    <s v="Hotel du Lac_Brookner, Anita"/>
    <s v="Brookner, Anita_Hotel du Lac"/>
    <x v="564"/>
    <m/>
    <m/>
  </r>
  <r>
    <s v="B-PSEUDODOXIA EPIDEMICA (VULGAR ERRORS)|BROWNE, SIR THOMAS"/>
    <s v="N"/>
    <s v="Pseudodoxia Epidemica (Vulgar Errors)"/>
    <x v="240"/>
    <m/>
    <m/>
    <x v="0"/>
    <m/>
    <m/>
    <m/>
    <m/>
    <m/>
    <m/>
    <m/>
    <x v="0"/>
    <m/>
    <x v="0"/>
    <m/>
    <m/>
    <x v="0"/>
    <x v="0"/>
    <x v="0"/>
    <m/>
    <m/>
    <m/>
    <m/>
    <m/>
    <m/>
    <m/>
    <m/>
    <x v="0"/>
    <x v="0"/>
    <m/>
    <s v="Foundational; Renaissance &amp; Early Modern (Intricate / Esoteric / Experimental)"/>
    <m/>
    <m/>
    <s v="Pseudodoxia Epidemica (Vulgar Errors)_Browne, Sir Thomas"/>
    <s v="Browne, Sir Thomas_Pseudodoxia Epidemica (Vulgar Errors)"/>
    <x v="565"/>
    <m/>
    <m/>
  </r>
  <r>
    <s v="B-RELIGIO MEDICI / PSEUDODOXIA EPIDEMICA (VULGAR ERRORS)|BROWNE, SIR THOMAS"/>
    <s v="N"/>
    <s v="Religio Medici / Pseudodoxia Epidemica (Vulgar Errors)"/>
    <x v="240"/>
    <m/>
    <m/>
    <x v="0"/>
    <m/>
    <m/>
    <m/>
    <m/>
    <m/>
    <m/>
    <m/>
    <x v="0"/>
    <m/>
    <x v="0"/>
    <m/>
    <m/>
    <x v="0"/>
    <x v="0"/>
    <x v="0"/>
    <m/>
    <m/>
    <m/>
    <m/>
    <m/>
    <m/>
    <m/>
    <m/>
    <x v="0"/>
    <x v="0"/>
    <m/>
    <s v="Foundational; Late Renaissance &amp; Early Modern Literature (Elizabethan/Jacobean etc.)"/>
    <m/>
    <m/>
    <s v="Religio Medici / Pseudodoxia Epidemica (Vulgar Errors)_Browne, Sir Thomas"/>
    <s v="Browne, Sir Thomas_Religio Medici / Pseudodoxia Epidemica (Vulgar Errors)"/>
    <x v="566"/>
    <m/>
    <m/>
  </r>
  <r>
    <s v="B-URN BURIAL (HYDRIOTAPHIA) / THE GARDEN OF CYRUS|BROWNE, SIR THOMAS"/>
    <s v="N"/>
    <s v="Urn Burial (Hydriotaphia) / The Garden of Cyrus"/>
    <x v="240"/>
    <m/>
    <m/>
    <x v="0"/>
    <m/>
    <m/>
    <m/>
    <m/>
    <m/>
    <m/>
    <m/>
    <x v="0"/>
    <m/>
    <x v="0"/>
    <m/>
    <m/>
    <x v="0"/>
    <x v="0"/>
    <x v="0"/>
    <m/>
    <m/>
    <m/>
    <m/>
    <m/>
    <m/>
    <m/>
    <m/>
    <x v="0"/>
    <x v="0"/>
    <m/>
    <s v="Foundational; Renaissance &amp; Early Modern (Intricate / Esoteric / Experimental)"/>
    <m/>
    <m/>
    <s v="Urn Burial (Hydriotaphia) / The Garden of Cyrus_Browne, Sir Thomas"/>
    <s v="Browne, Sir Thomas_Urn Burial (Hydriotaphia) / The Garden of Cyrus"/>
    <x v="567"/>
    <m/>
    <m/>
  </r>
  <r>
    <s v="B-THE PENGUIN BOOK OF DEMONS|BRUCE, SCOTT G."/>
    <s v="N"/>
    <s v="The Penguin Book of Demons"/>
    <x v="241"/>
    <m/>
    <m/>
    <x v="0"/>
    <m/>
    <m/>
    <m/>
    <m/>
    <m/>
    <m/>
    <m/>
    <x v="0"/>
    <m/>
    <x v="0"/>
    <m/>
    <m/>
    <x v="0"/>
    <x v="0"/>
    <x v="0"/>
    <m/>
    <m/>
    <m/>
    <m/>
    <m/>
    <m/>
    <m/>
    <m/>
    <x v="0"/>
    <x v="0"/>
    <m/>
    <m/>
    <m/>
    <m/>
    <s v="The Penguin Book of Demons_Bruce, Scott G."/>
    <s v="Bruce, Scott G._The Penguin Book of Demons"/>
    <x v="568"/>
    <m/>
    <m/>
  </r>
  <r>
    <s v="B-THE PENGUIN BOOK OF HELL|BRUCE, SCOTT G."/>
    <s v="N"/>
    <s v="The Penguin Book of Hell"/>
    <x v="241"/>
    <m/>
    <m/>
    <x v="0"/>
    <m/>
    <m/>
    <m/>
    <m/>
    <m/>
    <m/>
    <m/>
    <x v="0"/>
    <m/>
    <x v="0"/>
    <m/>
    <m/>
    <x v="0"/>
    <x v="0"/>
    <x v="0"/>
    <m/>
    <m/>
    <m/>
    <m/>
    <m/>
    <m/>
    <m/>
    <m/>
    <x v="0"/>
    <x v="0"/>
    <m/>
    <m/>
    <m/>
    <m/>
    <s v="The Penguin Book of Hell_Bruce, Scott G."/>
    <s v="Bruce, Scott G._The Penguin Book of Hell"/>
    <x v="569"/>
    <m/>
    <m/>
  </r>
  <r>
    <s v="B-THE PENGUIN BOOK OF THE UNDEAD|BRUCE, SCOTT G."/>
    <s v="N"/>
    <s v="The Penguin Book of the Undead"/>
    <x v="241"/>
    <m/>
    <m/>
    <x v="0"/>
    <m/>
    <m/>
    <m/>
    <m/>
    <m/>
    <m/>
    <m/>
    <x v="0"/>
    <m/>
    <x v="0"/>
    <m/>
    <m/>
    <x v="0"/>
    <x v="0"/>
    <x v="0"/>
    <m/>
    <m/>
    <m/>
    <m/>
    <m/>
    <m/>
    <m/>
    <m/>
    <x v="0"/>
    <x v="0"/>
    <m/>
    <m/>
    <m/>
    <m/>
    <s v="The Penguin Book of the Undead_Bruce, Scott G."/>
    <s v="Bruce, Scott G._The Penguin Book of the Undead"/>
    <x v="570"/>
    <m/>
    <m/>
  </r>
  <r>
    <s v="B-THE DIVINE CHILD|BRUCKNER, PASCAL"/>
    <s v="N"/>
    <s v="The Divine Child"/>
    <x v="242"/>
    <m/>
    <m/>
    <x v="0"/>
    <m/>
    <m/>
    <m/>
    <m/>
    <m/>
    <m/>
    <s v="Plagued by Visions - Top 10 Weirdest Books I Have Read"/>
    <x v="0"/>
    <m/>
    <x v="0"/>
    <m/>
    <m/>
    <x v="0"/>
    <x v="0"/>
    <x v="0"/>
    <m/>
    <m/>
    <m/>
    <m/>
    <m/>
    <m/>
    <m/>
    <m/>
    <x v="0"/>
    <x v="0"/>
    <m/>
    <m/>
    <m/>
    <m/>
    <s v="The Divine Child_Bruckner, Pascal"/>
    <s v="Bruckner, Pascal_The Divine Child"/>
    <x v="571"/>
    <m/>
    <m/>
  </r>
  <r>
    <s v="B-THE FIERY ANGEL|BRUISOV, VALERY"/>
    <s v="N"/>
    <s v="The Fiery Angel"/>
    <x v="243"/>
    <m/>
    <m/>
    <x v="63"/>
    <m/>
    <m/>
    <m/>
    <m/>
    <n v="240"/>
    <s v="A historical novel set in 16th-century Germany about a knight's obsession with a woman possessed by a demon, blending occultism, psychology, and religious themes."/>
    <m/>
    <x v="0"/>
    <m/>
    <x v="0"/>
    <m/>
    <m/>
    <x v="0"/>
    <x v="0"/>
    <x v="0"/>
    <m/>
    <m/>
    <m/>
    <m/>
    <m/>
    <m/>
    <m/>
    <m/>
    <x v="11"/>
    <x v="1"/>
    <m/>
    <m/>
    <m/>
    <m/>
    <s v="The Fiery Angel_Bruisov, Valery"/>
    <s v="Bruisov, Valery_The Fiery Angel"/>
    <x v="572"/>
    <m/>
    <m/>
  </r>
  <r>
    <s v="B-BETWEEN MAN AND MAN|BUBER, MARTIN"/>
    <s v="N"/>
    <s v="Between Man and Man"/>
    <x v="244"/>
    <m/>
    <m/>
    <x v="89"/>
    <m/>
    <m/>
    <s v="Zwischen Mensch und Mensch"/>
    <m/>
    <m/>
    <m/>
    <m/>
    <x v="0"/>
    <m/>
    <x v="0"/>
    <m/>
    <m/>
    <x v="0"/>
    <x v="0"/>
    <x v="0"/>
    <m/>
    <m/>
    <m/>
    <m/>
    <m/>
    <m/>
    <m/>
    <m/>
    <x v="12"/>
    <x v="1"/>
    <s v="Philosophical work"/>
    <s v="Philosophy"/>
    <s v="Dialogical Philosophy"/>
    <m/>
    <s v="Between Man and Man_Buber, Martin"/>
    <s v="Buber, Martin_Between Man and Man"/>
    <x v="573"/>
    <m/>
    <m/>
  </r>
  <r>
    <s v="B-I AND THOU|BUBER, MARTIN"/>
    <s v="N"/>
    <s v="I and Thou"/>
    <x v="244"/>
    <m/>
    <m/>
    <x v="90"/>
    <m/>
    <m/>
    <s v="Ich und Du"/>
    <m/>
    <m/>
    <m/>
    <m/>
    <x v="0"/>
    <m/>
    <x v="0"/>
    <m/>
    <m/>
    <x v="0"/>
    <x v="0"/>
    <x v="0"/>
    <m/>
    <m/>
    <m/>
    <m/>
    <m/>
    <m/>
    <m/>
    <m/>
    <x v="20"/>
    <x v="1"/>
    <s v="Philosophical work"/>
    <s v="Philosophy"/>
    <s v="Religious Philosophy"/>
    <m/>
    <s v="I and Thou_Buber, Martin"/>
    <s v="Buber, Martin_I and Thou"/>
    <x v="574"/>
    <m/>
    <m/>
  </r>
  <r>
    <s v="B-THE WAY OF MAN|BUBER, MARTIN"/>
    <s v="N"/>
    <s v="The Way of Man"/>
    <x v="244"/>
    <m/>
    <m/>
    <x v="91"/>
    <m/>
    <m/>
    <s v="Der Weg des Menschen"/>
    <m/>
    <m/>
    <m/>
    <m/>
    <x v="0"/>
    <m/>
    <x v="0"/>
    <m/>
    <m/>
    <x v="0"/>
    <x v="0"/>
    <x v="0"/>
    <m/>
    <m/>
    <m/>
    <m/>
    <m/>
    <m/>
    <m/>
    <m/>
    <x v="12"/>
    <x v="1"/>
    <s v="Philosophical work"/>
    <s v="Philosophy"/>
    <s v="Dialogical Philosophy"/>
    <m/>
    <s v="The Way of Man_Buber, Martin"/>
    <s v="Buber, Martin_The Way of Man"/>
    <x v="575"/>
    <m/>
    <m/>
  </r>
  <r>
    <s v="B-HISTOIRE NATURELLE, GÉNÉRALE ET PARTICULIÈRE|BUFFON, COMTE DE"/>
    <s v="N"/>
    <s v="Histoire Naturelle, générale et particulière"/>
    <x v="245"/>
    <m/>
    <m/>
    <x v="0"/>
    <m/>
    <m/>
    <m/>
    <m/>
    <m/>
    <m/>
    <m/>
    <x v="0"/>
    <m/>
    <x v="0"/>
    <m/>
    <m/>
    <x v="0"/>
    <x v="0"/>
    <x v="0"/>
    <m/>
    <m/>
    <m/>
    <m/>
    <m/>
    <m/>
    <m/>
    <m/>
    <x v="0"/>
    <x v="0"/>
    <m/>
    <s v="Foundational; Science, History &amp; Other Non-Fiction"/>
    <m/>
    <m/>
    <s v="Histoire Naturelle, générale et particulière_Buffon, Comte de"/>
    <s v="Buffon, Comte de_Histoire Naturelle, générale et particulière"/>
    <x v="576"/>
    <m/>
    <m/>
  </r>
  <r>
    <s v="B-FACTOTUM|BUKOWSKI, CHARLES"/>
    <s v="N"/>
    <s v="Factotum"/>
    <x v="246"/>
    <m/>
    <m/>
    <x v="0"/>
    <m/>
    <m/>
    <m/>
    <m/>
    <m/>
    <m/>
    <m/>
    <x v="0"/>
    <m/>
    <x v="0"/>
    <m/>
    <m/>
    <x v="0"/>
    <x v="0"/>
    <x v="0"/>
    <m/>
    <m/>
    <m/>
    <m/>
    <m/>
    <m/>
    <m/>
    <m/>
    <x v="0"/>
    <x v="0"/>
    <m/>
    <m/>
    <m/>
    <m/>
    <s v="Factotum_Bukowski, Charles"/>
    <s v="Bukowski, Charles_Factotum"/>
    <x v="577"/>
    <m/>
    <m/>
  </r>
  <r>
    <s v="B-HAM ON RYE|BUKOWSKI, CHARLES"/>
    <s v="N"/>
    <s v="Ham on Rye"/>
    <x v="246"/>
    <m/>
    <m/>
    <x v="92"/>
    <m/>
    <m/>
    <m/>
    <m/>
    <n v="318"/>
    <s v="A raw, unsparing coming-of-age novel chronicling Charles Bukowski's alter-ego Henry Chinaski through a Depression-era childhood marked by brutality and alienation."/>
    <m/>
    <x v="0"/>
    <n v="5"/>
    <x v="1"/>
    <m/>
    <m/>
    <x v="0"/>
    <x v="0"/>
    <x v="0"/>
    <m/>
    <m/>
    <m/>
    <m/>
    <m/>
    <m/>
    <s v="Y"/>
    <m/>
    <x v="7"/>
    <x v="1"/>
    <m/>
    <m/>
    <m/>
    <m/>
    <s v="Ham on Rye_Bukowski, Charles"/>
    <s v="Bukowski, Charles_Ham on Rye"/>
    <x v="578"/>
    <m/>
    <m/>
  </r>
  <r>
    <s v="B-HOLLYWOOD|BUKOWSKI, CHARLES"/>
    <s v="N"/>
    <s v="Hollywood"/>
    <x v="246"/>
    <m/>
    <m/>
    <x v="0"/>
    <m/>
    <m/>
    <m/>
    <m/>
    <m/>
    <m/>
    <m/>
    <x v="0"/>
    <m/>
    <x v="0"/>
    <m/>
    <m/>
    <x v="0"/>
    <x v="0"/>
    <x v="0"/>
    <m/>
    <m/>
    <m/>
    <m/>
    <m/>
    <m/>
    <m/>
    <m/>
    <x v="0"/>
    <x v="0"/>
    <m/>
    <m/>
    <m/>
    <m/>
    <s v="Hollywood_Bukowski, Charles"/>
    <s v="Bukowski, Charles_Hollywood"/>
    <x v="579"/>
    <m/>
    <m/>
  </r>
  <r>
    <s v="B-HOT WATER MUSIC|BUKOWSKI, CHARLES"/>
    <s v="N"/>
    <s v="Hot Water Music"/>
    <x v="246"/>
    <m/>
    <m/>
    <x v="0"/>
    <m/>
    <m/>
    <m/>
    <m/>
    <m/>
    <m/>
    <m/>
    <x v="0"/>
    <m/>
    <x v="0"/>
    <m/>
    <m/>
    <x v="0"/>
    <x v="0"/>
    <x v="0"/>
    <m/>
    <m/>
    <m/>
    <m/>
    <m/>
    <m/>
    <m/>
    <m/>
    <x v="0"/>
    <x v="0"/>
    <m/>
    <m/>
    <m/>
    <m/>
    <s v="Hot Water Music_Bukowski, Charles"/>
    <s v="Bukowski, Charles_Hot Water Music"/>
    <x v="580"/>
    <m/>
    <m/>
  </r>
  <r>
    <s v="B-LOVE IS A DOG FROM HELL|BUKOWSKI, CHARLES"/>
    <s v="N"/>
    <s v="Love Is a Dog from Hell"/>
    <x v="246"/>
    <m/>
    <m/>
    <x v="0"/>
    <m/>
    <m/>
    <m/>
    <m/>
    <m/>
    <m/>
    <m/>
    <x v="0"/>
    <m/>
    <x v="0"/>
    <m/>
    <m/>
    <x v="0"/>
    <x v="0"/>
    <x v="0"/>
    <m/>
    <m/>
    <m/>
    <m/>
    <m/>
    <m/>
    <m/>
    <m/>
    <x v="0"/>
    <x v="0"/>
    <m/>
    <m/>
    <m/>
    <m/>
    <s v="Love Is a Dog from Hell_Bukowski, Charles"/>
    <s v="Bukowski, Charles_Love Is a Dog from Hell"/>
    <x v="581"/>
    <m/>
    <m/>
  </r>
  <r>
    <s v="B-NOTES OF A DIRTY OLD MAN|BUKOWSKI, CHARLES"/>
    <s v="N"/>
    <s v="Notes of a Dirty Old Man"/>
    <x v="246"/>
    <m/>
    <m/>
    <x v="0"/>
    <m/>
    <m/>
    <m/>
    <m/>
    <m/>
    <m/>
    <m/>
    <x v="0"/>
    <m/>
    <x v="0"/>
    <m/>
    <m/>
    <x v="0"/>
    <x v="0"/>
    <x v="0"/>
    <m/>
    <m/>
    <m/>
    <m/>
    <m/>
    <m/>
    <m/>
    <m/>
    <x v="0"/>
    <x v="0"/>
    <m/>
    <m/>
    <m/>
    <m/>
    <s v="Notes of a Dirty Old Man_Bukowski, Charles"/>
    <s v="Bukowski, Charles_Notes of a Dirty Old Man"/>
    <x v="582"/>
    <m/>
    <m/>
  </r>
  <r>
    <s v="B-ON WRITING|BUKOWSKI, CHARLES"/>
    <s v="N"/>
    <s v="On Writing"/>
    <x v="246"/>
    <m/>
    <m/>
    <x v="0"/>
    <m/>
    <m/>
    <m/>
    <m/>
    <m/>
    <m/>
    <m/>
    <x v="0"/>
    <m/>
    <x v="0"/>
    <m/>
    <m/>
    <x v="0"/>
    <x v="0"/>
    <x v="0"/>
    <m/>
    <m/>
    <m/>
    <m/>
    <m/>
    <m/>
    <m/>
    <m/>
    <x v="0"/>
    <x v="0"/>
    <m/>
    <m/>
    <m/>
    <m/>
    <s v="On Writing_Bukowski, Charles"/>
    <s v="Bukowski, Charles_On Writing"/>
    <x v="583"/>
    <m/>
    <m/>
  </r>
  <r>
    <s v="B-POST OFFICE|BUKOWSKI, CHARLES"/>
    <s v="N"/>
    <s v="Post Office"/>
    <x v="246"/>
    <m/>
    <m/>
    <x v="0"/>
    <m/>
    <m/>
    <m/>
    <m/>
    <m/>
    <m/>
    <m/>
    <x v="0"/>
    <m/>
    <x v="0"/>
    <m/>
    <m/>
    <x v="0"/>
    <x v="0"/>
    <x v="0"/>
    <m/>
    <m/>
    <m/>
    <m/>
    <m/>
    <m/>
    <m/>
    <m/>
    <x v="0"/>
    <x v="0"/>
    <m/>
    <m/>
    <m/>
    <m/>
    <s v="Post Office_Bukowski, Charles"/>
    <s v="Bukowski, Charles_Post Office"/>
    <x v="584"/>
    <m/>
    <m/>
  </r>
  <r>
    <s v="B-PULP|BUKOWSKI, CHARLES"/>
    <s v="N"/>
    <s v="Pulp"/>
    <x v="246"/>
    <m/>
    <m/>
    <x v="0"/>
    <m/>
    <m/>
    <m/>
    <m/>
    <m/>
    <m/>
    <m/>
    <x v="0"/>
    <m/>
    <x v="0"/>
    <m/>
    <m/>
    <x v="0"/>
    <x v="0"/>
    <x v="0"/>
    <m/>
    <m/>
    <m/>
    <m/>
    <m/>
    <m/>
    <m/>
    <m/>
    <x v="0"/>
    <x v="0"/>
    <m/>
    <m/>
    <m/>
    <m/>
    <s v="Pulp_Bukowski, Charles"/>
    <s v="Bukowski, Charles_Pulp"/>
    <x v="585"/>
    <m/>
    <m/>
  </r>
  <r>
    <s v="B-TALES OF ORDINARY MADNESS|BUKOWSKI, CHARLES"/>
    <s v="N"/>
    <s v="Tales of Ordinary Madness"/>
    <x v="246"/>
    <m/>
    <m/>
    <x v="0"/>
    <m/>
    <m/>
    <m/>
    <m/>
    <m/>
    <m/>
    <m/>
    <x v="0"/>
    <m/>
    <x v="0"/>
    <m/>
    <m/>
    <x v="0"/>
    <x v="0"/>
    <x v="0"/>
    <m/>
    <m/>
    <m/>
    <m/>
    <m/>
    <m/>
    <m/>
    <m/>
    <x v="0"/>
    <x v="0"/>
    <m/>
    <m/>
    <m/>
    <m/>
    <s v="Tales of Ordinary Madness_Bukowski, Charles"/>
    <s v="Bukowski, Charles_Tales of Ordinary Madness"/>
    <x v="586"/>
    <m/>
    <m/>
  </r>
  <r>
    <s v="B-WOMEN|BUKOWSKI, CHARLES"/>
    <s v="N"/>
    <s v="Women"/>
    <x v="246"/>
    <m/>
    <m/>
    <x v="0"/>
    <m/>
    <m/>
    <m/>
    <m/>
    <m/>
    <m/>
    <m/>
    <x v="0"/>
    <m/>
    <x v="0"/>
    <m/>
    <m/>
    <x v="0"/>
    <x v="0"/>
    <x v="0"/>
    <m/>
    <m/>
    <m/>
    <m/>
    <m/>
    <m/>
    <m/>
    <m/>
    <x v="0"/>
    <x v="0"/>
    <m/>
    <m/>
    <m/>
    <m/>
    <s v="Women_Bukowski, Charles"/>
    <s v="Bukowski, Charles_Women"/>
    <x v="587"/>
    <m/>
    <m/>
  </r>
  <r>
    <s v="B-YOU GET SO ALONE AT TIMES THAT IT JUST MAKES SENSE|BUKOWSKI, CHARLES"/>
    <s v="N"/>
    <s v="You Get So Alone at Times That it Just Makes Sense"/>
    <x v="246"/>
    <m/>
    <m/>
    <x v="0"/>
    <m/>
    <m/>
    <m/>
    <m/>
    <m/>
    <m/>
    <m/>
    <x v="0"/>
    <m/>
    <x v="0"/>
    <m/>
    <m/>
    <x v="0"/>
    <x v="0"/>
    <x v="0"/>
    <m/>
    <m/>
    <m/>
    <m/>
    <m/>
    <m/>
    <m/>
    <m/>
    <x v="0"/>
    <x v="0"/>
    <m/>
    <m/>
    <m/>
    <m/>
    <s v="You Get So Alone at Times That it Just Makes Sense_Bukowski, Charles"/>
    <s v="Bukowski, Charles_You Get So Alone at Times That it Just Makes Sense"/>
    <x v="588"/>
    <m/>
    <m/>
  </r>
  <r>
    <s v="B-BULFINCH'S MYTHOLOGY|BULFINCH, THOMAS"/>
    <s v="N"/>
    <s v="Bulfinch's Mythology"/>
    <x v="247"/>
    <m/>
    <m/>
    <x v="0"/>
    <m/>
    <m/>
    <m/>
    <m/>
    <m/>
    <m/>
    <m/>
    <x v="0"/>
    <m/>
    <x v="0"/>
    <m/>
    <m/>
    <x v="0"/>
    <x v="0"/>
    <x v="0"/>
    <m/>
    <m/>
    <m/>
    <m/>
    <m/>
    <m/>
    <m/>
    <m/>
    <x v="0"/>
    <x v="0"/>
    <m/>
    <m/>
    <m/>
    <m/>
    <s v="Bulfinch's Mythology_Bulfinch, Thomas"/>
    <s v="Bulfinch, Thomas_Bulfinch's Mythology"/>
    <x v="589"/>
    <m/>
    <m/>
  </r>
  <r>
    <s v="B-HEART OF A DOG|BULGAKOV, MIKHAIL"/>
    <s v="N"/>
    <s v="Heart of a Dog"/>
    <x v="248"/>
    <m/>
    <m/>
    <x v="0"/>
    <m/>
    <m/>
    <m/>
    <m/>
    <m/>
    <m/>
    <m/>
    <x v="0"/>
    <m/>
    <x v="0"/>
    <m/>
    <m/>
    <x v="0"/>
    <x v="0"/>
    <x v="0"/>
    <m/>
    <m/>
    <m/>
    <m/>
    <m/>
    <m/>
    <m/>
    <m/>
    <x v="0"/>
    <x v="0"/>
    <m/>
    <m/>
    <m/>
    <m/>
    <s v="Heart of a Dog_Bulgakov, Mikhail"/>
    <s v="Bulgakov, Mikhail_Heart of a Dog"/>
    <x v="590"/>
    <m/>
    <m/>
  </r>
  <r>
    <s v="B-THE MASTER AND MARGARITA|BULGAKOV, MIKHAIL"/>
    <s v="Y"/>
    <s v="The Master and Margarita"/>
    <x v="248"/>
    <m/>
    <m/>
    <x v="0"/>
    <m/>
    <m/>
    <m/>
    <m/>
    <m/>
    <m/>
    <m/>
    <x v="0"/>
    <m/>
    <x v="0"/>
    <m/>
    <m/>
    <x v="0"/>
    <x v="0"/>
    <x v="0"/>
    <m/>
    <m/>
    <m/>
    <m/>
    <m/>
    <m/>
    <m/>
    <m/>
    <x v="0"/>
    <x v="0"/>
    <m/>
    <s v="Foundational; Mid-20th Century &amp; World War II Era"/>
    <m/>
    <m/>
    <s v="The Master and Margarita_Bulgakov, Mikhail"/>
    <s v="Bulgakov, Mikhail_The Master and Margarita"/>
    <x v="591"/>
    <m/>
    <m/>
  </r>
  <r>
    <s v="B-THE MASTER AND MARGARITA|BULGAKOV, MIKHAIL"/>
    <s v="Y"/>
    <s v="The Master and Margarita"/>
    <x v="248"/>
    <m/>
    <m/>
    <x v="0"/>
    <m/>
    <m/>
    <m/>
    <m/>
    <m/>
    <m/>
    <m/>
    <x v="0"/>
    <m/>
    <x v="0"/>
    <m/>
    <m/>
    <x v="0"/>
    <x v="0"/>
    <x v="0"/>
    <m/>
    <m/>
    <m/>
    <m/>
    <m/>
    <m/>
    <m/>
    <m/>
    <x v="0"/>
    <x v="0"/>
    <m/>
    <m/>
    <m/>
    <m/>
    <s v="The Master and Margarita_Bulgakov, Mikhail"/>
    <s v="Bulgakov, Mikhail_The Master and Margarita"/>
    <x v="591"/>
    <m/>
    <m/>
  </r>
  <r>
    <s v="B-THE MASTER AND MARGARITA|BULGAKOV, MIKHAIL"/>
    <s v="Y"/>
    <s v="The Master and Margarita"/>
    <x v="248"/>
    <m/>
    <m/>
    <x v="59"/>
    <m/>
    <m/>
    <m/>
    <m/>
    <n v="448"/>
    <s v="A satirical masterpiece where the Devil visits atheistic Soviet Moscow, interweaving a retelling of Christ's crucifixion with magical realism and scathing social commentary."/>
    <s v="Plagued by Visions - Top 10 Weirdest Books I Have Read"/>
    <x v="2"/>
    <n v="5"/>
    <x v="1"/>
    <m/>
    <m/>
    <x v="0"/>
    <x v="0"/>
    <x v="0"/>
    <m/>
    <m/>
    <m/>
    <m/>
    <m/>
    <m/>
    <s v="Y"/>
    <m/>
    <x v="1"/>
    <x v="1"/>
    <m/>
    <m/>
    <m/>
    <m/>
    <s v="The Master and Margarita_Bulgakov, Mikhail"/>
    <s v="Bulgakov, Mikhail_The Master and Margarita"/>
    <x v="591"/>
    <m/>
    <m/>
  </r>
  <r>
    <s v="B-MY LAST BREATH|BUÑUEL, LUIS"/>
    <s v="N"/>
    <s v="My Last Breath"/>
    <x v="249"/>
    <m/>
    <m/>
    <x v="92"/>
    <m/>
    <m/>
    <m/>
    <m/>
    <n v="256"/>
    <s v="Luis Buñuel's memoir recounting his life from childhood in Spain through his groundbreaking surrealist filmmaking career in Mexico, France, and Spain, revealing his iconoclastic perspective, dream-like experiences, and artistic collaborations."/>
    <m/>
    <x v="0"/>
    <m/>
    <x v="0"/>
    <m/>
    <m/>
    <x v="0"/>
    <x v="0"/>
    <x v="0"/>
    <m/>
    <m/>
    <m/>
    <m/>
    <m/>
    <m/>
    <m/>
    <m/>
    <x v="7"/>
    <x v="1"/>
    <m/>
    <m/>
    <m/>
    <m/>
    <s v="My Last Breath_Buñuel, Luis"/>
    <s v="Buñuel, Luis_My Last Breath"/>
    <x v="592"/>
    <m/>
    <m/>
  </r>
  <r>
    <s v="B-MY LAST SIGH|BUÑUEL, LUIS"/>
    <s v="N"/>
    <s v="My Last Sigh"/>
    <x v="249"/>
    <m/>
    <m/>
    <x v="0"/>
    <m/>
    <m/>
    <m/>
    <m/>
    <m/>
    <m/>
    <m/>
    <x v="0"/>
    <m/>
    <x v="0"/>
    <m/>
    <m/>
    <x v="0"/>
    <x v="0"/>
    <x v="0"/>
    <m/>
    <m/>
    <m/>
    <m/>
    <m/>
    <m/>
    <m/>
    <m/>
    <x v="0"/>
    <x v="0"/>
    <m/>
    <m/>
    <m/>
    <m/>
    <s v="My Last Sigh_Buñuel, Luis"/>
    <s v="Buñuel, Luis_My Last Sigh"/>
    <x v="593"/>
    <m/>
    <m/>
  </r>
  <r>
    <s v="B-GRACE ABOUNDING TO THE CHIEF OF SINNERS|BUNYAN, JOHN"/>
    <s v="N"/>
    <s v="Grace Abounding to the Chief of Sinners"/>
    <x v="250"/>
    <m/>
    <m/>
    <x v="0"/>
    <m/>
    <m/>
    <m/>
    <m/>
    <m/>
    <m/>
    <m/>
    <x v="0"/>
    <m/>
    <x v="0"/>
    <m/>
    <m/>
    <x v="0"/>
    <x v="0"/>
    <x v="0"/>
    <m/>
    <m/>
    <m/>
    <m/>
    <m/>
    <m/>
    <m/>
    <m/>
    <x v="0"/>
    <x v="0"/>
    <m/>
    <s v="Foundational; Late Renaissance &amp; Early Modern Literature (Elizabethan/Jacobean etc.)"/>
    <m/>
    <m/>
    <s v="Grace Abounding to the Chief of Sinners_Bunyan, John"/>
    <s v="Bunyan, John_Grace Abounding to the Chief of Sinners"/>
    <x v="594"/>
    <m/>
    <m/>
  </r>
  <r>
    <s v="B-PILGRIM'S PROGRESS|BUNYAN, JOHN"/>
    <s v="N"/>
    <s v="Pilgrim's Progress"/>
    <x v="250"/>
    <m/>
    <m/>
    <x v="0"/>
    <m/>
    <m/>
    <m/>
    <m/>
    <m/>
    <m/>
    <m/>
    <x v="0"/>
    <m/>
    <x v="0"/>
    <m/>
    <m/>
    <x v="0"/>
    <x v="0"/>
    <x v="0"/>
    <m/>
    <m/>
    <m/>
    <m/>
    <m/>
    <m/>
    <m/>
    <m/>
    <x v="0"/>
    <x v="0"/>
    <m/>
    <s v="Foundational; Late Renaissance &amp; Early Modern Literature (Elizabethan/Jacobean etc.)"/>
    <m/>
    <m/>
    <s v="Pilgrim's Progress_Bunyan, John"/>
    <s v="Bunyan, John_Pilgrim's Progress"/>
    <x v="595"/>
    <m/>
    <m/>
  </r>
  <r>
    <s v="B-A CLOCKWORK ORANGE|BURGESS, ANTHONY"/>
    <s v="Y"/>
    <s v="A Clockwork Orange"/>
    <x v="251"/>
    <m/>
    <m/>
    <x v="0"/>
    <m/>
    <m/>
    <m/>
    <m/>
    <m/>
    <m/>
    <m/>
    <x v="0"/>
    <m/>
    <x v="0"/>
    <m/>
    <m/>
    <x v="0"/>
    <x v="0"/>
    <x v="0"/>
    <m/>
    <m/>
    <m/>
    <m/>
    <m/>
    <m/>
    <m/>
    <m/>
    <x v="0"/>
    <x v="0"/>
    <m/>
    <m/>
    <m/>
    <m/>
    <s v="A Clockwork Orange_Burgess, Anthony"/>
    <s v="Burgess, Anthony_A Clockwork Orange"/>
    <x v="596"/>
    <m/>
    <m/>
  </r>
  <r>
    <s v="B-A CLOCKWORK ORANGE|BURGESS, ANTHONY"/>
    <s v="Y"/>
    <s v="A Clockwork Orange"/>
    <x v="251"/>
    <m/>
    <m/>
    <x v="0"/>
    <m/>
    <m/>
    <m/>
    <m/>
    <m/>
    <m/>
    <m/>
    <x v="0"/>
    <m/>
    <x v="0"/>
    <m/>
    <m/>
    <x v="0"/>
    <x v="0"/>
    <x v="0"/>
    <m/>
    <m/>
    <m/>
    <m/>
    <m/>
    <m/>
    <m/>
    <m/>
    <x v="0"/>
    <x v="0"/>
    <m/>
    <s v="Foundational; Late 20th Century &amp; Postmodernism"/>
    <m/>
    <m/>
    <s v="A Clockwork Orange_Burgess, Anthony"/>
    <s v="Burgess, Anthony_A Clockwork Orange"/>
    <x v="596"/>
    <m/>
    <m/>
  </r>
  <r>
    <s v="B-A CLOCKWORK ORANGE|BURGESS, ANTHONY"/>
    <s v="Y"/>
    <s v="A Clockwork Orange"/>
    <x v="251"/>
    <m/>
    <m/>
    <x v="0"/>
    <m/>
    <m/>
    <m/>
    <m/>
    <m/>
    <m/>
    <m/>
    <x v="0"/>
    <m/>
    <x v="0"/>
    <m/>
    <m/>
    <x v="0"/>
    <x v="0"/>
    <x v="0"/>
    <m/>
    <m/>
    <m/>
    <m/>
    <m/>
    <m/>
    <m/>
    <m/>
    <x v="0"/>
    <x v="0"/>
    <m/>
    <s v="20th Century Existential, Psychological &amp; Formal Horror"/>
    <m/>
    <s v="Ultraviolence, free will vs conditioning, linguistic experiment"/>
    <s v="A Clockwork Orange_Burgess, Anthony"/>
    <s v="Burgess, Anthony_A Clockwork Orange"/>
    <x v="596"/>
    <m/>
    <m/>
  </r>
  <r>
    <s v="B-EARTHLY POWERS|BURGESS, ANTHONY"/>
    <s v="N"/>
    <s v="Earthly Powers"/>
    <x v="251"/>
    <m/>
    <m/>
    <x v="0"/>
    <m/>
    <m/>
    <m/>
    <m/>
    <m/>
    <m/>
    <m/>
    <x v="0"/>
    <m/>
    <x v="0"/>
    <m/>
    <m/>
    <x v="0"/>
    <x v="0"/>
    <x v="0"/>
    <m/>
    <m/>
    <m/>
    <m/>
    <m/>
    <m/>
    <m/>
    <m/>
    <x v="0"/>
    <x v="0"/>
    <m/>
    <m/>
    <m/>
    <m/>
    <s v="Earthly Powers_Burgess, Anthony"/>
    <s v="Burgess, Anthony_Earthly Powers"/>
    <x v="597"/>
    <m/>
    <m/>
  </r>
  <r>
    <s v="B-A PHILOSOPHICAL ENQUIRY INTO THE ORIGIN OF OUR IDEAS OF THE SUBLIME AND BEAUTIFUL|BURKE, EDMUND"/>
    <s v="N"/>
    <s v="A Philosophical Enquiry into the Origin of Our Ideas of the Sublime and Beautiful"/>
    <x v="252"/>
    <m/>
    <m/>
    <x v="0"/>
    <m/>
    <m/>
    <m/>
    <m/>
    <m/>
    <m/>
    <m/>
    <x v="0"/>
    <m/>
    <x v="0"/>
    <m/>
    <m/>
    <x v="0"/>
    <x v="0"/>
    <x v="0"/>
    <m/>
    <m/>
    <m/>
    <m/>
    <m/>
    <m/>
    <m/>
    <m/>
    <x v="0"/>
    <x v="0"/>
    <m/>
    <s v="Foundational; Philosophy &amp; Political Thought"/>
    <m/>
    <m/>
    <s v="A Philosophical Enquiry into the Origin of Our Ideas of the Sublime and Beautiful_Burke, Edmund"/>
    <s v="Burke, Edmund_A Philosophical Enquiry into the Origin of Our Ideas of the Sublime and Beautiful"/>
    <x v="598"/>
    <m/>
    <m/>
  </r>
  <r>
    <s v="B-REFLECTIONS ON THE REVOLUTION IN FRANCE|BURKE, EDMUND"/>
    <s v="N"/>
    <s v="Reflections on the Revolution in France"/>
    <x v="252"/>
    <m/>
    <m/>
    <x v="0"/>
    <m/>
    <m/>
    <m/>
    <m/>
    <m/>
    <m/>
    <m/>
    <x v="0"/>
    <m/>
    <x v="0"/>
    <m/>
    <m/>
    <x v="0"/>
    <x v="0"/>
    <x v="0"/>
    <m/>
    <m/>
    <m/>
    <m/>
    <m/>
    <m/>
    <m/>
    <m/>
    <x v="0"/>
    <x v="0"/>
    <m/>
    <s v="Foundational; Philosophy &amp; Political Thought"/>
    <m/>
    <m/>
    <s v="Reflections on the Revolution in France_Burke, Edmund"/>
    <s v="Burke, Edmund_Reflections on the Revolution in France"/>
    <x v="599"/>
    <m/>
    <m/>
  </r>
  <r>
    <s v="B-A LITTLE PRINCESS|BURNETT, FRANCES HODGSON"/>
    <s v="N"/>
    <s v="A Little Princess"/>
    <x v="253"/>
    <m/>
    <m/>
    <x v="0"/>
    <m/>
    <m/>
    <m/>
    <m/>
    <m/>
    <m/>
    <m/>
    <x v="0"/>
    <m/>
    <x v="0"/>
    <m/>
    <m/>
    <x v="0"/>
    <x v="0"/>
    <x v="0"/>
    <m/>
    <m/>
    <m/>
    <m/>
    <m/>
    <m/>
    <m/>
    <m/>
    <x v="0"/>
    <x v="0"/>
    <m/>
    <m/>
    <m/>
    <m/>
    <s v="A Little Princess_Burnett, Frances Hodgson"/>
    <s v="Burnett, Frances Hodgson_A Little Princess"/>
    <x v="600"/>
    <m/>
    <m/>
  </r>
  <r>
    <s v="B-CECILIA|BURNEY, FANNY"/>
    <s v="N"/>
    <s v="Cecilia"/>
    <x v="254"/>
    <m/>
    <m/>
    <x v="0"/>
    <m/>
    <m/>
    <m/>
    <m/>
    <m/>
    <m/>
    <m/>
    <x v="0"/>
    <m/>
    <x v="0"/>
    <m/>
    <m/>
    <x v="0"/>
    <x v="0"/>
    <x v="0"/>
    <m/>
    <m/>
    <m/>
    <m/>
    <m/>
    <m/>
    <m/>
    <m/>
    <x v="0"/>
    <x v="0"/>
    <m/>
    <s v="Foundational; Literature (Novel, Poetry, Drama)"/>
    <m/>
    <m/>
    <s v="Cecilia_Burney, Fanny"/>
    <s v="Burney, Fanny_Cecilia"/>
    <x v="601"/>
    <m/>
    <m/>
  </r>
  <r>
    <s v="B-EVELINA|BURNEY, FANNY"/>
    <s v="N"/>
    <s v="Evelina"/>
    <x v="254"/>
    <m/>
    <m/>
    <x v="0"/>
    <m/>
    <m/>
    <m/>
    <m/>
    <m/>
    <m/>
    <m/>
    <x v="0"/>
    <m/>
    <x v="0"/>
    <m/>
    <m/>
    <x v="0"/>
    <x v="0"/>
    <x v="0"/>
    <m/>
    <m/>
    <m/>
    <m/>
    <m/>
    <m/>
    <m/>
    <m/>
    <x v="0"/>
    <x v="0"/>
    <m/>
    <s v="Foundational; Literature (Novel, Poetry, Drama)"/>
    <m/>
    <m/>
    <s v="Evelina_Burney, Fanny"/>
    <s v="Burney, Fanny_Evelina"/>
    <x v="602"/>
    <m/>
    <m/>
  </r>
  <r>
    <s v="B-MILKMAN|BURNS, ANNA"/>
    <s v="Y"/>
    <s v="Milkman"/>
    <x v="255"/>
    <m/>
    <m/>
    <x v="0"/>
    <m/>
    <m/>
    <m/>
    <m/>
    <m/>
    <m/>
    <m/>
    <x v="0"/>
    <m/>
    <x v="0"/>
    <m/>
    <m/>
    <x v="0"/>
    <x v="0"/>
    <x v="0"/>
    <m/>
    <m/>
    <m/>
    <m/>
    <m/>
    <m/>
    <m/>
    <m/>
    <x v="0"/>
    <x v="0"/>
    <m/>
    <s v="Foundational; Late 20th Century &amp; Postmodernism"/>
    <m/>
    <m/>
    <s v="Milkman_Burns, Anna"/>
    <s v="Burns, Anna_Milkman"/>
    <x v="603"/>
    <m/>
    <m/>
  </r>
  <r>
    <s v="B-MILKMAN|BURNS, ANNA"/>
    <s v="Y"/>
    <s v="Milkman"/>
    <x v="255"/>
    <m/>
    <m/>
    <x v="0"/>
    <m/>
    <m/>
    <m/>
    <m/>
    <m/>
    <m/>
    <m/>
    <x v="0"/>
    <m/>
    <x v="0"/>
    <m/>
    <m/>
    <x v="0"/>
    <x v="0"/>
    <x v="0"/>
    <m/>
    <m/>
    <m/>
    <m/>
    <m/>
    <m/>
    <m/>
    <m/>
    <x v="0"/>
    <x v="0"/>
    <m/>
    <m/>
    <m/>
    <m/>
    <s v="Milkman_Burns, Anna"/>
    <s v="Burns, Anna_Milkman"/>
    <x v="603"/>
    <m/>
    <m/>
  </r>
  <r>
    <s v="B-BLACK HOLE|BURNS, CHARLES"/>
    <s v="N"/>
    <s v="Black Hole"/>
    <x v="256"/>
    <m/>
    <m/>
    <x v="0"/>
    <m/>
    <m/>
    <m/>
    <m/>
    <m/>
    <m/>
    <m/>
    <x v="0"/>
    <m/>
    <x v="0"/>
    <m/>
    <m/>
    <x v="0"/>
    <x v="0"/>
    <x v="0"/>
    <m/>
    <m/>
    <m/>
    <m/>
    <m/>
    <m/>
    <m/>
    <m/>
    <x v="0"/>
    <x v="0"/>
    <m/>
    <s v="20th Century Existential, Psychological &amp; Formal Horror"/>
    <m/>
    <s v="Body horror, teenage angst, STD metaphor, surreal imagery"/>
    <s v="Black Hole_Burns, Charles"/>
    <s v="Burns, Charles_Black Hole"/>
    <x v="604"/>
    <m/>
    <m/>
  </r>
  <r>
    <s v="B-POEMS, CHIEFLY IN THE SCOTTISH DIALECT|BURNS, ROBERT"/>
    <s v="N"/>
    <s v="Poems, Chiefly in the Scottish Dialect"/>
    <x v="257"/>
    <m/>
    <m/>
    <x v="0"/>
    <m/>
    <m/>
    <m/>
    <m/>
    <m/>
    <m/>
    <m/>
    <x v="0"/>
    <m/>
    <x v="0"/>
    <m/>
    <m/>
    <x v="0"/>
    <x v="0"/>
    <x v="0"/>
    <m/>
    <m/>
    <m/>
    <m/>
    <m/>
    <m/>
    <m/>
    <m/>
    <x v="0"/>
    <x v="0"/>
    <m/>
    <s v="Foundational; Literature (Novel, Poetry, Drama)"/>
    <m/>
    <m/>
    <s v="Poems, Chiefly in the Scottish Dialect_Burns, Robert"/>
    <s v="Burns, Robert_Poems, Chiefly in the Scottish Dialect"/>
    <x v="605"/>
    <m/>
    <m/>
  </r>
  <r>
    <s v="B-AND THE HIPPOS WERE BOILED IN THEIR TANKS|BURROUGHS, WILLIAM S."/>
    <s v="N"/>
    <s v="And the Hippos Were Boiled in Their Tanks"/>
    <x v="258"/>
    <m/>
    <m/>
    <x v="0"/>
    <m/>
    <m/>
    <m/>
    <m/>
    <m/>
    <m/>
    <m/>
    <x v="0"/>
    <m/>
    <x v="0"/>
    <m/>
    <m/>
    <x v="0"/>
    <x v="0"/>
    <x v="0"/>
    <m/>
    <m/>
    <m/>
    <m/>
    <m/>
    <m/>
    <m/>
    <m/>
    <x v="0"/>
    <x v="0"/>
    <m/>
    <m/>
    <m/>
    <m/>
    <s v="And the Hippos Were Boiled in Their Tanks_Burroughs, William S."/>
    <s v="Burroughs, William S._And the Hippos Were Boiled in Their Tanks"/>
    <x v="606"/>
    <m/>
    <m/>
  </r>
  <r>
    <s v="B-CITIES OF THE RED NIGHT|BURROUGHS, WILLIAM S."/>
    <s v="N"/>
    <s v="Cities of the Red Night"/>
    <x v="258"/>
    <m/>
    <m/>
    <x v="0"/>
    <m/>
    <m/>
    <m/>
    <m/>
    <m/>
    <m/>
    <m/>
    <x v="0"/>
    <m/>
    <x v="0"/>
    <m/>
    <m/>
    <x v="0"/>
    <x v="0"/>
    <x v="0"/>
    <m/>
    <m/>
    <m/>
    <m/>
    <m/>
    <m/>
    <m/>
    <m/>
    <x v="0"/>
    <x v="0"/>
    <m/>
    <m/>
    <m/>
    <m/>
    <s v="Cities of the Red Night_Burroughs, William S."/>
    <s v="Burroughs, William S._Cities of the Red Night"/>
    <x v="607"/>
    <m/>
    <m/>
  </r>
  <r>
    <s v="B-JUNKY|BURROUGHS, WILLIAM S."/>
    <s v="N"/>
    <s v="Junky"/>
    <x v="258"/>
    <m/>
    <m/>
    <x v="0"/>
    <m/>
    <m/>
    <m/>
    <m/>
    <m/>
    <m/>
    <m/>
    <x v="0"/>
    <m/>
    <x v="0"/>
    <m/>
    <m/>
    <x v="0"/>
    <x v="0"/>
    <x v="0"/>
    <m/>
    <m/>
    <m/>
    <m/>
    <m/>
    <m/>
    <m/>
    <m/>
    <x v="0"/>
    <x v="0"/>
    <m/>
    <m/>
    <m/>
    <m/>
    <s v="Junky_Burroughs, William S."/>
    <s v="Burroughs, William S._Junky"/>
    <x v="608"/>
    <m/>
    <m/>
  </r>
  <r>
    <s v="B-NAKED LUNCH|BURROUGHS, WILLIAM S."/>
    <s v="Y"/>
    <s v="Naked Lunch"/>
    <x v="258"/>
    <m/>
    <m/>
    <x v="0"/>
    <m/>
    <m/>
    <m/>
    <m/>
    <m/>
    <m/>
    <m/>
    <x v="0"/>
    <m/>
    <x v="0"/>
    <m/>
    <m/>
    <x v="0"/>
    <x v="0"/>
    <x v="0"/>
    <m/>
    <m/>
    <m/>
    <m/>
    <m/>
    <m/>
    <m/>
    <m/>
    <x v="0"/>
    <x v="0"/>
    <m/>
    <s v="Foundational; Late 20th Century &amp; Postmodernism"/>
    <m/>
    <m/>
    <s v="Naked Lunch_Burroughs, William S."/>
    <s v="Burroughs, William S._Naked Lunch"/>
    <x v="609"/>
    <m/>
    <m/>
  </r>
  <r>
    <s v="B-NAKED LUNCH|BURROUGHS, WILLIAM S."/>
    <s v="Y"/>
    <s v="Naked Lunch"/>
    <x v="258"/>
    <m/>
    <m/>
    <x v="0"/>
    <m/>
    <m/>
    <m/>
    <m/>
    <m/>
    <m/>
    <m/>
    <x v="0"/>
    <m/>
    <x v="0"/>
    <m/>
    <m/>
    <x v="0"/>
    <x v="0"/>
    <x v="0"/>
    <m/>
    <m/>
    <m/>
    <m/>
    <m/>
    <m/>
    <m/>
    <m/>
    <x v="0"/>
    <x v="0"/>
    <m/>
    <s v="20th Century Existential, Psychological &amp; Formal Horror"/>
    <m/>
    <s v="Fragmented narrative, addiction, body horror, paranoia, social critique"/>
    <s v="Naked Lunch_Burroughs, William S."/>
    <s v="Burroughs, William S._Naked Lunch"/>
    <x v="609"/>
    <m/>
    <m/>
  </r>
  <r>
    <s v="B-NAKED LUNCH|BURROUGHS, WILLIAM S."/>
    <s v="Y"/>
    <s v="Naked Lunch"/>
    <x v="258"/>
    <m/>
    <m/>
    <x v="0"/>
    <m/>
    <m/>
    <m/>
    <m/>
    <m/>
    <m/>
    <m/>
    <x v="0"/>
    <m/>
    <x v="0"/>
    <m/>
    <m/>
    <x v="0"/>
    <x v="0"/>
    <x v="0"/>
    <m/>
    <m/>
    <m/>
    <m/>
    <m/>
    <m/>
    <m/>
    <m/>
    <x v="0"/>
    <x v="0"/>
    <m/>
    <s v="20th Century: Modernist &amp; Post-War Extremes"/>
    <m/>
    <s v="**Fragmented nightmare.** Addiction, extreme body horror, paranoia, control systems, non-linear cut-up technique amplifying disorientation."/>
    <s v="Naked Lunch_Burroughs, William S."/>
    <s v="Burroughs, William S._Naked Lunch"/>
    <x v="609"/>
    <m/>
    <m/>
  </r>
  <r>
    <s v="B-NAKED LUNCH: THE RESTORED TEXT|BURROUGHS, WILLIAM S."/>
    <s v="N"/>
    <s v="Naked Lunch: The Restored Text"/>
    <x v="258"/>
    <m/>
    <m/>
    <x v="93"/>
    <m/>
    <m/>
    <m/>
    <m/>
    <n v="289"/>
    <s v="William S. Burroughs' controversial, non-linear novel written using the &quot;cut-up&quot; technique, presenting a fragmented narrative about addiction, control systems, and sexuality through the experiences of junkie William Lee, with surreal, often grotesque imagery that challenged obscenity laws."/>
    <m/>
    <x v="1"/>
    <m/>
    <x v="0"/>
    <m/>
    <m/>
    <x v="0"/>
    <x v="0"/>
    <x v="0"/>
    <m/>
    <m/>
    <m/>
    <m/>
    <m/>
    <m/>
    <m/>
    <m/>
    <x v="3"/>
    <x v="1"/>
    <m/>
    <m/>
    <m/>
    <m/>
    <s v="Naked Lunch: The Restored Text_Burroughs, William S."/>
    <s v="Burroughs, William S._Naked Lunch: The Restored Text"/>
    <x v="610"/>
    <m/>
    <m/>
  </r>
  <r>
    <s v="B-THE SOFT MACHINE / NOVA EXPRESS (REST OF CUT-UP TRILOGY)|BURROUGHS, WILLIAM S."/>
    <s v="N"/>
    <s v="The Soft Machine / Nova Express (Rest of Cut-Up Trilogy)"/>
    <x v="258"/>
    <m/>
    <m/>
    <x v="0"/>
    <m/>
    <m/>
    <m/>
    <m/>
    <m/>
    <m/>
    <m/>
    <x v="0"/>
    <m/>
    <x v="0"/>
    <m/>
    <m/>
    <x v="0"/>
    <x v="0"/>
    <x v="0"/>
    <m/>
    <m/>
    <m/>
    <m/>
    <m/>
    <m/>
    <m/>
    <m/>
    <x v="0"/>
    <x v="0"/>
    <m/>
    <s v="20th Century: Modernist &amp; Post-War Extremes"/>
    <m/>
    <s v="Further exploration of control, viral language, bodily invasion, using destabilizing experimental forms."/>
    <s v="The Soft Machine / Nova Express (Rest of Cut-Up Trilogy)_Burroughs, William S."/>
    <s v="Burroughs, William S._The Soft Machine / Nova Express (Rest of Cut-Up Trilogy)"/>
    <x v="611"/>
    <m/>
    <m/>
  </r>
  <r>
    <s v="B-THE TICKET THAT EXPLODED / NOVA EXPRESS (CUT-UP TRILOGY)|BURROUGHS, WILLIAM S."/>
    <s v="N"/>
    <s v="The Ticket That Exploded / Nova Express (Cut-up Trilogy)"/>
    <x v="258"/>
    <m/>
    <m/>
    <x v="0"/>
    <m/>
    <m/>
    <m/>
    <m/>
    <m/>
    <m/>
    <m/>
    <x v="0"/>
    <m/>
    <x v="0"/>
    <m/>
    <m/>
    <x v="0"/>
    <x v="0"/>
    <x v="0"/>
    <m/>
    <m/>
    <m/>
    <m/>
    <m/>
    <m/>
    <m/>
    <m/>
    <x v="0"/>
    <x v="0"/>
    <m/>
    <s v="20th Century Existential, Psychological &amp; Formal Horror"/>
    <m/>
    <s v="Experimental form, control systems, viral language, paranoia"/>
    <s v="The Ticket That Exploded / Nova Express (Cut-up Trilogy)_Burroughs, William S."/>
    <s v="Burroughs, William S._The Ticket That Exploded / Nova Express (Cut-up Trilogy)"/>
    <x v="612"/>
    <m/>
    <m/>
  </r>
  <r>
    <s v="B-THE ANATOMY OF MELANCHOLY|BURTON, ROBERT"/>
    <s v="Y"/>
    <s v="The Anatomy of Melancholy"/>
    <x v="259"/>
    <m/>
    <m/>
    <x v="94"/>
    <m/>
    <m/>
    <m/>
    <m/>
    <n v="1392"/>
    <s v="A vast encyclopedic examination of melancholy (depression) incorporating medicine, psychology, philosophy, literature, and Burton's own experiences, filled with quotations, anecdotes, and digressive explorations."/>
    <m/>
    <x v="0"/>
    <m/>
    <x v="0"/>
    <m/>
    <m/>
    <x v="0"/>
    <x v="0"/>
    <x v="0"/>
    <m/>
    <m/>
    <m/>
    <m/>
    <m/>
    <m/>
    <m/>
    <m/>
    <x v="28"/>
    <x v="5"/>
    <m/>
    <m/>
    <m/>
    <m/>
    <s v="The Anatomy of Melancholy_Burton, Robert"/>
    <s v="Burton, Robert_The Anatomy of Melancholy"/>
    <x v="613"/>
    <m/>
    <m/>
  </r>
  <r>
    <s v="B-THE ANATOMY OF MELANCHOLY|BURTON, ROBERT"/>
    <s v="Y"/>
    <s v="The Anatomy of Melancholy"/>
    <x v="259"/>
    <m/>
    <m/>
    <x v="0"/>
    <m/>
    <m/>
    <m/>
    <m/>
    <m/>
    <m/>
    <m/>
    <x v="0"/>
    <m/>
    <x v="0"/>
    <m/>
    <m/>
    <x v="0"/>
    <x v="0"/>
    <x v="0"/>
    <m/>
    <m/>
    <m/>
    <m/>
    <m/>
    <m/>
    <m/>
    <m/>
    <x v="0"/>
    <x v="0"/>
    <m/>
    <s v="Foundational; Late Renaissance &amp; Early Modern Literature (Elizabethan/Jacobean etc.)"/>
    <m/>
    <m/>
    <s v="The Anatomy of Melancholy_Burton, Robert"/>
    <s v="Burton, Robert_The Anatomy of Melancholy"/>
    <x v="613"/>
    <m/>
    <m/>
  </r>
  <r>
    <s v="B-THE ANATOMY OF MELANCHOLY|BURTON, ROBERT"/>
    <s v="Y"/>
    <s v="The Anatomy of Melancholy"/>
    <x v="259"/>
    <m/>
    <m/>
    <x v="0"/>
    <m/>
    <m/>
    <m/>
    <m/>
    <m/>
    <m/>
    <m/>
    <x v="0"/>
    <m/>
    <x v="0"/>
    <m/>
    <m/>
    <x v="0"/>
    <x v="0"/>
    <x v="0"/>
    <m/>
    <m/>
    <m/>
    <m/>
    <m/>
    <m/>
    <m/>
    <m/>
    <x v="0"/>
    <x v="0"/>
    <m/>
    <s v="Foundational; Renaissance &amp; Early Modern (Intricate / Esoteric / Experimental)"/>
    <m/>
    <m/>
    <s v="The Anatomy of Melancholy_Burton, Robert"/>
    <s v="Burton, Robert_The Anatomy of Melancholy"/>
    <x v="613"/>
    <m/>
    <m/>
  </r>
  <r>
    <s v="B-GENDER TROUBLE|BUTLER, JUDITH"/>
    <s v="Y"/>
    <s v="Gender Trouble"/>
    <x v="260"/>
    <m/>
    <m/>
    <x v="7"/>
    <m/>
    <m/>
    <s v="Gender Trouble"/>
    <m/>
    <m/>
    <m/>
    <m/>
    <x v="0"/>
    <m/>
    <x v="0"/>
    <m/>
    <m/>
    <x v="0"/>
    <x v="0"/>
    <x v="0"/>
    <m/>
    <m/>
    <m/>
    <m/>
    <m/>
    <m/>
    <m/>
    <m/>
    <x v="2"/>
    <x v="1"/>
    <s v="Philosophical work"/>
    <s v="Philosophy"/>
    <s v="Gender Theory"/>
    <m/>
    <s v="Gender Trouble_Butler, Judith"/>
    <s v="Butler, Judith_Gender Trouble"/>
    <x v="614"/>
    <m/>
    <m/>
  </r>
  <r>
    <s v="B-GENDER TROUBLE|BUTLER, JUDITH"/>
    <s v="Y"/>
    <s v="Gender Trouble"/>
    <x v="260"/>
    <m/>
    <m/>
    <x v="0"/>
    <m/>
    <m/>
    <m/>
    <m/>
    <m/>
    <m/>
    <m/>
    <x v="0"/>
    <m/>
    <x v="0"/>
    <m/>
    <m/>
    <x v="0"/>
    <x v="0"/>
    <x v="0"/>
    <m/>
    <m/>
    <m/>
    <m/>
    <m/>
    <m/>
    <m/>
    <m/>
    <x v="0"/>
    <x v="0"/>
    <m/>
    <s v="Foundational; Late 20th Century &amp; Postmodernism"/>
    <m/>
    <m/>
    <s v="Gender Trouble_Butler, Judith"/>
    <s v="Butler, Judith_Gender Trouble"/>
    <x v="614"/>
    <m/>
    <m/>
  </r>
  <r>
    <s v="B-GENDER TROUBLE|BUTLER, JUDITH"/>
    <s v="Y"/>
    <s v="Gender Trouble"/>
    <x v="260"/>
    <m/>
    <m/>
    <x v="0"/>
    <m/>
    <m/>
    <m/>
    <m/>
    <m/>
    <m/>
    <m/>
    <x v="0"/>
    <m/>
    <x v="0"/>
    <m/>
    <m/>
    <x v="0"/>
    <x v="0"/>
    <x v="0"/>
    <m/>
    <m/>
    <m/>
    <m/>
    <m/>
    <m/>
    <m/>
    <m/>
    <x v="0"/>
    <x v="0"/>
    <m/>
    <m/>
    <m/>
    <m/>
    <s v="Gender Trouble_Butler, Judith"/>
    <s v="Butler, Judith_Gender Trouble"/>
    <x v="614"/>
    <m/>
    <m/>
  </r>
  <r>
    <s v="B-PRECARIOUS LIFE / FRAMES OF WAR|BUTLER, JUDITH"/>
    <s v="N"/>
    <s v="Precarious Life / Frames of War"/>
    <x v="260"/>
    <m/>
    <m/>
    <x v="0"/>
    <m/>
    <m/>
    <m/>
    <m/>
    <m/>
    <m/>
    <m/>
    <x v="0"/>
    <m/>
    <x v="0"/>
    <m/>
    <m/>
    <x v="0"/>
    <x v="0"/>
    <x v="0"/>
    <m/>
    <m/>
    <m/>
    <m/>
    <m/>
    <m/>
    <m/>
    <m/>
    <x v="0"/>
    <x v="0"/>
    <m/>
    <m/>
    <m/>
    <m/>
    <s v="Precarious Life / Frames of War_Butler, Judith"/>
    <s v="Butler, Judith_Precarious Life / Frames of War"/>
    <x v="615"/>
    <m/>
    <m/>
  </r>
  <r>
    <s v="B-BLOODCHILD AND OTHER STORIES|BUTLER, OCTAVIA E."/>
    <s v="N"/>
    <s v="Bloodchild and Other Stories"/>
    <x v="261"/>
    <m/>
    <m/>
    <x v="0"/>
    <m/>
    <m/>
    <m/>
    <m/>
    <m/>
    <m/>
    <m/>
    <x v="0"/>
    <m/>
    <x v="0"/>
    <m/>
    <m/>
    <x v="0"/>
    <x v="0"/>
    <x v="0"/>
    <m/>
    <m/>
    <m/>
    <m/>
    <m/>
    <m/>
    <m/>
    <m/>
    <x v="0"/>
    <x v="0"/>
    <m/>
    <m/>
    <m/>
    <m/>
    <s v="Bloodchild and Other Stories_Butler, Octavia E."/>
    <s v="Butler, Octavia E._Bloodchild and Other Stories"/>
    <x v="616"/>
    <m/>
    <m/>
  </r>
  <r>
    <s v="B-DAWN|BUTLER, OCTAVIA E."/>
    <s v="N"/>
    <s v="Dawn"/>
    <x v="261"/>
    <m/>
    <m/>
    <x v="0"/>
    <m/>
    <m/>
    <m/>
    <m/>
    <m/>
    <m/>
    <m/>
    <x v="0"/>
    <m/>
    <x v="0"/>
    <m/>
    <m/>
    <x v="0"/>
    <x v="0"/>
    <x v="0"/>
    <m/>
    <m/>
    <m/>
    <m/>
    <m/>
    <m/>
    <m/>
    <m/>
    <x v="0"/>
    <x v="0"/>
    <m/>
    <m/>
    <m/>
    <m/>
    <s v="Dawn_Butler, Octavia E."/>
    <s v="Butler, Octavia E._Dawn"/>
    <x v="617"/>
    <m/>
    <m/>
  </r>
  <r>
    <s v="B-KINDRED|BUTLER, OCTAVIA E."/>
    <s v="N"/>
    <s v="Kindred"/>
    <x v="261"/>
    <m/>
    <m/>
    <x v="0"/>
    <m/>
    <m/>
    <m/>
    <m/>
    <m/>
    <m/>
    <m/>
    <x v="3"/>
    <m/>
    <x v="0"/>
    <m/>
    <m/>
    <x v="0"/>
    <x v="0"/>
    <x v="0"/>
    <m/>
    <m/>
    <m/>
    <m/>
    <m/>
    <m/>
    <m/>
    <m/>
    <x v="0"/>
    <x v="0"/>
    <m/>
    <m/>
    <m/>
    <m/>
    <s v="Kindred_Butler, Octavia E."/>
    <s v="Butler, Octavia E._Kindred"/>
    <x v="618"/>
    <m/>
    <m/>
  </r>
  <r>
    <s v="B-PARABLE OF THE SOWER|BUTLER, OCTAVIA E."/>
    <s v="N"/>
    <s v="Parable of the Sower"/>
    <x v="261"/>
    <m/>
    <m/>
    <x v="0"/>
    <m/>
    <m/>
    <m/>
    <m/>
    <m/>
    <m/>
    <m/>
    <x v="0"/>
    <m/>
    <x v="0"/>
    <m/>
    <m/>
    <x v="0"/>
    <x v="0"/>
    <x v="0"/>
    <m/>
    <m/>
    <m/>
    <m/>
    <m/>
    <m/>
    <m/>
    <m/>
    <x v="0"/>
    <x v="0"/>
    <m/>
    <m/>
    <m/>
    <m/>
    <s v="Parable of the Sower_Butler, Octavia E."/>
    <s v="Butler, Octavia E._Parable of the Sower"/>
    <x v="619"/>
    <m/>
    <m/>
  </r>
  <r>
    <s v="B-PARABLE OF THE TALENTS|BUTLER, OCTAVIA E."/>
    <s v="N"/>
    <s v="Parable of the Talents"/>
    <x v="261"/>
    <m/>
    <m/>
    <x v="0"/>
    <m/>
    <m/>
    <m/>
    <m/>
    <m/>
    <m/>
    <m/>
    <x v="0"/>
    <m/>
    <x v="0"/>
    <m/>
    <m/>
    <x v="0"/>
    <x v="0"/>
    <x v="0"/>
    <m/>
    <m/>
    <m/>
    <m/>
    <m/>
    <m/>
    <m/>
    <m/>
    <x v="0"/>
    <x v="0"/>
    <m/>
    <m/>
    <m/>
    <m/>
    <s v="Parable of the Talents_Butler, Octavia E."/>
    <s v="Butler, Octavia E._Parable of the Talents"/>
    <x v="620"/>
    <m/>
    <m/>
  </r>
  <r>
    <s v="B-HUDIBRAS|BUTLER, SAMUEL"/>
    <s v="N"/>
    <s v="Hudibras"/>
    <x v="262"/>
    <m/>
    <m/>
    <x v="0"/>
    <m/>
    <m/>
    <m/>
    <m/>
    <m/>
    <m/>
    <m/>
    <x v="0"/>
    <m/>
    <x v="0"/>
    <m/>
    <m/>
    <x v="0"/>
    <x v="0"/>
    <x v="0"/>
    <m/>
    <m/>
    <m/>
    <m/>
    <m/>
    <m/>
    <m/>
    <m/>
    <x v="0"/>
    <x v="0"/>
    <m/>
    <s v="Foundational; Late Renaissance &amp; Early Modern Literature (Elizabethan/Jacobean etc.)"/>
    <m/>
    <m/>
    <s v="Hudibras_Butler, Samuel"/>
    <s v="Butler, Samuel_Hudibras"/>
    <x v="621"/>
    <m/>
    <m/>
  </r>
  <r>
    <s v="B-DEGREES|BUTOR, MICHEL"/>
    <s v="N"/>
    <s v="Degrees"/>
    <x v="263"/>
    <m/>
    <m/>
    <x v="0"/>
    <m/>
    <m/>
    <m/>
    <m/>
    <m/>
    <m/>
    <m/>
    <x v="0"/>
    <m/>
    <x v="0"/>
    <m/>
    <m/>
    <x v="0"/>
    <x v="0"/>
    <x v="0"/>
    <m/>
    <m/>
    <m/>
    <m/>
    <m/>
    <m/>
    <m/>
    <m/>
    <x v="0"/>
    <x v="0"/>
    <m/>
    <s v="Foundational; Early to Mid-20th Century (Modernist difficulty / Avant-Garde)"/>
    <m/>
    <m/>
    <s v="Degrees_Butor, Michel"/>
    <s v="Butor, Michel_Degrees"/>
    <x v="622"/>
    <m/>
    <m/>
  </r>
  <r>
    <s v="B-MOBILE: STUDY FOR THE REPRESENTATION OF THE UNITED STATES|BUTOR, MICHEL"/>
    <s v="N"/>
    <s v="Mobile: Study for the Representation of the United States"/>
    <x v="263"/>
    <m/>
    <m/>
    <x v="0"/>
    <m/>
    <m/>
    <m/>
    <m/>
    <m/>
    <m/>
    <m/>
    <x v="0"/>
    <m/>
    <x v="0"/>
    <m/>
    <m/>
    <x v="0"/>
    <x v="0"/>
    <x v="0"/>
    <m/>
    <m/>
    <m/>
    <m/>
    <m/>
    <m/>
    <m/>
    <m/>
    <x v="0"/>
    <x v="0"/>
    <m/>
    <m/>
    <m/>
    <m/>
    <s v="Mobile: Study for the Representation of the United States_Butor, Michel"/>
    <s v="Butor, Michel_Mobile: Study for the Representation of the United States"/>
    <x v="623"/>
    <m/>
    <m/>
  </r>
  <r>
    <s v="B-PASSING TIME|BUTOR, MICHEL"/>
    <s v="N"/>
    <s v="Passing Time"/>
    <x v="263"/>
    <m/>
    <m/>
    <x v="95"/>
    <m/>
    <m/>
    <m/>
    <m/>
    <n v="320"/>
    <s v="A novel that loops and folds in on itself, warping time, memory, and perception in a way that evokes a metaphysical horror lurking beneath the surface of existence."/>
    <m/>
    <x v="0"/>
    <m/>
    <x v="0"/>
    <m/>
    <m/>
    <x v="0"/>
    <x v="0"/>
    <x v="0"/>
    <m/>
    <m/>
    <m/>
    <m/>
    <m/>
    <m/>
    <s v="Y"/>
    <m/>
    <x v="3"/>
    <x v="1"/>
    <m/>
    <m/>
    <m/>
    <m/>
    <s v="Passing Time_Butor, Michel"/>
    <s v="Butor, Michel_Passing Time"/>
    <x v="624"/>
    <m/>
    <m/>
  </r>
  <r>
    <s v="B-PASSING TIME (L'EMPLOI DU TEMPS)|BUTOR, MICHEL"/>
    <s v="N"/>
    <s v="Passing Time (L'Emploi du temps)"/>
    <x v="263"/>
    <m/>
    <m/>
    <x v="0"/>
    <m/>
    <m/>
    <m/>
    <m/>
    <m/>
    <m/>
    <m/>
    <x v="0"/>
    <m/>
    <x v="0"/>
    <m/>
    <m/>
    <x v="0"/>
    <x v="0"/>
    <x v="0"/>
    <m/>
    <m/>
    <m/>
    <m/>
    <m/>
    <m/>
    <m/>
    <m/>
    <x v="0"/>
    <x v="0"/>
    <m/>
    <s v="Foundational; Early to Mid-20th Century (Modernist difficulty / Avant-Garde)"/>
    <m/>
    <m/>
    <s v="Passing Time (L'Emploi du temps)_Butor, Michel"/>
    <s v="Butor, Michel_Passing Time (L'Emploi du temps)"/>
    <x v="625"/>
    <m/>
    <m/>
  </r>
  <r>
    <s v="B-THE SINGULARITY|BUZZATI, DINO"/>
    <s v="N"/>
    <s v="The Singularity"/>
    <x v="264"/>
    <m/>
    <m/>
    <x v="0"/>
    <m/>
    <m/>
    <m/>
    <m/>
    <m/>
    <m/>
    <m/>
    <x v="0"/>
    <m/>
    <x v="0"/>
    <m/>
    <m/>
    <x v="0"/>
    <x v="0"/>
    <x v="0"/>
    <m/>
    <m/>
    <m/>
    <m/>
    <m/>
    <m/>
    <m/>
    <m/>
    <x v="0"/>
    <x v="0"/>
    <m/>
    <m/>
    <m/>
    <m/>
    <s v="The Singularity_Buzzati, Dino"/>
    <s v="Buzzati, Dino_The Singularity"/>
    <x v="626"/>
    <m/>
    <m/>
  </r>
  <r>
    <s v="B-THE TARTAR STEPPE|BUZZATI, DINO"/>
    <s v="N"/>
    <s v="The Tartar Steppe"/>
    <x v="264"/>
    <m/>
    <m/>
    <x v="62"/>
    <m/>
    <m/>
    <m/>
    <m/>
    <n v="240"/>
    <s v="A haunting novel about a young officer posted to a remote fortress where he spends his life waiting for an enemy that never appears."/>
    <m/>
    <x v="1"/>
    <m/>
    <x v="0"/>
    <m/>
    <m/>
    <x v="0"/>
    <x v="0"/>
    <x v="1"/>
    <m/>
    <m/>
    <m/>
    <m/>
    <m/>
    <m/>
    <m/>
    <m/>
    <x v="12"/>
    <x v="1"/>
    <m/>
    <m/>
    <m/>
    <m/>
    <s v="The Tartar Steppe_Buzzati, Dino"/>
    <s v="Buzzati, Dino_The Tartar Steppe"/>
    <x v="627"/>
    <m/>
    <m/>
  </r>
  <r>
    <s v="B-POSSESSION: A ROMANCE|BYATT, A.S."/>
    <s v="N"/>
    <s v="Possession: A Romance"/>
    <x v="265"/>
    <m/>
    <m/>
    <x v="0"/>
    <m/>
    <m/>
    <m/>
    <m/>
    <m/>
    <m/>
    <m/>
    <x v="0"/>
    <m/>
    <x v="0"/>
    <m/>
    <m/>
    <x v="0"/>
    <x v="0"/>
    <x v="0"/>
    <m/>
    <m/>
    <m/>
    <m/>
    <m/>
    <m/>
    <m/>
    <m/>
    <x v="0"/>
    <x v="0"/>
    <m/>
    <s v="Foundational; Late 20th Century &amp; Postmodernism"/>
    <m/>
    <m/>
    <s v="Possession: A Romance_Byatt, A.S."/>
    <s v="Byatt, A.S._Possession: A Romance"/>
    <x v="628"/>
    <m/>
    <m/>
  </r>
  <r>
    <s v="B-CHILDE HAROLD'S PILGRIMAGE / DON JUAN|BYRON, LORD"/>
    <s v="N"/>
    <s v="Childe Harold's Pilgrimage / Don Juan"/>
    <x v="266"/>
    <m/>
    <m/>
    <x v="0"/>
    <m/>
    <m/>
    <m/>
    <m/>
    <m/>
    <m/>
    <m/>
    <x v="0"/>
    <m/>
    <x v="0"/>
    <m/>
    <m/>
    <x v="0"/>
    <x v="0"/>
    <x v="0"/>
    <m/>
    <m/>
    <m/>
    <m/>
    <m/>
    <m/>
    <m/>
    <m/>
    <x v="0"/>
    <x v="0"/>
    <m/>
    <s v="Foundational; Romanticism (Continued &amp; High/Late)"/>
    <m/>
    <m/>
    <s v="Childe Harold's Pilgrimage / Don Juan_Byron, Lord"/>
    <s v="Byron, Lord_Childe Harold's Pilgrimage / Don Juan"/>
    <x v="629"/>
    <m/>
    <m/>
  </r>
  <r>
    <s v="B-MANFRED / CAIN|BYRON, LORD"/>
    <s v="N"/>
    <s v="Manfred / Cain"/>
    <x v="266"/>
    <m/>
    <m/>
    <x v="0"/>
    <m/>
    <m/>
    <m/>
    <m/>
    <m/>
    <m/>
    <m/>
    <x v="0"/>
    <m/>
    <x v="0"/>
    <m/>
    <m/>
    <x v="0"/>
    <x v="0"/>
    <x v="0"/>
    <m/>
    <m/>
    <m/>
    <m/>
    <m/>
    <m/>
    <m/>
    <m/>
    <x v="0"/>
    <x v="0"/>
    <m/>
    <s v="Foundational; Romanticism (Continued &amp; High/Late)"/>
    <m/>
    <m/>
    <s v="Manfred / Cain_Byron, Lord"/>
    <s v="Byron, Lord_Manfred / Cain"/>
    <x v="630"/>
    <m/>
    <m/>
  </r>
  <r>
    <s v="B-THE AGONY OF EROS|BYUNG-CHUL HAN"/>
    <s v="N"/>
    <s v="The Agony of Eros"/>
    <x v="267"/>
    <m/>
    <m/>
    <x v="0"/>
    <m/>
    <m/>
    <m/>
    <m/>
    <m/>
    <m/>
    <m/>
    <x v="0"/>
    <m/>
    <x v="0"/>
    <m/>
    <m/>
    <x v="0"/>
    <x v="0"/>
    <x v="0"/>
    <m/>
    <m/>
    <m/>
    <m/>
    <m/>
    <m/>
    <m/>
    <m/>
    <x v="0"/>
    <x v="0"/>
    <m/>
    <m/>
    <m/>
    <m/>
    <s v="The Agony of Eros_Byung-Chul Han"/>
    <s v="Byung-Chul Han_The Agony of Eros"/>
    <x v="631"/>
    <m/>
    <m/>
  </r>
  <r>
    <s v="B-THE BURNOUT SOCIETY|BYUNG-CHUL HAN"/>
    <s v="N"/>
    <s v="The Burnout Society"/>
    <x v="267"/>
    <m/>
    <m/>
    <x v="0"/>
    <m/>
    <m/>
    <m/>
    <m/>
    <m/>
    <m/>
    <m/>
    <x v="0"/>
    <m/>
    <x v="0"/>
    <m/>
    <m/>
    <x v="0"/>
    <x v="0"/>
    <x v="0"/>
    <m/>
    <m/>
    <m/>
    <m/>
    <m/>
    <m/>
    <m/>
    <m/>
    <x v="0"/>
    <x v="0"/>
    <m/>
    <m/>
    <m/>
    <m/>
    <s v="The Burnout Society_Byung-Chul Han"/>
    <s v="Byung-Chul Han_The Burnout Society"/>
    <x v="632"/>
    <m/>
    <m/>
  </r>
  <r>
    <s v="B-THREE TRAPPED TIGERS|CABRERA INFANTE, GUILLERMO"/>
    <s v="Y"/>
    <s v="Three Trapped Tigers"/>
    <x v="268"/>
    <m/>
    <m/>
    <x v="0"/>
    <m/>
    <m/>
    <m/>
    <m/>
    <m/>
    <m/>
    <m/>
    <x v="0"/>
    <m/>
    <x v="0"/>
    <m/>
    <m/>
    <x v="0"/>
    <x v="0"/>
    <x v="0"/>
    <m/>
    <m/>
    <m/>
    <m/>
    <m/>
    <m/>
    <m/>
    <m/>
    <x v="0"/>
    <x v="0"/>
    <m/>
    <s v="Foundational; Early to Mid-20th Century (Modernist difficulty / Avant-Garde)"/>
    <m/>
    <m/>
    <s v="Three Trapped Tigers_Cabrera Infante, Guillermo"/>
    <s v="Cabrera Infante, Guillermo_Three Trapped Tigers"/>
    <x v="633"/>
    <m/>
    <m/>
  </r>
  <r>
    <s v="B-THREE TRAPPED TIGERS|CABRERA INFANTE, GUILLERMO"/>
    <s v="Y"/>
    <s v="Three Trapped Tigers"/>
    <x v="268"/>
    <m/>
    <m/>
    <x v="0"/>
    <m/>
    <m/>
    <m/>
    <m/>
    <m/>
    <m/>
    <m/>
    <x v="0"/>
    <m/>
    <x v="0"/>
    <m/>
    <m/>
    <x v="0"/>
    <x v="0"/>
    <x v="0"/>
    <m/>
    <m/>
    <m/>
    <m/>
    <m/>
    <m/>
    <m/>
    <m/>
    <x v="0"/>
    <x v="0"/>
    <m/>
    <m/>
    <m/>
    <m/>
    <s v="Three Trapped Tigers_Cabrera Infante, Guillermo"/>
    <s v="Cabrera Infante, Guillermo_Three Trapped Tigers"/>
    <x v="633"/>
    <m/>
    <m/>
  </r>
  <r>
    <s v="B-POEMS (E.G., CÆDMON'S HYMN)|CÆDMON (VIA BEDE)"/>
    <s v="N"/>
    <s v="Poems (e.g., Cædmon's Hymn)"/>
    <x v="269"/>
    <m/>
    <m/>
    <x v="0"/>
    <m/>
    <m/>
    <m/>
    <m/>
    <m/>
    <m/>
    <m/>
    <x v="0"/>
    <m/>
    <x v="0"/>
    <m/>
    <m/>
    <x v="0"/>
    <x v="0"/>
    <x v="0"/>
    <m/>
    <m/>
    <m/>
    <m/>
    <m/>
    <m/>
    <m/>
    <m/>
    <x v="0"/>
    <x v="0"/>
    <m/>
    <s v="Foundational; Nag Hammadi Library &amp; Gnostic Texts (Selection)"/>
    <m/>
    <m/>
    <s v="Poems (e.g., Cædmon's Hymn)_Cædmon (via Bede)"/>
    <s v="Cædmon (via Bede)_Poems (e.g., Cædmon's Hymn)"/>
    <x v="634"/>
    <m/>
    <m/>
  </r>
  <r>
    <s v="B-QUIET: THE POWER OF INTROVERTS IN A WORLD THAT CAN'T STOP TALKING|CAIN, SUSAN"/>
    <s v="N"/>
    <s v="Quiet: The Power of Introverts in a World That Can't Stop Talking"/>
    <x v="270"/>
    <m/>
    <m/>
    <x v="0"/>
    <m/>
    <m/>
    <m/>
    <m/>
    <m/>
    <m/>
    <m/>
    <x v="0"/>
    <m/>
    <x v="0"/>
    <m/>
    <m/>
    <x v="0"/>
    <x v="0"/>
    <x v="0"/>
    <m/>
    <m/>
    <m/>
    <m/>
    <m/>
    <m/>
    <m/>
    <m/>
    <x v="0"/>
    <x v="0"/>
    <m/>
    <s v="Foundational; Non-Fiction"/>
    <m/>
    <m/>
    <s v="Quiet: The Power of Introverts in a World That Can't Stop Talking_Cain, Susan"/>
    <s v="Cain, Susan_Quiet: The Power of Introverts in a World That Can't Stop Talking"/>
    <x v="635"/>
    <m/>
    <m/>
  </r>
  <r>
    <s v="B-THE MARRIAGE OF CADMUS AND HARMONY|CALASSO, ROBERTO"/>
    <s v="N"/>
    <s v="The Marriage of Cadmus and Harmony"/>
    <x v="271"/>
    <m/>
    <m/>
    <x v="96"/>
    <m/>
    <m/>
    <m/>
    <m/>
    <n v="448"/>
    <s v="A rich reimagining of Greek mythology exploring the meaning of myths and their enduring significance in Western culture."/>
    <m/>
    <x v="0"/>
    <m/>
    <x v="0"/>
    <m/>
    <m/>
    <x v="0"/>
    <x v="0"/>
    <x v="0"/>
    <m/>
    <m/>
    <m/>
    <m/>
    <m/>
    <m/>
    <m/>
    <m/>
    <x v="7"/>
    <x v="1"/>
    <m/>
    <m/>
    <m/>
    <m/>
    <s v="The Marriage of Cadmus and Harmony_Calasso, Roberto"/>
    <s v="Calasso, Roberto_The Marriage of Cadmus and Harmony"/>
    <x v="636"/>
    <m/>
    <m/>
  </r>
  <r>
    <s v="B-LA VIDA ES SUEÑO|CALDERÓN DE LA BARCA, PEDRO"/>
    <s v="N"/>
    <s v="La vida es sueño"/>
    <x v="272"/>
    <m/>
    <m/>
    <x v="0"/>
    <m/>
    <m/>
    <m/>
    <m/>
    <m/>
    <m/>
    <m/>
    <x v="0"/>
    <m/>
    <x v="0"/>
    <m/>
    <m/>
    <x v="0"/>
    <x v="0"/>
    <x v="0"/>
    <m/>
    <m/>
    <m/>
    <m/>
    <m/>
    <m/>
    <m/>
    <m/>
    <x v="0"/>
    <x v="0"/>
    <m/>
    <m/>
    <m/>
    <m/>
    <s v="La vida es sueño_Calderón de la Barca, Pedro"/>
    <s v="Calderón de la Barca, Pedro_La vida es sueño"/>
    <x v="637"/>
    <m/>
    <m/>
  </r>
  <r>
    <s v="B-LIFE IS A DREAM (LA VIDA ES SUEÑO)|CALDERÓN DE LA BARCA, PEDRO"/>
    <s v="N"/>
    <s v="Life is a Dream (La vida es sueño)"/>
    <x v="272"/>
    <m/>
    <m/>
    <x v="0"/>
    <m/>
    <m/>
    <m/>
    <m/>
    <m/>
    <m/>
    <m/>
    <x v="0"/>
    <m/>
    <x v="0"/>
    <m/>
    <m/>
    <x v="0"/>
    <x v="0"/>
    <x v="0"/>
    <m/>
    <m/>
    <m/>
    <m/>
    <m/>
    <m/>
    <m/>
    <m/>
    <x v="0"/>
    <x v="0"/>
    <m/>
    <s v="Foundational; Late Renaissance &amp; Early Modern Literature (Elizabethan/Jacobean etc.)"/>
    <m/>
    <m/>
    <s v="Life is a Dream (La vida es sueño)_Calderón de la Barca, Pedro"/>
    <s v="Calderón de la Barca, Pedro_Life is a Dream (La vida es sueño)"/>
    <x v="638"/>
    <m/>
    <m/>
  </r>
  <r>
    <s v="B-INSTITUTES OF THE CHRISTIAN RELIGION|CALVIN, JOHN"/>
    <s v="N"/>
    <s v="Institutes of the Christian Religion"/>
    <x v="273"/>
    <m/>
    <m/>
    <x v="0"/>
    <m/>
    <m/>
    <m/>
    <m/>
    <m/>
    <m/>
    <m/>
    <x v="0"/>
    <m/>
    <x v="0"/>
    <m/>
    <m/>
    <x v="0"/>
    <x v="0"/>
    <x v="0"/>
    <m/>
    <m/>
    <m/>
    <m/>
    <m/>
    <m/>
    <m/>
    <m/>
    <x v="0"/>
    <x v="0"/>
    <m/>
    <s v="Foundational; Reformation &amp; Counter-Reformation"/>
    <m/>
    <m/>
    <s v="Institutes of the Christian Religion_Calvin, John"/>
    <s v="Calvin, John_Institutes of the Christian Religion"/>
    <x v="639"/>
    <m/>
    <m/>
  </r>
  <r>
    <s v="B-COSMICOMICS|CALVINO, ITALO"/>
    <s v="N"/>
    <s v="Cosmicomics"/>
    <x v="274"/>
    <m/>
    <m/>
    <x v="97"/>
    <m/>
    <m/>
    <m/>
    <m/>
    <n v="153"/>
    <s v="A collection of whimsical stories narrated by an ancient entity named Qfwfq who has experienced everything from the Big Bang onward, blending scientific concepts with imaginative mythology."/>
    <m/>
    <x v="0"/>
    <m/>
    <x v="0"/>
    <m/>
    <m/>
    <x v="0"/>
    <x v="0"/>
    <x v="0"/>
    <m/>
    <m/>
    <m/>
    <m/>
    <m/>
    <m/>
    <m/>
    <m/>
    <x v="1"/>
    <x v="1"/>
    <m/>
    <m/>
    <m/>
    <m/>
    <s v="Cosmicomics_Calvino, Italo"/>
    <s v="Calvino, Italo_Cosmicomics"/>
    <x v="640"/>
    <m/>
    <m/>
  </r>
  <r>
    <s v="B-COSMICOMICS / T ZERO|CALVINO, ITALO"/>
    <s v="N"/>
    <s v="Cosmicomics / t zero"/>
    <x v="274"/>
    <m/>
    <m/>
    <x v="0"/>
    <m/>
    <m/>
    <m/>
    <m/>
    <m/>
    <m/>
    <m/>
    <x v="0"/>
    <m/>
    <x v="0"/>
    <m/>
    <m/>
    <x v="0"/>
    <x v="0"/>
    <x v="0"/>
    <m/>
    <m/>
    <m/>
    <m/>
    <m/>
    <m/>
    <m/>
    <m/>
    <x v="0"/>
    <x v="0"/>
    <m/>
    <m/>
    <m/>
    <m/>
    <s v="Cosmicomics / t zero_Calvino, Italo"/>
    <s v="Calvino, Italo_Cosmicomics / t zero"/>
    <x v="641"/>
    <m/>
    <m/>
  </r>
  <r>
    <s v="B-IF ON A WINTER’S NIGHT A TRAVELER|CALVINO, ITALO"/>
    <s v="N"/>
    <s v="If on a Winter’s Night a Traveler"/>
    <x v="274"/>
    <m/>
    <m/>
    <x v="0"/>
    <m/>
    <m/>
    <m/>
    <m/>
    <m/>
    <m/>
    <m/>
    <x v="0"/>
    <m/>
    <x v="0"/>
    <m/>
    <m/>
    <x v="0"/>
    <x v="0"/>
    <x v="0"/>
    <m/>
    <m/>
    <m/>
    <m/>
    <m/>
    <m/>
    <m/>
    <m/>
    <x v="0"/>
    <x v="0"/>
    <m/>
    <m/>
    <m/>
    <m/>
    <s v="If on a Winter’s Night a Traveler_Calvino, Italo"/>
    <s v="Calvino, Italo_If on a Winter’s Night a Traveler"/>
    <x v="642"/>
    <m/>
    <m/>
  </r>
  <r>
    <s v="B-IF ON A WINTER'S NIGHT A TRAVELER|CALVINO, ITALO"/>
    <s v="Y"/>
    <s v="If on a winter's night a traveler"/>
    <x v="274"/>
    <m/>
    <m/>
    <x v="0"/>
    <m/>
    <m/>
    <m/>
    <m/>
    <m/>
    <m/>
    <m/>
    <x v="0"/>
    <m/>
    <x v="0"/>
    <m/>
    <m/>
    <x v="0"/>
    <x v="0"/>
    <x v="0"/>
    <m/>
    <m/>
    <m/>
    <m/>
    <m/>
    <m/>
    <m/>
    <m/>
    <x v="0"/>
    <x v="0"/>
    <m/>
    <s v="Foundational; Late 20th Century &amp; Postmodernism"/>
    <m/>
    <m/>
    <s v="If on a winter's night a traveler_Calvino, Italo"/>
    <s v="Calvino, Italo_If on a winter's night a traveler"/>
    <x v="643"/>
    <m/>
    <m/>
  </r>
  <r>
    <s v="B-IF ON A WINTER'S NIGHT A TRAVELER|CALVINO, ITALO"/>
    <s v="Y"/>
    <s v="If on a winter's night a traveler"/>
    <x v="274"/>
    <m/>
    <m/>
    <x v="0"/>
    <m/>
    <m/>
    <m/>
    <m/>
    <m/>
    <m/>
    <m/>
    <x v="0"/>
    <m/>
    <x v="0"/>
    <m/>
    <m/>
    <x v="0"/>
    <x v="0"/>
    <x v="0"/>
    <m/>
    <m/>
    <m/>
    <m/>
    <m/>
    <m/>
    <m/>
    <m/>
    <x v="0"/>
    <x v="0"/>
    <m/>
    <m/>
    <m/>
    <m/>
    <s v="If on a winter's night a traveler_Calvino, Italo"/>
    <s v="Calvino, Italo_If on a winter's night a traveler"/>
    <x v="643"/>
    <m/>
    <m/>
  </r>
  <r>
    <s v="B-IF ON A WINTER'S NIGHT A TRAVELER|CALVINO, ITALO"/>
    <s v="Y"/>
    <s v="If on a Winter's Night a Traveler "/>
    <x v="274"/>
    <m/>
    <m/>
    <x v="80"/>
    <m/>
    <m/>
    <m/>
    <m/>
    <n v="260"/>
    <s v="A postmodern novel addressing the reader directly as they attempt to read a newly purchased book, only to be interrupted by fragmented narratives and publishing errors, exploring reading as an act of desire."/>
    <m/>
    <x v="2"/>
    <m/>
    <x v="0"/>
    <m/>
    <m/>
    <x v="0"/>
    <x v="0"/>
    <x v="1"/>
    <m/>
    <m/>
    <m/>
    <m/>
    <m/>
    <m/>
    <m/>
    <m/>
    <x v="17"/>
    <x v="1"/>
    <m/>
    <m/>
    <m/>
    <m/>
    <s v="If on a Winter's Night a Traveler _Calvino, Italo"/>
    <s v="Calvino, Italo_If on a Winter's Night a Traveler "/>
    <x v="644"/>
    <m/>
    <m/>
  </r>
  <r>
    <s v="B-INVISIBLE CITIES|CALVINO, ITALO"/>
    <s v="Y"/>
    <s v="Invisible Cities"/>
    <x v="274"/>
    <m/>
    <m/>
    <x v="46"/>
    <m/>
    <m/>
    <m/>
    <m/>
    <n v="165"/>
    <s v="A novel structured as a conversation between Marco Polo and Kublai Khan, describing fantastic cities that reveal different aspects of urban experience and human desire."/>
    <m/>
    <x v="1"/>
    <m/>
    <x v="0"/>
    <m/>
    <m/>
    <x v="0"/>
    <x v="0"/>
    <x v="1"/>
    <m/>
    <m/>
    <m/>
    <m/>
    <m/>
    <m/>
    <m/>
    <m/>
    <x v="17"/>
    <x v="1"/>
    <m/>
    <m/>
    <m/>
    <m/>
    <s v="Invisible Cities_Calvino, Italo"/>
    <s v="Calvino, Italo_Invisible Cities"/>
    <x v="645"/>
    <m/>
    <m/>
  </r>
  <r>
    <s v="B-INVISIBLE CITIES|CALVINO, ITALO"/>
    <s v="Y"/>
    <s v="Invisible Cities"/>
    <x v="274"/>
    <m/>
    <m/>
    <x v="0"/>
    <m/>
    <m/>
    <m/>
    <m/>
    <m/>
    <m/>
    <m/>
    <x v="0"/>
    <m/>
    <x v="0"/>
    <m/>
    <m/>
    <x v="0"/>
    <x v="0"/>
    <x v="0"/>
    <m/>
    <m/>
    <m/>
    <m/>
    <m/>
    <m/>
    <m/>
    <m/>
    <x v="0"/>
    <x v="0"/>
    <m/>
    <s v="Foundational; Late 20th Century &amp; Postmodernism"/>
    <m/>
    <m/>
    <s v="Invisible Cities_Calvino, Italo"/>
    <s v="Calvino, Italo_Invisible Cities"/>
    <x v="645"/>
    <m/>
    <m/>
  </r>
  <r>
    <s v="B-INVISIBLE CITIES|CALVINO, ITALO"/>
    <s v="Y"/>
    <s v="Invisible Cities"/>
    <x v="274"/>
    <m/>
    <m/>
    <x v="0"/>
    <m/>
    <m/>
    <m/>
    <m/>
    <m/>
    <m/>
    <m/>
    <x v="0"/>
    <m/>
    <x v="0"/>
    <m/>
    <m/>
    <x v="0"/>
    <x v="0"/>
    <x v="0"/>
    <m/>
    <m/>
    <m/>
    <m/>
    <m/>
    <m/>
    <m/>
    <m/>
    <x v="0"/>
    <x v="0"/>
    <m/>
    <m/>
    <m/>
    <m/>
    <s v="Invisible Cities_Calvino, Italo"/>
    <s v="Calvino, Italo_Invisible Cities"/>
    <x v="645"/>
    <m/>
    <m/>
  </r>
  <r>
    <s v="B-THE BARON IN THE TREES|CALVINO, ITALO"/>
    <s v="N"/>
    <s v="The Baron in the Trees"/>
    <x v="274"/>
    <m/>
    <m/>
    <x v="0"/>
    <m/>
    <m/>
    <m/>
    <m/>
    <m/>
    <m/>
    <m/>
    <x v="0"/>
    <m/>
    <x v="0"/>
    <m/>
    <m/>
    <x v="0"/>
    <x v="0"/>
    <x v="0"/>
    <m/>
    <m/>
    <m/>
    <m/>
    <m/>
    <m/>
    <m/>
    <m/>
    <x v="0"/>
    <x v="0"/>
    <m/>
    <m/>
    <m/>
    <m/>
    <s v="The Baron in the Trees_Calvino, Italo"/>
    <s v="Calvino, Italo_The Baron in the Trees"/>
    <x v="646"/>
    <m/>
    <m/>
  </r>
  <r>
    <s v="B-THE CASTLE OF CROSSED DESTINIES|CALVINO, ITALO"/>
    <s v="Y"/>
    <s v="The Castle of Crossed Destinies"/>
    <x v="274"/>
    <m/>
    <m/>
    <x v="71"/>
    <m/>
    <m/>
    <m/>
    <m/>
    <n v="138"/>
    <s v="A novel in which travelers who have lost the power of speech use tarot cards to narrate their stories, creating an intricate literary puzzle about narrative, destiny, and interpretation."/>
    <m/>
    <x v="0"/>
    <m/>
    <x v="0"/>
    <m/>
    <m/>
    <x v="0"/>
    <x v="0"/>
    <x v="0"/>
    <m/>
    <m/>
    <m/>
    <m/>
    <m/>
    <m/>
    <m/>
    <m/>
    <x v="17"/>
    <x v="1"/>
    <m/>
    <m/>
    <m/>
    <m/>
    <s v="The Castle of Crossed Destinies_Calvino, Italo"/>
    <s v="Calvino, Italo_The Castle of Crossed Destinies"/>
    <x v="647"/>
    <m/>
    <m/>
  </r>
  <r>
    <s v="B-THE CASTLE OF CROSSED DESTINIES|CALVINO, ITALO"/>
    <s v="Y"/>
    <s v="The Castle of Crossed Destinies"/>
    <x v="274"/>
    <m/>
    <m/>
    <x v="0"/>
    <m/>
    <m/>
    <m/>
    <m/>
    <m/>
    <m/>
    <m/>
    <x v="0"/>
    <m/>
    <x v="0"/>
    <m/>
    <m/>
    <x v="0"/>
    <x v="0"/>
    <x v="0"/>
    <m/>
    <m/>
    <m/>
    <m/>
    <m/>
    <m/>
    <m/>
    <m/>
    <x v="0"/>
    <x v="0"/>
    <m/>
    <m/>
    <m/>
    <m/>
    <s v="The Castle of Crossed Destinies_Calvino, Italo"/>
    <s v="Calvino, Italo_The Castle of Crossed Destinies"/>
    <x v="647"/>
    <m/>
    <m/>
  </r>
  <r>
    <s v="B-THE CLOVEN VISCOUNT|CALVINO, ITALO"/>
    <s v="N"/>
    <s v="The Cloven Viscount"/>
    <x v="274"/>
    <m/>
    <m/>
    <x v="0"/>
    <m/>
    <m/>
    <m/>
    <m/>
    <m/>
    <m/>
    <m/>
    <x v="0"/>
    <m/>
    <x v="0"/>
    <m/>
    <m/>
    <x v="0"/>
    <x v="0"/>
    <x v="0"/>
    <m/>
    <m/>
    <m/>
    <m/>
    <m/>
    <m/>
    <m/>
    <m/>
    <x v="0"/>
    <x v="0"/>
    <m/>
    <m/>
    <m/>
    <m/>
    <s v="The Cloven Viscount_Calvino, Italo"/>
    <s v="Calvino, Italo_The Cloven Viscount"/>
    <x v="648"/>
    <m/>
    <m/>
  </r>
  <r>
    <s v="B-THE NONEXISTENT KNIGHT|CALVINO, ITALO"/>
    <s v="N"/>
    <s v="The Nonexistent Knight"/>
    <x v="274"/>
    <m/>
    <m/>
    <x v="0"/>
    <m/>
    <m/>
    <m/>
    <m/>
    <m/>
    <m/>
    <m/>
    <x v="0"/>
    <m/>
    <x v="0"/>
    <m/>
    <m/>
    <x v="0"/>
    <x v="0"/>
    <x v="0"/>
    <m/>
    <m/>
    <m/>
    <m/>
    <m/>
    <m/>
    <m/>
    <m/>
    <x v="0"/>
    <x v="0"/>
    <m/>
    <m/>
    <m/>
    <m/>
    <s v="The Nonexistent Knight_Calvino, Italo"/>
    <s v="Calvino, Italo_The Nonexistent Knight"/>
    <x v="649"/>
    <m/>
    <m/>
  </r>
  <r>
    <s v="B-THE HIVE|CAMILO JOSÉ CELA"/>
    <s v="N"/>
    <s v="The Hive"/>
    <x v="275"/>
    <m/>
    <m/>
    <x v="0"/>
    <m/>
    <m/>
    <m/>
    <m/>
    <m/>
    <m/>
    <m/>
    <x v="0"/>
    <m/>
    <x v="0"/>
    <m/>
    <m/>
    <x v="0"/>
    <x v="0"/>
    <x v="0"/>
    <m/>
    <m/>
    <m/>
    <m/>
    <m/>
    <m/>
    <m/>
    <m/>
    <x v="0"/>
    <x v="0"/>
    <m/>
    <m/>
    <m/>
    <m/>
    <s v="The Hive_Camilo José Cela"/>
    <s v="Camilo José Cela_The Hive"/>
    <x v="650"/>
    <m/>
    <m/>
  </r>
  <r>
    <s v="B-LUSÍADAS (THE LUSIADS)|CAMÕES, LUÍS VAZ DE"/>
    <s v="N"/>
    <s v="Lusíadas (The Lusiads)"/>
    <x v="276"/>
    <m/>
    <m/>
    <x v="0"/>
    <m/>
    <m/>
    <m/>
    <m/>
    <m/>
    <m/>
    <m/>
    <x v="0"/>
    <m/>
    <x v="0"/>
    <m/>
    <m/>
    <x v="0"/>
    <x v="0"/>
    <x v="0"/>
    <m/>
    <m/>
    <m/>
    <m/>
    <m/>
    <m/>
    <m/>
    <m/>
    <x v="0"/>
    <x v="0"/>
    <m/>
    <s v="Foundational; Renaissance &amp; Humanism"/>
    <m/>
    <m/>
    <s v="Lusíadas (The Lusiads)_Camões, Luís Vaz de"/>
    <s v="Camões, Luís Vaz de_Lusíadas (The Lusiads)"/>
    <x v="651"/>
    <m/>
    <m/>
  </r>
  <r>
    <s v="B-WHO GOES THERE?|CAMPBELL, JOHN W. JR."/>
    <s v="N"/>
    <s v="Who Goes There?"/>
    <x v="277"/>
    <m/>
    <m/>
    <x v="0"/>
    <m/>
    <m/>
    <m/>
    <m/>
    <m/>
    <m/>
    <m/>
    <x v="0"/>
    <m/>
    <x v="0"/>
    <m/>
    <m/>
    <x v="0"/>
    <x v="0"/>
    <x v="0"/>
    <m/>
    <m/>
    <m/>
    <m/>
    <m/>
    <m/>
    <m/>
    <m/>
    <x v="0"/>
    <x v="0"/>
    <m/>
    <m/>
    <m/>
    <m/>
    <s v="Who Goes There?_Campbell, John W. Jr."/>
    <s v="Campbell, John W. Jr._Who Goes There?"/>
    <x v="652"/>
    <m/>
    <m/>
  </r>
  <r>
    <s v="B-THE HERO WITH A THOUSAND FACES|CAMPBELL, JOSEPH"/>
    <s v="N"/>
    <s v="The Hero with a Thousand Faces"/>
    <x v="278"/>
    <m/>
    <m/>
    <x v="98"/>
    <m/>
    <m/>
    <s v="The Hero with a Thousand Faces"/>
    <m/>
    <m/>
    <m/>
    <m/>
    <x v="0"/>
    <m/>
    <x v="0"/>
    <m/>
    <m/>
    <x v="0"/>
    <x v="0"/>
    <x v="0"/>
    <m/>
    <m/>
    <m/>
    <m/>
    <m/>
    <m/>
    <m/>
    <m/>
    <x v="12"/>
    <x v="1"/>
    <s v="Mythological study"/>
    <s v="Philosophy"/>
    <s v="Comparative Mythology"/>
    <m/>
    <s v="The Hero with a Thousand Faces_Campbell, Joseph"/>
    <s v="Campbell, Joseph_The Hero with a Thousand Faces"/>
    <x v="653"/>
    <m/>
    <m/>
  </r>
  <r>
    <s v="B-CALIGULA|CAMUS, ALBERT"/>
    <s v="N"/>
    <s v="Caligula"/>
    <x v="279"/>
    <m/>
    <m/>
    <x v="0"/>
    <m/>
    <m/>
    <m/>
    <m/>
    <m/>
    <m/>
    <m/>
    <x v="0"/>
    <m/>
    <x v="0"/>
    <m/>
    <m/>
    <x v="0"/>
    <x v="0"/>
    <x v="0"/>
    <m/>
    <m/>
    <m/>
    <m/>
    <m/>
    <m/>
    <m/>
    <m/>
    <x v="0"/>
    <x v="0"/>
    <m/>
    <m/>
    <m/>
    <m/>
    <s v="Caligula_Camus, Albert"/>
    <s v="Camus, Albert_Caligula"/>
    <x v="654"/>
    <m/>
    <m/>
  </r>
  <r>
    <s v="B-EXILE AND THE KINGDOM|CAMUS, ALBERT"/>
    <s v="N"/>
    <s v="Exile and the Kingdom"/>
    <x v="279"/>
    <m/>
    <m/>
    <x v="0"/>
    <m/>
    <m/>
    <m/>
    <m/>
    <m/>
    <m/>
    <m/>
    <x v="0"/>
    <m/>
    <x v="0"/>
    <m/>
    <m/>
    <x v="0"/>
    <x v="0"/>
    <x v="0"/>
    <m/>
    <m/>
    <m/>
    <m/>
    <m/>
    <m/>
    <m/>
    <m/>
    <x v="0"/>
    <x v="0"/>
    <m/>
    <m/>
    <m/>
    <m/>
    <s v="Exile and the Kingdom_Camus, Albert"/>
    <s v="Camus, Albert_Exile and the Kingdom"/>
    <x v="655"/>
    <m/>
    <m/>
  </r>
  <r>
    <s v="B-LES JUSTES|CAMUS, ALBERT"/>
    <s v="N"/>
    <s v="Les Justes"/>
    <x v="279"/>
    <m/>
    <m/>
    <x v="0"/>
    <m/>
    <m/>
    <m/>
    <m/>
    <m/>
    <m/>
    <m/>
    <x v="0"/>
    <m/>
    <x v="0"/>
    <m/>
    <m/>
    <x v="0"/>
    <x v="0"/>
    <x v="0"/>
    <m/>
    <m/>
    <m/>
    <m/>
    <m/>
    <m/>
    <m/>
    <m/>
    <x v="0"/>
    <x v="0"/>
    <m/>
    <m/>
    <m/>
    <m/>
    <s v="Les Justes_Camus, Albert"/>
    <s v="Camus, Albert_Les Justes"/>
    <x v="656"/>
    <m/>
    <m/>
  </r>
  <r>
    <s v="B-RESISTANCE, REBELLION AND DEATH: ESSAYS|CAMUS, ALBERT"/>
    <s v="N"/>
    <s v="Resistance, Rebellion and Death: Essays"/>
    <x v="279"/>
    <m/>
    <m/>
    <x v="0"/>
    <m/>
    <m/>
    <m/>
    <m/>
    <m/>
    <m/>
    <m/>
    <x v="0"/>
    <m/>
    <x v="0"/>
    <m/>
    <m/>
    <x v="0"/>
    <x v="0"/>
    <x v="0"/>
    <m/>
    <m/>
    <m/>
    <m/>
    <m/>
    <m/>
    <m/>
    <m/>
    <x v="0"/>
    <x v="0"/>
    <m/>
    <m/>
    <m/>
    <m/>
    <s v="Resistance, Rebellion and Death: Essays_Camus, Albert"/>
    <s v="Camus, Albert_Resistance, Rebellion and Death: Essays"/>
    <x v="657"/>
    <m/>
    <m/>
  </r>
  <r>
    <s v="B-THE FALL|CAMUS, ALBERT"/>
    <s v="N"/>
    <s v="The Fall"/>
    <x v="279"/>
    <m/>
    <m/>
    <x v="95"/>
    <m/>
    <m/>
    <m/>
    <m/>
    <n v="147"/>
    <s v="A confession delivered by a former Parisian lawyer to a stranger in an Amsterdam bar, exploring guilt, judgment, and authentic existence through his fall from grace."/>
    <m/>
    <x v="0"/>
    <m/>
    <x v="0"/>
    <m/>
    <m/>
    <x v="0"/>
    <x v="0"/>
    <x v="0"/>
    <m/>
    <m/>
    <m/>
    <m/>
    <m/>
    <m/>
    <m/>
    <m/>
    <x v="3"/>
    <x v="1"/>
    <m/>
    <m/>
    <m/>
    <m/>
    <s v="The Fall_Camus, Albert"/>
    <s v="Camus, Albert_The Fall"/>
    <x v="658"/>
    <m/>
    <m/>
  </r>
  <r>
    <s v="B-THE FIRST MAN|CAMUS, ALBERT"/>
    <s v="N"/>
    <s v="The First Man"/>
    <x v="279"/>
    <m/>
    <m/>
    <x v="0"/>
    <m/>
    <m/>
    <m/>
    <m/>
    <m/>
    <m/>
    <m/>
    <x v="0"/>
    <m/>
    <x v="0"/>
    <m/>
    <m/>
    <x v="0"/>
    <x v="0"/>
    <x v="0"/>
    <m/>
    <m/>
    <m/>
    <m/>
    <m/>
    <m/>
    <m/>
    <m/>
    <x v="0"/>
    <x v="0"/>
    <m/>
    <m/>
    <m/>
    <m/>
    <s v="The First Man_Camus, Albert"/>
    <s v="Camus, Albert_The First Man"/>
    <x v="659"/>
    <m/>
    <m/>
  </r>
  <r>
    <s v="B-THE MYTH OF SISYPHUS|CAMUS, ALBERT"/>
    <s v="Y"/>
    <s v="The Myth of Sisyphus"/>
    <x v="279"/>
    <m/>
    <m/>
    <x v="0"/>
    <m/>
    <m/>
    <m/>
    <m/>
    <m/>
    <m/>
    <m/>
    <x v="0"/>
    <m/>
    <x v="0"/>
    <m/>
    <m/>
    <x v="0"/>
    <x v="0"/>
    <x v="0"/>
    <m/>
    <m/>
    <m/>
    <m/>
    <m/>
    <m/>
    <m/>
    <m/>
    <x v="0"/>
    <x v="0"/>
    <m/>
    <s v="Foundational; Mid-20th Century &amp; World War II Era"/>
    <m/>
    <m/>
    <s v="The Myth of Sisyphus_Camus, Albert"/>
    <s v="Camus, Albert_The Myth of Sisyphus"/>
    <x v="660"/>
    <m/>
    <m/>
  </r>
  <r>
    <s v="B-THE MYTH OF SISYPHUS|CAMUS, ALBERT"/>
    <s v="Y"/>
    <s v="The Myth of Sisyphus"/>
    <x v="279"/>
    <m/>
    <m/>
    <x v="99"/>
    <m/>
    <m/>
    <s v="Le Mythe de Sisyphe"/>
    <m/>
    <m/>
    <m/>
    <m/>
    <x v="0"/>
    <n v="5"/>
    <x v="1"/>
    <m/>
    <m/>
    <x v="0"/>
    <x v="0"/>
    <x v="0"/>
    <m/>
    <m/>
    <m/>
    <m/>
    <m/>
    <m/>
    <s v="Y"/>
    <m/>
    <x v="12"/>
    <x v="1"/>
    <s v="Essay"/>
    <s v="Philosophy"/>
    <s v="Existentialism"/>
    <m/>
    <s v="The Myth of Sisyphus_Camus, Albert"/>
    <s v="Camus, Albert_The Myth of Sisyphus"/>
    <x v="660"/>
    <m/>
    <m/>
  </r>
  <r>
    <s v="B-THE PLAGUE|CAMUS, ALBERT"/>
    <s v="Y"/>
    <s v="The Plague"/>
    <x v="279"/>
    <m/>
    <m/>
    <x v="0"/>
    <m/>
    <m/>
    <m/>
    <m/>
    <m/>
    <m/>
    <m/>
    <x v="0"/>
    <m/>
    <x v="0"/>
    <m/>
    <m/>
    <x v="0"/>
    <x v="0"/>
    <x v="0"/>
    <m/>
    <m/>
    <m/>
    <m/>
    <m/>
    <m/>
    <m/>
    <m/>
    <x v="0"/>
    <x v="0"/>
    <m/>
    <m/>
    <m/>
    <m/>
    <s v="The Plague_Camus, Albert"/>
    <s v="Camus, Albert_The Plague"/>
    <x v="661"/>
    <m/>
    <m/>
  </r>
  <r>
    <s v="B-THE PLAGUE|CAMUS, ALBERT"/>
    <s v="Y"/>
    <s v="The Plague"/>
    <x v="279"/>
    <m/>
    <m/>
    <x v="0"/>
    <m/>
    <m/>
    <m/>
    <m/>
    <m/>
    <m/>
    <m/>
    <x v="0"/>
    <m/>
    <x v="0"/>
    <m/>
    <m/>
    <x v="0"/>
    <x v="0"/>
    <x v="0"/>
    <m/>
    <m/>
    <m/>
    <m/>
    <m/>
    <m/>
    <m/>
    <m/>
    <x v="0"/>
    <x v="0"/>
    <m/>
    <s v="Foundational; Mid-20th Century &amp; World War II Era"/>
    <m/>
    <m/>
    <s v="The Plague_Camus, Albert"/>
    <s v="Camus, Albert_The Plague"/>
    <x v="661"/>
    <m/>
    <m/>
  </r>
  <r>
    <s v="B-THE REBEL|CAMUS, ALBERT"/>
    <s v="Y"/>
    <s v="The Rebel"/>
    <x v="279"/>
    <m/>
    <m/>
    <x v="3"/>
    <m/>
    <m/>
    <s v="L'Homme révolté"/>
    <m/>
    <m/>
    <m/>
    <m/>
    <x v="0"/>
    <m/>
    <x v="0"/>
    <m/>
    <m/>
    <x v="0"/>
    <x v="0"/>
    <x v="0"/>
    <m/>
    <m/>
    <m/>
    <m/>
    <m/>
    <m/>
    <m/>
    <m/>
    <x v="3"/>
    <x v="1"/>
    <s v="Essay"/>
    <s v="Philosophy"/>
    <s v="Existentialism"/>
    <m/>
    <s v="The Rebel_Camus, Albert"/>
    <s v="Camus, Albert_The Rebel"/>
    <x v="662"/>
    <m/>
    <m/>
  </r>
  <r>
    <s v="B-THE REBEL|CAMUS, ALBERT"/>
    <s v="Y"/>
    <s v="The Rebel"/>
    <x v="279"/>
    <m/>
    <m/>
    <x v="0"/>
    <m/>
    <m/>
    <m/>
    <m/>
    <m/>
    <m/>
    <m/>
    <x v="0"/>
    <m/>
    <x v="0"/>
    <m/>
    <m/>
    <x v="0"/>
    <x v="0"/>
    <x v="0"/>
    <m/>
    <m/>
    <m/>
    <m/>
    <m/>
    <m/>
    <m/>
    <m/>
    <x v="0"/>
    <x v="0"/>
    <m/>
    <s v="Foundational; Mid-20th Century &amp; World War II Era"/>
    <m/>
    <m/>
    <s v="The Rebel_Camus, Albert"/>
    <s v="Camus, Albert_The Rebel"/>
    <x v="662"/>
    <m/>
    <m/>
  </r>
  <r>
    <s v="B-THE STRANGER|CAMUS, ALBERT"/>
    <s v="N"/>
    <s v="The Stranger"/>
    <x v="279"/>
    <m/>
    <m/>
    <x v="99"/>
    <m/>
    <m/>
    <s v="L'Étranger"/>
    <m/>
    <m/>
    <m/>
    <m/>
    <x v="0"/>
    <m/>
    <x v="0"/>
    <m/>
    <m/>
    <x v="0"/>
    <x v="0"/>
    <x v="0"/>
    <m/>
    <m/>
    <m/>
    <m/>
    <m/>
    <m/>
    <m/>
    <m/>
    <x v="12"/>
    <x v="1"/>
    <s v="Novel"/>
    <s v="Philosophy"/>
    <s v="Philosophical fiction"/>
    <m/>
    <s v="The Stranger_Camus, Albert"/>
    <s v="Camus, Albert_The Stranger"/>
    <x v="663"/>
    <m/>
    <m/>
  </r>
  <r>
    <s v="B-THE STRANGER (THE OUTSIDER)|CAMUS, ALBERT"/>
    <s v="Y"/>
    <s v="The Stranger (The Outsider)"/>
    <x v="279"/>
    <m/>
    <m/>
    <x v="0"/>
    <m/>
    <m/>
    <m/>
    <m/>
    <m/>
    <m/>
    <m/>
    <x v="0"/>
    <m/>
    <x v="0"/>
    <m/>
    <m/>
    <x v="0"/>
    <x v="0"/>
    <x v="0"/>
    <m/>
    <m/>
    <m/>
    <m/>
    <m/>
    <m/>
    <m/>
    <m/>
    <x v="0"/>
    <x v="0"/>
    <m/>
    <s v="Foundational; Mid-20th Century &amp; World War II Era"/>
    <m/>
    <m/>
    <s v="The Stranger (The Outsider)_Camus, Albert"/>
    <s v="Camus, Albert_The Stranger (The Outsider)"/>
    <x v="664"/>
    <m/>
    <m/>
  </r>
  <r>
    <s v="B-THE STRANGER (THE OUTSIDER)|CAMUS, ALBERT"/>
    <s v="Y"/>
    <s v="The Stranger (The Outsider)"/>
    <x v="279"/>
    <m/>
    <m/>
    <x v="0"/>
    <m/>
    <m/>
    <m/>
    <m/>
    <m/>
    <m/>
    <m/>
    <x v="0"/>
    <m/>
    <x v="0"/>
    <m/>
    <m/>
    <x v="0"/>
    <x v="0"/>
    <x v="0"/>
    <m/>
    <m/>
    <m/>
    <m/>
    <m/>
    <m/>
    <m/>
    <m/>
    <x v="0"/>
    <x v="0"/>
    <m/>
    <s v="20th Century Existential, Psychological &amp; Formal Horror"/>
    <m/>
    <s v="Existential indifference, absurdity, alienation, societal judgment"/>
    <s v="The Stranger (The Outsider)_Camus, Albert"/>
    <s v="Camus, Albert_The Stranger (The Outsider)"/>
    <x v="664"/>
    <m/>
    <m/>
  </r>
  <r>
    <s v="B-AUTO-DA-FÉ|CANETTI, ELIAS"/>
    <s v="N"/>
    <s v="Auto-da-Fé"/>
    <x v="280"/>
    <m/>
    <m/>
    <x v="77"/>
    <m/>
    <m/>
    <m/>
    <m/>
    <n v="464"/>
    <s v="A dark modernist novel about a reclusive, misanthropic scholar whose life spirals into chaos after his marriage to his housekeeper and encounters with a dwarf."/>
    <m/>
    <x v="1"/>
    <m/>
    <x v="0"/>
    <m/>
    <m/>
    <x v="0"/>
    <x v="0"/>
    <x v="1"/>
    <m/>
    <m/>
    <m/>
    <m/>
    <m/>
    <m/>
    <m/>
    <m/>
    <x v="16"/>
    <x v="1"/>
    <m/>
    <m/>
    <m/>
    <m/>
    <s v="Auto-da-Fé_Canetti, Elias"/>
    <s v="Canetti, Elias_Auto-da-Fé"/>
    <x v="665"/>
    <m/>
    <m/>
  </r>
  <r>
    <s v="B-AUTO-DA-FÉ (DIE BLENDUNG)|CANETTI, ELIAS"/>
    <s v="N"/>
    <s v="Auto-da-Fé (Die Blendung)"/>
    <x v="280"/>
    <m/>
    <m/>
    <x v="0"/>
    <m/>
    <m/>
    <m/>
    <m/>
    <m/>
    <m/>
    <m/>
    <x v="0"/>
    <m/>
    <x v="0"/>
    <m/>
    <m/>
    <x v="0"/>
    <x v="0"/>
    <x v="0"/>
    <m/>
    <m/>
    <m/>
    <m/>
    <m/>
    <m/>
    <m/>
    <m/>
    <x v="0"/>
    <x v="0"/>
    <m/>
    <s v="Foundational; Early to Mid-20th Century (Modernist difficulty / Avant-Garde)"/>
    <m/>
    <m/>
    <s v="Auto-da-Fé (Die Blendung)_Canetti, Elias"/>
    <s v="Canetti, Elias_Auto-da-Fé (Die Blendung)"/>
    <x v="666"/>
    <m/>
    <m/>
  </r>
  <r>
    <s v="B-CROWDS AND POWER|CANETTI, ELIAS"/>
    <s v="N"/>
    <s v="Crowds and Power"/>
    <x v="280"/>
    <m/>
    <m/>
    <x v="0"/>
    <m/>
    <m/>
    <m/>
    <m/>
    <m/>
    <m/>
    <m/>
    <x v="0"/>
    <m/>
    <x v="0"/>
    <m/>
    <m/>
    <x v="0"/>
    <x v="0"/>
    <x v="0"/>
    <m/>
    <m/>
    <m/>
    <m/>
    <m/>
    <m/>
    <m/>
    <m/>
    <x v="0"/>
    <x v="0"/>
    <m/>
    <s v="Foundational; Early to Mid-20th Century (Modernist difficulty / Avant-Garde)"/>
    <m/>
    <m/>
    <s v="Crowds and Power_Canetti, Elias"/>
    <s v="Canetti, Elias_Crowds and Power"/>
    <x v="667"/>
    <m/>
    <m/>
  </r>
  <r>
    <s v="B-ON THE NORMAL AND THE PATHOLOGICAL|CANGUILHEM, GEORGES"/>
    <s v="N"/>
    <s v="On the Normal and the Pathological"/>
    <x v="281"/>
    <m/>
    <m/>
    <x v="100"/>
    <m/>
    <m/>
    <s v="Le Normal et le Pathologique"/>
    <m/>
    <m/>
    <m/>
    <m/>
    <x v="0"/>
    <m/>
    <x v="0"/>
    <m/>
    <m/>
    <x v="0"/>
    <x v="0"/>
    <x v="0"/>
    <m/>
    <m/>
    <m/>
    <m/>
    <m/>
    <m/>
    <m/>
    <m/>
    <x v="12"/>
    <x v="1"/>
    <s v="Philosophical work"/>
    <s v="Philosophy"/>
    <s v="Philosophy of Science"/>
    <m/>
    <s v="On the Normal and the Pathological_Canguilhem, Georges"/>
    <s v="Canguilhem, Georges_On the Normal and the Pathological"/>
    <x v="668"/>
    <m/>
    <m/>
  </r>
  <r>
    <s v="B-FOREVER AZATHOTH AND OTHER HORRORS|CANNON, PETER"/>
    <s v="N"/>
    <s v="Forever Azathoth and Other Horrors"/>
    <x v="282"/>
    <m/>
    <m/>
    <x v="0"/>
    <n v="1999"/>
    <s v="Tartarus Press"/>
    <m/>
    <m/>
    <m/>
    <m/>
    <m/>
    <x v="0"/>
    <m/>
    <x v="0"/>
    <m/>
    <m/>
    <x v="0"/>
    <x v="0"/>
    <x v="0"/>
    <m/>
    <m/>
    <m/>
    <m/>
    <m/>
    <m/>
    <m/>
    <m/>
    <x v="0"/>
    <x v="0"/>
    <m/>
    <m/>
    <m/>
    <m/>
    <s v="Forever Azathoth and Other Horrors_Cannon, Peter"/>
    <s v="Cannon, Peter_Forever Azathoth and Other Horrors"/>
    <x v="669"/>
    <m/>
    <m/>
  </r>
  <r>
    <s v="B-THE MEXICAN SUITCASE|CAPA, CHIM, AND TARO"/>
    <s v="N"/>
    <s v="The Mexican Suitcase"/>
    <x v="283"/>
    <m/>
    <m/>
    <x v="0"/>
    <m/>
    <s v="International Center of Photography"/>
    <m/>
    <m/>
    <m/>
    <m/>
    <m/>
    <x v="0"/>
    <m/>
    <x v="0"/>
    <m/>
    <m/>
    <x v="0"/>
    <x v="0"/>
    <x v="0"/>
    <m/>
    <m/>
    <m/>
    <m/>
    <m/>
    <m/>
    <m/>
    <m/>
    <x v="0"/>
    <x v="0"/>
    <m/>
    <m/>
    <m/>
    <s v="Among the most critically acclaimed and harrowing photographic compendiums documenting war, genocide, atrocity, and human suffering, considered pinnacles of visual reportage and historical testimony."/>
    <s v="The Mexican Suitcase_Capa, Chim, and Taro"/>
    <s v="Capa, Chim, and Taro_The Mexican Suitcase"/>
    <x v="670"/>
    <m/>
    <m/>
  </r>
  <r>
    <s v="B-THE ABSOLUTE AT LARGE|ČAPEK, KAREL"/>
    <s v="N"/>
    <s v="The Absolute at Large"/>
    <x v="284"/>
    <m/>
    <m/>
    <x v="101"/>
    <m/>
    <m/>
    <m/>
    <m/>
    <n v="242"/>
    <s v="A satirical science fiction novel about the invention of a reactor that releases &quot;the Absolute&quot;—divine essence—as a byproduct of perfect atomic efficiency, leading to religious mania, competing cults, and eventually global war, critiquing blind faith in technology and ideology."/>
    <m/>
    <x v="0"/>
    <m/>
    <x v="0"/>
    <m/>
    <m/>
    <x v="0"/>
    <x v="0"/>
    <x v="0"/>
    <m/>
    <m/>
    <m/>
    <m/>
    <m/>
    <m/>
    <m/>
    <m/>
    <x v="20"/>
    <x v="1"/>
    <m/>
    <m/>
    <m/>
    <m/>
    <s v="The Absolute at Large_Čapek, Karel"/>
    <s v="Čapek, Karel_The Absolute at Large"/>
    <x v="671"/>
    <m/>
    <m/>
  </r>
  <r>
    <s v="B-THE MARRIAGE OF PHILOLOGY AND MERCURY|CAPELLA, MARTIANUS"/>
    <s v="N"/>
    <s v="The Marriage of Philology and Mercury"/>
    <x v="285"/>
    <m/>
    <m/>
    <x v="0"/>
    <m/>
    <m/>
    <m/>
    <m/>
    <m/>
    <m/>
    <m/>
    <x v="0"/>
    <m/>
    <x v="0"/>
    <m/>
    <m/>
    <x v="0"/>
    <x v="0"/>
    <x v="0"/>
    <m/>
    <m/>
    <m/>
    <m/>
    <m/>
    <m/>
    <m/>
    <m/>
    <x v="0"/>
    <x v="0"/>
    <m/>
    <s v="Foundational; Antiquity &amp; Medieval (Beyond the absolute core)"/>
    <m/>
    <m/>
    <s v="The Marriage of Philology and Mercury_Capella, Martianus"/>
    <s v="Capella, Martianus_The Marriage of Philology and Mercury"/>
    <x v="672"/>
    <m/>
    <m/>
  </r>
  <r>
    <s v="B-A CHRISTMAS MEMORY|CAPOTE, TRUMAN"/>
    <s v="N"/>
    <s v="A Christmas Memory"/>
    <x v="286"/>
    <m/>
    <m/>
    <x v="0"/>
    <m/>
    <m/>
    <m/>
    <m/>
    <m/>
    <m/>
    <m/>
    <x v="0"/>
    <m/>
    <x v="0"/>
    <m/>
    <m/>
    <x v="0"/>
    <x v="0"/>
    <x v="0"/>
    <m/>
    <m/>
    <m/>
    <m/>
    <m/>
    <m/>
    <m/>
    <m/>
    <x v="0"/>
    <x v="0"/>
    <m/>
    <m/>
    <m/>
    <m/>
    <s v="A Christmas Memory_Capote, Truman"/>
    <s v="Capote, Truman_A Christmas Memory"/>
    <x v="673"/>
    <m/>
    <m/>
  </r>
  <r>
    <s v="B-IN COLD BLOOD|CAPOTE, TRUMAN"/>
    <s v="N"/>
    <s v="In Cold Blood"/>
    <x v="286"/>
    <m/>
    <m/>
    <x v="4"/>
    <m/>
    <m/>
    <m/>
    <m/>
    <n v="343"/>
    <s v="A pioneering true crime account of the brutal 1959 murder of the Clutter family in Kansas, blending journalistic research with narrative storytelling techniques."/>
    <m/>
    <x v="0"/>
    <n v="5"/>
    <x v="1"/>
    <m/>
    <m/>
    <x v="0"/>
    <x v="0"/>
    <x v="0"/>
    <m/>
    <m/>
    <m/>
    <m/>
    <m/>
    <m/>
    <m/>
    <m/>
    <x v="1"/>
    <x v="1"/>
    <m/>
    <m/>
    <m/>
    <m/>
    <s v="In Cold Blood_Capote, Truman"/>
    <s v="Capote, Truman_In Cold Blood"/>
    <x v="674"/>
    <m/>
    <m/>
  </r>
  <r>
    <s v="B-MUSIC FOR CHAMELEONS|CAPOTE, TRUMAN"/>
    <s v="N"/>
    <s v="Music for Chameleons"/>
    <x v="286"/>
    <m/>
    <m/>
    <x v="0"/>
    <m/>
    <m/>
    <m/>
    <m/>
    <m/>
    <m/>
    <m/>
    <x v="0"/>
    <m/>
    <x v="0"/>
    <m/>
    <m/>
    <x v="0"/>
    <x v="0"/>
    <x v="0"/>
    <m/>
    <m/>
    <m/>
    <m/>
    <m/>
    <m/>
    <m/>
    <m/>
    <x v="0"/>
    <x v="0"/>
    <m/>
    <m/>
    <m/>
    <m/>
    <s v="Music for Chameleons_Capote, Truman"/>
    <s v="Capote, Truman_Music for Chameleons"/>
    <x v="675"/>
    <m/>
    <m/>
  </r>
  <r>
    <s v="B-OTHER VOICES, OTHER ROOMS|CAPOTE, TRUMAN"/>
    <s v="N"/>
    <s v="Other Voices, Other Rooms"/>
    <x v="286"/>
    <m/>
    <m/>
    <x v="0"/>
    <m/>
    <m/>
    <m/>
    <m/>
    <m/>
    <m/>
    <m/>
    <x v="0"/>
    <m/>
    <x v="0"/>
    <m/>
    <m/>
    <x v="0"/>
    <x v="0"/>
    <x v="0"/>
    <m/>
    <m/>
    <m/>
    <m/>
    <m/>
    <m/>
    <m/>
    <m/>
    <x v="0"/>
    <x v="0"/>
    <m/>
    <m/>
    <m/>
    <m/>
    <s v="Other Voices, Other Rooms_Capote, Truman"/>
    <s v="Capote, Truman_Other Voices, Other Rooms"/>
    <x v="676"/>
    <m/>
    <m/>
  </r>
  <r>
    <s v="B-THE TAO OF PHYSICS|CAPRA, FRITJOF"/>
    <s v="N"/>
    <s v="The Tao of Physics"/>
    <x v="287"/>
    <m/>
    <m/>
    <x v="79"/>
    <m/>
    <m/>
    <s v="The Tao of Physics"/>
    <m/>
    <m/>
    <m/>
    <m/>
    <x v="0"/>
    <m/>
    <x v="0"/>
    <m/>
    <m/>
    <x v="0"/>
    <x v="0"/>
    <x v="0"/>
    <m/>
    <m/>
    <m/>
    <m/>
    <m/>
    <m/>
    <m/>
    <m/>
    <x v="17"/>
    <x v="1"/>
    <s v="Philosophical work"/>
    <s v="Philosophy"/>
    <s v="Philosophy of Science"/>
    <m/>
    <s v="The Tao of Physics_Capra, Fritjof"/>
    <s v="Capra, Fritjof_The Tao of Physics"/>
    <x v="677"/>
    <m/>
    <m/>
  </r>
  <r>
    <s v="B-THE WEB OF LIFE|CAPRA, FRITJOF"/>
    <s v="N"/>
    <s v="The Web of Life"/>
    <x v="287"/>
    <m/>
    <m/>
    <x v="2"/>
    <m/>
    <m/>
    <s v="The Web of Life"/>
    <m/>
    <m/>
    <m/>
    <m/>
    <x v="0"/>
    <m/>
    <x v="0"/>
    <m/>
    <m/>
    <x v="0"/>
    <x v="0"/>
    <x v="0"/>
    <m/>
    <m/>
    <m/>
    <m/>
    <m/>
    <m/>
    <m/>
    <m/>
    <x v="2"/>
    <x v="1"/>
    <s v="Philosophical work"/>
    <s v="Philosophy"/>
    <s v="Systems Theory"/>
    <m/>
    <s v="The Web of Life_Capra, Fritjof"/>
    <s v="Capra, Fritjof_The Web of Life"/>
    <x v="678"/>
    <m/>
    <m/>
  </r>
  <r>
    <s v="B-AMERICAN ABDUCTIONS|CÁRDENAS, MAURO JAVIER"/>
    <s v="N"/>
    <s v="American Abductions"/>
    <x v="288"/>
    <m/>
    <m/>
    <x v="0"/>
    <m/>
    <m/>
    <m/>
    <m/>
    <m/>
    <m/>
    <m/>
    <x v="0"/>
    <m/>
    <x v="0"/>
    <m/>
    <m/>
    <x v="0"/>
    <x v="0"/>
    <x v="0"/>
    <m/>
    <m/>
    <m/>
    <m/>
    <m/>
    <m/>
    <m/>
    <m/>
    <x v="0"/>
    <x v="0"/>
    <m/>
    <m/>
    <m/>
    <m/>
    <s v="American Abductions_Cárdenas, Mauro Javier"/>
    <s v="Cárdenas, Mauro Javier_American Abductions"/>
    <x v="679"/>
    <m/>
    <m/>
  </r>
  <r>
    <s v="B-THE VERY HUNGRY CATERPILLAR|CARLE, ERIC"/>
    <s v="N"/>
    <s v="The Very Hungry Caterpillar"/>
    <x v="289"/>
    <m/>
    <m/>
    <x v="0"/>
    <m/>
    <m/>
    <m/>
    <m/>
    <m/>
    <m/>
    <m/>
    <x v="0"/>
    <m/>
    <x v="0"/>
    <m/>
    <m/>
    <x v="0"/>
    <x v="0"/>
    <x v="0"/>
    <m/>
    <m/>
    <m/>
    <m/>
    <m/>
    <m/>
    <m/>
    <m/>
    <x v="0"/>
    <x v="0"/>
    <m/>
    <m/>
    <m/>
    <m/>
    <s v="The Very Hungry Caterpillar_Carle, Eric"/>
    <s v="Carle, Eric_The Very Hungry Caterpillar"/>
    <x v="680"/>
    <m/>
    <m/>
  </r>
  <r>
    <s v="B-DARK ARTS|CARLSON, ERIC STENER"/>
    <s v="N"/>
    <s v="Dark Arts"/>
    <x v="290"/>
    <m/>
    <m/>
    <x v="0"/>
    <m/>
    <m/>
    <m/>
    <m/>
    <m/>
    <m/>
    <m/>
    <x v="0"/>
    <m/>
    <x v="0"/>
    <m/>
    <m/>
    <x v="0"/>
    <x v="0"/>
    <x v="0"/>
    <m/>
    <m/>
    <m/>
    <m/>
    <m/>
    <m/>
    <m/>
    <m/>
    <x v="0"/>
    <x v="0"/>
    <m/>
    <m/>
    <m/>
    <m/>
    <s v="Dark Arts_Carlson, Eric Stener"/>
    <s v="Carlson, Eric Stener_Dark Arts"/>
    <x v="681"/>
    <m/>
    <m/>
  </r>
  <r>
    <s v="B-TALES FROM THE COMING WAR|CARLSON, ERIC STENER"/>
    <s v="N"/>
    <s v="Tales from the Coming War"/>
    <x v="290"/>
    <m/>
    <m/>
    <x v="0"/>
    <n v="2025"/>
    <s v="Tartarus Press"/>
    <m/>
    <m/>
    <m/>
    <m/>
    <m/>
    <x v="0"/>
    <m/>
    <x v="0"/>
    <m/>
    <m/>
    <x v="0"/>
    <x v="0"/>
    <x v="0"/>
    <m/>
    <m/>
    <m/>
    <m/>
    <m/>
    <m/>
    <m/>
    <m/>
    <x v="0"/>
    <x v="0"/>
    <m/>
    <m/>
    <m/>
    <m/>
    <s v="Tales from the Coming War_Carlson, Eric Stener"/>
    <s v="Carlson, Eric Stener_Tales from the Coming War"/>
    <x v="682"/>
    <m/>
    <m/>
  </r>
  <r>
    <s v="B-THE ST PERPETUUS CLUB OF BUENOS AIRES|CARLSON, ERIC STENER"/>
    <s v="N"/>
    <s v="The St Perpetuus Club of Buenos Aires"/>
    <x v="290"/>
    <m/>
    <m/>
    <x v="0"/>
    <m/>
    <m/>
    <m/>
    <m/>
    <m/>
    <m/>
    <m/>
    <x v="0"/>
    <m/>
    <x v="0"/>
    <m/>
    <m/>
    <x v="0"/>
    <x v="0"/>
    <x v="0"/>
    <m/>
    <m/>
    <m/>
    <m/>
    <m/>
    <m/>
    <m/>
    <m/>
    <x v="0"/>
    <x v="0"/>
    <m/>
    <m/>
    <m/>
    <m/>
    <s v="The St Perpetuus Club of Buenos Aires_Carlson, Eric Stener"/>
    <s v="Carlson, Eric Stener_The St Perpetuus Club of Buenos Aires"/>
    <x v="683"/>
    <m/>
    <m/>
  </r>
  <r>
    <s v="B-SARTOR RESARTUS|CARLYLE, THOMAS"/>
    <s v="N"/>
    <s v="Sartor Resartus"/>
    <x v="291"/>
    <m/>
    <m/>
    <x v="0"/>
    <m/>
    <m/>
    <m/>
    <m/>
    <m/>
    <m/>
    <m/>
    <x v="0"/>
    <m/>
    <x v="0"/>
    <m/>
    <m/>
    <x v="0"/>
    <x v="0"/>
    <x v="0"/>
    <m/>
    <m/>
    <m/>
    <m/>
    <m/>
    <m/>
    <m/>
    <m/>
    <x v="0"/>
    <x v="0"/>
    <m/>
    <s v="Foundational; 19th Century (Psychological Depth / Stylistic Mastery / Esotericism)"/>
    <m/>
    <m/>
    <s v="Sartor Resartus_Carlyle, Thomas"/>
    <s v="Carlyle, Thomas_Sartor Resartus"/>
    <x v="684"/>
    <m/>
    <m/>
  </r>
  <r>
    <s v="B-HARD RAIN FALLING|CARPENTER, DON"/>
    <s v="N"/>
    <s v="Hard Rain Falling"/>
    <x v="292"/>
    <m/>
    <m/>
    <x v="0"/>
    <m/>
    <m/>
    <m/>
    <m/>
    <m/>
    <m/>
    <m/>
    <x v="0"/>
    <m/>
    <x v="0"/>
    <m/>
    <m/>
    <x v="0"/>
    <x v="0"/>
    <x v="0"/>
    <m/>
    <m/>
    <m/>
    <m/>
    <m/>
    <m/>
    <m/>
    <m/>
    <x v="0"/>
    <x v="0"/>
    <m/>
    <m/>
    <m/>
    <m/>
    <s v="Hard Rain Falling_Carpenter, Don"/>
    <s v="Carpenter, Don_Hard Rain Falling"/>
    <x v="685"/>
    <m/>
    <m/>
  </r>
  <r>
    <s v="B-THE KINGDOM OF THIS WORLD|CARPENTIER, ALEJO"/>
    <s v="N"/>
    <s v="The Kingdom of this World"/>
    <x v="293"/>
    <m/>
    <m/>
    <x v="0"/>
    <m/>
    <m/>
    <m/>
    <m/>
    <m/>
    <m/>
    <m/>
    <x v="0"/>
    <m/>
    <x v="0"/>
    <m/>
    <m/>
    <x v="0"/>
    <x v="0"/>
    <x v="0"/>
    <m/>
    <m/>
    <m/>
    <m/>
    <m/>
    <m/>
    <m/>
    <m/>
    <x v="0"/>
    <x v="0"/>
    <m/>
    <s v="Foundational; Mid-20th Century &amp; World War II Era"/>
    <m/>
    <m/>
    <s v="The Kingdom of this World_Carpentier, Alejo"/>
    <s v="Carpentier, Alejo_The Kingdom of this World"/>
    <x v="686"/>
    <m/>
    <m/>
  </r>
  <r>
    <s v="B-THE LOST STEPS|CARPENTIER, ALEJO"/>
    <s v="N"/>
    <s v="The Lost Steps"/>
    <x v="293"/>
    <m/>
    <m/>
    <x v="0"/>
    <m/>
    <m/>
    <m/>
    <m/>
    <m/>
    <m/>
    <m/>
    <x v="0"/>
    <m/>
    <x v="0"/>
    <m/>
    <m/>
    <x v="0"/>
    <x v="0"/>
    <x v="0"/>
    <m/>
    <m/>
    <m/>
    <m/>
    <m/>
    <m/>
    <m/>
    <m/>
    <x v="0"/>
    <x v="0"/>
    <m/>
    <m/>
    <m/>
    <m/>
    <s v="The Lost Steps_Carpentier, Alejo"/>
    <s v="Carpentier, Alejo_The Lost Steps"/>
    <x v="687"/>
    <m/>
    <m/>
  </r>
  <r>
    <s v="B-THE ALIENIST|CARR, CALEB"/>
    <s v="N"/>
    <s v="The Alienist"/>
    <x v="294"/>
    <m/>
    <m/>
    <x v="0"/>
    <m/>
    <m/>
    <m/>
    <m/>
    <m/>
    <m/>
    <m/>
    <x v="0"/>
    <m/>
    <x v="0"/>
    <m/>
    <m/>
    <x v="0"/>
    <x v="0"/>
    <x v="0"/>
    <m/>
    <m/>
    <m/>
    <m/>
    <m/>
    <m/>
    <m/>
    <m/>
    <x v="0"/>
    <x v="0"/>
    <m/>
    <m/>
    <m/>
    <m/>
    <s v="The Alienist_Carr, Caleb"/>
    <s v="Carr, Caleb_The Alienist"/>
    <x v="688"/>
    <m/>
    <m/>
  </r>
  <r>
    <s v="B-A MONTH IN THE COUNTRY|CARR, J.L."/>
    <s v="N"/>
    <s v="A Month in the Country"/>
    <x v="295"/>
    <m/>
    <m/>
    <x v="0"/>
    <m/>
    <s v="New York Review Books (NYRB)"/>
    <m/>
    <m/>
    <m/>
    <m/>
    <m/>
    <x v="0"/>
    <m/>
    <x v="0"/>
    <m/>
    <m/>
    <x v="0"/>
    <x v="0"/>
    <x v="0"/>
    <m/>
    <m/>
    <m/>
    <m/>
    <m/>
    <m/>
    <m/>
    <m/>
    <x v="0"/>
    <x v="0"/>
    <m/>
    <m/>
    <m/>
    <m/>
    <s v="A Month in the Country_Carr, J.L."/>
    <s v="Carr, J.L._A Month in the Country"/>
    <x v="689"/>
    <m/>
    <m/>
  </r>
  <r>
    <s v="B-CLASS TRIP|CARRÈRE, EMMANUEL"/>
    <s v="N"/>
    <s v="Class Trip"/>
    <x v="296"/>
    <m/>
    <m/>
    <x v="0"/>
    <m/>
    <m/>
    <m/>
    <m/>
    <m/>
    <m/>
    <m/>
    <x v="0"/>
    <m/>
    <x v="0"/>
    <m/>
    <m/>
    <x v="0"/>
    <x v="0"/>
    <x v="0"/>
    <m/>
    <m/>
    <m/>
    <m/>
    <m/>
    <m/>
    <m/>
    <m/>
    <x v="0"/>
    <x v="0"/>
    <m/>
    <m/>
    <m/>
    <m/>
    <s v="Class Trip_Carrère, Emmanuel"/>
    <s v="Carrère, Emmanuel_Class Trip"/>
    <x v="690"/>
    <m/>
    <m/>
  </r>
  <r>
    <s v="B-LIMONOV|CARRÈRE, EMMANUEL"/>
    <s v="N"/>
    <s v="Limonov"/>
    <x v="296"/>
    <m/>
    <m/>
    <x v="0"/>
    <m/>
    <m/>
    <m/>
    <m/>
    <m/>
    <m/>
    <m/>
    <x v="3"/>
    <m/>
    <x v="0"/>
    <m/>
    <m/>
    <x v="0"/>
    <x v="0"/>
    <x v="0"/>
    <m/>
    <m/>
    <m/>
    <m/>
    <m/>
    <m/>
    <m/>
    <m/>
    <x v="0"/>
    <x v="0"/>
    <m/>
    <m/>
    <m/>
    <m/>
    <s v="Limonov_Carrère, Emmanuel"/>
    <s v="Carrère, Emmanuel_Limonov"/>
    <x v="691"/>
    <m/>
    <m/>
  </r>
  <r>
    <s v="B-THE ADVERSARY|CARRÈRE, EMMANUEL"/>
    <s v="N"/>
    <s v="The Adversary"/>
    <x v="296"/>
    <m/>
    <m/>
    <x v="0"/>
    <m/>
    <m/>
    <m/>
    <m/>
    <m/>
    <m/>
    <m/>
    <x v="2"/>
    <m/>
    <x v="0"/>
    <m/>
    <m/>
    <x v="0"/>
    <x v="0"/>
    <x v="1"/>
    <m/>
    <m/>
    <m/>
    <m/>
    <m/>
    <m/>
    <m/>
    <m/>
    <x v="0"/>
    <x v="0"/>
    <m/>
    <m/>
    <m/>
    <m/>
    <s v="The Adversary_Carrère, Emmanuel"/>
    <s v="Carrère, Emmanuel_The Adversary"/>
    <x v="692"/>
    <m/>
    <m/>
  </r>
  <r>
    <s v="B-THE KINGDOM|CARRÈRE, EMMANUEL"/>
    <s v="N"/>
    <s v="The Kingdom"/>
    <x v="296"/>
    <m/>
    <m/>
    <x v="0"/>
    <m/>
    <m/>
    <m/>
    <m/>
    <m/>
    <m/>
    <m/>
    <x v="0"/>
    <m/>
    <x v="0"/>
    <m/>
    <m/>
    <x v="0"/>
    <x v="0"/>
    <x v="0"/>
    <m/>
    <m/>
    <m/>
    <m/>
    <m/>
    <m/>
    <m/>
    <m/>
    <x v="0"/>
    <x v="0"/>
    <m/>
    <m/>
    <m/>
    <m/>
    <s v="The Kingdom_Carrère, Emmanuel"/>
    <s v="Carrère, Emmanuel_The Kingdom"/>
    <x v="693"/>
    <m/>
    <m/>
  </r>
  <r>
    <s v="B-THE MOUSTACHE|CARRÈRE, EMMANUEL"/>
    <s v="N"/>
    <s v="The Moustache"/>
    <x v="296"/>
    <m/>
    <m/>
    <x v="0"/>
    <m/>
    <m/>
    <m/>
    <m/>
    <m/>
    <m/>
    <s v="Plagued by Visions - Top 10 Weirdest Books I Have Read"/>
    <x v="0"/>
    <m/>
    <x v="0"/>
    <m/>
    <m/>
    <x v="0"/>
    <x v="0"/>
    <x v="0"/>
    <m/>
    <m/>
    <m/>
    <m/>
    <m/>
    <m/>
    <m/>
    <m/>
    <x v="0"/>
    <x v="0"/>
    <m/>
    <m/>
    <m/>
    <m/>
    <s v="The Moustache_Carrère, Emmanuel"/>
    <s v="Carrère, Emmanuel_The Moustache"/>
    <x v="694"/>
    <m/>
    <m/>
  </r>
  <r>
    <s v="B-YOGA|CARRÈRE, EMMANUEL"/>
    <s v="N"/>
    <s v="Yoga"/>
    <x v="296"/>
    <m/>
    <m/>
    <x v="0"/>
    <m/>
    <m/>
    <m/>
    <m/>
    <m/>
    <m/>
    <m/>
    <x v="0"/>
    <m/>
    <x v="0"/>
    <m/>
    <m/>
    <x v="0"/>
    <x v="0"/>
    <x v="0"/>
    <m/>
    <m/>
    <m/>
    <m/>
    <m/>
    <m/>
    <m/>
    <m/>
    <x v="0"/>
    <x v="0"/>
    <m/>
    <m/>
    <m/>
    <m/>
    <s v="Yoga_Carrère, Emmanuel"/>
    <s v="Carrère, Emmanuel_Yoga"/>
    <x v="695"/>
    <m/>
    <m/>
  </r>
  <r>
    <s v="B-BAD BLOOD: SECRETS AND LIES IN A SILICON VALLEY STARTUP|CARREYROU, JOHN"/>
    <s v="N"/>
    <s v="Bad Blood: Secrets and Lies in a Silicon Valley Startup"/>
    <x v="297"/>
    <m/>
    <m/>
    <x v="0"/>
    <m/>
    <m/>
    <m/>
    <m/>
    <m/>
    <m/>
    <m/>
    <x v="0"/>
    <m/>
    <x v="0"/>
    <m/>
    <m/>
    <x v="0"/>
    <x v="0"/>
    <x v="0"/>
    <m/>
    <m/>
    <m/>
    <m/>
    <m/>
    <m/>
    <m/>
    <m/>
    <x v="0"/>
    <x v="0"/>
    <m/>
    <s v="Foundational; Non-Fiction"/>
    <m/>
    <m/>
    <s v="Bad Blood: Secrets and Lies in a Silicon Valley Startup_Carreyrou, John"/>
    <s v="Carreyrou, John_Bad Blood: Secrets and Lies in a Silicon Valley Startup"/>
    <x v="696"/>
    <m/>
    <m/>
  </r>
  <r>
    <s v="B-DOWN BELOW|CARRINGTON, LEONORA"/>
    <s v="N"/>
    <s v="Down Below"/>
    <x v="298"/>
    <m/>
    <m/>
    <x v="0"/>
    <m/>
    <m/>
    <m/>
    <m/>
    <m/>
    <m/>
    <m/>
    <x v="2"/>
    <m/>
    <x v="0"/>
    <m/>
    <m/>
    <x v="0"/>
    <x v="0"/>
    <x v="1"/>
    <m/>
    <m/>
    <m/>
    <m/>
    <m/>
    <m/>
    <m/>
    <m/>
    <x v="0"/>
    <x v="0"/>
    <m/>
    <m/>
    <m/>
    <m/>
    <s v="Down Below_Carrington, Leonora"/>
    <s v="Carrington, Leonora_Down Below"/>
    <x v="697"/>
    <m/>
    <m/>
  </r>
  <r>
    <s v="B-THE HEARING TRUMPET|CARRINGTON, LEONORA"/>
    <s v="N"/>
    <s v="The Hearing Trumpet"/>
    <x v="298"/>
    <m/>
    <m/>
    <x v="102"/>
    <m/>
    <m/>
    <m/>
    <m/>
    <n v="224"/>
    <s v="A surrealist novel about a 92-year-old woman sent to a bizarre institution, blending feminism, mythology, and occult symbolism in a narrative that culminates in an apocalyptic transformation of reality."/>
    <m/>
    <x v="1"/>
    <m/>
    <x v="0"/>
    <m/>
    <m/>
    <x v="0"/>
    <x v="0"/>
    <x v="1"/>
    <m/>
    <m/>
    <m/>
    <m/>
    <m/>
    <m/>
    <m/>
    <m/>
    <x v="17"/>
    <x v="1"/>
    <m/>
    <m/>
    <m/>
    <m/>
    <s v="The Hearing Trumpet_Carrington, Leonora"/>
    <s v="Carrington, Leonora_The Hearing Trumpet"/>
    <x v="698"/>
    <m/>
    <m/>
  </r>
  <r>
    <s v="B-ALICE'S ADVENTURES IN WONDERLAND|CARROLL, LEWIS"/>
    <s v="N"/>
    <s v="Alice's Adventures in Wonderland"/>
    <x v="299"/>
    <m/>
    <m/>
    <x v="0"/>
    <m/>
    <m/>
    <m/>
    <m/>
    <m/>
    <m/>
    <m/>
    <x v="0"/>
    <m/>
    <x v="0"/>
    <m/>
    <m/>
    <x v="0"/>
    <x v="0"/>
    <x v="0"/>
    <m/>
    <m/>
    <m/>
    <m/>
    <m/>
    <m/>
    <m/>
    <m/>
    <x v="0"/>
    <x v="0"/>
    <m/>
    <m/>
    <m/>
    <m/>
    <s v="Alice's Adventures in Wonderland_Carroll, Lewis"/>
    <s v="Carroll, Lewis_Alice's Adventures in Wonderland"/>
    <x v="699"/>
    <m/>
    <m/>
  </r>
  <r>
    <s v="B-THROUGH THE LOOKING-GLASS|CARROLL, LEWIS"/>
    <s v="N"/>
    <s v="Through the Looking-Glass"/>
    <x v="299"/>
    <m/>
    <m/>
    <x v="0"/>
    <m/>
    <m/>
    <m/>
    <m/>
    <m/>
    <m/>
    <m/>
    <x v="0"/>
    <m/>
    <x v="0"/>
    <m/>
    <m/>
    <x v="0"/>
    <x v="0"/>
    <x v="0"/>
    <m/>
    <m/>
    <m/>
    <m/>
    <m/>
    <m/>
    <m/>
    <m/>
    <x v="0"/>
    <x v="0"/>
    <m/>
    <m/>
    <m/>
    <m/>
    <s v="Through the Looking-Glass_Carroll, Lewis"/>
    <s v="Carroll, Lewis_Through the Looking-Glass"/>
    <x v="700"/>
    <m/>
    <m/>
  </r>
  <r>
    <s v="B-AUTOBIOGRAPHY OF RED|CARSON, ANNE"/>
    <s v="Y"/>
    <s v="Autobiography of Red"/>
    <x v="300"/>
    <m/>
    <m/>
    <x v="0"/>
    <m/>
    <m/>
    <m/>
    <m/>
    <m/>
    <m/>
    <m/>
    <x v="0"/>
    <m/>
    <x v="0"/>
    <m/>
    <m/>
    <x v="0"/>
    <x v="0"/>
    <x v="0"/>
    <m/>
    <m/>
    <m/>
    <m/>
    <m/>
    <m/>
    <m/>
    <m/>
    <x v="0"/>
    <x v="0"/>
    <m/>
    <m/>
    <m/>
    <m/>
    <s v="Autobiography of Red_Carson, Anne"/>
    <s v="Carson, Anne_Autobiography of Red"/>
    <x v="701"/>
    <m/>
    <m/>
  </r>
  <r>
    <s v="B-AUTOBIOGRAPHY OF RED|CARSON, ANNE"/>
    <s v="Y"/>
    <s v="Autobiography of Red"/>
    <x v="300"/>
    <m/>
    <m/>
    <x v="0"/>
    <m/>
    <m/>
    <m/>
    <m/>
    <m/>
    <m/>
    <m/>
    <x v="0"/>
    <m/>
    <x v="0"/>
    <m/>
    <m/>
    <x v="0"/>
    <x v="0"/>
    <x v="0"/>
    <m/>
    <m/>
    <m/>
    <m/>
    <m/>
    <m/>
    <m/>
    <m/>
    <x v="0"/>
    <x v="0"/>
    <m/>
    <m/>
    <m/>
    <m/>
    <s v="Autobiography of Red_Carson, Anne"/>
    <s v="Carson, Anne_Autobiography of Red"/>
    <x v="701"/>
    <m/>
    <m/>
  </r>
  <r>
    <s v="B-EROS THE BITTERSWEET|CARSON, ANNE"/>
    <s v="N"/>
    <s v="Eros the Bittersweet"/>
    <x v="300"/>
    <m/>
    <m/>
    <x v="0"/>
    <m/>
    <m/>
    <m/>
    <m/>
    <m/>
    <m/>
    <m/>
    <x v="0"/>
    <m/>
    <x v="0"/>
    <m/>
    <m/>
    <x v="0"/>
    <x v="0"/>
    <x v="0"/>
    <m/>
    <m/>
    <m/>
    <m/>
    <m/>
    <m/>
    <m/>
    <m/>
    <x v="0"/>
    <x v="0"/>
    <m/>
    <m/>
    <m/>
    <m/>
    <s v="Eros the Bittersweet_Carson, Anne"/>
    <s v="Carson, Anne_Eros the Bittersweet"/>
    <x v="702"/>
    <m/>
    <m/>
  </r>
  <r>
    <s v="B-GLASS, IRONY AND GOD|CARSON, ANNE"/>
    <s v="N"/>
    <s v="Glass, Irony and God"/>
    <x v="300"/>
    <m/>
    <m/>
    <x v="0"/>
    <m/>
    <m/>
    <m/>
    <m/>
    <m/>
    <m/>
    <m/>
    <x v="0"/>
    <m/>
    <x v="0"/>
    <m/>
    <m/>
    <x v="0"/>
    <x v="0"/>
    <x v="0"/>
    <m/>
    <m/>
    <m/>
    <m/>
    <m/>
    <m/>
    <m/>
    <m/>
    <x v="0"/>
    <x v="0"/>
    <m/>
    <m/>
    <m/>
    <m/>
    <s v="Glass, Irony and God_Carson, Anne"/>
    <s v="Carson, Anne_Glass, Irony and God"/>
    <x v="703"/>
    <m/>
    <m/>
  </r>
  <r>
    <s v="B-NOX|CARSON, ANNE"/>
    <s v="N"/>
    <s v="Nox"/>
    <x v="300"/>
    <m/>
    <m/>
    <x v="0"/>
    <m/>
    <m/>
    <m/>
    <m/>
    <m/>
    <m/>
    <m/>
    <x v="0"/>
    <m/>
    <x v="0"/>
    <m/>
    <m/>
    <x v="0"/>
    <x v="0"/>
    <x v="0"/>
    <m/>
    <m/>
    <m/>
    <m/>
    <m/>
    <m/>
    <m/>
    <m/>
    <x v="0"/>
    <x v="0"/>
    <m/>
    <m/>
    <m/>
    <m/>
    <s v="Nox_Carson, Anne"/>
    <s v="Carson, Anne_Nox"/>
    <x v="704"/>
    <m/>
    <m/>
  </r>
  <r>
    <s v="B-THE BEAUTY OF THE HUSBAND|CARSON, ANNE"/>
    <s v="N"/>
    <s v="The Beauty of the Husband"/>
    <x v="300"/>
    <m/>
    <m/>
    <x v="0"/>
    <m/>
    <m/>
    <m/>
    <m/>
    <m/>
    <m/>
    <m/>
    <x v="0"/>
    <m/>
    <x v="0"/>
    <m/>
    <m/>
    <x v="0"/>
    <x v="0"/>
    <x v="0"/>
    <m/>
    <m/>
    <m/>
    <m/>
    <m/>
    <m/>
    <m/>
    <m/>
    <x v="0"/>
    <x v="0"/>
    <m/>
    <m/>
    <m/>
    <m/>
    <s v="The Beauty of the Husband_Carson, Anne"/>
    <s v="Carson, Anne_The Beauty of the Husband"/>
    <x v="705"/>
    <m/>
    <m/>
  </r>
  <r>
    <s v="B-THE BEAUTY OF THE HUSBAND: A FICTIONAL ESSAY IN 29 TANGOS|CARSON, ANNE"/>
    <s v="N"/>
    <s v="The Beauty of the Husband: A Fictional Essay in 29 Tangos"/>
    <x v="300"/>
    <m/>
    <m/>
    <x v="0"/>
    <m/>
    <m/>
    <m/>
    <m/>
    <m/>
    <m/>
    <m/>
    <x v="0"/>
    <m/>
    <x v="0"/>
    <m/>
    <m/>
    <x v="0"/>
    <x v="0"/>
    <x v="0"/>
    <m/>
    <m/>
    <m/>
    <m/>
    <m/>
    <m/>
    <m/>
    <m/>
    <x v="0"/>
    <x v="0"/>
    <m/>
    <m/>
    <m/>
    <m/>
    <s v="The Beauty of the Husband: A Fictional Essay in 29 Tangos_Carson, Anne"/>
    <s v="Carson, Anne_The Beauty of the Husband: A Fictional Essay in 29 Tangos"/>
    <x v="706"/>
    <m/>
    <m/>
  </r>
  <r>
    <s v="B-SILENT SPRING|CARSON, RACHEL"/>
    <s v="Y"/>
    <s v="Silent Spring"/>
    <x v="301"/>
    <m/>
    <m/>
    <x v="0"/>
    <m/>
    <m/>
    <m/>
    <m/>
    <m/>
    <m/>
    <m/>
    <x v="0"/>
    <m/>
    <x v="0"/>
    <m/>
    <m/>
    <x v="0"/>
    <x v="0"/>
    <x v="0"/>
    <m/>
    <m/>
    <m/>
    <m/>
    <m/>
    <m/>
    <m/>
    <m/>
    <x v="0"/>
    <x v="0"/>
    <m/>
    <s v="Foundational; Late 20th Century &amp; Postmodernism"/>
    <m/>
    <m/>
    <s v="Silent Spring_Carson, Rachel"/>
    <s v="Carson, Rachel_Silent Spring"/>
    <x v="707"/>
    <m/>
    <m/>
  </r>
  <r>
    <s v="B-SILENT SPRING|CARSON, RACHEL"/>
    <s v="Y"/>
    <s v="Silent Spring"/>
    <x v="301"/>
    <m/>
    <m/>
    <x v="0"/>
    <m/>
    <m/>
    <m/>
    <m/>
    <m/>
    <m/>
    <m/>
    <x v="0"/>
    <m/>
    <x v="0"/>
    <m/>
    <m/>
    <x v="0"/>
    <x v="0"/>
    <x v="0"/>
    <m/>
    <m/>
    <m/>
    <m/>
    <m/>
    <m/>
    <m/>
    <m/>
    <x v="0"/>
    <x v="0"/>
    <m/>
    <m/>
    <m/>
    <m/>
    <s v="Silent Spring_Carson, Rachel"/>
    <s v="Carson, Rachel_Silent Spring"/>
    <x v="707"/>
    <m/>
    <m/>
  </r>
  <r>
    <s v="B-BLINDING|CĂRTĂRESCU, MIRCEA"/>
    <s v="N"/>
    <s v="Blinding"/>
    <x v="302"/>
    <m/>
    <m/>
    <x v="103"/>
    <m/>
    <m/>
    <m/>
    <m/>
    <n v="464"/>
    <s v="The first volume of Cărtărescu's trilogy, a surreal, labyrinthine exploration of memory, dreams, and Bucharest's history through hallucinatory prose and cosmic visions."/>
    <m/>
    <x v="1"/>
    <m/>
    <x v="0"/>
    <m/>
    <m/>
    <x v="0"/>
    <x v="0"/>
    <x v="1"/>
    <m/>
    <m/>
    <m/>
    <m/>
    <m/>
    <m/>
    <m/>
    <m/>
    <x v="6"/>
    <x v="2"/>
    <m/>
    <m/>
    <m/>
    <m/>
    <s v="Blinding_Cărtărescu, Mircea"/>
    <s v="Cărtărescu, Mircea_Blinding"/>
    <x v="708"/>
    <m/>
    <m/>
  </r>
  <r>
    <s v="B-NOSTALGIA|CĂRTĂRESCU, MIRCEA"/>
    <s v="N"/>
    <s v="Nostalgia"/>
    <x v="302"/>
    <m/>
    <m/>
    <x v="0"/>
    <m/>
    <m/>
    <m/>
    <m/>
    <m/>
    <m/>
    <m/>
    <x v="0"/>
    <m/>
    <x v="0"/>
    <m/>
    <m/>
    <x v="0"/>
    <x v="0"/>
    <x v="0"/>
    <m/>
    <m/>
    <m/>
    <m/>
    <m/>
    <m/>
    <m/>
    <m/>
    <x v="0"/>
    <x v="0"/>
    <m/>
    <m/>
    <m/>
    <m/>
    <s v="Nostalgia_Cărtărescu, Mircea"/>
    <s v="Cărtărescu, Mircea_Nostalgia"/>
    <x v="709"/>
    <m/>
    <m/>
  </r>
  <r>
    <s v="B-ORBITOR. ARIPA STÂNGĂ|CĂRTĂRESCU, MIRCEA"/>
    <s v="N"/>
    <s v="Orbitor. Aripa stângă"/>
    <x v="302"/>
    <m/>
    <m/>
    <x v="0"/>
    <m/>
    <m/>
    <m/>
    <m/>
    <m/>
    <m/>
    <m/>
    <x v="0"/>
    <m/>
    <x v="0"/>
    <m/>
    <m/>
    <x v="0"/>
    <x v="0"/>
    <x v="0"/>
    <m/>
    <m/>
    <m/>
    <m/>
    <m/>
    <m/>
    <m/>
    <m/>
    <x v="0"/>
    <x v="0"/>
    <m/>
    <m/>
    <m/>
    <m/>
    <s v="Orbitor. Aripa stângă_Cărtărescu, Mircea"/>
    <s v="Cărtărescu, Mircea_Orbitor. Aripa stângă"/>
    <x v="710"/>
    <m/>
    <m/>
  </r>
  <r>
    <s v="B-SOLENOID|CĂRTĂRESCU, MIRCEA"/>
    <s v="N"/>
    <s v="Solenoid"/>
    <x v="302"/>
    <m/>
    <m/>
    <x v="104"/>
    <m/>
    <m/>
    <m/>
    <m/>
    <n v="672"/>
    <s v="A monumental novel about a failed writer working as a teacher who discovers mysterious devices generating magnetic fields beneath Bucharest, blending autobiography with cosmic speculation."/>
    <m/>
    <x v="1"/>
    <m/>
    <x v="0"/>
    <m/>
    <m/>
    <x v="0"/>
    <x v="0"/>
    <x v="1"/>
    <m/>
    <m/>
    <m/>
    <m/>
    <m/>
    <m/>
    <m/>
    <m/>
    <x v="6"/>
    <x v="2"/>
    <m/>
    <m/>
    <m/>
    <m/>
    <s v="Solenoid_Cărtărescu, Mircea"/>
    <s v="Cărtărescu, Mircea_Solenoid"/>
    <x v="711"/>
    <m/>
    <m/>
  </r>
  <r>
    <s v="B-NIGHTS AT THE CIRCUS|CARTER, ANGELA"/>
    <s v="Y"/>
    <s v="Nights at the Circus"/>
    <x v="303"/>
    <m/>
    <m/>
    <x v="0"/>
    <m/>
    <m/>
    <m/>
    <m/>
    <m/>
    <m/>
    <m/>
    <x v="0"/>
    <m/>
    <x v="0"/>
    <m/>
    <m/>
    <x v="0"/>
    <x v="0"/>
    <x v="0"/>
    <m/>
    <m/>
    <m/>
    <m/>
    <m/>
    <m/>
    <m/>
    <m/>
    <x v="0"/>
    <x v="0"/>
    <m/>
    <m/>
    <m/>
    <m/>
    <s v="Nights at the Circus_Carter, Angela"/>
    <s v="Carter, Angela_Nights at the Circus"/>
    <x v="712"/>
    <m/>
    <m/>
  </r>
  <r>
    <s v="B-NIGHTS AT THE CIRCUS|CARTER, ANGELA"/>
    <s v="Y"/>
    <s v="Nights at the Circus"/>
    <x v="303"/>
    <m/>
    <m/>
    <x v="0"/>
    <m/>
    <m/>
    <m/>
    <m/>
    <m/>
    <m/>
    <m/>
    <x v="0"/>
    <m/>
    <x v="0"/>
    <m/>
    <m/>
    <x v="0"/>
    <x v="0"/>
    <x v="0"/>
    <m/>
    <m/>
    <m/>
    <m/>
    <m/>
    <m/>
    <m/>
    <m/>
    <x v="0"/>
    <x v="0"/>
    <m/>
    <s v="20th Century Existential, Psychological &amp; Formal Horror"/>
    <m/>
    <s v="Magical realism, carnivalesque, subversion of narrative"/>
    <s v="Nights at the Circus_Carter, Angela"/>
    <s v="Carter, Angela_Nights at the Circus"/>
    <x v="712"/>
    <m/>
    <m/>
  </r>
  <r>
    <s v="B-THE BLOODY CHAMBER: AND OTHER STORIES|CARTER, ANGELA"/>
    <s v="N"/>
    <s v="The Bloody Chamber: And Other Stories"/>
    <x v="303"/>
    <m/>
    <m/>
    <x v="0"/>
    <m/>
    <m/>
    <m/>
    <m/>
    <m/>
    <m/>
    <m/>
    <x v="2"/>
    <m/>
    <x v="0"/>
    <m/>
    <m/>
    <x v="0"/>
    <x v="0"/>
    <x v="0"/>
    <m/>
    <m/>
    <m/>
    <m/>
    <m/>
    <m/>
    <m/>
    <m/>
    <x v="0"/>
    <x v="0"/>
    <m/>
    <s v="20th Century Existential, Psychological &amp; Formal Horror"/>
    <m/>
    <s v="Feminist retellings of fairy tales, dark sensuality, violence"/>
    <s v="The Bloody Chamber: And Other Stories_Carter, Angela"/>
    <s v="Carter, Angela_The Bloody Chamber: And Other Stories"/>
    <x v="713"/>
    <m/>
    <m/>
  </r>
  <r>
    <s v="B-THE INFERNAL DESIRE MACHINES OF DOCTOR HOFFMAN|CARTER, ANGELA"/>
    <s v="N"/>
    <s v="The Infernal Desire Machines of Doctor Hoffman"/>
    <x v="303"/>
    <m/>
    <m/>
    <x v="0"/>
    <m/>
    <m/>
    <m/>
    <m/>
    <m/>
    <m/>
    <m/>
    <x v="2"/>
    <m/>
    <x v="0"/>
    <m/>
    <m/>
    <x v="0"/>
    <x v="0"/>
    <x v="0"/>
    <m/>
    <m/>
    <m/>
    <m/>
    <m/>
    <m/>
    <m/>
    <m/>
    <x v="0"/>
    <x v="0"/>
    <m/>
    <m/>
    <m/>
    <m/>
    <s v="The Infernal Desire Machines of Doctor Hoffman_Carter, Angela"/>
    <s v="Carter, Angela_The Infernal Desire Machines of Doctor Hoffman"/>
    <x v="714"/>
    <m/>
    <m/>
  </r>
  <r>
    <s v="B-THE PASSION OF NEW EVE|CARTER, ANGELA"/>
    <s v="Y"/>
    <s v="The Passion of New Eve"/>
    <x v="303"/>
    <m/>
    <m/>
    <x v="0"/>
    <m/>
    <m/>
    <m/>
    <m/>
    <m/>
    <m/>
    <m/>
    <x v="0"/>
    <m/>
    <x v="0"/>
    <m/>
    <m/>
    <x v="0"/>
    <x v="0"/>
    <x v="0"/>
    <m/>
    <m/>
    <m/>
    <m/>
    <m/>
    <m/>
    <m/>
    <m/>
    <x v="0"/>
    <x v="0"/>
    <m/>
    <m/>
    <m/>
    <m/>
    <s v="The Passion of New Eve_Carter, Angela"/>
    <s v="Carter, Angela_The Passion of New Eve"/>
    <x v="715"/>
    <m/>
    <m/>
  </r>
  <r>
    <s v="B-THE PASSION OF NEW EVE|CARTER, ANGELA"/>
    <s v="Y"/>
    <s v="The Passion of New Eve"/>
    <x v="303"/>
    <m/>
    <m/>
    <x v="0"/>
    <m/>
    <m/>
    <m/>
    <m/>
    <m/>
    <m/>
    <m/>
    <x v="2"/>
    <m/>
    <x v="0"/>
    <m/>
    <m/>
    <x v="0"/>
    <x v="0"/>
    <x v="0"/>
    <m/>
    <m/>
    <m/>
    <m/>
    <m/>
    <m/>
    <m/>
    <m/>
    <x v="0"/>
    <x v="0"/>
    <m/>
    <s v="20th Century Existential, Psychological &amp; Formal Horror"/>
    <m/>
    <s v="Dystopian, surreal, gender transformation, grotesque imagery"/>
    <s v="The Passion of New Eve_Carter, Angela"/>
    <s v="Carter, Angela_The Passion of New Eve"/>
    <x v="715"/>
    <m/>
    <m/>
  </r>
  <r>
    <s v="B-MARCEL PROUST: A LIFE|CARTER, WILLIAM C."/>
    <s v="N"/>
    <s v="Marcel Proust: A Life"/>
    <x v="304"/>
    <m/>
    <m/>
    <x v="81"/>
    <m/>
    <m/>
    <m/>
    <m/>
    <n v="944"/>
    <s v="William C. Carter's comprehensive biography of the French novelist, detailing Proust's privileged upbringing, struggles with illness, homosexuality, and social dynamics, and the creation of his masterpiece &quot;In Search of Lost Time&quot; against the backdrop of Belle Époque Paris."/>
    <m/>
    <x v="0"/>
    <m/>
    <x v="0"/>
    <m/>
    <m/>
    <x v="0"/>
    <x v="0"/>
    <x v="0"/>
    <m/>
    <m/>
    <m/>
    <m/>
    <m/>
    <m/>
    <m/>
    <m/>
    <x v="4"/>
    <x v="1"/>
    <m/>
    <m/>
    <m/>
    <m/>
    <s v="Marcel Proust: A Life_Carter, William C."/>
    <s v="Carter, William C._Marcel Proust: A Life"/>
    <x v="716"/>
    <m/>
    <m/>
  </r>
  <r>
    <s v="B-INSTITUTES (EASTERN ORTHODOX CONTEXT)|CASSIAN, JOHN"/>
    <s v="N"/>
    <s v="Institutes (Eastern Orthodox context)"/>
    <x v="305"/>
    <m/>
    <m/>
    <x v="0"/>
    <m/>
    <m/>
    <m/>
    <m/>
    <m/>
    <m/>
    <m/>
    <x v="0"/>
    <m/>
    <x v="0"/>
    <m/>
    <m/>
    <x v="0"/>
    <x v="0"/>
    <x v="0"/>
    <m/>
    <m/>
    <m/>
    <m/>
    <m/>
    <m/>
    <m/>
    <m/>
    <x v="0"/>
    <x v="0"/>
    <m/>
    <s v="Foundational; Early Christianity &amp; Late Antiquity"/>
    <m/>
    <m/>
    <s v="Institutes (Eastern Orthodox context)_Cassian, John"/>
    <s v="Cassian, John_Institutes (Eastern Orthodox context)"/>
    <x v="717"/>
    <m/>
    <m/>
  </r>
  <r>
    <s v="B-THE BOOK OF THE COURTIER (IL CORTEGIANO)|CASTIGLIONE, BALDASSARE"/>
    <s v="N"/>
    <s v="The Book of the Courtier (Il Cortegiano)"/>
    <x v="306"/>
    <m/>
    <m/>
    <x v="0"/>
    <m/>
    <m/>
    <m/>
    <m/>
    <m/>
    <m/>
    <m/>
    <x v="0"/>
    <m/>
    <x v="0"/>
    <m/>
    <m/>
    <x v="0"/>
    <x v="0"/>
    <x v="0"/>
    <m/>
    <m/>
    <m/>
    <m/>
    <m/>
    <m/>
    <m/>
    <m/>
    <x v="0"/>
    <x v="0"/>
    <m/>
    <s v="Foundational; Renaissance &amp; Humanism"/>
    <m/>
    <m/>
    <s v="The Book of the Courtier (Il Cortegiano)_Castiglione, Baldassare"/>
    <s v="Castiglione, Baldassare_The Book of the Courtier (Il Cortegiano)"/>
    <x v="718"/>
    <m/>
    <m/>
  </r>
  <r>
    <s v="B-DEATH COMES FOR THE ARCHBISHOP|CATHER, WILLA"/>
    <s v="N"/>
    <s v="Death Comes for the Archbishop"/>
    <x v="307"/>
    <m/>
    <m/>
    <x v="0"/>
    <m/>
    <m/>
    <m/>
    <m/>
    <m/>
    <m/>
    <m/>
    <x v="0"/>
    <m/>
    <x v="0"/>
    <m/>
    <m/>
    <x v="0"/>
    <x v="0"/>
    <x v="0"/>
    <m/>
    <m/>
    <m/>
    <m/>
    <m/>
    <m/>
    <m/>
    <m/>
    <x v="0"/>
    <x v="0"/>
    <m/>
    <m/>
    <m/>
    <m/>
    <s v="Death Comes for the Archbishop_Cather, Willa"/>
    <s v="Cather, Willa_Death Comes for the Archbishop"/>
    <x v="719"/>
    <m/>
    <m/>
  </r>
  <r>
    <s v="B-MY ANTONIA|CATHER, WILLA"/>
    <s v="N"/>
    <s v="My Antonia"/>
    <x v="307"/>
    <m/>
    <m/>
    <x v="105"/>
    <m/>
    <m/>
    <m/>
    <m/>
    <n v="256"/>
    <s v="A nostalgic novel about pioneers in Nebraska told through the memories of Jim Burden and centered on the resilient immigrant girl Ántonia Shimerda."/>
    <m/>
    <x v="0"/>
    <m/>
    <x v="0"/>
    <m/>
    <m/>
    <x v="0"/>
    <x v="0"/>
    <x v="0"/>
    <m/>
    <m/>
    <m/>
    <m/>
    <m/>
    <m/>
    <m/>
    <m/>
    <x v="5"/>
    <x v="1"/>
    <m/>
    <m/>
    <m/>
    <m/>
    <s v="My Antonia_Cather, Willa"/>
    <s v="Cather, Willa_My Antonia"/>
    <x v="720"/>
    <m/>
    <m/>
  </r>
  <r>
    <s v="B-MY ÁNTONIA|CATHER, WILLA"/>
    <s v="N"/>
    <s v="My Ántonia"/>
    <x v="307"/>
    <m/>
    <m/>
    <x v="0"/>
    <m/>
    <m/>
    <m/>
    <m/>
    <m/>
    <m/>
    <m/>
    <x v="0"/>
    <m/>
    <x v="0"/>
    <m/>
    <m/>
    <x v="0"/>
    <x v="0"/>
    <x v="0"/>
    <m/>
    <m/>
    <m/>
    <m/>
    <m/>
    <m/>
    <m/>
    <m/>
    <x v="0"/>
    <x v="0"/>
    <m/>
    <m/>
    <m/>
    <m/>
    <s v="My Ántonia_Cather, Willa"/>
    <s v="Cather, Willa_My Ántonia"/>
    <x v="721"/>
    <m/>
    <m/>
  </r>
  <r>
    <s v="B-O PIONEERS!|CATHER, WILLA"/>
    <s v="N"/>
    <s v="O Pioneers!"/>
    <x v="307"/>
    <m/>
    <m/>
    <x v="0"/>
    <m/>
    <m/>
    <m/>
    <m/>
    <m/>
    <m/>
    <m/>
    <x v="0"/>
    <m/>
    <x v="0"/>
    <m/>
    <m/>
    <x v="0"/>
    <x v="0"/>
    <x v="0"/>
    <m/>
    <m/>
    <m/>
    <m/>
    <m/>
    <m/>
    <m/>
    <m/>
    <x v="0"/>
    <x v="0"/>
    <m/>
    <m/>
    <m/>
    <m/>
    <s v="O Pioneers!_Cather, Willa"/>
    <s v="Cather, Willa_O Pioneers!"/>
    <x v="722"/>
    <m/>
    <m/>
  </r>
  <r>
    <s v="B-THE SONG OF THE LARK|CATHER, WILLA"/>
    <s v="N"/>
    <s v="The Song of the Lark"/>
    <x v="307"/>
    <m/>
    <m/>
    <x v="0"/>
    <m/>
    <m/>
    <m/>
    <m/>
    <m/>
    <m/>
    <m/>
    <x v="0"/>
    <m/>
    <x v="0"/>
    <m/>
    <m/>
    <x v="0"/>
    <x v="0"/>
    <x v="0"/>
    <m/>
    <m/>
    <m/>
    <m/>
    <m/>
    <m/>
    <m/>
    <m/>
    <x v="0"/>
    <x v="0"/>
    <m/>
    <m/>
    <m/>
    <m/>
    <s v="The Song of the Lark_Cather, Willa"/>
    <s v="Cather, Willa_The Song of the Lark"/>
    <x v="723"/>
    <m/>
    <m/>
  </r>
  <r>
    <s v="B-THE DIALOGUE|CATHERINE OF SIENA"/>
    <s v="N"/>
    <s v="The Dialogue"/>
    <x v="308"/>
    <m/>
    <m/>
    <x v="0"/>
    <m/>
    <m/>
    <m/>
    <m/>
    <m/>
    <m/>
    <m/>
    <x v="0"/>
    <m/>
    <x v="0"/>
    <m/>
    <m/>
    <x v="0"/>
    <x v="0"/>
    <x v="0"/>
    <m/>
    <m/>
    <m/>
    <m/>
    <m/>
    <m/>
    <m/>
    <m/>
    <x v="0"/>
    <x v="0"/>
    <m/>
    <s v="Foundational; High &amp; Late Medieval Europe (c. 1000 - 1450 AD)"/>
    <m/>
    <m/>
    <s v="The Dialogue_Catherine of Siena"/>
    <s v="Catherine of Siena_The Dialogue"/>
    <x v="724"/>
    <m/>
    <m/>
  </r>
  <r>
    <s v="B-SURREALISM|CATHRIN KLINGSÖHR-LEROY"/>
    <s v="N"/>
    <s v="Surrealism"/>
    <x v="309"/>
    <m/>
    <m/>
    <x v="0"/>
    <m/>
    <s v="Taschen"/>
    <m/>
    <m/>
    <m/>
    <m/>
    <m/>
    <x v="0"/>
    <m/>
    <x v="0"/>
    <m/>
    <m/>
    <x v="0"/>
    <x v="0"/>
    <x v="0"/>
    <m/>
    <m/>
    <m/>
    <m/>
    <m/>
    <m/>
    <m/>
    <m/>
    <x v="0"/>
    <x v="0"/>
    <m/>
    <m/>
    <m/>
    <m/>
    <s v="Surrealism_Cathrin Klingsöhr-Leroy"/>
    <s v="Cathrin Klingsöhr-Leroy_Surrealism"/>
    <x v="725"/>
    <m/>
    <m/>
  </r>
  <r>
    <s v="B-HOLLOW|CATLING, BRIAN"/>
    <s v="N"/>
    <s v="Hollow"/>
    <x v="310"/>
    <m/>
    <m/>
    <x v="0"/>
    <m/>
    <m/>
    <m/>
    <m/>
    <m/>
    <m/>
    <m/>
    <x v="0"/>
    <m/>
    <x v="0"/>
    <m/>
    <m/>
    <x v="0"/>
    <x v="0"/>
    <x v="0"/>
    <m/>
    <m/>
    <m/>
    <m/>
    <m/>
    <m/>
    <m/>
    <m/>
    <x v="0"/>
    <x v="0"/>
    <m/>
    <m/>
    <m/>
    <m/>
    <s v="Hollow_Catling, Brian"/>
    <s v="Catling, Brian_Hollow"/>
    <x v="726"/>
    <m/>
    <m/>
  </r>
  <r>
    <s v="B-THE CLOVEN|CATLING, BRIAN"/>
    <s v="N"/>
    <s v="The Cloven"/>
    <x v="310"/>
    <m/>
    <m/>
    <x v="0"/>
    <m/>
    <m/>
    <m/>
    <m/>
    <m/>
    <m/>
    <m/>
    <x v="0"/>
    <m/>
    <x v="0"/>
    <m/>
    <m/>
    <x v="0"/>
    <x v="0"/>
    <x v="0"/>
    <m/>
    <m/>
    <m/>
    <m/>
    <m/>
    <m/>
    <m/>
    <m/>
    <x v="0"/>
    <x v="0"/>
    <m/>
    <m/>
    <m/>
    <m/>
    <s v="The Cloven_Catling, Brian"/>
    <s v="Catling, Brian_The Cloven"/>
    <x v="727"/>
    <m/>
    <m/>
  </r>
  <r>
    <s v="B-THE ERSTWHILE|CATLING, BRIAN"/>
    <s v="N"/>
    <s v="The Erstwhile"/>
    <x v="310"/>
    <m/>
    <m/>
    <x v="0"/>
    <m/>
    <m/>
    <m/>
    <m/>
    <m/>
    <m/>
    <m/>
    <x v="0"/>
    <m/>
    <x v="0"/>
    <m/>
    <m/>
    <x v="0"/>
    <x v="0"/>
    <x v="0"/>
    <m/>
    <m/>
    <m/>
    <m/>
    <m/>
    <m/>
    <m/>
    <m/>
    <x v="0"/>
    <x v="0"/>
    <m/>
    <m/>
    <m/>
    <m/>
    <s v="The Erstwhile_Catling, Brian"/>
    <s v="Catling, Brian_The Erstwhile"/>
    <x v="728"/>
    <m/>
    <m/>
  </r>
  <r>
    <s v="B-THE VORRH|CATLING, BRIAN"/>
    <s v="N"/>
    <s v="The Vorrh"/>
    <x v="310"/>
    <m/>
    <m/>
    <x v="0"/>
    <m/>
    <m/>
    <m/>
    <m/>
    <m/>
    <m/>
    <m/>
    <x v="2"/>
    <m/>
    <x v="0"/>
    <m/>
    <m/>
    <x v="0"/>
    <x v="1"/>
    <x v="0"/>
    <m/>
    <m/>
    <m/>
    <m/>
    <m/>
    <m/>
    <m/>
    <m/>
    <x v="0"/>
    <x v="0"/>
    <m/>
    <m/>
    <m/>
    <m/>
    <s v="The Vorrh_Catling, Brian"/>
    <s v="Catling, Brian_The Vorrh"/>
    <x v="729"/>
    <m/>
    <m/>
  </r>
  <r>
    <s v="B-STEEPLE ON A HILL: POEMS|CAVALIERO, GLEN"/>
    <s v="N"/>
    <s v="Steeple on a Hill: Poems"/>
    <x v="311"/>
    <m/>
    <m/>
    <x v="0"/>
    <n v="1997"/>
    <s v="Tartarus Press"/>
    <m/>
    <m/>
    <m/>
    <m/>
    <m/>
    <x v="0"/>
    <m/>
    <x v="0"/>
    <m/>
    <m/>
    <x v="0"/>
    <x v="0"/>
    <x v="0"/>
    <m/>
    <m/>
    <m/>
    <m/>
    <m/>
    <m/>
    <m/>
    <m/>
    <x v="0"/>
    <x v="0"/>
    <m/>
    <m/>
    <m/>
    <m/>
    <s v="Steeple on a Hill: Poems_Cavaliero, Glen"/>
    <s v="Cavaliero, Glen_Steeple on a Hill: Poems"/>
    <x v="730"/>
    <m/>
    <m/>
  </r>
  <r>
    <s v="B-THE JUSTICE OF THE NIGHT|CAVALIERO, GLEN"/>
    <s v="N"/>
    <s v="The Justice of the Night"/>
    <x v="311"/>
    <m/>
    <m/>
    <x v="0"/>
    <n v="2007"/>
    <s v="Tartarus Press"/>
    <m/>
    <m/>
    <m/>
    <m/>
    <m/>
    <x v="0"/>
    <m/>
    <x v="0"/>
    <m/>
    <m/>
    <x v="0"/>
    <x v="0"/>
    <x v="0"/>
    <m/>
    <m/>
    <m/>
    <m/>
    <m/>
    <m/>
    <m/>
    <m/>
    <x v="0"/>
    <x v="0"/>
    <m/>
    <m/>
    <m/>
    <m/>
    <s v="The Justice of the Night_Cavaliero, Glen"/>
    <s v="Cavaliero, Glen_The Justice of the Night"/>
    <x v="731"/>
    <m/>
    <m/>
  </r>
  <r>
    <s v="B-MUST WE MEAN WHAT WE SAY?|CAVELL, STANLEY"/>
    <s v="N"/>
    <s v="Must We Mean What We Say?"/>
    <x v="312"/>
    <m/>
    <m/>
    <x v="106"/>
    <m/>
    <m/>
    <s v="Must We Mean What We Say?"/>
    <m/>
    <m/>
    <m/>
    <m/>
    <x v="0"/>
    <m/>
    <x v="0"/>
    <m/>
    <m/>
    <x v="0"/>
    <x v="0"/>
    <x v="0"/>
    <m/>
    <m/>
    <m/>
    <m/>
    <m/>
    <m/>
    <m/>
    <m/>
    <x v="1"/>
    <x v="1"/>
    <s v="Essays"/>
    <s v="Philosophy"/>
    <s v="Ordinary Language Philosophy"/>
    <m/>
    <s v="Must We Mean What We Say?_Cavell, Stanley"/>
    <s v="Cavell, Stanley_Must We Mean What We Say?"/>
    <x v="732"/>
    <m/>
    <m/>
  </r>
  <r>
    <s v="B-THE CLAIM OF REASON|CAVELL, STANLEY"/>
    <s v="N"/>
    <s v="The Claim of Reason"/>
    <x v="312"/>
    <m/>
    <m/>
    <x v="80"/>
    <m/>
    <m/>
    <s v="The Claim of Reason"/>
    <m/>
    <m/>
    <m/>
    <m/>
    <x v="0"/>
    <m/>
    <x v="0"/>
    <m/>
    <m/>
    <x v="0"/>
    <x v="0"/>
    <x v="0"/>
    <m/>
    <m/>
    <m/>
    <m/>
    <m/>
    <m/>
    <m/>
    <m/>
    <x v="17"/>
    <x v="1"/>
    <s v="Philosophical work"/>
    <s v="Philosophy"/>
    <s v="Ordinary Language Philosophy"/>
    <m/>
    <s v="The Claim of Reason_Cavell, Stanley"/>
    <s v="Cavell, Stanley_The Claim of Reason"/>
    <x v="733"/>
    <m/>
    <m/>
  </r>
  <r>
    <s v="B-OBSERVATIONS UPON EXPERIMENTAL PHILOSOPHY|CAVENDISH, MARGARET"/>
    <s v="N"/>
    <s v="Observations upon Experimental Philosophy"/>
    <x v="313"/>
    <m/>
    <m/>
    <x v="0"/>
    <m/>
    <m/>
    <m/>
    <m/>
    <m/>
    <m/>
    <m/>
    <x v="0"/>
    <m/>
    <x v="0"/>
    <m/>
    <m/>
    <x v="0"/>
    <x v="0"/>
    <x v="0"/>
    <m/>
    <m/>
    <m/>
    <m/>
    <m/>
    <m/>
    <m/>
    <m/>
    <x v="0"/>
    <x v="0"/>
    <m/>
    <s v="Foundational; Early Modern Science &amp; Philosophy"/>
    <m/>
    <m/>
    <s v="Observations upon Experimental Philosophy_Cavendish, Margaret"/>
    <s v="Cavendish, Margaret_Observations upon Experimental Philosophy"/>
    <x v="734"/>
    <m/>
    <m/>
  </r>
  <r>
    <s v="B-THE BLAZING WORLD|CAVENDISH, MARGARET"/>
    <s v="Y"/>
    <s v="The Blazing World"/>
    <x v="313"/>
    <m/>
    <m/>
    <x v="0"/>
    <m/>
    <m/>
    <m/>
    <m/>
    <m/>
    <m/>
    <m/>
    <x v="0"/>
    <m/>
    <x v="0"/>
    <m/>
    <m/>
    <x v="0"/>
    <x v="0"/>
    <x v="0"/>
    <m/>
    <m/>
    <m/>
    <m/>
    <m/>
    <m/>
    <m/>
    <m/>
    <x v="0"/>
    <x v="0"/>
    <m/>
    <s v="Foundational; Early Modern Science &amp; Philosophy"/>
    <m/>
    <m/>
    <s v="The Blazing World_Cavendish, Margaret"/>
    <s v="Cavendish, Margaret_The Blazing World"/>
    <x v="735"/>
    <m/>
    <m/>
  </r>
  <r>
    <s v="B-THE BLAZING WORLD|CAVENDISH, MARGARET"/>
    <s v="Y"/>
    <s v="The Blazing World"/>
    <x v="313"/>
    <m/>
    <m/>
    <x v="0"/>
    <m/>
    <m/>
    <m/>
    <m/>
    <m/>
    <m/>
    <m/>
    <x v="0"/>
    <m/>
    <x v="0"/>
    <m/>
    <m/>
    <x v="0"/>
    <x v="0"/>
    <x v="0"/>
    <m/>
    <m/>
    <m/>
    <m/>
    <m/>
    <m/>
    <m/>
    <m/>
    <x v="0"/>
    <x v="0"/>
    <m/>
    <s v="Foundational; Renaissance &amp; Early Modern (Intricate / Esoteric / Experimental)"/>
    <m/>
    <m/>
    <s v="The Blazing World_Cavendish, Margaret"/>
    <s v="Cavendish, Margaret_The Blazing World"/>
    <x v="735"/>
    <m/>
    <m/>
  </r>
  <r>
    <s v="B-THE BLACK ARTS|CAVENDISH, RICHARD"/>
    <s v="N"/>
    <s v="The Black Arts"/>
    <x v="314"/>
    <m/>
    <m/>
    <x v="59"/>
    <m/>
    <m/>
    <m/>
    <m/>
    <n v="373"/>
    <s v="A comprehensive survey of the Western occult tradition, covering witchcraft, ceremonial magic, demonology, and divination, presenting historical practices alongside their psychological and cultural significance."/>
    <m/>
    <x v="0"/>
    <m/>
    <x v="0"/>
    <m/>
    <m/>
    <x v="0"/>
    <x v="0"/>
    <x v="0"/>
    <m/>
    <m/>
    <m/>
    <m/>
    <m/>
    <m/>
    <m/>
    <m/>
    <x v="1"/>
    <x v="1"/>
    <m/>
    <m/>
    <m/>
    <m/>
    <s v="The Black Arts_Cavendish, Richard"/>
    <s v="Cavendish, Richard_The Black Arts"/>
    <x v="736"/>
    <m/>
    <m/>
  </r>
  <r>
    <s v="B-POEMS OF PAUL CELAN|CELAN, PAUL"/>
    <s v="N"/>
    <s v="Poems of Paul Celan"/>
    <x v="315"/>
    <m/>
    <m/>
    <x v="0"/>
    <m/>
    <m/>
    <m/>
    <m/>
    <m/>
    <m/>
    <m/>
    <x v="0"/>
    <m/>
    <x v="0"/>
    <m/>
    <m/>
    <x v="0"/>
    <x v="0"/>
    <x v="0"/>
    <m/>
    <m/>
    <m/>
    <m/>
    <m/>
    <m/>
    <m/>
    <m/>
    <x v="0"/>
    <x v="0"/>
    <m/>
    <m/>
    <m/>
    <m/>
    <s v="Poems of Paul Celan_Celan, Paul"/>
    <s v="Celan, Paul_Poems of Paul Celan"/>
    <x v="737"/>
    <m/>
    <m/>
  </r>
  <r>
    <s v="B-DEATH ON THE INSTALLMENT PLAN|CÉLINE, LOUIS-FERDINAND"/>
    <s v="Y"/>
    <s v="Death on the Installment Plan"/>
    <x v="316"/>
    <m/>
    <m/>
    <x v="0"/>
    <m/>
    <m/>
    <m/>
    <m/>
    <m/>
    <m/>
    <m/>
    <x v="0"/>
    <m/>
    <x v="0"/>
    <m/>
    <m/>
    <x v="0"/>
    <x v="0"/>
    <x v="0"/>
    <m/>
    <m/>
    <m/>
    <m/>
    <m/>
    <m/>
    <m/>
    <m/>
    <x v="0"/>
    <x v="0"/>
    <m/>
    <m/>
    <m/>
    <m/>
    <s v="Death on the Installment Plan_Céline, Louis-Ferdinand"/>
    <s v="Céline, Louis-Ferdinand_Death on the Installment Plan"/>
    <x v="738"/>
    <m/>
    <m/>
  </r>
  <r>
    <s v="B-DEATH ON THE INSTALLMENT PLAN|CÉLINE, LOUIS-FERDINAND"/>
    <s v="Y"/>
    <s v="Death on the Installment Plan"/>
    <x v="316"/>
    <m/>
    <m/>
    <x v="0"/>
    <m/>
    <m/>
    <m/>
    <m/>
    <m/>
    <m/>
    <m/>
    <x v="0"/>
    <m/>
    <x v="0"/>
    <m/>
    <m/>
    <x v="0"/>
    <x v="0"/>
    <x v="0"/>
    <m/>
    <m/>
    <m/>
    <m/>
    <m/>
    <m/>
    <m/>
    <m/>
    <x v="0"/>
    <x v="0"/>
    <m/>
    <s v="Foundational; Early to Mid-20th Century (Modernist difficulty / Avant-Garde)"/>
    <m/>
    <m/>
    <s v="Death on the Installment Plan_Céline, Louis-Ferdinand"/>
    <s v="Céline, Louis-Ferdinand_Death on the Installment Plan"/>
    <x v="738"/>
    <m/>
    <m/>
  </r>
  <r>
    <s v="B-DEATH ON THE INSTALLMENT PLAN|CÉLINE, LOUIS-FERDINAND"/>
    <s v="Y"/>
    <s v="Death on the Installment Plan"/>
    <x v="316"/>
    <m/>
    <m/>
    <x v="0"/>
    <m/>
    <m/>
    <m/>
    <m/>
    <m/>
    <m/>
    <m/>
    <x v="0"/>
    <m/>
    <x v="0"/>
    <m/>
    <m/>
    <x v="0"/>
    <x v="0"/>
    <x v="0"/>
    <m/>
    <m/>
    <m/>
    <m/>
    <m/>
    <m/>
    <m/>
    <m/>
    <x v="0"/>
    <x v="0"/>
    <m/>
    <s v="20th Century Existential, Psychological &amp; Formal Horror"/>
    <m/>
    <s v="Misanthropy, bleakness, poverty, bodily decay, nihilism"/>
    <s v="Death on the Installment Plan_Céline, Louis-Ferdinand"/>
    <s v="Céline, Louis-Ferdinand_Death on the Installment Plan"/>
    <x v="738"/>
    <m/>
    <m/>
  </r>
  <r>
    <s v="B-DEATH ON THE INSTALLMENT PLAN|CÉLINE, LOUIS-FERDINAND"/>
    <s v="Y"/>
    <s v="Death on the Installment Plan"/>
    <x v="316"/>
    <m/>
    <m/>
    <x v="0"/>
    <m/>
    <m/>
    <m/>
    <m/>
    <m/>
    <m/>
    <m/>
    <x v="0"/>
    <m/>
    <x v="0"/>
    <m/>
    <m/>
    <x v="0"/>
    <x v="0"/>
    <x v="0"/>
    <m/>
    <m/>
    <m/>
    <m/>
    <m/>
    <m/>
    <m/>
    <m/>
    <x v="0"/>
    <x v="0"/>
    <m/>
    <s v="20th Century: Modernist &amp; Post-War Extremes"/>
    <m/>
    <s v="Continuation of Céline's bleak, misanthropic vision, focusing on youth, poverty, and degradation."/>
    <s v="Death on the Installment Plan_Céline, Louis-Ferdinand"/>
    <s v="Céline, Louis-Ferdinand_Death on the Installment Plan"/>
    <x v="738"/>
    <m/>
    <m/>
  </r>
  <r>
    <s v="B-JOURNEY TO THE END OF THE NIGHT|CÉLINE, LOUIS-FERDINAND"/>
    <s v="Y"/>
    <s v="Journey to the End of the Night"/>
    <x v="316"/>
    <m/>
    <m/>
    <x v="0"/>
    <m/>
    <m/>
    <m/>
    <m/>
    <m/>
    <m/>
    <m/>
    <x v="0"/>
    <m/>
    <x v="0"/>
    <m/>
    <m/>
    <x v="0"/>
    <x v="0"/>
    <x v="0"/>
    <m/>
    <m/>
    <m/>
    <m/>
    <m/>
    <m/>
    <m/>
    <m/>
    <x v="0"/>
    <x v="0"/>
    <m/>
    <s v="Foundational; Early 20th Century &amp; Modernism"/>
    <m/>
    <m/>
    <s v="Journey to the End of the Night_Céline, Louis-Ferdinand"/>
    <s v="Céline, Louis-Ferdinand_Journey to the End of the Night"/>
    <x v="739"/>
    <m/>
    <m/>
  </r>
  <r>
    <s v="B-JOURNEY TO THE END OF THE NIGHT|CÉLINE, LOUIS-FERDINAND"/>
    <s v="Y"/>
    <s v="Journey to the End of the Night"/>
    <x v="316"/>
    <m/>
    <m/>
    <x v="0"/>
    <m/>
    <m/>
    <m/>
    <m/>
    <m/>
    <m/>
    <m/>
    <x v="0"/>
    <m/>
    <x v="0"/>
    <m/>
    <m/>
    <x v="0"/>
    <x v="0"/>
    <x v="0"/>
    <m/>
    <m/>
    <m/>
    <m/>
    <m/>
    <m/>
    <m/>
    <m/>
    <x v="0"/>
    <x v="0"/>
    <m/>
    <s v="Foundational; Early to Mid-20th Century (Modernist difficulty / Avant-Garde)"/>
    <m/>
    <m/>
    <s v="Journey to the End of the Night_Céline, Louis-Ferdinand"/>
    <s v="Céline, Louis-Ferdinand_Journey to the End of the Night"/>
    <x v="739"/>
    <m/>
    <m/>
  </r>
  <r>
    <s v="B-JOURNEY TO THE END OF THE NIGHT|CÉLINE, LOUIS-FERDINAND"/>
    <s v="Y"/>
    <s v="Journey to the End of the Night"/>
    <x v="316"/>
    <m/>
    <m/>
    <x v="0"/>
    <m/>
    <m/>
    <m/>
    <m/>
    <m/>
    <m/>
    <m/>
    <x v="0"/>
    <m/>
    <x v="0"/>
    <m/>
    <m/>
    <x v="0"/>
    <x v="0"/>
    <x v="0"/>
    <m/>
    <m/>
    <m/>
    <m/>
    <m/>
    <m/>
    <m/>
    <m/>
    <x v="0"/>
    <x v="0"/>
    <m/>
    <s v="20th Century Existential, Psychological &amp; Formal Horror"/>
    <m/>
    <s v="Nihilism, misanthropy, visceral disgust with humanity, war horror"/>
    <s v="Journey to the End of the Night_Céline, Louis-Ferdinand"/>
    <s v="Céline, Louis-Ferdinand_Journey to the End of the Night"/>
    <x v="739"/>
    <m/>
    <m/>
  </r>
  <r>
    <s v="B-JOURNEY TO THE END OF THE NIGHT|CÉLINE, LOUIS-FERDINAND"/>
    <s v="Y"/>
    <s v="Journey to the End of the Night"/>
    <x v="316"/>
    <m/>
    <m/>
    <x v="0"/>
    <m/>
    <m/>
    <m/>
    <m/>
    <m/>
    <m/>
    <m/>
    <x v="0"/>
    <m/>
    <x v="0"/>
    <m/>
    <m/>
    <x v="0"/>
    <x v="0"/>
    <x v="0"/>
    <m/>
    <m/>
    <m/>
    <m/>
    <m/>
    <m/>
    <m/>
    <m/>
    <x v="0"/>
    <x v="0"/>
    <m/>
    <s v="20th Century: Modernist &amp; Post-War Extremes"/>
    <m/>
    <s v="**Monumental misanthropy and nihilism.** Visceral disgust with humanity, war, poverty, bodily functions. Bleak worldview."/>
    <s v="Journey to the End of the Night_Céline, Louis-Ferdinand"/>
    <s v="Céline, Louis-Ferdinand_Journey to the End of the Night"/>
    <x v="739"/>
    <m/>
    <m/>
  </r>
  <r>
    <s v="B-JOURNEY TO THE END OF THE NIGHT|CÉLINE, LOUIS-FERDINAND"/>
    <s v="Y"/>
    <s v="Journey to the End of the Night"/>
    <x v="316"/>
    <m/>
    <m/>
    <x v="84"/>
    <m/>
    <m/>
    <m/>
    <m/>
    <n v="464"/>
    <s v="A misanthropic, darkly comic novel following protagonist Ferdinand Bardamu through World War I, colonial Africa, America, and Paris with caustic nihilism and innovative vernacular language."/>
    <m/>
    <x v="1"/>
    <n v="5"/>
    <x v="1"/>
    <m/>
    <m/>
    <x v="0"/>
    <x v="0"/>
    <x v="1"/>
    <m/>
    <m/>
    <m/>
    <m/>
    <m/>
    <m/>
    <s v="Y"/>
    <m/>
    <x v="16"/>
    <x v="1"/>
    <m/>
    <m/>
    <m/>
    <m/>
    <s v="Journey to the End of the Night_Céline, Louis-Ferdinand"/>
    <s v="Céline, Louis-Ferdinand_Journey to the End of the Night"/>
    <x v="739"/>
    <m/>
    <m/>
  </r>
  <r>
    <s v="B-WAR|CÉLINE, LOUIS-FERDINAND"/>
    <s v="N"/>
    <s v="War"/>
    <x v="316"/>
    <m/>
    <m/>
    <x v="0"/>
    <m/>
    <m/>
    <m/>
    <m/>
    <m/>
    <m/>
    <m/>
    <x v="0"/>
    <m/>
    <x v="0"/>
    <m/>
    <m/>
    <x v="0"/>
    <x v="0"/>
    <x v="0"/>
    <m/>
    <m/>
    <m/>
    <m/>
    <m/>
    <m/>
    <m/>
    <m/>
    <x v="0"/>
    <x v="0"/>
    <m/>
    <m/>
    <m/>
    <m/>
    <s v="War_Céline, Louis-Ferdinand"/>
    <s v="Céline, Louis-Ferdinand_War"/>
    <x v="740"/>
    <m/>
    <m/>
  </r>
  <r>
    <s v="B-L'OR|CENDRARS, BLAISE"/>
    <s v="N"/>
    <s v="L'Or"/>
    <x v="317"/>
    <m/>
    <m/>
    <x v="0"/>
    <m/>
    <m/>
    <m/>
    <m/>
    <m/>
    <m/>
    <m/>
    <x v="0"/>
    <m/>
    <x v="0"/>
    <m/>
    <m/>
    <x v="0"/>
    <x v="0"/>
    <x v="0"/>
    <m/>
    <m/>
    <m/>
    <m/>
    <m/>
    <m/>
    <m/>
    <m/>
    <x v="0"/>
    <x v="0"/>
    <m/>
    <m/>
    <m/>
    <m/>
    <s v="L'Or_Cendrars, Blaise"/>
    <s v="Cendrars, Blaise_L'Or"/>
    <x v="741"/>
    <m/>
    <m/>
  </r>
  <r>
    <s v="B-DON QUIXOTE|CERVANTES, MIGUEL DE"/>
    <s v="N"/>
    <s v="Don Quixote"/>
    <x v="318"/>
    <m/>
    <m/>
    <x v="107"/>
    <m/>
    <m/>
    <m/>
    <m/>
    <n v="992"/>
    <s v="A satirical novel about an elderly gentleman driven mad by chivalric romances, embarking on quixotic adventures with his pragmatic squire Sancho Panza."/>
    <m/>
    <x v="0"/>
    <m/>
    <x v="0"/>
    <m/>
    <m/>
    <x v="0"/>
    <x v="0"/>
    <x v="0"/>
    <m/>
    <m/>
    <m/>
    <m/>
    <m/>
    <m/>
    <m/>
    <m/>
    <x v="0"/>
    <x v="0"/>
    <m/>
    <m/>
    <m/>
    <m/>
    <s v="Don Quixote_Cervantes, Miguel de"/>
    <s v="Cervantes, Miguel de_Don Quixote"/>
    <x v="742"/>
    <m/>
    <m/>
  </r>
  <r>
    <s v="B-DON QUIXOTE (PART 1 &amp; 2)|CERVANTES, MIGUEL DE"/>
    <s v="N"/>
    <s v="Don Quixote (Part 1 &amp; 2)"/>
    <x v="318"/>
    <m/>
    <m/>
    <x v="0"/>
    <m/>
    <m/>
    <m/>
    <m/>
    <m/>
    <m/>
    <m/>
    <x v="0"/>
    <m/>
    <x v="0"/>
    <m/>
    <m/>
    <x v="0"/>
    <x v="0"/>
    <x v="0"/>
    <m/>
    <m/>
    <m/>
    <m/>
    <m/>
    <m/>
    <m/>
    <m/>
    <x v="0"/>
    <x v="0"/>
    <m/>
    <s v="Foundational; Late Renaissance &amp; Early Modern Literature (Elizabethan/Jacobean etc.)"/>
    <m/>
    <m/>
    <s v="Don Quixote (Part 1 &amp; 2)_Cervantes, Miguel de"/>
    <s v="Cervantes, Miguel de_Don Quixote (Part 1 &amp; 2)"/>
    <x v="743"/>
    <m/>
    <m/>
  </r>
  <r>
    <s v="B-EXEMPLARY NOVELS (NOVELAS EJEMPLARES)|CERVANTES, MIGUEL DE"/>
    <s v="N"/>
    <s v="Exemplary Novels (Novelas ejemplares)"/>
    <x v="318"/>
    <m/>
    <m/>
    <x v="0"/>
    <m/>
    <m/>
    <m/>
    <m/>
    <m/>
    <m/>
    <m/>
    <x v="0"/>
    <m/>
    <x v="0"/>
    <m/>
    <m/>
    <x v="0"/>
    <x v="0"/>
    <x v="0"/>
    <m/>
    <m/>
    <m/>
    <m/>
    <m/>
    <m/>
    <m/>
    <m/>
    <x v="0"/>
    <x v="0"/>
    <m/>
    <s v="Foundational; Late Renaissance &amp; Early Modern Literature (Elizabethan/Jacobean etc.)"/>
    <m/>
    <m/>
    <s v="Exemplary Novels (Novelas ejemplares)_Cervantes, Miguel de"/>
    <s v="Cervantes, Miguel de_Exemplary Novels (Novelas ejemplares)"/>
    <x v="744"/>
    <m/>
    <m/>
  </r>
  <r>
    <s v="B-THE AMAZING ADVENTURES OF KAVALIER &amp; CLAY|CHABON, MICHAEL"/>
    <s v="N"/>
    <s v="The Amazing Adventures of Kavalier &amp; Clay"/>
    <x v="319"/>
    <m/>
    <m/>
    <x v="0"/>
    <m/>
    <m/>
    <m/>
    <m/>
    <m/>
    <m/>
    <m/>
    <x v="0"/>
    <m/>
    <x v="0"/>
    <m/>
    <m/>
    <x v="0"/>
    <x v="0"/>
    <x v="0"/>
    <m/>
    <m/>
    <m/>
    <m/>
    <m/>
    <m/>
    <m/>
    <m/>
    <x v="0"/>
    <x v="0"/>
    <m/>
    <s v="Foundational; Late 20th Century &amp; Postmodernism"/>
    <m/>
    <m/>
    <s v="The Amazing Adventures of Kavalier &amp; Clay_Chabon, Michael"/>
    <s v="Chabon, Michael_The Amazing Adventures of Kavalier &amp; Clay"/>
    <x v="745"/>
    <m/>
    <m/>
  </r>
  <r>
    <s v="B-THE CONSCIOUS MIND|CHALMERS, DAVID"/>
    <s v="N"/>
    <s v="The Conscious Mind"/>
    <x v="320"/>
    <m/>
    <m/>
    <x v="2"/>
    <m/>
    <m/>
    <s v="The Conscious Mind"/>
    <m/>
    <m/>
    <m/>
    <m/>
    <x v="0"/>
    <m/>
    <x v="0"/>
    <m/>
    <m/>
    <x v="0"/>
    <x v="0"/>
    <x v="0"/>
    <m/>
    <m/>
    <m/>
    <m/>
    <m/>
    <m/>
    <m/>
    <m/>
    <x v="2"/>
    <x v="1"/>
    <s v="Philosophical work"/>
    <s v="Philosophy"/>
    <s v="Philosophy of Mind"/>
    <m/>
    <s v="The Conscious Mind_Chalmers, David"/>
    <s v="Chalmers, David_The Conscious Mind"/>
    <x v="746"/>
    <m/>
    <m/>
  </r>
  <r>
    <s v="B-THE KING IN YELLOW|CHAMBERS, ROBERT W."/>
    <s v="N"/>
    <s v="The King in Yellow"/>
    <x v="321"/>
    <m/>
    <m/>
    <x v="108"/>
    <m/>
    <m/>
    <m/>
    <m/>
    <n v="176"/>
    <s v="A collection of supernatural short stories linked by references to a forbidden play that induces madness, influencing cosmic horror literature for generations."/>
    <m/>
    <x v="1"/>
    <m/>
    <x v="0"/>
    <m/>
    <m/>
    <x v="0"/>
    <x v="0"/>
    <x v="1"/>
    <m/>
    <m/>
    <m/>
    <m/>
    <m/>
    <m/>
    <s v="Y"/>
    <m/>
    <x v="26"/>
    <x v="9"/>
    <m/>
    <s v="19th Century Psychological &amp; Existential Dread"/>
    <m/>
    <s v="Cosmic horror (pre-Lovecraft), madness, cursed text, decay"/>
    <s v="The King in Yellow_Chambers, Robert W."/>
    <s v="Chambers, Robert W._The King in Yellow"/>
    <x v="747"/>
    <m/>
    <m/>
  </r>
  <r>
    <s v="B-THE YELLOW SIGN|CHAMBERS, ROBERT W."/>
    <s v="N"/>
    <s v="The Yellow Sign"/>
    <x v="321"/>
    <m/>
    <m/>
    <x v="0"/>
    <n v="1994"/>
    <s v="Tartarus Press"/>
    <m/>
    <m/>
    <m/>
    <m/>
    <m/>
    <x v="0"/>
    <m/>
    <x v="0"/>
    <m/>
    <m/>
    <x v="0"/>
    <x v="0"/>
    <x v="0"/>
    <m/>
    <m/>
    <m/>
    <m/>
    <m/>
    <m/>
    <m/>
    <m/>
    <x v="0"/>
    <x v="0"/>
    <m/>
    <m/>
    <m/>
    <m/>
    <s v="The Yellow Sign_Chambers, Robert W."/>
    <s v="Chambers, Robert W._The Yellow Sign"/>
    <x v="748"/>
    <m/>
    <m/>
  </r>
  <r>
    <s v="B-FAREWELL, MY LOVELY|CHANDLER, RAYMOND"/>
    <s v="N"/>
    <s v="Farewell, My Lovely"/>
    <x v="322"/>
    <m/>
    <m/>
    <x v="62"/>
    <m/>
    <m/>
    <m/>
    <m/>
    <n v="292"/>
    <s v="Chandler's second Philip Marlowe mystery involving the search for an ex-convict's former girlfriend and multiple murders, noted for its vivid descriptions of Los Angeles and sharp dialogue."/>
    <m/>
    <x v="0"/>
    <m/>
    <x v="0"/>
    <m/>
    <m/>
    <x v="0"/>
    <x v="0"/>
    <x v="0"/>
    <m/>
    <m/>
    <m/>
    <m/>
    <m/>
    <m/>
    <m/>
    <m/>
    <x v="12"/>
    <x v="1"/>
    <m/>
    <m/>
    <m/>
    <m/>
    <s v="Farewell, My Lovely_Chandler, Raymond"/>
    <s v="Chandler, Raymond_Farewell, My Lovely"/>
    <x v="749"/>
    <m/>
    <m/>
  </r>
  <r>
    <s v="B-THE BIG SLEEP|CHANDLER, RAYMOND"/>
    <s v="N"/>
    <s v="The Big Sleep"/>
    <x v="322"/>
    <m/>
    <m/>
    <x v="109"/>
    <m/>
    <m/>
    <m/>
    <m/>
    <n v="277"/>
    <s v="Raymond Chandler's first Philip Marlowe novel, involving blackmail, pornography, and murder among the wealthy Sternwood family, establishing the conventions of hard-boiled detective fiction with its complex plot and cynical protagonist."/>
    <m/>
    <x v="0"/>
    <m/>
    <x v="0"/>
    <m/>
    <m/>
    <x v="0"/>
    <x v="0"/>
    <x v="0"/>
    <m/>
    <m/>
    <m/>
    <m/>
    <m/>
    <m/>
    <m/>
    <m/>
    <x v="16"/>
    <x v="1"/>
    <m/>
    <m/>
    <m/>
    <m/>
    <s v="The Big Sleep_Chandler, Raymond"/>
    <s v="Chandler, Raymond_The Big Sleep"/>
    <x v="750"/>
    <m/>
    <m/>
  </r>
  <r>
    <s v="B-THE LADY IN THE LAKE|CHANDLER, RAYMOND"/>
    <s v="N"/>
    <s v="The Lady in the Lake"/>
    <x v="322"/>
    <m/>
    <m/>
    <x v="100"/>
    <m/>
    <m/>
    <m/>
    <m/>
    <n v="266"/>
    <s v="Chandler's fourth Philip Marlowe mystery set in the mountains outside Los Angeles, involving missing persons and multiple identities, showcasing his poetic prose and atmospheric descriptions."/>
    <m/>
    <x v="0"/>
    <m/>
    <x v="0"/>
    <m/>
    <m/>
    <x v="0"/>
    <x v="0"/>
    <x v="0"/>
    <m/>
    <m/>
    <m/>
    <m/>
    <m/>
    <m/>
    <m/>
    <m/>
    <x v="12"/>
    <x v="1"/>
    <m/>
    <m/>
    <m/>
    <m/>
    <s v="The Lady in the Lake_Chandler, Raymond"/>
    <s v="Chandler, Raymond_The Lady in the Lake"/>
    <x v="751"/>
    <m/>
    <m/>
  </r>
  <r>
    <s v="B-THE LONG GOODBYE|CHANDLER, RAYMOND"/>
    <s v="N"/>
    <s v="The Long Goodbye"/>
    <x v="322"/>
    <m/>
    <m/>
    <x v="50"/>
    <m/>
    <m/>
    <m/>
    <m/>
    <n v="384"/>
    <s v="Considered Chandler's finest work, in which detective Philip Marlowe befriends a war veteran who is later accused of murdering his wealthy wife, exploring themes of loyalty and corruption in post-war Los Angeles."/>
    <m/>
    <x v="0"/>
    <m/>
    <x v="0"/>
    <m/>
    <m/>
    <x v="0"/>
    <x v="0"/>
    <x v="0"/>
    <m/>
    <m/>
    <m/>
    <m/>
    <m/>
    <m/>
    <m/>
    <m/>
    <x v="3"/>
    <x v="1"/>
    <m/>
    <m/>
    <m/>
    <m/>
    <s v="The Long Goodbye_Chandler, Raymond"/>
    <s v="Chandler, Raymond_The Long Goodbye"/>
    <x v="752"/>
    <m/>
    <m/>
  </r>
  <r>
    <s v="B-UNDESIRABLE GUESTS|CHARLTON, WILLIAM"/>
    <s v="N"/>
    <s v="Undesirable Guests"/>
    <x v="323"/>
    <m/>
    <m/>
    <x v="0"/>
    <n v="2002"/>
    <s v="Tartarus Press"/>
    <m/>
    <m/>
    <m/>
    <m/>
    <m/>
    <x v="0"/>
    <m/>
    <x v="0"/>
    <m/>
    <m/>
    <x v="0"/>
    <x v="0"/>
    <x v="0"/>
    <m/>
    <m/>
    <m/>
    <m/>
    <m/>
    <m/>
    <m/>
    <m/>
    <x v="0"/>
    <x v="0"/>
    <m/>
    <m/>
    <m/>
    <m/>
    <s v="Undesirable Guests_Charlton, William"/>
    <s v="Charlton, William_Undesirable Guests"/>
    <x v="753"/>
    <m/>
    <m/>
  </r>
  <r>
    <s v="B-RENÉ / ATALA / GÉNIE DU CHRISTIANISME|CHATEAUBRIAND, FRANÇOIS-RENÉ DE"/>
    <s v="N"/>
    <s v="René / Atala / Génie du Christianisme"/>
    <x v="324"/>
    <m/>
    <m/>
    <x v="0"/>
    <m/>
    <m/>
    <m/>
    <m/>
    <m/>
    <m/>
    <m/>
    <x v="0"/>
    <m/>
    <x v="0"/>
    <m/>
    <m/>
    <x v="0"/>
    <x v="0"/>
    <x v="0"/>
    <m/>
    <m/>
    <m/>
    <m/>
    <m/>
    <m/>
    <m/>
    <m/>
    <x v="0"/>
    <x v="0"/>
    <m/>
    <s v="Foundational; Romanticism (Continued &amp; High/Late)"/>
    <m/>
    <m/>
    <s v="René / Atala / Génie du Christianisme_Chateaubriand, François-René de"/>
    <s v="Chateaubriand, François-René de_René / Atala / Génie du Christianisme"/>
    <x v="754"/>
    <m/>
    <m/>
  </r>
  <r>
    <s v="B-CANTERBURY TALES|CHAUCER, GEOFFREY"/>
    <s v="N"/>
    <s v="Canterbury Tales"/>
    <x v="325"/>
    <m/>
    <m/>
    <x v="0"/>
    <m/>
    <m/>
    <m/>
    <m/>
    <m/>
    <m/>
    <m/>
    <x v="0"/>
    <m/>
    <x v="0"/>
    <m/>
    <m/>
    <x v="0"/>
    <x v="0"/>
    <x v="0"/>
    <m/>
    <m/>
    <m/>
    <m/>
    <m/>
    <m/>
    <m/>
    <m/>
    <x v="0"/>
    <x v="0"/>
    <m/>
    <s v="Foundational; High &amp; Late Medieval Europe (c. 1000 - 1450 AD)"/>
    <m/>
    <m/>
    <s v="Canterbury Tales_Chaucer, Geoffrey"/>
    <s v="Chaucer, Geoffrey_Canterbury Tales"/>
    <x v="755"/>
    <m/>
    <m/>
  </r>
  <r>
    <s v="B-THE CANTERBURY TALES|CHAUCER, GEOFFREY"/>
    <s v="N"/>
    <s v="The Canterbury Tales"/>
    <x v="325"/>
    <m/>
    <m/>
    <x v="110"/>
    <m/>
    <m/>
    <m/>
    <m/>
    <n v="544"/>
    <s v="Geoffrey Chaucer's collection of 24 stories told by pilgrims traveling to the shrine of Thomas Becket, providing a rich and varied portrait of 14th-century English society through characters representing different social classes."/>
    <m/>
    <x v="0"/>
    <m/>
    <x v="0"/>
    <m/>
    <m/>
    <x v="0"/>
    <x v="0"/>
    <x v="0"/>
    <m/>
    <m/>
    <m/>
    <m/>
    <m/>
    <m/>
    <m/>
    <m/>
    <x v="29"/>
    <x v="4"/>
    <m/>
    <m/>
    <m/>
    <m/>
    <s v="The Canterbury Tales_Chaucer, Geoffrey"/>
    <s v="Chaucer, Geoffrey_The Canterbury Tales"/>
    <x v="756"/>
    <m/>
    <m/>
  </r>
  <r>
    <s v="B-TROILUS AND CRISEYDE|CHAUCER, GEOFFREY"/>
    <s v="N"/>
    <s v="Troilus and Criseyde"/>
    <x v="325"/>
    <m/>
    <m/>
    <x v="0"/>
    <m/>
    <m/>
    <m/>
    <m/>
    <m/>
    <m/>
    <m/>
    <x v="0"/>
    <m/>
    <x v="0"/>
    <m/>
    <m/>
    <x v="0"/>
    <x v="0"/>
    <x v="0"/>
    <m/>
    <m/>
    <m/>
    <m/>
    <m/>
    <m/>
    <m/>
    <m/>
    <x v="0"/>
    <x v="0"/>
    <m/>
    <s v="Foundational; High &amp; Late Medieval Europe (c. 1000 - 1450 AD)"/>
    <m/>
    <m/>
    <s v="Troilus and Criseyde_Chaucer, Geoffrey"/>
    <s v="Chaucer, Geoffrey_Troilus and Criseyde"/>
    <x v="757"/>
    <m/>
    <m/>
  </r>
  <r>
    <s v="B-SHORT STORIES / PLAYS (THE CHERRY ORCHARD, UNCLE VANYA, THREE SISTERS, THE SEAGULL)|CHEKHOV, ANTON"/>
    <s v="N"/>
    <s v="Short Stories / Plays (The Cherry Orchard, Uncle Vanya, Three Sisters, The Seagull)"/>
    <x v="326"/>
    <m/>
    <m/>
    <x v="0"/>
    <m/>
    <m/>
    <m/>
    <m/>
    <m/>
    <m/>
    <m/>
    <x v="0"/>
    <m/>
    <x v="0"/>
    <m/>
    <m/>
    <x v="0"/>
    <x v="0"/>
    <x v="0"/>
    <m/>
    <m/>
    <m/>
    <m/>
    <m/>
    <m/>
    <m/>
    <m/>
    <x v="0"/>
    <x v="0"/>
    <m/>
    <s v="Foundational; Realism, Naturalism &amp; Victorian Era"/>
    <m/>
    <m/>
    <s v="Short Stories / Plays (The Cherry Orchard, Uncle Vanya, Three Sisters, The Seagull)_Chekhov, Anton"/>
    <s v="Chekhov, Anton_Short Stories / Plays (The Cherry Orchard, Uncle Vanya, Three Sisters, The Seagull)"/>
    <x v="758"/>
    <m/>
    <m/>
  </r>
  <r>
    <s v="B-THE COMPLETE SHORT NOVELS|CHEKHOV, ANTON"/>
    <s v="N"/>
    <s v="The Complete Short Novels"/>
    <x v="326"/>
    <m/>
    <m/>
    <x v="111"/>
    <m/>
    <m/>
    <m/>
    <m/>
    <n v="600"/>
    <s v="A collection of Chekhov's five masterful novellas including &quot;The Steppe,&quot; &quot;The Duel,&quot; &quot;The Story of an Unknown Man,&quot; &quot;Three Years,&quot; and &quot;My Life,&quot; showcasing his psychological insight and subtle portrayal of Russian life."/>
    <m/>
    <x v="0"/>
    <m/>
    <x v="0"/>
    <m/>
    <m/>
    <x v="0"/>
    <x v="0"/>
    <x v="0"/>
    <m/>
    <m/>
    <m/>
    <m/>
    <m/>
    <m/>
    <m/>
    <m/>
    <x v="0"/>
    <x v="9"/>
    <m/>
    <m/>
    <m/>
    <m/>
    <s v="The Complete Short Novels_Chekhov, Anton"/>
    <s v="Chekhov, Anton_The Complete Short Novels"/>
    <x v="759"/>
    <m/>
    <m/>
  </r>
  <r>
    <s v="B-THE PRANK|CHEKHOV, ANTON"/>
    <s v="N"/>
    <s v="The Prank"/>
    <x v="326"/>
    <m/>
    <m/>
    <x v="0"/>
    <m/>
    <s v="New York Review Books (NYRB)"/>
    <m/>
    <m/>
    <m/>
    <m/>
    <m/>
    <x v="0"/>
    <m/>
    <x v="0"/>
    <m/>
    <m/>
    <x v="0"/>
    <x v="0"/>
    <x v="0"/>
    <m/>
    <m/>
    <m/>
    <m/>
    <m/>
    <m/>
    <m/>
    <m/>
    <x v="0"/>
    <x v="0"/>
    <m/>
    <m/>
    <m/>
    <m/>
    <s v="The Prank_Chekhov, Anton"/>
    <s v="Chekhov, Anton_The Prank"/>
    <x v="760"/>
    <m/>
    <m/>
  </r>
  <r>
    <s v="B-WHAT IS TO BE DONE?|CHERNYSHEVSKY, NIKOLAI"/>
    <s v="N"/>
    <s v="What Is to Be Done?"/>
    <x v="327"/>
    <m/>
    <m/>
    <x v="0"/>
    <m/>
    <m/>
    <m/>
    <m/>
    <m/>
    <m/>
    <m/>
    <x v="0"/>
    <m/>
    <x v="0"/>
    <m/>
    <m/>
    <x v="0"/>
    <x v="0"/>
    <x v="0"/>
    <m/>
    <m/>
    <m/>
    <m/>
    <m/>
    <m/>
    <m/>
    <m/>
    <x v="0"/>
    <x v="0"/>
    <m/>
    <s v="Foundational; Realism, Naturalism &amp; Victorian Era"/>
    <m/>
    <m/>
    <s v="What Is to Be Done?_Chernyshevsky, Nikolai"/>
    <s v="Chernyshevsky, Nikolai_What Is to Be Done?"/>
    <x v="761"/>
    <m/>
    <m/>
  </r>
  <r>
    <s v="B-THE MAN WHO WAS THURSDAY|CHESTERTON, G.K."/>
    <s v="N"/>
    <s v="The Man Who Was Thursday"/>
    <x v="328"/>
    <m/>
    <m/>
    <x v="63"/>
    <m/>
    <m/>
    <m/>
    <m/>
    <n v="189"/>
    <s v="A metaphysical thriller about poet Gabriel Syme who is recruited to infiltrate a council of anarchists named after days of the week, unfolding as a surreal philosophical nightmare that questions identity, reality, and the nature of good and evil."/>
    <m/>
    <x v="0"/>
    <m/>
    <x v="0"/>
    <m/>
    <m/>
    <x v="0"/>
    <x v="0"/>
    <x v="0"/>
    <m/>
    <m/>
    <m/>
    <m/>
    <m/>
    <m/>
    <m/>
    <m/>
    <x v="11"/>
    <x v="1"/>
    <m/>
    <m/>
    <m/>
    <m/>
    <s v="The Man Who Was Thursday_Chesterton, G.K."/>
    <s v="Chesterton, G.K._The Man Who Was Thursday"/>
    <x v="762"/>
    <m/>
    <m/>
  </r>
  <r>
    <s v="B-FEAR|CHEVALLIER, GABRIEL"/>
    <s v="N"/>
    <s v="Fear"/>
    <x v="329"/>
    <m/>
    <m/>
    <x v="0"/>
    <m/>
    <s v="New York Review Books (NYRB)"/>
    <m/>
    <m/>
    <m/>
    <m/>
    <m/>
    <x v="0"/>
    <m/>
    <x v="0"/>
    <m/>
    <m/>
    <x v="0"/>
    <x v="0"/>
    <x v="0"/>
    <m/>
    <m/>
    <m/>
    <m/>
    <m/>
    <m/>
    <m/>
    <m/>
    <x v="0"/>
    <x v="0"/>
    <m/>
    <m/>
    <m/>
    <m/>
    <s v="Fear_Chevallier, Gabriel"/>
    <s v="Chevallier, Gabriel_Fear"/>
    <x v="763"/>
    <m/>
    <m/>
  </r>
  <r>
    <s v="B-EXHALATION|CHIANG, TED"/>
    <s v="N"/>
    <s v="Exhalation"/>
    <x v="330"/>
    <m/>
    <m/>
    <x v="0"/>
    <m/>
    <m/>
    <m/>
    <m/>
    <m/>
    <m/>
    <m/>
    <x v="0"/>
    <m/>
    <x v="0"/>
    <m/>
    <m/>
    <x v="0"/>
    <x v="0"/>
    <x v="0"/>
    <m/>
    <m/>
    <m/>
    <m/>
    <m/>
    <m/>
    <m/>
    <m/>
    <x v="0"/>
    <x v="0"/>
    <m/>
    <s v="Foundational; Late 20th Century &amp; Postmodernism"/>
    <m/>
    <m/>
    <s v="Exhalation_Chiang, Ted"/>
    <s v="Chiang, Ted_Exhalation"/>
    <x v="764"/>
    <m/>
    <m/>
  </r>
  <r>
    <s v="B-STORIES OF YOUR LIFE AND OTHERS|CHIANG, TED"/>
    <s v="N"/>
    <s v="Stories of Your Life and Others"/>
    <x v="330"/>
    <m/>
    <m/>
    <x v="54"/>
    <m/>
    <m/>
    <m/>
    <m/>
    <n v="352"/>
    <s v="A collection of speculative fiction that blends scientific rigor with profound philosophical questions about language, consciousness, and destiny."/>
    <m/>
    <x v="0"/>
    <m/>
    <x v="0"/>
    <m/>
    <m/>
    <x v="0"/>
    <x v="0"/>
    <x v="0"/>
    <m/>
    <m/>
    <m/>
    <m/>
    <m/>
    <m/>
    <s v="Y"/>
    <m/>
    <x v="4"/>
    <x v="2"/>
    <m/>
    <s v="Foundational; Late 20th Century &amp; Postmodernism"/>
    <m/>
    <m/>
    <s v="Stories of Your Life and Others_Chiang, Ted"/>
    <s v="Chiang, Ted_Stories of Your Life and Others"/>
    <x v="765"/>
    <m/>
    <m/>
  </r>
  <r>
    <s v="B-DANGEROUS LIAISONS|CHODERLOS DE LACLOS, PIERRE"/>
    <s v="N"/>
    <s v="Dangerous Liaisons"/>
    <x v="331"/>
    <m/>
    <m/>
    <x v="112"/>
    <m/>
    <m/>
    <m/>
    <m/>
    <n v="448"/>
    <s v="An epistolary novel of seduction, manipulation, and moral corruption among French aristocrats, exploring power dynamics through letters between calculating libertines."/>
    <m/>
    <x v="0"/>
    <n v="3"/>
    <x v="1"/>
    <m/>
    <m/>
    <x v="0"/>
    <x v="0"/>
    <x v="0"/>
    <m/>
    <m/>
    <m/>
    <m/>
    <m/>
    <m/>
    <s v="Y"/>
    <m/>
    <x v="23"/>
    <x v="10"/>
    <m/>
    <m/>
    <m/>
    <m/>
    <s v="Dangerous Liaisons_Choderlos de Laclos, Pierre"/>
    <s v="Choderlos de Laclos, Pierre_Dangerous Liaisons"/>
    <x v="766"/>
    <m/>
    <m/>
  </r>
  <r>
    <s v="B-THE AWAKENING|CHOPIN, KATE"/>
    <s v="N"/>
    <s v="The Awakening"/>
    <x v="332"/>
    <m/>
    <m/>
    <x v="0"/>
    <m/>
    <m/>
    <m/>
    <m/>
    <m/>
    <m/>
    <m/>
    <x v="0"/>
    <m/>
    <x v="0"/>
    <m/>
    <m/>
    <x v="0"/>
    <x v="0"/>
    <x v="0"/>
    <m/>
    <m/>
    <m/>
    <m/>
    <m/>
    <m/>
    <m/>
    <m/>
    <x v="0"/>
    <x v="0"/>
    <m/>
    <s v="Foundational; Realism, Naturalism &amp; Victorian Era"/>
    <m/>
    <m/>
    <s v="The Awakening_Chopin, Kate"/>
    <s v="Chopin, Kate_The Awakening"/>
    <x v="767"/>
    <m/>
    <m/>
  </r>
  <r>
    <s v="B-THE STORY OF AN HOUR|CHOPIN, KATE"/>
    <s v="N"/>
    <s v="The Story of an Hour"/>
    <x v="332"/>
    <m/>
    <m/>
    <x v="0"/>
    <m/>
    <m/>
    <m/>
    <m/>
    <m/>
    <m/>
    <m/>
    <x v="0"/>
    <m/>
    <x v="0"/>
    <m/>
    <m/>
    <x v="0"/>
    <x v="0"/>
    <x v="0"/>
    <m/>
    <m/>
    <m/>
    <m/>
    <m/>
    <m/>
    <m/>
    <m/>
    <x v="0"/>
    <x v="0"/>
    <m/>
    <m/>
    <m/>
    <m/>
    <s v="The Story of an Hour_Chopin, Kate"/>
    <s v="Chopin, Kate_The Story of an Hour"/>
    <x v="768"/>
    <m/>
    <m/>
  </r>
  <r>
    <s v="B-ALBRECHT DÜRER: THE COMPLETE DRAWINGS|CHRISTOF METZGER"/>
    <s v="N"/>
    <s v="Albrecht Dürer: The Complete Drawings"/>
    <x v="333"/>
    <m/>
    <m/>
    <x v="0"/>
    <m/>
    <s v="Taschen"/>
    <m/>
    <m/>
    <m/>
    <m/>
    <m/>
    <x v="0"/>
    <m/>
    <x v="0"/>
    <m/>
    <m/>
    <x v="0"/>
    <x v="0"/>
    <x v="0"/>
    <m/>
    <m/>
    <m/>
    <m/>
    <m/>
    <m/>
    <m/>
    <m/>
    <x v="0"/>
    <x v="0"/>
    <m/>
    <m/>
    <m/>
    <m/>
    <s v="Albrecht Dürer: The Complete Drawings_Christof Metzger"/>
    <s v="Christof Metzger_Albrecht Dürer: The Complete Drawings"/>
    <x v="769"/>
    <m/>
    <m/>
  </r>
  <r>
    <s v="B-RAPHAEL: THE COMPLETE WORKS|CHRISTOF THOENES"/>
    <s v="N"/>
    <s v="Raphael: The Complete Works"/>
    <x v="334"/>
    <m/>
    <m/>
    <x v="0"/>
    <m/>
    <s v="Taschen"/>
    <m/>
    <m/>
    <m/>
    <m/>
    <m/>
    <x v="0"/>
    <m/>
    <x v="0"/>
    <m/>
    <m/>
    <x v="0"/>
    <x v="0"/>
    <x v="0"/>
    <m/>
    <m/>
    <m/>
    <m/>
    <m/>
    <m/>
    <m/>
    <m/>
    <x v="0"/>
    <x v="0"/>
    <m/>
    <m/>
    <m/>
    <m/>
    <s v="Raphael: The Complete Works_Christof Thoenes"/>
    <s v="Christof Thoenes_Raphael: The Complete Works"/>
    <x v="770"/>
    <m/>
    <m/>
  </r>
  <r>
    <s v="B-CLAUDE MONET|CHRISTOPH HEINRICH"/>
    <s v="N"/>
    <s v="Claude Monet"/>
    <x v="335"/>
    <m/>
    <m/>
    <x v="0"/>
    <m/>
    <s v="Taschen"/>
    <m/>
    <m/>
    <m/>
    <m/>
    <m/>
    <x v="0"/>
    <m/>
    <x v="0"/>
    <m/>
    <m/>
    <x v="0"/>
    <x v="0"/>
    <x v="0"/>
    <m/>
    <m/>
    <m/>
    <m/>
    <m/>
    <m/>
    <m/>
    <m/>
    <x v="0"/>
    <x v="0"/>
    <m/>
    <m/>
    <m/>
    <m/>
    <s v="Claude Monet_Christoph Heinrich"/>
    <s v="Christoph Heinrich_Claude Monet"/>
    <x v="771"/>
    <m/>
    <m/>
  </r>
  <r>
    <s v="B-ON DUTIES|CICERO"/>
    <s v="N"/>
    <s v="On Duties"/>
    <x v="336"/>
    <m/>
    <m/>
    <x v="113"/>
    <m/>
    <m/>
    <s v="De Officiis"/>
    <m/>
    <m/>
    <m/>
    <m/>
    <x v="0"/>
    <m/>
    <x v="0"/>
    <m/>
    <m/>
    <x v="0"/>
    <x v="0"/>
    <x v="0"/>
    <m/>
    <m/>
    <m/>
    <m/>
    <m/>
    <m/>
    <m/>
    <m/>
    <x v="0"/>
    <x v="0"/>
    <s v="Philosophical treatise"/>
    <s v="Philosophy"/>
    <s v="Roman Philosophy"/>
    <m/>
    <s v="On Duties_Cicero"/>
    <s v="Cicero_On Duties"/>
    <x v="772"/>
    <m/>
    <m/>
  </r>
  <r>
    <s v="B-ON THE REPUBLIC|CICERO"/>
    <s v="N"/>
    <s v="On the Republic"/>
    <x v="336"/>
    <m/>
    <m/>
    <x v="114"/>
    <m/>
    <m/>
    <s v="De Re Publica"/>
    <m/>
    <m/>
    <m/>
    <m/>
    <x v="0"/>
    <m/>
    <x v="0"/>
    <m/>
    <m/>
    <x v="0"/>
    <x v="0"/>
    <x v="0"/>
    <m/>
    <m/>
    <m/>
    <m/>
    <m/>
    <m/>
    <m/>
    <m/>
    <x v="0"/>
    <x v="11"/>
    <s v="Philosophical dialogue"/>
    <s v="Philosophy"/>
    <s v="Roman Philosophy"/>
    <m/>
    <s v="On the Republic_Cicero"/>
    <s v="Cicero_On the Republic"/>
    <x v="773"/>
    <m/>
    <m/>
  </r>
  <r>
    <s v="B-THE NATURE OF THE GODS|CICERO"/>
    <s v="N"/>
    <s v="The Nature of the Gods"/>
    <x v="336"/>
    <m/>
    <m/>
    <x v="115"/>
    <m/>
    <m/>
    <s v="De Natura Deorum"/>
    <m/>
    <m/>
    <m/>
    <m/>
    <x v="0"/>
    <m/>
    <x v="0"/>
    <m/>
    <m/>
    <x v="0"/>
    <x v="0"/>
    <x v="0"/>
    <m/>
    <m/>
    <m/>
    <m/>
    <m/>
    <m/>
    <m/>
    <m/>
    <x v="0"/>
    <x v="0"/>
    <s v="Philosophical dialogue"/>
    <s v="Philosophy"/>
    <s v="Roman Philosophy"/>
    <m/>
    <s v="The Nature of the Gods_Cicero"/>
    <s v="Cicero_The Nature of the Gods"/>
    <x v="774"/>
    <m/>
    <m/>
  </r>
  <r>
    <s v="B-A SHORT HISTORY OF DECAY|CIORAN, EMIL M."/>
    <s v="N"/>
    <s v="A Short History of Decay"/>
    <x v="337"/>
    <m/>
    <m/>
    <x v="0"/>
    <m/>
    <m/>
    <m/>
    <m/>
    <m/>
    <m/>
    <m/>
    <x v="0"/>
    <m/>
    <x v="0"/>
    <m/>
    <m/>
    <x v="0"/>
    <x v="0"/>
    <x v="0"/>
    <m/>
    <m/>
    <m/>
    <m/>
    <m/>
    <m/>
    <m/>
    <m/>
    <x v="0"/>
    <x v="0"/>
    <m/>
    <m/>
    <m/>
    <m/>
    <s v="A Short History of Decay_Cioran, Emil M."/>
    <s v="Cioran, Emil M._A Short History of Decay"/>
    <x v="775"/>
    <m/>
    <m/>
  </r>
  <r>
    <s v="B-HISTORY AND UTOPIA|CIORAN, EMIL M."/>
    <s v="N"/>
    <s v="History and Utopia"/>
    <x v="337"/>
    <m/>
    <m/>
    <x v="0"/>
    <m/>
    <m/>
    <m/>
    <m/>
    <m/>
    <m/>
    <m/>
    <x v="0"/>
    <m/>
    <x v="0"/>
    <m/>
    <m/>
    <x v="0"/>
    <x v="0"/>
    <x v="0"/>
    <m/>
    <m/>
    <m/>
    <m/>
    <m/>
    <m/>
    <m/>
    <m/>
    <x v="0"/>
    <x v="0"/>
    <m/>
    <m/>
    <m/>
    <m/>
    <s v="History and Utopia_Cioran, Emil M."/>
    <s v="Cioran, Emil M._History and Utopia"/>
    <x v="776"/>
    <m/>
    <m/>
  </r>
  <r>
    <s v="B-ON THE HEIGHTS OF DESPAIR|CIORAN, EMIL M."/>
    <s v="N"/>
    <s v="On the Heights of Despair"/>
    <x v="337"/>
    <m/>
    <m/>
    <x v="0"/>
    <m/>
    <m/>
    <m/>
    <m/>
    <m/>
    <m/>
    <m/>
    <x v="2"/>
    <m/>
    <x v="0"/>
    <m/>
    <m/>
    <x v="0"/>
    <x v="0"/>
    <x v="0"/>
    <m/>
    <m/>
    <m/>
    <m/>
    <m/>
    <m/>
    <m/>
    <m/>
    <x v="0"/>
    <x v="0"/>
    <m/>
    <m/>
    <m/>
    <m/>
    <s v="On the Heights of Despair_Cioran, Emil M."/>
    <s v="Cioran, Emil M._On the Heights of Despair"/>
    <x v="777"/>
    <m/>
    <m/>
  </r>
  <r>
    <s v="B-TEARS AND SAINTS|CIORAN, EMIL M."/>
    <s v="N"/>
    <s v="Tears and Saints"/>
    <x v="337"/>
    <m/>
    <m/>
    <x v="0"/>
    <m/>
    <m/>
    <m/>
    <m/>
    <m/>
    <m/>
    <m/>
    <x v="0"/>
    <m/>
    <x v="0"/>
    <m/>
    <m/>
    <x v="0"/>
    <x v="0"/>
    <x v="0"/>
    <m/>
    <m/>
    <m/>
    <m/>
    <m/>
    <m/>
    <m/>
    <m/>
    <x v="0"/>
    <x v="0"/>
    <m/>
    <m/>
    <m/>
    <m/>
    <s v="Tears and Saints_Cioran, Emil M."/>
    <s v="Cioran, Emil M._Tears and Saints"/>
    <x v="778"/>
    <m/>
    <m/>
  </r>
  <r>
    <s v="B-THE TEMPTATION TO EXIST|CIORAN, EMIL M."/>
    <s v="N"/>
    <s v="The Temptation to Exist"/>
    <x v="337"/>
    <m/>
    <m/>
    <x v="0"/>
    <m/>
    <m/>
    <m/>
    <m/>
    <m/>
    <m/>
    <m/>
    <x v="0"/>
    <m/>
    <x v="0"/>
    <m/>
    <m/>
    <x v="0"/>
    <x v="0"/>
    <x v="0"/>
    <m/>
    <m/>
    <m/>
    <m/>
    <m/>
    <m/>
    <m/>
    <m/>
    <x v="0"/>
    <x v="0"/>
    <m/>
    <m/>
    <m/>
    <m/>
    <s v="The Temptation to Exist_Cioran, Emil M."/>
    <s v="Cioran, Emil M._The Temptation to Exist"/>
    <x v="779"/>
    <m/>
    <m/>
  </r>
  <r>
    <s v="B-THE TROUBLE WITH BEING BORN|CIORAN, EMIL M."/>
    <s v="N"/>
    <s v="The Trouble With Being Born"/>
    <x v="337"/>
    <m/>
    <m/>
    <x v="0"/>
    <m/>
    <m/>
    <m/>
    <m/>
    <m/>
    <m/>
    <m/>
    <x v="2"/>
    <m/>
    <x v="0"/>
    <m/>
    <m/>
    <x v="0"/>
    <x v="0"/>
    <x v="0"/>
    <m/>
    <m/>
    <m/>
    <m/>
    <m/>
    <m/>
    <m/>
    <m/>
    <x v="0"/>
    <x v="0"/>
    <m/>
    <m/>
    <m/>
    <m/>
    <s v="The Trouble With Being Born_Cioran, Emil M."/>
    <s v="Cioran, Emil M._The Trouble With Being Born"/>
    <x v="780"/>
    <m/>
    <m/>
  </r>
  <r>
    <s v="B-THE NARRATOR|CISCO, MICHAEL"/>
    <s v="N"/>
    <s v="The Narrator"/>
    <x v="338"/>
    <m/>
    <m/>
    <x v="0"/>
    <m/>
    <m/>
    <m/>
    <m/>
    <m/>
    <m/>
    <m/>
    <x v="3"/>
    <m/>
    <x v="0"/>
    <m/>
    <m/>
    <x v="0"/>
    <x v="0"/>
    <x v="0"/>
    <m/>
    <m/>
    <m/>
    <m/>
    <m/>
    <m/>
    <m/>
    <m/>
    <x v="0"/>
    <x v="0"/>
    <m/>
    <m/>
    <m/>
    <m/>
    <s v="The Narrator_Cisco, Michael"/>
    <s v="Cisco, Michael_The Narrator"/>
    <x v="781"/>
    <m/>
    <m/>
  </r>
  <r>
    <s v="B-THE THREE-BODY PROBLEM|CIXIN, LIU"/>
    <s v="N"/>
    <s v="The Three-Body Problem"/>
    <x v="339"/>
    <m/>
    <m/>
    <x v="0"/>
    <m/>
    <m/>
    <m/>
    <m/>
    <m/>
    <m/>
    <m/>
    <x v="0"/>
    <m/>
    <x v="0"/>
    <m/>
    <m/>
    <x v="0"/>
    <x v="0"/>
    <x v="0"/>
    <m/>
    <m/>
    <m/>
    <m/>
    <m/>
    <m/>
    <m/>
    <m/>
    <x v="0"/>
    <x v="0"/>
    <m/>
    <m/>
    <m/>
    <m/>
    <s v="The Three-Body Problem_Cixin, Liu"/>
    <s v="Cixin, Liu_The Three-Body Problem"/>
    <x v="782"/>
    <m/>
    <m/>
  </r>
  <r>
    <s v="B-VEILS|CIXOUS, HÉLÈNE &amp; DERRIDA, JACQUES"/>
    <s v="N"/>
    <s v="Veils"/>
    <x v="340"/>
    <m/>
    <m/>
    <x v="0"/>
    <m/>
    <m/>
    <m/>
    <m/>
    <m/>
    <m/>
    <m/>
    <x v="3"/>
    <m/>
    <x v="0"/>
    <m/>
    <m/>
    <x v="0"/>
    <x v="0"/>
    <x v="0"/>
    <m/>
    <m/>
    <m/>
    <m/>
    <m/>
    <m/>
    <m/>
    <m/>
    <x v="0"/>
    <x v="0"/>
    <m/>
    <m/>
    <m/>
    <m/>
    <s v="Veils_Cixous, Hélène &amp; Derrida, Jacques"/>
    <s v="Cixous, Hélène &amp; Derrida, Jacques_Veils"/>
    <x v="783"/>
    <m/>
    <m/>
  </r>
  <r>
    <s v="B-THE LAUGH OF THE MEDUSA|CIXOUS, HÉLÈNE"/>
    <s v="N"/>
    <s v="The Laugh of the Medusa"/>
    <x v="341"/>
    <m/>
    <m/>
    <x v="0"/>
    <m/>
    <m/>
    <m/>
    <m/>
    <m/>
    <m/>
    <m/>
    <x v="0"/>
    <m/>
    <x v="0"/>
    <m/>
    <m/>
    <x v="0"/>
    <x v="0"/>
    <x v="0"/>
    <m/>
    <m/>
    <m/>
    <m/>
    <m/>
    <m/>
    <m/>
    <m/>
    <x v="0"/>
    <x v="0"/>
    <m/>
    <m/>
    <m/>
    <m/>
    <s v="The Laugh of the Medusa_Cixous, Hélène"/>
    <s v="Cixous, Hélène_The Laugh of the Medusa"/>
    <x v="784"/>
    <m/>
    <m/>
  </r>
  <r>
    <s v="B-2001: A SPACE ODYSSEY|CLARKE, ARTHUR C."/>
    <s v="N"/>
    <s v="2001: A Space Odyssey"/>
    <x v="342"/>
    <m/>
    <m/>
    <x v="0"/>
    <m/>
    <m/>
    <m/>
    <m/>
    <m/>
    <m/>
    <m/>
    <x v="0"/>
    <m/>
    <x v="0"/>
    <m/>
    <m/>
    <x v="0"/>
    <x v="0"/>
    <x v="0"/>
    <m/>
    <m/>
    <m/>
    <m/>
    <m/>
    <m/>
    <m/>
    <m/>
    <x v="0"/>
    <x v="0"/>
    <m/>
    <m/>
    <m/>
    <m/>
    <s v="2001: A Space Odyssey_Clarke, Arthur C."/>
    <s v="Clarke, Arthur C._2001: A Space Odyssey"/>
    <x v="785"/>
    <m/>
    <m/>
  </r>
  <r>
    <s v="B-CHILDHOOD’S END|CLARKE, ARTHUR C."/>
    <s v="N"/>
    <s v="Childhood’s End"/>
    <x v="342"/>
    <m/>
    <m/>
    <x v="0"/>
    <m/>
    <m/>
    <m/>
    <m/>
    <m/>
    <m/>
    <m/>
    <x v="0"/>
    <m/>
    <x v="0"/>
    <m/>
    <m/>
    <x v="0"/>
    <x v="0"/>
    <x v="0"/>
    <m/>
    <m/>
    <m/>
    <m/>
    <m/>
    <m/>
    <m/>
    <m/>
    <x v="0"/>
    <x v="0"/>
    <m/>
    <m/>
    <m/>
    <m/>
    <s v="Childhood’s End_Clarke, Arthur C."/>
    <s v="Clarke, Arthur C._Childhood’s End"/>
    <x v="786"/>
    <m/>
    <m/>
  </r>
  <r>
    <s v="B-RENDEZVOUS WITH RAMA|CLARKE, ARTHUR C."/>
    <s v="N"/>
    <s v="Rendezvous with Rama"/>
    <x v="342"/>
    <m/>
    <m/>
    <x v="0"/>
    <m/>
    <m/>
    <m/>
    <m/>
    <m/>
    <m/>
    <m/>
    <x v="0"/>
    <m/>
    <x v="0"/>
    <m/>
    <m/>
    <x v="0"/>
    <x v="0"/>
    <x v="0"/>
    <m/>
    <m/>
    <m/>
    <m/>
    <m/>
    <m/>
    <m/>
    <m/>
    <x v="0"/>
    <x v="0"/>
    <m/>
    <m/>
    <m/>
    <m/>
    <s v="Rendezvous with Rama_Clarke, Arthur C."/>
    <s v="Clarke, Arthur C._Rendezvous with Rama"/>
    <x v="787"/>
    <m/>
    <m/>
  </r>
  <r>
    <s v="B-JONATHAN STRANGE &amp; MR NORRELL|CLARKE, SUSANNA"/>
    <s v="N"/>
    <s v="Jonathan Strange &amp; Mr Norrell"/>
    <x v="343"/>
    <m/>
    <m/>
    <x v="0"/>
    <m/>
    <m/>
    <m/>
    <m/>
    <m/>
    <m/>
    <m/>
    <x v="0"/>
    <m/>
    <x v="0"/>
    <m/>
    <m/>
    <x v="0"/>
    <x v="0"/>
    <x v="0"/>
    <m/>
    <m/>
    <m/>
    <m/>
    <m/>
    <m/>
    <m/>
    <m/>
    <x v="0"/>
    <x v="0"/>
    <m/>
    <m/>
    <m/>
    <m/>
    <s v="Jonathan Strange &amp; Mr Norrell_Clarke, Susanna"/>
    <s v="Clarke, Susanna_Jonathan Strange &amp; Mr Norrell"/>
    <x v="788"/>
    <m/>
    <m/>
  </r>
  <r>
    <s v="B-JONATHAN STRANGE &amp; MR NORRELL (PUBLISHED 2004, INFLUENCES ONGOING)|CLARKE, SUSANNA"/>
    <s v="N"/>
    <s v="Jonathan Strange &amp; Mr Norrell (Published 2004, influences ongoing)"/>
    <x v="343"/>
    <m/>
    <m/>
    <x v="0"/>
    <m/>
    <m/>
    <m/>
    <m/>
    <m/>
    <m/>
    <m/>
    <x v="0"/>
    <m/>
    <x v="0"/>
    <m/>
    <m/>
    <x v="0"/>
    <x v="0"/>
    <x v="0"/>
    <m/>
    <m/>
    <m/>
    <m/>
    <m/>
    <m/>
    <m/>
    <m/>
    <x v="0"/>
    <x v="0"/>
    <m/>
    <s v="Foundational; Late 20th Century &amp; Postmodernism"/>
    <m/>
    <m/>
    <s v="Jonathan Strange &amp; Mr Norrell (Published 2004, influences ongoing)_Clarke, Susanna"/>
    <s v="Clarke, Susanna_Jonathan Strange &amp; Mr Norrell (Published 2004, influences ongoing)"/>
    <x v="789"/>
    <m/>
    <m/>
  </r>
  <r>
    <s v="B-PIRANESI|CLARKE, SUSANNA"/>
    <s v="N"/>
    <s v="Piranesi"/>
    <x v="343"/>
    <m/>
    <m/>
    <x v="0"/>
    <m/>
    <m/>
    <m/>
    <m/>
    <m/>
    <m/>
    <m/>
    <x v="0"/>
    <m/>
    <x v="0"/>
    <m/>
    <m/>
    <x v="0"/>
    <x v="0"/>
    <x v="0"/>
    <m/>
    <m/>
    <m/>
    <m/>
    <m/>
    <m/>
    <m/>
    <m/>
    <x v="0"/>
    <x v="0"/>
    <m/>
    <s v="Foundational; Late 20th Century &amp; Postmodernism"/>
    <m/>
    <m/>
    <s v="Piranesi_Clarke, Susanna"/>
    <s v="Clarke, Susanna_Piranesi"/>
    <x v="790"/>
    <m/>
    <m/>
  </r>
  <r>
    <s v="B-EXHORTATION TO THE GREEKS / PAEDAGOGUS / STROMATA|CLEMENT OF ALEXANDRIA"/>
    <s v="N"/>
    <s v="Exhortation to the Greeks / Paedagogus / Stromata"/>
    <x v="344"/>
    <m/>
    <m/>
    <x v="0"/>
    <m/>
    <m/>
    <m/>
    <m/>
    <m/>
    <m/>
    <m/>
    <x v="0"/>
    <m/>
    <x v="0"/>
    <m/>
    <m/>
    <x v="0"/>
    <x v="0"/>
    <x v="0"/>
    <m/>
    <m/>
    <m/>
    <m/>
    <m/>
    <m/>
    <m/>
    <m/>
    <x v="0"/>
    <x v="0"/>
    <m/>
    <s v="Foundational; Early Christianity &amp; Late Antiquity"/>
    <m/>
    <m/>
    <s v="Exhortation to the Greeks / Paedagogus / Stromata_Clement of Alexandria"/>
    <s v="Clement of Alexandria_Exhortation to the Greeks / Paedagogus / Stromata"/>
    <x v="791"/>
    <m/>
    <m/>
  </r>
  <r>
    <s v="B-FIRST EPISTLE OF CLEMENT|CLEMENT OF ROME (ATTR.)"/>
    <s v="N"/>
    <s v="First Epistle of Clement"/>
    <x v="345"/>
    <m/>
    <m/>
    <x v="0"/>
    <m/>
    <m/>
    <m/>
    <m/>
    <m/>
    <m/>
    <m/>
    <x v="0"/>
    <m/>
    <x v="0"/>
    <m/>
    <m/>
    <x v="0"/>
    <x v="0"/>
    <x v="0"/>
    <m/>
    <m/>
    <m/>
    <m/>
    <m/>
    <m/>
    <m/>
    <m/>
    <x v="0"/>
    <x v="0"/>
    <m/>
    <s v="Foundational; Early Christianity &amp; Late Antiquity"/>
    <m/>
    <m/>
    <s v="First Epistle of Clement_Clement of Rome (Attr.)"/>
    <s v="Clement of Rome (Attr.)_First Epistle of Clement"/>
    <x v="792"/>
    <m/>
    <m/>
  </r>
  <r>
    <s v="B-BETWEEN THE WORLD AND ME|COATES, TA-NEHISI"/>
    <s v="N"/>
    <s v="Between the World and Me"/>
    <x v="346"/>
    <m/>
    <m/>
    <x v="0"/>
    <m/>
    <m/>
    <m/>
    <m/>
    <m/>
    <m/>
    <m/>
    <x v="0"/>
    <m/>
    <x v="0"/>
    <m/>
    <m/>
    <x v="0"/>
    <x v="0"/>
    <x v="0"/>
    <m/>
    <m/>
    <m/>
    <m/>
    <m/>
    <m/>
    <m/>
    <m/>
    <x v="0"/>
    <x v="0"/>
    <m/>
    <s v="Foundational; Non-Fiction"/>
    <m/>
    <m/>
    <s v="Between the World and Me_Coates, Ta-Nehisi"/>
    <s v="Coates, Ta-Nehisi_Between the World and Me"/>
    <x v="793"/>
    <m/>
    <m/>
  </r>
  <r>
    <s v="B-THE CASE FOR REPARATIONS (ESSAY, INFLUENTIAL)|COATES, TA-NEHISI"/>
    <s v="N"/>
    <s v="The Case for Reparations (Essay, influential)"/>
    <x v="346"/>
    <m/>
    <m/>
    <x v="0"/>
    <m/>
    <m/>
    <m/>
    <m/>
    <m/>
    <m/>
    <m/>
    <x v="0"/>
    <m/>
    <x v="0"/>
    <m/>
    <m/>
    <x v="0"/>
    <x v="0"/>
    <x v="0"/>
    <m/>
    <m/>
    <m/>
    <m/>
    <m/>
    <m/>
    <m/>
    <m/>
    <x v="0"/>
    <x v="0"/>
    <m/>
    <s v="Foundational; Non-Fiction"/>
    <m/>
    <m/>
    <s v="The Case for Reparations (Essay, influential)_Coates, Ta-Nehisi"/>
    <s v="Coates, Ta-Nehisi_The Case for Reparations (Essay, influential)"/>
    <x v="794"/>
    <m/>
    <m/>
  </r>
  <r>
    <s v="B-THE HOLY TERRORS|COCTEAU, JEAN"/>
    <s v="N"/>
    <s v="The Holy Terrors"/>
    <x v="347"/>
    <m/>
    <m/>
    <x v="0"/>
    <m/>
    <m/>
    <m/>
    <m/>
    <m/>
    <m/>
    <m/>
    <x v="0"/>
    <m/>
    <x v="0"/>
    <m/>
    <m/>
    <x v="0"/>
    <x v="0"/>
    <x v="0"/>
    <m/>
    <m/>
    <m/>
    <m/>
    <m/>
    <m/>
    <m/>
    <m/>
    <x v="0"/>
    <x v="0"/>
    <m/>
    <m/>
    <m/>
    <m/>
    <s v="The Holy Terrors_Cocteau, Jean"/>
    <s v="Cocteau, Jean_The Holy Terrors"/>
    <x v="795"/>
    <m/>
    <m/>
  </r>
  <r>
    <s v="B-THE INFERNAL MACHINE AND OTHER PLAYS|COCTEAU, JEAN"/>
    <s v="N"/>
    <s v="The Infernal Machine and Other Plays"/>
    <x v="347"/>
    <m/>
    <m/>
    <x v="0"/>
    <m/>
    <m/>
    <m/>
    <m/>
    <m/>
    <m/>
    <m/>
    <x v="0"/>
    <m/>
    <x v="0"/>
    <m/>
    <m/>
    <x v="0"/>
    <x v="0"/>
    <x v="0"/>
    <m/>
    <m/>
    <m/>
    <m/>
    <m/>
    <m/>
    <m/>
    <m/>
    <x v="0"/>
    <x v="0"/>
    <m/>
    <m/>
    <m/>
    <m/>
    <s v="The Infernal Machine and Other Plays_Cocteau, Jean"/>
    <s v="Cocteau, Jean_The Infernal Machine and Other Plays"/>
    <x v="796"/>
    <m/>
    <m/>
  </r>
  <r>
    <s v="B-WAITING FOR THE BARBARIANS / DISGRACE|COETZEE, J. M."/>
    <s v="N"/>
    <s v="Waiting for the Barbarians / Disgrace"/>
    <x v="348"/>
    <m/>
    <m/>
    <x v="0"/>
    <m/>
    <m/>
    <m/>
    <m/>
    <m/>
    <m/>
    <m/>
    <x v="0"/>
    <m/>
    <x v="0"/>
    <m/>
    <m/>
    <x v="0"/>
    <x v="0"/>
    <x v="0"/>
    <m/>
    <m/>
    <m/>
    <m/>
    <m/>
    <m/>
    <m/>
    <m/>
    <x v="0"/>
    <x v="0"/>
    <m/>
    <s v="Foundational; Late 20th Century &amp; Postmodernism"/>
    <m/>
    <m/>
    <s v="Waiting for the Barbarians / Disgrace_Coetzee, J. M."/>
    <s v="Coetzee, J. M._Waiting for the Barbarians / Disgrace"/>
    <x v="797"/>
    <m/>
    <m/>
  </r>
  <r>
    <s v="B-DISGRACE|COETZEE, J.M."/>
    <s v="N"/>
    <s v="Disgrace"/>
    <x v="349"/>
    <m/>
    <m/>
    <x v="0"/>
    <m/>
    <m/>
    <m/>
    <m/>
    <m/>
    <m/>
    <m/>
    <x v="0"/>
    <m/>
    <x v="0"/>
    <m/>
    <m/>
    <x v="0"/>
    <x v="0"/>
    <x v="0"/>
    <m/>
    <m/>
    <m/>
    <m/>
    <m/>
    <m/>
    <m/>
    <m/>
    <x v="0"/>
    <x v="0"/>
    <m/>
    <m/>
    <m/>
    <m/>
    <s v="Disgrace_Coetzee, J.M."/>
    <s v="Coetzee, J.M._Disgrace"/>
    <x v="798"/>
    <m/>
    <m/>
  </r>
  <r>
    <s v="B-LIFE &amp; TIMES OF MICHAEL K|COETZEE, J.M."/>
    <s v="N"/>
    <s v="Life &amp; Times of Michael K"/>
    <x v="349"/>
    <m/>
    <m/>
    <x v="0"/>
    <m/>
    <m/>
    <m/>
    <m/>
    <m/>
    <m/>
    <m/>
    <x v="0"/>
    <m/>
    <x v="0"/>
    <m/>
    <m/>
    <x v="0"/>
    <x v="0"/>
    <x v="0"/>
    <m/>
    <m/>
    <m/>
    <m/>
    <m/>
    <m/>
    <m/>
    <m/>
    <x v="0"/>
    <x v="0"/>
    <m/>
    <m/>
    <m/>
    <m/>
    <s v="Life &amp; Times of Michael K_Coetzee, J.M."/>
    <s v="Coetzee, J.M._Life &amp; Times of Michael K"/>
    <x v="799"/>
    <m/>
    <m/>
  </r>
  <r>
    <s v="B-WAITING FOR THE BARBARIANS|COETZEE, J.M."/>
    <s v="N"/>
    <s v="Waiting for the Barbarians"/>
    <x v="349"/>
    <m/>
    <m/>
    <x v="0"/>
    <m/>
    <m/>
    <m/>
    <m/>
    <m/>
    <m/>
    <m/>
    <x v="0"/>
    <m/>
    <x v="0"/>
    <m/>
    <m/>
    <x v="0"/>
    <x v="0"/>
    <x v="0"/>
    <m/>
    <m/>
    <m/>
    <m/>
    <m/>
    <m/>
    <m/>
    <m/>
    <x v="0"/>
    <x v="0"/>
    <m/>
    <m/>
    <m/>
    <m/>
    <s v="Waiting for the Barbarians_Coetzee, J.M."/>
    <s v="Coetzee, J.M._Waiting for the Barbarians"/>
    <x v="800"/>
    <m/>
    <m/>
  </r>
  <r>
    <s v="B-BIOGRAPHIA LITERARIA / THE RIME OF THE ANCIENT MARINER / KUBLA KHAN|COLERIDGE, SAMUEL TAYLOR"/>
    <s v="N"/>
    <s v="Biographia Literaria / The Rime of the Ancient Mariner / Kubla Khan"/>
    <x v="350"/>
    <m/>
    <m/>
    <x v="0"/>
    <m/>
    <m/>
    <m/>
    <m/>
    <m/>
    <m/>
    <m/>
    <x v="0"/>
    <m/>
    <x v="0"/>
    <m/>
    <m/>
    <x v="0"/>
    <x v="0"/>
    <x v="0"/>
    <m/>
    <m/>
    <m/>
    <m/>
    <m/>
    <m/>
    <m/>
    <m/>
    <x v="0"/>
    <x v="0"/>
    <m/>
    <s v="Foundational; Romanticism (Continued &amp; High/Late)"/>
    <m/>
    <m/>
    <s v="Biographia Literaria / The Rime of the Ancient Mariner / Kubla Khan_Coleridge, Samuel Taylor"/>
    <s v="Coleridge, Samuel Taylor_Biographia Literaria / The Rime of the Ancient Mariner / Kubla Khan"/>
    <x v="801"/>
    <m/>
    <m/>
  </r>
  <r>
    <s v="B-KUBLA KHAN|COLERIDGE, SAMUEL TAYLOR"/>
    <s v="N"/>
    <s v="Kubla Khan"/>
    <x v="350"/>
    <m/>
    <m/>
    <x v="0"/>
    <m/>
    <m/>
    <m/>
    <m/>
    <m/>
    <m/>
    <m/>
    <x v="0"/>
    <m/>
    <x v="0"/>
    <m/>
    <m/>
    <x v="0"/>
    <x v="0"/>
    <x v="0"/>
    <m/>
    <m/>
    <m/>
    <m/>
    <m/>
    <m/>
    <m/>
    <m/>
    <x v="0"/>
    <x v="0"/>
    <m/>
    <m/>
    <m/>
    <m/>
    <s v="Kubla Khan_Coleridge, Samuel Taylor"/>
    <s v="Coleridge, Samuel Taylor_Kubla Khan"/>
    <x v="802"/>
    <m/>
    <m/>
  </r>
  <r>
    <s v="B-ARMADALE|COLLINS, WILKIE"/>
    <s v="N"/>
    <s v="Armadale"/>
    <x v="351"/>
    <m/>
    <m/>
    <x v="0"/>
    <m/>
    <m/>
    <m/>
    <m/>
    <m/>
    <m/>
    <m/>
    <x v="0"/>
    <m/>
    <x v="0"/>
    <m/>
    <m/>
    <x v="0"/>
    <x v="0"/>
    <x v="0"/>
    <m/>
    <m/>
    <m/>
    <m/>
    <m/>
    <m/>
    <m/>
    <m/>
    <x v="0"/>
    <x v="0"/>
    <m/>
    <m/>
    <m/>
    <m/>
    <s v="Armadale_Collins, Wilkie"/>
    <s v="Collins, Wilkie_Armadale"/>
    <x v="803"/>
    <m/>
    <m/>
  </r>
  <r>
    <s v="B-THE MOONSTONE|COLLINS, WILKIE"/>
    <s v="Y"/>
    <s v="The Moonstone"/>
    <x v="351"/>
    <m/>
    <m/>
    <x v="0"/>
    <m/>
    <m/>
    <m/>
    <m/>
    <m/>
    <m/>
    <m/>
    <x v="0"/>
    <m/>
    <x v="0"/>
    <m/>
    <m/>
    <x v="0"/>
    <x v="0"/>
    <x v="0"/>
    <m/>
    <m/>
    <m/>
    <m/>
    <m/>
    <m/>
    <m/>
    <m/>
    <x v="0"/>
    <x v="0"/>
    <m/>
    <m/>
    <m/>
    <m/>
    <s v="The Moonstone_Collins, Wilkie"/>
    <s v="Collins, Wilkie_The Moonstone"/>
    <x v="804"/>
    <m/>
    <m/>
  </r>
  <r>
    <s v="B-THE MOONSTONE|COLLINS, WILKIE"/>
    <s v="Y"/>
    <s v="The Moonstone"/>
    <x v="351"/>
    <m/>
    <m/>
    <x v="0"/>
    <m/>
    <m/>
    <m/>
    <m/>
    <m/>
    <m/>
    <m/>
    <x v="0"/>
    <m/>
    <x v="0"/>
    <m/>
    <m/>
    <x v="0"/>
    <x v="0"/>
    <x v="0"/>
    <m/>
    <m/>
    <m/>
    <m/>
    <m/>
    <m/>
    <m/>
    <m/>
    <x v="0"/>
    <x v="0"/>
    <m/>
    <s v="Foundational; Realism, Naturalism &amp; Victorian Era"/>
    <m/>
    <m/>
    <s v="The Moonstone_Collins, Wilkie"/>
    <s v="Collins, Wilkie_The Moonstone"/>
    <x v="804"/>
    <m/>
    <m/>
  </r>
  <r>
    <s v="B-THE WOMAN IN WHITE|COLLINS, WILKIE"/>
    <s v="Y"/>
    <s v="The Woman in White"/>
    <x v="351"/>
    <m/>
    <m/>
    <x v="0"/>
    <m/>
    <m/>
    <m/>
    <m/>
    <m/>
    <m/>
    <m/>
    <x v="0"/>
    <m/>
    <x v="0"/>
    <m/>
    <m/>
    <x v="0"/>
    <x v="0"/>
    <x v="0"/>
    <m/>
    <m/>
    <m/>
    <m/>
    <m/>
    <m/>
    <m/>
    <m/>
    <x v="0"/>
    <x v="0"/>
    <m/>
    <m/>
    <m/>
    <m/>
    <s v="The Woman in White_Collins, Wilkie"/>
    <s v="Collins, Wilkie_The Woman in White"/>
    <x v="805"/>
    <m/>
    <m/>
  </r>
  <r>
    <s v="B-THE WOMAN IN WHITE|COLLINS, WILKIE"/>
    <s v="Y"/>
    <s v="The Woman in White"/>
    <x v="351"/>
    <m/>
    <m/>
    <x v="0"/>
    <m/>
    <m/>
    <m/>
    <m/>
    <m/>
    <m/>
    <m/>
    <x v="0"/>
    <m/>
    <x v="0"/>
    <m/>
    <m/>
    <x v="0"/>
    <x v="0"/>
    <x v="0"/>
    <m/>
    <m/>
    <m/>
    <m/>
    <m/>
    <m/>
    <m/>
    <m/>
    <x v="0"/>
    <x v="0"/>
    <m/>
    <m/>
    <m/>
    <m/>
    <s v="The Woman in White_Collins, Wilkie"/>
    <s v="Collins, Wilkie_The Woman in White"/>
    <x v="805"/>
    <m/>
    <m/>
  </r>
  <r>
    <s v="B-THE WOMAN IN WHITE|COLLINS, WILKIE"/>
    <s v="Y"/>
    <s v="The Woman in White"/>
    <x v="351"/>
    <m/>
    <m/>
    <x v="0"/>
    <m/>
    <m/>
    <m/>
    <m/>
    <m/>
    <m/>
    <m/>
    <x v="0"/>
    <m/>
    <x v="0"/>
    <m/>
    <m/>
    <x v="0"/>
    <x v="0"/>
    <x v="0"/>
    <m/>
    <m/>
    <m/>
    <m/>
    <m/>
    <m/>
    <m/>
    <m/>
    <x v="0"/>
    <x v="0"/>
    <m/>
    <s v="Foundational; Realism, Naturalism &amp; Victorian Era"/>
    <m/>
    <m/>
    <s v="The Woman in White_Collins, Wilkie"/>
    <s v="Collins, Wilkie_The Woman in White"/>
    <x v="805"/>
    <m/>
    <m/>
  </r>
  <r>
    <s v="B-HYPNEROTOMACHIA POLIPHILI|COLONNA, FRANCESCO (ATTR.)"/>
    <s v="N"/>
    <s v="Hypnerotomachia Poliphili"/>
    <x v="352"/>
    <m/>
    <m/>
    <x v="0"/>
    <m/>
    <m/>
    <m/>
    <m/>
    <m/>
    <m/>
    <m/>
    <x v="0"/>
    <m/>
    <x v="0"/>
    <m/>
    <m/>
    <x v="0"/>
    <x v="0"/>
    <x v="0"/>
    <m/>
    <m/>
    <m/>
    <m/>
    <m/>
    <m/>
    <m/>
    <m/>
    <x v="0"/>
    <x v="0"/>
    <m/>
    <s v="Foundational; Renaissance &amp; Early Modern (Intricate / Esoteric / Experimental)"/>
    <m/>
    <m/>
    <s v="Hypnerotomachia Poliphili_Colonna, Francesco (Attr.)"/>
    <s v="Colonna, Francesco (Attr.)_Hypnerotomachia Poliphili"/>
    <x v="806"/>
    <m/>
    <m/>
  </r>
  <r>
    <s v="B-HYPNEROTOMACHIA POLIPHILI|COLONNA, FRANCESCO"/>
    <s v="N"/>
    <s v="Hypnerotomachia Poliphili"/>
    <x v="353"/>
    <m/>
    <m/>
    <x v="116"/>
    <m/>
    <m/>
    <m/>
    <m/>
    <n v="592"/>
    <s v="An incunabulum Renaissance masterpiece following Poliphilo's search for his beloved Polia through elaborate architectural landscapes, classical mythology, and erotic encounters, combining multiple languages and illustrated with woodcuts in an encyclopedic dream narrative."/>
    <m/>
    <x v="0"/>
    <m/>
    <x v="0"/>
    <m/>
    <m/>
    <x v="0"/>
    <x v="0"/>
    <x v="0"/>
    <m/>
    <m/>
    <m/>
    <m/>
    <m/>
    <m/>
    <m/>
    <m/>
    <x v="30"/>
    <x v="12"/>
    <m/>
    <m/>
    <m/>
    <m/>
    <s v="Hypnerotomachia Poliphili_Colonna, Francesco"/>
    <s v="Colonna, Francesco_Hypnerotomachia Poliphili"/>
    <x v="807"/>
    <m/>
    <m/>
  </r>
  <r>
    <s v="B-THE BLUE CLIFF RECORD (BIYAN LU)|COMPILED BY YUANWU KEQIN (CHAN/ZEN)"/>
    <s v="N"/>
    <s v="The Blue Cliff Record (Biyan Lu)"/>
    <x v="354"/>
    <m/>
    <m/>
    <x v="0"/>
    <m/>
    <m/>
    <m/>
    <m/>
    <m/>
    <m/>
    <m/>
    <x v="0"/>
    <m/>
    <x v="0"/>
    <m/>
    <m/>
    <x v="0"/>
    <x v="0"/>
    <x v="0"/>
    <m/>
    <m/>
    <m/>
    <m/>
    <m/>
    <m/>
    <m/>
    <m/>
    <x v="0"/>
    <x v="0"/>
    <m/>
    <s v="Foundational; Medieval East Asia (Relevant Period)"/>
    <m/>
    <m/>
    <s v="The Blue Cliff Record (Biyan Lu)_Compiled by Yuanwu Keqin (Chan/Zen)"/>
    <s v="Compiled by Yuanwu Keqin (Chan/Zen)_The Blue Cliff Record (Biyan Lu)"/>
    <x v="808"/>
    <m/>
    <m/>
  </r>
  <r>
    <s v="B-ANALECTS|CONFUCIUS (COMPILED BY DISCIPLES)"/>
    <s v="N"/>
    <s v="Analects"/>
    <x v="355"/>
    <m/>
    <m/>
    <x v="0"/>
    <m/>
    <m/>
    <m/>
    <m/>
    <m/>
    <m/>
    <m/>
    <x v="0"/>
    <m/>
    <x v="0"/>
    <m/>
    <m/>
    <x v="0"/>
    <x v="0"/>
    <x v="0"/>
    <m/>
    <m/>
    <m/>
    <m/>
    <m/>
    <m/>
    <m/>
    <m/>
    <x v="0"/>
    <x v="0"/>
    <m/>
    <s v="Foundational; Ancient China"/>
    <m/>
    <m/>
    <s v="Analects_Confucius (Compiled by disciples)"/>
    <s v="Confucius (Compiled by disciples)_Analects"/>
    <x v="809"/>
    <m/>
    <m/>
  </r>
  <r>
    <s v="B-ANALECTS|CONFUCIUS"/>
    <s v="N"/>
    <s v="Analects"/>
    <x v="356"/>
    <m/>
    <m/>
    <x v="117"/>
    <m/>
    <m/>
    <s v="論語 (Lúnyǔ)"/>
    <m/>
    <m/>
    <m/>
    <m/>
    <x v="0"/>
    <m/>
    <x v="0"/>
    <m/>
    <m/>
    <x v="0"/>
    <x v="0"/>
    <x v="0"/>
    <m/>
    <m/>
    <m/>
    <m/>
    <m/>
    <m/>
    <m/>
    <m/>
    <x v="0"/>
    <x v="0"/>
    <s v="Sayings and dialogues"/>
    <s v="Philosophy"/>
    <s v="Confucianism"/>
    <m/>
    <s v="Analects_Confucius"/>
    <s v="Confucius_Analects"/>
    <x v="810"/>
    <m/>
    <m/>
  </r>
  <r>
    <s v="B-AGAINST THE GRAIN AGAIN|CONNELL, BRENDAN"/>
    <s v="N"/>
    <s v="Against the Grain Again"/>
    <x v="357"/>
    <m/>
    <m/>
    <x v="0"/>
    <n v="2021"/>
    <s v="Tartarus Press"/>
    <m/>
    <m/>
    <m/>
    <m/>
    <m/>
    <x v="0"/>
    <m/>
    <x v="0"/>
    <m/>
    <m/>
    <x v="0"/>
    <x v="0"/>
    <x v="0"/>
    <m/>
    <m/>
    <m/>
    <m/>
    <m/>
    <m/>
    <m/>
    <m/>
    <x v="0"/>
    <x v="0"/>
    <m/>
    <m/>
    <m/>
    <m/>
    <s v="Against the Grain Again_Connell, Brendan"/>
    <s v="Connell, Brendan_Against the Grain Again"/>
    <x v="811"/>
    <m/>
    <m/>
  </r>
  <r>
    <s v="B-HEART OF DARKNESS|CONRAD, JOSEPH"/>
    <s v="Y"/>
    <s v="Heart of Darkness"/>
    <x v="358"/>
    <m/>
    <m/>
    <x v="0"/>
    <m/>
    <m/>
    <m/>
    <m/>
    <m/>
    <m/>
    <m/>
    <x v="0"/>
    <m/>
    <x v="0"/>
    <m/>
    <m/>
    <x v="0"/>
    <x v="0"/>
    <x v="0"/>
    <m/>
    <m/>
    <m/>
    <m/>
    <m/>
    <m/>
    <m/>
    <m/>
    <x v="0"/>
    <x v="0"/>
    <m/>
    <m/>
    <m/>
    <m/>
    <s v="Heart of Darkness_Conrad, Joseph"/>
    <s v="Conrad, Joseph_Heart of Darkness"/>
    <x v="812"/>
    <m/>
    <m/>
  </r>
  <r>
    <s v="B-HEART OF DARKNESS|CONRAD, JOSEPH"/>
    <s v="Y"/>
    <s v="Heart of Darkness"/>
    <x v="358"/>
    <m/>
    <m/>
    <x v="0"/>
    <m/>
    <m/>
    <m/>
    <m/>
    <m/>
    <m/>
    <m/>
    <x v="0"/>
    <m/>
    <x v="0"/>
    <m/>
    <m/>
    <x v="0"/>
    <x v="0"/>
    <x v="0"/>
    <m/>
    <m/>
    <m/>
    <m/>
    <m/>
    <m/>
    <m/>
    <m/>
    <x v="0"/>
    <x v="0"/>
    <m/>
    <s v="Foundational; Early 20th Century &amp; Modernism"/>
    <m/>
    <m/>
    <s v="Heart of Darkness_Conrad, Joseph"/>
    <s v="Conrad, Joseph_Heart of Darkness"/>
    <x v="812"/>
    <m/>
    <m/>
  </r>
  <r>
    <s v="B-HEART OF DARKNESS|CONRAD, JOSEPH"/>
    <s v="Y"/>
    <s v="Heart of Darkness"/>
    <x v="358"/>
    <m/>
    <m/>
    <x v="0"/>
    <m/>
    <m/>
    <m/>
    <m/>
    <m/>
    <m/>
    <m/>
    <x v="0"/>
    <m/>
    <x v="0"/>
    <m/>
    <m/>
    <x v="0"/>
    <x v="0"/>
    <x v="0"/>
    <m/>
    <m/>
    <m/>
    <m/>
    <m/>
    <m/>
    <m/>
    <m/>
    <x v="0"/>
    <x v="0"/>
    <m/>
    <s v="20th Century Existential, Psychological &amp; Formal Horror"/>
    <m/>
    <s v="Psychological collapse, colonial horror, darkness within humanity"/>
    <s v="Heart of Darkness_Conrad, Joseph"/>
    <s v="Conrad, Joseph_Heart of Darkness"/>
    <x v="812"/>
    <m/>
    <m/>
  </r>
  <r>
    <s v="B-LORD JIM|CONRAD, JOSEPH"/>
    <s v="Y"/>
    <s v="Lord Jim"/>
    <x v="358"/>
    <m/>
    <m/>
    <x v="0"/>
    <m/>
    <m/>
    <m/>
    <m/>
    <m/>
    <m/>
    <m/>
    <x v="0"/>
    <m/>
    <x v="0"/>
    <m/>
    <m/>
    <x v="0"/>
    <x v="0"/>
    <x v="0"/>
    <m/>
    <m/>
    <m/>
    <m/>
    <m/>
    <m/>
    <m/>
    <m/>
    <x v="0"/>
    <x v="0"/>
    <m/>
    <m/>
    <m/>
    <m/>
    <s v="Lord Jim_Conrad, Joseph"/>
    <s v="Conrad, Joseph_Lord Jim"/>
    <x v="813"/>
    <m/>
    <m/>
  </r>
  <r>
    <s v="B-LORD JIM|CONRAD, JOSEPH"/>
    <s v="Y"/>
    <s v="Lord Jim"/>
    <x v="358"/>
    <m/>
    <m/>
    <x v="0"/>
    <m/>
    <m/>
    <m/>
    <m/>
    <m/>
    <m/>
    <m/>
    <x v="0"/>
    <m/>
    <x v="0"/>
    <m/>
    <m/>
    <x v="0"/>
    <x v="0"/>
    <x v="0"/>
    <m/>
    <m/>
    <m/>
    <m/>
    <m/>
    <m/>
    <m/>
    <m/>
    <x v="0"/>
    <x v="0"/>
    <m/>
    <s v="Foundational; Early 20th Century &amp; Modernism"/>
    <m/>
    <m/>
    <s v="Lord Jim_Conrad, Joseph"/>
    <s v="Conrad, Joseph_Lord Jim"/>
    <x v="813"/>
    <m/>
    <m/>
  </r>
  <r>
    <s v="B-NOSTROMO|CONRAD, JOSEPH"/>
    <s v="Y"/>
    <s v="Nostromo"/>
    <x v="358"/>
    <m/>
    <m/>
    <x v="0"/>
    <m/>
    <m/>
    <m/>
    <m/>
    <m/>
    <m/>
    <m/>
    <x v="2"/>
    <m/>
    <x v="0"/>
    <m/>
    <m/>
    <x v="0"/>
    <x v="0"/>
    <x v="0"/>
    <m/>
    <m/>
    <m/>
    <m/>
    <m/>
    <m/>
    <m/>
    <m/>
    <x v="0"/>
    <x v="0"/>
    <m/>
    <m/>
    <m/>
    <m/>
    <s v="Nostromo_Conrad, Joseph"/>
    <s v="Conrad, Joseph_Nostromo"/>
    <x v="814"/>
    <m/>
    <m/>
  </r>
  <r>
    <s v="B-NOSTROMO|CONRAD, JOSEPH"/>
    <s v="Y"/>
    <s v="Nostromo"/>
    <x v="358"/>
    <m/>
    <m/>
    <x v="0"/>
    <m/>
    <m/>
    <m/>
    <m/>
    <m/>
    <m/>
    <m/>
    <x v="0"/>
    <m/>
    <x v="0"/>
    <m/>
    <m/>
    <x v="0"/>
    <x v="0"/>
    <x v="0"/>
    <m/>
    <m/>
    <m/>
    <m/>
    <m/>
    <m/>
    <m/>
    <m/>
    <x v="0"/>
    <x v="0"/>
    <m/>
    <s v="Foundational; Early 20th Century &amp; Modernism"/>
    <m/>
    <m/>
    <s v="Nostromo_Conrad, Joseph"/>
    <s v="Conrad, Joseph_Nostromo"/>
    <x v="814"/>
    <m/>
    <m/>
  </r>
  <r>
    <s v="B-THE HEART OF DARKNESS AND OTHER STORIES|CONRAD, JOSEPH"/>
    <s v="N"/>
    <s v="The Heart of Darkness and Other Stories"/>
    <x v="358"/>
    <m/>
    <m/>
    <x v="118"/>
    <m/>
    <m/>
    <m/>
    <m/>
    <n v="384"/>
    <s v="Conrad's famous novella about Marlow's journey up the Congo River and his encounter with the mysterious Kurtz, exploring colonialism, savagery, and the darkness within human nature."/>
    <m/>
    <x v="0"/>
    <m/>
    <x v="0"/>
    <m/>
    <m/>
    <x v="0"/>
    <x v="0"/>
    <x v="0"/>
    <m/>
    <m/>
    <m/>
    <m/>
    <m/>
    <m/>
    <m/>
    <m/>
    <x v="26"/>
    <x v="9"/>
    <m/>
    <m/>
    <m/>
    <m/>
    <s v="The Heart of Darkness and Other Stories_Conrad, Joseph"/>
    <s v="Conrad, Joseph_The Heart of Darkness and Other Stories"/>
    <x v="815"/>
    <m/>
    <m/>
  </r>
  <r>
    <s v="B-THE NIGGER OF THE NARCISSUS|CONRAD, JOSEPH"/>
    <s v="N"/>
    <s v="The Nigger of the Narcissus"/>
    <x v="358"/>
    <m/>
    <m/>
    <x v="0"/>
    <m/>
    <m/>
    <m/>
    <m/>
    <m/>
    <m/>
    <m/>
    <x v="0"/>
    <m/>
    <x v="0"/>
    <m/>
    <m/>
    <x v="0"/>
    <x v="0"/>
    <x v="0"/>
    <m/>
    <m/>
    <m/>
    <m/>
    <m/>
    <m/>
    <m/>
    <m/>
    <x v="0"/>
    <x v="0"/>
    <m/>
    <m/>
    <m/>
    <m/>
    <s v="The Nigger of the Narcissus_Conrad, Joseph"/>
    <s v="Conrad, Joseph_The Nigger of the Narcissus"/>
    <x v="816"/>
    <m/>
    <m/>
  </r>
  <r>
    <s v="B-THE SECRET AGENT|CONRAD, JOSEPH"/>
    <s v="Y"/>
    <s v="The Secret Agent"/>
    <x v="358"/>
    <m/>
    <m/>
    <x v="0"/>
    <m/>
    <m/>
    <m/>
    <m/>
    <m/>
    <m/>
    <m/>
    <x v="0"/>
    <m/>
    <x v="0"/>
    <m/>
    <m/>
    <x v="0"/>
    <x v="0"/>
    <x v="0"/>
    <m/>
    <m/>
    <m/>
    <m/>
    <m/>
    <m/>
    <m/>
    <m/>
    <x v="0"/>
    <x v="0"/>
    <m/>
    <m/>
    <m/>
    <m/>
    <s v="The Secret Agent_Conrad, Joseph"/>
    <s v="Conrad, Joseph_The Secret Agent"/>
    <x v="817"/>
    <m/>
    <m/>
  </r>
  <r>
    <s v="B-THE SECRET AGENT|CONRAD, JOSEPH"/>
    <s v="Y"/>
    <s v="The Secret Agent"/>
    <x v="358"/>
    <m/>
    <m/>
    <x v="0"/>
    <m/>
    <m/>
    <m/>
    <m/>
    <m/>
    <m/>
    <m/>
    <x v="0"/>
    <m/>
    <x v="0"/>
    <m/>
    <m/>
    <x v="0"/>
    <x v="0"/>
    <x v="0"/>
    <m/>
    <m/>
    <m/>
    <m/>
    <m/>
    <m/>
    <m/>
    <m/>
    <x v="0"/>
    <x v="0"/>
    <m/>
    <s v="Foundational; Early 20th Century &amp; Modernism"/>
    <m/>
    <m/>
    <s v="The Secret Agent_Conrad, Joseph"/>
    <s v="Conrad, Joseph_The Secret Agent"/>
    <x v="817"/>
    <m/>
    <m/>
  </r>
  <r>
    <s v="B-CLOSER|COOPER, DENNIS"/>
    <s v="N"/>
    <s v="Closer"/>
    <x v="359"/>
    <m/>
    <m/>
    <x v="0"/>
    <m/>
    <m/>
    <m/>
    <m/>
    <m/>
    <m/>
    <m/>
    <x v="0"/>
    <m/>
    <x v="0"/>
    <m/>
    <m/>
    <x v="0"/>
    <x v="0"/>
    <x v="0"/>
    <m/>
    <m/>
    <m/>
    <m/>
    <m/>
    <m/>
    <m/>
    <m/>
    <x v="0"/>
    <x v="0"/>
    <m/>
    <m/>
    <m/>
    <m/>
    <s v="Closer_Cooper, Dennis"/>
    <s v="Cooper, Dennis_Closer"/>
    <x v="818"/>
    <m/>
    <m/>
  </r>
  <r>
    <s v="B-FRISK|COOPER, DENNIS"/>
    <s v="N"/>
    <s v="Frisk"/>
    <x v="359"/>
    <m/>
    <m/>
    <x v="0"/>
    <m/>
    <m/>
    <m/>
    <m/>
    <m/>
    <m/>
    <m/>
    <x v="0"/>
    <m/>
    <x v="0"/>
    <m/>
    <m/>
    <x v="0"/>
    <x v="0"/>
    <x v="0"/>
    <m/>
    <m/>
    <m/>
    <m/>
    <m/>
    <m/>
    <m/>
    <m/>
    <x v="0"/>
    <x v="0"/>
    <m/>
    <m/>
    <m/>
    <m/>
    <s v="Frisk_Cooper, Dennis"/>
    <s v="Cooper, Dennis_Frisk"/>
    <x v="819"/>
    <m/>
    <m/>
  </r>
  <r>
    <s v="B-THE MARBLED SWARM|COOPER, DENNIS"/>
    <s v="N"/>
    <s v="The Marbled Swarm"/>
    <x v="359"/>
    <m/>
    <m/>
    <x v="0"/>
    <m/>
    <m/>
    <m/>
    <m/>
    <m/>
    <m/>
    <m/>
    <x v="0"/>
    <m/>
    <x v="0"/>
    <m/>
    <m/>
    <x v="0"/>
    <x v="0"/>
    <x v="0"/>
    <m/>
    <m/>
    <m/>
    <m/>
    <m/>
    <m/>
    <m/>
    <m/>
    <x v="0"/>
    <x v="0"/>
    <m/>
    <s v="21st Century Extremes; Extremely Disturbing"/>
    <m/>
    <s v="Continuing themes of obsession, violence, and alienation with complex narrative structure."/>
    <s v="The Marbled Swarm_Cooper, Dennis"/>
    <s v="Cooper, Dennis_The Marbled Swarm"/>
    <x v="820"/>
    <m/>
    <m/>
  </r>
  <r>
    <s v="B-THE SLUTS|COOPER, DENNIS"/>
    <s v="N"/>
    <s v="The Sluts"/>
    <x v="359"/>
    <m/>
    <m/>
    <x v="0"/>
    <m/>
    <m/>
    <m/>
    <m/>
    <m/>
    <m/>
    <m/>
    <x v="0"/>
    <m/>
    <x v="0"/>
    <m/>
    <m/>
    <x v="0"/>
    <x v="0"/>
    <x v="0"/>
    <m/>
    <m/>
    <m/>
    <m/>
    <m/>
    <m/>
    <m/>
    <m/>
    <x v="0"/>
    <x v="0"/>
    <m/>
    <s v="Extremely Disturbing"/>
    <m/>
    <m/>
    <s v="The Sluts_Cooper, Dennis"/>
    <s v="Cooper, Dennis_The Sluts"/>
    <x v="821"/>
    <m/>
    <m/>
  </r>
  <r>
    <s v="B-TRY|COOPER, DENNIS"/>
    <s v="N"/>
    <s v="Try"/>
    <x v="359"/>
    <m/>
    <m/>
    <x v="0"/>
    <m/>
    <m/>
    <m/>
    <m/>
    <m/>
    <m/>
    <m/>
    <x v="0"/>
    <m/>
    <x v="0"/>
    <m/>
    <m/>
    <x v="0"/>
    <x v="0"/>
    <x v="0"/>
    <m/>
    <m/>
    <m/>
    <m/>
    <m/>
    <m/>
    <m/>
    <m/>
    <x v="0"/>
    <x v="0"/>
    <m/>
    <m/>
    <m/>
    <m/>
    <s v="Try_Cooper, Dennis"/>
    <s v="Cooper, Dennis_Try"/>
    <x v="822"/>
    <m/>
    <m/>
  </r>
  <r>
    <s v="B-ON THE REVOLUTIONS OF THE HEAVENLY SPHERES|COPERNICUS, NICOLAUS"/>
    <s v="N"/>
    <s v="On the Revolutions of the Heavenly Spheres"/>
    <x v="360"/>
    <m/>
    <m/>
    <x v="0"/>
    <m/>
    <m/>
    <m/>
    <m/>
    <m/>
    <m/>
    <m/>
    <x v="0"/>
    <m/>
    <x v="0"/>
    <m/>
    <m/>
    <x v="0"/>
    <x v="0"/>
    <x v="0"/>
    <m/>
    <m/>
    <m/>
    <m/>
    <m/>
    <m/>
    <m/>
    <m/>
    <x v="0"/>
    <x v="0"/>
    <m/>
    <s v="Foundational; Early Modern Science &amp; Philosophy"/>
    <m/>
    <m/>
    <s v="On the Revolutions of the Heavenly Spheres_Copernicus, Nicolaus"/>
    <s v="Copernicus, Nicolaus_On the Revolutions of the Heavenly Spheres"/>
    <x v="823"/>
    <m/>
    <m/>
  </r>
  <r>
    <s v="B-FATHER RAVEN AND OTHER TALES|COPPARD, A.E."/>
    <s v="N"/>
    <s v="Father Raven and Other Tales"/>
    <x v="361"/>
    <m/>
    <m/>
    <x v="0"/>
    <n v="2006"/>
    <s v="Tartarus Press"/>
    <m/>
    <m/>
    <m/>
    <m/>
    <m/>
    <x v="0"/>
    <m/>
    <x v="0"/>
    <m/>
    <m/>
    <x v="0"/>
    <x v="0"/>
    <x v="0"/>
    <m/>
    <m/>
    <m/>
    <m/>
    <m/>
    <m/>
    <m/>
    <m/>
    <x v="0"/>
    <x v="0"/>
    <m/>
    <m/>
    <m/>
    <m/>
    <s v="Father Raven and Other Tales_Coppard, A.E."/>
    <s v="Coppard, A.E._Father Raven and Other Tales"/>
    <x v="824"/>
    <m/>
    <m/>
  </r>
  <r>
    <s v="B-LE CID / HORACE / CINNA|CORNEILLE, PIERRE"/>
    <s v="N"/>
    <s v="Le Cid / Horace / Cinna"/>
    <x v="362"/>
    <m/>
    <m/>
    <x v="0"/>
    <m/>
    <m/>
    <m/>
    <m/>
    <m/>
    <m/>
    <m/>
    <x v="0"/>
    <m/>
    <x v="0"/>
    <m/>
    <m/>
    <x v="0"/>
    <x v="0"/>
    <x v="0"/>
    <m/>
    <m/>
    <m/>
    <m/>
    <m/>
    <m/>
    <m/>
    <m/>
    <x v="0"/>
    <x v="0"/>
    <m/>
    <s v="Foundational; Late Renaissance &amp; Early Modern Literature (Elizabethan/Jacobean etc.)"/>
    <m/>
    <m/>
    <s v="Le Cid / Horace / Cinna_Corneille, Pierre"/>
    <s v="Corneille, Pierre_Le Cid / Horace / Cinna"/>
    <x v="825"/>
    <m/>
    <m/>
  </r>
  <r>
    <s v="B-HENRI ROUSSEAU|CORNELIA STABENOW"/>
    <s v="N"/>
    <s v="Henri Rousseau"/>
    <x v="363"/>
    <m/>
    <m/>
    <x v="0"/>
    <m/>
    <s v="Taschen"/>
    <m/>
    <m/>
    <m/>
    <m/>
    <m/>
    <x v="0"/>
    <m/>
    <x v="0"/>
    <m/>
    <m/>
    <x v="0"/>
    <x v="0"/>
    <x v="0"/>
    <m/>
    <m/>
    <m/>
    <m/>
    <m/>
    <m/>
    <m/>
    <m/>
    <x v="0"/>
    <x v="0"/>
    <m/>
    <m/>
    <m/>
    <m/>
    <s v="Henri Rousseau_Cornelia Stabenow"/>
    <s v="Cornelia Stabenow_Henri Rousseau"/>
    <x v="826"/>
    <m/>
    <m/>
  </r>
  <r>
    <s v="B-62: A MODEL KIT|CORTÁZAR, JULIO"/>
    <s v="Y"/>
    <s v="62: A Model Kit"/>
    <x v="364"/>
    <m/>
    <m/>
    <x v="0"/>
    <m/>
    <m/>
    <m/>
    <m/>
    <m/>
    <m/>
    <m/>
    <x v="0"/>
    <m/>
    <x v="0"/>
    <m/>
    <m/>
    <x v="0"/>
    <x v="0"/>
    <x v="0"/>
    <m/>
    <m/>
    <m/>
    <m/>
    <m/>
    <m/>
    <m/>
    <m/>
    <x v="0"/>
    <x v="0"/>
    <m/>
    <s v="Foundational; Early to Mid-20th Century (Modernist difficulty / Avant-Garde)"/>
    <m/>
    <m/>
    <s v="62: A Model Kit_Cortázar, Julio"/>
    <s v="Cortázar, Julio_62: A Model Kit"/>
    <x v="827"/>
    <m/>
    <m/>
  </r>
  <r>
    <s v="B-62: A MODEL KIT|CORTÁZAR, JULIO"/>
    <s v="Y"/>
    <s v="62: A Model Kit"/>
    <x v="364"/>
    <m/>
    <m/>
    <x v="0"/>
    <m/>
    <m/>
    <m/>
    <m/>
    <m/>
    <m/>
    <m/>
    <x v="0"/>
    <m/>
    <x v="0"/>
    <m/>
    <m/>
    <x v="0"/>
    <x v="0"/>
    <x v="0"/>
    <m/>
    <m/>
    <m/>
    <m/>
    <m/>
    <m/>
    <m/>
    <m/>
    <x v="0"/>
    <x v="0"/>
    <m/>
    <m/>
    <m/>
    <m/>
    <s v="62: A Model Kit_Cortázar, Julio"/>
    <s v="Cortázar, Julio_62: A Model Kit"/>
    <x v="827"/>
    <m/>
    <m/>
  </r>
  <r>
    <s v="B-BESTIARIO|CORTÁZAR, JULIO"/>
    <s v="N"/>
    <s v="Bestiario"/>
    <x v="364"/>
    <m/>
    <m/>
    <x v="0"/>
    <m/>
    <m/>
    <m/>
    <m/>
    <m/>
    <m/>
    <m/>
    <x v="2"/>
    <n v="4"/>
    <x v="1"/>
    <m/>
    <m/>
    <x v="0"/>
    <x v="0"/>
    <x v="1"/>
    <m/>
    <m/>
    <m/>
    <m/>
    <m/>
    <m/>
    <m/>
    <m/>
    <x v="0"/>
    <x v="0"/>
    <m/>
    <m/>
    <m/>
    <m/>
    <s v="Bestiario_Cortázar, Julio"/>
    <s v="Cortázar, Julio_Bestiario"/>
    <x v="828"/>
    <m/>
    <m/>
  </r>
  <r>
    <s v="B-BESTIARY|CORTÁZAR, JULIO"/>
    <s v="N"/>
    <s v="Bestiary"/>
    <x v="364"/>
    <m/>
    <m/>
    <x v="3"/>
    <m/>
    <m/>
    <m/>
    <m/>
    <n v="224"/>
    <s v="A collection of surreal short stories exploring the boundaries between human and animal worlds through Cortázar's distinctive magical realism."/>
    <m/>
    <x v="0"/>
    <m/>
    <x v="0"/>
    <m/>
    <m/>
    <x v="0"/>
    <x v="0"/>
    <x v="0"/>
    <m/>
    <m/>
    <m/>
    <m/>
    <m/>
    <m/>
    <m/>
    <m/>
    <x v="3"/>
    <x v="1"/>
    <m/>
    <m/>
    <m/>
    <m/>
    <s v="Bestiary_Cortázar, Julio"/>
    <s v="Cortázar, Julio_Bestiary"/>
    <x v="829"/>
    <m/>
    <m/>
  </r>
  <r>
    <s v="B-BLOW-UP AND OTHER STORIES|CORTÁZAR, JULIO"/>
    <s v="Y"/>
    <s v="Blow-Up and Other Stories"/>
    <x v="364"/>
    <m/>
    <m/>
    <x v="0"/>
    <m/>
    <m/>
    <m/>
    <m/>
    <m/>
    <m/>
    <m/>
    <x v="0"/>
    <m/>
    <x v="0"/>
    <m/>
    <m/>
    <x v="0"/>
    <x v="0"/>
    <x v="0"/>
    <m/>
    <m/>
    <m/>
    <m/>
    <m/>
    <m/>
    <m/>
    <m/>
    <x v="0"/>
    <x v="0"/>
    <m/>
    <m/>
    <m/>
    <m/>
    <s v="Blow-Up and Other Stories_Cortázar, Julio"/>
    <s v="Cortázar, Julio_Blow-Up and Other Stories"/>
    <x v="830"/>
    <m/>
    <m/>
  </r>
  <r>
    <s v="B-BLOW-UP AND OTHER STORIES|CORTÁZAR, JULIO"/>
    <s v="Y"/>
    <s v="Blow-Up and Other Stories"/>
    <x v="364"/>
    <m/>
    <m/>
    <x v="0"/>
    <m/>
    <m/>
    <m/>
    <m/>
    <m/>
    <m/>
    <m/>
    <x v="0"/>
    <m/>
    <x v="0"/>
    <m/>
    <m/>
    <x v="0"/>
    <x v="0"/>
    <x v="0"/>
    <m/>
    <m/>
    <m/>
    <m/>
    <m/>
    <m/>
    <m/>
    <m/>
    <x v="0"/>
    <x v="0"/>
    <m/>
    <m/>
    <m/>
    <m/>
    <s v="Blow-Up and Other Stories_Cortázar, Julio"/>
    <s v="Cortázar, Julio_Blow-Up and Other Stories"/>
    <x v="830"/>
    <m/>
    <m/>
  </r>
  <r>
    <s v="B-CRONOPIOS AND FAMAS|CORTÁZAR, JULIO"/>
    <s v="N"/>
    <s v="Cronopios and Famas"/>
    <x v="364"/>
    <m/>
    <m/>
    <x v="0"/>
    <m/>
    <m/>
    <m/>
    <m/>
    <m/>
    <m/>
    <m/>
    <x v="0"/>
    <m/>
    <x v="0"/>
    <m/>
    <m/>
    <x v="0"/>
    <x v="0"/>
    <x v="0"/>
    <m/>
    <m/>
    <m/>
    <m/>
    <m/>
    <m/>
    <m/>
    <m/>
    <x v="0"/>
    <x v="0"/>
    <m/>
    <m/>
    <m/>
    <m/>
    <s v="Cronopios and Famas_Cortázar, Julio"/>
    <s v="Cortázar, Julio_Cronopios and Famas"/>
    <x v="831"/>
    <m/>
    <m/>
  </r>
  <r>
    <s v="B-HOPSCOTCH|CORTÁZAR, JULIO"/>
    <s v="N"/>
    <s v="Hopscotch"/>
    <x v="364"/>
    <m/>
    <m/>
    <x v="23"/>
    <m/>
    <m/>
    <m/>
    <m/>
    <n v="576"/>
    <s v="An experimental novel that can be read in multiple sequences, following an Argentine intellectual in Paris and Buenos Aires while questioning conventional narrative and the nature of reading itself."/>
    <m/>
    <x v="2"/>
    <m/>
    <x v="0"/>
    <m/>
    <m/>
    <x v="0"/>
    <x v="0"/>
    <x v="1"/>
    <m/>
    <m/>
    <m/>
    <m/>
    <m/>
    <m/>
    <m/>
    <m/>
    <x v="1"/>
    <x v="1"/>
    <m/>
    <m/>
    <m/>
    <m/>
    <s v="Hopscotch_Cortázar, Julio"/>
    <s v="Cortázar, Julio_Hopscotch"/>
    <x v="832"/>
    <m/>
    <m/>
  </r>
  <r>
    <s v="B-HOPSCOTCH (RAYUELA)|CORTÁZAR, JULIO"/>
    <s v="Y"/>
    <s v="Hopscotch (Rayuela)"/>
    <x v="364"/>
    <m/>
    <m/>
    <x v="0"/>
    <m/>
    <m/>
    <m/>
    <m/>
    <m/>
    <m/>
    <m/>
    <x v="0"/>
    <m/>
    <x v="0"/>
    <m/>
    <m/>
    <x v="0"/>
    <x v="0"/>
    <x v="0"/>
    <m/>
    <m/>
    <m/>
    <m/>
    <m/>
    <m/>
    <m/>
    <m/>
    <x v="0"/>
    <x v="0"/>
    <m/>
    <s v="Foundational; Mid-20th Century &amp; World War II Era"/>
    <m/>
    <m/>
    <s v="Hopscotch (Rayuela)_Cortázar, Julio"/>
    <s v="Cortázar, Julio_Hopscotch (Rayuela)"/>
    <x v="833"/>
    <m/>
    <m/>
  </r>
  <r>
    <s v="B-HOPSCOTCH (RAYUELA)|CORTÁZAR, JULIO"/>
    <s v="Y"/>
    <s v="Hopscotch (Rayuela)"/>
    <x v="364"/>
    <m/>
    <m/>
    <x v="0"/>
    <m/>
    <m/>
    <m/>
    <m/>
    <m/>
    <m/>
    <m/>
    <x v="0"/>
    <m/>
    <x v="0"/>
    <m/>
    <m/>
    <x v="0"/>
    <x v="0"/>
    <x v="0"/>
    <m/>
    <m/>
    <m/>
    <m/>
    <m/>
    <m/>
    <m/>
    <m/>
    <x v="0"/>
    <x v="0"/>
    <m/>
    <s v="Foundational; Early to Mid-20th Century (Modernist difficulty / Avant-Garde)"/>
    <m/>
    <m/>
    <s v="Hopscotch (Rayuela)_Cortázar, Julio"/>
    <s v="Cortázar, Julio_Hopscotch (Rayuela)"/>
    <x v="833"/>
    <m/>
    <m/>
  </r>
  <r>
    <s v="B-HOPSCOTCH (RAYUELA)|CORTÁZAR, JULIO"/>
    <s v="Y"/>
    <s v="Hopscotch (Rayuela)"/>
    <x v="364"/>
    <m/>
    <m/>
    <x v="0"/>
    <m/>
    <m/>
    <m/>
    <m/>
    <m/>
    <m/>
    <m/>
    <x v="0"/>
    <m/>
    <x v="0"/>
    <m/>
    <m/>
    <x v="0"/>
    <x v="0"/>
    <x v="0"/>
    <m/>
    <m/>
    <m/>
    <m/>
    <m/>
    <m/>
    <m/>
    <m/>
    <x v="0"/>
    <x v="0"/>
    <m/>
    <m/>
    <m/>
    <m/>
    <s v="Hopscotch (Rayuela)_Cortázar, Julio"/>
    <s v="Cortázar, Julio_Hopscotch (Rayuela)"/>
    <x v="833"/>
    <m/>
    <m/>
  </r>
  <r>
    <s v="B-THE SECRET WEAPONS|CORTÁZAR, JULIO"/>
    <s v="N"/>
    <s v="The Secret Weapons"/>
    <x v="364"/>
    <m/>
    <m/>
    <x v="0"/>
    <m/>
    <m/>
    <m/>
    <m/>
    <m/>
    <m/>
    <m/>
    <x v="0"/>
    <m/>
    <x v="0"/>
    <m/>
    <m/>
    <x v="0"/>
    <x v="0"/>
    <x v="0"/>
    <m/>
    <m/>
    <m/>
    <m/>
    <m/>
    <m/>
    <m/>
    <m/>
    <x v="0"/>
    <x v="0"/>
    <m/>
    <m/>
    <m/>
    <m/>
    <s v="The Secret Weapons_Cortázar, Julio"/>
    <s v="Cortázar, Julio_The Secret Weapons"/>
    <x v="834"/>
    <m/>
    <m/>
  </r>
  <r>
    <s v="B-BLACK SPIRITS AND WHITE|CRAM, RALPH ADAMS"/>
    <s v="N"/>
    <s v="Black Spirits and White"/>
    <x v="365"/>
    <m/>
    <m/>
    <x v="0"/>
    <n v="2004"/>
    <s v="Tartarus Press"/>
    <m/>
    <m/>
    <m/>
    <m/>
    <m/>
    <x v="0"/>
    <m/>
    <x v="0"/>
    <m/>
    <m/>
    <x v="0"/>
    <x v="0"/>
    <x v="0"/>
    <m/>
    <m/>
    <m/>
    <m/>
    <m/>
    <m/>
    <m/>
    <m/>
    <x v="0"/>
    <x v="0"/>
    <m/>
    <m/>
    <m/>
    <m/>
    <s v="Black Spirits and White_Cram, Ralph Adams"/>
    <s v="Cram, Ralph Adams_Black Spirits and White"/>
    <x v="835"/>
    <m/>
    <m/>
  </r>
  <r>
    <s v="B-MAGGIE: A GIRL OF THE STREETS|CRANE, STEPHEN"/>
    <s v="N"/>
    <s v="Maggie: A Girl of the Streets"/>
    <x v="366"/>
    <m/>
    <m/>
    <x v="0"/>
    <m/>
    <m/>
    <m/>
    <m/>
    <m/>
    <m/>
    <m/>
    <x v="0"/>
    <m/>
    <x v="0"/>
    <m/>
    <m/>
    <x v="0"/>
    <x v="0"/>
    <x v="0"/>
    <m/>
    <m/>
    <m/>
    <m/>
    <m/>
    <m/>
    <m/>
    <m/>
    <x v="0"/>
    <x v="0"/>
    <m/>
    <s v="Foundational; Realism, Naturalism &amp; Victorian Era"/>
    <m/>
    <m/>
    <s v="Maggie: A Girl of the Streets_Crane, Stephen"/>
    <s v="Crane, Stephen_Maggie: A Girl of the Streets"/>
    <x v="836"/>
    <m/>
    <m/>
  </r>
  <r>
    <s v="B-THE RED BADGE OF COURAGE|CRANE, STEPHEN"/>
    <s v="N"/>
    <s v="The Red Badge of Courage"/>
    <x v="366"/>
    <m/>
    <m/>
    <x v="0"/>
    <m/>
    <m/>
    <m/>
    <m/>
    <m/>
    <m/>
    <m/>
    <x v="0"/>
    <m/>
    <x v="0"/>
    <m/>
    <m/>
    <x v="0"/>
    <x v="0"/>
    <x v="0"/>
    <m/>
    <m/>
    <m/>
    <m/>
    <m/>
    <m/>
    <m/>
    <m/>
    <x v="0"/>
    <x v="0"/>
    <m/>
    <s v="Foundational; Realism, Naturalism &amp; Victorian Era"/>
    <m/>
    <m/>
    <s v="The Red Badge of Courage_Crane, Stephen"/>
    <s v="Crane, Stephen_The Red Badge of Courage"/>
    <x v="837"/>
    <m/>
    <m/>
  </r>
  <r>
    <s v="B-BOOK OF COMMON PRAYER|CRANMER, THOMAS (PRIMARY AUTHOR)"/>
    <s v="N"/>
    <s v="Book of Common Prayer"/>
    <x v="367"/>
    <m/>
    <m/>
    <x v="0"/>
    <m/>
    <m/>
    <m/>
    <m/>
    <m/>
    <m/>
    <m/>
    <x v="0"/>
    <m/>
    <x v="0"/>
    <m/>
    <m/>
    <x v="0"/>
    <x v="0"/>
    <x v="0"/>
    <m/>
    <m/>
    <m/>
    <m/>
    <m/>
    <m/>
    <m/>
    <m/>
    <x v="0"/>
    <x v="0"/>
    <m/>
    <s v="Foundational; Reformation &amp; Counter-Reformation"/>
    <m/>
    <m/>
    <s v="Book of Common Prayer_Cranmer, Thomas (Primary Author)"/>
    <s v="Cranmer, Thomas (Primary Author)_Book of Common Prayer"/>
    <x v="838"/>
    <m/>
    <m/>
  </r>
  <r>
    <s v="B-UNCANNY TALES|CRAWFORD, F. MARION"/>
    <s v="N"/>
    <s v="Uncanny Tales"/>
    <x v="368"/>
    <m/>
    <m/>
    <x v="0"/>
    <m/>
    <m/>
    <m/>
    <m/>
    <m/>
    <m/>
    <m/>
    <x v="0"/>
    <m/>
    <x v="0"/>
    <m/>
    <m/>
    <x v="0"/>
    <x v="0"/>
    <x v="0"/>
    <m/>
    <m/>
    <m/>
    <m/>
    <m/>
    <m/>
    <m/>
    <m/>
    <x v="0"/>
    <x v="0"/>
    <m/>
    <m/>
    <m/>
    <m/>
    <s v="Uncanny Tales_Crawford, F. Marion"/>
    <s v="Crawford, F. Marion_Uncanny Tales"/>
    <x v="839"/>
    <m/>
    <m/>
  </r>
  <r>
    <s v="B-MORBID TALES|CRISP, QUENTIN S."/>
    <s v="N"/>
    <s v="Morbid Tales"/>
    <x v="369"/>
    <m/>
    <m/>
    <x v="0"/>
    <m/>
    <m/>
    <m/>
    <m/>
    <m/>
    <m/>
    <m/>
    <x v="0"/>
    <m/>
    <x v="0"/>
    <m/>
    <m/>
    <x v="0"/>
    <x v="0"/>
    <x v="0"/>
    <m/>
    <m/>
    <m/>
    <m/>
    <m/>
    <m/>
    <m/>
    <m/>
    <x v="0"/>
    <x v="0"/>
    <m/>
    <m/>
    <m/>
    <m/>
    <s v="Morbid Tales_Crisp, Quentin S."/>
    <s v="Crisp, Quentin S._Morbid Tales"/>
    <x v="840"/>
    <m/>
    <m/>
  </r>
  <r>
    <s v="B-MAGICK IN THEORY AND PRACTICE|CROWLEY, ALEISTER"/>
    <s v="N"/>
    <s v="Magick in Theory and Practice"/>
    <x v="370"/>
    <m/>
    <m/>
    <x v="0"/>
    <m/>
    <m/>
    <m/>
    <m/>
    <m/>
    <m/>
    <m/>
    <x v="0"/>
    <m/>
    <x v="0"/>
    <m/>
    <m/>
    <x v="0"/>
    <x v="0"/>
    <x v="0"/>
    <m/>
    <m/>
    <m/>
    <m/>
    <m/>
    <m/>
    <m/>
    <m/>
    <x v="0"/>
    <x v="0"/>
    <m/>
    <m/>
    <m/>
    <m/>
    <s v="Magick in Theory and Practice_Crowley, Aleister"/>
    <s v="Crowley, Aleister_Magick in Theory and Practice"/>
    <x v="841"/>
    <m/>
    <m/>
  </r>
  <r>
    <s v="B-THE BOOK OF THOTH|CROWLEY, ALEISTER"/>
    <s v="N"/>
    <s v="The Book of Thoth"/>
    <x v="370"/>
    <m/>
    <m/>
    <x v="78"/>
    <m/>
    <m/>
    <m/>
    <m/>
    <n v="287"/>
    <s v="Crowley's comprehensive guide to his Thoth Tarot deck created with Lady Frieda Harris, exploring the esoteric symbolism of each card through qabalistic, astrological, and alchemical correspondences within his Thelemic magical system."/>
    <m/>
    <x v="0"/>
    <m/>
    <x v="0"/>
    <m/>
    <m/>
    <x v="0"/>
    <x v="0"/>
    <x v="0"/>
    <m/>
    <m/>
    <m/>
    <m/>
    <m/>
    <m/>
    <m/>
    <m/>
    <x v="12"/>
    <x v="1"/>
    <m/>
    <m/>
    <m/>
    <m/>
    <s v="The Book of Thoth_Crowley, Aleister"/>
    <s v="Crowley, Aleister_The Book of Thoth"/>
    <x v="842"/>
    <m/>
    <m/>
  </r>
  <r>
    <s v="B-THE LESSER KEY OF SOLOMON|CROWLEY, ALEISTER"/>
    <s v="N"/>
    <s v="The Lesser Key of Solomon"/>
    <x v="370"/>
    <m/>
    <m/>
    <x v="0"/>
    <m/>
    <m/>
    <m/>
    <m/>
    <m/>
    <m/>
    <m/>
    <x v="0"/>
    <m/>
    <x v="0"/>
    <m/>
    <m/>
    <x v="0"/>
    <x v="0"/>
    <x v="0"/>
    <m/>
    <m/>
    <m/>
    <m/>
    <m/>
    <m/>
    <m/>
    <m/>
    <x v="0"/>
    <x v="0"/>
    <m/>
    <m/>
    <m/>
    <m/>
    <s v="The Lesser Key of Solomon_Crowley, Aleister"/>
    <s v="Crowley, Aleister_The Lesser Key of Solomon"/>
    <x v="843"/>
    <m/>
    <m/>
  </r>
  <r>
    <s v="B-THE HIERARCHIES|CROWLEY, JOHN"/>
    <s v="N"/>
    <s v="The Hierarchies"/>
    <x v="371"/>
    <m/>
    <m/>
    <x v="0"/>
    <m/>
    <m/>
    <m/>
    <m/>
    <n v="256"/>
    <s v="A pseudonymous work attributed to Crowley exploring nested levels of reality and consciousness through a narrative structure mimicking hermetic concepts of correspondence between microcosm and macrocosm, blending fantasy with metaphysical speculation."/>
    <m/>
    <x v="0"/>
    <m/>
    <x v="0"/>
    <m/>
    <m/>
    <x v="0"/>
    <x v="0"/>
    <x v="0"/>
    <m/>
    <m/>
    <m/>
    <m/>
    <m/>
    <m/>
    <m/>
    <m/>
    <x v="0"/>
    <x v="0"/>
    <m/>
    <m/>
    <m/>
    <m/>
    <s v="The Hierarchies_Crowley, John"/>
    <s v="Crowley, John_The Hierarchies"/>
    <x v="844"/>
    <m/>
    <m/>
  </r>
  <r>
    <s v="B-100 SELECTED POEMS|CUMMINGS, E.E."/>
    <s v="N"/>
    <s v="100 Selected Poems"/>
    <x v="372"/>
    <m/>
    <m/>
    <x v="0"/>
    <m/>
    <m/>
    <m/>
    <m/>
    <m/>
    <m/>
    <m/>
    <x v="0"/>
    <m/>
    <x v="0"/>
    <m/>
    <m/>
    <x v="0"/>
    <x v="0"/>
    <x v="0"/>
    <m/>
    <m/>
    <m/>
    <m/>
    <m/>
    <m/>
    <m/>
    <m/>
    <x v="0"/>
    <x v="0"/>
    <m/>
    <m/>
    <m/>
    <m/>
    <s v="100 Selected Poems_Cummings, E.E."/>
    <s v="Cummings, E.E._100 Selected Poems"/>
    <x v="845"/>
    <m/>
    <m/>
  </r>
  <r>
    <s v="B-SELECTED POEMS|CUMMINGS, E.E."/>
    <s v="N"/>
    <s v="Selected Poems"/>
    <x v="372"/>
    <m/>
    <m/>
    <x v="0"/>
    <m/>
    <m/>
    <m/>
    <m/>
    <m/>
    <m/>
    <m/>
    <x v="0"/>
    <m/>
    <x v="0"/>
    <m/>
    <m/>
    <x v="0"/>
    <x v="0"/>
    <x v="0"/>
    <m/>
    <m/>
    <m/>
    <m/>
    <m/>
    <m/>
    <m/>
    <m/>
    <x v="0"/>
    <x v="0"/>
    <m/>
    <m/>
    <m/>
    <m/>
    <s v="Selected Poems_Cummings, E.E."/>
    <s v="Cummings, E.E._Selected Poems"/>
    <x v="846"/>
    <m/>
    <m/>
  </r>
  <r>
    <s v="B-CUNNINGHAM'S ENCYCLOPEDIA OF MAGICAL HERBS|CUNNINGHAM, SCOTT"/>
    <s v="N"/>
    <s v="Cunningham's Encyclopedia of Magical Herbs"/>
    <x v="373"/>
    <m/>
    <m/>
    <x v="0"/>
    <m/>
    <m/>
    <m/>
    <m/>
    <m/>
    <m/>
    <m/>
    <x v="0"/>
    <m/>
    <x v="0"/>
    <m/>
    <m/>
    <x v="0"/>
    <x v="0"/>
    <x v="0"/>
    <m/>
    <m/>
    <m/>
    <m/>
    <m/>
    <m/>
    <m/>
    <m/>
    <x v="0"/>
    <x v="0"/>
    <m/>
    <m/>
    <m/>
    <m/>
    <s v="Cunningham's Encyclopedia of Magical Herbs_Cunningham, Scott"/>
    <s v="Cunningham, Scott_Cunningham's Encyclopedia of Magical Herbs"/>
    <x v="847"/>
    <m/>
    <m/>
  </r>
  <r>
    <s v="B-OUTLINE / TRANSIT / KUDOS (OUTLINE TRILOGY)|CUSK, RACHEL"/>
    <s v="Y"/>
    <s v="Outline / Transit / Kudos (Outline Trilogy)"/>
    <x v="374"/>
    <m/>
    <m/>
    <x v="0"/>
    <m/>
    <m/>
    <m/>
    <m/>
    <m/>
    <m/>
    <m/>
    <x v="0"/>
    <m/>
    <x v="0"/>
    <m/>
    <m/>
    <x v="0"/>
    <x v="0"/>
    <x v="0"/>
    <m/>
    <m/>
    <m/>
    <m/>
    <m/>
    <m/>
    <m/>
    <m/>
    <x v="0"/>
    <x v="0"/>
    <m/>
    <s v="Foundational; Late 20th Century &amp; Postmodernism"/>
    <m/>
    <m/>
    <s v="Outline / Transit / Kudos (Outline Trilogy)_Cusk, Rachel"/>
    <s v="Cusk, Rachel_Outline / Transit / Kudos (Outline Trilogy)"/>
    <x v="848"/>
    <m/>
    <m/>
  </r>
  <r>
    <s v="B-OUTLINE / TRANSIT / KUDOS (OUTLINE TRILOGY)|CUSK, RACHEL"/>
    <s v="Y"/>
    <s v="Outline / Transit / Kudos (Outline Trilogy)"/>
    <x v="374"/>
    <m/>
    <m/>
    <x v="0"/>
    <m/>
    <m/>
    <m/>
    <m/>
    <m/>
    <m/>
    <m/>
    <x v="0"/>
    <m/>
    <x v="0"/>
    <m/>
    <m/>
    <x v="0"/>
    <x v="0"/>
    <x v="0"/>
    <m/>
    <m/>
    <m/>
    <m/>
    <m/>
    <m/>
    <m/>
    <m/>
    <x v="0"/>
    <x v="0"/>
    <m/>
    <m/>
    <m/>
    <m/>
    <s v="Outline / Transit / Kudos (Outline Trilogy)_Cusk, Rachel"/>
    <s v="Cusk, Rachel_Outline / Transit / Kudos (Outline Trilogy)"/>
    <x v="848"/>
    <m/>
    <m/>
  </r>
  <r>
    <s v="B-SECOND PLACE|CUSK, RACHEL"/>
    <s v="N"/>
    <s v="Second Place"/>
    <x v="374"/>
    <m/>
    <m/>
    <x v="0"/>
    <m/>
    <m/>
    <m/>
    <m/>
    <m/>
    <m/>
    <m/>
    <x v="0"/>
    <m/>
    <x v="0"/>
    <m/>
    <m/>
    <x v="0"/>
    <x v="0"/>
    <x v="0"/>
    <m/>
    <m/>
    <m/>
    <m/>
    <m/>
    <m/>
    <m/>
    <m/>
    <x v="0"/>
    <x v="0"/>
    <m/>
    <m/>
    <m/>
    <m/>
    <s v="Second Place_Cusk, Rachel"/>
    <s v="Cusk, Rachel_Second Place"/>
    <x v="849"/>
    <m/>
    <m/>
  </r>
  <r>
    <s v="B-THE TROOP|CUTTER, NICK"/>
    <s v="N"/>
    <s v="The Troop"/>
    <x v="375"/>
    <m/>
    <m/>
    <x v="0"/>
    <m/>
    <m/>
    <m/>
    <m/>
    <m/>
    <m/>
    <m/>
    <x v="0"/>
    <m/>
    <x v="0"/>
    <m/>
    <m/>
    <x v="0"/>
    <x v="0"/>
    <x v="0"/>
    <m/>
    <m/>
    <m/>
    <m/>
    <m/>
    <m/>
    <m/>
    <m/>
    <x v="0"/>
    <x v="0"/>
    <m/>
    <s v="21st Century Extremes; Extremely Disturbing"/>
    <m/>
    <s v="Visceral body horror involving parasitic worms and teenagers. Intense gore and biological dread."/>
    <s v="The Troop_Cutter, Nick"/>
    <s v="Cutter, Nick_The Troop"/>
    <x v="850"/>
    <m/>
    <m/>
  </r>
  <r>
    <s v="B-CYRANO DE BERGERAC'S WORKS (COMICAL HISTORY OF THE STATES AND EMPIRES OF THE MOON/SUN)|CYRANO DE BERGERAC, SAVINIEN DE"/>
    <s v="N"/>
    <s v="Cyrano de Bergerac's Works (Comical History of the States and Empires of the Moon/Sun)"/>
    <x v="376"/>
    <m/>
    <m/>
    <x v="0"/>
    <m/>
    <m/>
    <m/>
    <m/>
    <m/>
    <m/>
    <m/>
    <x v="0"/>
    <m/>
    <x v="0"/>
    <m/>
    <m/>
    <x v="0"/>
    <x v="0"/>
    <x v="0"/>
    <m/>
    <m/>
    <m/>
    <m/>
    <m/>
    <m/>
    <m/>
    <m/>
    <x v="0"/>
    <x v="0"/>
    <m/>
    <s v="Foundational; Renaissance &amp; Early Modern (Intricate / Esoteric / Experimental)"/>
    <m/>
    <m/>
    <s v="Cyrano de Bergerac's Works (Comical History of the States and Empires of the Moon/Sun)_Cyrano de Bergerac, Savinien de"/>
    <s v="Cyrano de Bergerac, Savinien de_Cyrano de Bergerac's Works (Comical History of the States and Empires of the Moon/Sun)"/>
    <x v="851"/>
    <m/>
    <m/>
  </r>
  <r>
    <s v="B-CATECHETICAL LECTURES|CYRIL OF JERUSALEM"/>
    <s v="N"/>
    <s v="Catechetical Lectures"/>
    <x v="377"/>
    <m/>
    <m/>
    <x v="0"/>
    <m/>
    <m/>
    <m/>
    <m/>
    <m/>
    <m/>
    <m/>
    <x v="0"/>
    <m/>
    <x v="0"/>
    <m/>
    <m/>
    <x v="0"/>
    <x v="0"/>
    <x v="0"/>
    <m/>
    <m/>
    <m/>
    <m/>
    <m/>
    <m/>
    <m/>
    <m/>
    <x v="0"/>
    <x v="0"/>
    <m/>
    <s v="Foundational; Early Christianity &amp; Late Antiquity"/>
    <m/>
    <m/>
    <s v="Catechetical Lectures_Cyril of Jerusalem"/>
    <s v="Cyril of Jerusalem_Catechetical Lectures"/>
    <x v="852"/>
    <m/>
    <m/>
  </r>
  <r>
    <s v="B-ZOFLOYA|DACRE, CHARLOTTE"/>
    <s v="N"/>
    <s v="Zofloya"/>
    <x v="378"/>
    <m/>
    <m/>
    <x v="119"/>
    <m/>
    <m/>
    <m/>
    <m/>
    <n v="320"/>
    <s v="A Gothic novel about an amoral Italian noblewoman who conspires with a mysterious servant (actually Satan in disguise) to commit increasingly violent crimes."/>
    <m/>
    <x v="0"/>
    <m/>
    <x v="0"/>
    <m/>
    <m/>
    <x v="0"/>
    <x v="0"/>
    <x v="0"/>
    <m/>
    <m/>
    <m/>
    <m/>
    <m/>
    <m/>
    <m/>
    <m/>
    <x v="31"/>
    <x v="9"/>
    <m/>
    <m/>
    <m/>
    <m/>
    <s v="Zofloya_Dacre, Charlotte"/>
    <s v="Dacre, Charlotte_Zofloya"/>
    <x v="853"/>
    <m/>
    <m/>
  </r>
  <r>
    <s v="B-CHARLIE AND THE CHOCOLATE FACTORY|DAHL, ROALD"/>
    <s v="N"/>
    <s v="Charlie and the Chocolate Factory"/>
    <x v="379"/>
    <m/>
    <m/>
    <x v="0"/>
    <m/>
    <m/>
    <m/>
    <m/>
    <m/>
    <m/>
    <m/>
    <x v="0"/>
    <m/>
    <x v="0"/>
    <m/>
    <m/>
    <x v="0"/>
    <x v="0"/>
    <x v="0"/>
    <m/>
    <m/>
    <m/>
    <m/>
    <m/>
    <m/>
    <m/>
    <m/>
    <x v="0"/>
    <x v="0"/>
    <m/>
    <m/>
    <m/>
    <m/>
    <s v="Charlie and the Chocolate Factory_Dahl, Roald"/>
    <s v="Dahl, Roald_Charlie and the Chocolate Factory"/>
    <x v="854"/>
    <m/>
    <m/>
  </r>
  <r>
    <s v="B-FANTASTIC MR. FOX|DAHL, ROALD"/>
    <s v="N"/>
    <s v="Fantastic Mr. Fox"/>
    <x v="379"/>
    <m/>
    <m/>
    <x v="0"/>
    <m/>
    <m/>
    <m/>
    <m/>
    <m/>
    <m/>
    <m/>
    <x v="0"/>
    <m/>
    <x v="0"/>
    <m/>
    <m/>
    <x v="0"/>
    <x v="0"/>
    <x v="0"/>
    <m/>
    <m/>
    <m/>
    <m/>
    <m/>
    <m/>
    <m/>
    <m/>
    <x v="0"/>
    <x v="0"/>
    <m/>
    <m/>
    <m/>
    <m/>
    <s v="Fantastic Mr. Fox_Dahl, Roald"/>
    <s v="Dahl, Roald_Fantastic Mr. Fox"/>
    <x v="855"/>
    <m/>
    <m/>
  </r>
  <r>
    <s v="B-GEORGE'S MARVELLOUS MEDICINE|DAHL, ROALD"/>
    <s v="N"/>
    <s v="George's Marvellous Medicine"/>
    <x v="379"/>
    <m/>
    <m/>
    <x v="0"/>
    <m/>
    <m/>
    <m/>
    <m/>
    <m/>
    <m/>
    <m/>
    <x v="0"/>
    <m/>
    <x v="0"/>
    <m/>
    <m/>
    <x v="0"/>
    <x v="0"/>
    <x v="0"/>
    <m/>
    <m/>
    <m/>
    <m/>
    <m/>
    <m/>
    <m/>
    <m/>
    <x v="0"/>
    <x v="0"/>
    <m/>
    <m/>
    <m/>
    <m/>
    <s v="George's Marvellous Medicine_Dahl, Roald"/>
    <s v="Dahl, Roald_George's Marvellous Medicine"/>
    <x v="856"/>
    <m/>
    <m/>
  </r>
  <r>
    <s v="B-JAMES AND THE GIANT PEACH|DAHL, ROALD"/>
    <s v="N"/>
    <s v="James and the Giant Peach"/>
    <x v="379"/>
    <m/>
    <m/>
    <x v="0"/>
    <m/>
    <m/>
    <m/>
    <m/>
    <m/>
    <m/>
    <m/>
    <x v="0"/>
    <m/>
    <x v="0"/>
    <m/>
    <m/>
    <x v="0"/>
    <x v="0"/>
    <x v="0"/>
    <m/>
    <m/>
    <m/>
    <m/>
    <m/>
    <m/>
    <m/>
    <m/>
    <x v="0"/>
    <x v="0"/>
    <m/>
    <m/>
    <m/>
    <m/>
    <s v="James and the Giant Peach_Dahl, Roald"/>
    <s v="Dahl, Roald_James and the Giant Peach"/>
    <x v="857"/>
    <m/>
    <m/>
  </r>
  <r>
    <s v="B-MATILDA|DAHL, ROALD"/>
    <s v="N"/>
    <s v="Matilda"/>
    <x v="379"/>
    <m/>
    <m/>
    <x v="0"/>
    <m/>
    <m/>
    <m/>
    <m/>
    <m/>
    <m/>
    <m/>
    <x v="0"/>
    <m/>
    <x v="0"/>
    <m/>
    <m/>
    <x v="0"/>
    <x v="0"/>
    <x v="0"/>
    <m/>
    <m/>
    <m/>
    <m/>
    <m/>
    <m/>
    <m/>
    <m/>
    <x v="0"/>
    <x v="0"/>
    <m/>
    <m/>
    <m/>
    <m/>
    <s v="Matilda_Dahl, Roald"/>
    <s v="Dahl, Roald_Matilda"/>
    <x v="858"/>
    <m/>
    <m/>
  </r>
  <r>
    <s v="B-THE BFG|DAHL, ROALD"/>
    <s v="N"/>
    <s v="The BFG"/>
    <x v="379"/>
    <m/>
    <m/>
    <x v="0"/>
    <m/>
    <m/>
    <m/>
    <m/>
    <m/>
    <m/>
    <m/>
    <x v="0"/>
    <m/>
    <x v="0"/>
    <m/>
    <m/>
    <x v="0"/>
    <x v="0"/>
    <x v="0"/>
    <m/>
    <m/>
    <m/>
    <m/>
    <m/>
    <m/>
    <m/>
    <m/>
    <x v="0"/>
    <x v="0"/>
    <m/>
    <m/>
    <m/>
    <m/>
    <s v="The BFG_Dahl, Roald"/>
    <s v="Dahl, Roald_The BFG"/>
    <x v="859"/>
    <m/>
    <m/>
  </r>
  <r>
    <s v="B-THE LANDLADY|DAHL, ROALD"/>
    <s v="N"/>
    <s v="The Landlady"/>
    <x v="379"/>
    <m/>
    <m/>
    <x v="0"/>
    <m/>
    <m/>
    <m/>
    <m/>
    <m/>
    <m/>
    <m/>
    <x v="0"/>
    <m/>
    <x v="0"/>
    <m/>
    <m/>
    <x v="0"/>
    <x v="0"/>
    <x v="0"/>
    <m/>
    <m/>
    <m/>
    <m/>
    <m/>
    <m/>
    <m/>
    <m/>
    <x v="0"/>
    <x v="0"/>
    <m/>
    <m/>
    <m/>
    <m/>
    <s v="The Landlady_Dahl, Roald"/>
    <s v="Dahl, Roald_The Landlady"/>
    <x v="860"/>
    <m/>
    <m/>
  </r>
  <r>
    <s v="B-THE TWITS|DAHL, ROALD"/>
    <s v="N"/>
    <s v="The Twits"/>
    <x v="379"/>
    <m/>
    <m/>
    <x v="0"/>
    <m/>
    <m/>
    <m/>
    <m/>
    <m/>
    <m/>
    <m/>
    <x v="0"/>
    <m/>
    <x v="0"/>
    <m/>
    <m/>
    <x v="0"/>
    <x v="0"/>
    <x v="0"/>
    <m/>
    <m/>
    <m/>
    <m/>
    <m/>
    <m/>
    <m/>
    <m/>
    <x v="0"/>
    <x v="0"/>
    <m/>
    <m/>
    <m/>
    <m/>
    <s v="The Twits_Dahl, Roald"/>
    <s v="Dahl, Roald_The Twits"/>
    <x v="861"/>
    <m/>
    <m/>
  </r>
  <r>
    <s v="B-THE WITCHES|DAHL, ROALD"/>
    <s v="N"/>
    <s v="The Witches"/>
    <x v="379"/>
    <m/>
    <m/>
    <x v="0"/>
    <m/>
    <m/>
    <m/>
    <m/>
    <m/>
    <m/>
    <m/>
    <x v="0"/>
    <m/>
    <x v="0"/>
    <m/>
    <m/>
    <x v="0"/>
    <x v="0"/>
    <x v="0"/>
    <m/>
    <m/>
    <m/>
    <m/>
    <m/>
    <m/>
    <m/>
    <m/>
    <x v="0"/>
    <x v="0"/>
    <m/>
    <m/>
    <m/>
    <m/>
    <s v="The Witches_Dahl, Roald"/>
    <s v="Dahl, Roald_The Witches"/>
    <x v="862"/>
    <m/>
    <m/>
  </r>
  <r>
    <s v="B-THE WALT DISNEY FILM ARCHIVES|DANIEL KOTHENSCHULTE"/>
    <s v="N"/>
    <s v="The Walt Disney Film Archives"/>
    <x v="380"/>
    <m/>
    <m/>
    <x v="0"/>
    <m/>
    <s v="Taschen"/>
    <m/>
    <m/>
    <m/>
    <m/>
    <m/>
    <x v="0"/>
    <m/>
    <x v="0"/>
    <m/>
    <m/>
    <x v="0"/>
    <x v="0"/>
    <x v="0"/>
    <m/>
    <m/>
    <m/>
    <m/>
    <m/>
    <m/>
    <m/>
    <m/>
    <x v="0"/>
    <x v="0"/>
    <m/>
    <m/>
    <m/>
    <m/>
    <s v="The Walt Disney Film Archives_Daniel Kothenschulte"/>
    <s v="Daniel Kothenschulte_The Walt Disney Film Archives"/>
    <x v="863"/>
    <m/>
    <m/>
  </r>
  <r>
    <s v="B-HOUSE OF LEAVES|DANIELEWSKI, MARK Z."/>
    <s v="N"/>
    <s v="House of Leaves"/>
    <x v="381"/>
    <m/>
    <m/>
    <x v="81"/>
    <m/>
    <m/>
    <m/>
    <m/>
    <n v="736"/>
    <s v="An experimental horror novel about a house that's larger inside than outside, using typographical tricks, nested narratives, and academic pastiche to create literary vertigo."/>
    <m/>
    <x v="1"/>
    <n v="5"/>
    <x v="1"/>
    <m/>
    <m/>
    <x v="0"/>
    <x v="0"/>
    <x v="1"/>
    <m/>
    <m/>
    <m/>
    <m/>
    <m/>
    <m/>
    <s v="Y"/>
    <m/>
    <x v="4"/>
    <x v="1"/>
    <m/>
    <s v="21st Century Deeply Unsettling Works"/>
    <m/>
    <s v="Labyrinthine structure, unreliable narration, psychological dread"/>
    <s v="House of Leaves_Danielewski, Mark Z."/>
    <s v="Danielewski, Mark Z._House of Leaves"/>
    <x v="864"/>
    <m/>
    <m/>
  </r>
  <r>
    <s v="B-ONLY REVOLUTIONS|DANIELEWSKI, MARK Z."/>
    <s v="N"/>
    <s v="Only Revolutions"/>
    <x v="381"/>
    <m/>
    <m/>
    <x v="36"/>
    <m/>
    <m/>
    <m/>
    <m/>
    <n v="384"/>
    <s v="Mark Z. Danielewski's experimental novel telling the story of two teenagers through a unique format requiring the book to be physically rotated and read from both directions, featuring typographical innovations and multiple narrative layers."/>
    <m/>
    <x v="0"/>
    <m/>
    <x v="0"/>
    <m/>
    <m/>
    <x v="0"/>
    <x v="0"/>
    <x v="0"/>
    <m/>
    <m/>
    <m/>
    <m/>
    <m/>
    <m/>
    <m/>
    <m/>
    <x v="4"/>
    <x v="2"/>
    <m/>
    <m/>
    <m/>
    <m/>
    <s v="Only Revolutions_Danielewski, Mark Z."/>
    <s v="Danielewski, Mark Z._Only Revolutions"/>
    <x v="865"/>
    <m/>
    <m/>
  </r>
  <r>
    <s v="B-THE FAMILIAR, VOLUME 1|DANIELEWSKI, MARK Z."/>
    <s v="N"/>
    <s v="The Familiar, Volume 1"/>
    <x v="381"/>
    <m/>
    <m/>
    <x v="0"/>
    <m/>
    <m/>
    <m/>
    <m/>
    <m/>
    <m/>
    <m/>
    <x v="2"/>
    <m/>
    <x v="0"/>
    <m/>
    <m/>
    <x v="0"/>
    <x v="0"/>
    <x v="0"/>
    <m/>
    <m/>
    <m/>
    <m/>
    <m/>
    <m/>
    <m/>
    <m/>
    <x v="0"/>
    <x v="0"/>
    <m/>
    <m/>
    <m/>
    <m/>
    <s v="The Familiar, Volume 1_Danielewski, Mark Z."/>
    <s v="Danielewski, Mark Z._The Familiar, Volume 1"/>
    <x v="866"/>
    <m/>
    <m/>
  </r>
  <r>
    <s v="B-THE FAMILIAR, VOLUME 2|DANIELEWSKI, MARK Z."/>
    <s v="N"/>
    <s v="The Familiar, Volume 2"/>
    <x v="381"/>
    <m/>
    <m/>
    <x v="0"/>
    <m/>
    <m/>
    <m/>
    <m/>
    <m/>
    <m/>
    <m/>
    <x v="2"/>
    <m/>
    <x v="0"/>
    <m/>
    <m/>
    <x v="0"/>
    <x v="0"/>
    <x v="0"/>
    <m/>
    <m/>
    <m/>
    <m/>
    <m/>
    <m/>
    <m/>
    <m/>
    <x v="0"/>
    <x v="0"/>
    <m/>
    <m/>
    <m/>
    <m/>
    <s v="The Familiar, Volume 2_Danielewski, Mark Z."/>
    <s v="Danielewski, Mark Z._The Familiar, Volume 2"/>
    <x v="867"/>
    <m/>
    <m/>
  </r>
  <r>
    <s v="B-THE FAMILIAR, VOLUME 3|DANIELEWSKI, MARK Z."/>
    <s v="N"/>
    <s v="The Familiar, Volume 3"/>
    <x v="381"/>
    <m/>
    <m/>
    <x v="0"/>
    <m/>
    <m/>
    <m/>
    <m/>
    <m/>
    <m/>
    <m/>
    <x v="2"/>
    <m/>
    <x v="0"/>
    <m/>
    <m/>
    <x v="0"/>
    <x v="0"/>
    <x v="0"/>
    <m/>
    <m/>
    <m/>
    <m/>
    <m/>
    <m/>
    <m/>
    <m/>
    <x v="0"/>
    <x v="0"/>
    <m/>
    <m/>
    <m/>
    <m/>
    <s v="The Familiar, Volume 3_Danielewski, Mark Z."/>
    <s v="Danielewski, Mark Z._The Familiar, Volume 3"/>
    <x v="868"/>
    <m/>
    <m/>
  </r>
  <r>
    <s v="B-THE FAMILIAR, VOLUME 4|DANIELEWSKI, MARK Z."/>
    <s v="N"/>
    <s v="The Familiar, Volume 4"/>
    <x v="381"/>
    <m/>
    <m/>
    <x v="0"/>
    <m/>
    <m/>
    <m/>
    <m/>
    <m/>
    <m/>
    <m/>
    <x v="2"/>
    <m/>
    <x v="0"/>
    <m/>
    <m/>
    <x v="0"/>
    <x v="0"/>
    <x v="0"/>
    <m/>
    <m/>
    <m/>
    <m/>
    <m/>
    <m/>
    <m/>
    <m/>
    <x v="0"/>
    <x v="0"/>
    <m/>
    <m/>
    <m/>
    <m/>
    <s v="The Familiar, Volume 4_Danielewski, Mark Z."/>
    <s v="Danielewski, Mark Z._The Familiar, Volume 4"/>
    <x v="869"/>
    <m/>
    <m/>
  </r>
  <r>
    <s v="B-THE FAMILIAR, VOLUME 5|DANIELEWSKI, MARK Z."/>
    <s v="N"/>
    <s v="The Familiar, Volume 5"/>
    <x v="381"/>
    <m/>
    <m/>
    <x v="0"/>
    <m/>
    <m/>
    <m/>
    <m/>
    <m/>
    <m/>
    <m/>
    <x v="2"/>
    <m/>
    <x v="0"/>
    <m/>
    <m/>
    <x v="0"/>
    <x v="0"/>
    <x v="0"/>
    <m/>
    <m/>
    <m/>
    <m/>
    <m/>
    <m/>
    <m/>
    <m/>
    <x v="0"/>
    <x v="0"/>
    <m/>
    <m/>
    <m/>
    <m/>
    <s v="The Familiar, Volume 5_Danielewski, Mark Z."/>
    <s v="Danielewski, Mark Z._The Familiar, Volume 5"/>
    <x v="870"/>
    <m/>
    <m/>
  </r>
  <r>
    <s v="B-THE FIFTY YEAR SWORD|DANIELEWSKI, MARK Z."/>
    <s v="N"/>
    <s v="The Fifty Year Sword"/>
    <x v="381"/>
    <m/>
    <m/>
    <x v="83"/>
    <m/>
    <m/>
    <m/>
    <m/>
    <n v="88"/>
    <s v="Danielewski's ghost story for adults told at an East Texas orphanage on Halloween night, featuring colored quotation marks for different narrators and innovative visual storytelling."/>
    <m/>
    <x v="0"/>
    <m/>
    <x v="0"/>
    <m/>
    <m/>
    <x v="0"/>
    <x v="0"/>
    <x v="0"/>
    <m/>
    <m/>
    <m/>
    <m/>
    <m/>
    <m/>
    <m/>
    <m/>
    <x v="4"/>
    <x v="2"/>
    <m/>
    <m/>
    <m/>
    <m/>
    <s v="The Fifty Year Sword_Danielewski, Mark Z."/>
    <s v="Danielewski, Mark Z._The Fifty Year Sword"/>
    <x v="871"/>
    <m/>
    <m/>
  </r>
  <r>
    <s v="B-DRAWINGS FROM THE GULAG|DANZIG BALDAEV"/>
    <s v="N"/>
    <s v="Drawings from the Gulag"/>
    <x v="382"/>
    <m/>
    <m/>
    <x v="0"/>
    <m/>
    <m/>
    <m/>
    <m/>
    <m/>
    <s v="This harrowing collection comprises over 130 drawings by Danzig Baldaev, a former Soviet prison guard. His illustrations provide a stark visual account of the atrocities and daily life within the Soviet penal system from its inception in 1918."/>
    <m/>
    <x v="0"/>
    <m/>
    <x v="0"/>
    <m/>
    <m/>
    <x v="0"/>
    <x v="0"/>
    <x v="0"/>
    <m/>
    <m/>
    <m/>
    <m/>
    <m/>
    <m/>
    <m/>
    <m/>
    <x v="0"/>
    <x v="0"/>
    <m/>
    <m/>
    <m/>
    <m/>
    <s v="Drawings from the Gulag_Danzig Baldaev"/>
    <s v="Danzig Baldaev_Drawings from the Gulag"/>
    <x v="872"/>
    <m/>
    <m/>
  </r>
  <r>
    <s v="B-RECORD OF THE TRANSMISSION OF THE LAMP|DAOYUAN (CHAN/ZEN)"/>
    <s v="N"/>
    <s v="Record of the Transmission of the Lamp"/>
    <x v="383"/>
    <m/>
    <m/>
    <x v="0"/>
    <m/>
    <m/>
    <m/>
    <m/>
    <m/>
    <m/>
    <m/>
    <x v="0"/>
    <m/>
    <x v="0"/>
    <m/>
    <m/>
    <x v="0"/>
    <x v="0"/>
    <x v="0"/>
    <m/>
    <m/>
    <m/>
    <m/>
    <m/>
    <m/>
    <m/>
    <m/>
    <x v="0"/>
    <x v="0"/>
    <m/>
    <s v="Foundational; Medieval East Asia (Relevant Period)"/>
    <m/>
    <m/>
    <s v="Record of the Transmission of the Lamp_Daoyuan (Chan/Zen)"/>
    <s v="Daoyuan (Chan/Zen)_Record of the Transmission of the Lamp"/>
    <x v="873"/>
    <m/>
    <m/>
  </r>
  <r>
    <s v="B-FLEE|DARA, EVAN"/>
    <s v="N"/>
    <s v="Flee"/>
    <x v="384"/>
    <m/>
    <m/>
    <x v="0"/>
    <m/>
    <m/>
    <m/>
    <m/>
    <m/>
    <m/>
    <m/>
    <x v="0"/>
    <m/>
    <x v="0"/>
    <m/>
    <m/>
    <x v="0"/>
    <x v="0"/>
    <x v="0"/>
    <m/>
    <m/>
    <m/>
    <m/>
    <m/>
    <m/>
    <m/>
    <m/>
    <x v="0"/>
    <x v="0"/>
    <m/>
    <m/>
    <m/>
    <m/>
    <s v="Flee_Dara, Evan"/>
    <s v="Dara, Evan_Flee"/>
    <x v="874"/>
    <m/>
    <m/>
  </r>
  <r>
    <s v="B-THE EASY CHAIN|DARA, EVAN"/>
    <s v="N"/>
    <s v="The Easy Chain"/>
    <x v="384"/>
    <m/>
    <m/>
    <x v="0"/>
    <m/>
    <m/>
    <m/>
    <m/>
    <m/>
    <m/>
    <m/>
    <x v="1"/>
    <m/>
    <x v="0"/>
    <m/>
    <m/>
    <x v="0"/>
    <x v="0"/>
    <x v="0"/>
    <m/>
    <m/>
    <m/>
    <m/>
    <m/>
    <m/>
    <m/>
    <m/>
    <x v="0"/>
    <x v="0"/>
    <m/>
    <m/>
    <m/>
    <m/>
    <s v="The Easy Chain_Dara, Evan"/>
    <s v="Dara, Evan_The Easy Chain"/>
    <x v="875"/>
    <m/>
    <m/>
  </r>
  <r>
    <s v="B-THE LOST SCRAPBOOK|DARA, EVAN"/>
    <s v="N"/>
    <s v="The Lost Scrapbook"/>
    <x v="384"/>
    <m/>
    <m/>
    <x v="0"/>
    <m/>
    <m/>
    <m/>
    <m/>
    <m/>
    <m/>
    <m/>
    <x v="1"/>
    <m/>
    <x v="0"/>
    <m/>
    <m/>
    <x v="0"/>
    <x v="0"/>
    <x v="0"/>
    <m/>
    <m/>
    <m/>
    <m/>
    <m/>
    <m/>
    <m/>
    <m/>
    <x v="0"/>
    <x v="0"/>
    <m/>
    <m/>
    <m/>
    <m/>
    <s v="The Lost Scrapbook_Dara, Evan"/>
    <s v="Dara, Evan_The Lost Scrapbook"/>
    <x v="876"/>
    <m/>
    <m/>
  </r>
  <r>
    <s v="B-IN THE REALMS OF THE UNREAL|DARGER, HENRY"/>
    <s v="N"/>
    <s v="In the Realms of the Unreal"/>
    <x v="385"/>
    <m/>
    <m/>
    <x v="0"/>
    <m/>
    <m/>
    <m/>
    <m/>
    <m/>
    <m/>
    <m/>
    <x v="2"/>
    <m/>
    <x v="0"/>
    <m/>
    <m/>
    <x v="0"/>
    <x v="0"/>
    <x v="2"/>
    <m/>
    <m/>
    <m/>
    <m/>
    <m/>
    <m/>
    <m/>
    <m/>
    <x v="0"/>
    <x v="0"/>
    <m/>
    <m/>
    <m/>
    <m/>
    <s v="In the Realms of the Unreal_Darger, Henry"/>
    <s v="Darger, Henry_In the Realms of the Unreal"/>
    <x v="877"/>
    <m/>
    <m/>
  </r>
  <r>
    <s v="B-UNIVERSAL HARVESTER|DARNIELLE, JOHN"/>
    <s v="N"/>
    <s v="Universal Harvester"/>
    <x v="386"/>
    <m/>
    <m/>
    <x v="0"/>
    <m/>
    <m/>
    <m/>
    <m/>
    <m/>
    <m/>
    <m/>
    <x v="0"/>
    <m/>
    <x v="0"/>
    <m/>
    <m/>
    <x v="0"/>
    <x v="0"/>
    <x v="0"/>
    <m/>
    <m/>
    <m/>
    <m/>
    <m/>
    <m/>
    <m/>
    <m/>
    <x v="0"/>
    <x v="0"/>
    <m/>
    <s v="21st Century Deeply Unsettling Works"/>
    <m/>
    <s v="Creeping dread, mystery, found footage (VHS), rural unease"/>
    <s v="Universal Harvester_Darnielle, John"/>
    <s v="Darnielle, John_Universal Harvester"/>
    <x v="878"/>
    <m/>
    <m/>
  </r>
  <r>
    <s v="B-ON THE ORIGIN OF SPECIES|DARWIN, CHARLES"/>
    <s v="N"/>
    <s v="On the Origin of Species"/>
    <x v="387"/>
    <m/>
    <m/>
    <x v="0"/>
    <m/>
    <m/>
    <m/>
    <m/>
    <m/>
    <m/>
    <m/>
    <x v="0"/>
    <m/>
    <x v="0"/>
    <m/>
    <m/>
    <x v="0"/>
    <x v="0"/>
    <x v="0"/>
    <m/>
    <m/>
    <m/>
    <m/>
    <m/>
    <m/>
    <m/>
    <m/>
    <x v="0"/>
    <x v="0"/>
    <m/>
    <s v="Foundational; Late 19th Century Philosophy &amp; Science"/>
    <m/>
    <m/>
    <s v="On the Origin of Species_Darwin, Charles"/>
    <s v="Darwin, Charles_On the Origin of Species"/>
    <x v="879"/>
    <m/>
    <m/>
  </r>
  <r>
    <s v="B-THE DESCENT OF MAN|DARWIN, CHARLES"/>
    <s v="N"/>
    <s v="The Descent of Man"/>
    <x v="387"/>
    <m/>
    <m/>
    <x v="0"/>
    <m/>
    <m/>
    <m/>
    <m/>
    <m/>
    <m/>
    <m/>
    <x v="0"/>
    <m/>
    <x v="0"/>
    <m/>
    <m/>
    <x v="0"/>
    <x v="0"/>
    <x v="0"/>
    <m/>
    <m/>
    <m/>
    <m/>
    <m/>
    <m/>
    <m/>
    <m/>
    <x v="0"/>
    <x v="0"/>
    <m/>
    <s v="Foundational; Late 19th Century Philosophy &amp; Science"/>
    <m/>
    <m/>
    <s v="The Descent of Man_Darwin, Charles"/>
    <s v="Darwin, Charles_The Descent of Man"/>
    <x v="880"/>
    <m/>
    <m/>
  </r>
  <r>
    <s v="B-THE ORIGIN OF SPECIES|DARWIN, CHARLES"/>
    <s v="N"/>
    <s v="The Origin of Species"/>
    <x v="387"/>
    <m/>
    <m/>
    <x v="0"/>
    <m/>
    <m/>
    <m/>
    <m/>
    <m/>
    <m/>
    <m/>
    <x v="0"/>
    <m/>
    <x v="0"/>
    <m/>
    <m/>
    <x v="0"/>
    <x v="0"/>
    <x v="0"/>
    <m/>
    <m/>
    <m/>
    <m/>
    <m/>
    <m/>
    <m/>
    <m/>
    <x v="0"/>
    <x v="0"/>
    <m/>
    <m/>
    <m/>
    <m/>
    <s v="The Origin of Species_Darwin, Charles"/>
    <s v="Darwin, Charles_The Origin of Species"/>
    <x v="881"/>
    <m/>
    <m/>
  </r>
  <r>
    <s v="B-THE VOYAGE OF THE BEAGLE|DARWIN, CHARLES"/>
    <s v="N"/>
    <s v="The Voyage of the Beagle"/>
    <x v="387"/>
    <m/>
    <m/>
    <x v="0"/>
    <m/>
    <m/>
    <m/>
    <m/>
    <m/>
    <m/>
    <m/>
    <x v="0"/>
    <m/>
    <x v="0"/>
    <m/>
    <m/>
    <x v="0"/>
    <x v="0"/>
    <x v="0"/>
    <m/>
    <m/>
    <m/>
    <m/>
    <m/>
    <m/>
    <m/>
    <m/>
    <x v="0"/>
    <x v="0"/>
    <m/>
    <m/>
    <m/>
    <m/>
    <s v="The Voyage of the Beagle_Darwin, Charles"/>
    <s v="Darwin, Charles_The Voyage of the Beagle"/>
    <x v="882"/>
    <m/>
    <m/>
  </r>
  <r>
    <s v="B-ZOONOMIA; OR THE LAWS OF ORGANIC LIFE|DARWIN, ERASMUS"/>
    <s v="N"/>
    <s v="Zoonomia; or the Laws of Organic Life"/>
    <x v="388"/>
    <m/>
    <m/>
    <x v="0"/>
    <m/>
    <m/>
    <m/>
    <m/>
    <m/>
    <m/>
    <m/>
    <x v="0"/>
    <m/>
    <x v="0"/>
    <m/>
    <m/>
    <x v="0"/>
    <x v="0"/>
    <x v="0"/>
    <m/>
    <m/>
    <m/>
    <m/>
    <m/>
    <m/>
    <m/>
    <m/>
    <x v="0"/>
    <x v="0"/>
    <m/>
    <s v="Foundational; Science, History &amp; Other Non-Fiction"/>
    <m/>
    <m/>
    <s v="Zoonomia; or the Laws of Organic Life_Darwin, Erasmus"/>
    <s v="Darwin, Erasmus_Zoonomia; or the Laws of Organic Life"/>
    <x v="883"/>
    <m/>
    <m/>
  </r>
  <r>
    <s v="B-MOUNT ANALOGUE|DAUMAL, RENÉ"/>
    <s v="N"/>
    <s v="Mount Analogue"/>
    <x v="389"/>
    <m/>
    <m/>
    <x v="120"/>
    <m/>
    <m/>
    <m/>
    <m/>
    <n v="160"/>
    <s v="An unfinished symbolic novel about an expedition to climb a mountain that connects Earth with higher levels of reality, using the metaphor of mountaineering to explore spiritual awakening and the reconciliation of opposites, influenced by Gurdjieff's teachings."/>
    <m/>
    <x v="1"/>
    <m/>
    <x v="0"/>
    <m/>
    <m/>
    <x v="0"/>
    <x v="0"/>
    <x v="1"/>
    <m/>
    <m/>
    <m/>
    <m/>
    <m/>
    <m/>
    <m/>
    <m/>
    <x v="3"/>
    <x v="1"/>
    <m/>
    <m/>
    <m/>
    <m/>
    <s v="Mount Analogue_Daumal, René"/>
    <s v="Daumal, René_Mount Analogue"/>
    <x v="884"/>
    <m/>
    <m/>
  </r>
  <r>
    <s v="B-WILLIAM BLAKE: COMPLETE ILLUMINATED BOOKS|DAVID BINDMAN"/>
    <s v="N"/>
    <s v="William Blake: Complete Illuminated Books"/>
    <x v="390"/>
    <m/>
    <m/>
    <x v="0"/>
    <m/>
    <s v="Taschen"/>
    <m/>
    <m/>
    <m/>
    <m/>
    <m/>
    <x v="0"/>
    <m/>
    <x v="0"/>
    <m/>
    <m/>
    <x v="0"/>
    <x v="0"/>
    <x v="0"/>
    <m/>
    <m/>
    <m/>
    <m/>
    <m/>
    <m/>
    <m/>
    <m/>
    <x v="0"/>
    <x v="0"/>
    <m/>
    <m/>
    <m/>
    <m/>
    <s v="William Blake: Complete Illuminated Books_David Bindman"/>
    <s v="David Bindman_William Blake: Complete Illuminated Books"/>
    <x v="885"/>
    <m/>
    <m/>
  </r>
  <r>
    <s v="B-WALDEN|DAVID THOREAU, HENRY"/>
    <s v="N"/>
    <s v="Walden"/>
    <x v="391"/>
    <m/>
    <m/>
    <x v="121"/>
    <m/>
    <m/>
    <m/>
    <m/>
    <n v="368"/>
    <s v="Thoreau's meditation on simple living in natural surroundings during his two-year experiment at Walden Pond, examining self-sufficiency and societal critique."/>
    <m/>
    <x v="0"/>
    <m/>
    <x v="0"/>
    <m/>
    <m/>
    <x v="0"/>
    <x v="0"/>
    <x v="0"/>
    <m/>
    <m/>
    <m/>
    <m/>
    <m/>
    <m/>
    <m/>
    <m/>
    <x v="22"/>
    <x v="9"/>
    <m/>
    <m/>
    <m/>
    <m/>
    <s v="Walden_David Thoreau, Henry"/>
    <s v="David Thoreau, Henry_Walden"/>
    <x v="886"/>
    <m/>
    <m/>
  </r>
  <r>
    <s v="B-THE EXTENDED PHENOTYPE|DAWKINS, RICHARD"/>
    <s v="N"/>
    <s v="The Extended Phenotype"/>
    <x v="392"/>
    <m/>
    <m/>
    <x v="92"/>
    <m/>
    <m/>
    <s v="The Extended Phenotype"/>
    <m/>
    <m/>
    <m/>
    <m/>
    <x v="0"/>
    <m/>
    <x v="0"/>
    <m/>
    <m/>
    <x v="0"/>
    <x v="0"/>
    <x v="0"/>
    <m/>
    <m/>
    <m/>
    <m/>
    <m/>
    <m/>
    <m/>
    <m/>
    <x v="7"/>
    <x v="1"/>
    <s v="Scientific work"/>
    <s v="Philosophy"/>
    <s v="Evolutionary Biology"/>
    <m/>
    <s v="The Extended Phenotype_Dawkins, Richard"/>
    <s v="Dawkins, Richard_The Extended Phenotype"/>
    <x v="887"/>
    <m/>
    <m/>
  </r>
  <r>
    <s v="B-THE SELFISH GENE|DAWKINS, RICHARD"/>
    <s v="Y"/>
    <s v="The Selfish Gene"/>
    <x v="392"/>
    <m/>
    <m/>
    <x v="48"/>
    <m/>
    <m/>
    <s v="The Selfish Gene"/>
    <m/>
    <m/>
    <m/>
    <m/>
    <x v="0"/>
    <m/>
    <x v="0"/>
    <m/>
    <m/>
    <x v="0"/>
    <x v="0"/>
    <x v="0"/>
    <m/>
    <m/>
    <m/>
    <m/>
    <m/>
    <m/>
    <m/>
    <m/>
    <x v="17"/>
    <x v="1"/>
    <s v="Scientific work"/>
    <s v="Philosophy"/>
    <s v="Evolutionary Biology"/>
    <m/>
    <s v="The Selfish Gene_Dawkins, Richard"/>
    <s v="Dawkins, Richard_The Selfish Gene"/>
    <x v="888"/>
    <m/>
    <m/>
  </r>
  <r>
    <s v="B-THE SELFISH GENE|DAWKINS, RICHARD"/>
    <s v="Y"/>
    <s v="The Selfish Gene"/>
    <x v="392"/>
    <m/>
    <m/>
    <x v="0"/>
    <m/>
    <m/>
    <m/>
    <m/>
    <m/>
    <m/>
    <m/>
    <x v="0"/>
    <m/>
    <x v="0"/>
    <m/>
    <m/>
    <x v="0"/>
    <x v="0"/>
    <x v="0"/>
    <m/>
    <m/>
    <m/>
    <m/>
    <m/>
    <m/>
    <m/>
    <m/>
    <x v="0"/>
    <x v="0"/>
    <m/>
    <s v="Foundational; Late 20th Century &amp; Postmodernism"/>
    <m/>
    <m/>
    <s v="The Selfish Gene_Dawkins, Richard"/>
    <s v="Dawkins, Richard_The Selfish Gene"/>
    <x v="888"/>
    <m/>
    <m/>
  </r>
  <r>
    <s v="B-THE SELFISH GENE|DAWKINS, RICHARD"/>
    <s v="Y"/>
    <s v="The Selfish Gene"/>
    <x v="392"/>
    <m/>
    <m/>
    <x v="0"/>
    <m/>
    <m/>
    <m/>
    <m/>
    <m/>
    <m/>
    <m/>
    <x v="0"/>
    <m/>
    <x v="0"/>
    <m/>
    <m/>
    <x v="0"/>
    <x v="0"/>
    <x v="0"/>
    <m/>
    <m/>
    <m/>
    <m/>
    <m/>
    <m/>
    <m/>
    <m/>
    <x v="0"/>
    <x v="0"/>
    <m/>
    <m/>
    <m/>
    <m/>
    <s v="The Selfish Gene_Dawkins, Richard"/>
    <s v="Dawkins, Richard_The Selfish Gene"/>
    <x v="888"/>
    <m/>
    <m/>
  </r>
  <r>
    <s v="B-NO LONGER HUMAN|DAZAI, OSAMU"/>
    <s v="N"/>
    <s v="No Longer Human"/>
    <x v="393"/>
    <m/>
    <m/>
    <x v="0"/>
    <m/>
    <m/>
    <m/>
    <m/>
    <m/>
    <m/>
    <m/>
    <x v="0"/>
    <m/>
    <x v="0"/>
    <m/>
    <m/>
    <x v="0"/>
    <x v="0"/>
    <x v="0"/>
    <m/>
    <m/>
    <m/>
    <m/>
    <m/>
    <m/>
    <m/>
    <m/>
    <x v="0"/>
    <x v="0"/>
    <m/>
    <m/>
    <m/>
    <m/>
    <s v="No Longer Human_Dazai, Osamu"/>
    <s v="Dazai, Osamu_No Longer Human"/>
    <x v="889"/>
    <m/>
    <m/>
  </r>
  <r>
    <s v="B-SCHOOLGIRL|DAZAI, OSAMU"/>
    <s v="N"/>
    <s v="Schoolgirl"/>
    <x v="393"/>
    <m/>
    <m/>
    <x v="0"/>
    <m/>
    <m/>
    <m/>
    <m/>
    <m/>
    <m/>
    <m/>
    <x v="0"/>
    <m/>
    <x v="0"/>
    <m/>
    <m/>
    <x v="0"/>
    <x v="0"/>
    <x v="0"/>
    <m/>
    <m/>
    <m/>
    <m/>
    <m/>
    <m/>
    <m/>
    <m/>
    <x v="0"/>
    <x v="0"/>
    <m/>
    <m/>
    <m/>
    <m/>
    <s v="Schoolgirl_Dazai, Osamu"/>
    <s v="Dazai, Osamu_Schoolgirl"/>
    <x v="890"/>
    <m/>
    <m/>
  </r>
  <r>
    <s v="B-THE SETTING SUN|DAZAI, OSAMU"/>
    <s v="N"/>
    <s v="The Setting Sun"/>
    <x v="393"/>
    <m/>
    <m/>
    <x v="0"/>
    <m/>
    <m/>
    <m/>
    <m/>
    <m/>
    <m/>
    <m/>
    <x v="0"/>
    <m/>
    <x v="0"/>
    <m/>
    <m/>
    <x v="0"/>
    <x v="0"/>
    <x v="0"/>
    <m/>
    <m/>
    <m/>
    <m/>
    <m/>
    <m/>
    <m/>
    <m/>
    <x v="0"/>
    <x v="0"/>
    <m/>
    <m/>
    <m/>
    <m/>
    <s v="The Setting Sun_Dazai, Osamu"/>
    <s v="Dazai, Osamu_The Setting Sun"/>
    <x v="891"/>
    <m/>
    <m/>
  </r>
  <r>
    <s v="B-THE BLOOD OF OTHERS|DE BEAUVOIR, SIMONE"/>
    <s v="N"/>
    <s v="The Blood of Others"/>
    <x v="394"/>
    <m/>
    <m/>
    <x v="18"/>
    <m/>
    <m/>
    <s v="Le Sang des autres"/>
    <m/>
    <m/>
    <m/>
    <m/>
    <x v="0"/>
    <m/>
    <x v="0"/>
    <m/>
    <m/>
    <x v="0"/>
    <x v="0"/>
    <x v="0"/>
    <m/>
    <m/>
    <m/>
    <m/>
    <m/>
    <m/>
    <m/>
    <m/>
    <x v="12"/>
    <x v="1"/>
    <s v="Novel"/>
    <s v="Philosophy"/>
    <s v="Existentialism"/>
    <m/>
    <s v="The Blood of Others_de Beauvoir, Simone"/>
    <s v="de Beauvoir, Simone_The Blood of Others"/>
    <x v="892"/>
    <m/>
    <m/>
  </r>
  <r>
    <s v="B-THE ETHICS OF AMBIGUITY|DE BEAUVOIR, SIMONE"/>
    <s v="N"/>
    <s v="The Ethics of Ambiguity"/>
    <x v="394"/>
    <m/>
    <m/>
    <x v="89"/>
    <m/>
    <m/>
    <s v="Pour une morale de l'ambiguïté"/>
    <m/>
    <m/>
    <m/>
    <m/>
    <x v="0"/>
    <m/>
    <x v="0"/>
    <m/>
    <m/>
    <x v="0"/>
    <x v="0"/>
    <x v="0"/>
    <m/>
    <m/>
    <m/>
    <m/>
    <m/>
    <m/>
    <m/>
    <m/>
    <x v="12"/>
    <x v="1"/>
    <s v="Philosophical work"/>
    <s v="Philosophy"/>
    <s v="Existentialism"/>
    <m/>
    <s v="The Ethics of Ambiguity_de Beauvoir, Simone"/>
    <s v="de Beauvoir, Simone_The Ethics of Ambiguity"/>
    <x v="893"/>
    <m/>
    <m/>
  </r>
  <r>
    <s v="B-THE SECOND SEX|DE BEAUVOIR, SIMONE"/>
    <s v="N"/>
    <s v="The Second Sex"/>
    <x v="394"/>
    <m/>
    <m/>
    <x v="98"/>
    <m/>
    <m/>
    <s v="Le Deuxième Sexe"/>
    <m/>
    <m/>
    <m/>
    <m/>
    <x v="0"/>
    <m/>
    <x v="0"/>
    <m/>
    <m/>
    <x v="0"/>
    <x v="0"/>
    <x v="0"/>
    <m/>
    <m/>
    <m/>
    <m/>
    <m/>
    <m/>
    <m/>
    <m/>
    <x v="12"/>
    <x v="1"/>
    <s v="Philosophical work"/>
    <s v="Philosophy"/>
    <s v="Feminism/Existentialism"/>
    <m/>
    <s v="The Second Sex_de Beauvoir, Simone"/>
    <s v="de Beauvoir, Simone_The Second Sex"/>
    <x v="894"/>
    <m/>
    <m/>
  </r>
  <r>
    <s v="B-A WALBERSWICK GOODNIGHT STORY|DE BERNIÈRES, LOUIS"/>
    <s v="N"/>
    <s v="A Walberswick Goodnight Story"/>
    <x v="395"/>
    <m/>
    <m/>
    <x v="0"/>
    <n v="2006"/>
    <s v="Tartarus Press"/>
    <m/>
    <m/>
    <m/>
    <m/>
    <m/>
    <x v="0"/>
    <m/>
    <x v="0"/>
    <m/>
    <m/>
    <x v="0"/>
    <x v="0"/>
    <x v="0"/>
    <m/>
    <m/>
    <m/>
    <m/>
    <m/>
    <m/>
    <m/>
    <m/>
    <x v="0"/>
    <x v="0"/>
    <m/>
    <m/>
    <m/>
    <m/>
    <s v="A Walberswick Goodnight Story_de Bernières, Louis"/>
    <s v="de Bernières, Louis_A Walberswick Goodnight Story"/>
    <x v="895"/>
    <m/>
    <m/>
  </r>
  <r>
    <s v="B-GÜNTER WEBER'S CONFESSION|DE BERNIÈRES, LOUIS"/>
    <s v="N"/>
    <s v="Günter Weber's Confession"/>
    <x v="395"/>
    <m/>
    <m/>
    <x v="0"/>
    <n v="2001"/>
    <s v="Tartarus Press"/>
    <m/>
    <m/>
    <m/>
    <m/>
    <m/>
    <x v="0"/>
    <m/>
    <x v="0"/>
    <m/>
    <m/>
    <x v="0"/>
    <x v="0"/>
    <x v="0"/>
    <m/>
    <m/>
    <m/>
    <m/>
    <m/>
    <m/>
    <m/>
    <m/>
    <x v="0"/>
    <x v="0"/>
    <m/>
    <m/>
    <m/>
    <m/>
    <s v="Günter Weber's Confession_de Bernières, Louis"/>
    <s v="de Bernières, Louis_Günter Weber's Confession"/>
    <x v="896"/>
    <m/>
    <m/>
  </r>
  <r>
    <s v="B-THE PRACTICE OF EVERYDAY LIFE|DE CERTEAU, MICHEL"/>
    <s v="N"/>
    <s v="The Practice of Everyday Life"/>
    <x v="396"/>
    <m/>
    <m/>
    <x v="20"/>
    <m/>
    <m/>
    <s v="L'invention du quotidien"/>
    <m/>
    <m/>
    <m/>
    <m/>
    <x v="0"/>
    <m/>
    <x v="0"/>
    <m/>
    <m/>
    <x v="0"/>
    <x v="0"/>
    <x v="0"/>
    <m/>
    <m/>
    <m/>
    <m/>
    <m/>
    <m/>
    <m/>
    <m/>
    <x v="7"/>
    <x v="1"/>
    <s v="Cultural criticism"/>
    <s v="Philosophy"/>
    <s v="Continental"/>
    <m/>
    <s v="The Practice of Everyday Life_de Certeau, Michel"/>
    <s v="de Certeau, Michel_The Practice of Everyday Life"/>
    <x v="897"/>
    <m/>
    <m/>
  </r>
  <r>
    <s v="B-HEBDOMEROS|DE CHIRICO, GIORGIO"/>
    <s v="N"/>
    <s v="Hebdomeros"/>
    <x v="397"/>
    <m/>
    <m/>
    <x v="0"/>
    <m/>
    <m/>
    <m/>
    <m/>
    <m/>
    <m/>
    <m/>
    <x v="0"/>
    <m/>
    <x v="0"/>
    <m/>
    <m/>
    <x v="0"/>
    <x v="0"/>
    <x v="0"/>
    <m/>
    <m/>
    <m/>
    <m/>
    <m/>
    <m/>
    <m/>
    <m/>
    <x v="0"/>
    <x v="0"/>
    <m/>
    <s v="Foundational; Early to Mid-20th Century (Modernist difficulty / Avant-Garde)"/>
    <m/>
    <m/>
    <s v="Hebdomeros_de Chirico, Giorgio"/>
    <s v="de Chirico, Giorgio_Hebdomeros"/>
    <x v="898"/>
    <m/>
    <m/>
  </r>
  <r>
    <s v="B-LAIS|DE FRANCE, MARIE"/>
    <s v="N"/>
    <s v="Lais"/>
    <x v="398"/>
    <m/>
    <m/>
    <x v="0"/>
    <m/>
    <m/>
    <m/>
    <m/>
    <m/>
    <m/>
    <m/>
    <x v="0"/>
    <m/>
    <x v="0"/>
    <m/>
    <m/>
    <x v="0"/>
    <x v="0"/>
    <x v="0"/>
    <m/>
    <m/>
    <m/>
    <m/>
    <m/>
    <m/>
    <m/>
    <m/>
    <x v="0"/>
    <x v="0"/>
    <m/>
    <s v="Foundational; High &amp; Late Medieval Europe (c. 1000 - 1450 AD)"/>
    <m/>
    <m/>
    <s v="Lais_de France, Marie"/>
    <s v="de France, Marie_Lais"/>
    <x v="899"/>
    <m/>
    <m/>
  </r>
  <r>
    <s v="B-STRANGERS AND PILGRIMS|DE LA MARE, WALTER"/>
    <s v="N"/>
    <s v="Strangers and Pilgrims"/>
    <x v="399"/>
    <m/>
    <m/>
    <x v="0"/>
    <m/>
    <m/>
    <m/>
    <m/>
    <m/>
    <m/>
    <m/>
    <x v="0"/>
    <m/>
    <x v="0"/>
    <m/>
    <m/>
    <x v="0"/>
    <x v="0"/>
    <x v="0"/>
    <m/>
    <m/>
    <m/>
    <m/>
    <m/>
    <m/>
    <m/>
    <m/>
    <x v="0"/>
    <x v="0"/>
    <m/>
    <m/>
    <m/>
    <m/>
    <s v="Strangers and Pilgrims_de la Mare, Walter"/>
    <s v="de la Mare, Walter_Strangers and Pilgrims"/>
    <x v="900"/>
    <m/>
    <m/>
  </r>
  <r>
    <s v="B-UNDINE|DE LA MOTTE FOUQUÉ, FRIEDRICH"/>
    <s v="N"/>
    <s v="Undine"/>
    <x v="400"/>
    <m/>
    <m/>
    <x v="0"/>
    <m/>
    <m/>
    <m/>
    <m/>
    <m/>
    <m/>
    <m/>
    <x v="0"/>
    <m/>
    <x v="0"/>
    <m/>
    <m/>
    <x v="0"/>
    <x v="0"/>
    <x v="0"/>
    <m/>
    <m/>
    <m/>
    <m/>
    <m/>
    <m/>
    <m/>
    <m/>
    <x v="0"/>
    <x v="0"/>
    <m/>
    <s v="Foundational; Romanticism (Continued &amp; High/Late)"/>
    <m/>
    <m/>
    <s v="Undine_de la Motte Fouqué, Friedrich"/>
    <s v="de la Motte Fouqué, Friedrich_Undine"/>
    <x v="901"/>
    <m/>
    <m/>
  </r>
  <r>
    <s v="B-THE ZOHAR|DE LEÓN, MOSES"/>
    <s v="N"/>
    <s v="The Zohar"/>
    <x v="401"/>
    <m/>
    <m/>
    <x v="122"/>
    <m/>
    <m/>
    <s v="זֹהַר (Zohar)"/>
    <m/>
    <m/>
    <m/>
    <m/>
    <x v="2"/>
    <m/>
    <x v="0"/>
    <m/>
    <m/>
    <x v="0"/>
    <x v="0"/>
    <x v="0"/>
    <m/>
    <m/>
    <m/>
    <m/>
    <m/>
    <m/>
    <m/>
    <m/>
    <x v="0"/>
    <x v="0"/>
    <s v="Mystical work"/>
    <s v="Philosophy"/>
    <s v="Kabbalah"/>
    <m/>
    <s v="The Zohar_de León, Moses"/>
    <s v="de León, Moses_The Zohar"/>
    <x v="902"/>
    <m/>
    <m/>
  </r>
  <r>
    <s v="B-ROMAN DE LA ROSE (PART 1)|DE LORRIS, GUILLAUME"/>
    <s v="N"/>
    <s v="Roman de la Rose (Part 1)"/>
    <x v="402"/>
    <m/>
    <m/>
    <x v="0"/>
    <m/>
    <m/>
    <m/>
    <m/>
    <m/>
    <m/>
    <m/>
    <x v="0"/>
    <m/>
    <x v="0"/>
    <m/>
    <m/>
    <x v="0"/>
    <x v="0"/>
    <x v="0"/>
    <m/>
    <m/>
    <m/>
    <m/>
    <m/>
    <m/>
    <m/>
    <m/>
    <x v="0"/>
    <x v="0"/>
    <m/>
    <s v="Foundational; High &amp; Late Medieval Europe (c. 1000 - 1450 AD)"/>
    <m/>
    <m/>
    <s v="Roman de la Rose (Part 1)_de Lorris, Guillaume"/>
    <s v="de Lorris, Guillaume_Roman de la Rose (Part 1)"/>
    <x v="903"/>
    <m/>
    <m/>
  </r>
  <r>
    <s v="B-THE TWENTY DAYS OF TURIN|DE MARIA, GIORGIO"/>
    <s v="N"/>
    <s v="The Twenty Days of Turin"/>
    <x v="403"/>
    <m/>
    <m/>
    <x v="123"/>
    <m/>
    <m/>
    <m/>
    <m/>
    <n v="224"/>
    <s v="A prescient horror novel anticipating social media, where a &quot;Library&quot; allowing anonymous sharing of private thoughts unleashes mass psychosis and violence on Turin."/>
    <m/>
    <x v="1"/>
    <m/>
    <x v="0"/>
    <m/>
    <m/>
    <x v="0"/>
    <x v="1"/>
    <x v="1"/>
    <m/>
    <m/>
    <m/>
    <m/>
    <m/>
    <m/>
    <s v="Y"/>
    <m/>
    <x v="17"/>
    <x v="1"/>
    <m/>
    <m/>
    <m/>
    <m/>
    <s v="The Twenty Days of Turin_de Maria, Giorgio"/>
    <s v="de Maria, Giorgio_The Twenty Days of Turin"/>
    <x v="904"/>
    <m/>
    <m/>
  </r>
  <r>
    <s v="B-ROMAN DE LA ROSE (PART 2)|DE MEUN, JEAN"/>
    <s v="N"/>
    <s v="Roman de la Rose (Part 2)"/>
    <x v="404"/>
    <m/>
    <m/>
    <x v="0"/>
    <m/>
    <m/>
    <m/>
    <m/>
    <m/>
    <m/>
    <m/>
    <x v="0"/>
    <m/>
    <x v="0"/>
    <m/>
    <m/>
    <x v="0"/>
    <x v="0"/>
    <x v="0"/>
    <m/>
    <m/>
    <m/>
    <m/>
    <m/>
    <m/>
    <m/>
    <m/>
    <x v="0"/>
    <x v="0"/>
    <m/>
    <s v="Foundational; High &amp; Late Medieval Europe (c. 1000 - 1450 AD)"/>
    <m/>
    <m/>
    <s v="Roman de la Rose (Part 2)_de Meun, Jean"/>
    <s v="de Meun, Jean_Roman de la Rose (Part 2)"/>
    <x v="905"/>
    <m/>
    <m/>
  </r>
  <r>
    <s v="B-THE BOOK OF THE CITY OF LADIES|DE PIZAN, CHRISTINE"/>
    <s v="N"/>
    <s v="The Book of the City of Ladies"/>
    <x v="405"/>
    <m/>
    <m/>
    <x v="0"/>
    <m/>
    <m/>
    <m/>
    <m/>
    <m/>
    <m/>
    <m/>
    <x v="0"/>
    <m/>
    <x v="0"/>
    <m/>
    <m/>
    <x v="0"/>
    <x v="0"/>
    <x v="0"/>
    <m/>
    <m/>
    <m/>
    <m/>
    <m/>
    <m/>
    <m/>
    <m/>
    <x v="0"/>
    <x v="0"/>
    <m/>
    <s v="Foundational; High &amp; Late Medieval Europe (c. 1000 - 1450 AD)"/>
    <m/>
    <m/>
    <s v="The Book of the City of Ladies_de Pizan, Christine"/>
    <s v="de Pizan, Christine_The Book of the City of Ladies"/>
    <x v="906"/>
    <m/>
    <m/>
  </r>
  <r>
    <s v="B-THE TREASURE OF THE CITY OF LADIES|DE PIZAN, CHRISTINE"/>
    <s v="N"/>
    <s v="The Treasure of the City of Ladies"/>
    <x v="405"/>
    <m/>
    <m/>
    <x v="0"/>
    <m/>
    <m/>
    <m/>
    <m/>
    <m/>
    <m/>
    <m/>
    <x v="0"/>
    <m/>
    <x v="0"/>
    <m/>
    <m/>
    <x v="0"/>
    <x v="0"/>
    <x v="0"/>
    <m/>
    <m/>
    <m/>
    <m/>
    <m/>
    <m/>
    <m/>
    <m/>
    <x v="0"/>
    <x v="0"/>
    <m/>
    <s v="Foundational; High &amp; Late Medieval Europe (c. 1000 - 1450 AD)"/>
    <m/>
    <m/>
    <s v="The Treasure of the City of Ladies_de Pizan, Christine"/>
    <s v="de Pizan, Christine_The Treasure of the City of Ladies"/>
    <x v="907"/>
    <m/>
    <m/>
  </r>
  <r>
    <s v="B-CONFESSIONS OF AN ENGLISH OPIUM-EATER|DE QUINCEY, THOMAS"/>
    <s v="Y"/>
    <s v="Confessions of an English Opium-Eater"/>
    <x v="406"/>
    <m/>
    <m/>
    <x v="0"/>
    <m/>
    <m/>
    <m/>
    <m/>
    <m/>
    <m/>
    <m/>
    <x v="0"/>
    <m/>
    <x v="0"/>
    <m/>
    <m/>
    <x v="0"/>
    <x v="0"/>
    <x v="0"/>
    <m/>
    <m/>
    <m/>
    <m/>
    <m/>
    <m/>
    <m/>
    <m/>
    <x v="0"/>
    <x v="0"/>
    <m/>
    <m/>
    <m/>
    <m/>
    <s v="Confessions of an English Opium-Eater_de Quincey, Thomas"/>
    <s v="de Quincey, Thomas_Confessions of an English Opium-Eater"/>
    <x v="908"/>
    <m/>
    <m/>
  </r>
  <r>
    <s v="B-CONFESSIONS OF AN ENGLISH OPIUM-EATER|DE QUINCEY, THOMAS"/>
    <s v="Y"/>
    <s v="Confessions of an English Opium-Eater"/>
    <x v="406"/>
    <m/>
    <m/>
    <x v="0"/>
    <m/>
    <m/>
    <m/>
    <m/>
    <m/>
    <m/>
    <m/>
    <x v="0"/>
    <m/>
    <x v="0"/>
    <m/>
    <m/>
    <x v="0"/>
    <x v="0"/>
    <x v="0"/>
    <m/>
    <m/>
    <m/>
    <m/>
    <m/>
    <m/>
    <m/>
    <m/>
    <x v="0"/>
    <x v="0"/>
    <m/>
    <s v="Foundational; Romanticism (Continued &amp; High/Late)"/>
    <m/>
    <m/>
    <s v="Confessions of an English Opium-Eater_De Quincey, Thomas"/>
    <s v="De Quincey, Thomas_Confessions of an English Opium-Eater"/>
    <x v="908"/>
    <m/>
    <m/>
  </r>
  <r>
    <s v="B-CONFESSIONS OF AN ENGLISH OPIUM-EATER (EXPANDED VERSIONS)|DE QUINCEY, THOMAS"/>
    <s v="N"/>
    <s v="Confessions of an English Opium-Eater (Expanded versions)"/>
    <x v="406"/>
    <m/>
    <m/>
    <x v="0"/>
    <m/>
    <m/>
    <m/>
    <m/>
    <m/>
    <m/>
    <m/>
    <x v="0"/>
    <m/>
    <x v="0"/>
    <m/>
    <m/>
    <x v="0"/>
    <x v="0"/>
    <x v="0"/>
    <m/>
    <m/>
    <m/>
    <m/>
    <m/>
    <m/>
    <m/>
    <m/>
    <x v="0"/>
    <x v="0"/>
    <m/>
    <s v="Foundational; 19th Century (Psychological Depth / Stylistic Mastery / Esotericism)"/>
    <m/>
    <m/>
    <s v="Confessions of an English Opium-Eater (Expanded versions)_De Quincey, Thomas"/>
    <s v="De Quincey, Thomas_Confessions of an English Opium-Eater (Expanded versions)"/>
    <x v="909"/>
    <m/>
    <m/>
  </r>
  <r>
    <s v="B-LA CELESTINA|DE ROJAS, FERNANDO"/>
    <s v="N"/>
    <s v="La Celestina"/>
    <x v="407"/>
    <m/>
    <m/>
    <x v="0"/>
    <m/>
    <m/>
    <m/>
    <m/>
    <m/>
    <m/>
    <m/>
    <x v="0"/>
    <m/>
    <x v="0"/>
    <m/>
    <m/>
    <x v="0"/>
    <x v="0"/>
    <x v="0"/>
    <m/>
    <m/>
    <m/>
    <m/>
    <m/>
    <m/>
    <m/>
    <m/>
    <x v="0"/>
    <x v="0"/>
    <m/>
    <m/>
    <m/>
    <m/>
    <s v="La Celestina_de Rojas, Fernando"/>
    <s v="de Rojas, Fernando_La Celestina"/>
    <x v="910"/>
    <m/>
    <m/>
  </r>
  <r>
    <s v="B-CITADELLE|DE SAINT-EXUPÉRY, ANTOINE"/>
    <s v="N"/>
    <s v="Citadelle"/>
    <x v="408"/>
    <m/>
    <m/>
    <x v="0"/>
    <m/>
    <m/>
    <m/>
    <m/>
    <m/>
    <m/>
    <m/>
    <x v="0"/>
    <m/>
    <x v="0"/>
    <m/>
    <m/>
    <x v="0"/>
    <x v="0"/>
    <x v="0"/>
    <m/>
    <m/>
    <m/>
    <m/>
    <m/>
    <m/>
    <m/>
    <m/>
    <x v="0"/>
    <x v="0"/>
    <m/>
    <m/>
    <m/>
    <m/>
    <s v="Citadelle_de Saint-Exupéry, Antoine"/>
    <s v="de Saint-Exupéry, Antoine_Citadelle"/>
    <x v="911"/>
    <m/>
    <m/>
  </r>
  <r>
    <s v="B-COURSE IN GENERAL LINGUISTICS|DE SAUSSURE, FERDINAND"/>
    <s v="N"/>
    <s v="Course in General Linguistics"/>
    <x v="409"/>
    <m/>
    <m/>
    <x v="124"/>
    <m/>
    <m/>
    <s v="Cours de linguistique générale"/>
    <m/>
    <m/>
    <m/>
    <m/>
    <x v="0"/>
    <m/>
    <x v="0"/>
    <m/>
    <m/>
    <x v="0"/>
    <x v="0"/>
    <x v="0"/>
    <m/>
    <m/>
    <m/>
    <m/>
    <m/>
    <m/>
    <m/>
    <m/>
    <x v="5"/>
    <x v="1"/>
    <s v="Linguistic study"/>
    <s v="Philosophy"/>
    <s v="Structuralism"/>
    <m/>
    <s v="Course in General Linguistics_de Saussure, Ferdinand"/>
    <s v="de Saussure, Ferdinand_Course in General Linguistics"/>
    <x v="912"/>
    <m/>
    <m/>
  </r>
  <r>
    <s v="B-CORINNE, OR ITALY|DE STAËL, GERMAINE"/>
    <s v="N"/>
    <s v="Corinne, or Italy"/>
    <x v="410"/>
    <m/>
    <m/>
    <x v="0"/>
    <m/>
    <m/>
    <m/>
    <m/>
    <m/>
    <m/>
    <m/>
    <x v="0"/>
    <m/>
    <x v="0"/>
    <m/>
    <m/>
    <x v="0"/>
    <x v="0"/>
    <x v="0"/>
    <m/>
    <m/>
    <m/>
    <m/>
    <m/>
    <m/>
    <m/>
    <m/>
    <x v="0"/>
    <x v="0"/>
    <m/>
    <s v="Foundational; Romanticism (Continued &amp; High/Late)"/>
    <m/>
    <m/>
    <s v="Corinne, or Italy_de Staël, Germaine"/>
    <s v="de Staël, Germaine_Corinne, or Italy"/>
    <x v="913"/>
    <m/>
    <m/>
  </r>
  <r>
    <s v="B-PERCEVAL, THE STORY OF THE GRAIL|DE TROYES, CHRÉTIEN"/>
    <s v="N"/>
    <s v="Perceval, the Story of the Grail"/>
    <x v="411"/>
    <m/>
    <m/>
    <x v="0"/>
    <m/>
    <m/>
    <m/>
    <m/>
    <m/>
    <m/>
    <m/>
    <x v="0"/>
    <m/>
    <x v="0"/>
    <m/>
    <m/>
    <x v="0"/>
    <x v="0"/>
    <x v="0"/>
    <m/>
    <m/>
    <m/>
    <m/>
    <m/>
    <m/>
    <m/>
    <m/>
    <x v="0"/>
    <x v="0"/>
    <m/>
    <s v="Foundational; High &amp; Late Medieval Europe (c. 1000 - 1450 AD)"/>
    <m/>
    <m/>
    <s v="Perceval, the Story of the Grail_de Troyes, Chrétien"/>
    <s v="de Troyes, Chrétien_Perceval, the Story of the Grail"/>
    <x v="914"/>
    <m/>
    <m/>
  </r>
  <r>
    <s v="B-YVAIN, THE KNIGHT OF THE LION / LANCELOT, THE KNIGHT OF THE CART|DE TROYES, CHRÉTIEN"/>
    <s v="N"/>
    <s v="Yvain, the Knight of the Lion / Lancelot, the Knight of the Cart"/>
    <x v="411"/>
    <m/>
    <m/>
    <x v="0"/>
    <m/>
    <m/>
    <m/>
    <m/>
    <m/>
    <m/>
    <m/>
    <x v="0"/>
    <m/>
    <x v="0"/>
    <m/>
    <m/>
    <x v="0"/>
    <x v="0"/>
    <x v="0"/>
    <m/>
    <m/>
    <m/>
    <m/>
    <m/>
    <m/>
    <m/>
    <m/>
    <x v="0"/>
    <x v="0"/>
    <m/>
    <s v="Foundational; High &amp; Late Medieval Europe (c. 1000 - 1450 AD)"/>
    <m/>
    <m/>
    <s v="Yvain, the Knight of the Lion / Lancelot, the Knight of the Cart_de Troyes, Chrétien"/>
    <s v="de Troyes, Chrétien_Yvain, the Knight of the Lion / Lancelot, the Knight of the Cart"/>
    <x v="915"/>
    <m/>
    <m/>
  </r>
  <r>
    <s v="B-THE SOCIETY OF THE SPECTACLE|DEBORD, GUY"/>
    <s v="Y"/>
    <s v="The Society of the Spectacle"/>
    <x v="412"/>
    <m/>
    <m/>
    <x v="0"/>
    <m/>
    <m/>
    <m/>
    <m/>
    <m/>
    <m/>
    <m/>
    <x v="0"/>
    <m/>
    <x v="0"/>
    <m/>
    <m/>
    <x v="0"/>
    <x v="0"/>
    <x v="0"/>
    <m/>
    <m/>
    <m/>
    <m/>
    <m/>
    <m/>
    <m/>
    <m/>
    <x v="0"/>
    <x v="0"/>
    <m/>
    <m/>
    <m/>
    <m/>
    <s v="The Society of the Spectacle_Debord, Guy"/>
    <s v="Debord, Guy_The Society of the Spectacle"/>
    <x v="916"/>
    <m/>
    <m/>
  </r>
  <r>
    <s v="B-THE SOCIETY OF THE SPECTACLE|DEBORD, GUY"/>
    <s v="Y"/>
    <s v="The Society of the Spectacle"/>
    <x v="412"/>
    <m/>
    <m/>
    <x v="0"/>
    <m/>
    <m/>
    <m/>
    <m/>
    <m/>
    <m/>
    <m/>
    <x v="0"/>
    <m/>
    <x v="0"/>
    <m/>
    <m/>
    <x v="0"/>
    <x v="0"/>
    <x v="0"/>
    <m/>
    <m/>
    <m/>
    <m/>
    <m/>
    <m/>
    <m/>
    <m/>
    <x v="0"/>
    <x v="0"/>
    <m/>
    <s v="Foundational; Late 20th Century &amp; Postmodernism"/>
    <m/>
    <m/>
    <s v="The Society of the Spectacle_Debord, Guy"/>
    <s v="Debord, Guy_The Society of the Spectacle"/>
    <x v="916"/>
    <m/>
    <m/>
  </r>
  <r>
    <s v="B-THE SOCIETY OF THE SPECTACLE|DEBORD, GUY"/>
    <s v="Y"/>
    <s v="The Society of the Spectacle"/>
    <x v="412"/>
    <m/>
    <m/>
    <x v="0"/>
    <m/>
    <m/>
    <m/>
    <m/>
    <m/>
    <m/>
    <m/>
    <x v="0"/>
    <m/>
    <x v="0"/>
    <m/>
    <m/>
    <x v="0"/>
    <x v="0"/>
    <x v="0"/>
    <m/>
    <m/>
    <m/>
    <m/>
    <m/>
    <m/>
    <m/>
    <m/>
    <x v="0"/>
    <x v="0"/>
    <m/>
    <m/>
    <m/>
    <m/>
    <s v="The Society of the Spectacle_Debord, Guy"/>
    <s v="Debord, Guy_The Society of the Spectacle"/>
    <x v="916"/>
    <m/>
    <m/>
  </r>
  <r>
    <s v="B-THE SOCIETY OF THE SPECTACLE (LATE 20TH C INFLUENCE)|DEBORD, GUY"/>
    <s v="N"/>
    <s v="The Society of the Spectacle (Late 20th C influence)"/>
    <x v="412"/>
    <m/>
    <m/>
    <x v="0"/>
    <m/>
    <m/>
    <m/>
    <m/>
    <m/>
    <m/>
    <m/>
    <x v="0"/>
    <m/>
    <x v="0"/>
    <m/>
    <m/>
    <x v="0"/>
    <x v="0"/>
    <x v="0"/>
    <m/>
    <m/>
    <m/>
    <m/>
    <m/>
    <m/>
    <m/>
    <m/>
    <x v="0"/>
    <x v="0"/>
    <m/>
    <m/>
    <m/>
    <m/>
    <s v="The Society of the Spectacle (Late 20th C influence)_Debord, Guy"/>
    <s v="Debord, Guy_The Society of the Spectacle (Late 20th C influence)"/>
    <x v="917"/>
    <m/>
    <m/>
  </r>
  <r>
    <s v="B-THE GNOSTIC NEW AGE|DECONICK, APRIL"/>
    <s v="N"/>
    <s v="The Gnostic New Age"/>
    <x v="413"/>
    <m/>
    <m/>
    <x v="0"/>
    <m/>
    <m/>
    <m/>
    <m/>
    <m/>
    <m/>
    <m/>
    <x v="0"/>
    <m/>
    <x v="0"/>
    <m/>
    <m/>
    <x v="0"/>
    <x v="0"/>
    <x v="0"/>
    <m/>
    <m/>
    <m/>
    <m/>
    <m/>
    <m/>
    <m/>
    <m/>
    <x v="0"/>
    <x v="0"/>
    <m/>
    <m/>
    <m/>
    <m/>
    <s v="The Gnostic New Age_DeConick, April"/>
    <s v="DeConick, April_The Gnostic New Age"/>
    <x v="918"/>
    <m/>
    <m/>
  </r>
  <r>
    <s v="B-A JOURNAL OF THE PLAGUE YEAR|DEFOE, DANIEL"/>
    <s v="N"/>
    <s v="A Journal of the Plague Year"/>
    <x v="414"/>
    <m/>
    <m/>
    <x v="0"/>
    <m/>
    <m/>
    <m/>
    <m/>
    <m/>
    <m/>
    <m/>
    <x v="0"/>
    <m/>
    <x v="0"/>
    <m/>
    <m/>
    <x v="0"/>
    <x v="0"/>
    <x v="0"/>
    <m/>
    <m/>
    <m/>
    <m/>
    <m/>
    <m/>
    <m/>
    <m/>
    <x v="0"/>
    <x v="0"/>
    <m/>
    <s v="Foundational; Literature (Novel, Poetry, Drama)"/>
    <m/>
    <m/>
    <s v="A Journal of the Plague Year_Defoe, Daniel"/>
    <s v="Defoe, Daniel_A Journal of the Plague Year"/>
    <x v="919"/>
    <m/>
    <m/>
  </r>
  <r>
    <s v="B-MOLL FLANDERS|DEFOE, DANIEL"/>
    <s v="Y"/>
    <s v="Moll Flanders"/>
    <x v="414"/>
    <m/>
    <m/>
    <x v="0"/>
    <m/>
    <m/>
    <m/>
    <m/>
    <m/>
    <m/>
    <m/>
    <x v="0"/>
    <m/>
    <x v="0"/>
    <m/>
    <m/>
    <x v="0"/>
    <x v="0"/>
    <x v="0"/>
    <m/>
    <m/>
    <m/>
    <m/>
    <m/>
    <m/>
    <m/>
    <m/>
    <x v="0"/>
    <x v="0"/>
    <m/>
    <m/>
    <m/>
    <m/>
    <s v="Moll Flanders_Defoe, Daniel"/>
    <s v="Defoe, Daniel_Moll Flanders"/>
    <x v="920"/>
    <m/>
    <m/>
  </r>
  <r>
    <s v="B-MOLL FLANDERS|DEFOE, DANIEL"/>
    <s v="Y"/>
    <s v="Moll Flanders"/>
    <x v="414"/>
    <m/>
    <m/>
    <x v="0"/>
    <m/>
    <m/>
    <m/>
    <m/>
    <m/>
    <m/>
    <m/>
    <x v="0"/>
    <m/>
    <x v="0"/>
    <m/>
    <m/>
    <x v="0"/>
    <x v="0"/>
    <x v="0"/>
    <m/>
    <m/>
    <m/>
    <m/>
    <m/>
    <m/>
    <m/>
    <m/>
    <x v="0"/>
    <x v="0"/>
    <m/>
    <s v="Foundational; Literature (Novel, Poetry, Drama)"/>
    <m/>
    <m/>
    <s v="Moll Flanders_Defoe, Daniel"/>
    <s v="Defoe, Daniel_Moll Flanders"/>
    <x v="920"/>
    <m/>
    <m/>
  </r>
  <r>
    <s v="B-ROBINSON CRUSOE|DEFOE, DANIEL"/>
    <s v="Y"/>
    <s v="Robinson Crusoe"/>
    <x v="414"/>
    <m/>
    <m/>
    <x v="0"/>
    <m/>
    <m/>
    <m/>
    <m/>
    <m/>
    <m/>
    <m/>
    <x v="0"/>
    <m/>
    <x v="0"/>
    <m/>
    <m/>
    <x v="0"/>
    <x v="0"/>
    <x v="0"/>
    <m/>
    <m/>
    <m/>
    <m/>
    <m/>
    <m/>
    <m/>
    <m/>
    <x v="0"/>
    <x v="0"/>
    <m/>
    <m/>
    <m/>
    <m/>
    <s v="Robinson Crusoe_Defoe, Daniel"/>
    <s v="Defoe, Daniel_Robinson Crusoe"/>
    <x v="921"/>
    <m/>
    <m/>
  </r>
  <r>
    <s v="B-ROBINSON CRUSOE|DEFOE, DANIEL"/>
    <s v="Y"/>
    <s v="Robinson Crusoe"/>
    <x v="414"/>
    <m/>
    <m/>
    <x v="0"/>
    <m/>
    <m/>
    <m/>
    <m/>
    <m/>
    <m/>
    <m/>
    <x v="0"/>
    <m/>
    <x v="0"/>
    <m/>
    <m/>
    <x v="0"/>
    <x v="0"/>
    <x v="0"/>
    <m/>
    <m/>
    <m/>
    <m/>
    <m/>
    <m/>
    <m/>
    <m/>
    <x v="0"/>
    <x v="0"/>
    <m/>
    <s v="Foundational; Literature (Novel, Poetry, Drama)"/>
    <m/>
    <m/>
    <s v="Robinson Crusoe_Defoe, Daniel"/>
    <s v="Defoe, Daniel_Robinson Crusoe"/>
    <x v="921"/>
    <m/>
    <m/>
  </r>
  <r>
    <s v="B-BABEL-17 / NOVA / STARS IN MY POCKET LIKE GRAINS OF SAND|DELANY, SAMUEL R."/>
    <s v="N"/>
    <s v="Babel-17 / Nova / Stars in My Pocket Like Grains of Sand"/>
    <x v="415"/>
    <m/>
    <m/>
    <x v="0"/>
    <m/>
    <m/>
    <m/>
    <m/>
    <m/>
    <m/>
    <m/>
    <x v="0"/>
    <m/>
    <x v="0"/>
    <m/>
    <m/>
    <x v="0"/>
    <x v="0"/>
    <x v="0"/>
    <m/>
    <m/>
    <m/>
    <m/>
    <m/>
    <m/>
    <m/>
    <m/>
    <x v="0"/>
    <x v="0"/>
    <m/>
    <m/>
    <m/>
    <m/>
    <s v="Babel-17 / Nova / Stars in My Pocket Like Grains of Sand_Delany, Samuel R."/>
    <s v="Delany, Samuel R._Babel-17 / Nova / Stars in My Pocket Like Grains of Sand"/>
    <x v="922"/>
    <m/>
    <m/>
  </r>
  <r>
    <s v="B-DHALGREN|DELANY, SAMUEL R."/>
    <s v="Y"/>
    <s v="Dhalgren"/>
    <x v="415"/>
    <m/>
    <m/>
    <x v="0"/>
    <m/>
    <m/>
    <m/>
    <m/>
    <m/>
    <m/>
    <m/>
    <x v="1"/>
    <m/>
    <x v="0"/>
    <m/>
    <m/>
    <x v="0"/>
    <x v="0"/>
    <x v="1"/>
    <m/>
    <m/>
    <m/>
    <m/>
    <m/>
    <m/>
    <m/>
    <m/>
    <x v="0"/>
    <x v="0"/>
    <m/>
    <m/>
    <m/>
    <m/>
    <s v="Dhalgren_Delany, Samuel R."/>
    <s v="Delany, Samuel R._Dhalgren"/>
    <x v="923"/>
    <m/>
    <m/>
  </r>
  <r>
    <s v="B-DHALGREN|DELANY, SAMUEL R."/>
    <s v="Y"/>
    <s v="Dhalgren"/>
    <x v="415"/>
    <m/>
    <m/>
    <x v="0"/>
    <m/>
    <m/>
    <m/>
    <m/>
    <m/>
    <m/>
    <m/>
    <x v="0"/>
    <m/>
    <x v="0"/>
    <m/>
    <m/>
    <x v="0"/>
    <x v="0"/>
    <x v="0"/>
    <m/>
    <m/>
    <m/>
    <m/>
    <m/>
    <m/>
    <m/>
    <m/>
    <x v="0"/>
    <x v="0"/>
    <m/>
    <m/>
    <m/>
    <m/>
    <s v="Dhalgren_Delany, Samuel R."/>
    <s v="Delany, Samuel R._Dhalgren"/>
    <x v="923"/>
    <m/>
    <m/>
  </r>
  <r>
    <s v="B-HOGG|DELANY, SAMUEL R."/>
    <s v="Y"/>
    <s v="Hogg"/>
    <x v="415"/>
    <m/>
    <m/>
    <x v="0"/>
    <m/>
    <m/>
    <m/>
    <m/>
    <m/>
    <m/>
    <m/>
    <x v="4"/>
    <m/>
    <x v="0"/>
    <m/>
    <m/>
    <x v="0"/>
    <x v="0"/>
    <x v="0"/>
    <m/>
    <m/>
    <m/>
    <m/>
    <m/>
    <m/>
    <m/>
    <m/>
    <x v="0"/>
    <x v="0"/>
    <m/>
    <s v="Extremely Disturbing"/>
    <m/>
    <m/>
    <s v="Hogg_Delany, Samuel R."/>
    <s v="Delany, Samuel R._Hogg"/>
    <x v="924"/>
    <m/>
    <m/>
  </r>
  <r>
    <s v="B-HOGG|DELANY, SAMUEL R."/>
    <s v="Y"/>
    <s v="Hogg"/>
    <x v="415"/>
    <m/>
    <m/>
    <x v="0"/>
    <m/>
    <m/>
    <m/>
    <m/>
    <m/>
    <m/>
    <m/>
    <x v="0"/>
    <m/>
    <x v="0"/>
    <m/>
    <m/>
    <x v="0"/>
    <x v="0"/>
    <x v="0"/>
    <m/>
    <m/>
    <m/>
    <m/>
    <m/>
    <m/>
    <m/>
    <m/>
    <x v="0"/>
    <x v="0"/>
    <m/>
    <m/>
    <m/>
    <m/>
    <s v="Hogg_Delany, Samuel R."/>
    <s v="Delany, Samuel R._Hogg"/>
    <x v="924"/>
    <m/>
    <m/>
  </r>
  <r>
    <s v="B-HOGG|DELANY, SAMUEL R."/>
    <s v="Y"/>
    <s v="Hogg"/>
    <x v="415"/>
    <m/>
    <m/>
    <x v="0"/>
    <m/>
    <m/>
    <m/>
    <m/>
    <m/>
    <m/>
    <m/>
    <x v="0"/>
    <m/>
    <x v="0"/>
    <m/>
    <m/>
    <x v="0"/>
    <x v="0"/>
    <x v="0"/>
    <m/>
    <m/>
    <m/>
    <m/>
    <m/>
    <m/>
    <m/>
    <m/>
    <x v="0"/>
    <x v="0"/>
    <m/>
    <s v="20th Century: Modernist &amp; Post-War Extremes"/>
    <m/>
    <s v="**Legendarily transgressive.** Extreme sexual violence, rape, pedophilia, brutality. Intentionally difficult and repulsive."/>
    <s v="Hogg_Delany, Samuel R."/>
    <s v="Delany, Samuel R._Hogg"/>
    <x v="924"/>
    <m/>
    <m/>
  </r>
  <r>
    <s v="B-A THOUSAND PLATEAUS|DELEUZE, G. &amp; GUATTARI, F."/>
    <s v="N"/>
    <s v="A Thousand Plateaus"/>
    <x v="416"/>
    <m/>
    <m/>
    <x v="0"/>
    <m/>
    <m/>
    <m/>
    <m/>
    <m/>
    <m/>
    <m/>
    <x v="0"/>
    <m/>
    <x v="0"/>
    <m/>
    <m/>
    <x v="0"/>
    <x v="0"/>
    <x v="0"/>
    <m/>
    <m/>
    <m/>
    <m/>
    <m/>
    <m/>
    <m/>
    <m/>
    <x v="0"/>
    <x v="0"/>
    <m/>
    <m/>
    <m/>
    <m/>
    <s v="A Thousand Plateaus_Deleuze, G. &amp; Guattari, F."/>
    <s v="Deleuze, G. &amp; Guattari, F._A Thousand Plateaus"/>
    <x v="925"/>
    <m/>
    <m/>
  </r>
  <r>
    <s v="B-ANTI-OEDIPUS|DELEUZE, G. &amp; GUATTARI, F."/>
    <s v="N"/>
    <s v="Anti-Oedipus"/>
    <x v="416"/>
    <m/>
    <m/>
    <x v="0"/>
    <m/>
    <m/>
    <m/>
    <m/>
    <m/>
    <m/>
    <m/>
    <x v="0"/>
    <m/>
    <x v="0"/>
    <m/>
    <m/>
    <x v="0"/>
    <x v="0"/>
    <x v="0"/>
    <m/>
    <m/>
    <m/>
    <m/>
    <m/>
    <m/>
    <m/>
    <m/>
    <x v="0"/>
    <x v="0"/>
    <m/>
    <m/>
    <m/>
    <m/>
    <s v="Anti-Oedipus_Deleuze, G. &amp; Guattari, F."/>
    <s v="Deleuze, G. &amp; Guattari, F._Anti-Oedipus"/>
    <x v="926"/>
    <m/>
    <m/>
  </r>
  <r>
    <s v="B-ANTI-OEDIPUS / A THOUSAND PLATEAUS|DELEUZE, G. &amp; GUATTARI, F."/>
    <s v="N"/>
    <s v="Anti-Oedipus / A Thousand Plateaus"/>
    <x v="416"/>
    <m/>
    <m/>
    <x v="0"/>
    <m/>
    <m/>
    <m/>
    <m/>
    <m/>
    <m/>
    <m/>
    <x v="0"/>
    <m/>
    <x v="0"/>
    <m/>
    <m/>
    <x v="0"/>
    <x v="0"/>
    <x v="0"/>
    <m/>
    <m/>
    <m/>
    <m/>
    <m/>
    <m/>
    <m/>
    <m/>
    <x v="0"/>
    <x v="0"/>
    <m/>
    <s v="Foundational; Late 20th Century &amp; Postmodernism"/>
    <m/>
    <m/>
    <s v="Anti-Oedipus / A Thousand Plateaus_Deleuze, G. &amp; Guattari, F."/>
    <s v="Deleuze, G. &amp; Guattari, F._Anti-Oedipus / A Thousand Plateaus"/>
    <x v="927"/>
    <m/>
    <m/>
  </r>
  <r>
    <s v="B-A THOUSAND PLATEAUS|DELEUZE, GILLES &amp; GUATTARI, FÉLIX"/>
    <s v="N"/>
    <s v="A Thousand Plateaus"/>
    <x v="417"/>
    <m/>
    <m/>
    <x v="20"/>
    <m/>
    <m/>
    <s v="Mille Plateaux"/>
    <m/>
    <m/>
    <m/>
    <m/>
    <x v="0"/>
    <m/>
    <x v="0"/>
    <m/>
    <m/>
    <x v="0"/>
    <x v="0"/>
    <x v="0"/>
    <m/>
    <m/>
    <m/>
    <m/>
    <m/>
    <m/>
    <m/>
    <m/>
    <x v="7"/>
    <x v="1"/>
    <s v="Treatise"/>
    <s v="Philosophy"/>
    <s v="Post-structuralism"/>
    <m/>
    <s v="A Thousand Plateaus_Deleuze, Gilles &amp; Guattari, Félix"/>
    <s v="Deleuze, Gilles &amp; Guattari, Félix_A Thousand Plateaus"/>
    <x v="928"/>
    <m/>
    <m/>
  </r>
  <r>
    <s v="B-ANTI-OEDIPUS|DELEUZE, GILLES &amp; GUATTARI, FÉLIX"/>
    <s v="N"/>
    <s v="Anti-Oedipus"/>
    <x v="417"/>
    <m/>
    <m/>
    <x v="46"/>
    <m/>
    <m/>
    <s v="L'Anti-Œdipe"/>
    <m/>
    <m/>
    <m/>
    <m/>
    <x v="0"/>
    <m/>
    <x v="0"/>
    <m/>
    <m/>
    <x v="0"/>
    <x v="0"/>
    <x v="0"/>
    <m/>
    <m/>
    <m/>
    <m/>
    <m/>
    <m/>
    <m/>
    <m/>
    <x v="17"/>
    <x v="1"/>
    <s v="Philosophical work"/>
    <s v="Philosophy"/>
    <s v="Post-structuralism"/>
    <m/>
    <s v="Anti-Oedipus_Deleuze, Gilles &amp; Guattari, Félix"/>
    <s v="Deleuze, Gilles &amp; Guattari, Félix_Anti-Oedipus"/>
    <x v="929"/>
    <m/>
    <m/>
  </r>
  <r>
    <s v="B-CAPITALISM AND SCHIZOPHRENIA|DELEUZE, GILLES &amp; GUATTARI, FÉLIX"/>
    <s v="N"/>
    <s v="Capitalism and Schizophrenia"/>
    <x v="417"/>
    <m/>
    <m/>
    <x v="125"/>
    <m/>
    <m/>
    <s v="Capitalisme et schizophrénie"/>
    <m/>
    <m/>
    <m/>
    <m/>
    <x v="0"/>
    <m/>
    <x v="0"/>
    <m/>
    <m/>
    <x v="0"/>
    <x v="0"/>
    <x v="0"/>
    <m/>
    <m/>
    <m/>
    <m/>
    <m/>
    <m/>
    <m/>
    <m/>
    <x v="0"/>
    <x v="1"/>
    <s v="Philosophical work"/>
    <s v="Philosophy"/>
    <s v="Continental"/>
    <m/>
    <s v="Capitalism and Schizophrenia_Deleuze, Gilles &amp; Guattari, Félix"/>
    <s v="Deleuze, Gilles &amp; Guattari, Félix_Capitalism and Schizophrenia"/>
    <x v="930"/>
    <m/>
    <m/>
  </r>
  <r>
    <s v="B-WHAT IS PHILOSOPHY?|DELEUZE, GILLES &amp; GUATTARI, FÉLIX"/>
    <s v="N"/>
    <s v="What Is Philosophy?"/>
    <x v="417"/>
    <m/>
    <m/>
    <x v="126"/>
    <m/>
    <m/>
    <s v="Qu'est-ce que la philosophie?"/>
    <m/>
    <m/>
    <m/>
    <m/>
    <x v="0"/>
    <m/>
    <x v="0"/>
    <m/>
    <m/>
    <x v="0"/>
    <x v="0"/>
    <x v="0"/>
    <m/>
    <m/>
    <m/>
    <m/>
    <m/>
    <m/>
    <m/>
    <m/>
    <x v="2"/>
    <x v="1"/>
    <s v="Philosophical work"/>
    <s v="Philosophy"/>
    <s v="Continental"/>
    <m/>
    <s v="What Is Philosophy?_Deleuze, Gilles &amp; Guattari, Félix"/>
    <s v="Deleuze, Gilles &amp; Guattari, Félix_What Is Philosophy?"/>
    <x v="931"/>
    <m/>
    <m/>
  </r>
  <r>
    <s v="B-A THOUSAND PLATEAUS: CAPITALISM AND SCHIZOPHRENIA|DELEUZE, GILLES"/>
    <s v="N"/>
    <s v="A Thousand Plateaus: Capitalism and Schizophrenia"/>
    <x v="418"/>
    <m/>
    <m/>
    <x v="0"/>
    <m/>
    <m/>
    <m/>
    <m/>
    <m/>
    <m/>
    <m/>
    <x v="2"/>
    <m/>
    <x v="0"/>
    <m/>
    <m/>
    <x v="0"/>
    <x v="0"/>
    <x v="1"/>
    <m/>
    <m/>
    <m/>
    <m/>
    <m/>
    <m/>
    <m/>
    <m/>
    <x v="0"/>
    <x v="0"/>
    <m/>
    <m/>
    <m/>
    <m/>
    <s v="A Thousand Plateaus: Capitalism and Schizophrenia_Deleuze, Gilles"/>
    <s v="Deleuze, Gilles_A Thousand Plateaus: Capitalism and Schizophrenia"/>
    <x v="932"/>
    <m/>
    <m/>
  </r>
  <r>
    <s v="B-ANTI-OEDIPUS: CAPITALISM AND SCHIZOPHRENIA|DELEUZE, GILLES"/>
    <s v="N"/>
    <s v="Anti-Oedipus: Capitalism and Schizophrenia"/>
    <x v="418"/>
    <m/>
    <m/>
    <x v="0"/>
    <m/>
    <m/>
    <m/>
    <m/>
    <m/>
    <m/>
    <m/>
    <x v="1"/>
    <m/>
    <x v="0"/>
    <m/>
    <m/>
    <x v="0"/>
    <x v="0"/>
    <x v="1"/>
    <m/>
    <m/>
    <m/>
    <m/>
    <m/>
    <m/>
    <m/>
    <m/>
    <x v="0"/>
    <x v="0"/>
    <m/>
    <m/>
    <m/>
    <m/>
    <s v="Anti-Oedipus: Capitalism and Schizophrenia_Deleuze, Gilles"/>
    <s v="Deleuze, Gilles_Anti-Oedipus: Capitalism and Schizophrenia"/>
    <x v="933"/>
    <m/>
    <m/>
  </r>
  <r>
    <s v="B-CINEMA 1: THE MOVEMENT-IMAGE|DELEUZE, GILLES"/>
    <s v="N"/>
    <s v="Cinema 1: The Movement-Image"/>
    <x v="418"/>
    <m/>
    <m/>
    <x v="60"/>
    <m/>
    <m/>
    <s v="Cinéma 1. L'Image-mouvement"/>
    <m/>
    <m/>
    <m/>
    <m/>
    <x v="0"/>
    <m/>
    <x v="0"/>
    <m/>
    <m/>
    <x v="0"/>
    <x v="0"/>
    <x v="0"/>
    <m/>
    <m/>
    <m/>
    <m/>
    <m/>
    <m/>
    <m/>
    <m/>
    <x v="7"/>
    <x v="1"/>
    <s v="Philosophical work"/>
    <s v="Philosophy"/>
    <s v="Continental"/>
    <m/>
    <s v="Cinema 1: The Movement-Image_Deleuze, Gilles"/>
    <s v="Deleuze, Gilles_Cinema 1: The Movement-Image"/>
    <x v="934"/>
    <m/>
    <m/>
  </r>
  <r>
    <s v="B-CINEMA 2: THE TIME-IMAGE|DELEUZE, GILLES"/>
    <s v="N"/>
    <s v="Cinema 2: The Time-Image"/>
    <x v="418"/>
    <m/>
    <m/>
    <x v="12"/>
    <m/>
    <m/>
    <s v="Cinéma 2. L'Image-temps"/>
    <m/>
    <m/>
    <m/>
    <m/>
    <x v="0"/>
    <m/>
    <x v="0"/>
    <m/>
    <m/>
    <x v="0"/>
    <x v="0"/>
    <x v="0"/>
    <m/>
    <m/>
    <m/>
    <m/>
    <m/>
    <m/>
    <m/>
    <m/>
    <x v="7"/>
    <x v="1"/>
    <s v="Philosophical work"/>
    <s v="Philosophy"/>
    <s v="Continental"/>
    <m/>
    <s v="Cinema 2: The Time-Image_Deleuze, Gilles"/>
    <s v="Deleuze, Gilles_Cinema 2: The Time-Image"/>
    <x v="935"/>
    <m/>
    <m/>
  </r>
  <r>
    <s v="B-DIFFERENCE AND REPETITION|DELEUZE, GILLES"/>
    <s v="Y"/>
    <s v="Difference and Repetition"/>
    <x v="418"/>
    <m/>
    <m/>
    <x v="49"/>
    <m/>
    <m/>
    <s v="Différence et Répétition"/>
    <m/>
    <m/>
    <m/>
    <m/>
    <x v="0"/>
    <m/>
    <x v="0"/>
    <m/>
    <m/>
    <x v="0"/>
    <x v="0"/>
    <x v="0"/>
    <m/>
    <m/>
    <m/>
    <m/>
    <m/>
    <m/>
    <m/>
    <m/>
    <x v="1"/>
    <x v="1"/>
    <s v="Treatise"/>
    <s v="Philosophy"/>
    <s v="Continental/Post-structuralism"/>
    <m/>
    <s v="Difference and Repetition_Deleuze, Gilles"/>
    <s v="Deleuze, Gilles_Difference and Repetition"/>
    <x v="936"/>
    <m/>
    <m/>
  </r>
  <r>
    <s v="B-DIFFERENCE AND REPETITION|DELEUZE, GILLES"/>
    <s v="Y"/>
    <s v="Difference and Repetition"/>
    <x v="418"/>
    <m/>
    <m/>
    <x v="0"/>
    <m/>
    <m/>
    <m/>
    <m/>
    <m/>
    <m/>
    <m/>
    <x v="0"/>
    <m/>
    <x v="0"/>
    <m/>
    <m/>
    <x v="0"/>
    <x v="0"/>
    <x v="0"/>
    <m/>
    <m/>
    <m/>
    <m/>
    <m/>
    <m/>
    <m/>
    <m/>
    <x v="0"/>
    <x v="0"/>
    <m/>
    <m/>
    <m/>
    <m/>
    <s v="Difference and Repetition_Deleuze, Gilles"/>
    <s v="Deleuze, Gilles_Difference and Repetition"/>
    <x v="936"/>
    <m/>
    <m/>
  </r>
  <r>
    <s v="B-DIFFERENCE AND REPETITION / LOGIC OF SENSE|DELEUZE, GILLES"/>
    <s v="N"/>
    <s v="Difference and Repetition / Logic of Sense"/>
    <x v="418"/>
    <m/>
    <m/>
    <x v="0"/>
    <m/>
    <m/>
    <m/>
    <m/>
    <m/>
    <m/>
    <m/>
    <x v="0"/>
    <m/>
    <x v="0"/>
    <m/>
    <m/>
    <x v="0"/>
    <x v="0"/>
    <x v="0"/>
    <m/>
    <m/>
    <m/>
    <m/>
    <m/>
    <m/>
    <m/>
    <m/>
    <x v="0"/>
    <x v="0"/>
    <m/>
    <s v="Foundational; Late 20th Century &amp; Postmodernism"/>
    <m/>
    <m/>
    <s v="Difference and Repetition / Logic of Sense_Deleuze, Gilles"/>
    <s v="Deleuze, Gilles_Difference and Repetition / Logic of Sense"/>
    <x v="937"/>
    <m/>
    <m/>
  </r>
  <r>
    <s v="B-KAFKA: TOWARD A MINOR LITERATURE|DELEUZE, GILLES"/>
    <s v="N"/>
    <s v="Kafka: Toward a Minor Literature"/>
    <x v="418"/>
    <m/>
    <m/>
    <x v="0"/>
    <m/>
    <m/>
    <m/>
    <m/>
    <m/>
    <m/>
    <m/>
    <x v="0"/>
    <m/>
    <x v="0"/>
    <m/>
    <m/>
    <x v="0"/>
    <x v="0"/>
    <x v="0"/>
    <m/>
    <m/>
    <m/>
    <m/>
    <m/>
    <m/>
    <m/>
    <m/>
    <x v="0"/>
    <x v="0"/>
    <m/>
    <m/>
    <m/>
    <m/>
    <s v="Kafka: Toward a Minor Literature_Deleuze, Gilles"/>
    <s v="Deleuze, Gilles_Kafka: Toward a Minor Literature"/>
    <x v="938"/>
    <m/>
    <m/>
  </r>
  <r>
    <s v="B-LOGIC OF SENSE|DELEUZE, GILLES"/>
    <s v="Y"/>
    <s v="Logic of Sense"/>
    <x v="418"/>
    <m/>
    <m/>
    <x v="106"/>
    <m/>
    <m/>
    <s v="Logique du sens"/>
    <m/>
    <m/>
    <m/>
    <m/>
    <x v="0"/>
    <m/>
    <x v="0"/>
    <m/>
    <m/>
    <x v="0"/>
    <x v="0"/>
    <x v="0"/>
    <m/>
    <m/>
    <m/>
    <m/>
    <m/>
    <m/>
    <m/>
    <m/>
    <x v="1"/>
    <x v="1"/>
    <s v="Philosophical work"/>
    <s v="Philosophy"/>
    <s v="Continental"/>
    <m/>
    <s v="Logic of Sense_Deleuze, Gilles"/>
    <s v="Deleuze, Gilles_Logic of Sense"/>
    <x v="939"/>
    <m/>
    <m/>
  </r>
  <r>
    <s v="B-LOGIC OF SENSE|DELEUZE, GILLES"/>
    <s v="Y"/>
    <s v="Logic of Sense"/>
    <x v="418"/>
    <m/>
    <m/>
    <x v="0"/>
    <m/>
    <m/>
    <m/>
    <m/>
    <m/>
    <m/>
    <m/>
    <x v="0"/>
    <m/>
    <x v="0"/>
    <m/>
    <m/>
    <x v="0"/>
    <x v="0"/>
    <x v="0"/>
    <m/>
    <m/>
    <m/>
    <m/>
    <m/>
    <m/>
    <m/>
    <m/>
    <x v="0"/>
    <x v="0"/>
    <m/>
    <m/>
    <m/>
    <m/>
    <s v="Logic of Sense_Deleuze, Gilles"/>
    <s v="Deleuze, Gilles_Logic of Sense"/>
    <x v="939"/>
    <m/>
    <m/>
  </r>
  <r>
    <s v="B-MASOCHISM: COLDNESS AND CRUELTY &amp; VENUS IN FURS|DELEUZE, GILLES"/>
    <s v="N"/>
    <s v="Masochism: Coldness and Cruelty &amp; Venus in Furs"/>
    <x v="418"/>
    <m/>
    <m/>
    <x v="0"/>
    <m/>
    <m/>
    <m/>
    <m/>
    <m/>
    <m/>
    <m/>
    <x v="0"/>
    <m/>
    <x v="0"/>
    <m/>
    <m/>
    <x v="0"/>
    <x v="0"/>
    <x v="0"/>
    <m/>
    <m/>
    <m/>
    <m/>
    <m/>
    <m/>
    <m/>
    <m/>
    <x v="0"/>
    <x v="0"/>
    <m/>
    <m/>
    <m/>
    <m/>
    <s v="Masochism: Coldness and Cruelty &amp; Venus in Furs_Deleuze, Gilles"/>
    <s v="Deleuze, Gilles_Masochism: Coldness and Cruelty &amp; Venus in Furs"/>
    <x v="940"/>
    <m/>
    <m/>
  </r>
  <r>
    <s v="B-LIBRA|DELILLO, DON"/>
    <s v="Y"/>
    <s v="Libra"/>
    <x v="419"/>
    <m/>
    <m/>
    <x v="0"/>
    <m/>
    <m/>
    <m/>
    <m/>
    <m/>
    <m/>
    <m/>
    <x v="0"/>
    <m/>
    <x v="0"/>
    <m/>
    <m/>
    <x v="0"/>
    <x v="0"/>
    <x v="0"/>
    <m/>
    <m/>
    <m/>
    <m/>
    <m/>
    <m/>
    <m/>
    <m/>
    <x v="0"/>
    <x v="0"/>
    <m/>
    <m/>
    <m/>
    <m/>
    <s v="Libra_DeLillo, Don"/>
    <s v="DeLillo, Don_Libra"/>
    <x v="941"/>
    <m/>
    <m/>
  </r>
  <r>
    <s v="B-LIBRA|DELILLO, DON"/>
    <s v="Y"/>
    <s v="Libra"/>
    <x v="419"/>
    <m/>
    <m/>
    <x v="0"/>
    <m/>
    <m/>
    <m/>
    <m/>
    <m/>
    <m/>
    <m/>
    <x v="0"/>
    <m/>
    <x v="0"/>
    <m/>
    <m/>
    <x v="0"/>
    <x v="0"/>
    <x v="0"/>
    <m/>
    <m/>
    <m/>
    <m/>
    <m/>
    <m/>
    <m/>
    <m/>
    <x v="0"/>
    <x v="0"/>
    <m/>
    <m/>
    <m/>
    <m/>
    <s v="Libra_DeLillo, Don"/>
    <s v="DeLillo, Don_Libra"/>
    <x v="941"/>
    <m/>
    <m/>
  </r>
  <r>
    <s v="B-LIBRA|DELILLO, DON"/>
    <s v="Y"/>
    <s v="Libra"/>
    <x v="419"/>
    <m/>
    <m/>
    <x v="0"/>
    <m/>
    <m/>
    <m/>
    <m/>
    <m/>
    <m/>
    <m/>
    <x v="0"/>
    <m/>
    <x v="0"/>
    <m/>
    <m/>
    <x v="0"/>
    <x v="0"/>
    <x v="0"/>
    <m/>
    <m/>
    <m/>
    <m/>
    <m/>
    <m/>
    <m/>
    <m/>
    <x v="0"/>
    <x v="0"/>
    <m/>
    <m/>
    <m/>
    <m/>
    <s v="Libra_DeLillo, Don"/>
    <s v="DeLillo, Don_Libra"/>
    <x v="941"/>
    <m/>
    <m/>
  </r>
  <r>
    <s v="B-MAO II|DELILLO, DON"/>
    <s v="Y"/>
    <s v="Mao II"/>
    <x v="419"/>
    <m/>
    <m/>
    <x v="0"/>
    <m/>
    <m/>
    <m/>
    <m/>
    <m/>
    <m/>
    <m/>
    <x v="0"/>
    <m/>
    <x v="0"/>
    <m/>
    <m/>
    <x v="0"/>
    <x v="0"/>
    <x v="0"/>
    <m/>
    <m/>
    <m/>
    <m/>
    <m/>
    <m/>
    <m/>
    <m/>
    <x v="0"/>
    <x v="0"/>
    <m/>
    <m/>
    <m/>
    <m/>
    <s v="Mao II_DeLillo, Don"/>
    <s v="DeLillo, Don_Mao II"/>
    <x v="942"/>
    <m/>
    <m/>
  </r>
  <r>
    <s v="B-MAO II|DELILLO, DON"/>
    <s v="Y"/>
    <s v="Mao II"/>
    <x v="419"/>
    <m/>
    <m/>
    <x v="0"/>
    <m/>
    <m/>
    <m/>
    <m/>
    <m/>
    <m/>
    <m/>
    <x v="0"/>
    <m/>
    <x v="0"/>
    <m/>
    <m/>
    <x v="0"/>
    <x v="0"/>
    <x v="0"/>
    <m/>
    <m/>
    <m/>
    <m/>
    <m/>
    <m/>
    <m/>
    <m/>
    <x v="0"/>
    <x v="0"/>
    <m/>
    <m/>
    <m/>
    <m/>
    <s v="Mao II_DeLillo, Don"/>
    <s v="DeLillo, Don_Mao II"/>
    <x v="942"/>
    <m/>
    <m/>
  </r>
  <r>
    <s v="B-PLAYERS|DELILLO, DON"/>
    <s v="N"/>
    <s v="Players"/>
    <x v="419"/>
    <m/>
    <m/>
    <x v="0"/>
    <m/>
    <m/>
    <m/>
    <m/>
    <m/>
    <m/>
    <m/>
    <x v="0"/>
    <m/>
    <x v="0"/>
    <m/>
    <m/>
    <x v="0"/>
    <x v="0"/>
    <x v="0"/>
    <m/>
    <m/>
    <m/>
    <m/>
    <m/>
    <m/>
    <m/>
    <m/>
    <x v="0"/>
    <x v="0"/>
    <m/>
    <m/>
    <m/>
    <m/>
    <s v="Players_DeLillo, Don"/>
    <s v="DeLillo, Don_Players"/>
    <x v="943"/>
    <m/>
    <m/>
  </r>
  <r>
    <s v="B-RATNER'S STAR|DELILLO, DON"/>
    <s v="N"/>
    <s v="Ratner's Star"/>
    <x v="419"/>
    <m/>
    <m/>
    <x v="0"/>
    <m/>
    <m/>
    <m/>
    <m/>
    <m/>
    <m/>
    <m/>
    <x v="0"/>
    <m/>
    <x v="0"/>
    <m/>
    <m/>
    <x v="0"/>
    <x v="0"/>
    <x v="0"/>
    <m/>
    <m/>
    <m/>
    <m/>
    <m/>
    <m/>
    <m/>
    <m/>
    <x v="0"/>
    <x v="0"/>
    <m/>
    <m/>
    <m/>
    <m/>
    <s v="Ratner's Star_DeLillo, Don"/>
    <s v="DeLillo, Don_Ratner's Star"/>
    <x v="944"/>
    <m/>
    <m/>
  </r>
  <r>
    <s v="B-THE NAMES|DELILLO, DON"/>
    <s v="Y"/>
    <s v="The Names"/>
    <x v="419"/>
    <m/>
    <m/>
    <x v="0"/>
    <m/>
    <m/>
    <m/>
    <m/>
    <m/>
    <m/>
    <m/>
    <x v="0"/>
    <m/>
    <x v="0"/>
    <m/>
    <m/>
    <x v="0"/>
    <x v="0"/>
    <x v="0"/>
    <m/>
    <m/>
    <m/>
    <m/>
    <m/>
    <m/>
    <m/>
    <m/>
    <x v="0"/>
    <x v="0"/>
    <m/>
    <m/>
    <m/>
    <m/>
    <s v="The Names_DeLillo, Don"/>
    <s v="DeLillo, Don_The Names"/>
    <x v="945"/>
    <m/>
    <m/>
  </r>
  <r>
    <s v="B-THE NAMES|DELILLO, DON"/>
    <s v="Y"/>
    <s v="The Names"/>
    <x v="419"/>
    <m/>
    <m/>
    <x v="0"/>
    <m/>
    <m/>
    <m/>
    <m/>
    <m/>
    <m/>
    <m/>
    <x v="0"/>
    <m/>
    <x v="0"/>
    <m/>
    <m/>
    <x v="0"/>
    <x v="0"/>
    <x v="0"/>
    <m/>
    <m/>
    <m/>
    <m/>
    <m/>
    <m/>
    <m/>
    <m/>
    <x v="0"/>
    <x v="0"/>
    <m/>
    <m/>
    <m/>
    <m/>
    <s v="The Names_DeLillo, Don"/>
    <s v="DeLillo, Don_The Names"/>
    <x v="945"/>
    <m/>
    <m/>
  </r>
  <r>
    <s v="B-UNDERWORLD|DELILLO, DON"/>
    <s v="Y"/>
    <s v="Underworld"/>
    <x v="419"/>
    <m/>
    <m/>
    <x v="0"/>
    <m/>
    <m/>
    <m/>
    <m/>
    <m/>
    <m/>
    <m/>
    <x v="3"/>
    <m/>
    <x v="0"/>
    <m/>
    <m/>
    <x v="0"/>
    <x v="0"/>
    <x v="0"/>
    <m/>
    <m/>
    <m/>
    <m/>
    <m/>
    <m/>
    <m/>
    <m/>
    <x v="0"/>
    <x v="0"/>
    <m/>
    <m/>
    <m/>
    <m/>
    <s v="Underworld_DeLillo, Don"/>
    <s v="DeLillo, Don_Underworld"/>
    <x v="946"/>
    <m/>
    <m/>
  </r>
  <r>
    <s v="B-UNDERWORLD|DELILLO, DON"/>
    <s v="Y"/>
    <s v="Underworld"/>
    <x v="419"/>
    <m/>
    <m/>
    <x v="0"/>
    <m/>
    <m/>
    <m/>
    <m/>
    <m/>
    <m/>
    <m/>
    <x v="0"/>
    <m/>
    <x v="0"/>
    <m/>
    <m/>
    <x v="0"/>
    <x v="0"/>
    <x v="0"/>
    <m/>
    <m/>
    <m/>
    <m/>
    <m/>
    <m/>
    <m/>
    <m/>
    <x v="0"/>
    <x v="0"/>
    <m/>
    <m/>
    <m/>
    <m/>
    <s v="Underworld_DeLillo, Don"/>
    <s v="DeLillo, Don_Underworld"/>
    <x v="946"/>
    <m/>
    <m/>
  </r>
  <r>
    <s v="B-UNDERWORLD|DELILLO, DON"/>
    <s v="Y"/>
    <s v="Underworld"/>
    <x v="419"/>
    <m/>
    <m/>
    <x v="0"/>
    <m/>
    <m/>
    <m/>
    <m/>
    <m/>
    <m/>
    <m/>
    <x v="0"/>
    <m/>
    <x v="0"/>
    <m/>
    <m/>
    <x v="0"/>
    <x v="0"/>
    <x v="0"/>
    <m/>
    <m/>
    <m/>
    <m/>
    <m/>
    <m/>
    <m/>
    <m/>
    <x v="0"/>
    <x v="0"/>
    <m/>
    <m/>
    <m/>
    <m/>
    <s v="Underworld_DeLillo, Don"/>
    <s v="DeLillo, Don_Underworld"/>
    <x v="946"/>
    <m/>
    <m/>
  </r>
  <r>
    <s v="B-WHITE NOISE|DELILLO, DON"/>
    <s v="Y"/>
    <s v="White Noise"/>
    <x v="419"/>
    <m/>
    <m/>
    <x v="0"/>
    <m/>
    <m/>
    <m/>
    <m/>
    <m/>
    <m/>
    <m/>
    <x v="2"/>
    <m/>
    <x v="0"/>
    <m/>
    <m/>
    <x v="0"/>
    <x v="0"/>
    <x v="0"/>
    <m/>
    <m/>
    <m/>
    <m/>
    <m/>
    <m/>
    <m/>
    <m/>
    <x v="0"/>
    <x v="0"/>
    <m/>
    <m/>
    <m/>
    <m/>
    <s v="White Noise_DeLillo, Don"/>
    <s v="DeLillo, Don_White Noise"/>
    <x v="947"/>
    <m/>
    <m/>
  </r>
  <r>
    <s v="B-WHITE NOISE|DELILLO, DON"/>
    <s v="Y"/>
    <s v="White Noise"/>
    <x v="419"/>
    <m/>
    <m/>
    <x v="0"/>
    <m/>
    <m/>
    <m/>
    <m/>
    <m/>
    <m/>
    <m/>
    <x v="0"/>
    <m/>
    <x v="0"/>
    <m/>
    <m/>
    <x v="0"/>
    <x v="0"/>
    <x v="0"/>
    <m/>
    <m/>
    <m/>
    <m/>
    <m/>
    <m/>
    <m/>
    <m/>
    <x v="0"/>
    <x v="0"/>
    <m/>
    <m/>
    <m/>
    <m/>
    <s v="White Noise_DeLillo, Don"/>
    <s v="DeLillo, Don_White Noise"/>
    <x v="947"/>
    <m/>
    <m/>
  </r>
  <r>
    <s v="B-WHITE NOISE / UNDERWORLD|DELILLO, DON"/>
    <s v="N"/>
    <s v="White Noise / Underworld"/>
    <x v="419"/>
    <m/>
    <m/>
    <x v="0"/>
    <m/>
    <m/>
    <m/>
    <m/>
    <m/>
    <m/>
    <m/>
    <x v="0"/>
    <m/>
    <x v="0"/>
    <m/>
    <m/>
    <x v="0"/>
    <x v="0"/>
    <x v="0"/>
    <m/>
    <m/>
    <m/>
    <m/>
    <m/>
    <m/>
    <m/>
    <m/>
    <x v="0"/>
    <x v="0"/>
    <m/>
    <s v="Foundational; Late 20th Century &amp; Postmodernism"/>
    <m/>
    <m/>
    <s v="White Noise / Underworld_DeLillo, Don"/>
    <s v="DeLillo, Don_White Noise / Underworld"/>
    <x v="948"/>
    <m/>
    <m/>
  </r>
  <r>
    <s v="B-ZERO K|DELILLO, DON"/>
    <s v="N"/>
    <s v="Zero K"/>
    <x v="419"/>
    <m/>
    <m/>
    <x v="0"/>
    <m/>
    <m/>
    <m/>
    <m/>
    <m/>
    <m/>
    <m/>
    <x v="0"/>
    <m/>
    <x v="0"/>
    <m/>
    <m/>
    <x v="0"/>
    <x v="0"/>
    <x v="0"/>
    <m/>
    <m/>
    <m/>
    <m/>
    <m/>
    <m/>
    <m/>
    <m/>
    <x v="0"/>
    <x v="0"/>
    <m/>
    <m/>
    <m/>
    <m/>
    <s v="Zero K_DeLillo, Don"/>
    <s v="DeLillo, Don_Zero K"/>
    <x v="949"/>
    <m/>
    <m/>
  </r>
  <r>
    <s v="B-CONSCIOUSNESS EXPLAINED|DENNETT, DANIEL"/>
    <s v="N"/>
    <s v="Consciousness Explained"/>
    <x v="420"/>
    <m/>
    <m/>
    <x v="126"/>
    <m/>
    <m/>
    <s v="Consciousness Explained"/>
    <m/>
    <m/>
    <m/>
    <m/>
    <x v="0"/>
    <m/>
    <x v="0"/>
    <m/>
    <m/>
    <x v="0"/>
    <x v="0"/>
    <x v="0"/>
    <m/>
    <m/>
    <m/>
    <m/>
    <m/>
    <m/>
    <m/>
    <m/>
    <x v="2"/>
    <x v="1"/>
    <s v="Philosophical work"/>
    <s v="Philosophy"/>
    <s v="Philosophy of Mind"/>
    <m/>
    <s v="Consciousness Explained_Dennett, Daniel"/>
    <s v="Dennett, Daniel_Consciousness Explained"/>
    <x v="950"/>
    <m/>
    <m/>
  </r>
  <r>
    <s v="B-DARWIN'S DANGEROUS IDEA|DENNETT, DANIEL"/>
    <s v="N"/>
    <s v="Darwin's Dangerous Idea"/>
    <x v="420"/>
    <m/>
    <m/>
    <x v="5"/>
    <m/>
    <m/>
    <s v="Darwin's Dangerous Idea"/>
    <m/>
    <m/>
    <m/>
    <m/>
    <x v="0"/>
    <m/>
    <x v="0"/>
    <m/>
    <m/>
    <x v="0"/>
    <x v="0"/>
    <x v="0"/>
    <m/>
    <m/>
    <m/>
    <m/>
    <m/>
    <m/>
    <m/>
    <m/>
    <x v="2"/>
    <x v="1"/>
    <s v="Philosophical work"/>
    <s v="Philosophy"/>
    <s v="Philosophy of Biology"/>
    <m/>
    <s v="Darwin's Dangerous Idea_Dennett, Daniel"/>
    <s v="Dennett, Daniel_Darwin's Dangerous Idea"/>
    <x v="951"/>
    <m/>
    <m/>
  </r>
  <r>
    <s v="B-GLAS|DERRIDA, JACQUES"/>
    <s v="N"/>
    <s v="Glas"/>
    <x v="421"/>
    <m/>
    <m/>
    <x v="0"/>
    <m/>
    <m/>
    <m/>
    <m/>
    <m/>
    <m/>
    <m/>
    <x v="0"/>
    <m/>
    <x v="0"/>
    <m/>
    <m/>
    <x v="0"/>
    <x v="0"/>
    <x v="0"/>
    <m/>
    <m/>
    <m/>
    <m/>
    <m/>
    <m/>
    <m/>
    <m/>
    <x v="0"/>
    <x v="0"/>
    <m/>
    <m/>
    <m/>
    <m/>
    <s v="Glas_Derrida, Jacques"/>
    <s v="Derrida, Jacques_Glas"/>
    <x v="952"/>
    <m/>
    <m/>
  </r>
  <r>
    <s v="B-LIMITED INC|DERRIDA, JACQUES"/>
    <s v="N"/>
    <s v="Limited Inc"/>
    <x v="421"/>
    <m/>
    <m/>
    <x v="96"/>
    <m/>
    <m/>
    <s v="Limited Inc"/>
    <m/>
    <m/>
    <m/>
    <m/>
    <x v="0"/>
    <m/>
    <x v="0"/>
    <m/>
    <m/>
    <x v="0"/>
    <x v="0"/>
    <x v="0"/>
    <m/>
    <m/>
    <m/>
    <m/>
    <m/>
    <m/>
    <m/>
    <m/>
    <x v="7"/>
    <x v="1"/>
    <s v="Essays"/>
    <s v="Philosophy"/>
    <s v="Deconstruction"/>
    <m/>
    <s v="Limited Inc_Derrida, Jacques"/>
    <s v="Derrida, Jacques_Limited Inc"/>
    <x v="953"/>
    <m/>
    <m/>
  </r>
  <r>
    <s v="B-MARGINS OF PHILOSOPHY|DERRIDA, JACQUES"/>
    <s v="N"/>
    <s v="Margins of Philosophy"/>
    <x v="421"/>
    <m/>
    <m/>
    <x v="46"/>
    <m/>
    <m/>
    <s v="Marges de la philosophie"/>
    <m/>
    <m/>
    <m/>
    <m/>
    <x v="0"/>
    <m/>
    <x v="0"/>
    <m/>
    <m/>
    <x v="0"/>
    <x v="0"/>
    <x v="0"/>
    <m/>
    <m/>
    <m/>
    <m/>
    <m/>
    <m/>
    <m/>
    <m/>
    <x v="17"/>
    <x v="1"/>
    <s v="Essays"/>
    <s v="Philosophy"/>
    <s v="Deconstruction"/>
    <m/>
    <s v="Margins of Philosophy_Derrida, Jacques"/>
    <s v="Derrida, Jacques_Margins of Philosophy"/>
    <x v="954"/>
    <m/>
    <m/>
  </r>
  <r>
    <s v="B-OF GRAMMATOLOGY|DERRIDA, JACQUES"/>
    <s v="N"/>
    <s v="Of Grammatology"/>
    <x v="421"/>
    <m/>
    <m/>
    <x v="59"/>
    <m/>
    <m/>
    <s v="De la grammatologie"/>
    <m/>
    <m/>
    <m/>
    <m/>
    <x v="0"/>
    <m/>
    <x v="0"/>
    <m/>
    <m/>
    <x v="0"/>
    <x v="0"/>
    <x v="0"/>
    <m/>
    <m/>
    <m/>
    <m/>
    <m/>
    <m/>
    <m/>
    <m/>
    <x v="1"/>
    <x v="1"/>
    <s v="Treatise"/>
    <s v="Philosophy"/>
    <s v="Deconstruction"/>
    <m/>
    <s v="Of Grammatology_Derrida, Jacques"/>
    <s v="Derrida, Jacques_Of Grammatology"/>
    <x v="955"/>
    <m/>
    <m/>
  </r>
  <r>
    <s v="B-OF GRAMMATOLOGY / WRITING AND DIFFERENCE|DERRIDA, JACQUES"/>
    <s v="N"/>
    <s v="Of Grammatology / Writing and Difference"/>
    <x v="421"/>
    <m/>
    <m/>
    <x v="0"/>
    <m/>
    <m/>
    <m/>
    <m/>
    <m/>
    <m/>
    <m/>
    <x v="0"/>
    <m/>
    <x v="0"/>
    <m/>
    <m/>
    <x v="0"/>
    <x v="0"/>
    <x v="0"/>
    <m/>
    <m/>
    <m/>
    <m/>
    <m/>
    <m/>
    <m/>
    <m/>
    <x v="0"/>
    <x v="0"/>
    <m/>
    <s v="Foundational; Late 20th Century &amp; Postmodernism"/>
    <m/>
    <m/>
    <s v="Of Grammatology / Writing and Difference_Derrida, Jacques"/>
    <s v="Derrida, Jacques_Of Grammatology / Writing and Difference"/>
    <x v="956"/>
    <m/>
    <m/>
  </r>
  <r>
    <s v="B-SPECTERS OF MARX|DERRIDA, JACQUES"/>
    <s v="Y"/>
    <s v="Specters of Marx"/>
    <x v="421"/>
    <m/>
    <m/>
    <x v="8"/>
    <m/>
    <m/>
    <s v="Spectres de Marx"/>
    <m/>
    <m/>
    <m/>
    <m/>
    <x v="0"/>
    <m/>
    <x v="0"/>
    <m/>
    <m/>
    <x v="0"/>
    <x v="0"/>
    <x v="0"/>
    <m/>
    <m/>
    <m/>
    <m/>
    <m/>
    <m/>
    <m/>
    <m/>
    <x v="2"/>
    <x v="1"/>
    <s v="Lectures"/>
    <s v="Philosophy"/>
    <s v="Deconstruction"/>
    <m/>
    <s v="Specters of Marx_Derrida, Jacques"/>
    <s v="Derrida, Jacques_Specters of Marx"/>
    <x v="957"/>
    <m/>
    <m/>
  </r>
  <r>
    <s v="B-SPECTERS OF MARX|DERRIDA, JACQUES"/>
    <s v="Y"/>
    <s v="Specters of Marx"/>
    <x v="421"/>
    <m/>
    <m/>
    <x v="0"/>
    <m/>
    <m/>
    <m/>
    <m/>
    <m/>
    <m/>
    <m/>
    <x v="0"/>
    <m/>
    <x v="0"/>
    <m/>
    <m/>
    <x v="0"/>
    <x v="0"/>
    <x v="0"/>
    <m/>
    <m/>
    <m/>
    <m/>
    <m/>
    <m/>
    <m/>
    <m/>
    <x v="0"/>
    <x v="0"/>
    <m/>
    <m/>
    <m/>
    <m/>
    <s v="Specters of Marx_Derrida, Jacques"/>
    <s v="Derrida, Jacques_Specters of Marx"/>
    <x v="957"/>
    <m/>
    <m/>
  </r>
  <r>
    <s v="B-SPEECH AND PHENOMENA|DERRIDA, JACQUES"/>
    <s v="Y"/>
    <s v="Speech and Phenomena"/>
    <x v="421"/>
    <m/>
    <m/>
    <x v="0"/>
    <m/>
    <m/>
    <m/>
    <m/>
    <m/>
    <m/>
    <m/>
    <x v="0"/>
    <m/>
    <x v="0"/>
    <m/>
    <m/>
    <x v="0"/>
    <x v="0"/>
    <x v="0"/>
    <m/>
    <m/>
    <m/>
    <m/>
    <m/>
    <m/>
    <m/>
    <m/>
    <x v="0"/>
    <x v="0"/>
    <m/>
    <s v="Foundational; Late 20th Century &amp; Postmodernism"/>
    <m/>
    <m/>
    <s v="Speech and Phenomena_Derrida, Jacques"/>
    <s v="Derrida, Jacques_Speech and Phenomena"/>
    <x v="958"/>
    <m/>
    <m/>
  </r>
  <r>
    <s v="B-SPEECH AND PHENOMENA|DERRIDA, JACQUES"/>
    <s v="Y"/>
    <s v="Speech and Phenomena"/>
    <x v="421"/>
    <m/>
    <m/>
    <x v="0"/>
    <m/>
    <m/>
    <m/>
    <m/>
    <m/>
    <m/>
    <m/>
    <x v="0"/>
    <m/>
    <x v="0"/>
    <m/>
    <m/>
    <x v="0"/>
    <x v="0"/>
    <x v="0"/>
    <m/>
    <m/>
    <m/>
    <m/>
    <m/>
    <m/>
    <m/>
    <m/>
    <x v="0"/>
    <x v="0"/>
    <m/>
    <m/>
    <m/>
    <m/>
    <s v="Speech and Phenomena_Derrida, Jacques"/>
    <s v="Derrida, Jacques_Speech and Phenomena"/>
    <x v="958"/>
    <m/>
    <m/>
  </r>
  <r>
    <s v="B-WRITING AND DIFFERENCE|DERRIDA, JACQUES"/>
    <s v="Y"/>
    <s v="Writing and Difference"/>
    <x v="421"/>
    <m/>
    <m/>
    <x v="59"/>
    <m/>
    <m/>
    <s v="L'écriture et la différence"/>
    <s v="French"/>
    <m/>
    <m/>
    <m/>
    <x v="0"/>
    <m/>
    <x v="0"/>
    <m/>
    <m/>
    <x v="0"/>
    <x v="0"/>
    <x v="0"/>
    <m/>
    <m/>
    <m/>
    <m/>
    <m/>
    <m/>
    <m/>
    <m/>
    <x v="1"/>
    <x v="1"/>
    <s v="Essays"/>
    <s v="Philosophy"/>
    <s v="Deconstruction"/>
    <m/>
    <s v="Writing and Difference_Derrida, Jacques"/>
    <s v="Derrida, Jacques_Writing and Difference"/>
    <x v="959"/>
    <m/>
    <m/>
  </r>
  <r>
    <s v="B-WRITING AND DIFFERENCE|DERRIDA, JACQUES"/>
    <s v="Y"/>
    <s v="Writing and Difference"/>
    <x v="421"/>
    <m/>
    <m/>
    <x v="0"/>
    <m/>
    <m/>
    <m/>
    <m/>
    <m/>
    <m/>
    <m/>
    <x v="0"/>
    <m/>
    <x v="0"/>
    <m/>
    <m/>
    <x v="0"/>
    <x v="0"/>
    <x v="0"/>
    <m/>
    <m/>
    <m/>
    <m/>
    <m/>
    <m/>
    <m/>
    <m/>
    <x v="0"/>
    <x v="0"/>
    <m/>
    <m/>
    <m/>
    <m/>
    <s v="Writing and Difference_Derrida, Jacques"/>
    <s v="Derrida, Jacques_Writing and Difference"/>
    <x v="959"/>
    <m/>
    <m/>
  </r>
  <r>
    <s v="B-NIKI|DÉRY, TIBOR"/>
    <s v="N"/>
    <s v="Niki"/>
    <x v="422"/>
    <m/>
    <m/>
    <x v="0"/>
    <m/>
    <s v="New York Review Books (NYRB)"/>
    <m/>
    <m/>
    <m/>
    <m/>
    <m/>
    <x v="0"/>
    <m/>
    <x v="0"/>
    <m/>
    <m/>
    <x v="0"/>
    <x v="0"/>
    <x v="0"/>
    <m/>
    <m/>
    <m/>
    <m/>
    <m/>
    <m/>
    <m/>
    <m/>
    <x v="0"/>
    <x v="0"/>
    <m/>
    <m/>
    <m/>
    <m/>
    <s v="Niki_Déry, Tibor"/>
    <s v="Déry, Tibor_Niki"/>
    <x v="960"/>
    <m/>
    <m/>
  </r>
  <r>
    <s v="B-DISCOURSE ON METHOD|DESCARTES, RENÉ"/>
    <s v="Y"/>
    <s v="Discourse on Method"/>
    <x v="423"/>
    <m/>
    <m/>
    <x v="127"/>
    <m/>
    <m/>
    <s v="Discours de la méthode"/>
    <m/>
    <m/>
    <m/>
    <m/>
    <x v="0"/>
    <m/>
    <x v="0"/>
    <m/>
    <m/>
    <x v="0"/>
    <x v="0"/>
    <x v="0"/>
    <m/>
    <m/>
    <m/>
    <m/>
    <m/>
    <m/>
    <m/>
    <m/>
    <x v="32"/>
    <x v="5"/>
    <s v="Treatise"/>
    <s v="Philosophy"/>
    <s v="Early Modern"/>
    <m/>
    <s v="Discourse on Method_Descartes, René"/>
    <s v="Descartes, René_Discourse on Method"/>
    <x v="961"/>
    <m/>
    <m/>
  </r>
  <r>
    <s v="B-DISCOURSE ON METHOD|DESCARTES, RENÉ"/>
    <s v="Y"/>
    <s v="Discourse on Method"/>
    <x v="423"/>
    <m/>
    <m/>
    <x v="0"/>
    <m/>
    <m/>
    <m/>
    <m/>
    <m/>
    <m/>
    <m/>
    <x v="0"/>
    <m/>
    <x v="0"/>
    <m/>
    <m/>
    <x v="0"/>
    <x v="0"/>
    <x v="0"/>
    <m/>
    <m/>
    <m/>
    <m/>
    <m/>
    <m/>
    <m/>
    <m/>
    <x v="0"/>
    <x v="0"/>
    <m/>
    <s v="Foundational; Early Modern Science &amp; Philosophy"/>
    <m/>
    <m/>
    <s v="Discourse on Method_Descartes, René"/>
    <s v="Descartes, René_Discourse on Method"/>
    <x v="961"/>
    <m/>
    <m/>
  </r>
  <r>
    <s v="B-DISCOURSE ON METHOD AND MEDITATIONS ON FIRST PHILOSOPHY|DESCARTES, RENÉ"/>
    <s v="N"/>
    <s v="Discourse on Method and Meditations on First Philosophy"/>
    <x v="423"/>
    <m/>
    <m/>
    <x v="0"/>
    <m/>
    <m/>
    <m/>
    <m/>
    <m/>
    <m/>
    <m/>
    <x v="0"/>
    <m/>
    <x v="0"/>
    <m/>
    <m/>
    <x v="0"/>
    <x v="0"/>
    <x v="0"/>
    <m/>
    <m/>
    <m/>
    <m/>
    <m/>
    <m/>
    <m/>
    <m/>
    <x v="0"/>
    <x v="0"/>
    <m/>
    <m/>
    <m/>
    <m/>
    <s v="Discourse on Method and Meditations on First Philosophy_Descartes, René"/>
    <s v="Descartes, René_Discourse on Method and Meditations on First Philosophy"/>
    <x v="962"/>
    <m/>
    <m/>
  </r>
  <r>
    <s v="B-MEDITATIONS ON FIRST PHILOSOPHY|DESCARTES, RENÉ"/>
    <s v="Y"/>
    <s v="Meditations on First Philosophy"/>
    <x v="423"/>
    <m/>
    <m/>
    <x v="128"/>
    <m/>
    <m/>
    <s v="Meditationes de Prima Philosophia"/>
    <m/>
    <m/>
    <m/>
    <m/>
    <x v="0"/>
    <m/>
    <x v="0"/>
    <m/>
    <m/>
    <x v="0"/>
    <x v="0"/>
    <x v="0"/>
    <m/>
    <m/>
    <m/>
    <m/>
    <m/>
    <m/>
    <m/>
    <m/>
    <x v="33"/>
    <x v="5"/>
    <s v="Treatise"/>
    <s v="Philosophy"/>
    <s v="Early Modern"/>
    <m/>
    <s v="Meditations on First Philosophy_Descartes, René"/>
    <s v="Descartes, René_Meditations on First Philosophy"/>
    <x v="963"/>
    <m/>
    <m/>
  </r>
  <r>
    <s v="B-MEDITATIONS ON FIRST PHILOSOPHY|DESCARTES, RENÉ"/>
    <s v="Y"/>
    <s v="Meditations on First Philosophy"/>
    <x v="423"/>
    <m/>
    <m/>
    <x v="0"/>
    <m/>
    <m/>
    <m/>
    <m/>
    <m/>
    <m/>
    <m/>
    <x v="0"/>
    <m/>
    <x v="0"/>
    <m/>
    <m/>
    <x v="0"/>
    <x v="0"/>
    <x v="0"/>
    <m/>
    <m/>
    <m/>
    <m/>
    <m/>
    <m/>
    <m/>
    <m/>
    <x v="0"/>
    <x v="0"/>
    <m/>
    <s v="Foundational; Early Modern Science &amp; Philosophy"/>
    <m/>
    <m/>
    <s v="Meditations on First Philosophy_Descartes, René"/>
    <s v="Descartes, René_Meditations on First Philosophy"/>
    <x v="963"/>
    <m/>
    <m/>
  </r>
  <r>
    <s v="B-PRINCIPLES OF PHILOSOPHY|DESCARTES, RENÉ"/>
    <s v="N"/>
    <s v="Principles of Philosophy"/>
    <x v="423"/>
    <m/>
    <m/>
    <x v="0"/>
    <m/>
    <m/>
    <m/>
    <m/>
    <m/>
    <m/>
    <m/>
    <x v="0"/>
    <m/>
    <x v="0"/>
    <m/>
    <m/>
    <x v="0"/>
    <x v="0"/>
    <x v="0"/>
    <m/>
    <m/>
    <m/>
    <m/>
    <m/>
    <m/>
    <m/>
    <m/>
    <x v="0"/>
    <x v="0"/>
    <m/>
    <s v="Foundational; Early Modern Science &amp; Philosophy"/>
    <m/>
    <m/>
    <s v="Principles of Philosophy_Descartes, René"/>
    <s v="Descartes, René_Principles of Philosophy"/>
    <x v="964"/>
    <m/>
    <m/>
  </r>
  <r>
    <s v="B-EVICTED: POVERTY AND PROFIT IN THE AMERICAN CITY|DESMOND, MATTHEW"/>
    <s v="N"/>
    <s v="Evicted: Poverty and Profit in the American City"/>
    <x v="424"/>
    <m/>
    <m/>
    <x v="0"/>
    <m/>
    <m/>
    <m/>
    <m/>
    <m/>
    <m/>
    <m/>
    <x v="0"/>
    <m/>
    <x v="0"/>
    <m/>
    <m/>
    <x v="0"/>
    <x v="0"/>
    <x v="0"/>
    <m/>
    <m/>
    <m/>
    <m/>
    <m/>
    <m/>
    <m/>
    <m/>
    <x v="0"/>
    <x v="0"/>
    <m/>
    <s v="Foundational; Non-Fiction"/>
    <m/>
    <m/>
    <s v="Evicted: Poverty and Profit in the American City_Desmond, Matthew"/>
    <s v="Desmond, Matthew_Evicted: Poverty and Profit in the American City"/>
    <x v="965"/>
    <m/>
    <m/>
  </r>
  <r>
    <s v="B-VERNON SUBUTEX TRILOGY|DESPENTES, VIRGINIE"/>
    <s v="N"/>
    <s v="Vernon Subutex Trilogy"/>
    <x v="425"/>
    <m/>
    <m/>
    <x v="0"/>
    <m/>
    <m/>
    <m/>
    <m/>
    <m/>
    <m/>
    <m/>
    <x v="0"/>
    <m/>
    <x v="0"/>
    <m/>
    <m/>
    <x v="0"/>
    <x v="0"/>
    <x v="0"/>
    <m/>
    <m/>
    <m/>
    <m/>
    <m/>
    <m/>
    <m/>
    <m/>
    <x v="0"/>
    <x v="0"/>
    <m/>
    <m/>
    <m/>
    <m/>
    <s v="Vernon Subutex Trilogy_Despentes, Virginie"/>
    <s v="Despentes, Virginie_Vernon Subutex Trilogy"/>
    <x v="966"/>
    <m/>
    <m/>
  </r>
  <r>
    <s v="B-LAST SAMURAI|DEWITT, HELEN"/>
    <s v="N"/>
    <s v="Last Samurai"/>
    <x v="426"/>
    <m/>
    <m/>
    <x v="0"/>
    <m/>
    <m/>
    <m/>
    <m/>
    <m/>
    <m/>
    <m/>
    <x v="0"/>
    <m/>
    <x v="0"/>
    <m/>
    <m/>
    <x v="0"/>
    <x v="0"/>
    <x v="0"/>
    <m/>
    <m/>
    <m/>
    <m/>
    <m/>
    <m/>
    <m/>
    <m/>
    <x v="0"/>
    <x v="0"/>
    <m/>
    <m/>
    <m/>
    <m/>
    <s v="Last Samurai_DeWitt, Helen"/>
    <s v="DeWitt, Helen_Last Samurai"/>
    <x v="967"/>
    <m/>
    <m/>
  </r>
  <r>
    <s v="B-THE LAST SAMURAI|DEWITT, HELEN"/>
    <s v="N"/>
    <s v="The Last Samurai"/>
    <x v="426"/>
    <m/>
    <m/>
    <x v="0"/>
    <m/>
    <m/>
    <m/>
    <m/>
    <m/>
    <m/>
    <m/>
    <x v="0"/>
    <m/>
    <x v="0"/>
    <m/>
    <m/>
    <x v="0"/>
    <x v="0"/>
    <x v="0"/>
    <m/>
    <m/>
    <m/>
    <m/>
    <m/>
    <m/>
    <m/>
    <m/>
    <x v="0"/>
    <x v="0"/>
    <m/>
    <m/>
    <m/>
    <m/>
    <s v="The Last Samurai_DeWitt, Helen"/>
    <s v="DeWitt, Helen_The Last Samurai"/>
    <x v="968"/>
    <m/>
    <m/>
  </r>
  <r>
    <s v="B-SYSTEM OF NATURE (SYSTÈME DE LA NATURE)|D'HOLBACH, BARON"/>
    <s v="N"/>
    <s v="System of Nature (Système de la Nature)"/>
    <x v="427"/>
    <m/>
    <m/>
    <x v="0"/>
    <m/>
    <m/>
    <m/>
    <m/>
    <m/>
    <m/>
    <m/>
    <x v="0"/>
    <m/>
    <x v="0"/>
    <m/>
    <m/>
    <x v="0"/>
    <x v="0"/>
    <x v="0"/>
    <m/>
    <m/>
    <m/>
    <m/>
    <m/>
    <m/>
    <m/>
    <m/>
    <x v="0"/>
    <x v="0"/>
    <m/>
    <s v="Foundational; Philosophy &amp; Political Thought"/>
    <m/>
    <m/>
    <s v="System of Nature (Système de la Nature)_d'Holbach, Baron"/>
    <s v="d'Holbach, Baron_System of Nature (Système de la Nature)"/>
    <x v="969"/>
    <m/>
    <m/>
  </r>
  <r>
    <s v="B-DHUODA'S HANDBOOK FOR HER SON|DHUODA"/>
    <s v="N"/>
    <s v="Dhuoda's Handbook for Her Son"/>
    <x v="428"/>
    <m/>
    <m/>
    <x v="0"/>
    <m/>
    <m/>
    <m/>
    <m/>
    <m/>
    <m/>
    <m/>
    <x v="0"/>
    <m/>
    <x v="0"/>
    <m/>
    <m/>
    <x v="0"/>
    <x v="0"/>
    <x v="0"/>
    <m/>
    <m/>
    <m/>
    <m/>
    <m/>
    <m/>
    <m/>
    <m/>
    <x v="0"/>
    <x v="0"/>
    <m/>
    <s v="Foundational; Nag Hammadi Library &amp; Gnostic Texts (Selection)"/>
    <m/>
    <m/>
    <s v="Dhuoda's Handbook for Her Son_Dhuoda"/>
    <s v="Dhuoda_Dhuoda's Handbook for Her Son"/>
    <x v="970"/>
    <m/>
    <m/>
  </r>
  <r>
    <s v="B-LIBER MANUALIS AD FILIUM|DHUODA"/>
    <s v="N"/>
    <s v="Liber manualis ad Filium"/>
    <x v="428"/>
    <m/>
    <m/>
    <x v="0"/>
    <m/>
    <m/>
    <m/>
    <m/>
    <m/>
    <m/>
    <m/>
    <x v="0"/>
    <m/>
    <x v="0"/>
    <m/>
    <m/>
    <x v="0"/>
    <x v="0"/>
    <x v="0"/>
    <m/>
    <m/>
    <m/>
    <m/>
    <m/>
    <m/>
    <m/>
    <m/>
    <x v="0"/>
    <x v="0"/>
    <m/>
    <s v="Foundational; Nag Hammadi Library &amp; Gnostic Texts (Selection)"/>
    <m/>
    <m/>
    <s v="Liber manualis ad Filium_Dhuoda"/>
    <s v="Dhuoda_Liber manualis ad Filium"/>
    <x v="971"/>
    <m/>
    <m/>
  </r>
  <r>
    <s v="B-ZAMA|DI BENEDETTO, ANTONIO"/>
    <s v="N"/>
    <s v="Zama"/>
    <x v="429"/>
    <m/>
    <m/>
    <x v="95"/>
    <m/>
    <m/>
    <m/>
    <m/>
    <n v="240"/>
    <s v="A feverish, existential novel about a Spanish colonial official waiting for transfer from a remote South American outpost while his life deteriorates."/>
    <m/>
    <x v="2"/>
    <m/>
    <x v="0"/>
    <m/>
    <m/>
    <x v="0"/>
    <x v="0"/>
    <x v="0"/>
    <m/>
    <m/>
    <m/>
    <m/>
    <m/>
    <m/>
    <s v="Y"/>
    <m/>
    <x v="3"/>
    <x v="1"/>
    <m/>
    <m/>
    <m/>
    <m/>
    <s v="Zama_Di Benedetto, Antonio"/>
    <s v="Di Benedetto, Antonio_Zama"/>
    <x v="972"/>
    <m/>
    <m/>
  </r>
  <r>
    <s v="B-THE LEOPARD|DI LAMPEDUSA, GIUSEPPE TOMASI"/>
    <s v="N"/>
    <s v="The Leopard"/>
    <x v="430"/>
    <m/>
    <m/>
    <x v="24"/>
    <m/>
    <m/>
    <m/>
    <m/>
    <n v="336"/>
    <s v="A historical novel about a Sicilian aristocrat confronting the social and political changes of Italian unification in the 1860s, meditating on mortality and historical transition."/>
    <m/>
    <x v="0"/>
    <m/>
    <x v="0"/>
    <m/>
    <m/>
    <x v="0"/>
    <x v="0"/>
    <x v="0"/>
    <m/>
    <m/>
    <m/>
    <m/>
    <m/>
    <m/>
    <m/>
    <m/>
    <x v="3"/>
    <x v="1"/>
    <m/>
    <m/>
    <m/>
    <m/>
    <s v="The Leopard_Di Lampedusa, Giuseppe Tomasi"/>
    <s v="Di Lampedusa, Giuseppe Tomasi_The Leopard"/>
    <x v="973"/>
    <m/>
    <m/>
  </r>
  <r>
    <s v="B-COLLAPSE: HOW SOCIETIES CHOOSE TO FAIL OR SUCCEED|DIAMOND, JARED"/>
    <s v="N"/>
    <s v="Collapse: How Societies Choose to Fail or Succeed"/>
    <x v="431"/>
    <m/>
    <m/>
    <x v="0"/>
    <m/>
    <m/>
    <m/>
    <m/>
    <m/>
    <m/>
    <m/>
    <x v="0"/>
    <m/>
    <x v="0"/>
    <m/>
    <m/>
    <x v="0"/>
    <x v="0"/>
    <x v="0"/>
    <m/>
    <m/>
    <m/>
    <m/>
    <m/>
    <m/>
    <m/>
    <m/>
    <x v="0"/>
    <x v="0"/>
    <m/>
    <s v="Foundational; Non-Fiction"/>
    <m/>
    <m/>
    <s v="Collapse: How Societies Choose to Fail or Succeed_Diamond, Jared"/>
    <s v="Diamond, Jared_Collapse: How Societies Choose to Fail or Succeed"/>
    <x v="974"/>
    <m/>
    <m/>
  </r>
  <r>
    <s v="B-GUNS, GERMS, AND STEEL (PUBLISHED 1997, INFLUENCE IN 21ST C.)|DIAMOND, JARED"/>
    <s v="N"/>
    <s v="Guns, Germs, and Steel (Published 1997, influence in 21st C.)"/>
    <x v="431"/>
    <m/>
    <m/>
    <x v="0"/>
    <m/>
    <m/>
    <m/>
    <m/>
    <m/>
    <m/>
    <m/>
    <x v="0"/>
    <m/>
    <x v="0"/>
    <m/>
    <m/>
    <x v="0"/>
    <x v="0"/>
    <x v="0"/>
    <m/>
    <m/>
    <m/>
    <m/>
    <m/>
    <m/>
    <m/>
    <m/>
    <x v="0"/>
    <x v="0"/>
    <m/>
    <s v="Foundational; Non-Fiction"/>
    <m/>
    <m/>
    <s v="Guns, Germs, and Steel (Published 1997, influence in 21st C.)_Diamond, Jared"/>
    <s v="Diamond, Jared_Guns, Germs, and Steel (Published 1997, influence in 21st C.)"/>
    <x v="975"/>
    <m/>
    <m/>
  </r>
  <r>
    <s v="B-THE CONQUEST OF NEW SPAIN|DÍAZ DEL CASTILLO, BERNAL"/>
    <s v="N"/>
    <s v="The Conquest of New Spain"/>
    <x v="432"/>
    <m/>
    <m/>
    <x v="0"/>
    <m/>
    <m/>
    <m/>
    <m/>
    <m/>
    <m/>
    <m/>
    <x v="0"/>
    <m/>
    <x v="0"/>
    <m/>
    <m/>
    <x v="0"/>
    <x v="0"/>
    <x v="0"/>
    <m/>
    <m/>
    <m/>
    <m/>
    <m/>
    <m/>
    <m/>
    <m/>
    <x v="0"/>
    <x v="0"/>
    <m/>
    <m/>
    <m/>
    <m/>
    <s v="The Conquest of New Spain_Díaz del Castillo, Bernal"/>
    <s v="Díaz del Castillo, Bernal_The Conquest of New Spain"/>
    <x v="976"/>
    <m/>
    <m/>
  </r>
  <r>
    <s v="B-THE BRIEF WONDROUS LIFE OF OSCAR WAO|DÍAZ, JUNOT"/>
    <s v="N"/>
    <s v="The Brief Wondrous Life of Oscar Wao"/>
    <x v="433"/>
    <m/>
    <m/>
    <x v="0"/>
    <m/>
    <m/>
    <m/>
    <m/>
    <m/>
    <m/>
    <m/>
    <x v="0"/>
    <m/>
    <x v="0"/>
    <m/>
    <m/>
    <x v="0"/>
    <x v="0"/>
    <x v="0"/>
    <m/>
    <m/>
    <m/>
    <m/>
    <m/>
    <m/>
    <m/>
    <m/>
    <x v="0"/>
    <x v="0"/>
    <m/>
    <s v="Foundational; Late 20th Century &amp; Postmodernism"/>
    <m/>
    <m/>
    <s v="The Brief Wondrous Life of Oscar Wao_Díaz, Junot"/>
    <s v="Díaz, Junot_The Brief Wondrous Life of Oscar Wao"/>
    <x v="977"/>
    <m/>
    <m/>
  </r>
  <r>
    <s v="B-A SCANNER DARKLY|DICK, PHILIP K."/>
    <s v="N"/>
    <s v="A Scanner Darkly"/>
    <x v="434"/>
    <m/>
    <m/>
    <x v="123"/>
    <m/>
    <m/>
    <m/>
    <m/>
    <n v="220"/>
    <s v="A haunting novel about drug culture, surveillance, and fractured identity following an undercover narcotics agent who begins to lose his grip on reality as he becomes addicted to the substance he's investigating."/>
    <m/>
    <x v="0"/>
    <m/>
    <x v="0"/>
    <m/>
    <m/>
    <x v="0"/>
    <x v="0"/>
    <x v="0"/>
    <m/>
    <m/>
    <m/>
    <m/>
    <m/>
    <m/>
    <m/>
    <m/>
    <x v="17"/>
    <x v="1"/>
    <m/>
    <m/>
    <m/>
    <m/>
    <s v="A Scanner Darkly_Dick, Philip K."/>
    <s v="Dick, Philip K._A Scanner Darkly"/>
    <x v="978"/>
    <m/>
    <m/>
  </r>
  <r>
    <s v="B-DO ANDROIDS DREAM OF ELECTRIC SHEEP?|DICK, PHILIP K."/>
    <s v="N"/>
    <s v="Do Androids Dream of Electric Sheep?"/>
    <x v="434"/>
    <m/>
    <m/>
    <x v="49"/>
    <m/>
    <m/>
    <m/>
    <m/>
    <n v="256"/>
    <s v="A dystopian novel questioning the nature of humanity as bounty hunter Rick Deckard pursues escaped androids in a post-apocalyptic world obsessed with empathy."/>
    <m/>
    <x v="0"/>
    <n v="5"/>
    <x v="1"/>
    <m/>
    <m/>
    <x v="0"/>
    <x v="0"/>
    <x v="0"/>
    <m/>
    <m/>
    <m/>
    <m/>
    <m/>
    <m/>
    <m/>
    <m/>
    <x v="1"/>
    <x v="1"/>
    <m/>
    <m/>
    <m/>
    <m/>
    <s v="Do Androids Dream of Electric Sheep?_Dick, Philip K."/>
    <s v="Dick, Philip K._Do Androids Dream of Electric Sheep?"/>
    <x v="979"/>
    <m/>
    <m/>
  </r>
  <r>
    <s v="B-MARTIAN TIME-SLIP|DICK, PHILIP K."/>
    <s v="N"/>
    <s v="Martian Time-Slip"/>
    <x v="434"/>
    <m/>
    <m/>
    <x v="129"/>
    <m/>
    <m/>
    <m/>
    <m/>
    <n v="272"/>
    <s v="A novel set on a colonized Mars examining mental illness, perception of time, and corporate exploitation through the story of a repairman, an autistic boy with precognitive abilities, and the businessman who seeks to use them."/>
    <m/>
    <x v="0"/>
    <m/>
    <x v="0"/>
    <m/>
    <m/>
    <x v="0"/>
    <x v="0"/>
    <x v="0"/>
    <m/>
    <m/>
    <m/>
    <m/>
    <m/>
    <m/>
    <m/>
    <m/>
    <x v="1"/>
    <x v="1"/>
    <m/>
    <m/>
    <m/>
    <m/>
    <s v="Martian Time-Slip_Dick, Philip K."/>
    <s v="Dick, Philip K._Martian Time-Slip"/>
    <x v="980"/>
    <m/>
    <m/>
  </r>
  <r>
    <s v="B-THE DIVINE INVASION|DICK, PHILIP K."/>
    <s v="N"/>
    <s v="The Divine Invasion"/>
    <x v="434"/>
    <m/>
    <m/>
    <x v="47"/>
    <m/>
    <m/>
    <m/>
    <m/>
    <n v="238"/>
    <s v="The second book in Dick's VALIS trilogy, depicting a future where God returns to Earth in the form of a fetus to challenge the rule of the evil deity Belial who has taken control of the planet."/>
    <m/>
    <x v="0"/>
    <m/>
    <x v="0"/>
    <m/>
    <m/>
    <x v="0"/>
    <x v="0"/>
    <x v="0"/>
    <m/>
    <m/>
    <m/>
    <m/>
    <m/>
    <m/>
    <m/>
    <m/>
    <x v="7"/>
    <x v="1"/>
    <m/>
    <m/>
    <m/>
    <m/>
    <s v="The Divine Invasion_Dick, Philip K."/>
    <s v="Dick, Philip K._The Divine Invasion"/>
    <x v="981"/>
    <m/>
    <m/>
  </r>
  <r>
    <s v="B-THE MAN IN THE HIGH CASTLE|DICK, PHILIP K."/>
    <s v="N"/>
    <s v="The Man in the High Castle"/>
    <x v="434"/>
    <m/>
    <m/>
    <x v="0"/>
    <m/>
    <m/>
    <m/>
    <m/>
    <m/>
    <m/>
    <m/>
    <x v="0"/>
    <m/>
    <x v="0"/>
    <m/>
    <m/>
    <x v="0"/>
    <x v="0"/>
    <x v="0"/>
    <m/>
    <m/>
    <m/>
    <m/>
    <m/>
    <m/>
    <m/>
    <m/>
    <x v="0"/>
    <x v="0"/>
    <m/>
    <m/>
    <m/>
    <m/>
    <s v="The Man in the High Castle_Dick, Philip K."/>
    <s v="Dick, Philip K._The Man in the High Castle"/>
    <x v="982"/>
    <m/>
    <m/>
  </r>
  <r>
    <s v="B-THE MINORITY REPORT|DICK, PHILIP K."/>
    <s v="N"/>
    <s v="The Minority Report"/>
    <x v="434"/>
    <m/>
    <m/>
    <x v="0"/>
    <m/>
    <m/>
    <m/>
    <m/>
    <m/>
    <m/>
    <m/>
    <x v="0"/>
    <m/>
    <x v="0"/>
    <m/>
    <m/>
    <x v="0"/>
    <x v="0"/>
    <x v="0"/>
    <m/>
    <m/>
    <m/>
    <m/>
    <m/>
    <m/>
    <m/>
    <m/>
    <x v="0"/>
    <x v="0"/>
    <m/>
    <m/>
    <m/>
    <m/>
    <s v="The Minority Report_Dick, Philip K."/>
    <s v="Dick, Philip K._The Minority Report"/>
    <x v="983"/>
    <m/>
    <m/>
  </r>
  <r>
    <s v="B-THE THREE STIGMATA OF PALMER ELDRITCH|DICK, PHILIP K."/>
    <s v="N"/>
    <s v="The Three Stigmata of Palmer Eldritch"/>
    <x v="434"/>
    <m/>
    <m/>
    <x v="0"/>
    <m/>
    <m/>
    <m/>
    <m/>
    <m/>
    <m/>
    <m/>
    <x v="0"/>
    <m/>
    <x v="0"/>
    <m/>
    <m/>
    <x v="0"/>
    <x v="0"/>
    <x v="0"/>
    <m/>
    <m/>
    <m/>
    <m/>
    <m/>
    <m/>
    <m/>
    <m/>
    <x v="0"/>
    <x v="0"/>
    <m/>
    <m/>
    <m/>
    <m/>
    <s v="The Three Stigmata of Palmer Eldritch_Dick, Philip K."/>
    <s v="Dick, Philip K._The Three Stigmata of Palmer Eldritch"/>
    <x v="984"/>
    <m/>
    <m/>
  </r>
  <r>
    <s v="B-THE TRANSMIGRATION OF TIMOTHY ARCHER|DICK, PHILIP K."/>
    <s v="N"/>
    <s v="The Transmigration of Timothy Archer"/>
    <x v="434"/>
    <m/>
    <m/>
    <x v="92"/>
    <m/>
    <m/>
    <m/>
    <m/>
    <n v="255"/>
    <s v="The final novel in Dick's VALIS trilogy, loosely based on the life of Bishop James Pike, exploring faith, death, and the search for truth through the perspective of Angel Archer."/>
    <m/>
    <x v="0"/>
    <m/>
    <x v="0"/>
    <m/>
    <m/>
    <x v="0"/>
    <x v="0"/>
    <x v="0"/>
    <m/>
    <m/>
    <m/>
    <m/>
    <m/>
    <m/>
    <m/>
    <m/>
    <x v="7"/>
    <x v="1"/>
    <m/>
    <m/>
    <m/>
    <m/>
    <s v="The Transmigration of Timothy Archer_Dick, Philip K."/>
    <s v="Dick, Philip K._The Transmigration of Timothy Archer"/>
    <x v="985"/>
    <m/>
    <m/>
  </r>
  <r>
    <s v="B-TIME OUT OF JOINT|DICK, PHILIP K."/>
    <s v="N"/>
    <s v="Time Out of Joint"/>
    <x v="434"/>
    <m/>
    <m/>
    <x v="0"/>
    <m/>
    <m/>
    <m/>
    <m/>
    <m/>
    <m/>
    <m/>
    <x v="0"/>
    <m/>
    <x v="0"/>
    <m/>
    <m/>
    <x v="0"/>
    <x v="0"/>
    <x v="0"/>
    <m/>
    <m/>
    <m/>
    <m/>
    <m/>
    <m/>
    <m/>
    <m/>
    <x v="0"/>
    <x v="0"/>
    <m/>
    <m/>
    <m/>
    <m/>
    <s v="Time Out of Joint_Dick, Philip K."/>
    <s v="Dick, Philip K._Time Out of Joint"/>
    <x v="986"/>
    <m/>
    <m/>
  </r>
  <r>
    <s v="B-UBIK|DICK, PHILIP K."/>
    <s v="N"/>
    <s v="Ubik"/>
    <x v="434"/>
    <m/>
    <m/>
    <x v="106"/>
    <m/>
    <m/>
    <m/>
    <m/>
    <n v="224"/>
    <s v="A mind-bending science fiction novel where reality repeatedly shifts and dissolves, following &quot;anti-psychics&quot; who discover they may be trapped between life and death."/>
    <m/>
    <x v="0"/>
    <m/>
    <x v="0"/>
    <m/>
    <m/>
    <x v="0"/>
    <x v="0"/>
    <x v="0"/>
    <m/>
    <m/>
    <m/>
    <m/>
    <m/>
    <m/>
    <m/>
    <m/>
    <x v="1"/>
    <x v="1"/>
    <m/>
    <m/>
    <m/>
    <m/>
    <s v="Ubik_Dick, Philip K."/>
    <s v="Dick, Philip K._Ubik"/>
    <x v="987"/>
    <m/>
    <m/>
  </r>
  <r>
    <s v="B-VALIS|DICK, PHILIP K."/>
    <s v="N"/>
    <s v="VALIS"/>
    <x v="434"/>
    <m/>
    <m/>
    <x v="47"/>
    <m/>
    <m/>
    <m/>
    <m/>
    <n v="271"/>
    <s v="A semi-autobiographical novel exploring religious visions, reality, and mental illness through the protagonist Horselover Fat, who believes a pink laser has beamed divine wisdom into his mind from an alien satellite."/>
    <m/>
    <x v="1"/>
    <m/>
    <x v="0"/>
    <m/>
    <m/>
    <x v="0"/>
    <x v="0"/>
    <x v="1"/>
    <m/>
    <m/>
    <m/>
    <m/>
    <m/>
    <m/>
    <m/>
    <m/>
    <x v="7"/>
    <x v="1"/>
    <m/>
    <m/>
    <m/>
    <m/>
    <s v="VALIS_Dick, Philip K."/>
    <s v="Dick, Philip K._VALIS"/>
    <x v="988"/>
    <m/>
    <m/>
  </r>
  <r>
    <s v="B-A CHRISTMAS CAROL|DICKENS, CHARLES"/>
    <s v="N"/>
    <s v="A Christmas Carol"/>
    <x v="435"/>
    <m/>
    <m/>
    <x v="130"/>
    <m/>
    <m/>
    <m/>
    <m/>
    <n v="104"/>
    <s v="Dickens's beloved novella about the miserly Ebenezer Scrooge who is visited by three spirits on Christmas Eve, leading to his transformation and redemption."/>
    <m/>
    <x v="0"/>
    <m/>
    <x v="0"/>
    <m/>
    <m/>
    <x v="0"/>
    <x v="0"/>
    <x v="0"/>
    <m/>
    <m/>
    <m/>
    <m/>
    <m/>
    <m/>
    <m/>
    <m/>
    <x v="18"/>
    <x v="9"/>
    <m/>
    <m/>
    <m/>
    <m/>
    <s v="A Christmas Carol_Dickens, Charles"/>
    <s v="Dickens, Charles_A Christmas Carol"/>
    <x v="989"/>
    <m/>
    <m/>
  </r>
  <r>
    <s v="B-A TALE OF TWO CITIES|DICKENS, CHARLES"/>
    <s v="Y"/>
    <s v="A Tale of Two Cities"/>
    <x v="435"/>
    <m/>
    <m/>
    <x v="131"/>
    <m/>
    <m/>
    <m/>
    <m/>
    <n v="489"/>
    <s v="Dickens's historical novel set in London and Paris before and during the French Revolution, following characters caught in the violent upheaval and featuring one of literature's most famous opening and closing lines."/>
    <m/>
    <x v="0"/>
    <m/>
    <x v="0"/>
    <m/>
    <m/>
    <x v="0"/>
    <x v="0"/>
    <x v="0"/>
    <m/>
    <m/>
    <m/>
    <m/>
    <m/>
    <m/>
    <m/>
    <m/>
    <x v="22"/>
    <x v="9"/>
    <m/>
    <m/>
    <m/>
    <m/>
    <s v="A Tale of Two Cities_Dickens, Charles"/>
    <s v="Dickens, Charles_A Tale of Two Cities"/>
    <x v="990"/>
    <m/>
    <m/>
  </r>
  <r>
    <s v="B-A TALE OF TWO CITIES|DICKENS, CHARLES"/>
    <s v="Y"/>
    <s v="A Tale of Two Cities"/>
    <x v="435"/>
    <m/>
    <m/>
    <x v="0"/>
    <m/>
    <m/>
    <m/>
    <m/>
    <m/>
    <m/>
    <m/>
    <x v="0"/>
    <m/>
    <x v="0"/>
    <m/>
    <m/>
    <x v="0"/>
    <x v="0"/>
    <x v="0"/>
    <m/>
    <m/>
    <m/>
    <m/>
    <m/>
    <m/>
    <m/>
    <m/>
    <x v="0"/>
    <x v="0"/>
    <m/>
    <s v="Foundational; Realism, Naturalism &amp; Victorian Era"/>
    <m/>
    <m/>
    <s v="A Tale of Two Cities_Dickens, Charles"/>
    <s v="Dickens, Charles_A Tale of Two Cities"/>
    <x v="990"/>
    <m/>
    <m/>
  </r>
  <r>
    <s v="B-BARNABY RUDGE|DICKENS, CHARLES"/>
    <s v="N"/>
    <s v="Barnaby Rudge"/>
    <x v="435"/>
    <m/>
    <m/>
    <x v="0"/>
    <m/>
    <m/>
    <m/>
    <m/>
    <m/>
    <m/>
    <m/>
    <x v="0"/>
    <m/>
    <x v="0"/>
    <m/>
    <m/>
    <x v="0"/>
    <x v="0"/>
    <x v="0"/>
    <m/>
    <m/>
    <m/>
    <m/>
    <m/>
    <m/>
    <m/>
    <m/>
    <x v="0"/>
    <x v="0"/>
    <m/>
    <m/>
    <m/>
    <m/>
    <s v="Barnaby Rudge_Dickens, Charles"/>
    <s v="Dickens, Charles_Barnaby Rudge"/>
    <x v="991"/>
    <m/>
    <m/>
  </r>
  <r>
    <s v="B-BLEAK HOUSE|DICKENS, CHARLES"/>
    <s v="Y"/>
    <s v="Bleak House"/>
    <x v="435"/>
    <m/>
    <m/>
    <x v="0"/>
    <m/>
    <m/>
    <m/>
    <m/>
    <m/>
    <m/>
    <m/>
    <x v="0"/>
    <m/>
    <x v="0"/>
    <m/>
    <m/>
    <x v="0"/>
    <x v="0"/>
    <x v="0"/>
    <m/>
    <m/>
    <m/>
    <m/>
    <m/>
    <m/>
    <m/>
    <m/>
    <x v="0"/>
    <x v="0"/>
    <m/>
    <m/>
    <m/>
    <m/>
    <s v="Bleak House_Dickens, Charles"/>
    <s v="Dickens, Charles_Bleak House"/>
    <x v="992"/>
    <m/>
    <m/>
  </r>
  <r>
    <s v="B-BLEAK HOUSE|DICKENS, CHARLES"/>
    <s v="Y"/>
    <s v="Bleak House"/>
    <x v="435"/>
    <m/>
    <m/>
    <x v="0"/>
    <m/>
    <m/>
    <m/>
    <m/>
    <m/>
    <m/>
    <m/>
    <x v="0"/>
    <m/>
    <x v="0"/>
    <m/>
    <m/>
    <x v="0"/>
    <x v="0"/>
    <x v="0"/>
    <m/>
    <m/>
    <m/>
    <m/>
    <m/>
    <m/>
    <m/>
    <m/>
    <x v="0"/>
    <x v="0"/>
    <m/>
    <s v="Foundational; Realism, Naturalism &amp; Victorian Era"/>
    <m/>
    <m/>
    <s v="Bleak House_Dickens, Charles"/>
    <s v="Dickens, Charles_Bleak House"/>
    <x v="992"/>
    <m/>
    <m/>
  </r>
  <r>
    <s v="B-DAVID COPPERFIELD|DICKENS, CHARLES"/>
    <s v="Y"/>
    <s v="David Copperfield"/>
    <x v="435"/>
    <m/>
    <m/>
    <x v="0"/>
    <m/>
    <m/>
    <m/>
    <m/>
    <m/>
    <m/>
    <m/>
    <x v="0"/>
    <m/>
    <x v="0"/>
    <m/>
    <m/>
    <x v="0"/>
    <x v="0"/>
    <x v="0"/>
    <m/>
    <m/>
    <m/>
    <m/>
    <m/>
    <m/>
    <m/>
    <m/>
    <x v="0"/>
    <x v="0"/>
    <m/>
    <m/>
    <m/>
    <m/>
    <s v="David Copperfield_Dickens, Charles"/>
    <s v="Dickens, Charles_David Copperfield"/>
    <x v="993"/>
    <m/>
    <m/>
  </r>
  <r>
    <s v="B-DAVID COPPERFIELD|DICKENS, CHARLES"/>
    <s v="Y"/>
    <s v="David Copperfield"/>
    <x v="435"/>
    <m/>
    <m/>
    <x v="0"/>
    <m/>
    <m/>
    <m/>
    <m/>
    <m/>
    <m/>
    <m/>
    <x v="0"/>
    <m/>
    <x v="0"/>
    <m/>
    <m/>
    <x v="0"/>
    <x v="0"/>
    <x v="0"/>
    <m/>
    <m/>
    <m/>
    <m/>
    <m/>
    <m/>
    <m/>
    <m/>
    <x v="0"/>
    <x v="0"/>
    <m/>
    <s v="Foundational; Realism, Naturalism &amp; Victorian Era"/>
    <m/>
    <m/>
    <s v="David Copperfield_Dickens, Charles"/>
    <s v="Dickens, Charles_David Copperfield"/>
    <x v="993"/>
    <m/>
    <m/>
  </r>
  <r>
    <s v="B-DOMBEY AND SON|DICKENS, CHARLES"/>
    <s v="N"/>
    <s v="Dombey and Son"/>
    <x v="435"/>
    <m/>
    <m/>
    <x v="0"/>
    <m/>
    <m/>
    <m/>
    <m/>
    <m/>
    <m/>
    <m/>
    <x v="0"/>
    <m/>
    <x v="0"/>
    <m/>
    <m/>
    <x v="0"/>
    <x v="0"/>
    <x v="0"/>
    <m/>
    <m/>
    <m/>
    <m/>
    <m/>
    <m/>
    <m/>
    <m/>
    <x v="0"/>
    <x v="0"/>
    <m/>
    <m/>
    <m/>
    <m/>
    <s v="Dombey and Son_Dickens, Charles"/>
    <s v="Dickens, Charles_Dombey and Son"/>
    <x v="994"/>
    <m/>
    <m/>
  </r>
  <r>
    <s v="B-GREAT EXPECTATIONS|DICKENS, CHARLES"/>
    <s v="Y"/>
    <s v="Great Expectations"/>
    <x v="435"/>
    <m/>
    <m/>
    <x v="132"/>
    <m/>
    <m/>
    <m/>
    <m/>
    <n v="544"/>
    <s v="Dickens's novel following the orphan Pip's journey from humble beginnings to becoming a gentleman with &quot;great expectations,&quot; examining themes of wealth, social class, and moral growth."/>
    <m/>
    <x v="0"/>
    <m/>
    <x v="0"/>
    <m/>
    <m/>
    <x v="0"/>
    <x v="0"/>
    <x v="0"/>
    <m/>
    <m/>
    <m/>
    <m/>
    <m/>
    <m/>
    <m/>
    <m/>
    <x v="0"/>
    <x v="9"/>
    <m/>
    <m/>
    <m/>
    <m/>
    <s v="Great Expectations_Dickens, Charles"/>
    <s v="Dickens, Charles_Great Expectations"/>
    <x v="995"/>
    <m/>
    <m/>
  </r>
  <r>
    <s v="B-GREAT EXPECTATIONS|DICKENS, CHARLES"/>
    <s v="Y"/>
    <s v="Great Expectations"/>
    <x v="435"/>
    <m/>
    <m/>
    <x v="0"/>
    <m/>
    <m/>
    <m/>
    <m/>
    <m/>
    <m/>
    <m/>
    <x v="0"/>
    <m/>
    <x v="0"/>
    <m/>
    <m/>
    <x v="0"/>
    <x v="0"/>
    <x v="0"/>
    <m/>
    <m/>
    <m/>
    <m/>
    <m/>
    <m/>
    <m/>
    <m/>
    <x v="0"/>
    <x v="0"/>
    <m/>
    <s v="Foundational; Realism, Naturalism &amp; Victorian Era"/>
    <m/>
    <m/>
    <s v="Great Expectations_Dickens, Charles"/>
    <s v="Dickens, Charles_Great Expectations"/>
    <x v="995"/>
    <m/>
    <m/>
  </r>
  <r>
    <s v="B-HARD TIMES|DICKENS, CHARLES"/>
    <s v="N"/>
    <s v="Hard Times"/>
    <x v="435"/>
    <m/>
    <m/>
    <x v="0"/>
    <m/>
    <m/>
    <m/>
    <m/>
    <m/>
    <m/>
    <m/>
    <x v="0"/>
    <m/>
    <x v="0"/>
    <m/>
    <m/>
    <x v="0"/>
    <x v="0"/>
    <x v="0"/>
    <m/>
    <m/>
    <m/>
    <m/>
    <m/>
    <m/>
    <m/>
    <m/>
    <x v="0"/>
    <x v="0"/>
    <m/>
    <s v="Foundational; Realism, Naturalism &amp; Victorian Era"/>
    <m/>
    <m/>
    <s v="Hard Times_Dickens, Charles"/>
    <s v="Dickens, Charles_Hard Times"/>
    <x v="996"/>
    <m/>
    <m/>
  </r>
  <r>
    <s v="B-LITTLE DORRIT|DICKENS, CHARLES"/>
    <s v="Y"/>
    <s v="Little Dorrit"/>
    <x v="435"/>
    <m/>
    <m/>
    <x v="0"/>
    <m/>
    <m/>
    <m/>
    <m/>
    <m/>
    <m/>
    <m/>
    <x v="0"/>
    <m/>
    <x v="0"/>
    <m/>
    <m/>
    <x v="0"/>
    <x v="0"/>
    <x v="0"/>
    <m/>
    <m/>
    <m/>
    <m/>
    <m/>
    <m/>
    <m/>
    <m/>
    <x v="0"/>
    <x v="0"/>
    <m/>
    <m/>
    <m/>
    <m/>
    <s v="Little Dorrit_Dickens, Charles"/>
    <s v="Dickens, Charles_Little Dorrit"/>
    <x v="997"/>
    <m/>
    <m/>
  </r>
  <r>
    <s v="B-LITTLE DORRIT|DICKENS, CHARLES"/>
    <s v="Y"/>
    <s v="Little Dorrit"/>
    <x v="435"/>
    <m/>
    <m/>
    <x v="0"/>
    <m/>
    <m/>
    <m/>
    <m/>
    <m/>
    <m/>
    <m/>
    <x v="0"/>
    <m/>
    <x v="0"/>
    <m/>
    <m/>
    <x v="0"/>
    <x v="0"/>
    <x v="0"/>
    <m/>
    <m/>
    <m/>
    <m/>
    <m/>
    <m/>
    <m/>
    <m/>
    <x v="0"/>
    <x v="0"/>
    <m/>
    <s v="Foundational; Realism, Naturalism &amp; Victorian Era"/>
    <m/>
    <m/>
    <s v="Little Dorrit_Dickens, Charles"/>
    <s v="Dickens, Charles_Little Dorrit"/>
    <x v="997"/>
    <m/>
    <m/>
  </r>
  <r>
    <s v="B-MARTIN CHUZZLEWIT|DICKENS, CHARLES"/>
    <s v="N"/>
    <s v="Martin Chuzzlewit"/>
    <x v="435"/>
    <m/>
    <m/>
    <x v="0"/>
    <m/>
    <m/>
    <m/>
    <m/>
    <m/>
    <m/>
    <m/>
    <x v="0"/>
    <m/>
    <x v="0"/>
    <m/>
    <m/>
    <x v="0"/>
    <x v="0"/>
    <x v="0"/>
    <m/>
    <m/>
    <m/>
    <m/>
    <m/>
    <m/>
    <m/>
    <m/>
    <x v="0"/>
    <x v="0"/>
    <m/>
    <m/>
    <m/>
    <m/>
    <s v="Martin Chuzzlewit_Dickens, Charles"/>
    <s v="Dickens, Charles_Martin Chuzzlewit"/>
    <x v="998"/>
    <m/>
    <m/>
  </r>
  <r>
    <s v="B-NICHOLAS NICKLEBY|DICKENS, CHARLES"/>
    <s v="Y"/>
    <s v="Nicholas Nickleby"/>
    <x v="435"/>
    <m/>
    <m/>
    <x v="133"/>
    <m/>
    <m/>
    <m/>
    <m/>
    <n v="926"/>
    <s v="Dickens's third novel following the life and adventures of Nicholas Nickleby as he supports his mother and sister after his father dies, confronting the cruel headmaster Wackford Squeers and other villains."/>
    <m/>
    <x v="0"/>
    <m/>
    <x v="0"/>
    <m/>
    <m/>
    <x v="0"/>
    <x v="0"/>
    <x v="0"/>
    <m/>
    <m/>
    <m/>
    <m/>
    <m/>
    <m/>
    <m/>
    <m/>
    <x v="0"/>
    <x v="9"/>
    <m/>
    <m/>
    <m/>
    <m/>
    <s v="Nicholas Nickleby_Dickens, Charles"/>
    <s v="Dickens, Charles_Nicholas Nickleby"/>
    <x v="999"/>
    <m/>
    <m/>
  </r>
  <r>
    <s v="B-NICHOLAS NICKLEBY|DICKENS, CHARLES"/>
    <s v="Y"/>
    <s v="Nicholas Nickleby"/>
    <x v="435"/>
    <m/>
    <m/>
    <x v="0"/>
    <m/>
    <m/>
    <m/>
    <m/>
    <m/>
    <m/>
    <m/>
    <x v="0"/>
    <m/>
    <x v="0"/>
    <m/>
    <m/>
    <x v="0"/>
    <x v="0"/>
    <x v="0"/>
    <m/>
    <m/>
    <m/>
    <m/>
    <m/>
    <m/>
    <m/>
    <m/>
    <x v="0"/>
    <x v="0"/>
    <m/>
    <m/>
    <m/>
    <m/>
    <s v="Nicholas Nickleby_Dickens, Charles"/>
    <s v="Dickens, Charles_Nicholas Nickleby"/>
    <x v="999"/>
    <m/>
    <m/>
  </r>
  <r>
    <s v="B-OLIVER TWIST|DICKENS, CHARLES"/>
    <s v="N"/>
    <s v="Oliver Twist"/>
    <x v="435"/>
    <m/>
    <m/>
    <x v="134"/>
    <m/>
    <m/>
    <m/>
    <m/>
    <n v="554"/>
    <s v="Dickens's second novel about an orphan boy who escapes a workhouse and joins a gang of juvenile pickpockets in London, exposing the cruel treatment of the poor in Victorian England."/>
    <m/>
    <x v="0"/>
    <m/>
    <x v="0"/>
    <m/>
    <m/>
    <x v="0"/>
    <x v="0"/>
    <x v="0"/>
    <m/>
    <m/>
    <m/>
    <m/>
    <m/>
    <m/>
    <m/>
    <m/>
    <x v="0"/>
    <x v="9"/>
    <m/>
    <s v="Foundational; Realism, Naturalism &amp; Victorian Era"/>
    <m/>
    <m/>
    <s v="Oliver Twist_Dickens, Charles"/>
    <s v="Dickens, Charles_Oliver Twist"/>
    <x v="1000"/>
    <m/>
    <m/>
  </r>
  <r>
    <s v="B-OUR MUTUAL FRIEND|DICKENS, CHARLES"/>
    <s v="Y"/>
    <s v="Our Mutual Friend"/>
    <x v="435"/>
    <m/>
    <m/>
    <x v="0"/>
    <m/>
    <m/>
    <m/>
    <m/>
    <m/>
    <m/>
    <m/>
    <x v="0"/>
    <m/>
    <x v="0"/>
    <m/>
    <m/>
    <x v="0"/>
    <x v="0"/>
    <x v="0"/>
    <m/>
    <m/>
    <m/>
    <m/>
    <m/>
    <m/>
    <m/>
    <m/>
    <x v="0"/>
    <x v="0"/>
    <m/>
    <m/>
    <m/>
    <m/>
    <s v="Our Mutual Friend_Dickens, Charles"/>
    <s v="Dickens, Charles_Our Mutual Friend"/>
    <x v="1001"/>
    <m/>
    <m/>
  </r>
  <r>
    <s v="B-OUR MUTUAL FRIEND|DICKENS, CHARLES"/>
    <s v="Y"/>
    <s v="Our Mutual Friend"/>
    <x v="435"/>
    <m/>
    <m/>
    <x v="0"/>
    <m/>
    <m/>
    <m/>
    <m/>
    <m/>
    <m/>
    <m/>
    <x v="0"/>
    <m/>
    <x v="0"/>
    <m/>
    <m/>
    <x v="0"/>
    <x v="0"/>
    <x v="0"/>
    <m/>
    <m/>
    <m/>
    <m/>
    <m/>
    <m/>
    <m/>
    <m/>
    <x v="0"/>
    <x v="0"/>
    <m/>
    <s v="Foundational; Realism, Naturalism &amp; Victorian Era"/>
    <m/>
    <m/>
    <s v="Our Mutual Friend_Dickens, Charles"/>
    <s v="Dickens, Charles_Our Mutual Friend"/>
    <x v="1001"/>
    <m/>
    <m/>
  </r>
  <r>
    <s v="B-THE MYSTERY OF EDWIN DROOD|DICKENS, CHARLES"/>
    <s v="N"/>
    <s v="The Mystery of Edwin Drood"/>
    <x v="435"/>
    <m/>
    <m/>
    <x v="0"/>
    <m/>
    <m/>
    <m/>
    <m/>
    <m/>
    <m/>
    <m/>
    <x v="0"/>
    <m/>
    <x v="0"/>
    <m/>
    <m/>
    <x v="0"/>
    <x v="0"/>
    <x v="0"/>
    <m/>
    <m/>
    <m/>
    <m/>
    <m/>
    <m/>
    <m/>
    <m/>
    <x v="0"/>
    <x v="0"/>
    <m/>
    <m/>
    <m/>
    <m/>
    <s v="The Mystery of Edwin Drood_Dickens, Charles"/>
    <s v="Dickens, Charles_The Mystery of Edwin Drood"/>
    <x v="1002"/>
    <m/>
    <m/>
  </r>
  <r>
    <s v="B-THE OLD CURIOSITY SHOP|DICKENS, CHARLES"/>
    <s v="N"/>
    <s v="The Old Curiosity Shop"/>
    <x v="435"/>
    <m/>
    <m/>
    <x v="0"/>
    <m/>
    <m/>
    <m/>
    <m/>
    <m/>
    <m/>
    <m/>
    <x v="0"/>
    <m/>
    <x v="0"/>
    <m/>
    <m/>
    <x v="0"/>
    <x v="0"/>
    <x v="0"/>
    <m/>
    <m/>
    <m/>
    <m/>
    <m/>
    <m/>
    <m/>
    <m/>
    <x v="0"/>
    <x v="0"/>
    <m/>
    <m/>
    <m/>
    <m/>
    <s v="The Old Curiosity Shop_Dickens, Charles"/>
    <s v="Dickens, Charles_The Old Curiosity Shop"/>
    <x v="1003"/>
    <m/>
    <m/>
  </r>
  <r>
    <s v="B-THE PICKWICK PAPERS|DICKENS, CHARLES"/>
    <s v="N"/>
    <s v="The Pickwick Papers"/>
    <x v="435"/>
    <m/>
    <m/>
    <x v="135"/>
    <m/>
    <m/>
    <m/>
    <m/>
    <n v="801"/>
    <s v="Dickens's first novel following the adventures and misadventures of Samuel Pickwick and his companions as they travel around England, combining humor, social observation, and vivid characterization."/>
    <m/>
    <x v="0"/>
    <m/>
    <x v="0"/>
    <m/>
    <m/>
    <x v="0"/>
    <x v="0"/>
    <x v="0"/>
    <m/>
    <m/>
    <m/>
    <m/>
    <m/>
    <m/>
    <m/>
    <m/>
    <x v="0"/>
    <x v="9"/>
    <m/>
    <m/>
    <m/>
    <m/>
    <s v="The Pickwick Papers_Dickens, Charles"/>
    <s v="Dickens, Charles_The Pickwick Papers"/>
    <x v="1004"/>
    <m/>
    <m/>
  </r>
  <r>
    <s v="B-POEMS (BECAUSE I COULD NOT STOP FOR DEATH, ETC.)|DICKINSON, EMILY"/>
    <s v="N"/>
    <s v="Poems (Because I could not stop for Death, etc.)"/>
    <x v="436"/>
    <m/>
    <m/>
    <x v="0"/>
    <m/>
    <m/>
    <m/>
    <m/>
    <m/>
    <m/>
    <m/>
    <x v="0"/>
    <m/>
    <x v="0"/>
    <m/>
    <m/>
    <x v="0"/>
    <x v="0"/>
    <x v="0"/>
    <m/>
    <m/>
    <m/>
    <m/>
    <m/>
    <m/>
    <m/>
    <m/>
    <x v="0"/>
    <x v="0"/>
    <m/>
    <s v="Foundational; Realism, Naturalism &amp; Victorian Era"/>
    <m/>
    <m/>
    <s v="Poems (Because I could not stop for Death, etc.)_Dickinson, Emily"/>
    <s v="Dickinson, Emily_Poems (Because I could not stop for Death, etc.)"/>
    <x v="1005"/>
    <m/>
    <m/>
  </r>
  <r>
    <s v="B-THE COMPLETE POEMS OF EMILY DICKINSON|DICKINSON, EMILY"/>
    <s v="N"/>
    <s v="The Complete Poems of Emily Dickinson"/>
    <x v="436"/>
    <m/>
    <m/>
    <x v="0"/>
    <m/>
    <m/>
    <m/>
    <m/>
    <m/>
    <m/>
    <m/>
    <x v="0"/>
    <m/>
    <x v="0"/>
    <m/>
    <m/>
    <x v="0"/>
    <x v="0"/>
    <x v="0"/>
    <m/>
    <m/>
    <m/>
    <m/>
    <m/>
    <m/>
    <m/>
    <m/>
    <x v="0"/>
    <x v="0"/>
    <m/>
    <m/>
    <m/>
    <m/>
    <s v="The Complete Poems of Emily Dickinson_Dickinson, Emily"/>
    <s v="Dickinson, Emily_The Complete Poems of Emily Dickinson"/>
    <x v="1006"/>
    <m/>
    <m/>
  </r>
  <r>
    <s v="B-ENCYCLOPÉDIE, OU DICTIONNAIRE RAISONNÉ DES SCIENCES, DES ARTS ET DES MÉTIERS|DIDEROT, DENIS (&amp; D'ALEMBERT, EDS.)"/>
    <s v="N"/>
    <s v="Encyclopédie, ou dictionnaire raisonné des sciences, des arts et des métiers"/>
    <x v="437"/>
    <m/>
    <m/>
    <x v="0"/>
    <m/>
    <m/>
    <m/>
    <m/>
    <m/>
    <m/>
    <m/>
    <x v="0"/>
    <m/>
    <x v="0"/>
    <m/>
    <m/>
    <x v="0"/>
    <x v="0"/>
    <x v="0"/>
    <m/>
    <m/>
    <m/>
    <m/>
    <m/>
    <m/>
    <m/>
    <m/>
    <x v="0"/>
    <x v="0"/>
    <m/>
    <s v="Foundational; Philosophy &amp; Political Thought"/>
    <m/>
    <m/>
    <s v="Encyclopédie, ou dictionnaire raisonné des sciences, des arts et des métiers_Diderot, Denis (&amp; d'Alembert, eds.)"/>
    <s v="Diderot, Denis (&amp; d'Alembert, eds.)_Encyclopédie, ou dictionnaire raisonné des sciences, des arts et des métiers"/>
    <x v="1007"/>
    <m/>
    <m/>
  </r>
  <r>
    <s v="B-JACQUES THE FATALIST|DIDEROT, DENIS"/>
    <s v="N"/>
    <s v="Jacques the Fatalist"/>
    <x v="438"/>
    <m/>
    <m/>
    <x v="0"/>
    <m/>
    <m/>
    <m/>
    <m/>
    <m/>
    <m/>
    <m/>
    <x v="0"/>
    <m/>
    <x v="0"/>
    <m/>
    <m/>
    <x v="0"/>
    <x v="0"/>
    <x v="0"/>
    <m/>
    <m/>
    <m/>
    <m/>
    <m/>
    <m/>
    <m/>
    <m/>
    <x v="0"/>
    <x v="0"/>
    <m/>
    <s v="Foundational; 18th Century (Philosophical Depth / Early Experimentation)"/>
    <m/>
    <m/>
    <s v="Jacques the Fatalist_Diderot, Denis"/>
    <s v="Diderot, Denis_Jacques the Fatalist"/>
    <x v="1008"/>
    <m/>
    <m/>
  </r>
  <r>
    <s v="B-JACQUES THE FATALIST (JACQUES LE FATALISTE ET SON MAÎTRE)|DIDEROT, DENIS"/>
    <s v="N"/>
    <s v="Jacques the Fatalist (Jacques le fataliste et son maître)"/>
    <x v="438"/>
    <m/>
    <m/>
    <x v="0"/>
    <m/>
    <m/>
    <m/>
    <m/>
    <m/>
    <m/>
    <m/>
    <x v="0"/>
    <m/>
    <x v="0"/>
    <m/>
    <m/>
    <x v="0"/>
    <x v="0"/>
    <x v="0"/>
    <m/>
    <m/>
    <m/>
    <m/>
    <m/>
    <m/>
    <m/>
    <m/>
    <x v="0"/>
    <x v="0"/>
    <m/>
    <s v="Foundational; Philosophy &amp; Political Thought"/>
    <m/>
    <m/>
    <s v="Jacques the Fatalist (Jacques le fataliste et son maître)_Diderot, Denis"/>
    <s v="Diderot, Denis_Jacques the Fatalist (Jacques le fataliste et son maître)"/>
    <x v="1009"/>
    <m/>
    <m/>
  </r>
  <r>
    <s v="B-RAMEAU'S NEPHEW|DIDEROT, DENIS"/>
    <s v="N"/>
    <s v="Rameau's Nephew"/>
    <x v="438"/>
    <m/>
    <m/>
    <x v="0"/>
    <m/>
    <m/>
    <m/>
    <m/>
    <m/>
    <m/>
    <m/>
    <x v="0"/>
    <m/>
    <x v="0"/>
    <m/>
    <m/>
    <x v="0"/>
    <x v="0"/>
    <x v="0"/>
    <m/>
    <m/>
    <m/>
    <m/>
    <m/>
    <m/>
    <m/>
    <m/>
    <x v="0"/>
    <x v="0"/>
    <m/>
    <s v="Foundational; 18th Century (Philosophical Depth / Early Experimentation)"/>
    <m/>
    <m/>
    <s v="Rameau's Nephew_Diderot, Denis"/>
    <s v="Diderot, Denis_Rameau's Nephew"/>
    <x v="1010"/>
    <m/>
    <m/>
  </r>
  <r>
    <s v="B-RAMEAU'S NEPHEW (LE NEVEU DE RAMEAU)|DIDEROT, DENIS"/>
    <s v="N"/>
    <s v="Rameau's Nephew (Le Neveu de Rameau)"/>
    <x v="438"/>
    <m/>
    <m/>
    <x v="0"/>
    <m/>
    <m/>
    <m/>
    <m/>
    <m/>
    <m/>
    <m/>
    <x v="0"/>
    <m/>
    <x v="0"/>
    <m/>
    <m/>
    <x v="0"/>
    <x v="0"/>
    <x v="0"/>
    <m/>
    <m/>
    <m/>
    <m/>
    <m/>
    <m/>
    <m/>
    <m/>
    <x v="0"/>
    <x v="0"/>
    <m/>
    <s v="Foundational; Philosophy &amp; Political Thought"/>
    <m/>
    <m/>
    <s v="Rameau's Nephew (Le Neveu de Rameau)_Diderot, Denis"/>
    <s v="Diderot, Denis_Rameau's Nephew (Le Neveu de Rameau)"/>
    <x v="1011"/>
    <m/>
    <m/>
  </r>
  <r>
    <s v="B-THE NUN|DIDEROT, DENIS"/>
    <s v="N"/>
    <s v="The Nun"/>
    <x v="438"/>
    <m/>
    <m/>
    <x v="0"/>
    <m/>
    <m/>
    <m/>
    <m/>
    <m/>
    <m/>
    <m/>
    <x v="0"/>
    <m/>
    <x v="0"/>
    <m/>
    <m/>
    <x v="0"/>
    <x v="0"/>
    <x v="0"/>
    <m/>
    <m/>
    <m/>
    <m/>
    <m/>
    <m/>
    <m/>
    <m/>
    <x v="0"/>
    <x v="0"/>
    <m/>
    <m/>
    <m/>
    <m/>
    <s v="The Nun_Diderot, Denis"/>
    <s v="Diderot, Denis_The Nun"/>
    <x v="1012"/>
    <m/>
    <m/>
  </r>
  <r>
    <s v="B-THE NUN (LA RELIGIEUSE)|DIDEROT, DENIS"/>
    <s v="Y"/>
    <s v="The Nun (La Religieuse)"/>
    <x v="438"/>
    <m/>
    <m/>
    <x v="0"/>
    <m/>
    <m/>
    <m/>
    <m/>
    <m/>
    <m/>
    <m/>
    <x v="0"/>
    <m/>
    <x v="0"/>
    <m/>
    <m/>
    <x v="0"/>
    <x v="0"/>
    <x v="0"/>
    <m/>
    <m/>
    <m/>
    <m/>
    <m/>
    <m/>
    <m/>
    <m/>
    <x v="0"/>
    <x v="0"/>
    <m/>
    <s v="Foundational; Philosophy &amp; Political Thought"/>
    <m/>
    <m/>
    <s v="The Nun (La Religieuse)_Diderot, Denis"/>
    <s v="Diderot, Denis_The Nun (La Religieuse)"/>
    <x v="1013"/>
    <m/>
    <m/>
  </r>
  <r>
    <s v="B-THE NUN (LA RELIGIEUSE)|DIDEROT, DENIS"/>
    <s v="Y"/>
    <s v="The Nun (La Religieuse)"/>
    <x v="438"/>
    <m/>
    <m/>
    <x v="0"/>
    <m/>
    <m/>
    <m/>
    <m/>
    <m/>
    <m/>
    <m/>
    <x v="0"/>
    <m/>
    <x v="0"/>
    <m/>
    <m/>
    <x v="0"/>
    <x v="0"/>
    <x v="0"/>
    <m/>
    <m/>
    <m/>
    <m/>
    <m/>
    <m/>
    <m/>
    <m/>
    <x v="0"/>
    <x v="0"/>
    <m/>
    <s v="Foundational; 18th Century (Philosophical Depth / Early Experimentation)"/>
    <m/>
    <m/>
    <s v="The Nun (La Religieuse)_Diderot, Denis"/>
    <s v="Diderot, Denis_The Nun (La Religieuse)"/>
    <x v="1013"/>
    <m/>
    <m/>
  </r>
  <r>
    <s v="B-BLUE NIGHTS|DIDION, JOAN"/>
    <s v="N"/>
    <s v="Blue Nights"/>
    <x v="439"/>
    <m/>
    <m/>
    <x v="0"/>
    <m/>
    <m/>
    <m/>
    <m/>
    <m/>
    <m/>
    <m/>
    <x v="0"/>
    <m/>
    <x v="0"/>
    <m/>
    <m/>
    <x v="0"/>
    <x v="0"/>
    <x v="0"/>
    <m/>
    <m/>
    <m/>
    <m/>
    <m/>
    <m/>
    <m/>
    <m/>
    <x v="0"/>
    <x v="0"/>
    <m/>
    <m/>
    <m/>
    <m/>
    <s v="Blue Nights_Didion, Joan"/>
    <s v="Didion, Joan_Blue Nights"/>
    <x v="1014"/>
    <m/>
    <m/>
  </r>
  <r>
    <s v="B-LET ME TELL YOU WHAT I MEAN|DIDION, JOAN"/>
    <s v="N"/>
    <s v="Let Me Tell You What I Mean"/>
    <x v="439"/>
    <m/>
    <m/>
    <x v="0"/>
    <m/>
    <m/>
    <m/>
    <m/>
    <m/>
    <m/>
    <m/>
    <x v="0"/>
    <m/>
    <x v="0"/>
    <m/>
    <m/>
    <x v="0"/>
    <x v="0"/>
    <x v="0"/>
    <m/>
    <m/>
    <m/>
    <m/>
    <m/>
    <m/>
    <m/>
    <m/>
    <x v="0"/>
    <x v="0"/>
    <m/>
    <m/>
    <m/>
    <m/>
    <s v="Let Me Tell You What I Mean_Didion, Joan"/>
    <s v="Didion, Joan_Let Me Tell You What I Mean"/>
    <x v="1015"/>
    <m/>
    <m/>
  </r>
  <r>
    <s v="B-PLAY IT AS IT LAYS|DIDION, JOAN"/>
    <s v="N"/>
    <s v="Play It As It Lays"/>
    <x v="439"/>
    <m/>
    <m/>
    <x v="136"/>
    <m/>
    <m/>
    <m/>
    <m/>
    <n v="240"/>
    <s v="A spare, devastating portrait of Hollywood nihilism following Maria Wyeth's emotional disintegration amid meaningless affairs, abortions, and empty consumerism."/>
    <m/>
    <x v="0"/>
    <m/>
    <x v="0"/>
    <m/>
    <m/>
    <x v="0"/>
    <x v="0"/>
    <x v="0"/>
    <m/>
    <m/>
    <m/>
    <m/>
    <m/>
    <m/>
    <s v="Y"/>
    <m/>
    <x v="17"/>
    <x v="1"/>
    <m/>
    <m/>
    <m/>
    <m/>
    <s v="Play It As It Lays_Didion, Joan"/>
    <s v="Didion, Joan_Play It As It Lays"/>
    <x v="1016"/>
    <m/>
    <m/>
  </r>
  <r>
    <s v="B-SLOUCHING TOWARDS BETHLEHEM|DIDION, JOAN"/>
    <s v="N"/>
    <s v="Slouching Towards Bethlehem"/>
    <x v="439"/>
    <m/>
    <m/>
    <x v="0"/>
    <m/>
    <m/>
    <m/>
    <m/>
    <m/>
    <m/>
    <m/>
    <x v="0"/>
    <m/>
    <x v="0"/>
    <m/>
    <m/>
    <x v="0"/>
    <x v="0"/>
    <x v="0"/>
    <m/>
    <m/>
    <m/>
    <m/>
    <m/>
    <m/>
    <m/>
    <m/>
    <x v="0"/>
    <x v="0"/>
    <m/>
    <m/>
    <m/>
    <m/>
    <s v="Slouching Towards Bethlehem_Didion, Joan"/>
    <s v="Didion, Joan_Slouching Towards Bethlehem"/>
    <x v="1017"/>
    <m/>
    <m/>
  </r>
  <r>
    <s v="B-THE WHITE ALBUM|DIDION, JOAN"/>
    <s v="N"/>
    <s v="The White Album"/>
    <x v="439"/>
    <m/>
    <m/>
    <x v="0"/>
    <m/>
    <m/>
    <m/>
    <m/>
    <m/>
    <m/>
    <m/>
    <x v="0"/>
    <m/>
    <x v="0"/>
    <m/>
    <m/>
    <x v="0"/>
    <x v="0"/>
    <x v="0"/>
    <m/>
    <m/>
    <m/>
    <m/>
    <m/>
    <m/>
    <m/>
    <m/>
    <x v="0"/>
    <x v="0"/>
    <m/>
    <m/>
    <m/>
    <m/>
    <s v="The White Album_Didion, Joan"/>
    <s v="Didion, Joan_The White Album"/>
    <x v="1018"/>
    <m/>
    <m/>
  </r>
  <r>
    <s v="B-THE YEAR OF MAGICAL THINKING|DIDION, JOAN"/>
    <s v="N"/>
    <s v="The Year of Magical Thinking"/>
    <x v="439"/>
    <m/>
    <m/>
    <x v="83"/>
    <m/>
    <m/>
    <m/>
    <m/>
    <n v="240"/>
    <s v="A memoir chronicling Didion's grief and mourning in the year following her husband's sudden death while her daughter was hospitalized in a coma."/>
    <m/>
    <x v="0"/>
    <m/>
    <x v="0"/>
    <m/>
    <m/>
    <x v="0"/>
    <x v="0"/>
    <x v="0"/>
    <m/>
    <m/>
    <m/>
    <m/>
    <m/>
    <m/>
    <m/>
    <m/>
    <x v="4"/>
    <x v="2"/>
    <m/>
    <m/>
    <m/>
    <m/>
    <s v="The Year of Magical Thinking_Didion, Joan"/>
    <s v="Didion, Joan_The Year of Magical Thinking"/>
    <x v="1019"/>
    <m/>
    <m/>
  </r>
  <r>
    <s v="B-ABSTRACT ART|DIETMAR ELGER"/>
    <s v="N"/>
    <s v="Abstract Art"/>
    <x v="440"/>
    <m/>
    <m/>
    <x v="0"/>
    <m/>
    <s v="Taschen"/>
    <m/>
    <m/>
    <m/>
    <m/>
    <m/>
    <x v="0"/>
    <m/>
    <x v="0"/>
    <m/>
    <m/>
    <x v="0"/>
    <x v="0"/>
    <x v="0"/>
    <m/>
    <m/>
    <m/>
    <m/>
    <m/>
    <m/>
    <m/>
    <m/>
    <x v="0"/>
    <x v="0"/>
    <m/>
    <m/>
    <m/>
    <m/>
    <s v="Abstract Art_Dietmar Elger"/>
    <s v="Dietmar Elger_Abstract Art"/>
    <x v="1020"/>
    <m/>
    <m/>
  </r>
  <r>
    <s v="B-DIOGENES THE CYNIC: SAYINGS AND ANECDOTES, WITH OTHER POPULAR MORALISTS|DIOGENES OF SINOPE"/>
    <s v="N"/>
    <s v="Diogenes the Cynic: Sayings and Anecdotes, with Other Popular Moralists"/>
    <x v="441"/>
    <m/>
    <m/>
    <x v="0"/>
    <m/>
    <m/>
    <m/>
    <m/>
    <m/>
    <m/>
    <m/>
    <x v="0"/>
    <m/>
    <x v="0"/>
    <m/>
    <m/>
    <x v="0"/>
    <x v="0"/>
    <x v="0"/>
    <m/>
    <m/>
    <m/>
    <m/>
    <m/>
    <m/>
    <m/>
    <m/>
    <x v="0"/>
    <x v="0"/>
    <m/>
    <m/>
    <m/>
    <m/>
    <s v="Diogenes the Cynic: Sayings and Anecdotes, with Other Popular Moralists_Diogenes of Sinope"/>
    <s v="Diogenes of Sinope_Diogenes the Cynic: Sayings and Anecdotes, with Other Popular Moralists"/>
    <x v="1021"/>
    <m/>
    <m/>
  </r>
  <r>
    <s v="B-DEATHLY STILL (PHOTOS OF NAZI CONCENTRATION CAMPS)|DIRK REINARTZ"/>
    <s v="N"/>
    <s v="Deathly Still (Photos of Nazi Concentration Camps)"/>
    <x v="442"/>
    <m/>
    <m/>
    <x v="0"/>
    <m/>
    <s v="Scalo Publishers"/>
    <m/>
    <m/>
    <m/>
    <m/>
    <m/>
    <x v="0"/>
    <m/>
    <x v="0"/>
    <m/>
    <m/>
    <x v="0"/>
    <x v="0"/>
    <x v="0"/>
    <m/>
    <m/>
    <m/>
    <m/>
    <m/>
    <m/>
    <m/>
    <m/>
    <x v="0"/>
    <x v="0"/>
    <m/>
    <m/>
    <m/>
    <s v="Among the most critically acclaimed and harrowing photographic compendiums documenting war, genocide, atrocity, and human suffering, considered pinnacles of visual reportage and historical testimony."/>
    <s v="Deathly Still (Photos of Nazi Concentration Camps)_Dirk Reinartz"/>
    <s v="Dirk Reinartz_Deathly Still (Photos of Nazi Concentration Camps)"/>
    <x v="1022"/>
    <m/>
    <m/>
  </r>
  <r>
    <s v="B-THE COPENHAGEN TRILOGY|DITLEVSEN, TOVE"/>
    <s v="N"/>
    <s v="The Copenhagen Trilogy"/>
    <x v="443"/>
    <m/>
    <m/>
    <x v="0"/>
    <m/>
    <m/>
    <m/>
    <m/>
    <m/>
    <m/>
    <m/>
    <x v="0"/>
    <m/>
    <x v="0"/>
    <m/>
    <m/>
    <x v="0"/>
    <x v="0"/>
    <x v="0"/>
    <m/>
    <m/>
    <m/>
    <m/>
    <m/>
    <m/>
    <m/>
    <m/>
    <x v="0"/>
    <x v="0"/>
    <m/>
    <m/>
    <m/>
    <m/>
    <s v="The Copenhagen Trilogy_Ditlevsen, Tove"/>
    <s v="Ditlevsen, Tove_The Copenhagen Trilogy"/>
    <x v="1023"/>
    <m/>
    <m/>
  </r>
  <r>
    <s v="B-THE SUMMER BOOK|DITLEVSEN, TOVE"/>
    <s v="N"/>
    <s v="The Summer Book"/>
    <x v="443"/>
    <m/>
    <m/>
    <x v="0"/>
    <m/>
    <m/>
    <m/>
    <m/>
    <m/>
    <m/>
    <m/>
    <x v="0"/>
    <m/>
    <x v="0"/>
    <m/>
    <m/>
    <x v="0"/>
    <x v="0"/>
    <x v="0"/>
    <m/>
    <m/>
    <m/>
    <m/>
    <m/>
    <m/>
    <m/>
    <m/>
    <x v="0"/>
    <x v="0"/>
    <m/>
    <m/>
    <m/>
    <m/>
    <s v="The Summer Book_Ditlevsen, Tove"/>
    <s v="Ditlevsen, Tove_The Summer Book"/>
    <x v="1024"/>
    <m/>
    <m/>
  </r>
  <r>
    <s v="B-BERLIN ALEXANDERPLATZ|DÖBLIN, ALFRED"/>
    <s v="N"/>
    <s v="Berlin Alexanderplatz"/>
    <x v="444"/>
    <m/>
    <m/>
    <x v="137"/>
    <m/>
    <m/>
    <m/>
    <m/>
    <n v="480"/>
    <s v="A modernist portrait of Weimar-era Berlin following ex-convict Franz Biberkopf's struggle to go straight, using montage techniques to capture urban chaos."/>
    <m/>
    <x v="2"/>
    <m/>
    <x v="0"/>
    <m/>
    <m/>
    <x v="0"/>
    <x v="0"/>
    <x v="1"/>
    <m/>
    <m/>
    <m/>
    <m/>
    <m/>
    <m/>
    <s v="Y"/>
    <m/>
    <x v="20"/>
    <x v="1"/>
    <m/>
    <s v="Foundational; Early 20th Century &amp; Modernism"/>
    <m/>
    <m/>
    <s v="Berlin Alexanderplatz_Döblin, Alfred"/>
    <s v="Döblin, Alfred_Berlin Alexanderplatz"/>
    <x v="1025"/>
    <m/>
    <m/>
  </r>
  <r>
    <s v="B-THE TOWN OF N|DOBYCHIN, LEONID"/>
    <s v="N"/>
    <s v="The Town of N"/>
    <x v="445"/>
    <m/>
    <m/>
    <x v="77"/>
    <m/>
    <m/>
    <m/>
    <m/>
    <n v="192"/>
    <s v="A modernist novel depicting provincial Russian life through fragmented, oblique observations of a child narrator, presenting everyday scenes with detached precision while subtly critiquing Soviet society before the author's disappearance following political denunciation."/>
    <m/>
    <x v="0"/>
    <m/>
    <x v="0"/>
    <m/>
    <m/>
    <x v="0"/>
    <x v="0"/>
    <x v="0"/>
    <m/>
    <m/>
    <m/>
    <m/>
    <m/>
    <m/>
    <m/>
    <m/>
    <x v="16"/>
    <x v="1"/>
    <m/>
    <m/>
    <m/>
    <m/>
    <s v="The Town of N_Dobychin, Leonid"/>
    <s v="Dobychin, Leonid_The Town of N"/>
    <x v="1026"/>
    <m/>
    <m/>
  </r>
  <r>
    <s v="B-HANNIBAL|DODGE, THEODORE AYRAULT"/>
    <s v="N"/>
    <s v="Hannibal"/>
    <x v="446"/>
    <m/>
    <m/>
    <x v="0"/>
    <m/>
    <m/>
    <m/>
    <m/>
    <m/>
    <m/>
    <m/>
    <x v="0"/>
    <m/>
    <x v="0"/>
    <m/>
    <m/>
    <x v="0"/>
    <x v="0"/>
    <x v="0"/>
    <m/>
    <m/>
    <m/>
    <m/>
    <m/>
    <m/>
    <m/>
    <m/>
    <x v="0"/>
    <x v="0"/>
    <m/>
    <m/>
    <m/>
    <m/>
    <s v="Hannibal_Dodge, Theodore Ayrault"/>
    <s v="Dodge, Theodore Ayrault_Hannibal"/>
    <x v="1027"/>
    <m/>
    <m/>
  </r>
  <r>
    <s v="B-DON MCCULLIN|DON MCCULLIN"/>
    <s v="N"/>
    <s v="Don McCullin"/>
    <x v="447"/>
    <m/>
    <m/>
    <x v="0"/>
    <m/>
    <s v="Taschen"/>
    <m/>
    <m/>
    <m/>
    <m/>
    <m/>
    <x v="0"/>
    <m/>
    <x v="0"/>
    <m/>
    <m/>
    <x v="0"/>
    <x v="0"/>
    <x v="0"/>
    <m/>
    <m/>
    <m/>
    <m/>
    <m/>
    <m/>
    <m/>
    <m/>
    <x v="0"/>
    <x v="0"/>
    <m/>
    <m/>
    <m/>
    <s v="Among the most critically acclaimed and harrowing photographic compendiums documenting war, genocide, atrocity, and human suffering, considered pinnacles of visual reportage and historical testimony."/>
    <s v="Don McCullin_Don McCullin"/>
    <s v="Don McCullin_Don McCullin"/>
    <x v="1028"/>
    <m/>
    <m/>
  </r>
  <r>
    <s v="B-THE IMPOSSIBLE PEACE|DON MCCULLIN"/>
    <s v="N"/>
    <s v="The Impossible Peace"/>
    <x v="447"/>
    <m/>
    <m/>
    <x v="0"/>
    <m/>
    <s v="Jonathan Cape"/>
    <m/>
    <m/>
    <m/>
    <m/>
    <m/>
    <x v="0"/>
    <m/>
    <x v="0"/>
    <m/>
    <m/>
    <x v="0"/>
    <x v="0"/>
    <x v="0"/>
    <m/>
    <m/>
    <m/>
    <m/>
    <m/>
    <m/>
    <m/>
    <m/>
    <x v="0"/>
    <x v="0"/>
    <m/>
    <m/>
    <m/>
    <s v="Among the most critically acclaimed and harrowing photographic compendiums documenting war, genocide, atrocity, and human suffering, considered pinnacles of visual reportage and historical testimony."/>
    <s v="The Impossible Peace_Don McCullin"/>
    <s v="Don McCullin_The Impossible Peace"/>
    <x v="1029"/>
    <m/>
    <m/>
  </r>
  <r>
    <s v="B-DEVOTIONS UPON EMERGENT OCCASIONS|DONNE, JOHN"/>
    <s v="N"/>
    <s v="Devotions upon Emergent Occasions"/>
    <x v="448"/>
    <m/>
    <m/>
    <x v="0"/>
    <m/>
    <m/>
    <m/>
    <m/>
    <m/>
    <m/>
    <m/>
    <x v="0"/>
    <m/>
    <x v="0"/>
    <m/>
    <m/>
    <x v="0"/>
    <x v="0"/>
    <x v="0"/>
    <m/>
    <m/>
    <m/>
    <m/>
    <m/>
    <m/>
    <m/>
    <m/>
    <x v="0"/>
    <x v="0"/>
    <m/>
    <s v="Foundational; Late Renaissance &amp; Early Modern Literature (Elizabethan/Jacobean etc.)"/>
    <m/>
    <m/>
    <s v="Devotions upon Emergent Occasions_Donne, John"/>
    <s v="Donne, John_Devotions upon Emergent Occasions"/>
    <x v="1030"/>
    <m/>
    <m/>
  </r>
  <r>
    <s v="B-POEMS / HOLY SONNETS / SATIRES|DONNE, JOHN"/>
    <s v="N"/>
    <s v="Poems / Holy Sonnets / Satires"/>
    <x v="448"/>
    <m/>
    <m/>
    <x v="0"/>
    <m/>
    <m/>
    <m/>
    <m/>
    <m/>
    <m/>
    <m/>
    <x v="0"/>
    <m/>
    <x v="0"/>
    <m/>
    <m/>
    <x v="0"/>
    <x v="0"/>
    <x v="0"/>
    <m/>
    <m/>
    <m/>
    <m/>
    <m/>
    <m/>
    <m/>
    <m/>
    <x v="0"/>
    <x v="0"/>
    <m/>
    <s v="Foundational; Late Renaissance &amp; Early Modern Literature (Elizabethan/Jacobean etc.)"/>
    <m/>
    <m/>
    <s v="Poems / Holy Sonnets / Satires_Donne, John"/>
    <s v="Donne, John_Poems / Holy Sonnets / Satires"/>
    <x v="1031"/>
    <m/>
    <m/>
  </r>
  <r>
    <s v="B-THE OBSCENE BIRD OF NIGHT|DONOSO, JOSÉ"/>
    <s v="N"/>
    <s v="The Obscene Bird of Night"/>
    <x v="449"/>
    <m/>
    <m/>
    <x v="136"/>
    <m/>
    <m/>
    <m/>
    <m/>
    <n v="438"/>
    <s v="A nightmarish, fragmented novel about the caretaker of a home for monstrous orphans, exploring Chilean folklore, the disintegration of identity, and aristocratic decline through multiple transformations."/>
    <m/>
    <x v="1"/>
    <m/>
    <x v="0"/>
    <m/>
    <m/>
    <x v="0"/>
    <x v="0"/>
    <x v="1"/>
    <m/>
    <m/>
    <m/>
    <m/>
    <m/>
    <m/>
    <m/>
    <m/>
    <x v="17"/>
    <x v="1"/>
    <m/>
    <m/>
    <m/>
    <m/>
    <s v="The Obscene Bird of Night_Donoso, José"/>
    <s v="Donoso, José_The Obscene Bird of Night"/>
    <x v="1032"/>
    <m/>
    <m/>
  </r>
  <r>
    <s v="B-U.S.A. TRILOGY|DOS PASSOS, JOHN"/>
    <s v="N"/>
    <s v="U.S.A. Trilogy"/>
    <x v="450"/>
    <m/>
    <m/>
    <x v="0"/>
    <m/>
    <m/>
    <m/>
    <m/>
    <m/>
    <m/>
    <m/>
    <x v="0"/>
    <m/>
    <x v="0"/>
    <m/>
    <m/>
    <x v="0"/>
    <x v="0"/>
    <x v="0"/>
    <m/>
    <m/>
    <m/>
    <m/>
    <m/>
    <m/>
    <m/>
    <m/>
    <x v="0"/>
    <x v="0"/>
    <m/>
    <s v="Foundational; Mid-20th Century &amp; World War II Era"/>
    <m/>
    <m/>
    <s v="U.S.A. Trilogy_Dos Passos, John"/>
    <s v="Dos Passos, John_U.S.A. Trilogy"/>
    <x v="1033"/>
    <m/>
    <m/>
  </r>
  <r>
    <s v="B-CRIME AND PUNISHMENT|DOSTOEVSKY, FYODOR"/>
    <s v="Y"/>
    <s v="Crime and Punishment"/>
    <x v="451"/>
    <m/>
    <m/>
    <x v="0"/>
    <m/>
    <m/>
    <m/>
    <m/>
    <m/>
    <m/>
    <m/>
    <x v="0"/>
    <m/>
    <x v="0"/>
    <m/>
    <m/>
    <x v="0"/>
    <x v="0"/>
    <x v="0"/>
    <m/>
    <m/>
    <m/>
    <m/>
    <m/>
    <m/>
    <m/>
    <m/>
    <x v="0"/>
    <x v="0"/>
    <m/>
    <s v="Foundational; Realism, Naturalism &amp; Victorian Era"/>
    <m/>
    <m/>
    <s v="Crime and Punishment_Dostoevsky, Fyodor"/>
    <s v="Dostoevsky, Fyodor_Crime and Punishment"/>
    <x v="1034"/>
    <m/>
    <m/>
  </r>
  <r>
    <s v="B-CRIME AND PUNISHMENT|DOSTOEVSKY, FYODOR"/>
    <s v="Y"/>
    <s v="Crime and Punishment"/>
    <x v="451"/>
    <m/>
    <m/>
    <x v="138"/>
    <m/>
    <m/>
    <m/>
    <m/>
    <n v="608"/>
    <s v="A psychological thriller examining guilt, redemption, and moral philosophy through the murder committed by impoverished student Raskolnikov and its aftermath."/>
    <m/>
    <x v="0"/>
    <n v="5"/>
    <x v="1"/>
    <m/>
    <m/>
    <x v="0"/>
    <x v="0"/>
    <x v="0"/>
    <m/>
    <m/>
    <m/>
    <m/>
    <m/>
    <m/>
    <m/>
    <m/>
    <x v="21"/>
    <x v="9"/>
    <m/>
    <m/>
    <m/>
    <m/>
    <s v="Crime and Punishment_Dostoevsky, Fyodor"/>
    <s v="Dostoevsky, Fyodor_Crime and Punishment"/>
    <x v="1034"/>
    <m/>
    <m/>
  </r>
  <r>
    <s v="B-DEMONS|DOSTOEVSKY, FYODOR"/>
    <s v="N"/>
    <s v="Demons"/>
    <x v="451"/>
    <m/>
    <m/>
    <x v="139"/>
    <m/>
    <m/>
    <m/>
    <m/>
    <n v="768"/>
    <s v="A prophetic novel about nihilistic revolutionaries in pre-revolutionary Russia, exploring political radicalism as spiritual crisis with devastating insight."/>
    <m/>
    <x v="1"/>
    <n v="4"/>
    <x v="1"/>
    <m/>
    <m/>
    <x v="0"/>
    <x v="0"/>
    <x v="1"/>
    <m/>
    <m/>
    <m/>
    <m/>
    <m/>
    <m/>
    <m/>
    <m/>
    <x v="34"/>
    <x v="9"/>
    <m/>
    <m/>
    <m/>
    <m/>
    <s v="Demons_Dostoevsky, Fyodor"/>
    <s v="Dostoevsky, Fyodor_Demons"/>
    <x v="1035"/>
    <m/>
    <m/>
  </r>
  <r>
    <s v="B-DEMONS (THE POSSESSED)|DOSTOEVSKY, FYODOR"/>
    <s v="N"/>
    <s v="Demons (The Possessed)"/>
    <x v="451"/>
    <m/>
    <m/>
    <x v="0"/>
    <m/>
    <m/>
    <m/>
    <m/>
    <m/>
    <m/>
    <m/>
    <x v="0"/>
    <m/>
    <x v="0"/>
    <m/>
    <m/>
    <x v="0"/>
    <x v="0"/>
    <x v="0"/>
    <m/>
    <m/>
    <m/>
    <m/>
    <m/>
    <m/>
    <m/>
    <m/>
    <x v="0"/>
    <x v="0"/>
    <m/>
    <s v="Foundational; Realism, Naturalism &amp; Victorian Era"/>
    <m/>
    <m/>
    <s v="Demons (The Possessed)_Dostoevsky, Fyodor"/>
    <s v="Dostoevsky, Fyodor_Demons (The Possessed)"/>
    <x v="1036"/>
    <m/>
    <m/>
  </r>
  <r>
    <s v="B-NETOCHKA NEZVANOVA|DOSTOEVSKY, FYODOR"/>
    <s v="N"/>
    <s v="Netochka Nezvanova"/>
    <x v="451"/>
    <m/>
    <m/>
    <x v="0"/>
    <m/>
    <m/>
    <m/>
    <m/>
    <m/>
    <m/>
    <m/>
    <x v="0"/>
    <m/>
    <x v="0"/>
    <m/>
    <m/>
    <x v="0"/>
    <x v="0"/>
    <x v="0"/>
    <m/>
    <m/>
    <m/>
    <m/>
    <m/>
    <m/>
    <m/>
    <m/>
    <x v="0"/>
    <x v="0"/>
    <m/>
    <m/>
    <m/>
    <m/>
    <s v="Netochka Nezvanova_Dostoevsky, Fyodor"/>
    <s v="Dostoevsky, Fyodor_Netochka Nezvanova"/>
    <x v="1037"/>
    <m/>
    <m/>
  </r>
  <r>
    <s v="B-NOTES FROM UNDERGROUND|DOSTOEVSKY, FYODOR"/>
    <s v="Y"/>
    <s v="Notes from Underground"/>
    <x v="451"/>
    <m/>
    <m/>
    <x v="140"/>
    <m/>
    <m/>
    <s v="Записки из подполья (Zapiski iz podpol'ya)"/>
    <m/>
    <m/>
    <m/>
    <m/>
    <x v="1"/>
    <m/>
    <x v="0"/>
    <m/>
    <m/>
    <x v="0"/>
    <x v="0"/>
    <x v="0"/>
    <m/>
    <m/>
    <m/>
    <m/>
    <m/>
    <m/>
    <m/>
    <m/>
    <x v="21"/>
    <x v="9"/>
    <s v="Novel"/>
    <s v="Philosophy"/>
    <s v="Existentialism"/>
    <m/>
    <s v="Notes from Underground_Dostoevsky, Fyodor"/>
    <s v="Dostoevsky, Fyodor_Notes from Underground"/>
    <x v="1038"/>
    <m/>
    <m/>
  </r>
  <r>
    <s v="B-NOTES FROM UNDERGROUND|DOSTOEVSKY, FYODOR"/>
    <s v="Y"/>
    <s v="Notes from Underground"/>
    <x v="451"/>
    <m/>
    <m/>
    <x v="0"/>
    <m/>
    <m/>
    <m/>
    <m/>
    <m/>
    <m/>
    <m/>
    <x v="0"/>
    <m/>
    <x v="0"/>
    <m/>
    <m/>
    <x v="0"/>
    <x v="0"/>
    <x v="0"/>
    <m/>
    <m/>
    <m/>
    <m/>
    <m/>
    <m/>
    <m/>
    <m/>
    <x v="0"/>
    <x v="0"/>
    <m/>
    <s v="Foundational; Realism, Naturalism &amp; Victorian Era"/>
    <m/>
    <m/>
    <s v="Notes from Underground_Dostoevsky, Fyodor"/>
    <s v="Dostoevsky, Fyodor_Notes from Underground"/>
    <x v="1038"/>
    <m/>
    <m/>
  </r>
  <r>
    <s v="B-NOTES FROM UNDERGROUND|DOSTOEVSKY, FYODOR"/>
    <s v="Y"/>
    <s v="Notes from Underground"/>
    <x v="451"/>
    <m/>
    <m/>
    <x v="0"/>
    <m/>
    <m/>
    <m/>
    <m/>
    <m/>
    <m/>
    <m/>
    <x v="0"/>
    <m/>
    <x v="0"/>
    <m/>
    <m/>
    <x v="0"/>
    <x v="0"/>
    <x v="0"/>
    <m/>
    <m/>
    <m/>
    <m/>
    <m/>
    <m/>
    <m/>
    <m/>
    <x v="0"/>
    <x v="0"/>
    <m/>
    <s v="19th Century Psychological &amp; Existential Dread"/>
    <m/>
    <s v="Psychological torment, spite, alienation, critique of rationalism"/>
    <s v="Notes from Underground_Dostoevsky, Fyodor"/>
    <s v="Dostoevsky, Fyodor_Notes from Underground"/>
    <x v="1038"/>
    <m/>
    <m/>
  </r>
  <r>
    <s v="B-NOTES FROM UNDERGROUND|DOSTOEVSKY, FYODOR"/>
    <s v="Y"/>
    <s v="Notes from Underground"/>
    <x v="451"/>
    <m/>
    <m/>
    <x v="0"/>
    <m/>
    <m/>
    <m/>
    <m/>
    <m/>
    <m/>
    <m/>
    <x v="0"/>
    <m/>
    <x v="0"/>
    <m/>
    <m/>
    <x v="0"/>
    <x v="0"/>
    <x v="0"/>
    <m/>
    <m/>
    <m/>
    <m/>
    <m/>
    <m/>
    <m/>
    <m/>
    <x v="0"/>
    <x v="0"/>
    <m/>
    <s v="Precursors &amp; Early Extremes"/>
    <m/>
    <s v="Intense psychological self-laceration, spite, alienation, critique of utopian ideals through profound negativity."/>
    <s v="Notes from Underground_Dostoevsky, Fyodor"/>
    <s v="Dostoevsky, Fyodor_Notes from Underground"/>
    <x v="1038"/>
    <m/>
    <m/>
  </r>
  <r>
    <s v="B-NOTES FROM UNDERGROUND &amp; THE DOUBLE|DOSTOEVSKY, FYODOR"/>
    <s v="N"/>
    <s v="Notes from Underground &amp; The Double"/>
    <x v="451"/>
    <m/>
    <m/>
    <x v="140"/>
    <m/>
    <m/>
    <m/>
    <m/>
    <n v="272"/>
    <s v="Two novellas: one featuring the bitter confessions of an alienated anti-hero; the other a surreal tale of a man who encounters his doppelgänger."/>
    <m/>
    <x v="2"/>
    <n v="4"/>
    <x v="1"/>
    <m/>
    <m/>
    <x v="0"/>
    <x v="0"/>
    <x v="0"/>
    <m/>
    <m/>
    <m/>
    <m/>
    <m/>
    <m/>
    <m/>
    <m/>
    <x v="21"/>
    <x v="9"/>
    <m/>
    <m/>
    <m/>
    <m/>
    <s v="Notes from Underground &amp; The Double_Dostoevsky, Fyodor"/>
    <s v="Dostoevsky, Fyodor_Notes from Underground &amp; The Double"/>
    <x v="1039"/>
    <m/>
    <m/>
  </r>
  <r>
    <s v="B-POOR FOLK|DOSTOEVSKY, FYODOR"/>
    <s v="N"/>
    <s v="Poor Folk"/>
    <x v="451"/>
    <m/>
    <m/>
    <x v="0"/>
    <m/>
    <m/>
    <m/>
    <m/>
    <m/>
    <m/>
    <m/>
    <x v="0"/>
    <m/>
    <x v="0"/>
    <m/>
    <m/>
    <x v="0"/>
    <x v="0"/>
    <x v="0"/>
    <m/>
    <m/>
    <m/>
    <m/>
    <m/>
    <m/>
    <m/>
    <m/>
    <x v="0"/>
    <x v="0"/>
    <m/>
    <m/>
    <m/>
    <m/>
    <s v="Poor Folk_Dostoevsky, Fyodor"/>
    <s v="Dostoevsky, Fyodor_Poor Folk"/>
    <x v="1040"/>
    <m/>
    <m/>
  </r>
  <r>
    <s v="B-THE ADOLESCENT|DOSTOEVSKY, FYODOR"/>
    <s v="N"/>
    <s v="The Adolescent"/>
    <x v="451"/>
    <m/>
    <m/>
    <x v="0"/>
    <m/>
    <m/>
    <m/>
    <m/>
    <m/>
    <m/>
    <m/>
    <x v="0"/>
    <m/>
    <x v="0"/>
    <m/>
    <m/>
    <x v="0"/>
    <x v="0"/>
    <x v="0"/>
    <m/>
    <m/>
    <m/>
    <m/>
    <m/>
    <m/>
    <m/>
    <m/>
    <x v="0"/>
    <x v="0"/>
    <m/>
    <m/>
    <m/>
    <m/>
    <s v="The Adolescent_Dostoevsky, Fyodor"/>
    <s v="Dostoevsky, Fyodor_The Adolescent"/>
    <x v="1041"/>
    <m/>
    <m/>
  </r>
  <r>
    <s v="B-THE BEST SHORT STORIES OF FYODOR DOSTOEVSKY|DOSTOEVSKY, FYODOR"/>
    <s v="N"/>
    <s v="The Best Short Stories of Fyodor Dostoevsky"/>
    <x v="451"/>
    <m/>
    <m/>
    <x v="0"/>
    <m/>
    <m/>
    <m/>
    <m/>
    <m/>
    <m/>
    <m/>
    <x v="0"/>
    <m/>
    <x v="0"/>
    <m/>
    <m/>
    <x v="0"/>
    <x v="0"/>
    <x v="0"/>
    <m/>
    <m/>
    <m/>
    <m/>
    <m/>
    <m/>
    <m/>
    <m/>
    <x v="0"/>
    <x v="0"/>
    <m/>
    <m/>
    <m/>
    <m/>
    <s v="The Best Short Stories of Fyodor Dostoevsky_Dostoevsky, Fyodor"/>
    <s v="Dostoevsky, Fyodor_The Best Short Stories of Fyodor Dostoevsky"/>
    <x v="1042"/>
    <m/>
    <m/>
  </r>
  <r>
    <s v="B-THE BROTHERS KARAMAZOV|DOSTOEVSKY, FYODOR"/>
    <s v="Y"/>
    <s v="The Brothers Karamazov"/>
    <x v="451"/>
    <m/>
    <m/>
    <x v="0"/>
    <m/>
    <m/>
    <m/>
    <m/>
    <m/>
    <m/>
    <m/>
    <x v="0"/>
    <m/>
    <x v="0"/>
    <m/>
    <m/>
    <x v="0"/>
    <x v="0"/>
    <x v="0"/>
    <m/>
    <m/>
    <m/>
    <m/>
    <m/>
    <m/>
    <m/>
    <m/>
    <x v="0"/>
    <x v="0"/>
    <m/>
    <s v="Foundational; Realism, Naturalism &amp; Victorian Era"/>
    <m/>
    <m/>
    <s v="The Brothers Karamazov_Dostoevsky, Fyodor"/>
    <s v="Dostoevsky, Fyodor_The Brothers Karamazov"/>
    <x v="1043"/>
    <m/>
    <m/>
  </r>
  <r>
    <s v="B-THE BROTHERS KARAMAZOV|DOSTOEVSKY, FYODOR"/>
    <s v="Y"/>
    <s v="The Brothers Karamazov"/>
    <x v="451"/>
    <m/>
    <m/>
    <x v="141"/>
    <m/>
    <m/>
    <s v="Братья Карамазовы (Brat'ya Karamazovy)"/>
    <m/>
    <m/>
    <m/>
    <m/>
    <x v="0"/>
    <n v="5"/>
    <x v="1"/>
    <m/>
    <m/>
    <x v="0"/>
    <x v="0"/>
    <x v="0"/>
    <m/>
    <m/>
    <m/>
    <m/>
    <m/>
    <m/>
    <m/>
    <m/>
    <x v="25"/>
    <x v="9"/>
    <s v="Novel"/>
    <s v="Philosophy"/>
    <s v="Philosophical fiction"/>
    <m/>
    <s v="The Brothers Karamazov_Dostoevsky, Fyodor"/>
    <s v="Dostoevsky, Fyodor_The Brothers Karamazov"/>
    <x v="1043"/>
    <m/>
    <m/>
  </r>
  <r>
    <s v="B-THE DEVILS (THE POSSESSED)|DOSTOEVSKY, FYODOR"/>
    <s v="N"/>
    <s v="The Devils (The Possessed)"/>
    <x v="451"/>
    <m/>
    <m/>
    <x v="0"/>
    <m/>
    <m/>
    <m/>
    <m/>
    <m/>
    <m/>
    <m/>
    <x v="0"/>
    <m/>
    <x v="0"/>
    <m/>
    <m/>
    <x v="0"/>
    <x v="0"/>
    <x v="0"/>
    <m/>
    <m/>
    <m/>
    <m/>
    <m/>
    <m/>
    <m/>
    <m/>
    <x v="0"/>
    <x v="0"/>
    <m/>
    <s v="19th Century Psychological &amp; Existential Dread"/>
    <m/>
    <s v="Nihilism, political extremism, moral collapse, violence"/>
    <s v="The Devils (The Possessed)_Dostoevsky, Fyodor"/>
    <s v="Dostoevsky, Fyodor_The Devils (The Possessed)"/>
    <x v="1044"/>
    <m/>
    <m/>
  </r>
  <r>
    <s v="B-THE DREAM OF A RIDICULOUS MAN|DOSTOEVSKY, FYODOR"/>
    <s v="N"/>
    <s v="The Dream of a Ridiculous Man"/>
    <x v="451"/>
    <m/>
    <m/>
    <x v="0"/>
    <m/>
    <m/>
    <m/>
    <m/>
    <m/>
    <m/>
    <m/>
    <x v="0"/>
    <m/>
    <x v="0"/>
    <m/>
    <m/>
    <x v="0"/>
    <x v="0"/>
    <x v="0"/>
    <m/>
    <m/>
    <m/>
    <m/>
    <m/>
    <m/>
    <m/>
    <m/>
    <x v="0"/>
    <x v="0"/>
    <m/>
    <m/>
    <m/>
    <m/>
    <s v="The Dream of a Ridiculous Man_Dostoevsky, Fyodor"/>
    <s v="Dostoevsky, Fyodor_The Dream of a Ridiculous Man"/>
    <x v="1045"/>
    <m/>
    <m/>
  </r>
  <r>
    <s v="B-THE ETERNAL HUSBAND|DOSTOEVSKY, FYODOR"/>
    <s v="N"/>
    <s v="The Eternal Husband"/>
    <x v="451"/>
    <m/>
    <m/>
    <x v="0"/>
    <m/>
    <m/>
    <m/>
    <m/>
    <m/>
    <m/>
    <m/>
    <x v="0"/>
    <m/>
    <x v="0"/>
    <m/>
    <m/>
    <x v="0"/>
    <x v="0"/>
    <x v="0"/>
    <m/>
    <m/>
    <m/>
    <m/>
    <m/>
    <m/>
    <m/>
    <m/>
    <x v="0"/>
    <x v="0"/>
    <m/>
    <m/>
    <m/>
    <m/>
    <s v="The Eternal Husband_Dostoevsky, Fyodor"/>
    <s v="Dostoevsky, Fyodor_The Eternal Husband"/>
    <x v="1046"/>
    <m/>
    <m/>
  </r>
  <r>
    <s v="B-THE GAMBLER|DOSTOEVSKY, FYODOR"/>
    <s v="N"/>
    <s v="The Gambler"/>
    <x v="451"/>
    <m/>
    <m/>
    <x v="0"/>
    <m/>
    <m/>
    <m/>
    <m/>
    <m/>
    <m/>
    <m/>
    <x v="0"/>
    <m/>
    <x v="0"/>
    <m/>
    <m/>
    <x v="0"/>
    <x v="0"/>
    <x v="0"/>
    <m/>
    <m/>
    <m/>
    <m/>
    <m/>
    <m/>
    <m/>
    <m/>
    <x v="0"/>
    <x v="0"/>
    <m/>
    <m/>
    <m/>
    <m/>
    <s v="The Gambler_Dostoevsky, Fyodor"/>
    <s v="Dostoevsky, Fyodor_The Gambler"/>
    <x v="1047"/>
    <m/>
    <m/>
  </r>
  <r>
    <s v="B-THE HOUSE OF THE DEAD|DOSTOEVSKY, FYODOR"/>
    <s v="N"/>
    <s v="The House of the Dead"/>
    <x v="451"/>
    <m/>
    <m/>
    <x v="0"/>
    <m/>
    <m/>
    <m/>
    <m/>
    <m/>
    <m/>
    <m/>
    <x v="0"/>
    <m/>
    <x v="0"/>
    <m/>
    <m/>
    <x v="0"/>
    <x v="0"/>
    <x v="0"/>
    <m/>
    <m/>
    <m/>
    <m/>
    <m/>
    <m/>
    <m/>
    <m/>
    <x v="0"/>
    <x v="0"/>
    <m/>
    <m/>
    <m/>
    <m/>
    <s v="The House of the Dead_Dostoevsky, Fyodor"/>
    <s v="Dostoevsky, Fyodor_The House of the Dead"/>
    <x v="1048"/>
    <m/>
    <m/>
  </r>
  <r>
    <s v="B-THE IDIOT|DOSTOEVSKY, FYODOR"/>
    <s v="Y"/>
    <s v="The Idiot"/>
    <x v="451"/>
    <m/>
    <m/>
    <x v="0"/>
    <m/>
    <m/>
    <m/>
    <m/>
    <m/>
    <m/>
    <m/>
    <x v="0"/>
    <m/>
    <x v="0"/>
    <m/>
    <m/>
    <x v="0"/>
    <x v="0"/>
    <x v="0"/>
    <m/>
    <m/>
    <m/>
    <m/>
    <m/>
    <m/>
    <m/>
    <m/>
    <x v="0"/>
    <x v="0"/>
    <m/>
    <s v="Foundational; Realism, Naturalism &amp; Victorian Era"/>
    <m/>
    <m/>
    <s v="The Idiot_Dostoevsky, Fyodor"/>
    <s v="Dostoevsky, Fyodor_The Idiot"/>
    <x v="1049"/>
    <m/>
    <m/>
  </r>
  <r>
    <s v="B-THE IDIOT|DOSTOEVSKY, FYODOR"/>
    <s v="Y"/>
    <s v="The Idiot"/>
    <x v="451"/>
    <m/>
    <m/>
    <x v="44"/>
    <m/>
    <m/>
    <m/>
    <m/>
    <n v="656"/>
    <s v="A novel centered on Prince Myshkin, whose innocent goodness appears as idiocy in corrupt society, exploring whether a truly good man can survive in the modern world."/>
    <m/>
    <x v="0"/>
    <n v="5"/>
    <x v="1"/>
    <m/>
    <m/>
    <x v="0"/>
    <x v="0"/>
    <x v="0"/>
    <m/>
    <m/>
    <m/>
    <m/>
    <m/>
    <m/>
    <m/>
    <m/>
    <x v="21"/>
    <x v="9"/>
    <m/>
    <m/>
    <m/>
    <m/>
    <s v="The Idiot_Dostoevsky, Fyodor"/>
    <s v="Dostoevsky, Fyodor_The Idiot"/>
    <x v="1049"/>
    <m/>
    <m/>
  </r>
  <r>
    <s v="B-THE VILLAGE OF STEPANCHIKOVO|DOSTOEVSKY, FYODOR"/>
    <s v="N"/>
    <s v="The Village of Stepanchikovo"/>
    <x v="451"/>
    <m/>
    <m/>
    <x v="0"/>
    <m/>
    <m/>
    <m/>
    <m/>
    <m/>
    <m/>
    <m/>
    <x v="0"/>
    <m/>
    <x v="0"/>
    <m/>
    <m/>
    <x v="0"/>
    <x v="0"/>
    <x v="0"/>
    <m/>
    <m/>
    <m/>
    <m/>
    <m/>
    <m/>
    <m/>
    <m/>
    <x v="0"/>
    <x v="0"/>
    <m/>
    <m/>
    <m/>
    <m/>
    <s v="The Village of Stepanchikovo_Dostoevsky, Fyodor"/>
    <s v="Dostoevsky, Fyodor_The Village of Stepanchikovo"/>
    <x v="1050"/>
    <m/>
    <m/>
  </r>
  <r>
    <s v="B-WHITE NIGHTS|DOSTOEVSKY, FYODOR"/>
    <s v="N"/>
    <s v="White Nights"/>
    <x v="451"/>
    <m/>
    <m/>
    <x v="0"/>
    <m/>
    <m/>
    <m/>
    <m/>
    <m/>
    <m/>
    <m/>
    <x v="0"/>
    <m/>
    <x v="0"/>
    <m/>
    <m/>
    <x v="0"/>
    <x v="0"/>
    <x v="0"/>
    <m/>
    <m/>
    <m/>
    <m/>
    <m/>
    <m/>
    <m/>
    <m/>
    <x v="0"/>
    <x v="0"/>
    <m/>
    <m/>
    <m/>
    <m/>
    <s v="White Nights_Dostoevsky, Fyodor"/>
    <s v="Dostoevsky, Fyodor_White Nights"/>
    <x v="1051"/>
    <m/>
    <m/>
  </r>
  <r>
    <s v="B-ODILON REDON: PRINCE OF DREAMS, 1840-1916|DOUGLAS W. DRUICK"/>
    <s v="N"/>
    <s v="Odilon Redon: Prince of Dreams, 1840-1916"/>
    <x v="452"/>
    <m/>
    <m/>
    <x v="0"/>
    <m/>
    <m/>
    <m/>
    <m/>
    <m/>
    <m/>
    <m/>
    <x v="0"/>
    <m/>
    <x v="0"/>
    <m/>
    <m/>
    <x v="0"/>
    <x v="0"/>
    <x v="0"/>
    <m/>
    <m/>
    <m/>
    <m/>
    <m/>
    <m/>
    <m/>
    <m/>
    <x v="0"/>
    <x v="0"/>
    <m/>
    <m/>
    <m/>
    <s v="Catalogues of works featured by Des Esseintes in &quot;À rebours&quot; (Against Nature), by Huysmans."/>
    <s v="Odilon Redon: Prince of Dreams, 1840-1916_Douglas W. Druick"/>
    <s v="Douglas W. Druick_Odilon Redon: Prince of Dreams, 1840-1916"/>
    <x v="1052"/>
    <m/>
    <m/>
  </r>
  <r>
    <s v="B-NARRATIVE OF THE LIFE OF FREDERICK DOUGLASS|DOUGLASS, FREDERICK"/>
    <s v="N"/>
    <s v="Narrative of the Life of Frederick Douglass"/>
    <x v="453"/>
    <m/>
    <m/>
    <x v="0"/>
    <m/>
    <m/>
    <m/>
    <m/>
    <m/>
    <m/>
    <m/>
    <x v="0"/>
    <m/>
    <x v="0"/>
    <m/>
    <m/>
    <x v="0"/>
    <x v="0"/>
    <x v="0"/>
    <m/>
    <m/>
    <m/>
    <m/>
    <m/>
    <m/>
    <m/>
    <m/>
    <x v="0"/>
    <x v="0"/>
    <m/>
    <m/>
    <m/>
    <m/>
    <s v="Narrative of the Life of Frederick Douglass_Douglass, Frederick"/>
    <s v="Douglass, Frederick_Narrative of the Life of Frederick Douglass"/>
    <x v="1053"/>
    <m/>
    <m/>
  </r>
  <r>
    <s v="B-THE DIARY OF A SUCCESSFUL MAN|DOWSON, ERNEST"/>
    <s v="N"/>
    <s v="The Diary of a Successful Man"/>
    <x v="454"/>
    <m/>
    <m/>
    <x v="0"/>
    <n v="1990"/>
    <s v="Tartarus Press"/>
    <m/>
    <m/>
    <m/>
    <m/>
    <m/>
    <x v="0"/>
    <m/>
    <x v="0"/>
    <m/>
    <m/>
    <x v="0"/>
    <x v="0"/>
    <x v="0"/>
    <m/>
    <m/>
    <m/>
    <m/>
    <m/>
    <m/>
    <m/>
    <m/>
    <x v="0"/>
    <x v="0"/>
    <m/>
    <m/>
    <m/>
    <m/>
    <s v="The Diary of a Successful Man_Dowson, Ernest"/>
    <s v="Dowson, Ernest_The Diary of a Successful Man"/>
    <x v="1054"/>
    <m/>
    <m/>
  </r>
  <r>
    <s v="B-THE ADVENTURES OF SHERLOCK HOLMES|DOYLE, ARTHUR CONAN"/>
    <s v="N"/>
    <s v="The Adventures of Sherlock Holmes"/>
    <x v="455"/>
    <m/>
    <m/>
    <x v="142"/>
    <m/>
    <m/>
    <m/>
    <m/>
    <n v="307"/>
    <s v="Doyle's first collection of twelve short stories featuring the brilliant detective Sherlock Holmes and his loyal friend Dr. Watson, establishing many of the iconic elements of the detective fiction genre."/>
    <m/>
    <x v="0"/>
    <m/>
    <x v="0"/>
    <m/>
    <m/>
    <x v="0"/>
    <x v="0"/>
    <x v="0"/>
    <m/>
    <m/>
    <m/>
    <m/>
    <m/>
    <m/>
    <m/>
    <m/>
    <x v="26"/>
    <x v="9"/>
    <m/>
    <m/>
    <m/>
    <m/>
    <s v="The Adventures of Sherlock Holmes_Doyle, Arthur Conan"/>
    <s v="Doyle, Arthur Conan_The Adventures of Sherlock Holmes"/>
    <x v="1055"/>
    <m/>
    <m/>
  </r>
  <r>
    <s v="B-LE FEU FOLLET SUIVI DE ADIEU À GONZAGUE|DRIEU LA ROCHELLE, PIERRE"/>
    <s v="N"/>
    <s v="Le feu follet suivi de Adieu à Gonzague"/>
    <x v="456"/>
    <m/>
    <m/>
    <x v="0"/>
    <m/>
    <m/>
    <m/>
    <m/>
    <m/>
    <m/>
    <m/>
    <x v="0"/>
    <m/>
    <x v="0"/>
    <m/>
    <m/>
    <x v="0"/>
    <x v="0"/>
    <x v="0"/>
    <m/>
    <m/>
    <m/>
    <m/>
    <m/>
    <m/>
    <m/>
    <m/>
    <x v="0"/>
    <x v="0"/>
    <m/>
    <m/>
    <m/>
    <m/>
    <s v="Le feu follet suivi de Adieu à Gonzague_Drieu la Rochelle, Pierre"/>
    <s v="Drieu la Rochelle, Pierre_Le feu follet suivi de Adieu à Gonzague"/>
    <x v="1056"/>
    <m/>
    <m/>
  </r>
  <r>
    <s v="B-THE DEFENSE AND ILLUSTRATION OF THE FRENCH LANGUAGE|DU BELLAY, JOACHIM"/>
    <s v="N"/>
    <s v="The Defense and Illustration of the French Language"/>
    <x v="457"/>
    <m/>
    <m/>
    <x v="0"/>
    <m/>
    <m/>
    <m/>
    <m/>
    <m/>
    <m/>
    <m/>
    <x v="0"/>
    <m/>
    <x v="0"/>
    <m/>
    <m/>
    <x v="0"/>
    <x v="0"/>
    <x v="0"/>
    <m/>
    <m/>
    <m/>
    <m/>
    <m/>
    <m/>
    <m/>
    <m/>
    <x v="0"/>
    <x v="0"/>
    <m/>
    <s v="Foundational; Renaissance &amp; Humanism"/>
    <m/>
    <m/>
    <s v="The Defense and Illustration of the French Language_du Bellay, Joachim"/>
    <s v="du Bellay, Joachim_The Defense and Illustration of the French Language"/>
    <x v="1057"/>
    <m/>
    <m/>
  </r>
  <r>
    <s v="B-THE SOULS OF BLACK FOLK|DU BOIS, W.E.B."/>
    <s v="N"/>
    <s v="The Souls of Black Folk"/>
    <x v="458"/>
    <m/>
    <m/>
    <x v="0"/>
    <m/>
    <m/>
    <m/>
    <m/>
    <m/>
    <m/>
    <m/>
    <x v="0"/>
    <m/>
    <x v="0"/>
    <m/>
    <m/>
    <x v="0"/>
    <x v="0"/>
    <x v="0"/>
    <m/>
    <m/>
    <m/>
    <m/>
    <m/>
    <m/>
    <m/>
    <m/>
    <x v="0"/>
    <x v="0"/>
    <m/>
    <s v="Foundational; Early 20th Century &amp; Modernism"/>
    <m/>
    <m/>
    <s v="The Souls of Black Folk_Du Bois, W.E.B."/>
    <s v="Du Bois, W.E.B._The Souls of Black Folk"/>
    <x v="1058"/>
    <m/>
    <m/>
  </r>
  <r>
    <s v="B-DON'T LOOK NOW|DU MAURIER, DAPHNE"/>
    <s v="N"/>
    <s v="Don't Look Now"/>
    <x v="459"/>
    <m/>
    <m/>
    <x v="0"/>
    <m/>
    <s v="New York Review Books (NYRB)"/>
    <m/>
    <m/>
    <m/>
    <m/>
    <m/>
    <x v="0"/>
    <m/>
    <x v="0"/>
    <m/>
    <m/>
    <x v="0"/>
    <x v="0"/>
    <x v="0"/>
    <m/>
    <m/>
    <m/>
    <m/>
    <m/>
    <m/>
    <m/>
    <m/>
    <x v="0"/>
    <x v="0"/>
    <m/>
    <m/>
    <m/>
    <m/>
    <s v="Don't Look Now_du Maurier, Daphne"/>
    <s v="du Maurier, Daphne_Don't Look Now"/>
    <x v="1059"/>
    <m/>
    <m/>
  </r>
  <r>
    <s v="B-DON'T LOOK NOW AND OTHER STORIES|DU MAURIER, DAPHNE"/>
    <s v="N"/>
    <s v="Don't Look Now and Other Stories"/>
    <x v="459"/>
    <m/>
    <m/>
    <x v="0"/>
    <m/>
    <m/>
    <m/>
    <m/>
    <m/>
    <m/>
    <m/>
    <x v="3"/>
    <m/>
    <x v="0"/>
    <m/>
    <m/>
    <x v="0"/>
    <x v="0"/>
    <x v="0"/>
    <m/>
    <m/>
    <m/>
    <m/>
    <m/>
    <m/>
    <m/>
    <m/>
    <x v="0"/>
    <x v="0"/>
    <m/>
    <m/>
    <m/>
    <m/>
    <s v="Don't Look Now and Other Stories_du Maurier, Daphne"/>
    <s v="du Maurier, Daphne_Don't Look Now and Other Stories"/>
    <x v="1060"/>
    <m/>
    <m/>
  </r>
  <r>
    <s v="B-FRENCHMAN'S CREEK|DU MAURIER, DAPHNE"/>
    <s v="N"/>
    <s v="Frenchman's Creek"/>
    <x v="459"/>
    <m/>
    <m/>
    <x v="0"/>
    <m/>
    <m/>
    <m/>
    <m/>
    <m/>
    <m/>
    <m/>
    <x v="0"/>
    <m/>
    <x v="0"/>
    <m/>
    <m/>
    <x v="0"/>
    <x v="0"/>
    <x v="0"/>
    <m/>
    <m/>
    <m/>
    <m/>
    <m/>
    <m/>
    <m/>
    <m/>
    <x v="0"/>
    <x v="0"/>
    <m/>
    <m/>
    <m/>
    <m/>
    <s v="Frenchman's Creek_du Maurier, Daphne"/>
    <s v="du Maurier, Daphne_Frenchman's Creek"/>
    <x v="1061"/>
    <m/>
    <m/>
  </r>
  <r>
    <s v="B-JAMAICA INN|DU MAURIER, DAPHNE"/>
    <s v="N"/>
    <s v="Jamaica Inn"/>
    <x v="459"/>
    <m/>
    <m/>
    <x v="0"/>
    <m/>
    <m/>
    <m/>
    <m/>
    <m/>
    <m/>
    <m/>
    <x v="0"/>
    <m/>
    <x v="0"/>
    <m/>
    <m/>
    <x v="0"/>
    <x v="0"/>
    <x v="0"/>
    <m/>
    <m/>
    <m/>
    <m/>
    <m/>
    <m/>
    <m/>
    <m/>
    <x v="0"/>
    <x v="0"/>
    <m/>
    <m/>
    <m/>
    <m/>
    <s v="Jamaica Inn_du Maurier, Daphne"/>
    <s v="du Maurier, Daphne_Jamaica Inn"/>
    <x v="1062"/>
    <m/>
    <m/>
  </r>
  <r>
    <s v="B-MY COUSIN RACHEL|DU MAURIER, DAPHNE"/>
    <s v="N"/>
    <s v="My Cousin Rachel"/>
    <x v="459"/>
    <m/>
    <m/>
    <x v="0"/>
    <m/>
    <m/>
    <m/>
    <m/>
    <m/>
    <m/>
    <m/>
    <x v="0"/>
    <m/>
    <x v="0"/>
    <m/>
    <m/>
    <x v="0"/>
    <x v="0"/>
    <x v="0"/>
    <m/>
    <m/>
    <m/>
    <m/>
    <m/>
    <m/>
    <m/>
    <m/>
    <x v="0"/>
    <x v="0"/>
    <m/>
    <m/>
    <m/>
    <m/>
    <s v="My Cousin Rachel_du Maurier, Daphne"/>
    <s v="du Maurier, Daphne_My Cousin Rachel"/>
    <x v="1063"/>
    <m/>
    <m/>
  </r>
  <r>
    <s v="B-REBECCA|DU MAURIER, DAPHNE"/>
    <s v="N"/>
    <s v="Rebecca"/>
    <x v="459"/>
    <m/>
    <m/>
    <x v="143"/>
    <m/>
    <m/>
    <m/>
    <m/>
    <n v="448"/>
    <s v="A gothic romance where a young bride is haunted by the powerful presence of her husband's first wife at the imposing Manderley estate."/>
    <m/>
    <x v="0"/>
    <m/>
    <x v="0"/>
    <m/>
    <m/>
    <x v="0"/>
    <x v="0"/>
    <x v="0"/>
    <m/>
    <m/>
    <m/>
    <m/>
    <m/>
    <m/>
    <s v="Y"/>
    <m/>
    <x v="16"/>
    <x v="1"/>
    <m/>
    <m/>
    <m/>
    <m/>
    <s v="Rebecca_du Maurier, Daphne"/>
    <s v="du Maurier, Daphne_Rebecca"/>
    <x v="1064"/>
    <m/>
    <m/>
  </r>
  <r>
    <s v="B-THE BIRDS AND OTHER STORIES|DU MAURIER, DAPHNE"/>
    <s v="N"/>
    <s v="The Birds and Other Stories"/>
    <x v="459"/>
    <m/>
    <m/>
    <x v="0"/>
    <m/>
    <m/>
    <m/>
    <m/>
    <m/>
    <m/>
    <m/>
    <x v="0"/>
    <m/>
    <x v="0"/>
    <m/>
    <m/>
    <x v="0"/>
    <x v="0"/>
    <x v="0"/>
    <m/>
    <m/>
    <m/>
    <m/>
    <m/>
    <m/>
    <m/>
    <m/>
    <x v="0"/>
    <x v="0"/>
    <m/>
    <m/>
    <m/>
    <m/>
    <s v="The Birds and Other Stories_Du Maurier, Daphne"/>
    <s v="Du Maurier, Daphne_The Birds and Other Stories"/>
    <x v="1065"/>
    <m/>
    <m/>
  </r>
  <r>
    <s v="B-THE HOUSE ON THE STRAND|DU MAURIER, DAPHNE"/>
    <s v="N"/>
    <s v="The House on the Strand"/>
    <x v="459"/>
    <m/>
    <m/>
    <x v="0"/>
    <m/>
    <m/>
    <m/>
    <m/>
    <m/>
    <m/>
    <m/>
    <x v="0"/>
    <m/>
    <x v="0"/>
    <m/>
    <m/>
    <x v="0"/>
    <x v="0"/>
    <x v="0"/>
    <m/>
    <m/>
    <m/>
    <m/>
    <m/>
    <m/>
    <m/>
    <m/>
    <x v="0"/>
    <x v="0"/>
    <m/>
    <m/>
    <m/>
    <m/>
    <s v="The House on the Strand_Du Maurier, Daphne"/>
    <s v="Du Maurier, Daphne_The House on the Strand"/>
    <x v="1066"/>
    <m/>
    <m/>
  </r>
  <r>
    <s v="B-THE KING'S GENERAL|DU MAURIER, DAPHNE"/>
    <s v="N"/>
    <s v="The King's General"/>
    <x v="459"/>
    <m/>
    <m/>
    <x v="0"/>
    <m/>
    <m/>
    <m/>
    <m/>
    <m/>
    <m/>
    <m/>
    <x v="0"/>
    <m/>
    <x v="0"/>
    <m/>
    <m/>
    <x v="0"/>
    <x v="0"/>
    <x v="0"/>
    <m/>
    <m/>
    <m/>
    <m/>
    <m/>
    <m/>
    <m/>
    <m/>
    <x v="0"/>
    <x v="0"/>
    <m/>
    <m/>
    <m/>
    <m/>
    <s v="The King's General_Du Maurier, Daphne"/>
    <s v="Du Maurier, Daphne_The King's General"/>
    <x v="1067"/>
    <m/>
    <m/>
  </r>
  <r>
    <s v="B-THE SCAPEGOAT|DU MAURIER, DAPHNE"/>
    <s v="N"/>
    <s v="The Scapegoat"/>
    <x v="459"/>
    <m/>
    <m/>
    <x v="0"/>
    <m/>
    <m/>
    <m/>
    <m/>
    <m/>
    <m/>
    <m/>
    <x v="0"/>
    <m/>
    <x v="0"/>
    <m/>
    <m/>
    <x v="0"/>
    <x v="0"/>
    <x v="0"/>
    <m/>
    <m/>
    <m/>
    <m/>
    <m/>
    <m/>
    <m/>
    <m/>
    <x v="0"/>
    <x v="0"/>
    <m/>
    <m/>
    <m/>
    <m/>
    <s v="The Scapegoat_Du Maurier, Daphne"/>
    <s v="Du Maurier, Daphne_The Scapegoat"/>
    <x v="1068"/>
    <m/>
    <m/>
  </r>
  <r>
    <s v="B-LA DAME AUX CAMÉLIAS|DUMAS FILS, ALEXANDRE"/>
    <s v="N"/>
    <s v="La dame aux camélias"/>
    <x v="460"/>
    <m/>
    <m/>
    <x v="0"/>
    <m/>
    <m/>
    <m/>
    <m/>
    <m/>
    <m/>
    <m/>
    <x v="0"/>
    <m/>
    <x v="0"/>
    <m/>
    <m/>
    <x v="0"/>
    <x v="0"/>
    <x v="0"/>
    <m/>
    <m/>
    <m/>
    <m/>
    <m/>
    <m/>
    <m/>
    <m/>
    <x v="0"/>
    <x v="0"/>
    <m/>
    <m/>
    <m/>
    <m/>
    <s v="La dame aux camélias_Dumas fils, Alexandre"/>
    <s v="Dumas fils, Alexandre_La dame aux camélias"/>
    <x v="1069"/>
    <m/>
    <m/>
  </r>
  <r>
    <s v="B-THE BLACK TULIP|DUMAS, ALEXANDRE"/>
    <s v="N"/>
    <s v="The Black Tulip"/>
    <x v="461"/>
    <m/>
    <m/>
    <x v="0"/>
    <m/>
    <m/>
    <m/>
    <m/>
    <m/>
    <m/>
    <m/>
    <x v="0"/>
    <m/>
    <x v="0"/>
    <m/>
    <m/>
    <x v="0"/>
    <x v="0"/>
    <x v="0"/>
    <m/>
    <m/>
    <m/>
    <m/>
    <m/>
    <m/>
    <m/>
    <m/>
    <x v="0"/>
    <x v="0"/>
    <m/>
    <m/>
    <m/>
    <m/>
    <s v="The Black Tulip_Dumas, Alexandre"/>
    <s v="Dumas, Alexandre_The Black Tulip"/>
    <x v="1070"/>
    <m/>
    <m/>
  </r>
  <r>
    <s v="B-THE COUNT OF MONTE CRISTO|DUMAS, ALEXANDRE"/>
    <s v="N"/>
    <s v="The Count of Monte Cristo"/>
    <x v="461"/>
    <m/>
    <m/>
    <x v="144"/>
    <m/>
    <m/>
    <m/>
    <m/>
    <n v="1276"/>
    <s v="An epic adventure of revenge as Edmond Dantès, wrongfully imprisoned, escapes to claim a fortune and methodically destroy those who betrayed him."/>
    <m/>
    <x v="0"/>
    <n v="5"/>
    <x v="1"/>
    <m/>
    <m/>
    <x v="0"/>
    <x v="0"/>
    <x v="0"/>
    <m/>
    <m/>
    <m/>
    <m/>
    <m/>
    <m/>
    <s v="Y"/>
    <m/>
    <x v="18"/>
    <x v="9"/>
    <m/>
    <m/>
    <m/>
    <m/>
    <s v="The Count of Monte Cristo_Dumas, Alexandre"/>
    <s v="Dumas, Alexandre_The Count of Monte Cristo"/>
    <x v="1071"/>
    <m/>
    <m/>
  </r>
  <r>
    <s v="B-THE MAN IN THE IRON MASK|DUMAS, ALEXANDRE"/>
    <s v="N"/>
    <s v="The Man in the Iron Mask"/>
    <x v="461"/>
    <m/>
    <m/>
    <x v="0"/>
    <m/>
    <m/>
    <m/>
    <m/>
    <m/>
    <m/>
    <m/>
    <x v="0"/>
    <m/>
    <x v="0"/>
    <m/>
    <m/>
    <x v="0"/>
    <x v="0"/>
    <x v="0"/>
    <m/>
    <m/>
    <m/>
    <m/>
    <m/>
    <m/>
    <m/>
    <m/>
    <x v="0"/>
    <x v="0"/>
    <m/>
    <m/>
    <m/>
    <m/>
    <s v="The Man in the Iron Mask_Dumas, Alexandre"/>
    <s v="Dumas, Alexandre_The Man in the Iron Mask"/>
    <x v="1072"/>
    <m/>
    <m/>
  </r>
  <r>
    <s v="B-THE THREE MUSKETEERS|DUMAS, ALEXANDRE"/>
    <s v="N"/>
    <s v="The Three Musketeers"/>
    <x v="461"/>
    <m/>
    <m/>
    <x v="0"/>
    <m/>
    <m/>
    <m/>
    <m/>
    <m/>
    <m/>
    <m/>
    <x v="0"/>
    <m/>
    <x v="0"/>
    <m/>
    <m/>
    <x v="0"/>
    <x v="0"/>
    <x v="0"/>
    <m/>
    <m/>
    <m/>
    <m/>
    <m/>
    <m/>
    <m/>
    <m/>
    <x v="0"/>
    <x v="0"/>
    <m/>
    <m/>
    <m/>
    <m/>
    <s v="The Three Musketeers_Dumas, Alexandre"/>
    <s v="Dumas, Alexandre_The Three Musketeers"/>
    <x v="1073"/>
    <m/>
    <m/>
  </r>
  <r>
    <s v="B-TWENTY YEARS AFTER|DUMAS, ALEXANDRE"/>
    <s v="N"/>
    <s v="Twenty Years After"/>
    <x v="461"/>
    <m/>
    <m/>
    <x v="0"/>
    <m/>
    <m/>
    <m/>
    <m/>
    <m/>
    <m/>
    <m/>
    <x v="0"/>
    <m/>
    <x v="0"/>
    <m/>
    <m/>
    <x v="0"/>
    <x v="0"/>
    <x v="0"/>
    <m/>
    <m/>
    <m/>
    <m/>
    <m/>
    <m/>
    <m/>
    <m/>
    <x v="0"/>
    <x v="0"/>
    <m/>
    <m/>
    <m/>
    <m/>
    <s v="Twenty Years After_Dumas, Alexandre"/>
    <s v="Dumas, Alexandre_Twenty Years After"/>
    <x v="1074"/>
    <m/>
    <m/>
  </r>
  <r>
    <s v="B-THE DUD AVOCADO|DUNDY, ELAINE"/>
    <s v="Y"/>
    <s v="The Dud Avocado"/>
    <x v="462"/>
    <m/>
    <m/>
    <x v="0"/>
    <m/>
    <s v="New York Review Books (NYRB)"/>
    <m/>
    <m/>
    <m/>
    <m/>
    <m/>
    <x v="0"/>
    <m/>
    <x v="0"/>
    <m/>
    <m/>
    <x v="0"/>
    <x v="0"/>
    <x v="0"/>
    <m/>
    <m/>
    <m/>
    <m/>
    <m/>
    <m/>
    <m/>
    <m/>
    <x v="0"/>
    <x v="0"/>
    <m/>
    <m/>
    <m/>
    <m/>
    <s v="The Dud Avocado_Dundy, Elaine"/>
    <s v="Dundy, Elaine_The Dud Avocado"/>
    <x v="1075"/>
    <m/>
    <m/>
  </r>
  <r>
    <s v="B-THE DUD AVOCADO|DUNDY, ELAINE"/>
    <s v="Y"/>
    <s v="The Dud Avocado"/>
    <x v="462"/>
    <m/>
    <m/>
    <x v="0"/>
    <m/>
    <m/>
    <m/>
    <m/>
    <m/>
    <m/>
    <m/>
    <x v="0"/>
    <m/>
    <x v="0"/>
    <m/>
    <m/>
    <x v="0"/>
    <x v="0"/>
    <x v="0"/>
    <m/>
    <m/>
    <m/>
    <m/>
    <m/>
    <m/>
    <m/>
    <m/>
    <x v="0"/>
    <x v="0"/>
    <m/>
    <m/>
    <m/>
    <m/>
    <s v="The Dud Avocado_Dundy, Elaine"/>
    <s v="Dundy, Elaine_The Dud Avocado"/>
    <x v="1075"/>
    <m/>
    <m/>
  </r>
  <r>
    <s v="B-THE OLD MAN AND ME|DUNDY, ELAINE"/>
    <s v="N"/>
    <s v="The Old Man and Me"/>
    <x v="462"/>
    <m/>
    <m/>
    <x v="0"/>
    <m/>
    <s v="New York Review Books (NYRB)"/>
    <m/>
    <m/>
    <m/>
    <m/>
    <m/>
    <x v="0"/>
    <m/>
    <x v="0"/>
    <m/>
    <m/>
    <x v="0"/>
    <x v="0"/>
    <x v="0"/>
    <m/>
    <m/>
    <m/>
    <m/>
    <m/>
    <m/>
    <m/>
    <m/>
    <x v="0"/>
    <x v="0"/>
    <m/>
    <m/>
    <m/>
    <m/>
    <s v="The Old Man and Me_Dundy, Elaine"/>
    <s v="Dundy, Elaine_The Old Man and Me"/>
    <x v="1076"/>
    <m/>
    <m/>
  </r>
  <r>
    <s v="B-GEEK LOVE|DUNN, KATHERINE"/>
    <s v="Y"/>
    <s v="Geek Love"/>
    <x v="463"/>
    <m/>
    <m/>
    <x v="0"/>
    <m/>
    <m/>
    <m/>
    <m/>
    <m/>
    <m/>
    <m/>
    <x v="2"/>
    <m/>
    <x v="0"/>
    <m/>
    <m/>
    <x v="0"/>
    <x v="0"/>
    <x v="1"/>
    <m/>
    <m/>
    <m/>
    <m/>
    <m/>
    <m/>
    <m/>
    <m/>
    <x v="0"/>
    <x v="0"/>
    <m/>
    <m/>
    <m/>
    <m/>
    <s v="Geek Love_Dunn, Katherine"/>
    <s v="Dunn, Katherine_Geek Love"/>
    <x v="1077"/>
    <m/>
    <m/>
  </r>
  <r>
    <s v="B-GEEK LOVE|DUNN, KATHERINE"/>
    <s v="Y"/>
    <s v="Geek Love"/>
    <x v="463"/>
    <m/>
    <m/>
    <x v="0"/>
    <m/>
    <m/>
    <m/>
    <m/>
    <m/>
    <m/>
    <m/>
    <x v="0"/>
    <m/>
    <x v="0"/>
    <m/>
    <m/>
    <x v="0"/>
    <x v="0"/>
    <x v="0"/>
    <m/>
    <m/>
    <m/>
    <m/>
    <m/>
    <m/>
    <m/>
    <m/>
    <x v="0"/>
    <x v="0"/>
    <m/>
    <s v="20th Century Existential, Psychological &amp; Formal Horror"/>
    <m/>
    <s v="Body modification, cults, family dysfunction, grotesque beauty"/>
    <s v="Geek Love_Dunn, Katherine"/>
    <s v="Dunn, Katherine_Geek Love"/>
    <x v="1077"/>
    <m/>
    <m/>
  </r>
  <r>
    <s v="B-ORDINATIO / OPUS OXONIENSE (COMMENTARY ON THE SENTENCES)|DUNS SCOTUS, JOHN"/>
    <s v="N"/>
    <s v="Ordinatio / Opus Oxoniense (Commentary on the Sentences)"/>
    <x v="464"/>
    <m/>
    <m/>
    <x v="0"/>
    <m/>
    <m/>
    <m/>
    <m/>
    <m/>
    <m/>
    <m/>
    <x v="0"/>
    <m/>
    <x v="0"/>
    <m/>
    <m/>
    <x v="0"/>
    <x v="0"/>
    <x v="0"/>
    <m/>
    <m/>
    <m/>
    <m/>
    <m/>
    <m/>
    <m/>
    <m/>
    <x v="0"/>
    <x v="0"/>
    <m/>
    <s v="Foundational; High &amp; Late Medieval Europe (c. 1000 - 1450 AD)"/>
    <m/>
    <m/>
    <s v="Ordinatio / Opus Oxoniense (Commentary on the Sentences)_Duns Scotus, John"/>
    <s v="Duns Scotus, John_Ordinatio / Opus Oxoniense (Commentary on the Sentences)"/>
    <x v="1078"/>
    <m/>
    <m/>
  </r>
  <r>
    <s v="B-HIROSHIMA MON AMOUR|DURAS, MARGUERITE"/>
    <s v="N"/>
    <s v="Hiroshima mon amour"/>
    <x v="465"/>
    <m/>
    <m/>
    <x v="0"/>
    <m/>
    <m/>
    <m/>
    <m/>
    <m/>
    <m/>
    <m/>
    <x v="0"/>
    <m/>
    <x v="0"/>
    <m/>
    <m/>
    <x v="0"/>
    <x v="0"/>
    <x v="0"/>
    <m/>
    <m/>
    <m/>
    <m/>
    <m/>
    <m/>
    <m/>
    <m/>
    <x v="0"/>
    <x v="0"/>
    <m/>
    <m/>
    <m/>
    <m/>
    <s v="Hiroshima mon amour_Duras, Marguerite"/>
    <s v="Duras, Marguerite_Hiroshima mon amour"/>
    <x v="1079"/>
    <m/>
    <m/>
  </r>
  <r>
    <s v="B-MODERATO CANTABILE|DURAS, MARGUERITE"/>
    <s v="Y"/>
    <s v="Moderato cantabile"/>
    <x v="465"/>
    <m/>
    <m/>
    <x v="0"/>
    <m/>
    <m/>
    <m/>
    <m/>
    <m/>
    <m/>
    <m/>
    <x v="0"/>
    <m/>
    <x v="0"/>
    <m/>
    <m/>
    <x v="0"/>
    <x v="0"/>
    <x v="0"/>
    <m/>
    <m/>
    <m/>
    <m/>
    <m/>
    <m/>
    <m/>
    <m/>
    <x v="0"/>
    <x v="0"/>
    <m/>
    <m/>
    <m/>
    <m/>
    <s v="Moderato cantabile_Duras, Marguerite"/>
    <s v="Duras, Marguerite_Moderato cantabile"/>
    <x v="1080"/>
    <m/>
    <m/>
  </r>
  <r>
    <s v="B-MODERATO CANTABILE|DURAS, MARGUERITE"/>
    <s v="Y"/>
    <s v="Moderato Cantabile"/>
    <x v="465"/>
    <m/>
    <m/>
    <x v="0"/>
    <m/>
    <m/>
    <m/>
    <m/>
    <m/>
    <m/>
    <m/>
    <x v="0"/>
    <m/>
    <x v="0"/>
    <m/>
    <m/>
    <x v="0"/>
    <x v="0"/>
    <x v="0"/>
    <m/>
    <m/>
    <m/>
    <m/>
    <m/>
    <m/>
    <m/>
    <m/>
    <x v="0"/>
    <x v="0"/>
    <m/>
    <m/>
    <m/>
    <m/>
    <s v="Moderato Cantabile_Duras, Marguerite"/>
    <s v="Duras, Marguerite_Moderato Cantabile"/>
    <x v="1080"/>
    <m/>
    <m/>
  </r>
  <r>
    <s v="B-THE LOVER|DURAS, MARGUERITE"/>
    <s v="Y"/>
    <s v="The Lover"/>
    <x v="465"/>
    <m/>
    <m/>
    <x v="0"/>
    <m/>
    <m/>
    <m/>
    <m/>
    <m/>
    <m/>
    <m/>
    <x v="0"/>
    <m/>
    <x v="0"/>
    <m/>
    <m/>
    <x v="0"/>
    <x v="0"/>
    <x v="0"/>
    <m/>
    <m/>
    <m/>
    <m/>
    <m/>
    <m/>
    <m/>
    <m/>
    <x v="0"/>
    <x v="0"/>
    <m/>
    <m/>
    <m/>
    <m/>
    <s v="The Lover_Duras, Marguerite"/>
    <s v="Duras, Marguerite_The Lover"/>
    <x v="1081"/>
    <m/>
    <m/>
  </r>
  <r>
    <s v="B-THE LOVER|DURAS, MARGUERITE"/>
    <s v="Y"/>
    <s v="The Lover"/>
    <x v="465"/>
    <m/>
    <m/>
    <x v="0"/>
    <m/>
    <m/>
    <m/>
    <m/>
    <m/>
    <m/>
    <m/>
    <x v="0"/>
    <m/>
    <x v="0"/>
    <m/>
    <m/>
    <x v="0"/>
    <x v="0"/>
    <x v="0"/>
    <m/>
    <m/>
    <m/>
    <m/>
    <m/>
    <m/>
    <m/>
    <m/>
    <x v="0"/>
    <x v="0"/>
    <m/>
    <m/>
    <m/>
    <m/>
    <s v="The Lover_Duras, Marguerite"/>
    <s v="Duras, Marguerite_The Lover"/>
    <x v="1081"/>
    <m/>
    <m/>
  </r>
  <r>
    <s v="B-THE MALADY OF DEATH|DURAS, MARGUERITE"/>
    <s v="Y"/>
    <s v="The Malady of Death"/>
    <x v="465"/>
    <m/>
    <m/>
    <x v="0"/>
    <m/>
    <m/>
    <m/>
    <m/>
    <m/>
    <m/>
    <m/>
    <x v="0"/>
    <m/>
    <x v="0"/>
    <m/>
    <m/>
    <x v="0"/>
    <x v="0"/>
    <x v="0"/>
    <m/>
    <m/>
    <m/>
    <m/>
    <m/>
    <m/>
    <m/>
    <m/>
    <x v="0"/>
    <x v="0"/>
    <m/>
    <m/>
    <m/>
    <m/>
    <s v="The Malady of Death_Duras, Marguerite"/>
    <s v="Duras, Marguerite_The Malady of Death"/>
    <x v="1082"/>
    <m/>
    <m/>
  </r>
  <r>
    <s v="B-THE MALADY OF DEATH|DURAS, MARGUERITE"/>
    <s v="Y"/>
    <s v="The Malady of Death"/>
    <x v="465"/>
    <m/>
    <m/>
    <x v="0"/>
    <m/>
    <m/>
    <m/>
    <m/>
    <m/>
    <m/>
    <m/>
    <x v="0"/>
    <m/>
    <x v="0"/>
    <m/>
    <m/>
    <x v="0"/>
    <x v="0"/>
    <x v="0"/>
    <m/>
    <m/>
    <m/>
    <m/>
    <m/>
    <m/>
    <m/>
    <m/>
    <x v="0"/>
    <x v="0"/>
    <m/>
    <m/>
    <m/>
    <m/>
    <s v="The Malady of Death_Duras, Marguerite"/>
    <s v="Duras, Marguerite_The Malady of Death"/>
    <x v="1082"/>
    <m/>
    <m/>
  </r>
  <r>
    <s v="B-THE RAVISHING OF LOL STEIN|DURAS, MARGUERITE"/>
    <s v="Y"/>
    <s v="The Ravishing of Lol Stein"/>
    <x v="465"/>
    <m/>
    <m/>
    <x v="0"/>
    <m/>
    <m/>
    <m/>
    <m/>
    <m/>
    <m/>
    <m/>
    <x v="0"/>
    <m/>
    <x v="0"/>
    <m/>
    <m/>
    <x v="0"/>
    <x v="0"/>
    <x v="0"/>
    <m/>
    <m/>
    <m/>
    <m/>
    <m/>
    <m/>
    <m/>
    <m/>
    <x v="0"/>
    <x v="0"/>
    <m/>
    <m/>
    <m/>
    <m/>
    <s v="The Ravishing of Lol Stein_Duras, Marguerite"/>
    <s v="Duras, Marguerite_The Ravishing of Lol Stein"/>
    <x v="1083"/>
    <m/>
    <m/>
  </r>
  <r>
    <s v="B-THE RAVISHING OF LOL STEIN|DURAS, MARGUERITE"/>
    <s v="Y"/>
    <s v="The Ravishing of Lol Stein"/>
    <x v="465"/>
    <m/>
    <m/>
    <x v="0"/>
    <m/>
    <m/>
    <m/>
    <m/>
    <m/>
    <m/>
    <m/>
    <x v="0"/>
    <m/>
    <x v="0"/>
    <m/>
    <m/>
    <x v="0"/>
    <x v="0"/>
    <x v="0"/>
    <m/>
    <m/>
    <m/>
    <m/>
    <m/>
    <m/>
    <m/>
    <m/>
    <x v="0"/>
    <x v="0"/>
    <m/>
    <m/>
    <m/>
    <m/>
    <s v="The Ravishing of Lol Stein_Duras, Marguerite"/>
    <s v="Duras, Marguerite_The Ravishing of Lol Stein"/>
    <x v="1083"/>
    <m/>
    <m/>
  </r>
  <r>
    <s v="B-SUICIDE|DURKHEIM, ÉMILE"/>
    <s v="N"/>
    <s v="Suicide"/>
    <x v="466"/>
    <m/>
    <m/>
    <x v="0"/>
    <m/>
    <m/>
    <m/>
    <m/>
    <m/>
    <m/>
    <m/>
    <x v="0"/>
    <m/>
    <x v="0"/>
    <m/>
    <m/>
    <x v="0"/>
    <x v="0"/>
    <x v="0"/>
    <m/>
    <m/>
    <m/>
    <m/>
    <m/>
    <m/>
    <m/>
    <m/>
    <x v="0"/>
    <x v="0"/>
    <m/>
    <s v="Foundational; Early 20th Century &amp; Modernism"/>
    <m/>
    <m/>
    <s v="Suicide_Durkheim, Émile"/>
    <s v="Durkheim, Émile_Suicide"/>
    <x v="1084"/>
    <m/>
    <m/>
  </r>
  <r>
    <s v="B-THE DIVISION OF LABOUR IN SOCIETY|DURKHEIM, ÉMILE"/>
    <s v="N"/>
    <s v="The Division of Labour in Society"/>
    <x v="466"/>
    <m/>
    <m/>
    <x v="0"/>
    <m/>
    <m/>
    <m/>
    <m/>
    <m/>
    <m/>
    <m/>
    <x v="0"/>
    <m/>
    <x v="0"/>
    <m/>
    <m/>
    <x v="0"/>
    <x v="0"/>
    <x v="0"/>
    <m/>
    <m/>
    <m/>
    <m/>
    <m/>
    <m/>
    <m/>
    <m/>
    <x v="0"/>
    <x v="0"/>
    <m/>
    <s v="Foundational; Early 20th Century &amp; Modernism"/>
    <m/>
    <m/>
    <s v="The Division of Labour in Society_Durkheim, Émile"/>
    <s v="Durkheim, Émile_The Division of Labour in Society"/>
    <x v="1085"/>
    <m/>
    <m/>
  </r>
  <r>
    <s v="B-THE ELEMENTARY FORMS OF RELIGIOUS LIFE|DURKHEIM, ÉMILE"/>
    <s v="N"/>
    <s v="The Elementary Forms of Religious Life"/>
    <x v="466"/>
    <m/>
    <m/>
    <x v="0"/>
    <m/>
    <m/>
    <m/>
    <m/>
    <m/>
    <m/>
    <m/>
    <x v="0"/>
    <m/>
    <x v="0"/>
    <m/>
    <m/>
    <x v="0"/>
    <x v="0"/>
    <x v="0"/>
    <m/>
    <m/>
    <m/>
    <m/>
    <m/>
    <m/>
    <m/>
    <m/>
    <x v="0"/>
    <x v="0"/>
    <m/>
    <s v="Foundational; Early 20th Century &amp; Modernism"/>
    <m/>
    <m/>
    <s v="The Elementary Forms of Religious Life_Durkheim, Émile"/>
    <s v="Durkheim, Émile_The Elementary Forms of Religious Life"/>
    <x v="1086"/>
    <m/>
    <m/>
  </r>
  <r>
    <s v="B-THE ALEXANDRIA QUARTET|DURRELL, LAWRENCE"/>
    <s v="N"/>
    <s v="The Alexandria Quartet"/>
    <x v="467"/>
    <m/>
    <m/>
    <x v="145"/>
    <m/>
    <m/>
    <m/>
    <m/>
    <n v="884"/>
    <s v="A tetralogy (Justine, Balthazar, Mountolive, and Clea) set in pre-WWII Alexandria, examining the relativity of truth by telling the same events from different perspectives, rich with symbolism and sensual description."/>
    <m/>
    <x v="0"/>
    <m/>
    <x v="0"/>
    <m/>
    <m/>
    <x v="0"/>
    <x v="0"/>
    <x v="0"/>
    <m/>
    <m/>
    <m/>
    <m/>
    <m/>
    <m/>
    <m/>
    <m/>
    <x v="0"/>
    <x v="1"/>
    <m/>
    <m/>
    <m/>
    <m/>
    <s v="The Alexandria Quartet_Durrell, Lawrence"/>
    <s v="Durrell, Lawrence_The Alexandria Quartet"/>
    <x v="1087"/>
    <m/>
    <m/>
  </r>
  <r>
    <s v="B-THE ASSIGNMENT|DÜRRENMATT, FRIEDRICH"/>
    <s v="N"/>
    <s v="The Assignment"/>
    <x v="468"/>
    <m/>
    <m/>
    <x v="0"/>
    <m/>
    <m/>
    <m/>
    <m/>
    <m/>
    <m/>
    <m/>
    <x v="0"/>
    <m/>
    <x v="0"/>
    <m/>
    <m/>
    <x v="0"/>
    <x v="0"/>
    <x v="0"/>
    <m/>
    <m/>
    <m/>
    <m/>
    <m/>
    <m/>
    <m/>
    <m/>
    <x v="0"/>
    <x v="0"/>
    <m/>
    <m/>
    <m/>
    <m/>
    <s v="The Assignment_Dürrenmatt, Friedrich"/>
    <s v="Dürrenmatt, Friedrich_The Assignment"/>
    <x v="1088"/>
    <m/>
    <m/>
  </r>
  <r>
    <s v="B-JUSTICE FOR HEDGEHOGS|DWORKIN, RONALD"/>
    <s v="N"/>
    <s v="Justice for Hedgehogs"/>
    <x v="469"/>
    <m/>
    <m/>
    <x v="146"/>
    <m/>
    <m/>
    <s v="Justice for Hedgehogs"/>
    <m/>
    <m/>
    <m/>
    <m/>
    <x v="0"/>
    <m/>
    <x v="0"/>
    <m/>
    <m/>
    <x v="0"/>
    <x v="0"/>
    <x v="0"/>
    <m/>
    <m/>
    <m/>
    <m/>
    <m/>
    <m/>
    <m/>
    <m/>
    <x v="6"/>
    <x v="2"/>
    <s v="Treatise"/>
    <s v="Philosophy"/>
    <s v="Legal Philosophy"/>
    <m/>
    <s v="Justice for Hedgehogs_Dworkin, Ronald"/>
    <s v="Dworkin, Ronald_Justice for Hedgehogs"/>
    <x v="1089"/>
    <m/>
    <m/>
  </r>
  <r>
    <s v="B-LAW'S EMPIRE|DWORKIN, RONALD"/>
    <s v="N"/>
    <s v="Law's Empire"/>
    <x v="469"/>
    <m/>
    <m/>
    <x v="58"/>
    <m/>
    <m/>
    <s v="Law's Empire"/>
    <m/>
    <m/>
    <m/>
    <m/>
    <x v="0"/>
    <m/>
    <x v="0"/>
    <m/>
    <m/>
    <x v="0"/>
    <x v="0"/>
    <x v="0"/>
    <m/>
    <m/>
    <m/>
    <m/>
    <m/>
    <m/>
    <m/>
    <m/>
    <x v="7"/>
    <x v="1"/>
    <s v="Philosophical work"/>
    <s v="Philosophy"/>
    <s v="Legal Philosophy"/>
    <m/>
    <s v="Law's Empire_Dworkin, Ronald"/>
    <s v="Dworkin, Ronald_Law's Empire"/>
    <x v="1090"/>
    <m/>
    <m/>
  </r>
  <r>
    <s v="B-TAKING RIGHTS SERIOUSLY|DWORKIN, RONALD"/>
    <s v="N"/>
    <s v="Taking Rights Seriously"/>
    <x v="469"/>
    <m/>
    <m/>
    <x v="123"/>
    <m/>
    <m/>
    <s v="Taking Rights Seriously"/>
    <m/>
    <m/>
    <m/>
    <m/>
    <x v="0"/>
    <m/>
    <x v="0"/>
    <m/>
    <m/>
    <x v="0"/>
    <x v="0"/>
    <x v="0"/>
    <m/>
    <m/>
    <m/>
    <m/>
    <m/>
    <m/>
    <m/>
    <m/>
    <x v="17"/>
    <x v="1"/>
    <s v="Philosophical work"/>
    <s v="Philosophy"/>
    <s v="Legal Philosophy"/>
    <m/>
    <s v="Taking Rights Seriously_Dworkin, Ronald"/>
    <s v="Dworkin, Ronald_Taking Rights Seriously"/>
    <x v="1091"/>
    <m/>
    <m/>
  </r>
  <r>
    <s v="B-VITA NOSTRA|DYACHENKO, MARINA &amp; SERGEY"/>
    <s v="N"/>
    <s v="Vita Nostra"/>
    <x v="470"/>
    <s v="Metamorphosis"/>
    <n v="1"/>
    <x v="0"/>
    <m/>
    <m/>
    <m/>
    <m/>
    <m/>
    <m/>
    <m/>
    <x v="2"/>
    <m/>
    <x v="0"/>
    <m/>
    <m/>
    <x v="0"/>
    <x v="0"/>
    <x v="0"/>
    <m/>
    <m/>
    <m/>
    <m/>
    <m/>
    <m/>
    <m/>
    <m/>
    <x v="0"/>
    <x v="0"/>
    <m/>
    <m/>
    <m/>
    <m/>
    <s v="Vita Nostra_Dyachenko, Marina &amp; Sergey"/>
    <s v="Dyachenko, Marina &amp; Sergey_Vita Nostra"/>
    <x v="1092"/>
    <m/>
    <m/>
  </r>
  <r>
    <s v="B-SELECTED WRITINGS|ECKHART, MEISTER"/>
    <s v="N"/>
    <s v="Selected Writings"/>
    <x v="471"/>
    <m/>
    <m/>
    <x v="0"/>
    <m/>
    <m/>
    <m/>
    <m/>
    <m/>
    <m/>
    <m/>
    <x v="0"/>
    <m/>
    <x v="0"/>
    <m/>
    <m/>
    <x v="0"/>
    <x v="0"/>
    <x v="0"/>
    <m/>
    <m/>
    <m/>
    <m/>
    <m/>
    <m/>
    <m/>
    <m/>
    <x v="0"/>
    <x v="0"/>
    <m/>
    <m/>
    <m/>
    <m/>
    <s v="Selected Writings_Eckhart, Meister"/>
    <s v="Eckhart, Meister_Selected Writings"/>
    <x v="1093"/>
    <m/>
    <m/>
  </r>
  <r>
    <s v="B-SERMONS / MEISTER ECKHART'S TALKS OF INSTRUCTION|ECKHART, MEISTER"/>
    <s v="N"/>
    <s v="Sermons / Meister Eckhart's Talks of Instruction"/>
    <x v="471"/>
    <m/>
    <m/>
    <x v="0"/>
    <m/>
    <m/>
    <m/>
    <m/>
    <m/>
    <m/>
    <m/>
    <x v="0"/>
    <m/>
    <x v="0"/>
    <m/>
    <m/>
    <x v="0"/>
    <x v="0"/>
    <x v="0"/>
    <m/>
    <m/>
    <m/>
    <m/>
    <m/>
    <m/>
    <m/>
    <m/>
    <x v="0"/>
    <x v="0"/>
    <m/>
    <s v="Foundational; High &amp; Late Medieval Europe (c. 1000 - 1450 AD)"/>
    <m/>
    <m/>
    <s v="Sermons / Meister Eckhart's Talks of Instruction_Eckhart, Meister"/>
    <s v="Eckhart, Meister_Sermons / Meister Eckhart's Talks of Instruction"/>
    <x v="1094"/>
    <m/>
    <m/>
  </r>
  <r>
    <s v="B-BAUDOLINO|ECO, UMBERTO"/>
    <s v="N"/>
    <s v="Baudolino"/>
    <x v="472"/>
    <m/>
    <m/>
    <x v="0"/>
    <m/>
    <m/>
    <m/>
    <m/>
    <m/>
    <m/>
    <m/>
    <x v="0"/>
    <m/>
    <x v="0"/>
    <m/>
    <m/>
    <x v="0"/>
    <x v="0"/>
    <x v="0"/>
    <m/>
    <m/>
    <m/>
    <m/>
    <m/>
    <m/>
    <m/>
    <m/>
    <x v="0"/>
    <x v="0"/>
    <m/>
    <m/>
    <m/>
    <m/>
    <s v="Baudolino_Eco, Umberto"/>
    <s v="Eco, Umberto_Baudolino"/>
    <x v="1095"/>
    <m/>
    <m/>
  </r>
  <r>
    <s v="B-FOUCAULT'S PENDULUM|ECO, UMBERTO"/>
    <s v="Y"/>
    <s v="Foucault's Pendulum"/>
    <x v="472"/>
    <m/>
    <m/>
    <x v="96"/>
    <m/>
    <m/>
    <m/>
    <m/>
    <n v="641"/>
    <s v="An intellectual thriller about three editors who construct an elaborate conspiracy theory connecting occult history across centuries, only to find it manifesting in reality."/>
    <m/>
    <x v="1"/>
    <m/>
    <x v="0"/>
    <m/>
    <m/>
    <x v="0"/>
    <x v="0"/>
    <x v="1"/>
    <m/>
    <m/>
    <m/>
    <m/>
    <m/>
    <m/>
    <m/>
    <m/>
    <x v="7"/>
    <x v="1"/>
    <m/>
    <m/>
    <m/>
    <m/>
    <s v="Foucault's Pendulum_Eco, Umberto"/>
    <s v="Eco, Umberto_Foucault's Pendulum"/>
    <x v="1096"/>
    <m/>
    <m/>
  </r>
  <r>
    <s v="B-FOUCAULT'S PENDULUM|ECO, UMBERTO"/>
    <s v="Y"/>
    <s v="Foucault's Pendulum"/>
    <x v="472"/>
    <m/>
    <m/>
    <x v="0"/>
    <m/>
    <m/>
    <m/>
    <m/>
    <m/>
    <m/>
    <m/>
    <x v="0"/>
    <m/>
    <x v="0"/>
    <m/>
    <m/>
    <x v="0"/>
    <x v="0"/>
    <x v="0"/>
    <m/>
    <m/>
    <m/>
    <m/>
    <m/>
    <m/>
    <m/>
    <m/>
    <x v="0"/>
    <x v="0"/>
    <m/>
    <s v="Foundational; Late 20th Century &amp; Postmodernism"/>
    <m/>
    <m/>
    <s v="Foucault's Pendulum_Eco, Umberto"/>
    <s v="Eco, Umberto_Foucault's Pendulum"/>
    <x v="1096"/>
    <m/>
    <m/>
  </r>
  <r>
    <s v="B-HISTORY OF BEAUTY|ECO, UMBERTO"/>
    <s v="N"/>
    <s v="History of Beauty"/>
    <x v="472"/>
    <m/>
    <m/>
    <x v="0"/>
    <m/>
    <m/>
    <m/>
    <m/>
    <m/>
    <m/>
    <m/>
    <x v="0"/>
    <m/>
    <x v="0"/>
    <m/>
    <m/>
    <x v="0"/>
    <x v="0"/>
    <x v="0"/>
    <m/>
    <m/>
    <m/>
    <m/>
    <m/>
    <m/>
    <m/>
    <m/>
    <x v="0"/>
    <x v="0"/>
    <m/>
    <m/>
    <m/>
    <m/>
    <s v="History of Beauty_Eco, Umberto"/>
    <s v="Eco, Umberto_History of Beauty"/>
    <x v="1097"/>
    <m/>
    <m/>
  </r>
  <r>
    <s v="B-ON UGLINESS|ECO, UMBERTO"/>
    <s v="N"/>
    <s v="On Ugliness"/>
    <x v="472"/>
    <m/>
    <m/>
    <x v="0"/>
    <m/>
    <m/>
    <m/>
    <m/>
    <m/>
    <m/>
    <m/>
    <x v="0"/>
    <m/>
    <x v="0"/>
    <m/>
    <m/>
    <x v="0"/>
    <x v="0"/>
    <x v="0"/>
    <m/>
    <m/>
    <m/>
    <m/>
    <m/>
    <m/>
    <m/>
    <m/>
    <x v="0"/>
    <x v="0"/>
    <m/>
    <m/>
    <m/>
    <m/>
    <s v="On Ugliness_Eco, Umberto"/>
    <s v="Eco, Umberto_On Ugliness"/>
    <x v="1098"/>
    <m/>
    <m/>
  </r>
  <r>
    <s v="B-THE NAME OF THE ROSE|ECO, UMBERTO"/>
    <s v="Y"/>
    <s v="The Name of the Rose"/>
    <x v="472"/>
    <m/>
    <m/>
    <x v="20"/>
    <m/>
    <m/>
    <m/>
    <m/>
    <n v="536"/>
    <s v="A medieval murder mystery set in a monastery, following Franciscan friar William of Baskerville as he investigates deaths linked to a forbidden manuscript."/>
    <m/>
    <x v="0"/>
    <m/>
    <x v="0"/>
    <m/>
    <m/>
    <x v="0"/>
    <x v="0"/>
    <x v="0"/>
    <m/>
    <m/>
    <m/>
    <m/>
    <m/>
    <m/>
    <m/>
    <m/>
    <x v="7"/>
    <x v="1"/>
    <m/>
    <m/>
    <m/>
    <m/>
    <s v="The Name of the Rose_Eco, Umberto"/>
    <s v="Eco, Umberto_The Name of the Rose"/>
    <x v="1099"/>
    <m/>
    <m/>
  </r>
  <r>
    <s v="B-THE NAME OF THE ROSE|ECO, UMBERTO"/>
    <s v="Y"/>
    <s v="The Name of the Rose"/>
    <x v="472"/>
    <m/>
    <m/>
    <x v="0"/>
    <m/>
    <m/>
    <m/>
    <m/>
    <m/>
    <m/>
    <m/>
    <x v="0"/>
    <m/>
    <x v="0"/>
    <m/>
    <m/>
    <x v="0"/>
    <x v="0"/>
    <x v="0"/>
    <m/>
    <m/>
    <m/>
    <m/>
    <m/>
    <m/>
    <m/>
    <m/>
    <x v="0"/>
    <x v="0"/>
    <m/>
    <s v="Foundational; Late 20th Century &amp; Postmodernism"/>
    <m/>
    <m/>
    <s v="The Name of the Rose_Eco, Umberto"/>
    <s v="Eco, Umberto_The Name of the Rose"/>
    <x v="1099"/>
    <m/>
    <m/>
  </r>
  <r>
    <s v="B-WHO'S AFRAID OF VIRGINIA WOOLF?|EDWARD ALBEE"/>
    <s v="N"/>
    <s v="Who's Afraid of Virginia Woolf?"/>
    <x v="473"/>
    <m/>
    <m/>
    <x v="0"/>
    <m/>
    <m/>
    <m/>
    <m/>
    <m/>
    <m/>
    <m/>
    <x v="0"/>
    <m/>
    <x v="0"/>
    <m/>
    <m/>
    <x v="0"/>
    <x v="0"/>
    <x v="0"/>
    <m/>
    <m/>
    <m/>
    <m/>
    <m/>
    <m/>
    <m/>
    <m/>
    <x v="0"/>
    <x v="0"/>
    <m/>
    <m/>
    <m/>
    <m/>
    <s v="Who's Afraid of Virginia Woolf?_Edward Albee"/>
    <s v="Edward Albee_Who's Afraid of Virginia Woolf?"/>
    <x v="1100"/>
    <m/>
    <m/>
  </r>
  <r>
    <s v="B-SYMBOLIST ART|EDWARD LUCIE-SMITH"/>
    <s v="N"/>
    <s v="Symbolist Art"/>
    <x v="474"/>
    <m/>
    <m/>
    <x v="0"/>
    <m/>
    <m/>
    <m/>
    <m/>
    <m/>
    <m/>
    <m/>
    <x v="0"/>
    <m/>
    <x v="0"/>
    <m/>
    <m/>
    <x v="0"/>
    <x v="0"/>
    <x v="0"/>
    <m/>
    <m/>
    <m/>
    <m/>
    <m/>
    <m/>
    <m/>
    <m/>
    <x v="0"/>
    <x v="0"/>
    <m/>
    <m/>
    <m/>
    <s v="Catalogues of works featured by Des Esseintes in &quot;À rebours&quot; (Against Nature), by Huysmans."/>
    <s v="Symbolist Art_Edward Lucie-Smith"/>
    <s v="Edward Lucie-Smith_Symbolist Art"/>
    <x v="1101"/>
    <m/>
    <m/>
  </r>
  <r>
    <s v="B-THE BOOK OF EBENEZER LE PAGE|EDWARDS, G.B."/>
    <s v="N"/>
    <s v="The Book of Ebenezer Le Page"/>
    <x v="475"/>
    <m/>
    <m/>
    <x v="0"/>
    <m/>
    <s v="New York Review Books (NYRB)"/>
    <m/>
    <m/>
    <m/>
    <m/>
    <m/>
    <x v="0"/>
    <m/>
    <x v="0"/>
    <m/>
    <m/>
    <x v="0"/>
    <x v="0"/>
    <x v="0"/>
    <m/>
    <m/>
    <m/>
    <m/>
    <m/>
    <m/>
    <m/>
    <m/>
    <x v="0"/>
    <x v="0"/>
    <m/>
    <m/>
    <m/>
    <m/>
    <s v="The Book of Ebenezer Le Page_Edwards, G.B."/>
    <s v="Edwards, G.B._The Book of Ebenezer Le Page"/>
    <x v="1102"/>
    <m/>
    <m/>
  </r>
  <r>
    <s v="B-A VISIT FROM THE GOON SQUAD|EGAN, JENNIFER"/>
    <s v="N"/>
    <s v="A Visit from the Goon Squad"/>
    <x v="476"/>
    <m/>
    <m/>
    <x v="0"/>
    <m/>
    <m/>
    <m/>
    <m/>
    <m/>
    <m/>
    <m/>
    <x v="0"/>
    <m/>
    <x v="0"/>
    <m/>
    <m/>
    <x v="0"/>
    <x v="0"/>
    <x v="0"/>
    <m/>
    <m/>
    <m/>
    <m/>
    <m/>
    <m/>
    <m/>
    <m/>
    <x v="0"/>
    <x v="0"/>
    <m/>
    <s v="Foundational; Late 20th Century &amp; Postmodernism"/>
    <m/>
    <m/>
    <s v="A Visit from the Goon Squad_Egan, Jennifer"/>
    <s v="Egan, Jennifer_A Visit from the Goon Squad"/>
    <x v="1103"/>
    <m/>
    <m/>
  </r>
  <r>
    <s v="B-LIFE OF CHARLEMAGNE|EINHARD"/>
    <s v="N"/>
    <s v="Life of Charlemagne"/>
    <x v="477"/>
    <m/>
    <m/>
    <x v="0"/>
    <m/>
    <m/>
    <m/>
    <m/>
    <m/>
    <m/>
    <m/>
    <x v="0"/>
    <m/>
    <x v="0"/>
    <m/>
    <m/>
    <x v="0"/>
    <x v="0"/>
    <x v="0"/>
    <m/>
    <m/>
    <m/>
    <m/>
    <m/>
    <m/>
    <m/>
    <m/>
    <x v="0"/>
    <x v="0"/>
    <m/>
    <s v="Foundational; Nag Hammadi Library &amp; Gnostic Texts (Selection)"/>
    <m/>
    <m/>
    <s v="Life of Charlemagne_Einhard"/>
    <s v="Einhard_Life of Charlemagne"/>
    <x v="1104"/>
    <m/>
    <m/>
  </r>
  <r>
    <s v="B-RELATIVITY|EINSTEIN, ALBERT"/>
    <s v="N"/>
    <s v="Relativity"/>
    <x v="478"/>
    <m/>
    <m/>
    <x v="0"/>
    <m/>
    <m/>
    <m/>
    <m/>
    <m/>
    <m/>
    <m/>
    <x v="0"/>
    <m/>
    <x v="0"/>
    <m/>
    <m/>
    <x v="0"/>
    <x v="0"/>
    <x v="0"/>
    <m/>
    <m/>
    <m/>
    <m/>
    <m/>
    <m/>
    <m/>
    <m/>
    <x v="0"/>
    <x v="0"/>
    <m/>
    <m/>
    <m/>
    <m/>
    <s v="Relativity_Einstein, Albert"/>
    <s v="Einstein, Albert_Relativity"/>
    <x v="1105"/>
    <m/>
    <m/>
  </r>
  <r>
    <s v="B-WALTHARIUS|EKKEHARD OF SAINT GALL (ATTR.)"/>
    <s v="N"/>
    <s v="Waltharius"/>
    <x v="479"/>
    <m/>
    <m/>
    <x v="0"/>
    <m/>
    <m/>
    <m/>
    <m/>
    <m/>
    <m/>
    <m/>
    <x v="0"/>
    <m/>
    <x v="0"/>
    <m/>
    <m/>
    <x v="0"/>
    <x v="0"/>
    <x v="0"/>
    <m/>
    <m/>
    <m/>
    <m/>
    <m/>
    <m/>
    <m/>
    <m/>
    <x v="0"/>
    <x v="0"/>
    <m/>
    <s v="Foundational; Nag Hammadi Library &amp; Gnostic Texts (Selection)"/>
    <m/>
    <m/>
    <s v="Waltharius_Ekkehard of Saint Gall (Attr.)"/>
    <s v="Ekkehard of Saint Gall (Attr.)_Waltharius"/>
    <x v="1106"/>
    <m/>
    <m/>
  </r>
  <r>
    <s v="B-WOMAN AT POINT ZERO|EL SAADAWI, NAWAL"/>
    <s v="N"/>
    <s v="Woman at Point Zero"/>
    <x v="480"/>
    <m/>
    <m/>
    <x v="0"/>
    <m/>
    <m/>
    <m/>
    <m/>
    <m/>
    <m/>
    <m/>
    <x v="0"/>
    <m/>
    <x v="0"/>
    <m/>
    <m/>
    <x v="0"/>
    <x v="0"/>
    <x v="0"/>
    <m/>
    <m/>
    <m/>
    <m/>
    <m/>
    <m/>
    <m/>
    <m/>
    <x v="0"/>
    <x v="0"/>
    <m/>
    <s v="20th Century Existential, Psychological &amp; Formal Horror"/>
    <m/>
    <s v="Oppression, violence against women, institutional cruelty"/>
    <s v="Woman at Point Zero_El Saadawi, Nawal"/>
    <s v="El Saadawi, Nawal_Woman at Point Zero"/>
    <x v="1107"/>
    <m/>
    <m/>
  </r>
  <r>
    <s v="B-JEAN-MICHEL BASQUIAT|ELEANOR NAIRNE"/>
    <s v="N"/>
    <s v="Jean-Michel Basquiat"/>
    <x v="481"/>
    <m/>
    <m/>
    <x v="0"/>
    <m/>
    <s v="Taschen"/>
    <m/>
    <m/>
    <m/>
    <m/>
    <m/>
    <x v="0"/>
    <m/>
    <x v="0"/>
    <m/>
    <m/>
    <x v="0"/>
    <x v="0"/>
    <x v="0"/>
    <m/>
    <m/>
    <m/>
    <m/>
    <m/>
    <m/>
    <m/>
    <m/>
    <x v="0"/>
    <x v="0"/>
    <m/>
    <m/>
    <m/>
    <m/>
    <s v="Jean-Michel Basquiat_Eleanor Nairne"/>
    <s v="Eleanor Nairne_Jean-Michel Basquiat"/>
    <x v="1108"/>
    <m/>
    <m/>
  </r>
  <r>
    <s v="B-THE MYTH OF THE ETERNAL RETURN|ELIADE, MIRCEA"/>
    <s v="N"/>
    <s v="The Myth of the Eternal Return"/>
    <x v="482"/>
    <m/>
    <m/>
    <x v="98"/>
    <m/>
    <m/>
    <s v="Le Mythe de l'éternel retour"/>
    <m/>
    <m/>
    <m/>
    <m/>
    <x v="0"/>
    <m/>
    <x v="0"/>
    <m/>
    <m/>
    <x v="0"/>
    <x v="0"/>
    <x v="0"/>
    <m/>
    <m/>
    <m/>
    <m/>
    <m/>
    <m/>
    <m/>
    <m/>
    <x v="12"/>
    <x v="1"/>
    <s v="Philosophical work"/>
    <s v="Philosophy"/>
    <s v="Religious Studies"/>
    <m/>
    <s v="The Myth of the Eternal Return_Eliade, Mircea"/>
    <s v="Eliade, Mircea_The Myth of the Eternal Return"/>
    <x v="1109"/>
    <m/>
    <m/>
  </r>
  <r>
    <s v="B-THE SACRED AND THE PROFANE|ELIADE, MIRCEA"/>
    <s v="N"/>
    <s v="The Sacred and the Profane"/>
    <x v="482"/>
    <m/>
    <m/>
    <x v="147"/>
    <m/>
    <m/>
    <s v="Le Sacré et le profane"/>
    <m/>
    <m/>
    <m/>
    <m/>
    <x v="0"/>
    <m/>
    <x v="0"/>
    <m/>
    <m/>
    <x v="0"/>
    <x v="0"/>
    <x v="0"/>
    <m/>
    <m/>
    <m/>
    <m/>
    <m/>
    <m/>
    <m/>
    <m/>
    <x v="3"/>
    <x v="1"/>
    <s v="Philosophical work"/>
    <s v="Philosophy"/>
    <s v="Religious Studies"/>
    <m/>
    <s v="The Sacred and the Profane_Eliade, Mircea"/>
    <s v="Eliade, Mircea_The Sacred and the Profane"/>
    <x v="1110"/>
    <m/>
    <m/>
  </r>
  <r>
    <s v="B-ADAM BEDE|ELIOT, GEORGE"/>
    <s v="N"/>
    <s v="Adam Bede"/>
    <x v="483"/>
    <m/>
    <m/>
    <x v="0"/>
    <m/>
    <m/>
    <m/>
    <m/>
    <m/>
    <m/>
    <m/>
    <x v="0"/>
    <m/>
    <x v="0"/>
    <m/>
    <m/>
    <x v="0"/>
    <x v="0"/>
    <x v="0"/>
    <m/>
    <m/>
    <m/>
    <m/>
    <m/>
    <m/>
    <m/>
    <m/>
    <x v="0"/>
    <x v="0"/>
    <m/>
    <s v="Foundational; Realism, Naturalism &amp; Victorian Era"/>
    <m/>
    <m/>
    <s v="Adam Bede_Eliot, George"/>
    <s v="Eliot, George_Adam Bede"/>
    <x v="1111"/>
    <m/>
    <m/>
  </r>
  <r>
    <s v="B-DANIEL DERONDA|ELIOT, GEORGE"/>
    <s v="N"/>
    <s v="Daniel Deronda"/>
    <x v="483"/>
    <m/>
    <m/>
    <x v="0"/>
    <m/>
    <m/>
    <m/>
    <m/>
    <m/>
    <m/>
    <m/>
    <x v="0"/>
    <m/>
    <x v="0"/>
    <m/>
    <m/>
    <x v="0"/>
    <x v="0"/>
    <x v="0"/>
    <m/>
    <m/>
    <m/>
    <m/>
    <m/>
    <m/>
    <m/>
    <m/>
    <x v="0"/>
    <x v="0"/>
    <m/>
    <s v="Foundational; Realism, Naturalism &amp; Victorian Era"/>
    <m/>
    <m/>
    <s v="Daniel Deronda_Eliot, George"/>
    <s v="Eliot, George_Daniel Deronda"/>
    <x v="1112"/>
    <m/>
    <m/>
  </r>
  <r>
    <s v="B-MIDDLEMARCH|ELIOT, GEORGE"/>
    <s v="N"/>
    <s v="Middlemarch"/>
    <x v="483"/>
    <m/>
    <m/>
    <x v="148"/>
    <m/>
    <m/>
    <m/>
    <m/>
    <n v="880"/>
    <s v="A realist masterpiece examining provincial life through interconnected stories of ambition, marriage, and reform in a fictional English community."/>
    <m/>
    <x v="0"/>
    <m/>
    <x v="0"/>
    <m/>
    <m/>
    <x v="0"/>
    <x v="0"/>
    <x v="0"/>
    <m/>
    <m/>
    <m/>
    <m/>
    <m/>
    <m/>
    <m/>
    <m/>
    <x v="0"/>
    <x v="9"/>
    <m/>
    <s v="Foundational; Realism, Naturalism &amp; Victorian Era"/>
    <m/>
    <m/>
    <s v="Middlemarch_Eliot, George"/>
    <s v="Eliot, George_Middlemarch"/>
    <x v="1113"/>
    <m/>
    <m/>
  </r>
  <r>
    <s v="B-ROMOLA|ELIOT, GEORGE"/>
    <s v="N"/>
    <s v="Romola"/>
    <x v="483"/>
    <m/>
    <m/>
    <x v="0"/>
    <m/>
    <m/>
    <m/>
    <m/>
    <m/>
    <m/>
    <m/>
    <x v="0"/>
    <m/>
    <x v="0"/>
    <m/>
    <m/>
    <x v="0"/>
    <x v="0"/>
    <x v="0"/>
    <m/>
    <m/>
    <m/>
    <m/>
    <m/>
    <m/>
    <m/>
    <m/>
    <x v="0"/>
    <x v="0"/>
    <m/>
    <m/>
    <m/>
    <m/>
    <s v="Romola_Eliot, George"/>
    <s v="Eliot, George_Romola"/>
    <x v="1114"/>
    <m/>
    <m/>
  </r>
  <r>
    <s v="B-SILAS MARNER|ELIOT, GEORGE"/>
    <s v="N"/>
    <s v="Silas Marner"/>
    <x v="483"/>
    <m/>
    <m/>
    <x v="0"/>
    <m/>
    <m/>
    <m/>
    <m/>
    <m/>
    <m/>
    <m/>
    <x v="0"/>
    <m/>
    <x v="0"/>
    <m/>
    <m/>
    <x v="0"/>
    <x v="0"/>
    <x v="0"/>
    <m/>
    <m/>
    <m/>
    <m/>
    <m/>
    <m/>
    <m/>
    <m/>
    <x v="0"/>
    <x v="0"/>
    <m/>
    <s v="Foundational; Realism, Naturalism &amp; Victorian Era"/>
    <m/>
    <m/>
    <s v="Silas Marner_Eliot, George"/>
    <s v="Eliot, George_Silas Marner"/>
    <x v="1115"/>
    <m/>
    <m/>
  </r>
  <r>
    <s v="B-THE MILL ON THE FLOSS|ELIOT, GEORGE"/>
    <s v="N"/>
    <s v="The Mill on the Floss"/>
    <x v="483"/>
    <m/>
    <m/>
    <x v="0"/>
    <m/>
    <m/>
    <m/>
    <m/>
    <m/>
    <m/>
    <m/>
    <x v="0"/>
    <m/>
    <x v="0"/>
    <m/>
    <m/>
    <x v="0"/>
    <x v="0"/>
    <x v="0"/>
    <m/>
    <m/>
    <m/>
    <m/>
    <m/>
    <m/>
    <m/>
    <m/>
    <x v="0"/>
    <x v="0"/>
    <m/>
    <s v="Foundational; Realism, Naturalism &amp; Victorian Era"/>
    <m/>
    <m/>
    <s v="The Mill on the Floss_Eliot, George"/>
    <s v="Eliot, George_The Mill on the Floss"/>
    <x v="1116"/>
    <m/>
    <m/>
  </r>
  <r>
    <s v="B-POEMS (COLLECTED POEMS, 1909-1962)|ELIOT, T.S."/>
    <s v="N"/>
    <s v="Poems (Collected Poems, 1909-1962)"/>
    <x v="484"/>
    <m/>
    <m/>
    <x v="0"/>
    <m/>
    <m/>
    <m/>
    <m/>
    <m/>
    <m/>
    <m/>
    <x v="0"/>
    <m/>
    <x v="0"/>
    <m/>
    <m/>
    <x v="0"/>
    <x v="0"/>
    <x v="0"/>
    <m/>
    <m/>
    <m/>
    <m/>
    <m/>
    <m/>
    <m/>
    <m/>
    <x v="0"/>
    <x v="0"/>
    <m/>
    <s v="Foundational; Mid-20th Century &amp; World War II Era"/>
    <m/>
    <m/>
    <s v="Poems (Collected Poems, 1909-1962)_Eliot, T.S."/>
    <s v="Eliot, T.S._Poems (Collected Poems, 1909-1962)"/>
    <x v="1117"/>
    <m/>
    <m/>
  </r>
  <r>
    <s v="B-FOUR QUARTETS|ELIOT, T.S."/>
    <s v="N"/>
    <s v="Four Quartets"/>
    <x v="484"/>
    <m/>
    <m/>
    <x v="0"/>
    <m/>
    <m/>
    <m/>
    <m/>
    <m/>
    <m/>
    <m/>
    <x v="0"/>
    <m/>
    <x v="0"/>
    <m/>
    <m/>
    <x v="0"/>
    <x v="0"/>
    <x v="0"/>
    <m/>
    <m/>
    <m/>
    <m/>
    <m/>
    <m/>
    <m/>
    <m/>
    <x v="0"/>
    <x v="0"/>
    <m/>
    <s v="Foundational; Early 20th Century &amp; Modernism"/>
    <m/>
    <m/>
    <s v="Four Quartets_Eliot, T.S."/>
    <s v="Eliot, T.S._Four Quartets"/>
    <x v="1118"/>
    <m/>
    <m/>
  </r>
  <r>
    <s v="B-MURDER IN THE CATHEDRAL|ELIOT, T.S."/>
    <s v="N"/>
    <s v="Murder in the Cathedral"/>
    <x v="484"/>
    <m/>
    <m/>
    <x v="0"/>
    <m/>
    <m/>
    <m/>
    <m/>
    <m/>
    <m/>
    <m/>
    <x v="0"/>
    <m/>
    <x v="0"/>
    <m/>
    <m/>
    <x v="0"/>
    <x v="0"/>
    <x v="0"/>
    <m/>
    <m/>
    <m/>
    <m/>
    <m/>
    <m/>
    <m/>
    <m/>
    <x v="0"/>
    <x v="0"/>
    <m/>
    <s v="Foundational; Early 20th Century &amp; Modernism"/>
    <m/>
    <m/>
    <s v="Murder in the Cathedral_Eliot, T.S."/>
    <s v="Eliot, T.S._Murder in the Cathedral"/>
    <x v="1119"/>
    <m/>
    <m/>
  </r>
  <r>
    <s v="B-OLD POSSUM'S BOOK OF PRACTICAL CATS|ELIOT, T.S."/>
    <s v="N"/>
    <s v="Old Possum's Book of Practical Cats"/>
    <x v="484"/>
    <m/>
    <m/>
    <x v="0"/>
    <m/>
    <m/>
    <m/>
    <m/>
    <m/>
    <m/>
    <m/>
    <x v="0"/>
    <m/>
    <x v="0"/>
    <m/>
    <m/>
    <x v="0"/>
    <x v="0"/>
    <x v="0"/>
    <m/>
    <m/>
    <m/>
    <m/>
    <m/>
    <m/>
    <m/>
    <m/>
    <x v="0"/>
    <x v="0"/>
    <m/>
    <m/>
    <m/>
    <m/>
    <s v="Old Possum's Book of Practical Cats_Eliot, T.S."/>
    <s v="Eliot, T.S._Old Possum's Book of Practical Cats"/>
    <x v="1120"/>
    <m/>
    <m/>
  </r>
  <r>
    <s v="B-SELECTED POEMS|ELIOT, T.S."/>
    <s v="N"/>
    <s v="Selected Poems"/>
    <x v="484"/>
    <m/>
    <m/>
    <x v="0"/>
    <m/>
    <m/>
    <m/>
    <m/>
    <m/>
    <m/>
    <m/>
    <x v="0"/>
    <m/>
    <x v="0"/>
    <m/>
    <m/>
    <x v="0"/>
    <x v="0"/>
    <x v="0"/>
    <m/>
    <m/>
    <m/>
    <m/>
    <m/>
    <m/>
    <m/>
    <m/>
    <x v="0"/>
    <x v="0"/>
    <m/>
    <m/>
    <m/>
    <m/>
    <s v="Selected Poems_Eliot, T.S."/>
    <s v="Eliot, T.S._Selected Poems"/>
    <x v="1121"/>
    <m/>
    <m/>
  </r>
  <r>
    <s v="B-THE HOLLOW MEN / ASH WEDNESDAY|ELIOT, T.S."/>
    <s v="N"/>
    <s v="The Hollow Men / Ash Wednesday"/>
    <x v="484"/>
    <m/>
    <m/>
    <x v="0"/>
    <m/>
    <m/>
    <m/>
    <m/>
    <m/>
    <m/>
    <m/>
    <x v="0"/>
    <m/>
    <x v="0"/>
    <m/>
    <m/>
    <x v="0"/>
    <x v="0"/>
    <x v="0"/>
    <m/>
    <m/>
    <m/>
    <m/>
    <m/>
    <m/>
    <m/>
    <m/>
    <x v="0"/>
    <x v="0"/>
    <m/>
    <s v="Foundational; Early 20th Century &amp; Modernism"/>
    <m/>
    <m/>
    <s v="The Hollow Men / Ash Wednesday_Eliot, T.S."/>
    <s v="Eliot, T.S._The Hollow Men / Ash Wednesday"/>
    <x v="1122"/>
    <m/>
    <m/>
  </r>
  <r>
    <s v="B-THE WASTE LAND|ELIOT, T.S."/>
    <s v="N"/>
    <s v="The Waste Land"/>
    <x v="484"/>
    <m/>
    <m/>
    <x v="0"/>
    <m/>
    <m/>
    <m/>
    <m/>
    <m/>
    <m/>
    <m/>
    <x v="0"/>
    <m/>
    <x v="0"/>
    <m/>
    <m/>
    <x v="0"/>
    <x v="0"/>
    <x v="0"/>
    <m/>
    <m/>
    <m/>
    <m/>
    <m/>
    <m/>
    <m/>
    <m/>
    <x v="0"/>
    <x v="0"/>
    <m/>
    <s v="Foundational; Early 20th Century &amp; Modernism"/>
    <m/>
    <m/>
    <s v="The Waste Land_Eliot, T.S."/>
    <s v="Eliot, T.S._The Waste Land"/>
    <x v="1123"/>
    <m/>
    <m/>
  </r>
  <r>
    <s v="B-TRADITION AND THE INDIVIDUAL TALENT / SELECTED ESSAYS|ELIOT, T.S."/>
    <s v="N"/>
    <s v="Tradition and the Individual Talent / Selected Essays"/>
    <x v="484"/>
    <m/>
    <m/>
    <x v="0"/>
    <m/>
    <m/>
    <m/>
    <m/>
    <m/>
    <m/>
    <m/>
    <x v="0"/>
    <m/>
    <x v="0"/>
    <m/>
    <m/>
    <x v="0"/>
    <x v="0"/>
    <x v="0"/>
    <m/>
    <m/>
    <m/>
    <m/>
    <m/>
    <m/>
    <m/>
    <m/>
    <x v="0"/>
    <x v="0"/>
    <m/>
    <s v="Foundational; Early 20th Century &amp; Modernism"/>
    <m/>
    <m/>
    <s v="Tradition and the Individual Talent / Selected Essays_Eliot, T.S."/>
    <s v="Eliot, T.S._Tradition and the Individual Talent / Selected Essays"/>
    <x v="1124"/>
    <m/>
    <m/>
  </r>
  <r>
    <s v="B-PENSEES METAFISIQUES|ELISABETH OF BOHEMIA"/>
    <s v="N"/>
    <s v="Pensees Metafisiques"/>
    <x v="485"/>
    <m/>
    <m/>
    <x v="0"/>
    <m/>
    <m/>
    <m/>
    <m/>
    <m/>
    <m/>
    <m/>
    <x v="0"/>
    <m/>
    <x v="0"/>
    <m/>
    <m/>
    <x v="0"/>
    <x v="0"/>
    <x v="0"/>
    <m/>
    <m/>
    <m/>
    <m/>
    <m/>
    <m/>
    <m/>
    <m/>
    <x v="0"/>
    <x v="0"/>
    <m/>
    <s v="Foundational; Early Modern Science &amp; Philosophy"/>
    <m/>
    <m/>
    <s v="Pensees Metafisiques_Elisabeth of Bohemia"/>
    <s v="Elisabeth of Bohemia_Pensees Metafisiques"/>
    <x v="1125"/>
    <m/>
    <m/>
  </r>
  <r>
    <s v="B-FARABEUF|ELIZONDO, SALVADOR"/>
    <s v="N"/>
    <s v="Farabeuf"/>
    <x v="486"/>
    <m/>
    <m/>
    <x v="0"/>
    <m/>
    <m/>
    <m/>
    <m/>
    <m/>
    <m/>
    <m/>
    <x v="0"/>
    <m/>
    <x v="0"/>
    <m/>
    <m/>
    <x v="0"/>
    <x v="0"/>
    <x v="0"/>
    <m/>
    <m/>
    <m/>
    <m/>
    <m/>
    <m/>
    <m/>
    <m/>
    <x v="0"/>
    <x v="0"/>
    <m/>
    <m/>
    <m/>
    <m/>
    <s v="Farabeuf_Elizondo, Salvador"/>
    <s v="Elizondo, Salvador_Farabeuf"/>
    <x v="1126"/>
    <m/>
    <m/>
  </r>
  <r>
    <s v="B-AMERICAN PSYCHO|ELLIS, BRET EASTON"/>
    <s v="Y"/>
    <s v="American Psycho"/>
    <x v="487"/>
    <m/>
    <m/>
    <x v="0"/>
    <m/>
    <m/>
    <m/>
    <m/>
    <m/>
    <m/>
    <m/>
    <x v="3"/>
    <m/>
    <x v="0"/>
    <m/>
    <m/>
    <x v="0"/>
    <x v="0"/>
    <x v="0"/>
    <m/>
    <m/>
    <m/>
    <m/>
    <m/>
    <m/>
    <m/>
    <m/>
    <x v="0"/>
    <x v="0"/>
    <m/>
    <m/>
    <m/>
    <m/>
    <s v="American Psycho_Ellis, Bret Easton"/>
    <s v="Ellis, Bret Easton_American Psycho"/>
    <x v="1127"/>
    <m/>
    <m/>
  </r>
  <r>
    <s v="B-AMERICAN PSYCHO|ELLIS, BRET EASTON"/>
    <s v="Y"/>
    <s v="American Psycho"/>
    <x v="487"/>
    <m/>
    <m/>
    <x v="0"/>
    <m/>
    <m/>
    <m/>
    <m/>
    <m/>
    <m/>
    <m/>
    <x v="0"/>
    <m/>
    <x v="0"/>
    <m/>
    <m/>
    <x v="0"/>
    <x v="0"/>
    <x v="0"/>
    <m/>
    <m/>
    <m/>
    <m/>
    <m/>
    <m/>
    <m/>
    <m/>
    <x v="0"/>
    <x v="0"/>
    <m/>
    <s v="20th Century Existential, Psychological &amp; Formal Horror"/>
    <m/>
    <s v="Extreme violence, consumer culture critique, unreliable narrator"/>
    <s v="American Psycho_Ellis, Bret Easton"/>
    <s v="Ellis, Bret Easton_American Psycho"/>
    <x v="1127"/>
    <m/>
    <m/>
  </r>
  <r>
    <s v="B-AMERICAN PSYCHO|ELLIS, BRET EASTON"/>
    <s v="Y"/>
    <s v="American Psycho"/>
    <x v="487"/>
    <m/>
    <m/>
    <x v="0"/>
    <m/>
    <m/>
    <m/>
    <m/>
    <m/>
    <m/>
    <m/>
    <x v="0"/>
    <m/>
    <x v="0"/>
    <m/>
    <m/>
    <x v="0"/>
    <x v="0"/>
    <x v="0"/>
    <m/>
    <m/>
    <m/>
    <m/>
    <m/>
    <m/>
    <m/>
    <m/>
    <x v="0"/>
    <x v="0"/>
    <m/>
    <s v="20th Century: Modernist &amp; Post-War Extremes"/>
    <m/>
    <s v="**Extreme graphic violence and consumer critique.** Detailed descriptions of torture and murder intertwined with banal brand-name dropping. Moral emptiness."/>
    <s v="American Psycho_Ellis, Bret Easton"/>
    <s v="Ellis, Bret Easton_American Psycho"/>
    <x v="1127"/>
    <m/>
    <m/>
  </r>
  <r>
    <s v="B-LESS THAN ZERO|ELLIS, BRET EASTON"/>
    <s v="N"/>
    <s v="Less Than Zero"/>
    <x v="487"/>
    <m/>
    <m/>
    <x v="0"/>
    <m/>
    <m/>
    <m/>
    <m/>
    <m/>
    <m/>
    <m/>
    <x v="0"/>
    <m/>
    <x v="0"/>
    <m/>
    <m/>
    <x v="0"/>
    <x v="0"/>
    <x v="0"/>
    <m/>
    <m/>
    <m/>
    <m/>
    <m/>
    <m/>
    <m/>
    <m/>
    <x v="0"/>
    <x v="0"/>
    <m/>
    <m/>
    <m/>
    <m/>
    <s v="Less Than Zero_Ellis, Bret Easton"/>
    <s v="Ellis, Bret Easton_Less Than Zero"/>
    <x v="1128"/>
    <m/>
    <m/>
  </r>
  <r>
    <s v="B-THE RULES OF ATTRACTION|ELLIS, BRET EASTON"/>
    <s v="N"/>
    <s v="The Rules of Attraction"/>
    <x v="487"/>
    <m/>
    <m/>
    <x v="0"/>
    <m/>
    <m/>
    <m/>
    <m/>
    <m/>
    <m/>
    <m/>
    <x v="0"/>
    <m/>
    <x v="0"/>
    <m/>
    <m/>
    <x v="0"/>
    <x v="0"/>
    <x v="0"/>
    <m/>
    <m/>
    <m/>
    <m/>
    <m/>
    <m/>
    <m/>
    <m/>
    <x v="0"/>
    <x v="0"/>
    <m/>
    <m/>
    <m/>
    <m/>
    <s v="The Rules of Attraction_Ellis, Bret Easton"/>
    <s v="Ellis, Bret Easton_The Rules of Attraction"/>
    <x v="1129"/>
    <m/>
    <m/>
  </r>
  <r>
    <s v="B-THE SHARDS|ELLIS, BRET EASTON"/>
    <s v="N"/>
    <s v="The Shards"/>
    <x v="487"/>
    <m/>
    <m/>
    <x v="0"/>
    <m/>
    <m/>
    <m/>
    <m/>
    <m/>
    <m/>
    <m/>
    <x v="0"/>
    <m/>
    <x v="0"/>
    <m/>
    <m/>
    <x v="0"/>
    <x v="0"/>
    <x v="0"/>
    <m/>
    <m/>
    <m/>
    <m/>
    <m/>
    <m/>
    <m/>
    <m/>
    <x v="0"/>
    <x v="0"/>
    <m/>
    <m/>
    <m/>
    <m/>
    <s v="The Shards_Ellis, Bret Easton"/>
    <s v="Ellis, Bret Easton_The Shards"/>
    <x v="1130"/>
    <m/>
    <m/>
  </r>
  <r>
    <s v="B-I HAVE NO MOUTH &amp; I MUST SCREAM|ELLISON, HARLAN"/>
    <s v="N"/>
    <s v="I Have No Mouth &amp; I Must Scream"/>
    <x v="488"/>
    <m/>
    <m/>
    <x v="0"/>
    <m/>
    <m/>
    <m/>
    <m/>
    <m/>
    <m/>
    <m/>
    <x v="0"/>
    <m/>
    <x v="0"/>
    <m/>
    <m/>
    <x v="0"/>
    <x v="0"/>
    <x v="0"/>
    <m/>
    <m/>
    <m/>
    <m/>
    <m/>
    <m/>
    <m/>
    <m/>
    <x v="0"/>
    <x v="0"/>
    <m/>
    <m/>
    <m/>
    <m/>
    <s v="I Have No Mouth &amp; I Must Scream_Ellison, Harlan"/>
    <s v="Ellison, Harlan_I Have No Mouth &amp; I Must Scream"/>
    <x v="1131"/>
    <m/>
    <m/>
  </r>
  <r>
    <s v="B-INVISIBLE MAN|ELLISON, RALPH"/>
    <s v="N"/>
    <s v="Invisible Man"/>
    <x v="489"/>
    <m/>
    <m/>
    <x v="0"/>
    <m/>
    <m/>
    <m/>
    <m/>
    <m/>
    <m/>
    <m/>
    <x v="0"/>
    <m/>
    <x v="0"/>
    <m/>
    <m/>
    <x v="0"/>
    <x v="0"/>
    <x v="0"/>
    <m/>
    <m/>
    <m/>
    <m/>
    <m/>
    <m/>
    <m/>
    <m/>
    <x v="0"/>
    <x v="0"/>
    <m/>
    <s v="Foundational; Late 20th Century &amp; Postmodernism"/>
    <m/>
    <m/>
    <s v="Invisible Man_Ellison, Ralph"/>
    <s v="Ellison, Ralph_Invisible Man"/>
    <x v="1132"/>
    <m/>
    <m/>
  </r>
  <r>
    <s v="B-DUCKS, NEWBURYPORT|ELLMANN, LUCY"/>
    <s v="Y"/>
    <s v="Ducks, Newburyport"/>
    <x v="490"/>
    <m/>
    <m/>
    <x v="0"/>
    <m/>
    <m/>
    <m/>
    <m/>
    <m/>
    <m/>
    <m/>
    <x v="0"/>
    <m/>
    <x v="0"/>
    <m/>
    <m/>
    <x v="0"/>
    <x v="0"/>
    <x v="0"/>
    <m/>
    <m/>
    <m/>
    <m/>
    <m/>
    <m/>
    <m/>
    <m/>
    <x v="0"/>
    <x v="0"/>
    <m/>
    <s v="Foundational; Late 20th Century &amp; Postmodernism"/>
    <m/>
    <m/>
    <s v="Ducks, Newburyport_Ellmann, Lucy"/>
    <s v="Ellmann, Lucy_Ducks, Newburyport"/>
    <x v="1133"/>
    <m/>
    <m/>
  </r>
  <r>
    <s v="B-DUCKS, NEWBURYPORT|ELLMANN, LUCY"/>
    <s v="Y"/>
    <s v="Ducks, Newburyport"/>
    <x v="490"/>
    <m/>
    <m/>
    <x v="0"/>
    <m/>
    <m/>
    <m/>
    <m/>
    <m/>
    <m/>
    <m/>
    <x v="0"/>
    <m/>
    <x v="0"/>
    <m/>
    <m/>
    <x v="0"/>
    <x v="0"/>
    <x v="0"/>
    <m/>
    <m/>
    <m/>
    <m/>
    <m/>
    <m/>
    <m/>
    <m/>
    <x v="0"/>
    <x v="0"/>
    <m/>
    <m/>
    <m/>
    <m/>
    <s v="Ducks, Newburyport_Ellmann, Lucy"/>
    <s v="Ellmann, Lucy_Ducks, Newburyport"/>
    <x v="1133"/>
    <m/>
    <m/>
  </r>
  <r>
    <s v="B-NATURE / SELF-RELIANCE / ESSAYS: FIRST &amp; SECOND SERIES|EMERSON, RALPH WALDO"/>
    <s v="N"/>
    <s v="Nature / Self-Reliance / Essays: First &amp; Second Series"/>
    <x v="491"/>
    <m/>
    <m/>
    <x v="0"/>
    <m/>
    <m/>
    <m/>
    <m/>
    <m/>
    <m/>
    <m/>
    <x v="0"/>
    <m/>
    <x v="0"/>
    <m/>
    <m/>
    <x v="0"/>
    <x v="0"/>
    <x v="0"/>
    <m/>
    <m/>
    <m/>
    <m/>
    <m/>
    <m/>
    <m/>
    <m/>
    <x v="0"/>
    <x v="0"/>
    <m/>
    <s v="Foundational; Realism, Naturalism &amp; Victorian Era"/>
    <m/>
    <m/>
    <s v="Nature / Self-Reliance / Essays: First &amp; Second Series_Emerson, Ralph Waldo"/>
    <s v="Emerson, Ralph Waldo_Nature / Self-Reliance / Essays: First &amp; Second Series"/>
    <x v="1134"/>
    <m/>
    <m/>
  </r>
  <r>
    <s v="B-SELECTED JOURNALS, 1841-1877|EMERSON, RALPH WALDO"/>
    <s v="N"/>
    <s v="Selected Journals, 1841-1877"/>
    <x v="491"/>
    <m/>
    <m/>
    <x v="0"/>
    <m/>
    <m/>
    <m/>
    <m/>
    <m/>
    <m/>
    <m/>
    <x v="0"/>
    <m/>
    <x v="0"/>
    <m/>
    <m/>
    <x v="0"/>
    <x v="0"/>
    <x v="0"/>
    <m/>
    <m/>
    <m/>
    <m/>
    <m/>
    <m/>
    <m/>
    <m/>
    <x v="0"/>
    <x v="0"/>
    <m/>
    <m/>
    <m/>
    <m/>
    <s v="Selected Journals, 1841-1877_Emerson, Ralph Waldo"/>
    <s v="Emerson, Ralph Waldo_Selected Journals, 1841-1877"/>
    <x v="1135"/>
    <m/>
    <m/>
  </r>
  <r>
    <s v="B-THE ESSENTIAL WRITINGS OF RALPH WALDO EMERSON|EMERSON, RALPH WALDO"/>
    <s v="N"/>
    <s v="The Essential Writings of Ralph Waldo Emerson"/>
    <x v="491"/>
    <m/>
    <m/>
    <x v="0"/>
    <m/>
    <m/>
    <m/>
    <m/>
    <m/>
    <m/>
    <m/>
    <x v="0"/>
    <m/>
    <x v="0"/>
    <m/>
    <m/>
    <x v="0"/>
    <x v="0"/>
    <x v="0"/>
    <m/>
    <m/>
    <m/>
    <m/>
    <m/>
    <m/>
    <m/>
    <m/>
    <x v="0"/>
    <x v="0"/>
    <m/>
    <m/>
    <m/>
    <m/>
    <s v="The Essential Writings of Ralph Waldo Emerson_Emerson, Ralph Waldo"/>
    <s v="Emerson, Ralph Waldo_The Essential Writings of Ralph Waldo Emerson"/>
    <x v="1136"/>
    <m/>
    <m/>
  </r>
  <r>
    <s v="B-COMPASS|ÉNARD, MATHIAS"/>
    <s v="N"/>
    <s v="Compass"/>
    <x v="492"/>
    <m/>
    <m/>
    <x v="0"/>
    <m/>
    <m/>
    <m/>
    <m/>
    <m/>
    <m/>
    <m/>
    <x v="0"/>
    <m/>
    <x v="0"/>
    <m/>
    <m/>
    <x v="0"/>
    <x v="0"/>
    <x v="0"/>
    <m/>
    <m/>
    <m/>
    <m/>
    <m/>
    <m/>
    <m/>
    <m/>
    <x v="0"/>
    <x v="0"/>
    <m/>
    <m/>
    <m/>
    <m/>
    <s v="Compass_Énard, Mathias"/>
    <s v="Énard, Mathias_Compass"/>
    <x v="1137"/>
    <m/>
    <m/>
  </r>
  <r>
    <s v="B-ZONE|ENARD, MATHIAS"/>
    <s v="N"/>
    <s v="Zone"/>
    <x v="493"/>
    <m/>
    <m/>
    <x v="0"/>
    <m/>
    <m/>
    <m/>
    <m/>
    <m/>
    <m/>
    <m/>
    <x v="1"/>
    <m/>
    <x v="0"/>
    <m/>
    <m/>
    <x v="0"/>
    <x v="0"/>
    <x v="0"/>
    <m/>
    <m/>
    <m/>
    <m/>
    <m/>
    <m/>
    <m/>
    <m/>
    <x v="0"/>
    <x v="0"/>
    <m/>
    <m/>
    <m/>
    <m/>
    <s v="Zone_Enard, Mathias"/>
    <s v="Enard, Mathias_Zone"/>
    <x v="1138"/>
    <m/>
    <m/>
  </r>
  <r>
    <s v="B-ZONE|ÉNARD, MATHIAS"/>
    <s v="Y"/>
    <s v="Zone"/>
    <x v="492"/>
    <m/>
    <m/>
    <x v="0"/>
    <m/>
    <m/>
    <m/>
    <m/>
    <m/>
    <m/>
    <m/>
    <x v="1"/>
    <m/>
    <x v="0"/>
    <m/>
    <m/>
    <x v="0"/>
    <x v="0"/>
    <x v="1"/>
    <m/>
    <m/>
    <m/>
    <m/>
    <m/>
    <m/>
    <m/>
    <m/>
    <x v="0"/>
    <x v="0"/>
    <m/>
    <m/>
    <m/>
    <m/>
    <s v="Zone_Énard, Mathias"/>
    <s v="Énard, Mathias_Zone"/>
    <x v="1139"/>
    <m/>
    <m/>
  </r>
  <r>
    <s v="B-ZONE|ÉNARD, MATHIAS"/>
    <s v="Y"/>
    <s v="Zone"/>
    <x v="492"/>
    <m/>
    <m/>
    <x v="0"/>
    <m/>
    <m/>
    <m/>
    <m/>
    <m/>
    <m/>
    <m/>
    <x v="0"/>
    <m/>
    <x v="0"/>
    <m/>
    <m/>
    <x v="0"/>
    <x v="0"/>
    <x v="0"/>
    <m/>
    <m/>
    <m/>
    <m/>
    <m/>
    <m/>
    <m/>
    <m/>
    <x v="0"/>
    <x v="0"/>
    <m/>
    <m/>
    <m/>
    <m/>
    <s v="Zone_Énard, Mathias"/>
    <s v="Énard, Mathias_Zone"/>
    <x v="1139"/>
    <m/>
    <m/>
  </r>
  <r>
    <s v="B-LUDWIG FEUERBACH AND THE END OF CLASSICAL GERMAN PHILOSOPHY|ENGELS, FRIEDRICH"/>
    <s v="N"/>
    <s v="Ludwig Feuerbach and the End of Classical German Philosophy"/>
    <x v="494"/>
    <m/>
    <m/>
    <x v="149"/>
    <m/>
    <m/>
    <s v="Ludwig Feuerbach und der Ausgang der klassischen deutschen Philosophie"/>
    <m/>
    <m/>
    <m/>
    <m/>
    <x v="0"/>
    <m/>
    <x v="0"/>
    <m/>
    <m/>
    <x v="0"/>
    <x v="0"/>
    <x v="0"/>
    <m/>
    <m/>
    <m/>
    <m/>
    <m/>
    <m/>
    <m/>
    <m/>
    <x v="25"/>
    <x v="9"/>
    <s v="Philosophical work"/>
    <s v="Philosophy"/>
    <s v="Marxism"/>
    <m/>
    <s v="Ludwig Feuerbach and the End of Classical German Philosophy_Engels, Friedrich"/>
    <s v="Engels, Friedrich_Ludwig Feuerbach and the End of Classical German Philosophy"/>
    <x v="1140"/>
    <m/>
    <m/>
  </r>
  <r>
    <s v="B-THE ORIGIN OF THE FAMILY, PRIVATE PROPERTY AND THE STATE|ENGELS, FRIEDRICH"/>
    <s v="N"/>
    <s v="The Origin of the Family, Private Property and the State"/>
    <x v="494"/>
    <m/>
    <m/>
    <x v="150"/>
    <m/>
    <m/>
    <s v="Der Ursprung der Familie, des Privateigenthums und des Staats"/>
    <m/>
    <m/>
    <m/>
    <m/>
    <x v="0"/>
    <m/>
    <x v="0"/>
    <m/>
    <m/>
    <x v="0"/>
    <x v="0"/>
    <x v="0"/>
    <m/>
    <m/>
    <m/>
    <m/>
    <m/>
    <m/>
    <m/>
    <m/>
    <x v="25"/>
    <x v="9"/>
    <s v="Sociological work"/>
    <s v="Philosophy"/>
    <s v="Marxism"/>
    <m/>
    <s v="The Origin of the Family, Private Property and the State_Engels, Friedrich"/>
    <s v="Engels, Friedrich_The Origin of the Family, Private Property and the State"/>
    <x v="1141"/>
    <m/>
    <m/>
  </r>
  <r>
    <s v="B-NUESTRA PARTE DE NOCHE / OUR SHARE OF NIGHT|ENRIQUEZ, MARIANA"/>
    <s v="N"/>
    <s v="Nuestra Parte de Noche / Our Share of Night"/>
    <x v="495"/>
    <m/>
    <m/>
    <x v="0"/>
    <m/>
    <m/>
    <m/>
    <m/>
    <m/>
    <m/>
    <m/>
    <x v="0"/>
    <m/>
    <x v="0"/>
    <m/>
    <m/>
    <x v="0"/>
    <x v="0"/>
    <x v="0"/>
    <m/>
    <m/>
    <m/>
    <m/>
    <m/>
    <m/>
    <m/>
    <m/>
    <x v="0"/>
    <x v="0"/>
    <m/>
    <m/>
    <m/>
    <m/>
    <s v="Nuestra Parte de Noche / Our Share of Night_Enriquez, Mariana"/>
    <s v="Enriquez, Mariana_Nuestra Parte de Noche / Our Share of Night"/>
    <x v="1142"/>
    <m/>
    <m/>
  </r>
  <r>
    <s v="B-OUR SHARE OF NIGHT|ENRÍQUEZ, MARIANA"/>
    <s v="N"/>
    <s v="Our Share of Night"/>
    <x v="496"/>
    <m/>
    <m/>
    <x v="0"/>
    <m/>
    <m/>
    <m/>
    <m/>
    <m/>
    <m/>
    <m/>
    <x v="2"/>
    <m/>
    <x v="0"/>
    <m/>
    <m/>
    <x v="0"/>
    <x v="0"/>
    <x v="0"/>
    <m/>
    <m/>
    <m/>
    <m/>
    <m/>
    <m/>
    <m/>
    <m/>
    <x v="0"/>
    <x v="0"/>
    <m/>
    <m/>
    <m/>
    <m/>
    <s v="Our Share of Night_Enríquez, Mariana"/>
    <s v="Enríquez, Mariana_Our Share of Night"/>
    <x v="1143"/>
    <m/>
    <m/>
  </r>
  <r>
    <s v="B-THINGS WE LOST IN THE FIRE|ENRÍQUEZ, MARIANA"/>
    <s v="N"/>
    <s v="Things We Lost in the Fire"/>
    <x v="496"/>
    <m/>
    <m/>
    <x v="0"/>
    <m/>
    <m/>
    <m/>
    <m/>
    <m/>
    <m/>
    <m/>
    <x v="2"/>
    <m/>
    <x v="0"/>
    <m/>
    <m/>
    <x v="0"/>
    <x v="0"/>
    <x v="0"/>
    <m/>
    <m/>
    <m/>
    <m/>
    <m/>
    <m/>
    <m/>
    <m/>
    <x v="0"/>
    <x v="0"/>
    <m/>
    <m/>
    <m/>
    <m/>
    <s v="Things We Lost in the Fire_Enríquez, Mariana"/>
    <s v="Enríquez, Mariana_Things We Lost in the Fire"/>
    <x v="1144"/>
    <m/>
    <m/>
  </r>
  <r>
    <s v="B-HYMNS (VARIOUS)|EPHREM THE SYRIAN"/>
    <s v="N"/>
    <s v="Hymns (Various)"/>
    <x v="497"/>
    <m/>
    <m/>
    <x v="0"/>
    <m/>
    <m/>
    <m/>
    <m/>
    <m/>
    <m/>
    <m/>
    <x v="0"/>
    <m/>
    <x v="0"/>
    <m/>
    <m/>
    <x v="0"/>
    <x v="0"/>
    <x v="0"/>
    <m/>
    <m/>
    <m/>
    <m/>
    <m/>
    <m/>
    <m/>
    <m/>
    <x v="0"/>
    <x v="0"/>
    <m/>
    <s v="Foundational; Early Christianity &amp; Late Antiquity"/>
    <m/>
    <m/>
    <s v="Hymns (Various)_Ephrem the Syrian"/>
    <s v="Ephrem the Syrian_Hymns (Various)"/>
    <x v="1145"/>
    <m/>
    <m/>
  </r>
  <r>
    <s v="B-DISCOURSES|EPICTETUS"/>
    <s v="N"/>
    <s v="Discourses"/>
    <x v="498"/>
    <m/>
    <m/>
    <x v="151"/>
    <m/>
    <m/>
    <s v="Διατριβαί"/>
    <m/>
    <m/>
    <m/>
    <m/>
    <x v="0"/>
    <m/>
    <x v="0"/>
    <m/>
    <m/>
    <x v="0"/>
    <x v="0"/>
    <x v="0"/>
    <m/>
    <m/>
    <m/>
    <m/>
    <m/>
    <m/>
    <m/>
    <m/>
    <x v="0"/>
    <x v="0"/>
    <s v="Philosophical work"/>
    <s v="Philosophy"/>
    <s v="Stoicism"/>
    <m/>
    <s v="Discourses_Epictetus"/>
    <s v="Epictetus_Discourses"/>
    <x v="1146"/>
    <m/>
    <m/>
  </r>
  <r>
    <s v="B-DISCOURSES AND SELECTED WRITINGS|EPICTETUS"/>
    <s v="N"/>
    <s v="Discourses and Selected Writings"/>
    <x v="498"/>
    <m/>
    <m/>
    <x v="151"/>
    <m/>
    <m/>
    <m/>
    <m/>
    <n v="304"/>
    <s v="The teachings of the former slave turned Stoic philosopher, focusing on personal ethics, human freedom, and living in accordance with nature."/>
    <m/>
    <x v="0"/>
    <n v="5"/>
    <x v="1"/>
    <m/>
    <m/>
    <x v="0"/>
    <x v="0"/>
    <x v="0"/>
    <m/>
    <m/>
    <m/>
    <m/>
    <m/>
    <m/>
    <m/>
    <m/>
    <x v="0"/>
    <x v="0"/>
    <m/>
    <m/>
    <m/>
    <m/>
    <s v="Discourses and Selected Writings_Epictetus"/>
    <s v="Epictetus_Discourses and Selected Writings"/>
    <x v="1147"/>
    <m/>
    <m/>
  </r>
  <r>
    <s v="B-ENCHIRIDION|EPICTETUS"/>
    <s v="N"/>
    <s v="Enchiridion"/>
    <x v="498"/>
    <m/>
    <m/>
    <x v="152"/>
    <m/>
    <m/>
    <s v="Ἐγχειρίδιον (Enchiridion)"/>
    <m/>
    <m/>
    <m/>
    <m/>
    <x v="0"/>
    <m/>
    <x v="0"/>
    <m/>
    <m/>
    <x v="0"/>
    <x v="0"/>
    <x v="0"/>
    <m/>
    <m/>
    <m/>
    <m/>
    <m/>
    <m/>
    <m/>
    <m/>
    <x v="0"/>
    <x v="0"/>
    <s v="Handbook"/>
    <s v="Philosophy"/>
    <s v="Stoicism"/>
    <m/>
    <s v="Enchiridion_Epictetus"/>
    <s v="Epictetus_Enchiridion"/>
    <x v="1148"/>
    <m/>
    <m/>
  </r>
  <r>
    <s v="B-THE ART OF LIVING: THE CLASSICAL MANUAL ON VIRTUE, HAPPINESS AND EFFECTIVENESS|EPICTETUS"/>
    <s v="N"/>
    <s v="The Art of Living: The Classical Manual on Virtue, Happiness and Effectiveness"/>
    <x v="498"/>
    <m/>
    <m/>
    <x v="0"/>
    <m/>
    <m/>
    <m/>
    <m/>
    <m/>
    <m/>
    <m/>
    <x v="0"/>
    <m/>
    <x v="0"/>
    <m/>
    <m/>
    <x v="0"/>
    <x v="0"/>
    <x v="0"/>
    <m/>
    <m/>
    <m/>
    <m/>
    <m/>
    <m/>
    <m/>
    <m/>
    <x v="0"/>
    <x v="0"/>
    <m/>
    <m/>
    <m/>
    <m/>
    <s v="The Art of Living: The Classical Manual on Virtue, Happiness and Effectiveness_Epictetus"/>
    <s v="Epictetus_The Art of Living: The Classical Manual on Virtue, Happiness and Effectiveness"/>
    <x v="1149"/>
    <m/>
    <m/>
  </r>
  <r>
    <s v="B-THE ART OF HAPPINESS|EPICURUS"/>
    <s v="N"/>
    <s v="The Art of Happiness"/>
    <x v="499"/>
    <m/>
    <m/>
    <x v="153"/>
    <m/>
    <m/>
    <m/>
    <m/>
    <n v="254"/>
    <s v="A collection of Epicurean philosophical writings on achieving happiness through simple pleasures, moderation, and freedom from fear."/>
    <m/>
    <x v="0"/>
    <n v="4"/>
    <x v="1"/>
    <m/>
    <m/>
    <x v="0"/>
    <x v="0"/>
    <x v="0"/>
    <m/>
    <m/>
    <m/>
    <m/>
    <m/>
    <m/>
    <m/>
    <m/>
    <x v="0"/>
    <x v="0"/>
    <m/>
    <m/>
    <m/>
    <m/>
    <s v="The Art of Happiness_Epicurus"/>
    <s v="Epicurus_The Art of Happiness"/>
    <x v="1150"/>
    <m/>
    <m/>
  </r>
  <r>
    <s v="B-COLLOQUIES / ADAGIA|ERASMUS, DESIDERIUS"/>
    <s v="N"/>
    <s v="Colloquies / Adagia"/>
    <x v="500"/>
    <m/>
    <m/>
    <x v="0"/>
    <m/>
    <m/>
    <m/>
    <m/>
    <m/>
    <m/>
    <m/>
    <x v="0"/>
    <m/>
    <x v="0"/>
    <m/>
    <m/>
    <x v="0"/>
    <x v="0"/>
    <x v="0"/>
    <m/>
    <m/>
    <m/>
    <m/>
    <m/>
    <m/>
    <m/>
    <m/>
    <x v="0"/>
    <x v="0"/>
    <m/>
    <s v="Foundational; Renaissance &amp; Humanism"/>
    <m/>
    <m/>
    <s v="Colloquies / Adagia_Erasmus, Desiderius"/>
    <s v="Erasmus, Desiderius_Colloquies / Adagia"/>
    <x v="1151"/>
    <m/>
    <m/>
  </r>
  <r>
    <s v="B-IN PRAISE OF FOLLY|ERASMUS, DESIDERIUS"/>
    <s v="N"/>
    <s v="In Praise of Folly"/>
    <x v="500"/>
    <m/>
    <m/>
    <x v="0"/>
    <m/>
    <m/>
    <m/>
    <m/>
    <m/>
    <m/>
    <m/>
    <x v="0"/>
    <m/>
    <x v="0"/>
    <m/>
    <m/>
    <x v="0"/>
    <x v="0"/>
    <x v="0"/>
    <m/>
    <m/>
    <m/>
    <m/>
    <m/>
    <m/>
    <m/>
    <m/>
    <x v="0"/>
    <x v="0"/>
    <m/>
    <s v="Foundational; Renaissance &amp; Humanism"/>
    <m/>
    <m/>
    <s v="In Praise of Folly_Erasmus, Desiderius"/>
    <s v="Erasmus, Desiderius_In Praise of Folly"/>
    <x v="1152"/>
    <m/>
    <m/>
  </r>
  <r>
    <s v="B-THE EDUCATION OF A CHRISTIAN PRINCE|ERASMUS, DESIDERIUS"/>
    <s v="N"/>
    <s v="The Education of a Christian Prince"/>
    <x v="500"/>
    <m/>
    <m/>
    <x v="0"/>
    <m/>
    <m/>
    <m/>
    <m/>
    <m/>
    <m/>
    <m/>
    <x v="0"/>
    <m/>
    <x v="0"/>
    <m/>
    <m/>
    <x v="0"/>
    <x v="0"/>
    <x v="0"/>
    <m/>
    <m/>
    <m/>
    <m/>
    <m/>
    <m/>
    <m/>
    <m/>
    <x v="0"/>
    <x v="0"/>
    <m/>
    <s v="Foundational; Renaissance &amp; Humanism"/>
    <m/>
    <m/>
    <s v="The Education of a Christian Prince_Erasmus, Desiderius"/>
    <s v="Erasmus, Desiderius_The Education of a Christian Prince"/>
    <x v="1153"/>
    <m/>
    <m/>
  </r>
  <r>
    <s v="B-IN THE CAMPS|ERICH HARTMANN"/>
    <s v="N"/>
    <s v="In the Camps"/>
    <x v="501"/>
    <m/>
    <m/>
    <x v="0"/>
    <m/>
    <s v="W.W. Norton &amp; Company"/>
    <m/>
    <m/>
    <m/>
    <m/>
    <m/>
    <x v="0"/>
    <m/>
    <x v="0"/>
    <m/>
    <m/>
    <x v="0"/>
    <x v="0"/>
    <x v="0"/>
    <m/>
    <m/>
    <m/>
    <m/>
    <m/>
    <m/>
    <m/>
    <m/>
    <x v="0"/>
    <x v="0"/>
    <m/>
    <m/>
    <m/>
    <s v="Among the most critically acclaimed and harrowing photographic compendiums documenting war, genocide, atrocity, and human suffering, considered pinnacles of visual reportage and historical testimony."/>
    <s v="In the Camps_Erich Hartmann"/>
    <s v="Erich Hartmann_In the Camps"/>
    <x v="1154"/>
    <m/>
    <m/>
  </r>
  <r>
    <s v="B-TOURS OF THE BLACK CLOCK|ERICKSON, STEVE"/>
    <s v="N"/>
    <s v="Tours of the Black Clock"/>
    <x v="502"/>
    <m/>
    <m/>
    <x v="0"/>
    <m/>
    <m/>
    <m/>
    <m/>
    <m/>
    <m/>
    <m/>
    <x v="0"/>
    <m/>
    <x v="0"/>
    <m/>
    <m/>
    <x v="0"/>
    <x v="0"/>
    <x v="0"/>
    <m/>
    <m/>
    <m/>
    <m/>
    <m/>
    <m/>
    <m/>
    <m/>
    <x v="0"/>
    <x v="0"/>
    <m/>
    <m/>
    <m/>
    <m/>
    <s v="Tours of the Black Clock_Erickson, Steve"/>
    <s v="Erickson, Steve_Tours of the Black Clock"/>
    <x v="1155"/>
    <m/>
    <m/>
  </r>
  <r>
    <s v="B-A MAN'S PLACE / A WOMAN'S STORY|ERNAUX, ANNIE"/>
    <s v="N"/>
    <s v="A Man's Place / A Woman's Story"/>
    <x v="503"/>
    <m/>
    <m/>
    <x v="0"/>
    <m/>
    <m/>
    <m/>
    <m/>
    <m/>
    <m/>
    <m/>
    <x v="0"/>
    <m/>
    <x v="0"/>
    <m/>
    <m/>
    <x v="0"/>
    <x v="0"/>
    <x v="0"/>
    <m/>
    <m/>
    <m/>
    <m/>
    <m/>
    <m/>
    <m/>
    <m/>
    <x v="0"/>
    <x v="0"/>
    <m/>
    <m/>
    <m/>
    <m/>
    <s v="A Man's Place / A Woman's Story_Ernaux, Annie"/>
    <s v="Ernaux, Annie_A Man's Place / A Woman's Story"/>
    <x v="1156"/>
    <m/>
    <m/>
  </r>
  <r>
    <s v="B-BLISCY|ERNAUX, ANNIE"/>
    <s v="N"/>
    <s v="Bliscy"/>
    <x v="503"/>
    <m/>
    <m/>
    <x v="0"/>
    <m/>
    <m/>
    <m/>
    <m/>
    <m/>
    <m/>
    <m/>
    <x v="0"/>
    <m/>
    <x v="0"/>
    <m/>
    <m/>
    <x v="0"/>
    <x v="0"/>
    <x v="0"/>
    <m/>
    <m/>
    <m/>
    <m/>
    <m/>
    <m/>
    <m/>
    <m/>
    <x v="0"/>
    <x v="0"/>
    <m/>
    <m/>
    <m/>
    <m/>
    <s v="Bliscy_Ernaux, Annie"/>
    <s v="Ernaux, Annie_Bliscy"/>
    <x v="1157"/>
    <m/>
    <m/>
  </r>
  <r>
    <s v="B-SIMPLE PASSION|ERNAUX, ANNIE"/>
    <s v="N"/>
    <s v="Simple Passion"/>
    <x v="503"/>
    <m/>
    <m/>
    <x v="0"/>
    <m/>
    <m/>
    <m/>
    <m/>
    <m/>
    <m/>
    <m/>
    <x v="0"/>
    <m/>
    <x v="0"/>
    <m/>
    <m/>
    <x v="0"/>
    <x v="0"/>
    <x v="0"/>
    <m/>
    <m/>
    <m/>
    <m/>
    <m/>
    <m/>
    <m/>
    <m/>
    <x v="0"/>
    <x v="0"/>
    <m/>
    <m/>
    <m/>
    <m/>
    <s v="Simple Passion_Ernaux, Annie"/>
    <s v="Ernaux, Annie_Simple Passion"/>
    <x v="1158"/>
    <m/>
    <m/>
  </r>
  <r>
    <s v="B-THE YEARS (LES ANNÉES)|ERNAUX, ANNIE"/>
    <s v="Y"/>
    <s v="The Years (Les Années)"/>
    <x v="503"/>
    <m/>
    <m/>
    <x v="0"/>
    <m/>
    <m/>
    <m/>
    <m/>
    <m/>
    <m/>
    <m/>
    <x v="0"/>
    <m/>
    <x v="0"/>
    <m/>
    <m/>
    <x v="0"/>
    <x v="0"/>
    <x v="0"/>
    <m/>
    <m/>
    <m/>
    <m/>
    <m/>
    <m/>
    <m/>
    <m/>
    <x v="0"/>
    <x v="0"/>
    <m/>
    <s v="Foundational; Late 20th Century &amp; Postmodernism"/>
    <m/>
    <m/>
    <s v="The Years (Les Années)_Ernaux, Annie"/>
    <s v="Ernaux, Annie_The Years (Les Années)"/>
    <x v="1159"/>
    <m/>
    <m/>
  </r>
  <r>
    <s v="B-THE YEARS (LES ANNÉES)|ERNAUX, ANNIE"/>
    <s v="Y"/>
    <s v="The Years (Les Années)"/>
    <x v="503"/>
    <m/>
    <m/>
    <x v="0"/>
    <m/>
    <m/>
    <m/>
    <m/>
    <m/>
    <m/>
    <m/>
    <x v="0"/>
    <m/>
    <x v="0"/>
    <m/>
    <m/>
    <x v="0"/>
    <x v="0"/>
    <x v="0"/>
    <m/>
    <m/>
    <m/>
    <m/>
    <m/>
    <m/>
    <m/>
    <m/>
    <x v="0"/>
    <x v="0"/>
    <m/>
    <m/>
    <m/>
    <m/>
    <s v="The Years (Les Années)_Ernaux, Annie"/>
    <s v="Ernaux, Annie_The Years (Les Années)"/>
    <x v="1159"/>
    <m/>
    <m/>
  </r>
  <r>
    <s v="B-THE DENIAL OF DEATH|ERNEST BECKER"/>
    <s v="N"/>
    <s v="The Denial of Death"/>
    <x v="504"/>
    <m/>
    <m/>
    <x v="0"/>
    <m/>
    <m/>
    <m/>
    <m/>
    <m/>
    <m/>
    <m/>
    <x v="0"/>
    <m/>
    <x v="0"/>
    <m/>
    <m/>
    <x v="0"/>
    <x v="0"/>
    <x v="0"/>
    <m/>
    <m/>
    <m/>
    <m/>
    <m/>
    <m/>
    <m/>
    <m/>
    <x v="0"/>
    <x v="0"/>
    <m/>
    <m/>
    <m/>
    <m/>
    <s v="The Denial of Death_Ernest Becker"/>
    <s v="Ernest Becker_The Denial of Death"/>
    <x v="1160"/>
    <m/>
    <m/>
  </r>
  <r>
    <s v="B-GO, WENT, GONE|ERPENBECK, JENNY"/>
    <s v="N"/>
    <s v="Go, Went, Gone"/>
    <x v="505"/>
    <m/>
    <m/>
    <x v="0"/>
    <m/>
    <m/>
    <m/>
    <m/>
    <m/>
    <m/>
    <m/>
    <x v="0"/>
    <m/>
    <x v="0"/>
    <m/>
    <m/>
    <x v="0"/>
    <x v="0"/>
    <x v="0"/>
    <m/>
    <m/>
    <m/>
    <m/>
    <m/>
    <m/>
    <m/>
    <m/>
    <x v="0"/>
    <x v="0"/>
    <m/>
    <m/>
    <m/>
    <m/>
    <s v="Go, Went, Gone_Erpenbeck, Jenny"/>
    <s v="Erpenbeck, Jenny_Go, Went, Gone"/>
    <x v="1161"/>
    <m/>
    <m/>
  </r>
  <r>
    <s v="B-THE END OF DAYS|ERPENBECK, JENNY"/>
    <s v="N"/>
    <s v="The End of Days"/>
    <x v="505"/>
    <m/>
    <m/>
    <x v="0"/>
    <m/>
    <m/>
    <m/>
    <m/>
    <m/>
    <m/>
    <m/>
    <x v="0"/>
    <m/>
    <x v="0"/>
    <m/>
    <m/>
    <x v="0"/>
    <x v="0"/>
    <x v="0"/>
    <m/>
    <m/>
    <m/>
    <m/>
    <m/>
    <m/>
    <m/>
    <m/>
    <x v="0"/>
    <x v="0"/>
    <m/>
    <m/>
    <m/>
    <m/>
    <s v="The End of Days_Erpenbeck, Jenny"/>
    <s v="Erpenbeck, Jenny_The End of Days"/>
    <x v="1162"/>
    <m/>
    <m/>
  </r>
  <r>
    <s v="B-VISITATION|ERPENBECK, JENNY"/>
    <s v="N"/>
    <s v="Visitation"/>
    <x v="505"/>
    <m/>
    <m/>
    <x v="0"/>
    <m/>
    <m/>
    <m/>
    <m/>
    <m/>
    <m/>
    <m/>
    <x v="0"/>
    <m/>
    <x v="0"/>
    <m/>
    <m/>
    <x v="0"/>
    <x v="0"/>
    <x v="0"/>
    <m/>
    <m/>
    <m/>
    <m/>
    <m/>
    <m/>
    <m/>
    <m/>
    <x v="0"/>
    <x v="0"/>
    <m/>
    <m/>
    <m/>
    <m/>
    <s v="Visitation_Erpenbeck, Jenny"/>
    <s v="Erpenbeck, Jenny_Visitation"/>
    <x v="1163"/>
    <m/>
    <m/>
  </r>
  <r>
    <s v="B-MIDDLESEX|EUGENIDES, JEFFREY"/>
    <s v="N"/>
    <s v="Middlesex"/>
    <x v="506"/>
    <m/>
    <m/>
    <x v="0"/>
    <m/>
    <m/>
    <m/>
    <m/>
    <m/>
    <m/>
    <m/>
    <x v="0"/>
    <m/>
    <x v="0"/>
    <m/>
    <m/>
    <x v="0"/>
    <x v="0"/>
    <x v="0"/>
    <m/>
    <m/>
    <m/>
    <m/>
    <m/>
    <m/>
    <m/>
    <m/>
    <x v="0"/>
    <x v="0"/>
    <m/>
    <s v="Foundational; Late 20th Century &amp; Postmodernism"/>
    <m/>
    <m/>
    <s v="Middlesex_Eugenides, Jeffrey"/>
    <s v="Eugenides, Jeffrey_Middlesex"/>
    <x v="1164"/>
    <m/>
    <m/>
  </r>
  <r>
    <s v="B-ELECTRA|EURIPIDES"/>
    <s v="N"/>
    <s v="Electra"/>
    <x v="507"/>
    <m/>
    <m/>
    <x v="0"/>
    <m/>
    <m/>
    <m/>
    <m/>
    <m/>
    <m/>
    <m/>
    <x v="0"/>
    <m/>
    <x v="0"/>
    <m/>
    <m/>
    <x v="0"/>
    <x v="0"/>
    <x v="0"/>
    <m/>
    <m/>
    <m/>
    <m/>
    <m/>
    <m/>
    <m/>
    <m/>
    <x v="0"/>
    <x v="0"/>
    <m/>
    <m/>
    <m/>
    <m/>
    <s v="Electra_Euripides"/>
    <s v="Euripides_Electra"/>
    <x v="1165"/>
    <m/>
    <m/>
  </r>
  <r>
    <s v="B-HIPPOLYTUS|EURIPIDES"/>
    <s v="N"/>
    <s v="Hippolytus"/>
    <x v="507"/>
    <m/>
    <m/>
    <x v="154"/>
    <m/>
    <m/>
    <m/>
    <m/>
    <n v="100"/>
    <s v="Euripides' tragedy about a queen's forbidden love for her stepson and the destruction that follows, exploring themes of sexual passion, divine intervention, and the consequences of violating social norms."/>
    <m/>
    <x v="0"/>
    <m/>
    <x v="0"/>
    <m/>
    <m/>
    <x v="0"/>
    <x v="0"/>
    <x v="0"/>
    <m/>
    <m/>
    <m/>
    <m/>
    <m/>
    <m/>
    <m/>
    <m/>
    <x v="0"/>
    <x v="0"/>
    <m/>
    <m/>
    <m/>
    <m/>
    <s v="Hippolytus_Euripides"/>
    <s v="Euripides_Hippolytus"/>
    <x v="1166"/>
    <m/>
    <m/>
  </r>
  <r>
    <s v="B-IPHIGENIA IN AULIS|EURIPIDES"/>
    <s v="N"/>
    <s v="Iphigenia in Aulis"/>
    <x v="507"/>
    <m/>
    <m/>
    <x v="155"/>
    <m/>
    <m/>
    <m/>
    <m/>
    <n v="108"/>
    <s v="Euripides' tragedy about Agamemnon's decision to sacrifice his daughter Iphigenia to appease the goddess Artemis and allow the Greek fleet to sail to Troy, examining moral choices under pressure."/>
    <m/>
    <x v="0"/>
    <m/>
    <x v="0"/>
    <m/>
    <m/>
    <x v="0"/>
    <x v="0"/>
    <x v="0"/>
    <m/>
    <m/>
    <m/>
    <m/>
    <m/>
    <m/>
    <m/>
    <m/>
    <x v="0"/>
    <x v="0"/>
    <m/>
    <m/>
    <m/>
    <m/>
    <s v="Iphigenia in Aulis_Euripides"/>
    <s v="Euripides_Iphigenia in Aulis"/>
    <x v="1167"/>
    <m/>
    <m/>
  </r>
  <r>
    <s v="B-MEDEA|EURIPIDES"/>
    <s v="N"/>
    <s v="Medea"/>
    <x v="507"/>
    <m/>
    <m/>
    <x v="156"/>
    <m/>
    <m/>
    <m/>
    <m/>
    <n v="104"/>
    <s v="Euripides' tragedy about a sorceress who takes revenge on her unfaithful husband Jason by killing their children, exploring themes of passion, betrayal, and the position of foreign women in Greek society."/>
    <m/>
    <x v="0"/>
    <m/>
    <x v="0"/>
    <m/>
    <m/>
    <x v="0"/>
    <x v="0"/>
    <x v="0"/>
    <m/>
    <m/>
    <m/>
    <m/>
    <m/>
    <m/>
    <m/>
    <m/>
    <x v="0"/>
    <x v="0"/>
    <m/>
    <m/>
    <m/>
    <m/>
    <s v="Medea_Euripides"/>
    <s v="Euripides_Medea"/>
    <x v="1168"/>
    <m/>
    <m/>
  </r>
  <r>
    <s v="B-THE BACCHAE|EURIPIDES"/>
    <s v="N"/>
    <s v="The Bacchae"/>
    <x v="507"/>
    <m/>
    <m/>
    <x v="155"/>
    <m/>
    <m/>
    <m/>
    <m/>
    <n v="112"/>
    <s v="Euripides' tragedy about the god Dionysus who punishes the city of Thebes for not properly honoring him, examining the conflict between rationality and primal instinct, and the destructive power of religious ecstasy."/>
    <m/>
    <x v="0"/>
    <m/>
    <x v="0"/>
    <m/>
    <m/>
    <x v="0"/>
    <x v="0"/>
    <x v="0"/>
    <m/>
    <m/>
    <m/>
    <m/>
    <m/>
    <m/>
    <m/>
    <m/>
    <x v="0"/>
    <x v="0"/>
    <m/>
    <m/>
    <m/>
    <m/>
    <s v="The Bacchae_Euripides"/>
    <s v="Euripides_The Bacchae"/>
    <x v="1169"/>
    <m/>
    <m/>
  </r>
  <r>
    <s v="B-THE TROJAN WOMEN|EURIPIDES"/>
    <s v="N"/>
    <s v="The Trojan Women"/>
    <x v="507"/>
    <m/>
    <m/>
    <x v="157"/>
    <m/>
    <m/>
    <m/>
    <m/>
    <n v="96"/>
    <s v="Euripides' tragedy depicting the fates of the women of Troy after their city's fall, serving as a powerful anti-war statement written during the Peloponnesian War."/>
    <m/>
    <x v="0"/>
    <m/>
    <x v="0"/>
    <m/>
    <m/>
    <x v="0"/>
    <x v="0"/>
    <x v="0"/>
    <m/>
    <m/>
    <m/>
    <m/>
    <m/>
    <m/>
    <m/>
    <m/>
    <x v="0"/>
    <x v="0"/>
    <m/>
    <m/>
    <m/>
    <m/>
    <s v="The Trojan Women_Euripides"/>
    <s v="Euripides_The Trojan Women"/>
    <x v="1170"/>
    <m/>
    <m/>
  </r>
  <r>
    <s v="B-ECCLESIASTICAL HISTORY|EUSEBIUS"/>
    <s v="N"/>
    <s v="Ecclesiastical History"/>
    <x v="508"/>
    <m/>
    <m/>
    <x v="0"/>
    <m/>
    <m/>
    <m/>
    <m/>
    <m/>
    <m/>
    <m/>
    <x v="0"/>
    <m/>
    <x v="0"/>
    <m/>
    <m/>
    <x v="0"/>
    <x v="0"/>
    <x v="0"/>
    <m/>
    <m/>
    <m/>
    <m/>
    <m/>
    <m/>
    <m/>
    <m/>
    <x v="0"/>
    <x v="0"/>
    <m/>
    <s v="Foundational; Early Christianity &amp; Late Antiquity"/>
    <m/>
    <m/>
    <s v="Ecclesiastical History_Eusebius"/>
    <s v="Eusebius_Ecclesiastical History"/>
    <x v="1171"/>
    <m/>
    <m/>
  </r>
  <r>
    <s v="B-BLONDE ROOTS|EVARISTO, BERNARDINE"/>
    <s v="N"/>
    <s v="Blonde Roots"/>
    <x v="509"/>
    <m/>
    <m/>
    <x v="0"/>
    <m/>
    <m/>
    <m/>
    <m/>
    <m/>
    <m/>
    <s v="Plagued by Visions - Top 10 Weirdest Books I Have Read"/>
    <x v="0"/>
    <m/>
    <x v="0"/>
    <m/>
    <m/>
    <x v="0"/>
    <x v="0"/>
    <x v="0"/>
    <m/>
    <m/>
    <m/>
    <m/>
    <m/>
    <m/>
    <m/>
    <m/>
    <x v="0"/>
    <x v="0"/>
    <m/>
    <m/>
    <m/>
    <m/>
    <s v="Blonde Roots_Evaristo, Bernardine"/>
    <s v="Evaristo, Bernardine_Blonde Roots"/>
    <x v="1172"/>
    <m/>
    <m/>
  </r>
  <r>
    <s v="B-GIRL, WOMAN, OTHER|EVARISTO, BERNARDINE"/>
    <s v="N"/>
    <s v="Girl, Woman, Other"/>
    <x v="509"/>
    <m/>
    <m/>
    <x v="0"/>
    <m/>
    <m/>
    <m/>
    <m/>
    <m/>
    <m/>
    <m/>
    <x v="0"/>
    <m/>
    <x v="0"/>
    <m/>
    <m/>
    <x v="0"/>
    <x v="0"/>
    <x v="0"/>
    <m/>
    <m/>
    <m/>
    <m/>
    <m/>
    <m/>
    <m/>
    <m/>
    <x v="0"/>
    <x v="0"/>
    <m/>
    <s v="Foundational; Late 20th Century &amp; Postmodernism"/>
    <m/>
    <m/>
    <s v="Girl, Woman, Other_Evaristo, Bernardine"/>
    <s v="Evaristo, Bernardine_Girl, Woman, Other"/>
    <x v="1173"/>
    <m/>
    <m/>
  </r>
  <r>
    <s v="B-A COLLAPSE OF HORSES|EVENSON, BRIAN"/>
    <s v="N"/>
    <s v="A Collapse of Horses"/>
    <x v="510"/>
    <m/>
    <m/>
    <x v="0"/>
    <m/>
    <m/>
    <m/>
    <m/>
    <m/>
    <m/>
    <m/>
    <x v="0"/>
    <m/>
    <x v="0"/>
    <m/>
    <m/>
    <x v="0"/>
    <x v="0"/>
    <x v="0"/>
    <m/>
    <m/>
    <m/>
    <m/>
    <m/>
    <m/>
    <m/>
    <m/>
    <x v="0"/>
    <x v="0"/>
    <m/>
    <s v="21st Century Extremes; Extremely Disturbing"/>
    <m/>
    <s v="Unsettling short stories featuring ambiguity, psychological horror, body horror, paranoia, and existential unease."/>
    <s v="A Collapse of Horses_Evenson, Brian"/>
    <s v="Evenson, Brian_A Collapse of Horses"/>
    <x v="1174"/>
    <m/>
    <m/>
  </r>
  <r>
    <s v="B-DARK PROPERTY|EVENSON, BRIAN"/>
    <s v="N"/>
    <s v="Dark Property"/>
    <x v="510"/>
    <m/>
    <m/>
    <x v="0"/>
    <m/>
    <m/>
    <m/>
    <m/>
    <m/>
    <m/>
    <m/>
    <x v="0"/>
    <m/>
    <x v="0"/>
    <m/>
    <m/>
    <x v="0"/>
    <x v="0"/>
    <x v="0"/>
    <m/>
    <m/>
    <m/>
    <m/>
    <m/>
    <m/>
    <m/>
    <m/>
    <x v="0"/>
    <x v="0"/>
    <m/>
    <m/>
    <m/>
    <m/>
    <s v="Dark Property_Evenson, Brian"/>
    <s v="Evenson, Brian_Dark Property"/>
    <x v="1175"/>
    <m/>
    <m/>
  </r>
  <r>
    <s v="B-LAST DAYS|EVENSON, BRIAN"/>
    <s v="N"/>
    <s v="Last Days"/>
    <x v="510"/>
    <m/>
    <m/>
    <x v="0"/>
    <m/>
    <m/>
    <m/>
    <m/>
    <m/>
    <m/>
    <m/>
    <x v="0"/>
    <m/>
    <x v="0"/>
    <m/>
    <m/>
    <x v="0"/>
    <x v="0"/>
    <x v="0"/>
    <m/>
    <m/>
    <m/>
    <m/>
    <m/>
    <m/>
    <m/>
    <m/>
    <x v="0"/>
    <x v="0"/>
    <m/>
    <s v="21st Century Extremes; Extremely Disturbing"/>
    <m/>
    <s v="Noir/Horror blend involving a cult, amputation, and psychological disintegration."/>
    <s v="Last Days_Evenson, Brian"/>
    <s v="Evenson, Brian_Last Days"/>
    <x v="1176"/>
    <m/>
    <m/>
  </r>
  <r>
    <s v="B-ERASURE|EVERETT, PERCIVAL"/>
    <s v="N"/>
    <s v="Erasure"/>
    <x v="511"/>
    <m/>
    <m/>
    <x v="0"/>
    <m/>
    <m/>
    <m/>
    <m/>
    <m/>
    <m/>
    <m/>
    <x v="0"/>
    <m/>
    <x v="0"/>
    <m/>
    <m/>
    <x v="0"/>
    <x v="0"/>
    <x v="0"/>
    <m/>
    <m/>
    <m/>
    <m/>
    <m/>
    <m/>
    <m/>
    <m/>
    <x v="0"/>
    <x v="0"/>
    <m/>
    <m/>
    <m/>
    <m/>
    <s v="Erasure_Everett, Percival"/>
    <s v="Everett, Percival_Erasure"/>
    <x v="1177"/>
    <m/>
    <m/>
  </r>
  <r>
    <s v="B-JAMES|EVERETT, PERCIVAL"/>
    <s v="N"/>
    <s v="James"/>
    <x v="511"/>
    <m/>
    <m/>
    <x v="0"/>
    <m/>
    <m/>
    <m/>
    <m/>
    <m/>
    <m/>
    <m/>
    <x v="0"/>
    <m/>
    <x v="0"/>
    <m/>
    <m/>
    <x v="0"/>
    <x v="0"/>
    <x v="0"/>
    <m/>
    <m/>
    <m/>
    <m/>
    <m/>
    <m/>
    <m/>
    <m/>
    <x v="0"/>
    <x v="0"/>
    <m/>
    <m/>
    <m/>
    <m/>
    <s v="James_Everett, Percival"/>
    <s v="Everett, Percival_James"/>
    <x v="1178"/>
    <m/>
    <m/>
  </r>
  <r>
    <s v="B-THE TREES|EVERETT, PERCIVAL"/>
    <s v="N"/>
    <s v="The Trees"/>
    <x v="511"/>
    <m/>
    <m/>
    <x v="0"/>
    <m/>
    <m/>
    <m/>
    <m/>
    <m/>
    <m/>
    <m/>
    <x v="0"/>
    <m/>
    <x v="0"/>
    <m/>
    <m/>
    <x v="0"/>
    <x v="0"/>
    <x v="0"/>
    <m/>
    <m/>
    <m/>
    <m/>
    <m/>
    <m/>
    <m/>
    <m/>
    <x v="0"/>
    <x v="0"/>
    <m/>
    <m/>
    <m/>
    <m/>
    <s v="The Trees_Everett, Percival"/>
    <s v="Everett, Percival_The Trees"/>
    <x v="1179"/>
    <m/>
    <m/>
  </r>
  <r>
    <s v="B-ALRAUNE|EWERS, HANNS HEINZ"/>
    <s v="N"/>
    <s v="Alraune"/>
    <x v="512"/>
    <m/>
    <m/>
    <x v="64"/>
    <m/>
    <m/>
    <m/>
    <m/>
    <n v="272"/>
    <s v="A decadent novel about a woman artificially created from the seed of a hanged murderer and the root of a mandrake, exploring the boundaries between science and occultism."/>
    <m/>
    <x v="0"/>
    <m/>
    <x v="0"/>
    <m/>
    <m/>
    <x v="0"/>
    <x v="0"/>
    <x v="0"/>
    <m/>
    <m/>
    <m/>
    <m/>
    <m/>
    <m/>
    <m/>
    <m/>
    <x v="5"/>
    <x v="1"/>
    <m/>
    <m/>
    <m/>
    <m/>
    <s v="Alraune_Ewers, Hanns Heinz"/>
    <s v="Ewers, Hanns Heinz_Alraune"/>
    <x v="1180"/>
    <m/>
    <m/>
  </r>
  <r>
    <s v="B-UNDER THE SKIN|FABER, MICHEL"/>
    <s v="N"/>
    <s v="Under the Skin"/>
    <x v="513"/>
    <m/>
    <m/>
    <x v="0"/>
    <m/>
    <m/>
    <m/>
    <m/>
    <m/>
    <m/>
    <m/>
    <x v="0"/>
    <m/>
    <x v="0"/>
    <m/>
    <m/>
    <x v="0"/>
    <x v="0"/>
    <x v="0"/>
    <m/>
    <m/>
    <m/>
    <m/>
    <m/>
    <m/>
    <m/>
    <m/>
    <x v="0"/>
    <x v="0"/>
    <m/>
    <m/>
    <m/>
    <m/>
    <s v="Under the Skin_Faber, Michel"/>
    <s v="Faber, Michel_Under the Skin"/>
    <x v="1181"/>
    <m/>
    <m/>
  </r>
  <r>
    <s v="B-ACCESS TO WESTERN ESOTERICISM|FAIVRE, ANTOINE"/>
    <s v="Y"/>
    <s v="Access to Western Esotericism"/>
    <x v="514"/>
    <m/>
    <m/>
    <x v="0"/>
    <m/>
    <m/>
    <m/>
    <m/>
    <m/>
    <m/>
    <m/>
    <x v="0"/>
    <m/>
    <x v="0"/>
    <m/>
    <m/>
    <x v="0"/>
    <x v="0"/>
    <x v="0"/>
    <m/>
    <m/>
    <m/>
    <m/>
    <m/>
    <m/>
    <m/>
    <m/>
    <x v="0"/>
    <x v="0"/>
    <m/>
    <m/>
    <m/>
    <m/>
    <s v="Access to Western Esotericism_Faivre, Antoine"/>
    <s v="Faivre, Antoine_Access to Western Esotericism"/>
    <x v="1182"/>
    <m/>
    <m/>
  </r>
  <r>
    <s v="B-ACCESS TO WESTERN ESOTERICISM|FAIVRE, ANTOINE"/>
    <s v="Y"/>
    <s v="Access to Western Esotericism"/>
    <x v="514"/>
    <m/>
    <m/>
    <x v="0"/>
    <m/>
    <m/>
    <m/>
    <m/>
    <m/>
    <m/>
    <m/>
    <x v="0"/>
    <m/>
    <x v="0"/>
    <m/>
    <m/>
    <x v="0"/>
    <x v="0"/>
    <x v="0"/>
    <m/>
    <m/>
    <m/>
    <m/>
    <m/>
    <m/>
    <m/>
    <m/>
    <x v="0"/>
    <x v="0"/>
    <m/>
    <m/>
    <m/>
    <m/>
    <s v="Access to Western Esotericism_Faivre, Antoine"/>
    <s v="Faivre, Antoine_Access to Western Esotericism"/>
    <x v="1182"/>
    <m/>
    <m/>
  </r>
  <r>
    <s v="B-THE LOST STRADIVARIUS|FALKNER, JOHN MEADE"/>
    <s v="N"/>
    <s v="The Lost Stradivarius"/>
    <x v="515"/>
    <m/>
    <m/>
    <x v="0"/>
    <n v="2000"/>
    <s v="Tartarus Press"/>
    <m/>
    <m/>
    <m/>
    <m/>
    <m/>
    <x v="0"/>
    <m/>
    <x v="0"/>
    <m/>
    <m/>
    <x v="0"/>
    <x v="0"/>
    <x v="0"/>
    <m/>
    <m/>
    <m/>
    <m/>
    <m/>
    <m/>
    <m/>
    <m/>
    <x v="0"/>
    <x v="0"/>
    <m/>
    <m/>
    <m/>
    <m/>
    <s v="The Lost Stradivarius_Falkner, John Meade"/>
    <s v="Falkner, John Meade_The Lost Stradivarius"/>
    <x v="1183"/>
    <m/>
    <m/>
  </r>
  <r>
    <s v="B-ALONE IN BERLIN|FALLADA, HANS"/>
    <s v="N"/>
    <s v="Alone in Berlin"/>
    <x v="516"/>
    <m/>
    <m/>
    <x v="0"/>
    <m/>
    <m/>
    <m/>
    <m/>
    <m/>
    <m/>
    <m/>
    <x v="0"/>
    <m/>
    <x v="0"/>
    <m/>
    <m/>
    <x v="0"/>
    <x v="0"/>
    <x v="0"/>
    <m/>
    <m/>
    <m/>
    <m/>
    <m/>
    <m/>
    <m/>
    <m/>
    <x v="0"/>
    <x v="0"/>
    <m/>
    <m/>
    <m/>
    <m/>
    <s v="Alone in Berlin_Fallada, Hans"/>
    <s v="Fallada, Hans_Alone in Berlin"/>
    <x v="1184"/>
    <m/>
    <m/>
  </r>
  <r>
    <s v="B-EVERY MAN DIES ALONE|FALLADA, HANS"/>
    <s v="N"/>
    <s v="Every Man Dies Alone"/>
    <x v="516"/>
    <m/>
    <m/>
    <x v="0"/>
    <m/>
    <m/>
    <m/>
    <m/>
    <m/>
    <m/>
    <m/>
    <x v="0"/>
    <m/>
    <x v="0"/>
    <m/>
    <m/>
    <x v="0"/>
    <x v="0"/>
    <x v="0"/>
    <m/>
    <m/>
    <m/>
    <m/>
    <m/>
    <m/>
    <m/>
    <m/>
    <x v="0"/>
    <x v="0"/>
    <m/>
    <m/>
    <m/>
    <m/>
    <s v="Every Man Dies Alone_Fallada, Hans"/>
    <s v="Fallada, Hans_Every Man Dies Alone"/>
    <x v="1185"/>
    <m/>
    <m/>
  </r>
  <r>
    <s v="B-CAGED OCEAN DUB|FALOWO, DARE SEGUN"/>
    <s v="N"/>
    <s v="Caged Ocean Dub"/>
    <x v="517"/>
    <m/>
    <m/>
    <x v="0"/>
    <n v="2023"/>
    <s v="Tartarus Press"/>
    <m/>
    <m/>
    <m/>
    <m/>
    <m/>
    <x v="0"/>
    <m/>
    <x v="0"/>
    <m/>
    <m/>
    <x v="0"/>
    <x v="0"/>
    <x v="0"/>
    <m/>
    <m/>
    <m/>
    <m/>
    <m/>
    <m/>
    <m/>
    <m/>
    <x v="0"/>
    <x v="0"/>
    <m/>
    <m/>
    <m/>
    <m/>
    <s v="Caged Ocean Dub_Falowo, Dare Segun"/>
    <s v="Falowo, Dare Segun_Caged Ocean Dub"/>
    <x v="1186"/>
    <m/>
    <m/>
  </r>
  <r>
    <s v="B-BLACK SKIN, WHITE MASKS|FANON, FRANTZ"/>
    <s v="Y"/>
    <s v="Black Skin, White Masks"/>
    <x v="518"/>
    <m/>
    <m/>
    <x v="120"/>
    <m/>
    <m/>
    <s v="Peau noire, masques blancs"/>
    <m/>
    <m/>
    <m/>
    <m/>
    <x v="0"/>
    <m/>
    <x v="0"/>
    <m/>
    <m/>
    <x v="0"/>
    <x v="0"/>
    <x v="0"/>
    <m/>
    <m/>
    <m/>
    <m/>
    <m/>
    <m/>
    <m/>
    <m/>
    <x v="3"/>
    <x v="1"/>
    <s v="Psychoanalytic study"/>
    <s v="Philosophy"/>
    <s v="Postcolonial Theory"/>
    <m/>
    <s v="Black Skin, White Masks_Fanon, Frantz"/>
    <s v="Fanon, Frantz_Black Skin, White Masks"/>
    <x v="1187"/>
    <m/>
    <m/>
  </r>
  <r>
    <s v="B-BLACK SKIN, WHITE MASKS|FANON, FRANTZ"/>
    <s v="Y"/>
    <s v="Black Skin, White Masks"/>
    <x v="518"/>
    <m/>
    <m/>
    <x v="0"/>
    <m/>
    <m/>
    <m/>
    <m/>
    <m/>
    <m/>
    <m/>
    <x v="0"/>
    <m/>
    <x v="0"/>
    <m/>
    <m/>
    <x v="0"/>
    <x v="0"/>
    <x v="0"/>
    <m/>
    <m/>
    <m/>
    <m/>
    <m/>
    <m/>
    <m/>
    <m/>
    <x v="0"/>
    <x v="0"/>
    <m/>
    <m/>
    <m/>
    <m/>
    <s v="Black Skin, White Masks_Fanon, Frantz"/>
    <s v="Fanon, Frantz_Black Skin, White Masks"/>
    <x v="1187"/>
    <m/>
    <m/>
  </r>
  <r>
    <s v="B-THE WRETCHED OF THE EARTH|FANON, FRANTZ"/>
    <s v="Y"/>
    <s v="The Wretched of the Earth"/>
    <x v="518"/>
    <m/>
    <m/>
    <x v="158"/>
    <m/>
    <m/>
    <s v="Les Damnés de la Terre"/>
    <m/>
    <m/>
    <m/>
    <m/>
    <x v="0"/>
    <m/>
    <x v="0"/>
    <m/>
    <m/>
    <x v="0"/>
    <x v="0"/>
    <x v="0"/>
    <m/>
    <m/>
    <m/>
    <m/>
    <m/>
    <m/>
    <m/>
    <m/>
    <x v="1"/>
    <x v="1"/>
    <s v="Political work"/>
    <s v="Philosophy"/>
    <s v="Postcolonial Theory"/>
    <m/>
    <s v="The Wretched of the Earth_Fanon, Frantz"/>
    <s v="Fanon, Frantz_The Wretched of the Earth"/>
    <x v="1188"/>
    <m/>
    <m/>
  </r>
  <r>
    <s v="B-THE WRETCHED OF THE EARTH|FANON, FRANTZ"/>
    <s v="Y"/>
    <s v="The Wretched of the Earth"/>
    <x v="518"/>
    <m/>
    <m/>
    <x v="0"/>
    <m/>
    <m/>
    <m/>
    <m/>
    <m/>
    <m/>
    <m/>
    <x v="0"/>
    <m/>
    <x v="0"/>
    <m/>
    <m/>
    <x v="0"/>
    <x v="0"/>
    <x v="0"/>
    <m/>
    <m/>
    <m/>
    <m/>
    <m/>
    <m/>
    <m/>
    <m/>
    <x v="0"/>
    <x v="0"/>
    <m/>
    <m/>
    <m/>
    <m/>
    <s v="The Wretched of the Earth_Fanon, Frantz"/>
    <s v="Fanon, Frantz_The Wretched of the Earth"/>
    <x v="1188"/>
    <m/>
    <m/>
  </r>
  <r>
    <s v="B-ASK THE DUST|FANTE, JOHN"/>
    <s v="N"/>
    <s v="Ask the Dust"/>
    <x v="519"/>
    <m/>
    <m/>
    <x v="0"/>
    <m/>
    <m/>
    <m/>
    <m/>
    <m/>
    <m/>
    <m/>
    <x v="0"/>
    <m/>
    <x v="0"/>
    <m/>
    <m/>
    <x v="0"/>
    <x v="0"/>
    <x v="0"/>
    <m/>
    <m/>
    <m/>
    <m/>
    <m/>
    <m/>
    <m/>
    <m/>
    <x v="0"/>
    <x v="0"/>
    <m/>
    <m/>
    <m/>
    <m/>
    <s v="Ask the Dust_Fante, John"/>
    <s v="Fante, John_Ask the Dust"/>
    <x v="1189"/>
    <m/>
    <m/>
  </r>
  <r>
    <s v="B-WAIT UNTIL SPRING, BANDINI|FANTE, JOHN"/>
    <s v="N"/>
    <s v="Wait Until Spring, Bandini"/>
    <x v="519"/>
    <m/>
    <m/>
    <x v="0"/>
    <m/>
    <m/>
    <m/>
    <m/>
    <m/>
    <m/>
    <m/>
    <x v="0"/>
    <m/>
    <x v="0"/>
    <m/>
    <m/>
    <x v="0"/>
    <x v="0"/>
    <x v="0"/>
    <m/>
    <m/>
    <m/>
    <m/>
    <m/>
    <m/>
    <m/>
    <m/>
    <x v="0"/>
    <x v="0"/>
    <m/>
    <m/>
    <m/>
    <m/>
    <s v="Wait Until Spring, Bandini_Fante, John"/>
    <s v="Fante, John_Wait Until Spring, Bandini"/>
    <x v="1190"/>
    <m/>
    <m/>
  </r>
  <r>
    <s v="B-TROUBLES|FARRELL, J.G."/>
    <s v="N"/>
    <s v="Troubles"/>
    <x v="520"/>
    <m/>
    <m/>
    <x v="0"/>
    <m/>
    <s v="New York Review Books (NYRB)"/>
    <m/>
    <m/>
    <m/>
    <m/>
    <m/>
    <x v="0"/>
    <m/>
    <x v="0"/>
    <m/>
    <m/>
    <x v="0"/>
    <x v="0"/>
    <x v="0"/>
    <m/>
    <m/>
    <m/>
    <m/>
    <m/>
    <m/>
    <m/>
    <m/>
    <x v="0"/>
    <x v="0"/>
    <m/>
    <m/>
    <m/>
    <m/>
    <s v="Troubles_Farrell, J.G."/>
    <s v="Farrell, J.G._Troubles"/>
    <x v="1191"/>
    <m/>
    <m/>
  </r>
  <r>
    <s v="B-ABSALOM, ABSALOM!|FAULKNER, WILLIAM"/>
    <s v="N"/>
    <s v="Absalom, Absalom!"/>
    <x v="521"/>
    <m/>
    <m/>
    <x v="34"/>
    <m/>
    <m/>
    <m/>
    <m/>
    <n v="384"/>
    <s v="A complex novel about Thomas Sutpen's attempt to create a dynasty in the American South, told through multiple narrators and time shifts."/>
    <m/>
    <x v="2"/>
    <m/>
    <x v="0"/>
    <m/>
    <m/>
    <x v="0"/>
    <x v="0"/>
    <x v="1"/>
    <m/>
    <m/>
    <m/>
    <m/>
    <m/>
    <m/>
    <s v="Y"/>
    <m/>
    <x v="16"/>
    <x v="1"/>
    <m/>
    <s v="Foundational; Mid-20th Century &amp; World War II Era"/>
    <m/>
    <m/>
    <s v="Absalom, Absalom!_Faulkner, William"/>
    <s v="Faulkner, William_Absalom, Absalom!"/>
    <x v="1192"/>
    <m/>
    <m/>
  </r>
  <r>
    <s v="B-AS I LAY DYING|FAULKNER, WILLIAM"/>
    <s v="N"/>
    <s v="As I Lay Dying"/>
    <x v="521"/>
    <m/>
    <m/>
    <x v="159"/>
    <m/>
    <m/>
    <m/>
    <m/>
    <n v="267"/>
    <s v="An experimental novel narrated by 15 different characters, following the Bundren family's journey to bury their matriarch Addie, revealing their private thoughts, motivations, and the dark comedy of their troubled quest."/>
    <m/>
    <x v="0"/>
    <m/>
    <x v="0"/>
    <m/>
    <m/>
    <x v="0"/>
    <x v="0"/>
    <x v="0"/>
    <m/>
    <m/>
    <m/>
    <m/>
    <m/>
    <m/>
    <s v="Y"/>
    <m/>
    <x v="16"/>
    <x v="1"/>
    <m/>
    <s v="Foundational; Mid-20th Century &amp; World War II Era"/>
    <m/>
    <m/>
    <s v="As I Lay Dying_Faulkner, William"/>
    <s v="Faulkner, William_As I Lay Dying"/>
    <x v="1193"/>
    <m/>
    <m/>
  </r>
  <r>
    <s v="B-GO DOWN, MOSES|FAULKNER, WILLIAM"/>
    <s v="N"/>
    <s v="Go Down, Moses"/>
    <x v="521"/>
    <m/>
    <m/>
    <x v="99"/>
    <m/>
    <m/>
    <m/>
    <m/>
    <n v="384"/>
    <s v="A collection of connected stories centered on the McCaslin family and their Mississippi plantation, examining race relations, the legacy of slavery, and man's relationship with nature."/>
    <m/>
    <x v="0"/>
    <m/>
    <x v="0"/>
    <m/>
    <m/>
    <x v="0"/>
    <x v="0"/>
    <x v="0"/>
    <m/>
    <m/>
    <m/>
    <m/>
    <m/>
    <m/>
    <s v="Y"/>
    <m/>
    <x v="12"/>
    <x v="1"/>
    <m/>
    <m/>
    <m/>
    <m/>
    <s v="Go Down, Moses_Faulkner, William"/>
    <s v="Faulkner, William_Go Down, Moses"/>
    <x v="1194"/>
    <m/>
    <m/>
  </r>
  <r>
    <s v="B-LIGHT IN AUGUST|FAULKNER, WILLIAM"/>
    <s v="N"/>
    <s v="Light in August"/>
    <x v="521"/>
    <m/>
    <m/>
    <x v="84"/>
    <m/>
    <m/>
    <m/>
    <m/>
    <n v="507"/>
    <s v="A complex exploration of race, religion, and identity in the American South through the intersecting stories of Lena Grove, Joe Christmas, and Reverend Hightower."/>
    <m/>
    <x v="0"/>
    <m/>
    <x v="0"/>
    <m/>
    <m/>
    <x v="0"/>
    <x v="0"/>
    <x v="0"/>
    <m/>
    <m/>
    <m/>
    <m/>
    <m/>
    <m/>
    <s v="Y"/>
    <m/>
    <x v="16"/>
    <x v="1"/>
    <m/>
    <s v="Foundational; Mid-20th Century &amp; World War II Era"/>
    <m/>
    <m/>
    <s v="Light in August_Faulkner, William"/>
    <s v="Faulkner, William_Light in August"/>
    <x v="1195"/>
    <m/>
    <m/>
  </r>
  <r>
    <s v="B-SANCTUARY|FAULKNER, WILLIAM"/>
    <s v="N"/>
    <s v="Sanctuary"/>
    <x v="521"/>
    <m/>
    <m/>
    <x v="0"/>
    <m/>
    <m/>
    <m/>
    <m/>
    <m/>
    <m/>
    <m/>
    <x v="0"/>
    <m/>
    <x v="0"/>
    <m/>
    <m/>
    <x v="0"/>
    <x v="0"/>
    <x v="0"/>
    <m/>
    <m/>
    <m/>
    <m/>
    <m/>
    <m/>
    <m/>
    <m/>
    <x v="0"/>
    <x v="0"/>
    <m/>
    <m/>
    <m/>
    <m/>
    <s v="Sanctuary_Faulkner, William"/>
    <s v="Faulkner, William_Sanctuary"/>
    <x v="1196"/>
    <m/>
    <m/>
  </r>
  <r>
    <s v="B-THE SOUND AND THE FURY|FAULKNER, WILLIAM"/>
    <s v="N"/>
    <s v="The Sound and the Fury"/>
    <x v="521"/>
    <m/>
    <m/>
    <x v="137"/>
    <m/>
    <m/>
    <m/>
    <m/>
    <n v="326"/>
    <s v="A modernist masterpiece chronicling the decline of the Compson family through four distinct narrative voices, including that of Benjy, a man with cognitive disabilities, exploring Southern decay and the burden of history."/>
    <m/>
    <x v="0"/>
    <m/>
    <x v="0"/>
    <m/>
    <m/>
    <x v="0"/>
    <x v="0"/>
    <x v="0"/>
    <m/>
    <m/>
    <m/>
    <m/>
    <m/>
    <m/>
    <m/>
    <m/>
    <x v="20"/>
    <x v="1"/>
    <m/>
    <s v="Foundational; Mid-20th Century &amp; World War II Era"/>
    <m/>
    <m/>
    <s v="The Sound and the Fury_Faulkner, William"/>
    <s v="Faulkner, William_The Sound and the Fury"/>
    <x v="1197"/>
    <m/>
    <m/>
  </r>
  <r>
    <s v="B-THE UNVANQUISHED|FAULKNER, WILLIAM"/>
    <s v="N"/>
    <s v="The Unvanquished"/>
    <x v="521"/>
    <m/>
    <m/>
    <x v="0"/>
    <m/>
    <m/>
    <m/>
    <m/>
    <m/>
    <m/>
    <m/>
    <x v="0"/>
    <m/>
    <x v="0"/>
    <m/>
    <m/>
    <x v="0"/>
    <x v="0"/>
    <x v="0"/>
    <m/>
    <m/>
    <m/>
    <m/>
    <m/>
    <m/>
    <m/>
    <m/>
    <x v="0"/>
    <x v="0"/>
    <m/>
    <m/>
    <m/>
    <m/>
    <s v="The Unvanquished_Faulkner, William"/>
    <s v="Faulkner, William_The Unvanquished"/>
    <x v="1198"/>
    <m/>
    <m/>
  </r>
  <r>
    <s v="B-VIVIR ABAJO|FAVERÓN PATRIAU, GUSTAVO"/>
    <s v="N"/>
    <s v="Vivir abajo"/>
    <x v="522"/>
    <m/>
    <m/>
    <x v="0"/>
    <m/>
    <m/>
    <m/>
    <m/>
    <m/>
    <m/>
    <m/>
    <x v="2"/>
    <m/>
    <x v="0"/>
    <m/>
    <m/>
    <x v="0"/>
    <x v="0"/>
    <x v="0"/>
    <m/>
    <m/>
    <m/>
    <m/>
    <m/>
    <m/>
    <m/>
    <m/>
    <x v="0"/>
    <x v="0"/>
    <m/>
    <m/>
    <m/>
    <m/>
    <s v="Vivir abajo_Faverón Patriau, Gustavo"/>
    <s v="Faverón Patriau, Gustavo_Vivir abajo"/>
    <x v="1199"/>
    <m/>
    <m/>
  </r>
  <r>
    <s v="B-THE DEVIL'S PARTY: SATANISM IN MODERNITY|FAXNELD, PER"/>
    <s v="N"/>
    <s v="The Devil's Party: Satanism In Modernity"/>
    <x v="523"/>
    <m/>
    <m/>
    <x v="0"/>
    <m/>
    <m/>
    <m/>
    <m/>
    <m/>
    <m/>
    <m/>
    <x v="0"/>
    <m/>
    <x v="0"/>
    <m/>
    <m/>
    <x v="0"/>
    <x v="0"/>
    <x v="0"/>
    <m/>
    <m/>
    <m/>
    <m/>
    <m/>
    <m/>
    <m/>
    <m/>
    <x v="0"/>
    <x v="0"/>
    <m/>
    <m/>
    <m/>
    <m/>
    <s v="The Devil's Party: Satanism In Modernity_Faxneld, Per"/>
    <s v="Faxneld, Per_The Devil's Party: Satanism In Modernity"/>
    <x v="1200"/>
    <m/>
    <m/>
  </r>
  <r>
    <s v="B-PIANO STORIES|FELISBERTO HERNANDEZ"/>
    <s v="N"/>
    <s v="Piano Stories"/>
    <x v="524"/>
    <m/>
    <m/>
    <x v="0"/>
    <m/>
    <m/>
    <m/>
    <m/>
    <m/>
    <m/>
    <m/>
    <x v="0"/>
    <m/>
    <x v="0"/>
    <m/>
    <m/>
    <x v="0"/>
    <x v="0"/>
    <x v="0"/>
    <m/>
    <m/>
    <m/>
    <m/>
    <m/>
    <m/>
    <m/>
    <m/>
    <x v="0"/>
    <x v="0"/>
    <m/>
    <m/>
    <m/>
    <m/>
    <s v="Piano Stories_Felisberto Hernandez"/>
    <s v="Felisberto Hernandez_Piano Stories"/>
    <x v="1201"/>
    <m/>
    <m/>
  </r>
  <r>
    <s v="B-IL PARTIGIANO JOHNNY|FENOGLIO, BEPPE"/>
    <s v="N"/>
    <s v="Il partigiano Johnny"/>
    <x v="525"/>
    <m/>
    <m/>
    <x v="0"/>
    <m/>
    <m/>
    <m/>
    <m/>
    <m/>
    <m/>
    <m/>
    <x v="0"/>
    <m/>
    <x v="0"/>
    <m/>
    <m/>
    <x v="0"/>
    <x v="0"/>
    <x v="0"/>
    <m/>
    <m/>
    <m/>
    <m/>
    <m/>
    <m/>
    <m/>
    <m/>
    <x v="0"/>
    <x v="0"/>
    <m/>
    <m/>
    <m/>
    <m/>
    <s v="Il partigiano Johnny_Fenoglio, Beppe"/>
    <s v="Fenoglio, Beppe_Il partigiano Johnny"/>
    <x v="1202"/>
    <m/>
    <m/>
  </r>
  <r>
    <s v="B-LA MALORA|FENOGLIO, BEPPE"/>
    <s v="N"/>
    <s v="La malora"/>
    <x v="525"/>
    <m/>
    <m/>
    <x v="0"/>
    <m/>
    <m/>
    <m/>
    <m/>
    <m/>
    <m/>
    <m/>
    <x v="0"/>
    <m/>
    <x v="0"/>
    <m/>
    <m/>
    <x v="0"/>
    <x v="0"/>
    <x v="0"/>
    <m/>
    <m/>
    <m/>
    <m/>
    <m/>
    <m/>
    <m/>
    <m/>
    <x v="0"/>
    <x v="0"/>
    <m/>
    <m/>
    <m/>
    <m/>
    <s v="La malora_Fenoglio, Beppe"/>
    <s v="Fenoglio, Beppe_La malora"/>
    <x v="1203"/>
    <m/>
    <m/>
  </r>
  <r>
    <s v="B-UNA QUESTIONE PRIVATA|FENOGLIO, BEPPE"/>
    <s v="N"/>
    <s v="Una questione privata"/>
    <x v="525"/>
    <m/>
    <m/>
    <x v="0"/>
    <m/>
    <m/>
    <m/>
    <m/>
    <m/>
    <m/>
    <m/>
    <x v="0"/>
    <m/>
    <x v="0"/>
    <m/>
    <m/>
    <x v="0"/>
    <x v="0"/>
    <x v="0"/>
    <m/>
    <m/>
    <m/>
    <m/>
    <m/>
    <m/>
    <m/>
    <m/>
    <x v="0"/>
    <x v="0"/>
    <m/>
    <m/>
    <m/>
    <m/>
    <s v="Una questione privata_Fenoglio, Beppe"/>
    <s v="Fenoglio, Beppe_Una questione privata"/>
    <x v="1204"/>
    <m/>
    <m/>
  </r>
  <r>
    <s v="B-SHAHNAMEH (BOOK OF KINGS)|FERDOWSI"/>
    <s v="N"/>
    <s v="Shahnameh (Book of Kings)"/>
    <x v="526"/>
    <m/>
    <m/>
    <x v="0"/>
    <m/>
    <m/>
    <m/>
    <m/>
    <m/>
    <m/>
    <m/>
    <x v="0"/>
    <m/>
    <x v="0"/>
    <m/>
    <m/>
    <x v="0"/>
    <x v="0"/>
    <x v="0"/>
    <m/>
    <m/>
    <m/>
    <m/>
    <m/>
    <m/>
    <m/>
    <m/>
    <x v="0"/>
    <x v="0"/>
    <m/>
    <s v="Foundational; Islamic Golden Age &amp; Persia (c. 750 - 1258 AD &amp; beyond)"/>
    <m/>
    <m/>
    <s v="Shahnameh (Book of Kings)_Ferdowsi"/>
    <s v="Ferdowsi_Shahnameh (Book of Kings)"/>
    <x v="1205"/>
    <m/>
    <m/>
  </r>
  <r>
    <s v="B-A TIME OF GIFTS|FERMOR, PATRICK LEIGH"/>
    <s v="N"/>
    <s v="A Time of Gifts"/>
    <x v="527"/>
    <m/>
    <m/>
    <x v="0"/>
    <m/>
    <s v="New York Review Books (NYRB)"/>
    <m/>
    <m/>
    <m/>
    <m/>
    <m/>
    <x v="0"/>
    <m/>
    <x v="0"/>
    <m/>
    <m/>
    <x v="0"/>
    <x v="0"/>
    <x v="0"/>
    <m/>
    <m/>
    <m/>
    <m/>
    <m/>
    <m/>
    <m/>
    <m/>
    <x v="0"/>
    <x v="0"/>
    <m/>
    <m/>
    <m/>
    <m/>
    <s v="A Time of Gifts_Fermor, Patrick Leigh"/>
    <s v="Fermor, Patrick Leigh_A Time of Gifts"/>
    <x v="1206"/>
    <m/>
    <m/>
  </r>
  <r>
    <s v="B-MY BRILLIANT FRIEND (AND SUBSEQUENT NEAPOLITAN NOVELS)|FERRANTE, ELENA"/>
    <s v="N"/>
    <s v="My Brilliant Friend (and subsequent Neapolitan Novels)"/>
    <x v="528"/>
    <m/>
    <m/>
    <x v="0"/>
    <m/>
    <m/>
    <m/>
    <m/>
    <m/>
    <m/>
    <m/>
    <x v="0"/>
    <m/>
    <x v="0"/>
    <m/>
    <m/>
    <x v="0"/>
    <x v="0"/>
    <x v="0"/>
    <m/>
    <m/>
    <m/>
    <m/>
    <m/>
    <m/>
    <m/>
    <m/>
    <x v="0"/>
    <x v="0"/>
    <m/>
    <m/>
    <m/>
    <m/>
    <s v="My Brilliant Friend (and subsequent Neapolitan Novels)_Ferrante, Elena"/>
    <s v="Ferrante, Elena_My Brilliant Friend (and subsequent Neapolitan Novels)"/>
    <x v="1207"/>
    <m/>
    <m/>
  </r>
  <r>
    <s v="B-MY BRILLIANT FRIEND (NEAPOLITAN NOVELS SERIES)|FERRANTE, ELENA"/>
    <s v="N"/>
    <s v="My Brilliant Friend (Neapolitan Novels series)"/>
    <x v="528"/>
    <m/>
    <m/>
    <x v="0"/>
    <m/>
    <m/>
    <m/>
    <m/>
    <m/>
    <m/>
    <m/>
    <x v="0"/>
    <m/>
    <x v="0"/>
    <m/>
    <m/>
    <x v="0"/>
    <x v="0"/>
    <x v="0"/>
    <m/>
    <m/>
    <m/>
    <m/>
    <m/>
    <m/>
    <m/>
    <m/>
    <x v="0"/>
    <x v="0"/>
    <m/>
    <s v="Foundational; Late 20th Century &amp; Postmodernism"/>
    <m/>
    <m/>
    <s v="My Brilliant Friend (Neapolitan Novels series)_Ferrante, Elena"/>
    <s v="Ferrante, Elena_My Brilliant Friend (Neapolitan Novels series)"/>
    <x v="1208"/>
    <m/>
    <m/>
  </r>
  <r>
    <s v="B-THE DAYS OF ABANDONMENT|FERRANTE, ELENA"/>
    <s v="Y"/>
    <s v="The Days of Abandonment"/>
    <x v="528"/>
    <m/>
    <m/>
    <x v="0"/>
    <m/>
    <m/>
    <m/>
    <m/>
    <m/>
    <m/>
    <m/>
    <x v="0"/>
    <m/>
    <x v="0"/>
    <m/>
    <m/>
    <x v="0"/>
    <x v="0"/>
    <x v="0"/>
    <m/>
    <m/>
    <m/>
    <m/>
    <m/>
    <m/>
    <m/>
    <m/>
    <x v="0"/>
    <x v="0"/>
    <m/>
    <m/>
    <m/>
    <m/>
    <s v="The Days of Abandonment_Ferrante, Elena"/>
    <s v="Ferrante, Elena_The Days of Abandonment"/>
    <x v="1209"/>
    <m/>
    <m/>
  </r>
  <r>
    <s v="B-THE DAYS OF ABANDONMENT|FERRANTE, ELENA"/>
    <s v="Y"/>
    <s v="The Days of Abandonment"/>
    <x v="528"/>
    <m/>
    <m/>
    <x v="0"/>
    <m/>
    <m/>
    <m/>
    <m/>
    <m/>
    <m/>
    <m/>
    <x v="0"/>
    <m/>
    <x v="0"/>
    <m/>
    <m/>
    <x v="0"/>
    <x v="0"/>
    <x v="0"/>
    <m/>
    <m/>
    <m/>
    <m/>
    <m/>
    <m/>
    <m/>
    <m/>
    <x v="0"/>
    <x v="0"/>
    <m/>
    <m/>
    <m/>
    <m/>
    <s v="The Days of Abandonment_Ferrante, Elena"/>
    <s v="Ferrante, Elena_The Days of Abandonment"/>
    <x v="1209"/>
    <m/>
    <m/>
  </r>
  <r>
    <s v="B-THE STORY OF A NEW NAME (NEAPOLITAN NOVELS SERIES)|FERRANTE, ELENA"/>
    <s v="N"/>
    <s v="The Story of a New Name (Neapolitan Novels series)"/>
    <x v="528"/>
    <m/>
    <m/>
    <x v="0"/>
    <m/>
    <m/>
    <m/>
    <m/>
    <m/>
    <m/>
    <m/>
    <x v="0"/>
    <m/>
    <x v="0"/>
    <m/>
    <m/>
    <x v="0"/>
    <x v="0"/>
    <x v="0"/>
    <m/>
    <m/>
    <m/>
    <m/>
    <m/>
    <m/>
    <m/>
    <m/>
    <x v="0"/>
    <x v="0"/>
    <m/>
    <s v="Foundational; Late 20th Century &amp; Postmodernism"/>
    <m/>
    <m/>
    <s v="The Story of a New Name (Neapolitan Novels series)_Ferrante, Elena"/>
    <s v="Ferrante, Elena_The Story of a New Name (Neapolitan Novels series)"/>
    <x v="1210"/>
    <m/>
    <m/>
  </r>
  <r>
    <s v="B-THE STORY OF THE LOST CHILD (NEAPOLITAN NOVELS SERIES)|FERRANTE, ELENA"/>
    <s v="N"/>
    <s v="The Story of the Lost Child (Neapolitan Novels series)"/>
    <x v="528"/>
    <m/>
    <m/>
    <x v="0"/>
    <m/>
    <m/>
    <m/>
    <m/>
    <m/>
    <m/>
    <m/>
    <x v="0"/>
    <m/>
    <x v="0"/>
    <m/>
    <m/>
    <x v="0"/>
    <x v="0"/>
    <x v="0"/>
    <m/>
    <m/>
    <m/>
    <m/>
    <m/>
    <m/>
    <m/>
    <m/>
    <x v="0"/>
    <x v="0"/>
    <m/>
    <s v="Foundational; Late 20th Century &amp; Postmodernism"/>
    <m/>
    <m/>
    <s v="The Story of the Lost Child (Neapolitan Novels series)_Ferrante, Elena"/>
    <s v="Ferrante, Elena_The Story of the Lost Child (Neapolitan Novels series)"/>
    <x v="1211"/>
    <m/>
    <m/>
  </r>
  <r>
    <s v="B-THOSE WHO LEAVE AND THOSE WHO STAY (NEAPOLITAN NOVELS SERIES)|FERRANTE, ELENA"/>
    <s v="N"/>
    <s v="Those Who Leave and Those Who Stay (Neapolitan Novels series)"/>
    <x v="528"/>
    <m/>
    <m/>
    <x v="0"/>
    <m/>
    <m/>
    <m/>
    <m/>
    <m/>
    <m/>
    <m/>
    <x v="0"/>
    <m/>
    <x v="0"/>
    <m/>
    <m/>
    <x v="0"/>
    <x v="0"/>
    <x v="0"/>
    <m/>
    <m/>
    <m/>
    <m/>
    <m/>
    <m/>
    <m/>
    <m/>
    <x v="0"/>
    <x v="0"/>
    <m/>
    <s v="Foundational; Late 20th Century &amp; Postmodernism"/>
    <m/>
    <m/>
    <s v="Those Who Leave and Those Who Stay (Neapolitan Novels series)_Ferrante, Elena"/>
    <s v="Ferrante, Elena_Those Who Leave and Those Who Stay (Neapolitan Novels series)"/>
    <x v="1212"/>
    <m/>
    <m/>
  </r>
  <r>
    <s v="B-A NIGHT WITH MEPHISTOPHELES: SELECTED WORKS|FERRIS, HENRY"/>
    <s v="N"/>
    <s v="A Night with Mephistopheles: Selected Works"/>
    <x v="529"/>
    <m/>
    <m/>
    <x v="0"/>
    <n v="1997"/>
    <s v="Tartarus Press"/>
    <m/>
    <m/>
    <m/>
    <m/>
    <m/>
    <x v="0"/>
    <m/>
    <x v="0"/>
    <m/>
    <m/>
    <x v="0"/>
    <x v="0"/>
    <x v="0"/>
    <m/>
    <m/>
    <m/>
    <m/>
    <m/>
    <m/>
    <m/>
    <m/>
    <x v="0"/>
    <x v="0"/>
    <m/>
    <m/>
    <m/>
    <m/>
    <s v="A Night with Mephistopheles: Selected Works_Ferris, Henry"/>
    <s v="Ferris, Henry_A Night with Mephistopheles: Selected Works"/>
    <x v="1213"/>
    <m/>
    <m/>
  </r>
  <r>
    <s v="B-THE ESSENCE OF CHRISTIANITY|FEUERBACH, LUDWIG"/>
    <s v="N"/>
    <s v="The Essence of Christianity"/>
    <x v="530"/>
    <m/>
    <m/>
    <x v="160"/>
    <m/>
    <m/>
    <s v="Das Wesen des Christentums"/>
    <m/>
    <m/>
    <m/>
    <m/>
    <x v="0"/>
    <m/>
    <x v="0"/>
    <m/>
    <m/>
    <x v="0"/>
    <x v="0"/>
    <x v="0"/>
    <m/>
    <m/>
    <m/>
    <m/>
    <m/>
    <m/>
    <m/>
    <m/>
    <x v="18"/>
    <x v="9"/>
    <s v="Philosophical work"/>
    <s v="Philosophy"/>
    <s v="Philosophy of Religion"/>
    <m/>
    <s v="The Essence of Christianity_Feuerbach, Ludwig"/>
    <s v="Feuerbach, Ludwig_The Essence of Christianity"/>
    <x v="1214"/>
    <m/>
    <m/>
  </r>
  <r>
    <s v="B-AGAINST METHOD|FEYERABEND, PAUL"/>
    <s v="Y"/>
    <s v="Against Method"/>
    <x v="531"/>
    <m/>
    <m/>
    <x v="79"/>
    <m/>
    <m/>
    <s v="Against Method"/>
    <m/>
    <m/>
    <m/>
    <m/>
    <x v="0"/>
    <m/>
    <x v="0"/>
    <m/>
    <m/>
    <x v="0"/>
    <x v="0"/>
    <x v="0"/>
    <m/>
    <m/>
    <m/>
    <m/>
    <m/>
    <m/>
    <m/>
    <m/>
    <x v="17"/>
    <x v="1"/>
    <s v="Philosophical work"/>
    <s v="Philosophy"/>
    <s v="Philosophy of Science"/>
    <m/>
    <s v="Against Method_Feyerabend, Paul"/>
    <s v="Feyerabend, Paul_Against Method"/>
    <x v="1215"/>
    <m/>
    <m/>
  </r>
  <r>
    <s v="B-AGAINST METHOD|FEYERABEND, PAUL"/>
    <s v="Y"/>
    <s v="Against Method"/>
    <x v="531"/>
    <m/>
    <m/>
    <x v="0"/>
    <m/>
    <m/>
    <m/>
    <m/>
    <m/>
    <m/>
    <m/>
    <x v="0"/>
    <m/>
    <x v="0"/>
    <m/>
    <m/>
    <x v="0"/>
    <x v="0"/>
    <x v="0"/>
    <m/>
    <m/>
    <m/>
    <m/>
    <m/>
    <m/>
    <m/>
    <m/>
    <x v="0"/>
    <x v="0"/>
    <m/>
    <m/>
    <m/>
    <m/>
    <s v="Against Method_Feyerabend, Paul"/>
    <s v="Feyerabend, Paul_Against Method"/>
    <x v="1215"/>
    <m/>
    <m/>
  </r>
  <r>
    <s v="B-SCIENCE IN A FREE SOCIETY|FEYERABEND, PAUL"/>
    <s v="N"/>
    <s v="Science in a Free Society"/>
    <x v="531"/>
    <m/>
    <m/>
    <x v="161"/>
    <m/>
    <m/>
    <s v="Science in a Free Society"/>
    <m/>
    <m/>
    <m/>
    <m/>
    <x v="0"/>
    <m/>
    <x v="0"/>
    <m/>
    <m/>
    <x v="0"/>
    <x v="0"/>
    <x v="0"/>
    <m/>
    <m/>
    <m/>
    <m/>
    <m/>
    <m/>
    <m/>
    <m/>
    <x v="17"/>
    <x v="1"/>
    <s v="Philosophical work"/>
    <s v="Philosophy"/>
    <s v="Philosophy of Science"/>
    <m/>
    <s v="Science in a Free Society_Feyerabend, Paul"/>
    <s v="Feyerabend, Paul_Science in a Free Society"/>
    <x v="1216"/>
    <m/>
    <m/>
  </r>
  <r>
    <s v="B-JOSEPH ANDREWS / SHAMELA|FIELDING, HENRY"/>
    <s v="N"/>
    <s v="Joseph Andrews / Shamela"/>
    <x v="532"/>
    <m/>
    <m/>
    <x v="0"/>
    <m/>
    <m/>
    <m/>
    <m/>
    <m/>
    <m/>
    <m/>
    <x v="0"/>
    <m/>
    <x v="0"/>
    <m/>
    <m/>
    <x v="0"/>
    <x v="0"/>
    <x v="0"/>
    <m/>
    <m/>
    <m/>
    <m/>
    <m/>
    <m/>
    <m/>
    <m/>
    <x v="0"/>
    <x v="0"/>
    <m/>
    <s v="Foundational; Literature (Novel, Poetry, Drama)"/>
    <m/>
    <m/>
    <s v="Joseph Andrews / Shamela_Fielding, Henry"/>
    <s v="Fielding, Henry_Joseph Andrews / Shamela"/>
    <x v="1217"/>
    <m/>
    <m/>
  </r>
  <r>
    <s v="B-TOM JONES (THE HISTORY OF TOM JONES, A FOUNDLING)|FIELDING, HENRY"/>
    <s v="N"/>
    <s v="Tom Jones (The History of Tom Jones, a Foundling)"/>
    <x v="532"/>
    <m/>
    <m/>
    <x v="0"/>
    <m/>
    <m/>
    <m/>
    <m/>
    <m/>
    <m/>
    <m/>
    <x v="0"/>
    <m/>
    <x v="0"/>
    <m/>
    <m/>
    <x v="0"/>
    <x v="0"/>
    <x v="0"/>
    <m/>
    <m/>
    <m/>
    <m/>
    <m/>
    <m/>
    <m/>
    <m/>
    <x v="0"/>
    <x v="0"/>
    <m/>
    <s v="Foundational; Literature (Novel, Poetry, Drama)"/>
    <m/>
    <m/>
    <s v="Tom Jones (The History of Tom Jones, a Foundling)_Fielding, Henry"/>
    <s v="Fielding, Henry_Tom Jones (The History of Tom Jones, a Foundling)"/>
    <x v="1218"/>
    <m/>
    <m/>
  </r>
  <r>
    <s v="B-A PEOPLE'S TRAGEDY: THE RUSSIAN REVOLUTION, 1891 - 1924|FIGES, ORLANDO"/>
    <s v="N"/>
    <s v="A People's Tragedy: The Russian Revolution, 1891 - 1924"/>
    <x v="533"/>
    <m/>
    <m/>
    <x v="2"/>
    <m/>
    <m/>
    <m/>
    <m/>
    <n v="944"/>
    <s v="Orlando Figes' comprehensive history of the Russian Revolution, tracing its causes from the famine of 1891 through the civil war and establishment of the Soviet state, focusing on personal experiences of people from all social levels during this transformative period."/>
    <m/>
    <x v="0"/>
    <m/>
    <x v="0"/>
    <m/>
    <m/>
    <x v="0"/>
    <x v="0"/>
    <x v="0"/>
    <m/>
    <m/>
    <m/>
    <m/>
    <m/>
    <m/>
    <m/>
    <m/>
    <x v="2"/>
    <x v="1"/>
    <m/>
    <m/>
    <m/>
    <m/>
    <s v="A People's Tragedy: The Russian Revolution, 1891 - 1924_Figes, Orlando"/>
    <s v="Figes, Orlando_A People's Tragedy: The Russian Revolution, 1891 - 1924"/>
    <x v="1219"/>
    <m/>
    <m/>
  </r>
  <r>
    <s v="B-EXPERIMENTAL FILM|FILES, GEMMA"/>
    <s v="N"/>
    <s v="Experimental Film"/>
    <x v="534"/>
    <m/>
    <m/>
    <x v="0"/>
    <m/>
    <m/>
    <m/>
    <m/>
    <m/>
    <m/>
    <m/>
    <x v="0"/>
    <m/>
    <x v="0"/>
    <m/>
    <m/>
    <x v="0"/>
    <x v="0"/>
    <x v="0"/>
    <m/>
    <m/>
    <m/>
    <m/>
    <m/>
    <m/>
    <m/>
    <m/>
    <x v="0"/>
    <x v="0"/>
    <m/>
    <s v="21st Century Deeply Unsettling Works"/>
    <m/>
    <s v="Found footage, film history, supernatural entity, Canadian setting"/>
    <s v="Experimental Film_Files, Gemma"/>
    <s v="Files, Gemma_Experimental Film"/>
    <x v="1220"/>
    <m/>
    <m/>
  </r>
  <r>
    <s v="B-INVASION OF THE BODY SNATCHERS|FINNEY, JACK"/>
    <s v="N"/>
    <s v="Invasion of the Body Snatchers"/>
    <x v="535"/>
    <m/>
    <m/>
    <x v="0"/>
    <m/>
    <m/>
    <m/>
    <m/>
    <m/>
    <m/>
    <m/>
    <x v="0"/>
    <m/>
    <x v="0"/>
    <m/>
    <m/>
    <x v="0"/>
    <x v="0"/>
    <x v="0"/>
    <m/>
    <m/>
    <m/>
    <m/>
    <m/>
    <m/>
    <m/>
    <m/>
    <x v="0"/>
    <x v="0"/>
    <m/>
    <m/>
    <m/>
    <m/>
    <s v="Invasion of the Body Snatchers_Finney, Jack"/>
    <s v="Finney, Jack_Invasion of the Body Snatchers"/>
    <x v="1221"/>
    <m/>
    <m/>
  </r>
  <r>
    <s v="B-THE WEIRD AND THE EERIE|FISHER, MARK"/>
    <s v="N"/>
    <s v="The Weird and the Eerie"/>
    <x v="536"/>
    <m/>
    <m/>
    <x v="0"/>
    <m/>
    <m/>
    <m/>
    <m/>
    <m/>
    <m/>
    <m/>
    <x v="2"/>
    <m/>
    <x v="0"/>
    <m/>
    <m/>
    <x v="0"/>
    <x v="0"/>
    <x v="1"/>
    <m/>
    <m/>
    <m/>
    <m/>
    <m/>
    <m/>
    <m/>
    <m/>
    <x v="0"/>
    <x v="0"/>
    <m/>
    <m/>
    <m/>
    <m/>
    <s v="The Weird and the Eerie_Fisher, Mark"/>
    <s v="Fisher, Mark_The Weird and the Eerie"/>
    <x v="1222"/>
    <m/>
    <m/>
  </r>
  <r>
    <s v="B-WHITE OLEANDER|FITCH, JANET"/>
    <s v="N"/>
    <s v="White Oleander"/>
    <x v="537"/>
    <m/>
    <m/>
    <x v="0"/>
    <m/>
    <m/>
    <m/>
    <m/>
    <m/>
    <m/>
    <m/>
    <x v="0"/>
    <m/>
    <x v="0"/>
    <m/>
    <m/>
    <x v="0"/>
    <x v="0"/>
    <x v="0"/>
    <m/>
    <m/>
    <m/>
    <m/>
    <m/>
    <m/>
    <m/>
    <m/>
    <x v="0"/>
    <x v="0"/>
    <m/>
    <m/>
    <m/>
    <m/>
    <s v="White Oleander_Fitch, Janet"/>
    <s v="Fitch, Janet_White Oleander"/>
    <x v="1223"/>
    <m/>
    <m/>
  </r>
  <r>
    <s v="B-TENDER IS THE NIGHT|FITZGERALD, F. SCOTT"/>
    <s v="Y"/>
    <s v="Tender Is the Night"/>
    <x v="538"/>
    <m/>
    <m/>
    <x v="162"/>
    <m/>
    <m/>
    <m/>
    <m/>
    <n v="320"/>
    <s v="The story of psychiatrist Dick Diver and his mentally ill wife Nicole, charting their relationship from his initial care of her to their role reversal and his decline, set against the backdrop of expatriate life on the French Riviera."/>
    <m/>
    <x v="0"/>
    <m/>
    <x v="0"/>
    <m/>
    <m/>
    <x v="0"/>
    <x v="0"/>
    <x v="0"/>
    <m/>
    <m/>
    <m/>
    <m/>
    <m/>
    <m/>
    <m/>
    <m/>
    <x v="16"/>
    <x v="1"/>
    <m/>
    <m/>
    <m/>
    <m/>
    <s v="Tender Is the Night_Fitzgerald, F. Scott"/>
    <s v="Fitzgerald, F. Scott_Tender Is the Night"/>
    <x v="1224"/>
    <m/>
    <m/>
  </r>
  <r>
    <s v="B-TENDER IS THE NIGHT|FITZGERALD, F. SCOTT"/>
    <s v="Y"/>
    <s v="Tender Is the Night"/>
    <x v="538"/>
    <m/>
    <m/>
    <x v="0"/>
    <m/>
    <m/>
    <m/>
    <m/>
    <m/>
    <m/>
    <m/>
    <x v="0"/>
    <m/>
    <x v="0"/>
    <m/>
    <m/>
    <x v="0"/>
    <x v="0"/>
    <x v="0"/>
    <m/>
    <m/>
    <m/>
    <m/>
    <m/>
    <m/>
    <m/>
    <m/>
    <x v="0"/>
    <x v="0"/>
    <m/>
    <s v="Foundational; Mid-20th Century &amp; World War II Era"/>
    <m/>
    <m/>
    <s v="Tender Is the Night_Fitzgerald, F. Scott"/>
    <s v="Fitzgerald, F. Scott_Tender Is the Night"/>
    <x v="1224"/>
    <m/>
    <m/>
  </r>
  <r>
    <s v="B-THE BEAUTIFUL AND DAMNED|FITZGERALD, F. SCOTT"/>
    <s v="N"/>
    <s v="The Beautiful and Damned"/>
    <x v="538"/>
    <m/>
    <m/>
    <x v="101"/>
    <m/>
    <m/>
    <m/>
    <m/>
    <n v="449"/>
    <s v="A novel chronicling the relationship between Anthony Patch and Gloria Gilbert as they wait for an inheritance while indulging in the decadent lifestyle of 1920s New York, examining the hollowness of wealth and pleasure."/>
    <m/>
    <x v="0"/>
    <m/>
    <x v="0"/>
    <m/>
    <m/>
    <x v="0"/>
    <x v="0"/>
    <x v="0"/>
    <m/>
    <m/>
    <m/>
    <m/>
    <m/>
    <m/>
    <m/>
    <m/>
    <x v="20"/>
    <x v="1"/>
    <m/>
    <m/>
    <m/>
    <m/>
    <s v="The Beautiful and Damned_Fitzgerald, F. Scott"/>
    <s v="Fitzgerald, F. Scott_The Beautiful and Damned"/>
    <x v="1225"/>
    <m/>
    <m/>
  </r>
  <r>
    <s v="B-THE GREAT GATSBY|FITZGERALD, F. SCOTT"/>
    <s v="Y"/>
    <s v="The Great Gatsby"/>
    <x v="538"/>
    <m/>
    <m/>
    <x v="0"/>
    <m/>
    <m/>
    <m/>
    <m/>
    <m/>
    <m/>
    <m/>
    <x v="0"/>
    <m/>
    <x v="0"/>
    <m/>
    <m/>
    <x v="0"/>
    <x v="0"/>
    <x v="0"/>
    <m/>
    <m/>
    <m/>
    <m/>
    <m/>
    <m/>
    <m/>
    <m/>
    <x v="0"/>
    <x v="0"/>
    <m/>
    <s v="Foundational; Mid-20th Century &amp; World War II Era"/>
    <m/>
    <m/>
    <s v="The Great Gatsby_Fitzgerald, F. Scott"/>
    <s v="Fitzgerald, F. Scott_The Great Gatsby"/>
    <x v="1226"/>
    <m/>
    <m/>
  </r>
  <r>
    <s v="B-THE GREAT GATSBY|FITZGERALD, F. SCOTT"/>
    <s v="Y"/>
    <s v="The Great Gatsby"/>
    <x v="538"/>
    <m/>
    <m/>
    <x v="163"/>
    <m/>
    <m/>
    <m/>
    <m/>
    <n v="208"/>
    <s v="A lyrical meditation on the American Dream's corruption, told through narrator Nick Carraway's observations of the enigmatic millionaire Jay Gatsby."/>
    <m/>
    <x v="0"/>
    <n v="3"/>
    <x v="1"/>
    <m/>
    <m/>
    <x v="0"/>
    <x v="0"/>
    <x v="0"/>
    <m/>
    <m/>
    <m/>
    <m/>
    <m/>
    <m/>
    <s v="Y"/>
    <m/>
    <x v="20"/>
    <x v="1"/>
    <m/>
    <m/>
    <m/>
    <m/>
    <s v="The Great Gatsby_Fitzgerald, F. Scott"/>
    <s v="Fitzgerald, F. Scott_The Great Gatsby"/>
    <x v="1226"/>
    <m/>
    <m/>
  </r>
  <r>
    <s v="B-BOUVARD AND PÉCUCHET|FLAUBERT, GUSTAVE"/>
    <s v="Y"/>
    <s v="Bouvard and Pécuchet"/>
    <x v="539"/>
    <m/>
    <m/>
    <x v="0"/>
    <m/>
    <m/>
    <m/>
    <m/>
    <m/>
    <m/>
    <m/>
    <x v="0"/>
    <m/>
    <x v="0"/>
    <m/>
    <m/>
    <x v="0"/>
    <x v="0"/>
    <x v="0"/>
    <m/>
    <m/>
    <m/>
    <m/>
    <m/>
    <m/>
    <m/>
    <m/>
    <x v="0"/>
    <x v="0"/>
    <m/>
    <s v="Foundational; Realism, Naturalism &amp; Victorian Era"/>
    <m/>
    <m/>
    <s v="Bouvard and Pécuchet_Flaubert, Gustave"/>
    <s v="Flaubert, Gustave_Bouvard and Pécuchet"/>
    <x v="1227"/>
    <m/>
    <m/>
  </r>
  <r>
    <s v="B-BOUVARD AND PÉCUCHET|FLAUBERT, GUSTAVE"/>
    <s v="Y"/>
    <s v="Bouvard and Pécuchet"/>
    <x v="539"/>
    <m/>
    <m/>
    <x v="0"/>
    <m/>
    <m/>
    <m/>
    <m/>
    <m/>
    <m/>
    <m/>
    <x v="0"/>
    <m/>
    <x v="0"/>
    <m/>
    <m/>
    <x v="0"/>
    <x v="0"/>
    <x v="0"/>
    <m/>
    <m/>
    <m/>
    <m/>
    <m/>
    <m/>
    <m/>
    <m/>
    <x v="0"/>
    <x v="0"/>
    <m/>
    <s v="Foundational; 19th Century (Psychological Depth / Stylistic Mastery / Esotericism)"/>
    <m/>
    <m/>
    <s v="Bouvard and Pécuchet_Flaubert, Gustave"/>
    <s v="Flaubert, Gustave_Bouvard and Pécuchet"/>
    <x v="1227"/>
    <m/>
    <m/>
  </r>
  <r>
    <s v="B-MADAME BOVARY|FLAUBERT, GUSTAVE"/>
    <s v="Y"/>
    <s v="Madame Bovary"/>
    <x v="539"/>
    <m/>
    <m/>
    <x v="45"/>
    <m/>
    <m/>
    <m/>
    <m/>
    <n v="368"/>
    <s v="Flaubert's masterpiece about Emma Bovary, a provincial doctor's wife whose romantic fantasies and pursuit of luxury lead to moral corruption and tragedy, renowned for its psychological realism and stylistic perfection."/>
    <m/>
    <x v="3"/>
    <m/>
    <x v="0"/>
    <m/>
    <m/>
    <x v="0"/>
    <x v="0"/>
    <x v="1"/>
    <m/>
    <m/>
    <m/>
    <m/>
    <m/>
    <m/>
    <m/>
    <m/>
    <x v="22"/>
    <x v="9"/>
    <m/>
    <m/>
    <m/>
    <m/>
    <s v="Madame Bovary_Flaubert, Gustave"/>
    <s v="Flaubert, Gustave_Madame Bovary"/>
    <x v="1228"/>
    <m/>
    <m/>
  </r>
  <r>
    <s v="B-MADAME BOVARY|FLAUBERT, GUSTAVE"/>
    <s v="Y"/>
    <s v="Madame Bovary"/>
    <x v="539"/>
    <m/>
    <m/>
    <x v="0"/>
    <m/>
    <m/>
    <m/>
    <m/>
    <m/>
    <m/>
    <m/>
    <x v="0"/>
    <m/>
    <x v="0"/>
    <m/>
    <m/>
    <x v="0"/>
    <x v="0"/>
    <x v="0"/>
    <m/>
    <m/>
    <m/>
    <m/>
    <m/>
    <m/>
    <m/>
    <m/>
    <x v="0"/>
    <x v="0"/>
    <m/>
    <s v="Foundational; Realism, Naturalism &amp; Victorian Era"/>
    <m/>
    <m/>
    <s v="Madame Bovary_Flaubert, Gustave"/>
    <s v="Flaubert, Gustave_Madame Bovary"/>
    <x v="1228"/>
    <m/>
    <m/>
  </r>
  <r>
    <s v="B-SALAMMBO|FLAUBERT, GUSTAVE"/>
    <s v="N"/>
    <s v="Salammbo"/>
    <x v="539"/>
    <m/>
    <m/>
    <x v="164"/>
    <m/>
    <m/>
    <m/>
    <m/>
    <n v="320"/>
    <s v="An exotic historical novel set during the Mercenary War against Carthage, combining meticulous research with sensual, violent imagery of ancient civilization."/>
    <m/>
    <x v="0"/>
    <m/>
    <x v="0"/>
    <m/>
    <m/>
    <x v="0"/>
    <x v="0"/>
    <x v="0"/>
    <m/>
    <m/>
    <m/>
    <m/>
    <m/>
    <m/>
    <s v="Y"/>
    <m/>
    <x v="21"/>
    <x v="9"/>
    <m/>
    <m/>
    <m/>
    <m/>
    <s v="Salammbo_Flaubert, Gustave"/>
    <s v="Flaubert, Gustave_Salammbo"/>
    <x v="1229"/>
    <m/>
    <m/>
  </r>
  <r>
    <s v="B-SALAMMBÔ|FLAUBERT, GUSTAVE"/>
    <s v="N"/>
    <s v="Salammbô"/>
    <x v="539"/>
    <m/>
    <m/>
    <x v="0"/>
    <m/>
    <m/>
    <m/>
    <m/>
    <m/>
    <m/>
    <m/>
    <x v="0"/>
    <m/>
    <x v="0"/>
    <m/>
    <m/>
    <x v="0"/>
    <x v="0"/>
    <x v="0"/>
    <m/>
    <m/>
    <m/>
    <m/>
    <m/>
    <m/>
    <m/>
    <m/>
    <x v="0"/>
    <x v="0"/>
    <m/>
    <s v="Foundational; Realism, Naturalism &amp; Victorian Era"/>
    <m/>
    <m/>
    <s v="Salammbô_Flaubert, Gustave"/>
    <s v="Flaubert, Gustave_Salammbô"/>
    <x v="1230"/>
    <m/>
    <m/>
  </r>
  <r>
    <s v="B-SENTIMENTAL EDUCATION|FLAUBERT, GUSTAVE"/>
    <s v="N"/>
    <s v="Sentimental Education"/>
    <x v="539"/>
    <m/>
    <m/>
    <x v="44"/>
    <m/>
    <m/>
    <m/>
    <m/>
    <n v="500"/>
    <s v="A novel following Frédéric Moreau's unrequited love for an older woman against the backdrop of the French Revolution of 1848, examining disillusionment and the failure of romantic ideals."/>
    <m/>
    <x v="0"/>
    <m/>
    <x v="0"/>
    <m/>
    <m/>
    <x v="0"/>
    <x v="0"/>
    <x v="0"/>
    <m/>
    <m/>
    <m/>
    <m/>
    <m/>
    <m/>
    <m/>
    <m/>
    <x v="21"/>
    <x v="9"/>
    <m/>
    <m/>
    <m/>
    <m/>
    <s v="Sentimental Education_Flaubert, Gustave"/>
    <s v="Flaubert, Gustave_Sentimental Education"/>
    <x v="1231"/>
    <m/>
    <m/>
  </r>
  <r>
    <s v="B-SENTIMENTAL EDUCATION (L'ÉDUCATION SENTIMENTALE)|FLAUBERT, GUSTAVE"/>
    <s v="N"/>
    <s v="Sentimental Education (L'Éducation sentimentale)"/>
    <x v="539"/>
    <m/>
    <m/>
    <x v="0"/>
    <m/>
    <m/>
    <m/>
    <m/>
    <m/>
    <m/>
    <m/>
    <x v="0"/>
    <m/>
    <x v="0"/>
    <m/>
    <m/>
    <x v="0"/>
    <x v="0"/>
    <x v="0"/>
    <m/>
    <m/>
    <m/>
    <m/>
    <m/>
    <m/>
    <m/>
    <m/>
    <x v="0"/>
    <x v="0"/>
    <m/>
    <s v="Foundational; Realism, Naturalism &amp; Victorian Era"/>
    <m/>
    <m/>
    <s v="Sentimental Education (L'Éducation sentimentale)_Flaubert, Gustave"/>
    <s v="Flaubert, Gustave_Sentimental Education (L'Éducation sentimentale)"/>
    <x v="1232"/>
    <m/>
    <m/>
  </r>
  <r>
    <s v="B-THE TEMPTATION OF SAINT ANTHONY|FLAUBERT, GUSTAVE"/>
    <s v="N"/>
    <s v="The Temptation of Saint Anthony"/>
    <x v="539"/>
    <m/>
    <m/>
    <x v="0"/>
    <m/>
    <m/>
    <m/>
    <m/>
    <m/>
    <m/>
    <m/>
    <x v="0"/>
    <m/>
    <x v="0"/>
    <m/>
    <m/>
    <x v="0"/>
    <x v="0"/>
    <x v="0"/>
    <m/>
    <m/>
    <m/>
    <m/>
    <m/>
    <m/>
    <m/>
    <m/>
    <x v="0"/>
    <x v="0"/>
    <m/>
    <s v="Foundational; 19th Century (Psychological Depth / Stylistic Mastery / Esotericism)"/>
    <m/>
    <m/>
    <s v="The Temptation of Saint Anthony_Flaubert, Gustave"/>
    <s v="Flaubert, Gustave_The Temptation of Saint Anthony"/>
    <x v="1233"/>
    <m/>
    <m/>
  </r>
  <r>
    <s v="B-THREE TALES|FLAUBERT, GUSTAVE"/>
    <s v="N"/>
    <s v="Three Tales"/>
    <x v="539"/>
    <m/>
    <m/>
    <x v="165"/>
    <m/>
    <m/>
    <m/>
    <m/>
    <n v="144"/>
    <s v="A collection of three stories (&quot;A Simple Heart,&quot; &quot;Saint Julian the Hospitalier,&quot; and &quot;Herodias&quot;) showcasing Flaubert's range from realism to historical fiction and religious themes."/>
    <m/>
    <x v="0"/>
    <m/>
    <x v="0"/>
    <m/>
    <m/>
    <x v="0"/>
    <x v="0"/>
    <x v="0"/>
    <m/>
    <m/>
    <m/>
    <m/>
    <m/>
    <m/>
    <m/>
    <m/>
    <x v="34"/>
    <x v="9"/>
    <m/>
    <m/>
    <m/>
    <m/>
    <s v="Three Tales_Flaubert, Gustave"/>
    <s v="Flaubert, Gustave_Three Tales"/>
    <x v="1234"/>
    <m/>
    <m/>
  </r>
  <r>
    <s v="B-I AM THE BROTHER OF XX|FLEUR JAEGGY"/>
    <s v="N"/>
    <s v="I Am the Brother of XX"/>
    <x v="540"/>
    <m/>
    <m/>
    <x v="0"/>
    <m/>
    <m/>
    <m/>
    <m/>
    <m/>
    <m/>
    <m/>
    <x v="0"/>
    <m/>
    <x v="0"/>
    <m/>
    <m/>
    <x v="0"/>
    <x v="0"/>
    <x v="0"/>
    <m/>
    <m/>
    <m/>
    <m/>
    <m/>
    <m/>
    <m/>
    <m/>
    <x v="0"/>
    <x v="0"/>
    <m/>
    <m/>
    <m/>
    <m/>
    <s v="I Am the Brother of XX_Fleur Jaeggy"/>
    <s v="Fleur Jaeggy_I Am the Brother of XX"/>
    <x v="1235"/>
    <m/>
    <m/>
  </r>
  <r>
    <s v="B-'TIS PITY SHE'S A WHORE|FORD, JOHN"/>
    <s v="N"/>
    <s v="'Tis Pity She's a Whore"/>
    <x v="541"/>
    <m/>
    <m/>
    <x v="0"/>
    <m/>
    <m/>
    <m/>
    <m/>
    <m/>
    <m/>
    <m/>
    <x v="0"/>
    <m/>
    <x v="0"/>
    <m/>
    <m/>
    <x v="0"/>
    <x v="0"/>
    <x v="0"/>
    <m/>
    <m/>
    <m/>
    <m/>
    <m/>
    <m/>
    <m/>
    <m/>
    <x v="0"/>
    <x v="0"/>
    <m/>
    <s v="Foundational; Late Renaissance &amp; Early Modern Literature (Elizabethan/Jacobean etc.)"/>
    <m/>
    <m/>
    <s v="'Tis Pity She's a Whore_Ford, John"/>
    <s v="Ford, John_'Tis Pity She's a Whore"/>
    <x v="1236"/>
    <m/>
    <m/>
  </r>
  <r>
    <s v="B-A PASSAGE TO INDIA|FORSTER, E.M."/>
    <s v="N"/>
    <s v="A Passage to India"/>
    <x v="542"/>
    <m/>
    <m/>
    <x v="0"/>
    <m/>
    <m/>
    <m/>
    <m/>
    <m/>
    <m/>
    <m/>
    <x v="0"/>
    <m/>
    <x v="0"/>
    <m/>
    <m/>
    <x v="0"/>
    <x v="0"/>
    <x v="0"/>
    <m/>
    <m/>
    <m/>
    <m/>
    <m/>
    <m/>
    <m/>
    <m/>
    <x v="0"/>
    <x v="0"/>
    <m/>
    <s v="Foundational; Early 20th Century &amp; Modernism"/>
    <m/>
    <m/>
    <s v="A Passage to India_Forster, E.M."/>
    <s v="Forster, E.M._A Passage to India"/>
    <x v="1237"/>
    <m/>
    <m/>
  </r>
  <r>
    <s v="B-A ROOM WITH A VIEW|FORSTER, E.M."/>
    <s v="N"/>
    <s v="A Room with a View"/>
    <x v="542"/>
    <m/>
    <m/>
    <x v="0"/>
    <m/>
    <m/>
    <m/>
    <m/>
    <m/>
    <m/>
    <m/>
    <x v="0"/>
    <m/>
    <x v="0"/>
    <m/>
    <m/>
    <x v="0"/>
    <x v="0"/>
    <x v="0"/>
    <m/>
    <m/>
    <m/>
    <m/>
    <m/>
    <m/>
    <m/>
    <m/>
    <x v="0"/>
    <x v="0"/>
    <m/>
    <m/>
    <m/>
    <m/>
    <s v="A Room with a View_Forster, E.M."/>
    <s v="Forster, E.M._A Room with a View"/>
    <x v="1238"/>
    <m/>
    <m/>
  </r>
  <r>
    <s v="B-ASPECTS OF THE NOVEL|FORSTER, E.M."/>
    <s v="N"/>
    <s v="Aspects of the Novel"/>
    <x v="542"/>
    <m/>
    <m/>
    <x v="0"/>
    <m/>
    <m/>
    <m/>
    <m/>
    <m/>
    <m/>
    <m/>
    <x v="0"/>
    <m/>
    <x v="0"/>
    <m/>
    <m/>
    <x v="0"/>
    <x v="0"/>
    <x v="0"/>
    <m/>
    <m/>
    <m/>
    <m/>
    <m/>
    <m/>
    <m/>
    <m/>
    <x v="0"/>
    <x v="0"/>
    <m/>
    <s v="Foundational; Early 20th Century &amp; Modernism"/>
    <m/>
    <m/>
    <s v="Aspects of the Novel_Forster, E.M."/>
    <s v="Forster, E.M._Aspects of the Novel"/>
    <x v="1239"/>
    <m/>
    <m/>
  </r>
  <r>
    <s v="B-HOWARDS END|FORSTER, E.M."/>
    <s v="N"/>
    <s v="Howards End"/>
    <x v="542"/>
    <m/>
    <m/>
    <x v="0"/>
    <m/>
    <m/>
    <m/>
    <m/>
    <m/>
    <m/>
    <m/>
    <x v="0"/>
    <m/>
    <x v="0"/>
    <m/>
    <m/>
    <x v="0"/>
    <x v="0"/>
    <x v="0"/>
    <m/>
    <m/>
    <m/>
    <m/>
    <m/>
    <m/>
    <m/>
    <m/>
    <x v="0"/>
    <x v="0"/>
    <m/>
    <s v="Foundational; Early 20th Century &amp; Modernism"/>
    <m/>
    <m/>
    <s v="Howards End_Forster, E.M."/>
    <s v="Forster, E.M._Howards End"/>
    <x v="1240"/>
    <m/>
    <m/>
  </r>
  <r>
    <s v="B-LAST LETTERS OF JACOPO ORTIS|FOSCOLO, UGO"/>
    <s v="N"/>
    <s v="Last Letters of Jacopo Ortis"/>
    <x v="543"/>
    <m/>
    <m/>
    <x v="0"/>
    <m/>
    <m/>
    <m/>
    <m/>
    <m/>
    <m/>
    <m/>
    <x v="0"/>
    <m/>
    <x v="0"/>
    <m/>
    <m/>
    <x v="0"/>
    <x v="0"/>
    <x v="0"/>
    <m/>
    <m/>
    <m/>
    <m/>
    <m/>
    <m/>
    <m/>
    <m/>
    <x v="0"/>
    <x v="0"/>
    <m/>
    <m/>
    <m/>
    <m/>
    <s v="Last Letters of Jacopo Ortis_Foscolo, Ugo"/>
    <s v="Foscolo, Ugo_Last Letters of Jacopo Ortis"/>
    <x v="1241"/>
    <m/>
    <m/>
  </r>
  <r>
    <s v="B-LE POESIE|FOSCOLO, UGO"/>
    <s v="N"/>
    <s v="Le Poesie"/>
    <x v="543"/>
    <m/>
    <m/>
    <x v="0"/>
    <m/>
    <m/>
    <m/>
    <m/>
    <m/>
    <m/>
    <m/>
    <x v="0"/>
    <m/>
    <x v="0"/>
    <m/>
    <m/>
    <x v="0"/>
    <x v="0"/>
    <x v="0"/>
    <m/>
    <m/>
    <m/>
    <m/>
    <m/>
    <m/>
    <m/>
    <m/>
    <x v="0"/>
    <x v="0"/>
    <m/>
    <m/>
    <m/>
    <m/>
    <s v="Le Poesie_Foscolo, Ugo"/>
    <s v="Foscolo, Ugo_Le Poesie"/>
    <x v="1242"/>
    <m/>
    <m/>
  </r>
  <r>
    <s v="B-SEPOLCRI - ODI - SONETTI|FOSCOLO, UGO"/>
    <s v="N"/>
    <s v="Sepolcri - Odi - Sonetti"/>
    <x v="543"/>
    <m/>
    <m/>
    <x v="0"/>
    <m/>
    <m/>
    <m/>
    <m/>
    <m/>
    <m/>
    <m/>
    <x v="0"/>
    <m/>
    <x v="0"/>
    <m/>
    <m/>
    <x v="0"/>
    <x v="0"/>
    <x v="0"/>
    <m/>
    <m/>
    <m/>
    <m/>
    <m/>
    <m/>
    <m/>
    <m/>
    <x v="0"/>
    <x v="0"/>
    <m/>
    <m/>
    <m/>
    <m/>
    <s v="Sepolcri - Odi - Sonetti_Foscolo, Ugo"/>
    <s v="Foscolo, Ugo_Sepolcri - Odi - Sonetti"/>
    <x v="1243"/>
    <m/>
    <m/>
  </r>
  <r>
    <s v="B-SEPULCHRES (ONEWORLD CLASSICS)|FOSCOLO, UGO"/>
    <s v="N"/>
    <s v="Sepulchres (Oneworld Classics)"/>
    <x v="543"/>
    <m/>
    <m/>
    <x v="0"/>
    <m/>
    <m/>
    <m/>
    <m/>
    <m/>
    <m/>
    <m/>
    <x v="0"/>
    <m/>
    <x v="0"/>
    <m/>
    <m/>
    <x v="0"/>
    <x v="0"/>
    <x v="0"/>
    <m/>
    <m/>
    <m/>
    <m/>
    <m/>
    <m/>
    <m/>
    <m/>
    <x v="0"/>
    <x v="0"/>
    <m/>
    <m/>
    <m/>
    <m/>
    <s v="Sepulchres (Oneworld Classics)_Foscolo, Ugo"/>
    <s v="Foscolo, Ugo_Sepulchres (Oneworld Classics)"/>
    <x v="1244"/>
    <m/>
    <m/>
  </r>
  <r>
    <s v="B-A SHINING|FOSSE, JON"/>
    <s v="N"/>
    <s v="A Shining"/>
    <x v="544"/>
    <m/>
    <m/>
    <x v="0"/>
    <m/>
    <m/>
    <m/>
    <m/>
    <m/>
    <m/>
    <m/>
    <x v="0"/>
    <m/>
    <x v="0"/>
    <m/>
    <m/>
    <x v="0"/>
    <x v="0"/>
    <x v="0"/>
    <m/>
    <m/>
    <m/>
    <m/>
    <m/>
    <m/>
    <m/>
    <m/>
    <x v="0"/>
    <x v="0"/>
    <m/>
    <m/>
    <m/>
    <m/>
    <s v="A Shining_Fosse, Jon"/>
    <s v="Fosse, Jon_A Shining"/>
    <x v="1245"/>
    <m/>
    <m/>
  </r>
  <r>
    <s v="B-MELANCHOLY|FOSSE, JON"/>
    <s v="N"/>
    <s v="Melancholy"/>
    <x v="544"/>
    <m/>
    <m/>
    <x v="166"/>
    <m/>
    <m/>
    <m/>
    <m/>
    <n v="272"/>
    <s v="A two-part novel about the life of Norwegian painter Lars Hertervig, exploring creativity, mental illness, and alienation through hypnotic, circular prose."/>
    <m/>
    <x v="0"/>
    <m/>
    <x v="0"/>
    <m/>
    <m/>
    <x v="0"/>
    <x v="0"/>
    <x v="0"/>
    <m/>
    <m/>
    <m/>
    <m/>
    <m/>
    <m/>
    <m/>
    <m/>
    <x v="0"/>
    <x v="1"/>
    <m/>
    <m/>
    <m/>
    <m/>
    <s v="Melancholy_Fosse, Jon"/>
    <s v="Fosse, Jon_Melancholy"/>
    <x v="1246"/>
    <m/>
    <m/>
  </r>
  <r>
    <s v="B-SEPTOLOGY|FOSSE, JON"/>
    <s v="N"/>
    <s v="Septology"/>
    <x v="544"/>
    <m/>
    <m/>
    <x v="167"/>
    <m/>
    <m/>
    <m/>
    <m/>
    <n v="1824"/>
    <s v="A hypnotic, stream-of-consciousness work spanning seven volumes about doppelgängers, art, alcoholism, and spiritual yearning in rural Norway."/>
    <m/>
    <x v="1"/>
    <m/>
    <x v="0"/>
    <m/>
    <m/>
    <x v="0"/>
    <x v="0"/>
    <x v="1"/>
    <m/>
    <m/>
    <m/>
    <m/>
    <m/>
    <m/>
    <s v="Y"/>
    <m/>
    <x v="0"/>
    <x v="2"/>
    <m/>
    <m/>
    <m/>
    <m/>
    <s v="Septology_Fosse, Jon"/>
    <s v="Fosse, Jon_Septology"/>
    <x v="1247"/>
    <m/>
    <m/>
  </r>
  <r>
    <s v="B-TRILOGY|FOSSE, JON"/>
    <s v="N"/>
    <s v="Trilogy"/>
    <x v="544"/>
    <m/>
    <m/>
    <x v="168"/>
    <m/>
    <m/>
    <m/>
    <m/>
    <n v="1200"/>
    <s v="A poetic, unconventional trilogy about love, death, and existence, following the journey of Asle, a painter living on Norway's west coast, and his doppelgänger."/>
    <m/>
    <x v="2"/>
    <m/>
    <x v="0"/>
    <m/>
    <m/>
    <x v="0"/>
    <x v="0"/>
    <x v="0"/>
    <m/>
    <m/>
    <m/>
    <m/>
    <m/>
    <m/>
    <m/>
    <m/>
    <x v="0"/>
    <x v="2"/>
    <m/>
    <m/>
    <m/>
    <m/>
    <s v="Trilogy_Fosse, Jon"/>
    <s v="Fosse, Jon_Trilogy"/>
    <x v="1248"/>
    <m/>
    <m/>
  </r>
  <r>
    <s v="B-A SUPPOSEDLY FUN THING I'LL NEVER DO AGAIN: ESSAYS AND ARGUMENTS|FOSTER WALLACE, DAVID"/>
    <s v="N"/>
    <s v="A Supposedly Fun Thing I'll Never Do Again: Essays and Arguments"/>
    <x v="545"/>
    <m/>
    <m/>
    <x v="0"/>
    <m/>
    <m/>
    <m/>
    <m/>
    <m/>
    <m/>
    <m/>
    <x v="0"/>
    <m/>
    <x v="0"/>
    <m/>
    <m/>
    <x v="0"/>
    <x v="0"/>
    <x v="0"/>
    <m/>
    <m/>
    <m/>
    <m/>
    <m/>
    <m/>
    <m/>
    <m/>
    <x v="0"/>
    <x v="0"/>
    <m/>
    <m/>
    <m/>
    <m/>
    <s v="A Supposedly Fun Thing I'll Never Do Again: Essays and Arguments_Foster Wallace, David"/>
    <s v="Foster Wallace, David_A Supposedly Fun Thing I'll Never Do Again: Essays and Arguments"/>
    <x v="1249"/>
    <m/>
    <m/>
  </r>
  <r>
    <s v="B-BRIEF INTERVIEWS WITH HIDEOUS MEN|FOSTER WALLACE, DAVID"/>
    <s v="N"/>
    <s v="Brief Interviews with Hideous Men"/>
    <x v="545"/>
    <m/>
    <m/>
    <x v="0"/>
    <m/>
    <m/>
    <m/>
    <m/>
    <m/>
    <m/>
    <m/>
    <x v="0"/>
    <m/>
    <x v="0"/>
    <m/>
    <m/>
    <x v="0"/>
    <x v="0"/>
    <x v="0"/>
    <m/>
    <m/>
    <m/>
    <m/>
    <m/>
    <m/>
    <m/>
    <m/>
    <x v="0"/>
    <x v="0"/>
    <m/>
    <m/>
    <m/>
    <m/>
    <s v="Brief Interviews with Hideous Men_Foster Wallace, David"/>
    <s v="Foster Wallace, David_Brief Interviews with Hideous Men"/>
    <x v="1250"/>
    <m/>
    <m/>
  </r>
  <r>
    <s v="B-CONSIDER THE LOBSTER AND OTHER ESSAYS|FOSTER WALLACE, DAVID"/>
    <s v="N"/>
    <s v="Consider the Lobster and Other Essays"/>
    <x v="545"/>
    <m/>
    <m/>
    <x v="0"/>
    <m/>
    <m/>
    <m/>
    <m/>
    <m/>
    <m/>
    <m/>
    <x v="0"/>
    <m/>
    <x v="0"/>
    <m/>
    <m/>
    <x v="0"/>
    <x v="0"/>
    <x v="0"/>
    <m/>
    <m/>
    <m/>
    <m/>
    <m/>
    <m/>
    <m/>
    <m/>
    <x v="0"/>
    <x v="0"/>
    <m/>
    <m/>
    <m/>
    <m/>
    <s v="Consider the Lobster and Other Essays_Foster Wallace, David"/>
    <s v="Foster Wallace, David_Consider the Lobster and Other Essays"/>
    <x v="1251"/>
    <m/>
    <m/>
  </r>
  <r>
    <s v="B-INFINITE JEST|FOSTER WALLACE, DAVID"/>
    <s v="N"/>
    <s v="Infinite Jest"/>
    <x v="545"/>
    <m/>
    <m/>
    <x v="0"/>
    <m/>
    <m/>
    <m/>
    <m/>
    <m/>
    <m/>
    <m/>
    <x v="0"/>
    <m/>
    <x v="0"/>
    <m/>
    <m/>
    <x v="0"/>
    <x v="0"/>
    <x v="0"/>
    <m/>
    <m/>
    <m/>
    <m/>
    <m/>
    <m/>
    <m/>
    <m/>
    <x v="0"/>
    <x v="0"/>
    <m/>
    <m/>
    <m/>
    <m/>
    <s v="Infinite Jest_Foster Wallace, David"/>
    <s v="Foster Wallace, David_Infinite Jest"/>
    <x v="1252"/>
    <m/>
    <m/>
  </r>
  <r>
    <s v="B-STRING THEORY: DAVID FOSTER WALLACE ON TENNIS|FOSTER WALLACE, DAVID"/>
    <s v="N"/>
    <s v="String Theory: David Foster Wallace on Tennis"/>
    <x v="545"/>
    <m/>
    <m/>
    <x v="0"/>
    <m/>
    <m/>
    <m/>
    <m/>
    <m/>
    <m/>
    <m/>
    <x v="0"/>
    <m/>
    <x v="0"/>
    <m/>
    <m/>
    <x v="0"/>
    <x v="0"/>
    <x v="0"/>
    <m/>
    <m/>
    <m/>
    <m/>
    <m/>
    <m/>
    <m/>
    <m/>
    <x v="0"/>
    <x v="0"/>
    <m/>
    <m/>
    <m/>
    <m/>
    <s v="String Theory: David Foster Wallace on Tennis_Foster Wallace, David"/>
    <s v="Foster Wallace, David_String Theory: David Foster Wallace on Tennis"/>
    <x v="1253"/>
    <m/>
    <m/>
  </r>
  <r>
    <s v="B-THE BROOM OF THE SYSTEM|FOSTER WALLACE, DAVID"/>
    <s v="N"/>
    <s v="The Broom of the System"/>
    <x v="545"/>
    <m/>
    <m/>
    <x v="0"/>
    <m/>
    <m/>
    <m/>
    <m/>
    <m/>
    <m/>
    <m/>
    <x v="0"/>
    <m/>
    <x v="0"/>
    <m/>
    <m/>
    <x v="0"/>
    <x v="0"/>
    <x v="0"/>
    <m/>
    <m/>
    <m/>
    <m/>
    <m/>
    <m/>
    <m/>
    <m/>
    <x v="0"/>
    <x v="0"/>
    <m/>
    <m/>
    <m/>
    <m/>
    <s v="The Broom of the System_Foster Wallace, David"/>
    <s v="Foster Wallace, David_The Broom of the System"/>
    <x v="1254"/>
    <m/>
    <m/>
  </r>
  <r>
    <s v="B-THE PALE KING|FOSTER WALLACE, DAVID"/>
    <s v="N"/>
    <s v="The Pale King"/>
    <x v="545"/>
    <m/>
    <m/>
    <x v="0"/>
    <m/>
    <m/>
    <m/>
    <m/>
    <m/>
    <m/>
    <m/>
    <x v="0"/>
    <m/>
    <x v="0"/>
    <m/>
    <m/>
    <x v="0"/>
    <x v="0"/>
    <x v="0"/>
    <m/>
    <m/>
    <m/>
    <m/>
    <m/>
    <m/>
    <m/>
    <m/>
    <x v="0"/>
    <x v="0"/>
    <m/>
    <m/>
    <m/>
    <m/>
    <s v="The Pale King_Foster Wallace, David"/>
    <s v="Foster Wallace, David_The Pale King"/>
    <x v="1255"/>
    <m/>
    <m/>
  </r>
  <r>
    <s v="B-THIS IS WATER: SOME THOUGHTS, DELIVERED ON A SIGNIFICANT OCCASION, ABOUT LIVING A COMPASSIONATE LIFE|FOSTER WALLACE, DAVID"/>
    <s v="N"/>
    <s v="This Is Water: Some Thoughts, Delivered on a Significant Occasion, about Living a Compassionate Life"/>
    <x v="545"/>
    <m/>
    <m/>
    <x v="0"/>
    <m/>
    <m/>
    <m/>
    <m/>
    <m/>
    <m/>
    <m/>
    <x v="0"/>
    <m/>
    <x v="0"/>
    <m/>
    <m/>
    <x v="0"/>
    <x v="0"/>
    <x v="0"/>
    <m/>
    <m/>
    <m/>
    <m/>
    <m/>
    <m/>
    <m/>
    <m/>
    <x v="0"/>
    <x v="0"/>
    <m/>
    <m/>
    <m/>
    <m/>
    <s v="This Is Water: Some Thoughts, Delivered on a Significant Occasion, about Living a Compassionate Life_Foster Wallace, David"/>
    <s v="Foster Wallace, David_This Is Water: Some Thoughts, Delivered on a Significant Occasion, about Living a Compassionate Life"/>
    <x v="1256"/>
    <m/>
    <m/>
  </r>
  <r>
    <s v="B-DISCIPLINE AND PUNISH|FOUCAULT, MICHEL"/>
    <s v="Y"/>
    <s v="Discipline and Punish"/>
    <x v="546"/>
    <m/>
    <m/>
    <x v="0"/>
    <m/>
    <m/>
    <m/>
    <m/>
    <m/>
    <m/>
    <m/>
    <x v="0"/>
    <m/>
    <x v="0"/>
    <m/>
    <m/>
    <x v="0"/>
    <x v="0"/>
    <x v="0"/>
    <m/>
    <m/>
    <m/>
    <m/>
    <m/>
    <m/>
    <m/>
    <m/>
    <x v="0"/>
    <x v="0"/>
    <m/>
    <s v="Foundational; Late 20th Century &amp; Postmodernism"/>
    <m/>
    <m/>
    <s v="Discipline and Punish_Foucault, Michel"/>
    <s v="Foucault, Michel_Discipline and Punish"/>
    <x v="1257"/>
    <m/>
    <m/>
  </r>
  <r>
    <s v="B-DISCIPLINE AND PUNISH|FOUCAULT, MICHEL"/>
    <s v="Y"/>
    <s v="Discipline and Punish"/>
    <x v="546"/>
    <m/>
    <m/>
    <x v="0"/>
    <m/>
    <m/>
    <m/>
    <m/>
    <m/>
    <m/>
    <m/>
    <x v="0"/>
    <m/>
    <x v="0"/>
    <m/>
    <m/>
    <x v="0"/>
    <x v="0"/>
    <x v="0"/>
    <m/>
    <m/>
    <m/>
    <m/>
    <m/>
    <m/>
    <m/>
    <m/>
    <x v="0"/>
    <x v="0"/>
    <m/>
    <m/>
    <m/>
    <m/>
    <s v="Discipline and Punish_Foucault, Michel"/>
    <s v="Foucault, Michel_Discipline and Punish"/>
    <x v="1257"/>
    <m/>
    <m/>
  </r>
  <r>
    <s v="B-DISCIPLINE AND PUNISH: THE BIRTH OF THE PRISON|FOUCAULT, MICHEL"/>
    <s v="N"/>
    <s v="Discipline and Punish: The Birth of the Prison"/>
    <x v="546"/>
    <m/>
    <m/>
    <x v="79"/>
    <m/>
    <m/>
    <s v="Surveiller et punir"/>
    <m/>
    <m/>
    <m/>
    <m/>
    <x v="2"/>
    <m/>
    <x v="0"/>
    <m/>
    <m/>
    <x v="0"/>
    <x v="0"/>
    <x v="1"/>
    <m/>
    <m/>
    <m/>
    <m/>
    <m/>
    <m/>
    <m/>
    <m/>
    <x v="17"/>
    <x v="1"/>
    <s v="Historical study"/>
    <s v="Philosophy"/>
    <s v="Post-structuralism"/>
    <m/>
    <s v="Discipline and Punish: The Birth of the Prison_Foucault, Michel"/>
    <s v="Foucault, Michel_Discipline and Punish: The Birth of the Prison"/>
    <x v="1258"/>
    <m/>
    <m/>
  </r>
  <r>
    <s v="B-MADNESS AND CIVILIZATION|FOUCAULT, MICHEL"/>
    <s v="N"/>
    <s v="Madness and Civilization"/>
    <x v="546"/>
    <m/>
    <m/>
    <x v="0"/>
    <m/>
    <m/>
    <m/>
    <m/>
    <m/>
    <m/>
    <m/>
    <x v="0"/>
    <m/>
    <x v="0"/>
    <m/>
    <m/>
    <x v="0"/>
    <x v="0"/>
    <x v="0"/>
    <m/>
    <m/>
    <m/>
    <m/>
    <m/>
    <m/>
    <m/>
    <m/>
    <x v="0"/>
    <x v="0"/>
    <m/>
    <s v="Foundational; Late 20th Century &amp; Postmodernism"/>
    <m/>
    <m/>
    <s v="Madness and Civilization_Foucault, Michel"/>
    <s v="Foucault, Michel_Madness and Civilization"/>
    <x v="1259"/>
    <m/>
    <m/>
  </r>
  <r>
    <s v="B-MADNESS AND CIVILIZATION: A HISTORY OF INSANITY IN THE AGE OF REASON|FOUCAULT, MICHEL"/>
    <s v="N"/>
    <s v="Madness and Civilization: A History of Insanity in the Age of Reason"/>
    <x v="546"/>
    <m/>
    <m/>
    <x v="0"/>
    <m/>
    <m/>
    <m/>
    <m/>
    <m/>
    <m/>
    <m/>
    <x v="3"/>
    <m/>
    <x v="0"/>
    <m/>
    <m/>
    <x v="0"/>
    <x v="0"/>
    <x v="0"/>
    <m/>
    <m/>
    <m/>
    <m/>
    <m/>
    <m/>
    <m/>
    <m/>
    <x v="0"/>
    <x v="0"/>
    <m/>
    <m/>
    <m/>
    <m/>
    <s v="Madness and Civilization: A History of Insanity in the Age of Reason_Foucault, Michel"/>
    <s v="Foucault, Michel_Madness and Civilization: A History of Insanity in the Age of Reason"/>
    <x v="1260"/>
    <m/>
    <m/>
  </r>
  <r>
    <s v="B-SOCIETY MUST BE DEFENDED|FOUCAULT, MICHEL"/>
    <s v="N"/>
    <s v="Society Must Be Defended"/>
    <x v="546"/>
    <m/>
    <m/>
    <x v="48"/>
    <m/>
    <m/>
    <s v="Il faut défendre la société"/>
    <m/>
    <m/>
    <m/>
    <m/>
    <x v="0"/>
    <m/>
    <x v="0"/>
    <m/>
    <m/>
    <x v="0"/>
    <x v="0"/>
    <x v="0"/>
    <m/>
    <m/>
    <m/>
    <m/>
    <m/>
    <m/>
    <m/>
    <m/>
    <x v="17"/>
    <x v="1"/>
    <s v="Lectures"/>
    <s v="Philosophy"/>
    <s v="Post-structuralism"/>
    <m/>
    <s v="Society Must Be Defended_Foucault, Michel"/>
    <s v="Foucault, Michel_Society Must Be Defended"/>
    <x v="1261"/>
    <m/>
    <m/>
  </r>
  <r>
    <s v="B-THE ARCHAEOLOGY OF KNOWLEDGE|FOUCAULT, MICHEL"/>
    <s v="N"/>
    <s v="The Archaeology of Knowledge"/>
    <x v="546"/>
    <m/>
    <m/>
    <x v="106"/>
    <m/>
    <m/>
    <s v="L'archéologie du savoir"/>
    <m/>
    <m/>
    <m/>
    <m/>
    <x v="0"/>
    <m/>
    <x v="0"/>
    <m/>
    <m/>
    <x v="0"/>
    <x v="0"/>
    <x v="0"/>
    <m/>
    <m/>
    <m/>
    <m/>
    <m/>
    <m/>
    <m/>
    <m/>
    <x v="1"/>
    <x v="1"/>
    <s v="Philosophical work"/>
    <s v="Philosophy"/>
    <s v="Post-structuralism"/>
    <m/>
    <s v="The Archaeology of Knowledge_Foucault, Michel"/>
    <s v="Foucault, Michel_The Archaeology of Knowledge"/>
    <x v="1262"/>
    <m/>
    <m/>
  </r>
  <r>
    <s v="B-THE ARCHAEOLOGY OF KNOWLEDGE AND THE DISCOURSE ON LANGUAGE|FOUCAULT, MICHEL"/>
    <s v="N"/>
    <s v="The Archaeology of Knowledge and the Discourse on Language"/>
    <x v="546"/>
    <m/>
    <m/>
    <x v="0"/>
    <m/>
    <m/>
    <m/>
    <m/>
    <m/>
    <m/>
    <m/>
    <x v="0"/>
    <m/>
    <x v="0"/>
    <m/>
    <m/>
    <x v="0"/>
    <x v="0"/>
    <x v="0"/>
    <m/>
    <m/>
    <m/>
    <m/>
    <m/>
    <m/>
    <m/>
    <m/>
    <x v="0"/>
    <x v="0"/>
    <m/>
    <m/>
    <m/>
    <m/>
    <s v="The Archaeology of Knowledge and the Discourse on Language_Foucault, Michel"/>
    <s v="Foucault, Michel_The Archaeology of Knowledge and the Discourse on Language"/>
    <x v="1263"/>
    <m/>
    <m/>
  </r>
  <r>
    <s v="B-THE HISTORY OF SEXUALITY, VOLUME 1: AN INTRODUCTION|FOUCAULT, MICHEL"/>
    <s v="N"/>
    <s v="The History of Sexuality, Volume 1: An Introduction"/>
    <x v="546"/>
    <m/>
    <m/>
    <x v="0"/>
    <m/>
    <m/>
    <m/>
    <m/>
    <m/>
    <m/>
    <m/>
    <x v="0"/>
    <m/>
    <x v="0"/>
    <m/>
    <m/>
    <x v="0"/>
    <x v="0"/>
    <x v="0"/>
    <m/>
    <m/>
    <m/>
    <m/>
    <m/>
    <m/>
    <m/>
    <m/>
    <x v="0"/>
    <x v="0"/>
    <m/>
    <m/>
    <m/>
    <m/>
    <s v="The History of Sexuality, Volume 1: An Introduction_Foucault, Michel"/>
    <s v="Foucault, Michel_The History of Sexuality, Volume 1: An Introduction"/>
    <x v="1264"/>
    <m/>
    <m/>
  </r>
  <r>
    <s v="B-THE HISTORY OF SEXUALITY, VOLUME 2: THE USE OF PLEASURE|FOUCAULT, MICHEL"/>
    <s v="N"/>
    <s v="The History of Sexuality, Volume 2: The Use of Pleasure"/>
    <x v="546"/>
    <m/>
    <m/>
    <x v="0"/>
    <m/>
    <m/>
    <m/>
    <m/>
    <m/>
    <m/>
    <m/>
    <x v="0"/>
    <m/>
    <x v="0"/>
    <m/>
    <m/>
    <x v="0"/>
    <x v="0"/>
    <x v="0"/>
    <m/>
    <m/>
    <m/>
    <m/>
    <m/>
    <m/>
    <m/>
    <m/>
    <x v="0"/>
    <x v="0"/>
    <m/>
    <m/>
    <m/>
    <m/>
    <s v="The History of Sexuality, Volume 2: The Use of Pleasure_Foucault, Michel"/>
    <s v="Foucault, Michel_The History of Sexuality, Volume 2: The Use of Pleasure"/>
    <x v="1265"/>
    <m/>
    <m/>
  </r>
  <r>
    <s v="B-THE HISTORY OF SEXUALITY, VOLUME 3|FOUCAULT, MICHEL"/>
    <s v="N"/>
    <s v="The History of Sexuality, Volume 3"/>
    <x v="546"/>
    <m/>
    <m/>
    <x v="0"/>
    <m/>
    <m/>
    <m/>
    <m/>
    <m/>
    <m/>
    <m/>
    <x v="3"/>
    <m/>
    <x v="0"/>
    <m/>
    <m/>
    <x v="0"/>
    <x v="0"/>
    <x v="0"/>
    <m/>
    <m/>
    <m/>
    <m/>
    <m/>
    <m/>
    <m/>
    <m/>
    <x v="0"/>
    <x v="0"/>
    <s v="Philosophical work"/>
    <s v="Philosophy"/>
    <s v="Post-structuralism"/>
    <m/>
    <s v="The History of Sexuality, Volume 3_Foucault, Michel"/>
    <s v="Foucault, Michel_The History of Sexuality, Volume 3"/>
    <x v="1266"/>
    <m/>
    <m/>
  </r>
  <r>
    <s v="B-THE ORDER OF THINGS|FOUCAULT, MICHEL"/>
    <s v="N"/>
    <s v="The Order of Things"/>
    <x v="546"/>
    <m/>
    <m/>
    <x v="4"/>
    <m/>
    <m/>
    <s v="Les mots et les choses"/>
    <m/>
    <m/>
    <m/>
    <m/>
    <x v="0"/>
    <m/>
    <x v="0"/>
    <m/>
    <m/>
    <x v="0"/>
    <x v="0"/>
    <x v="0"/>
    <m/>
    <m/>
    <m/>
    <m/>
    <m/>
    <m/>
    <m/>
    <m/>
    <x v="1"/>
    <x v="1"/>
    <s v="Philosophical work"/>
    <s v="Philosophy; Foundational; Late 20th Century &amp; Postmodernism"/>
    <s v="Post-structuralism"/>
    <m/>
    <s v="The Order of Things_Foucault, Michel"/>
    <s v="Foucault, Michel_The Order of Things"/>
    <x v="1267"/>
    <m/>
    <m/>
  </r>
  <r>
    <s v="B-THE ORDER OF THINGS: AN ARCHAEOLOGY OF THE HUMAN SCIENCES|FOUCAULT, MICHEL"/>
    <s v="N"/>
    <s v="The Order of Things: An Archaeology of the Human Sciences"/>
    <x v="546"/>
    <m/>
    <m/>
    <x v="0"/>
    <m/>
    <m/>
    <m/>
    <m/>
    <m/>
    <m/>
    <m/>
    <x v="0"/>
    <m/>
    <x v="0"/>
    <m/>
    <m/>
    <x v="0"/>
    <x v="0"/>
    <x v="0"/>
    <m/>
    <m/>
    <m/>
    <m/>
    <m/>
    <m/>
    <m/>
    <m/>
    <x v="0"/>
    <x v="0"/>
    <m/>
    <m/>
    <m/>
    <m/>
    <s v="The Order of Things: An Archaeology of the Human Sciences_Foucault, Michel"/>
    <s v="Foucault, Michel_The Order of Things: An Archaeology of the Human Sciences"/>
    <x v="1268"/>
    <m/>
    <m/>
  </r>
  <r>
    <s v="B-DANIEL MARTIN|FOWLES, JOHN"/>
    <s v="N"/>
    <s v="Daniel Martin"/>
    <x v="547"/>
    <m/>
    <m/>
    <x v="0"/>
    <m/>
    <m/>
    <m/>
    <m/>
    <m/>
    <m/>
    <m/>
    <x v="0"/>
    <m/>
    <x v="0"/>
    <m/>
    <m/>
    <x v="0"/>
    <x v="0"/>
    <x v="0"/>
    <m/>
    <m/>
    <m/>
    <m/>
    <m/>
    <m/>
    <m/>
    <m/>
    <x v="0"/>
    <x v="0"/>
    <m/>
    <m/>
    <m/>
    <m/>
    <s v="Daniel Martin_Fowles, John"/>
    <s v="Fowles, John_Daniel Martin"/>
    <x v="1269"/>
    <m/>
    <m/>
  </r>
  <r>
    <s v="B-THE FRENCH LIEUTENANT'S WOMAN|FOWLES, JOHN"/>
    <s v="Y"/>
    <s v="The French Lieutenant's Woman"/>
    <x v="547"/>
    <m/>
    <m/>
    <x v="0"/>
    <m/>
    <m/>
    <m/>
    <m/>
    <m/>
    <m/>
    <m/>
    <x v="0"/>
    <m/>
    <x v="0"/>
    <m/>
    <m/>
    <x v="0"/>
    <x v="0"/>
    <x v="0"/>
    <m/>
    <m/>
    <m/>
    <m/>
    <m/>
    <m/>
    <m/>
    <m/>
    <x v="0"/>
    <x v="0"/>
    <m/>
    <s v="Foundational; Late 20th Century &amp; Postmodernism"/>
    <m/>
    <m/>
    <s v="The French Lieutenant's Woman_Fowles, John"/>
    <s v="Fowles, John_The French Lieutenant's Woman"/>
    <x v="1270"/>
    <m/>
    <m/>
  </r>
  <r>
    <s v="B-THE FRENCH LIEUTENANT'S WOMAN|FOWLES, JOHN"/>
    <s v="Y"/>
    <s v="The French Lieutenant's Woman"/>
    <x v="547"/>
    <m/>
    <m/>
    <x v="0"/>
    <m/>
    <m/>
    <m/>
    <m/>
    <m/>
    <m/>
    <m/>
    <x v="0"/>
    <m/>
    <x v="0"/>
    <m/>
    <m/>
    <x v="0"/>
    <x v="0"/>
    <x v="0"/>
    <m/>
    <m/>
    <m/>
    <m/>
    <m/>
    <m/>
    <m/>
    <m/>
    <x v="0"/>
    <x v="0"/>
    <m/>
    <m/>
    <m/>
    <m/>
    <s v="The French Lieutenant's Woman_Fowles, John"/>
    <s v="Fowles, John_The French Lieutenant's Woman"/>
    <x v="1270"/>
    <m/>
    <m/>
  </r>
  <r>
    <s v="B-THE MAGUS|FOWLES, JOHN"/>
    <s v="N"/>
    <s v="The Magus"/>
    <x v="547"/>
    <m/>
    <m/>
    <x v="0"/>
    <m/>
    <m/>
    <m/>
    <m/>
    <m/>
    <m/>
    <m/>
    <x v="1"/>
    <m/>
    <x v="0"/>
    <m/>
    <m/>
    <x v="0"/>
    <x v="0"/>
    <x v="1"/>
    <m/>
    <m/>
    <m/>
    <m/>
    <m/>
    <m/>
    <m/>
    <m/>
    <x v="0"/>
    <x v="0"/>
    <m/>
    <s v="Foundational; Late 20th Century &amp; Postmodernism"/>
    <m/>
    <m/>
    <s v="The Magus_Fowles, John"/>
    <s v="Fowles, John_The Magus"/>
    <x v="1271"/>
    <m/>
    <m/>
  </r>
  <r>
    <s v="B-ACTS AND MONUMENTS (FOXE'S BOOK OF MARTYRS)|FOXE, JOHN"/>
    <s v="N"/>
    <s v="Acts and Monuments (Foxe's Book of Martyrs)"/>
    <x v="548"/>
    <m/>
    <m/>
    <x v="0"/>
    <m/>
    <m/>
    <m/>
    <m/>
    <m/>
    <m/>
    <m/>
    <x v="0"/>
    <m/>
    <x v="0"/>
    <m/>
    <m/>
    <x v="0"/>
    <x v="0"/>
    <x v="0"/>
    <m/>
    <m/>
    <m/>
    <m/>
    <m/>
    <m/>
    <m/>
    <m/>
    <x v="0"/>
    <x v="0"/>
    <m/>
    <s v="Foundational; Reformation &amp; Counter-Reformation"/>
    <m/>
    <m/>
    <s v="Acts and Monuments (Foxe's Book of Martyrs)_Foxe, John"/>
    <s v="Foxe, John_Acts and Monuments (Foxe's Book of Martyrs)"/>
    <x v="1272"/>
    <m/>
    <m/>
  </r>
  <r>
    <s v="B-THE GODS WILL HAVE BLOOD|FRANCE, ANATOLE"/>
    <s v="N"/>
    <s v="The Gods Will Have Blood"/>
    <x v="549"/>
    <m/>
    <m/>
    <x v="0"/>
    <m/>
    <m/>
    <m/>
    <m/>
    <m/>
    <m/>
    <m/>
    <x v="0"/>
    <m/>
    <x v="0"/>
    <m/>
    <m/>
    <x v="0"/>
    <x v="0"/>
    <x v="0"/>
    <m/>
    <m/>
    <m/>
    <m/>
    <m/>
    <m/>
    <m/>
    <m/>
    <x v="0"/>
    <x v="0"/>
    <m/>
    <m/>
    <m/>
    <m/>
    <s v="The Gods Will Have Blood_France, Anatole"/>
    <s v="France, Anatole_The Gods Will Have Blood"/>
    <x v="1273"/>
    <m/>
    <m/>
  </r>
  <r>
    <s v="B-INTRODUCTION TO THE DEVOUT LIFE|FRANCIS DE SALES"/>
    <s v="N"/>
    <s v="Introduction to the Devout Life"/>
    <x v="550"/>
    <m/>
    <m/>
    <x v="0"/>
    <m/>
    <m/>
    <m/>
    <m/>
    <m/>
    <m/>
    <m/>
    <x v="0"/>
    <m/>
    <x v="0"/>
    <m/>
    <m/>
    <x v="0"/>
    <x v="0"/>
    <x v="0"/>
    <m/>
    <m/>
    <m/>
    <m/>
    <m/>
    <m/>
    <m/>
    <m/>
    <x v="0"/>
    <x v="0"/>
    <m/>
    <s v="Foundational; Reformation &amp; Counter-Reformation"/>
    <m/>
    <m/>
    <s v="Introduction to the Devout Life_Francis de Sales"/>
    <s v="Francis de Sales_Introduction to the Devout Life"/>
    <x v="1274"/>
    <m/>
    <m/>
  </r>
  <r>
    <s v="B-MICHELANGELO: THE COMPLETE WORKS|FRANK ZÖLLNER &amp; CHRISTOF THOENES"/>
    <s v="N"/>
    <s v="Michelangelo: The Complete Works"/>
    <x v="551"/>
    <m/>
    <m/>
    <x v="0"/>
    <m/>
    <s v="Taschen"/>
    <m/>
    <m/>
    <m/>
    <m/>
    <m/>
    <x v="0"/>
    <m/>
    <x v="0"/>
    <m/>
    <m/>
    <x v="0"/>
    <x v="0"/>
    <x v="0"/>
    <m/>
    <m/>
    <m/>
    <m/>
    <m/>
    <m/>
    <m/>
    <m/>
    <x v="0"/>
    <x v="0"/>
    <m/>
    <m/>
    <m/>
    <m/>
    <s v="Michelangelo: The Complete Works_Frank Zöllner &amp; Christof Thoenes"/>
    <s v="Frank Zöllner &amp; Christof Thoenes_Michelangelo: The Complete Works"/>
    <x v="1275"/>
    <m/>
    <m/>
  </r>
  <r>
    <s v="B-LEONARDO DA VINCI: THE COMPLETE PAINTINGS AND DRAWINGS|FRANK ZÖLLNER"/>
    <s v="N"/>
    <s v="Leonardo da Vinci: The Complete Paintings and Drawings"/>
    <x v="552"/>
    <m/>
    <m/>
    <x v="0"/>
    <m/>
    <s v="Taschen"/>
    <m/>
    <m/>
    <m/>
    <m/>
    <m/>
    <x v="0"/>
    <m/>
    <x v="0"/>
    <m/>
    <m/>
    <x v="0"/>
    <x v="0"/>
    <x v="0"/>
    <m/>
    <m/>
    <m/>
    <m/>
    <m/>
    <m/>
    <m/>
    <m/>
    <x v="0"/>
    <x v="0"/>
    <m/>
    <m/>
    <m/>
    <m/>
    <s v="Leonardo da Vinci: The Complete Paintings and Drawings_Frank Zöllner"/>
    <s v="Frank Zöllner_Leonardo da Vinci: The Complete Paintings and Drawings"/>
    <x v="1276"/>
    <m/>
    <m/>
  </r>
  <r>
    <s v="B-SANDRO BOTTICELLI: THE COMPLETE WORKS|FRANK ZÖLLNER"/>
    <s v="N"/>
    <s v="Sandro Botticelli: The Complete Works"/>
    <x v="552"/>
    <m/>
    <m/>
    <x v="0"/>
    <m/>
    <s v="Taschen"/>
    <m/>
    <m/>
    <m/>
    <m/>
    <m/>
    <x v="0"/>
    <m/>
    <x v="0"/>
    <m/>
    <m/>
    <x v="0"/>
    <x v="0"/>
    <x v="0"/>
    <m/>
    <m/>
    <m/>
    <m/>
    <m/>
    <m/>
    <m/>
    <m/>
    <x v="0"/>
    <x v="0"/>
    <m/>
    <m/>
    <m/>
    <m/>
    <s v="Sandro Botticelli: The Complete Works_Frank Zöllner"/>
    <s v="Frank Zöllner_Sandro Botticelli: The Complete Works"/>
    <x v="1277"/>
    <m/>
    <m/>
  </r>
  <r>
    <s v="B-THE DIARY OF A YOUNG GIRL|FRANK, ANNE"/>
    <s v="N"/>
    <s v="The Diary of a Young Girl"/>
    <x v="553"/>
    <m/>
    <m/>
    <x v="0"/>
    <m/>
    <m/>
    <m/>
    <m/>
    <m/>
    <m/>
    <m/>
    <x v="0"/>
    <m/>
    <x v="0"/>
    <m/>
    <m/>
    <x v="0"/>
    <x v="0"/>
    <x v="0"/>
    <m/>
    <m/>
    <m/>
    <m/>
    <m/>
    <m/>
    <m/>
    <m/>
    <x v="0"/>
    <x v="0"/>
    <m/>
    <m/>
    <m/>
    <m/>
    <s v="The Diary of a Young Girl_Frank, Anne"/>
    <s v="Frank, Anne_The Diary of a Young Girl"/>
    <x v="1278"/>
    <m/>
    <m/>
  </r>
  <r>
    <s v="B-DOSTOEVSKY: A WRITER IN HIS TIME|FRANK, JOSEPH"/>
    <s v="N"/>
    <s v="Dostoevsky: A Writer in His Time"/>
    <x v="554"/>
    <m/>
    <m/>
    <x v="52"/>
    <m/>
    <m/>
    <m/>
    <m/>
    <n v="984"/>
    <s v="Joseph Frank's definitive and comprehensive five-volume biography condensed into a single book, examining Dostoevsky's life and literary works within their historical, political, and intellectual context."/>
    <m/>
    <x v="0"/>
    <m/>
    <x v="0"/>
    <m/>
    <m/>
    <x v="0"/>
    <x v="0"/>
    <x v="0"/>
    <m/>
    <m/>
    <m/>
    <m/>
    <m/>
    <m/>
    <m/>
    <m/>
    <x v="4"/>
    <x v="2"/>
    <m/>
    <m/>
    <m/>
    <m/>
    <s v="Dostoevsky: A Writer in His Time_Frank, Joseph"/>
    <s v="Frank, Joseph_Dostoevsky: A Writer in His Time"/>
    <x v="1279"/>
    <m/>
    <m/>
  </r>
  <r>
    <s v="B-THE IMPORTANCE OF WHAT WE CARE ABOUT|FRANKFURT, HARRY"/>
    <s v="N"/>
    <s v="The Importance of What We Care About"/>
    <x v="555"/>
    <m/>
    <m/>
    <x v="96"/>
    <m/>
    <m/>
    <s v="The Importance of What We Care About"/>
    <m/>
    <m/>
    <m/>
    <m/>
    <x v="0"/>
    <m/>
    <x v="0"/>
    <m/>
    <m/>
    <x v="0"/>
    <x v="0"/>
    <x v="0"/>
    <m/>
    <m/>
    <m/>
    <m/>
    <m/>
    <m/>
    <m/>
    <m/>
    <x v="7"/>
    <x v="1"/>
    <s v="Essays"/>
    <s v="Philosophy"/>
    <s v="Ethics"/>
    <m/>
    <s v="The Importance of What We Care About_Frankfurt, Harry"/>
    <s v="Frankfurt, Harry_The Importance of What We Care About"/>
    <x v="1280"/>
    <m/>
    <m/>
  </r>
  <r>
    <s v="B-AUTOBIOGRAPHY|FRANKLIN, BENJAMIN"/>
    <s v="N"/>
    <s v="Autobiography"/>
    <x v="556"/>
    <m/>
    <m/>
    <x v="0"/>
    <m/>
    <m/>
    <m/>
    <m/>
    <m/>
    <m/>
    <m/>
    <x v="0"/>
    <m/>
    <x v="0"/>
    <m/>
    <m/>
    <x v="0"/>
    <x v="0"/>
    <x v="0"/>
    <m/>
    <m/>
    <m/>
    <m/>
    <m/>
    <m/>
    <m/>
    <m/>
    <x v="0"/>
    <x v="0"/>
    <m/>
    <s v="Foundational; Science, History &amp; Other Non-Fiction"/>
    <m/>
    <m/>
    <s v="Autobiography_Franklin, Benjamin"/>
    <s v="Franklin, Benjamin_Autobiography"/>
    <x v="1281"/>
    <m/>
    <m/>
  </r>
  <r>
    <s v="B-EXPERIMENTS AND OBSERVATIONS ON ELECTRICITY|FRANKLIN, BENJAMIN"/>
    <s v="N"/>
    <s v="Experiments and Observations on Electricity"/>
    <x v="556"/>
    <m/>
    <m/>
    <x v="0"/>
    <m/>
    <m/>
    <m/>
    <m/>
    <m/>
    <m/>
    <m/>
    <x v="0"/>
    <m/>
    <x v="0"/>
    <m/>
    <m/>
    <x v="0"/>
    <x v="0"/>
    <x v="0"/>
    <m/>
    <m/>
    <m/>
    <m/>
    <m/>
    <m/>
    <m/>
    <m/>
    <x v="0"/>
    <x v="0"/>
    <m/>
    <s v="Foundational; Science, History &amp; Other Non-Fiction"/>
    <m/>
    <m/>
    <s v="Experiments and Observations on Electricity_Franklin, Benjamin"/>
    <s v="Franklin, Benjamin_Experiments and Observations on Electricity"/>
    <x v="1282"/>
    <m/>
    <m/>
  </r>
  <r>
    <s v="B-CROSSROADS / FREEDOM / PURITY (THOUGH FREEDOM IS 2010)|FRANZEN, JONATHAN"/>
    <s v="N"/>
    <s v="Crossroads / Freedom / Purity (Though Freedom is 2010)"/>
    <x v="557"/>
    <m/>
    <m/>
    <x v="0"/>
    <m/>
    <m/>
    <m/>
    <m/>
    <m/>
    <m/>
    <m/>
    <x v="0"/>
    <m/>
    <x v="0"/>
    <m/>
    <m/>
    <x v="0"/>
    <x v="0"/>
    <x v="0"/>
    <m/>
    <m/>
    <m/>
    <m/>
    <m/>
    <m/>
    <m/>
    <m/>
    <x v="0"/>
    <x v="0"/>
    <m/>
    <s v="Foundational; Late 20th Century &amp; Postmodernism"/>
    <m/>
    <m/>
    <s v="Crossroads / Freedom / Purity (Though Freedom is 2010)_Franzen, Jonathan"/>
    <s v="Franzen, Jonathan_Crossroads / Freedom / Purity (Though Freedom is 2010)"/>
    <x v="1283"/>
    <m/>
    <m/>
  </r>
  <r>
    <s v="B-FREEDOM|FRANZEN, JONATHAN"/>
    <s v="N"/>
    <s v="Freedom"/>
    <x v="557"/>
    <m/>
    <m/>
    <x v="0"/>
    <m/>
    <m/>
    <m/>
    <m/>
    <m/>
    <m/>
    <m/>
    <x v="0"/>
    <m/>
    <x v="0"/>
    <m/>
    <m/>
    <x v="0"/>
    <x v="0"/>
    <x v="0"/>
    <m/>
    <m/>
    <m/>
    <m/>
    <m/>
    <m/>
    <m/>
    <m/>
    <x v="0"/>
    <x v="0"/>
    <m/>
    <m/>
    <m/>
    <m/>
    <s v="Freedom_Franzen, Jonathan"/>
    <s v="Franzen, Jonathan_Freedom"/>
    <x v="1284"/>
    <m/>
    <m/>
  </r>
  <r>
    <s v="B-THE CORRECTIONS|FRANZEN, JONATHAN"/>
    <s v="N"/>
    <s v="The Corrections"/>
    <x v="557"/>
    <m/>
    <m/>
    <x v="0"/>
    <m/>
    <m/>
    <m/>
    <m/>
    <m/>
    <m/>
    <m/>
    <x v="0"/>
    <m/>
    <x v="0"/>
    <m/>
    <m/>
    <x v="0"/>
    <x v="0"/>
    <x v="0"/>
    <m/>
    <m/>
    <m/>
    <m/>
    <m/>
    <m/>
    <m/>
    <m/>
    <x v="0"/>
    <x v="0"/>
    <m/>
    <s v="Foundational; Late 20th Century &amp; Postmodernism"/>
    <m/>
    <m/>
    <s v="The Corrections_Franzen, Jonathan"/>
    <s v="Franzen, Jonathan_The Corrections"/>
    <x v="1285"/>
    <m/>
    <m/>
  </r>
  <r>
    <s v="B-THE GOLDEN BOUGH|FRAZER, JAMES"/>
    <s v="N"/>
    <s v="The Golden Bough"/>
    <x v="558"/>
    <m/>
    <m/>
    <x v="169"/>
    <m/>
    <m/>
    <m/>
    <m/>
    <n v="864"/>
    <s v="A monumental comparative study of mythology and religion examining primitive belief systems, fertility cults, and ritual sacrifice across cultures, identifying common patterns and evolutionary development that profoundly influenced modernist literature and anthropological thought."/>
    <m/>
    <x v="0"/>
    <m/>
    <x v="0"/>
    <m/>
    <m/>
    <x v="0"/>
    <x v="0"/>
    <x v="0"/>
    <m/>
    <m/>
    <m/>
    <m/>
    <m/>
    <m/>
    <m/>
    <m/>
    <x v="26"/>
    <x v="9"/>
    <m/>
    <m/>
    <m/>
    <m/>
    <s v="The Golden Bough_Frazer, James"/>
    <s v="Frazer, James_The Golden Bough"/>
    <x v="1286"/>
    <m/>
    <m/>
  </r>
  <r>
    <s v="B-FERNAND KHNOPFF: PORTRAIT OF A SYMBOLIST ARTIST|FREDERIK LEEN"/>
    <s v="N"/>
    <s v="Fernand Khnopff: Portrait of a Symbolist Artist"/>
    <x v="559"/>
    <m/>
    <m/>
    <x v="0"/>
    <m/>
    <m/>
    <m/>
    <m/>
    <m/>
    <m/>
    <m/>
    <x v="0"/>
    <m/>
    <x v="0"/>
    <m/>
    <m/>
    <x v="0"/>
    <x v="0"/>
    <x v="0"/>
    <m/>
    <m/>
    <m/>
    <m/>
    <m/>
    <m/>
    <m/>
    <m/>
    <x v="0"/>
    <x v="0"/>
    <m/>
    <m/>
    <m/>
    <s v="Catalogues of works featured by Des Esseintes in &quot;À rebours&quot; (Against Nature), by Huysmans."/>
    <s v="Fernand Khnopff: Portrait of a Symbolist Artist_Frederik Leen"/>
    <s v="Frederik Leen_Fernand Khnopff: Portrait of a Symbolist Artist"/>
    <x v="1287"/>
    <m/>
    <m/>
  </r>
  <r>
    <s v="B-BEARTOWN|FREDRIK BACKMAN"/>
    <s v="N"/>
    <s v="Beartown"/>
    <x v="560"/>
    <m/>
    <m/>
    <x v="0"/>
    <m/>
    <m/>
    <m/>
    <m/>
    <m/>
    <m/>
    <m/>
    <x v="0"/>
    <n v="4"/>
    <x v="1"/>
    <m/>
    <m/>
    <x v="0"/>
    <x v="0"/>
    <x v="0"/>
    <m/>
    <m/>
    <m/>
    <m/>
    <m/>
    <m/>
    <m/>
    <m/>
    <x v="0"/>
    <x v="0"/>
    <m/>
    <m/>
    <m/>
    <m/>
    <s v="Beartown_Fredrik Backman"/>
    <s v="Fredrik Backman_Beartown"/>
    <x v="1288"/>
    <m/>
    <m/>
  </r>
  <r>
    <s v="B-STUDIES ON HYSTERIA|FREUD, SIGMUND &amp; BREUER, JOSEF"/>
    <s v="N"/>
    <s v="Studies on Hysteria"/>
    <x v="561"/>
    <m/>
    <m/>
    <x v="0"/>
    <m/>
    <m/>
    <m/>
    <m/>
    <m/>
    <m/>
    <m/>
    <x v="0"/>
    <m/>
    <x v="0"/>
    <m/>
    <m/>
    <x v="0"/>
    <x v="0"/>
    <x v="0"/>
    <m/>
    <m/>
    <m/>
    <m/>
    <m/>
    <m/>
    <m/>
    <m/>
    <x v="0"/>
    <x v="0"/>
    <m/>
    <s v="Foundational; Late 19th Century Philosophy &amp; Science"/>
    <m/>
    <m/>
    <s v="Studies on Hysteria_Freud, Sigmund &amp; Breuer, Josef"/>
    <s v="Freud, Sigmund &amp; Breuer, Josef_Studies on Hysteria"/>
    <x v="1289"/>
    <m/>
    <m/>
  </r>
  <r>
    <s v="B-CIVILIZATION AND ITS DISCONTENTS|FREUD, SIGMUND"/>
    <s v="N"/>
    <s v="Civilization and Its Discontents"/>
    <x v="562"/>
    <m/>
    <m/>
    <x v="0"/>
    <m/>
    <m/>
    <m/>
    <m/>
    <m/>
    <m/>
    <m/>
    <x v="0"/>
    <m/>
    <x v="0"/>
    <m/>
    <m/>
    <x v="0"/>
    <x v="0"/>
    <x v="0"/>
    <m/>
    <m/>
    <m/>
    <m/>
    <m/>
    <m/>
    <m/>
    <m/>
    <x v="0"/>
    <x v="0"/>
    <m/>
    <s v="Foundational; Early 20th Century &amp; Modernism"/>
    <m/>
    <m/>
    <s v="Civilization and Its Discontents_Freud, Sigmund"/>
    <s v="Freud, Sigmund_Civilization and Its Discontents"/>
    <x v="1290"/>
    <m/>
    <m/>
  </r>
  <r>
    <s v="B-FRAGMENT OF AN ANALYSIS OF A CASE OF HYSTERIA|FREUD, SIGMUND"/>
    <s v="N"/>
    <s v="Fragment of an Analysis of a Case of Hysteria"/>
    <x v="562"/>
    <m/>
    <m/>
    <x v="0"/>
    <m/>
    <m/>
    <m/>
    <m/>
    <m/>
    <m/>
    <m/>
    <x v="0"/>
    <m/>
    <x v="0"/>
    <m/>
    <m/>
    <x v="0"/>
    <x v="0"/>
    <x v="0"/>
    <m/>
    <m/>
    <m/>
    <m/>
    <m/>
    <m/>
    <m/>
    <m/>
    <x v="0"/>
    <x v="0"/>
    <m/>
    <m/>
    <m/>
    <m/>
    <s v="Fragment of an Analysis of a Case of Hysteria_Freud, Sigmund"/>
    <s v="Freud, Sigmund_Fragment of an Analysis of a Case of Hysteria"/>
    <x v="1291"/>
    <m/>
    <m/>
  </r>
  <r>
    <s v="B-INTERPRETATION OF DREAMS|FREUD, SIGMUND"/>
    <s v="Y"/>
    <s v="Interpretation of Dreams"/>
    <x v="562"/>
    <m/>
    <m/>
    <x v="0"/>
    <m/>
    <m/>
    <m/>
    <m/>
    <m/>
    <m/>
    <m/>
    <x v="0"/>
    <m/>
    <x v="0"/>
    <m/>
    <m/>
    <x v="0"/>
    <x v="0"/>
    <x v="0"/>
    <m/>
    <m/>
    <m/>
    <m/>
    <m/>
    <m/>
    <m/>
    <m/>
    <x v="0"/>
    <x v="0"/>
    <m/>
    <s v="Foundational; Late 19th Century Philosophy &amp; Science"/>
    <m/>
    <m/>
    <s v="Interpretation of Dreams_Freud, Sigmund"/>
    <s v="Freud, Sigmund_Interpretation of Dreams"/>
    <x v="1292"/>
    <m/>
    <m/>
  </r>
  <r>
    <s v="B-INTERPRETATION OF DREAMS|FREUD, SIGMUND"/>
    <s v="Y"/>
    <s v="Interpretation of Dreams"/>
    <x v="562"/>
    <m/>
    <m/>
    <x v="0"/>
    <m/>
    <m/>
    <m/>
    <m/>
    <m/>
    <m/>
    <m/>
    <x v="0"/>
    <m/>
    <x v="0"/>
    <m/>
    <m/>
    <x v="0"/>
    <x v="0"/>
    <x v="0"/>
    <m/>
    <m/>
    <m/>
    <m/>
    <m/>
    <m/>
    <m/>
    <m/>
    <x v="0"/>
    <x v="0"/>
    <m/>
    <s v="Foundational; Early 20th Century &amp; Modernism"/>
    <m/>
    <m/>
    <s v="Interpretation of Dreams_Freud, Sigmund"/>
    <s v="Freud, Sigmund_Interpretation of Dreams"/>
    <x v="1292"/>
    <m/>
    <m/>
  </r>
  <r>
    <s v="B-THE EGO AND THE ID|FREUD, SIGMUND"/>
    <s v="N"/>
    <s v="The Ego and the Id"/>
    <x v="562"/>
    <m/>
    <m/>
    <x v="0"/>
    <m/>
    <m/>
    <m/>
    <m/>
    <m/>
    <m/>
    <m/>
    <x v="0"/>
    <m/>
    <x v="0"/>
    <m/>
    <m/>
    <x v="0"/>
    <x v="0"/>
    <x v="0"/>
    <m/>
    <m/>
    <m/>
    <m/>
    <m/>
    <m/>
    <m/>
    <m/>
    <x v="0"/>
    <x v="0"/>
    <m/>
    <s v="Foundational; Early 20th Century &amp; Modernism"/>
    <m/>
    <m/>
    <s v="The Ego and the Id_Freud, Sigmund"/>
    <s v="Freud, Sigmund_The Ego and the Id"/>
    <x v="1293"/>
    <m/>
    <m/>
  </r>
  <r>
    <s v="B-THE PSYCHOPATHOLOGY OF EVERYDAY LIFE|FREUD, SIGMUND"/>
    <s v="N"/>
    <s v="The Psychopathology of Everyday Life"/>
    <x v="562"/>
    <m/>
    <m/>
    <x v="0"/>
    <m/>
    <m/>
    <m/>
    <m/>
    <m/>
    <m/>
    <m/>
    <x v="0"/>
    <m/>
    <x v="0"/>
    <m/>
    <m/>
    <x v="0"/>
    <x v="0"/>
    <x v="0"/>
    <m/>
    <m/>
    <m/>
    <m/>
    <m/>
    <m/>
    <m/>
    <m/>
    <x v="0"/>
    <x v="0"/>
    <m/>
    <s v="Foundational; Early 20th Century &amp; Modernism"/>
    <m/>
    <m/>
    <s v="The Psychopathology of Everyday Life_Freud, Sigmund"/>
    <s v="Freud, Sigmund_The Psychopathology of Everyday Life"/>
    <x v="1294"/>
    <m/>
    <m/>
  </r>
  <r>
    <s v="B-THREE ESSAYS ON THE THEORY OF SEXUALITY|FREUD, SIGMUND"/>
    <s v="N"/>
    <s v="Three Essays on the Theory of Sexuality"/>
    <x v="562"/>
    <m/>
    <m/>
    <x v="0"/>
    <m/>
    <m/>
    <m/>
    <m/>
    <m/>
    <m/>
    <m/>
    <x v="0"/>
    <m/>
    <x v="0"/>
    <m/>
    <m/>
    <x v="0"/>
    <x v="0"/>
    <x v="0"/>
    <m/>
    <m/>
    <m/>
    <m/>
    <m/>
    <m/>
    <m/>
    <m/>
    <x v="0"/>
    <x v="0"/>
    <m/>
    <s v="Foundational; Early 20th Century &amp; Modernism"/>
    <m/>
    <m/>
    <s v="Three Essays on the Theory of Sexuality_Freud, Sigmund"/>
    <s v="Freud, Sigmund_Three Essays on the Theory of Sexuality"/>
    <x v="1295"/>
    <m/>
    <m/>
  </r>
  <r>
    <s v="B-THE FEMININE MYSTIQUE|FRIEDAN, BETTY"/>
    <s v="N"/>
    <s v="The Feminine Mystique"/>
    <x v="563"/>
    <m/>
    <m/>
    <x v="0"/>
    <m/>
    <m/>
    <m/>
    <m/>
    <m/>
    <m/>
    <m/>
    <x v="0"/>
    <m/>
    <x v="0"/>
    <m/>
    <m/>
    <x v="0"/>
    <x v="0"/>
    <x v="0"/>
    <m/>
    <m/>
    <m/>
    <m/>
    <m/>
    <m/>
    <m/>
    <m/>
    <x v="0"/>
    <x v="0"/>
    <m/>
    <s v="Foundational; Late 20th Century &amp; Postmodernism"/>
    <m/>
    <m/>
    <s v="The Feminine Mystique_Friedan, Betty"/>
    <s v="Friedan, Betty_The Feminine Mystique"/>
    <x v="1296"/>
    <m/>
    <m/>
  </r>
  <r>
    <s v="B-BEFORE THE DELUGE: A PORTRAIT OF BERLIN IN THE 1920S|FRIEDRICH, OTTO"/>
    <s v="N"/>
    <s v="Before the Deluge: A Portrait of Berlin in the 1920s"/>
    <x v="564"/>
    <m/>
    <m/>
    <x v="0"/>
    <m/>
    <m/>
    <m/>
    <m/>
    <m/>
    <m/>
    <m/>
    <x v="0"/>
    <m/>
    <x v="0"/>
    <m/>
    <m/>
    <x v="0"/>
    <x v="0"/>
    <x v="0"/>
    <m/>
    <m/>
    <m/>
    <m/>
    <m/>
    <m/>
    <m/>
    <m/>
    <x v="0"/>
    <x v="0"/>
    <m/>
    <m/>
    <m/>
    <m/>
    <s v="Before the Deluge: A Portrait of Berlin in the 1920s_Friedrich, Otto"/>
    <s v="Friedrich, Otto_Before the Deluge: A Portrait of Berlin in the 1920s"/>
    <x v="1297"/>
    <m/>
    <m/>
  </r>
  <r>
    <s v="B-THE WEIGHT OF THINGS|FRITZ, MARIANNE"/>
    <s v="N"/>
    <s v="The Weight of Things"/>
    <x v="565"/>
    <m/>
    <m/>
    <x v="0"/>
    <m/>
    <m/>
    <m/>
    <m/>
    <m/>
    <m/>
    <m/>
    <x v="0"/>
    <m/>
    <x v="0"/>
    <m/>
    <m/>
    <x v="0"/>
    <x v="0"/>
    <x v="0"/>
    <m/>
    <m/>
    <m/>
    <m/>
    <m/>
    <m/>
    <m/>
    <m/>
    <x v="0"/>
    <x v="0"/>
    <m/>
    <m/>
    <m/>
    <m/>
    <s v="The Weight of Things_Fritz, Marianne"/>
    <s v="Fritz, Marianne_The Weight of Things"/>
    <x v="1298"/>
    <m/>
    <m/>
  </r>
  <r>
    <s v="B-ESCAPE FROM FREEDOM|FROMM, ERICH"/>
    <s v="Y"/>
    <s v="Escape from Freedom"/>
    <x v="566"/>
    <m/>
    <m/>
    <x v="68"/>
    <m/>
    <m/>
    <s v="Die Furcht vor der Freiheit"/>
    <m/>
    <m/>
    <m/>
    <m/>
    <x v="0"/>
    <m/>
    <x v="0"/>
    <m/>
    <m/>
    <x v="0"/>
    <x v="0"/>
    <x v="0"/>
    <m/>
    <m/>
    <m/>
    <m/>
    <m/>
    <m/>
    <m/>
    <m/>
    <x v="12"/>
    <x v="1"/>
    <s v="Psychological study"/>
    <s v="Philosophy"/>
    <s v="Critical Theory"/>
    <m/>
    <s v="Escape from Freedom_Fromm, Erich"/>
    <s v="Fromm, Erich_Escape from Freedom"/>
    <x v="1299"/>
    <m/>
    <m/>
  </r>
  <r>
    <s v="B-ESCAPE FROM FREEDOM|FROMM, ERICH"/>
    <s v="Y"/>
    <s v="Escape from Freedom"/>
    <x v="566"/>
    <m/>
    <m/>
    <x v="0"/>
    <m/>
    <m/>
    <m/>
    <m/>
    <m/>
    <m/>
    <m/>
    <x v="0"/>
    <m/>
    <x v="0"/>
    <m/>
    <m/>
    <x v="0"/>
    <x v="0"/>
    <x v="0"/>
    <m/>
    <m/>
    <m/>
    <m/>
    <m/>
    <m/>
    <m/>
    <m/>
    <x v="0"/>
    <x v="0"/>
    <m/>
    <s v="Foundational; Mid-20th Century &amp; World War II Era"/>
    <m/>
    <m/>
    <s v="Escape from Freedom_Fromm, Erich"/>
    <s v="Fromm, Erich_Escape from Freedom"/>
    <x v="1299"/>
    <m/>
    <m/>
  </r>
  <r>
    <s v="B-THE ART OF LOVING|FROMM, ERICH"/>
    <s v="Y"/>
    <s v="The Art of Loving"/>
    <x v="566"/>
    <m/>
    <m/>
    <x v="0"/>
    <m/>
    <m/>
    <m/>
    <m/>
    <m/>
    <m/>
    <m/>
    <x v="0"/>
    <m/>
    <x v="0"/>
    <m/>
    <m/>
    <x v="0"/>
    <x v="0"/>
    <x v="0"/>
    <m/>
    <m/>
    <m/>
    <m/>
    <m/>
    <m/>
    <m/>
    <m/>
    <x v="0"/>
    <x v="0"/>
    <m/>
    <m/>
    <m/>
    <m/>
    <s v="The Art of Loving_Fromm, Erich"/>
    <s v="Fromm, Erich_The Art of Loving"/>
    <x v="1300"/>
    <m/>
    <m/>
  </r>
  <r>
    <s v="B-THE ART OF LOVING|FROMM, ERICH"/>
    <s v="Y"/>
    <s v="The Art of Loving"/>
    <x v="566"/>
    <m/>
    <m/>
    <x v="0"/>
    <m/>
    <m/>
    <m/>
    <m/>
    <m/>
    <m/>
    <m/>
    <x v="0"/>
    <m/>
    <x v="0"/>
    <m/>
    <m/>
    <x v="0"/>
    <x v="0"/>
    <x v="0"/>
    <m/>
    <m/>
    <m/>
    <m/>
    <m/>
    <m/>
    <m/>
    <m/>
    <x v="0"/>
    <x v="0"/>
    <m/>
    <s v="Foundational; Mid-20th Century &amp; World War II Era"/>
    <m/>
    <m/>
    <s v="The Art of Loving_Fromm, Erich"/>
    <s v="Fromm, Erich_The Art of Loving"/>
    <x v="1300"/>
    <m/>
    <m/>
  </r>
  <r>
    <s v="B-THE SANE SOCIETY|FROMM, ERICH"/>
    <s v="N"/>
    <s v="The Sane Society"/>
    <x v="566"/>
    <m/>
    <m/>
    <x v="170"/>
    <m/>
    <m/>
    <s v="The Sane Society"/>
    <m/>
    <m/>
    <m/>
    <m/>
    <x v="0"/>
    <m/>
    <x v="0"/>
    <m/>
    <m/>
    <x v="0"/>
    <x v="0"/>
    <x v="0"/>
    <m/>
    <m/>
    <m/>
    <m/>
    <m/>
    <m/>
    <m/>
    <m/>
    <x v="3"/>
    <x v="1"/>
    <s v="Philosophical work"/>
    <s v="Philosophy"/>
    <s v="Humanistic Psychology"/>
    <m/>
    <s v="The Sane Society_Fromm, Erich"/>
    <s v="Fromm, Erich_The Sane Society"/>
    <x v="1301"/>
    <m/>
    <m/>
  </r>
  <r>
    <s v="B-TO HAVE OR TO BE?|FROMM, ERICH"/>
    <s v="N"/>
    <s v="To Have or to Be?"/>
    <x v="566"/>
    <m/>
    <m/>
    <x v="48"/>
    <m/>
    <m/>
    <s v="Haben oder Sein"/>
    <m/>
    <m/>
    <m/>
    <m/>
    <x v="0"/>
    <m/>
    <x v="0"/>
    <m/>
    <m/>
    <x v="0"/>
    <x v="0"/>
    <x v="0"/>
    <m/>
    <m/>
    <m/>
    <m/>
    <m/>
    <m/>
    <m/>
    <m/>
    <x v="17"/>
    <x v="1"/>
    <s v="Philosophical work"/>
    <s v="Philosophy"/>
    <s v="Humanistic Psychology"/>
    <m/>
    <s v="To Have or to Be?_Fromm, Erich"/>
    <s v="Fromm, Erich_To Have or to Be?"/>
    <x v="1302"/>
    <m/>
    <m/>
  </r>
  <r>
    <s v="B-TO HAVE OR TO BE? THE NATURE OF THE PSYCHE|FROMM, ERICH"/>
    <s v="N"/>
    <s v="To Have or to Be? The Nature of the Psyche"/>
    <x v="566"/>
    <m/>
    <m/>
    <x v="0"/>
    <m/>
    <m/>
    <m/>
    <m/>
    <m/>
    <m/>
    <m/>
    <x v="0"/>
    <m/>
    <x v="0"/>
    <m/>
    <m/>
    <x v="0"/>
    <x v="0"/>
    <x v="0"/>
    <m/>
    <m/>
    <m/>
    <m/>
    <m/>
    <m/>
    <m/>
    <m/>
    <x v="0"/>
    <x v="0"/>
    <m/>
    <m/>
    <m/>
    <m/>
    <s v="To Have or to Be? The Nature of the Psyche_Fromm, Erich"/>
    <s v="Fromm, Erich_To Have or to Be? The Nature of the Psyche"/>
    <x v="1303"/>
    <m/>
    <m/>
  </r>
  <r>
    <s v="B-THE ROAD NOT TAKEN AND OTHER POEMS|FROST, ROBERT"/>
    <s v="N"/>
    <s v="The Road Not Taken and Other Poems"/>
    <x v="567"/>
    <m/>
    <m/>
    <x v="0"/>
    <m/>
    <m/>
    <m/>
    <m/>
    <m/>
    <m/>
    <m/>
    <x v="0"/>
    <m/>
    <x v="0"/>
    <m/>
    <m/>
    <x v="0"/>
    <x v="0"/>
    <x v="0"/>
    <m/>
    <m/>
    <m/>
    <m/>
    <m/>
    <m/>
    <m/>
    <m/>
    <x v="0"/>
    <x v="0"/>
    <m/>
    <m/>
    <m/>
    <m/>
    <s v="The Road Not Taken and Other Poems_Frost, Robert"/>
    <s v="Frost, Robert_The Road Not Taken and Other Poems"/>
    <x v="1304"/>
    <m/>
    <m/>
  </r>
  <r>
    <s v="B-AURA|FUENTES, CARLOS"/>
    <s v="N"/>
    <s v="Aura"/>
    <x v="568"/>
    <m/>
    <m/>
    <x v="1"/>
    <m/>
    <m/>
    <m/>
    <m/>
    <n v="97"/>
    <s v="A novella about a young historian hired to edit the memoirs of an elderly widow, who becomes entranced by her mysterious niece Aura."/>
    <m/>
    <x v="0"/>
    <m/>
    <x v="0"/>
    <m/>
    <m/>
    <x v="0"/>
    <x v="0"/>
    <x v="0"/>
    <m/>
    <m/>
    <m/>
    <m/>
    <m/>
    <m/>
    <m/>
    <m/>
    <x v="1"/>
    <x v="1"/>
    <m/>
    <m/>
    <m/>
    <m/>
    <s v="Aura_Fuentes, Carlos"/>
    <s v="Fuentes, Carlos_Aura"/>
    <x v="1305"/>
    <m/>
    <m/>
  </r>
  <r>
    <s v="B-TERRA NOSTRA|FUENTES, CARLOS"/>
    <s v="N"/>
    <s v="Terra Nostra"/>
    <x v="568"/>
    <m/>
    <m/>
    <x v="79"/>
    <m/>
    <m/>
    <m/>
    <m/>
    <n v="800"/>
    <s v="An epic novel spanning centuries of Spanish and Latin American history, blending historical figures with mythology and surrealism."/>
    <m/>
    <x v="1"/>
    <m/>
    <x v="0"/>
    <m/>
    <m/>
    <x v="0"/>
    <x v="0"/>
    <x v="0"/>
    <m/>
    <m/>
    <m/>
    <m/>
    <m/>
    <m/>
    <m/>
    <m/>
    <x v="17"/>
    <x v="1"/>
    <m/>
    <m/>
    <m/>
    <m/>
    <s v="Terra Nostra_Fuentes, Carlos"/>
    <s v="Fuentes, Carlos_Terra Nostra"/>
    <x v="1306"/>
    <m/>
    <m/>
  </r>
  <r>
    <s v="B-THE DEATH OF ARTEMIO CRUZ|FUENTES, CARLOS"/>
    <s v="N"/>
    <s v="The Death of Artemio Cruz"/>
    <x v="568"/>
    <m/>
    <m/>
    <x v="0"/>
    <m/>
    <m/>
    <m/>
    <m/>
    <m/>
    <m/>
    <m/>
    <x v="0"/>
    <m/>
    <x v="0"/>
    <m/>
    <m/>
    <x v="0"/>
    <x v="0"/>
    <x v="0"/>
    <m/>
    <m/>
    <m/>
    <m/>
    <m/>
    <m/>
    <m/>
    <m/>
    <x v="0"/>
    <x v="0"/>
    <m/>
    <s v="Foundational; Mid-20th Century &amp; World War II Era"/>
    <m/>
    <m/>
    <s v="The Death of Artemio Cruz_Fuentes, Carlos"/>
    <s v="Fuentes, Carlos_The Death of Artemio Cruz"/>
    <x v="1307"/>
    <m/>
    <m/>
  </r>
  <r>
    <s v="B-THE ONE-STRAW REVOLUTION|FUKUOKA, MASANOBU"/>
    <s v="N"/>
    <s v="The One-Straw Revolution"/>
    <x v="569"/>
    <m/>
    <m/>
    <x v="0"/>
    <m/>
    <s v="New York Review Books (NYRB)"/>
    <m/>
    <m/>
    <m/>
    <m/>
    <m/>
    <x v="0"/>
    <m/>
    <x v="0"/>
    <m/>
    <m/>
    <x v="0"/>
    <x v="0"/>
    <x v="0"/>
    <m/>
    <m/>
    <m/>
    <m/>
    <m/>
    <m/>
    <m/>
    <m/>
    <x v="0"/>
    <x v="0"/>
    <m/>
    <m/>
    <m/>
    <m/>
    <s v="The One-Straw Revolution_Fukuoka, Masanobu"/>
    <s v="Fukuoka, Masanobu_The One-Straw Revolution"/>
    <x v="1308"/>
    <m/>
    <m/>
  </r>
  <r>
    <s v="B-TRUTH AND METHOD|GADAMER, HANS-GEORG"/>
    <s v="Y"/>
    <s v="Truth and Method"/>
    <x v="570"/>
    <m/>
    <m/>
    <x v="171"/>
    <m/>
    <m/>
    <s v="Wahrheit und Methode"/>
    <m/>
    <m/>
    <m/>
    <m/>
    <x v="0"/>
    <m/>
    <x v="0"/>
    <m/>
    <m/>
    <x v="0"/>
    <x v="0"/>
    <x v="0"/>
    <m/>
    <m/>
    <m/>
    <m/>
    <m/>
    <m/>
    <m/>
    <m/>
    <x v="1"/>
    <x v="1"/>
    <s v="Treatise"/>
    <s v="Philosophy"/>
    <s v="Hermeneutics"/>
    <m/>
    <s v="Truth and Method_Gadamer, Hans-Georg"/>
    <s v="Gadamer, Hans-Georg_Truth and Method"/>
    <x v="1309"/>
    <m/>
    <m/>
  </r>
  <r>
    <s v="B-TRUTH AND METHOD|GADAMER, HANS-GEORG"/>
    <s v="Y"/>
    <s v="Truth and Method"/>
    <x v="570"/>
    <m/>
    <m/>
    <x v="0"/>
    <m/>
    <m/>
    <m/>
    <m/>
    <m/>
    <m/>
    <m/>
    <x v="0"/>
    <m/>
    <x v="0"/>
    <m/>
    <m/>
    <x v="0"/>
    <x v="0"/>
    <x v="0"/>
    <m/>
    <m/>
    <m/>
    <m/>
    <m/>
    <m/>
    <m/>
    <m/>
    <x v="0"/>
    <x v="0"/>
    <m/>
    <m/>
    <m/>
    <m/>
    <s v="Truth and Method_Gadamer, Hans-Georg"/>
    <s v="Gadamer, Hans-Georg_Truth and Method"/>
    <x v="1309"/>
    <m/>
    <m/>
  </r>
  <r>
    <s v="B-THAT AWFUL MESS ON THE VIA MERULANA|GADDA, CARLO EMILIO"/>
    <s v="N"/>
    <s v="That Awful Mess on the Via Merulana"/>
    <x v="571"/>
    <m/>
    <m/>
    <x v="0"/>
    <m/>
    <s v="New York Review Books (NYRB)"/>
    <m/>
    <m/>
    <m/>
    <m/>
    <m/>
    <x v="0"/>
    <m/>
    <x v="0"/>
    <m/>
    <m/>
    <x v="0"/>
    <x v="0"/>
    <x v="0"/>
    <m/>
    <m/>
    <m/>
    <m/>
    <m/>
    <m/>
    <m/>
    <m/>
    <x v="0"/>
    <x v="0"/>
    <m/>
    <m/>
    <m/>
    <m/>
    <s v="That Awful Mess on the Via Merulana_Gadda, Carlo Emilio"/>
    <s v="Gadda, Carlo Emilio_That Awful Mess on the Via Merulana"/>
    <x v="1310"/>
    <m/>
    <m/>
  </r>
  <r>
    <s v="B-A FROLIC OF HIS OWN|GADDIS, WILLIAM"/>
    <s v="N"/>
    <s v="A Frolic of His Own"/>
    <x v="572"/>
    <m/>
    <m/>
    <x v="0"/>
    <m/>
    <m/>
    <m/>
    <m/>
    <m/>
    <m/>
    <m/>
    <x v="0"/>
    <m/>
    <x v="0"/>
    <m/>
    <m/>
    <x v="0"/>
    <x v="0"/>
    <x v="0"/>
    <m/>
    <m/>
    <m/>
    <m/>
    <m/>
    <m/>
    <m/>
    <m/>
    <x v="0"/>
    <x v="0"/>
    <m/>
    <m/>
    <m/>
    <m/>
    <s v="A Frolic of His Own_Gaddis, William"/>
    <s v="Gaddis, William_A Frolic of His Own"/>
    <x v="1311"/>
    <m/>
    <m/>
  </r>
  <r>
    <s v="B-AGAPĒ AGAPE|GADDIS, WILLIAM"/>
    <s v="N"/>
    <s v="Agapē Agape"/>
    <x v="572"/>
    <m/>
    <m/>
    <x v="0"/>
    <m/>
    <m/>
    <m/>
    <m/>
    <m/>
    <m/>
    <m/>
    <x v="0"/>
    <m/>
    <x v="0"/>
    <m/>
    <m/>
    <x v="0"/>
    <x v="0"/>
    <x v="0"/>
    <m/>
    <m/>
    <m/>
    <m/>
    <m/>
    <m/>
    <m/>
    <m/>
    <x v="0"/>
    <x v="0"/>
    <m/>
    <m/>
    <m/>
    <m/>
    <s v="Agapē Agape_Gaddis, William"/>
    <s v="Gaddis, William_Agapē Agape"/>
    <x v="1312"/>
    <m/>
    <m/>
  </r>
  <r>
    <s v="B-CARPENTER'S GOTHIC|GADDIS, WILLIAM"/>
    <s v="N"/>
    <s v="Carpenter's Gothic"/>
    <x v="572"/>
    <m/>
    <m/>
    <x v="0"/>
    <m/>
    <m/>
    <m/>
    <m/>
    <m/>
    <m/>
    <m/>
    <x v="0"/>
    <m/>
    <x v="0"/>
    <m/>
    <m/>
    <x v="0"/>
    <x v="0"/>
    <x v="0"/>
    <m/>
    <m/>
    <m/>
    <m/>
    <m/>
    <m/>
    <m/>
    <m/>
    <x v="0"/>
    <x v="0"/>
    <m/>
    <m/>
    <m/>
    <m/>
    <s v="Carpenter's Gothic_Gaddis, William"/>
    <s v="Gaddis, William_Carpenter's Gothic"/>
    <x v="1313"/>
    <m/>
    <m/>
  </r>
  <r>
    <s v="B-JR|GADDIS, WILLIAM"/>
    <s v="N"/>
    <s v="JR"/>
    <x v="572"/>
    <m/>
    <m/>
    <x v="79"/>
    <m/>
    <m/>
    <m/>
    <m/>
    <n v="752"/>
    <s v="A satirical novel composed almost entirely of unattributed dialogue, chronicling how 11-year-old JR builds a vast financial empire through pay phones and mail orders."/>
    <m/>
    <x v="1"/>
    <m/>
    <x v="0"/>
    <m/>
    <m/>
    <x v="0"/>
    <x v="0"/>
    <x v="1"/>
    <m/>
    <m/>
    <m/>
    <m/>
    <m/>
    <m/>
    <s v="Y"/>
    <m/>
    <x v="17"/>
    <x v="1"/>
    <m/>
    <m/>
    <m/>
    <m/>
    <s v="JR_Gaddis, William"/>
    <s v="Gaddis, William_JR"/>
    <x v="1314"/>
    <m/>
    <m/>
  </r>
  <r>
    <s v="B-THE RECOGNITIONS|GADDIS, WILLIAM"/>
    <s v="N"/>
    <s v="The Recognitions"/>
    <x v="572"/>
    <m/>
    <m/>
    <x v="170"/>
    <m/>
    <m/>
    <m/>
    <m/>
    <n v="976"/>
    <s v="A novel of forgeries, theological terror, and existential fraudulence. Every sentence feels like it was written by someone glimpsing an infernal order beneath reality."/>
    <m/>
    <x v="1"/>
    <m/>
    <x v="0"/>
    <m/>
    <m/>
    <x v="0"/>
    <x v="0"/>
    <x v="1"/>
    <m/>
    <m/>
    <m/>
    <m/>
    <m/>
    <m/>
    <s v="Y"/>
    <m/>
    <x v="3"/>
    <x v="1"/>
    <m/>
    <m/>
    <m/>
    <m/>
    <s v="The Recognitions_Gaddis, William"/>
    <s v="Gaddis, William_The Recognitions"/>
    <x v="1315"/>
    <m/>
    <m/>
  </r>
  <r>
    <s v="B-CORALINE|GAIMAN, NEIL"/>
    <s v="N"/>
    <s v="Coraline"/>
    <x v="573"/>
    <m/>
    <m/>
    <x v="0"/>
    <m/>
    <m/>
    <m/>
    <m/>
    <m/>
    <m/>
    <m/>
    <x v="0"/>
    <m/>
    <x v="0"/>
    <m/>
    <m/>
    <x v="0"/>
    <x v="0"/>
    <x v="0"/>
    <m/>
    <m/>
    <m/>
    <m/>
    <m/>
    <m/>
    <m/>
    <m/>
    <x v="0"/>
    <x v="0"/>
    <m/>
    <m/>
    <m/>
    <m/>
    <s v="Coraline_Gaiman, Neil"/>
    <s v="Gaiman, Neil_Coraline"/>
    <x v="1316"/>
    <m/>
    <m/>
  </r>
  <r>
    <s v="B-BAD BEHAVIOR|GAITSKILL, MARY"/>
    <s v="N"/>
    <s v="Bad Behavior"/>
    <x v="574"/>
    <m/>
    <m/>
    <x v="0"/>
    <m/>
    <m/>
    <m/>
    <m/>
    <m/>
    <m/>
    <m/>
    <x v="0"/>
    <m/>
    <x v="0"/>
    <m/>
    <m/>
    <x v="0"/>
    <x v="0"/>
    <x v="0"/>
    <m/>
    <m/>
    <m/>
    <m/>
    <m/>
    <m/>
    <m/>
    <m/>
    <x v="0"/>
    <x v="0"/>
    <m/>
    <m/>
    <m/>
    <m/>
    <s v="Bad Behavior_Gaitskill, Mary"/>
    <s v="Gaitskill, Mary_Bad Behavior"/>
    <x v="1317"/>
    <m/>
    <m/>
  </r>
  <r>
    <s v="B-A DAMASK OF THE DEAD|GALE, JOHN"/>
    <s v="N"/>
    <s v="A Damask of the Dead"/>
    <x v="575"/>
    <m/>
    <m/>
    <x v="0"/>
    <n v="2002"/>
    <s v="Tartarus Press"/>
    <m/>
    <m/>
    <m/>
    <m/>
    <m/>
    <x v="0"/>
    <m/>
    <x v="0"/>
    <m/>
    <m/>
    <x v="0"/>
    <x v="0"/>
    <x v="0"/>
    <m/>
    <m/>
    <m/>
    <m/>
    <m/>
    <m/>
    <m/>
    <m/>
    <x v="0"/>
    <x v="0"/>
    <m/>
    <m/>
    <m/>
    <m/>
    <s v="A Damask of the Dead_Gale, John"/>
    <s v="Gale, John_A Damask of the Dead"/>
    <x v="1318"/>
    <m/>
    <m/>
  </r>
  <r>
    <s v="B-DIALOGUE CONCERNING THE TWO CHIEF WORLD SYSTEMS|GALILEI, GALILEO"/>
    <s v="N"/>
    <s v="Dialogue Concerning the Two Chief World Systems"/>
    <x v="576"/>
    <m/>
    <m/>
    <x v="0"/>
    <m/>
    <m/>
    <m/>
    <m/>
    <m/>
    <m/>
    <m/>
    <x v="0"/>
    <m/>
    <x v="0"/>
    <m/>
    <m/>
    <x v="0"/>
    <x v="0"/>
    <x v="0"/>
    <m/>
    <m/>
    <m/>
    <m/>
    <m/>
    <m/>
    <m/>
    <m/>
    <x v="0"/>
    <x v="0"/>
    <m/>
    <s v="Foundational; Early Modern Science &amp; Philosophy"/>
    <m/>
    <m/>
    <s v="Dialogue Concerning the Two Chief World Systems_Galilei, Galileo"/>
    <s v="Galilei, Galileo_Dialogue Concerning the Two Chief World Systems"/>
    <x v="1319"/>
    <m/>
    <m/>
  </r>
  <r>
    <s v="B-THE BURNING BUSH|GALKOVSKY, DMITRI"/>
    <s v="N"/>
    <s v="The Burning Bush"/>
    <x v="577"/>
    <m/>
    <m/>
    <x v="96"/>
    <m/>
    <m/>
    <m/>
    <m/>
    <n v="704"/>
    <s v="An experimental novel structured as numbered fragments combining philosophical reflection, historical analysis, and personal observation, exploring Russian cultural identity through a complex network of footnotes and digressions that creates a self-referential textual labyrinth."/>
    <m/>
    <x v="0"/>
    <m/>
    <x v="0"/>
    <m/>
    <m/>
    <x v="0"/>
    <x v="0"/>
    <x v="0"/>
    <m/>
    <m/>
    <m/>
    <m/>
    <m/>
    <m/>
    <m/>
    <m/>
    <x v="7"/>
    <x v="1"/>
    <m/>
    <m/>
    <m/>
    <m/>
    <s v="The Burning Bush_Galkovsky, Dmitri"/>
    <s v="Galkovsky, Dmitri_The Burning Bush"/>
    <x v="1320"/>
    <m/>
    <m/>
  </r>
  <r>
    <s v="B-THE SPECIMENS|GAMMON, HANA"/>
    <s v="N"/>
    <s v="The Specimens"/>
    <x v="578"/>
    <m/>
    <m/>
    <x v="0"/>
    <n v="2024"/>
    <s v="Tartarus Press"/>
    <m/>
    <m/>
    <m/>
    <m/>
    <m/>
    <x v="0"/>
    <m/>
    <x v="0"/>
    <m/>
    <m/>
    <x v="0"/>
    <x v="0"/>
    <x v="0"/>
    <m/>
    <m/>
    <m/>
    <m/>
    <m/>
    <m/>
    <m/>
    <m/>
    <x v="0"/>
    <x v="0"/>
    <m/>
    <m/>
    <m/>
    <m/>
    <s v="The Specimens_Gammon, Hana"/>
    <s v="Gammon, Hana_The Specimens"/>
    <x v="1321"/>
    <m/>
    <m/>
  </r>
  <r>
    <s v="B-LAYLI AND MAJNUN|GANJAVI, NEZAMI"/>
    <s v="N"/>
    <s v="Layli and Majnun"/>
    <x v="579"/>
    <m/>
    <m/>
    <x v="172"/>
    <m/>
    <m/>
    <m/>
    <m/>
    <n v="248"/>
    <s v="A Persian verse romance about star-crossed lovers whose separation drives Majnun (literally &quot;possessed&quot;) mad with longing, influencing centuries of literature."/>
    <m/>
    <x v="4"/>
    <m/>
    <x v="0"/>
    <m/>
    <m/>
    <x v="0"/>
    <x v="0"/>
    <x v="0"/>
    <m/>
    <m/>
    <m/>
    <m/>
    <m/>
    <m/>
    <m/>
    <m/>
    <x v="15"/>
    <x v="8"/>
    <m/>
    <m/>
    <m/>
    <m/>
    <s v="Layli and Majnun_Ganjavi, Nezami"/>
    <s v="Ganjavi, Nezami_Layli and Majnun"/>
    <x v="1322"/>
    <m/>
    <m/>
  </r>
  <r>
    <s v="B-CHRONICLE OF A DEATH FORETOLD|GARCÍA MÁRQUEZ, GABRIEL"/>
    <s v="N"/>
    <s v="Chronicle of a Death Foretold"/>
    <x v="580"/>
    <m/>
    <m/>
    <x v="0"/>
    <m/>
    <m/>
    <m/>
    <m/>
    <m/>
    <m/>
    <m/>
    <x v="0"/>
    <m/>
    <x v="0"/>
    <m/>
    <m/>
    <x v="0"/>
    <x v="0"/>
    <x v="0"/>
    <m/>
    <m/>
    <m/>
    <m/>
    <m/>
    <m/>
    <m/>
    <m/>
    <x v="0"/>
    <x v="0"/>
    <m/>
    <m/>
    <m/>
    <m/>
    <s v="Chronicle of a Death Foretold_García Márquez, Gabriel"/>
    <s v="García Márquez, Gabriel_Chronicle of a Death Foretold"/>
    <x v="1323"/>
    <m/>
    <m/>
  </r>
  <r>
    <s v="B-EL CORONEL NO TIENE QUIEN LE ESCRIBA|GARCÍA MÁRQUEZ, GABRIEL"/>
    <s v="N"/>
    <s v="El coronel no tiene quien le escriba"/>
    <x v="580"/>
    <m/>
    <m/>
    <x v="0"/>
    <m/>
    <m/>
    <m/>
    <m/>
    <m/>
    <m/>
    <m/>
    <x v="0"/>
    <m/>
    <x v="0"/>
    <m/>
    <m/>
    <x v="0"/>
    <x v="0"/>
    <x v="0"/>
    <m/>
    <m/>
    <m/>
    <m/>
    <m/>
    <m/>
    <m/>
    <m/>
    <x v="0"/>
    <x v="0"/>
    <m/>
    <m/>
    <m/>
    <m/>
    <s v="El coronel no tiene quien le escriba_García Márquez, Gabriel"/>
    <s v="García Márquez, Gabriel_El coronel no tiene quien le escriba"/>
    <x v="1324"/>
    <m/>
    <m/>
  </r>
  <r>
    <s v="B-LOVE IN THE TIME OF CHOLERA|GARCÍA MÁRQUEZ, GABRIEL"/>
    <s v="Y"/>
    <s v="Love in the Time of Cholera"/>
    <x v="580"/>
    <m/>
    <m/>
    <x v="0"/>
    <m/>
    <m/>
    <m/>
    <m/>
    <m/>
    <m/>
    <m/>
    <x v="0"/>
    <m/>
    <x v="0"/>
    <m/>
    <m/>
    <x v="0"/>
    <x v="0"/>
    <x v="0"/>
    <m/>
    <m/>
    <m/>
    <m/>
    <m/>
    <m/>
    <m/>
    <m/>
    <x v="0"/>
    <x v="0"/>
    <m/>
    <m/>
    <m/>
    <m/>
    <s v="Love in the Time of Cholera_García Márquez, Gabriel"/>
    <s v="García Márquez, Gabriel_Love in the Time of Cholera"/>
    <x v="1325"/>
    <m/>
    <m/>
  </r>
  <r>
    <s v="B-LOVE IN THE TIME OF CHOLERA|GARCÍA MÁRQUEZ, GABRIEL"/>
    <s v="Y"/>
    <s v="Love in the Time of Cholera"/>
    <x v="580"/>
    <m/>
    <m/>
    <x v="0"/>
    <m/>
    <m/>
    <m/>
    <m/>
    <m/>
    <m/>
    <m/>
    <x v="0"/>
    <m/>
    <x v="0"/>
    <m/>
    <m/>
    <x v="0"/>
    <x v="0"/>
    <x v="0"/>
    <m/>
    <m/>
    <m/>
    <m/>
    <m/>
    <m/>
    <m/>
    <m/>
    <x v="0"/>
    <x v="0"/>
    <m/>
    <s v="Foundational; Late 20th Century &amp; Postmodernism"/>
    <m/>
    <m/>
    <s v="Love in the Time of Cholera_García Márquez, Gabriel"/>
    <s v="García Márquez, Gabriel_Love in the Time of Cholera"/>
    <x v="1325"/>
    <m/>
    <m/>
  </r>
  <r>
    <s v="B-MEMORIES OF MY MELANCHOLY WHORES|GARCÍA MÁRQUEZ, GABRIEL"/>
    <s v="N"/>
    <s v="Memories of My Melancholy Whores"/>
    <x v="580"/>
    <m/>
    <m/>
    <x v="0"/>
    <m/>
    <m/>
    <m/>
    <m/>
    <m/>
    <m/>
    <m/>
    <x v="0"/>
    <m/>
    <x v="0"/>
    <m/>
    <m/>
    <x v="0"/>
    <x v="0"/>
    <x v="0"/>
    <m/>
    <m/>
    <m/>
    <m/>
    <m/>
    <m/>
    <m/>
    <m/>
    <x v="0"/>
    <x v="0"/>
    <m/>
    <m/>
    <m/>
    <m/>
    <s v="Memories of My Melancholy Whores_García Márquez, Gabriel"/>
    <s v="García Márquez, Gabriel_Memories of My Melancholy Whores"/>
    <x v="1326"/>
    <m/>
    <m/>
  </r>
  <r>
    <s v="B-ONE HUNDRED YEARS OF SOLITUDE|GARCÍA MÁRQUEZ, GABRIEL"/>
    <s v="N"/>
    <s v="One Hundred Years of Solitude"/>
    <x v="580"/>
    <m/>
    <m/>
    <x v="59"/>
    <m/>
    <m/>
    <m/>
    <m/>
    <n v="417"/>
    <s v="A multi-generational saga of the Buendía family in the fictional town of Macondo, blending magical elements with reality to explore Colombian history, solitude, and the cyclical nature of time."/>
    <m/>
    <x v="2"/>
    <m/>
    <x v="0"/>
    <m/>
    <m/>
    <x v="0"/>
    <x v="0"/>
    <x v="0"/>
    <m/>
    <m/>
    <m/>
    <m/>
    <m/>
    <m/>
    <m/>
    <m/>
    <x v="1"/>
    <x v="1"/>
    <m/>
    <s v="Foundational; Late 20th Century &amp; Postmodernism"/>
    <m/>
    <m/>
    <s v="One Hundred Years of Solitude_García Márquez, Gabriel"/>
    <s v="García Márquez, Gabriel_One Hundred Years of Solitude"/>
    <x v="1327"/>
    <m/>
    <m/>
  </r>
  <r>
    <s v="B-STRANGE PILGRIMS: TWELVE STORIES|GARCÍA MÁRQUEZ, GABRIEL"/>
    <s v="N"/>
    <s v="Strange Pilgrims: Twelve Stories"/>
    <x v="580"/>
    <m/>
    <m/>
    <x v="0"/>
    <m/>
    <m/>
    <m/>
    <m/>
    <m/>
    <m/>
    <m/>
    <x v="0"/>
    <m/>
    <x v="0"/>
    <m/>
    <m/>
    <x v="0"/>
    <x v="0"/>
    <x v="0"/>
    <m/>
    <m/>
    <m/>
    <m/>
    <m/>
    <m/>
    <m/>
    <m/>
    <x v="0"/>
    <x v="0"/>
    <m/>
    <m/>
    <m/>
    <m/>
    <s v="Strange Pilgrims: Twelve Stories_García Márquez, Gabriel"/>
    <s v="García Márquez, Gabriel_Strange Pilgrims: Twelve Stories"/>
    <x v="1328"/>
    <m/>
    <m/>
  </r>
  <r>
    <s v="B-THE AUTUMN OF THE PATRIARCH|GARCÍA MÁRQUEZ, GABRIEL"/>
    <s v="N"/>
    <s v="The Autumn of the Patriarch"/>
    <x v="580"/>
    <m/>
    <m/>
    <x v="0"/>
    <m/>
    <m/>
    <m/>
    <m/>
    <m/>
    <m/>
    <m/>
    <x v="0"/>
    <m/>
    <x v="0"/>
    <m/>
    <m/>
    <x v="0"/>
    <x v="0"/>
    <x v="0"/>
    <m/>
    <m/>
    <m/>
    <m/>
    <m/>
    <m/>
    <m/>
    <m/>
    <x v="0"/>
    <x v="0"/>
    <m/>
    <s v="Foundational; Late 20th Century &amp; Postmodernism"/>
    <m/>
    <m/>
    <s v="The Autumn of the Patriarch_García Márquez, Gabriel"/>
    <s v="García Márquez, Gabriel_The Autumn of the Patriarch"/>
    <x v="1329"/>
    <m/>
    <m/>
  </r>
  <r>
    <s v="B-LOS RECUERDOS DEL PORVENIR|GARRO, ELENA"/>
    <s v="N"/>
    <s v="Los recuerdos del porvenir"/>
    <x v="581"/>
    <m/>
    <m/>
    <x v="0"/>
    <m/>
    <m/>
    <m/>
    <m/>
    <m/>
    <m/>
    <m/>
    <x v="0"/>
    <m/>
    <x v="0"/>
    <m/>
    <m/>
    <x v="0"/>
    <x v="0"/>
    <x v="0"/>
    <m/>
    <m/>
    <m/>
    <m/>
    <m/>
    <m/>
    <m/>
    <m/>
    <x v="0"/>
    <x v="0"/>
    <m/>
    <m/>
    <m/>
    <m/>
    <s v="Los recuerdos del porvenir_Garro, Elena"/>
    <s v="Garro, Elena_Los recuerdos del porvenir"/>
    <x v="1330"/>
    <m/>
    <m/>
  </r>
  <r>
    <s v="B-THE DEDALUS BOOK OF LITERARY SUICIDES: DEAD LETTERS|GARY LACHMAN"/>
    <s v="N"/>
    <s v="The Dedalus Book of Literary Suicides: Dead Letters"/>
    <x v="582"/>
    <m/>
    <m/>
    <x v="0"/>
    <m/>
    <m/>
    <m/>
    <m/>
    <m/>
    <m/>
    <m/>
    <x v="0"/>
    <m/>
    <x v="0"/>
    <m/>
    <m/>
    <x v="0"/>
    <x v="0"/>
    <x v="0"/>
    <m/>
    <m/>
    <m/>
    <m/>
    <m/>
    <m/>
    <m/>
    <m/>
    <x v="0"/>
    <x v="0"/>
    <m/>
    <m/>
    <m/>
    <m/>
    <s v="The Dedalus Book of Literary Suicides: Dead Letters_Gary Lachman"/>
    <s v="Gary Lachman_The Dedalus Book of Literary Suicides: Dead Letters"/>
    <x v="1331"/>
    <m/>
    <m/>
  </r>
  <r>
    <s v="B-CRANFORD|GASKELL, ELIZABETH"/>
    <s v="N"/>
    <s v="Cranford"/>
    <x v="583"/>
    <m/>
    <m/>
    <x v="0"/>
    <m/>
    <m/>
    <m/>
    <m/>
    <m/>
    <m/>
    <m/>
    <x v="0"/>
    <m/>
    <x v="0"/>
    <m/>
    <m/>
    <x v="0"/>
    <x v="0"/>
    <x v="0"/>
    <m/>
    <m/>
    <m/>
    <m/>
    <m/>
    <m/>
    <m/>
    <m/>
    <x v="0"/>
    <x v="0"/>
    <m/>
    <m/>
    <m/>
    <m/>
    <s v="Cranford_Gaskell, Elizabeth"/>
    <s v="Gaskell, Elizabeth_Cranford"/>
    <x v="1332"/>
    <m/>
    <m/>
  </r>
  <r>
    <s v="B-CRANFORD / WIVES AND DAUGHTERS|GASKELL, ELIZABETH"/>
    <s v="N"/>
    <s v="Cranford / Wives and Daughters"/>
    <x v="583"/>
    <m/>
    <m/>
    <x v="0"/>
    <m/>
    <m/>
    <m/>
    <m/>
    <m/>
    <m/>
    <m/>
    <x v="0"/>
    <m/>
    <x v="0"/>
    <m/>
    <m/>
    <x v="0"/>
    <x v="0"/>
    <x v="0"/>
    <m/>
    <m/>
    <m/>
    <m/>
    <m/>
    <m/>
    <m/>
    <m/>
    <x v="0"/>
    <x v="0"/>
    <m/>
    <s v="Foundational; Realism, Naturalism &amp; Victorian Era"/>
    <m/>
    <m/>
    <s v="Cranford / Wives and Daughters_Gaskell, Elizabeth"/>
    <s v="Gaskell, Elizabeth_Cranford / Wives and Daughters"/>
    <x v="1333"/>
    <m/>
    <m/>
  </r>
  <r>
    <s v="B-MARY BARTON|GASKELL, ELIZABETH"/>
    <s v="N"/>
    <s v="Mary Barton"/>
    <x v="583"/>
    <m/>
    <m/>
    <x v="0"/>
    <m/>
    <m/>
    <m/>
    <m/>
    <m/>
    <m/>
    <m/>
    <x v="0"/>
    <m/>
    <x v="0"/>
    <m/>
    <m/>
    <x v="0"/>
    <x v="0"/>
    <x v="0"/>
    <m/>
    <m/>
    <m/>
    <m/>
    <m/>
    <m/>
    <m/>
    <m/>
    <x v="0"/>
    <x v="0"/>
    <m/>
    <s v="Foundational; Realism, Naturalism &amp; Victorian Era"/>
    <m/>
    <m/>
    <s v="Mary Barton_Gaskell, Elizabeth"/>
    <s v="Gaskell, Elizabeth_Mary Barton"/>
    <x v="1334"/>
    <m/>
    <m/>
  </r>
  <r>
    <s v="B-NORTH AND SOUTH|GASKELL, ELIZABETH"/>
    <s v="N"/>
    <s v="North and South"/>
    <x v="583"/>
    <m/>
    <m/>
    <x v="0"/>
    <m/>
    <m/>
    <m/>
    <m/>
    <m/>
    <m/>
    <m/>
    <x v="0"/>
    <m/>
    <x v="0"/>
    <m/>
    <m/>
    <x v="0"/>
    <x v="0"/>
    <x v="0"/>
    <m/>
    <m/>
    <m/>
    <m/>
    <m/>
    <m/>
    <m/>
    <m/>
    <x v="0"/>
    <x v="0"/>
    <m/>
    <s v="Foundational; Realism, Naturalism &amp; Victorian Era"/>
    <m/>
    <m/>
    <s v="North and South_Gaskell, Elizabeth"/>
    <s v="Gaskell, Elizabeth_North and South"/>
    <x v="1335"/>
    <m/>
    <m/>
  </r>
  <r>
    <s v="B-RUTH|GASKELL, ELIZABETH"/>
    <s v="N"/>
    <s v="Ruth"/>
    <x v="583"/>
    <m/>
    <m/>
    <x v="0"/>
    <m/>
    <m/>
    <m/>
    <m/>
    <m/>
    <m/>
    <m/>
    <x v="0"/>
    <m/>
    <x v="0"/>
    <m/>
    <m/>
    <x v="0"/>
    <x v="0"/>
    <x v="0"/>
    <m/>
    <m/>
    <m/>
    <m/>
    <m/>
    <m/>
    <m/>
    <m/>
    <x v="0"/>
    <x v="0"/>
    <m/>
    <m/>
    <m/>
    <m/>
    <s v="Ruth_Gaskell, Elizabeth"/>
    <s v="Gaskell, Elizabeth_Ruth"/>
    <x v="1336"/>
    <m/>
    <m/>
  </r>
  <r>
    <s v="B-SYLVIA'S LOVERS|GASKELL, ELIZABETH"/>
    <s v="N"/>
    <s v="Sylvia's Lovers"/>
    <x v="583"/>
    <m/>
    <m/>
    <x v="0"/>
    <m/>
    <m/>
    <m/>
    <m/>
    <m/>
    <m/>
    <m/>
    <x v="0"/>
    <m/>
    <x v="0"/>
    <m/>
    <m/>
    <x v="0"/>
    <x v="0"/>
    <x v="0"/>
    <m/>
    <m/>
    <m/>
    <m/>
    <m/>
    <m/>
    <m/>
    <m/>
    <x v="0"/>
    <x v="0"/>
    <m/>
    <m/>
    <m/>
    <m/>
    <s v="Sylvia's Lovers_Gaskell, Elizabeth"/>
    <s v="Gaskell, Elizabeth_Sylvia's Lovers"/>
    <x v="1337"/>
    <m/>
    <m/>
  </r>
  <r>
    <s v="B-WIVES AND DAUGHTERS|GASKELL, ELIZABETH"/>
    <s v="N"/>
    <s v="Wives and Daughters"/>
    <x v="583"/>
    <m/>
    <m/>
    <x v="0"/>
    <m/>
    <m/>
    <m/>
    <m/>
    <m/>
    <m/>
    <m/>
    <x v="0"/>
    <m/>
    <x v="0"/>
    <m/>
    <m/>
    <x v="0"/>
    <x v="0"/>
    <x v="0"/>
    <m/>
    <m/>
    <m/>
    <m/>
    <m/>
    <m/>
    <m/>
    <m/>
    <x v="0"/>
    <x v="0"/>
    <m/>
    <m/>
    <m/>
    <m/>
    <s v="Wives and Daughters_Gaskell, Elizabeth"/>
    <s v="Gaskell, Elizabeth_Wives and Daughters"/>
    <x v="1338"/>
    <m/>
    <m/>
  </r>
  <r>
    <s v="B-THE LONG RETREATING DAY|GASKIN, JOHN"/>
    <s v="N"/>
    <s v="The Long Retreating Day"/>
    <x v="584"/>
    <m/>
    <m/>
    <x v="0"/>
    <m/>
    <m/>
    <m/>
    <m/>
    <m/>
    <m/>
    <m/>
    <x v="0"/>
    <m/>
    <x v="0"/>
    <m/>
    <m/>
    <x v="0"/>
    <x v="0"/>
    <x v="0"/>
    <m/>
    <m/>
    <m/>
    <m/>
    <m/>
    <m/>
    <m/>
    <m/>
    <x v="0"/>
    <x v="0"/>
    <m/>
    <m/>
    <m/>
    <m/>
    <s v="The Long Retreating Day_Gaskin, John"/>
    <s v="Gaskin, John_The Long Retreating Day"/>
    <x v="1339"/>
    <m/>
    <m/>
  </r>
  <r>
    <s v="B-TIME OF PASSING|GASKIN, JOHN"/>
    <s v="N"/>
    <s v="Time of Passing"/>
    <x v="584"/>
    <m/>
    <m/>
    <x v="0"/>
    <m/>
    <m/>
    <m/>
    <m/>
    <m/>
    <m/>
    <m/>
    <x v="0"/>
    <m/>
    <x v="0"/>
    <m/>
    <m/>
    <x v="0"/>
    <x v="0"/>
    <x v="0"/>
    <m/>
    <m/>
    <m/>
    <m/>
    <m/>
    <m/>
    <m/>
    <m/>
    <x v="0"/>
    <x v="0"/>
    <m/>
    <m/>
    <m/>
    <m/>
    <s v="Time of Passing_Gaskin, John"/>
    <s v="Gaskin, John_Time of Passing"/>
    <x v="1340"/>
    <m/>
    <m/>
  </r>
  <r>
    <s v="B-FINAL TRUTH: THE AUTOBIOGRAPHY OF PEE WEE GASKINS|GASKINS, PEE WEE"/>
    <s v="N"/>
    <s v="Final Truth: The Autobiography of Pee Wee Gaskins"/>
    <x v="585"/>
    <m/>
    <m/>
    <x v="0"/>
    <m/>
    <m/>
    <m/>
    <m/>
    <m/>
    <m/>
    <m/>
    <x v="0"/>
    <m/>
    <x v="0"/>
    <m/>
    <m/>
    <x v="0"/>
    <x v="0"/>
    <x v="0"/>
    <m/>
    <m/>
    <m/>
    <m/>
    <m/>
    <m/>
    <m/>
    <m/>
    <x v="0"/>
    <x v="0"/>
    <m/>
    <m/>
    <m/>
    <m/>
    <s v="Final Truth: The Autobiography of Pee Wee Gaskins_Gaskins, Pee Wee"/>
    <s v="Gaskins, Pee Wee_Final Truth: The Autobiography of Pee Wee Gaskins"/>
    <x v="1341"/>
    <m/>
    <m/>
  </r>
  <r>
    <s v="B-IN THE HEART OF THE HEART OF THE COUNTRY AND OTHER STORIES|GASS, WILLIAM H."/>
    <s v="N"/>
    <s v="In the Heart of the Heart of the Country and Other Stories"/>
    <x v="586"/>
    <m/>
    <m/>
    <x v="0"/>
    <m/>
    <m/>
    <m/>
    <m/>
    <m/>
    <m/>
    <m/>
    <x v="0"/>
    <m/>
    <x v="0"/>
    <m/>
    <m/>
    <x v="0"/>
    <x v="0"/>
    <x v="0"/>
    <m/>
    <m/>
    <m/>
    <m/>
    <m/>
    <m/>
    <m/>
    <m/>
    <x v="0"/>
    <x v="0"/>
    <m/>
    <m/>
    <m/>
    <m/>
    <s v="In the Heart of the Heart of the Country and Other Stories_Gass, William H."/>
    <s v="Gass, William H._In the Heart of the Heart of the Country and Other Stories"/>
    <x v="1342"/>
    <m/>
    <m/>
  </r>
  <r>
    <s v="B-OMENSETTER'S LUCK|GASS, WILLIAM H."/>
    <s v="N"/>
    <s v="Omensetter's Luck"/>
    <x v="586"/>
    <m/>
    <m/>
    <x v="4"/>
    <m/>
    <m/>
    <m/>
    <m/>
    <m/>
    <m/>
    <m/>
    <x v="1"/>
    <m/>
    <x v="0"/>
    <m/>
    <m/>
    <x v="0"/>
    <x v="0"/>
    <x v="0"/>
    <m/>
    <m/>
    <m/>
    <m/>
    <m/>
    <m/>
    <m/>
    <m/>
    <x v="1"/>
    <x v="1"/>
    <m/>
    <m/>
    <m/>
    <m/>
    <s v="Omensetter's Luck_Gass, William H."/>
    <s v="Gass, William H._Omensetter's Luck"/>
    <x v="1343"/>
    <m/>
    <m/>
  </r>
  <r>
    <s v="B-ON BEING BLUE|GASS, WILLIAM H."/>
    <s v="N"/>
    <s v="On Being Blue"/>
    <x v="586"/>
    <m/>
    <m/>
    <x v="48"/>
    <m/>
    <m/>
    <m/>
    <m/>
    <n v="96"/>
    <s v="A philosophical meditation on the color blue, exploring its associations with melancholy, obscenity, and aesthetic pleasure through inventive prose and linguistic play."/>
    <m/>
    <x v="0"/>
    <m/>
    <x v="0"/>
    <m/>
    <m/>
    <x v="0"/>
    <x v="0"/>
    <x v="0"/>
    <m/>
    <m/>
    <m/>
    <m/>
    <m/>
    <m/>
    <m/>
    <m/>
    <x v="17"/>
    <x v="1"/>
    <m/>
    <m/>
    <m/>
    <m/>
    <s v="On Being Blue_Gass, William H."/>
    <s v="Gass, William H._On Being Blue"/>
    <x v="1344"/>
    <m/>
    <m/>
  </r>
  <r>
    <s v="B-ON BEING BLUE: A PHILOSOPHICAL INQUIRY|GASS, WILLIAM H."/>
    <s v="N"/>
    <s v="On Being Blue: A Philosophical Inquiry"/>
    <x v="586"/>
    <m/>
    <m/>
    <x v="0"/>
    <m/>
    <m/>
    <m/>
    <m/>
    <m/>
    <m/>
    <m/>
    <x v="0"/>
    <m/>
    <x v="0"/>
    <m/>
    <m/>
    <x v="0"/>
    <x v="0"/>
    <x v="0"/>
    <m/>
    <m/>
    <m/>
    <m/>
    <m/>
    <m/>
    <m/>
    <m/>
    <x v="0"/>
    <x v="0"/>
    <m/>
    <m/>
    <m/>
    <m/>
    <s v="On Being Blue: A Philosophical Inquiry_Gass, William H."/>
    <s v="Gass, William H._On Being Blue: A Philosophical Inquiry"/>
    <x v="1345"/>
    <m/>
    <m/>
  </r>
  <r>
    <s v="B-THE TUNNEL|GASS, WILLIAM H."/>
    <s v="N"/>
    <s v="The Tunnel"/>
    <x v="586"/>
    <m/>
    <m/>
    <x v="5"/>
    <m/>
    <m/>
    <m/>
    <m/>
    <n v="652"/>
    <s v="A massive novel narrated by a bitter historian working on his magnum opus while secretly digging a tunnel out of his basement, filled with misanthropy and wordplay."/>
    <m/>
    <x v="1"/>
    <m/>
    <x v="0"/>
    <m/>
    <m/>
    <x v="0"/>
    <x v="0"/>
    <x v="1"/>
    <m/>
    <m/>
    <m/>
    <m/>
    <m/>
    <m/>
    <m/>
    <m/>
    <x v="2"/>
    <x v="1"/>
    <m/>
    <m/>
    <m/>
    <m/>
    <s v="The Tunnel_Gass, William H."/>
    <s v="Gass, William H._The Tunnel"/>
    <x v="1346"/>
    <m/>
    <m/>
  </r>
  <r>
    <s v="B-WILLIE MASTERS' LONESOME WIFE|GASS, WILLIAM H."/>
    <s v="N"/>
    <s v="Willie Masters' Lonesome Wife"/>
    <x v="586"/>
    <m/>
    <m/>
    <x v="0"/>
    <m/>
    <m/>
    <m/>
    <m/>
    <m/>
    <m/>
    <m/>
    <x v="0"/>
    <m/>
    <x v="0"/>
    <m/>
    <m/>
    <x v="0"/>
    <x v="0"/>
    <x v="0"/>
    <m/>
    <m/>
    <m/>
    <m/>
    <m/>
    <m/>
    <m/>
    <m/>
    <x v="0"/>
    <x v="0"/>
    <m/>
    <m/>
    <m/>
    <m/>
    <s v="Willie Masters' Lonesome Wife_Gass, William H."/>
    <s v="Gass, William H._Willie Masters' Lonesome Wife"/>
    <x v="1347"/>
    <m/>
    <m/>
  </r>
  <r>
    <s v="B-THE APOCRYPHAL GOSPELS|GATHERCOLE, SIMON"/>
    <s v="N"/>
    <s v="The Apocryphal Gospels"/>
    <x v="587"/>
    <m/>
    <m/>
    <x v="36"/>
    <m/>
    <m/>
    <m/>
    <m/>
    <n v="240"/>
    <s v="A scholarly collection of non-canonical early Christian texts offering alternative perspectives on Jesus and early Christianity."/>
    <m/>
    <x v="0"/>
    <m/>
    <x v="0"/>
    <m/>
    <m/>
    <x v="0"/>
    <x v="1"/>
    <x v="0"/>
    <m/>
    <m/>
    <m/>
    <m/>
    <m/>
    <m/>
    <s v="Y"/>
    <m/>
    <x v="4"/>
    <x v="2"/>
    <m/>
    <m/>
    <m/>
    <m/>
    <s v="The Apocryphal Gospels_Gathercole, Simon"/>
    <s v="Gathercole, Simon_The Apocryphal Gospels"/>
    <x v="1348"/>
    <m/>
    <m/>
  </r>
  <r>
    <s v="B-LE SOLEIL DES SCORTA|GAUDÉ, LAURENT"/>
    <s v="N"/>
    <s v="Le Soleil des Scorta"/>
    <x v="588"/>
    <m/>
    <m/>
    <x v="0"/>
    <m/>
    <m/>
    <m/>
    <m/>
    <m/>
    <m/>
    <m/>
    <x v="0"/>
    <m/>
    <x v="0"/>
    <m/>
    <m/>
    <x v="0"/>
    <x v="0"/>
    <x v="0"/>
    <m/>
    <m/>
    <m/>
    <m/>
    <m/>
    <m/>
    <m/>
    <m/>
    <x v="0"/>
    <x v="0"/>
    <m/>
    <m/>
    <m/>
    <m/>
    <s v="Le Soleil des Scorta_Gaudé, Laurent"/>
    <s v="Gaudé, Laurent_Le Soleil des Scorta"/>
    <x v="1349"/>
    <m/>
    <m/>
  </r>
  <r>
    <s v="B-NYAYA SUTRAS|GAUTAMA AKSAPADA"/>
    <s v="N"/>
    <s v="Nyaya Sutras"/>
    <x v="589"/>
    <m/>
    <m/>
    <x v="0"/>
    <m/>
    <m/>
    <m/>
    <m/>
    <m/>
    <m/>
    <m/>
    <x v="0"/>
    <m/>
    <x v="0"/>
    <m/>
    <m/>
    <x v="0"/>
    <x v="0"/>
    <x v="0"/>
    <m/>
    <m/>
    <m/>
    <m/>
    <m/>
    <m/>
    <m/>
    <m/>
    <x v="0"/>
    <x v="0"/>
    <m/>
    <s v="Foundational; Ancient India"/>
    <m/>
    <m/>
    <s v="Nyaya Sutras_Gautama Aksapada"/>
    <s v="Gautama Aksapada_Nyaya Sutras"/>
    <x v="1350"/>
    <m/>
    <m/>
  </r>
  <r>
    <s v="B-CHÉRI|GAUTHIER-VILLARS, COLETTE"/>
    <s v="N"/>
    <s v="Chéri"/>
    <x v="590"/>
    <m/>
    <m/>
    <x v="0"/>
    <m/>
    <m/>
    <m/>
    <m/>
    <m/>
    <m/>
    <m/>
    <x v="0"/>
    <m/>
    <x v="0"/>
    <m/>
    <m/>
    <x v="0"/>
    <x v="0"/>
    <x v="0"/>
    <m/>
    <m/>
    <m/>
    <m/>
    <m/>
    <m/>
    <m/>
    <m/>
    <x v="0"/>
    <x v="0"/>
    <m/>
    <m/>
    <m/>
    <m/>
    <s v="Chéri_Gauthier-Villars, Colette"/>
    <s v="Gauthier-Villars, Colette_Chéri"/>
    <x v="1351"/>
    <m/>
    <m/>
  </r>
  <r>
    <s v="B-THE PURE AND THE IMPURE|GAUTHIER-VILLARS, COLETTE"/>
    <s v="N"/>
    <s v="The Pure and the Impure"/>
    <x v="590"/>
    <m/>
    <m/>
    <x v="0"/>
    <m/>
    <m/>
    <m/>
    <m/>
    <m/>
    <m/>
    <m/>
    <x v="0"/>
    <m/>
    <x v="0"/>
    <m/>
    <m/>
    <x v="0"/>
    <x v="0"/>
    <x v="0"/>
    <m/>
    <m/>
    <m/>
    <m/>
    <m/>
    <m/>
    <m/>
    <m/>
    <x v="0"/>
    <x v="0"/>
    <m/>
    <m/>
    <m/>
    <m/>
    <s v="The Pure and the Impure_Gauthier-Villars, Colette"/>
    <s v="Gauthier-Villars, Colette_The Pure and the Impure"/>
    <x v="1352"/>
    <m/>
    <m/>
  </r>
  <r>
    <s v="B-MADEMOISELLE DE MAUPIN|GAUTIER, THÉOPHILE"/>
    <s v="N"/>
    <s v="Mademoiselle de Maupin"/>
    <x v="591"/>
    <m/>
    <m/>
    <x v="0"/>
    <m/>
    <m/>
    <m/>
    <m/>
    <m/>
    <m/>
    <m/>
    <x v="0"/>
    <m/>
    <x v="0"/>
    <m/>
    <m/>
    <x v="0"/>
    <x v="0"/>
    <x v="0"/>
    <m/>
    <m/>
    <m/>
    <m/>
    <m/>
    <m/>
    <m/>
    <m/>
    <x v="0"/>
    <x v="0"/>
    <m/>
    <m/>
    <m/>
    <m/>
    <s v="Mademoiselle de Maupin_Gautier, Théophile"/>
    <s v="Gautier, Théophile_Mademoiselle de Maupin"/>
    <x v="1353"/>
    <m/>
    <m/>
  </r>
  <r>
    <s v="B-BEING MORTAL: MEDICINE AND WHAT MATTERS IN THE END|GAWANDE, ATUL"/>
    <s v="N"/>
    <s v="Being Mortal: Medicine and What Matters in the End"/>
    <x v="592"/>
    <m/>
    <m/>
    <x v="0"/>
    <m/>
    <m/>
    <m/>
    <m/>
    <m/>
    <m/>
    <m/>
    <x v="0"/>
    <m/>
    <x v="0"/>
    <m/>
    <m/>
    <x v="0"/>
    <x v="0"/>
    <x v="0"/>
    <m/>
    <m/>
    <m/>
    <m/>
    <m/>
    <m/>
    <m/>
    <m/>
    <x v="0"/>
    <x v="0"/>
    <m/>
    <s v="Foundational; Non-Fiction"/>
    <m/>
    <m/>
    <s v="Being Mortal: Medicine and What Matters in the End_Gawande, Atul"/>
    <s v="Gawande, Atul_Being Mortal: Medicine and What Matters in the End"/>
    <x v="1354"/>
    <m/>
    <m/>
  </r>
  <r>
    <s v="B-A BIBLIOPHILE'S HOLIDAY|GAWSWORTH, JOHN"/>
    <s v="N"/>
    <s v="A Bibliophile's Holiday"/>
    <x v="593"/>
    <m/>
    <m/>
    <x v="0"/>
    <n v="1992"/>
    <s v="Tartarus Press"/>
    <m/>
    <m/>
    <m/>
    <m/>
    <m/>
    <x v="0"/>
    <m/>
    <x v="0"/>
    <m/>
    <m/>
    <x v="0"/>
    <x v="0"/>
    <x v="0"/>
    <m/>
    <m/>
    <m/>
    <m/>
    <m/>
    <m/>
    <m/>
    <m/>
    <x v="0"/>
    <x v="0"/>
    <m/>
    <m/>
    <m/>
    <m/>
    <s v="A Bibliophile's Holiday_Gawsworth, John"/>
    <s v="Gawsworth, John_A Bibliophile's Holiday"/>
    <x v="1355"/>
    <m/>
    <m/>
  </r>
  <r>
    <s v="B-LIFE OF ARTHUR MACHEN|GAWSWORTH, JOHN"/>
    <s v="N"/>
    <s v="Life of Arthur Machen"/>
    <x v="593"/>
    <m/>
    <m/>
    <x v="0"/>
    <m/>
    <m/>
    <m/>
    <m/>
    <m/>
    <m/>
    <m/>
    <x v="0"/>
    <m/>
    <x v="0"/>
    <m/>
    <m/>
    <x v="0"/>
    <x v="0"/>
    <x v="0"/>
    <m/>
    <m/>
    <m/>
    <m/>
    <m/>
    <m/>
    <m/>
    <m/>
    <x v="0"/>
    <x v="0"/>
    <m/>
    <m/>
    <m/>
    <m/>
    <s v="Life of Arthur Machen_Gawsworth, John"/>
    <s v="Gawsworth, John_Life of Arthur Machen"/>
    <x v="1356"/>
    <m/>
    <m/>
  </r>
  <r>
    <s v="B-OUR LADY OF THE FLOWERS|GENET, JEAN"/>
    <s v="Y"/>
    <s v="Our Lady of the Flowers"/>
    <x v="594"/>
    <m/>
    <m/>
    <x v="0"/>
    <m/>
    <m/>
    <m/>
    <m/>
    <m/>
    <m/>
    <m/>
    <x v="2"/>
    <m/>
    <x v="0"/>
    <m/>
    <m/>
    <x v="0"/>
    <x v="0"/>
    <x v="1"/>
    <m/>
    <m/>
    <m/>
    <m/>
    <m/>
    <m/>
    <m/>
    <m/>
    <x v="0"/>
    <x v="0"/>
    <m/>
    <m/>
    <m/>
    <m/>
    <s v="Our Lady of the Flowers_Genet, Jean"/>
    <s v="Genet, Jean_Our Lady of the Flowers"/>
    <x v="1357"/>
    <m/>
    <m/>
  </r>
  <r>
    <s v="B-OUR LADY OF THE FLOWERS|GENET, JEAN"/>
    <s v="Y"/>
    <s v="Our Lady of the Flowers"/>
    <x v="594"/>
    <m/>
    <m/>
    <x v="0"/>
    <m/>
    <m/>
    <m/>
    <m/>
    <m/>
    <m/>
    <m/>
    <x v="0"/>
    <m/>
    <x v="0"/>
    <m/>
    <m/>
    <x v="0"/>
    <x v="0"/>
    <x v="0"/>
    <m/>
    <m/>
    <m/>
    <m/>
    <m/>
    <m/>
    <m/>
    <m/>
    <x v="0"/>
    <x v="0"/>
    <m/>
    <s v="20th Century Existential, Psychological &amp; Formal Horror"/>
    <m/>
    <s v="Transgression, criminality, homoeroticism, stylized prose"/>
    <s v="Our Lady of the Flowers_Genet, Jean"/>
    <s v="Genet, Jean_Our Lady of the Flowers"/>
    <x v="1357"/>
    <m/>
    <m/>
  </r>
  <r>
    <s v="B-OUR LADY OF THE FLOWERS|GENET, JEAN"/>
    <s v="Y"/>
    <s v="Our Lady of the Flowers"/>
    <x v="594"/>
    <m/>
    <m/>
    <x v="0"/>
    <m/>
    <m/>
    <m/>
    <m/>
    <m/>
    <m/>
    <m/>
    <x v="0"/>
    <m/>
    <x v="0"/>
    <m/>
    <m/>
    <x v="0"/>
    <x v="0"/>
    <x v="0"/>
    <m/>
    <m/>
    <m/>
    <m/>
    <m/>
    <m/>
    <m/>
    <m/>
    <x v="0"/>
    <x v="0"/>
    <m/>
    <s v="20th Century: Modernist &amp; Post-War Extremes"/>
    <m/>
    <s v="Glorification of criminality, betrayal, drag, imprisonment. Transgressive identity formation through abjection."/>
    <s v="Our Lady of the Flowers_Genet, Jean"/>
    <s v="Genet, Jean_Our Lady of the Flowers"/>
    <x v="1357"/>
    <m/>
    <m/>
  </r>
  <r>
    <s v="B-THE THIEF'S JOURNAL|GENET, JEAN"/>
    <s v="Y"/>
    <s v="The Thief's Journal"/>
    <x v="594"/>
    <m/>
    <m/>
    <x v="0"/>
    <m/>
    <m/>
    <m/>
    <m/>
    <m/>
    <m/>
    <m/>
    <x v="0"/>
    <m/>
    <x v="0"/>
    <m/>
    <m/>
    <x v="0"/>
    <x v="0"/>
    <x v="0"/>
    <m/>
    <m/>
    <m/>
    <m/>
    <m/>
    <m/>
    <m/>
    <m/>
    <x v="0"/>
    <x v="0"/>
    <m/>
    <s v="20th Century Existential, Psychological &amp; Formal Horror"/>
    <m/>
    <s v="Autobiography, betrayal, degradation, existentialism"/>
    <s v="The Thief's Journal_Genet, Jean"/>
    <s v="Genet, Jean_The Thief's Journal"/>
    <x v="1358"/>
    <m/>
    <m/>
  </r>
  <r>
    <s v="B-THE THIEF'S JOURNAL|GENET, JEAN"/>
    <s v="Y"/>
    <s v="The Thief's Journal"/>
    <x v="594"/>
    <m/>
    <m/>
    <x v="0"/>
    <m/>
    <m/>
    <m/>
    <m/>
    <m/>
    <m/>
    <m/>
    <x v="0"/>
    <m/>
    <x v="0"/>
    <m/>
    <m/>
    <x v="0"/>
    <x v="0"/>
    <x v="0"/>
    <m/>
    <m/>
    <m/>
    <m/>
    <m/>
    <m/>
    <m/>
    <m/>
    <x v="0"/>
    <x v="0"/>
    <m/>
    <s v="20th Century: Modernist &amp; Post-War Extremes"/>
    <m/>
    <s v="Autobiography embracing theft, degradation, homosexuality (then taboo) as paths to existential authenticity/sainthood."/>
    <s v="The Thief's Journal_Genet, Jean"/>
    <s v="Genet, Jean_The Thief's Journal"/>
    <x v="1358"/>
    <m/>
    <m/>
  </r>
  <r>
    <s v="B-GUSTAVE MOREAU: BETWEEN EPIC AND DREAM|GENEVIÈVE LACAMBRE"/>
    <s v="N"/>
    <s v="Gustave Moreau: Between Epic and Dream"/>
    <x v="595"/>
    <m/>
    <m/>
    <x v="0"/>
    <m/>
    <m/>
    <m/>
    <m/>
    <m/>
    <m/>
    <m/>
    <x v="0"/>
    <m/>
    <x v="0"/>
    <m/>
    <m/>
    <x v="0"/>
    <x v="0"/>
    <x v="0"/>
    <m/>
    <m/>
    <m/>
    <m/>
    <m/>
    <m/>
    <m/>
    <m/>
    <x v="0"/>
    <x v="0"/>
    <m/>
    <m/>
    <m/>
    <s v="Catalogues of works featured by Des Esseintes in &quot;À rebours&quot; (Against Nature), by Huysmans."/>
    <s v="Gustave Moreau: Between Epic and Dream_Geneviève Lacambre"/>
    <s v="Geneviève Lacambre_Gustave Moreau: Between Epic and Dream"/>
    <x v="1359"/>
    <m/>
    <m/>
  </r>
  <r>
    <s v="B-GUSTAVE MOREAU: MAGIC AND SYMBOLS|GENEVIÈVE LACAMBRE"/>
    <s v="N"/>
    <s v="Gustave Moreau: Magic and Symbols"/>
    <x v="595"/>
    <m/>
    <m/>
    <x v="0"/>
    <m/>
    <m/>
    <m/>
    <m/>
    <m/>
    <m/>
    <m/>
    <x v="0"/>
    <m/>
    <x v="0"/>
    <m/>
    <m/>
    <x v="0"/>
    <x v="0"/>
    <x v="0"/>
    <m/>
    <m/>
    <m/>
    <m/>
    <m/>
    <m/>
    <m/>
    <m/>
    <x v="0"/>
    <x v="0"/>
    <m/>
    <m/>
    <m/>
    <s v="Catalogues of works featured by Des Esseintes in &quot;À rebours&quot; (Against Nature), by Huysmans."/>
    <s v="Gustave Moreau: Magic and Symbols_Geneviève Lacambre"/>
    <s v="Geneviève Lacambre_Gustave Moreau: Magic and Symbols"/>
    <x v="1360"/>
    <m/>
    <m/>
  </r>
  <r>
    <s v="B-GUSTAVE MOREAU: MYTH AND MYSTERY|GENEVIÈVE LACAMBRE"/>
    <s v="N"/>
    <s v="Gustave Moreau: Myth and Mystery"/>
    <x v="595"/>
    <m/>
    <m/>
    <x v="0"/>
    <m/>
    <m/>
    <m/>
    <m/>
    <m/>
    <m/>
    <m/>
    <x v="0"/>
    <m/>
    <x v="0"/>
    <m/>
    <m/>
    <x v="0"/>
    <x v="0"/>
    <x v="0"/>
    <m/>
    <m/>
    <m/>
    <m/>
    <m/>
    <m/>
    <m/>
    <m/>
    <x v="0"/>
    <x v="0"/>
    <m/>
    <m/>
    <m/>
    <s v="Catalogues of works featured by Des Esseintes in &quot;À rebours&quot; (Against Nature), by Huysmans."/>
    <s v="Gustave Moreau: Myth and Mystery_Geneviève Lacambre"/>
    <s v="Geneviève Lacambre_Gustave Moreau: Myth and Mystery"/>
    <x v="1361"/>
    <m/>
    <m/>
  </r>
  <r>
    <s v="B-GUSTAVE MOREAU: THE FABLES|GENEVIÈVE LACAMBRE"/>
    <s v="N"/>
    <s v="Gustave Moreau: The Fables"/>
    <x v="595"/>
    <m/>
    <m/>
    <x v="0"/>
    <m/>
    <m/>
    <m/>
    <m/>
    <m/>
    <m/>
    <m/>
    <x v="0"/>
    <m/>
    <x v="0"/>
    <m/>
    <m/>
    <x v="0"/>
    <x v="0"/>
    <x v="0"/>
    <m/>
    <m/>
    <m/>
    <m/>
    <m/>
    <m/>
    <m/>
    <m/>
    <x v="0"/>
    <x v="0"/>
    <m/>
    <m/>
    <m/>
    <s v="Catalogues of works featured by Des Esseintes in &quot;À rebours&quot; (Against Nature), by Huysmans."/>
    <s v="Gustave Moreau: The Fables_Geneviève Lacambre"/>
    <s v="Geneviève Lacambre_Gustave Moreau: The Fables"/>
    <x v="1362"/>
    <m/>
    <m/>
  </r>
  <r>
    <s v="B-GUSTAVE MOREAU: THE TAPESTRIES|GENEVIÈVE LACAMBRE"/>
    <s v="N"/>
    <s v="Gustave Moreau: The Tapestries"/>
    <x v="595"/>
    <m/>
    <m/>
    <x v="0"/>
    <m/>
    <m/>
    <m/>
    <m/>
    <m/>
    <m/>
    <m/>
    <x v="0"/>
    <m/>
    <x v="0"/>
    <m/>
    <m/>
    <x v="0"/>
    <x v="0"/>
    <x v="0"/>
    <m/>
    <m/>
    <m/>
    <m/>
    <m/>
    <m/>
    <m/>
    <m/>
    <x v="0"/>
    <x v="0"/>
    <m/>
    <m/>
    <m/>
    <s v="Catalogues of works featured by Des Esseintes in &quot;À rebours&quot; (Against Nature), by Huysmans."/>
    <s v="Gustave Moreau: The Tapestries_Geneviève Lacambre"/>
    <s v="Geneviève Lacambre_Gustave Moreau: The Tapestries"/>
    <x v="1363"/>
    <m/>
    <m/>
  </r>
  <r>
    <s v="B-DESERT JOURNEY (AFRICA AND BELSEN)|GEORGE RODGER"/>
    <s v="N"/>
    <s v="Desert Journey (Africa and Belsen)"/>
    <x v="596"/>
    <m/>
    <m/>
    <x v="0"/>
    <m/>
    <s v="Phaidon Press"/>
    <m/>
    <m/>
    <m/>
    <m/>
    <m/>
    <x v="0"/>
    <m/>
    <x v="0"/>
    <m/>
    <m/>
    <x v="0"/>
    <x v="0"/>
    <x v="0"/>
    <m/>
    <m/>
    <m/>
    <m/>
    <m/>
    <m/>
    <m/>
    <m/>
    <x v="0"/>
    <x v="0"/>
    <m/>
    <m/>
    <m/>
    <s v="Among the most critically acclaimed and harrowing photographic compendiums documenting war, genocide, atrocity, and human suffering, considered pinnacles of visual reportage and historical testimony."/>
    <s v="Desert Journey (Africa and Belsen)_George Rodger"/>
    <s v="George Rodger_Desert Journey (Africa and Belsen)"/>
    <x v="1364"/>
    <m/>
    <m/>
  </r>
  <r>
    <s v="B-KNOWLEDGE AND BELIEF|GETTIER, EDMUND"/>
    <s v="N"/>
    <s v="Knowledge and Belief"/>
    <x v="597"/>
    <m/>
    <m/>
    <x v="23"/>
    <m/>
    <m/>
    <s v="Knowledge and Belief"/>
    <m/>
    <m/>
    <m/>
    <m/>
    <x v="0"/>
    <m/>
    <x v="0"/>
    <m/>
    <m/>
    <x v="0"/>
    <x v="0"/>
    <x v="0"/>
    <m/>
    <m/>
    <m/>
    <m/>
    <m/>
    <m/>
    <m/>
    <m/>
    <x v="1"/>
    <x v="1"/>
    <s v="Essay"/>
    <s v="Philosophy"/>
    <s v="Epistemology"/>
    <m/>
    <s v="Knowledge and Belief_Gettier, Edmund"/>
    <s v="Gettier, Edmund_Knowledge and Belief"/>
    <x v="1365"/>
    <m/>
    <m/>
  </r>
  <r>
    <s v="B-SPELLS|GHELDERODE, MICHEL DE"/>
    <s v="N"/>
    <s v="Spells"/>
    <x v="598"/>
    <m/>
    <m/>
    <x v="0"/>
    <m/>
    <m/>
    <m/>
    <m/>
    <m/>
    <m/>
    <m/>
    <x v="0"/>
    <m/>
    <x v="0"/>
    <m/>
    <m/>
    <x v="0"/>
    <x v="0"/>
    <x v="0"/>
    <m/>
    <m/>
    <m/>
    <m/>
    <m/>
    <m/>
    <m/>
    <m/>
    <x v="0"/>
    <x v="0"/>
    <m/>
    <m/>
    <m/>
    <m/>
    <s v="Spells_Ghelderode, Michel de"/>
    <s v="Ghelderode, Michel de_Spells"/>
    <x v="1366"/>
    <m/>
    <m/>
  </r>
  <r>
    <s v="B-THE HISTORY OF THE DECLINE AND FALL OF THE ROMAN EMPIRE|GIBBON, EDWARD"/>
    <s v="Y"/>
    <s v="The History of the Decline and Fall of the Roman Empire"/>
    <x v="599"/>
    <m/>
    <m/>
    <x v="173"/>
    <m/>
    <m/>
    <m/>
    <m/>
    <n v="3600"/>
    <s v="Edward Gibbon's monumental work chronicling the gradual decline of the Roman Empire from the height of its power in the 2nd century CE through the fall of Constantinople in 1453, examining the causes of Rome's decay through meticulous research and elegant prose."/>
    <m/>
    <x v="0"/>
    <m/>
    <x v="0"/>
    <m/>
    <m/>
    <x v="0"/>
    <x v="0"/>
    <x v="0"/>
    <m/>
    <m/>
    <m/>
    <m/>
    <m/>
    <m/>
    <m/>
    <m/>
    <x v="0"/>
    <x v="10"/>
    <m/>
    <m/>
    <m/>
    <m/>
    <s v="The History of the Decline and Fall of the Roman Empire_Gibbon, Edward"/>
    <s v="Gibbon, Edward_The History of the Decline and Fall of the Roman Empire"/>
    <x v="1367"/>
    <m/>
    <m/>
  </r>
  <r>
    <s v="B-THE HISTORY OF THE DECLINE AND FALL OF THE ROMAN EMPIRE|GIBBON, EDWARD"/>
    <s v="Y"/>
    <s v="The History of the Decline and Fall of the Roman Empire"/>
    <x v="599"/>
    <m/>
    <m/>
    <x v="0"/>
    <m/>
    <m/>
    <m/>
    <m/>
    <m/>
    <m/>
    <m/>
    <x v="0"/>
    <m/>
    <x v="0"/>
    <m/>
    <m/>
    <x v="0"/>
    <x v="0"/>
    <x v="0"/>
    <m/>
    <m/>
    <m/>
    <m/>
    <m/>
    <m/>
    <m/>
    <m/>
    <x v="0"/>
    <x v="0"/>
    <m/>
    <s v="Foundational; Science, History &amp; Other Non-Fiction"/>
    <m/>
    <m/>
    <s v="The History of the Decline and Fall of the Roman Empire_Gibbon, Edward"/>
    <s v="Gibbon, Edward_The History of the Decline and Fall of the Roman Empire"/>
    <x v="1367"/>
    <m/>
    <m/>
  </r>
  <r>
    <s v="B-THE PROPHET|GIBRAN, KAHLIL"/>
    <s v="N"/>
    <s v="The Prophet"/>
    <x v="600"/>
    <m/>
    <m/>
    <x v="0"/>
    <m/>
    <m/>
    <m/>
    <m/>
    <m/>
    <m/>
    <m/>
    <x v="0"/>
    <m/>
    <x v="0"/>
    <m/>
    <m/>
    <x v="0"/>
    <x v="0"/>
    <x v="0"/>
    <m/>
    <m/>
    <m/>
    <m/>
    <m/>
    <m/>
    <m/>
    <m/>
    <x v="0"/>
    <x v="0"/>
    <m/>
    <m/>
    <m/>
    <m/>
    <s v="The Prophet_Gibran, Kahlil"/>
    <s v="Gibran, Kahlil_The Prophet"/>
    <x v="1368"/>
    <m/>
    <m/>
  </r>
  <r>
    <s v="B-THE ECOLOGICAL APPROACH TO VISUAL PERCEPTION|GIBSON, JAMES J."/>
    <s v="N"/>
    <s v="The Ecological Approach to Visual Perception"/>
    <x v="601"/>
    <m/>
    <m/>
    <x v="80"/>
    <m/>
    <m/>
    <s v="The Ecological Approach to Visual Perception"/>
    <m/>
    <m/>
    <m/>
    <m/>
    <x v="0"/>
    <m/>
    <x v="0"/>
    <m/>
    <m/>
    <x v="0"/>
    <x v="0"/>
    <x v="0"/>
    <m/>
    <m/>
    <m/>
    <m/>
    <m/>
    <m/>
    <m/>
    <m/>
    <x v="17"/>
    <x v="1"/>
    <s v="Psychological study"/>
    <s v="Philosophy"/>
    <s v="Ecological Psychology"/>
    <m/>
    <s v="The Ecological Approach to Visual Perception_Gibson, James J."/>
    <s v="Gibson, James J._The Ecological Approach to Visual Perception"/>
    <x v="1369"/>
    <m/>
    <m/>
  </r>
  <r>
    <s v="B-NEUROMANCER|GIBSON, WILLIAM"/>
    <s v="N"/>
    <s v="Neuromancer"/>
    <x v="602"/>
    <m/>
    <m/>
    <x v="0"/>
    <m/>
    <m/>
    <m/>
    <m/>
    <m/>
    <m/>
    <m/>
    <x v="2"/>
    <m/>
    <x v="0"/>
    <m/>
    <m/>
    <x v="0"/>
    <x v="0"/>
    <x v="0"/>
    <m/>
    <m/>
    <m/>
    <m/>
    <m/>
    <m/>
    <m/>
    <m/>
    <x v="0"/>
    <x v="0"/>
    <m/>
    <m/>
    <m/>
    <m/>
    <s v="Neuromancer_Gibson, William"/>
    <s v="Gibson, William_Neuromancer"/>
    <x v="1370"/>
    <m/>
    <m/>
  </r>
  <r>
    <s v="B-LA SYMPHONIE PASTORALE|GIDE, ANDRÉ"/>
    <s v="N"/>
    <s v="La Symphonie pastorale"/>
    <x v="603"/>
    <m/>
    <m/>
    <x v="0"/>
    <m/>
    <m/>
    <m/>
    <m/>
    <m/>
    <m/>
    <m/>
    <x v="0"/>
    <m/>
    <x v="0"/>
    <m/>
    <m/>
    <x v="0"/>
    <x v="0"/>
    <x v="0"/>
    <m/>
    <m/>
    <m/>
    <m/>
    <m/>
    <m/>
    <m/>
    <m/>
    <x v="0"/>
    <x v="0"/>
    <m/>
    <m/>
    <m/>
    <m/>
    <s v="La Symphonie pastorale_Gide, André"/>
    <s v="Gide, André_La Symphonie pastorale"/>
    <x v="1371"/>
    <m/>
    <m/>
  </r>
  <r>
    <s v="B-THE COUNTERFEITERS|GIDE, ANDRÉ"/>
    <s v="N"/>
    <s v="The Counterfeiters"/>
    <x v="603"/>
    <m/>
    <m/>
    <x v="163"/>
    <m/>
    <m/>
    <m/>
    <m/>
    <n v="368"/>
    <s v="A metafictional novel about a writer creating a novel, exploring themes of authenticity, homosexuality, and the process of artistic creation."/>
    <m/>
    <x v="0"/>
    <m/>
    <x v="0"/>
    <m/>
    <m/>
    <x v="0"/>
    <x v="0"/>
    <x v="0"/>
    <m/>
    <m/>
    <m/>
    <m/>
    <m/>
    <m/>
    <m/>
    <m/>
    <x v="20"/>
    <x v="1"/>
    <m/>
    <m/>
    <m/>
    <m/>
    <s v="The Counterfeiters_Gide, André"/>
    <s v="Gide, André_The Counterfeiters"/>
    <x v="1372"/>
    <m/>
    <m/>
  </r>
  <r>
    <s v="B-THE COUNTERFEITERS (LES FAUX-MONNAYEURS)|GIDE, ANDRÉ"/>
    <s v="N"/>
    <s v="The Counterfeiters (Les Faux-monnayeurs)"/>
    <x v="603"/>
    <m/>
    <m/>
    <x v="0"/>
    <m/>
    <m/>
    <m/>
    <m/>
    <m/>
    <m/>
    <m/>
    <x v="0"/>
    <m/>
    <x v="0"/>
    <m/>
    <m/>
    <x v="0"/>
    <x v="0"/>
    <x v="0"/>
    <m/>
    <m/>
    <m/>
    <m/>
    <m/>
    <m/>
    <m/>
    <m/>
    <x v="0"/>
    <x v="0"/>
    <m/>
    <s v="Foundational; Early 20th Century &amp; Modernism"/>
    <m/>
    <m/>
    <s v="The Counterfeiters (Les Faux-monnayeurs)_Gide, André"/>
    <s v="Gide, André_The Counterfeiters (Les Faux-monnayeurs)"/>
    <x v="1373"/>
    <m/>
    <m/>
  </r>
  <r>
    <s v="B-THE IMMORALIST|GIDE, ANDRÉ"/>
    <s v="N"/>
    <s v="The Immoralist"/>
    <x v="603"/>
    <m/>
    <m/>
    <x v="0"/>
    <m/>
    <m/>
    <m/>
    <m/>
    <m/>
    <m/>
    <m/>
    <x v="0"/>
    <m/>
    <x v="0"/>
    <m/>
    <m/>
    <x v="0"/>
    <x v="0"/>
    <x v="0"/>
    <m/>
    <m/>
    <m/>
    <m/>
    <m/>
    <m/>
    <m/>
    <m/>
    <x v="0"/>
    <x v="0"/>
    <m/>
    <m/>
    <m/>
    <m/>
    <s v="The Immoralist_Gide, André"/>
    <s v="Gide, André_The Immoralist"/>
    <x v="1374"/>
    <m/>
    <m/>
  </r>
  <r>
    <s v="B-THE IMMORALIST / STRAIT IS THE GATE|GIDE, ANDRÉ"/>
    <s v="N"/>
    <s v="The Immoralist / Strait is the Gate"/>
    <x v="603"/>
    <m/>
    <m/>
    <x v="0"/>
    <m/>
    <m/>
    <m/>
    <m/>
    <m/>
    <m/>
    <m/>
    <x v="0"/>
    <m/>
    <x v="0"/>
    <m/>
    <m/>
    <x v="0"/>
    <x v="0"/>
    <x v="0"/>
    <m/>
    <m/>
    <m/>
    <m/>
    <m/>
    <m/>
    <m/>
    <m/>
    <x v="0"/>
    <x v="0"/>
    <m/>
    <s v="Foundational; Early 20th Century &amp; Modernism"/>
    <m/>
    <m/>
    <s v="The Immoralist / Strait is the Gate_Gide, André"/>
    <s v="Gide, André_The Immoralist / Strait is the Gate"/>
    <x v="1375"/>
    <m/>
    <m/>
  </r>
  <r>
    <s v="B-EDOUARD MANET|GILLES NÉRET"/>
    <s v="N"/>
    <s v="Edouard Manet"/>
    <x v="604"/>
    <m/>
    <m/>
    <x v="0"/>
    <m/>
    <s v="Taschen"/>
    <m/>
    <m/>
    <m/>
    <m/>
    <m/>
    <x v="0"/>
    <m/>
    <x v="0"/>
    <m/>
    <m/>
    <x v="0"/>
    <x v="0"/>
    <x v="0"/>
    <m/>
    <m/>
    <m/>
    <m/>
    <m/>
    <m/>
    <m/>
    <m/>
    <x v="0"/>
    <x v="0"/>
    <m/>
    <m/>
    <m/>
    <m/>
    <s v="Edouard Manet_Gilles Néret"/>
    <s v="Gilles Néret_Edouard Manet"/>
    <x v="1376"/>
    <m/>
    <m/>
  </r>
  <r>
    <s v="B-HENRI MATISSE: CUT-OUTS|GILLES NÉRET"/>
    <s v="N"/>
    <s v="Henri Matisse: Cut-outs"/>
    <x v="604"/>
    <m/>
    <m/>
    <x v="0"/>
    <m/>
    <s v="Taschen"/>
    <m/>
    <m/>
    <m/>
    <m/>
    <m/>
    <x v="0"/>
    <m/>
    <x v="0"/>
    <m/>
    <m/>
    <x v="0"/>
    <x v="0"/>
    <x v="0"/>
    <m/>
    <m/>
    <m/>
    <m/>
    <m/>
    <m/>
    <m/>
    <m/>
    <x v="0"/>
    <x v="0"/>
    <m/>
    <m/>
    <m/>
    <m/>
    <s v="Henri Matisse: Cut-outs_Gilles Néret"/>
    <s v="Gilles Néret_Henri Matisse: Cut-outs"/>
    <x v="1377"/>
    <m/>
    <m/>
  </r>
  <r>
    <s v="B-HATE THY BROTHER|GILLES PERESS"/>
    <s v="N"/>
    <s v="Hate Thy Brother"/>
    <x v="605"/>
    <m/>
    <m/>
    <x v="0"/>
    <m/>
    <s v="Scalo Publishers"/>
    <m/>
    <m/>
    <m/>
    <m/>
    <m/>
    <x v="0"/>
    <m/>
    <x v="0"/>
    <m/>
    <m/>
    <x v="0"/>
    <x v="0"/>
    <x v="0"/>
    <m/>
    <m/>
    <m/>
    <m/>
    <m/>
    <m/>
    <m/>
    <m/>
    <x v="0"/>
    <x v="0"/>
    <m/>
    <m/>
    <m/>
    <s v="Among the most critically acclaimed and harrowing photographic compendiums documenting war, genocide, atrocity, and human suffering, considered pinnacles of visual reportage and historical testimony."/>
    <s v="Hate Thy Brother_Gilles Peress"/>
    <s v="Gilles Peress_Hate Thy Brother"/>
    <x v="1378"/>
    <m/>
    <m/>
  </r>
  <r>
    <s v="B-TELEX IRAN|GILLES PERESS"/>
    <s v="N"/>
    <s v="Telex Iran"/>
    <x v="605"/>
    <m/>
    <m/>
    <x v="0"/>
    <m/>
    <s v="Aperture"/>
    <m/>
    <m/>
    <m/>
    <m/>
    <m/>
    <x v="0"/>
    <m/>
    <x v="0"/>
    <m/>
    <m/>
    <x v="0"/>
    <x v="0"/>
    <x v="0"/>
    <m/>
    <m/>
    <m/>
    <m/>
    <m/>
    <m/>
    <m/>
    <m/>
    <x v="0"/>
    <x v="0"/>
    <m/>
    <m/>
    <m/>
    <s v="Among the most critically acclaimed and harrowing photographic compendiums documenting war, genocide, atrocity, and human suffering, considered pinnacles of visual reportage and historical testimony."/>
    <s v="Telex Iran_Gilles Peress"/>
    <s v="Gilles Peress_Telex Iran"/>
    <x v="1379"/>
    <m/>
    <m/>
  </r>
  <r>
    <s v="B-WHATEVER YOU SAY, SAY NOTHING|GILLES PERESS"/>
    <s v="N"/>
    <s v="Whatever You Say, Say Nothing"/>
    <x v="605"/>
    <m/>
    <m/>
    <x v="0"/>
    <m/>
    <s v="Steidl"/>
    <m/>
    <m/>
    <m/>
    <m/>
    <m/>
    <x v="0"/>
    <m/>
    <x v="0"/>
    <m/>
    <m/>
    <x v="0"/>
    <x v="0"/>
    <x v="0"/>
    <m/>
    <m/>
    <m/>
    <m/>
    <m/>
    <m/>
    <m/>
    <m/>
    <x v="0"/>
    <x v="0"/>
    <m/>
    <m/>
    <m/>
    <s v="Among the most critically acclaimed and harrowing photographic compendiums documenting war, genocide, atrocity, and human suffering, considered pinnacles of visual reportage and historical testimony."/>
    <s v="Whatever You Say, Say Nothing_Gilles Peress"/>
    <s v="Gilles Peress_Whatever You Say, Say Nothing"/>
    <x v="1380"/>
    <m/>
    <m/>
  </r>
  <r>
    <s v="B-IN A DIFFERENT VOICE|GILLIGAN, CAROL"/>
    <s v="N"/>
    <s v="In a Different Voice"/>
    <x v="606"/>
    <m/>
    <m/>
    <x v="92"/>
    <m/>
    <m/>
    <s v="In a Different Voice"/>
    <m/>
    <m/>
    <m/>
    <m/>
    <x v="0"/>
    <m/>
    <x v="0"/>
    <m/>
    <m/>
    <x v="0"/>
    <x v="0"/>
    <x v="0"/>
    <m/>
    <m/>
    <m/>
    <m/>
    <m/>
    <m/>
    <m/>
    <m/>
    <x v="7"/>
    <x v="1"/>
    <s v="Psychological study"/>
    <s v="Philosophy"/>
    <s v="Feminist Ethics"/>
    <m/>
    <s v="In a Different Voice_Gilligan, Carol"/>
    <s v="Gilligan, Carol_In a Different Voice"/>
    <x v="1381"/>
    <m/>
    <m/>
  </r>
  <r>
    <s v="B-THE YELLOW WALLPAPER|GILMAN, CHARLOTTE PERKINS"/>
    <s v="N"/>
    <s v="The Yellow Wallpaper"/>
    <x v="607"/>
    <m/>
    <m/>
    <x v="142"/>
    <m/>
    <m/>
    <m/>
    <m/>
    <n v="64"/>
    <s v="A short story written as journal entries by a woman confined to a room with yellow wallpaper for a &quot;rest cure,&quot; documenting her descent into psychosis as she becomes obsessed with a woman trapped in the pattern."/>
    <m/>
    <x v="0"/>
    <m/>
    <x v="0"/>
    <m/>
    <m/>
    <x v="0"/>
    <x v="0"/>
    <x v="0"/>
    <m/>
    <m/>
    <m/>
    <m/>
    <m/>
    <m/>
    <m/>
    <m/>
    <x v="26"/>
    <x v="9"/>
    <m/>
    <m/>
    <m/>
    <m/>
    <s v="The Yellow Wallpaper_Gilman, Charlotte Perkins"/>
    <s v="Gilman, Charlotte Perkins_The Yellow Wallpaper"/>
    <x v="1382"/>
    <m/>
    <m/>
  </r>
  <r>
    <s v="B-HOWL|GINSBERG, ALLEN"/>
    <s v="N"/>
    <s v="Howl"/>
    <x v="608"/>
    <m/>
    <m/>
    <x v="0"/>
    <m/>
    <m/>
    <m/>
    <m/>
    <m/>
    <m/>
    <m/>
    <x v="0"/>
    <m/>
    <x v="0"/>
    <m/>
    <m/>
    <x v="0"/>
    <x v="0"/>
    <x v="0"/>
    <m/>
    <m/>
    <m/>
    <m/>
    <m/>
    <m/>
    <m/>
    <m/>
    <x v="0"/>
    <x v="0"/>
    <m/>
    <s v="Foundational; Late 20th Century &amp; Postmodernism"/>
    <m/>
    <m/>
    <s v="Howl_Ginsberg, Allen"/>
    <s v="Ginsberg, Allen_Howl"/>
    <x v="1383"/>
    <m/>
    <m/>
  </r>
  <r>
    <s v="B-HOWL AND OTHER POEMS|GINSBERG, ALLEN"/>
    <s v="N"/>
    <s v="Howl and Other Poems"/>
    <x v="608"/>
    <m/>
    <m/>
    <x v="0"/>
    <m/>
    <m/>
    <m/>
    <m/>
    <m/>
    <m/>
    <m/>
    <x v="0"/>
    <m/>
    <x v="0"/>
    <m/>
    <m/>
    <x v="0"/>
    <x v="0"/>
    <x v="0"/>
    <m/>
    <m/>
    <m/>
    <m/>
    <m/>
    <m/>
    <m/>
    <m/>
    <x v="0"/>
    <x v="0"/>
    <m/>
    <m/>
    <m/>
    <m/>
    <s v="Howl and Other Poems_Ginsberg, Allen"/>
    <s v="Ginsberg, Allen_Howl and Other Poems"/>
    <x v="1384"/>
    <m/>
    <m/>
  </r>
  <r>
    <s v="B-ALL OUR YESTERDAYS|GINZBURG, NATALIA"/>
    <s v="N"/>
    <s v="All Our Yesterdays"/>
    <x v="609"/>
    <m/>
    <m/>
    <x v="0"/>
    <m/>
    <m/>
    <m/>
    <m/>
    <m/>
    <m/>
    <m/>
    <x v="0"/>
    <m/>
    <x v="0"/>
    <m/>
    <m/>
    <x v="0"/>
    <x v="0"/>
    <x v="0"/>
    <m/>
    <m/>
    <m/>
    <m/>
    <m/>
    <m/>
    <m/>
    <m/>
    <x v="0"/>
    <x v="0"/>
    <m/>
    <m/>
    <m/>
    <m/>
    <s v="All Our Yesterdays_Ginzburg, Natalia"/>
    <s v="Ginzburg, Natalia_All Our Yesterdays"/>
    <x v="1385"/>
    <m/>
    <m/>
  </r>
  <r>
    <s v="B-LESSICO FAMIGLIARE|GINZBURG, NATALIA"/>
    <s v="N"/>
    <s v="Lessico famigliare"/>
    <x v="609"/>
    <m/>
    <m/>
    <x v="0"/>
    <m/>
    <m/>
    <m/>
    <m/>
    <m/>
    <m/>
    <m/>
    <x v="3"/>
    <m/>
    <x v="0"/>
    <m/>
    <m/>
    <x v="0"/>
    <x v="0"/>
    <x v="0"/>
    <m/>
    <m/>
    <m/>
    <m/>
    <m/>
    <m/>
    <m/>
    <m/>
    <x v="0"/>
    <x v="0"/>
    <m/>
    <m/>
    <m/>
    <m/>
    <s v="Lessico famigliare_Ginzburg, Natalia"/>
    <s v="Ginzburg, Natalia_Lessico famigliare"/>
    <x v="1386"/>
    <m/>
    <m/>
  </r>
  <r>
    <s v="B-THE DRY HEART|GINZBURG, NATALIA"/>
    <s v="N"/>
    <s v="The Dry Heart"/>
    <x v="609"/>
    <m/>
    <m/>
    <x v="0"/>
    <m/>
    <m/>
    <m/>
    <m/>
    <m/>
    <m/>
    <m/>
    <x v="0"/>
    <m/>
    <x v="0"/>
    <m/>
    <m/>
    <x v="0"/>
    <x v="0"/>
    <x v="0"/>
    <m/>
    <m/>
    <m/>
    <m/>
    <m/>
    <m/>
    <m/>
    <m/>
    <x v="0"/>
    <x v="0"/>
    <m/>
    <m/>
    <m/>
    <m/>
    <s v="The Dry Heart_Ginzburg, Natalia"/>
    <s v="Ginzburg, Natalia_The Dry Heart"/>
    <x v="1387"/>
    <m/>
    <m/>
  </r>
  <r>
    <s v="B-THE LITTLE VIRTUES|GINZBURG, NATALIA"/>
    <s v="N"/>
    <s v="The Little Virtues"/>
    <x v="609"/>
    <m/>
    <m/>
    <x v="0"/>
    <m/>
    <m/>
    <m/>
    <m/>
    <m/>
    <m/>
    <m/>
    <x v="0"/>
    <m/>
    <x v="0"/>
    <m/>
    <m/>
    <x v="0"/>
    <x v="0"/>
    <x v="0"/>
    <m/>
    <m/>
    <m/>
    <m/>
    <m/>
    <m/>
    <m/>
    <m/>
    <x v="0"/>
    <x v="0"/>
    <m/>
    <m/>
    <m/>
    <m/>
    <s v="The Little Virtues_Ginzburg, Natalia"/>
    <s v="Ginzburg, Natalia_The Little Virtues"/>
    <x v="1388"/>
    <m/>
    <m/>
  </r>
  <r>
    <s v="B-THE CONSUMER|GIRA, MICHAEL"/>
    <s v="N"/>
    <s v="The Consumer"/>
    <x v="610"/>
    <m/>
    <m/>
    <x v="0"/>
    <m/>
    <m/>
    <m/>
    <m/>
    <m/>
    <m/>
    <m/>
    <x v="0"/>
    <m/>
    <x v="0"/>
    <m/>
    <m/>
    <x v="0"/>
    <x v="0"/>
    <x v="0"/>
    <m/>
    <m/>
    <m/>
    <m/>
    <m/>
    <m/>
    <m/>
    <m/>
    <x v="0"/>
    <x v="0"/>
    <m/>
    <m/>
    <m/>
    <m/>
    <s v="The Consumer_Gira, Michael"/>
    <s v="Gira, Michael_The Consumer"/>
    <x v="1389"/>
    <m/>
    <m/>
  </r>
  <r>
    <s v="B-CHAOS: MAKING A NEW SCIENCE|GLEICK, JAMES"/>
    <s v="N"/>
    <s v="Chaos: Making a New Science"/>
    <x v="611"/>
    <m/>
    <m/>
    <x v="0"/>
    <m/>
    <m/>
    <m/>
    <m/>
    <m/>
    <m/>
    <m/>
    <x v="0"/>
    <m/>
    <x v="0"/>
    <m/>
    <m/>
    <x v="0"/>
    <x v="0"/>
    <x v="0"/>
    <m/>
    <m/>
    <m/>
    <m/>
    <m/>
    <m/>
    <m/>
    <m/>
    <x v="0"/>
    <x v="0"/>
    <m/>
    <s v="Foundational; Late 20th Century &amp; Postmodernism"/>
    <m/>
    <m/>
    <s v="Chaos: Making a New Science_Gleick, James"/>
    <s v="Gleick, James_Chaos: Making a New Science"/>
    <x v="1390"/>
    <m/>
    <m/>
  </r>
  <r>
    <s v="B-A VILLAGE LIFE|GLÜCK, LOUISE"/>
    <s v="N"/>
    <s v="A Village Life"/>
    <x v="612"/>
    <m/>
    <m/>
    <x v="0"/>
    <m/>
    <m/>
    <m/>
    <m/>
    <m/>
    <m/>
    <m/>
    <x v="0"/>
    <m/>
    <x v="0"/>
    <m/>
    <m/>
    <x v="0"/>
    <x v="0"/>
    <x v="0"/>
    <m/>
    <m/>
    <m/>
    <m/>
    <m/>
    <m/>
    <s v="Y"/>
    <m/>
    <x v="0"/>
    <x v="0"/>
    <m/>
    <m/>
    <m/>
    <m/>
    <s v="A Village Life_Glück, Louise"/>
    <s v="Glück, Louise_A Village Life"/>
    <x v="1391"/>
    <m/>
    <m/>
  </r>
  <r>
    <s v="B-ARARAT|GLÜCK, LOUISE"/>
    <s v="N"/>
    <s v="Ararat"/>
    <x v="612"/>
    <m/>
    <m/>
    <x v="0"/>
    <m/>
    <m/>
    <m/>
    <m/>
    <m/>
    <m/>
    <m/>
    <x v="0"/>
    <m/>
    <x v="0"/>
    <m/>
    <m/>
    <x v="0"/>
    <x v="0"/>
    <x v="0"/>
    <m/>
    <m/>
    <m/>
    <m/>
    <m/>
    <m/>
    <s v="Y"/>
    <m/>
    <x v="0"/>
    <x v="0"/>
    <m/>
    <m/>
    <m/>
    <m/>
    <s v="Ararat_Glück, Louise"/>
    <s v="Glück, Louise_Ararat"/>
    <x v="1392"/>
    <m/>
    <m/>
  </r>
  <r>
    <s v="B-AVERNO|GLÜCK, LOUISE"/>
    <s v="N"/>
    <s v="Averno"/>
    <x v="612"/>
    <m/>
    <m/>
    <x v="0"/>
    <m/>
    <m/>
    <m/>
    <m/>
    <m/>
    <m/>
    <m/>
    <x v="0"/>
    <m/>
    <x v="0"/>
    <m/>
    <m/>
    <x v="0"/>
    <x v="0"/>
    <x v="0"/>
    <m/>
    <m/>
    <m/>
    <m/>
    <m/>
    <m/>
    <s v="Y"/>
    <m/>
    <x v="0"/>
    <x v="0"/>
    <m/>
    <m/>
    <m/>
    <m/>
    <s v="Averno_Glück, Louise"/>
    <s v="Glück, Louise_Averno"/>
    <x v="1393"/>
    <m/>
    <m/>
  </r>
  <r>
    <s v="B-FAITHFUL AND VIRTUOUS NIGHT|GLÜCK, LOUISE"/>
    <s v="N"/>
    <s v="Faithful and Virtuous Night"/>
    <x v="612"/>
    <m/>
    <m/>
    <x v="0"/>
    <m/>
    <m/>
    <m/>
    <m/>
    <m/>
    <m/>
    <m/>
    <x v="0"/>
    <m/>
    <x v="0"/>
    <m/>
    <m/>
    <x v="0"/>
    <x v="0"/>
    <x v="0"/>
    <m/>
    <m/>
    <m/>
    <m/>
    <m/>
    <m/>
    <m/>
    <m/>
    <x v="0"/>
    <x v="0"/>
    <m/>
    <m/>
    <m/>
    <m/>
    <s v="Faithful and Virtuous Night_Glück, Louise"/>
    <s v="Glück, Louise_Faithful and Virtuous Night"/>
    <x v="1394"/>
    <m/>
    <m/>
  </r>
  <r>
    <s v="B-MARIGOLD AND ROSE|GLÜCK, LOUISE"/>
    <s v="N"/>
    <s v="Marigold and Rose"/>
    <x v="612"/>
    <m/>
    <m/>
    <x v="0"/>
    <m/>
    <m/>
    <m/>
    <m/>
    <m/>
    <m/>
    <m/>
    <x v="0"/>
    <m/>
    <x v="0"/>
    <m/>
    <m/>
    <x v="0"/>
    <x v="0"/>
    <x v="0"/>
    <m/>
    <m/>
    <m/>
    <m/>
    <m/>
    <m/>
    <m/>
    <m/>
    <x v="0"/>
    <x v="0"/>
    <m/>
    <m/>
    <m/>
    <m/>
    <s v="Marigold and Rose_Glück, Louise"/>
    <s v="Glück, Louise_Marigold and Rose"/>
    <x v="1395"/>
    <m/>
    <m/>
  </r>
  <r>
    <s v="B-MEADOWLANDS|GLÜCK, LOUISE"/>
    <s v="N"/>
    <s v="Meadowlands"/>
    <x v="612"/>
    <m/>
    <m/>
    <x v="0"/>
    <m/>
    <m/>
    <m/>
    <m/>
    <m/>
    <m/>
    <m/>
    <x v="0"/>
    <m/>
    <x v="0"/>
    <m/>
    <m/>
    <x v="0"/>
    <x v="0"/>
    <x v="0"/>
    <m/>
    <m/>
    <m/>
    <m/>
    <m/>
    <m/>
    <m/>
    <m/>
    <x v="0"/>
    <x v="0"/>
    <m/>
    <m/>
    <m/>
    <m/>
    <s v="Meadowlands_Glück, Louise"/>
    <s v="Glück, Louise_Meadowlands"/>
    <x v="1396"/>
    <m/>
    <m/>
  </r>
  <r>
    <s v="B-POEMS, 1962-2012|GLÜCK, LOUISE"/>
    <s v="N"/>
    <s v="Poems, 1962-2012"/>
    <x v="612"/>
    <m/>
    <m/>
    <x v="0"/>
    <m/>
    <m/>
    <m/>
    <m/>
    <m/>
    <m/>
    <m/>
    <x v="0"/>
    <m/>
    <x v="0"/>
    <m/>
    <m/>
    <x v="0"/>
    <x v="0"/>
    <x v="0"/>
    <m/>
    <m/>
    <m/>
    <m/>
    <m/>
    <m/>
    <m/>
    <m/>
    <x v="0"/>
    <x v="0"/>
    <m/>
    <m/>
    <m/>
    <m/>
    <s v="Poems, 1962-2012_Glück, Louise"/>
    <s v="Glück, Louise_Poems, 1962-2012"/>
    <x v="1397"/>
    <m/>
    <m/>
  </r>
  <r>
    <s v="B-THE WILD IRIS|GLÜCK, LOUISE"/>
    <s v="Y"/>
    <s v="The Wild Iris"/>
    <x v="612"/>
    <m/>
    <m/>
    <x v="0"/>
    <m/>
    <m/>
    <m/>
    <m/>
    <m/>
    <m/>
    <m/>
    <x v="0"/>
    <m/>
    <x v="0"/>
    <m/>
    <m/>
    <x v="0"/>
    <x v="0"/>
    <x v="0"/>
    <m/>
    <m/>
    <m/>
    <m/>
    <m/>
    <m/>
    <m/>
    <m/>
    <x v="0"/>
    <x v="0"/>
    <m/>
    <m/>
    <m/>
    <m/>
    <s v="The Wild Iris_Glück, Louise"/>
    <s v="Glück, Louise_The Wild Iris"/>
    <x v="1398"/>
    <m/>
    <m/>
  </r>
  <r>
    <s v="B-THE WILD IRIS|GLÜCK, LOUISE"/>
    <s v="Y"/>
    <s v="The Wild Iris"/>
    <x v="612"/>
    <m/>
    <m/>
    <x v="0"/>
    <m/>
    <m/>
    <m/>
    <m/>
    <m/>
    <m/>
    <m/>
    <x v="0"/>
    <m/>
    <x v="0"/>
    <m/>
    <m/>
    <x v="0"/>
    <x v="0"/>
    <x v="0"/>
    <m/>
    <m/>
    <m/>
    <m/>
    <m/>
    <m/>
    <m/>
    <m/>
    <x v="0"/>
    <x v="0"/>
    <m/>
    <m/>
    <m/>
    <m/>
    <s v="The Wild Iris_Glück, Louise"/>
    <s v="Glück, Louise_The Wild Iris"/>
    <x v="1398"/>
    <m/>
    <m/>
  </r>
  <r>
    <s v="B-WINTER RECIPES FROM THE COLLECTIVE|GLÜCK, LOUISE"/>
    <s v="N"/>
    <s v="Winter Recipes from the Collective"/>
    <x v="612"/>
    <m/>
    <m/>
    <x v="0"/>
    <m/>
    <m/>
    <m/>
    <m/>
    <m/>
    <m/>
    <m/>
    <x v="0"/>
    <m/>
    <x v="0"/>
    <m/>
    <m/>
    <x v="0"/>
    <x v="0"/>
    <x v="0"/>
    <m/>
    <m/>
    <m/>
    <m/>
    <m/>
    <m/>
    <m/>
    <m/>
    <x v="0"/>
    <x v="0"/>
    <m/>
    <m/>
    <m/>
    <m/>
    <s v="Winter Recipes from the Collective_Glück, Louise"/>
    <s v="Glück, Louise_Winter Recipes from the Collective"/>
    <x v="1399"/>
    <m/>
    <m/>
  </r>
  <r>
    <s v="B-METRO 2033|GLUKHOVSKY, DMITRY"/>
    <s v="N"/>
    <s v="Metro 2033"/>
    <x v="613"/>
    <m/>
    <m/>
    <x v="0"/>
    <m/>
    <m/>
    <m/>
    <m/>
    <m/>
    <m/>
    <m/>
    <x v="0"/>
    <m/>
    <x v="0"/>
    <m/>
    <m/>
    <x v="0"/>
    <x v="0"/>
    <x v="0"/>
    <m/>
    <m/>
    <m/>
    <m/>
    <m/>
    <m/>
    <m/>
    <m/>
    <x v="0"/>
    <x v="0"/>
    <m/>
    <m/>
    <m/>
    <m/>
    <s v="Metro 2033_Glukhovsky, Dmitry"/>
    <s v="Glukhovsky, Dmitry_Metro 2033"/>
    <x v="1400"/>
    <m/>
    <m/>
  </r>
  <r>
    <s v="B-CALEB WILLIAMS|GODWIN, WILLIAM"/>
    <s v="N"/>
    <s v="Caleb Williams"/>
    <x v="614"/>
    <m/>
    <m/>
    <x v="0"/>
    <m/>
    <m/>
    <m/>
    <m/>
    <m/>
    <m/>
    <m/>
    <x v="0"/>
    <m/>
    <x v="0"/>
    <m/>
    <m/>
    <x v="0"/>
    <x v="0"/>
    <x v="0"/>
    <m/>
    <m/>
    <m/>
    <m/>
    <m/>
    <m/>
    <m/>
    <m/>
    <x v="0"/>
    <x v="0"/>
    <m/>
    <m/>
    <m/>
    <m/>
    <s v="Caleb Williams_Godwin, William"/>
    <s v="Godwin, William_Caleb Williams"/>
    <x v="1401"/>
    <m/>
    <m/>
  </r>
  <r>
    <s v="B-ENQUIRY CONCERNING POLITICAL JUSTICE|GODWIN, WILLIAM"/>
    <s v="N"/>
    <s v="Enquiry Concerning Political Justice"/>
    <x v="614"/>
    <m/>
    <m/>
    <x v="0"/>
    <m/>
    <m/>
    <m/>
    <m/>
    <m/>
    <m/>
    <m/>
    <x v="0"/>
    <m/>
    <x v="0"/>
    <m/>
    <m/>
    <x v="0"/>
    <x v="0"/>
    <x v="0"/>
    <m/>
    <m/>
    <m/>
    <m/>
    <m/>
    <m/>
    <m/>
    <m/>
    <x v="0"/>
    <x v="0"/>
    <m/>
    <s v="Foundational; Philosophy &amp; Political Thought"/>
    <m/>
    <m/>
    <s v="Enquiry Concerning Political Justice_Godwin, William"/>
    <s v="Godwin, William_Enquiry Concerning Political Justice"/>
    <x v="1402"/>
    <m/>
    <m/>
  </r>
  <r>
    <s v="B-ELECTIVE AFFINITIES|GOETHE, JOHANN WOLFGANG VON"/>
    <s v="N"/>
    <s v="Elective Affinities"/>
    <x v="615"/>
    <m/>
    <m/>
    <x v="174"/>
    <m/>
    <m/>
    <m/>
    <m/>
    <n v="288"/>
    <s v="A novel exploring the complex relationships between two couples, using chemical affinities as a metaphor for human attraction and presenting a deterministic view of human passions."/>
    <m/>
    <x v="0"/>
    <m/>
    <x v="0"/>
    <m/>
    <m/>
    <x v="0"/>
    <x v="0"/>
    <x v="0"/>
    <m/>
    <m/>
    <m/>
    <m/>
    <m/>
    <m/>
    <m/>
    <m/>
    <x v="31"/>
    <x v="9"/>
    <m/>
    <m/>
    <m/>
    <m/>
    <s v="Elective Affinities_Goethe, Johann Wolfgang von"/>
    <s v="Goethe, Johann Wolfgang von_Elective Affinities"/>
    <x v="1403"/>
    <m/>
    <m/>
  </r>
  <r>
    <s v="B-FAUST|GOETHE, JOHANN WOLFGANG VON"/>
    <s v="N"/>
    <s v="Faust"/>
    <x v="615"/>
    <m/>
    <m/>
    <x v="175"/>
    <m/>
    <m/>
    <m/>
    <m/>
    <n v="496"/>
    <s v="A tragic play in two parts about a scholar who makes a pact with the devil, exploring human striving, knowledge, and redemption."/>
    <m/>
    <x v="0"/>
    <m/>
    <x v="0"/>
    <m/>
    <m/>
    <x v="0"/>
    <x v="0"/>
    <x v="0"/>
    <m/>
    <m/>
    <m/>
    <m/>
    <m/>
    <m/>
    <m/>
    <m/>
    <x v="0"/>
    <x v="0"/>
    <m/>
    <m/>
    <m/>
    <m/>
    <s v="Faust_Goethe, Johann Wolfgang von"/>
    <s v="Goethe, Johann Wolfgang von_Faust"/>
    <x v="1404"/>
    <m/>
    <m/>
  </r>
  <r>
    <s v="B-FAUST, FIRST PART|GOETHE, JOHANN WOLFGANG VON"/>
    <s v="N"/>
    <s v="Faust, First Part"/>
    <x v="615"/>
    <m/>
    <m/>
    <x v="0"/>
    <m/>
    <m/>
    <m/>
    <m/>
    <m/>
    <m/>
    <m/>
    <x v="0"/>
    <m/>
    <x v="0"/>
    <m/>
    <m/>
    <x v="0"/>
    <x v="0"/>
    <x v="0"/>
    <m/>
    <m/>
    <m/>
    <m/>
    <m/>
    <m/>
    <m/>
    <m/>
    <x v="0"/>
    <x v="0"/>
    <m/>
    <m/>
    <m/>
    <m/>
    <s v="Faust, First Part_Goethe, Johann Wolfgang von"/>
    <s v="Goethe, Johann Wolfgang von_Faust, First Part"/>
    <x v="1405"/>
    <m/>
    <m/>
  </r>
  <r>
    <s v="B-GÖTZ VON BERLICHINGEN|GOETHE, JOHANN WOLFGANG VON"/>
    <s v="N"/>
    <s v="Götz von Berlichingen"/>
    <x v="615"/>
    <m/>
    <m/>
    <x v="0"/>
    <m/>
    <m/>
    <m/>
    <m/>
    <m/>
    <m/>
    <m/>
    <x v="0"/>
    <m/>
    <x v="0"/>
    <m/>
    <m/>
    <x v="0"/>
    <x v="0"/>
    <x v="0"/>
    <m/>
    <m/>
    <m/>
    <m/>
    <m/>
    <m/>
    <m/>
    <m/>
    <x v="0"/>
    <x v="0"/>
    <m/>
    <s v="Foundational; Literature (Novel, Poetry, Drama)"/>
    <m/>
    <m/>
    <s v="Götz von Berlichingen_Goethe, Johann Wolfgang von"/>
    <s v="Goethe, Johann Wolfgang von_Götz von Berlichingen"/>
    <x v="1406"/>
    <m/>
    <m/>
  </r>
  <r>
    <s v="B-IPHIGENIA IN TAURIS (IPHIGENIE AUF TAURIS)|GOETHE, JOHANN WOLFGANG VON"/>
    <s v="N"/>
    <s v="Iphigenia in Tauris (Iphigenie auf Tauris)"/>
    <x v="615"/>
    <m/>
    <m/>
    <x v="0"/>
    <m/>
    <m/>
    <m/>
    <m/>
    <m/>
    <m/>
    <m/>
    <x v="0"/>
    <m/>
    <x v="0"/>
    <m/>
    <m/>
    <x v="0"/>
    <x v="0"/>
    <x v="0"/>
    <m/>
    <m/>
    <m/>
    <m/>
    <m/>
    <m/>
    <m/>
    <m/>
    <x v="0"/>
    <x v="0"/>
    <m/>
    <s v="Foundational; Literature (Novel, Poetry, Drama)"/>
    <m/>
    <m/>
    <s v="Iphigenia in Tauris (Iphigenie auf Tauris)_Goethe, Johann Wolfgang von"/>
    <s v="Goethe, Johann Wolfgang von_Iphigenia in Tauris (Iphigenie auf Tauris)"/>
    <x v="1407"/>
    <m/>
    <m/>
  </r>
  <r>
    <s v="B-THE SORROWS OF YOUNG WERTHER|GOETHE, JOHANN WOLFGANG VON"/>
    <s v="N"/>
    <s v="The Sorrows of Young Werther"/>
    <x v="615"/>
    <m/>
    <m/>
    <x v="0"/>
    <m/>
    <m/>
    <m/>
    <m/>
    <m/>
    <m/>
    <m/>
    <x v="0"/>
    <m/>
    <x v="0"/>
    <m/>
    <m/>
    <x v="0"/>
    <x v="0"/>
    <x v="0"/>
    <m/>
    <m/>
    <m/>
    <m/>
    <m/>
    <m/>
    <m/>
    <m/>
    <x v="0"/>
    <x v="0"/>
    <m/>
    <m/>
    <m/>
    <m/>
    <s v="The Sorrows of Young Werther_Goethe, Johann Wolfgang von"/>
    <s v="Goethe, Johann Wolfgang von_The Sorrows of Young Werther"/>
    <x v="1408"/>
    <m/>
    <m/>
  </r>
  <r>
    <s v="B-THE SORROWS OF YOUNG WERTHER (DIE LEIDEN DES JUNGEN WERTHERS)|GOETHE, JOHANN WOLFGANG VON"/>
    <s v="N"/>
    <s v="The Sorrows of Young Werther (Die Leiden des jungen Werthers)"/>
    <x v="615"/>
    <m/>
    <m/>
    <x v="0"/>
    <m/>
    <m/>
    <m/>
    <m/>
    <m/>
    <m/>
    <m/>
    <x v="0"/>
    <m/>
    <x v="0"/>
    <m/>
    <m/>
    <x v="0"/>
    <x v="0"/>
    <x v="0"/>
    <m/>
    <m/>
    <m/>
    <m/>
    <m/>
    <m/>
    <m/>
    <m/>
    <x v="0"/>
    <x v="0"/>
    <m/>
    <s v="Foundational; Literature (Novel, Poetry, Drama)"/>
    <m/>
    <m/>
    <s v="The Sorrows of Young Werther (Die Leiden des jungen Werthers)_Goethe, Johann Wolfgang von"/>
    <s v="Goethe, Johann Wolfgang von_The Sorrows of Young Werther (Die Leiden des jungen Werthers)"/>
    <x v="1409"/>
    <m/>
    <m/>
  </r>
  <r>
    <s v="B-WILHELM MEISTER'S APPRENTICESHIP|GOETHE, JOHANN WOLFGANG VON"/>
    <s v="N"/>
    <s v="Wilhelm Meister's Apprenticeship"/>
    <x v="615"/>
    <m/>
    <m/>
    <x v="176"/>
    <m/>
    <m/>
    <m/>
    <m/>
    <n v="584"/>
    <s v="The archetypal bildungsroman following Wilhelm Meister's journey from bourgeois businessman to artist, establishing the template for the coming-of-age novel in Western literature."/>
    <m/>
    <x v="0"/>
    <m/>
    <x v="0"/>
    <m/>
    <m/>
    <x v="0"/>
    <x v="0"/>
    <x v="0"/>
    <m/>
    <m/>
    <m/>
    <m/>
    <m/>
    <m/>
    <m/>
    <m/>
    <x v="35"/>
    <x v="10"/>
    <m/>
    <m/>
    <m/>
    <m/>
    <s v="Wilhelm Meister's Apprenticeship_Goethe, Johann Wolfgang von"/>
    <s v="Goethe, Johann Wolfgang von_Wilhelm Meister's Apprenticeship"/>
    <x v="1410"/>
    <m/>
    <m/>
  </r>
  <r>
    <s v="B-DEAD SOULS|GOGOL, NIKOLAI"/>
    <s v="Y"/>
    <s v="Dead Souls"/>
    <x v="616"/>
    <m/>
    <m/>
    <x v="41"/>
    <m/>
    <m/>
    <m/>
    <m/>
    <n v="432"/>
    <s v="A satirical novel following Chichikov, who travels Russia buying the papers of deceased serfs (&quot;dead souls&quot;) for a mysterious scheme, portraying rural Russian society."/>
    <m/>
    <x v="0"/>
    <m/>
    <x v="0"/>
    <m/>
    <m/>
    <x v="0"/>
    <x v="0"/>
    <x v="0"/>
    <m/>
    <m/>
    <m/>
    <m/>
    <m/>
    <m/>
    <m/>
    <m/>
    <x v="18"/>
    <x v="9"/>
    <m/>
    <m/>
    <m/>
    <m/>
    <s v="Dead Souls_Gogol, Nikolai"/>
    <s v="Gogol, Nikolai_Dead Souls"/>
    <x v="1411"/>
    <m/>
    <m/>
  </r>
  <r>
    <s v="B-DEAD SOULS|GOGOL, NIKOLAI"/>
    <s v="Y"/>
    <s v="Dead Souls"/>
    <x v="616"/>
    <m/>
    <m/>
    <x v="0"/>
    <m/>
    <m/>
    <m/>
    <m/>
    <m/>
    <m/>
    <m/>
    <x v="0"/>
    <m/>
    <x v="0"/>
    <m/>
    <m/>
    <x v="0"/>
    <x v="0"/>
    <x v="0"/>
    <m/>
    <m/>
    <m/>
    <m/>
    <m/>
    <m/>
    <m/>
    <m/>
    <x v="0"/>
    <x v="0"/>
    <m/>
    <s v="Foundational; Romanticism (Continued &amp; High/Late)"/>
    <m/>
    <m/>
    <s v="Dead Souls_Gogol, Nikolai"/>
    <s v="Gogol, Nikolai_Dead Souls"/>
    <x v="1411"/>
    <m/>
    <m/>
  </r>
  <r>
    <s v="B-DIARY OF A MADMAN|GOGOL, NIKOLAI"/>
    <s v="N"/>
    <s v="Diary of a Madman"/>
    <x v="616"/>
    <m/>
    <m/>
    <x v="0"/>
    <m/>
    <m/>
    <m/>
    <m/>
    <m/>
    <m/>
    <m/>
    <x v="0"/>
    <m/>
    <x v="0"/>
    <m/>
    <m/>
    <x v="0"/>
    <x v="0"/>
    <x v="0"/>
    <m/>
    <m/>
    <m/>
    <m/>
    <m/>
    <m/>
    <m/>
    <m/>
    <x v="0"/>
    <x v="0"/>
    <m/>
    <m/>
    <m/>
    <m/>
    <s v="Diary of a Madman_Gogol, Nikolai"/>
    <s v="Gogol, Nikolai_Diary of a Madman"/>
    <x v="1412"/>
    <m/>
    <m/>
  </r>
  <r>
    <s v="B-DIARY OF A MADMAN AND OTHER STORIES|GOGOL, NIKOLAI"/>
    <s v="N"/>
    <s v="Diary of a Madman and Other Stories"/>
    <x v="616"/>
    <m/>
    <m/>
    <x v="0"/>
    <m/>
    <m/>
    <m/>
    <m/>
    <m/>
    <m/>
    <m/>
    <x v="0"/>
    <m/>
    <x v="0"/>
    <m/>
    <m/>
    <x v="0"/>
    <x v="0"/>
    <x v="0"/>
    <m/>
    <m/>
    <m/>
    <m/>
    <m/>
    <m/>
    <m/>
    <m/>
    <x v="0"/>
    <x v="0"/>
    <m/>
    <m/>
    <m/>
    <m/>
    <s v="Diary of a Madman and Other Stories_Gogol, Nikolai"/>
    <s v="Gogol, Nikolai_Diary of a Madman and Other Stories"/>
    <x v="1413"/>
    <m/>
    <m/>
  </r>
  <r>
    <s v="B-DIARY OF A MADMAN, THE GOVERNMENT INSPECTOR, &amp; SELECTED STORIES|GOGOL, NIKOLAI"/>
    <s v="N"/>
    <s v="Diary of a Madman, The Government Inspector, &amp; Selected Stories"/>
    <x v="616"/>
    <m/>
    <m/>
    <x v="177"/>
    <m/>
    <m/>
    <m/>
    <m/>
    <n v="368"/>
    <s v="A collection of satirical and surreal stories depicting the absurdities of Russian society, bureaucracy, and human nature."/>
    <m/>
    <x v="0"/>
    <m/>
    <x v="0"/>
    <m/>
    <m/>
    <x v="0"/>
    <x v="0"/>
    <x v="0"/>
    <m/>
    <m/>
    <m/>
    <m/>
    <m/>
    <m/>
    <m/>
    <m/>
    <x v="0"/>
    <x v="9"/>
    <m/>
    <m/>
    <m/>
    <m/>
    <s v="Diary of a Madman, The Government Inspector, &amp; Selected Stories_Gogol, Nikolai"/>
    <s v="Gogol, Nikolai_Diary of a Madman, The Government Inspector, &amp; Selected Stories"/>
    <x v="1414"/>
    <m/>
    <m/>
  </r>
  <r>
    <s v="B-TARAS BULBA|GOGOL, NIKOLAI"/>
    <s v="N"/>
    <s v="Taras Bulba"/>
    <x v="616"/>
    <m/>
    <m/>
    <x v="0"/>
    <m/>
    <m/>
    <m/>
    <m/>
    <m/>
    <m/>
    <m/>
    <x v="0"/>
    <m/>
    <x v="0"/>
    <m/>
    <m/>
    <x v="0"/>
    <x v="0"/>
    <x v="0"/>
    <m/>
    <m/>
    <m/>
    <m/>
    <m/>
    <m/>
    <m/>
    <m/>
    <x v="0"/>
    <x v="0"/>
    <m/>
    <m/>
    <m/>
    <m/>
    <s v="Taras Bulba_Gogol, Nikolai"/>
    <s v="Gogol, Nikolai_Taras Bulba"/>
    <x v="1415"/>
    <m/>
    <m/>
  </r>
  <r>
    <s v="B-THE CARRIAGE|GOGOL, NIKOLAI"/>
    <s v="N"/>
    <s v="The Carriage"/>
    <x v="616"/>
    <m/>
    <m/>
    <x v="0"/>
    <m/>
    <m/>
    <m/>
    <m/>
    <m/>
    <m/>
    <m/>
    <x v="0"/>
    <m/>
    <x v="0"/>
    <m/>
    <m/>
    <x v="0"/>
    <x v="0"/>
    <x v="0"/>
    <m/>
    <m/>
    <m/>
    <m/>
    <m/>
    <m/>
    <m/>
    <m/>
    <x v="0"/>
    <x v="0"/>
    <m/>
    <m/>
    <m/>
    <m/>
    <s v="The Carriage_Gogol, Nikolai"/>
    <s v="Gogol, Nikolai_The Carriage"/>
    <x v="1416"/>
    <m/>
    <m/>
  </r>
  <r>
    <s v="B-THE COLLECTED TALES OF NIKOLAI GOGOL|GOGOL, NIKOLAI"/>
    <s v="N"/>
    <s v="The Collected Tales of Nikolai Gogol"/>
    <x v="616"/>
    <m/>
    <m/>
    <x v="0"/>
    <m/>
    <m/>
    <m/>
    <m/>
    <m/>
    <m/>
    <m/>
    <x v="0"/>
    <m/>
    <x v="0"/>
    <m/>
    <m/>
    <x v="0"/>
    <x v="0"/>
    <x v="0"/>
    <m/>
    <m/>
    <m/>
    <m/>
    <m/>
    <m/>
    <m/>
    <m/>
    <x v="0"/>
    <x v="0"/>
    <m/>
    <m/>
    <m/>
    <m/>
    <s v="The Collected Tales of Nikolai Gogol_Gogol, Nikolai"/>
    <s v="Gogol, Nikolai_The Collected Tales of Nikolai Gogol"/>
    <x v="1417"/>
    <m/>
    <m/>
  </r>
  <r>
    <s v="B-THE INSPECTOR GENERAL|GOGOL, NIKOLAI"/>
    <s v="Y"/>
    <s v="The Inspector General"/>
    <x v="616"/>
    <m/>
    <m/>
    <x v="0"/>
    <m/>
    <m/>
    <m/>
    <m/>
    <m/>
    <m/>
    <m/>
    <x v="0"/>
    <m/>
    <x v="0"/>
    <m/>
    <m/>
    <x v="0"/>
    <x v="0"/>
    <x v="0"/>
    <m/>
    <m/>
    <m/>
    <m/>
    <m/>
    <m/>
    <m/>
    <m/>
    <x v="0"/>
    <x v="0"/>
    <m/>
    <m/>
    <m/>
    <m/>
    <s v="The Inspector General_Gogol, Nikolai"/>
    <s v="Gogol, Nikolai_The Inspector General"/>
    <x v="1418"/>
    <m/>
    <m/>
  </r>
  <r>
    <s v="B-THE INSPECTOR GENERAL|GOGOL, NIKOLAI"/>
    <s v="Y"/>
    <s v="The Inspector General"/>
    <x v="616"/>
    <m/>
    <m/>
    <x v="0"/>
    <m/>
    <m/>
    <m/>
    <m/>
    <m/>
    <m/>
    <m/>
    <x v="0"/>
    <m/>
    <x v="0"/>
    <m/>
    <m/>
    <x v="0"/>
    <x v="0"/>
    <x v="0"/>
    <m/>
    <m/>
    <m/>
    <m/>
    <m/>
    <m/>
    <m/>
    <m/>
    <x v="0"/>
    <x v="0"/>
    <m/>
    <s v="Foundational; Romanticism (Continued &amp; High/Late)"/>
    <m/>
    <m/>
    <s v="The Inspector General_Gogol, Nikolai"/>
    <s v="Gogol, Nikolai_The Inspector General"/>
    <x v="1418"/>
    <m/>
    <m/>
  </r>
  <r>
    <s v="B-THE NOSE|GOGOL, NIKOLAI"/>
    <s v="N"/>
    <s v="The Nose"/>
    <x v="616"/>
    <m/>
    <m/>
    <x v="0"/>
    <m/>
    <m/>
    <m/>
    <m/>
    <m/>
    <m/>
    <m/>
    <x v="0"/>
    <m/>
    <x v="0"/>
    <m/>
    <m/>
    <x v="0"/>
    <x v="0"/>
    <x v="0"/>
    <m/>
    <m/>
    <m/>
    <m/>
    <m/>
    <m/>
    <m/>
    <m/>
    <x v="0"/>
    <x v="0"/>
    <m/>
    <m/>
    <m/>
    <m/>
    <s v="The Nose_Gogol, Nikolai"/>
    <s v="Gogol, Nikolai_The Nose"/>
    <x v="1419"/>
    <m/>
    <m/>
  </r>
  <r>
    <s v="B-THE OVERCOAT|GOGOL, NIKOLAI"/>
    <s v="N"/>
    <s v="The Overcoat"/>
    <x v="616"/>
    <m/>
    <m/>
    <x v="0"/>
    <m/>
    <m/>
    <m/>
    <m/>
    <m/>
    <m/>
    <m/>
    <x v="2"/>
    <m/>
    <x v="0"/>
    <m/>
    <m/>
    <x v="0"/>
    <x v="0"/>
    <x v="1"/>
    <m/>
    <m/>
    <m/>
    <m/>
    <m/>
    <m/>
    <m/>
    <m/>
    <x v="0"/>
    <x v="0"/>
    <m/>
    <m/>
    <m/>
    <m/>
    <s v="The Overcoat_Gogol, Nikolai"/>
    <s v="Gogol, Nikolai_The Overcoat"/>
    <x v="1420"/>
    <m/>
    <m/>
  </r>
  <r>
    <s v="B-THE OVERCOAT / NEVSKY PROSPEKT / DIARY OF A MADMAN|GOGOL, NIKOLAI"/>
    <s v="N"/>
    <s v="The Overcoat / Nevsky Prospekt / Diary of a Madman"/>
    <x v="616"/>
    <m/>
    <m/>
    <x v="0"/>
    <m/>
    <m/>
    <m/>
    <m/>
    <m/>
    <m/>
    <m/>
    <x v="0"/>
    <m/>
    <x v="0"/>
    <m/>
    <m/>
    <x v="0"/>
    <x v="0"/>
    <x v="0"/>
    <m/>
    <m/>
    <m/>
    <m/>
    <m/>
    <m/>
    <m/>
    <m/>
    <x v="0"/>
    <x v="0"/>
    <m/>
    <s v="Foundational; Romanticism (Continued &amp; High/Late)"/>
    <m/>
    <m/>
    <s v="The Overcoat / Nevsky Prospekt / Diary of a Madman_Gogol, Nikolai"/>
    <s v="Gogol, Nikolai_The Overcoat / Nevsky Prospekt / Diary of a Madman"/>
    <x v="1421"/>
    <m/>
    <m/>
  </r>
  <r>
    <s v="B-LORD OF THE FLIES|GOLDING, WILLIAM"/>
    <s v="N"/>
    <s v="Lord of the Flies"/>
    <x v="617"/>
    <m/>
    <m/>
    <x v="0"/>
    <m/>
    <m/>
    <m/>
    <m/>
    <m/>
    <m/>
    <m/>
    <x v="0"/>
    <m/>
    <x v="0"/>
    <m/>
    <m/>
    <x v="0"/>
    <x v="0"/>
    <x v="0"/>
    <m/>
    <m/>
    <m/>
    <m/>
    <m/>
    <m/>
    <m/>
    <m/>
    <x v="0"/>
    <x v="0"/>
    <m/>
    <m/>
    <m/>
    <m/>
    <s v="Lord of the Flies_Golding, William"/>
    <s v="Golding, William_Lord of the Flies"/>
    <x v="1422"/>
    <m/>
    <m/>
  </r>
  <r>
    <s v="B-LA LOCANDIERA|GOLDONI, CARLO"/>
    <s v="N"/>
    <s v="La locandiera"/>
    <x v="618"/>
    <m/>
    <m/>
    <x v="0"/>
    <m/>
    <m/>
    <m/>
    <m/>
    <m/>
    <m/>
    <m/>
    <x v="0"/>
    <m/>
    <x v="0"/>
    <m/>
    <m/>
    <x v="0"/>
    <x v="0"/>
    <x v="0"/>
    <m/>
    <m/>
    <m/>
    <m/>
    <m/>
    <m/>
    <m/>
    <m/>
    <x v="0"/>
    <x v="0"/>
    <m/>
    <m/>
    <m/>
    <m/>
    <s v="La locandiera_Goldoni, Carlo"/>
    <s v="Goldoni, Carlo_La locandiera"/>
    <x v="1423"/>
    <m/>
    <m/>
  </r>
  <r>
    <s v="B-THE SERVANT OF TWO MASTERS|GOLDONI, CARLO"/>
    <s v="N"/>
    <s v="The Servant of Two Masters"/>
    <x v="618"/>
    <m/>
    <m/>
    <x v="0"/>
    <m/>
    <m/>
    <m/>
    <m/>
    <m/>
    <m/>
    <m/>
    <x v="0"/>
    <m/>
    <x v="0"/>
    <m/>
    <m/>
    <x v="0"/>
    <x v="0"/>
    <x v="0"/>
    <m/>
    <m/>
    <m/>
    <m/>
    <m/>
    <m/>
    <m/>
    <m/>
    <x v="0"/>
    <x v="0"/>
    <m/>
    <m/>
    <m/>
    <m/>
    <s v="The Servant of Two Masters_Goldoni, Carlo"/>
    <s v="Goldoni, Carlo_The Servant of Two Masters"/>
    <x v="1424"/>
    <m/>
    <m/>
  </r>
  <r>
    <s v="B-DAY|GOLDSMITH, KENNETH"/>
    <s v="N"/>
    <s v="Day"/>
    <x v="619"/>
    <m/>
    <m/>
    <x v="0"/>
    <m/>
    <m/>
    <m/>
    <m/>
    <m/>
    <m/>
    <m/>
    <x v="2"/>
    <m/>
    <x v="0"/>
    <m/>
    <m/>
    <x v="0"/>
    <x v="0"/>
    <x v="2"/>
    <m/>
    <m/>
    <m/>
    <m/>
    <m/>
    <m/>
    <m/>
    <m/>
    <x v="0"/>
    <x v="0"/>
    <m/>
    <m/>
    <m/>
    <m/>
    <s v="Day_Goldsmith, Kenneth"/>
    <s v="Goldsmith, Kenneth_Day"/>
    <x v="1425"/>
    <m/>
    <m/>
  </r>
  <r>
    <s v="B-TRAFFIC|GOLDSMITH, KENNETH"/>
    <s v="N"/>
    <s v="Traffic"/>
    <x v="619"/>
    <m/>
    <m/>
    <x v="0"/>
    <m/>
    <m/>
    <m/>
    <m/>
    <m/>
    <m/>
    <m/>
    <x v="2"/>
    <m/>
    <x v="0"/>
    <m/>
    <m/>
    <x v="0"/>
    <x v="0"/>
    <x v="0"/>
    <m/>
    <m/>
    <m/>
    <m/>
    <m/>
    <m/>
    <m/>
    <m/>
    <x v="0"/>
    <x v="0"/>
    <m/>
    <m/>
    <m/>
    <m/>
    <s v="Traffic_Goldsmith, Kenneth"/>
    <s v="Goldsmith, Kenneth_Traffic"/>
    <x v="1426"/>
    <m/>
    <m/>
  </r>
  <r>
    <s v="B-SHE STOOPS TO CONQUER|GOLDSMITH, OLIVER"/>
    <s v="N"/>
    <s v="She Stoops to Conquer"/>
    <x v="620"/>
    <m/>
    <m/>
    <x v="0"/>
    <m/>
    <m/>
    <m/>
    <m/>
    <m/>
    <m/>
    <m/>
    <x v="0"/>
    <m/>
    <x v="0"/>
    <m/>
    <m/>
    <x v="0"/>
    <x v="0"/>
    <x v="0"/>
    <m/>
    <m/>
    <m/>
    <m/>
    <m/>
    <m/>
    <m/>
    <m/>
    <x v="0"/>
    <x v="0"/>
    <m/>
    <s v="Foundational; Literature (Novel, Poetry, Drama)"/>
    <m/>
    <m/>
    <s v="She Stoops to Conquer_Goldsmith, Oliver"/>
    <s v="Goldsmith, Oliver_She Stoops to Conquer"/>
    <x v="1427"/>
    <m/>
    <m/>
  </r>
  <r>
    <s v="B-THE VICAR OF WAKEFIELD|GOLDSMITH, OLIVER"/>
    <s v="N"/>
    <s v="The Vicar of Wakefield"/>
    <x v="620"/>
    <m/>
    <m/>
    <x v="0"/>
    <m/>
    <m/>
    <m/>
    <m/>
    <m/>
    <m/>
    <m/>
    <x v="0"/>
    <m/>
    <x v="0"/>
    <m/>
    <m/>
    <x v="0"/>
    <x v="0"/>
    <x v="0"/>
    <m/>
    <m/>
    <m/>
    <m/>
    <m/>
    <m/>
    <m/>
    <m/>
    <x v="0"/>
    <x v="0"/>
    <m/>
    <s v="Foundational; Literature (Novel, Poetry, Drama)"/>
    <m/>
    <m/>
    <s v="The Vicar of Wakefield_Goldsmith, Oliver"/>
    <s v="Goldsmith, Oliver_The Vicar of Wakefield"/>
    <x v="1428"/>
    <m/>
    <m/>
  </r>
  <r>
    <s v="B-COSMOS|GOMBROWICZ, WITOLD"/>
    <s v="N"/>
    <s v="Cosmos"/>
    <x v="621"/>
    <m/>
    <m/>
    <x v="0"/>
    <m/>
    <m/>
    <m/>
    <m/>
    <m/>
    <m/>
    <m/>
    <x v="1"/>
    <m/>
    <x v="0"/>
    <m/>
    <m/>
    <x v="0"/>
    <x v="0"/>
    <x v="1"/>
    <m/>
    <m/>
    <m/>
    <m/>
    <m/>
    <m/>
    <m/>
    <m/>
    <x v="0"/>
    <x v="0"/>
    <m/>
    <m/>
    <m/>
    <m/>
    <s v="Cosmos_Gombrowicz, Witold"/>
    <s v="Gombrowicz, Witold_Cosmos"/>
    <x v="1429"/>
    <m/>
    <m/>
  </r>
  <r>
    <s v="B-FERDYDURKE|GOMBROWICZ, WITOLD"/>
    <s v="N"/>
    <s v="Ferdydurke"/>
    <x v="621"/>
    <m/>
    <m/>
    <x v="0"/>
    <m/>
    <m/>
    <m/>
    <m/>
    <m/>
    <m/>
    <m/>
    <x v="1"/>
    <m/>
    <x v="0"/>
    <m/>
    <m/>
    <x v="0"/>
    <x v="0"/>
    <x v="1"/>
    <m/>
    <m/>
    <m/>
    <m/>
    <m/>
    <m/>
    <m/>
    <m/>
    <x v="0"/>
    <x v="0"/>
    <m/>
    <m/>
    <m/>
    <m/>
    <s v="Ferdydurke_Gombrowicz, Witold"/>
    <s v="Gombrowicz, Witold_Ferdydurke"/>
    <x v="1430"/>
    <m/>
    <m/>
  </r>
  <r>
    <s v="B-OBLOMOV|GONCHAROV, IVAN"/>
    <s v="N"/>
    <s v="Oblomov"/>
    <x v="622"/>
    <m/>
    <m/>
    <x v="131"/>
    <m/>
    <m/>
    <m/>
    <m/>
    <n v="552"/>
    <s v="A satirical novel centered on the character of Ilya Ilyich Oblomov, whose defining characteristic is sloth, examining Russian society and human nature."/>
    <m/>
    <x v="0"/>
    <m/>
    <x v="0"/>
    <m/>
    <m/>
    <x v="0"/>
    <x v="0"/>
    <x v="0"/>
    <m/>
    <m/>
    <m/>
    <m/>
    <m/>
    <m/>
    <m/>
    <m/>
    <x v="22"/>
    <x v="9"/>
    <m/>
    <s v="Foundational; Realism, Naturalism &amp; Victorian Era"/>
    <m/>
    <m/>
    <s v="Oblomov_Goncharov, Ivan"/>
    <s v="Goncharov, Ivan_Oblomov"/>
    <x v="1431"/>
    <m/>
    <m/>
  </r>
  <r>
    <s v="B-PAGES FROM THE GONCOURT JOURNALS|GONCOURT, EDMOND AND JULES DE"/>
    <s v="N"/>
    <s v="Pages from the Goncourt Journals"/>
    <x v="623"/>
    <m/>
    <m/>
    <x v="0"/>
    <m/>
    <m/>
    <m/>
    <m/>
    <m/>
    <m/>
    <m/>
    <x v="0"/>
    <m/>
    <x v="0"/>
    <m/>
    <m/>
    <x v="0"/>
    <x v="0"/>
    <x v="0"/>
    <m/>
    <m/>
    <m/>
    <m/>
    <m/>
    <m/>
    <m/>
    <m/>
    <x v="0"/>
    <x v="0"/>
    <m/>
    <m/>
    <m/>
    <m/>
    <s v="Pages from the Goncourt Journals_Goncourt, Edmond and Jules de"/>
    <s v="Goncourt, Edmond and Jules de_Pages from the Goncourt Journals"/>
    <x v="1432"/>
    <m/>
    <m/>
  </r>
  <r>
    <s v="B-LANGUAGES OF ART|GOODMAN, NELSON"/>
    <s v="N"/>
    <s v="Languages of Art"/>
    <x v="624"/>
    <m/>
    <m/>
    <x v="49"/>
    <m/>
    <m/>
    <s v="Languages of Art"/>
    <m/>
    <m/>
    <m/>
    <m/>
    <x v="0"/>
    <m/>
    <x v="0"/>
    <m/>
    <m/>
    <x v="0"/>
    <x v="0"/>
    <x v="0"/>
    <m/>
    <m/>
    <m/>
    <m/>
    <m/>
    <m/>
    <m/>
    <m/>
    <x v="1"/>
    <x v="1"/>
    <s v="Philosophical work"/>
    <s v="Philosophy"/>
    <s v="Aesthetics"/>
    <m/>
    <s v="Languages of Art_Goodman, Nelson"/>
    <s v="Goodman, Nelson_Languages of Art"/>
    <x v="1433"/>
    <m/>
    <m/>
  </r>
  <r>
    <s v="B-THE STRUCTURE OF APPEARANCE|GOODMAN, NELSON"/>
    <s v="N"/>
    <s v="The Structure of Appearance"/>
    <x v="624"/>
    <m/>
    <m/>
    <x v="3"/>
    <m/>
    <m/>
    <s v="The Structure of Appearance"/>
    <m/>
    <m/>
    <m/>
    <m/>
    <x v="0"/>
    <m/>
    <x v="0"/>
    <m/>
    <m/>
    <x v="0"/>
    <x v="0"/>
    <x v="0"/>
    <m/>
    <m/>
    <m/>
    <m/>
    <m/>
    <m/>
    <m/>
    <m/>
    <x v="3"/>
    <x v="1"/>
    <s v="Philosophical work"/>
    <s v="Philosophy"/>
    <s v="Analytic"/>
    <m/>
    <s v="The Structure of Appearance_Goodman, Nelson"/>
    <s v="Goodman, Nelson_The Structure of Appearance"/>
    <x v="1434"/>
    <m/>
    <m/>
  </r>
  <r>
    <s v="B-WAYS OF WORLDMAKING|GOODMAN, NELSON"/>
    <s v="N"/>
    <s v="Ways of Worldmaking"/>
    <x v="624"/>
    <m/>
    <m/>
    <x v="161"/>
    <m/>
    <m/>
    <s v="Ways of Worldmaking"/>
    <m/>
    <m/>
    <m/>
    <m/>
    <x v="0"/>
    <m/>
    <x v="0"/>
    <m/>
    <m/>
    <x v="0"/>
    <x v="0"/>
    <x v="0"/>
    <m/>
    <m/>
    <m/>
    <m/>
    <m/>
    <m/>
    <m/>
    <m/>
    <x v="17"/>
    <x v="1"/>
    <s v="Philosophical work"/>
    <s v="Philosophy"/>
    <s v="Analytic"/>
    <m/>
    <s v="Ways of Worldmaking_Goodman, Nelson"/>
    <s v="Goodman, Nelson_Ways of Worldmaking"/>
    <x v="1435"/>
    <m/>
    <m/>
  </r>
  <r>
    <s v="B-THE WESTERN ESOTERIC TRADITIONS|GOODRICK-CLARKE, NICHOLAS"/>
    <s v="N"/>
    <s v="The Western Esoteric Traditions"/>
    <x v="625"/>
    <m/>
    <m/>
    <x v="0"/>
    <m/>
    <m/>
    <m/>
    <m/>
    <m/>
    <m/>
    <m/>
    <x v="0"/>
    <m/>
    <x v="0"/>
    <m/>
    <m/>
    <x v="0"/>
    <x v="0"/>
    <x v="0"/>
    <m/>
    <m/>
    <m/>
    <m/>
    <m/>
    <m/>
    <m/>
    <m/>
    <x v="0"/>
    <x v="0"/>
    <m/>
    <m/>
    <m/>
    <m/>
    <s v="The Western Esoteric Traditions_Goodrick-Clarke, Nicholas"/>
    <s v="Goodrick-Clarke, Nicholas_The Western Esoteric Traditions"/>
    <x v="1436"/>
    <m/>
    <m/>
  </r>
  <r>
    <s v="B-THE PHYSICS OF SORROW|GOSPODINOV, GEORGI"/>
    <s v="N"/>
    <s v="The Physics of Sorrow"/>
    <x v="626"/>
    <m/>
    <m/>
    <x v="146"/>
    <m/>
    <m/>
    <m/>
    <m/>
    <n v="304"/>
    <s v="A fragmentary novel narrated by a man who can inhabit others' memories like the Minotaur navigating a labyrinth, exploring 20th-century Bulgarian history, personal remembrance, and collective melancholy through a capsule collection of abandoned stories and experiences."/>
    <m/>
    <x v="0"/>
    <m/>
    <x v="0"/>
    <m/>
    <m/>
    <x v="0"/>
    <x v="0"/>
    <x v="0"/>
    <m/>
    <m/>
    <m/>
    <m/>
    <m/>
    <m/>
    <m/>
    <m/>
    <x v="6"/>
    <x v="2"/>
    <m/>
    <m/>
    <m/>
    <m/>
    <s v="The Physics of Sorrow_Gospodinov, Georgi"/>
    <s v="Gospodinov, Georgi_The Physics of Sorrow"/>
    <x v="1437"/>
    <m/>
    <m/>
  </r>
  <r>
    <s v="B-THE BLACK SPIDER|GOTTHELF, JEREMIAS"/>
    <s v="N"/>
    <s v="The Black Spider"/>
    <x v="627"/>
    <m/>
    <m/>
    <x v="0"/>
    <m/>
    <s v="New York Review Books (NYRB)"/>
    <m/>
    <m/>
    <m/>
    <m/>
    <m/>
    <x v="2"/>
    <m/>
    <x v="0"/>
    <m/>
    <m/>
    <x v="0"/>
    <x v="0"/>
    <x v="0"/>
    <m/>
    <m/>
    <m/>
    <m/>
    <m/>
    <m/>
    <m/>
    <m/>
    <x v="0"/>
    <x v="0"/>
    <m/>
    <m/>
    <m/>
    <m/>
    <s v="The Black Spider_Gotthelf, Jeremias"/>
    <s v="Gotthelf, Jeremias_The Black Spider"/>
    <x v="1438"/>
    <m/>
    <m/>
  </r>
  <r>
    <s v="B-FULL HOUSE|GOULD, STEPHEN JAY"/>
    <s v="N"/>
    <s v="Full House"/>
    <x v="628"/>
    <m/>
    <m/>
    <x v="2"/>
    <m/>
    <m/>
    <s v="Full House"/>
    <m/>
    <m/>
    <m/>
    <m/>
    <x v="0"/>
    <m/>
    <x v="0"/>
    <m/>
    <m/>
    <x v="0"/>
    <x v="0"/>
    <x v="0"/>
    <m/>
    <m/>
    <m/>
    <m/>
    <m/>
    <m/>
    <m/>
    <m/>
    <x v="2"/>
    <x v="1"/>
    <s v="Scientific work"/>
    <s v="Philosophy"/>
    <s v="Evolutionary Biology"/>
    <m/>
    <s v="Full House_Gould, Stephen Jay"/>
    <s v="Gould, Stephen Jay_Full House"/>
    <x v="1439"/>
    <m/>
    <m/>
  </r>
  <r>
    <s v="B-THE HEDGEHOG, THE FOX, AND THE MAGISTER'S POX|GOULD, STEPHEN JAY"/>
    <s v="N"/>
    <s v="The Hedgehog, the Fox, and the Magister's Pox"/>
    <x v="628"/>
    <m/>
    <m/>
    <x v="6"/>
    <m/>
    <m/>
    <s v="The Hedgehog, the Fox, and the Magister's Pox"/>
    <m/>
    <m/>
    <m/>
    <m/>
    <x v="0"/>
    <m/>
    <x v="0"/>
    <m/>
    <m/>
    <x v="0"/>
    <x v="0"/>
    <x v="0"/>
    <m/>
    <m/>
    <m/>
    <m/>
    <m/>
    <m/>
    <m/>
    <m/>
    <x v="4"/>
    <x v="2"/>
    <s v="Essay"/>
    <s v="Philosophy"/>
    <s v="Philosophy of Science"/>
    <m/>
    <s v="The Hedgehog, the Fox, and the Magister's Pox_Gould, Stephen Jay"/>
    <s v="Gould, Stephen Jay_The Hedgehog, the Fox, and the Magister's Pox"/>
    <x v="1440"/>
    <m/>
    <m/>
  </r>
  <r>
    <s v="B-WONDERFUL LIFE|GOULD, STEPHEN JAY"/>
    <s v="N"/>
    <s v="Wonderful Life"/>
    <x v="628"/>
    <m/>
    <m/>
    <x v="13"/>
    <m/>
    <m/>
    <s v="Wonderful Life"/>
    <m/>
    <m/>
    <m/>
    <m/>
    <x v="0"/>
    <m/>
    <x v="0"/>
    <m/>
    <m/>
    <x v="0"/>
    <x v="0"/>
    <x v="0"/>
    <m/>
    <m/>
    <m/>
    <m/>
    <m/>
    <m/>
    <m/>
    <m/>
    <x v="7"/>
    <x v="1"/>
    <s v="Scientific work"/>
    <s v="Philosophy"/>
    <s v="Evolutionary Biology"/>
    <m/>
    <s v="Wonderful Life_Gould, Stephen Jay"/>
    <s v="Gould, Stephen Jay_Wonderful Life"/>
    <x v="1441"/>
    <m/>
    <m/>
  </r>
  <r>
    <s v="B-THE DARK DOMAIN|GRABIŃSKI, STEFAN"/>
    <s v="N"/>
    <s v="The Dark Domain"/>
    <x v="629"/>
    <m/>
    <m/>
    <x v="0"/>
    <m/>
    <m/>
    <m/>
    <m/>
    <m/>
    <m/>
    <m/>
    <x v="3"/>
    <m/>
    <x v="0"/>
    <m/>
    <m/>
    <x v="0"/>
    <x v="0"/>
    <x v="0"/>
    <m/>
    <m/>
    <m/>
    <m/>
    <m/>
    <m/>
    <m/>
    <m/>
    <x v="0"/>
    <x v="0"/>
    <m/>
    <m/>
    <m/>
    <m/>
    <s v="The Dark Domain_Grabiński, Stefan"/>
    <s v="Grabiński, Stefan_The Dark Domain"/>
    <x v="1442"/>
    <m/>
    <m/>
  </r>
  <r>
    <s v="B-THE MOTION DEMON|GRABIŃSKI, STEFAN"/>
    <s v="N"/>
    <s v="The Motion Demon"/>
    <x v="629"/>
    <m/>
    <m/>
    <x v="0"/>
    <m/>
    <m/>
    <m/>
    <m/>
    <m/>
    <m/>
    <m/>
    <x v="0"/>
    <m/>
    <x v="0"/>
    <m/>
    <m/>
    <x v="0"/>
    <x v="0"/>
    <x v="0"/>
    <m/>
    <m/>
    <m/>
    <m/>
    <m/>
    <m/>
    <m/>
    <m/>
    <x v="0"/>
    <x v="0"/>
    <m/>
    <m/>
    <m/>
    <m/>
    <s v="The Motion Demon_Grabiński, Stefan"/>
    <s v="Grabiński, Stefan_The Motion Demon"/>
    <x v="1443"/>
    <m/>
    <m/>
  </r>
  <r>
    <s v="B-THE ART OF WORLDLY WISDOM|GRACIÁN, BALTASAR"/>
    <s v="N"/>
    <s v="The Art of Worldly Wisdom"/>
    <x v="630"/>
    <m/>
    <m/>
    <x v="0"/>
    <m/>
    <m/>
    <m/>
    <m/>
    <m/>
    <m/>
    <m/>
    <x v="0"/>
    <m/>
    <x v="0"/>
    <m/>
    <m/>
    <x v="0"/>
    <x v="0"/>
    <x v="0"/>
    <m/>
    <m/>
    <m/>
    <m/>
    <m/>
    <m/>
    <m/>
    <m/>
    <x v="0"/>
    <x v="0"/>
    <m/>
    <s v="Foundational; Late Renaissance &amp; Early Modern Literature (Elizabethan/Jacobean etc.)"/>
    <m/>
    <m/>
    <s v="The Art of Worldly Wisdom_Gracián, Baltasar"/>
    <s v="Gracián, Baltasar_The Art of Worldly Wisdom"/>
    <x v="1444"/>
    <m/>
    <m/>
  </r>
  <r>
    <s v="B-THE CRITIC (EL CRITICÓN)|GRACIÁN, BALTASAR"/>
    <s v="Y"/>
    <s v="The Critic (El Criticón)"/>
    <x v="630"/>
    <m/>
    <m/>
    <x v="0"/>
    <m/>
    <m/>
    <m/>
    <m/>
    <m/>
    <m/>
    <m/>
    <x v="0"/>
    <m/>
    <x v="0"/>
    <m/>
    <m/>
    <x v="0"/>
    <x v="0"/>
    <x v="0"/>
    <m/>
    <m/>
    <m/>
    <m/>
    <m/>
    <m/>
    <m/>
    <m/>
    <x v="0"/>
    <x v="0"/>
    <m/>
    <s v="Foundational; Late Renaissance &amp; Early Modern Literature (Elizabethan/Jacobean etc.)"/>
    <m/>
    <m/>
    <s v="The Critic (El Criticón)_Gracián, Baltasar"/>
    <s v="Gracián, Baltasar_The Critic (El Criticón)"/>
    <x v="1445"/>
    <m/>
    <m/>
  </r>
  <r>
    <s v="B-THE CRITIC (EL CRITICÓN)|GRACIÁN, BALTASAR"/>
    <s v="Y"/>
    <s v="The Critic (El Criticón)"/>
    <x v="630"/>
    <m/>
    <m/>
    <x v="0"/>
    <m/>
    <m/>
    <m/>
    <m/>
    <m/>
    <m/>
    <m/>
    <x v="0"/>
    <m/>
    <x v="0"/>
    <m/>
    <m/>
    <x v="0"/>
    <x v="0"/>
    <x v="0"/>
    <m/>
    <m/>
    <m/>
    <m/>
    <m/>
    <m/>
    <m/>
    <m/>
    <x v="0"/>
    <x v="0"/>
    <m/>
    <s v="Foundational; Renaissance &amp; Early Modern (Intricate / Esoteric / Experimental)"/>
    <m/>
    <m/>
    <s v="The Critic (El Criticón)_Gracián, Baltasar"/>
    <s v="Gracián, Baltasar_The Critic (El Criticón)"/>
    <x v="1445"/>
    <m/>
    <m/>
  </r>
  <r>
    <s v="B-CHÂTEAU D'ARGOL|GRACQ, JULIEN"/>
    <s v="N"/>
    <s v="Château d'Argol"/>
    <x v="631"/>
    <m/>
    <m/>
    <x v="0"/>
    <m/>
    <m/>
    <m/>
    <m/>
    <m/>
    <m/>
    <m/>
    <x v="0"/>
    <m/>
    <x v="0"/>
    <m/>
    <m/>
    <x v="0"/>
    <x v="0"/>
    <x v="0"/>
    <m/>
    <m/>
    <m/>
    <m/>
    <m/>
    <m/>
    <m/>
    <m/>
    <x v="0"/>
    <x v="0"/>
    <m/>
    <m/>
    <m/>
    <m/>
    <s v="Château d'Argol_Gracq, Julien"/>
    <s v="Gracq, Julien_Château d'Argol"/>
    <x v="1446"/>
    <m/>
    <m/>
  </r>
  <r>
    <s v="B-THE OPPOSING SHORE (LE RIVAGE DES SYRTES)|GRACQ, JULIEN"/>
    <s v="N"/>
    <s v="The Opposing Shore (Le Rivage des Syrtes)"/>
    <x v="631"/>
    <m/>
    <m/>
    <x v="0"/>
    <m/>
    <m/>
    <m/>
    <m/>
    <m/>
    <m/>
    <m/>
    <x v="0"/>
    <m/>
    <x v="0"/>
    <m/>
    <m/>
    <x v="0"/>
    <x v="0"/>
    <x v="0"/>
    <m/>
    <m/>
    <m/>
    <m/>
    <m/>
    <m/>
    <m/>
    <m/>
    <x v="0"/>
    <x v="0"/>
    <m/>
    <s v="Foundational; Early to Mid-20th Century (Modernist difficulty / Avant-Garde)"/>
    <m/>
    <m/>
    <s v="The Opposing Shore (Le Rivage des Syrtes)_Gracq, Julien"/>
    <s v="Gracq, Julien_The Opposing Shore (Le Rivage des Syrtes)"/>
    <x v="1447"/>
    <m/>
    <m/>
  </r>
  <r>
    <s v="B-BULLSHIT JOBS: A THEORY|GRAEBER, DAVID"/>
    <s v="N"/>
    <s v="Bullshit Jobs: A Theory"/>
    <x v="632"/>
    <m/>
    <m/>
    <x v="0"/>
    <m/>
    <m/>
    <m/>
    <m/>
    <m/>
    <m/>
    <m/>
    <x v="0"/>
    <m/>
    <x v="0"/>
    <m/>
    <m/>
    <x v="0"/>
    <x v="0"/>
    <x v="0"/>
    <m/>
    <m/>
    <m/>
    <m/>
    <m/>
    <m/>
    <m/>
    <m/>
    <x v="0"/>
    <x v="0"/>
    <m/>
    <m/>
    <m/>
    <m/>
    <s v="Bullshit Jobs: A Theory_Graeber, David"/>
    <s v="Graeber, David_Bullshit Jobs: A Theory"/>
    <x v="1448"/>
    <m/>
    <m/>
  </r>
  <r>
    <s v="B-DEBT: THE FIRST 5,000 YEARS|GRAEBER, DAVID"/>
    <s v="N"/>
    <s v="Debt: The First 5,000 Years"/>
    <x v="632"/>
    <m/>
    <m/>
    <x v="0"/>
    <m/>
    <m/>
    <m/>
    <m/>
    <m/>
    <m/>
    <m/>
    <x v="0"/>
    <m/>
    <x v="0"/>
    <m/>
    <m/>
    <x v="0"/>
    <x v="0"/>
    <x v="0"/>
    <m/>
    <m/>
    <m/>
    <m/>
    <m/>
    <m/>
    <m/>
    <m/>
    <x v="0"/>
    <x v="0"/>
    <m/>
    <m/>
    <m/>
    <m/>
    <s v="Debt: The First 5,000 Years_Graeber, David"/>
    <s v="Graeber, David_Debt: The First 5,000 Years"/>
    <x v="1449"/>
    <m/>
    <m/>
  </r>
  <r>
    <s v="B-POEMS OF THE LATE T'ANG|GRAHAM, A.C."/>
    <s v="N"/>
    <s v="Poems of the Late T'ang"/>
    <x v="633"/>
    <m/>
    <m/>
    <x v="0"/>
    <m/>
    <s v="New York Review Books (NYRB)"/>
    <m/>
    <m/>
    <m/>
    <m/>
    <m/>
    <x v="0"/>
    <m/>
    <x v="0"/>
    <m/>
    <m/>
    <x v="0"/>
    <x v="0"/>
    <x v="0"/>
    <m/>
    <m/>
    <m/>
    <m/>
    <m/>
    <m/>
    <m/>
    <m/>
    <x v="0"/>
    <x v="0"/>
    <m/>
    <m/>
    <m/>
    <m/>
    <s v="Poems of the Late T'ang_Graham, A.C."/>
    <s v="Graham, A.C._Poems of the Late T'ang"/>
    <x v="1450"/>
    <m/>
    <m/>
  </r>
  <r>
    <s v="B-CARAVAGGIO: A LIFE SACRED AND PROFANE|GRAHAM-DIXON, ANDREW"/>
    <s v="N"/>
    <s v="Caravaggio: A Life Sacred and Profane"/>
    <x v="634"/>
    <m/>
    <m/>
    <x v="0"/>
    <m/>
    <m/>
    <m/>
    <m/>
    <m/>
    <m/>
    <m/>
    <x v="0"/>
    <m/>
    <x v="0"/>
    <m/>
    <m/>
    <x v="0"/>
    <x v="0"/>
    <x v="0"/>
    <m/>
    <m/>
    <m/>
    <m/>
    <m/>
    <m/>
    <m/>
    <m/>
    <x v="0"/>
    <x v="0"/>
    <m/>
    <m/>
    <m/>
    <m/>
    <s v="Caravaggio: A Life Sacred and Profane_Graham-Dixon, Andrew"/>
    <s v="Graham-Dixon, Andrew_Caravaggio: A Life Sacred and Profane"/>
    <x v="1451"/>
    <m/>
    <m/>
  </r>
  <r>
    <s v="B-THE PRISON NOTEBOOKS|GRAMSCI, ANTONIO"/>
    <s v="N"/>
    <s v="The Prison Notebooks"/>
    <x v="635"/>
    <m/>
    <m/>
    <x v="178"/>
    <m/>
    <m/>
    <s v="Quaderni del carcere"/>
    <m/>
    <m/>
    <m/>
    <m/>
    <x v="0"/>
    <m/>
    <x v="0"/>
    <m/>
    <m/>
    <x v="0"/>
    <x v="0"/>
    <x v="0"/>
    <m/>
    <m/>
    <m/>
    <m/>
    <m/>
    <m/>
    <m/>
    <m/>
    <x v="0"/>
    <x v="1"/>
    <s v="Notes"/>
    <s v="Philosophy"/>
    <s v="Marxism"/>
    <m/>
    <s v="The Prison Notebooks_Gramsci, Antonio"/>
    <s v="Gramsci, Antonio_The Prison Notebooks"/>
    <x v="1452"/>
    <m/>
    <m/>
  </r>
  <r>
    <s v="B-KILLERS OF THE FLOWER MOON: THE OSAGE MURDERS AND THE BIRTH OF THE FBI|GRANN, DAVID"/>
    <s v="N"/>
    <s v="Killers of the Flower Moon: The Osage Murders and the Birth of the FBI"/>
    <x v="636"/>
    <m/>
    <m/>
    <x v="0"/>
    <m/>
    <m/>
    <m/>
    <m/>
    <m/>
    <m/>
    <m/>
    <x v="0"/>
    <m/>
    <x v="0"/>
    <m/>
    <m/>
    <x v="0"/>
    <x v="0"/>
    <x v="0"/>
    <m/>
    <m/>
    <m/>
    <m/>
    <m/>
    <m/>
    <m/>
    <m/>
    <x v="0"/>
    <x v="0"/>
    <m/>
    <s v="Foundational; Non-Fiction"/>
    <m/>
    <m/>
    <s v="Killers of the Flower Moon: The Osage Murders and the Birth of the FBI_Grann, David"/>
    <s v="Grann, David_Killers of the Flower Moon: The Osage Murders and the Birth of the FBI"/>
    <x v="1453"/>
    <m/>
    <m/>
  </r>
  <r>
    <s v="B-CAT AND MOUSE / DOG YEARS (DANZIG TRILOGY)|GRASS, GÜNTER"/>
    <s v="N"/>
    <s v="Cat and Mouse / Dog Years (Danzig Trilogy)"/>
    <x v="637"/>
    <m/>
    <m/>
    <x v="0"/>
    <m/>
    <m/>
    <m/>
    <m/>
    <m/>
    <m/>
    <m/>
    <x v="0"/>
    <m/>
    <x v="0"/>
    <m/>
    <m/>
    <x v="0"/>
    <x v="0"/>
    <x v="0"/>
    <m/>
    <m/>
    <m/>
    <m/>
    <m/>
    <m/>
    <m/>
    <m/>
    <x v="0"/>
    <x v="0"/>
    <m/>
    <m/>
    <m/>
    <m/>
    <s v="Cat and Mouse / Dog Years (Danzig Trilogy)_Grass, Günter"/>
    <s v="Grass, Günter_Cat and Mouse / Dog Years (Danzig Trilogy)"/>
    <x v="1454"/>
    <m/>
    <m/>
  </r>
  <r>
    <s v="B-THE FLOUNDER|GRASS, GÜNTER"/>
    <s v="N"/>
    <s v="The Flounder"/>
    <x v="637"/>
    <m/>
    <m/>
    <x v="0"/>
    <m/>
    <m/>
    <m/>
    <m/>
    <m/>
    <m/>
    <m/>
    <x v="0"/>
    <m/>
    <x v="0"/>
    <m/>
    <m/>
    <x v="0"/>
    <x v="0"/>
    <x v="0"/>
    <m/>
    <m/>
    <m/>
    <m/>
    <m/>
    <m/>
    <m/>
    <m/>
    <x v="0"/>
    <x v="0"/>
    <m/>
    <m/>
    <m/>
    <m/>
    <s v="The Flounder_Grass, Günter"/>
    <s v="Grass, Günter_The Flounder"/>
    <x v="1455"/>
    <m/>
    <m/>
  </r>
  <r>
    <s v="B-THE TIN DRUM|GRASS, GÜNTER"/>
    <s v="Y"/>
    <s v="The Tin Drum"/>
    <x v="637"/>
    <m/>
    <m/>
    <x v="93"/>
    <m/>
    <m/>
    <m/>
    <m/>
    <n v="582"/>
    <s v="The story of Oskar Matzerath, who decides to stop growing at age three and observes the horrors of Nazi Germany from a child's height, using his tin drum and glass-shattering scream as protest."/>
    <m/>
    <x v="0"/>
    <m/>
    <x v="0"/>
    <m/>
    <m/>
    <x v="0"/>
    <x v="0"/>
    <x v="0"/>
    <m/>
    <m/>
    <m/>
    <m/>
    <m/>
    <m/>
    <m/>
    <m/>
    <x v="3"/>
    <x v="1"/>
    <m/>
    <m/>
    <m/>
    <m/>
    <s v="The Tin Drum_Grass, Günter"/>
    <s v="Grass, Günter_The Tin Drum"/>
    <x v="1456"/>
    <m/>
    <m/>
  </r>
  <r>
    <s v="B-THE TIN DRUM|GRASS, GÜNTER"/>
    <s v="Y"/>
    <s v="The Tin Drum"/>
    <x v="637"/>
    <m/>
    <m/>
    <x v="0"/>
    <m/>
    <m/>
    <m/>
    <m/>
    <m/>
    <m/>
    <m/>
    <x v="0"/>
    <m/>
    <x v="0"/>
    <m/>
    <m/>
    <x v="0"/>
    <x v="0"/>
    <x v="0"/>
    <m/>
    <m/>
    <m/>
    <m/>
    <m/>
    <m/>
    <m/>
    <m/>
    <x v="0"/>
    <x v="0"/>
    <m/>
    <s v="Foundational; Mid-20th Century &amp; World War II Era"/>
    <m/>
    <m/>
    <s v="The Tin Drum_Grass, Günter"/>
    <s v="Grass, Günter_The Tin Drum"/>
    <x v="1456"/>
    <m/>
    <m/>
  </r>
  <r>
    <s v="B-THE TIN DRUM|GRASS, GÜNTER"/>
    <s v="Y"/>
    <s v="The Tin Drum"/>
    <x v="637"/>
    <m/>
    <m/>
    <x v="0"/>
    <m/>
    <m/>
    <m/>
    <m/>
    <m/>
    <m/>
    <m/>
    <x v="0"/>
    <m/>
    <x v="0"/>
    <m/>
    <m/>
    <x v="0"/>
    <x v="0"/>
    <x v="0"/>
    <m/>
    <m/>
    <m/>
    <m/>
    <m/>
    <m/>
    <m/>
    <m/>
    <x v="0"/>
    <x v="0"/>
    <m/>
    <m/>
    <m/>
    <m/>
    <s v="The Tin Drum_Grass, Günter"/>
    <s v="Grass, Günter_The Tin Drum"/>
    <x v="1456"/>
    <m/>
    <m/>
  </r>
  <r>
    <s v="B-THE WHITE GODDESS|GRAVES, ROBERT"/>
    <s v="N"/>
    <s v="The White Goddess"/>
    <x v="638"/>
    <m/>
    <m/>
    <x v="91"/>
    <m/>
    <m/>
    <m/>
    <m/>
    <n v="487"/>
    <s v="Graves' personal mythology connecting poetry to ancient goddess worship, arguing that true poetic inspiration comes from the White Goddess figure found across European mythological traditions."/>
    <m/>
    <x v="0"/>
    <m/>
    <x v="0"/>
    <m/>
    <m/>
    <x v="0"/>
    <x v="0"/>
    <x v="0"/>
    <m/>
    <m/>
    <m/>
    <m/>
    <m/>
    <m/>
    <m/>
    <m/>
    <x v="12"/>
    <x v="1"/>
    <m/>
    <m/>
    <m/>
    <m/>
    <s v="The White Goddess_Graves, Robert"/>
    <s v="Graves, Robert_The White Goddess"/>
    <x v="1457"/>
    <m/>
    <m/>
  </r>
  <r>
    <s v="B-1982, JANINE|GRAY, ALASDAIR"/>
    <s v="N"/>
    <s v="1982, Janine"/>
    <x v="639"/>
    <m/>
    <m/>
    <x v="61"/>
    <m/>
    <m/>
    <m/>
    <m/>
    <m/>
    <s v="A stream-of-consciousness novel narrated by an alcoholic security systems supervisor examining his life, fantasies, and Scotland's political landscape."/>
    <m/>
    <x v="0"/>
    <m/>
    <x v="0"/>
    <m/>
    <m/>
    <x v="0"/>
    <x v="0"/>
    <x v="0"/>
    <m/>
    <m/>
    <m/>
    <m/>
    <m/>
    <m/>
    <m/>
    <m/>
    <x v="7"/>
    <x v="1"/>
    <m/>
    <m/>
    <m/>
    <m/>
    <s v="1982, Janine_Gray, Alasdair"/>
    <s v="Gray, Alasdair_1982, Janine"/>
    <x v="1458"/>
    <m/>
    <m/>
  </r>
  <r>
    <s v="B-LANARK|GRAY, ALASDAIR"/>
    <s v="N"/>
    <s v="Lanark"/>
    <x v="639"/>
    <m/>
    <m/>
    <x v="47"/>
    <m/>
    <m/>
    <m/>
    <m/>
    <m/>
    <s v="A seminal work of Scottish literature combining surrealism and realism, following the parallel lives of Duncan Thaw and Lanark in Glasgow and the dystopian Unthank."/>
    <m/>
    <x v="0"/>
    <m/>
    <x v="0"/>
    <m/>
    <m/>
    <x v="0"/>
    <x v="0"/>
    <x v="0"/>
    <m/>
    <m/>
    <m/>
    <m/>
    <m/>
    <m/>
    <m/>
    <m/>
    <x v="7"/>
    <x v="1"/>
    <m/>
    <m/>
    <m/>
    <m/>
    <s v="Lanark_Gray, Alasdair"/>
    <s v="Gray, Alasdair_Lanark"/>
    <x v="1459"/>
    <m/>
    <m/>
  </r>
  <r>
    <s v="B-LANARK: A LIFE IN FOUR BOOKS|GRAY, ALASDAIR"/>
    <s v="N"/>
    <s v="Lanark: A Life in Four Books"/>
    <x v="639"/>
    <m/>
    <m/>
    <x v="0"/>
    <m/>
    <m/>
    <m/>
    <m/>
    <m/>
    <m/>
    <m/>
    <x v="0"/>
    <m/>
    <x v="0"/>
    <m/>
    <m/>
    <x v="0"/>
    <x v="0"/>
    <x v="0"/>
    <m/>
    <m/>
    <m/>
    <m/>
    <m/>
    <m/>
    <m/>
    <m/>
    <x v="0"/>
    <x v="0"/>
    <m/>
    <m/>
    <m/>
    <m/>
    <s v="Lanark: A Life in Four Books_Gray, Alasdair"/>
    <s v="Gray, Alasdair_Lanark: A Life in Four Books"/>
    <x v="1460"/>
    <m/>
    <m/>
  </r>
  <r>
    <s v="B-POOR THINGS|GRAY, ALASDAIR"/>
    <s v="N"/>
    <s v="Poor Things"/>
    <x v="639"/>
    <m/>
    <m/>
    <x v="179"/>
    <m/>
    <m/>
    <m/>
    <m/>
    <m/>
    <s v="A postmodern Victorian novel about a woman named Bella Baxter who is brought back to life by a scientist, exploring themes of identity, science, and society."/>
    <m/>
    <x v="2"/>
    <m/>
    <x v="0"/>
    <m/>
    <m/>
    <x v="0"/>
    <x v="0"/>
    <x v="0"/>
    <m/>
    <m/>
    <m/>
    <m/>
    <m/>
    <m/>
    <m/>
    <m/>
    <x v="2"/>
    <x v="1"/>
    <m/>
    <m/>
    <m/>
    <m/>
    <s v="Poor Things_Gray, Alasdair"/>
    <s v="Gray, Alasdair_Poor Things"/>
    <x v="1461"/>
    <m/>
    <m/>
  </r>
  <r>
    <s v="B-UNLIKELY STORIES, MOSTLY|GRAY, ALASDAIR"/>
    <s v="N"/>
    <s v="Unlikely Stories, Mostly"/>
    <x v="639"/>
    <m/>
    <m/>
    <x v="61"/>
    <m/>
    <m/>
    <m/>
    <m/>
    <m/>
    <s v="A collection of short stories combining fantasy, science fiction and social realism, featuring Gray's distinctive illustrations and typographical experiments."/>
    <m/>
    <x v="0"/>
    <m/>
    <x v="0"/>
    <m/>
    <m/>
    <x v="0"/>
    <x v="0"/>
    <x v="0"/>
    <m/>
    <m/>
    <m/>
    <m/>
    <m/>
    <m/>
    <m/>
    <m/>
    <x v="7"/>
    <x v="1"/>
    <m/>
    <m/>
    <m/>
    <m/>
    <s v="Unlikely Stories, Mostly_Gray, Alasdair"/>
    <s v="Gray, Alasdair_Unlikely Stories, Mostly"/>
    <x v="1462"/>
    <m/>
    <m/>
  </r>
  <r>
    <s v="B-AN ABSOLUTELY REMARKABLE THING / A BEAUTIFULLY FOOLISH ENDEAVOR|GREEN, HANK"/>
    <s v="N"/>
    <s v="An Absolutely Remarkable Thing / A Beautifully Foolish Endeavor"/>
    <x v="640"/>
    <m/>
    <m/>
    <x v="0"/>
    <m/>
    <m/>
    <m/>
    <m/>
    <m/>
    <m/>
    <m/>
    <x v="0"/>
    <m/>
    <x v="0"/>
    <m/>
    <m/>
    <x v="0"/>
    <x v="0"/>
    <x v="0"/>
    <m/>
    <m/>
    <m/>
    <m/>
    <m/>
    <m/>
    <m/>
    <m/>
    <x v="0"/>
    <x v="0"/>
    <m/>
    <s v="Foundational; Late 20th Century &amp; Postmodernism"/>
    <m/>
    <m/>
    <s v="An Absolutely Remarkable Thing / A Beautifully Foolish Endeavor_Green, Hank"/>
    <s v="Green, Hank_An Absolutely Remarkable Thing / A Beautifully Foolish Endeavor"/>
    <x v="1463"/>
    <m/>
    <m/>
  </r>
  <r>
    <s v="B-BRIGHTON ROCK / THE HEART OF THE MATTER / THE END OF THE AFFAIR|GREENE, GRAHAM"/>
    <s v="N"/>
    <s v="Brighton Rock / The Heart of the Matter / The End of the Affair"/>
    <x v="641"/>
    <m/>
    <m/>
    <x v="0"/>
    <m/>
    <m/>
    <m/>
    <m/>
    <m/>
    <m/>
    <m/>
    <x v="0"/>
    <m/>
    <x v="0"/>
    <m/>
    <m/>
    <x v="0"/>
    <x v="0"/>
    <x v="0"/>
    <m/>
    <m/>
    <m/>
    <m/>
    <m/>
    <m/>
    <m/>
    <m/>
    <x v="0"/>
    <x v="0"/>
    <m/>
    <s v="Foundational; Mid-20th Century &amp; World War II Era"/>
    <m/>
    <m/>
    <s v="Brighton Rock / The Heart of the Matter / The End of the Affair_Greene, Graham"/>
    <s v="Greene, Graham_Brighton Rock / The Heart of the Matter / The End of the Affair"/>
    <x v="1464"/>
    <m/>
    <m/>
  </r>
  <r>
    <s v="B-THE POWER AND THE GLORY|GREENE, GRAHAM"/>
    <s v="N"/>
    <s v="The Power and the Glory"/>
    <x v="641"/>
    <m/>
    <m/>
    <x v="0"/>
    <m/>
    <m/>
    <m/>
    <m/>
    <m/>
    <m/>
    <m/>
    <x v="0"/>
    <m/>
    <x v="0"/>
    <m/>
    <m/>
    <x v="0"/>
    <x v="0"/>
    <x v="0"/>
    <m/>
    <m/>
    <m/>
    <m/>
    <m/>
    <m/>
    <m/>
    <m/>
    <x v="0"/>
    <x v="0"/>
    <m/>
    <s v="Foundational; Mid-20th Century &amp; World War II Era"/>
    <m/>
    <m/>
    <s v="The Power and the Glory_Greene, Graham"/>
    <s v="Greene, Graham_The Power and the Glory"/>
    <x v="1465"/>
    <m/>
    <m/>
  </r>
  <r>
    <s v="B-ON THE HOLY SPIRIT / THEOLOGICAL ORATIONS|GREGORY OF NAZIANZUS"/>
    <s v="N"/>
    <s v="On the Holy Spirit / Theological Orations"/>
    <x v="642"/>
    <m/>
    <m/>
    <x v="0"/>
    <m/>
    <m/>
    <m/>
    <m/>
    <m/>
    <m/>
    <m/>
    <x v="0"/>
    <m/>
    <x v="0"/>
    <m/>
    <m/>
    <x v="0"/>
    <x v="0"/>
    <x v="0"/>
    <m/>
    <m/>
    <m/>
    <m/>
    <m/>
    <m/>
    <m/>
    <m/>
    <x v="0"/>
    <x v="0"/>
    <m/>
    <s v="Foundational; Early Christianity &amp; Late Antiquity"/>
    <m/>
    <m/>
    <s v="On the Holy Spirit / Theological Orations_Gregory of Nazianzus"/>
    <s v="Gregory of Nazianzus_On the Holy Spirit / Theological Orations"/>
    <x v="1466"/>
    <m/>
    <m/>
  </r>
  <r>
    <s v="B-ON THE MAKING OF MAN / LIFE OF MOSES|GREGORY OF NYSSA"/>
    <s v="N"/>
    <s v="On the Making of Man / Life of Moses"/>
    <x v="643"/>
    <m/>
    <m/>
    <x v="0"/>
    <m/>
    <m/>
    <m/>
    <m/>
    <m/>
    <m/>
    <m/>
    <x v="0"/>
    <m/>
    <x v="0"/>
    <m/>
    <m/>
    <x v="0"/>
    <x v="0"/>
    <x v="0"/>
    <m/>
    <m/>
    <m/>
    <m/>
    <m/>
    <m/>
    <m/>
    <m/>
    <x v="0"/>
    <x v="0"/>
    <m/>
    <s v="Foundational; Early Christianity &amp; Late Antiquity"/>
    <m/>
    <m/>
    <s v="On the Making of Man / Life of Moses_Gregory of Nyssa"/>
    <s v="Gregory of Nyssa_On the Making of Man / Life of Moses"/>
    <x v="1467"/>
    <m/>
    <m/>
  </r>
  <r>
    <s v="B-HISTORY OF THE FRANKS|GREGORY OF TOURS"/>
    <s v="N"/>
    <s v="History of the Franks"/>
    <x v="644"/>
    <m/>
    <m/>
    <x v="0"/>
    <m/>
    <m/>
    <m/>
    <m/>
    <m/>
    <m/>
    <m/>
    <x v="0"/>
    <m/>
    <x v="0"/>
    <m/>
    <m/>
    <x v="0"/>
    <x v="0"/>
    <x v="0"/>
    <m/>
    <m/>
    <m/>
    <m/>
    <m/>
    <m/>
    <m/>
    <m/>
    <x v="0"/>
    <x v="0"/>
    <m/>
    <s v="Foundational; Nag Hammadi Library &amp; Gnostic Texts (Selection)"/>
    <m/>
    <m/>
    <s v="History of the Franks_Gregory of Tours"/>
    <s v="Gregory of Tours_History of the Franks"/>
    <x v="1468"/>
    <m/>
    <m/>
  </r>
  <r>
    <s v="B-PASTORAL RULE|GREGORY THE GREAT"/>
    <s v="N"/>
    <s v="Pastoral Rule"/>
    <x v="645"/>
    <m/>
    <m/>
    <x v="0"/>
    <m/>
    <m/>
    <m/>
    <m/>
    <m/>
    <m/>
    <m/>
    <x v="0"/>
    <m/>
    <x v="0"/>
    <m/>
    <m/>
    <x v="0"/>
    <x v="0"/>
    <x v="0"/>
    <m/>
    <m/>
    <m/>
    <m/>
    <m/>
    <m/>
    <m/>
    <m/>
    <x v="0"/>
    <x v="0"/>
    <m/>
    <s v="Foundational; Early Christianity &amp; Late Antiquity"/>
    <m/>
    <m/>
    <s v="Pastoral Rule_Gregory the Great"/>
    <s v="Gregory the Great_Pastoral Rule"/>
    <x v="1469"/>
    <m/>
    <m/>
  </r>
  <r>
    <s v="B-INTRODUCTION TO ELECTRODYNAMICS|GRIFFITHS, DAVID J."/>
    <s v="N"/>
    <s v="Introduction to Electrodynamics"/>
    <x v="646"/>
    <m/>
    <m/>
    <x v="0"/>
    <m/>
    <m/>
    <m/>
    <m/>
    <m/>
    <m/>
    <m/>
    <x v="0"/>
    <m/>
    <x v="0"/>
    <m/>
    <m/>
    <x v="0"/>
    <x v="0"/>
    <x v="0"/>
    <m/>
    <m/>
    <m/>
    <m/>
    <m/>
    <m/>
    <m/>
    <m/>
    <x v="0"/>
    <x v="0"/>
    <m/>
    <m/>
    <m/>
    <m/>
    <s v="Introduction to Electrodynamics_Griffiths, David J."/>
    <s v="Griffiths, David J._Introduction to Electrodynamics"/>
    <x v="1470"/>
    <m/>
    <m/>
  </r>
  <r>
    <s v="B-THE COMPLETE GRIMM'S FAIRY TALES|GRIMM BROTHERS"/>
    <s v="N"/>
    <s v="The Complete Grimm's Fairy Tales"/>
    <x v="647"/>
    <m/>
    <m/>
    <x v="0"/>
    <m/>
    <m/>
    <m/>
    <m/>
    <m/>
    <m/>
    <m/>
    <x v="0"/>
    <m/>
    <x v="0"/>
    <m/>
    <m/>
    <x v="0"/>
    <x v="0"/>
    <x v="0"/>
    <m/>
    <m/>
    <m/>
    <m/>
    <m/>
    <m/>
    <m/>
    <m/>
    <x v="0"/>
    <x v="0"/>
    <m/>
    <m/>
    <m/>
    <m/>
    <s v="The Complete Grimm's Fairy Tales_Grimm Brothers"/>
    <s v="Grimm Brothers_The Complete Grimm's Fairy Tales"/>
    <x v="1471"/>
    <m/>
    <m/>
  </r>
  <r>
    <s v="B-SIMPLICISSIMUS|GRIMMELSHAUSEN, H. J. C. VON"/>
    <s v="N"/>
    <s v="Simplicissimus"/>
    <x v="648"/>
    <m/>
    <m/>
    <x v="0"/>
    <m/>
    <m/>
    <m/>
    <m/>
    <m/>
    <m/>
    <m/>
    <x v="0"/>
    <m/>
    <x v="0"/>
    <m/>
    <m/>
    <x v="0"/>
    <x v="0"/>
    <x v="0"/>
    <m/>
    <m/>
    <m/>
    <m/>
    <m/>
    <m/>
    <m/>
    <m/>
    <x v="0"/>
    <x v="0"/>
    <m/>
    <s v="Foundational; Renaissance &amp; Early Modern (Intricate / Esoteric / Experimental)"/>
    <m/>
    <m/>
    <s v="Simplicissimus_Grimmelshausen, H. J. C. von"/>
    <s v="Grimmelshausen, H. J. C. von_Simplicissimus"/>
    <x v="1472"/>
    <m/>
    <m/>
  </r>
  <r>
    <s v="B-SIMPLICISSIMUS|GRIMMELSHAUSEN, HANS JAKOB CHRISTOFFEL VON"/>
    <s v="N"/>
    <s v="Simplicissimus"/>
    <x v="649"/>
    <m/>
    <m/>
    <x v="0"/>
    <m/>
    <m/>
    <m/>
    <m/>
    <m/>
    <m/>
    <m/>
    <x v="0"/>
    <m/>
    <x v="0"/>
    <m/>
    <m/>
    <x v="0"/>
    <x v="0"/>
    <x v="0"/>
    <m/>
    <m/>
    <m/>
    <m/>
    <m/>
    <m/>
    <m/>
    <m/>
    <x v="0"/>
    <x v="0"/>
    <m/>
    <s v="Foundational; Late Renaissance &amp; Early Modern Literature (Elizabethan/Jacobean etc.)"/>
    <m/>
    <m/>
    <s v="Simplicissimus_Grimmelshausen, Hans Jakob Christoffel von"/>
    <s v="Grimmelshausen, Hans Jakob Christoffel von_Simplicissimus"/>
    <x v="1473"/>
    <m/>
    <m/>
  </r>
  <r>
    <s v="B-A WRITER AT WAR: VASILY GROSSMAN WITH THE RED ARMY|GROSSMAN, VASILY"/>
    <s v="N"/>
    <s v="A Writer at War: Vasily Grossman with the Red Army"/>
    <x v="650"/>
    <m/>
    <m/>
    <x v="0"/>
    <m/>
    <m/>
    <m/>
    <m/>
    <m/>
    <m/>
    <m/>
    <x v="0"/>
    <m/>
    <x v="0"/>
    <m/>
    <m/>
    <x v="0"/>
    <x v="0"/>
    <x v="0"/>
    <m/>
    <m/>
    <m/>
    <m/>
    <m/>
    <m/>
    <s v="Y"/>
    <m/>
    <x v="0"/>
    <x v="0"/>
    <m/>
    <m/>
    <m/>
    <m/>
    <s v="A Writer at War: Vasily Grossman with the Red Army_Grossman, Vasily"/>
    <s v="Grossman, Vasily_A Writer at War: Vasily Grossman with the Red Army"/>
    <x v="1474"/>
    <m/>
    <m/>
  </r>
  <r>
    <s v="B-AN ARMENIAN SKETCHBOOK|GROSSMAN, VASILY"/>
    <s v="N"/>
    <s v="An Armenian Sketchbook"/>
    <x v="650"/>
    <m/>
    <m/>
    <x v="0"/>
    <m/>
    <m/>
    <m/>
    <m/>
    <m/>
    <m/>
    <m/>
    <x v="0"/>
    <m/>
    <x v="0"/>
    <m/>
    <m/>
    <x v="0"/>
    <x v="0"/>
    <x v="0"/>
    <m/>
    <m/>
    <m/>
    <m/>
    <m/>
    <m/>
    <s v="Y"/>
    <m/>
    <x v="0"/>
    <x v="0"/>
    <m/>
    <m/>
    <m/>
    <m/>
    <s v="An Armenian Sketchbook_Grossman, Vasily"/>
    <s v="Grossman, Vasily_An Armenian Sketchbook"/>
    <x v="1475"/>
    <m/>
    <m/>
  </r>
  <r>
    <s v="B-EVERYTHING FLOWS|GROSSMAN, VASILY"/>
    <s v="N"/>
    <s v="Everything Flows"/>
    <x v="650"/>
    <m/>
    <m/>
    <x v="136"/>
    <m/>
    <m/>
    <m/>
    <m/>
    <n v="272"/>
    <s v="Grossman's final, unfinished novel about a man returning to Soviet society after thirty years in the Gulag, examining the nature of the Soviet system, the complicity of ordinary citizens, and the possibility of freedom in a totalitarian state."/>
    <m/>
    <x v="0"/>
    <m/>
    <x v="0"/>
    <m/>
    <m/>
    <x v="0"/>
    <x v="0"/>
    <x v="0"/>
    <m/>
    <m/>
    <m/>
    <m/>
    <m/>
    <m/>
    <s v="Y"/>
    <m/>
    <x v="17"/>
    <x v="1"/>
    <m/>
    <m/>
    <m/>
    <m/>
    <s v="Everything Flows_Grossman, Vasily"/>
    <s v="Grossman, Vasily_Everything Flows"/>
    <x v="1476"/>
    <m/>
    <m/>
  </r>
  <r>
    <s v="B-FOREVER FLOWING|GROSSMAN, VASILY"/>
    <s v="N"/>
    <s v="Forever Flowing"/>
    <x v="650"/>
    <m/>
    <m/>
    <x v="0"/>
    <m/>
    <m/>
    <m/>
    <m/>
    <m/>
    <m/>
    <m/>
    <x v="0"/>
    <m/>
    <x v="0"/>
    <m/>
    <m/>
    <x v="0"/>
    <x v="0"/>
    <x v="0"/>
    <m/>
    <m/>
    <m/>
    <m/>
    <m/>
    <m/>
    <m/>
    <m/>
    <x v="0"/>
    <x v="0"/>
    <m/>
    <m/>
    <m/>
    <m/>
    <s v="Forever Flowing_Grossman, Vasily"/>
    <s v="Grossman, Vasily_Forever Flowing"/>
    <x v="1477"/>
    <m/>
    <m/>
  </r>
  <r>
    <s v="B-LIFE AND FATE|GROSSMAN, VASILY"/>
    <s v="Y"/>
    <s v="Life and Fate"/>
    <x v="650"/>
    <m/>
    <m/>
    <x v="171"/>
    <m/>
    <m/>
    <m/>
    <m/>
    <n v="896"/>
    <s v="Vasily Grossman's epic masterpiece centered around the Battle of Stalingrad, following the interconnected lives of a large cast of characters to create a panoramic view of Soviet society under Stalinism, with profound insights on freedom, totalitarianism, and the human condition."/>
    <m/>
    <x v="0"/>
    <m/>
    <x v="0"/>
    <m/>
    <m/>
    <x v="0"/>
    <x v="0"/>
    <x v="0"/>
    <m/>
    <m/>
    <m/>
    <m/>
    <m/>
    <m/>
    <s v="Y"/>
    <m/>
    <x v="1"/>
    <x v="1"/>
    <m/>
    <m/>
    <m/>
    <m/>
    <s v="Life and Fate_Grossman, Vasily"/>
    <s v="Grossman, Vasily_Life and Fate"/>
    <x v="1478"/>
    <m/>
    <m/>
  </r>
  <r>
    <s v="B-LIFE AND FATE|GROSSMAN, VASILY"/>
    <s v="Y"/>
    <s v="Life and Fate"/>
    <x v="650"/>
    <m/>
    <m/>
    <x v="0"/>
    <m/>
    <m/>
    <m/>
    <m/>
    <m/>
    <m/>
    <m/>
    <x v="0"/>
    <m/>
    <x v="0"/>
    <m/>
    <m/>
    <x v="0"/>
    <x v="0"/>
    <x v="0"/>
    <m/>
    <m/>
    <m/>
    <m/>
    <m/>
    <m/>
    <m/>
    <m/>
    <x v="0"/>
    <x v="0"/>
    <m/>
    <s v="Foundational; Late 20th Century &amp; Postmodernism"/>
    <m/>
    <m/>
    <s v="Life and Fate_Grossman, Vasily"/>
    <s v="Grossman, Vasily_Life and Fate"/>
    <x v="1478"/>
    <m/>
    <m/>
  </r>
  <r>
    <s v="B-LIFE AND FATE|GROSSMAN, VASILY"/>
    <s v="Y"/>
    <s v="Life and Fate"/>
    <x v="650"/>
    <m/>
    <m/>
    <x v="0"/>
    <m/>
    <m/>
    <m/>
    <m/>
    <m/>
    <m/>
    <m/>
    <x v="0"/>
    <m/>
    <x v="0"/>
    <m/>
    <m/>
    <x v="0"/>
    <x v="0"/>
    <x v="0"/>
    <m/>
    <m/>
    <m/>
    <m/>
    <m/>
    <m/>
    <m/>
    <m/>
    <x v="0"/>
    <x v="0"/>
    <m/>
    <m/>
    <m/>
    <m/>
    <s v="Life and Fate_Grossman, Vasily"/>
    <s v="Grossman, Vasily_Life and Fate"/>
    <x v="1478"/>
    <m/>
    <m/>
  </r>
  <r>
    <s v="B-STALINGRAD|GROSSMAN, VASILY"/>
    <s v="N"/>
    <s v="Stalingrad"/>
    <x v="650"/>
    <m/>
    <m/>
    <x v="120"/>
    <m/>
    <m/>
    <m/>
    <m/>
    <n v="1088"/>
    <s v="Grossman's precursor to &quot;Life and Fate,&quot; depicting the lead-up to and early stages of the Battle of Stalingrad through the lives of soldiers and civilians, based partly on his experiences as a war correspondent with the Red Army."/>
    <m/>
    <x v="0"/>
    <m/>
    <x v="0"/>
    <m/>
    <m/>
    <x v="0"/>
    <x v="0"/>
    <x v="0"/>
    <m/>
    <m/>
    <m/>
    <m/>
    <m/>
    <m/>
    <s v="Y"/>
    <m/>
    <x v="3"/>
    <x v="1"/>
    <m/>
    <m/>
    <m/>
    <m/>
    <s v="Stalingrad_Grossman, Vasily"/>
    <s v="Grossman, Vasily_Stalingrad"/>
    <x v="1479"/>
    <m/>
    <m/>
  </r>
  <r>
    <s v="B-THE PEOPLE IMMORTAL|GROSSMAN, VASILY"/>
    <s v="N"/>
    <s v="The People Immortal"/>
    <x v="650"/>
    <m/>
    <m/>
    <x v="99"/>
    <m/>
    <m/>
    <m/>
    <m/>
    <n v="352"/>
    <s v="Grossman's wartime novel based on his experiences as a frontline correspondent during the early phases of the German invasion of the Soviet Union, celebrating the resilience and heroism of ordinary soldiers and civilians."/>
    <m/>
    <x v="0"/>
    <m/>
    <x v="0"/>
    <m/>
    <m/>
    <x v="0"/>
    <x v="0"/>
    <x v="0"/>
    <m/>
    <m/>
    <m/>
    <m/>
    <m/>
    <m/>
    <s v="Y"/>
    <m/>
    <x v="12"/>
    <x v="1"/>
    <m/>
    <m/>
    <m/>
    <m/>
    <s v="The People Immortal_Grossman, Vasily"/>
    <s v="Grossman, Vasily_The People Immortal"/>
    <x v="1480"/>
    <m/>
    <m/>
  </r>
  <r>
    <s v="B-THE ROAD: STORIES, JOURNALISM, AND ESSAYS|GROSSMAN, VASILY"/>
    <s v="N"/>
    <s v="The Road: Stories, Journalism, and Essays"/>
    <x v="650"/>
    <m/>
    <m/>
    <x v="0"/>
    <m/>
    <m/>
    <m/>
    <m/>
    <m/>
    <m/>
    <m/>
    <x v="0"/>
    <m/>
    <x v="0"/>
    <m/>
    <m/>
    <x v="0"/>
    <x v="0"/>
    <x v="0"/>
    <m/>
    <m/>
    <m/>
    <m/>
    <m/>
    <m/>
    <s v="Y"/>
    <m/>
    <x v="0"/>
    <x v="0"/>
    <m/>
    <m/>
    <m/>
    <m/>
    <s v="The Road: Stories, Journalism, and Essays_Grossman, Vasily"/>
    <s v="Grossman, Vasily_The Road: Stories, Journalism, and Essays"/>
    <x v="1481"/>
    <m/>
    <m/>
  </r>
  <r>
    <s v="B-VISA HING|GUÉRIN, RAYMOND"/>
    <s v="N"/>
    <s v="Visa hing"/>
    <x v="651"/>
    <m/>
    <m/>
    <x v="0"/>
    <m/>
    <m/>
    <m/>
    <m/>
    <m/>
    <m/>
    <m/>
    <x v="0"/>
    <m/>
    <x v="0"/>
    <m/>
    <m/>
    <x v="0"/>
    <x v="0"/>
    <x v="0"/>
    <m/>
    <m/>
    <m/>
    <m/>
    <m/>
    <m/>
    <m/>
    <m/>
    <x v="0"/>
    <x v="0"/>
    <m/>
    <m/>
    <m/>
    <m/>
    <s v="Visa hing_Guérin, Raymond"/>
    <s v="Guérin, Raymond_Visa hing"/>
    <x v="1482"/>
    <m/>
    <m/>
  </r>
  <r>
    <s v="B-KLUBBEN|GUSTAVSSON, MATILDA"/>
    <s v="N"/>
    <s v="Klubben"/>
    <x v="652"/>
    <m/>
    <m/>
    <x v="0"/>
    <m/>
    <m/>
    <m/>
    <m/>
    <m/>
    <m/>
    <m/>
    <x v="0"/>
    <m/>
    <x v="0"/>
    <m/>
    <m/>
    <x v="0"/>
    <x v="0"/>
    <x v="0"/>
    <m/>
    <m/>
    <m/>
    <m/>
    <m/>
    <m/>
    <m/>
    <m/>
    <x v="0"/>
    <x v="0"/>
    <m/>
    <m/>
    <m/>
    <m/>
    <s v="Klubben_Gustavsson, Matilda"/>
    <s v="Gustavsson, Matilda_Klubben"/>
    <x v="1483"/>
    <m/>
    <m/>
  </r>
  <r>
    <s v="B-COMA (SEMIOTEXT(E) / NATIVE AGENTS)|GUYOTAT, PIERRE"/>
    <s v="N"/>
    <s v="Coma (Semiotext(e) / Native Agents)"/>
    <x v="653"/>
    <m/>
    <m/>
    <x v="0"/>
    <m/>
    <m/>
    <m/>
    <m/>
    <m/>
    <m/>
    <m/>
    <x v="2"/>
    <m/>
    <x v="0"/>
    <m/>
    <m/>
    <x v="0"/>
    <x v="0"/>
    <x v="1"/>
    <m/>
    <m/>
    <m/>
    <m/>
    <m/>
    <m/>
    <m/>
    <m/>
    <x v="0"/>
    <x v="0"/>
    <m/>
    <m/>
    <m/>
    <m/>
    <s v="Coma (Semiotext(e) / Native Agents)_Guyotat, Pierre"/>
    <s v="Guyotat, Pierre_Coma (Semiotext(e) / Native Agents)"/>
    <x v="1484"/>
    <m/>
    <m/>
  </r>
  <r>
    <s v="B-EDEN EDEN EDEN|GUYOTAT, PIERRE"/>
    <s v="N"/>
    <s v="Eden Eden Eden"/>
    <x v="653"/>
    <m/>
    <m/>
    <x v="136"/>
    <m/>
    <m/>
    <m/>
    <m/>
    <n v="294"/>
    <s v="A relentlessly transgressive experimental novel presented as a single sentence without paragraphs, depicting graphic sexuality and violence in a hallucinatory North African landscape, challenging linguistic and moral boundaries through its visceral, rhythmic prose."/>
    <m/>
    <x v="1"/>
    <m/>
    <x v="0"/>
    <m/>
    <m/>
    <x v="0"/>
    <x v="0"/>
    <x v="1"/>
    <m/>
    <m/>
    <m/>
    <m/>
    <m/>
    <m/>
    <m/>
    <m/>
    <x v="17"/>
    <x v="1"/>
    <m/>
    <m/>
    <m/>
    <m/>
    <s v="Eden Eden Eden_Guyotat, Pierre"/>
    <s v="Guyotat, Pierre_Eden Eden Eden"/>
    <x v="1485"/>
    <m/>
    <m/>
  </r>
  <r>
    <s v="B-TOMB FOR 500,000 SOLDIERS|GUYOTAT, PIERRE"/>
    <s v="N"/>
    <s v="Tomb for 500,000 Soldiers"/>
    <x v="653"/>
    <m/>
    <m/>
    <x v="0"/>
    <m/>
    <m/>
    <m/>
    <m/>
    <m/>
    <m/>
    <m/>
    <x v="1"/>
    <m/>
    <x v="0"/>
    <m/>
    <m/>
    <x v="0"/>
    <x v="0"/>
    <x v="0"/>
    <m/>
    <m/>
    <m/>
    <m/>
    <m/>
    <m/>
    <m/>
    <m/>
    <x v="0"/>
    <x v="0"/>
    <m/>
    <m/>
    <m/>
    <m/>
    <s v="Tomb for 500,000 Soldiers_Guyotat, Pierre"/>
    <s v="Guyotat, Pierre_Tomb for 500,000 Soldiers"/>
    <x v="1486"/>
    <m/>
    <m/>
  </r>
  <r>
    <s v="B-THE PATH OF SHADOWS: CHTHONIC GODS, ONEIROMANCY, NECROMANCY IN ANCIENT GREECE|GWENDOLYN TAUNTON"/>
    <s v="N"/>
    <s v="The Path of Shadows: Chthonic Gods, Oneiromancy, Necromancy in Ancient Greece"/>
    <x v="654"/>
    <m/>
    <m/>
    <x v="0"/>
    <m/>
    <m/>
    <m/>
    <m/>
    <m/>
    <m/>
    <m/>
    <x v="0"/>
    <m/>
    <x v="0"/>
    <m/>
    <m/>
    <x v="0"/>
    <x v="0"/>
    <x v="0"/>
    <m/>
    <m/>
    <m/>
    <m/>
    <m/>
    <m/>
    <m/>
    <m/>
    <x v="0"/>
    <x v="0"/>
    <m/>
    <m/>
    <m/>
    <s v="Occult"/>
    <s v="The Path of Shadows: Chthonic Gods, Oneiromancy, Necromancy in Ancient Greece_Gwendolyn Taunton"/>
    <s v="Gwendolyn Taunton_The Path of Shadows: Chthonic Gods, Oneiromancy, Necromancy in Ancient Greece"/>
    <x v="1487"/>
    <m/>
    <m/>
  </r>
  <r>
    <s v="B-HOMEGOING|GYASI, YAA"/>
    <s v="N"/>
    <s v="Homegoing"/>
    <x v="655"/>
    <m/>
    <m/>
    <x v="0"/>
    <m/>
    <m/>
    <m/>
    <m/>
    <m/>
    <m/>
    <m/>
    <x v="0"/>
    <m/>
    <x v="0"/>
    <m/>
    <m/>
    <x v="0"/>
    <x v="0"/>
    <x v="0"/>
    <m/>
    <m/>
    <m/>
    <m/>
    <m/>
    <m/>
    <m/>
    <m/>
    <x v="0"/>
    <x v="0"/>
    <m/>
    <s v="Foundational; Late 20th Century &amp; Postmodernism"/>
    <m/>
    <m/>
    <s v="Homegoing_Gyasi, Yaa"/>
    <s v="Gyasi, Yaa_Homegoing"/>
    <x v="1488"/>
    <m/>
    <m/>
  </r>
  <r>
    <s v="B-TRILOGY: THE WALLS DO NOT FALL / TRIBUTE TO THE ANGELS / THE FLOWERING OF THE ROD|H.D."/>
    <s v="N"/>
    <s v="Trilogy: The Walls Do Not Fall / Tribute to the Angels / The Flowering of the Rod"/>
    <x v="656"/>
    <m/>
    <m/>
    <x v="0"/>
    <m/>
    <m/>
    <m/>
    <m/>
    <m/>
    <m/>
    <m/>
    <x v="0"/>
    <m/>
    <x v="0"/>
    <m/>
    <m/>
    <x v="0"/>
    <x v="0"/>
    <x v="0"/>
    <m/>
    <m/>
    <m/>
    <m/>
    <m/>
    <m/>
    <m/>
    <m/>
    <x v="0"/>
    <x v="0"/>
    <m/>
    <m/>
    <m/>
    <m/>
    <s v="Trilogy: The Walls Do Not Fall / Tribute to the Angels / The Flowering of the Rod_H.D."/>
    <s v="H.D._Trilogy: The Walls Do Not Fall / Tribute to the Angels / The Flowering of the Rod"/>
    <x v="1489"/>
    <m/>
    <m/>
  </r>
  <r>
    <s v="B-LESSER RUINS|HABER, MARK"/>
    <s v="N"/>
    <s v="Lesser Ruins"/>
    <x v="657"/>
    <m/>
    <m/>
    <x v="0"/>
    <m/>
    <m/>
    <m/>
    <m/>
    <m/>
    <m/>
    <m/>
    <x v="3"/>
    <m/>
    <x v="0"/>
    <m/>
    <m/>
    <x v="0"/>
    <x v="0"/>
    <x v="0"/>
    <m/>
    <m/>
    <m/>
    <m/>
    <m/>
    <m/>
    <m/>
    <m/>
    <x v="0"/>
    <x v="0"/>
    <m/>
    <m/>
    <m/>
    <m/>
    <s v="Lesser Ruins_Haber, Mark"/>
    <s v="Haber, Mark_Lesser Ruins"/>
    <x v="1490"/>
    <m/>
    <m/>
  </r>
  <r>
    <s v="B-THE PHILOSOPHICAL DISCOURSE OF MODERNITY|HABERMAS, JÜRGEN"/>
    <s v="N"/>
    <s v="The Philosophical Discourse of Modernity"/>
    <x v="658"/>
    <m/>
    <m/>
    <x v="12"/>
    <m/>
    <m/>
    <s v="Der philosophische Diskurs der Moderne"/>
    <m/>
    <m/>
    <m/>
    <m/>
    <x v="0"/>
    <m/>
    <x v="0"/>
    <m/>
    <m/>
    <x v="0"/>
    <x v="0"/>
    <x v="0"/>
    <m/>
    <m/>
    <m/>
    <m/>
    <m/>
    <m/>
    <m/>
    <m/>
    <x v="7"/>
    <x v="1"/>
    <s v="Lectures"/>
    <s v="Philosophy"/>
    <s v="Critical Theory"/>
    <m/>
    <s v="The Philosophical Discourse of Modernity_Habermas, Jürgen"/>
    <s v="Habermas, Jürgen_The Philosophical Discourse of Modernity"/>
    <x v="1491"/>
    <m/>
    <m/>
  </r>
  <r>
    <s v="B-THE THEORY OF COMMUNICATIVE ACTION|HABERMAS, JÜRGEN"/>
    <s v="N"/>
    <s v="The Theory of Communicative Action"/>
    <x v="658"/>
    <m/>
    <m/>
    <x v="47"/>
    <m/>
    <m/>
    <s v="Theorie des kommunikativen Handelns"/>
    <m/>
    <m/>
    <m/>
    <m/>
    <x v="0"/>
    <m/>
    <x v="0"/>
    <m/>
    <m/>
    <x v="0"/>
    <x v="0"/>
    <x v="0"/>
    <m/>
    <m/>
    <m/>
    <m/>
    <m/>
    <m/>
    <m/>
    <m/>
    <x v="7"/>
    <x v="1"/>
    <s v="Treatise"/>
    <s v="Philosophy"/>
    <s v="Critical Theory"/>
    <m/>
    <s v="The Theory of Communicative Action_Habermas, Jürgen"/>
    <s v="Habermas, Jürgen_The Theory of Communicative Action"/>
    <x v="1492"/>
    <m/>
    <m/>
  </r>
  <r>
    <s v="B-PHILOSOPHY AS A WAY OF LIFE|HADOT, PIERRE"/>
    <s v="N"/>
    <s v="Philosophy as a Way of Life"/>
    <x v="659"/>
    <m/>
    <m/>
    <x v="47"/>
    <m/>
    <m/>
    <s v="Exercices spirituels et philosophie antique"/>
    <m/>
    <m/>
    <m/>
    <m/>
    <x v="0"/>
    <m/>
    <x v="0"/>
    <m/>
    <m/>
    <x v="0"/>
    <x v="0"/>
    <x v="0"/>
    <m/>
    <m/>
    <m/>
    <m/>
    <m/>
    <m/>
    <m/>
    <m/>
    <x v="7"/>
    <x v="1"/>
    <s v="Essays"/>
    <s v="Philosophy"/>
    <s v="History of Philosophy"/>
    <m/>
    <s v="Philosophy as a Way of Life_Hadot, Pierre"/>
    <s v="Hadot, Pierre_Philosophy as a Way of Life"/>
    <x v="1493"/>
    <m/>
    <m/>
  </r>
  <r>
    <s v="B-WHAT IS ANCIENT PHILOSOPHY?|HADOT, PIERRE"/>
    <s v="N"/>
    <s v="What Is Ancient Philosophy?"/>
    <x v="659"/>
    <m/>
    <m/>
    <x v="5"/>
    <m/>
    <m/>
    <s v="Qu'est-ce que la philosophie antique?"/>
    <m/>
    <m/>
    <m/>
    <m/>
    <x v="0"/>
    <m/>
    <x v="0"/>
    <m/>
    <m/>
    <x v="0"/>
    <x v="0"/>
    <x v="0"/>
    <m/>
    <m/>
    <m/>
    <m/>
    <m/>
    <m/>
    <m/>
    <m/>
    <x v="2"/>
    <x v="1"/>
    <s v="Historical study"/>
    <s v="Philosophy"/>
    <s v="History of Philosophy"/>
    <m/>
    <s v="What Is Ancient Philosophy?_Hadot, Pierre"/>
    <s v="Hadot, Pierre_What Is Ancient Philosophy?"/>
    <x v="1494"/>
    <m/>
    <m/>
  </r>
  <r>
    <s v="B-DIVAN|HAFEZ"/>
    <s v="N"/>
    <s v="Divan"/>
    <x v="660"/>
    <m/>
    <m/>
    <x v="0"/>
    <m/>
    <m/>
    <m/>
    <m/>
    <m/>
    <m/>
    <m/>
    <x v="0"/>
    <m/>
    <x v="0"/>
    <m/>
    <m/>
    <x v="0"/>
    <x v="0"/>
    <x v="0"/>
    <m/>
    <m/>
    <m/>
    <m/>
    <m/>
    <m/>
    <m/>
    <m/>
    <x v="0"/>
    <x v="0"/>
    <m/>
    <s v="Foundational; Islamic Golden Age &amp; Persia (c. 750 - 1258 AD &amp; beyond)"/>
    <m/>
    <m/>
    <s v="Divan_Hafez"/>
    <s v="Hafez_Divan"/>
    <x v="1495"/>
    <m/>
    <m/>
  </r>
  <r>
    <s v="B-ONE MORNING|HAGY, JESSICA"/>
    <s v="N"/>
    <s v="One Morning"/>
    <x v="661"/>
    <m/>
    <m/>
    <x v="0"/>
    <n v="2020"/>
    <s v="Tartarus Press"/>
    <m/>
    <m/>
    <m/>
    <m/>
    <m/>
    <x v="0"/>
    <m/>
    <x v="0"/>
    <m/>
    <m/>
    <x v="0"/>
    <x v="0"/>
    <x v="0"/>
    <m/>
    <m/>
    <m/>
    <m/>
    <m/>
    <m/>
    <m/>
    <m/>
    <x v="0"/>
    <x v="0"/>
    <m/>
    <m/>
    <m/>
    <m/>
    <s v="One Morning_Hagy, Jessica"/>
    <s v="Hagy, Jessica_One Morning"/>
    <x v="1496"/>
    <m/>
    <m/>
  </r>
  <r>
    <s v="B-THE FOREVER WAR|HALDEMAN, JOE"/>
    <s v="N"/>
    <s v="The Forever War"/>
    <x v="662"/>
    <m/>
    <m/>
    <x v="0"/>
    <m/>
    <m/>
    <m/>
    <m/>
    <m/>
    <m/>
    <m/>
    <x v="0"/>
    <m/>
    <x v="0"/>
    <m/>
    <m/>
    <x v="0"/>
    <x v="0"/>
    <x v="0"/>
    <m/>
    <m/>
    <m/>
    <m/>
    <m/>
    <m/>
    <m/>
    <m/>
    <x v="0"/>
    <x v="0"/>
    <m/>
    <m/>
    <m/>
    <m/>
    <s v="The Forever War_Haldeman, Joe"/>
    <s v="Haldeman, Joe_The Forever War"/>
    <x v="1497"/>
    <m/>
    <m/>
  </r>
  <r>
    <s v="B-THE SECRET TEACHINGS OF ALL AGES|HALL, MANLY P."/>
    <s v="N"/>
    <s v="The Secret Teachings of All Ages"/>
    <x v="663"/>
    <m/>
    <m/>
    <x v="42"/>
    <m/>
    <m/>
    <m/>
    <m/>
    <n v="749"/>
    <s v="An illustrated encyclopedia of occult, mystical, and esoteric traditions, covering Freemasonry, Hermeticism, Rosicrucianism, Tarot symbolism, and numerous other Western mystery traditions."/>
    <m/>
    <x v="0"/>
    <m/>
    <x v="0"/>
    <m/>
    <m/>
    <x v="0"/>
    <x v="0"/>
    <x v="0"/>
    <m/>
    <m/>
    <m/>
    <m/>
    <m/>
    <m/>
    <m/>
    <m/>
    <x v="20"/>
    <x v="1"/>
    <m/>
    <m/>
    <m/>
    <m/>
    <s v="The Secret Teachings of All Ages_Hall, Manly P."/>
    <s v="Hall, Manly P._The Secret Teachings of All Ages"/>
    <x v="1498"/>
    <m/>
    <m/>
  </r>
  <r>
    <s v="B-THE RAW SHARK TEXTS|HALL, STEVEN"/>
    <s v="Y"/>
    <s v="The Raw Shark Texts"/>
    <x v="664"/>
    <m/>
    <m/>
    <x v="0"/>
    <m/>
    <m/>
    <m/>
    <m/>
    <m/>
    <m/>
    <m/>
    <x v="0"/>
    <m/>
    <x v="0"/>
    <m/>
    <m/>
    <x v="0"/>
    <x v="0"/>
    <x v="0"/>
    <m/>
    <m/>
    <m/>
    <m/>
    <m/>
    <m/>
    <m/>
    <m/>
    <x v="0"/>
    <x v="0"/>
    <m/>
    <m/>
    <m/>
    <m/>
    <s v="The Raw Shark Texts_Hall, Steven"/>
    <s v="Hall, Steven_The Raw Shark Texts"/>
    <x v="1499"/>
    <m/>
    <m/>
  </r>
  <r>
    <s v="B-THE RAW SHARK TEXTS|HALL, STEVEN"/>
    <s v="Y"/>
    <s v="The Raw Shark Texts"/>
    <x v="664"/>
    <m/>
    <m/>
    <x v="0"/>
    <m/>
    <m/>
    <m/>
    <m/>
    <m/>
    <m/>
    <m/>
    <x v="0"/>
    <m/>
    <x v="0"/>
    <m/>
    <m/>
    <x v="0"/>
    <x v="0"/>
    <x v="0"/>
    <m/>
    <m/>
    <m/>
    <m/>
    <m/>
    <m/>
    <m/>
    <m/>
    <x v="0"/>
    <x v="0"/>
    <m/>
    <s v="21st Century Deeply Unsettling Works"/>
    <m/>
    <s v="Conceptual horror, loss of memory/identity, textual manipulation"/>
    <s v="The Raw Shark Texts_Hall, Steven"/>
    <s v="Hall, Steven_The Raw Shark Texts"/>
    <x v="1499"/>
    <m/>
    <m/>
  </r>
  <r>
    <s v="B-EXIT WEST|HAMID, MOHSIN"/>
    <s v="N"/>
    <s v="Exit West"/>
    <x v="665"/>
    <m/>
    <m/>
    <x v="0"/>
    <m/>
    <m/>
    <m/>
    <m/>
    <m/>
    <m/>
    <m/>
    <x v="0"/>
    <m/>
    <x v="0"/>
    <m/>
    <m/>
    <x v="0"/>
    <x v="0"/>
    <x v="0"/>
    <m/>
    <m/>
    <m/>
    <m/>
    <m/>
    <m/>
    <m/>
    <m/>
    <x v="0"/>
    <x v="0"/>
    <m/>
    <s v="Foundational; Late 20th Century &amp; Postmodernism"/>
    <m/>
    <m/>
    <s v="Exit West_Hamid, Mohsin"/>
    <s v="Hamid, Mohsin_Exit West"/>
    <x v="1500"/>
    <m/>
    <m/>
  </r>
  <r>
    <s v="B-THE FEDERALIST PAPERS|HAMILTON, A., MADISON, J., JAY, J."/>
    <s v="N"/>
    <s v="The Federalist Papers"/>
    <x v="666"/>
    <m/>
    <m/>
    <x v="0"/>
    <m/>
    <m/>
    <m/>
    <m/>
    <m/>
    <m/>
    <m/>
    <x v="0"/>
    <m/>
    <x v="0"/>
    <m/>
    <m/>
    <x v="0"/>
    <x v="0"/>
    <x v="0"/>
    <m/>
    <m/>
    <m/>
    <m/>
    <m/>
    <m/>
    <m/>
    <m/>
    <x v="0"/>
    <x v="0"/>
    <m/>
    <s v="Foundational; Philosophy &amp; Political Thought"/>
    <m/>
    <m/>
    <s v="The Federalist Papers_Hamilton, A., Madison, J., Jay, J."/>
    <s v="Hamilton, A., Madison, J., Jay, J._The Federalist Papers"/>
    <x v="1501"/>
    <m/>
    <m/>
  </r>
  <r>
    <s v="B-TWENTY THOUSAND STREETS UNDER THE SKY|HAMILTON, PATRICK"/>
    <s v="N"/>
    <s v="Twenty Thousand Streets Under the Sky"/>
    <x v="667"/>
    <m/>
    <m/>
    <x v="0"/>
    <m/>
    <s v="New York Review Books (NYRB)"/>
    <m/>
    <m/>
    <m/>
    <m/>
    <m/>
    <x v="0"/>
    <m/>
    <x v="0"/>
    <m/>
    <m/>
    <x v="0"/>
    <x v="0"/>
    <x v="0"/>
    <m/>
    <m/>
    <m/>
    <m/>
    <m/>
    <m/>
    <m/>
    <m/>
    <x v="0"/>
    <x v="0"/>
    <m/>
    <m/>
    <m/>
    <m/>
    <s v="Twenty Thousand Streets Under the Sky_Hamilton, Patrick"/>
    <s v="Hamilton, Patrick_Twenty Thousand Streets Under the Sky"/>
    <x v="1502"/>
    <m/>
    <m/>
  </r>
  <r>
    <s v="B-GROWTH OF THE SOIL|HAMSUN, KNUT"/>
    <s v="Y"/>
    <s v="Growth of the Soil"/>
    <x v="668"/>
    <m/>
    <m/>
    <x v="0"/>
    <m/>
    <m/>
    <m/>
    <m/>
    <m/>
    <m/>
    <m/>
    <x v="0"/>
    <m/>
    <x v="0"/>
    <m/>
    <m/>
    <x v="0"/>
    <x v="0"/>
    <x v="0"/>
    <m/>
    <m/>
    <m/>
    <m/>
    <m/>
    <m/>
    <m/>
    <m/>
    <x v="0"/>
    <x v="0"/>
    <m/>
    <m/>
    <m/>
    <m/>
    <s v="Growth of the Soil_Hamsun, Knut"/>
    <s v="Hamsun, Knut_Growth of the Soil"/>
    <x v="1503"/>
    <m/>
    <m/>
  </r>
  <r>
    <s v="B-GROWTH OF THE SOIL|HAMSUN, KNUT"/>
    <s v="Y"/>
    <s v="Growth of the Soil"/>
    <x v="668"/>
    <m/>
    <m/>
    <x v="0"/>
    <m/>
    <m/>
    <m/>
    <m/>
    <m/>
    <m/>
    <m/>
    <x v="0"/>
    <m/>
    <x v="0"/>
    <m/>
    <m/>
    <x v="0"/>
    <x v="0"/>
    <x v="0"/>
    <m/>
    <m/>
    <m/>
    <m/>
    <m/>
    <m/>
    <m/>
    <m/>
    <x v="0"/>
    <x v="0"/>
    <m/>
    <s v="Foundational; Early 20th Century &amp; Modernism"/>
    <m/>
    <m/>
    <s v="Growth of the Soil_Hamsun, Knut"/>
    <s v="Hamsun, Knut_Growth of the Soil"/>
    <x v="1503"/>
    <m/>
    <m/>
  </r>
  <r>
    <s v="B-HUNGER|HAMSUN, KNUT"/>
    <s v="N"/>
    <s v="Hunger"/>
    <x v="668"/>
    <m/>
    <m/>
    <x v="0"/>
    <m/>
    <m/>
    <m/>
    <m/>
    <m/>
    <m/>
    <m/>
    <x v="1"/>
    <m/>
    <x v="0"/>
    <m/>
    <m/>
    <x v="0"/>
    <x v="0"/>
    <x v="1"/>
    <m/>
    <m/>
    <m/>
    <m/>
    <m/>
    <m/>
    <m/>
    <m/>
    <x v="0"/>
    <x v="0"/>
    <m/>
    <m/>
    <m/>
    <m/>
    <s v="Hunger_Hamsun, Knut"/>
    <s v="Hamsun, Knut_Hunger"/>
    <x v="1504"/>
    <m/>
    <m/>
  </r>
  <r>
    <s v="B-HUNGER / PAN|HAMSUN, KNUT"/>
    <s v="N"/>
    <s v="Hunger / Pan"/>
    <x v="668"/>
    <m/>
    <m/>
    <x v="0"/>
    <m/>
    <m/>
    <m/>
    <m/>
    <m/>
    <m/>
    <m/>
    <x v="0"/>
    <m/>
    <x v="0"/>
    <m/>
    <m/>
    <x v="0"/>
    <x v="0"/>
    <x v="0"/>
    <m/>
    <m/>
    <m/>
    <m/>
    <m/>
    <m/>
    <m/>
    <m/>
    <x v="0"/>
    <x v="0"/>
    <m/>
    <s v="Foundational; Early 20th Century &amp; Modernism"/>
    <m/>
    <m/>
    <s v="Hunger / Pan_Hamsun, Knut"/>
    <s v="Hamsun, Knut_Hunger / Pan"/>
    <x v="1505"/>
    <m/>
    <m/>
  </r>
  <r>
    <s v="B-MYSTERIES|HAMSUN, KNUT"/>
    <s v="N"/>
    <s v="Mysteries"/>
    <x v="668"/>
    <m/>
    <m/>
    <x v="0"/>
    <m/>
    <m/>
    <m/>
    <m/>
    <m/>
    <m/>
    <m/>
    <x v="0"/>
    <m/>
    <x v="0"/>
    <m/>
    <m/>
    <x v="0"/>
    <x v="0"/>
    <x v="0"/>
    <m/>
    <m/>
    <m/>
    <m/>
    <m/>
    <m/>
    <m/>
    <m/>
    <x v="0"/>
    <x v="0"/>
    <m/>
    <m/>
    <m/>
    <m/>
    <s v="Mysteries_Hamsun, Knut"/>
    <s v="Hamsun, Knut_Mysteries"/>
    <x v="1506"/>
    <m/>
    <m/>
  </r>
  <r>
    <s v="B-PAN|HAMSUN, KNUT"/>
    <s v="N"/>
    <s v="Pan"/>
    <x v="668"/>
    <m/>
    <m/>
    <x v="0"/>
    <m/>
    <m/>
    <m/>
    <m/>
    <m/>
    <m/>
    <m/>
    <x v="0"/>
    <m/>
    <x v="0"/>
    <m/>
    <m/>
    <x v="0"/>
    <x v="0"/>
    <x v="0"/>
    <m/>
    <m/>
    <m/>
    <m/>
    <m/>
    <m/>
    <m/>
    <m/>
    <x v="0"/>
    <x v="0"/>
    <m/>
    <m/>
    <m/>
    <m/>
    <s v="Pan_Hamsun, Knut"/>
    <s v="Hamsun, Knut_Pan"/>
    <x v="1507"/>
    <m/>
    <m/>
  </r>
  <r>
    <s v="B-HAN FEIZI|HAN FEI"/>
    <s v="N"/>
    <s v="Han Feizi"/>
    <x v="669"/>
    <m/>
    <m/>
    <x v="0"/>
    <m/>
    <m/>
    <m/>
    <m/>
    <m/>
    <m/>
    <m/>
    <x v="0"/>
    <m/>
    <x v="0"/>
    <m/>
    <m/>
    <x v="0"/>
    <x v="0"/>
    <x v="0"/>
    <m/>
    <m/>
    <m/>
    <m/>
    <m/>
    <m/>
    <m/>
    <m/>
    <x v="0"/>
    <x v="0"/>
    <m/>
    <s v="Foundational; Ancient China"/>
    <m/>
    <m/>
    <s v="Han Feizi_Han Fei"/>
    <s v="Han Fei_Han Feizi"/>
    <x v="1508"/>
    <m/>
    <m/>
  </r>
  <r>
    <s v="B-HUMAN ACTS|HAN KANG"/>
    <s v="N"/>
    <s v="Human Acts"/>
    <x v="670"/>
    <m/>
    <m/>
    <x v="0"/>
    <m/>
    <m/>
    <m/>
    <m/>
    <m/>
    <m/>
    <m/>
    <x v="0"/>
    <m/>
    <x v="0"/>
    <m/>
    <m/>
    <x v="0"/>
    <x v="0"/>
    <x v="0"/>
    <m/>
    <m/>
    <m/>
    <m/>
    <m/>
    <m/>
    <m/>
    <m/>
    <x v="0"/>
    <x v="0"/>
    <m/>
    <m/>
    <m/>
    <m/>
    <s v="Human Acts_Han Kang"/>
    <s v="Han Kang_Human Acts"/>
    <x v="1509"/>
    <m/>
    <m/>
  </r>
  <r>
    <s v="B-THE VEGETARIAN|HAN KANG"/>
    <s v="Y"/>
    <s v="The Vegetarian"/>
    <x v="670"/>
    <m/>
    <m/>
    <x v="0"/>
    <m/>
    <m/>
    <m/>
    <m/>
    <m/>
    <m/>
    <m/>
    <x v="0"/>
    <m/>
    <x v="0"/>
    <m/>
    <m/>
    <x v="0"/>
    <x v="0"/>
    <x v="0"/>
    <m/>
    <m/>
    <m/>
    <m/>
    <m/>
    <m/>
    <m/>
    <m/>
    <x v="0"/>
    <x v="0"/>
    <m/>
    <s v="Foundational; Late 20th Century &amp; Postmodernism"/>
    <m/>
    <m/>
    <s v="The Vegetarian_Han Kang"/>
    <s v="Han Kang_The Vegetarian"/>
    <x v="1510"/>
    <m/>
    <m/>
  </r>
  <r>
    <s v="B-THE VEGETARIAN|HAN KANG"/>
    <s v="Y"/>
    <s v="The Vegetarian"/>
    <x v="670"/>
    <m/>
    <m/>
    <x v="0"/>
    <m/>
    <m/>
    <m/>
    <m/>
    <m/>
    <m/>
    <m/>
    <x v="0"/>
    <m/>
    <x v="0"/>
    <m/>
    <m/>
    <x v="0"/>
    <x v="0"/>
    <x v="0"/>
    <m/>
    <m/>
    <m/>
    <m/>
    <m/>
    <m/>
    <m/>
    <m/>
    <x v="0"/>
    <x v="0"/>
    <m/>
    <m/>
    <m/>
    <m/>
    <s v="The Vegetarian_Han Kang"/>
    <s v="Han Kang_The Vegetarian"/>
    <x v="1510"/>
    <m/>
    <m/>
  </r>
  <r>
    <s v="B-PSYCHOPOLITICS: NEOLIBERALISM AND NEW TECHNOLOGIES OF POWER|HAN, BYUNG-CHUL"/>
    <s v="N"/>
    <s v="Psychopolitics: Neoliberalism and New Technologies of Power"/>
    <x v="671"/>
    <m/>
    <m/>
    <x v="0"/>
    <m/>
    <m/>
    <m/>
    <m/>
    <m/>
    <m/>
    <m/>
    <x v="2"/>
    <m/>
    <x v="0"/>
    <m/>
    <m/>
    <x v="0"/>
    <x v="0"/>
    <x v="0"/>
    <m/>
    <m/>
    <m/>
    <m/>
    <m/>
    <m/>
    <m/>
    <m/>
    <x v="0"/>
    <x v="0"/>
    <m/>
    <m/>
    <m/>
    <m/>
    <s v="Psychopolitics: Neoliberalism and New Technologies of Power_Han, Byung-Chul"/>
    <s v="Han, Byung-Chul_Psychopolitics: Neoliberalism and New Technologies of Power"/>
    <x v="1511"/>
    <m/>
    <m/>
  </r>
  <r>
    <s v="B-A SORROW BEYOND DREAMS|HANDKE, PETER"/>
    <s v="N"/>
    <s v="A Sorrow Beyond Dreams"/>
    <x v="672"/>
    <m/>
    <m/>
    <x v="0"/>
    <m/>
    <s v="New York Review Books (NYRB)"/>
    <m/>
    <m/>
    <m/>
    <m/>
    <m/>
    <x v="0"/>
    <m/>
    <x v="0"/>
    <m/>
    <m/>
    <x v="0"/>
    <x v="0"/>
    <x v="0"/>
    <m/>
    <m/>
    <m/>
    <m/>
    <m/>
    <m/>
    <m/>
    <m/>
    <x v="0"/>
    <x v="0"/>
    <m/>
    <m/>
    <m/>
    <m/>
    <s v="A Sorrow Beyond Dreams_Handke, Peter"/>
    <s v="Handke, Peter_A Sorrow Beyond Dreams"/>
    <x v="1512"/>
    <m/>
    <m/>
  </r>
  <r>
    <s v="B-MACHENALIA|HANDS, DIVERS"/>
    <s v="N"/>
    <s v="Machenalia"/>
    <x v="673"/>
    <m/>
    <m/>
    <x v="0"/>
    <n v="1991"/>
    <s v="Tartarus Press"/>
    <m/>
    <m/>
    <m/>
    <m/>
    <m/>
    <x v="0"/>
    <m/>
    <x v="0"/>
    <m/>
    <m/>
    <x v="0"/>
    <x v="0"/>
    <x v="0"/>
    <m/>
    <m/>
    <m/>
    <m/>
    <m/>
    <m/>
    <m/>
    <m/>
    <x v="0"/>
    <x v="0"/>
    <m/>
    <m/>
    <m/>
    <m/>
    <s v="Machenalia_Hands, Divers"/>
    <s v="Hands, Divers_Machenalia"/>
    <x v="1513"/>
    <m/>
    <m/>
  </r>
  <r>
    <s v="B-YVES KLEIN|HANNAH WEITEMEIER"/>
    <s v="N"/>
    <s v="Yves Klein"/>
    <x v="674"/>
    <m/>
    <m/>
    <x v="0"/>
    <m/>
    <s v="Taschen"/>
    <m/>
    <m/>
    <m/>
    <m/>
    <m/>
    <x v="0"/>
    <m/>
    <x v="0"/>
    <m/>
    <m/>
    <x v="0"/>
    <x v="0"/>
    <x v="0"/>
    <m/>
    <m/>
    <m/>
    <m/>
    <m/>
    <m/>
    <m/>
    <m/>
    <x v="0"/>
    <x v="0"/>
    <m/>
    <m/>
    <m/>
    <m/>
    <s v="Yves Klein_Hannah Weitemeier"/>
    <s v="Hannah Weitemeier_Yves Klein"/>
    <x v="1514"/>
    <m/>
    <m/>
  </r>
  <r>
    <s v="B-PABLO PICASSO: A RETROSPECTIVE|HANS L.C. JAFFÉ"/>
    <s v="N"/>
    <s v="Pablo Picasso: A Retrospective"/>
    <x v="675"/>
    <m/>
    <m/>
    <x v="0"/>
    <m/>
    <s v="Taschen"/>
    <m/>
    <m/>
    <m/>
    <m/>
    <m/>
    <x v="0"/>
    <m/>
    <x v="0"/>
    <m/>
    <m/>
    <x v="0"/>
    <x v="0"/>
    <x v="0"/>
    <m/>
    <m/>
    <m/>
    <m/>
    <m/>
    <m/>
    <m/>
    <m/>
    <x v="0"/>
    <x v="0"/>
    <m/>
    <m/>
    <m/>
    <m/>
    <s v="Pablo Picasso: A Retrospective_Hans L.C. Jaffé"/>
    <s v="Hans L.C. Jaffé_Pablo Picasso: A Retrospective"/>
    <x v="1515"/>
    <m/>
    <m/>
  </r>
  <r>
    <s v="B-AI WEIWEI|HANS WERNER HOLZWARTH"/>
    <s v="N"/>
    <s v="Ai Weiwei"/>
    <x v="676"/>
    <m/>
    <m/>
    <x v="0"/>
    <m/>
    <s v="Taschen"/>
    <m/>
    <m/>
    <m/>
    <m/>
    <m/>
    <x v="0"/>
    <m/>
    <x v="0"/>
    <m/>
    <m/>
    <x v="0"/>
    <x v="0"/>
    <x v="0"/>
    <m/>
    <m/>
    <m/>
    <m/>
    <m/>
    <m/>
    <m/>
    <m/>
    <x v="0"/>
    <x v="0"/>
    <m/>
    <m/>
    <m/>
    <m/>
    <s v="Ai Weiwei_Hans Werner Holzwarth"/>
    <s v="Hans Werner Holzwarth_Ai Weiwei"/>
    <x v="1516"/>
    <m/>
    <m/>
  </r>
  <r>
    <s v="B-WHAT I WAS AFRAID OF|HANSON, ERIC"/>
    <s v="N"/>
    <s v="What I Was Afraid Of"/>
    <x v="677"/>
    <m/>
    <m/>
    <x v="0"/>
    <n v="2022"/>
    <s v="Tartarus Press"/>
    <m/>
    <m/>
    <m/>
    <m/>
    <m/>
    <x v="0"/>
    <m/>
    <x v="0"/>
    <m/>
    <m/>
    <x v="0"/>
    <x v="0"/>
    <x v="0"/>
    <m/>
    <m/>
    <m/>
    <m/>
    <m/>
    <m/>
    <m/>
    <m/>
    <x v="0"/>
    <x v="0"/>
    <m/>
    <m/>
    <m/>
    <m/>
    <s v="What I Was Afraid Of_Hanson, Eric"/>
    <s v="Hanson, Eric_What I Was Afraid Of"/>
    <x v="1517"/>
    <m/>
    <m/>
  </r>
  <r>
    <s v="B-21 LESSONS FOR THE 21ST CENTURY|HARARI, YUVAL NOAH"/>
    <s v="N"/>
    <s v="21 Lessons for the 21st Century"/>
    <x v="678"/>
    <m/>
    <m/>
    <x v="0"/>
    <m/>
    <m/>
    <m/>
    <m/>
    <m/>
    <m/>
    <m/>
    <x v="0"/>
    <m/>
    <x v="0"/>
    <m/>
    <m/>
    <x v="0"/>
    <x v="0"/>
    <x v="0"/>
    <m/>
    <m/>
    <m/>
    <m/>
    <m/>
    <m/>
    <m/>
    <m/>
    <x v="0"/>
    <x v="0"/>
    <m/>
    <s v="Foundational; Non-Fiction"/>
    <m/>
    <m/>
    <s v="21 Lessons for the 21st Century_Harari, Yuval Noah"/>
    <s v="Harari, Yuval Noah_21 Lessons for the 21st Century"/>
    <x v="1518"/>
    <m/>
    <m/>
  </r>
  <r>
    <s v="B-HOMO DEUS: A BRIEF HISTORY OF TOMORROW|HARARI, YUVAL NOAH"/>
    <s v="N"/>
    <s v="Homo Deus: A Brief History of Tomorrow"/>
    <x v="678"/>
    <m/>
    <m/>
    <x v="0"/>
    <m/>
    <m/>
    <m/>
    <m/>
    <m/>
    <m/>
    <m/>
    <x v="0"/>
    <m/>
    <x v="0"/>
    <m/>
    <m/>
    <x v="0"/>
    <x v="0"/>
    <x v="0"/>
    <m/>
    <m/>
    <m/>
    <m/>
    <m/>
    <m/>
    <m/>
    <m/>
    <x v="0"/>
    <x v="0"/>
    <m/>
    <s v="Foundational; Non-Fiction"/>
    <m/>
    <m/>
    <s v="Homo Deus: A Brief History of Tomorrow_Harari, Yuval Noah"/>
    <s v="Harari, Yuval Noah_Homo Deus: A Brief History of Tomorrow"/>
    <x v="1519"/>
    <m/>
    <m/>
  </r>
  <r>
    <s v="B-SAPIENS: A BRIEF HISTORY OF HUMANKIND|HARARI, YUVAL NOAH"/>
    <s v="N"/>
    <s v="Sapiens: A Brief History of Humankind"/>
    <x v="678"/>
    <m/>
    <m/>
    <x v="0"/>
    <m/>
    <m/>
    <m/>
    <m/>
    <m/>
    <m/>
    <m/>
    <x v="0"/>
    <m/>
    <x v="0"/>
    <m/>
    <m/>
    <x v="0"/>
    <x v="0"/>
    <x v="0"/>
    <m/>
    <m/>
    <m/>
    <m/>
    <m/>
    <m/>
    <m/>
    <m/>
    <x v="0"/>
    <x v="0"/>
    <m/>
    <s v="Foundational; Non-Fiction"/>
    <m/>
    <m/>
    <s v="Sapiens: A Brief History of Humankind_Harari, Yuval Noah"/>
    <s v="Harari, Yuval Noah_Sapiens: A Brief History of Humankind"/>
    <x v="1520"/>
    <m/>
    <m/>
  </r>
  <r>
    <s v="B-A CYBORG MANIFESTO (ESSAY, LATE 20TH C INFLUENCE)|HARAWAY, DONNA J."/>
    <s v="N"/>
    <s v="A Cyborg Manifesto (Essay, late 20th C influence)"/>
    <x v="679"/>
    <m/>
    <m/>
    <x v="0"/>
    <m/>
    <m/>
    <m/>
    <m/>
    <m/>
    <m/>
    <m/>
    <x v="0"/>
    <m/>
    <x v="0"/>
    <m/>
    <m/>
    <x v="0"/>
    <x v="0"/>
    <x v="0"/>
    <m/>
    <m/>
    <m/>
    <m/>
    <m/>
    <m/>
    <m/>
    <m/>
    <x v="0"/>
    <x v="0"/>
    <m/>
    <m/>
    <m/>
    <m/>
    <s v="A Cyborg Manifesto (Essay, late 20th C influence)_Haraway, Donna J."/>
    <s v="Haraway, Donna J._A Cyborg Manifesto (Essay, late 20th C influence)"/>
    <x v="1521"/>
    <m/>
    <m/>
  </r>
  <r>
    <s v="B-STAYING WITH THE TROUBLE: MAKING KIN IN THE CHTHULUCENE|HARAWAY, DONNA J."/>
    <s v="N"/>
    <s v="Staying with the Trouble: Making Kin in the Chthulucene"/>
    <x v="679"/>
    <m/>
    <m/>
    <x v="0"/>
    <m/>
    <m/>
    <m/>
    <m/>
    <m/>
    <m/>
    <m/>
    <x v="0"/>
    <m/>
    <x v="0"/>
    <m/>
    <m/>
    <x v="0"/>
    <x v="0"/>
    <x v="0"/>
    <m/>
    <m/>
    <m/>
    <m/>
    <m/>
    <m/>
    <m/>
    <m/>
    <x v="0"/>
    <x v="0"/>
    <m/>
    <m/>
    <m/>
    <m/>
    <s v="Staying with the Trouble: Making Kin in the Chthulucene_Haraway, Donna J."/>
    <s v="Haraway, Donna J._Staying with the Trouble: Making Kin in the Chthulucene"/>
    <x v="1522"/>
    <m/>
    <m/>
  </r>
  <r>
    <s v="B-COMMONWEALTH|HARDT, MICHAEL &amp; NEGRI, ANTONIO"/>
    <s v="N"/>
    <s v="Commonwealth"/>
    <x v="680"/>
    <m/>
    <m/>
    <x v="52"/>
    <m/>
    <m/>
    <s v="Commonwealth"/>
    <m/>
    <m/>
    <m/>
    <m/>
    <x v="0"/>
    <m/>
    <x v="0"/>
    <m/>
    <m/>
    <x v="0"/>
    <x v="0"/>
    <x v="0"/>
    <m/>
    <m/>
    <m/>
    <m/>
    <m/>
    <m/>
    <m/>
    <m/>
    <x v="4"/>
    <x v="2"/>
    <s v="Political work"/>
    <s v="Philosophy"/>
    <s v="Post-Marxism"/>
    <m/>
    <s v="Commonwealth_Hardt, Michael &amp; Negri, Antonio"/>
    <s v="Hardt, Michael &amp; Negri, Antonio_Commonwealth"/>
    <x v="1523"/>
    <m/>
    <m/>
  </r>
  <r>
    <s v="B-EMPIRE|HARDT, MICHAEL &amp; NEGRI, ANTONIO"/>
    <s v="N"/>
    <s v="Empire"/>
    <x v="680"/>
    <m/>
    <m/>
    <x v="81"/>
    <m/>
    <m/>
    <s v="Empire"/>
    <m/>
    <m/>
    <m/>
    <m/>
    <x v="0"/>
    <m/>
    <x v="0"/>
    <m/>
    <m/>
    <x v="0"/>
    <x v="0"/>
    <x v="0"/>
    <m/>
    <m/>
    <m/>
    <m/>
    <m/>
    <m/>
    <m/>
    <m/>
    <x v="4"/>
    <x v="1"/>
    <s v="Political work"/>
    <s v="Philosophy"/>
    <s v="Post-Marxism"/>
    <m/>
    <s v="Empire_Hardt, Michael &amp; Negri, Antonio"/>
    <s v="Hardt, Michael &amp; Negri, Antonio_Empire"/>
    <x v="1524"/>
    <m/>
    <m/>
  </r>
  <r>
    <s v="B-MULTITUDE|HARDT, MICHAEL &amp; NEGRI, ANTONIO"/>
    <s v="N"/>
    <s v="Multitude"/>
    <x v="680"/>
    <m/>
    <m/>
    <x v="76"/>
    <m/>
    <m/>
    <s v="Multitude"/>
    <m/>
    <m/>
    <m/>
    <m/>
    <x v="0"/>
    <m/>
    <x v="0"/>
    <m/>
    <m/>
    <x v="0"/>
    <x v="0"/>
    <x v="0"/>
    <m/>
    <m/>
    <m/>
    <m/>
    <m/>
    <m/>
    <m/>
    <m/>
    <x v="4"/>
    <x v="2"/>
    <s v="Political work"/>
    <s v="Philosophy"/>
    <s v="Post-Marxism"/>
    <m/>
    <s v="Multitude_Hardt, Michael &amp; Negri, Antonio"/>
    <s v="Hardt, Michael &amp; Negri, Antonio_Multitude"/>
    <x v="1525"/>
    <m/>
    <m/>
  </r>
  <r>
    <s v="B-LONDONIA|HARDY, KATE A."/>
    <s v="N"/>
    <s v="Londonia"/>
    <x v="681"/>
    <m/>
    <m/>
    <x v="0"/>
    <m/>
    <m/>
    <m/>
    <m/>
    <m/>
    <m/>
    <m/>
    <x v="0"/>
    <m/>
    <x v="0"/>
    <m/>
    <m/>
    <x v="0"/>
    <x v="0"/>
    <x v="0"/>
    <m/>
    <m/>
    <m/>
    <m/>
    <m/>
    <m/>
    <m/>
    <m/>
    <x v="0"/>
    <x v="0"/>
    <m/>
    <m/>
    <m/>
    <m/>
    <s v="Londonia_Hardy, Kate A."/>
    <s v="Hardy, Kate A._Londonia"/>
    <x v="1526"/>
    <m/>
    <m/>
  </r>
  <r>
    <s v="B-FAR FROM THE MADDING CROWD|HARDY, THOMAS"/>
    <s v="Y"/>
    <s v="Far from the Madding Crowd"/>
    <x v="682"/>
    <m/>
    <m/>
    <x v="180"/>
    <m/>
    <m/>
    <m/>
    <m/>
    <n v="464"/>
    <s v="Hardy's fourth novel about Bathsheba Everdene and her relationships with three different suitors: the shepherd Gabriel Oak, the farmer William Boldwood, and the soldier Sergeant Troy, set against rural English life."/>
    <m/>
    <x v="0"/>
    <m/>
    <x v="0"/>
    <m/>
    <m/>
    <x v="0"/>
    <x v="0"/>
    <x v="0"/>
    <m/>
    <m/>
    <m/>
    <m/>
    <m/>
    <m/>
    <m/>
    <m/>
    <x v="34"/>
    <x v="9"/>
    <m/>
    <m/>
    <m/>
    <m/>
    <s v="Far from the Madding Crowd_Hardy, Thomas"/>
    <s v="Hardy, Thomas_Far from the Madding Crowd"/>
    <x v="1527"/>
    <m/>
    <m/>
  </r>
  <r>
    <s v="B-FAR FROM THE MADDING CROWD|HARDY, THOMAS"/>
    <s v="Y"/>
    <s v="Far from the Madding Crowd"/>
    <x v="682"/>
    <m/>
    <m/>
    <x v="0"/>
    <m/>
    <m/>
    <m/>
    <m/>
    <m/>
    <m/>
    <m/>
    <x v="0"/>
    <m/>
    <x v="0"/>
    <m/>
    <m/>
    <x v="0"/>
    <x v="0"/>
    <x v="0"/>
    <m/>
    <m/>
    <m/>
    <m/>
    <m/>
    <m/>
    <m/>
    <m/>
    <x v="0"/>
    <x v="0"/>
    <m/>
    <s v="Foundational; Realism, Naturalism &amp; Victorian Era"/>
    <m/>
    <m/>
    <s v="Far from the Madding Crowd_Hardy, Thomas"/>
    <s v="Hardy, Thomas_Far from the Madding Crowd"/>
    <x v="1527"/>
    <m/>
    <m/>
  </r>
  <r>
    <s v="B-JUDE THE OBSCURE|HARDY, THOMAS"/>
    <s v="Y"/>
    <s v="Jude the Obscure"/>
    <x v="682"/>
    <m/>
    <m/>
    <x v="108"/>
    <m/>
    <m/>
    <m/>
    <m/>
    <n v="528"/>
    <s v="Hardy's final and most controversial novel about working-class Jude Fawley's aspirations for a university education and his doomed relationship with his unconventional cousin Sue Bridehead."/>
    <m/>
    <x v="0"/>
    <m/>
    <x v="0"/>
    <m/>
    <m/>
    <x v="0"/>
    <x v="0"/>
    <x v="0"/>
    <m/>
    <m/>
    <m/>
    <m/>
    <m/>
    <m/>
    <m/>
    <m/>
    <x v="26"/>
    <x v="9"/>
    <m/>
    <m/>
    <m/>
    <m/>
    <s v="Jude the Obscure_Hardy, Thomas"/>
    <s v="Hardy, Thomas_Jude the Obscure"/>
    <x v="1528"/>
    <m/>
    <m/>
  </r>
  <r>
    <s v="B-JUDE THE OBSCURE|HARDY, THOMAS"/>
    <s v="Y"/>
    <s v="Jude the Obscure"/>
    <x v="682"/>
    <m/>
    <m/>
    <x v="0"/>
    <m/>
    <m/>
    <m/>
    <m/>
    <m/>
    <m/>
    <m/>
    <x v="0"/>
    <m/>
    <x v="0"/>
    <m/>
    <m/>
    <x v="0"/>
    <x v="0"/>
    <x v="0"/>
    <m/>
    <m/>
    <m/>
    <m/>
    <m/>
    <m/>
    <m/>
    <m/>
    <x v="0"/>
    <x v="0"/>
    <m/>
    <s v="Foundational; Realism, Naturalism &amp; Victorian Era"/>
    <m/>
    <m/>
    <s v="Jude the Obscure_Hardy, Thomas"/>
    <s v="Hardy, Thomas_Jude the Obscure"/>
    <x v="1528"/>
    <m/>
    <m/>
  </r>
  <r>
    <s v="B-POEMS (THE DARKLING THRUSH, ETC.)|HARDY, THOMAS"/>
    <s v="N"/>
    <s v="Poems (The Darkling Thrush, etc.)"/>
    <x v="682"/>
    <m/>
    <m/>
    <x v="0"/>
    <m/>
    <m/>
    <m/>
    <m/>
    <m/>
    <m/>
    <m/>
    <x v="0"/>
    <m/>
    <x v="0"/>
    <m/>
    <m/>
    <x v="0"/>
    <x v="0"/>
    <x v="0"/>
    <m/>
    <m/>
    <m/>
    <m/>
    <m/>
    <m/>
    <m/>
    <m/>
    <x v="0"/>
    <x v="0"/>
    <m/>
    <s v="Foundational; Realism, Naturalism &amp; Victorian Era"/>
    <m/>
    <m/>
    <s v="Poems (The Darkling Thrush, etc.)_Hardy, Thomas"/>
    <s v="Hardy, Thomas_Poems (The Darkling Thrush, etc.)"/>
    <x v="1529"/>
    <m/>
    <m/>
  </r>
  <r>
    <s v="B-TESS OF THE D'URBERVILLES|HARDY, THOMAS"/>
    <s v="Y"/>
    <s v="Tess of the d'Urbervilles"/>
    <x v="682"/>
    <m/>
    <m/>
    <x v="181"/>
    <m/>
    <m/>
    <m/>
    <m/>
    <n v="592"/>
    <s v="Hardy's tragic novel about a poor country girl who discovers she is descended from the ancient d'Urberville family, leading to her seduction by Alec d'Urberville and doomed relationship with Angel Clare."/>
    <m/>
    <x v="0"/>
    <m/>
    <x v="0"/>
    <m/>
    <m/>
    <x v="0"/>
    <x v="0"/>
    <x v="0"/>
    <m/>
    <m/>
    <m/>
    <m/>
    <m/>
    <m/>
    <m/>
    <m/>
    <x v="26"/>
    <x v="9"/>
    <m/>
    <m/>
    <m/>
    <m/>
    <s v="Tess of the d'Urbervilles_Hardy, Thomas"/>
    <s v="Hardy, Thomas_Tess of the d'Urbervilles"/>
    <x v="1530"/>
    <m/>
    <m/>
  </r>
  <r>
    <s v="B-TESS OF THE D'URBERVILLES|HARDY, THOMAS"/>
    <s v="Y"/>
    <s v="Tess of the d'Urbervilles"/>
    <x v="682"/>
    <m/>
    <m/>
    <x v="0"/>
    <m/>
    <m/>
    <m/>
    <m/>
    <m/>
    <m/>
    <m/>
    <x v="0"/>
    <m/>
    <x v="0"/>
    <m/>
    <m/>
    <x v="0"/>
    <x v="0"/>
    <x v="0"/>
    <m/>
    <m/>
    <m/>
    <m/>
    <m/>
    <m/>
    <m/>
    <m/>
    <x v="0"/>
    <x v="0"/>
    <m/>
    <s v="Foundational; Realism, Naturalism &amp; Victorian Era"/>
    <m/>
    <m/>
    <s v="Tess of the d'Urbervilles_Hardy, Thomas"/>
    <s v="Hardy, Thomas_Tess of the d'Urbervilles"/>
    <x v="1530"/>
    <m/>
    <m/>
  </r>
  <r>
    <s v="B-THE HAND OF ETHELBERTA|HARDY, THOMAS"/>
    <s v="N"/>
    <s v="The Hand of Ethelberta"/>
    <x v="682"/>
    <m/>
    <m/>
    <x v="0"/>
    <m/>
    <m/>
    <m/>
    <m/>
    <m/>
    <m/>
    <m/>
    <x v="0"/>
    <m/>
    <x v="0"/>
    <m/>
    <m/>
    <x v="0"/>
    <x v="0"/>
    <x v="0"/>
    <m/>
    <m/>
    <m/>
    <m/>
    <m/>
    <m/>
    <m/>
    <m/>
    <x v="0"/>
    <x v="0"/>
    <m/>
    <m/>
    <m/>
    <m/>
    <s v="The Hand of Ethelberta_Hardy, Thomas"/>
    <s v="Hardy, Thomas_The Hand of Ethelberta"/>
    <x v="1531"/>
    <m/>
    <m/>
  </r>
  <r>
    <s v="B-THE MAYOR OF CASTERBRIDGE|HARDY, THOMAS"/>
    <s v="N"/>
    <s v="The Mayor of Casterbridge"/>
    <x v="682"/>
    <m/>
    <m/>
    <x v="149"/>
    <m/>
    <m/>
    <m/>
    <m/>
    <n v="432"/>
    <s v="A tragic novel about a man who sells his wife and daughter while drunk, then rises to become mayor, only to have his past return to destroy him."/>
    <m/>
    <x v="0"/>
    <n v="5"/>
    <x v="1"/>
    <m/>
    <m/>
    <x v="0"/>
    <x v="0"/>
    <x v="0"/>
    <m/>
    <m/>
    <m/>
    <m/>
    <m/>
    <m/>
    <s v="Y"/>
    <m/>
    <x v="25"/>
    <x v="9"/>
    <m/>
    <s v="Foundational; Realism, Naturalism &amp; Victorian Era"/>
    <m/>
    <m/>
    <s v="The Mayor of Casterbridge_Hardy, Thomas"/>
    <s v="Hardy, Thomas_The Mayor of Casterbridge"/>
    <x v="1532"/>
    <m/>
    <m/>
  </r>
  <r>
    <s v="B-THE RETURN OF THE NATIVE|HARDY, THOMAS"/>
    <s v="N"/>
    <s v="The Return of the Native"/>
    <x v="682"/>
    <m/>
    <m/>
    <x v="182"/>
    <m/>
    <m/>
    <m/>
    <m/>
    <n v="512"/>
    <s v="Hardy's novel set on the fictional Egdon Heath, focusing on native Clym Yeobright's return and the complex love triangle that develops with the passionate Eustacia Vye and the reddleman Diggory Venn."/>
    <m/>
    <x v="0"/>
    <m/>
    <x v="0"/>
    <m/>
    <m/>
    <x v="0"/>
    <x v="0"/>
    <x v="0"/>
    <m/>
    <m/>
    <m/>
    <m/>
    <m/>
    <m/>
    <m/>
    <m/>
    <x v="34"/>
    <x v="9"/>
    <m/>
    <m/>
    <m/>
    <m/>
    <s v="The Return of the Native_Hardy, Thomas"/>
    <s v="Hardy, Thomas_The Return of the Native"/>
    <x v="1533"/>
    <m/>
    <m/>
  </r>
  <r>
    <s v="B-THE WOODLANDERS|HARDY, THOMAS"/>
    <s v="N"/>
    <s v="The Woodlanders"/>
    <x v="682"/>
    <m/>
    <m/>
    <x v="0"/>
    <m/>
    <m/>
    <m/>
    <m/>
    <m/>
    <m/>
    <m/>
    <x v="0"/>
    <m/>
    <x v="0"/>
    <m/>
    <m/>
    <x v="0"/>
    <x v="0"/>
    <x v="0"/>
    <m/>
    <m/>
    <m/>
    <m/>
    <m/>
    <m/>
    <m/>
    <m/>
    <x v="0"/>
    <x v="0"/>
    <m/>
    <m/>
    <m/>
    <m/>
    <s v="The Woodlanders_Hardy, Thomas"/>
    <s v="Hardy, Thomas_The Woodlanders"/>
    <x v="1534"/>
    <m/>
    <m/>
  </r>
  <r>
    <s v="B-UNDER THE GREENWOOD TREE|HARDY, THOMAS"/>
    <s v="N"/>
    <s v="Under the Greenwood Tree"/>
    <x v="682"/>
    <m/>
    <m/>
    <x v="0"/>
    <m/>
    <m/>
    <m/>
    <m/>
    <m/>
    <m/>
    <m/>
    <x v="0"/>
    <m/>
    <x v="0"/>
    <m/>
    <m/>
    <x v="0"/>
    <x v="0"/>
    <x v="0"/>
    <m/>
    <m/>
    <m/>
    <m/>
    <m/>
    <m/>
    <m/>
    <m/>
    <x v="0"/>
    <x v="0"/>
    <m/>
    <m/>
    <m/>
    <m/>
    <s v="Under the Greenwood Tree_Hardy, Thomas"/>
    <s v="Hardy, Thomas_Under the Greenwood Tree"/>
    <x v="1535"/>
    <m/>
    <m/>
  </r>
  <r>
    <s v="B-I WHO HAVE NEVER KNOWN MEN|HARPMAN, JACQUELINE"/>
    <s v="N"/>
    <s v="I Who Have Never Known Men"/>
    <x v="683"/>
    <m/>
    <m/>
    <x v="0"/>
    <m/>
    <m/>
    <m/>
    <m/>
    <m/>
    <m/>
    <m/>
    <x v="0"/>
    <m/>
    <x v="0"/>
    <m/>
    <m/>
    <x v="0"/>
    <x v="0"/>
    <x v="0"/>
    <m/>
    <m/>
    <m/>
    <m/>
    <m/>
    <m/>
    <m/>
    <m/>
    <x v="0"/>
    <x v="0"/>
    <m/>
    <m/>
    <m/>
    <m/>
    <s v="I Who Have Never Known Men_Harpman, Jacqueline"/>
    <s v="Harpman, Jacqueline_I Who Have Never Known Men"/>
    <x v="1536"/>
    <m/>
    <m/>
  </r>
  <r>
    <s v="B-THE FOUR BANKS OF THE RIVER OF SPACE|HARRIS, WILSON"/>
    <s v="N"/>
    <s v="The Four Banks of the River of Space"/>
    <x v="684"/>
    <m/>
    <m/>
    <x v="0"/>
    <m/>
    <m/>
    <m/>
    <m/>
    <m/>
    <m/>
    <m/>
    <x v="0"/>
    <m/>
    <x v="0"/>
    <m/>
    <m/>
    <x v="0"/>
    <x v="0"/>
    <x v="0"/>
    <m/>
    <m/>
    <m/>
    <m/>
    <m/>
    <m/>
    <m/>
    <m/>
    <x v="0"/>
    <x v="0"/>
    <m/>
    <m/>
    <m/>
    <m/>
    <s v="The Four Banks of the River of Space_Harris, Wilson"/>
    <s v="Harris, Wilson_The Four Banks of the River of Space"/>
    <x v="1537"/>
    <m/>
    <m/>
  </r>
  <r>
    <s v="B-THE COURSE OF THE HEART|HARRISON, M. JOHN"/>
    <s v="N"/>
    <s v="The Course of the Heart"/>
    <x v="685"/>
    <m/>
    <m/>
    <x v="179"/>
    <m/>
    <m/>
    <m/>
    <m/>
    <n v="224"/>
    <s v="A haunting novel where three students perform an occult ritual with devastating consequences, blending urban horror with visions of a parallel mystical realm."/>
    <m/>
    <x v="0"/>
    <m/>
    <x v="0"/>
    <m/>
    <m/>
    <x v="0"/>
    <x v="0"/>
    <x v="0"/>
    <m/>
    <m/>
    <m/>
    <m/>
    <m/>
    <m/>
    <s v="Y"/>
    <m/>
    <x v="2"/>
    <x v="1"/>
    <m/>
    <m/>
    <m/>
    <m/>
    <s v="The Course of the Heart_Harrison, M. John"/>
    <s v="Harrison, M. John_The Course of the Heart"/>
    <x v="1538"/>
    <m/>
    <m/>
  </r>
  <r>
    <s v="B-THE MANIFOLD DESTINY OF EDDIE VEGAS|HARSCH, RICK"/>
    <s v="N"/>
    <s v="The Manifold Destiny of Eddie Vegas"/>
    <x v="686"/>
    <m/>
    <m/>
    <x v="183"/>
    <m/>
    <m/>
    <m/>
    <m/>
    <n v="500"/>
    <s v="Rick Harsch's experimental novel following multiple narrative threads across different time periods, combining elements of noir, picaresque adventure, and historical fiction within a complex, interwoven structure."/>
    <m/>
    <x v="0"/>
    <m/>
    <x v="0"/>
    <m/>
    <m/>
    <x v="0"/>
    <x v="0"/>
    <x v="0"/>
    <m/>
    <m/>
    <m/>
    <m/>
    <m/>
    <m/>
    <m/>
    <m/>
    <x v="6"/>
    <x v="2"/>
    <m/>
    <m/>
    <m/>
    <m/>
    <s v="The Manifold Destiny of Eddie Vegas_Harsch, Rick"/>
    <s v="Harsch, Rick_The Manifold Destiny of Eddie Vegas"/>
    <x v="1539"/>
    <m/>
    <m/>
  </r>
  <r>
    <s v="B-THE CONCEPT OF LAW|HART, H.L.A."/>
    <s v="N"/>
    <s v="The Concept of Law"/>
    <x v="687"/>
    <m/>
    <m/>
    <x v="158"/>
    <m/>
    <m/>
    <s v="The Concept of Law"/>
    <m/>
    <m/>
    <m/>
    <m/>
    <x v="0"/>
    <m/>
    <x v="0"/>
    <m/>
    <m/>
    <x v="0"/>
    <x v="0"/>
    <x v="0"/>
    <m/>
    <m/>
    <m/>
    <m/>
    <m/>
    <m/>
    <m/>
    <m/>
    <x v="1"/>
    <x v="1"/>
    <s v="Philosophical work"/>
    <s v="Philosophy"/>
    <s v="Legal Philosophy"/>
    <m/>
    <s v="The Concept of Law_Hart, H.L.A."/>
    <s v="Hart, H.L.A._The Concept of Law"/>
    <x v="1540"/>
    <m/>
    <m/>
  </r>
  <r>
    <s v="B-THE COLLECTED MACABRE STORIES OF L.P. HARTLEY|HARTLEY, L.P."/>
    <s v="N"/>
    <s v="The Collected Macabre Stories of L.P. Hartley"/>
    <x v="688"/>
    <m/>
    <m/>
    <x v="0"/>
    <m/>
    <m/>
    <m/>
    <m/>
    <m/>
    <m/>
    <m/>
    <x v="0"/>
    <m/>
    <x v="0"/>
    <m/>
    <m/>
    <x v="0"/>
    <x v="0"/>
    <x v="0"/>
    <m/>
    <m/>
    <m/>
    <m/>
    <m/>
    <m/>
    <m/>
    <m/>
    <x v="0"/>
    <x v="0"/>
    <m/>
    <m/>
    <m/>
    <m/>
    <s v="The Collected Macabre Stories of L.P. Hartley_Hartley, L.P."/>
    <s v="Hartley, L.P._The Collected Macabre Stories of L.P. Hartley"/>
    <x v="1541"/>
    <m/>
    <m/>
  </r>
  <r>
    <s v="B-ORBITAL|HARVEY, SAMANTHA"/>
    <s v="N"/>
    <s v="Orbital"/>
    <x v="689"/>
    <m/>
    <m/>
    <x v="0"/>
    <m/>
    <m/>
    <m/>
    <m/>
    <m/>
    <m/>
    <m/>
    <x v="0"/>
    <m/>
    <x v="0"/>
    <m/>
    <m/>
    <x v="0"/>
    <x v="0"/>
    <x v="0"/>
    <m/>
    <m/>
    <m/>
    <m/>
    <m/>
    <m/>
    <m/>
    <m/>
    <x v="0"/>
    <x v="0"/>
    <m/>
    <m/>
    <m/>
    <m/>
    <s v="Orbital_Harvey, Samantha"/>
    <s v="Harvey, Samantha_Orbital"/>
    <x v="1542"/>
    <m/>
    <m/>
  </r>
  <r>
    <s v="B-THE DOUBLE EYE|HARVEY, WILLIAM FRYER"/>
    <s v="N"/>
    <s v="The Double Eye"/>
    <x v="690"/>
    <m/>
    <m/>
    <x v="0"/>
    <n v="2009"/>
    <s v="Tartarus Press"/>
    <m/>
    <m/>
    <m/>
    <m/>
    <m/>
    <x v="0"/>
    <m/>
    <x v="0"/>
    <m/>
    <m/>
    <x v="0"/>
    <x v="0"/>
    <x v="0"/>
    <m/>
    <m/>
    <m/>
    <m/>
    <m/>
    <m/>
    <m/>
    <m/>
    <x v="0"/>
    <x v="0"/>
    <m/>
    <m/>
    <m/>
    <m/>
    <s v="The Double Eye_Harvey, William Fryer"/>
    <s v="Harvey, William Fryer_The Double Eye"/>
    <x v="1543"/>
    <m/>
    <m/>
  </r>
  <r>
    <s v="B-ON THE MOTION OF THE HEART AND BLOOD IN ANIMALS (DE MOTU CORDIS)|HARVEY, WILLIAM"/>
    <s v="N"/>
    <s v="On the Motion of the Heart and Blood in Animals (De Motu Cordis)"/>
    <x v="691"/>
    <m/>
    <m/>
    <x v="0"/>
    <m/>
    <m/>
    <m/>
    <m/>
    <m/>
    <m/>
    <m/>
    <x v="0"/>
    <m/>
    <x v="0"/>
    <m/>
    <m/>
    <x v="0"/>
    <x v="0"/>
    <x v="0"/>
    <m/>
    <m/>
    <m/>
    <m/>
    <m/>
    <m/>
    <m/>
    <m/>
    <x v="0"/>
    <x v="0"/>
    <m/>
    <s v="Foundational; Early Modern Science &amp; Philosophy"/>
    <m/>
    <m/>
    <s v="On the Motion of the Heart and Blood in Animals (De Motu Cordis)_Harvey, William"/>
    <s v="Harvey, William_On the Motion of the Heart and Blood in Animals (De Motu Cordis)"/>
    <x v="1544"/>
    <m/>
    <m/>
  </r>
  <r>
    <s v="B-THE WALL|HAUSHOFER, MARLEN"/>
    <s v="N"/>
    <s v="The Wall"/>
    <x v="692"/>
    <m/>
    <m/>
    <x v="0"/>
    <m/>
    <m/>
    <m/>
    <m/>
    <m/>
    <m/>
    <m/>
    <x v="0"/>
    <m/>
    <x v="0"/>
    <m/>
    <m/>
    <x v="0"/>
    <x v="0"/>
    <x v="0"/>
    <m/>
    <m/>
    <m/>
    <m/>
    <m/>
    <m/>
    <m/>
    <m/>
    <x v="0"/>
    <x v="0"/>
    <m/>
    <m/>
    <m/>
    <m/>
    <s v="The Wall_Haushofer, Marlen"/>
    <s v="Haushofer, Marlen_The Wall"/>
    <x v="1545"/>
    <m/>
    <m/>
  </r>
  <r>
    <s v="B-DEATH, SLEEP &amp; THE TRAVELER: NOVEL|HAWKES, JOHN"/>
    <s v="N"/>
    <s v="Death, Sleep &amp; the Traveler: Novel"/>
    <x v="693"/>
    <m/>
    <m/>
    <x v="0"/>
    <m/>
    <m/>
    <m/>
    <m/>
    <m/>
    <m/>
    <m/>
    <x v="0"/>
    <m/>
    <x v="0"/>
    <m/>
    <m/>
    <x v="0"/>
    <x v="0"/>
    <x v="0"/>
    <m/>
    <m/>
    <m/>
    <m/>
    <m/>
    <m/>
    <m/>
    <m/>
    <x v="0"/>
    <x v="0"/>
    <m/>
    <m/>
    <m/>
    <m/>
    <s v="Death, Sleep &amp; the Traveler: Novel_Hawkes, John"/>
    <s v="Hawkes, John_Death, Sleep &amp; the Traveler: Novel"/>
    <x v="1546"/>
    <m/>
    <m/>
  </r>
  <r>
    <s v="B-THE LIME TWIG|HAWKES, JOHN"/>
    <s v="N"/>
    <s v="The Lime Twig"/>
    <x v="693"/>
    <m/>
    <m/>
    <x v="158"/>
    <m/>
    <m/>
    <m/>
    <m/>
    <n v="175"/>
    <s v="An experimental novel about a small-time criminal scheme involving a racehorse in post-war London, employing surrealist techniques to create an atmosphere of menace and psychological disintegration."/>
    <m/>
    <x v="2"/>
    <m/>
    <x v="0"/>
    <m/>
    <m/>
    <x v="0"/>
    <x v="0"/>
    <x v="0"/>
    <m/>
    <m/>
    <m/>
    <m/>
    <m/>
    <m/>
    <m/>
    <m/>
    <x v="1"/>
    <x v="1"/>
    <m/>
    <m/>
    <m/>
    <m/>
    <s v="The Lime Twig_Hawkes, John"/>
    <s v="Hawkes, John_The Lime Twig"/>
    <x v="1547"/>
    <m/>
    <m/>
  </r>
  <r>
    <s v="B-THE LIME TWIG - SECOND SKIN - TRAVESTY|HAWKES, JOHN"/>
    <s v="N"/>
    <s v="The Lime Twig - Second Skin - Travesty"/>
    <x v="693"/>
    <m/>
    <m/>
    <x v="184"/>
    <m/>
    <m/>
    <m/>
    <m/>
    <n v="576"/>
    <s v="Three experimental novels exploring violence, identity, and memory through innovative narrative techniques and dense, poetic prose."/>
    <m/>
    <x v="0"/>
    <m/>
    <x v="0"/>
    <m/>
    <m/>
    <x v="0"/>
    <x v="0"/>
    <x v="0"/>
    <m/>
    <m/>
    <m/>
    <m/>
    <m/>
    <m/>
    <m/>
    <m/>
    <x v="0"/>
    <x v="0"/>
    <m/>
    <m/>
    <m/>
    <m/>
    <s v="The Lime Twig - Second Skin - Travesty_Hawkes, John"/>
    <s v="Hawkes, John_The Lime Twig - Second Skin - Travesty"/>
    <x v="1548"/>
    <m/>
    <m/>
  </r>
  <r>
    <s v="B-A BRIEF HISTORY OF TIME|HAWKING, STEPHEN W."/>
    <s v="N"/>
    <s v="A Brief History of Time"/>
    <x v="694"/>
    <m/>
    <m/>
    <x v="0"/>
    <m/>
    <m/>
    <m/>
    <m/>
    <m/>
    <m/>
    <m/>
    <x v="0"/>
    <m/>
    <x v="0"/>
    <m/>
    <m/>
    <x v="0"/>
    <x v="0"/>
    <x v="0"/>
    <m/>
    <m/>
    <m/>
    <m/>
    <m/>
    <m/>
    <m/>
    <m/>
    <x v="0"/>
    <x v="0"/>
    <m/>
    <s v="Foundational; Late 20th Century &amp; Postmodernism"/>
    <m/>
    <m/>
    <s v="A Brief History of Time_Hawking, Stephen W."/>
    <s v="Hawking, Stephen W._A Brief History of Time"/>
    <x v="1549"/>
    <m/>
    <m/>
  </r>
  <r>
    <s v="B-THE LIBRARY AT MOUNT CHAR|HAWKINS, SCOTT"/>
    <s v="N"/>
    <s v="The Library at Mount Char"/>
    <x v="695"/>
    <m/>
    <m/>
    <x v="0"/>
    <m/>
    <m/>
    <m/>
    <m/>
    <m/>
    <m/>
    <m/>
    <x v="0"/>
    <m/>
    <x v="0"/>
    <m/>
    <m/>
    <x v="0"/>
    <x v="0"/>
    <x v="0"/>
    <m/>
    <m/>
    <m/>
    <m/>
    <m/>
    <m/>
    <m/>
    <m/>
    <x v="0"/>
    <x v="0"/>
    <m/>
    <m/>
    <m/>
    <m/>
    <s v="The Library at Mount Char_Hawkins, Scott"/>
    <s v="Hawkins, Scott_The Library at Mount Char"/>
    <x v="1550"/>
    <m/>
    <m/>
  </r>
  <r>
    <s v="B-THE HOUSE OF THE SEVEN GABLES|HAWTHORNE, NATHANIEL"/>
    <s v="N"/>
    <s v="The House of the Seven Gables"/>
    <x v="696"/>
    <m/>
    <m/>
    <x v="0"/>
    <m/>
    <m/>
    <m/>
    <m/>
    <m/>
    <m/>
    <m/>
    <x v="0"/>
    <m/>
    <x v="0"/>
    <m/>
    <m/>
    <x v="0"/>
    <x v="0"/>
    <x v="0"/>
    <m/>
    <m/>
    <m/>
    <m/>
    <m/>
    <m/>
    <m/>
    <m/>
    <x v="0"/>
    <x v="0"/>
    <m/>
    <m/>
    <m/>
    <m/>
    <s v="The House of the Seven Gables_Hawthorne, Nathaniel"/>
    <s v="Hawthorne, Nathaniel_The House of the Seven Gables"/>
    <x v="1551"/>
    <m/>
    <m/>
  </r>
  <r>
    <s v="B-THE HOUSE OF THE SEVEN GABLES / THE BLITHEDALE ROMANCE|HAWTHORNE, NATHANIEL"/>
    <s v="N"/>
    <s v="The House of the Seven Gables / The Blithedale Romance"/>
    <x v="696"/>
    <m/>
    <m/>
    <x v="0"/>
    <m/>
    <m/>
    <m/>
    <m/>
    <m/>
    <m/>
    <m/>
    <x v="0"/>
    <m/>
    <x v="0"/>
    <m/>
    <m/>
    <x v="0"/>
    <x v="0"/>
    <x v="0"/>
    <m/>
    <m/>
    <m/>
    <m/>
    <m/>
    <m/>
    <m/>
    <m/>
    <x v="0"/>
    <x v="0"/>
    <m/>
    <s v="Foundational; Realism, Naturalism &amp; Victorian Era"/>
    <m/>
    <m/>
    <s v="The House of the Seven Gables / The Blithedale Romance_Hawthorne, Nathaniel"/>
    <s v="Hawthorne, Nathaniel_The House of the Seven Gables / The Blithedale Romance"/>
    <x v="1552"/>
    <m/>
    <m/>
  </r>
  <r>
    <s v="B-THE SCARLET LETTER|HAWTHORNE, NATHANIEL"/>
    <s v="Y"/>
    <s v="The Scarlet Letter"/>
    <x v="696"/>
    <m/>
    <m/>
    <x v="0"/>
    <m/>
    <m/>
    <m/>
    <m/>
    <m/>
    <m/>
    <m/>
    <x v="0"/>
    <m/>
    <x v="0"/>
    <m/>
    <m/>
    <x v="0"/>
    <x v="0"/>
    <x v="0"/>
    <m/>
    <m/>
    <m/>
    <m/>
    <m/>
    <m/>
    <m/>
    <m/>
    <x v="0"/>
    <x v="0"/>
    <m/>
    <m/>
    <m/>
    <m/>
    <s v="The Scarlet Letter_Hawthorne, Nathaniel"/>
    <s v="Hawthorne, Nathaniel_The Scarlet Letter"/>
    <x v="1553"/>
    <m/>
    <m/>
  </r>
  <r>
    <s v="B-THE SCARLET LETTER|HAWTHORNE, NATHANIEL"/>
    <s v="Y"/>
    <s v="The Scarlet Letter"/>
    <x v="696"/>
    <m/>
    <m/>
    <x v="0"/>
    <m/>
    <m/>
    <m/>
    <m/>
    <m/>
    <m/>
    <m/>
    <x v="0"/>
    <m/>
    <x v="0"/>
    <m/>
    <m/>
    <x v="0"/>
    <x v="0"/>
    <x v="0"/>
    <m/>
    <m/>
    <m/>
    <m/>
    <m/>
    <m/>
    <m/>
    <m/>
    <x v="0"/>
    <x v="0"/>
    <m/>
    <s v="Foundational; Realism, Naturalism &amp; Victorian Era"/>
    <m/>
    <m/>
    <s v="The Scarlet Letter_Hawthorne, Nathaniel"/>
    <s v="Hawthorne, Nathaniel_The Scarlet Letter"/>
    <x v="1553"/>
    <m/>
    <m/>
  </r>
  <r>
    <s v="B-THE SNOW-IMAGE AND OTHER STORIES OF THE SUPERNATURAL|HAWTHORNE, NATHANIEL"/>
    <s v="N"/>
    <s v="The Snow-Image and Other Stories of the Supernatural"/>
    <x v="696"/>
    <m/>
    <m/>
    <x v="0"/>
    <n v="2008"/>
    <s v="Tartarus Press"/>
    <m/>
    <m/>
    <m/>
    <m/>
    <m/>
    <x v="0"/>
    <m/>
    <x v="0"/>
    <m/>
    <m/>
    <x v="0"/>
    <x v="0"/>
    <x v="0"/>
    <m/>
    <m/>
    <m/>
    <m/>
    <m/>
    <m/>
    <m/>
    <m/>
    <x v="0"/>
    <x v="0"/>
    <m/>
    <m/>
    <m/>
    <m/>
    <s v="The Snow-Image and Other Stories of the Supernatural_Hawthorne, Nathaniel"/>
    <s v="Hawthorne, Nathaniel_The Snow-Image and Other Stories of the Supernatural"/>
    <x v="1554"/>
    <m/>
    <m/>
  </r>
  <r>
    <s v="B-DEAD INSIDE|HAZARD, CHANDLER"/>
    <s v="N"/>
    <s v="Dead Inside"/>
    <x v="697"/>
    <m/>
    <m/>
    <x v="0"/>
    <m/>
    <m/>
    <m/>
    <m/>
    <m/>
    <m/>
    <m/>
    <x v="0"/>
    <m/>
    <x v="0"/>
    <m/>
    <m/>
    <x v="0"/>
    <x v="0"/>
    <x v="0"/>
    <m/>
    <m/>
    <m/>
    <m/>
    <m/>
    <m/>
    <m/>
    <m/>
    <x v="0"/>
    <x v="0"/>
    <m/>
    <s v="21st Century Extremes; Extremely Disturbing"/>
    <m/>
    <s v="Extreme horror/splatterpunk focusing on graphic depictions of violence and taboo subjects."/>
    <s v="Dead Inside_Hazard, Chandler"/>
    <s v="Hazard, Chandler_Dead Inside"/>
    <x v="1555"/>
    <m/>
    <m/>
  </r>
  <r>
    <s v="B-DROMENON|HEARD, GERALD"/>
    <s v="N"/>
    <s v="Dromenon"/>
    <x v="698"/>
    <m/>
    <m/>
    <x v="0"/>
    <n v="2001"/>
    <s v="Tartarus Press"/>
    <m/>
    <m/>
    <m/>
    <m/>
    <m/>
    <x v="0"/>
    <m/>
    <x v="0"/>
    <m/>
    <m/>
    <x v="0"/>
    <x v="0"/>
    <x v="0"/>
    <m/>
    <m/>
    <m/>
    <m/>
    <m/>
    <m/>
    <m/>
    <m/>
    <x v="0"/>
    <x v="0"/>
    <m/>
    <m/>
    <m/>
    <m/>
    <s v="Dromenon_Heard, Gerald"/>
    <s v="Heard, Gerald_Dromenon"/>
    <x v="1556"/>
    <m/>
    <m/>
  </r>
  <r>
    <s v="B-NIGHTMARE-TOUCH|HEARN, LAFCADIO"/>
    <s v="N"/>
    <s v="Nightmare-Touch"/>
    <x v="699"/>
    <m/>
    <m/>
    <x v="0"/>
    <n v="2010"/>
    <s v="Tartarus Press"/>
    <m/>
    <m/>
    <m/>
    <m/>
    <m/>
    <x v="0"/>
    <m/>
    <x v="0"/>
    <m/>
    <m/>
    <x v="0"/>
    <x v="0"/>
    <x v="0"/>
    <m/>
    <m/>
    <m/>
    <m/>
    <m/>
    <m/>
    <m/>
    <m/>
    <x v="0"/>
    <x v="0"/>
    <m/>
    <m/>
    <m/>
    <m/>
    <s v="Nightmare-Touch_Hearn, Lafcadio"/>
    <s v="Hearn, Lafcadio_Nightmare-Touch"/>
    <x v="1557"/>
    <m/>
    <m/>
  </r>
  <r>
    <s v="B-KOZALINKI|HEDAYAT, SADEGH"/>
    <s v="N"/>
    <s v="Kozalinki"/>
    <x v="700"/>
    <m/>
    <m/>
    <x v="162"/>
    <m/>
    <m/>
    <m/>
    <m/>
    <n v="86"/>
    <s v="An early surrealist work by the author of &quot;The Blind Owl,&quot; exploring alienation and psychological disturbance through dreamlike sequences and fragmented narratives, reflecting the author's engagement with European modernism and Persian literary traditions."/>
    <m/>
    <x v="0"/>
    <m/>
    <x v="0"/>
    <m/>
    <m/>
    <x v="0"/>
    <x v="0"/>
    <x v="0"/>
    <m/>
    <m/>
    <m/>
    <m/>
    <m/>
    <m/>
    <m/>
    <m/>
    <x v="16"/>
    <x v="1"/>
    <m/>
    <m/>
    <m/>
    <m/>
    <s v="Kozalinki_Hedayat, Sadegh"/>
    <s v="Hedayat, Sadegh_Kozalinki"/>
    <x v="1558"/>
    <m/>
    <m/>
  </r>
  <r>
    <s v="B-THE BLIND OWL|HEDAYAT, SADEGH"/>
    <s v="N"/>
    <s v="The Blind Owl"/>
    <x v="700"/>
    <m/>
    <m/>
    <x v="185"/>
    <m/>
    <m/>
    <m/>
    <m/>
    <n v="148"/>
    <s v="A hallucinatory, nightmarish novella about an isolated painter's descent into madness, exploring themes of death, unrequited love, and opium addiction through symbolist techniques."/>
    <m/>
    <x v="1"/>
    <m/>
    <x v="0"/>
    <m/>
    <m/>
    <x v="0"/>
    <x v="0"/>
    <x v="0"/>
    <m/>
    <m/>
    <m/>
    <m/>
    <m/>
    <m/>
    <m/>
    <m/>
    <x v="16"/>
    <x v="1"/>
    <m/>
    <m/>
    <m/>
    <m/>
    <s v="The Blind Owl_Hedayat, Sadegh"/>
    <s v="Hedayat, Sadegh_The Blind Owl"/>
    <x v="1559"/>
    <m/>
    <m/>
  </r>
  <r>
    <s v="B-ELEMENTS OF THE PHILOSOPHY OF RIGHT|HEGEL, GEORG WILHELM FRIEDRICH"/>
    <s v="N"/>
    <s v="Elements of the Philosophy of Right"/>
    <x v="701"/>
    <m/>
    <m/>
    <x v="186"/>
    <m/>
    <m/>
    <s v="Grundlinien der Philosophie des Rechts"/>
    <m/>
    <m/>
    <m/>
    <m/>
    <x v="0"/>
    <m/>
    <x v="0"/>
    <m/>
    <m/>
    <x v="0"/>
    <x v="0"/>
    <x v="0"/>
    <m/>
    <m/>
    <m/>
    <m/>
    <m/>
    <m/>
    <m/>
    <m/>
    <x v="36"/>
    <x v="9"/>
    <s v="Treatise"/>
    <s v="Philosophy"/>
    <s v="German Idealism"/>
    <m/>
    <s v="Elements of the Philosophy of Right_Hegel, Georg Wilhelm Friedrich"/>
    <s v="Hegel, Georg Wilhelm Friedrich_Elements of the Philosophy of Right"/>
    <x v="1560"/>
    <m/>
    <m/>
  </r>
  <r>
    <s v="B-INTRODUCTORY LECTURES ON AESTHETICS|HEGEL, GEORG WILHELM FRIEDRICH"/>
    <s v="N"/>
    <s v="Introductory Lectures on Aesthetics"/>
    <x v="701"/>
    <m/>
    <m/>
    <x v="0"/>
    <m/>
    <m/>
    <m/>
    <m/>
    <m/>
    <m/>
    <m/>
    <x v="0"/>
    <m/>
    <x v="0"/>
    <m/>
    <m/>
    <x v="0"/>
    <x v="0"/>
    <x v="0"/>
    <m/>
    <m/>
    <m/>
    <m/>
    <m/>
    <m/>
    <m/>
    <m/>
    <x v="0"/>
    <x v="0"/>
    <m/>
    <s v="Philosophy"/>
    <m/>
    <m/>
    <s v="Introductory Lectures on Aesthetics_Hegel, Georg Wilhelm Friedrich"/>
    <s v="Hegel, Georg Wilhelm Friedrich_Introductory Lectures on Aesthetics"/>
    <x v="1561"/>
    <m/>
    <m/>
  </r>
  <r>
    <s v="B-LECTURES ON AESTHETICS|HEGEL, GEORG WILHELM FRIEDRICH"/>
    <s v="N"/>
    <s v="Lectures on Aesthetics"/>
    <x v="701"/>
    <m/>
    <m/>
    <x v="40"/>
    <m/>
    <m/>
    <s v="Vorlesungen über die Ästhetik"/>
    <m/>
    <m/>
    <m/>
    <m/>
    <x v="0"/>
    <m/>
    <x v="0"/>
    <m/>
    <m/>
    <x v="0"/>
    <x v="0"/>
    <x v="0"/>
    <m/>
    <m/>
    <m/>
    <m/>
    <m/>
    <m/>
    <m/>
    <m/>
    <x v="19"/>
    <x v="9"/>
    <s v="Lectures"/>
    <s v="Philosophy"/>
    <s v="Aesthetics"/>
    <m/>
    <s v="Lectures on Aesthetics_Hegel, Georg Wilhelm Friedrich"/>
    <s v="Hegel, Georg Wilhelm Friedrich_Lectures on Aesthetics"/>
    <x v="1562"/>
    <m/>
    <m/>
  </r>
  <r>
    <s v="B-LECTURES ON THE PHILOSOPHY OF HISTORY|HEGEL, GEORG WILHELM FRIEDRICH"/>
    <s v="N"/>
    <s v="Lectures on the Philosophy of History"/>
    <x v="701"/>
    <m/>
    <m/>
    <x v="187"/>
    <m/>
    <m/>
    <s v="Vorlesungen über die Philosophie der Geschichte"/>
    <m/>
    <m/>
    <m/>
    <m/>
    <x v="0"/>
    <m/>
    <x v="0"/>
    <m/>
    <m/>
    <x v="0"/>
    <x v="0"/>
    <x v="0"/>
    <m/>
    <m/>
    <m/>
    <m/>
    <m/>
    <m/>
    <m/>
    <m/>
    <x v="19"/>
    <x v="9"/>
    <s v="Lectures"/>
    <s v="Philosophy"/>
    <s v="Philosophy of History"/>
    <m/>
    <s v="Lectures on the Philosophy of History_Hegel, Georg Wilhelm Friedrich"/>
    <s v="Hegel, Georg Wilhelm Friedrich_Lectures on the Philosophy of History"/>
    <x v="1563"/>
    <m/>
    <m/>
  </r>
  <r>
    <s v="B-PHENOMENOLOGY OF SPIRIT|HEGEL, GEORG WILHELM FRIEDRICH"/>
    <s v="N"/>
    <s v="Phenomenology of Spirit"/>
    <x v="701"/>
    <m/>
    <m/>
    <x v="188"/>
    <m/>
    <m/>
    <s v="Phänomenologie des Geistes"/>
    <m/>
    <m/>
    <m/>
    <m/>
    <x v="0"/>
    <m/>
    <x v="0"/>
    <m/>
    <m/>
    <x v="0"/>
    <x v="0"/>
    <x v="0"/>
    <m/>
    <m/>
    <m/>
    <m/>
    <m/>
    <m/>
    <m/>
    <m/>
    <x v="31"/>
    <x v="9"/>
    <s v="Treatise"/>
    <s v="Philosophy"/>
    <s v="German Idealism"/>
    <m/>
    <s v="Phenomenology of Spirit_Hegel, Georg Wilhelm Friedrich"/>
    <s v="Hegel, Georg Wilhelm Friedrich_Phenomenology of Spirit"/>
    <x v="1564"/>
    <m/>
    <m/>
  </r>
  <r>
    <s v="B-THE SCIENCE OF LOGIC|HEGEL, GEORG WILHELM FRIEDRICH"/>
    <s v="N"/>
    <s v="The Science of Logic"/>
    <x v="701"/>
    <m/>
    <m/>
    <x v="189"/>
    <m/>
    <m/>
    <s v="Wissenschaft der Logik"/>
    <m/>
    <m/>
    <m/>
    <m/>
    <x v="0"/>
    <m/>
    <x v="0"/>
    <m/>
    <m/>
    <x v="0"/>
    <x v="0"/>
    <x v="0"/>
    <m/>
    <m/>
    <m/>
    <m/>
    <m/>
    <m/>
    <m/>
    <m/>
    <x v="0"/>
    <x v="9"/>
    <s v="Philosophical work"/>
    <s v="Philosophy"/>
    <s v="German Idealism"/>
    <m/>
    <s v="The Science of Logic_Hegel, Georg Wilhelm Friedrich"/>
    <s v="Hegel, Georg Wilhelm Friedrich_The Science of Logic"/>
    <x v="1565"/>
    <m/>
    <m/>
  </r>
  <r>
    <s v="B-AN INTRODUCTION TO METAPHYSICS|HEIDEGGER, MARTIN"/>
    <s v="N"/>
    <s v="An Introduction to Metaphysics"/>
    <x v="702"/>
    <m/>
    <m/>
    <x v="50"/>
    <m/>
    <m/>
    <s v="Einführung in die Metaphysik"/>
    <m/>
    <m/>
    <m/>
    <m/>
    <x v="0"/>
    <m/>
    <x v="0"/>
    <m/>
    <m/>
    <x v="0"/>
    <x v="0"/>
    <x v="0"/>
    <m/>
    <m/>
    <m/>
    <m/>
    <m/>
    <m/>
    <m/>
    <m/>
    <x v="3"/>
    <x v="1"/>
    <s v="Lectures"/>
    <s v="Philosophy"/>
    <s v="Continental"/>
    <m/>
    <s v="An Introduction to Metaphysics_Heidegger, Martin"/>
    <s v="Heidegger, Martin_An Introduction to Metaphysics"/>
    <x v="1566"/>
    <m/>
    <m/>
  </r>
  <r>
    <s v="B-BEING AND TIME|HEIDEGGER, MARTIN"/>
    <s v="Y"/>
    <s v="Being and Time"/>
    <x v="702"/>
    <m/>
    <m/>
    <x v="190"/>
    <m/>
    <m/>
    <s v="Sein und Zeit"/>
    <m/>
    <m/>
    <m/>
    <m/>
    <x v="2"/>
    <m/>
    <x v="0"/>
    <m/>
    <m/>
    <x v="0"/>
    <x v="0"/>
    <x v="1"/>
    <m/>
    <m/>
    <m/>
    <m/>
    <m/>
    <m/>
    <m/>
    <m/>
    <x v="20"/>
    <x v="1"/>
    <s v="Treatise"/>
    <s v="Philosophy"/>
    <s v="Continental/Existentialism"/>
    <m/>
    <s v="Being and Time_Heidegger, Martin"/>
    <s v="Heidegger, Martin_Being and Time"/>
    <x v="1567"/>
    <m/>
    <m/>
  </r>
  <r>
    <s v="B-BEING AND TIME|HEIDEGGER, MARTIN"/>
    <s v="Y"/>
    <s v="Being and Time"/>
    <x v="702"/>
    <m/>
    <m/>
    <x v="0"/>
    <m/>
    <m/>
    <m/>
    <m/>
    <m/>
    <m/>
    <m/>
    <x v="0"/>
    <m/>
    <x v="0"/>
    <m/>
    <m/>
    <x v="0"/>
    <x v="0"/>
    <x v="0"/>
    <m/>
    <m/>
    <m/>
    <m/>
    <m/>
    <m/>
    <m/>
    <m/>
    <x v="0"/>
    <x v="0"/>
    <m/>
    <s v="Foundational; Early 20th Century &amp; Modernism"/>
    <m/>
    <m/>
    <s v="Being and Time_Heidegger, Martin"/>
    <s v="Heidegger, Martin_Being and Time"/>
    <x v="1567"/>
    <m/>
    <m/>
  </r>
  <r>
    <s v="B-INTRODUCTION TO METAPHYSICS / WHAT IS CALLED THINKING?|HEIDEGGER, MARTIN"/>
    <s v="N"/>
    <s v="Introduction to Metaphysics / What is Called Thinking?"/>
    <x v="702"/>
    <m/>
    <m/>
    <x v="0"/>
    <m/>
    <m/>
    <m/>
    <m/>
    <m/>
    <m/>
    <m/>
    <x v="0"/>
    <m/>
    <x v="0"/>
    <m/>
    <m/>
    <x v="0"/>
    <x v="0"/>
    <x v="0"/>
    <m/>
    <m/>
    <m/>
    <m/>
    <m/>
    <m/>
    <m/>
    <m/>
    <x v="0"/>
    <x v="0"/>
    <m/>
    <s v="Foundational; Early 20th Century &amp; Modernism"/>
    <m/>
    <m/>
    <s v="Introduction to Metaphysics / What is Called Thinking?_Heidegger, Martin"/>
    <s v="Heidegger, Martin_Introduction to Metaphysics / What is Called Thinking?"/>
    <x v="1568"/>
    <m/>
    <m/>
  </r>
  <r>
    <s v="B-THE BLACK NOTEBOOKS|HEIDEGGER, MARTIN"/>
    <s v="N"/>
    <s v="The Black Notebooks"/>
    <x v="702"/>
    <m/>
    <m/>
    <x v="191"/>
    <m/>
    <m/>
    <s v="Schwarze Hefte"/>
    <m/>
    <m/>
    <m/>
    <m/>
    <x v="0"/>
    <m/>
    <x v="0"/>
    <m/>
    <m/>
    <x v="0"/>
    <x v="0"/>
    <x v="0"/>
    <m/>
    <m/>
    <m/>
    <m/>
    <m/>
    <m/>
    <m/>
    <m/>
    <x v="0"/>
    <x v="0"/>
    <s v="Notebooks"/>
    <s v="Philosophy"/>
    <s v="Continental"/>
    <m/>
    <s v="The Black Notebooks_Heidegger, Martin"/>
    <s v="Heidegger, Martin_The Black Notebooks"/>
    <x v="1569"/>
    <m/>
    <m/>
  </r>
  <r>
    <s v="B-WHAT IS CALLED THINKING?|HEIDEGGER, MARTIN"/>
    <s v="N"/>
    <s v="What Is Called Thinking?"/>
    <x v="702"/>
    <m/>
    <m/>
    <x v="192"/>
    <m/>
    <m/>
    <s v="Was heisst Denken?"/>
    <m/>
    <m/>
    <m/>
    <m/>
    <x v="0"/>
    <m/>
    <x v="0"/>
    <m/>
    <m/>
    <x v="0"/>
    <x v="0"/>
    <x v="0"/>
    <m/>
    <m/>
    <m/>
    <m/>
    <m/>
    <m/>
    <m/>
    <m/>
    <x v="3"/>
    <x v="1"/>
    <s v="Lectures"/>
    <s v="Philosophy"/>
    <s v="Continental"/>
    <m/>
    <s v="What Is Called Thinking?_Heidegger, Martin"/>
    <s v="Heidegger, Martin_What Is Called Thinking?"/>
    <x v="1570"/>
    <m/>
    <m/>
  </r>
  <r>
    <s v="B-DEUTSCHLAND. EIN WINTERMÄRCHEN|HEINE, HEINRICH"/>
    <s v="N"/>
    <s v="Deutschland. Ein Wintermärchen"/>
    <x v="703"/>
    <m/>
    <m/>
    <x v="0"/>
    <m/>
    <m/>
    <m/>
    <m/>
    <m/>
    <m/>
    <m/>
    <x v="0"/>
    <m/>
    <x v="0"/>
    <m/>
    <m/>
    <x v="0"/>
    <x v="0"/>
    <x v="0"/>
    <m/>
    <m/>
    <m/>
    <m/>
    <m/>
    <m/>
    <m/>
    <m/>
    <x v="0"/>
    <x v="0"/>
    <m/>
    <s v="Foundational; Romanticism (Continued &amp; High/Late)"/>
    <m/>
    <m/>
    <s v="Deutschland. Ein Wintermärchen_Heine, Heinrich"/>
    <s v="Heine, Heinrich_Deutschland. Ein Wintermärchen"/>
    <x v="1571"/>
    <m/>
    <m/>
  </r>
  <r>
    <s v="B-POEMS / BOOK OF SONGS (BUCH DER LIEDER)|HEINE, HEINRICH"/>
    <s v="N"/>
    <s v="Poems / Book of Songs (Buch der Lieder)"/>
    <x v="703"/>
    <m/>
    <m/>
    <x v="0"/>
    <m/>
    <m/>
    <m/>
    <m/>
    <m/>
    <m/>
    <m/>
    <x v="0"/>
    <m/>
    <x v="0"/>
    <m/>
    <m/>
    <x v="0"/>
    <x v="0"/>
    <x v="0"/>
    <m/>
    <m/>
    <m/>
    <m/>
    <m/>
    <m/>
    <m/>
    <m/>
    <x v="0"/>
    <x v="0"/>
    <m/>
    <s v="Foundational; Romanticism (Continued &amp; High/Late)"/>
    <m/>
    <m/>
    <s v="Poems / Book of Songs (Buch der Lieder)_Heine, Heinrich"/>
    <s v="Heine, Heinrich_Poems / Book of Songs (Buch der Lieder)"/>
    <x v="1572"/>
    <m/>
    <m/>
  </r>
  <r>
    <s v="B-FÉLICIEN ROPS: THE ART OF DARKNESS|HÉLÈNE VÉDRINE"/>
    <s v="N"/>
    <s v="Félicien Rops: The Art of Darkness"/>
    <x v="704"/>
    <m/>
    <m/>
    <x v="0"/>
    <m/>
    <m/>
    <m/>
    <m/>
    <m/>
    <m/>
    <m/>
    <x v="0"/>
    <m/>
    <x v="0"/>
    <m/>
    <m/>
    <x v="0"/>
    <x v="0"/>
    <x v="0"/>
    <m/>
    <m/>
    <m/>
    <m/>
    <m/>
    <m/>
    <m/>
    <m/>
    <x v="0"/>
    <x v="0"/>
    <m/>
    <m/>
    <m/>
    <s v="Catalogues of works featured by Des Esseintes in &quot;À rebours&quot; (Against Nature), by Huysmans."/>
    <s v="Félicien Rops: The Art of Darkness_Hélène Védrine"/>
    <s v="Hélène Védrine_Félicien Rops: The Art of Darkness"/>
    <x v="1573"/>
    <m/>
    <m/>
  </r>
  <r>
    <s v="B-CATCH-22|HELLER, JOSEPH"/>
    <s v="Y"/>
    <s v="Catch-22"/>
    <x v="705"/>
    <m/>
    <m/>
    <x v="0"/>
    <m/>
    <m/>
    <m/>
    <m/>
    <m/>
    <m/>
    <m/>
    <x v="0"/>
    <m/>
    <x v="0"/>
    <m/>
    <m/>
    <x v="0"/>
    <x v="0"/>
    <x v="0"/>
    <m/>
    <m/>
    <m/>
    <m/>
    <m/>
    <m/>
    <m/>
    <m/>
    <x v="0"/>
    <x v="0"/>
    <m/>
    <m/>
    <m/>
    <m/>
    <s v="Catch-22_Heller, Joseph"/>
    <s v="Heller, Joseph_Catch-22"/>
    <x v="1574"/>
    <m/>
    <m/>
  </r>
  <r>
    <s v="B-CATCH-22|HELLER, JOSEPH"/>
    <s v="Y"/>
    <s v="Catch-22"/>
    <x v="705"/>
    <m/>
    <m/>
    <x v="0"/>
    <m/>
    <m/>
    <m/>
    <m/>
    <m/>
    <m/>
    <m/>
    <x v="0"/>
    <m/>
    <x v="0"/>
    <m/>
    <m/>
    <x v="0"/>
    <x v="0"/>
    <x v="0"/>
    <m/>
    <m/>
    <m/>
    <m/>
    <m/>
    <m/>
    <m/>
    <m/>
    <x v="0"/>
    <x v="0"/>
    <m/>
    <s v="Foundational; Late 20th Century &amp; Postmodernism"/>
    <m/>
    <m/>
    <s v="Catch-22_Heller, Joseph"/>
    <s v="Heller, Joseph_Catch-22"/>
    <x v="1574"/>
    <m/>
    <m/>
  </r>
  <r>
    <s v="B-A FAREWELL TO ARMS|HEMINGWAY, ERNEST"/>
    <s v="Y"/>
    <s v="A Farewell to Arms"/>
    <x v="706"/>
    <m/>
    <m/>
    <x v="0"/>
    <m/>
    <m/>
    <m/>
    <m/>
    <m/>
    <m/>
    <m/>
    <x v="0"/>
    <m/>
    <x v="0"/>
    <m/>
    <m/>
    <x v="0"/>
    <x v="0"/>
    <x v="0"/>
    <m/>
    <m/>
    <m/>
    <m/>
    <m/>
    <m/>
    <m/>
    <m/>
    <x v="0"/>
    <x v="0"/>
    <m/>
    <m/>
    <m/>
    <m/>
    <s v="A Farewell to Arms_Hemingway, Ernest"/>
    <s v="Hemingway, Ernest_A Farewell to Arms"/>
    <x v="1575"/>
    <m/>
    <m/>
  </r>
  <r>
    <s v="B-A FAREWELL TO ARMS|HEMINGWAY, ERNEST"/>
    <s v="Y"/>
    <s v="A Farewell to Arms"/>
    <x v="706"/>
    <m/>
    <m/>
    <x v="0"/>
    <m/>
    <m/>
    <m/>
    <m/>
    <m/>
    <m/>
    <m/>
    <x v="0"/>
    <m/>
    <x v="0"/>
    <m/>
    <m/>
    <x v="0"/>
    <x v="0"/>
    <x v="0"/>
    <m/>
    <m/>
    <m/>
    <m/>
    <m/>
    <m/>
    <m/>
    <m/>
    <x v="0"/>
    <x v="0"/>
    <m/>
    <s v="Foundational; Mid-20th Century &amp; World War II Era"/>
    <m/>
    <m/>
    <s v="A Farewell to Arms_Hemingway, Ernest"/>
    <s v="Hemingway, Ernest_A Farewell to Arms"/>
    <x v="1575"/>
    <m/>
    <m/>
  </r>
  <r>
    <s v="B-A MOVEABLE FEAST|HEMINGWAY, ERNEST"/>
    <s v="N"/>
    <s v="A Moveable Feast"/>
    <x v="706"/>
    <m/>
    <m/>
    <x v="0"/>
    <m/>
    <m/>
    <m/>
    <m/>
    <m/>
    <m/>
    <m/>
    <x v="0"/>
    <m/>
    <x v="0"/>
    <m/>
    <m/>
    <x v="0"/>
    <x v="0"/>
    <x v="0"/>
    <m/>
    <m/>
    <m/>
    <m/>
    <m/>
    <m/>
    <m/>
    <m/>
    <x v="0"/>
    <x v="0"/>
    <m/>
    <m/>
    <m/>
    <m/>
    <s v="A Moveable Feast_Hemingway, Ernest"/>
    <s v="Hemingway, Ernest_A Moveable Feast"/>
    <x v="1576"/>
    <m/>
    <m/>
  </r>
  <r>
    <s v="B-FOR WHOM THE BELL TOLLS|HEMINGWAY, ERNEST"/>
    <s v="Y"/>
    <s v="For Whom the Bell Tolls"/>
    <x v="706"/>
    <m/>
    <m/>
    <x v="0"/>
    <m/>
    <m/>
    <m/>
    <m/>
    <m/>
    <m/>
    <m/>
    <x v="0"/>
    <m/>
    <x v="0"/>
    <m/>
    <m/>
    <x v="0"/>
    <x v="0"/>
    <x v="0"/>
    <m/>
    <m/>
    <m/>
    <m/>
    <m/>
    <m/>
    <m/>
    <m/>
    <x v="0"/>
    <x v="0"/>
    <m/>
    <m/>
    <m/>
    <m/>
    <s v="For Whom the Bell Tolls_Hemingway, Ernest"/>
    <s v="Hemingway, Ernest_For Whom the Bell Tolls"/>
    <x v="1577"/>
    <m/>
    <m/>
  </r>
  <r>
    <s v="B-FOR WHOM THE BELL TOLLS|HEMINGWAY, ERNEST"/>
    <s v="Y"/>
    <s v="For Whom the Bell Tolls"/>
    <x v="706"/>
    <m/>
    <m/>
    <x v="0"/>
    <m/>
    <m/>
    <m/>
    <m/>
    <m/>
    <m/>
    <m/>
    <x v="0"/>
    <m/>
    <x v="0"/>
    <m/>
    <m/>
    <x v="0"/>
    <x v="0"/>
    <x v="0"/>
    <m/>
    <m/>
    <m/>
    <m/>
    <m/>
    <m/>
    <m/>
    <m/>
    <x v="0"/>
    <x v="0"/>
    <m/>
    <s v="Foundational; Mid-20th Century &amp; World War II Era"/>
    <m/>
    <m/>
    <s v="For Whom the Bell Tolls_Hemingway, Ernest"/>
    <s v="Hemingway, Ernest_For Whom the Bell Tolls"/>
    <x v="1577"/>
    <m/>
    <m/>
  </r>
  <r>
    <s v="B-HILLS LIKE WHITE ELEPHANTS|HEMINGWAY, ERNEST"/>
    <s v="N"/>
    <s v="Hills Like White Elephants"/>
    <x v="706"/>
    <m/>
    <m/>
    <x v="0"/>
    <m/>
    <m/>
    <m/>
    <m/>
    <m/>
    <m/>
    <m/>
    <x v="0"/>
    <m/>
    <x v="0"/>
    <m/>
    <m/>
    <x v="0"/>
    <x v="0"/>
    <x v="0"/>
    <m/>
    <m/>
    <m/>
    <m/>
    <m/>
    <m/>
    <m/>
    <m/>
    <x v="0"/>
    <x v="0"/>
    <m/>
    <m/>
    <m/>
    <m/>
    <s v="Hills Like White Elephants_Hemingway, Ernest"/>
    <s v="Hemingway, Ernest_Hills Like White Elephants"/>
    <x v="1578"/>
    <m/>
    <m/>
  </r>
  <r>
    <s v="B-IN OUR TIME|HEMINGWAY, ERNEST"/>
    <s v="N"/>
    <s v="In Our Time"/>
    <x v="706"/>
    <m/>
    <m/>
    <x v="0"/>
    <m/>
    <m/>
    <m/>
    <m/>
    <m/>
    <m/>
    <m/>
    <x v="0"/>
    <m/>
    <x v="0"/>
    <m/>
    <m/>
    <x v="0"/>
    <x v="0"/>
    <x v="0"/>
    <m/>
    <m/>
    <m/>
    <m/>
    <m/>
    <m/>
    <m/>
    <m/>
    <x v="0"/>
    <x v="0"/>
    <m/>
    <m/>
    <m/>
    <m/>
    <s v="In Our Time_Hemingway, Ernest"/>
    <s v="Hemingway, Ernest_In Our Time"/>
    <x v="1579"/>
    <m/>
    <m/>
  </r>
  <r>
    <s v="B-ISLANDS IN THE STREAM|HEMINGWAY, ERNEST"/>
    <s v="N"/>
    <s v="Islands in the Stream"/>
    <x v="706"/>
    <m/>
    <m/>
    <x v="0"/>
    <m/>
    <m/>
    <m/>
    <m/>
    <m/>
    <m/>
    <m/>
    <x v="0"/>
    <m/>
    <x v="0"/>
    <m/>
    <m/>
    <x v="0"/>
    <x v="0"/>
    <x v="0"/>
    <m/>
    <m/>
    <m/>
    <m/>
    <m/>
    <m/>
    <m/>
    <m/>
    <x v="0"/>
    <x v="0"/>
    <m/>
    <m/>
    <m/>
    <m/>
    <s v="Islands in the Stream_Hemingway, Ernest"/>
    <s v="Hemingway, Ernest_Islands in the Stream"/>
    <x v="1580"/>
    <m/>
    <m/>
  </r>
  <r>
    <s v="B-THE GARDEN OF EDEN|HEMINGWAY, ERNEST"/>
    <s v="N"/>
    <s v="The Garden of Eden"/>
    <x v="706"/>
    <m/>
    <m/>
    <x v="0"/>
    <m/>
    <m/>
    <m/>
    <m/>
    <m/>
    <m/>
    <m/>
    <x v="0"/>
    <m/>
    <x v="0"/>
    <m/>
    <m/>
    <x v="0"/>
    <x v="0"/>
    <x v="0"/>
    <m/>
    <m/>
    <m/>
    <m/>
    <m/>
    <m/>
    <m/>
    <m/>
    <x v="0"/>
    <x v="0"/>
    <m/>
    <m/>
    <m/>
    <m/>
    <s v="The Garden of Eden_Hemingway, Ernest"/>
    <s v="Hemingway, Ernest_The Garden of Eden"/>
    <x v="1581"/>
    <m/>
    <m/>
  </r>
  <r>
    <s v="B-THE OLD MAN AND THE SEA|HEMINGWAY, ERNEST"/>
    <s v="Y"/>
    <s v="The Old Man and the Sea"/>
    <x v="706"/>
    <m/>
    <m/>
    <x v="0"/>
    <m/>
    <m/>
    <m/>
    <m/>
    <m/>
    <m/>
    <m/>
    <x v="0"/>
    <m/>
    <x v="0"/>
    <m/>
    <m/>
    <x v="0"/>
    <x v="0"/>
    <x v="0"/>
    <m/>
    <m/>
    <m/>
    <m/>
    <m/>
    <m/>
    <m/>
    <m/>
    <x v="0"/>
    <x v="0"/>
    <m/>
    <m/>
    <m/>
    <m/>
    <s v="The Old Man and the Sea_Hemingway, Ernest"/>
    <s v="Hemingway, Ernest_The Old Man and the Sea"/>
    <x v="1582"/>
    <m/>
    <m/>
  </r>
  <r>
    <s v="B-THE OLD MAN AND THE SEA|HEMINGWAY, ERNEST"/>
    <s v="Y"/>
    <s v="The Old Man and the Sea"/>
    <x v="706"/>
    <m/>
    <m/>
    <x v="0"/>
    <m/>
    <m/>
    <m/>
    <m/>
    <m/>
    <m/>
    <m/>
    <x v="0"/>
    <m/>
    <x v="0"/>
    <m/>
    <m/>
    <x v="0"/>
    <x v="0"/>
    <x v="0"/>
    <m/>
    <m/>
    <m/>
    <m/>
    <m/>
    <m/>
    <m/>
    <m/>
    <x v="0"/>
    <x v="0"/>
    <m/>
    <m/>
    <m/>
    <m/>
    <s v="The Old Man and the Sea_Hemingway, Ernest"/>
    <s v="Hemingway, Ernest_The Old Man and the Sea"/>
    <x v="1582"/>
    <m/>
    <m/>
  </r>
  <r>
    <s v="B-THE OLD MAN AND THE SEA|HEMINGWAY, ERNEST"/>
    <s v="Y"/>
    <s v="The Old Man and the Sea"/>
    <x v="706"/>
    <m/>
    <m/>
    <x v="0"/>
    <m/>
    <m/>
    <m/>
    <m/>
    <m/>
    <m/>
    <m/>
    <x v="0"/>
    <m/>
    <x v="0"/>
    <m/>
    <m/>
    <x v="0"/>
    <x v="0"/>
    <x v="0"/>
    <m/>
    <m/>
    <m/>
    <m/>
    <m/>
    <m/>
    <m/>
    <m/>
    <x v="0"/>
    <x v="0"/>
    <m/>
    <s v="Foundational; Mid-20th Century &amp; World War II Era"/>
    <m/>
    <m/>
    <s v="The Old Man and the Sea_Hemingway, Ernest"/>
    <s v="Hemingway, Ernest_The Old Man and the Sea"/>
    <x v="1582"/>
    <m/>
    <m/>
  </r>
  <r>
    <s v="B-THE SNOWS OF KILIMANJARO AND OTHER STORIES|HEMINGWAY, ERNEST"/>
    <s v="N"/>
    <s v="The Snows of Kilimanjaro and Other Stories"/>
    <x v="706"/>
    <m/>
    <m/>
    <x v="0"/>
    <m/>
    <m/>
    <m/>
    <m/>
    <m/>
    <m/>
    <m/>
    <x v="0"/>
    <m/>
    <x v="0"/>
    <m/>
    <m/>
    <x v="0"/>
    <x v="0"/>
    <x v="0"/>
    <m/>
    <m/>
    <m/>
    <m/>
    <m/>
    <m/>
    <m/>
    <m/>
    <x v="0"/>
    <x v="0"/>
    <m/>
    <m/>
    <m/>
    <m/>
    <s v="The Snows of Kilimanjaro and Other Stories_Hemingway, Ernest"/>
    <s v="Hemingway, Ernest_The Snows of Kilimanjaro and Other Stories"/>
    <x v="1583"/>
    <m/>
    <m/>
  </r>
  <r>
    <s v="B-THE SUN ALSO RISES|HEMINGWAY, ERNEST"/>
    <s v="Y"/>
    <s v="The Sun Also Rises"/>
    <x v="706"/>
    <m/>
    <m/>
    <x v="0"/>
    <m/>
    <m/>
    <m/>
    <m/>
    <m/>
    <m/>
    <m/>
    <x v="0"/>
    <m/>
    <x v="0"/>
    <m/>
    <m/>
    <x v="0"/>
    <x v="0"/>
    <x v="0"/>
    <m/>
    <m/>
    <m/>
    <m/>
    <m/>
    <m/>
    <m/>
    <m/>
    <x v="0"/>
    <x v="0"/>
    <m/>
    <m/>
    <m/>
    <m/>
    <s v="The Sun Also Rises_Hemingway, Ernest"/>
    <s v="Hemingway, Ernest_The Sun Also Rises"/>
    <x v="1584"/>
    <m/>
    <m/>
  </r>
  <r>
    <s v="B-THE SUN ALSO RISES|HEMINGWAY, ERNEST"/>
    <s v="Y"/>
    <s v="The Sun Also Rises"/>
    <x v="706"/>
    <m/>
    <m/>
    <x v="0"/>
    <m/>
    <m/>
    <m/>
    <m/>
    <m/>
    <m/>
    <m/>
    <x v="0"/>
    <m/>
    <x v="0"/>
    <m/>
    <m/>
    <x v="0"/>
    <x v="0"/>
    <x v="0"/>
    <m/>
    <m/>
    <m/>
    <m/>
    <m/>
    <m/>
    <m/>
    <m/>
    <x v="0"/>
    <x v="0"/>
    <m/>
    <s v="Foundational; Mid-20th Century &amp; World War II Era"/>
    <m/>
    <m/>
    <s v="The Sun Also Rises_Hemingway, Ernest"/>
    <s v="Hemingway, Ernest_The Sun Also Rises"/>
    <x v="1584"/>
    <m/>
    <m/>
  </r>
  <r>
    <s v="B-TO HAVE AND HAVE NOT|HEMINGWAY, ERNEST"/>
    <s v="N"/>
    <s v="To Have and Have Not"/>
    <x v="706"/>
    <m/>
    <m/>
    <x v="0"/>
    <m/>
    <m/>
    <m/>
    <m/>
    <m/>
    <m/>
    <m/>
    <x v="0"/>
    <m/>
    <x v="0"/>
    <m/>
    <m/>
    <x v="0"/>
    <x v="0"/>
    <x v="0"/>
    <m/>
    <m/>
    <m/>
    <m/>
    <m/>
    <m/>
    <m/>
    <m/>
    <x v="0"/>
    <x v="0"/>
    <m/>
    <m/>
    <m/>
    <m/>
    <s v="To Have and Have Not_Hemingway, Ernest"/>
    <s v="Hemingway, Ernest_To Have and Have Not"/>
    <x v="1585"/>
    <m/>
    <m/>
  </r>
  <r>
    <s v="B-THE HISTORY OF TATTOO|HENK SCHIFFMACHER"/>
    <s v="N"/>
    <s v="The History of Tattoo"/>
    <x v="707"/>
    <m/>
    <m/>
    <x v="0"/>
    <m/>
    <s v="Taschen"/>
    <m/>
    <m/>
    <m/>
    <m/>
    <m/>
    <x v="0"/>
    <m/>
    <x v="0"/>
    <m/>
    <m/>
    <x v="0"/>
    <x v="0"/>
    <x v="0"/>
    <m/>
    <m/>
    <m/>
    <m/>
    <m/>
    <m/>
    <m/>
    <m/>
    <x v="0"/>
    <x v="0"/>
    <m/>
    <m/>
    <m/>
    <m/>
    <s v="The History of Tattoo_Henk Schiffmacher"/>
    <s v="Henk Schiffmacher_The History of Tattoo"/>
    <x v="1586"/>
    <m/>
    <m/>
  </r>
  <r>
    <s v="B-DUNE|HERBERT, FRANK"/>
    <s v="N"/>
    <s v="Dune"/>
    <x v="708"/>
    <m/>
    <m/>
    <x v="0"/>
    <m/>
    <m/>
    <m/>
    <m/>
    <m/>
    <m/>
    <m/>
    <x v="0"/>
    <m/>
    <x v="0"/>
    <m/>
    <m/>
    <x v="0"/>
    <x v="0"/>
    <x v="0"/>
    <m/>
    <m/>
    <m/>
    <m/>
    <m/>
    <m/>
    <m/>
    <m/>
    <x v="0"/>
    <x v="0"/>
    <m/>
    <m/>
    <m/>
    <m/>
    <s v="Dune_Herbert, Frank"/>
    <s v="Herbert, Frank_Dune"/>
    <x v="1587"/>
    <m/>
    <m/>
  </r>
  <r>
    <s v="B-POEMS / THE TEMPLE|HERBERT, GEORGE"/>
    <s v="N"/>
    <s v="Poems / The Temple"/>
    <x v="709"/>
    <m/>
    <m/>
    <x v="0"/>
    <m/>
    <m/>
    <m/>
    <m/>
    <m/>
    <m/>
    <m/>
    <x v="0"/>
    <m/>
    <x v="0"/>
    <m/>
    <m/>
    <x v="0"/>
    <x v="0"/>
    <x v="0"/>
    <m/>
    <m/>
    <m/>
    <m/>
    <m/>
    <m/>
    <m/>
    <m/>
    <x v="0"/>
    <x v="0"/>
    <m/>
    <s v="Foundational; Late Renaissance &amp; Early Modern Literature (Elizabethan/Jacobean etc.)"/>
    <m/>
    <m/>
    <s v="Poems / The Temple_Herbert, George"/>
    <s v="Herbert, George_Poems / The Temple"/>
    <x v="1588"/>
    <m/>
    <m/>
  </r>
  <r>
    <s v="B-TRACTATUS LOGICO-SUICIDALIS: ON KILLING ONESELF|HERMANN BURGER"/>
    <s v="N"/>
    <s v="Tractatus Logico-Suicidalis: On Killing Oneself"/>
    <x v="710"/>
    <m/>
    <m/>
    <x v="0"/>
    <m/>
    <m/>
    <m/>
    <m/>
    <m/>
    <m/>
    <m/>
    <x v="0"/>
    <m/>
    <x v="0"/>
    <m/>
    <m/>
    <x v="0"/>
    <x v="0"/>
    <x v="0"/>
    <m/>
    <m/>
    <m/>
    <s v="61107329-tractatus-logico-suicidalis"/>
    <m/>
    <m/>
    <m/>
    <m/>
    <x v="0"/>
    <x v="0"/>
    <m/>
    <m/>
    <m/>
    <m/>
    <s v="Tractatus Logico-Suicidalis: On Killing Oneself_Hermann Burger"/>
    <s v="Hermann Burger_Tractatus Logico-Suicidalis: On Killing Oneself"/>
    <x v="1589"/>
    <m/>
    <m/>
  </r>
  <r>
    <s v="B-SHEPHERD OF HERMAS|HERMAS"/>
    <s v="N"/>
    <s v="Shepherd of Hermas"/>
    <x v="711"/>
    <m/>
    <m/>
    <x v="0"/>
    <m/>
    <m/>
    <m/>
    <m/>
    <m/>
    <m/>
    <m/>
    <x v="0"/>
    <m/>
    <x v="0"/>
    <m/>
    <m/>
    <x v="0"/>
    <x v="0"/>
    <x v="0"/>
    <m/>
    <m/>
    <m/>
    <m/>
    <m/>
    <m/>
    <m/>
    <m/>
    <x v="0"/>
    <x v="0"/>
    <m/>
    <s v="Foundational; Early Christianity &amp; Late Antiquity"/>
    <m/>
    <m/>
    <s v="Shepherd of Hermas_Hermas"/>
    <s v="Hermas_Shepherd of Hermas"/>
    <x v="1590"/>
    <m/>
    <m/>
  </r>
  <r>
    <s v="B-THE COLLECTED STRANGE PAPERS OF CHRISTOPHER BLAYRE|HERON-ALLEN, EDWARD"/>
    <s v="N"/>
    <s v="The Collected Strange Papers of Christopher Blayre"/>
    <x v="712"/>
    <m/>
    <m/>
    <x v="0"/>
    <n v="1998"/>
    <s v="Tartarus Press"/>
    <m/>
    <m/>
    <m/>
    <m/>
    <m/>
    <x v="0"/>
    <m/>
    <x v="0"/>
    <m/>
    <m/>
    <x v="0"/>
    <x v="0"/>
    <x v="0"/>
    <m/>
    <m/>
    <m/>
    <m/>
    <m/>
    <m/>
    <m/>
    <m/>
    <x v="0"/>
    <x v="0"/>
    <m/>
    <m/>
    <m/>
    <m/>
    <s v="The Collected Strange Papers of Christopher Blayre_Heron-Allen, Edward"/>
    <s v="Heron-Allen, Edward_The Collected Strange Papers of Christopher Blayre"/>
    <x v="1591"/>
    <m/>
    <m/>
  </r>
  <r>
    <s v="B-THE PRINCESS DAPHNE|HERON-ALLEN, EDWARD"/>
    <s v="N"/>
    <s v="The Princess Daphne"/>
    <x v="712"/>
    <m/>
    <m/>
    <x v="0"/>
    <n v="2001"/>
    <s v="Tartarus Press"/>
    <m/>
    <m/>
    <m/>
    <m/>
    <m/>
    <x v="0"/>
    <m/>
    <x v="0"/>
    <m/>
    <m/>
    <x v="0"/>
    <x v="0"/>
    <x v="0"/>
    <m/>
    <m/>
    <m/>
    <m/>
    <m/>
    <m/>
    <m/>
    <m/>
    <x v="0"/>
    <x v="0"/>
    <m/>
    <m/>
    <m/>
    <m/>
    <s v="The Princess Daphne_Heron-Allen, Edward"/>
    <s v="Heron-Allen, Edward_The Princess Daphne"/>
    <x v="1592"/>
    <m/>
    <m/>
  </r>
  <r>
    <s v="B-SIGNS PRECEDING THE END OF THE WORLD|HERRERA, YURI"/>
    <s v="N"/>
    <s v="Signs Preceding the End of the World"/>
    <x v="713"/>
    <m/>
    <m/>
    <x v="0"/>
    <m/>
    <m/>
    <m/>
    <m/>
    <m/>
    <m/>
    <m/>
    <x v="0"/>
    <m/>
    <x v="0"/>
    <m/>
    <m/>
    <x v="0"/>
    <x v="0"/>
    <x v="0"/>
    <m/>
    <m/>
    <m/>
    <m/>
    <m/>
    <m/>
    <m/>
    <m/>
    <x v="0"/>
    <x v="0"/>
    <m/>
    <m/>
    <m/>
    <m/>
    <s v="Signs Preceding the End of the World_Herrera, Yuri"/>
    <s v="Herrera, Yuri_Signs Preceding the End of the World"/>
    <x v="1593"/>
    <m/>
    <m/>
  </r>
  <r>
    <s v="B-HESPERIDES|HERRICK, ROBERT"/>
    <s v="N"/>
    <s v="Hesperides"/>
    <x v="714"/>
    <m/>
    <m/>
    <x v="0"/>
    <m/>
    <m/>
    <m/>
    <m/>
    <m/>
    <m/>
    <m/>
    <x v="0"/>
    <m/>
    <x v="0"/>
    <m/>
    <m/>
    <x v="0"/>
    <x v="0"/>
    <x v="0"/>
    <m/>
    <m/>
    <m/>
    <m/>
    <m/>
    <m/>
    <m/>
    <m/>
    <x v="0"/>
    <x v="0"/>
    <m/>
    <s v="Foundational; Late Renaissance &amp; Early Modern Literature (Elizabethan/Jacobean etc.)"/>
    <m/>
    <m/>
    <s v="Hesperides_Herrick, Robert"/>
    <s v="Herrick, Robert_Hesperides"/>
    <x v="1594"/>
    <m/>
    <m/>
  </r>
  <r>
    <s v="B-EVERY MAN FOR HIMSELF AND GOD AGAINST ALL: A MEMOIR|HERZOG, WERNER"/>
    <s v="N"/>
    <s v="Every Man for Himself and God Against All: A Memoir"/>
    <x v="715"/>
    <m/>
    <m/>
    <x v="0"/>
    <m/>
    <m/>
    <m/>
    <m/>
    <m/>
    <m/>
    <m/>
    <x v="0"/>
    <m/>
    <x v="0"/>
    <m/>
    <m/>
    <x v="0"/>
    <x v="0"/>
    <x v="0"/>
    <m/>
    <m/>
    <m/>
    <m/>
    <m/>
    <m/>
    <m/>
    <m/>
    <x v="0"/>
    <x v="0"/>
    <m/>
    <m/>
    <m/>
    <m/>
    <s v="Every Man for Himself and God Against All: A Memoir_Herzog, Werner"/>
    <s v="Herzog, Werner_Every Man for Himself and God Against All: A Memoir"/>
    <x v="1595"/>
    <m/>
    <m/>
  </r>
  <r>
    <s v="B-THE TWILIGHT WORLD|HERZOG, WERNER"/>
    <s v="N"/>
    <s v="The Twilight World"/>
    <x v="715"/>
    <m/>
    <m/>
    <x v="0"/>
    <m/>
    <m/>
    <m/>
    <m/>
    <m/>
    <m/>
    <m/>
    <x v="0"/>
    <m/>
    <x v="0"/>
    <m/>
    <m/>
    <x v="0"/>
    <x v="0"/>
    <x v="0"/>
    <m/>
    <m/>
    <m/>
    <m/>
    <m/>
    <m/>
    <m/>
    <m/>
    <x v="0"/>
    <x v="0"/>
    <m/>
    <m/>
    <m/>
    <m/>
    <s v="The Twilight World_Herzog, Werner"/>
    <s v="Herzog, Werner_The Twilight World"/>
    <x v="1596"/>
    <m/>
    <m/>
  </r>
  <r>
    <s v="B-BENEATH THE WHEEL|HESSE, HERMANN"/>
    <s v="N"/>
    <s v="Beneath the Wheel"/>
    <x v="716"/>
    <m/>
    <m/>
    <x v="0"/>
    <m/>
    <m/>
    <m/>
    <m/>
    <m/>
    <m/>
    <m/>
    <x v="0"/>
    <m/>
    <x v="0"/>
    <m/>
    <m/>
    <x v="0"/>
    <x v="0"/>
    <x v="0"/>
    <m/>
    <m/>
    <m/>
    <m/>
    <m/>
    <m/>
    <m/>
    <m/>
    <x v="0"/>
    <x v="0"/>
    <m/>
    <m/>
    <m/>
    <m/>
    <s v="Beneath the Wheel_Hesse, Hermann"/>
    <s v="Hesse, Hermann_Beneath the Wheel"/>
    <x v="1597"/>
    <m/>
    <m/>
  </r>
  <r>
    <s v="B-DEMIAN|HESSE, HERMANN"/>
    <s v="N"/>
    <s v="Demian"/>
    <x v="716"/>
    <m/>
    <m/>
    <x v="0"/>
    <m/>
    <m/>
    <m/>
    <m/>
    <m/>
    <m/>
    <m/>
    <x v="0"/>
    <m/>
    <x v="0"/>
    <m/>
    <m/>
    <x v="0"/>
    <x v="0"/>
    <x v="0"/>
    <m/>
    <m/>
    <m/>
    <m/>
    <m/>
    <m/>
    <m/>
    <m/>
    <x v="0"/>
    <x v="0"/>
    <m/>
    <m/>
    <m/>
    <m/>
    <s v="Demian_Hesse, Hermann"/>
    <s v="Hesse, Hermann_Demian"/>
    <x v="1598"/>
    <m/>
    <m/>
  </r>
  <r>
    <s v="B-NARCISSUS AND GOLDMUND|HESSE, HERMANN"/>
    <s v="N"/>
    <s v="Narcissus and Goldmund"/>
    <x v="716"/>
    <m/>
    <m/>
    <x v="0"/>
    <m/>
    <m/>
    <m/>
    <m/>
    <m/>
    <m/>
    <m/>
    <x v="0"/>
    <m/>
    <x v="0"/>
    <m/>
    <m/>
    <x v="0"/>
    <x v="0"/>
    <x v="0"/>
    <m/>
    <m/>
    <m/>
    <m/>
    <m/>
    <m/>
    <m/>
    <m/>
    <x v="0"/>
    <x v="0"/>
    <m/>
    <m/>
    <m/>
    <m/>
    <s v="Narcissus and Goldmund_Hesse, Hermann"/>
    <s v="Hesse, Hermann_Narcissus and Goldmund"/>
    <x v="1599"/>
    <m/>
    <m/>
  </r>
  <r>
    <s v="B-ROSSHALDE|HESSE, HERMANN"/>
    <s v="N"/>
    <s v="Rosshalde"/>
    <x v="716"/>
    <m/>
    <m/>
    <x v="0"/>
    <m/>
    <m/>
    <m/>
    <m/>
    <m/>
    <m/>
    <m/>
    <x v="0"/>
    <m/>
    <x v="0"/>
    <m/>
    <m/>
    <x v="0"/>
    <x v="0"/>
    <x v="0"/>
    <m/>
    <m/>
    <m/>
    <m/>
    <m/>
    <m/>
    <m/>
    <m/>
    <x v="0"/>
    <x v="0"/>
    <m/>
    <m/>
    <m/>
    <m/>
    <s v="Rosshalde_Hesse, Hermann"/>
    <s v="Hesse, Hermann_Rosshalde"/>
    <x v="1600"/>
    <m/>
    <m/>
  </r>
  <r>
    <s v="B-SIDDHARTHA|HESSE, HERMANN"/>
    <s v="Y"/>
    <s v="Siddhartha"/>
    <x v="716"/>
    <m/>
    <m/>
    <x v="0"/>
    <m/>
    <m/>
    <m/>
    <m/>
    <m/>
    <m/>
    <m/>
    <x v="0"/>
    <m/>
    <x v="0"/>
    <m/>
    <m/>
    <x v="0"/>
    <x v="0"/>
    <x v="0"/>
    <m/>
    <m/>
    <m/>
    <m/>
    <m/>
    <m/>
    <m/>
    <m/>
    <x v="0"/>
    <x v="0"/>
    <m/>
    <m/>
    <m/>
    <m/>
    <s v="Siddhartha_Hesse, Hermann"/>
    <s v="Hesse, Hermann_Siddhartha"/>
    <x v="1601"/>
    <m/>
    <m/>
  </r>
  <r>
    <s v="B-SIDDHARTHA|HESSE, HERMANN"/>
    <s v="Y"/>
    <s v="Siddhartha"/>
    <x v="716"/>
    <m/>
    <m/>
    <x v="0"/>
    <m/>
    <m/>
    <m/>
    <m/>
    <m/>
    <m/>
    <m/>
    <x v="0"/>
    <m/>
    <x v="0"/>
    <m/>
    <m/>
    <x v="0"/>
    <x v="0"/>
    <x v="0"/>
    <m/>
    <m/>
    <m/>
    <m/>
    <m/>
    <m/>
    <m/>
    <m/>
    <x v="0"/>
    <x v="0"/>
    <m/>
    <s v="Foundational; Early 20th Century &amp; Modernism"/>
    <m/>
    <m/>
    <s v="Siddhartha_Hesse, Hermann"/>
    <s v="Hesse, Hermann_Siddhartha"/>
    <x v="1601"/>
    <m/>
    <m/>
  </r>
  <r>
    <s v="B-STEPPENWOLF|HESSE, HERMANN"/>
    <s v="Y"/>
    <s v="Steppenwolf"/>
    <x v="716"/>
    <m/>
    <m/>
    <x v="0"/>
    <m/>
    <m/>
    <m/>
    <m/>
    <m/>
    <m/>
    <m/>
    <x v="2"/>
    <m/>
    <x v="0"/>
    <m/>
    <m/>
    <x v="0"/>
    <x v="0"/>
    <x v="0"/>
    <m/>
    <m/>
    <m/>
    <m/>
    <m/>
    <m/>
    <m/>
    <m/>
    <x v="0"/>
    <x v="0"/>
    <m/>
    <m/>
    <m/>
    <m/>
    <s v="Steppenwolf_Hesse, Hermann"/>
    <s v="Hesse, Hermann_Steppenwolf"/>
    <x v="1602"/>
    <m/>
    <m/>
  </r>
  <r>
    <s v="B-STEPPENWOLF|HESSE, HERMANN"/>
    <s v="Y"/>
    <s v="Steppenwolf"/>
    <x v="716"/>
    <m/>
    <m/>
    <x v="0"/>
    <m/>
    <m/>
    <m/>
    <m/>
    <m/>
    <m/>
    <m/>
    <x v="0"/>
    <m/>
    <x v="0"/>
    <m/>
    <m/>
    <x v="0"/>
    <x v="0"/>
    <x v="0"/>
    <m/>
    <m/>
    <m/>
    <m/>
    <m/>
    <m/>
    <m/>
    <m/>
    <x v="0"/>
    <x v="0"/>
    <m/>
    <s v="Foundational; Early 20th Century &amp; Modernism"/>
    <m/>
    <m/>
    <s v="Steppenwolf_Hesse, Hermann"/>
    <s v="Hesse, Hermann_Steppenwolf"/>
    <x v="1602"/>
    <m/>
    <m/>
  </r>
  <r>
    <s v="B-THE GLASS BEAD GAME|HESSE, HERMANN"/>
    <s v="N"/>
    <s v="The Glass Bead Game"/>
    <x v="716"/>
    <m/>
    <m/>
    <x v="0"/>
    <m/>
    <m/>
    <m/>
    <m/>
    <m/>
    <m/>
    <m/>
    <x v="0"/>
    <m/>
    <x v="0"/>
    <m/>
    <m/>
    <x v="0"/>
    <x v="0"/>
    <x v="0"/>
    <m/>
    <m/>
    <m/>
    <m/>
    <m/>
    <m/>
    <m/>
    <m/>
    <x v="0"/>
    <x v="0"/>
    <m/>
    <m/>
    <m/>
    <m/>
    <s v="The Glass Bead Game_Hesse, Hermann"/>
    <s v="Hesse, Hermann_The Glass Bead Game"/>
    <x v="1603"/>
    <m/>
    <m/>
  </r>
  <r>
    <s v="B-THE GLASS BEAD GAME (MAGISTER LUDI)|HESSE, HERMANN"/>
    <s v="N"/>
    <s v="The Glass Bead Game (Magister Ludi)"/>
    <x v="716"/>
    <m/>
    <m/>
    <x v="0"/>
    <m/>
    <m/>
    <m/>
    <m/>
    <m/>
    <m/>
    <m/>
    <x v="0"/>
    <m/>
    <x v="0"/>
    <m/>
    <m/>
    <x v="0"/>
    <x v="0"/>
    <x v="0"/>
    <m/>
    <m/>
    <m/>
    <m/>
    <m/>
    <m/>
    <m/>
    <m/>
    <x v="0"/>
    <x v="0"/>
    <m/>
    <s v="Foundational; Early 20th Century &amp; Modernism"/>
    <m/>
    <m/>
    <s v="The Glass Bead Game (Magister Ludi)_Hesse, Hermann"/>
    <s v="Hesse, Hermann_The Glass Bead Game (Magister Ludi)"/>
    <x v="1604"/>
    <m/>
    <m/>
  </r>
  <r>
    <s v="B-THE JOURNEY TO THE EAST|HESSE, HERMANN"/>
    <s v="N"/>
    <s v="The Journey to the East"/>
    <x v="716"/>
    <m/>
    <m/>
    <x v="0"/>
    <m/>
    <m/>
    <m/>
    <m/>
    <m/>
    <m/>
    <m/>
    <x v="0"/>
    <m/>
    <x v="0"/>
    <m/>
    <m/>
    <x v="0"/>
    <x v="0"/>
    <x v="0"/>
    <m/>
    <m/>
    <m/>
    <m/>
    <m/>
    <m/>
    <m/>
    <m/>
    <x v="0"/>
    <x v="0"/>
    <m/>
    <m/>
    <m/>
    <m/>
    <s v="The Journey to the East_Hesse, Hermann"/>
    <s v="Hesse, Hermann_The Journey to the East"/>
    <x v="1605"/>
    <m/>
    <m/>
  </r>
  <r>
    <s v="B-THE STRUCTURE OF SCIENTIFIC INFERENCE|HESSE, MARY"/>
    <s v="N"/>
    <s v="The Structure of Scientific Inference"/>
    <x v="717"/>
    <m/>
    <m/>
    <x v="102"/>
    <m/>
    <m/>
    <s v="The Structure of Scientific Inference"/>
    <m/>
    <m/>
    <m/>
    <m/>
    <x v="0"/>
    <m/>
    <x v="0"/>
    <m/>
    <m/>
    <x v="0"/>
    <x v="0"/>
    <x v="0"/>
    <m/>
    <m/>
    <m/>
    <m/>
    <m/>
    <m/>
    <m/>
    <m/>
    <x v="17"/>
    <x v="1"/>
    <s v="Philosophical work"/>
    <s v="Philosophy"/>
    <s v="Philosophy of Science"/>
    <m/>
    <s v="The Structure of Scientific Inference_Hesse, Mary"/>
    <s v="Hesse, Mary_The Structure of Scientific Inference"/>
    <x v="1606"/>
    <m/>
    <m/>
  </r>
  <r>
    <s v="B-MIDNIGHT IN CHERNOBYL: THE UNTOLD STORY OF THE WORLD'S GREATEST NUCLEAR DISASTER|HIGGINBOTHAM, ADAM"/>
    <s v="N"/>
    <s v="Midnight in Chernobyl: The Untold Story of the World's Greatest Nuclear Disaster"/>
    <x v="718"/>
    <m/>
    <m/>
    <x v="0"/>
    <m/>
    <m/>
    <m/>
    <m/>
    <m/>
    <m/>
    <m/>
    <x v="0"/>
    <m/>
    <x v="0"/>
    <m/>
    <m/>
    <x v="0"/>
    <x v="0"/>
    <x v="0"/>
    <m/>
    <m/>
    <m/>
    <m/>
    <m/>
    <m/>
    <m/>
    <m/>
    <x v="0"/>
    <x v="0"/>
    <m/>
    <m/>
    <m/>
    <m/>
    <s v="Midnight in Chernobyl: The Untold Story of the World's Greatest Nuclear Disaster_Higginbotham, Adam"/>
    <s v="Higginbotham, Adam_Midnight in Chernobyl: The Untold Story of the World's Greatest Nuclear Disaster"/>
    <x v="1607"/>
    <m/>
    <m/>
  </r>
  <r>
    <s v="B-THE TALENTED MR. RIPLEY|HIGHSMITH, PATRICIA"/>
    <s v="N"/>
    <s v="The Talented Mr. Ripley"/>
    <x v="719"/>
    <m/>
    <m/>
    <x v="170"/>
    <m/>
    <m/>
    <m/>
    <m/>
    <n v="273"/>
    <s v="A psychological thriller about Tom Ripley, who murders a wealthy friend and assumes his identity, exploring themes of imposture, moral ambiguity, and the American obsession with reinvention."/>
    <m/>
    <x v="0"/>
    <m/>
    <x v="0"/>
    <m/>
    <m/>
    <x v="0"/>
    <x v="0"/>
    <x v="0"/>
    <m/>
    <m/>
    <m/>
    <m/>
    <m/>
    <m/>
    <m/>
    <m/>
    <x v="3"/>
    <x v="1"/>
    <m/>
    <m/>
    <m/>
    <m/>
    <s v="The Talented Mr. Ripley_Highsmith, Patricia"/>
    <s v="Highsmith, Patricia_The Talented Mr. Ripley"/>
    <x v="1608"/>
    <m/>
    <m/>
  </r>
  <r>
    <s v="B-SCIVIAS / PHYSICA / CAUSAE ET CURAE|HILDEGARD OF BINGEN"/>
    <s v="N"/>
    <s v="Scivias / Physica / Causae et Curae"/>
    <x v="720"/>
    <m/>
    <m/>
    <x v="0"/>
    <m/>
    <m/>
    <m/>
    <m/>
    <m/>
    <m/>
    <m/>
    <x v="0"/>
    <m/>
    <x v="0"/>
    <m/>
    <m/>
    <x v="0"/>
    <x v="0"/>
    <x v="0"/>
    <m/>
    <m/>
    <m/>
    <m/>
    <m/>
    <m/>
    <m/>
    <m/>
    <x v="0"/>
    <x v="0"/>
    <m/>
    <s v="Foundational; High &amp; Late Medieval Europe (c. 1000 - 1450 AD)"/>
    <m/>
    <m/>
    <s v="Scivias / Physica / Causae et Curae_Hildegard of Bingen"/>
    <s v="Hildegard of Bingen_Scivias / Physica / Causae et Curae"/>
    <x v="1609"/>
    <m/>
    <m/>
  </r>
  <r>
    <s v="B-DA POESIA|HILST, HILDA"/>
    <s v="N"/>
    <s v="Da Poesia"/>
    <x v="721"/>
    <m/>
    <m/>
    <x v="0"/>
    <m/>
    <m/>
    <m/>
    <m/>
    <m/>
    <m/>
    <m/>
    <x v="0"/>
    <m/>
    <x v="0"/>
    <m/>
    <m/>
    <x v="0"/>
    <x v="0"/>
    <x v="0"/>
    <m/>
    <m/>
    <m/>
    <m/>
    <m/>
    <m/>
    <m/>
    <m/>
    <x v="0"/>
    <x v="0"/>
    <m/>
    <m/>
    <m/>
    <m/>
    <s v="Da Poesia_Hilst, Hilda"/>
    <s v="Hilst, Hilda_Da Poesia"/>
    <x v="1610"/>
    <m/>
    <m/>
  </r>
  <r>
    <s v="B-THE OBSCENE MADAME D|HILST, HILDA"/>
    <s v="N"/>
    <s v="The Obscene Madame D"/>
    <x v="721"/>
    <m/>
    <m/>
    <x v="0"/>
    <m/>
    <m/>
    <m/>
    <m/>
    <m/>
    <m/>
    <m/>
    <x v="2"/>
    <m/>
    <x v="0"/>
    <m/>
    <m/>
    <x v="0"/>
    <x v="0"/>
    <x v="0"/>
    <m/>
    <m/>
    <m/>
    <m/>
    <m/>
    <m/>
    <m/>
    <m/>
    <x v="0"/>
    <x v="0"/>
    <m/>
    <m/>
    <m/>
    <m/>
    <s v="The Obscene Madame D_Hilst, Hilda"/>
    <s v="Hilst, Hilda_The Obscene Madame D"/>
    <x v="1611"/>
    <m/>
    <m/>
  </r>
  <r>
    <s v="B-A KESTREL FOR A KNAVE|HINES, BARRY"/>
    <s v="N"/>
    <s v="A Kestrel for a Knave"/>
    <x v="722"/>
    <m/>
    <m/>
    <x v="0"/>
    <m/>
    <m/>
    <m/>
    <m/>
    <m/>
    <m/>
    <m/>
    <x v="0"/>
    <m/>
    <x v="0"/>
    <m/>
    <m/>
    <x v="0"/>
    <x v="0"/>
    <x v="0"/>
    <m/>
    <m/>
    <m/>
    <m/>
    <m/>
    <m/>
    <m/>
    <m/>
    <x v="0"/>
    <x v="0"/>
    <m/>
    <m/>
    <m/>
    <m/>
    <s v="A Kestrel for a Knave_Hines, Barry"/>
    <s v="Hines, Barry_A Kestrel for a Knave"/>
    <x v="1612"/>
    <m/>
    <m/>
  </r>
  <r>
    <s v="B-THE OUTSIDERS|HINTON, S.E."/>
    <s v="N"/>
    <s v="The Outsiders"/>
    <x v="723"/>
    <m/>
    <m/>
    <x v="0"/>
    <m/>
    <m/>
    <m/>
    <m/>
    <m/>
    <m/>
    <m/>
    <x v="0"/>
    <m/>
    <x v="0"/>
    <m/>
    <m/>
    <x v="0"/>
    <x v="0"/>
    <x v="0"/>
    <m/>
    <m/>
    <m/>
    <m/>
    <m/>
    <m/>
    <m/>
    <m/>
    <x v="0"/>
    <x v="0"/>
    <m/>
    <m/>
    <m/>
    <m/>
    <s v="The Outsiders_Hinton, S.E."/>
    <s v="Hinton, S.E._The Outsiders"/>
    <x v="1613"/>
    <m/>
    <m/>
  </r>
  <r>
    <s v="B-RIDDLEY WALKER|HOBAN, RUSSELL"/>
    <s v="N"/>
    <s v="Riddley Walker"/>
    <x v="724"/>
    <m/>
    <m/>
    <x v="0"/>
    <m/>
    <m/>
    <m/>
    <m/>
    <m/>
    <m/>
    <m/>
    <x v="1"/>
    <m/>
    <x v="0"/>
    <m/>
    <m/>
    <x v="0"/>
    <x v="0"/>
    <x v="0"/>
    <m/>
    <m/>
    <m/>
    <m/>
    <m/>
    <m/>
    <m/>
    <m/>
    <x v="0"/>
    <x v="0"/>
    <m/>
    <m/>
    <m/>
    <m/>
    <s v="Riddley Walker_Hoban, Russell"/>
    <s v="Hoban, Russell_Riddley Walker"/>
    <x v="1614"/>
    <m/>
    <m/>
  </r>
  <r>
    <s v="B-LEVIATHAN|HOBBES, THOMAS"/>
    <s v="Y"/>
    <s v="Leviathan"/>
    <x v="725"/>
    <m/>
    <m/>
    <x v="193"/>
    <m/>
    <m/>
    <s v="Leviathan"/>
    <m/>
    <m/>
    <m/>
    <m/>
    <x v="0"/>
    <m/>
    <x v="0"/>
    <m/>
    <m/>
    <x v="0"/>
    <x v="0"/>
    <x v="0"/>
    <m/>
    <m/>
    <m/>
    <m/>
    <m/>
    <m/>
    <m/>
    <m/>
    <x v="37"/>
    <x v="5"/>
    <s v="Treatise"/>
    <s v="Philosophy"/>
    <s v="Early Modern"/>
    <m/>
    <s v="Leviathan_Hobbes, Thomas"/>
    <s v="Hobbes, Thomas_Leviathan"/>
    <x v="1615"/>
    <m/>
    <m/>
  </r>
  <r>
    <s v="B-LEVIATHAN|HOBBES, THOMAS"/>
    <s v="Y"/>
    <s v="Leviathan"/>
    <x v="725"/>
    <m/>
    <m/>
    <x v="0"/>
    <m/>
    <m/>
    <m/>
    <m/>
    <m/>
    <m/>
    <m/>
    <x v="0"/>
    <m/>
    <x v="0"/>
    <m/>
    <m/>
    <x v="0"/>
    <x v="0"/>
    <x v="0"/>
    <m/>
    <m/>
    <m/>
    <m/>
    <m/>
    <m/>
    <m/>
    <m/>
    <x v="0"/>
    <x v="0"/>
    <m/>
    <s v="Foundational; Late Renaissance &amp; Early Modern Literature (Elizabethan/Jacobean etc.)"/>
    <m/>
    <m/>
    <s v="Leviathan_Hobbes, Thomas"/>
    <s v="Hobbes, Thomas_Leviathan"/>
    <x v="1615"/>
    <m/>
    <m/>
  </r>
  <r>
    <s v="B-THE AGE OF CAPITAL, 1848–1875|HOBSBAWM, ERIC J."/>
    <s v="N"/>
    <s v="The Age of Capital, 1848–1875"/>
    <x v="726"/>
    <s v="Modern History: The Four Ages"/>
    <n v="2"/>
    <x v="0"/>
    <m/>
    <m/>
    <m/>
    <m/>
    <m/>
    <m/>
    <m/>
    <x v="0"/>
    <m/>
    <x v="0"/>
    <m/>
    <m/>
    <x v="0"/>
    <x v="0"/>
    <x v="0"/>
    <m/>
    <m/>
    <m/>
    <m/>
    <m/>
    <m/>
    <m/>
    <m/>
    <x v="0"/>
    <x v="0"/>
    <m/>
    <m/>
    <m/>
    <m/>
    <s v="The Age of Capital, 1848–1875_Hobsbawm, Eric J."/>
    <s v="Hobsbawm, Eric J._The Age of Capital, 1848–1875"/>
    <x v="1616"/>
    <m/>
    <m/>
  </r>
  <r>
    <s v="B-THE AGE OF EMPIRE, 1875–1914|HOBSBAWM, ERIC J."/>
    <s v="N"/>
    <s v="The Age of Empire, 1875–1914"/>
    <x v="726"/>
    <s v="Modern History: The Four Ages"/>
    <n v="3"/>
    <x v="0"/>
    <m/>
    <m/>
    <m/>
    <m/>
    <m/>
    <m/>
    <m/>
    <x v="0"/>
    <m/>
    <x v="0"/>
    <m/>
    <m/>
    <x v="0"/>
    <x v="0"/>
    <x v="0"/>
    <m/>
    <m/>
    <m/>
    <m/>
    <m/>
    <m/>
    <m/>
    <m/>
    <x v="0"/>
    <x v="0"/>
    <m/>
    <m/>
    <m/>
    <m/>
    <s v="The Age of Empire, 1875–1914_Hobsbawm, Eric J."/>
    <s v="Hobsbawm, Eric J._The Age of Empire, 1875–1914"/>
    <x v="1617"/>
    <m/>
    <m/>
  </r>
  <r>
    <s v="B-THE AGE OF EXTREMES, 1914-1991|HOBSBAWM, ERIC J."/>
    <s v="N"/>
    <s v="The Age of Extremes, 1914-1991"/>
    <x v="726"/>
    <s v="Modern History: The Four Ages"/>
    <n v="4"/>
    <x v="0"/>
    <m/>
    <m/>
    <m/>
    <m/>
    <m/>
    <m/>
    <m/>
    <x v="0"/>
    <m/>
    <x v="0"/>
    <m/>
    <m/>
    <x v="0"/>
    <x v="0"/>
    <x v="0"/>
    <m/>
    <m/>
    <m/>
    <m/>
    <m/>
    <m/>
    <m/>
    <m/>
    <x v="0"/>
    <x v="0"/>
    <m/>
    <m/>
    <m/>
    <m/>
    <s v="The Age of Extremes, 1914-1991_Hobsbawm, Eric J."/>
    <s v="Hobsbawm, Eric J._The Age of Extremes, 1914-1991"/>
    <x v="1618"/>
    <m/>
    <m/>
  </r>
  <r>
    <s v="B-THE AGE OF REVOLUTION, 1789–1848|HOBSBAWM, ERIC J."/>
    <s v="N"/>
    <s v="The Age of Revolution, 1789–1848"/>
    <x v="726"/>
    <s v="Modern History: The Four Ages"/>
    <n v="1"/>
    <x v="0"/>
    <m/>
    <m/>
    <m/>
    <m/>
    <m/>
    <m/>
    <m/>
    <x v="0"/>
    <m/>
    <x v="0"/>
    <m/>
    <m/>
    <x v="0"/>
    <x v="0"/>
    <x v="0"/>
    <m/>
    <m/>
    <m/>
    <m/>
    <m/>
    <m/>
    <m/>
    <m/>
    <x v="0"/>
    <x v="0"/>
    <m/>
    <m/>
    <m/>
    <m/>
    <s v="The Age of Revolution, 1789–1848_Hobsbawm, Eric J."/>
    <s v="Hobsbawm, Eric J._The Age of Revolution, 1789–1848"/>
    <x v="1619"/>
    <m/>
    <m/>
  </r>
  <r>
    <s v="B-A LITTLE PRINCESS|HODGSON BURNETT, FRANCES"/>
    <s v="N"/>
    <s v="A Little Princess"/>
    <x v="727"/>
    <m/>
    <m/>
    <x v="0"/>
    <m/>
    <m/>
    <m/>
    <m/>
    <m/>
    <m/>
    <m/>
    <x v="0"/>
    <m/>
    <x v="0"/>
    <m/>
    <m/>
    <x v="0"/>
    <x v="0"/>
    <x v="0"/>
    <m/>
    <m/>
    <m/>
    <m/>
    <m/>
    <m/>
    <m/>
    <m/>
    <x v="0"/>
    <x v="0"/>
    <m/>
    <m/>
    <m/>
    <m/>
    <s v="A Little Princess_Hodgson Burnett, Frances"/>
    <s v="Hodgson Burnett, Frances_A Little Princess"/>
    <x v="1620"/>
    <m/>
    <m/>
  </r>
  <r>
    <s v="B-THE HOUSE ON THE BORDERLAND|HODGSON, WILLIAM HOPE"/>
    <s v="N"/>
    <s v="The House on the Borderland"/>
    <x v="728"/>
    <m/>
    <m/>
    <x v="63"/>
    <m/>
    <m/>
    <m/>
    <m/>
    <n v="300"/>
    <s v="A hallucinatory novel about a recluse whose isolated house becomes a battleground between humanity and swine-like entities, featuring cosmic time travel and the dissolution of reality."/>
    <m/>
    <x v="2"/>
    <m/>
    <x v="0"/>
    <m/>
    <m/>
    <x v="0"/>
    <x v="0"/>
    <x v="0"/>
    <m/>
    <m/>
    <m/>
    <m/>
    <m/>
    <m/>
    <m/>
    <m/>
    <x v="11"/>
    <x v="1"/>
    <m/>
    <s v="Foundational; 19th Century (Psychological Depth / Stylistic Mastery / Esotericism)"/>
    <m/>
    <m/>
    <s v="The House on the Borderland_Hodgson, William Hope"/>
    <s v="Hodgson, William Hope_The House on the Borderland"/>
    <x v="1621"/>
    <m/>
    <m/>
  </r>
  <r>
    <s v="B-THE NIGHT LAND|HODGSON, WILLIAM HOPE"/>
    <s v="N"/>
    <s v="The Night Land"/>
    <x v="728"/>
    <m/>
    <m/>
    <x v="0"/>
    <m/>
    <m/>
    <m/>
    <m/>
    <m/>
    <m/>
    <m/>
    <x v="0"/>
    <m/>
    <x v="0"/>
    <m/>
    <m/>
    <x v="0"/>
    <x v="0"/>
    <x v="0"/>
    <m/>
    <m/>
    <m/>
    <m/>
    <m/>
    <m/>
    <m/>
    <m/>
    <x v="0"/>
    <x v="0"/>
    <m/>
    <s v="Foundational; 19th Century (Psychological Depth / Stylistic Mastery / Esotericism)"/>
    <m/>
    <m/>
    <s v="The Night Land_Hodgson, William Hope"/>
    <s v="Hodgson, William Hope_The Night Land"/>
    <x v="1622"/>
    <m/>
    <m/>
  </r>
  <r>
    <s v="B-THE WANDERING SOUL|HODGSON, WILLIAM HOPE"/>
    <s v="N"/>
    <s v="The Wandering Soul"/>
    <x v="728"/>
    <m/>
    <m/>
    <x v="0"/>
    <n v="2005"/>
    <s v="Tartarus Press"/>
    <m/>
    <m/>
    <m/>
    <m/>
    <m/>
    <x v="0"/>
    <m/>
    <x v="0"/>
    <m/>
    <m/>
    <x v="0"/>
    <x v="0"/>
    <x v="0"/>
    <m/>
    <m/>
    <m/>
    <m/>
    <m/>
    <m/>
    <m/>
    <m/>
    <x v="0"/>
    <x v="0"/>
    <m/>
    <m/>
    <m/>
    <m/>
    <s v="The Wandering Soul_Hodgson, William Hope"/>
    <s v="Hodgson, William Hope_The Wandering Soul"/>
    <x v="1623"/>
    <m/>
    <m/>
  </r>
  <r>
    <s v="B-THE DEVIL'S ELIXIRS|HOFFMANN, E. T. A."/>
    <s v="N"/>
    <s v="The Devil's Elixirs"/>
    <x v="729"/>
    <m/>
    <m/>
    <x v="0"/>
    <m/>
    <m/>
    <m/>
    <m/>
    <m/>
    <m/>
    <m/>
    <x v="0"/>
    <m/>
    <x v="0"/>
    <m/>
    <m/>
    <x v="0"/>
    <x v="0"/>
    <x v="0"/>
    <m/>
    <m/>
    <m/>
    <m/>
    <m/>
    <m/>
    <m/>
    <m/>
    <x v="0"/>
    <x v="0"/>
    <m/>
    <s v="Foundational; 19th Century (Psychological Depth / Stylistic Mastery / Esotericism)"/>
    <m/>
    <m/>
    <s v="The Devil's Elixirs_Hoffmann, E. T. A."/>
    <s v="Hoffmann, E. T. A._The Devil's Elixirs"/>
    <x v="1624"/>
    <m/>
    <m/>
  </r>
  <r>
    <s v="B-THE DEVIL'S ELIXIRS / THE SANDMAN / THE MINES OF FALUN|HOFFMANN, E. T. A."/>
    <s v="N"/>
    <s v="The Devil's Elixirs / The Sandman / The Mines of Falun"/>
    <x v="729"/>
    <m/>
    <m/>
    <x v="0"/>
    <m/>
    <m/>
    <m/>
    <m/>
    <m/>
    <m/>
    <m/>
    <x v="0"/>
    <m/>
    <x v="0"/>
    <m/>
    <m/>
    <x v="0"/>
    <x v="0"/>
    <x v="0"/>
    <m/>
    <m/>
    <m/>
    <m/>
    <m/>
    <m/>
    <m/>
    <m/>
    <x v="0"/>
    <x v="0"/>
    <m/>
    <s v="Foundational; Romanticism (Continued &amp; High/Late)"/>
    <m/>
    <m/>
    <s v="The Devil's Elixirs / The Sandman / The Mines of Falun_Hoffmann, E. T. A."/>
    <s v="Hoffmann, E. T. A._The Devil's Elixirs / The Sandman / The Mines of Falun"/>
    <x v="1625"/>
    <m/>
    <m/>
  </r>
  <r>
    <s v="B-THE LIFE AND OPINIONS OF THE TOMCAT MURR|HOFFMANN, E. T. A."/>
    <s v="Y"/>
    <s v="The Life and Opinions of the Tomcat Murr"/>
    <x v="729"/>
    <m/>
    <m/>
    <x v="0"/>
    <m/>
    <m/>
    <m/>
    <m/>
    <m/>
    <m/>
    <m/>
    <x v="0"/>
    <m/>
    <x v="0"/>
    <m/>
    <m/>
    <x v="0"/>
    <x v="0"/>
    <x v="0"/>
    <m/>
    <m/>
    <m/>
    <m/>
    <m/>
    <m/>
    <m/>
    <m/>
    <x v="0"/>
    <x v="0"/>
    <m/>
    <s v="Foundational; Romanticism (Continued &amp; High/Late)"/>
    <m/>
    <m/>
    <s v="The Life and Opinions of the Tomcat Murr_Hoffmann, E. T. A."/>
    <s v="Hoffmann, E. T. A._The Life and Opinions of the Tomcat Murr"/>
    <x v="1626"/>
    <m/>
    <m/>
  </r>
  <r>
    <s v="B-THE LIFE AND OPINIONS OF THE TOMCAT MURR|HOFFMANN, E. T. A."/>
    <s v="Y"/>
    <s v="The Life and Opinions of the Tomcat Murr"/>
    <x v="729"/>
    <m/>
    <m/>
    <x v="0"/>
    <m/>
    <m/>
    <m/>
    <m/>
    <m/>
    <m/>
    <m/>
    <x v="0"/>
    <m/>
    <x v="0"/>
    <m/>
    <m/>
    <x v="0"/>
    <x v="0"/>
    <x v="0"/>
    <m/>
    <m/>
    <m/>
    <m/>
    <m/>
    <m/>
    <m/>
    <m/>
    <x v="0"/>
    <x v="0"/>
    <m/>
    <s v="Foundational; 19th Century (Psychological Depth / Stylistic Mastery / Esotericism)"/>
    <m/>
    <m/>
    <s v="The Life and Opinions of the Tomcat Murr_Hoffmann, E. T. A."/>
    <s v="Hoffmann, E. T. A._The Life and Opinions of the Tomcat Murr"/>
    <x v="1626"/>
    <m/>
    <m/>
  </r>
  <r>
    <s v="B-THE DEVIL'S ELIXIRS|HOFFMANN, E.T.A."/>
    <s v="N"/>
    <s v="The Devil's Elixirs"/>
    <x v="730"/>
    <m/>
    <m/>
    <x v="194"/>
    <m/>
    <m/>
    <m/>
    <m/>
    <n v="352"/>
    <s v="A Gothic novel about a monk who drinks a mysterious elixir that unleashes his dark side, leading to a series of crimes and encounters with his doppelgänger."/>
    <m/>
    <x v="2"/>
    <m/>
    <x v="0"/>
    <m/>
    <m/>
    <x v="0"/>
    <x v="0"/>
    <x v="0"/>
    <m/>
    <m/>
    <m/>
    <m/>
    <m/>
    <m/>
    <m/>
    <m/>
    <x v="38"/>
    <x v="9"/>
    <m/>
    <m/>
    <m/>
    <m/>
    <s v="The Devil's Elixirs_Hoffmann, E.T.A."/>
    <s v="Hoffmann, E.T.A._The Devil's Elixirs"/>
    <x v="1627"/>
    <m/>
    <m/>
  </r>
  <r>
    <s v="B-THE SAND MAN AND OTHER NIGHT-PIECES|HOFFMANN, E.T.A."/>
    <s v="N"/>
    <s v="The Sand Man and Other Night-Pieces"/>
    <x v="730"/>
    <m/>
    <m/>
    <x v="0"/>
    <n v="2008"/>
    <s v="Tartarus Press"/>
    <m/>
    <m/>
    <m/>
    <m/>
    <m/>
    <x v="0"/>
    <m/>
    <x v="0"/>
    <m/>
    <m/>
    <x v="0"/>
    <x v="0"/>
    <x v="0"/>
    <m/>
    <m/>
    <m/>
    <m/>
    <m/>
    <m/>
    <m/>
    <m/>
    <x v="0"/>
    <x v="0"/>
    <m/>
    <m/>
    <m/>
    <m/>
    <s v="The Sand Man and Other Night-Pieces_Hoffmann, E.T.A."/>
    <s v="Hoffmann, E.T.A._The Sand Man and Other Night-Pieces"/>
    <x v="1628"/>
    <m/>
    <m/>
  </r>
  <r>
    <s v="B-OUR PHILOSOPHER|HOFMANN, GERT"/>
    <s v="N"/>
    <s v="Our Philosopher"/>
    <x v="731"/>
    <m/>
    <m/>
    <x v="0"/>
    <m/>
    <m/>
    <m/>
    <m/>
    <m/>
    <m/>
    <m/>
    <x v="0"/>
    <m/>
    <x v="0"/>
    <m/>
    <m/>
    <x v="0"/>
    <x v="0"/>
    <x v="0"/>
    <m/>
    <m/>
    <m/>
    <m/>
    <m/>
    <m/>
    <m/>
    <m/>
    <x v="0"/>
    <x v="0"/>
    <m/>
    <m/>
    <m/>
    <m/>
    <s v="Our Philosopher_Hofmann, Gert"/>
    <s v="Hofmann, Gert_Our Philosopher"/>
    <x v="1629"/>
    <m/>
    <m/>
  </r>
  <r>
    <s v="B-GÖDEL, ESCHER, BACH: AN ETERNAL GOLDEN BRAID|HOFSTADTER, DOUGLAS R."/>
    <s v="Y"/>
    <s v="Gödel, Escher, Bach: an Eternal Golden Braid"/>
    <x v="732"/>
    <m/>
    <m/>
    <x v="0"/>
    <m/>
    <m/>
    <m/>
    <m/>
    <m/>
    <m/>
    <m/>
    <x v="0"/>
    <m/>
    <x v="0"/>
    <m/>
    <m/>
    <x v="0"/>
    <x v="0"/>
    <x v="0"/>
    <m/>
    <m/>
    <m/>
    <m/>
    <m/>
    <m/>
    <m/>
    <m/>
    <x v="0"/>
    <x v="0"/>
    <m/>
    <s v="Foundational; Late 20th Century &amp; Postmodernism"/>
    <m/>
    <m/>
    <s v="Gödel, Escher, Bach: an Eternal Golden Braid_Hofstadter, Douglas R."/>
    <s v="Hofstadter, Douglas R._Gödel, Escher, Bach: an Eternal Golden Braid"/>
    <x v="1630"/>
    <m/>
    <m/>
  </r>
  <r>
    <s v="B-GÖDEL, ESCHER, BACH: AN ETERNAL GOLDEN BRAID|HOFSTADTER, DOUGLAS R."/>
    <s v="Y"/>
    <s v="Gödel, Escher, Bach: an Eternal Golden Braid"/>
    <x v="732"/>
    <m/>
    <m/>
    <x v="0"/>
    <m/>
    <m/>
    <m/>
    <m/>
    <m/>
    <m/>
    <m/>
    <x v="0"/>
    <m/>
    <x v="0"/>
    <m/>
    <m/>
    <x v="0"/>
    <x v="0"/>
    <x v="0"/>
    <m/>
    <m/>
    <m/>
    <m/>
    <m/>
    <m/>
    <m/>
    <m/>
    <x v="0"/>
    <x v="0"/>
    <m/>
    <m/>
    <m/>
    <m/>
    <s v="Gödel, Escher, Bach: an Eternal Golden Braid_Hofstadter, Douglas R."/>
    <s v="Hofstadter, Douglas R._Gödel, Escher, Bach: an Eternal Golden Braid"/>
    <x v="1630"/>
    <m/>
    <m/>
  </r>
  <r>
    <s v="B-THE PRIVATE MEMOIRS AND CONFESSIONS OF A JUSTIFIED SINNER|HOGG, JAMES"/>
    <s v="N"/>
    <s v="The Private Memoirs and Confessions of a Justified Sinner"/>
    <x v="733"/>
    <m/>
    <m/>
    <x v="195"/>
    <m/>
    <m/>
    <m/>
    <m/>
    <n v="290"/>
    <s v="A psychological thriller exploring religious fanaticism through the tale of a Scottish Calvinist convinced that his salvation permits him to commit terrible crimes."/>
    <m/>
    <x v="0"/>
    <m/>
    <x v="0"/>
    <m/>
    <m/>
    <x v="0"/>
    <x v="0"/>
    <x v="0"/>
    <m/>
    <m/>
    <m/>
    <m/>
    <m/>
    <m/>
    <m/>
    <m/>
    <x v="36"/>
    <x v="9"/>
    <m/>
    <m/>
    <m/>
    <m/>
    <s v="The Private Memoirs and Confessions of a Justified Sinner_Hogg, James"/>
    <s v="Hogg, James_The Private Memoirs and Confessions of a Justified Sinner"/>
    <x v="1631"/>
    <m/>
    <m/>
  </r>
  <r>
    <s v="B-HYPERION|HÖLDERLIN, FRIEDRICH"/>
    <s v="N"/>
    <s v="Hyperion"/>
    <x v="734"/>
    <m/>
    <m/>
    <x v="0"/>
    <m/>
    <m/>
    <m/>
    <m/>
    <m/>
    <m/>
    <m/>
    <x v="0"/>
    <m/>
    <x v="0"/>
    <m/>
    <m/>
    <x v="0"/>
    <x v="0"/>
    <x v="0"/>
    <m/>
    <m/>
    <m/>
    <m/>
    <m/>
    <m/>
    <m/>
    <m/>
    <x v="0"/>
    <x v="0"/>
    <m/>
    <s v="Foundational; Late 18th Century Transition / Pre-Romantic"/>
    <m/>
    <m/>
    <s v="Hyperion_Hölderlin, Friedrich"/>
    <s v="Hölderlin, Friedrich_Hyperion"/>
    <x v="1632"/>
    <m/>
    <m/>
  </r>
  <r>
    <s v="B-HYPERION / THE DEATH OF EMPEDOCLES|HÖLDERLIN, FRIEDRICH"/>
    <s v="Y"/>
    <s v="Hyperion / The Death of Empedocles"/>
    <x v="734"/>
    <m/>
    <m/>
    <x v="0"/>
    <m/>
    <m/>
    <m/>
    <m/>
    <m/>
    <m/>
    <m/>
    <x v="0"/>
    <m/>
    <x v="0"/>
    <m/>
    <m/>
    <x v="0"/>
    <x v="0"/>
    <x v="0"/>
    <m/>
    <m/>
    <m/>
    <m/>
    <m/>
    <m/>
    <m/>
    <m/>
    <x v="0"/>
    <x v="0"/>
    <m/>
    <s v="Foundational; Romanticism (Continued &amp; High/Late)"/>
    <m/>
    <m/>
    <s v="Hyperion / The Death of Empedocles_Hölderlin, Friedrich"/>
    <s v="Hölderlin, Friedrich_Hyperion / The Death of Empedocles"/>
    <x v="1633"/>
    <m/>
    <m/>
  </r>
  <r>
    <s v="B-HYPERION / THE DEATH OF EMPEDOCLES|HÖLDERLIN, FRIEDRICH"/>
    <s v="Y"/>
    <s v="Hyperion / The Death of Empedocles"/>
    <x v="734"/>
    <m/>
    <m/>
    <x v="0"/>
    <m/>
    <m/>
    <m/>
    <m/>
    <m/>
    <m/>
    <m/>
    <x v="0"/>
    <m/>
    <x v="0"/>
    <m/>
    <m/>
    <x v="0"/>
    <x v="0"/>
    <x v="0"/>
    <m/>
    <m/>
    <m/>
    <m/>
    <m/>
    <m/>
    <m/>
    <m/>
    <x v="0"/>
    <x v="0"/>
    <m/>
    <s v="Foundational; 18th Century (Philosophical Depth / Early Experimentation)"/>
    <m/>
    <m/>
    <s v="Hyperion / The Death of Empedocles_Hölderlin, Friedrich"/>
    <s v="Hölderlin, Friedrich_Hyperion / The Death of Empedocles"/>
    <x v="1633"/>
    <m/>
    <m/>
  </r>
  <r>
    <s v="B-SELECTED POEMS AND FRAGMENTS|HÖLDERLIN, FRIEDRICH"/>
    <s v="N"/>
    <s v="Selected Poems and Fragments"/>
    <x v="734"/>
    <m/>
    <m/>
    <x v="0"/>
    <m/>
    <m/>
    <m/>
    <m/>
    <n v="432"/>
    <s v="A collection of Friedrich Hölderlin's lyric poetry and incomplete works, showcasing his unique fusion of Hellenic ideals with German Romanticism, his innovative use of language, and his visionary engagement with nature, mythology, and the divine."/>
    <m/>
    <x v="0"/>
    <m/>
    <x v="0"/>
    <m/>
    <m/>
    <x v="0"/>
    <x v="0"/>
    <x v="0"/>
    <m/>
    <m/>
    <m/>
    <m/>
    <m/>
    <m/>
    <m/>
    <m/>
    <x v="0"/>
    <x v="0"/>
    <m/>
    <m/>
    <m/>
    <m/>
    <s v="Selected Poems and Fragments_Hölderlin, Friedrich"/>
    <s v="Hölderlin, Friedrich_Selected Poems and Fragments"/>
    <x v="1634"/>
    <m/>
    <m/>
  </r>
  <r>
    <s v="B-NIGHTWINGS|HOLDSTOCK, ROBERT"/>
    <s v="N"/>
    <s v="Nightwings"/>
    <x v="735"/>
    <m/>
    <m/>
    <x v="48"/>
    <m/>
    <m/>
    <m/>
    <m/>
    <n v="183"/>
    <s v="A fantasy novel exploring mythic archetypes through the story of a guild of Watchers awaiting alien invasion in a future Earth where humanity has regressed technologically, incorporating elements of Celtic mythology and psychological symbolism."/>
    <m/>
    <x v="0"/>
    <m/>
    <x v="0"/>
    <m/>
    <m/>
    <x v="0"/>
    <x v="0"/>
    <x v="0"/>
    <m/>
    <m/>
    <m/>
    <m/>
    <m/>
    <m/>
    <m/>
    <m/>
    <x v="17"/>
    <x v="1"/>
    <m/>
    <m/>
    <m/>
    <m/>
    <s v="Nightwings_Holdstock, Robert"/>
    <s v="Holdstock, Robert_Nightwings"/>
    <x v="1635"/>
    <m/>
    <m/>
  </r>
  <r>
    <s v="B-THE ILIAD|HOMER"/>
    <s v="N"/>
    <s v="The Iliad"/>
    <x v="736"/>
    <m/>
    <m/>
    <x v="0"/>
    <m/>
    <m/>
    <m/>
    <m/>
    <m/>
    <m/>
    <m/>
    <x v="0"/>
    <m/>
    <x v="0"/>
    <m/>
    <m/>
    <x v="0"/>
    <x v="0"/>
    <x v="0"/>
    <m/>
    <m/>
    <m/>
    <m/>
    <m/>
    <m/>
    <m/>
    <m/>
    <x v="0"/>
    <x v="0"/>
    <m/>
    <m/>
    <m/>
    <m/>
    <s v="The Iliad_Homer"/>
    <s v="Homer_The Iliad"/>
    <x v="1636"/>
    <m/>
    <m/>
  </r>
  <r>
    <s v="B-THE ODYSSEY|HOMER"/>
    <s v="N"/>
    <s v="The Odyssey"/>
    <x v="736"/>
    <m/>
    <m/>
    <x v="0"/>
    <m/>
    <m/>
    <m/>
    <m/>
    <m/>
    <m/>
    <m/>
    <x v="0"/>
    <m/>
    <x v="0"/>
    <m/>
    <m/>
    <x v="0"/>
    <x v="0"/>
    <x v="0"/>
    <m/>
    <m/>
    <m/>
    <m/>
    <m/>
    <m/>
    <m/>
    <m/>
    <x v="0"/>
    <x v="0"/>
    <m/>
    <m/>
    <m/>
    <m/>
    <s v="The Odyssey_Homer"/>
    <s v="Homer_The Odyssey"/>
    <x v="1637"/>
    <m/>
    <m/>
  </r>
  <r>
    <s v="B-MICROGRAPHIA|HOOKE, ROBERT"/>
    <s v="N"/>
    <s v="Micrographia"/>
    <x v="737"/>
    <m/>
    <m/>
    <x v="0"/>
    <m/>
    <m/>
    <m/>
    <m/>
    <m/>
    <m/>
    <m/>
    <x v="0"/>
    <m/>
    <x v="0"/>
    <m/>
    <m/>
    <x v="0"/>
    <x v="0"/>
    <x v="0"/>
    <m/>
    <m/>
    <m/>
    <m/>
    <m/>
    <m/>
    <m/>
    <m/>
    <x v="0"/>
    <x v="0"/>
    <m/>
    <s v="Foundational; Early Modern Science &amp; Philosophy"/>
    <m/>
    <m/>
    <s v="Micrographia_Hooke, Robert"/>
    <s v="Hooke, Robert_Micrographia"/>
    <x v="1638"/>
    <m/>
    <m/>
  </r>
  <r>
    <s v="B-DIALECTIC OF ENLIGHTENMENT|HORKHEIMER, M. &amp; ADORNO, T.W."/>
    <s v="N"/>
    <s v="Dialectic of Enlightenment"/>
    <x v="738"/>
    <m/>
    <m/>
    <x v="0"/>
    <m/>
    <m/>
    <m/>
    <m/>
    <m/>
    <m/>
    <m/>
    <x v="0"/>
    <m/>
    <x v="0"/>
    <m/>
    <m/>
    <x v="0"/>
    <x v="0"/>
    <x v="0"/>
    <m/>
    <m/>
    <m/>
    <m/>
    <m/>
    <m/>
    <m/>
    <m/>
    <x v="0"/>
    <x v="0"/>
    <m/>
    <m/>
    <m/>
    <m/>
    <s v="Dialectic of Enlightenment_Horkheimer, M. &amp; Adorno, T.W."/>
    <s v="Horkheimer, M. &amp; Adorno, T.W._Dialectic of Enlightenment"/>
    <x v="1639"/>
    <m/>
    <m/>
  </r>
  <r>
    <s v="B-DIALECTIC OF ENLIGHTENMENT|HORKHEIMER, MAX &amp; ADORNO, THEODOR W."/>
    <s v="N"/>
    <s v="Dialectic of Enlightenment"/>
    <x v="739"/>
    <m/>
    <m/>
    <x v="78"/>
    <m/>
    <m/>
    <s v="Dialektik der Aufklärung"/>
    <m/>
    <m/>
    <m/>
    <m/>
    <x v="0"/>
    <m/>
    <x v="0"/>
    <m/>
    <m/>
    <x v="0"/>
    <x v="0"/>
    <x v="0"/>
    <m/>
    <m/>
    <m/>
    <m/>
    <m/>
    <m/>
    <m/>
    <m/>
    <x v="12"/>
    <x v="1"/>
    <s v="Philosophical work"/>
    <s v="Philosophy"/>
    <s v="Critical Theory"/>
    <m/>
    <s v="Dialectic of Enlightenment_Horkheimer, Max &amp; Adorno, Theodor W."/>
    <s v="Horkheimer, Max &amp; Adorno, Theodor W._Dialectic of Enlightenment"/>
    <x v="1640"/>
    <m/>
    <m/>
  </r>
  <r>
    <s v="B-A SAVAGE WAR OF PEACE: ALGERIA 1954-1962|HORNE, ALISTAIR"/>
    <s v="N"/>
    <s v="A Savage War Of Peace: Algeria 1954-1962"/>
    <x v="740"/>
    <m/>
    <m/>
    <x v="123"/>
    <m/>
    <m/>
    <m/>
    <m/>
    <n v="624"/>
    <s v="A comprehensive historical account of the Algerian War of Independence, examining the brutal conflict from multiple perspectives."/>
    <m/>
    <x v="0"/>
    <m/>
    <x v="0"/>
    <m/>
    <m/>
    <x v="0"/>
    <x v="0"/>
    <x v="0"/>
    <m/>
    <m/>
    <m/>
    <m/>
    <m/>
    <m/>
    <m/>
    <m/>
    <x v="17"/>
    <x v="1"/>
    <m/>
    <m/>
    <m/>
    <m/>
    <s v="A Savage War Of Peace: Algeria 1954-1962_Horne, Alistair"/>
    <s v="Horne, Alistair_A Savage War Of Peace: Algeria 1954-1962"/>
    <x v="1641"/>
    <m/>
    <m/>
  </r>
  <r>
    <s v="B-REQUIEM|HORST FAAS &amp; TIM PAGE"/>
    <s v="N"/>
    <s v="Requiem"/>
    <x v="741"/>
    <m/>
    <m/>
    <x v="0"/>
    <m/>
    <s v="Random House"/>
    <m/>
    <m/>
    <m/>
    <m/>
    <m/>
    <x v="0"/>
    <m/>
    <x v="0"/>
    <m/>
    <m/>
    <x v="0"/>
    <x v="0"/>
    <x v="0"/>
    <m/>
    <m/>
    <m/>
    <m/>
    <m/>
    <m/>
    <m/>
    <m/>
    <x v="0"/>
    <x v="0"/>
    <m/>
    <m/>
    <m/>
    <s v="Among the most critically acclaimed and harrowing photographic compendiums documenting war, genocide, atrocity, and human suffering, considered pinnacles of visual reportage and historical testimony."/>
    <s v="Requiem_Horst Faas &amp; Tim Page"/>
    <s v="Horst Faas &amp; Tim Page_Requiem"/>
    <x v="1642"/>
    <m/>
    <m/>
  </r>
  <r>
    <s v="B-THE KITE RUNNER|HOSSEINI, KHALED"/>
    <s v="N"/>
    <s v="The Kite Runner"/>
    <x v="742"/>
    <m/>
    <m/>
    <x v="0"/>
    <m/>
    <m/>
    <m/>
    <m/>
    <m/>
    <m/>
    <m/>
    <x v="0"/>
    <m/>
    <x v="0"/>
    <m/>
    <m/>
    <x v="0"/>
    <x v="0"/>
    <x v="0"/>
    <m/>
    <m/>
    <m/>
    <m/>
    <m/>
    <m/>
    <m/>
    <m/>
    <x v="0"/>
    <x v="0"/>
    <m/>
    <m/>
    <m/>
    <m/>
    <s v="The Kite Runner_Hosseini, Khaled"/>
    <s v="Hosseini, Khaled_The Kite Runner"/>
    <x v="1643"/>
    <m/>
    <m/>
  </r>
  <r>
    <s v="B-ANNIHILATION|HOUELLEBECQ, MICHEL"/>
    <s v="N"/>
    <s v="Annihilation"/>
    <x v="743"/>
    <m/>
    <m/>
    <x v="196"/>
    <m/>
    <m/>
    <m/>
    <m/>
    <n v="736"/>
    <s v="Houellebecq's novel set in 2027 France, following a senior government official's life and the political landscape as he deals with his father's illness and his own mortality, exploring themes of political disillusionment and personal annihilation."/>
    <m/>
    <x v="0"/>
    <m/>
    <x v="0"/>
    <m/>
    <m/>
    <x v="0"/>
    <x v="0"/>
    <x v="0"/>
    <m/>
    <m/>
    <m/>
    <m/>
    <m/>
    <m/>
    <s v="Y"/>
    <m/>
    <x v="39"/>
    <x v="2"/>
    <m/>
    <m/>
    <m/>
    <m/>
    <s v="Annihilation_Houellebecq, Michel"/>
    <s v="Houellebecq, Michel_Annihilation"/>
    <x v="1644"/>
    <m/>
    <m/>
  </r>
  <r>
    <s v="B-ATOMISED (THE ELEMENTARY PARTICLES)|HOUELLEBECQ, MICHEL"/>
    <s v="N"/>
    <s v="Atomised (The Elementary Particles)"/>
    <x v="743"/>
    <m/>
    <m/>
    <x v="53"/>
    <m/>
    <m/>
    <m/>
    <m/>
    <n v="384"/>
    <s v="A controversial novel about two half-brothers navigating sexual and emotional alienation in contemporary France, examining the destructive legacy of the sexual revolution."/>
    <m/>
    <x v="1"/>
    <m/>
    <x v="0"/>
    <m/>
    <m/>
    <x v="0"/>
    <x v="0"/>
    <x v="1"/>
    <m/>
    <m/>
    <m/>
    <m/>
    <m/>
    <m/>
    <s v="Y"/>
    <m/>
    <x v="2"/>
    <x v="1"/>
    <m/>
    <m/>
    <m/>
    <m/>
    <s v="Atomised (The Elementary Particles)_Houellebecq, Michel"/>
    <s v="Houellebecq, Michel_Atomised (The Elementary Particles)"/>
    <x v="1645"/>
    <m/>
    <m/>
  </r>
  <r>
    <s v="B-H.P. LOVECRAFT: AGAINST THE WORLD, AGAINST LIFE|HOUELLEBECQ, MICHEL"/>
    <s v="N"/>
    <s v="H.P. Lovecraft: Against the World, Against Life"/>
    <x v="743"/>
    <m/>
    <m/>
    <x v="0"/>
    <m/>
    <m/>
    <m/>
    <m/>
    <m/>
    <m/>
    <m/>
    <x v="2"/>
    <m/>
    <x v="0"/>
    <m/>
    <m/>
    <x v="0"/>
    <x v="0"/>
    <x v="1"/>
    <m/>
    <m/>
    <m/>
    <m/>
    <m/>
    <m/>
    <m/>
    <m/>
    <x v="0"/>
    <x v="0"/>
    <m/>
    <m/>
    <m/>
    <m/>
    <s v="H.P. Lovecraft: Against the World, Against Life_Houellebecq, Michel"/>
    <s v="Houellebecq, Michel_H.P. Lovecraft: Against the World, Against Life"/>
    <x v="1646"/>
    <m/>
    <m/>
  </r>
  <r>
    <s v="B-LA CARTE ET LE TERRITOIRE|HOUELLEBECQ, MICHEL"/>
    <s v="N"/>
    <s v="La carte et le territoire"/>
    <x v="743"/>
    <m/>
    <m/>
    <x v="0"/>
    <m/>
    <m/>
    <m/>
    <m/>
    <m/>
    <m/>
    <m/>
    <x v="0"/>
    <m/>
    <x v="0"/>
    <m/>
    <m/>
    <x v="0"/>
    <x v="0"/>
    <x v="0"/>
    <m/>
    <m/>
    <m/>
    <m/>
    <m/>
    <m/>
    <m/>
    <m/>
    <x v="0"/>
    <x v="0"/>
    <m/>
    <m/>
    <m/>
    <m/>
    <s v="La carte et le territoire_Houellebecq, Michel"/>
    <s v="Houellebecq, Michel_La carte et le territoire"/>
    <x v="1647"/>
    <m/>
    <m/>
  </r>
  <r>
    <s v="B-PLATFORM|HOUELLEBECQ, MICHEL"/>
    <s v="N"/>
    <s v="Platform"/>
    <x v="743"/>
    <m/>
    <m/>
    <x v="197"/>
    <m/>
    <m/>
    <m/>
    <m/>
    <n v="320"/>
    <s v="Houellebecq's provocative novel about Western sex tourism in Thailand and the clash of cultures, ending with an Islamic terrorist attack, exploring themes of globalization, commercialized sexuality, and cultural decline."/>
    <m/>
    <x v="1"/>
    <m/>
    <x v="0"/>
    <m/>
    <m/>
    <x v="0"/>
    <x v="0"/>
    <x v="1"/>
    <m/>
    <m/>
    <m/>
    <m/>
    <m/>
    <m/>
    <m/>
    <m/>
    <x v="4"/>
    <x v="2"/>
    <m/>
    <m/>
    <m/>
    <m/>
    <s v="Platform_Houellebecq, Michel"/>
    <s v="Houellebecq, Michel_Platform"/>
    <x v="1648"/>
    <m/>
    <m/>
  </r>
  <r>
    <s v="B-SEROTONIN|HOUELLEBECQ, MICHEL"/>
    <s v="N"/>
    <s v="Serotonin"/>
    <x v="743"/>
    <m/>
    <m/>
    <x v="183"/>
    <m/>
    <m/>
    <m/>
    <m/>
    <n v="320"/>
    <s v="Houellebecq's novel about an agricultural engineer who abandons his life to take a new antidepressant, reflecting on his failed relationships and the decline of rural France, offering a pessimistic view of modern love and society."/>
    <m/>
    <x v="2"/>
    <m/>
    <x v="0"/>
    <m/>
    <m/>
    <x v="0"/>
    <x v="0"/>
    <x v="0"/>
    <m/>
    <m/>
    <m/>
    <m/>
    <m/>
    <m/>
    <s v="Y"/>
    <m/>
    <x v="6"/>
    <x v="2"/>
    <m/>
    <m/>
    <m/>
    <m/>
    <s v="Serotonin_Houellebecq, Michel"/>
    <s v="Houellebecq, Michel_Serotonin"/>
    <x v="1649"/>
    <m/>
    <m/>
  </r>
  <r>
    <s v="B-SUBMISSION|HOUELLEBECQ, MICHEL"/>
    <s v="N"/>
    <s v="Submission"/>
    <x v="743"/>
    <m/>
    <m/>
    <x v="104"/>
    <m/>
    <m/>
    <m/>
    <m/>
    <n v="256"/>
    <s v="Houellebecq's controversial novel set in a near-future France where an Islamic party wins the presidential election, transforming French society and examining themes of cultural decline, masculine insecurity, and religious conversion."/>
    <m/>
    <x v="1"/>
    <m/>
    <x v="0"/>
    <m/>
    <m/>
    <x v="0"/>
    <x v="0"/>
    <x v="1"/>
    <m/>
    <m/>
    <m/>
    <m/>
    <m/>
    <m/>
    <m/>
    <m/>
    <x v="6"/>
    <x v="2"/>
    <m/>
    <m/>
    <m/>
    <m/>
    <s v="Submission_Houellebecq, Michel"/>
    <s v="Houellebecq, Michel_Submission"/>
    <x v="1650"/>
    <m/>
    <m/>
  </r>
  <r>
    <s v="B-THE MAP AND THE TERRITORY|HOUELLEBECQ, MICHEL"/>
    <s v="N"/>
    <s v="The Map and the Territory"/>
    <x v="743"/>
    <m/>
    <m/>
    <x v="103"/>
    <m/>
    <m/>
    <m/>
    <m/>
    <n v="304"/>
    <s v="Houellebecq's novel about an artist who achieves success with photographs of Michelin maps, featuring a fictionalized version of Houellebecq who is murdered, examining art, commerce, and authenticity in modern France."/>
    <m/>
    <x v="0"/>
    <m/>
    <x v="0"/>
    <m/>
    <m/>
    <x v="0"/>
    <x v="0"/>
    <x v="0"/>
    <m/>
    <m/>
    <m/>
    <m/>
    <m/>
    <m/>
    <m/>
    <m/>
    <x v="6"/>
    <x v="2"/>
    <m/>
    <m/>
    <m/>
    <m/>
    <s v="The Map and the Territory_Houellebecq, Michel"/>
    <s v="Houellebecq, Michel_The Map and the Territory"/>
    <x v="1651"/>
    <m/>
    <m/>
  </r>
  <r>
    <s v="B-THE POSSIBILITY OF AN ISLAND|HOUELLEBECQ, MICHEL"/>
    <s v="N"/>
    <s v="The Possibility of an Island"/>
    <x v="743"/>
    <m/>
    <m/>
    <x v="83"/>
    <m/>
    <m/>
    <m/>
    <m/>
    <n v="352"/>
    <s v="Houellebecq's science fiction novel alternating between a contemporary comedian and his future clones, exploring themes of transhumanism, genetic engineering, and the end of humanity as we know it."/>
    <m/>
    <x v="0"/>
    <m/>
    <x v="0"/>
    <m/>
    <m/>
    <x v="0"/>
    <x v="0"/>
    <x v="0"/>
    <m/>
    <m/>
    <m/>
    <m/>
    <m/>
    <m/>
    <m/>
    <m/>
    <x v="4"/>
    <x v="2"/>
    <m/>
    <m/>
    <m/>
    <m/>
    <s v="The Possibility of an Island_Houellebecq, Michel"/>
    <s v="Houellebecq, Michel_The Possibility of an Island"/>
    <x v="1652"/>
    <m/>
    <m/>
  </r>
  <r>
    <s v="B-WHATEVER|HOUELLEBECQ, MICHEL"/>
    <s v="N"/>
    <s v="Whatever"/>
    <x v="743"/>
    <m/>
    <m/>
    <x v="72"/>
    <m/>
    <m/>
    <m/>
    <m/>
    <n v="155"/>
    <s v="Houellebecq's debut novel following a depressed computer programmer who reflects on sexual inequality and social alienation in modern society, establishing his nihilistic literary voice and critique of contemporary culture."/>
    <m/>
    <x v="0"/>
    <m/>
    <x v="0"/>
    <m/>
    <m/>
    <x v="0"/>
    <x v="0"/>
    <x v="0"/>
    <m/>
    <m/>
    <m/>
    <m/>
    <m/>
    <m/>
    <m/>
    <m/>
    <x v="2"/>
    <x v="1"/>
    <m/>
    <m/>
    <m/>
    <m/>
    <s v="Whatever_Houellebecq, Michel"/>
    <s v="Houellebecq, Michel_Whatever"/>
    <x v="1653"/>
    <m/>
    <m/>
  </r>
  <r>
    <s v="B-ROGUE MALE|HOUSEHOLD, GEOFFREY"/>
    <s v="N"/>
    <s v="Rogue Male"/>
    <x v="744"/>
    <m/>
    <m/>
    <x v="0"/>
    <m/>
    <s v="New York Review Books (NYRB)"/>
    <m/>
    <m/>
    <m/>
    <m/>
    <m/>
    <x v="0"/>
    <m/>
    <x v="0"/>
    <m/>
    <m/>
    <x v="0"/>
    <x v="0"/>
    <x v="0"/>
    <m/>
    <m/>
    <m/>
    <m/>
    <m/>
    <m/>
    <m/>
    <m/>
    <x v="0"/>
    <x v="0"/>
    <m/>
    <m/>
    <m/>
    <m/>
    <s v="Rogue Male_Household, Geoffrey"/>
    <s v="Household, Geoffrey_Rogue Male"/>
    <x v="1654"/>
    <m/>
    <m/>
  </r>
  <r>
    <s v="B-THREE MILES UP|HOWARD, ELIZABETH JANE"/>
    <s v="N"/>
    <s v="Three Miles Up"/>
    <x v="745"/>
    <m/>
    <m/>
    <x v="0"/>
    <n v="2003"/>
    <s v="Tartarus Press"/>
    <m/>
    <m/>
    <m/>
    <m/>
    <m/>
    <x v="0"/>
    <m/>
    <x v="0"/>
    <m/>
    <m/>
    <x v="0"/>
    <x v="0"/>
    <x v="0"/>
    <m/>
    <m/>
    <m/>
    <m/>
    <m/>
    <m/>
    <m/>
    <m/>
    <x v="0"/>
    <x v="0"/>
    <m/>
    <m/>
    <m/>
    <m/>
    <s v="Three Miles Up_Howard, Elizabeth Jane"/>
    <s v="Howard, Elizabeth Jane_Three Miles Up"/>
    <x v="1655"/>
    <m/>
    <m/>
  </r>
  <r>
    <s v="B-I SERVED THE KING OF ENGLAND|HRABAL, BOHUMIL"/>
    <s v="N"/>
    <s v="I Served the King of England"/>
    <x v="746"/>
    <m/>
    <m/>
    <x v="0"/>
    <m/>
    <m/>
    <m/>
    <m/>
    <m/>
    <m/>
    <m/>
    <x v="0"/>
    <m/>
    <x v="0"/>
    <m/>
    <m/>
    <x v="0"/>
    <x v="0"/>
    <x v="0"/>
    <m/>
    <m/>
    <m/>
    <m/>
    <m/>
    <m/>
    <m/>
    <m/>
    <x v="0"/>
    <x v="0"/>
    <m/>
    <m/>
    <m/>
    <m/>
    <s v="I Served the King of England_Hrabal, Bohumil"/>
    <s v="Hrabal, Bohumil_I Served the King of England"/>
    <x v="1656"/>
    <m/>
    <m/>
  </r>
  <r>
    <s v="B-DISCOURSES ON SALT AND IRON|HUAN KUAN"/>
    <s v="N"/>
    <s v="Discourses on Salt and Iron"/>
    <x v="747"/>
    <m/>
    <m/>
    <x v="0"/>
    <m/>
    <m/>
    <m/>
    <m/>
    <m/>
    <m/>
    <m/>
    <x v="0"/>
    <m/>
    <x v="0"/>
    <m/>
    <m/>
    <x v="0"/>
    <x v="0"/>
    <x v="0"/>
    <m/>
    <m/>
    <m/>
    <m/>
    <m/>
    <m/>
    <m/>
    <m/>
    <x v="0"/>
    <x v="0"/>
    <m/>
    <s v="Foundational; Ancient China"/>
    <m/>
    <m/>
    <s v="Discourses on Salt and Iron_Huan Kuan"/>
    <s v="Huan Kuan_Discourses on Salt and Iron"/>
    <x v="1657"/>
    <m/>
    <m/>
  </r>
  <r>
    <s v="B-WATER BY THE SPOONFUL|HUDES, QUIARA ALEGRÍA"/>
    <s v="N"/>
    <s v="Water by the Spoonful"/>
    <x v="748"/>
    <m/>
    <m/>
    <x v="0"/>
    <m/>
    <m/>
    <m/>
    <m/>
    <m/>
    <m/>
    <m/>
    <x v="0"/>
    <m/>
    <x v="0"/>
    <m/>
    <m/>
    <x v="0"/>
    <x v="0"/>
    <x v="0"/>
    <m/>
    <m/>
    <m/>
    <m/>
    <m/>
    <m/>
    <m/>
    <m/>
    <x v="0"/>
    <x v="0"/>
    <m/>
    <s v="Foundational; Poetry &amp; Drama (Selection)"/>
    <m/>
    <m/>
    <s v="Water by the Spoonful_Hudes, Quiara Alegría"/>
    <s v="Hudes, Quiara Alegría_Water by the Spoonful"/>
    <x v="1658"/>
    <m/>
    <m/>
  </r>
  <r>
    <s v="B-THE RESURRECTIONIST: THE LOST WORK OF DR. SPENCER BLACK|HUDSPETH, E.B."/>
    <s v="N"/>
    <s v="The Resurrectionist: The Lost Work of Dr. Spencer Black"/>
    <x v="749"/>
    <m/>
    <m/>
    <x v="0"/>
    <m/>
    <m/>
    <m/>
    <m/>
    <m/>
    <m/>
    <m/>
    <x v="0"/>
    <m/>
    <x v="0"/>
    <m/>
    <m/>
    <x v="0"/>
    <x v="0"/>
    <x v="0"/>
    <m/>
    <m/>
    <m/>
    <m/>
    <m/>
    <m/>
    <m/>
    <m/>
    <x v="0"/>
    <x v="0"/>
    <m/>
    <m/>
    <m/>
    <m/>
    <s v="The Resurrectionist: The Lost Work of Dr. Spencer Black_Hudspeth, E.B."/>
    <s v="Hudspeth, E.B._The Resurrectionist: The Lost Work of Dr. Spencer Black"/>
    <x v="1659"/>
    <m/>
    <m/>
  </r>
  <r>
    <s v="B-IN A LONELY PLACE|HUGHES, DOROTHY B."/>
    <s v="N"/>
    <s v="In a Lonely Place"/>
    <x v="750"/>
    <m/>
    <m/>
    <x v="0"/>
    <m/>
    <m/>
    <m/>
    <m/>
    <m/>
    <m/>
    <m/>
    <x v="0"/>
    <m/>
    <x v="0"/>
    <m/>
    <m/>
    <x v="0"/>
    <x v="0"/>
    <x v="0"/>
    <m/>
    <m/>
    <m/>
    <m/>
    <m/>
    <m/>
    <m/>
    <m/>
    <x v="0"/>
    <x v="0"/>
    <m/>
    <m/>
    <m/>
    <m/>
    <s v="In a Lonely Place_Hughes, Dorothy B."/>
    <s v="Hughes, Dorothy B._In a Lonely Place"/>
    <x v="1660"/>
    <m/>
    <m/>
  </r>
  <r>
    <s v="B-STORIES FROM A LOST ANTHOLOGY|HUGHES, RHYS"/>
    <s v="N"/>
    <s v="Stories from a Lost Anthology"/>
    <x v="751"/>
    <m/>
    <m/>
    <x v="0"/>
    <n v="2002"/>
    <s v="Tartarus Press"/>
    <m/>
    <m/>
    <m/>
    <m/>
    <m/>
    <x v="0"/>
    <m/>
    <x v="0"/>
    <m/>
    <m/>
    <x v="0"/>
    <x v="0"/>
    <x v="0"/>
    <m/>
    <m/>
    <m/>
    <m/>
    <m/>
    <m/>
    <m/>
    <m/>
    <x v="0"/>
    <x v="0"/>
    <m/>
    <m/>
    <m/>
    <m/>
    <s v="Stories from a Lost Anthology_Hughes, Rhys"/>
    <s v="Hughes, Rhys_Stories from a Lost Anthology"/>
    <x v="1661"/>
    <m/>
    <m/>
  </r>
  <r>
    <s v="B-THE SMELL OF TELESCOPES|HUGHES, RHYS"/>
    <s v="N"/>
    <s v="The Smell of Telescopes"/>
    <x v="751"/>
    <m/>
    <m/>
    <x v="0"/>
    <n v="2000"/>
    <s v="Tartarus Press"/>
    <m/>
    <m/>
    <m/>
    <m/>
    <m/>
    <x v="0"/>
    <m/>
    <x v="0"/>
    <m/>
    <m/>
    <x v="0"/>
    <x v="0"/>
    <x v="0"/>
    <m/>
    <m/>
    <m/>
    <m/>
    <m/>
    <m/>
    <m/>
    <m/>
    <x v="0"/>
    <x v="0"/>
    <m/>
    <m/>
    <m/>
    <m/>
    <s v="The Smell of Telescopes_Hughes, Rhys"/>
    <s v="Hughes, Rhys_The Smell of Telescopes"/>
    <x v="1662"/>
    <m/>
    <m/>
  </r>
  <r>
    <s v="B-WORMING THE HARPY AND OTHER BITTER PILLS|HUGHES, RHYS"/>
    <s v="N"/>
    <s v="Worming the Harpy and Other Bitter Pills"/>
    <x v="751"/>
    <m/>
    <m/>
    <x v="0"/>
    <m/>
    <m/>
    <m/>
    <m/>
    <m/>
    <m/>
    <m/>
    <x v="0"/>
    <m/>
    <x v="0"/>
    <m/>
    <m/>
    <x v="0"/>
    <x v="0"/>
    <x v="0"/>
    <m/>
    <m/>
    <m/>
    <m/>
    <m/>
    <m/>
    <m/>
    <m/>
    <x v="0"/>
    <x v="0"/>
    <m/>
    <m/>
    <m/>
    <m/>
    <s v="Worming the Harpy and Other Bitter Pills_Hughes, Rhys"/>
    <s v="Hughes, Rhys_Worming the Harpy and Other Bitter Pills"/>
    <x v="1663"/>
    <m/>
    <m/>
  </r>
  <r>
    <s v="B-A HIGH WIND IN JAMAICA|HUGHES, RICHARD"/>
    <s v="N"/>
    <s v="A High Wind in Jamaica"/>
    <x v="752"/>
    <m/>
    <m/>
    <x v="0"/>
    <m/>
    <s v="New York Review Books (NYRB)"/>
    <m/>
    <m/>
    <m/>
    <m/>
    <m/>
    <x v="0"/>
    <m/>
    <x v="0"/>
    <m/>
    <m/>
    <x v="0"/>
    <x v="0"/>
    <x v="0"/>
    <m/>
    <m/>
    <m/>
    <m/>
    <m/>
    <m/>
    <m/>
    <m/>
    <x v="0"/>
    <x v="0"/>
    <m/>
    <m/>
    <m/>
    <m/>
    <s v="A High Wind in Jamaica_Hughes, Richard"/>
    <s v="Hughes, Richard_A High Wind in Jamaica"/>
    <x v="1664"/>
    <m/>
    <m/>
  </r>
  <r>
    <s v="B-LES MISÉRABLES|HUGO, VICTOR"/>
    <s v="Y"/>
    <s v="Les Misérables"/>
    <x v="753"/>
    <m/>
    <m/>
    <x v="0"/>
    <m/>
    <m/>
    <m/>
    <m/>
    <m/>
    <m/>
    <m/>
    <x v="0"/>
    <m/>
    <x v="0"/>
    <m/>
    <m/>
    <x v="0"/>
    <x v="0"/>
    <x v="0"/>
    <m/>
    <m/>
    <m/>
    <m/>
    <m/>
    <m/>
    <m/>
    <m/>
    <x v="0"/>
    <x v="0"/>
    <m/>
    <s v="Foundational; Realism, Naturalism &amp; Victorian Era"/>
    <m/>
    <m/>
    <s v="Les Misérables_Hugo, Victor"/>
    <s v="Hugo, Victor_Les Misérables"/>
    <x v="1665"/>
    <m/>
    <m/>
  </r>
  <r>
    <s v="B-LES MISÉRABLES|HUGO, VICTOR"/>
    <s v="Y"/>
    <s v="Les Misérables"/>
    <x v="753"/>
    <m/>
    <m/>
    <x v="164"/>
    <m/>
    <m/>
    <m/>
    <m/>
    <n v="1488"/>
    <s v="An epic historical novel following ex-convict Jean Valjean's struggle for redemption against relentless pursuit by Inspector Javert, set against revolutionary Paris."/>
    <m/>
    <x v="0"/>
    <n v="5"/>
    <x v="1"/>
    <m/>
    <m/>
    <x v="0"/>
    <x v="0"/>
    <x v="0"/>
    <m/>
    <m/>
    <m/>
    <m/>
    <m/>
    <m/>
    <s v="Y"/>
    <m/>
    <x v="21"/>
    <x v="9"/>
    <m/>
    <m/>
    <m/>
    <m/>
    <s v="Les Misérables_Hugo, Victor"/>
    <s v="Hugo, Victor_Les Misérables"/>
    <x v="1665"/>
    <m/>
    <m/>
  </r>
  <r>
    <s v="B-NINETY-THREE|HUGO, VICTOR"/>
    <s v="N"/>
    <s v="Ninety-Three"/>
    <x v="753"/>
    <m/>
    <m/>
    <x v="180"/>
    <m/>
    <m/>
    <m/>
    <m/>
    <n v="532"/>
    <s v="Hugo's final novel set during the French Revolution, examining political idealism and moral complexity through the conflict between royalists and republicans during the Reign of Terror."/>
    <m/>
    <x v="0"/>
    <m/>
    <x v="0"/>
    <m/>
    <m/>
    <x v="0"/>
    <x v="0"/>
    <x v="0"/>
    <m/>
    <m/>
    <m/>
    <m/>
    <m/>
    <m/>
    <m/>
    <m/>
    <x v="34"/>
    <x v="9"/>
    <m/>
    <m/>
    <m/>
    <m/>
    <s v="Ninety-Three_Hugo, Victor"/>
    <s v="Hugo, Victor_Ninety-Three"/>
    <x v="1666"/>
    <m/>
    <m/>
  </r>
  <r>
    <s v="B-THE HUNCHBACK OF NOTRE-DAME|HUGO, VICTOR"/>
    <s v="Y"/>
    <s v="The Hunchback of Notre-Dame"/>
    <x v="753"/>
    <m/>
    <m/>
    <x v="198"/>
    <m/>
    <m/>
    <m/>
    <m/>
    <n v="624"/>
    <s v="A historical novel set in medieval Paris, centered on the tragic hunchback Quasimodo, the beautiful gypsy Esmeralda, and the Gothic cathedral, exploring themes of fate and human grotesquerie."/>
    <m/>
    <x v="0"/>
    <m/>
    <x v="0"/>
    <m/>
    <m/>
    <x v="0"/>
    <x v="0"/>
    <x v="0"/>
    <m/>
    <m/>
    <m/>
    <m/>
    <m/>
    <m/>
    <m/>
    <m/>
    <x v="19"/>
    <x v="9"/>
    <m/>
    <m/>
    <m/>
    <m/>
    <s v="The Hunchback of Notre-Dame_Hugo, Victor"/>
    <s v="Hugo, Victor_The Hunchback of Notre-Dame"/>
    <x v="1667"/>
    <m/>
    <m/>
  </r>
  <r>
    <s v="B-THE HUNCHBACK OF NOTRE-DAME|HUGO, VICTOR"/>
    <s v="Y"/>
    <s v="The Hunchback of Notre-Dame"/>
    <x v="753"/>
    <m/>
    <m/>
    <x v="0"/>
    <m/>
    <m/>
    <m/>
    <m/>
    <m/>
    <m/>
    <m/>
    <x v="0"/>
    <m/>
    <x v="0"/>
    <m/>
    <m/>
    <x v="0"/>
    <x v="0"/>
    <x v="0"/>
    <m/>
    <m/>
    <m/>
    <m/>
    <m/>
    <m/>
    <m/>
    <m/>
    <x v="0"/>
    <x v="0"/>
    <m/>
    <m/>
    <m/>
    <m/>
    <s v="The Hunchback of Notre-Dame_Hugo, Victor"/>
    <s v="Hugo, Victor_The Hunchback of Notre-Dame"/>
    <x v="1667"/>
    <m/>
    <m/>
  </r>
  <r>
    <s v="B-THE HUNCHBACK OF NOTRE-DAME|HUGO, VICTOR"/>
    <s v="Y"/>
    <s v="The Hunchback of Notre-Dame"/>
    <x v="753"/>
    <m/>
    <m/>
    <x v="0"/>
    <m/>
    <m/>
    <m/>
    <m/>
    <m/>
    <m/>
    <m/>
    <x v="0"/>
    <m/>
    <x v="0"/>
    <m/>
    <m/>
    <x v="0"/>
    <x v="0"/>
    <x v="0"/>
    <m/>
    <m/>
    <m/>
    <m/>
    <m/>
    <m/>
    <m/>
    <m/>
    <x v="0"/>
    <x v="0"/>
    <m/>
    <s v="Foundational; Realism, Naturalism &amp; Victorian Era"/>
    <m/>
    <m/>
    <s v="The Hunchback of Notre-Dame_Hugo, Victor"/>
    <s v="Hugo, Victor_The Hunchback of Notre-Dame"/>
    <x v="1667"/>
    <m/>
    <m/>
  </r>
  <r>
    <s v="B-THE LAST DAY OF A CONDEMNED MAN|HUGO, VICTOR"/>
    <s v="N"/>
    <s v="The Last Day of a Condemned Man"/>
    <x v="753"/>
    <m/>
    <m/>
    <x v="0"/>
    <m/>
    <m/>
    <m/>
    <m/>
    <m/>
    <m/>
    <m/>
    <x v="0"/>
    <m/>
    <x v="0"/>
    <m/>
    <m/>
    <x v="0"/>
    <x v="0"/>
    <x v="0"/>
    <m/>
    <m/>
    <m/>
    <m/>
    <m/>
    <m/>
    <m/>
    <m/>
    <x v="0"/>
    <x v="0"/>
    <m/>
    <m/>
    <m/>
    <m/>
    <s v="The Last Day of a Condemned Man_Hugo, Victor"/>
    <s v="Hugo, Victor_The Last Day of a Condemned Man"/>
    <x v="1668"/>
    <m/>
    <m/>
  </r>
  <r>
    <s v="B-PLATFORM SUTRA OF THE SIXTH PATRIARCH|HUINENG (TRADITIONALLY, CHAN/ZEN)"/>
    <s v="N"/>
    <s v="Platform Sutra of the Sixth Patriarch"/>
    <x v="754"/>
    <m/>
    <m/>
    <x v="0"/>
    <m/>
    <m/>
    <m/>
    <m/>
    <m/>
    <m/>
    <m/>
    <x v="0"/>
    <m/>
    <x v="0"/>
    <m/>
    <m/>
    <x v="0"/>
    <x v="0"/>
    <x v="0"/>
    <m/>
    <m/>
    <m/>
    <m/>
    <m/>
    <m/>
    <m/>
    <m/>
    <x v="0"/>
    <x v="0"/>
    <m/>
    <s v="Foundational; Medieval East Asia (Relevant Period)"/>
    <m/>
    <m/>
    <s v="Platform Sutra of the Sixth Patriarch_Huineng (Traditionally, Chan/Zen)"/>
    <s v="Huineng (Traditionally, Chan/Zen)_Platform Sutra of the Sixth Patriarch"/>
    <x v="1669"/>
    <m/>
    <m/>
  </r>
  <r>
    <s v="B-A TREATISE OF HUMAN NATURE|HUME, DAVID"/>
    <s v="Y"/>
    <s v="A Treatise of Human Nature"/>
    <x v="755"/>
    <m/>
    <m/>
    <x v="199"/>
    <m/>
    <m/>
    <s v="A Treatise of Human Nature"/>
    <m/>
    <m/>
    <m/>
    <m/>
    <x v="0"/>
    <m/>
    <x v="0"/>
    <m/>
    <m/>
    <x v="0"/>
    <x v="0"/>
    <x v="0"/>
    <m/>
    <m/>
    <m/>
    <m/>
    <m/>
    <m/>
    <m/>
    <m/>
    <x v="0"/>
    <x v="10"/>
    <s v="Treatise"/>
    <s v="Philosophy"/>
    <s v="Empiricism"/>
    <m/>
    <s v="A Treatise of Human Nature_Hume, David"/>
    <s v="Hume, David_A Treatise of Human Nature"/>
    <x v="1670"/>
    <m/>
    <m/>
  </r>
  <r>
    <s v="B-A TREATISE OF HUMAN NATURE|HUME, DAVID"/>
    <s v="Y"/>
    <s v="A Treatise of Human Nature"/>
    <x v="755"/>
    <m/>
    <m/>
    <x v="0"/>
    <m/>
    <m/>
    <m/>
    <m/>
    <m/>
    <m/>
    <m/>
    <x v="0"/>
    <m/>
    <x v="0"/>
    <m/>
    <m/>
    <x v="0"/>
    <x v="0"/>
    <x v="0"/>
    <m/>
    <m/>
    <m/>
    <m/>
    <m/>
    <m/>
    <m/>
    <m/>
    <x v="0"/>
    <x v="0"/>
    <m/>
    <s v="Foundational; Philosophy &amp; Political Thought"/>
    <m/>
    <m/>
    <s v="A Treatise of Human Nature_Hume, David"/>
    <s v="Hume, David_A Treatise of Human Nature"/>
    <x v="1670"/>
    <m/>
    <m/>
  </r>
  <r>
    <s v="B-AN ENQUIRY CONCERNING HUMAN UNDERSTANDING|HUME, DAVID"/>
    <s v="Y"/>
    <s v="An Enquiry Concerning Human Understanding"/>
    <x v="755"/>
    <m/>
    <m/>
    <x v="200"/>
    <m/>
    <m/>
    <s v="An Enquiry Concerning Human Understanding"/>
    <m/>
    <m/>
    <m/>
    <m/>
    <x v="0"/>
    <m/>
    <x v="0"/>
    <m/>
    <m/>
    <x v="0"/>
    <x v="0"/>
    <x v="0"/>
    <m/>
    <m/>
    <m/>
    <m/>
    <m/>
    <m/>
    <m/>
    <m/>
    <x v="40"/>
    <x v="10"/>
    <s v="Essay"/>
    <s v="Philosophy"/>
    <s v="Empiricism"/>
    <m/>
    <s v="An Enquiry Concerning Human Understanding_Hume, David"/>
    <s v="Hume, David_An Enquiry Concerning Human Understanding"/>
    <x v="1671"/>
    <m/>
    <m/>
  </r>
  <r>
    <s v="B-AN ENQUIRY CONCERNING HUMAN UNDERSTANDING|HUME, DAVID"/>
    <s v="Y"/>
    <s v="An Enquiry Concerning Human Understanding"/>
    <x v="755"/>
    <m/>
    <m/>
    <x v="0"/>
    <m/>
    <m/>
    <m/>
    <m/>
    <m/>
    <m/>
    <m/>
    <x v="0"/>
    <m/>
    <x v="0"/>
    <m/>
    <m/>
    <x v="0"/>
    <x v="0"/>
    <x v="0"/>
    <m/>
    <m/>
    <m/>
    <m/>
    <m/>
    <m/>
    <m/>
    <m/>
    <x v="0"/>
    <x v="0"/>
    <m/>
    <s v="Foundational; Philosophy &amp; Political Thought"/>
    <m/>
    <m/>
    <s v="An Enquiry Concerning Human Understanding_Hume, David"/>
    <s v="Hume, David_An Enquiry Concerning Human Understanding"/>
    <x v="1671"/>
    <m/>
    <m/>
  </r>
  <r>
    <s v="B-AN ENQUIRY CONCERNING THE PRINCIPLES OF MORALS|HUME, DAVID"/>
    <s v="N"/>
    <s v="An Enquiry Concerning the Principles of Morals"/>
    <x v="755"/>
    <m/>
    <m/>
    <x v="0"/>
    <m/>
    <m/>
    <m/>
    <m/>
    <m/>
    <m/>
    <m/>
    <x v="0"/>
    <m/>
    <x v="0"/>
    <m/>
    <m/>
    <x v="0"/>
    <x v="0"/>
    <x v="0"/>
    <m/>
    <m/>
    <m/>
    <m/>
    <m/>
    <m/>
    <m/>
    <m/>
    <x v="0"/>
    <x v="0"/>
    <m/>
    <s v="Foundational; Philosophy &amp; Political Thought"/>
    <m/>
    <m/>
    <s v="An Enquiry Concerning the Principles of Morals_Hume, David"/>
    <s v="Hume, David_An Enquiry Concerning the Principles of Morals"/>
    <x v="1672"/>
    <m/>
    <m/>
  </r>
  <r>
    <s v="B-DIALOGUES CONCERNING NATURAL RELIGION|HUME, DAVID"/>
    <s v="N"/>
    <s v="Dialogues Concerning Natural Religion"/>
    <x v="755"/>
    <m/>
    <m/>
    <x v="0"/>
    <m/>
    <m/>
    <m/>
    <m/>
    <m/>
    <m/>
    <m/>
    <x v="0"/>
    <m/>
    <x v="0"/>
    <m/>
    <m/>
    <x v="0"/>
    <x v="0"/>
    <x v="0"/>
    <m/>
    <m/>
    <m/>
    <m/>
    <m/>
    <m/>
    <m/>
    <m/>
    <x v="0"/>
    <x v="0"/>
    <m/>
    <s v="Foundational; Philosophy &amp; Political Thought"/>
    <m/>
    <m/>
    <s v="Dialogues Concerning Natural Religion_Hume, David"/>
    <s v="Hume, David_Dialogues Concerning Natural Religion"/>
    <x v="1673"/>
    <m/>
    <m/>
  </r>
  <r>
    <s v="B-HISTORY OF ENGLAND|HUME, DAVID"/>
    <s v="N"/>
    <s v="History of England"/>
    <x v="755"/>
    <m/>
    <m/>
    <x v="0"/>
    <m/>
    <m/>
    <m/>
    <m/>
    <m/>
    <m/>
    <m/>
    <x v="0"/>
    <m/>
    <x v="0"/>
    <m/>
    <m/>
    <x v="0"/>
    <x v="0"/>
    <x v="0"/>
    <m/>
    <m/>
    <m/>
    <m/>
    <m/>
    <m/>
    <m/>
    <m/>
    <x v="0"/>
    <x v="0"/>
    <m/>
    <s v="Foundational; Philosophy &amp; Political Thought"/>
    <m/>
    <m/>
    <s v="History of England_Hume, David"/>
    <s v="Hume, David_History of England"/>
    <x v="1674"/>
    <m/>
    <m/>
  </r>
  <r>
    <s v="B-THEIR EYES WERE WATCHING GOD|HURSTON, ZORA NEALE"/>
    <s v="N"/>
    <s v="Their Eyes Were Watching God"/>
    <x v="756"/>
    <m/>
    <m/>
    <x v="0"/>
    <m/>
    <m/>
    <m/>
    <m/>
    <m/>
    <m/>
    <m/>
    <x v="0"/>
    <m/>
    <x v="0"/>
    <m/>
    <m/>
    <x v="0"/>
    <x v="0"/>
    <x v="0"/>
    <m/>
    <m/>
    <m/>
    <m/>
    <m/>
    <m/>
    <m/>
    <m/>
    <x v="0"/>
    <x v="0"/>
    <m/>
    <s v="Foundational; Mid-20th Century &amp; World War II Era"/>
    <m/>
    <m/>
    <s v="Their Eyes Were Watching God_Hurston, Zora Neale"/>
    <s v="Hurston, Zora Neale_Their Eyes Were Watching God"/>
    <x v="1675"/>
    <m/>
    <m/>
  </r>
  <r>
    <s v="B-THEORY OF THE EARTH|HUTTON, JAMES"/>
    <s v="N"/>
    <s v="Theory of the Earth"/>
    <x v="757"/>
    <m/>
    <m/>
    <x v="0"/>
    <m/>
    <m/>
    <m/>
    <m/>
    <m/>
    <m/>
    <m/>
    <x v="0"/>
    <m/>
    <x v="0"/>
    <m/>
    <m/>
    <x v="0"/>
    <x v="0"/>
    <x v="0"/>
    <m/>
    <m/>
    <m/>
    <m/>
    <m/>
    <m/>
    <m/>
    <m/>
    <x v="0"/>
    <x v="0"/>
    <m/>
    <s v="Foundational; Science, History &amp; Other Non-Fiction"/>
    <m/>
    <m/>
    <s v="Theory of the Earth_Hutton, James"/>
    <s v="Hutton, James_Theory of the Earth"/>
    <x v="1676"/>
    <m/>
    <m/>
  </r>
  <r>
    <s v="B-BRAVE NEW WORLD|HUXLEY, ALDOUS"/>
    <s v="Y"/>
    <s v="Brave New World"/>
    <x v="758"/>
    <m/>
    <m/>
    <x v="0"/>
    <m/>
    <m/>
    <m/>
    <m/>
    <m/>
    <m/>
    <m/>
    <x v="0"/>
    <m/>
    <x v="0"/>
    <m/>
    <m/>
    <x v="0"/>
    <x v="0"/>
    <x v="0"/>
    <m/>
    <m/>
    <m/>
    <m/>
    <m/>
    <m/>
    <m/>
    <m/>
    <x v="0"/>
    <x v="0"/>
    <m/>
    <m/>
    <m/>
    <m/>
    <s v="Brave New World_Huxley, Aldous"/>
    <s v="Huxley, Aldous_Brave New World"/>
    <x v="1677"/>
    <m/>
    <m/>
  </r>
  <r>
    <s v="B-BRAVE NEW WORLD|HUXLEY, ALDOUS"/>
    <s v="Y"/>
    <s v="Brave New World"/>
    <x v="758"/>
    <m/>
    <m/>
    <x v="0"/>
    <m/>
    <m/>
    <m/>
    <m/>
    <m/>
    <m/>
    <m/>
    <x v="0"/>
    <m/>
    <x v="0"/>
    <m/>
    <m/>
    <x v="0"/>
    <x v="0"/>
    <x v="0"/>
    <m/>
    <m/>
    <m/>
    <m/>
    <m/>
    <m/>
    <m/>
    <m/>
    <x v="0"/>
    <x v="0"/>
    <m/>
    <s v="Foundational; Mid-20th Century &amp; World War II Era"/>
    <m/>
    <m/>
    <s v="Brave New World_Huxley, Aldous"/>
    <s v="Huxley, Aldous_Brave New World"/>
    <x v="1677"/>
    <m/>
    <m/>
  </r>
  <r>
    <s v="B-POINT COUNTER POINT|HUXLEY, ALDOUS"/>
    <s v="N"/>
    <s v="Point Counter Point"/>
    <x v="758"/>
    <m/>
    <m/>
    <x v="0"/>
    <m/>
    <m/>
    <m/>
    <m/>
    <m/>
    <m/>
    <m/>
    <x v="0"/>
    <m/>
    <x v="0"/>
    <m/>
    <m/>
    <x v="0"/>
    <x v="0"/>
    <x v="0"/>
    <m/>
    <m/>
    <m/>
    <m/>
    <m/>
    <m/>
    <m/>
    <m/>
    <x v="0"/>
    <x v="0"/>
    <m/>
    <s v="Foundational; Mid-20th Century &amp; World War II Era"/>
    <m/>
    <m/>
    <s v="Point Counter Point_Huxley, Aldous"/>
    <s v="Huxley, Aldous_Point Counter Point"/>
    <x v="1678"/>
    <m/>
    <m/>
  </r>
  <r>
    <s v="B-THE PERENNIAL PHILOSOPHY|HUXLEY, ALDOUS"/>
    <s v="N"/>
    <s v="The Perennial Philosophy"/>
    <x v="758"/>
    <m/>
    <m/>
    <x v="18"/>
    <m/>
    <m/>
    <s v="The Perennial Philosophy"/>
    <m/>
    <m/>
    <m/>
    <m/>
    <x v="0"/>
    <m/>
    <x v="0"/>
    <m/>
    <m/>
    <x v="0"/>
    <x v="0"/>
    <x v="0"/>
    <m/>
    <m/>
    <m/>
    <m/>
    <m/>
    <m/>
    <m/>
    <m/>
    <x v="12"/>
    <x v="1"/>
    <s v="Philosophical work"/>
    <s v="Philosophy"/>
    <s v="Comparative Religion"/>
    <m/>
    <s v="The Perennial Philosophy_Huxley, Aldous"/>
    <s v="Huxley, Aldous_The Perennial Philosophy"/>
    <x v="1679"/>
    <m/>
    <m/>
  </r>
  <r>
    <s v="B-À REBOURS (AGAINST NATURE)|HUYSMANS, JORIS-KARL"/>
    <s v="N"/>
    <s v="À rebours (Against Nature)"/>
    <x v="759"/>
    <m/>
    <m/>
    <x v="0"/>
    <m/>
    <m/>
    <m/>
    <m/>
    <m/>
    <m/>
    <m/>
    <x v="0"/>
    <m/>
    <x v="0"/>
    <m/>
    <m/>
    <x v="0"/>
    <x v="0"/>
    <x v="0"/>
    <m/>
    <m/>
    <m/>
    <m/>
    <m/>
    <m/>
    <m/>
    <m/>
    <x v="0"/>
    <x v="0"/>
    <m/>
    <s v="Foundational; Symbolism, Aestheticism, Decadence (Late 19th C.)"/>
    <m/>
    <m/>
    <s v="À rebours (Against Nature)_Huysmans, Joris-Karl"/>
    <s v="Huysmans, Joris-Karl_À rebours (Against Nature)"/>
    <x v="1680"/>
    <m/>
    <m/>
  </r>
  <r>
    <s v="B-AGAINST NATURE|HUYSMANS, JORIS-KARL"/>
    <s v="N"/>
    <s v="Against Nature"/>
    <x v="759"/>
    <m/>
    <m/>
    <x v="150"/>
    <m/>
    <m/>
    <m/>
    <m/>
    <n v="256"/>
    <s v="A decadent novel about aristocrat Des Esseintes who retreats from society to create an artificial paradise of aesthetic pleasures and bizarre experiments."/>
    <m/>
    <x v="1"/>
    <n v="4"/>
    <x v="1"/>
    <m/>
    <m/>
    <x v="0"/>
    <x v="0"/>
    <x v="1"/>
    <m/>
    <m/>
    <m/>
    <m/>
    <m/>
    <m/>
    <s v="Y"/>
    <m/>
    <x v="25"/>
    <x v="9"/>
    <m/>
    <m/>
    <m/>
    <m/>
    <s v="Against Nature_Huysmans, Joris-Karl"/>
    <s v="Huysmans, Joris-Karl_Against Nature"/>
    <x v="1681"/>
    <m/>
    <m/>
  </r>
  <r>
    <s v="B-AGAINST NATURE (À REBOURS)|HUYSMANS, JORIS-KARL"/>
    <s v="Y"/>
    <s v="Against Nature (À rebours)"/>
    <x v="759"/>
    <m/>
    <m/>
    <x v="0"/>
    <m/>
    <m/>
    <m/>
    <m/>
    <m/>
    <m/>
    <m/>
    <x v="0"/>
    <m/>
    <x v="0"/>
    <m/>
    <m/>
    <x v="0"/>
    <x v="0"/>
    <x v="0"/>
    <m/>
    <m/>
    <m/>
    <m/>
    <m/>
    <m/>
    <m/>
    <m/>
    <x v="0"/>
    <x v="0"/>
    <m/>
    <s v="Foundational; 19th Century (Psychological Depth / Stylistic Mastery / Esotericism)"/>
    <m/>
    <m/>
    <s v="Against Nature (À rebours)_Huysmans, Joris-Karl"/>
    <s v="Huysmans, Joris-Karl_Against Nature (À rebours)"/>
    <x v="1682"/>
    <m/>
    <m/>
  </r>
  <r>
    <s v="B-AGAINST NATURE (À REBOURS)|HUYSMANS, JORIS-KARL"/>
    <s v="Y"/>
    <s v="Against Nature (À rebours)"/>
    <x v="759"/>
    <m/>
    <m/>
    <x v="0"/>
    <m/>
    <m/>
    <m/>
    <m/>
    <m/>
    <m/>
    <m/>
    <x v="0"/>
    <m/>
    <x v="0"/>
    <m/>
    <m/>
    <x v="0"/>
    <x v="0"/>
    <x v="0"/>
    <m/>
    <m/>
    <m/>
    <m/>
    <m/>
    <m/>
    <m/>
    <m/>
    <x v="0"/>
    <x v="0"/>
    <m/>
    <s v="19th Century Psychological &amp; Existential Dread"/>
    <m/>
    <s v="Decadence, ennui, artificiality, extreme aestheticism, morbidity"/>
    <s v="Against Nature (À rebours)_Huysmans, Joris-Karl"/>
    <s v="Huysmans, Joris-Karl_Against Nature (À rebours)"/>
    <x v="1682"/>
    <m/>
    <m/>
  </r>
  <r>
    <s v="B-LÀ-BAS (DOWN THERE)|HUYSMANS, JORIS-KARL"/>
    <s v="Y"/>
    <s v="Là-bas (Down There)"/>
    <x v="759"/>
    <m/>
    <m/>
    <x v="0"/>
    <m/>
    <m/>
    <m/>
    <m/>
    <m/>
    <m/>
    <m/>
    <x v="0"/>
    <m/>
    <x v="0"/>
    <m/>
    <m/>
    <x v="0"/>
    <x v="0"/>
    <x v="0"/>
    <m/>
    <m/>
    <m/>
    <m/>
    <m/>
    <m/>
    <m/>
    <m/>
    <x v="0"/>
    <x v="0"/>
    <m/>
    <s v="Foundational; Symbolism, Aestheticism, Decadence (Late 19th C.)"/>
    <m/>
    <m/>
    <s v="Là-bas (Down There)_Huysmans, Joris-Karl"/>
    <s v="Huysmans, Joris-Karl_Là-bas (Down There)"/>
    <x v="1683"/>
    <m/>
    <m/>
  </r>
  <r>
    <s v="B-LÀ-BAS (DOWN THERE)|HUYSMANS, JORIS-KARL"/>
    <s v="Y"/>
    <s v="Là-bas (Down There)"/>
    <x v="759"/>
    <m/>
    <m/>
    <x v="0"/>
    <m/>
    <m/>
    <m/>
    <m/>
    <m/>
    <m/>
    <m/>
    <x v="0"/>
    <m/>
    <x v="0"/>
    <m/>
    <m/>
    <x v="0"/>
    <x v="0"/>
    <x v="0"/>
    <m/>
    <m/>
    <m/>
    <m/>
    <m/>
    <m/>
    <m/>
    <m/>
    <x v="0"/>
    <x v="0"/>
    <m/>
    <s v="Foundational; 19th Century (Psychological Depth / Stylistic Mastery / Esotericism)"/>
    <m/>
    <m/>
    <s v="Là-bas (Down There)_Huysmans, Joris-Karl"/>
    <s v="Huysmans, Joris-Karl_Là-bas (Down There)"/>
    <x v="1683"/>
    <m/>
    <m/>
  </r>
  <r>
    <s v="B-LÀ-BAS (DOWN THERE)|HUYSMANS, JORIS-KARL"/>
    <s v="Y"/>
    <s v="Là-bas (Down There)"/>
    <x v="759"/>
    <m/>
    <m/>
    <x v="0"/>
    <m/>
    <m/>
    <m/>
    <m/>
    <m/>
    <m/>
    <m/>
    <x v="0"/>
    <m/>
    <x v="0"/>
    <m/>
    <m/>
    <x v="0"/>
    <x v="0"/>
    <x v="0"/>
    <m/>
    <m/>
    <m/>
    <m/>
    <m/>
    <m/>
    <m/>
    <m/>
    <x v="0"/>
    <x v="0"/>
    <m/>
    <s v="19th Century Psychological &amp; Existential Dread"/>
    <m/>
    <s v="Satanism, historical depravity, spiritual crisis, occultism"/>
    <s v="Là-bas (Down There)_Huysmans, Joris-Karl"/>
    <s v="Huysmans, Joris-Karl_Là-bas (Down There)"/>
    <x v="1683"/>
    <m/>
    <m/>
  </r>
  <r>
    <s v="B-LÀ-BAS (DOWN THERE)|HUYSMANS, JORIS-KARL"/>
    <s v="Y"/>
    <s v="Là-bas (Down There)"/>
    <x v="759"/>
    <m/>
    <m/>
    <x v="0"/>
    <m/>
    <m/>
    <m/>
    <m/>
    <m/>
    <m/>
    <m/>
    <x v="0"/>
    <m/>
    <x v="0"/>
    <m/>
    <m/>
    <x v="0"/>
    <x v="0"/>
    <x v="0"/>
    <m/>
    <m/>
    <m/>
    <m/>
    <m/>
    <m/>
    <m/>
    <m/>
    <x v="0"/>
    <x v="0"/>
    <m/>
    <s v="Precursors &amp; Early Extremes; Extremely Disturbing"/>
    <m/>
    <s v="Exploration of historical and contemporary Satanism, Black Mass, spiritual decay, fascination with evil."/>
    <s v="Là-bas (Down There)_Huysmans, Joris-Karl"/>
    <s v="Huysmans, Joris-Karl_Là-bas (Down There)"/>
    <x v="1683"/>
    <m/>
    <m/>
  </r>
  <r>
    <s v="B-THE DAMNED|HUYSMANS, JORIS-KARL"/>
    <s v="N"/>
    <s v="The Damned"/>
    <x v="759"/>
    <m/>
    <m/>
    <x v="181"/>
    <m/>
    <m/>
    <m/>
    <m/>
    <n v="176"/>
    <s v="A novel exploring satanism and occultism in fin-de-siècle Paris, following a writer's investigation into medieval devil-worship and contemporary black masses."/>
    <m/>
    <x v="1"/>
    <m/>
    <x v="0"/>
    <m/>
    <m/>
    <x v="0"/>
    <x v="0"/>
    <x v="1"/>
    <m/>
    <m/>
    <m/>
    <m/>
    <m/>
    <m/>
    <s v="Y"/>
    <m/>
    <x v="26"/>
    <x v="9"/>
    <m/>
    <m/>
    <m/>
    <m/>
    <s v="The Damned_Huysmans, Joris-Karl"/>
    <s v="Huysmans, Joris-Karl_The Damned"/>
    <x v="1684"/>
    <m/>
    <m/>
  </r>
  <r>
    <s v="B-DOS CRÍMENES|IBARGÜENGOITIA, JORGE"/>
    <s v="N"/>
    <s v="Dos crímenes"/>
    <x v="760"/>
    <m/>
    <m/>
    <x v="0"/>
    <m/>
    <m/>
    <m/>
    <m/>
    <m/>
    <m/>
    <m/>
    <x v="0"/>
    <m/>
    <x v="0"/>
    <m/>
    <m/>
    <x v="0"/>
    <x v="0"/>
    <x v="0"/>
    <m/>
    <m/>
    <m/>
    <m/>
    <m/>
    <m/>
    <m/>
    <m/>
    <x v="0"/>
    <x v="0"/>
    <m/>
    <m/>
    <m/>
    <m/>
    <s v="Dos crímenes_Ibargüengoitia, Jorge"/>
    <s v="Ibargüengoitia, Jorge_Dos crímenes"/>
    <x v="1685"/>
    <m/>
    <m/>
  </r>
  <r>
    <s v="B-LAS MUERTAS|IBARGÜENGOITIA, JORGE"/>
    <s v="N"/>
    <s v="Las muertas"/>
    <x v="760"/>
    <m/>
    <m/>
    <x v="0"/>
    <m/>
    <m/>
    <m/>
    <m/>
    <m/>
    <m/>
    <m/>
    <x v="0"/>
    <m/>
    <x v="0"/>
    <m/>
    <m/>
    <x v="0"/>
    <x v="0"/>
    <x v="0"/>
    <m/>
    <m/>
    <m/>
    <m/>
    <m/>
    <m/>
    <m/>
    <m/>
    <x v="0"/>
    <x v="0"/>
    <m/>
    <m/>
    <m/>
    <m/>
    <s v="Las muertas_Ibargüengoitia, Jorge"/>
    <s v="Ibargüengoitia, Jorge_Las muertas"/>
    <x v="1686"/>
    <m/>
    <m/>
  </r>
  <r>
    <s v="B-LOS RELÁMPAGOS DE AGOSTO|IBARGÜENGOITIA, JORGE"/>
    <s v="N"/>
    <s v="Los relámpagos de agosto"/>
    <x v="760"/>
    <m/>
    <m/>
    <x v="0"/>
    <m/>
    <m/>
    <m/>
    <m/>
    <m/>
    <m/>
    <m/>
    <x v="0"/>
    <m/>
    <x v="0"/>
    <m/>
    <m/>
    <x v="0"/>
    <x v="0"/>
    <x v="0"/>
    <m/>
    <m/>
    <m/>
    <m/>
    <m/>
    <m/>
    <m/>
    <m/>
    <x v="0"/>
    <x v="0"/>
    <m/>
    <m/>
    <m/>
    <m/>
    <s v="Los relámpagos de agosto_Ibargüengoitia, Jorge"/>
    <s v="Ibargüengoitia, Jorge_Los relámpagos de agosto"/>
    <x v="1687"/>
    <m/>
    <m/>
  </r>
  <r>
    <s v="B-THE RING OF THE DOVE (TAWQ AL-HAMAMAH)|IBN HAZM"/>
    <s v="N"/>
    <s v="The Ring of the Dove (Tawq al-hamamah)"/>
    <x v="761"/>
    <m/>
    <m/>
    <x v="0"/>
    <m/>
    <m/>
    <m/>
    <m/>
    <m/>
    <m/>
    <m/>
    <x v="0"/>
    <m/>
    <x v="0"/>
    <m/>
    <m/>
    <x v="0"/>
    <x v="0"/>
    <x v="0"/>
    <m/>
    <m/>
    <m/>
    <m/>
    <m/>
    <m/>
    <m/>
    <m/>
    <x v="0"/>
    <x v="0"/>
    <m/>
    <s v="Foundational; Islamic Golden Age &amp; Persia (c. 750 - 1258 AD &amp; beyond)"/>
    <m/>
    <m/>
    <s v="The Ring of the Dove (Tawq al-hamamah)_Ibn Hazm"/>
    <s v="Ibn Hazm_The Ring of the Dove (Tawq al-hamamah)"/>
    <x v="1688"/>
    <m/>
    <m/>
  </r>
  <r>
    <s v="B-SIRAT RASUL ALLAH (LIFE OF THE MESSENGER OF GOD)|IBN ISHAQ (VIA IBN HISHAM)"/>
    <s v="N"/>
    <s v="Sirat Rasul Allah (Life of the Messenger of God)"/>
    <x v="762"/>
    <m/>
    <m/>
    <x v="0"/>
    <m/>
    <m/>
    <m/>
    <m/>
    <m/>
    <m/>
    <m/>
    <x v="0"/>
    <m/>
    <x v="0"/>
    <m/>
    <m/>
    <x v="0"/>
    <x v="0"/>
    <x v="0"/>
    <m/>
    <m/>
    <m/>
    <m/>
    <m/>
    <m/>
    <m/>
    <m/>
    <x v="0"/>
    <x v="0"/>
    <m/>
    <s v="Foundational; Islamic Golden Age &amp; Persia (c. 750 - 1258 AD &amp; beyond)"/>
    <m/>
    <m/>
    <s v="Sirat Rasul Allah (Life of the Messenger of God)_Ibn Ishaq (via Ibn Hisham)"/>
    <s v="Ibn Ishaq (via Ibn Hisham)_Sirat Rasul Allah (Life of the Messenger of God)"/>
    <x v="1689"/>
    <m/>
    <m/>
  </r>
  <r>
    <s v="B-MUQADDIMAH (INTRODUCTION TO HISTORY)|IBN KHALDUN"/>
    <s v="N"/>
    <s v="Muqaddimah (Introduction to History)"/>
    <x v="763"/>
    <m/>
    <m/>
    <x v="0"/>
    <m/>
    <m/>
    <m/>
    <m/>
    <m/>
    <m/>
    <m/>
    <x v="0"/>
    <m/>
    <x v="0"/>
    <m/>
    <m/>
    <x v="0"/>
    <x v="0"/>
    <x v="0"/>
    <m/>
    <m/>
    <m/>
    <m/>
    <m/>
    <m/>
    <m/>
    <m/>
    <x v="0"/>
    <x v="0"/>
    <m/>
    <s v="Foundational; Islamic Golden Age &amp; Persia (c. 750 - 1258 AD &amp; beyond)"/>
    <m/>
    <m/>
    <s v="Muqaddimah (Introduction to History)_Ibn Khaldun"/>
    <s v="Ibn Khaldun_Muqaddimah (Introduction to History)"/>
    <x v="1690"/>
    <m/>
    <m/>
  </r>
  <r>
    <s v="B-HAYY IBN YAQDHAN (ALIVE, SON OF AWAKE)|IBN TUFAIL"/>
    <s v="N"/>
    <s v="Hayy ibn Yaqdhan (Alive, Son of Awake)"/>
    <x v="764"/>
    <m/>
    <m/>
    <x v="0"/>
    <m/>
    <m/>
    <m/>
    <m/>
    <m/>
    <m/>
    <m/>
    <x v="0"/>
    <m/>
    <x v="0"/>
    <m/>
    <m/>
    <x v="0"/>
    <x v="0"/>
    <x v="0"/>
    <m/>
    <m/>
    <m/>
    <m/>
    <m/>
    <m/>
    <m/>
    <m/>
    <x v="0"/>
    <x v="0"/>
    <m/>
    <s v="Foundational; Islamic Golden Age &amp; Persia (c. 750 - 1258 AD &amp; beyond)"/>
    <m/>
    <m/>
    <s v="Hayy ibn Yaqdhan (Alive, Son of Awake)_Ibn Tufail"/>
    <s v="Ibn Tufail_Hayy ibn Yaqdhan (Alive, Son of Awake)"/>
    <x v="1691"/>
    <m/>
    <m/>
  </r>
  <r>
    <s v="B-A DOLL'S HOUSE|IBSEN, HENRIK"/>
    <s v="N"/>
    <s v="A Doll's House"/>
    <x v="765"/>
    <m/>
    <m/>
    <x v="0"/>
    <m/>
    <m/>
    <m/>
    <m/>
    <m/>
    <m/>
    <m/>
    <x v="0"/>
    <m/>
    <x v="0"/>
    <m/>
    <m/>
    <x v="0"/>
    <x v="0"/>
    <x v="0"/>
    <m/>
    <m/>
    <m/>
    <m/>
    <m/>
    <m/>
    <m/>
    <m/>
    <x v="0"/>
    <x v="0"/>
    <m/>
    <s v="Foundational; Realism, Naturalism &amp; Victorian Era"/>
    <m/>
    <m/>
    <s v="A Doll's House_Ibsen, Henrik"/>
    <s v="Ibsen, Henrik_A Doll's House"/>
    <x v="1692"/>
    <m/>
    <m/>
  </r>
  <r>
    <s v="B-GHOSTS / AN ENEMY OF THE PEOPLE / PEER GYNT|IBSEN, HENRIK"/>
    <s v="N"/>
    <s v="Ghosts / An Enemy of the People / Peer Gynt"/>
    <x v="765"/>
    <m/>
    <m/>
    <x v="0"/>
    <m/>
    <m/>
    <m/>
    <m/>
    <m/>
    <m/>
    <m/>
    <x v="0"/>
    <m/>
    <x v="0"/>
    <m/>
    <m/>
    <x v="0"/>
    <x v="0"/>
    <x v="0"/>
    <m/>
    <m/>
    <m/>
    <m/>
    <m/>
    <m/>
    <m/>
    <m/>
    <x v="0"/>
    <x v="0"/>
    <m/>
    <s v="Foundational; Realism, Naturalism &amp; Victorian Era"/>
    <m/>
    <m/>
    <s v="Ghosts / An Enemy of the People / Peer Gynt_Ibsen, Henrik"/>
    <s v="Ibsen, Henrik_Ghosts / An Enemy of the People / Peer Gynt"/>
    <x v="1693"/>
    <m/>
    <m/>
  </r>
  <r>
    <s v="B-HEDDA GABLER|IBSEN, HENRIK"/>
    <s v="N"/>
    <s v="Hedda Gabler"/>
    <x v="765"/>
    <m/>
    <m/>
    <x v="0"/>
    <m/>
    <m/>
    <m/>
    <m/>
    <m/>
    <m/>
    <m/>
    <x v="0"/>
    <m/>
    <x v="0"/>
    <m/>
    <m/>
    <x v="0"/>
    <x v="0"/>
    <x v="0"/>
    <m/>
    <m/>
    <m/>
    <m/>
    <m/>
    <m/>
    <m/>
    <m/>
    <x v="0"/>
    <x v="0"/>
    <m/>
    <s v="Foundational; Realism, Naturalism &amp; Victorian Era"/>
    <m/>
    <m/>
    <s v="Hedda Gabler_Ibsen, Henrik"/>
    <s v="Ibsen, Henrik_Hedda Gabler"/>
    <x v="1694"/>
    <m/>
    <m/>
  </r>
  <r>
    <s v="B-EPISTLES OF IGNATIUS|IGNATIUS OF ANTIOCH"/>
    <s v="N"/>
    <s v="Epistles of Ignatius"/>
    <x v="766"/>
    <m/>
    <m/>
    <x v="0"/>
    <m/>
    <m/>
    <m/>
    <m/>
    <m/>
    <m/>
    <m/>
    <x v="0"/>
    <m/>
    <x v="0"/>
    <m/>
    <m/>
    <x v="0"/>
    <x v="0"/>
    <x v="0"/>
    <m/>
    <m/>
    <m/>
    <m/>
    <m/>
    <m/>
    <m/>
    <m/>
    <x v="0"/>
    <x v="0"/>
    <m/>
    <s v="Foundational; Early Christianity &amp; Late Antiquity"/>
    <m/>
    <m/>
    <s v="Epistles of Ignatius_Ignatius of Antioch"/>
    <s v="Ignatius of Antioch_Epistles of Ignatius"/>
    <x v="1695"/>
    <m/>
    <m/>
  </r>
  <r>
    <s v="B-SPIRITUAL EXERCISES|IGNATIUS OF LOYOLA"/>
    <s v="N"/>
    <s v="Spiritual Exercises"/>
    <x v="767"/>
    <m/>
    <m/>
    <x v="0"/>
    <m/>
    <m/>
    <m/>
    <m/>
    <m/>
    <m/>
    <m/>
    <x v="0"/>
    <m/>
    <x v="0"/>
    <m/>
    <m/>
    <x v="0"/>
    <x v="0"/>
    <x v="0"/>
    <m/>
    <m/>
    <m/>
    <m/>
    <m/>
    <m/>
    <m/>
    <m/>
    <x v="0"/>
    <x v="0"/>
    <m/>
    <s v="Foundational; Reformation &amp; Counter-Reformation"/>
    <m/>
    <m/>
    <s v="Spiritual Exercises_Ignatius of Loyola"/>
    <s v="Ignatius of Loyola_Spiritual Exercises"/>
    <x v="1696"/>
    <m/>
    <m/>
  </r>
  <r>
    <s v="B-MARC CHAGALL|INGO F. WALTHER"/>
    <s v="N"/>
    <s v="Marc Chagall"/>
    <x v="768"/>
    <m/>
    <m/>
    <x v="0"/>
    <m/>
    <s v="Taschen"/>
    <m/>
    <m/>
    <m/>
    <m/>
    <m/>
    <x v="0"/>
    <m/>
    <x v="0"/>
    <m/>
    <m/>
    <x v="0"/>
    <x v="0"/>
    <x v="0"/>
    <m/>
    <m/>
    <m/>
    <m/>
    <m/>
    <m/>
    <m/>
    <m/>
    <x v="0"/>
    <x v="0"/>
    <m/>
    <m/>
    <m/>
    <m/>
    <s v="Marc Chagall_Ingo F. Walther"/>
    <s v="Ingo F. Walther_Marc Chagall"/>
    <x v="1697"/>
    <m/>
    <m/>
  </r>
  <r>
    <s v="B-AGAINST HERESIES|IRENAEUS"/>
    <s v="N"/>
    <s v="Against Heresies"/>
    <x v="769"/>
    <m/>
    <m/>
    <x v="0"/>
    <m/>
    <m/>
    <m/>
    <m/>
    <m/>
    <m/>
    <m/>
    <x v="0"/>
    <m/>
    <x v="0"/>
    <m/>
    <m/>
    <x v="0"/>
    <x v="0"/>
    <x v="0"/>
    <m/>
    <m/>
    <m/>
    <m/>
    <m/>
    <m/>
    <m/>
    <m/>
    <x v="0"/>
    <x v="0"/>
    <m/>
    <s v="Foundational; Early Christianity &amp; Late Antiquity"/>
    <m/>
    <m/>
    <s v="Against Heresies_Irenaeus"/>
    <s v="Irenaeus_Against Heresies"/>
    <x v="1698"/>
    <m/>
    <m/>
  </r>
  <r>
    <s v="B-THE LEGEND OF SLEEPY HOLLOW|IRVING, WASHINGTON"/>
    <s v="Y"/>
    <s v="The Legend of Sleepy Hollow"/>
    <x v="770"/>
    <m/>
    <m/>
    <x v="0"/>
    <n v="2009"/>
    <s v="Tartarus Press"/>
    <m/>
    <m/>
    <m/>
    <m/>
    <m/>
    <x v="0"/>
    <m/>
    <x v="0"/>
    <m/>
    <m/>
    <x v="0"/>
    <x v="0"/>
    <x v="0"/>
    <m/>
    <m/>
    <m/>
    <m/>
    <m/>
    <m/>
    <m/>
    <m/>
    <x v="0"/>
    <x v="0"/>
    <m/>
    <m/>
    <m/>
    <m/>
    <s v="The Legend of Sleepy Hollow_Irving, Washington"/>
    <s v="Irving, Washington_The Legend of Sleepy Hollow"/>
    <x v="1699"/>
    <m/>
    <m/>
  </r>
  <r>
    <s v="B-THE LEGEND OF SLEEPY HOLLOW|IRVING, WASHINGTON"/>
    <s v="Y"/>
    <s v="The Legend of Sleepy Hollow"/>
    <x v="770"/>
    <m/>
    <m/>
    <x v="0"/>
    <m/>
    <m/>
    <m/>
    <m/>
    <m/>
    <m/>
    <m/>
    <x v="0"/>
    <m/>
    <x v="0"/>
    <m/>
    <m/>
    <x v="0"/>
    <x v="0"/>
    <x v="0"/>
    <m/>
    <m/>
    <m/>
    <m/>
    <m/>
    <m/>
    <m/>
    <m/>
    <x v="0"/>
    <x v="0"/>
    <m/>
    <m/>
    <m/>
    <m/>
    <s v="The Legend of Sleepy Hollow_Irving, Washington"/>
    <s v="Irving, Washington_The Legend of Sleepy Hollow"/>
    <x v="1699"/>
    <m/>
    <m/>
  </r>
  <r>
    <s v="B-GIORGIO DE CHIRICO|ISABELLA FAR"/>
    <s v="N"/>
    <s v="Giorgio de Chirico"/>
    <x v="771"/>
    <m/>
    <m/>
    <x v="0"/>
    <m/>
    <s v="Taschen"/>
    <m/>
    <m/>
    <m/>
    <m/>
    <m/>
    <x v="0"/>
    <m/>
    <x v="0"/>
    <m/>
    <m/>
    <x v="0"/>
    <x v="0"/>
    <x v="0"/>
    <m/>
    <m/>
    <m/>
    <m/>
    <m/>
    <m/>
    <m/>
    <m/>
    <x v="0"/>
    <x v="0"/>
    <m/>
    <m/>
    <m/>
    <m/>
    <s v="Giorgio de Chirico_Isabella Far"/>
    <s v="Isabella Far_Giorgio de Chirico"/>
    <x v="1700"/>
    <m/>
    <m/>
  </r>
  <r>
    <s v="B-KLARA AND THE SUN|ISHIGURO, KAZUO"/>
    <s v="Y"/>
    <s v="Klara and the Sun"/>
    <x v="772"/>
    <m/>
    <m/>
    <x v="0"/>
    <m/>
    <m/>
    <m/>
    <m/>
    <m/>
    <m/>
    <m/>
    <x v="0"/>
    <m/>
    <x v="0"/>
    <m/>
    <m/>
    <x v="0"/>
    <x v="0"/>
    <x v="0"/>
    <m/>
    <m/>
    <m/>
    <m/>
    <m/>
    <m/>
    <m/>
    <m/>
    <x v="0"/>
    <x v="0"/>
    <m/>
    <s v="Foundational; Late 20th Century &amp; Postmodernism"/>
    <m/>
    <m/>
    <s v="Klara and the Sun_Ishiguro, Kazuo"/>
    <s v="Ishiguro, Kazuo_Klara and the Sun"/>
    <x v="1701"/>
    <m/>
    <m/>
  </r>
  <r>
    <s v="B-KLARA AND THE SUN|ISHIGURO, KAZUO"/>
    <s v="Y"/>
    <s v="Klara and the Sun"/>
    <x v="772"/>
    <m/>
    <m/>
    <x v="0"/>
    <m/>
    <m/>
    <m/>
    <m/>
    <m/>
    <m/>
    <m/>
    <x v="0"/>
    <m/>
    <x v="0"/>
    <m/>
    <m/>
    <x v="0"/>
    <x v="0"/>
    <x v="0"/>
    <m/>
    <m/>
    <m/>
    <m/>
    <m/>
    <m/>
    <m/>
    <m/>
    <x v="0"/>
    <x v="0"/>
    <m/>
    <s v="Foundational; Late 20th Century &amp; Postmodernism"/>
    <m/>
    <m/>
    <s v="Klara and the Sun_Ishiguro, Kazuo"/>
    <s v="Ishiguro, Kazuo_Klara and the Sun"/>
    <x v="1701"/>
    <m/>
    <m/>
  </r>
  <r>
    <s v="B-KLARA AND THE SUN|ISHIGURO, KAZUO"/>
    <s v="Y"/>
    <s v="Klara and the Sun"/>
    <x v="772"/>
    <m/>
    <m/>
    <x v="0"/>
    <m/>
    <m/>
    <m/>
    <m/>
    <m/>
    <m/>
    <m/>
    <x v="0"/>
    <m/>
    <x v="0"/>
    <m/>
    <m/>
    <x v="0"/>
    <x v="0"/>
    <x v="0"/>
    <m/>
    <m/>
    <m/>
    <m/>
    <m/>
    <m/>
    <m/>
    <m/>
    <x v="0"/>
    <x v="0"/>
    <m/>
    <m/>
    <m/>
    <m/>
    <s v="Klara and the Sun_Ishiguro, Kazuo"/>
    <s v="Ishiguro, Kazuo_Klara and the Sun"/>
    <x v="1701"/>
    <m/>
    <m/>
  </r>
  <r>
    <s v="B-NEVER LET ME GO|ISHIGURO, KAZUO"/>
    <s v="N"/>
    <s v="Never Let Me Go"/>
    <x v="772"/>
    <m/>
    <m/>
    <x v="0"/>
    <m/>
    <m/>
    <m/>
    <m/>
    <m/>
    <m/>
    <m/>
    <x v="0"/>
    <m/>
    <x v="0"/>
    <m/>
    <m/>
    <x v="0"/>
    <x v="0"/>
    <x v="0"/>
    <m/>
    <m/>
    <m/>
    <m/>
    <m/>
    <m/>
    <m/>
    <m/>
    <x v="0"/>
    <x v="0"/>
    <m/>
    <s v="Foundational; Late 20th Century &amp; Postmodernism"/>
    <m/>
    <m/>
    <s v="Never Let Me Go_Ishiguro, Kazuo"/>
    <s v="Ishiguro, Kazuo_Never Let Me Go"/>
    <x v="1702"/>
    <m/>
    <m/>
  </r>
  <r>
    <s v="B-THE BURIED GIANT|ISHIGURO, KAZUO"/>
    <s v="N"/>
    <s v="The Buried Giant"/>
    <x v="772"/>
    <m/>
    <m/>
    <x v="0"/>
    <m/>
    <m/>
    <m/>
    <m/>
    <m/>
    <m/>
    <m/>
    <x v="0"/>
    <m/>
    <x v="0"/>
    <m/>
    <m/>
    <x v="0"/>
    <x v="0"/>
    <x v="0"/>
    <m/>
    <m/>
    <m/>
    <m/>
    <m/>
    <m/>
    <m/>
    <m/>
    <x v="0"/>
    <x v="0"/>
    <m/>
    <m/>
    <m/>
    <m/>
    <s v="The Buried Giant_Ishiguro, Kazuo"/>
    <s v="Ishiguro, Kazuo_The Buried Giant"/>
    <x v="1703"/>
    <m/>
    <m/>
  </r>
  <r>
    <s v="B-THE REMAINS OF THE DAY|ISHIGURO, KAZUO"/>
    <s v="N"/>
    <s v="The Remains of the Day"/>
    <x v="772"/>
    <m/>
    <m/>
    <x v="0"/>
    <m/>
    <m/>
    <m/>
    <m/>
    <m/>
    <m/>
    <m/>
    <x v="0"/>
    <m/>
    <x v="0"/>
    <m/>
    <m/>
    <x v="0"/>
    <x v="0"/>
    <x v="0"/>
    <m/>
    <m/>
    <m/>
    <m/>
    <m/>
    <m/>
    <m/>
    <m/>
    <x v="0"/>
    <x v="0"/>
    <m/>
    <m/>
    <m/>
    <m/>
    <s v="The Remains of the Day_Ishiguro, Kazuo"/>
    <s v="Ishiguro, Kazuo_The Remains of the Day"/>
    <x v="1704"/>
    <m/>
    <m/>
  </r>
  <r>
    <s v="B-THE UNCONSOLED|ISHIGURO, KAZUO"/>
    <s v="N"/>
    <s v="The Unconsoled"/>
    <x v="772"/>
    <m/>
    <m/>
    <x v="0"/>
    <m/>
    <m/>
    <m/>
    <m/>
    <m/>
    <m/>
    <m/>
    <x v="0"/>
    <m/>
    <x v="0"/>
    <m/>
    <m/>
    <x v="0"/>
    <x v="0"/>
    <x v="0"/>
    <m/>
    <m/>
    <m/>
    <m/>
    <m/>
    <m/>
    <m/>
    <m/>
    <x v="0"/>
    <x v="0"/>
    <m/>
    <m/>
    <m/>
    <m/>
    <s v="The Unconsoled_Ishiguro, Kazuo"/>
    <s v="Ishiguro, Kazuo_The Unconsoled"/>
    <x v="1705"/>
    <m/>
    <m/>
  </r>
  <r>
    <s v="B-SAMKHYA KARIKA|ISHVARA KRISHNA"/>
    <s v="N"/>
    <s v="Samkhya Karika"/>
    <x v="773"/>
    <m/>
    <m/>
    <x v="0"/>
    <m/>
    <m/>
    <m/>
    <m/>
    <m/>
    <m/>
    <m/>
    <x v="0"/>
    <m/>
    <x v="0"/>
    <m/>
    <m/>
    <x v="0"/>
    <x v="0"/>
    <x v="0"/>
    <m/>
    <m/>
    <m/>
    <m/>
    <m/>
    <m/>
    <m/>
    <m/>
    <x v="0"/>
    <x v="0"/>
    <m/>
    <s v="Foundational; Ancient India"/>
    <m/>
    <m/>
    <s v="Samkhya Karika_Ishvara Krishna"/>
    <s v="Ishvara Krishna_Samkhya Karika"/>
    <x v="1706"/>
    <m/>
    <m/>
  </r>
  <r>
    <s v="B-ETYMOLOGIAE (ETYMOLOGIES)|ISIDORE OF SEVILLE"/>
    <s v="N"/>
    <s v="Etymologiae (Etymologies)"/>
    <x v="774"/>
    <m/>
    <m/>
    <x v="0"/>
    <m/>
    <m/>
    <m/>
    <m/>
    <m/>
    <m/>
    <m/>
    <x v="0"/>
    <m/>
    <x v="0"/>
    <m/>
    <m/>
    <x v="0"/>
    <x v="0"/>
    <x v="0"/>
    <m/>
    <m/>
    <m/>
    <m/>
    <m/>
    <m/>
    <m/>
    <m/>
    <x v="0"/>
    <x v="0"/>
    <m/>
    <s v="Foundational; Nag Hammadi Library &amp; Gnostic Texts (Selection)"/>
    <m/>
    <m/>
    <s v="Etymologiae (Etymologies)_Isidore of Seville"/>
    <s v="Isidore of Seville_Etymologiae (Etymologies)"/>
    <x v="1707"/>
    <m/>
    <m/>
  </r>
  <r>
    <s v="B-THE DEAD LAKE|ISMAILOV, HAMID"/>
    <s v="N"/>
    <s v="The Dead Lake"/>
    <x v="775"/>
    <m/>
    <m/>
    <x v="146"/>
    <m/>
    <m/>
    <m/>
    <m/>
    <n v="128"/>
    <s v="A haunting novella about a boy who stops growing after swimming in a lake contaminated by Soviet nuclear tests, blending magical realism with environmental critique as it explores the human cost of military experimentation in Central Asia."/>
    <m/>
    <x v="0"/>
    <m/>
    <x v="0"/>
    <m/>
    <m/>
    <x v="0"/>
    <x v="0"/>
    <x v="0"/>
    <m/>
    <m/>
    <m/>
    <m/>
    <m/>
    <m/>
    <m/>
    <m/>
    <x v="6"/>
    <x v="2"/>
    <m/>
    <m/>
    <m/>
    <m/>
    <s v="The Dead Lake_Ismailov, Hamid"/>
    <s v="Ismailov, Hamid_The Dead Lake"/>
    <x v="1708"/>
    <m/>
    <m/>
  </r>
  <r>
    <s v="B-GOOSE OF HERMOGENES|ITHELL COLQUHOUN"/>
    <s v="N"/>
    <s v="Goose of Hermogenes"/>
    <x v="776"/>
    <m/>
    <m/>
    <x v="0"/>
    <m/>
    <m/>
    <m/>
    <m/>
    <m/>
    <m/>
    <m/>
    <x v="0"/>
    <m/>
    <x v="0"/>
    <m/>
    <m/>
    <x v="0"/>
    <x v="0"/>
    <x v="0"/>
    <m/>
    <m/>
    <m/>
    <m/>
    <m/>
    <m/>
    <m/>
    <m/>
    <x v="0"/>
    <x v="0"/>
    <m/>
    <m/>
    <m/>
    <m/>
    <s v="Goose of Hermogenes_Ithell Colquhoun"/>
    <s v="Ithell Colquhoun_Goose of Hermogenes"/>
    <x v="1709"/>
    <m/>
    <m/>
  </r>
  <r>
    <s v="B-GYO / TOMIE|ITO, JUNJI"/>
    <s v="N"/>
    <s v="Gyo / Tomie"/>
    <x v="777"/>
    <m/>
    <m/>
    <x v="0"/>
    <m/>
    <m/>
    <m/>
    <m/>
    <m/>
    <m/>
    <m/>
    <x v="0"/>
    <m/>
    <x v="0"/>
    <m/>
    <m/>
    <x v="0"/>
    <x v="0"/>
    <x v="0"/>
    <m/>
    <m/>
    <m/>
    <m/>
    <m/>
    <m/>
    <m/>
    <m/>
    <x v="0"/>
    <x v="0"/>
    <m/>
    <s v="20th Century Existential, Psychological &amp; Formal Horror"/>
    <m/>
    <s v="Body horror, grotesque creatures, psychological disturbance"/>
    <s v="Gyo / Tomie_Ito, Junji"/>
    <s v="Ito, Junji_Gyo / Tomie"/>
    <x v="1710"/>
    <m/>
    <m/>
  </r>
  <r>
    <s v="B-UZUMAKI|ITO, JUNJI"/>
    <s v="Y"/>
    <s v="Uzumaki"/>
    <x v="777"/>
    <m/>
    <m/>
    <x v="0"/>
    <m/>
    <m/>
    <m/>
    <m/>
    <m/>
    <m/>
    <m/>
    <x v="0"/>
    <m/>
    <x v="0"/>
    <m/>
    <m/>
    <x v="0"/>
    <x v="0"/>
    <x v="0"/>
    <m/>
    <m/>
    <m/>
    <m/>
    <m/>
    <m/>
    <m/>
    <m/>
    <x v="0"/>
    <x v="0"/>
    <m/>
    <m/>
    <m/>
    <m/>
    <s v="Uzumaki_Ito, Junji"/>
    <s v="Ito, Junji_Uzumaki"/>
    <x v="1711"/>
    <m/>
    <m/>
  </r>
  <r>
    <s v="B-UZUMAKI|ITO, JUNJI"/>
    <s v="Y"/>
    <s v="Uzumaki"/>
    <x v="777"/>
    <m/>
    <m/>
    <x v="0"/>
    <m/>
    <m/>
    <m/>
    <m/>
    <m/>
    <m/>
    <m/>
    <x v="0"/>
    <m/>
    <x v="0"/>
    <m/>
    <m/>
    <x v="0"/>
    <x v="0"/>
    <x v="0"/>
    <m/>
    <m/>
    <m/>
    <m/>
    <m/>
    <m/>
    <m/>
    <m/>
    <x v="0"/>
    <x v="0"/>
    <m/>
    <s v="20th Century Existential, Psychological &amp; Formal Horror"/>
    <m/>
    <s v="Cosmic horror, body horror, spiral obsession, inescapable dread"/>
    <s v="Uzumaki_Ito, Junji"/>
    <s v="Ito, Junji_Uzumaki"/>
    <x v="1711"/>
    <m/>
    <m/>
  </r>
  <r>
    <s v="B-DARK TALES|JACKSON, SHIRLEY"/>
    <s v="N"/>
    <s v="Dark Tales"/>
    <x v="778"/>
    <m/>
    <m/>
    <x v="0"/>
    <m/>
    <m/>
    <m/>
    <m/>
    <m/>
    <m/>
    <m/>
    <x v="0"/>
    <m/>
    <x v="0"/>
    <m/>
    <m/>
    <x v="0"/>
    <x v="0"/>
    <x v="0"/>
    <m/>
    <m/>
    <m/>
    <m/>
    <m/>
    <m/>
    <m/>
    <m/>
    <x v="0"/>
    <x v="0"/>
    <m/>
    <m/>
    <m/>
    <m/>
    <s v="Dark Tales_Jackson, Shirley"/>
    <s v="Jackson, Shirley_Dark Tales"/>
    <x v="1712"/>
    <m/>
    <m/>
  </r>
  <r>
    <s v="B-HANGSAMAN|JACKSON, SHIRLEY"/>
    <s v="N"/>
    <s v="Hangsaman"/>
    <x v="778"/>
    <m/>
    <m/>
    <x v="0"/>
    <m/>
    <m/>
    <m/>
    <m/>
    <m/>
    <m/>
    <m/>
    <x v="0"/>
    <m/>
    <x v="0"/>
    <m/>
    <m/>
    <x v="0"/>
    <x v="0"/>
    <x v="0"/>
    <m/>
    <m/>
    <m/>
    <m/>
    <m/>
    <m/>
    <m/>
    <m/>
    <x v="0"/>
    <x v="0"/>
    <m/>
    <m/>
    <m/>
    <m/>
    <s v="Hangsaman_Jackson, Shirley"/>
    <s v="Jackson, Shirley_Hangsaman"/>
    <x v="1713"/>
    <m/>
    <m/>
  </r>
  <r>
    <s v="B-HANGSMAN|JACKSON, SHIRLEY"/>
    <s v="N"/>
    <s v="Hangsman"/>
    <x v="778"/>
    <m/>
    <m/>
    <x v="0"/>
    <m/>
    <m/>
    <m/>
    <m/>
    <m/>
    <m/>
    <m/>
    <x v="3"/>
    <m/>
    <x v="0"/>
    <m/>
    <m/>
    <x v="0"/>
    <x v="0"/>
    <x v="0"/>
    <m/>
    <m/>
    <m/>
    <m/>
    <m/>
    <m/>
    <m/>
    <m/>
    <x v="0"/>
    <x v="0"/>
    <m/>
    <m/>
    <m/>
    <m/>
    <s v="Hangsman_Jackson, Shirley"/>
    <s v="Jackson, Shirley_Hangsman"/>
    <x v="1714"/>
    <m/>
    <m/>
  </r>
  <r>
    <s v="B-LIFE AMONG THE SAVAGES|JACKSON, SHIRLEY"/>
    <s v="N"/>
    <s v="Life Among the Savages"/>
    <x v="778"/>
    <m/>
    <m/>
    <x v="0"/>
    <m/>
    <m/>
    <m/>
    <m/>
    <m/>
    <m/>
    <m/>
    <x v="0"/>
    <m/>
    <x v="0"/>
    <m/>
    <m/>
    <x v="0"/>
    <x v="0"/>
    <x v="0"/>
    <m/>
    <m/>
    <m/>
    <m/>
    <m/>
    <m/>
    <m/>
    <m/>
    <x v="0"/>
    <x v="0"/>
    <m/>
    <m/>
    <m/>
    <m/>
    <s v="Life Among the Savages_Jackson, Shirley"/>
    <s v="Jackson, Shirley_Life Among the Savages"/>
    <x v="1715"/>
    <m/>
    <m/>
  </r>
  <r>
    <s v="B-RAISING DEMONS|JACKSON, SHIRLEY"/>
    <s v="N"/>
    <s v="Raising Demons"/>
    <x v="778"/>
    <m/>
    <m/>
    <x v="0"/>
    <m/>
    <m/>
    <m/>
    <m/>
    <m/>
    <m/>
    <m/>
    <x v="0"/>
    <m/>
    <x v="0"/>
    <m/>
    <m/>
    <x v="0"/>
    <x v="0"/>
    <x v="0"/>
    <m/>
    <m/>
    <m/>
    <m/>
    <m/>
    <m/>
    <m/>
    <m/>
    <x v="0"/>
    <x v="0"/>
    <m/>
    <m/>
    <m/>
    <m/>
    <s v="Raising Demons_Jackson, Shirley"/>
    <s v="Jackson, Shirley_Raising Demons"/>
    <x v="1716"/>
    <m/>
    <m/>
  </r>
  <r>
    <s v="B-THE BIRD'S NEST|JACKSON, SHIRLEY"/>
    <s v="N"/>
    <s v="The Bird's Nest"/>
    <x v="778"/>
    <m/>
    <m/>
    <x v="0"/>
    <m/>
    <m/>
    <m/>
    <m/>
    <m/>
    <m/>
    <m/>
    <x v="0"/>
    <m/>
    <x v="0"/>
    <m/>
    <m/>
    <x v="0"/>
    <x v="0"/>
    <x v="0"/>
    <m/>
    <m/>
    <m/>
    <m/>
    <m/>
    <m/>
    <m/>
    <m/>
    <x v="0"/>
    <x v="0"/>
    <m/>
    <m/>
    <m/>
    <m/>
    <s v="The Bird's Nest_Jackson, Shirley"/>
    <s v="Jackson, Shirley_The Bird's Nest"/>
    <x v="1717"/>
    <m/>
    <m/>
  </r>
  <r>
    <s v="B-THE HAUNTING OF HILL HOUSE|JACKSON, SHIRLEY"/>
    <s v="N"/>
    <s v="The Haunting of Hill House"/>
    <x v="778"/>
    <m/>
    <m/>
    <x v="0"/>
    <m/>
    <m/>
    <m/>
    <m/>
    <m/>
    <m/>
    <m/>
    <x v="3"/>
    <m/>
    <x v="0"/>
    <m/>
    <m/>
    <x v="0"/>
    <x v="0"/>
    <x v="0"/>
    <m/>
    <m/>
    <m/>
    <m/>
    <m/>
    <m/>
    <m/>
    <m/>
    <x v="0"/>
    <x v="0"/>
    <m/>
    <s v="20th Century Existential, Psychological &amp; Formal Horror"/>
    <m/>
    <s v="Psychological horror, haunted house, unreliable perception"/>
    <s v="The Haunting of Hill House_Jackson, Shirley"/>
    <s v="Jackson, Shirley_The Haunting of Hill House"/>
    <x v="1718"/>
    <m/>
    <m/>
  </r>
  <r>
    <s v="B-THE LOTTERY|JACKSON, SHIRLEY"/>
    <s v="N"/>
    <s v="The Lottery"/>
    <x v="778"/>
    <m/>
    <m/>
    <x v="0"/>
    <m/>
    <m/>
    <m/>
    <m/>
    <m/>
    <m/>
    <m/>
    <x v="0"/>
    <m/>
    <x v="0"/>
    <m/>
    <m/>
    <x v="0"/>
    <x v="0"/>
    <x v="0"/>
    <m/>
    <m/>
    <m/>
    <m/>
    <m/>
    <m/>
    <m/>
    <m/>
    <x v="0"/>
    <x v="0"/>
    <m/>
    <s v="20th Century Existential, Psychological &amp; Formal Horror"/>
    <m/>
    <s v="Social conformity, ritual violence, underlying darkness"/>
    <s v="The Lottery_Jackson, Shirley"/>
    <s v="Jackson, Shirley_The Lottery"/>
    <x v="1719"/>
    <m/>
    <m/>
  </r>
  <r>
    <s v="B-THE SUNDIAL|JACKSON, SHIRLEY"/>
    <s v="N"/>
    <s v="The Sundial"/>
    <x v="778"/>
    <m/>
    <m/>
    <x v="0"/>
    <m/>
    <m/>
    <m/>
    <m/>
    <m/>
    <m/>
    <m/>
    <x v="0"/>
    <m/>
    <x v="0"/>
    <m/>
    <m/>
    <x v="0"/>
    <x v="0"/>
    <x v="0"/>
    <m/>
    <m/>
    <m/>
    <m/>
    <m/>
    <m/>
    <m/>
    <m/>
    <x v="0"/>
    <x v="0"/>
    <m/>
    <m/>
    <m/>
    <m/>
    <s v="The Sundial_Jackson, Shirley"/>
    <s v="Jackson, Shirley_The Sundial"/>
    <x v="1720"/>
    <m/>
    <m/>
  </r>
  <r>
    <s v="B-THE WITCHCRAFT OF SALEM VILLAGE|JACKSON, SHIRLEY"/>
    <s v="N"/>
    <s v="The Witchcraft of Salem Village"/>
    <x v="778"/>
    <m/>
    <m/>
    <x v="0"/>
    <m/>
    <m/>
    <m/>
    <m/>
    <m/>
    <m/>
    <m/>
    <x v="0"/>
    <m/>
    <x v="0"/>
    <m/>
    <m/>
    <x v="0"/>
    <x v="0"/>
    <x v="0"/>
    <m/>
    <m/>
    <m/>
    <m/>
    <m/>
    <m/>
    <m/>
    <m/>
    <x v="0"/>
    <x v="0"/>
    <m/>
    <m/>
    <m/>
    <m/>
    <s v="The Witchcraft of Salem Village_Jackson, Shirley"/>
    <s v="Jackson, Shirley_The Witchcraft of Salem Village"/>
    <x v="1721"/>
    <m/>
    <m/>
  </r>
  <r>
    <s v="B-WE HAVE ALWAYS LIVED IN THE CASTLE|JACKSON, SHIRLEY"/>
    <s v="N"/>
    <s v="We Have Always Lived in the Castle"/>
    <x v="778"/>
    <m/>
    <m/>
    <x v="0"/>
    <m/>
    <m/>
    <m/>
    <m/>
    <m/>
    <m/>
    <m/>
    <x v="1"/>
    <m/>
    <x v="0"/>
    <m/>
    <m/>
    <x v="0"/>
    <x v="0"/>
    <x v="0"/>
    <m/>
    <m/>
    <m/>
    <m/>
    <m/>
    <m/>
    <m/>
    <m/>
    <x v="0"/>
    <x v="0"/>
    <m/>
    <s v="20th Century Existential, Psychological &amp; Formal Horror"/>
    <m/>
    <s v="Isolation, paranoia, social ostracization, unsettling atmosphere"/>
    <s v="We Have Always Lived in the Castle_Jackson, Shirley"/>
    <s v="Jackson, Shirley_We Have Always Lived in the Castle"/>
    <x v="1722"/>
    <m/>
    <m/>
  </r>
  <r>
    <s v="B-MARK ROTHKO|JACOB BAAL-TESHUVA"/>
    <s v="N"/>
    <s v="Mark Rothko"/>
    <x v="779"/>
    <m/>
    <m/>
    <x v="0"/>
    <m/>
    <s v="Taschen"/>
    <m/>
    <m/>
    <m/>
    <m/>
    <m/>
    <x v="0"/>
    <m/>
    <x v="0"/>
    <m/>
    <m/>
    <x v="0"/>
    <x v="0"/>
    <x v="0"/>
    <m/>
    <m/>
    <m/>
    <m/>
    <m/>
    <m/>
    <m/>
    <m/>
    <x v="0"/>
    <x v="0"/>
    <m/>
    <m/>
    <m/>
    <m/>
    <s v="Mark Rothko_Jacob Baal-Teshuva"/>
    <s v="Jacob Baal-Teshuva_Mark Rothko"/>
    <x v="1723"/>
    <m/>
    <m/>
  </r>
  <r>
    <s v="B-INFERNO|JAMES NACHTWEY"/>
    <s v="N"/>
    <s v="Inferno"/>
    <x v="780"/>
    <m/>
    <m/>
    <x v="0"/>
    <m/>
    <s v="Phaidon Press"/>
    <m/>
    <m/>
    <m/>
    <m/>
    <m/>
    <x v="0"/>
    <m/>
    <x v="0"/>
    <m/>
    <m/>
    <x v="0"/>
    <x v="0"/>
    <x v="0"/>
    <m/>
    <m/>
    <m/>
    <m/>
    <m/>
    <m/>
    <m/>
    <m/>
    <x v="0"/>
    <x v="0"/>
    <m/>
    <m/>
    <m/>
    <s v="Among the most critically acclaimed and harrowing photographic compendiums documenting war, genocide, atrocity, and human suffering, considered pinnacles of visual reportage and historical testimony."/>
    <s v="Inferno_James Nachtwey"/>
    <s v="James Nachtwey_Inferno"/>
    <x v="1724"/>
    <m/>
    <m/>
  </r>
  <r>
    <s v="B-THE AMBASSADORS|JAMES, HENRY"/>
    <s v="N"/>
    <s v="The Ambassadors"/>
    <x v="781"/>
    <m/>
    <m/>
    <x v="0"/>
    <m/>
    <m/>
    <m/>
    <m/>
    <m/>
    <m/>
    <m/>
    <x v="0"/>
    <m/>
    <x v="0"/>
    <m/>
    <m/>
    <x v="0"/>
    <x v="0"/>
    <x v="0"/>
    <m/>
    <m/>
    <m/>
    <m/>
    <m/>
    <m/>
    <m/>
    <m/>
    <x v="0"/>
    <x v="0"/>
    <m/>
    <s v="Foundational; Realism, Naturalism &amp; Victorian Era"/>
    <m/>
    <m/>
    <s v="The Ambassadors_James, Henry"/>
    <s v="James, Henry_The Ambassadors"/>
    <x v="1725"/>
    <m/>
    <m/>
  </r>
  <r>
    <s v="B-THE GOLDEN BOWL|JAMES, HENRY"/>
    <s v="N"/>
    <s v="The Golden Bowl"/>
    <x v="781"/>
    <m/>
    <m/>
    <x v="0"/>
    <m/>
    <m/>
    <m/>
    <m/>
    <m/>
    <m/>
    <m/>
    <x v="0"/>
    <m/>
    <x v="0"/>
    <m/>
    <m/>
    <x v="0"/>
    <x v="0"/>
    <x v="0"/>
    <m/>
    <m/>
    <m/>
    <m/>
    <m/>
    <m/>
    <m/>
    <m/>
    <x v="0"/>
    <x v="0"/>
    <m/>
    <s v="Foundational; Realism, Naturalism &amp; Victorian Era"/>
    <m/>
    <m/>
    <s v="The Golden Bowl_James, Henry"/>
    <s v="James, Henry_The Golden Bowl"/>
    <x v="1726"/>
    <m/>
    <m/>
  </r>
  <r>
    <s v="B-THE PORTRAIT OF A LADY|JAMES, HENRY"/>
    <s v="N"/>
    <s v="The Portrait of a Lady"/>
    <x v="781"/>
    <m/>
    <m/>
    <x v="0"/>
    <m/>
    <m/>
    <m/>
    <m/>
    <m/>
    <m/>
    <m/>
    <x v="0"/>
    <m/>
    <x v="0"/>
    <m/>
    <m/>
    <x v="0"/>
    <x v="0"/>
    <x v="0"/>
    <m/>
    <m/>
    <m/>
    <m/>
    <m/>
    <m/>
    <s v="Y"/>
    <m/>
    <x v="0"/>
    <x v="0"/>
    <m/>
    <s v="Foundational; Realism, Naturalism &amp; Victorian Era"/>
    <m/>
    <m/>
    <s v="The Portrait of a Lady_James, Henry"/>
    <s v="James, Henry_The Portrait of a Lady"/>
    <x v="1727"/>
    <m/>
    <m/>
  </r>
  <r>
    <s v="B-THE SENSE OF THE PAST|JAMES, HENRY"/>
    <s v="N"/>
    <s v="The Sense of the Past"/>
    <x v="781"/>
    <m/>
    <m/>
    <x v="0"/>
    <n v="2006"/>
    <s v="Tartarus Press"/>
    <m/>
    <m/>
    <m/>
    <m/>
    <m/>
    <x v="0"/>
    <m/>
    <x v="0"/>
    <m/>
    <m/>
    <x v="0"/>
    <x v="0"/>
    <x v="0"/>
    <m/>
    <m/>
    <m/>
    <m/>
    <m/>
    <m/>
    <m/>
    <m/>
    <x v="0"/>
    <x v="0"/>
    <m/>
    <m/>
    <m/>
    <m/>
    <s v="The Sense of the Past_James, Henry"/>
    <s v="James, Henry_The Sense of the Past"/>
    <x v="1728"/>
    <m/>
    <m/>
  </r>
  <r>
    <s v="B-THE TURN OF THE SCREW|JAMES, HENRY"/>
    <s v="Y"/>
    <s v="The Turn of the Screw"/>
    <x v="781"/>
    <m/>
    <m/>
    <x v="0"/>
    <m/>
    <m/>
    <m/>
    <m/>
    <m/>
    <m/>
    <m/>
    <x v="0"/>
    <m/>
    <x v="0"/>
    <m/>
    <m/>
    <x v="0"/>
    <x v="0"/>
    <x v="0"/>
    <m/>
    <m/>
    <m/>
    <m/>
    <m/>
    <m/>
    <m/>
    <m/>
    <x v="0"/>
    <x v="0"/>
    <m/>
    <s v="Foundational; Realism, Naturalism &amp; Victorian Era"/>
    <m/>
    <m/>
    <s v="The Turn of the Screw_James, Henry"/>
    <s v="James, Henry_The Turn of the Screw"/>
    <x v="1729"/>
    <m/>
    <m/>
  </r>
  <r>
    <s v="B-THE TURN OF THE SCREW|JAMES, HENRY"/>
    <s v="Y"/>
    <s v="The Turn of the Screw"/>
    <x v="781"/>
    <m/>
    <m/>
    <x v="0"/>
    <m/>
    <m/>
    <m/>
    <m/>
    <m/>
    <m/>
    <m/>
    <x v="0"/>
    <m/>
    <x v="0"/>
    <m/>
    <m/>
    <x v="0"/>
    <x v="0"/>
    <x v="0"/>
    <m/>
    <m/>
    <m/>
    <m/>
    <m/>
    <m/>
    <m/>
    <m/>
    <x v="0"/>
    <x v="0"/>
    <m/>
    <s v="19th Century Psychological &amp; Existential Dread"/>
    <m/>
    <s v="Psychological ambiguity, supernatural dread, unreliable narrator"/>
    <s v="The Turn of the Screw_James, Henry"/>
    <s v="James, Henry_The Turn of the Screw"/>
    <x v="1729"/>
    <m/>
    <m/>
  </r>
  <r>
    <s v="B-THE TURN OF THE SCREW|JAMES, HENRY"/>
    <s v="Y"/>
    <s v="The Turn of the Screw"/>
    <x v="781"/>
    <m/>
    <m/>
    <x v="201"/>
    <m/>
    <m/>
    <m/>
    <m/>
    <n v="107"/>
    <s v="An ambiguous ghost story about a governess convinced that her two young charges are being corrupted by malevolent spirits, pioneering psychological horror through narrative unreliability."/>
    <m/>
    <x v="0"/>
    <n v="3"/>
    <x v="1"/>
    <m/>
    <m/>
    <x v="0"/>
    <x v="0"/>
    <x v="0"/>
    <m/>
    <m/>
    <m/>
    <m/>
    <m/>
    <m/>
    <s v="Y"/>
    <m/>
    <x v="26"/>
    <x v="9"/>
    <m/>
    <m/>
    <m/>
    <m/>
    <s v="The Turn of the Screw_James, Henry"/>
    <s v="James, Henry_The Turn of the Screw"/>
    <x v="1729"/>
    <m/>
    <m/>
  </r>
  <r>
    <s v="B-THE WINGS OF THE DOVE|JAMES, HENRY"/>
    <s v="N"/>
    <s v="The Wings of the Dove"/>
    <x v="781"/>
    <m/>
    <m/>
    <x v="0"/>
    <m/>
    <m/>
    <m/>
    <m/>
    <m/>
    <m/>
    <m/>
    <x v="0"/>
    <m/>
    <x v="0"/>
    <m/>
    <m/>
    <x v="0"/>
    <x v="0"/>
    <x v="0"/>
    <m/>
    <m/>
    <m/>
    <m/>
    <m/>
    <m/>
    <m/>
    <m/>
    <x v="0"/>
    <x v="0"/>
    <m/>
    <s v="Foundational; Realism, Naturalism &amp; Victorian Era"/>
    <m/>
    <m/>
    <s v="The Wings of the Dove_James, Henry"/>
    <s v="James, Henry_The Wings of the Dove"/>
    <x v="1730"/>
    <m/>
    <m/>
  </r>
  <r>
    <s v="B-COUNT MAGNUS AND OTHER GHOST STORIES|JAMES, M. R."/>
    <s v="N"/>
    <s v="Count Magnus and Other Ghost Stories"/>
    <x v="782"/>
    <m/>
    <m/>
    <x v="0"/>
    <m/>
    <m/>
    <m/>
    <m/>
    <m/>
    <m/>
    <m/>
    <x v="0"/>
    <m/>
    <x v="0"/>
    <m/>
    <m/>
    <x v="0"/>
    <x v="0"/>
    <x v="0"/>
    <m/>
    <m/>
    <m/>
    <m/>
    <m/>
    <m/>
    <m/>
    <m/>
    <x v="0"/>
    <x v="0"/>
    <m/>
    <m/>
    <m/>
    <m/>
    <s v="Count Magnus and Other Ghost Stories_James, M. R."/>
    <s v="James, M. R._Count Magnus and Other Ghost Stories"/>
    <x v="1731"/>
    <m/>
    <m/>
  </r>
  <r>
    <s v="B-THE HAUNTED DOLLS' HOUSE AND OTHER GHOST STORIES|JAMES, M. R."/>
    <s v="N"/>
    <s v="The Haunted Dolls' House and Other Ghost Stories"/>
    <x v="782"/>
    <m/>
    <m/>
    <x v="0"/>
    <m/>
    <m/>
    <m/>
    <m/>
    <m/>
    <m/>
    <m/>
    <x v="0"/>
    <m/>
    <x v="0"/>
    <m/>
    <m/>
    <x v="0"/>
    <x v="0"/>
    <x v="0"/>
    <m/>
    <m/>
    <m/>
    <m/>
    <m/>
    <m/>
    <m/>
    <m/>
    <x v="0"/>
    <x v="0"/>
    <m/>
    <m/>
    <m/>
    <m/>
    <s v="The Haunted Dolls' House and Other Ghost Stories_James, M. R."/>
    <s v="James, M. R._The Haunted Dolls' House and Other Ghost Stories"/>
    <x v="1732"/>
    <m/>
    <m/>
  </r>
  <r>
    <s v="B-COLLECTED GHOST STORIES|JAMES, M.R."/>
    <s v="N"/>
    <s v="Collected Ghost Stories"/>
    <x v="783"/>
    <m/>
    <m/>
    <x v="0"/>
    <m/>
    <m/>
    <m/>
    <m/>
    <m/>
    <m/>
    <m/>
    <x v="2"/>
    <m/>
    <x v="0"/>
    <m/>
    <m/>
    <x v="0"/>
    <x v="0"/>
    <x v="2"/>
    <m/>
    <m/>
    <m/>
    <m/>
    <m/>
    <m/>
    <m/>
    <m/>
    <x v="0"/>
    <x v="0"/>
    <m/>
    <m/>
    <m/>
    <m/>
    <s v="Collected Ghost Stories_James, M.R."/>
    <s v="James, M.R._Collected Ghost Stories"/>
    <x v="1733"/>
    <m/>
    <m/>
  </r>
  <r>
    <s v="B-COUNT MAGNUS AND OTHER GHOST STORIES|JAMES, M.R."/>
    <s v="N"/>
    <s v="Count Magnus and Other Ghost Stories"/>
    <x v="783"/>
    <m/>
    <m/>
    <x v="0"/>
    <m/>
    <m/>
    <m/>
    <m/>
    <m/>
    <m/>
    <m/>
    <x v="0"/>
    <m/>
    <x v="0"/>
    <m/>
    <m/>
    <x v="0"/>
    <x v="0"/>
    <x v="0"/>
    <m/>
    <m/>
    <m/>
    <m/>
    <m/>
    <m/>
    <m/>
    <m/>
    <x v="0"/>
    <x v="0"/>
    <m/>
    <m/>
    <m/>
    <m/>
    <s v="Count Magnus and Other Ghost Stories_James, M.R."/>
    <s v="James, M.R._Count Magnus and Other Ghost Stories"/>
    <x v="1734"/>
    <m/>
    <m/>
  </r>
  <r>
    <s v="B-GHOST STORIES OF AN ANTIQUARY|JAMES, M.R."/>
    <s v="N"/>
    <s v="Ghost Stories of an Antiquary"/>
    <x v="783"/>
    <m/>
    <m/>
    <x v="17"/>
    <m/>
    <m/>
    <m/>
    <m/>
    <n v="270"/>
    <s v="A collection of refined ghost stories by the master of the antiquarian ghost tale, featuring scholarly protagonists who encounter supernatural forces after disturbing ancient objects or sites."/>
    <m/>
    <x v="0"/>
    <m/>
    <x v="0"/>
    <m/>
    <m/>
    <x v="0"/>
    <x v="0"/>
    <x v="0"/>
    <m/>
    <m/>
    <m/>
    <m/>
    <m/>
    <m/>
    <m/>
    <m/>
    <x v="11"/>
    <x v="1"/>
    <m/>
    <m/>
    <m/>
    <m/>
    <s v="Ghost Stories of an Antiquary_James, M.R."/>
    <s v="James, M.R._Ghost Stories of an Antiquary"/>
    <x v="1735"/>
    <m/>
    <m/>
  </r>
  <r>
    <s v="B-GHOST STORIES OF M.R. JAMES|JAMES, M.R."/>
    <s v="N"/>
    <s v="Ghost Stories of M.R. James"/>
    <x v="783"/>
    <m/>
    <m/>
    <x v="0"/>
    <n v="2024"/>
    <s v="Tartarus Press"/>
    <m/>
    <m/>
    <m/>
    <m/>
    <m/>
    <x v="0"/>
    <m/>
    <x v="0"/>
    <m/>
    <m/>
    <x v="0"/>
    <x v="0"/>
    <x v="0"/>
    <m/>
    <m/>
    <m/>
    <m/>
    <m/>
    <m/>
    <m/>
    <m/>
    <x v="0"/>
    <x v="0"/>
    <m/>
    <m/>
    <m/>
    <m/>
    <s v="Ghost Stories of M.R. James_James, M.R."/>
    <s v="James, M.R._Ghost Stories of M.R. James"/>
    <x v="1736"/>
    <m/>
    <m/>
  </r>
  <r>
    <s v="B-THE HAUNTED DOLLS' HOUSE AND OTHER GHOST STORIES|JAMES, M.R."/>
    <s v="N"/>
    <s v="The Haunted Dolls' House and Other Ghost Stories"/>
    <x v="783"/>
    <m/>
    <m/>
    <x v="0"/>
    <m/>
    <m/>
    <m/>
    <m/>
    <m/>
    <m/>
    <m/>
    <x v="0"/>
    <m/>
    <x v="0"/>
    <m/>
    <m/>
    <x v="0"/>
    <x v="0"/>
    <x v="0"/>
    <m/>
    <m/>
    <m/>
    <m/>
    <m/>
    <m/>
    <m/>
    <m/>
    <x v="0"/>
    <x v="0"/>
    <m/>
    <m/>
    <m/>
    <m/>
    <s v="The Haunted Dolls' House and Other Ghost Stories_James, M.R."/>
    <s v="James, M.R._The Haunted Dolls' House and Other Ghost Stories"/>
    <x v="1737"/>
    <m/>
    <m/>
  </r>
  <r>
    <s v="B-A BRIEF HISTORY OF SEVEN KILLINGS|JAMES, MARLON"/>
    <s v="N"/>
    <s v="A Brief History of Seven Killings"/>
    <x v="784"/>
    <m/>
    <m/>
    <x v="0"/>
    <m/>
    <m/>
    <m/>
    <m/>
    <m/>
    <m/>
    <m/>
    <x v="0"/>
    <m/>
    <x v="0"/>
    <m/>
    <m/>
    <x v="0"/>
    <x v="0"/>
    <x v="0"/>
    <m/>
    <m/>
    <m/>
    <m/>
    <m/>
    <m/>
    <m/>
    <m/>
    <x v="0"/>
    <x v="0"/>
    <m/>
    <m/>
    <m/>
    <m/>
    <s v="A Brief History of Seven Killings_James, Marlon"/>
    <s v="James, Marlon_A Brief History of Seven Killings"/>
    <x v="1738"/>
    <m/>
    <m/>
  </r>
  <r>
    <s v="B-PRAGMATISM|JAMES, WILLIAM"/>
    <s v="N"/>
    <s v="Pragmatism"/>
    <x v="785"/>
    <m/>
    <m/>
    <x v="55"/>
    <m/>
    <m/>
    <s v="Pragmatism: A New Name for Some Old Ways of Thinking"/>
    <m/>
    <m/>
    <m/>
    <m/>
    <x v="0"/>
    <m/>
    <x v="0"/>
    <m/>
    <m/>
    <x v="0"/>
    <x v="0"/>
    <x v="0"/>
    <m/>
    <m/>
    <m/>
    <m/>
    <m/>
    <m/>
    <m/>
    <m/>
    <x v="11"/>
    <x v="1"/>
    <s v="Lectures"/>
    <s v="Philosophy"/>
    <s v="Pragmatism"/>
    <m/>
    <s v="Pragmatism_James, William"/>
    <s v="James, William_Pragmatism"/>
    <x v="1739"/>
    <m/>
    <m/>
  </r>
  <r>
    <s v="B-PRAGMATISM / THE WILL TO BELIEVE|JAMES, WILLIAM"/>
    <s v="N"/>
    <s v="Pragmatism / The Will to Believe"/>
    <x v="785"/>
    <m/>
    <m/>
    <x v="0"/>
    <m/>
    <m/>
    <m/>
    <m/>
    <m/>
    <m/>
    <m/>
    <x v="0"/>
    <m/>
    <x v="0"/>
    <m/>
    <m/>
    <x v="0"/>
    <x v="0"/>
    <x v="0"/>
    <m/>
    <m/>
    <m/>
    <m/>
    <m/>
    <m/>
    <m/>
    <m/>
    <x v="0"/>
    <x v="0"/>
    <m/>
    <s v="Foundational; Late 19th Century Philosophy &amp; Science"/>
    <m/>
    <m/>
    <s v="Pragmatism / The Will to Believe_James, William"/>
    <s v="James, William_Pragmatism / The Will to Believe"/>
    <x v="1740"/>
    <m/>
    <m/>
  </r>
  <r>
    <s v="B-PRAGMATISM: A NEW NAME FOR SOME OLD WAYS OF THINKING|JAMES, WILLIAM"/>
    <s v="N"/>
    <s v="Pragmatism: A New Name for Some Old Ways of Thinking"/>
    <x v="785"/>
    <m/>
    <m/>
    <x v="0"/>
    <m/>
    <m/>
    <m/>
    <m/>
    <m/>
    <m/>
    <m/>
    <x v="0"/>
    <m/>
    <x v="0"/>
    <m/>
    <m/>
    <x v="0"/>
    <x v="0"/>
    <x v="0"/>
    <m/>
    <m/>
    <m/>
    <m/>
    <m/>
    <m/>
    <m/>
    <m/>
    <x v="0"/>
    <x v="0"/>
    <m/>
    <s v="Foundational; Early 20th Century &amp; Modernism"/>
    <m/>
    <m/>
    <s v="Pragmatism: A New Name for Some Old Ways of Thinking_James, William"/>
    <s v="James, William_Pragmatism: A New Name for Some Old Ways of Thinking"/>
    <x v="1741"/>
    <m/>
    <m/>
  </r>
  <r>
    <s v="B-PRINCIPLES OF PSYCHOLOGY|JAMES, WILLIAM"/>
    <s v="Y"/>
    <s v="Principles of Psychology"/>
    <x v="785"/>
    <m/>
    <m/>
    <x v="169"/>
    <m/>
    <m/>
    <s v="The Principles of Psychology"/>
    <m/>
    <m/>
    <m/>
    <m/>
    <x v="0"/>
    <m/>
    <x v="0"/>
    <m/>
    <m/>
    <x v="0"/>
    <x v="0"/>
    <x v="0"/>
    <m/>
    <m/>
    <m/>
    <m/>
    <m/>
    <m/>
    <m/>
    <m/>
    <x v="26"/>
    <x v="9"/>
    <s v="Textbook"/>
    <s v="Philosophy"/>
    <s v="Pragmatism"/>
    <m/>
    <s v="Principles of Psychology_James, William"/>
    <s v="James, William_Principles of Psychology"/>
    <x v="1742"/>
    <m/>
    <m/>
  </r>
  <r>
    <s v="B-PRINCIPLES OF PSYCHOLOGY|JAMES, WILLIAM"/>
    <s v="Y"/>
    <s v="Principles of Psychology"/>
    <x v="785"/>
    <m/>
    <m/>
    <x v="0"/>
    <m/>
    <m/>
    <m/>
    <m/>
    <m/>
    <m/>
    <m/>
    <x v="0"/>
    <m/>
    <x v="0"/>
    <m/>
    <m/>
    <x v="0"/>
    <x v="0"/>
    <x v="0"/>
    <m/>
    <m/>
    <m/>
    <m/>
    <m/>
    <m/>
    <m/>
    <m/>
    <x v="0"/>
    <x v="0"/>
    <m/>
    <s v="Foundational; Late 19th Century Philosophy &amp; Science"/>
    <m/>
    <m/>
    <s v="Principles of Psychology_James, William"/>
    <s v="James, William_Principles of Psychology"/>
    <x v="1742"/>
    <m/>
    <m/>
  </r>
  <r>
    <s v="B-THE VARIETIES OF RELIGIOUS EXPERIENCE|JAMES, WILLIAM"/>
    <s v="Y"/>
    <s v="The Varieties of Religious Experience"/>
    <x v="785"/>
    <m/>
    <m/>
    <x v="202"/>
    <m/>
    <m/>
    <s v="The Varieties of Religious Experience"/>
    <m/>
    <m/>
    <m/>
    <m/>
    <x v="0"/>
    <m/>
    <x v="0"/>
    <m/>
    <m/>
    <x v="0"/>
    <x v="0"/>
    <x v="0"/>
    <m/>
    <m/>
    <m/>
    <m/>
    <m/>
    <m/>
    <m/>
    <m/>
    <x v="11"/>
    <x v="1"/>
    <s v="Lectures"/>
    <s v="Philosophy"/>
    <s v="Psychology of Religion"/>
    <m/>
    <s v="The Varieties of Religious Experience_James, William"/>
    <s v="James, William_The Varieties of Religious Experience"/>
    <x v="1743"/>
    <m/>
    <m/>
  </r>
  <r>
    <s v="B-THE VARIETIES OF RELIGIOUS EXPERIENCE|JAMES, WILLIAM"/>
    <s v="Y"/>
    <s v="The Varieties of Religious Experience"/>
    <x v="785"/>
    <m/>
    <m/>
    <x v="0"/>
    <m/>
    <m/>
    <m/>
    <m/>
    <m/>
    <m/>
    <m/>
    <x v="0"/>
    <m/>
    <x v="0"/>
    <m/>
    <m/>
    <x v="0"/>
    <x v="0"/>
    <x v="0"/>
    <m/>
    <m/>
    <m/>
    <m/>
    <m/>
    <m/>
    <m/>
    <m/>
    <x v="0"/>
    <x v="0"/>
    <m/>
    <s v="Foundational; Early 20th Century &amp; Modernism"/>
    <m/>
    <m/>
    <s v="The Varieties of Religious Experience_James, William"/>
    <s v="James, William_The Varieties of Religious Experience"/>
    <x v="1743"/>
    <m/>
    <m/>
  </r>
  <r>
    <s v="B-BUREAUCRATICS|JAN BANNING"/>
    <s v="N"/>
    <s v="Bureaucratics"/>
    <x v="786"/>
    <m/>
    <m/>
    <x v="0"/>
    <m/>
    <s v="Nazraeli Press"/>
    <m/>
    <m/>
    <m/>
    <m/>
    <m/>
    <x v="0"/>
    <m/>
    <x v="0"/>
    <m/>
    <m/>
    <x v="0"/>
    <x v="0"/>
    <x v="0"/>
    <m/>
    <m/>
    <m/>
    <m/>
    <m/>
    <m/>
    <m/>
    <m/>
    <x v="0"/>
    <x v="0"/>
    <m/>
    <m/>
    <m/>
    <s v="Among the most critically acclaimed and harrowing photographic compendiums documenting war, genocide, atrocity, and human suffering, considered pinnacles of visual reportage and historical testimony."/>
    <s v="Bureaucratics_Jan Banning"/>
    <s v="Jan Banning_Bureaucratics"/>
    <x v="1744"/>
    <m/>
    <m/>
  </r>
  <r>
    <s v="B-EGON SCHIELE: DRAWINGS AND WATERCOLORS|JANE KALLIR"/>
    <s v="N"/>
    <s v="Egon Schiele: Drawings and Watercolors"/>
    <x v="787"/>
    <m/>
    <m/>
    <x v="0"/>
    <m/>
    <s v="Taschen"/>
    <m/>
    <m/>
    <m/>
    <m/>
    <m/>
    <x v="0"/>
    <m/>
    <x v="0"/>
    <m/>
    <m/>
    <x v="0"/>
    <x v="0"/>
    <x v="0"/>
    <m/>
    <m/>
    <m/>
    <m/>
    <m/>
    <m/>
    <m/>
    <m/>
    <x v="0"/>
    <x v="0"/>
    <m/>
    <m/>
    <m/>
    <m/>
    <s v="Egon Schiele: Drawings and Watercolors_Jane Kallir"/>
    <s v="Jane Kallir_Egon Schiele: Drawings and Watercolors"/>
    <x v="1745"/>
    <m/>
    <m/>
  </r>
  <r>
    <s v="B-SUMMER BOOK|JANSSON, TOVE"/>
    <s v="N"/>
    <s v="Summer Book"/>
    <x v="788"/>
    <m/>
    <m/>
    <x v="0"/>
    <m/>
    <s v="New York Review Books (NYRB)"/>
    <m/>
    <m/>
    <m/>
    <m/>
    <m/>
    <x v="0"/>
    <m/>
    <x v="0"/>
    <m/>
    <m/>
    <x v="0"/>
    <x v="0"/>
    <x v="0"/>
    <m/>
    <m/>
    <m/>
    <m/>
    <m/>
    <m/>
    <m/>
    <m/>
    <x v="0"/>
    <x v="0"/>
    <m/>
    <m/>
    <m/>
    <m/>
    <s v="Summer Book_Jansson, Tove"/>
    <s v="Jansson, Tove_Summer Book"/>
    <x v="1746"/>
    <m/>
    <m/>
  </r>
  <r>
    <s v="B-THE SYMBOLIST VISION: ART AND AESTHETICS|JEAN CLAIR"/>
    <s v="N"/>
    <s v="The Symbolist Vision: Art and Aesthetics"/>
    <x v="789"/>
    <m/>
    <m/>
    <x v="0"/>
    <m/>
    <m/>
    <m/>
    <m/>
    <m/>
    <m/>
    <m/>
    <x v="0"/>
    <m/>
    <x v="0"/>
    <m/>
    <m/>
    <x v="0"/>
    <x v="0"/>
    <x v="0"/>
    <m/>
    <m/>
    <m/>
    <m/>
    <m/>
    <m/>
    <m/>
    <m/>
    <x v="0"/>
    <x v="0"/>
    <m/>
    <m/>
    <m/>
    <s v="Catalogues of works featured by Des Esseintes in &quot;À rebours&quot; (Against Nature), by Huysmans."/>
    <s v="The Symbolist Vision: Art and Aesthetics_Jean Clair"/>
    <s v="Jean Clair_The Symbolist Vision: Art and Aesthetics"/>
    <x v="1747"/>
    <m/>
    <m/>
  </r>
  <r>
    <s v="B-DANSA DAVET|JEAN TEULÉ"/>
    <s v="N"/>
    <s v="Dansa Davet"/>
    <x v="790"/>
    <m/>
    <m/>
    <x v="0"/>
    <m/>
    <m/>
    <m/>
    <m/>
    <m/>
    <m/>
    <m/>
    <x v="0"/>
    <m/>
    <x v="0"/>
    <m/>
    <m/>
    <x v="0"/>
    <x v="0"/>
    <x v="0"/>
    <m/>
    <m/>
    <m/>
    <m/>
    <m/>
    <m/>
    <m/>
    <m/>
    <x v="0"/>
    <x v="0"/>
    <m/>
    <m/>
    <m/>
    <m/>
    <s v="Dansa Davet_Jean Teulé"/>
    <s v="Jean Teulé_Dansa Davet"/>
    <x v="1748"/>
    <m/>
    <m/>
  </r>
  <r>
    <s v="B-THE DIARY OF A NOSE: A YEAR IN THE LIFE OF A PARFUMEUR|JEAN-CLAUDE ELLENA"/>
    <s v="N"/>
    <s v="The Diary of a Nose: A Year in the Life of a Parfumeur"/>
    <x v="791"/>
    <m/>
    <m/>
    <x v="0"/>
    <m/>
    <m/>
    <m/>
    <m/>
    <m/>
    <m/>
    <m/>
    <x v="0"/>
    <n v="3"/>
    <x v="1"/>
    <m/>
    <m/>
    <x v="0"/>
    <x v="0"/>
    <x v="0"/>
    <m/>
    <m/>
    <m/>
    <m/>
    <m/>
    <m/>
    <m/>
    <m/>
    <x v="0"/>
    <x v="0"/>
    <m/>
    <m/>
    <m/>
    <m/>
    <s v="The Diary of a Nose: A Year in the Life of a Parfumeur_Jean-Claude Ellena"/>
    <s v="Jean-Claude Ellena_The Diary of a Nose: A Year in the Life of a Parfumeur"/>
    <x v="1749"/>
    <m/>
    <m/>
  </r>
  <r>
    <s v="B-CARLOS SCHWABE: SYMBOLIST PAINTER|JEAN-DAVID JUMEAU-LAFOND"/>
    <s v="N"/>
    <s v="Carlos Schwabe: Symbolist Painter"/>
    <x v="792"/>
    <m/>
    <m/>
    <x v="0"/>
    <m/>
    <m/>
    <m/>
    <m/>
    <m/>
    <m/>
    <m/>
    <x v="0"/>
    <m/>
    <x v="0"/>
    <m/>
    <m/>
    <x v="0"/>
    <x v="0"/>
    <x v="0"/>
    <m/>
    <m/>
    <m/>
    <m/>
    <m/>
    <m/>
    <m/>
    <m/>
    <x v="0"/>
    <x v="0"/>
    <m/>
    <m/>
    <m/>
    <s v="Catalogues of works featured by Des Esseintes in &quot;À rebours&quot; (Against Nature), by Huysmans."/>
    <s v="Carlos Schwabe: Symbolist Painter_Jean-David Jumeau-Lafond"/>
    <s v="Jean-David Jumeau-Lafond_Carlos Schwabe: Symbolist Painter"/>
    <x v="1750"/>
    <m/>
    <m/>
  </r>
  <r>
    <s v="B-LUCIEN LÉVY-DHURMER: VISIONARY SYMBOLIST|JEAN-DAVID JUMEAU-LAFOND"/>
    <s v="N"/>
    <s v="Lucien Lévy-Dhurmer: Visionary Symbolist"/>
    <x v="792"/>
    <m/>
    <m/>
    <x v="0"/>
    <m/>
    <m/>
    <m/>
    <m/>
    <m/>
    <m/>
    <m/>
    <x v="0"/>
    <m/>
    <x v="0"/>
    <m/>
    <m/>
    <x v="0"/>
    <x v="0"/>
    <x v="0"/>
    <m/>
    <m/>
    <m/>
    <m/>
    <m/>
    <m/>
    <m/>
    <m/>
    <x v="0"/>
    <x v="0"/>
    <m/>
    <m/>
    <m/>
    <s v="Catalogues of works featured by Des Esseintes in &quot;À rebours&quot; (Against Nature), by Huysmans."/>
    <s v="Lucien Lévy-Dhurmer: Visionary Symbolist_Jean-David Jumeau-Lafond"/>
    <s v="Jean-David Jumeau-Lafond_Lucien Lévy-Dhurmer: Visionary Symbolist"/>
    <x v="1751"/>
    <m/>
    <m/>
  </r>
  <r>
    <s v="B-LE CORBUSIER: THE COMPLETE WORKS|JEAN-LOUIS COHEN"/>
    <s v="N"/>
    <s v="Le Corbusier: The Complete Works"/>
    <x v="793"/>
    <m/>
    <m/>
    <x v="0"/>
    <m/>
    <s v="Taschen"/>
    <m/>
    <m/>
    <m/>
    <m/>
    <m/>
    <x v="0"/>
    <m/>
    <x v="0"/>
    <m/>
    <m/>
    <x v="0"/>
    <x v="0"/>
    <x v="0"/>
    <m/>
    <m/>
    <m/>
    <m/>
    <m/>
    <m/>
    <m/>
    <m/>
    <x v="0"/>
    <x v="0"/>
    <m/>
    <m/>
    <m/>
    <m/>
    <s v="Le Corbusier: The Complete Works_Jean-Louis Cohen"/>
    <s v="Jean-Louis Cohen_Le Corbusier: The Complete Works"/>
    <x v="1752"/>
    <m/>
    <m/>
  </r>
  <r>
    <s v="B-LUST|JELINEK, ELFRIEDE"/>
    <s v="N"/>
    <s v="Lust"/>
    <x v="794"/>
    <m/>
    <m/>
    <x v="0"/>
    <m/>
    <m/>
    <m/>
    <m/>
    <m/>
    <m/>
    <m/>
    <x v="0"/>
    <m/>
    <x v="0"/>
    <m/>
    <m/>
    <x v="0"/>
    <x v="0"/>
    <x v="0"/>
    <m/>
    <m/>
    <m/>
    <m/>
    <m/>
    <m/>
    <m/>
    <m/>
    <x v="0"/>
    <x v="0"/>
    <m/>
    <m/>
    <m/>
    <m/>
    <s v="Lust_Jelinek, Elfriede"/>
    <s v="Jelinek, Elfriede_Lust"/>
    <x v="1753"/>
    <m/>
    <m/>
  </r>
  <r>
    <s v="B-THE PIANO TEACHER|JELINEK, ELFRIEDE"/>
    <s v="Y"/>
    <s v="The Piano Teacher"/>
    <x v="794"/>
    <m/>
    <m/>
    <x v="0"/>
    <m/>
    <m/>
    <m/>
    <m/>
    <m/>
    <m/>
    <m/>
    <x v="2"/>
    <m/>
    <x v="0"/>
    <m/>
    <m/>
    <x v="0"/>
    <x v="0"/>
    <x v="0"/>
    <m/>
    <m/>
    <m/>
    <m/>
    <m/>
    <m/>
    <m/>
    <m/>
    <x v="0"/>
    <x v="0"/>
    <m/>
    <m/>
    <m/>
    <m/>
    <s v="The Piano Teacher_Jelinek, Elfriede"/>
    <s v="Jelinek, Elfriede_The Piano Teacher"/>
    <x v="1754"/>
    <m/>
    <m/>
  </r>
  <r>
    <s v="B-THE PIANO TEACHER|JELINEK, ELFRIEDE"/>
    <s v="Y"/>
    <s v="The Piano Teacher"/>
    <x v="794"/>
    <m/>
    <m/>
    <x v="0"/>
    <m/>
    <m/>
    <m/>
    <m/>
    <m/>
    <m/>
    <m/>
    <x v="0"/>
    <m/>
    <x v="0"/>
    <m/>
    <m/>
    <x v="0"/>
    <x v="0"/>
    <x v="0"/>
    <m/>
    <m/>
    <m/>
    <m/>
    <m/>
    <m/>
    <m/>
    <m/>
    <x v="0"/>
    <x v="0"/>
    <m/>
    <s v="20th Century Existential, Psychological &amp; Formal Horror"/>
    <m/>
    <s v="Psychological cruelty, sexual obsession, power dynamics, cold prose"/>
    <s v="The Piano Teacher_Jelinek, Elfriede"/>
    <s v="Jelinek, Elfriede_The Piano Teacher"/>
    <x v="1754"/>
    <m/>
    <m/>
  </r>
  <r>
    <s v="B-THE PIANO TEACHER|JELINEK, ELFRIEDE"/>
    <s v="Y"/>
    <s v="The Piano Teacher"/>
    <x v="794"/>
    <m/>
    <m/>
    <x v="0"/>
    <m/>
    <m/>
    <m/>
    <m/>
    <m/>
    <m/>
    <m/>
    <x v="0"/>
    <m/>
    <x v="0"/>
    <m/>
    <m/>
    <x v="0"/>
    <x v="0"/>
    <x v="0"/>
    <m/>
    <m/>
    <m/>
    <m/>
    <m/>
    <m/>
    <m/>
    <m/>
    <x v="0"/>
    <x v="0"/>
    <m/>
    <s v="20th Century: Modernist &amp; Post-War Extremes"/>
    <m/>
    <s v="Psychological cruelty, repressed/perverse sexuality, power dynamics, mother-daughter conflict, alienation in artistic world. Cold, analytical style."/>
    <s v="The Piano Teacher_Jelinek, Elfriede"/>
    <s v="Jelinek, Elfriede_The Piano Teacher"/>
    <x v="1754"/>
    <m/>
    <m/>
  </r>
  <r>
    <s v="B-WONDERFUL WONDERFUL TIMES|JELINEK, ELFRIEDE"/>
    <s v="N"/>
    <s v="Wonderful Wonderful Times"/>
    <x v="794"/>
    <m/>
    <m/>
    <x v="0"/>
    <m/>
    <m/>
    <m/>
    <m/>
    <m/>
    <m/>
    <s v="Plagued by Visions"/>
    <x v="0"/>
    <m/>
    <x v="0"/>
    <m/>
    <m/>
    <x v="0"/>
    <x v="0"/>
    <x v="0"/>
    <m/>
    <m/>
    <m/>
    <m/>
    <m/>
    <m/>
    <m/>
    <m/>
    <x v="0"/>
    <x v="0"/>
    <m/>
    <m/>
    <m/>
    <m/>
    <s v="Wonderful Wonderful Times_Jelinek, Elfriede"/>
    <s v="Jelinek, Elfriede_Wonderful Wonderful Times"/>
    <x v="1755"/>
    <m/>
    <m/>
  </r>
  <r>
    <s v="B-THE FIFTH SEASON (AND SUBSEQUENT BROKEN EARTH TRILOGY)|JEMISIN, N.K."/>
    <s v="N"/>
    <s v="The Fifth Season (and subsequent Broken Earth Trilogy)"/>
    <x v="795"/>
    <m/>
    <m/>
    <x v="0"/>
    <m/>
    <m/>
    <m/>
    <m/>
    <m/>
    <m/>
    <m/>
    <x v="0"/>
    <m/>
    <x v="0"/>
    <m/>
    <m/>
    <x v="0"/>
    <x v="0"/>
    <x v="0"/>
    <m/>
    <m/>
    <m/>
    <m/>
    <m/>
    <m/>
    <m/>
    <m/>
    <x v="0"/>
    <x v="0"/>
    <m/>
    <m/>
    <m/>
    <m/>
    <s v="The Fifth Season (and subsequent Broken Earth Trilogy)_Jemisin, N.K."/>
    <s v="Jemisin, N.K._The Fifth Season (and subsequent Broken Earth Trilogy)"/>
    <x v="1756"/>
    <m/>
    <m/>
  </r>
  <r>
    <s v="B-THE FIFTH SEASON (THE BROKEN EARTH TRILOGY)|JEMISIN, N.K."/>
    <s v="N"/>
    <s v="The Fifth Season (The Broken Earth Trilogy)"/>
    <x v="795"/>
    <m/>
    <m/>
    <x v="0"/>
    <m/>
    <m/>
    <m/>
    <m/>
    <m/>
    <m/>
    <m/>
    <x v="0"/>
    <m/>
    <x v="0"/>
    <m/>
    <m/>
    <x v="0"/>
    <x v="0"/>
    <x v="0"/>
    <m/>
    <m/>
    <m/>
    <m/>
    <m/>
    <m/>
    <m/>
    <m/>
    <x v="0"/>
    <x v="0"/>
    <m/>
    <s v="Foundational; Late 20th Century &amp; Postmodernism"/>
    <m/>
    <m/>
    <s v="The Fifth Season (The Broken Earth Trilogy)_Jemisin, N.K."/>
    <s v="Jemisin, N.K._The Fifth Season (The Broken Earth Trilogy)"/>
    <x v="1757"/>
    <m/>
    <m/>
  </r>
  <r>
    <s v="B-THE OBELISK GATE (THE BROKEN EARTH TRILOGY)|JEMISIN, N.K."/>
    <s v="N"/>
    <s v="The Obelisk Gate (The Broken Earth Trilogy)"/>
    <x v="795"/>
    <m/>
    <m/>
    <x v="0"/>
    <m/>
    <m/>
    <m/>
    <m/>
    <m/>
    <m/>
    <m/>
    <x v="0"/>
    <m/>
    <x v="0"/>
    <m/>
    <m/>
    <x v="0"/>
    <x v="0"/>
    <x v="0"/>
    <m/>
    <m/>
    <m/>
    <m/>
    <m/>
    <m/>
    <m/>
    <m/>
    <x v="0"/>
    <x v="0"/>
    <m/>
    <s v="Foundational; Late 20th Century &amp; Postmodernism"/>
    <m/>
    <m/>
    <s v="The Obelisk Gate (The Broken Earth Trilogy)_Jemisin, N.K."/>
    <s v="Jemisin, N.K._The Obelisk Gate (The Broken Earth Trilogy)"/>
    <x v="1758"/>
    <m/>
    <m/>
  </r>
  <r>
    <s v="B-THE STONE SKY (THE BROKEN EARTH TRILOGY)|JEMISIN, N.K."/>
    <s v="N"/>
    <s v="The Stone Sky (The Broken Earth Trilogy)"/>
    <x v="795"/>
    <m/>
    <m/>
    <x v="0"/>
    <m/>
    <m/>
    <m/>
    <m/>
    <m/>
    <m/>
    <m/>
    <x v="0"/>
    <m/>
    <x v="0"/>
    <m/>
    <m/>
    <x v="0"/>
    <x v="0"/>
    <x v="0"/>
    <m/>
    <m/>
    <m/>
    <m/>
    <m/>
    <m/>
    <m/>
    <m/>
    <x v="0"/>
    <x v="0"/>
    <m/>
    <s v="Foundational; Late 20th Century &amp; Postmodernism"/>
    <m/>
    <m/>
    <s v="The Stone Sky (The Broken Earth Trilogy)_Jemisin, N.K."/>
    <s v="Jemisin, N.K._The Stone Sky (The Broken Earth Trilogy)"/>
    <x v="1759"/>
    <m/>
    <m/>
  </r>
  <r>
    <s v="B-ARTEMISIA GENTILESCHI|JESSE LOCKER"/>
    <s v="N"/>
    <s v="Artemisia Gentileschi"/>
    <x v="796"/>
    <m/>
    <m/>
    <x v="0"/>
    <m/>
    <s v="Taschen"/>
    <m/>
    <m/>
    <m/>
    <m/>
    <m/>
    <x v="0"/>
    <m/>
    <x v="0"/>
    <m/>
    <m/>
    <x v="0"/>
    <x v="0"/>
    <x v="0"/>
    <m/>
    <m/>
    <m/>
    <m/>
    <m/>
    <m/>
    <m/>
    <m/>
    <x v="0"/>
    <x v="0"/>
    <m/>
    <m/>
    <m/>
    <m/>
    <s v="Artemisia Gentileschi_Jesse Locker"/>
    <s v="Jesse Locker_Artemisia Gentileschi"/>
    <x v="1760"/>
    <m/>
    <m/>
  </r>
  <r>
    <s v="B-ODILON REDON: THE TRAGIC AND THE SUBLIME|JODI HAUPTMAN"/>
    <s v="N"/>
    <s v="Odilon Redon: The Tragic and the Sublime"/>
    <x v="797"/>
    <m/>
    <m/>
    <x v="0"/>
    <m/>
    <m/>
    <m/>
    <m/>
    <m/>
    <m/>
    <m/>
    <x v="0"/>
    <m/>
    <x v="0"/>
    <m/>
    <m/>
    <x v="0"/>
    <x v="0"/>
    <x v="0"/>
    <m/>
    <m/>
    <m/>
    <m/>
    <m/>
    <m/>
    <m/>
    <m/>
    <x v="0"/>
    <x v="0"/>
    <m/>
    <m/>
    <m/>
    <s v="Catalogues of works featured by Des Esseintes in &quot;À rebours&quot; (Against Nature), by Huysmans."/>
    <s v="Odilon Redon: The Tragic and the Sublime_Jodi Hauptman"/>
    <s v="Jodi Hauptman_Odilon Redon: The Tragic and the Sublime"/>
    <x v="1761"/>
    <m/>
    <m/>
  </r>
  <r>
    <s v="B-ODILON REDON: THE UNKNOWN MASTERPIECES|JODI HAUPTMAN"/>
    <s v="N"/>
    <s v="Odilon Redon: The Unknown Masterpieces"/>
    <x v="797"/>
    <m/>
    <m/>
    <x v="0"/>
    <m/>
    <m/>
    <m/>
    <m/>
    <m/>
    <m/>
    <m/>
    <x v="0"/>
    <m/>
    <x v="0"/>
    <m/>
    <m/>
    <x v="0"/>
    <x v="0"/>
    <x v="0"/>
    <m/>
    <m/>
    <m/>
    <m/>
    <m/>
    <m/>
    <m/>
    <m/>
    <x v="0"/>
    <x v="0"/>
    <m/>
    <m/>
    <m/>
    <s v="Catalogues of works featured by Des Esseintes in &quot;À rebours&quot; (Against Nature), by Huysmans."/>
    <s v="Odilon Redon: The Unknown Masterpieces_Jodi Hauptman"/>
    <s v="Jodi Hauptman_Odilon Redon: The Unknown Masterpieces"/>
    <x v="1762"/>
    <m/>
    <m/>
  </r>
  <r>
    <s v="B-LADDER OF DIVINE ASCENT|JOHN CLIMACUS"/>
    <s v="N"/>
    <s v="Ladder of Divine Ascent"/>
    <x v="798"/>
    <m/>
    <m/>
    <x v="0"/>
    <m/>
    <m/>
    <m/>
    <m/>
    <m/>
    <m/>
    <m/>
    <x v="0"/>
    <m/>
    <x v="0"/>
    <m/>
    <m/>
    <x v="0"/>
    <x v="0"/>
    <x v="0"/>
    <m/>
    <m/>
    <m/>
    <m/>
    <m/>
    <m/>
    <m/>
    <m/>
    <x v="0"/>
    <x v="0"/>
    <m/>
    <s v="Foundational; Early Christianity &amp; Late Antiquity"/>
    <m/>
    <m/>
    <s v="Ladder of Divine Ascent_John Climacus"/>
    <s v="John Climacus_Ladder of Divine Ascent"/>
    <x v="1763"/>
    <m/>
    <m/>
  </r>
  <r>
    <s v="B-STRAW DOGS: THOUGHTS ON HUMANS AND OTHER ANIMALS|JOHN GRAY"/>
    <s v="N"/>
    <s v="Straw Dogs: Thoughts on Humans and Other Animals"/>
    <x v="799"/>
    <m/>
    <m/>
    <x v="0"/>
    <m/>
    <m/>
    <m/>
    <m/>
    <m/>
    <m/>
    <m/>
    <x v="0"/>
    <m/>
    <x v="0"/>
    <m/>
    <m/>
    <x v="0"/>
    <x v="0"/>
    <x v="0"/>
    <m/>
    <m/>
    <m/>
    <m/>
    <m/>
    <m/>
    <m/>
    <m/>
    <x v="0"/>
    <x v="0"/>
    <m/>
    <m/>
    <m/>
    <m/>
    <s v="Straw Dogs: Thoughts on Humans and Other Animals_John Gray"/>
    <s v="John Gray_Straw Dogs: Thoughts on Humans and Other Animals"/>
    <x v="1764"/>
    <m/>
    <m/>
  </r>
  <r>
    <s v="B-IN THE HEAT OF THE SUMMER|JOHN KATZENBACH"/>
    <s v="N"/>
    <s v="In the Heat of the Summer"/>
    <x v="800"/>
    <m/>
    <m/>
    <x v="0"/>
    <m/>
    <m/>
    <m/>
    <m/>
    <m/>
    <m/>
    <m/>
    <x v="0"/>
    <n v="3"/>
    <x v="1"/>
    <m/>
    <m/>
    <x v="0"/>
    <x v="0"/>
    <x v="0"/>
    <m/>
    <m/>
    <m/>
    <m/>
    <m/>
    <m/>
    <m/>
    <m/>
    <x v="0"/>
    <x v="0"/>
    <m/>
    <m/>
    <m/>
    <m/>
    <s v="In the Heat of the Summer_John Katzenbach"/>
    <s v="John Katzenbach_In the Heat of the Summer"/>
    <x v="1765"/>
    <m/>
    <m/>
  </r>
  <r>
    <s v="B-METALOGICON|JOHN OF SALISBURY"/>
    <s v="N"/>
    <s v="Metalogicon"/>
    <x v="801"/>
    <m/>
    <m/>
    <x v="0"/>
    <m/>
    <m/>
    <m/>
    <m/>
    <m/>
    <m/>
    <m/>
    <x v="0"/>
    <m/>
    <x v="0"/>
    <m/>
    <m/>
    <x v="0"/>
    <x v="0"/>
    <x v="0"/>
    <m/>
    <m/>
    <m/>
    <m/>
    <m/>
    <m/>
    <m/>
    <m/>
    <x v="0"/>
    <x v="0"/>
    <m/>
    <s v="Foundational; High &amp; Late Medieval Europe (c. 1000 - 1450 AD)"/>
    <m/>
    <m/>
    <s v="Metalogicon_John of Salisbury"/>
    <s v="John of Salisbury_Metalogicon"/>
    <x v="1766"/>
    <m/>
    <m/>
  </r>
  <r>
    <s v="B-POLICRATICUS|JOHN OF SALISBURY"/>
    <s v="N"/>
    <s v="Policraticus"/>
    <x v="801"/>
    <m/>
    <m/>
    <x v="0"/>
    <m/>
    <m/>
    <m/>
    <m/>
    <m/>
    <m/>
    <m/>
    <x v="0"/>
    <m/>
    <x v="0"/>
    <m/>
    <m/>
    <x v="0"/>
    <x v="0"/>
    <x v="0"/>
    <m/>
    <m/>
    <m/>
    <m/>
    <m/>
    <m/>
    <m/>
    <m/>
    <x v="0"/>
    <x v="0"/>
    <m/>
    <s v="Foundational; High &amp; Late Medieval Europe (c. 1000 - 1450 AD)"/>
    <m/>
    <m/>
    <s v="Policraticus_John of Salisbury"/>
    <s v="John of Salisbury_Policraticus"/>
    <x v="1767"/>
    <m/>
    <m/>
  </r>
  <r>
    <s v="B-POEMS / SPIRITUAL CANTICLE / DARK NIGHT OF THE SOUL|JOHN OF THE CROSS"/>
    <s v="N"/>
    <s v="Poems / Spiritual Canticle / Dark Night of the Soul"/>
    <x v="802"/>
    <m/>
    <m/>
    <x v="0"/>
    <m/>
    <m/>
    <m/>
    <m/>
    <m/>
    <m/>
    <m/>
    <x v="0"/>
    <m/>
    <x v="0"/>
    <m/>
    <m/>
    <x v="0"/>
    <x v="0"/>
    <x v="0"/>
    <m/>
    <m/>
    <m/>
    <m/>
    <m/>
    <m/>
    <m/>
    <m/>
    <x v="0"/>
    <x v="0"/>
    <m/>
    <s v="Foundational; Renaissance &amp; Humanism"/>
    <m/>
    <m/>
    <s v="Poems / Spiritual Canticle / Dark Night of the Soul_John of the Cross"/>
    <s v="John of the Cross_Poems / Spiritual Canticle / Dark Night of the Soul"/>
    <x v="1768"/>
    <m/>
    <m/>
  </r>
  <r>
    <s v="B-ON THE DIVISION OF NATURE (PERIPHYSEON)|JOHN SCOTUS ERIUGENA"/>
    <s v="N"/>
    <s v="On the Division of Nature (Periphyseon)"/>
    <x v="803"/>
    <m/>
    <m/>
    <x v="0"/>
    <m/>
    <m/>
    <m/>
    <m/>
    <m/>
    <m/>
    <m/>
    <x v="0"/>
    <m/>
    <x v="0"/>
    <m/>
    <m/>
    <x v="0"/>
    <x v="0"/>
    <x v="0"/>
    <m/>
    <m/>
    <m/>
    <m/>
    <m/>
    <m/>
    <m/>
    <m/>
    <x v="0"/>
    <x v="0"/>
    <m/>
    <s v="Foundational; Nag Hammadi Library &amp; Gnostic Texts (Selection)"/>
    <m/>
    <m/>
    <s v="On the Division of Nature (Periphyseon)_John Scotus Eriugena"/>
    <s v="John Scotus Eriugena_On the Division of Nature (Periphyseon)"/>
    <x v="1769"/>
    <m/>
    <m/>
  </r>
  <r>
    <s v="B-BAD CREE|JOHNS, JESSICA"/>
    <s v="N"/>
    <s v="Bad Cree"/>
    <x v="804"/>
    <m/>
    <m/>
    <x v="0"/>
    <m/>
    <m/>
    <m/>
    <m/>
    <m/>
    <m/>
    <m/>
    <x v="0"/>
    <m/>
    <x v="0"/>
    <m/>
    <m/>
    <x v="0"/>
    <x v="0"/>
    <x v="0"/>
    <m/>
    <m/>
    <m/>
    <m/>
    <m/>
    <m/>
    <m/>
    <m/>
    <x v="0"/>
    <x v="0"/>
    <m/>
    <m/>
    <m/>
    <m/>
    <s v="Bad Cree_Johns, Jessica"/>
    <s v="Johns, Jessica_Bad Cree"/>
    <x v="1770"/>
    <m/>
    <m/>
  </r>
  <r>
    <s v="B-THE ORPHAN MASTER'S SON|JOHNSON, ADAM"/>
    <s v="N"/>
    <s v="The Orphan Master's Son"/>
    <x v="805"/>
    <m/>
    <m/>
    <x v="0"/>
    <m/>
    <m/>
    <m/>
    <m/>
    <m/>
    <m/>
    <m/>
    <x v="0"/>
    <m/>
    <x v="0"/>
    <m/>
    <m/>
    <x v="0"/>
    <x v="0"/>
    <x v="0"/>
    <m/>
    <m/>
    <m/>
    <m/>
    <m/>
    <m/>
    <m/>
    <m/>
    <x v="0"/>
    <x v="0"/>
    <m/>
    <s v="Foundational; Late 20th Century &amp; Postmodernism"/>
    <m/>
    <m/>
    <s v="The Orphan Master's Son_Johnson, Adam"/>
    <s v="Johnson, Adam_The Orphan Master's Son"/>
    <x v="1771"/>
    <m/>
    <m/>
  </r>
  <r>
    <s v="B-CHRISTIE MALRY'S OWN DOUBLE-ENTRY|JOHNSON, B. S."/>
    <s v="N"/>
    <s v="Christie Malry's Own Double-Entry"/>
    <x v="806"/>
    <m/>
    <m/>
    <x v="0"/>
    <m/>
    <m/>
    <m/>
    <m/>
    <m/>
    <m/>
    <m/>
    <x v="0"/>
    <m/>
    <x v="0"/>
    <m/>
    <m/>
    <x v="0"/>
    <x v="0"/>
    <x v="0"/>
    <m/>
    <m/>
    <m/>
    <m/>
    <m/>
    <m/>
    <m/>
    <m/>
    <x v="0"/>
    <x v="0"/>
    <m/>
    <m/>
    <m/>
    <m/>
    <s v="Christie Malry's Own Double-Entry_Johnson, B. S."/>
    <s v="Johnson, B. S._Christie Malry's Own Double-Entry"/>
    <x v="1772"/>
    <m/>
    <m/>
  </r>
  <r>
    <s v="B-THE UNFORTUNATES|JOHNSON, B. S."/>
    <s v="N"/>
    <s v="The Unfortunates"/>
    <x v="806"/>
    <m/>
    <m/>
    <x v="0"/>
    <m/>
    <m/>
    <m/>
    <m/>
    <m/>
    <m/>
    <m/>
    <x v="0"/>
    <m/>
    <x v="0"/>
    <m/>
    <m/>
    <x v="0"/>
    <x v="0"/>
    <x v="0"/>
    <m/>
    <m/>
    <m/>
    <m/>
    <m/>
    <m/>
    <m/>
    <m/>
    <x v="0"/>
    <x v="0"/>
    <m/>
    <m/>
    <m/>
    <m/>
    <s v="The Unfortunates_Johnson, B. S."/>
    <s v="Johnson, B. S._The Unfortunates"/>
    <x v="1773"/>
    <m/>
    <m/>
  </r>
  <r>
    <s v="B-TRAIN DREAMS|JOHNSON, DENIS"/>
    <s v="N"/>
    <s v="Train Dreams"/>
    <x v="807"/>
    <m/>
    <m/>
    <x v="0"/>
    <m/>
    <m/>
    <m/>
    <m/>
    <m/>
    <m/>
    <m/>
    <x v="2"/>
    <m/>
    <x v="0"/>
    <m/>
    <m/>
    <x v="0"/>
    <x v="0"/>
    <x v="0"/>
    <m/>
    <m/>
    <m/>
    <m/>
    <m/>
    <m/>
    <m/>
    <m/>
    <x v="0"/>
    <x v="0"/>
    <m/>
    <m/>
    <m/>
    <m/>
    <s v="Train Dreams_Johnson, Denis"/>
    <s v="Johnson, Denis_Train Dreams"/>
    <x v="1774"/>
    <m/>
    <m/>
  </r>
  <r>
    <s v="B-A DICTIONARY OF THE ENGLISH LANGUAGE|JOHNSON, SAMUEL"/>
    <s v="N"/>
    <s v="A Dictionary of the English Language"/>
    <x v="808"/>
    <m/>
    <m/>
    <x v="0"/>
    <m/>
    <m/>
    <m/>
    <m/>
    <m/>
    <m/>
    <m/>
    <x v="0"/>
    <m/>
    <x v="0"/>
    <m/>
    <m/>
    <x v="0"/>
    <x v="0"/>
    <x v="0"/>
    <m/>
    <m/>
    <m/>
    <m/>
    <m/>
    <m/>
    <m/>
    <m/>
    <x v="0"/>
    <x v="0"/>
    <m/>
    <s v="Foundational; Science, History &amp; Other Non-Fiction"/>
    <m/>
    <m/>
    <s v="A Dictionary of the English Language_Johnson, Samuel"/>
    <s v="Johnson, Samuel_A Dictionary of the English Language"/>
    <x v="1775"/>
    <m/>
    <m/>
  </r>
  <r>
    <s v="B-RASSELAS, PRINCE OF ABISSINIA|JOHNSON, SAMUEL"/>
    <s v="N"/>
    <s v="Rasselas, Prince of Abissinia"/>
    <x v="808"/>
    <m/>
    <m/>
    <x v="0"/>
    <m/>
    <m/>
    <m/>
    <m/>
    <m/>
    <m/>
    <m/>
    <x v="0"/>
    <m/>
    <x v="0"/>
    <m/>
    <m/>
    <x v="0"/>
    <x v="0"/>
    <x v="0"/>
    <m/>
    <m/>
    <m/>
    <m/>
    <m/>
    <m/>
    <m/>
    <m/>
    <x v="0"/>
    <x v="0"/>
    <m/>
    <s v="Foundational; Science, History &amp; Other Non-Fiction"/>
    <m/>
    <m/>
    <s v="Rasselas, Prince of Abissinia_Johnson, Samuel"/>
    <s v="Johnson, Samuel_Rasselas, Prince of Abissinia"/>
    <x v="1776"/>
    <m/>
    <m/>
  </r>
  <r>
    <s v="B-THE LIVES OF THE MOST EMINENT ENGLISH POETS|JOHNSON, SAMUEL"/>
    <s v="N"/>
    <s v="The Lives of the Most Eminent English Poets"/>
    <x v="808"/>
    <m/>
    <m/>
    <x v="0"/>
    <m/>
    <m/>
    <m/>
    <m/>
    <m/>
    <m/>
    <m/>
    <x v="0"/>
    <m/>
    <x v="0"/>
    <m/>
    <m/>
    <x v="0"/>
    <x v="0"/>
    <x v="0"/>
    <m/>
    <m/>
    <m/>
    <m/>
    <m/>
    <m/>
    <m/>
    <m/>
    <x v="0"/>
    <x v="0"/>
    <m/>
    <s v="Foundational; Science, History &amp; Other Non-Fiction"/>
    <m/>
    <m/>
    <s v="The Lives of the Most Eminent English Poets_Johnson, Samuel"/>
    <s v="Johnson, Samuel_The Lives of the Most Eminent English Poets"/>
    <x v="1777"/>
    <m/>
    <m/>
  </r>
  <r>
    <s v="B-MYGALE|JONQUET, THIERRY"/>
    <s v="N"/>
    <s v="Mygale"/>
    <x v="809"/>
    <m/>
    <m/>
    <x v="0"/>
    <m/>
    <m/>
    <m/>
    <m/>
    <m/>
    <m/>
    <m/>
    <x v="0"/>
    <m/>
    <x v="0"/>
    <m/>
    <m/>
    <x v="0"/>
    <x v="0"/>
    <x v="0"/>
    <m/>
    <m/>
    <m/>
    <m/>
    <m/>
    <m/>
    <m/>
    <m/>
    <x v="0"/>
    <x v="0"/>
    <m/>
    <m/>
    <m/>
    <m/>
    <s v="Mygale_Jonquet, Thierry"/>
    <s v="Jonquet, Thierry_Mygale"/>
    <x v="1778"/>
    <m/>
    <m/>
  </r>
  <r>
    <s v="B-PLAYS (VOLPONE, THE ALCHEMIST, BARTHOLOMEW FAIR)|JONSON, BEN"/>
    <s v="N"/>
    <s v="Plays (Volpone, The Alchemist, Bartholomew Fair)"/>
    <x v="810"/>
    <m/>
    <m/>
    <x v="0"/>
    <m/>
    <m/>
    <m/>
    <m/>
    <m/>
    <m/>
    <m/>
    <x v="0"/>
    <m/>
    <x v="0"/>
    <m/>
    <m/>
    <x v="0"/>
    <x v="0"/>
    <x v="0"/>
    <m/>
    <m/>
    <m/>
    <m/>
    <m/>
    <m/>
    <m/>
    <m/>
    <x v="0"/>
    <x v="0"/>
    <m/>
    <s v="Foundational; Late Renaissance &amp; Early Modern Literature (Elizabethan/Jacobean etc.)"/>
    <m/>
    <m/>
    <s v="Plays (Volpone, The Alchemist, Bartholomew Fair)_Jonson, Ben"/>
    <s v="Jonson, Ben_Plays (Volpone, The Alchemist, Bartholomew Fair)"/>
    <x v="1779"/>
    <m/>
    <m/>
  </r>
  <r>
    <s v="B-POEMS (TO PENSHURST, SONG: TO CELIA)|JONSON, BEN"/>
    <s v="N"/>
    <s v="Poems (To Penshurst, Song: To Celia)"/>
    <x v="810"/>
    <m/>
    <m/>
    <x v="0"/>
    <m/>
    <m/>
    <m/>
    <m/>
    <m/>
    <m/>
    <m/>
    <x v="0"/>
    <m/>
    <x v="0"/>
    <m/>
    <m/>
    <x v="0"/>
    <x v="0"/>
    <x v="0"/>
    <m/>
    <m/>
    <m/>
    <m/>
    <m/>
    <m/>
    <m/>
    <m/>
    <x v="0"/>
    <x v="0"/>
    <m/>
    <s v="Foundational; Late Renaissance &amp; Early Modern Literature (Elizabethan/Jacobean etc.)"/>
    <m/>
    <m/>
    <s v="Poems (To Penshurst, Song: To Celia)_Jonson, Ben"/>
    <s v="Jonson, Ben_Poems (To Penshurst, Song: To Celia)"/>
    <x v="1780"/>
    <m/>
    <m/>
  </r>
  <r>
    <s v="B-VELÁZQUEZ: THE COMPLETE WORKS|JOSÉ LÓPEZ-REY"/>
    <s v="N"/>
    <s v="Velázquez: The Complete Works"/>
    <x v="811"/>
    <m/>
    <m/>
    <x v="0"/>
    <m/>
    <s v="Taschen"/>
    <m/>
    <m/>
    <m/>
    <m/>
    <m/>
    <x v="0"/>
    <m/>
    <x v="0"/>
    <m/>
    <m/>
    <x v="0"/>
    <x v="0"/>
    <x v="0"/>
    <m/>
    <m/>
    <m/>
    <m/>
    <m/>
    <m/>
    <m/>
    <m/>
    <x v="0"/>
    <x v="0"/>
    <m/>
    <m/>
    <m/>
    <m/>
    <s v="Velázquez: The Complete Works_José López-Rey"/>
    <s v="José López-Rey_Velázquez: The Complete Works"/>
    <x v="1781"/>
    <m/>
    <m/>
  </r>
  <r>
    <s v="B-A PORTRAIT OF THE ARTIST AS A YOUNG MAN|JOYCE, JAMES"/>
    <s v="Y"/>
    <s v="A Portrait of the Artist as a Young Man"/>
    <x v="812"/>
    <m/>
    <m/>
    <x v="124"/>
    <m/>
    <m/>
    <m/>
    <m/>
    <n v="329"/>
    <s v="A semi-autobiographical novel tracing Stephen Dedalus's intellectual and religious awakening as he rejects Catholicism and Irish nationalism for artistic freedom."/>
    <m/>
    <x v="0"/>
    <m/>
    <x v="0"/>
    <m/>
    <m/>
    <x v="0"/>
    <x v="0"/>
    <x v="0"/>
    <m/>
    <m/>
    <m/>
    <m/>
    <m/>
    <m/>
    <m/>
    <m/>
    <x v="5"/>
    <x v="1"/>
    <m/>
    <m/>
    <m/>
    <m/>
    <s v="A Portrait of the Artist as a Young Man_Joyce, James"/>
    <s v="Joyce, James_A Portrait of the Artist as a Young Man"/>
    <x v="1782"/>
    <m/>
    <m/>
  </r>
  <r>
    <s v="B-A PORTRAIT OF THE ARTIST AS A YOUNG MAN|JOYCE, JAMES"/>
    <s v="Y"/>
    <s v="A Portrait of the Artist as a Young Man"/>
    <x v="812"/>
    <m/>
    <m/>
    <x v="0"/>
    <m/>
    <m/>
    <m/>
    <m/>
    <m/>
    <m/>
    <m/>
    <x v="0"/>
    <m/>
    <x v="0"/>
    <m/>
    <m/>
    <x v="0"/>
    <x v="0"/>
    <x v="0"/>
    <m/>
    <m/>
    <m/>
    <m/>
    <m/>
    <m/>
    <m/>
    <m/>
    <x v="0"/>
    <x v="0"/>
    <m/>
    <s v="Foundational; Early 20th Century &amp; Modernism"/>
    <m/>
    <m/>
    <s v="A Portrait of the Artist as a Young Man_Joyce, James"/>
    <s v="Joyce, James_A Portrait of the Artist as a Young Man"/>
    <x v="1782"/>
    <m/>
    <m/>
  </r>
  <r>
    <s v="B-DUBLINERS|JOYCE, JAMES"/>
    <s v="N"/>
    <s v="Dubliners"/>
    <x v="812"/>
    <m/>
    <m/>
    <x v="0"/>
    <m/>
    <m/>
    <m/>
    <m/>
    <m/>
    <m/>
    <m/>
    <x v="0"/>
    <m/>
    <x v="0"/>
    <m/>
    <m/>
    <x v="0"/>
    <x v="0"/>
    <x v="0"/>
    <m/>
    <m/>
    <m/>
    <m/>
    <m/>
    <m/>
    <m/>
    <m/>
    <x v="0"/>
    <x v="0"/>
    <m/>
    <s v="Foundational; Early 20th Century &amp; Modernism"/>
    <m/>
    <m/>
    <s v="Dubliners_Joyce, James"/>
    <s v="Joyce, James_Dubliners"/>
    <x v="1783"/>
    <m/>
    <m/>
  </r>
  <r>
    <s v="B-FINNEGANS WAKE|JOYCE, JAMES"/>
    <s v="Y"/>
    <s v="Finnegans Wake"/>
    <x v="812"/>
    <m/>
    <m/>
    <x v="0"/>
    <m/>
    <m/>
    <m/>
    <m/>
    <m/>
    <m/>
    <m/>
    <x v="0"/>
    <m/>
    <x v="0"/>
    <m/>
    <m/>
    <x v="0"/>
    <x v="0"/>
    <x v="0"/>
    <m/>
    <m/>
    <m/>
    <m/>
    <m/>
    <m/>
    <m/>
    <m/>
    <x v="0"/>
    <x v="0"/>
    <m/>
    <s v="Foundational; Early 20th Century &amp; Modernism"/>
    <m/>
    <m/>
    <s v="Finnegans Wake_Joyce, James"/>
    <s v="Joyce, James_Finnegans Wake"/>
    <x v="1784"/>
    <m/>
    <m/>
  </r>
  <r>
    <s v="B-FINNEGANS WAKE|JOYCE, JAMES"/>
    <s v="Y"/>
    <s v="Finnegans Wake"/>
    <x v="812"/>
    <m/>
    <m/>
    <x v="0"/>
    <m/>
    <m/>
    <m/>
    <m/>
    <m/>
    <m/>
    <m/>
    <x v="0"/>
    <m/>
    <x v="0"/>
    <m/>
    <m/>
    <x v="0"/>
    <x v="0"/>
    <x v="0"/>
    <m/>
    <m/>
    <m/>
    <m/>
    <m/>
    <m/>
    <m/>
    <m/>
    <x v="0"/>
    <x v="0"/>
    <m/>
    <s v="Foundational; Early to Mid-20th Century (Modernist difficulty / Avant-Garde)"/>
    <m/>
    <m/>
    <s v="Finnegans Wake_Joyce, James"/>
    <s v="Joyce, James_Finnegans Wake"/>
    <x v="1784"/>
    <m/>
    <m/>
  </r>
  <r>
    <s v="B-FINNEGAN'S WAKE|JOYCE, JAMES"/>
    <s v="N"/>
    <s v="Finnegan's Wake"/>
    <x v="812"/>
    <m/>
    <m/>
    <x v="109"/>
    <m/>
    <m/>
    <m/>
    <m/>
    <n v="628"/>
    <s v="An experimental novel using a dream-language of multilingual puns and allusions to create a cyclical narrative about human history and the Earwicker family."/>
    <m/>
    <x v="1"/>
    <m/>
    <x v="0"/>
    <m/>
    <m/>
    <x v="0"/>
    <x v="0"/>
    <x v="1"/>
    <m/>
    <m/>
    <m/>
    <m/>
    <m/>
    <m/>
    <m/>
    <m/>
    <x v="16"/>
    <x v="1"/>
    <m/>
    <m/>
    <m/>
    <m/>
    <s v="Finnegan's Wake_Joyce, James"/>
    <s v="Joyce, James_Finnegan's Wake"/>
    <x v="1785"/>
    <m/>
    <m/>
  </r>
  <r>
    <s v="B-ULYSSES|JOYCE, JAMES"/>
    <s v="N"/>
    <s v="Ulysses"/>
    <x v="812"/>
    <m/>
    <m/>
    <x v="101"/>
    <m/>
    <m/>
    <m/>
    <m/>
    <n v="730"/>
    <s v="A modernist masterpiece following Leopold Bloom through Dublin on June 16, 1904, using stream of consciousness and parallels to Homer's Odyssey."/>
    <m/>
    <x v="1"/>
    <m/>
    <x v="0"/>
    <m/>
    <m/>
    <x v="0"/>
    <x v="0"/>
    <x v="0"/>
    <m/>
    <m/>
    <m/>
    <m/>
    <m/>
    <m/>
    <m/>
    <m/>
    <x v="20"/>
    <x v="1"/>
    <m/>
    <s v="Foundational; Early 20th Century &amp; Modernism; Foundational; Early to Mid-20th Century (Modernist difficulty / Avant-Garde)"/>
    <m/>
    <m/>
    <s v="Ulysses_Joyce, James"/>
    <s v="Joyce, James_Ulysses"/>
    <x v="1786"/>
    <m/>
    <m/>
  </r>
  <r>
    <s v="B-L'ENSORCELÉE|JULES BARBEY D'AUREVILLY"/>
    <s v="N"/>
    <s v="L'Ensorcelée"/>
    <x v="813"/>
    <m/>
    <m/>
    <x v="0"/>
    <m/>
    <m/>
    <m/>
    <m/>
    <m/>
    <m/>
    <m/>
    <x v="0"/>
    <m/>
    <x v="0"/>
    <m/>
    <m/>
    <x v="0"/>
    <x v="0"/>
    <x v="0"/>
    <m/>
    <m/>
    <m/>
    <m/>
    <m/>
    <m/>
    <m/>
    <m/>
    <x v="0"/>
    <x v="0"/>
    <m/>
    <s v="s"/>
    <m/>
    <s v="Occult"/>
    <s v="L'Ensorcelée_Jules Barbey d'Aurevilly"/>
    <s v="Jules Barbey d'Aurevilly_L'Ensorcelée"/>
    <x v="1787"/>
    <m/>
    <m/>
  </r>
  <r>
    <s v="B-SHOOT ME, I'M ALREADY DEAD|JULIA NAVARRO"/>
    <s v="N"/>
    <s v="Shoot Me, I'm Already Dead"/>
    <x v="814"/>
    <m/>
    <m/>
    <x v="0"/>
    <m/>
    <m/>
    <m/>
    <m/>
    <m/>
    <m/>
    <m/>
    <x v="0"/>
    <n v="4"/>
    <x v="1"/>
    <m/>
    <m/>
    <x v="0"/>
    <x v="0"/>
    <x v="0"/>
    <m/>
    <m/>
    <m/>
    <m/>
    <m/>
    <m/>
    <m/>
    <m/>
    <x v="0"/>
    <x v="0"/>
    <m/>
    <m/>
    <m/>
    <m/>
    <s v="Shoot Me, I'm Already Dead_Julia Navarro"/>
    <s v="Julia Navarro_Shoot Me, I'm Already Dead"/>
    <x v="1788"/>
    <m/>
    <m/>
  </r>
  <r>
    <s v="B-REVELATIONS OF DIVINE LOVE|JULIAN OF NORWICH"/>
    <s v="N"/>
    <s v="Revelations of Divine Love"/>
    <x v="815"/>
    <m/>
    <m/>
    <x v="0"/>
    <m/>
    <m/>
    <m/>
    <m/>
    <m/>
    <m/>
    <m/>
    <x v="0"/>
    <m/>
    <x v="0"/>
    <m/>
    <m/>
    <x v="0"/>
    <x v="0"/>
    <x v="0"/>
    <m/>
    <m/>
    <m/>
    <m/>
    <m/>
    <m/>
    <m/>
    <m/>
    <x v="0"/>
    <x v="0"/>
    <m/>
    <s v="Foundational; High &amp; Late Medieval Europe (c. 1000 - 1450 AD)"/>
    <m/>
    <m/>
    <s v="Revelations of Divine Love_Julian of Norwich"/>
    <s v="Julian of Norwich_Revelations of Divine Love"/>
    <x v="1789"/>
    <m/>
    <m/>
  </r>
  <r>
    <s v="B-HELMUT NEWTON: SUMO|JUNE NEWTON"/>
    <s v="N"/>
    <s v="Helmut Newton: SUMO"/>
    <x v="816"/>
    <m/>
    <m/>
    <x v="0"/>
    <m/>
    <s v="Taschen"/>
    <m/>
    <m/>
    <m/>
    <m/>
    <m/>
    <x v="0"/>
    <m/>
    <x v="0"/>
    <m/>
    <m/>
    <x v="0"/>
    <x v="0"/>
    <x v="0"/>
    <m/>
    <m/>
    <m/>
    <m/>
    <m/>
    <m/>
    <m/>
    <m/>
    <x v="0"/>
    <x v="0"/>
    <m/>
    <m/>
    <m/>
    <m/>
    <s v="Helmut Newton: SUMO_June Newton"/>
    <s v="June Newton_Helmut Newton: SUMO"/>
    <x v="1790"/>
    <m/>
    <m/>
  </r>
  <r>
    <s v="B-MAN AND HIS SYMBOLS|JUNG, CARL GUSTAV"/>
    <s v="N"/>
    <s v="Man and His Symbols"/>
    <x v="817"/>
    <m/>
    <m/>
    <x v="0"/>
    <m/>
    <m/>
    <m/>
    <m/>
    <m/>
    <m/>
    <m/>
    <x v="0"/>
    <m/>
    <x v="0"/>
    <m/>
    <m/>
    <x v="0"/>
    <x v="0"/>
    <x v="0"/>
    <m/>
    <m/>
    <m/>
    <m/>
    <m/>
    <m/>
    <m/>
    <m/>
    <x v="0"/>
    <x v="0"/>
    <m/>
    <s v="Foundational; Early 20th Century &amp; Modernism"/>
    <m/>
    <m/>
    <s v="Man and His Symbols_Jung, Carl Gustav"/>
    <s v="Jung, Carl Gustav_Man and His Symbols"/>
    <x v="1791"/>
    <m/>
    <m/>
  </r>
  <r>
    <s v="B-PSYCHOLOGICAL TYPES|JUNG, CARL GUSTAV"/>
    <s v="N"/>
    <s v="Psychological Types"/>
    <x v="817"/>
    <m/>
    <m/>
    <x v="0"/>
    <m/>
    <m/>
    <m/>
    <m/>
    <m/>
    <m/>
    <m/>
    <x v="0"/>
    <m/>
    <x v="0"/>
    <m/>
    <m/>
    <x v="0"/>
    <x v="0"/>
    <x v="0"/>
    <m/>
    <m/>
    <m/>
    <m/>
    <m/>
    <m/>
    <m/>
    <m/>
    <x v="0"/>
    <x v="0"/>
    <m/>
    <s v="Foundational; Early 20th Century &amp; Modernism"/>
    <m/>
    <m/>
    <s v="Psychological Types_Jung, Carl Gustav"/>
    <s v="Jung, Carl Gustav_Psychological Types"/>
    <x v="1792"/>
    <m/>
    <m/>
  </r>
  <r>
    <s v="B-PSYCHOLOGY OF THE UNCONSCIOUS / SYMBOLS OF TRANSFORMATION|JUNG, CARL GUSTAV"/>
    <s v="N"/>
    <s v="Psychology of the Unconscious / Symbols of Transformation"/>
    <x v="817"/>
    <m/>
    <m/>
    <x v="0"/>
    <m/>
    <m/>
    <m/>
    <m/>
    <m/>
    <m/>
    <m/>
    <x v="0"/>
    <m/>
    <x v="0"/>
    <m/>
    <m/>
    <x v="0"/>
    <x v="0"/>
    <x v="0"/>
    <m/>
    <m/>
    <m/>
    <m/>
    <m/>
    <m/>
    <m/>
    <m/>
    <x v="0"/>
    <x v="0"/>
    <m/>
    <s v="Foundational; Early 20th Century &amp; Modernism"/>
    <m/>
    <m/>
    <s v="Psychology of the Unconscious / Symbols of Transformation_Jung, Carl Gustav"/>
    <s v="Jung, Carl Gustav_Psychology of the Unconscious / Symbols of Transformation"/>
    <x v="1793"/>
    <m/>
    <m/>
  </r>
  <r>
    <s v="B-THE ARCHETYPES AND THE COLLECTIVE UNCONSCIOUS|JUNG, CARL GUSTAV"/>
    <s v="N"/>
    <s v="The Archetypes and the Collective Unconscious"/>
    <x v="817"/>
    <m/>
    <m/>
    <x v="0"/>
    <m/>
    <m/>
    <m/>
    <m/>
    <m/>
    <m/>
    <m/>
    <x v="0"/>
    <m/>
    <x v="0"/>
    <m/>
    <m/>
    <x v="0"/>
    <x v="0"/>
    <x v="0"/>
    <m/>
    <m/>
    <m/>
    <m/>
    <m/>
    <m/>
    <m/>
    <m/>
    <x v="0"/>
    <x v="0"/>
    <m/>
    <s v="Foundational; Early 20th Century &amp; Modernism"/>
    <m/>
    <m/>
    <s v="The Archetypes and the Collective Unconscious_Jung, Carl Gustav"/>
    <s v="Jung, Carl Gustav_The Archetypes and the Collective Unconscious"/>
    <x v="1794"/>
    <m/>
    <m/>
  </r>
  <r>
    <s v="B-MAN AND HIS SYMBOLS|JUNG, CARL"/>
    <s v="N"/>
    <s v="Man and His Symbols"/>
    <x v="818"/>
    <m/>
    <m/>
    <x v="129"/>
    <m/>
    <m/>
    <m/>
    <m/>
    <n v="320"/>
    <s v="Jung's accessible introduction to his theories of the unconscious, symbolism, and archetypes, explaining how dreams and myths express universal patterns in the human psyche across cultures and time."/>
    <m/>
    <x v="0"/>
    <m/>
    <x v="0"/>
    <m/>
    <m/>
    <x v="0"/>
    <x v="0"/>
    <x v="0"/>
    <m/>
    <m/>
    <m/>
    <m/>
    <m/>
    <m/>
    <m/>
    <m/>
    <x v="1"/>
    <x v="1"/>
    <m/>
    <m/>
    <m/>
    <m/>
    <s v="Man and His Symbols_Jung, Carl"/>
    <s v="Jung, Carl_Man and His Symbols"/>
    <x v="1795"/>
    <m/>
    <m/>
  </r>
  <r>
    <s v="B-MODERN MAN IN SEARCH OF A SOUL|JUNG, CARL"/>
    <s v="N"/>
    <s v="Modern Man in Search of a Soul"/>
    <x v="818"/>
    <m/>
    <m/>
    <x v="0"/>
    <m/>
    <m/>
    <m/>
    <m/>
    <m/>
    <m/>
    <m/>
    <x v="0"/>
    <m/>
    <x v="0"/>
    <m/>
    <m/>
    <x v="0"/>
    <x v="0"/>
    <x v="0"/>
    <m/>
    <m/>
    <m/>
    <m/>
    <m/>
    <m/>
    <m/>
    <m/>
    <x v="0"/>
    <x v="0"/>
    <m/>
    <m/>
    <m/>
    <m/>
    <s v="Modern Man in Search of a Soul_Jung, Carl"/>
    <s v="Jung, Carl_Modern Man in Search of a Soul"/>
    <x v="1796"/>
    <m/>
    <m/>
  </r>
  <r>
    <s v="B-MYSTERIUM CONIUNCTIONIS|JUNG, CARL"/>
    <s v="N"/>
    <s v="Mysterium Coniunctionis"/>
    <x v="818"/>
    <m/>
    <m/>
    <x v="170"/>
    <m/>
    <m/>
    <m/>
    <m/>
    <n v="697"/>
    <s v="Jung's final major work exploring alchemical symbolism as expressions of psychological transformation, examining the union of opposites and the integration of the unconscious with consciousness."/>
    <m/>
    <x v="0"/>
    <m/>
    <x v="0"/>
    <m/>
    <m/>
    <x v="0"/>
    <x v="0"/>
    <x v="0"/>
    <m/>
    <m/>
    <m/>
    <m/>
    <m/>
    <m/>
    <m/>
    <m/>
    <x v="3"/>
    <x v="1"/>
    <m/>
    <m/>
    <m/>
    <m/>
    <s v="Mysterium Coniunctionis_Jung, Carl"/>
    <s v="Jung, Carl_Mysterium Coniunctionis"/>
    <x v="1797"/>
    <m/>
    <m/>
  </r>
  <r>
    <s v="B-PSYCHOLOGY OF THE UNCONSCIOUS|JUNG, CARL"/>
    <s v="N"/>
    <s v="Psychology of the Unconscious"/>
    <x v="818"/>
    <m/>
    <m/>
    <x v="0"/>
    <m/>
    <m/>
    <m/>
    <m/>
    <m/>
    <m/>
    <m/>
    <x v="0"/>
    <m/>
    <x v="0"/>
    <m/>
    <m/>
    <x v="0"/>
    <x v="0"/>
    <x v="0"/>
    <m/>
    <m/>
    <m/>
    <m/>
    <m/>
    <m/>
    <m/>
    <m/>
    <x v="0"/>
    <x v="0"/>
    <m/>
    <m/>
    <m/>
    <m/>
    <s v="Psychology of the Unconscious_Jung, Carl"/>
    <s v="Jung, Carl_Psychology of the Unconscious"/>
    <x v="1798"/>
    <m/>
    <m/>
  </r>
  <r>
    <s v="B-THE RED BOOK: LIBER NOVUS|JUNG, CARL"/>
    <s v="N"/>
    <s v="The Red Book: Liber Novus"/>
    <x v="818"/>
    <m/>
    <m/>
    <x v="0"/>
    <m/>
    <m/>
    <m/>
    <m/>
    <m/>
    <m/>
    <m/>
    <x v="3"/>
    <m/>
    <x v="0"/>
    <m/>
    <m/>
    <x v="0"/>
    <x v="0"/>
    <x v="0"/>
    <m/>
    <m/>
    <m/>
    <m/>
    <m/>
    <m/>
    <m/>
    <m/>
    <x v="0"/>
    <x v="0"/>
    <m/>
    <m/>
    <m/>
    <m/>
    <s v="The Red Book: Liber Novus_Jung, Carl"/>
    <s v="Jung, Carl_The Red Book: Liber Novus"/>
    <x v="1799"/>
    <m/>
    <m/>
  </r>
  <r>
    <s v="B-STORM OF STEEL|JÜNGER, ERNST"/>
    <s v="N"/>
    <s v="Storm of Steel"/>
    <x v="819"/>
    <m/>
    <m/>
    <x v="0"/>
    <m/>
    <m/>
    <m/>
    <m/>
    <m/>
    <m/>
    <m/>
    <x v="0"/>
    <m/>
    <x v="0"/>
    <m/>
    <m/>
    <x v="0"/>
    <x v="0"/>
    <x v="0"/>
    <m/>
    <m/>
    <m/>
    <m/>
    <m/>
    <m/>
    <m/>
    <m/>
    <x v="0"/>
    <x v="0"/>
    <m/>
    <m/>
    <m/>
    <m/>
    <s v="Storm of Steel_Jünger, Ernst"/>
    <s v="Jünger, Ernst_Storm of Steel"/>
    <x v="1800"/>
    <m/>
    <m/>
  </r>
  <r>
    <s v="B-BRUEGEL: THE COMPLETE WORKS|JÜRGEN MÜLLER"/>
    <s v="N"/>
    <s v="Bruegel: The Complete Works"/>
    <x v="820"/>
    <m/>
    <m/>
    <x v="0"/>
    <m/>
    <s v="Taschen"/>
    <m/>
    <m/>
    <m/>
    <m/>
    <m/>
    <x v="0"/>
    <m/>
    <x v="0"/>
    <m/>
    <m/>
    <x v="0"/>
    <x v="0"/>
    <x v="0"/>
    <m/>
    <m/>
    <m/>
    <m/>
    <m/>
    <m/>
    <m/>
    <m/>
    <x v="0"/>
    <x v="0"/>
    <m/>
    <m/>
    <m/>
    <m/>
    <s v="Bruegel: The Complete Works_Jürgen Müller"/>
    <s v="Jürgen Müller_Bruegel: The Complete Works"/>
    <x v="1801"/>
    <m/>
    <m/>
  </r>
  <r>
    <s v="B-FIRST APOLOGY / SECOND APOLOGY / DIALOGUE WITH TRYPHO|JUSTIN MARTYR"/>
    <s v="N"/>
    <s v="First Apology / Second Apology / Dialogue with Trypho"/>
    <x v="821"/>
    <m/>
    <m/>
    <x v="0"/>
    <m/>
    <m/>
    <m/>
    <m/>
    <m/>
    <m/>
    <m/>
    <x v="0"/>
    <m/>
    <x v="0"/>
    <m/>
    <m/>
    <x v="0"/>
    <x v="0"/>
    <x v="0"/>
    <m/>
    <m/>
    <m/>
    <m/>
    <m/>
    <m/>
    <m/>
    <m/>
    <x v="0"/>
    <x v="0"/>
    <m/>
    <s v="Foundational; Early Christianity &amp; Late Antiquity"/>
    <m/>
    <m/>
    <s v="First Apology / Second Apology / Dialogue with Trypho_Justin Martyr"/>
    <s v="Justin Martyr_First Apology / Second Apology / Dialogue with Trypho"/>
    <x v="1802"/>
    <m/>
    <m/>
  </r>
  <r>
    <s v="B-AMERIKA|KAFKA, FRANZ"/>
    <s v="N"/>
    <s v="Amerika"/>
    <x v="822"/>
    <m/>
    <m/>
    <x v="190"/>
    <m/>
    <m/>
    <m/>
    <m/>
    <n v="288"/>
    <s v="Kafka's unfinished first novel about a young European immigrant to America who experiences a series of bizarre adventures, presenting a dreamlike vision of American society."/>
    <m/>
    <x v="0"/>
    <m/>
    <x v="0"/>
    <m/>
    <m/>
    <x v="0"/>
    <x v="0"/>
    <x v="0"/>
    <m/>
    <m/>
    <m/>
    <m/>
    <m/>
    <m/>
    <m/>
    <m/>
    <x v="20"/>
    <x v="1"/>
    <m/>
    <m/>
    <m/>
    <m/>
    <s v="Amerika_Kafka, Franz"/>
    <s v="Kafka, Franz_Amerika"/>
    <x v="1803"/>
    <m/>
    <m/>
  </r>
  <r>
    <s v="B-IN THE PENAL COLONY|KAFKA, FRANZ"/>
    <s v="N"/>
    <s v="In the Penal Colony"/>
    <x v="822"/>
    <m/>
    <m/>
    <x v="0"/>
    <m/>
    <m/>
    <m/>
    <m/>
    <m/>
    <m/>
    <m/>
    <x v="0"/>
    <m/>
    <x v="0"/>
    <m/>
    <m/>
    <x v="0"/>
    <x v="0"/>
    <x v="0"/>
    <m/>
    <m/>
    <m/>
    <m/>
    <m/>
    <m/>
    <m/>
    <m/>
    <x v="0"/>
    <x v="0"/>
    <m/>
    <s v="20th Century Existential, Psychological &amp; Formal Horror"/>
    <m/>
    <s v="Body horror, torture, absurd bureaucracy, detached cruelty"/>
    <s v="In the Penal Colony_Kafka, Franz"/>
    <s v="Kafka, Franz_In the Penal Colony"/>
    <x v="1804"/>
    <m/>
    <m/>
  </r>
  <r>
    <s v="B-IN THE PENAL COLONY / SHORT STORIES|KAFKA, FRANZ"/>
    <s v="N"/>
    <s v="In the Penal Colony / Short Stories"/>
    <x v="822"/>
    <m/>
    <m/>
    <x v="0"/>
    <m/>
    <m/>
    <m/>
    <m/>
    <m/>
    <m/>
    <m/>
    <x v="0"/>
    <m/>
    <x v="0"/>
    <m/>
    <m/>
    <x v="0"/>
    <x v="0"/>
    <x v="0"/>
    <m/>
    <m/>
    <m/>
    <m/>
    <m/>
    <m/>
    <m/>
    <m/>
    <x v="0"/>
    <x v="0"/>
    <m/>
    <s v="Foundational; Early 20th Century &amp; Modernism"/>
    <m/>
    <m/>
    <s v="In the Penal Colony / Short Stories_Kafka, Franz"/>
    <s v="Kafka, Franz_In the Penal Colony / Short Stories"/>
    <x v="1805"/>
    <m/>
    <m/>
  </r>
  <r>
    <s v="B-METAMORPHOSIS|KAFKA, FRANZ"/>
    <s v="N"/>
    <s v="Metamorphosis"/>
    <x v="822"/>
    <m/>
    <m/>
    <x v="203"/>
    <m/>
    <m/>
    <m/>
    <m/>
    <n v="201"/>
    <s v="A novella about a man who wakes up transformed into a giant insect, exploring themes of alienation, identity, and family dynamics."/>
    <m/>
    <x v="1"/>
    <n v="4"/>
    <x v="1"/>
    <m/>
    <m/>
    <x v="0"/>
    <x v="0"/>
    <x v="0"/>
    <m/>
    <m/>
    <m/>
    <m/>
    <m/>
    <m/>
    <m/>
    <m/>
    <x v="5"/>
    <x v="1"/>
    <m/>
    <m/>
    <m/>
    <m/>
    <s v="Metamorphosis_Kafka, Franz"/>
    <s v="Kafka, Franz_Metamorphosis"/>
    <x v="1806"/>
    <m/>
    <m/>
  </r>
  <r>
    <s v="B-THE CASTLE|KAFKA, FRANZ"/>
    <s v="N"/>
    <s v="The Castle"/>
    <x v="822"/>
    <m/>
    <m/>
    <x v="204"/>
    <m/>
    <m/>
    <m/>
    <m/>
    <n v="352"/>
    <s v="An unfinished novel about a land surveyor known only as K. who struggles to gain access to the mysterious authorities in a castle who have summoned him, exploring themes of alienation and bureaucratic absurdity."/>
    <m/>
    <x v="1"/>
    <m/>
    <x v="0"/>
    <m/>
    <m/>
    <x v="0"/>
    <x v="0"/>
    <x v="0"/>
    <m/>
    <m/>
    <m/>
    <m/>
    <m/>
    <m/>
    <m/>
    <m/>
    <x v="20"/>
    <x v="1"/>
    <m/>
    <s v="Foundational; Early 20th Century &amp; Modernism"/>
    <m/>
    <m/>
    <s v="The Castle_Kafka, Franz"/>
    <s v="Kafka, Franz_The Castle"/>
    <x v="1807"/>
    <m/>
    <m/>
  </r>
  <r>
    <s v="B-THE COMPLETE STORIES|KAFKA, FRANZ"/>
    <s v="N"/>
    <s v="The Complete Stories"/>
    <x v="822"/>
    <m/>
    <m/>
    <x v="35"/>
    <m/>
    <m/>
    <m/>
    <m/>
    <n v="486"/>
    <s v="A collection including &quot;The Metamorphosis,&quot; &quot;In the Penal Colony,&quot; and other defining works of Kafka's unique vision, exploring alienation, absurdity, and existential anxiety."/>
    <m/>
    <x v="1"/>
    <m/>
    <x v="0"/>
    <m/>
    <m/>
    <x v="0"/>
    <x v="0"/>
    <x v="0"/>
    <m/>
    <m/>
    <m/>
    <m/>
    <m/>
    <m/>
    <m/>
    <m/>
    <x v="17"/>
    <x v="1"/>
    <m/>
    <m/>
    <m/>
    <m/>
    <s v="The Complete Stories_Kafka, Franz"/>
    <s v="Kafka, Franz_The Complete Stories"/>
    <x v="1808"/>
    <m/>
    <m/>
  </r>
  <r>
    <s v="B-THE METAMORPHOSIS|KAFKA, FRANZ"/>
    <s v="Y"/>
    <s v="The Metamorphosis"/>
    <x v="822"/>
    <m/>
    <m/>
    <x v="0"/>
    <m/>
    <m/>
    <m/>
    <m/>
    <m/>
    <m/>
    <m/>
    <x v="0"/>
    <m/>
    <x v="0"/>
    <m/>
    <m/>
    <x v="0"/>
    <x v="0"/>
    <x v="0"/>
    <m/>
    <m/>
    <m/>
    <m/>
    <m/>
    <m/>
    <m/>
    <m/>
    <x v="0"/>
    <x v="0"/>
    <m/>
    <m/>
    <m/>
    <m/>
    <s v="The Metamorphosis_Kafka, Franz"/>
    <s v="Kafka, Franz_The Metamorphosis"/>
    <x v="1809"/>
    <m/>
    <m/>
  </r>
  <r>
    <s v="B-THE METAMORPHOSIS|KAFKA, FRANZ"/>
    <s v="Y"/>
    <s v="The Metamorphosis"/>
    <x v="822"/>
    <m/>
    <m/>
    <x v="0"/>
    <m/>
    <m/>
    <m/>
    <m/>
    <m/>
    <m/>
    <m/>
    <x v="0"/>
    <m/>
    <x v="0"/>
    <m/>
    <m/>
    <x v="0"/>
    <x v="0"/>
    <x v="0"/>
    <m/>
    <m/>
    <m/>
    <m/>
    <m/>
    <m/>
    <m/>
    <m/>
    <x v="0"/>
    <x v="0"/>
    <m/>
    <s v="Foundational; Early 20th Century &amp; Modernism"/>
    <m/>
    <m/>
    <s v="The Metamorphosis_Kafka, Franz"/>
    <s v="Kafka, Franz_The Metamorphosis"/>
    <x v="1809"/>
    <m/>
    <m/>
  </r>
  <r>
    <s v="B-THE METAMORPHOSIS|KAFKA, FRANZ"/>
    <s v="Y"/>
    <s v="The Metamorphosis"/>
    <x v="822"/>
    <m/>
    <m/>
    <x v="0"/>
    <m/>
    <m/>
    <m/>
    <m/>
    <m/>
    <m/>
    <m/>
    <x v="0"/>
    <m/>
    <x v="0"/>
    <m/>
    <m/>
    <x v="0"/>
    <x v="0"/>
    <x v="0"/>
    <m/>
    <m/>
    <m/>
    <m/>
    <m/>
    <m/>
    <m/>
    <m/>
    <x v="0"/>
    <x v="0"/>
    <m/>
    <s v="20th Century Existential, Psychological &amp; Formal Horror"/>
    <m/>
    <s v="Body horror, alienation, absurdity, existential isolation"/>
    <s v="The Metamorphosis_Kafka, Franz"/>
    <s v="Kafka, Franz_The Metamorphosis"/>
    <x v="1809"/>
    <m/>
    <m/>
  </r>
  <r>
    <s v="B-THE TRIAL|KAFKA, FRANZ"/>
    <s v="N"/>
    <s v="The Trial"/>
    <x v="822"/>
    <m/>
    <m/>
    <x v="163"/>
    <m/>
    <m/>
    <s v="Der Process"/>
    <m/>
    <n v="224"/>
    <s v="A nightmarish novel about Josef K., who is arrested and prosecuted by a remote authority without ever learning the nature of his crime."/>
    <m/>
    <x v="1"/>
    <m/>
    <x v="0"/>
    <m/>
    <m/>
    <x v="0"/>
    <x v="0"/>
    <x v="1"/>
    <m/>
    <m/>
    <m/>
    <m/>
    <m/>
    <m/>
    <m/>
    <m/>
    <x v="20"/>
    <x v="1"/>
    <m/>
    <s v="Foundational; Early 20th Century &amp; Modernism; 20th Century Existential, Psychological &amp; Formal Horror"/>
    <m/>
    <s v="Bureaucratic nightmare, paranoia, alienation, loss of agency"/>
    <s v="The Trial_Kafka, Franz"/>
    <s v="Kafka, Franz_The Trial"/>
    <x v="1810"/>
    <m/>
    <m/>
  </r>
  <r>
    <s v="B-THINKING, FAST AND SLOW|KAHNEMAN, DANIEL"/>
    <s v="Y"/>
    <s v="Thinking, Fast and Slow"/>
    <x v="823"/>
    <m/>
    <m/>
    <x v="146"/>
    <m/>
    <m/>
    <s v="Thinking, Fast and Slow"/>
    <m/>
    <m/>
    <m/>
    <m/>
    <x v="0"/>
    <m/>
    <x v="0"/>
    <m/>
    <m/>
    <x v="0"/>
    <x v="0"/>
    <x v="0"/>
    <m/>
    <m/>
    <m/>
    <m/>
    <m/>
    <m/>
    <m/>
    <m/>
    <x v="6"/>
    <x v="2"/>
    <s v="Popular science"/>
    <s v="Philosophy"/>
    <s v="Cognitive Science"/>
    <m/>
    <s v="Thinking, Fast and Slow_Kahneman, Daniel"/>
    <s v="Kahneman, Daniel_Thinking, Fast and Slow"/>
    <x v="1811"/>
    <m/>
    <m/>
  </r>
  <r>
    <s v="B-THINKING, FAST AND SLOW|KAHNEMAN, DANIEL"/>
    <s v="Y"/>
    <s v="Thinking, Fast and Slow"/>
    <x v="823"/>
    <m/>
    <m/>
    <x v="0"/>
    <m/>
    <m/>
    <m/>
    <m/>
    <m/>
    <m/>
    <m/>
    <x v="0"/>
    <m/>
    <x v="0"/>
    <m/>
    <m/>
    <x v="0"/>
    <x v="0"/>
    <x v="0"/>
    <m/>
    <m/>
    <m/>
    <m/>
    <m/>
    <m/>
    <m/>
    <m/>
    <x v="0"/>
    <x v="0"/>
    <m/>
    <s v="Foundational; Non-Fiction"/>
    <m/>
    <m/>
    <s v="Thinking, Fast and Slow_Kahneman, Daniel"/>
    <s v="Kahneman, Daniel_Thinking, Fast and Slow"/>
    <x v="1811"/>
    <m/>
    <m/>
  </r>
  <r>
    <s v="B-THINKING, FAST AND SLOW|KAHNEMAN, DANIEL"/>
    <s v="Y"/>
    <s v="Thinking, Fast and Slow"/>
    <x v="823"/>
    <m/>
    <m/>
    <x v="0"/>
    <m/>
    <m/>
    <m/>
    <m/>
    <m/>
    <m/>
    <m/>
    <x v="0"/>
    <m/>
    <x v="0"/>
    <m/>
    <m/>
    <x v="0"/>
    <x v="0"/>
    <x v="0"/>
    <m/>
    <m/>
    <m/>
    <m/>
    <m/>
    <m/>
    <m/>
    <m/>
    <x v="0"/>
    <x v="0"/>
    <m/>
    <m/>
    <m/>
    <m/>
    <s v="Thinking, Fast and Slow_Kahneman, Daniel"/>
    <s v="Kahneman, Daniel_Thinking, Fast and Slow"/>
    <x v="1811"/>
    <m/>
    <m/>
  </r>
  <r>
    <s v="B-STREAMS OF GOLD, RIVERS OF BLOOD: THE RISE AND FALL OF BYZANTIUM, 955 AD TO THE FIRST CRUSADE|KALDELLIS, ANTHONY"/>
    <s v="N"/>
    <s v="Streams of Gold, Rivers of Blood: The Rise and Fall of Byzantium, 955 AD to the First Crusade"/>
    <x v="824"/>
    <m/>
    <m/>
    <x v="0"/>
    <m/>
    <m/>
    <m/>
    <m/>
    <m/>
    <m/>
    <m/>
    <x v="0"/>
    <m/>
    <x v="0"/>
    <m/>
    <m/>
    <x v="0"/>
    <x v="0"/>
    <x v="0"/>
    <m/>
    <m/>
    <m/>
    <m/>
    <m/>
    <m/>
    <m/>
    <m/>
    <x v="0"/>
    <x v="0"/>
    <m/>
    <m/>
    <m/>
    <m/>
    <s v="Streams of Gold, Rivers of Blood: The Rise and Fall of Byzantium, 955 AD to the First Crusade_Kaldellis, Anthony"/>
    <s v="Kaldellis, Anthony_Streams of Gold, Rivers of Blood: The Rise and Fall of Byzantium, 955 AD to the First Crusade"/>
    <x v="1812"/>
    <m/>
    <m/>
  </r>
  <r>
    <s v="B-MEGHADUTA / RAGHUVAMSA|KALIDASA"/>
    <s v="N"/>
    <s v="Meghaduta / Raghuvamsa"/>
    <x v="825"/>
    <m/>
    <m/>
    <x v="0"/>
    <m/>
    <m/>
    <m/>
    <m/>
    <m/>
    <m/>
    <m/>
    <x v="0"/>
    <m/>
    <x v="0"/>
    <m/>
    <m/>
    <x v="0"/>
    <x v="0"/>
    <x v="0"/>
    <m/>
    <m/>
    <m/>
    <m/>
    <m/>
    <m/>
    <m/>
    <m/>
    <x v="0"/>
    <x v="0"/>
    <m/>
    <s v="Foundational; Ancient India"/>
    <m/>
    <m/>
    <s v="Meghaduta / Raghuvamsa_Kalidasa"/>
    <s v="Kalidasa_Meghaduta / Raghuvamsa"/>
    <x v="1813"/>
    <m/>
    <m/>
  </r>
  <r>
    <s v="B-PLAYS (E.G., THE RECOGNITION OF SHAKUNTALA - ABHIJÑĀNAŚĀKUNTALAM)|KALIDASA"/>
    <s v="N"/>
    <s v="Plays (e.g., The Recognition of Shakuntala - Abhijñānaśākuntalam)"/>
    <x v="825"/>
    <m/>
    <m/>
    <x v="0"/>
    <m/>
    <m/>
    <m/>
    <m/>
    <m/>
    <m/>
    <m/>
    <x v="0"/>
    <m/>
    <x v="0"/>
    <m/>
    <m/>
    <x v="0"/>
    <x v="0"/>
    <x v="0"/>
    <m/>
    <m/>
    <m/>
    <m/>
    <m/>
    <m/>
    <m/>
    <m/>
    <x v="0"/>
    <x v="0"/>
    <m/>
    <s v="Foundational; Ancient India"/>
    <m/>
    <m/>
    <s v="Plays (e.g., The Recognition of Shakuntala - Abhijñānaśākuntalam)_Kalidasa"/>
    <s v="Kalidasa_Plays (e.g., The Recognition of Shakuntala - Abhijñānaśākuntalam)"/>
    <x v="1814"/>
    <m/>
    <m/>
  </r>
  <r>
    <s v="B-DEAF REPUBLIC|KAMINSKY, ILYA"/>
    <s v="Y"/>
    <s v="Deaf Republic"/>
    <x v="826"/>
    <m/>
    <m/>
    <x v="0"/>
    <m/>
    <m/>
    <m/>
    <m/>
    <m/>
    <m/>
    <m/>
    <x v="0"/>
    <m/>
    <x v="0"/>
    <m/>
    <m/>
    <x v="0"/>
    <x v="0"/>
    <x v="0"/>
    <m/>
    <m/>
    <m/>
    <m/>
    <m/>
    <m/>
    <m/>
    <m/>
    <x v="0"/>
    <x v="0"/>
    <m/>
    <s v="Foundational; Poetry &amp; Drama (Selection)"/>
    <m/>
    <m/>
    <s v="Deaf Republic_Kaminsky, Ilya"/>
    <s v="Kaminsky, Ilya_Deaf Republic"/>
    <x v="1815"/>
    <m/>
    <m/>
  </r>
  <r>
    <s v="B-DEAF REPUBLIC|KAMINSKY, ILYA"/>
    <s v="Y"/>
    <s v="Deaf Republic"/>
    <x v="826"/>
    <m/>
    <m/>
    <x v="0"/>
    <m/>
    <m/>
    <m/>
    <m/>
    <m/>
    <m/>
    <m/>
    <x v="0"/>
    <m/>
    <x v="0"/>
    <m/>
    <m/>
    <x v="0"/>
    <x v="0"/>
    <x v="0"/>
    <m/>
    <m/>
    <m/>
    <m/>
    <m/>
    <m/>
    <m/>
    <m/>
    <x v="0"/>
    <x v="0"/>
    <m/>
    <m/>
    <m/>
    <m/>
    <s v="Deaf Republic_Kaminsky, Ilya"/>
    <s v="Kaminsky, Ilya_Deaf Republic"/>
    <x v="1815"/>
    <m/>
    <m/>
  </r>
  <r>
    <s v="B-AN ACCOUNT OF MY HUT (HŌJŌKI)|KAMO NO CHŌMEI"/>
    <s v="N"/>
    <s v="An Account of My Hut (Hōjōki)"/>
    <x v="827"/>
    <m/>
    <m/>
    <x v="0"/>
    <m/>
    <m/>
    <m/>
    <m/>
    <m/>
    <m/>
    <m/>
    <x v="0"/>
    <m/>
    <x v="0"/>
    <m/>
    <m/>
    <x v="0"/>
    <x v="0"/>
    <x v="0"/>
    <m/>
    <m/>
    <m/>
    <m/>
    <m/>
    <m/>
    <m/>
    <m/>
    <x v="0"/>
    <x v="0"/>
    <m/>
    <s v="Foundational; Medieval East Asia (Relevant Period)"/>
    <m/>
    <m/>
    <s v="An Account of My Hut (Hōjōki)_Kamo no Chōmei"/>
    <s v="Kamo no Chōmei_An Account of My Hut (Hōjōki)"/>
    <x v="1816"/>
    <m/>
    <m/>
  </r>
  <r>
    <s v="B-VAISHESHIKA SUTRAS|KANADA"/>
    <s v="N"/>
    <s v="Vaisheshika Sutras"/>
    <x v="828"/>
    <m/>
    <m/>
    <x v="0"/>
    <m/>
    <m/>
    <m/>
    <m/>
    <m/>
    <m/>
    <m/>
    <x v="0"/>
    <m/>
    <x v="0"/>
    <m/>
    <m/>
    <x v="0"/>
    <x v="0"/>
    <x v="0"/>
    <m/>
    <m/>
    <m/>
    <m/>
    <m/>
    <m/>
    <m/>
    <m/>
    <x v="0"/>
    <x v="0"/>
    <m/>
    <s v="Foundational; Ancient India"/>
    <m/>
    <m/>
    <s v="Vaisheshika Sutras_Kanada"/>
    <s v="Kanada_Vaisheshika Sutras"/>
    <x v="1817"/>
    <m/>
    <m/>
  </r>
  <r>
    <s v="B-SARAH KANE: COMPLETE PLAYS|KANE, SARAH"/>
    <s v="N"/>
    <s v="Sarah Kane: Complete Plays"/>
    <x v="829"/>
    <m/>
    <m/>
    <x v="0"/>
    <m/>
    <m/>
    <m/>
    <m/>
    <m/>
    <m/>
    <m/>
    <x v="0"/>
    <m/>
    <x v="0"/>
    <m/>
    <m/>
    <x v="0"/>
    <x v="0"/>
    <x v="0"/>
    <m/>
    <m/>
    <m/>
    <m/>
    <m/>
    <m/>
    <m/>
    <m/>
    <x v="0"/>
    <x v="0"/>
    <m/>
    <m/>
    <m/>
    <m/>
    <s v="Sarah Kane: Complete Plays_Kane, Sarah"/>
    <s v="Kane, Sarah_Sarah Kane: Complete Plays"/>
    <x v="1818"/>
    <m/>
    <m/>
  </r>
  <r>
    <s v="B-HUMAN ACTS|KANG, HAN"/>
    <s v="N"/>
    <s v="Human Acts"/>
    <x v="830"/>
    <m/>
    <m/>
    <x v="0"/>
    <m/>
    <m/>
    <m/>
    <m/>
    <m/>
    <m/>
    <m/>
    <x v="0"/>
    <m/>
    <x v="0"/>
    <m/>
    <m/>
    <x v="0"/>
    <x v="0"/>
    <x v="0"/>
    <m/>
    <m/>
    <m/>
    <m/>
    <m/>
    <m/>
    <m/>
    <m/>
    <x v="0"/>
    <x v="0"/>
    <m/>
    <s v="21st Century Deeply Unsettling Works"/>
    <m/>
    <s v="Historical trauma, state violence, grief, lingering effects"/>
    <s v="Human Acts_Kang, Han"/>
    <s v="Kang, Han_Human Acts"/>
    <x v="1819"/>
    <m/>
    <m/>
  </r>
  <r>
    <s v="B-THE VEGETARIAN|KANG, HAN"/>
    <s v="Y"/>
    <s v="The Vegetarian"/>
    <x v="830"/>
    <m/>
    <m/>
    <x v="0"/>
    <m/>
    <m/>
    <m/>
    <m/>
    <m/>
    <m/>
    <m/>
    <x v="0"/>
    <m/>
    <x v="0"/>
    <m/>
    <m/>
    <x v="0"/>
    <x v="0"/>
    <x v="0"/>
    <m/>
    <m/>
    <m/>
    <m/>
    <m/>
    <m/>
    <m/>
    <m/>
    <x v="0"/>
    <x v="0"/>
    <m/>
    <m/>
    <m/>
    <m/>
    <s v="The Vegetarian_Kang, Han"/>
    <s v="Kang, Han_The Vegetarian"/>
    <x v="1820"/>
    <m/>
    <m/>
  </r>
  <r>
    <s v="B-THE VEGETARIAN|KANG, HAN"/>
    <s v="Y"/>
    <s v="The Vegetarian"/>
    <x v="830"/>
    <m/>
    <m/>
    <x v="0"/>
    <m/>
    <m/>
    <m/>
    <m/>
    <m/>
    <m/>
    <m/>
    <x v="0"/>
    <m/>
    <x v="0"/>
    <m/>
    <m/>
    <x v="0"/>
    <x v="0"/>
    <x v="0"/>
    <m/>
    <m/>
    <m/>
    <m/>
    <m/>
    <m/>
    <m/>
    <m/>
    <x v="0"/>
    <x v="0"/>
    <m/>
    <m/>
    <m/>
    <m/>
    <s v="The Vegetarian_Kang, Han"/>
    <s v="Kang, Han_The Vegetarian"/>
    <x v="1820"/>
    <m/>
    <m/>
  </r>
  <r>
    <s v="B-THE VEGETARIAN|KANG, HAN"/>
    <s v="Y"/>
    <s v="The Vegetarian"/>
    <x v="830"/>
    <m/>
    <m/>
    <x v="0"/>
    <m/>
    <m/>
    <m/>
    <m/>
    <m/>
    <m/>
    <m/>
    <x v="0"/>
    <m/>
    <x v="0"/>
    <m/>
    <m/>
    <x v="0"/>
    <x v="0"/>
    <x v="0"/>
    <m/>
    <m/>
    <m/>
    <m/>
    <m/>
    <m/>
    <m/>
    <m/>
    <x v="0"/>
    <x v="0"/>
    <m/>
    <s v="21st Century Deeply Unsettling Works"/>
    <m/>
    <s v="Body transformation, psychological distress, societal pressure"/>
    <s v="The Vegetarian_Kang, Han"/>
    <s v="Kang, Han_The Vegetarian"/>
    <x v="1820"/>
    <m/>
    <m/>
  </r>
  <r>
    <s v="B-THE WHITE BOOK|KANG, HAN"/>
    <s v="N"/>
    <s v="The White Book"/>
    <x v="830"/>
    <m/>
    <m/>
    <x v="0"/>
    <m/>
    <m/>
    <m/>
    <m/>
    <m/>
    <m/>
    <m/>
    <x v="0"/>
    <m/>
    <x v="0"/>
    <m/>
    <m/>
    <x v="0"/>
    <x v="0"/>
    <x v="0"/>
    <m/>
    <m/>
    <m/>
    <m/>
    <m/>
    <m/>
    <m/>
    <m/>
    <x v="0"/>
    <x v="0"/>
    <m/>
    <m/>
    <m/>
    <m/>
    <s v="The White Book_Kang, Han"/>
    <s v="Kang, Han_The White Book"/>
    <x v="1821"/>
    <m/>
    <m/>
  </r>
  <r>
    <s v="B-ANTHROPOLOGY FROM A PRAGMATIC POINT OF VIEW|KANT, IMMANUEL"/>
    <s v="N"/>
    <s v="Anthropology from a Pragmatic Point of View"/>
    <x v="831"/>
    <m/>
    <m/>
    <x v="205"/>
    <m/>
    <m/>
    <s v="Anthropologie in pragmatischer Hinsicht"/>
    <m/>
    <m/>
    <m/>
    <m/>
    <x v="0"/>
    <m/>
    <x v="0"/>
    <m/>
    <m/>
    <x v="0"/>
    <x v="0"/>
    <x v="0"/>
    <m/>
    <m/>
    <m/>
    <m/>
    <m/>
    <m/>
    <m/>
    <m/>
    <x v="35"/>
    <x v="10"/>
    <s v="Philosophical work"/>
    <s v="Philosophy"/>
    <s v="Anthropology"/>
    <m/>
    <s v="Anthropology from a Pragmatic Point of View_Kant, Immanuel"/>
    <s v="Kant, Immanuel_Anthropology from a Pragmatic Point of View"/>
    <x v="1822"/>
    <m/>
    <m/>
  </r>
  <r>
    <s v="B-CRITIQUE OF JUDGMENT|KANT, IMMANUEL"/>
    <s v="Y"/>
    <s v="Critique of Judgment"/>
    <x v="831"/>
    <m/>
    <m/>
    <x v="206"/>
    <m/>
    <m/>
    <s v="Kritik der Urteilskraft"/>
    <m/>
    <m/>
    <m/>
    <m/>
    <x v="0"/>
    <m/>
    <x v="0"/>
    <m/>
    <m/>
    <x v="0"/>
    <x v="0"/>
    <x v="0"/>
    <m/>
    <m/>
    <m/>
    <m/>
    <m/>
    <m/>
    <m/>
    <m/>
    <x v="35"/>
    <x v="10"/>
    <s v="Treatise"/>
    <s v="Philosophy"/>
    <s v="German Idealism"/>
    <m/>
    <s v="Critique of Judgment_Kant, Immanuel"/>
    <s v="Kant, Immanuel_Critique of Judgment"/>
    <x v="1823"/>
    <m/>
    <m/>
  </r>
  <r>
    <s v="B-CRITIQUE OF JUDGMENT|KANT, IMMANUEL"/>
    <s v="Y"/>
    <s v="Critique of Judgment"/>
    <x v="831"/>
    <m/>
    <m/>
    <x v="0"/>
    <m/>
    <m/>
    <m/>
    <m/>
    <m/>
    <m/>
    <m/>
    <x v="0"/>
    <m/>
    <x v="0"/>
    <m/>
    <m/>
    <x v="0"/>
    <x v="0"/>
    <x v="0"/>
    <m/>
    <m/>
    <m/>
    <m/>
    <m/>
    <m/>
    <m/>
    <m/>
    <x v="0"/>
    <x v="0"/>
    <m/>
    <s v="Foundational; Philosophy &amp; Political Thought"/>
    <m/>
    <m/>
    <s v="Critique of Judgment_Kant, Immanuel"/>
    <s v="Kant, Immanuel_Critique of Judgment"/>
    <x v="1823"/>
    <m/>
    <m/>
  </r>
  <r>
    <s v="B-CRITIQUE OF PRACTICAL REASON|KANT, IMMANUEL"/>
    <s v="Y"/>
    <s v="Critique of Practical Reason"/>
    <x v="831"/>
    <m/>
    <m/>
    <x v="207"/>
    <m/>
    <m/>
    <s v="Kritik der praktischen Vernunft"/>
    <m/>
    <m/>
    <m/>
    <m/>
    <x v="0"/>
    <m/>
    <x v="0"/>
    <m/>
    <m/>
    <x v="0"/>
    <x v="0"/>
    <x v="0"/>
    <m/>
    <m/>
    <m/>
    <m/>
    <m/>
    <m/>
    <m/>
    <m/>
    <x v="23"/>
    <x v="10"/>
    <s v="Treatise"/>
    <s v="Philosophy"/>
    <s v="German Idealism"/>
    <m/>
    <s v="Critique of Practical Reason_Kant, Immanuel"/>
    <s v="Kant, Immanuel_Critique of Practical Reason"/>
    <x v="1824"/>
    <m/>
    <m/>
  </r>
  <r>
    <s v="B-CRITIQUE OF PRACTICAL REASON|KANT, IMMANUEL"/>
    <s v="Y"/>
    <s v="Critique of Practical Reason"/>
    <x v="831"/>
    <m/>
    <m/>
    <x v="0"/>
    <m/>
    <m/>
    <m/>
    <m/>
    <m/>
    <m/>
    <m/>
    <x v="0"/>
    <m/>
    <x v="0"/>
    <m/>
    <m/>
    <x v="0"/>
    <x v="0"/>
    <x v="0"/>
    <m/>
    <m/>
    <m/>
    <m/>
    <m/>
    <m/>
    <m/>
    <m/>
    <x v="0"/>
    <x v="0"/>
    <m/>
    <s v="Foundational; Philosophy &amp; Political Thought"/>
    <m/>
    <m/>
    <s v="Critique of Practical Reason_Kant, Immanuel"/>
    <s v="Kant, Immanuel_Critique of Practical Reason"/>
    <x v="1824"/>
    <m/>
    <m/>
  </r>
  <r>
    <s v="B-CRITIQUE OF PURE REASON|KANT, IMMANUEL"/>
    <s v="Y"/>
    <s v="Critique of Pure Reason"/>
    <x v="831"/>
    <m/>
    <m/>
    <x v="208"/>
    <m/>
    <m/>
    <s v="Kritik der reinen Vernunft"/>
    <m/>
    <m/>
    <m/>
    <m/>
    <x v="0"/>
    <m/>
    <x v="0"/>
    <m/>
    <m/>
    <x v="0"/>
    <x v="0"/>
    <x v="0"/>
    <m/>
    <m/>
    <m/>
    <m/>
    <m/>
    <m/>
    <m/>
    <m/>
    <x v="0"/>
    <x v="0"/>
    <s v="Treatise"/>
    <s v="Philosophy"/>
    <s v="German Idealism"/>
    <m/>
    <s v="Critique of Pure Reason_Kant, Immanuel"/>
    <s v="Kant, Immanuel_Critique of Pure Reason"/>
    <x v="1825"/>
    <m/>
    <m/>
  </r>
  <r>
    <s v="B-CRITIQUE OF PURE REASON|KANT, IMMANUEL"/>
    <s v="Y"/>
    <s v="Critique of Pure Reason"/>
    <x v="831"/>
    <m/>
    <m/>
    <x v="0"/>
    <m/>
    <m/>
    <m/>
    <m/>
    <m/>
    <m/>
    <m/>
    <x v="0"/>
    <m/>
    <x v="0"/>
    <m/>
    <m/>
    <x v="0"/>
    <x v="0"/>
    <x v="0"/>
    <m/>
    <m/>
    <m/>
    <m/>
    <m/>
    <m/>
    <m/>
    <m/>
    <x v="0"/>
    <x v="0"/>
    <m/>
    <s v="Foundational; Philosophy &amp; Political Thought"/>
    <m/>
    <m/>
    <s v="Critique of Pure Reason_Kant, Immanuel"/>
    <s v="Kant, Immanuel_Critique of Pure Reason"/>
    <x v="1825"/>
    <m/>
    <m/>
  </r>
  <r>
    <s v="B-GROUNDWORK OF THE METAPHYSICS OF MORALS|KANT, IMMANUEL"/>
    <s v="Y"/>
    <s v="Groundwork of the Metaphysics of Morals"/>
    <x v="831"/>
    <m/>
    <m/>
    <x v="209"/>
    <m/>
    <m/>
    <s v="Grundlegung zur Metaphysik der Sitten"/>
    <m/>
    <m/>
    <m/>
    <m/>
    <x v="0"/>
    <m/>
    <x v="0"/>
    <m/>
    <m/>
    <x v="0"/>
    <x v="0"/>
    <x v="0"/>
    <m/>
    <m/>
    <m/>
    <m/>
    <m/>
    <m/>
    <m/>
    <m/>
    <x v="23"/>
    <x v="10"/>
    <s v="Philosophical work"/>
    <s v="Philosophy"/>
    <s v="German Idealism"/>
    <m/>
    <s v="Groundwork of the Metaphysics of Morals_Kant, Immanuel"/>
    <s v="Kant, Immanuel_Groundwork of the Metaphysics of Morals"/>
    <x v="1826"/>
    <m/>
    <m/>
  </r>
  <r>
    <s v="B-GROUNDWORK OF THE METAPHYSICS OF MORALS|KANT, IMMANUEL"/>
    <s v="Y"/>
    <s v="Groundwork of the Metaphysics of Morals"/>
    <x v="831"/>
    <m/>
    <m/>
    <x v="0"/>
    <m/>
    <m/>
    <m/>
    <m/>
    <m/>
    <m/>
    <m/>
    <x v="0"/>
    <m/>
    <x v="0"/>
    <m/>
    <m/>
    <x v="0"/>
    <x v="0"/>
    <x v="0"/>
    <m/>
    <m/>
    <m/>
    <m/>
    <m/>
    <m/>
    <m/>
    <m/>
    <x v="0"/>
    <x v="0"/>
    <m/>
    <s v="Foundational; Philosophy &amp; Political Thought"/>
    <m/>
    <m/>
    <s v="Groundwork of the Metaphysics of Morals_Kant, Immanuel"/>
    <s v="Kant, Immanuel_Groundwork of the Metaphysics of Morals"/>
    <x v="1826"/>
    <m/>
    <m/>
  </r>
  <r>
    <s v="B-PERPETUAL PEACE|KANT, IMMANUEL"/>
    <s v="N"/>
    <s v="Perpetual Peace"/>
    <x v="831"/>
    <m/>
    <m/>
    <x v="176"/>
    <m/>
    <m/>
    <s v="Zum ewigen Frieden"/>
    <m/>
    <m/>
    <m/>
    <m/>
    <x v="0"/>
    <m/>
    <x v="0"/>
    <m/>
    <m/>
    <x v="0"/>
    <x v="0"/>
    <x v="0"/>
    <m/>
    <m/>
    <m/>
    <m/>
    <m/>
    <m/>
    <m/>
    <m/>
    <x v="35"/>
    <x v="10"/>
    <s v="Philosophical work"/>
    <s v="Philosophy"/>
    <s v="Political Philosophy"/>
    <m/>
    <s v="Perpetual Peace_Kant, Immanuel"/>
    <s v="Kant, Immanuel_Perpetual Peace"/>
    <x v="1827"/>
    <m/>
    <m/>
  </r>
  <r>
    <s v="B-RELIGION WITHIN THE BOUNDS OF BARE REASON|KANT, IMMANUEL"/>
    <s v="N"/>
    <s v="Religion within the Bounds of Bare Reason"/>
    <x v="831"/>
    <m/>
    <m/>
    <x v="210"/>
    <m/>
    <m/>
    <s v="Die Religion innerhalb der Grenzen der bloßen Vernunft"/>
    <m/>
    <m/>
    <m/>
    <m/>
    <x v="0"/>
    <m/>
    <x v="0"/>
    <m/>
    <m/>
    <x v="0"/>
    <x v="0"/>
    <x v="0"/>
    <m/>
    <m/>
    <m/>
    <m/>
    <m/>
    <m/>
    <m/>
    <m/>
    <x v="35"/>
    <x v="10"/>
    <s v="Philosophical work"/>
    <s v="Philosophy"/>
    <s v="Philosophy of Religion"/>
    <m/>
    <s v="Religion within the Bounds of Bare Reason_Kant, Immanuel"/>
    <s v="Kant, Immanuel_Religion within the Bounds of Bare Reason"/>
    <x v="1828"/>
    <m/>
    <m/>
  </r>
  <r>
    <s v="B-THE METAPHYSICS OF MORALS|KANT, IMMANUEL"/>
    <s v="N"/>
    <s v="The Metaphysics of Morals"/>
    <x v="831"/>
    <m/>
    <m/>
    <x v="211"/>
    <m/>
    <m/>
    <s v="Die Metaphysik der Sitten"/>
    <m/>
    <m/>
    <m/>
    <m/>
    <x v="0"/>
    <m/>
    <x v="0"/>
    <m/>
    <m/>
    <x v="0"/>
    <x v="0"/>
    <x v="0"/>
    <m/>
    <m/>
    <m/>
    <m/>
    <m/>
    <m/>
    <m/>
    <m/>
    <x v="35"/>
    <x v="10"/>
    <s v="Philosophical work"/>
    <s v="Philosophy"/>
    <s v="German Idealism"/>
    <m/>
    <s v="The Metaphysics of Morals_Kant, Immanuel"/>
    <s v="Kant, Immanuel_The Metaphysics of Morals"/>
    <x v="1829"/>
    <m/>
    <m/>
  </r>
  <r>
    <s v="B-WHAT IS ENLIGHTENMENT?|KANT, IMMANUEL"/>
    <s v="N"/>
    <s v="What is Enlightenment?"/>
    <x v="831"/>
    <m/>
    <m/>
    <x v="0"/>
    <m/>
    <m/>
    <m/>
    <m/>
    <m/>
    <m/>
    <m/>
    <x v="0"/>
    <m/>
    <x v="0"/>
    <m/>
    <m/>
    <x v="0"/>
    <x v="0"/>
    <x v="0"/>
    <m/>
    <m/>
    <m/>
    <m/>
    <m/>
    <m/>
    <m/>
    <m/>
    <x v="0"/>
    <x v="0"/>
    <m/>
    <s v="Foundational; Philosophy &amp; Political Thought"/>
    <m/>
    <m/>
    <s v="What is Enlightenment?_Kant, Immanuel"/>
    <s v="Kant, Immanuel_What is Enlightenment?"/>
    <x v="1830"/>
    <m/>
    <m/>
  </r>
  <r>
    <s v="B-A JOURNEY ROUND MY SKULL|KARINTHY, FRIGYES"/>
    <s v="N"/>
    <s v="A Journey Round My Skull"/>
    <x v="832"/>
    <m/>
    <m/>
    <x v="0"/>
    <m/>
    <s v="New York Review Books (NYRB)"/>
    <m/>
    <m/>
    <m/>
    <m/>
    <m/>
    <x v="0"/>
    <m/>
    <x v="0"/>
    <m/>
    <m/>
    <x v="0"/>
    <x v="0"/>
    <x v="0"/>
    <m/>
    <m/>
    <m/>
    <m/>
    <m/>
    <m/>
    <m/>
    <m/>
    <x v="0"/>
    <x v="0"/>
    <m/>
    <m/>
    <m/>
    <m/>
    <s v="A Journey Round My Skull_Karinthy, Frigyes"/>
    <s v="Karinthy, Frigyes_A Journey Round My Skull"/>
    <x v="1831"/>
    <m/>
    <m/>
  </r>
  <r>
    <s v="B-JOHANNES VERMEER: THE COMPLETE WORKS|KARL SCHÜTZ"/>
    <s v="N"/>
    <s v="Johannes Vermeer: The Complete Works"/>
    <x v="833"/>
    <m/>
    <m/>
    <x v="0"/>
    <m/>
    <s v="Taschen"/>
    <m/>
    <m/>
    <m/>
    <m/>
    <m/>
    <x v="0"/>
    <m/>
    <x v="0"/>
    <m/>
    <m/>
    <x v="0"/>
    <x v="0"/>
    <x v="0"/>
    <m/>
    <m/>
    <m/>
    <m/>
    <m/>
    <m/>
    <m/>
    <m/>
    <x v="0"/>
    <x v="0"/>
    <m/>
    <m/>
    <m/>
    <m/>
    <s v="Johannes Vermeer: The Complete Works_Karl Schütz"/>
    <s v="Karl Schütz_Johannes Vermeer: The Complete Works"/>
    <x v="1832"/>
    <m/>
    <m/>
  </r>
  <r>
    <s v="B-PAINTINGS IN PROUST: A VISUAL COMPANION TO IN SEARCH OF LOST TIME|KARPELES, ERIC"/>
    <s v="N"/>
    <s v="Paintings in Proust: A Visual Companion to In Search of Lost Time"/>
    <x v="834"/>
    <m/>
    <m/>
    <x v="212"/>
    <m/>
    <m/>
    <m/>
    <m/>
    <n v="352"/>
    <s v="Eric Karpeles' unique study identifying and reproducing over 200 paintings referenced in Proust's novel, exploring the significance of visual art in the work and providing context for Proust's aesthetic theories and the artistic milieu of his time."/>
    <m/>
    <x v="0"/>
    <m/>
    <x v="0"/>
    <m/>
    <m/>
    <x v="0"/>
    <x v="0"/>
    <x v="0"/>
    <m/>
    <m/>
    <m/>
    <m/>
    <m/>
    <m/>
    <m/>
    <m/>
    <x v="4"/>
    <x v="2"/>
    <m/>
    <m/>
    <m/>
    <m/>
    <s v="Paintings in Proust: A Visual Companion to In Search of Lost Time_Karpeles, Eric"/>
    <s v="Karpeles, Eric_Paintings in Proust: A Visual Companion to In Search of Lost Time"/>
    <x v="1833"/>
    <m/>
    <m/>
  </r>
  <r>
    <s v="B-GOING TO THE DOGS: THE STORY OF A MORALIST|KÄSTNER, ERICH"/>
    <s v="N"/>
    <s v="Going to the Dogs: The Story of a Moralist"/>
    <x v="835"/>
    <m/>
    <m/>
    <x v="0"/>
    <m/>
    <m/>
    <m/>
    <m/>
    <m/>
    <m/>
    <m/>
    <x v="0"/>
    <m/>
    <x v="0"/>
    <m/>
    <m/>
    <x v="0"/>
    <x v="0"/>
    <x v="0"/>
    <m/>
    <m/>
    <m/>
    <m/>
    <m/>
    <m/>
    <m/>
    <m/>
    <x v="0"/>
    <x v="0"/>
    <m/>
    <m/>
    <m/>
    <m/>
    <s v="Going to the Dogs: The Story of a Moralist_Kästner, Erich"/>
    <s v="Kästner, Erich_Going to the Dogs: The Story of a Moralist"/>
    <x v="1834"/>
    <m/>
    <m/>
  </r>
  <r>
    <s v="B-ARTHASHASTRA|KAUTILYA (CHANAKYA)"/>
    <s v="N"/>
    <s v="Arthashastra"/>
    <x v="836"/>
    <m/>
    <m/>
    <x v="0"/>
    <m/>
    <m/>
    <m/>
    <m/>
    <m/>
    <m/>
    <m/>
    <x v="0"/>
    <m/>
    <x v="0"/>
    <m/>
    <m/>
    <x v="0"/>
    <x v="0"/>
    <x v="0"/>
    <m/>
    <m/>
    <m/>
    <m/>
    <m/>
    <m/>
    <m/>
    <m/>
    <x v="0"/>
    <x v="0"/>
    <m/>
    <s v="Foundational; Ancient India"/>
    <m/>
    <m/>
    <s v="Arthashastra_Kautilya (Chanakya)"/>
    <s v="Kautilya (Chanakya)_Arthashastra"/>
    <x v="1835"/>
    <m/>
    <m/>
  </r>
  <r>
    <s v="B-ICE|KAVAN, ANNA"/>
    <s v="N"/>
    <s v="Ice"/>
    <x v="837"/>
    <m/>
    <m/>
    <x v="59"/>
    <m/>
    <m/>
    <m/>
    <m/>
    <n v="158"/>
    <s v="A hallucinatory novel set in a world being overtaken by ice, following the narrator's obsessive pursuit of a glass-like girl through apocalyptic landscapes, blending science fiction with psychological exploration of trauma, obsession, and alienation."/>
    <m/>
    <x v="1"/>
    <m/>
    <x v="0"/>
    <m/>
    <m/>
    <x v="0"/>
    <x v="0"/>
    <x v="1"/>
    <m/>
    <m/>
    <m/>
    <m/>
    <m/>
    <m/>
    <m/>
    <m/>
    <x v="1"/>
    <x v="1"/>
    <m/>
    <m/>
    <m/>
    <m/>
    <s v="Ice_Kavan, Anna"/>
    <s v="Kavan, Anna_Ice"/>
    <x v="1836"/>
    <m/>
    <m/>
  </r>
  <r>
    <s v="B-JULIA AND THE BAZOOKA AND OTHER STORIES|KAVAN, ANNA"/>
    <s v="N"/>
    <s v="Julia and the Bazooka and Other Stories"/>
    <x v="837"/>
    <m/>
    <m/>
    <x v="0"/>
    <m/>
    <m/>
    <m/>
    <m/>
    <m/>
    <m/>
    <m/>
    <x v="0"/>
    <m/>
    <x v="0"/>
    <m/>
    <m/>
    <x v="0"/>
    <x v="0"/>
    <x v="0"/>
    <m/>
    <m/>
    <m/>
    <m/>
    <m/>
    <m/>
    <m/>
    <m/>
    <x v="0"/>
    <x v="0"/>
    <m/>
    <m/>
    <m/>
    <m/>
    <s v="Julia and the Bazooka and Other Stories_Kavan, Anna"/>
    <s v="Kavan, Anna_Julia and the Bazooka and Other Stories"/>
    <x v="1837"/>
    <m/>
    <m/>
  </r>
  <r>
    <s v="B-MACHINES IN THE HEAD|KAVAN, ANNA"/>
    <s v="N"/>
    <s v="Machines in the Head"/>
    <x v="837"/>
    <m/>
    <m/>
    <x v="0"/>
    <m/>
    <m/>
    <m/>
    <m/>
    <m/>
    <m/>
    <m/>
    <x v="0"/>
    <m/>
    <x v="0"/>
    <m/>
    <m/>
    <x v="0"/>
    <x v="0"/>
    <x v="0"/>
    <m/>
    <m/>
    <m/>
    <m/>
    <m/>
    <m/>
    <m/>
    <m/>
    <x v="0"/>
    <x v="0"/>
    <m/>
    <m/>
    <m/>
    <m/>
    <s v="Machines in the Head_Kavan, Anna"/>
    <s v="Kavan, Anna_Machines in the Head"/>
    <x v="1838"/>
    <m/>
    <m/>
  </r>
  <r>
    <s v="B-SLEEP HAS HIS HOUSE|KAVAN, ANNA"/>
    <s v="N"/>
    <s v="Sleep Has His House"/>
    <x v="837"/>
    <m/>
    <m/>
    <x v="0"/>
    <m/>
    <m/>
    <m/>
    <m/>
    <m/>
    <m/>
    <m/>
    <x v="2"/>
    <m/>
    <x v="0"/>
    <m/>
    <m/>
    <x v="0"/>
    <x v="0"/>
    <x v="0"/>
    <m/>
    <m/>
    <m/>
    <m/>
    <m/>
    <m/>
    <m/>
    <m/>
    <x v="0"/>
    <x v="0"/>
    <m/>
    <m/>
    <m/>
    <m/>
    <s v="Sleep Has His House_Kavan, Anna"/>
    <s v="Kavan, Anna_Sleep Has His House"/>
    <x v="1839"/>
    <m/>
    <m/>
  </r>
  <r>
    <s v="B-WHO ARE YOU?|KAVAN, ANNA"/>
    <s v="N"/>
    <s v="Who Are You?"/>
    <x v="837"/>
    <m/>
    <m/>
    <x v="0"/>
    <m/>
    <m/>
    <m/>
    <m/>
    <m/>
    <m/>
    <m/>
    <x v="0"/>
    <m/>
    <x v="0"/>
    <m/>
    <m/>
    <x v="0"/>
    <x v="0"/>
    <x v="0"/>
    <m/>
    <m/>
    <m/>
    <m/>
    <m/>
    <m/>
    <m/>
    <m/>
    <x v="0"/>
    <x v="0"/>
    <m/>
    <m/>
    <m/>
    <m/>
    <s v="Who Are You?_Kavan, Anna"/>
    <s v="Kavan, Anna_Who Are You?"/>
    <x v="1840"/>
    <m/>
    <m/>
  </r>
  <r>
    <s v="B-BEAUTY AND SADNESS|KAWABATA, YASUNARI"/>
    <s v="N"/>
    <s v="Beauty and Sadness"/>
    <x v="838"/>
    <m/>
    <m/>
    <x v="0"/>
    <m/>
    <m/>
    <m/>
    <m/>
    <m/>
    <m/>
    <m/>
    <x v="0"/>
    <m/>
    <x v="0"/>
    <m/>
    <m/>
    <x v="0"/>
    <x v="0"/>
    <x v="0"/>
    <m/>
    <m/>
    <m/>
    <m/>
    <m/>
    <m/>
    <m/>
    <m/>
    <x v="0"/>
    <x v="0"/>
    <m/>
    <m/>
    <m/>
    <m/>
    <s v="Beauty and Sadness_Kawabata, Yasunari"/>
    <s v="Kawabata, Yasunari_Beauty and Sadness"/>
    <x v="1841"/>
    <m/>
    <m/>
  </r>
  <r>
    <s v="B-SNOW COUNTRY|KAWABATA, YASUNARI"/>
    <s v="N"/>
    <s v="Snow Country"/>
    <x v="838"/>
    <m/>
    <m/>
    <x v="0"/>
    <m/>
    <m/>
    <m/>
    <m/>
    <m/>
    <m/>
    <m/>
    <x v="0"/>
    <m/>
    <x v="0"/>
    <m/>
    <m/>
    <x v="0"/>
    <x v="0"/>
    <x v="0"/>
    <m/>
    <m/>
    <m/>
    <m/>
    <m/>
    <m/>
    <m/>
    <m/>
    <x v="0"/>
    <x v="0"/>
    <m/>
    <m/>
    <m/>
    <m/>
    <s v="Snow Country_Kawabata, Yasunari"/>
    <s v="Kawabata, Yasunari_Snow Country"/>
    <x v="1842"/>
    <m/>
    <m/>
  </r>
  <r>
    <s v="B-SNOW COUNTRY / THOUSAND CRANES|KAWABATA, YASUNARI"/>
    <s v="N"/>
    <s v="Snow Country / Thousand Cranes"/>
    <x v="838"/>
    <m/>
    <m/>
    <x v="0"/>
    <m/>
    <m/>
    <m/>
    <m/>
    <m/>
    <m/>
    <m/>
    <x v="0"/>
    <m/>
    <x v="0"/>
    <m/>
    <m/>
    <x v="0"/>
    <x v="0"/>
    <x v="0"/>
    <m/>
    <m/>
    <m/>
    <m/>
    <m/>
    <m/>
    <m/>
    <m/>
    <x v="0"/>
    <x v="0"/>
    <m/>
    <s v="Foundational; Mid-20th Century &amp; World War II Era"/>
    <m/>
    <m/>
    <s v="Snow Country / Thousand Cranes_Kawabata, Yasunari"/>
    <s v="Kawabata, Yasunari_Snow Country / Thousand Cranes"/>
    <x v="1843"/>
    <m/>
    <m/>
  </r>
  <r>
    <s v="B-THOUSAND CRANES|KAWABATA, YASUNARI"/>
    <s v="N"/>
    <s v="Thousand Cranes"/>
    <x v="838"/>
    <m/>
    <m/>
    <x v="0"/>
    <m/>
    <m/>
    <m/>
    <m/>
    <m/>
    <m/>
    <m/>
    <x v="0"/>
    <m/>
    <x v="0"/>
    <m/>
    <m/>
    <x v="0"/>
    <x v="0"/>
    <x v="0"/>
    <m/>
    <m/>
    <m/>
    <m/>
    <m/>
    <m/>
    <m/>
    <m/>
    <x v="0"/>
    <x v="0"/>
    <m/>
    <m/>
    <m/>
    <m/>
    <s v="Thousand Cranes_Kawabata, Yasunari"/>
    <s v="Kawabata, Yasunari_Thousand Cranes"/>
    <x v="1844"/>
    <m/>
    <m/>
  </r>
  <r>
    <s v="B-BREASTS AND EGGS|KAWAKAMI, MIEKO"/>
    <s v="N"/>
    <s v="Breasts and Eggs"/>
    <x v="839"/>
    <m/>
    <m/>
    <x v="0"/>
    <m/>
    <m/>
    <m/>
    <m/>
    <m/>
    <m/>
    <m/>
    <x v="0"/>
    <m/>
    <x v="0"/>
    <m/>
    <m/>
    <x v="0"/>
    <x v="0"/>
    <x v="0"/>
    <m/>
    <m/>
    <m/>
    <m/>
    <m/>
    <m/>
    <m/>
    <m/>
    <x v="0"/>
    <x v="0"/>
    <m/>
    <m/>
    <m/>
    <m/>
    <s v="Breasts and Eggs_Kawakami, Mieko"/>
    <s v="Kawakami, Mieko_Breasts and Eggs"/>
    <x v="1845"/>
    <m/>
    <m/>
  </r>
  <r>
    <s v="B-ZORBA THE GREEK|KAZANTZAKIS, NIKOS"/>
    <s v="N"/>
    <s v="Zorba the Greek"/>
    <x v="840"/>
    <m/>
    <m/>
    <x v="0"/>
    <m/>
    <m/>
    <m/>
    <m/>
    <m/>
    <m/>
    <m/>
    <x v="0"/>
    <m/>
    <x v="0"/>
    <m/>
    <m/>
    <x v="0"/>
    <x v="0"/>
    <x v="0"/>
    <m/>
    <m/>
    <m/>
    <m/>
    <m/>
    <m/>
    <m/>
    <m/>
    <x v="0"/>
    <x v="0"/>
    <m/>
    <s v="Foundational; Mid-20th Century &amp; World War II Era"/>
    <m/>
    <m/>
    <s v="Zorba the Greek_Kazantzakis, Nikos"/>
    <s v="Kazantzakis, Nikos_Zorba the Greek"/>
    <x v="1846"/>
    <m/>
    <m/>
  </r>
  <r>
    <s v="B-ENDYMION / HYPERION / LAMIA / THE EVE OF ST. AGNES|KEATS, JOHN"/>
    <s v="N"/>
    <s v="Endymion / Hyperion / Lamia / The Eve of St. Agnes"/>
    <x v="841"/>
    <m/>
    <m/>
    <x v="0"/>
    <m/>
    <m/>
    <m/>
    <m/>
    <m/>
    <m/>
    <m/>
    <x v="0"/>
    <m/>
    <x v="0"/>
    <m/>
    <m/>
    <x v="0"/>
    <x v="0"/>
    <x v="0"/>
    <m/>
    <m/>
    <m/>
    <m/>
    <m/>
    <m/>
    <m/>
    <m/>
    <x v="0"/>
    <x v="0"/>
    <m/>
    <s v="Foundational; Romanticism (Continued &amp; High/Late)"/>
    <m/>
    <m/>
    <s v="Endymion / Hyperion / Lamia / The Eve of St. Agnes_Keats, John"/>
    <s v="Keats, John_Endymion / Hyperion / Lamia / The Eve of St. Agnes"/>
    <x v="1847"/>
    <m/>
    <m/>
  </r>
  <r>
    <s v="B-LETTERS|KEATS, JOHN"/>
    <s v="N"/>
    <s v="Letters"/>
    <x v="841"/>
    <m/>
    <m/>
    <x v="0"/>
    <m/>
    <m/>
    <m/>
    <m/>
    <m/>
    <m/>
    <m/>
    <x v="0"/>
    <m/>
    <x v="0"/>
    <m/>
    <m/>
    <x v="0"/>
    <x v="0"/>
    <x v="0"/>
    <m/>
    <m/>
    <m/>
    <m/>
    <m/>
    <m/>
    <m/>
    <m/>
    <x v="0"/>
    <x v="0"/>
    <m/>
    <s v="Foundational; Romanticism (Continued &amp; High/Late)"/>
    <m/>
    <m/>
    <s v="Letters_Keats, John"/>
    <s v="Keats, John_Letters"/>
    <x v="1848"/>
    <m/>
    <m/>
  </r>
  <r>
    <s v="B-ODES (ON INDOLENCE, ON A GRECIAN URN, TO PSYCHE, TO A NIGHTINGALE, ON MELANCHOLY, TO AUTUMN)|KEATS, JOHN"/>
    <s v="N"/>
    <s v="Odes (On Indolence, On a Grecian Urn, To Psyche, To a Nightingale, On Melancholy, To Autumn)"/>
    <x v="841"/>
    <m/>
    <m/>
    <x v="0"/>
    <m/>
    <m/>
    <m/>
    <m/>
    <m/>
    <m/>
    <m/>
    <x v="0"/>
    <m/>
    <x v="0"/>
    <m/>
    <m/>
    <x v="0"/>
    <x v="0"/>
    <x v="0"/>
    <m/>
    <m/>
    <m/>
    <m/>
    <m/>
    <m/>
    <m/>
    <m/>
    <x v="0"/>
    <x v="0"/>
    <m/>
    <s v="Foundational; Romanticism (Continued &amp; High/Late)"/>
    <m/>
    <m/>
    <s v="Odes (On Indolence, On a Grecian Urn, To Psyche, To a Nightingale, On Melancholy, To Autumn)_Keats, John"/>
    <s v="Keats, John_Odes (On Indolence, On a Grecian Urn, To Psyche, To a Nightingale, On Melancholy, To Autumn)"/>
    <x v="1849"/>
    <m/>
    <m/>
  </r>
  <r>
    <s v="B-THE COMPLETE POEMS|KEATS, JOHN"/>
    <s v="N"/>
    <s v="The Complete Poems"/>
    <x v="841"/>
    <m/>
    <m/>
    <x v="0"/>
    <m/>
    <m/>
    <m/>
    <m/>
    <m/>
    <m/>
    <m/>
    <x v="0"/>
    <m/>
    <x v="0"/>
    <m/>
    <m/>
    <x v="0"/>
    <x v="0"/>
    <x v="0"/>
    <m/>
    <m/>
    <m/>
    <m/>
    <m/>
    <m/>
    <m/>
    <m/>
    <x v="0"/>
    <x v="0"/>
    <m/>
    <m/>
    <m/>
    <m/>
    <s v="The Complete Poems_Keats, John"/>
    <s v="Keats, John_The Complete Poems"/>
    <x v="1850"/>
    <m/>
    <m/>
  </r>
  <r>
    <s v="B-EMPIRE OF PAIN: THE SECRET HISTORY OF THE SACKLER DYNASTY|KEEFE, PATRICK RADDEN"/>
    <s v="N"/>
    <s v="Empire of Pain: The Secret History of the Sackler Dynasty"/>
    <x v="842"/>
    <m/>
    <m/>
    <x v="0"/>
    <m/>
    <m/>
    <m/>
    <m/>
    <m/>
    <m/>
    <m/>
    <x v="0"/>
    <m/>
    <x v="0"/>
    <m/>
    <m/>
    <x v="0"/>
    <x v="0"/>
    <x v="0"/>
    <m/>
    <m/>
    <m/>
    <m/>
    <m/>
    <m/>
    <m/>
    <m/>
    <x v="0"/>
    <x v="0"/>
    <m/>
    <s v="Foundational; Non-Fiction"/>
    <m/>
    <m/>
    <s v="Empire of Pain: The Secret History of the Sackler Dynasty_Keefe, Patrick Radden"/>
    <s v="Keefe, Patrick Radden_Empire of Pain: The Secret History of the Sackler Dynasty"/>
    <x v="1851"/>
    <m/>
    <m/>
  </r>
  <r>
    <s v="B-SAY NOTHING: A TRUE STORY OF MURDER AND MEMORY IN NORTHERN IRELAND|KEEFE, PATRICK RADDEN"/>
    <s v="N"/>
    <s v="Say Nothing: A True Story of Murder and Memory in Northern Ireland"/>
    <x v="842"/>
    <m/>
    <m/>
    <x v="0"/>
    <m/>
    <m/>
    <m/>
    <m/>
    <m/>
    <m/>
    <m/>
    <x v="0"/>
    <m/>
    <x v="0"/>
    <m/>
    <m/>
    <x v="0"/>
    <x v="0"/>
    <x v="0"/>
    <m/>
    <m/>
    <m/>
    <m/>
    <m/>
    <m/>
    <m/>
    <m/>
    <x v="0"/>
    <x v="0"/>
    <m/>
    <s v="Foundational; Non-Fiction"/>
    <m/>
    <m/>
    <s v="Say Nothing: A True Story of Murder and Memory in Northern Ireland_Keefe, Patrick Radden"/>
    <s v="Keefe, Patrick Radden_Say Nothing: A True Story of Murder and Memory in Northern Ireland"/>
    <x v="1852"/>
    <m/>
    <m/>
  </r>
  <r>
    <s v="B-THE IMITATION OF CHRIST|KEMPIS, THOMAS À"/>
    <s v="N"/>
    <s v="The Imitation of Christ"/>
    <x v="843"/>
    <m/>
    <m/>
    <x v="0"/>
    <m/>
    <m/>
    <m/>
    <m/>
    <m/>
    <m/>
    <m/>
    <x v="0"/>
    <m/>
    <x v="0"/>
    <m/>
    <m/>
    <x v="0"/>
    <x v="0"/>
    <x v="0"/>
    <m/>
    <m/>
    <m/>
    <m/>
    <m/>
    <m/>
    <m/>
    <m/>
    <x v="0"/>
    <x v="0"/>
    <m/>
    <m/>
    <m/>
    <m/>
    <s v="The Imitation of Christ_Kempis, Thomas à"/>
    <s v="Kempis, Thomas à_The Imitation of Christ"/>
    <x v="1853"/>
    <m/>
    <m/>
  </r>
  <r>
    <s v="B-HIROSHIMA|KEN DOMON"/>
    <s v="N"/>
    <s v="Hiroshima"/>
    <x v="844"/>
    <m/>
    <m/>
    <x v="0"/>
    <m/>
    <s v="Toshi Shuppan"/>
    <m/>
    <m/>
    <m/>
    <m/>
    <m/>
    <x v="0"/>
    <m/>
    <x v="0"/>
    <m/>
    <m/>
    <x v="0"/>
    <x v="0"/>
    <x v="0"/>
    <m/>
    <m/>
    <m/>
    <m/>
    <m/>
    <m/>
    <m/>
    <m/>
    <x v="0"/>
    <x v="0"/>
    <m/>
    <m/>
    <m/>
    <s v="Among the most critically acclaimed and harrowing photographic compendiums documenting war, genocide, atrocity, and human suffering, considered pinnacles of visual reportage and historical testimony."/>
    <s v="Hiroshima_Ken Domon"/>
    <s v="Ken Domon_Hiroshima"/>
    <x v="1854"/>
    <m/>
    <m/>
  </r>
  <r>
    <s v="B-HOW TO BE AN ANTIRACIST|KENDI, IBRAM X."/>
    <s v="N"/>
    <s v="How to Be an Antiracist"/>
    <x v="845"/>
    <m/>
    <m/>
    <x v="0"/>
    <m/>
    <m/>
    <m/>
    <m/>
    <m/>
    <m/>
    <m/>
    <x v="0"/>
    <m/>
    <x v="0"/>
    <m/>
    <m/>
    <x v="0"/>
    <x v="0"/>
    <x v="0"/>
    <m/>
    <m/>
    <m/>
    <m/>
    <m/>
    <m/>
    <m/>
    <m/>
    <x v="0"/>
    <x v="0"/>
    <m/>
    <s v="Foundational; Non-Fiction"/>
    <m/>
    <m/>
    <s v="How to Be an Antiracist_Kendi, Ibram X."/>
    <s v="Kendi, Ibram X._How to Be an Antiracist"/>
    <x v="1855"/>
    <m/>
    <m/>
  </r>
  <r>
    <s v="B-STAMPED FROM THE BEGINNING: THE DEFINITIVE HISTORY OF RACIST IDEAS IN AMERICA|KENDI, IBRAM X."/>
    <s v="N"/>
    <s v="Stamped from the Beginning: The Definitive History of Racist Ideas in America"/>
    <x v="845"/>
    <m/>
    <m/>
    <x v="0"/>
    <m/>
    <m/>
    <m/>
    <m/>
    <m/>
    <m/>
    <m/>
    <x v="0"/>
    <m/>
    <x v="0"/>
    <m/>
    <m/>
    <x v="0"/>
    <x v="0"/>
    <x v="0"/>
    <m/>
    <m/>
    <m/>
    <m/>
    <m/>
    <m/>
    <m/>
    <m/>
    <x v="0"/>
    <x v="0"/>
    <m/>
    <s v="Foundational; Non-Fiction"/>
    <m/>
    <m/>
    <s v="Stamped from the Beginning: The Definitive History of Racist Ideas in America_Kendi, Ibram X."/>
    <s v="Kendi, Ibram X._Stamped from the Beginning: The Definitive History of Racist Ideas in America"/>
    <x v="1856"/>
    <m/>
    <m/>
  </r>
  <r>
    <s v="B-WHISK OF DUST: TOO UNSEEN DISTANCE|KENNON, SHERMAN"/>
    <s v="N"/>
    <s v="Whisk Of Dust: Too Unseen Distance"/>
    <x v="846"/>
    <m/>
    <m/>
    <x v="0"/>
    <m/>
    <m/>
    <m/>
    <m/>
    <m/>
    <m/>
    <m/>
    <x v="0"/>
    <m/>
    <x v="0"/>
    <m/>
    <m/>
    <x v="0"/>
    <x v="0"/>
    <x v="0"/>
    <m/>
    <m/>
    <m/>
    <m/>
    <m/>
    <m/>
    <m/>
    <m/>
    <x v="0"/>
    <x v="0"/>
    <m/>
    <m/>
    <m/>
    <m/>
    <s v="Whisk Of Dust: Too Unseen Distance_Kennon, Sherman"/>
    <s v="Kennon, Sherman_Whisk Of Dust: Too Unseen Distance"/>
    <x v="1857"/>
    <m/>
    <m/>
  </r>
  <r>
    <s v="B-NEW ASTRONOMY (ASTRONOMIA NOVA) / HARMONY OF THE WORLDS (HARMONICES MUNDI)|KEPLER, JOHANNES"/>
    <s v="N"/>
    <s v="New Astronomy (Astronomia nova) / Harmony of the Worlds (Harmonices Mundi)"/>
    <x v="847"/>
    <m/>
    <m/>
    <x v="0"/>
    <m/>
    <m/>
    <m/>
    <m/>
    <m/>
    <m/>
    <m/>
    <x v="0"/>
    <m/>
    <x v="0"/>
    <m/>
    <m/>
    <x v="0"/>
    <x v="0"/>
    <x v="0"/>
    <m/>
    <m/>
    <m/>
    <m/>
    <m/>
    <m/>
    <m/>
    <m/>
    <x v="0"/>
    <x v="0"/>
    <m/>
    <s v="Foundational; Early Modern Science &amp; Philosophy"/>
    <m/>
    <m/>
    <s v="New Astronomy (Astronomia nova) / Harmony of the Worlds (Harmonices Mundi)_Kepler, Johannes"/>
    <s v="Kepler, Johannes_New Astronomy (Astronomia nova) / Harmony of the Worlds (Harmonices Mundi)"/>
    <x v="1858"/>
    <m/>
    <m/>
  </r>
  <r>
    <s v="B-BIG SUR|KEROUAC, JACK"/>
    <s v="N"/>
    <s v="Big Sur"/>
    <x v="848"/>
    <m/>
    <m/>
    <x v="1"/>
    <m/>
    <m/>
    <m/>
    <m/>
    <n v="241"/>
    <s v="Kerouac's novel depicting his mental breakdown during stays at Lawrence Ferlinghetti's cabin in Big Sur, California, chronicling his struggle with alcoholism, fame, and disillusionment with the Beat lifestyle he helped create."/>
    <m/>
    <x v="0"/>
    <m/>
    <x v="0"/>
    <m/>
    <m/>
    <x v="0"/>
    <x v="0"/>
    <x v="0"/>
    <m/>
    <m/>
    <m/>
    <m/>
    <m/>
    <m/>
    <m/>
    <m/>
    <x v="1"/>
    <x v="1"/>
    <m/>
    <m/>
    <m/>
    <m/>
    <s v="Big Sur_Kerouac, Jack"/>
    <s v="Kerouac, Jack_Big Sur"/>
    <x v="1859"/>
    <m/>
    <m/>
  </r>
  <r>
    <s v="B-DESOLATION ANGELS|KEROUAC, JACK"/>
    <s v="N"/>
    <s v="Desolation Angels"/>
    <x v="848"/>
    <m/>
    <m/>
    <x v="97"/>
    <m/>
    <m/>
    <m/>
    <m/>
    <n v="409"/>
    <s v="Kerouac's novel based on his experiences as a fire lookout on Desolation Peak in the North Cascades and his subsequent travels, chronicling his struggle to reconcile Buddhist detachment with his immersion in the Beat lifestyle."/>
    <m/>
    <x v="0"/>
    <m/>
    <x v="0"/>
    <m/>
    <m/>
    <x v="0"/>
    <x v="0"/>
    <x v="0"/>
    <m/>
    <m/>
    <m/>
    <m/>
    <m/>
    <m/>
    <m/>
    <m/>
    <x v="1"/>
    <x v="1"/>
    <m/>
    <m/>
    <m/>
    <m/>
    <s v="Desolation Angels_Kerouac, Jack"/>
    <s v="Kerouac, Jack_Desolation Angels"/>
    <x v="1860"/>
    <m/>
    <m/>
  </r>
  <r>
    <s v="B-MEXICO CITY BLUES|KEROUAC, JACK"/>
    <s v="N"/>
    <s v="Mexico City Blues"/>
    <x v="848"/>
    <m/>
    <m/>
    <x v="93"/>
    <m/>
    <m/>
    <m/>
    <m/>
    <n v="244"/>
    <s v="Kerouac's collection of 242 &quot;choruses&quot; or poems influenced by jazz rhythms, written during his 1955 stay in Mexico City, blending autobiographical experiences with religious and philosophical themes from Buddhism, Catholicism, and American culture."/>
    <m/>
    <x v="0"/>
    <m/>
    <x v="0"/>
    <m/>
    <m/>
    <x v="0"/>
    <x v="0"/>
    <x v="0"/>
    <m/>
    <m/>
    <m/>
    <m/>
    <m/>
    <m/>
    <m/>
    <m/>
    <x v="3"/>
    <x v="1"/>
    <m/>
    <m/>
    <m/>
    <m/>
    <s v="Mexico City Blues_Kerouac, Jack"/>
    <s v="Kerouac, Jack_Mexico City Blues"/>
    <x v="1861"/>
    <m/>
    <m/>
  </r>
  <r>
    <s v="B-ON THE ROAD|KEROUAC, JACK"/>
    <s v="Y"/>
    <s v="On the Road"/>
    <x v="848"/>
    <m/>
    <m/>
    <x v="147"/>
    <m/>
    <m/>
    <m/>
    <m/>
    <n v="310"/>
    <s v="Kerouac's defining Beat Generation novel following Sal Paradise (Kerouac) and Dean Moriarty (based on Neal Cassady) as they travel across America, seeking freedom, experiences, and meaning through jazz, poetry, drugs, and movement."/>
    <m/>
    <x v="0"/>
    <m/>
    <x v="0"/>
    <m/>
    <m/>
    <x v="0"/>
    <x v="0"/>
    <x v="0"/>
    <m/>
    <m/>
    <m/>
    <m/>
    <m/>
    <m/>
    <m/>
    <m/>
    <x v="3"/>
    <x v="1"/>
    <m/>
    <m/>
    <m/>
    <m/>
    <s v="On the Road_Kerouac, Jack"/>
    <s v="Kerouac, Jack_On the Road"/>
    <x v="1862"/>
    <m/>
    <m/>
  </r>
  <r>
    <s v="B-ON THE ROAD|KEROUAC, JACK"/>
    <s v="Y"/>
    <s v="On the Road"/>
    <x v="848"/>
    <m/>
    <m/>
    <x v="0"/>
    <m/>
    <m/>
    <m/>
    <m/>
    <m/>
    <m/>
    <m/>
    <x v="0"/>
    <m/>
    <x v="0"/>
    <m/>
    <m/>
    <x v="0"/>
    <x v="0"/>
    <x v="0"/>
    <m/>
    <m/>
    <m/>
    <m/>
    <m/>
    <m/>
    <m/>
    <m/>
    <x v="0"/>
    <x v="0"/>
    <m/>
    <s v="Foundational; Late 20th Century &amp; Postmodernism"/>
    <m/>
    <m/>
    <s v="On the Road_Kerouac, Jack"/>
    <s v="Kerouac, Jack_On the Road"/>
    <x v="1862"/>
    <m/>
    <m/>
  </r>
  <r>
    <s v="B-THE DHARMA BUMS|KEROUAC, JACK"/>
    <s v="N"/>
    <s v="The Dharma Bums"/>
    <x v="848"/>
    <m/>
    <m/>
    <x v="24"/>
    <m/>
    <m/>
    <m/>
    <m/>
    <n v="224"/>
    <s v="Kerouac's novel about the spiritual experiences and mountaineering adventures of Ray Smith (Kerouac) and Japhy Ryder (based on Gary Snyder), exploring Buddhism, nature, poetry, and the rejection of conventional American values."/>
    <m/>
    <x v="0"/>
    <m/>
    <x v="0"/>
    <m/>
    <m/>
    <x v="0"/>
    <x v="0"/>
    <x v="0"/>
    <m/>
    <m/>
    <m/>
    <m/>
    <m/>
    <m/>
    <m/>
    <m/>
    <x v="3"/>
    <x v="1"/>
    <m/>
    <m/>
    <m/>
    <m/>
    <s v="The Dharma Bums_Kerouac, Jack"/>
    <s v="Kerouac, Jack_The Dharma Bums"/>
    <x v="1863"/>
    <m/>
    <m/>
  </r>
  <r>
    <s v="B-THE SUBTERRANEANS|KEROUAC, JACK"/>
    <s v="N"/>
    <s v="The Subterraneans"/>
    <x v="848"/>
    <m/>
    <m/>
    <x v="24"/>
    <m/>
    <m/>
    <m/>
    <m/>
    <n v="111"/>
    <s v="Jack Kerouac's semi-autobiographical novella about a brief, passionate love affair between a white writer and a young black woman in the bohemian jazz scene of San Francisco, written in his spontaneous prose style over three benzedrine-fueled days."/>
    <m/>
    <x v="0"/>
    <m/>
    <x v="0"/>
    <m/>
    <m/>
    <x v="0"/>
    <x v="0"/>
    <x v="0"/>
    <m/>
    <m/>
    <m/>
    <m/>
    <m/>
    <m/>
    <m/>
    <m/>
    <x v="3"/>
    <x v="1"/>
    <m/>
    <m/>
    <m/>
    <m/>
    <s v="The Subterraneans_Kerouac, Jack"/>
    <s v="Kerouac, Jack_The Subterraneans"/>
    <x v="1864"/>
    <m/>
    <m/>
  </r>
  <r>
    <s v="B-THE SECOND ANGEL|KERR, PHILIP"/>
    <s v="N"/>
    <s v="The Second Angel"/>
    <x v="849"/>
    <m/>
    <m/>
    <x v="53"/>
    <m/>
    <m/>
    <m/>
    <m/>
    <n v="352"/>
    <s v="A science fiction thriller set in a future where a blood-borne plague has made uncontaminated blood the most valuable commodity, following a heist attempt on a lunar blood bank that explores themes of purity, contamination, and technological dystopia."/>
    <m/>
    <x v="0"/>
    <m/>
    <x v="0"/>
    <m/>
    <m/>
    <x v="0"/>
    <x v="0"/>
    <x v="0"/>
    <m/>
    <m/>
    <m/>
    <m/>
    <m/>
    <m/>
    <m/>
    <m/>
    <x v="2"/>
    <x v="1"/>
    <m/>
    <m/>
    <m/>
    <m/>
    <s v="The Second Angel_Kerr, Philip"/>
    <s v="Kerr, Philip_The Second Angel"/>
    <x v="1865"/>
    <m/>
    <m/>
  </r>
  <r>
    <s v="B-FATELESSNESS|KERTÉSZ, IMRE"/>
    <s v="N"/>
    <s v="Fatelessness"/>
    <x v="850"/>
    <m/>
    <m/>
    <x v="0"/>
    <m/>
    <m/>
    <m/>
    <m/>
    <m/>
    <m/>
    <m/>
    <x v="0"/>
    <m/>
    <x v="0"/>
    <m/>
    <m/>
    <x v="0"/>
    <x v="0"/>
    <x v="0"/>
    <m/>
    <m/>
    <m/>
    <m/>
    <m/>
    <m/>
    <m/>
    <m/>
    <x v="0"/>
    <x v="0"/>
    <m/>
    <m/>
    <m/>
    <m/>
    <s v="Fatelessness_Kertész, Imre"/>
    <s v="Kertész, Imre_Fatelessness"/>
    <x v="1866"/>
    <m/>
    <m/>
  </r>
  <r>
    <s v="B-ONE FLEW OVER THE CUCKOO'S NEST|KESEY, KEN"/>
    <s v="N"/>
    <s v="One Flew Over the Cuckoo's Nest"/>
    <x v="851"/>
    <m/>
    <m/>
    <x v="0"/>
    <m/>
    <m/>
    <m/>
    <m/>
    <m/>
    <m/>
    <m/>
    <x v="0"/>
    <m/>
    <x v="0"/>
    <m/>
    <m/>
    <x v="0"/>
    <x v="0"/>
    <x v="0"/>
    <m/>
    <m/>
    <m/>
    <m/>
    <m/>
    <m/>
    <m/>
    <m/>
    <x v="0"/>
    <x v="0"/>
    <m/>
    <m/>
    <m/>
    <m/>
    <s v="One Flew Over the Cuckoo's Nest_Kesey, Ken"/>
    <s v="Kesey, Ken_One Flew Over the Cuckoo's Nest"/>
    <x v="1867"/>
    <m/>
    <m/>
  </r>
  <r>
    <s v="B-SOMETIMES A GREAT NOTION / ONE FLEW OVER THE CUCKOO'S NEST|KESEY, KEN"/>
    <s v="N"/>
    <s v="Sometimes a Great Notion / One Flew Over the Cuckoo's Nest"/>
    <x v="851"/>
    <m/>
    <m/>
    <x v="0"/>
    <m/>
    <m/>
    <m/>
    <m/>
    <m/>
    <m/>
    <m/>
    <x v="0"/>
    <m/>
    <x v="0"/>
    <m/>
    <m/>
    <x v="0"/>
    <x v="0"/>
    <x v="0"/>
    <m/>
    <m/>
    <m/>
    <m/>
    <m/>
    <m/>
    <m/>
    <m/>
    <x v="0"/>
    <x v="0"/>
    <m/>
    <s v="Foundational; Late 20th Century &amp; Postmodernism"/>
    <m/>
    <m/>
    <s v="Sometimes a Great Notion / One Flew Over the Cuckoo's Nest_Kesey, Ken"/>
    <s v="Kesey, Ken_Sometimes a Great Notion / One Flew Over the Cuckoo's Nest"/>
    <x v="1868"/>
    <m/>
    <m/>
  </r>
  <r>
    <s v="B-OFF SEASON|KETCHUM, JACK"/>
    <s v="N"/>
    <s v="Off Season"/>
    <x v="852"/>
    <m/>
    <m/>
    <x v="0"/>
    <m/>
    <m/>
    <m/>
    <m/>
    <m/>
    <m/>
    <m/>
    <x v="0"/>
    <m/>
    <x v="0"/>
    <m/>
    <m/>
    <x v="0"/>
    <x v="0"/>
    <x v="0"/>
    <m/>
    <m/>
    <m/>
    <m/>
    <m/>
    <m/>
    <m/>
    <m/>
    <x v="0"/>
    <x v="0"/>
    <m/>
    <m/>
    <m/>
    <m/>
    <s v="Off Season_Ketchum, Jack"/>
    <s v="Ketchum, Jack_Off Season"/>
    <x v="1869"/>
    <m/>
    <m/>
  </r>
  <r>
    <s v="B-THE GIRL NEXT DOOR|KETCHUM, JACK"/>
    <s v="N"/>
    <s v="The Girl Next Door"/>
    <x v="852"/>
    <m/>
    <m/>
    <x v="0"/>
    <m/>
    <m/>
    <m/>
    <m/>
    <m/>
    <m/>
    <m/>
    <x v="0"/>
    <m/>
    <x v="0"/>
    <m/>
    <m/>
    <x v="0"/>
    <x v="0"/>
    <x v="0"/>
    <m/>
    <m/>
    <m/>
    <m/>
    <m/>
    <m/>
    <m/>
    <m/>
    <x v="0"/>
    <x v="0"/>
    <m/>
    <m/>
    <m/>
    <m/>
    <s v="The Girl Next Door_Ketchum, Jack"/>
    <s v="Ketchum, Jack_The Girl Next Door"/>
    <x v="1870"/>
    <m/>
    <m/>
  </r>
  <r>
    <s v="B-FLOWERS FOR ALGERNON|KEYES, DANIEL"/>
    <s v="N"/>
    <s v="Flowers for Algernon"/>
    <x v="853"/>
    <m/>
    <m/>
    <x v="0"/>
    <m/>
    <m/>
    <m/>
    <m/>
    <m/>
    <m/>
    <m/>
    <x v="0"/>
    <m/>
    <x v="0"/>
    <m/>
    <m/>
    <x v="0"/>
    <x v="0"/>
    <x v="0"/>
    <m/>
    <m/>
    <m/>
    <m/>
    <m/>
    <m/>
    <m/>
    <m/>
    <x v="0"/>
    <x v="0"/>
    <m/>
    <m/>
    <m/>
    <m/>
    <s v="Flowers for Algernon_Keyes, Daniel"/>
    <s v="Keyes, Daniel_Flowers for Algernon"/>
    <x v="1871"/>
    <m/>
    <m/>
  </r>
  <r>
    <s v="B-THE GENERAL THEORY OF EMPLOYMENT, INTEREST AND MONEY|KEYNES, JOHN MAYNARD"/>
    <s v="N"/>
    <s v="The General Theory of Employment, Interest and Money"/>
    <x v="854"/>
    <m/>
    <m/>
    <x v="0"/>
    <m/>
    <m/>
    <m/>
    <m/>
    <m/>
    <m/>
    <m/>
    <x v="0"/>
    <m/>
    <x v="0"/>
    <m/>
    <m/>
    <x v="0"/>
    <x v="0"/>
    <x v="0"/>
    <m/>
    <m/>
    <m/>
    <m/>
    <m/>
    <m/>
    <m/>
    <m/>
    <x v="0"/>
    <x v="0"/>
    <m/>
    <s v="Foundational; Early 20th Century &amp; Modernism"/>
    <m/>
    <m/>
    <s v="The General Theory of Employment, Interest and Money_Keynes, John Maynard"/>
    <s v="Keynes, John Maynard_The General Theory of Employment, Interest and Money"/>
    <x v="1872"/>
    <m/>
    <m/>
  </r>
  <r>
    <s v="B-NOTHING BUT BLACKENED TEETH|KHAW, CASSANDRA"/>
    <s v="N"/>
    <s v="Nothing But Blackened Teeth"/>
    <x v="855"/>
    <m/>
    <m/>
    <x v="0"/>
    <m/>
    <m/>
    <m/>
    <m/>
    <m/>
    <m/>
    <m/>
    <x v="0"/>
    <m/>
    <x v="0"/>
    <m/>
    <m/>
    <x v="0"/>
    <x v="0"/>
    <x v="0"/>
    <m/>
    <m/>
    <m/>
    <m/>
    <m/>
    <m/>
    <m/>
    <m/>
    <x v="0"/>
    <x v="0"/>
    <m/>
    <s v="21st Century Deeply Unsettling Works"/>
    <m/>
    <s v="Folk horror, haunted house (Japanese setting), body horror"/>
    <s v="Nothing But Blackened Teeth_Khaw, Cassandra"/>
    <s v="Khaw, Cassandra_Nothing But Blackened Teeth"/>
    <x v="1873"/>
    <m/>
    <m/>
  </r>
  <r>
    <s v="B-THE RUBAIYAT|KHAYYAM, OMAR"/>
    <s v="N"/>
    <s v="The Rubaiyat"/>
    <x v="856"/>
    <m/>
    <m/>
    <x v="0"/>
    <m/>
    <m/>
    <m/>
    <m/>
    <m/>
    <m/>
    <m/>
    <x v="0"/>
    <m/>
    <x v="0"/>
    <m/>
    <m/>
    <x v="0"/>
    <x v="0"/>
    <x v="0"/>
    <m/>
    <m/>
    <m/>
    <m/>
    <m/>
    <m/>
    <m/>
    <m/>
    <x v="0"/>
    <x v="0"/>
    <m/>
    <s v="Foundational; Islamic Golden Age &amp; Persia (c. 750 - 1258 AD &amp; beyond)"/>
    <m/>
    <m/>
    <s v="The Rubaiyat_Khayyam, Omar"/>
    <s v="Khayyam, Omar_The Rubaiyat"/>
    <x v="1874"/>
    <m/>
    <m/>
  </r>
  <r>
    <s v="B-CONCLUDING UNSCIENTIFIC POSTSCRIPT|KIERKEGAARD, SØREN"/>
    <s v="N"/>
    <s v="Concluding Unscientific Postscript"/>
    <x v="857"/>
    <m/>
    <m/>
    <x v="37"/>
    <m/>
    <m/>
    <s v="Afsluttende uvidenskabelig Efterskrift"/>
    <m/>
    <m/>
    <m/>
    <m/>
    <x v="0"/>
    <m/>
    <x v="0"/>
    <m/>
    <m/>
    <x v="0"/>
    <x v="0"/>
    <x v="0"/>
    <m/>
    <m/>
    <m/>
    <m/>
    <m/>
    <m/>
    <m/>
    <m/>
    <x v="18"/>
    <x v="9"/>
    <s v="Philosophical work"/>
    <s v="Philosophy"/>
    <s v="Existentialism"/>
    <m/>
    <s v="Concluding Unscientific Postscript_Kierkegaard, Søren"/>
    <s v="Kierkegaard, Søren_Concluding Unscientific Postscript"/>
    <x v="1875"/>
    <m/>
    <m/>
  </r>
  <r>
    <s v="B-EITHER/OR|KIERKEGAARD, SØREN"/>
    <s v="N"/>
    <s v="Either/Or"/>
    <x v="857"/>
    <m/>
    <m/>
    <x v="0"/>
    <m/>
    <m/>
    <m/>
    <m/>
    <m/>
    <m/>
    <m/>
    <x v="0"/>
    <m/>
    <x v="0"/>
    <m/>
    <m/>
    <x v="0"/>
    <x v="0"/>
    <x v="0"/>
    <m/>
    <m/>
    <m/>
    <m/>
    <m/>
    <m/>
    <m/>
    <m/>
    <x v="0"/>
    <x v="0"/>
    <m/>
    <s v="Foundational; Late 19th Century Philosophy &amp; Science"/>
    <m/>
    <m/>
    <s v="Either/Or_Kierkegaard, Søren"/>
    <s v="Kierkegaard, Søren_Either/Or"/>
    <x v="1876"/>
    <m/>
    <m/>
  </r>
  <r>
    <s v="B-EITHER/OR: A FRAGMENT OF LIFE|KIERKEGAARD, SØREN"/>
    <s v="N"/>
    <s v="Either/Or: A Fragment of Life"/>
    <x v="857"/>
    <m/>
    <m/>
    <x v="130"/>
    <m/>
    <m/>
    <m/>
    <m/>
    <n v="640"/>
    <s v="A philosophical work presenting two life views—the aesthetic and the ethical—through fictional characters, examining how one might live authentically."/>
    <m/>
    <x v="0"/>
    <m/>
    <x v="0"/>
    <m/>
    <m/>
    <x v="0"/>
    <x v="0"/>
    <x v="0"/>
    <m/>
    <m/>
    <m/>
    <m/>
    <m/>
    <m/>
    <m/>
    <m/>
    <x v="18"/>
    <x v="9"/>
    <m/>
    <m/>
    <m/>
    <m/>
    <s v="Either/Or: A Fragment of Life_Kierkegaard, Søren"/>
    <s v="Kierkegaard, Søren_Either/Or: A Fragment of Life"/>
    <x v="1877"/>
    <m/>
    <m/>
  </r>
  <r>
    <s v="B-FEAR AND TREMBLING|KIERKEGAARD, SØREN"/>
    <s v="N"/>
    <s v="Fear and Trembling"/>
    <x v="857"/>
    <m/>
    <m/>
    <x v="130"/>
    <m/>
    <m/>
    <s v="Frygt og Bæven"/>
    <m/>
    <m/>
    <m/>
    <m/>
    <x v="0"/>
    <m/>
    <x v="0"/>
    <m/>
    <m/>
    <x v="0"/>
    <x v="0"/>
    <x v="0"/>
    <m/>
    <m/>
    <m/>
    <m/>
    <m/>
    <m/>
    <m/>
    <m/>
    <x v="18"/>
    <x v="9"/>
    <s v="Philosophical work"/>
    <s v="Philosophy"/>
    <s v="Existentialism"/>
    <m/>
    <s v="Fear and Trembling_Kierkegaard, Søren"/>
    <s v="Kierkegaard, Søren_Fear and Trembling"/>
    <x v="1878"/>
    <m/>
    <m/>
  </r>
  <r>
    <s v="B-FEAR AND TREMBLING / SICKNESS UNTO DEATH|KIERKEGAARD, SØREN"/>
    <s v="N"/>
    <s v="Fear and Trembling / Sickness Unto Death"/>
    <x v="857"/>
    <m/>
    <m/>
    <x v="0"/>
    <m/>
    <m/>
    <m/>
    <m/>
    <m/>
    <m/>
    <m/>
    <x v="0"/>
    <m/>
    <x v="0"/>
    <m/>
    <m/>
    <x v="0"/>
    <x v="0"/>
    <x v="0"/>
    <m/>
    <m/>
    <m/>
    <m/>
    <m/>
    <m/>
    <m/>
    <m/>
    <x v="0"/>
    <x v="0"/>
    <m/>
    <s v="Foundational; Late 19th Century Philosophy &amp; Science"/>
    <m/>
    <m/>
    <s v="Fear and Trembling / Sickness Unto Death_Kierkegaard, Søren"/>
    <s v="Kierkegaard, Søren_Fear and Trembling / Sickness Unto Death"/>
    <x v="1879"/>
    <m/>
    <m/>
  </r>
  <r>
    <s v="B-PRACTICE IN CHRISTIANITY|KIERKEGAARD, SØREN"/>
    <s v="N"/>
    <s v="Practice in Christianity"/>
    <x v="857"/>
    <m/>
    <m/>
    <x v="213"/>
    <m/>
    <m/>
    <s v="Indøvelse i Christendom"/>
    <m/>
    <m/>
    <m/>
    <m/>
    <x v="0"/>
    <m/>
    <x v="0"/>
    <m/>
    <m/>
    <x v="0"/>
    <x v="0"/>
    <x v="0"/>
    <m/>
    <m/>
    <m/>
    <m/>
    <m/>
    <m/>
    <m/>
    <m/>
    <x v="22"/>
    <x v="9"/>
    <s v="Philosophical work"/>
    <s v="Philosophy"/>
    <s v="Christian Existentialism"/>
    <m/>
    <s v="Practice in Christianity_Kierkegaard, Søren"/>
    <s v="Kierkegaard, Søren_Practice in Christianity"/>
    <x v="1880"/>
    <m/>
    <m/>
  </r>
  <r>
    <s v="B-REPETITION|KIERKEGAARD, SØREN"/>
    <s v="N"/>
    <s v="Repetition"/>
    <x v="857"/>
    <m/>
    <m/>
    <x v="0"/>
    <m/>
    <m/>
    <m/>
    <m/>
    <m/>
    <m/>
    <m/>
    <x v="0"/>
    <m/>
    <x v="0"/>
    <m/>
    <m/>
    <x v="0"/>
    <x v="0"/>
    <x v="0"/>
    <m/>
    <m/>
    <m/>
    <m/>
    <m/>
    <m/>
    <m/>
    <m/>
    <x v="0"/>
    <x v="0"/>
    <m/>
    <m/>
    <m/>
    <m/>
    <s v="Repetition_Kierkegaard, Søren"/>
    <s v="Kierkegaard, Søren_Repetition"/>
    <x v="1881"/>
    <m/>
    <m/>
  </r>
  <r>
    <s v="B-THE CONCEPT OF ANXIETY|KIERKEGAARD, SØREN"/>
    <s v="N"/>
    <s v="The Concept of Anxiety"/>
    <x v="857"/>
    <m/>
    <m/>
    <x v="144"/>
    <m/>
    <m/>
    <s v="Begrebet Angest"/>
    <m/>
    <m/>
    <m/>
    <m/>
    <x v="2"/>
    <m/>
    <x v="0"/>
    <m/>
    <m/>
    <x v="0"/>
    <x v="0"/>
    <x v="0"/>
    <m/>
    <m/>
    <m/>
    <m/>
    <m/>
    <m/>
    <m/>
    <m/>
    <x v="18"/>
    <x v="9"/>
    <s v="Philosophical work"/>
    <s v="Philosophy"/>
    <s v="Existentialism"/>
    <m/>
    <s v="The Concept of Anxiety_Kierkegaard, Søren"/>
    <s v="Kierkegaard, Søren_The Concept of Anxiety"/>
    <x v="1882"/>
    <m/>
    <m/>
  </r>
  <r>
    <s v="B-THE SICKNESS UNTO DEATH|KIERKEGAARD, SØREN"/>
    <s v="N"/>
    <s v="The Sickness Unto Death"/>
    <x v="857"/>
    <m/>
    <m/>
    <x v="87"/>
    <m/>
    <m/>
    <s v="Sygdommen til Døden"/>
    <m/>
    <m/>
    <m/>
    <m/>
    <x v="0"/>
    <m/>
    <x v="0"/>
    <m/>
    <m/>
    <x v="0"/>
    <x v="0"/>
    <x v="0"/>
    <m/>
    <m/>
    <m/>
    <m/>
    <m/>
    <m/>
    <m/>
    <m/>
    <x v="18"/>
    <x v="9"/>
    <s v="Philosophical work"/>
    <s v="Philosophy"/>
    <s v="Existentialism"/>
    <m/>
    <s v="The Sickness Unto Death_Kierkegaard, Søren"/>
    <s v="Kierkegaard, Søren_The Sickness Unto Death"/>
    <x v="1883"/>
    <m/>
    <m/>
  </r>
  <r>
    <s v="B-WORKS OF LOVE|KIERKEGAARD, SØREN"/>
    <s v="N"/>
    <s v="Works of Love"/>
    <x v="857"/>
    <m/>
    <m/>
    <x v="85"/>
    <m/>
    <m/>
    <s v="Kjerlighedens Gjerninger"/>
    <m/>
    <m/>
    <m/>
    <m/>
    <x v="0"/>
    <m/>
    <x v="0"/>
    <m/>
    <m/>
    <x v="0"/>
    <x v="0"/>
    <x v="0"/>
    <m/>
    <m/>
    <m/>
    <m/>
    <m/>
    <m/>
    <m/>
    <m/>
    <x v="18"/>
    <x v="9"/>
    <s v="Philosophical work"/>
    <s v="Philosophy"/>
    <s v="Christian Existentialism"/>
    <m/>
    <s v="Works of Love_Kierkegaard, Søren"/>
    <s v="Kierkegaard, Søren_Works of Love"/>
    <x v="1884"/>
    <m/>
    <m/>
  </r>
  <r>
    <s v="B-BRAIDING SWEETGRASS|KIMMERER, ROBIN WALL"/>
    <s v="N"/>
    <s v="Braiding Sweetgrass"/>
    <x v="858"/>
    <m/>
    <m/>
    <x v="0"/>
    <m/>
    <m/>
    <m/>
    <m/>
    <m/>
    <m/>
    <m/>
    <x v="0"/>
    <m/>
    <x v="0"/>
    <m/>
    <m/>
    <x v="0"/>
    <x v="0"/>
    <x v="0"/>
    <m/>
    <m/>
    <m/>
    <m/>
    <m/>
    <m/>
    <m/>
    <m/>
    <x v="0"/>
    <x v="0"/>
    <m/>
    <m/>
    <m/>
    <m/>
    <s v="Braiding Sweetgrass_Kimmerer, Robin Wall"/>
    <s v="Kimmerer, Robin Wall_Braiding Sweetgrass"/>
    <x v="1885"/>
    <m/>
    <m/>
  </r>
  <r>
    <s v="B-BRAIDING SWEETGRASS: INDIGENOUS WISDOM, SCIENTIFIC KNOWLEDGE AND THE TEACHINGS OF PLANTS|KIMMERER, ROBIN WALL"/>
    <s v="N"/>
    <s v="Braiding Sweetgrass: Indigenous Wisdom, Scientific Knowledge and the Teachings of Plants"/>
    <x v="858"/>
    <m/>
    <m/>
    <x v="0"/>
    <m/>
    <m/>
    <m/>
    <m/>
    <m/>
    <m/>
    <m/>
    <x v="0"/>
    <m/>
    <x v="0"/>
    <m/>
    <m/>
    <x v="0"/>
    <x v="0"/>
    <x v="0"/>
    <m/>
    <m/>
    <m/>
    <m/>
    <m/>
    <m/>
    <m/>
    <m/>
    <x v="0"/>
    <x v="0"/>
    <m/>
    <s v="Foundational; Non-Fiction"/>
    <m/>
    <m/>
    <s v="Braiding Sweetgrass: Indigenous Wisdom, Scientific Knowledge and the Teachings of Plants_Kimmerer, Robin Wall"/>
    <s v="Kimmerer, Robin Wall_Braiding Sweetgrass: Indigenous Wisdom, Scientific Knowledge and the Teachings of Plants"/>
    <x v="1886"/>
    <m/>
    <m/>
  </r>
  <r>
    <s v="B-DEMONOLOGY: OF KING JAMES I|KING, JAMES I"/>
    <s v="N"/>
    <s v="Demonology: Of King James I"/>
    <x v="859"/>
    <m/>
    <m/>
    <x v="0"/>
    <m/>
    <m/>
    <m/>
    <m/>
    <m/>
    <m/>
    <m/>
    <x v="0"/>
    <m/>
    <x v="0"/>
    <m/>
    <m/>
    <x v="0"/>
    <x v="0"/>
    <x v="0"/>
    <m/>
    <m/>
    <m/>
    <m/>
    <m/>
    <m/>
    <m/>
    <m/>
    <x v="0"/>
    <x v="0"/>
    <m/>
    <m/>
    <m/>
    <m/>
    <s v="Demonology: Of King James I_King, James I"/>
    <s v="King, James I_Demonology: Of King James I"/>
    <x v="1887"/>
    <m/>
    <m/>
  </r>
  <r>
    <s v="B-THE BOOK OF NIGHTMARES|KINNELL, GALWAY"/>
    <s v="N"/>
    <s v="The Book Of Nightmares"/>
    <x v="860"/>
    <m/>
    <m/>
    <x v="0"/>
    <m/>
    <m/>
    <m/>
    <m/>
    <m/>
    <m/>
    <m/>
    <x v="0"/>
    <m/>
    <x v="0"/>
    <m/>
    <m/>
    <x v="0"/>
    <x v="0"/>
    <x v="0"/>
    <m/>
    <m/>
    <m/>
    <m/>
    <m/>
    <m/>
    <m/>
    <m/>
    <x v="0"/>
    <x v="0"/>
    <m/>
    <m/>
    <m/>
    <m/>
    <s v="The Book Of Nightmares_Kinnell, Galway"/>
    <s v="Kinnell, Galway_The Book Of Nightmares"/>
    <x v="1888"/>
    <m/>
    <m/>
  </r>
  <r>
    <s v="B-THE JUNGLE BOOK|KIPLING, RUDYARD"/>
    <s v="N"/>
    <s v="The Jungle Book"/>
    <x v="861"/>
    <m/>
    <m/>
    <x v="0"/>
    <m/>
    <m/>
    <m/>
    <m/>
    <m/>
    <m/>
    <m/>
    <x v="0"/>
    <m/>
    <x v="0"/>
    <m/>
    <m/>
    <x v="0"/>
    <x v="0"/>
    <x v="0"/>
    <m/>
    <m/>
    <m/>
    <m/>
    <m/>
    <m/>
    <m/>
    <m/>
    <x v="0"/>
    <x v="0"/>
    <m/>
    <m/>
    <m/>
    <m/>
    <s v="The Jungle Book_Kipling, Rudyard"/>
    <s v="Kipling, Rudyard_The Jungle Book"/>
    <x v="1889"/>
    <m/>
    <m/>
  </r>
  <r>
    <s v="B-THE ENCYCLOPEDIA OF THE DEAD|KIŠ, DANILO"/>
    <s v="N"/>
    <s v="The Encyclopedia of the Dead"/>
    <x v="862"/>
    <m/>
    <m/>
    <x v="60"/>
    <m/>
    <m/>
    <m/>
    <m/>
    <n v="208"/>
    <s v="A collection of stories centered around an imaginary encyclopedia that records the lives of ordinary people in minute detail, exploring death, memory, and totalitarianism."/>
    <m/>
    <x v="0"/>
    <m/>
    <x v="0"/>
    <m/>
    <m/>
    <x v="0"/>
    <x v="0"/>
    <x v="0"/>
    <m/>
    <m/>
    <m/>
    <m/>
    <m/>
    <m/>
    <m/>
    <m/>
    <x v="7"/>
    <x v="1"/>
    <m/>
    <m/>
    <m/>
    <m/>
    <s v="The Encyclopedia of the Dead_Kiš, Danilo"/>
    <s v="Kiš, Danilo_The Encyclopedia of the Dead"/>
    <x v="1890"/>
    <m/>
    <m/>
  </r>
  <r>
    <s v="B-ART NOUVEAU|KLAUS-JÜRGEN SEMBACH"/>
    <s v="N"/>
    <s v="Art Nouveau"/>
    <x v="863"/>
    <m/>
    <m/>
    <x v="0"/>
    <m/>
    <s v="Taschen"/>
    <m/>
    <m/>
    <m/>
    <m/>
    <m/>
    <x v="0"/>
    <m/>
    <x v="0"/>
    <m/>
    <m/>
    <x v="0"/>
    <x v="0"/>
    <x v="0"/>
    <m/>
    <m/>
    <m/>
    <m/>
    <m/>
    <m/>
    <m/>
    <m/>
    <x v="0"/>
    <x v="0"/>
    <m/>
    <m/>
    <m/>
    <m/>
    <s v="Art Nouveau_Klaus-Jürgen Sembach"/>
    <s v="Klaus-Jürgen Sembach_Art Nouveau"/>
    <x v="1891"/>
    <m/>
    <m/>
  </r>
  <r>
    <s v="B-THE SHOCK DOCTRINE: THE RISE OF DISASTER CAPITALISM|KLEIN, NAOMI"/>
    <s v="N"/>
    <s v="The Shock Doctrine: The Rise of Disaster Capitalism"/>
    <x v="864"/>
    <m/>
    <m/>
    <x v="0"/>
    <m/>
    <m/>
    <m/>
    <m/>
    <m/>
    <m/>
    <m/>
    <x v="0"/>
    <m/>
    <x v="0"/>
    <m/>
    <m/>
    <x v="0"/>
    <x v="0"/>
    <x v="0"/>
    <m/>
    <m/>
    <m/>
    <m/>
    <m/>
    <m/>
    <m/>
    <m/>
    <x v="0"/>
    <x v="0"/>
    <m/>
    <s v="Foundational; Non-Fiction"/>
    <m/>
    <m/>
    <s v="The Shock Doctrine: The Rise of Disaster Capitalism_Klein, Naomi"/>
    <s v="Klein, Naomi_The Shock Doctrine: The Rise of Disaster Capitalism"/>
    <x v="1892"/>
    <m/>
    <m/>
  </r>
  <r>
    <s v="B-THIS CHANGES EVERYTHING: CAPITALISM VS. THE CLIMATE|KLEIN, NAOMI"/>
    <s v="N"/>
    <s v="This Changes Everything: Capitalism vs. The Climate"/>
    <x v="864"/>
    <m/>
    <m/>
    <x v="0"/>
    <m/>
    <m/>
    <m/>
    <m/>
    <m/>
    <m/>
    <m/>
    <x v="0"/>
    <m/>
    <x v="0"/>
    <m/>
    <m/>
    <x v="0"/>
    <x v="0"/>
    <x v="0"/>
    <m/>
    <m/>
    <m/>
    <m/>
    <m/>
    <m/>
    <m/>
    <m/>
    <x v="0"/>
    <x v="0"/>
    <m/>
    <s v="Foundational; Non-Fiction"/>
    <m/>
    <m/>
    <s v="This Changes Everything: Capitalism vs. The Climate_Klein, Naomi"/>
    <s v="Klein, Naomi_This Changes Everything: Capitalism vs. The Climate"/>
    <x v="1893"/>
    <m/>
    <m/>
  </r>
  <r>
    <s v="B-LIVING CURRENCY|KLOSSOWSKI, PIERRE"/>
    <s v="N"/>
    <s v="Living Currency"/>
    <x v="865"/>
    <m/>
    <m/>
    <x v="0"/>
    <m/>
    <m/>
    <m/>
    <m/>
    <m/>
    <m/>
    <m/>
    <x v="0"/>
    <m/>
    <x v="0"/>
    <m/>
    <m/>
    <x v="0"/>
    <x v="0"/>
    <x v="0"/>
    <m/>
    <m/>
    <m/>
    <m/>
    <m/>
    <m/>
    <m/>
    <m/>
    <x v="0"/>
    <x v="0"/>
    <m/>
    <m/>
    <m/>
    <m/>
    <s v="Living Currency_Klossowski, Pierre"/>
    <s v="Klossowski, Pierre_Living Currency"/>
    <x v="1894"/>
    <m/>
    <m/>
  </r>
  <r>
    <s v="B-THE BAPHOMET|KLOSSOWSKI, PIERRE"/>
    <s v="N"/>
    <s v="The Baphomet"/>
    <x v="865"/>
    <m/>
    <m/>
    <x v="97"/>
    <m/>
    <m/>
    <m/>
    <m/>
    <n v="240"/>
    <s v="A metaphysical novel set during the Templar persecution, exploring breath, spirit, and demonic possession through theological paradoxes and transgressive sexuality."/>
    <m/>
    <x v="0"/>
    <m/>
    <x v="0"/>
    <m/>
    <m/>
    <x v="0"/>
    <x v="0"/>
    <x v="0"/>
    <m/>
    <m/>
    <m/>
    <m/>
    <m/>
    <m/>
    <s v="Y"/>
    <m/>
    <x v="1"/>
    <x v="1"/>
    <m/>
    <m/>
    <m/>
    <m/>
    <s v="The Baphomet_Klossowski, Pierre"/>
    <s v="Klossowski, Pierre_The Baphomet"/>
    <x v="1895"/>
    <m/>
    <m/>
  </r>
  <r>
    <s v="B-MY STRUGGLE (MIN KAMP - SERIES)|KNAUSGÅRD, KARL OVE"/>
    <s v="N"/>
    <s v="My Struggle (Min Kamp - Series)"/>
    <x v="866"/>
    <m/>
    <m/>
    <x v="0"/>
    <m/>
    <m/>
    <m/>
    <m/>
    <m/>
    <m/>
    <m/>
    <x v="0"/>
    <m/>
    <x v="0"/>
    <m/>
    <m/>
    <x v="0"/>
    <x v="0"/>
    <x v="0"/>
    <m/>
    <m/>
    <m/>
    <m/>
    <m/>
    <m/>
    <m/>
    <m/>
    <x v="0"/>
    <x v="0"/>
    <m/>
    <m/>
    <m/>
    <m/>
    <s v="My Struggle (Min Kamp - Series)_Knausgård, Karl Ove"/>
    <s v="Knausgård, Karl Ove_My Struggle (Min Kamp - Series)"/>
    <x v="1896"/>
    <m/>
    <m/>
  </r>
  <r>
    <s v="B-MY STRUGGLE: BOOK 1|KNAUSGÅRD, KARL OVE"/>
    <s v="N"/>
    <s v="My Struggle: Book 1"/>
    <x v="866"/>
    <m/>
    <m/>
    <x v="52"/>
    <m/>
    <m/>
    <m/>
    <m/>
    <n v="448"/>
    <s v="The first volume of Karl Ove Knausgård's six-volume autobiographical novel, dealing with the death of his father and his early life, establishing his unflinchingly detailed and conf"/>
    <m/>
    <x v="0"/>
    <m/>
    <x v="0"/>
    <m/>
    <m/>
    <x v="0"/>
    <x v="0"/>
    <x v="0"/>
    <m/>
    <m/>
    <m/>
    <m/>
    <m/>
    <m/>
    <s v="Y"/>
    <m/>
    <x v="4"/>
    <x v="2"/>
    <m/>
    <m/>
    <m/>
    <m/>
    <s v="My Struggle: Book 1_Knausgård, Karl Ove"/>
    <s v="Knausgård, Karl Ove_My Struggle: Book 1"/>
    <x v="1897"/>
    <m/>
    <m/>
  </r>
  <r>
    <s v="B-MY STRUGGLE: BOOK 2|KNAUSGÅRD, KARL OVE"/>
    <s v="N"/>
    <s v="My Struggle: Book 2"/>
    <x v="866"/>
    <m/>
    <m/>
    <x v="52"/>
    <m/>
    <m/>
    <m/>
    <m/>
    <n v="592"/>
    <s v="The second volume of Knausgård's series focusing on his life as a young father in Stockholm and his relationship with his second wife, examining the tensions between creative ambition and domestic responsibilities."/>
    <m/>
    <x v="0"/>
    <m/>
    <x v="0"/>
    <m/>
    <m/>
    <x v="0"/>
    <x v="0"/>
    <x v="0"/>
    <m/>
    <m/>
    <m/>
    <m/>
    <m/>
    <m/>
    <s v="Y"/>
    <m/>
    <x v="4"/>
    <x v="2"/>
    <m/>
    <m/>
    <m/>
    <m/>
    <s v="My Struggle: Book 2_Knausgård, Karl Ove"/>
    <s v="Knausgård, Karl Ove_My Struggle: Book 2"/>
    <x v="1898"/>
    <m/>
    <m/>
  </r>
  <r>
    <s v="B-MY STRUGGLE: BOOK 3|KNAUSGÅRD, KARL OVE"/>
    <s v="N"/>
    <s v="My Struggle: Book 3"/>
    <x v="866"/>
    <m/>
    <m/>
    <x v="52"/>
    <m/>
    <m/>
    <m/>
    <m/>
    <n v="432"/>
    <s v="The third volume covering Knausgård's childhood on the island of Tromøya in southern Norway, depicting the anxieties and small humiliations of youth through his characteristic hyperrealistic detail."/>
    <m/>
    <x v="0"/>
    <m/>
    <x v="0"/>
    <m/>
    <m/>
    <x v="0"/>
    <x v="0"/>
    <x v="0"/>
    <m/>
    <m/>
    <m/>
    <m/>
    <m/>
    <m/>
    <s v="Y"/>
    <m/>
    <x v="4"/>
    <x v="2"/>
    <m/>
    <m/>
    <m/>
    <m/>
    <s v="My Struggle: Book 3_Knausgård, Karl Ove"/>
    <s v="Knausgård, Karl Ove_My Struggle: Book 3"/>
    <x v="1899"/>
    <m/>
    <m/>
  </r>
  <r>
    <s v="B-MY STRUGGLE: BOOK 4|KNAUSGÅRD, KARL OVE"/>
    <s v="N"/>
    <s v="My Struggle: Book 4"/>
    <x v="866"/>
    <m/>
    <m/>
    <x v="103"/>
    <m/>
    <m/>
    <m/>
    <m/>
    <n v="448"/>
    <s v="The fourth volume depicting Knausgård's years as an 18-year-old working as a teacher in northern Norway, exploring his sexual frustration, creative aspirations, and growing independence."/>
    <m/>
    <x v="0"/>
    <m/>
    <x v="0"/>
    <m/>
    <m/>
    <x v="0"/>
    <x v="0"/>
    <x v="0"/>
    <m/>
    <m/>
    <m/>
    <m/>
    <m/>
    <m/>
    <s v="Y"/>
    <m/>
    <x v="6"/>
    <x v="2"/>
    <m/>
    <m/>
    <m/>
    <m/>
    <s v="My Struggle: Book 4_Knausgård, Karl Ove"/>
    <s v="Knausgård, Karl Ove_My Struggle: Book 4"/>
    <x v="1900"/>
    <m/>
    <m/>
  </r>
  <r>
    <s v="B-MY STRUGGLE: BOOK 5|KNAUSGÅRD, KARL OVE"/>
    <s v="N"/>
    <s v="My Struggle: Book 5"/>
    <x v="866"/>
    <m/>
    <m/>
    <x v="103"/>
    <m/>
    <m/>
    <m/>
    <m/>
    <n v="576"/>
    <s v="The fifth volume following Knausgård's life in Bergen as a student at a writing academy and his first marriage, chronicling his development as a writer and his struggles with alcohol."/>
    <m/>
    <x v="0"/>
    <m/>
    <x v="0"/>
    <m/>
    <m/>
    <x v="0"/>
    <x v="0"/>
    <x v="0"/>
    <m/>
    <m/>
    <m/>
    <m/>
    <m/>
    <m/>
    <s v="Y"/>
    <m/>
    <x v="6"/>
    <x v="2"/>
    <m/>
    <m/>
    <m/>
    <m/>
    <s v="My Struggle: Book 5_Knausgård, Karl Ove"/>
    <s v="Knausgård, Karl Ove_My Struggle: Book 5"/>
    <x v="1901"/>
    <m/>
    <m/>
  </r>
  <r>
    <s v="B-MY STRUGGLE: BOOK 6|KNAUSGÅRD, KARL OVE"/>
    <s v="N"/>
    <s v="My Struggle: Book 6"/>
    <x v="866"/>
    <m/>
    <m/>
    <x v="146"/>
    <m/>
    <m/>
    <m/>
    <m/>
    <n v="1168"/>
    <s v="The final and longest volume, including a 400-page essay on Hitler and &quot;My Struggle&quot; (Mein Kampf), addressing the ethical implications of Knausgård's own autobiographical project and its effects on those around him."/>
    <m/>
    <x v="0"/>
    <m/>
    <x v="0"/>
    <m/>
    <m/>
    <x v="0"/>
    <x v="0"/>
    <x v="0"/>
    <m/>
    <m/>
    <m/>
    <m/>
    <m/>
    <m/>
    <s v="Y"/>
    <m/>
    <x v="6"/>
    <x v="2"/>
    <m/>
    <m/>
    <m/>
    <m/>
    <s v="My Struggle: Book 6_Knausgård, Karl Ove"/>
    <s v="Knausgård, Karl Ove_My Struggle: Book 6"/>
    <x v="1902"/>
    <m/>
    <m/>
  </r>
  <r>
    <s v="B-THE MORNING STAR|KNAUSGÅRD, KARL OVE"/>
    <s v="N"/>
    <s v="The Morning Star"/>
    <x v="866"/>
    <m/>
    <m/>
    <x v="0"/>
    <m/>
    <m/>
    <m/>
    <m/>
    <m/>
    <m/>
    <m/>
    <x v="0"/>
    <m/>
    <x v="0"/>
    <m/>
    <m/>
    <x v="0"/>
    <x v="0"/>
    <x v="0"/>
    <m/>
    <m/>
    <m/>
    <m/>
    <m/>
    <m/>
    <m/>
    <m/>
    <x v="0"/>
    <x v="0"/>
    <m/>
    <m/>
    <m/>
    <m/>
    <s v="The Morning Star_Knausgård, Karl Ove"/>
    <s v="Knausgård, Karl Ove_The Morning Star"/>
    <x v="1903"/>
    <m/>
    <m/>
  </r>
  <r>
    <s v="B-DEATH IN ROME|KOEPPEN, WOLFGANG"/>
    <s v="N"/>
    <s v="Death in Rome"/>
    <x v="867"/>
    <m/>
    <m/>
    <x v="0"/>
    <m/>
    <m/>
    <m/>
    <m/>
    <m/>
    <m/>
    <m/>
    <x v="0"/>
    <m/>
    <x v="0"/>
    <m/>
    <m/>
    <x v="0"/>
    <x v="0"/>
    <x v="0"/>
    <m/>
    <m/>
    <m/>
    <m/>
    <m/>
    <m/>
    <m/>
    <m/>
    <x v="0"/>
    <x v="0"/>
    <m/>
    <m/>
    <m/>
    <m/>
    <s v="Death in Rome_Koeppen, Wolfgang"/>
    <s v="Koeppen, Wolfgang_Death in Rome"/>
    <x v="1904"/>
    <m/>
    <m/>
  </r>
  <r>
    <s v="B-DARKNESS AT NOON|KOESTLER, ARTHUR"/>
    <s v="N"/>
    <s v="Darkness at Noon"/>
    <x v="868"/>
    <m/>
    <m/>
    <x v="0"/>
    <m/>
    <m/>
    <m/>
    <m/>
    <m/>
    <m/>
    <m/>
    <x v="0"/>
    <m/>
    <x v="0"/>
    <m/>
    <m/>
    <x v="0"/>
    <x v="0"/>
    <x v="0"/>
    <m/>
    <m/>
    <m/>
    <m/>
    <m/>
    <m/>
    <m/>
    <m/>
    <x v="0"/>
    <x v="0"/>
    <m/>
    <s v="Foundational; Mid-20th Century &amp; World War II Era"/>
    <m/>
    <m/>
    <s v="Darkness at Noon_Koestler, Arthur"/>
    <s v="Koestler, Arthur_Darkness at Noon"/>
    <x v="1905"/>
    <m/>
    <m/>
  </r>
  <r>
    <s v="B-THE CIPHER|KOJA, KATHE"/>
    <s v="N"/>
    <s v="The Cipher"/>
    <x v="869"/>
    <m/>
    <m/>
    <x v="0"/>
    <m/>
    <m/>
    <m/>
    <m/>
    <m/>
    <m/>
    <m/>
    <x v="2"/>
    <m/>
    <x v="0"/>
    <m/>
    <m/>
    <x v="0"/>
    <x v="0"/>
    <x v="0"/>
    <m/>
    <m/>
    <m/>
    <m/>
    <m/>
    <m/>
    <m/>
    <m/>
    <x v="0"/>
    <x v="0"/>
    <m/>
    <s v="21st Century Deeply Unsettling Works; 20th Century: Modernist &amp; Post-War Extremes"/>
    <m/>
    <s v="Body horror, unhealthy obsession, relationship decay centered around an anomalous entity (&quot;Funhole&quot;). Claustrophobic atmosphere."/>
    <s v="The Cipher_Koja, Kathe"/>
    <s v="Koja, Kathe_The Cipher"/>
    <x v="1906"/>
    <m/>
    <m/>
  </r>
  <r>
    <s v="B-JEJURI|KOLATKAR, ARUN"/>
    <s v="N"/>
    <s v="Jejuri"/>
    <x v="870"/>
    <m/>
    <m/>
    <x v="0"/>
    <m/>
    <s v="New York Review Books (NYRB)"/>
    <m/>
    <m/>
    <m/>
    <m/>
    <m/>
    <x v="0"/>
    <m/>
    <x v="0"/>
    <m/>
    <m/>
    <x v="0"/>
    <x v="0"/>
    <x v="0"/>
    <m/>
    <m/>
    <m/>
    <m/>
    <m/>
    <m/>
    <m/>
    <m/>
    <x v="0"/>
    <x v="0"/>
    <m/>
    <m/>
    <m/>
    <m/>
    <s v="Jejuri_Kolatkar, Arun"/>
    <s v="Kolatkar, Arun_Jejuri"/>
    <x v="1907"/>
    <m/>
    <m/>
  </r>
  <r>
    <s v="B-THE SIXTH EXTINCTION: AN UNNATURAL HISTORY|KOLBERT, ELIZABETH"/>
    <s v="Y"/>
    <s v="The Sixth Extinction: An Unnatural History"/>
    <x v="871"/>
    <m/>
    <m/>
    <x v="0"/>
    <m/>
    <m/>
    <m/>
    <m/>
    <m/>
    <m/>
    <m/>
    <x v="0"/>
    <m/>
    <x v="0"/>
    <m/>
    <m/>
    <x v="0"/>
    <x v="0"/>
    <x v="0"/>
    <m/>
    <m/>
    <m/>
    <m/>
    <m/>
    <m/>
    <m/>
    <m/>
    <x v="0"/>
    <x v="0"/>
    <m/>
    <s v="Foundational; Non-Fiction"/>
    <m/>
    <m/>
    <s v="The Sixth Extinction: An Unnatural History_Kolbert, Elizabeth"/>
    <s v="Kolbert, Elizabeth_The Sixth Extinction: An Unnatural History"/>
    <x v="1908"/>
    <m/>
    <m/>
  </r>
  <r>
    <s v="B-THE SIXTH EXTINCTION: AN UNNATURAL HISTORY|KOLBERT, ELIZABETH"/>
    <s v="Y"/>
    <s v="The Sixth Extinction: An Unnatural History"/>
    <x v="871"/>
    <m/>
    <m/>
    <x v="0"/>
    <m/>
    <m/>
    <m/>
    <m/>
    <m/>
    <m/>
    <m/>
    <x v="0"/>
    <m/>
    <x v="0"/>
    <m/>
    <m/>
    <x v="0"/>
    <x v="0"/>
    <x v="0"/>
    <m/>
    <m/>
    <m/>
    <m/>
    <m/>
    <m/>
    <m/>
    <m/>
    <x v="0"/>
    <x v="0"/>
    <m/>
    <m/>
    <m/>
    <m/>
    <s v="The Sixth Extinction: An Unnatural History_Kolbert, Elizabeth"/>
    <s v="Kolbert, Elizabeth_The Sixth Extinction: An Unnatural History"/>
    <x v="1908"/>
    <m/>
    <m/>
  </r>
  <r>
    <s v="B-EZRA SLEF: THE NEXT NOBEL LAUREATE IN LITERATURE|KOMARNYCKYJ, ANDREW"/>
    <s v="N"/>
    <s v="Ezra Slef: The Next Nobel Laureate in Literature"/>
    <x v="872"/>
    <m/>
    <m/>
    <x v="0"/>
    <n v="2021"/>
    <s v="Tartarus Press"/>
    <m/>
    <m/>
    <m/>
    <m/>
    <m/>
    <x v="0"/>
    <m/>
    <x v="0"/>
    <m/>
    <m/>
    <x v="0"/>
    <x v="0"/>
    <x v="0"/>
    <m/>
    <m/>
    <m/>
    <m/>
    <m/>
    <m/>
    <m/>
    <m/>
    <x v="0"/>
    <x v="0"/>
    <m/>
    <m/>
    <m/>
    <m/>
    <s v="Ezra Slef: The Next Nobel Laureate in Literature_Komarnyckyj, Andrew"/>
    <s v="Komarnyckyj, Andrew_Ezra Slef: The Next Nobel Laureate in Literature"/>
    <x v="1909"/>
    <m/>
    <m/>
  </r>
  <r>
    <s v="B-ALEXIAD|KOMNENE, ANNA"/>
    <s v="N"/>
    <s v="Alexiad"/>
    <x v="873"/>
    <m/>
    <m/>
    <x v="214"/>
    <m/>
    <m/>
    <m/>
    <m/>
    <n v="560"/>
    <s v="A historical account of Emperor Alexios I Komnenos' reign written by his daughter Anna, combining personal observation with literary ambition and classical allusions to create a sophisticated narrative of Byzantine politics and the First Crusade."/>
    <m/>
    <x v="0"/>
    <m/>
    <x v="0"/>
    <m/>
    <m/>
    <x v="0"/>
    <x v="0"/>
    <x v="0"/>
    <m/>
    <m/>
    <m/>
    <m/>
    <m/>
    <m/>
    <m/>
    <m/>
    <x v="41"/>
    <x v="8"/>
    <m/>
    <m/>
    <m/>
    <m/>
    <s v="Alexiad_Komnene, Anna"/>
    <s v="Komnene, Anna_Alexiad"/>
    <x v="1910"/>
    <m/>
    <m/>
  </r>
  <r>
    <s v="B-A CRACK UP AT THE RACE RIOTS|KORINE, HARMONY"/>
    <s v="N"/>
    <s v="A Crack Up at the Race Riots"/>
    <x v="874"/>
    <m/>
    <m/>
    <x v="0"/>
    <m/>
    <m/>
    <m/>
    <m/>
    <m/>
    <m/>
    <s v="Plagued by Visions"/>
    <x v="0"/>
    <m/>
    <x v="0"/>
    <m/>
    <m/>
    <x v="0"/>
    <x v="0"/>
    <x v="0"/>
    <m/>
    <m/>
    <m/>
    <m/>
    <m/>
    <m/>
    <m/>
    <m/>
    <x v="0"/>
    <x v="0"/>
    <m/>
    <m/>
    <m/>
    <m/>
    <s v="A Crack Up at the Race Riots_Korine, Harmony"/>
    <s v="Korine, Harmony_A Crack Up at the Race Riots"/>
    <x v="1911"/>
    <m/>
    <m/>
  </r>
  <r>
    <s v="B-THE PAINTED BIRD|KOSIŃSKI, JERZY"/>
    <s v="N"/>
    <s v="The Painted Bird"/>
    <x v="875"/>
    <m/>
    <m/>
    <x v="0"/>
    <m/>
    <m/>
    <m/>
    <m/>
    <m/>
    <m/>
    <m/>
    <x v="0"/>
    <m/>
    <x v="0"/>
    <m/>
    <m/>
    <x v="0"/>
    <x v="0"/>
    <x v="0"/>
    <m/>
    <m/>
    <m/>
    <m/>
    <m/>
    <m/>
    <m/>
    <m/>
    <x v="0"/>
    <x v="0"/>
    <m/>
    <m/>
    <m/>
    <m/>
    <s v="The Painted Bird_Kosiński, Jerzy"/>
    <s v="Kosiński, Jerzy_The Painted Bird"/>
    <x v="1912"/>
    <m/>
    <m/>
  </r>
  <r>
    <s v="B-SKYLARK|KOSZTOLÁNYI, DEZSŐ"/>
    <s v="N"/>
    <s v="Skylark"/>
    <x v="876"/>
    <m/>
    <m/>
    <x v="0"/>
    <m/>
    <m/>
    <m/>
    <m/>
    <m/>
    <m/>
    <m/>
    <x v="3"/>
    <m/>
    <x v="0"/>
    <m/>
    <m/>
    <x v="0"/>
    <x v="0"/>
    <x v="0"/>
    <m/>
    <m/>
    <m/>
    <m/>
    <m/>
    <m/>
    <m/>
    <m/>
    <x v="0"/>
    <x v="0"/>
    <m/>
    <m/>
    <m/>
    <m/>
    <s v="Skylark_Kosztolányi, Dezső"/>
    <s v="Kosztolányi, Dezső_Skylark"/>
    <x v="1913"/>
    <m/>
    <m/>
  </r>
  <r>
    <s v="B-RAPTULARZ|KOZIOŁ, URSZULA"/>
    <s v="N"/>
    <s v="Raptularz"/>
    <x v="877"/>
    <m/>
    <m/>
    <x v="0"/>
    <m/>
    <m/>
    <m/>
    <m/>
    <m/>
    <m/>
    <m/>
    <x v="0"/>
    <m/>
    <x v="0"/>
    <m/>
    <m/>
    <x v="0"/>
    <x v="0"/>
    <x v="0"/>
    <m/>
    <m/>
    <m/>
    <m/>
    <m/>
    <m/>
    <m/>
    <m/>
    <x v="0"/>
    <x v="0"/>
    <m/>
    <m/>
    <m/>
    <m/>
    <s v="Raptularz_Kozioł, Urszula"/>
    <s v="Kozioł, Urszula_Raptularz"/>
    <x v="1914"/>
    <m/>
    <m/>
  </r>
  <r>
    <s v="B-INTO THE WILD|KRAKAUER, JON"/>
    <s v="N"/>
    <s v="Into the Wild"/>
    <x v="878"/>
    <m/>
    <m/>
    <x v="0"/>
    <m/>
    <m/>
    <m/>
    <m/>
    <m/>
    <m/>
    <m/>
    <x v="0"/>
    <m/>
    <x v="0"/>
    <m/>
    <m/>
    <x v="0"/>
    <x v="0"/>
    <x v="0"/>
    <m/>
    <m/>
    <m/>
    <m/>
    <m/>
    <m/>
    <m/>
    <m/>
    <x v="0"/>
    <x v="0"/>
    <m/>
    <m/>
    <m/>
    <m/>
    <s v="Into the Wild_Krakauer, Jon"/>
    <s v="Krakauer, Jon_Into the Wild"/>
    <x v="1915"/>
    <m/>
    <m/>
  </r>
  <r>
    <s v="B-BARON WENCKHEIM'S HOMECOMING|KRASZNAHORKAI, LÁSZLÓ"/>
    <s v="N"/>
    <s v="Baron Wenckheim's Homecoming"/>
    <x v="879"/>
    <m/>
    <m/>
    <x v="27"/>
    <m/>
    <m/>
    <m/>
    <m/>
    <n v="576"/>
    <s v="The final novel in Krasznahorkai's cycle about a former emigré baron returning to his provincial Hungarian hometown, triggering chaos and revelation."/>
    <m/>
    <x v="0"/>
    <m/>
    <x v="0"/>
    <m/>
    <m/>
    <x v="0"/>
    <x v="0"/>
    <x v="0"/>
    <m/>
    <m/>
    <m/>
    <m/>
    <m/>
    <m/>
    <m/>
    <m/>
    <x v="6"/>
    <x v="2"/>
    <m/>
    <m/>
    <m/>
    <m/>
    <s v="Baron Wenckheim's Homecoming_Krasznahorkai, László"/>
    <s v="Krasznahorkai, László_Baron Wenckheim's Homecoming"/>
    <x v="1916"/>
    <m/>
    <m/>
  </r>
  <r>
    <s v="B-HERSCHT 07769|KRASZNAHORKAI, LÁSZLÓ"/>
    <s v="N"/>
    <s v="Herscht 07769"/>
    <x v="879"/>
    <m/>
    <m/>
    <x v="0"/>
    <m/>
    <m/>
    <m/>
    <m/>
    <m/>
    <m/>
    <m/>
    <x v="0"/>
    <m/>
    <x v="0"/>
    <m/>
    <m/>
    <x v="0"/>
    <x v="0"/>
    <x v="0"/>
    <m/>
    <m/>
    <m/>
    <m/>
    <m/>
    <m/>
    <m/>
    <m/>
    <x v="0"/>
    <x v="0"/>
    <m/>
    <m/>
    <m/>
    <m/>
    <s v="Herscht 07769_Krasznahorkai, László"/>
    <s v="Krasznahorkai, László_Herscht 07769"/>
    <x v="1917"/>
    <m/>
    <m/>
  </r>
  <r>
    <s v="B-SATANTANGO|KRASZNAHORKAI, LÁSZLÓ"/>
    <s v="N"/>
    <s v="Satantango"/>
    <x v="879"/>
    <m/>
    <m/>
    <x v="12"/>
    <m/>
    <m/>
    <m/>
    <m/>
    <n v="320"/>
    <s v="A bleak, apocalyptic novel set in a decaying Hungarian collective farm where the arrival of a charismatic con man triggers a descent into madness and violence."/>
    <m/>
    <x v="1"/>
    <n v="5"/>
    <x v="0"/>
    <m/>
    <m/>
    <x v="0"/>
    <x v="1"/>
    <x v="0"/>
    <m/>
    <m/>
    <m/>
    <m/>
    <m/>
    <m/>
    <s v="Y"/>
    <m/>
    <x v="7"/>
    <x v="1"/>
    <m/>
    <m/>
    <m/>
    <m/>
    <s v="Satantango_Krasznahorkai, László"/>
    <s v="Krasznahorkai, László_Satantango"/>
    <x v="1918"/>
    <m/>
    <m/>
  </r>
  <r>
    <s v="B-SEIOBO THERE BELOW|KRASZNAHORKAI, LÁSZLÓ"/>
    <s v="N"/>
    <s v="Seiobo There Below"/>
    <x v="879"/>
    <m/>
    <m/>
    <x v="212"/>
    <m/>
    <m/>
    <m/>
    <m/>
    <n v="448"/>
    <s v="A novel composed of interconnected chapters exploring transcendent beauty through art across different cultures and time periods, from Renaissance painters to Japanese Noh theater."/>
    <m/>
    <x v="1"/>
    <m/>
    <x v="0"/>
    <m/>
    <m/>
    <x v="0"/>
    <x v="0"/>
    <x v="0"/>
    <m/>
    <m/>
    <m/>
    <m/>
    <m/>
    <m/>
    <m/>
    <m/>
    <x v="4"/>
    <x v="2"/>
    <m/>
    <m/>
    <m/>
    <m/>
    <s v="Seiobo There Below_Krasznahorkai, László"/>
    <s v="Krasznahorkai, László_Seiobo There Below"/>
    <x v="1919"/>
    <m/>
    <m/>
  </r>
  <r>
    <s v="B-THE MELANCHOLY OF RESISTANCE|KRASZNAHORKAI, LÁSZLÓ"/>
    <s v="N"/>
    <s v="The Melancholy of Resistance"/>
    <x v="879"/>
    <m/>
    <m/>
    <x v="13"/>
    <m/>
    <m/>
    <m/>
    <m/>
    <n v="320"/>
    <s v="A darkly comic novel about a provincial Hungarian town's descent into chaos following the arrival of a mysterious circus featuring a giant preserved whale."/>
    <m/>
    <x v="1"/>
    <m/>
    <x v="0"/>
    <m/>
    <m/>
    <x v="0"/>
    <x v="1"/>
    <x v="1"/>
    <m/>
    <m/>
    <m/>
    <m/>
    <m/>
    <m/>
    <s v="Y"/>
    <m/>
    <x v="7"/>
    <x v="1"/>
    <m/>
    <m/>
    <m/>
    <m/>
    <s v="The Melancholy of Resistance_Krasznahorkai, László"/>
    <s v="Krasznahorkai, László_The Melancholy of Resistance"/>
    <x v="1920"/>
    <m/>
    <m/>
  </r>
  <r>
    <s v="B-WAR AND WAR|KRASZNAHORKAI, LÁSZLÓ"/>
    <s v="N"/>
    <s v="War and War"/>
    <x v="879"/>
    <m/>
    <m/>
    <x v="215"/>
    <m/>
    <m/>
    <m/>
    <m/>
    <n v="288"/>
    <s v="A feverish novel about an archivist who discovers a manuscript he believes holds cosmic significance and journeys to New York to preserve it on the internet."/>
    <m/>
    <x v="1"/>
    <m/>
    <x v="0"/>
    <m/>
    <m/>
    <x v="0"/>
    <x v="0"/>
    <x v="0"/>
    <m/>
    <m/>
    <m/>
    <m/>
    <m/>
    <m/>
    <s v="Y"/>
    <m/>
    <x v="2"/>
    <x v="1"/>
    <m/>
    <m/>
    <m/>
    <m/>
    <s v="War and War_Krasznahorkai, László"/>
    <s v="Krasznahorkai, László_War and War"/>
    <x v="1921"/>
    <m/>
    <m/>
  </r>
  <r>
    <s v="B-NAMING AND NECESSITY|KRIPKE, SAUL"/>
    <s v="N"/>
    <s v="Naming and Necessity"/>
    <x v="880"/>
    <m/>
    <m/>
    <x v="20"/>
    <m/>
    <m/>
    <s v="Naming and Necessity"/>
    <m/>
    <m/>
    <m/>
    <m/>
    <x v="0"/>
    <m/>
    <x v="0"/>
    <m/>
    <m/>
    <x v="0"/>
    <x v="0"/>
    <x v="0"/>
    <m/>
    <m/>
    <m/>
    <m/>
    <m/>
    <m/>
    <m/>
    <m/>
    <x v="7"/>
    <x v="1"/>
    <s v="Lectures"/>
    <s v="Philosophy"/>
    <s v="Analytic"/>
    <m/>
    <s v="Naming and Necessity_Kripke, Saul"/>
    <s v="Kripke, Saul_Naming and Necessity"/>
    <x v="1922"/>
    <m/>
    <m/>
  </r>
  <r>
    <s v="B-THE ILLITERATE|KRISTÓF, ÁGOTA"/>
    <s v="N"/>
    <s v="The Illiterate"/>
    <x v="881"/>
    <m/>
    <m/>
    <x v="0"/>
    <m/>
    <m/>
    <m/>
    <m/>
    <m/>
    <m/>
    <m/>
    <x v="2"/>
    <m/>
    <x v="0"/>
    <m/>
    <m/>
    <x v="0"/>
    <x v="0"/>
    <x v="0"/>
    <m/>
    <m/>
    <m/>
    <m/>
    <m/>
    <m/>
    <m/>
    <m/>
    <x v="0"/>
    <x v="0"/>
    <m/>
    <m/>
    <m/>
    <m/>
    <s v="The Illiterate_Kristóf, Ágota"/>
    <s v="Kristóf, Ágota_The Illiterate"/>
    <x v="1923"/>
    <m/>
    <m/>
  </r>
  <r>
    <s v="B-THE NOTEBOOK - THE PROOF - THE THIRD LIE|KRISTÓF, ÁGOTA"/>
    <s v="N"/>
    <s v="The Notebook - The Proof - The Third Lie"/>
    <x v="881"/>
    <m/>
    <m/>
    <x v="216"/>
    <m/>
    <m/>
    <m/>
    <m/>
    <n v="478"/>
    <s v="A trilogy about twin brothers during wartime, exploring truth, identity, and survival through increasingly contradictory narratives that undermine certainty."/>
    <m/>
    <x v="1"/>
    <m/>
    <x v="0"/>
    <m/>
    <m/>
    <x v="0"/>
    <x v="0"/>
    <x v="1"/>
    <m/>
    <m/>
    <m/>
    <m/>
    <m/>
    <m/>
    <m/>
    <m/>
    <x v="0"/>
    <x v="1"/>
    <m/>
    <m/>
    <m/>
    <m/>
    <s v="The Notebook - The Proof - The Third Lie_Kristóf, Ágota"/>
    <s v="Kristóf, Ágota_The Notebook - The Proof - The Third Lie"/>
    <x v="1924"/>
    <m/>
    <m/>
  </r>
  <r>
    <s v="B-AUTOBIOGRAPHY OF A CORPSE|KRZHIZHANOVSKY, SIGIZMUND"/>
    <s v="N"/>
    <s v="Autobiography of a Corpse"/>
    <x v="882"/>
    <m/>
    <m/>
    <x v="0"/>
    <m/>
    <s v="New York Review Books (NYRB)"/>
    <m/>
    <m/>
    <m/>
    <m/>
    <m/>
    <x v="0"/>
    <m/>
    <x v="0"/>
    <m/>
    <m/>
    <x v="0"/>
    <x v="0"/>
    <x v="0"/>
    <m/>
    <m/>
    <m/>
    <m/>
    <m/>
    <m/>
    <m/>
    <m/>
    <x v="0"/>
    <x v="0"/>
    <m/>
    <m/>
    <m/>
    <m/>
    <s v="Autobiography of a Corpse_Krzhizhanovsky, Sigizmund"/>
    <s v="Krzhizhanovsky, Sigizmund_Autobiography of a Corpse"/>
    <x v="1925"/>
    <m/>
    <m/>
  </r>
  <r>
    <s v="B-MEMORIES OF THE FUTURE|KRZHIZHANOVSKY, SIGIZMUND"/>
    <s v="N"/>
    <s v="Memories of the Future"/>
    <x v="882"/>
    <m/>
    <m/>
    <x v="0"/>
    <m/>
    <s v="New York Review Books (NYRB)"/>
    <m/>
    <m/>
    <m/>
    <m/>
    <m/>
    <x v="0"/>
    <m/>
    <x v="0"/>
    <m/>
    <m/>
    <x v="0"/>
    <x v="0"/>
    <x v="0"/>
    <m/>
    <m/>
    <m/>
    <m/>
    <m/>
    <m/>
    <m/>
    <m/>
    <x v="0"/>
    <x v="0"/>
    <m/>
    <m/>
    <m/>
    <m/>
    <s v="Memories of the Future_Krzhizhanovsky, Sigizmund"/>
    <s v="Krzhizhanovsky, Sigizmund_Memories of the Future"/>
    <x v="1926"/>
    <m/>
    <m/>
  </r>
  <r>
    <s v="B-THE LETTER KILLERS CLUB|KRZHIZHANOVSKY, SIGIZMUND"/>
    <s v="N"/>
    <s v="The Letter Killers Club"/>
    <x v="882"/>
    <m/>
    <m/>
    <x v="0"/>
    <m/>
    <s v="New York Review Books (NYRB)"/>
    <m/>
    <m/>
    <m/>
    <m/>
    <m/>
    <x v="0"/>
    <m/>
    <x v="0"/>
    <m/>
    <m/>
    <x v="0"/>
    <x v="0"/>
    <x v="0"/>
    <m/>
    <m/>
    <m/>
    <m/>
    <m/>
    <m/>
    <m/>
    <m/>
    <x v="0"/>
    <x v="0"/>
    <m/>
    <m/>
    <m/>
    <m/>
    <s v="The Letter Killers Club_Krzhizhanovsky, Sigizmund"/>
    <s v="Krzhizhanovsky, Sigizmund_The Letter Killers Club"/>
    <x v="1927"/>
    <m/>
    <m/>
  </r>
  <r>
    <s v="B-THE OTHER SIDE|KUBIN, ALFRED"/>
    <s v="N"/>
    <s v="The Other Side"/>
    <x v="883"/>
    <m/>
    <m/>
    <x v="217"/>
    <m/>
    <m/>
    <m/>
    <m/>
    <n v="272"/>
    <s v="A dystopian fantasy novel about a dream kingdom called Pearl, depicting a nightmarish society's gradual collapse into chaos, illustrated with the author's own disturbing drawings."/>
    <m/>
    <x v="2"/>
    <m/>
    <x v="0"/>
    <m/>
    <m/>
    <x v="0"/>
    <x v="0"/>
    <x v="1"/>
    <m/>
    <m/>
    <m/>
    <m/>
    <m/>
    <m/>
    <m/>
    <m/>
    <x v="11"/>
    <x v="1"/>
    <m/>
    <m/>
    <m/>
    <m/>
    <s v="The Other Side_Kubin, Alfred"/>
    <s v="Kubin, Alfred_The Other Side"/>
    <x v="1928"/>
    <m/>
    <m/>
  </r>
  <r>
    <s v="B-THE STRUCTURE OF SCIENTIFIC REVOLUTIONS|KUHN, THOMAS S."/>
    <s v="N"/>
    <s v="The Structure of Scientific Revolutions"/>
    <x v="884"/>
    <m/>
    <m/>
    <x v="0"/>
    <m/>
    <m/>
    <m/>
    <m/>
    <m/>
    <m/>
    <m/>
    <x v="0"/>
    <m/>
    <x v="0"/>
    <m/>
    <m/>
    <x v="0"/>
    <x v="0"/>
    <x v="0"/>
    <m/>
    <m/>
    <m/>
    <m/>
    <m/>
    <m/>
    <m/>
    <m/>
    <x v="0"/>
    <x v="0"/>
    <m/>
    <s v="Foundational; Mid-20th Century &amp; World War II Era"/>
    <m/>
    <m/>
    <s v="The Structure of Scientific Revolutions_Kuhn, Thomas S."/>
    <s v="Kuhn, Thomas S._The Structure of Scientific Revolutions"/>
    <x v="1929"/>
    <m/>
    <m/>
  </r>
  <r>
    <s v="B-THE STRUCTURE OF SCIENTIFIC REVOLUTIONS|KUHN, THOMAS"/>
    <s v="Y"/>
    <s v="The Structure of Scientific Revolutions"/>
    <x v="885"/>
    <m/>
    <m/>
    <x v="1"/>
    <m/>
    <m/>
    <s v="The Structure of Scientific Revolutions"/>
    <m/>
    <m/>
    <m/>
    <m/>
    <x v="0"/>
    <m/>
    <x v="0"/>
    <m/>
    <m/>
    <x v="0"/>
    <x v="0"/>
    <x v="0"/>
    <m/>
    <m/>
    <m/>
    <m/>
    <m/>
    <m/>
    <m/>
    <m/>
    <x v="1"/>
    <x v="1"/>
    <s v="Essay"/>
    <s v="Philosophy"/>
    <s v="Philosophy of Science"/>
    <m/>
    <s v="The Structure of Scientific Revolutions_Kuhn, Thomas"/>
    <s v="Kuhn, Thomas_The Structure of Scientific Revolutions"/>
    <x v="1930"/>
    <m/>
    <m/>
  </r>
  <r>
    <s v="B-THE STRUCTURE OF SCIENTIFIC REVOLUTIONS|KUHN, THOMAS"/>
    <s v="Y"/>
    <s v="The Structure of Scientific Revolutions"/>
    <x v="885"/>
    <m/>
    <m/>
    <x v="0"/>
    <m/>
    <m/>
    <m/>
    <m/>
    <m/>
    <m/>
    <m/>
    <x v="0"/>
    <m/>
    <x v="0"/>
    <m/>
    <m/>
    <x v="0"/>
    <x v="0"/>
    <x v="0"/>
    <m/>
    <m/>
    <m/>
    <m/>
    <m/>
    <m/>
    <m/>
    <m/>
    <x v="0"/>
    <x v="0"/>
    <m/>
    <m/>
    <m/>
    <m/>
    <s v="The Structure of Scientific Revolutions_Kuhn, Thomas"/>
    <s v="Kuhn, Thomas_The Structure of Scientific Revolutions"/>
    <x v="1930"/>
    <m/>
    <m/>
  </r>
  <r>
    <s v="B-THE BOOK OF LAUGHTER AND FORGETTING|KUNDERA, MILAN"/>
    <s v="N"/>
    <s v="The Book of Laughter and Forgetting"/>
    <x v="886"/>
    <m/>
    <m/>
    <x v="0"/>
    <m/>
    <m/>
    <m/>
    <m/>
    <m/>
    <m/>
    <m/>
    <x v="0"/>
    <m/>
    <x v="0"/>
    <m/>
    <m/>
    <x v="0"/>
    <x v="0"/>
    <x v="0"/>
    <m/>
    <m/>
    <m/>
    <m/>
    <m/>
    <m/>
    <m/>
    <m/>
    <x v="0"/>
    <x v="0"/>
    <m/>
    <s v="Foundational; Late 20th Century &amp; Postmodernism"/>
    <m/>
    <m/>
    <s v="The Book of Laughter and Forgetting_Kundera, Milan"/>
    <s v="Kundera, Milan_The Book of Laughter and Forgetting"/>
    <x v="1931"/>
    <m/>
    <m/>
  </r>
  <r>
    <s v="B-THE UNBEARABLE LIGHTNESS OF BEING|KUNDERA, MILAN"/>
    <s v="Y"/>
    <s v="The Unbearable Lightness of Being"/>
    <x v="886"/>
    <m/>
    <m/>
    <x v="61"/>
    <m/>
    <m/>
    <m/>
    <m/>
    <n v="320"/>
    <s v="A philosophical novel exploring the concept of eternal return through four interconnected lives in Soviet-occupied Czechoslovakia, blending politics and eros."/>
    <m/>
    <x v="1"/>
    <m/>
    <x v="0"/>
    <m/>
    <m/>
    <x v="0"/>
    <x v="0"/>
    <x v="0"/>
    <m/>
    <m/>
    <m/>
    <m/>
    <m/>
    <m/>
    <m/>
    <m/>
    <x v="7"/>
    <x v="1"/>
    <m/>
    <m/>
    <m/>
    <m/>
    <s v="The Unbearable Lightness of Being_Kundera, Milan"/>
    <s v="Kundera, Milan_The Unbearable Lightness of Being"/>
    <x v="1932"/>
    <m/>
    <m/>
  </r>
  <r>
    <s v="B-THE UNBEARABLE LIGHTNESS OF BEING|KUNDERA, MILAN"/>
    <s v="Y"/>
    <s v="The Unbearable Lightness of Being"/>
    <x v="886"/>
    <m/>
    <m/>
    <x v="0"/>
    <m/>
    <m/>
    <m/>
    <m/>
    <m/>
    <m/>
    <m/>
    <x v="0"/>
    <m/>
    <x v="0"/>
    <m/>
    <m/>
    <x v="0"/>
    <x v="0"/>
    <x v="0"/>
    <m/>
    <m/>
    <m/>
    <m/>
    <m/>
    <m/>
    <m/>
    <m/>
    <x v="0"/>
    <x v="0"/>
    <m/>
    <s v="Foundational; Late 20th Century &amp; Postmodernism"/>
    <m/>
    <m/>
    <s v="The Unbearable Lightness of Being_Kundera, Milan"/>
    <s v="Kundera, Milan_The Unbearable Lightness of Being"/>
    <x v="1932"/>
    <m/>
    <m/>
  </r>
  <r>
    <s v="B-BEAUTY IS A WOUND|KURNIAWAN, EKA"/>
    <s v="N"/>
    <s v="Beauty Is a Wound"/>
    <x v="887"/>
    <m/>
    <m/>
    <x v="0"/>
    <m/>
    <m/>
    <m/>
    <m/>
    <m/>
    <m/>
    <m/>
    <x v="0"/>
    <m/>
    <x v="0"/>
    <m/>
    <m/>
    <x v="0"/>
    <x v="0"/>
    <x v="0"/>
    <m/>
    <m/>
    <m/>
    <m/>
    <m/>
    <m/>
    <m/>
    <m/>
    <x v="0"/>
    <x v="0"/>
    <m/>
    <m/>
    <m/>
    <m/>
    <s v="Beauty Is a Wound_Kurniawan, Eka"/>
    <s v="Kurniawan, Eka_Beauty Is a Wound"/>
    <x v="1933"/>
    <m/>
    <m/>
  </r>
  <r>
    <s v="B-THE FLAMETHROWERS|KUSHNER, RACHEL"/>
    <s v="N"/>
    <s v="The Flamethrowers"/>
    <x v="888"/>
    <m/>
    <m/>
    <x v="0"/>
    <m/>
    <m/>
    <m/>
    <m/>
    <m/>
    <m/>
    <m/>
    <x v="0"/>
    <m/>
    <x v="0"/>
    <m/>
    <m/>
    <x v="0"/>
    <x v="0"/>
    <x v="0"/>
    <m/>
    <m/>
    <m/>
    <m/>
    <m/>
    <m/>
    <m/>
    <m/>
    <x v="0"/>
    <x v="0"/>
    <m/>
    <m/>
    <m/>
    <m/>
    <s v="The Flamethrowers_Kushner, Rachel"/>
    <s v="Kushner, Rachel_The Flamethrowers"/>
    <x v="1934"/>
    <m/>
    <m/>
  </r>
  <r>
    <s v="B-THE MARS ROOM|KUSHNER, RACHEL"/>
    <s v="N"/>
    <s v="The Mars Room"/>
    <x v="888"/>
    <m/>
    <m/>
    <x v="0"/>
    <m/>
    <m/>
    <m/>
    <m/>
    <m/>
    <m/>
    <m/>
    <x v="0"/>
    <m/>
    <x v="0"/>
    <m/>
    <m/>
    <x v="0"/>
    <x v="0"/>
    <x v="0"/>
    <m/>
    <m/>
    <m/>
    <m/>
    <m/>
    <m/>
    <m/>
    <m/>
    <x v="0"/>
    <x v="0"/>
    <m/>
    <m/>
    <m/>
    <m/>
    <s v="The Mars Room_Kushner, Rachel"/>
    <s v="Kushner, Rachel_The Mars Room"/>
    <x v="1935"/>
    <m/>
    <m/>
  </r>
  <r>
    <s v="B-ANGELS IN AMERICA|KUSHNER, TONY"/>
    <s v="N"/>
    <s v="Angels in America"/>
    <x v="889"/>
    <m/>
    <m/>
    <x v="0"/>
    <m/>
    <m/>
    <m/>
    <m/>
    <m/>
    <m/>
    <m/>
    <x v="0"/>
    <m/>
    <x v="0"/>
    <m/>
    <m/>
    <x v="0"/>
    <x v="0"/>
    <x v="0"/>
    <m/>
    <m/>
    <m/>
    <m/>
    <m/>
    <m/>
    <m/>
    <m/>
    <x v="0"/>
    <x v="0"/>
    <m/>
    <s v="Foundational; Late 20th Century &amp; Postmodernism"/>
    <m/>
    <m/>
    <s v="Angels in America_Kushner, Tony"/>
    <s v="Kushner, Tony_Angels in America"/>
    <x v="1936"/>
    <m/>
    <m/>
  </r>
  <r>
    <s v="B-THE SPANISH TRAGEDY|KYD, THOMAS"/>
    <s v="N"/>
    <s v="The Spanish Tragedy"/>
    <x v="890"/>
    <m/>
    <m/>
    <x v="0"/>
    <m/>
    <m/>
    <m/>
    <m/>
    <m/>
    <m/>
    <m/>
    <x v="0"/>
    <m/>
    <x v="0"/>
    <m/>
    <m/>
    <x v="0"/>
    <x v="0"/>
    <x v="0"/>
    <m/>
    <m/>
    <m/>
    <m/>
    <m/>
    <m/>
    <m/>
    <m/>
    <x v="0"/>
    <x v="0"/>
    <m/>
    <s v="Foundational; Late Renaissance &amp; Early Modern Literature (Elizabethan/Jacobean etc.)"/>
    <m/>
    <m/>
    <s v="The Spanish Tragedy_Kyd, Thomas"/>
    <s v="Kyd, Thomas_The Spanish Tragedy"/>
    <x v="1937"/>
    <m/>
    <m/>
  </r>
  <r>
    <s v="B-A SHORT STAY IN HELL|L. PECK, STEVEN"/>
    <s v="N"/>
    <s v="A Short Stay in Hell"/>
    <x v="891"/>
    <m/>
    <m/>
    <x v="218"/>
    <m/>
    <m/>
    <m/>
    <m/>
    <n v="104"/>
    <s v="A novella about a Mormon who dies and finds himself in a version of Hell based on the Library of Babel, where he must find the book of his life among infinite volumes."/>
    <m/>
    <x v="0"/>
    <m/>
    <x v="0"/>
    <m/>
    <m/>
    <x v="0"/>
    <x v="0"/>
    <x v="0"/>
    <m/>
    <m/>
    <m/>
    <m/>
    <m/>
    <m/>
    <m/>
    <m/>
    <x v="6"/>
    <x v="2"/>
    <m/>
    <m/>
    <m/>
    <m/>
    <s v="A Short Stay in Hell_L. Peck, Steven"/>
    <s v="L. Peck, Steven_A Short Stay in Hell"/>
    <x v="1938"/>
    <m/>
    <m/>
  </r>
  <r>
    <s v="B-CHARACTERS (LES CARACTÈRES)|LA BRUYÈRE, JEAN DE"/>
    <s v="N"/>
    <s v="Characters (Les Caractères)"/>
    <x v="892"/>
    <m/>
    <m/>
    <x v="0"/>
    <m/>
    <m/>
    <m/>
    <m/>
    <m/>
    <m/>
    <m/>
    <x v="0"/>
    <m/>
    <x v="0"/>
    <m/>
    <m/>
    <x v="0"/>
    <x v="0"/>
    <x v="0"/>
    <m/>
    <m/>
    <m/>
    <m/>
    <m/>
    <m/>
    <m/>
    <m/>
    <x v="0"/>
    <x v="0"/>
    <m/>
    <s v="Foundational; Late Renaissance &amp; Early Modern Literature (Elizabethan/Jacobean etc.)"/>
    <m/>
    <m/>
    <s v="Characters (Les Caractères)_La Bruyère, Jean de"/>
    <s v="La Bruyère, Jean de_Characters (Les Caractères)"/>
    <x v="1939"/>
    <m/>
    <m/>
  </r>
  <r>
    <s v="B-FABLES|LA FONTAINE, JEAN DE"/>
    <s v="N"/>
    <s v="Fables"/>
    <x v="893"/>
    <m/>
    <m/>
    <x v="0"/>
    <m/>
    <m/>
    <m/>
    <m/>
    <m/>
    <m/>
    <m/>
    <x v="0"/>
    <m/>
    <x v="0"/>
    <m/>
    <m/>
    <x v="0"/>
    <x v="0"/>
    <x v="0"/>
    <m/>
    <m/>
    <m/>
    <m/>
    <m/>
    <m/>
    <m/>
    <m/>
    <x v="0"/>
    <x v="0"/>
    <m/>
    <s v="Foundational; Late Renaissance &amp; Early Modern Literature (Elizabethan/Jacobean etc.)"/>
    <m/>
    <m/>
    <s v="Fables_La Fontaine, Jean de"/>
    <s v="La Fontaine, Jean de_Fables"/>
    <x v="1940"/>
    <m/>
    <m/>
  </r>
  <r>
    <s v="B-THE HORSES OF DIOMEDES|LA HIRE, JEAN DE"/>
    <s v="N"/>
    <s v="The Horses of Diomedes"/>
    <x v="894"/>
    <m/>
    <m/>
    <x v="73"/>
    <m/>
    <m/>
    <m/>
    <m/>
    <n v="212"/>
    <s v="A symbolist novel drawing on Greek mythology, following the adventures of characters who encounter the famous man-eating horses of Diomedes, using this classical motif to explore themes of savagery, civilization, and the bestial aspects of human nature."/>
    <m/>
    <x v="0"/>
    <m/>
    <x v="0"/>
    <m/>
    <m/>
    <x v="0"/>
    <x v="0"/>
    <x v="0"/>
    <m/>
    <m/>
    <m/>
    <m/>
    <m/>
    <m/>
    <m/>
    <m/>
    <x v="26"/>
    <x v="9"/>
    <m/>
    <m/>
    <m/>
    <m/>
    <s v="The Horses of Diomedes_La Hire, Jean de"/>
    <s v="La Hire, Jean de_The Horses of Diomedes"/>
    <x v="1941"/>
    <m/>
    <m/>
  </r>
  <r>
    <s v="B-MAN A MACHINE (L'HOMME MACHINE)|LA METTRIE, JULIEN OFFRAY DE"/>
    <s v="N"/>
    <s v="Man a Machine (L'homme Machine)"/>
    <x v="895"/>
    <m/>
    <m/>
    <x v="0"/>
    <m/>
    <m/>
    <m/>
    <m/>
    <m/>
    <m/>
    <m/>
    <x v="0"/>
    <m/>
    <x v="0"/>
    <m/>
    <m/>
    <x v="0"/>
    <x v="0"/>
    <x v="0"/>
    <m/>
    <m/>
    <m/>
    <m/>
    <m/>
    <m/>
    <m/>
    <m/>
    <x v="0"/>
    <x v="0"/>
    <m/>
    <s v="Foundational; Philosophy &amp; Political Thought"/>
    <m/>
    <m/>
    <s v="Man a Machine (L'homme Machine)_La Mettrie, Julien Offray de"/>
    <s v="La Mettrie, Julien Offray de_Man a Machine (L'homme Machine)"/>
    <x v="1942"/>
    <m/>
    <m/>
  </r>
  <r>
    <s v="B-MAXIMES|LA ROCHEFOUCAULD, FRANÇOIS DE"/>
    <s v="N"/>
    <s v="Maximes"/>
    <x v="896"/>
    <m/>
    <m/>
    <x v="0"/>
    <m/>
    <m/>
    <m/>
    <m/>
    <m/>
    <m/>
    <m/>
    <x v="0"/>
    <m/>
    <x v="0"/>
    <m/>
    <m/>
    <x v="0"/>
    <x v="0"/>
    <x v="0"/>
    <m/>
    <m/>
    <m/>
    <m/>
    <m/>
    <m/>
    <m/>
    <m/>
    <x v="0"/>
    <x v="0"/>
    <m/>
    <s v="Foundational; Late Renaissance &amp; Early Modern Literature (Elizabethan/Jacobean etc.)"/>
    <m/>
    <m/>
    <s v="Maximes_La Rochefoucauld, François de"/>
    <s v="La Rochefoucauld, François de_Maximes"/>
    <x v="1943"/>
    <m/>
    <m/>
  </r>
  <r>
    <s v="B-MAXIMS|LA ROCHEFOUCAULD, FRANÇOIS DE"/>
    <s v="N"/>
    <s v="Maxims"/>
    <x v="896"/>
    <m/>
    <m/>
    <x v="0"/>
    <m/>
    <m/>
    <m/>
    <m/>
    <m/>
    <m/>
    <m/>
    <x v="0"/>
    <m/>
    <x v="0"/>
    <m/>
    <m/>
    <x v="0"/>
    <x v="0"/>
    <x v="0"/>
    <m/>
    <m/>
    <m/>
    <m/>
    <m/>
    <m/>
    <m/>
    <m/>
    <x v="0"/>
    <x v="0"/>
    <m/>
    <m/>
    <m/>
    <m/>
    <s v="Maxims_La Rochefoucauld, François de"/>
    <s v="La Rochefoucauld, François de_Maxims"/>
    <x v="1944"/>
    <m/>
    <m/>
  </r>
  <r>
    <s v="B-THE MANIAC|LABATUT, BENJAMÍN"/>
    <s v="N"/>
    <s v="The MANIAC"/>
    <x v="897"/>
    <m/>
    <m/>
    <x v="219"/>
    <m/>
    <m/>
    <m/>
    <m/>
    <n v="304"/>
    <s v="A novel about scientific visionaries including mathematician John von Neumann, exploring the development of nuclear weapons, game theory, and the birth of computing."/>
    <m/>
    <x v="1"/>
    <m/>
    <x v="0"/>
    <m/>
    <m/>
    <x v="0"/>
    <x v="1"/>
    <x v="1"/>
    <m/>
    <m/>
    <m/>
    <m/>
    <m/>
    <m/>
    <s v="Y"/>
    <m/>
    <x v="39"/>
    <x v="2"/>
    <m/>
    <m/>
    <m/>
    <m/>
    <s v="The MANIAC_Labatut, Benjamín"/>
    <s v="Labatut, Benjamín_The MANIAC"/>
    <x v="1945"/>
    <m/>
    <m/>
  </r>
  <r>
    <s v="B-WHEN WE CEASE TO UNDERSTAND THE WORLD|LABATUT, BENJAMÍN"/>
    <s v="N"/>
    <s v="When We Cease to Understand the World"/>
    <x v="897"/>
    <m/>
    <m/>
    <x v="0"/>
    <m/>
    <m/>
    <m/>
    <m/>
    <m/>
    <m/>
    <m/>
    <x v="2"/>
    <m/>
    <x v="0"/>
    <m/>
    <m/>
    <x v="0"/>
    <x v="0"/>
    <x v="1"/>
    <m/>
    <m/>
    <m/>
    <m/>
    <m/>
    <m/>
    <m/>
    <m/>
    <x v="0"/>
    <x v="0"/>
    <m/>
    <m/>
    <m/>
    <m/>
    <s v="When We Cease to Understand the World_Labatut, Benjamín"/>
    <s v="Labatut, Benjamín_When We Cease to Understand the World"/>
    <x v="1946"/>
    <m/>
    <m/>
  </r>
  <r>
    <s v="B-DANGEROUS LIAISONS (LES LIAISONS DANGEREUSES)|LACLOS, CHODERLOS DE"/>
    <s v="N"/>
    <s v="Dangerous Liaisons (Les Liaisons dangereuses)"/>
    <x v="898"/>
    <m/>
    <m/>
    <x v="0"/>
    <m/>
    <m/>
    <m/>
    <m/>
    <m/>
    <m/>
    <m/>
    <x v="0"/>
    <m/>
    <x v="0"/>
    <m/>
    <m/>
    <x v="0"/>
    <x v="0"/>
    <x v="0"/>
    <m/>
    <m/>
    <m/>
    <m/>
    <m/>
    <m/>
    <m/>
    <m/>
    <x v="0"/>
    <x v="0"/>
    <m/>
    <s v="Foundational; Literature (Novel, Poetry, Drama)"/>
    <m/>
    <m/>
    <s v="Dangerous Liaisons (Les Liaisons dangereuses)_Laclos, Choderlos de"/>
    <s v="Laclos, Choderlos de_Dangerous Liaisons (Les Liaisons dangereuses)"/>
    <x v="1947"/>
    <m/>
    <m/>
  </r>
  <r>
    <s v="B-THE PRINCESS OF CLEVES (LA PRINCESSE DE CLÈVES)|LAFAYETTE, MADAME DE"/>
    <s v="N"/>
    <s v="The Princess of Cleves (La Princesse de Clèves)"/>
    <x v="899"/>
    <m/>
    <m/>
    <x v="0"/>
    <m/>
    <m/>
    <m/>
    <m/>
    <m/>
    <m/>
    <m/>
    <x v="0"/>
    <m/>
    <x v="0"/>
    <m/>
    <m/>
    <x v="0"/>
    <x v="0"/>
    <x v="0"/>
    <m/>
    <m/>
    <m/>
    <m/>
    <m/>
    <m/>
    <m/>
    <m/>
    <x v="0"/>
    <x v="0"/>
    <m/>
    <s v="Foundational; Late Renaissance &amp; Early Modern Literature (Elizabethan/Jacobean etc.)"/>
    <m/>
    <m/>
    <s v="The Princess of Cleves (La Princesse de Clèves)_Lafayette, Madame de"/>
    <s v="Lafayette, Madame de_The Princess of Cleves (La Princesse de Clèves)"/>
    <x v="1948"/>
    <m/>
    <m/>
  </r>
  <r>
    <s v="B-JUSTE LA FIN DU MONDE|LAGARCE, JEAN-LUC"/>
    <s v="N"/>
    <s v="Juste la fin du monde"/>
    <x v="900"/>
    <m/>
    <m/>
    <x v="0"/>
    <m/>
    <m/>
    <m/>
    <m/>
    <m/>
    <m/>
    <m/>
    <x v="0"/>
    <m/>
    <x v="0"/>
    <m/>
    <m/>
    <x v="0"/>
    <x v="0"/>
    <x v="0"/>
    <m/>
    <m/>
    <m/>
    <m/>
    <m/>
    <m/>
    <m/>
    <m/>
    <x v="0"/>
    <x v="0"/>
    <m/>
    <m/>
    <m/>
    <m/>
    <s v="Juste la fin du monde_Lagarce, Jean-Luc"/>
    <s v="Lagarce, Jean-Luc_Juste la fin du monde"/>
    <x v="1949"/>
    <m/>
    <m/>
  </r>
  <r>
    <s v="B-THE LANGUAGE OF THE ANTS|LAHIJI, SHAMS AL-DIN"/>
    <s v="N"/>
    <s v="The Language of the Ants"/>
    <x v="901"/>
    <m/>
    <m/>
    <x v="122"/>
    <m/>
    <m/>
    <m/>
    <m/>
    <n v="110"/>
    <s v="A mystical treatise from the Illuminationist tradition describing spiritual knowledge through the metaphor of insect communication, exploring how imperceptible realities can be understood through careful attention to natural patterns and symbolic correspondences."/>
    <m/>
    <x v="0"/>
    <m/>
    <x v="0"/>
    <m/>
    <m/>
    <x v="0"/>
    <x v="0"/>
    <x v="0"/>
    <m/>
    <m/>
    <m/>
    <m/>
    <m/>
    <m/>
    <m/>
    <m/>
    <x v="0"/>
    <x v="0"/>
    <m/>
    <m/>
    <m/>
    <m/>
    <s v="The Language of the Ants_Lahiji, Shams al-Din"/>
    <s v="Lahiji, Shams al-Din_The Language of the Ants"/>
    <x v="1950"/>
    <m/>
    <m/>
  </r>
  <r>
    <s v="B-METAPHORS WE LIVE BY|LAKOFF, GEORGE &amp; JOHNSON, MARK"/>
    <s v="N"/>
    <s v="Metaphors We Live By"/>
    <x v="902"/>
    <m/>
    <m/>
    <x v="20"/>
    <m/>
    <m/>
    <s v="Metaphors We Live By"/>
    <m/>
    <m/>
    <m/>
    <m/>
    <x v="0"/>
    <m/>
    <x v="0"/>
    <m/>
    <m/>
    <x v="0"/>
    <x v="0"/>
    <x v="0"/>
    <m/>
    <m/>
    <m/>
    <m/>
    <m/>
    <m/>
    <m/>
    <m/>
    <x v="7"/>
    <x v="1"/>
    <s v="Linguistic study"/>
    <s v="Philosophy"/>
    <s v="Cognitive Science"/>
    <m/>
    <s v="Metaphors We Live By_Lakoff, George &amp; Johnson, Mark"/>
    <s v="Lakoff, George &amp; Johnson, Mark_Metaphors We Live By"/>
    <x v="1951"/>
    <m/>
    <m/>
  </r>
  <r>
    <s v="B-PHILOSOPHY IN THE FLESH|LAKOFF, GEORGE &amp; JOHNSON, MARK"/>
    <s v="N"/>
    <s v="Philosophy in the Flesh"/>
    <x v="902"/>
    <m/>
    <m/>
    <x v="215"/>
    <m/>
    <m/>
    <s v="Philosophy in the Flesh"/>
    <m/>
    <m/>
    <m/>
    <m/>
    <x v="0"/>
    <m/>
    <x v="0"/>
    <m/>
    <m/>
    <x v="0"/>
    <x v="0"/>
    <x v="0"/>
    <m/>
    <m/>
    <m/>
    <m/>
    <m/>
    <m/>
    <m/>
    <m/>
    <x v="2"/>
    <x v="1"/>
    <s v="Philosophical work"/>
    <s v="Philosophy"/>
    <s v="Cognitive Science"/>
    <m/>
    <s v="Philosophy in the Flesh_Lakoff, George &amp; Johnson, Mark"/>
    <s v="Lakoff, George &amp; Johnson, Mark_Philosophy in the Flesh"/>
    <x v="1952"/>
    <m/>
    <m/>
  </r>
  <r>
    <s v="B-ESSAYS OF ELIA|LAMB, CHARLES"/>
    <s v="N"/>
    <s v="Essays of Elia"/>
    <x v="903"/>
    <m/>
    <m/>
    <x v="0"/>
    <m/>
    <m/>
    <m/>
    <m/>
    <m/>
    <m/>
    <m/>
    <x v="0"/>
    <m/>
    <x v="0"/>
    <m/>
    <m/>
    <x v="0"/>
    <x v="0"/>
    <x v="0"/>
    <m/>
    <m/>
    <m/>
    <m/>
    <m/>
    <m/>
    <m/>
    <m/>
    <x v="0"/>
    <x v="0"/>
    <m/>
    <s v="Foundational; Romanticism (Continued &amp; High/Late)"/>
    <m/>
    <m/>
    <s v="Essays of Elia_Lamb, Charles"/>
    <s v="Lamb, Charles_Essays of Elia"/>
    <x v="1953"/>
    <m/>
    <m/>
  </r>
  <r>
    <s v="B-I KNOW THIS MUCH IS TRUE|LAMB, WALLY"/>
    <s v="N"/>
    <s v="I Know This Much Is True"/>
    <x v="904"/>
    <m/>
    <m/>
    <x v="0"/>
    <m/>
    <m/>
    <m/>
    <m/>
    <m/>
    <m/>
    <m/>
    <x v="0"/>
    <m/>
    <x v="0"/>
    <m/>
    <m/>
    <x v="0"/>
    <x v="0"/>
    <x v="0"/>
    <m/>
    <m/>
    <m/>
    <m/>
    <m/>
    <m/>
    <m/>
    <m/>
    <x v="0"/>
    <x v="0"/>
    <m/>
    <m/>
    <m/>
    <m/>
    <s v="I Know This Much Is True_Lamb, Wally"/>
    <s v="Lamb, Wally_I Know This Much Is True"/>
    <x v="1954"/>
    <m/>
    <m/>
  </r>
  <r>
    <s v="B-SHE’S COME UNDONE|LAMB, WALLY"/>
    <s v="N"/>
    <s v="She’s Come Undone"/>
    <x v="904"/>
    <m/>
    <m/>
    <x v="0"/>
    <m/>
    <m/>
    <m/>
    <m/>
    <m/>
    <m/>
    <m/>
    <x v="0"/>
    <m/>
    <x v="0"/>
    <m/>
    <m/>
    <x v="0"/>
    <x v="0"/>
    <x v="0"/>
    <m/>
    <m/>
    <m/>
    <m/>
    <m/>
    <m/>
    <m/>
    <m/>
    <x v="0"/>
    <x v="0"/>
    <m/>
    <m/>
    <m/>
    <m/>
    <s v="She’s Come Undone_Lamb, Wally"/>
    <s v="Lamb, Wally_She’s Come Undone"/>
    <x v="1955"/>
    <m/>
    <m/>
  </r>
  <r>
    <s v="B-THE HOUR I FIRST BELIEVED|LAMB, WALLY"/>
    <s v="N"/>
    <s v="The Hour I First Believed"/>
    <x v="904"/>
    <m/>
    <m/>
    <x v="0"/>
    <m/>
    <m/>
    <m/>
    <m/>
    <m/>
    <m/>
    <m/>
    <x v="0"/>
    <m/>
    <x v="0"/>
    <m/>
    <m/>
    <x v="0"/>
    <x v="0"/>
    <x v="0"/>
    <m/>
    <m/>
    <m/>
    <m/>
    <m/>
    <m/>
    <m/>
    <m/>
    <x v="0"/>
    <x v="0"/>
    <m/>
    <m/>
    <m/>
    <m/>
    <s v="The Hour I First Believed_Lamb, Wally"/>
    <s v="Lamb, Wally_The Hour I First Believed"/>
    <x v="1956"/>
    <m/>
    <m/>
  </r>
  <r>
    <s v="B-WE ARE WATER|LAMB, WALLY"/>
    <s v="N"/>
    <s v="We Are Water"/>
    <x v="904"/>
    <m/>
    <m/>
    <x v="0"/>
    <m/>
    <m/>
    <m/>
    <m/>
    <m/>
    <m/>
    <m/>
    <x v="0"/>
    <m/>
    <x v="0"/>
    <m/>
    <m/>
    <x v="0"/>
    <x v="0"/>
    <x v="0"/>
    <m/>
    <m/>
    <m/>
    <m/>
    <m/>
    <m/>
    <m/>
    <m/>
    <x v="0"/>
    <x v="0"/>
    <m/>
    <m/>
    <m/>
    <m/>
    <s v="We Are Water_Lamb, Wally"/>
    <s v="Lamb, Wally_We Are Water"/>
    <x v="1957"/>
    <m/>
    <m/>
  </r>
  <r>
    <s v="B-FANGED NOUMENA: COLLECTED WRITINGS, 1987–2007|LAND, NICK"/>
    <s v="N"/>
    <s v="Fanged Noumena: Collected Writings, 1987–2007"/>
    <x v="905"/>
    <m/>
    <m/>
    <x v="0"/>
    <m/>
    <m/>
    <m/>
    <m/>
    <m/>
    <m/>
    <m/>
    <x v="0"/>
    <m/>
    <x v="0"/>
    <m/>
    <m/>
    <x v="0"/>
    <x v="0"/>
    <x v="0"/>
    <m/>
    <m/>
    <m/>
    <m/>
    <m/>
    <m/>
    <m/>
    <m/>
    <x v="0"/>
    <x v="0"/>
    <m/>
    <m/>
    <m/>
    <m/>
    <s v="Fanged Noumena: Collected Writings, 1987–2007_Land, Nick"/>
    <s v="Land, Nick_Fanged Noumena: Collected Writings, 1987–2007"/>
    <x v="1958"/>
    <m/>
    <m/>
  </r>
  <r>
    <s v="B-THE FISHERMAN|LANGAN, JOHN"/>
    <s v="Y"/>
    <s v="The Fisherman"/>
    <x v="906"/>
    <m/>
    <m/>
    <x v="0"/>
    <m/>
    <m/>
    <m/>
    <m/>
    <m/>
    <m/>
    <m/>
    <x v="0"/>
    <m/>
    <x v="0"/>
    <m/>
    <m/>
    <x v="0"/>
    <x v="0"/>
    <x v="0"/>
    <m/>
    <m/>
    <m/>
    <m/>
    <m/>
    <m/>
    <m/>
    <m/>
    <x v="0"/>
    <x v="0"/>
    <m/>
    <s v="21st Century Deeply Unsettling Works"/>
    <m/>
    <s v="Cosmic horror, grief, storytelling within story, folk elements"/>
    <s v="The Fisherman_Langan, John"/>
    <s v="Langan, John_The Fisherman"/>
    <x v="1959"/>
    <m/>
    <m/>
  </r>
  <r>
    <s v="B-THE FISHERMAN|LANGAN, JOHN"/>
    <s v="Y"/>
    <s v="The Fisherman"/>
    <x v="906"/>
    <m/>
    <m/>
    <x v="27"/>
    <m/>
    <m/>
    <m/>
    <m/>
    <n v="282"/>
    <s v="A cosmic horror novel where two widowers bonding over fishing encounter an ancient evil lurking in a remote stream with connections to an abandoned reservoir town."/>
    <m/>
    <x v="0"/>
    <n v="5"/>
    <x v="1"/>
    <m/>
    <m/>
    <x v="0"/>
    <x v="0"/>
    <x v="0"/>
    <m/>
    <m/>
    <m/>
    <m/>
    <m/>
    <m/>
    <m/>
    <m/>
    <x v="6"/>
    <x v="2"/>
    <m/>
    <m/>
    <m/>
    <m/>
    <s v="The Fisherman_Langan, John"/>
    <s v="Langan, John_The Fisherman"/>
    <x v="1959"/>
    <m/>
    <m/>
  </r>
  <r>
    <s v="B-PIERS PLOWMAN|LANGLAND, WILLIAM (ATTR.)"/>
    <s v="N"/>
    <s v="Piers Plowman"/>
    <x v="907"/>
    <m/>
    <m/>
    <x v="0"/>
    <m/>
    <m/>
    <m/>
    <m/>
    <m/>
    <m/>
    <m/>
    <x v="0"/>
    <m/>
    <x v="0"/>
    <m/>
    <m/>
    <x v="0"/>
    <x v="0"/>
    <x v="0"/>
    <m/>
    <m/>
    <m/>
    <m/>
    <m/>
    <m/>
    <m/>
    <m/>
    <x v="0"/>
    <x v="0"/>
    <m/>
    <s v="Foundational; High &amp; Late Medieval Europe (c. 1000 - 1450 AD)"/>
    <m/>
    <m/>
    <s v="Piers Plowman_Langland, William (Attr.)"/>
    <s v="Langland, William (Attr.)_Piers Plowman"/>
    <x v="1960"/>
    <m/>
    <m/>
  </r>
  <r>
    <s v="B-THE PLUM IN THE GOLDEN VASE (JIN PING MEI)|LANLING XIAOXIAO SHENG (PSEUDONYM)"/>
    <s v="N"/>
    <s v="The Plum in the Golden Vase (Jin Ping Mei)"/>
    <x v="908"/>
    <m/>
    <m/>
    <x v="0"/>
    <m/>
    <m/>
    <m/>
    <m/>
    <m/>
    <m/>
    <m/>
    <x v="0"/>
    <m/>
    <x v="0"/>
    <m/>
    <m/>
    <x v="0"/>
    <x v="0"/>
    <x v="0"/>
    <m/>
    <m/>
    <m/>
    <m/>
    <m/>
    <m/>
    <m/>
    <m/>
    <x v="0"/>
    <x v="0"/>
    <m/>
    <s v="Foundational; Other Notable Works"/>
    <m/>
    <m/>
    <s v="The Plum in the Golden Vase (Jin Ping Mei)_Lanling Xiaoxiao Sheng (Pseudonym)"/>
    <s v="Lanling Xiaoxiao Sheng (Pseudonym)_The Plum in the Golden Vase (Jin Ping Mei)"/>
    <x v="1961"/>
    <m/>
    <m/>
  </r>
  <r>
    <s v="B-TAO TE CHING|LAO TZU (TRADITIONALLY)"/>
    <s v="N"/>
    <s v="Tao Te Ching"/>
    <x v="909"/>
    <m/>
    <m/>
    <x v="0"/>
    <m/>
    <m/>
    <m/>
    <m/>
    <m/>
    <m/>
    <m/>
    <x v="0"/>
    <m/>
    <x v="0"/>
    <m/>
    <m/>
    <x v="0"/>
    <x v="0"/>
    <x v="0"/>
    <m/>
    <m/>
    <m/>
    <m/>
    <m/>
    <m/>
    <m/>
    <m/>
    <x v="0"/>
    <x v="0"/>
    <m/>
    <s v="Foundational; Ancient China"/>
    <m/>
    <m/>
    <s v="Tao Te Ching_Lao Tzu (Traditionally)"/>
    <s v="Lao Tzu (Traditionally)_Tao Te Ching"/>
    <x v="1962"/>
    <m/>
    <m/>
  </r>
  <r>
    <s v="B-TAO TE CHING|LAOZI"/>
    <s v="N"/>
    <s v="Tao Te Ching"/>
    <x v="910"/>
    <m/>
    <m/>
    <x v="220"/>
    <m/>
    <m/>
    <s v="道德經 (Dào Dé Jīng)"/>
    <m/>
    <m/>
    <m/>
    <m/>
    <x v="0"/>
    <m/>
    <x v="0"/>
    <m/>
    <m/>
    <x v="0"/>
    <x v="0"/>
    <x v="0"/>
    <m/>
    <m/>
    <m/>
    <m/>
    <m/>
    <m/>
    <m/>
    <m/>
    <x v="0"/>
    <x v="0"/>
    <s v="Poetic philosophy"/>
    <s v="Philosophy"/>
    <s v="Taoism"/>
    <m/>
    <s v="Tao Te Ching_Laozi"/>
    <s v="Laozi_Tao Te Ching"/>
    <x v="1963"/>
    <m/>
    <m/>
  </r>
  <r>
    <s v="B-COLLECTED POEMS|LARKIN, PHILIP"/>
    <s v="N"/>
    <s v="Collected Poems"/>
    <x v="911"/>
    <m/>
    <m/>
    <x v="0"/>
    <m/>
    <m/>
    <m/>
    <m/>
    <m/>
    <m/>
    <m/>
    <x v="0"/>
    <m/>
    <x v="0"/>
    <m/>
    <m/>
    <x v="0"/>
    <x v="0"/>
    <x v="0"/>
    <m/>
    <m/>
    <m/>
    <m/>
    <m/>
    <m/>
    <m/>
    <m/>
    <x v="0"/>
    <x v="0"/>
    <m/>
    <m/>
    <m/>
    <m/>
    <s v="Collected Poems_Larkin, Philip"/>
    <s v="Larkin, Philip_Collected Poems"/>
    <x v="1964"/>
    <m/>
    <m/>
  </r>
  <r>
    <s v="B-THINGS HAVE GOTTEN WORSE SINCE WE LAST SPOKE|LAROCCA, ERIC"/>
    <s v="Y"/>
    <s v="Things Have Gotten Worse Since We Last Spoke"/>
    <x v="912"/>
    <m/>
    <m/>
    <x v="0"/>
    <m/>
    <m/>
    <m/>
    <m/>
    <m/>
    <m/>
    <m/>
    <x v="0"/>
    <m/>
    <x v="0"/>
    <m/>
    <m/>
    <x v="0"/>
    <x v="0"/>
    <x v="0"/>
    <m/>
    <m/>
    <m/>
    <m/>
    <m/>
    <m/>
    <m/>
    <m/>
    <x v="0"/>
    <x v="0"/>
    <m/>
    <s v="21st Century Deeply Unsettling Works"/>
    <m/>
    <s v="Epistolary horror, body horror, online relationship, degradation"/>
    <s v="Things Have Gotten Worse Since We Last Spoke_LaRocca, Eric"/>
    <s v="LaRocca, Eric_Things Have Gotten Worse Since We Last Spoke"/>
    <x v="1965"/>
    <m/>
    <m/>
  </r>
  <r>
    <s v="B-THINGS HAVE GOTTEN WORSE SINCE WE LAST SPOKE|LAROCCA, ERIC"/>
    <s v="Y"/>
    <s v="Things Have Gotten Worse Since We Last Spoke"/>
    <x v="912"/>
    <m/>
    <m/>
    <x v="0"/>
    <m/>
    <m/>
    <m/>
    <m/>
    <m/>
    <m/>
    <m/>
    <x v="0"/>
    <m/>
    <x v="0"/>
    <m/>
    <m/>
    <x v="0"/>
    <x v="0"/>
    <x v="0"/>
    <m/>
    <m/>
    <m/>
    <m/>
    <m/>
    <m/>
    <m/>
    <m/>
    <x v="0"/>
    <x v="0"/>
    <m/>
    <s v="21st Century Extremes; Extremely Disturbing"/>
    <m/>
    <s v="Epistolary body horror, online relationship degradation, psychological manipulation, extreme physical modification."/>
    <s v="Things Have Gotten Worse Since We Last Spoke_LaRocca, Eric"/>
    <s v="LaRocca, Eric_Things Have Gotten Worse Since We Last Spoke"/>
    <x v="1965"/>
    <m/>
    <m/>
  </r>
  <r>
    <s v="B-EDVARD MUNCH: MASTERPIECES|LARS TOFT-ERIKSEN"/>
    <s v="N"/>
    <s v="Edvard Munch: Masterpieces"/>
    <x v="913"/>
    <m/>
    <m/>
    <x v="0"/>
    <m/>
    <s v="Taschen"/>
    <m/>
    <m/>
    <m/>
    <m/>
    <m/>
    <x v="0"/>
    <m/>
    <x v="0"/>
    <m/>
    <m/>
    <x v="0"/>
    <x v="0"/>
    <x v="0"/>
    <m/>
    <m/>
    <m/>
    <m/>
    <m/>
    <m/>
    <m/>
    <m/>
    <x v="0"/>
    <x v="0"/>
    <m/>
    <m/>
    <m/>
    <m/>
    <s v="Edvard Munch: Masterpieces_Lars Toft-Eriksen"/>
    <s v="Lars Toft-Eriksen_Edvard Munch: Masterpieces"/>
    <x v="1966"/>
    <m/>
    <m/>
  </r>
  <r>
    <s v="B-MALDOROR|LAUTRÉAMONT, COMTE DE"/>
    <s v="N"/>
    <s v="Maldoror"/>
    <x v="914"/>
    <m/>
    <m/>
    <x v="0"/>
    <m/>
    <m/>
    <m/>
    <m/>
    <m/>
    <m/>
    <m/>
    <x v="0"/>
    <m/>
    <x v="0"/>
    <m/>
    <m/>
    <x v="0"/>
    <x v="0"/>
    <x v="0"/>
    <m/>
    <m/>
    <m/>
    <m/>
    <m/>
    <m/>
    <m/>
    <m/>
    <x v="0"/>
    <x v="0"/>
    <m/>
    <s v="Foundational; 19th Century (Psychological Depth / Stylistic Mastery / Esotericism)"/>
    <m/>
    <m/>
    <s v="Maldoror_Lautréamont, Comte de"/>
    <s v="Lautréamont, Comte de_Maldoror"/>
    <x v="1967"/>
    <m/>
    <m/>
  </r>
  <r>
    <s v="B-MALDOROR (LES CHANTS DE MALDOROR)|LAUTRÉAMONT, COMTE DE"/>
    <s v="Y"/>
    <s v="Maldoror (Les Chants de Maldoror)"/>
    <x v="914"/>
    <m/>
    <m/>
    <x v="0"/>
    <m/>
    <m/>
    <m/>
    <m/>
    <m/>
    <m/>
    <m/>
    <x v="0"/>
    <m/>
    <x v="0"/>
    <m/>
    <m/>
    <x v="0"/>
    <x v="0"/>
    <x v="0"/>
    <m/>
    <m/>
    <m/>
    <m/>
    <m/>
    <m/>
    <m/>
    <m/>
    <x v="0"/>
    <x v="0"/>
    <m/>
    <s v="Foundational; 19th Century (Psychological Depth / Stylistic Mastery / Esotericism)"/>
    <m/>
    <m/>
    <s v="Maldoror (Les Chants de Maldoror)_Lautréamont, Comte de"/>
    <s v="Lautréamont, Comte de_Maldoror (Les Chants de Maldoror)"/>
    <x v="1968"/>
    <m/>
    <m/>
  </r>
  <r>
    <s v="B-MALDOROR (LES CHANTS DE MALDOROR)|LAUTRÉAMONT, COMTE DE"/>
    <s v="Y"/>
    <s v="Maldoror (Les Chants de Maldoror)"/>
    <x v="914"/>
    <m/>
    <m/>
    <x v="0"/>
    <m/>
    <m/>
    <m/>
    <m/>
    <m/>
    <m/>
    <m/>
    <x v="0"/>
    <m/>
    <x v="0"/>
    <m/>
    <m/>
    <x v="0"/>
    <x v="0"/>
    <x v="0"/>
    <m/>
    <m/>
    <m/>
    <m/>
    <m/>
    <m/>
    <m/>
    <m/>
    <x v="0"/>
    <x v="0"/>
    <m/>
    <s v="19th Century Psychological &amp; Existential Dread"/>
    <m/>
    <s v="Surreal violence, blasphemy, cosmic despair, extreme prose poetry"/>
    <s v="Maldoror (Les Chants de Maldoror)_Lautréamont, Comte de"/>
    <s v="Lautréamont, Comte de_Maldoror (Les Chants de Maldoror)"/>
    <x v="1968"/>
    <m/>
    <m/>
  </r>
  <r>
    <s v="B-MALDOROR (LES CHANTS DE MALDOROR)|LAUTRÉAMONT, COMTE DE"/>
    <s v="Y"/>
    <s v="Maldoror (Les Chants de Maldoror)"/>
    <x v="914"/>
    <m/>
    <m/>
    <x v="0"/>
    <m/>
    <m/>
    <m/>
    <m/>
    <m/>
    <m/>
    <m/>
    <x v="0"/>
    <m/>
    <x v="0"/>
    <m/>
    <m/>
    <x v="0"/>
    <x v="0"/>
    <x v="0"/>
    <m/>
    <m/>
    <m/>
    <m/>
    <m/>
    <m/>
    <m/>
    <m/>
    <x v="0"/>
    <x v="0"/>
    <m/>
    <s v="Precursors &amp; Early Extremes; Extremely Disturbing"/>
    <m/>
    <s v="Surreal, blasphemous prose poetry celebrating evil, cruelty, and cosmic rebellion. Extreme violence and anti-humanist sentiment."/>
    <s v="Maldoror (Les Chants de Maldoror)_Lautréamont, Comte de"/>
    <s v="Lautréamont, Comte de_Maldoror (Les Chants de Maldoror)"/>
    <x v="1968"/>
    <m/>
    <m/>
  </r>
  <r>
    <s v="B-THE SONGS OF MALDOROR|LAUTRÉAMONT, COMTE DE"/>
    <s v="N"/>
    <s v="The Songs of Maldoror"/>
    <x v="914"/>
    <m/>
    <m/>
    <x v="44"/>
    <m/>
    <m/>
    <s v="Les Chants de Maldoror"/>
    <s v="French"/>
    <n v="320"/>
    <s v="A series of prose poems celebrating evil through the misanthropic adventures of Maldoror, using shocking imagery, bizarre dreams, and violating conventional morality in ways that would influence surrealism."/>
    <m/>
    <x v="1"/>
    <n v="4"/>
    <x v="1"/>
    <m/>
    <m/>
    <x v="0"/>
    <x v="0"/>
    <x v="1"/>
    <m/>
    <m/>
    <m/>
    <m/>
    <m/>
    <m/>
    <m/>
    <m/>
    <x v="21"/>
    <x v="9"/>
    <m/>
    <m/>
    <m/>
    <m/>
    <s v="The Songs of Maldoror_Lautréamont, Comte de"/>
    <s v="Lautréamont, Comte de_The Songs of Maldoror"/>
    <x v="1969"/>
    <m/>
    <m/>
  </r>
  <r>
    <s v="B-THE BALLAD OF BLACK TOM|LAVALLE, VICTOR"/>
    <s v="N"/>
    <s v="The Ballad of Black Tom"/>
    <x v="915"/>
    <m/>
    <m/>
    <x v="0"/>
    <m/>
    <m/>
    <m/>
    <m/>
    <m/>
    <m/>
    <m/>
    <x v="0"/>
    <m/>
    <x v="0"/>
    <m/>
    <m/>
    <x v="0"/>
    <x v="0"/>
    <x v="0"/>
    <m/>
    <m/>
    <m/>
    <m/>
    <m/>
    <m/>
    <m/>
    <m/>
    <x v="0"/>
    <x v="0"/>
    <m/>
    <m/>
    <m/>
    <m/>
    <s v="The Ballad of Black Tom_LaValle, Victor"/>
    <s v="LaValle, Victor_The Ballad of Black Tom"/>
    <x v="1970"/>
    <m/>
    <m/>
  </r>
  <r>
    <s v="B-SATANIC BIBLE|LAVEY, ANTON"/>
    <s v="N"/>
    <s v="Satanic Bible"/>
    <x v="916"/>
    <m/>
    <m/>
    <x v="0"/>
    <m/>
    <m/>
    <m/>
    <m/>
    <m/>
    <m/>
    <m/>
    <x v="0"/>
    <m/>
    <x v="0"/>
    <m/>
    <m/>
    <x v="0"/>
    <x v="0"/>
    <x v="0"/>
    <m/>
    <m/>
    <m/>
    <m/>
    <m/>
    <m/>
    <m/>
    <m/>
    <x v="0"/>
    <x v="0"/>
    <m/>
    <m/>
    <m/>
    <m/>
    <s v="Satanic Bible_LaVey, Anton"/>
    <s v="LaVey, Anton_Satanic Bible"/>
    <x v="1971"/>
    <m/>
    <m/>
  </r>
  <r>
    <s v="B-SATANIC RITUALS|LAVEY, ANTON"/>
    <s v="N"/>
    <s v="Satanic Rituals"/>
    <x v="916"/>
    <m/>
    <m/>
    <x v="0"/>
    <m/>
    <m/>
    <m/>
    <m/>
    <m/>
    <m/>
    <m/>
    <x v="0"/>
    <m/>
    <x v="0"/>
    <m/>
    <m/>
    <x v="0"/>
    <x v="0"/>
    <x v="0"/>
    <m/>
    <m/>
    <m/>
    <m/>
    <m/>
    <m/>
    <m/>
    <m/>
    <x v="0"/>
    <x v="0"/>
    <m/>
    <m/>
    <m/>
    <m/>
    <s v="Satanic Rituals_LaVey, Anton"/>
    <s v="LaVey, Anton_Satanic Rituals"/>
    <x v="1972"/>
    <m/>
    <m/>
  </r>
  <r>
    <s v="B-THE SATANIC BIBLE|LAVEY, ANTON"/>
    <s v="N"/>
    <s v="The Satanic Bible"/>
    <x v="916"/>
    <m/>
    <m/>
    <x v="106"/>
    <m/>
    <m/>
    <m/>
    <m/>
    <n v="272"/>
    <s v="LaVey's foundational text for the Church of Satan, outlining his atheistic philosophy that rejects traditional spiritual doctrines in favor of materialism, individualism, and self-gratification, incorporating ceremonial magic practices while rejecting supernatural interpretations."/>
    <m/>
    <x v="0"/>
    <m/>
    <x v="0"/>
    <m/>
    <m/>
    <x v="0"/>
    <x v="0"/>
    <x v="0"/>
    <m/>
    <m/>
    <m/>
    <m/>
    <m/>
    <m/>
    <m/>
    <m/>
    <x v="1"/>
    <x v="1"/>
    <m/>
    <m/>
    <m/>
    <m/>
    <s v="The Satanic Bible_LaVey, Anton"/>
    <s v="LaVey, Anton_The Satanic Bible"/>
    <x v="1973"/>
    <m/>
    <m/>
  </r>
  <r>
    <s v="B-LADY CHATTERLEY'S LOVER|LAWRENCE, D.H."/>
    <s v="N"/>
    <s v="Lady Chatterley's Lover"/>
    <x v="917"/>
    <m/>
    <m/>
    <x v="0"/>
    <m/>
    <m/>
    <m/>
    <m/>
    <m/>
    <m/>
    <m/>
    <x v="0"/>
    <m/>
    <x v="0"/>
    <m/>
    <m/>
    <x v="0"/>
    <x v="0"/>
    <x v="0"/>
    <m/>
    <m/>
    <m/>
    <m/>
    <m/>
    <m/>
    <m/>
    <m/>
    <x v="0"/>
    <x v="0"/>
    <m/>
    <s v="Foundational; Early 20th Century &amp; Modernism"/>
    <m/>
    <m/>
    <s v="Lady Chatterley's Lover_Lawrence, D.H."/>
    <s v="Lawrence, D.H._Lady Chatterley's Lover"/>
    <x v="1974"/>
    <m/>
    <m/>
  </r>
  <r>
    <s v="B-SONS AND LOVERS|LAWRENCE, D.H."/>
    <s v="N"/>
    <s v="Sons and Lovers"/>
    <x v="917"/>
    <m/>
    <m/>
    <x v="0"/>
    <m/>
    <m/>
    <m/>
    <m/>
    <m/>
    <m/>
    <m/>
    <x v="0"/>
    <m/>
    <x v="0"/>
    <m/>
    <m/>
    <x v="0"/>
    <x v="0"/>
    <x v="0"/>
    <m/>
    <m/>
    <m/>
    <m/>
    <m/>
    <m/>
    <m/>
    <m/>
    <x v="0"/>
    <x v="0"/>
    <m/>
    <s v="Foundational; Early 20th Century &amp; Modernism"/>
    <m/>
    <m/>
    <s v="Sons and Lovers_Lawrence, D.H."/>
    <s v="Lawrence, D.H._Sons and Lovers"/>
    <x v="1975"/>
    <m/>
    <m/>
  </r>
  <r>
    <s v="B-STUDIES IN CLASSIC AMERICAN LITERATURE|LAWRENCE, D.H."/>
    <s v="N"/>
    <s v="Studies in Classic American Literature"/>
    <x v="917"/>
    <m/>
    <m/>
    <x v="0"/>
    <m/>
    <m/>
    <m/>
    <m/>
    <m/>
    <m/>
    <m/>
    <x v="0"/>
    <m/>
    <x v="0"/>
    <m/>
    <m/>
    <x v="0"/>
    <x v="0"/>
    <x v="0"/>
    <m/>
    <m/>
    <m/>
    <m/>
    <m/>
    <m/>
    <m/>
    <m/>
    <x v="0"/>
    <x v="0"/>
    <m/>
    <s v="Foundational; Early 20th Century &amp; Modernism"/>
    <m/>
    <m/>
    <s v="Studies in Classic American Literature_Lawrence, D.H."/>
    <s v="Lawrence, D.H._Studies in Classic American Literature"/>
    <x v="1976"/>
    <m/>
    <m/>
  </r>
  <r>
    <s v="B-THE RAINBOW|LAWRENCE, D.H."/>
    <s v="N"/>
    <s v="The Rainbow"/>
    <x v="917"/>
    <m/>
    <m/>
    <x v="0"/>
    <m/>
    <m/>
    <m/>
    <m/>
    <m/>
    <m/>
    <m/>
    <x v="0"/>
    <m/>
    <x v="0"/>
    <m/>
    <m/>
    <x v="0"/>
    <x v="0"/>
    <x v="0"/>
    <m/>
    <m/>
    <m/>
    <m/>
    <m/>
    <m/>
    <m/>
    <m/>
    <x v="0"/>
    <x v="0"/>
    <m/>
    <s v="Foundational; Early 20th Century &amp; Modernism"/>
    <m/>
    <m/>
    <s v="The Rainbow_Lawrence, D.H."/>
    <s v="Lawrence, D.H._The Rainbow"/>
    <x v="1977"/>
    <m/>
    <m/>
  </r>
  <r>
    <s v="B-WOMEN IN LOVE|LAWRENCE, D.H."/>
    <s v="N"/>
    <s v="Women in Love"/>
    <x v="917"/>
    <m/>
    <m/>
    <x v="0"/>
    <m/>
    <m/>
    <m/>
    <m/>
    <m/>
    <m/>
    <m/>
    <x v="0"/>
    <m/>
    <x v="0"/>
    <m/>
    <m/>
    <x v="0"/>
    <x v="0"/>
    <x v="0"/>
    <m/>
    <m/>
    <m/>
    <m/>
    <m/>
    <m/>
    <m/>
    <m/>
    <x v="0"/>
    <x v="0"/>
    <m/>
    <s v="Foundational; Early 20th Century &amp; Modernism"/>
    <m/>
    <m/>
    <s v="Women in Love_Lawrence, D.H."/>
    <s v="Lawrence, D.H._Women in Love"/>
    <x v="1978"/>
    <m/>
    <m/>
  </r>
  <r>
    <s v="B-INDEPENDENT PEOPLE|LAXNESS, HALLDÓR"/>
    <s v="N"/>
    <s v="Independent People"/>
    <x v="918"/>
    <m/>
    <m/>
    <x v="0"/>
    <m/>
    <m/>
    <m/>
    <m/>
    <m/>
    <m/>
    <m/>
    <x v="0"/>
    <m/>
    <x v="0"/>
    <m/>
    <m/>
    <x v="0"/>
    <x v="0"/>
    <x v="0"/>
    <m/>
    <m/>
    <m/>
    <m/>
    <m/>
    <m/>
    <m/>
    <m/>
    <x v="0"/>
    <x v="0"/>
    <m/>
    <s v="Foundational; Early 20th Century &amp; Modernism"/>
    <m/>
    <m/>
    <s v="Independent People_Laxness, Halldór"/>
    <s v="Laxness, Halldór_Independent People"/>
    <x v="1979"/>
    <m/>
    <m/>
  </r>
  <r>
    <s v="B-THE GNOSTIC SCRIPTURES|LAYTON, BENTLEY"/>
    <s v="N"/>
    <s v="The Gnostic Scriptures"/>
    <x v="919"/>
    <m/>
    <m/>
    <x v="0"/>
    <m/>
    <m/>
    <m/>
    <m/>
    <m/>
    <m/>
    <m/>
    <x v="0"/>
    <m/>
    <x v="0"/>
    <m/>
    <m/>
    <x v="0"/>
    <x v="0"/>
    <x v="0"/>
    <m/>
    <m/>
    <m/>
    <m/>
    <m/>
    <m/>
    <m/>
    <m/>
    <x v="0"/>
    <x v="0"/>
    <m/>
    <m/>
    <m/>
    <m/>
    <s v="The Gnostic Scriptures_Layton, Bentley"/>
    <s v="Layton, Bentley_The Gnostic Scriptures"/>
    <x v="1980"/>
    <m/>
    <m/>
  </r>
  <r>
    <s v="B-CARMILLA|LE FANU, SHERIDAN"/>
    <s v="N"/>
    <s v="Carmilla"/>
    <x v="920"/>
    <m/>
    <m/>
    <x v="221"/>
    <m/>
    <m/>
    <m/>
    <m/>
    <n v="108"/>
    <s v="A Gothic novella about a female vampire who preys on a young woman, predating Dracula and exploring themes of female sexuality and desire."/>
    <m/>
    <x v="0"/>
    <m/>
    <x v="0"/>
    <m/>
    <m/>
    <x v="0"/>
    <x v="0"/>
    <x v="0"/>
    <m/>
    <m/>
    <m/>
    <m/>
    <m/>
    <m/>
    <m/>
    <m/>
    <x v="34"/>
    <x v="9"/>
    <m/>
    <m/>
    <m/>
    <m/>
    <s v="Carmilla_Le Fanu, Sheridan"/>
    <s v="Le Fanu, Sheridan_Carmilla"/>
    <x v="1981"/>
    <m/>
    <m/>
  </r>
  <r>
    <s v="B-GREEN TEA AND OTHER WEIRD STORIES|LE FANU, SHERIDAN"/>
    <s v="N"/>
    <s v="Green Tea and Other Weird Stories"/>
    <x v="920"/>
    <m/>
    <m/>
    <x v="222"/>
    <m/>
    <m/>
    <m/>
    <m/>
    <n v="288"/>
    <s v="A collection of supernatural tales by a pioneer of the ghost story, including the psychological horror of &quot;Green Tea&quot; with its demonic monkey."/>
    <m/>
    <x v="0"/>
    <m/>
    <x v="0"/>
    <m/>
    <m/>
    <x v="0"/>
    <x v="0"/>
    <x v="0"/>
    <m/>
    <m/>
    <m/>
    <m/>
    <m/>
    <m/>
    <m/>
    <m/>
    <x v="0"/>
    <x v="9"/>
    <m/>
    <m/>
    <m/>
    <m/>
    <s v="Green Tea and Other Weird Stories_Le Fanu, Sheridan"/>
    <s v="Le Fanu, Sheridan_Green Tea and Other Weird Stories"/>
    <x v="1982"/>
    <m/>
    <m/>
  </r>
  <r>
    <s v="B-IN A GLASS DARKLY|LE FANU, SHERIDAN"/>
    <s v="N"/>
    <s v="In a Glass Darkly"/>
    <x v="920"/>
    <m/>
    <m/>
    <x v="0"/>
    <m/>
    <m/>
    <m/>
    <m/>
    <m/>
    <m/>
    <m/>
    <x v="0"/>
    <m/>
    <x v="0"/>
    <m/>
    <m/>
    <x v="0"/>
    <x v="0"/>
    <x v="0"/>
    <m/>
    <m/>
    <m/>
    <m/>
    <m/>
    <m/>
    <m/>
    <m/>
    <x v="0"/>
    <x v="0"/>
    <m/>
    <m/>
    <m/>
    <m/>
    <s v="In a Glass Darkly_Le Fanu, Sheridan"/>
    <s v="Le Fanu, Sheridan_In a Glass Darkly"/>
    <x v="1983"/>
    <m/>
    <m/>
  </r>
  <r>
    <s v="B-UNCLE SILAS|LE FANU, SHERIDAN"/>
    <s v="N"/>
    <s v="Uncle Silas"/>
    <x v="920"/>
    <m/>
    <m/>
    <x v="0"/>
    <m/>
    <m/>
    <m/>
    <m/>
    <m/>
    <m/>
    <m/>
    <x v="0"/>
    <m/>
    <x v="0"/>
    <m/>
    <m/>
    <x v="0"/>
    <x v="0"/>
    <x v="0"/>
    <m/>
    <m/>
    <m/>
    <m/>
    <m/>
    <m/>
    <m/>
    <m/>
    <x v="0"/>
    <x v="0"/>
    <m/>
    <m/>
    <m/>
    <m/>
    <s v="Uncle Silas_Le Fanu, Sheridan"/>
    <s v="Le Fanu, Sheridan_Uncle Silas"/>
    <x v="1984"/>
    <m/>
    <m/>
  </r>
  <r>
    <s v="B-THE DISPOSSESSED: AN AMBIGUOUS UTOPIA|LE GUIN, URSULA K."/>
    <s v="N"/>
    <s v="The Dispossessed: An Ambiguous Utopia"/>
    <x v="921"/>
    <m/>
    <m/>
    <x v="0"/>
    <m/>
    <m/>
    <m/>
    <m/>
    <m/>
    <m/>
    <m/>
    <x v="0"/>
    <m/>
    <x v="0"/>
    <m/>
    <m/>
    <x v="0"/>
    <x v="0"/>
    <x v="0"/>
    <m/>
    <m/>
    <m/>
    <m/>
    <m/>
    <m/>
    <m/>
    <m/>
    <x v="0"/>
    <x v="0"/>
    <m/>
    <m/>
    <m/>
    <m/>
    <s v="The Dispossessed: An Ambiguous Utopia_Le Guin, Ursula K."/>
    <s v="Le Guin, Ursula K._The Dispossessed: An Ambiguous Utopia"/>
    <x v="1985"/>
    <m/>
    <m/>
  </r>
  <r>
    <s v="B-THE LATHE OF HEAVEN|LE GUIN, URSULA K."/>
    <s v="N"/>
    <s v="The Lathe of Heaven"/>
    <x v="921"/>
    <m/>
    <m/>
    <x v="0"/>
    <m/>
    <m/>
    <m/>
    <m/>
    <m/>
    <m/>
    <m/>
    <x v="0"/>
    <m/>
    <x v="0"/>
    <m/>
    <m/>
    <x v="0"/>
    <x v="0"/>
    <x v="0"/>
    <m/>
    <m/>
    <m/>
    <m/>
    <m/>
    <m/>
    <m/>
    <m/>
    <x v="0"/>
    <x v="0"/>
    <m/>
    <m/>
    <m/>
    <m/>
    <s v="The Lathe of Heaven_Le Guin, Ursula K."/>
    <s v="Le Guin, Ursula K._The Lathe of Heaven"/>
    <x v="1986"/>
    <m/>
    <m/>
  </r>
  <r>
    <s v="B-THE LEFT HAND OF DARKNESS|LE GUIN, URSULA K."/>
    <s v="N"/>
    <s v="The Left Hand of Darkness"/>
    <x v="921"/>
    <m/>
    <m/>
    <x v="0"/>
    <m/>
    <m/>
    <m/>
    <m/>
    <m/>
    <m/>
    <m/>
    <x v="0"/>
    <m/>
    <x v="0"/>
    <m/>
    <m/>
    <x v="0"/>
    <x v="0"/>
    <x v="0"/>
    <m/>
    <m/>
    <m/>
    <m/>
    <m/>
    <m/>
    <m/>
    <m/>
    <x v="0"/>
    <x v="0"/>
    <m/>
    <m/>
    <m/>
    <m/>
    <s v="The Left Hand of Darkness_Le Guin, Ursula K."/>
    <s v="Le Guin, Ursula K._The Left Hand of Darkness"/>
    <x v="1987"/>
    <m/>
    <m/>
  </r>
  <r>
    <s v="B-ŁAKOME|LEBDA, MAŁGORZATA"/>
    <s v="N"/>
    <s v="Łakome"/>
    <x v="922"/>
    <m/>
    <m/>
    <x v="0"/>
    <m/>
    <m/>
    <m/>
    <m/>
    <m/>
    <m/>
    <m/>
    <x v="0"/>
    <m/>
    <x v="0"/>
    <m/>
    <m/>
    <x v="0"/>
    <x v="0"/>
    <x v="0"/>
    <m/>
    <m/>
    <m/>
    <m/>
    <m/>
    <m/>
    <m/>
    <m/>
    <x v="0"/>
    <x v="0"/>
    <m/>
    <m/>
    <m/>
    <m/>
    <s v="Łakome_Lebda, Małgorzata"/>
    <s v="Lebda, Małgorzata_Łakome"/>
    <x v="1988"/>
    <m/>
    <m/>
  </r>
  <r>
    <s v="B-LA BÂTARDE|LEDUC, VIOLETTE"/>
    <s v="N"/>
    <s v="La Bâtarde"/>
    <x v="923"/>
    <m/>
    <m/>
    <x v="0"/>
    <m/>
    <m/>
    <m/>
    <m/>
    <m/>
    <m/>
    <m/>
    <x v="0"/>
    <m/>
    <x v="0"/>
    <m/>
    <m/>
    <x v="0"/>
    <x v="0"/>
    <x v="0"/>
    <m/>
    <m/>
    <m/>
    <m/>
    <m/>
    <m/>
    <m/>
    <m/>
    <x v="0"/>
    <x v="0"/>
    <m/>
    <m/>
    <m/>
    <m/>
    <s v="La Bâtarde_Leduc, Violette"/>
    <s v="Leduc, Violette_La Bâtarde"/>
    <x v="1989"/>
    <m/>
    <m/>
  </r>
  <r>
    <s v="B-THE BIGHEAD|LEE, EDWARD"/>
    <s v="N"/>
    <s v="The Bighead"/>
    <x v="924"/>
    <m/>
    <m/>
    <x v="0"/>
    <m/>
    <m/>
    <m/>
    <m/>
    <m/>
    <m/>
    <m/>
    <x v="0"/>
    <m/>
    <x v="0"/>
    <m/>
    <m/>
    <x v="0"/>
    <x v="0"/>
    <x v="0"/>
    <m/>
    <m/>
    <m/>
    <m/>
    <m/>
    <m/>
    <m/>
    <m/>
    <x v="0"/>
    <x v="0"/>
    <m/>
    <m/>
    <m/>
    <m/>
    <s v="The Bighead_Lee, Edward"/>
    <s v="Lee, Edward_The Bighead"/>
    <x v="1990"/>
    <m/>
    <m/>
  </r>
  <r>
    <s v="B-TO KILL A MOCKINGBIRD|LEE, HARPER"/>
    <s v="N"/>
    <s v="To Kill a Mockingbird"/>
    <x v="925"/>
    <m/>
    <m/>
    <x v="0"/>
    <m/>
    <m/>
    <m/>
    <m/>
    <m/>
    <m/>
    <m/>
    <x v="0"/>
    <m/>
    <x v="0"/>
    <m/>
    <m/>
    <x v="0"/>
    <x v="0"/>
    <x v="0"/>
    <m/>
    <m/>
    <m/>
    <m/>
    <m/>
    <m/>
    <m/>
    <m/>
    <x v="0"/>
    <x v="0"/>
    <m/>
    <m/>
    <m/>
    <m/>
    <s v="To Kill a Mockingbird_Lee, Harper"/>
    <s v="Lee, Harper_To Kill a Mockingbird"/>
    <x v="1991"/>
    <m/>
    <m/>
  </r>
  <r>
    <s v="B-PACHINKO|LEE, MIN JIN"/>
    <s v="N"/>
    <s v="Pachinko"/>
    <x v="926"/>
    <m/>
    <m/>
    <x v="0"/>
    <m/>
    <m/>
    <m/>
    <m/>
    <m/>
    <m/>
    <m/>
    <x v="0"/>
    <m/>
    <x v="0"/>
    <m/>
    <m/>
    <x v="0"/>
    <x v="0"/>
    <x v="0"/>
    <m/>
    <m/>
    <m/>
    <m/>
    <m/>
    <m/>
    <m/>
    <m/>
    <x v="0"/>
    <x v="0"/>
    <m/>
    <s v="Foundational; Late 20th Century &amp; Postmodernism"/>
    <m/>
    <m/>
    <s v="Pachinko_Lee, Min Jin"/>
    <s v="Lee, Min Jin_Pachinko"/>
    <x v="1992"/>
    <m/>
    <m/>
  </r>
  <r>
    <s v="B-CONJURE WIFE|LEIBER, FRITZ"/>
    <s v="N"/>
    <s v="Conjure Wife"/>
    <x v="927"/>
    <m/>
    <m/>
    <x v="100"/>
    <m/>
    <m/>
    <m/>
    <m/>
    <n v="224"/>
    <s v="A horror novel about a professor who discovers that his wife and all other faculty wives are secretly witches, exploring gender dynamics and the supernatural beneath academic life."/>
    <m/>
    <x v="0"/>
    <m/>
    <x v="0"/>
    <m/>
    <m/>
    <x v="0"/>
    <x v="0"/>
    <x v="0"/>
    <m/>
    <m/>
    <m/>
    <m/>
    <m/>
    <m/>
    <m/>
    <m/>
    <x v="12"/>
    <x v="1"/>
    <m/>
    <m/>
    <m/>
    <m/>
    <s v="Conjure Wife_Leiber, Fritz"/>
    <s v="Leiber, Fritz_Conjure Wife"/>
    <x v="1993"/>
    <m/>
    <m/>
  </r>
  <r>
    <s v="B-OUR LADY OF DARKNESS|LEIBER, FRITZ"/>
    <s v="N"/>
    <s v="Our Lady of Darkness"/>
    <x v="927"/>
    <m/>
    <m/>
    <x v="123"/>
    <m/>
    <m/>
    <m/>
    <m/>
    <n v="216"/>
    <s v="An urban horror novel about a writer who discovers a cult practicing &quot;paramentals&quot;—magic based on modern urban materials—in San Francisco, blending occultism with modern urban anxieties."/>
    <m/>
    <x v="0"/>
    <m/>
    <x v="0"/>
    <m/>
    <m/>
    <x v="0"/>
    <x v="0"/>
    <x v="0"/>
    <m/>
    <m/>
    <m/>
    <m/>
    <m/>
    <m/>
    <m/>
    <m/>
    <x v="17"/>
    <x v="1"/>
    <m/>
    <m/>
    <m/>
    <m/>
    <s v="Our Lady of Darkness_Leiber, Fritz"/>
    <s v="Leiber, Fritz_Our Lady of Darkness"/>
    <x v="1994"/>
    <m/>
    <m/>
  </r>
  <r>
    <s v="B-MONADOLOGY / DISCOURSE ON METAPHYSICS / THEODICY|LEIBNIZ, GOTTFRIED WILHELM"/>
    <s v="N"/>
    <s v="Monadology / Discourse on Metaphysics / Theodicy"/>
    <x v="928"/>
    <m/>
    <m/>
    <x v="0"/>
    <m/>
    <m/>
    <m/>
    <m/>
    <m/>
    <m/>
    <m/>
    <x v="0"/>
    <m/>
    <x v="0"/>
    <m/>
    <m/>
    <x v="0"/>
    <x v="0"/>
    <x v="0"/>
    <m/>
    <m/>
    <m/>
    <m/>
    <m/>
    <m/>
    <m/>
    <m/>
    <x v="0"/>
    <x v="0"/>
    <m/>
    <s v="Foundational; Early Modern Science &amp; Philosophy"/>
    <m/>
    <m/>
    <s v="Monadology / Discourse on Metaphysics / Theodicy_Leibniz, Gottfried Wilhelm"/>
    <s v="Leibniz, Gottfried Wilhelm_Monadology / Discourse on Metaphysics / Theodicy"/>
    <x v="1995"/>
    <m/>
    <m/>
  </r>
  <r>
    <s v="B-SEBASTIÃO SALGADO: AMAZÔNIA|LÉLIA WANICK SALGADO"/>
    <s v="N"/>
    <s v="Sebastião Salgado: Amazônia"/>
    <x v="929"/>
    <m/>
    <m/>
    <x v="0"/>
    <m/>
    <s v="Taschen"/>
    <m/>
    <m/>
    <m/>
    <m/>
    <m/>
    <x v="0"/>
    <m/>
    <x v="0"/>
    <m/>
    <m/>
    <x v="0"/>
    <x v="0"/>
    <x v="0"/>
    <m/>
    <m/>
    <m/>
    <m/>
    <m/>
    <m/>
    <m/>
    <m/>
    <x v="0"/>
    <x v="0"/>
    <m/>
    <m/>
    <m/>
    <m/>
    <s v="Sebastião Salgado: Amazônia_Lélia Wanick Salgado"/>
    <s v="Lélia Wanick Salgado_Sebastião Salgado: Amazônia"/>
    <x v="1996"/>
    <m/>
    <m/>
  </r>
  <r>
    <s v="B-SEBASTIÃO SALGADO: GENESIS|LÉLIA WANICK SALGADO"/>
    <s v="N"/>
    <s v="Sebastião Salgado: Genesis"/>
    <x v="929"/>
    <m/>
    <m/>
    <x v="0"/>
    <m/>
    <s v="Taschen"/>
    <m/>
    <m/>
    <m/>
    <m/>
    <m/>
    <x v="0"/>
    <m/>
    <x v="0"/>
    <m/>
    <m/>
    <x v="0"/>
    <x v="0"/>
    <x v="0"/>
    <m/>
    <m/>
    <m/>
    <m/>
    <m/>
    <m/>
    <m/>
    <m/>
    <x v="0"/>
    <x v="0"/>
    <m/>
    <m/>
    <m/>
    <m/>
    <s v="Sebastião Salgado: Genesis_Lélia Wanick Salgado"/>
    <s v="Lélia Wanick Salgado_Sebastião Salgado: Genesis"/>
    <x v="1997"/>
    <m/>
    <m/>
  </r>
  <r>
    <s v="B-SOLARIS|LEM, STANISŁAW"/>
    <s v="N"/>
    <s v="Solaris"/>
    <x v="930"/>
    <m/>
    <m/>
    <x v="158"/>
    <m/>
    <m/>
    <m/>
    <m/>
    <n v="204"/>
    <s v="A philosophical science fiction novel about scientists studying an oceanic alien planet that manifests physical copies of their deepest memories and desires, exploring the limits of human understanding."/>
    <m/>
    <x v="2"/>
    <m/>
    <x v="0"/>
    <m/>
    <m/>
    <x v="0"/>
    <x v="0"/>
    <x v="0"/>
    <m/>
    <m/>
    <m/>
    <m/>
    <m/>
    <m/>
    <m/>
    <m/>
    <x v="1"/>
    <x v="1"/>
    <m/>
    <m/>
    <m/>
    <m/>
    <s v="Solaris_Lem, Stanisław"/>
    <s v="Lem, Stanisław_Solaris"/>
    <x v="1998"/>
    <m/>
    <m/>
  </r>
  <r>
    <s v="B-THE CYBERIAD|LEM, STANISŁAW"/>
    <s v="N"/>
    <s v="The Cyberiad"/>
    <x v="930"/>
    <m/>
    <m/>
    <x v="0"/>
    <m/>
    <m/>
    <m/>
    <m/>
    <m/>
    <m/>
    <m/>
    <x v="0"/>
    <m/>
    <x v="0"/>
    <m/>
    <m/>
    <x v="0"/>
    <x v="0"/>
    <x v="0"/>
    <m/>
    <m/>
    <m/>
    <m/>
    <m/>
    <m/>
    <m/>
    <m/>
    <x v="0"/>
    <x v="0"/>
    <m/>
    <m/>
    <m/>
    <m/>
    <s v="The Cyberiad_Lem, Stanisław"/>
    <s v="Lem, Stanisław_The Cyberiad"/>
    <x v="1999"/>
    <m/>
    <m/>
  </r>
  <r>
    <s v="B-THE INVINCIBLE|LEM, STANISŁAW"/>
    <s v="N"/>
    <s v="The Invincible"/>
    <x v="930"/>
    <m/>
    <m/>
    <x v="0"/>
    <m/>
    <m/>
    <m/>
    <m/>
    <m/>
    <m/>
    <m/>
    <x v="0"/>
    <m/>
    <x v="0"/>
    <m/>
    <m/>
    <x v="0"/>
    <x v="0"/>
    <x v="0"/>
    <m/>
    <m/>
    <m/>
    <m/>
    <m/>
    <m/>
    <m/>
    <m/>
    <x v="0"/>
    <x v="0"/>
    <m/>
    <m/>
    <m/>
    <m/>
    <s v="The Invincible_Lem, Stanisław"/>
    <s v="Lem, Stanisław_The Invincible"/>
    <x v="2000"/>
    <m/>
    <m/>
  </r>
  <r>
    <s v="B-THE SHADOW OF THE WIND SERIES|LENGYEL, PÉTER"/>
    <s v="N"/>
    <s v="The Shadow of the Wind series"/>
    <x v="931"/>
    <m/>
    <m/>
    <x v="96"/>
    <m/>
    <m/>
    <m/>
    <m/>
    <n v="420"/>
    <s v="A literary mystery series centered around the Cemetery of Forgotten Books in Barcelona, following characters whose lives become intertwined with rare volumes they discover, blending historical fiction, gothic elements, and meditation on the power of literature."/>
    <m/>
    <x v="0"/>
    <m/>
    <x v="0"/>
    <m/>
    <m/>
    <x v="0"/>
    <x v="0"/>
    <x v="0"/>
    <m/>
    <m/>
    <m/>
    <m/>
    <m/>
    <m/>
    <m/>
    <m/>
    <x v="7"/>
    <x v="1"/>
    <m/>
    <m/>
    <m/>
    <m/>
    <s v="The Shadow of the Wind series_Lengyel, Péter"/>
    <s v="Lengyel, Péter_The Shadow of the Wind series"/>
    <x v="2001"/>
    <m/>
    <m/>
  </r>
  <r>
    <s v="B-THE LAST OF THE NUBA|LENI RIEFENSTAHL"/>
    <s v="N"/>
    <s v="The Last of the Nuba"/>
    <x v="932"/>
    <m/>
    <m/>
    <x v="0"/>
    <m/>
    <s v="Harper &amp; Row"/>
    <m/>
    <m/>
    <m/>
    <m/>
    <m/>
    <x v="0"/>
    <m/>
    <x v="0"/>
    <m/>
    <m/>
    <x v="0"/>
    <x v="0"/>
    <x v="0"/>
    <m/>
    <m/>
    <m/>
    <m/>
    <m/>
    <m/>
    <m/>
    <m/>
    <x v="0"/>
    <x v="0"/>
    <m/>
    <m/>
    <m/>
    <s v="Among the most critically acclaimed and harrowing photographic compendiums documenting war, genocide, atrocity, and human suffering, considered pinnacles of visual reportage and historical testimony."/>
    <s v="The Last of the Nuba_Leni Riefenstahl"/>
    <s v="Leni Riefenstahl_The Last of the Nuba"/>
    <x v="2002"/>
    <m/>
    <m/>
  </r>
  <r>
    <s v="B-ZIBALDONE|LEOPARDI, GIACOMO"/>
    <s v="N"/>
    <s v="Zibaldone"/>
    <x v="933"/>
    <m/>
    <m/>
    <x v="201"/>
    <m/>
    <m/>
    <m/>
    <m/>
    <n v="2502"/>
    <s v="Giacomo Leopardi's massive personal notebook containing his philosophical reflections, literary criticism, linguistic observations, and personal thoughts, offering deep insights into the mind of one of Italy's greatest poets and thinkers."/>
    <m/>
    <x v="0"/>
    <m/>
    <x v="0"/>
    <m/>
    <m/>
    <x v="0"/>
    <x v="0"/>
    <x v="0"/>
    <m/>
    <m/>
    <m/>
    <m/>
    <m/>
    <m/>
    <m/>
    <m/>
    <x v="26"/>
    <x v="9"/>
    <m/>
    <m/>
    <m/>
    <m/>
    <s v="Zibaldone_Leopardi, Giacomo"/>
    <s v="Leopardi, Giacomo_Zibaldone"/>
    <x v="2003"/>
    <m/>
    <m/>
  </r>
  <r>
    <s v="B-A HERO OF OUR TIME|LERMONTOV, MIKHAIL"/>
    <s v="Y"/>
    <s v="A Hero of Our Time"/>
    <x v="934"/>
    <m/>
    <m/>
    <x v="0"/>
    <m/>
    <m/>
    <m/>
    <m/>
    <m/>
    <m/>
    <m/>
    <x v="0"/>
    <m/>
    <x v="0"/>
    <m/>
    <m/>
    <x v="0"/>
    <x v="0"/>
    <x v="0"/>
    <m/>
    <m/>
    <m/>
    <m/>
    <m/>
    <m/>
    <m/>
    <m/>
    <x v="0"/>
    <x v="0"/>
    <m/>
    <m/>
    <m/>
    <m/>
    <s v="A Hero of Our Time_Lermontov, Mikhail"/>
    <s v="Lermontov, Mikhail_A Hero of Our Time"/>
    <x v="2004"/>
    <m/>
    <m/>
  </r>
  <r>
    <s v="B-A HERO OF OUR TIME|LERMONTOV, MIKHAIL"/>
    <s v="Y"/>
    <s v="A Hero of Our Time"/>
    <x v="934"/>
    <m/>
    <m/>
    <x v="0"/>
    <m/>
    <m/>
    <m/>
    <m/>
    <m/>
    <m/>
    <m/>
    <x v="0"/>
    <m/>
    <x v="0"/>
    <m/>
    <m/>
    <x v="0"/>
    <x v="0"/>
    <x v="0"/>
    <m/>
    <m/>
    <m/>
    <m/>
    <m/>
    <m/>
    <m/>
    <m/>
    <x v="0"/>
    <x v="0"/>
    <m/>
    <s v="Foundational; Romanticism (Continued &amp; High/Late)"/>
    <m/>
    <m/>
    <s v="A Hero of Our Time_Lermontov, Mikhail"/>
    <s v="Lermontov, Mikhail_A Hero of Our Time"/>
    <x v="2004"/>
    <m/>
    <m/>
  </r>
  <r>
    <s v="B-LEAVING THE ATOCHA STATION / 10:04 / THE TOPEKA SCHOOL|LERNER, BEN"/>
    <s v="N"/>
    <s v="Leaving the Atocha Station / 10:04 / The Topeka School"/>
    <x v="935"/>
    <m/>
    <m/>
    <x v="0"/>
    <m/>
    <m/>
    <m/>
    <m/>
    <m/>
    <m/>
    <m/>
    <x v="0"/>
    <m/>
    <x v="0"/>
    <m/>
    <m/>
    <x v="0"/>
    <x v="0"/>
    <x v="0"/>
    <m/>
    <m/>
    <m/>
    <m/>
    <m/>
    <m/>
    <m/>
    <m/>
    <x v="0"/>
    <x v="0"/>
    <m/>
    <m/>
    <m/>
    <m/>
    <s v="Leaving the Atocha Station / 10:04 / The Topeka School_Lerner, Ben"/>
    <s v="Lerner, Ben_Leaving the Atocha Station / 10:04 / The Topeka School"/>
    <x v="2005"/>
    <m/>
    <m/>
  </r>
  <r>
    <s v="B-THE HATRED OF POETRY (ESSAY)|LERNER, BEN"/>
    <s v="N"/>
    <s v="The Hatred of Poetry (Essay)"/>
    <x v="935"/>
    <m/>
    <m/>
    <x v="0"/>
    <m/>
    <m/>
    <m/>
    <m/>
    <m/>
    <m/>
    <m/>
    <x v="0"/>
    <m/>
    <x v="0"/>
    <m/>
    <m/>
    <x v="0"/>
    <x v="0"/>
    <x v="0"/>
    <m/>
    <m/>
    <m/>
    <m/>
    <m/>
    <m/>
    <m/>
    <m/>
    <x v="0"/>
    <x v="0"/>
    <m/>
    <m/>
    <m/>
    <m/>
    <s v="The Hatred of Poetry (Essay)_Lerner, Ben"/>
    <s v="Lerner, Ben_The Hatred of Poetry (Essay)"/>
    <x v="2006"/>
    <m/>
    <m/>
  </r>
  <r>
    <s v="B-THE PHANTOM OF THE OPERA|LEROUX, GASTON"/>
    <s v="N"/>
    <s v="The Phantom of the Opera"/>
    <x v="936"/>
    <m/>
    <m/>
    <x v="66"/>
    <m/>
    <m/>
    <m/>
    <m/>
    <n v="368"/>
    <s v="A Gothic novel about a disfigured musical genius who haunts the Paris Opera House and becomes obsessed with young soprano Christine Daaé."/>
    <m/>
    <x v="0"/>
    <m/>
    <x v="0"/>
    <m/>
    <m/>
    <x v="0"/>
    <x v="0"/>
    <x v="0"/>
    <m/>
    <m/>
    <m/>
    <m/>
    <m/>
    <m/>
    <m/>
    <m/>
    <x v="5"/>
    <x v="1"/>
    <m/>
    <m/>
    <m/>
    <m/>
    <s v="The Phantom of the Opera_Leroux, Gaston"/>
    <s v="Leroux, Gaston_The Phantom of the Opera"/>
    <x v="2007"/>
    <m/>
    <m/>
  </r>
  <r>
    <s v="B-EMILIA GALOTTI|LESSING, GOTTHOLD EPHRAIM"/>
    <s v="N"/>
    <s v="Emilia Galotti"/>
    <x v="937"/>
    <m/>
    <m/>
    <x v="0"/>
    <m/>
    <m/>
    <m/>
    <m/>
    <m/>
    <m/>
    <m/>
    <x v="0"/>
    <m/>
    <x v="0"/>
    <m/>
    <m/>
    <x v="0"/>
    <x v="0"/>
    <x v="0"/>
    <m/>
    <m/>
    <m/>
    <m/>
    <m/>
    <m/>
    <m/>
    <m/>
    <x v="0"/>
    <x v="0"/>
    <m/>
    <s v="Foundational; Literature (Novel, Poetry, Drama)"/>
    <m/>
    <m/>
    <s v="Emilia Galotti_Lessing, Gotthold Ephraim"/>
    <s v="Lessing, Gotthold Ephraim_Emilia Galotti"/>
    <x v="2008"/>
    <m/>
    <m/>
  </r>
  <r>
    <s v="B-LAOCOÖN: AN ESSAY ON THE LIMITS OF PAINTING AND POETRY|LESSING, GOTTHOLD EPHRAIM"/>
    <s v="N"/>
    <s v="Laocoön: An Essay on the Limits of Painting and Poetry"/>
    <x v="937"/>
    <m/>
    <m/>
    <x v="0"/>
    <m/>
    <m/>
    <m/>
    <m/>
    <m/>
    <m/>
    <m/>
    <x v="0"/>
    <m/>
    <x v="0"/>
    <m/>
    <m/>
    <x v="0"/>
    <x v="0"/>
    <x v="0"/>
    <m/>
    <m/>
    <m/>
    <m/>
    <m/>
    <m/>
    <m/>
    <m/>
    <x v="0"/>
    <x v="0"/>
    <m/>
    <s v="Foundational; Literature (Novel, Poetry, Drama)"/>
    <m/>
    <m/>
    <s v="Laocoön: An Essay on the Limits of Painting and Poetry_Lessing, Gotthold Ephraim"/>
    <s v="Lessing, Gotthold Ephraim_Laocoön: An Essay on the Limits of Painting and Poetry"/>
    <x v="2009"/>
    <m/>
    <m/>
  </r>
  <r>
    <s v="B-NATHAN THE WISE (NATHAN DER WEISE)|LESSING, GOTTHOLD EPHRAIM"/>
    <s v="N"/>
    <s v="Nathan the Wise (Nathan der Weise)"/>
    <x v="937"/>
    <m/>
    <m/>
    <x v="0"/>
    <m/>
    <m/>
    <m/>
    <m/>
    <m/>
    <m/>
    <m/>
    <x v="0"/>
    <m/>
    <x v="0"/>
    <m/>
    <m/>
    <x v="0"/>
    <x v="0"/>
    <x v="0"/>
    <m/>
    <m/>
    <m/>
    <m/>
    <m/>
    <m/>
    <m/>
    <m/>
    <x v="0"/>
    <x v="0"/>
    <m/>
    <s v="Foundational; Literature (Novel, Poetry, Drama)"/>
    <m/>
    <m/>
    <s v="Nathan the Wise (Nathan der Weise)_Lessing, Gotthold Ephraim"/>
    <s v="Lessing, Gotthold Ephraim_Nathan the Wise (Nathan der Weise)"/>
    <x v="2010"/>
    <m/>
    <m/>
  </r>
  <r>
    <s v="B-AUGUST: OSAGE COUNTY|LETTS, TRACY"/>
    <s v="N"/>
    <s v="August: Osage County"/>
    <x v="938"/>
    <m/>
    <m/>
    <x v="0"/>
    <m/>
    <m/>
    <m/>
    <m/>
    <m/>
    <m/>
    <m/>
    <x v="0"/>
    <m/>
    <x v="0"/>
    <m/>
    <m/>
    <x v="0"/>
    <x v="0"/>
    <x v="0"/>
    <m/>
    <m/>
    <m/>
    <m/>
    <m/>
    <m/>
    <m/>
    <m/>
    <x v="0"/>
    <x v="0"/>
    <m/>
    <s v="Foundational; Poetry &amp; Drama (Selection)"/>
    <m/>
    <m/>
    <s v="August: Osage County_Letts, Tracy"/>
    <s v="Letts, Tracy_August: Osage County"/>
    <x v="2011"/>
    <m/>
    <m/>
  </r>
  <r>
    <s v="B-AUTOPORTRAIT|LEVÉ, EDOUARD"/>
    <s v="N"/>
    <s v="Autoportrait"/>
    <x v="939"/>
    <m/>
    <m/>
    <x v="83"/>
    <m/>
    <m/>
    <m/>
    <m/>
    <n v="120"/>
    <s v="An experimental autobiography consisting of over 1000 declarative sentences describing the author's preferences, habits, and thoughts without conventional narrative."/>
    <m/>
    <x v="0"/>
    <m/>
    <x v="0"/>
    <m/>
    <m/>
    <x v="0"/>
    <x v="0"/>
    <x v="0"/>
    <m/>
    <m/>
    <m/>
    <m/>
    <m/>
    <m/>
    <m/>
    <m/>
    <x v="4"/>
    <x v="2"/>
    <m/>
    <m/>
    <m/>
    <m/>
    <s v="Autoportrait_Levé, Edouard"/>
    <s v="Levé, Edouard_Autoportrait"/>
    <x v="2012"/>
    <m/>
    <m/>
  </r>
  <r>
    <s v="B-SUICIDE|LEVÉ, EDOUARD"/>
    <s v="N"/>
    <s v="Suicide"/>
    <x v="939"/>
    <m/>
    <m/>
    <x v="0"/>
    <m/>
    <m/>
    <m/>
    <m/>
    <m/>
    <m/>
    <m/>
    <x v="1"/>
    <m/>
    <x v="0"/>
    <m/>
    <m/>
    <x v="0"/>
    <x v="0"/>
    <x v="0"/>
    <m/>
    <m/>
    <m/>
    <m/>
    <m/>
    <m/>
    <m/>
    <m/>
    <x v="0"/>
    <x v="0"/>
    <m/>
    <m/>
    <m/>
    <m/>
    <s v="Suicide_Levé, Edouard"/>
    <s v="Levé, Edouard_Suicide"/>
    <x v="2013"/>
    <m/>
    <m/>
  </r>
  <r>
    <s v="B-TRANSCENDENTAL MAGIC: ITS DOCTRINE AND RITUAL|LÉVI, ÉLIPHAS"/>
    <s v="N"/>
    <s v="Transcendental Magic: Its Doctrine and Ritual"/>
    <x v="940"/>
    <m/>
    <m/>
    <x v="223"/>
    <m/>
    <m/>
    <m/>
    <m/>
    <n v="438"/>
    <s v="A foundational text of modern occultism synthesizing Kabbalah, alchemy, and ceremonial magic, introducing concepts like the astral light and establishing connections between Tarot and the Hebrew alphabet."/>
    <m/>
    <x v="0"/>
    <m/>
    <x v="0"/>
    <m/>
    <m/>
    <x v="0"/>
    <x v="0"/>
    <x v="0"/>
    <m/>
    <m/>
    <m/>
    <m/>
    <m/>
    <m/>
    <m/>
    <m/>
    <x v="22"/>
    <x v="9"/>
    <m/>
    <m/>
    <m/>
    <m/>
    <s v="Transcendental Magic: Its Doctrine and Ritual_Lévi, Éliphas"/>
    <s v="Lévi, Éliphas_Transcendental Magic: Its Doctrine and Ritual"/>
    <x v="2014"/>
    <m/>
    <m/>
  </r>
  <r>
    <s v="B-IF NOT NOW, WHEN?|LEVI, PRIMO"/>
    <s v="N"/>
    <s v="If Not Now, When?"/>
    <x v="941"/>
    <m/>
    <m/>
    <x v="0"/>
    <m/>
    <m/>
    <m/>
    <m/>
    <m/>
    <m/>
    <m/>
    <x v="0"/>
    <m/>
    <x v="0"/>
    <m/>
    <m/>
    <x v="0"/>
    <x v="0"/>
    <x v="0"/>
    <m/>
    <m/>
    <m/>
    <m/>
    <m/>
    <m/>
    <m/>
    <m/>
    <x v="0"/>
    <x v="0"/>
    <m/>
    <m/>
    <m/>
    <m/>
    <s v="If Not Now, When?_Levi, Primo"/>
    <s v="Levi, Primo_If Not Now, When?"/>
    <x v="2015"/>
    <m/>
    <m/>
  </r>
  <r>
    <s v="B-IF THIS IS A MAN • THE TRUCE|LEVI, PRIMO"/>
    <s v="N"/>
    <s v="If This Is a Man • The Truce"/>
    <x v="941"/>
    <m/>
    <m/>
    <x v="0"/>
    <m/>
    <m/>
    <m/>
    <m/>
    <m/>
    <m/>
    <m/>
    <x v="0"/>
    <m/>
    <x v="0"/>
    <m/>
    <m/>
    <x v="0"/>
    <x v="0"/>
    <x v="0"/>
    <m/>
    <m/>
    <m/>
    <m/>
    <m/>
    <m/>
    <m/>
    <m/>
    <x v="0"/>
    <x v="0"/>
    <m/>
    <m/>
    <m/>
    <m/>
    <s v="If This Is a Man • The Truce_Levi, Primo"/>
    <s v="Levi, Primo_If This Is a Man • The Truce"/>
    <x v="2016"/>
    <m/>
    <m/>
  </r>
  <r>
    <s v="B-SURVIVAL IN AUSCHWITZ|LEVI, PRIMO"/>
    <s v="N"/>
    <s v="Survival in Auschwitz"/>
    <x v="941"/>
    <m/>
    <m/>
    <x v="0"/>
    <m/>
    <m/>
    <m/>
    <m/>
    <m/>
    <m/>
    <m/>
    <x v="0"/>
    <m/>
    <x v="0"/>
    <m/>
    <m/>
    <x v="0"/>
    <x v="0"/>
    <x v="0"/>
    <m/>
    <m/>
    <m/>
    <m/>
    <m/>
    <m/>
    <m/>
    <m/>
    <x v="0"/>
    <x v="0"/>
    <m/>
    <m/>
    <m/>
    <m/>
    <s v="Survival in Auschwitz_Levi, Primo"/>
    <s v="Levi, Primo_Survival in Auschwitz"/>
    <x v="2017"/>
    <m/>
    <m/>
  </r>
  <r>
    <s v="B-THE DROWNED AND THE SAVED|LEVI, PRIMO"/>
    <s v="N"/>
    <s v="The Drowned and the Saved"/>
    <x v="941"/>
    <m/>
    <m/>
    <x v="0"/>
    <m/>
    <m/>
    <m/>
    <m/>
    <m/>
    <m/>
    <m/>
    <x v="0"/>
    <m/>
    <x v="0"/>
    <m/>
    <m/>
    <x v="0"/>
    <x v="0"/>
    <x v="0"/>
    <m/>
    <m/>
    <m/>
    <m/>
    <m/>
    <m/>
    <m/>
    <m/>
    <x v="0"/>
    <x v="0"/>
    <m/>
    <m/>
    <m/>
    <m/>
    <s v="The Drowned and the Saved_Levi, Primo"/>
    <s v="Levi, Primo_The Drowned and the Saved"/>
    <x v="2018"/>
    <m/>
    <m/>
  </r>
  <r>
    <s v="B-THE PERIODIC TABLE|LEVI, PRIMO"/>
    <s v="Y"/>
    <s v="The Periodic Table"/>
    <x v="941"/>
    <m/>
    <m/>
    <x v="0"/>
    <m/>
    <m/>
    <m/>
    <m/>
    <m/>
    <m/>
    <m/>
    <x v="0"/>
    <m/>
    <x v="0"/>
    <m/>
    <m/>
    <x v="0"/>
    <x v="0"/>
    <x v="0"/>
    <m/>
    <m/>
    <m/>
    <m/>
    <m/>
    <m/>
    <m/>
    <m/>
    <x v="0"/>
    <x v="0"/>
    <m/>
    <m/>
    <m/>
    <m/>
    <s v="The Periodic Table_Levi, Primo"/>
    <s v="Levi, Primo_The Periodic Table"/>
    <x v="2019"/>
    <m/>
    <m/>
  </r>
  <r>
    <s v="B-THE PERIODIC TABLE|LEVI, PRIMO"/>
    <s v="Y"/>
    <s v="The Periodic Table"/>
    <x v="941"/>
    <m/>
    <m/>
    <x v="0"/>
    <m/>
    <m/>
    <m/>
    <m/>
    <m/>
    <m/>
    <m/>
    <x v="0"/>
    <m/>
    <x v="0"/>
    <m/>
    <m/>
    <x v="0"/>
    <x v="0"/>
    <x v="0"/>
    <m/>
    <m/>
    <m/>
    <m/>
    <m/>
    <m/>
    <m/>
    <m/>
    <x v="0"/>
    <x v="0"/>
    <m/>
    <m/>
    <m/>
    <m/>
    <s v="The Periodic Table_Levi, Primo"/>
    <s v="Levi, Primo_The Periodic Table"/>
    <x v="2019"/>
    <m/>
    <m/>
  </r>
  <r>
    <s v="B-ETHICS AND INFINITY|LÉVINAS, EMMANUEL"/>
    <s v="N"/>
    <s v="Ethics and Infinity"/>
    <x v="942"/>
    <m/>
    <m/>
    <x v="92"/>
    <m/>
    <m/>
    <s v="Ethique et infini"/>
    <m/>
    <m/>
    <m/>
    <m/>
    <x v="0"/>
    <m/>
    <x v="0"/>
    <m/>
    <m/>
    <x v="0"/>
    <x v="0"/>
    <x v="0"/>
    <m/>
    <m/>
    <m/>
    <m/>
    <m/>
    <m/>
    <m/>
    <m/>
    <x v="7"/>
    <x v="1"/>
    <s v="Interviews"/>
    <s v="Philosophy"/>
    <s v="Continental"/>
    <m/>
    <s v="Ethics and Infinity_Lévinas, Emmanuel"/>
    <s v="Lévinas, Emmanuel_Ethics and Infinity"/>
    <x v="2020"/>
    <m/>
    <m/>
  </r>
  <r>
    <s v="B-OTHERWISE THAN BEING OR BEYOND ESSENCE|LEVINAS, EMMANUEL"/>
    <s v="N"/>
    <s v="Otherwise than Being or Beyond Essence"/>
    <x v="943"/>
    <m/>
    <m/>
    <x v="0"/>
    <m/>
    <m/>
    <m/>
    <m/>
    <m/>
    <m/>
    <m/>
    <x v="0"/>
    <m/>
    <x v="0"/>
    <m/>
    <m/>
    <x v="0"/>
    <x v="0"/>
    <x v="0"/>
    <m/>
    <m/>
    <m/>
    <m/>
    <m/>
    <m/>
    <m/>
    <m/>
    <x v="0"/>
    <x v="0"/>
    <m/>
    <m/>
    <m/>
    <m/>
    <s v="Otherwise than Being or Beyond Essence_Levinas, Emmanuel"/>
    <s v="Levinas, Emmanuel_Otherwise than Being or Beyond Essence"/>
    <x v="2021"/>
    <m/>
    <m/>
  </r>
  <r>
    <s v="B-TOTALITY AND INFINITY|LÉVINAS, EMMANUEL"/>
    <s v="N"/>
    <s v="Totality and Infinity"/>
    <x v="942"/>
    <m/>
    <m/>
    <x v="158"/>
    <m/>
    <m/>
    <s v="Totalité et Infini"/>
    <m/>
    <m/>
    <m/>
    <m/>
    <x v="2"/>
    <m/>
    <x v="0"/>
    <m/>
    <m/>
    <x v="0"/>
    <x v="0"/>
    <x v="0"/>
    <m/>
    <m/>
    <m/>
    <m/>
    <m/>
    <m/>
    <m/>
    <m/>
    <x v="1"/>
    <x v="1"/>
    <s v="Treatise"/>
    <s v="Philosophy"/>
    <s v="Continental"/>
    <m/>
    <s v="Totality and Infinity_Lévinas, Emmanuel"/>
    <s v="Lévinas, Emmanuel_Totality and Infinity"/>
    <x v="2022"/>
    <m/>
    <m/>
  </r>
  <r>
    <s v="B-STRUCTURAL ANTHROPOLOGY|LÉVI-STRAUSS, CLAUDE"/>
    <s v="N"/>
    <s v="Structural Anthropology"/>
    <x v="944"/>
    <m/>
    <m/>
    <x v="24"/>
    <m/>
    <m/>
    <s v="Anthropologie structurale"/>
    <m/>
    <m/>
    <m/>
    <m/>
    <x v="0"/>
    <m/>
    <x v="0"/>
    <m/>
    <m/>
    <x v="0"/>
    <x v="0"/>
    <x v="0"/>
    <m/>
    <m/>
    <m/>
    <m/>
    <m/>
    <m/>
    <m/>
    <m/>
    <x v="3"/>
    <x v="1"/>
    <s v="Anthropological study"/>
    <s v="Philosophy"/>
    <s v="Structuralism"/>
    <m/>
    <s v="Structural Anthropology_Lévi-Strauss, Claude"/>
    <s v="Lévi-Strauss, Claude_Structural Anthropology"/>
    <x v="2023"/>
    <m/>
    <m/>
  </r>
  <r>
    <s v="B-THE ELEMENTARY STRUCTURES OF KINSHIP|LÉVI-STRAUSS, CLAUDE"/>
    <s v="N"/>
    <s v="The Elementary Structures of Kinship"/>
    <x v="944"/>
    <m/>
    <m/>
    <x v="98"/>
    <m/>
    <m/>
    <s v="Les Structures élémentaires de la parenté"/>
    <m/>
    <m/>
    <m/>
    <m/>
    <x v="0"/>
    <m/>
    <x v="0"/>
    <m/>
    <m/>
    <x v="0"/>
    <x v="0"/>
    <x v="0"/>
    <m/>
    <m/>
    <m/>
    <m/>
    <m/>
    <m/>
    <m/>
    <m/>
    <x v="12"/>
    <x v="1"/>
    <s v="Anthropological study"/>
    <s v="Philosophy"/>
    <s v="Structuralism"/>
    <m/>
    <s v="The Elementary Structures of Kinship_Lévi-Strauss, Claude"/>
    <s v="Lévi-Strauss, Claude_The Elementary Structures of Kinship"/>
    <x v="2024"/>
    <m/>
    <m/>
  </r>
  <r>
    <s v="B-THE RAW AND THE COOKED|LÉVI-STRAUSS, CLAUDE"/>
    <s v="N"/>
    <s v="The Raw and the Cooked"/>
    <x v="944"/>
    <m/>
    <m/>
    <x v="129"/>
    <m/>
    <m/>
    <s v="Le Cru et le cuit"/>
    <m/>
    <m/>
    <m/>
    <m/>
    <x v="0"/>
    <m/>
    <x v="0"/>
    <m/>
    <m/>
    <x v="0"/>
    <x v="0"/>
    <x v="0"/>
    <m/>
    <m/>
    <m/>
    <m/>
    <m/>
    <m/>
    <m/>
    <m/>
    <x v="1"/>
    <x v="1"/>
    <s v="Anthropological study"/>
    <s v="Philosophy"/>
    <s v="Structuralism"/>
    <m/>
    <s v="The Raw and the Cooked_Lévi-Strauss, Claude"/>
    <s v="Lévi-Strauss, Claude_The Raw and the Cooked"/>
    <x v="2025"/>
    <m/>
    <m/>
  </r>
  <r>
    <s v="B-THE SAVAGE MIND|LÉVI-STRAUSS, CLAUDE"/>
    <s v="N"/>
    <s v="The Savage Mind"/>
    <x v="944"/>
    <m/>
    <m/>
    <x v="1"/>
    <m/>
    <m/>
    <s v="La Pensée sauvage"/>
    <m/>
    <m/>
    <m/>
    <m/>
    <x v="0"/>
    <m/>
    <x v="0"/>
    <m/>
    <m/>
    <x v="0"/>
    <x v="0"/>
    <x v="0"/>
    <m/>
    <m/>
    <m/>
    <m/>
    <m/>
    <m/>
    <m/>
    <m/>
    <x v="1"/>
    <x v="1"/>
    <s v="Anthropological study"/>
    <s v="Philosophy"/>
    <s v="Structuralism"/>
    <m/>
    <s v="The Savage Mind_Lévi-Strauss, Claude"/>
    <s v="Lévi-Strauss, Claude_The Savage Mind"/>
    <x v="2026"/>
    <m/>
    <m/>
  </r>
  <r>
    <s v="B-TRISTES TROPIQUES|LÉVI-STRAUSS, CLAUDE"/>
    <s v="N"/>
    <s v="Tristes Tropiques"/>
    <x v="944"/>
    <m/>
    <m/>
    <x v="170"/>
    <m/>
    <m/>
    <s v="Tristes Tropiques"/>
    <m/>
    <m/>
    <m/>
    <m/>
    <x v="0"/>
    <m/>
    <x v="0"/>
    <m/>
    <m/>
    <x v="0"/>
    <x v="0"/>
    <x v="0"/>
    <m/>
    <m/>
    <m/>
    <m/>
    <m/>
    <m/>
    <m/>
    <m/>
    <x v="3"/>
    <x v="1"/>
    <s v="Anthropological memoir"/>
    <s v="Philosophy"/>
    <s v="Structuralism"/>
    <m/>
    <s v="Tristes Tropiques_Lévi-Strauss, Claude"/>
    <s v="Lévi-Strauss, Claude_Tristes Tropiques"/>
    <x v="2027"/>
    <m/>
    <m/>
  </r>
  <r>
    <s v="B-ON THE PLURALITY OF WORLDS|LEWIS, DAVID"/>
    <s v="N"/>
    <s v="On the Plurality of Worlds"/>
    <x v="945"/>
    <m/>
    <m/>
    <x v="58"/>
    <m/>
    <m/>
    <s v="On the Plurality of Worlds"/>
    <m/>
    <m/>
    <m/>
    <m/>
    <x v="0"/>
    <m/>
    <x v="0"/>
    <m/>
    <m/>
    <x v="0"/>
    <x v="0"/>
    <x v="0"/>
    <m/>
    <m/>
    <m/>
    <m/>
    <m/>
    <m/>
    <m/>
    <m/>
    <x v="7"/>
    <x v="1"/>
    <s v="Treatise"/>
    <s v="Philosophy"/>
    <s v="Metaphysics"/>
    <m/>
    <s v="On the Plurality of Worlds_Lewis, David"/>
    <s v="Lewis, David_On the Plurality of Worlds"/>
    <x v="2028"/>
    <m/>
    <m/>
  </r>
  <r>
    <s v="B-THE MONK|LEWIS, MATTHEW GREGORY"/>
    <s v="N"/>
    <s v="The Monk"/>
    <x v="946"/>
    <m/>
    <m/>
    <x v="0"/>
    <m/>
    <m/>
    <m/>
    <m/>
    <m/>
    <m/>
    <m/>
    <x v="0"/>
    <m/>
    <x v="0"/>
    <m/>
    <m/>
    <x v="0"/>
    <x v="0"/>
    <x v="0"/>
    <m/>
    <m/>
    <m/>
    <m/>
    <m/>
    <m/>
    <m/>
    <m/>
    <x v="0"/>
    <x v="0"/>
    <m/>
    <s v="Foundational; Literature (Novel, Poetry, Drama)"/>
    <m/>
    <m/>
    <s v="The Monk_Lewis, Matthew Gregory"/>
    <s v="Lewis, Matthew Gregory_The Monk"/>
    <x v="2029"/>
    <m/>
    <m/>
  </r>
  <r>
    <s v="B-THE MONK|LEWIS, MATTHEW"/>
    <s v="Y"/>
    <s v="The Monk"/>
    <x v="947"/>
    <m/>
    <m/>
    <x v="224"/>
    <m/>
    <m/>
    <m/>
    <m/>
    <n v="512"/>
    <s v="A sensational Gothic novel following the moral decline of the monk Ambrosio into lust, murder, and pacts with Satan after being tempted by a demon disguised as a woman."/>
    <m/>
    <x v="2"/>
    <m/>
    <x v="0"/>
    <m/>
    <m/>
    <x v="0"/>
    <x v="0"/>
    <x v="0"/>
    <m/>
    <m/>
    <m/>
    <m/>
    <m/>
    <m/>
    <m/>
    <m/>
    <x v="35"/>
    <x v="10"/>
    <m/>
    <m/>
    <m/>
    <m/>
    <s v="The Monk_Lewis, Matthew"/>
    <s v="Lewis, Matthew_The Monk"/>
    <x v="2030"/>
    <m/>
    <m/>
  </r>
  <r>
    <s v="B-THE MONK|LEWIS, MATTHEW"/>
    <s v="Y"/>
    <s v="The Monk"/>
    <x v="947"/>
    <m/>
    <m/>
    <x v="0"/>
    <m/>
    <m/>
    <m/>
    <m/>
    <m/>
    <m/>
    <m/>
    <x v="0"/>
    <m/>
    <x v="0"/>
    <m/>
    <m/>
    <x v="0"/>
    <x v="0"/>
    <x v="0"/>
    <m/>
    <m/>
    <m/>
    <m/>
    <m/>
    <m/>
    <m/>
    <m/>
    <x v="0"/>
    <x v="0"/>
    <m/>
    <s v="Foundational &amp; Early Modern Terrors"/>
    <m/>
    <s v="Gothic horror, transgression, demonic pacts, intense depravity"/>
    <s v="The Monk_Lewis, Matthew"/>
    <s v="Lewis, Matthew_The Monk"/>
    <x v="2030"/>
    <m/>
    <m/>
  </r>
  <r>
    <s v="B-TARR|LEWIS, WYNDHAM"/>
    <s v="N"/>
    <s v="Tarr"/>
    <x v="948"/>
    <m/>
    <m/>
    <x v="0"/>
    <m/>
    <m/>
    <m/>
    <m/>
    <m/>
    <m/>
    <m/>
    <x v="0"/>
    <m/>
    <x v="0"/>
    <m/>
    <m/>
    <x v="0"/>
    <x v="0"/>
    <x v="0"/>
    <m/>
    <m/>
    <m/>
    <m/>
    <m/>
    <m/>
    <m/>
    <m/>
    <x v="0"/>
    <x v="0"/>
    <m/>
    <s v="Foundational; Early to Mid-20th Century (Modernist difficulty / Avant-Garde)"/>
    <m/>
    <m/>
    <s v="Tarr_Lewis, Wyndham"/>
    <s v="Lewis, Wyndham_Tarr"/>
    <x v="2031"/>
    <m/>
    <m/>
  </r>
  <r>
    <s v="B-THE APES OF GOD|LEWIS, WYNDHAM"/>
    <s v="N"/>
    <s v="The Apes of God"/>
    <x v="948"/>
    <m/>
    <m/>
    <x v="0"/>
    <m/>
    <m/>
    <m/>
    <m/>
    <m/>
    <m/>
    <m/>
    <x v="0"/>
    <m/>
    <x v="0"/>
    <m/>
    <m/>
    <x v="0"/>
    <x v="0"/>
    <x v="0"/>
    <m/>
    <m/>
    <m/>
    <m/>
    <m/>
    <m/>
    <m/>
    <m/>
    <x v="0"/>
    <x v="0"/>
    <m/>
    <s v="Foundational; Early to Mid-20th Century (Modernist difficulty / Avant-Garde)"/>
    <m/>
    <m/>
    <s v="The Apes of God_Lewis, Wyndham"/>
    <s v="Lewis, Wyndham_The Apes of God"/>
    <x v="2032"/>
    <m/>
    <m/>
  </r>
  <r>
    <s v="B-PARADISO|LEZAMA LIMA, JOSÉ"/>
    <s v="Y"/>
    <s v="Paradiso"/>
    <x v="949"/>
    <m/>
    <m/>
    <x v="4"/>
    <m/>
    <m/>
    <m/>
    <m/>
    <n v="546"/>
    <s v="A deeply esoteric, decadent novel drowning in myth, mysticism, and the grotesque. A text that feels like it was written under the influence of some vast, alien intelligence."/>
    <m/>
    <x v="1"/>
    <m/>
    <x v="0"/>
    <m/>
    <m/>
    <x v="0"/>
    <x v="0"/>
    <x v="0"/>
    <m/>
    <m/>
    <m/>
    <m/>
    <m/>
    <m/>
    <m/>
    <m/>
    <x v="1"/>
    <x v="1"/>
    <m/>
    <m/>
    <m/>
    <m/>
    <s v="Paradiso_Lezama Lima, José"/>
    <s v="Lezama Lima, José_Paradiso"/>
    <x v="2033"/>
    <m/>
    <m/>
  </r>
  <r>
    <s v="B-PARADISO|LEZAMA LIMA, JOSÉ"/>
    <s v="Y"/>
    <s v="Paradiso"/>
    <x v="949"/>
    <m/>
    <m/>
    <x v="0"/>
    <m/>
    <m/>
    <m/>
    <m/>
    <m/>
    <m/>
    <m/>
    <x v="0"/>
    <m/>
    <x v="0"/>
    <m/>
    <m/>
    <x v="0"/>
    <x v="0"/>
    <x v="0"/>
    <m/>
    <m/>
    <m/>
    <m/>
    <m/>
    <m/>
    <m/>
    <m/>
    <x v="0"/>
    <x v="0"/>
    <m/>
    <s v="Foundational; Early to Mid-20th Century (Modernist difficulty / Avant-Garde)"/>
    <m/>
    <m/>
    <s v="Paradiso_Lezama Lima, José"/>
    <s v="Lezama Lima, José_Paradiso"/>
    <x v="2033"/>
    <m/>
    <m/>
  </r>
  <r>
    <s v="B-PARADISO|LEZAMA LIMA, JOSÉ"/>
    <s v="Y"/>
    <s v="Paradiso"/>
    <x v="949"/>
    <m/>
    <m/>
    <x v="0"/>
    <m/>
    <m/>
    <m/>
    <m/>
    <m/>
    <m/>
    <m/>
    <x v="0"/>
    <m/>
    <x v="0"/>
    <m/>
    <m/>
    <x v="0"/>
    <x v="0"/>
    <x v="0"/>
    <m/>
    <m/>
    <m/>
    <m/>
    <m/>
    <m/>
    <m/>
    <m/>
    <x v="0"/>
    <x v="0"/>
    <m/>
    <m/>
    <m/>
    <m/>
    <s v="Paradiso_Lezama Lima, José"/>
    <s v="Lezama Lima, José_Paradiso"/>
    <x v="2033"/>
    <m/>
    <m/>
  </r>
  <r>
    <s v="B-LIEH TZU (LIEZI)|LIE YUKOU (TRADITIONALLY)"/>
    <s v="N"/>
    <s v="Lieh Tzu (Liezi)"/>
    <x v="950"/>
    <m/>
    <m/>
    <x v="0"/>
    <m/>
    <m/>
    <m/>
    <m/>
    <m/>
    <m/>
    <m/>
    <x v="0"/>
    <m/>
    <x v="0"/>
    <m/>
    <m/>
    <x v="0"/>
    <x v="0"/>
    <x v="0"/>
    <m/>
    <m/>
    <m/>
    <m/>
    <m/>
    <m/>
    <m/>
    <m/>
    <x v="0"/>
    <x v="0"/>
    <m/>
    <s v="Foundational; Antiquity &amp; Medieval (Beyond the absolute core)"/>
    <m/>
    <m/>
    <s v="Lieh Tzu (Liezi)_Lie Yukou (Traditionally)"/>
    <s v="Lie Yukou (Traditionally)_Lieh Tzu (Liezi)"/>
    <x v="2034"/>
    <m/>
    <m/>
  </r>
  <r>
    <s v="B-MY WORK IS NOT YET DONE: THREE TALES OF CORPORATE HORROR|LIGOTTI, THOMAS"/>
    <s v="N"/>
    <s v="My Work is Not Yet Done: Three Tales of Corporate Horror"/>
    <x v="951"/>
    <m/>
    <m/>
    <x v="0"/>
    <m/>
    <m/>
    <m/>
    <m/>
    <m/>
    <m/>
    <m/>
    <x v="3"/>
    <m/>
    <x v="0"/>
    <m/>
    <m/>
    <x v="0"/>
    <x v="0"/>
    <x v="0"/>
    <m/>
    <m/>
    <m/>
    <m/>
    <m/>
    <m/>
    <m/>
    <m/>
    <x v="0"/>
    <x v="0"/>
    <m/>
    <m/>
    <m/>
    <m/>
    <s v="My Work is Not Yet Done: Three Tales of Corporate Horror_Ligotti, Thomas"/>
    <s v="Ligotti, Thomas_My Work is Not Yet Done: Three Tales of Corporate Horror"/>
    <x v="2035"/>
    <m/>
    <m/>
  </r>
  <r>
    <s v="B-SONGS OF A DEAD DREAMER AND GRIMSCRIBE|LIGOTTI, THOMAS"/>
    <s v="N"/>
    <s v="Songs of a Dead Dreamer and Grimscribe"/>
    <x v="951"/>
    <m/>
    <m/>
    <x v="225"/>
    <m/>
    <m/>
    <m/>
    <m/>
    <n v="464"/>
    <s v="Two collections of philosophical horror stories exploring cosmic pessimism, artificial reality, and the malevolent puppetry of consciousness."/>
    <m/>
    <x v="1"/>
    <m/>
    <x v="0"/>
    <m/>
    <m/>
    <x v="0"/>
    <x v="0"/>
    <x v="1"/>
    <m/>
    <m/>
    <m/>
    <m/>
    <m/>
    <m/>
    <m/>
    <m/>
    <x v="0"/>
    <x v="0"/>
    <m/>
    <m/>
    <m/>
    <m/>
    <s v="Songs of a Dead Dreamer and Grimscribe_Ligotti, Thomas"/>
    <s v="Ligotti, Thomas_Songs of a Dead Dreamer and Grimscribe"/>
    <x v="2036"/>
    <m/>
    <m/>
  </r>
  <r>
    <s v="B-TEATRO GROTTESCO|LIGOTTI, THOMAS"/>
    <s v="N"/>
    <s v="Teatro Grottesco"/>
    <x v="951"/>
    <m/>
    <m/>
    <x v="36"/>
    <m/>
    <m/>
    <m/>
    <m/>
    <n v="252"/>
    <s v="A collection of philosophical horror stories exploring themes of artistic creation, corporate nightmares, and existential dread through dreamlike scenarios."/>
    <m/>
    <x v="1"/>
    <m/>
    <x v="0"/>
    <m/>
    <m/>
    <x v="0"/>
    <x v="0"/>
    <x v="0"/>
    <m/>
    <m/>
    <m/>
    <m/>
    <m/>
    <m/>
    <m/>
    <m/>
    <x v="4"/>
    <x v="2"/>
    <m/>
    <m/>
    <m/>
    <m/>
    <s v="Teatro Grottesco_Ligotti, Thomas"/>
    <s v="Ligotti, Thomas_Teatro Grottesco"/>
    <x v="2037"/>
    <m/>
    <m/>
  </r>
  <r>
    <s v="B-THE CONSPIRACY AGAINST THE HUMAN RACE|LIGOTTI, THOMAS"/>
    <s v="N"/>
    <s v="The Conspiracy Against the Human Race"/>
    <x v="951"/>
    <m/>
    <m/>
    <x v="0"/>
    <m/>
    <m/>
    <m/>
    <m/>
    <m/>
    <m/>
    <m/>
    <x v="1"/>
    <m/>
    <x v="0"/>
    <m/>
    <m/>
    <x v="0"/>
    <x v="0"/>
    <x v="1"/>
    <m/>
    <m/>
    <m/>
    <m/>
    <m/>
    <m/>
    <m/>
    <m/>
    <x v="0"/>
    <x v="0"/>
    <m/>
    <m/>
    <m/>
    <m/>
    <s v="The Conspiracy Against the Human Race_Ligotti, Thomas"/>
    <s v="Ligotti, Thomas_The Conspiracy Against the Human Race"/>
    <x v="2038"/>
    <m/>
    <m/>
  </r>
  <r>
    <s v="B-THE HAUNTED WOMAN|LINDSAY, DAVID"/>
    <s v="N"/>
    <s v="The Haunted Woman"/>
    <x v="952"/>
    <m/>
    <m/>
    <x v="0"/>
    <n v="2004"/>
    <s v="Tartarus Press"/>
    <m/>
    <m/>
    <m/>
    <m/>
    <m/>
    <x v="0"/>
    <m/>
    <x v="0"/>
    <m/>
    <m/>
    <x v="0"/>
    <x v="0"/>
    <x v="0"/>
    <m/>
    <m/>
    <m/>
    <m/>
    <m/>
    <m/>
    <m/>
    <m/>
    <x v="0"/>
    <x v="0"/>
    <m/>
    <m/>
    <m/>
    <m/>
    <s v="The Haunted Woman_Lindsay, David"/>
    <s v="Lindsay, David_The Haunted Woman"/>
    <x v="2039"/>
    <m/>
    <m/>
  </r>
  <r>
    <s v="B-SYSTEMA NATURAE|LINNAEUS, CARL"/>
    <s v="N"/>
    <s v="Systema Naturae"/>
    <x v="953"/>
    <m/>
    <m/>
    <x v="0"/>
    <m/>
    <m/>
    <m/>
    <m/>
    <m/>
    <m/>
    <m/>
    <x v="0"/>
    <m/>
    <x v="0"/>
    <m/>
    <m/>
    <x v="0"/>
    <x v="0"/>
    <x v="0"/>
    <m/>
    <m/>
    <m/>
    <m/>
    <m/>
    <m/>
    <m/>
    <m/>
    <x v="0"/>
    <x v="0"/>
    <m/>
    <s v="Foundational; Science, History &amp; Other Non-Fiction"/>
    <m/>
    <m/>
    <s v="Systema Naturae_Linnaeus, Carl"/>
    <s v="Linnaeus, Carl_Systema Naturae"/>
    <x v="2040"/>
    <m/>
    <m/>
  </r>
  <r>
    <s v="B-A BREATH OF LIFE|LISPECTOR, CLARICE"/>
    <s v="N"/>
    <s v="A Breath of Life"/>
    <x v="954"/>
    <m/>
    <m/>
    <x v="161"/>
    <m/>
    <m/>
    <m/>
    <m/>
    <n v="184"/>
    <s v="Clarice Lispector's posthumously published final work, a fragmentary dialogue between an author and his female character Angela Pralini, exploring the creative process, identity, and existence through Lispector's distinctive metaphysical prose."/>
    <m/>
    <x v="0"/>
    <m/>
    <x v="0"/>
    <m/>
    <m/>
    <x v="0"/>
    <x v="0"/>
    <x v="0"/>
    <m/>
    <m/>
    <m/>
    <m/>
    <m/>
    <m/>
    <m/>
    <m/>
    <x v="17"/>
    <x v="1"/>
    <m/>
    <m/>
    <m/>
    <m/>
    <s v="A Breath of Life_Lispector, Clarice"/>
    <s v="Lispector, Clarice_A Breath of Life"/>
    <x v="2041"/>
    <m/>
    <m/>
  </r>
  <r>
    <s v="B-ÁGUA VIVA|LISPECTOR, CLARICE"/>
    <s v="N"/>
    <s v="Água Viva"/>
    <x v="954"/>
    <m/>
    <m/>
    <x v="0"/>
    <m/>
    <m/>
    <m/>
    <m/>
    <m/>
    <m/>
    <m/>
    <x v="2"/>
    <m/>
    <x v="0"/>
    <m/>
    <m/>
    <x v="0"/>
    <x v="0"/>
    <x v="1"/>
    <m/>
    <m/>
    <m/>
    <m/>
    <m/>
    <m/>
    <m/>
    <m/>
    <x v="0"/>
    <x v="0"/>
    <m/>
    <m/>
    <m/>
    <m/>
    <s v="Água Viva_Lispector, Clarice"/>
    <s v="Lispector, Clarice_Água Viva"/>
    <x v="2042"/>
    <m/>
    <m/>
  </r>
  <r>
    <s v="B-AN APPRENTICESHIP OR THE BOOK OF PLEASURES|LISPECTOR, CLARICE"/>
    <s v="N"/>
    <s v="An Apprenticeship or The Book of Pleasures"/>
    <x v="954"/>
    <m/>
    <m/>
    <x v="0"/>
    <m/>
    <m/>
    <m/>
    <m/>
    <m/>
    <m/>
    <m/>
    <x v="0"/>
    <m/>
    <x v="0"/>
    <m/>
    <m/>
    <x v="0"/>
    <x v="0"/>
    <x v="0"/>
    <m/>
    <m/>
    <m/>
    <m/>
    <m/>
    <m/>
    <m/>
    <m/>
    <x v="0"/>
    <x v="0"/>
    <m/>
    <m/>
    <m/>
    <m/>
    <s v="An Apprenticeship or The Book of Pleasures_Lispector, Clarice"/>
    <s v="Lispector, Clarice_An Apprenticeship or The Book of Pleasures"/>
    <x v="2043"/>
    <m/>
    <m/>
  </r>
  <r>
    <s v="B-COMPLETE STORIES|LISPECTOR, CLARICE"/>
    <s v="N"/>
    <s v="Complete Stories"/>
    <x v="954"/>
    <m/>
    <m/>
    <x v="104"/>
    <m/>
    <m/>
    <m/>
    <m/>
    <n v="650"/>
    <s v="The collected short fiction of one of Brazil's greatest writers, spanning her career and showcasing her innovative explorations of identity and inner life."/>
    <m/>
    <x v="0"/>
    <m/>
    <x v="0"/>
    <m/>
    <m/>
    <x v="0"/>
    <x v="0"/>
    <x v="0"/>
    <m/>
    <m/>
    <m/>
    <m/>
    <m/>
    <m/>
    <m/>
    <m/>
    <x v="6"/>
    <x v="2"/>
    <m/>
    <m/>
    <m/>
    <m/>
    <s v="Complete Stories_Lispector, Clarice"/>
    <s v="Lispector, Clarice_Complete Stories"/>
    <x v="2044"/>
    <m/>
    <m/>
  </r>
  <r>
    <s v="B-NEAR TO THE WILD HEART|LISPECTOR, CLARICE"/>
    <s v="N"/>
    <s v="Near to the Wild Heart"/>
    <x v="954"/>
    <m/>
    <m/>
    <x v="0"/>
    <m/>
    <m/>
    <m/>
    <m/>
    <m/>
    <m/>
    <m/>
    <x v="2"/>
    <m/>
    <x v="0"/>
    <m/>
    <m/>
    <x v="0"/>
    <x v="0"/>
    <x v="0"/>
    <m/>
    <m/>
    <m/>
    <m/>
    <m/>
    <m/>
    <m/>
    <m/>
    <x v="0"/>
    <x v="0"/>
    <m/>
    <m/>
    <m/>
    <m/>
    <s v="Near to the Wild Heart_Lispector, Clarice"/>
    <s v="Lispector, Clarice_Near to the Wild Heart"/>
    <x v="2045"/>
    <m/>
    <m/>
  </r>
  <r>
    <s v="B-THE APPLE IN THE DARK|LISPECTOR, CLARICE"/>
    <s v="N"/>
    <s v="The Apple in the Dark"/>
    <x v="954"/>
    <m/>
    <m/>
    <x v="0"/>
    <m/>
    <m/>
    <m/>
    <m/>
    <m/>
    <m/>
    <m/>
    <x v="0"/>
    <m/>
    <x v="0"/>
    <m/>
    <m/>
    <x v="0"/>
    <x v="0"/>
    <x v="0"/>
    <m/>
    <m/>
    <m/>
    <m/>
    <m/>
    <m/>
    <m/>
    <m/>
    <x v="0"/>
    <x v="0"/>
    <m/>
    <m/>
    <m/>
    <m/>
    <s v="The Apple in the Dark_Lispector, Clarice"/>
    <s v="Lispector, Clarice_The Apple in the Dark"/>
    <x v="2046"/>
    <m/>
    <m/>
  </r>
  <r>
    <s v="B-THE CHANDELIER|LISPECTOR, CLARICE"/>
    <s v="N"/>
    <s v="The Chandelier"/>
    <x v="954"/>
    <m/>
    <m/>
    <x v="0"/>
    <m/>
    <m/>
    <m/>
    <m/>
    <m/>
    <m/>
    <m/>
    <x v="0"/>
    <m/>
    <x v="0"/>
    <m/>
    <m/>
    <x v="0"/>
    <x v="0"/>
    <x v="0"/>
    <m/>
    <m/>
    <m/>
    <m/>
    <m/>
    <m/>
    <m/>
    <m/>
    <x v="0"/>
    <x v="0"/>
    <m/>
    <m/>
    <m/>
    <m/>
    <s v="The Chandelier_Lispector, Clarice"/>
    <s v="Lispector, Clarice_The Chandelier"/>
    <x v="2047"/>
    <m/>
    <m/>
  </r>
  <r>
    <s v="B-THE HOUR OF THE STAR|LISPECTOR, CLARICE"/>
    <s v="N"/>
    <s v="The Hour of the Star"/>
    <x v="954"/>
    <m/>
    <m/>
    <x v="123"/>
    <m/>
    <m/>
    <m/>
    <m/>
    <n v="96"/>
    <s v="A metafictional novella about Macabéa, a poor, unattractive typist from Northeast Brazil, examining poverty, alienation, and the ethics of narrative."/>
    <m/>
    <x v="2"/>
    <m/>
    <x v="0"/>
    <m/>
    <m/>
    <x v="0"/>
    <x v="0"/>
    <x v="0"/>
    <m/>
    <m/>
    <m/>
    <m/>
    <m/>
    <m/>
    <m/>
    <m/>
    <x v="17"/>
    <x v="1"/>
    <m/>
    <m/>
    <m/>
    <m/>
    <s v="The Hour of the Star_Lispector, Clarice"/>
    <s v="Lispector, Clarice_The Hour of the Star"/>
    <x v="2048"/>
    <m/>
    <m/>
  </r>
  <r>
    <s v="B-THE PASSION ACCORDING TO G.H|LISPECTOR, CLARICE"/>
    <s v="N"/>
    <s v="The Passion According to G.H"/>
    <x v="954"/>
    <m/>
    <m/>
    <x v="129"/>
    <m/>
    <m/>
    <m/>
    <m/>
    <n v="200"/>
    <s v="An existential novel about a woman's metaphysical crisis after encountering a cockroach in her maid's room, examining consciousness and religious experience."/>
    <m/>
    <x v="1"/>
    <m/>
    <x v="0"/>
    <m/>
    <m/>
    <x v="0"/>
    <x v="0"/>
    <x v="0"/>
    <m/>
    <m/>
    <m/>
    <m/>
    <m/>
    <m/>
    <m/>
    <m/>
    <x v="1"/>
    <x v="1"/>
    <m/>
    <m/>
    <m/>
    <m/>
    <s v="The Passion According to G.H_Lispector, Clarice"/>
    <s v="Lispector, Clarice_The Passion According to G.H"/>
    <x v="2049"/>
    <m/>
    <m/>
  </r>
  <r>
    <s v="B-THE KINDLY ONES|LITTELL, JONATHAN"/>
    <s v="N"/>
    <s v="The Kindly Ones"/>
    <x v="955"/>
    <m/>
    <m/>
    <x v="36"/>
    <m/>
    <m/>
    <m/>
    <m/>
    <n v="992"/>
    <s v="A controversial novel narrated by a former SS officer recounting his experiences during the Holocaust with clinical detachment, examining the banality of evil."/>
    <m/>
    <x v="0"/>
    <m/>
    <x v="0"/>
    <m/>
    <m/>
    <x v="0"/>
    <x v="0"/>
    <x v="0"/>
    <m/>
    <m/>
    <m/>
    <m/>
    <m/>
    <m/>
    <m/>
    <m/>
    <x v="4"/>
    <x v="2"/>
    <m/>
    <m/>
    <m/>
    <m/>
    <s v="The Kindly Ones_Littell, Jonathan"/>
    <s v="Littell, Jonathan_The Kindly Ones"/>
    <x v="2050"/>
    <m/>
    <m/>
  </r>
  <r>
    <s v="B-HUAINANZI|LIU AN (PATRON)"/>
    <s v="N"/>
    <s v="Huainanzi"/>
    <x v="956"/>
    <m/>
    <m/>
    <x v="0"/>
    <m/>
    <m/>
    <m/>
    <m/>
    <m/>
    <m/>
    <m/>
    <x v="0"/>
    <m/>
    <x v="0"/>
    <m/>
    <m/>
    <x v="0"/>
    <x v="0"/>
    <x v="0"/>
    <m/>
    <m/>
    <m/>
    <m/>
    <m/>
    <m/>
    <m/>
    <m/>
    <x v="0"/>
    <x v="0"/>
    <m/>
    <s v="Foundational; Ancient China"/>
    <m/>
    <m/>
    <s v="Huainanzi_Liu An (Patron)"/>
    <s v="Liu An (Patron)_Huainanzi"/>
    <x v="2051"/>
    <m/>
    <m/>
  </r>
  <r>
    <s v="B-DEATH'S END (REMEMBRANCE OF EARTH'S PAST TRILOGY)|LIU CIXIN"/>
    <s v="N"/>
    <s v="Death's End (Remembrance of Earth's Past Trilogy)"/>
    <x v="957"/>
    <m/>
    <m/>
    <x v="0"/>
    <m/>
    <m/>
    <m/>
    <m/>
    <m/>
    <m/>
    <m/>
    <x v="0"/>
    <m/>
    <x v="0"/>
    <m/>
    <m/>
    <x v="0"/>
    <x v="0"/>
    <x v="0"/>
    <m/>
    <m/>
    <m/>
    <m/>
    <m/>
    <m/>
    <m/>
    <m/>
    <x v="0"/>
    <x v="0"/>
    <m/>
    <s v="Foundational; Late 20th Century &amp; Postmodernism"/>
    <m/>
    <m/>
    <s v="Death's End (Remembrance of Earth's Past Trilogy)_Liu Cixin"/>
    <s v="Liu Cixin_Death's End (Remembrance of Earth's Past Trilogy)"/>
    <x v="2052"/>
    <m/>
    <m/>
  </r>
  <r>
    <s v="B-THE DARK FOREST (REMEMBRANCE OF EARTH'S PAST TRILOGY)|LIU CIXIN"/>
    <s v="N"/>
    <s v="The Dark Forest (Remembrance of Earth's Past Trilogy)"/>
    <x v="957"/>
    <m/>
    <m/>
    <x v="0"/>
    <m/>
    <m/>
    <m/>
    <m/>
    <m/>
    <m/>
    <m/>
    <x v="0"/>
    <m/>
    <x v="0"/>
    <m/>
    <m/>
    <x v="0"/>
    <x v="0"/>
    <x v="0"/>
    <m/>
    <m/>
    <m/>
    <m/>
    <m/>
    <m/>
    <m/>
    <m/>
    <x v="0"/>
    <x v="0"/>
    <m/>
    <s v="Foundational; Late 20th Century &amp; Postmodernism"/>
    <m/>
    <m/>
    <s v="The Dark Forest (Remembrance of Earth's Past Trilogy)_Liu Cixin"/>
    <s v="Liu Cixin_The Dark Forest (Remembrance of Earth's Past Trilogy)"/>
    <x v="2053"/>
    <m/>
    <m/>
  </r>
  <r>
    <s v="B-THE THREE-BODY PROBLEM (AND SUBSEQUENT REMEMBRANCE TRILOGY)|LIU CIXIN"/>
    <s v="N"/>
    <s v="The Three-Body Problem (and subsequent Remembrance Trilogy)"/>
    <x v="957"/>
    <m/>
    <m/>
    <x v="0"/>
    <m/>
    <m/>
    <m/>
    <m/>
    <m/>
    <m/>
    <m/>
    <x v="0"/>
    <m/>
    <x v="0"/>
    <m/>
    <m/>
    <x v="0"/>
    <x v="0"/>
    <x v="0"/>
    <m/>
    <m/>
    <m/>
    <m/>
    <m/>
    <m/>
    <m/>
    <m/>
    <x v="0"/>
    <x v="0"/>
    <m/>
    <m/>
    <m/>
    <m/>
    <s v="The Three-Body Problem (and subsequent Remembrance Trilogy)_Liu Cixin"/>
    <s v="Liu Cixin_The Three-Body Problem (and subsequent Remembrance Trilogy)"/>
    <x v="2054"/>
    <m/>
    <m/>
  </r>
  <r>
    <s v="B-THE THREE-BODY PROBLEM (REMEMBRANCE OF EARTH'S PAST TRILOGY)|LIU CIXIN"/>
    <s v="N"/>
    <s v="The Three-Body Problem (Remembrance of Earth's Past Trilogy)"/>
    <x v="957"/>
    <m/>
    <m/>
    <x v="0"/>
    <m/>
    <m/>
    <m/>
    <m/>
    <m/>
    <m/>
    <m/>
    <x v="0"/>
    <m/>
    <x v="0"/>
    <m/>
    <m/>
    <x v="0"/>
    <x v="0"/>
    <x v="0"/>
    <m/>
    <m/>
    <m/>
    <m/>
    <m/>
    <m/>
    <m/>
    <m/>
    <x v="0"/>
    <x v="0"/>
    <m/>
    <s v="Foundational; Late 20th Century &amp; Postmodernism"/>
    <m/>
    <m/>
    <s v="The Three-Body Problem (Remembrance of Earth's Past Trilogy)_Liu Cixin"/>
    <s v="Liu Cixin_The Three-Body Problem (Remembrance of Earth's Past Trilogy)"/>
    <x v="2055"/>
    <m/>
    <m/>
  </r>
  <r>
    <s v="B-THE CHILD CEPHALINA|LLOYD, REBECCA"/>
    <s v="N"/>
    <s v="The Child Cephalina"/>
    <x v="958"/>
    <m/>
    <m/>
    <x v="0"/>
    <n v="2019"/>
    <s v="Tartarus Press"/>
    <m/>
    <m/>
    <m/>
    <m/>
    <m/>
    <x v="0"/>
    <m/>
    <x v="0"/>
    <m/>
    <m/>
    <x v="0"/>
    <x v="0"/>
    <x v="0"/>
    <m/>
    <m/>
    <m/>
    <m/>
    <m/>
    <m/>
    <m/>
    <m/>
    <x v="0"/>
    <x v="0"/>
    <m/>
    <m/>
    <m/>
    <m/>
    <s v="The Child Cephalina_Lloyd, Rebecca"/>
    <s v="Lloyd, Rebecca_The Child Cephalina"/>
    <x v="2056"/>
    <m/>
    <m/>
  </r>
  <r>
    <s v="B-THE RETURN OF THE CARAVELS|LOBO ANTUNES, ANTÓNIO"/>
    <s v="N"/>
    <s v="The Return of the Caravels"/>
    <x v="959"/>
    <m/>
    <m/>
    <x v="0"/>
    <m/>
    <m/>
    <m/>
    <m/>
    <m/>
    <m/>
    <m/>
    <x v="4"/>
    <m/>
    <x v="0"/>
    <m/>
    <m/>
    <x v="0"/>
    <x v="0"/>
    <x v="0"/>
    <m/>
    <m/>
    <m/>
    <m/>
    <m/>
    <m/>
    <m/>
    <m/>
    <x v="0"/>
    <x v="0"/>
    <m/>
    <m/>
    <m/>
    <m/>
    <s v="The Return of the Caravels_Lobo Antunes, António"/>
    <s v="Lobo Antunes, António_The Return of the Caravels"/>
    <x v="2057"/>
    <m/>
    <m/>
  </r>
  <r>
    <s v="B-AN ESSAY CONCERNING HUMAN UNDERSTANDING|LOCKE, JOHN"/>
    <s v="Y"/>
    <s v="An Essay Concerning Human Understanding"/>
    <x v="960"/>
    <m/>
    <m/>
    <x v="226"/>
    <m/>
    <m/>
    <s v="An Essay Concerning Human Understanding"/>
    <m/>
    <m/>
    <m/>
    <m/>
    <x v="0"/>
    <m/>
    <x v="0"/>
    <m/>
    <m/>
    <x v="0"/>
    <x v="0"/>
    <x v="0"/>
    <m/>
    <m/>
    <m/>
    <m/>
    <m/>
    <m/>
    <m/>
    <m/>
    <x v="42"/>
    <x v="5"/>
    <s v="Treatise"/>
    <s v="Philosophy"/>
    <s v="Empiricism"/>
    <m/>
    <s v="An Essay Concerning Human Understanding_Locke, John"/>
    <s v="Locke, John_An Essay Concerning Human Understanding"/>
    <x v="2058"/>
    <m/>
    <m/>
  </r>
  <r>
    <s v="B-AN ESSAY CONCERNING HUMAN UNDERSTANDING|LOCKE, JOHN"/>
    <s v="Y"/>
    <s v="An Essay Concerning Human Understanding"/>
    <x v="960"/>
    <m/>
    <m/>
    <x v="0"/>
    <m/>
    <m/>
    <m/>
    <m/>
    <m/>
    <m/>
    <m/>
    <x v="0"/>
    <m/>
    <x v="0"/>
    <m/>
    <m/>
    <x v="0"/>
    <x v="0"/>
    <x v="0"/>
    <m/>
    <m/>
    <m/>
    <m/>
    <m/>
    <m/>
    <m/>
    <m/>
    <x v="0"/>
    <x v="0"/>
    <m/>
    <s v="Foundational; Early Modern Science &amp; Philosophy"/>
    <m/>
    <m/>
    <s v="An Essay Concerning Human Understanding_Locke, John"/>
    <s v="Locke, John_An Essay Concerning Human Understanding"/>
    <x v="2058"/>
    <m/>
    <m/>
  </r>
  <r>
    <s v="B-LETTER CONCERNING TOLERATION|LOCKE, JOHN"/>
    <s v="N"/>
    <s v="Letter Concerning Toleration"/>
    <x v="960"/>
    <m/>
    <m/>
    <x v="0"/>
    <m/>
    <m/>
    <m/>
    <m/>
    <m/>
    <m/>
    <m/>
    <x v="0"/>
    <m/>
    <x v="0"/>
    <m/>
    <m/>
    <x v="0"/>
    <x v="0"/>
    <x v="0"/>
    <m/>
    <m/>
    <m/>
    <m/>
    <m/>
    <m/>
    <m/>
    <m/>
    <x v="0"/>
    <x v="0"/>
    <m/>
    <s v="Foundational; Early Modern Science &amp; Philosophy"/>
    <m/>
    <m/>
    <s v="Letter Concerning Toleration_Locke, John"/>
    <s v="Locke, John_Letter Concerning Toleration"/>
    <x v="2059"/>
    <m/>
    <m/>
  </r>
  <r>
    <s v="B-TWO TREATISES OF GOVERNMENT|LOCKE, JOHN"/>
    <s v="Y"/>
    <s v="Two Treatises of Government"/>
    <x v="960"/>
    <m/>
    <m/>
    <x v="226"/>
    <m/>
    <m/>
    <s v="Two Treatises of Government"/>
    <m/>
    <m/>
    <m/>
    <m/>
    <x v="0"/>
    <m/>
    <x v="0"/>
    <m/>
    <m/>
    <x v="0"/>
    <x v="0"/>
    <x v="0"/>
    <m/>
    <m/>
    <m/>
    <m/>
    <m/>
    <m/>
    <m/>
    <m/>
    <x v="42"/>
    <x v="5"/>
    <s v="Treatise"/>
    <s v="Philosophy"/>
    <s v="Political Philosophy"/>
    <m/>
    <s v="Two Treatises of Government_Locke, John"/>
    <s v="Locke, John_Two Treatises of Government"/>
    <x v="2060"/>
    <m/>
    <m/>
  </r>
  <r>
    <s v="B-TWO TREATISES OF GOVERNMENT|LOCKE, JOHN"/>
    <s v="Y"/>
    <s v="Two Treatises of Government"/>
    <x v="960"/>
    <m/>
    <m/>
    <x v="0"/>
    <m/>
    <m/>
    <m/>
    <m/>
    <m/>
    <m/>
    <m/>
    <x v="0"/>
    <m/>
    <x v="0"/>
    <m/>
    <m/>
    <x v="0"/>
    <x v="0"/>
    <x v="0"/>
    <m/>
    <m/>
    <m/>
    <m/>
    <m/>
    <m/>
    <m/>
    <m/>
    <x v="0"/>
    <x v="0"/>
    <m/>
    <s v="Foundational; Early Modern Science &amp; Philosophy"/>
    <m/>
    <m/>
    <s v="Two Treatises of Government_Locke, John"/>
    <s v="Locke, John_Two Treatises of Government"/>
    <x v="2060"/>
    <m/>
    <m/>
  </r>
  <r>
    <s v="B-NO ONE IS TALKING ABOUT THIS|LOCKWOOD, PATRICIA"/>
    <s v="Y"/>
    <s v="No One Is Talking About This"/>
    <x v="961"/>
    <m/>
    <m/>
    <x v="0"/>
    <m/>
    <m/>
    <m/>
    <m/>
    <m/>
    <m/>
    <m/>
    <x v="0"/>
    <m/>
    <x v="0"/>
    <m/>
    <m/>
    <x v="0"/>
    <x v="0"/>
    <x v="0"/>
    <m/>
    <m/>
    <m/>
    <m/>
    <m/>
    <m/>
    <m/>
    <m/>
    <x v="0"/>
    <x v="0"/>
    <m/>
    <s v="Foundational; Late 20th Century &amp; Postmodernism"/>
    <m/>
    <m/>
    <s v="No One Is Talking About This_Lockwood, Patricia"/>
    <s v="Lockwood, Patricia_No One Is Talking About This"/>
    <x v="2061"/>
    <m/>
    <m/>
  </r>
  <r>
    <s v="B-NO ONE IS TALKING ABOUT THIS|LOCKWOOD, PATRICIA"/>
    <s v="Y"/>
    <s v="No One Is Talking About This"/>
    <x v="961"/>
    <m/>
    <m/>
    <x v="0"/>
    <m/>
    <m/>
    <m/>
    <m/>
    <m/>
    <m/>
    <m/>
    <x v="0"/>
    <m/>
    <x v="0"/>
    <m/>
    <m/>
    <x v="0"/>
    <x v="0"/>
    <x v="0"/>
    <m/>
    <m/>
    <m/>
    <m/>
    <m/>
    <m/>
    <m/>
    <m/>
    <x v="0"/>
    <x v="0"/>
    <m/>
    <m/>
    <m/>
    <m/>
    <s v="No One Is Talking About This_Lockwood, Patricia"/>
    <s v="Lockwood, Patricia_No One Is Talking About This"/>
    <x v="2061"/>
    <m/>
    <m/>
  </r>
  <r>
    <s v="B-PRIESTDADDY (MEMOIR, HIGHLY STYLIZED)|LOCKWOOD, PATRICIA"/>
    <s v="N"/>
    <s v="Priestdaddy (Memoir, highly stylized)"/>
    <x v="961"/>
    <m/>
    <m/>
    <x v="0"/>
    <m/>
    <m/>
    <m/>
    <m/>
    <m/>
    <m/>
    <m/>
    <x v="0"/>
    <m/>
    <x v="0"/>
    <m/>
    <m/>
    <x v="0"/>
    <x v="0"/>
    <x v="0"/>
    <m/>
    <m/>
    <m/>
    <m/>
    <m/>
    <m/>
    <m/>
    <m/>
    <x v="0"/>
    <x v="0"/>
    <m/>
    <m/>
    <m/>
    <m/>
    <s v="Priestdaddy (Memoir, highly stylized)_Lockwood, Patricia"/>
    <s v="Lockwood, Patricia_Priestdaddy (Memoir, highly stylized)"/>
    <x v="2062"/>
    <m/>
    <m/>
  </r>
  <r>
    <s v="B-DOPPLER|LOE, ERLEND"/>
    <s v="N"/>
    <s v="Doppler"/>
    <x v="962"/>
    <m/>
    <m/>
    <x v="0"/>
    <m/>
    <m/>
    <m/>
    <m/>
    <m/>
    <m/>
    <m/>
    <x v="0"/>
    <m/>
    <x v="0"/>
    <m/>
    <m/>
    <x v="0"/>
    <x v="0"/>
    <x v="0"/>
    <m/>
    <m/>
    <m/>
    <m/>
    <m/>
    <m/>
    <m/>
    <m/>
    <x v="0"/>
    <x v="0"/>
    <m/>
    <m/>
    <m/>
    <m/>
    <s v="Doppler_Loe, Erlend"/>
    <s v="Loe, Erlend_Doppler"/>
    <x v="2063"/>
    <m/>
    <m/>
  </r>
  <r>
    <s v="B-THE GYPSY SPIDERS AND OTHER TALES OF ITALIAN HORROR|LOMBARDI, NICOLA"/>
    <s v="N"/>
    <s v="The Gypsy Spiders and Other Tales of Italian Horror"/>
    <x v="963"/>
    <m/>
    <m/>
    <x v="0"/>
    <m/>
    <m/>
    <m/>
    <m/>
    <m/>
    <m/>
    <m/>
    <x v="0"/>
    <m/>
    <x v="0"/>
    <m/>
    <m/>
    <x v="0"/>
    <x v="0"/>
    <x v="0"/>
    <m/>
    <m/>
    <m/>
    <m/>
    <m/>
    <m/>
    <m/>
    <m/>
    <x v="0"/>
    <x v="0"/>
    <m/>
    <m/>
    <m/>
    <m/>
    <s v="The Gypsy Spiders and Other Tales of Italian Horror_Lombardi, Nicola"/>
    <s v="Lombardi, Nicola_The Gypsy Spiders and Other Tales of Italian Horror"/>
    <x v="2064"/>
    <m/>
    <m/>
  </r>
  <r>
    <s v="B-BEFORE ADAM|LONDON, JACK"/>
    <s v="N"/>
    <s v="Before Adam"/>
    <x v="964"/>
    <m/>
    <m/>
    <x v="0"/>
    <m/>
    <m/>
    <m/>
    <m/>
    <m/>
    <m/>
    <m/>
    <x v="0"/>
    <m/>
    <x v="0"/>
    <m/>
    <m/>
    <x v="0"/>
    <x v="0"/>
    <x v="0"/>
    <m/>
    <m/>
    <m/>
    <m/>
    <m/>
    <m/>
    <m/>
    <m/>
    <x v="0"/>
    <x v="0"/>
    <m/>
    <m/>
    <m/>
    <m/>
    <s v="Before Adam_London, Jack"/>
    <s v="London, Jack_Before Adam"/>
    <x v="2065"/>
    <m/>
    <m/>
  </r>
  <r>
    <s v="B-MARTIN EDEN|LONDON, JACK"/>
    <s v="N"/>
    <s v="Martin Eden"/>
    <x v="964"/>
    <m/>
    <m/>
    <x v="0"/>
    <m/>
    <m/>
    <m/>
    <m/>
    <m/>
    <m/>
    <m/>
    <x v="0"/>
    <m/>
    <x v="0"/>
    <m/>
    <m/>
    <x v="0"/>
    <x v="0"/>
    <x v="0"/>
    <m/>
    <m/>
    <m/>
    <m/>
    <m/>
    <m/>
    <m/>
    <m/>
    <x v="0"/>
    <x v="0"/>
    <m/>
    <m/>
    <m/>
    <m/>
    <s v="Martin Eden_London, Jack"/>
    <s v="London, Jack_Martin Eden"/>
    <x v="2066"/>
    <m/>
    <m/>
  </r>
  <r>
    <s v="B-THE IRON HEEL|LONDON, JACK"/>
    <s v="N"/>
    <s v="The Iron Heel"/>
    <x v="964"/>
    <m/>
    <m/>
    <x v="0"/>
    <m/>
    <m/>
    <m/>
    <m/>
    <m/>
    <m/>
    <m/>
    <x v="0"/>
    <m/>
    <x v="0"/>
    <m/>
    <m/>
    <x v="0"/>
    <x v="0"/>
    <x v="0"/>
    <m/>
    <m/>
    <m/>
    <m/>
    <m/>
    <m/>
    <m/>
    <m/>
    <x v="0"/>
    <x v="0"/>
    <m/>
    <m/>
    <m/>
    <m/>
    <s v="The Iron Heel_London, Jack"/>
    <s v="London, Jack_The Iron Heel"/>
    <x v="2067"/>
    <m/>
    <m/>
  </r>
  <r>
    <s v="B-THE PEOPLE OF THE ABYSS|LONDON, JACK"/>
    <s v="N"/>
    <s v="The People of the Abyss"/>
    <x v="964"/>
    <m/>
    <m/>
    <x v="0"/>
    <m/>
    <m/>
    <m/>
    <m/>
    <m/>
    <m/>
    <m/>
    <x v="0"/>
    <m/>
    <x v="0"/>
    <m/>
    <m/>
    <x v="0"/>
    <x v="0"/>
    <x v="0"/>
    <m/>
    <m/>
    <m/>
    <m/>
    <m/>
    <m/>
    <m/>
    <m/>
    <x v="0"/>
    <x v="0"/>
    <m/>
    <m/>
    <m/>
    <m/>
    <s v="The People of the Abyss_London, Jack"/>
    <s v="London, Jack_The People of the Abyss"/>
    <x v="2068"/>
    <m/>
    <m/>
  </r>
  <r>
    <s v="B-THE ROAD|LONDON, JACK"/>
    <s v="N"/>
    <s v="The Road"/>
    <x v="964"/>
    <m/>
    <m/>
    <x v="0"/>
    <m/>
    <m/>
    <m/>
    <m/>
    <m/>
    <m/>
    <m/>
    <x v="0"/>
    <m/>
    <x v="0"/>
    <m/>
    <m/>
    <x v="0"/>
    <x v="0"/>
    <x v="0"/>
    <m/>
    <m/>
    <m/>
    <m/>
    <m/>
    <m/>
    <m/>
    <m/>
    <x v="0"/>
    <x v="0"/>
    <m/>
    <m/>
    <m/>
    <m/>
    <s v="The Road_London, Jack"/>
    <s v="London, Jack_The Road"/>
    <x v="2069"/>
    <m/>
    <m/>
  </r>
  <r>
    <s v="B-THE SCARLET PLAGUE|LONDON, JACK"/>
    <s v="N"/>
    <s v="The Scarlet Plague"/>
    <x v="964"/>
    <m/>
    <m/>
    <x v="0"/>
    <m/>
    <m/>
    <m/>
    <m/>
    <m/>
    <m/>
    <m/>
    <x v="0"/>
    <m/>
    <x v="0"/>
    <m/>
    <m/>
    <x v="0"/>
    <x v="0"/>
    <x v="0"/>
    <m/>
    <m/>
    <m/>
    <m/>
    <m/>
    <m/>
    <m/>
    <m/>
    <x v="0"/>
    <x v="0"/>
    <m/>
    <m/>
    <m/>
    <m/>
    <s v="The Scarlet Plague_London, Jack"/>
    <s v="London, Jack_The Scarlet Plague"/>
    <x v="2070"/>
    <m/>
    <m/>
  </r>
  <r>
    <s v="B-THE SEA WOLF|LONDON, JACK"/>
    <s v="N"/>
    <s v="The Sea Wolf"/>
    <x v="964"/>
    <m/>
    <m/>
    <x v="0"/>
    <m/>
    <m/>
    <m/>
    <m/>
    <m/>
    <m/>
    <m/>
    <x v="0"/>
    <m/>
    <x v="0"/>
    <m/>
    <m/>
    <x v="0"/>
    <x v="0"/>
    <x v="0"/>
    <m/>
    <m/>
    <m/>
    <m/>
    <m/>
    <m/>
    <m/>
    <m/>
    <x v="0"/>
    <x v="0"/>
    <m/>
    <m/>
    <m/>
    <m/>
    <s v="The Sea Wolf_London, Jack"/>
    <s v="London, Jack_The Sea Wolf"/>
    <x v="2071"/>
    <m/>
    <m/>
  </r>
  <r>
    <s v="B-THE STAR ROVER|LONDON, JACK"/>
    <s v="N"/>
    <s v="The Star Rover"/>
    <x v="964"/>
    <m/>
    <m/>
    <x v="0"/>
    <m/>
    <m/>
    <m/>
    <m/>
    <m/>
    <m/>
    <m/>
    <x v="1"/>
    <m/>
    <x v="0"/>
    <m/>
    <m/>
    <x v="0"/>
    <x v="0"/>
    <x v="1"/>
    <m/>
    <m/>
    <m/>
    <m/>
    <m/>
    <m/>
    <m/>
    <m/>
    <x v="0"/>
    <x v="0"/>
    <m/>
    <m/>
    <m/>
    <m/>
    <s v="The Star Rover_London, Jack"/>
    <s v="London, Jack_The Star Rover"/>
    <x v="2072"/>
    <m/>
    <m/>
  </r>
  <r>
    <s v="B-TO BUILD A FIRE|LONDON, JACK"/>
    <s v="N"/>
    <s v="To Build a Fire"/>
    <x v="964"/>
    <m/>
    <m/>
    <x v="0"/>
    <m/>
    <m/>
    <m/>
    <m/>
    <m/>
    <m/>
    <m/>
    <x v="0"/>
    <m/>
    <x v="0"/>
    <m/>
    <m/>
    <x v="0"/>
    <x v="0"/>
    <x v="0"/>
    <m/>
    <m/>
    <m/>
    <m/>
    <m/>
    <m/>
    <m/>
    <m/>
    <x v="0"/>
    <x v="0"/>
    <m/>
    <m/>
    <m/>
    <m/>
    <s v="To Build a Fire_London, Jack"/>
    <s v="London, Jack_To Build a Fire"/>
    <x v="2073"/>
    <m/>
    <m/>
  </r>
  <r>
    <s v="B-WHITE FANG|LONDON, JACK"/>
    <s v="N"/>
    <s v="White Fang"/>
    <x v="964"/>
    <m/>
    <m/>
    <x v="0"/>
    <m/>
    <m/>
    <m/>
    <m/>
    <m/>
    <m/>
    <m/>
    <x v="0"/>
    <m/>
    <x v="0"/>
    <m/>
    <m/>
    <x v="0"/>
    <x v="0"/>
    <x v="0"/>
    <m/>
    <m/>
    <m/>
    <m/>
    <m/>
    <m/>
    <m/>
    <m/>
    <x v="0"/>
    <x v="0"/>
    <m/>
    <m/>
    <m/>
    <m/>
    <s v="White Fang_London, Jack"/>
    <s v="London, Jack_White Fang"/>
    <x v="2074"/>
    <m/>
    <m/>
  </r>
  <r>
    <s v="B-ON THE SUBLIME|LONGINUS (PSEUDO-LONGINUS)"/>
    <s v="N"/>
    <s v="On the Sublime"/>
    <x v="965"/>
    <m/>
    <m/>
    <x v="0"/>
    <m/>
    <m/>
    <m/>
    <m/>
    <m/>
    <m/>
    <m/>
    <x v="0"/>
    <m/>
    <x v="0"/>
    <m/>
    <m/>
    <x v="0"/>
    <x v="0"/>
    <x v="0"/>
    <m/>
    <m/>
    <m/>
    <m/>
    <m/>
    <m/>
    <m/>
    <m/>
    <x v="0"/>
    <x v="0"/>
    <m/>
    <s v="Foundational; Antiquity &amp; Medieval (Beyond the absolute core)"/>
    <m/>
    <m/>
    <s v="On the Sublime_Longinus (Pseudo-Longinus)"/>
    <s v="Longinus (Pseudo-Longinus)_On the Sublime"/>
    <x v="2075"/>
    <m/>
    <m/>
  </r>
  <r>
    <s v="B-DAPHNIS AND CHLOE|LONGUS"/>
    <s v="N"/>
    <s v="Daphnis and Chloe"/>
    <x v="966"/>
    <m/>
    <m/>
    <x v="0"/>
    <m/>
    <m/>
    <m/>
    <m/>
    <m/>
    <m/>
    <m/>
    <x v="0"/>
    <m/>
    <x v="0"/>
    <m/>
    <m/>
    <x v="0"/>
    <x v="0"/>
    <x v="0"/>
    <m/>
    <m/>
    <m/>
    <m/>
    <m/>
    <m/>
    <m/>
    <m/>
    <x v="0"/>
    <x v="0"/>
    <m/>
    <s v="Foundational; Antiquity &amp; Medieval (Beyond the absolute core)"/>
    <m/>
    <m/>
    <s v="Daphnis and Chloe_Longus"/>
    <s v="Longus_Daphnis and Chloe"/>
    <x v="2076"/>
    <m/>
    <m/>
  </r>
  <r>
    <s v="B-TANTSI TOLM PÕRANDAST|LOOK, KAIRI"/>
    <s v="N"/>
    <s v="Tantsi tolm põrandast"/>
    <x v="967"/>
    <m/>
    <m/>
    <x v="0"/>
    <m/>
    <m/>
    <m/>
    <m/>
    <m/>
    <m/>
    <m/>
    <x v="0"/>
    <m/>
    <x v="0"/>
    <m/>
    <m/>
    <x v="0"/>
    <x v="0"/>
    <x v="0"/>
    <m/>
    <m/>
    <m/>
    <m/>
    <m/>
    <m/>
    <m/>
    <m/>
    <x v="0"/>
    <x v="0"/>
    <m/>
    <m/>
    <m/>
    <m/>
    <s v="Tantsi tolm põrandast_Look, Kairi"/>
    <s v="Look, Kairi_Tantsi tolm põrandast"/>
    <x v="2077"/>
    <m/>
    <m/>
  </r>
  <r>
    <s v="B-FUENTEOVEJUNA / THE KNIGHT OF OLMEDO|LOPE DE VEGA"/>
    <s v="N"/>
    <s v="Fuenteovejuna / The Knight of Olmedo"/>
    <x v="968"/>
    <m/>
    <m/>
    <x v="0"/>
    <m/>
    <m/>
    <m/>
    <m/>
    <m/>
    <m/>
    <m/>
    <x v="0"/>
    <m/>
    <x v="0"/>
    <m/>
    <m/>
    <x v="0"/>
    <x v="0"/>
    <x v="0"/>
    <m/>
    <m/>
    <m/>
    <m/>
    <m/>
    <m/>
    <m/>
    <m/>
    <x v="0"/>
    <x v="0"/>
    <m/>
    <s v="Foundational; Late Renaissance &amp; Early Modern Literature (Elizabethan/Jacobean etc.)"/>
    <m/>
    <m/>
    <s v="Fuenteovejuna / The Knight of Olmedo_Lope de Vega"/>
    <s v="Lope de Vega_Fuenteovejuna / The Knight of Olmedo"/>
    <x v="2078"/>
    <m/>
    <m/>
  </r>
  <r>
    <s v="B-DON JUAN|LORD BYRON"/>
    <s v="N"/>
    <s v="Don Juan"/>
    <x v="969"/>
    <m/>
    <m/>
    <x v="0"/>
    <m/>
    <m/>
    <m/>
    <m/>
    <m/>
    <m/>
    <m/>
    <x v="0"/>
    <m/>
    <x v="0"/>
    <m/>
    <m/>
    <x v="0"/>
    <x v="0"/>
    <x v="0"/>
    <m/>
    <m/>
    <m/>
    <m/>
    <m/>
    <m/>
    <m/>
    <m/>
    <x v="0"/>
    <x v="0"/>
    <m/>
    <m/>
    <m/>
    <m/>
    <s v="Don Juan_Lord Byron"/>
    <s v="Lord Byron_Don Juan"/>
    <x v="2079"/>
    <m/>
    <m/>
  </r>
  <r>
    <s v="B-MANFRED|LORD BYRON"/>
    <s v="N"/>
    <s v="Manfred"/>
    <x v="969"/>
    <m/>
    <m/>
    <x v="0"/>
    <m/>
    <m/>
    <m/>
    <m/>
    <m/>
    <m/>
    <m/>
    <x v="0"/>
    <m/>
    <x v="0"/>
    <m/>
    <m/>
    <x v="0"/>
    <x v="0"/>
    <x v="0"/>
    <m/>
    <m/>
    <m/>
    <m/>
    <m/>
    <m/>
    <m/>
    <m/>
    <x v="0"/>
    <x v="0"/>
    <m/>
    <m/>
    <m/>
    <m/>
    <s v="Manfred_Lord Byron"/>
    <s v="Lord Byron_Manfred"/>
    <x v="2080"/>
    <m/>
    <m/>
  </r>
  <r>
    <s v="B-SELECTED POEMS|LORD BYRON"/>
    <s v="N"/>
    <s v="Selected Poems"/>
    <x v="969"/>
    <m/>
    <m/>
    <x v="0"/>
    <m/>
    <m/>
    <m/>
    <m/>
    <m/>
    <m/>
    <m/>
    <x v="0"/>
    <m/>
    <x v="0"/>
    <m/>
    <m/>
    <x v="0"/>
    <x v="0"/>
    <x v="0"/>
    <m/>
    <m/>
    <m/>
    <m/>
    <m/>
    <m/>
    <m/>
    <m/>
    <x v="0"/>
    <x v="0"/>
    <m/>
    <m/>
    <m/>
    <m/>
    <s v="Selected Poems_Lord Byron"/>
    <s v="Lord Byron_Selected Poems"/>
    <x v="2081"/>
    <m/>
    <m/>
  </r>
  <r>
    <s v="B-SISTER OUTSIDER|LORDE, AUDRE"/>
    <s v="N"/>
    <s v="Sister Outsider"/>
    <x v="970"/>
    <m/>
    <m/>
    <x v="0"/>
    <m/>
    <m/>
    <m/>
    <m/>
    <m/>
    <m/>
    <m/>
    <x v="0"/>
    <m/>
    <x v="0"/>
    <m/>
    <m/>
    <x v="0"/>
    <x v="0"/>
    <x v="0"/>
    <m/>
    <m/>
    <m/>
    <m/>
    <m/>
    <m/>
    <m/>
    <m/>
    <x v="0"/>
    <x v="0"/>
    <m/>
    <s v="Foundational; Late 20th Century &amp; Postmodernism"/>
    <m/>
    <m/>
    <s v="Sister Outsider_Lorde, Audre"/>
    <s v="Lorde, Audre_Sister Outsider"/>
    <x v="2082"/>
    <m/>
    <m/>
  </r>
  <r>
    <s v="B-THE BLACK UNICORN: POEMS|LORDE, AUDRE"/>
    <s v="N"/>
    <s v="The Black Unicorn: Poems"/>
    <x v="970"/>
    <m/>
    <m/>
    <x v="0"/>
    <m/>
    <m/>
    <m/>
    <m/>
    <m/>
    <m/>
    <m/>
    <x v="0"/>
    <m/>
    <x v="0"/>
    <m/>
    <m/>
    <x v="0"/>
    <x v="0"/>
    <x v="0"/>
    <m/>
    <m/>
    <m/>
    <m/>
    <m/>
    <m/>
    <m/>
    <m/>
    <x v="0"/>
    <x v="0"/>
    <m/>
    <m/>
    <m/>
    <m/>
    <s v="The Black Unicorn: Poems_Lorde, Audre"/>
    <s v="Lorde, Audre_The Black Unicorn: Poems"/>
    <x v="2083"/>
    <m/>
    <m/>
  </r>
  <r>
    <s v="B-MONSIEUR DE PHOCAS|LORRAIN, JEAN"/>
    <s v="N"/>
    <s v="Monsieur de Phocas"/>
    <x v="971"/>
    <m/>
    <m/>
    <x v="0"/>
    <m/>
    <m/>
    <m/>
    <m/>
    <m/>
    <m/>
    <m/>
    <x v="0"/>
    <m/>
    <x v="0"/>
    <m/>
    <m/>
    <x v="0"/>
    <x v="0"/>
    <x v="0"/>
    <m/>
    <m/>
    <m/>
    <m/>
    <m/>
    <m/>
    <m/>
    <m/>
    <x v="0"/>
    <x v="0"/>
    <m/>
    <m/>
    <m/>
    <m/>
    <s v="Monsieur de Phocas_Lorrain, Jean"/>
    <s v="Lorrain, Jean_Monsieur de Phocas"/>
    <x v="2084"/>
    <m/>
    <m/>
  </r>
  <r>
    <s v="B-NIGHTMARES OF AN ETHER-DRINKER|LORRAIN, JEAN"/>
    <s v="N"/>
    <s v="Nightmares of an Ether-Drinker"/>
    <x v="971"/>
    <m/>
    <m/>
    <x v="0"/>
    <n v="2002"/>
    <s v="Tartarus Press"/>
    <m/>
    <m/>
    <m/>
    <m/>
    <m/>
    <x v="0"/>
    <m/>
    <x v="0"/>
    <m/>
    <m/>
    <x v="0"/>
    <x v="0"/>
    <x v="0"/>
    <m/>
    <m/>
    <m/>
    <m/>
    <m/>
    <m/>
    <m/>
    <m/>
    <x v="0"/>
    <x v="0"/>
    <m/>
    <m/>
    <m/>
    <m/>
    <s v="Nightmares of an Ether-Drinker_Lorrain, Jean"/>
    <s v="Lorrain, Jean_Nightmares of an Ether-Drinker"/>
    <x v="2085"/>
    <m/>
    <m/>
  </r>
  <r>
    <s v="B-AT THE MOUNTAINS OF MADNESS|LOVECRAFT, H.P."/>
    <s v="N"/>
    <s v="At the Mountains of Madness"/>
    <x v="972"/>
    <m/>
    <m/>
    <x v="34"/>
    <m/>
    <m/>
    <m/>
    <m/>
    <n v="102"/>
    <s v="A novella recounting an Antarctic expedition's discovery of ancient alien ruins and the horrifying primordial entities that once inhabited them, blending science fiction with cosmic horror."/>
    <m/>
    <x v="2"/>
    <m/>
    <x v="0"/>
    <m/>
    <m/>
    <x v="0"/>
    <x v="0"/>
    <x v="1"/>
    <m/>
    <m/>
    <m/>
    <m/>
    <m/>
    <m/>
    <m/>
    <m/>
    <x v="16"/>
    <x v="1"/>
    <m/>
    <m/>
    <m/>
    <m/>
    <s v="At the Mountains of Madness_Lovecraft, H.P."/>
    <s v="Lovecraft, H.P._At the Mountains of Madness"/>
    <x v="2086"/>
    <m/>
    <m/>
  </r>
  <r>
    <s v="B-NECRONOMICON: THE BEST WEIRD TALES OF H.P. LOVECRAFT|LOVECRAFT, H.P."/>
    <s v="N"/>
    <s v="Necronomicon: The Best Weird Tales of H.P. Lovecraft"/>
    <x v="972"/>
    <m/>
    <m/>
    <x v="0"/>
    <m/>
    <m/>
    <m/>
    <m/>
    <m/>
    <m/>
    <m/>
    <x v="1"/>
    <m/>
    <x v="0"/>
    <m/>
    <m/>
    <x v="0"/>
    <x v="0"/>
    <x v="2"/>
    <m/>
    <m/>
    <m/>
    <m/>
    <m/>
    <m/>
    <m/>
    <m/>
    <x v="0"/>
    <x v="0"/>
    <m/>
    <m/>
    <m/>
    <m/>
    <s v="Necronomicon: The Best Weird Tales of H.P. Lovecraft_Lovecraft, H.P."/>
    <s v="Lovecraft, H.P._Necronomicon: The Best Weird Tales of H.P. Lovecraft"/>
    <x v="2087"/>
    <m/>
    <m/>
  </r>
  <r>
    <s v="B-THE CALL OF CTHULHU|LOVECRAFT, H.P."/>
    <s v="N"/>
    <s v="The Call of Cthulhu"/>
    <x v="972"/>
    <m/>
    <m/>
    <x v="42"/>
    <m/>
    <m/>
    <m/>
    <m/>
    <n v="36"/>
    <s v="Lovecraft's most famous short story about an investigation into a worldwide cult worshipping an ancient alien entity, introducing his concept of &quot;cosmic horror&quot; and humanity's insignificance in the universe."/>
    <m/>
    <x v="0"/>
    <m/>
    <x v="0"/>
    <m/>
    <m/>
    <x v="0"/>
    <x v="0"/>
    <x v="0"/>
    <m/>
    <m/>
    <m/>
    <m/>
    <m/>
    <m/>
    <m/>
    <m/>
    <x v="20"/>
    <x v="1"/>
    <m/>
    <m/>
    <m/>
    <m/>
    <s v="The Call of Cthulhu_Lovecraft, H.P."/>
    <s v="Lovecraft, H.P._The Call of Cthulhu"/>
    <x v="2088"/>
    <m/>
    <m/>
  </r>
  <r>
    <s v="B-THE CASE OF CHARLES DEXTER WARD|LOVECRAFT, H.P."/>
    <s v="N"/>
    <s v="The Case of Charles Dexter Ward"/>
    <x v="972"/>
    <m/>
    <m/>
    <x v="68"/>
    <m/>
    <m/>
    <m/>
    <m/>
    <n v="176"/>
    <s v="A novella about a young man's investigation into his ancestor's occult practices in colonial New England, leading to experiments in resurrection and identity theft across centuries."/>
    <m/>
    <x v="0"/>
    <m/>
    <x v="0"/>
    <m/>
    <m/>
    <x v="0"/>
    <x v="0"/>
    <x v="0"/>
    <m/>
    <m/>
    <m/>
    <m/>
    <m/>
    <m/>
    <m/>
    <m/>
    <x v="12"/>
    <x v="1"/>
    <m/>
    <m/>
    <m/>
    <m/>
    <s v="The Case of Charles Dexter Ward_Lovecraft, H.P."/>
    <s v="Lovecraft, H.P._The Case of Charles Dexter Ward"/>
    <x v="2089"/>
    <m/>
    <m/>
  </r>
  <r>
    <s v="B-THE COLOUR OUT OF SPACE|LOVECRAFT, H.P."/>
    <s v="N"/>
    <s v="The Colour Out of Space"/>
    <x v="972"/>
    <m/>
    <m/>
    <x v="190"/>
    <m/>
    <m/>
    <m/>
    <m/>
    <n v="40"/>
    <s v="A science fiction horror story about an extraterrestrial color that infects a farm and gradually transforms and destroys all life it encounters, representing truly alien contamination."/>
    <m/>
    <x v="0"/>
    <m/>
    <x v="0"/>
    <m/>
    <m/>
    <x v="0"/>
    <x v="0"/>
    <x v="0"/>
    <m/>
    <m/>
    <m/>
    <m/>
    <m/>
    <m/>
    <m/>
    <m/>
    <x v="20"/>
    <x v="1"/>
    <m/>
    <m/>
    <m/>
    <m/>
    <s v="The Colour Out of Space_Lovecraft, H.P."/>
    <s v="Lovecraft, H.P._The Colour Out of Space"/>
    <x v="2090"/>
    <m/>
    <m/>
  </r>
  <r>
    <s v="B-THE COMPLETE FICTION OF H.P. LOVECRAFT|LOVECRAFT, H.P."/>
    <s v="N"/>
    <s v="The Complete Fiction of H.P. Lovecraft"/>
    <x v="972"/>
    <m/>
    <m/>
    <x v="227"/>
    <m/>
    <m/>
    <m/>
    <m/>
    <n v="1112"/>
    <s v="A comprehensive collection of H.P. Lovecraft's short stories and novellas, showcasing his influential cosmic horror tales featuring ancient alien entities, forbidden knowledge, and the insignificance of humanity in an indifferent universe."/>
    <m/>
    <x v="0"/>
    <m/>
    <x v="0"/>
    <m/>
    <m/>
    <x v="0"/>
    <x v="0"/>
    <x v="0"/>
    <m/>
    <m/>
    <m/>
    <m/>
    <m/>
    <m/>
    <m/>
    <m/>
    <x v="6"/>
    <x v="2"/>
    <m/>
    <m/>
    <m/>
    <m/>
    <s v="The Complete Fiction of H.P. Lovecraft_Lovecraft, H.P."/>
    <s v="Lovecraft, H.P._The Complete Fiction of H.P. Lovecraft"/>
    <x v="2091"/>
    <m/>
    <m/>
  </r>
  <r>
    <s v="B-THE DREAM-QUEST OF UNKNOWN KADATH|LOVECRAFT, H.P."/>
    <s v="N"/>
    <s v="The Dream-Quest of Unknown Kadath"/>
    <x v="972"/>
    <m/>
    <m/>
    <x v="100"/>
    <m/>
    <m/>
    <m/>
    <m/>
    <n v="143"/>
    <s v="A novella following Randolph Carter's journey through the Dreamlands to find a marvelous sunset city, interweaving cosmic horror with a fantastical quest narrative."/>
    <m/>
    <x v="0"/>
    <m/>
    <x v="0"/>
    <m/>
    <m/>
    <x v="0"/>
    <x v="0"/>
    <x v="0"/>
    <m/>
    <m/>
    <m/>
    <m/>
    <m/>
    <m/>
    <m/>
    <m/>
    <x v="12"/>
    <x v="1"/>
    <m/>
    <m/>
    <m/>
    <m/>
    <s v="The Dream-Quest of Unknown Kadath_Lovecraft, H.P."/>
    <s v="Lovecraft, H.P._The Dream-Quest of Unknown Kadath"/>
    <x v="2092"/>
    <m/>
    <m/>
  </r>
  <r>
    <s v="B-THE SHADOW OVER INNSMOUTH|LOVECRAFT, H.P."/>
    <s v="N"/>
    <s v="The Shadow Over Innsmouth"/>
    <x v="972"/>
    <m/>
    <m/>
    <x v="34"/>
    <m/>
    <m/>
    <m/>
    <m/>
    <n v="68"/>
    <s v="A novella about a student's disturbing visit to a decaying coastal town whose inhabitants are transforming into amphibious creatures, exploring themes of degeneration and forbidden knowledge."/>
    <m/>
    <x v="0"/>
    <m/>
    <x v="0"/>
    <m/>
    <m/>
    <x v="0"/>
    <x v="0"/>
    <x v="0"/>
    <m/>
    <m/>
    <m/>
    <m/>
    <m/>
    <m/>
    <m/>
    <m/>
    <x v="16"/>
    <x v="1"/>
    <m/>
    <m/>
    <m/>
    <m/>
    <s v="The Shadow Over Innsmouth_Lovecraft, H.P."/>
    <s v="Lovecraft, H.P._The Shadow Over Innsmouth"/>
    <x v="2093"/>
    <m/>
    <m/>
  </r>
  <r>
    <s v="B-UNDER THE VOLCANO|LOWRY, MALCOLM"/>
    <s v="N"/>
    <s v="Under the Volcano"/>
    <x v="973"/>
    <m/>
    <m/>
    <x v="89"/>
    <m/>
    <m/>
    <m/>
    <m/>
    <n v="400"/>
    <s v="A novel set on the Day of the Dead in Mexico, chronicling the final day in the life of alcoholic British consul Geoffrey Firmin amid personal and political catastrophe."/>
    <m/>
    <x v="1"/>
    <m/>
    <x v="0"/>
    <m/>
    <m/>
    <x v="0"/>
    <x v="0"/>
    <x v="1"/>
    <m/>
    <m/>
    <m/>
    <m/>
    <m/>
    <m/>
    <m/>
    <m/>
    <x v="12"/>
    <x v="1"/>
    <m/>
    <s v="Foundational; Mid-20th Century &amp; World War II Era; Foundational; Early to Mid-20th Century (Modernist difficulty / Avant-Garde); 20th Century Existential, Psychological &amp; Formal Horror"/>
    <m/>
    <s v="Alcoholism, self-destruction, psychological torment, hellish setting"/>
    <s v="Under the Volcano_Lowry, Malcolm"/>
    <s v="Lowry, Malcolm_Under the Volcano"/>
    <x v="2094"/>
    <m/>
    <m/>
  </r>
  <r>
    <s v="B-LÜSHI CHUNQIU|LÜ BUWEI (PATRON)"/>
    <s v="N"/>
    <s v="Lüshi Chunqiu"/>
    <x v="974"/>
    <m/>
    <m/>
    <x v="0"/>
    <m/>
    <m/>
    <m/>
    <m/>
    <m/>
    <m/>
    <m/>
    <x v="0"/>
    <m/>
    <x v="0"/>
    <m/>
    <m/>
    <x v="0"/>
    <x v="0"/>
    <x v="0"/>
    <m/>
    <m/>
    <m/>
    <m/>
    <m/>
    <m/>
    <m/>
    <m/>
    <x v="0"/>
    <x v="0"/>
    <m/>
    <s v="Foundational; Ancient China"/>
    <m/>
    <m/>
    <s v="Lüshi Chunqiu_Lü Buwei (Patron)"/>
    <s v="Lü Buwei (Patron)_Lüshi Chunqiu"/>
    <x v="2095"/>
    <m/>
    <m/>
  </r>
  <r>
    <s v="B-HISTORY|LUC DELAHAYE"/>
    <s v="N"/>
    <s v="History"/>
    <x v="975"/>
    <m/>
    <m/>
    <x v="0"/>
    <m/>
    <s v="Chris Boot"/>
    <m/>
    <m/>
    <m/>
    <m/>
    <m/>
    <x v="0"/>
    <m/>
    <x v="0"/>
    <m/>
    <m/>
    <x v="0"/>
    <x v="0"/>
    <x v="0"/>
    <m/>
    <m/>
    <m/>
    <m/>
    <m/>
    <m/>
    <m/>
    <m/>
    <x v="0"/>
    <x v="0"/>
    <m/>
    <m/>
    <m/>
    <s v="Among the most critically acclaimed and harrowing photographic compendiums documenting war, genocide, atrocity, and human suffering, considered pinnacles of visual reportage and historical testimony."/>
    <s v="History_Luc Delahaye"/>
    <s v="Luc Delahaye_History"/>
    <x v="2096"/>
    <m/>
    <m/>
  </r>
  <r>
    <s v="B-WINTERREISE|LUC DELAHAYE"/>
    <s v="N"/>
    <s v="Winterreise"/>
    <x v="975"/>
    <m/>
    <m/>
    <x v="0"/>
    <m/>
    <s v="Phaidon Press"/>
    <m/>
    <m/>
    <m/>
    <m/>
    <m/>
    <x v="0"/>
    <m/>
    <x v="0"/>
    <m/>
    <m/>
    <x v="0"/>
    <x v="0"/>
    <x v="0"/>
    <m/>
    <m/>
    <m/>
    <m/>
    <m/>
    <m/>
    <m/>
    <m/>
    <x v="0"/>
    <x v="0"/>
    <m/>
    <m/>
    <m/>
    <s v="Among the most critically acclaimed and harrowing photographic compendiums documenting war, genocide, atrocity, and human suffering, considered pinnacles of visual reportage and historical testimony."/>
    <s v="Winterreise_Luc Delahaye"/>
    <s v="Luc Delahaye_Winterreise"/>
    <x v="2097"/>
    <m/>
    <m/>
  </r>
  <r>
    <s v="B-NECROMANCY: THE FORBIDDEN ART|LUCIEN ROFOCALE"/>
    <s v="N"/>
    <s v="Necromancy: the forbidden art"/>
    <x v="976"/>
    <m/>
    <m/>
    <x v="0"/>
    <m/>
    <m/>
    <m/>
    <m/>
    <m/>
    <m/>
    <m/>
    <x v="0"/>
    <m/>
    <x v="0"/>
    <m/>
    <m/>
    <x v="0"/>
    <x v="0"/>
    <x v="0"/>
    <m/>
    <m/>
    <m/>
    <m/>
    <m/>
    <m/>
    <m/>
    <m/>
    <x v="0"/>
    <x v="0"/>
    <m/>
    <m/>
    <m/>
    <s v="Occult"/>
    <s v="Necromancy: the forbidden art_Lucien Rofocale"/>
    <s v="Lucien Rofocale_Necromancy: the forbidden art"/>
    <x v="2098"/>
    <m/>
    <m/>
  </r>
  <r>
    <s v="B-ON THE NATURE OF THINGS|LUCRETIUS"/>
    <s v="N"/>
    <s v="On the Nature of Things"/>
    <x v="977"/>
    <m/>
    <m/>
    <x v="228"/>
    <m/>
    <m/>
    <s v="De Rerum Natura"/>
    <m/>
    <m/>
    <m/>
    <m/>
    <x v="0"/>
    <m/>
    <x v="0"/>
    <m/>
    <m/>
    <x v="0"/>
    <x v="0"/>
    <x v="0"/>
    <m/>
    <m/>
    <m/>
    <m/>
    <m/>
    <m/>
    <m/>
    <m/>
    <x v="0"/>
    <x v="0"/>
    <s v="Philosophical poem"/>
    <s v="Philosophy"/>
    <s v="Epicureanism"/>
    <m/>
    <s v="On the Nature of Things_Lucretius"/>
    <s v="Lucretius_On the Nature of Things"/>
    <x v="2099"/>
    <m/>
    <m/>
  </r>
  <r>
    <s v="B-FRANCIS BACON|LUIGI FICACCI"/>
    <s v="N"/>
    <s v="Francis Bacon"/>
    <x v="978"/>
    <m/>
    <m/>
    <x v="0"/>
    <m/>
    <s v="Taschen"/>
    <m/>
    <m/>
    <m/>
    <m/>
    <m/>
    <x v="0"/>
    <m/>
    <x v="0"/>
    <m/>
    <m/>
    <x v="0"/>
    <x v="0"/>
    <x v="0"/>
    <m/>
    <m/>
    <m/>
    <m/>
    <m/>
    <m/>
    <m/>
    <m/>
    <x v="0"/>
    <x v="0"/>
    <m/>
    <m/>
    <m/>
    <m/>
    <s v="Francis Bacon_Luigi Ficacci"/>
    <s v="Luigi Ficacci_Francis Bacon"/>
    <x v="2100"/>
    <m/>
    <m/>
  </r>
  <r>
    <s v="B-FACES IN THE CROWD|LUISELLI, VALERIA"/>
    <s v="N"/>
    <s v="Faces in the Crowd"/>
    <x v="979"/>
    <m/>
    <m/>
    <x v="0"/>
    <m/>
    <m/>
    <m/>
    <m/>
    <m/>
    <m/>
    <m/>
    <x v="0"/>
    <m/>
    <x v="0"/>
    <m/>
    <m/>
    <x v="0"/>
    <x v="0"/>
    <x v="0"/>
    <m/>
    <m/>
    <m/>
    <m/>
    <m/>
    <m/>
    <m/>
    <m/>
    <x v="0"/>
    <x v="0"/>
    <m/>
    <m/>
    <m/>
    <m/>
    <s v="Faces in the Crowd_Luiselli, Valeria"/>
    <s v="Luiselli, Valeria_Faces in the Crowd"/>
    <x v="2101"/>
    <m/>
    <m/>
  </r>
  <r>
    <s v="B-LOST CHILDREN ARCHIVE|LUISELLI, VALERIA"/>
    <s v="N"/>
    <s v="Lost Children Archive"/>
    <x v="979"/>
    <m/>
    <m/>
    <x v="0"/>
    <m/>
    <m/>
    <m/>
    <m/>
    <m/>
    <m/>
    <m/>
    <x v="0"/>
    <m/>
    <x v="0"/>
    <m/>
    <m/>
    <x v="0"/>
    <x v="0"/>
    <x v="0"/>
    <m/>
    <m/>
    <m/>
    <m/>
    <m/>
    <m/>
    <m/>
    <m/>
    <x v="0"/>
    <x v="0"/>
    <m/>
    <m/>
    <m/>
    <m/>
    <s v="Lost Children Archive_Luiselli, Valeria"/>
    <s v="Luiselli, Valeria_Lost Children Archive"/>
    <x v="2102"/>
    <m/>
    <m/>
  </r>
  <r>
    <s v="B-FRIDA KAHLO: THE COMPLETE PAINTINGS|LUIS-MARTÍN LOZANO"/>
    <s v="N"/>
    <s v="Frida Kahlo: The Complete Paintings"/>
    <x v="980"/>
    <m/>
    <m/>
    <x v="0"/>
    <m/>
    <s v="Taschen"/>
    <m/>
    <m/>
    <m/>
    <m/>
    <m/>
    <x v="0"/>
    <m/>
    <x v="0"/>
    <m/>
    <m/>
    <x v="0"/>
    <x v="0"/>
    <x v="0"/>
    <m/>
    <m/>
    <m/>
    <m/>
    <m/>
    <m/>
    <m/>
    <m/>
    <x v="0"/>
    <x v="0"/>
    <m/>
    <m/>
    <m/>
    <m/>
    <s v="Frida Kahlo: The Complete Paintings_Luis-Martín Lozano"/>
    <s v="Luis-Martín Lozano_Frida Kahlo: The Complete Paintings"/>
    <x v="2103"/>
    <m/>
    <m/>
  </r>
  <r>
    <s v="B-HISTORY AND CLASS CONSCIOUSNESS|LUKÁCS, GYÖRGY"/>
    <s v="N"/>
    <s v="History and Class Consciousness"/>
    <x v="981"/>
    <m/>
    <m/>
    <x v="90"/>
    <m/>
    <m/>
    <s v="Geschichte und Klassenbewußtsein"/>
    <m/>
    <m/>
    <m/>
    <m/>
    <x v="0"/>
    <m/>
    <x v="0"/>
    <m/>
    <m/>
    <x v="0"/>
    <x v="0"/>
    <x v="0"/>
    <m/>
    <m/>
    <m/>
    <m/>
    <m/>
    <m/>
    <m/>
    <m/>
    <x v="20"/>
    <x v="1"/>
    <s v="Essays"/>
    <s v="Philosophy"/>
    <s v="Marxism"/>
    <m/>
    <s v="History and Class Consciousness_Lukács, György"/>
    <s v="Lukács, György_History and Class Consciousness"/>
    <x v="2104"/>
    <m/>
    <m/>
  </r>
  <r>
    <s v="B-THE THEORY OF THE NOVEL|LUKÁCS, GYÖRGY"/>
    <s v="N"/>
    <s v="The Theory of the Novel"/>
    <x v="981"/>
    <m/>
    <m/>
    <x v="124"/>
    <m/>
    <m/>
    <s v="Die Theorie des Romans"/>
    <m/>
    <m/>
    <m/>
    <m/>
    <x v="0"/>
    <m/>
    <x v="0"/>
    <m/>
    <m/>
    <x v="0"/>
    <x v="0"/>
    <x v="0"/>
    <m/>
    <m/>
    <m/>
    <m/>
    <m/>
    <m/>
    <m/>
    <m/>
    <x v="5"/>
    <x v="1"/>
    <s v="Literary criticism"/>
    <s v="Philosophy"/>
    <s v="Marxism"/>
    <m/>
    <s v="The Theory of the Novel_Lukács, György"/>
    <s v="Lukács, György_The Theory of the Novel"/>
    <x v="2105"/>
    <m/>
    <m/>
  </r>
  <r>
    <s v="B-ROMANCE OF THE THREE KINGDOMS (SANGUO YANYI)|LUO GUANZHONG (LATER, BASED ON PERIOD)"/>
    <s v="N"/>
    <s v="Romance of the Three Kingdoms (Sanguo Yanyi)"/>
    <x v="982"/>
    <m/>
    <m/>
    <x v="0"/>
    <m/>
    <m/>
    <m/>
    <m/>
    <m/>
    <m/>
    <m/>
    <x v="0"/>
    <m/>
    <x v="0"/>
    <m/>
    <m/>
    <x v="0"/>
    <x v="0"/>
    <x v="0"/>
    <m/>
    <m/>
    <m/>
    <m/>
    <m/>
    <m/>
    <m/>
    <m/>
    <x v="0"/>
    <x v="0"/>
    <m/>
    <s v="Foundational; Medieval East Asia (Relevant Period)"/>
    <m/>
    <m/>
    <s v="Romance of the Three Kingdoms (Sanguo Yanyi)_Luo Guanzhong (Later, based on period)"/>
    <s v="Luo Guanzhong (Later, based on period)_Romance of the Three Kingdoms (Sanguo Yanyi)"/>
    <x v="2106"/>
    <m/>
    <m/>
  </r>
  <r>
    <s v="B-IL CINGHIALE DEL DIAVOLO|LUSSU, EMILIO"/>
    <s v="N"/>
    <s v="Il cinghiale del diavolo"/>
    <x v="983"/>
    <m/>
    <m/>
    <x v="0"/>
    <m/>
    <m/>
    <m/>
    <m/>
    <m/>
    <m/>
    <m/>
    <x v="0"/>
    <m/>
    <x v="0"/>
    <m/>
    <m/>
    <x v="0"/>
    <x v="0"/>
    <x v="0"/>
    <m/>
    <m/>
    <m/>
    <m/>
    <m/>
    <m/>
    <m/>
    <m/>
    <x v="0"/>
    <x v="0"/>
    <m/>
    <m/>
    <m/>
    <m/>
    <s v="Il cinghiale del diavolo_Lussu, Emilio"/>
    <s v="Lussu, Emilio_Il cinghiale del diavolo"/>
    <x v="2107"/>
    <m/>
    <m/>
  </r>
  <r>
    <s v="B-MARCIA SU ROMA E DINTORNI|LUSSU, EMILIO"/>
    <s v="N"/>
    <s v="Marcia su Roma e dintorni"/>
    <x v="983"/>
    <m/>
    <m/>
    <x v="0"/>
    <m/>
    <m/>
    <m/>
    <m/>
    <m/>
    <m/>
    <m/>
    <x v="0"/>
    <m/>
    <x v="0"/>
    <m/>
    <m/>
    <x v="0"/>
    <x v="0"/>
    <x v="0"/>
    <m/>
    <m/>
    <m/>
    <m/>
    <m/>
    <m/>
    <m/>
    <m/>
    <x v="0"/>
    <x v="0"/>
    <m/>
    <m/>
    <m/>
    <m/>
    <s v="Marcia su Roma e dintorni_Lussu, Emilio"/>
    <s v="Lussu, Emilio_Marcia su Roma e dintorni"/>
    <x v="2108"/>
    <m/>
    <m/>
  </r>
  <r>
    <s v="B-UN ANNO SULL'ALTIPIANO|LUSSU, EMILIO"/>
    <s v="N"/>
    <s v="Un Anno sull'Altipiano"/>
    <x v="983"/>
    <m/>
    <m/>
    <x v="0"/>
    <m/>
    <m/>
    <m/>
    <m/>
    <m/>
    <m/>
    <m/>
    <x v="0"/>
    <m/>
    <x v="0"/>
    <m/>
    <m/>
    <x v="0"/>
    <x v="0"/>
    <x v="0"/>
    <m/>
    <m/>
    <m/>
    <m/>
    <m/>
    <m/>
    <m/>
    <m/>
    <x v="0"/>
    <x v="0"/>
    <m/>
    <m/>
    <m/>
    <m/>
    <s v="Un Anno sull'Altipiano_Lussu, Emilio"/>
    <s v="Lussu, Emilio_Un Anno sull'Altipiano"/>
    <x v="2109"/>
    <m/>
    <m/>
  </r>
  <r>
    <s v="B-ADDRESS TO THE CHRISTIAN NOBILITY OF THE GERMAN NATION|LUTHER, MARTIN"/>
    <s v="N"/>
    <s v="Address to the Christian Nobility of the German Nation"/>
    <x v="984"/>
    <m/>
    <m/>
    <x v="0"/>
    <m/>
    <m/>
    <m/>
    <m/>
    <m/>
    <m/>
    <m/>
    <x v="0"/>
    <m/>
    <x v="0"/>
    <m/>
    <m/>
    <x v="0"/>
    <x v="0"/>
    <x v="0"/>
    <m/>
    <m/>
    <m/>
    <m/>
    <m/>
    <m/>
    <m/>
    <m/>
    <x v="0"/>
    <x v="0"/>
    <m/>
    <s v="Foundational; Reformation &amp; Counter-Reformation"/>
    <m/>
    <m/>
    <s v="Address to the Christian Nobility of the German Nation_Luther, Martin"/>
    <s v="Luther, Martin_Address to the Christian Nobility of the German Nation"/>
    <x v="2110"/>
    <m/>
    <m/>
  </r>
  <r>
    <s v="B-NINETY-FIVE THESES|LUTHER, MARTIN"/>
    <s v="N"/>
    <s v="Ninety-five Theses"/>
    <x v="984"/>
    <m/>
    <m/>
    <x v="0"/>
    <m/>
    <m/>
    <m/>
    <m/>
    <m/>
    <m/>
    <m/>
    <x v="0"/>
    <m/>
    <x v="0"/>
    <m/>
    <m/>
    <x v="0"/>
    <x v="0"/>
    <x v="0"/>
    <m/>
    <m/>
    <m/>
    <m/>
    <m/>
    <m/>
    <m/>
    <m/>
    <x v="0"/>
    <x v="0"/>
    <m/>
    <s v="Foundational; Reformation &amp; Counter-Reformation"/>
    <m/>
    <m/>
    <s v="Ninety-five Theses_Luther, Martin"/>
    <s v="Luther, Martin_Ninety-five Theses"/>
    <x v="2111"/>
    <m/>
    <m/>
  </r>
  <r>
    <s v="B-ON THE BONDAGE OF THE WILL|LUTHER, MARTIN"/>
    <s v="N"/>
    <s v="On the Bondage of the Will"/>
    <x v="984"/>
    <m/>
    <m/>
    <x v="0"/>
    <m/>
    <m/>
    <m/>
    <m/>
    <m/>
    <m/>
    <m/>
    <x v="0"/>
    <m/>
    <x v="0"/>
    <m/>
    <m/>
    <x v="0"/>
    <x v="0"/>
    <x v="0"/>
    <m/>
    <m/>
    <m/>
    <m/>
    <m/>
    <m/>
    <m/>
    <m/>
    <x v="0"/>
    <x v="0"/>
    <m/>
    <s v="Foundational; Reformation &amp; Counter-Reformation"/>
    <m/>
    <m/>
    <s v="On the Bondage of the Will_Luther, Martin"/>
    <s v="Luther, Martin_On the Bondage of the Will"/>
    <x v="2112"/>
    <m/>
    <m/>
  </r>
  <r>
    <s v="B-ROOM TO DREAM|LYNCH, DAVID"/>
    <s v="N"/>
    <s v="Room to Dream"/>
    <x v="985"/>
    <m/>
    <m/>
    <x v="0"/>
    <m/>
    <m/>
    <m/>
    <m/>
    <m/>
    <m/>
    <m/>
    <x v="0"/>
    <m/>
    <x v="0"/>
    <m/>
    <m/>
    <x v="0"/>
    <x v="0"/>
    <x v="0"/>
    <m/>
    <m/>
    <m/>
    <m/>
    <m/>
    <m/>
    <m/>
    <m/>
    <x v="0"/>
    <x v="0"/>
    <m/>
    <m/>
    <m/>
    <m/>
    <s v="Room to Dream_Lynch, David"/>
    <s v="Lynch, David_Room to Dream"/>
    <x v="2113"/>
    <m/>
    <m/>
  </r>
  <r>
    <s v="B-THE DIFFEREND|LYOTARD, JEAN-FRANÇOIS"/>
    <s v="N"/>
    <s v="The Differend"/>
    <x v="986"/>
    <m/>
    <m/>
    <x v="60"/>
    <m/>
    <m/>
    <s v="Le Différend"/>
    <m/>
    <m/>
    <m/>
    <m/>
    <x v="0"/>
    <m/>
    <x v="0"/>
    <m/>
    <m/>
    <x v="0"/>
    <x v="0"/>
    <x v="0"/>
    <m/>
    <m/>
    <m/>
    <m/>
    <m/>
    <m/>
    <m/>
    <m/>
    <x v="7"/>
    <x v="1"/>
    <s v="Philosophical work"/>
    <s v="Philosophy"/>
    <s v="Postmodernism"/>
    <m/>
    <s v="The Differend_Lyotard, Jean-François"/>
    <s v="Lyotard, Jean-François_The Differend"/>
    <x v="2114"/>
    <m/>
    <m/>
  </r>
  <r>
    <s v="B-THE DIFFEREND: PHRASES IN DISPUTE|LYOTARD, JEAN-FRANÇOIS"/>
    <s v="N"/>
    <s v="The Differend: Phrases in Dispute"/>
    <x v="986"/>
    <m/>
    <m/>
    <x v="0"/>
    <m/>
    <m/>
    <m/>
    <m/>
    <m/>
    <m/>
    <m/>
    <x v="0"/>
    <m/>
    <x v="0"/>
    <m/>
    <m/>
    <x v="0"/>
    <x v="0"/>
    <x v="0"/>
    <m/>
    <m/>
    <m/>
    <m/>
    <m/>
    <m/>
    <m/>
    <m/>
    <x v="0"/>
    <x v="0"/>
    <m/>
    <m/>
    <m/>
    <m/>
    <s v="The Differend: Phrases in Dispute_Lyotard, Jean-François"/>
    <s v="Lyotard, Jean-François_The Differend: Phrases in Dispute"/>
    <x v="2115"/>
    <m/>
    <m/>
  </r>
  <r>
    <s v="B-THE POSTMODERN CONDITION|LYOTARD, JEAN-FRANÇOIS"/>
    <s v="N"/>
    <s v="The Postmodern Condition"/>
    <x v="986"/>
    <m/>
    <m/>
    <x v="80"/>
    <m/>
    <m/>
    <s v="La condition postmoderne"/>
    <m/>
    <m/>
    <m/>
    <m/>
    <x v="0"/>
    <m/>
    <x v="0"/>
    <m/>
    <m/>
    <x v="0"/>
    <x v="0"/>
    <x v="0"/>
    <m/>
    <m/>
    <m/>
    <m/>
    <m/>
    <m/>
    <m/>
    <m/>
    <x v="17"/>
    <x v="1"/>
    <s v="Report"/>
    <s v="Philosophy"/>
    <s v="Postmodernism"/>
    <m/>
    <s v="The Postmodern Condition_Lyotard, Jean-François"/>
    <s v="Lyotard, Jean-François_The Postmodern Condition"/>
    <x v="2116"/>
    <m/>
    <m/>
  </r>
  <r>
    <s v="B-THE POSTMODERN CONDITION: A REPORT ON KNOWLEDGE|LYOTARD, JEAN-FRANÇOIS"/>
    <s v="N"/>
    <s v="The Postmodern Condition: A Report on Knowledge"/>
    <x v="986"/>
    <m/>
    <m/>
    <x v="0"/>
    <m/>
    <m/>
    <m/>
    <m/>
    <m/>
    <m/>
    <m/>
    <x v="0"/>
    <m/>
    <x v="0"/>
    <m/>
    <m/>
    <x v="0"/>
    <x v="0"/>
    <x v="0"/>
    <m/>
    <m/>
    <m/>
    <m/>
    <m/>
    <m/>
    <m/>
    <m/>
    <x v="0"/>
    <x v="0"/>
    <m/>
    <m/>
    <m/>
    <m/>
    <s v="The Postmodern Condition: A Report on Knowledge_Lyotard, Jean-François"/>
    <s v="Lyotard, Jean-François_The Postmodern Condition: A Report on Knowledge"/>
    <x v="2117"/>
    <m/>
    <m/>
  </r>
  <r>
    <s v="B-THE CRUSADES THROUGH ARAB EYES|MAALOUF, AMIN"/>
    <s v="N"/>
    <s v="The Crusades Through Arab Eyes"/>
    <x v="987"/>
    <m/>
    <m/>
    <x v="0"/>
    <m/>
    <m/>
    <m/>
    <m/>
    <m/>
    <m/>
    <m/>
    <x v="0"/>
    <m/>
    <x v="0"/>
    <m/>
    <m/>
    <x v="0"/>
    <x v="0"/>
    <x v="0"/>
    <m/>
    <m/>
    <m/>
    <m/>
    <m/>
    <m/>
    <m/>
    <m/>
    <x v="0"/>
    <x v="0"/>
    <m/>
    <m/>
    <m/>
    <m/>
    <s v="The Crusades Through Arab Eyes_Maalouf, Amin"/>
    <s v="Maalouf, Amin_The Crusades Through Arab Eyes"/>
    <x v="2118"/>
    <m/>
    <m/>
  </r>
  <r>
    <s v="B-UNDERLAND: A DEEP TIME JOURNEY|MACFARLANE, ROBERT"/>
    <s v="Y"/>
    <s v="Underland: A Deep Time Journey"/>
    <x v="988"/>
    <m/>
    <m/>
    <x v="0"/>
    <m/>
    <m/>
    <m/>
    <m/>
    <m/>
    <m/>
    <m/>
    <x v="0"/>
    <m/>
    <x v="0"/>
    <m/>
    <m/>
    <x v="0"/>
    <x v="0"/>
    <x v="0"/>
    <m/>
    <m/>
    <m/>
    <m/>
    <m/>
    <m/>
    <m/>
    <m/>
    <x v="0"/>
    <x v="0"/>
    <m/>
    <s v="Foundational; Non-Fiction"/>
    <m/>
    <m/>
    <s v="Underland: A Deep Time Journey_Macfarlane, Robert"/>
    <s v="Macfarlane, Robert_Underland: A Deep Time Journey"/>
    <x v="2119"/>
    <m/>
    <m/>
  </r>
  <r>
    <s v="B-UNDERLAND: A DEEP TIME JOURNEY|MACFARLANE, ROBERT"/>
    <s v="Y"/>
    <s v="Underland: A Deep Time Journey"/>
    <x v="988"/>
    <m/>
    <m/>
    <x v="0"/>
    <m/>
    <m/>
    <m/>
    <m/>
    <m/>
    <m/>
    <m/>
    <x v="0"/>
    <m/>
    <x v="0"/>
    <m/>
    <m/>
    <x v="0"/>
    <x v="0"/>
    <x v="0"/>
    <m/>
    <m/>
    <m/>
    <m/>
    <m/>
    <m/>
    <m/>
    <m/>
    <x v="0"/>
    <x v="0"/>
    <m/>
    <m/>
    <m/>
    <m/>
    <s v="Underland: A Deep Time Journey_Macfarlane, Robert"/>
    <s v="Macfarlane, Robert_Underland: A Deep Time Journey"/>
    <x v="2119"/>
    <m/>
    <m/>
  </r>
  <r>
    <s v="B-THE POSTHUMOUS MEMOIRS OF BRÁS CUBAS|MACHADO DE ASSIS"/>
    <s v="N"/>
    <s v="The Posthumous Memoirs of Brás Cubas"/>
    <x v="989"/>
    <m/>
    <m/>
    <x v="0"/>
    <m/>
    <m/>
    <m/>
    <m/>
    <m/>
    <m/>
    <m/>
    <x v="0"/>
    <m/>
    <x v="0"/>
    <m/>
    <m/>
    <x v="0"/>
    <x v="0"/>
    <x v="0"/>
    <m/>
    <m/>
    <m/>
    <m/>
    <m/>
    <m/>
    <m/>
    <m/>
    <x v="0"/>
    <x v="0"/>
    <m/>
    <m/>
    <m/>
    <m/>
    <s v="The Posthumous Memoirs of Brás Cubas_Machado de Assis"/>
    <s v="Machado de Assis_The Posthumous Memoirs of Brás Cubas"/>
    <x v="2120"/>
    <m/>
    <m/>
  </r>
  <r>
    <s v="B-HER BODY AND OTHER PARTIES (SHORT STORIES)|MACHADO, CARMEN MARIA"/>
    <s v="N"/>
    <s v="Her Body and Other Parties (Short Stories)"/>
    <x v="990"/>
    <m/>
    <m/>
    <x v="0"/>
    <m/>
    <m/>
    <m/>
    <m/>
    <m/>
    <m/>
    <m/>
    <x v="0"/>
    <m/>
    <x v="0"/>
    <m/>
    <m/>
    <x v="0"/>
    <x v="0"/>
    <x v="0"/>
    <m/>
    <m/>
    <m/>
    <m/>
    <m/>
    <m/>
    <m/>
    <m/>
    <x v="0"/>
    <x v="0"/>
    <m/>
    <m/>
    <m/>
    <m/>
    <s v="Her Body and Other Parties (Short Stories)_Machado, Carmen Maria"/>
    <s v="Machado, Carmen Maria_Her Body and Other Parties (Short Stories)"/>
    <x v="2121"/>
    <m/>
    <m/>
  </r>
  <r>
    <s v="B-IN THE DREAM HOUSE (MEMOIR, EXPERIMENTAL FORM)|MACHADO, CARMEN MARIA"/>
    <s v="N"/>
    <s v="In the Dream House (Memoir, experimental form)"/>
    <x v="990"/>
    <m/>
    <m/>
    <x v="0"/>
    <m/>
    <m/>
    <m/>
    <m/>
    <m/>
    <m/>
    <m/>
    <x v="0"/>
    <m/>
    <x v="0"/>
    <m/>
    <m/>
    <x v="0"/>
    <x v="0"/>
    <x v="0"/>
    <m/>
    <m/>
    <m/>
    <m/>
    <m/>
    <m/>
    <m/>
    <m/>
    <x v="0"/>
    <x v="0"/>
    <m/>
    <m/>
    <m/>
    <m/>
    <s v="In the Dream House (Memoir, experimental form)_Machado, Carmen Maria"/>
    <s v="Machado, Carmen Maria_In the Dream House (Memoir, experimental form)"/>
    <x v="2122"/>
    <m/>
    <m/>
  </r>
  <r>
    <s v="B-A FRAGMENT OF LIFE|MACHEN, ARTHUR"/>
    <s v="N"/>
    <s v="A Fragment of Life"/>
    <x v="991"/>
    <m/>
    <m/>
    <x v="0"/>
    <n v="2000"/>
    <s v="Tartarus Press"/>
    <m/>
    <m/>
    <m/>
    <m/>
    <m/>
    <x v="0"/>
    <m/>
    <x v="0"/>
    <m/>
    <m/>
    <x v="0"/>
    <x v="0"/>
    <x v="0"/>
    <m/>
    <m/>
    <m/>
    <m/>
    <m/>
    <m/>
    <m/>
    <m/>
    <x v="0"/>
    <x v="0"/>
    <m/>
    <m/>
    <m/>
    <m/>
    <s v="A Fragment of Life_Machen, Arthur"/>
    <s v="Machen, Arthur_A Fragment of Life"/>
    <x v="2123"/>
    <m/>
    <m/>
  </r>
  <r>
    <s v="B-CHAPTERS FIVE AND SIX OF THE SECRET GLORY|MACHEN, ARTHUR"/>
    <s v="N"/>
    <s v="Chapters Five and Six of the Secret Glory"/>
    <x v="991"/>
    <m/>
    <m/>
    <x v="0"/>
    <n v="1991"/>
    <s v="Tartarus Press"/>
    <m/>
    <m/>
    <m/>
    <m/>
    <m/>
    <x v="0"/>
    <m/>
    <x v="0"/>
    <m/>
    <m/>
    <x v="0"/>
    <x v="0"/>
    <x v="0"/>
    <m/>
    <m/>
    <m/>
    <m/>
    <m/>
    <m/>
    <m/>
    <m/>
    <x v="0"/>
    <x v="0"/>
    <m/>
    <m/>
    <m/>
    <m/>
    <s v="Chapters Five and Six of the Secret Glory_Machen, Arthur"/>
    <s v="Machen, Arthur_Chapters Five and Six of the Secret Glory"/>
    <x v="2124"/>
    <m/>
    <m/>
  </r>
  <r>
    <s v="B-DREADS AND DROLLS|MACHEN, ARTHUR"/>
    <s v="N"/>
    <s v="Dreads and Drolls"/>
    <x v="991"/>
    <m/>
    <m/>
    <x v="0"/>
    <m/>
    <m/>
    <m/>
    <m/>
    <m/>
    <m/>
    <m/>
    <x v="0"/>
    <m/>
    <x v="0"/>
    <m/>
    <m/>
    <x v="0"/>
    <x v="0"/>
    <x v="0"/>
    <m/>
    <m/>
    <m/>
    <m/>
    <m/>
    <m/>
    <m/>
    <m/>
    <x v="0"/>
    <x v="0"/>
    <m/>
    <m/>
    <m/>
    <m/>
    <s v="Dreads and Drolls_Machen, Arthur"/>
    <s v="Machen, Arthur_Dreads and Drolls"/>
    <x v="2125"/>
    <m/>
    <m/>
  </r>
  <r>
    <s v="B-N|MACHEN, ARTHUR"/>
    <s v="N"/>
    <s v="N"/>
    <x v="991"/>
    <m/>
    <m/>
    <x v="0"/>
    <n v="2010"/>
    <s v="Tartarus Press"/>
    <m/>
    <m/>
    <m/>
    <m/>
    <m/>
    <x v="0"/>
    <m/>
    <x v="0"/>
    <m/>
    <m/>
    <x v="0"/>
    <x v="0"/>
    <x v="0"/>
    <m/>
    <m/>
    <m/>
    <m/>
    <m/>
    <m/>
    <m/>
    <m/>
    <x v="0"/>
    <x v="0"/>
    <m/>
    <m/>
    <m/>
    <m/>
    <s v="N_Machen, Arthur"/>
    <s v="Machen, Arthur_N"/>
    <x v="2126"/>
    <m/>
    <m/>
  </r>
  <r>
    <s v="B-ORNAMENTS IN JADE|MACHEN, ARTHUR"/>
    <s v="N"/>
    <s v="Ornaments in Jade"/>
    <x v="991"/>
    <m/>
    <m/>
    <x v="0"/>
    <n v="1997"/>
    <s v="Tartarus Press"/>
    <m/>
    <m/>
    <m/>
    <m/>
    <m/>
    <x v="0"/>
    <m/>
    <x v="0"/>
    <m/>
    <m/>
    <x v="0"/>
    <x v="0"/>
    <x v="0"/>
    <m/>
    <m/>
    <m/>
    <m/>
    <m/>
    <m/>
    <m/>
    <m/>
    <x v="0"/>
    <x v="0"/>
    <m/>
    <m/>
    <m/>
    <m/>
    <s v="Ornaments in Jade_Machen, Arthur"/>
    <s v="Machen, Arthur_Ornaments in Jade"/>
    <x v="2127"/>
    <m/>
    <m/>
  </r>
  <r>
    <s v="B-PRECIOUS BALMS|MACHEN, ARTHUR"/>
    <s v="N"/>
    <s v="Precious Balms"/>
    <x v="991"/>
    <m/>
    <m/>
    <x v="0"/>
    <n v="1999"/>
    <s v="Tartarus Press"/>
    <m/>
    <m/>
    <m/>
    <m/>
    <m/>
    <x v="0"/>
    <m/>
    <x v="0"/>
    <m/>
    <m/>
    <x v="0"/>
    <x v="0"/>
    <x v="0"/>
    <m/>
    <m/>
    <m/>
    <m/>
    <m/>
    <m/>
    <m/>
    <m/>
    <x v="0"/>
    <x v="0"/>
    <m/>
    <m/>
    <m/>
    <m/>
    <s v="Precious Balms_Machen, Arthur"/>
    <s v="Machen, Arthur_Precious Balms"/>
    <x v="2128"/>
    <m/>
    <m/>
  </r>
  <r>
    <s v="B-RITUAL &amp; OTHER STORIES|MACHEN, ARTHUR"/>
    <s v="N"/>
    <s v="Ritual &amp; Other Stories"/>
    <x v="991"/>
    <m/>
    <m/>
    <x v="0"/>
    <m/>
    <m/>
    <m/>
    <m/>
    <m/>
    <m/>
    <m/>
    <x v="0"/>
    <m/>
    <x v="0"/>
    <m/>
    <m/>
    <x v="0"/>
    <x v="0"/>
    <x v="0"/>
    <m/>
    <m/>
    <m/>
    <m/>
    <m/>
    <m/>
    <m/>
    <m/>
    <x v="0"/>
    <x v="0"/>
    <m/>
    <m/>
    <m/>
    <m/>
    <s v="Ritual &amp; Other Stories_Machen, Arthur"/>
    <s v="Machen, Arthur_Ritual &amp; Other Stories"/>
    <x v="2129"/>
    <m/>
    <m/>
  </r>
  <r>
    <s v="B-RUS IN URBE AND OTHERS|MACHEN, ARTHUR"/>
    <s v="N"/>
    <s v="Rus in Urbe and Others"/>
    <x v="991"/>
    <m/>
    <m/>
    <x v="0"/>
    <n v="1992"/>
    <s v="Tartarus Press"/>
    <m/>
    <m/>
    <m/>
    <m/>
    <m/>
    <x v="0"/>
    <m/>
    <x v="0"/>
    <m/>
    <m/>
    <x v="0"/>
    <x v="0"/>
    <x v="0"/>
    <m/>
    <m/>
    <m/>
    <m/>
    <m/>
    <m/>
    <m/>
    <m/>
    <x v="0"/>
    <x v="0"/>
    <m/>
    <m/>
    <m/>
    <m/>
    <s v="Rus in Urbe and Others_Machen, Arthur"/>
    <s v="Machen, Arthur_Rus in Urbe and Others"/>
    <x v="2130"/>
    <m/>
    <m/>
  </r>
  <r>
    <s v="B-TALES OF HORROR AND THE SUPERNATURAL|MACHEN, ARTHUR"/>
    <s v="N"/>
    <s v="Tales of Horror and the Supernatural"/>
    <x v="991"/>
    <m/>
    <m/>
    <x v="0"/>
    <m/>
    <m/>
    <m/>
    <m/>
    <m/>
    <m/>
    <m/>
    <x v="0"/>
    <m/>
    <x v="0"/>
    <m/>
    <m/>
    <x v="0"/>
    <x v="0"/>
    <x v="0"/>
    <m/>
    <m/>
    <m/>
    <m/>
    <m/>
    <m/>
    <m/>
    <m/>
    <x v="0"/>
    <x v="0"/>
    <m/>
    <m/>
    <m/>
    <m/>
    <s v="Tales of Horror and the Supernatural_Machen, Arthur"/>
    <s v="Machen, Arthur_Tales of Horror and the Supernatural"/>
    <x v="2131"/>
    <m/>
    <m/>
  </r>
  <r>
    <s v="B-THE GREAT GOD PAN|MACHEN, ARTHUR"/>
    <s v="N"/>
    <s v="The Great God Pan"/>
    <x v="991"/>
    <m/>
    <m/>
    <x v="229"/>
    <m/>
    <m/>
    <m/>
    <m/>
    <n v="176"/>
    <s v="A novella about a series of mysterious suicides in London linked to a woman who is the product of a brain experiment allowing perception of the god Pan, exploring themes of forbidden knowledge and pagan survival."/>
    <m/>
    <x v="1"/>
    <m/>
    <x v="0"/>
    <m/>
    <m/>
    <x v="0"/>
    <x v="0"/>
    <x v="1"/>
    <m/>
    <m/>
    <m/>
    <m/>
    <m/>
    <m/>
    <m/>
    <m/>
    <x v="26"/>
    <x v="9"/>
    <m/>
    <s v="Foundational; 19th Century (Psychological Depth / Stylistic Mastery / Esotericism); 19th Century Psychological &amp; Existential Dread"/>
    <m/>
    <s v="Folk horror, body horror, cosmic dread, pagan survival"/>
    <s v="The Great God Pan_Machen, Arthur"/>
    <s v="Machen, Arthur_The Great God Pan"/>
    <x v="2132"/>
    <m/>
    <m/>
  </r>
  <r>
    <s v="B-THE GREEN ROUND|MACHEN, ARTHUR"/>
    <s v="N"/>
    <s v="The Green Round"/>
    <x v="991"/>
    <m/>
    <m/>
    <x v="0"/>
    <n v="2000"/>
    <s v="Tartarus Press"/>
    <m/>
    <m/>
    <m/>
    <m/>
    <m/>
    <x v="0"/>
    <m/>
    <x v="0"/>
    <m/>
    <m/>
    <x v="0"/>
    <x v="0"/>
    <x v="0"/>
    <m/>
    <m/>
    <m/>
    <m/>
    <m/>
    <m/>
    <m/>
    <m/>
    <x v="0"/>
    <x v="0"/>
    <m/>
    <m/>
    <m/>
    <m/>
    <s v="The Green Round_Machen, Arthur"/>
    <s v="Machen, Arthur_The Green Round"/>
    <x v="2133"/>
    <m/>
    <m/>
  </r>
  <r>
    <s v="B-THE HILL OF DREAMS|MACHEN, ARTHUR"/>
    <s v="N"/>
    <s v="The Hill of Dreams"/>
    <x v="991"/>
    <m/>
    <m/>
    <x v="55"/>
    <m/>
    <m/>
    <m/>
    <m/>
    <n v="224"/>
    <s v="A semi-autobiographical novel about a young writer who becomes obsessed with visions of a Roman past and gradually retreats into fantasy, examining the relationship between art, obsession, and isolation."/>
    <m/>
    <x v="2"/>
    <m/>
    <x v="0"/>
    <m/>
    <m/>
    <x v="0"/>
    <x v="0"/>
    <x v="0"/>
    <m/>
    <m/>
    <m/>
    <m/>
    <m/>
    <m/>
    <m/>
    <m/>
    <x v="11"/>
    <x v="1"/>
    <m/>
    <s v="Foundational; 19th Century (Psychological Depth / Stylistic Mastery / Esotericism); 19th Century Psychological &amp; Existential Dread"/>
    <m/>
    <s v="Psychological decay, urban dread, visionary horror, poverty"/>
    <s v="The Hill of Dreams_Machen, Arthur"/>
    <s v="Machen, Arthur_The Hill of Dreams"/>
    <x v="2134"/>
    <m/>
    <m/>
  </r>
  <r>
    <s v="B-THE NEW YEAR: ANCIENT LIGHTS WITH CERTAIN MODERN REFLECTIONS|MACHEN, ARTHUR"/>
    <s v="N"/>
    <s v="The New Year: Ancient Lights With Certain Modern Reflections"/>
    <x v="991"/>
    <m/>
    <m/>
    <x v="0"/>
    <n v="1992"/>
    <s v="Tartarus Press"/>
    <m/>
    <m/>
    <m/>
    <m/>
    <m/>
    <x v="0"/>
    <m/>
    <x v="0"/>
    <m/>
    <m/>
    <x v="0"/>
    <x v="0"/>
    <x v="0"/>
    <m/>
    <m/>
    <m/>
    <m/>
    <m/>
    <m/>
    <m/>
    <m/>
    <x v="0"/>
    <x v="0"/>
    <m/>
    <m/>
    <m/>
    <m/>
    <s v="The New Year: Ancient Lights With Certain Modern Reflections_Machen, Arthur"/>
    <s v="Machen, Arthur_The New Year: Ancient Lights With Certain Modern Reflections"/>
    <x v="2135"/>
    <m/>
    <m/>
  </r>
  <r>
    <s v="B-THE SECRET GLORY|MACHEN, ARTHUR"/>
    <s v="N"/>
    <s v="The Secret Glory"/>
    <x v="991"/>
    <m/>
    <m/>
    <x v="0"/>
    <m/>
    <m/>
    <m/>
    <m/>
    <m/>
    <m/>
    <m/>
    <x v="0"/>
    <m/>
    <x v="0"/>
    <m/>
    <m/>
    <x v="0"/>
    <x v="0"/>
    <x v="0"/>
    <m/>
    <m/>
    <m/>
    <m/>
    <m/>
    <m/>
    <m/>
    <m/>
    <x v="0"/>
    <x v="0"/>
    <m/>
    <m/>
    <m/>
    <m/>
    <s v="The Secret Glory_Machen, Arthur"/>
    <s v="Machen, Arthur_The Secret Glory"/>
    <x v="2136"/>
    <m/>
    <m/>
  </r>
  <r>
    <s v="B-THE SECRET OF THE SANGRAAL|MACHEN, ARTHUR"/>
    <s v="N"/>
    <s v="The Secret of the Sangraal"/>
    <x v="991"/>
    <m/>
    <m/>
    <x v="0"/>
    <m/>
    <m/>
    <m/>
    <m/>
    <m/>
    <m/>
    <m/>
    <x v="0"/>
    <m/>
    <x v="0"/>
    <m/>
    <m/>
    <x v="0"/>
    <x v="0"/>
    <x v="0"/>
    <m/>
    <m/>
    <m/>
    <m/>
    <m/>
    <m/>
    <m/>
    <m/>
    <x v="0"/>
    <x v="0"/>
    <m/>
    <m/>
    <m/>
    <m/>
    <s v="The Secret of the Sangraal_Machen, Arthur"/>
    <s v="Machen, Arthur_The Secret of the Sangraal"/>
    <x v="2137"/>
    <m/>
    <m/>
  </r>
  <r>
    <s v="B-THE THREE IMPOSTORS|MACHEN, ARTHUR"/>
    <s v="N"/>
    <s v="The Three Impostors"/>
    <x v="991"/>
    <m/>
    <m/>
    <x v="108"/>
    <m/>
    <m/>
    <m/>
    <m/>
    <n v="288"/>
    <s v="A novel constructed of interconnected tales told by three pursuers of a young man with spectacles, creating an atmosphere of mounting dread and culminating in the notorious &quot;Novel of the White Powder.&quot;"/>
    <m/>
    <x v="2"/>
    <m/>
    <x v="0"/>
    <m/>
    <m/>
    <x v="0"/>
    <x v="0"/>
    <x v="0"/>
    <m/>
    <m/>
    <m/>
    <m/>
    <m/>
    <m/>
    <m/>
    <m/>
    <x v="26"/>
    <x v="9"/>
    <m/>
    <m/>
    <m/>
    <m/>
    <s v="The Three Impostors_Machen, Arthur"/>
    <s v="Machen, Arthur_The Three Impostors"/>
    <x v="2138"/>
    <m/>
    <m/>
  </r>
  <r>
    <s v="B-THE WHITE PEOPLE AND OTHER WEIRD STORIES|MACHEN, ARTHUR"/>
    <s v="N"/>
    <s v="The White People and Other Weird Stories"/>
    <x v="991"/>
    <m/>
    <m/>
    <x v="17"/>
    <m/>
    <m/>
    <m/>
    <m/>
    <n v="380"/>
    <s v="A collection of influential supernatural horror stories exploring hidden worlds, ancient rituals, and the thin boundaries between reality and the unknown."/>
    <m/>
    <x v="2"/>
    <m/>
    <x v="0"/>
    <m/>
    <m/>
    <x v="0"/>
    <x v="0"/>
    <x v="0"/>
    <m/>
    <m/>
    <m/>
    <m/>
    <m/>
    <m/>
    <m/>
    <m/>
    <x v="11"/>
    <x v="1"/>
    <m/>
    <m/>
    <m/>
    <m/>
    <s v="The White People and Other Weird Stories_Machen, Arthur"/>
    <s v="Machen, Arthur_The White People and Other Weird Stories"/>
    <x v="2139"/>
    <m/>
    <m/>
  </r>
  <r>
    <s v="B-UNDER THE LEADS|MACHEN, ARTHUR"/>
    <s v="N"/>
    <s v="Under the Leads"/>
    <x v="991"/>
    <m/>
    <m/>
    <x v="0"/>
    <n v="1994"/>
    <s v="Tartarus Press"/>
    <m/>
    <m/>
    <m/>
    <m/>
    <m/>
    <x v="0"/>
    <m/>
    <x v="0"/>
    <m/>
    <m/>
    <x v="0"/>
    <x v="0"/>
    <x v="0"/>
    <m/>
    <m/>
    <m/>
    <m/>
    <m/>
    <m/>
    <m/>
    <m/>
    <x v="0"/>
    <x v="0"/>
    <m/>
    <m/>
    <m/>
    <m/>
    <s v="Under the Leads_Machen, Arthur"/>
    <s v="Machen, Arthur_Under the Leads"/>
    <x v="2140"/>
    <m/>
    <m/>
  </r>
  <r>
    <s v="B-DISCOURSES ON LIVY|MACHIAVELLI, NICCOLÒ"/>
    <s v="N"/>
    <s v="Discourses on Livy"/>
    <x v="992"/>
    <m/>
    <m/>
    <x v="0"/>
    <m/>
    <m/>
    <m/>
    <m/>
    <m/>
    <m/>
    <m/>
    <x v="0"/>
    <m/>
    <x v="0"/>
    <m/>
    <m/>
    <x v="0"/>
    <x v="0"/>
    <x v="0"/>
    <m/>
    <m/>
    <m/>
    <m/>
    <m/>
    <m/>
    <m/>
    <m/>
    <x v="0"/>
    <x v="0"/>
    <m/>
    <s v="Foundational; Renaissance &amp; Humanism"/>
    <m/>
    <m/>
    <s v="Discourses on Livy_Machiavelli, Niccolò"/>
    <s v="Machiavelli, Niccolò_Discourses on Livy"/>
    <x v="2141"/>
    <m/>
    <m/>
  </r>
  <r>
    <s v="B-THE PRINCE|MACHIAVELLI, NICCOLÒ"/>
    <s v="N"/>
    <s v="The Prince"/>
    <x v="992"/>
    <m/>
    <m/>
    <x v="0"/>
    <m/>
    <m/>
    <m/>
    <m/>
    <m/>
    <m/>
    <m/>
    <x v="0"/>
    <m/>
    <x v="0"/>
    <m/>
    <m/>
    <x v="0"/>
    <x v="0"/>
    <x v="0"/>
    <m/>
    <m/>
    <m/>
    <m/>
    <m/>
    <m/>
    <m/>
    <m/>
    <x v="0"/>
    <x v="0"/>
    <m/>
    <s v="Foundational; Renaissance &amp; Humanism"/>
    <m/>
    <m/>
    <s v="The Prince_Machiavelli, Niccolò"/>
    <s v="Machiavelli, Niccolò_The Prince"/>
    <x v="2142"/>
    <m/>
    <m/>
  </r>
  <r>
    <s v="B-INFINITE GROUND|MACINNES, MARTIN"/>
    <s v="N"/>
    <s v="Infinite Ground"/>
    <x v="993"/>
    <m/>
    <m/>
    <x v="27"/>
    <m/>
    <m/>
    <m/>
    <m/>
    <n v="272"/>
    <s v="A metaphysical detective novel about an investigator searching for a man who disappeared during a family dinner, gradually dissolving into questions about identity, simulation, and the boundaries between human and environment in Latin American settings."/>
    <m/>
    <x v="0"/>
    <m/>
    <x v="0"/>
    <m/>
    <m/>
    <x v="0"/>
    <x v="0"/>
    <x v="0"/>
    <m/>
    <m/>
    <m/>
    <m/>
    <m/>
    <m/>
    <m/>
    <m/>
    <x v="6"/>
    <x v="2"/>
    <m/>
    <m/>
    <m/>
    <m/>
    <s v="Infinite Ground_MacInnes, Martin"/>
    <s v="MacInnes, Martin_Infinite Ground"/>
    <x v="2143"/>
    <m/>
    <m/>
  </r>
  <r>
    <s v="B-AFTER VIRTUE|MACINTYRE, ALASDAIR"/>
    <s v="Y"/>
    <s v="After Virtue"/>
    <x v="994"/>
    <m/>
    <m/>
    <x v="47"/>
    <m/>
    <m/>
    <s v="After Virtue"/>
    <m/>
    <m/>
    <m/>
    <m/>
    <x v="0"/>
    <m/>
    <x v="0"/>
    <m/>
    <m/>
    <x v="0"/>
    <x v="0"/>
    <x v="0"/>
    <m/>
    <m/>
    <m/>
    <m/>
    <m/>
    <m/>
    <m/>
    <m/>
    <x v="7"/>
    <x v="1"/>
    <s v="Philosophical work"/>
    <s v="Philosophy"/>
    <s v="Virtue Ethics"/>
    <m/>
    <s v="After Virtue_MacIntyre, Alasdair"/>
    <s v="MacIntyre, Alasdair_After Virtue"/>
    <x v="2144"/>
    <m/>
    <m/>
  </r>
  <r>
    <s v="B-AFTER VIRTUE|MACINTYRE, ALASDAIR"/>
    <s v="Y"/>
    <s v="After Virtue"/>
    <x v="994"/>
    <m/>
    <m/>
    <x v="0"/>
    <m/>
    <m/>
    <m/>
    <m/>
    <m/>
    <m/>
    <m/>
    <x v="0"/>
    <m/>
    <x v="0"/>
    <m/>
    <m/>
    <x v="0"/>
    <x v="0"/>
    <x v="0"/>
    <m/>
    <m/>
    <m/>
    <m/>
    <m/>
    <m/>
    <m/>
    <m/>
    <x v="0"/>
    <x v="0"/>
    <m/>
    <s v="Foundational; Late 20th Century &amp; Postmodernism"/>
    <m/>
    <m/>
    <s v="After Virtue_MacIntyre, Alasdair"/>
    <s v="MacIntyre, Alasdair_After Virtue"/>
    <x v="2144"/>
    <m/>
    <m/>
  </r>
  <r>
    <s v="B-AFTER VIRTUE|MACINTYRE, ALASDAIR"/>
    <s v="Y"/>
    <s v="After Virtue"/>
    <x v="994"/>
    <m/>
    <m/>
    <x v="0"/>
    <m/>
    <m/>
    <m/>
    <m/>
    <m/>
    <m/>
    <m/>
    <x v="0"/>
    <m/>
    <x v="0"/>
    <m/>
    <m/>
    <x v="0"/>
    <x v="0"/>
    <x v="0"/>
    <m/>
    <m/>
    <m/>
    <m/>
    <m/>
    <m/>
    <m/>
    <m/>
    <x v="0"/>
    <x v="0"/>
    <m/>
    <m/>
    <m/>
    <m/>
    <s v="After Virtue_MacIntyre, Alasdair"/>
    <s v="MacIntyre, Alasdair_After Virtue"/>
    <x v="2144"/>
    <m/>
    <m/>
  </r>
  <r>
    <s v="B-THREE RIVAL VERSIONS OF MORAL ENQUIRY|MACINTYRE, ALASDAIR"/>
    <s v="N"/>
    <s v="Three Rival Versions of Moral Enquiry"/>
    <x v="994"/>
    <m/>
    <m/>
    <x v="7"/>
    <m/>
    <m/>
    <s v="Three Rival Versions of Moral Enquiry"/>
    <m/>
    <m/>
    <m/>
    <m/>
    <x v="0"/>
    <m/>
    <x v="0"/>
    <m/>
    <m/>
    <x v="0"/>
    <x v="0"/>
    <x v="0"/>
    <m/>
    <m/>
    <m/>
    <m/>
    <m/>
    <m/>
    <m/>
    <m/>
    <x v="2"/>
    <x v="1"/>
    <s v="Philosophical work"/>
    <s v="Philosophy"/>
    <s v="Virtue Ethics"/>
    <m/>
    <s v="Three Rival Versions of Moral Enquiry_MacIntyre, Alasdair"/>
    <s v="MacIntyre, Alasdair_Three Rival Versions of Moral Enquiry"/>
    <x v="2145"/>
    <m/>
    <m/>
  </r>
  <r>
    <s v="B-WHOSE JUSTICE? WHICH RATIONALITY?|MACINTYRE, ALASDAIR"/>
    <s v="N"/>
    <s v="Whose Justice? Which Rationality?"/>
    <x v="994"/>
    <m/>
    <m/>
    <x v="96"/>
    <m/>
    <m/>
    <s v="Whose Justice? Which Rationality?"/>
    <m/>
    <m/>
    <m/>
    <m/>
    <x v="0"/>
    <m/>
    <x v="0"/>
    <m/>
    <m/>
    <x v="0"/>
    <x v="0"/>
    <x v="0"/>
    <m/>
    <m/>
    <m/>
    <m/>
    <m/>
    <m/>
    <m/>
    <m/>
    <x v="7"/>
    <x v="1"/>
    <s v="Philosophical work"/>
    <s v="Philosophy"/>
    <s v="Virtue Ethics"/>
    <m/>
    <s v="Whose Justice? Which Rationality?_MacIntyre, Alasdair"/>
    <s v="MacIntyre, Alasdair_Whose Justice? Which Rationality?"/>
    <x v="2146"/>
    <m/>
    <m/>
  </r>
  <r>
    <s v="B-ETHICS: INVENTING RIGHT AND WRONG|MACKIE, J.L."/>
    <s v="N"/>
    <s v="Ethics: Inventing Right and Wrong"/>
    <x v="995"/>
    <m/>
    <m/>
    <x v="123"/>
    <m/>
    <m/>
    <s v="Ethics: Inventing Right and Wrong"/>
    <m/>
    <m/>
    <m/>
    <m/>
    <x v="0"/>
    <m/>
    <x v="0"/>
    <m/>
    <m/>
    <x v="0"/>
    <x v="0"/>
    <x v="0"/>
    <m/>
    <m/>
    <m/>
    <m/>
    <m/>
    <m/>
    <m/>
    <m/>
    <x v="17"/>
    <x v="1"/>
    <s v="Philosophical work"/>
    <s v="Philosophy"/>
    <s v="Ethics"/>
    <m/>
    <s v="Ethics: Inventing Right and Wrong_Mackie, J.L."/>
    <s v="Mackie, J.L._Ethics: Inventing Right and Wrong"/>
    <x v="2147"/>
    <m/>
    <m/>
  </r>
  <r>
    <s v="B-DOPESICK: DEALERS, DOCTORS, AND THE DRUG COMPANY THAT ADDICTED AMERICA|MACY, BETH"/>
    <s v="N"/>
    <s v="Dopesick: Dealers, Doctors, and the Drug Company that Addicted America"/>
    <x v="996"/>
    <m/>
    <m/>
    <x v="0"/>
    <m/>
    <m/>
    <m/>
    <m/>
    <m/>
    <m/>
    <m/>
    <x v="0"/>
    <m/>
    <x v="0"/>
    <m/>
    <m/>
    <x v="0"/>
    <x v="0"/>
    <x v="0"/>
    <m/>
    <m/>
    <m/>
    <m/>
    <m/>
    <m/>
    <m/>
    <m/>
    <x v="0"/>
    <x v="0"/>
    <m/>
    <s v="Foundational; Non-Fiction"/>
    <m/>
    <m/>
    <s v="Dopesick: Dealers, Doctors, and the Drug Company that Addicted America_Macy, Beth"/>
    <s v="Macy, Beth_Dopesick: Dealers, Doctors, and the Drug Company that Addicted America"/>
    <x v="2148"/>
    <m/>
    <m/>
  </r>
  <r>
    <s v="B-THE TRAGEDY OF MAN|MADÁCH, IMRE"/>
    <s v="N"/>
    <s v="The Tragedy of Man"/>
    <x v="997"/>
    <m/>
    <m/>
    <x v="0"/>
    <m/>
    <m/>
    <m/>
    <m/>
    <m/>
    <m/>
    <m/>
    <x v="2"/>
    <m/>
    <x v="0"/>
    <m/>
    <m/>
    <x v="0"/>
    <x v="0"/>
    <x v="1"/>
    <m/>
    <m/>
    <m/>
    <m/>
    <m/>
    <m/>
    <m/>
    <m/>
    <x v="0"/>
    <x v="0"/>
    <m/>
    <m/>
    <m/>
    <m/>
    <s v="The Tragedy of Man_Madách, Imre"/>
    <s v="Madách, Imre_The Tragedy of Man"/>
    <x v="2149"/>
    <m/>
    <m/>
  </r>
  <r>
    <s v="B-THE BAUHAUS|MAGDALENA DROSTE"/>
    <s v="N"/>
    <s v="The Bauhaus"/>
    <x v="998"/>
    <m/>
    <m/>
    <x v="0"/>
    <m/>
    <s v="Taschen"/>
    <m/>
    <m/>
    <m/>
    <m/>
    <m/>
    <x v="0"/>
    <m/>
    <x v="0"/>
    <m/>
    <m/>
    <x v="0"/>
    <x v="0"/>
    <x v="0"/>
    <m/>
    <m/>
    <m/>
    <m/>
    <m/>
    <m/>
    <m/>
    <m/>
    <x v="0"/>
    <x v="0"/>
    <m/>
    <m/>
    <m/>
    <m/>
    <s v="The Bauhaus_Magdalena Droste"/>
    <s v="Magdalena Droste_The Bauhaus"/>
    <x v="2150"/>
    <m/>
    <m/>
  </r>
  <r>
    <s v="B-GUIDE FOR THE PERPLEXED|MAIMONIDES"/>
    <s v="N"/>
    <s v="Guide for the Perplexed"/>
    <x v="999"/>
    <m/>
    <m/>
    <x v="230"/>
    <m/>
    <m/>
    <s v="Moreh Nevukhim"/>
    <m/>
    <m/>
    <m/>
    <m/>
    <x v="0"/>
    <m/>
    <x v="0"/>
    <m/>
    <m/>
    <x v="0"/>
    <x v="0"/>
    <x v="0"/>
    <m/>
    <m/>
    <m/>
    <m/>
    <m/>
    <m/>
    <m/>
    <m/>
    <x v="43"/>
    <x v="8"/>
    <s v="Philosophical work"/>
    <s v="Philosophy"/>
    <s v="Jewish Philosophy"/>
    <m/>
    <s v="Guide for the Perplexed_Maimonides"/>
    <s v="Maimonides_Guide for the Perplexed"/>
    <x v="2151"/>
    <m/>
    <m/>
  </r>
  <r>
    <s v="B-THE GUIDE FOR THE PERPLEXED|MAIMONIDES"/>
    <s v="N"/>
    <s v="The Guide for the Perplexed"/>
    <x v="999"/>
    <m/>
    <m/>
    <x v="231"/>
    <m/>
    <m/>
    <s v="דלאלה אלחאירין (Dalālat al-ḥāʾirīn)"/>
    <m/>
    <m/>
    <m/>
    <m/>
    <x v="0"/>
    <m/>
    <x v="0"/>
    <m/>
    <m/>
    <x v="0"/>
    <x v="0"/>
    <x v="0"/>
    <m/>
    <m/>
    <m/>
    <m/>
    <m/>
    <m/>
    <m/>
    <m/>
    <x v="0"/>
    <x v="0"/>
    <s v="Treatise"/>
    <s v="Philosophy"/>
    <s v="Jewish/Islamic"/>
    <m/>
    <s v="The Guide for the Perplexed_Maimonides"/>
    <s v="Maimonides_The Guide for the Perplexed"/>
    <x v="2152"/>
    <m/>
    <m/>
  </r>
  <r>
    <s v="B-BLINK: THE POWER OF THINKING WITHOUT THINKING|MALCOLM GLADWELL"/>
    <s v="N"/>
    <s v="Blink: The Power of Thinking Without Thinking"/>
    <x v="1000"/>
    <m/>
    <m/>
    <x v="0"/>
    <m/>
    <m/>
    <m/>
    <m/>
    <m/>
    <m/>
    <m/>
    <x v="0"/>
    <n v="3"/>
    <x v="1"/>
    <m/>
    <m/>
    <x v="0"/>
    <x v="0"/>
    <x v="0"/>
    <m/>
    <m/>
    <m/>
    <m/>
    <m/>
    <m/>
    <m/>
    <m/>
    <x v="0"/>
    <x v="0"/>
    <m/>
    <m/>
    <m/>
    <m/>
    <s v="Blink: The Power of Thinking Without Thinking_Malcolm Gladwell"/>
    <s v="Malcolm Gladwell_Blink: The Power of Thinking Without Thinking"/>
    <x v="2153"/>
    <m/>
    <m/>
  </r>
  <r>
    <s v="B-THE AUTOBIOGRAPHY OF MALCOLM X|MALCOLM X"/>
    <s v="N"/>
    <s v="The Autobiography of Malcolm X"/>
    <x v="1001"/>
    <m/>
    <m/>
    <x v="0"/>
    <m/>
    <m/>
    <m/>
    <m/>
    <m/>
    <m/>
    <m/>
    <x v="0"/>
    <m/>
    <x v="0"/>
    <m/>
    <m/>
    <x v="0"/>
    <x v="0"/>
    <x v="0"/>
    <m/>
    <m/>
    <m/>
    <m/>
    <m/>
    <m/>
    <m/>
    <m/>
    <x v="0"/>
    <x v="0"/>
    <m/>
    <m/>
    <m/>
    <m/>
    <s v="The Autobiography of Malcolm X_Malcolm X"/>
    <s v="Malcolm X_The Autobiography of Malcolm X"/>
    <x v="2154"/>
    <m/>
    <m/>
  </r>
  <r>
    <s v="B-COLLECTED POEMS AND OTHER VERSE|MALLARMÉ, STÉPHANE"/>
    <s v="N"/>
    <s v="Collected Poems and Other Verse"/>
    <x v="1002"/>
    <m/>
    <m/>
    <x v="0"/>
    <m/>
    <m/>
    <m/>
    <m/>
    <m/>
    <m/>
    <m/>
    <x v="0"/>
    <m/>
    <x v="0"/>
    <m/>
    <m/>
    <x v="0"/>
    <x v="0"/>
    <x v="0"/>
    <m/>
    <m/>
    <m/>
    <m/>
    <m/>
    <m/>
    <m/>
    <m/>
    <x v="0"/>
    <x v="0"/>
    <m/>
    <m/>
    <m/>
    <m/>
    <s v="Collected Poems and Other Verse_Mallarmé, Stéphane"/>
    <s v="Mallarmé, Stéphane_Collected Poems and Other Verse"/>
    <x v="2155"/>
    <m/>
    <m/>
  </r>
  <r>
    <s v="B-POEMS (L'APRÈS-MIDI D'UN FAUNE, ETC.)|MALLARMÉ, STÉPHANE"/>
    <s v="N"/>
    <s v="Poems (L'après-midi d'un faune, etc.)"/>
    <x v="1002"/>
    <m/>
    <m/>
    <x v="0"/>
    <m/>
    <m/>
    <m/>
    <m/>
    <m/>
    <m/>
    <m/>
    <x v="0"/>
    <m/>
    <x v="0"/>
    <m/>
    <m/>
    <x v="0"/>
    <x v="0"/>
    <x v="0"/>
    <m/>
    <m/>
    <m/>
    <m/>
    <m/>
    <m/>
    <m/>
    <m/>
    <x v="0"/>
    <x v="0"/>
    <m/>
    <s v="Foundational; Symbolism, Aestheticism, Decadence (Late 19th C.)"/>
    <m/>
    <m/>
    <s v="Poems (L'après-midi d'un faune, etc.)_Mallarmé, Stéphane"/>
    <s v="Mallarmé, Stéphane_Poems (L'après-midi d'un faune, etc.)"/>
    <x v="2156"/>
    <m/>
    <m/>
  </r>
  <r>
    <s v="B-SELECTED POEMS|MALLARMÉ, STÉPHANE"/>
    <s v="N"/>
    <s v="Selected Poems"/>
    <x v="1002"/>
    <m/>
    <m/>
    <x v="232"/>
    <m/>
    <m/>
    <m/>
    <m/>
    <n v="282"/>
    <s v="Mallarmé's hermetic, complex poetry emphasizing the materiality of language and whitespace on the page, culminating in his experimental &quot;Un Coup de Dés&quot; (A Throw of the Dice) that anticipated concrete poetry."/>
    <m/>
    <x v="0"/>
    <m/>
    <x v="0"/>
    <m/>
    <m/>
    <x v="0"/>
    <x v="0"/>
    <x v="0"/>
    <m/>
    <m/>
    <m/>
    <m/>
    <m/>
    <m/>
    <m/>
    <m/>
    <x v="25"/>
    <x v="9"/>
    <m/>
    <m/>
    <m/>
    <m/>
    <s v="Selected Poems_Mallarmé, Stéphane"/>
    <s v="Mallarmé, Stéphane_Selected Poems"/>
    <x v="2157"/>
    <m/>
    <m/>
  </r>
  <r>
    <s v="B-UN COUP DE DÉS JAMAIS N'ABOLIRA LE HASARD|MALLARMÉ, STÉPHANE"/>
    <s v="N"/>
    <s v="Un Coup de Dés Jamais N'Abolira Le Hasard"/>
    <x v="1002"/>
    <m/>
    <m/>
    <x v="0"/>
    <m/>
    <m/>
    <m/>
    <m/>
    <m/>
    <m/>
    <m/>
    <x v="2"/>
    <m/>
    <x v="0"/>
    <m/>
    <m/>
    <x v="0"/>
    <x v="0"/>
    <x v="0"/>
    <m/>
    <m/>
    <m/>
    <m/>
    <m/>
    <m/>
    <m/>
    <m/>
    <x v="0"/>
    <x v="0"/>
    <m/>
    <m/>
    <m/>
    <m/>
    <s v="Un Coup de Dés Jamais N'Abolira Le Hasard_Mallarmé, Stéphane"/>
    <s v="Mallarmé, Stéphane_Un Coup de Dés Jamais N'Abolira Le Hasard"/>
    <x v="2158"/>
    <m/>
    <m/>
  </r>
  <r>
    <s v="B-NOCILLA DREAM / NOCILLA EXPERIENCE / NOCILLA LAB|MALLO, AGUSTÍN FERNÁNDEZ"/>
    <s v="N"/>
    <s v="Nocilla Dream / Nocilla Experience / Nocilla Lab"/>
    <x v="1003"/>
    <m/>
    <m/>
    <x v="0"/>
    <m/>
    <m/>
    <m/>
    <m/>
    <m/>
    <m/>
    <m/>
    <x v="0"/>
    <m/>
    <x v="0"/>
    <m/>
    <m/>
    <x v="0"/>
    <x v="0"/>
    <x v="0"/>
    <m/>
    <m/>
    <m/>
    <m/>
    <m/>
    <m/>
    <m/>
    <m/>
    <x v="0"/>
    <x v="0"/>
    <m/>
    <m/>
    <m/>
    <m/>
    <s v="Nocilla Dream / Nocilla Experience / Nocilla Lab_Mallo, Agustín Fernández"/>
    <s v="Mallo, Agustín Fernández_Nocilla Dream / Nocilla Experience / Nocilla Lab"/>
    <x v="2159"/>
    <m/>
    <m/>
  </r>
  <r>
    <s v="B-LE MORTE D'ARTHUR|MALORY, SIR THOMAS"/>
    <s v="N"/>
    <s v="Le Morte d'Arthur"/>
    <x v="1004"/>
    <m/>
    <m/>
    <x v="0"/>
    <m/>
    <m/>
    <m/>
    <m/>
    <m/>
    <m/>
    <m/>
    <x v="0"/>
    <m/>
    <x v="0"/>
    <m/>
    <m/>
    <x v="0"/>
    <x v="0"/>
    <x v="0"/>
    <m/>
    <m/>
    <m/>
    <m/>
    <m/>
    <m/>
    <m/>
    <m/>
    <x v="0"/>
    <x v="0"/>
    <m/>
    <s v="Foundational; High &amp; Late Medieval Europe (c. 1000 - 1450 AD)"/>
    <m/>
    <m/>
    <s v="Le Morte d'Arthur_Malory, Sir Thomas"/>
    <s v="Malory, Sir Thomas_Le Morte d'Arthur"/>
    <x v="2160"/>
    <m/>
    <m/>
  </r>
  <r>
    <s v="B-KING ARTHUR AND HIS KNIGHTS: SELECTED TALES|MALORY, THOMAS"/>
    <s v="N"/>
    <s v="King Arthur and His Knights: Selected Tales"/>
    <x v="1005"/>
    <m/>
    <m/>
    <x v="0"/>
    <m/>
    <m/>
    <m/>
    <m/>
    <m/>
    <m/>
    <m/>
    <x v="0"/>
    <m/>
    <x v="0"/>
    <m/>
    <m/>
    <x v="0"/>
    <x v="0"/>
    <x v="0"/>
    <m/>
    <m/>
    <m/>
    <m/>
    <m/>
    <m/>
    <m/>
    <m/>
    <x v="0"/>
    <x v="0"/>
    <m/>
    <m/>
    <m/>
    <m/>
    <s v="King Arthur and His Knights: Selected Tales_Malory, Thomas"/>
    <s v="Malory, Thomas_King Arthur and His Knights: Selected Tales"/>
    <x v="2161"/>
    <m/>
    <m/>
  </r>
  <r>
    <s v="B-L'ESPOIR|MALRAUX, ANDRÉ"/>
    <s v="N"/>
    <s v="L'Espoir"/>
    <x v="1006"/>
    <m/>
    <m/>
    <x v="0"/>
    <m/>
    <m/>
    <m/>
    <m/>
    <m/>
    <m/>
    <m/>
    <x v="0"/>
    <m/>
    <x v="0"/>
    <m/>
    <m/>
    <x v="0"/>
    <x v="0"/>
    <x v="0"/>
    <m/>
    <m/>
    <m/>
    <m/>
    <m/>
    <m/>
    <m/>
    <m/>
    <x v="0"/>
    <x v="0"/>
    <m/>
    <m/>
    <m/>
    <m/>
    <s v="L'Espoir_Malraux, André"/>
    <s v="Malraux, André_L'Espoir"/>
    <x v="2162"/>
    <m/>
    <m/>
  </r>
  <r>
    <s v="B-MAN'S FATE|MALRAUX, ANDRÉ"/>
    <s v="N"/>
    <s v="Man's Fate"/>
    <x v="1006"/>
    <m/>
    <m/>
    <x v="0"/>
    <m/>
    <m/>
    <m/>
    <m/>
    <m/>
    <m/>
    <m/>
    <x v="0"/>
    <m/>
    <x v="0"/>
    <m/>
    <m/>
    <x v="0"/>
    <x v="0"/>
    <x v="0"/>
    <m/>
    <m/>
    <m/>
    <m/>
    <m/>
    <m/>
    <m/>
    <m/>
    <x v="0"/>
    <x v="0"/>
    <m/>
    <m/>
    <m/>
    <m/>
    <s v="Man's Fate_Malraux, André"/>
    <s v="Malraux, André_Man's Fate"/>
    <x v="2163"/>
    <m/>
    <m/>
  </r>
  <r>
    <s v="B-MAN'S FATE (LA CONDITION HUMAINE)|MALRAUX, ANDRÉ"/>
    <s v="N"/>
    <s v="Man's Fate (La Condition Humaine)"/>
    <x v="1006"/>
    <m/>
    <m/>
    <x v="0"/>
    <m/>
    <m/>
    <m/>
    <m/>
    <m/>
    <m/>
    <m/>
    <x v="0"/>
    <m/>
    <x v="0"/>
    <m/>
    <m/>
    <x v="0"/>
    <x v="0"/>
    <x v="0"/>
    <m/>
    <m/>
    <m/>
    <m/>
    <m/>
    <m/>
    <m/>
    <m/>
    <x v="0"/>
    <x v="0"/>
    <m/>
    <s v="Foundational; Early 20th Century &amp; Modernism"/>
    <m/>
    <m/>
    <s v="Man's Fate (La Condition Humaine)_Malraux, André"/>
    <s v="Malraux, André_Man's Fate (La Condition Humaine)"/>
    <x v="2164"/>
    <m/>
    <m/>
  </r>
  <r>
    <s v="B-AN ESSAY ON THE PRINCIPLE OF POPULATION|MALTHUS, THOMAS ROBERT"/>
    <s v="N"/>
    <s v="An Essay on the Principle of Population"/>
    <x v="1007"/>
    <m/>
    <m/>
    <x v="0"/>
    <m/>
    <m/>
    <m/>
    <m/>
    <m/>
    <m/>
    <m/>
    <x v="0"/>
    <m/>
    <x v="0"/>
    <m/>
    <m/>
    <x v="0"/>
    <x v="0"/>
    <x v="0"/>
    <m/>
    <m/>
    <m/>
    <m/>
    <m/>
    <m/>
    <m/>
    <m/>
    <x v="0"/>
    <x v="0"/>
    <m/>
    <s v="Foundational; Science, History &amp; Other Non-Fiction"/>
    <m/>
    <m/>
    <s v="An Essay on the Principle of Population_Malthus, Thomas Robert"/>
    <s v="Malthus, Thomas Robert_An Essay on the Principle of Population"/>
    <x v="2165"/>
    <m/>
    <m/>
  </r>
  <r>
    <s v="B-STATION ELEVEN|MANDEL, EMILY ST. JOHN"/>
    <s v="N"/>
    <s v="Station Eleven"/>
    <x v="1008"/>
    <m/>
    <m/>
    <x v="0"/>
    <m/>
    <m/>
    <m/>
    <m/>
    <m/>
    <m/>
    <m/>
    <x v="0"/>
    <m/>
    <x v="0"/>
    <m/>
    <m/>
    <x v="0"/>
    <x v="0"/>
    <x v="0"/>
    <m/>
    <m/>
    <m/>
    <m/>
    <m/>
    <m/>
    <m/>
    <m/>
    <x v="0"/>
    <x v="0"/>
    <m/>
    <s v="Foundational; Late 20th Century &amp; Postmodernism"/>
    <m/>
    <m/>
    <s v="Station Eleven_Mandel, Emily St. John"/>
    <s v="Mandel, Emily St. John_Station Eleven"/>
    <x v="2166"/>
    <m/>
    <m/>
  </r>
  <r>
    <s v="B-THE SELECTED POEMS|MANDELSTAM, OSIP"/>
    <s v="N"/>
    <s v="The Selected Poems"/>
    <x v="1009"/>
    <m/>
    <m/>
    <x v="0"/>
    <m/>
    <m/>
    <m/>
    <m/>
    <m/>
    <m/>
    <m/>
    <x v="0"/>
    <m/>
    <x v="0"/>
    <m/>
    <m/>
    <x v="0"/>
    <x v="0"/>
    <x v="0"/>
    <m/>
    <m/>
    <m/>
    <m/>
    <m/>
    <m/>
    <m/>
    <m/>
    <x v="0"/>
    <x v="0"/>
    <m/>
    <m/>
    <m/>
    <m/>
    <s v="The Selected Poems_Mandelstam, Osip"/>
    <s v="Mandelstam, Osip_The Selected Poems"/>
    <x v="2167"/>
    <m/>
    <m/>
  </r>
  <r>
    <s v="B-CENTURIA|MANGANELLI, GIORGIO"/>
    <s v="N"/>
    <s v="Centuria"/>
    <x v="1010"/>
    <m/>
    <m/>
    <x v="80"/>
    <m/>
    <m/>
    <m/>
    <m/>
    <n v="256"/>
    <s v="One hundred miniature novels, each exactly ten lines long, creating surreal scenarios and impossible situations that deconstruct narrative itself."/>
    <m/>
    <x v="0"/>
    <m/>
    <x v="0"/>
    <m/>
    <m/>
    <x v="0"/>
    <x v="0"/>
    <x v="0"/>
    <m/>
    <m/>
    <m/>
    <m/>
    <m/>
    <m/>
    <m/>
    <m/>
    <x v="17"/>
    <x v="1"/>
    <m/>
    <m/>
    <m/>
    <m/>
    <s v="Centuria_Manganelli, Giorgio"/>
    <s v="Manganelli, Giorgio_Centuria"/>
    <x v="2168"/>
    <m/>
    <m/>
  </r>
  <r>
    <s v="B-BUDDENBROOKS|MANN, THOMAS"/>
    <s v="Y"/>
    <s v="Buddenbrooks"/>
    <x v="1011"/>
    <m/>
    <m/>
    <x v="233"/>
    <m/>
    <m/>
    <m/>
    <m/>
    <n v="731"/>
    <s v="Thomas Mann's first novel chronicling the decline of a wealthy merchant family in northern Germany over four generations, exploring themes of decadence, the conflict between art and business, and the changing social landscape."/>
    <m/>
    <x v="0"/>
    <m/>
    <x v="0"/>
    <m/>
    <m/>
    <x v="0"/>
    <x v="0"/>
    <x v="0"/>
    <m/>
    <m/>
    <m/>
    <m/>
    <m/>
    <m/>
    <m/>
    <m/>
    <x v="11"/>
    <x v="1"/>
    <m/>
    <m/>
    <m/>
    <m/>
    <s v="Buddenbrooks_Mann, Thomas"/>
    <s v="Mann, Thomas_Buddenbrooks"/>
    <x v="2169"/>
    <m/>
    <m/>
  </r>
  <r>
    <s v="B-BUDDENBROOKS|MANN, THOMAS"/>
    <s v="Y"/>
    <s v="Buddenbrooks"/>
    <x v="1011"/>
    <m/>
    <m/>
    <x v="0"/>
    <m/>
    <m/>
    <m/>
    <m/>
    <m/>
    <m/>
    <m/>
    <x v="0"/>
    <m/>
    <x v="0"/>
    <m/>
    <m/>
    <x v="0"/>
    <x v="0"/>
    <x v="0"/>
    <m/>
    <m/>
    <m/>
    <m/>
    <m/>
    <m/>
    <m/>
    <m/>
    <x v="0"/>
    <x v="0"/>
    <m/>
    <s v="Foundational; Early 20th Century &amp; Modernism"/>
    <m/>
    <m/>
    <s v="Buddenbrooks_Mann, Thomas"/>
    <s v="Mann, Thomas_Buddenbrooks"/>
    <x v="2169"/>
    <m/>
    <m/>
  </r>
  <r>
    <s v="B-DEATH IN VENICE|MANN, THOMAS"/>
    <s v="Y"/>
    <s v="Death In Venice"/>
    <x v="1011"/>
    <m/>
    <m/>
    <x v="234"/>
    <m/>
    <m/>
    <m/>
    <m/>
    <n v="142"/>
    <s v="A novella about an aging writer who becomes obsessed with a beautiful young boy during a cholera epidemic in Venice, exploring themes of artistic decadence and forbidden desire."/>
    <m/>
    <x v="2"/>
    <m/>
    <x v="0"/>
    <m/>
    <m/>
    <x v="0"/>
    <x v="0"/>
    <x v="1"/>
    <m/>
    <m/>
    <m/>
    <m/>
    <m/>
    <m/>
    <m/>
    <m/>
    <x v="5"/>
    <x v="1"/>
    <m/>
    <m/>
    <m/>
    <m/>
    <s v="Death In Venice_Mann, Thomas"/>
    <s v="Mann, Thomas_Death In Venice"/>
    <x v="2170"/>
    <m/>
    <m/>
  </r>
  <r>
    <s v="B-DEATH IN VENICE|MANN, THOMAS"/>
    <s v="Y"/>
    <s v="Death in Venice"/>
    <x v="1011"/>
    <m/>
    <m/>
    <x v="0"/>
    <m/>
    <m/>
    <m/>
    <m/>
    <m/>
    <m/>
    <m/>
    <x v="0"/>
    <m/>
    <x v="0"/>
    <m/>
    <m/>
    <x v="0"/>
    <x v="0"/>
    <x v="0"/>
    <m/>
    <m/>
    <m/>
    <m/>
    <m/>
    <m/>
    <m/>
    <m/>
    <x v="0"/>
    <x v="0"/>
    <m/>
    <s v="Foundational; Early 20th Century &amp; Modernism"/>
    <m/>
    <m/>
    <s v="Death in Venice_Mann, Thomas"/>
    <s v="Mann, Thomas_Death in Venice"/>
    <x v="2170"/>
    <m/>
    <m/>
  </r>
  <r>
    <s v="B-DOCTOR FAUSTUS|MANN, THOMAS"/>
    <s v="N"/>
    <s v="Doctor Faustus"/>
    <x v="1011"/>
    <m/>
    <m/>
    <x v="89"/>
    <m/>
    <m/>
    <m/>
    <m/>
    <n v="534"/>
    <s v="A novel about composer Adrian Leverkühn who trades his soul for creative genius, paralleling Germany's embrace of Nazism through allusions to the Faust legend."/>
    <m/>
    <x v="0"/>
    <m/>
    <x v="0"/>
    <m/>
    <m/>
    <x v="0"/>
    <x v="0"/>
    <x v="0"/>
    <m/>
    <m/>
    <m/>
    <m/>
    <m/>
    <m/>
    <m/>
    <m/>
    <x v="12"/>
    <x v="1"/>
    <m/>
    <m/>
    <m/>
    <m/>
    <s v="Doctor Faustus_Mann, Thomas"/>
    <s v="Mann, Thomas_Doctor Faustus"/>
    <x v="2171"/>
    <m/>
    <m/>
  </r>
  <r>
    <s v="B-DOCTOR FAUSTUS (MANN)|MANN, THOMAS"/>
    <s v="N"/>
    <s v="Doctor Faustus (Mann)"/>
    <x v="1011"/>
    <m/>
    <m/>
    <x v="0"/>
    <m/>
    <m/>
    <m/>
    <m/>
    <m/>
    <m/>
    <m/>
    <x v="0"/>
    <m/>
    <x v="0"/>
    <m/>
    <m/>
    <x v="0"/>
    <x v="0"/>
    <x v="0"/>
    <m/>
    <m/>
    <m/>
    <m/>
    <m/>
    <m/>
    <m/>
    <m/>
    <x v="0"/>
    <x v="0"/>
    <m/>
    <s v="Foundational; Early 20th Century &amp; Modernism"/>
    <m/>
    <m/>
    <s v="Doctor Faustus (Mann)_Mann, Thomas"/>
    <s v="Mann, Thomas_Doctor Faustus (Mann)"/>
    <x v="2172"/>
    <m/>
    <m/>
  </r>
  <r>
    <s v="B-JOSEPH AND HIS BROTHERS|MANN, THOMAS"/>
    <s v="Y"/>
    <s v="Joseph and His Brothers"/>
    <x v="1011"/>
    <m/>
    <m/>
    <x v="235"/>
    <m/>
    <m/>
    <m/>
    <m/>
    <n v="1492"/>
    <s v="Mann's tetralogy retelling the biblical story of Joseph, blending mythological, psychological, and historical elements to create a profound meditation on myth, culture, and human development."/>
    <m/>
    <x v="0"/>
    <m/>
    <x v="0"/>
    <m/>
    <m/>
    <x v="0"/>
    <x v="0"/>
    <x v="0"/>
    <m/>
    <m/>
    <m/>
    <m/>
    <m/>
    <m/>
    <m/>
    <m/>
    <x v="0"/>
    <x v="1"/>
    <m/>
    <m/>
    <m/>
    <m/>
    <s v="Joseph and His Brothers_Mann, Thomas"/>
    <s v="Mann, Thomas_Joseph and His Brothers"/>
    <x v="2173"/>
    <m/>
    <m/>
  </r>
  <r>
    <s v="B-JOSEPH AND HIS BROTHERS|MANN, THOMAS"/>
    <s v="Y"/>
    <s v="Joseph and His Brothers"/>
    <x v="1011"/>
    <m/>
    <m/>
    <x v="0"/>
    <m/>
    <m/>
    <m/>
    <m/>
    <m/>
    <m/>
    <m/>
    <x v="0"/>
    <m/>
    <x v="0"/>
    <m/>
    <m/>
    <x v="0"/>
    <x v="0"/>
    <x v="0"/>
    <m/>
    <m/>
    <m/>
    <m/>
    <m/>
    <m/>
    <m/>
    <m/>
    <x v="0"/>
    <x v="0"/>
    <m/>
    <s v="Foundational; Early 20th Century &amp; Modernism"/>
    <m/>
    <m/>
    <s v="Joseph and His Brothers_Mann, Thomas"/>
    <s v="Mann, Thomas_Joseph and His Brothers"/>
    <x v="2173"/>
    <m/>
    <m/>
  </r>
  <r>
    <s v="B-THE MAGIC MOUNTAIN|MANN, THOMAS"/>
    <s v="Y"/>
    <s v="The Magic Mountain"/>
    <x v="1011"/>
    <m/>
    <m/>
    <x v="236"/>
    <m/>
    <m/>
    <m/>
    <m/>
    <n v="720"/>
    <s v="A philosophical novel set in a Swiss tuberculosis sanatorium before WWI, exploring European civilization, time, and the intellectual debates of the era."/>
    <m/>
    <x v="1"/>
    <m/>
    <x v="0"/>
    <m/>
    <m/>
    <x v="0"/>
    <x v="0"/>
    <x v="1"/>
    <m/>
    <m/>
    <m/>
    <m/>
    <m/>
    <m/>
    <m/>
    <m/>
    <x v="20"/>
    <x v="1"/>
    <m/>
    <m/>
    <m/>
    <m/>
    <s v="The Magic Mountain_Mann, Thomas"/>
    <s v="Mann, Thomas_The Magic Mountain"/>
    <x v="2174"/>
    <m/>
    <m/>
  </r>
  <r>
    <s v="B-THE MAGIC MOUNTAIN|MANN, THOMAS"/>
    <s v="Y"/>
    <s v="The Magic Mountain"/>
    <x v="1011"/>
    <m/>
    <m/>
    <x v="0"/>
    <m/>
    <m/>
    <m/>
    <m/>
    <m/>
    <m/>
    <m/>
    <x v="0"/>
    <m/>
    <x v="0"/>
    <m/>
    <m/>
    <x v="0"/>
    <x v="0"/>
    <x v="0"/>
    <m/>
    <m/>
    <m/>
    <m/>
    <m/>
    <m/>
    <m/>
    <m/>
    <x v="0"/>
    <x v="0"/>
    <m/>
    <s v="Foundational; Early 20th Century &amp; Modernism"/>
    <m/>
    <m/>
    <s v="The Magic Mountain_Mann, Thomas"/>
    <s v="Mann, Thomas_The Magic Mountain"/>
    <x v="2174"/>
    <m/>
    <m/>
  </r>
  <r>
    <s v="B-WOLF HALL / BRING UP THE BODIES / THE MIRROR &amp; THE LIGHT|MANTEL, HILARY"/>
    <s v="N"/>
    <s v="Wolf Hall / Bring Up the Bodies / The Mirror &amp; the Light"/>
    <x v="1012"/>
    <m/>
    <m/>
    <x v="0"/>
    <m/>
    <m/>
    <m/>
    <m/>
    <m/>
    <m/>
    <m/>
    <x v="0"/>
    <m/>
    <x v="0"/>
    <m/>
    <m/>
    <x v="0"/>
    <x v="0"/>
    <x v="0"/>
    <m/>
    <m/>
    <m/>
    <m/>
    <m/>
    <m/>
    <m/>
    <m/>
    <x v="0"/>
    <x v="0"/>
    <m/>
    <m/>
    <m/>
    <m/>
    <s v="Wolf Hall / Bring Up the Bodies / The Mirror &amp; the Light_Mantel, Hilary"/>
    <s v="Mantel, Hilary_Wolf Hall / Bring Up the Bodies / The Mirror &amp; the Light"/>
    <x v="2175"/>
    <m/>
    <m/>
  </r>
  <r>
    <s v="B-WOLF HALL / BRING UP THE BODIES / THE MIRROR &amp; THE LIGHT (CROMWELL TRILOGY)|MANTEL, HILARY"/>
    <s v="N"/>
    <s v="Wolf Hall / Bring Up the Bodies / The Mirror &amp; the Light (Cromwell Trilogy)"/>
    <x v="1012"/>
    <m/>
    <m/>
    <x v="0"/>
    <m/>
    <m/>
    <m/>
    <m/>
    <m/>
    <m/>
    <m/>
    <x v="0"/>
    <m/>
    <x v="0"/>
    <m/>
    <m/>
    <x v="0"/>
    <x v="0"/>
    <x v="0"/>
    <m/>
    <m/>
    <m/>
    <m/>
    <m/>
    <m/>
    <m/>
    <m/>
    <x v="0"/>
    <x v="0"/>
    <m/>
    <s v="Foundational; Late 20th Century &amp; Postmodernism"/>
    <m/>
    <m/>
    <s v="Wolf Hall / Bring Up the Bodies / The Mirror &amp; the Light (Cromwell Trilogy)_Mantel, Hilary"/>
    <s v="Mantel, Hilary_Wolf Hall / Bring Up the Bodies / The Mirror &amp; the Light (Cromwell Trilogy)"/>
    <x v="2176"/>
    <m/>
    <m/>
  </r>
  <r>
    <s v="B-THE BETROTHED (I PROMESSI SPOSI)|MANZONI, ALESSANDRO"/>
    <s v="N"/>
    <s v="The Betrothed (I Promessi Sposi)"/>
    <x v="1013"/>
    <m/>
    <m/>
    <x v="0"/>
    <m/>
    <m/>
    <m/>
    <m/>
    <m/>
    <m/>
    <m/>
    <x v="0"/>
    <m/>
    <x v="0"/>
    <m/>
    <m/>
    <x v="0"/>
    <x v="0"/>
    <x v="0"/>
    <m/>
    <m/>
    <m/>
    <m/>
    <m/>
    <m/>
    <m/>
    <m/>
    <x v="0"/>
    <x v="0"/>
    <m/>
    <s v="Foundational; Romanticism (Continued &amp; High/Late)"/>
    <m/>
    <m/>
    <s v="The Betrothed (I Promessi Sposi)_Manzoni, Alessandro"/>
    <s v="Manzoni, Alessandro_The Betrothed (I Promessi Sposi)"/>
    <x v="2177"/>
    <m/>
    <m/>
  </r>
  <r>
    <s v="B-EMBERS|MÁRAI, SÁNDOR"/>
    <s v="N"/>
    <s v="Embers"/>
    <x v="1014"/>
    <m/>
    <m/>
    <x v="0"/>
    <m/>
    <m/>
    <m/>
    <m/>
    <m/>
    <m/>
    <m/>
    <x v="1"/>
    <m/>
    <x v="0"/>
    <m/>
    <m/>
    <x v="0"/>
    <x v="0"/>
    <x v="1"/>
    <m/>
    <m/>
    <m/>
    <m/>
    <m/>
    <m/>
    <m/>
    <m/>
    <x v="0"/>
    <x v="0"/>
    <m/>
    <m/>
    <m/>
    <m/>
    <s v="Embers_Márai, Sándor"/>
    <s v="Márai, Sándor_Embers"/>
    <x v="2178"/>
    <m/>
    <m/>
  </r>
  <r>
    <s v="B-SILENT DUCHESS|MARAINI, DACIA"/>
    <s v="N"/>
    <s v="Silent Duchess"/>
    <x v="1015"/>
    <m/>
    <m/>
    <x v="7"/>
    <m/>
    <m/>
    <m/>
    <m/>
    <n v="264"/>
    <s v="A historical novel about a deaf-mute aristocratic woman in 18th-century Sicily who overcomes her disabilities to achieve intellectual independence."/>
    <m/>
    <x v="0"/>
    <m/>
    <x v="0"/>
    <m/>
    <m/>
    <x v="0"/>
    <x v="0"/>
    <x v="0"/>
    <m/>
    <m/>
    <m/>
    <m/>
    <m/>
    <m/>
    <m/>
    <m/>
    <x v="2"/>
    <x v="1"/>
    <m/>
    <m/>
    <m/>
    <m/>
    <s v="Silent Duchess_Maraini, Dacia"/>
    <s v="Maraini, Dacia_Silent Duchess"/>
    <x v="2179"/>
    <m/>
    <m/>
  </r>
  <r>
    <s v="B-BEZMATEK|MARCINÓW, MIRA"/>
    <s v="N"/>
    <s v="Bezmatek"/>
    <x v="1016"/>
    <m/>
    <m/>
    <x v="0"/>
    <m/>
    <m/>
    <m/>
    <m/>
    <m/>
    <m/>
    <m/>
    <x v="0"/>
    <m/>
    <x v="0"/>
    <m/>
    <m/>
    <x v="0"/>
    <x v="0"/>
    <x v="0"/>
    <m/>
    <m/>
    <m/>
    <m/>
    <m/>
    <m/>
    <m/>
    <m/>
    <x v="0"/>
    <x v="0"/>
    <m/>
    <m/>
    <m/>
    <m/>
    <s v="Bezmatek_Marcinów, Mira"/>
    <s v="Marcinów, Mira_Bezmatek"/>
    <x v="2180"/>
    <m/>
    <m/>
  </r>
  <r>
    <s v="B-EROS AND CIVILIZATION|MARCUSE, HERBERT"/>
    <s v="Y"/>
    <s v="Eros and Civilization"/>
    <x v="1017"/>
    <m/>
    <m/>
    <x v="170"/>
    <m/>
    <m/>
    <s v="Eros and Civilization"/>
    <m/>
    <m/>
    <m/>
    <m/>
    <x v="0"/>
    <m/>
    <x v="0"/>
    <m/>
    <m/>
    <x v="0"/>
    <x v="0"/>
    <x v="0"/>
    <m/>
    <m/>
    <m/>
    <m/>
    <m/>
    <m/>
    <m/>
    <m/>
    <x v="3"/>
    <x v="1"/>
    <s v="Philosophical work"/>
    <s v="Philosophy"/>
    <s v="Critical Theory"/>
    <m/>
    <s v="Eros and Civilization_Marcuse, Herbert"/>
    <s v="Marcuse, Herbert_Eros and Civilization"/>
    <x v="2181"/>
    <m/>
    <m/>
  </r>
  <r>
    <s v="B-EROS AND CIVILIZATION|MARCUSE, HERBERT"/>
    <s v="Y"/>
    <s v="Eros and Civilization"/>
    <x v="1017"/>
    <m/>
    <m/>
    <x v="0"/>
    <m/>
    <m/>
    <m/>
    <m/>
    <m/>
    <m/>
    <m/>
    <x v="0"/>
    <m/>
    <x v="0"/>
    <m/>
    <m/>
    <x v="0"/>
    <x v="0"/>
    <x v="0"/>
    <m/>
    <m/>
    <m/>
    <m/>
    <m/>
    <m/>
    <m/>
    <m/>
    <x v="0"/>
    <x v="0"/>
    <m/>
    <m/>
    <m/>
    <m/>
    <s v="Eros and Civilization_Marcuse, Herbert"/>
    <s v="Marcuse, Herbert_Eros and Civilization"/>
    <x v="2181"/>
    <m/>
    <m/>
  </r>
  <r>
    <s v="B-EROS AND CIVILIZATION / ONE-DIMENSIONAL MAN|MARCUSE, HERBERT"/>
    <s v="N"/>
    <s v="Eros and Civilization / One-Dimensional Man"/>
    <x v="1017"/>
    <m/>
    <m/>
    <x v="0"/>
    <m/>
    <m/>
    <m/>
    <m/>
    <m/>
    <m/>
    <m/>
    <x v="0"/>
    <m/>
    <x v="0"/>
    <m/>
    <m/>
    <x v="0"/>
    <x v="0"/>
    <x v="0"/>
    <m/>
    <m/>
    <m/>
    <m/>
    <m/>
    <m/>
    <m/>
    <m/>
    <x v="0"/>
    <x v="0"/>
    <m/>
    <s v="Foundational; Mid-20th Century &amp; World War II Era"/>
    <m/>
    <m/>
    <s v="Eros and Civilization / One-Dimensional Man_Marcuse, Herbert"/>
    <s v="Marcuse, Herbert_Eros and Civilization / One-Dimensional Man"/>
    <x v="2182"/>
    <m/>
    <m/>
  </r>
  <r>
    <s v="B-ONE-DIMENSIONAL MAN|MARCUSE, HERBERT"/>
    <s v="N"/>
    <s v="One-Dimensional Man"/>
    <x v="1017"/>
    <m/>
    <m/>
    <x v="129"/>
    <m/>
    <m/>
    <s v="One-Dimensional Man"/>
    <m/>
    <m/>
    <m/>
    <m/>
    <x v="0"/>
    <m/>
    <x v="0"/>
    <m/>
    <m/>
    <x v="0"/>
    <x v="0"/>
    <x v="0"/>
    <m/>
    <m/>
    <m/>
    <m/>
    <m/>
    <m/>
    <m/>
    <m/>
    <x v="1"/>
    <x v="1"/>
    <s v="Philosophical work"/>
    <s v="Philosophy"/>
    <s v="Critical Theory"/>
    <m/>
    <s v="One-Dimensional Man_Marcuse, Herbert"/>
    <s v="Marcuse, Herbert_One-Dimensional Man"/>
    <x v="2183"/>
    <m/>
    <m/>
  </r>
  <r>
    <s v="B-ODILON REDON: LITERATURE AND MUSIC|MARGRET STUFFMANN"/>
    <s v="N"/>
    <s v="Odilon Redon: Literature and Music"/>
    <x v="1018"/>
    <m/>
    <m/>
    <x v="0"/>
    <m/>
    <m/>
    <m/>
    <m/>
    <m/>
    <m/>
    <m/>
    <x v="0"/>
    <m/>
    <x v="0"/>
    <m/>
    <m/>
    <x v="0"/>
    <x v="0"/>
    <x v="0"/>
    <m/>
    <m/>
    <m/>
    <m/>
    <m/>
    <m/>
    <m/>
    <m/>
    <x v="0"/>
    <x v="0"/>
    <m/>
    <m/>
    <m/>
    <s v="Catalogues of works featured by Des Esseintes in &quot;À rebours&quot; (Against Nature), by Huysmans."/>
    <s v="Odilon Redon: Literature and Music_Margret Stuffmann"/>
    <s v="Margret Stuffmann_Odilon Redon: Literature and Music"/>
    <x v="2184"/>
    <m/>
    <m/>
  </r>
  <r>
    <s v="B-HEPTAMÉRON|MARGUERITE DE NAVARRE"/>
    <s v="N"/>
    <s v="Heptaméron"/>
    <x v="1019"/>
    <m/>
    <m/>
    <x v="0"/>
    <m/>
    <m/>
    <m/>
    <m/>
    <m/>
    <m/>
    <m/>
    <x v="0"/>
    <m/>
    <x v="0"/>
    <m/>
    <m/>
    <x v="0"/>
    <x v="0"/>
    <x v="0"/>
    <m/>
    <m/>
    <m/>
    <m/>
    <m/>
    <m/>
    <m/>
    <m/>
    <x v="0"/>
    <x v="0"/>
    <m/>
    <s v="Foundational; Renaissance &amp; Humanism"/>
    <m/>
    <m/>
    <s v="Heptaméron_Marguerite de Navarre"/>
    <s v="Marguerite de Navarre_Heptaméron"/>
    <x v="2185"/>
    <m/>
    <m/>
  </r>
  <r>
    <s v="B-A HEART SO WHITE|MARÍAS, JAVIER"/>
    <s v="N"/>
    <s v="A Heart So White"/>
    <x v="1020"/>
    <m/>
    <m/>
    <x v="179"/>
    <m/>
    <m/>
    <m/>
    <m/>
    <n v="304"/>
    <s v="A novel exploring marriage, secrets, and betrayal, beginning with a shocking suicide and unraveling familial patterns of deception through hypnotic prose."/>
    <m/>
    <x v="2"/>
    <m/>
    <x v="0"/>
    <m/>
    <m/>
    <x v="0"/>
    <x v="0"/>
    <x v="0"/>
    <m/>
    <m/>
    <m/>
    <m/>
    <m/>
    <m/>
    <s v="Y"/>
    <m/>
    <x v="2"/>
    <x v="1"/>
    <m/>
    <m/>
    <m/>
    <m/>
    <s v="A Heart So White_Marías, Javier"/>
    <s v="Marías, Javier_A Heart So White"/>
    <x v="2186"/>
    <m/>
    <m/>
  </r>
  <r>
    <s v="B-GUSTAVE MOREAU: SCULPTURES AND DECORATIVE ARTS|MARIE-CÉCILE FOREST"/>
    <s v="N"/>
    <s v="Gustave Moreau: Sculptures and Decorative Arts"/>
    <x v="1021"/>
    <m/>
    <m/>
    <x v="0"/>
    <m/>
    <m/>
    <m/>
    <m/>
    <m/>
    <m/>
    <m/>
    <x v="0"/>
    <m/>
    <x v="0"/>
    <m/>
    <m/>
    <x v="0"/>
    <x v="0"/>
    <x v="0"/>
    <m/>
    <m/>
    <m/>
    <m/>
    <m/>
    <m/>
    <m/>
    <m/>
    <x v="0"/>
    <x v="0"/>
    <m/>
    <m/>
    <m/>
    <s v="Catalogues of works featured by Des Esseintes in &quot;À rebours&quot; (Against Nature), by Huysmans."/>
    <s v="Gustave Moreau: Sculptures and Decorative Arts_Marie-Cécile Forest"/>
    <s v="Marie-Cécile Forest_Gustave Moreau: Sculptures and Decorative Arts"/>
    <x v="2187"/>
    <m/>
    <m/>
  </r>
  <r>
    <s v="B-THE DISCREET HERO|MARIO VARGAS LLOSA"/>
    <s v="N"/>
    <s v="The Discreet Hero"/>
    <x v="1022"/>
    <m/>
    <m/>
    <x v="0"/>
    <m/>
    <m/>
    <m/>
    <m/>
    <m/>
    <m/>
    <m/>
    <x v="0"/>
    <n v="4"/>
    <x v="1"/>
    <m/>
    <m/>
    <x v="0"/>
    <x v="0"/>
    <x v="0"/>
    <m/>
    <m/>
    <m/>
    <m/>
    <m/>
    <m/>
    <m/>
    <m/>
    <x v="0"/>
    <x v="0"/>
    <m/>
    <m/>
    <m/>
    <m/>
    <s v="The Discreet Hero_Mario Vargas Llosa"/>
    <s v="Mario Vargas Llosa_The Discreet Hero"/>
    <x v="2188"/>
    <m/>
    <m/>
  </r>
  <r>
    <s v="B-THE COLLECTED CONNOISSEUR|MARK VALENTINE AND JOHN HOWARD"/>
    <s v="N"/>
    <s v="The Collected Connoisseur"/>
    <x v="1023"/>
    <m/>
    <m/>
    <x v="0"/>
    <m/>
    <m/>
    <m/>
    <m/>
    <m/>
    <m/>
    <m/>
    <x v="0"/>
    <m/>
    <x v="0"/>
    <m/>
    <m/>
    <x v="0"/>
    <x v="0"/>
    <x v="0"/>
    <m/>
    <m/>
    <m/>
    <m/>
    <m/>
    <m/>
    <m/>
    <m/>
    <x v="0"/>
    <x v="0"/>
    <m/>
    <m/>
    <m/>
    <m/>
    <s v="The Collected Connoisseur_Mark Valentine and John Howard"/>
    <s v="Mark Valentine and John Howard_The Collected Connoisseur"/>
    <x v="2189"/>
    <m/>
    <m/>
  </r>
  <r>
    <s v="B-AKLO|MARK VALENTINE, ROGER DOBSON, &amp; R.B. RUSSELL (EDITORS)"/>
    <s v="N"/>
    <s v="Aklo"/>
    <x v="1024"/>
    <m/>
    <m/>
    <x v="0"/>
    <n v="1998"/>
    <s v="Tartarus Press"/>
    <m/>
    <m/>
    <m/>
    <m/>
    <m/>
    <x v="0"/>
    <m/>
    <x v="0"/>
    <m/>
    <m/>
    <x v="0"/>
    <x v="0"/>
    <x v="0"/>
    <m/>
    <m/>
    <m/>
    <m/>
    <m/>
    <m/>
    <m/>
    <m/>
    <x v="0"/>
    <x v="0"/>
    <m/>
    <m/>
    <m/>
    <m/>
    <s v="Aklo_Mark Valentine, Roger Dobson, &amp; R.B. Russell (editors)"/>
    <s v="Mark Valentine, Roger Dobson, &amp; R.B. Russell (editors)_Aklo"/>
    <x v="2190"/>
    <m/>
    <m/>
  </r>
  <r>
    <s v="B-READER'S BLOCK / THIS IS NOT A NOVEL|MARKSON, DAVID"/>
    <s v="N"/>
    <s v="Reader's Block / This Is Not A Novel"/>
    <x v="1025"/>
    <m/>
    <m/>
    <x v="0"/>
    <m/>
    <m/>
    <m/>
    <m/>
    <m/>
    <m/>
    <m/>
    <x v="0"/>
    <m/>
    <x v="0"/>
    <m/>
    <m/>
    <x v="0"/>
    <x v="0"/>
    <x v="0"/>
    <m/>
    <m/>
    <m/>
    <m/>
    <m/>
    <m/>
    <m/>
    <m/>
    <x v="0"/>
    <x v="0"/>
    <m/>
    <m/>
    <m/>
    <m/>
    <s v="Reader's Block / This Is Not A Novel_Markson, David"/>
    <s v="Markson, David_Reader's Block / This Is Not A Novel"/>
    <x v="2191"/>
    <m/>
    <m/>
  </r>
  <r>
    <s v="B-WITTGENSTEIN’S MISTRESS|MARKSON, DAVID"/>
    <s v="N"/>
    <s v="Wittgenstein’s Mistress"/>
    <x v="1025"/>
    <m/>
    <m/>
    <x v="0"/>
    <m/>
    <m/>
    <m/>
    <m/>
    <m/>
    <m/>
    <m/>
    <x v="1"/>
    <m/>
    <x v="0"/>
    <m/>
    <m/>
    <x v="0"/>
    <x v="0"/>
    <x v="0"/>
    <m/>
    <m/>
    <m/>
    <m/>
    <m/>
    <m/>
    <m/>
    <m/>
    <x v="0"/>
    <x v="0"/>
    <m/>
    <m/>
    <m/>
    <m/>
    <s v="Wittgenstein’s Mistress_Markson, David"/>
    <s v="Markson, David_Wittgenstein’s Mistress"/>
    <x v="2192"/>
    <m/>
    <m/>
  </r>
  <r>
    <s v="B-DOCTOR FAUSTUS / TAMBURLAINE THE GREAT|MARLOWE, CHRISTOPHER"/>
    <s v="N"/>
    <s v="Doctor Faustus / Tamburlaine the Great"/>
    <x v="1026"/>
    <m/>
    <m/>
    <x v="0"/>
    <m/>
    <m/>
    <m/>
    <m/>
    <m/>
    <m/>
    <m/>
    <x v="0"/>
    <m/>
    <x v="0"/>
    <m/>
    <m/>
    <x v="0"/>
    <x v="0"/>
    <x v="0"/>
    <m/>
    <m/>
    <m/>
    <m/>
    <m/>
    <m/>
    <m/>
    <m/>
    <x v="0"/>
    <x v="0"/>
    <m/>
    <s v="Foundational; Late Renaissance &amp; Early Modern Literature (Elizabethan/Jacobean etc.)"/>
    <m/>
    <m/>
    <s v="Doctor Faustus / Tamburlaine the Great_Marlowe, Christopher"/>
    <s v="Marlowe, Christopher_Doctor Faustus / Tamburlaine the Great"/>
    <x v="2193"/>
    <m/>
    <m/>
  </r>
  <r>
    <s v="B-THE BEETLE|MARSH, RICHARD"/>
    <s v="N"/>
    <s v="The Beetle"/>
    <x v="1027"/>
    <m/>
    <m/>
    <x v="0"/>
    <m/>
    <m/>
    <m/>
    <m/>
    <m/>
    <m/>
    <m/>
    <x v="0"/>
    <m/>
    <x v="0"/>
    <m/>
    <m/>
    <x v="0"/>
    <x v="0"/>
    <x v="0"/>
    <m/>
    <m/>
    <m/>
    <m/>
    <m/>
    <m/>
    <m/>
    <m/>
    <x v="0"/>
    <x v="0"/>
    <m/>
    <m/>
    <m/>
    <m/>
    <s v="The Beetle_Marsh, Richard"/>
    <s v="Marsh, Richard_The Beetle"/>
    <x v="2194"/>
    <m/>
    <m/>
  </r>
  <r>
    <s v="B-WALKABOUT|MARSHALL, JAMES VANCE"/>
    <s v="N"/>
    <s v="Walkabout"/>
    <x v="1028"/>
    <m/>
    <m/>
    <x v="0"/>
    <m/>
    <s v="New York Review Books (NYRB)"/>
    <m/>
    <m/>
    <m/>
    <m/>
    <m/>
    <x v="0"/>
    <m/>
    <x v="0"/>
    <m/>
    <m/>
    <x v="0"/>
    <x v="0"/>
    <x v="0"/>
    <m/>
    <m/>
    <m/>
    <m/>
    <m/>
    <m/>
    <m/>
    <m/>
    <x v="0"/>
    <x v="0"/>
    <m/>
    <m/>
    <m/>
    <m/>
    <s v="Walkabout_Marshall, James Vance"/>
    <s v="Marshall, James Vance_Walkabout"/>
    <x v="2195"/>
    <m/>
    <m/>
  </r>
  <r>
    <s v="B-DEFENSOR PACIS (THE DEFENDER OF PEACE)|MARSILIUS OF PADUA"/>
    <s v="N"/>
    <s v="Defensor Pacis (The Defender of Peace)"/>
    <x v="1029"/>
    <m/>
    <m/>
    <x v="0"/>
    <m/>
    <m/>
    <m/>
    <m/>
    <m/>
    <m/>
    <m/>
    <x v="0"/>
    <m/>
    <x v="0"/>
    <m/>
    <m/>
    <x v="0"/>
    <x v="0"/>
    <x v="0"/>
    <m/>
    <m/>
    <m/>
    <m/>
    <m/>
    <m/>
    <m/>
    <m/>
    <x v="0"/>
    <x v="0"/>
    <m/>
    <s v="Foundational; High &amp; Late Medieval Europe (c. 1000 - 1450 AD)"/>
    <m/>
    <m/>
    <s v="Defensor Pacis (The Defender of Peace)_Marsilius of Padua"/>
    <s v="Marsilius of Padua_Defensor Pacis (The Defender of Peace)"/>
    <x v="2196"/>
    <m/>
    <m/>
  </r>
  <r>
    <s v="B-LIFE OF PI|MARTEL, YANN"/>
    <s v="N"/>
    <s v="Life of Pi"/>
    <x v="1030"/>
    <m/>
    <m/>
    <x v="0"/>
    <m/>
    <m/>
    <m/>
    <m/>
    <m/>
    <m/>
    <m/>
    <x v="0"/>
    <m/>
    <x v="0"/>
    <m/>
    <m/>
    <x v="0"/>
    <x v="0"/>
    <x v="0"/>
    <m/>
    <m/>
    <m/>
    <m/>
    <m/>
    <m/>
    <m/>
    <m/>
    <x v="0"/>
    <x v="0"/>
    <m/>
    <s v="Foundational; Late 20th Century &amp; Postmodernism"/>
    <m/>
    <m/>
    <s v="Life of Pi_Martel, Yann"/>
    <s v="Martel, Yann_Life of Pi"/>
    <x v="2197"/>
    <m/>
    <m/>
  </r>
  <r>
    <s v="B-POEMS (TO HIS COY MISTRESS, ETC.)|MARVELL, ANDREW"/>
    <s v="N"/>
    <s v="Poems (To His Coy Mistress, etc.)"/>
    <x v="1031"/>
    <m/>
    <m/>
    <x v="0"/>
    <m/>
    <m/>
    <m/>
    <m/>
    <m/>
    <m/>
    <m/>
    <x v="0"/>
    <m/>
    <x v="0"/>
    <m/>
    <m/>
    <x v="0"/>
    <x v="0"/>
    <x v="0"/>
    <m/>
    <m/>
    <m/>
    <m/>
    <m/>
    <m/>
    <m/>
    <m/>
    <x v="0"/>
    <x v="0"/>
    <m/>
    <s v="Foundational; Late Renaissance &amp; Early Modern Literature (Elizabethan/Jacobean etc.)"/>
    <m/>
    <m/>
    <s v="Poems (To His Coy Mistress, etc.)_Marvell, Andrew"/>
    <s v="Marvell, Andrew_Poems (To His Coy Mistress, etc.)"/>
    <x v="2198"/>
    <m/>
    <m/>
  </r>
  <r>
    <s v="B-POEMS / UPON APPLETON HOUSE|MARVELL, ANDREW"/>
    <s v="N"/>
    <s v="Poems / Upon Appleton House"/>
    <x v="1031"/>
    <m/>
    <m/>
    <x v="0"/>
    <m/>
    <m/>
    <m/>
    <m/>
    <m/>
    <m/>
    <m/>
    <x v="0"/>
    <m/>
    <x v="0"/>
    <m/>
    <m/>
    <x v="0"/>
    <x v="0"/>
    <x v="0"/>
    <m/>
    <m/>
    <m/>
    <m/>
    <m/>
    <m/>
    <m/>
    <m/>
    <x v="0"/>
    <x v="0"/>
    <m/>
    <s v="Foundational; Late Renaissance &amp; Early Modern Literature (Elizabethan/Jacobean etc.)"/>
    <m/>
    <m/>
    <s v="Poems / Upon Appleton House_Marvell, Andrew"/>
    <s v="Marvell, Andrew_Poems / Upon Appleton House"/>
    <x v="2199"/>
    <m/>
    <m/>
  </r>
  <r>
    <s v="B-THE COMMUNIST MANIFESTO|MARX, KARL &amp; ENGELS, FRIEDRICH"/>
    <s v="N"/>
    <s v="The Communist Manifesto"/>
    <x v="1032"/>
    <m/>
    <m/>
    <x v="86"/>
    <m/>
    <m/>
    <s v="Manifest der Kommunistischen Partei"/>
    <m/>
    <m/>
    <m/>
    <m/>
    <x v="0"/>
    <m/>
    <x v="0"/>
    <m/>
    <m/>
    <x v="0"/>
    <x v="0"/>
    <x v="0"/>
    <m/>
    <m/>
    <m/>
    <m/>
    <m/>
    <m/>
    <m/>
    <m/>
    <x v="18"/>
    <x v="9"/>
    <s v="Political pamphlet"/>
    <s v="Philosophy; Foundational; Late 19th Century Philosophy &amp; Science"/>
    <s v="Marxism"/>
    <m/>
    <s v="The Communist Manifesto_Marx, Karl &amp; Engels, Friedrich"/>
    <s v="Marx, Karl &amp; Engels, Friedrich_The Communist Manifesto"/>
    <x v="2200"/>
    <m/>
    <m/>
  </r>
  <r>
    <s v="B-THE GERMAN IDEOLOGY|MARX, KARL &amp; ENGELS, FRIEDRICH"/>
    <s v="N"/>
    <s v="The German Ideology"/>
    <x v="1032"/>
    <m/>
    <m/>
    <x v="37"/>
    <m/>
    <m/>
    <s v="Die deutsche Ideologie"/>
    <m/>
    <m/>
    <m/>
    <m/>
    <x v="0"/>
    <m/>
    <x v="0"/>
    <m/>
    <m/>
    <x v="0"/>
    <x v="0"/>
    <x v="0"/>
    <m/>
    <m/>
    <m/>
    <m/>
    <m/>
    <m/>
    <m/>
    <m/>
    <x v="18"/>
    <x v="9"/>
    <s v="Manuscript"/>
    <s v="Philosophy; Foundational; Late 19th Century Philosophy &amp; Science"/>
    <s v="Marxism"/>
    <m/>
    <s v="The German Ideology_Marx, Karl &amp; Engels, Friedrich"/>
    <s v="Marx, Karl &amp; Engels, Friedrich_The German Ideology"/>
    <x v="2201"/>
    <m/>
    <m/>
  </r>
  <r>
    <s v="B-A CONTRIBUTION TO THE CRITIQUE OF POLITICAL ECONOMY|MARX, KARL"/>
    <s v="N"/>
    <s v="A Contribution to the Critique of Political Economy"/>
    <x v="1033"/>
    <m/>
    <m/>
    <x v="131"/>
    <m/>
    <m/>
    <s v="Zur Kritik der politischen Ökonomie"/>
    <m/>
    <m/>
    <m/>
    <m/>
    <x v="0"/>
    <m/>
    <x v="0"/>
    <m/>
    <m/>
    <x v="0"/>
    <x v="0"/>
    <x v="0"/>
    <m/>
    <m/>
    <m/>
    <m/>
    <m/>
    <m/>
    <m/>
    <m/>
    <x v="22"/>
    <x v="9"/>
    <s v="Economic work"/>
    <s v="Philosophy"/>
    <s v="Marxism"/>
    <m/>
    <s v="A Contribution to the Critique of Political Economy_Marx, Karl"/>
    <s v="Marx, Karl_A Contribution to the Critique of Political Economy"/>
    <x v="2202"/>
    <m/>
    <m/>
  </r>
  <r>
    <s v="B-CAPITAL, VOLUME I|MARX, KARL"/>
    <s v="N"/>
    <s v="Capital, Volume I"/>
    <x v="1033"/>
    <m/>
    <m/>
    <x v="237"/>
    <m/>
    <m/>
    <m/>
    <m/>
    <n v="1152"/>
    <s v="Karl Marx's critique of political economy, analyzing commodity production, labor theory of value, and the extraction of surplus value from workers, establishing the foundation of Marxist economic theory."/>
    <m/>
    <x v="0"/>
    <m/>
    <x v="0"/>
    <m/>
    <m/>
    <x v="0"/>
    <x v="0"/>
    <x v="0"/>
    <m/>
    <m/>
    <m/>
    <m/>
    <m/>
    <m/>
    <m/>
    <m/>
    <x v="21"/>
    <x v="9"/>
    <m/>
    <m/>
    <m/>
    <m/>
    <s v="Capital, Volume I_Marx, Karl"/>
    <s v="Marx, Karl_Capital, Volume I"/>
    <x v="2203"/>
    <m/>
    <m/>
  </r>
  <r>
    <s v="B-CAPITAL, VOLUME II|MARX, KARL"/>
    <s v="N"/>
    <s v="Capital, Volume II"/>
    <x v="1033"/>
    <m/>
    <m/>
    <x v="238"/>
    <m/>
    <m/>
    <m/>
    <m/>
    <n v="624"/>
    <s v="Posthumously edited by Engels, focusing on the circulation process of capital and introducing the concept of the reproduction schemes explaining economic growth and crisis."/>
    <m/>
    <x v="0"/>
    <m/>
    <x v="0"/>
    <m/>
    <m/>
    <x v="0"/>
    <x v="0"/>
    <x v="0"/>
    <m/>
    <m/>
    <m/>
    <m/>
    <m/>
    <m/>
    <m/>
    <m/>
    <x v="25"/>
    <x v="9"/>
    <m/>
    <m/>
    <m/>
    <m/>
    <s v="Capital, Volume II_Marx, Karl"/>
    <s v="Marx, Karl_Capital, Volume II"/>
    <x v="2204"/>
    <m/>
    <m/>
  </r>
  <r>
    <s v="B-CAPITAL, VOLUME III|MARX, KARL"/>
    <s v="N"/>
    <s v="Capital, Volume III"/>
    <x v="1033"/>
    <m/>
    <m/>
    <x v="229"/>
    <m/>
    <m/>
    <m/>
    <m/>
    <n v="1088"/>
    <s v="Posthumously edited by Engels, examining the capitalist system as a whole and the distribution of surplus value among different types of capitalists, introducing the tendency of the rate of profit to fall."/>
    <m/>
    <x v="0"/>
    <m/>
    <x v="0"/>
    <m/>
    <m/>
    <x v="0"/>
    <x v="0"/>
    <x v="0"/>
    <m/>
    <m/>
    <m/>
    <m/>
    <m/>
    <m/>
    <m/>
    <m/>
    <x v="26"/>
    <x v="9"/>
    <m/>
    <m/>
    <m/>
    <m/>
    <s v="Capital, Volume III_Marx, Karl"/>
    <s v="Marx, Karl_Capital, Volume III"/>
    <x v="2205"/>
    <m/>
    <m/>
  </r>
  <r>
    <s v="B-DAS KAPITAL|MARX, KARL"/>
    <s v="N"/>
    <s v="Das Kapital"/>
    <x v="1033"/>
    <m/>
    <m/>
    <x v="239"/>
    <m/>
    <m/>
    <s v="Das Kapital"/>
    <m/>
    <m/>
    <m/>
    <m/>
    <x v="0"/>
    <m/>
    <x v="0"/>
    <m/>
    <m/>
    <x v="0"/>
    <x v="0"/>
    <x v="0"/>
    <m/>
    <m/>
    <m/>
    <m/>
    <m/>
    <m/>
    <m/>
    <m/>
    <x v="0"/>
    <x v="9"/>
    <s v="Economic critique"/>
    <s v="Philosophy"/>
    <s v="Marxism"/>
    <m/>
    <s v="Das Kapital_Marx, Karl"/>
    <s v="Marx, Karl_Das Kapital"/>
    <x v="2206"/>
    <m/>
    <m/>
  </r>
  <r>
    <s v="B-DAS KAPITAL (CAPITAL), VOLUME 1|MARX, KARL"/>
    <s v="N"/>
    <s v="Das Kapital (Capital), Volume 1"/>
    <x v="1033"/>
    <m/>
    <m/>
    <x v="0"/>
    <m/>
    <m/>
    <m/>
    <m/>
    <m/>
    <m/>
    <m/>
    <x v="0"/>
    <m/>
    <x v="0"/>
    <m/>
    <m/>
    <x v="0"/>
    <x v="0"/>
    <x v="0"/>
    <m/>
    <m/>
    <m/>
    <m/>
    <m/>
    <m/>
    <m/>
    <m/>
    <x v="0"/>
    <x v="0"/>
    <m/>
    <s v="Foundational; Late 19th Century Philosophy &amp; Science"/>
    <m/>
    <m/>
    <s v="Das Kapital (Capital), Volume 1_Marx, Karl"/>
    <s v="Marx, Karl_Das Kapital (Capital), Volume 1"/>
    <x v="2207"/>
    <m/>
    <m/>
  </r>
  <r>
    <s v="B-ECONOMIC AND PHILOSOPHIC MANUSCRIPTS OF 1844|MARX, KARL"/>
    <s v="N"/>
    <s v="Economic and Philosophic Manuscripts of 1844"/>
    <x v="1033"/>
    <m/>
    <m/>
    <x v="144"/>
    <m/>
    <m/>
    <s v="Ökonomisch-philosophische Manuskripte aus dem Jahre 1844"/>
    <m/>
    <m/>
    <m/>
    <m/>
    <x v="0"/>
    <m/>
    <x v="0"/>
    <m/>
    <m/>
    <x v="0"/>
    <x v="0"/>
    <x v="0"/>
    <m/>
    <m/>
    <m/>
    <m/>
    <m/>
    <m/>
    <m/>
    <m/>
    <x v="18"/>
    <x v="9"/>
    <s v="Manuscript"/>
    <s v="Philosophy"/>
    <s v="Marxism"/>
    <m/>
    <s v="Economic and Philosophic Manuscripts of 1844_Marx, Karl"/>
    <s v="Marx, Karl_Economic and Philosophic Manuscripts of 1844"/>
    <x v="2208"/>
    <m/>
    <m/>
  </r>
  <r>
    <s v="B-OULANEM|MARX, KARL"/>
    <s v="N"/>
    <s v="Oulanem"/>
    <x v="1033"/>
    <m/>
    <m/>
    <x v="240"/>
    <m/>
    <m/>
    <m/>
    <m/>
    <n v="35"/>
    <s v="An early dramatic poem written by Karl Marx during his university years, presenting a Faustian tragedy filled with dark romantic imagery, nihilistic themes, and existential despair that stands in contrast to his later political and economic works."/>
    <m/>
    <x v="0"/>
    <m/>
    <x v="0"/>
    <m/>
    <m/>
    <x v="0"/>
    <x v="0"/>
    <x v="0"/>
    <m/>
    <m/>
    <m/>
    <m/>
    <m/>
    <m/>
    <m/>
    <m/>
    <x v="19"/>
    <x v="9"/>
    <m/>
    <m/>
    <m/>
    <m/>
    <s v="Oulanem_Marx, Karl"/>
    <s v="Marx, Karl_Oulanem"/>
    <x v="2209"/>
    <m/>
    <m/>
  </r>
  <r>
    <s v="B-THE POVERTY OF PHILOSOPHY|MARX, KARL"/>
    <s v="N"/>
    <s v="The Poverty of Philosophy"/>
    <x v="1033"/>
    <m/>
    <m/>
    <x v="85"/>
    <m/>
    <m/>
    <s v="Misère de la philosophie"/>
    <m/>
    <m/>
    <m/>
    <m/>
    <x v="0"/>
    <m/>
    <x v="0"/>
    <m/>
    <m/>
    <x v="0"/>
    <x v="0"/>
    <x v="0"/>
    <m/>
    <m/>
    <m/>
    <m/>
    <m/>
    <m/>
    <m/>
    <m/>
    <x v="18"/>
    <x v="9"/>
    <s v="Philosophical work"/>
    <s v="Philosophy"/>
    <s v="Marxism"/>
    <m/>
    <s v="The Poverty of Philosophy_Marx, Karl"/>
    <s v="Marx, Karl_The Poverty of Philosophy"/>
    <x v="2210"/>
    <m/>
    <m/>
  </r>
  <r>
    <s v="B-CATHERINE THE GREAT: PORTRAIT OF A WOMAN|MASSIE, ROBERT K."/>
    <s v="N"/>
    <s v="Catherine the Great: Portrait of a Woman"/>
    <x v="1034"/>
    <m/>
    <m/>
    <x v="146"/>
    <m/>
    <m/>
    <m/>
    <m/>
    <n v="656"/>
    <s v="Massie's biography of Catherine the Great, focusing on her rise to power as a German princess who became Empress of Russia, her personal life, and her enlightened rule over the Russian Empire."/>
    <m/>
    <x v="0"/>
    <m/>
    <x v="0"/>
    <m/>
    <m/>
    <x v="0"/>
    <x v="0"/>
    <x v="0"/>
    <m/>
    <m/>
    <m/>
    <m/>
    <m/>
    <m/>
    <m/>
    <m/>
    <x v="6"/>
    <x v="2"/>
    <m/>
    <m/>
    <m/>
    <m/>
    <s v="Catherine the Great: Portrait of a Woman_Massie, Robert K."/>
    <s v="Massie, Robert K._Catherine the Great: Portrait of a Woman"/>
    <x v="2211"/>
    <m/>
    <m/>
  </r>
  <r>
    <s v="B-NICHOLAS AND ALEXANDRA|MASSIE, ROBERT K."/>
    <s v="N"/>
    <s v="Nicholas and Alexandra"/>
    <x v="1034"/>
    <m/>
    <m/>
    <x v="59"/>
    <m/>
    <m/>
    <m/>
    <m/>
    <n v="640"/>
    <s v="Robert K. Massie's biography of Tsar Nicholas II, his wife Alexandra, and their family, focusing on the hemophilia of their son Alexei and the influence of Rasputin against the backdrop of the Russian Revolution."/>
    <m/>
    <x v="0"/>
    <m/>
    <x v="0"/>
    <m/>
    <m/>
    <x v="0"/>
    <x v="0"/>
    <x v="0"/>
    <m/>
    <m/>
    <m/>
    <m/>
    <m/>
    <m/>
    <m/>
    <m/>
    <x v="1"/>
    <x v="1"/>
    <m/>
    <m/>
    <m/>
    <m/>
    <s v="Nicholas and Alexandra_Massie, Robert K."/>
    <s v="Massie, Robert K._Nicholas and Alexandra"/>
    <x v="2212"/>
    <m/>
    <m/>
  </r>
  <r>
    <s v="B-PETER THE GREAT: HIS LIFE AND WORLD|MASSIE, ROBERT K."/>
    <s v="N"/>
    <s v="Peter the Great: His Life and World"/>
    <x v="1034"/>
    <m/>
    <m/>
    <x v="20"/>
    <m/>
    <m/>
    <m/>
    <m/>
    <n v="928"/>
    <s v="Massie's Pulitzer Prize-winning biography of Peter the Great who modernized Russia and brought it into European politics in the early 18th century through his reforms, wars, and personal example."/>
    <m/>
    <x v="0"/>
    <m/>
    <x v="0"/>
    <m/>
    <m/>
    <x v="0"/>
    <x v="0"/>
    <x v="0"/>
    <m/>
    <m/>
    <m/>
    <m/>
    <m/>
    <m/>
    <m/>
    <m/>
    <x v="7"/>
    <x v="1"/>
    <m/>
    <m/>
    <m/>
    <m/>
    <s v="Peter the Great: His Life and World_Massie, Robert K."/>
    <s v="Massie, Robert K._Peter the Great: His Life and World"/>
    <x v="2213"/>
    <m/>
    <m/>
  </r>
  <r>
    <s v="B-THE ROMANOVS: THE FINAL CHAPTER|MASSIE, ROBERT K."/>
    <s v="N"/>
    <s v="The Romanovs: The Final Chapter"/>
    <x v="1034"/>
    <m/>
    <m/>
    <x v="5"/>
    <m/>
    <m/>
    <m/>
    <m/>
    <n v="336"/>
    <s v="Massie's account of the identification of the remains of the last imperial family of Russia and the politics surrounding this discovery, examining the scientific investigation and controversies around the Romanov deaths."/>
    <m/>
    <x v="0"/>
    <m/>
    <x v="0"/>
    <m/>
    <m/>
    <x v="0"/>
    <x v="0"/>
    <x v="0"/>
    <m/>
    <m/>
    <m/>
    <m/>
    <m/>
    <m/>
    <m/>
    <m/>
    <x v="2"/>
    <x v="1"/>
    <m/>
    <m/>
    <m/>
    <m/>
    <s v="The Romanovs: The Final Chapter_Massie, Robert K."/>
    <s v="Massie, Robert K._The Romanovs: The Final Chapter"/>
    <x v="2214"/>
    <m/>
    <m/>
  </r>
  <r>
    <s v="B-A NEW WAY TO PAY OLD DEBTS|MASSINGER, PHILIP"/>
    <s v="N"/>
    <s v="A New Way to Pay Old Debts"/>
    <x v="1035"/>
    <m/>
    <m/>
    <x v="0"/>
    <m/>
    <m/>
    <m/>
    <m/>
    <m/>
    <m/>
    <m/>
    <x v="0"/>
    <m/>
    <x v="0"/>
    <m/>
    <m/>
    <x v="0"/>
    <x v="0"/>
    <x v="0"/>
    <m/>
    <m/>
    <m/>
    <m/>
    <m/>
    <m/>
    <m/>
    <m/>
    <x v="0"/>
    <x v="0"/>
    <m/>
    <s v="Foundational; Late Renaissance &amp; Early Modern Literature (Elizabethan/Jacobean etc.)"/>
    <m/>
    <m/>
    <s v="A New Way to Pay Old Debts_Massinger, Philip"/>
    <s v="Massinger, Philip_A New Way to Pay Old Debts"/>
    <x v="2215"/>
    <m/>
    <m/>
  </r>
  <r>
    <s v="B-ARRÁNCAME LA VIDA|MASTRETTA, ÁNGELES"/>
    <s v="N"/>
    <s v="Arráncame la vida"/>
    <x v="1036"/>
    <m/>
    <m/>
    <x v="0"/>
    <m/>
    <m/>
    <m/>
    <m/>
    <m/>
    <m/>
    <m/>
    <x v="0"/>
    <m/>
    <x v="0"/>
    <m/>
    <m/>
    <x v="0"/>
    <x v="0"/>
    <x v="0"/>
    <m/>
    <m/>
    <m/>
    <m/>
    <m/>
    <m/>
    <m/>
    <m/>
    <x v="0"/>
    <x v="0"/>
    <m/>
    <m/>
    <m/>
    <m/>
    <s v="Arráncame la vida_Mastretta, Ángeles"/>
    <s v="Mastretta, Ángeles_Arráncame la vida"/>
    <x v="2216"/>
    <m/>
    <m/>
  </r>
  <r>
    <s v="B-THE ECOLOGICAL SELF|MATHEWS, FREYA"/>
    <s v="N"/>
    <s v="The Ecological Self"/>
    <x v="1037"/>
    <m/>
    <m/>
    <x v="126"/>
    <m/>
    <m/>
    <s v="The Ecological Self"/>
    <m/>
    <m/>
    <m/>
    <m/>
    <x v="0"/>
    <m/>
    <x v="0"/>
    <m/>
    <m/>
    <x v="0"/>
    <x v="0"/>
    <x v="0"/>
    <m/>
    <m/>
    <m/>
    <m/>
    <m/>
    <m/>
    <m/>
    <m/>
    <x v="2"/>
    <x v="1"/>
    <s v="Philosophical work"/>
    <s v="Philosophy"/>
    <s v="Ecophilosophy"/>
    <m/>
    <s v="The Ecological Self_Mathews, Freya"/>
    <s v="Mathews, Freya_The Ecological Self"/>
    <x v="2217"/>
    <m/>
    <m/>
  </r>
  <r>
    <s v="B-THE JOURNALIST|MATHEWS, HARRY"/>
    <s v="N"/>
    <s v="The Journalist"/>
    <x v="1038"/>
    <m/>
    <m/>
    <x v="0"/>
    <m/>
    <m/>
    <m/>
    <m/>
    <m/>
    <m/>
    <m/>
    <x v="0"/>
    <m/>
    <x v="0"/>
    <m/>
    <m/>
    <x v="0"/>
    <x v="0"/>
    <x v="0"/>
    <m/>
    <m/>
    <m/>
    <m/>
    <m/>
    <m/>
    <m/>
    <m/>
    <x v="0"/>
    <x v="0"/>
    <m/>
    <m/>
    <m/>
    <m/>
    <s v="The Journalist_Mathews, Harry"/>
    <s v="Mathews, Harry_The Journalist"/>
    <x v="2218"/>
    <m/>
    <m/>
  </r>
  <r>
    <s v="B-TLOOTH / CIGARETTES|MATHEWS, HARRY"/>
    <s v="N"/>
    <s v="Tlooth / Cigarettes"/>
    <x v="1038"/>
    <m/>
    <m/>
    <x v="0"/>
    <m/>
    <m/>
    <m/>
    <m/>
    <m/>
    <m/>
    <m/>
    <x v="0"/>
    <m/>
    <x v="0"/>
    <m/>
    <m/>
    <x v="0"/>
    <x v="0"/>
    <x v="0"/>
    <m/>
    <m/>
    <m/>
    <m/>
    <m/>
    <m/>
    <m/>
    <m/>
    <x v="0"/>
    <x v="0"/>
    <m/>
    <m/>
    <m/>
    <m/>
    <s v="Tlooth / Cigarettes_Mathews, Harry"/>
    <s v="Mathews, Harry_Tlooth / Cigarettes"/>
    <x v="2219"/>
    <m/>
    <m/>
  </r>
  <r>
    <s v="B-AUTOPOIESIS AND COGNITION|MATURANA, HUMBERTO &amp; VARELA, FRANCISCO"/>
    <s v="N"/>
    <s v="Autopoiesis and Cognition"/>
    <x v="1039"/>
    <m/>
    <m/>
    <x v="46"/>
    <m/>
    <m/>
    <s v="De Máquinas y Seres Vivos"/>
    <m/>
    <m/>
    <m/>
    <m/>
    <x v="0"/>
    <m/>
    <x v="0"/>
    <m/>
    <m/>
    <x v="0"/>
    <x v="0"/>
    <x v="0"/>
    <m/>
    <m/>
    <m/>
    <m/>
    <m/>
    <m/>
    <m/>
    <m/>
    <x v="17"/>
    <x v="1"/>
    <s v="Scientific work"/>
    <s v="Philosophy"/>
    <s v="Philosophy of Biology"/>
    <m/>
    <s v="Autopoiesis and Cognition_Maturana, Humberto &amp; Varela, Francisco"/>
    <s v="Maturana, Humberto &amp; Varela, Francisco_Autopoiesis and Cognition"/>
    <x v="2220"/>
    <m/>
    <m/>
  </r>
  <r>
    <s v="B-THE TREE OF KNOWLEDGE|MATURANA, HUMBERTO &amp; VARELA, FRANCISCO"/>
    <s v="N"/>
    <s v="The Tree of Knowledge"/>
    <x v="1039"/>
    <m/>
    <m/>
    <x v="241"/>
    <m/>
    <m/>
    <s v="El árbol del conocimiento"/>
    <m/>
    <m/>
    <m/>
    <m/>
    <x v="0"/>
    <m/>
    <x v="0"/>
    <m/>
    <m/>
    <x v="0"/>
    <x v="0"/>
    <x v="0"/>
    <m/>
    <m/>
    <m/>
    <m/>
    <m/>
    <m/>
    <m/>
    <m/>
    <x v="7"/>
    <x v="1"/>
    <s v="Scientific work"/>
    <s v="Philosophy"/>
    <s v="Philosophy of Biology"/>
    <m/>
    <s v="The Tree of Knowledge_Maturana, Humberto &amp; Varela, Francisco"/>
    <s v="Maturana, Humberto &amp; Varela, Francisco_The Tree of Knowledge"/>
    <x v="2221"/>
    <m/>
    <m/>
  </r>
  <r>
    <s v="B-MELMOTH THE WANDERER|MATURIN, CHARLES"/>
    <s v="N"/>
    <s v="Melmoth the Wanderer"/>
    <x v="1040"/>
    <m/>
    <m/>
    <x v="186"/>
    <m/>
    <m/>
    <m/>
    <m/>
    <n v="688"/>
    <s v="A gothic novel about a man who sells his soul for extended life, then wanders the earth seeking someone to take his bargain, told through nested narratives."/>
    <m/>
    <x v="2"/>
    <m/>
    <x v="0"/>
    <m/>
    <m/>
    <x v="0"/>
    <x v="0"/>
    <x v="0"/>
    <m/>
    <m/>
    <m/>
    <m/>
    <m/>
    <m/>
    <m/>
    <m/>
    <x v="36"/>
    <x v="9"/>
    <m/>
    <s v="Foundational; 19th Century (Psychological Depth / Stylistic Mastery / Esotericism); Foundational &amp; Early Modern Terrors"/>
    <m/>
    <s v="Gothic horror, existential dread, Faustian bargain, suffering"/>
    <s v="Melmoth the Wanderer_Maturin, Charles"/>
    <s v="Maturin, Charles_Melmoth the Wanderer"/>
    <x v="2222"/>
    <m/>
    <m/>
  </r>
  <r>
    <s v="B-AFLOAT|MAUPASSANT, GUY DE"/>
    <s v="N"/>
    <s v="Afloat"/>
    <x v="1041"/>
    <m/>
    <m/>
    <x v="0"/>
    <m/>
    <s v="New York Review Books (NYRB)"/>
    <m/>
    <m/>
    <m/>
    <m/>
    <m/>
    <x v="0"/>
    <m/>
    <x v="0"/>
    <m/>
    <m/>
    <x v="0"/>
    <x v="0"/>
    <x v="0"/>
    <m/>
    <m/>
    <m/>
    <m/>
    <m/>
    <m/>
    <m/>
    <m/>
    <x v="0"/>
    <x v="0"/>
    <m/>
    <m/>
    <m/>
    <m/>
    <s v="Afloat_Maupassant, Guy de"/>
    <s v="Maupassant, Guy de_Afloat"/>
    <x v="2223"/>
    <m/>
    <m/>
  </r>
  <r>
    <s v="B-ALIEN HEARTS|MAUPASSANT, GUY DE"/>
    <s v="N"/>
    <s v="Alien Hearts"/>
    <x v="1041"/>
    <m/>
    <m/>
    <x v="0"/>
    <m/>
    <s v="New York Review Books (NYRB)"/>
    <m/>
    <m/>
    <m/>
    <m/>
    <m/>
    <x v="0"/>
    <m/>
    <x v="0"/>
    <m/>
    <m/>
    <x v="0"/>
    <x v="0"/>
    <x v="0"/>
    <m/>
    <m/>
    <m/>
    <m/>
    <m/>
    <m/>
    <m/>
    <m/>
    <x v="0"/>
    <x v="0"/>
    <m/>
    <m/>
    <m/>
    <m/>
    <s v="Alien Hearts_Maupassant, Guy de"/>
    <s v="Maupassant, Guy de_Alien Hearts"/>
    <x v="2224"/>
    <m/>
    <m/>
  </r>
  <r>
    <s v="B-BEL-AMI|MAUPASSANT, GUY DE"/>
    <s v="N"/>
    <s v="Bel-Ami"/>
    <x v="1041"/>
    <m/>
    <m/>
    <x v="0"/>
    <m/>
    <m/>
    <m/>
    <m/>
    <m/>
    <m/>
    <m/>
    <x v="0"/>
    <m/>
    <x v="0"/>
    <m/>
    <m/>
    <x v="0"/>
    <x v="0"/>
    <x v="0"/>
    <m/>
    <m/>
    <m/>
    <m/>
    <m/>
    <m/>
    <m/>
    <m/>
    <x v="0"/>
    <x v="0"/>
    <m/>
    <m/>
    <m/>
    <m/>
    <s v="Bel-Ami_Maupassant, Guy de"/>
    <s v="Maupassant, Guy de_Bel-Ami"/>
    <x v="2225"/>
    <m/>
    <m/>
  </r>
  <r>
    <s v="B-BEL-AMI / PIERRE ET JEAN|MAUPASSANT, GUY DE"/>
    <s v="N"/>
    <s v="Bel-Ami / Pierre et Jean"/>
    <x v="1041"/>
    <m/>
    <m/>
    <x v="0"/>
    <m/>
    <m/>
    <m/>
    <m/>
    <m/>
    <m/>
    <m/>
    <x v="0"/>
    <m/>
    <x v="0"/>
    <m/>
    <m/>
    <x v="0"/>
    <x v="0"/>
    <x v="0"/>
    <m/>
    <m/>
    <m/>
    <m/>
    <m/>
    <m/>
    <m/>
    <m/>
    <x v="0"/>
    <x v="0"/>
    <m/>
    <s v="Foundational; Realism, Naturalism &amp; Victorian Era"/>
    <m/>
    <m/>
    <s v="Bel-Ami / Pierre et Jean_Maupassant, Guy de"/>
    <s v="Maupassant, Guy de_Bel-Ami / Pierre et Jean"/>
    <x v="2226"/>
    <m/>
    <m/>
  </r>
  <r>
    <s v="B-SHORT STORIES (E.G., THE NECKLACE, BALL OF FAT)|MAUPASSANT, GUY DE"/>
    <s v="N"/>
    <s v="Short Stories (e.g., The Necklace, Ball of Fat)"/>
    <x v="1041"/>
    <m/>
    <m/>
    <x v="0"/>
    <m/>
    <m/>
    <m/>
    <m/>
    <m/>
    <m/>
    <m/>
    <x v="0"/>
    <m/>
    <x v="0"/>
    <m/>
    <m/>
    <x v="0"/>
    <x v="0"/>
    <x v="0"/>
    <m/>
    <m/>
    <m/>
    <m/>
    <m/>
    <m/>
    <m/>
    <m/>
    <x v="0"/>
    <x v="0"/>
    <m/>
    <s v="Foundational; Realism, Naturalism &amp; Victorian Era"/>
    <m/>
    <m/>
    <s v="Short Stories (e.g., The Necklace, Ball of Fat)_Maupassant, Guy de"/>
    <s v="Maupassant, Guy de_Short Stories (e.g., The Necklace, Ball of Fat)"/>
    <x v="2227"/>
    <m/>
    <m/>
  </r>
  <r>
    <s v="B-TALES OF TERROR|MAUPASSANT, GUY DE"/>
    <s v="N"/>
    <s v="Tales of Terror"/>
    <x v="1041"/>
    <m/>
    <m/>
    <x v="0"/>
    <n v="2008"/>
    <s v="Tartarus Press"/>
    <m/>
    <m/>
    <m/>
    <m/>
    <m/>
    <x v="0"/>
    <m/>
    <x v="0"/>
    <m/>
    <m/>
    <x v="0"/>
    <x v="0"/>
    <x v="0"/>
    <m/>
    <m/>
    <m/>
    <m/>
    <m/>
    <m/>
    <m/>
    <m/>
    <x v="0"/>
    <x v="0"/>
    <m/>
    <m/>
    <m/>
    <m/>
    <s v="Tales of Terror_Maupassant, Guy de"/>
    <s v="Maupassant, Guy de_Tales of Terror"/>
    <x v="2228"/>
    <m/>
    <m/>
  </r>
  <r>
    <s v="B-UNE VIE|MAUPASSANT, GUY DE"/>
    <s v="N"/>
    <s v="Une vie"/>
    <x v="1041"/>
    <m/>
    <m/>
    <x v="0"/>
    <m/>
    <m/>
    <m/>
    <m/>
    <m/>
    <m/>
    <m/>
    <x v="0"/>
    <m/>
    <x v="0"/>
    <m/>
    <m/>
    <x v="0"/>
    <x v="0"/>
    <x v="0"/>
    <m/>
    <m/>
    <m/>
    <m/>
    <m/>
    <m/>
    <m/>
    <m/>
    <x v="0"/>
    <x v="0"/>
    <m/>
    <m/>
    <m/>
    <m/>
    <s v="Une vie_Maupassant, Guy de"/>
    <s v="Maupassant, Guy de_Une vie"/>
    <x v="2229"/>
    <m/>
    <m/>
  </r>
  <r>
    <s v="B-THÉRÈSE DESQUEYROUX|MAURIAC, FRANÇOIS"/>
    <s v="N"/>
    <s v="Thérèse Desqueyroux"/>
    <x v="1042"/>
    <m/>
    <m/>
    <x v="0"/>
    <m/>
    <m/>
    <m/>
    <m/>
    <m/>
    <m/>
    <m/>
    <x v="0"/>
    <m/>
    <x v="0"/>
    <m/>
    <m/>
    <x v="0"/>
    <x v="0"/>
    <x v="0"/>
    <m/>
    <m/>
    <m/>
    <m/>
    <m/>
    <m/>
    <m/>
    <m/>
    <x v="0"/>
    <x v="0"/>
    <m/>
    <m/>
    <m/>
    <m/>
    <s v="Thérèse Desqueyroux_Mauriac, François"/>
    <s v="Mauriac, François_Thérèse Desqueyroux"/>
    <x v="2230"/>
    <m/>
    <m/>
  </r>
  <r>
    <s v="B-FÉLICIEN ROPS: PRINTS AND POSTERS|MAURICE KUNEL"/>
    <s v="N"/>
    <s v="Félicien Rops: Prints and Posters"/>
    <x v="1043"/>
    <m/>
    <m/>
    <x v="0"/>
    <m/>
    <m/>
    <m/>
    <m/>
    <m/>
    <m/>
    <m/>
    <x v="0"/>
    <m/>
    <x v="0"/>
    <m/>
    <m/>
    <x v="0"/>
    <x v="0"/>
    <x v="0"/>
    <m/>
    <m/>
    <m/>
    <m/>
    <m/>
    <m/>
    <m/>
    <m/>
    <x v="0"/>
    <x v="0"/>
    <m/>
    <m/>
    <m/>
    <s v="Catalogues of works featured by Des Esseintes in &quot;À rebours&quot; (Against Nature), by Huysmans."/>
    <s v="Félicien Rops: Prints and Posters_Maurice Kunel"/>
    <s v="Maurice Kunel_Félicien Rops: Prints and Posters"/>
    <x v="2231"/>
    <m/>
    <m/>
  </r>
  <r>
    <s v="B-FÉLICIEN ROPS: THE COMPLETE ETCHINGS|MAURICE KUNEL"/>
    <s v="N"/>
    <s v="Félicien Rops: The Complete Etchings"/>
    <x v="1043"/>
    <m/>
    <m/>
    <x v="0"/>
    <m/>
    <m/>
    <m/>
    <m/>
    <m/>
    <m/>
    <m/>
    <x v="0"/>
    <m/>
    <x v="0"/>
    <m/>
    <m/>
    <x v="0"/>
    <x v="0"/>
    <x v="0"/>
    <m/>
    <m/>
    <m/>
    <m/>
    <m/>
    <m/>
    <m/>
    <m/>
    <x v="0"/>
    <x v="0"/>
    <m/>
    <m/>
    <m/>
    <s v="Catalogues of works featured by Des Esseintes in &quot;À rebours&quot; (Against Nature), by Huysmans."/>
    <s v="Félicien Rops: The Complete Etchings_Maurice Kunel"/>
    <s v="Maurice Kunel_Félicien Rops: The Complete Etchings"/>
    <x v="2232"/>
    <m/>
    <m/>
  </r>
  <r>
    <s v="B-THE GIFT|MAUSS, MARCEL"/>
    <s v="N"/>
    <s v="The Gift"/>
    <x v="1044"/>
    <m/>
    <m/>
    <x v="163"/>
    <m/>
    <m/>
    <s v="Essai sur le don"/>
    <m/>
    <m/>
    <m/>
    <m/>
    <x v="0"/>
    <m/>
    <x v="0"/>
    <m/>
    <m/>
    <x v="0"/>
    <x v="0"/>
    <x v="0"/>
    <m/>
    <m/>
    <m/>
    <m/>
    <m/>
    <m/>
    <m/>
    <m/>
    <x v="20"/>
    <x v="1"/>
    <s v="Anthropological study"/>
    <s v="Philosophy"/>
    <s v="Structuralism"/>
    <m/>
    <s v="The Gift_Mauss, Marcel"/>
    <s v="Mauss, Marcel_The Gift"/>
    <x v="2233"/>
    <m/>
    <m/>
  </r>
  <r>
    <s v="B-THE GIFT (ESSAI SUR LE DON)|MAUSS, MARCEL"/>
    <s v="N"/>
    <s v="The Gift (Essai sur le don)"/>
    <x v="1044"/>
    <m/>
    <m/>
    <x v="0"/>
    <m/>
    <m/>
    <m/>
    <m/>
    <m/>
    <m/>
    <m/>
    <x v="0"/>
    <m/>
    <x v="0"/>
    <m/>
    <m/>
    <x v="0"/>
    <x v="0"/>
    <x v="0"/>
    <m/>
    <m/>
    <m/>
    <m/>
    <m/>
    <m/>
    <m/>
    <m/>
    <x v="0"/>
    <x v="0"/>
    <m/>
    <s v="Foundational; Early 20th Century &amp; Modernism"/>
    <m/>
    <m/>
    <s v="The Gift (Essai sur le don)_Mauss, Marcel"/>
    <s v="Mauss, Marcel_The Gift (Essai sur le don)"/>
    <x v="2234"/>
    <m/>
    <m/>
  </r>
  <r>
    <s v="B-A TREATISE ON ELECTRICITY AND MAGNETISM|MAXWELL, JAMES CLERK"/>
    <s v="N"/>
    <s v="A Treatise on Electricity and Magnetism"/>
    <x v="1045"/>
    <m/>
    <m/>
    <x v="0"/>
    <m/>
    <m/>
    <m/>
    <m/>
    <m/>
    <m/>
    <m/>
    <x v="0"/>
    <m/>
    <x v="0"/>
    <m/>
    <m/>
    <x v="0"/>
    <x v="0"/>
    <x v="0"/>
    <m/>
    <m/>
    <m/>
    <m/>
    <m/>
    <m/>
    <m/>
    <m/>
    <x v="0"/>
    <x v="0"/>
    <m/>
    <s v="Foundational; Late 19th Century Philosophy &amp; Science"/>
    <m/>
    <m/>
    <s v="A Treatise on Electricity and Magnetism_Maxwell, James Clerk"/>
    <s v="Maxwell, James Clerk_A Treatise on Electricity and Magnetism"/>
    <x v="2235"/>
    <m/>
    <m/>
  </r>
  <r>
    <s v="B-THE BUTCHER BOY|MCCABE, PATRICK"/>
    <s v="N"/>
    <s v="The Butcher Boy"/>
    <x v="1046"/>
    <m/>
    <m/>
    <x v="0"/>
    <m/>
    <m/>
    <m/>
    <m/>
    <m/>
    <m/>
    <m/>
    <x v="0"/>
    <m/>
    <x v="0"/>
    <m/>
    <m/>
    <x v="0"/>
    <x v="0"/>
    <x v="0"/>
    <m/>
    <m/>
    <m/>
    <m/>
    <m/>
    <m/>
    <m/>
    <m/>
    <x v="0"/>
    <x v="0"/>
    <m/>
    <s v="20th Century Existential, Psychological &amp; Formal Horror"/>
    <m/>
    <s v="Unreliable narrator, descent into madness, violence, dark humor"/>
    <s v="The Butcher Boy_McCabe, Patrick"/>
    <s v="McCabe, Patrick_The Butcher Boy"/>
    <x v="2236"/>
    <m/>
    <m/>
  </r>
  <r>
    <s v="B-ALL THE PRETTY HORSES|MCCARTHY, CORMAC"/>
    <s v="N"/>
    <s v="All the Pretty Horses"/>
    <x v="1047"/>
    <m/>
    <m/>
    <x v="179"/>
    <m/>
    <m/>
    <m/>
    <m/>
    <n v="302"/>
    <s v="Cormac McCarthy's first novel in the Border Trilogy, following sixteen-year-old John Grady Cole who travels to Mexico in 1949 after his grandfather's death, encountering love, violence, and injustice."/>
    <m/>
    <x v="0"/>
    <m/>
    <x v="0"/>
    <m/>
    <m/>
    <x v="0"/>
    <x v="0"/>
    <x v="0"/>
    <m/>
    <m/>
    <m/>
    <m/>
    <m/>
    <m/>
    <s v="Y"/>
    <m/>
    <x v="2"/>
    <x v="1"/>
    <m/>
    <m/>
    <m/>
    <m/>
    <s v="All the Pretty Horses_McCarthy, Cormac"/>
    <s v="McCarthy, Cormac_All the Pretty Horses"/>
    <x v="2237"/>
    <m/>
    <m/>
  </r>
  <r>
    <s v="B-BLOOD MERIDIAN|MCCARTHY, CORMAC"/>
    <s v="Y"/>
    <s v="Blood Meridian"/>
    <x v="1047"/>
    <m/>
    <m/>
    <x v="0"/>
    <m/>
    <m/>
    <m/>
    <m/>
    <m/>
    <m/>
    <m/>
    <x v="0"/>
    <m/>
    <x v="0"/>
    <m/>
    <m/>
    <x v="0"/>
    <x v="0"/>
    <x v="0"/>
    <m/>
    <m/>
    <m/>
    <m/>
    <m/>
    <m/>
    <m/>
    <m/>
    <x v="0"/>
    <x v="0"/>
    <m/>
    <s v="Foundational; Late 20th Century &amp; Postmodernism"/>
    <m/>
    <m/>
    <s v="Blood Meridian_McCarthy, Cormac"/>
    <s v="McCarthy, Cormac_Blood Meridian"/>
    <x v="2238"/>
    <m/>
    <m/>
  </r>
  <r>
    <s v="B-BLOOD MERIDIAN|MCCARTHY, CORMAC"/>
    <s v="Y"/>
    <s v="Blood Meridian"/>
    <x v="1047"/>
    <m/>
    <m/>
    <x v="0"/>
    <m/>
    <m/>
    <m/>
    <m/>
    <m/>
    <m/>
    <m/>
    <x v="0"/>
    <m/>
    <x v="0"/>
    <m/>
    <m/>
    <x v="0"/>
    <x v="0"/>
    <x v="0"/>
    <m/>
    <m/>
    <m/>
    <m/>
    <m/>
    <m/>
    <m/>
    <m/>
    <x v="0"/>
    <x v="0"/>
    <m/>
    <m/>
    <m/>
    <m/>
    <s v="Blood Meridian_McCarthy, Cormac"/>
    <s v="McCarthy, Cormac_Blood Meridian"/>
    <x v="2238"/>
    <m/>
    <m/>
  </r>
  <r>
    <s v="B-BLOOD MERIDIAN|MCCARTHY, CORMAC"/>
    <s v="Y"/>
    <s v="Blood Meridian"/>
    <x v="1047"/>
    <m/>
    <m/>
    <x v="0"/>
    <m/>
    <m/>
    <m/>
    <m/>
    <m/>
    <m/>
    <m/>
    <x v="0"/>
    <m/>
    <x v="0"/>
    <m/>
    <m/>
    <x v="0"/>
    <x v="0"/>
    <x v="0"/>
    <m/>
    <m/>
    <m/>
    <m/>
    <m/>
    <m/>
    <m/>
    <m/>
    <x v="0"/>
    <x v="0"/>
    <m/>
    <s v="20th Century Existential, Psychological &amp; Formal Horror"/>
    <m/>
    <s v="Extreme violence, nihilism, Gnostic themes, bleak landscape"/>
    <s v="Blood Meridian_McCarthy, Cormac"/>
    <s v="McCarthy, Cormac_Blood Meridian"/>
    <x v="2238"/>
    <m/>
    <m/>
  </r>
  <r>
    <s v="B-BLOOD MERIDIAN|MCCARTHY, CORMAC"/>
    <s v="Y"/>
    <s v="Blood Meridian"/>
    <x v="1047"/>
    <m/>
    <m/>
    <x v="0"/>
    <m/>
    <m/>
    <m/>
    <m/>
    <m/>
    <m/>
    <m/>
    <x v="0"/>
    <m/>
    <x v="0"/>
    <m/>
    <m/>
    <x v="0"/>
    <x v="0"/>
    <x v="0"/>
    <m/>
    <m/>
    <m/>
    <m/>
    <m/>
    <m/>
    <m/>
    <m/>
    <x v="0"/>
    <x v="0"/>
    <m/>
    <s v="20th Century: Modernist &amp; Post-War Extremes"/>
    <m/>
    <s v="Relentless, almost biblical violence on the American frontier. Nihilistic worldview, critique of manifest destiny."/>
    <s v="Blood Meridian_McCarthy, Cormac"/>
    <s v="McCarthy, Cormac_Blood Meridian"/>
    <x v="2238"/>
    <m/>
    <m/>
  </r>
  <r>
    <s v="B-BLOOD MERIDIAN|MCCARTHY, CORMAC"/>
    <s v="Y"/>
    <s v="Blood Meridian"/>
    <x v="1047"/>
    <m/>
    <m/>
    <x v="12"/>
    <m/>
    <m/>
    <m/>
    <m/>
    <n v="337"/>
    <s v="A brutal, poetic western following the Glanton gang's scalp-hunting expedition along the US-Mexico border, featuring the enigmatic Judge Holden as an embodiment of violence and evil."/>
    <m/>
    <x v="1"/>
    <n v="4"/>
    <x v="1"/>
    <m/>
    <m/>
    <x v="0"/>
    <x v="0"/>
    <x v="1"/>
    <m/>
    <m/>
    <m/>
    <m/>
    <m/>
    <m/>
    <s v="Y"/>
    <m/>
    <x v="7"/>
    <x v="1"/>
    <m/>
    <m/>
    <m/>
    <m/>
    <s v="Blood Meridian_McCarthy, Cormac"/>
    <s v="McCarthy, Cormac_Blood Meridian"/>
    <x v="2238"/>
    <m/>
    <m/>
  </r>
  <r>
    <s v="B-CHILD OF GOD|MCCARTHY, CORMAC"/>
    <s v="N"/>
    <s v="Child of God"/>
    <x v="1047"/>
    <m/>
    <m/>
    <x v="71"/>
    <m/>
    <m/>
    <m/>
    <m/>
    <n v="208"/>
    <s v="McCarthy's disturbing novel about Lester Ballard, a violent outcast in rural Tennessee who descends into necrophilia and murder, examining the human capacity for depravity and alienation."/>
    <m/>
    <x v="0"/>
    <m/>
    <x v="0"/>
    <m/>
    <m/>
    <x v="0"/>
    <x v="0"/>
    <x v="0"/>
    <m/>
    <m/>
    <m/>
    <m/>
    <m/>
    <m/>
    <s v="Y"/>
    <m/>
    <x v="17"/>
    <x v="1"/>
    <m/>
    <s v="20th Century Existential, Psychological &amp; Formal Horror; 20th Century: Modernist &amp; Post-War Extremes"/>
    <m/>
    <s v="Depravity, necrophilia, social outcast, stark portrayal; Stark portrayal of necrophilia, social ostracization, and primal violence in an alienated individual."/>
    <s v="Child of God_McCarthy, Cormac"/>
    <s v="McCarthy, Cormac_Child of God"/>
    <x v="2239"/>
    <m/>
    <m/>
  </r>
  <r>
    <s v="B-CITIES OF THE PLAIN|MCCARTHY, CORMAC"/>
    <s v="N"/>
    <s v="Cities of the Plain"/>
    <x v="1047"/>
    <m/>
    <m/>
    <x v="53"/>
    <m/>
    <m/>
    <m/>
    <m/>
    <n v="292"/>
    <s v="The concluding novel in McCarthy's Border Trilogy, reuniting John Grady Cole and Billy Parham as they work on a ranch in the early 1950s, with Cole falling in love with a Mexican prostitute with tragic consequences."/>
    <m/>
    <x v="0"/>
    <m/>
    <x v="0"/>
    <m/>
    <m/>
    <x v="0"/>
    <x v="0"/>
    <x v="0"/>
    <m/>
    <m/>
    <m/>
    <m/>
    <m/>
    <m/>
    <s v="Y"/>
    <m/>
    <x v="2"/>
    <x v="1"/>
    <m/>
    <m/>
    <m/>
    <m/>
    <s v="Cities of the Plain_McCarthy, Cormac"/>
    <s v="McCarthy, Cormac_Cities of the Plain"/>
    <x v="2240"/>
    <m/>
    <m/>
  </r>
  <r>
    <s v="B-NO COUNTRY FOR OLD MEN|MCCARTHY, CORMAC"/>
    <s v="N"/>
    <s v="No Country for Old Men"/>
    <x v="1047"/>
    <m/>
    <m/>
    <x v="83"/>
    <m/>
    <m/>
    <m/>
    <m/>
    <n v="320"/>
    <s v="McCarthy's novel about Llewelyn Moss who finds a case of money from a drug deal gone wrong, the hitman Anton Chigurh who pursues him, and Sheriff Bell who investigates, examining violence and moral decline in the American Southwest."/>
    <m/>
    <x v="0"/>
    <m/>
    <x v="0"/>
    <m/>
    <m/>
    <x v="0"/>
    <x v="0"/>
    <x v="0"/>
    <m/>
    <m/>
    <m/>
    <m/>
    <m/>
    <m/>
    <s v="Y"/>
    <m/>
    <x v="4"/>
    <x v="2"/>
    <m/>
    <m/>
    <m/>
    <m/>
    <s v="No Country for Old Men_McCarthy, Cormac"/>
    <s v="McCarthy, Cormac_No Country for Old Men"/>
    <x v="2241"/>
    <m/>
    <m/>
  </r>
  <r>
    <s v="B-OUTER DARK|MCCARTHY, CORMAC"/>
    <s v="N"/>
    <s v="Outer Dark"/>
    <x v="1047"/>
    <m/>
    <m/>
    <x v="49"/>
    <m/>
    <m/>
    <m/>
    <m/>
    <n v="256"/>
    <s v="McCarthy's second novel about a woman searching for her child who was abandoned by the father, her brother, with whom she had an incestuous relationship, featuring a trio of mysterious, violent men."/>
    <m/>
    <x v="2"/>
    <m/>
    <x v="0"/>
    <m/>
    <m/>
    <x v="0"/>
    <x v="0"/>
    <x v="0"/>
    <m/>
    <m/>
    <m/>
    <m/>
    <m/>
    <m/>
    <s v="Y"/>
    <m/>
    <x v="1"/>
    <x v="1"/>
    <m/>
    <s v="20th Century Existential, Psychological &amp; Formal Horror"/>
    <m/>
    <s v="Incest, infanticide, relentless darkness, biblical undertones"/>
    <s v="Outer Dark_McCarthy, Cormac"/>
    <s v="McCarthy, Cormac_Outer Dark"/>
    <x v="2242"/>
    <m/>
    <m/>
  </r>
  <r>
    <s v="B-STELLA MARIS|MCCARTHY, CORMAC"/>
    <s v="N"/>
    <s v="Stella Maris"/>
    <x v="1047"/>
    <m/>
    <m/>
    <x v="196"/>
    <m/>
    <m/>
    <m/>
    <m/>
    <n v="192"/>
    <s v="A companion novel to The Passenger centered on mathematician Alicia Western's conversations with her doctor in a psychiatric hospital."/>
    <m/>
    <x v="2"/>
    <m/>
    <x v="0"/>
    <m/>
    <m/>
    <x v="0"/>
    <x v="0"/>
    <x v="0"/>
    <m/>
    <m/>
    <m/>
    <m/>
    <m/>
    <m/>
    <s v="Y"/>
    <m/>
    <x v="39"/>
    <x v="2"/>
    <m/>
    <m/>
    <m/>
    <m/>
    <s v="Stella Maris_McCarthy, Cormac"/>
    <s v="McCarthy, Cormac_Stella Maris"/>
    <x v="2243"/>
    <m/>
    <m/>
  </r>
  <r>
    <s v="B-SUTTREE|MCCARTHY, CORMAC"/>
    <s v="N"/>
    <s v="Suttree"/>
    <x v="1047"/>
    <m/>
    <m/>
    <x v="80"/>
    <m/>
    <m/>
    <m/>
    <m/>
    <n v="480"/>
    <s v="McCarthy's semi-autobiographical novel about Cornelius Suttree, who abandons his privileged background to live among the outcasts along the Tennessee River in Knoxville during the early 1950s."/>
    <m/>
    <x v="2"/>
    <m/>
    <x v="0"/>
    <m/>
    <m/>
    <x v="0"/>
    <x v="0"/>
    <x v="0"/>
    <m/>
    <m/>
    <m/>
    <m/>
    <m/>
    <m/>
    <m/>
    <m/>
    <x v="17"/>
    <x v="1"/>
    <m/>
    <s v="Foundational; Late 20th Century &amp; Postmodernism"/>
    <m/>
    <m/>
    <s v="Suttree_McCarthy, Cormac"/>
    <s v="McCarthy, Cormac_Suttree"/>
    <x v="2244"/>
    <m/>
    <m/>
  </r>
  <r>
    <s v="B-THE CROSSING|MCCARTHY, CORMAC"/>
    <s v="N"/>
    <s v="The Crossing"/>
    <x v="1047"/>
    <m/>
    <m/>
    <x v="72"/>
    <m/>
    <m/>
    <m/>
    <m/>
    <n v="432"/>
    <s v="The second novel in McCarthy's Border Trilogy, following teenager Billy Parham's journey across the border with a captured wolf, exploring themes of loss, wandering, and the harsh realities of the borderlands."/>
    <m/>
    <x v="0"/>
    <m/>
    <x v="0"/>
    <m/>
    <m/>
    <x v="0"/>
    <x v="0"/>
    <x v="0"/>
    <m/>
    <m/>
    <m/>
    <m/>
    <m/>
    <m/>
    <m/>
    <m/>
    <x v="2"/>
    <x v="1"/>
    <m/>
    <m/>
    <m/>
    <m/>
    <s v="The Crossing_McCarthy, Cormac"/>
    <s v="McCarthy, Cormac_The Crossing"/>
    <x v="2245"/>
    <m/>
    <m/>
  </r>
  <r>
    <s v="B-THE ORCHARD KEEPER|MCCARTHY, CORMAC"/>
    <s v="N"/>
    <s v="The Orchard Keeper"/>
    <x v="1047"/>
    <m/>
    <m/>
    <x v="97"/>
    <m/>
    <m/>
    <m/>
    <m/>
    <n v="256"/>
    <s v="McCarthy's first novel, set in rural Tennessee in the 1930s, involving three intersecting lives in a Southern Gothic landscape marked by violence and isolation."/>
    <m/>
    <x v="0"/>
    <m/>
    <x v="0"/>
    <m/>
    <m/>
    <x v="0"/>
    <x v="0"/>
    <x v="0"/>
    <m/>
    <m/>
    <m/>
    <m/>
    <m/>
    <m/>
    <m/>
    <m/>
    <x v="1"/>
    <x v="1"/>
    <m/>
    <m/>
    <m/>
    <m/>
    <s v="The Orchard Keeper_McCarthy, Cormac"/>
    <s v="McCarthy, Cormac_The Orchard Keeper"/>
    <x v="2246"/>
    <m/>
    <m/>
  </r>
  <r>
    <s v="B-THE PASSENGER|MCCARTHY, CORMAC"/>
    <s v="N"/>
    <s v="The Passenger"/>
    <x v="1047"/>
    <m/>
    <m/>
    <x v="196"/>
    <m/>
    <m/>
    <m/>
    <m/>
    <n v="400"/>
    <s v="A novel about a salvage diver haunted by his sister's death and his father's work on the atomic bomb, exploring themes of mathematics, physics, and existential dread."/>
    <m/>
    <x v="2"/>
    <m/>
    <x v="0"/>
    <m/>
    <m/>
    <x v="0"/>
    <x v="0"/>
    <x v="0"/>
    <m/>
    <m/>
    <m/>
    <m/>
    <m/>
    <m/>
    <s v="Y"/>
    <m/>
    <x v="39"/>
    <x v="2"/>
    <m/>
    <m/>
    <m/>
    <m/>
    <s v="The Passenger_McCarthy, Cormac"/>
    <s v="McCarthy, Cormac_The Passenger"/>
    <x v="2247"/>
    <m/>
    <m/>
  </r>
  <r>
    <s v="B-THE ROAD|MCCARTHY, CORMAC"/>
    <s v="N"/>
    <s v="The Road"/>
    <x v="1047"/>
    <m/>
    <m/>
    <x v="36"/>
    <m/>
    <m/>
    <m/>
    <m/>
    <n v="304"/>
    <s v="A post-apocalyptic journey of a father and son through a devastated American landscape, examining human goodness amid extreme moral collapse."/>
    <m/>
    <x v="0"/>
    <m/>
    <x v="0"/>
    <m/>
    <m/>
    <x v="0"/>
    <x v="0"/>
    <x v="0"/>
    <m/>
    <m/>
    <m/>
    <m/>
    <m/>
    <m/>
    <s v="Y"/>
    <m/>
    <x v="4"/>
    <x v="2"/>
    <m/>
    <s v="Foundational; Late 20th Century &amp; Postmodernism"/>
    <m/>
    <m/>
    <s v="The Road_McCarthy, Cormac"/>
    <s v="McCarthy, Cormac_The Road"/>
    <x v="2248"/>
    <m/>
    <m/>
  </r>
  <r>
    <s v="B-THE SUNSET LIMITED|MCCARTHY, CORMAC"/>
    <s v="N"/>
    <s v="The Sunset Limited"/>
    <x v="1047"/>
    <m/>
    <m/>
    <x v="36"/>
    <m/>
    <m/>
    <m/>
    <m/>
    <n v="160"/>
    <s v="McCarthy's novel in dialogue form between a black ex-convict who prevents a white professor from committing suicide, presenting their debate about the existence of God, meaning, and the value of life."/>
    <m/>
    <x v="0"/>
    <m/>
    <x v="0"/>
    <m/>
    <m/>
    <x v="0"/>
    <x v="0"/>
    <x v="0"/>
    <m/>
    <m/>
    <m/>
    <m/>
    <m/>
    <m/>
    <m/>
    <m/>
    <x v="4"/>
    <x v="2"/>
    <m/>
    <m/>
    <m/>
    <m/>
    <s v="The Sunset Limited_McCarthy, Cormac"/>
    <s v="McCarthy, Cormac_The Sunset Limited"/>
    <x v="2249"/>
    <m/>
    <m/>
  </r>
  <r>
    <s v="B-REMAINDER|MCCARTHY, TOM"/>
    <s v="N"/>
    <s v="Remainder"/>
    <x v="1048"/>
    <m/>
    <m/>
    <x v="0"/>
    <m/>
    <m/>
    <m/>
    <m/>
    <m/>
    <m/>
    <s v="Plagued by Visions - Top 10 Weirdest Books I Have Read"/>
    <x v="0"/>
    <m/>
    <x v="0"/>
    <m/>
    <m/>
    <x v="0"/>
    <x v="0"/>
    <x v="0"/>
    <m/>
    <m/>
    <m/>
    <m/>
    <m/>
    <m/>
    <m/>
    <m/>
    <x v="0"/>
    <x v="0"/>
    <m/>
    <m/>
    <m/>
    <m/>
    <s v="Remainder_McCarthy, Tom"/>
    <s v="McCarthy, Tom_Remainder"/>
    <x v="2250"/>
    <m/>
    <m/>
  </r>
  <r>
    <s v="B-MIND AND WORLD|MCDOWELL, JOHN"/>
    <s v="N"/>
    <s v="Mind and World"/>
    <x v="1049"/>
    <m/>
    <m/>
    <x v="72"/>
    <m/>
    <m/>
    <s v="Mind and World"/>
    <m/>
    <m/>
    <m/>
    <m/>
    <x v="0"/>
    <m/>
    <x v="0"/>
    <m/>
    <m/>
    <x v="0"/>
    <x v="0"/>
    <x v="0"/>
    <m/>
    <m/>
    <m/>
    <m/>
    <m/>
    <m/>
    <m/>
    <m/>
    <x v="2"/>
    <x v="1"/>
    <s v="Lectures"/>
    <s v="Philosophy"/>
    <s v="Analytic"/>
    <m/>
    <s v="Mind and World_McDowell, John"/>
    <s v="McDowell, John_Mind and World"/>
    <x v="2251"/>
    <m/>
    <m/>
  </r>
  <r>
    <s v="B-LOOKOUT CARTRIDGE|MCELROY, JOSEPH"/>
    <s v="N"/>
    <s v="Lookout Cartridge"/>
    <x v="1050"/>
    <m/>
    <m/>
    <x v="0"/>
    <m/>
    <m/>
    <m/>
    <m/>
    <m/>
    <m/>
    <m/>
    <x v="0"/>
    <m/>
    <x v="0"/>
    <m/>
    <m/>
    <x v="0"/>
    <x v="0"/>
    <x v="0"/>
    <m/>
    <m/>
    <m/>
    <m/>
    <m/>
    <m/>
    <m/>
    <m/>
    <x v="0"/>
    <x v="0"/>
    <m/>
    <m/>
    <m/>
    <m/>
    <s v="Lookout Cartridge_McElroy, Joseph"/>
    <s v="McElroy, Joseph_Lookout Cartridge"/>
    <x v="2252"/>
    <m/>
    <m/>
  </r>
  <r>
    <s v="B-PLUS|MCELROY, JOSEPH"/>
    <s v="N"/>
    <s v="Plus"/>
    <x v="1050"/>
    <m/>
    <m/>
    <x v="0"/>
    <m/>
    <m/>
    <m/>
    <m/>
    <m/>
    <m/>
    <m/>
    <x v="0"/>
    <m/>
    <x v="0"/>
    <m/>
    <m/>
    <x v="0"/>
    <x v="0"/>
    <x v="0"/>
    <m/>
    <m/>
    <m/>
    <m/>
    <m/>
    <m/>
    <m/>
    <m/>
    <x v="0"/>
    <x v="0"/>
    <m/>
    <m/>
    <m/>
    <m/>
    <s v="Plus_McElroy, Joseph"/>
    <s v="McElroy, Joseph_Plus"/>
    <x v="2253"/>
    <m/>
    <m/>
  </r>
  <r>
    <s v="B-WOMEN AND MEN|MCELROY, JOSEPH"/>
    <s v="N"/>
    <s v="Women and Men"/>
    <x v="1050"/>
    <m/>
    <m/>
    <x v="0"/>
    <m/>
    <m/>
    <m/>
    <m/>
    <m/>
    <m/>
    <m/>
    <x v="1"/>
    <m/>
    <x v="0"/>
    <m/>
    <m/>
    <x v="0"/>
    <x v="0"/>
    <x v="0"/>
    <m/>
    <m/>
    <m/>
    <m/>
    <m/>
    <m/>
    <m/>
    <m/>
    <x v="0"/>
    <x v="0"/>
    <m/>
    <m/>
    <m/>
    <m/>
    <s v="Women and Men_McElroy, Joseph"/>
    <s v="McElroy, Joseph_Women and Men"/>
    <x v="2254"/>
    <m/>
    <m/>
  </r>
  <r>
    <s v="B-ATONEMENT|MCEWAN, IAN"/>
    <s v="N"/>
    <s v="Atonement"/>
    <x v="1051"/>
    <m/>
    <m/>
    <x v="0"/>
    <m/>
    <m/>
    <m/>
    <m/>
    <m/>
    <m/>
    <m/>
    <x v="0"/>
    <m/>
    <x v="0"/>
    <m/>
    <m/>
    <x v="0"/>
    <x v="0"/>
    <x v="0"/>
    <m/>
    <m/>
    <m/>
    <m/>
    <m/>
    <m/>
    <m/>
    <m/>
    <x v="0"/>
    <x v="0"/>
    <m/>
    <s v="Foundational; Late 20th Century &amp; Postmodernism"/>
    <m/>
    <m/>
    <s v="Atonement_McEwan, Ian"/>
    <s v="McEwan, Ian_Atonement"/>
    <x v="2255"/>
    <m/>
    <m/>
  </r>
  <r>
    <s v="B-ASYLUM|MCGRATH, PATRICK"/>
    <s v="N"/>
    <s v="Asylum"/>
    <x v="1052"/>
    <m/>
    <m/>
    <x v="0"/>
    <m/>
    <m/>
    <m/>
    <m/>
    <m/>
    <m/>
    <m/>
    <x v="1"/>
    <m/>
    <x v="0"/>
    <m/>
    <m/>
    <x v="0"/>
    <x v="0"/>
    <x v="1"/>
    <m/>
    <m/>
    <m/>
    <m/>
    <m/>
    <m/>
    <m/>
    <m/>
    <x v="0"/>
    <x v="0"/>
    <m/>
    <m/>
    <m/>
    <m/>
    <s v="Asylum_McGrath, Patrick"/>
    <s v="McGrath, Patrick_Asylum"/>
    <x v="2256"/>
    <m/>
    <m/>
  </r>
  <r>
    <s v="B-SPIDER|MCGRATH, PATRICK"/>
    <s v="N"/>
    <s v="Spider"/>
    <x v="1052"/>
    <m/>
    <m/>
    <x v="0"/>
    <m/>
    <m/>
    <m/>
    <m/>
    <m/>
    <m/>
    <m/>
    <x v="2"/>
    <m/>
    <x v="0"/>
    <m/>
    <m/>
    <x v="0"/>
    <x v="0"/>
    <x v="1"/>
    <m/>
    <m/>
    <m/>
    <m/>
    <m/>
    <m/>
    <m/>
    <m/>
    <x v="0"/>
    <x v="0"/>
    <m/>
    <m/>
    <m/>
    <m/>
    <s v="Spider_McGrath, Patrick"/>
    <s v="McGrath, Patrick_Spider"/>
    <x v="2257"/>
    <m/>
    <m/>
  </r>
  <r>
    <s v="B-HERE (GRAPHIC NOVEL)|MCGUIRE, RICHARD"/>
    <s v="N"/>
    <s v="Here (Graphic Novel)"/>
    <x v="1053"/>
    <m/>
    <m/>
    <x v="0"/>
    <m/>
    <m/>
    <m/>
    <m/>
    <m/>
    <m/>
    <m/>
    <x v="0"/>
    <m/>
    <x v="0"/>
    <m/>
    <m/>
    <x v="0"/>
    <x v="0"/>
    <x v="0"/>
    <m/>
    <m/>
    <m/>
    <m/>
    <m/>
    <m/>
    <m/>
    <m/>
    <x v="0"/>
    <x v="0"/>
    <m/>
    <m/>
    <m/>
    <m/>
    <s v="Here (Graphic Novel)_McGuire, Richard"/>
    <s v="McGuire, Richard_Here (Graphic Novel)"/>
    <x v="2258"/>
    <m/>
    <m/>
  </r>
  <r>
    <s v="B-THE END OF NATURE|MCKIBBEN, BILL"/>
    <s v="N"/>
    <s v="The End of Nature"/>
    <x v="1054"/>
    <m/>
    <m/>
    <x v="13"/>
    <m/>
    <m/>
    <s v="The End of Nature"/>
    <m/>
    <m/>
    <m/>
    <m/>
    <x v="0"/>
    <m/>
    <x v="0"/>
    <m/>
    <m/>
    <x v="0"/>
    <x v="0"/>
    <x v="0"/>
    <m/>
    <m/>
    <m/>
    <m/>
    <m/>
    <m/>
    <m/>
    <m/>
    <x v="7"/>
    <x v="1"/>
    <s v="Environmental work"/>
    <s v="Philosophy"/>
    <s v="Environmental Philosophy"/>
    <m/>
    <s v="The End of Nature_McKibben, Bill"/>
    <s v="McKibben, Bill_The End of Nature"/>
    <x v="2259"/>
    <m/>
    <m/>
  </r>
  <r>
    <s v="B-THE MEDIUM IS THE MASSAGE|MCLUHAN, MARSHALL"/>
    <s v="N"/>
    <s v="The Medium is the Massage"/>
    <x v="1055"/>
    <m/>
    <m/>
    <x v="0"/>
    <m/>
    <m/>
    <m/>
    <m/>
    <m/>
    <m/>
    <m/>
    <x v="0"/>
    <m/>
    <x v="0"/>
    <m/>
    <m/>
    <x v="0"/>
    <x v="0"/>
    <x v="0"/>
    <m/>
    <m/>
    <m/>
    <m/>
    <m/>
    <m/>
    <m/>
    <m/>
    <x v="0"/>
    <x v="0"/>
    <m/>
    <s v="Foundational; Late 20th Century &amp; Postmodernism"/>
    <m/>
    <m/>
    <s v="The Medium is the Massage_McLuhan, Marshall"/>
    <s v="McLuhan, Marshall_The Medium is the Massage"/>
    <x v="2260"/>
    <m/>
    <m/>
  </r>
  <r>
    <s v="B-UNDERSTANDING MEDIA: THE EXTENSIONS OF MAN|MCLUHAN, MARSHALL"/>
    <s v="N"/>
    <s v="Understanding Media: The Extensions of Man"/>
    <x v="1055"/>
    <m/>
    <m/>
    <x v="0"/>
    <m/>
    <m/>
    <m/>
    <m/>
    <m/>
    <m/>
    <m/>
    <x v="0"/>
    <m/>
    <x v="0"/>
    <m/>
    <m/>
    <x v="0"/>
    <x v="0"/>
    <x v="0"/>
    <m/>
    <m/>
    <m/>
    <m/>
    <m/>
    <m/>
    <m/>
    <m/>
    <x v="0"/>
    <x v="0"/>
    <m/>
    <s v="Foundational; Late 20th Century &amp; Postmodernism"/>
    <m/>
    <m/>
    <s v="Understanding Media: The Extensions of Man_McLuhan, Marshall"/>
    <s v="McLuhan, Marshall_Understanding Media: The Extensions of Man"/>
    <x v="2261"/>
    <m/>
    <m/>
  </r>
  <r>
    <s v="B-LONESOME DOVE|MCMURTRY, LARRY"/>
    <s v="N"/>
    <s v="Lonesome Dove"/>
    <x v="1056"/>
    <m/>
    <m/>
    <x v="12"/>
    <m/>
    <m/>
    <m/>
    <m/>
    <n v="843"/>
    <s v="Larry McMurtry's Pulitzer Prize-winning epic Western novel following retired Texas Rangers Captain Woodrow Call and Augustus McCrae as they lead a cattle drive from Texas to Montana, exploring themes of friendship, aging, unrequited love, and the closing of the American frontier."/>
    <m/>
    <x v="0"/>
    <m/>
    <x v="0"/>
    <m/>
    <m/>
    <x v="0"/>
    <x v="0"/>
    <x v="0"/>
    <m/>
    <m/>
    <m/>
    <m/>
    <m/>
    <m/>
    <m/>
    <m/>
    <x v="7"/>
    <x v="1"/>
    <m/>
    <m/>
    <m/>
    <m/>
    <s v="Lonesome Dove_McMurtry, Larry"/>
    <s v="McMurtry, Larry_Lonesome Dove"/>
    <x v="2262"/>
    <m/>
    <m/>
  </r>
  <r>
    <s v="B-HIROSHIGE: ONE HUNDRED FAMOUS VIEWS OF EDO|MELANIE TREDE &amp; LORENZ BICHLER"/>
    <s v="N"/>
    <s v="Hiroshige: One Hundred Famous Views of Edo"/>
    <x v="1057"/>
    <m/>
    <m/>
    <x v="0"/>
    <m/>
    <s v="Taschen"/>
    <m/>
    <m/>
    <m/>
    <m/>
    <m/>
    <x v="0"/>
    <m/>
    <x v="0"/>
    <m/>
    <m/>
    <x v="0"/>
    <x v="0"/>
    <x v="0"/>
    <m/>
    <m/>
    <m/>
    <m/>
    <m/>
    <m/>
    <m/>
    <m/>
    <x v="0"/>
    <x v="0"/>
    <m/>
    <m/>
    <m/>
    <m/>
    <s v="Hiroshige: One Hundred Famous Views of Edo_Melanie Trede &amp; Lorenz Bichler"/>
    <s v="Melanie Trede &amp; Lorenz Bichler_Hiroshige: One Hundred Famous Views of Edo"/>
    <x v="2263"/>
    <m/>
    <m/>
  </r>
  <r>
    <s v="B-HURRICANE SEASON|MELCHOR, FERNANDA"/>
    <s v="N"/>
    <s v="Hurricane Season"/>
    <x v="1058"/>
    <m/>
    <m/>
    <x v="242"/>
    <m/>
    <m/>
    <m/>
    <m/>
    <n v="224"/>
    <s v="A violent, polyphonic novel about the murder of a witch in rural Mexico, exploring poverty, misogyny, and homophobia through interlocking narratives."/>
    <m/>
    <x v="2"/>
    <m/>
    <x v="0"/>
    <m/>
    <m/>
    <x v="0"/>
    <x v="0"/>
    <x v="1"/>
    <m/>
    <m/>
    <m/>
    <m/>
    <m/>
    <m/>
    <s v="Y"/>
    <m/>
    <x v="6"/>
    <x v="2"/>
    <m/>
    <s v="21st Century Extremes; Extremely Disturbing"/>
    <m/>
    <s v="Brutal violence, femicide, poverty, superstition, toxic masculinity in rural Mexico. Visceral, torrential prose."/>
    <s v="Hurricane Season_Melchor, Fernanda"/>
    <s v="Melchor, Fernanda_Hurricane Season"/>
    <x v="2264"/>
    <m/>
    <m/>
  </r>
  <r>
    <s v="B-PARADAIS|MELCHOR, FERNANDA"/>
    <s v="Y"/>
    <s v="Paradais"/>
    <x v="1058"/>
    <m/>
    <m/>
    <x v="0"/>
    <m/>
    <m/>
    <m/>
    <m/>
    <m/>
    <m/>
    <m/>
    <x v="0"/>
    <m/>
    <x v="0"/>
    <m/>
    <m/>
    <x v="0"/>
    <x v="0"/>
    <x v="0"/>
    <m/>
    <m/>
    <m/>
    <m/>
    <m/>
    <m/>
    <m/>
    <m/>
    <x v="0"/>
    <x v="0"/>
    <m/>
    <m/>
    <m/>
    <m/>
    <s v="Paradais_Melchor, Fernanda"/>
    <s v="Melchor, Fernanda_Paradais"/>
    <x v="2265"/>
    <m/>
    <m/>
  </r>
  <r>
    <s v="B-PARADAIS|MELCHOR, FERNANDA"/>
    <s v="Y"/>
    <s v="Paradais"/>
    <x v="1058"/>
    <m/>
    <m/>
    <x v="0"/>
    <m/>
    <m/>
    <m/>
    <m/>
    <m/>
    <m/>
    <m/>
    <x v="0"/>
    <m/>
    <x v="0"/>
    <m/>
    <m/>
    <x v="0"/>
    <x v="0"/>
    <x v="0"/>
    <m/>
    <m/>
    <m/>
    <m/>
    <m/>
    <m/>
    <m/>
    <m/>
    <x v="0"/>
    <x v="0"/>
    <m/>
    <s v="21st Century Deeply Unsettling Works"/>
    <m/>
    <s v="Class disparity, violence, obsession, moral decay"/>
    <s v="Paradais_Melchor, Fernanda"/>
    <s v="Melchor, Fernanda_Paradais"/>
    <x v="2265"/>
    <m/>
    <m/>
  </r>
  <r>
    <s v="B-PARADAIS|MELCHOR, FERNANDA"/>
    <s v="Y"/>
    <s v="Paradais"/>
    <x v="1058"/>
    <m/>
    <m/>
    <x v="0"/>
    <m/>
    <m/>
    <m/>
    <m/>
    <m/>
    <m/>
    <m/>
    <x v="0"/>
    <m/>
    <x v="0"/>
    <m/>
    <m/>
    <x v="0"/>
    <x v="0"/>
    <x v="0"/>
    <m/>
    <m/>
    <m/>
    <m/>
    <m/>
    <m/>
    <m/>
    <m/>
    <x v="0"/>
    <x v="0"/>
    <m/>
    <s v="21st Century Extremes; Extremely Disturbing"/>
    <m/>
    <s v="Class disparity leading to obsession and extreme violence. Bleak exploration of desire and resentment."/>
    <s v="Paradais_Melchor, Fernanda"/>
    <s v="Melchor, Fernanda_Paradais"/>
    <x v="2265"/>
    <m/>
    <m/>
  </r>
  <r>
    <s v="B-THIS IS NOT MIAMI|MELCHOR, FERNANDA"/>
    <s v="N"/>
    <s v="This Is Not Miami"/>
    <x v="1058"/>
    <m/>
    <m/>
    <x v="0"/>
    <m/>
    <m/>
    <m/>
    <m/>
    <m/>
    <m/>
    <m/>
    <x v="0"/>
    <m/>
    <x v="0"/>
    <m/>
    <m/>
    <x v="0"/>
    <x v="0"/>
    <x v="0"/>
    <m/>
    <m/>
    <m/>
    <m/>
    <m/>
    <m/>
    <m/>
    <m/>
    <x v="0"/>
    <x v="0"/>
    <m/>
    <m/>
    <m/>
    <m/>
    <s v="This Is Not Miami_Melchor, Fernanda"/>
    <s v="Melchor, Fernanda_This Is Not Miami"/>
    <x v="2266"/>
    <m/>
    <m/>
  </r>
  <r>
    <s v="B-BARTLEBY THE SCRIVENER|MELVILLE, HERMAN"/>
    <s v="N"/>
    <s v="Bartleby the Scrivener"/>
    <x v="1059"/>
    <m/>
    <m/>
    <x v="0"/>
    <m/>
    <m/>
    <m/>
    <m/>
    <m/>
    <m/>
    <m/>
    <x v="2"/>
    <m/>
    <x v="0"/>
    <m/>
    <m/>
    <x v="0"/>
    <x v="0"/>
    <x v="1"/>
    <m/>
    <m/>
    <m/>
    <m/>
    <m/>
    <m/>
    <m/>
    <m/>
    <x v="0"/>
    <x v="0"/>
    <m/>
    <m/>
    <m/>
    <m/>
    <s v="Bartleby the Scrivener_Melville, Herman"/>
    <s v="Melville, Herman_Bartleby the Scrivener"/>
    <x v="2267"/>
    <m/>
    <m/>
  </r>
  <r>
    <s v="B-BARTLEBY, THE SCRIVENER|MELVILLE, HERMAN"/>
    <s v="N"/>
    <s v="Bartleby, the Scrivener"/>
    <x v="1059"/>
    <m/>
    <m/>
    <x v="0"/>
    <m/>
    <m/>
    <m/>
    <m/>
    <m/>
    <m/>
    <m/>
    <x v="0"/>
    <m/>
    <x v="0"/>
    <m/>
    <m/>
    <x v="0"/>
    <x v="0"/>
    <x v="0"/>
    <m/>
    <m/>
    <m/>
    <m/>
    <m/>
    <m/>
    <m/>
    <m/>
    <x v="0"/>
    <x v="0"/>
    <m/>
    <s v="19th Century Psychological &amp; Existential Dread"/>
    <m/>
    <s v="Existential despair, alienation, baffling refusal, societal critique"/>
    <s v="Bartleby, the Scrivener_Melville, Herman"/>
    <s v="Melville, Herman_Bartleby, the Scrivener"/>
    <x v="2268"/>
    <m/>
    <m/>
  </r>
  <r>
    <s v="B-BARTLEBY, THE SCRIVENER / BILLY BUDD, SAILOR|MELVILLE, HERMAN"/>
    <s v="N"/>
    <s v="Bartleby, the Scrivener / Billy Budd, Sailor"/>
    <x v="1059"/>
    <m/>
    <m/>
    <x v="0"/>
    <m/>
    <m/>
    <m/>
    <m/>
    <m/>
    <m/>
    <m/>
    <x v="0"/>
    <m/>
    <x v="0"/>
    <m/>
    <m/>
    <x v="0"/>
    <x v="0"/>
    <x v="0"/>
    <m/>
    <m/>
    <m/>
    <m/>
    <m/>
    <m/>
    <m/>
    <m/>
    <x v="0"/>
    <x v="0"/>
    <m/>
    <s v="Foundational; Realism, Naturalism &amp; Victorian Era"/>
    <m/>
    <m/>
    <s v="Bartleby, the Scrivener / Billy Budd, Sailor_Melville, Herman"/>
    <s v="Melville, Herman_Bartleby, the Scrivener / Billy Budd, Sailor"/>
    <x v="2269"/>
    <m/>
    <m/>
  </r>
  <r>
    <s v="B-BILLY BUDD, SAILOR|MELVILLE, HERMAN"/>
    <s v="N"/>
    <s v="Billy Budd, Sailor"/>
    <x v="1059"/>
    <m/>
    <m/>
    <x v="0"/>
    <m/>
    <m/>
    <m/>
    <m/>
    <m/>
    <m/>
    <m/>
    <x v="0"/>
    <m/>
    <x v="0"/>
    <m/>
    <m/>
    <x v="0"/>
    <x v="0"/>
    <x v="0"/>
    <m/>
    <m/>
    <m/>
    <m/>
    <m/>
    <m/>
    <m/>
    <m/>
    <x v="0"/>
    <x v="0"/>
    <m/>
    <m/>
    <m/>
    <m/>
    <s v="Billy Budd, Sailor_Melville, Herman"/>
    <s v="Melville, Herman_Billy Budd, Sailor"/>
    <x v="2270"/>
    <m/>
    <m/>
  </r>
  <r>
    <s v="B-MOBY DICK|MELVILLE, HERMAN"/>
    <s v="N"/>
    <s v="Moby Dick"/>
    <x v="1059"/>
    <m/>
    <m/>
    <x v="243"/>
    <m/>
    <m/>
    <m/>
    <m/>
    <n v="720"/>
    <s v="An epic tale of Captain Ahab's monomaniacal pursuit of the white whale Moby Dick, exploring themes of obsession, nature, and human limitations."/>
    <m/>
    <x v="1"/>
    <m/>
    <x v="0"/>
    <m/>
    <m/>
    <x v="0"/>
    <x v="0"/>
    <x v="0"/>
    <m/>
    <m/>
    <m/>
    <m/>
    <m/>
    <m/>
    <m/>
    <m/>
    <x v="22"/>
    <x v="9"/>
    <m/>
    <m/>
    <m/>
    <m/>
    <s v="Moby Dick_Melville, Herman"/>
    <s v="Melville, Herman_Moby Dick"/>
    <x v="2271"/>
    <m/>
    <m/>
  </r>
  <r>
    <s v="B-MOBY DICK; OR, THE WHALE|MELVILLE, HERMAN"/>
    <s v="Y"/>
    <s v="Moby Dick; or, The Whale"/>
    <x v="1059"/>
    <m/>
    <m/>
    <x v="0"/>
    <m/>
    <m/>
    <m/>
    <m/>
    <m/>
    <m/>
    <m/>
    <x v="0"/>
    <m/>
    <x v="0"/>
    <m/>
    <m/>
    <x v="0"/>
    <x v="0"/>
    <x v="0"/>
    <m/>
    <m/>
    <m/>
    <m/>
    <m/>
    <m/>
    <m/>
    <m/>
    <x v="0"/>
    <x v="0"/>
    <m/>
    <s v="Foundational; Realism, Naturalism &amp; Victorian Era"/>
    <m/>
    <m/>
    <s v="Moby Dick; or, The Whale_Melville, Herman"/>
    <s v="Melville, Herman_Moby Dick; or, The Whale"/>
    <x v="2272"/>
    <m/>
    <m/>
  </r>
  <r>
    <s v="B-MOBY DICK; OR, THE WHALE|MELVILLE, HERMAN"/>
    <s v="Y"/>
    <s v="Moby Dick; or, The Whale"/>
    <x v="1059"/>
    <m/>
    <m/>
    <x v="0"/>
    <m/>
    <m/>
    <m/>
    <m/>
    <m/>
    <m/>
    <m/>
    <x v="0"/>
    <m/>
    <x v="0"/>
    <m/>
    <m/>
    <x v="0"/>
    <x v="0"/>
    <x v="0"/>
    <m/>
    <m/>
    <m/>
    <m/>
    <m/>
    <m/>
    <m/>
    <m/>
    <x v="0"/>
    <x v="0"/>
    <m/>
    <s v="19th Century Psychological &amp; Existential Dread"/>
    <m/>
    <s v="Obsession, existential dread, cosmic indifference, nature's terror"/>
    <s v="Moby Dick; or, The Whale_Melville, Herman"/>
    <s v="Melville, Herman_Moby Dick; or, The Whale"/>
    <x v="2272"/>
    <m/>
    <m/>
  </r>
  <r>
    <s v="B-THE CONFIDENCE-MAN|MELVILLE, HERMAN"/>
    <s v="N"/>
    <s v="The Confidence-Man"/>
    <x v="1059"/>
    <m/>
    <m/>
    <x v="45"/>
    <m/>
    <m/>
    <m/>
    <m/>
    <n v="329"/>
    <s v="Set aboard a Mississippi steamboat on April Fool's Day, this novel features a shape-shifting con man who tests the confidence and faith of the passengers, examining American identity and moral ambiguity."/>
    <m/>
    <x v="0"/>
    <m/>
    <x v="0"/>
    <m/>
    <m/>
    <x v="0"/>
    <x v="0"/>
    <x v="0"/>
    <m/>
    <m/>
    <m/>
    <m/>
    <m/>
    <m/>
    <m/>
    <m/>
    <x v="22"/>
    <x v="9"/>
    <m/>
    <m/>
    <m/>
    <m/>
    <s v="The Confidence-Man_Melville, Herman"/>
    <s v="Melville, Herman_The Confidence-Man"/>
    <x v="2273"/>
    <m/>
    <m/>
  </r>
  <r>
    <s v="B-THE CONFIDENCE-MAN: HIS MASQUERADE|MELVILLE, HERMAN"/>
    <s v="N"/>
    <s v="The Confidence-Man: His Masquerade"/>
    <x v="1059"/>
    <m/>
    <m/>
    <x v="0"/>
    <m/>
    <m/>
    <m/>
    <m/>
    <m/>
    <m/>
    <m/>
    <x v="2"/>
    <m/>
    <x v="0"/>
    <m/>
    <m/>
    <x v="0"/>
    <x v="0"/>
    <x v="0"/>
    <m/>
    <m/>
    <m/>
    <m/>
    <m/>
    <m/>
    <m/>
    <m/>
    <x v="0"/>
    <x v="0"/>
    <m/>
    <m/>
    <m/>
    <m/>
    <s v="The Confidence-Man: His Masquerade_Melville, Herman"/>
    <s v="Melville, Herman_The Confidence-Man: His Masquerade"/>
    <x v="2274"/>
    <m/>
    <m/>
  </r>
  <r>
    <s v="B-MENCIUS (MENGZI)|MENCIUS (MENG KE)"/>
    <s v="N"/>
    <s v="Mencius (Mengzi)"/>
    <x v="1060"/>
    <m/>
    <m/>
    <x v="0"/>
    <m/>
    <m/>
    <m/>
    <m/>
    <m/>
    <m/>
    <m/>
    <x v="0"/>
    <m/>
    <x v="0"/>
    <m/>
    <m/>
    <x v="0"/>
    <x v="0"/>
    <x v="0"/>
    <m/>
    <m/>
    <m/>
    <m/>
    <m/>
    <m/>
    <m/>
    <m/>
    <x v="0"/>
    <x v="0"/>
    <m/>
    <s v="Foundational; Ancient China"/>
    <m/>
    <m/>
    <s v="Mencius (Mengzi)_Mencius (Meng Ke)"/>
    <s v="Mencius (Meng Ke)_Mencius (Mengzi)"/>
    <x v="2275"/>
    <m/>
    <m/>
  </r>
  <r>
    <s v="B-CARMEN|MÉRIMÉE, PROSPER"/>
    <s v="N"/>
    <s v="Carmen"/>
    <x v="1061"/>
    <m/>
    <m/>
    <x v="0"/>
    <m/>
    <m/>
    <m/>
    <m/>
    <m/>
    <m/>
    <m/>
    <x v="0"/>
    <m/>
    <x v="0"/>
    <m/>
    <m/>
    <x v="0"/>
    <x v="0"/>
    <x v="0"/>
    <m/>
    <m/>
    <m/>
    <m/>
    <m/>
    <m/>
    <m/>
    <m/>
    <x v="0"/>
    <x v="0"/>
    <m/>
    <m/>
    <m/>
    <m/>
    <s v="Carmen_Mérimée, Prosper"/>
    <s v="Mérimée, Prosper_Carmen"/>
    <x v="2276"/>
    <m/>
    <m/>
  </r>
  <r>
    <s v="B-PHENOMENOLOGY OF PERCEPTION|MERLEAU-PONTY, MAURICE"/>
    <s v="N"/>
    <s v="Phenomenology of Perception"/>
    <x v="1062"/>
    <m/>
    <m/>
    <x v="18"/>
    <m/>
    <m/>
    <s v="Phénoménologie de la perception"/>
    <m/>
    <m/>
    <m/>
    <m/>
    <x v="0"/>
    <m/>
    <x v="0"/>
    <m/>
    <m/>
    <x v="0"/>
    <x v="0"/>
    <x v="0"/>
    <m/>
    <m/>
    <m/>
    <m/>
    <m/>
    <m/>
    <m/>
    <m/>
    <x v="12"/>
    <x v="1"/>
    <s v="Treatise"/>
    <s v="Philosophy"/>
    <s v="Phenomenology"/>
    <m/>
    <s v="Phenomenology of Perception_Merleau-Ponty, Maurice"/>
    <s v="Merleau-Ponty, Maurice_Phenomenology of Perception"/>
    <x v="2277"/>
    <m/>
    <m/>
  </r>
  <r>
    <s v="B-DENTON WELCH: WRITER AND ARTIST|METHUEN-CAMPBELL, JAMES"/>
    <s v="N"/>
    <s v="Denton Welch: Writer and Artist"/>
    <x v="1063"/>
    <m/>
    <m/>
    <x v="0"/>
    <n v="2002"/>
    <s v="Tartarus Press"/>
    <m/>
    <m/>
    <m/>
    <m/>
    <m/>
    <x v="0"/>
    <m/>
    <x v="0"/>
    <m/>
    <m/>
    <x v="0"/>
    <x v="0"/>
    <x v="0"/>
    <m/>
    <m/>
    <m/>
    <m/>
    <m/>
    <m/>
    <m/>
    <m/>
    <x v="0"/>
    <x v="0"/>
    <m/>
    <m/>
    <m/>
    <m/>
    <s v="Denton Welch: Writer and Artist_Methuen-Campbell, James"/>
    <s v="Methuen-Campbell, James_Denton Welch: Writer and Artist"/>
    <x v="2278"/>
    <m/>
    <m/>
  </r>
  <r>
    <s v="B-THE ANGEL OF THE WEST WINDOW|MEYRINK, GUSTAV"/>
    <s v="N"/>
    <s v="The Angel of the West Window"/>
    <x v="1064"/>
    <m/>
    <m/>
    <x v="0"/>
    <m/>
    <m/>
    <m/>
    <m/>
    <m/>
    <m/>
    <m/>
    <x v="2"/>
    <m/>
    <x v="0"/>
    <m/>
    <m/>
    <x v="0"/>
    <x v="0"/>
    <x v="0"/>
    <m/>
    <m/>
    <m/>
    <m/>
    <m/>
    <m/>
    <m/>
    <m/>
    <x v="0"/>
    <x v="0"/>
    <m/>
    <m/>
    <m/>
    <m/>
    <s v="The Angel of the West Window_Meyrink, Gustav"/>
    <s v="Meyrink, Gustav_The Angel of the West Window"/>
    <x v="2279"/>
    <m/>
    <m/>
  </r>
  <r>
    <s v="B-THE GOLEM|MEYRINK, GUSTAV"/>
    <s v="N"/>
    <s v="The Golem"/>
    <x v="1064"/>
    <m/>
    <m/>
    <x v="203"/>
    <m/>
    <m/>
    <m/>
    <m/>
    <n v="262"/>
    <s v="A supernatural novel set in Prague's Jewish ghetto about the legend of a clay creature brought to life, exploring themes of mysticism and identity."/>
    <m/>
    <x v="2"/>
    <m/>
    <x v="0"/>
    <m/>
    <m/>
    <x v="0"/>
    <x v="0"/>
    <x v="1"/>
    <m/>
    <m/>
    <m/>
    <m/>
    <m/>
    <m/>
    <m/>
    <m/>
    <x v="5"/>
    <x v="1"/>
    <m/>
    <m/>
    <m/>
    <m/>
    <s v="The Golem_Meyrink, Gustav"/>
    <s v="Meyrink, Gustav_The Golem"/>
    <x v="2280"/>
    <m/>
    <m/>
  </r>
  <r>
    <s v="B-LAST WORDS FROM MONTMARTRE|MIAOJIN, QIU"/>
    <s v="N"/>
    <s v="Last Words from Montmartre"/>
    <x v="1065"/>
    <m/>
    <m/>
    <x v="0"/>
    <m/>
    <s v="New York Review Books (NYRB)"/>
    <m/>
    <m/>
    <m/>
    <m/>
    <m/>
    <x v="0"/>
    <m/>
    <x v="0"/>
    <m/>
    <m/>
    <x v="0"/>
    <x v="0"/>
    <x v="0"/>
    <m/>
    <m/>
    <m/>
    <m/>
    <m/>
    <m/>
    <m/>
    <m/>
    <x v="0"/>
    <x v="0"/>
    <m/>
    <m/>
    <m/>
    <m/>
    <s v="Last Words from Montmartre_Miaojin, Qiu"/>
    <s v="Miaojin, Qiu_Last Words from Montmartre"/>
    <x v="2281"/>
    <m/>
    <m/>
  </r>
  <r>
    <s v="B-SYMBOLISM|MICHAEL GIBSON"/>
    <s v="N"/>
    <s v="Symbolism"/>
    <x v="1066"/>
    <m/>
    <m/>
    <x v="0"/>
    <m/>
    <s v="Taschen"/>
    <m/>
    <m/>
    <m/>
    <m/>
    <m/>
    <x v="0"/>
    <m/>
    <x v="0"/>
    <m/>
    <m/>
    <x v="0"/>
    <x v="0"/>
    <x v="0"/>
    <m/>
    <m/>
    <m/>
    <m/>
    <m/>
    <m/>
    <m/>
    <m/>
    <x v="0"/>
    <x v="0"/>
    <m/>
    <m/>
    <m/>
    <s v="Catalogues of works featured by Des Esseintes in &quot;À rebours&quot; (Against Nature), by Huysmans."/>
    <s v="Symbolism_Michael Gibson"/>
    <s v="Michael Gibson_Symbolism"/>
    <x v="2282"/>
    <m/>
    <m/>
  </r>
  <r>
    <s v="B-SYMBOLIST LANDSCAPES: THE POETIC VISION|MICHAEL GIBSON"/>
    <s v="N"/>
    <s v="Symbolist Landscapes: The Poetic Vision"/>
    <x v="1066"/>
    <m/>
    <m/>
    <x v="0"/>
    <m/>
    <m/>
    <m/>
    <m/>
    <m/>
    <m/>
    <m/>
    <x v="0"/>
    <m/>
    <x v="0"/>
    <m/>
    <m/>
    <x v="0"/>
    <x v="0"/>
    <x v="0"/>
    <m/>
    <m/>
    <m/>
    <m/>
    <m/>
    <m/>
    <m/>
    <m/>
    <x v="0"/>
    <x v="0"/>
    <m/>
    <m/>
    <m/>
    <s v="Catalogues of works featured by Des Esseintes in &quot;À rebours&quot; (Against Nature), by Huysmans."/>
    <s v="Symbolist Landscapes: The Poetic Vision_Michael Gibson"/>
    <s v="Michael Gibson_Symbolist Landscapes: The Poetic Vision"/>
    <x v="2283"/>
    <m/>
    <m/>
  </r>
  <r>
    <s v="B-SYMBOLISM IN BELGIUM: THE FANTASTIC AND THE GROTESQUE|MICHEL DRAGUET"/>
    <s v="N"/>
    <s v="Symbolism in Belgium: The Fantastic and the Grotesque"/>
    <x v="1067"/>
    <m/>
    <m/>
    <x v="0"/>
    <m/>
    <m/>
    <m/>
    <m/>
    <m/>
    <m/>
    <m/>
    <x v="0"/>
    <m/>
    <x v="0"/>
    <m/>
    <m/>
    <x v="0"/>
    <x v="0"/>
    <x v="0"/>
    <m/>
    <m/>
    <m/>
    <m/>
    <m/>
    <m/>
    <m/>
    <m/>
    <x v="0"/>
    <x v="0"/>
    <m/>
    <m/>
    <m/>
    <s v="Catalogues of works featured by Des Esseintes in &quot;À rebours&quot; (Against Nature), by Huysmans."/>
    <s v="Symbolism in Belgium: The Fantastic and the Grotesque_Michel Draguet"/>
    <s v="Michel Draguet_Symbolism in Belgium: The Fantastic and the Grotesque"/>
    <x v="2284"/>
    <m/>
    <m/>
  </r>
  <r>
    <s v="B-PERSUASION AND RHETORIC|MICHELSTAEDTER, CARLO"/>
    <s v="N"/>
    <s v="Persuasion and Rhetoric"/>
    <x v="1068"/>
    <m/>
    <m/>
    <x v="0"/>
    <m/>
    <m/>
    <m/>
    <m/>
    <m/>
    <m/>
    <m/>
    <x v="0"/>
    <m/>
    <x v="0"/>
    <m/>
    <m/>
    <x v="0"/>
    <x v="0"/>
    <x v="0"/>
    <m/>
    <m/>
    <m/>
    <m/>
    <m/>
    <m/>
    <m/>
    <m/>
    <x v="0"/>
    <x v="0"/>
    <m/>
    <m/>
    <m/>
    <m/>
    <s v="Persuasion and Rhetoric_Michelstaedter, Carlo"/>
    <s v="Michelstaedter, Carlo_Persuasion and Rhetoric"/>
    <x v="2285"/>
    <m/>
    <m/>
  </r>
  <r>
    <s v="B-WOMEN BEWARE WOMEN / THE CHANGELING|MIDDLETON, THOMAS"/>
    <s v="N"/>
    <s v="Women Beware Women / The Changeling"/>
    <x v="1069"/>
    <m/>
    <m/>
    <x v="0"/>
    <m/>
    <m/>
    <m/>
    <m/>
    <m/>
    <m/>
    <m/>
    <x v="0"/>
    <m/>
    <x v="0"/>
    <m/>
    <m/>
    <x v="0"/>
    <x v="0"/>
    <x v="0"/>
    <m/>
    <m/>
    <m/>
    <m/>
    <m/>
    <m/>
    <m/>
    <m/>
    <x v="0"/>
    <x v="0"/>
    <m/>
    <s v="Foundational; Late Renaissance &amp; Early Modern Literature (Elizabethan/Jacobean etc.)"/>
    <m/>
    <m/>
    <s v="Women Beware Women / The Changeling_Middleton, Thomas"/>
    <s v="Middleton, Thomas_Women Beware Women / The Changeling"/>
    <x v="2286"/>
    <m/>
    <m/>
  </r>
  <r>
    <s v="B-EMBASSYTOWN|MIÉVILLE, CHINA"/>
    <s v="N"/>
    <s v="Embassytown"/>
    <x v="1070"/>
    <m/>
    <m/>
    <x v="0"/>
    <m/>
    <m/>
    <m/>
    <m/>
    <m/>
    <m/>
    <m/>
    <x v="0"/>
    <m/>
    <x v="0"/>
    <m/>
    <m/>
    <x v="0"/>
    <x v="0"/>
    <x v="0"/>
    <m/>
    <m/>
    <m/>
    <m/>
    <m/>
    <m/>
    <m/>
    <m/>
    <x v="0"/>
    <x v="0"/>
    <m/>
    <m/>
    <m/>
    <m/>
    <s v="Embassytown_Miéville, China"/>
    <s v="Miéville, China_Embassytown"/>
    <x v="2287"/>
    <m/>
    <m/>
  </r>
  <r>
    <s v="B-PERDIDO STREET STATION / THE SCAR / IRON COUNCIL (BAS-LAG SERIES)|MIÉVILLE, CHINA"/>
    <s v="N"/>
    <s v="Perdido Street Station / The Scar / Iron Council (Bas-Lag series)"/>
    <x v="1070"/>
    <m/>
    <m/>
    <x v="0"/>
    <m/>
    <m/>
    <m/>
    <m/>
    <m/>
    <m/>
    <m/>
    <x v="0"/>
    <m/>
    <x v="0"/>
    <m/>
    <m/>
    <x v="0"/>
    <x v="0"/>
    <x v="0"/>
    <m/>
    <m/>
    <m/>
    <m/>
    <m/>
    <m/>
    <m/>
    <m/>
    <x v="0"/>
    <x v="0"/>
    <m/>
    <m/>
    <m/>
    <m/>
    <s v="Perdido Street Station / The Scar / Iron Council (Bas-Lag series)_Miéville, China"/>
    <s v="Miéville, China_Perdido Street Station / The Scar / Iron Council (Bas-Lag series)"/>
    <x v="2288"/>
    <m/>
    <m/>
  </r>
  <r>
    <s v="B-THE CITY &amp; THE CITY|MIÉVILLE, CHINA"/>
    <s v="N"/>
    <s v="The City &amp; the City"/>
    <x v="1070"/>
    <m/>
    <m/>
    <x v="0"/>
    <m/>
    <m/>
    <m/>
    <m/>
    <m/>
    <m/>
    <m/>
    <x v="0"/>
    <m/>
    <x v="0"/>
    <m/>
    <m/>
    <x v="0"/>
    <x v="0"/>
    <x v="0"/>
    <m/>
    <m/>
    <m/>
    <m/>
    <m/>
    <m/>
    <m/>
    <m/>
    <x v="0"/>
    <x v="0"/>
    <m/>
    <m/>
    <m/>
    <m/>
    <s v="The City &amp; the City_Miéville, China"/>
    <s v="Miéville, China_The City &amp; the City"/>
    <x v="2289"/>
    <m/>
    <m/>
  </r>
  <r>
    <s v="B-VAREDA|MIKSER, SVEN"/>
    <s v="N"/>
    <s v="Vareda"/>
    <x v="1071"/>
    <m/>
    <m/>
    <x v="0"/>
    <m/>
    <m/>
    <m/>
    <m/>
    <m/>
    <m/>
    <m/>
    <x v="0"/>
    <m/>
    <x v="0"/>
    <m/>
    <m/>
    <x v="0"/>
    <x v="0"/>
    <x v="0"/>
    <m/>
    <m/>
    <m/>
    <m/>
    <m/>
    <m/>
    <m/>
    <m/>
    <x v="0"/>
    <x v="0"/>
    <m/>
    <m/>
    <m/>
    <m/>
    <s v="Vareda_Mikser, Sven"/>
    <s v="Mikser, Sven_Vareda"/>
    <x v="2290"/>
    <m/>
    <m/>
  </r>
  <r>
    <s v="B-A SYSTEM OF LOGIC|MILL, JOHN STUART"/>
    <s v="N"/>
    <s v="A System of Logic"/>
    <x v="1072"/>
    <m/>
    <m/>
    <x v="0"/>
    <m/>
    <m/>
    <m/>
    <m/>
    <m/>
    <m/>
    <m/>
    <x v="0"/>
    <m/>
    <x v="0"/>
    <m/>
    <m/>
    <x v="0"/>
    <x v="0"/>
    <x v="0"/>
    <m/>
    <m/>
    <m/>
    <m/>
    <m/>
    <m/>
    <m/>
    <m/>
    <x v="0"/>
    <x v="0"/>
    <m/>
    <s v="Foundational; Late 19th Century Philosophy &amp; Science"/>
    <m/>
    <m/>
    <s v="A System of Logic_Mill, John Stuart"/>
    <s v="Mill, John Stuart_A System of Logic"/>
    <x v="2291"/>
    <m/>
    <m/>
  </r>
  <r>
    <s v="B-AUTOBIOGRAPHY (J.S. MILL)|MILL, JOHN STUART"/>
    <s v="N"/>
    <s v="Autobiography (J.S. Mill)"/>
    <x v="1072"/>
    <m/>
    <m/>
    <x v="0"/>
    <m/>
    <m/>
    <m/>
    <m/>
    <m/>
    <m/>
    <m/>
    <x v="0"/>
    <m/>
    <x v="0"/>
    <m/>
    <m/>
    <x v="0"/>
    <x v="0"/>
    <x v="0"/>
    <m/>
    <m/>
    <m/>
    <m/>
    <m/>
    <m/>
    <m/>
    <m/>
    <x v="0"/>
    <x v="0"/>
    <m/>
    <s v="Foundational; Late 19th Century Philosophy &amp; Science"/>
    <m/>
    <m/>
    <s v="Autobiography (J.S. Mill)_Mill, John Stuart"/>
    <s v="Mill, John Stuart_Autobiography (J.S. Mill)"/>
    <x v="2292"/>
    <m/>
    <m/>
  </r>
  <r>
    <s v="B-UTILITARIANISM / ON LIBERTY / THE SUBJECTION OF WOMEN|MILL, JOHN STUART"/>
    <s v="N"/>
    <s v="Utilitarianism / On Liberty / The Subjection of Women"/>
    <x v="1072"/>
    <m/>
    <m/>
    <x v="0"/>
    <m/>
    <m/>
    <m/>
    <m/>
    <m/>
    <m/>
    <m/>
    <x v="0"/>
    <m/>
    <x v="0"/>
    <m/>
    <m/>
    <x v="0"/>
    <x v="0"/>
    <x v="0"/>
    <m/>
    <m/>
    <m/>
    <m/>
    <m/>
    <m/>
    <m/>
    <m/>
    <x v="0"/>
    <x v="0"/>
    <m/>
    <s v="Foundational; Late 19th Century Philosophy &amp; Science"/>
    <m/>
    <m/>
    <s v="Utilitarianism / On Liberty / The Subjection of Women_Mill, John Stuart"/>
    <s v="Mill, John Stuart_Utilitarianism / On Liberty / The Subjection of Women"/>
    <x v="2293"/>
    <m/>
    <m/>
  </r>
  <r>
    <s v="B-A CANTICLE FOR LEIBOWITZ|MILLER JR., WALTER M."/>
    <s v="N"/>
    <s v="A Canticle for Leibowitz"/>
    <x v="1073"/>
    <m/>
    <m/>
    <x v="0"/>
    <m/>
    <m/>
    <m/>
    <m/>
    <m/>
    <m/>
    <m/>
    <x v="0"/>
    <m/>
    <x v="0"/>
    <m/>
    <m/>
    <x v="0"/>
    <x v="0"/>
    <x v="0"/>
    <m/>
    <m/>
    <m/>
    <m/>
    <m/>
    <m/>
    <m/>
    <m/>
    <x v="0"/>
    <x v="0"/>
    <m/>
    <m/>
    <m/>
    <m/>
    <s v="A Canticle for Leibowitz_Miller Jr., Walter M."/>
    <s v="Miller Jr., Walter M._A Canticle for Leibowitz"/>
    <x v="2294"/>
    <m/>
    <m/>
  </r>
  <r>
    <s v="B-THE CRUCIBLE|MILLER, ARTHUR"/>
    <s v="N"/>
    <s v="The Crucible"/>
    <x v="1074"/>
    <m/>
    <m/>
    <x v="0"/>
    <m/>
    <m/>
    <m/>
    <m/>
    <m/>
    <m/>
    <m/>
    <x v="0"/>
    <m/>
    <x v="0"/>
    <m/>
    <m/>
    <x v="0"/>
    <x v="0"/>
    <x v="0"/>
    <m/>
    <m/>
    <m/>
    <m/>
    <m/>
    <m/>
    <m/>
    <m/>
    <x v="0"/>
    <x v="0"/>
    <m/>
    <m/>
    <m/>
    <m/>
    <s v="The Crucible_Miller, Arthur"/>
    <s v="Miller, Arthur_The Crucible"/>
    <x v="2295"/>
    <m/>
    <m/>
  </r>
  <r>
    <s v="B-TROPIC OF CANCER / TROPIC OF CAPRICORN|MILLER, HENRY"/>
    <s v="N"/>
    <s v="Tropic of Cancer / Tropic of Capricorn"/>
    <x v="1075"/>
    <m/>
    <m/>
    <x v="0"/>
    <m/>
    <m/>
    <m/>
    <m/>
    <m/>
    <m/>
    <m/>
    <x v="0"/>
    <m/>
    <x v="0"/>
    <m/>
    <m/>
    <x v="0"/>
    <x v="0"/>
    <x v="0"/>
    <m/>
    <m/>
    <m/>
    <m/>
    <m/>
    <m/>
    <m/>
    <m/>
    <x v="0"/>
    <x v="0"/>
    <m/>
    <s v="20th Century: Modernist &amp; Post-War Extremes"/>
    <m/>
    <s v="Sexual explicitness (for its time), bohemian squalor, existential wandering, rejection of societal norms. Debased settings."/>
    <s v="Tropic of Cancer / Tropic of Capricorn_Miller, Henry"/>
    <s v="Miller, Henry_Tropic of Cancer / Tropic of Capricorn"/>
    <x v="2296"/>
    <m/>
    <m/>
  </r>
  <r>
    <s v="B-WEIRD WOODS: TALES FROM THE HAUNTED FORESTS OF BRITAIN|MILLER, JOHN"/>
    <s v="N"/>
    <s v="Weird Woods: Tales from the Haunted Forests of Britain"/>
    <x v="1076"/>
    <s v="British Library Tales of the Weird"/>
    <m/>
    <x v="0"/>
    <m/>
    <m/>
    <m/>
    <m/>
    <m/>
    <m/>
    <m/>
    <x v="0"/>
    <m/>
    <x v="0"/>
    <m/>
    <m/>
    <x v="0"/>
    <x v="0"/>
    <x v="0"/>
    <m/>
    <m/>
    <m/>
    <m/>
    <m/>
    <m/>
    <m/>
    <m/>
    <x v="0"/>
    <x v="0"/>
    <m/>
    <m/>
    <m/>
    <m/>
    <s v="Weird Woods: Tales from the Haunted Forests of Britain_Miller, John"/>
    <s v="Miller, John_Weird Woods: Tales from the Haunted Forests of Britain"/>
    <x v="2297"/>
    <m/>
    <m/>
  </r>
  <r>
    <s v="B-SEXUAL POLITICS|MILLETT, KATE"/>
    <s v="N"/>
    <s v="Sexual Politics"/>
    <x v="1077"/>
    <m/>
    <m/>
    <x v="0"/>
    <m/>
    <m/>
    <m/>
    <m/>
    <m/>
    <m/>
    <m/>
    <x v="0"/>
    <m/>
    <x v="0"/>
    <m/>
    <m/>
    <x v="0"/>
    <x v="0"/>
    <x v="0"/>
    <m/>
    <m/>
    <m/>
    <m/>
    <m/>
    <m/>
    <m/>
    <m/>
    <x v="0"/>
    <x v="0"/>
    <m/>
    <s v="Foundational; Late 20th Century &amp; Postmodernism"/>
    <m/>
    <m/>
    <s v="Sexual Politics_Millett, Kate"/>
    <s v="Millett, Kate_Sexual Politics"/>
    <x v="2298"/>
    <m/>
    <m/>
  </r>
  <r>
    <s v="B-WINNIE-THE-POOH|MILNE, A.A."/>
    <s v="N"/>
    <s v="Winnie-the-Pooh"/>
    <x v="1078"/>
    <m/>
    <m/>
    <x v="0"/>
    <m/>
    <m/>
    <m/>
    <m/>
    <m/>
    <m/>
    <m/>
    <x v="0"/>
    <m/>
    <x v="0"/>
    <m/>
    <m/>
    <x v="0"/>
    <x v="0"/>
    <x v="0"/>
    <m/>
    <m/>
    <m/>
    <m/>
    <m/>
    <m/>
    <m/>
    <m/>
    <x v="0"/>
    <x v="0"/>
    <m/>
    <m/>
    <m/>
    <m/>
    <s v="Winnie-the-Pooh_Milne, A.A."/>
    <s v="Milne, A.A._Winnie-the-Pooh"/>
    <x v="2299"/>
    <m/>
    <m/>
  </r>
  <r>
    <s v="B-THE CAPTIVE MIND|MIŁOSZ, CZESŁAW"/>
    <s v="N"/>
    <s v="The Captive Mind"/>
    <x v="1079"/>
    <m/>
    <m/>
    <x v="50"/>
    <m/>
    <m/>
    <m/>
    <m/>
    <n v="256"/>
    <s v="An analysis of the intellectual appeal of communism and the psychological mechanisms of conformity, based on the author's observations in postwar Poland."/>
    <m/>
    <x v="0"/>
    <m/>
    <x v="0"/>
    <m/>
    <m/>
    <x v="0"/>
    <x v="0"/>
    <x v="0"/>
    <m/>
    <m/>
    <m/>
    <m/>
    <m/>
    <m/>
    <m/>
    <m/>
    <x v="3"/>
    <x v="1"/>
    <m/>
    <m/>
    <m/>
    <m/>
    <s v="The Captive Mind_Miłosz, Czesław"/>
    <s v="Miłosz, Czesław_The Captive Mind"/>
    <x v="2300"/>
    <m/>
    <m/>
  </r>
  <r>
    <s v="B-AREOPAGITICA|MILTON, JOHN"/>
    <s v="N"/>
    <s v="Areopagitica"/>
    <x v="1080"/>
    <m/>
    <m/>
    <x v="0"/>
    <m/>
    <m/>
    <m/>
    <m/>
    <m/>
    <m/>
    <m/>
    <x v="0"/>
    <m/>
    <x v="0"/>
    <m/>
    <m/>
    <x v="0"/>
    <x v="0"/>
    <x v="0"/>
    <m/>
    <m/>
    <m/>
    <m/>
    <m/>
    <m/>
    <m/>
    <m/>
    <x v="0"/>
    <x v="0"/>
    <m/>
    <s v="Foundational; Late Renaissance &amp; Early Modern Literature (Elizabethan/Jacobean etc.)"/>
    <m/>
    <m/>
    <s v="Areopagitica_Milton, John"/>
    <s v="Milton, John_Areopagitica"/>
    <x v="2301"/>
    <m/>
    <m/>
  </r>
  <r>
    <s v="B-PARADISE LOST|MILTON, JOHN"/>
    <s v="N"/>
    <s v="Paradise Lost"/>
    <x v="1080"/>
    <m/>
    <m/>
    <x v="0"/>
    <m/>
    <m/>
    <m/>
    <m/>
    <m/>
    <m/>
    <m/>
    <x v="0"/>
    <m/>
    <x v="0"/>
    <m/>
    <m/>
    <x v="0"/>
    <x v="0"/>
    <x v="0"/>
    <m/>
    <m/>
    <m/>
    <m/>
    <m/>
    <m/>
    <m/>
    <m/>
    <x v="0"/>
    <x v="0"/>
    <m/>
    <s v="Foundational; Late Renaissance &amp; Early Modern Literature (Elizabethan/Jacobean etc.)"/>
    <m/>
    <m/>
    <s v="Paradise Lost_Milton, John"/>
    <s v="Milton, John_Paradise Lost"/>
    <x v="2302"/>
    <m/>
    <m/>
  </r>
  <r>
    <s v="B-PARADISE REGAINED / SAMSON AGONISTES|MILTON, JOHN"/>
    <s v="N"/>
    <s v="Paradise Regained / Samson Agonistes"/>
    <x v="1080"/>
    <m/>
    <m/>
    <x v="0"/>
    <m/>
    <m/>
    <m/>
    <m/>
    <m/>
    <m/>
    <m/>
    <x v="0"/>
    <m/>
    <x v="0"/>
    <m/>
    <m/>
    <x v="0"/>
    <x v="0"/>
    <x v="0"/>
    <m/>
    <m/>
    <m/>
    <m/>
    <m/>
    <m/>
    <m/>
    <m/>
    <x v="0"/>
    <x v="0"/>
    <m/>
    <s v="Foundational; Late Renaissance &amp; Early Modern Literature (Elizabethan/Jacobean etc.)"/>
    <m/>
    <m/>
    <s v="Paradise Regained / Samson Agonistes_Milton, John"/>
    <s v="Milton, John_Paradise Regained / Samson Agonistes"/>
    <x v="2303"/>
    <m/>
    <m/>
  </r>
  <r>
    <s v="B-HAMILTON: THE REVOLUTION (BOOK/LIBRETTO)|MIRANDA, LIN-MANUEL (&amp; MCCARTER)"/>
    <s v="N"/>
    <s v="Hamilton: The Revolution (Book/Libretto)"/>
    <x v="1081"/>
    <m/>
    <m/>
    <x v="0"/>
    <m/>
    <m/>
    <m/>
    <m/>
    <m/>
    <m/>
    <m/>
    <x v="0"/>
    <m/>
    <x v="0"/>
    <m/>
    <m/>
    <x v="0"/>
    <x v="0"/>
    <x v="0"/>
    <m/>
    <m/>
    <m/>
    <m/>
    <m/>
    <m/>
    <m/>
    <m/>
    <x v="0"/>
    <x v="0"/>
    <m/>
    <s v="Foundational; Poetry &amp; Drama (Selection)"/>
    <m/>
    <m/>
    <s v="Hamilton: The Revolution (Book/Libretto)_Miranda, Lin-Manuel (&amp; McCarter)"/>
    <s v="Miranda, Lin-Manuel (&amp; McCarter)_Hamilton: The Revolution (Book/Libretto)"/>
    <x v="2304"/>
    <m/>
    <m/>
  </r>
  <r>
    <s v="B-SEBASTIEN ROCH|MIRBEAU, OCTAVE"/>
    <s v="N"/>
    <s v="Sebastien Roch"/>
    <x v="1082"/>
    <m/>
    <m/>
    <x v="0"/>
    <m/>
    <m/>
    <m/>
    <m/>
    <m/>
    <m/>
    <m/>
    <x v="0"/>
    <m/>
    <x v="0"/>
    <m/>
    <m/>
    <x v="0"/>
    <x v="0"/>
    <x v="0"/>
    <m/>
    <m/>
    <m/>
    <m/>
    <m/>
    <m/>
    <m/>
    <m/>
    <x v="0"/>
    <x v="0"/>
    <m/>
    <m/>
    <m/>
    <m/>
    <s v="Sebastien Roch_Mirbeau, Octave"/>
    <s v="Mirbeau, Octave_Sebastien Roch"/>
    <x v="2305"/>
    <m/>
    <m/>
  </r>
  <r>
    <s v="B-THE DIARY OF A CHAMBERMAID|MIRBEAU, OCTAVE"/>
    <s v="N"/>
    <s v="The Diary of a Chambermaid"/>
    <x v="1082"/>
    <m/>
    <m/>
    <x v="0"/>
    <m/>
    <m/>
    <m/>
    <m/>
    <m/>
    <m/>
    <m/>
    <x v="2"/>
    <m/>
    <x v="0"/>
    <m/>
    <m/>
    <x v="0"/>
    <x v="0"/>
    <x v="1"/>
    <m/>
    <m/>
    <m/>
    <m/>
    <m/>
    <m/>
    <m/>
    <m/>
    <x v="0"/>
    <x v="0"/>
    <m/>
    <m/>
    <m/>
    <m/>
    <s v="The Diary of a Chambermaid_Mirbeau, Octave"/>
    <s v="Mirbeau, Octave_The Diary of a Chambermaid"/>
    <x v="2306"/>
    <m/>
    <m/>
  </r>
  <r>
    <s v="B-THE TORTURE GARDEN|MIRBEAU, OCTAVE"/>
    <s v="N"/>
    <s v="The Torture Garden"/>
    <x v="1082"/>
    <m/>
    <m/>
    <x v="0"/>
    <m/>
    <m/>
    <m/>
    <m/>
    <m/>
    <m/>
    <m/>
    <x v="1"/>
    <m/>
    <x v="0"/>
    <m/>
    <m/>
    <x v="0"/>
    <x v="0"/>
    <x v="1"/>
    <m/>
    <m/>
    <m/>
    <m/>
    <m/>
    <m/>
    <m/>
    <m/>
    <x v="0"/>
    <x v="0"/>
    <m/>
    <m/>
    <m/>
    <m/>
    <s v="The Torture Garden_Mirbeau, Octave"/>
    <s v="Mirbeau, Octave_The Torture Garden"/>
    <x v="2307"/>
    <m/>
    <m/>
  </r>
  <r>
    <s v="B-CONFESSIONS OF A MASK / THE TEMPLE OF THE GOLDEN PAVILION|MISHIMA, YUKIO"/>
    <s v="N"/>
    <s v="Confessions of a Mask / The Temple of the Golden Pavilion"/>
    <x v="1083"/>
    <m/>
    <m/>
    <x v="0"/>
    <m/>
    <m/>
    <m/>
    <m/>
    <m/>
    <m/>
    <m/>
    <x v="0"/>
    <m/>
    <x v="0"/>
    <m/>
    <m/>
    <x v="0"/>
    <x v="0"/>
    <x v="0"/>
    <m/>
    <m/>
    <m/>
    <m/>
    <m/>
    <m/>
    <m/>
    <m/>
    <x v="0"/>
    <x v="0"/>
    <m/>
    <s v="Foundational; Mid-20th Century &amp; World War II Era"/>
    <m/>
    <m/>
    <s v="Confessions of a Mask / The Temple of the Golden Pavilion_Mishima, Yukio"/>
    <s v="Mishima, Yukio_Confessions of a Mask / The Temple of the Golden Pavilion"/>
    <x v="2308"/>
    <m/>
    <m/>
  </r>
  <r>
    <s v="B-LIFE FOR SALE|MISHIMA, YUKIO"/>
    <s v="N"/>
    <s v="Life for Sale"/>
    <x v="1083"/>
    <m/>
    <m/>
    <x v="0"/>
    <m/>
    <m/>
    <m/>
    <m/>
    <m/>
    <m/>
    <m/>
    <x v="0"/>
    <m/>
    <x v="0"/>
    <m/>
    <m/>
    <x v="0"/>
    <x v="0"/>
    <x v="0"/>
    <m/>
    <m/>
    <m/>
    <m/>
    <m/>
    <m/>
    <m/>
    <m/>
    <x v="0"/>
    <x v="0"/>
    <m/>
    <m/>
    <m/>
    <m/>
    <s v="Life for Sale_Mishima, Yukio"/>
    <s v="Mishima, Yukio_Life for Sale"/>
    <x v="2309"/>
    <m/>
    <m/>
  </r>
  <r>
    <s v="B-PATRIOTISM|MISHIMA, YUKIO"/>
    <s v="N"/>
    <s v="Patriotism"/>
    <x v="1083"/>
    <m/>
    <m/>
    <x v="0"/>
    <m/>
    <m/>
    <m/>
    <m/>
    <m/>
    <m/>
    <m/>
    <x v="0"/>
    <m/>
    <x v="0"/>
    <m/>
    <m/>
    <x v="0"/>
    <x v="0"/>
    <x v="0"/>
    <m/>
    <m/>
    <m/>
    <m/>
    <m/>
    <m/>
    <m/>
    <m/>
    <x v="0"/>
    <x v="0"/>
    <m/>
    <m/>
    <m/>
    <m/>
    <s v="Patriotism_Mishima, Yukio"/>
    <s v="Mishima, Yukio_Patriotism"/>
    <x v="2310"/>
    <m/>
    <m/>
  </r>
  <r>
    <s v="B-THE TEMPLE OF DAWN|MISHIMA, YUKIO"/>
    <s v="N"/>
    <s v="The Temple of Dawn"/>
    <x v="1083"/>
    <m/>
    <m/>
    <x v="0"/>
    <m/>
    <m/>
    <m/>
    <m/>
    <m/>
    <m/>
    <m/>
    <x v="0"/>
    <m/>
    <x v="0"/>
    <m/>
    <m/>
    <x v="0"/>
    <x v="0"/>
    <x v="0"/>
    <m/>
    <m/>
    <m/>
    <m/>
    <m/>
    <m/>
    <m/>
    <m/>
    <x v="0"/>
    <x v="0"/>
    <m/>
    <m/>
    <m/>
    <m/>
    <s v="The Temple of Dawn_Mishima, Yukio"/>
    <s v="Mishima, Yukio_The Temple of Dawn"/>
    <x v="2311"/>
    <m/>
    <m/>
  </r>
  <r>
    <s v="B-THIRST FOR LOVE|MISHIMA, YUKIO"/>
    <s v="N"/>
    <s v="Thirst for Love"/>
    <x v="1083"/>
    <m/>
    <m/>
    <x v="0"/>
    <m/>
    <m/>
    <m/>
    <m/>
    <m/>
    <m/>
    <m/>
    <x v="0"/>
    <m/>
    <x v="0"/>
    <m/>
    <m/>
    <x v="0"/>
    <x v="0"/>
    <x v="0"/>
    <m/>
    <m/>
    <m/>
    <m/>
    <m/>
    <m/>
    <m/>
    <m/>
    <x v="0"/>
    <x v="0"/>
    <m/>
    <m/>
    <m/>
    <m/>
    <s v="Thirst for Love_Mishima, Yukio"/>
    <s v="Mishima, Yukio_Thirst for Love"/>
    <x v="2312"/>
    <m/>
    <m/>
  </r>
  <r>
    <s v="B-A FINE BALANCE|MISTRY, ROHINTON"/>
    <s v="N"/>
    <s v="A Fine Balance"/>
    <x v="1084"/>
    <m/>
    <m/>
    <x v="0"/>
    <m/>
    <m/>
    <m/>
    <m/>
    <m/>
    <m/>
    <m/>
    <x v="0"/>
    <m/>
    <x v="0"/>
    <m/>
    <m/>
    <x v="0"/>
    <x v="0"/>
    <x v="0"/>
    <m/>
    <m/>
    <m/>
    <m/>
    <m/>
    <m/>
    <m/>
    <m/>
    <x v="0"/>
    <x v="0"/>
    <m/>
    <m/>
    <m/>
    <m/>
    <s v="A Fine Balance_Mistry, Rohinton"/>
    <s v="Mistry, Rohinton_A Fine Balance"/>
    <x v="2313"/>
    <m/>
    <m/>
  </r>
  <r>
    <s v="B-AFTERGLOW &amp; ON PAGANISM|MITCHELL S. BUCK &amp; ARTHUR MACHEN"/>
    <s v="N"/>
    <s v="Afterglow &amp; On Paganism"/>
    <x v="1085"/>
    <m/>
    <m/>
    <x v="0"/>
    <n v="1998"/>
    <s v="Tartarus Press"/>
    <m/>
    <m/>
    <m/>
    <m/>
    <m/>
    <x v="0"/>
    <m/>
    <x v="0"/>
    <m/>
    <m/>
    <x v="0"/>
    <x v="0"/>
    <x v="0"/>
    <m/>
    <m/>
    <m/>
    <m/>
    <m/>
    <m/>
    <m/>
    <m/>
    <x v="0"/>
    <x v="0"/>
    <m/>
    <m/>
    <m/>
    <m/>
    <s v="Afterglow &amp; On Paganism_Mitchell S. Buck &amp; Arthur Machen"/>
    <s v="Mitchell S. Buck &amp; Arthur Machen_Afterglow &amp; On Paganism"/>
    <x v="2314"/>
    <m/>
    <m/>
  </r>
  <r>
    <s v="B-CLOUD ATLAS|MITCHELL, DAVID"/>
    <s v="N"/>
    <s v="Cloud Atlas"/>
    <x v="1086"/>
    <m/>
    <m/>
    <x v="0"/>
    <m/>
    <m/>
    <m/>
    <m/>
    <m/>
    <m/>
    <m/>
    <x v="0"/>
    <m/>
    <x v="0"/>
    <m/>
    <m/>
    <x v="0"/>
    <x v="0"/>
    <x v="0"/>
    <m/>
    <m/>
    <m/>
    <m/>
    <m/>
    <m/>
    <m/>
    <m/>
    <x v="0"/>
    <x v="0"/>
    <m/>
    <s v="Foundational; Late 20th Century &amp; Postmodernism"/>
    <m/>
    <m/>
    <s v="Cloud Atlas_Mitchell, David"/>
    <s v="Mitchell, David_Cloud Atlas"/>
    <x v="2315"/>
    <m/>
    <m/>
  </r>
  <r>
    <s v="B-GHOSTWRITTEN|MITCHELL, DAVID"/>
    <s v="N"/>
    <s v="Ghostwritten"/>
    <x v="1086"/>
    <m/>
    <m/>
    <x v="0"/>
    <m/>
    <m/>
    <m/>
    <m/>
    <m/>
    <m/>
    <m/>
    <x v="0"/>
    <m/>
    <x v="0"/>
    <m/>
    <m/>
    <x v="0"/>
    <x v="0"/>
    <x v="0"/>
    <m/>
    <m/>
    <m/>
    <m/>
    <m/>
    <m/>
    <m/>
    <m/>
    <x v="0"/>
    <x v="0"/>
    <m/>
    <m/>
    <m/>
    <m/>
    <s v="Ghostwritten_Mitchell, David"/>
    <s v="Mitchell, David_Ghostwritten"/>
    <x v="2316"/>
    <m/>
    <m/>
  </r>
  <r>
    <s v="B-THE BONE CLOCKS|MITCHELL, DAVID"/>
    <s v="N"/>
    <s v="The Bone Clocks"/>
    <x v="1086"/>
    <m/>
    <m/>
    <x v="0"/>
    <m/>
    <m/>
    <m/>
    <m/>
    <m/>
    <m/>
    <m/>
    <x v="0"/>
    <m/>
    <x v="0"/>
    <m/>
    <m/>
    <x v="0"/>
    <x v="0"/>
    <x v="0"/>
    <m/>
    <m/>
    <m/>
    <m/>
    <m/>
    <m/>
    <m/>
    <m/>
    <x v="0"/>
    <x v="0"/>
    <m/>
    <m/>
    <m/>
    <m/>
    <s v="The Bone Clocks_Mitchell, David"/>
    <s v="Mitchell, David_The Bone Clocks"/>
    <x v="2317"/>
    <m/>
    <m/>
  </r>
  <r>
    <s v="B-GONE WITH THE WIND|MITCHELL, MARGARET"/>
    <s v="N"/>
    <s v="Gone with the Wind"/>
    <x v="1087"/>
    <m/>
    <m/>
    <x v="34"/>
    <m/>
    <m/>
    <m/>
    <m/>
    <n v="1037"/>
    <s v="Margaret Mitchell's epic historical novel set in Georgia during the Civil War and Reconstruction era, following the journey of the headstrong Scarlett O'Hara as she navigates loss, love, and survival against the backdrop of a changing South."/>
    <m/>
    <x v="0"/>
    <m/>
    <x v="0"/>
    <m/>
    <m/>
    <x v="0"/>
    <x v="0"/>
    <x v="0"/>
    <m/>
    <m/>
    <m/>
    <m/>
    <m/>
    <m/>
    <m/>
    <m/>
    <x v="16"/>
    <x v="1"/>
    <m/>
    <m/>
    <m/>
    <m/>
    <s v="Gone with the Wind_Mitchell, Margaret"/>
    <s v="Mitchell, Margaret_Gone with the Wind"/>
    <x v="2318"/>
    <m/>
    <m/>
  </r>
  <r>
    <s v="B-MOZI|MO DI (MOZI)"/>
    <s v="N"/>
    <s v="Mozi"/>
    <x v="1088"/>
    <m/>
    <m/>
    <x v="0"/>
    <m/>
    <m/>
    <m/>
    <m/>
    <m/>
    <m/>
    <m/>
    <x v="0"/>
    <m/>
    <x v="0"/>
    <m/>
    <m/>
    <x v="0"/>
    <x v="0"/>
    <x v="0"/>
    <m/>
    <m/>
    <m/>
    <m/>
    <m/>
    <m/>
    <m/>
    <m/>
    <x v="0"/>
    <x v="0"/>
    <m/>
    <s v="Foundational; Ancient China"/>
    <m/>
    <m/>
    <s v="Mozi_Mo Di (Mozi)"/>
    <s v="Mo Di (Mozi)_Mozi"/>
    <x v="2319"/>
    <m/>
    <m/>
  </r>
  <r>
    <s v="B-IN THE CAFÉ OF LOST YOUTH|MODIANO, PATRICK"/>
    <s v="N"/>
    <s v="In the Café of Lost Youth"/>
    <x v="1089"/>
    <m/>
    <m/>
    <x v="0"/>
    <m/>
    <s v="New York Review Books (NYRB)"/>
    <m/>
    <m/>
    <m/>
    <m/>
    <m/>
    <x v="0"/>
    <m/>
    <x v="0"/>
    <m/>
    <m/>
    <x v="0"/>
    <x v="0"/>
    <x v="0"/>
    <m/>
    <m/>
    <m/>
    <m/>
    <m/>
    <m/>
    <m/>
    <m/>
    <x v="0"/>
    <x v="0"/>
    <m/>
    <m/>
    <m/>
    <m/>
    <s v="In the Café of Lost Youth_Modiano, Patrick"/>
    <s v="Modiano, Patrick_In the Café of Lost Youth"/>
    <x v="2320"/>
    <m/>
    <m/>
  </r>
  <r>
    <s v="B-RUE DES BOUTIQUES OBSCURES|MODIANO, PATRICK"/>
    <s v="N"/>
    <s v="Rue des boutiques obscures"/>
    <x v="1089"/>
    <m/>
    <m/>
    <x v="0"/>
    <m/>
    <m/>
    <m/>
    <m/>
    <m/>
    <m/>
    <m/>
    <x v="0"/>
    <m/>
    <x v="0"/>
    <m/>
    <m/>
    <x v="0"/>
    <x v="0"/>
    <x v="0"/>
    <m/>
    <m/>
    <m/>
    <m/>
    <m/>
    <m/>
    <m/>
    <m/>
    <x v="0"/>
    <x v="0"/>
    <m/>
    <m/>
    <m/>
    <m/>
    <s v="Rue des boutiques obscures_Modiano, Patrick"/>
    <s v="Modiano, Patrick_Rue des boutiques obscures"/>
    <x v="2321"/>
    <m/>
    <m/>
  </r>
  <r>
    <s v="B-PLAYS (TARTUFFE, THE MISANTHROPE, THE IMAGINARY INVALID)|MOLIÈRE"/>
    <s v="N"/>
    <s v="Plays (Tartuffe, The Misanthrope, The Imaginary Invalid)"/>
    <x v="1090"/>
    <m/>
    <m/>
    <x v="0"/>
    <m/>
    <m/>
    <m/>
    <m/>
    <m/>
    <m/>
    <m/>
    <x v="0"/>
    <m/>
    <x v="0"/>
    <m/>
    <m/>
    <x v="0"/>
    <x v="0"/>
    <x v="0"/>
    <m/>
    <m/>
    <m/>
    <m/>
    <m/>
    <m/>
    <m/>
    <m/>
    <x v="0"/>
    <x v="0"/>
    <m/>
    <s v="Foundational; Late Renaissance &amp; Early Modern Literature (Elizabethan/Jacobean etc.)"/>
    <m/>
    <m/>
    <s v="Plays (Tartuffe, The Misanthrope, The Imaginary Invalid)_Molière"/>
    <s v="Molière_Plays (Tartuffe, The Misanthrope, The Imaginary Invalid)"/>
    <x v="2322"/>
    <m/>
    <m/>
  </r>
  <r>
    <s v="B-ESSAYS (ESSAIS)|MONTAIGNE, MICHEL DE"/>
    <s v="N"/>
    <s v="Essays (Essais)"/>
    <x v="1091"/>
    <m/>
    <m/>
    <x v="0"/>
    <m/>
    <m/>
    <m/>
    <m/>
    <m/>
    <m/>
    <m/>
    <x v="0"/>
    <m/>
    <x v="0"/>
    <m/>
    <m/>
    <x v="0"/>
    <x v="0"/>
    <x v="0"/>
    <m/>
    <m/>
    <m/>
    <m/>
    <m/>
    <m/>
    <m/>
    <m/>
    <x v="0"/>
    <x v="0"/>
    <m/>
    <s v="Foundational; Renaissance &amp; Humanism"/>
    <m/>
    <m/>
    <s v="Essays (Essais)_Montaigne, Michel de"/>
    <s v="Montaigne, Michel de_Essays (Essais)"/>
    <x v="2323"/>
    <m/>
    <m/>
  </r>
  <r>
    <s v="B-THE COMPLETE ESSAYS|MONTAIGNE, MICHEL DE"/>
    <s v="N"/>
    <s v="The Complete Essays"/>
    <x v="1091"/>
    <m/>
    <m/>
    <x v="0"/>
    <m/>
    <m/>
    <m/>
    <m/>
    <m/>
    <m/>
    <m/>
    <x v="0"/>
    <m/>
    <x v="0"/>
    <m/>
    <m/>
    <x v="0"/>
    <x v="0"/>
    <x v="0"/>
    <m/>
    <m/>
    <m/>
    <m/>
    <m/>
    <m/>
    <m/>
    <m/>
    <x v="0"/>
    <x v="0"/>
    <m/>
    <m/>
    <m/>
    <m/>
    <s v="The Complete Essays_Montaigne, Michel de"/>
    <s v="Montaigne, Michel de_The Complete Essays"/>
    <x v="2324"/>
    <m/>
    <m/>
  </r>
  <r>
    <s v="B-STALIN: THE COURT OF THE RED TSAR|MONTEFIORE, SIMON SEBAG"/>
    <s v="N"/>
    <s v="Stalin: The Court of the Red Tsar"/>
    <x v="1092"/>
    <m/>
    <m/>
    <x v="0"/>
    <m/>
    <m/>
    <m/>
    <m/>
    <m/>
    <m/>
    <m/>
    <x v="0"/>
    <m/>
    <x v="0"/>
    <m/>
    <m/>
    <x v="0"/>
    <x v="0"/>
    <x v="0"/>
    <m/>
    <m/>
    <m/>
    <m/>
    <m/>
    <m/>
    <m/>
    <m/>
    <x v="0"/>
    <x v="0"/>
    <m/>
    <m/>
    <m/>
    <m/>
    <s v="Stalin: The Court of the Red Tsar_Montefiore, Simon Sebag"/>
    <s v="Montefiore, Simon Sebag_Stalin: The Court of the Red Tsar"/>
    <x v="2325"/>
    <m/>
    <m/>
  </r>
  <r>
    <s v="B-PERSIAN LETTERS|MONTESQUIEU, CHARLES-LOUIS DE SECONDAT, BARON DE"/>
    <s v="N"/>
    <s v="Persian Letters"/>
    <x v="1093"/>
    <m/>
    <m/>
    <x v="0"/>
    <m/>
    <m/>
    <m/>
    <m/>
    <m/>
    <m/>
    <m/>
    <x v="0"/>
    <m/>
    <x v="0"/>
    <m/>
    <m/>
    <x v="0"/>
    <x v="0"/>
    <x v="0"/>
    <m/>
    <m/>
    <m/>
    <m/>
    <m/>
    <m/>
    <m/>
    <m/>
    <x v="0"/>
    <x v="0"/>
    <m/>
    <m/>
    <m/>
    <m/>
    <s v="Persian Letters_Montesquieu, Charles-Louis de Secondat, Baron de"/>
    <s v="Montesquieu, Charles-Louis de Secondat, Baron de_Persian Letters"/>
    <x v="2326"/>
    <m/>
    <m/>
  </r>
  <r>
    <s v="B-PERSIAN LETTERS (LETTRES PERSANES)|MONTESQUIEU"/>
    <s v="N"/>
    <s v="Persian Letters (Lettres persanes)"/>
    <x v="1094"/>
    <m/>
    <m/>
    <x v="0"/>
    <m/>
    <m/>
    <m/>
    <m/>
    <m/>
    <m/>
    <m/>
    <x v="0"/>
    <m/>
    <x v="0"/>
    <m/>
    <m/>
    <x v="0"/>
    <x v="0"/>
    <x v="0"/>
    <m/>
    <m/>
    <m/>
    <m/>
    <m/>
    <m/>
    <m/>
    <m/>
    <x v="0"/>
    <x v="0"/>
    <m/>
    <s v="Foundational; Philosophy &amp; Political Thought"/>
    <m/>
    <m/>
    <s v="Persian Letters (Lettres persanes)_Montesquieu"/>
    <s v="Montesquieu_Persian Letters (Lettres persanes)"/>
    <x v="2327"/>
    <m/>
    <m/>
  </r>
  <r>
    <s v="B-THE SPIRIT OF THE LAWS (DE L'ESPRIT DES LOIS)|MONTESQUIEU"/>
    <s v="N"/>
    <s v="The Spirit of the Laws (De l'esprit des lois)"/>
    <x v="1094"/>
    <m/>
    <m/>
    <x v="0"/>
    <m/>
    <m/>
    <m/>
    <m/>
    <m/>
    <m/>
    <m/>
    <x v="0"/>
    <m/>
    <x v="0"/>
    <m/>
    <m/>
    <x v="0"/>
    <x v="0"/>
    <x v="0"/>
    <m/>
    <m/>
    <m/>
    <m/>
    <m/>
    <m/>
    <m/>
    <m/>
    <x v="0"/>
    <x v="0"/>
    <m/>
    <s v="Foundational; Philosophy &amp; Political Thought"/>
    <m/>
    <m/>
    <s v="The Spirit of the Laws (De l'esprit des lois)_Montesquieu"/>
    <s v="Montesquieu_The Spirit of the Laws (De l'esprit des lois)"/>
    <x v="2328"/>
    <m/>
    <m/>
  </r>
  <r>
    <s v="B-ANNE OF GREEN GABLES|MONTGOMERY, L.M."/>
    <s v="N"/>
    <s v="Anne of Green Gables"/>
    <x v="1095"/>
    <m/>
    <m/>
    <x v="0"/>
    <m/>
    <m/>
    <m/>
    <m/>
    <m/>
    <m/>
    <m/>
    <x v="0"/>
    <m/>
    <x v="0"/>
    <m/>
    <m/>
    <x v="0"/>
    <x v="0"/>
    <x v="0"/>
    <m/>
    <m/>
    <m/>
    <m/>
    <m/>
    <m/>
    <m/>
    <m/>
    <x v="0"/>
    <x v="0"/>
    <m/>
    <m/>
    <m/>
    <m/>
    <s v="Anne of Green Gables_Montgomery, L.M."/>
    <s v="Montgomery, L.M._Anne of Green Gables"/>
    <x v="2329"/>
    <m/>
    <m/>
  </r>
  <r>
    <s v="B-WATCHMEN|MOORE, ALAN &amp; GIBBONS, DAVE"/>
    <s v="N"/>
    <s v="Watchmen"/>
    <x v="1096"/>
    <m/>
    <m/>
    <x v="0"/>
    <m/>
    <m/>
    <m/>
    <m/>
    <m/>
    <m/>
    <m/>
    <x v="0"/>
    <m/>
    <x v="0"/>
    <m/>
    <m/>
    <x v="0"/>
    <x v="0"/>
    <x v="0"/>
    <m/>
    <m/>
    <m/>
    <m/>
    <m/>
    <m/>
    <m/>
    <m/>
    <x v="0"/>
    <x v="0"/>
    <m/>
    <s v="Foundational; Late 20th Century &amp; Postmodernism"/>
    <m/>
    <m/>
    <s v="Watchmen_Moore, Alan &amp; Gibbons, Dave"/>
    <s v="Moore, Alan &amp; Gibbons, Dave_Watchmen"/>
    <x v="2330"/>
    <m/>
    <m/>
  </r>
  <r>
    <s v="B-THE LONELY PASSION OF JUDITH HEARNE|MOORE, BRIAN"/>
    <s v="N"/>
    <s v="The Lonely Passion of Judith Hearne"/>
    <x v="1097"/>
    <m/>
    <m/>
    <x v="0"/>
    <m/>
    <s v="New York Review Books (NYRB)"/>
    <m/>
    <m/>
    <m/>
    <m/>
    <m/>
    <x v="0"/>
    <m/>
    <x v="0"/>
    <m/>
    <m/>
    <x v="0"/>
    <x v="0"/>
    <x v="0"/>
    <m/>
    <m/>
    <m/>
    <m/>
    <m/>
    <m/>
    <m/>
    <m/>
    <x v="0"/>
    <x v="0"/>
    <m/>
    <m/>
    <m/>
    <m/>
    <s v="The Lonely Passion of Judith Hearne_Moore, Brian"/>
    <s v="Moore, Brian_The Lonely Passion of Judith Hearne"/>
    <x v="2331"/>
    <m/>
    <m/>
  </r>
  <r>
    <s v="B-PRINCIPIA ETHICA|MOORE, G.E."/>
    <s v="N"/>
    <s v="Principia Ethica"/>
    <x v="1098"/>
    <m/>
    <m/>
    <x v="0"/>
    <m/>
    <m/>
    <m/>
    <m/>
    <m/>
    <m/>
    <m/>
    <x v="0"/>
    <m/>
    <x v="0"/>
    <m/>
    <m/>
    <x v="0"/>
    <x v="0"/>
    <x v="0"/>
    <m/>
    <m/>
    <m/>
    <m/>
    <m/>
    <m/>
    <m/>
    <m/>
    <x v="0"/>
    <x v="0"/>
    <m/>
    <s v="Foundational; Early 20th Century &amp; Modernism"/>
    <m/>
    <m/>
    <s v="Principia Ethica_Moore, G.E."/>
    <s v="Moore, G.E._Principia Ethica"/>
    <x v="2332"/>
    <m/>
    <m/>
  </r>
  <r>
    <s v="B-POEMS (COLLECTED POEMS)|MOORE, MARIANNE"/>
    <s v="N"/>
    <s v="Poems (Collected Poems)"/>
    <x v="1099"/>
    <m/>
    <m/>
    <x v="0"/>
    <m/>
    <m/>
    <m/>
    <m/>
    <m/>
    <m/>
    <m/>
    <x v="0"/>
    <m/>
    <x v="0"/>
    <m/>
    <m/>
    <x v="0"/>
    <x v="0"/>
    <x v="0"/>
    <m/>
    <m/>
    <m/>
    <m/>
    <m/>
    <m/>
    <m/>
    <m/>
    <x v="0"/>
    <x v="0"/>
    <m/>
    <s v="Foundational; Mid-20th Century &amp; World War II Era"/>
    <m/>
    <m/>
    <s v="Poems (Collected Poems)_Moore, Marianne"/>
    <s v="Moore, Marianne_Poems (Collected Poems)"/>
    <x v="2333"/>
    <m/>
    <m/>
  </r>
  <r>
    <s v="B-THE MAN WITH THE GOLDEN TOUCH|MÓR JÓKAI"/>
    <s v="N"/>
    <s v="The Man with the Golden Touch"/>
    <x v="1100"/>
    <m/>
    <m/>
    <x v="0"/>
    <m/>
    <m/>
    <m/>
    <m/>
    <m/>
    <m/>
    <m/>
    <x v="0"/>
    <m/>
    <x v="0"/>
    <m/>
    <m/>
    <x v="0"/>
    <x v="0"/>
    <x v="0"/>
    <m/>
    <m/>
    <m/>
    <m/>
    <m/>
    <m/>
    <m/>
    <m/>
    <x v="0"/>
    <x v="0"/>
    <m/>
    <m/>
    <m/>
    <m/>
    <s v="The Man with the Golden Touch_Mór Jókai"/>
    <s v="Mór Jókai_The Man with the Golden Touch"/>
    <x v="2334"/>
    <m/>
    <m/>
  </r>
  <r>
    <s v="B-ARACOELI|MORANTE, ELSA"/>
    <s v="N"/>
    <s v="Aracoeli"/>
    <x v="1101"/>
    <m/>
    <m/>
    <x v="0"/>
    <m/>
    <m/>
    <m/>
    <m/>
    <m/>
    <m/>
    <m/>
    <x v="0"/>
    <m/>
    <x v="0"/>
    <m/>
    <m/>
    <x v="0"/>
    <x v="0"/>
    <x v="0"/>
    <m/>
    <m/>
    <m/>
    <m/>
    <m/>
    <m/>
    <m/>
    <m/>
    <x v="0"/>
    <x v="0"/>
    <m/>
    <m/>
    <m/>
    <m/>
    <s v="Aracoeli_Morante, Elsa"/>
    <s v="Morante, Elsa_Aracoeli"/>
    <x v="2335"/>
    <m/>
    <m/>
  </r>
  <r>
    <s v="B-HISTORY|MORANTE, ELSA"/>
    <s v="N"/>
    <s v="History"/>
    <x v="1101"/>
    <m/>
    <m/>
    <x v="0"/>
    <m/>
    <m/>
    <m/>
    <m/>
    <m/>
    <m/>
    <m/>
    <x v="0"/>
    <m/>
    <x v="0"/>
    <m/>
    <m/>
    <x v="0"/>
    <x v="0"/>
    <x v="0"/>
    <m/>
    <m/>
    <m/>
    <m/>
    <m/>
    <m/>
    <m/>
    <m/>
    <x v="0"/>
    <x v="0"/>
    <m/>
    <m/>
    <m/>
    <m/>
    <s v="History_Morante, Elsa"/>
    <s v="Morante, Elsa_History"/>
    <x v="2336"/>
    <m/>
    <m/>
  </r>
  <r>
    <s v="B-LIES AND SORCERY|MORANTE, ELSA"/>
    <s v="N"/>
    <s v="Lies and Sorcery"/>
    <x v="1101"/>
    <m/>
    <m/>
    <x v="0"/>
    <m/>
    <s v="New York Review Books (NYRB)"/>
    <m/>
    <m/>
    <m/>
    <m/>
    <m/>
    <x v="0"/>
    <m/>
    <x v="0"/>
    <m/>
    <m/>
    <x v="0"/>
    <x v="0"/>
    <x v="0"/>
    <m/>
    <m/>
    <m/>
    <m/>
    <m/>
    <m/>
    <m/>
    <m/>
    <x v="0"/>
    <x v="0"/>
    <m/>
    <m/>
    <m/>
    <m/>
    <s v="Lies and Sorcery_Morante, Elsa"/>
    <s v="Morante, Elsa_Lies and Sorcery"/>
    <x v="2337"/>
    <m/>
    <m/>
  </r>
  <r>
    <s v="B-L'ISOLA DI ARTURO|MORANTE, ELSA"/>
    <s v="N"/>
    <s v="L'isola di Arturo"/>
    <x v="1101"/>
    <m/>
    <m/>
    <x v="0"/>
    <m/>
    <m/>
    <m/>
    <m/>
    <m/>
    <m/>
    <m/>
    <x v="0"/>
    <m/>
    <x v="0"/>
    <m/>
    <m/>
    <x v="0"/>
    <x v="0"/>
    <x v="0"/>
    <m/>
    <m/>
    <m/>
    <m/>
    <m/>
    <m/>
    <m/>
    <m/>
    <x v="0"/>
    <x v="0"/>
    <m/>
    <m/>
    <m/>
    <m/>
    <s v="L'isola di Arturo_Morante, Elsa"/>
    <s v="Morante, Elsa_L'isola di Arturo"/>
    <x v="2338"/>
    <m/>
    <m/>
  </r>
  <r>
    <s v="B-AGOSTINO|MORAVIA, ALBERTO"/>
    <s v="N"/>
    <s v="Agostino"/>
    <x v="1102"/>
    <m/>
    <m/>
    <x v="0"/>
    <m/>
    <s v="New York Review Books (NYRB)"/>
    <m/>
    <m/>
    <m/>
    <m/>
    <m/>
    <x v="0"/>
    <m/>
    <x v="0"/>
    <m/>
    <m/>
    <x v="0"/>
    <x v="0"/>
    <x v="0"/>
    <m/>
    <m/>
    <m/>
    <m/>
    <m/>
    <m/>
    <m/>
    <m/>
    <x v="0"/>
    <x v="0"/>
    <m/>
    <m/>
    <m/>
    <m/>
    <s v="Agostino_Moravia, Alberto"/>
    <s v="Moravia, Alberto_Agostino"/>
    <x v="2339"/>
    <m/>
    <m/>
  </r>
  <r>
    <s v="B-BOREDOM|MORAVIA, ALBERTO"/>
    <s v="N"/>
    <s v="Boredom"/>
    <x v="1102"/>
    <m/>
    <m/>
    <x v="0"/>
    <m/>
    <m/>
    <m/>
    <m/>
    <m/>
    <m/>
    <m/>
    <x v="0"/>
    <m/>
    <x v="0"/>
    <m/>
    <m/>
    <x v="0"/>
    <x v="0"/>
    <x v="0"/>
    <m/>
    <m/>
    <m/>
    <m/>
    <m/>
    <m/>
    <m/>
    <m/>
    <x v="0"/>
    <x v="0"/>
    <m/>
    <m/>
    <m/>
    <m/>
    <s v="Boredom_Moravia, Alberto"/>
    <s v="Moravia, Alberto_Boredom"/>
    <x v="2340"/>
    <m/>
    <m/>
  </r>
  <r>
    <s v="B-CONTEMPT|MORAVIA, ALBERTO"/>
    <s v="N"/>
    <s v="Contempt"/>
    <x v="1102"/>
    <m/>
    <m/>
    <x v="0"/>
    <m/>
    <m/>
    <m/>
    <m/>
    <m/>
    <m/>
    <m/>
    <x v="0"/>
    <m/>
    <x v="0"/>
    <m/>
    <m/>
    <x v="0"/>
    <x v="0"/>
    <x v="0"/>
    <m/>
    <m/>
    <m/>
    <m/>
    <m/>
    <m/>
    <m/>
    <m/>
    <x v="0"/>
    <x v="0"/>
    <m/>
    <m/>
    <m/>
    <m/>
    <s v="Contempt_Moravia, Alberto"/>
    <s v="Moravia, Alberto_Contempt"/>
    <x v="2341"/>
    <m/>
    <m/>
  </r>
  <r>
    <s v="B-GLI INDIFFERENTI|MORAVIA, ALBERTO"/>
    <s v="N"/>
    <s v="Gli indifferenti"/>
    <x v="1102"/>
    <m/>
    <m/>
    <x v="0"/>
    <m/>
    <m/>
    <m/>
    <m/>
    <m/>
    <m/>
    <m/>
    <x v="0"/>
    <m/>
    <x v="0"/>
    <m/>
    <m/>
    <x v="0"/>
    <x v="0"/>
    <x v="0"/>
    <m/>
    <m/>
    <m/>
    <m/>
    <m/>
    <m/>
    <m/>
    <m/>
    <x v="0"/>
    <x v="0"/>
    <m/>
    <m/>
    <m/>
    <m/>
    <s v="Gli indifferenti_Moravia, Alberto"/>
    <s v="Moravia, Alberto_Gli indifferenti"/>
    <x v="2342"/>
    <m/>
    <m/>
  </r>
  <r>
    <s v="B-THE CONFORMIST|MORAVIA, ALBERTO"/>
    <s v="N"/>
    <s v="The Conformist"/>
    <x v="1102"/>
    <m/>
    <m/>
    <x v="3"/>
    <m/>
    <m/>
    <m/>
    <m/>
    <n v="336"/>
    <s v="A psychological novel about Marcello Clerici, who joins the Fascist secret police to achieve normality, exploring the relationship between conformity and authoritarianism."/>
    <m/>
    <x v="2"/>
    <m/>
    <x v="0"/>
    <m/>
    <m/>
    <x v="0"/>
    <x v="0"/>
    <x v="0"/>
    <m/>
    <m/>
    <m/>
    <m/>
    <m/>
    <m/>
    <m/>
    <m/>
    <x v="3"/>
    <x v="1"/>
    <m/>
    <m/>
    <m/>
    <m/>
    <s v="The Conformist_Moravia, Alberto"/>
    <s v="Moravia, Alberto_The Conformist"/>
    <x v="2343"/>
    <m/>
    <m/>
  </r>
  <r>
    <s v="B-THE WOMAN OF ROME|MORAVIA, ALBERTO"/>
    <s v="N"/>
    <s v="The Woman of Rome"/>
    <x v="1102"/>
    <m/>
    <m/>
    <x v="0"/>
    <m/>
    <m/>
    <m/>
    <m/>
    <m/>
    <m/>
    <m/>
    <x v="0"/>
    <m/>
    <x v="0"/>
    <m/>
    <m/>
    <x v="0"/>
    <x v="0"/>
    <x v="0"/>
    <m/>
    <m/>
    <m/>
    <m/>
    <m/>
    <m/>
    <m/>
    <m/>
    <x v="0"/>
    <x v="0"/>
    <m/>
    <m/>
    <m/>
    <m/>
    <s v="The Woman of Rome_Moravia, Alberto"/>
    <s v="Moravia, Alberto_The Woman of Rome"/>
    <x v="2344"/>
    <m/>
    <m/>
  </r>
  <r>
    <s v="B-BARNEY'S VERSION|MORDECAI RICHLER"/>
    <s v="N"/>
    <s v="Barney's Version"/>
    <x v="1103"/>
    <m/>
    <m/>
    <x v="0"/>
    <m/>
    <m/>
    <m/>
    <m/>
    <m/>
    <m/>
    <m/>
    <x v="0"/>
    <m/>
    <x v="0"/>
    <m/>
    <m/>
    <x v="0"/>
    <x v="0"/>
    <x v="0"/>
    <m/>
    <m/>
    <m/>
    <m/>
    <m/>
    <m/>
    <m/>
    <m/>
    <x v="0"/>
    <x v="0"/>
    <m/>
    <m/>
    <m/>
    <m/>
    <s v="Barney's Version_Mordecai Richler"/>
    <s v="Mordecai Richler_Barney's Version"/>
    <x v="2345"/>
    <m/>
    <m/>
  </r>
  <r>
    <s v="B-UTOPIA|MORE, SIR THOMAS"/>
    <s v="N"/>
    <s v="Utopia"/>
    <x v="1104"/>
    <m/>
    <m/>
    <x v="0"/>
    <m/>
    <m/>
    <m/>
    <m/>
    <m/>
    <m/>
    <m/>
    <x v="0"/>
    <m/>
    <x v="0"/>
    <m/>
    <m/>
    <x v="0"/>
    <x v="0"/>
    <x v="0"/>
    <m/>
    <m/>
    <m/>
    <m/>
    <m/>
    <m/>
    <m/>
    <m/>
    <x v="0"/>
    <x v="0"/>
    <m/>
    <s v="Foundational; Renaissance &amp; Humanism"/>
    <m/>
    <m/>
    <s v="Utopia_More, Sir Thomas"/>
    <s v="More, Sir Thomas_Utopia"/>
    <x v="2346"/>
    <m/>
    <m/>
  </r>
  <r>
    <s v="B-POEMS (THE SYMBOLIST MANIFESTO APPEARED IN LE FIGARO 1886)|MORÉAS, JEAN"/>
    <s v="N"/>
    <s v="Poems (The Symbolist Manifesto appeared in Le Figaro 1886)"/>
    <x v="1105"/>
    <m/>
    <m/>
    <x v="0"/>
    <m/>
    <m/>
    <m/>
    <m/>
    <m/>
    <m/>
    <m/>
    <x v="0"/>
    <m/>
    <x v="0"/>
    <m/>
    <m/>
    <x v="0"/>
    <x v="0"/>
    <x v="0"/>
    <m/>
    <m/>
    <m/>
    <m/>
    <m/>
    <m/>
    <m/>
    <m/>
    <x v="0"/>
    <x v="0"/>
    <m/>
    <s v="Foundational; Symbolism, Aestheticism, Decadence (Late 19th C.)"/>
    <m/>
    <m/>
    <s v="Poems (The Symbolist Manifesto appeared in Le Figaro 1886)_Moréas, Jean"/>
    <s v="Moréas, Jean_Poems (The Symbolist Manifesto appeared in Le Figaro 1886)"/>
    <x v="2347"/>
    <m/>
    <m/>
  </r>
  <r>
    <s v="B-THE WILD GEESE|MORI, ŌGAI"/>
    <s v="N"/>
    <s v="The Wild Geese"/>
    <x v="1106"/>
    <m/>
    <m/>
    <x v="0"/>
    <m/>
    <m/>
    <m/>
    <m/>
    <m/>
    <m/>
    <m/>
    <x v="0"/>
    <m/>
    <x v="0"/>
    <m/>
    <m/>
    <x v="0"/>
    <x v="0"/>
    <x v="0"/>
    <m/>
    <m/>
    <m/>
    <m/>
    <m/>
    <m/>
    <m/>
    <m/>
    <x v="0"/>
    <x v="0"/>
    <m/>
    <m/>
    <m/>
    <m/>
    <s v="The Wild Geese_Mori, Ōgai"/>
    <s v="Mori, Ōgai_The Wild Geese"/>
    <x v="2348"/>
    <m/>
    <m/>
  </r>
  <r>
    <s v="B-THE RISE OF THEODORE ROOSEVELT|MORRIS, EDMUND"/>
    <s v="N"/>
    <s v="The Rise of Theodore Roosevelt"/>
    <x v="1107"/>
    <m/>
    <m/>
    <x v="0"/>
    <m/>
    <m/>
    <m/>
    <m/>
    <m/>
    <m/>
    <m/>
    <x v="0"/>
    <m/>
    <x v="0"/>
    <m/>
    <m/>
    <x v="0"/>
    <x v="0"/>
    <x v="0"/>
    <m/>
    <m/>
    <m/>
    <m/>
    <m/>
    <m/>
    <m/>
    <m/>
    <x v="0"/>
    <x v="0"/>
    <m/>
    <m/>
    <m/>
    <m/>
    <s v="The Rise of Theodore Roosevelt_Morris, Edmund"/>
    <s v="Morris, Edmund_The Rise of Theodore Roosevelt"/>
    <x v="2349"/>
    <m/>
    <m/>
  </r>
  <r>
    <s v="B-HAV|MORRIS, JAN"/>
    <s v="N"/>
    <s v="Hav"/>
    <x v="1108"/>
    <m/>
    <m/>
    <x v="0"/>
    <m/>
    <s v="New York Review Books (NYRB)"/>
    <m/>
    <m/>
    <m/>
    <m/>
    <m/>
    <x v="0"/>
    <m/>
    <x v="0"/>
    <m/>
    <m/>
    <x v="0"/>
    <x v="0"/>
    <x v="0"/>
    <m/>
    <m/>
    <m/>
    <m/>
    <m/>
    <m/>
    <m/>
    <m/>
    <x v="0"/>
    <x v="0"/>
    <m/>
    <m/>
    <m/>
    <m/>
    <s v="Hav_Morris, Jan"/>
    <s v="Morris, Jan_Hav"/>
    <x v="2350"/>
    <m/>
    <m/>
  </r>
  <r>
    <s v="B-A MERCY|MORRISON, TONI"/>
    <s v="N"/>
    <s v="A Mercy"/>
    <x v="1109"/>
    <m/>
    <m/>
    <x v="0"/>
    <m/>
    <m/>
    <m/>
    <m/>
    <m/>
    <m/>
    <m/>
    <x v="0"/>
    <m/>
    <x v="0"/>
    <m/>
    <m/>
    <x v="0"/>
    <x v="0"/>
    <x v="0"/>
    <m/>
    <m/>
    <m/>
    <m/>
    <m/>
    <m/>
    <m/>
    <m/>
    <x v="0"/>
    <x v="0"/>
    <m/>
    <m/>
    <m/>
    <m/>
    <s v="A Mercy_Morrison, Toni"/>
    <s v="Morrison, Toni_A Mercy"/>
    <x v="2351"/>
    <m/>
    <m/>
  </r>
  <r>
    <s v="B-BELOVED|MORRISON, TONI"/>
    <s v="N"/>
    <s v="Beloved"/>
    <x v="1109"/>
    <m/>
    <m/>
    <x v="241"/>
    <m/>
    <m/>
    <m/>
    <m/>
    <n v="324"/>
    <s v="A powerful novel about former slave Sethe haunted by the ghost of her baby daughter whom she killed to spare from slavery, exploring trauma, memory, and healing."/>
    <m/>
    <x v="0"/>
    <m/>
    <x v="0"/>
    <m/>
    <m/>
    <x v="0"/>
    <x v="0"/>
    <x v="0"/>
    <m/>
    <m/>
    <m/>
    <m/>
    <m/>
    <m/>
    <m/>
    <m/>
    <x v="7"/>
    <x v="1"/>
    <m/>
    <m/>
    <m/>
    <m/>
    <s v="Beloved_Morrison, Toni"/>
    <s v="Morrison, Toni_Beloved"/>
    <x v="2352"/>
    <m/>
    <m/>
  </r>
  <r>
    <s v="B-BELOVED / SONG OF SOLOMON|MORRISON, TONI"/>
    <s v="N"/>
    <s v="Beloved / Song of Solomon"/>
    <x v="1109"/>
    <m/>
    <m/>
    <x v="0"/>
    <m/>
    <m/>
    <m/>
    <m/>
    <m/>
    <m/>
    <m/>
    <x v="0"/>
    <m/>
    <x v="0"/>
    <m/>
    <m/>
    <x v="0"/>
    <x v="0"/>
    <x v="0"/>
    <m/>
    <m/>
    <m/>
    <m/>
    <m/>
    <m/>
    <m/>
    <m/>
    <x v="0"/>
    <x v="0"/>
    <m/>
    <s v="Foundational; Late 20th Century &amp; Postmodernism"/>
    <m/>
    <m/>
    <s v="Beloved / Song of Solomon_Morrison, Toni"/>
    <s v="Morrison, Toni_Beloved / Song of Solomon"/>
    <x v="2353"/>
    <m/>
    <m/>
  </r>
  <r>
    <s v="B-GOD HELP THE CHILD|MORRISON, TONI"/>
    <s v="N"/>
    <s v="God Help the Child"/>
    <x v="1109"/>
    <m/>
    <m/>
    <x v="0"/>
    <m/>
    <m/>
    <m/>
    <m/>
    <m/>
    <m/>
    <m/>
    <x v="0"/>
    <m/>
    <x v="0"/>
    <m/>
    <m/>
    <x v="0"/>
    <x v="0"/>
    <x v="0"/>
    <m/>
    <m/>
    <m/>
    <m/>
    <m/>
    <m/>
    <m/>
    <m/>
    <x v="0"/>
    <x v="0"/>
    <m/>
    <m/>
    <m/>
    <m/>
    <s v="God Help the Child_Morrison, Toni"/>
    <s v="Morrison, Toni_God Help the Child"/>
    <x v="2354"/>
    <m/>
    <m/>
  </r>
  <r>
    <s v="B-JAZZ|MORRISON, TONI"/>
    <s v="N"/>
    <s v="Jazz"/>
    <x v="1109"/>
    <m/>
    <m/>
    <x v="0"/>
    <m/>
    <m/>
    <m/>
    <m/>
    <m/>
    <m/>
    <m/>
    <x v="0"/>
    <m/>
    <x v="0"/>
    <m/>
    <m/>
    <x v="0"/>
    <x v="0"/>
    <x v="0"/>
    <m/>
    <m/>
    <m/>
    <m/>
    <m/>
    <m/>
    <m/>
    <m/>
    <x v="0"/>
    <x v="0"/>
    <m/>
    <m/>
    <m/>
    <m/>
    <s v="Jazz_Morrison, Toni"/>
    <s v="Morrison, Toni_Jazz"/>
    <x v="2355"/>
    <m/>
    <m/>
  </r>
  <r>
    <s v="B-PARADISE|MORRISON, TONI"/>
    <s v="N"/>
    <s v="Paradise"/>
    <x v="1109"/>
    <m/>
    <m/>
    <x v="0"/>
    <m/>
    <m/>
    <m/>
    <m/>
    <m/>
    <m/>
    <m/>
    <x v="0"/>
    <m/>
    <x v="0"/>
    <m/>
    <m/>
    <x v="0"/>
    <x v="0"/>
    <x v="0"/>
    <m/>
    <m/>
    <m/>
    <m/>
    <m/>
    <m/>
    <m/>
    <m/>
    <x v="0"/>
    <x v="0"/>
    <m/>
    <m/>
    <m/>
    <m/>
    <s v="Paradise_Morrison, Toni"/>
    <s v="Morrison, Toni_Paradise"/>
    <x v="2356"/>
    <m/>
    <m/>
  </r>
  <r>
    <s v="B-RECITATIF|MORRISON, TONI"/>
    <s v="N"/>
    <s v="Recitatif"/>
    <x v="1109"/>
    <m/>
    <m/>
    <x v="0"/>
    <m/>
    <m/>
    <m/>
    <m/>
    <m/>
    <m/>
    <m/>
    <x v="0"/>
    <m/>
    <x v="0"/>
    <m/>
    <m/>
    <x v="0"/>
    <x v="0"/>
    <x v="0"/>
    <m/>
    <m/>
    <m/>
    <m/>
    <m/>
    <m/>
    <m/>
    <m/>
    <x v="0"/>
    <x v="0"/>
    <m/>
    <m/>
    <m/>
    <m/>
    <s v="Recitatif_Morrison, Toni"/>
    <s v="Morrison, Toni_Recitatif"/>
    <x v="2357"/>
    <m/>
    <m/>
  </r>
  <r>
    <s v="B-SONG OF SOLOMON|MORRISON, TONI"/>
    <s v="N"/>
    <s v="Song of Solomon"/>
    <x v="1109"/>
    <m/>
    <m/>
    <x v="0"/>
    <m/>
    <m/>
    <m/>
    <m/>
    <m/>
    <m/>
    <m/>
    <x v="0"/>
    <m/>
    <x v="0"/>
    <m/>
    <m/>
    <x v="0"/>
    <x v="0"/>
    <x v="0"/>
    <m/>
    <m/>
    <m/>
    <m/>
    <m/>
    <m/>
    <m/>
    <m/>
    <x v="0"/>
    <x v="0"/>
    <m/>
    <m/>
    <m/>
    <m/>
    <s v="Song of Solomon_Morrison, Toni"/>
    <s v="Morrison, Toni_Song of Solomon"/>
    <x v="2358"/>
    <m/>
    <m/>
  </r>
  <r>
    <s v="B-SULA|MORRISON, TONI"/>
    <s v="N"/>
    <s v="Sula"/>
    <x v="1109"/>
    <m/>
    <m/>
    <x v="0"/>
    <m/>
    <m/>
    <m/>
    <m/>
    <m/>
    <m/>
    <m/>
    <x v="0"/>
    <m/>
    <x v="0"/>
    <m/>
    <m/>
    <x v="0"/>
    <x v="0"/>
    <x v="0"/>
    <m/>
    <m/>
    <m/>
    <m/>
    <m/>
    <m/>
    <m/>
    <m/>
    <x v="0"/>
    <x v="0"/>
    <m/>
    <m/>
    <m/>
    <m/>
    <s v="Sula_Morrison, Toni"/>
    <s v="Morrison, Toni_Sula"/>
    <x v="2359"/>
    <m/>
    <m/>
  </r>
  <r>
    <s v="B-THE BLUEST EYE|MORRISON, TONI"/>
    <s v="N"/>
    <s v="The Bluest Eye"/>
    <x v="1109"/>
    <m/>
    <m/>
    <x v="0"/>
    <m/>
    <m/>
    <m/>
    <m/>
    <m/>
    <m/>
    <m/>
    <x v="0"/>
    <m/>
    <x v="0"/>
    <m/>
    <m/>
    <x v="0"/>
    <x v="0"/>
    <x v="0"/>
    <m/>
    <m/>
    <m/>
    <m/>
    <m/>
    <m/>
    <m/>
    <m/>
    <x v="0"/>
    <x v="0"/>
    <m/>
    <m/>
    <m/>
    <m/>
    <s v="The Bluest Eye_Morrison, Toni"/>
    <s v="Morrison, Toni_The Bluest Eye"/>
    <x v="2360"/>
    <m/>
    <m/>
  </r>
  <r>
    <s v="B-DISSIPATIO H.G.|MORSELLI, GUIDO"/>
    <s v="N"/>
    <s v="Dissipatio H.G."/>
    <x v="1110"/>
    <m/>
    <m/>
    <x v="0"/>
    <m/>
    <m/>
    <m/>
    <m/>
    <m/>
    <m/>
    <m/>
    <x v="0"/>
    <m/>
    <x v="0"/>
    <m/>
    <m/>
    <x v="0"/>
    <x v="0"/>
    <x v="0"/>
    <m/>
    <m/>
    <m/>
    <m/>
    <m/>
    <m/>
    <m/>
    <m/>
    <x v="0"/>
    <x v="0"/>
    <m/>
    <m/>
    <m/>
    <m/>
    <s v="Dissipatio H.G._Morselli, Guido"/>
    <s v="Morselli, Guido_Dissipatio H.G."/>
    <x v="2361"/>
    <m/>
    <m/>
  </r>
  <r>
    <s v="B-THE PUMPKIN EATER|MORTIMER, PENELOPE"/>
    <s v="N"/>
    <s v="The Pumpkin Eater"/>
    <x v="1111"/>
    <m/>
    <m/>
    <x v="0"/>
    <m/>
    <s v="New York Review Books (NYRB)"/>
    <m/>
    <m/>
    <m/>
    <m/>
    <m/>
    <x v="0"/>
    <m/>
    <x v="0"/>
    <m/>
    <m/>
    <x v="0"/>
    <x v="0"/>
    <x v="0"/>
    <m/>
    <m/>
    <m/>
    <m/>
    <m/>
    <m/>
    <m/>
    <m/>
    <x v="0"/>
    <x v="0"/>
    <m/>
    <m/>
    <m/>
    <m/>
    <s v="The Pumpkin Eater_Mortimer, Penelope"/>
    <s v="Mortimer, Penelope_The Pumpkin Eater"/>
    <x v="2362"/>
    <m/>
    <m/>
  </r>
  <r>
    <s v="B-DARK ECOLOGY: FOR A LOGIC OF FUTURE COEXISTENCE|MORTON, TIMOTHY"/>
    <s v="N"/>
    <s v="Dark Ecology: For a Logic of Future Coexistence"/>
    <x v="1112"/>
    <m/>
    <m/>
    <x v="0"/>
    <m/>
    <m/>
    <m/>
    <m/>
    <m/>
    <m/>
    <m/>
    <x v="0"/>
    <m/>
    <x v="0"/>
    <m/>
    <m/>
    <x v="0"/>
    <x v="0"/>
    <x v="0"/>
    <m/>
    <m/>
    <m/>
    <m/>
    <m/>
    <m/>
    <m/>
    <m/>
    <x v="0"/>
    <x v="0"/>
    <m/>
    <m/>
    <m/>
    <m/>
    <s v="Dark Ecology: For a Logic of Future Coexistence_Morton, Timothy"/>
    <s v="Morton, Timothy_Dark Ecology: For a Logic of Future Coexistence"/>
    <x v="2363"/>
    <m/>
    <m/>
  </r>
  <r>
    <s v="B-HYPEROBJECTS: PHILOSOPHY AND ECOLOGY AFTER THE END OF THE WORLD|MORTON, TIMOTHY"/>
    <s v="N"/>
    <s v="Hyperobjects: Philosophy and Ecology after the End of the World"/>
    <x v="1112"/>
    <m/>
    <m/>
    <x v="0"/>
    <m/>
    <m/>
    <m/>
    <m/>
    <m/>
    <m/>
    <m/>
    <x v="0"/>
    <m/>
    <x v="0"/>
    <m/>
    <m/>
    <x v="0"/>
    <x v="0"/>
    <x v="0"/>
    <m/>
    <m/>
    <m/>
    <m/>
    <m/>
    <m/>
    <m/>
    <m/>
    <x v="0"/>
    <x v="0"/>
    <m/>
    <m/>
    <m/>
    <m/>
    <s v="Hyperobjects: Philosophy and Ecology after the End of the World_Morton, Timothy"/>
    <s v="Morton, Timothy_Hyperobjects: Philosophy and Ecology after the End of the World"/>
    <x v="2364"/>
    <m/>
    <m/>
  </r>
  <r>
    <s v="B-SONTAG|MOSER, BENJAMIN"/>
    <s v="N"/>
    <s v="Sontag"/>
    <x v="1113"/>
    <m/>
    <m/>
    <x v="0"/>
    <m/>
    <m/>
    <m/>
    <m/>
    <m/>
    <m/>
    <m/>
    <x v="0"/>
    <m/>
    <x v="0"/>
    <m/>
    <m/>
    <x v="0"/>
    <x v="0"/>
    <x v="0"/>
    <m/>
    <m/>
    <m/>
    <m/>
    <m/>
    <m/>
    <m/>
    <m/>
    <x v="0"/>
    <x v="0"/>
    <m/>
    <m/>
    <m/>
    <m/>
    <s v="Sontag_Moser, Benjamin"/>
    <s v="Moser, Benjamin_Sontag"/>
    <x v="2365"/>
    <m/>
    <m/>
  </r>
  <r>
    <s v="B-SONTAG: HER LIFE AND WORK|MOSER, BENJAMIN"/>
    <s v="N"/>
    <s v="Sontag: Her Life and Work"/>
    <x v="1113"/>
    <m/>
    <m/>
    <x v="0"/>
    <m/>
    <m/>
    <m/>
    <m/>
    <m/>
    <m/>
    <m/>
    <x v="0"/>
    <m/>
    <x v="0"/>
    <m/>
    <m/>
    <x v="0"/>
    <x v="0"/>
    <x v="0"/>
    <m/>
    <m/>
    <m/>
    <m/>
    <m/>
    <m/>
    <m/>
    <m/>
    <x v="0"/>
    <x v="0"/>
    <m/>
    <m/>
    <m/>
    <m/>
    <s v="Sontag: Her Life and Work_Moser, Benjamin"/>
    <s v="Moser, Benjamin_Sontag: Her Life and Work"/>
    <x v="2366"/>
    <m/>
    <m/>
  </r>
  <r>
    <s v="B-EILEEN / LAPVONA|MOSHFEGH, OTTESSA"/>
    <s v="N"/>
    <s v="Eileen / Lapvona"/>
    <x v="1114"/>
    <m/>
    <m/>
    <x v="0"/>
    <m/>
    <m/>
    <m/>
    <m/>
    <m/>
    <m/>
    <m/>
    <x v="0"/>
    <m/>
    <x v="0"/>
    <m/>
    <m/>
    <x v="0"/>
    <x v="0"/>
    <x v="0"/>
    <m/>
    <m/>
    <m/>
    <m/>
    <m/>
    <m/>
    <m/>
    <m/>
    <x v="0"/>
    <x v="0"/>
    <m/>
    <s v="21st Century Deeply Unsettling Works"/>
    <m/>
    <s v="Grotesque characters, psychological disturbance, bleak settings"/>
    <s v="Eileen / Lapvona_Moshfegh, Ottessa"/>
    <s v="Moshfegh, Ottessa_Eileen / Lapvona"/>
    <x v="2367"/>
    <m/>
    <m/>
  </r>
  <r>
    <s v="B-MY YEAR OF REST AND RELAXATION|MOSHFEGH, OTTESSA"/>
    <s v="Y"/>
    <s v="My Year of Rest and Relaxation"/>
    <x v="1114"/>
    <m/>
    <m/>
    <x v="0"/>
    <m/>
    <m/>
    <m/>
    <m/>
    <m/>
    <m/>
    <m/>
    <x v="0"/>
    <m/>
    <x v="0"/>
    <m/>
    <m/>
    <x v="0"/>
    <x v="0"/>
    <x v="0"/>
    <m/>
    <m/>
    <m/>
    <m/>
    <m/>
    <m/>
    <m/>
    <m/>
    <x v="0"/>
    <x v="0"/>
    <m/>
    <s v="Foundational; Late 20th Century &amp; Postmodernism"/>
    <m/>
    <m/>
    <s v="My Year of Rest and Relaxation_Moshfegh, Ottessa"/>
    <s v="Moshfegh, Ottessa_My Year of Rest and Relaxation"/>
    <x v="2368"/>
    <m/>
    <m/>
  </r>
  <r>
    <s v="B-MY YEAR OF REST AND RELAXATION|MOSHFEGH, OTTESSA"/>
    <s v="Y"/>
    <s v="My Year of Rest and Relaxation"/>
    <x v="1114"/>
    <m/>
    <m/>
    <x v="0"/>
    <m/>
    <m/>
    <m/>
    <m/>
    <m/>
    <m/>
    <m/>
    <x v="0"/>
    <m/>
    <x v="0"/>
    <m/>
    <m/>
    <x v="0"/>
    <x v="0"/>
    <x v="0"/>
    <m/>
    <m/>
    <m/>
    <m/>
    <m/>
    <m/>
    <m/>
    <m/>
    <x v="0"/>
    <x v="0"/>
    <m/>
    <s v="21st Century Deeply Unsettling Works"/>
    <m/>
    <s v="Alienation, apathy, pharmacological escape, critique of wellness"/>
    <s v="My Year of Rest and Relaxation_Moshfegh, Ottessa"/>
    <s v="Moshfegh, Ottessa_My Year of Rest and Relaxation"/>
    <x v="2368"/>
    <m/>
    <m/>
  </r>
  <r>
    <s v="B-TANGO|MROŻEK, SŁAWOMIR"/>
    <s v="N"/>
    <s v="Tango"/>
    <x v="1115"/>
    <m/>
    <m/>
    <x v="0"/>
    <m/>
    <m/>
    <m/>
    <m/>
    <m/>
    <m/>
    <m/>
    <x v="0"/>
    <m/>
    <x v="0"/>
    <m/>
    <m/>
    <x v="0"/>
    <x v="0"/>
    <x v="0"/>
    <m/>
    <m/>
    <m/>
    <m/>
    <m/>
    <m/>
    <m/>
    <m/>
    <x v="0"/>
    <x v="0"/>
    <m/>
    <m/>
    <m/>
    <m/>
    <s v="Tango_Mrożek, Sławomir"/>
    <s v="Mrożek, Sławomir_Tango"/>
    <x v="2369"/>
    <m/>
    <m/>
  </r>
  <r>
    <s v="B-THE EMIGRANTS|MROŻEK, SŁAWOMIR"/>
    <s v="N"/>
    <s v="The Emigrants"/>
    <x v="1115"/>
    <m/>
    <m/>
    <x v="0"/>
    <m/>
    <m/>
    <m/>
    <m/>
    <m/>
    <m/>
    <m/>
    <x v="0"/>
    <m/>
    <x v="0"/>
    <m/>
    <m/>
    <x v="0"/>
    <x v="0"/>
    <x v="0"/>
    <m/>
    <m/>
    <m/>
    <m/>
    <m/>
    <m/>
    <m/>
    <m/>
    <x v="0"/>
    <x v="0"/>
    <m/>
    <m/>
    <m/>
    <m/>
    <s v="The Emigrants_Mrożek, Sławomir"/>
    <s v="Mrożek, Sławomir_The Emigrants"/>
    <x v="2370"/>
    <m/>
    <m/>
  </r>
  <r>
    <s v="B-THE WILDERNESS WORLD OF JOHN MUIR|MUIR, JOHN"/>
    <s v="N"/>
    <s v="The Wilderness World of John Muir"/>
    <x v="1116"/>
    <m/>
    <m/>
    <x v="192"/>
    <m/>
    <m/>
    <m/>
    <m/>
    <n v="332"/>
    <s v="An anthology of the influential naturalist and conservationist's writings about his explorations and observations of the American wilderness, compiled and arranged thematically to showcase his profound connection with nature and his environmental philosophy."/>
    <m/>
    <x v="0"/>
    <m/>
    <x v="0"/>
    <m/>
    <m/>
    <x v="0"/>
    <x v="0"/>
    <x v="0"/>
    <m/>
    <m/>
    <m/>
    <m/>
    <m/>
    <m/>
    <m/>
    <m/>
    <x v="3"/>
    <x v="1"/>
    <m/>
    <m/>
    <m/>
    <m/>
    <s v="The Wilderness World of John Muir_Muir, John"/>
    <s v="Muir, John_The Wilderness World of John Muir"/>
    <x v="2371"/>
    <m/>
    <m/>
  </r>
  <r>
    <s v="B-THE EMPEROR OF ALL MALADIES: A BIOGRAPHY OF CANCER|MUKHERJEE, SIDDHARTHA"/>
    <s v="Y"/>
    <s v="The Emperor of All Maladies: A Biography of Cancer"/>
    <x v="1117"/>
    <m/>
    <m/>
    <x v="0"/>
    <m/>
    <m/>
    <m/>
    <m/>
    <m/>
    <m/>
    <m/>
    <x v="0"/>
    <m/>
    <x v="0"/>
    <m/>
    <m/>
    <x v="0"/>
    <x v="0"/>
    <x v="0"/>
    <m/>
    <m/>
    <m/>
    <m/>
    <m/>
    <m/>
    <m/>
    <m/>
    <x v="0"/>
    <x v="0"/>
    <m/>
    <m/>
    <m/>
    <m/>
    <s v="The Emperor of All Maladies: A Biography of Cancer_Mukherjee, Siddhartha"/>
    <s v="Mukherjee, Siddhartha_The Emperor of All Maladies: A Biography of Cancer"/>
    <x v="2372"/>
    <m/>
    <m/>
  </r>
  <r>
    <s v="B-THE EMPEROR OF ALL MALADIES: A BIOGRAPHY OF CANCER|MUKHERJEE, SIDDHARTHA"/>
    <s v="Y"/>
    <s v="The Emperor of All Maladies: A Biography of Cancer"/>
    <x v="1117"/>
    <m/>
    <m/>
    <x v="0"/>
    <m/>
    <m/>
    <m/>
    <m/>
    <m/>
    <m/>
    <m/>
    <x v="0"/>
    <m/>
    <x v="0"/>
    <m/>
    <m/>
    <x v="0"/>
    <x v="0"/>
    <x v="0"/>
    <m/>
    <m/>
    <m/>
    <m/>
    <m/>
    <m/>
    <m/>
    <m/>
    <x v="0"/>
    <x v="0"/>
    <m/>
    <s v="Foundational; Non-Fiction"/>
    <m/>
    <m/>
    <s v="The Emperor of All Maladies: A Biography of Cancer_Mukherjee, Siddhartha"/>
    <s v="Mukherjee, Siddhartha_The Emperor of All Maladies: A Biography of Cancer"/>
    <x v="2372"/>
    <m/>
    <m/>
  </r>
  <r>
    <s v="B-THE GENE: AN INTIMATE HISTORY|MUKHERJEE, SIDDHARTHA"/>
    <s v="N"/>
    <s v="The Gene: An Intimate History"/>
    <x v="1117"/>
    <m/>
    <m/>
    <x v="0"/>
    <m/>
    <m/>
    <m/>
    <m/>
    <m/>
    <m/>
    <m/>
    <x v="0"/>
    <m/>
    <x v="0"/>
    <m/>
    <m/>
    <x v="0"/>
    <x v="0"/>
    <x v="0"/>
    <m/>
    <m/>
    <m/>
    <m/>
    <m/>
    <m/>
    <m/>
    <m/>
    <x v="0"/>
    <x v="0"/>
    <m/>
    <s v="Foundational; Non-Fiction"/>
    <m/>
    <m/>
    <s v="The Gene: An Intimate History_Mukherjee, Siddhartha"/>
    <s v="Mukherjee, Siddhartha_The Gene: An Intimate History"/>
    <x v="2373"/>
    <m/>
    <m/>
  </r>
  <r>
    <s v="B-THE LAND OF GREEN PLUMS|MÜLLER, HERTA"/>
    <s v="N"/>
    <s v="The Land of Green Plums"/>
    <x v="1118"/>
    <m/>
    <m/>
    <x v="72"/>
    <m/>
    <m/>
    <m/>
    <m/>
    <n v="256"/>
    <s v="A fragmented narrative about a group of young people struggling under Romania's brutal Ceaușescu regime, examining totalitarianism's effects on friendship and identity."/>
    <m/>
    <x v="0"/>
    <m/>
    <x v="0"/>
    <m/>
    <m/>
    <x v="0"/>
    <x v="0"/>
    <x v="0"/>
    <m/>
    <m/>
    <m/>
    <m/>
    <m/>
    <m/>
    <m/>
    <m/>
    <x v="2"/>
    <x v="1"/>
    <m/>
    <m/>
    <m/>
    <m/>
    <s v="The Land of Green Plums_Müller, Herta"/>
    <s v="Müller, Herta_The Land of Green Plums"/>
    <x v="2374"/>
    <m/>
    <m/>
  </r>
  <r>
    <s v="B-MAX HAVELAAR|MULTATULI"/>
    <s v="N"/>
    <s v="Max Havelaar"/>
    <x v="1119"/>
    <m/>
    <m/>
    <x v="0"/>
    <m/>
    <s v="New York Review Books (NYRB)"/>
    <m/>
    <m/>
    <m/>
    <m/>
    <m/>
    <x v="0"/>
    <m/>
    <x v="0"/>
    <m/>
    <m/>
    <x v="0"/>
    <x v="0"/>
    <x v="0"/>
    <m/>
    <m/>
    <m/>
    <m/>
    <m/>
    <m/>
    <m/>
    <m/>
    <x v="0"/>
    <x v="0"/>
    <m/>
    <m/>
    <m/>
    <m/>
    <s v="Max Havelaar_Multatuli"/>
    <s v="Multatuli_Max Havelaar"/>
    <x v="2375"/>
    <m/>
    <m/>
  </r>
  <r>
    <s v="B-DEAR LIFE|MUNRO, ALILCE"/>
    <s v="N"/>
    <s v="Dear Life"/>
    <x v="1120"/>
    <m/>
    <m/>
    <x v="0"/>
    <m/>
    <m/>
    <m/>
    <m/>
    <m/>
    <m/>
    <m/>
    <x v="0"/>
    <m/>
    <x v="0"/>
    <m/>
    <m/>
    <x v="0"/>
    <x v="0"/>
    <x v="0"/>
    <m/>
    <m/>
    <m/>
    <m/>
    <m/>
    <m/>
    <m/>
    <m/>
    <x v="0"/>
    <x v="0"/>
    <m/>
    <m/>
    <m/>
    <m/>
    <s v="Dear Life_Munro, Alilce"/>
    <s v="Munro, Alilce_Dear Life"/>
    <x v="2376"/>
    <m/>
    <m/>
  </r>
  <r>
    <s v="B-FRIEND OF MY YOUTH|MUNRO, ALILCE"/>
    <s v="N"/>
    <s v="Friend of My Youth"/>
    <x v="1120"/>
    <m/>
    <m/>
    <x v="0"/>
    <m/>
    <m/>
    <m/>
    <m/>
    <m/>
    <m/>
    <m/>
    <x v="0"/>
    <m/>
    <x v="0"/>
    <m/>
    <m/>
    <x v="0"/>
    <x v="0"/>
    <x v="0"/>
    <m/>
    <m/>
    <m/>
    <m/>
    <m/>
    <m/>
    <m/>
    <m/>
    <x v="0"/>
    <x v="0"/>
    <m/>
    <m/>
    <m/>
    <m/>
    <s v="Friend of My Youth_Munro, Alilce"/>
    <s v="Munro, Alilce_Friend of My Youth"/>
    <x v="2377"/>
    <m/>
    <m/>
  </r>
  <r>
    <s v="B-HATESHIP, FRIENDSHIP, COURTSHIP, LOVESHIP, MARRIAGE: STORIES|MUNRO, ALILCE"/>
    <s v="N"/>
    <s v="Hateship, Friendship, Courtship, Loveship, Marriage: Stories"/>
    <x v="1120"/>
    <m/>
    <m/>
    <x v="0"/>
    <m/>
    <m/>
    <m/>
    <m/>
    <m/>
    <m/>
    <m/>
    <x v="0"/>
    <m/>
    <x v="0"/>
    <m/>
    <m/>
    <x v="0"/>
    <x v="0"/>
    <x v="0"/>
    <m/>
    <m/>
    <m/>
    <m/>
    <m/>
    <m/>
    <m/>
    <m/>
    <x v="0"/>
    <x v="0"/>
    <m/>
    <m/>
    <m/>
    <m/>
    <s v="Hateship, Friendship, Courtship, Loveship, Marriage: Stories_Munro, Alilce"/>
    <s v="Munro, Alilce_Hateship, Friendship, Courtship, Loveship, Marriage: Stories"/>
    <x v="2378"/>
    <m/>
    <m/>
  </r>
  <r>
    <s v="B-LIVES OF GIRLS AND WOMEN|MUNRO, ALILCE"/>
    <s v="N"/>
    <s v="Lives of Girls and Women"/>
    <x v="1120"/>
    <m/>
    <m/>
    <x v="0"/>
    <m/>
    <m/>
    <m/>
    <m/>
    <m/>
    <m/>
    <m/>
    <x v="0"/>
    <m/>
    <x v="0"/>
    <m/>
    <m/>
    <x v="0"/>
    <x v="0"/>
    <x v="0"/>
    <m/>
    <m/>
    <m/>
    <m/>
    <m/>
    <m/>
    <m/>
    <m/>
    <x v="0"/>
    <x v="0"/>
    <m/>
    <m/>
    <m/>
    <m/>
    <s v="Lives of Girls and Women_Munro, Alilce"/>
    <s v="Munro, Alilce_Lives of Girls and Women"/>
    <x v="2379"/>
    <m/>
    <m/>
  </r>
  <r>
    <s v="B-OPEN SECRETS|MUNRO, ALILCE"/>
    <s v="N"/>
    <s v="Open Secrets"/>
    <x v="1120"/>
    <m/>
    <m/>
    <x v="0"/>
    <m/>
    <m/>
    <m/>
    <m/>
    <m/>
    <m/>
    <m/>
    <x v="0"/>
    <m/>
    <x v="0"/>
    <m/>
    <m/>
    <x v="0"/>
    <x v="0"/>
    <x v="0"/>
    <m/>
    <m/>
    <m/>
    <m/>
    <m/>
    <m/>
    <m/>
    <m/>
    <x v="0"/>
    <x v="0"/>
    <m/>
    <m/>
    <m/>
    <m/>
    <s v="Open Secrets_Munro, Alilce"/>
    <s v="Munro, Alilce_Open Secrets"/>
    <x v="2380"/>
    <m/>
    <m/>
  </r>
  <r>
    <s v="B-RUNAWAY: STORIES|MUNRO, ALILCE"/>
    <s v="N"/>
    <s v="Runaway: Stories"/>
    <x v="1120"/>
    <m/>
    <m/>
    <x v="0"/>
    <m/>
    <m/>
    <m/>
    <m/>
    <m/>
    <m/>
    <m/>
    <x v="0"/>
    <m/>
    <x v="0"/>
    <m/>
    <m/>
    <x v="0"/>
    <x v="0"/>
    <x v="0"/>
    <m/>
    <m/>
    <m/>
    <m/>
    <m/>
    <m/>
    <m/>
    <m/>
    <x v="0"/>
    <x v="0"/>
    <m/>
    <m/>
    <m/>
    <m/>
    <s v="Runaway: Stories_Munro, Alilce"/>
    <s v="Munro, Alilce_Runaway: Stories"/>
    <x v="2381"/>
    <m/>
    <m/>
  </r>
  <r>
    <s v="B-SELECTED STORIES|MUNRO, ALILCE"/>
    <s v="N"/>
    <s v="Selected Stories"/>
    <x v="1120"/>
    <m/>
    <m/>
    <x v="0"/>
    <m/>
    <m/>
    <m/>
    <m/>
    <m/>
    <m/>
    <m/>
    <x v="0"/>
    <m/>
    <x v="0"/>
    <m/>
    <m/>
    <x v="0"/>
    <x v="0"/>
    <x v="0"/>
    <m/>
    <m/>
    <m/>
    <m/>
    <m/>
    <m/>
    <m/>
    <m/>
    <x v="0"/>
    <x v="0"/>
    <m/>
    <m/>
    <m/>
    <m/>
    <s v="Selected Stories_Munro, Alilce"/>
    <s v="Munro, Alilce_Selected Stories"/>
    <x v="2382"/>
    <m/>
    <m/>
  </r>
  <r>
    <s v="B-THE BEGGAR MAID: STORIES OF FLO AND ROSE|MUNRO, ALILCE"/>
    <s v="N"/>
    <s v="The Beggar Maid: Stories of Flo and Rose"/>
    <x v="1120"/>
    <m/>
    <m/>
    <x v="0"/>
    <m/>
    <m/>
    <m/>
    <m/>
    <m/>
    <m/>
    <m/>
    <x v="0"/>
    <m/>
    <x v="0"/>
    <m/>
    <m/>
    <x v="0"/>
    <x v="0"/>
    <x v="0"/>
    <m/>
    <m/>
    <m/>
    <m/>
    <m/>
    <m/>
    <m/>
    <m/>
    <x v="0"/>
    <x v="0"/>
    <m/>
    <m/>
    <m/>
    <m/>
    <s v="The Beggar Maid: Stories of Flo and Rose_Munro, Alilce"/>
    <s v="Munro, Alilce_The Beggar Maid: Stories of Flo and Rose"/>
    <x v="2383"/>
    <m/>
    <m/>
  </r>
  <r>
    <s v="B-THE LOVE OF A GOOD WOMAN|MUNRO, ALILCE"/>
    <s v="N"/>
    <s v="The Love of a Good Woman"/>
    <x v="1120"/>
    <m/>
    <m/>
    <x v="0"/>
    <m/>
    <m/>
    <m/>
    <m/>
    <m/>
    <m/>
    <m/>
    <x v="0"/>
    <m/>
    <x v="0"/>
    <m/>
    <m/>
    <x v="0"/>
    <x v="0"/>
    <x v="0"/>
    <m/>
    <m/>
    <m/>
    <m/>
    <m/>
    <m/>
    <m/>
    <m/>
    <x v="0"/>
    <x v="0"/>
    <m/>
    <m/>
    <m/>
    <m/>
    <s v="The Love of a Good Woman_Munro, Alilce"/>
    <s v="Munro, Alilce_The Love of a Good Woman"/>
    <x v="2384"/>
    <m/>
    <m/>
  </r>
  <r>
    <s v="B-TOO MUCH HAPPINESS: STORIES|MUNRO, ALILCE"/>
    <s v="N"/>
    <s v="Too Much Happiness: Stories"/>
    <x v="1120"/>
    <m/>
    <m/>
    <x v="0"/>
    <m/>
    <m/>
    <m/>
    <m/>
    <m/>
    <m/>
    <m/>
    <x v="0"/>
    <m/>
    <x v="0"/>
    <m/>
    <m/>
    <x v="0"/>
    <x v="0"/>
    <x v="0"/>
    <m/>
    <m/>
    <m/>
    <m/>
    <m/>
    <m/>
    <m/>
    <m/>
    <x v="0"/>
    <x v="0"/>
    <m/>
    <m/>
    <m/>
    <m/>
    <s v="Too Much Happiness: Stories_Munro, Alilce"/>
    <s v="Munro, Alilce_Too Much Happiness: Stories"/>
    <x v="2385"/>
    <m/>
    <m/>
  </r>
  <r>
    <s v="B-1Q84|MURAKAMI, HARUKI"/>
    <s v="Y"/>
    <s v="1Q84"/>
    <x v="1121"/>
    <m/>
    <m/>
    <x v="0"/>
    <m/>
    <m/>
    <m/>
    <m/>
    <m/>
    <m/>
    <m/>
    <x v="3"/>
    <m/>
    <x v="0"/>
    <m/>
    <m/>
    <x v="0"/>
    <x v="0"/>
    <x v="0"/>
    <m/>
    <m/>
    <m/>
    <m/>
    <m/>
    <m/>
    <m/>
    <m/>
    <x v="0"/>
    <x v="0"/>
    <m/>
    <m/>
    <m/>
    <m/>
    <s v="1Q84_Murakami, Haruki"/>
    <s v="Murakami, Haruki_1Q84"/>
    <x v="2386"/>
    <m/>
    <m/>
  </r>
  <r>
    <s v="B-1Q84|MURAKAMI, HARUKI"/>
    <s v="Y"/>
    <s v="1Q84"/>
    <x v="1121"/>
    <m/>
    <m/>
    <x v="0"/>
    <m/>
    <m/>
    <m/>
    <m/>
    <m/>
    <m/>
    <m/>
    <x v="0"/>
    <m/>
    <x v="0"/>
    <m/>
    <m/>
    <x v="0"/>
    <x v="0"/>
    <x v="0"/>
    <m/>
    <m/>
    <m/>
    <m/>
    <m/>
    <m/>
    <m/>
    <m/>
    <x v="0"/>
    <x v="0"/>
    <m/>
    <m/>
    <m/>
    <m/>
    <s v="1Q84_Murakami, Haruki"/>
    <s v="Murakami, Haruki_1Q84"/>
    <x v="2386"/>
    <m/>
    <m/>
  </r>
  <r>
    <s v="B-KAFKA ON THE SHORE|MURAKAMI, HARUKI"/>
    <s v="Y"/>
    <s v="Kafka on the Shore"/>
    <x v="1121"/>
    <m/>
    <m/>
    <x v="0"/>
    <m/>
    <m/>
    <m/>
    <m/>
    <m/>
    <m/>
    <s v="Plagued by Visions - Top 10 Weirdest Books I Have Read"/>
    <x v="0"/>
    <m/>
    <x v="0"/>
    <m/>
    <m/>
    <x v="0"/>
    <x v="0"/>
    <x v="0"/>
    <m/>
    <m/>
    <m/>
    <m/>
    <m/>
    <m/>
    <m/>
    <m/>
    <x v="0"/>
    <x v="0"/>
    <m/>
    <m/>
    <m/>
    <m/>
    <s v="Kafka on the Shore_Murakami, Haruki"/>
    <s v="Murakami, Haruki_Kafka on the Shore"/>
    <x v="2387"/>
    <m/>
    <m/>
  </r>
  <r>
    <s v="B-KAFKA ON THE SHORE|MURAKAMI, HARUKI"/>
    <s v="Y"/>
    <s v="Kafka on the Shore"/>
    <x v="1121"/>
    <m/>
    <m/>
    <x v="0"/>
    <m/>
    <m/>
    <m/>
    <m/>
    <m/>
    <m/>
    <m/>
    <x v="0"/>
    <m/>
    <x v="0"/>
    <m/>
    <m/>
    <x v="0"/>
    <x v="0"/>
    <x v="0"/>
    <m/>
    <m/>
    <m/>
    <m/>
    <m/>
    <m/>
    <m/>
    <m/>
    <x v="0"/>
    <x v="0"/>
    <m/>
    <m/>
    <m/>
    <m/>
    <s v="Kafka on the Shore_Murakami, Haruki"/>
    <s v="Murakami, Haruki_Kafka on the Shore"/>
    <x v="2387"/>
    <m/>
    <m/>
  </r>
  <r>
    <s v="B-NORWEGIAN WOOD|MURAKAMI, HARUKI"/>
    <s v="N"/>
    <s v="Norwegian Wood"/>
    <x v="1121"/>
    <m/>
    <m/>
    <x v="0"/>
    <m/>
    <m/>
    <m/>
    <m/>
    <m/>
    <m/>
    <m/>
    <x v="0"/>
    <m/>
    <x v="0"/>
    <m/>
    <m/>
    <x v="0"/>
    <x v="0"/>
    <x v="0"/>
    <m/>
    <m/>
    <m/>
    <m/>
    <m/>
    <m/>
    <m/>
    <m/>
    <x v="0"/>
    <x v="0"/>
    <m/>
    <m/>
    <m/>
    <m/>
    <s v="Norwegian Wood_Murakami, Haruki"/>
    <s v="Murakami, Haruki_Norwegian Wood"/>
    <x v="2388"/>
    <m/>
    <m/>
  </r>
  <r>
    <s v="B-THE WIND-UP BIRD CHRONICLE|MURAKAMI, HARUKI"/>
    <s v="Y"/>
    <s v="The Wind-Up Bird Chronicle"/>
    <x v="1121"/>
    <m/>
    <m/>
    <x v="0"/>
    <m/>
    <m/>
    <m/>
    <m/>
    <m/>
    <m/>
    <m/>
    <x v="0"/>
    <m/>
    <x v="0"/>
    <m/>
    <m/>
    <x v="0"/>
    <x v="0"/>
    <x v="0"/>
    <m/>
    <m/>
    <m/>
    <m/>
    <m/>
    <m/>
    <m/>
    <m/>
    <x v="0"/>
    <x v="0"/>
    <m/>
    <m/>
    <m/>
    <m/>
    <s v="The Wind-Up Bird Chronicle_Murakami, Haruki"/>
    <s v="Murakami, Haruki_The Wind-Up Bird Chronicle"/>
    <x v="2389"/>
    <m/>
    <m/>
  </r>
  <r>
    <s v="B-THE WIND-UP BIRD CHRONICLE|MURAKAMI, HARUKI"/>
    <s v="Y"/>
    <s v="The Wind-Up Bird Chronicle"/>
    <x v="1121"/>
    <m/>
    <m/>
    <x v="0"/>
    <m/>
    <m/>
    <m/>
    <m/>
    <m/>
    <m/>
    <m/>
    <x v="0"/>
    <m/>
    <x v="0"/>
    <m/>
    <m/>
    <x v="0"/>
    <x v="0"/>
    <x v="0"/>
    <m/>
    <m/>
    <m/>
    <m/>
    <m/>
    <m/>
    <m/>
    <m/>
    <x v="0"/>
    <x v="0"/>
    <m/>
    <m/>
    <m/>
    <m/>
    <s v="The Wind-Up Bird Chronicle_Murakami, Haruki"/>
    <s v="Murakami, Haruki_The Wind-Up Bird Chronicle"/>
    <x v="2389"/>
    <m/>
    <m/>
  </r>
  <r>
    <s v="B-TOKIO BLUES: NORWEGIAN WOOD|MURAKAMI, HARUKI"/>
    <s v="N"/>
    <s v="Tokio Blues: Norwegian Wood"/>
    <x v="1121"/>
    <m/>
    <m/>
    <x v="241"/>
    <m/>
    <m/>
    <m/>
    <m/>
    <n v="400"/>
    <s v="A nostalgic coming-of-age novel set in 1960s Tokyo, following a university student's relationships with two very different women amid social upheaval."/>
    <m/>
    <x v="0"/>
    <m/>
    <x v="0"/>
    <m/>
    <m/>
    <x v="0"/>
    <x v="0"/>
    <x v="0"/>
    <m/>
    <m/>
    <m/>
    <m/>
    <m/>
    <m/>
    <m/>
    <m/>
    <x v="7"/>
    <x v="1"/>
    <m/>
    <m/>
    <m/>
    <m/>
    <s v="Tokio Blues: Norwegian Wood_Murakami, Haruki"/>
    <s v="Murakami, Haruki_Tokio Blues: Norwegian Wood"/>
    <x v="2390"/>
    <m/>
    <m/>
  </r>
  <r>
    <s v="B-WHAT I TALK ABOUT WHEN I TALK ABOUT RUNNING|MURAKAMI, HARUKI"/>
    <s v="N"/>
    <s v="What I Talk About When I Talk About Running"/>
    <x v="1121"/>
    <m/>
    <m/>
    <x v="0"/>
    <m/>
    <m/>
    <m/>
    <m/>
    <m/>
    <m/>
    <m/>
    <x v="0"/>
    <n v="4"/>
    <x v="1"/>
    <m/>
    <m/>
    <x v="0"/>
    <x v="0"/>
    <x v="0"/>
    <m/>
    <m/>
    <m/>
    <m/>
    <m/>
    <m/>
    <m/>
    <m/>
    <x v="0"/>
    <x v="0"/>
    <m/>
    <m/>
    <m/>
    <m/>
    <s v="What I Talk About When I Talk About Running_Murakami, Haruki"/>
    <s v="Murakami, Haruki_What I Talk About When I Talk About Running"/>
    <x v="2391"/>
    <m/>
    <m/>
  </r>
  <r>
    <s v="B-COIN LOCKER BABIES|MURAKAMI, RYU"/>
    <s v="N"/>
    <s v="Coin Locker Babies"/>
    <x v="1122"/>
    <m/>
    <m/>
    <x v="0"/>
    <m/>
    <m/>
    <m/>
    <m/>
    <m/>
    <m/>
    <m/>
    <x v="0"/>
    <m/>
    <x v="0"/>
    <m/>
    <m/>
    <x v="0"/>
    <x v="0"/>
    <x v="0"/>
    <m/>
    <m/>
    <m/>
    <m/>
    <m/>
    <m/>
    <m/>
    <m/>
    <x v="0"/>
    <x v="0"/>
    <m/>
    <s v="20th Century: Modernist &amp; Post-War Extremes"/>
    <m/>
    <s v="Nihilism, violence, societal alienation, search for destruction in modern Tokyo. Gritty and intense."/>
    <s v="Coin Locker Babies_Murakami, Ryu"/>
    <s v="Murakami, Ryu_Coin Locker Babies"/>
    <x v="2392"/>
    <m/>
    <m/>
  </r>
  <r>
    <s v="B-PIERCING / IN THE MISO SOUP|MURAKAMI, RYU"/>
    <s v="N"/>
    <s v="Piercing / In the Miso Soup"/>
    <x v="1122"/>
    <m/>
    <m/>
    <x v="0"/>
    <m/>
    <m/>
    <m/>
    <m/>
    <m/>
    <m/>
    <m/>
    <x v="0"/>
    <m/>
    <x v="0"/>
    <m/>
    <m/>
    <x v="0"/>
    <x v="0"/>
    <x v="0"/>
    <m/>
    <m/>
    <m/>
    <m/>
    <m/>
    <m/>
    <m/>
    <m/>
    <x v="0"/>
    <x v="0"/>
    <m/>
    <s v="20th Century: Modernist &amp; Post-War Extremes"/>
    <m/>
    <s v="Psychological horror, violence, dark explorations of obsession and urban dread."/>
    <s v="Piercing / In the Miso Soup_Murakami, Ryu"/>
    <s v="Murakami, Ryu_Piercing / In the Miso Soup"/>
    <x v="2393"/>
    <m/>
    <m/>
  </r>
  <r>
    <s v="B-THE TALE OF GENJI (GENJI MONOGATARI)|MURASAKI SHIKIBU"/>
    <s v="N"/>
    <s v="The Tale of Genji (Genji Monogatari)"/>
    <x v="1123"/>
    <m/>
    <m/>
    <x v="0"/>
    <m/>
    <m/>
    <m/>
    <m/>
    <m/>
    <m/>
    <m/>
    <x v="0"/>
    <m/>
    <x v="0"/>
    <m/>
    <m/>
    <x v="0"/>
    <x v="0"/>
    <x v="0"/>
    <m/>
    <m/>
    <m/>
    <m/>
    <m/>
    <m/>
    <m/>
    <m/>
    <x v="0"/>
    <x v="0"/>
    <m/>
    <s v="Foundational; Medieval East Asia (Relevant Period)"/>
    <m/>
    <m/>
    <s v="The Tale of Genji (Genji Monogatari)_Murasaki Shikibu"/>
    <s v="Murasaki Shikibu_The Tale of Genji (Genji Monogatari)"/>
    <x v="2394"/>
    <m/>
    <m/>
  </r>
  <r>
    <s v="B-CONVENIENCE STORE WOMAN|MURATA, SAYAKA"/>
    <s v="N"/>
    <s v="Convenience Store Woman"/>
    <x v="1124"/>
    <m/>
    <m/>
    <x v="0"/>
    <m/>
    <m/>
    <m/>
    <m/>
    <m/>
    <m/>
    <m/>
    <x v="0"/>
    <m/>
    <x v="0"/>
    <m/>
    <m/>
    <x v="0"/>
    <x v="0"/>
    <x v="0"/>
    <m/>
    <m/>
    <m/>
    <m/>
    <m/>
    <m/>
    <m/>
    <m/>
    <x v="0"/>
    <x v="0"/>
    <m/>
    <s v="21st Century Deeply Unsettling Works"/>
    <m/>
    <s v="Alienation, societal pressure, finding meaning in routine"/>
    <s v="Convenience Store Woman_Murata, Sayaka"/>
    <s v="Murata, Sayaka_Convenience Store Woman"/>
    <x v="2395"/>
    <m/>
    <m/>
  </r>
  <r>
    <s v="B-EARTHLINGS|MURATA, SAYAKA"/>
    <s v="Y"/>
    <s v="Earthlings"/>
    <x v="1124"/>
    <m/>
    <m/>
    <x v="0"/>
    <m/>
    <m/>
    <m/>
    <m/>
    <m/>
    <m/>
    <m/>
    <x v="0"/>
    <m/>
    <x v="0"/>
    <m/>
    <m/>
    <x v="0"/>
    <x v="0"/>
    <x v="0"/>
    <m/>
    <m/>
    <m/>
    <m/>
    <m/>
    <m/>
    <m/>
    <m/>
    <x v="0"/>
    <x v="0"/>
    <m/>
    <s v="21st Century Deeply Unsettling Works"/>
    <m/>
    <s v="Alienation, societal nonconformity, disturbing logic, taboo"/>
    <s v="Earthlings_Murata, Sayaka"/>
    <s v="Murata, Sayaka_Earthlings"/>
    <x v="2396"/>
    <m/>
    <m/>
  </r>
  <r>
    <s v="B-EARTHLINGS|MURATA, SAYAKA"/>
    <s v="Y"/>
    <s v="Earthlings"/>
    <x v="1124"/>
    <m/>
    <m/>
    <x v="0"/>
    <m/>
    <m/>
    <m/>
    <m/>
    <m/>
    <m/>
    <m/>
    <x v="0"/>
    <m/>
    <x v="0"/>
    <m/>
    <m/>
    <x v="0"/>
    <x v="0"/>
    <x v="0"/>
    <m/>
    <m/>
    <m/>
    <m/>
    <m/>
    <m/>
    <m/>
    <m/>
    <x v="0"/>
    <x v="0"/>
    <m/>
    <s v="21st Century Extremes; Extremely Disturbing"/>
    <m/>
    <s v="Alienation, rejection of societal norms pushed to extreme conclusions including incest and cannibalism. Disturbing logic."/>
    <s v="Earthlings_Murata, Sayaka"/>
    <s v="Murata, Sayaka_Earthlings"/>
    <x v="2396"/>
    <m/>
    <m/>
  </r>
  <r>
    <s v="B-THE BLACK PRINCE|MURDOCH, IRIS"/>
    <s v="N"/>
    <s v="The Black Prince"/>
    <x v="1125"/>
    <m/>
    <m/>
    <x v="71"/>
    <m/>
    <m/>
    <m/>
    <m/>
    <n v="432"/>
    <s v="A complex novel about an aging writer's obsessive love for his friend's daughter, exploring art, desire, and the nature of truth through multiple narratives."/>
    <m/>
    <x v="0"/>
    <m/>
    <x v="0"/>
    <m/>
    <m/>
    <x v="0"/>
    <x v="0"/>
    <x v="0"/>
    <m/>
    <m/>
    <m/>
    <m/>
    <m/>
    <m/>
    <m/>
    <m/>
    <x v="17"/>
    <x v="1"/>
    <m/>
    <m/>
    <m/>
    <m/>
    <s v="The Black Prince_Murdoch, Iris"/>
    <s v="Murdoch, Iris_The Black Prince"/>
    <x v="2397"/>
    <m/>
    <m/>
  </r>
  <r>
    <s v="B-THE PLAINS|MURNANE, GERALD"/>
    <s v="N"/>
    <s v="The Plains"/>
    <x v="1126"/>
    <m/>
    <m/>
    <x v="0"/>
    <m/>
    <m/>
    <m/>
    <m/>
    <m/>
    <m/>
    <m/>
    <x v="0"/>
    <m/>
    <x v="0"/>
    <m/>
    <m/>
    <x v="0"/>
    <x v="0"/>
    <x v="0"/>
    <m/>
    <m/>
    <m/>
    <m/>
    <m/>
    <m/>
    <m/>
    <m/>
    <x v="0"/>
    <x v="0"/>
    <m/>
    <m/>
    <m/>
    <m/>
    <s v="The Plains_Murnane, Gerald"/>
    <s v="Murnane, Gerald_The Plains"/>
    <x v="2398"/>
    <m/>
    <m/>
  </r>
  <r>
    <s v="B-THE CONFUSIONS OF YOUNG TÖRLESS|MUSIL, ROBERT"/>
    <s v="N"/>
    <s v="The Confusions of Young Törless"/>
    <x v="1127"/>
    <m/>
    <m/>
    <x v="0"/>
    <m/>
    <m/>
    <m/>
    <m/>
    <m/>
    <m/>
    <m/>
    <x v="0"/>
    <m/>
    <x v="0"/>
    <m/>
    <m/>
    <x v="0"/>
    <x v="0"/>
    <x v="0"/>
    <m/>
    <m/>
    <m/>
    <m/>
    <m/>
    <m/>
    <m/>
    <m/>
    <x v="0"/>
    <x v="0"/>
    <m/>
    <m/>
    <m/>
    <m/>
    <s v="The Confusions of Young Törless_Musil, Robert"/>
    <s v="Musil, Robert_The Confusions of Young Törless"/>
    <x v="2399"/>
    <m/>
    <m/>
  </r>
  <r>
    <s v="B-THE MAN WITHOUT QUALITIES|MUSIL, ROBERT"/>
    <s v="N"/>
    <s v="The Man Without Qualities"/>
    <x v="1127"/>
    <m/>
    <m/>
    <x v="244"/>
    <m/>
    <m/>
    <s v="Der Mann ohne Eigenschaften"/>
    <m/>
    <m/>
    <m/>
    <m/>
    <x v="1"/>
    <m/>
    <x v="0"/>
    <m/>
    <m/>
    <x v="1"/>
    <x v="1"/>
    <x v="1"/>
    <m/>
    <m/>
    <m/>
    <m/>
    <m/>
    <m/>
    <s v="Y"/>
    <m/>
    <x v="0"/>
    <x v="1"/>
    <s v="Novel"/>
    <s v="Philosophy; Foundational; Early 20th Century &amp; Modernism; Foundational; Early to Mid-20th Century (Modernist difficulty / Avant-Garde)"/>
    <s v="Philosophical fiction"/>
    <m/>
    <s v="The Man Without Qualities_Musil, Robert"/>
    <s v="Musil, Robert_The Man Without Qualities"/>
    <x v="2400"/>
    <m/>
    <m/>
  </r>
  <r>
    <s v="B-THE FIFTH SEASON|N.K. JEMISIN"/>
    <s v="N"/>
    <s v="The Fifth Season"/>
    <x v="1128"/>
    <m/>
    <m/>
    <x v="0"/>
    <m/>
    <m/>
    <m/>
    <m/>
    <m/>
    <m/>
    <m/>
    <x v="0"/>
    <n v="3"/>
    <x v="1"/>
    <m/>
    <m/>
    <x v="0"/>
    <x v="0"/>
    <x v="0"/>
    <m/>
    <m/>
    <m/>
    <m/>
    <m/>
    <m/>
    <m/>
    <m/>
    <x v="0"/>
    <x v="0"/>
    <m/>
    <m/>
    <m/>
    <m/>
    <s v="The Fifth Season_N.K. Jemisin"/>
    <s v="N.K. Jemisin_The Fifth Season"/>
    <x v="2401"/>
    <m/>
    <m/>
  </r>
  <r>
    <s v="B-ADA OR ARDOR: A FAMILY CHRONICLE|NABOKOV, VLADIMIR"/>
    <s v="Y"/>
    <s v="Ada or Ardor: A Family Chronicle"/>
    <x v="1129"/>
    <m/>
    <m/>
    <x v="0"/>
    <m/>
    <m/>
    <m/>
    <m/>
    <m/>
    <m/>
    <m/>
    <x v="0"/>
    <m/>
    <x v="0"/>
    <m/>
    <m/>
    <x v="0"/>
    <x v="0"/>
    <x v="0"/>
    <m/>
    <m/>
    <m/>
    <m/>
    <m/>
    <m/>
    <m/>
    <m/>
    <x v="0"/>
    <x v="0"/>
    <m/>
    <s v="Foundational; Early to Mid-20th Century (Modernist difficulty / Avant-Garde)"/>
    <m/>
    <m/>
    <s v="Ada or Ardor: A Family Chronicle_Nabokov, Vladimir"/>
    <s v="Nabokov, Vladimir_Ada or Ardor: A Family Chronicle"/>
    <x v="2402"/>
    <m/>
    <m/>
  </r>
  <r>
    <s v="B-ADA OR ARDOR: A FAMILY CHRONICLE|NABOKOV, VLADIMIR"/>
    <s v="Y"/>
    <s v="Ada or Ardor: A Family Chronicle"/>
    <x v="1129"/>
    <m/>
    <m/>
    <x v="0"/>
    <m/>
    <m/>
    <m/>
    <m/>
    <m/>
    <m/>
    <m/>
    <x v="0"/>
    <m/>
    <x v="0"/>
    <m/>
    <m/>
    <x v="0"/>
    <x v="0"/>
    <x v="0"/>
    <m/>
    <m/>
    <m/>
    <m/>
    <m/>
    <m/>
    <m/>
    <m/>
    <x v="0"/>
    <x v="0"/>
    <m/>
    <m/>
    <m/>
    <m/>
    <s v="Ada or Ardor: A Family Chronicle_Nabokov, Vladimir"/>
    <s v="Nabokov, Vladimir_Ada or Ardor: A Family Chronicle"/>
    <x v="2402"/>
    <m/>
    <m/>
  </r>
  <r>
    <s v="B-ADA, OR ARDOR|NABOKOV, VLADIMIR"/>
    <s v="N"/>
    <s v="Ada, or Ardor"/>
    <x v="1129"/>
    <m/>
    <m/>
    <x v="106"/>
    <m/>
    <m/>
    <m/>
    <m/>
    <n v="589"/>
    <s v="A complex novel about the incestuous relationship between Van and Ada Veen set on an alternative Earth called Antiterra, blending science fiction, family chronicle, and literary parody with linguistic virtuosity."/>
    <m/>
    <x v="0"/>
    <m/>
    <x v="0"/>
    <m/>
    <m/>
    <x v="0"/>
    <x v="0"/>
    <x v="0"/>
    <m/>
    <m/>
    <m/>
    <m/>
    <m/>
    <m/>
    <m/>
    <m/>
    <x v="1"/>
    <x v="1"/>
    <m/>
    <m/>
    <m/>
    <m/>
    <s v="Ada, or Ardor_Nabokov, Vladimir"/>
    <s v="Nabokov, Vladimir_Ada, or Ardor"/>
    <x v="2403"/>
    <m/>
    <m/>
  </r>
  <r>
    <s v="B-ADA, OR ARDOR: A FAMILY CHRONICLE|NABOKOV, VLADIMIR"/>
    <s v="N"/>
    <s v="Ada, or Ardor: A Family Chronicle"/>
    <x v="1129"/>
    <m/>
    <m/>
    <x v="0"/>
    <m/>
    <m/>
    <m/>
    <m/>
    <m/>
    <m/>
    <m/>
    <x v="2"/>
    <m/>
    <x v="0"/>
    <m/>
    <m/>
    <x v="0"/>
    <x v="0"/>
    <x v="1"/>
    <m/>
    <m/>
    <m/>
    <m/>
    <m/>
    <m/>
    <m/>
    <m/>
    <x v="0"/>
    <x v="0"/>
    <m/>
    <m/>
    <m/>
    <m/>
    <s v="Ada, or Ardor: A Family Chronicle_Nabokov, Vladimir"/>
    <s v="Nabokov, Vladimir_Ada, or Ardor: A Family Chronicle"/>
    <x v="2404"/>
    <m/>
    <m/>
  </r>
  <r>
    <s v="B-DESPAIR|NABOKOV, VLADIMIR"/>
    <s v="N"/>
    <s v="Despair"/>
    <x v="1129"/>
    <m/>
    <m/>
    <x v="0"/>
    <m/>
    <m/>
    <m/>
    <m/>
    <m/>
    <m/>
    <m/>
    <x v="0"/>
    <m/>
    <x v="0"/>
    <m/>
    <m/>
    <x v="0"/>
    <x v="0"/>
    <x v="0"/>
    <m/>
    <m/>
    <m/>
    <m/>
    <m/>
    <m/>
    <m/>
    <m/>
    <x v="0"/>
    <x v="0"/>
    <m/>
    <m/>
    <m/>
    <m/>
    <s v="Despair_Nabokov, Vladimir"/>
    <s v="Nabokov, Vladimir_Despair"/>
    <x v="2405"/>
    <m/>
    <m/>
  </r>
  <r>
    <s v="B-INVITATION TO A BEHEADING|NABOKOV, VLADIMIR"/>
    <s v="Y"/>
    <s v="Invitation to a Beheading"/>
    <x v="1129"/>
    <m/>
    <m/>
    <x v="77"/>
    <m/>
    <m/>
    <m/>
    <m/>
    <n v="223"/>
    <s v="A surreal novel about Cincinnatus C., imprisoned for &quot;gnostical turpitude&quot; in a transparent society, awaiting execution while his reality disintegrates around him, exploring authenticity under oppression."/>
    <m/>
    <x v="2"/>
    <m/>
    <x v="0"/>
    <m/>
    <m/>
    <x v="0"/>
    <x v="0"/>
    <x v="1"/>
    <m/>
    <m/>
    <m/>
    <m/>
    <m/>
    <m/>
    <m/>
    <m/>
    <x v="16"/>
    <x v="1"/>
    <m/>
    <m/>
    <m/>
    <m/>
    <s v="Invitation to a Beheading_Nabokov, Vladimir"/>
    <s v="Nabokov, Vladimir_Invitation to a Beheading"/>
    <x v="2406"/>
    <m/>
    <m/>
  </r>
  <r>
    <s v="B-INVITATION TO A BEHEADING|NABOKOV, VLADIMIR"/>
    <s v="Y"/>
    <s v="Invitation to a Beheading"/>
    <x v="1129"/>
    <m/>
    <m/>
    <x v="0"/>
    <m/>
    <m/>
    <m/>
    <m/>
    <m/>
    <m/>
    <m/>
    <x v="0"/>
    <m/>
    <x v="0"/>
    <m/>
    <m/>
    <x v="0"/>
    <x v="0"/>
    <x v="0"/>
    <m/>
    <m/>
    <m/>
    <m/>
    <m/>
    <m/>
    <m/>
    <m/>
    <x v="0"/>
    <x v="0"/>
    <m/>
    <m/>
    <m/>
    <m/>
    <s v="Invitation to a Beheading_Nabokov, Vladimir"/>
    <s v="Nabokov, Vladimir_Invitation to a Beheading"/>
    <x v="2406"/>
    <m/>
    <m/>
  </r>
  <r>
    <s v="B-LAUGHTER IN THE DARK|NABOKOV, VLADIMIR"/>
    <s v="N"/>
    <s v="Laughter in the Dark"/>
    <x v="1129"/>
    <m/>
    <m/>
    <x v="0"/>
    <m/>
    <m/>
    <m/>
    <m/>
    <m/>
    <m/>
    <m/>
    <x v="0"/>
    <m/>
    <x v="0"/>
    <m/>
    <m/>
    <x v="0"/>
    <x v="0"/>
    <x v="0"/>
    <m/>
    <m/>
    <m/>
    <m/>
    <m/>
    <m/>
    <m/>
    <m/>
    <x v="0"/>
    <x v="0"/>
    <m/>
    <m/>
    <m/>
    <m/>
    <s v="Laughter in the Dark_Nabokov, Vladimir"/>
    <s v="Nabokov, Vladimir_Laughter in the Dark"/>
    <x v="2407"/>
    <m/>
    <m/>
  </r>
  <r>
    <s v="B-LOLITA|NABOKOV, VLADIMIR"/>
    <s v="Y"/>
    <s v="Lolita"/>
    <x v="1129"/>
    <m/>
    <m/>
    <x v="170"/>
    <m/>
    <m/>
    <m/>
    <m/>
    <n v="336"/>
    <s v="Nabokov's controversial masterpiece narrated by Humbert Humbert about his obsession with a 12-year-old girl, showcasing unreliable narration and forcing readers to grapple with seductive but morally abhorrent prose."/>
    <m/>
    <x v="2"/>
    <m/>
    <x v="0"/>
    <m/>
    <m/>
    <x v="0"/>
    <x v="0"/>
    <x v="1"/>
    <m/>
    <m/>
    <m/>
    <m/>
    <m/>
    <m/>
    <m/>
    <m/>
    <x v="3"/>
    <x v="1"/>
    <m/>
    <m/>
    <m/>
    <m/>
    <s v="Lolita_Nabokov, Vladimir"/>
    <s v="Nabokov, Vladimir_Lolita"/>
    <x v="2408"/>
    <m/>
    <m/>
  </r>
  <r>
    <s v="B-LOLITA|NABOKOV, VLADIMIR"/>
    <s v="Y"/>
    <s v="Lolita"/>
    <x v="1129"/>
    <m/>
    <m/>
    <x v="0"/>
    <m/>
    <m/>
    <m/>
    <m/>
    <m/>
    <m/>
    <m/>
    <x v="0"/>
    <m/>
    <x v="0"/>
    <m/>
    <m/>
    <x v="0"/>
    <x v="0"/>
    <x v="0"/>
    <m/>
    <m/>
    <m/>
    <m/>
    <m/>
    <m/>
    <m/>
    <m/>
    <x v="0"/>
    <x v="0"/>
    <m/>
    <s v="Foundational; Late 20th Century &amp; Postmodernism"/>
    <m/>
    <m/>
    <s v="Lolita_Nabokov, Vladimir"/>
    <s v="Nabokov, Vladimir_Lolita"/>
    <x v="2408"/>
    <m/>
    <m/>
  </r>
  <r>
    <s v="B-PALE FIRE|NABOKOV, VLADIMIR"/>
    <s v="Y"/>
    <s v="Pale Fire"/>
    <x v="1129"/>
    <m/>
    <m/>
    <x v="1"/>
    <m/>
    <m/>
    <m/>
    <m/>
    <n v="315"/>
    <s v="A novel composed of a 999-line poem and its delusional commentary by an unreliable editor who believes himself the exiled king of a fictional country."/>
    <m/>
    <x v="1"/>
    <m/>
    <x v="0"/>
    <m/>
    <m/>
    <x v="0"/>
    <x v="0"/>
    <x v="0"/>
    <m/>
    <m/>
    <m/>
    <m/>
    <m/>
    <m/>
    <m/>
    <m/>
    <x v="1"/>
    <x v="1"/>
    <m/>
    <m/>
    <m/>
    <m/>
    <s v="Pale Fire_Nabokov, Vladimir"/>
    <s v="Nabokov, Vladimir_Pale Fire"/>
    <x v="2409"/>
    <m/>
    <m/>
  </r>
  <r>
    <s v="B-PALE FIRE|NABOKOV, VLADIMIR"/>
    <s v="Y"/>
    <s v="Pale Fire"/>
    <x v="1129"/>
    <m/>
    <m/>
    <x v="0"/>
    <m/>
    <m/>
    <m/>
    <m/>
    <m/>
    <m/>
    <m/>
    <x v="0"/>
    <m/>
    <x v="0"/>
    <m/>
    <m/>
    <x v="0"/>
    <x v="0"/>
    <x v="0"/>
    <m/>
    <m/>
    <m/>
    <m/>
    <m/>
    <m/>
    <m/>
    <m/>
    <x v="0"/>
    <x v="0"/>
    <m/>
    <s v="Foundational; Late 20th Century &amp; Postmodernism"/>
    <m/>
    <m/>
    <s v="Pale Fire_Nabokov, Vladimir"/>
    <s v="Nabokov, Vladimir_Pale Fire"/>
    <x v="2409"/>
    <m/>
    <m/>
  </r>
  <r>
    <s v="B-PALE FIRE|NABOKOV, VLADIMIR"/>
    <s v="Y"/>
    <s v="Pale Fire"/>
    <x v="1129"/>
    <m/>
    <m/>
    <x v="0"/>
    <m/>
    <m/>
    <m/>
    <m/>
    <m/>
    <m/>
    <m/>
    <x v="0"/>
    <m/>
    <x v="0"/>
    <m/>
    <m/>
    <x v="0"/>
    <x v="0"/>
    <x v="0"/>
    <m/>
    <m/>
    <m/>
    <m/>
    <m/>
    <m/>
    <m/>
    <m/>
    <x v="0"/>
    <x v="0"/>
    <m/>
    <s v="Foundational; Early to Mid-20th Century (Modernist difficulty / Avant-Garde)"/>
    <m/>
    <m/>
    <s v="Pale Fire_Nabokov, Vladimir"/>
    <s v="Nabokov, Vladimir_Pale Fire"/>
    <x v="2409"/>
    <m/>
    <m/>
  </r>
  <r>
    <s v="B-PNIN|NABOKOV, VLADIMIR"/>
    <s v="N"/>
    <s v="Pnin"/>
    <x v="1129"/>
    <m/>
    <m/>
    <x v="147"/>
    <m/>
    <m/>
    <m/>
    <m/>
    <n v="191"/>
    <s v="A tragicomic novel about Russian émigré professor Timofey Pnin navigating American academic life, told through a series of vignettes with Nabokov's characteristic wordplay."/>
    <m/>
    <x v="0"/>
    <m/>
    <x v="0"/>
    <m/>
    <m/>
    <x v="0"/>
    <x v="0"/>
    <x v="0"/>
    <m/>
    <m/>
    <m/>
    <m/>
    <m/>
    <m/>
    <m/>
    <m/>
    <x v="3"/>
    <x v="1"/>
    <m/>
    <m/>
    <m/>
    <m/>
    <s v="Pnin_Nabokov, Vladimir"/>
    <s v="Nabokov, Vladimir_Pnin"/>
    <x v="2410"/>
    <m/>
    <m/>
  </r>
  <r>
    <s v="B-SPEAK, MEMORY|NABOKOV, VLADIMIR"/>
    <s v="Y"/>
    <s v="Speak, Memory"/>
    <x v="1129"/>
    <m/>
    <m/>
    <x v="0"/>
    <m/>
    <m/>
    <m/>
    <m/>
    <m/>
    <m/>
    <m/>
    <x v="0"/>
    <m/>
    <x v="0"/>
    <m/>
    <m/>
    <x v="0"/>
    <x v="0"/>
    <x v="0"/>
    <m/>
    <m/>
    <m/>
    <m/>
    <m/>
    <m/>
    <m/>
    <m/>
    <x v="0"/>
    <x v="0"/>
    <m/>
    <m/>
    <m/>
    <m/>
    <s v="Speak, Memory_Nabokov, Vladimir"/>
    <s v="Nabokov, Vladimir_Speak, Memory"/>
    <x v="2411"/>
    <m/>
    <m/>
  </r>
  <r>
    <s v="B-SPEAK, MEMORY|NABOKOV, VLADIMIR"/>
    <s v="Y"/>
    <s v="Speak, Memory"/>
    <x v="1129"/>
    <m/>
    <m/>
    <x v="0"/>
    <m/>
    <m/>
    <m/>
    <m/>
    <m/>
    <m/>
    <m/>
    <x v="0"/>
    <m/>
    <x v="0"/>
    <m/>
    <m/>
    <x v="0"/>
    <x v="0"/>
    <x v="0"/>
    <m/>
    <m/>
    <m/>
    <m/>
    <m/>
    <m/>
    <m/>
    <m/>
    <x v="0"/>
    <x v="0"/>
    <m/>
    <s v="Foundational; Late 20th Century &amp; Postmodernism"/>
    <m/>
    <m/>
    <s v="Speak, Memory_Nabokov, Vladimir"/>
    <s v="Nabokov, Vladimir_Speak, Memory"/>
    <x v="2411"/>
    <m/>
    <m/>
  </r>
  <r>
    <s v="B-THE GIFT|NABOKOV, VLADIMIR"/>
    <s v="N"/>
    <s v="The Gift"/>
    <x v="1129"/>
    <m/>
    <m/>
    <x v="0"/>
    <m/>
    <m/>
    <m/>
    <m/>
    <m/>
    <m/>
    <m/>
    <x v="0"/>
    <m/>
    <x v="0"/>
    <m/>
    <m/>
    <x v="0"/>
    <x v="0"/>
    <x v="0"/>
    <m/>
    <m/>
    <m/>
    <m/>
    <m/>
    <m/>
    <m/>
    <m/>
    <x v="0"/>
    <x v="0"/>
    <m/>
    <m/>
    <m/>
    <m/>
    <s v="The Gift_Nabokov, Vladimir"/>
    <s v="Nabokov, Vladimir_The Gift"/>
    <x v="2412"/>
    <m/>
    <m/>
  </r>
  <r>
    <s v="B-THE LUZHIN DEFENSE|NABOKOV, VLADIMIR"/>
    <s v="N"/>
    <s v="The Luzhin Defense"/>
    <x v="1129"/>
    <m/>
    <m/>
    <x v="0"/>
    <m/>
    <m/>
    <m/>
    <m/>
    <m/>
    <m/>
    <m/>
    <x v="0"/>
    <m/>
    <x v="0"/>
    <m/>
    <m/>
    <x v="0"/>
    <x v="0"/>
    <x v="0"/>
    <m/>
    <m/>
    <m/>
    <m/>
    <m/>
    <m/>
    <m/>
    <m/>
    <x v="0"/>
    <x v="0"/>
    <m/>
    <m/>
    <m/>
    <m/>
    <s v="The Luzhin Defense_Nabokov, Vladimir"/>
    <s v="Nabokov, Vladimir_The Luzhin Defense"/>
    <x v="2413"/>
    <m/>
    <m/>
  </r>
  <r>
    <s v="B-THE STORIES OF VLADIMIR NABOKOV|NABOKOV, VLADIMIR"/>
    <s v="N"/>
    <s v="The Stories of Vladimir Nabokov"/>
    <x v="1129"/>
    <m/>
    <m/>
    <x v="0"/>
    <m/>
    <m/>
    <m/>
    <m/>
    <m/>
    <m/>
    <m/>
    <x v="0"/>
    <m/>
    <x v="0"/>
    <m/>
    <m/>
    <x v="0"/>
    <x v="0"/>
    <x v="0"/>
    <m/>
    <m/>
    <m/>
    <m/>
    <m/>
    <m/>
    <m/>
    <m/>
    <x v="0"/>
    <x v="0"/>
    <m/>
    <m/>
    <m/>
    <m/>
    <s v="The Stories of Vladimir Nabokov_Nabokov, Vladimir"/>
    <s v="Nabokov, Vladimir_The Stories of Vladimir Nabokov"/>
    <x v="2414"/>
    <m/>
    <m/>
  </r>
  <r>
    <s v="B-TRANSPARENT THINGS|NABOKOV, VLADIMIR"/>
    <s v="N"/>
    <s v="Transparent Things"/>
    <x v="1129"/>
    <m/>
    <m/>
    <x v="0"/>
    <m/>
    <m/>
    <m/>
    <m/>
    <m/>
    <m/>
    <m/>
    <x v="0"/>
    <m/>
    <x v="0"/>
    <m/>
    <m/>
    <x v="0"/>
    <x v="0"/>
    <x v="0"/>
    <m/>
    <m/>
    <m/>
    <m/>
    <m/>
    <m/>
    <m/>
    <m/>
    <x v="0"/>
    <x v="0"/>
    <m/>
    <m/>
    <m/>
    <m/>
    <s v="Transparent Things_Nabokov, Vladimir"/>
    <s v="Nabokov, Vladimir_Transparent Things"/>
    <x v="2415"/>
    <m/>
    <m/>
  </r>
  <r>
    <s v="B-A BOOK OF MEMORIES|NÁDAS, PÉTER"/>
    <s v="N"/>
    <s v="A Book of Memories"/>
    <x v="1130"/>
    <m/>
    <m/>
    <x v="58"/>
    <m/>
    <m/>
    <m/>
    <m/>
    <n v="720"/>
    <s v="A dense, intricate novel interweaving three narratives across different time periods, exploring memory, sexuality, and political repression."/>
    <m/>
    <x v="1"/>
    <m/>
    <x v="0"/>
    <m/>
    <m/>
    <x v="0"/>
    <x v="0"/>
    <x v="1"/>
    <m/>
    <m/>
    <m/>
    <m/>
    <m/>
    <m/>
    <s v="Y"/>
    <m/>
    <x v="7"/>
    <x v="1"/>
    <m/>
    <m/>
    <m/>
    <m/>
    <s v="A Book of Memories_Nádas, Péter"/>
    <s v="Nádas, Péter_A Book of Memories"/>
    <x v="2416"/>
    <m/>
    <m/>
  </r>
  <r>
    <s v="B-PARALLEL STORIES|NÁDAS, PÉTER"/>
    <s v="N"/>
    <s v="Parallel Stories"/>
    <x v="1130"/>
    <m/>
    <m/>
    <x v="83"/>
    <m/>
    <m/>
    <m/>
    <m/>
    <n v="1152"/>
    <s v="A massive, disorienting exploration of trauma, sexuality, politics, and death. Reality and history fragment and blur into something deeply uncanny."/>
    <m/>
    <x v="1"/>
    <m/>
    <x v="0"/>
    <m/>
    <m/>
    <x v="0"/>
    <x v="0"/>
    <x v="0"/>
    <m/>
    <m/>
    <m/>
    <m/>
    <m/>
    <m/>
    <s v="Y"/>
    <m/>
    <x v="4"/>
    <x v="2"/>
    <m/>
    <m/>
    <m/>
    <m/>
    <s v="Parallel Stories_Nádas, Péter"/>
    <s v="Nádas, Péter_Parallel Stories"/>
    <x v="2417"/>
    <m/>
    <m/>
  </r>
  <r>
    <s v="B-MULAMADHYAMAKAKARIKA|NAGARJUNA"/>
    <s v="N"/>
    <s v="Mulamadhyamakakarika"/>
    <x v="1131"/>
    <m/>
    <m/>
    <x v="0"/>
    <m/>
    <m/>
    <m/>
    <m/>
    <m/>
    <m/>
    <m/>
    <x v="0"/>
    <m/>
    <x v="0"/>
    <m/>
    <m/>
    <x v="0"/>
    <x v="0"/>
    <x v="0"/>
    <m/>
    <m/>
    <m/>
    <m/>
    <m/>
    <m/>
    <m/>
    <m/>
    <x v="0"/>
    <x v="0"/>
    <m/>
    <s v="Foundational; Ancient India"/>
    <m/>
    <m/>
    <s v="Mulamadhyamakakarika_Nagarjuna"/>
    <s v="Nagarjuna_Mulamadhyamakakarika"/>
    <x v="2418"/>
    <m/>
    <m/>
  </r>
  <r>
    <s v="B-THE VIEW FROM NOWHERE|NAGEL, THOMAS"/>
    <s v="N"/>
    <s v="The View From Nowhere"/>
    <x v="1132"/>
    <m/>
    <m/>
    <x v="58"/>
    <m/>
    <m/>
    <s v="The View From Nowhere"/>
    <m/>
    <m/>
    <m/>
    <m/>
    <x v="0"/>
    <m/>
    <x v="0"/>
    <m/>
    <m/>
    <x v="0"/>
    <x v="0"/>
    <x v="0"/>
    <m/>
    <m/>
    <m/>
    <m/>
    <m/>
    <m/>
    <m/>
    <m/>
    <x v="7"/>
    <x v="1"/>
    <s v="Philosophical work"/>
    <s v="Philosophy"/>
    <s v="Analytic"/>
    <m/>
    <s v="The View From Nowhere_Nagel, Thomas"/>
    <s v="Nagel, Thomas_The View From Nowhere"/>
    <x v="2419"/>
    <m/>
    <m/>
  </r>
  <r>
    <s v="B-SANAAQ: AN INUIT NOVEL|NAPPAALUK, MITIARJUK"/>
    <s v="N"/>
    <s v="Sanaaq: An Inuit Novel"/>
    <x v="1133"/>
    <m/>
    <m/>
    <x v="0"/>
    <m/>
    <m/>
    <m/>
    <m/>
    <m/>
    <m/>
    <m/>
    <x v="0"/>
    <m/>
    <x v="0"/>
    <m/>
    <m/>
    <x v="0"/>
    <x v="0"/>
    <x v="0"/>
    <m/>
    <m/>
    <m/>
    <m/>
    <m/>
    <m/>
    <m/>
    <m/>
    <x v="0"/>
    <x v="0"/>
    <m/>
    <m/>
    <m/>
    <m/>
    <s v="Sanaaq: An Inuit Novel_Nappaaluk, Mitiarjuk"/>
    <s v="Nappaaluk, Mitiarjuk_Sanaaq: An Inuit Novel"/>
    <x v="2420"/>
    <m/>
    <m/>
  </r>
  <r>
    <s v="B-BOOK OF RADIANCE|NASAFI"/>
    <s v="N"/>
    <s v="Book of Radiance"/>
    <x v="1134"/>
    <m/>
    <m/>
    <x v="122"/>
    <m/>
    <m/>
    <m/>
    <m/>
    <n v="183"/>
    <s v="A Sufi text explaining mystical stations and spiritual cosmology through accessible metaphors and stories, integrating philosophical concepts with practical guidance for seekers pursuing illuminative knowledge and divine realization."/>
    <m/>
    <x v="0"/>
    <m/>
    <x v="0"/>
    <m/>
    <m/>
    <x v="0"/>
    <x v="0"/>
    <x v="0"/>
    <m/>
    <m/>
    <m/>
    <m/>
    <m/>
    <m/>
    <m/>
    <m/>
    <x v="0"/>
    <x v="0"/>
    <m/>
    <m/>
    <m/>
    <m/>
    <s v="Book of Radiance_Nasafi"/>
    <s v="Nasafi_Book of Radiance"/>
    <x v="2421"/>
    <m/>
    <m/>
  </r>
  <r>
    <s v="B-THE FAUVES|NATHALIA BRODSKAYA"/>
    <s v="N"/>
    <s v="The Fauves"/>
    <x v="1135"/>
    <m/>
    <m/>
    <x v="0"/>
    <m/>
    <s v="Taschen"/>
    <m/>
    <m/>
    <m/>
    <m/>
    <m/>
    <x v="0"/>
    <m/>
    <x v="0"/>
    <m/>
    <m/>
    <x v="0"/>
    <x v="0"/>
    <x v="0"/>
    <m/>
    <m/>
    <m/>
    <m/>
    <m/>
    <m/>
    <m/>
    <m/>
    <x v="0"/>
    <x v="0"/>
    <m/>
    <m/>
    <m/>
    <m/>
    <s v="The Fauves_Nathalia Brodskaya"/>
    <s v="Nathalia Brodskaya_The Fauves"/>
    <x v="2422"/>
    <m/>
    <m/>
  </r>
  <r>
    <s v="B-CASAS VACÍAS|NAVARRO, BRENDA"/>
    <s v="N"/>
    <s v="Casas vacías"/>
    <x v="1136"/>
    <m/>
    <m/>
    <x v="0"/>
    <m/>
    <m/>
    <m/>
    <m/>
    <m/>
    <m/>
    <m/>
    <x v="0"/>
    <m/>
    <x v="0"/>
    <m/>
    <m/>
    <x v="0"/>
    <x v="0"/>
    <x v="0"/>
    <m/>
    <m/>
    <m/>
    <m/>
    <m/>
    <m/>
    <m/>
    <m/>
    <x v="0"/>
    <x v="0"/>
    <m/>
    <m/>
    <m/>
    <m/>
    <s v="Casas vacías_Navarro, Brenda"/>
    <s v="Navarro, Brenda_Casas vacías"/>
    <x v="2423"/>
    <m/>
    <m/>
  </r>
  <r>
    <s v="B-CYCLONOPEDIA: COMPLICITY WITH ANONYMOUS MATERIALS (ANOMALY)|NEGARESTANI, REZA"/>
    <s v="N"/>
    <s v="Cyclonopedia: Complicity with Anonymous Materials (Anomaly)"/>
    <x v="1137"/>
    <m/>
    <m/>
    <x v="212"/>
    <m/>
    <m/>
    <m/>
    <m/>
    <n v="268"/>
    <s v="A theory-fiction presenting itself as an exhumation of a manuscript about Middle Eastern politics, archaeology, and demonology, proposing oil as a sentient entity manipulating human civilization and warfare through &quot;hypercamouflage&quot; and &quot;hidden writing.&quot;"/>
    <m/>
    <x v="1"/>
    <m/>
    <x v="0"/>
    <m/>
    <m/>
    <x v="0"/>
    <x v="0"/>
    <x v="1"/>
    <m/>
    <m/>
    <m/>
    <m/>
    <m/>
    <m/>
    <m/>
    <m/>
    <x v="4"/>
    <x v="2"/>
    <m/>
    <m/>
    <m/>
    <m/>
    <s v="Cyclonopedia: Complicity with Anonymous Materials (Anomaly)_Negarestani, Reza"/>
    <s v="Negarestani, Reza_Cyclonopedia: Complicity with Anonymous Materials (Anomaly)"/>
    <x v="2424"/>
    <m/>
    <m/>
  </r>
  <r>
    <s v="B-BLUETS|NELSON, MAGGIE"/>
    <s v="Y"/>
    <s v="Bluets"/>
    <x v="1138"/>
    <m/>
    <m/>
    <x v="0"/>
    <m/>
    <m/>
    <m/>
    <m/>
    <m/>
    <m/>
    <m/>
    <x v="0"/>
    <m/>
    <x v="0"/>
    <m/>
    <m/>
    <x v="0"/>
    <x v="0"/>
    <x v="0"/>
    <m/>
    <m/>
    <m/>
    <m/>
    <m/>
    <m/>
    <m/>
    <m/>
    <x v="0"/>
    <x v="0"/>
    <m/>
    <m/>
    <m/>
    <m/>
    <s v="Bluets_Nelson, Maggie"/>
    <s v="Nelson, Maggie_Bluets"/>
    <x v="2425"/>
    <m/>
    <m/>
  </r>
  <r>
    <s v="B-BLUETS|NELSON, MAGGIE"/>
    <s v="Y"/>
    <s v="Bluets"/>
    <x v="1138"/>
    <m/>
    <m/>
    <x v="0"/>
    <m/>
    <m/>
    <m/>
    <m/>
    <m/>
    <m/>
    <m/>
    <x v="0"/>
    <m/>
    <x v="0"/>
    <m/>
    <m/>
    <x v="0"/>
    <x v="0"/>
    <x v="0"/>
    <m/>
    <m/>
    <m/>
    <m/>
    <m/>
    <m/>
    <m/>
    <m/>
    <x v="0"/>
    <x v="0"/>
    <m/>
    <m/>
    <m/>
    <m/>
    <s v="Bluets_Nelson, Maggie"/>
    <s v="Nelson, Maggie_Bluets"/>
    <x v="2425"/>
    <m/>
    <m/>
  </r>
  <r>
    <s v="B-BLUETS|NELSON, MAGGIE"/>
    <s v="Y"/>
    <s v="Bluets"/>
    <x v="1138"/>
    <m/>
    <m/>
    <x v="0"/>
    <m/>
    <m/>
    <m/>
    <m/>
    <m/>
    <m/>
    <m/>
    <x v="0"/>
    <m/>
    <x v="0"/>
    <m/>
    <m/>
    <x v="0"/>
    <x v="0"/>
    <x v="0"/>
    <m/>
    <m/>
    <m/>
    <m/>
    <m/>
    <m/>
    <m/>
    <m/>
    <x v="0"/>
    <x v="0"/>
    <m/>
    <s v="Foundational; Late 20th Century &amp; Postmodernism"/>
    <m/>
    <m/>
    <s v="Bluets_Nelson, Maggie"/>
    <s v="Nelson, Maggie_Bluets"/>
    <x v="2425"/>
    <m/>
    <m/>
  </r>
  <r>
    <s v="B-BLUETS|NELSON, MAGGIE"/>
    <s v="Y"/>
    <s v="Bluets"/>
    <x v="1138"/>
    <m/>
    <m/>
    <x v="0"/>
    <m/>
    <m/>
    <m/>
    <m/>
    <m/>
    <m/>
    <m/>
    <x v="0"/>
    <m/>
    <x v="0"/>
    <m/>
    <m/>
    <x v="0"/>
    <x v="0"/>
    <x v="0"/>
    <m/>
    <m/>
    <m/>
    <m/>
    <m/>
    <m/>
    <m/>
    <m/>
    <x v="0"/>
    <x v="0"/>
    <m/>
    <m/>
    <m/>
    <m/>
    <s v="Bluets_Nelson, Maggie"/>
    <s v="Nelson, Maggie_Bluets"/>
    <x v="2425"/>
    <m/>
    <m/>
  </r>
  <r>
    <s v="B-BLUETS|NELSON, MAGGIE"/>
    <s v="Y"/>
    <s v="Bluets"/>
    <x v="1138"/>
    <m/>
    <m/>
    <x v="0"/>
    <m/>
    <m/>
    <m/>
    <m/>
    <m/>
    <m/>
    <m/>
    <x v="0"/>
    <m/>
    <x v="0"/>
    <m/>
    <m/>
    <x v="0"/>
    <x v="0"/>
    <x v="0"/>
    <m/>
    <m/>
    <m/>
    <m/>
    <m/>
    <m/>
    <m/>
    <m/>
    <x v="0"/>
    <x v="0"/>
    <m/>
    <m/>
    <m/>
    <m/>
    <s v="Bluets_Nelson, Maggie"/>
    <s v="Nelson, Maggie_Bluets"/>
    <x v="2425"/>
    <m/>
    <m/>
  </r>
  <r>
    <s v="B-THE ARGONAUTS|NELSON, MAGGIE"/>
    <s v="Y"/>
    <s v="The Argonauts"/>
    <x v="1138"/>
    <m/>
    <m/>
    <x v="0"/>
    <m/>
    <m/>
    <m/>
    <m/>
    <m/>
    <m/>
    <m/>
    <x v="0"/>
    <m/>
    <x v="0"/>
    <m/>
    <m/>
    <x v="0"/>
    <x v="0"/>
    <x v="0"/>
    <m/>
    <m/>
    <m/>
    <m/>
    <m/>
    <m/>
    <m/>
    <m/>
    <x v="0"/>
    <x v="0"/>
    <m/>
    <m/>
    <m/>
    <m/>
    <s v="The Argonauts_Nelson, Maggie"/>
    <s v="Nelson, Maggie_The Argonauts"/>
    <x v="2426"/>
    <m/>
    <m/>
  </r>
  <r>
    <s v="B-THE ARGONAUTS|NELSON, MAGGIE"/>
    <s v="Y"/>
    <s v="The Argonauts"/>
    <x v="1138"/>
    <m/>
    <m/>
    <x v="0"/>
    <m/>
    <m/>
    <m/>
    <m/>
    <m/>
    <m/>
    <m/>
    <x v="0"/>
    <m/>
    <x v="0"/>
    <m/>
    <m/>
    <x v="0"/>
    <x v="0"/>
    <x v="0"/>
    <m/>
    <m/>
    <m/>
    <m/>
    <m/>
    <m/>
    <m/>
    <m/>
    <x v="0"/>
    <x v="0"/>
    <m/>
    <s v="Foundational; Late 20th Century &amp; Postmodernism"/>
    <m/>
    <m/>
    <s v="The Argonauts_Nelson, Maggie"/>
    <s v="Nelson, Maggie_The Argonauts"/>
    <x v="2426"/>
    <m/>
    <m/>
  </r>
  <r>
    <s v="B-THE ARGONAUTS|NELSON, MAGGIE"/>
    <s v="Y"/>
    <s v="The Argonauts"/>
    <x v="1138"/>
    <m/>
    <m/>
    <x v="0"/>
    <m/>
    <m/>
    <m/>
    <m/>
    <m/>
    <m/>
    <m/>
    <x v="0"/>
    <m/>
    <x v="0"/>
    <m/>
    <m/>
    <x v="0"/>
    <x v="0"/>
    <x v="0"/>
    <m/>
    <m/>
    <m/>
    <m/>
    <m/>
    <m/>
    <m/>
    <m/>
    <x v="0"/>
    <x v="0"/>
    <m/>
    <m/>
    <m/>
    <m/>
    <s v="The Argonauts_Nelson, Maggie"/>
    <s v="Nelson, Maggie_The Argonauts"/>
    <x v="2426"/>
    <m/>
    <m/>
  </r>
  <r>
    <s v="B-THE ARGONAUTS|NELSON, MAGGIE"/>
    <s v="Y"/>
    <s v="The Argonauts"/>
    <x v="1138"/>
    <m/>
    <m/>
    <x v="0"/>
    <m/>
    <m/>
    <m/>
    <m/>
    <m/>
    <m/>
    <m/>
    <x v="0"/>
    <m/>
    <x v="0"/>
    <m/>
    <m/>
    <x v="0"/>
    <x v="0"/>
    <x v="0"/>
    <m/>
    <m/>
    <m/>
    <m/>
    <m/>
    <m/>
    <m/>
    <m/>
    <x v="0"/>
    <x v="0"/>
    <m/>
    <m/>
    <m/>
    <m/>
    <s v="The Argonauts_Nelson, Maggie"/>
    <s v="Nelson, Maggie_The Argonauts"/>
    <x v="2426"/>
    <m/>
    <m/>
  </r>
  <r>
    <s v="B-THE POETRY OF PABLO NERUDA|NERUDA, PABLO"/>
    <s v="N"/>
    <s v="The Poetry of Pablo Neruda"/>
    <x v="1139"/>
    <m/>
    <m/>
    <x v="0"/>
    <m/>
    <m/>
    <m/>
    <m/>
    <m/>
    <m/>
    <m/>
    <x v="0"/>
    <m/>
    <x v="0"/>
    <m/>
    <m/>
    <x v="0"/>
    <x v="0"/>
    <x v="0"/>
    <m/>
    <m/>
    <m/>
    <m/>
    <m/>
    <m/>
    <m/>
    <m/>
    <x v="0"/>
    <x v="0"/>
    <m/>
    <m/>
    <m/>
    <m/>
    <s v="The Poetry of Pablo Neruda_Neruda, Pablo"/>
    <s v="Neruda, Pablo_The Poetry of Pablo Neruda"/>
    <x v="2427"/>
    <m/>
    <m/>
  </r>
  <r>
    <s v="B-AURELIA|NERVAL, GÉRARD DE"/>
    <s v="N"/>
    <s v="Aurelia"/>
    <x v="1140"/>
    <m/>
    <m/>
    <x v="0"/>
    <m/>
    <m/>
    <m/>
    <m/>
    <m/>
    <m/>
    <m/>
    <x v="0"/>
    <m/>
    <x v="0"/>
    <m/>
    <m/>
    <x v="0"/>
    <x v="0"/>
    <x v="0"/>
    <m/>
    <m/>
    <m/>
    <m/>
    <m/>
    <m/>
    <m/>
    <m/>
    <x v="0"/>
    <x v="0"/>
    <m/>
    <s v="Foundational; 19th Century (Psychological Depth / Stylistic Mastery / Esotericism)"/>
    <m/>
    <m/>
    <s v="Aurelia_Nerval, Gérard de"/>
    <s v="Nerval, Gérard de_Aurelia"/>
    <x v="2428"/>
    <m/>
    <m/>
  </r>
  <r>
    <s v="B-AURÉLIA|NERVAL, GÉRARD DE"/>
    <s v="N"/>
    <s v="Aurélia"/>
    <x v="1140"/>
    <m/>
    <m/>
    <x v="245"/>
    <m/>
    <m/>
    <m/>
    <m/>
    <n v="110"/>
    <s v="A hallucinatory account of the author's descent into madness, exploring the boundary between dream and reality, mystical illumination, and the supernatural through visionary prose."/>
    <m/>
    <x v="0"/>
    <m/>
    <x v="0"/>
    <m/>
    <m/>
    <x v="0"/>
    <x v="0"/>
    <x v="0"/>
    <m/>
    <m/>
    <m/>
    <m/>
    <m/>
    <m/>
    <m/>
    <m/>
    <x v="22"/>
    <x v="9"/>
    <m/>
    <m/>
    <m/>
    <m/>
    <s v="Aurélia_Nerval, Gérard de"/>
    <s v="Nerval, Gérard de_Aurélia"/>
    <x v="2429"/>
    <m/>
    <m/>
  </r>
  <r>
    <s v="B-LES CHIMÈRES (SONNETS)|NERVAL, GÉRARD DE"/>
    <s v="N"/>
    <s v="Les Chimères (Sonnets)"/>
    <x v="1140"/>
    <m/>
    <m/>
    <x v="0"/>
    <m/>
    <m/>
    <m/>
    <m/>
    <m/>
    <m/>
    <m/>
    <x v="0"/>
    <m/>
    <x v="0"/>
    <m/>
    <m/>
    <x v="0"/>
    <x v="0"/>
    <x v="0"/>
    <m/>
    <m/>
    <m/>
    <m/>
    <m/>
    <m/>
    <m/>
    <m/>
    <x v="0"/>
    <x v="0"/>
    <m/>
    <s v="Foundational; 19th Century (Psychological Depth / Stylistic Mastery / Esotericism)"/>
    <m/>
    <m/>
    <s v="Les Chimères (Sonnets)_Nerval, Gérard de"/>
    <s v="Nerval, Gérard de_Les Chimères (Sonnets)"/>
    <x v="2430"/>
    <m/>
    <m/>
  </r>
  <r>
    <s v="B-FROM THE DEAD: DARK TALES|NESBIT, EDITH"/>
    <s v="N"/>
    <s v="From the Dead: Dark Tales"/>
    <x v="1141"/>
    <m/>
    <m/>
    <x v="0"/>
    <n v="2025"/>
    <s v="Tartarus Press"/>
    <m/>
    <m/>
    <m/>
    <m/>
    <m/>
    <x v="0"/>
    <m/>
    <x v="0"/>
    <m/>
    <m/>
    <x v="0"/>
    <x v="0"/>
    <x v="0"/>
    <m/>
    <m/>
    <m/>
    <m/>
    <m/>
    <m/>
    <m/>
    <m/>
    <x v="0"/>
    <x v="0"/>
    <m/>
    <m/>
    <m/>
    <m/>
    <s v="From the Dead: Dark Tales_Nesbit, Edith"/>
    <s v="Nesbit, Edith_From the Dead: Dark Tales"/>
    <x v="2431"/>
    <m/>
    <m/>
  </r>
  <r>
    <s v="B-APOLOGIA PRO VITA SUA|NEWMAN, JOHN HENRY"/>
    <s v="N"/>
    <s v="Apologia Pro Vita Sua"/>
    <x v="1142"/>
    <m/>
    <m/>
    <x v="0"/>
    <m/>
    <m/>
    <m/>
    <m/>
    <m/>
    <m/>
    <m/>
    <x v="0"/>
    <m/>
    <x v="0"/>
    <m/>
    <m/>
    <x v="0"/>
    <x v="0"/>
    <x v="0"/>
    <m/>
    <m/>
    <m/>
    <m/>
    <m/>
    <m/>
    <m/>
    <m/>
    <x v="0"/>
    <x v="0"/>
    <m/>
    <m/>
    <m/>
    <m/>
    <s v="Apologia Pro Vita Sua_Newman, John Henry"/>
    <s v="Newman, John Henry_Apologia Pro Vita Sua"/>
    <x v="2432"/>
    <m/>
    <m/>
  </r>
  <r>
    <s v="B-REVOLUTIONARY SUICIDE|NEWTON, HUEY P."/>
    <s v="N"/>
    <s v="Revolutionary Suicide"/>
    <x v="1143"/>
    <m/>
    <m/>
    <x v="71"/>
    <m/>
    <m/>
    <m/>
    <m/>
    <n v="368"/>
    <s v="Huey P. Newton's autobiographical memoir detailing his early life, the founding of the Black Panther Party, his political philosophy, and the struggle for Black liberation in America against systematic oppression."/>
    <m/>
    <x v="0"/>
    <m/>
    <x v="0"/>
    <m/>
    <m/>
    <x v="0"/>
    <x v="0"/>
    <x v="0"/>
    <m/>
    <m/>
    <m/>
    <m/>
    <m/>
    <m/>
    <m/>
    <m/>
    <x v="17"/>
    <x v="1"/>
    <m/>
    <m/>
    <m/>
    <m/>
    <s v="Revolutionary Suicide_Newton, Huey P."/>
    <s v="Newton, Huey P._Revolutionary Suicide"/>
    <x v="2433"/>
    <m/>
    <m/>
  </r>
  <r>
    <s v="B-OPTICKS|NEWTON, ISAAC"/>
    <s v="N"/>
    <s v="Opticks"/>
    <x v="1144"/>
    <m/>
    <m/>
    <x v="0"/>
    <m/>
    <m/>
    <m/>
    <m/>
    <m/>
    <m/>
    <m/>
    <x v="0"/>
    <m/>
    <x v="0"/>
    <m/>
    <m/>
    <x v="0"/>
    <x v="0"/>
    <x v="0"/>
    <m/>
    <m/>
    <m/>
    <m/>
    <m/>
    <m/>
    <m/>
    <m/>
    <x v="0"/>
    <x v="0"/>
    <m/>
    <s v="Foundational; Early Modern Science &amp; Philosophy"/>
    <m/>
    <m/>
    <s v="Opticks_Newton, Isaac"/>
    <s v="Newton, Isaac_Opticks"/>
    <x v="2434"/>
    <m/>
    <m/>
  </r>
  <r>
    <s v="B-PRINCIPIA MATHEMATICA (PHILOSOPHIÆ NATURALIS PRINCIPIA MATHEMATICA)|NEWTON, ISAAC"/>
    <s v="N"/>
    <s v="Principia Mathematica (Philosophiæ Naturalis Principia Mathematica)"/>
    <x v="1144"/>
    <m/>
    <m/>
    <x v="0"/>
    <m/>
    <m/>
    <m/>
    <m/>
    <m/>
    <m/>
    <m/>
    <x v="0"/>
    <m/>
    <x v="0"/>
    <m/>
    <m/>
    <x v="0"/>
    <x v="0"/>
    <x v="0"/>
    <m/>
    <m/>
    <m/>
    <m/>
    <m/>
    <m/>
    <m/>
    <m/>
    <x v="0"/>
    <x v="0"/>
    <m/>
    <s v="Foundational; Early Modern Science &amp; Philosophy"/>
    <m/>
    <m/>
    <s v="Principia Mathematica (Philosophiæ Naturalis Principia Mathematica)_Newton, Isaac"/>
    <s v="Newton, Isaac_Principia Mathematica (Philosophiæ Naturalis Principia Mathematica)"/>
    <x v="2435"/>
    <m/>
    <m/>
  </r>
  <r>
    <s v="B-THE PRINCIPIA : MATHEMATICAL PRINCIPLES OF NATURAL PHILOSOPHY|NEWTON, ISAAC"/>
    <s v="N"/>
    <s v="The Principia : Mathematical Principles of Natural Philosophy"/>
    <x v="1144"/>
    <m/>
    <m/>
    <x v="0"/>
    <m/>
    <m/>
    <m/>
    <m/>
    <m/>
    <m/>
    <m/>
    <x v="0"/>
    <m/>
    <x v="0"/>
    <m/>
    <m/>
    <x v="0"/>
    <x v="0"/>
    <x v="0"/>
    <m/>
    <m/>
    <m/>
    <m/>
    <m/>
    <m/>
    <m/>
    <m/>
    <x v="0"/>
    <x v="0"/>
    <m/>
    <m/>
    <m/>
    <m/>
    <s v="The Principia : Mathematical Principles of Natural Philosophy_Newton, Isaac"/>
    <s v="Newton, Isaac_The Principia : Mathematical Principles of Natural Philosophy"/>
    <x v="2436"/>
    <m/>
    <m/>
  </r>
  <r>
    <s v="B-AMERICANAH|NGOZI ADICHIE, CHIMAMANDA"/>
    <s v="N"/>
    <s v="Americanah"/>
    <x v="1145"/>
    <m/>
    <m/>
    <x v="0"/>
    <m/>
    <m/>
    <m/>
    <m/>
    <m/>
    <m/>
    <m/>
    <x v="0"/>
    <m/>
    <x v="0"/>
    <m/>
    <m/>
    <x v="0"/>
    <x v="0"/>
    <x v="0"/>
    <m/>
    <m/>
    <m/>
    <m/>
    <m/>
    <m/>
    <m/>
    <m/>
    <x v="0"/>
    <x v="0"/>
    <m/>
    <m/>
    <m/>
    <m/>
    <s v="Americanah_Ngozi Adichie, Chimamanda"/>
    <s v="Ngozi Adichie, Chimamanda_Americanah"/>
    <x v="2437"/>
    <m/>
    <m/>
  </r>
  <r>
    <s v="B-THE SYMPATHIZER|NGUYEN, VIET THANH"/>
    <s v="N"/>
    <s v="The Sympathizer"/>
    <x v="1146"/>
    <m/>
    <m/>
    <x v="0"/>
    <m/>
    <m/>
    <m/>
    <m/>
    <m/>
    <m/>
    <m/>
    <x v="0"/>
    <m/>
    <x v="0"/>
    <m/>
    <m/>
    <x v="0"/>
    <x v="0"/>
    <x v="0"/>
    <m/>
    <m/>
    <m/>
    <m/>
    <m/>
    <m/>
    <m/>
    <m/>
    <x v="0"/>
    <x v="0"/>
    <m/>
    <s v="Foundational; Late 20th Century &amp; Postmodernism"/>
    <m/>
    <m/>
    <s v="The Sympathizer_Nguyen, Viet Thanh"/>
    <s v="Nguyen, Viet Thanh_The Sympathizer"/>
    <x v="2438"/>
    <m/>
    <m/>
  </r>
  <r>
    <s v="B-THE SYMPATHIZER / THE COMMITTED|NGUYEN, VIET THANH"/>
    <s v="N"/>
    <s v="The Sympathizer / The Committed"/>
    <x v="1146"/>
    <m/>
    <m/>
    <x v="0"/>
    <m/>
    <m/>
    <m/>
    <m/>
    <m/>
    <m/>
    <m/>
    <x v="0"/>
    <m/>
    <x v="0"/>
    <m/>
    <m/>
    <x v="0"/>
    <x v="0"/>
    <x v="0"/>
    <m/>
    <m/>
    <m/>
    <m/>
    <m/>
    <m/>
    <m/>
    <m/>
    <x v="0"/>
    <x v="0"/>
    <m/>
    <m/>
    <m/>
    <m/>
    <s v="The Sympathizer / The Committed_Nguyen, Viet Thanh"/>
    <s v="Nguyen, Viet Thanh_The Sympathizer / The Committed"/>
    <x v="2439"/>
    <m/>
    <m/>
  </r>
  <r>
    <s v="B-THE HISTORY OF GRAFFITI|NICHOLAS GANZ"/>
    <s v="N"/>
    <s v="The History of Graffiti"/>
    <x v="1147"/>
    <m/>
    <m/>
    <x v="0"/>
    <m/>
    <s v="Taschen"/>
    <m/>
    <m/>
    <m/>
    <m/>
    <m/>
    <x v="0"/>
    <m/>
    <x v="0"/>
    <m/>
    <m/>
    <x v="0"/>
    <x v="0"/>
    <x v="0"/>
    <m/>
    <m/>
    <m/>
    <m/>
    <m/>
    <m/>
    <m/>
    <m/>
    <x v="0"/>
    <x v="0"/>
    <m/>
    <m/>
    <m/>
    <m/>
    <s v="The History of Graffiti_Nicholas Ganz"/>
    <s v="Nicholas Ganz_The History of Graffiti"/>
    <x v="2440"/>
    <m/>
    <m/>
  </r>
  <r>
    <s v="B-BEYOND GOOD AND EVIL|NIETZSCHE, FRIEDRICH"/>
    <s v="Y"/>
    <s v="Beyond Good and Evil"/>
    <x v="1148"/>
    <m/>
    <m/>
    <x v="149"/>
    <m/>
    <m/>
    <s v="Jenseits von Gut und Böse"/>
    <m/>
    <m/>
    <m/>
    <m/>
    <x v="0"/>
    <m/>
    <x v="0"/>
    <m/>
    <m/>
    <x v="0"/>
    <x v="0"/>
    <x v="0"/>
    <m/>
    <m/>
    <m/>
    <m/>
    <m/>
    <m/>
    <m/>
    <m/>
    <x v="25"/>
    <x v="9"/>
    <s v="Philosophical work"/>
    <s v="Philosophy"/>
    <s v="Existentialism"/>
    <m/>
    <s v="Beyond Good and Evil_Nietzsche, Friedrich"/>
    <s v="Nietzsche, Friedrich_Beyond Good and Evil"/>
    <x v="2441"/>
    <m/>
    <m/>
  </r>
  <r>
    <s v="B-BEYOND GOOD AND EVIL|NIETZSCHE, FRIEDRICH"/>
    <s v="Y"/>
    <s v="Beyond Good and Evil"/>
    <x v="1148"/>
    <m/>
    <m/>
    <x v="0"/>
    <m/>
    <m/>
    <m/>
    <m/>
    <m/>
    <m/>
    <m/>
    <x v="0"/>
    <m/>
    <x v="0"/>
    <m/>
    <m/>
    <x v="0"/>
    <x v="0"/>
    <x v="0"/>
    <m/>
    <m/>
    <m/>
    <m/>
    <m/>
    <m/>
    <m/>
    <m/>
    <x v="0"/>
    <x v="0"/>
    <m/>
    <s v="Foundational; Late 19th Century Philosophy &amp; Science"/>
    <m/>
    <m/>
    <s v="Beyond Good and Evil_Nietzsche, Friedrich"/>
    <s v="Nietzsche, Friedrich_Beyond Good and Evil"/>
    <x v="2441"/>
    <m/>
    <m/>
  </r>
  <r>
    <s v="B-ECCE HOMO|NIETZSCHE, FRIEDRICH"/>
    <s v="N"/>
    <s v="Ecce Homo"/>
    <x v="1148"/>
    <m/>
    <m/>
    <x v="63"/>
    <m/>
    <m/>
    <s v="Ecce Homo"/>
    <m/>
    <m/>
    <m/>
    <m/>
    <x v="0"/>
    <m/>
    <x v="0"/>
    <m/>
    <m/>
    <x v="0"/>
    <x v="0"/>
    <x v="0"/>
    <m/>
    <m/>
    <m/>
    <m/>
    <m/>
    <m/>
    <m/>
    <m/>
    <x v="11"/>
    <x v="1"/>
    <s v="Autobiography"/>
    <s v="Philosophy"/>
    <s v="Existentialism"/>
    <m/>
    <s v="Ecce Homo_Nietzsche, Friedrich"/>
    <s v="Nietzsche, Friedrich_Ecce Homo"/>
    <x v="2442"/>
    <m/>
    <m/>
  </r>
  <r>
    <s v="B-HUMAN, ALL TOO HUMAN|NIETZSCHE, FRIEDRICH"/>
    <s v="N"/>
    <s v="Human, All Too Human"/>
    <x v="1148"/>
    <m/>
    <m/>
    <x v="182"/>
    <m/>
    <m/>
    <s v="Menschliches, Allzumenschliches"/>
    <m/>
    <m/>
    <m/>
    <m/>
    <x v="0"/>
    <m/>
    <x v="0"/>
    <m/>
    <m/>
    <x v="0"/>
    <x v="0"/>
    <x v="0"/>
    <m/>
    <m/>
    <m/>
    <m/>
    <m/>
    <m/>
    <m/>
    <m/>
    <x v="34"/>
    <x v="9"/>
    <s v="Philosophical work"/>
    <s v="Philosophy"/>
    <s v="Existentialism"/>
    <m/>
    <s v="Human, All Too Human_Nietzsche, Friedrich"/>
    <s v="Nietzsche, Friedrich_Human, All Too Human"/>
    <x v="2443"/>
    <m/>
    <m/>
  </r>
  <r>
    <s v="B-ON THE GENEALOGY OF MORALITY|NIETZSCHE, FRIEDRICH"/>
    <s v="Y"/>
    <s v="On the Genealogy of Morality"/>
    <x v="1148"/>
    <m/>
    <m/>
    <x v="232"/>
    <m/>
    <m/>
    <s v="Zur Genealogie der Moral"/>
    <m/>
    <m/>
    <m/>
    <m/>
    <x v="0"/>
    <m/>
    <x v="0"/>
    <m/>
    <m/>
    <x v="0"/>
    <x v="0"/>
    <x v="0"/>
    <m/>
    <m/>
    <m/>
    <m/>
    <m/>
    <m/>
    <m/>
    <m/>
    <x v="25"/>
    <x v="9"/>
    <s v="Philosophical work"/>
    <s v="Philosophy"/>
    <s v="Existentialism"/>
    <m/>
    <s v="On the Genealogy of Morality_Nietzsche, Friedrich"/>
    <s v="Nietzsche, Friedrich_On the Genealogy of Morality"/>
    <x v="2444"/>
    <m/>
    <m/>
  </r>
  <r>
    <s v="B-ON THE GENEALOGY OF MORALITY|NIETZSCHE, FRIEDRICH"/>
    <s v="Y"/>
    <s v="On the Genealogy of Morality"/>
    <x v="1148"/>
    <m/>
    <m/>
    <x v="0"/>
    <m/>
    <m/>
    <m/>
    <m/>
    <m/>
    <m/>
    <m/>
    <x v="0"/>
    <m/>
    <x v="0"/>
    <m/>
    <m/>
    <x v="0"/>
    <x v="0"/>
    <x v="0"/>
    <m/>
    <m/>
    <m/>
    <m/>
    <m/>
    <m/>
    <m/>
    <m/>
    <x v="0"/>
    <x v="0"/>
    <m/>
    <s v="Foundational; Late 19th Century Philosophy &amp; Science"/>
    <m/>
    <m/>
    <s v="On the Genealogy of Morality_Nietzsche, Friedrich"/>
    <s v="Nietzsche, Friedrich_On the Genealogy of Morality"/>
    <x v="2444"/>
    <m/>
    <m/>
  </r>
  <r>
    <s v="B-ON THE GENEALOGY OF MORALS|NIETZSCHE, FRIEDRICH"/>
    <s v="N"/>
    <s v="On the Genealogy of Morals"/>
    <x v="1148"/>
    <m/>
    <m/>
    <x v="0"/>
    <m/>
    <m/>
    <m/>
    <m/>
    <m/>
    <m/>
    <m/>
    <x v="0"/>
    <m/>
    <x v="0"/>
    <m/>
    <m/>
    <x v="0"/>
    <x v="0"/>
    <x v="0"/>
    <m/>
    <m/>
    <m/>
    <m/>
    <m/>
    <m/>
    <m/>
    <m/>
    <x v="0"/>
    <x v="0"/>
    <m/>
    <m/>
    <m/>
    <m/>
    <s v="On the Genealogy of Morals_Nietzsche, Friedrich"/>
    <s v="Nietzsche, Friedrich_On the Genealogy of Morals"/>
    <x v="2445"/>
    <m/>
    <m/>
  </r>
  <r>
    <s v="B-THE ANTICHRIST|NIETZSCHE, FRIEDRICH"/>
    <s v="N"/>
    <s v="The Antichrist"/>
    <x v="1148"/>
    <m/>
    <m/>
    <x v="108"/>
    <m/>
    <m/>
    <s v="Der Antichrist"/>
    <m/>
    <m/>
    <m/>
    <m/>
    <x v="0"/>
    <m/>
    <x v="0"/>
    <m/>
    <m/>
    <x v="0"/>
    <x v="0"/>
    <x v="0"/>
    <m/>
    <m/>
    <m/>
    <m/>
    <m/>
    <m/>
    <m/>
    <m/>
    <x v="26"/>
    <x v="9"/>
    <s v="Philosophical work"/>
    <s v="Philosophy"/>
    <s v="Existentialism"/>
    <m/>
    <s v="The Antichrist_Nietzsche, Friedrich"/>
    <s v="Nietzsche, Friedrich_The Antichrist"/>
    <x v="2446"/>
    <m/>
    <m/>
  </r>
  <r>
    <s v="B-THE ANTI-CHRIST|NIETZSCHE, FRIEDRICH"/>
    <s v="N"/>
    <s v="The Anti-Christ"/>
    <x v="1148"/>
    <m/>
    <m/>
    <x v="0"/>
    <m/>
    <m/>
    <m/>
    <m/>
    <m/>
    <m/>
    <m/>
    <x v="0"/>
    <m/>
    <x v="0"/>
    <m/>
    <m/>
    <x v="0"/>
    <x v="0"/>
    <x v="0"/>
    <m/>
    <m/>
    <m/>
    <m/>
    <m/>
    <m/>
    <m/>
    <m/>
    <x v="0"/>
    <x v="0"/>
    <m/>
    <m/>
    <m/>
    <m/>
    <s v="The Anti-Christ_Nietzsche, Friedrich"/>
    <s v="Nietzsche, Friedrich_The Anti-Christ"/>
    <x v="2447"/>
    <m/>
    <m/>
  </r>
  <r>
    <s v="B-THE BIRTH OF TRAGEDY|NIETZSCHE, FRIEDRICH"/>
    <s v="Y"/>
    <s v="The Birth of Tragedy"/>
    <x v="1148"/>
    <m/>
    <m/>
    <x v="221"/>
    <m/>
    <m/>
    <s v="Die Geburt der Tragödie"/>
    <m/>
    <m/>
    <m/>
    <m/>
    <x v="0"/>
    <m/>
    <x v="0"/>
    <m/>
    <m/>
    <x v="0"/>
    <x v="0"/>
    <x v="0"/>
    <m/>
    <m/>
    <m/>
    <m/>
    <m/>
    <m/>
    <m/>
    <m/>
    <x v="34"/>
    <x v="9"/>
    <s v="Philosophical work"/>
    <s v="Philosophy"/>
    <s v="Aesthetics"/>
    <m/>
    <s v="The Birth of Tragedy_Nietzsche, Friedrich"/>
    <s v="Nietzsche, Friedrich_The Birth of Tragedy"/>
    <x v="2448"/>
    <m/>
    <m/>
  </r>
  <r>
    <s v="B-THE BIRTH OF TRAGEDY|NIETZSCHE, FRIEDRICH"/>
    <s v="Y"/>
    <s v="The Birth of Tragedy"/>
    <x v="1148"/>
    <m/>
    <m/>
    <x v="0"/>
    <m/>
    <m/>
    <m/>
    <m/>
    <m/>
    <m/>
    <m/>
    <x v="0"/>
    <m/>
    <x v="0"/>
    <m/>
    <m/>
    <x v="0"/>
    <x v="0"/>
    <x v="0"/>
    <m/>
    <m/>
    <m/>
    <m/>
    <m/>
    <m/>
    <m/>
    <m/>
    <x v="0"/>
    <x v="0"/>
    <m/>
    <s v="Foundational; Late 19th Century Philosophy &amp; Science"/>
    <m/>
    <m/>
    <s v="The Birth of Tragedy_Nietzsche, Friedrich"/>
    <s v="Nietzsche, Friedrich_The Birth of Tragedy"/>
    <x v="2448"/>
    <m/>
    <m/>
  </r>
  <r>
    <s v="B-THE GAY SCIENCE|NIETZSCHE, FRIEDRICH"/>
    <s v="N"/>
    <s v="The Gay Science"/>
    <x v="1148"/>
    <m/>
    <m/>
    <x v="246"/>
    <m/>
    <m/>
    <s v="Die fröhliche Wissenschaft"/>
    <m/>
    <m/>
    <m/>
    <m/>
    <x v="0"/>
    <m/>
    <x v="0"/>
    <m/>
    <m/>
    <x v="0"/>
    <x v="0"/>
    <x v="0"/>
    <m/>
    <m/>
    <m/>
    <m/>
    <m/>
    <m/>
    <m/>
    <m/>
    <x v="0"/>
    <x v="0"/>
    <s v="Philosophical work"/>
    <s v="Philosophy"/>
    <s v="Existentialism"/>
    <m/>
    <s v="The Gay Science_Nietzsche, Friedrich"/>
    <s v="Nietzsche, Friedrich_The Gay Science"/>
    <x v="2449"/>
    <m/>
    <m/>
  </r>
  <r>
    <s v="B-THE JOYOUS SCIENCE|NIETZSCHE, FRIEDRICH"/>
    <s v="N"/>
    <s v="The Joyous Science"/>
    <x v="1148"/>
    <m/>
    <m/>
    <x v="0"/>
    <m/>
    <m/>
    <m/>
    <m/>
    <m/>
    <m/>
    <m/>
    <x v="0"/>
    <m/>
    <x v="0"/>
    <m/>
    <m/>
    <x v="0"/>
    <x v="0"/>
    <x v="0"/>
    <m/>
    <m/>
    <m/>
    <m/>
    <m/>
    <m/>
    <m/>
    <m/>
    <x v="0"/>
    <x v="0"/>
    <m/>
    <m/>
    <m/>
    <m/>
    <s v="The Joyous Science_Nietzsche, Friedrich"/>
    <s v="Nietzsche, Friedrich_The Joyous Science"/>
    <x v="2450"/>
    <m/>
    <m/>
  </r>
  <r>
    <s v="B-THE WILL TO POWER|NIETZSCHE, FRIEDRICH"/>
    <s v="N"/>
    <s v="The Will to Power"/>
    <x v="1148"/>
    <m/>
    <m/>
    <x v="233"/>
    <m/>
    <m/>
    <s v="Der Wille zur Macht"/>
    <m/>
    <m/>
    <m/>
    <m/>
    <x v="0"/>
    <m/>
    <x v="0"/>
    <m/>
    <m/>
    <x v="0"/>
    <x v="0"/>
    <x v="0"/>
    <m/>
    <m/>
    <m/>
    <m/>
    <m/>
    <m/>
    <m/>
    <m/>
    <x v="11"/>
    <x v="1"/>
    <s v="Notes"/>
    <s v="Philosophy"/>
    <s v="Existentialism"/>
    <m/>
    <s v="The Will to Power_Nietzsche, Friedrich"/>
    <s v="Nietzsche, Friedrich_The Will to Power"/>
    <x v="2451"/>
    <m/>
    <m/>
  </r>
  <r>
    <s v="B-THUS SPOKE ZARATHUSTRA|NIETZSCHE, FRIEDRICH"/>
    <s v="N"/>
    <s v="Thus Spoke Zarathustra"/>
    <x v="1148"/>
    <m/>
    <m/>
    <x v="247"/>
    <m/>
    <m/>
    <m/>
    <m/>
    <n v="352"/>
    <s v="A philosophical novel presenting Nietzsche's ideas through the prophet Zarathustra, including the death of God, the Übermensch, eternal recurrence, and the will to power, written in biblical prose-poetry."/>
    <m/>
    <x v="2"/>
    <m/>
    <x v="0"/>
    <m/>
    <m/>
    <x v="0"/>
    <x v="0"/>
    <x v="0"/>
    <m/>
    <m/>
    <m/>
    <m/>
    <m/>
    <m/>
    <m/>
    <m/>
    <x v="0"/>
    <x v="9"/>
    <m/>
    <s v="Foundational; Late 19th Century Philosophy &amp; Science"/>
    <m/>
    <m/>
    <s v="Thus Spoke Zarathustra_Nietzsche, Friedrich"/>
    <s v="Nietzsche, Friedrich_Thus Spoke Zarathustra"/>
    <x v="2452"/>
    <m/>
    <m/>
  </r>
  <r>
    <s v="B-TWILIGHT OF THE IDOLS|NIETZSCHE, FRIEDRICH"/>
    <s v="N"/>
    <s v="Twilight of the Idols"/>
    <x v="1148"/>
    <m/>
    <m/>
    <x v="248"/>
    <m/>
    <m/>
    <s v="Götzen-Dämmerung"/>
    <m/>
    <m/>
    <m/>
    <m/>
    <x v="0"/>
    <m/>
    <x v="0"/>
    <m/>
    <m/>
    <x v="0"/>
    <x v="0"/>
    <x v="0"/>
    <m/>
    <m/>
    <m/>
    <m/>
    <m/>
    <m/>
    <m/>
    <m/>
    <x v="25"/>
    <x v="9"/>
    <s v="Philosophical work"/>
    <s v="Philosophy"/>
    <s v="Existentialism"/>
    <m/>
    <s v="Twilight of the Idols_Nietzsche, Friedrich"/>
    <s v="Nietzsche, Friedrich_Twilight of the Idols"/>
    <x v="2453"/>
    <m/>
    <m/>
  </r>
  <r>
    <s v="B-TWILIGHT OF THE IDOLS / THE ANTICHRIST / ECCE HOMO|NIETZSCHE, FRIEDRICH"/>
    <s v="N"/>
    <s v="Twilight of the Idols / The Antichrist / Ecce Homo"/>
    <x v="1148"/>
    <m/>
    <m/>
    <x v="0"/>
    <m/>
    <m/>
    <m/>
    <m/>
    <m/>
    <m/>
    <m/>
    <x v="0"/>
    <m/>
    <x v="0"/>
    <m/>
    <m/>
    <x v="0"/>
    <x v="0"/>
    <x v="0"/>
    <m/>
    <m/>
    <m/>
    <m/>
    <m/>
    <m/>
    <m/>
    <m/>
    <x v="0"/>
    <x v="0"/>
    <m/>
    <s v="Foundational; Late 19th Century Philosophy &amp; Science"/>
    <m/>
    <m/>
    <s v="Twilight of the Idols / The Antichrist / Ecce Homo_Nietzsche, Friedrich"/>
    <s v="Nietzsche, Friedrich_Twilight of the Idols / The Antichrist / Ecce Homo"/>
    <x v="2454"/>
    <m/>
    <m/>
  </r>
  <r>
    <s v="B-DELTA OF VENUS|NIN, ANAÏS"/>
    <s v="N"/>
    <s v="Delta of Venus"/>
    <x v="1149"/>
    <m/>
    <m/>
    <x v="0"/>
    <m/>
    <m/>
    <m/>
    <m/>
    <m/>
    <m/>
    <m/>
    <x v="0"/>
    <m/>
    <x v="0"/>
    <m/>
    <m/>
    <x v="0"/>
    <x v="0"/>
    <x v="0"/>
    <m/>
    <m/>
    <m/>
    <m/>
    <m/>
    <m/>
    <m/>
    <m/>
    <x v="0"/>
    <x v="0"/>
    <m/>
    <m/>
    <m/>
    <m/>
    <s v="Delta of Venus_Nin, Anaïs"/>
    <s v="Nin, Anaïs_Delta of Venus"/>
    <x v="2455"/>
    <m/>
    <m/>
  </r>
  <r>
    <s v="B-HOUSE OF INCEST|NIN, ANAÏS"/>
    <s v="N"/>
    <s v="House of Incest"/>
    <x v="1149"/>
    <m/>
    <m/>
    <x v="34"/>
    <m/>
    <m/>
    <m/>
    <m/>
    <n v="72"/>
    <s v="A surrealist prose poem exploring female sexuality, desire, and psychological landscapes through dream-like sequences and symbolic imagery, marking Nin's move from diary writing to fiction."/>
    <m/>
    <x v="0"/>
    <m/>
    <x v="0"/>
    <m/>
    <m/>
    <x v="0"/>
    <x v="0"/>
    <x v="0"/>
    <m/>
    <m/>
    <m/>
    <m/>
    <m/>
    <m/>
    <m/>
    <m/>
    <x v="16"/>
    <x v="1"/>
    <m/>
    <m/>
    <m/>
    <m/>
    <s v="House of Incest_Nin, Anaïs"/>
    <s v="Nin, Anaïs_House of Incest"/>
    <x v="2456"/>
    <m/>
    <m/>
  </r>
  <r>
    <s v="B-THE GEOGRAPHY OF THOUGHT|NISBETT, RICHARD"/>
    <s v="N"/>
    <s v="The Geography of Thought"/>
    <x v="1150"/>
    <m/>
    <m/>
    <x v="6"/>
    <m/>
    <m/>
    <s v="The Geography of Thought"/>
    <m/>
    <m/>
    <m/>
    <m/>
    <x v="0"/>
    <m/>
    <x v="0"/>
    <m/>
    <m/>
    <x v="0"/>
    <x v="0"/>
    <x v="0"/>
    <m/>
    <m/>
    <m/>
    <m/>
    <m/>
    <m/>
    <m/>
    <m/>
    <x v="4"/>
    <x v="2"/>
    <s v="Psychological study"/>
    <s v="Philosophy"/>
    <s v="Cross-cultural Psychology"/>
    <m/>
    <s v="The Geography of Thought_Nisbett, Richard"/>
    <s v="Nisbett, Richard_The Geography of Thought"/>
    <x v="2457"/>
    <m/>
    <m/>
  </r>
  <r>
    <s v="B-VERMEER|NORBERT SCHNEIDER"/>
    <s v="N"/>
    <s v="Vermeer"/>
    <x v="1151"/>
    <m/>
    <m/>
    <x v="0"/>
    <m/>
    <s v="Taschen"/>
    <m/>
    <m/>
    <m/>
    <m/>
    <m/>
    <x v="0"/>
    <m/>
    <x v="0"/>
    <m/>
    <m/>
    <x v="0"/>
    <x v="0"/>
    <x v="0"/>
    <m/>
    <m/>
    <m/>
    <m/>
    <m/>
    <m/>
    <m/>
    <m/>
    <x v="0"/>
    <x v="0"/>
    <m/>
    <m/>
    <m/>
    <m/>
    <s v="Vermeer_Norbert Schneider"/>
    <s v="Norbert Schneider_Vermeer"/>
    <x v="2458"/>
    <m/>
    <m/>
  </r>
  <r>
    <s v="B-EXPRESSIONISM|NORBERT WOLF"/>
    <s v="N"/>
    <s v="Expressionism"/>
    <x v="1152"/>
    <m/>
    <m/>
    <x v="0"/>
    <m/>
    <s v="Taschen"/>
    <m/>
    <m/>
    <m/>
    <m/>
    <m/>
    <x v="0"/>
    <m/>
    <x v="0"/>
    <m/>
    <m/>
    <x v="0"/>
    <x v="0"/>
    <x v="0"/>
    <m/>
    <m/>
    <m/>
    <m/>
    <m/>
    <m/>
    <m/>
    <m/>
    <x v="0"/>
    <x v="0"/>
    <m/>
    <m/>
    <m/>
    <m/>
    <s v="Expressionism_Norbert Wolf"/>
    <s v="Norbert Wolf_Expressionism"/>
    <x v="2459"/>
    <m/>
    <m/>
  </r>
  <r>
    <s v="B-CLYBOURNE PARK|NORRIS, BRUCE"/>
    <s v="N"/>
    <s v="Clybourne Park"/>
    <x v="1153"/>
    <m/>
    <m/>
    <x v="0"/>
    <m/>
    <m/>
    <m/>
    <m/>
    <m/>
    <m/>
    <m/>
    <x v="0"/>
    <m/>
    <x v="0"/>
    <m/>
    <m/>
    <x v="0"/>
    <x v="0"/>
    <x v="0"/>
    <m/>
    <m/>
    <m/>
    <m/>
    <m/>
    <m/>
    <m/>
    <m/>
    <x v="0"/>
    <x v="0"/>
    <m/>
    <s v="Foundational; Poetry &amp; Drama (Selection)"/>
    <m/>
    <m/>
    <s v="Clybourne Park_Norris, Bruce"/>
    <s v="Norris, Bruce_Clybourne Park"/>
    <x v="2460"/>
    <m/>
    <m/>
  </r>
  <r>
    <s v="B-MCTEAGUE|NORRIS, FRANK"/>
    <s v="N"/>
    <s v="McTeague"/>
    <x v="1154"/>
    <m/>
    <m/>
    <x v="0"/>
    <m/>
    <m/>
    <m/>
    <m/>
    <m/>
    <m/>
    <m/>
    <x v="0"/>
    <m/>
    <x v="0"/>
    <m/>
    <m/>
    <x v="0"/>
    <x v="0"/>
    <x v="0"/>
    <m/>
    <m/>
    <m/>
    <m/>
    <m/>
    <m/>
    <m/>
    <m/>
    <x v="0"/>
    <x v="0"/>
    <m/>
    <s v="Foundational; Realism, Naturalism &amp; Victorian Era"/>
    <m/>
    <m/>
    <s v="McTeague_Norris, Frank"/>
    <s v="Norris, Frank_McTeague"/>
    <x v="2461"/>
    <m/>
    <m/>
  </r>
  <r>
    <s v="B-HEINRICH VON OFTERDINGEN|NOVALIS"/>
    <s v="N"/>
    <s v="Heinrich von Ofterdingen"/>
    <x v="1155"/>
    <m/>
    <m/>
    <x v="0"/>
    <m/>
    <m/>
    <m/>
    <m/>
    <m/>
    <m/>
    <m/>
    <x v="0"/>
    <m/>
    <x v="0"/>
    <m/>
    <m/>
    <x v="0"/>
    <x v="0"/>
    <x v="0"/>
    <m/>
    <m/>
    <m/>
    <m/>
    <m/>
    <m/>
    <m/>
    <m/>
    <x v="0"/>
    <x v="0"/>
    <m/>
    <s v="Foundational; 19th Century (Psychological Depth / Stylistic Mastery / Esotericism)"/>
    <m/>
    <m/>
    <s v="Heinrich von Ofterdingen_Novalis"/>
    <s v="Novalis_Heinrich von Ofterdingen"/>
    <x v="2462"/>
    <m/>
    <m/>
  </r>
  <r>
    <s v="B-HYMNS TO THE NIGHT|NOVALIS"/>
    <s v="Y"/>
    <s v="Hymns to the Night"/>
    <x v="1155"/>
    <m/>
    <m/>
    <x v="0"/>
    <m/>
    <m/>
    <m/>
    <m/>
    <m/>
    <m/>
    <m/>
    <x v="0"/>
    <m/>
    <x v="0"/>
    <m/>
    <m/>
    <x v="0"/>
    <x v="0"/>
    <x v="0"/>
    <m/>
    <m/>
    <m/>
    <m/>
    <m/>
    <m/>
    <m/>
    <m/>
    <x v="0"/>
    <x v="0"/>
    <m/>
    <m/>
    <m/>
    <m/>
    <s v="Hymns to the Night_Novalis"/>
    <s v="Novalis_Hymns to the Night"/>
    <x v="2463"/>
    <m/>
    <m/>
  </r>
  <r>
    <s v="B-HYMNS TO THE NIGHT|NOVALIS"/>
    <s v="Y"/>
    <s v="Hymns to the Night"/>
    <x v="1155"/>
    <m/>
    <m/>
    <x v="0"/>
    <m/>
    <m/>
    <m/>
    <m/>
    <m/>
    <m/>
    <m/>
    <x v="0"/>
    <m/>
    <x v="0"/>
    <m/>
    <m/>
    <x v="0"/>
    <x v="0"/>
    <x v="0"/>
    <m/>
    <m/>
    <m/>
    <m/>
    <m/>
    <m/>
    <m/>
    <m/>
    <x v="0"/>
    <x v="0"/>
    <m/>
    <s v="Foundational; Late 18th Century Transition / Pre-Romantic"/>
    <m/>
    <m/>
    <s v="Hymns to the Night_Novalis"/>
    <s v="Novalis_Hymns to the Night"/>
    <x v="2463"/>
    <m/>
    <m/>
  </r>
  <r>
    <s v="B-HYMNS TO THE NIGHT / HEINRICH VON OFTERDINGEN|NOVALIS"/>
    <s v="N"/>
    <s v="Hymns to the Night / Heinrich von Ofterdingen"/>
    <x v="1155"/>
    <m/>
    <m/>
    <x v="0"/>
    <m/>
    <m/>
    <m/>
    <m/>
    <m/>
    <m/>
    <m/>
    <x v="0"/>
    <m/>
    <x v="0"/>
    <m/>
    <m/>
    <x v="0"/>
    <x v="0"/>
    <x v="0"/>
    <m/>
    <m/>
    <m/>
    <m/>
    <m/>
    <m/>
    <m/>
    <m/>
    <x v="0"/>
    <x v="0"/>
    <m/>
    <s v="Foundational; Romanticism (Continued &amp; High/Late)"/>
    <m/>
    <m/>
    <s v="Hymns to the Night / Heinrich von Ofterdingen_Novalis"/>
    <s v="Novalis_Hymns to the Night / Heinrich von Ofterdingen"/>
    <x v="2464"/>
    <m/>
    <m/>
  </r>
  <r>
    <s v="B-THE HIGHWAYMAN|NOYES, ALFRED"/>
    <s v="N"/>
    <s v="The Highwayman"/>
    <x v="1156"/>
    <m/>
    <m/>
    <x v="0"/>
    <m/>
    <m/>
    <m/>
    <m/>
    <m/>
    <m/>
    <m/>
    <x v="0"/>
    <m/>
    <x v="0"/>
    <m/>
    <m/>
    <x v="0"/>
    <x v="0"/>
    <x v="0"/>
    <m/>
    <m/>
    <m/>
    <m/>
    <m/>
    <m/>
    <m/>
    <m/>
    <x v="0"/>
    <x v="0"/>
    <m/>
    <m/>
    <m/>
    <m/>
    <s v="The Highwayman_Noyes, Alfred"/>
    <s v="Noyes, Alfred_The Highwayman"/>
    <x v="2465"/>
    <m/>
    <m/>
  </r>
  <r>
    <s v="B-ANARCHY, STATE, AND UTOPIA|NOZICK, ROBERT"/>
    <s v="Y"/>
    <s v="Anarchy, State, and Utopia"/>
    <x v="1157"/>
    <m/>
    <m/>
    <x v="102"/>
    <m/>
    <m/>
    <s v="Anarchy, State, and Utopia"/>
    <m/>
    <m/>
    <m/>
    <m/>
    <x v="0"/>
    <m/>
    <x v="0"/>
    <m/>
    <m/>
    <x v="0"/>
    <x v="0"/>
    <x v="0"/>
    <m/>
    <m/>
    <m/>
    <m/>
    <m/>
    <m/>
    <m/>
    <m/>
    <x v="17"/>
    <x v="1"/>
    <s v="Philosophical work"/>
    <s v="Philosophy"/>
    <s v="Political Philosophy"/>
    <m/>
    <s v="Anarchy, State, and Utopia_Nozick, Robert"/>
    <s v="Nozick, Robert_Anarchy, State, and Utopia"/>
    <x v="2466"/>
    <m/>
    <m/>
  </r>
  <r>
    <s v="B-ANARCHY, STATE, AND UTOPIA|NOZICK, ROBERT"/>
    <s v="Y"/>
    <s v="Anarchy, State, and Utopia"/>
    <x v="1157"/>
    <m/>
    <m/>
    <x v="0"/>
    <m/>
    <m/>
    <m/>
    <m/>
    <m/>
    <m/>
    <m/>
    <x v="0"/>
    <m/>
    <x v="0"/>
    <m/>
    <m/>
    <x v="0"/>
    <x v="0"/>
    <x v="0"/>
    <m/>
    <m/>
    <m/>
    <m/>
    <m/>
    <m/>
    <m/>
    <m/>
    <x v="0"/>
    <x v="0"/>
    <m/>
    <s v="Foundational; Late 20th Century &amp; Postmodernism"/>
    <m/>
    <m/>
    <s v="Anarchy, State, and Utopia_Nozick, Robert"/>
    <s v="Nozick, Robert_Anarchy, State, and Utopia"/>
    <x v="2466"/>
    <m/>
    <m/>
  </r>
  <r>
    <s v="B-ANARCHY, STATE, AND UTOPIA|NOZICK, ROBERT"/>
    <s v="Y"/>
    <s v="Anarchy, State, and Utopia"/>
    <x v="1157"/>
    <m/>
    <m/>
    <x v="0"/>
    <m/>
    <m/>
    <m/>
    <m/>
    <m/>
    <m/>
    <m/>
    <x v="0"/>
    <m/>
    <x v="0"/>
    <m/>
    <m/>
    <x v="0"/>
    <x v="0"/>
    <x v="0"/>
    <m/>
    <m/>
    <m/>
    <m/>
    <m/>
    <m/>
    <m/>
    <m/>
    <x v="0"/>
    <x v="0"/>
    <m/>
    <m/>
    <m/>
    <m/>
    <s v="Anarchy, State, and Utopia_Nozick, Robert"/>
    <s v="Nozick, Robert_Anarchy, State, and Utopia"/>
    <x v="2466"/>
    <m/>
    <m/>
  </r>
  <r>
    <s v="B-PHILOSOPHICAL EXPLANATIONS|NOZICK, ROBERT"/>
    <s v="N"/>
    <s v="Philosophical Explanations"/>
    <x v="1157"/>
    <m/>
    <m/>
    <x v="47"/>
    <m/>
    <m/>
    <s v="Philosophical Explanations"/>
    <m/>
    <m/>
    <m/>
    <m/>
    <x v="0"/>
    <m/>
    <x v="0"/>
    <m/>
    <m/>
    <x v="0"/>
    <x v="0"/>
    <x v="0"/>
    <m/>
    <m/>
    <m/>
    <m/>
    <m/>
    <m/>
    <m/>
    <m/>
    <x v="7"/>
    <x v="1"/>
    <s v="Philosophical work"/>
    <s v="Philosophy"/>
    <s v="Philosophy"/>
    <m/>
    <s v="Philosophical Explanations_Nozick, Robert"/>
    <s v="Nozick, Robert_Philosophical Explanations"/>
    <x v="2467"/>
    <m/>
    <m/>
  </r>
  <r>
    <s v="B-THE EXAMINED LIFE|NOZICK, ROBERT"/>
    <s v="N"/>
    <s v="The Examined Life"/>
    <x v="1157"/>
    <m/>
    <m/>
    <x v="13"/>
    <m/>
    <m/>
    <s v="The Examined Life"/>
    <m/>
    <m/>
    <m/>
    <m/>
    <x v="0"/>
    <m/>
    <x v="0"/>
    <m/>
    <m/>
    <x v="0"/>
    <x v="0"/>
    <x v="0"/>
    <m/>
    <m/>
    <m/>
    <m/>
    <m/>
    <m/>
    <m/>
    <m/>
    <x v="7"/>
    <x v="1"/>
    <s v="Philosophical work"/>
    <s v="Philosophy"/>
    <s v="Philosophy"/>
    <m/>
    <s v="The Examined Life_Nozick, Robert"/>
    <s v="Nozick, Robert_The Examined Life"/>
    <x v="2468"/>
    <m/>
    <m/>
  </r>
  <r>
    <s v="B-RISALE-I NUR COLLECTION (EPISTLES OF LIGHT)|NURSI, SAID (LATER, INFLUENTIAL)"/>
    <s v="N"/>
    <s v="Risale-i Nur Collection (Epistles of Light)"/>
    <x v="1158"/>
    <m/>
    <m/>
    <x v="0"/>
    <m/>
    <m/>
    <m/>
    <m/>
    <m/>
    <m/>
    <m/>
    <x v="0"/>
    <m/>
    <x v="0"/>
    <m/>
    <m/>
    <x v="0"/>
    <x v="0"/>
    <x v="0"/>
    <m/>
    <m/>
    <m/>
    <m/>
    <m/>
    <m/>
    <m/>
    <m/>
    <x v="0"/>
    <x v="0"/>
    <m/>
    <s v="Foundational; Islamic Golden Age &amp; Persia (c. 750 - 1258 AD &amp; beyond)"/>
    <m/>
    <m/>
    <s v="Risale-i Nur Collection (Epistles of Light)_Nursi, Said (Later, influential)"/>
    <s v="Nursi, Said (Later, influential)_Risale-i Nur Collection (Epistles of Light)"/>
    <x v="2469"/>
    <m/>
    <m/>
  </r>
  <r>
    <s v="B-CREATING CAPABILITIES|NUSSBAUM, MARTHA"/>
    <s v="N"/>
    <s v="Creating Capabilities"/>
    <x v="1159"/>
    <m/>
    <m/>
    <x v="146"/>
    <m/>
    <m/>
    <s v="Creating Capabilities"/>
    <m/>
    <m/>
    <m/>
    <m/>
    <x v="0"/>
    <m/>
    <x v="0"/>
    <m/>
    <m/>
    <x v="0"/>
    <x v="0"/>
    <x v="0"/>
    <m/>
    <m/>
    <m/>
    <m/>
    <m/>
    <m/>
    <m/>
    <m/>
    <x v="6"/>
    <x v="2"/>
    <s v="Philosophical work"/>
    <s v="Philosophy"/>
    <s v="Political Philosophy"/>
    <m/>
    <s v="Creating Capabilities_Nussbaum, Martha"/>
    <s v="Nussbaum, Martha_Creating Capabilities"/>
    <x v="2470"/>
    <m/>
    <m/>
  </r>
  <r>
    <s v="B-THE FRAGILITY OF GOODNESS|NUSSBAUM, MARTHA"/>
    <s v="N"/>
    <s v="The Fragility of Goodness"/>
    <x v="1159"/>
    <m/>
    <m/>
    <x v="58"/>
    <m/>
    <m/>
    <s v="The Fragility of Goodness"/>
    <m/>
    <m/>
    <m/>
    <m/>
    <x v="0"/>
    <m/>
    <x v="0"/>
    <m/>
    <m/>
    <x v="0"/>
    <x v="0"/>
    <x v="0"/>
    <m/>
    <m/>
    <m/>
    <m/>
    <m/>
    <m/>
    <m/>
    <m/>
    <x v="7"/>
    <x v="1"/>
    <s v="Philosophical work"/>
    <s v="Philosophy"/>
    <s v="Ethics"/>
    <m/>
    <s v="The Fragility of Goodness_Nussbaum, Martha"/>
    <s v="Nussbaum, Martha_The Fragility of Goodness"/>
    <x v="2471"/>
    <m/>
    <m/>
  </r>
  <r>
    <s v="B-TAMPA|NUTTING, ALISSA"/>
    <s v="N"/>
    <s v="Tampa"/>
    <x v="1160"/>
    <m/>
    <m/>
    <x v="0"/>
    <m/>
    <m/>
    <m/>
    <m/>
    <m/>
    <m/>
    <m/>
    <x v="0"/>
    <m/>
    <x v="0"/>
    <m/>
    <m/>
    <x v="0"/>
    <x v="0"/>
    <x v="0"/>
    <m/>
    <m/>
    <m/>
    <m/>
    <m/>
    <m/>
    <m/>
    <m/>
    <x v="0"/>
    <x v="0"/>
    <m/>
    <s v="21st Century Extremes; Extremely Disturbing"/>
    <m/>
    <s v="Explores pedophilia from the female perpetrator's perspective. Uncomfortable, morally challenging first-person narration."/>
    <s v="Tampa_Nutting, Alissa"/>
    <s v="Nutting, Alissa_Tampa"/>
    <x v="2472"/>
    <m/>
    <m/>
  </r>
  <r>
    <s v="B-DADDY LOVE|OATES, JOYCE CAROL"/>
    <s v="N"/>
    <s v="Daddy Love"/>
    <x v="1161"/>
    <m/>
    <m/>
    <x v="0"/>
    <m/>
    <m/>
    <m/>
    <m/>
    <m/>
    <m/>
    <m/>
    <x v="0"/>
    <m/>
    <x v="0"/>
    <m/>
    <m/>
    <x v="0"/>
    <x v="0"/>
    <x v="0"/>
    <m/>
    <m/>
    <m/>
    <m/>
    <m/>
    <m/>
    <m/>
    <m/>
    <x v="0"/>
    <x v="0"/>
    <m/>
    <m/>
    <m/>
    <m/>
    <s v="Daddy Love_Oates, Joyce Carol"/>
    <s v="Oates, Joyce Carol_Daddy Love"/>
    <x v="2473"/>
    <m/>
    <m/>
  </r>
  <r>
    <s v="B-AT SWIM-TWO-BIRDS|O'BRIEN, FLANN"/>
    <s v="Y"/>
    <s v="At Swim-Two-Birds"/>
    <x v="1162"/>
    <m/>
    <m/>
    <x v="0"/>
    <m/>
    <m/>
    <m/>
    <m/>
    <m/>
    <m/>
    <m/>
    <x v="1"/>
    <m/>
    <x v="0"/>
    <m/>
    <m/>
    <x v="0"/>
    <x v="0"/>
    <x v="1"/>
    <m/>
    <m/>
    <m/>
    <m/>
    <m/>
    <m/>
    <m/>
    <m/>
    <x v="0"/>
    <x v="0"/>
    <m/>
    <m/>
    <m/>
    <m/>
    <s v="At Swim-Two-Birds_O'Brien, Flann"/>
    <s v="O'Brien, Flann_At Swim-Two-Birds"/>
    <x v="2474"/>
    <m/>
    <m/>
  </r>
  <r>
    <s v="B-AT SWIM-TWO-BIRDS|O'BRIEN, FLANN"/>
    <s v="Y"/>
    <s v="At Swim-Two-Birds"/>
    <x v="1162"/>
    <m/>
    <m/>
    <x v="0"/>
    <m/>
    <m/>
    <m/>
    <m/>
    <m/>
    <m/>
    <m/>
    <x v="0"/>
    <m/>
    <x v="0"/>
    <m/>
    <m/>
    <x v="0"/>
    <x v="0"/>
    <x v="0"/>
    <m/>
    <m/>
    <m/>
    <m/>
    <m/>
    <m/>
    <m/>
    <m/>
    <x v="0"/>
    <x v="0"/>
    <m/>
    <m/>
    <m/>
    <m/>
    <s v="At Swim-Two-Birds_O'Brien, Flann"/>
    <s v="O'Brien, Flann_At Swim-Two-Birds"/>
    <x v="2474"/>
    <m/>
    <m/>
  </r>
  <r>
    <s v="B-THE THIRD POLICEMAN|O'BRIEN, FLANN"/>
    <s v="N"/>
    <s v="The Third Policeman"/>
    <x v="1162"/>
    <m/>
    <m/>
    <x v="59"/>
    <m/>
    <m/>
    <m/>
    <m/>
    <n v="200"/>
    <s v="A surreal, comic novel about a rural Irish murderer who encounters bizarre policemen, atomic theories of bicycles, and an ethereal police station."/>
    <m/>
    <x v="1"/>
    <m/>
    <x v="0"/>
    <m/>
    <m/>
    <x v="0"/>
    <x v="0"/>
    <x v="1"/>
    <m/>
    <m/>
    <m/>
    <m/>
    <m/>
    <m/>
    <m/>
    <m/>
    <x v="1"/>
    <x v="1"/>
    <m/>
    <m/>
    <m/>
    <m/>
    <s v="The Third Policeman_O'Brien, Flann"/>
    <s v="O'Brien, Flann_The Third Policeman"/>
    <x v="2475"/>
    <m/>
    <m/>
  </r>
  <r>
    <s v="B-THE BOOK OF KINGS|O'BRIEN, RICHARD"/>
    <s v="N"/>
    <s v="The Book of Kings"/>
    <x v="1163"/>
    <m/>
    <m/>
    <x v="0"/>
    <m/>
    <m/>
    <m/>
    <m/>
    <n v="284"/>
    <s v="A contemporary novel using historical and mythological figures from various &quot;king&quot; traditions to create an esoteric narrative about power, sovereignty, and hidden knowledge, structuring its chapters around symbolic royal archetypes."/>
    <m/>
    <x v="0"/>
    <m/>
    <x v="0"/>
    <m/>
    <m/>
    <x v="0"/>
    <x v="0"/>
    <x v="0"/>
    <m/>
    <m/>
    <m/>
    <m/>
    <m/>
    <m/>
    <m/>
    <m/>
    <x v="0"/>
    <x v="0"/>
    <m/>
    <m/>
    <m/>
    <m/>
    <s v="The Book of Kings_O'Brien, Richard"/>
    <s v="O'Brien, Richard_The Book of Kings"/>
    <x v="2476"/>
    <m/>
    <m/>
  </r>
  <r>
    <s v="B-CUENTOS COMPLETOS I|OCAMPO, SILVINA"/>
    <s v="N"/>
    <s v="Cuentos completos I"/>
    <x v="1164"/>
    <m/>
    <m/>
    <x v="0"/>
    <m/>
    <m/>
    <m/>
    <m/>
    <m/>
    <m/>
    <m/>
    <x v="0"/>
    <m/>
    <x v="0"/>
    <m/>
    <m/>
    <x v="0"/>
    <x v="0"/>
    <x v="0"/>
    <m/>
    <m/>
    <m/>
    <m/>
    <m/>
    <m/>
    <m/>
    <m/>
    <x v="0"/>
    <x v="0"/>
    <m/>
    <m/>
    <m/>
    <m/>
    <s v="Cuentos completos I_Ocampo, Silvina"/>
    <s v="Ocampo, Silvina_Cuentos completos I"/>
    <x v="2477"/>
    <m/>
    <m/>
  </r>
  <r>
    <s v="B-LA FURIA|OCAMPO, SILVINA"/>
    <s v="N"/>
    <s v="La furia"/>
    <x v="1164"/>
    <m/>
    <m/>
    <x v="0"/>
    <m/>
    <m/>
    <m/>
    <m/>
    <m/>
    <m/>
    <m/>
    <x v="0"/>
    <m/>
    <x v="0"/>
    <m/>
    <m/>
    <x v="0"/>
    <x v="0"/>
    <x v="0"/>
    <m/>
    <m/>
    <m/>
    <m/>
    <m/>
    <m/>
    <m/>
    <m/>
    <x v="0"/>
    <x v="0"/>
    <m/>
    <m/>
    <m/>
    <m/>
    <s v="La furia_Ocampo, Silvina"/>
    <s v="Ocampo, Silvina_La furia"/>
    <x v="2478"/>
    <m/>
    <m/>
  </r>
  <r>
    <s v="B-LOS QUE AMAN, ODIAN|OCAMPO, SILVINA"/>
    <s v="N"/>
    <s v="Los que aman, odian"/>
    <x v="1164"/>
    <m/>
    <m/>
    <x v="0"/>
    <m/>
    <m/>
    <m/>
    <m/>
    <m/>
    <m/>
    <m/>
    <x v="0"/>
    <m/>
    <x v="0"/>
    <m/>
    <m/>
    <x v="0"/>
    <x v="0"/>
    <x v="0"/>
    <m/>
    <m/>
    <m/>
    <m/>
    <m/>
    <m/>
    <m/>
    <m/>
    <x v="0"/>
    <x v="0"/>
    <m/>
    <m/>
    <m/>
    <m/>
    <s v="Los que aman, odian_Ocampo, Silvina"/>
    <s v="Ocampo, Silvina_Los que aman, odian"/>
    <x v="2479"/>
    <m/>
    <m/>
  </r>
  <r>
    <s v="B-THE IMPOSTOR: AND OTHER STORIES|OCAMPO, SILVINA"/>
    <s v="N"/>
    <s v="The Impostor: and Other Stories"/>
    <x v="1164"/>
    <m/>
    <m/>
    <x v="91"/>
    <m/>
    <m/>
    <m/>
    <m/>
    <n v="184"/>
    <s v="A collection of unsettling, dreamlike short stories exploring cruelty, childhood, and the supernatural by an Argentine master of the weird."/>
    <m/>
    <x v="0"/>
    <m/>
    <x v="0"/>
    <m/>
    <m/>
    <x v="0"/>
    <x v="0"/>
    <x v="0"/>
    <m/>
    <m/>
    <m/>
    <m/>
    <m/>
    <m/>
    <m/>
    <m/>
    <x v="12"/>
    <x v="1"/>
    <m/>
    <m/>
    <m/>
    <m/>
    <s v="The Impostor: and Other Stories_Ocampo, Silvina"/>
    <s v="Ocampo, Silvina_The Impostor: and Other Stories"/>
    <x v="2480"/>
    <m/>
    <m/>
  </r>
  <r>
    <s v="B-THE PROMISE|OCAMPO, SILVINA"/>
    <s v="N"/>
    <s v="The Promise"/>
    <x v="1164"/>
    <m/>
    <m/>
    <x v="0"/>
    <m/>
    <m/>
    <m/>
    <m/>
    <m/>
    <m/>
    <m/>
    <x v="0"/>
    <m/>
    <x v="0"/>
    <m/>
    <m/>
    <x v="0"/>
    <x v="0"/>
    <x v="0"/>
    <m/>
    <m/>
    <m/>
    <m/>
    <m/>
    <m/>
    <m/>
    <m/>
    <x v="0"/>
    <x v="0"/>
    <m/>
    <m/>
    <m/>
    <m/>
    <s v="The Promise_Ocampo, Silvina"/>
    <s v="Ocampo, Silvina_The Promise"/>
    <x v="2481"/>
    <m/>
    <m/>
  </r>
  <r>
    <s v="B-THUS WERE THEIR FACES|OCAMPO, SILVINA"/>
    <s v="N"/>
    <s v="Thus Were Their Faces"/>
    <x v="1164"/>
    <m/>
    <m/>
    <x v="0"/>
    <m/>
    <m/>
    <m/>
    <m/>
    <m/>
    <m/>
    <m/>
    <x v="0"/>
    <m/>
    <x v="0"/>
    <m/>
    <m/>
    <x v="0"/>
    <x v="0"/>
    <x v="0"/>
    <m/>
    <m/>
    <m/>
    <m/>
    <m/>
    <m/>
    <m/>
    <m/>
    <x v="0"/>
    <x v="0"/>
    <m/>
    <m/>
    <m/>
    <m/>
    <s v="Thus Were Their Faces_Ocampo, Silvina"/>
    <s v="Ocampo, Silvina_Thus Were Their Faces"/>
    <x v="2482"/>
    <m/>
    <m/>
  </r>
  <r>
    <s v="B-SUMMA LOGICAE / QUODLIBETAL QUESTIONS|OCKHAM, WILLIAM OF"/>
    <s v="N"/>
    <s v="Summa Logicae / Quodlibetal Questions"/>
    <x v="1165"/>
    <m/>
    <m/>
    <x v="0"/>
    <m/>
    <m/>
    <m/>
    <m/>
    <m/>
    <m/>
    <m/>
    <x v="0"/>
    <m/>
    <x v="0"/>
    <m/>
    <m/>
    <x v="0"/>
    <x v="0"/>
    <x v="0"/>
    <m/>
    <m/>
    <m/>
    <m/>
    <m/>
    <m/>
    <m/>
    <m/>
    <x v="0"/>
    <x v="0"/>
    <m/>
    <s v="Foundational; High &amp; Late Medieval Europe (c. 1000 - 1450 AD)"/>
    <m/>
    <m/>
    <s v="Summa Logicae / Quodlibetal Questions_Ockham, William of"/>
    <s v="Ockham, William of_Summa Logicae / Quodlibetal Questions"/>
    <x v="2483"/>
    <m/>
    <m/>
  </r>
  <r>
    <s v="B-A GOOD MAN IS HARD TO FIND (SHORT STORIES)|O'CONNOR, FLANNERY"/>
    <s v="N"/>
    <s v="A Good Man Is Hard to Find (Short Stories)"/>
    <x v="1166"/>
    <m/>
    <m/>
    <x v="0"/>
    <m/>
    <m/>
    <m/>
    <m/>
    <m/>
    <m/>
    <m/>
    <x v="0"/>
    <m/>
    <x v="0"/>
    <m/>
    <m/>
    <x v="0"/>
    <x v="0"/>
    <x v="0"/>
    <m/>
    <m/>
    <m/>
    <m/>
    <m/>
    <m/>
    <m/>
    <m/>
    <x v="0"/>
    <x v="0"/>
    <m/>
    <s v="20th Century Existential, Psychological &amp; Formal Horror"/>
    <m/>
    <s v="Violence, grace, spiritual crisis, grotesque realism"/>
    <s v="A Good Man Is Hard to Find (Short Stories)_O'Connor, Flannery"/>
    <s v="O'Connor, Flannery_A Good Man Is Hard to Find (Short Stories)"/>
    <x v="2484"/>
    <m/>
    <m/>
  </r>
  <r>
    <s v="B-WISE BLOOD / THE VIOLENT BEAR IT AWAY|O'CONNOR, FLANNERY"/>
    <s v="N"/>
    <s v="Wise Blood / The Violent Bear It Away"/>
    <x v="1166"/>
    <m/>
    <m/>
    <x v="0"/>
    <m/>
    <m/>
    <m/>
    <m/>
    <m/>
    <m/>
    <m/>
    <x v="0"/>
    <m/>
    <x v="0"/>
    <m/>
    <m/>
    <x v="0"/>
    <x v="0"/>
    <x v="0"/>
    <m/>
    <m/>
    <m/>
    <m/>
    <m/>
    <m/>
    <m/>
    <m/>
    <x v="0"/>
    <x v="0"/>
    <m/>
    <s v="20th Century Existential, Psychological &amp; Formal Horror"/>
    <m/>
    <s v="Grotesque characters, religious fanaticism, Southern Gothic"/>
    <s v="Wise Blood / The Violent Bear It Away_O'Connor, Flannery"/>
    <s v="O'Connor, Flannery_Wise Blood / The Violent Bear It Away"/>
    <x v="2485"/>
    <m/>
    <m/>
  </r>
  <r>
    <s v="B-THE SERVANTS AND OTHER STRANGE STORIES|O'DONOGHUE, JOHN"/>
    <s v="N"/>
    <s v="The Servants and Other Strange Stories"/>
    <x v="1167"/>
    <m/>
    <m/>
    <x v="0"/>
    <n v="2024"/>
    <s v="Tartarus Press"/>
    <m/>
    <m/>
    <m/>
    <m/>
    <m/>
    <x v="0"/>
    <m/>
    <x v="0"/>
    <m/>
    <m/>
    <x v="0"/>
    <x v="0"/>
    <x v="0"/>
    <m/>
    <m/>
    <m/>
    <m/>
    <m/>
    <m/>
    <m/>
    <m/>
    <x v="0"/>
    <x v="0"/>
    <m/>
    <m/>
    <m/>
    <m/>
    <s v="The Servants and Other Strange Stories_O'Donoghue, John"/>
    <s v="O'Donoghue, John_The Servants and Other Strange Stories"/>
    <x v="2486"/>
    <m/>
    <m/>
  </r>
  <r>
    <s v="B-THE INTERIOR CASTLE|OF ÁVILA, TERESA"/>
    <s v="N"/>
    <s v="The Interior Castle"/>
    <x v="1168"/>
    <m/>
    <m/>
    <x v="249"/>
    <m/>
    <m/>
    <s v="El Castillo Interior"/>
    <m/>
    <m/>
    <m/>
    <m/>
    <x v="0"/>
    <m/>
    <x v="0"/>
    <m/>
    <m/>
    <x v="0"/>
    <x v="0"/>
    <x v="0"/>
    <m/>
    <m/>
    <m/>
    <m/>
    <m/>
    <m/>
    <m/>
    <m/>
    <x v="44"/>
    <x v="13"/>
    <s v="Mystical work"/>
    <s v="Philosophy"/>
    <s v="Christian Mysticism"/>
    <m/>
    <s v="The Interior Castle_of Ávila, Teresa"/>
    <s v="of Ávila, Teresa_The Interior Castle"/>
    <x v="2487"/>
    <m/>
    <m/>
  </r>
  <r>
    <s v="B-PROSLOGION|OF CANTERBURY, ANSELM"/>
    <s v="N"/>
    <s v="Proslogion"/>
    <x v="1169"/>
    <m/>
    <m/>
    <x v="250"/>
    <m/>
    <m/>
    <s v="Proslogion"/>
    <m/>
    <m/>
    <m/>
    <m/>
    <x v="0"/>
    <m/>
    <x v="0"/>
    <m/>
    <m/>
    <x v="0"/>
    <x v="0"/>
    <x v="0"/>
    <m/>
    <m/>
    <m/>
    <m/>
    <m/>
    <m/>
    <m/>
    <m/>
    <x v="0"/>
    <x v="3"/>
    <s v="Philosophical work"/>
    <s v="Philosophy"/>
    <s v="Medieval Christian"/>
    <m/>
    <s v="Proslogion_of Canterbury, Anselm"/>
    <s v="of Canterbury, Anselm_Proslogion"/>
    <x v="2488"/>
    <m/>
    <m/>
  </r>
  <r>
    <s v="B-THE SPIRITUAL EXERCISES|OF LOYOLA, IGNATIUS"/>
    <s v="N"/>
    <s v="The Spiritual Exercises"/>
    <x v="1170"/>
    <m/>
    <m/>
    <x v="251"/>
    <m/>
    <m/>
    <s v="Exercitia spiritualia"/>
    <m/>
    <m/>
    <m/>
    <m/>
    <x v="0"/>
    <m/>
    <x v="0"/>
    <m/>
    <m/>
    <x v="0"/>
    <x v="0"/>
    <x v="0"/>
    <m/>
    <m/>
    <m/>
    <m/>
    <m/>
    <m/>
    <m/>
    <m/>
    <x v="45"/>
    <x v="13"/>
    <s v="Spiritual guide"/>
    <s v="Philosophy"/>
    <s v="Christian Spirituality"/>
    <m/>
    <s v="The Spiritual Exercises_of Loyola, Ignatius"/>
    <s v="of Loyola, Ignatius_The Spiritual Exercises"/>
    <x v="2489"/>
    <m/>
    <m/>
  </r>
  <r>
    <s v="B-DARK NIGHT OF THE SOUL|OF THE CROSS, JOHN"/>
    <s v="N"/>
    <s v="Dark Night of the Soul"/>
    <x v="1171"/>
    <m/>
    <m/>
    <x v="252"/>
    <m/>
    <m/>
    <s v="Noche Oscura del Alma"/>
    <m/>
    <m/>
    <m/>
    <m/>
    <x v="0"/>
    <m/>
    <x v="0"/>
    <m/>
    <m/>
    <x v="0"/>
    <x v="0"/>
    <x v="0"/>
    <m/>
    <m/>
    <m/>
    <m/>
    <m/>
    <m/>
    <m/>
    <m/>
    <x v="0"/>
    <x v="13"/>
    <s v="Mystical poem"/>
    <s v="Philosophy"/>
    <s v="Christian Mysticism"/>
    <m/>
    <s v="Dark Night of the Soul_of the Cross, John"/>
    <s v="of the Cross, John_Dark Night of the Soul"/>
    <x v="2490"/>
    <m/>
    <m/>
  </r>
  <r>
    <s v="B-HAMNET|O'FARRELL, MAGGIE"/>
    <s v="N"/>
    <s v="Hamnet"/>
    <x v="1172"/>
    <m/>
    <m/>
    <x v="0"/>
    <m/>
    <m/>
    <m/>
    <m/>
    <m/>
    <m/>
    <m/>
    <x v="0"/>
    <m/>
    <x v="0"/>
    <m/>
    <m/>
    <x v="0"/>
    <x v="0"/>
    <x v="0"/>
    <m/>
    <m/>
    <m/>
    <m/>
    <m/>
    <m/>
    <m/>
    <m/>
    <x v="0"/>
    <x v="0"/>
    <m/>
    <s v="Foundational; Late 20th Century &amp; Postmodernism"/>
    <m/>
    <m/>
    <s v="Hamnet_O'Farrell, Maggie"/>
    <s v="O'Farrell, Maggie_Hamnet"/>
    <x v="2491"/>
    <m/>
    <m/>
  </r>
  <r>
    <s v="B-DEPT. OF SPECULATION|OFFILL, JENNY"/>
    <s v="Y"/>
    <s v="Dept. of Speculation"/>
    <x v="1173"/>
    <m/>
    <m/>
    <x v="0"/>
    <m/>
    <m/>
    <m/>
    <m/>
    <m/>
    <m/>
    <m/>
    <x v="0"/>
    <m/>
    <x v="0"/>
    <m/>
    <m/>
    <x v="0"/>
    <x v="0"/>
    <x v="0"/>
    <m/>
    <m/>
    <m/>
    <m/>
    <m/>
    <m/>
    <m/>
    <m/>
    <x v="0"/>
    <x v="0"/>
    <m/>
    <s v="Foundational; Late 20th Century &amp; Postmodernism"/>
    <m/>
    <m/>
    <s v="Dept. of Speculation_Offill, Jenny"/>
    <s v="Offill, Jenny_Dept. of Speculation"/>
    <x v="2492"/>
    <m/>
    <m/>
  </r>
  <r>
    <s v="B-DEPT. OF SPECULATION|OFFILL, JENNY"/>
    <s v="Y"/>
    <s v="Dept. of Speculation"/>
    <x v="1173"/>
    <m/>
    <m/>
    <x v="0"/>
    <m/>
    <m/>
    <m/>
    <m/>
    <m/>
    <m/>
    <m/>
    <x v="0"/>
    <m/>
    <x v="0"/>
    <m/>
    <m/>
    <x v="0"/>
    <x v="0"/>
    <x v="0"/>
    <m/>
    <m/>
    <m/>
    <m/>
    <m/>
    <m/>
    <m/>
    <m/>
    <x v="0"/>
    <x v="0"/>
    <m/>
    <m/>
    <m/>
    <m/>
    <s v="Dept. of Speculation_Offill, Jenny"/>
    <s v="Offill, Jenny_Dept. of Speculation"/>
    <x v="2492"/>
    <m/>
    <m/>
  </r>
  <r>
    <s v="B-WEATHER|OFFILL, JENNY"/>
    <s v="Y"/>
    <s v="Weather"/>
    <x v="1173"/>
    <m/>
    <m/>
    <x v="0"/>
    <m/>
    <m/>
    <m/>
    <m/>
    <m/>
    <m/>
    <m/>
    <x v="0"/>
    <m/>
    <x v="0"/>
    <m/>
    <m/>
    <x v="0"/>
    <x v="0"/>
    <x v="0"/>
    <m/>
    <m/>
    <m/>
    <m/>
    <m/>
    <m/>
    <m/>
    <m/>
    <x v="0"/>
    <x v="0"/>
    <m/>
    <s v="Foundational; Late 20th Century &amp; Postmodernism"/>
    <m/>
    <m/>
    <s v="Weather_Offill, Jenny"/>
    <s v="Offill, Jenny_Weather"/>
    <x v="2493"/>
    <m/>
    <m/>
  </r>
  <r>
    <s v="B-WEATHER|OFFILL, JENNY"/>
    <s v="Y"/>
    <s v="Weather"/>
    <x v="1173"/>
    <m/>
    <m/>
    <x v="0"/>
    <m/>
    <m/>
    <m/>
    <m/>
    <m/>
    <m/>
    <m/>
    <x v="0"/>
    <m/>
    <x v="0"/>
    <m/>
    <m/>
    <x v="0"/>
    <x v="0"/>
    <x v="0"/>
    <m/>
    <m/>
    <m/>
    <m/>
    <m/>
    <m/>
    <m/>
    <m/>
    <x v="0"/>
    <x v="0"/>
    <m/>
    <m/>
    <m/>
    <m/>
    <s v="Weather_Offill, Jenny"/>
    <s v="Offill, Jenny_Weather"/>
    <x v="2493"/>
    <m/>
    <m/>
  </r>
  <r>
    <s v="B-THE MEMORY POLICE|OGAWA, YOKO"/>
    <s v="N"/>
    <s v="The Memory Police"/>
    <x v="1174"/>
    <m/>
    <m/>
    <x v="0"/>
    <m/>
    <m/>
    <m/>
    <m/>
    <m/>
    <m/>
    <m/>
    <x v="0"/>
    <m/>
    <x v="0"/>
    <m/>
    <m/>
    <x v="0"/>
    <x v="0"/>
    <x v="0"/>
    <m/>
    <m/>
    <m/>
    <m/>
    <m/>
    <m/>
    <m/>
    <m/>
    <x v="0"/>
    <x v="0"/>
    <m/>
    <m/>
    <m/>
    <m/>
    <s v="The Memory Police_Ogawa, Yoko"/>
    <s v="Ogawa, Yoko_The Memory Police"/>
    <x v="2494"/>
    <m/>
    <m/>
  </r>
  <r>
    <s v="B-THE MEMORY POLICE|OGAWA, YŌKO"/>
    <s v="N"/>
    <s v="The Memory Police"/>
    <x v="1175"/>
    <m/>
    <m/>
    <x v="0"/>
    <m/>
    <m/>
    <m/>
    <m/>
    <m/>
    <m/>
    <m/>
    <x v="0"/>
    <m/>
    <x v="0"/>
    <m/>
    <m/>
    <x v="0"/>
    <x v="0"/>
    <x v="0"/>
    <m/>
    <m/>
    <m/>
    <m/>
    <m/>
    <m/>
    <m/>
    <m/>
    <x v="0"/>
    <x v="0"/>
    <m/>
    <m/>
    <m/>
    <m/>
    <s v="The Memory Police_Ogawa, Yōko"/>
    <s v="Ogawa, Yōko_The Memory Police"/>
    <x v="2495"/>
    <m/>
    <m/>
  </r>
  <r>
    <s v="B-A MAZE FOR THE MINOTAUR|OLIVER, REGGIE"/>
    <s v="N"/>
    <s v="A Maze for the Minotaur"/>
    <x v="1176"/>
    <m/>
    <m/>
    <x v="0"/>
    <m/>
    <m/>
    <m/>
    <m/>
    <m/>
    <m/>
    <m/>
    <x v="0"/>
    <m/>
    <x v="0"/>
    <m/>
    <m/>
    <x v="0"/>
    <x v="0"/>
    <x v="0"/>
    <m/>
    <m/>
    <m/>
    <m/>
    <m/>
    <m/>
    <m/>
    <m/>
    <x v="0"/>
    <x v="0"/>
    <m/>
    <m/>
    <m/>
    <m/>
    <s v="A Maze for the Minotaur_Oliver, Reggie"/>
    <s v="Oliver, Reggie_A Maze for the Minotaur"/>
    <x v="2496"/>
    <m/>
    <m/>
  </r>
  <r>
    <s v="B-THIS HAUNTED HEAVEN|OLIVER, REGGIE"/>
    <s v="N"/>
    <s v="This Haunted Heaven"/>
    <x v="1176"/>
    <m/>
    <m/>
    <x v="0"/>
    <m/>
    <m/>
    <m/>
    <m/>
    <m/>
    <m/>
    <m/>
    <x v="0"/>
    <m/>
    <x v="0"/>
    <m/>
    <m/>
    <x v="0"/>
    <x v="0"/>
    <x v="0"/>
    <m/>
    <m/>
    <m/>
    <m/>
    <m/>
    <m/>
    <m/>
    <m/>
    <x v="0"/>
    <x v="0"/>
    <m/>
    <m/>
    <m/>
    <m/>
    <s v="This Haunted Heaven_Oliver, Reggie"/>
    <s v="Oliver, Reggie_This Haunted Heaven"/>
    <x v="2497"/>
    <m/>
    <m/>
  </r>
  <r>
    <s v="B-CALENDAR OF REGRETS|OLSEN, LANCE"/>
    <s v="N"/>
    <s v="Calendar of Regrets"/>
    <x v="1177"/>
    <m/>
    <m/>
    <x v="0"/>
    <m/>
    <m/>
    <m/>
    <m/>
    <m/>
    <m/>
    <m/>
    <x v="0"/>
    <m/>
    <x v="0"/>
    <m/>
    <m/>
    <x v="0"/>
    <x v="0"/>
    <x v="0"/>
    <m/>
    <m/>
    <m/>
    <m/>
    <m/>
    <m/>
    <m/>
    <m/>
    <x v="0"/>
    <x v="0"/>
    <m/>
    <m/>
    <m/>
    <m/>
    <s v="Calendar of Regrets_Olsen, Lance"/>
    <s v="Olsen, Lance_Calendar of Regrets"/>
    <x v="2498"/>
    <m/>
    <m/>
  </r>
  <r>
    <s v="B-GHOST STORIES|ONIONS, OLIVER"/>
    <s v="N"/>
    <s v="Ghost Stories"/>
    <x v="1178"/>
    <m/>
    <m/>
    <x v="0"/>
    <m/>
    <m/>
    <m/>
    <m/>
    <m/>
    <m/>
    <m/>
    <x v="0"/>
    <m/>
    <x v="0"/>
    <m/>
    <m/>
    <x v="0"/>
    <x v="0"/>
    <x v="0"/>
    <m/>
    <m/>
    <m/>
    <m/>
    <m/>
    <m/>
    <m/>
    <m/>
    <x v="0"/>
    <x v="0"/>
    <m/>
    <m/>
    <m/>
    <m/>
    <s v="Ghost Stories_Onions, Oliver"/>
    <s v="Onions, Oliver_Ghost Stories"/>
    <x v="2499"/>
    <m/>
    <m/>
  </r>
  <r>
    <s v="B-THERE THERE|ORANGE, TOMMY"/>
    <s v="N"/>
    <s v="There There"/>
    <x v="1179"/>
    <m/>
    <m/>
    <x v="0"/>
    <m/>
    <m/>
    <m/>
    <m/>
    <m/>
    <m/>
    <m/>
    <x v="0"/>
    <m/>
    <x v="0"/>
    <m/>
    <m/>
    <x v="0"/>
    <x v="0"/>
    <x v="0"/>
    <m/>
    <m/>
    <m/>
    <m/>
    <m/>
    <m/>
    <m/>
    <m/>
    <x v="0"/>
    <x v="0"/>
    <m/>
    <s v="Foundational; Late 20th Century &amp; Postmodernism"/>
    <m/>
    <m/>
    <s v="There There_Orange, Tommy"/>
    <s v="Orange, Tommy_There There"/>
    <x v="2500"/>
    <m/>
    <m/>
  </r>
  <r>
    <s v="B-ON FIRST PRINCIPLES (DE PRINCIPIIS) / AGAINST CELSUS|ORIGEN"/>
    <s v="N"/>
    <s v="On First Principles (De Principiis) / Against Celsus"/>
    <x v="1180"/>
    <m/>
    <m/>
    <x v="0"/>
    <m/>
    <m/>
    <m/>
    <m/>
    <m/>
    <m/>
    <m/>
    <x v="0"/>
    <m/>
    <x v="0"/>
    <m/>
    <m/>
    <x v="0"/>
    <x v="0"/>
    <x v="0"/>
    <m/>
    <m/>
    <m/>
    <m/>
    <m/>
    <m/>
    <m/>
    <m/>
    <x v="0"/>
    <x v="0"/>
    <m/>
    <s v="Foundational; Early Christianity &amp; Late Antiquity"/>
    <m/>
    <m/>
    <s v="On First Principles (De Principiis) / Against Celsus_Origen"/>
    <s v="Origen_On First Principles (De Principiis) / Against Celsus"/>
    <x v="2501"/>
    <m/>
    <m/>
  </r>
  <r>
    <s v="B-1984|ORWELL, GEORGE"/>
    <s v="N"/>
    <n v="1984"/>
    <x v="1181"/>
    <m/>
    <m/>
    <x v="98"/>
    <m/>
    <m/>
    <m/>
    <m/>
    <n v="328"/>
    <s v="A dystopian novel depicting a totalitarian regime where thought is controlled, history is rewritten, and protagonist Winston Smith struggles against oppression."/>
    <m/>
    <x v="0"/>
    <n v="5"/>
    <x v="1"/>
    <m/>
    <m/>
    <x v="0"/>
    <x v="0"/>
    <x v="0"/>
    <m/>
    <m/>
    <m/>
    <m/>
    <m/>
    <m/>
    <m/>
    <m/>
    <x v="12"/>
    <x v="1"/>
    <m/>
    <m/>
    <m/>
    <m/>
    <s v="1984_Orwell, George"/>
    <s v="Orwell, George_1984"/>
    <x v="2502"/>
    <m/>
    <m/>
  </r>
  <r>
    <s v="B-ANIMAL FARM|ORWELL, GEORGE"/>
    <s v="Y"/>
    <s v="Animal Farm"/>
    <x v="1181"/>
    <m/>
    <m/>
    <x v="0"/>
    <m/>
    <m/>
    <m/>
    <m/>
    <m/>
    <m/>
    <m/>
    <x v="0"/>
    <m/>
    <x v="0"/>
    <m/>
    <m/>
    <x v="0"/>
    <x v="0"/>
    <x v="0"/>
    <m/>
    <m/>
    <m/>
    <m/>
    <m/>
    <m/>
    <m/>
    <m/>
    <x v="0"/>
    <x v="0"/>
    <m/>
    <m/>
    <m/>
    <m/>
    <s v="Animal Farm_Orwell, George"/>
    <s v="Orwell, George_Animal Farm"/>
    <x v="2503"/>
    <m/>
    <m/>
  </r>
  <r>
    <s v="B-ANIMAL FARM|ORWELL, GEORGE"/>
    <s v="Y"/>
    <s v="Animal Farm"/>
    <x v="1181"/>
    <m/>
    <m/>
    <x v="0"/>
    <m/>
    <m/>
    <m/>
    <m/>
    <m/>
    <m/>
    <m/>
    <x v="0"/>
    <m/>
    <x v="0"/>
    <m/>
    <m/>
    <x v="0"/>
    <x v="0"/>
    <x v="0"/>
    <m/>
    <m/>
    <m/>
    <m/>
    <m/>
    <m/>
    <m/>
    <m/>
    <x v="0"/>
    <x v="0"/>
    <m/>
    <m/>
    <m/>
    <m/>
    <s v="Animal Farm_Orwell, George"/>
    <s v="Orwell, George_Animal Farm"/>
    <x v="2503"/>
    <m/>
    <m/>
  </r>
  <r>
    <s v="B-ANIMAL FARM|ORWELL, GEORGE"/>
    <s v="Y"/>
    <s v="Animal Farm"/>
    <x v="1181"/>
    <m/>
    <m/>
    <x v="0"/>
    <m/>
    <m/>
    <m/>
    <m/>
    <m/>
    <m/>
    <m/>
    <x v="0"/>
    <m/>
    <x v="0"/>
    <m/>
    <m/>
    <x v="0"/>
    <x v="0"/>
    <x v="0"/>
    <m/>
    <m/>
    <m/>
    <m/>
    <m/>
    <m/>
    <m/>
    <m/>
    <x v="0"/>
    <x v="0"/>
    <m/>
    <s v="Foundational; Mid-20th Century &amp; World War II Era"/>
    <m/>
    <m/>
    <s v="Animal Farm_Orwell, George"/>
    <s v="Orwell, George_Animal Farm"/>
    <x v="2503"/>
    <m/>
    <m/>
  </r>
  <r>
    <s v="B-HOMAGE TO CATALONIA / DOWN AND OUT IN PARIS AND LONDON|ORWELL, GEORGE"/>
    <s v="N"/>
    <s v="Homage to Catalonia / Down and Out in Paris and London"/>
    <x v="1181"/>
    <m/>
    <m/>
    <x v="0"/>
    <m/>
    <m/>
    <m/>
    <m/>
    <m/>
    <m/>
    <m/>
    <x v="0"/>
    <m/>
    <x v="0"/>
    <m/>
    <m/>
    <x v="0"/>
    <x v="0"/>
    <x v="0"/>
    <m/>
    <m/>
    <m/>
    <m/>
    <m/>
    <m/>
    <m/>
    <m/>
    <x v="0"/>
    <x v="0"/>
    <m/>
    <s v="Foundational; Mid-20th Century &amp; World War II Era"/>
    <m/>
    <m/>
    <s v="Homage to Catalonia / Down and Out in Paris and London_Orwell, George"/>
    <s v="Orwell, George_Homage to Catalonia / Down and Out in Paris and London"/>
    <x v="2504"/>
    <m/>
    <m/>
  </r>
  <r>
    <s v="B-NINETEEN EIGHTY-FOUR|ORWELL, GEORGE"/>
    <s v="N"/>
    <s v="Nineteen Eighty-Four"/>
    <x v="1181"/>
    <m/>
    <m/>
    <x v="0"/>
    <m/>
    <m/>
    <m/>
    <m/>
    <m/>
    <m/>
    <m/>
    <x v="0"/>
    <m/>
    <x v="0"/>
    <m/>
    <m/>
    <x v="0"/>
    <x v="0"/>
    <x v="0"/>
    <m/>
    <m/>
    <m/>
    <m/>
    <m/>
    <m/>
    <m/>
    <m/>
    <x v="0"/>
    <x v="0"/>
    <m/>
    <s v="Foundational; Mid-20th Century &amp; World War II Era"/>
    <m/>
    <m/>
    <s v="Nineteen Eighty-Four_Orwell, George"/>
    <s v="Orwell, George_Nineteen Eighty-Four"/>
    <x v="2505"/>
    <m/>
    <m/>
  </r>
  <r>
    <s v="B-MARTA|ORZESZKOWA, ELIZA"/>
    <s v="N"/>
    <s v="Marta"/>
    <x v="1182"/>
    <m/>
    <m/>
    <x v="0"/>
    <m/>
    <m/>
    <m/>
    <m/>
    <m/>
    <m/>
    <m/>
    <x v="0"/>
    <m/>
    <x v="0"/>
    <m/>
    <m/>
    <x v="0"/>
    <x v="0"/>
    <x v="0"/>
    <m/>
    <m/>
    <m/>
    <m/>
    <m/>
    <m/>
    <m/>
    <m/>
    <x v="0"/>
    <x v="0"/>
    <m/>
    <m/>
    <m/>
    <m/>
    <s v="Marta_Orzeszkowa, Eliza"/>
    <s v="Orzeszkowa, Eliza_Marta"/>
    <x v="2506"/>
    <m/>
    <m/>
  </r>
  <r>
    <s v="B-THE IDEA OF THE HOLY|OTTO, RUDOLF"/>
    <s v="N"/>
    <s v="The Idea of the Holy"/>
    <x v="1183"/>
    <m/>
    <m/>
    <x v="67"/>
    <m/>
    <m/>
    <s v="Das Heilige"/>
    <m/>
    <m/>
    <m/>
    <m/>
    <x v="0"/>
    <m/>
    <x v="0"/>
    <m/>
    <m/>
    <x v="0"/>
    <x v="0"/>
    <x v="0"/>
    <m/>
    <m/>
    <m/>
    <m/>
    <m/>
    <m/>
    <m/>
    <m/>
    <x v="5"/>
    <x v="1"/>
    <s v="Philosophical work"/>
    <s v="Philosophy"/>
    <s v="Philosophy of Religion"/>
    <m/>
    <s v="The Idea of the Holy_Otto, Rudolf"/>
    <s v="Otto, Rudolf_The Idea of the Holy"/>
    <x v="2507"/>
    <m/>
    <m/>
  </r>
  <r>
    <s v="B-METAMORPHOSES|OVID"/>
    <s v="N"/>
    <s v="Metamorphoses"/>
    <x v="1184"/>
    <m/>
    <m/>
    <x v="253"/>
    <m/>
    <m/>
    <m/>
    <m/>
    <n v="576"/>
    <s v="An epic poem collecting transformation myths from Greek and Roman tradition, exploring themes of divine power, human hubris, and cosmic change."/>
    <m/>
    <x v="0"/>
    <m/>
    <x v="0"/>
    <m/>
    <m/>
    <x v="0"/>
    <x v="0"/>
    <x v="0"/>
    <m/>
    <m/>
    <m/>
    <m/>
    <m/>
    <m/>
    <m/>
    <m/>
    <x v="0"/>
    <x v="0"/>
    <m/>
    <m/>
    <m/>
    <m/>
    <s v="Metamorphoses_Ovid"/>
    <s v="Ovid_Metamorphoses"/>
    <x v="2508"/>
    <m/>
    <m/>
  </r>
  <r>
    <s v="B-PETER BEARD|OWEN EDWARDS"/>
    <s v="N"/>
    <s v="Peter Beard"/>
    <x v="1185"/>
    <m/>
    <m/>
    <x v="0"/>
    <m/>
    <s v="Taschen"/>
    <m/>
    <m/>
    <m/>
    <m/>
    <m/>
    <x v="0"/>
    <m/>
    <x v="0"/>
    <m/>
    <m/>
    <x v="0"/>
    <x v="0"/>
    <x v="0"/>
    <m/>
    <m/>
    <m/>
    <m/>
    <m/>
    <m/>
    <m/>
    <m/>
    <x v="0"/>
    <x v="0"/>
    <m/>
    <m/>
    <m/>
    <m/>
    <s v="Peter Beard_Owen Edwards"/>
    <s v="Owen Edwards_Peter Beard"/>
    <x v="2509"/>
    <m/>
    <m/>
  </r>
  <r>
    <s v="B-LAS BATALLAS EN EL DESIERTO|PACHECO, JOSÉ EMILIO"/>
    <s v="N"/>
    <s v="Las batallas en el desierto"/>
    <x v="1186"/>
    <m/>
    <m/>
    <x v="0"/>
    <m/>
    <m/>
    <m/>
    <m/>
    <m/>
    <m/>
    <m/>
    <x v="0"/>
    <m/>
    <x v="0"/>
    <m/>
    <m/>
    <x v="0"/>
    <x v="0"/>
    <x v="0"/>
    <m/>
    <m/>
    <m/>
    <m/>
    <m/>
    <m/>
    <m/>
    <m/>
    <x v="0"/>
    <x v="0"/>
    <m/>
    <m/>
    <m/>
    <m/>
    <s v="Las batallas en el desierto_Pacheco, José Emilio"/>
    <s v="Pacheco, José Emilio_Las batallas en el desierto"/>
    <x v="2510"/>
    <m/>
    <m/>
  </r>
  <r>
    <s v="B-COMMON SENSE|PAINE, THOMAS"/>
    <s v="N"/>
    <s v="Common Sense"/>
    <x v="1187"/>
    <m/>
    <m/>
    <x v="0"/>
    <m/>
    <m/>
    <m/>
    <m/>
    <m/>
    <m/>
    <m/>
    <x v="0"/>
    <m/>
    <x v="0"/>
    <m/>
    <m/>
    <x v="0"/>
    <x v="0"/>
    <x v="0"/>
    <m/>
    <m/>
    <m/>
    <m/>
    <m/>
    <m/>
    <m/>
    <m/>
    <x v="0"/>
    <x v="0"/>
    <m/>
    <s v="Foundational; Philosophy &amp; Political Thought"/>
    <m/>
    <m/>
    <s v="Common Sense_Paine, Thomas"/>
    <s v="Paine, Thomas_Common Sense"/>
    <x v="2511"/>
    <m/>
    <m/>
  </r>
  <r>
    <s v="B-RIGHTS OF MAN|PAINE, THOMAS"/>
    <s v="N"/>
    <s v="Rights of Man"/>
    <x v="1187"/>
    <m/>
    <m/>
    <x v="0"/>
    <m/>
    <m/>
    <m/>
    <m/>
    <m/>
    <m/>
    <m/>
    <x v="0"/>
    <m/>
    <x v="0"/>
    <m/>
    <m/>
    <x v="0"/>
    <x v="0"/>
    <x v="0"/>
    <m/>
    <m/>
    <m/>
    <m/>
    <m/>
    <m/>
    <m/>
    <m/>
    <x v="0"/>
    <x v="0"/>
    <m/>
    <s v="Foundational; Philosophy &amp; Political Thought"/>
    <m/>
    <m/>
    <s v="Rights of Man_Paine, Thomas"/>
    <s v="Paine, Thomas_Rights of Man"/>
    <x v="2512"/>
    <m/>
    <m/>
  </r>
  <r>
    <s v="B-THE AGE OF REASON|PAINE, THOMAS"/>
    <s v="N"/>
    <s v="The Age of Reason"/>
    <x v="1187"/>
    <m/>
    <m/>
    <x v="0"/>
    <m/>
    <m/>
    <m/>
    <m/>
    <m/>
    <m/>
    <m/>
    <x v="0"/>
    <m/>
    <x v="0"/>
    <m/>
    <m/>
    <x v="0"/>
    <x v="0"/>
    <x v="0"/>
    <m/>
    <m/>
    <m/>
    <m/>
    <m/>
    <m/>
    <m/>
    <m/>
    <x v="0"/>
    <x v="0"/>
    <m/>
    <s v="Foundational; Philosophy &amp; Political Thought"/>
    <m/>
    <m/>
    <s v="The Age of Reason_Paine, Thomas"/>
    <s v="Paine, Thomas_The Age of Reason"/>
    <x v="2513"/>
    <m/>
    <m/>
  </r>
  <r>
    <s v="B-CHOKE|PALAHNIUK, CHUCK"/>
    <s v="N"/>
    <s v="Choke"/>
    <x v="1188"/>
    <m/>
    <m/>
    <x v="0"/>
    <m/>
    <m/>
    <m/>
    <m/>
    <m/>
    <m/>
    <m/>
    <x v="0"/>
    <m/>
    <x v="0"/>
    <m/>
    <m/>
    <x v="0"/>
    <x v="0"/>
    <x v="0"/>
    <m/>
    <m/>
    <m/>
    <m/>
    <m/>
    <m/>
    <m/>
    <m/>
    <x v="0"/>
    <x v="0"/>
    <m/>
    <m/>
    <m/>
    <m/>
    <s v="Choke_Palahniuk, Chuck"/>
    <s v="Palahniuk, Chuck_Choke"/>
    <x v="2514"/>
    <m/>
    <m/>
  </r>
  <r>
    <s v="B-FIGHT CLUB|PALAHNIUK, CHUCK"/>
    <s v="N"/>
    <s v="Fight Club"/>
    <x v="1188"/>
    <m/>
    <m/>
    <x v="0"/>
    <m/>
    <m/>
    <m/>
    <m/>
    <m/>
    <m/>
    <m/>
    <x v="0"/>
    <m/>
    <x v="0"/>
    <m/>
    <m/>
    <x v="0"/>
    <x v="0"/>
    <x v="0"/>
    <m/>
    <m/>
    <m/>
    <m/>
    <m/>
    <m/>
    <m/>
    <m/>
    <x v="0"/>
    <x v="0"/>
    <m/>
    <m/>
    <m/>
    <m/>
    <s v="Fight Club_Palahniuk, Chuck"/>
    <s v="Palahniuk, Chuck_Fight Club"/>
    <x v="2515"/>
    <m/>
    <m/>
  </r>
  <r>
    <s v="B-HAUNTED|PALAHNIUK, CHUCK"/>
    <s v="Y"/>
    <s v="Haunted"/>
    <x v="1188"/>
    <m/>
    <m/>
    <x v="0"/>
    <m/>
    <m/>
    <m/>
    <m/>
    <m/>
    <m/>
    <m/>
    <x v="2"/>
    <m/>
    <x v="0"/>
    <m/>
    <m/>
    <x v="0"/>
    <x v="0"/>
    <x v="1"/>
    <m/>
    <m/>
    <m/>
    <m/>
    <m/>
    <m/>
    <m/>
    <m/>
    <x v="0"/>
    <x v="0"/>
    <m/>
    <m/>
    <m/>
    <m/>
    <s v="Haunted_Palahniuk, Chuck"/>
    <s v="Palahniuk, Chuck_Haunted"/>
    <x v="2516"/>
    <m/>
    <m/>
  </r>
  <r>
    <s v="B-HAUNTED|PALAHNIUK, CHUCK"/>
    <s v="Y"/>
    <s v="Haunted"/>
    <x v="1188"/>
    <m/>
    <m/>
    <x v="0"/>
    <m/>
    <m/>
    <m/>
    <m/>
    <m/>
    <m/>
    <m/>
    <x v="0"/>
    <m/>
    <x v="0"/>
    <m/>
    <m/>
    <x v="0"/>
    <x v="0"/>
    <x v="0"/>
    <m/>
    <m/>
    <m/>
    <m/>
    <m/>
    <m/>
    <m/>
    <m/>
    <x v="0"/>
    <x v="0"/>
    <m/>
    <s v="20th Century Existential, Psychological &amp; Formal Horror"/>
    <m/>
    <s v="Extreme stories within story, bodily violation, psychological tests"/>
    <s v="Haunted_Palahniuk, Chuck"/>
    <s v="Palahniuk, Chuck_Haunted"/>
    <x v="2516"/>
    <m/>
    <m/>
  </r>
  <r>
    <s v="B-HAUNTED|PALAHNIUK, CHUCK"/>
    <s v="Y"/>
    <s v="Haunted"/>
    <x v="1188"/>
    <m/>
    <m/>
    <x v="0"/>
    <m/>
    <m/>
    <m/>
    <m/>
    <m/>
    <m/>
    <m/>
    <x v="0"/>
    <m/>
    <x v="0"/>
    <m/>
    <m/>
    <x v="0"/>
    <x v="0"/>
    <x v="0"/>
    <m/>
    <m/>
    <m/>
    <m/>
    <m/>
    <m/>
    <m/>
    <m/>
    <x v="0"/>
    <x v="0"/>
    <m/>
    <m/>
    <m/>
    <s v="Nested stories featuring extreme self-mutilation, body horror, and psychological endurance tests."/>
    <s v="Haunted_Palahniuk, Chuck"/>
    <s v="Palahniuk, Chuck_Haunted"/>
    <x v="2516"/>
    <m/>
    <m/>
  </r>
  <r>
    <s v="B-INVISIBLE MONSTERS|PALAHNIUK, CHUCK"/>
    <s v="N"/>
    <s v="Invisible Monsters"/>
    <x v="1188"/>
    <m/>
    <m/>
    <x v="0"/>
    <m/>
    <m/>
    <m/>
    <m/>
    <m/>
    <m/>
    <m/>
    <x v="0"/>
    <m/>
    <x v="0"/>
    <m/>
    <m/>
    <x v="0"/>
    <x v="0"/>
    <x v="0"/>
    <m/>
    <m/>
    <m/>
    <m/>
    <m/>
    <m/>
    <m/>
    <m/>
    <x v="0"/>
    <x v="0"/>
    <m/>
    <s v="20th Century Existential, Psychological &amp; Formal Horror"/>
    <m/>
    <s v="Identity disruption, body horror, consumer critique, non-linear"/>
    <s v="Invisible Monsters_Palahniuk, Chuck"/>
    <s v="Palahniuk, Chuck_Invisible Monsters"/>
    <x v="2517"/>
    <m/>
    <m/>
  </r>
  <r>
    <s v="B-THE LITTLE DISTURBANCES OF MAN|PALEY, GRACE"/>
    <s v="N"/>
    <s v="The Little Disturbances of Man"/>
    <x v="1189"/>
    <m/>
    <m/>
    <x v="0"/>
    <m/>
    <m/>
    <m/>
    <m/>
    <m/>
    <m/>
    <m/>
    <x v="0"/>
    <m/>
    <x v="0"/>
    <m/>
    <m/>
    <x v="0"/>
    <x v="0"/>
    <x v="0"/>
    <m/>
    <m/>
    <m/>
    <m/>
    <m/>
    <m/>
    <m/>
    <m/>
    <x v="0"/>
    <x v="0"/>
    <m/>
    <m/>
    <m/>
    <m/>
    <s v="The Little Disturbances of Man_Paley, Grace"/>
    <s v="Paley, Grace_The Little Disturbances of Man"/>
    <x v="2518"/>
    <m/>
    <m/>
  </r>
  <r>
    <s v="B-ASHTADHYAYI|PANINI"/>
    <s v="N"/>
    <s v="Ashtadhyayi"/>
    <x v="1190"/>
    <m/>
    <m/>
    <x v="0"/>
    <m/>
    <m/>
    <m/>
    <m/>
    <m/>
    <m/>
    <m/>
    <x v="0"/>
    <m/>
    <x v="0"/>
    <m/>
    <m/>
    <x v="0"/>
    <x v="0"/>
    <x v="0"/>
    <m/>
    <m/>
    <m/>
    <m/>
    <m/>
    <m/>
    <m/>
    <m/>
    <x v="0"/>
    <x v="0"/>
    <m/>
    <s v="Foundational; Ancient India"/>
    <m/>
    <m/>
    <s v="Ashtadhyayi_Panini"/>
    <s v="Panini_Ashtadhyayi"/>
    <x v="2519"/>
    <m/>
    <m/>
  </r>
  <r>
    <s v="B-APPLE &amp; KNIFE|PARAMADITHA, INTAN"/>
    <s v="N"/>
    <s v="Apple &amp; Knife"/>
    <x v="1191"/>
    <m/>
    <m/>
    <x v="0"/>
    <m/>
    <m/>
    <m/>
    <m/>
    <m/>
    <m/>
    <m/>
    <x v="0"/>
    <m/>
    <x v="0"/>
    <m/>
    <m/>
    <x v="0"/>
    <x v="0"/>
    <x v="0"/>
    <m/>
    <m/>
    <m/>
    <m/>
    <m/>
    <m/>
    <m/>
    <m/>
    <x v="0"/>
    <x v="0"/>
    <m/>
    <m/>
    <m/>
    <m/>
    <s v="Apple &amp; Knife_Paramaditha, Intan"/>
    <s v="Paramaditha, Intan_Apple &amp; Knife"/>
    <x v="2520"/>
    <m/>
    <m/>
  </r>
  <r>
    <s v="B-THE MIND AND SOCIETY (TRATTATO DI SOCIOLOGIA GENERALE)|PARETO, VILFREDO"/>
    <s v="N"/>
    <s v="The Mind and Society (Trattato di sociologia generale)"/>
    <x v="1192"/>
    <m/>
    <m/>
    <x v="0"/>
    <m/>
    <m/>
    <m/>
    <m/>
    <m/>
    <m/>
    <m/>
    <x v="0"/>
    <m/>
    <x v="0"/>
    <m/>
    <m/>
    <x v="0"/>
    <x v="0"/>
    <x v="0"/>
    <m/>
    <m/>
    <m/>
    <m/>
    <m/>
    <m/>
    <m/>
    <m/>
    <x v="0"/>
    <x v="0"/>
    <m/>
    <s v="Foundational; Early 20th Century &amp; Modernism"/>
    <m/>
    <m/>
    <s v="The Mind and Society (Trattato di sociologia generale)_Pareto, Vilfredo"/>
    <s v="Pareto, Vilfredo_The Mind and Society (Trattato di sociologia generale)"/>
    <x v="2521"/>
    <m/>
    <m/>
  </r>
  <r>
    <s v="B-REASONS AND PERSONS|PARFIT, DEREK"/>
    <s v="N"/>
    <s v="Reasons and Persons"/>
    <x v="1193"/>
    <m/>
    <m/>
    <x v="61"/>
    <m/>
    <m/>
    <s v="Reasons and Persons"/>
    <m/>
    <m/>
    <m/>
    <m/>
    <x v="0"/>
    <m/>
    <x v="0"/>
    <m/>
    <m/>
    <x v="0"/>
    <x v="0"/>
    <x v="0"/>
    <m/>
    <m/>
    <m/>
    <m/>
    <m/>
    <m/>
    <m/>
    <m/>
    <x v="7"/>
    <x v="1"/>
    <s v="Treatise"/>
    <s v="Philosophy"/>
    <s v="Ethics"/>
    <m/>
    <s v="Reasons and Persons_Parfit, Derek"/>
    <s v="Parfit, Derek_Reasons and Persons"/>
    <x v="2522"/>
    <m/>
    <m/>
  </r>
  <r>
    <s v="B-DREAM FOX AND OTHER STRANGE STORIES|PARKER, ROSALIE"/>
    <s v="N"/>
    <s v="Dream Fox and Other Strange Stories"/>
    <x v="1194"/>
    <m/>
    <m/>
    <x v="0"/>
    <n v="2023"/>
    <s v="Tartarus Press"/>
    <m/>
    <m/>
    <m/>
    <m/>
    <m/>
    <x v="0"/>
    <m/>
    <x v="0"/>
    <m/>
    <m/>
    <x v="0"/>
    <x v="0"/>
    <x v="0"/>
    <m/>
    <m/>
    <m/>
    <m/>
    <m/>
    <m/>
    <m/>
    <m/>
    <x v="0"/>
    <x v="0"/>
    <m/>
    <m/>
    <m/>
    <m/>
    <s v="Dream Fox and Other Strange Stories_Parker, Rosalie"/>
    <s v="Parker, Rosalie_Dream Fox and Other Strange Stories"/>
    <x v="2523"/>
    <m/>
    <m/>
  </r>
  <r>
    <s v="B-EERIE EAST ANGLIA: FEARFUL TALES OF FIELD AND FEN|PARNELL, EDWARD"/>
    <s v="N"/>
    <s v="Eerie East Anglia: Fearful Tales of Field and Fen"/>
    <x v="1195"/>
    <s v="British Library Tales of the Weird"/>
    <m/>
    <x v="0"/>
    <m/>
    <m/>
    <m/>
    <m/>
    <m/>
    <m/>
    <m/>
    <x v="0"/>
    <m/>
    <x v="0"/>
    <m/>
    <m/>
    <x v="0"/>
    <x v="0"/>
    <x v="0"/>
    <m/>
    <m/>
    <m/>
    <m/>
    <m/>
    <m/>
    <m/>
    <m/>
    <x v="0"/>
    <x v="0"/>
    <m/>
    <m/>
    <m/>
    <m/>
    <s v="Eerie East Anglia: Fearful Tales of Field and Fen_Parnell, Edward"/>
    <s v="Parnell, Edward_Eerie East Anglia: Fearful Tales of Field and Fen"/>
    <x v="2524"/>
    <m/>
    <m/>
  </r>
  <r>
    <s v="B-GHOSTLAND: IN SEARCH OF A HAUNTED COUNTRY|PARNELL, EDWARD"/>
    <s v="N"/>
    <s v="Ghostland: In Search of a Haunted Country"/>
    <x v="1195"/>
    <m/>
    <m/>
    <x v="0"/>
    <m/>
    <m/>
    <m/>
    <m/>
    <m/>
    <m/>
    <m/>
    <x v="0"/>
    <m/>
    <x v="0"/>
    <m/>
    <m/>
    <x v="0"/>
    <x v="0"/>
    <x v="0"/>
    <m/>
    <m/>
    <m/>
    <m/>
    <m/>
    <m/>
    <m/>
    <m/>
    <x v="0"/>
    <x v="0"/>
    <m/>
    <m/>
    <m/>
    <m/>
    <s v="Ghostland: In Search of a Haunted Country_Parnell, Edward"/>
    <s v="Parnell, Edward_Ghostland: In Search of a Haunted Country"/>
    <x v="2525"/>
    <m/>
    <m/>
  </r>
  <r>
    <s v="B-THE OCCULT WORLD|PARTRIDGE, CHRISTOPHER"/>
    <s v="N"/>
    <s v="The Occult World"/>
    <x v="1196"/>
    <m/>
    <m/>
    <x v="0"/>
    <m/>
    <m/>
    <m/>
    <m/>
    <m/>
    <m/>
    <m/>
    <x v="0"/>
    <m/>
    <x v="0"/>
    <m/>
    <m/>
    <x v="0"/>
    <x v="0"/>
    <x v="0"/>
    <m/>
    <m/>
    <m/>
    <m/>
    <m/>
    <m/>
    <m/>
    <m/>
    <x v="0"/>
    <x v="0"/>
    <m/>
    <m/>
    <m/>
    <m/>
    <s v="The Occult World_Partridge, Christopher"/>
    <s v="Partridge, Christopher_The Occult World"/>
    <x v="2526"/>
    <m/>
    <m/>
  </r>
  <r>
    <s v="B-LETTRES PROVINCIALES (PROVINCIAL LETTERS)|PASCAL, BLAISE"/>
    <s v="N"/>
    <s v="Lettres provinciales (Provincial Letters)"/>
    <x v="1197"/>
    <m/>
    <m/>
    <x v="0"/>
    <m/>
    <m/>
    <m/>
    <m/>
    <m/>
    <m/>
    <m/>
    <x v="0"/>
    <m/>
    <x v="0"/>
    <m/>
    <m/>
    <x v="0"/>
    <x v="0"/>
    <x v="0"/>
    <m/>
    <m/>
    <m/>
    <m/>
    <m/>
    <m/>
    <m/>
    <m/>
    <x v="0"/>
    <x v="0"/>
    <m/>
    <s v="Foundational; Late Renaissance &amp; Early Modern Literature (Elizabethan/Jacobean etc.)"/>
    <m/>
    <m/>
    <s v="Lettres provinciales (Provincial Letters)_Pascal, Blaise"/>
    <s v="Pascal, Blaise_Lettres provinciales (Provincial Letters)"/>
    <x v="2527"/>
    <m/>
    <m/>
  </r>
  <r>
    <s v="B-PENSÉES|PASCAL, BLAISE"/>
    <s v="N"/>
    <s v="Pensées"/>
    <x v="1197"/>
    <m/>
    <m/>
    <x v="0"/>
    <m/>
    <m/>
    <m/>
    <m/>
    <m/>
    <m/>
    <m/>
    <x v="0"/>
    <m/>
    <x v="0"/>
    <m/>
    <m/>
    <x v="0"/>
    <x v="0"/>
    <x v="0"/>
    <m/>
    <m/>
    <m/>
    <m/>
    <m/>
    <m/>
    <m/>
    <m/>
    <x v="0"/>
    <x v="0"/>
    <m/>
    <s v="Foundational; Late Renaissance &amp; Early Modern Literature (Elizabethan/Jacobean etc.)"/>
    <m/>
    <m/>
    <s v="Pensées_Pascal, Blaise"/>
    <s v="Pascal, Blaise_Pensées"/>
    <x v="2528"/>
    <m/>
    <m/>
  </r>
  <r>
    <s v="B-DOCTOR ZHIVAGO|PASTERNAK, BORIS"/>
    <s v="Y"/>
    <s v="Doctor Zhivago"/>
    <x v="1198"/>
    <m/>
    <m/>
    <x v="147"/>
    <m/>
    <m/>
    <m/>
    <m/>
    <n v="656"/>
    <s v="An epic love story set against the Russian Revolution and Civil War, following physician-poet Yuri Zhivago as he loses his personal autonomy under Soviet rule."/>
    <m/>
    <x v="0"/>
    <m/>
    <x v="0"/>
    <m/>
    <m/>
    <x v="0"/>
    <x v="0"/>
    <x v="0"/>
    <m/>
    <m/>
    <m/>
    <m/>
    <m/>
    <m/>
    <m/>
    <m/>
    <x v="3"/>
    <x v="1"/>
    <m/>
    <m/>
    <m/>
    <m/>
    <s v="Doctor Zhivago_Pasternak, Boris"/>
    <s v="Pasternak, Boris_Doctor Zhivago"/>
    <x v="2529"/>
    <m/>
    <m/>
  </r>
  <r>
    <s v="B-DOCTOR ZHIVAGO|PASTERNAK, BORIS"/>
    <s v="Y"/>
    <s v="Doctor Zhivago"/>
    <x v="1198"/>
    <m/>
    <m/>
    <x v="0"/>
    <m/>
    <m/>
    <m/>
    <m/>
    <m/>
    <m/>
    <m/>
    <x v="0"/>
    <m/>
    <x v="0"/>
    <m/>
    <m/>
    <x v="0"/>
    <x v="0"/>
    <x v="0"/>
    <m/>
    <m/>
    <m/>
    <m/>
    <m/>
    <m/>
    <m/>
    <m/>
    <x v="0"/>
    <x v="0"/>
    <m/>
    <s v="Foundational; Mid-20th Century &amp; World War II Era"/>
    <m/>
    <m/>
    <s v="Doctor Zhivago_Pasternak, Boris"/>
    <s v="Pasternak, Boris_Doctor Zhivago"/>
    <x v="2529"/>
    <m/>
    <m/>
  </r>
  <r>
    <s v="B-MAHABHASHYA|PATANJALI (GRAMMARIAN)"/>
    <s v="N"/>
    <s v="Mahabhashya"/>
    <x v="1199"/>
    <m/>
    <m/>
    <x v="0"/>
    <m/>
    <m/>
    <m/>
    <m/>
    <m/>
    <m/>
    <m/>
    <x v="0"/>
    <m/>
    <x v="0"/>
    <m/>
    <m/>
    <x v="0"/>
    <x v="0"/>
    <x v="0"/>
    <m/>
    <m/>
    <m/>
    <m/>
    <m/>
    <m/>
    <m/>
    <m/>
    <x v="0"/>
    <x v="0"/>
    <m/>
    <s v="Foundational; Ancient India"/>
    <m/>
    <m/>
    <s v="Mahabhashya_Patanjali (Grammarian)"/>
    <s v="Patanjali (Grammarian)_Mahabhashya"/>
    <x v="2530"/>
    <m/>
    <m/>
  </r>
  <r>
    <s v="B-YOGA SUTRAS|PATANJALI"/>
    <s v="N"/>
    <s v="Yoga Sutras"/>
    <x v="1200"/>
    <m/>
    <m/>
    <x v="0"/>
    <m/>
    <m/>
    <m/>
    <m/>
    <m/>
    <m/>
    <m/>
    <x v="0"/>
    <m/>
    <x v="0"/>
    <m/>
    <m/>
    <x v="0"/>
    <x v="0"/>
    <x v="0"/>
    <m/>
    <m/>
    <m/>
    <m/>
    <m/>
    <m/>
    <m/>
    <m/>
    <x v="0"/>
    <x v="0"/>
    <m/>
    <s v="Foundational; Ancient India"/>
    <m/>
    <m/>
    <s v="Yoga Sutras_Patanjali"/>
    <s v="Patanjali_Yoga Sutras"/>
    <x v="2531"/>
    <m/>
    <m/>
  </r>
  <r>
    <s v="B-MARIUS THE EPICUREAN|PATER, WALTER"/>
    <s v="N"/>
    <s v="Marius the Epicurean"/>
    <x v="1201"/>
    <m/>
    <m/>
    <x v="0"/>
    <m/>
    <m/>
    <m/>
    <m/>
    <m/>
    <m/>
    <m/>
    <x v="0"/>
    <m/>
    <x v="0"/>
    <m/>
    <m/>
    <x v="0"/>
    <x v="0"/>
    <x v="0"/>
    <m/>
    <m/>
    <m/>
    <m/>
    <m/>
    <m/>
    <m/>
    <m/>
    <x v="0"/>
    <x v="0"/>
    <m/>
    <s v="Foundational; 19th Century (Psychological Depth / Stylistic Mastery / Esotericism)"/>
    <m/>
    <m/>
    <s v="Marius the Epicurean_Pater, Walter"/>
    <s v="Pater, Walter_Marius the Epicurean"/>
    <x v="2532"/>
    <m/>
    <m/>
  </r>
  <r>
    <s v="B-STUDIES IN THE HISTORY OF THE RENAISSANCE|PATER, WALTER"/>
    <s v="N"/>
    <s v="Studies in the History of the Renaissance"/>
    <x v="1201"/>
    <m/>
    <m/>
    <x v="0"/>
    <m/>
    <m/>
    <m/>
    <m/>
    <m/>
    <m/>
    <m/>
    <x v="0"/>
    <m/>
    <x v="0"/>
    <m/>
    <m/>
    <x v="0"/>
    <x v="0"/>
    <x v="0"/>
    <m/>
    <m/>
    <m/>
    <m/>
    <m/>
    <m/>
    <m/>
    <m/>
    <x v="0"/>
    <x v="0"/>
    <m/>
    <s v="Foundational; 19th Century (Psychological Depth / Stylistic Mastery / Esotericism)"/>
    <m/>
    <m/>
    <s v="Studies in the History of the Renaissance_Pater, Walter"/>
    <s v="Pater, Walter_Studies in the History of the Renaissance"/>
    <x v="2533"/>
    <m/>
    <m/>
  </r>
  <r>
    <s v="B-CRY, THE BELOVED COUNTRY|PATON, ALAN"/>
    <s v="N"/>
    <s v="Cry, the Beloved Country"/>
    <x v="1202"/>
    <m/>
    <m/>
    <x v="0"/>
    <m/>
    <m/>
    <m/>
    <m/>
    <m/>
    <m/>
    <m/>
    <x v="0"/>
    <m/>
    <x v="0"/>
    <m/>
    <m/>
    <x v="0"/>
    <x v="0"/>
    <x v="0"/>
    <m/>
    <m/>
    <m/>
    <m/>
    <m/>
    <m/>
    <m/>
    <m/>
    <x v="0"/>
    <x v="0"/>
    <m/>
    <s v="Foundational; Mid-20th Century &amp; World War II Era"/>
    <m/>
    <m/>
    <s v="Cry, the Beloved Country_Paton, Alan"/>
    <s v="Paton, Alan_Cry, the Beloved Country"/>
    <x v="2534"/>
    <m/>
    <m/>
  </r>
  <r>
    <s v="B-SYMBOLIST WOMEN: FEMININITY AND DECADENCE|PATRICIA MATHEWS"/>
    <s v="N"/>
    <s v="Symbolist Women: Femininity and Decadence"/>
    <x v="1203"/>
    <m/>
    <m/>
    <x v="0"/>
    <m/>
    <m/>
    <m/>
    <m/>
    <m/>
    <m/>
    <m/>
    <x v="0"/>
    <m/>
    <x v="0"/>
    <m/>
    <m/>
    <x v="0"/>
    <x v="0"/>
    <x v="0"/>
    <m/>
    <m/>
    <m/>
    <m/>
    <m/>
    <m/>
    <m/>
    <m/>
    <x v="0"/>
    <x v="0"/>
    <m/>
    <m/>
    <m/>
    <s v="Catalogues of works featured by Des Esseintes in &quot;À rebours&quot; (Against Nature), by Huysmans."/>
    <s v="Symbolist Women: Femininity and Decadence_Patricia Mathews"/>
    <s v="Patricia Mathews_Symbolist Women: Femininity and Decadence"/>
    <x v="2535"/>
    <m/>
    <m/>
  </r>
  <r>
    <s v="B-DR. HAGGARD'S DISEASE|PATRICK MCGRATH"/>
    <s v="N"/>
    <s v="Dr. Haggard's Disease"/>
    <x v="1204"/>
    <m/>
    <m/>
    <x v="0"/>
    <m/>
    <m/>
    <m/>
    <m/>
    <m/>
    <m/>
    <m/>
    <x v="0"/>
    <m/>
    <x v="0"/>
    <m/>
    <m/>
    <x v="0"/>
    <x v="0"/>
    <x v="0"/>
    <m/>
    <m/>
    <m/>
    <m/>
    <m/>
    <m/>
    <m/>
    <m/>
    <x v="0"/>
    <x v="0"/>
    <m/>
    <m/>
    <m/>
    <m/>
    <s v="Dr. Haggard's Disease_Patrick McGrath"/>
    <s v="Patrick McGrath_Dr. Haggard's Disease"/>
    <x v="2536"/>
    <m/>
    <m/>
  </r>
  <r>
    <s v="B-MARTHA PEAKE: A NOVEL OF THE REVOLUTION|PATRICK MCGRATH"/>
    <s v="N"/>
    <s v="Martha Peake: A Novel of the Revolution"/>
    <x v="1204"/>
    <m/>
    <m/>
    <x v="0"/>
    <m/>
    <m/>
    <m/>
    <m/>
    <m/>
    <m/>
    <m/>
    <x v="0"/>
    <m/>
    <x v="0"/>
    <m/>
    <m/>
    <x v="0"/>
    <x v="0"/>
    <x v="0"/>
    <m/>
    <m/>
    <m/>
    <m/>
    <m/>
    <m/>
    <m/>
    <m/>
    <x v="0"/>
    <x v="0"/>
    <m/>
    <m/>
    <m/>
    <m/>
    <s v="Martha Peake: A Novel of the Revolution_Patrick McGrath"/>
    <s v="Patrick McGrath_Martha Peake: A Novel of the Revolution"/>
    <x v="2537"/>
    <m/>
    <m/>
  </r>
  <r>
    <s v="B-PORT MUNGO|PATRICK MCGRATH"/>
    <s v="N"/>
    <s v="Port Mungo"/>
    <x v="1204"/>
    <m/>
    <m/>
    <x v="0"/>
    <m/>
    <m/>
    <m/>
    <m/>
    <m/>
    <m/>
    <m/>
    <x v="0"/>
    <m/>
    <x v="0"/>
    <m/>
    <m/>
    <x v="0"/>
    <x v="0"/>
    <x v="0"/>
    <m/>
    <m/>
    <m/>
    <m/>
    <m/>
    <m/>
    <m/>
    <m/>
    <x v="0"/>
    <x v="0"/>
    <m/>
    <m/>
    <m/>
    <m/>
    <s v="Port Mungo_Patrick McGrath"/>
    <s v="Patrick McGrath_Port Mungo"/>
    <x v="2538"/>
    <m/>
    <m/>
  </r>
  <r>
    <s v="B-THE GROTESQUE|PATRICK MCGRATH"/>
    <s v="N"/>
    <s v="The Grotesque"/>
    <x v="1204"/>
    <m/>
    <m/>
    <x v="0"/>
    <m/>
    <m/>
    <m/>
    <m/>
    <m/>
    <m/>
    <m/>
    <x v="0"/>
    <m/>
    <x v="0"/>
    <m/>
    <m/>
    <x v="0"/>
    <x v="0"/>
    <x v="0"/>
    <m/>
    <m/>
    <m/>
    <m/>
    <m/>
    <m/>
    <m/>
    <m/>
    <x v="0"/>
    <x v="0"/>
    <m/>
    <m/>
    <m/>
    <m/>
    <s v="The Grotesque_Patrick McGrath"/>
    <s v="Patrick McGrath_The Grotesque"/>
    <x v="2539"/>
    <m/>
    <m/>
  </r>
  <r>
    <s v="B-THE PEDRO ALMODÓVAR ARCHIVES|PAUL DUNCAN &amp; BÁRBARA PEIRÓ"/>
    <s v="N"/>
    <s v="The Pedro Almodóvar Archives"/>
    <x v="1205"/>
    <m/>
    <m/>
    <x v="0"/>
    <m/>
    <s v="Taschen"/>
    <m/>
    <m/>
    <m/>
    <m/>
    <m/>
    <x v="0"/>
    <m/>
    <x v="0"/>
    <m/>
    <m/>
    <x v="0"/>
    <x v="0"/>
    <x v="0"/>
    <m/>
    <m/>
    <m/>
    <m/>
    <m/>
    <m/>
    <m/>
    <m/>
    <x v="0"/>
    <x v="0"/>
    <m/>
    <m/>
    <m/>
    <m/>
    <s v="The Pedro Almodóvar Archives_Paul Duncan &amp; Bárbara Peiró"/>
    <s v="Paul Duncan &amp; Bárbara Peiró_The Pedro Almodóvar Archives"/>
    <x v="2540"/>
    <m/>
    <m/>
  </r>
  <r>
    <s v="B-THE INGMAR BERGMAN ARCHIVES|PAUL DUNCAN &amp; BENGT WANSELIUS"/>
    <s v="N"/>
    <s v="The Ingmar Bergman Archives"/>
    <x v="1206"/>
    <m/>
    <m/>
    <x v="0"/>
    <m/>
    <s v="Taschen"/>
    <m/>
    <m/>
    <m/>
    <m/>
    <m/>
    <x v="0"/>
    <m/>
    <x v="0"/>
    <m/>
    <m/>
    <x v="0"/>
    <x v="0"/>
    <x v="0"/>
    <m/>
    <m/>
    <m/>
    <m/>
    <m/>
    <m/>
    <m/>
    <m/>
    <x v="0"/>
    <x v="0"/>
    <m/>
    <m/>
    <m/>
    <m/>
    <s v="The Ingmar Bergman Archives_Paul Duncan &amp; Bengt Wanselius"/>
    <s v="Paul Duncan &amp; Bengt Wanselius_The Ingmar Bergman Archives"/>
    <x v="2541"/>
    <m/>
    <m/>
  </r>
  <r>
    <s v="B-ROMANS / 1 CORINTHIANS / 2 CORINTHIANS / GALATIANS / PHILIPPIANS / 1 THESSALONIANS / PHILEMON (PAULINE EPISTLES)|PAUL THE APOSTLE"/>
    <s v="N"/>
    <s v="Romans / 1 Corinthians / 2 Corinthians / Galatians / Philippians / 1 Thessalonians / Philemon (Pauline Epistles)"/>
    <x v="1207"/>
    <m/>
    <m/>
    <x v="0"/>
    <m/>
    <m/>
    <m/>
    <m/>
    <m/>
    <m/>
    <m/>
    <x v="0"/>
    <m/>
    <x v="0"/>
    <m/>
    <m/>
    <x v="0"/>
    <x v="0"/>
    <x v="0"/>
    <m/>
    <m/>
    <m/>
    <m/>
    <m/>
    <m/>
    <m/>
    <m/>
    <x v="0"/>
    <x v="0"/>
    <m/>
    <s v="Foundational; Early Christianity &amp; Late Antiquity"/>
    <m/>
    <m/>
    <s v="Romans / 1 Corinthians / 2 Corinthians / Galatians / Philippians / 1 Thessalonians / Philemon (Pauline Epistles)_Paul the Apostle"/>
    <s v="Paul the Apostle_Romans / 1 Corinthians / 2 Corinthians / Galatians / Philippians / 1 Thessalonians / Philemon (Pauline Epistles)"/>
    <x v="2542"/>
    <m/>
    <m/>
  </r>
  <r>
    <s v="B-MONSIEUR TESTE|PAUL VALÉRY"/>
    <s v="N"/>
    <s v="Monsieur Teste"/>
    <x v="1208"/>
    <m/>
    <m/>
    <x v="0"/>
    <m/>
    <m/>
    <m/>
    <m/>
    <m/>
    <m/>
    <m/>
    <x v="0"/>
    <m/>
    <x v="0"/>
    <m/>
    <m/>
    <x v="0"/>
    <x v="0"/>
    <x v="0"/>
    <m/>
    <m/>
    <m/>
    <m/>
    <m/>
    <m/>
    <m/>
    <m/>
    <x v="0"/>
    <x v="0"/>
    <m/>
    <m/>
    <m/>
    <m/>
    <s v="Monsieur Teste_Paul Valéry"/>
    <s v="Paul Valéry_Monsieur Teste"/>
    <x v="2543"/>
    <m/>
    <m/>
  </r>
  <r>
    <s v="B-THE ALCHEMIST|PAULO COELHO"/>
    <s v="N"/>
    <s v="The Alchemist"/>
    <x v="1209"/>
    <m/>
    <m/>
    <x v="0"/>
    <m/>
    <m/>
    <m/>
    <m/>
    <m/>
    <m/>
    <m/>
    <x v="0"/>
    <n v="1"/>
    <x v="1"/>
    <m/>
    <m/>
    <x v="0"/>
    <x v="0"/>
    <x v="0"/>
    <m/>
    <m/>
    <m/>
    <m/>
    <m/>
    <m/>
    <m/>
    <m/>
    <x v="0"/>
    <x v="0"/>
    <m/>
    <m/>
    <m/>
    <m/>
    <s v="The Alchemist_Paulo Coelho"/>
    <s v="Paulo Coelho_The Alchemist"/>
    <x v="2544"/>
    <m/>
    <m/>
  </r>
  <r>
    <s v="B-LA BELLA ESTATE|PAVESE, CESARE"/>
    <s v="N"/>
    <s v="La bella estate"/>
    <x v="1210"/>
    <m/>
    <m/>
    <x v="0"/>
    <m/>
    <m/>
    <m/>
    <m/>
    <m/>
    <m/>
    <m/>
    <x v="0"/>
    <m/>
    <x v="0"/>
    <m/>
    <m/>
    <x v="0"/>
    <x v="0"/>
    <x v="0"/>
    <m/>
    <m/>
    <m/>
    <m/>
    <m/>
    <m/>
    <m/>
    <m/>
    <x v="0"/>
    <x v="0"/>
    <m/>
    <m/>
    <m/>
    <m/>
    <s v="La bella estate_Pavese, Cesare"/>
    <s v="Pavese, Cesare_La bella estate"/>
    <x v="2545"/>
    <m/>
    <m/>
  </r>
  <r>
    <s v="B-LA CASA IN COLLINA|PAVESE, CESARE"/>
    <s v="N"/>
    <s v="La casa in collina"/>
    <x v="1210"/>
    <m/>
    <m/>
    <x v="0"/>
    <m/>
    <m/>
    <m/>
    <m/>
    <m/>
    <m/>
    <m/>
    <x v="0"/>
    <m/>
    <x v="0"/>
    <m/>
    <m/>
    <x v="0"/>
    <x v="0"/>
    <x v="0"/>
    <m/>
    <m/>
    <m/>
    <m/>
    <m/>
    <m/>
    <m/>
    <m/>
    <x v="0"/>
    <x v="0"/>
    <m/>
    <m/>
    <m/>
    <m/>
    <s v="La casa in collina_Pavese, Cesare"/>
    <s v="Pavese, Cesare_La casa in collina"/>
    <x v="2546"/>
    <m/>
    <m/>
  </r>
  <r>
    <s v="B-LA LUNA E I FALÒ|PAVESE, CESARE"/>
    <s v="N"/>
    <s v="La luna e i falò"/>
    <x v="1210"/>
    <m/>
    <m/>
    <x v="0"/>
    <m/>
    <m/>
    <m/>
    <m/>
    <m/>
    <m/>
    <m/>
    <x v="0"/>
    <m/>
    <x v="0"/>
    <m/>
    <m/>
    <x v="0"/>
    <x v="0"/>
    <x v="0"/>
    <m/>
    <m/>
    <m/>
    <m/>
    <m/>
    <m/>
    <m/>
    <m/>
    <x v="0"/>
    <x v="0"/>
    <m/>
    <m/>
    <m/>
    <m/>
    <s v="La luna e i falò_Pavese, Cesare"/>
    <s v="Pavese, Cesare_La luna e i falò"/>
    <x v="2547"/>
    <m/>
    <m/>
  </r>
  <r>
    <s v="B-THE MOON AND THE BONFIRE|PAVESE, CESARE"/>
    <s v="N"/>
    <s v="The Moon and the Bonfire"/>
    <x v="1210"/>
    <m/>
    <m/>
    <x v="0"/>
    <m/>
    <m/>
    <m/>
    <m/>
    <m/>
    <m/>
    <m/>
    <x v="0"/>
    <m/>
    <x v="0"/>
    <m/>
    <m/>
    <x v="0"/>
    <x v="0"/>
    <x v="0"/>
    <m/>
    <m/>
    <m/>
    <m/>
    <m/>
    <m/>
    <m/>
    <m/>
    <x v="0"/>
    <x v="0"/>
    <m/>
    <m/>
    <m/>
    <m/>
    <s v="The Moon and the Bonfire_Pavese, Cesare"/>
    <s v="Pavese, Cesare_The Moon and the Bonfire"/>
    <x v="2548"/>
    <m/>
    <m/>
  </r>
  <r>
    <s v="B-DICTIONARY OF THE KHAZARS|PAVIĆ, MILORAD"/>
    <s v="Y"/>
    <s v="Dictionary of the Khazars"/>
    <x v="1211"/>
    <m/>
    <m/>
    <x v="0"/>
    <m/>
    <m/>
    <m/>
    <m/>
    <m/>
    <m/>
    <m/>
    <x v="1"/>
    <m/>
    <x v="0"/>
    <m/>
    <m/>
    <x v="0"/>
    <x v="0"/>
    <x v="1"/>
    <m/>
    <m/>
    <m/>
    <m/>
    <m/>
    <m/>
    <m/>
    <m/>
    <x v="0"/>
    <x v="0"/>
    <m/>
    <m/>
    <m/>
    <m/>
    <s v="Dictionary of the Khazars_Pavić, Milorad"/>
    <s v="Pavić, Milorad_Dictionary of the Khazars"/>
    <x v="2549"/>
    <m/>
    <m/>
  </r>
  <r>
    <s v="B-DICTIONARY OF THE KHAZARS|PAVIĆ, MILORAD"/>
    <s v="Y"/>
    <s v="Dictionary of the Khazars"/>
    <x v="1211"/>
    <m/>
    <m/>
    <x v="0"/>
    <m/>
    <m/>
    <m/>
    <m/>
    <m/>
    <m/>
    <m/>
    <x v="0"/>
    <m/>
    <x v="0"/>
    <m/>
    <m/>
    <x v="0"/>
    <x v="0"/>
    <x v="0"/>
    <m/>
    <m/>
    <m/>
    <m/>
    <m/>
    <m/>
    <m/>
    <m/>
    <x v="0"/>
    <x v="0"/>
    <m/>
    <m/>
    <m/>
    <m/>
    <s v="Dictionary of the Khazars_Pavić, Milorad"/>
    <s v="Pavić, Milorad_Dictionary of the Khazars"/>
    <x v="2549"/>
    <m/>
    <m/>
  </r>
  <r>
    <s v="B-FASCISM|PAXTON, ROBERT O."/>
    <s v="N"/>
    <s v="Fascism"/>
    <x v="1212"/>
    <m/>
    <m/>
    <x v="0"/>
    <m/>
    <m/>
    <m/>
    <m/>
    <m/>
    <m/>
    <m/>
    <x v="0"/>
    <m/>
    <x v="0"/>
    <m/>
    <m/>
    <x v="0"/>
    <x v="0"/>
    <x v="0"/>
    <m/>
    <m/>
    <m/>
    <m/>
    <m/>
    <m/>
    <m/>
    <m/>
    <x v="0"/>
    <x v="0"/>
    <m/>
    <m/>
    <m/>
    <m/>
    <s v="Fascism_Paxton, Robert O."/>
    <s v="Paxton, Robert O._Fascism"/>
    <x v="2550"/>
    <m/>
    <m/>
  </r>
  <r>
    <s v="B-THE GORMENGHAST NOVELS|PEAKE, MERVYN"/>
    <s v="N"/>
    <s v="The Gormenghast Novels"/>
    <x v="1213"/>
    <m/>
    <m/>
    <x v="0"/>
    <m/>
    <m/>
    <m/>
    <m/>
    <m/>
    <m/>
    <m/>
    <x v="0"/>
    <m/>
    <x v="0"/>
    <m/>
    <m/>
    <x v="0"/>
    <x v="0"/>
    <x v="0"/>
    <m/>
    <m/>
    <m/>
    <m/>
    <m/>
    <m/>
    <m/>
    <m/>
    <x v="0"/>
    <x v="0"/>
    <m/>
    <m/>
    <m/>
    <m/>
    <s v="The Gormenghast Novels_Peake, Mervyn"/>
    <s v="Peake, Mervyn_The Gormenghast Novels"/>
    <x v="2551"/>
    <m/>
    <m/>
  </r>
  <r>
    <s v="B-THE GORMENGHAST TRILOGY|PEAKE, MERVYN"/>
    <s v="N"/>
    <s v="The Gormenghast Trilogy"/>
    <x v="1213"/>
    <m/>
    <m/>
    <x v="254"/>
    <m/>
    <m/>
    <m/>
    <m/>
    <n v="1023"/>
    <s v="A gothic fantasy trilogy (Titus Groan, Gormenghast, Titus Alone) set in the vast, decaying castle of Gormenghast, following its inhabitants bound by ancient ritual and the heir Titus Groan's struggle against tradition."/>
    <m/>
    <x v="0"/>
    <m/>
    <x v="0"/>
    <m/>
    <m/>
    <x v="0"/>
    <x v="0"/>
    <x v="0"/>
    <m/>
    <m/>
    <m/>
    <m/>
    <m/>
    <m/>
    <m/>
    <m/>
    <x v="0"/>
    <x v="1"/>
    <m/>
    <m/>
    <m/>
    <m/>
    <s v="The Gormenghast Trilogy_Peake, Mervyn"/>
    <s v="Peake, Mervyn_The Gormenghast Trilogy"/>
    <x v="2552"/>
    <m/>
    <m/>
  </r>
  <r>
    <s v="B-A SHORT STAY IN HELL|PECK, STEVEN L."/>
    <s v="N"/>
    <s v="A Short Stay in Hell"/>
    <x v="1214"/>
    <m/>
    <m/>
    <x v="0"/>
    <m/>
    <m/>
    <m/>
    <m/>
    <m/>
    <m/>
    <m/>
    <x v="0"/>
    <m/>
    <x v="0"/>
    <m/>
    <m/>
    <x v="0"/>
    <x v="0"/>
    <x v="0"/>
    <m/>
    <m/>
    <m/>
    <m/>
    <m/>
    <m/>
    <m/>
    <m/>
    <x v="0"/>
    <x v="0"/>
    <m/>
    <m/>
    <m/>
    <m/>
    <s v="A Short Stay in Hell_Peck, Steven L."/>
    <s v="Peck, Steven L._A Short Stay in Hell"/>
    <x v="2553"/>
    <m/>
    <m/>
  </r>
  <r>
    <s v="B-DIARY|PEPYS, SAMUEL"/>
    <s v="N"/>
    <s v="Diary"/>
    <x v="1215"/>
    <m/>
    <m/>
    <x v="0"/>
    <m/>
    <m/>
    <m/>
    <m/>
    <m/>
    <m/>
    <m/>
    <x v="0"/>
    <m/>
    <x v="0"/>
    <m/>
    <m/>
    <x v="0"/>
    <x v="0"/>
    <x v="0"/>
    <m/>
    <m/>
    <m/>
    <m/>
    <m/>
    <m/>
    <m/>
    <m/>
    <x v="0"/>
    <x v="0"/>
    <m/>
    <s v="Foundational; Late Renaissance &amp; Early Modern Literature (Elizabethan/Jacobean etc.)"/>
    <m/>
    <m/>
    <s v="Diary_Pepys, Samuel"/>
    <s v="Pepys, Samuel_Diary"/>
    <x v="2554"/>
    <m/>
    <m/>
  </r>
  <r>
    <s v="B-A MAN ASLEEP|PEREC, GEORGES"/>
    <s v="N"/>
    <s v="A Man Asleep"/>
    <x v="1216"/>
    <m/>
    <m/>
    <x v="0"/>
    <m/>
    <m/>
    <m/>
    <m/>
    <m/>
    <m/>
    <m/>
    <x v="0"/>
    <m/>
    <x v="0"/>
    <m/>
    <m/>
    <x v="0"/>
    <x v="0"/>
    <x v="0"/>
    <m/>
    <m/>
    <m/>
    <m/>
    <m/>
    <m/>
    <m/>
    <m/>
    <x v="0"/>
    <x v="0"/>
    <m/>
    <m/>
    <m/>
    <m/>
    <s v="A Man Asleep_Perec, Georges"/>
    <s v="Perec, Georges_A Man Asleep"/>
    <x v="2555"/>
    <m/>
    <m/>
  </r>
  <r>
    <s v="B-A VOID|PEREC, GEORGES"/>
    <s v="N"/>
    <s v="A Void"/>
    <x v="1216"/>
    <m/>
    <m/>
    <x v="106"/>
    <m/>
    <m/>
    <m/>
    <m/>
    <n v="290"/>
    <s v="An experimental novel written entirely without using the letter 'e', following the investigation into the disappearance of a character named Anton Vowl."/>
    <m/>
    <x v="1"/>
    <m/>
    <x v="0"/>
    <m/>
    <m/>
    <x v="0"/>
    <x v="0"/>
    <x v="1"/>
    <m/>
    <m/>
    <m/>
    <m/>
    <m/>
    <m/>
    <m/>
    <m/>
    <x v="1"/>
    <x v="1"/>
    <m/>
    <m/>
    <m/>
    <m/>
    <s v="A Void_Perec, Georges"/>
    <s v="Perec, Georges_A Void"/>
    <x v="2556"/>
    <m/>
    <m/>
  </r>
  <r>
    <s v="B-A VOID (LA DISPARITION)|PEREC, GEORGES"/>
    <s v="Y"/>
    <s v="A Void (La Disparition)"/>
    <x v="1216"/>
    <m/>
    <m/>
    <x v="0"/>
    <m/>
    <m/>
    <m/>
    <m/>
    <m/>
    <m/>
    <m/>
    <x v="0"/>
    <m/>
    <x v="0"/>
    <m/>
    <m/>
    <x v="0"/>
    <x v="0"/>
    <x v="0"/>
    <m/>
    <m/>
    <m/>
    <m/>
    <m/>
    <m/>
    <m/>
    <m/>
    <x v="0"/>
    <x v="0"/>
    <m/>
    <s v="Foundational; Late 20th Century &amp; Postmodernism"/>
    <m/>
    <m/>
    <s v="A Void (La Disparition)_Perec, Georges"/>
    <s v="Perec, Georges_A Void (La Disparition)"/>
    <x v="2557"/>
    <m/>
    <m/>
  </r>
  <r>
    <s v="B-A VOID (LA DISPARITION)|PEREC, GEORGES"/>
    <s v="Y"/>
    <s v="A Void (La Disparition)"/>
    <x v="1216"/>
    <m/>
    <m/>
    <x v="0"/>
    <m/>
    <m/>
    <m/>
    <m/>
    <m/>
    <m/>
    <m/>
    <x v="0"/>
    <m/>
    <x v="0"/>
    <m/>
    <m/>
    <x v="0"/>
    <x v="0"/>
    <x v="0"/>
    <m/>
    <m/>
    <m/>
    <m/>
    <m/>
    <m/>
    <m/>
    <m/>
    <x v="0"/>
    <x v="0"/>
    <m/>
    <m/>
    <m/>
    <m/>
    <s v="A Void (La Disparition)_Perec, Georges"/>
    <s v="Perec, Georges_A Void (La Disparition)"/>
    <x v="2557"/>
    <m/>
    <m/>
  </r>
  <r>
    <s v="B-AN ATTEMPT AT EXHAUSTING A PLACE IN PARIS|PEREC, GEORGES"/>
    <s v="N"/>
    <s v="An Attempt at Exhausting a Place in Paris"/>
    <x v="1216"/>
    <m/>
    <m/>
    <x v="0"/>
    <m/>
    <m/>
    <m/>
    <m/>
    <m/>
    <m/>
    <m/>
    <x v="0"/>
    <m/>
    <x v="0"/>
    <m/>
    <m/>
    <x v="0"/>
    <x v="0"/>
    <x v="0"/>
    <m/>
    <m/>
    <m/>
    <m/>
    <m/>
    <m/>
    <m/>
    <m/>
    <x v="0"/>
    <x v="0"/>
    <m/>
    <m/>
    <m/>
    <m/>
    <s v="An Attempt at Exhausting a Place in Paris_Perec, Georges"/>
    <s v="Perec, Georges_An Attempt at Exhausting a Place in Paris"/>
    <x v="2558"/>
    <m/>
    <m/>
  </r>
  <r>
    <s v="B-I REMEMBER|PEREC, GEORGES"/>
    <s v="N"/>
    <s v="I Remember"/>
    <x v="1216"/>
    <m/>
    <m/>
    <x v="0"/>
    <m/>
    <m/>
    <m/>
    <m/>
    <m/>
    <m/>
    <m/>
    <x v="0"/>
    <m/>
    <x v="0"/>
    <m/>
    <m/>
    <x v="0"/>
    <x v="0"/>
    <x v="0"/>
    <m/>
    <m/>
    <m/>
    <m/>
    <m/>
    <m/>
    <m/>
    <m/>
    <x v="0"/>
    <x v="0"/>
    <m/>
    <m/>
    <m/>
    <m/>
    <s v="I Remember_Perec, Georges"/>
    <s v="Perec, Georges_I Remember"/>
    <x v="2559"/>
    <m/>
    <m/>
  </r>
  <r>
    <s v="B-LIFE: A USER'S MANUAL|PEREC, GEORGES"/>
    <s v="N"/>
    <s v="Life: A User's Manual"/>
    <x v="1216"/>
    <m/>
    <m/>
    <x v="161"/>
    <m/>
    <m/>
    <m/>
    <m/>
    <n v="680"/>
    <s v="A meticulously structured yet deeply eerie exploration of human life through the rooms of a single Parisian apartment building, uncovering a secret architecture of doom."/>
    <m/>
    <x v="1"/>
    <m/>
    <x v="0"/>
    <m/>
    <m/>
    <x v="0"/>
    <x v="0"/>
    <x v="1"/>
    <m/>
    <m/>
    <m/>
    <m/>
    <m/>
    <m/>
    <s v="Y"/>
    <m/>
    <x v="17"/>
    <x v="1"/>
    <m/>
    <s v="Foundational; Late 20th Century &amp; Postmodernism"/>
    <m/>
    <m/>
    <s v="Life: A User's Manual_Perec, Georges"/>
    <s v="Perec, Georges_Life: A User's Manual"/>
    <x v="2560"/>
    <m/>
    <m/>
  </r>
  <r>
    <s v="B-THINGS: A STORY OF THE SIXTIES|PEREC, GEORGES"/>
    <s v="N"/>
    <s v="Things: A Story of the Sixties"/>
    <x v="1216"/>
    <m/>
    <m/>
    <x v="0"/>
    <m/>
    <m/>
    <m/>
    <m/>
    <m/>
    <m/>
    <m/>
    <x v="0"/>
    <m/>
    <x v="0"/>
    <m/>
    <m/>
    <x v="0"/>
    <x v="0"/>
    <x v="0"/>
    <m/>
    <m/>
    <m/>
    <m/>
    <m/>
    <m/>
    <m/>
    <m/>
    <x v="0"/>
    <x v="0"/>
    <m/>
    <m/>
    <m/>
    <m/>
    <s v="Things: A Story of the Sixties_Perec, Georges"/>
    <s v="Perec, Georges_Things: A Story of the Sixties"/>
    <x v="2561"/>
    <m/>
    <m/>
  </r>
  <r>
    <s v="B-W, OR THE MEMORY OF CHILDHOOD|PEREC, GEORGES"/>
    <s v="N"/>
    <s v="W, or the Memory of Childhood"/>
    <x v="1216"/>
    <m/>
    <m/>
    <x v="0"/>
    <m/>
    <m/>
    <m/>
    <m/>
    <m/>
    <m/>
    <m/>
    <x v="0"/>
    <m/>
    <x v="0"/>
    <m/>
    <m/>
    <x v="0"/>
    <x v="0"/>
    <x v="0"/>
    <m/>
    <m/>
    <m/>
    <m/>
    <m/>
    <m/>
    <m/>
    <m/>
    <x v="0"/>
    <x v="0"/>
    <m/>
    <m/>
    <m/>
    <m/>
    <s v="W, or the Memory of Childhood_Perec, Georges"/>
    <s v="Perec, Georges_W, or the Memory of Childhood"/>
    <x v="2562"/>
    <m/>
    <m/>
  </r>
  <r>
    <s v="B-DOÑA PERFECTA|PÉREZ GALDÓS, BENITO"/>
    <s v="N"/>
    <s v="Doña Perfecta"/>
    <x v="1217"/>
    <m/>
    <m/>
    <x v="0"/>
    <m/>
    <m/>
    <m/>
    <m/>
    <m/>
    <m/>
    <m/>
    <x v="2"/>
    <m/>
    <x v="0"/>
    <m/>
    <m/>
    <x v="0"/>
    <x v="0"/>
    <x v="0"/>
    <m/>
    <m/>
    <m/>
    <m/>
    <m/>
    <m/>
    <m/>
    <m/>
    <x v="0"/>
    <x v="0"/>
    <m/>
    <m/>
    <m/>
    <m/>
    <s v="Doña Perfecta_Pérez Galdós, Benito"/>
    <s v="Pérez Galdós, Benito_Doña Perfecta"/>
    <x v="2563"/>
    <m/>
    <m/>
  </r>
  <r>
    <s v="B-FORTUNATA AND JACINTA|PÉREZ GALDÓS, BENITO"/>
    <s v="N"/>
    <s v="Fortunata and Jacinta"/>
    <x v="1217"/>
    <m/>
    <m/>
    <x v="0"/>
    <m/>
    <m/>
    <m/>
    <m/>
    <m/>
    <m/>
    <m/>
    <x v="0"/>
    <m/>
    <x v="0"/>
    <m/>
    <m/>
    <x v="0"/>
    <x v="0"/>
    <x v="0"/>
    <m/>
    <m/>
    <m/>
    <m/>
    <m/>
    <m/>
    <m/>
    <m/>
    <x v="0"/>
    <x v="0"/>
    <m/>
    <m/>
    <m/>
    <m/>
    <s v="Fortunata and Jacinta_Pérez Galdós, Benito"/>
    <s v="Pérez Galdós, Benito_Fortunata and Jacinta"/>
    <x v="2564"/>
    <m/>
    <m/>
  </r>
  <r>
    <s v="B-MARIANELA|PÉREZ GALDÓS, BENITO"/>
    <s v="N"/>
    <s v="Marianela"/>
    <x v="1217"/>
    <m/>
    <m/>
    <x v="0"/>
    <m/>
    <m/>
    <m/>
    <m/>
    <m/>
    <m/>
    <m/>
    <x v="0"/>
    <m/>
    <x v="0"/>
    <m/>
    <m/>
    <x v="0"/>
    <x v="0"/>
    <x v="0"/>
    <m/>
    <m/>
    <m/>
    <m/>
    <m/>
    <m/>
    <m/>
    <m/>
    <x v="0"/>
    <x v="0"/>
    <m/>
    <m/>
    <m/>
    <m/>
    <s v="Marianela_Pérez Galdós, Benito"/>
    <s v="Pérez Galdós, Benito_Marianela"/>
    <x v="2565"/>
    <m/>
    <m/>
  </r>
  <r>
    <s v="B-MISERICORDIA|PÉREZ GALDÓS, BENITO"/>
    <s v="N"/>
    <s v="Misericordia"/>
    <x v="1217"/>
    <m/>
    <m/>
    <x v="0"/>
    <m/>
    <m/>
    <m/>
    <m/>
    <m/>
    <m/>
    <m/>
    <x v="0"/>
    <m/>
    <x v="0"/>
    <m/>
    <m/>
    <x v="0"/>
    <x v="0"/>
    <x v="0"/>
    <m/>
    <m/>
    <m/>
    <m/>
    <m/>
    <m/>
    <m/>
    <m/>
    <x v="0"/>
    <x v="0"/>
    <m/>
    <m/>
    <m/>
    <m/>
    <s v="Misericordia_Pérez Galdós, Benito"/>
    <s v="Pérez Galdós, Benito_Misericordia"/>
    <x v="2566"/>
    <m/>
    <m/>
  </r>
  <r>
    <s v="B-TORMENTO|PÉREZ GALDÓS, BENITO"/>
    <s v="N"/>
    <s v="Tormento"/>
    <x v="1217"/>
    <m/>
    <m/>
    <x v="0"/>
    <m/>
    <m/>
    <m/>
    <m/>
    <m/>
    <m/>
    <m/>
    <x v="0"/>
    <m/>
    <x v="0"/>
    <m/>
    <m/>
    <x v="0"/>
    <x v="0"/>
    <x v="0"/>
    <m/>
    <m/>
    <m/>
    <m/>
    <m/>
    <m/>
    <m/>
    <m/>
    <x v="0"/>
    <x v="0"/>
    <m/>
    <m/>
    <m/>
    <m/>
    <s v="Tormento_Pérez Galdós, Benito"/>
    <s v="Pérez Galdós, Benito_Tormento"/>
    <x v="2567"/>
    <m/>
    <m/>
  </r>
  <r>
    <s v="B-TRAFALGAR|PÉREZ GALDÓS, BENITO"/>
    <s v="N"/>
    <s v="Trafalgar"/>
    <x v="1217"/>
    <m/>
    <m/>
    <x v="0"/>
    <m/>
    <m/>
    <m/>
    <m/>
    <m/>
    <m/>
    <m/>
    <x v="0"/>
    <m/>
    <x v="0"/>
    <m/>
    <m/>
    <x v="0"/>
    <x v="0"/>
    <x v="0"/>
    <m/>
    <m/>
    <m/>
    <m/>
    <m/>
    <m/>
    <m/>
    <m/>
    <x v="0"/>
    <x v="0"/>
    <m/>
    <m/>
    <m/>
    <m/>
    <s v="Trafalgar_Pérez Galdós, Benito"/>
    <s v="Pérez Galdós, Benito_Trafalgar"/>
    <x v="2568"/>
    <m/>
    <m/>
  </r>
  <r>
    <s v="B-TRISTANA|PÉREZ GALDÓS, BENITO"/>
    <s v="N"/>
    <s v="Tristana"/>
    <x v="1217"/>
    <m/>
    <m/>
    <x v="0"/>
    <m/>
    <m/>
    <m/>
    <m/>
    <m/>
    <m/>
    <m/>
    <x v="0"/>
    <m/>
    <x v="0"/>
    <m/>
    <m/>
    <x v="0"/>
    <x v="0"/>
    <x v="0"/>
    <m/>
    <m/>
    <m/>
    <m/>
    <m/>
    <m/>
    <m/>
    <m/>
    <x v="0"/>
    <x v="0"/>
    <m/>
    <m/>
    <m/>
    <m/>
    <s v="Tristana_Pérez Galdós, Benito"/>
    <s v="Pérez Galdós, Benito_Tristana"/>
    <x v="2569"/>
    <m/>
    <m/>
  </r>
  <r>
    <s v="B-MESSAGE|PESSOA, FERNANDO"/>
    <s v="N"/>
    <s v="Message"/>
    <x v="1218"/>
    <m/>
    <m/>
    <x v="162"/>
    <m/>
    <m/>
    <m/>
    <m/>
    <n v="100"/>
    <s v="Fernando Pessoa's only book published in Portuguese during his lifetime, a collection of 44 poems about Portuguese history and mythology, expressing his mystical nationalism and vision of a spiritual empire."/>
    <m/>
    <x v="0"/>
    <m/>
    <x v="0"/>
    <m/>
    <m/>
    <x v="0"/>
    <x v="0"/>
    <x v="0"/>
    <m/>
    <m/>
    <m/>
    <m/>
    <m/>
    <m/>
    <m/>
    <m/>
    <x v="16"/>
    <x v="1"/>
    <m/>
    <m/>
    <m/>
    <m/>
    <s v="Message_Pessoa, Fernando"/>
    <s v="Pessoa, Fernando_Message"/>
    <x v="2570"/>
    <m/>
    <m/>
  </r>
  <r>
    <s v="B-THE BOOK OF DISQUIET|PESSOA, FERNANDO"/>
    <s v="Y"/>
    <s v="The Book of Disquiet"/>
    <x v="1218"/>
    <m/>
    <m/>
    <x v="92"/>
    <m/>
    <m/>
    <m/>
    <m/>
    <n v="544"/>
    <s v="A fragmentary, posthumously published &quot;factless autobiography&quot; composed of melancholic reflections by Pessoa's semi-heteronym Bernardo Soares, a Lisbon bookkeeper contemplating existence, dreams, and the modern condition."/>
    <m/>
    <x v="1"/>
    <m/>
    <x v="0"/>
    <m/>
    <m/>
    <x v="0"/>
    <x v="0"/>
    <x v="1"/>
    <m/>
    <m/>
    <m/>
    <m/>
    <m/>
    <m/>
    <m/>
    <m/>
    <x v="7"/>
    <x v="1"/>
    <m/>
    <m/>
    <m/>
    <m/>
    <s v="The Book of Disquiet_Pessoa, Fernando"/>
    <s v="Pessoa, Fernando_The Book of Disquiet"/>
    <x v="2571"/>
    <m/>
    <m/>
  </r>
  <r>
    <s v="B-THE BOOK OF DISQUIET|PESSOA, FERNANDO"/>
    <s v="Y"/>
    <s v="The Book of Disquiet"/>
    <x v="1218"/>
    <m/>
    <m/>
    <x v="0"/>
    <m/>
    <m/>
    <m/>
    <m/>
    <m/>
    <m/>
    <m/>
    <x v="0"/>
    <m/>
    <x v="0"/>
    <m/>
    <m/>
    <x v="0"/>
    <x v="0"/>
    <x v="0"/>
    <m/>
    <m/>
    <m/>
    <m/>
    <m/>
    <m/>
    <m/>
    <m/>
    <x v="0"/>
    <x v="0"/>
    <m/>
    <m/>
    <m/>
    <m/>
    <s v="The Book of Disquiet_Pessoa, Fernando"/>
    <s v="Pessoa, Fernando_The Book of Disquiet"/>
    <x v="2571"/>
    <m/>
    <m/>
  </r>
  <r>
    <s v="B-THE KEEPER OF SHEEP|PESSOA, FERNANDO"/>
    <s v="N"/>
    <s v="The Keeper of Sheep"/>
    <x v="1218"/>
    <m/>
    <m/>
    <x v="255"/>
    <m/>
    <m/>
    <m/>
    <m/>
    <n v="112"/>
    <s v="A collection of poems written under Pessoa's heteronym Alberto Caeiro, expressing direct sensory engagement with the natural world and rejecting metaphysics in favor of simple observation."/>
    <m/>
    <x v="0"/>
    <m/>
    <x v="0"/>
    <m/>
    <m/>
    <x v="0"/>
    <x v="0"/>
    <x v="0"/>
    <m/>
    <m/>
    <m/>
    <m/>
    <m/>
    <m/>
    <m/>
    <m/>
    <x v="5"/>
    <x v="1"/>
    <m/>
    <m/>
    <m/>
    <m/>
    <s v="The Keeper of Sheep_Pessoa, Fernando"/>
    <s v="Pessoa, Fernando_The Keeper of Sheep"/>
    <x v="2572"/>
    <m/>
    <m/>
  </r>
  <r>
    <s v="B-TOBACCO SHOP|PESSOA, FERNANDO"/>
    <s v="N"/>
    <s v="Tobacco Shop"/>
    <x v="1218"/>
    <m/>
    <m/>
    <x v="256"/>
    <m/>
    <m/>
    <m/>
    <m/>
    <n v="8"/>
    <s v="Pessoa's famous poem written under the heteronym Álvaro de Campos, expressing modernist alienation and disillusionment, beginning with the line &quot;I am nothing, I shall never be anything.&quot;"/>
    <m/>
    <x v="0"/>
    <m/>
    <x v="0"/>
    <m/>
    <m/>
    <x v="0"/>
    <x v="0"/>
    <x v="0"/>
    <m/>
    <m/>
    <m/>
    <m/>
    <m/>
    <m/>
    <m/>
    <m/>
    <x v="16"/>
    <x v="1"/>
    <m/>
    <m/>
    <m/>
    <m/>
    <s v="Tobacco Shop_Pessoa, Fernando"/>
    <s v="Pessoa, Fernando_Tobacco Shop"/>
    <x v="2573"/>
    <m/>
    <m/>
  </r>
  <r>
    <s v="B-GUSTAVE MOREAU: THE WATERCOLORS|PETER COOKE"/>
    <s v="N"/>
    <s v="Gustave Moreau: The Watercolors"/>
    <x v="1219"/>
    <m/>
    <m/>
    <x v="0"/>
    <m/>
    <m/>
    <m/>
    <m/>
    <m/>
    <m/>
    <m/>
    <x v="0"/>
    <m/>
    <x v="0"/>
    <m/>
    <m/>
    <x v="0"/>
    <x v="0"/>
    <x v="0"/>
    <m/>
    <m/>
    <m/>
    <m/>
    <m/>
    <m/>
    <m/>
    <m/>
    <x v="0"/>
    <x v="0"/>
    <m/>
    <m/>
    <m/>
    <s v="Catalogues of works featured by Des Esseintes in &quot;À rebours&quot; (Against Nature), by Huysmans."/>
    <s v="Gustave Moreau: The Watercolors_Peter Cooke"/>
    <s v="Peter Cooke_Gustave Moreau: The Watercolors"/>
    <x v="2574"/>
    <m/>
    <m/>
  </r>
  <r>
    <s v="B-PIERRE-AUGUSTE RENOIR|PETER H. FEIST"/>
    <s v="N"/>
    <s v="Pierre-Auguste Renoir"/>
    <x v="1220"/>
    <m/>
    <m/>
    <x v="0"/>
    <m/>
    <s v="Taschen"/>
    <m/>
    <m/>
    <m/>
    <m/>
    <m/>
    <x v="0"/>
    <m/>
    <x v="0"/>
    <m/>
    <m/>
    <x v="0"/>
    <x v="0"/>
    <x v="0"/>
    <m/>
    <m/>
    <m/>
    <m/>
    <m/>
    <m/>
    <m/>
    <m/>
    <x v="0"/>
    <x v="0"/>
    <m/>
    <m/>
    <m/>
    <m/>
    <s v="Pierre-Auguste Renoir_Peter H. Feist"/>
    <s v="Peter H. Feist_Pierre-Auguste Renoir"/>
    <x v="2575"/>
    <m/>
    <m/>
  </r>
  <r>
    <s v="B-TITIAN: THE COMPLETE WORKS|PETER HUMFREY"/>
    <s v="N"/>
    <s v="Titian: The Complete Works"/>
    <x v="1221"/>
    <m/>
    <m/>
    <x v="0"/>
    <m/>
    <s v="Taschen"/>
    <m/>
    <m/>
    <m/>
    <m/>
    <m/>
    <x v="0"/>
    <m/>
    <x v="0"/>
    <m/>
    <m/>
    <x v="0"/>
    <x v="0"/>
    <x v="0"/>
    <m/>
    <m/>
    <m/>
    <m/>
    <m/>
    <m/>
    <m/>
    <m/>
    <x v="0"/>
    <x v="0"/>
    <m/>
    <m/>
    <m/>
    <m/>
    <s v="Titian: The Complete Works_Peter Humfrey"/>
    <s v="Peter Humfrey_Titian: The Complete Works"/>
    <x v="2576"/>
    <m/>
    <m/>
  </r>
  <r>
    <s v="B-REMBRANDT: THE COMPLETE DRAWINGS AND ETCHINGS|PETER SCHATBORN"/>
    <s v="N"/>
    <s v="Rembrandt: The Complete Drawings and Etchings"/>
    <x v="1222"/>
    <m/>
    <m/>
    <x v="0"/>
    <m/>
    <s v="Taschen"/>
    <m/>
    <m/>
    <m/>
    <m/>
    <m/>
    <x v="0"/>
    <m/>
    <x v="0"/>
    <m/>
    <m/>
    <x v="0"/>
    <x v="0"/>
    <x v="0"/>
    <m/>
    <m/>
    <m/>
    <m/>
    <m/>
    <m/>
    <m/>
    <m/>
    <x v="0"/>
    <x v="0"/>
    <m/>
    <m/>
    <m/>
    <m/>
    <s v="Rembrandt: The Complete Drawings and Etchings_Peter Schatborn"/>
    <s v="Peter Schatborn_Rembrandt: The Complete Drawings and Etchings"/>
    <x v="2577"/>
    <m/>
    <m/>
  </r>
  <r>
    <s v="B-DETRANSITION, BABY|PETERS, TORREY"/>
    <s v="Y"/>
    <s v="Detransition, Baby"/>
    <x v="1223"/>
    <m/>
    <m/>
    <x v="0"/>
    <m/>
    <m/>
    <m/>
    <m/>
    <m/>
    <m/>
    <m/>
    <x v="0"/>
    <m/>
    <x v="0"/>
    <m/>
    <m/>
    <x v="0"/>
    <x v="0"/>
    <x v="0"/>
    <m/>
    <m/>
    <m/>
    <m/>
    <m/>
    <m/>
    <m/>
    <m/>
    <x v="0"/>
    <x v="0"/>
    <m/>
    <s v="Foundational; Late 20th Century &amp; Postmodernism"/>
    <m/>
    <m/>
    <s v="Detransition, Baby_Peters, Torrey"/>
    <s v="Peters, Torrey_Detransition, Baby"/>
    <x v="2578"/>
    <m/>
    <m/>
  </r>
  <r>
    <s v="B-DETRANSITION, BABY|PETERS, TORREY"/>
    <s v="Y"/>
    <s v="Detransition, Baby"/>
    <x v="1223"/>
    <m/>
    <m/>
    <x v="0"/>
    <m/>
    <m/>
    <m/>
    <m/>
    <m/>
    <m/>
    <m/>
    <x v="0"/>
    <m/>
    <x v="0"/>
    <m/>
    <m/>
    <x v="0"/>
    <x v="0"/>
    <x v="0"/>
    <m/>
    <m/>
    <m/>
    <m/>
    <m/>
    <m/>
    <m/>
    <m/>
    <x v="0"/>
    <x v="0"/>
    <m/>
    <m/>
    <m/>
    <m/>
    <s v="Detransition, Baby_Peters, Torrey"/>
    <s v="Peters, Torrey_Detransition, Baby"/>
    <x v="2578"/>
    <m/>
    <m/>
  </r>
  <r>
    <s v="B-CANZONIERE (SONG BOOK) / SECRETUM MEUM|PETRARCH (FRANCESCO PETRARCA)"/>
    <s v="N"/>
    <s v="Canzoniere (Song Book) / Secretum Meum"/>
    <x v="1224"/>
    <m/>
    <m/>
    <x v="0"/>
    <m/>
    <m/>
    <m/>
    <m/>
    <m/>
    <m/>
    <m/>
    <x v="0"/>
    <m/>
    <x v="0"/>
    <m/>
    <m/>
    <x v="0"/>
    <x v="0"/>
    <x v="0"/>
    <m/>
    <m/>
    <m/>
    <m/>
    <m/>
    <m/>
    <m/>
    <m/>
    <x v="0"/>
    <x v="0"/>
    <m/>
    <s v="Foundational; High &amp; Late Medieval Europe (c. 1000 - 1450 AD)"/>
    <m/>
    <m/>
    <s v="Canzoniere (Song Book) / Secretum Meum_Petrarch (Francesco Petrarca)"/>
    <s v="Petrarch (Francesco Petrarca)_Canzoniere (Song Book) / Secretum Meum"/>
    <x v="2579"/>
    <m/>
    <m/>
  </r>
  <r>
    <s v="B-SATYRICON|PETRONIUS"/>
    <s v="N"/>
    <s v="Satyricon"/>
    <x v="1225"/>
    <m/>
    <m/>
    <x v="257"/>
    <m/>
    <m/>
    <m/>
    <m/>
    <n v="208"/>
    <s v="A fragmented satirical novel following the misadventures of Encolpius and his companions through the decadent underworld of Nero's Rome."/>
    <m/>
    <x v="0"/>
    <m/>
    <x v="0"/>
    <m/>
    <m/>
    <x v="0"/>
    <x v="0"/>
    <x v="0"/>
    <m/>
    <m/>
    <m/>
    <m/>
    <m/>
    <m/>
    <m/>
    <m/>
    <x v="0"/>
    <x v="0"/>
    <m/>
    <m/>
    <m/>
    <m/>
    <s v="Satyricon_Petronius"/>
    <s v="Petronius_Satyricon"/>
    <x v="2580"/>
    <m/>
    <m/>
  </r>
  <r>
    <s v="B-CHAMPAVERT: IMMORAL TALES|PÉTRUS BOREL"/>
    <s v="N"/>
    <s v="Champavert: Immoral Tales"/>
    <x v="1226"/>
    <m/>
    <m/>
    <x v="0"/>
    <m/>
    <m/>
    <m/>
    <m/>
    <m/>
    <m/>
    <m/>
    <x v="0"/>
    <m/>
    <x v="0"/>
    <m/>
    <m/>
    <x v="0"/>
    <x v="0"/>
    <x v="0"/>
    <m/>
    <m/>
    <m/>
    <m/>
    <m/>
    <m/>
    <m/>
    <m/>
    <x v="0"/>
    <x v="0"/>
    <m/>
    <m/>
    <m/>
    <m/>
    <s v="Champavert: Immoral Tales_Pétrus Borel"/>
    <s v="Pétrus Borel_Champavert: Immoral Tales"/>
    <x v="2581"/>
    <m/>
    <m/>
  </r>
  <r>
    <s v="B-MADAME PUTIFAR|PÉTRUS BOREL"/>
    <s v="N"/>
    <s v="Madame Putifar"/>
    <x v="1226"/>
    <m/>
    <m/>
    <x v="0"/>
    <m/>
    <m/>
    <m/>
    <m/>
    <m/>
    <m/>
    <m/>
    <x v="0"/>
    <m/>
    <x v="0"/>
    <m/>
    <m/>
    <x v="0"/>
    <x v="0"/>
    <x v="0"/>
    <m/>
    <m/>
    <m/>
    <m/>
    <m/>
    <m/>
    <m/>
    <m/>
    <x v="0"/>
    <x v="0"/>
    <m/>
    <m/>
    <m/>
    <m/>
    <s v="Madame Putifar_Pétrus Borel"/>
    <s v="Pétrus Borel_Madame Putifar"/>
    <x v="2582"/>
    <m/>
    <m/>
  </r>
  <r>
    <s v="B-TADAO ANDO: COMPLETE WORKS|PHILIP JODIDIO"/>
    <s v="N"/>
    <s v="Tadao Ando: Complete Works"/>
    <x v="1227"/>
    <m/>
    <m/>
    <x v="0"/>
    <m/>
    <s v="Taschen"/>
    <m/>
    <m/>
    <m/>
    <m/>
    <m/>
    <x v="0"/>
    <m/>
    <x v="0"/>
    <m/>
    <m/>
    <x v="0"/>
    <x v="0"/>
    <x v="0"/>
    <m/>
    <m/>
    <m/>
    <m/>
    <m/>
    <m/>
    <m/>
    <m/>
    <x v="0"/>
    <x v="0"/>
    <m/>
    <m/>
    <m/>
    <m/>
    <s v="Tadao Ando: Complete Works_Philip Jodidio"/>
    <s v="Philip Jodidio_Tadao Ando: Complete Works"/>
    <x v="2583"/>
    <m/>
    <m/>
  </r>
  <r>
    <s v="B-ZAHA HADID: COMPLETE WORKS|PHILIP JODIDIO"/>
    <s v="N"/>
    <s v="Zaha Hadid: Complete Works"/>
    <x v="1227"/>
    <m/>
    <m/>
    <x v="0"/>
    <m/>
    <s v="Taschen"/>
    <m/>
    <m/>
    <m/>
    <m/>
    <m/>
    <x v="0"/>
    <m/>
    <x v="0"/>
    <m/>
    <m/>
    <x v="0"/>
    <x v="0"/>
    <x v="0"/>
    <m/>
    <m/>
    <m/>
    <m/>
    <m/>
    <m/>
    <m/>
    <m/>
    <x v="0"/>
    <x v="0"/>
    <m/>
    <m/>
    <m/>
    <m/>
    <s v="Zaha Hadid: Complete Works_Philip Jodidio"/>
    <s v="Philip Jodidio_Zaha Hadid: Complete Works"/>
    <x v="2584"/>
    <m/>
    <m/>
  </r>
  <r>
    <s v="B-VIETNAM INC.|PHILIP JONES GRIFFITHS"/>
    <s v="N"/>
    <s v="Vietnam Inc."/>
    <x v="1228"/>
    <m/>
    <m/>
    <x v="0"/>
    <m/>
    <s v="Phaidon Press"/>
    <m/>
    <m/>
    <m/>
    <m/>
    <m/>
    <x v="0"/>
    <m/>
    <x v="0"/>
    <m/>
    <m/>
    <x v="0"/>
    <x v="0"/>
    <x v="0"/>
    <m/>
    <m/>
    <m/>
    <m/>
    <m/>
    <m/>
    <m/>
    <m/>
    <x v="0"/>
    <x v="0"/>
    <m/>
    <m/>
    <m/>
    <s v="Among the most critically acclaimed and harrowing photographic compendiums documenting war, genocide, atrocity, and human suffering, considered pinnacles of visual reportage and historical testimony."/>
    <s v="Vietnam Inc._Philip Jones Griffiths"/>
    <s v="Philip Jones Griffiths_Vietnam Inc."/>
    <x v="2585"/>
    <m/>
    <m/>
  </r>
  <r>
    <s v="B-ZONG!|PHILIP, M. NOURBESE"/>
    <s v="N"/>
    <s v="Zong!"/>
    <x v="1229"/>
    <m/>
    <m/>
    <x v="0"/>
    <m/>
    <m/>
    <m/>
    <m/>
    <m/>
    <m/>
    <m/>
    <x v="0"/>
    <m/>
    <x v="0"/>
    <m/>
    <m/>
    <x v="0"/>
    <x v="0"/>
    <x v="0"/>
    <m/>
    <m/>
    <m/>
    <m/>
    <m/>
    <m/>
    <m/>
    <m/>
    <x v="0"/>
    <x v="0"/>
    <m/>
    <m/>
    <m/>
    <m/>
    <s v="Zong!_Philip, M. NourbeSe"/>
    <s v="Philip, M. NourbeSe_Zong!"/>
    <x v="2586"/>
    <m/>
    <m/>
  </r>
  <r>
    <s v="B-THE PHILOSOPHY OF REDEMPTION|PHILIPP MAINLÄNDER"/>
    <s v="N"/>
    <s v="The Philosophy of Redemption"/>
    <x v="1230"/>
    <m/>
    <m/>
    <x v="0"/>
    <m/>
    <m/>
    <m/>
    <m/>
    <m/>
    <m/>
    <m/>
    <x v="0"/>
    <m/>
    <x v="0"/>
    <m/>
    <m/>
    <x v="0"/>
    <x v="0"/>
    <x v="0"/>
    <m/>
    <m/>
    <m/>
    <m/>
    <m/>
    <m/>
    <m/>
    <m/>
    <x v="0"/>
    <x v="0"/>
    <m/>
    <m/>
    <m/>
    <m/>
    <s v="The Philosophy of Redemption_Philipp Mainländer"/>
    <s v="Philipp Mainländer_The Philosophy of Redemption"/>
    <x v="2587"/>
    <m/>
    <m/>
  </r>
  <r>
    <s v="B-SYMBOLIST PORTRAITS: FROM MOREAU TO MUNCH|PHILIPPE JULLIAN"/>
    <s v="N"/>
    <s v="Symbolist Portraits: From Moreau to Munch"/>
    <x v="1231"/>
    <m/>
    <m/>
    <x v="0"/>
    <m/>
    <m/>
    <m/>
    <m/>
    <m/>
    <m/>
    <m/>
    <x v="0"/>
    <m/>
    <x v="0"/>
    <m/>
    <m/>
    <x v="0"/>
    <x v="0"/>
    <x v="0"/>
    <m/>
    <m/>
    <m/>
    <m/>
    <m/>
    <m/>
    <m/>
    <m/>
    <x v="0"/>
    <x v="0"/>
    <m/>
    <m/>
    <m/>
    <s v="Catalogues of works featured by Des Esseintes in &quot;À rebours&quot; (Against Nature), by Huysmans."/>
    <s v="Symbolist Portraits: From Moreau to Munch_Philippe Jullian"/>
    <s v="Philippe Jullian_Symbolist Portraits: From Moreau to Munch"/>
    <x v="2588"/>
    <m/>
    <m/>
  </r>
  <r>
    <s v="B-THE LIFE OF APOLLONIUS OF TYANA|PHILOSTRATUS"/>
    <s v="N"/>
    <s v="The Life of Apollonius of Tyana"/>
    <x v="1232"/>
    <m/>
    <m/>
    <x v="258"/>
    <m/>
    <m/>
    <m/>
    <m/>
    <n v="427"/>
    <s v="A biography of the 1st-century Neopythagorean philosopher and miracle worker Apollonius, depicting his travels, teachings, and supernatural abilities in a narrative that parallels gospel accounts while drawing on Hellenic philosophical and religious traditions."/>
    <m/>
    <x v="0"/>
    <m/>
    <x v="0"/>
    <m/>
    <m/>
    <x v="0"/>
    <x v="0"/>
    <x v="0"/>
    <m/>
    <m/>
    <m/>
    <m/>
    <m/>
    <m/>
    <m/>
    <m/>
    <x v="0"/>
    <x v="0"/>
    <m/>
    <m/>
    <m/>
    <m/>
    <s v="The Life of Apollonius of Tyana_Philostratus"/>
    <s v="Philostratus_The Life of Apollonius of Tyana"/>
    <x v="2589"/>
    <m/>
    <m/>
  </r>
  <r>
    <s v="B-ORATION ON THE DIGNITY OF MAN|PICO DELLA MIRANDOLA, GIOVANNI"/>
    <s v="N"/>
    <s v="Oration on the Dignity of Man"/>
    <x v="1233"/>
    <m/>
    <m/>
    <x v="0"/>
    <m/>
    <m/>
    <m/>
    <m/>
    <m/>
    <m/>
    <m/>
    <x v="0"/>
    <m/>
    <x v="0"/>
    <m/>
    <m/>
    <x v="0"/>
    <x v="0"/>
    <x v="0"/>
    <m/>
    <m/>
    <m/>
    <m/>
    <m/>
    <m/>
    <m/>
    <m/>
    <x v="0"/>
    <x v="0"/>
    <m/>
    <s v="Foundational; Renaissance &amp; Humanism"/>
    <m/>
    <m/>
    <s v="Oration on the Dignity of Man_Pico della Mirandola, Giovanni"/>
    <s v="Pico della Mirandola, Giovanni_Oration on the Dignity of Man"/>
    <x v="2590"/>
    <m/>
    <m/>
  </r>
  <r>
    <s v="B-GUSTAVE MOREAU: DRAWINGS AND WATERCOLORS|PIERRE-LOUIS MATHIEU"/>
    <s v="N"/>
    <s v="Gustave Moreau: Drawings and Watercolors"/>
    <x v="1234"/>
    <m/>
    <m/>
    <x v="0"/>
    <m/>
    <m/>
    <m/>
    <m/>
    <m/>
    <m/>
    <m/>
    <x v="0"/>
    <m/>
    <x v="0"/>
    <m/>
    <m/>
    <x v="0"/>
    <x v="0"/>
    <x v="0"/>
    <m/>
    <m/>
    <m/>
    <m/>
    <m/>
    <m/>
    <m/>
    <m/>
    <x v="0"/>
    <x v="0"/>
    <m/>
    <m/>
    <m/>
    <s v="Catalogues of works featured by Des Esseintes in &quot;À rebours&quot; (Against Nature), by Huysmans."/>
    <s v="Gustave Moreau: Drawings and Watercolors_Pierre-Louis Mathieu"/>
    <s v="Pierre-Louis Mathieu_Gustave Moreau: Drawings and Watercolors"/>
    <x v="2591"/>
    <m/>
    <m/>
  </r>
  <r>
    <s v="B-THE SYMBOLIST GENERATION: MOREAU, PUVIS DE CHAVANNES, REDON, AND THEIR FOLLOWERS|PIERRE-LOUIS MATHIEU"/>
    <s v="N"/>
    <s v="The Symbolist Generation: Moreau, Puvis de Chavannes, Redon, and Their Followers"/>
    <x v="1234"/>
    <m/>
    <m/>
    <x v="0"/>
    <m/>
    <m/>
    <m/>
    <m/>
    <m/>
    <m/>
    <m/>
    <x v="0"/>
    <m/>
    <x v="0"/>
    <m/>
    <m/>
    <x v="0"/>
    <x v="0"/>
    <x v="0"/>
    <m/>
    <m/>
    <m/>
    <m/>
    <m/>
    <m/>
    <m/>
    <m/>
    <x v="0"/>
    <x v="0"/>
    <m/>
    <m/>
    <m/>
    <s v="Catalogues of works featured by Des Esseintes in &quot;À rebours&quot; (Against Nature), by Huysmans."/>
    <s v="The Symbolist Generation: Moreau, Puvis de Chavannes, Redon, and Their Followers_Pierre-Louis Mathieu"/>
    <s v="Pierre-Louis Mathieu_The Symbolist Generation: Moreau, Puvis de Chavannes, Redon, and Their Followers"/>
    <x v="2592"/>
    <m/>
    <m/>
  </r>
  <r>
    <s v="B-LÕIKEJOON|PIHELGAS, CAROLINA"/>
    <s v="N"/>
    <s v="Lõikejoon"/>
    <x v="1235"/>
    <m/>
    <m/>
    <x v="0"/>
    <m/>
    <m/>
    <m/>
    <m/>
    <m/>
    <m/>
    <m/>
    <x v="0"/>
    <m/>
    <x v="0"/>
    <m/>
    <m/>
    <x v="0"/>
    <x v="0"/>
    <x v="0"/>
    <m/>
    <m/>
    <m/>
    <m/>
    <m/>
    <m/>
    <m/>
    <m/>
    <x v="0"/>
    <x v="0"/>
    <m/>
    <m/>
    <m/>
    <m/>
    <s v="Lõikejoon_Pihelgas, Carolina"/>
    <s v="Pihelgas, Carolina_Lõikejoon"/>
    <x v="2593"/>
    <m/>
    <m/>
  </r>
  <r>
    <s v="B-CAPITAL IN THE TWENTY-FIRST CENTURY|PIKETTY, THOMAS"/>
    <s v="Y"/>
    <s v="Capital in the Twenty-First Century"/>
    <x v="1236"/>
    <m/>
    <m/>
    <x v="0"/>
    <m/>
    <m/>
    <m/>
    <m/>
    <m/>
    <m/>
    <m/>
    <x v="0"/>
    <m/>
    <x v="0"/>
    <m/>
    <m/>
    <x v="0"/>
    <x v="0"/>
    <x v="0"/>
    <m/>
    <m/>
    <m/>
    <m/>
    <m/>
    <m/>
    <m/>
    <m/>
    <x v="0"/>
    <x v="0"/>
    <m/>
    <s v="Foundational; Non-Fiction"/>
    <m/>
    <m/>
    <s v="Capital in the Twenty-First Century_Piketty, Thomas"/>
    <s v="Piketty, Thomas_Capital in the Twenty-First Century"/>
    <x v="2594"/>
    <m/>
    <m/>
  </r>
  <r>
    <s v="B-CAPITAL IN THE TWENTY-FIRST CENTURY|PIKETTY, THOMAS"/>
    <s v="Y"/>
    <s v="Capital in the Twenty-First Century"/>
    <x v="1236"/>
    <m/>
    <m/>
    <x v="0"/>
    <m/>
    <m/>
    <m/>
    <m/>
    <m/>
    <m/>
    <m/>
    <x v="0"/>
    <m/>
    <x v="0"/>
    <m/>
    <m/>
    <x v="0"/>
    <x v="0"/>
    <x v="0"/>
    <m/>
    <m/>
    <m/>
    <m/>
    <m/>
    <m/>
    <m/>
    <m/>
    <x v="0"/>
    <x v="0"/>
    <m/>
    <m/>
    <m/>
    <m/>
    <s v="Capital in the Twenty-First Century_Piketty, Thomas"/>
    <s v="Piketty, Thomas_Capital in the Twenty-First Century"/>
    <x v="2594"/>
    <m/>
    <m/>
  </r>
  <r>
    <s v="B-ONE, NO ONE, AND ONE HUNDRED THOUSAND|PIRANDELLO, LUIGI"/>
    <s v="N"/>
    <s v="One, No One, and One Hundred Thousand"/>
    <x v="1237"/>
    <m/>
    <m/>
    <x v="0"/>
    <m/>
    <m/>
    <m/>
    <m/>
    <m/>
    <m/>
    <m/>
    <x v="0"/>
    <m/>
    <x v="0"/>
    <m/>
    <m/>
    <x v="0"/>
    <x v="0"/>
    <x v="0"/>
    <m/>
    <m/>
    <m/>
    <m/>
    <m/>
    <m/>
    <m/>
    <m/>
    <x v="0"/>
    <x v="0"/>
    <m/>
    <m/>
    <m/>
    <m/>
    <s v="One, No One, and One Hundred Thousand_Pirandello, Luigi"/>
    <s v="Pirandello, Luigi_One, No One, and One Hundred Thousand"/>
    <x v="2595"/>
    <m/>
    <m/>
  </r>
  <r>
    <s v="B-SIX CHARACTERS IN SEARCH OF AN AUTHOR|PIRANDELLO, LUIGI"/>
    <s v="N"/>
    <s v="Six Characters in Search of an Author"/>
    <x v="1237"/>
    <m/>
    <m/>
    <x v="0"/>
    <m/>
    <m/>
    <m/>
    <m/>
    <m/>
    <m/>
    <m/>
    <x v="0"/>
    <m/>
    <x v="0"/>
    <m/>
    <m/>
    <x v="0"/>
    <x v="0"/>
    <x v="0"/>
    <m/>
    <m/>
    <m/>
    <m/>
    <m/>
    <m/>
    <m/>
    <m/>
    <x v="0"/>
    <x v="0"/>
    <m/>
    <m/>
    <m/>
    <m/>
    <s v="Six Characters in Search of an Author_Pirandello, Luigi"/>
    <s v="Pirandello, Luigi_Six Characters in Search of an Author"/>
    <x v="2596"/>
    <m/>
    <m/>
  </r>
  <r>
    <s v="B-ZEN AND THE ART OF MOTORCYCLE MAINTENANCE|PIRSIG, ROBERT M."/>
    <s v="N"/>
    <s v="Zen and the Art of Motorcycle Maintenance"/>
    <x v="1238"/>
    <m/>
    <m/>
    <x v="0"/>
    <m/>
    <m/>
    <m/>
    <m/>
    <m/>
    <m/>
    <m/>
    <x v="0"/>
    <m/>
    <x v="0"/>
    <m/>
    <m/>
    <x v="0"/>
    <x v="0"/>
    <x v="0"/>
    <m/>
    <m/>
    <m/>
    <m/>
    <m/>
    <m/>
    <m/>
    <m/>
    <x v="0"/>
    <x v="0"/>
    <m/>
    <s v="Foundational; Late 20th Century &amp; Postmodernism"/>
    <m/>
    <m/>
    <s v="Zen and the Art of Motorcycle Maintenance_Pirsig, Robert M."/>
    <s v="Pirsig, Robert M._Zen and the Art of Motorcycle Maintenance"/>
    <x v="2597"/>
    <m/>
    <m/>
  </r>
  <r>
    <s v="B-ARIEL|PLATH, SYLVIA"/>
    <s v="N"/>
    <s v="Ariel"/>
    <x v="1239"/>
    <m/>
    <m/>
    <x v="0"/>
    <m/>
    <m/>
    <m/>
    <m/>
    <m/>
    <m/>
    <m/>
    <x v="0"/>
    <m/>
    <x v="0"/>
    <m/>
    <m/>
    <x v="0"/>
    <x v="0"/>
    <x v="0"/>
    <m/>
    <m/>
    <m/>
    <m/>
    <m/>
    <m/>
    <m/>
    <m/>
    <x v="0"/>
    <x v="0"/>
    <m/>
    <m/>
    <m/>
    <m/>
    <s v="Ariel_Plath, Sylvia"/>
    <s v="Plath, Sylvia_Ariel"/>
    <x v="2598"/>
    <m/>
    <m/>
  </r>
  <r>
    <s v="B-CROSSING THE WATER|PLATH, SYLVIA"/>
    <s v="N"/>
    <s v="Crossing the Water"/>
    <x v="1239"/>
    <m/>
    <m/>
    <x v="0"/>
    <m/>
    <m/>
    <m/>
    <m/>
    <m/>
    <m/>
    <m/>
    <x v="0"/>
    <m/>
    <x v="0"/>
    <m/>
    <m/>
    <x v="0"/>
    <x v="0"/>
    <x v="0"/>
    <m/>
    <m/>
    <m/>
    <m/>
    <m/>
    <m/>
    <m/>
    <m/>
    <x v="0"/>
    <x v="0"/>
    <m/>
    <m/>
    <m/>
    <m/>
    <s v="Crossing the Water_Plath, Sylvia"/>
    <s v="Plath, Sylvia_Crossing the Water"/>
    <x v="2599"/>
    <m/>
    <m/>
  </r>
  <r>
    <s v="B-THE BELL JAR|PLATH, SYLVIA"/>
    <s v="N"/>
    <s v="The Bell Jar"/>
    <x v="1239"/>
    <m/>
    <m/>
    <x v="23"/>
    <m/>
    <m/>
    <m/>
    <m/>
    <n v="288"/>
    <s v="A semi-autobiographical novel chronicling Esther Greenwood's mental breakdown and recovery, exploring female identity and clinical depression."/>
    <m/>
    <x v="0"/>
    <n v="4"/>
    <x v="1"/>
    <m/>
    <m/>
    <x v="0"/>
    <x v="0"/>
    <x v="0"/>
    <m/>
    <m/>
    <m/>
    <m/>
    <m/>
    <m/>
    <s v="Y"/>
    <m/>
    <x v="1"/>
    <x v="1"/>
    <m/>
    <m/>
    <m/>
    <m/>
    <s v="The Bell Jar_Plath, Sylvia"/>
    <s v="Plath, Sylvia_The Bell Jar"/>
    <x v="2600"/>
    <m/>
    <m/>
  </r>
  <r>
    <s v="B-THE COLLECTED POEMS|PLATH, SYLVIA"/>
    <s v="N"/>
    <s v="The Collected Poems"/>
    <x v="1239"/>
    <m/>
    <m/>
    <x v="0"/>
    <m/>
    <m/>
    <m/>
    <m/>
    <m/>
    <m/>
    <m/>
    <x v="0"/>
    <m/>
    <x v="0"/>
    <m/>
    <m/>
    <x v="0"/>
    <x v="0"/>
    <x v="0"/>
    <m/>
    <m/>
    <m/>
    <m/>
    <m/>
    <m/>
    <m/>
    <m/>
    <x v="0"/>
    <x v="0"/>
    <m/>
    <m/>
    <m/>
    <m/>
    <s v="The Collected Poems_Plath, Sylvia"/>
    <s v="Plath, Sylvia_The Collected Poems"/>
    <x v="2601"/>
    <m/>
    <m/>
  </r>
  <r>
    <s v="B-THE UNABRIDGED JOURNALS OF SYLVIA PLATH|PLATH, SYLVIA"/>
    <s v="N"/>
    <s v="The Unabridged Journals of Sylvia Plath"/>
    <x v="1239"/>
    <m/>
    <m/>
    <x v="0"/>
    <m/>
    <m/>
    <m/>
    <m/>
    <m/>
    <m/>
    <m/>
    <x v="0"/>
    <m/>
    <x v="0"/>
    <m/>
    <m/>
    <x v="0"/>
    <x v="0"/>
    <x v="0"/>
    <m/>
    <m/>
    <m/>
    <m/>
    <m/>
    <m/>
    <m/>
    <m/>
    <x v="0"/>
    <x v="0"/>
    <m/>
    <m/>
    <m/>
    <m/>
    <s v="The Unabridged Journals of Sylvia Plath_Plath, Sylvia"/>
    <s v="Plath, Sylvia_The Unabridged Journals of Sylvia Plath"/>
    <x v="2602"/>
    <m/>
    <m/>
  </r>
  <r>
    <s v="B-PHAEDO|PLATO"/>
    <s v="N"/>
    <s v="Phaedo"/>
    <x v="1240"/>
    <m/>
    <m/>
    <x v="259"/>
    <m/>
    <m/>
    <s v="Φαίδων (Phaidon)"/>
    <m/>
    <m/>
    <m/>
    <m/>
    <x v="0"/>
    <m/>
    <x v="0"/>
    <m/>
    <m/>
    <x v="0"/>
    <x v="0"/>
    <x v="0"/>
    <m/>
    <m/>
    <m/>
    <m/>
    <m/>
    <m/>
    <m/>
    <m/>
    <x v="0"/>
    <x v="0"/>
    <s v="Dialogue"/>
    <s v="Philosophy"/>
    <s v="Ancient Greek"/>
    <m/>
    <s v="Phaedo_Plato"/>
    <s v="Plato_Phaedo"/>
    <x v="2603"/>
    <m/>
    <m/>
  </r>
  <r>
    <s v="B-REPUBLIC|PLATO"/>
    <s v="N"/>
    <s v="Republic"/>
    <x v="1240"/>
    <m/>
    <m/>
    <x v="260"/>
    <m/>
    <m/>
    <s v="Πολιτεία (Politeia)"/>
    <m/>
    <m/>
    <m/>
    <m/>
    <x v="0"/>
    <m/>
    <x v="0"/>
    <m/>
    <m/>
    <x v="0"/>
    <x v="0"/>
    <x v="0"/>
    <m/>
    <m/>
    <m/>
    <m/>
    <m/>
    <m/>
    <m/>
    <m/>
    <x v="0"/>
    <x v="0"/>
    <s v="Dialogue"/>
    <s v="Philosophy"/>
    <s v="Ancient Greek"/>
    <m/>
    <s v="Republic_Plato"/>
    <s v="Plato_Republic"/>
    <x v="2604"/>
    <m/>
    <m/>
  </r>
  <r>
    <s v="B-SYMPOSIUM|PLATO"/>
    <s v="N"/>
    <s v="Symposium"/>
    <x v="1240"/>
    <m/>
    <m/>
    <x v="261"/>
    <m/>
    <m/>
    <s v="Συμπόσιον (Symposion)"/>
    <m/>
    <m/>
    <m/>
    <m/>
    <x v="0"/>
    <m/>
    <x v="0"/>
    <m/>
    <m/>
    <x v="0"/>
    <x v="0"/>
    <x v="0"/>
    <m/>
    <m/>
    <m/>
    <m/>
    <m/>
    <m/>
    <m/>
    <m/>
    <x v="0"/>
    <x v="0"/>
    <s v="Dialogue"/>
    <s v="Philosophy"/>
    <s v="Ancient Greek"/>
    <m/>
    <s v="Symposium_Plato"/>
    <s v="Plato_Symposium"/>
    <x v="2605"/>
    <m/>
    <m/>
  </r>
  <r>
    <s v="B-THE TRIAL AND DEATH OF SOCRATES|PLATO"/>
    <s v="N"/>
    <s v="The Trial and Death of Socrates"/>
    <x v="1240"/>
    <m/>
    <m/>
    <x v="0"/>
    <m/>
    <m/>
    <m/>
    <m/>
    <m/>
    <m/>
    <m/>
    <x v="0"/>
    <m/>
    <x v="0"/>
    <m/>
    <m/>
    <x v="0"/>
    <x v="0"/>
    <x v="0"/>
    <m/>
    <m/>
    <m/>
    <m/>
    <m/>
    <m/>
    <m/>
    <m/>
    <x v="0"/>
    <x v="0"/>
    <m/>
    <m/>
    <m/>
    <m/>
    <s v="The Trial and Death of Socrates_Plato"/>
    <s v="Plato_The Trial and Death of Socrates"/>
    <x v="2606"/>
    <m/>
    <m/>
  </r>
  <r>
    <s v="B-SOUL|PLATONOV, ANDREI"/>
    <s v="N"/>
    <s v="Soul"/>
    <x v="1241"/>
    <m/>
    <m/>
    <x v="0"/>
    <m/>
    <m/>
    <m/>
    <m/>
    <m/>
    <m/>
    <m/>
    <x v="2"/>
    <m/>
    <x v="0"/>
    <m/>
    <m/>
    <x v="0"/>
    <x v="0"/>
    <x v="0"/>
    <m/>
    <m/>
    <m/>
    <m/>
    <m/>
    <m/>
    <m/>
    <m/>
    <x v="0"/>
    <x v="0"/>
    <m/>
    <m/>
    <m/>
    <m/>
    <s v="Soul_Platonov, Andrei"/>
    <s v="Platonov, Andrei_Soul"/>
    <x v="2607"/>
    <m/>
    <m/>
  </r>
  <r>
    <s v="B-THE FIERCE AND BEAUTIFUL WORLD|PLATONOV, ANDREI"/>
    <s v="N"/>
    <s v="The Fierce and Beautiful World"/>
    <x v="1241"/>
    <m/>
    <m/>
    <x v="0"/>
    <m/>
    <m/>
    <m/>
    <m/>
    <m/>
    <m/>
    <m/>
    <x v="0"/>
    <m/>
    <x v="0"/>
    <m/>
    <m/>
    <x v="0"/>
    <x v="0"/>
    <x v="0"/>
    <m/>
    <m/>
    <m/>
    <m/>
    <m/>
    <m/>
    <m/>
    <m/>
    <x v="0"/>
    <x v="0"/>
    <m/>
    <m/>
    <m/>
    <m/>
    <s v="The Fierce and Beautiful World_Platonov, Andrei"/>
    <s v="Platonov, Andrei_The Fierce and Beautiful World"/>
    <x v="2608"/>
    <m/>
    <m/>
  </r>
  <r>
    <s v="B-THE FOUNDATION PIT|PLATONOV, ANDREI"/>
    <s v="N"/>
    <s v="The Foundation Pit"/>
    <x v="1241"/>
    <m/>
    <m/>
    <x v="0"/>
    <m/>
    <m/>
    <m/>
    <m/>
    <m/>
    <m/>
    <m/>
    <x v="2"/>
    <m/>
    <x v="0"/>
    <m/>
    <m/>
    <x v="0"/>
    <x v="0"/>
    <x v="0"/>
    <m/>
    <m/>
    <m/>
    <m/>
    <m/>
    <m/>
    <m/>
    <m/>
    <x v="0"/>
    <x v="0"/>
    <m/>
    <m/>
    <m/>
    <m/>
    <s v="The Foundation Pit_Platonov, Andrei"/>
    <s v="Platonov, Andrei_The Foundation Pit"/>
    <x v="2609"/>
    <m/>
    <m/>
  </r>
  <r>
    <s v="B-THE GAS|PLATT, CHARLES"/>
    <s v="N"/>
    <s v="The Gas"/>
    <x v="1242"/>
    <m/>
    <m/>
    <x v="0"/>
    <m/>
    <m/>
    <m/>
    <m/>
    <m/>
    <m/>
    <m/>
    <x v="0"/>
    <m/>
    <x v="0"/>
    <m/>
    <m/>
    <x v="0"/>
    <x v="0"/>
    <x v="0"/>
    <m/>
    <m/>
    <m/>
    <m/>
    <m/>
    <m/>
    <m/>
    <m/>
    <x v="0"/>
    <x v="0"/>
    <m/>
    <m/>
    <m/>
    <m/>
    <s v="The Gas_Platt, Charles"/>
    <s v="Platt, Charles_The Gas"/>
    <x v="2610"/>
    <m/>
    <m/>
  </r>
  <r>
    <s v="B-ENNEADS|PLOTINUS"/>
    <s v="N"/>
    <s v="Enneads"/>
    <x v="1243"/>
    <m/>
    <m/>
    <x v="0"/>
    <m/>
    <m/>
    <m/>
    <m/>
    <m/>
    <m/>
    <m/>
    <x v="0"/>
    <m/>
    <x v="0"/>
    <m/>
    <m/>
    <x v="0"/>
    <x v="0"/>
    <x v="0"/>
    <m/>
    <m/>
    <m/>
    <m/>
    <m/>
    <m/>
    <m/>
    <m/>
    <x v="0"/>
    <x v="0"/>
    <m/>
    <s v="Foundational; Antiquity &amp; Medieval (Beyond the absolute core)"/>
    <m/>
    <m/>
    <s v="Enneads_Plotinus"/>
    <s v="Plotinus_Enneads"/>
    <x v="2611"/>
    <m/>
    <m/>
  </r>
  <r>
    <s v="B-ESSAYS|PLUTARCH"/>
    <s v="N"/>
    <s v="Essays"/>
    <x v="1244"/>
    <m/>
    <m/>
    <x v="0"/>
    <m/>
    <m/>
    <m/>
    <m/>
    <m/>
    <m/>
    <m/>
    <x v="0"/>
    <m/>
    <x v="0"/>
    <m/>
    <m/>
    <x v="0"/>
    <x v="0"/>
    <x v="0"/>
    <m/>
    <m/>
    <m/>
    <m/>
    <m/>
    <m/>
    <m/>
    <m/>
    <x v="0"/>
    <x v="0"/>
    <m/>
    <m/>
    <m/>
    <m/>
    <s v="Essays_Plutarch"/>
    <s v="Plutarch_Essays"/>
    <x v="2612"/>
    <m/>
    <m/>
  </r>
  <r>
    <s v="B-ON SPARTA|PLUTARCH"/>
    <s v="N"/>
    <s v="On Sparta"/>
    <x v="1244"/>
    <m/>
    <m/>
    <x v="262"/>
    <m/>
    <m/>
    <m/>
    <m/>
    <n v="304"/>
    <s v="A collection of Plutarch's writings on Spartan society, culture, and leaders, examining the austere militaristic system and its legendary figures."/>
    <m/>
    <x v="0"/>
    <m/>
    <x v="0"/>
    <m/>
    <m/>
    <x v="0"/>
    <x v="0"/>
    <x v="0"/>
    <m/>
    <m/>
    <m/>
    <m/>
    <m/>
    <m/>
    <m/>
    <m/>
    <x v="0"/>
    <x v="0"/>
    <m/>
    <m/>
    <m/>
    <m/>
    <s v="On Sparta_Plutarch"/>
    <s v="Plutarch_On Sparta"/>
    <x v="2613"/>
    <m/>
    <m/>
  </r>
  <r>
    <s v="B-BERENICE|POE, EDGAR ALLAN"/>
    <s v="N"/>
    <s v="Berenice"/>
    <x v="1245"/>
    <m/>
    <m/>
    <x v="0"/>
    <m/>
    <m/>
    <m/>
    <m/>
    <m/>
    <m/>
    <m/>
    <x v="0"/>
    <m/>
    <x v="0"/>
    <m/>
    <m/>
    <x v="0"/>
    <x v="0"/>
    <x v="0"/>
    <m/>
    <m/>
    <m/>
    <m/>
    <m/>
    <m/>
    <m/>
    <m/>
    <x v="0"/>
    <x v="0"/>
    <m/>
    <m/>
    <m/>
    <m/>
    <s v="Berenice_Poe, Edgar Allan"/>
    <s v="Poe, Edgar Allan_Berenice"/>
    <x v="2614"/>
    <m/>
    <m/>
  </r>
  <r>
    <s v="B-POEMS / TALES OF THE GROTESQUE AND ARABESQUE|POE, EDGAR ALLAN"/>
    <s v="N"/>
    <s v="Poems / Tales of the Grotesque and Arabesque"/>
    <x v="1245"/>
    <m/>
    <m/>
    <x v="0"/>
    <m/>
    <m/>
    <m/>
    <m/>
    <m/>
    <m/>
    <m/>
    <x v="0"/>
    <m/>
    <x v="0"/>
    <m/>
    <m/>
    <x v="0"/>
    <x v="0"/>
    <x v="0"/>
    <m/>
    <m/>
    <m/>
    <m/>
    <m/>
    <m/>
    <m/>
    <m/>
    <x v="0"/>
    <x v="0"/>
    <m/>
    <s v="Foundational; Romanticism (Continued &amp; High/Late)"/>
    <m/>
    <m/>
    <s v="Poems / Tales of the Grotesque and Arabesque_Poe, Edgar Allan"/>
    <s v="Poe, Edgar Allan_Poems / Tales of the Grotesque and Arabesque"/>
    <x v="2615"/>
    <m/>
    <m/>
  </r>
  <r>
    <s v="B-THE COMPLETE STORIES AND POEMS|POE, EDGAR ALLAN"/>
    <s v="N"/>
    <s v="The Complete Stories and Poems"/>
    <x v="1245"/>
    <m/>
    <m/>
    <x v="0"/>
    <m/>
    <m/>
    <m/>
    <m/>
    <m/>
    <m/>
    <m/>
    <x v="0"/>
    <m/>
    <x v="0"/>
    <m/>
    <m/>
    <x v="0"/>
    <x v="0"/>
    <x v="0"/>
    <m/>
    <m/>
    <m/>
    <m/>
    <m/>
    <m/>
    <m/>
    <m/>
    <x v="0"/>
    <x v="0"/>
    <m/>
    <m/>
    <m/>
    <m/>
    <s v="The Complete Stories and Poems_Poe, Edgar Allan"/>
    <s v="Poe, Edgar Allan_The Complete Stories and Poems"/>
    <x v="2616"/>
    <m/>
    <m/>
  </r>
  <r>
    <s v="B-THE FALL OF THE HOUSE OF USHER|POE, EDGAR ALLAN"/>
    <s v="N"/>
    <s v="The Fall of the House of Usher"/>
    <x v="1245"/>
    <m/>
    <m/>
    <x v="0"/>
    <m/>
    <m/>
    <m/>
    <m/>
    <m/>
    <m/>
    <m/>
    <x v="0"/>
    <m/>
    <x v="0"/>
    <m/>
    <m/>
    <x v="0"/>
    <x v="0"/>
    <x v="0"/>
    <m/>
    <m/>
    <m/>
    <m/>
    <m/>
    <m/>
    <m/>
    <m/>
    <x v="0"/>
    <x v="0"/>
    <m/>
    <s v="19th Century Psychological &amp; Existential Dread"/>
    <m/>
    <s v="Psychological decay, dread, atmospheric horror, unreliable narrator"/>
    <s v="The Fall of the House of Usher_Poe, Edgar Allan"/>
    <s v="Poe, Edgar Allan_The Fall of the House of Usher"/>
    <x v="2617"/>
    <m/>
    <m/>
  </r>
  <r>
    <s v="B-THE FALL OF THE HOUSE OF USHER / THE PIT AND THE PENDULUM|POE, EDGAR ALLAN"/>
    <s v="N"/>
    <s v="The Fall of the House of Usher / The Pit and the Pendulum"/>
    <x v="1245"/>
    <m/>
    <m/>
    <x v="0"/>
    <m/>
    <m/>
    <m/>
    <m/>
    <m/>
    <m/>
    <m/>
    <x v="0"/>
    <m/>
    <x v="0"/>
    <m/>
    <m/>
    <x v="0"/>
    <x v="0"/>
    <x v="0"/>
    <m/>
    <m/>
    <m/>
    <m/>
    <m/>
    <m/>
    <m/>
    <m/>
    <x v="0"/>
    <x v="0"/>
    <m/>
    <s v="Foundational; Romanticism (Continued &amp; High/Late)"/>
    <m/>
    <m/>
    <s v="The Fall of the House of Usher / The Pit and the Pendulum_Poe, Edgar Allan"/>
    <s v="Poe, Edgar Allan_The Fall of the House of Usher / The Pit and the Pendulum"/>
    <x v="2618"/>
    <m/>
    <m/>
  </r>
  <r>
    <s v="B-THE MURDERS IN THE RUE MORGUE / THE PURLOINED LETTER|POE, EDGAR ALLAN"/>
    <s v="N"/>
    <s v="The Murders in the Rue Morgue / The Purloined Letter"/>
    <x v="1245"/>
    <m/>
    <m/>
    <x v="0"/>
    <m/>
    <m/>
    <m/>
    <m/>
    <m/>
    <m/>
    <m/>
    <x v="0"/>
    <m/>
    <x v="0"/>
    <m/>
    <m/>
    <x v="0"/>
    <x v="0"/>
    <x v="0"/>
    <m/>
    <m/>
    <m/>
    <m/>
    <m/>
    <m/>
    <m/>
    <m/>
    <x v="0"/>
    <x v="0"/>
    <m/>
    <s v="Foundational; Romanticism (Continued &amp; High/Late)"/>
    <m/>
    <m/>
    <s v="The Murders in the Rue Morgue / The Purloined Letter_Poe, Edgar Allan"/>
    <s v="Poe, Edgar Allan_The Murders in the Rue Morgue / The Purloined Letter"/>
    <x v="2619"/>
    <m/>
    <m/>
  </r>
  <r>
    <s v="B-THE PIT AND THE PENDULUM|POE, EDGAR ALLAN"/>
    <s v="N"/>
    <s v="The Pit and the Pendulum"/>
    <x v="1245"/>
    <m/>
    <m/>
    <x v="0"/>
    <m/>
    <m/>
    <m/>
    <m/>
    <m/>
    <m/>
    <m/>
    <x v="0"/>
    <m/>
    <x v="0"/>
    <m/>
    <m/>
    <x v="0"/>
    <x v="0"/>
    <x v="0"/>
    <m/>
    <m/>
    <m/>
    <m/>
    <m/>
    <m/>
    <m/>
    <m/>
    <x v="0"/>
    <x v="0"/>
    <m/>
    <s v="19th Century Psychological &amp; Existential Dread"/>
    <m/>
    <s v="Claustrophobia, psychological torture, sensory deprivation"/>
    <s v="The Pit and the Pendulum_Poe, Edgar Allan"/>
    <s v="Poe, Edgar Allan_The Pit and the Pendulum"/>
    <x v="2620"/>
    <m/>
    <m/>
  </r>
  <r>
    <s v="B-THE RAVEN / ANNABEL LEE / THE BELLS|POE, EDGAR ALLAN"/>
    <s v="N"/>
    <s v="The Raven / Annabel Lee / The Bells"/>
    <x v="1245"/>
    <m/>
    <m/>
    <x v="0"/>
    <m/>
    <m/>
    <m/>
    <m/>
    <m/>
    <m/>
    <m/>
    <x v="0"/>
    <m/>
    <x v="0"/>
    <m/>
    <m/>
    <x v="0"/>
    <x v="0"/>
    <x v="0"/>
    <m/>
    <m/>
    <m/>
    <m/>
    <m/>
    <m/>
    <m/>
    <m/>
    <x v="0"/>
    <x v="0"/>
    <m/>
    <s v="Foundational; Romanticism (Continued &amp; High/Late)"/>
    <m/>
    <m/>
    <s v="The Raven / Annabel Lee / The Bells_Poe, Edgar Allan"/>
    <s v="Poe, Edgar Allan_The Raven / Annabel Lee / The Bells"/>
    <x v="2621"/>
    <m/>
    <m/>
  </r>
  <r>
    <s v="B-THE TELL-TALE HEART / THE BLACK CAT|POE, EDGAR ALLAN"/>
    <s v="N"/>
    <s v="The Tell-Tale Heart / The Black Cat"/>
    <x v="1245"/>
    <m/>
    <m/>
    <x v="0"/>
    <m/>
    <m/>
    <m/>
    <m/>
    <m/>
    <m/>
    <m/>
    <x v="0"/>
    <m/>
    <x v="0"/>
    <m/>
    <m/>
    <x v="0"/>
    <x v="0"/>
    <x v="0"/>
    <m/>
    <m/>
    <m/>
    <m/>
    <m/>
    <m/>
    <m/>
    <m/>
    <x v="0"/>
    <x v="0"/>
    <m/>
    <s v="19th Century Psychological &amp; Existential Dread"/>
    <m/>
    <s v="Madness, guilt, paranoia, violence, psychological horror"/>
    <s v="The Tell-Tale Heart / The Black Cat_Poe, Edgar Allan"/>
    <s v="Poe, Edgar Allan_The Tell-Tale Heart / The Black Cat"/>
    <x v="2622"/>
    <m/>
    <m/>
  </r>
  <r>
    <s v="B-THE GREAT TRANSFORMATION|POLANYI, KARL"/>
    <s v="N"/>
    <s v="The Great Transformation"/>
    <x v="1246"/>
    <m/>
    <m/>
    <x v="0"/>
    <m/>
    <m/>
    <m/>
    <m/>
    <m/>
    <m/>
    <m/>
    <x v="0"/>
    <m/>
    <x v="0"/>
    <m/>
    <m/>
    <x v="0"/>
    <x v="0"/>
    <x v="0"/>
    <m/>
    <m/>
    <m/>
    <m/>
    <m/>
    <m/>
    <m/>
    <m/>
    <x v="0"/>
    <x v="0"/>
    <m/>
    <m/>
    <m/>
    <m/>
    <s v="The Great Transformation_Polanyi, Karl"/>
    <s v="Polanyi, Karl_The Great Transformation"/>
    <x v="2623"/>
    <m/>
    <m/>
  </r>
  <r>
    <s v="B-PERSONAL KNOWLEDGE|POLANYI, MICHAEL"/>
    <s v="N"/>
    <s v="Personal Knowledge"/>
    <x v="1247"/>
    <m/>
    <m/>
    <x v="24"/>
    <m/>
    <m/>
    <s v="Personal Knowledge"/>
    <m/>
    <m/>
    <m/>
    <m/>
    <x v="0"/>
    <m/>
    <x v="0"/>
    <m/>
    <m/>
    <x v="0"/>
    <x v="0"/>
    <x v="0"/>
    <m/>
    <m/>
    <m/>
    <m/>
    <m/>
    <m/>
    <m/>
    <m/>
    <x v="3"/>
    <x v="1"/>
    <s v="Philosophical work"/>
    <s v="Philosophy"/>
    <s v="Philosophy of Science"/>
    <m/>
    <s v="Personal Knowledge_Polanyi, Michael"/>
    <s v="Polanyi, Michael_Personal Knowledge"/>
    <x v="2624"/>
    <m/>
    <m/>
  </r>
  <r>
    <s v="B-THE TACIT DIMENSION|POLANYI, MICHAEL"/>
    <s v="N"/>
    <s v="The Tacit Dimension"/>
    <x v="1247"/>
    <m/>
    <m/>
    <x v="4"/>
    <m/>
    <m/>
    <s v="The Tacit Dimension"/>
    <m/>
    <m/>
    <m/>
    <m/>
    <x v="0"/>
    <m/>
    <x v="0"/>
    <m/>
    <m/>
    <x v="0"/>
    <x v="0"/>
    <x v="0"/>
    <m/>
    <m/>
    <m/>
    <m/>
    <m/>
    <m/>
    <m/>
    <m/>
    <x v="1"/>
    <x v="1"/>
    <s v="Philosophical work"/>
    <s v="Philosophy"/>
    <s v="Philosophy of Science"/>
    <m/>
    <s v="The Tacit Dimension_Polanyi, Michael"/>
    <s v="Polanyi, Michael_The Tacit Dimension"/>
    <x v="2625"/>
    <m/>
    <m/>
  </r>
  <r>
    <s v="B-THE DEVIL ALL THE TIME|POLLOCK, DONALD RAY"/>
    <s v="N"/>
    <s v="The Devil All The Time"/>
    <x v="1248"/>
    <m/>
    <m/>
    <x v="0"/>
    <m/>
    <m/>
    <m/>
    <m/>
    <m/>
    <m/>
    <m/>
    <x v="0"/>
    <m/>
    <x v="0"/>
    <m/>
    <m/>
    <x v="0"/>
    <x v="0"/>
    <x v="0"/>
    <m/>
    <m/>
    <m/>
    <m/>
    <m/>
    <m/>
    <m/>
    <m/>
    <x v="0"/>
    <x v="0"/>
    <m/>
    <m/>
    <m/>
    <m/>
    <s v="The Devil All The Time_Pollock, Donald Ray"/>
    <s v="Pollock, Donald Ray_The Devil All The Time"/>
    <x v="2626"/>
    <m/>
    <m/>
  </r>
  <r>
    <s v="B-THE TRAVELS OF MARCO POLO|POLO, MARCO (&amp; RUSTICHELLO DA PISA)"/>
    <s v="N"/>
    <s v="The Travels of Marco Polo"/>
    <x v="1249"/>
    <m/>
    <m/>
    <x v="0"/>
    <m/>
    <m/>
    <m/>
    <m/>
    <m/>
    <m/>
    <m/>
    <x v="0"/>
    <m/>
    <x v="0"/>
    <m/>
    <m/>
    <x v="0"/>
    <x v="0"/>
    <x v="0"/>
    <m/>
    <m/>
    <m/>
    <m/>
    <m/>
    <m/>
    <m/>
    <m/>
    <x v="0"/>
    <x v="0"/>
    <m/>
    <s v="Foundational; High &amp; Late Medieval Europe (c. 1000 - 1450 AD)"/>
    <m/>
    <m/>
    <s v="The Travels of Marco Polo_Polo, Marco (&amp; Rustichello da Pisa)"/>
    <s v="Polo, Marco (&amp; Rustichello da Pisa)_The Travels of Marco Polo"/>
    <x v="2627"/>
    <m/>
    <m/>
  </r>
  <r>
    <s v="B-EPISTLE OF POLYCARP / MARTYRDOM OF POLYCARP|POLYCARP / ANONYMOUS"/>
    <s v="N"/>
    <s v="Epistle of Polycarp / Martyrdom of Polycarp"/>
    <x v="1250"/>
    <m/>
    <m/>
    <x v="0"/>
    <m/>
    <m/>
    <m/>
    <m/>
    <m/>
    <m/>
    <m/>
    <x v="0"/>
    <m/>
    <x v="0"/>
    <m/>
    <m/>
    <x v="0"/>
    <x v="0"/>
    <x v="0"/>
    <m/>
    <m/>
    <m/>
    <m/>
    <m/>
    <m/>
    <m/>
    <m/>
    <x v="0"/>
    <x v="0"/>
    <m/>
    <s v="Foundational; Early Christianity &amp; Late Antiquity"/>
    <m/>
    <m/>
    <s v="Epistle of Polycarp / Martyrdom of Polycarp_Polycarp / Anonymous"/>
    <s v="Polycarp / Anonymous_Epistle of Polycarp / Martyrdom of Polycarp"/>
    <x v="2628"/>
    <m/>
    <m/>
  </r>
  <r>
    <s v="B-LA NOCHE DE TLATELOLCO|PONIATOWSKA, ELENA"/>
    <s v="Y"/>
    <s v="La Noche de Tlatelolco"/>
    <x v="1251"/>
    <m/>
    <m/>
    <x v="0"/>
    <m/>
    <m/>
    <m/>
    <m/>
    <m/>
    <m/>
    <m/>
    <x v="0"/>
    <m/>
    <x v="0"/>
    <m/>
    <m/>
    <x v="0"/>
    <x v="0"/>
    <x v="0"/>
    <m/>
    <m/>
    <m/>
    <m/>
    <m/>
    <m/>
    <m/>
    <m/>
    <x v="0"/>
    <x v="0"/>
    <m/>
    <m/>
    <m/>
    <m/>
    <s v="La Noche de Tlatelolco_Poniatowska, Elena"/>
    <s v="Poniatowska, Elena_La Noche de Tlatelolco"/>
    <x v="2629"/>
    <m/>
    <m/>
  </r>
  <r>
    <s v="B-LA NOCHE DE TLATELOLCO|PONIATOWSKA, ELENA"/>
    <s v="Y"/>
    <s v="La noche de Tlatelolco"/>
    <x v="1251"/>
    <m/>
    <m/>
    <x v="0"/>
    <m/>
    <m/>
    <m/>
    <m/>
    <m/>
    <m/>
    <m/>
    <x v="0"/>
    <m/>
    <x v="0"/>
    <m/>
    <m/>
    <x v="0"/>
    <x v="0"/>
    <x v="0"/>
    <m/>
    <m/>
    <m/>
    <m/>
    <m/>
    <m/>
    <m/>
    <m/>
    <x v="0"/>
    <x v="0"/>
    <m/>
    <m/>
    <m/>
    <m/>
    <s v="La noche de Tlatelolco_Poniatowska, Elena"/>
    <s v="Poniatowska, Elena_La noche de Tlatelolco"/>
    <x v="2629"/>
    <m/>
    <m/>
  </r>
  <r>
    <s v="B-AN ESSAY ON MAN / AN ESSAY ON CRITICISM|POPE, ALEXANDER"/>
    <s v="N"/>
    <s v="An Essay on Man / An Essay on Criticism"/>
    <x v="1252"/>
    <m/>
    <m/>
    <x v="0"/>
    <m/>
    <m/>
    <m/>
    <m/>
    <m/>
    <m/>
    <m/>
    <x v="0"/>
    <m/>
    <x v="0"/>
    <m/>
    <m/>
    <x v="0"/>
    <x v="0"/>
    <x v="0"/>
    <m/>
    <m/>
    <m/>
    <m/>
    <m/>
    <m/>
    <m/>
    <m/>
    <x v="0"/>
    <x v="0"/>
    <m/>
    <s v="Foundational; Literature (Novel, Poetry, Drama)"/>
    <m/>
    <m/>
    <s v="An Essay on Man / An Essay on Criticism_Pope, Alexander"/>
    <s v="Pope, Alexander_An Essay on Man / An Essay on Criticism"/>
    <x v="2630"/>
    <m/>
    <m/>
  </r>
  <r>
    <s v="B-THE DUNCIAD|POPE, ALEXANDER"/>
    <s v="N"/>
    <s v="The Dunciad"/>
    <x v="1252"/>
    <m/>
    <m/>
    <x v="0"/>
    <m/>
    <m/>
    <m/>
    <m/>
    <m/>
    <m/>
    <m/>
    <x v="0"/>
    <m/>
    <x v="0"/>
    <m/>
    <m/>
    <x v="0"/>
    <x v="0"/>
    <x v="0"/>
    <m/>
    <m/>
    <m/>
    <m/>
    <m/>
    <m/>
    <m/>
    <m/>
    <x v="0"/>
    <x v="0"/>
    <m/>
    <s v="Foundational; Literature (Novel, Poetry, Drama)"/>
    <m/>
    <m/>
    <s v="The Dunciad_Pope, Alexander"/>
    <s v="Pope, Alexander_The Dunciad"/>
    <x v="2631"/>
    <m/>
    <m/>
  </r>
  <r>
    <s v="B-THE RAPE OF THE LOCK|POPE, ALEXANDER"/>
    <s v="N"/>
    <s v="The Rape of the Lock"/>
    <x v="1252"/>
    <m/>
    <m/>
    <x v="0"/>
    <m/>
    <m/>
    <m/>
    <m/>
    <m/>
    <m/>
    <m/>
    <x v="0"/>
    <m/>
    <x v="0"/>
    <m/>
    <m/>
    <x v="0"/>
    <x v="0"/>
    <x v="0"/>
    <m/>
    <m/>
    <m/>
    <m/>
    <m/>
    <m/>
    <m/>
    <m/>
    <x v="0"/>
    <x v="0"/>
    <m/>
    <s v="Foundational; Literature (Novel, Poetry, Drama)"/>
    <m/>
    <m/>
    <s v="The Rape of the Lock_Pope, Alexander"/>
    <s v="Pope, Alexander_The Rape of the Lock"/>
    <x v="2632"/>
    <m/>
    <m/>
  </r>
  <r>
    <s v="B-CONJECTURES AND REFUTATIONS|POPPER, KARL"/>
    <s v="N"/>
    <s v="Conjectures and Refutations"/>
    <x v="1253"/>
    <m/>
    <m/>
    <x v="23"/>
    <m/>
    <m/>
    <s v="Conjectures and Refutations"/>
    <m/>
    <m/>
    <m/>
    <m/>
    <x v="0"/>
    <m/>
    <x v="0"/>
    <m/>
    <m/>
    <x v="0"/>
    <x v="0"/>
    <x v="0"/>
    <m/>
    <m/>
    <m/>
    <m/>
    <m/>
    <m/>
    <m/>
    <m/>
    <x v="1"/>
    <x v="1"/>
    <s v="Philosophical work"/>
    <s v="Philosophy"/>
    <s v="Philosophy of Science"/>
    <m/>
    <s v="Conjectures and Refutations_Popper, Karl"/>
    <s v="Popper, Karl_Conjectures and Refutations"/>
    <x v="2633"/>
    <m/>
    <m/>
  </r>
  <r>
    <s v="B-OBJECTIVE KNOWLEDGE|POPPER, KARL"/>
    <s v="N"/>
    <s v="Objective Knowledge"/>
    <x v="1253"/>
    <m/>
    <m/>
    <x v="46"/>
    <m/>
    <m/>
    <s v="Objective Knowledge"/>
    <m/>
    <m/>
    <m/>
    <m/>
    <x v="0"/>
    <m/>
    <x v="0"/>
    <m/>
    <m/>
    <x v="0"/>
    <x v="0"/>
    <x v="0"/>
    <m/>
    <m/>
    <m/>
    <m/>
    <m/>
    <m/>
    <m/>
    <m/>
    <x v="17"/>
    <x v="1"/>
    <s v="Philosophical work"/>
    <s v="Philosophy"/>
    <s v="Philosophy of Science"/>
    <m/>
    <s v="Objective Knowledge_Popper, Karl"/>
    <s v="Popper, Karl_Objective Knowledge"/>
    <x v="2634"/>
    <m/>
    <m/>
  </r>
  <r>
    <s v="B-THE LOGIC OF SCIENTIFIC DISCOVERY|POPPER, KARL"/>
    <s v="Y"/>
    <s v="The Logic of Scientific Discovery"/>
    <x v="1253"/>
    <m/>
    <m/>
    <x v="162"/>
    <m/>
    <m/>
    <s v="Logik der Forschung"/>
    <m/>
    <m/>
    <m/>
    <m/>
    <x v="0"/>
    <m/>
    <x v="0"/>
    <m/>
    <m/>
    <x v="0"/>
    <x v="0"/>
    <x v="0"/>
    <m/>
    <m/>
    <m/>
    <m/>
    <m/>
    <m/>
    <m/>
    <m/>
    <x v="16"/>
    <x v="1"/>
    <s v="Treatise"/>
    <s v="Philosophy"/>
    <s v="Philosophy of Science"/>
    <m/>
    <s v="The Logic of Scientific Discovery_Popper, Karl"/>
    <s v="Popper, Karl_The Logic of Scientific Discovery"/>
    <x v="2635"/>
    <m/>
    <m/>
  </r>
  <r>
    <s v="B-THE LOGIC OF SCIENTIFIC DISCOVERY|POPPER, KARL"/>
    <s v="Y"/>
    <s v="The Logic of Scientific Discovery"/>
    <x v="1253"/>
    <m/>
    <m/>
    <x v="0"/>
    <m/>
    <m/>
    <m/>
    <m/>
    <m/>
    <m/>
    <m/>
    <x v="0"/>
    <m/>
    <x v="0"/>
    <m/>
    <m/>
    <x v="0"/>
    <x v="0"/>
    <x v="0"/>
    <m/>
    <m/>
    <m/>
    <m/>
    <m/>
    <m/>
    <m/>
    <m/>
    <x v="0"/>
    <x v="0"/>
    <m/>
    <s v="Foundational; Mid-20th Century &amp; World War II Era"/>
    <m/>
    <m/>
    <s v="The Logic of Scientific Discovery_Popper, Karl"/>
    <s v="Popper, Karl_The Logic of Scientific Discovery"/>
    <x v="2635"/>
    <m/>
    <m/>
  </r>
  <r>
    <s v="B-THE OPEN SOCIETY AND ITS ENEMIES|POPPER, KARL"/>
    <s v="Y"/>
    <s v="The Open Society and Its Enemies"/>
    <x v="1253"/>
    <m/>
    <m/>
    <x v="18"/>
    <m/>
    <m/>
    <s v="The Open Society and Its Enemies"/>
    <m/>
    <m/>
    <m/>
    <m/>
    <x v="0"/>
    <m/>
    <x v="0"/>
    <m/>
    <m/>
    <x v="0"/>
    <x v="0"/>
    <x v="0"/>
    <m/>
    <m/>
    <m/>
    <m/>
    <m/>
    <m/>
    <m/>
    <m/>
    <x v="12"/>
    <x v="1"/>
    <s v="Political philosophy"/>
    <s v="Philosophy"/>
    <s v="Philosophy of Science"/>
    <m/>
    <s v="The Open Society and Its Enemies_Popper, Karl"/>
    <s v="Popper, Karl_The Open Society and Its Enemies"/>
    <x v="2636"/>
    <m/>
    <m/>
  </r>
  <r>
    <s v="B-THE OPEN SOCIETY AND ITS ENEMIES|POPPER, KARL"/>
    <s v="Y"/>
    <s v="The Open Society and Its Enemies"/>
    <x v="1253"/>
    <m/>
    <m/>
    <x v="0"/>
    <m/>
    <m/>
    <m/>
    <m/>
    <m/>
    <m/>
    <m/>
    <x v="0"/>
    <m/>
    <x v="0"/>
    <m/>
    <m/>
    <x v="0"/>
    <x v="0"/>
    <x v="0"/>
    <m/>
    <m/>
    <m/>
    <m/>
    <m/>
    <m/>
    <m/>
    <m/>
    <x v="0"/>
    <x v="0"/>
    <m/>
    <s v="Foundational; Mid-20th Century &amp; World War II Era"/>
    <m/>
    <m/>
    <s v="The Open Society and Its Enemies_Popper, Karl"/>
    <s v="Popper, Karl_The Open Society and Its Enemies"/>
    <x v="2636"/>
    <m/>
    <m/>
  </r>
  <r>
    <s v="B-PALE HORSE, PALE RIDER|PORTER, KATHERINE ANNE"/>
    <s v="N"/>
    <s v="Pale Horse, Pale Rider"/>
    <x v="1254"/>
    <m/>
    <m/>
    <x v="0"/>
    <m/>
    <m/>
    <m/>
    <m/>
    <m/>
    <m/>
    <m/>
    <x v="0"/>
    <m/>
    <x v="0"/>
    <m/>
    <m/>
    <x v="0"/>
    <x v="0"/>
    <x v="0"/>
    <m/>
    <m/>
    <m/>
    <m/>
    <m/>
    <m/>
    <m/>
    <m/>
    <x v="0"/>
    <x v="0"/>
    <m/>
    <m/>
    <m/>
    <m/>
    <s v="Pale Horse, Pale Rider_Porter, Katherine Anne"/>
    <s v="Porter, Katherine Anne_Pale Horse, Pale Rider"/>
    <x v="2637"/>
    <m/>
    <m/>
  </r>
  <r>
    <s v="B-GRIEF IS THE THING WITH FEATHERS|PORTER, MAX"/>
    <s v="N"/>
    <s v="Grief is the Thing with Feathers"/>
    <x v="1255"/>
    <m/>
    <m/>
    <x v="0"/>
    <m/>
    <m/>
    <m/>
    <m/>
    <m/>
    <m/>
    <m/>
    <x v="0"/>
    <m/>
    <x v="0"/>
    <m/>
    <m/>
    <x v="0"/>
    <x v="0"/>
    <x v="0"/>
    <m/>
    <m/>
    <m/>
    <m/>
    <m/>
    <m/>
    <m/>
    <m/>
    <x v="0"/>
    <x v="0"/>
    <m/>
    <m/>
    <m/>
    <m/>
    <s v="Grief is the Thing with Feathers_Porter, Max"/>
    <s v="Porter, Max_Grief is the Thing with Feathers"/>
    <x v="2638"/>
    <m/>
    <m/>
  </r>
  <r>
    <s v="B-LANNY|PORTER, MAX"/>
    <s v="N"/>
    <s v="Lanny"/>
    <x v="1255"/>
    <m/>
    <m/>
    <x v="0"/>
    <m/>
    <m/>
    <m/>
    <m/>
    <m/>
    <m/>
    <m/>
    <x v="0"/>
    <m/>
    <x v="0"/>
    <m/>
    <m/>
    <x v="0"/>
    <x v="0"/>
    <x v="0"/>
    <m/>
    <m/>
    <m/>
    <m/>
    <m/>
    <m/>
    <m/>
    <m/>
    <x v="0"/>
    <x v="0"/>
    <m/>
    <m/>
    <m/>
    <m/>
    <s v="Lanny_Porter, Max"/>
    <s v="Porter, Max_Lanny"/>
    <x v="2639"/>
    <m/>
    <m/>
  </r>
  <r>
    <s v="B-THE MANUSCRIPT FOUND IN SARAGOSSA|POTOCKI, JAN"/>
    <s v="N"/>
    <s v="The Manuscript Found in Saragossa"/>
    <x v="1256"/>
    <m/>
    <m/>
    <x v="263"/>
    <m/>
    <m/>
    <m/>
    <m/>
    <n v="656"/>
    <s v="A frame-tale novel of nested stories about a traveler's supernatural adventures in Spain, blending gothic, picaresque, and philosophical elements."/>
    <m/>
    <x v="1"/>
    <m/>
    <x v="0"/>
    <m/>
    <m/>
    <x v="0"/>
    <x v="1"/>
    <x v="0"/>
    <m/>
    <m/>
    <m/>
    <m/>
    <m/>
    <m/>
    <s v="Y"/>
    <m/>
    <x v="31"/>
    <x v="9"/>
    <m/>
    <s v="Foundational &amp; Early Modern Terrors"/>
    <m/>
    <s v="Labyrinthine narrative, unsettling shifts in reality, Gothic"/>
    <s v="The Manuscript Found in Saragossa_Potocki, Jan"/>
    <s v="Potocki, Jan_The Manuscript Found in Saragossa"/>
    <x v="2640"/>
    <m/>
    <m/>
  </r>
  <r>
    <s v="B-THE TALE OF PETER RABBIT|POTTER, BEATRIX"/>
    <s v="N"/>
    <s v="The Tale of Peter Rabbit"/>
    <x v="1257"/>
    <m/>
    <m/>
    <x v="0"/>
    <m/>
    <m/>
    <m/>
    <m/>
    <m/>
    <m/>
    <m/>
    <x v="0"/>
    <m/>
    <x v="0"/>
    <m/>
    <m/>
    <x v="0"/>
    <x v="0"/>
    <x v="0"/>
    <m/>
    <m/>
    <m/>
    <m/>
    <m/>
    <m/>
    <m/>
    <m/>
    <x v="0"/>
    <x v="0"/>
    <m/>
    <m/>
    <m/>
    <m/>
    <s v="The Tale of Peter Rabbit_Potter, Beatrix"/>
    <s v="Potter, Beatrix_The Tale of Peter Rabbit"/>
    <x v="2641"/>
    <m/>
    <m/>
  </r>
  <r>
    <s v="B-HUGH SELWYN MAUBERLEY|POUND, EZRA"/>
    <s v="N"/>
    <s v="Hugh Selwyn Mauberley"/>
    <x v="1258"/>
    <m/>
    <m/>
    <x v="0"/>
    <m/>
    <m/>
    <m/>
    <m/>
    <m/>
    <m/>
    <m/>
    <x v="0"/>
    <m/>
    <x v="0"/>
    <m/>
    <m/>
    <x v="0"/>
    <x v="0"/>
    <x v="0"/>
    <m/>
    <m/>
    <m/>
    <m/>
    <m/>
    <m/>
    <m/>
    <m/>
    <x v="0"/>
    <x v="0"/>
    <m/>
    <s v="Foundational; Early 20th Century &amp; Modernism"/>
    <m/>
    <m/>
    <s v="Hugh Selwyn Mauberley_Pound, Ezra"/>
    <s v="Pound, Ezra_Hugh Selwyn Mauberley"/>
    <x v="2642"/>
    <m/>
    <m/>
  </r>
  <r>
    <s v="B-THE CANTOS|POUND, EZRA"/>
    <s v="Y"/>
    <s v="The Cantos"/>
    <x v="1258"/>
    <m/>
    <m/>
    <x v="0"/>
    <m/>
    <m/>
    <m/>
    <m/>
    <m/>
    <m/>
    <m/>
    <x v="0"/>
    <m/>
    <x v="0"/>
    <m/>
    <m/>
    <x v="0"/>
    <x v="0"/>
    <x v="0"/>
    <m/>
    <m/>
    <m/>
    <m/>
    <m/>
    <m/>
    <m/>
    <m/>
    <x v="0"/>
    <x v="0"/>
    <m/>
    <m/>
    <m/>
    <m/>
    <s v="The Cantos_Pound, Ezra"/>
    <s v="Pound, Ezra_The Cantos"/>
    <x v="2643"/>
    <m/>
    <m/>
  </r>
  <r>
    <s v="B-THE CANTOS|POUND, EZRA"/>
    <s v="Y"/>
    <s v="The Cantos"/>
    <x v="1258"/>
    <m/>
    <m/>
    <x v="0"/>
    <m/>
    <m/>
    <m/>
    <m/>
    <m/>
    <m/>
    <m/>
    <x v="0"/>
    <m/>
    <x v="0"/>
    <m/>
    <m/>
    <x v="0"/>
    <x v="0"/>
    <x v="0"/>
    <m/>
    <m/>
    <m/>
    <m/>
    <m/>
    <m/>
    <m/>
    <m/>
    <x v="0"/>
    <x v="0"/>
    <m/>
    <s v="Foundational; Early 20th Century &amp; Modernism"/>
    <m/>
    <m/>
    <s v="The Cantos_Pound, Ezra"/>
    <s v="Pound, Ezra_The Cantos"/>
    <x v="2643"/>
    <m/>
    <m/>
  </r>
  <r>
    <s v="B-BEWILDERMENT|POWERS, RICHARD"/>
    <s v="Y"/>
    <s v="Bewilderment"/>
    <x v="1259"/>
    <m/>
    <m/>
    <x v="0"/>
    <m/>
    <m/>
    <m/>
    <m/>
    <m/>
    <m/>
    <m/>
    <x v="0"/>
    <m/>
    <x v="0"/>
    <m/>
    <m/>
    <x v="0"/>
    <x v="0"/>
    <x v="0"/>
    <m/>
    <m/>
    <m/>
    <m/>
    <m/>
    <m/>
    <m/>
    <m/>
    <x v="0"/>
    <x v="0"/>
    <m/>
    <s v="Foundational; Late 20th Century &amp; Postmodernism"/>
    <m/>
    <m/>
    <s v="Bewilderment_Powers, Richard"/>
    <s v="Powers, Richard_Bewilderment"/>
    <x v="2644"/>
    <m/>
    <m/>
  </r>
  <r>
    <s v="B-BEWILDERMENT|POWERS, RICHARD"/>
    <s v="Y"/>
    <s v="Bewilderment"/>
    <x v="1259"/>
    <m/>
    <m/>
    <x v="0"/>
    <m/>
    <m/>
    <m/>
    <m/>
    <m/>
    <m/>
    <m/>
    <x v="0"/>
    <m/>
    <x v="0"/>
    <m/>
    <m/>
    <x v="0"/>
    <x v="0"/>
    <x v="0"/>
    <m/>
    <m/>
    <m/>
    <m/>
    <m/>
    <m/>
    <m/>
    <m/>
    <x v="0"/>
    <x v="0"/>
    <m/>
    <m/>
    <m/>
    <m/>
    <s v="Bewilderment_Powers, Richard"/>
    <s v="Powers, Richard_Bewilderment"/>
    <x v="2644"/>
    <m/>
    <m/>
  </r>
  <r>
    <s v="B-THE ECHO MAKER / GENEROSITY: AN ENHANCEMENT|POWERS, RICHARD"/>
    <s v="N"/>
    <s v="The Echo Maker / Generosity: An Enhancement"/>
    <x v="1259"/>
    <m/>
    <m/>
    <x v="0"/>
    <m/>
    <m/>
    <m/>
    <m/>
    <m/>
    <m/>
    <m/>
    <x v="0"/>
    <m/>
    <x v="0"/>
    <m/>
    <m/>
    <x v="0"/>
    <x v="0"/>
    <x v="0"/>
    <m/>
    <m/>
    <m/>
    <m/>
    <m/>
    <m/>
    <m/>
    <m/>
    <x v="0"/>
    <x v="0"/>
    <m/>
    <m/>
    <m/>
    <m/>
    <s v="The Echo Maker / Generosity: An Enhancement_Powers, Richard"/>
    <s v="Powers, Richard_The Echo Maker / Generosity: An Enhancement"/>
    <x v="2645"/>
    <m/>
    <m/>
  </r>
  <r>
    <s v="B-THE OVERSTORY|POWERS, RICHARD"/>
    <s v="Y"/>
    <s v="The Overstory"/>
    <x v="1259"/>
    <m/>
    <m/>
    <x v="0"/>
    <m/>
    <m/>
    <m/>
    <m/>
    <m/>
    <m/>
    <m/>
    <x v="0"/>
    <m/>
    <x v="0"/>
    <m/>
    <m/>
    <x v="0"/>
    <x v="0"/>
    <x v="0"/>
    <m/>
    <m/>
    <m/>
    <m/>
    <m/>
    <m/>
    <m/>
    <m/>
    <x v="0"/>
    <x v="0"/>
    <m/>
    <s v="Foundational; Late 20th Century &amp; Postmodernism"/>
    <m/>
    <m/>
    <s v="The Overstory_Powers, Richard"/>
    <s v="Powers, Richard_The Overstory"/>
    <x v="2646"/>
    <m/>
    <m/>
  </r>
  <r>
    <s v="B-THE OVERSTORY|POWERS, RICHARD"/>
    <s v="Y"/>
    <s v="The Overstory"/>
    <x v="1259"/>
    <m/>
    <m/>
    <x v="0"/>
    <m/>
    <m/>
    <m/>
    <m/>
    <m/>
    <m/>
    <m/>
    <x v="0"/>
    <m/>
    <x v="0"/>
    <m/>
    <m/>
    <x v="0"/>
    <x v="0"/>
    <x v="0"/>
    <m/>
    <m/>
    <m/>
    <m/>
    <m/>
    <m/>
    <m/>
    <m/>
    <x v="0"/>
    <x v="0"/>
    <m/>
    <m/>
    <m/>
    <m/>
    <s v="The Overstory_Powers, Richard"/>
    <s v="Powers, Richard_The Overstory"/>
    <x v="2646"/>
    <m/>
    <m/>
  </r>
  <r>
    <s v="B-PAROLES|PRÉVERT, JACQUES"/>
    <s v="N"/>
    <s v="Paroles"/>
    <x v="1260"/>
    <m/>
    <m/>
    <x v="0"/>
    <m/>
    <m/>
    <m/>
    <m/>
    <m/>
    <m/>
    <m/>
    <x v="0"/>
    <m/>
    <x v="0"/>
    <m/>
    <m/>
    <x v="0"/>
    <x v="0"/>
    <x v="0"/>
    <m/>
    <m/>
    <m/>
    <m/>
    <m/>
    <m/>
    <m/>
    <m/>
    <x v="0"/>
    <x v="0"/>
    <m/>
    <m/>
    <m/>
    <m/>
    <s v="Paroles_Prévert, Jacques"/>
    <s v="Prévert, Jacques_Paroles"/>
    <x v="2647"/>
    <m/>
    <m/>
  </r>
  <r>
    <s v="B-MANON LESCAUT|PRÉVOST D'EXILES, ANTOINE FRANÇOIS"/>
    <s v="N"/>
    <s v="Manon Lescaut"/>
    <x v="1261"/>
    <m/>
    <m/>
    <x v="0"/>
    <m/>
    <m/>
    <m/>
    <m/>
    <m/>
    <m/>
    <m/>
    <x v="0"/>
    <m/>
    <x v="0"/>
    <m/>
    <m/>
    <x v="0"/>
    <x v="0"/>
    <x v="0"/>
    <m/>
    <m/>
    <m/>
    <m/>
    <m/>
    <m/>
    <m/>
    <m/>
    <x v="0"/>
    <x v="0"/>
    <m/>
    <m/>
    <m/>
    <m/>
    <s v="Manon Lescaut_Prévost d'Exiles, Antoine François"/>
    <s v="Prévost d'Exiles, Antoine François_Manon Lescaut"/>
    <x v="2648"/>
    <m/>
    <m/>
  </r>
  <r>
    <s v="B-MANON LESCAUT|PRÉVOST, ABBÉ"/>
    <s v="N"/>
    <s v="Manon Lescaut"/>
    <x v="1262"/>
    <m/>
    <m/>
    <x v="0"/>
    <m/>
    <m/>
    <m/>
    <m/>
    <m/>
    <m/>
    <m/>
    <x v="0"/>
    <m/>
    <x v="0"/>
    <m/>
    <m/>
    <x v="0"/>
    <x v="0"/>
    <x v="0"/>
    <m/>
    <m/>
    <m/>
    <m/>
    <m/>
    <m/>
    <m/>
    <m/>
    <x v="0"/>
    <x v="0"/>
    <m/>
    <s v="Foundational; Literature (Novel, Poetry, Drama)"/>
    <m/>
    <m/>
    <s v="Manon Lescaut_Prévost, Abbé"/>
    <s v="Prévost, Abbé_Manon Lescaut"/>
    <x v="2649"/>
    <m/>
    <m/>
  </r>
  <r>
    <s v="B-ORDER OUT OF CHAOS|PRIGOGINE, ILYA &amp; STENGERS, ISABELLE"/>
    <s v="N"/>
    <s v="Order Out of Chaos"/>
    <x v="1263"/>
    <m/>
    <m/>
    <x v="61"/>
    <m/>
    <m/>
    <s v="Order Out of Chaos"/>
    <m/>
    <m/>
    <m/>
    <m/>
    <x v="0"/>
    <m/>
    <x v="0"/>
    <m/>
    <m/>
    <x v="0"/>
    <x v="0"/>
    <x v="0"/>
    <m/>
    <m/>
    <m/>
    <m/>
    <m/>
    <m/>
    <m/>
    <m/>
    <x v="7"/>
    <x v="1"/>
    <s v="Scientific work"/>
    <s v="Philosophy"/>
    <s v="Philosophy of Science"/>
    <m/>
    <s v="Order Out of Chaos_Prigogine, Ilya &amp; Stengers, Isabelle"/>
    <s v="Prigogine, Ilya &amp; Stengers, Isabelle_Order Out of Chaos"/>
    <x v="2650"/>
    <m/>
    <m/>
  </r>
  <r>
    <s v="B-THE SECRET HISTORY|PROCOPIUS"/>
    <s v="N"/>
    <s v="The Secret History"/>
    <x v="1264"/>
    <m/>
    <m/>
    <x v="264"/>
    <m/>
    <m/>
    <m/>
    <m/>
    <n v="176"/>
    <s v="A scandalous account of the Byzantine emperor Justinian and his wife Theodora, revealing corruption, sexual depravity, and cruelty behind the official histories, written by a court historian who publicly praised them."/>
    <m/>
    <x v="0"/>
    <m/>
    <x v="0"/>
    <m/>
    <m/>
    <x v="0"/>
    <x v="0"/>
    <x v="0"/>
    <m/>
    <m/>
    <m/>
    <m/>
    <m/>
    <m/>
    <m/>
    <m/>
    <x v="46"/>
    <x v="14"/>
    <m/>
    <m/>
    <m/>
    <m/>
    <s v="The Secret History_Procopius"/>
    <s v="Procopius_The Secret History"/>
    <x v="2651"/>
    <m/>
    <m/>
  </r>
  <r>
    <s v="B-DU CÔTÉ DE CHEZ SWANN (SWANN'S WAY - VOL 1 OF IN SEARCH...)|PROUST, MARCEL"/>
    <s v="N"/>
    <s v="Du côté de chez Swann (Swann's Way - Vol 1 of In Search...)"/>
    <x v="1265"/>
    <m/>
    <m/>
    <x v="0"/>
    <m/>
    <m/>
    <m/>
    <m/>
    <m/>
    <m/>
    <m/>
    <x v="0"/>
    <m/>
    <x v="0"/>
    <m/>
    <m/>
    <x v="0"/>
    <x v="0"/>
    <x v="0"/>
    <m/>
    <m/>
    <m/>
    <m/>
    <m/>
    <m/>
    <m/>
    <m/>
    <x v="0"/>
    <x v="0"/>
    <m/>
    <s v="Foundational; Early 20th Century &amp; Modernism"/>
    <m/>
    <m/>
    <s v="Du côté de chez Swann (Swann's Way - Vol 1 of In Search...)_Proust, Marcel"/>
    <s v="Proust, Marcel_Du côté de chez Swann (Swann's Way - Vol 1 of In Search...)"/>
    <x v="2652"/>
    <m/>
    <m/>
  </r>
  <r>
    <s v="B-IN SEARCH OF LOST TIME|PROUST, MARCEL"/>
    <s v="N"/>
    <s v="In Search of Lost Time"/>
    <x v="1265"/>
    <m/>
    <m/>
    <x v="265"/>
    <m/>
    <m/>
    <s v="À la recherche du temps perdu"/>
    <m/>
    <m/>
    <m/>
    <m/>
    <x v="0"/>
    <m/>
    <x v="0"/>
    <m/>
    <m/>
    <x v="0"/>
    <x v="0"/>
    <x v="0"/>
    <m/>
    <m/>
    <m/>
    <m/>
    <m/>
    <m/>
    <m/>
    <m/>
    <x v="0"/>
    <x v="1"/>
    <s v="Novel"/>
    <s v="Philosophy"/>
    <s v="Philosophical fiction"/>
    <m/>
    <s v="In Search of Lost Time_Proust, Marcel"/>
    <s v="Proust, Marcel_In Search of Lost Time"/>
    <x v="2653"/>
    <m/>
    <m/>
  </r>
  <r>
    <s v="B-IN SEARCH OF LOST TIME (À LA RECHERCHE DU TEMPS PERDU)|PROUST, MARCEL"/>
    <s v="N"/>
    <s v="In Search of Lost Time (À la recherche du temps perdu)"/>
    <x v="1265"/>
    <m/>
    <m/>
    <x v="0"/>
    <m/>
    <m/>
    <m/>
    <m/>
    <m/>
    <m/>
    <m/>
    <x v="0"/>
    <m/>
    <x v="0"/>
    <m/>
    <m/>
    <x v="0"/>
    <x v="0"/>
    <x v="0"/>
    <m/>
    <m/>
    <m/>
    <m/>
    <m/>
    <m/>
    <m/>
    <m/>
    <x v="0"/>
    <x v="0"/>
    <m/>
    <s v="Foundational; Early 20th Century &amp; Modernism"/>
    <m/>
    <m/>
    <s v="In Search of Lost Time (À la recherche du temps perdu)_Proust, Marcel"/>
    <s v="Proust, Marcel_In Search of Lost Time (À la recherche du temps perdu)"/>
    <x v="2654"/>
    <m/>
    <m/>
  </r>
  <r>
    <s v="B-SWANN'S WAY|PROUST, MARCEL"/>
    <s v="N"/>
    <s v="Swann's Way"/>
    <x v="1265"/>
    <s v="In Search of Lost Time"/>
    <n v="1"/>
    <x v="9"/>
    <m/>
    <m/>
    <m/>
    <m/>
    <n v="496"/>
    <s v="The first volume of Proust's monumental novel exploring memory, art, and desire through the narrator's recollections of childhood and the love affair of Charles Swann, establishing his themes of involuntary memory."/>
    <m/>
    <x v="0"/>
    <m/>
    <x v="0"/>
    <m/>
    <m/>
    <x v="0"/>
    <x v="0"/>
    <x v="0"/>
    <m/>
    <m/>
    <m/>
    <m/>
    <m/>
    <m/>
    <s v="Y"/>
    <m/>
    <x v="5"/>
    <x v="1"/>
    <m/>
    <m/>
    <m/>
    <m/>
    <s v="Swann's Way_Proust, Marcel"/>
    <s v="Proust, Marcel_Swann's Way"/>
    <x v="2655"/>
    <m/>
    <m/>
  </r>
  <r>
    <s v="B-IN THE SHADOW OF YOUNG GIRLS IN FLOWER|PROUST, MARCEL"/>
    <s v="N"/>
    <s v="In the Shadow of Young Girls in Flower"/>
    <x v="1265"/>
    <s v="In Search of Lost Time"/>
    <n v="2"/>
    <x v="266"/>
    <m/>
    <m/>
    <m/>
    <m/>
    <n v="576"/>
    <s v="The second volume following the narrator's adolescent experiences and romantic infatuations, first with Gilberte Swann in Paris and later with the little band of girls at the seaside resort of Balbec."/>
    <m/>
    <x v="0"/>
    <m/>
    <x v="0"/>
    <m/>
    <m/>
    <x v="0"/>
    <x v="0"/>
    <x v="0"/>
    <m/>
    <m/>
    <m/>
    <m/>
    <m/>
    <m/>
    <m/>
    <m/>
    <x v="5"/>
    <x v="1"/>
    <m/>
    <m/>
    <m/>
    <m/>
    <s v="In the Shadow of Young Girls in Flower_Proust, Marcel"/>
    <s v="Proust, Marcel_In the Shadow of Young Girls in Flower"/>
    <x v="2656"/>
    <m/>
    <m/>
  </r>
  <r>
    <s v="B-THE GUERMANTES WAY|PROUST, MARCEL"/>
    <s v="N"/>
    <s v="The Guermantes Way"/>
    <x v="1265"/>
    <s v="In Search of Lost Time"/>
    <n v="3"/>
    <x v="267"/>
    <m/>
    <m/>
    <m/>
    <m/>
    <n v="656"/>
    <s v="The third volume depicting the narrator's entry into the aristocratic society of the Guermantes family in Paris, exploring the social hierarchies and cultural milieus of Belle Époque France."/>
    <m/>
    <x v="0"/>
    <m/>
    <x v="0"/>
    <m/>
    <m/>
    <x v="0"/>
    <x v="0"/>
    <x v="0"/>
    <m/>
    <m/>
    <m/>
    <m/>
    <m/>
    <m/>
    <m/>
    <m/>
    <x v="0"/>
    <x v="1"/>
    <m/>
    <m/>
    <m/>
    <m/>
    <s v="The Guermantes Way_Proust, Marcel"/>
    <s v="Proust, Marcel_The Guermantes Way"/>
    <x v="2657"/>
    <m/>
    <m/>
  </r>
  <r>
    <s v="B-SODOM AND GOMORRAH|PROUST, MARCEL"/>
    <s v="N"/>
    <s v="Sodom and Gomorrah"/>
    <x v="1265"/>
    <s v="In Search of Lost Time"/>
    <n v="4"/>
    <x v="268"/>
    <m/>
    <m/>
    <m/>
    <m/>
    <n v="576"/>
    <s v="The fourth volume exploring themes of homosexuality and antisemitism in Parisian high society, as the narrator becomes aware of the hidden lives and secret desires behind social facades."/>
    <m/>
    <x v="0"/>
    <m/>
    <x v="0"/>
    <m/>
    <m/>
    <x v="0"/>
    <x v="0"/>
    <x v="0"/>
    <m/>
    <m/>
    <m/>
    <m/>
    <m/>
    <m/>
    <m/>
    <m/>
    <x v="0"/>
    <x v="1"/>
    <m/>
    <m/>
    <m/>
    <m/>
    <s v="Sodom and Gomorrah_Proust, Marcel"/>
    <s v="Proust, Marcel_Sodom and Gomorrah"/>
    <x v="2658"/>
    <m/>
    <m/>
  </r>
  <r>
    <s v="B-THE PRISONER|PROUST, MARCEL"/>
    <s v="N"/>
    <s v="The Prisoner"/>
    <x v="1265"/>
    <s v="In Search of Lost Time"/>
    <n v="5"/>
    <x v="90"/>
    <m/>
    <m/>
    <m/>
    <m/>
    <n v="400"/>
    <s v="The fifth volume describing the narrator's jealous obsession with his lover Albertine whom he keeps virtually a prisoner in his apartment, examining the psychology of love and possession."/>
    <m/>
    <x v="0"/>
    <m/>
    <x v="0"/>
    <m/>
    <m/>
    <x v="0"/>
    <x v="0"/>
    <x v="0"/>
    <m/>
    <m/>
    <m/>
    <m/>
    <m/>
    <m/>
    <m/>
    <m/>
    <x v="20"/>
    <x v="1"/>
    <m/>
    <m/>
    <m/>
    <m/>
    <s v="The Prisoner_Proust, Marcel"/>
    <s v="Proust, Marcel_The Prisoner"/>
    <x v="2659"/>
    <m/>
    <m/>
  </r>
  <r>
    <s v="B-THE FUGITIVE|PROUST, MARCEL"/>
    <s v="N"/>
    <s v="The Fugitive"/>
    <x v="1265"/>
    <s v="In Search of Lost Time"/>
    <n v="6"/>
    <x v="163"/>
    <m/>
    <m/>
    <m/>
    <m/>
    <n v="352"/>
    <s v="The sixth volume dealing with the narrator's grief and gradual recovery after Albertine leaves him and is reported dead, exploring themes of memory, loss, and emotional healing."/>
    <m/>
    <x v="0"/>
    <m/>
    <x v="0"/>
    <m/>
    <m/>
    <x v="0"/>
    <x v="0"/>
    <x v="0"/>
    <m/>
    <m/>
    <m/>
    <m/>
    <m/>
    <m/>
    <m/>
    <m/>
    <x v="20"/>
    <x v="1"/>
    <m/>
    <m/>
    <m/>
    <m/>
    <s v="The Fugitive_Proust, Marcel"/>
    <s v="Proust, Marcel_The Fugitive"/>
    <x v="2660"/>
    <m/>
    <m/>
  </r>
  <r>
    <s v="B-TIME REGAINED|PROUST, MARCEL"/>
    <s v="N"/>
    <s v="Time Regained"/>
    <x v="1265"/>
    <s v="In Search of Lost Time"/>
    <n v="7"/>
    <x v="190"/>
    <m/>
    <m/>
    <m/>
    <m/>
    <n v="400"/>
    <s v="The final volume bringing together the themes of the novel as the narrator discovers his vocation as a writer during World War I, completing the cycle of time and memory."/>
    <m/>
    <x v="0"/>
    <m/>
    <x v="0"/>
    <m/>
    <m/>
    <x v="0"/>
    <x v="0"/>
    <x v="0"/>
    <m/>
    <m/>
    <m/>
    <m/>
    <m/>
    <m/>
    <m/>
    <m/>
    <x v="20"/>
    <x v="1"/>
    <m/>
    <m/>
    <m/>
    <m/>
    <s v="Time Regained_Proust, Marcel"/>
    <s v="Proust, Marcel_Time Regained"/>
    <x v="2661"/>
    <m/>
    <m/>
  </r>
  <r>
    <s v="B-THE WHITE STONES|PRYNNE, J.H."/>
    <s v="N"/>
    <s v="The White Stones"/>
    <x v="1266"/>
    <m/>
    <m/>
    <x v="106"/>
    <m/>
    <m/>
    <m/>
    <m/>
    <n v="89"/>
    <s v="An influential collection of poetry exploring geological and linguistic structures through dense, allusive language that resists conventional interpretation, creating a hermetic system of reference between scientific terminology and philosophical concepts."/>
    <m/>
    <x v="0"/>
    <m/>
    <x v="0"/>
    <m/>
    <m/>
    <x v="0"/>
    <x v="0"/>
    <x v="0"/>
    <m/>
    <m/>
    <m/>
    <m/>
    <m/>
    <m/>
    <m/>
    <m/>
    <x v="1"/>
    <x v="1"/>
    <m/>
    <m/>
    <m/>
    <m/>
    <s v="The White Stones_Prynne, J.H."/>
    <s v="Prynne, J.H._The White Stones"/>
    <x v="2662"/>
    <m/>
    <m/>
  </r>
  <r>
    <s v="B-CHRONOGRAPHIA|PSELLOS, MICHAEL"/>
    <s v="N"/>
    <s v="Chronographia"/>
    <x v="1267"/>
    <m/>
    <m/>
    <x v="269"/>
    <m/>
    <m/>
    <m/>
    <m/>
    <n v="411"/>
    <s v="A Byzantine historical work chronicling the reigns of emperors from Basil II to Michael VII, notable for its psychological insight, literary style, and the author's integration of classical learning with Christian theology in evaluating historical figures."/>
    <m/>
    <x v="0"/>
    <m/>
    <x v="0"/>
    <m/>
    <m/>
    <x v="0"/>
    <x v="0"/>
    <x v="0"/>
    <m/>
    <m/>
    <m/>
    <m/>
    <m/>
    <m/>
    <m/>
    <m/>
    <x v="47"/>
    <x v="3"/>
    <m/>
    <m/>
    <m/>
    <m/>
    <s v="Chronographia_Psellos, Michael"/>
    <s v="Psellos, Michael_Chronographia"/>
    <x v="2663"/>
    <m/>
    <m/>
  </r>
  <r>
    <s v="B-CORPUS AREOPAGITICUM (MYSTICAL THEOLOGY, ETC.)|PSEUDO-DIONYSIUS THE AREOPAGITE"/>
    <s v="N"/>
    <s v="Corpus Areopagiticum (Mystical Theology, etc.)"/>
    <x v="1268"/>
    <m/>
    <m/>
    <x v="0"/>
    <m/>
    <m/>
    <m/>
    <m/>
    <m/>
    <m/>
    <m/>
    <x v="0"/>
    <m/>
    <x v="0"/>
    <m/>
    <m/>
    <x v="0"/>
    <x v="0"/>
    <x v="0"/>
    <m/>
    <m/>
    <m/>
    <m/>
    <m/>
    <m/>
    <m/>
    <m/>
    <x v="0"/>
    <x v="0"/>
    <m/>
    <s v="Foundational; Early Christianity &amp; Late Antiquity"/>
    <m/>
    <m/>
    <s v="Corpus Areopagiticum (Mystical Theology, etc.)_Pseudo-Dionysius the Areopagite"/>
    <s v="Pseudo-Dionysius the Areopagite_Corpus Areopagiticum (Mystical Theology, etc.)"/>
    <x v="2664"/>
    <m/>
    <m/>
  </r>
  <r>
    <s v="B-BETRAYED BY RITA HAYWORTH|PUIG, MANUEL"/>
    <s v="N"/>
    <s v="Betrayed by Rita Hayworth"/>
    <x v="1269"/>
    <m/>
    <m/>
    <x v="0"/>
    <m/>
    <m/>
    <m/>
    <m/>
    <m/>
    <m/>
    <m/>
    <x v="0"/>
    <m/>
    <x v="0"/>
    <m/>
    <m/>
    <x v="0"/>
    <x v="0"/>
    <x v="0"/>
    <m/>
    <m/>
    <m/>
    <m/>
    <m/>
    <m/>
    <m/>
    <m/>
    <x v="0"/>
    <x v="0"/>
    <m/>
    <m/>
    <m/>
    <m/>
    <s v="Betrayed by Rita Hayworth_Puig, Manuel"/>
    <s v="Puig, Manuel_Betrayed by Rita Hayworth"/>
    <x v="2665"/>
    <m/>
    <m/>
  </r>
  <r>
    <s v="B-KISS OF THE SPIDER WOMAN|PUIG, MANUEL"/>
    <s v="N"/>
    <s v="Kiss of the Spider Woman"/>
    <x v="1269"/>
    <m/>
    <m/>
    <x v="0"/>
    <m/>
    <m/>
    <m/>
    <m/>
    <m/>
    <m/>
    <m/>
    <x v="0"/>
    <m/>
    <x v="0"/>
    <m/>
    <m/>
    <x v="0"/>
    <x v="0"/>
    <x v="0"/>
    <m/>
    <m/>
    <m/>
    <m/>
    <m/>
    <m/>
    <m/>
    <m/>
    <x v="0"/>
    <x v="0"/>
    <m/>
    <m/>
    <m/>
    <m/>
    <s v="Kiss of the Spider Woman_Puig, Manuel"/>
    <s v="Puig, Manuel_Kiss of the Spider Woman"/>
    <x v="2666"/>
    <m/>
    <m/>
  </r>
  <r>
    <s v="B-BORIS GODUNOV / THE CAPTAIN'S DAUGHTER|PUSHKIN, ALEXANDER"/>
    <s v="N"/>
    <s v="Boris Godunov / The Captain's Daughter"/>
    <x v="1270"/>
    <m/>
    <m/>
    <x v="0"/>
    <m/>
    <m/>
    <m/>
    <m/>
    <m/>
    <m/>
    <m/>
    <x v="0"/>
    <m/>
    <x v="0"/>
    <m/>
    <m/>
    <x v="0"/>
    <x v="0"/>
    <x v="0"/>
    <m/>
    <m/>
    <m/>
    <m/>
    <m/>
    <m/>
    <m/>
    <m/>
    <x v="0"/>
    <x v="0"/>
    <m/>
    <s v="Foundational; Romanticism (Continued &amp; High/Late)"/>
    <m/>
    <m/>
    <s v="Boris Godunov / The Captain's Daughter_Pushkin, Alexander"/>
    <s v="Pushkin, Alexander_Boris Godunov / The Captain's Daughter"/>
    <x v="2667"/>
    <m/>
    <m/>
  </r>
  <r>
    <s v="B-EUGENE ONEGIN|PUSHKIN, ALEXANDER"/>
    <s v="Y"/>
    <s v="Eugene Onegin"/>
    <x v="1270"/>
    <m/>
    <m/>
    <x v="0"/>
    <m/>
    <m/>
    <m/>
    <m/>
    <m/>
    <m/>
    <m/>
    <x v="0"/>
    <m/>
    <x v="0"/>
    <m/>
    <m/>
    <x v="0"/>
    <x v="0"/>
    <x v="0"/>
    <m/>
    <m/>
    <m/>
    <m/>
    <m/>
    <m/>
    <m/>
    <m/>
    <x v="0"/>
    <x v="0"/>
    <m/>
    <m/>
    <m/>
    <m/>
    <s v="Eugene Onegin_Pushkin, Alexander"/>
    <s v="Pushkin, Alexander_Eugene Onegin"/>
    <x v="2668"/>
    <m/>
    <m/>
  </r>
  <r>
    <s v="B-EUGENE ONEGIN|PUSHKIN, ALEXANDER"/>
    <s v="Y"/>
    <s v="Eugene Onegin"/>
    <x v="1270"/>
    <m/>
    <m/>
    <x v="0"/>
    <m/>
    <m/>
    <m/>
    <m/>
    <m/>
    <m/>
    <m/>
    <x v="0"/>
    <m/>
    <x v="0"/>
    <m/>
    <m/>
    <x v="0"/>
    <x v="0"/>
    <x v="0"/>
    <m/>
    <m/>
    <m/>
    <m/>
    <m/>
    <m/>
    <m/>
    <m/>
    <x v="0"/>
    <x v="0"/>
    <m/>
    <s v="Foundational; Romanticism (Continued &amp; High/Late)"/>
    <m/>
    <m/>
    <s v="Eugene Onegin_Pushkin, Alexander"/>
    <s v="Pushkin, Alexander_Eugene Onegin"/>
    <x v="2668"/>
    <m/>
    <m/>
  </r>
  <r>
    <s v="B-POEMS (VARIOUS)|PUSHKIN, ALEXANDER"/>
    <s v="N"/>
    <s v="Poems (Various)"/>
    <x v="1270"/>
    <m/>
    <m/>
    <x v="0"/>
    <m/>
    <m/>
    <m/>
    <m/>
    <m/>
    <m/>
    <m/>
    <x v="0"/>
    <m/>
    <x v="0"/>
    <m/>
    <m/>
    <x v="0"/>
    <x v="0"/>
    <x v="0"/>
    <m/>
    <m/>
    <m/>
    <m/>
    <m/>
    <m/>
    <m/>
    <m/>
    <x v="0"/>
    <x v="0"/>
    <m/>
    <s v="Foundational; Romanticism (Continued &amp; High/Late)"/>
    <m/>
    <m/>
    <s v="Poems (Various)_Pushkin, Alexander"/>
    <s v="Pushkin, Alexander_Poems (Various)"/>
    <x v="2669"/>
    <m/>
    <m/>
  </r>
  <r>
    <s v="B-THE CAPTAIN'S DAUGHTER|PUSHKIN, ALEXANDER"/>
    <s v="N"/>
    <s v="The Captain's Daughter"/>
    <x v="1270"/>
    <m/>
    <m/>
    <x v="0"/>
    <m/>
    <m/>
    <m/>
    <m/>
    <m/>
    <m/>
    <m/>
    <x v="0"/>
    <m/>
    <x v="0"/>
    <m/>
    <m/>
    <x v="0"/>
    <x v="0"/>
    <x v="0"/>
    <m/>
    <m/>
    <m/>
    <m/>
    <m/>
    <m/>
    <m/>
    <m/>
    <x v="0"/>
    <x v="0"/>
    <m/>
    <m/>
    <m/>
    <m/>
    <s v="The Captain's Daughter_Pushkin, Alexander"/>
    <s v="Pushkin, Alexander_The Captain's Daughter"/>
    <x v="2670"/>
    <m/>
    <m/>
  </r>
  <r>
    <s v="B-THE QUEEN OF SPADES|PUSHKIN, ALEXANDER"/>
    <s v="N"/>
    <s v="The Queen of Spades"/>
    <x v="1270"/>
    <m/>
    <m/>
    <x v="0"/>
    <m/>
    <m/>
    <m/>
    <m/>
    <m/>
    <m/>
    <m/>
    <x v="0"/>
    <m/>
    <x v="0"/>
    <m/>
    <m/>
    <x v="0"/>
    <x v="0"/>
    <x v="0"/>
    <m/>
    <m/>
    <m/>
    <m/>
    <m/>
    <m/>
    <m/>
    <m/>
    <x v="0"/>
    <x v="0"/>
    <m/>
    <m/>
    <m/>
    <m/>
    <s v="The Queen of Spades_Pushkin, Alexander"/>
    <s v="Pushkin, Alexander_The Queen of Spades"/>
    <x v="2671"/>
    <m/>
    <m/>
  </r>
  <r>
    <s v="B-THE TALE OF TSAR SALTAN|PUSHKIN, ALEXANDER"/>
    <s v="N"/>
    <s v="The Tale of Tsar Saltan"/>
    <x v="1270"/>
    <m/>
    <m/>
    <x v="0"/>
    <m/>
    <m/>
    <m/>
    <m/>
    <m/>
    <m/>
    <m/>
    <x v="0"/>
    <m/>
    <x v="0"/>
    <m/>
    <m/>
    <x v="0"/>
    <x v="0"/>
    <x v="0"/>
    <m/>
    <m/>
    <m/>
    <m/>
    <m/>
    <m/>
    <m/>
    <m/>
    <x v="0"/>
    <x v="0"/>
    <m/>
    <m/>
    <m/>
    <m/>
    <s v="The Tale of Tsar Saltan_Pushkin, Alexander"/>
    <s v="Pushkin, Alexander_The Tale of Tsar Saltan"/>
    <x v="2672"/>
    <m/>
    <m/>
  </r>
  <r>
    <s v="B-AGAINST THE DAY|PYNCHON, THOMAS"/>
    <s v="N"/>
    <s v="Against the Day"/>
    <x v="1271"/>
    <m/>
    <m/>
    <x v="36"/>
    <m/>
    <m/>
    <m/>
    <m/>
    <n v="1085"/>
    <s v="An epic spanning the years between the 1893 Chicago World's Fair and World War I, following multiple storylines involving anarchists, balloonists, and mathematicians across a transforming global landscape."/>
    <m/>
    <x v="1"/>
    <m/>
    <x v="0"/>
    <m/>
    <m/>
    <x v="0"/>
    <x v="0"/>
    <x v="1"/>
    <m/>
    <m/>
    <m/>
    <m/>
    <m/>
    <m/>
    <m/>
    <m/>
    <x v="4"/>
    <x v="2"/>
    <m/>
    <m/>
    <m/>
    <m/>
    <s v="Against the Day_Pynchon, Thomas"/>
    <s v="Pynchon, Thomas_Against the Day"/>
    <x v="2673"/>
    <m/>
    <m/>
  </r>
  <r>
    <s v="B-GRAVITY'S RAINBOW|PYNCHON, THOMAS"/>
    <s v="N"/>
    <s v="Gravity's Rainbow"/>
    <x v="1271"/>
    <m/>
    <m/>
    <x v="71"/>
    <m/>
    <m/>
    <m/>
    <m/>
    <n v="776"/>
    <s v="A sprawling postmodern epic set during WWII, following multiple characters connected to the V-2 rocket program through paranoid conspiracies and surreal episodes."/>
    <m/>
    <x v="1"/>
    <m/>
    <x v="0"/>
    <m/>
    <m/>
    <x v="0"/>
    <x v="0"/>
    <x v="1"/>
    <m/>
    <m/>
    <m/>
    <m/>
    <m/>
    <m/>
    <m/>
    <m/>
    <x v="17"/>
    <x v="1"/>
    <m/>
    <s v="Foundational; Late 20th Century &amp; Postmodernism"/>
    <m/>
    <m/>
    <s v="Gravity's Rainbow_Pynchon, Thomas"/>
    <s v="Pynchon, Thomas_Gravity's Rainbow"/>
    <x v="2674"/>
    <m/>
    <m/>
  </r>
  <r>
    <s v="B-INHERENT VICE|PYNCHON, THOMAS"/>
    <s v="N"/>
    <s v="Inherent Vice"/>
    <x v="1271"/>
    <m/>
    <m/>
    <x v="52"/>
    <m/>
    <m/>
    <m/>
    <m/>
    <n v="384"/>
    <s v="A psychedelic noir novel set in 1970s Los Angeles following &quot;Doc&quot; Sportello, a private investigator navigating conspiracies involving real estate moguls, ex-girlfriends, and mysterious organizations."/>
    <m/>
    <x v="0"/>
    <m/>
    <x v="0"/>
    <m/>
    <m/>
    <x v="0"/>
    <x v="0"/>
    <x v="0"/>
    <m/>
    <m/>
    <m/>
    <m/>
    <m/>
    <m/>
    <m/>
    <m/>
    <x v="4"/>
    <x v="2"/>
    <m/>
    <m/>
    <m/>
    <m/>
    <s v="Inherent Vice_Pynchon, Thomas"/>
    <s v="Pynchon, Thomas_Inherent Vice"/>
    <x v="2675"/>
    <m/>
    <m/>
  </r>
  <r>
    <s v="B-MASON &amp; DIXON|PYNCHON, THOMAS"/>
    <s v="N"/>
    <s v="Mason &amp; Dixon"/>
    <x v="1271"/>
    <m/>
    <m/>
    <x v="11"/>
    <m/>
    <m/>
    <m/>
    <m/>
    <n v="773"/>
    <s v="A postmodern historical novel about the astronomers who surveyed the Mason-Dixon line, blending 18th-century pastiche with anachronistic elements and supernatural occurrences."/>
    <m/>
    <x v="1"/>
    <m/>
    <x v="0"/>
    <m/>
    <m/>
    <x v="0"/>
    <x v="0"/>
    <x v="0"/>
    <m/>
    <m/>
    <m/>
    <m/>
    <m/>
    <m/>
    <m/>
    <m/>
    <x v="2"/>
    <x v="1"/>
    <m/>
    <m/>
    <m/>
    <m/>
    <s v="Mason &amp; Dixon_Pynchon, Thomas"/>
    <s v="Pynchon, Thomas_Mason &amp; Dixon"/>
    <x v="2676"/>
    <m/>
    <m/>
  </r>
  <r>
    <s v="B-THE CRYING OF LOT 49|PYNCHON, THOMAS"/>
    <s v="N"/>
    <s v="The Crying of Lot 49"/>
    <x v="1271"/>
    <m/>
    <m/>
    <x v="4"/>
    <m/>
    <m/>
    <m/>
    <m/>
    <n v="183"/>
    <s v="A postmodern novella following Oedipa Maas as she attempts to unravel a mystery involving an underground mail delivery system, filled with paranoia, symbols, and questions about pattern recognition."/>
    <m/>
    <x v="1"/>
    <m/>
    <x v="0"/>
    <m/>
    <m/>
    <x v="0"/>
    <x v="0"/>
    <x v="0"/>
    <m/>
    <m/>
    <m/>
    <m/>
    <m/>
    <m/>
    <m/>
    <m/>
    <x v="1"/>
    <x v="1"/>
    <m/>
    <s v="Foundational; Late 20th Century &amp; Postmodernism"/>
    <m/>
    <m/>
    <s v="The Crying of Lot 49_Pynchon, Thomas"/>
    <s v="Pynchon, Thomas_The Crying of Lot 49"/>
    <x v="2677"/>
    <m/>
    <m/>
  </r>
  <r>
    <s v="B-V.|PYNCHON, THOMAS"/>
    <s v="N"/>
    <s v="V."/>
    <x v="1271"/>
    <m/>
    <m/>
    <x v="23"/>
    <m/>
    <m/>
    <m/>
    <m/>
    <n v="547"/>
    <s v="Pynchon's debut novel following Benny Profane and Herbert Stencil as they search for the mysterious entity &quot;V.,&quot; introducing his themes of paranoia, entropy, and the underlying patterns of history."/>
    <m/>
    <x v="1"/>
    <m/>
    <x v="0"/>
    <m/>
    <m/>
    <x v="0"/>
    <x v="0"/>
    <x v="0"/>
    <m/>
    <m/>
    <m/>
    <m/>
    <m/>
    <m/>
    <m/>
    <m/>
    <x v="1"/>
    <x v="1"/>
    <m/>
    <s v="Foundational; Late 20th Century &amp; Postmodernism"/>
    <m/>
    <m/>
    <s v="V._Pynchon, Thomas"/>
    <s v="Pynchon, Thomas_V."/>
    <x v="2678"/>
    <m/>
    <m/>
  </r>
  <r>
    <s v="B-VINELAND|PYNCHON, THOMAS"/>
    <s v="N"/>
    <s v="Vineland"/>
    <x v="1271"/>
    <m/>
    <m/>
    <x v="0"/>
    <m/>
    <m/>
    <m/>
    <m/>
    <m/>
    <m/>
    <m/>
    <x v="0"/>
    <m/>
    <x v="0"/>
    <m/>
    <m/>
    <x v="0"/>
    <x v="0"/>
    <x v="0"/>
    <m/>
    <m/>
    <m/>
    <m/>
    <m/>
    <m/>
    <m/>
    <m/>
    <x v="0"/>
    <x v="0"/>
    <m/>
    <m/>
    <m/>
    <m/>
    <s v="Vineland_Pynchon, Thomas"/>
    <s v="Pynchon, Thomas_Vineland"/>
    <x v="2679"/>
    <m/>
    <m/>
  </r>
  <r>
    <s v="B-THERE IS NO ANTIMEMETICS DIVISION|QNTM"/>
    <s v="N"/>
    <s v="There Is No Antimemetics Division"/>
    <x v="1272"/>
    <m/>
    <m/>
    <x v="0"/>
    <m/>
    <m/>
    <m/>
    <m/>
    <m/>
    <m/>
    <m/>
    <x v="0"/>
    <m/>
    <x v="0"/>
    <m/>
    <m/>
    <x v="0"/>
    <x v="0"/>
    <x v="0"/>
    <m/>
    <m/>
    <m/>
    <m/>
    <m/>
    <m/>
    <m/>
    <m/>
    <x v="0"/>
    <x v="0"/>
    <m/>
    <m/>
    <m/>
    <m/>
    <s v="There Is No Antimemetics Division_qntm"/>
    <s v="qntm_There Is No Antimemetics Division"/>
    <x v="2680"/>
    <m/>
    <m/>
  </r>
  <r>
    <s v="B-CHU CI (SONGS OF CHU)|QU YUAN, SONG YU, OTHERS"/>
    <s v="N"/>
    <s v="Chu Ci (Songs of Chu)"/>
    <x v="1273"/>
    <m/>
    <m/>
    <x v="0"/>
    <m/>
    <m/>
    <m/>
    <m/>
    <m/>
    <m/>
    <m/>
    <x v="0"/>
    <m/>
    <x v="0"/>
    <m/>
    <m/>
    <x v="0"/>
    <x v="0"/>
    <x v="0"/>
    <m/>
    <m/>
    <m/>
    <m/>
    <m/>
    <m/>
    <m/>
    <m/>
    <x v="0"/>
    <x v="0"/>
    <m/>
    <s v="Foundational; Ancient China"/>
    <m/>
    <m/>
    <s v="Chu Ci (Songs of Chu)_Qu Yuan, Song Yu, others"/>
    <s v="Qu Yuan, Song Yu, others_Chu Ci (Songs of Chu)"/>
    <x v="2681"/>
    <m/>
    <m/>
  </r>
  <r>
    <s v="B-EXERCISES IN STYLE|QUENEAU, RAYMOND"/>
    <s v="N"/>
    <s v="Exercises in Style"/>
    <x v="1274"/>
    <m/>
    <m/>
    <x v="0"/>
    <m/>
    <m/>
    <m/>
    <m/>
    <m/>
    <m/>
    <m/>
    <x v="0"/>
    <m/>
    <x v="0"/>
    <m/>
    <m/>
    <x v="0"/>
    <x v="0"/>
    <x v="0"/>
    <m/>
    <m/>
    <m/>
    <m/>
    <m/>
    <m/>
    <m/>
    <m/>
    <x v="0"/>
    <x v="0"/>
    <m/>
    <m/>
    <m/>
    <m/>
    <s v="Exercises in Style_Queneau, Raymond"/>
    <s v="Queneau, Raymond_Exercises in Style"/>
    <x v="2682"/>
    <m/>
    <m/>
  </r>
  <r>
    <s v="B-BERG|QUIN, ANN"/>
    <s v="N"/>
    <s v="Berg"/>
    <x v="1275"/>
    <m/>
    <m/>
    <x v="0"/>
    <m/>
    <m/>
    <m/>
    <m/>
    <m/>
    <m/>
    <m/>
    <x v="0"/>
    <m/>
    <x v="0"/>
    <m/>
    <m/>
    <x v="0"/>
    <x v="0"/>
    <x v="0"/>
    <m/>
    <m/>
    <m/>
    <m/>
    <m/>
    <m/>
    <m/>
    <m/>
    <x v="0"/>
    <x v="0"/>
    <m/>
    <m/>
    <m/>
    <m/>
    <s v="Berg_Quin, Ann"/>
    <s v="Quin, Ann_Berg"/>
    <x v="2683"/>
    <m/>
    <m/>
  </r>
  <r>
    <s v="B-TWO DOGMAS OF EMPIRICISM|QUINE, WILLARD VAN ORMAN"/>
    <s v="N"/>
    <s v="Two Dogmas of Empiricism"/>
    <x v="1276"/>
    <m/>
    <m/>
    <x v="3"/>
    <m/>
    <m/>
    <s v="Two Dogmas of Empiricism"/>
    <m/>
    <m/>
    <m/>
    <m/>
    <x v="0"/>
    <m/>
    <x v="0"/>
    <m/>
    <m/>
    <x v="0"/>
    <x v="0"/>
    <x v="0"/>
    <m/>
    <m/>
    <m/>
    <m/>
    <m/>
    <m/>
    <m/>
    <m/>
    <x v="3"/>
    <x v="1"/>
    <s v="Essay"/>
    <s v="Philosophy"/>
    <s v="Analytic"/>
    <m/>
    <s v="Two Dogmas of Empiricism_Quine, Willard Van Orman"/>
    <s v="Quine, Willard Van Orman_Two Dogmas of Empiricism"/>
    <x v="2684"/>
    <m/>
    <m/>
  </r>
  <r>
    <s v="B-WORD AND OBJECT|QUINE, WILLARD VAN ORMAN"/>
    <s v="N"/>
    <s v="Word and Object"/>
    <x v="1276"/>
    <m/>
    <m/>
    <x v="171"/>
    <m/>
    <m/>
    <s v="Word and Object"/>
    <m/>
    <m/>
    <m/>
    <m/>
    <x v="0"/>
    <m/>
    <x v="0"/>
    <m/>
    <m/>
    <x v="0"/>
    <x v="0"/>
    <x v="0"/>
    <m/>
    <m/>
    <m/>
    <m/>
    <m/>
    <m/>
    <m/>
    <m/>
    <x v="1"/>
    <x v="1"/>
    <s v="Philosophical work"/>
    <s v="Philosophy"/>
    <s v="Analytic"/>
    <m/>
    <s v="Word and Object_Quine, Willard Van Orman"/>
    <s v="Quine, Willard Van Orman_Word and Object"/>
    <x v="2685"/>
    <m/>
    <m/>
  </r>
  <r>
    <s v="B-GÖDEL, ESCHER, BACH: AN ETERNAL GOLDEN BRAID|R. HOFSTADTER, DOUGLAS"/>
    <s v="N"/>
    <s v="Gödel, Escher, Bach: An Eternal Golden Braid"/>
    <x v="1277"/>
    <m/>
    <m/>
    <x v="0"/>
    <m/>
    <m/>
    <m/>
    <m/>
    <m/>
    <m/>
    <m/>
    <x v="0"/>
    <m/>
    <x v="0"/>
    <m/>
    <m/>
    <x v="0"/>
    <x v="0"/>
    <x v="0"/>
    <m/>
    <m/>
    <m/>
    <m/>
    <m/>
    <m/>
    <m/>
    <m/>
    <x v="0"/>
    <x v="0"/>
    <m/>
    <m/>
    <m/>
    <m/>
    <s v="Gödel, Escher, Bach: An Eternal Golden Braid_R. Hofstadter, Douglas"/>
    <s v="R. Hofstadter, Douglas_Gödel, Escher, Bach: An Eternal Golden Braid"/>
    <x v="2686"/>
    <m/>
    <m/>
  </r>
  <r>
    <s v="B-TALES FROM TARTARUS|R.B. RUSSELL &amp; ROSALIE PARKER (EDITORS)"/>
    <s v="N"/>
    <s v="Tales from Tartarus"/>
    <x v="1278"/>
    <m/>
    <m/>
    <x v="0"/>
    <n v="1995"/>
    <s v="Tartarus Press"/>
    <m/>
    <m/>
    <m/>
    <m/>
    <m/>
    <x v="0"/>
    <m/>
    <x v="0"/>
    <m/>
    <m/>
    <x v="0"/>
    <x v="0"/>
    <x v="0"/>
    <m/>
    <m/>
    <m/>
    <m/>
    <m/>
    <m/>
    <m/>
    <m/>
    <x v="0"/>
    <x v="0"/>
    <m/>
    <m/>
    <m/>
    <m/>
    <s v="Tales from Tartarus_R.B. Russell &amp; Rosalie Parker (editors)"/>
    <s v="R.B. Russell &amp; Rosalie Parker (editors)_Tales from Tartarus"/>
    <x v="2687"/>
    <m/>
    <m/>
  </r>
  <r>
    <s v="B-SYLVIA TOWNSEND WARNER: A BIBLIOGRAPHY|R.B. RUSSELL AND J. LAWRENCE MITCHELL"/>
    <s v="N"/>
    <s v="Sylvia Townsend Warner: A Bibliography"/>
    <x v="1279"/>
    <m/>
    <m/>
    <x v="0"/>
    <n v="2020"/>
    <s v="Tartarus Press"/>
    <m/>
    <m/>
    <m/>
    <m/>
    <m/>
    <x v="0"/>
    <m/>
    <x v="0"/>
    <m/>
    <m/>
    <x v="0"/>
    <x v="0"/>
    <x v="0"/>
    <m/>
    <m/>
    <m/>
    <m/>
    <m/>
    <m/>
    <m/>
    <m/>
    <x v="0"/>
    <x v="0"/>
    <m/>
    <m/>
    <m/>
    <m/>
    <s v="Sylvia Townsend Warner: A Bibliography_R.B. Russell and J. Lawrence Mitchell"/>
    <s v="R.B. Russell and J. Lawrence Mitchell_Sylvia Townsend Warner: A Bibliography"/>
    <x v="2688"/>
    <m/>
    <m/>
  </r>
  <r>
    <s v="B-GARGANTUA AND PANTAGRUEL|RABELAIS, FRANÇOIS"/>
    <s v="N"/>
    <s v="Gargantua and Pantagruel"/>
    <x v="1280"/>
    <m/>
    <m/>
    <x v="270"/>
    <m/>
    <m/>
    <m/>
    <m/>
    <n v="1104"/>
    <s v="A bawdy, satirical series about two giants, father and son, combining folk humor, classical learning, and Renaissance humanism in a carnivalesque critique of religious, educational, and social institutions."/>
    <m/>
    <x v="0"/>
    <m/>
    <x v="0"/>
    <m/>
    <m/>
    <x v="0"/>
    <x v="0"/>
    <x v="0"/>
    <m/>
    <m/>
    <m/>
    <m/>
    <m/>
    <m/>
    <m/>
    <m/>
    <x v="0"/>
    <x v="13"/>
    <m/>
    <s v="Foundational; Renaissance &amp; Humanism"/>
    <m/>
    <m/>
    <s v="Gargantua and Pantagruel_Rabelais, François"/>
    <s v="Rabelais, François_Gargantua and Pantagruel"/>
    <x v="2689"/>
    <m/>
    <m/>
  </r>
  <r>
    <s v="B-MONSIEUR VÉNUS|RACHILDE"/>
    <s v="N"/>
    <s v="Monsieur Vénus"/>
    <x v="1281"/>
    <m/>
    <m/>
    <x v="0"/>
    <m/>
    <m/>
    <m/>
    <m/>
    <m/>
    <s v="Occult"/>
    <m/>
    <x v="0"/>
    <m/>
    <x v="0"/>
    <m/>
    <m/>
    <x v="0"/>
    <x v="0"/>
    <x v="0"/>
    <m/>
    <m/>
    <m/>
    <m/>
    <m/>
    <m/>
    <m/>
    <m/>
    <x v="0"/>
    <x v="0"/>
    <m/>
    <m/>
    <m/>
    <m/>
    <s v="Monsieur Vénus_Rachilde"/>
    <s v="Rachilde_Monsieur Vénus"/>
    <x v="2690"/>
    <m/>
    <m/>
  </r>
  <r>
    <s v="B-ANDROMAQUE|RACINE, JEAN"/>
    <s v="N"/>
    <s v="Andromaque"/>
    <x v="1282"/>
    <m/>
    <m/>
    <x v="0"/>
    <m/>
    <m/>
    <m/>
    <m/>
    <m/>
    <m/>
    <m/>
    <x v="0"/>
    <m/>
    <x v="0"/>
    <m/>
    <m/>
    <x v="0"/>
    <x v="0"/>
    <x v="0"/>
    <m/>
    <m/>
    <m/>
    <m/>
    <m/>
    <m/>
    <m/>
    <m/>
    <x v="0"/>
    <x v="0"/>
    <m/>
    <m/>
    <m/>
    <m/>
    <s v="Andromaque_Racine, Jean"/>
    <s v="Racine, Jean_Andromaque"/>
    <x v="2691"/>
    <m/>
    <m/>
  </r>
  <r>
    <s v="B-BÉRÉNICE|RACINE, JEAN"/>
    <s v="N"/>
    <s v="Bérénice"/>
    <x v="1282"/>
    <m/>
    <m/>
    <x v="0"/>
    <m/>
    <m/>
    <m/>
    <m/>
    <m/>
    <m/>
    <m/>
    <x v="0"/>
    <m/>
    <x v="0"/>
    <m/>
    <m/>
    <x v="0"/>
    <x v="0"/>
    <x v="0"/>
    <m/>
    <m/>
    <m/>
    <m/>
    <m/>
    <m/>
    <m/>
    <m/>
    <x v="0"/>
    <x v="0"/>
    <m/>
    <m/>
    <m/>
    <m/>
    <s v="Bérénice_Racine, Jean"/>
    <s v="Racine, Jean_Bérénice"/>
    <x v="2692"/>
    <m/>
    <m/>
  </r>
  <r>
    <s v="B-BRITANNICUS|RACINE, JEAN"/>
    <s v="N"/>
    <s v="Britannicus"/>
    <x v="1282"/>
    <m/>
    <m/>
    <x v="0"/>
    <m/>
    <m/>
    <m/>
    <m/>
    <m/>
    <m/>
    <m/>
    <x v="0"/>
    <m/>
    <x v="0"/>
    <m/>
    <m/>
    <x v="0"/>
    <x v="0"/>
    <x v="0"/>
    <m/>
    <m/>
    <m/>
    <m/>
    <m/>
    <m/>
    <m/>
    <m/>
    <x v="0"/>
    <x v="0"/>
    <m/>
    <m/>
    <m/>
    <m/>
    <s v="Britannicus_Racine, Jean"/>
    <s v="Racine, Jean_Britannicus"/>
    <x v="2693"/>
    <m/>
    <m/>
  </r>
  <r>
    <s v="B-IPHIGÉNIE|RACINE, JEAN"/>
    <s v="N"/>
    <s v="Iphigénie"/>
    <x v="1282"/>
    <m/>
    <m/>
    <x v="0"/>
    <m/>
    <m/>
    <m/>
    <m/>
    <m/>
    <m/>
    <m/>
    <x v="0"/>
    <m/>
    <x v="0"/>
    <m/>
    <m/>
    <x v="0"/>
    <x v="0"/>
    <x v="0"/>
    <m/>
    <m/>
    <m/>
    <m/>
    <m/>
    <m/>
    <m/>
    <m/>
    <x v="0"/>
    <x v="0"/>
    <m/>
    <m/>
    <m/>
    <m/>
    <s v="Iphigénie_Racine, Jean"/>
    <s v="Racine, Jean_Iphigénie"/>
    <x v="2694"/>
    <m/>
    <m/>
  </r>
  <r>
    <s v="B-PHÈDRE|RACINE, JEAN"/>
    <s v="N"/>
    <s v="Phèdre"/>
    <x v="1282"/>
    <m/>
    <m/>
    <x v="0"/>
    <m/>
    <m/>
    <m/>
    <m/>
    <m/>
    <m/>
    <m/>
    <x v="0"/>
    <m/>
    <x v="0"/>
    <m/>
    <m/>
    <x v="0"/>
    <x v="0"/>
    <x v="0"/>
    <m/>
    <m/>
    <m/>
    <m/>
    <m/>
    <m/>
    <m/>
    <m/>
    <x v="0"/>
    <x v="0"/>
    <m/>
    <m/>
    <m/>
    <s v="Occult"/>
    <s v="Phèdre_Racine, Jean"/>
    <s v="Racine, Jean_Phèdre"/>
    <x v="2695"/>
    <m/>
    <m/>
  </r>
  <r>
    <s v="B-PHÈDRE / ANDROMAQUE / BRITANNICUS|RACINE, JEAN"/>
    <s v="N"/>
    <s v="Phèdre / Andromaque / Britannicus"/>
    <x v="1282"/>
    <m/>
    <m/>
    <x v="0"/>
    <m/>
    <m/>
    <m/>
    <m/>
    <m/>
    <m/>
    <m/>
    <x v="0"/>
    <m/>
    <x v="0"/>
    <m/>
    <m/>
    <x v="0"/>
    <x v="0"/>
    <x v="0"/>
    <m/>
    <m/>
    <m/>
    <m/>
    <m/>
    <m/>
    <m/>
    <m/>
    <x v="0"/>
    <x v="0"/>
    <m/>
    <s v="Foundational; Late Renaissance &amp; Early Modern Literature (Elizabethan/Jacobean etc.)"/>
    <m/>
    <m/>
    <s v="Phèdre / Andromaque / Britannicus_Racine, Jean"/>
    <s v="Racine, Jean_Phèdre / Andromaque / Britannicus"/>
    <x v="2696"/>
    <m/>
    <m/>
  </r>
  <r>
    <s v="B-A SICILIAN ROMANCE|RADCLIFFE, ANN"/>
    <s v="N"/>
    <s v="A Sicilian Romance"/>
    <x v="1283"/>
    <m/>
    <m/>
    <x v="0"/>
    <m/>
    <m/>
    <m/>
    <m/>
    <m/>
    <m/>
    <m/>
    <x v="0"/>
    <m/>
    <x v="0"/>
    <m/>
    <m/>
    <x v="0"/>
    <x v="0"/>
    <x v="0"/>
    <m/>
    <m/>
    <m/>
    <m/>
    <m/>
    <m/>
    <m/>
    <m/>
    <x v="0"/>
    <x v="0"/>
    <m/>
    <m/>
    <m/>
    <m/>
    <s v="A Sicilian Romance_Radcliffe, Ann"/>
    <s v="Radcliffe, Ann_A Sicilian Romance"/>
    <x v="2697"/>
    <m/>
    <m/>
  </r>
  <r>
    <s v="B-THE ITALIAN|RADCLIFFE, ANN"/>
    <s v="N"/>
    <s v="The Italian"/>
    <x v="1283"/>
    <m/>
    <m/>
    <x v="0"/>
    <m/>
    <m/>
    <m/>
    <m/>
    <m/>
    <m/>
    <m/>
    <x v="0"/>
    <m/>
    <x v="0"/>
    <m/>
    <m/>
    <x v="0"/>
    <x v="0"/>
    <x v="0"/>
    <m/>
    <m/>
    <m/>
    <m/>
    <m/>
    <m/>
    <m/>
    <m/>
    <x v="0"/>
    <x v="0"/>
    <m/>
    <m/>
    <m/>
    <m/>
    <s v="The Italian_Radcliffe, Ann"/>
    <s v="Radcliffe, Ann_The Italian"/>
    <x v="2698"/>
    <m/>
    <m/>
  </r>
  <r>
    <s v="B-THE MYSTERIES OF UDOLPHO|RADCLIFFE, ANN"/>
    <s v="N"/>
    <s v="The Mysteries of Udolpho"/>
    <x v="1283"/>
    <m/>
    <m/>
    <x v="0"/>
    <m/>
    <m/>
    <m/>
    <m/>
    <m/>
    <m/>
    <m/>
    <x v="0"/>
    <m/>
    <x v="0"/>
    <m/>
    <m/>
    <x v="0"/>
    <x v="0"/>
    <x v="0"/>
    <m/>
    <m/>
    <m/>
    <m/>
    <m/>
    <m/>
    <m/>
    <m/>
    <x v="0"/>
    <x v="0"/>
    <m/>
    <s v="Foundational; Literature (Novel, Poetry, Drama)"/>
    <m/>
    <m/>
    <s v="The Mysteries of Udolpho_Radcliffe, Ann"/>
    <s v="Radcliffe, Ann_The Mysteries of Udolpho"/>
    <x v="2699"/>
    <m/>
    <m/>
  </r>
  <r>
    <s v="B-THE DEVIL IN THE FLESH|RADIGUET, RAYMOND"/>
    <s v="N"/>
    <s v="The Devil in the Flesh"/>
    <x v="1284"/>
    <m/>
    <m/>
    <x v="90"/>
    <m/>
    <m/>
    <m/>
    <m/>
    <n v="176"/>
    <s v="A controversial novel about a teenage boy's affair with a married woman whose husband is fighting in World War I, challenging moral conventions."/>
    <m/>
    <x v="0"/>
    <m/>
    <x v="0"/>
    <m/>
    <m/>
    <x v="0"/>
    <x v="0"/>
    <x v="0"/>
    <m/>
    <m/>
    <m/>
    <m/>
    <m/>
    <m/>
    <m/>
    <m/>
    <x v="20"/>
    <x v="1"/>
    <m/>
    <m/>
    <m/>
    <m/>
    <s v="The Devil in the Flesh_Radiguet, Raymond"/>
    <s v="Radiguet, Raymond_The Devil in the Flesh"/>
    <x v="2700"/>
    <m/>
    <m/>
  </r>
  <r>
    <s v="B-GOYA: THE COMPLETE WORKS|RAINER &amp; ROSE-MARIE HAGEN"/>
    <s v="N"/>
    <s v="Goya: The Complete Works"/>
    <x v="1285"/>
    <m/>
    <m/>
    <x v="0"/>
    <m/>
    <s v="Taschen"/>
    <m/>
    <m/>
    <m/>
    <m/>
    <m/>
    <x v="0"/>
    <m/>
    <x v="0"/>
    <m/>
    <m/>
    <x v="0"/>
    <x v="0"/>
    <x v="0"/>
    <m/>
    <m/>
    <m/>
    <m/>
    <m/>
    <m/>
    <m/>
    <m/>
    <x v="0"/>
    <x v="0"/>
    <m/>
    <m/>
    <m/>
    <m/>
    <s v="Goya: The Complete Works_Rainer &amp; Rose-Marie Hagen"/>
    <s v="Rainer &amp; Rose-Marie Hagen_Goya: The Complete Works"/>
    <x v="2701"/>
    <m/>
    <m/>
  </r>
  <r>
    <s v="B-VINCENT VAN GOGH: THE COMPLETE PAINTINGS|RAINER METZGER &amp; INGO F. WALTHER"/>
    <s v="N"/>
    <s v="Vincent van Gogh: The Complete Paintings"/>
    <x v="1286"/>
    <m/>
    <m/>
    <x v="0"/>
    <m/>
    <s v="Taschen"/>
    <m/>
    <m/>
    <m/>
    <m/>
    <m/>
    <x v="0"/>
    <m/>
    <x v="0"/>
    <m/>
    <m/>
    <x v="0"/>
    <x v="0"/>
    <x v="0"/>
    <m/>
    <m/>
    <m/>
    <m/>
    <m/>
    <m/>
    <m/>
    <m/>
    <x v="0"/>
    <x v="0"/>
    <m/>
    <m/>
    <m/>
    <m/>
    <s v="Vincent van Gogh: The Complete Paintings_Rainer Metzger &amp; Ingo F. Walther"/>
    <s v="Rainer Metzger &amp; Ingo F. Walther_Vincent van Gogh: The Complete Paintings"/>
    <x v="2702"/>
    <m/>
    <m/>
  </r>
  <r>
    <s v="B-GAUDÍ: THE COMPLETE WORKS|RAINER ZERBST"/>
    <s v="N"/>
    <s v="Gaudí: The Complete Works"/>
    <x v="1287"/>
    <m/>
    <m/>
    <x v="0"/>
    <m/>
    <s v="Taschen"/>
    <m/>
    <m/>
    <m/>
    <m/>
    <m/>
    <x v="0"/>
    <m/>
    <x v="0"/>
    <m/>
    <m/>
    <x v="0"/>
    <x v="0"/>
    <x v="0"/>
    <m/>
    <m/>
    <m/>
    <m/>
    <m/>
    <m/>
    <m/>
    <m/>
    <x v="0"/>
    <x v="0"/>
    <m/>
    <m/>
    <m/>
    <m/>
    <s v="Gaudí: The Complete Works_Rainer Zerbst"/>
    <s v="Rainer Zerbst_Gaudí: The Complete Works"/>
    <x v="2703"/>
    <m/>
    <m/>
  </r>
  <r>
    <s v="B-WOOM|RALSTON, DUNCAN"/>
    <s v="N"/>
    <s v="Woom"/>
    <x v="1288"/>
    <m/>
    <m/>
    <x v="0"/>
    <m/>
    <m/>
    <m/>
    <m/>
    <m/>
    <m/>
    <m/>
    <x v="0"/>
    <m/>
    <x v="0"/>
    <m/>
    <m/>
    <x v="0"/>
    <x v="0"/>
    <x v="0"/>
    <m/>
    <m/>
    <m/>
    <m/>
    <m/>
    <m/>
    <m/>
    <m/>
    <x v="0"/>
    <x v="0"/>
    <m/>
    <s v="21st Century Extremes; Extremely Disturbing"/>
    <m/>
    <s v="Extreme horror novella known for its shocking and transgressive content focused on bodily functions and pain."/>
    <s v="Woom_Ralston, Duncan"/>
    <s v="Ralston, Duncan_Woom"/>
    <x v="2704"/>
    <m/>
    <m/>
  </r>
  <r>
    <s v="B-CITIZEN: AN AMERICAN LYRIC|RANKINE, CLAUDIA"/>
    <s v="Y"/>
    <s v="Citizen: An American Lyric"/>
    <x v="1289"/>
    <m/>
    <m/>
    <x v="0"/>
    <m/>
    <m/>
    <m/>
    <m/>
    <m/>
    <m/>
    <m/>
    <x v="0"/>
    <m/>
    <x v="0"/>
    <m/>
    <m/>
    <x v="0"/>
    <x v="0"/>
    <x v="0"/>
    <m/>
    <m/>
    <m/>
    <m/>
    <m/>
    <m/>
    <m/>
    <m/>
    <x v="0"/>
    <x v="0"/>
    <m/>
    <s v="Foundational; Poetry &amp; Drama (Selection)"/>
    <m/>
    <m/>
    <s v="Citizen: An American Lyric_Rankine, Claudia"/>
    <s v="Rankine, Claudia_Citizen: An American Lyric"/>
    <x v="2705"/>
    <m/>
    <m/>
  </r>
  <r>
    <s v="B-CITIZEN: AN AMERICAN LYRIC|RANKINE, CLAUDIA"/>
    <s v="Y"/>
    <s v="Citizen: An American Lyric"/>
    <x v="1289"/>
    <m/>
    <m/>
    <x v="0"/>
    <m/>
    <m/>
    <m/>
    <m/>
    <m/>
    <m/>
    <m/>
    <x v="0"/>
    <m/>
    <x v="0"/>
    <m/>
    <m/>
    <x v="0"/>
    <x v="0"/>
    <x v="0"/>
    <m/>
    <m/>
    <m/>
    <m/>
    <m/>
    <m/>
    <m/>
    <m/>
    <x v="0"/>
    <x v="0"/>
    <m/>
    <m/>
    <m/>
    <m/>
    <s v="Citizen: An American Lyric_Rankine, Claudia"/>
    <s v="Rankine, Claudia_Citizen: An American Lyric"/>
    <x v="2705"/>
    <m/>
    <m/>
  </r>
  <r>
    <s v="B-CITIZEN: AN AMERICAN LYRIC|RANKINE, CLAUDIA"/>
    <s v="Y"/>
    <s v="Citizen: An American Lyric"/>
    <x v="1289"/>
    <m/>
    <m/>
    <x v="0"/>
    <m/>
    <m/>
    <m/>
    <m/>
    <m/>
    <m/>
    <m/>
    <x v="0"/>
    <m/>
    <x v="0"/>
    <m/>
    <m/>
    <x v="0"/>
    <x v="0"/>
    <x v="0"/>
    <m/>
    <m/>
    <m/>
    <m/>
    <m/>
    <m/>
    <m/>
    <m/>
    <x v="0"/>
    <x v="0"/>
    <m/>
    <m/>
    <m/>
    <m/>
    <s v="Citizen: An American Lyric_Rankine, Claudia"/>
    <s v="Rankine, Claudia_Citizen: An American Lyric"/>
    <x v="2705"/>
    <m/>
    <m/>
  </r>
  <r>
    <s v="B-DON'T LET ME BE LONELY: AN AMERICAN LYRIC|RANKINE, CLAUDIA"/>
    <s v="N"/>
    <s v="Don't Let Me Be Lonely: An American Lyric"/>
    <x v="1289"/>
    <m/>
    <m/>
    <x v="0"/>
    <m/>
    <m/>
    <m/>
    <m/>
    <m/>
    <m/>
    <m/>
    <x v="0"/>
    <m/>
    <x v="0"/>
    <m/>
    <m/>
    <x v="0"/>
    <x v="0"/>
    <x v="0"/>
    <m/>
    <m/>
    <m/>
    <m/>
    <m/>
    <m/>
    <m/>
    <m/>
    <x v="0"/>
    <x v="0"/>
    <m/>
    <m/>
    <m/>
    <m/>
    <s v="Don't Let Me Be Lonely: An American Lyric_Rankine, Claudia"/>
    <s v="Rankine, Claudia_Don't Let Me Be Lonely: An American Lyric"/>
    <x v="2706"/>
    <m/>
    <m/>
  </r>
  <r>
    <s v="B-A THEORY OF JUSTICE|RAWLS, JOHN"/>
    <s v="N"/>
    <s v="A Theory of Justice"/>
    <x v="1290"/>
    <m/>
    <m/>
    <x v="35"/>
    <m/>
    <m/>
    <s v="A Theory of Justice"/>
    <m/>
    <m/>
    <m/>
    <m/>
    <x v="0"/>
    <m/>
    <x v="0"/>
    <m/>
    <m/>
    <x v="0"/>
    <x v="0"/>
    <x v="0"/>
    <m/>
    <m/>
    <m/>
    <m/>
    <m/>
    <m/>
    <m/>
    <m/>
    <x v="17"/>
    <x v="1"/>
    <s v="Treatise"/>
    <s v="Philosophy; Foundational; Late 20th Century &amp; Postmodernism"/>
    <s v="Political Philosophy"/>
    <m/>
    <s v="A Theory of Justice_Rawls, John"/>
    <s v="Rawls, John_A Theory of Justice"/>
    <x v="2707"/>
    <m/>
    <m/>
  </r>
  <r>
    <s v="B-JUSTICE AS FAIRNESS: A RESTATEMENT|RAWLS, JOHN"/>
    <s v="N"/>
    <s v="Justice as Fairness: A Restatement"/>
    <x v="1290"/>
    <m/>
    <m/>
    <x v="197"/>
    <m/>
    <m/>
    <s v="Justice as Fairness: A Restatement"/>
    <m/>
    <m/>
    <m/>
    <m/>
    <x v="0"/>
    <m/>
    <x v="0"/>
    <m/>
    <m/>
    <x v="0"/>
    <x v="0"/>
    <x v="0"/>
    <m/>
    <m/>
    <m/>
    <m/>
    <m/>
    <m/>
    <m/>
    <m/>
    <x v="4"/>
    <x v="2"/>
    <s v="Philosophical work"/>
    <s v="Philosophy"/>
    <s v="Political Philosophy"/>
    <m/>
    <s v="Justice as Fairness: A Restatement_Rawls, John"/>
    <s v="Rawls, John_Justice as Fairness: A Restatement"/>
    <x v="2708"/>
    <m/>
    <m/>
  </r>
  <r>
    <s v="B-POLITICAL LIBERALISM|RAWLS, JOHN"/>
    <s v="N"/>
    <s v="Political Liberalism"/>
    <x v="1290"/>
    <m/>
    <m/>
    <x v="8"/>
    <m/>
    <m/>
    <s v="Political Liberalism"/>
    <m/>
    <m/>
    <m/>
    <m/>
    <x v="0"/>
    <m/>
    <x v="0"/>
    <m/>
    <m/>
    <x v="0"/>
    <x v="0"/>
    <x v="0"/>
    <m/>
    <m/>
    <m/>
    <m/>
    <m/>
    <m/>
    <m/>
    <m/>
    <x v="2"/>
    <x v="1"/>
    <s v="Philosophical work"/>
    <s v="Philosophy"/>
    <s v="Political Philosophy"/>
    <m/>
    <s v="Political Liberalism_Rawls, John"/>
    <s v="Rawls, John_Political Liberalism"/>
    <x v="2709"/>
    <m/>
    <m/>
  </r>
  <r>
    <s v="B-THE LAW OF PEOPLES|RAWLS, JOHN"/>
    <s v="N"/>
    <s v="The Law of Peoples"/>
    <x v="1290"/>
    <m/>
    <m/>
    <x v="215"/>
    <m/>
    <m/>
    <s v="The Law of Peoples"/>
    <m/>
    <m/>
    <m/>
    <m/>
    <x v="0"/>
    <m/>
    <x v="0"/>
    <m/>
    <m/>
    <x v="0"/>
    <x v="0"/>
    <x v="0"/>
    <m/>
    <m/>
    <m/>
    <m/>
    <m/>
    <m/>
    <m/>
    <m/>
    <x v="2"/>
    <x v="1"/>
    <s v="Philosophical work"/>
    <s v="Philosophy"/>
    <s v="Political Philosophy"/>
    <m/>
    <s v="The Law of Peoples_Rawls, John"/>
    <s v="Rawls, John_The Law of Peoples"/>
    <x v="2710"/>
    <m/>
    <m/>
  </r>
  <r>
    <s v="B-CIRCLES OF DREAD|RAY, JEAN"/>
    <s v="N"/>
    <s v="Circles of Dread"/>
    <x v="1291"/>
    <m/>
    <m/>
    <x v="0"/>
    <m/>
    <m/>
    <m/>
    <m/>
    <m/>
    <m/>
    <m/>
    <x v="0"/>
    <m/>
    <x v="0"/>
    <m/>
    <m/>
    <x v="0"/>
    <x v="0"/>
    <x v="0"/>
    <m/>
    <m/>
    <m/>
    <m/>
    <m/>
    <m/>
    <m/>
    <m/>
    <x v="0"/>
    <x v="0"/>
    <m/>
    <m/>
    <m/>
    <m/>
    <s v="Circles of Dread_Ray, Jean"/>
    <s v="Ray, Jean_Circles of Dread"/>
    <x v="2711"/>
    <m/>
    <m/>
  </r>
  <r>
    <s v="B-CRUISE OF SHADOWS: HAUNTED STORIES OF LAND AND SEA|RAY, JEAN"/>
    <s v="N"/>
    <s v="Cruise of Shadows: Haunted Stories of Land and Sea"/>
    <x v="1291"/>
    <m/>
    <m/>
    <x v="0"/>
    <m/>
    <m/>
    <m/>
    <m/>
    <m/>
    <m/>
    <m/>
    <x v="0"/>
    <m/>
    <x v="0"/>
    <m/>
    <m/>
    <x v="0"/>
    <x v="0"/>
    <x v="0"/>
    <m/>
    <m/>
    <m/>
    <m/>
    <m/>
    <m/>
    <m/>
    <m/>
    <x v="0"/>
    <x v="0"/>
    <m/>
    <m/>
    <m/>
    <m/>
    <s v="Cruise of Shadows: Haunted Stories of Land and Sea_Ray, Jean"/>
    <s v="Ray, Jean_Cruise of Shadows: Haunted Stories of Land and Sea"/>
    <x v="2712"/>
    <m/>
    <m/>
  </r>
  <r>
    <s v="B-MALPERTUIS|RAY, JEAN"/>
    <s v="N"/>
    <s v="Malpertuis"/>
    <x v="1291"/>
    <m/>
    <m/>
    <x v="0"/>
    <m/>
    <m/>
    <m/>
    <m/>
    <m/>
    <m/>
    <m/>
    <x v="2"/>
    <m/>
    <x v="0"/>
    <m/>
    <m/>
    <x v="0"/>
    <x v="0"/>
    <x v="0"/>
    <m/>
    <m/>
    <m/>
    <m/>
    <m/>
    <m/>
    <m/>
    <m/>
    <x v="0"/>
    <x v="0"/>
    <m/>
    <m/>
    <m/>
    <m/>
    <s v="Malpertuis_Ray, Jean"/>
    <s v="Ray, Jean_Malpertuis"/>
    <x v="2713"/>
    <m/>
    <m/>
  </r>
  <r>
    <s v="B-THE CITY OF UNSPEAKABLE FEAR|RAY, JEAN"/>
    <s v="N"/>
    <s v="The City of Unspeakable Fear"/>
    <x v="1291"/>
    <m/>
    <m/>
    <x v="0"/>
    <m/>
    <m/>
    <m/>
    <m/>
    <m/>
    <m/>
    <m/>
    <x v="0"/>
    <m/>
    <x v="0"/>
    <m/>
    <m/>
    <x v="0"/>
    <x v="0"/>
    <x v="0"/>
    <m/>
    <m/>
    <m/>
    <m/>
    <m/>
    <m/>
    <m/>
    <m/>
    <x v="0"/>
    <x v="0"/>
    <m/>
    <m/>
    <m/>
    <m/>
    <s v="The City of Unspeakable Fear_Ray, Jean"/>
    <s v="Ray, Jean_The City of Unspeakable Fear"/>
    <x v="2714"/>
    <m/>
    <m/>
  </r>
  <r>
    <s v="B-THE GREAT NOCTURNAL: TALES OF DREAD|RAY, JEAN"/>
    <s v="N"/>
    <s v="The Great Nocturnal: Tales of Dread"/>
    <x v="1291"/>
    <m/>
    <m/>
    <x v="0"/>
    <m/>
    <m/>
    <m/>
    <m/>
    <m/>
    <m/>
    <m/>
    <x v="0"/>
    <m/>
    <x v="0"/>
    <m/>
    <m/>
    <x v="0"/>
    <x v="0"/>
    <x v="0"/>
    <m/>
    <m/>
    <m/>
    <m/>
    <m/>
    <m/>
    <m/>
    <m/>
    <x v="0"/>
    <x v="0"/>
    <m/>
    <m/>
    <m/>
    <m/>
    <s v="The Great Nocturnal: Tales of Dread_Ray, Jean"/>
    <s v="Ray, Jean_The Great Nocturnal: Tales of Dread"/>
    <x v="2715"/>
    <m/>
    <m/>
  </r>
  <r>
    <s v="B-WHISKEY TALES|RAY, JEAN"/>
    <s v="N"/>
    <s v="Whiskey Tales"/>
    <x v="1291"/>
    <m/>
    <m/>
    <x v="0"/>
    <m/>
    <m/>
    <m/>
    <m/>
    <m/>
    <m/>
    <m/>
    <x v="0"/>
    <m/>
    <x v="0"/>
    <m/>
    <m/>
    <x v="0"/>
    <x v="0"/>
    <x v="0"/>
    <m/>
    <m/>
    <m/>
    <m/>
    <m/>
    <m/>
    <m/>
    <m/>
    <x v="0"/>
    <x v="0"/>
    <m/>
    <m/>
    <m/>
    <m/>
    <s v="Whiskey Tales_Ray, Jean"/>
    <s v="Ray, Jean_Whiskey Tales"/>
    <x v="2716"/>
    <m/>
    <m/>
  </r>
  <r>
    <s v="B-THE AUTHORITY OF LAW|RAZ, JOSEPH"/>
    <s v="N"/>
    <s v="The Authority of Law"/>
    <x v="1292"/>
    <m/>
    <m/>
    <x v="80"/>
    <m/>
    <m/>
    <s v="The Authority of Law"/>
    <m/>
    <m/>
    <m/>
    <m/>
    <x v="0"/>
    <m/>
    <x v="0"/>
    <m/>
    <m/>
    <x v="0"/>
    <x v="0"/>
    <x v="0"/>
    <m/>
    <m/>
    <m/>
    <m/>
    <m/>
    <m/>
    <m/>
    <m/>
    <x v="17"/>
    <x v="1"/>
    <s v="Philosophical work"/>
    <s v="Philosophy"/>
    <s v="Legal Philosophy"/>
    <m/>
    <s v="The Authority of Law_Raz, Joseph"/>
    <s v="Raz, Joseph_The Authority of Law"/>
    <x v="2717"/>
    <m/>
    <m/>
  </r>
  <r>
    <s v="B-THE MORALITY OF FREEDOM|RAZ, JOSEPH"/>
    <s v="N"/>
    <s v="The Morality of Freedom"/>
    <x v="1292"/>
    <m/>
    <m/>
    <x v="58"/>
    <m/>
    <m/>
    <s v="The Morality of Freedom"/>
    <m/>
    <m/>
    <m/>
    <m/>
    <x v="0"/>
    <m/>
    <x v="0"/>
    <m/>
    <m/>
    <x v="0"/>
    <x v="0"/>
    <x v="0"/>
    <m/>
    <m/>
    <m/>
    <m/>
    <m/>
    <m/>
    <m/>
    <m/>
    <x v="7"/>
    <x v="1"/>
    <s v="Philosophical work"/>
    <s v="Philosophy"/>
    <s v="Political Philosophy"/>
    <m/>
    <s v="The Morality of Freedom_Raz, Joseph"/>
    <s v="Raz, Joseph_The Morality of Freedom"/>
    <x v="2718"/>
    <m/>
    <m/>
  </r>
  <r>
    <s v="B-THE STORY OF O|RÉAGE, PAULINE"/>
    <s v="N"/>
    <s v="The Story of O"/>
    <x v="1293"/>
    <m/>
    <m/>
    <x v="0"/>
    <m/>
    <m/>
    <m/>
    <m/>
    <m/>
    <m/>
    <m/>
    <x v="0"/>
    <m/>
    <x v="0"/>
    <m/>
    <m/>
    <x v="0"/>
    <x v="0"/>
    <x v="0"/>
    <m/>
    <m/>
    <m/>
    <m/>
    <m/>
    <m/>
    <m/>
    <m/>
    <x v="0"/>
    <x v="0"/>
    <m/>
    <m/>
    <m/>
    <m/>
    <s v="The Story of O_Réage, Pauline"/>
    <s v="Réage, Pauline_The Story of O"/>
    <x v="2719"/>
    <m/>
    <m/>
  </r>
  <r>
    <s v="B-THE CASE FOR ANIMAL RIGHTS|REGAN, TOM"/>
    <s v="N"/>
    <s v="The Case for Animal Rights"/>
    <x v="1294"/>
    <m/>
    <m/>
    <x v="60"/>
    <m/>
    <m/>
    <s v="The Case for Animal Rights"/>
    <m/>
    <m/>
    <m/>
    <m/>
    <x v="0"/>
    <m/>
    <x v="0"/>
    <m/>
    <m/>
    <x v="0"/>
    <x v="0"/>
    <x v="0"/>
    <m/>
    <m/>
    <m/>
    <m/>
    <m/>
    <m/>
    <m/>
    <m/>
    <x v="7"/>
    <x v="1"/>
    <s v="Philosophical work"/>
    <s v="Philosophy"/>
    <s v="Animal Ethics"/>
    <m/>
    <s v="The Case for Animal Rights_Regan, Tom"/>
    <s v="Regan, Tom_The Case for Animal Rights"/>
    <x v="2720"/>
    <m/>
    <m/>
  </r>
  <r>
    <s v="B-THE GOLDEN DAWN|REGARDIE, ISRAEL"/>
    <s v="N"/>
    <s v="The Golden Dawn"/>
    <x v="1295"/>
    <m/>
    <m/>
    <x v="0"/>
    <m/>
    <m/>
    <m/>
    <m/>
    <m/>
    <m/>
    <m/>
    <x v="0"/>
    <m/>
    <x v="0"/>
    <m/>
    <m/>
    <x v="0"/>
    <x v="0"/>
    <x v="0"/>
    <m/>
    <m/>
    <m/>
    <m/>
    <m/>
    <m/>
    <m/>
    <m/>
    <x v="0"/>
    <x v="0"/>
    <m/>
    <m/>
    <m/>
    <m/>
    <s v="The Golden Dawn_Regardie, Israel"/>
    <s v="Regardie, Israel_The Golden Dawn"/>
    <x v="2721"/>
    <m/>
    <m/>
  </r>
  <r>
    <s v="B-UNCLE STEPHEN|REID, FORREST"/>
    <s v="N"/>
    <s v="Uncle Stephen"/>
    <x v="1296"/>
    <m/>
    <m/>
    <x v="0"/>
    <n v="2001"/>
    <s v="Tartarus Press"/>
    <m/>
    <m/>
    <m/>
    <m/>
    <m/>
    <x v="0"/>
    <m/>
    <x v="0"/>
    <m/>
    <m/>
    <x v="0"/>
    <x v="0"/>
    <x v="0"/>
    <m/>
    <m/>
    <m/>
    <m/>
    <m/>
    <m/>
    <m/>
    <m/>
    <x v="0"/>
    <x v="0"/>
    <m/>
    <m/>
    <m/>
    <m/>
    <s v="Uncle Stephen_Reid, Forrest"/>
    <s v="Reid, Forrest_Uncle Stephen"/>
    <x v="2722"/>
    <m/>
    <m/>
  </r>
  <r>
    <s v="B-ALL QUIET ON THE WESTERN FRONT|REMARQUE, ERICH MARIA"/>
    <s v="N"/>
    <s v="All Quiet on the Western Front"/>
    <x v="1297"/>
    <m/>
    <m/>
    <x v="0"/>
    <m/>
    <m/>
    <m/>
    <m/>
    <m/>
    <m/>
    <m/>
    <x v="0"/>
    <m/>
    <x v="0"/>
    <m/>
    <m/>
    <x v="0"/>
    <x v="0"/>
    <x v="0"/>
    <m/>
    <m/>
    <m/>
    <m/>
    <m/>
    <m/>
    <m/>
    <m/>
    <x v="0"/>
    <x v="0"/>
    <m/>
    <m/>
    <m/>
    <m/>
    <s v="All Quiet on the Western Front_Remarque, Erich Maria"/>
    <s v="Remarque, Erich Maria_All Quiet on the Western Front"/>
    <x v="2723"/>
    <m/>
    <m/>
  </r>
  <r>
    <s v="B-FROM A FARAWAY LAND|REMY DE GOURMONT"/>
    <s v="N"/>
    <s v="From a Faraway Land"/>
    <x v="1298"/>
    <m/>
    <m/>
    <x v="0"/>
    <m/>
    <m/>
    <m/>
    <m/>
    <m/>
    <m/>
    <m/>
    <x v="0"/>
    <m/>
    <x v="0"/>
    <m/>
    <m/>
    <x v="0"/>
    <x v="0"/>
    <x v="0"/>
    <m/>
    <m/>
    <m/>
    <m/>
    <m/>
    <m/>
    <m/>
    <m/>
    <x v="0"/>
    <x v="0"/>
    <m/>
    <m/>
    <m/>
    <m/>
    <s v="From a Faraway Land_Remy de Gourmont"/>
    <s v="Remy de Gourmont_From a Faraway Land"/>
    <x v="2724"/>
    <m/>
    <m/>
  </r>
  <r>
    <s v="B-THE ROLLING STONES|REUEL GOLDEN"/>
    <s v="N"/>
    <s v="The Rolling Stones"/>
    <x v="1299"/>
    <m/>
    <m/>
    <x v="0"/>
    <m/>
    <s v="Taschen"/>
    <m/>
    <m/>
    <m/>
    <m/>
    <m/>
    <x v="0"/>
    <m/>
    <x v="0"/>
    <m/>
    <m/>
    <x v="0"/>
    <x v="0"/>
    <x v="0"/>
    <m/>
    <m/>
    <m/>
    <m/>
    <m/>
    <m/>
    <m/>
    <m/>
    <x v="0"/>
    <x v="0"/>
    <m/>
    <m/>
    <m/>
    <m/>
    <s v="The Rolling Stones_Reuel Golden"/>
    <s v="Reuel Golden_The Rolling Stones"/>
    <x v="2725"/>
    <m/>
    <m/>
  </r>
  <r>
    <s v="B-KATSUSHIKA HOKUSAI|RHIANNON PAGET"/>
    <s v="N"/>
    <s v="Katsushika Hokusai"/>
    <x v="1300"/>
    <m/>
    <m/>
    <x v="0"/>
    <m/>
    <s v="Taschen"/>
    <m/>
    <m/>
    <m/>
    <m/>
    <m/>
    <x v="0"/>
    <m/>
    <x v="0"/>
    <m/>
    <m/>
    <x v="0"/>
    <x v="0"/>
    <x v="0"/>
    <m/>
    <m/>
    <m/>
    <m/>
    <m/>
    <m/>
    <m/>
    <m/>
    <x v="0"/>
    <x v="0"/>
    <m/>
    <m/>
    <m/>
    <m/>
    <s v="Katsushika Hokusai_Rhiannon Paget"/>
    <s v="Rhiannon Paget_Katsushika Hokusai"/>
    <x v="2726"/>
    <m/>
    <m/>
  </r>
  <r>
    <s v="B-ODILON REDON: THE FLOWER PAINTINGS|RICHARD HOBBS"/>
    <s v="N"/>
    <s v="Odilon Redon: The Flower Paintings"/>
    <x v="1301"/>
    <m/>
    <m/>
    <x v="0"/>
    <m/>
    <m/>
    <m/>
    <m/>
    <m/>
    <m/>
    <m/>
    <x v="0"/>
    <m/>
    <x v="0"/>
    <m/>
    <m/>
    <x v="0"/>
    <x v="0"/>
    <x v="0"/>
    <m/>
    <m/>
    <m/>
    <m/>
    <m/>
    <m/>
    <m/>
    <m/>
    <x v="0"/>
    <x v="0"/>
    <m/>
    <m/>
    <m/>
    <s v="Catalogues of works featured by Des Esseintes in &quot;À rebours&quot; (Against Nature), by Huysmans."/>
    <s v="Odilon Redon: The Flower Paintings_Richard Hobbs"/>
    <s v="Richard Hobbs_Odilon Redon: The Flower Paintings"/>
    <x v="2727"/>
    <m/>
    <m/>
  </r>
  <r>
    <s v="B-CLARISSA; OR, THE HISTORY OF A YOUNG LADY|RICHARDSON, SAMUEL"/>
    <s v="N"/>
    <s v="Clarissa; or, The History of a Young Lady"/>
    <x v="1302"/>
    <m/>
    <m/>
    <x v="0"/>
    <m/>
    <m/>
    <m/>
    <m/>
    <m/>
    <m/>
    <m/>
    <x v="0"/>
    <m/>
    <x v="0"/>
    <m/>
    <m/>
    <x v="0"/>
    <x v="0"/>
    <x v="0"/>
    <m/>
    <m/>
    <m/>
    <m/>
    <m/>
    <m/>
    <m/>
    <m/>
    <x v="0"/>
    <x v="0"/>
    <m/>
    <s v="Foundational; Literature (Novel, Poetry, Drama)"/>
    <m/>
    <m/>
    <s v="Clarissa; or, The History of a Young Lady_Richardson, Samuel"/>
    <s v="Richardson, Samuel_Clarissa; or, The History of a Young Lady"/>
    <x v="2728"/>
    <m/>
    <m/>
  </r>
  <r>
    <s v="B-PAMELA; OR, VIRTUE REWARDED|RICHARDSON, SAMUEL"/>
    <s v="N"/>
    <s v="Pamela; or, Virtue Rewarded"/>
    <x v="1302"/>
    <m/>
    <m/>
    <x v="0"/>
    <m/>
    <m/>
    <m/>
    <m/>
    <m/>
    <m/>
    <m/>
    <x v="0"/>
    <m/>
    <x v="0"/>
    <m/>
    <m/>
    <x v="0"/>
    <x v="0"/>
    <x v="0"/>
    <m/>
    <m/>
    <m/>
    <m/>
    <m/>
    <m/>
    <m/>
    <m/>
    <x v="0"/>
    <x v="0"/>
    <m/>
    <s v="Foundational; Literature (Novel, Poetry, Drama)"/>
    <m/>
    <m/>
    <s v="Pamela; or, Virtue Rewarded_Richardson, Samuel"/>
    <s v="Richardson, Samuel_Pamela; or, Virtue Rewarded"/>
    <x v="2729"/>
    <m/>
    <m/>
  </r>
  <r>
    <s v="B-DUINO ELEGIES|RILKE, RAINER MARIA"/>
    <s v="Y"/>
    <s v="Duino Elegies"/>
    <x v="1303"/>
    <m/>
    <m/>
    <x v="0"/>
    <m/>
    <m/>
    <m/>
    <m/>
    <m/>
    <m/>
    <m/>
    <x v="0"/>
    <m/>
    <x v="0"/>
    <m/>
    <m/>
    <x v="0"/>
    <x v="0"/>
    <x v="0"/>
    <m/>
    <m/>
    <m/>
    <m/>
    <m/>
    <m/>
    <m/>
    <m/>
    <x v="0"/>
    <x v="0"/>
    <m/>
    <m/>
    <m/>
    <m/>
    <s v="Duino Elegies_Rilke, Rainer Maria"/>
    <s v="Rilke, Rainer Maria_Duino Elegies"/>
    <x v="2730"/>
    <m/>
    <m/>
  </r>
  <r>
    <s v="B-DUINO ELEGIES|RILKE, RAINER MARIA"/>
    <s v="Y"/>
    <s v="Duino Elegies"/>
    <x v="1303"/>
    <m/>
    <m/>
    <x v="0"/>
    <m/>
    <m/>
    <m/>
    <m/>
    <m/>
    <m/>
    <m/>
    <x v="0"/>
    <m/>
    <x v="0"/>
    <m/>
    <m/>
    <x v="0"/>
    <x v="0"/>
    <x v="0"/>
    <m/>
    <m/>
    <m/>
    <m/>
    <m/>
    <m/>
    <m/>
    <m/>
    <x v="0"/>
    <x v="0"/>
    <m/>
    <m/>
    <m/>
    <m/>
    <s v="Duino Elegies_Rilke, Rainer Maria"/>
    <s v="Rilke, Rainer Maria_Duino Elegies"/>
    <x v="2730"/>
    <m/>
    <m/>
  </r>
  <r>
    <s v="B-DUINO ELEGIES / SONNETS TO ORPHEUS|RILKE, RAINER MARIA"/>
    <s v="N"/>
    <s v="Duino Elegies / Sonnets to Orpheus"/>
    <x v="1303"/>
    <m/>
    <m/>
    <x v="0"/>
    <m/>
    <m/>
    <m/>
    <m/>
    <m/>
    <m/>
    <m/>
    <x v="0"/>
    <m/>
    <x v="0"/>
    <m/>
    <m/>
    <x v="0"/>
    <x v="0"/>
    <x v="0"/>
    <m/>
    <m/>
    <m/>
    <m/>
    <m/>
    <m/>
    <m/>
    <m/>
    <x v="0"/>
    <x v="0"/>
    <m/>
    <s v="Foundational; Early to Mid-20th Century (Modernist difficulty / Avant-Garde)"/>
    <m/>
    <m/>
    <s v="Duino Elegies / Sonnets to Orpheus_Rilke, Rainer Maria"/>
    <s v="Rilke, Rainer Maria_Duino Elegies / Sonnets to Orpheus"/>
    <x v="2731"/>
    <m/>
    <m/>
  </r>
  <r>
    <s v="B-LETTERS TO A YOUNG POET|RILKE, RAINER MARIA"/>
    <s v="N"/>
    <s v="Letters to a Young Poet"/>
    <x v="1303"/>
    <m/>
    <m/>
    <x v="0"/>
    <m/>
    <m/>
    <m/>
    <m/>
    <m/>
    <m/>
    <m/>
    <x v="0"/>
    <m/>
    <x v="0"/>
    <m/>
    <m/>
    <x v="0"/>
    <x v="0"/>
    <x v="0"/>
    <m/>
    <m/>
    <m/>
    <m/>
    <m/>
    <m/>
    <m/>
    <m/>
    <x v="0"/>
    <x v="0"/>
    <m/>
    <m/>
    <m/>
    <m/>
    <s v="Letters to a Young Poet_Rilke, Rainer Maria"/>
    <s v="Rilke, Rainer Maria_Letters to a Young Poet"/>
    <x v="2732"/>
    <m/>
    <m/>
  </r>
  <r>
    <s v="B-RILKE'S BOOK OF HOURS: LOVE POEMS TO GOD|RILKE, RAINER MARIA"/>
    <s v="N"/>
    <s v="Rilke's Book of Hours: Love Poems to God"/>
    <x v="1303"/>
    <m/>
    <m/>
    <x v="0"/>
    <m/>
    <m/>
    <m/>
    <m/>
    <m/>
    <m/>
    <m/>
    <x v="0"/>
    <m/>
    <x v="0"/>
    <m/>
    <m/>
    <x v="0"/>
    <x v="0"/>
    <x v="0"/>
    <m/>
    <m/>
    <m/>
    <m/>
    <m/>
    <m/>
    <m/>
    <m/>
    <x v="0"/>
    <x v="0"/>
    <m/>
    <m/>
    <m/>
    <m/>
    <s v="Rilke's Book of Hours: Love Poems to God_Rilke, Rainer Maria"/>
    <s v="Rilke, Rainer Maria_Rilke's Book of Hours: Love Poems to God"/>
    <x v="2733"/>
    <m/>
    <m/>
  </r>
  <r>
    <s v="B-SONNETS TO ORPHEUS|RILKE, RAINER MARIA"/>
    <s v="N"/>
    <s v="Sonnets to Orpheus"/>
    <x v="1303"/>
    <m/>
    <m/>
    <x v="0"/>
    <m/>
    <m/>
    <m/>
    <m/>
    <m/>
    <m/>
    <m/>
    <x v="0"/>
    <m/>
    <x v="0"/>
    <m/>
    <m/>
    <x v="0"/>
    <x v="0"/>
    <x v="0"/>
    <m/>
    <m/>
    <m/>
    <m/>
    <m/>
    <m/>
    <m/>
    <m/>
    <x v="0"/>
    <x v="0"/>
    <m/>
    <m/>
    <m/>
    <m/>
    <s v="Sonnets to Orpheus_Rilke, Rainer Maria"/>
    <s v="Rilke, Rainer Maria_Sonnets to Orpheus"/>
    <x v="2734"/>
    <m/>
    <m/>
  </r>
  <r>
    <s v="B-THE NOTEBOOKS OF MALTE LAURIDS BRIGGE|RILKE, RAINER MARIA"/>
    <s v="N"/>
    <s v="The Notebooks of Malte Laurids Brigge"/>
    <x v="1303"/>
    <m/>
    <m/>
    <x v="0"/>
    <m/>
    <m/>
    <m/>
    <m/>
    <m/>
    <m/>
    <m/>
    <x v="0"/>
    <m/>
    <x v="0"/>
    <m/>
    <m/>
    <x v="0"/>
    <x v="0"/>
    <x v="0"/>
    <m/>
    <m/>
    <m/>
    <m/>
    <m/>
    <m/>
    <m/>
    <m/>
    <x v="0"/>
    <x v="0"/>
    <m/>
    <s v="Foundational; Early to Mid-20th Century (Modernist difficulty / Avant-Garde)"/>
    <m/>
    <m/>
    <s v="The Notebooks of Malte Laurids Brigge_Rilke, Rainer Maria"/>
    <s v="Rilke, Rainer Maria_The Notebooks of Malte Laurids Brigge"/>
    <x v="2735"/>
    <m/>
    <m/>
  </r>
  <r>
    <s v="B-THE SELECTED POETRY OF RAINER MARIA RILKE|RILKE, RAINER MARIA"/>
    <s v="N"/>
    <s v="The Selected Poetry of Rainer Maria Rilke"/>
    <x v="1303"/>
    <m/>
    <m/>
    <x v="0"/>
    <m/>
    <m/>
    <m/>
    <m/>
    <m/>
    <m/>
    <m/>
    <x v="0"/>
    <m/>
    <x v="0"/>
    <m/>
    <m/>
    <x v="0"/>
    <x v="0"/>
    <x v="0"/>
    <m/>
    <m/>
    <m/>
    <m/>
    <m/>
    <m/>
    <m/>
    <m/>
    <x v="0"/>
    <x v="0"/>
    <m/>
    <m/>
    <m/>
    <m/>
    <s v="The Selected Poetry of Rainer Maria Rilke_Rilke, Rainer Maria"/>
    <s v="Rilke, Rainer Maria_The Selected Poetry of Rainer Maria Rilke"/>
    <x v="2736"/>
    <m/>
    <m/>
  </r>
  <r>
    <s v="B-LES ILLUMINATIONS (PROSE POEMS, INFLUENCE ON MODERNISM)|RIMBAUD, ARTHUR (WRITTEN 19TH C)"/>
    <s v="N"/>
    <s v="Les Illuminations (prose poems, influence on Modernism)"/>
    <x v="1304"/>
    <m/>
    <m/>
    <x v="0"/>
    <m/>
    <m/>
    <m/>
    <m/>
    <m/>
    <m/>
    <m/>
    <x v="0"/>
    <m/>
    <x v="0"/>
    <m/>
    <m/>
    <x v="0"/>
    <x v="0"/>
    <x v="0"/>
    <m/>
    <m/>
    <m/>
    <m/>
    <m/>
    <m/>
    <m/>
    <m/>
    <x v="0"/>
    <x v="0"/>
    <m/>
    <s v="Foundational; Early 20th Century &amp; Modernism"/>
    <m/>
    <m/>
    <s v="Les Illuminations (prose poems, influence on Modernism)_Rimbaud, Arthur (Written 19th C)"/>
    <s v="Rimbaud, Arthur (Written 19th C)_Les Illuminations (prose poems, influence on Modernism)"/>
    <x v="2737"/>
    <m/>
    <m/>
  </r>
  <r>
    <s v="B-A SEASON IN HELL AND THE DRUNKEN BOAT|RIMBAUD, ARTHUR"/>
    <s v="N"/>
    <s v="A Season in Hell and The Drunken Boat"/>
    <x v="1305"/>
    <m/>
    <m/>
    <x v="0"/>
    <m/>
    <m/>
    <m/>
    <m/>
    <m/>
    <m/>
    <m/>
    <x v="0"/>
    <m/>
    <x v="0"/>
    <m/>
    <m/>
    <x v="0"/>
    <x v="0"/>
    <x v="0"/>
    <m/>
    <m/>
    <m/>
    <m/>
    <m/>
    <m/>
    <m/>
    <m/>
    <x v="0"/>
    <x v="0"/>
    <m/>
    <m/>
    <m/>
    <m/>
    <s v="A Season in Hell and The Drunken Boat_Rimbaud, Arthur"/>
    <s v="Rimbaud, Arthur_A Season in Hell and The Drunken Boat"/>
    <x v="2738"/>
    <m/>
    <m/>
  </r>
  <r>
    <s v="B-COMPLETE WORKS|RIMBAUD, ARTHUR"/>
    <s v="N"/>
    <s v="Complete Works"/>
    <x v="1305"/>
    <m/>
    <m/>
    <x v="271"/>
    <m/>
    <m/>
    <m/>
    <m/>
    <n v="400"/>
    <s v="The collected poetry and prose of the influential symbolist poet, including &quot;A Season in Hell&quot; and &quot;Illuminations,&quot; chronicling his revolutionary approach to language."/>
    <m/>
    <x v="0"/>
    <m/>
    <x v="0"/>
    <m/>
    <m/>
    <x v="0"/>
    <x v="0"/>
    <x v="0"/>
    <m/>
    <m/>
    <m/>
    <m/>
    <m/>
    <m/>
    <m/>
    <m/>
    <x v="0"/>
    <x v="9"/>
    <m/>
    <m/>
    <m/>
    <m/>
    <s v="Complete Works_Rimbaud, Arthur"/>
    <s v="Rimbaud, Arthur_Complete Works"/>
    <x v="2739"/>
    <m/>
    <m/>
  </r>
  <r>
    <s v="B-ILLUMINATIONS|RIMBAUD, ARTHUR"/>
    <s v="N"/>
    <s v="Illuminations"/>
    <x v="1305"/>
    <m/>
    <m/>
    <x v="149"/>
    <m/>
    <m/>
    <m/>
    <m/>
    <n v="142"/>
    <s v="Rimbaud's collection of prose poems showcasing his visionary approach to language and perception, creating surreal, hallucinatory images that would influence modernist and symbolist movements."/>
    <m/>
    <x v="0"/>
    <m/>
    <x v="0"/>
    <m/>
    <m/>
    <x v="0"/>
    <x v="0"/>
    <x v="0"/>
    <m/>
    <m/>
    <m/>
    <m/>
    <m/>
    <m/>
    <m/>
    <m/>
    <x v="25"/>
    <x v="9"/>
    <m/>
    <m/>
    <m/>
    <m/>
    <s v="Illuminations_Rimbaud, Arthur"/>
    <s v="Rimbaud, Arthur_Illuminations"/>
    <x v="2740"/>
    <m/>
    <m/>
  </r>
  <r>
    <s v="B-ILLUMINATIONS / A SEASON IN HELL|RIMBAUD, ARTHUR"/>
    <s v="N"/>
    <s v="Illuminations / A Season in Hell"/>
    <x v="1305"/>
    <m/>
    <m/>
    <x v="0"/>
    <m/>
    <m/>
    <m/>
    <m/>
    <m/>
    <m/>
    <m/>
    <x v="0"/>
    <m/>
    <x v="0"/>
    <m/>
    <m/>
    <x v="0"/>
    <x v="0"/>
    <x v="0"/>
    <m/>
    <m/>
    <m/>
    <m/>
    <m/>
    <m/>
    <m/>
    <m/>
    <x v="0"/>
    <x v="0"/>
    <m/>
    <s v="Foundational; 19th Century (Psychological Depth / Stylistic Mastery / Esotericism)"/>
    <m/>
    <m/>
    <s v="Illuminations / A Season in Hell_Rimbaud, Arthur"/>
    <s v="Rimbaud, Arthur_Illuminations / A Season in Hell"/>
    <x v="2741"/>
    <m/>
    <m/>
  </r>
  <r>
    <s v="B-POEMS (LE BATEAU IVRE, ILLUMINATIONS, A SEASON IN HELL)|RIMBAUD, ARTHUR"/>
    <s v="N"/>
    <s v="Poems (Le Bateau ivre, Illuminations, A Season in Hell)"/>
    <x v="1305"/>
    <m/>
    <m/>
    <x v="0"/>
    <m/>
    <m/>
    <m/>
    <m/>
    <m/>
    <m/>
    <m/>
    <x v="0"/>
    <m/>
    <x v="0"/>
    <m/>
    <m/>
    <x v="0"/>
    <x v="0"/>
    <x v="0"/>
    <m/>
    <m/>
    <m/>
    <m/>
    <m/>
    <m/>
    <m/>
    <m/>
    <x v="0"/>
    <x v="0"/>
    <m/>
    <s v="Foundational; Symbolism, Aestheticism, Decadence (Late 19th C.)"/>
    <m/>
    <m/>
    <s v="Poems (Le Bateau ivre, Illuminations, A Season in Hell)_Rimbaud, Arthur"/>
    <s v="Rimbaud, Arthur_Poems (Le Bateau ivre, Illuminations, A Season in Hell)"/>
    <x v="2742"/>
    <m/>
    <m/>
  </r>
  <r>
    <s v="B-SELECTED POEMS|RIMBAUD, ARTHUR"/>
    <s v="N"/>
    <s v="Selected Poems"/>
    <x v="1305"/>
    <m/>
    <m/>
    <x v="149"/>
    <m/>
    <m/>
    <m/>
    <m/>
    <n v="340"/>
    <s v="A collection of the visionary symbolist poet's works, including &quot;The Drunken Boat&quot; and &quot;Illuminations,&quot; showcasing his revolutionary approach to language and perception through fevered, hallucinatory imagery."/>
    <m/>
    <x v="0"/>
    <m/>
    <x v="0"/>
    <m/>
    <m/>
    <x v="0"/>
    <x v="0"/>
    <x v="0"/>
    <m/>
    <m/>
    <m/>
    <m/>
    <m/>
    <m/>
    <m/>
    <m/>
    <x v="25"/>
    <x v="9"/>
    <m/>
    <m/>
    <m/>
    <m/>
    <s v="Selected Poems_Rimbaud, Arthur"/>
    <s v="Rimbaud, Arthur_Selected Poems"/>
    <x v="2743"/>
    <m/>
    <m/>
  </r>
  <r>
    <s v="B-UNE SAISON EN ENFER (A SEASON IN HELL)|RIMBAUD, ARTHUR"/>
    <s v="N"/>
    <s v="Une Saison en Enfer (A Season in Hell)"/>
    <x v="1305"/>
    <m/>
    <m/>
    <x v="0"/>
    <m/>
    <m/>
    <m/>
    <m/>
    <m/>
    <m/>
    <m/>
    <x v="0"/>
    <m/>
    <x v="0"/>
    <m/>
    <m/>
    <x v="0"/>
    <x v="0"/>
    <x v="0"/>
    <m/>
    <m/>
    <m/>
    <m/>
    <m/>
    <m/>
    <m/>
    <m/>
    <x v="0"/>
    <x v="0"/>
    <m/>
    <s v="Foundational; 19th Century (Psychological Depth / Stylistic Mastery / Esotericism)"/>
    <m/>
    <m/>
    <s v="Une Saison en Enfer (A Season in Hell)_Rimbaud, Arthur"/>
    <s v="Rimbaud, Arthur_Une Saison en Enfer (A Season in Hell)"/>
    <x v="2744"/>
    <m/>
    <m/>
  </r>
  <r>
    <s v="B-THE HOUSE OF ULYSSES|RÍOS, JULIÁN"/>
    <s v="N"/>
    <s v="The House of Ulysses"/>
    <x v="1306"/>
    <m/>
    <m/>
    <x v="76"/>
    <m/>
    <m/>
    <m/>
    <m/>
    <n v="208"/>
    <s v="A playful, postmodern novel about five readers discussing Joyce's &quot;Ulysses&quot; in the &quot;Ulysses Museum,&quot; creating a labyrinthine meditation on reading itself through linguistic wordplay, literary allusions, and nested narratives that mirror Joyce's encyclopedic approach."/>
    <m/>
    <x v="0"/>
    <m/>
    <x v="0"/>
    <m/>
    <m/>
    <x v="0"/>
    <x v="0"/>
    <x v="0"/>
    <m/>
    <m/>
    <m/>
    <m/>
    <m/>
    <m/>
    <m/>
    <m/>
    <x v="4"/>
    <x v="2"/>
    <m/>
    <m/>
    <m/>
    <m/>
    <s v="The House of Ulysses_Ríos, Julián"/>
    <s v="Ríos, Julián_The House of Ulysses"/>
    <x v="2745"/>
    <m/>
    <m/>
  </r>
  <r>
    <s v="B-THE TAIGA SYNDROME|RIVERA GARZA, CRISTINA"/>
    <s v="N"/>
    <s v="The Taiga Syndrome"/>
    <x v="1307"/>
    <m/>
    <m/>
    <x v="0"/>
    <m/>
    <m/>
    <m/>
    <m/>
    <m/>
    <m/>
    <m/>
    <x v="0"/>
    <m/>
    <x v="0"/>
    <m/>
    <m/>
    <x v="0"/>
    <x v="0"/>
    <x v="0"/>
    <m/>
    <m/>
    <m/>
    <m/>
    <m/>
    <m/>
    <m/>
    <m/>
    <x v="0"/>
    <x v="0"/>
    <m/>
    <m/>
    <m/>
    <m/>
    <s v="The Taiga Syndrome_Rivera Garza, Cristina"/>
    <s v="Rivera Garza, Cristina_The Taiga Syndrome"/>
    <x v="2746"/>
    <m/>
    <m/>
  </r>
  <r>
    <s v="B-I, THE SUPREME|ROA BASTOS, AUGUSTO"/>
    <s v="N"/>
    <s v="I, the Supreme"/>
    <x v="1308"/>
    <m/>
    <m/>
    <x v="0"/>
    <m/>
    <m/>
    <m/>
    <m/>
    <m/>
    <m/>
    <m/>
    <x v="0"/>
    <m/>
    <x v="0"/>
    <m/>
    <m/>
    <x v="0"/>
    <x v="0"/>
    <x v="0"/>
    <m/>
    <m/>
    <m/>
    <m/>
    <m/>
    <m/>
    <m/>
    <m/>
    <x v="0"/>
    <x v="0"/>
    <m/>
    <m/>
    <m/>
    <m/>
    <s v="I, the Supreme_Roa Bastos, Augusto"/>
    <s v="Roa Bastos, Augusto_I, the Supreme"/>
    <x v="2747"/>
    <m/>
    <m/>
  </r>
  <r>
    <s v="B-IN THE LABYRINTH|ROBBE-GRILLET, ALAIN"/>
    <s v="N"/>
    <s v="In the Labyrinth"/>
    <x v="1309"/>
    <m/>
    <m/>
    <x v="0"/>
    <m/>
    <m/>
    <m/>
    <m/>
    <m/>
    <m/>
    <m/>
    <x v="0"/>
    <m/>
    <x v="0"/>
    <m/>
    <m/>
    <x v="0"/>
    <x v="0"/>
    <x v="0"/>
    <m/>
    <m/>
    <m/>
    <m/>
    <m/>
    <m/>
    <m/>
    <m/>
    <x v="0"/>
    <x v="0"/>
    <m/>
    <s v="Foundational; Early to Mid-20th Century (Modernist difficulty / Avant-Garde)"/>
    <m/>
    <m/>
    <s v="In the Labyrinth_Robbe-Grillet, Alain"/>
    <s v="Robbe-Grillet, Alain_In the Labyrinth"/>
    <x v="2748"/>
    <m/>
    <m/>
  </r>
  <r>
    <s v="B-JEALOUSY (LA JALOUSIE)|ROBBE-GRILLET, ALAIN"/>
    <s v="N"/>
    <s v="Jealousy (La Jalousie)"/>
    <x v="1309"/>
    <m/>
    <m/>
    <x v="0"/>
    <m/>
    <m/>
    <m/>
    <m/>
    <m/>
    <m/>
    <m/>
    <x v="0"/>
    <m/>
    <x v="0"/>
    <m/>
    <m/>
    <x v="0"/>
    <x v="0"/>
    <x v="0"/>
    <m/>
    <m/>
    <m/>
    <m/>
    <m/>
    <m/>
    <m/>
    <m/>
    <x v="0"/>
    <x v="0"/>
    <m/>
    <s v="Foundational; Early to Mid-20th Century (Modernist difficulty / Avant-Garde)"/>
    <m/>
    <m/>
    <s v="Jealousy (La Jalousie)_Robbe-Grillet, Alain"/>
    <s v="Robbe-Grillet, Alain_Jealousy (La Jalousie)"/>
    <x v="2749"/>
    <m/>
    <m/>
  </r>
  <r>
    <s v="B-THE ERASERS|ROBBE-GRILLET, ALAIN"/>
    <s v="N"/>
    <s v="The Erasers"/>
    <x v="1309"/>
    <m/>
    <m/>
    <x v="0"/>
    <m/>
    <m/>
    <m/>
    <m/>
    <m/>
    <m/>
    <m/>
    <x v="0"/>
    <m/>
    <x v="0"/>
    <m/>
    <m/>
    <x v="0"/>
    <x v="0"/>
    <x v="0"/>
    <m/>
    <m/>
    <m/>
    <m/>
    <m/>
    <m/>
    <m/>
    <m/>
    <x v="0"/>
    <x v="0"/>
    <m/>
    <s v="Foundational; Early to Mid-20th Century (Modernist difficulty / Avant-Garde)"/>
    <m/>
    <m/>
    <s v="The Erasers_Robbe-Grillet, Alain"/>
    <s v="Robbe-Grillet, Alain_The Erasers"/>
    <x v="2750"/>
    <m/>
    <m/>
  </r>
  <r>
    <s v="B-THE VOYEUR|ROBBE-GRILLET, ALAIN"/>
    <s v="N"/>
    <s v="The Voyeur"/>
    <x v="1309"/>
    <m/>
    <m/>
    <x v="0"/>
    <m/>
    <m/>
    <m/>
    <m/>
    <m/>
    <m/>
    <m/>
    <x v="0"/>
    <m/>
    <x v="0"/>
    <m/>
    <m/>
    <x v="0"/>
    <x v="0"/>
    <x v="0"/>
    <m/>
    <m/>
    <m/>
    <m/>
    <m/>
    <m/>
    <m/>
    <m/>
    <x v="0"/>
    <x v="0"/>
    <m/>
    <s v="Foundational; Early to Mid-20th Century (Modernist difficulty / Avant-Garde)"/>
    <m/>
    <m/>
    <s v="The Voyeur_Robbe-Grillet, Alain"/>
    <s v="Robbe-Grillet, Alain_The Voyeur"/>
    <x v="2751"/>
    <m/>
    <m/>
  </r>
  <r>
    <s v="B-UNHOLY TALES|ROBBINS, TOD"/>
    <s v="N"/>
    <s v="Unholy Tales"/>
    <x v="1310"/>
    <m/>
    <m/>
    <x v="0"/>
    <n v="2020"/>
    <s v="Tartarus Press"/>
    <m/>
    <m/>
    <m/>
    <m/>
    <m/>
    <x v="0"/>
    <m/>
    <x v="0"/>
    <m/>
    <m/>
    <x v="0"/>
    <x v="0"/>
    <x v="0"/>
    <m/>
    <m/>
    <m/>
    <m/>
    <m/>
    <m/>
    <m/>
    <m/>
    <x v="0"/>
    <x v="0"/>
    <m/>
    <m/>
    <m/>
    <m/>
    <s v="Unholy Tales_Robbins, Tod"/>
    <s v="Robbins, Tod_Unholy Tales"/>
    <x v="2752"/>
    <m/>
    <m/>
  </r>
  <r>
    <s v="B-ARMAND POINT AND THE HERMETIC BROTHERHOOD|ROBERT DELEVOY"/>
    <s v="N"/>
    <s v="Armand Point and the Hermetic Brotherhood"/>
    <x v="1311"/>
    <m/>
    <m/>
    <x v="0"/>
    <m/>
    <m/>
    <m/>
    <m/>
    <m/>
    <m/>
    <m/>
    <x v="0"/>
    <m/>
    <x v="0"/>
    <m/>
    <m/>
    <x v="0"/>
    <x v="0"/>
    <x v="0"/>
    <m/>
    <m/>
    <m/>
    <m/>
    <m/>
    <m/>
    <m/>
    <m/>
    <x v="0"/>
    <x v="0"/>
    <m/>
    <m/>
    <m/>
    <s v="Catalogues of works featured by Des Esseintes in &quot;À rebours&quot; (Against Nature), by Huysmans."/>
    <s v="Armand Point and the Hermetic Brotherhood_Robert Delevoy"/>
    <s v="Robert Delevoy_Armand Point and the Hermetic Brotherhood"/>
    <x v="2753"/>
    <m/>
    <m/>
  </r>
  <r>
    <s v="B-SALVADOR DALÍ: THE PAINTINGS|ROBERT DESCHARNES &amp; GILLES NÉRET"/>
    <s v="N"/>
    <s v="Salvador Dalí: The Paintings"/>
    <x v="1312"/>
    <m/>
    <m/>
    <x v="0"/>
    <m/>
    <s v="Taschen"/>
    <m/>
    <m/>
    <m/>
    <m/>
    <m/>
    <x v="0"/>
    <m/>
    <x v="0"/>
    <m/>
    <m/>
    <x v="0"/>
    <x v="0"/>
    <x v="0"/>
    <m/>
    <m/>
    <m/>
    <m/>
    <m/>
    <m/>
    <m/>
    <m/>
    <x v="0"/>
    <x v="0"/>
    <m/>
    <m/>
    <m/>
    <m/>
    <s v="Salvador Dalí: The Paintings_Robert Descharnes &amp; Gilles Néret"/>
    <s v="Robert Descharnes &amp; Gilles Néret_Salvador Dalí: The Paintings"/>
    <x v="2754"/>
    <m/>
    <m/>
  </r>
  <r>
    <s v="B-NAPOLEON: A LIFE|ROBERTS, ANDREW"/>
    <s v="N"/>
    <s v="Napoleon: A Life"/>
    <x v="1313"/>
    <m/>
    <m/>
    <x v="0"/>
    <m/>
    <m/>
    <m/>
    <m/>
    <m/>
    <m/>
    <m/>
    <x v="0"/>
    <m/>
    <x v="0"/>
    <m/>
    <m/>
    <x v="0"/>
    <x v="0"/>
    <x v="0"/>
    <m/>
    <m/>
    <m/>
    <m/>
    <m/>
    <m/>
    <m/>
    <m/>
    <x v="0"/>
    <x v="0"/>
    <m/>
    <m/>
    <m/>
    <m/>
    <s v="Napoleon: A Life_Roberts, Andrew"/>
    <s v="Roberts, Andrew_Napoleon: A Life"/>
    <x v="2755"/>
    <m/>
    <m/>
  </r>
  <r>
    <s v="B-HISTORY OF SCOTLAND / HISTORY OF GREAT BRITAIN|ROBERTSON, WILLIAM"/>
    <s v="N"/>
    <s v="History of Scotland / History of Great Britain"/>
    <x v="1314"/>
    <m/>
    <m/>
    <x v="0"/>
    <m/>
    <m/>
    <m/>
    <m/>
    <m/>
    <m/>
    <m/>
    <x v="0"/>
    <m/>
    <x v="0"/>
    <m/>
    <m/>
    <x v="0"/>
    <x v="0"/>
    <x v="0"/>
    <m/>
    <m/>
    <m/>
    <m/>
    <m/>
    <m/>
    <m/>
    <m/>
    <x v="0"/>
    <x v="0"/>
    <m/>
    <s v="Foundational; Science, History &amp; Other Non-Fiction"/>
    <m/>
    <m/>
    <s v="History of Scotland / History of Great Britain_Robertson, William"/>
    <s v="Robertson, William_History of Scotland / History of Great Britain"/>
    <x v="2756"/>
    <m/>
    <m/>
  </r>
  <r>
    <s v="B-THE MINISTRY FOR THE FUTURE|ROBINSON, KIM STANLEY"/>
    <s v="N"/>
    <s v="The Ministry for the Future"/>
    <x v="1315"/>
    <m/>
    <m/>
    <x v="0"/>
    <m/>
    <m/>
    <m/>
    <m/>
    <m/>
    <m/>
    <m/>
    <x v="0"/>
    <m/>
    <x v="0"/>
    <m/>
    <m/>
    <x v="0"/>
    <x v="0"/>
    <x v="0"/>
    <m/>
    <m/>
    <m/>
    <m/>
    <m/>
    <m/>
    <m/>
    <m/>
    <x v="0"/>
    <x v="0"/>
    <m/>
    <s v="Foundational; Late 20th Century &amp; Postmodernism"/>
    <m/>
    <m/>
    <s v="The Ministry for the Future_Robinson, Kim Stanley"/>
    <s v="Robinson, Kim Stanley_The Ministry for the Future"/>
    <x v="2757"/>
    <m/>
    <m/>
  </r>
  <r>
    <s v="B-GILEAD|ROBINSON, MARILYNNE"/>
    <s v="N"/>
    <s v="Gilead"/>
    <x v="1316"/>
    <m/>
    <m/>
    <x v="0"/>
    <m/>
    <m/>
    <m/>
    <m/>
    <m/>
    <m/>
    <m/>
    <x v="0"/>
    <m/>
    <x v="0"/>
    <m/>
    <m/>
    <x v="0"/>
    <x v="0"/>
    <x v="0"/>
    <m/>
    <m/>
    <m/>
    <m/>
    <m/>
    <m/>
    <m/>
    <m/>
    <x v="0"/>
    <x v="0"/>
    <m/>
    <s v="Foundational; Late 20th Century &amp; Postmodernism"/>
    <m/>
    <m/>
    <s v="Gilead_Robinson, Marilynne"/>
    <s v="Robinson, Marilynne_Gilead"/>
    <x v="2758"/>
    <m/>
    <m/>
  </r>
  <r>
    <s v="B-HOME / LILA / JACK (GILEAD QUARTET)|ROBINSON, MARILYNNE"/>
    <s v="N"/>
    <s v="Home / Lila / Jack (Gilead Quartet)"/>
    <x v="1316"/>
    <m/>
    <m/>
    <x v="0"/>
    <m/>
    <m/>
    <m/>
    <m/>
    <m/>
    <m/>
    <m/>
    <x v="0"/>
    <m/>
    <x v="0"/>
    <m/>
    <m/>
    <x v="0"/>
    <x v="0"/>
    <x v="0"/>
    <m/>
    <m/>
    <m/>
    <m/>
    <m/>
    <m/>
    <m/>
    <m/>
    <x v="0"/>
    <x v="0"/>
    <m/>
    <s v="Foundational; Late 20th Century &amp; Postmodernism"/>
    <m/>
    <m/>
    <s v="Home / Lila / Jack (Gilead Quartet)_Robinson, Marilynne"/>
    <s v="Robinson, Marilynne_Home / Lila / Jack (Gilead Quartet)"/>
    <x v="2759"/>
    <m/>
    <m/>
  </r>
  <r>
    <s v="B-HOUSEKEEPING|ROBINSON, MARILYNNE"/>
    <s v="N"/>
    <s v="Housekeeping"/>
    <x v="1316"/>
    <m/>
    <m/>
    <x v="0"/>
    <m/>
    <m/>
    <m/>
    <m/>
    <m/>
    <m/>
    <m/>
    <x v="0"/>
    <m/>
    <x v="0"/>
    <m/>
    <m/>
    <x v="0"/>
    <x v="0"/>
    <x v="0"/>
    <m/>
    <m/>
    <m/>
    <m/>
    <m/>
    <m/>
    <m/>
    <m/>
    <x v="0"/>
    <x v="0"/>
    <m/>
    <m/>
    <m/>
    <m/>
    <s v="Housekeeping_Robinson, Marilynne"/>
    <s v="Robinson, Marilynne_Housekeeping"/>
    <x v="2760"/>
    <m/>
    <m/>
  </r>
  <r>
    <s v="B-STONES OF ARAN|ROBINSON, TIM"/>
    <s v="N"/>
    <s v="Stones of Aran"/>
    <x v="1317"/>
    <m/>
    <m/>
    <x v="0"/>
    <m/>
    <s v="New York Review Books (NYRB)"/>
    <m/>
    <m/>
    <m/>
    <m/>
    <m/>
    <x v="0"/>
    <m/>
    <x v="0"/>
    <m/>
    <m/>
    <x v="0"/>
    <x v="0"/>
    <x v="0"/>
    <m/>
    <m/>
    <m/>
    <m/>
    <m/>
    <m/>
    <m/>
    <m/>
    <x v="0"/>
    <x v="0"/>
    <m/>
    <m/>
    <m/>
    <m/>
    <s v="Stones of Aran_Robinson, Tim"/>
    <s v="Robinson, Tim_Stones of Aran"/>
    <x v="2761"/>
    <m/>
    <m/>
  </r>
  <r>
    <s v="B-BRUGES-LA-MORTE|RODENBACH, GEORGES"/>
    <s v="N"/>
    <s v="Bruges-la-Morte"/>
    <x v="1318"/>
    <m/>
    <m/>
    <x v="142"/>
    <m/>
    <m/>
    <m/>
    <m/>
    <n v="128"/>
    <s v="A symbolist novel about a widower obsessed with a dancer who resembles his dead wife, set against the melancholy backdrop of the medieval city of Bruges."/>
    <m/>
    <x v="2"/>
    <m/>
    <x v="0"/>
    <m/>
    <m/>
    <x v="0"/>
    <x v="0"/>
    <x v="1"/>
    <m/>
    <m/>
    <m/>
    <m/>
    <m/>
    <m/>
    <m/>
    <m/>
    <x v="26"/>
    <x v="9"/>
    <m/>
    <s v="Foundational; Symbolism, Aestheticism, Decadence (Late 19th C.); Foundational; 19th Century (Psychological Depth / Stylistic Mastery / Esotericism)"/>
    <m/>
    <m/>
    <s v="Bruges-la-Morte_Rodenbach, Georges"/>
    <s v="Rodenbach, Georges_Bruges-la-Morte"/>
    <x v="2762"/>
    <m/>
    <m/>
  </r>
  <r>
    <s v="B-THE ART OF SYMBOLISM|RODOLPHE RAPETTI"/>
    <s v="N"/>
    <s v="The Art of Symbolism"/>
    <x v="1319"/>
    <m/>
    <m/>
    <x v="0"/>
    <m/>
    <m/>
    <m/>
    <m/>
    <m/>
    <m/>
    <m/>
    <x v="0"/>
    <m/>
    <x v="0"/>
    <m/>
    <m/>
    <x v="0"/>
    <x v="0"/>
    <x v="0"/>
    <m/>
    <m/>
    <m/>
    <m/>
    <m/>
    <m/>
    <m/>
    <m/>
    <x v="0"/>
    <x v="0"/>
    <m/>
    <m/>
    <m/>
    <s v="Catalogues of works featured by Des Esseintes in &quot;À rebours&quot; (Against Nature), by Huysmans."/>
    <s v="The Art of Symbolism_Rodolphe Rapetti"/>
    <s v="Rodolphe Rapetti_The Art of Symbolism"/>
    <x v="2763"/>
    <m/>
    <m/>
  </r>
  <r>
    <s v="B-THE TIME OF THE DOVES|RODOREDA, MERCE"/>
    <s v="N"/>
    <s v="The Time Of The Doves"/>
    <x v="1320"/>
    <m/>
    <m/>
    <x v="1"/>
    <m/>
    <m/>
    <m/>
    <m/>
    <n v="208"/>
    <s v="A poetic novel about a working-class woman in Barcelona before and during the Spanish Civil War, capturing trauma and resilience through stream of consciousness."/>
    <m/>
    <x v="0"/>
    <m/>
    <x v="0"/>
    <m/>
    <m/>
    <x v="0"/>
    <x v="0"/>
    <x v="0"/>
    <m/>
    <m/>
    <m/>
    <m/>
    <m/>
    <m/>
    <m/>
    <m/>
    <x v="1"/>
    <x v="1"/>
    <m/>
    <m/>
    <m/>
    <m/>
    <s v="The Time Of The Doves_Rodoreda, Merce"/>
    <s v="Rodoreda, Merce_The Time Of The Doves"/>
    <x v="2764"/>
    <m/>
    <m/>
  </r>
  <r>
    <s v="B-LA CELESTINA|ROJAS, FERNANDO DE (ATTR.)"/>
    <s v="N"/>
    <s v="La Celestina"/>
    <x v="1321"/>
    <m/>
    <m/>
    <x v="0"/>
    <m/>
    <m/>
    <m/>
    <m/>
    <m/>
    <m/>
    <m/>
    <x v="0"/>
    <m/>
    <x v="0"/>
    <m/>
    <m/>
    <x v="0"/>
    <x v="0"/>
    <x v="0"/>
    <m/>
    <m/>
    <m/>
    <m/>
    <m/>
    <m/>
    <m/>
    <m/>
    <x v="0"/>
    <x v="0"/>
    <m/>
    <s v="Foundational; Renaissance &amp; Humanism"/>
    <m/>
    <m/>
    <s v="La Celestina_Rojas, Fernando de (Attr.)"/>
    <s v="Rojas, Fernando de (Attr.)_La Celestina"/>
    <x v="2765"/>
    <m/>
    <m/>
  </r>
  <r>
    <s v="B-A VANISHED WORLD|ROMAN VISHNIAC"/>
    <s v="N"/>
    <s v="A Vanished World"/>
    <x v="1322"/>
    <m/>
    <m/>
    <x v="0"/>
    <m/>
    <s v="Farrar, Straus and Giroux"/>
    <m/>
    <m/>
    <m/>
    <m/>
    <m/>
    <x v="0"/>
    <m/>
    <x v="0"/>
    <m/>
    <m/>
    <x v="0"/>
    <x v="0"/>
    <x v="0"/>
    <m/>
    <m/>
    <m/>
    <m/>
    <m/>
    <m/>
    <m/>
    <m/>
    <x v="0"/>
    <x v="0"/>
    <m/>
    <m/>
    <m/>
    <s v="Among the most critically acclaimed and harrowing photographic compendiums documenting war, genocide, atrocity, and human suffering, considered pinnacles of visual reportage and historical testimony."/>
    <s v="A Vanished World_Roman Vishniac"/>
    <s v="Roman Vishniac_A Vanished World"/>
    <x v="2766"/>
    <m/>
    <m/>
  </r>
  <r>
    <s v="B-POEMS (SONNETS TO HÉLÈNE, ETC.)|RONSARD, PIERRE DE"/>
    <s v="N"/>
    <s v="Poems (Sonnets to Hélène, etc.)"/>
    <x v="1323"/>
    <m/>
    <m/>
    <x v="0"/>
    <m/>
    <m/>
    <m/>
    <m/>
    <m/>
    <m/>
    <m/>
    <x v="0"/>
    <m/>
    <x v="0"/>
    <m/>
    <m/>
    <x v="0"/>
    <x v="0"/>
    <x v="0"/>
    <m/>
    <m/>
    <m/>
    <m/>
    <m/>
    <m/>
    <m/>
    <m/>
    <x v="0"/>
    <x v="0"/>
    <m/>
    <s v="Foundational; Renaissance &amp; Humanism"/>
    <m/>
    <m/>
    <s v="Poems (Sonnets to Hélène, etc.)_Ronsard, Pierre de"/>
    <s v="Ronsard, Pierre de_Poems (Sonnets to Hélène, etc.)"/>
    <x v="2767"/>
    <m/>
    <m/>
  </r>
  <r>
    <s v="B-CONVERSATIONS WITH FRIENDS|ROONEY, SALLY"/>
    <s v="N"/>
    <s v="Conversations with Friends"/>
    <x v="1324"/>
    <m/>
    <m/>
    <x v="0"/>
    <m/>
    <m/>
    <m/>
    <m/>
    <m/>
    <m/>
    <m/>
    <x v="0"/>
    <m/>
    <x v="0"/>
    <m/>
    <m/>
    <x v="0"/>
    <x v="0"/>
    <x v="0"/>
    <m/>
    <m/>
    <m/>
    <m/>
    <m/>
    <m/>
    <m/>
    <m/>
    <x v="0"/>
    <x v="0"/>
    <m/>
    <s v="Foundational; Late 20th Century &amp; Postmodernism"/>
    <m/>
    <m/>
    <s v="Conversations with Friends_Rooney, Sally"/>
    <s v="Rooney, Sally_Conversations with Friends"/>
    <x v="2768"/>
    <m/>
    <m/>
  </r>
  <r>
    <s v="B-NORMAL PEOPLE|ROONEY, SALLY"/>
    <s v="N"/>
    <s v="Normal People"/>
    <x v="1324"/>
    <m/>
    <m/>
    <x v="0"/>
    <m/>
    <m/>
    <m/>
    <m/>
    <m/>
    <m/>
    <m/>
    <x v="0"/>
    <m/>
    <x v="0"/>
    <m/>
    <m/>
    <x v="0"/>
    <x v="0"/>
    <x v="0"/>
    <m/>
    <m/>
    <m/>
    <m/>
    <m/>
    <m/>
    <m/>
    <m/>
    <x v="0"/>
    <x v="0"/>
    <m/>
    <s v="Foundational; Late 20th Century &amp; Postmodernism"/>
    <m/>
    <m/>
    <s v="Normal People_Rooney, Sally"/>
    <s v="Rooney, Sally_Normal People"/>
    <x v="2769"/>
    <m/>
    <m/>
  </r>
  <r>
    <s v="B-CONTINGENCY, IRONY, AND SOLIDARITY|RORTY, RICHARD"/>
    <s v="N"/>
    <s v="Contingency, Irony, and Solidarity"/>
    <x v="1325"/>
    <m/>
    <m/>
    <x v="13"/>
    <m/>
    <m/>
    <s v="Contingency, Irony, and Solidarity"/>
    <m/>
    <m/>
    <m/>
    <m/>
    <x v="0"/>
    <m/>
    <x v="0"/>
    <m/>
    <m/>
    <x v="0"/>
    <x v="0"/>
    <x v="0"/>
    <m/>
    <m/>
    <m/>
    <m/>
    <m/>
    <m/>
    <m/>
    <m/>
    <x v="7"/>
    <x v="1"/>
    <s v="Philosophical work"/>
    <s v="Philosophy"/>
    <s v="Pragmatism"/>
    <m/>
    <s v="Contingency, Irony, and Solidarity_Rorty, Richard"/>
    <s v="Rorty, Richard_Contingency, Irony, and Solidarity"/>
    <x v="2770"/>
    <m/>
    <m/>
  </r>
  <r>
    <s v="B-PHILOSOPHY AND THE MIRROR OF NATURE|RORTY, RICHARD"/>
    <s v="N"/>
    <s v="Philosophy and the Mirror of Nature"/>
    <x v="1325"/>
    <m/>
    <m/>
    <x v="80"/>
    <m/>
    <m/>
    <s v="Philosophy and the Mirror of Nature"/>
    <m/>
    <m/>
    <m/>
    <m/>
    <x v="0"/>
    <m/>
    <x v="0"/>
    <m/>
    <m/>
    <x v="0"/>
    <x v="0"/>
    <x v="0"/>
    <m/>
    <m/>
    <m/>
    <m/>
    <m/>
    <m/>
    <m/>
    <m/>
    <x v="17"/>
    <x v="1"/>
    <s v="Philosophical work"/>
    <s v="Philosophy"/>
    <s v="Pragmatism"/>
    <m/>
    <s v="Philosophy and the Mirror of Nature_Rorty, Richard"/>
    <s v="Rorty, Richard_Philosophy and the Mirror of Nature"/>
    <x v="2771"/>
    <m/>
    <m/>
  </r>
  <r>
    <s v="B-TRUTH AND PROGRESS|RORTY, RICHARD"/>
    <s v="N"/>
    <s v="Truth and Progress"/>
    <x v="1325"/>
    <m/>
    <m/>
    <x v="53"/>
    <m/>
    <m/>
    <s v="Truth and Progress"/>
    <m/>
    <m/>
    <m/>
    <m/>
    <x v="0"/>
    <m/>
    <x v="0"/>
    <m/>
    <m/>
    <x v="0"/>
    <x v="0"/>
    <x v="0"/>
    <m/>
    <m/>
    <m/>
    <m/>
    <m/>
    <m/>
    <m/>
    <m/>
    <x v="2"/>
    <x v="1"/>
    <s v="Essays"/>
    <s v="Philosophy"/>
    <s v="Pragmatism"/>
    <m/>
    <s v="Truth and Progress_Rorty, Richard"/>
    <s v="Rorty, Richard_Truth and Progress"/>
    <x v="2772"/>
    <m/>
    <m/>
  </r>
  <r>
    <s v="B-HISTORIA DEL REY TRANSPARENTE|ROSA MONTERO"/>
    <s v="N"/>
    <s v="Historia del Rey Transparente"/>
    <x v="1326"/>
    <m/>
    <m/>
    <x v="0"/>
    <m/>
    <m/>
    <m/>
    <m/>
    <m/>
    <m/>
    <m/>
    <x v="0"/>
    <n v="3"/>
    <x v="1"/>
    <m/>
    <m/>
    <x v="0"/>
    <x v="0"/>
    <x v="0"/>
    <m/>
    <m/>
    <m/>
    <m/>
    <m/>
    <m/>
    <m/>
    <m/>
    <x v="0"/>
    <x v="0"/>
    <m/>
    <m/>
    <m/>
    <m/>
    <s v="Historia del Rey Transparente_Rosa Montero"/>
    <s v="Rosa Montero_Historia del Rey Transparente"/>
    <x v="2773"/>
    <m/>
    <m/>
  </r>
  <r>
    <s v="B-THE ARCHITECT OF RUINS|ROSENDORFER, HERBERT"/>
    <s v="N"/>
    <s v="The Architect of Ruins"/>
    <x v="1327"/>
    <m/>
    <m/>
    <x v="106"/>
    <m/>
    <m/>
    <m/>
    <m/>
    <n v="276"/>
    <s v="A baroque novel about a man who discovers underground chambers beneath his house leading to a subterranean world of architectural wonders and strange inhabitants, blending fantasy with philosophical rumination on time, destruction, and creative endeavor."/>
    <m/>
    <x v="0"/>
    <m/>
    <x v="0"/>
    <m/>
    <m/>
    <x v="0"/>
    <x v="0"/>
    <x v="0"/>
    <m/>
    <m/>
    <m/>
    <m/>
    <m/>
    <m/>
    <m/>
    <m/>
    <x v="1"/>
    <x v="1"/>
    <m/>
    <m/>
    <m/>
    <m/>
    <s v="The Architect of Ruins_Rosendorfer, Herbert"/>
    <s v="Rosendorfer, Herbert_The Architect of Ruins"/>
    <x v="2774"/>
    <m/>
    <m/>
  </r>
  <r>
    <s v="B-THE STAR OF REDEMPTION|ROSENZWEIG, FRANZ"/>
    <s v="N"/>
    <s v="The Star of Redemption"/>
    <x v="1328"/>
    <m/>
    <m/>
    <x v="272"/>
    <m/>
    <m/>
    <s v="Der Stern der Erlösung"/>
    <m/>
    <m/>
    <m/>
    <m/>
    <x v="0"/>
    <m/>
    <x v="0"/>
    <m/>
    <m/>
    <x v="0"/>
    <x v="0"/>
    <x v="0"/>
    <m/>
    <m/>
    <m/>
    <m/>
    <m/>
    <m/>
    <m/>
    <m/>
    <x v="20"/>
    <x v="1"/>
    <s v="Philosophical work"/>
    <s v="Philosophy"/>
    <s v="Jewish Philosophy"/>
    <m/>
    <s v="The Star of Redemption_Rosenzweig, Franz"/>
    <s v="Rosenzweig, Franz_The Star of Redemption"/>
    <x v="2775"/>
    <m/>
    <m/>
  </r>
  <r>
    <s v="B-FACTFULNESS: TEN REASONS WE'RE WRONG ABOUT THE WORLD – AND WHY THINGS ARE BETTER THAN YOU THINK|ROSLING, HANS (WITH O. &amp; A.)"/>
    <s v="N"/>
    <s v="Factfulness: Ten Reasons We're Wrong About the World – and Why Things Are Better Than You Think"/>
    <x v="1329"/>
    <m/>
    <m/>
    <x v="0"/>
    <m/>
    <m/>
    <m/>
    <m/>
    <m/>
    <m/>
    <m/>
    <x v="0"/>
    <m/>
    <x v="0"/>
    <m/>
    <m/>
    <x v="0"/>
    <x v="0"/>
    <x v="0"/>
    <m/>
    <m/>
    <m/>
    <m/>
    <m/>
    <m/>
    <m/>
    <m/>
    <x v="0"/>
    <x v="0"/>
    <m/>
    <s v="Foundational; Non-Fiction"/>
    <m/>
    <m/>
    <s v="Factfulness: Ten Reasons We're Wrong About the World – and Why Things Are Better Than You Think_Rosling, Hans (with O. &amp; A.)"/>
    <s v="Rosling, Hans (with O. &amp; A.)_Factfulness: Ten Reasons We're Wrong About the World – and Why Things Are Better Than You Think"/>
    <x v="2776"/>
    <m/>
    <m/>
  </r>
  <r>
    <s v="B-SHADY CUSTOMERS|ROTA, BERTRAM"/>
    <s v="N"/>
    <s v="Shady Customers"/>
    <x v="1330"/>
    <m/>
    <m/>
    <x v="0"/>
    <n v="1992"/>
    <s v="Tartarus Press"/>
    <m/>
    <m/>
    <m/>
    <m/>
    <m/>
    <x v="0"/>
    <m/>
    <x v="0"/>
    <m/>
    <m/>
    <x v="0"/>
    <x v="0"/>
    <x v="0"/>
    <m/>
    <m/>
    <m/>
    <m/>
    <m/>
    <m/>
    <m/>
    <m/>
    <x v="0"/>
    <x v="0"/>
    <m/>
    <m/>
    <m/>
    <m/>
    <s v="Shady Customers_Rota, Bertram"/>
    <s v="Rota, Bertram_Shady Customers"/>
    <x v="2777"/>
    <m/>
    <m/>
  </r>
  <r>
    <s v="B-THE EMPEROR'S TOMB|ROTH, JOSEPH"/>
    <s v="N"/>
    <s v="The Emperor's Tomb"/>
    <x v="1331"/>
    <m/>
    <m/>
    <x v="143"/>
    <m/>
    <m/>
    <m/>
    <m/>
    <n v="208"/>
    <s v="A sequel to The Radetzky March following the last Trotta during World War I and the collapse of the Habsburg Empire, exploring nostalgia and disillusionment."/>
    <m/>
    <x v="0"/>
    <m/>
    <x v="0"/>
    <m/>
    <m/>
    <x v="0"/>
    <x v="0"/>
    <x v="0"/>
    <m/>
    <m/>
    <m/>
    <m/>
    <m/>
    <m/>
    <m/>
    <m/>
    <x v="16"/>
    <x v="1"/>
    <m/>
    <m/>
    <m/>
    <m/>
    <s v="The Emperor's Tomb_Roth, Joseph"/>
    <s v="Roth, Joseph_The Emperor's Tomb"/>
    <x v="2778"/>
    <m/>
    <m/>
  </r>
  <r>
    <s v="B-THE RADETZKY MARCH|ROTH, JOSEPH"/>
    <s v="N"/>
    <s v="The Radetzky March"/>
    <x v="1331"/>
    <m/>
    <m/>
    <x v="84"/>
    <m/>
    <m/>
    <m/>
    <m/>
    <n v="331"/>
    <s v="A novel chronicling three generations of the Trotta family and the decline of the Austro-Hungarian Empire from the Battle of Solferino to World War I."/>
    <m/>
    <x v="0"/>
    <m/>
    <x v="0"/>
    <m/>
    <m/>
    <x v="0"/>
    <x v="0"/>
    <x v="0"/>
    <m/>
    <m/>
    <m/>
    <m/>
    <m/>
    <m/>
    <m/>
    <m/>
    <x v="16"/>
    <x v="1"/>
    <m/>
    <m/>
    <m/>
    <m/>
    <s v="The Radetzky March_Roth, Joseph"/>
    <s v="Roth, Joseph_The Radetzky March"/>
    <x v="2779"/>
    <m/>
    <m/>
  </r>
  <r>
    <s v="B-AMERICAN PASTORAL|ROTH, PHILIP"/>
    <s v="N"/>
    <s v="American Pastoral"/>
    <x v="1332"/>
    <m/>
    <m/>
    <x v="0"/>
    <m/>
    <m/>
    <m/>
    <m/>
    <m/>
    <m/>
    <m/>
    <x v="0"/>
    <m/>
    <x v="0"/>
    <m/>
    <m/>
    <x v="0"/>
    <x v="0"/>
    <x v="0"/>
    <m/>
    <m/>
    <m/>
    <m/>
    <m/>
    <m/>
    <m/>
    <m/>
    <x v="0"/>
    <x v="0"/>
    <m/>
    <m/>
    <m/>
    <m/>
    <s v="American Pastoral_Roth, Philip"/>
    <s v="Roth, Philip_American Pastoral"/>
    <x v="2780"/>
    <m/>
    <m/>
  </r>
  <r>
    <s v="B-AMERICAN PASTORAL / PORTNOY'S COMPLAINT|ROTH, PHILIP"/>
    <s v="N"/>
    <s v="American Pastoral / Portnoy's Complaint"/>
    <x v="1332"/>
    <m/>
    <m/>
    <x v="0"/>
    <m/>
    <m/>
    <m/>
    <m/>
    <m/>
    <m/>
    <m/>
    <x v="0"/>
    <m/>
    <x v="0"/>
    <m/>
    <m/>
    <x v="0"/>
    <x v="0"/>
    <x v="0"/>
    <m/>
    <m/>
    <m/>
    <m/>
    <m/>
    <m/>
    <m/>
    <m/>
    <x v="0"/>
    <x v="0"/>
    <m/>
    <s v="Foundational; Late 20th Century &amp; Postmodernism"/>
    <m/>
    <m/>
    <s v="American Pastoral / Portnoy's Complaint_Roth, Philip"/>
    <s v="Roth, Philip_American Pastoral / Portnoy's Complaint"/>
    <x v="2781"/>
    <m/>
    <m/>
  </r>
  <r>
    <s v="B-EVERYMAN|ROTH, PHILIP"/>
    <s v="N"/>
    <s v="Everyman"/>
    <x v="1332"/>
    <m/>
    <m/>
    <x v="0"/>
    <m/>
    <m/>
    <m/>
    <m/>
    <m/>
    <m/>
    <m/>
    <x v="0"/>
    <m/>
    <x v="0"/>
    <m/>
    <m/>
    <x v="0"/>
    <x v="0"/>
    <x v="0"/>
    <m/>
    <m/>
    <m/>
    <m/>
    <m/>
    <m/>
    <m/>
    <m/>
    <x v="0"/>
    <x v="0"/>
    <m/>
    <m/>
    <m/>
    <m/>
    <s v="Everyman_Roth, Philip"/>
    <s v="Roth, Philip_Everyman"/>
    <x v="2782"/>
    <m/>
    <m/>
  </r>
  <r>
    <s v="B-GOODBYE, COLUMBUS|ROTH, PHILIP"/>
    <s v="N"/>
    <s v="Goodbye, Columbus"/>
    <x v="1332"/>
    <m/>
    <m/>
    <x v="0"/>
    <m/>
    <m/>
    <m/>
    <m/>
    <m/>
    <m/>
    <m/>
    <x v="0"/>
    <m/>
    <x v="0"/>
    <m/>
    <m/>
    <x v="0"/>
    <x v="0"/>
    <x v="0"/>
    <m/>
    <m/>
    <m/>
    <m/>
    <m/>
    <m/>
    <m/>
    <m/>
    <x v="0"/>
    <x v="0"/>
    <m/>
    <m/>
    <m/>
    <m/>
    <s v="Goodbye, Columbus_Roth, Philip"/>
    <s v="Roth, Philip_Goodbye, Columbus"/>
    <x v="2783"/>
    <m/>
    <m/>
  </r>
  <r>
    <s v="B-INDIGNATION|ROTH, PHILIP"/>
    <s v="N"/>
    <s v="Indignation"/>
    <x v="1332"/>
    <m/>
    <m/>
    <x v="0"/>
    <m/>
    <m/>
    <m/>
    <m/>
    <m/>
    <m/>
    <m/>
    <x v="0"/>
    <m/>
    <x v="0"/>
    <m/>
    <m/>
    <x v="0"/>
    <x v="0"/>
    <x v="0"/>
    <m/>
    <m/>
    <m/>
    <m/>
    <m/>
    <m/>
    <m/>
    <m/>
    <x v="0"/>
    <x v="0"/>
    <m/>
    <m/>
    <m/>
    <m/>
    <s v="Indignation_Roth, Philip"/>
    <s v="Roth, Philip_Indignation"/>
    <x v="2784"/>
    <m/>
    <m/>
  </r>
  <r>
    <s v="B-NEMESIS|ROTH, PHILIP"/>
    <s v="N"/>
    <s v="Nemesis"/>
    <x v="1332"/>
    <m/>
    <m/>
    <x v="0"/>
    <m/>
    <m/>
    <m/>
    <m/>
    <m/>
    <m/>
    <m/>
    <x v="0"/>
    <m/>
    <x v="0"/>
    <m/>
    <m/>
    <x v="0"/>
    <x v="0"/>
    <x v="0"/>
    <m/>
    <m/>
    <m/>
    <m/>
    <m/>
    <m/>
    <m/>
    <m/>
    <x v="0"/>
    <x v="0"/>
    <m/>
    <m/>
    <m/>
    <m/>
    <s v="Nemesis_Roth, Philip"/>
    <s v="Roth, Philip_Nemesis"/>
    <x v="2785"/>
    <m/>
    <m/>
  </r>
  <r>
    <s v="B-PATRIMONY|ROTH, PHILIP"/>
    <s v="N"/>
    <s v="Patrimony"/>
    <x v="1332"/>
    <m/>
    <m/>
    <x v="0"/>
    <m/>
    <m/>
    <m/>
    <m/>
    <m/>
    <m/>
    <m/>
    <x v="0"/>
    <m/>
    <x v="0"/>
    <m/>
    <m/>
    <x v="0"/>
    <x v="0"/>
    <x v="0"/>
    <m/>
    <m/>
    <m/>
    <m/>
    <m/>
    <m/>
    <m/>
    <m/>
    <x v="0"/>
    <x v="0"/>
    <m/>
    <m/>
    <m/>
    <m/>
    <s v="Patrimony_Roth, Philip"/>
    <s v="Roth, Philip_Patrimony"/>
    <x v="2786"/>
    <m/>
    <m/>
  </r>
  <r>
    <s v="B-PORTNOY’S COMPLAINT|ROTH, PHILIP"/>
    <s v="N"/>
    <s v="Portnoy’s Complaint"/>
    <x v="1332"/>
    <m/>
    <m/>
    <x v="0"/>
    <m/>
    <m/>
    <m/>
    <m/>
    <m/>
    <m/>
    <m/>
    <x v="0"/>
    <m/>
    <x v="0"/>
    <m/>
    <m/>
    <x v="0"/>
    <x v="0"/>
    <x v="0"/>
    <m/>
    <m/>
    <m/>
    <m/>
    <m/>
    <m/>
    <m/>
    <m/>
    <x v="0"/>
    <x v="0"/>
    <m/>
    <m/>
    <m/>
    <m/>
    <s v="Portnoy’s Complaint_Roth, Philip"/>
    <s v="Roth, Philip_Portnoy’s Complaint"/>
    <x v="2787"/>
    <m/>
    <m/>
  </r>
  <r>
    <s v="B-SABBATH'S THEATER|ROTH, PHILIP"/>
    <s v="N"/>
    <s v="Sabbath's Theater"/>
    <x v="1332"/>
    <m/>
    <m/>
    <x v="0"/>
    <m/>
    <m/>
    <m/>
    <m/>
    <m/>
    <m/>
    <m/>
    <x v="0"/>
    <m/>
    <x v="0"/>
    <m/>
    <m/>
    <x v="0"/>
    <x v="0"/>
    <x v="0"/>
    <m/>
    <m/>
    <m/>
    <m/>
    <m/>
    <m/>
    <m/>
    <m/>
    <x v="0"/>
    <x v="0"/>
    <m/>
    <m/>
    <m/>
    <m/>
    <s v="Sabbath's Theater_Roth, Philip"/>
    <s v="Roth, Philip_Sabbath's Theater"/>
    <x v="2788"/>
    <m/>
    <m/>
  </r>
  <r>
    <s v="B-THE HUMAN STAIN|ROTH, PHILIP"/>
    <s v="N"/>
    <s v="The Human Stain"/>
    <x v="1332"/>
    <m/>
    <m/>
    <x v="0"/>
    <m/>
    <m/>
    <m/>
    <m/>
    <m/>
    <m/>
    <m/>
    <x v="0"/>
    <m/>
    <x v="0"/>
    <m/>
    <m/>
    <x v="0"/>
    <x v="0"/>
    <x v="0"/>
    <m/>
    <m/>
    <m/>
    <m/>
    <m/>
    <m/>
    <m/>
    <m/>
    <x v="0"/>
    <x v="0"/>
    <m/>
    <m/>
    <m/>
    <m/>
    <s v="The Human Stain_Roth, Philip"/>
    <s v="Roth, Philip_The Human Stain"/>
    <x v="2789"/>
    <m/>
    <m/>
  </r>
  <r>
    <s v="B-THE PLOT AGAINST AMERICA|ROTH, PHILIP"/>
    <s v="N"/>
    <s v="The Plot Against America"/>
    <x v="1332"/>
    <m/>
    <m/>
    <x v="0"/>
    <m/>
    <m/>
    <m/>
    <m/>
    <m/>
    <m/>
    <m/>
    <x v="0"/>
    <m/>
    <x v="0"/>
    <m/>
    <m/>
    <x v="0"/>
    <x v="0"/>
    <x v="0"/>
    <m/>
    <m/>
    <m/>
    <m/>
    <m/>
    <m/>
    <m/>
    <m/>
    <x v="0"/>
    <x v="0"/>
    <m/>
    <m/>
    <m/>
    <m/>
    <s v="The Plot Against America_Roth, Philip"/>
    <s v="Roth, Philip_The Plot Against America"/>
    <x v="2790"/>
    <m/>
    <m/>
  </r>
  <r>
    <s v="B-CONFESSIONS|ROUSSEAU, JEAN-JACQUES"/>
    <s v="N"/>
    <s v="Confessions"/>
    <x v="1333"/>
    <m/>
    <m/>
    <x v="0"/>
    <m/>
    <m/>
    <m/>
    <m/>
    <m/>
    <m/>
    <m/>
    <x v="0"/>
    <m/>
    <x v="0"/>
    <m/>
    <m/>
    <x v="0"/>
    <x v="0"/>
    <x v="0"/>
    <m/>
    <m/>
    <m/>
    <m/>
    <m/>
    <m/>
    <m/>
    <m/>
    <x v="0"/>
    <x v="0"/>
    <m/>
    <s v="Foundational; Philosophy &amp; Political Thought"/>
    <m/>
    <m/>
    <s v="Confessions_Rousseau, Jean-Jacques"/>
    <s v="Rousseau, Jean-Jacques_Confessions"/>
    <x v="2791"/>
    <m/>
    <m/>
  </r>
  <r>
    <s v="B-DISCOURSE ON THE ORIGIN AND BASIS OF INEQUALITY AMONG MEN|ROUSSEAU, JEAN-JACQUES"/>
    <s v="N"/>
    <s v="Discourse on the Origin and Basis of Inequality Among Men"/>
    <x v="1333"/>
    <m/>
    <m/>
    <x v="0"/>
    <m/>
    <m/>
    <m/>
    <m/>
    <m/>
    <m/>
    <m/>
    <x v="0"/>
    <m/>
    <x v="0"/>
    <m/>
    <m/>
    <x v="0"/>
    <x v="0"/>
    <x v="0"/>
    <m/>
    <m/>
    <m/>
    <m/>
    <m/>
    <m/>
    <m/>
    <m/>
    <x v="0"/>
    <x v="0"/>
    <m/>
    <s v="Foundational; Philosophy &amp; Political Thought"/>
    <m/>
    <m/>
    <s v="Discourse on the Origin and Basis of Inequality Among Men_Rousseau, Jean-Jacques"/>
    <s v="Rousseau, Jean-Jacques_Discourse on the Origin and Basis of Inequality Among Men"/>
    <x v="2792"/>
    <m/>
    <m/>
  </r>
  <r>
    <s v="B-ÉMILE, OR ON EDUCATION|ROUSSEAU, JEAN-JACQUES"/>
    <s v="N"/>
    <s v="Émile, or On Education"/>
    <x v="1333"/>
    <m/>
    <m/>
    <x v="0"/>
    <m/>
    <m/>
    <m/>
    <m/>
    <m/>
    <m/>
    <m/>
    <x v="0"/>
    <m/>
    <x v="0"/>
    <m/>
    <m/>
    <x v="0"/>
    <x v="0"/>
    <x v="0"/>
    <m/>
    <m/>
    <m/>
    <m/>
    <m/>
    <m/>
    <m/>
    <m/>
    <x v="0"/>
    <x v="0"/>
    <m/>
    <s v="Foundational; Philosophy &amp; Political Thought"/>
    <m/>
    <m/>
    <s v="Émile, or On Education_Rousseau, Jean-Jacques"/>
    <s v="Rousseau, Jean-Jacques_Émile, or On Education"/>
    <x v="2793"/>
    <m/>
    <m/>
  </r>
  <r>
    <s v="B-JULIE, OR THE NEW HELOISE|ROUSSEAU, JEAN-JACQUES"/>
    <s v="N"/>
    <s v="Julie, or the New Heloise"/>
    <x v="1333"/>
    <m/>
    <m/>
    <x v="0"/>
    <m/>
    <m/>
    <m/>
    <m/>
    <m/>
    <m/>
    <m/>
    <x v="0"/>
    <m/>
    <x v="0"/>
    <m/>
    <m/>
    <x v="0"/>
    <x v="0"/>
    <x v="0"/>
    <m/>
    <m/>
    <m/>
    <m/>
    <m/>
    <m/>
    <m/>
    <m/>
    <x v="0"/>
    <x v="0"/>
    <m/>
    <s v="Foundational; Philosophy &amp; Political Thought"/>
    <m/>
    <m/>
    <s v="Julie, or the New Heloise_Rousseau, Jean-Jacques"/>
    <s v="Rousseau, Jean-Jacques_Julie, or the New Heloise"/>
    <x v="2794"/>
    <m/>
    <m/>
  </r>
  <r>
    <s v="B-REVERIES OF THE SOLITARY WALKER|ROUSSEAU, JEAN-JACQUES"/>
    <s v="N"/>
    <s v="Reveries of the Solitary Walker"/>
    <x v="1333"/>
    <m/>
    <m/>
    <x v="0"/>
    <m/>
    <m/>
    <m/>
    <m/>
    <m/>
    <m/>
    <m/>
    <x v="0"/>
    <m/>
    <x v="0"/>
    <m/>
    <m/>
    <x v="0"/>
    <x v="0"/>
    <x v="0"/>
    <m/>
    <m/>
    <m/>
    <m/>
    <m/>
    <m/>
    <m/>
    <m/>
    <x v="0"/>
    <x v="0"/>
    <m/>
    <s v="Foundational; Philosophy &amp; Political Thought"/>
    <m/>
    <m/>
    <s v="Reveries of the Solitary Walker_Rousseau, Jean-Jacques"/>
    <s v="Rousseau, Jean-Jacques_Reveries of the Solitary Walker"/>
    <x v="2795"/>
    <m/>
    <m/>
  </r>
  <r>
    <s v="B-THE SOCIAL CONTRACT (DU CONTRAT SOCIAL)|ROUSSEAU, JEAN-JACQUES"/>
    <s v="N"/>
    <s v="The Social Contract (Du contrat social)"/>
    <x v="1333"/>
    <m/>
    <m/>
    <x v="0"/>
    <m/>
    <m/>
    <m/>
    <m/>
    <m/>
    <m/>
    <m/>
    <x v="0"/>
    <m/>
    <x v="0"/>
    <m/>
    <m/>
    <x v="0"/>
    <x v="0"/>
    <x v="0"/>
    <m/>
    <m/>
    <m/>
    <m/>
    <m/>
    <m/>
    <m/>
    <m/>
    <x v="0"/>
    <x v="0"/>
    <m/>
    <s v="Foundational; Philosophy &amp; Political Thought"/>
    <m/>
    <m/>
    <s v="The Social Contract (Du contrat social)_Rousseau, Jean-Jacques"/>
    <s v="Rousseau, Jean-Jacques_The Social Contract (Du contrat social)"/>
    <x v="2796"/>
    <m/>
    <m/>
  </r>
  <r>
    <s v="B-HOW I WROTE CERTAIN OF MY BOOKS|ROUSSEL, RAYMOND"/>
    <s v="N"/>
    <s v="How I Wrote Certain of My Books"/>
    <x v="1334"/>
    <m/>
    <m/>
    <x v="77"/>
    <m/>
    <m/>
    <m/>
    <m/>
    <n v="142"/>
    <s v="A posthumously published explanation of the elaborate linguistic procedures Roussel used to generate his fictional narratives, revealing his method of creating entire plots from phonetic wordplay and establishing him as a precursor to Oulipo and conceptual literature."/>
    <m/>
    <x v="2"/>
    <m/>
    <x v="0"/>
    <m/>
    <m/>
    <x v="0"/>
    <x v="0"/>
    <x v="2"/>
    <m/>
    <m/>
    <m/>
    <m/>
    <m/>
    <m/>
    <m/>
    <m/>
    <x v="16"/>
    <x v="1"/>
    <m/>
    <m/>
    <m/>
    <m/>
    <s v="How I Wrote Certain of My Books_Roussel, Raymond"/>
    <s v="Roussel, Raymond_How I Wrote Certain of My Books"/>
    <x v="2797"/>
    <m/>
    <m/>
  </r>
  <r>
    <s v="B-IMPRESSIONS OF AFRICA (IMPRESSIONS D'AFRIQUE)|ROUSSEL, RAYMOND"/>
    <s v="N"/>
    <s v="Impressions of Africa (Impressions d'Afrique)"/>
    <x v="1334"/>
    <m/>
    <m/>
    <x v="0"/>
    <m/>
    <m/>
    <m/>
    <m/>
    <m/>
    <m/>
    <m/>
    <x v="0"/>
    <m/>
    <x v="0"/>
    <m/>
    <m/>
    <x v="0"/>
    <x v="0"/>
    <x v="0"/>
    <m/>
    <m/>
    <m/>
    <m/>
    <m/>
    <m/>
    <m/>
    <m/>
    <x v="0"/>
    <x v="0"/>
    <m/>
    <s v="Foundational; Early to Mid-20th Century (Modernist difficulty / Avant-Garde)"/>
    <m/>
    <m/>
    <s v="Impressions of Africa (Impressions d'Afrique)_Roussel, Raymond"/>
    <s v="Roussel, Raymond_Impressions of Africa (Impressions d'Afrique)"/>
    <x v="2798"/>
    <m/>
    <m/>
  </r>
  <r>
    <s v="B-LOCUS SOLUS|ROUSSEL, RAYMOND"/>
    <s v="N"/>
    <s v="Locus Solus"/>
    <x v="1334"/>
    <m/>
    <m/>
    <x v="255"/>
    <m/>
    <m/>
    <m/>
    <m/>
    <n v="280"/>
    <s v="An experimental novel describing eccentric scientist Martial Canterel's guided tour of his estate featuring bizarre inventions and tableaux vivants, using Roussel's procedural writing method to create surreal scenes with elaborate mechanical explanations."/>
    <m/>
    <x v="1"/>
    <m/>
    <x v="0"/>
    <m/>
    <m/>
    <x v="0"/>
    <x v="0"/>
    <x v="1"/>
    <m/>
    <m/>
    <m/>
    <m/>
    <m/>
    <m/>
    <m/>
    <m/>
    <x v="5"/>
    <x v="1"/>
    <m/>
    <s v="Foundational; Early to Mid-20th Century (Modernist difficulty / Avant-Garde)"/>
    <m/>
    <m/>
    <s v="Locus Solus_Roussel, Raymond"/>
    <s v="Roussel, Raymond_Locus Solus"/>
    <x v="2799"/>
    <m/>
    <m/>
  </r>
  <r>
    <s v="B-THE SHADOW OF THE WIND|RUIZ ZAFÓN, CARLOS"/>
    <s v="N"/>
    <s v="The Shadow of the Wind"/>
    <x v="1335"/>
    <m/>
    <m/>
    <x v="0"/>
    <m/>
    <m/>
    <m/>
    <m/>
    <m/>
    <m/>
    <m/>
    <x v="0"/>
    <m/>
    <x v="0"/>
    <m/>
    <m/>
    <x v="0"/>
    <x v="0"/>
    <x v="0"/>
    <m/>
    <m/>
    <m/>
    <m/>
    <m/>
    <m/>
    <m/>
    <m/>
    <x v="0"/>
    <x v="0"/>
    <m/>
    <m/>
    <m/>
    <m/>
    <s v="The Shadow of the Wind_Ruiz Zafón, Carlos"/>
    <s v="Ruiz Zafón, Carlos_The Shadow of the Wind"/>
    <x v="2800"/>
    <m/>
    <m/>
  </r>
  <r>
    <s v="B-PEDRO PÁRAMO|RULFO, JUAN"/>
    <s v="N"/>
    <s v="Pedro Páramo"/>
    <x v="1336"/>
    <m/>
    <m/>
    <x v="170"/>
    <m/>
    <m/>
    <m/>
    <m/>
    <n v="124"/>
    <s v="A revolutionary short novel about a man's search for his father in a ghostly Mexican town populated by the dead, told through fragmented narratives and shifting perspectives that influenced magical realism."/>
    <m/>
    <x v="1"/>
    <m/>
    <x v="0"/>
    <m/>
    <m/>
    <x v="0"/>
    <x v="0"/>
    <x v="1"/>
    <m/>
    <m/>
    <m/>
    <m/>
    <m/>
    <m/>
    <m/>
    <m/>
    <x v="3"/>
    <x v="1"/>
    <m/>
    <s v="Foundational; Mid-20th Century &amp; World War II Era"/>
    <m/>
    <m/>
    <s v="Pedro Páramo_Rulfo, Juan"/>
    <s v="Rulfo, Juan_Pedro Páramo"/>
    <x v="2801"/>
    <m/>
    <m/>
  </r>
  <r>
    <s v="B-DIVAN-E SHAMS-E TABRIZI|RUMI, JALAL AD-DIN MUHAMMAD"/>
    <s v="N"/>
    <s v="Divan-e Shams-e Tabrizi"/>
    <x v="1337"/>
    <m/>
    <m/>
    <x v="0"/>
    <m/>
    <m/>
    <m/>
    <m/>
    <m/>
    <m/>
    <m/>
    <x v="0"/>
    <m/>
    <x v="0"/>
    <m/>
    <m/>
    <x v="0"/>
    <x v="0"/>
    <x v="0"/>
    <m/>
    <m/>
    <m/>
    <m/>
    <m/>
    <m/>
    <m/>
    <m/>
    <x v="0"/>
    <x v="0"/>
    <m/>
    <s v="Foundational; Islamic Golden Age &amp; Persia (c. 750 - 1258 AD &amp; beyond)"/>
    <m/>
    <m/>
    <s v="Divan-e Shams-e Tabrizi_Rumi, Jalal ad-Din Muhammad"/>
    <s v="Rumi, Jalal ad-Din Muhammad_Divan-e Shams-e Tabrizi"/>
    <x v="2802"/>
    <m/>
    <m/>
  </r>
  <r>
    <s v="B-FIHI MA FIHI (DISCOURSES OF RUMI)|RUMI, JALAL AD-DIN MUHAMMAD"/>
    <s v="N"/>
    <s v="Fihi Ma Fihi (Discourses of Rumi)"/>
    <x v="1337"/>
    <m/>
    <m/>
    <x v="0"/>
    <m/>
    <m/>
    <m/>
    <m/>
    <m/>
    <m/>
    <m/>
    <x v="0"/>
    <m/>
    <x v="0"/>
    <m/>
    <m/>
    <x v="0"/>
    <x v="0"/>
    <x v="0"/>
    <m/>
    <m/>
    <m/>
    <m/>
    <m/>
    <m/>
    <m/>
    <m/>
    <x v="0"/>
    <x v="0"/>
    <m/>
    <s v="Foundational; Islamic Golden Age &amp; Persia (c. 750 - 1258 AD &amp; beyond)"/>
    <m/>
    <m/>
    <s v="Fihi Ma Fihi (Discourses of Rumi)_Rumi, Jalal ad-Din Muhammad"/>
    <s v="Rumi, Jalal ad-Din Muhammad_Fihi Ma Fihi (Discourses of Rumi)"/>
    <x v="2803"/>
    <m/>
    <m/>
  </r>
  <r>
    <s v="B-MASNAVI-YE MA'NAVI (SPIRITUAL COUPLETS)|RUMI, JALAL AD-DIN MUHAMMAD"/>
    <s v="N"/>
    <s v="Masnavi-ye Ma'navi (Spiritual Couplets)"/>
    <x v="1337"/>
    <m/>
    <m/>
    <x v="0"/>
    <m/>
    <m/>
    <m/>
    <m/>
    <m/>
    <m/>
    <m/>
    <x v="0"/>
    <m/>
    <x v="0"/>
    <m/>
    <m/>
    <x v="0"/>
    <x v="0"/>
    <x v="0"/>
    <m/>
    <m/>
    <m/>
    <m/>
    <m/>
    <m/>
    <m/>
    <m/>
    <x v="0"/>
    <x v="0"/>
    <m/>
    <s v="Foundational; Islamic Golden Age &amp; Persia (c. 750 - 1258 AD &amp; beyond)"/>
    <m/>
    <m/>
    <s v="Masnavi-ye Ma'navi (Spiritual Couplets)_Rumi, Jalal ad-Din Muhammad"/>
    <s v="Rumi, Jalal ad-Din Muhammad_Masnavi-ye Ma'navi (Spiritual Couplets)"/>
    <x v="2804"/>
    <m/>
    <m/>
  </r>
  <r>
    <s v="B-MIDNIGHT'S CHILDREN|RUSHDIE, SALMAN"/>
    <s v="N"/>
    <s v="Midnight's Children"/>
    <x v="1338"/>
    <m/>
    <m/>
    <x v="0"/>
    <m/>
    <m/>
    <m/>
    <m/>
    <m/>
    <m/>
    <m/>
    <x v="0"/>
    <m/>
    <x v="0"/>
    <m/>
    <m/>
    <x v="0"/>
    <x v="0"/>
    <x v="0"/>
    <m/>
    <m/>
    <m/>
    <m/>
    <m/>
    <m/>
    <m/>
    <m/>
    <x v="0"/>
    <x v="0"/>
    <m/>
    <s v="Foundational; Late 20th Century &amp; Postmodernism"/>
    <m/>
    <m/>
    <s v="Midnight's Children_Rushdie, Salman"/>
    <s v="Rushdie, Salman_Midnight's Children"/>
    <x v="2805"/>
    <m/>
    <m/>
  </r>
  <r>
    <s v="B-THE SATANIC VERSES|RUSHDIE, SALMAN"/>
    <s v="N"/>
    <s v="The Satanic Verses"/>
    <x v="1338"/>
    <m/>
    <m/>
    <x v="0"/>
    <m/>
    <m/>
    <m/>
    <m/>
    <m/>
    <m/>
    <m/>
    <x v="0"/>
    <m/>
    <x v="0"/>
    <m/>
    <m/>
    <x v="0"/>
    <x v="0"/>
    <x v="0"/>
    <m/>
    <m/>
    <m/>
    <m/>
    <m/>
    <m/>
    <m/>
    <m/>
    <x v="0"/>
    <x v="0"/>
    <m/>
    <s v="Foundational; Late 20th Century &amp; Postmodernism"/>
    <m/>
    <m/>
    <s v="The Satanic Verses_Rushdie, Salman"/>
    <s v="Rushdie, Salman_The Satanic Verses"/>
    <x v="2806"/>
    <m/>
    <m/>
  </r>
  <r>
    <s v="B-PRINCIPIA MATHEMATICA|RUSSELL, B. &amp; WHITEHEAD, A.N."/>
    <s v="N"/>
    <s v="Principia Mathematica"/>
    <x v="1339"/>
    <m/>
    <m/>
    <x v="0"/>
    <m/>
    <m/>
    <m/>
    <m/>
    <m/>
    <m/>
    <m/>
    <x v="0"/>
    <m/>
    <x v="0"/>
    <m/>
    <m/>
    <x v="0"/>
    <x v="0"/>
    <x v="0"/>
    <m/>
    <m/>
    <m/>
    <m/>
    <m/>
    <m/>
    <m/>
    <m/>
    <x v="0"/>
    <x v="0"/>
    <m/>
    <s v="Foundational; Early 20th Century &amp; Modernism"/>
    <m/>
    <m/>
    <s v="Principia Mathematica_Russell, B. &amp; Whitehead, A.N."/>
    <s v="Russell, B. &amp; Whitehead, A.N._Principia Mathematica"/>
    <x v="2807"/>
    <m/>
    <m/>
  </r>
  <r>
    <s v="B-PRINCIPIA MATHEMATICA|RUSSELL, BERTRAND &amp; WHITEHEAD, ALFRED NORTH"/>
    <s v="N"/>
    <s v="Principia Mathematica"/>
    <x v="1340"/>
    <m/>
    <m/>
    <x v="273"/>
    <m/>
    <m/>
    <s v="Principia Mathematica"/>
    <m/>
    <m/>
    <m/>
    <m/>
    <x v="0"/>
    <m/>
    <x v="0"/>
    <m/>
    <m/>
    <x v="0"/>
    <x v="0"/>
    <x v="0"/>
    <m/>
    <m/>
    <m/>
    <m/>
    <m/>
    <m/>
    <m/>
    <m/>
    <x v="0"/>
    <x v="1"/>
    <s v="Mathematical logic"/>
    <s v="Philosophy"/>
    <s v="Analytic"/>
    <m/>
    <s v="Principia Mathematica_Russell, Bertrand &amp; Whitehead, Alfred North"/>
    <s v="Russell, Bertrand &amp; Whitehead, Alfred North_Principia Mathematica"/>
    <x v="2808"/>
    <m/>
    <m/>
  </r>
  <r>
    <s v="B-A HISTORY OF WESTERN PHILOSOPHY|RUSSELL, BERTRAND"/>
    <s v="N"/>
    <s v="A History of Western Philosophy"/>
    <x v="1341"/>
    <m/>
    <m/>
    <x v="0"/>
    <m/>
    <m/>
    <m/>
    <m/>
    <m/>
    <m/>
    <m/>
    <x v="0"/>
    <m/>
    <x v="0"/>
    <m/>
    <m/>
    <x v="0"/>
    <x v="0"/>
    <x v="0"/>
    <m/>
    <m/>
    <m/>
    <m/>
    <m/>
    <m/>
    <m/>
    <m/>
    <x v="0"/>
    <x v="0"/>
    <m/>
    <s v="Foundational; Early 20th Century &amp; Modernism"/>
    <m/>
    <m/>
    <s v="A History of Western Philosophy_Russell, Bertrand"/>
    <s v="Russell, Bertrand_A History of Western Philosophy"/>
    <x v="2809"/>
    <m/>
    <m/>
  </r>
  <r>
    <s v="B-HISTORY OF WESTERN PHILOSOPHY|RUSSELL, BERTRAND"/>
    <s v="N"/>
    <s v="History of Western Philosophy"/>
    <x v="1341"/>
    <m/>
    <m/>
    <x v="18"/>
    <m/>
    <m/>
    <s v="History of Western Philosophy"/>
    <m/>
    <m/>
    <m/>
    <m/>
    <x v="0"/>
    <m/>
    <x v="0"/>
    <m/>
    <m/>
    <x v="0"/>
    <x v="0"/>
    <x v="0"/>
    <m/>
    <m/>
    <m/>
    <m/>
    <m/>
    <m/>
    <m/>
    <m/>
    <x v="12"/>
    <x v="1"/>
    <s v="Historical study"/>
    <s v="Philosophy"/>
    <s v="History of Philosophy"/>
    <m/>
    <s v="History of Western Philosophy_Russell, Bertrand"/>
    <s v="Russell, Bertrand_History of Western Philosophy"/>
    <x v="2810"/>
    <m/>
    <m/>
  </r>
  <r>
    <s v="B-INTRODUCTION TO MATHEMATICAL PHILOSOPHY|RUSSELL, BERTRAND"/>
    <s v="N"/>
    <s v="Introduction to Mathematical Philosophy"/>
    <x v="1341"/>
    <m/>
    <m/>
    <x v="0"/>
    <m/>
    <m/>
    <m/>
    <m/>
    <m/>
    <m/>
    <m/>
    <x v="0"/>
    <m/>
    <x v="0"/>
    <m/>
    <m/>
    <x v="0"/>
    <x v="0"/>
    <x v="0"/>
    <m/>
    <m/>
    <m/>
    <m/>
    <m/>
    <m/>
    <m/>
    <m/>
    <x v="0"/>
    <x v="0"/>
    <m/>
    <s v="Foundational; Early 20th Century &amp; Modernism"/>
    <m/>
    <m/>
    <s v="Introduction to Mathematical Philosophy_Russell, Bertrand"/>
    <s v="Russell, Bertrand_Introduction to Mathematical Philosophy"/>
    <x v="2811"/>
    <m/>
    <m/>
  </r>
  <r>
    <s v="B-THE HISTORY OF WESTERN PHILOSOPHY|RUSSELL, BERTRAND"/>
    <s v="N"/>
    <s v="The History of Western Philosophy"/>
    <x v="1341"/>
    <m/>
    <m/>
    <x v="0"/>
    <m/>
    <m/>
    <m/>
    <m/>
    <m/>
    <m/>
    <m/>
    <x v="0"/>
    <m/>
    <x v="0"/>
    <m/>
    <m/>
    <x v="0"/>
    <x v="0"/>
    <x v="0"/>
    <m/>
    <m/>
    <m/>
    <m/>
    <m/>
    <m/>
    <m/>
    <m/>
    <x v="0"/>
    <x v="0"/>
    <m/>
    <m/>
    <m/>
    <m/>
    <s v="The History of Western Philosophy_Russell, Bertrand"/>
    <s v="Russell, Bertrand_The History of Western Philosophy"/>
    <x v="2812"/>
    <m/>
    <m/>
  </r>
  <r>
    <s v="B-THE PRINCIPLES OF MATHEMATICS|RUSSELL, BERTRAND"/>
    <s v="N"/>
    <s v="The Principles of Mathematics"/>
    <x v="1341"/>
    <m/>
    <m/>
    <x v="274"/>
    <m/>
    <m/>
    <s v="The Principles of Mathematics"/>
    <m/>
    <m/>
    <m/>
    <m/>
    <x v="0"/>
    <m/>
    <x v="0"/>
    <m/>
    <m/>
    <x v="0"/>
    <x v="0"/>
    <x v="0"/>
    <m/>
    <m/>
    <m/>
    <m/>
    <m/>
    <m/>
    <m/>
    <m/>
    <x v="11"/>
    <x v="1"/>
    <s v="Treatise"/>
    <s v="Philosophy"/>
    <s v="Mathematical Logic"/>
    <m/>
    <s v="The Principles of Mathematics_Russell, Bertrand"/>
    <s v="Russell, Bertrand_The Principles of Mathematics"/>
    <x v="2813"/>
    <m/>
    <m/>
  </r>
  <r>
    <s v="B-THE PROBLEMS OF PHILOSOPHY|RUSSELL, BERTRAND"/>
    <s v="N"/>
    <s v="The Problems of Philosophy"/>
    <x v="1341"/>
    <m/>
    <m/>
    <x v="234"/>
    <m/>
    <m/>
    <s v="The Problems of Philosophy"/>
    <m/>
    <m/>
    <m/>
    <m/>
    <x v="0"/>
    <m/>
    <x v="0"/>
    <m/>
    <m/>
    <x v="0"/>
    <x v="0"/>
    <x v="0"/>
    <m/>
    <m/>
    <m/>
    <m/>
    <m/>
    <m/>
    <m/>
    <m/>
    <x v="5"/>
    <x v="1"/>
    <s v="Introduction"/>
    <s v="Philosophy; Foundational; Early 20th Century &amp; Modernism"/>
    <s v="Analytic"/>
    <m/>
    <s v="The Problems of Philosophy_Russell, Bertrand"/>
    <s v="Russell, Bertrand_The Problems of Philosophy"/>
    <x v="2814"/>
    <m/>
    <m/>
  </r>
  <r>
    <s v="B-FIFTY FORGOTTEN RECORDS|RUSSELL, R.B."/>
    <s v="N"/>
    <s v="Fifty Forgotten Records"/>
    <x v="1342"/>
    <m/>
    <m/>
    <x v="0"/>
    <n v="2025"/>
    <s v="Tartarus Press"/>
    <m/>
    <m/>
    <m/>
    <m/>
    <m/>
    <x v="0"/>
    <m/>
    <x v="0"/>
    <m/>
    <m/>
    <x v="0"/>
    <x v="0"/>
    <x v="0"/>
    <m/>
    <m/>
    <m/>
    <m/>
    <m/>
    <m/>
    <m/>
    <m/>
    <x v="0"/>
    <x v="0"/>
    <m/>
    <m/>
    <m/>
    <m/>
    <s v="Fifty Forgotten Records_Russell, R.B."/>
    <s v="Russell, R.B._Fifty Forgotten Records"/>
    <x v="2815"/>
    <m/>
    <m/>
  </r>
  <r>
    <s v="B-GUIDE TO FIRST EDITION PRICES, 1998/9|RUSSELL, R.B."/>
    <s v="N"/>
    <s v="Guide to First Edition Prices, 1998/9"/>
    <x v="1342"/>
    <m/>
    <m/>
    <x v="0"/>
    <n v="1997"/>
    <s v="Tartarus Press"/>
    <m/>
    <m/>
    <m/>
    <m/>
    <m/>
    <x v="0"/>
    <m/>
    <x v="0"/>
    <m/>
    <m/>
    <x v="0"/>
    <x v="0"/>
    <x v="0"/>
    <m/>
    <m/>
    <m/>
    <m/>
    <m/>
    <m/>
    <m/>
    <m/>
    <x v="0"/>
    <x v="0"/>
    <m/>
    <m/>
    <m/>
    <m/>
    <s v="Guide to First Edition Prices, 1998/9_Russell, R.B."/>
    <s v="Russell, R.B._Guide to First Edition Prices, 1998/9"/>
    <x v="2816"/>
    <m/>
    <m/>
  </r>
  <r>
    <s v="B-GUIDE TO FIRST EDITION PRICES, 2000/1|RUSSELL, R.B."/>
    <s v="N"/>
    <s v="Guide to First Edition Prices, 2000/1"/>
    <x v="1342"/>
    <m/>
    <m/>
    <x v="0"/>
    <n v="1999"/>
    <s v="Tartarus Press"/>
    <m/>
    <m/>
    <m/>
    <m/>
    <m/>
    <x v="0"/>
    <m/>
    <x v="0"/>
    <m/>
    <m/>
    <x v="0"/>
    <x v="0"/>
    <x v="0"/>
    <m/>
    <m/>
    <m/>
    <m/>
    <m/>
    <m/>
    <m/>
    <m/>
    <x v="0"/>
    <x v="0"/>
    <m/>
    <m/>
    <m/>
    <m/>
    <s v="Guide to First Edition Prices, 2000/1_Russell, R.B."/>
    <s v="Russell, R.B._Guide to First Edition Prices, 2000/1"/>
    <x v="2817"/>
    <m/>
    <m/>
  </r>
  <r>
    <s v="B-GUIDE TO FIRST EDITION PRICES, 2002/3|RUSSELL, R.B."/>
    <s v="N"/>
    <s v="Guide to First Edition Prices, 2002/3"/>
    <x v="1342"/>
    <m/>
    <m/>
    <x v="0"/>
    <n v="2001"/>
    <s v="Tartarus Press"/>
    <m/>
    <m/>
    <m/>
    <m/>
    <m/>
    <x v="0"/>
    <m/>
    <x v="0"/>
    <m/>
    <m/>
    <x v="0"/>
    <x v="0"/>
    <x v="0"/>
    <m/>
    <m/>
    <m/>
    <m/>
    <m/>
    <m/>
    <m/>
    <m/>
    <x v="0"/>
    <x v="0"/>
    <m/>
    <m/>
    <m/>
    <m/>
    <s v="Guide to First Edition Prices, 2002/3_Russell, R.B."/>
    <s v="Russell, R.B._Guide to First Edition Prices, 2002/3"/>
    <x v="2818"/>
    <m/>
    <m/>
  </r>
  <r>
    <s v="B-GUIDE TO FIRST EDITION PRICES, 2004/5|RUSSELL, R.B."/>
    <s v="N"/>
    <s v="Guide to First Edition Prices, 2004/5"/>
    <x v="1342"/>
    <m/>
    <m/>
    <x v="0"/>
    <n v="2003"/>
    <s v="Tartarus Press"/>
    <m/>
    <m/>
    <m/>
    <m/>
    <m/>
    <x v="0"/>
    <m/>
    <x v="0"/>
    <m/>
    <m/>
    <x v="0"/>
    <x v="0"/>
    <x v="0"/>
    <m/>
    <m/>
    <m/>
    <m/>
    <m/>
    <m/>
    <m/>
    <m/>
    <x v="0"/>
    <x v="0"/>
    <m/>
    <m/>
    <m/>
    <m/>
    <s v="Guide to First Edition Prices, 2004/5_Russell, R.B."/>
    <s v="Russell, R.B._Guide to First Edition Prices, 2004/5"/>
    <x v="2819"/>
    <m/>
    <m/>
  </r>
  <r>
    <s v="B-GUIDE TO FIRST EDITION PRICES, 2006/7|RUSSELL, R.B."/>
    <s v="N"/>
    <s v="Guide to First Edition Prices, 2006/7"/>
    <x v="1342"/>
    <m/>
    <m/>
    <x v="0"/>
    <n v="2005"/>
    <s v="Tartarus Press"/>
    <m/>
    <m/>
    <m/>
    <m/>
    <m/>
    <x v="0"/>
    <m/>
    <x v="0"/>
    <m/>
    <m/>
    <x v="0"/>
    <x v="0"/>
    <x v="0"/>
    <m/>
    <m/>
    <m/>
    <m/>
    <m/>
    <m/>
    <m/>
    <m/>
    <x v="0"/>
    <x v="0"/>
    <m/>
    <m/>
    <m/>
    <m/>
    <s v="Guide to First Edition Prices, 2006/7_Russell, R.B."/>
    <s v="Russell, R.B._Guide to First Edition Prices, 2006/7"/>
    <x v="2820"/>
    <m/>
    <m/>
  </r>
  <r>
    <s v="B-GUIDE TO FIRST EDITION PRICES, 2008/9|RUSSELL, R.B."/>
    <s v="N"/>
    <s v="Guide to First Edition Prices, 2008/9"/>
    <x v="1342"/>
    <m/>
    <m/>
    <x v="0"/>
    <n v="2007"/>
    <s v="Tartarus Press"/>
    <m/>
    <m/>
    <m/>
    <m/>
    <m/>
    <x v="0"/>
    <m/>
    <x v="0"/>
    <m/>
    <m/>
    <x v="0"/>
    <x v="0"/>
    <x v="0"/>
    <m/>
    <m/>
    <m/>
    <m/>
    <m/>
    <m/>
    <m/>
    <m/>
    <x v="0"/>
    <x v="0"/>
    <m/>
    <m/>
    <m/>
    <m/>
    <s v="Guide to First Edition Prices, 2008/9_Russell, R.B."/>
    <s v="Russell, R.B._Guide to First Edition Prices, 2008/9"/>
    <x v="2821"/>
    <m/>
    <m/>
  </r>
  <r>
    <s v="B-GUIDE TO FIRST EDITION PRICES, EIGHTH EDITION|RUSSELL, R.B."/>
    <s v="N"/>
    <s v="Guide to First Edition Prices, Eighth Edition"/>
    <x v="1342"/>
    <m/>
    <m/>
    <x v="0"/>
    <n v="2010"/>
    <s v="Tartarus Press"/>
    <m/>
    <m/>
    <m/>
    <m/>
    <m/>
    <x v="0"/>
    <m/>
    <x v="0"/>
    <m/>
    <m/>
    <x v="0"/>
    <x v="0"/>
    <x v="0"/>
    <m/>
    <m/>
    <m/>
    <m/>
    <m/>
    <m/>
    <m/>
    <m/>
    <x v="0"/>
    <x v="0"/>
    <m/>
    <m/>
    <m/>
    <m/>
    <s v="Guide to First Edition Prices, Eighth Edition_Russell, R.B."/>
    <s v="Russell, R.B._Guide to First Edition Prices, Eighth Edition"/>
    <x v="2822"/>
    <m/>
    <m/>
  </r>
  <r>
    <s v="B-HEAVEN'S HILL|RUSSELL, R.B."/>
    <s v="N"/>
    <s v="Heaven's Hill"/>
    <x v="1342"/>
    <m/>
    <m/>
    <x v="0"/>
    <n v="2025"/>
    <s v="Tartarus Press"/>
    <m/>
    <m/>
    <m/>
    <m/>
    <m/>
    <x v="0"/>
    <m/>
    <x v="0"/>
    <m/>
    <m/>
    <x v="0"/>
    <x v="0"/>
    <x v="0"/>
    <m/>
    <m/>
    <m/>
    <m/>
    <m/>
    <m/>
    <m/>
    <m/>
    <x v="0"/>
    <x v="0"/>
    <m/>
    <m/>
    <m/>
    <m/>
    <s v="Heaven's Hill_Russell, R.B."/>
    <s v="Russell, R.B._Heaven's Hill"/>
    <x v="2823"/>
    <m/>
    <m/>
  </r>
  <r>
    <s v="B-LEAVE YOUR SLEEP|RUSSELL, R.B."/>
    <s v="N"/>
    <s v="Leave Your Sleep"/>
    <x v="1342"/>
    <m/>
    <m/>
    <x v="0"/>
    <n v="2020"/>
    <s v="Tartarus Press"/>
    <m/>
    <m/>
    <m/>
    <m/>
    <m/>
    <x v="0"/>
    <m/>
    <x v="0"/>
    <m/>
    <m/>
    <x v="0"/>
    <x v="0"/>
    <x v="0"/>
    <m/>
    <m/>
    <m/>
    <m/>
    <m/>
    <m/>
    <m/>
    <m/>
    <x v="0"/>
    <x v="0"/>
    <m/>
    <m/>
    <m/>
    <m/>
    <s v="Leave Your Sleep_Russell, R.B."/>
    <s v="Russell, R.B._Leave Your Sleep"/>
    <x v="2824"/>
    <m/>
    <m/>
  </r>
  <r>
    <s v="B-PAST LIVES OF OLD BOOKS|RUSSELL, R.B."/>
    <s v="N"/>
    <s v="Past Lives of Old Books"/>
    <x v="1342"/>
    <m/>
    <m/>
    <x v="0"/>
    <m/>
    <m/>
    <m/>
    <m/>
    <m/>
    <m/>
    <m/>
    <x v="0"/>
    <m/>
    <x v="0"/>
    <m/>
    <m/>
    <x v="0"/>
    <x v="0"/>
    <x v="0"/>
    <m/>
    <m/>
    <m/>
    <m/>
    <m/>
    <m/>
    <m/>
    <m/>
    <x v="0"/>
    <x v="0"/>
    <m/>
    <m/>
    <m/>
    <m/>
    <s v="Past Lives of Old Books_Russell, R.B."/>
    <s v="Russell, R.B._Past Lives of Old Books"/>
    <x v="2825"/>
    <m/>
    <m/>
  </r>
  <r>
    <s v="B-ROBERT AICKMAN: A BIOGRAPHY|RUSSELL, R.B."/>
    <s v="N"/>
    <s v="Robert Aickman: A Biography"/>
    <x v="1342"/>
    <m/>
    <m/>
    <x v="0"/>
    <n v="2023"/>
    <s v="Tartarus Press"/>
    <m/>
    <m/>
    <m/>
    <m/>
    <m/>
    <x v="0"/>
    <m/>
    <x v="0"/>
    <m/>
    <m/>
    <x v="0"/>
    <x v="0"/>
    <x v="0"/>
    <m/>
    <m/>
    <m/>
    <m/>
    <m/>
    <m/>
    <m/>
    <m/>
    <x v="0"/>
    <x v="0"/>
    <m/>
    <m/>
    <m/>
    <m/>
    <s v="Robert Aickman: A Biography_Russell, R.B."/>
    <s v="Russell, R.B._Robert Aickman: A Biography"/>
    <x v="2826"/>
    <m/>
    <m/>
  </r>
  <r>
    <s v="B-ROBERT AICKMAN: AN ATTEMPTED BIOGRAPHY|RUSSELL, R.B."/>
    <s v="N"/>
    <s v="Robert Aickman: An Attempted Biography"/>
    <x v="1342"/>
    <m/>
    <m/>
    <x v="0"/>
    <n v="2022"/>
    <s v="Tartarus Press"/>
    <m/>
    <m/>
    <m/>
    <m/>
    <m/>
    <x v="0"/>
    <m/>
    <x v="0"/>
    <m/>
    <m/>
    <x v="0"/>
    <x v="0"/>
    <x v="0"/>
    <m/>
    <m/>
    <m/>
    <m/>
    <m/>
    <m/>
    <m/>
    <m/>
    <x v="0"/>
    <x v="0"/>
    <m/>
    <m/>
    <m/>
    <m/>
    <s v="Robert Aickman: An Attempted Biography_Russell, R.B."/>
    <s v="Russell, R.B._Robert Aickman: An Attempted Biography"/>
    <x v="2827"/>
    <m/>
    <m/>
  </r>
  <r>
    <s v="B-SHE SLEEPS|RUSSELL, R.B."/>
    <s v="N"/>
    <s v="She Sleeps"/>
    <x v="1342"/>
    <m/>
    <m/>
    <x v="0"/>
    <n v="2022"/>
    <s v="Tartarus Press"/>
    <m/>
    <m/>
    <m/>
    <m/>
    <m/>
    <x v="0"/>
    <m/>
    <x v="0"/>
    <m/>
    <m/>
    <x v="0"/>
    <x v="0"/>
    <x v="0"/>
    <m/>
    <m/>
    <m/>
    <m/>
    <m/>
    <m/>
    <m/>
    <m/>
    <x v="0"/>
    <x v="0"/>
    <m/>
    <m/>
    <m/>
    <m/>
    <s v="She Sleeps_Russell, R.B."/>
    <s v="Russell, R.B._She Sleeps"/>
    <x v="2828"/>
    <m/>
    <m/>
  </r>
  <r>
    <s v="B-THE ANATOMY OF TAVERNS|RUSSELL, R.B."/>
    <s v="N"/>
    <s v="The Anatomy of Taverns"/>
    <x v="1342"/>
    <m/>
    <m/>
    <x v="0"/>
    <n v="1990"/>
    <s v="Tartarus Press"/>
    <m/>
    <m/>
    <m/>
    <m/>
    <m/>
    <x v="0"/>
    <m/>
    <x v="0"/>
    <m/>
    <m/>
    <x v="0"/>
    <x v="0"/>
    <x v="0"/>
    <m/>
    <m/>
    <m/>
    <m/>
    <m/>
    <m/>
    <m/>
    <m/>
    <x v="0"/>
    <x v="0"/>
    <m/>
    <m/>
    <m/>
    <m/>
    <s v="The Anatomy of Taverns_Russell, R.B."/>
    <s v="Russell, R.B._The Anatomy of Taverns"/>
    <x v="2829"/>
    <m/>
    <m/>
  </r>
  <r>
    <s v="B-THE TARTARUS PRESS GUIDE TO FIRST EDITION PRICES, 1997|RUSSELL, R.B."/>
    <s v="N"/>
    <s v="The Tartarus Press Guide to First Edition Prices, 1997"/>
    <x v="1342"/>
    <m/>
    <m/>
    <x v="0"/>
    <n v="1996"/>
    <s v="Tartarus Press"/>
    <m/>
    <m/>
    <m/>
    <m/>
    <m/>
    <x v="0"/>
    <m/>
    <x v="0"/>
    <m/>
    <m/>
    <x v="0"/>
    <x v="0"/>
    <x v="0"/>
    <m/>
    <m/>
    <m/>
    <m/>
    <m/>
    <m/>
    <m/>
    <m/>
    <x v="0"/>
    <x v="0"/>
    <m/>
    <m/>
    <m/>
    <m/>
    <s v="The Tartarus Press Guide to First Edition Prices, 1997_Russell, R.B."/>
    <s v="Russell, R.B._The Tartarus Press Guide to First Edition Prices, 1997"/>
    <x v="2830"/>
    <m/>
    <m/>
  </r>
  <r>
    <s v="B-THE WOMAN WHO FELL TO EARTH|RUSSELL, R.B."/>
    <s v="N"/>
    <s v="The Woman Who Fell to Earth"/>
    <x v="1342"/>
    <m/>
    <m/>
    <x v="0"/>
    <m/>
    <m/>
    <m/>
    <m/>
    <m/>
    <m/>
    <m/>
    <x v="0"/>
    <m/>
    <x v="0"/>
    <m/>
    <m/>
    <x v="0"/>
    <x v="0"/>
    <x v="0"/>
    <m/>
    <m/>
    <m/>
    <m/>
    <m/>
    <m/>
    <m/>
    <m/>
    <x v="0"/>
    <x v="0"/>
    <m/>
    <m/>
    <m/>
    <m/>
    <s v="The Woman Who Fell to Earth_Russell, R.B."/>
    <s v="Russell, R.B._The Woman Who Fell to Earth"/>
    <x v="2831"/>
    <m/>
    <m/>
  </r>
  <r>
    <s v="B-HAUNTED CASTLES: THE COMPLETE GOTHIC STORIES|RUSSELL, RAY"/>
    <s v="N"/>
    <s v="Haunted Castles: The Complete Gothic Stories"/>
    <x v="1343"/>
    <m/>
    <m/>
    <x v="0"/>
    <m/>
    <m/>
    <m/>
    <m/>
    <m/>
    <m/>
    <m/>
    <x v="0"/>
    <m/>
    <x v="0"/>
    <m/>
    <m/>
    <x v="0"/>
    <x v="0"/>
    <x v="0"/>
    <m/>
    <m/>
    <m/>
    <m/>
    <m/>
    <m/>
    <m/>
    <m/>
    <x v="0"/>
    <x v="0"/>
    <m/>
    <m/>
    <m/>
    <m/>
    <s v="Haunted Castles: The Complete Gothic Stories_Russell, Ray"/>
    <s v="Russell, Ray_Haunted Castles: The Complete Gothic Stories"/>
    <x v="2832"/>
    <m/>
    <m/>
  </r>
  <r>
    <s v="B-THE CASE AGAINST SATAN|RUSSELL, RAY"/>
    <s v="N"/>
    <s v="The Case Against Satan"/>
    <x v="1343"/>
    <m/>
    <m/>
    <x v="0"/>
    <m/>
    <m/>
    <m/>
    <m/>
    <m/>
    <m/>
    <m/>
    <x v="0"/>
    <m/>
    <x v="0"/>
    <m/>
    <m/>
    <x v="0"/>
    <x v="0"/>
    <x v="0"/>
    <m/>
    <m/>
    <m/>
    <m/>
    <m/>
    <m/>
    <m/>
    <m/>
    <x v="0"/>
    <x v="0"/>
    <m/>
    <m/>
    <m/>
    <m/>
    <s v="The Case Against Satan_Russell, Ray"/>
    <s v="Russell, Ray_The Case Against Satan"/>
    <x v="2833"/>
    <m/>
    <m/>
  </r>
  <r>
    <s v="B-THE CONCEPT OF MIND|RYLE, GILBERT"/>
    <s v="N"/>
    <s v="The Concept of Mind"/>
    <x v="1344"/>
    <m/>
    <m/>
    <x v="98"/>
    <m/>
    <m/>
    <s v="The Concept of Mind"/>
    <m/>
    <m/>
    <m/>
    <m/>
    <x v="0"/>
    <m/>
    <x v="0"/>
    <m/>
    <m/>
    <x v="0"/>
    <x v="0"/>
    <x v="0"/>
    <m/>
    <m/>
    <m/>
    <m/>
    <m/>
    <m/>
    <m/>
    <m/>
    <x v="12"/>
    <x v="1"/>
    <s v="Philosophical work"/>
    <s v="Philosophy"/>
    <s v="Analytic"/>
    <m/>
    <s v="The Concept of Mind_Ryle, Gilbert"/>
    <s v="Ryle, Gilbert_The Concept of Mind"/>
    <x v="2834"/>
    <m/>
    <m/>
  </r>
  <r>
    <s v="B-THE EXPANSE #1: LEVIATHAN WAKES|S.A. COREY, JAMES"/>
    <s v="N"/>
    <s v="The Expanse #1: Leviathan Wakes"/>
    <x v="1345"/>
    <m/>
    <m/>
    <x v="0"/>
    <m/>
    <m/>
    <m/>
    <m/>
    <m/>
    <m/>
    <m/>
    <x v="0"/>
    <m/>
    <x v="0"/>
    <m/>
    <m/>
    <x v="0"/>
    <x v="0"/>
    <x v="0"/>
    <m/>
    <m/>
    <m/>
    <m/>
    <m/>
    <m/>
    <m/>
    <m/>
    <x v="0"/>
    <x v="0"/>
    <m/>
    <m/>
    <m/>
    <m/>
    <s v="The Expanse #1: Leviathan Wakes_S.A. Corey, James"/>
    <s v="S.A. Corey, James_The Expanse #1: Leviathan Wakes"/>
    <x v="2835"/>
    <m/>
    <m/>
  </r>
  <r>
    <s v="B-BUSTAN (THE ORCHARD) / GULISTAN (THE ROSE GARDEN)|SAADI SHIRAZI"/>
    <s v="N"/>
    <s v="Bustan (The Orchard) / Gulistan (The Rose Garden)"/>
    <x v="1346"/>
    <m/>
    <m/>
    <x v="0"/>
    <m/>
    <m/>
    <m/>
    <m/>
    <m/>
    <m/>
    <m/>
    <x v="0"/>
    <m/>
    <x v="0"/>
    <m/>
    <m/>
    <x v="0"/>
    <x v="0"/>
    <x v="0"/>
    <m/>
    <m/>
    <m/>
    <m/>
    <m/>
    <m/>
    <m/>
    <m/>
    <x v="0"/>
    <x v="0"/>
    <m/>
    <s v="Foundational; Islamic Golden Age &amp; Persia (c. 750 - 1258 AD &amp; beyond)"/>
    <m/>
    <m/>
    <s v="Bustan (The Orchard) / Gulistan (The Rose Garden)_Saadi Shirazi"/>
    <s v="Saadi Shirazi_Bustan (The Orchard) / Gulistan (The Rose Garden)"/>
    <x v="2836"/>
    <m/>
    <m/>
  </r>
  <r>
    <s v="B-EL TÚNEL|SABATO, ERNESTO"/>
    <s v="N"/>
    <s v="El túnel"/>
    <x v="1347"/>
    <m/>
    <m/>
    <x v="0"/>
    <m/>
    <m/>
    <m/>
    <m/>
    <m/>
    <m/>
    <m/>
    <x v="0"/>
    <m/>
    <x v="0"/>
    <m/>
    <m/>
    <x v="0"/>
    <x v="0"/>
    <x v="0"/>
    <m/>
    <m/>
    <m/>
    <m/>
    <m/>
    <m/>
    <m/>
    <m/>
    <x v="0"/>
    <x v="0"/>
    <m/>
    <m/>
    <m/>
    <m/>
    <s v="El túnel_Sabato, Ernesto"/>
    <s v="Sabato, Ernesto_El túnel"/>
    <x v="2837"/>
    <m/>
    <m/>
  </r>
  <r>
    <s v="B-THE TUNNEL|SABATO, ERNESTO"/>
    <s v="N"/>
    <s v="The Tunnel"/>
    <x v="1347"/>
    <m/>
    <m/>
    <x v="91"/>
    <m/>
    <m/>
    <m/>
    <m/>
    <n v="156"/>
    <s v="An existentialist novel about a man who murders his lover then analyzes his motivations, exploring themes of alienation and the impossibility of human connection."/>
    <m/>
    <x v="0"/>
    <m/>
    <x v="0"/>
    <m/>
    <m/>
    <x v="0"/>
    <x v="0"/>
    <x v="0"/>
    <m/>
    <m/>
    <m/>
    <m/>
    <m/>
    <m/>
    <m/>
    <m/>
    <x v="12"/>
    <x v="1"/>
    <m/>
    <m/>
    <m/>
    <m/>
    <s v="The Tunnel_Sabato, Ernesto"/>
    <s v="Sabato, Ernesto_The Tunnel"/>
    <x v="2838"/>
    <m/>
    <m/>
  </r>
  <r>
    <s v="B-HOLES|SACHAR, LOUIS"/>
    <s v="N"/>
    <s v="Holes"/>
    <x v="1348"/>
    <m/>
    <m/>
    <x v="0"/>
    <m/>
    <m/>
    <m/>
    <m/>
    <m/>
    <m/>
    <m/>
    <x v="0"/>
    <m/>
    <x v="0"/>
    <m/>
    <m/>
    <x v="0"/>
    <x v="0"/>
    <x v="0"/>
    <m/>
    <m/>
    <m/>
    <m/>
    <m/>
    <m/>
    <m/>
    <m/>
    <x v="0"/>
    <x v="0"/>
    <m/>
    <m/>
    <m/>
    <m/>
    <s v="Holes_Sachar, Louis"/>
    <s v="Sachar, Louis_Holes"/>
    <x v="2839"/>
    <m/>
    <m/>
  </r>
  <r>
    <s v="B-VENUS IN FURS|SACHER-MASOCH, LEOPOLD VON"/>
    <s v="N"/>
    <s v="Venus in Furs"/>
    <x v="1349"/>
    <m/>
    <m/>
    <x v="0"/>
    <m/>
    <m/>
    <m/>
    <m/>
    <m/>
    <m/>
    <m/>
    <x v="1"/>
    <m/>
    <x v="0"/>
    <m/>
    <m/>
    <x v="0"/>
    <x v="0"/>
    <x v="1"/>
    <m/>
    <m/>
    <m/>
    <m/>
    <m/>
    <m/>
    <m/>
    <m/>
    <x v="0"/>
    <x v="0"/>
    <m/>
    <m/>
    <m/>
    <m/>
    <s v="Venus in Furs_Sacher-Masoch, Leopold von"/>
    <s v="Sacher-Masoch, Leopold von_Venus in Furs"/>
    <x v="2840"/>
    <m/>
    <m/>
  </r>
  <r>
    <s v="B-HALLUCINATIONS / MUSICOPHILIA|SACKS, OLIVER"/>
    <s v="N"/>
    <s v="Hallucinations / Musicophilia"/>
    <x v="1350"/>
    <m/>
    <m/>
    <x v="0"/>
    <m/>
    <m/>
    <m/>
    <m/>
    <m/>
    <m/>
    <m/>
    <x v="0"/>
    <m/>
    <x v="0"/>
    <m/>
    <m/>
    <x v="0"/>
    <x v="0"/>
    <x v="0"/>
    <m/>
    <m/>
    <m/>
    <m/>
    <m/>
    <m/>
    <m/>
    <m/>
    <x v="0"/>
    <x v="0"/>
    <m/>
    <s v="Foundational; Non-Fiction"/>
    <m/>
    <m/>
    <s v="Hallucinations / Musicophilia_Sacks, Oliver"/>
    <s v="Sacks, Oliver_Hallucinations / Musicophilia"/>
    <x v="2841"/>
    <m/>
    <m/>
  </r>
  <r>
    <s v="B-THE MAN WHO MISTOOK HIS WIFE FOR A HAT (PUB 1985, CONTINUED INFLUENCE)|SACKS, OLIVER"/>
    <s v="N"/>
    <s v="The Man Who Mistook His Wife for a Hat (Pub 1985, continued influence)"/>
    <x v="1350"/>
    <m/>
    <m/>
    <x v="0"/>
    <m/>
    <m/>
    <m/>
    <m/>
    <m/>
    <m/>
    <m/>
    <x v="0"/>
    <m/>
    <x v="0"/>
    <m/>
    <m/>
    <x v="0"/>
    <x v="0"/>
    <x v="0"/>
    <m/>
    <m/>
    <m/>
    <m/>
    <m/>
    <m/>
    <m/>
    <m/>
    <x v="0"/>
    <x v="0"/>
    <m/>
    <s v="Foundational; Non-Fiction"/>
    <m/>
    <m/>
    <s v="The Man Who Mistook His Wife for a Hat (Pub 1985, continued influence)_Sacks, Oliver"/>
    <s v="Sacks, Oliver_The Man Who Mistook His Wife for a Hat (Pub 1985, continued influence)"/>
    <x v="2842"/>
    <m/>
    <m/>
  </r>
  <r>
    <s v="B-100 EROTIC ILLUSTRATIONS|SADE, MARQUIS DE"/>
    <s v="N"/>
    <s v="100 Erotic Illustrations"/>
    <x v="1351"/>
    <m/>
    <m/>
    <x v="211"/>
    <m/>
    <m/>
    <m/>
    <m/>
    <n v="120"/>
    <s v="A controversial collection of explicit illustrations associated with the Marquis de Sade's libertine philosophy, depicting various sexual scenarios that challenge conventional morality and religious norms of the 18th century."/>
    <m/>
    <x v="0"/>
    <m/>
    <x v="0"/>
    <m/>
    <m/>
    <x v="0"/>
    <x v="0"/>
    <x v="0"/>
    <m/>
    <m/>
    <m/>
    <m/>
    <m/>
    <m/>
    <m/>
    <m/>
    <x v="35"/>
    <x v="10"/>
    <m/>
    <m/>
    <m/>
    <m/>
    <s v="100 Erotic Illustrations_Sade, Marquis de"/>
    <s v="Sade, Marquis de_100 Erotic Illustrations"/>
    <x v="2843"/>
    <m/>
    <m/>
  </r>
  <r>
    <s v="B-JUSTINE, OR THE MISFORTUNES OF VIRTUE|SADE, MARQUIS DE"/>
    <s v="N"/>
    <s v="Justine, or the Misfortunes of Virtue"/>
    <x v="1351"/>
    <m/>
    <m/>
    <x v="275"/>
    <m/>
    <m/>
    <m/>
    <m/>
    <n v="264"/>
    <s v="A philosophical novel about a virtuous woman subjected to endless sexual abuse and violence, embodying the Marquis de Sade's radical materialist philosophy."/>
    <m/>
    <x v="2"/>
    <m/>
    <x v="0"/>
    <m/>
    <m/>
    <x v="0"/>
    <x v="0"/>
    <x v="1"/>
    <m/>
    <m/>
    <m/>
    <m/>
    <m/>
    <m/>
    <m/>
    <m/>
    <x v="35"/>
    <x v="10"/>
    <m/>
    <s v="Foundational &amp; Early Modern Terrors; Precursors &amp; Early Extremes; Extremely Disturbing; 18th Century (Philosophical Depth / Early Experimentation)"/>
    <m/>
    <s v="Relentless suffering of the virtuous protagonist, philosophical arguments for vice, perverse cruelty."/>
    <s v="Justine, or the Misfortunes of Virtue_Sade, Marquis de"/>
    <s v="Sade, Marquis de_Justine, or the Misfortunes of Virtue"/>
    <x v="2844"/>
    <m/>
    <m/>
  </r>
  <r>
    <s v="B-THE 120 DAYS OF SODOM|SADE, MARQUIS DE"/>
    <s v="N"/>
    <s v="The 120 Days of Sodom"/>
    <x v="1351"/>
    <m/>
    <m/>
    <x v="209"/>
    <m/>
    <m/>
    <m/>
    <m/>
    <n v="418"/>
    <s v="Written while imprisoned in the Bastille, this notorious work catalogs increasingly extreme sexual perversions through the stories told by four madams to libertines who have imprisoned teenagers in a remote castle, pushing human depravity to its logical extremes."/>
    <m/>
    <x v="0"/>
    <m/>
    <x v="0"/>
    <m/>
    <m/>
    <x v="0"/>
    <x v="0"/>
    <x v="0"/>
    <m/>
    <m/>
    <m/>
    <m/>
    <m/>
    <m/>
    <m/>
    <m/>
    <x v="23"/>
    <x v="10"/>
    <m/>
    <s v="Extremely Disturbing; Foundational; 18th Century (Philosophical Depth / Early Experimentation); Foundational &amp; Early Modern Terrors; Precursors &amp; Early Extremes; Extremely Disturbing"/>
    <m/>
    <s v="Extreme transgression, philosophical nihilism, psychological cruelty; **Pinnacle of Sadean transgression.** Systematic catalog of sexual atrocities, torture, nihilistic philosophy. Unflinching depiction of absolute power corrupting absolutely."/>
    <s v="The 120 Days of Sodom_Sade, Marquis de"/>
    <s v="Sade, Marquis de_The 120 Days of Sodom"/>
    <x v="2845"/>
    <m/>
    <m/>
  </r>
  <r>
    <s v="B-BONJOUR TRISTESSE|SAGAN, FRANÇOISE"/>
    <s v="N"/>
    <s v="Bonjour Tristesse"/>
    <x v="1352"/>
    <m/>
    <m/>
    <x v="192"/>
    <m/>
    <m/>
    <m/>
    <m/>
    <n v="160"/>
    <s v="A precocious novel about a teenage girl's attempt to sabotage her father's new relationship during a summer on the French Riviera, exploring jealousy and sexual awakening."/>
    <m/>
    <x v="0"/>
    <m/>
    <x v="0"/>
    <m/>
    <m/>
    <x v="0"/>
    <x v="0"/>
    <x v="0"/>
    <m/>
    <m/>
    <m/>
    <m/>
    <m/>
    <m/>
    <m/>
    <m/>
    <x v="3"/>
    <x v="1"/>
    <m/>
    <m/>
    <m/>
    <m/>
    <s v="Bonjour Tristesse_Sagan, Françoise"/>
    <s v="Sagan, Françoise_Bonjour Tristesse"/>
    <x v="2846"/>
    <m/>
    <m/>
  </r>
  <r>
    <s v="B-ORIENTALISM|SAID, EDWARD W."/>
    <s v="N"/>
    <s v="Orientalism"/>
    <x v="1353"/>
    <m/>
    <m/>
    <x v="0"/>
    <m/>
    <m/>
    <m/>
    <m/>
    <m/>
    <m/>
    <m/>
    <x v="0"/>
    <m/>
    <x v="0"/>
    <m/>
    <m/>
    <x v="0"/>
    <x v="0"/>
    <x v="0"/>
    <m/>
    <m/>
    <m/>
    <m/>
    <m/>
    <m/>
    <m/>
    <m/>
    <x v="0"/>
    <x v="0"/>
    <m/>
    <m/>
    <m/>
    <m/>
    <s v="Orientalism_Said, Edward W."/>
    <s v="Said, Edward W._Orientalism"/>
    <x v="2847"/>
    <m/>
    <m/>
  </r>
  <r>
    <s v="B-ORIENTALISM|SAID, EDWARD"/>
    <s v="N"/>
    <s v="Orientalism"/>
    <x v="1354"/>
    <m/>
    <m/>
    <x v="161"/>
    <m/>
    <m/>
    <s v="Orientalism"/>
    <m/>
    <m/>
    <m/>
    <m/>
    <x v="0"/>
    <m/>
    <x v="0"/>
    <m/>
    <m/>
    <x v="0"/>
    <x v="0"/>
    <x v="0"/>
    <m/>
    <m/>
    <m/>
    <m/>
    <m/>
    <m/>
    <m/>
    <m/>
    <x v="17"/>
    <x v="1"/>
    <s v="Cultural criticism"/>
    <s v="Philosophy; Foundational; Late 20th Century &amp; Postmodernism"/>
    <s v="Postcolonial Theory"/>
    <m/>
    <s v="Orientalism_Said, Edward"/>
    <s v="Said, Edward_Orientalism"/>
    <x v="2848"/>
    <m/>
    <m/>
  </r>
  <r>
    <s v="B-THE LITTLE PRINCE|SAINT-EXUPÉRY, ANTOINE DE"/>
    <s v="N"/>
    <s v="The Little Prince"/>
    <x v="1355"/>
    <m/>
    <m/>
    <x v="0"/>
    <m/>
    <m/>
    <m/>
    <m/>
    <m/>
    <m/>
    <m/>
    <x v="0"/>
    <m/>
    <x v="0"/>
    <m/>
    <m/>
    <x v="0"/>
    <x v="0"/>
    <x v="0"/>
    <m/>
    <m/>
    <m/>
    <m/>
    <m/>
    <m/>
    <m/>
    <m/>
    <x v="0"/>
    <x v="0"/>
    <m/>
    <m/>
    <m/>
    <m/>
    <s v="The Little Prince_Saint-Exupéry, Antoine de"/>
    <s v="Saint-Exupéry, Antoine de_The Little Prince"/>
    <x v="2849"/>
    <m/>
    <m/>
  </r>
  <r>
    <s v="B-SREDNI VASHTAR|SAKI"/>
    <s v="N"/>
    <s v="Sredni Vashtar"/>
    <x v="1356"/>
    <m/>
    <m/>
    <x v="0"/>
    <n v="2008"/>
    <s v="Tartarus Press"/>
    <m/>
    <m/>
    <m/>
    <m/>
    <m/>
    <x v="0"/>
    <m/>
    <x v="0"/>
    <m/>
    <m/>
    <x v="0"/>
    <x v="0"/>
    <x v="0"/>
    <m/>
    <m/>
    <m/>
    <m/>
    <m/>
    <m/>
    <m/>
    <m/>
    <x v="0"/>
    <x v="0"/>
    <m/>
    <m/>
    <m/>
    <m/>
    <s v="Sredni Vashtar_Saki"/>
    <s v="Saki_Sredni Vashtar"/>
    <x v="2850"/>
    <m/>
    <m/>
  </r>
  <r>
    <s v="B-SEASON OF MIGRATION TO THE NORTH|SALIH, TAYEB"/>
    <s v="N"/>
    <s v="Season of Migration to the North"/>
    <x v="1357"/>
    <m/>
    <m/>
    <x v="0"/>
    <m/>
    <s v="New York Review Books (NYRB)"/>
    <m/>
    <m/>
    <m/>
    <m/>
    <m/>
    <x v="0"/>
    <m/>
    <x v="0"/>
    <m/>
    <m/>
    <x v="0"/>
    <x v="0"/>
    <x v="0"/>
    <m/>
    <m/>
    <m/>
    <m/>
    <m/>
    <m/>
    <m/>
    <m/>
    <x v="0"/>
    <x v="0"/>
    <m/>
    <m/>
    <m/>
    <m/>
    <s v="Season of Migration to the North_Salih, Tayeb"/>
    <s v="Salih, Tayeb_Season of Migration to the North"/>
    <x v="2851"/>
    <m/>
    <m/>
  </r>
  <r>
    <s v="B-THE CATCHER IN THE RYE|SALINGER, J.D."/>
    <s v="N"/>
    <s v="The Catcher in the Rye"/>
    <x v="1358"/>
    <m/>
    <m/>
    <x v="0"/>
    <m/>
    <m/>
    <m/>
    <m/>
    <m/>
    <m/>
    <m/>
    <x v="0"/>
    <m/>
    <x v="0"/>
    <m/>
    <m/>
    <x v="0"/>
    <x v="0"/>
    <x v="0"/>
    <m/>
    <m/>
    <m/>
    <m/>
    <m/>
    <m/>
    <m/>
    <m/>
    <x v="0"/>
    <x v="0"/>
    <m/>
    <m/>
    <m/>
    <m/>
    <s v="The Catcher in the Rye_Salinger, J.D."/>
    <s v="Salinger, J.D._The Catcher in the Rye"/>
    <x v="2852"/>
    <m/>
    <m/>
  </r>
  <r>
    <s v="B-THE FERRY OF SOULS|SALMON, A.L."/>
    <s v="N"/>
    <s v="The Ferry of Souls"/>
    <x v="1359"/>
    <m/>
    <m/>
    <x v="0"/>
    <m/>
    <m/>
    <m/>
    <m/>
    <m/>
    <m/>
    <m/>
    <x v="0"/>
    <m/>
    <x v="0"/>
    <m/>
    <m/>
    <x v="0"/>
    <x v="0"/>
    <x v="0"/>
    <m/>
    <m/>
    <m/>
    <m/>
    <m/>
    <m/>
    <m/>
    <m/>
    <x v="0"/>
    <x v="0"/>
    <m/>
    <m/>
    <m/>
    <m/>
    <s v="The Ferry of Souls_Salmon, A.L."/>
    <s v="Salmon, A.L._The Ferry of Souls"/>
    <x v="2853"/>
    <m/>
    <m/>
  </r>
  <r>
    <s v="B-THE DISAPPEARING SPOON|SAM KEAN"/>
    <s v="N"/>
    <s v="The Disappearing Spoon"/>
    <x v="1360"/>
    <m/>
    <m/>
    <x v="0"/>
    <m/>
    <m/>
    <m/>
    <m/>
    <m/>
    <m/>
    <m/>
    <x v="0"/>
    <n v="3"/>
    <x v="1"/>
    <m/>
    <m/>
    <x v="0"/>
    <x v="0"/>
    <x v="0"/>
    <m/>
    <m/>
    <m/>
    <m/>
    <m/>
    <m/>
    <m/>
    <m/>
    <x v="0"/>
    <x v="0"/>
    <m/>
    <m/>
    <m/>
    <m/>
    <s v="The Disappearing Spoon_Sam Kean"/>
    <s v="Sam Kean_The Disappearing Spoon"/>
    <x v="2854"/>
    <m/>
    <m/>
  </r>
  <r>
    <s v="B-THE WHITE HANDS AND OTHER WEIRD TALES|SAMUELS, MARK"/>
    <s v="N"/>
    <s v="The White Hands and Other Weird Tales"/>
    <x v="1361"/>
    <m/>
    <m/>
    <x v="0"/>
    <m/>
    <m/>
    <m/>
    <m/>
    <m/>
    <m/>
    <m/>
    <x v="0"/>
    <m/>
    <x v="0"/>
    <m/>
    <m/>
    <x v="0"/>
    <x v="0"/>
    <x v="0"/>
    <m/>
    <m/>
    <m/>
    <m/>
    <m/>
    <m/>
    <m/>
    <m/>
    <x v="0"/>
    <x v="0"/>
    <m/>
    <m/>
    <m/>
    <m/>
    <s v="The White Hands and Other Weird Tales_Samuels, Mark"/>
    <s v="Samuels, Mark_The White Hands and Other Weird Tales"/>
    <x v="2855"/>
    <m/>
    <m/>
  </r>
  <r>
    <s v="B-CASANOVA IN BOLZANO|SÁNDOR MÁRAI"/>
    <s v="N"/>
    <s v="Casanova in Bolzano"/>
    <x v="1362"/>
    <m/>
    <m/>
    <x v="0"/>
    <m/>
    <m/>
    <m/>
    <m/>
    <m/>
    <m/>
    <m/>
    <x v="0"/>
    <m/>
    <x v="0"/>
    <m/>
    <m/>
    <x v="0"/>
    <x v="0"/>
    <x v="0"/>
    <m/>
    <m/>
    <m/>
    <m/>
    <m/>
    <m/>
    <m/>
    <m/>
    <x v="0"/>
    <x v="0"/>
    <m/>
    <m/>
    <m/>
    <m/>
    <s v="Casanova in Bolzano_Sándor Márai"/>
    <s v="Sándor Márai_Casanova in Bolzano"/>
    <x v="2856"/>
    <m/>
    <m/>
  </r>
  <r>
    <s v="B-CONFESSIONS OF A BOURGEOIS|SÁNDOR MÁRAI"/>
    <s v="N"/>
    <s v="Confessions of a Bourgeois"/>
    <x v="1362"/>
    <m/>
    <m/>
    <x v="0"/>
    <m/>
    <m/>
    <m/>
    <m/>
    <m/>
    <m/>
    <m/>
    <x v="0"/>
    <m/>
    <x v="0"/>
    <m/>
    <m/>
    <x v="0"/>
    <x v="0"/>
    <x v="0"/>
    <m/>
    <m/>
    <m/>
    <m/>
    <m/>
    <m/>
    <m/>
    <m/>
    <x v="0"/>
    <x v="0"/>
    <m/>
    <m/>
    <m/>
    <m/>
    <s v="Confessions of a Bourgeois_Sándor Márai"/>
    <s v="Sándor Márai_Confessions of a Bourgeois"/>
    <x v="2857"/>
    <m/>
    <m/>
  </r>
  <r>
    <s v="B-ESTHER'S INHERITANCE|SÁNDOR MÁRAI"/>
    <s v="N"/>
    <s v="Esther's Inheritance"/>
    <x v="1362"/>
    <m/>
    <m/>
    <x v="0"/>
    <m/>
    <m/>
    <m/>
    <m/>
    <m/>
    <m/>
    <m/>
    <x v="0"/>
    <m/>
    <x v="0"/>
    <m/>
    <m/>
    <x v="0"/>
    <x v="0"/>
    <x v="0"/>
    <m/>
    <m/>
    <m/>
    <m/>
    <m/>
    <m/>
    <m/>
    <m/>
    <x v="0"/>
    <x v="0"/>
    <m/>
    <m/>
    <m/>
    <m/>
    <s v="Esther's Inheritance_Sándor Márai"/>
    <s v="Sándor Márai_Esther's Inheritance"/>
    <x v="2858"/>
    <m/>
    <m/>
  </r>
  <r>
    <s v="B-PORTRAITS OF A MARRIAGE|SÁNDOR MÁRAI"/>
    <s v="N"/>
    <s v="Portraits of a Marriage"/>
    <x v="1362"/>
    <m/>
    <m/>
    <x v="0"/>
    <m/>
    <m/>
    <m/>
    <m/>
    <m/>
    <m/>
    <m/>
    <x v="0"/>
    <m/>
    <x v="0"/>
    <m/>
    <m/>
    <x v="0"/>
    <x v="0"/>
    <x v="0"/>
    <m/>
    <m/>
    <m/>
    <m/>
    <m/>
    <m/>
    <m/>
    <m/>
    <x v="0"/>
    <x v="0"/>
    <m/>
    <m/>
    <m/>
    <m/>
    <s v="Portraits of a Marriage_Sándor Márai"/>
    <s v="Sándor Márai_Portraits of a Marriage"/>
    <x v="2859"/>
    <m/>
    <m/>
  </r>
  <r>
    <s v="B-THE REBELS|SÁNDOR MÁRAI"/>
    <s v="N"/>
    <s v="The Rebels"/>
    <x v="1362"/>
    <m/>
    <m/>
    <x v="0"/>
    <m/>
    <m/>
    <m/>
    <m/>
    <m/>
    <m/>
    <m/>
    <x v="0"/>
    <m/>
    <x v="0"/>
    <m/>
    <m/>
    <x v="0"/>
    <x v="0"/>
    <x v="0"/>
    <m/>
    <m/>
    <m/>
    <m/>
    <m/>
    <m/>
    <m/>
    <m/>
    <x v="0"/>
    <x v="0"/>
    <m/>
    <m/>
    <m/>
    <m/>
    <s v="The Rebels_Sándor Márai"/>
    <s v="Sándor Márai_The Rebels"/>
    <x v="2860"/>
    <m/>
    <m/>
  </r>
  <r>
    <s v="B-VARIOUS TEMPTATIONS|SANSOM, WILLIAM"/>
    <s v="N"/>
    <s v="Various Temptations"/>
    <x v="1363"/>
    <m/>
    <m/>
    <x v="0"/>
    <n v="2002"/>
    <s v="Tartarus Press"/>
    <m/>
    <m/>
    <m/>
    <m/>
    <m/>
    <x v="0"/>
    <m/>
    <x v="0"/>
    <m/>
    <m/>
    <x v="0"/>
    <x v="0"/>
    <x v="0"/>
    <m/>
    <m/>
    <m/>
    <m/>
    <m/>
    <m/>
    <m/>
    <m/>
    <x v="0"/>
    <x v="0"/>
    <m/>
    <m/>
    <m/>
    <m/>
    <s v="Various Temptations_Sansom, William"/>
    <s v="Sansom, William_Various Temptations"/>
    <x v="2861"/>
    <m/>
    <m/>
  </r>
  <r>
    <s v="B-THE BLACK PHOTO ALBUM / LOOK AT ME: 1890–1950|SANTU MOFOKENG"/>
    <s v="N"/>
    <s v="The Black Photo Album / Look at Me: 1890–1950"/>
    <x v="1364"/>
    <m/>
    <m/>
    <x v="0"/>
    <m/>
    <s v="Steidl"/>
    <m/>
    <m/>
    <m/>
    <m/>
    <m/>
    <x v="0"/>
    <m/>
    <x v="0"/>
    <m/>
    <m/>
    <x v="0"/>
    <x v="0"/>
    <x v="0"/>
    <m/>
    <m/>
    <m/>
    <m/>
    <m/>
    <m/>
    <m/>
    <m/>
    <x v="0"/>
    <x v="0"/>
    <m/>
    <m/>
    <m/>
    <s v="Among the most critically acclaimed and harrowing photographic compendiums documenting war, genocide, atrocity, and human suffering, considered pinnacles of visual reportage and historical testimony."/>
    <s v="The Black Photo Album / Look at Me: 1890–1950_Santu Mofokeng"/>
    <s v="Santu Mofokeng_The Black Photo Album / Look at Me: 1890–1950"/>
    <x v="2862"/>
    <m/>
    <m/>
  </r>
  <r>
    <s v="B-IF NOT, WINTER: FRAGMENTS OF SAPPHO|SAPPHO"/>
    <s v="N"/>
    <s v="If Not, Winter: Fragments of Sappho"/>
    <x v="1365"/>
    <m/>
    <m/>
    <x v="0"/>
    <m/>
    <m/>
    <m/>
    <m/>
    <m/>
    <m/>
    <m/>
    <x v="0"/>
    <m/>
    <x v="0"/>
    <m/>
    <m/>
    <x v="0"/>
    <x v="0"/>
    <x v="0"/>
    <m/>
    <m/>
    <m/>
    <m/>
    <m/>
    <m/>
    <m/>
    <m/>
    <x v="0"/>
    <x v="0"/>
    <m/>
    <m/>
    <m/>
    <m/>
    <s v="If Not, Winter: Fragments of Sappho_Sappho"/>
    <s v="Sappho_If Not, Winter: Fragments of Sappho"/>
    <x v="2863"/>
    <m/>
    <m/>
  </r>
  <r>
    <s v="B-BLINDNESS|SARAMAGO, JOSÉ"/>
    <s v="N"/>
    <s v="Blindness"/>
    <x v="1366"/>
    <m/>
    <m/>
    <x v="5"/>
    <m/>
    <m/>
    <m/>
    <m/>
    <n v="326"/>
    <s v="A disturbing allegory about a city devastated by an epidemic of blindness, examining human behavior in crisis and societal collapse."/>
    <m/>
    <x v="2"/>
    <n v="5"/>
    <x v="1"/>
    <m/>
    <m/>
    <x v="0"/>
    <x v="0"/>
    <x v="1"/>
    <m/>
    <m/>
    <m/>
    <m/>
    <m/>
    <m/>
    <m/>
    <m/>
    <x v="2"/>
    <x v="1"/>
    <m/>
    <s v="Foundational; Late 20th Century &amp; Postmodernism"/>
    <m/>
    <m/>
    <s v="Blindness_Saramago, José"/>
    <s v="Saramago, José_Blindness"/>
    <x v="2864"/>
    <m/>
    <m/>
  </r>
  <r>
    <s v="B-RINGSTONES|SARBAN"/>
    <s v="N"/>
    <s v="Ringstones"/>
    <x v="1367"/>
    <m/>
    <m/>
    <x v="0"/>
    <m/>
    <m/>
    <m/>
    <m/>
    <m/>
    <m/>
    <m/>
    <x v="0"/>
    <m/>
    <x v="0"/>
    <m/>
    <m/>
    <x v="0"/>
    <x v="0"/>
    <x v="0"/>
    <m/>
    <m/>
    <m/>
    <m/>
    <m/>
    <m/>
    <m/>
    <m/>
    <x v="0"/>
    <x v="0"/>
    <m/>
    <m/>
    <m/>
    <m/>
    <s v="Ringstones_Sarban"/>
    <s v="Sarban_Ringstones"/>
    <x v="2865"/>
    <m/>
    <m/>
  </r>
  <r>
    <s v="B-THE DOLL MAKER AND OTHER TALES OF THE UNCANNY|SARBAN"/>
    <s v="N"/>
    <s v="The Doll Maker and Other Tales of the Uncanny"/>
    <x v="1367"/>
    <m/>
    <m/>
    <x v="0"/>
    <m/>
    <m/>
    <m/>
    <m/>
    <m/>
    <m/>
    <m/>
    <x v="0"/>
    <m/>
    <x v="0"/>
    <m/>
    <m/>
    <x v="0"/>
    <x v="0"/>
    <x v="0"/>
    <m/>
    <m/>
    <m/>
    <m/>
    <m/>
    <m/>
    <m/>
    <m/>
    <x v="0"/>
    <x v="0"/>
    <m/>
    <m/>
    <m/>
    <m/>
    <s v="The Doll Maker and Other Tales of the Uncanny_Sarban"/>
    <s v="Sarban_The Doll Maker and Other Tales of the Uncanny"/>
    <x v="2866"/>
    <m/>
    <m/>
  </r>
  <r>
    <s v="B-THE SACRIFICE AND OTHER STORIES|SARBAN"/>
    <s v="N"/>
    <s v="The Sacrifice and Other Stories"/>
    <x v="1367"/>
    <m/>
    <m/>
    <x v="0"/>
    <n v="2002"/>
    <s v="Tartarus Press"/>
    <m/>
    <m/>
    <m/>
    <m/>
    <m/>
    <x v="0"/>
    <m/>
    <x v="0"/>
    <m/>
    <m/>
    <x v="0"/>
    <x v="0"/>
    <x v="0"/>
    <m/>
    <m/>
    <m/>
    <m/>
    <m/>
    <m/>
    <m/>
    <m/>
    <x v="0"/>
    <x v="0"/>
    <m/>
    <m/>
    <m/>
    <m/>
    <s v="The Sacrifice and Other Stories_Sarban"/>
    <s v="Sarban_The Sacrifice and Other Stories"/>
    <x v="2867"/>
    <m/>
    <m/>
  </r>
  <r>
    <s v="B-THE SOUND OF HIS HORN &amp; THE KING OF THE LAKE|SARBAN"/>
    <s v="N"/>
    <s v="The Sound of His Horn &amp; The King of the Lake"/>
    <x v="1367"/>
    <m/>
    <m/>
    <x v="0"/>
    <n v="1999"/>
    <s v="Tartarus Press"/>
    <m/>
    <m/>
    <m/>
    <m/>
    <m/>
    <x v="0"/>
    <m/>
    <x v="0"/>
    <m/>
    <m/>
    <x v="0"/>
    <x v="0"/>
    <x v="0"/>
    <m/>
    <m/>
    <m/>
    <m/>
    <m/>
    <m/>
    <m/>
    <m/>
    <x v="0"/>
    <x v="0"/>
    <m/>
    <m/>
    <m/>
    <m/>
    <s v="The Sound of His Horn &amp; The King of the Lake_Sarban"/>
    <s v="Sarban_The Sound of His Horn &amp; The King of the Lake"/>
    <x v="2868"/>
    <m/>
    <m/>
  </r>
  <r>
    <s v="B-THE SOUND OF HIS HORN AND OTHER STORIES|SARBAN"/>
    <s v="N"/>
    <s v="The Sound of His Horn and Other Stories"/>
    <x v="1367"/>
    <m/>
    <m/>
    <x v="0"/>
    <m/>
    <m/>
    <m/>
    <m/>
    <m/>
    <m/>
    <m/>
    <x v="0"/>
    <m/>
    <x v="0"/>
    <m/>
    <m/>
    <x v="0"/>
    <x v="0"/>
    <x v="0"/>
    <m/>
    <m/>
    <m/>
    <m/>
    <m/>
    <m/>
    <m/>
    <m/>
    <x v="0"/>
    <x v="0"/>
    <m/>
    <m/>
    <m/>
    <m/>
    <s v="The Sound of His Horn and Other Stories_Sarban"/>
    <s v="Sarban_The Sound of His Horn and Other Stories"/>
    <x v="2869"/>
    <m/>
    <m/>
  </r>
  <r>
    <s v="B-BEING AND NOTHINGNESS|SARTRE, JEAN-PAUL"/>
    <s v="Y"/>
    <s v="Being and Nothingness"/>
    <x v="1368"/>
    <m/>
    <m/>
    <x v="100"/>
    <m/>
    <m/>
    <s v="L'Être et le néant"/>
    <m/>
    <m/>
    <m/>
    <m/>
    <x v="2"/>
    <m/>
    <x v="0"/>
    <m/>
    <m/>
    <x v="0"/>
    <x v="0"/>
    <x v="1"/>
    <m/>
    <m/>
    <m/>
    <m/>
    <m/>
    <m/>
    <m/>
    <m/>
    <x v="12"/>
    <x v="1"/>
    <s v="Treatise"/>
    <s v="Philosophy"/>
    <s v="Existentialism"/>
    <m/>
    <s v="Being and Nothingness_Sartre, Jean-Paul"/>
    <s v="Sartre, Jean-Paul_Being and Nothingness"/>
    <x v="2870"/>
    <m/>
    <m/>
  </r>
  <r>
    <s v="B-BEING AND NOTHINGNESS|SARTRE, JEAN-PAUL"/>
    <s v="Y"/>
    <s v="Being and Nothingness"/>
    <x v="1368"/>
    <m/>
    <m/>
    <x v="0"/>
    <m/>
    <m/>
    <m/>
    <m/>
    <m/>
    <m/>
    <m/>
    <x v="0"/>
    <m/>
    <x v="0"/>
    <m/>
    <m/>
    <x v="0"/>
    <x v="0"/>
    <x v="0"/>
    <m/>
    <m/>
    <m/>
    <m/>
    <m/>
    <m/>
    <m/>
    <m/>
    <x v="0"/>
    <x v="0"/>
    <m/>
    <s v="Foundational; Mid-20th Century &amp; World War II Era"/>
    <m/>
    <m/>
    <s v="Being and Nothingness_Sartre, Jean-Paul"/>
    <s v="Sartre, Jean-Paul_Being and Nothingness"/>
    <x v="2870"/>
    <m/>
    <m/>
  </r>
  <r>
    <s v="B-CRITIQUE OF DIALECTICAL REASON|SARTRE, JEAN-PAUL"/>
    <s v="N"/>
    <s v="Critique of Dialectical Reason"/>
    <x v="1368"/>
    <m/>
    <m/>
    <x v="0"/>
    <m/>
    <m/>
    <m/>
    <m/>
    <m/>
    <m/>
    <m/>
    <x v="0"/>
    <m/>
    <x v="0"/>
    <m/>
    <m/>
    <x v="0"/>
    <x v="0"/>
    <x v="0"/>
    <m/>
    <m/>
    <m/>
    <m/>
    <m/>
    <m/>
    <m/>
    <m/>
    <x v="0"/>
    <x v="0"/>
    <m/>
    <s v="Foundational; Mid-20th Century &amp; World War II Era"/>
    <m/>
    <m/>
    <s v="Critique of Dialectical Reason_Sartre, Jean-Paul"/>
    <s v="Sartre, Jean-Paul_Critique of Dialectical Reason"/>
    <x v="2871"/>
    <m/>
    <m/>
  </r>
  <r>
    <s v="B-EXISTENTIALISM IS A HUMANISM|SARTRE, JEAN-PAUL"/>
    <s v="N"/>
    <s v="Existentialism is a Humanism"/>
    <x v="1368"/>
    <m/>
    <m/>
    <x v="0"/>
    <m/>
    <m/>
    <m/>
    <m/>
    <m/>
    <m/>
    <m/>
    <x v="0"/>
    <m/>
    <x v="0"/>
    <m/>
    <m/>
    <x v="0"/>
    <x v="0"/>
    <x v="0"/>
    <m/>
    <m/>
    <m/>
    <m/>
    <m/>
    <m/>
    <m/>
    <m/>
    <x v="0"/>
    <x v="0"/>
    <m/>
    <m/>
    <m/>
    <m/>
    <s v="Existentialism is a Humanism_Sartre, Jean-Paul"/>
    <s v="Sartre, Jean-Paul_Existentialism is a Humanism"/>
    <x v="2872"/>
    <m/>
    <m/>
  </r>
  <r>
    <s v="B-NAUSEA|SARTRE, JEAN-PAUL"/>
    <s v="Y"/>
    <s v="Nausea"/>
    <x v="1368"/>
    <m/>
    <m/>
    <x v="143"/>
    <m/>
    <m/>
    <s v="La Nausée"/>
    <m/>
    <m/>
    <m/>
    <m/>
    <x v="2"/>
    <m/>
    <x v="0"/>
    <m/>
    <m/>
    <x v="0"/>
    <x v="0"/>
    <x v="0"/>
    <m/>
    <m/>
    <m/>
    <m/>
    <m/>
    <m/>
    <m/>
    <m/>
    <x v="16"/>
    <x v="1"/>
    <s v="Novel"/>
    <s v="Philosophy"/>
    <s v="Existentialism"/>
    <m/>
    <s v="Nausea_Sartre, Jean-Paul"/>
    <s v="Sartre, Jean-Paul_Nausea"/>
    <x v="2873"/>
    <m/>
    <m/>
  </r>
  <r>
    <s v="B-NAUSEA|SARTRE, JEAN-PAUL"/>
    <s v="Y"/>
    <s v="Nausea"/>
    <x v="1368"/>
    <m/>
    <m/>
    <x v="0"/>
    <m/>
    <m/>
    <m/>
    <m/>
    <m/>
    <m/>
    <m/>
    <x v="0"/>
    <m/>
    <x v="0"/>
    <m/>
    <m/>
    <x v="0"/>
    <x v="0"/>
    <x v="0"/>
    <m/>
    <m/>
    <m/>
    <m/>
    <m/>
    <m/>
    <m/>
    <m/>
    <x v="0"/>
    <x v="0"/>
    <m/>
    <s v="Foundational; Mid-20th Century &amp; World War II Era"/>
    <m/>
    <m/>
    <s v="Nausea_Sartre, Jean-Paul"/>
    <s v="Sartre, Jean-Paul_Nausea"/>
    <x v="2873"/>
    <m/>
    <m/>
  </r>
  <r>
    <s v="B-NAUSEA|SARTRE, JEAN-PAUL"/>
    <s v="Y"/>
    <s v="Nausea"/>
    <x v="1368"/>
    <m/>
    <m/>
    <x v="0"/>
    <m/>
    <m/>
    <m/>
    <m/>
    <m/>
    <m/>
    <m/>
    <x v="0"/>
    <m/>
    <x v="0"/>
    <m/>
    <m/>
    <x v="0"/>
    <x v="0"/>
    <x v="0"/>
    <m/>
    <m/>
    <m/>
    <m/>
    <m/>
    <m/>
    <m/>
    <m/>
    <x v="0"/>
    <x v="0"/>
    <m/>
    <s v="20th Century Existential, Psychological &amp; Formal Horror"/>
    <m/>
    <s v="Existential dread, absurdity, alienation from reality/self"/>
    <s v="Nausea_Sartre, Jean-Paul"/>
    <s v="Sartre, Jean-Paul_Nausea"/>
    <x v="2873"/>
    <m/>
    <m/>
  </r>
  <r>
    <s v="B-NO EXIT|SARTRE, JEAN-PAUL"/>
    <s v="N"/>
    <s v="No Exit"/>
    <x v="1368"/>
    <m/>
    <m/>
    <x v="0"/>
    <m/>
    <m/>
    <m/>
    <m/>
    <m/>
    <m/>
    <m/>
    <x v="0"/>
    <m/>
    <x v="0"/>
    <m/>
    <m/>
    <x v="0"/>
    <x v="0"/>
    <x v="0"/>
    <m/>
    <m/>
    <m/>
    <m/>
    <m/>
    <m/>
    <m/>
    <m/>
    <x v="0"/>
    <x v="0"/>
    <m/>
    <s v="20th Century Existential, Psychological &amp; Formal Horror"/>
    <m/>
    <s v="Psychological torture, existential hell (&quot;Hell is other people&quot;)"/>
    <s v="No Exit_Sartre, Jean-Paul"/>
    <s v="Sartre, Jean-Paul_No Exit"/>
    <x v="2874"/>
    <m/>
    <m/>
  </r>
  <r>
    <s v="B-NO EXIT / THE FLIES|SARTRE, JEAN-PAUL"/>
    <s v="N"/>
    <s v="No Exit / The Flies"/>
    <x v="1368"/>
    <m/>
    <m/>
    <x v="0"/>
    <m/>
    <m/>
    <m/>
    <m/>
    <m/>
    <m/>
    <m/>
    <x v="0"/>
    <m/>
    <x v="0"/>
    <m/>
    <m/>
    <x v="0"/>
    <x v="0"/>
    <x v="0"/>
    <m/>
    <m/>
    <m/>
    <m/>
    <m/>
    <m/>
    <m/>
    <m/>
    <x v="0"/>
    <x v="0"/>
    <m/>
    <s v="Foundational; Mid-20th Century &amp; World War II Era"/>
    <m/>
    <m/>
    <s v="No Exit / The Flies_Sartre, Jean-Paul"/>
    <s v="Sartre, Jean-Paul_No Exit / The Flies"/>
    <x v="2875"/>
    <m/>
    <m/>
  </r>
  <r>
    <s v="B-PERSEPOLIS (GRAPHIC MEMOIR)|SATRAPI, MARJANE"/>
    <s v="N"/>
    <s v="Persepolis (Graphic Memoir)"/>
    <x v="1369"/>
    <m/>
    <m/>
    <x v="0"/>
    <m/>
    <m/>
    <m/>
    <m/>
    <m/>
    <m/>
    <m/>
    <x v="0"/>
    <m/>
    <x v="0"/>
    <m/>
    <m/>
    <x v="0"/>
    <x v="0"/>
    <x v="0"/>
    <m/>
    <m/>
    <m/>
    <m/>
    <m/>
    <m/>
    <m/>
    <m/>
    <x v="0"/>
    <x v="0"/>
    <m/>
    <m/>
    <m/>
    <m/>
    <s v="Persepolis (Graphic Memoir)_Satrapi, Marjane"/>
    <s v="Satrapi, Marjane_Persepolis (Graphic Memoir)"/>
    <x v="2876"/>
    <m/>
    <m/>
  </r>
  <r>
    <s v="B-LINCOLN IN THE BARDO|SAUNDERS, GEORGE"/>
    <s v="N"/>
    <s v="Lincoln in the Bardo"/>
    <x v="1370"/>
    <m/>
    <m/>
    <x v="0"/>
    <m/>
    <m/>
    <m/>
    <m/>
    <m/>
    <m/>
    <m/>
    <x v="0"/>
    <m/>
    <x v="0"/>
    <m/>
    <m/>
    <x v="0"/>
    <x v="0"/>
    <x v="0"/>
    <m/>
    <m/>
    <m/>
    <m/>
    <m/>
    <m/>
    <m/>
    <m/>
    <x v="0"/>
    <x v="0"/>
    <m/>
    <s v="Foundational; Late 20th Century &amp; Postmodernism"/>
    <m/>
    <m/>
    <s v="Lincoln in the Bardo_Saunders, George"/>
    <s v="Saunders, George_Lincoln in the Bardo"/>
    <x v="2877"/>
    <m/>
    <m/>
  </r>
  <r>
    <s v="B-PASTORALIA|SAUNDERS, GEORGE"/>
    <s v="N"/>
    <s v="Pastoralia"/>
    <x v="1370"/>
    <m/>
    <m/>
    <x v="0"/>
    <m/>
    <m/>
    <m/>
    <m/>
    <m/>
    <m/>
    <m/>
    <x v="0"/>
    <m/>
    <x v="0"/>
    <m/>
    <m/>
    <x v="0"/>
    <x v="0"/>
    <x v="0"/>
    <m/>
    <m/>
    <m/>
    <m/>
    <m/>
    <m/>
    <m/>
    <m/>
    <x v="0"/>
    <x v="0"/>
    <m/>
    <m/>
    <m/>
    <m/>
    <s v="Pastoralia_Saunders, George"/>
    <s v="Saunders, George_Pastoralia"/>
    <x v="2878"/>
    <m/>
    <m/>
  </r>
  <r>
    <s v="B-PASTORALIA / CIVILWARLAND IN BAD DECLINE|SAUNDERS, GEORGE"/>
    <s v="N"/>
    <s v="Pastoralia / CivilWarLand in Bad Decline"/>
    <x v="1370"/>
    <m/>
    <m/>
    <x v="0"/>
    <m/>
    <m/>
    <m/>
    <m/>
    <m/>
    <m/>
    <m/>
    <x v="0"/>
    <m/>
    <x v="0"/>
    <m/>
    <m/>
    <x v="0"/>
    <x v="0"/>
    <x v="0"/>
    <m/>
    <m/>
    <m/>
    <m/>
    <m/>
    <m/>
    <m/>
    <m/>
    <x v="0"/>
    <x v="0"/>
    <m/>
    <m/>
    <m/>
    <m/>
    <s v="Pastoralia / CivilWarLand in Bad Decline_Saunders, George"/>
    <s v="Saunders, George_Pastoralia / CivilWarLand in Bad Decline"/>
    <x v="2879"/>
    <m/>
    <m/>
  </r>
  <r>
    <s v="B-TENTH OF DECEMBER|SAUNDERS, GEORGE"/>
    <s v="N"/>
    <s v="Tenth of December"/>
    <x v="1370"/>
    <m/>
    <m/>
    <x v="0"/>
    <m/>
    <m/>
    <m/>
    <m/>
    <m/>
    <m/>
    <m/>
    <x v="0"/>
    <m/>
    <x v="0"/>
    <m/>
    <m/>
    <x v="0"/>
    <x v="0"/>
    <x v="0"/>
    <m/>
    <m/>
    <m/>
    <m/>
    <m/>
    <m/>
    <m/>
    <m/>
    <x v="0"/>
    <x v="0"/>
    <m/>
    <m/>
    <m/>
    <m/>
    <s v="Tenth of December_Saunders, George"/>
    <s v="Saunders, George_Tenth of December"/>
    <x v="2880"/>
    <m/>
    <m/>
  </r>
  <r>
    <s v="B-TENTH OF DECEMBER (SHORT STORIES)|SAUNDERS, GEORGE"/>
    <s v="N"/>
    <s v="Tenth of December (Short Stories)"/>
    <x v="1370"/>
    <m/>
    <m/>
    <x v="0"/>
    <m/>
    <m/>
    <m/>
    <m/>
    <m/>
    <m/>
    <m/>
    <x v="0"/>
    <m/>
    <x v="0"/>
    <m/>
    <m/>
    <x v="0"/>
    <x v="0"/>
    <x v="0"/>
    <m/>
    <m/>
    <m/>
    <m/>
    <m/>
    <m/>
    <m/>
    <m/>
    <x v="0"/>
    <x v="0"/>
    <m/>
    <s v="Foundational; Late 20th Century &amp; Postmodernism"/>
    <m/>
    <m/>
    <s v="Tenth of December (Short Stories)_Saunders, George"/>
    <s v="Saunders, George_Tenth of December (Short Stories)"/>
    <x v="2881"/>
    <m/>
    <m/>
  </r>
  <r>
    <s v="B-COURSE IN GENERAL LINGUISTICS|SAUSSURE, FERDINAND DE (POSTHUMOUS)"/>
    <s v="N"/>
    <s v="Course in General Linguistics"/>
    <x v="1371"/>
    <m/>
    <m/>
    <x v="0"/>
    <m/>
    <m/>
    <m/>
    <m/>
    <m/>
    <m/>
    <m/>
    <x v="0"/>
    <m/>
    <x v="0"/>
    <m/>
    <m/>
    <x v="0"/>
    <x v="0"/>
    <x v="0"/>
    <m/>
    <m/>
    <m/>
    <m/>
    <m/>
    <m/>
    <m/>
    <m/>
    <x v="0"/>
    <x v="0"/>
    <m/>
    <s v="Foundational; Late 19th Century Philosophy &amp; Science"/>
    <m/>
    <m/>
    <s v="Course in General Linguistics_Saussure, Ferdinand de (Posthumous)"/>
    <s v="Saussure, Ferdinand de (Posthumous)_Course in General Linguistics"/>
    <x v="2882"/>
    <m/>
    <m/>
  </r>
  <r>
    <s v="B-COURSE IN GENERAL LINGUISTICS (POSTHUMOUS)|SAUSSURE, FERDINAND DE"/>
    <s v="N"/>
    <s v="Course in General Linguistics (Posthumous)"/>
    <x v="1372"/>
    <m/>
    <m/>
    <x v="0"/>
    <m/>
    <m/>
    <m/>
    <m/>
    <m/>
    <m/>
    <m/>
    <x v="0"/>
    <m/>
    <x v="0"/>
    <m/>
    <m/>
    <x v="0"/>
    <x v="0"/>
    <x v="0"/>
    <m/>
    <m/>
    <m/>
    <m/>
    <m/>
    <m/>
    <m/>
    <m/>
    <x v="0"/>
    <x v="0"/>
    <m/>
    <s v="Foundational; Early 20th Century &amp; Modernism"/>
    <m/>
    <m/>
    <s v="Course in General Linguistics (Posthumous)_Saussure, Ferdinand de"/>
    <s v="Saussure, Ferdinand de_Course in General Linguistics (Posthumous)"/>
    <x v="2883"/>
    <m/>
    <m/>
  </r>
  <r>
    <s v="B-CONTINUING COMMENTARY : THE COLLECTED WORKS OF LESLIE SCALAPINO|SCALAPINO, LESLIE"/>
    <s v="N"/>
    <s v="Continuing commentary : the Collected works of Leslie Scalapino"/>
    <x v="1373"/>
    <m/>
    <m/>
    <x v="0"/>
    <m/>
    <m/>
    <m/>
    <m/>
    <m/>
    <m/>
    <m/>
    <x v="0"/>
    <m/>
    <x v="0"/>
    <m/>
    <m/>
    <x v="0"/>
    <x v="0"/>
    <x v="0"/>
    <m/>
    <m/>
    <m/>
    <m/>
    <m/>
    <m/>
    <m/>
    <m/>
    <x v="0"/>
    <x v="0"/>
    <m/>
    <m/>
    <m/>
    <m/>
    <s v="Continuing commentary : the Collected works of Leslie Scalapino_Scalapino, Leslie"/>
    <s v="Scalapino, Leslie_Continuing commentary : the Collected works of Leslie Scalapino"/>
    <x v="2884"/>
    <m/>
    <m/>
  </r>
  <r>
    <s v="B-DON CARLOS / WALLENSTEIN TRILOGY|SCHILLER, FRIEDRICH"/>
    <s v="N"/>
    <s v="Don Carlos / Wallenstein Trilogy"/>
    <x v="1374"/>
    <m/>
    <m/>
    <x v="0"/>
    <m/>
    <m/>
    <m/>
    <m/>
    <m/>
    <m/>
    <m/>
    <x v="0"/>
    <m/>
    <x v="0"/>
    <m/>
    <m/>
    <x v="0"/>
    <x v="0"/>
    <x v="0"/>
    <m/>
    <m/>
    <m/>
    <m/>
    <m/>
    <m/>
    <m/>
    <m/>
    <x v="0"/>
    <x v="0"/>
    <m/>
    <s v="Foundational; Literature (Novel, Poetry, Drama)"/>
    <m/>
    <m/>
    <s v="Don Carlos / Wallenstein Trilogy_Schiller, Friedrich"/>
    <s v="Schiller, Friedrich_Don Carlos / Wallenstein Trilogy"/>
    <x v="2885"/>
    <m/>
    <m/>
  </r>
  <r>
    <s v="B-ON THE AESTHETIC EDUCATION OF MAN|SCHILLER, FRIEDRICH"/>
    <s v="N"/>
    <s v="On the Aesthetic Education of Man"/>
    <x v="1374"/>
    <m/>
    <m/>
    <x v="0"/>
    <m/>
    <m/>
    <m/>
    <m/>
    <m/>
    <m/>
    <m/>
    <x v="0"/>
    <m/>
    <x v="0"/>
    <m/>
    <m/>
    <x v="0"/>
    <x v="0"/>
    <x v="0"/>
    <m/>
    <m/>
    <m/>
    <m/>
    <m/>
    <m/>
    <m/>
    <m/>
    <x v="0"/>
    <x v="0"/>
    <m/>
    <s v="Foundational; Literature (Novel, Poetry, Drama)"/>
    <m/>
    <m/>
    <s v="On the Aesthetic Education of Man_Schiller, Friedrich"/>
    <s v="Schiller, Friedrich_On the Aesthetic Education of Man"/>
    <x v="2886"/>
    <m/>
    <m/>
  </r>
  <r>
    <s v="B-THE ROBBERS (DIE RÄUBER)|SCHILLER, FRIEDRICH"/>
    <s v="N"/>
    <s v="The Robbers (Die Räuber)"/>
    <x v="1374"/>
    <m/>
    <m/>
    <x v="0"/>
    <m/>
    <m/>
    <m/>
    <m/>
    <m/>
    <m/>
    <m/>
    <x v="0"/>
    <m/>
    <x v="0"/>
    <m/>
    <m/>
    <x v="0"/>
    <x v="0"/>
    <x v="0"/>
    <m/>
    <m/>
    <m/>
    <m/>
    <m/>
    <m/>
    <m/>
    <m/>
    <x v="0"/>
    <x v="0"/>
    <m/>
    <s v="Foundational; Literature (Novel, Poetry, Drama)"/>
    <m/>
    <m/>
    <s v="The Robbers (Die Räuber)_Schiller, Friedrich"/>
    <s v="Schiller, Friedrich_The Robbers (Die Räuber)"/>
    <x v="2887"/>
    <m/>
    <m/>
  </r>
  <r>
    <s v="B-BOTTOM'S DREAM|SCHMIDT, ARNO"/>
    <s v="N"/>
    <s v="Bottom's Dream"/>
    <x v="1375"/>
    <m/>
    <m/>
    <x v="136"/>
    <m/>
    <m/>
    <m/>
    <m/>
    <n v="1496"/>
    <s v="An experimental novel following a family's all-night discussion about Edgar Allan Poe, using intricate wordplay, multiple columns of text, and typographic innovations."/>
    <m/>
    <x v="1"/>
    <m/>
    <x v="0"/>
    <m/>
    <m/>
    <x v="0"/>
    <x v="0"/>
    <x v="1"/>
    <m/>
    <m/>
    <m/>
    <m/>
    <m/>
    <m/>
    <m/>
    <m/>
    <x v="17"/>
    <x v="1"/>
    <m/>
    <m/>
    <m/>
    <m/>
    <s v="Bottom's Dream_Schmidt, Arno"/>
    <s v="Schmidt, Arno_Bottom's Dream"/>
    <x v="2888"/>
    <m/>
    <m/>
  </r>
  <r>
    <s v="B-ZETTEL'S TRAUM|SCHMIDT, ARNO"/>
    <s v="N"/>
    <s v="Zettel's Traum"/>
    <x v="1375"/>
    <m/>
    <m/>
    <x v="136"/>
    <m/>
    <m/>
    <m/>
    <m/>
    <n v="1536"/>
    <s v="A colossal, nightmarish text experiment, often compared to Finnegans Wake, but even more unsettling—if literature had an equivalent to a haunted monolith, this would be it."/>
    <m/>
    <x v="0"/>
    <m/>
    <x v="0"/>
    <m/>
    <m/>
    <x v="0"/>
    <x v="0"/>
    <x v="0"/>
    <m/>
    <m/>
    <m/>
    <m/>
    <m/>
    <m/>
    <s v="Y"/>
    <m/>
    <x v="17"/>
    <x v="1"/>
    <m/>
    <m/>
    <m/>
    <m/>
    <s v="Zettel's Traum_Schmidt, Arno"/>
    <s v="Schmidt, Arno_Zettel's Traum"/>
    <x v="2889"/>
    <m/>
    <m/>
  </r>
  <r>
    <s v="B-DREAM STORY|SCHNITZLER, ARTHUR"/>
    <s v="N"/>
    <s v="Dream Story"/>
    <x v="1376"/>
    <m/>
    <m/>
    <x v="0"/>
    <m/>
    <m/>
    <m/>
    <m/>
    <m/>
    <m/>
    <m/>
    <x v="1"/>
    <m/>
    <x v="0"/>
    <m/>
    <m/>
    <x v="0"/>
    <x v="0"/>
    <x v="1"/>
    <m/>
    <m/>
    <m/>
    <m/>
    <m/>
    <m/>
    <m/>
    <m/>
    <x v="0"/>
    <x v="0"/>
    <m/>
    <m/>
    <m/>
    <m/>
    <s v="Dream Story_Schnitzler, Arthur"/>
    <s v="Schnitzler, Arthur_Dream Story"/>
    <x v="2890"/>
    <m/>
    <m/>
  </r>
  <r>
    <s v="B-ESSAYS AND APHORISMS|SCHOPENHAUER, ARTHUR"/>
    <s v="N"/>
    <s v="Essays and Aphorisms"/>
    <x v="1377"/>
    <m/>
    <m/>
    <x v="0"/>
    <m/>
    <m/>
    <m/>
    <m/>
    <m/>
    <m/>
    <m/>
    <x v="0"/>
    <m/>
    <x v="0"/>
    <m/>
    <m/>
    <x v="0"/>
    <x v="0"/>
    <x v="0"/>
    <m/>
    <m/>
    <m/>
    <m/>
    <m/>
    <m/>
    <m/>
    <m/>
    <x v="0"/>
    <x v="0"/>
    <m/>
    <m/>
    <m/>
    <m/>
    <s v="Essays and Aphorisms_Schopenhauer, Arthur"/>
    <s v="Schopenhauer, Arthur_Essays and Aphorisms"/>
    <x v="2891"/>
    <m/>
    <m/>
  </r>
  <r>
    <s v="B-ON THE BASIS OF MORALITY|SCHOPENHAUER, ARTHUR"/>
    <s v="N"/>
    <s v="On the Basis of Morality"/>
    <x v="1377"/>
    <m/>
    <m/>
    <x v="276"/>
    <m/>
    <m/>
    <s v="Über die Grundlage der Moral"/>
    <m/>
    <m/>
    <m/>
    <m/>
    <x v="0"/>
    <m/>
    <x v="0"/>
    <m/>
    <m/>
    <x v="0"/>
    <x v="0"/>
    <x v="0"/>
    <m/>
    <m/>
    <m/>
    <m/>
    <m/>
    <m/>
    <m/>
    <m/>
    <x v="18"/>
    <x v="9"/>
    <s v="Essay"/>
    <s v="Philosophy"/>
    <s v="Ethics"/>
    <m/>
    <s v="On the Basis of Morality_Schopenhauer, Arthur"/>
    <s v="Schopenhauer, Arthur_On the Basis of Morality"/>
    <x v="2892"/>
    <m/>
    <m/>
  </r>
  <r>
    <s v="B-ON THE FREEDOM OF THE WILL|SCHOPENHAUER, ARTHUR"/>
    <s v="N"/>
    <s v="On the Freedom of the Will"/>
    <x v="1377"/>
    <m/>
    <m/>
    <x v="240"/>
    <m/>
    <m/>
    <s v="Über die Freiheit des menschlichen Willens"/>
    <m/>
    <m/>
    <m/>
    <m/>
    <x v="0"/>
    <m/>
    <x v="0"/>
    <m/>
    <m/>
    <x v="0"/>
    <x v="0"/>
    <x v="0"/>
    <m/>
    <m/>
    <m/>
    <m/>
    <m/>
    <m/>
    <m/>
    <m/>
    <x v="19"/>
    <x v="9"/>
    <s v="Essay"/>
    <s v="Philosophy"/>
    <s v="Ethics"/>
    <m/>
    <s v="On the Freedom of the Will_Schopenhauer, Arthur"/>
    <s v="Schopenhauer, Arthur_On the Freedom of the Will"/>
    <x v="2893"/>
    <m/>
    <m/>
  </r>
  <r>
    <s v="B-ON THE SUFFERING OF THE WORLD|SCHOPENHAUER, ARTHUR"/>
    <s v="N"/>
    <s v="On the Suffering of the World"/>
    <x v="1377"/>
    <m/>
    <m/>
    <x v="0"/>
    <m/>
    <m/>
    <m/>
    <m/>
    <m/>
    <m/>
    <m/>
    <x v="0"/>
    <m/>
    <x v="0"/>
    <m/>
    <m/>
    <x v="0"/>
    <x v="0"/>
    <x v="0"/>
    <m/>
    <m/>
    <m/>
    <m/>
    <m/>
    <m/>
    <m/>
    <m/>
    <x v="0"/>
    <x v="0"/>
    <m/>
    <m/>
    <m/>
    <m/>
    <s v="On the Suffering of the World_Schopenhauer, Arthur"/>
    <s v="Schopenhauer, Arthur_On the Suffering of the World"/>
    <x v="2894"/>
    <m/>
    <m/>
  </r>
  <r>
    <s v="B-PARERGA AND PARALIPOMENA|SCHOPENHAUER, ARTHUR"/>
    <s v="N"/>
    <s v="Parerga and Paralipomena"/>
    <x v="1377"/>
    <m/>
    <m/>
    <x v="243"/>
    <m/>
    <m/>
    <s v="Parerga und Paralipomena"/>
    <m/>
    <m/>
    <m/>
    <m/>
    <x v="0"/>
    <m/>
    <x v="0"/>
    <m/>
    <m/>
    <x v="0"/>
    <x v="0"/>
    <x v="0"/>
    <m/>
    <m/>
    <m/>
    <m/>
    <m/>
    <m/>
    <m/>
    <m/>
    <x v="22"/>
    <x v="9"/>
    <s v="Essays"/>
    <s v="Philosophy"/>
    <s v="German Idealism"/>
    <m/>
    <s v="Parerga and Paralipomena_Schopenhauer, Arthur"/>
    <s v="Schopenhauer, Arthur_Parerga and Paralipomena"/>
    <x v="2895"/>
    <m/>
    <m/>
  </r>
  <r>
    <s v="B-STUDIES IN PESSIMISM: THE ESSAYS|SCHOPENHAUER, ARTHUR"/>
    <s v="N"/>
    <s v="Studies in Pessimism: The Essays"/>
    <x v="1377"/>
    <m/>
    <m/>
    <x v="0"/>
    <m/>
    <m/>
    <m/>
    <m/>
    <m/>
    <m/>
    <m/>
    <x v="0"/>
    <m/>
    <x v="0"/>
    <m/>
    <m/>
    <x v="0"/>
    <x v="0"/>
    <x v="0"/>
    <m/>
    <m/>
    <m/>
    <m/>
    <m/>
    <m/>
    <m/>
    <m/>
    <x v="0"/>
    <x v="0"/>
    <m/>
    <m/>
    <m/>
    <m/>
    <s v="Studies in Pessimism: The Essays_Schopenhauer, Arthur"/>
    <s v="Schopenhauer, Arthur_Studies in Pessimism: The Essays"/>
    <x v="2896"/>
    <m/>
    <m/>
  </r>
  <r>
    <s v="B-THE ART OF BEING RIGHT|SCHOPENHAUER, ARTHUR"/>
    <s v="N"/>
    <s v="The Art of Being Right"/>
    <x v="1377"/>
    <m/>
    <m/>
    <x v="277"/>
    <m/>
    <m/>
    <s v="Eristische Dialektik"/>
    <m/>
    <m/>
    <m/>
    <m/>
    <x v="0"/>
    <m/>
    <x v="0"/>
    <m/>
    <m/>
    <x v="0"/>
    <x v="0"/>
    <x v="0"/>
    <m/>
    <m/>
    <m/>
    <m/>
    <m/>
    <m/>
    <m/>
    <m/>
    <x v="26"/>
    <x v="9"/>
    <s v="Essay"/>
    <s v="Philosophy"/>
    <s v="Logic"/>
    <m/>
    <s v="The Art of Being Right_Schopenhauer, Arthur"/>
    <s v="Schopenhauer, Arthur_The Art of Being Right"/>
    <x v="2897"/>
    <m/>
    <m/>
  </r>
  <r>
    <s v="B-THE WISDOM OF LIFE|SCHOPENHAUER, ARTHUR"/>
    <s v="N"/>
    <s v="The Wisdom of Life"/>
    <x v="1377"/>
    <m/>
    <m/>
    <x v="0"/>
    <m/>
    <m/>
    <m/>
    <m/>
    <m/>
    <m/>
    <m/>
    <x v="0"/>
    <m/>
    <x v="0"/>
    <m/>
    <m/>
    <x v="0"/>
    <x v="0"/>
    <x v="0"/>
    <m/>
    <m/>
    <m/>
    <m/>
    <m/>
    <m/>
    <m/>
    <m/>
    <x v="0"/>
    <x v="0"/>
    <m/>
    <m/>
    <m/>
    <m/>
    <s v="The Wisdom of Life_Schopenhauer, Arthur"/>
    <s v="Schopenhauer, Arthur_The Wisdom of Life"/>
    <x v="2898"/>
    <m/>
    <m/>
  </r>
  <r>
    <s v="B-THE WORLD AS WILL AND REPRESENTATION|SCHOPENHAUER, ARTHUR"/>
    <s v="N"/>
    <s v="The World as Will and Representation"/>
    <x v="1377"/>
    <m/>
    <m/>
    <x v="278"/>
    <m/>
    <m/>
    <s v="Die Welt als Wille und Vorstellung"/>
    <m/>
    <n v="1254"/>
    <s v="Schopenhauer's philosophical masterwork arguing that the world is driven by a continually dissatisfied will, creating a cycle of suffering that can be escaped only through aesthetic contemplation and ascetic detachment."/>
    <m/>
    <x v="2"/>
    <m/>
    <x v="0"/>
    <m/>
    <m/>
    <x v="0"/>
    <x v="0"/>
    <x v="0"/>
    <m/>
    <m/>
    <m/>
    <m/>
    <m/>
    <m/>
    <m/>
    <m/>
    <x v="38"/>
    <x v="9"/>
    <s v="Philosophical work"/>
    <s v="Philosophy; Foundational; Late 19th Century Philosophy &amp; Science"/>
    <s v="German Idealism"/>
    <m/>
    <s v="The World as Will and Representation_Schopenhauer, Arthur"/>
    <s v="Schopenhauer, Arthur_The World as Will and Representation"/>
    <x v="2899"/>
    <m/>
    <m/>
  </r>
  <r>
    <s v="B-CATHEDRAL OF THE DROWNED|SCHULZ, BRUNO"/>
    <s v="N"/>
    <s v="Cathedral of the Drowned"/>
    <x v="1378"/>
    <m/>
    <m/>
    <x v="0"/>
    <m/>
    <m/>
    <m/>
    <m/>
    <n v="98"/>
    <s v="Reconstructed fragments of Bruno Schulz's unfinished or lost work, continuing his mythologization of everyday reality through baroque prose descriptions of transformative spaces, combining Jewish mysticism with surrealist metamorphosis in interwar Poland."/>
    <m/>
    <x v="0"/>
    <m/>
    <x v="0"/>
    <m/>
    <m/>
    <x v="0"/>
    <x v="0"/>
    <x v="0"/>
    <m/>
    <m/>
    <m/>
    <m/>
    <m/>
    <m/>
    <m/>
    <m/>
    <x v="0"/>
    <x v="0"/>
    <m/>
    <m/>
    <m/>
    <m/>
    <s v="Cathedral of the Drowned_Schulz, Bruno"/>
    <s v="Schulz, Bruno_Cathedral of the Drowned"/>
    <x v="2900"/>
    <m/>
    <m/>
  </r>
  <r>
    <s v="B-SANATORIUM UNDER THE SIGN OF THE HOURGLASS|SCHULZ, BRUNO"/>
    <s v="N"/>
    <s v="Sanatorium Under the Sign of the Hourglass"/>
    <x v="1378"/>
    <m/>
    <m/>
    <x v="0"/>
    <m/>
    <m/>
    <m/>
    <m/>
    <m/>
    <m/>
    <m/>
    <x v="1"/>
    <m/>
    <x v="0"/>
    <m/>
    <m/>
    <x v="0"/>
    <x v="0"/>
    <x v="0"/>
    <m/>
    <m/>
    <m/>
    <m/>
    <m/>
    <m/>
    <m/>
    <m/>
    <x v="0"/>
    <x v="0"/>
    <m/>
    <m/>
    <m/>
    <m/>
    <s v="Sanatorium Under the Sign of the Hourglass_Schulz, Bruno"/>
    <s v="Schulz, Bruno_Sanatorium Under the Sign of the Hourglass"/>
    <x v="2901"/>
    <m/>
    <m/>
  </r>
  <r>
    <s v="B-THE STREET OF CROCODILES AND OTHER STORIES|SCHULZ, BRUNO"/>
    <s v="N"/>
    <s v="The Street of Crocodiles and Other Stories"/>
    <x v="1378"/>
    <m/>
    <m/>
    <x v="162"/>
    <m/>
    <m/>
    <m/>
    <m/>
    <n v="160"/>
    <s v="A collection of mythic, surrealist stories set in a Polish provincial town, transforming everyday reality through magical metaphors and psychological insight."/>
    <m/>
    <x v="1"/>
    <m/>
    <x v="0"/>
    <m/>
    <m/>
    <x v="0"/>
    <x v="0"/>
    <x v="1"/>
    <m/>
    <m/>
    <m/>
    <m/>
    <m/>
    <m/>
    <m/>
    <m/>
    <x v="16"/>
    <x v="1"/>
    <m/>
    <m/>
    <m/>
    <m/>
    <s v="The Street of Crocodiles and Other Stories_Schulz, Bruno"/>
    <s v="Schulz, Bruno_The Street of Crocodiles and Other Stories"/>
    <x v="2902"/>
    <m/>
    <m/>
  </r>
  <r>
    <s v="B-A GUIDE FOR THE PERPLEXED|SCHUMACHER, E.F."/>
    <s v="N"/>
    <s v="A Guide for the Perplexed"/>
    <x v="1379"/>
    <m/>
    <m/>
    <x v="123"/>
    <m/>
    <m/>
    <s v="A Guide for the Perplexed"/>
    <m/>
    <m/>
    <m/>
    <m/>
    <x v="0"/>
    <m/>
    <x v="0"/>
    <m/>
    <m/>
    <x v="0"/>
    <x v="0"/>
    <x v="0"/>
    <m/>
    <m/>
    <m/>
    <m/>
    <m/>
    <m/>
    <m/>
    <m/>
    <x v="17"/>
    <x v="1"/>
    <s v="Philosophical work"/>
    <s v="Philosophy"/>
    <s v="Environmental Philosophy"/>
    <m/>
    <s v="A Guide for the Perplexed_Schumacher, E.F."/>
    <s v="Schumacher, E.F._A Guide for the Perplexed"/>
    <x v="2903"/>
    <m/>
    <m/>
  </r>
  <r>
    <s v="B-SMALL IS BEAUTIFUL|SCHUMACHER, E.F."/>
    <s v="N"/>
    <s v="Small Is Beautiful"/>
    <x v="1379"/>
    <m/>
    <m/>
    <x v="71"/>
    <m/>
    <m/>
    <s v="Small Is Beautiful"/>
    <m/>
    <m/>
    <m/>
    <m/>
    <x v="0"/>
    <m/>
    <x v="0"/>
    <m/>
    <m/>
    <x v="0"/>
    <x v="0"/>
    <x v="0"/>
    <m/>
    <m/>
    <m/>
    <m/>
    <m/>
    <m/>
    <m/>
    <m/>
    <x v="17"/>
    <x v="1"/>
    <s v="Economic work"/>
    <s v="Philosophy"/>
    <s v="Environmental Philosophy"/>
    <m/>
    <s v="Small Is Beautiful_Schumacher, E.F."/>
    <s v="Schumacher, E.F._Small Is Beautiful"/>
    <x v="2904"/>
    <m/>
    <m/>
  </r>
  <r>
    <s v="B-FEVER DREAM|SCHWEBLIN, SAMANTA"/>
    <s v="N"/>
    <s v="Fever Dream"/>
    <x v="1380"/>
    <m/>
    <m/>
    <x v="0"/>
    <m/>
    <m/>
    <m/>
    <m/>
    <m/>
    <m/>
    <m/>
    <x v="3"/>
    <m/>
    <x v="0"/>
    <m/>
    <m/>
    <x v="0"/>
    <x v="0"/>
    <x v="0"/>
    <m/>
    <m/>
    <m/>
    <m/>
    <m/>
    <m/>
    <m/>
    <m/>
    <x v="0"/>
    <x v="0"/>
    <m/>
    <s v="21st Century Deeply Unsettling Works"/>
    <m/>
    <s v="Environmental horror, parental anxiety, ambiguous dread"/>
    <s v="Fever Dream_Schweblin, Samanta"/>
    <s v="Schweblin, Samanta_Fever Dream"/>
    <x v="2905"/>
    <m/>
    <m/>
  </r>
  <r>
    <s v="B-MOUTHFUL OF BIRDS|SCHWEBLIN, SAMANTA"/>
    <s v="N"/>
    <s v="Mouthful of Birds"/>
    <x v="1380"/>
    <m/>
    <m/>
    <x v="0"/>
    <m/>
    <m/>
    <m/>
    <m/>
    <m/>
    <m/>
    <m/>
    <x v="0"/>
    <m/>
    <x v="0"/>
    <m/>
    <m/>
    <x v="0"/>
    <x v="0"/>
    <x v="0"/>
    <m/>
    <m/>
    <m/>
    <m/>
    <m/>
    <m/>
    <m/>
    <m/>
    <x v="0"/>
    <x v="0"/>
    <m/>
    <s v="21st Century Deeply Unsettling Works"/>
    <m/>
    <s v="Unsettling short stories, surreal, psychological disturbance"/>
    <s v="Mouthful of Birds_Schweblin, Samanta"/>
    <s v="Schweblin, Samanta_Mouthful of Birds"/>
    <x v="2906"/>
    <m/>
    <m/>
  </r>
  <r>
    <s v="B-SPICILEGE|SCHWOB, MARCEL"/>
    <s v="N"/>
    <s v="Spicilege"/>
    <x v="1381"/>
    <m/>
    <m/>
    <x v="0"/>
    <m/>
    <m/>
    <m/>
    <m/>
    <m/>
    <m/>
    <m/>
    <x v="0"/>
    <m/>
    <x v="0"/>
    <m/>
    <m/>
    <x v="0"/>
    <x v="0"/>
    <x v="0"/>
    <m/>
    <m/>
    <m/>
    <m/>
    <m/>
    <m/>
    <m/>
    <m/>
    <x v="0"/>
    <x v="0"/>
    <m/>
    <m/>
    <m/>
    <m/>
    <s v="Spicilege_Schwob, Marcel"/>
    <s v="Schwob, Marcel_Spicilege"/>
    <x v="2907"/>
    <m/>
    <m/>
  </r>
  <r>
    <s v="B-THE BOOK OF MONELLE|SCHWOB, MARCEL"/>
    <s v="N"/>
    <s v="The Book of Monelle"/>
    <x v="1381"/>
    <m/>
    <m/>
    <x v="229"/>
    <m/>
    <m/>
    <m/>
    <m/>
    <n v="136"/>
    <s v="A symbolist masterpiece of fragmentary prose poems centered on the ethereal figure of Monelle, exploring innocence, destruction, and rebirth."/>
    <m/>
    <x v="2"/>
    <m/>
    <x v="0"/>
    <m/>
    <m/>
    <x v="0"/>
    <x v="0"/>
    <x v="0"/>
    <m/>
    <m/>
    <m/>
    <m/>
    <m/>
    <m/>
    <s v="Y"/>
    <m/>
    <x v="26"/>
    <x v="9"/>
    <m/>
    <m/>
    <m/>
    <m/>
    <s v="The Book of Monelle_Schwob, Marcel"/>
    <s v="Schwob, Marcel_The Book of Monelle"/>
    <x v="2908"/>
    <m/>
    <m/>
  </r>
  <r>
    <s v="B-THE KING IN THE GOLDEN MASK|SCHWOB, MARCEL"/>
    <s v="N"/>
    <s v="The King in the Golden Mask"/>
    <x v="1381"/>
    <m/>
    <m/>
    <x v="142"/>
    <m/>
    <m/>
    <m/>
    <m/>
    <n v="192"/>
    <s v="A collection of ornate, macabre historical tales exploring transformation, deception, and mortality through richly imagined historical periods."/>
    <m/>
    <x v="0"/>
    <n v="4"/>
    <x v="1"/>
    <m/>
    <m/>
    <x v="0"/>
    <x v="0"/>
    <x v="0"/>
    <m/>
    <m/>
    <m/>
    <m/>
    <m/>
    <m/>
    <s v="Y"/>
    <m/>
    <x v="26"/>
    <x v="9"/>
    <m/>
    <m/>
    <m/>
    <m/>
    <s v="The King in the Golden Mask_Schwob, Marcel"/>
    <s v="Schwob, Marcel_The King in the Golden Mask"/>
    <x v="2909"/>
    <m/>
    <m/>
  </r>
  <r>
    <s v="B-IL GIORNO DELLA CIVETTA|SCIASCIA, LEONARDO"/>
    <s v="N"/>
    <s v="Il giorno della civetta"/>
    <x v="1382"/>
    <m/>
    <m/>
    <x v="0"/>
    <m/>
    <m/>
    <m/>
    <m/>
    <m/>
    <m/>
    <m/>
    <x v="0"/>
    <m/>
    <x v="0"/>
    <m/>
    <m/>
    <x v="0"/>
    <x v="0"/>
    <x v="0"/>
    <m/>
    <m/>
    <m/>
    <m/>
    <m/>
    <m/>
    <m/>
    <m/>
    <x v="0"/>
    <x v="0"/>
    <m/>
    <m/>
    <m/>
    <m/>
    <s v="Il giorno della civetta_Sciascia, Leonardo"/>
    <s v="Sciascia, Leonardo_Il giorno della civetta"/>
    <x v="2910"/>
    <m/>
    <m/>
  </r>
  <r>
    <s v="B-LA SCOMPARSA DI MAJORANA|SCIASCIA, LEONARDO"/>
    <s v="N"/>
    <s v="La scomparsa di Majorana"/>
    <x v="1382"/>
    <m/>
    <m/>
    <x v="0"/>
    <m/>
    <m/>
    <m/>
    <m/>
    <m/>
    <m/>
    <m/>
    <x v="0"/>
    <m/>
    <x v="0"/>
    <m/>
    <m/>
    <x v="0"/>
    <x v="0"/>
    <x v="0"/>
    <m/>
    <m/>
    <m/>
    <m/>
    <m/>
    <m/>
    <m/>
    <m/>
    <x v="0"/>
    <x v="0"/>
    <m/>
    <m/>
    <m/>
    <m/>
    <s v="La scomparsa di Majorana_Sciascia, Leonardo"/>
    <s v="Sciascia, Leonardo_La scomparsa di Majorana"/>
    <x v="2911"/>
    <m/>
    <m/>
  </r>
  <r>
    <s v="B-TO EACH HIS OWN|SCIASCIA, LEONARDO"/>
    <s v="N"/>
    <s v="To Each His Own"/>
    <x v="1382"/>
    <m/>
    <m/>
    <x v="0"/>
    <m/>
    <m/>
    <m/>
    <m/>
    <m/>
    <m/>
    <m/>
    <x v="0"/>
    <m/>
    <x v="0"/>
    <m/>
    <m/>
    <x v="0"/>
    <x v="0"/>
    <x v="0"/>
    <m/>
    <m/>
    <m/>
    <m/>
    <m/>
    <m/>
    <m/>
    <m/>
    <x v="0"/>
    <x v="0"/>
    <m/>
    <m/>
    <m/>
    <m/>
    <s v="To Each His Own_Sciascia, Leonardo"/>
    <s v="Sciascia, Leonardo_To Each His Own"/>
    <x v="2912"/>
    <m/>
    <m/>
  </r>
  <r>
    <s v="B-UNA STORIA SEMPLICE|SCIASCIA, LEONARDO"/>
    <s v="N"/>
    <s v="Una storia semplice"/>
    <x v="1382"/>
    <m/>
    <m/>
    <x v="0"/>
    <m/>
    <m/>
    <m/>
    <m/>
    <m/>
    <m/>
    <m/>
    <x v="0"/>
    <m/>
    <x v="0"/>
    <m/>
    <m/>
    <x v="0"/>
    <x v="0"/>
    <x v="0"/>
    <m/>
    <m/>
    <m/>
    <m/>
    <m/>
    <m/>
    <m/>
    <m/>
    <x v="0"/>
    <x v="0"/>
    <m/>
    <m/>
    <m/>
    <m/>
    <s v="Una storia semplice_Sciascia, Leonardo"/>
    <s v="Sciascia, Leonardo_Una storia semplice"/>
    <x v="2913"/>
    <m/>
    <m/>
  </r>
  <r>
    <s v="B-GUSTAVE MOREAU AND THE REINVENTION OF PAINTING|SCOTT ALLAN"/>
    <s v="N"/>
    <s v="Gustave Moreau and the Reinvention of Painting"/>
    <x v="1383"/>
    <m/>
    <m/>
    <x v="0"/>
    <m/>
    <m/>
    <m/>
    <m/>
    <m/>
    <m/>
    <m/>
    <x v="0"/>
    <m/>
    <x v="0"/>
    <m/>
    <m/>
    <x v="0"/>
    <x v="0"/>
    <x v="0"/>
    <m/>
    <m/>
    <m/>
    <m/>
    <m/>
    <m/>
    <m/>
    <m/>
    <x v="0"/>
    <x v="0"/>
    <m/>
    <m/>
    <m/>
    <s v="Catalogues of works featured by Des Esseintes in &quot;À rebours&quot; (Against Nature), by Huysmans."/>
    <s v="Gustave Moreau and the Reinvention of Painting_Scott Allan"/>
    <s v="Scott Allan_Gustave Moreau and the Reinvention of Painting"/>
    <x v="2914"/>
    <m/>
    <m/>
  </r>
  <r>
    <s v="B-GUSTAVE MOREAU: THE SACRED AND THE PROFANE|SCOTT ALLAN"/>
    <s v="N"/>
    <s v="Gustave Moreau: The Sacred and the Profane"/>
    <x v="1383"/>
    <m/>
    <m/>
    <x v="0"/>
    <m/>
    <m/>
    <m/>
    <m/>
    <m/>
    <m/>
    <m/>
    <x v="0"/>
    <m/>
    <x v="0"/>
    <m/>
    <m/>
    <x v="0"/>
    <x v="0"/>
    <x v="0"/>
    <m/>
    <m/>
    <m/>
    <m/>
    <m/>
    <m/>
    <m/>
    <m/>
    <x v="0"/>
    <x v="0"/>
    <m/>
    <m/>
    <m/>
    <s v="Catalogues of works featured by Des Esseintes in &quot;À rebours&quot; (Against Nature), by Huysmans."/>
    <s v="Gustave Moreau: The Sacred and the Profane_Scott Allan"/>
    <s v="Scott Allan_Gustave Moreau: The Sacred and the Profane"/>
    <x v="2915"/>
    <m/>
    <m/>
  </r>
  <r>
    <s v="B-THE LIBRARY AT MOUNT CHAR|SCOTT HAWKINS"/>
    <s v="N"/>
    <s v="The Library at Mount Char"/>
    <x v="1384"/>
    <m/>
    <m/>
    <x v="0"/>
    <m/>
    <m/>
    <m/>
    <m/>
    <m/>
    <m/>
    <m/>
    <x v="0"/>
    <m/>
    <x v="0"/>
    <m/>
    <m/>
    <x v="0"/>
    <x v="0"/>
    <x v="0"/>
    <m/>
    <m/>
    <m/>
    <m/>
    <m/>
    <m/>
    <m/>
    <m/>
    <x v="0"/>
    <x v="0"/>
    <m/>
    <m/>
    <m/>
    <m/>
    <s v="The Library at Mount Char_Scott Hawkins"/>
    <s v="Scott Hawkins_The Library at Mount Char"/>
    <x v="2916"/>
    <m/>
    <m/>
  </r>
  <r>
    <s v="B-MOTIVE BLACK: A NOVEL|SCOTT HUERTA, ADAM"/>
    <s v="N"/>
    <s v="Motive Black: A novel"/>
    <x v="1385"/>
    <m/>
    <m/>
    <x v="0"/>
    <m/>
    <m/>
    <m/>
    <m/>
    <m/>
    <m/>
    <m/>
    <x v="0"/>
    <m/>
    <x v="0"/>
    <m/>
    <m/>
    <x v="0"/>
    <x v="0"/>
    <x v="0"/>
    <m/>
    <m/>
    <m/>
    <m/>
    <m/>
    <m/>
    <m/>
    <m/>
    <x v="0"/>
    <x v="0"/>
    <m/>
    <m/>
    <m/>
    <m/>
    <s v="Motive Black: A novel_Scott Huerta, Adam"/>
    <s v="Scott Huerta, Adam_Motive Black: A novel"/>
    <x v="2917"/>
    <m/>
    <m/>
  </r>
  <r>
    <s v="B-SEEING LIKE A STATE: HOW CERTAIN SCHEMES TO IMPROVE THE HUMAN CONDITION HAVE FAILED|SCOTT, JAMES C."/>
    <s v="N"/>
    <s v="Seeing Like a State: How Certain Schemes to Improve the Human Condition Have Failed"/>
    <x v="1386"/>
    <m/>
    <m/>
    <x v="0"/>
    <m/>
    <m/>
    <m/>
    <m/>
    <m/>
    <m/>
    <m/>
    <x v="0"/>
    <m/>
    <x v="0"/>
    <m/>
    <m/>
    <x v="0"/>
    <x v="0"/>
    <x v="0"/>
    <m/>
    <m/>
    <m/>
    <m/>
    <m/>
    <m/>
    <m/>
    <m/>
    <x v="0"/>
    <x v="0"/>
    <m/>
    <m/>
    <m/>
    <m/>
    <s v="Seeing Like a State: How Certain Schemes to Improve the Human Condition Have Failed_Scott, James C."/>
    <s v="Scott, James C._Seeing Like a State: How Certain Schemes to Improve the Human Condition Have Failed"/>
    <x v="2918"/>
    <m/>
    <m/>
  </r>
  <r>
    <s v="B-IVANHOE / WAVERLEY / ROB ROY|SCOTT, SIR WALTER"/>
    <s v="N"/>
    <s v="Ivanhoe / Waverley / Rob Roy"/>
    <x v="1387"/>
    <m/>
    <m/>
    <x v="0"/>
    <m/>
    <m/>
    <m/>
    <m/>
    <m/>
    <m/>
    <m/>
    <x v="0"/>
    <m/>
    <x v="0"/>
    <m/>
    <m/>
    <x v="0"/>
    <x v="0"/>
    <x v="0"/>
    <m/>
    <m/>
    <m/>
    <m/>
    <m/>
    <m/>
    <m/>
    <m/>
    <x v="0"/>
    <x v="0"/>
    <m/>
    <s v="Foundational; Romanticism (Continued &amp; High/Late)"/>
    <m/>
    <m/>
    <s v="Ivanhoe / Waverley / Rob Roy_Scott, Sir Walter"/>
    <s v="Scott, Sir Walter_Ivanhoe / Waverley / Rob Roy"/>
    <x v="2919"/>
    <m/>
    <m/>
  </r>
  <r>
    <s v="B-IVANHOE|SCOTT, WALTER"/>
    <s v="N"/>
    <s v="Ivanhoe"/>
    <x v="1388"/>
    <m/>
    <m/>
    <x v="0"/>
    <m/>
    <m/>
    <m/>
    <m/>
    <m/>
    <m/>
    <m/>
    <x v="0"/>
    <m/>
    <x v="0"/>
    <m/>
    <m/>
    <x v="0"/>
    <x v="0"/>
    <x v="0"/>
    <m/>
    <m/>
    <m/>
    <m/>
    <m/>
    <m/>
    <m/>
    <m/>
    <x v="0"/>
    <x v="0"/>
    <m/>
    <m/>
    <m/>
    <m/>
    <s v="Ivanhoe_Scott, Walter"/>
    <s v="Scott, Walter_Ivanhoe"/>
    <x v="2920"/>
    <m/>
    <m/>
  </r>
  <r>
    <s v="B-ROB ROY|SCOTT, WALTER"/>
    <s v="N"/>
    <s v="Rob Roy"/>
    <x v="1388"/>
    <m/>
    <m/>
    <x v="0"/>
    <m/>
    <m/>
    <m/>
    <m/>
    <m/>
    <m/>
    <m/>
    <x v="0"/>
    <m/>
    <x v="0"/>
    <m/>
    <m/>
    <x v="0"/>
    <x v="0"/>
    <x v="0"/>
    <m/>
    <m/>
    <m/>
    <m/>
    <m/>
    <m/>
    <m/>
    <m/>
    <x v="0"/>
    <x v="0"/>
    <m/>
    <m/>
    <m/>
    <m/>
    <s v="Rob Roy_Scott, Walter"/>
    <s v="Scott, Walter_Rob Roy"/>
    <x v="2921"/>
    <m/>
    <m/>
  </r>
  <r>
    <s v="B-WAVERLEY|SCOTT, WALTER"/>
    <s v="N"/>
    <s v="Waverley"/>
    <x v="1388"/>
    <m/>
    <m/>
    <x v="0"/>
    <m/>
    <m/>
    <m/>
    <m/>
    <m/>
    <m/>
    <m/>
    <x v="0"/>
    <m/>
    <x v="0"/>
    <m/>
    <m/>
    <x v="0"/>
    <x v="0"/>
    <x v="0"/>
    <m/>
    <m/>
    <m/>
    <m/>
    <m/>
    <m/>
    <m/>
    <m/>
    <x v="0"/>
    <x v="0"/>
    <m/>
    <m/>
    <m/>
    <m/>
    <s v="Waverley_Scott, Walter"/>
    <s v="Scott, Walter_Waverley"/>
    <x v="2922"/>
    <m/>
    <m/>
  </r>
  <r>
    <s v="B-LEARNING TO DIE IN THE ANTHROPOCENE|SCRANTON, ROY"/>
    <s v="N"/>
    <s v="Learning to Die in the Anthropocene"/>
    <x v="1389"/>
    <m/>
    <m/>
    <x v="0"/>
    <m/>
    <m/>
    <m/>
    <m/>
    <m/>
    <m/>
    <m/>
    <x v="0"/>
    <m/>
    <x v="0"/>
    <m/>
    <m/>
    <x v="0"/>
    <x v="0"/>
    <x v="0"/>
    <m/>
    <m/>
    <m/>
    <m/>
    <m/>
    <m/>
    <m/>
    <m/>
    <x v="0"/>
    <x v="0"/>
    <m/>
    <m/>
    <m/>
    <m/>
    <s v="Learning to Die in the Anthropocene_Scranton, Roy"/>
    <s v="Scranton, Roy_Learning to Die in the Anthropocene"/>
    <x v="2923"/>
    <m/>
    <m/>
  </r>
  <r>
    <s v="B-MIND, LANGUAGE AND SOCIETY|SEARLE, JOHN"/>
    <s v="N"/>
    <s v="Mind, Language and Society"/>
    <x v="1390"/>
    <m/>
    <m/>
    <x v="53"/>
    <m/>
    <m/>
    <s v="Mind, Language and Society"/>
    <m/>
    <m/>
    <m/>
    <m/>
    <x v="0"/>
    <m/>
    <x v="0"/>
    <m/>
    <m/>
    <x v="0"/>
    <x v="0"/>
    <x v="0"/>
    <m/>
    <m/>
    <m/>
    <m/>
    <m/>
    <m/>
    <m/>
    <m/>
    <x v="2"/>
    <x v="1"/>
    <s v="Philosophical work"/>
    <s v="Philosophy"/>
    <s v="Philosophy of Mind"/>
    <m/>
    <s v="Mind, Language and Society_Searle, John"/>
    <s v="Searle, John_Mind, Language and Society"/>
    <x v="2924"/>
    <m/>
    <m/>
  </r>
  <r>
    <s v="B-SPEECH ACTS|SEARLE, JOHN"/>
    <s v="N"/>
    <s v="Speech Acts"/>
    <x v="1390"/>
    <m/>
    <m/>
    <x v="106"/>
    <m/>
    <m/>
    <s v="Speech Acts"/>
    <m/>
    <m/>
    <m/>
    <m/>
    <x v="0"/>
    <m/>
    <x v="0"/>
    <m/>
    <m/>
    <x v="0"/>
    <x v="0"/>
    <x v="0"/>
    <m/>
    <m/>
    <m/>
    <m/>
    <m/>
    <m/>
    <m/>
    <m/>
    <x v="1"/>
    <x v="1"/>
    <s v="Philosophical work"/>
    <s v="Philosophy"/>
    <s v="Philosophy of Language"/>
    <m/>
    <s v="Speech Acts_Searle, John"/>
    <s v="Searle, John_Speech Acts"/>
    <x v="2925"/>
    <m/>
    <m/>
  </r>
  <r>
    <s v="B-AFTER NATURE|SEBALD, W. G."/>
    <s v="N"/>
    <s v="After Nature"/>
    <x v="1391"/>
    <m/>
    <m/>
    <x v="96"/>
    <m/>
    <m/>
    <m/>
    <m/>
    <n v="128"/>
    <s v="A book-length prose poem in three parts, examining the lives of the painter Matthias Grünewald, explorer Georg Steller, and the author himself, all connected by themes of human isolation within nature."/>
    <m/>
    <x v="0"/>
    <m/>
    <x v="0"/>
    <m/>
    <m/>
    <x v="0"/>
    <x v="0"/>
    <x v="0"/>
    <m/>
    <m/>
    <m/>
    <m/>
    <m/>
    <m/>
    <m/>
    <m/>
    <x v="7"/>
    <x v="1"/>
    <m/>
    <m/>
    <m/>
    <m/>
    <s v="After Nature_Sebald, W. G."/>
    <s v="Sebald, W. G._After Nature"/>
    <x v="2926"/>
    <m/>
    <m/>
  </r>
  <r>
    <s v="B-AUSTERLITZ|SEBALD, W. G."/>
    <s v="N"/>
    <s v="Austerlitz"/>
    <x v="1391"/>
    <m/>
    <m/>
    <x v="197"/>
    <m/>
    <m/>
    <m/>
    <m/>
    <n v="432"/>
    <s v="A meditative novel about a man discovering his Jewish origins as a child refugee from Nazi-occupied Prague, exploring memory, architecture, and historical trauma."/>
    <m/>
    <x v="1"/>
    <m/>
    <x v="0"/>
    <m/>
    <m/>
    <x v="0"/>
    <x v="0"/>
    <x v="1"/>
    <m/>
    <m/>
    <m/>
    <m/>
    <m/>
    <m/>
    <s v="Y"/>
    <m/>
    <x v="4"/>
    <x v="2"/>
    <m/>
    <m/>
    <m/>
    <m/>
    <s v="Austerlitz_Sebald, W. G."/>
    <s v="Sebald, W. G._Austerlitz"/>
    <x v="2927"/>
    <m/>
    <m/>
  </r>
  <r>
    <s v="B-CAMPO SANTO|SEBALD, W. G."/>
    <s v="N"/>
    <s v="Campo Santo"/>
    <x v="1391"/>
    <m/>
    <m/>
    <x v="0"/>
    <m/>
    <m/>
    <m/>
    <m/>
    <m/>
    <m/>
    <m/>
    <x v="0"/>
    <m/>
    <x v="0"/>
    <m/>
    <m/>
    <x v="0"/>
    <x v="0"/>
    <x v="0"/>
    <m/>
    <m/>
    <m/>
    <m/>
    <m/>
    <m/>
    <m/>
    <m/>
    <x v="0"/>
    <x v="0"/>
    <m/>
    <m/>
    <m/>
    <m/>
    <s v="Campo Santo_Sebald, W. G."/>
    <s v="Sebald, W. G._Campo Santo"/>
    <x v="2928"/>
    <m/>
    <m/>
  </r>
  <r>
    <s v="B-THE EMIGRANTS|SEBALD, W. G."/>
    <s v="N"/>
    <s v="The Emigrants"/>
    <x v="1391"/>
    <m/>
    <m/>
    <x v="179"/>
    <m/>
    <m/>
    <m/>
    <m/>
    <n v="240"/>
    <s v="A hybrid novel-memoir following four Jewish emigrants from Germany, using photographs and elliptical prose to explore trauma, memory, and displacement."/>
    <m/>
    <x v="2"/>
    <m/>
    <x v="0"/>
    <m/>
    <m/>
    <x v="0"/>
    <x v="0"/>
    <x v="1"/>
    <m/>
    <m/>
    <m/>
    <m/>
    <m/>
    <m/>
    <m/>
    <m/>
    <x v="2"/>
    <x v="1"/>
    <m/>
    <m/>
    <m/>
    <m/>
    <s v="The Emigrants_Sebald, W. G."/>
    <s v="Sebald, W. G._The Emigrants"/>
    <x v="2929"/>
    <m/>
    <m/>
  </r>
  <r>
    <s v="B-THE RINGS OF SATURN|SEBALD, W. G."/>
    <s v="N"/>
    <s v="The Rings Of Saturn"/>
    <x v="1391"/>
    <m/>
    <m/>
    <x v="5"/>
    <m/>
    <m/>
    <m/>
    <m/>
    <n v="304"/>
    <s v="A melancholic travelogue through Suffolk, England, weaving together history, memoir, and digression to explore themes of decay and transience."/>
    <m/>
    <x v="1"/>
    <m/>
    <x v="0"/>
    <m/>
    <m/>
    <x v="0"/>
    <x v="1"/>
    <x v="1"/>
    <m/>
    <m/>
    <m/>
    <m/>
    <m/>
    <m/>
    <s v="Y"/>
    <m/>
    <x v="2"/>
    <x v="1"/>
    <m/>
    <m/>
    <m/>
    <m/>
    <s v="The Rings Of Saturn_Sebald, W. G."/>
    <s v="Sebald, W. G._The Rings Of Saturn"/>
    <x v="2930"/>
    <m/>
    <m/>
  </r>
  <r>
    <s v="B-VERTIGO|SEBALD, W. G."/>
    <s v="N"/>
    <s v="Vertigo"/>
    <x v="1391"/>
    <m/>
    <m/>
    <x v="7"/>
    <m/>
    <m/>
    <m/>
    <m/>
    <n v="272"/>
    <s v="Sebald's first novel combining fiction, memoir, and travelogue as the narrator journeys through Italy and Germany, experiencing disorientation and exploring themes of memory and history."/>
    <m/>
    <x v="2"/>
    <m/>
    <x v="0"/>
    <m/>
    <m/>
    <x v="0"/>
    <x v="0"/>
    <x v="0"/>
    <m/>
    <m/>
    <m/>
    <m/>
    <m/>
    <m/>
    <m/>
    <m/>
    <x v="2"/>
    <x v="1"/>
    <m/>
    <m/>
    <m/>
    <m/>
    <s v="Vertigo_Sebald, W. G."/>
    <s v="Sebald, W. G._Vertigo"/>
    <x v="2931"/>
    <m/>
    <m/>
  </r>
  <r>
    <s v="B-AUSTERLITZ|SEBALD, W.G."/>
    <s v="Y"/>
    <s v="Austerlitz"/>
    <x v="1392"/>
    <m/>
    <m/>
    <x v="0"/>
    <m/>
    <m/>
    <m/>
    <m/>
    <m/>
    <m/>
    <m/>
    <x v="0"/>
    <m/>
    <x v="0"/>
    <m/>
    <m/>
    <x v="0"/>
    <x v="0"/>
    <x v="0"/>
    <m/>
    <m/>
    <m/>
    <m/>
    <m/>
    <m/>
    <m/>
    <m/>
    <x v="0"/>
    <x v="0"/>
    <m/>
    <s v="Foundational; Late 20th Century &amp; Postmodernism"/>
    <m/>
    <m/>
    <s v="Austerlitz_Sebald, W.G."/>
    <s v="Sebald, W.G._Austerlitz"/>
    <x v="2932"/>
    <m/>
    <m/>
  </r>
  <r>
    <s v="B-AUSTERLITZ|SEBALD, W.G."/>
    <s v="Y"/>
    <s v="Austerlitz"/>
    <x v="1392"/>
    <m/>
    <m/>
    <x v="0"/>
    <m/>
    <m/>
    <m/>
    <m/>
    <m/>
    <m/>
    <m/>
    <x v="0"/>
    <m/>
    <x v="0"/>
    <m/>
    <m/>
    <x v="0"/>
    <x v="0"/>
    <x v="0"/>
    <m/>
    <m/>
    <m/>
    <m/>
    <m/>
    <m/>
    <m/>
    <m/>
    <x v="0"/>
    <x v="0"/>
    <m/>
    <m/>
    <m/>
    <m/>
    <s v="Austerlitz_Sebald, W.G."/>
    <s v="Sebald, W.G._Austerlitz"/>
    <x v="2932"/>
    <m/>
    <m/>
  </r>
  <r>
    <s v="B-AUSTERLITZ|SEBALD, W.G."/>
    <s v="Y"/>
    <s v="Austerlitz"/>
    <x v="1392"/>
    <m/>
    <m/>
    <x v="0"/>
    <m/>
    <m/>
    <m/>
    <m/>
    <m/>
    <m/>
    <m/>
    <x v="0"/>
    <m/>
    <x v="0"/>
    <m/>
    <m/>
    <x v="0"/>
    <x v="0"/>
    <x v="0"/>
    <m/>
    <m/>
    <m/>
    <m/>
    <m/>
    <m/>
    <m/>
    <m/>
    <x v="0"/>
    <x v="0"/>
    <m/>
    <m/>
    <m/>
    <m/>
    <s v="Austerlitz_Sebald, W.G."/>
    <s v="Sebald, W.G._Austerlitz"/>
    <x v="2932"/>
    <m/>
    <m/>
  </r>
  <r>
    <s v="B-THE EMIGRANTS|SEBALD, W.G."/>
    <s v="N"/>
    <s v="The Emigrants"/>
    <x v="1392"/>
    <m/>
    <m/>
    <x v="0"/>
    <m/>
    <m/>
    <m/>
    <m/>
    <m/>
    <m/>
    <m/>
    <x v="0"/>
    <m/>
    <x v="0"/>
    <m/>
    <m/>
    <x v="0"/>
    <x v="0"/>
    <x v="0"/>
    <m/>
    <m/>
    <m/>
    <m/>
    <m/>
    <m/>
    <m/>
    <m/>
    <x v="0"/>
    <x v="0"/>
    <m/>
    <m/>
    <m/>
    <m/>
    <s v="The Emigrants_Sebald, W.G."/>
    <s v="Sebald, W.G._The Emigrants"/>
    <x v="2933"/>
    <m/>
    <m/>
  </r>
  <r>
    <s v="B-THE EMIGRANTS / VERTIGO / THE RINGS OF SATURN|SEBALD, W.G."/>
    <s v="N"/>
    <s v="The Emigrants / Vertigo / The Rings of Saturn"/>
    <x v="1392"/>
    <m/>
    <m/>
    <x v="0"/>
    <m/>
    <m/>
    <m/>
    <m/>
    <m/>
    <m/>
    <m/>
    <x v="0"/>
    <m/>
    <x v="0"/>
    <m/>
    <m/>
    <x v="0"/>
    <x v="0"/>
    <x v="0"/>
    <m/>
    <m/>
    <m/>
    <m/>
    <m/>
    <m/>
    <m/>
    <m/>
    <x v="0"/>
    <x v="0"/>
    <m/>
    <m/>
    <m/>
    <m/>
    <s v="The Emigrants / Vertigo / The Rings of Saturn_Sebald, W.G."/>
    <s v="Sebald, W.G._The Emigrants / Vertigo / The Rings of Saturn"/>
    <x v="2934"/>
    <m/>
    <m/>
  </r>
  <r>
    <s v="B-THE RINGS OF SATURN|SEBALD, W.G."/>
    <s v="Y"/>
    <s v="The Rings of Saturn"/>
    <x v="1392"/>
    <m/>
    <m/>
    <x v="0"/>
    <m/>
    <m/>
    <m/>
    <m/>
    <m/>
    <m/>
    <m/>
    <x v="0"/>
    <m/>
    <x v="0"/>
    <m/>
    <m/>
    <x v="0"/>
    <x v="0"/>
    <x v="0"/>
    <m/>
    <m/>
    <m/>
    <m/>
    <m/>
    <m/>
    <m/>
    <m/>
    <x v="0"/>
    <x v="0"/>
    <m/>
    <m/>
    <m/>
    <m/>
    <s v="The Rings of Saturn_Sebald, W.G."/>
    <s v="Sebald, W.G._The Rings of Saturn"/>
    <x v="2935"/>
    <m/>
    <m/>
  </r>
  <r>
    <s v="B-THE RINGS OF SATURN|SEBALD, W.G."/>
    <s v="Y"/>
    <s v="The Rings of Saturn"/>
    <x v="1392"/>
    <m/>
    <m/>
    <x v="0"/>
    <m/>
    <m/>
    <m/>
    <m/>
    <m/>
    <m/>
    <m/>
    <x v="0"/>
    <m/>
    <x v="0"/>
    <m/>
    <m/>
    <x v="0"/>
    <x v="0"/>
    <x v="0"/>
    <m/>
    <m/>
    <m/>
    <m/>
    <m/>
    <m/>
    <m/>
    <m/>
    <x v="0"/>
    <x v="0"/>
    <m/>
    <m/>
    <m/>
    <m/>
    <s v="The Rings of Saturn_Sebald, W.G."/>
    <s v="Sebald, W.G._The Rings of Saturn"/>
    <x v="2935"/>
    <m/>
    <m/>
  </r>
  <r>
    <s v="B-THE RINGS OF SATURN (ENGLISH TRANSLATION 2000S, INFLUENTIAL IN 21ST C.)|SEBALD, W.G."/>
    <s v="N"/>
    <s v="The Rings of Saturn (English Translation 2000s, influential in 21st C.)"/>
    <x v="1392"/>
    <m/>
    <m/>
    <x v="0"/>
    <m/>
    <m/>
    <m/>
    <m/>
    <m/>
    <m/>
    <m/>
    <x v="0"/>
    <m/>
    <x v="0"/>
    <m/>
    <m/>
    <x v="0"/>
    <x v="0"/>
    <x v="0"/>
    <m/>
    <m/>
    <m/>
    <m/>
    <m/>
    <m/>
    <m/>
    <m/>
    <x v="0"/>
    <x v="0"/>
    <m/>
    <s v="Foundational; Late 20th Century &amp; Postmodernism"/>
    <m/>
    <m/>
    <s v="The Rings of Saturn (English Translation 2000s, influential in 21st C.)_Sebald, W.G."/>
    <s v="Sebald, W.G._The Rings of Saturn (English Translation 2000s, influential in 21st C.)"/>
    <x v="2936"/>
    <m/>
    <m/>
  </r>
  <r>
    <s v="B-CARAVAGGIO: THE COMPLETE WORKS|SEBASTIAN SCHÜTZE"/>
    <s v="N"/>
    <s v="Caravaggio: The Complete Works"/>
    <x v="1393"/>
    <m/>
    <m/>
    <x v="0"/>
    <m/>
    <s v="Taschen"/>
    <m/>
    <m/>
    <m/>
    <m/>
    <m/>
    <x v="0"/>
    <m/>
    <x v="0"/>
    <m/>
    <m/>
    <x v="0"/>
    <x v="0"/>
    <x v="0"/>
    <m/>
    <m/>
    <m/>
    <m/>
    <m/>
    <m/>
    <m/>
    <m/>
    <x v="0"/>
    <x v="0"/>
    <m/>
    <m/>
    <m/>
    <m/>
    <s v="Caravaggio: The Complete Works_Sebastian Schütze"/>
    <s v="Sebastian Schütze_Caravaggio: The Complete Works"/>
    <x v="2937"/>
    <m/>
    <m/>
  </r>
  <r>
    <s v="B-LUCIAN FREUD|SEBASTIAN SMEE"/>
    <s v="N"/>
    <s v="Lucian Freud"/>
    <x v="1394"/>
    <m/>
    <m/>
    <x v="0"/>
    <m/>
    <s v="Taschen"/>
    <m/>
    <m/>
    <m/>
    <m/>
    <m/>
    <x v="0"/>
    <m/>
    <x v="0"/>
    <m/>
    <m/>
    <x v="0"/>
    <x v="0"/>
    <x v="0"/>
    <m/>
    <m/>
    <m/>
    <m/>
    <m/>
    <m/>
    <m/>
    <m/>
    <x v="0"/>
    <x v="0"/>
    <m/>
    <m/>
    <m/>
    <m/>
    <s v="Lucian Freud_Sebastian Smee"/>
    <s v="Sebastian Smee_Lucian Freud"/>
    <x v="2938"/>
    <m/>
    <m/>
  </r>
  <r>
    <s v="B-AFRICA|SEBASTIÃO SALGADO"/>
    <s v="N"/>
    <s v="Africa"/>
    <x v="1395"/>
    <m/>
    <m/>
    <x v="0"/>
    <m/>
    <s v="Taschen"/>
    <m/>
    <m/>
    <m/>
    <m/>
    <m/>
    <x v="0"/>
    <m/>
    <x v="0"/>
    <m/>
    <m/>
    <x v="0"/>
    <x v="0"/>
    <x v="0"/>
    <m/>
    <m/>
    <m/>
    <m/>
    <m/>
    <m/>
    <m/>
    <m/>
    <x v="0"/>
    <x v="0"/>
    <m/>
    <m/>
    <m/>
    <s v="Among the most critically acclaimed and harrowing photographic compendiums documenting war, genocide, atrocity, and human suffering, considered pinnacles of visual reportage and historical testimony."/>
    <s v="Africa_Sebastião Salgado"/>
    <s v="Sebastião Salgado_Africa"/>
    <x v="2939"/>
    <m/>
    <m/>
  </r>
  <r>
    <s v="B-EXODUS|SEBASTIÃO SALGADO"/>
    <s v="N"/>
    <s v="Exodus"/>
    <x v="1395"/>
    <m/>
    <m/>
    <x v="0"/>
    <m/>
    <s v="Aperture"/>
    <m/>
    <m/>
    <m/>
    <m/>
    <m/>
    <x v="0"/>
    <m/>
    <x v="0"/>
    <m/>
    <m/>
    <x v="0"/>
    <x v="0"/>
    <x v="0"/>
    <m/>
    <m/>
    <m/>
    <m/>
    <m/>
    <m/>
    <m/>
    <m/>
    <x v="0"/>
    <x v="0"/>
    <m/>
    <m/>
    <m/>
    <s v="Among the most critically acclaimed and harrowing photographic compendiums documenting war, genocide, atrocity, and human suffering, considered pinnacles of visual reportage and historical testimony."/>
    <s v="Exodus_Sebastião Salgado"/>
    <s v="Sebastião Salgado_Exodus"/>
    <x v="2940"/>
    <m/>
    <m/>
  </r>
  <r>
    <s v="B-WORKERS|SEBASTIÃO SALGADO"/>
    <s v="N"/>
    <s v="Workers"/>
    <x v="1395"/>
    <m/>
    <m/>
    <x v="0"/>
    <m/>
    <s v="Aperture"/>
    <m/>
    <m/>
    <m/>
    <m/>
    <m/>
    <x v="0"/>
    <m/>
    <x v="0"/>
    <m/>
    <m/>
    <x v="0"/>
    <x v="0"/>
    <x v="0"/>
    <m/>
    <m/>
    <m/>
    <m/>
    <m/>
    <m/>
    <m/>
    <m/>
    <x v="0"/>
    <x v="0"/>
    <m/>
    <m/>
    <m/>
    <s v="Among the most critically acclaimed and harrowing photographic compendiums documenting war, genocide, atrocity, and human suffering, considered pinnacles of visual reportage and historical testimony."/>
    <s v="Workers_Sebastião Salgado"/>
    <s v="Sebastião Salgado_Workers"/>
    <x v="2941"/>
    <m/>
    <m/>
  </r>
  <r>
    <s v="B-THE PILLOW BOOK (MAKURA NO SŌSHI)|SEI SHŌNAGON"/>
    <s v="N"/>
    <s v="The Pillow Book (Makura no Sōshi)"/>
    <x v="1396"/>
    <m/>
    <m/>
    <x v="0"/>
    <m/>
    <m/>
    <m/>
    <m/>
    <m/>
    <m/>
    <m/>
    <x v="0"/>
    <m/>
    <x v="0"/>
    <m/>
    <m/>
    <x v="0"/>
    <x v="0"/>
    <x v="0"/>
    <m/>
    <m/>
    <m/>
    <m/>
    <m/>
    <m/>
    <m/>
    <m/>
    <x v="0"/>
    <x v="0"/>
    <m/>
    <s v="Foundational; Medieval East Asia (Relevant Period)"/>
    <m/>
    <m/>
    <s v="The Pillow Book (Makura no Sōshi)_Sei Shōnagon"/>
    <s v="Sei Shōnagon_The Pillow Book (Makura no Sōshi)"/>
    <x v="2942"/>
    <m/>
    <m/>
  </r>
  <r>
    <s v="B-ONE OF US: THE STORY OF ANDERS BREIVIK AND THE MASSACRE IN NORWAY|SEIERSTAD, ÅSNE"/>
    <s v="N"/>
    <s v="One of Us: The Story of Anders Breivik and the Massacre in Norway"/>
    <x v="1397"/>
    <m/>
    <m/>
    <x v="0"/>
    <m/>
    <m/>
    <m/>
    <m/>
    <m/>
    <m/>
    <m/>
    <x v="0"/>
    <m/>
    <x v="0"/>
    <m/>
    <m/>
    <x v="0"/>
    <x v="0"/>
    <x v="0"/>
    <m/>
    <m/>
    <m/>
    <m/>
    <m/>
    <m/>
    <m/>
    <m/>
    <x v="0"/>
    <x v="0"/>
    <m/>
    <m/>
    <m/>
    <m/>
    <s v="One of Us: The Story of Anders Breivik and the Massacre in Norway_Seierstad, Åsne"/>
    <s v="Seierstad, Åsne_One of Us: The Story of Anders Breivik and the Massacre in Norway"/>
    <x v="2943"/>
    <m/>
    <m/>
  </r>
  <r>
    <s v="B-LAST EXIT TO BROOKLYN|SELBY JR., HUBERT"/>
    <s v="Y"/>
    <s v="Last Exit to Brooklyn"/>
    <x v="1398"/>
    <m/>
    <m/>
    <x v="129"/>
    <m/>
    <m/>
    <m/>
    <m/>
    <n v="304"/>
    <s v="Hubert Selby Jr.'s brutal collection of interconnected stories set in post-World War II Brooklyn, depicting violence, drug use, gang rape, homosexuality, and crime among society's outcasts with unflinching realism and innovative prose style."/>
    <m/>
    <x v="1"/>
    <m/>
    <x v="0"/>
    <m/>
    <m/>
    <x v="0"/>
    <x v="0"/>
    <x v="1"/>
    <m/>
    <m/>
    <m/>
    <m/>
    <m/>
    <m/>
    <m/>
    <m/>
    <x v="1"/>
    <x v="1"/>
    <m/>
    <m/>
    <m/>
    <m/>
    <s v="Last Exit to Brooklyn_Selby Jr., Hubert"/>
    <s v="Selby Jr., Hubert_Last Exit to Brooklyn"/>
    <x v="2944"/>
    <m/>
    <m/>
  </r>
  <r>
    <s v="B-LAST EXIT TO BROOKLYN|SELBY JR., HUBERT"/>
    <s v="Y"/>
    <s v="Last Exit to Brooklyn"/>
    <x v="1398"/>
    <m/>
    <m/>
    <x v="0"/>
    <m/>
    <m/>
    <m/>
    <m/>
    <m/>
    <m/>
    <m/>
    <x v="0"/>
    <m/>
    <x v="0"/>
    <m/>
    <m/>
    <x v="0"/>
    <x v="0"/>
    <x v="0"/>
    <m/>
    <m/>
    <m/>
    <m/>
    <m/>
    <m/>
    <m/>
    <m/>
    <x v="0"/>
    <x v="0"/>
    <m/>
    <s v="20th Century Existential, Psychological &amp; Formal Horror"/>
    <m/>
    <s v="Urban decay, violence, desperation, raw portrayal of suffering"/>
    <s v="Last Exit to Brooklyn_Selby Jr., Hubert"/>
    <s v="Selby Jr., Hubert_Last Exit to Brooklyn"/>
    <x v="2944"/>
    <m/>
    <m/>
  </r>
  <r>
    <s v="B-LAST EXIT TO BROOKLYN|SELBY JR., HUBERT"/>
    <s v="Y"/>
    <s v="Last Exit to Brooklyn"/>
    <x v="1398"/>
    <m/>
    <m/>
    <x v="0"/>
    <m/>
    <m/>
    <m/>
    <m/>
    <m/>
    <m/>
    <m/>
    <x v="0"/>
    <m/>
    <x v="0"/>
    <m/>
    <m/>
    <x v="0"/>
    <x v="0"/>
    <x v="0"/>
    <m/>
    <m/>
    <m/>
    <m/>
    <m/>
    <m/>
    <m/>
    <m/>
    <x v="0"/>
    <x v="0"/>
    <m/>
    <s v="20th Century: Modernist &amp; Post-War Extremes"/>
    <m/>
    <s v="Unflinching portrayal of urban poverty, violence, addiction, rape, hopelessness in post-war Brooklyn. Raw, visceral prose."/>
    <s v="Last Exit to Brooklyn_Selby Jr., Hubert"/>
    <s v="Selby Jr., Hubert_Last Exit to Brooklyn"/>
    <x v="2944"/>
    <m/>
    <m/>
  </r>
  <r>
    <s v="B-REQUIEM FOR A DREAM|SELBY JR., HUBERT"/>
    <s v="Y"/>
    <s v="Requiem for a Dream"/>
    <x v="1398"/>
    <m/>
    <m/>
    <x v="161"/>
    <m/>
    <m/>
    <m/>
    <m/>
    <n v="279"/>
    <s v="Selby's harrowing novel following four characters whose lives are devastated by drug addiction in different forms, from heroin to diet pills, chronicling their descent into desperation and self-destruction in a relentless, rhythmic prose style."/>
    <m/>
    <x v="0"/>
    <m/>
    <x v="0"/>
    <m/>
    <m/>
    <x v="0"/>
    <x v="0"/>
    <x v="0"/>
    <m/>
    <m/>
    <m/>
    <m/>
    <m/>
    <m/>
    <m/>
    <m/>
    <x v="17"/>
    <x v="1"/>
    <m/>
    <m/>
    <m/>
    <m/>
    <s v="Requiem for a Dream_Selby Jr., Hubert"/>
    <s v="Selby Jr., Hubert_Requiem for a Dream"/>
    <x v="2945"/>
    <m/>
    <m/>
  </r>
  <r>
    <s v="B-REQUIEM FOR A DREAM|SELBY JR., HUBERT"/>
    <s v="Y"/>
    <s v="Requiem for a Dream"/>
    <x v="1398"/>
    <m/>
    <m/>
    <x v="0"/>
    <m/>
    <m/>
    <m/>
    <m/>
    <m/>
    <m/>
    <m/>
    <x v="0"/>
    <m/>
    <x v="0"/>
    <m/>
    <m/>
    <x v="0"/>
    <x v="0"/>
    <x v="0"/>
    <m/>
    <m/>
    <m/>
    <m/>
    <m/>
    <m/>
    <m/>
    <m/>
    <x v="0"/>
    <x v="0"/>
    <m/>
    <s v="20th Century Existential, Psychological &amp; Formal Horror"/>
    <m/>
    <s v="Addiction, despair, psychological and physical degradation"/>
    <s v="Requiem for a Dream_Selby Jr., Hubert"/>
    <s v="Selby Jr., Hubert_Requiem for a Dream"/>
    <x v="2945"/>
    <m/>
    <m/>
  </r>
  <r>
    <s v="B-REQUIEM FOR A DREAM|SELBY JR., HUBERT"/>
    <s v="Y"/>
    <s v="Requiem for a Dream"/>
    <x v="1398"/>
    <m/>
    <m/>
    <x v="0"/>
    <m/>
    <m/>
    <m/>
    <m/>
    <m/>
    <m/>
    <m/>
    <x v="0"/>
    <m/>
    <x v="0"/>
    <m/>
    <m/>
    <x v="0"/>
    <x v="0"/>
    <x v="0"/>
    <m/>
    <m/>
    <m/>
    <m/>
    <m/>
    <m/>
    <m/>
    <m/>
    <x v="0"/>
    <x v="0"/>
    <m/>
    <s v="20th Century: Modernist &amp; Post-War Extremes"/>
    <m/>
    <s v="Devastating depiction of addiction's descent, showing physical and psychological destruction. Bleak inevitability."/>
    <s v="Requiem for a Dream_Selby Jr., Hubert"/>
    <s v="Selby Jr., Hubert_Requiem for a Dream"/>
    <x v="2945"/>
    <m/>
    <m/>
  </r>
  <r>
    <s v="B-SONG OF THE SILENT SNOW|SELBY JR., HUBERT"/>
    <s v="N"/>
    <s v="Song of the Silent Snow"/>
    <x v="1398"/>
    <m/>
    <m/>
    <x v="0"/>
    <m/>
    <m/>
    <m/>
    <m/>
    <m/>
    <m/>
    <m/>
    <x v="0"/>
    <m/>
    <x v="0"/>
    <m/>
    <m/>
    <x v="0"/>
    <x v="0"/>
    <x v="0"/>
    <m/>
    <m/>
    <m/>
    <m/>
    <m/>
    <m/>
    <m/>
    <m/>
    <x v="0"/>
    <x v="0"/>
    <m/>
    <m/>
    <m/>
    <m/>
    <s v="Song of the Silent Snow_Selby Jr., Hubert"/>
    <s v="Selby Jr., Hubert_Song of the Silent Snow"/>
    <x v="2946"/>
    <m/>
    <m/>
  </r>
  <r>
    <s v="B-THE DEMON|SELBY JR., HUBERT"/>
    <s v="N"/>
    <s v="The Demon"/>
    <x v="1398"/>
    <m/>
    <m/>
    <x v="0"/>
    <m/>
    <m/>
    <m/>
    <m/>
    <m/>
    <m/>
    <m/>
    <x v="0"/>
    <m/>
    <x v="0"/>
    <m/>
    <m/>
    <x v="0"/>
    <x v="0"/>
    <x v="0"/>
    <m/>
    <m/>
    <m/>
    <m/>
    <m/>
    <m/>
    <m/>
    <m/>
    <x v="0"/>
    <x v="0"/>
    <m/>
    <m/>
    <m/>
    <m/>
    <s v="The Demon_Selby Jr., Hubert"/>
    <s v="Selby Jr., Hubert_The Demon"/>
    <x v="2947"/>
    <m/>
    <m/>
  </r>
  <r>
    <s v="B-THE ROOM|SELBY JR., HUBERT"/>
    <s v="N"/>
    <s v="The Room"/>
    <x v="1398"/>
    <m/>
    <m/>
    <x v="35"/>
    <m/>
    <m/>
    <m/>
    <m/>
    <n v="176"/>
    <s v="Selby's disturbing second novel taking place almost entirely within the mind of a prisoner who creates elaborate, violent revenge fantasies while awaiting trial, exploring the darkest aspects of human consciousness through stream-of-consciousness narration."/>
    <m/>
    <x v="0"/>
    <m/>
    <x v="0"/>
    <m/>
    <m/>
    <x v="0"/>
    <x v="0"/>
    <x v="0"/>
    <m/>
    <m/>
    <m/>
    <m/>
    <m/>
    <m/>
    <m/>
    <m/>
    <x v="17"/>
    <x v="1"/>
    <m/>
    <m/>
    <m/>
    <m/>
    <s v="The Room_Selby Jr., Hubert"/>
    <s v="Selby Jr., Hubert_The Room"/>
    <x v="2948"/>
    <m/>
    <m/>
  </r>
  <r>
    <s v="B-THE WILLOW TREE|SELBY JR., HUBERT"/>
    <s v="N"/>
    <s v="The Willow Tree"/>
    <x v="1398"/>
    <m/>
    <m/>
    <x v="0"/>
    <m/>
    <m/>
    <m/>
    <m/>
    <m/>
    <m/>
    <m/>
    <x v="0"/>
    <m/>
    <x v="0"/>
    <m/>
    <m/>
    <x v="0"/>
    <x v="0"/>
    <x v="0"/>
    <m/>
    <m/>
    <m/>
    <m/>
    <m/>
    <m/>
    <m/>
    <m/>
    <x v="0"/>
    <x v="0"/>
    <m/>
    <m/>
    <m/>
    <m/>
    <s v="The Willow Tree_Selby Jr., Hubert"/>
    <s v="Selby Jr., Hubert_The Willow Tree"/>
    <x v="2949"/>
    <m/>
    <m/>
  </r>
  <r>
    <s v="B-DEATH AND THE DERVISH|SELIMOVIĆ, MEŠA"/>
    <s v="N"/>
    <s v="Death and the Dervish"/>
    <x v="1399"/>
    <m/>
    <m/>
    <x v="4"/>
    <m/>
    <m/>
    <m/>
    <m/>
    <n v="480"/>
    <s v="A philosophical novel set in Ottoman Bosnia about a dervish forced to confront moral compromise when his brother is arrested by the authorities."/>
    <m/>
    <x v="0"/>
    <m/>
    <x v="0"/>
    <m/>
    <m/>
    <x v="0"/>
    <x v="0"/>
    <x v="0"/>
    <m/>
    <m/>
    <m/>
    <m/>
    <m/>
    <m/>
    <s v="Y"/>
    <m/>
    <x v="1"/>
    <x v="1"/>
    <m/>
    <m/>
    <m/>
    <m/>
    <s v="Death and the Dervish_Selimović, Meša"/>
    <s v="Selimović, Meša_Death and the Dervish"/>
    <x v="2950"/>
    <m/>
    <m/>
  </r>
  <r>
    <s v="B-EMPIRICISM AND THE PHILOSOPHY OF MIND|SELLARS, WILFRID"/>
    <s v="N"/>
    <s v="Empiricism and the Philosophy of Mind"/>
    <x v="1400"/>
    <m/>
    <m/>
    <x v="95"/>
    <m/>
    <m/>
    <s v="Empiricism and the Philosophy of Mind"/>
    <m/>
    <m/>
    <m/>
    <m/>
    <x v="0"/>
    <m/>
    <x v="0"/>
    <m/>
    <m/>
    <x v="0"/>
    <x v="0"/>
    <x v="0"/>
    <m/>
    <m/>
    <m/>
    <m/>
    <m/>
    <m/>
    <m/>
    <m/>
    <x v="3"/>
    <x v="1"/>
    <s v="Essay"/>
    <s v="Philosophy"/>
    <s v="Philosophy of Mind"/>
    <m/>
    <s v="Empiricism and the Philosophy of Mind_Sellars, Wilfrid"/>
    <s v="Sellars, Wilfrid_Empiricism and the Philosophy of Mind"/>
    <x v="2951"/>
    <m/>
    <m/>
  </r>
  <r>
    <s v="B-WHERE THE WILD THINGS ARE|SENDAK, MAURICE"/>
    <s v="N"/>
    <s v="Where the Wild Things Are"/>
    <x v="1401"/>
    <m/>
    <m/>
    <x v="0"/>
    <m/>
    <m/>
    <m/>
    <m/>
    <m/>
    <m/>
    <m/>
    <x v="0"/>
    <m/>
    <x v="0"/>
    <m/>
    <m/>
    <x v="0"/>
    <x v="0"/>
    <x v="0"/>
    <m/>
    <m/>
    <m/>
    <m/>
    <m/>
    <m/>
    <m/>
    <m/>
    <x v="0"/>
    <x v="0"/>
    <m/>
    <m/>
    <m/>
    <m/>
    <s v="Where the Wild Things Are_Sendak, Maurice"/>
    <s v="Sendak, Maurice_Where the Wild Things Are"/>
    <x v="2952"/>
    <m/>
    <m/>
  </r>
  <r>
    <s v="B-OPUS HARLEQUIN|SENDIVOGIUS, MICHAEL"/>
    <s v="N"/>
    <s v="Opus Harlequin"/>
    <x v="1402"/>
    <m/>
    <m/>
    <x v="0"/>
    <m/>
    <m/>
    <m/>
    <m/>
    <n v="246"/>
    <s v="A contemporary alchemical novel drawing on the historical figure of Michael Sendivogius, exploring Hermetic philosophy through the symbolic figure of the Harlequin, combining historical elements with esoteric speculation on matter, spirit, and transformation."/>
    <m/>
    <x v="0"/>
    <m/>
    <x v="0"/>
    <m/>
    <m/>
    <x v="0"/>
    <x v="0"/>
    <x v="0"/>
    <m/>
    <m/>
    <m/>
    <m/>
    <m/>
    <m/>
    <m/>
    <m/>
    <x v="0"/>
    <x v="0"/>
    <m/>
    <m/>
    <m/>
    <m/>
    <s v="Opus Harlequin_Sendivogius, Michael"/>
    <s v="Sendivogius, Michael_Opus Harlequin"/>
    <x v="2953"/>
    <m/>
    <m/>
  </r>
  <r>
    <s v="B-LETTERS FROM A STOIC|SENECA"/>
    <s v="N"/>
    <s v="Letters from a Stoic"/>
    <x v="1403"/>
    <m/>
    <m/>
    <x v="279"/>
    <m/>
    <m/>
    <s v="Epistulae Morales ad Lucilium"/>
    <m/>
    <m/>
    <m/>
    <m/>
    <x v="0"/>
    <n v="4"/>
    <x v="1"/>
    <m/>
    <m/>
    <x v="0"/>
    <x v="0"/>
    <x v="0"/>
    <m/>
    <m/>
    <m/>
    <m/>
    <m/>
    <m/>
    <m/>
    <m/>
    <x v="0"/>
    <x v="0"/>
    <s v="Letters"/>
    <s v="Philosophy"/>
    <s v="Stoicism"/>
    <m/>
    <s v="Letters from a Stoic_Seneca"/>
    <s v="Seneca_Letters from a Stoic"/>
    <x v="2954"/>
    <m/>
    <m/>
  </r>
  <r>
    <s v="B-MEDEA|SENECA"/>
    <s v="N"/>
    <s v="Medea"/>
    <x v="1403"/>
    <m/>
    <m/>
    <x v="257"/>
    <m/>
    <m/>
    <m/>
    <m/>
    <n v="120"/>
    <s v="Seneca's tragedy based on the Greek myth of Medea, focusing on themes of revenge and supernatural power, written with more emphasis on rhetoric and horror than its Greek predecessor."/>
    <m/>
    <x v="0"/>
    <m/>
    <x v="0"/>
    <m/>
    <m/>
    <x v="0"/>
    <x v="0"/>
    <x v="0"/>
    <m/>
    <m/>
    <m/>
    <m/>
    <m/>
    <m/>
    <m/>
    <m/>
    <x v="0"/>
    <x v="0"/>
    <m/>
    <m/>
    <m/>
    <m/>
    <s v="Medea_Seneca"/>
    <s v="Seneca_Medea"/>
    <x v="2955"/>
    <m/>
    <m/>
  </r>
  <r>
    <s v="B-ON ANGER|SENECA"/>
    <s v="N"/>
    <s v="On Anger"/>
    <x v="1403"/>
    <m/>
    <m/>
    <x v="280"/>
    <m/>
    <m/>
    <s v="De Ira"/>
    <m/>
    <m/>
    <m/>
    <m/>
    <x v="0"/>
    <m/>
    <x v="0"/>
    <m/>
    <m/>
    <x v="0"/>
    <x v="0"/>
    <x v="0"/>
    <m/>
    <m/>
    <m/>
    <m/>
    <m/>
    <m/>
    <m/>
    <m/>
    <x v="0"/>
    <x v="0"/>
    <s v="Essay"/>
    <s v="Philosophy"/>
    <s v="Stoicism"/>
    <m/>
    <s v="On Anger_Seneca"/>
    <s v="Seneca_On Anger"/>
    <x v="2956"/>
    <m/>
    <m/>
  </r>
  <r>
    <s v="B-ON THE SHORTNESS OF LIFE|SENECA"/>
    <s v="N"/>
    <s v="On the Shortness of Life"/>
    <x v="1403"/>
    <m/>
    <m/>
    <x v="281"/>
    <m/>
    <m/>
    <s v="De Brevitate Vitae"/>
    <m/>
    <n v="106"/>
    <s v="Seneca's philosophical essay arguing that life is long enough if used well, advocating leisure time for philosophical pursuits rather than frittering away existence on meaningless activities."/>
    <m/>
    <x v="0"/>
    <m/>
    <x v="0"/>
    <m/>
    <m/>
    <x v="0"/>
    <x v="0"/>
    <x v="0"/>
    <m/>
    <m/>
    <m/>
    <m/>
    <m/>
    <m/>
    <m/>
    <m/>
    <x v="0"/>
    <x v="0"/>
    <m/>
    <m/>
    <m/>
    <m/>
    <s v="On the Shortness of Life_Seneca"/>
    <s v="Seneca_On the Shortness of Life"/>
    <x v="2957"/>
    <m/>
    <m/>
  </r>
  <r>
    <s v="B-PHAEDRA|SENECA"/>
    <s v="N"/>
    <s v="Phaedra"/>
    <x v="1403"/>
    <m/>
    <m/>
    <x v="257"/>
    <m/>
    <m/>
    <m/>
    <m/>
    <n v="112"/>
    <s v="Seneca's tragedy based on the myth of Phaedra who falls in love with her stepson Hippolytus, exploring the destructive nature of uncontrolled passion and its moral consequences."/>
    <m/>
    <x v="0"/>
    <m/>
    <x v="0"/>
    <m/>
    <m/>
    <x v="0"/>
    <x v="0"/>
    <x v="0"/>
    <m/>
    <m/>
    <m/>
    <m/>
    <m/>
    <m/>
    <m/>
    <m/>
    <x v="0"/>
    <x v="0"/>
    <m/>
    <m/>
    <m/>
    <m/>
    <s v="Phaedra_Seneca"/>
    <s v="Seneca_Phaedra"/>
    <x v="2958"/>
    <m/>
    <m/>
  </r>
  <r>
    <s v="B-THYESTES|SENECA"/>
    <s v="N"/>
    <s v="Thyestes"/>
    <x v="1403"/>
    <m/>
    <m/>
    <x v="257"/>
    <m/>
    <m/>
    <m/>
    <m/>
    <n v="128"/>
    <s v="Seneca's tragedy about Thyestes who unknowingly eats his own children, served to him by his brother Atreus in an act of revenge, exemplifying Stoic concerns with the destructive nature of passion."/>
    <m/>
    <x v="0"/>
    <m/>
    <x v="0"/>
    <m/>
    <m/>
    <x v="0"/>
    <x v="0"/>
    <x v="0"/>
    <m/>
    <m/>
    <m/>
    <m/>
    <m/>
    <m/>
    <m/>
    <m/>
    <x v="0"/>
    <x v="0"/>
    <m/>
    <m/>
    <m/>
    <m/>
    <s v="Thyestes_Seneca"/>
    <s v="Seneca_Thyestes"/>
    <x v="2959"/>
    <m/>
    <m/>
  </r>
  <r>
    <s v="B-ALISS|SENÉCAL, PATRICK"/>
    <s v="N"/>
    <s v="Aliss"/>
    <x v="1404"/>
    <m/>
    <m/>
    <x v="0"/>
    <m/>
    <m/>
    <m/>
    <m/>
    <m/>
    <m/>
    <m/>
    <x v="2"/>
    <m/>
    <x v="0"/>
    <m/>
    <m/>
    <x v="0"/>
    <x v="0"/>
    <x v="2"/>
    <m/>
    <m/>
    <m/>
    <m/>
    <m/>
    <m/>
    <m/>
    <m/>
    <x v="0"/>
    <x v="0"/>
    <m/>
    <m/>
    <m/>
    <m/>
    <s v="Aliss_Senécal, Patrick"/>
    <s v="Senécal, Patrick_Aliss"/>
    <x v="2960"/>
    <m/>
    <m/>
  </r>
  <r>
    <s v="B-FRAGMENTS DE LICHTENBERG|SENGES, PIERRE"/>
    <s v="N"/>
    <s v="Fragments de Lichtenberg"/>
    <x v="1405"/>
    <m/>
    <m/>
    <x v="212"/>
    <m/>
    <m/>
    <m/>
    <m/>
    <n v="650"/>
    <s v="A playful, erudite novel imagining a secret society reconstructing a 490,000-page masterpiece from the fragmentary aphorisms of German scientist Lichtenberg."/>
    <m/>
    <x v="0"/>
    <m/>
    <x v="0"/>
    <m/>
    <m/>
    <x v="0"/>
    <x v="0"/>
    <x v="0"/>
    <m/>
    <m/>
    <m/>
    <m/>
    <m/>
    <m/>
    <m/>
    <m/>
    <x v="4"/>
    <x v="2"/>
    <m/>
    <m/>
    <m/>
    <m/>
    <s v="Fragments de Lichtenberg_Senges, Pierre"/>
    <s v="Senges, Pierre_Fragments de Lichtenberg"/>
    <x v="2961"/>
    <m/>
    <m/>
  </r>
  <r>
    <s v="B-CODEX SERAPHINIANUS|SERAFINI, LUIGI"/>
    <s v="N"/>
    <s v="Codex Seraphinianus"/>
    <x v="1406"/>
    <m/>
    <m/>
    <x v="47"/>
    <m/>
    <m/>
    <m/>
    <m/>
    <n v="360"/>
    <s v="An extraordinary visual encyclopedia of an imaginary world written in an invented language, featuring surreal illustrations of impossible flora, fauna, physics, and cultural practices that challenge the boundaries between art book, fictional artifact, and conceptual piece."/>
    <m/>
    <x v="0"/>
    <m/>
    <x v="0"/>
    <m/>
    <m/>
    <x v="0"/>
    <x v="0"/>
    <x v="0"/>
    <m/>
    <m/>
    <m/>
    <m/>
    <m/>
    <m/>
    <m/>
    <m/>
    <x v="7"/>
    <x v="1"/>
    <m/>
    <m/>
    <m/>
    <m/>
    <s v="Codex Seraphinianus_Serafini, Luigi"/>
    <s v="Serafini, Luigi_Codex Seraphinianus"/>
    <x v="2962"/>
    <m/>
    <m/>
  </r>
  <r>
    <s v="B-FOX IN SOCKS|SEUSS, DR."/>
    <s v="N"/>
    <s v="Fox in Socks"/>
    <x v="1407"/>
    <m/>
    <m/>
    <x v="0"/>
    <m/>
    <m/>
    <m/>
    <m/>
    <m/>
    <m/>
    <m/>
    <x v="0"/>
    <m/>
    <x v="0"/>
    <m/>
    <m/>
    <x v="0"/>
    <x v="0"/>
    <x v="0"/>
    <m/>
    <m/>
    <m/>
    <m/>
    <m/>
    <m/>
    <m/>
    <m/>
    <x v="0"/>
    <x v="0"/>
    <m/>
    <m/>
    <m/>
    <m/>
    <s v="Fox in Socks_Seuss, Dr."/>
    <s v="Seuss, Dr._Fox in Socks"/>
    <x v="2963"/>
    <m/>
    <m/>
  </r>
  <r>
    <s v="B-GREEN EGGS AND HAM|SEUSS, DR."/>
    <s v="N"/>
    <s v="Green Eggs and Ham"/>
    <x v="1407"/>
    <m/>
    <m/>
    <x v="0"/>
    <m/>
    <m/>
    <m/>
    <m/>
    <m/>
    <m/>
    <m/>
    <x v="0"/>
    <m/>
    <x v="0"/>
    <m/>
    <m/>
    <x v="0"/>
    <x v="0"/>
    <x v="0"/>
    <m/>
    <m/>
    <m/>
    <m/>
    <m/>
    <m/>
    <m/>
    <m/>
    <x v="0"/>
    <x v="0"/>
    <m/>
    <m/>
    <m/>
    <m/>
    <s v="Green Eggs and Ham_Seuss, Dr."/>
    <s v="Seuss, Dr._Green Eggs and Ham"/>
    <x v="2964"/>
    <m/>
    <m/>
  </r>
  <r>
    <s v="B-HOP ON POP|SEUSS, DR."/>
    <s v="N"/>
    <s v="Hop On Pop"/>
    <x v="1407"/>
    <m/>
    <m/>
    <x v="0"/>
    <m/>
    <m/>
    <m/>
    <m/>
    <m/>
    <m/>
    <m/>
    <x v="0"/>
    <m/>
    <x v="0"/>
    <m/>
    <m/>
    <x v="0"/>
    <x v="0"/>
    <x v="0"/>
    <m/>
    <m/>
    <m/>
    <m/>
    <m/>
    <m/>
    <m/>
    <m/>
    <x v="0"/>
    <x v="0"/>
    <m/>
    <m/>
    <m/>
    <m/>
    <s v="Hop On Pop_Seuss, Dr."/>
    <s v="Seuss, Dr._Hop On Pop"/>
    <x v="2965"/>
    <m/>
    <m/>
  </r>
  <r>
    <s v="B-HORTON HATCHES THE EGG|SEUSS, DR."/>
    <s v="N"/>
    <s v="Horton Hatches the Egg"/>
    <x v="1407"/>
    <m/>
    <m/>
    <x v="0"/>
    <m/>
    <m/>
    <m/>
    <m/>
    <m/>
    <m/>
    <m/>
    <x v="0"/>
    <m/>
    <x v="0"/>
    <m/>
    <m/>
    <x v="0"/>
    <x v="0"/>
    <x v="0"/>
    <m/>
    <m/>
    <m/>
    <m/>
    <m/>
    <m/>
    <m/>
    <m/>
    <x v="0"/>
    <x v="0"/>
    <m/>
    <m/>
    <m/>
    <m/>
    <s v="Horton Hatches the Egg_Seuss, Dr."/>
    <s v="Seuss, Dr._Horton Hatches the Egg"/>
    <x v="2966"/>
    <m/>
    <m/>
  </r>
  <r>
    <s v="B-HORTON HEARS A WHO!|SEUSS, DR."/>
    <s v="N"/>
    <s v="Horton Hears a Who!"/>
    <x v="1407"/>
    <m/>
    <m/>
    <x v="0"/>
    <m/>
    <m/>
    <m/>
    <m/>
    <m/>
    <m/>
    <m/>
    <x v="0"/>
    <m/>
    <x v="0"/>
    <m/>
    <m/>
    <x v="0"/>
    <x v="0"/>
    <x v="0"/>
    <m/>
    <m/>
    <m/>
    <m/>
    <m/>
    <m/>
    <m/>
    <m/>
    <x v="0"/>
    <x v="0"/>
    <m/>
    <m/>
    <m/>
    <m/>
    <s v="Horton Hears a Who!_Seuss, Dr."/>
    <s v="Seuss, Dr._Horton Hears a Who!"/>
    <x v="2967"/>
    <m/>
    <m/>
  </r>
  <r>
    <s v="B-HOW THE GRINCH STOLE CHRISTMAS!|SEUSS, DR."/>
    <s v="N"/>
    <s v="How the Grinch Stole Christmas!"/>
    <x v="1407"/>
    <m/>
    <m/>
    <x v="0"/>
    <m/>
    <m/>
    <m/>
    <m/>
    <m/>
    <m/>
    <m/>
    <x v="0"/>
    <m/>
    <x v="0"/>
    <m/>
    <m/>
    <x v="0"/>
    <x v="0"/>
    <x v="0"/>
    <m/>
    <m/>
    <m/>
    <m/>
    <m/>
    <m/>
    <m/>
    <m/>
    <x v="0"/>
    <x v="0"/>
    <m/>
    <m/>
    <m/>
    <m/>
    <s v="How the Grinch Stole Christmas!_Seuss, Dr."/>
    <s v="Seuss, Dr._How the Grinch Stole Christmas!"/>
    <x v="2968"/>
    <m/>
    <m/>
  </r>
  <r>
    <s v="B-MR. BROWN CAN MOO! CAN YOU?|SEUSS, DR."/>
    <s v="N"/>
    <s v="Mr. Brown Can Moo! Can You?"/>
    <x v="1407"/>
    <m/>
    <m/>
    <x v="0"/>
    <m/>
    <m/>
    <m/>
    <m/>
    <m/>
    <m/>
    <m/>
    <x v="0"/>
    <m/>
    <x v="0"/>
    <m/>
    <m/>
    <x v="0"/>
    <x v="0"/>
    <x v="0"/>
    <m/>
    <m/>
    <m/>
    <m/>
    <m/>
    <m/>
    <m/>
    <m/>
    <x v="0"/>
    <x v="0"/>
    <m/>
    <m/>
    <m/>
    <m/>
    <s v="Mr. Brown Can Moo! Can You?_Seuss, Dr."/>
    <s v="Seuss, Dr._Mr. Brown Can Moo! Can You?"/>
    <x v="2969"/>
    <m/>
    <m/>
  </r>
  <r>
    <s v="B-OH, THE PLACES YOU’LL GO!|SEUSS, DR."/>
    <s v="N"/>
    <s v="Oh, the Places You’ll Go!"/>
    <x v="1407"/>
    <m/>
    <m/>
    <x v="0"/>
    <m/>
    <m/>
    <m/>
    <m/>
    <m/>
    <m/>
    <m/>
    <x v="0"/>
    <m/>
    <x v="0"/>
    <m/>
    <m/>
    <x v="0"/>
    <x v="0"/>
    <x v="0"/>
    <m/>
    <m/>
    <m/>
    <m/>
    <m/>
    <m/>
    <m/>
    <m/>
    <x v="0"/>
    <x v="0"/>
    <m/>
    <m/>
    <m/>
    <m/>
    <s v="Oh, the Places You’ll Go!_Seuss, Dr."/>
    <s v="Seuss, Dr._Oh, the Places You’ll Go!"/>
    <x v="2970"/>
    <m/>
    <m/>
  </r>
  <r>
    <s v="B-ONE FISH, TWO FISH, RED FISH, BLUE FISH|SEUSS, DR."/>
    <s v="N"/>
    <s v="One Fish, Two Fish, Red Fish, Blue Fish"/>
    <x v="1407"/>
    <m/>
    <m/>
    <x v="0"/>
    <m/>
    <m/>
    <m/>
    <m/>
    <m/>
    <m/>
    <m/>
    <x v="0"/>
    <m/>
    <x v="0"/>
    <m/>
    <m/>
    <x v="0"/>
    <x v="0"/>
    <x v="0"/>
    <m/>
    <m/>
    <m/>
    <m/>
    <m/>
    <m/>
    <m/>
    <m/>
    <x v="0"/>
    <x v="0"/>
    <m/>
    <m/>
    <m/>
    <m/>
    <s v="One Fish, Two Fish, Red Fish, Blue Fish_Seuss, Dr."/>
    <s v="Seuss, Dr._One Fish, Two Fish, Red Fish, Blue Fish"/>
    <x v="2971"/>
    <m/>
    <m/>
  </r>
  <r>
    <s v="B-THE CAT IN THE HAT|SEUSS, DR."/>
    <s v="N"/>
    <s v="The Cat in the Hat"/>
    <x v="1407"/>
    <m/>
    <m/>
    <x v="0"/>
    <m/>
    <m/>
    <m/>
    <m/>
    <m/>
    <m/>
    <m/>
    <x v="0"/>
    <m/>
    <x v="0"/>
    <m/>
    <m/>
    <x v="0"/>
    <x v="0"/>
    <x v="0"/>
    <m/>
    <m/>
    <m/>
    <m/>
    <m/>
    <m/>
    <m/>
    <m/>
    <x v="0"/>
    <x v="0"/>
    <m/>
    <m/>
    <m/>
    <m/>
    <s v="The Cat in the Hat_Seuss, Dr."/>
    <s v="Seuss, Dr._The Cat in the Hat"/>
    <x v="2972"/>
    <m/>
    <m/>
  </r>
  <r>
    <s v="B-THE LORAX|SEUSS, DR."/>
    <s v="N"/>
    <s v="The Lorax"/>
    <x v="1407"/>
    <m/>
    <m/>
    <x v="0"/>
    <m/>
    <m/>
    <m/>
    <m/>
    <m/>
    <m/>
    <m/>
    <x v="0"/>
    <m/>
    <x v="0"/>
    <m/>
    <m/>
    <x v="0"/>
    <x v="0"/>
    <x v="0"/>
    <m/>
    <m/>
    <m/>
    <m/>
    <m/>
    <m/>
    <m/>
    <m/>
    <x v="0"/>
    <x v="0"/>
    <m/>
    <m/>
    <m/>
    <m/>
    <s v="The Lorax_Seuss, Dr."/>
    <s v="Seuss, Dr._The Lorax"/>
    <x v="2973"/>
    <m/>
    <m/>
  </r>
  <r>
    <s v="B-THE SNEETCHES AND OTHER STORIES|SEUSS, DR."/>
    <s v="N"/>
    <s v="The Sneetches and Other Stories"/>
    <x v="1407"/>
    <m/>
    <m/>
    <x v="0"/>
    <m/>
    <m/>
    <m/>
    <m/>
    <m/>
    <m/>
    <m/>
    <x v="0"/>
    <m/>
    <x v="0"/>
    <m/>
    <m/>
    <x v="0"/>
    <x v="0"/>
    <x v="0"/>
    <m/>
    <m/>
    <m/>
    <m/>
    <m/>
    <m/>
    <m/>
    <m/>
    <x v="0"/>
    <x v="0"/>
    <m/>
    <m/>
    <m/>
    <m/>
    <s v="The Sneetches and Other Stories_Seuss, Dr."/>
    <s v="Seuss, Dr._The Sneetches and Other Stories"/>
    <x v="2974"/>
    <m/>
    <m/>
  </r>
  <r>
    <s v="B-LETTERS (LETTRES)|SÉVIGNÉ, MADAME DE"/>
    <s v="N"/>
    <s v="Letters (Lettres)"/>
    <x v="1408"/>
    <m/>
    <m/>
    <x v="0"/>
    <m/>
    <m/>
    <m/>
    <m/>
    <m/>
    <m/>
    <m/>
    <x v="0"/>
    <m/>
    <x v="0"/>
    <m/>
    <m/>
    <x v="0"/>
    <x v="0"/>
    <x v="0"/>
    <m/>
    <m/>
    <m/>
    <m/>
    <m/>
    <m/>
    <m/>
    <m/>
    <x v="0"/>
    <x v="0"/>
    <m/>
    <s v="Foundational; Late Renaissance &amp; Early Modern Literature (Elizabethan/Jacobean etc.)"/>
    <m/>
    <m/>
    <s v="Letters (Lettres)_Sévigné, Madame de"/>
    <s v="Sévigné, Madame de_Letters (Lettres)"/>
    <x v="2975"/>
    <m/>
    <m/>
  </r>
  <r>
    <s v="B-BLACK BEAUTY|SEWELL, ANNA"/>
    <s v="N"/>
    <s v="Black Beauty"/>
    <x v="1409"/>
    <m/>
    <m/>
    <x v="0"/>
    <m/>
    <m/>
    <m/>
    <m/>
    <m/>
    <m/>
    <m/>
    <x v="0"/>
    <m/>
    <x v="0"/>
    <m/>
    <m/>
    <x v="0"/>
    <x v="0"/>
    <x v="0"/>
    <m/>
    <m/>
    <m/>
    <m/>
    <m/>
    <m/>
    <m/>
    <m/>
    <x v="0"/>
    <x v="0"/>
    <m/>
    <m/>
    <m/>
    <m/>
    <s v="Black Beauty_Sewell, Anna"/>
    <s v="Sewell, Anna_Black Beauty"/>
    <x v="2976"/>
    <m/>
    <m/>
  </r>
  <r>
    <s v="B-SELECTED POEMS|SEXTON, ANNE"/>
    <s v="N"/>
    <s v="Selected Poems"/>
    <x v="1410"/>
    <m/>
    <m/>
    <x v="0"/>
    <m/>
    <m/>
    <m/>
    <m/>
    <m/>
    <m/>
    <m/>
    <x v="0"/>
    <m/>
    <x v="0"/>
    <m/>
    <m/>
    <x v="0"/>
    <x v="0"/>
    <x v="0"/>
    <m/>
    <m/>
    <m/>
    <m/>
    <m/>
    <m/>
    <m/>
    <m/>
    <x v="0"/>
    <x v="0"/>
    <m/>
    <m/>
    <m/>
    <m/>
    <s v="Selected Poems_Sexton, Anne"/>
    <s v="Sexton, Anne_Selected Poems"/>
    <x v="2977"/>
    <m/>
    <m/>
  </r>
  <r>
    <s v="B-THE COMPLETE POEMS|SEXTON, ANNE"/>
    <s v="N"/>
    <s v="The Complete Poems"/>
    <x v="1410"/>
    <m/>
    <m/>
    <x v="0"/>
    <m/>
    <m/>
    <m/>
    <m/>
    <m/>
    <m/>
    <m/>
    <x v="0"/>
    <m/>
    <x v="0"/>
    <m/>
    <m/>
    <x v="0"/>
    <x v="0"/>
    <x v="0"/>
    <m/>
    <m/>
    <m/>
    <m/>
    <m/>
    <m/>
    <m/>
    <m/>
    <x v="0"/>
    <x v="0"/>
    <m/>
    <m/>
    <m/>
    <m/>
    <s v="The Complete Poems_Sexton, Anne"/>
    <s v="Sexton, Anne_The Complete Poems"/>
    <x v="2978"/>
    <m/>
    <m/>
  </r>
  <r>
    <s v="B-A MIDSUMMER NIGHT'S DREAM|SHAKESPEARE, WILLIAM"/>
    <s v="N"/>
    <s v="A Midsummer Night's Dream"/>
    <x v="1411"/>
    <m/>
    <m/>
    <x v="282"/>
    <m/>
    <m/>
    <m/>
    <m/>
    <n v="246"/>
    <s v="Shakespeare's comedy featuring multiple plotlines involving supernatural fairies, confused lovers, and amateur actors in an enchanted forest, exploring themes of love, dreams, and reality."/>
    <m/>
    <x v="0"/>
    <m/>
    <x v="0"/>
    <m/>
    <m/>
    <x v="0"/>
    <x v="0"/>
    <x v="0"/>
    <m/>
    <m/>
    <m/>
    <m/>
    <m/>
    <m/>
    <s v="Y"/>
    <m/>
    <x v="0"/>
    <x v="13"/>
    <m/>
    <m/>
    <m/>
    <m/>
    <s v="A Midsummer Night's Dream_Shakespeare, William"/>
    <s v="Shakespeare, William_A Midsummer Night's Dream"/>
    <x v="2979"/>
    <m/>
    <m/>
  </r>
  <r>
    <s v="B-HAMLET|SHAKESPEARE, WILLIAM"/>
    <s v="N"/>
    <s v="Hamlet"/>
    <x v="1411"/>
    <m/>
    <m/>
    <x v="283"/>
    <m/>
    <m/>
    <m/>
    <m/>
    <n v="289"/>
    <s v="Shakespeare's tragedy centered on the Prince of Denmark seeking revenge for his father's murder by his uncle who has married his mother and taken the throne, exploring themes of mortality, madness, and moral corruption."/>
    <m/>
    <x v="0"/>
    <m/>
    <x v="0"/>
    <m/>
    <m/>
    <x v="0"/>
    <x v="0"/>
    <x v="0"/>
    <m/>
    <m/>
    <m/>
    <m/>
    <m/>
    <m/>
    <s v="Y"/>
    <m/>
    <x v="0"/>
    <x v="13"/>
    <m/>
    <m/>
    <m/>
    <m/>
    <s v="Hamlet_Shakespeare, William"/>
    <s v="Shakespeare, William_Hamlet"/>
    <x v="2980"/>
    <m/>
    <m/>
  </r>
  <r>
    <s v="B-JULIUS CAESAR|SHAKESPEARE, WILLIAM"/>
    <s v="N"/>
    <s v="Julius Caesar"/>
    <x v="1411"/>
    <m/>
    <m/>
    <x v="284"/>
    <m/>
    <m/>
    <m/>
    <m/>
    <n v="258"/>
    <s v="Shakespeare's tragedy depicting the conspiracy against and assassination of the Roman leader, exploring themes of republicanism, honor, and the consequences of political violence."/>
    <m/>
    <x v="0"/>
    <m/>
    <x v="0"/>
    <m/>
    <m/>
    <x v="0"/>
    <x v="0"/>
    <x v="0"/>
    <m/>
    <m/>
    <m/>
    <m/>
    <m/>
    <m/>
    <s v="Y"/>
    <m/>
    <x v="48"/>
    <x v="13"/>
    <m/>
    <m/>
    <m/>
    <m/>
    <s v="Julius Caesar_Shakespeare, William"/>
    <s v="Shakespeare, William_Julius Caesar"/>
    <x v="2981"/>
    <m/>
    <m/>
  </r>
  <r>
    <s v="B-KING LEAR|SHAKESPEARE, WILLIAM"/>
    <s v="N"/>
    <s v="King Lear"/>
    <x v="1411"/>
    <m/>
    <m/>
    <x v="285"/>
    <m/>
    <m/>
    <m/>
    <m/>
    <n v="338"/>
    <s v="Shakespeare's tragedy about an aging king who divides his kingdom among his daughters, leading to his descent into madness and the kingdom's collapse, exploring themes of authority, filial ingratitude, and human suffering."/>
    <m/>
    <x v="0"/>
    <m/>
    <x v="0"/>
    <m/>
    <m/>
    <x v="0"/>
    <x v="0"/>
    <x v="0"/>
    <m/>
    <m/>
    <m/>
    <m/>
    <m/>
    <m/>
    <s v="Y"/>
    <m/>
    <x v="49"/>
    <x v="5"/>
    <m/>
    <m/>
    <m/>
    <m/>
    <s v="King Lear_Shakespeare, William"/>
    <s v="Shakespeare, William_King Lear"/>
    <x v="2982"/>
    <m/>
    <m/>
  </r>
  <r>
    <s v="B-MACBETH|SHAKESPEARE, WILLIAM"/>
    <s v="N"/>
    <s v="Macbeth"/>
    <x v="1411"/>
    <m/>
    <m/>
    <x v="285"/>
    <m/>
    <m/>
    <m/>
    <m/>
    <n v="249"/>
    <s v="Shakespeare's tragedy following a Scottish general's descent into madness after receiving prophecies from witches and being urged by his ambitious wife to seize the throne through murder."/>
    <m/>
    <x v="0"/>
    <m/>
    <x v="0"/>
    <m/>
    <m/>
    <x v="0"/>
    <x v="0"/>
    <x v="0"/>
    <m/>
    <m/>
    <m/>
    <m/>
    <m/>
    <m/>
    <s v="Y"/>
    <m/>
    <x v="49"/>
    <x v="5"/>
    <m/>
    <m/>
    <m/>
    <m/>
    <s v="Macbeth_Shakespeare, William"/>
    <s v="Shakespeare, William_Macbeth"/>
    <x v="2983"/>
    <m/>
    <m/>
  </r>
  <r>
    <s v="B-OTHELLO|SHAKESPEARE, WILLIAM"/>
    <s v="N"/>
    <s v="Othello"/>
    <x v="1411"/>
    <m/>
    <m/>
    <x v="286"/>
    <m/>
    <m/>
    <m/>
    <m/>
    <n v="314"/>
    <s v="Shakespeare's tragedy about a Moorish general in the Venetian army who is manipulated by his ensign Iago into believing his wife Desdemona is unfaithful, leading to destructive jealousy and murder."/>
    <m/>
    <x v="0"/>
    <m/>
    <x v="0"/>
    <m/>
    <m/>
    <x v="0"/>
    <x v="0"/>
    <x v="0"/>
    <m/>
    <m/>
    <m/>
    <m/>
    <m/>
    <m/>
    <s v="Y"/>
    <m/>
    <x v="49"/>
    <x v="5"/>
    <m/>
    <m/>
    <m/>
    <m/>
    <s v="Othello_Shakespeare, William"/>
    <s v="Shakespeare, William_Othello"/>
    <x v="2984"/>
    <m/>
    <m/>
  </r>
  <r>
    <s v="B-PLAYS (HAMLET, KING LEAR, MACBETH, OTHELLO, ROMEO &amp; JULIET, TEMPEST, SONNETS, ETC.)|SHAKESPEARE, WILLIAM"/>
    <s v="N"/>
    <s v="Plays (Hamlet, King Lear, Macbeth, Othello, Romeo &amp; Juliet, Tempest, Sonnets, etc.)"/>
    <x v="1411"/>
    <m/>
    <m/>
    <x v="0"/>
    <m/>
    <m/>
    <m/>
    <m/>
    <m/>
    <m/>
    <m/>
    <x v="0"/>
    <m/>
    <x v="0"/>
    <m/>
    <m/>
    <x v="0"/>
    <x v="0"/>
    <x v="0"/>
    <m/>
    <m/>
    <m/>
    <m/>
    <m/>
    <m/>
    <m/>
    <m/>
    <x v="0"/>
    <x v="0"/>
    <m/>
    <s v="Foundational; Late Renaissance &amp; Early Modern Literature (Elizabethan/Jacobean etc.)"/>
    <m/>
    <m/>
    <s v="Plays (Hamlet, King Lear, Macbeth, Othello, Romeo &amp; Juliet, Tempest, Sonnets, etc.)_Shakespeare, William"/>
    <s v="Shakespeare, William_Plays (Hamlet, King Lear, Macbeth, Othello, Romeo &amp; Juliet, Tempest, Sonnets, etc.)"/>
    <x v="2985"/>
    <m/>
    <m/>
  </r>
  <r>
    <s v="B-ROMEO AND JULIET|SHAKESPEARE, WILLIAM"/>
    <s v="N"/>
    <s v="Romeo and Juliet"/>
    <x v="1411"/>
    <m/>
    <m/>
    <x v="287"/>
    <m/>
    <m/>
    <m/>
    <m/>
    <n v="263"/>
    <s v="Shakespeare's tragedy depicting the forbidden love between two young people from feuding families in Verona, ending in their suicides and the reconciliation of their families."/>
    <m/>
    <x v="0"/>
    <m/>
    <x v="0"/>
    <m/>
    <m/>
    <x v="0"/>
    <x v="0"/>
    <x v="0"/>
    <m/>
    <m/>
    <m/>
    <m/>
    <m/>
    <m/>
    <s v="Y"/>
    <m/>
    <x v="48"/>
    <x v="13"/>
    <m/>
    <m/>
    <m/>
    <m/>
    <s v="Romeo and Juliet_Shakespeare, William"/>
    <s v="Shakespeare, William_Romeo and Juliet"/>
    <x v="2986"/>
    <m/>
    <m/>
  </r>
  <r>
    <s v="B-THE MERCHANT OF VENICE|SHAKESPEARE, WILLIAM"/>
    <s v="N"/>
    <s v="The Merchant of Venice"/>
    <x v="1411"/>
    <m/>
    <m/>
    <x v="288"/>
    <m/>
    <m/>
    <m/>
    <m/>
    <n v="237"/>
    <s v="Shakespeare's play about a merchant who defaults on a loan from a moneylender who demands a pound of flesh as forfeit, featuring the character Shylock and themes of justice, mercy, and prejudice."/>
    <m/>
    <x v="0"/>
    <m/>
    <x v="0"/>
    <m/>
    <m/>
    <x v="0"/>
    <x v="0"/>
    <x v="0"/>
    <m/>
    <m/>
    <m/>
    <m/>
    <m/>
    <m/>
    <s v="Y"/>
    <m/>
    <x v="0"/>
    <x v="13"/>
    <m/>
    <m/>
    <m/>
    <m/>
    <s v="The Merchant of Venice_Shakespeare, William"/>
    <s v="Shakespeare, William_The Merchant of Venice"/>
    <x v="2987"/>
    <m/>
    <m/>
  </r>
  <r>
    <s v="B-THE TEMPEST|SHAKESPEARE, WILLIAM"/>
    <s v="N"/>
    <s v="The Tempest"/>
    <x v="1411"/>
    <m/>
    <m/>
    <x v="289"/>
    <m/>
    <m/>
    <m/>
    <m/>
    <n v="218"/>
    <s v="Shakespeare's play about a magician exiled on an island who uses his powers to bring his enemies to the island for revenge but ultimately chooses forgiveness, often considered Shakespeare's farewell to the stage."/>
    <m/>
    <x v="0"/>
    <m/>
    <x v="0"/>
    <m/>
    <m/>
    <x v="0"/>
    <x v="0"/>
    <x v="0"/>
    <m/>
    <m/>
    <m/>
    <m/>
    <m/>
    <m/>
    <s v="Y"/>
    <m/>
    <x v="0"/>
    <x v="5"/>
    <m/>
    <m/>
    <m/>
    <m/>
    <s v="The Tempest_Shakespeare, William"/>
    <s v="Shakespeare, William_The Tempest"/>
    <x v="2988"/>
    <m/>
    <m/>
  </r>
  <r>
    <s v="B-KOLYMA TALES|SHALAMOV, VARLAM"/>
    <s v="N"/>
    <s v="Kolyma Tales"/>
    <x v="1412"/>
    <m/>
    <m/>
    <x v="0"/>
    <m/>
    <m/>
    <m/>
    <m/>
    <m/>
    <m/>
    <m/>
    <x v="0"/>
    <m/>
    <x v="0"/>
    <m/>
    <m/>
    <x v="0"/>
    <x v="0"/>
    <x v="0"/>
    <m/>
    <m/>
    <m/>
    <m/>
    <m/>
    <m/>
    <m/>
    <m/>
    <x v="0"/>
    <x v="0"/>
    <m/>
    <m/>
    <m/>
    <m/>
    <s v="Kolyma Tales_Shalamov, Varlam"/>
    <s v="Shalamov, Varlam_Kolyma Tales"/>
    <x v="2989"/>
    <m/>
    <m/>
  </r>
  <r>
    <s v="B-STORE OF THE WORLDS|SHECKLEY, ROBERT"/>
    <s v="N"/>
    <s v="Store of the Worlds"/>
    <x v="1413"/>
    <m/>
    <m/>
    <x v="0"/>
    <m/>
    <m/>
    <m/>
    <m/>
    <m/>
    <m/>
    <m/>
    <x v="0"/>
    <m/>
    <x v="0"/>
    <m/>
    <m/>
    <x v="0"/>
    <x v="0"/>
    <x v="0"/>
    <m/>
    <m/>
    <m/>
    <m/>
    <m/>
    <m/>
    <m/>
    <m/>
    <x v="0"/>
    <x v="0"/>
    <m/>
    <m/>
    <m/>
    <m/>
    <s v="Store of the Worlds_Sheckley, Robert"/>
    <s v="Sheckley, Robert_Store of the Worlds"/>
    <x v="2990"/>
    <m/>
    <m/>
  </r>
  <r>
    <s v="B-ENTANGLED LIFE|SHELDRAKE, MERLIN"/>
    <s v="N"/>
    <s v="Entangled Life"/>
    <x v="1414"/>
    <m/>
    <m/>
    <x v="0"/>
    <m/>
    <m/>
    <m/>
    <m/>
    <m/>
    <m/>
    <m/>
    <x v="0"/>
    <m/>
    <x v="0"/>
    <m/>
    <m/>
    <x v="0"/>
    <x v="0"/>
    <x v="0"/>
    <m/>
    <m/>
    <m/>
    <m/>
    <m/>
    <m/>
    <m/>
    <m/>
    <x v="0"/>
    <x v="0"/>
    <m/>
    <m/>
    <m/>
    <m/>
    <s v="Entangled Life_Sheldrake, Merlin"/>
    <s v="Sheldrake, Merlin_Entangled Life"/>
    <x v="2991"/>
    <m/>
    <m/>
  </r>
  <r>
    <s v="B-ENTANGLED LIFE: HOW FUNGI MAKE OUR WORLDS, CHANGE OUR MINDS &amp; SHAPE OUR FUTURES|SHELDRAKE, MERLIN"/>
    <s v="N"/>
    <s v="Entangled Life: How Fungi Make Our Worlds, Change Our Minds &amp; Shape Our Futures"/>
    <x v="1414"/>
    <m/>
    <m/>
    <x v="0"/>
    <m/>
    <m/>
    <m/>
    <m/>
    <m/>
    <m/>
    <m/>
    <x v="0"/>
    <m/>
    <x v="0"/>
    <m/>
    <m/>
    <x v="0"/>
    <x v="0"/>
    <x v="0"/>
    <m/>
    <m/>
    <m/>
    <m/>
    <m/>
    <m/>
    <m/>
    <m/>
    <x v="0"/>
    <x v="0"/>
    <m/>
    <s v="Foundational; Non-Fiction"/>
    <m/>
    <m/>
    <s v="Entangled Life: How Fungi Make Our Worlds, Change Our Minds &amp; Shape Our Futures_Sheldrake, Merlin"/>
    <s v="Sheldrake, Merlin_Entangled Life: How Fungi Make Our Worlds, Change Our Minds &amp; Shape Our Futures"/>
    <x v="2992"/>
    <m/>
    <m/>
  </r>
  <r>
    <s v="B-FRANKENSTEIN; OR, THE MODERN PROMETHEUS|SHELLEY, MARY WOLLSTONECRAFT"/>
    <s v="N"/>
    <s v="Frankenstein; or, The Modern Prometheus"/>
    <x v="1415"/>
    <m/>
    <m/>
    <x v="0"/>
    <m/>
    <m/>
    <m/>
    <m/>
    <m/>
    <m/>
    <m/>
    <x v="0"/>
    <m/>
    <x v="0"/>
    <m/>
    <m/>
    <x v="0"/>
    <x v="0"/>
    <x v="0"/>
    <m/>
    <m/>
    <m/>
    <m/>
    <m/>
    <m/>
    <m/>
    <m/>
    <x v="0"/>
    <x v="0"/>
    <m/>
    <s v="Foundational; Romanticism (Continued &amp; High/Late)"/>
    <m/>
    <m/>
    <s v="Frankenstein; or, The Modern Prometheus_Shelley, Mary Wollstonecraft"/>
    <s v="Shelley, Mary Wollstonecraft_Frankenstein; or, The Modern Prometheus"/>
    <x v="2993"/>
    <m/>
    <m/>
  </r>
  <r>
    <s v="B-FRANKENSTEIN|SHELLEY, MARY"/>
    <s v="N"/>
    <s v="Frankenstein"/>
    <x v="1416"/>
    <m/>
    <m/>
    <x v="278"/>
    <m/>
    <m/>
    <m/>
    <m/>
    <n v="280"/>
    <s v="The pioneering science fiction novel about a scientist who creates a living being from dead tissue, exploring themes of ambition, responsibility, alienation, and what it means to be human."/>
    <m/>
    <x v="2"/>
    <m/>
    <x v="0"/>
    <m/>
    <m/>
    <x v="0"/>
    <x v="0"/>
    <x v="1"/>
    <m/>
    <m/>
    <m/>
    <m/>
    <m/>
    <m/>
    <m/>
    <m/>
    <x v="38"/>
    <x v="9"/>
    <m/>
    <s v="Foundational &amp; Early Modern Terrors"/>
    <m/>
    <s v="Existential isolation, body horror, philosophical horror of creation"/>
    <s v="Frankenstein_Shelley, Mary"/>
    <s v="Shelley, Mary_Frankenstein"/>
    <x v="2994"/>
    <m/>
    <m/>
  </r>
  <r>
    <s v="B-A DEFENCE OF POETRY|SHELLEY, PERCY BYSSHE"/>
    <s v="N"/>
    <s v="A Defence of Poetry"/>
    <x v="1417"/>
    <m/>
    <m/>
    <x v="0"/>
    <m/>
    <m/>
    <m/>
    <m/>
    <m/>
    <m/>
    <m/>
    <x v="0"/>
    <m/>
    <x v="0"/>
    <m/>
    <m/>
    <x v="0"/>
    <x v="0"/>
    <x v="0"/>
    <m/>
    <m/>
    <m/>
    <m/>
    <m/>
    <m/>
    <m/>
    <m/>
    <x v="0"/>
    <x v="0"/>
    <m/>
    <s v="Foundational; Romanticism (Continued &amp; High/Late)"/>
    <m/>
    <m/>
    <s v="A Defence of Poetry_Shelley, Percy Bysshe"/>
    <s v="Shelley, Percy Bysshe_A Defence of Poetry"/>
    <x v="2995"/>
    <m/>
    <m/>
  </r>
  <r>
    <s v="B-ADONAIS|SHELLEY, PERCY BYSSHE"/>
    <s v="N"/>
    <s v="Adonais"/>
    <x v="1417"/>
    <m/>
    <m/>
    <x v="0"/>
    <m/>
    <m/>
    <m/>
    <m/>
    <m/>
    <m/>
    <m/>
    <x v="0"/>
    <m/>
    <x v="0"/>
    <m/>
    <m/>
    <x v="0"/>
    <x v="0"/>
    <x v="0"/>
    <m/>
    <m/>
    <m/>
    <m/>
    <m/>
    <m/>
    <m/>
    <m/>
    <x v="0"/>
    <x v="0"/>
    <m/>
    <s v="Foundational; Romanticism (Continued &amp; High/Late)"/>
    <m/>
    <m/>
    <s v="Adonais_Shelley, Percy Bysshe"/>
    <s v="Shelley, Percy Bysshe_Adonais"/>
    <x v="2996"/>
    <m/>
    <m/>
  </r>
  <r>
    <s v="B-PROMETHEUS UNBOUND / ODE TO THE WEST WIND / TO A SKYLARK|SHELLEY, PERCY BYSSHE"/>
    <s v="N"/>
    <s v="Prometheus Unbound / Ode to the West Wind / To a Skylark"/>
    <x v="1417"/>
    <m/>
    <m/>
    <x v="0"/>
    <m/>
    <m/>
    <m/>
    <m/>
    <m/>
    <m/>
    <m/>
    <x v="0"/>
    <m/>
    <x v="0"/>
    <m/>
    <m/>
    <x v="0"/>
    <x v="0"/>
    <x v="0"/>
    <m/>
    <m/>
    <m/>
    <m/>
    <m/>
    <m/>
    <m/>
    <m/>
    <x v="0"/>
    <x v="0"/>
    <m/>
    <s v="Foundational; Romanticism (Continued &amp; High/Late)"/>
    <m/>
    <m/>
    <s v="Prometheus Unbound / Ode to the West Wind / To a Skylark_Shelley, Percy Bysshe"/>
    <s v="Shelley, Percy Bysshe_Prometheus Unbound / Ode to the West Wind / To a Skylark"/>
    <x v="2997"/>
    <m/>
    <m/>
  </r>
  <r>
    <s v="B-THE COMPLETE POEMS|SHELLEY, PERCY BYSSHE"/>
    <s v="N"/>
    <s v="The Complete Poems"/>
    <x v="1417"/>
    <m/>
    <m/>
    <x v="0"/>
    <m/>
    <m/>
    <m/>
    <m/>
    <m/>
    <m/>
    <m/>
    <x v="0"/>
    <m/>
    <x v="0"/>
    <m/>
    <m/>
    <x v="0"/>
    <x v="0"/>
    <x v="0"/>
    <m/>
    <m/>
    <m/>
    <m/>
    <m/>
    <m/>
    <m/>
    <m/>
    <x v="0"/>
    <x v="0"/>
    <m/>
    <m/>
    <m/>
    <m/>
    <s v="The Complete Poems_Shelley, Percy Bysshe"/>
    <s v="Shelley, Percy Bysshe_The Complete Poems"/>
    <x v="2998"/>
    <m/>
    <m/>
  </r>
  <r>
    <s v="B-THE RIVALS|SHERIDAN, RICHARD BRINSLEY"/>
    <s v="N"/>
    <s v="The Rivals"/>
    <x v="1418"/>
    <m/>
    <m/>
    <x v="0"/>
    <m/>
    <m/>
    <m/>
    <m/>
    <m/>
    <m/>
    <m/>
    <x v="0"/>
    <m/>
    <x v="0"/>
    <m/>
    <m/>
    <x v="0"/>
    <x v="0"/>
    <x v="0"/>
    <m/>
    <m/>
    <m/>
    <m/>
    <m/>
    <m/>
    <m/>
    <m/>
    <x v="0"/>
    <x v="0"/>
    <m/>
    <s v="Foundational; Literature (Novel, Poetry, Drama)"/>
    <m/>
    <m/>
    <s v="The Rivals_Sheridan, Richard Brinsley"/>
    <s v="Sheridan, Richard Brinsley_The Rivals"/>
    <x v="2999"/>
    <m/>
    <m/>
  </r>
  <r>
    <s v="B-THE SCHOOL FOR SCANDAL|SHERIDAN, RICHARD BRINSLEY"/>
    <s v="N"/>
    <s v="The School for Scandal"/>
    <x v="1418"/>
    <m/>
    <m/>
    <x v="0"/>
    <m/>
    <m/>
    <m/>
    <m/>
    <m/>
    <m/>
    <m/>
    <x v="0"/>
    <m/>
    <x v="0"/>
    <m/>
    <m/>
    <x v="0"/>
    <x v="0"/>
    <x v="0"/>
    <m/>
    <m/>
    <m/>
    <m/>
    <m/>
    <m/>
    <m/>
    <m/>
    <x v="0"/>
    <x v="0"/>
    <m/>
    <s v="Foundational; Literature (Novel, Poetry, Drama)"/>
    <m/>
    <m/>
    <s v="The School for Scandal_Sheridan, Richard Brinsley"/>
    <s v="Sheridan, Richard Brinsley_The School for Scandal"/>
    <x v="3000"/>
    <m/>
    <m/>
  </r>
  <r>
    <s v="B-HIDDEN FIGURES|SHETTERLY, MARGOT LEE"/>
    <s v="N"/>
    <s v="Hidden Figures"/>
    <x v="1419"/>
    <m/>
    <m/>
    <x v="0"/>
    <m/>
    <m/>
    <m/>
    <m/>
    <m/>
    <m/>
    <m/>
    <x v="0"/>
    <m/>
    <x v="0"/>
    <m/>
    <m/>
    <x v="0"/>
    <x v="0"/>
    <x v="0"/>
    <m/>
    <m/>
    <m/>
    <m/>
    <m/>
    <m/>
    <m/>
    <m/>
    <x v="0"/>
    <x v="0"/>
    <m/>
    <s v="Foundational; Non-Fiction"/>
    <m/>
    <m/>
    <s v="Hidden Figures_Shetterly, Margot Lee"/>
    <s v="Shetterly, Margot Lee_Hidden Figures"/>
    <x v="3001"/>
    <m/>
    <m/>
  </r>
  <r>
    <s v="B-WATER MARGIN (SHUI HU ZHUAN)|SHI NAI'AN (TRADITIONALLY, LATER)"/>
    <s v="N"/>
    <s v="Water Margin (Shui Hu Zhuan)"/>
    <x v="1420"/>
    <m/>
    <m/>
    <x v="0"/>
    <m/>
    <m/>
    <m/>
    <m/>
    <m/>
    <m/>
    <m/>
    <x v="0"/>
    <m/>
    <x v="0"/>
    <m/>
    <m/>
    <x v="0"/>
    <x v="0"/>
    <x v="0"/>
    <m/>
    <m/>
    <m/>
    <m/>
    <m/>
    <m/>
    <m/>
    <m/>
    <x v="0"/>
    <x v="0"/>
    <m/>
    <s v="Foundational; Medieval East Asia (Relevant Period)"/>
    <m/>
    <m/>
    <s v="Water Margin (Shui Hu Zhuan)_Shi Nai'an (Traditionally, later)"/>
    <s v="Shi Nai'an (Traditionally, later)_Water Margin (Shui Hu Zhuan)"/>
    <x v="3002"/>
    <m/>
    <m/>
  </r>
  <r>
    <s v="B-PRINCE ZALESKI|SHIEL, M.P."/>
    <s v="N"/>
    <s v="Prince Zaleski"/>
    <x v="1421"/>
    <m/>
    <m/>
    <x v="0"/>
    <n v="2002"/>
    <s v="Tartarus Press"/>
    <m/>
    <m/>
    <m/>
    <m/>
    <m/>
    <x v="0"/>
    <m/>
    <x v="0"/>
    <m/>
    <m/>
    <x v="0"/>
    <x v="0"/>
    <x v="0"/>
    <m/>
    <m/>
    <m/>
    <m/>
    <m/>
    <m/>
    <m/>
    <m/>
    <x v="0"/>
    <x v="0"/>
    <m/>
    <m/>
    <m/>
    <m/>
    <s v="Prince Zaleski_Shiel, M.P."/>
    <s v="Shiel, M.P._Prince Zaleski"/>
    <x v="3003"/>
    <m/>
    <m/>
  </r>
  <r>
    <s v="B-SHAPES IN THE FIRE|SHIEL, M.P."/>
    <s v="N"/>
    <s v="Shapes in the Fire"/>
    <x v="1421"/>
    <m/>
    <m/>
    <x v="0"/>
    <n v="2000"/>
    <s v="Tartarus Press"/>
    <m/>
    <m/>
    <m/>
    <m/>
    <m/>
    <x v="0"/>
    <m/>
    <x v="0"/>
    <m/>
    <m/>
    <x v="0"/>
    <x v="0"/>
    <x v="0"/>
    <m/>
    <m/>
    <m/>
    <m/>
    <m/>
    <m/>
    <m/>
    <m/>
    <x v="0"/>
    <x v="0"/>
    <m/>
    <m/>
    <m/>
    <m/>
    <s v="Shapes in the Fire_Shiel, M.P."/>
    <s v="Shiel, M.P._Shapes in the Fire"/>
    <x v="3004"/>
    <m/>
    <m/>
  </r>
  <r>
    <s v="B-THE PALE APE|SHIEL, M.P."/>
    <s v="N"/>
    <s v="The Pale Ape"/>
    <x v="1421"/>
    <m/>
    <m/>
    <x v="0"/>
    <n v="2006"/>
    <s v="Tartarus Press"/>
    <m/>
    <m/>
    <m/>
    <m/>
    <m/>
    <x v="0"/>
    <m/>
    <x v="0"/>
    <m/>
    <m/>
    <x v="0"/>
    <x v="0"/>
    <x v="0"/>
    <m/>
    <m/>
    <m/>
    <m/>
    <m/>
    <m/>
    <m/>
    <m/>
    <x v="0"/>
    <x v="0"/>
    <m/>
    <m/>
    <m/>
    <m/>
    <s v="The Pale Ape_Shiel, M.P."/>
    <s v="Shiel, M.P._The Pale Ape"/>
    <x v="3005"/>
    <m/>
    <m/>
  </r>
  <r>
    <s v="B-THE PURPLE CLOUD|SHIEL, M.P."/>
    <s v="N"/>
    <s v="The Purple Cloud"/>
    <x v="1421"/>
    <m/>
    <m/>
    <x v="0"/>
    <m/>
    <m/>
    <m/>
    <m/>
    <m/>
    <m/>
    <m/>
    <x v="0"/>
    <m/>
    <x v="0"/>
    <m/>
    <m/>
    <x v="0"/>
    <x v="0"/>
    <x v="0"/>
    <m/>
    <m/>
    <m/>
    <m/>
    <m/>
    <m/>
    <m/>
    <m/>
    <x v="0"/>
    <x v="0"/>
    <m/>
    <m/>
    <m/>
    <m/>
    <s v="The Purple Cloud_Shiel, M.P."/>
    <s v="Shiel, M.P._The Purple Cloud"/>
    <x v="3006"/>
    <m/>
    <m/>
  </r>
  <r>
    <s v="B-XÉLUCHA AND THE PRIMATE OF THE ROSE|SHIEL, M.P."/>
    <s v="N"/>
    <s v="Xélucha and The Primate of the Rose"/>
    <x v="1421"/>
    <m/>
    <m/>
    <x v="0"/>
    <n v="1994"/>
    <s v="Tartarus Press"/>
    <m/>
    <m/>
    <m/>
    <m/>
    <m/>
    <x v="0"/>
    <m/>
    <x v="0"/>
    <m/>
    <m/>
    <x v="0"/>
    <x v="0"/>
    <x v="0"/>
    <m/>
    <m/>
    <m/>
    <m/>
    <m/>
    <m/>
    <m/>
    <m/>
    <x v="0"/>
    <x v="0"/>
    <m/>
    <m/>
    <m/>
    <m/>
    <s v="Xélucha and The Primate of the Rose_Shiel, M.P."/>
    <s v="Shiel, M.P._Xélucha and The Primate of the Rose"/>
    <x v="3007"/>
    <m/>
    <m/>
  </r>
  <r>
    <s v="B-GREAT CIRCLE|SHIPSTEAD, MAGGIE"/>
    <s v="N"/>
    <s v="Great Circle"/>
    <x v="1422"/>
    <m/>
    <m/>
    <x v="0"/>
    <m/>
    <m/>
    <m/>
    <m/>
    <m/>
    <m/>
    <m/>
    <x v="0"/>
    <m/>
    <x v="0"/>
    <m/>
    <m/>
    <x v="0"/>
    <x v="0"/>
    <x v="0"/>
    <m/>
    <m/>
    <m/>
    <m/>
    <m/>
    <m/>
    <m/>
    <m/>
    <x v="0"/>
    <x v="0"/>
    <m/>
    <s v="Foundational; Late 20th Century &amp; Postmodernism"/>
    <m/>
    <m/>
    <s v="Great Circle_Shipstead, Maggie"/>
    <s v="Shipstead, Maggie_Great Circle"/>
    <x v="3008"/>
    <m/>
    <m/>
  </r>
  <r>
    <s v="B-THE RISE AND FALL OF THE THIRD REICH: A HISTORY OF NAZI GERMANY|SHIRER, WILLIAM L."/>
    <s v="N"/>
    <s v="The Rise and Fall of the Third Reich: A History of Nazi Germany"/>
    <x v="1423"/>
    <m/>
    <m/>
    <x v="0"/>
    <m/>
    <m/>
    <m/>
    <m/>
    <m/>
    <m/>
    <m/>
    <x v="0"/>
    <m/>
    <x v="0"/>
    <m/>
    <m/>
    <x v="0"/>
    <x v="0"/>
    <x v="0"/>
    <m/>
    <m/>
    <m/>
    <m/>
    <m/>
    <m/>
    <m/>
    <m/>
    <x v="0"/>
    <x v="0"/>
    <m/>
    <m/>
    <m/>
    <m/>
    <s v="The Rise and Fall of the Third Reich: A History of Nazi Germany_Shirer, William L."/>
    <s v="Shirer, William L._The Rise and Fall of the Third Reich: A History of Nazi Germany"/>
    <x v="3009"/>
    <m/>
    <m/>
  </r>
  <r>
    <s v="B-AND QUIET FLOWS THE DON|SHOLOKHOV, MIKHAIL"/>
    <s v="N"/>
    <s v="And Quiet Flows the Don"/>
    <x v="1424"/>
    <m/>
    <m/>
    <x v="0"/>
    <m/>
    <m/>
    <m/>
    <m/>
    <m/>
    <m/>
    <m/>
    <x v="0"/>
    <m/>
    <x v="0"/>
    <m/>
    <m/>
    <x v="0"/>
    <x v="0"/>
    <x v="0"/>
    <m/>
    <m/>
    <m/>
    <m/>
    <m/>
    <m/>
    <m/>
    <m/>
    <x v="0"/>
    <x v="0"/>
    <m/>
    <m/>
    <m/>
    <m/>
    <s v="And Quiet Flows the Don_Sholokhov, Mikhail"/>
    <s v="Sholokhov, Mikhail_And Quiet Flows the Don"/>
    <x v="3010"/>
    <m/>
    <m/>
  </r>
  <r>
    <s v="B-ASTROPHEL AND STELLA|SIDNEY, SIR PHILIP"/>
    <s v="N"/>
    <s v="Astrophel and Stella"/>
    <x v="1425"/>
    <m/>
    <m/>
    <x v="0"/>
    <m/>
    <m/>
    <m/>
    <m/>
    <m/>
    <m/>
    <m/>
    <x v="0"/>
    <m/>
    <x v="0"/>
    <m/>
    <m/>
    <x v="0"/>
    <x v="0"/>
    <x v="0"/>
    <m/>
    <m/>
    <m/>
    <m/>
    <m/>
    <m/>
    <m/>
    <m/>
    <x v="0"/>
    <x v="0"/>
    <m/>
    <s v="Foundational; Late Renaissance &amp; Early Modern Literature (Elizabethan/Jacobean etc.)"/>
    <m/>
    <m/>
    <s v="Astrophel and Stella_Sidney, Sir Philip"/>
    <s v="Sidney, Sir Philip_Astrophel and Stella"/>
    <x v="3011"/>
    <m/>
    <m/>
  </r>
  <r>
    <s v="B-DEFENCE OF POESIE (AN APOLOGY FOR POETRY)|SIDNEY, SIR PHILIP"/>
    <s v="N"/>
    <s v="Defence of Poesie (An Apology for Poetry)"/>
    <x v="1425"/>
    <m/>
    <m/>
    <x v="0"/>
    <m/>
    <m/>
    <m/>
    <m/>
    <m/>
    <m/>
    <m/>
    <x v="0"/>
    <m/>
    <x v="0"/>
    <m/>
    <m/>
    <x v="0"/>
    <x v="0"/>
    <x v="0"/>
    <m/>
    <m/>
    <m/>
    <m/>
    <m/>
    <m/>
    <m/>
    <m/>
    <x v="0"/>
    <x v="0"/>
    <m/>
    <s v="Foundational; Late Renaissance &amp; Early Modern Literature (Elizabethan/Jacobean etc.)"/>
    <m/>
    <m/>
    <s v="Defence of Poesie (An Apology for Poetry)_Sidney, Sir Philip"/>
    <s v="Sidney, Sir Philip_Defence of Poesie (An Apology for Poetry)"/>
    <x v="3012"/>
    <m/>
    <m/>
  </r>
  <r>
    <s v="B-CRUSH|SIKEN, RICHARD"/>
    <s v="N"/>
    <s v="Crush"/>
    <x v="1426"/>
    <m/>
    <m/>
    <x v="0"/>
    <m/>
    <m/>
    <m/>
    <m/>
    <m/>
    <m/>
    <m/>
    <x v="0"/>
    <m/>
    <x v="0"/>
    <m/>
    <m/>
    <x v="0"/>
    <x v="0"/>
    <x v="0"/>
    <m/>
    <m/>
    <m/>
    <m/>
    <m/>
    <m/>
    <m/>
    <m/>
    <x v="0"/>
    <x v="0"/>
    <m/>
    <m/>
    <m/>
    <m/>
    <s v="Crush_Siken, Richard"/>
    <s v="Siken, Richard_Crush"/>
    <x v="3013"/>
    <m/>
    <m/>
  </r>
  <r>
    <s v="B-WAR OF THE FOXES|SIKEN, RICHARD"/>
    <s v="N"/>
    <s v="War of the Foxes"/>
    <x v="1426"/>
    <m/>
    <m/>
    <x v="0"/>
    <m/>
    <m/>
    <m/>
    <m/>
    <m/>
    <m/>
    <m/>
    <x v="0"/>
    <m/>
    <x v="0"/>
    <m/>
    <m/>
    <x v="0"/>
    <x v="0"/>
    <x v="0"/>
    <m/>
    <m/>
    <m/>
    <m/>
    <m/>
    <m/>
    <m/>
    <m/>
    <x v="0"/>
    <x v="0"/>
    <m/>
    <m/>
    <m/>
    <m/>
    <s v="War of the Foxes_Siken, Richard"/>
    <s v="Siken, Richard_War of the Foxes"/>
    <x v="3014"/>
    <m/>
    <m/>
  </r>
  <r>
    <s v="B-THE AGE OF HUTS|SILLIMAN, RON"/>
    <s v="N"/>
    <s v="The Age of Huts"/>
    <x v="1427"/>
    <m/>
    <m/>
    <x v="0"/>
    <m/>
    <m/>
    <m/>
    <m/>
    <m/>
    <m/>
    <m/>
    <x v="0"/>
    <m/>
    <x v="0"/>
    <m/>
    <m/>
    <x v="0"/>
    <x v="0"/>
    <x v="0"/>
    <m/>
    <m/>
    <m/>
    <m/>
    <m/>
    <m/>
    <m/>
    <m/>
    <x v="0"/>
    <x v="0"/>
    <m/>
    <m/>
    <m/>
    <m/>
    <s v="The Age of Huts_Silliman, Ron"/>
    <s v="Silliman, Ron_The Age of Huts"/>
    <x v="3015"/>
    <m/>
    <m/>
  </r>
  <r>
    <s v="B-DOWNWARD TO THE EARTH|SILVERBERG, ROBERT"/>
    <s v="N"/>
    <s v="Downward to the Earth"/>
    <x v="1428"/>
    <m/>
    <m/>
    <x v="0"/>
    <m/>
    <m/>
    <m/>
    <m/>
    <m/>
    <m/>
    <m/>
    <x v="0"/>
    <m/>
    <x v="0"/>
    <m/>
    <m/>
    <x v="0"/>
    <x v="0"/>
    <x v="0"/>
    <m/>
    <m/>
    <m/>
    <m/>
    <m/>
    <m/>
    <m/>
    <m/>
    <x v="0"/>
    <x v="0"/>
    <m/>
    <m/>
    <m/>
    <m/>
    <s v="Downward to the Earth_Silverberg, Robert"/>
    <s v="Silverberg, Robert_Downward to the Earth"/>
    <x v="3016"/>
    <m/>
    <m/>
  </r>
  <r>
    <s v="B-THE GIVING TREE|SILVERSTEIN, SHEL"/>
    <s v="N"/>
    <s v="The Giving Tree"/>
    <x v="1429"/>
    <m/>
    <m/>
    <x v="0"/>
    <m/>
    <m/>
    <m/>
    <m/>
    <m/>
    <m/>
    <m/>
    <x v="0"/>
    <m/>
    <x v="0"/>
    <m/>
    <m/>
    <x v="0"/>
    <x v="0"/>
    <x v="0"/>
    <m/>
    <m/>
    <m/>
    <m/>
    <m/>
    <m/>
    <m/>
    <m/>
    <x v="0"/>
    <x v="0"/>
    <m/>
    <m/>
    <m/>
    <m/>
    <s v="The Giving Tree_Silverstein, Shel"/>
    <s v="Silverstein, Shel_The Giving Tree"/>
    <x v="3017"/>
    <m/>
    <m/>
  </r>
  <r>
    <s v="B-RECORDS OF THE GRAND HISTORIAN (SHIJI)|SIMA QIAN"/>
    <s v="N"/>
    <s v="Records of the Grand Historian (Shiji)"/>
    <x v="1430"/>
    <m/>
    <m/>
    <x v="0"/>
    <m/>
    <m/>
    <m/>
    <m/>
    <m/>
    <m/>
    <m/>
    <x v="0"/>
    <m/>
    <x v="0"/>
    <m/>
    <m/>
    <x v="0"/>
    <x v="0"/>
    <x v="0"/>
    <m/>
    <m/>
    <m/>
    <m/>
    <m/>
    <m/>
    <m/>
    <m/>
    <x v="0"/>
    <x v="0"/>
    <m/>
    <s v="Foundational; Ancient China"/>
    <m/>
    <m/>
    <s v="Records of the Grand Historian (Shiji)_Sima Qian"/>
    <s v="Sima Qian_Records of the Grand Historian (Shiji)"/>
    <x v="3018"/>
    <m/>
    <m/>
  </r>
  <r>
    <s v="B-DIRTY SNOW|SIMENON, GEORGES"/>
    <s v="N"/>
    <s v="Dirty Snow"/>
    <x v="1431"/>
    <m/>
    <m/>
    <x v="0"/>
    <m/>
    <m/>
    <m/>
    <m/>
    <m/>
    <m/>
    <m/>
    <x v="0"/>
    <m/>
    <x v="0"/>
    <m/>
    <m/>
    <x v="0"/>
    <x v="0"/>
    <x v="0"/>
    <m/>
    <m/>
    <m/>
    <m/>
    <m/>
    <m/>
    <m/>
    <m/>
    <x v="0"/>
    <x v="0"/>
    <m/>
    <m/>
    <m/>
    <m/>
    <s v="Dirty Snow_Simenon, Georges"/>
    <s v="Simenon, Georges_Dirty Snow"/>
    <x v="3019"/>
    <m/>
    <m/>
  </r>
  <r>
    <s v="B-THE BLUE ROOM|SIMENON, GEORGES"/>
    <s v="N"/>
    <s v="The Blue Room"/>
    <x v="1431"/>
    <m/>
    <m/>
    <x v="0"/>
    <m/>
    <m/>
    <m/>
    <m/>
    <m/>
    <m/>
    <m/>
    <x v="0"/>
    <m/>
    <x v="0"/>
    <m/>
    <m/>
    <x v="0"/>
    <x v="0"/>
    <x v="0"/>
    <m/>
    <m/>
    <m/>
    <m/>
    <m/>
    <m/>
    <m/>
    <m/>
    <x v="0"/>
    <x v="0"/>
    <m/>
    <m/>
    <m/>
    <m/>
    <s v="The Blue Room_Simenon, Georges"/>
    <s v="Simenon, Georges_The Blue Room"/>
    <x v="3020"/>
    <m/>
    <m/>
  </r>
  <r>
    <s v="B-THE MAN WHO WATCHED THE TRAINS GO BY|SIMENON, GEORGES"/>
    <s v="N"/>
    <s v="The Man Who Watched the Trains Go By"/>
    <x v="1431"/>
    <m/>
    <m/>
    <x v="0"/>
    <m/>
    <m/>
    <m/>
    <m/>
    <m/>
    <m/>
    <m/>
    <x v="0"/>
    <m/>
    <x v="0"/>
    <m/>
    <m/>
    <x v="0"/>
    <x v="0"/>
    <x v="0"/>
    <m/>
    <m/>
    <m/>
    <m/>
    <m/>
    <m/>
    <m/>
    <m/>
    <x v="0"/>
    <x v="0"/>
    <m/>
    <m/>
    <m/>
    <m/>
    <s v="The Man Who Watched the Trains Go By_Simenon, Georges"/>
    <s v="Simenon, Georges_The Man Who Watched the Trains Go By"/>
    <x v="3021"/>
    <m/>
    <m/>
  </r>
  <r>
    <s v="B-THE WIDOW|SIMENON, GEORGES"/>
    <s v="N"/>
    <s v="The Widow"/>
    <x v="1431"/>
    <m/>
    <m/>
    <x v="0"/>
    <m/>
    <s v="New York Review Books (NYRB)"/>
    <m/>
    <m/>
    <m/>
    <m/>
    <m/>
    <x v="0"/>
    <m/>
    <x v="0"/>
    <m/>
    <m/>
    <x v="0"/>
    <x v="0"/>
    <x v="0"/>
    <m/>
    <m/>
    <m/>
    <m/>
    <m/>
    <m/>
    <m/>
    <m/>
    <x v="0"/>
    <x v="0"/>
    <m/>
    <m/>
    <m/>
    <m/>
    <s v="The Widow_Simenon, Georges"/>
    <s v="Simenon, Georges_The Widow"/>
    <x v="3022"/>
    <m/>
    <m/>
  </r>
  <r>
    <s v="B-HYPERION|SIMMONS, DAN"/>
    <s v="N"/>
    <s v="Hyperion"/>
    <x v="1432"/>
    <m/>
    <m/>
    <x v="0"/>
    <m/>
    <m/>
    <m/>
    <m/>
    <m/>
    <m/>
    <m/>
    <x v="0"/>
    <m/>
    <x v="0"/>
    <m/>
    <m/>
    <x v="0"/>
    <x v="0"/>
    <x v="0"/>
    <m/>
    <m/>
    <m/>
    <m/>
    <m/>
    <m/>
    <m/>
    <m/>
    <x v="0"/>
    <x v="0"/>
    <m/>
    <m/>
    <m/>
    <m/>
    <s v="Hyperion_Simmons, Dan"/>
    <s v="Simmons, Dan_Hyperion"/>
    <x v="3023"/>
    <m/>
    <m/>
  </r>
  <r>
    <s v="B-NOTES ON SUICIDE|SIMON CRITCHLEY"/>
    <s v="N"/>
    <s v="Notes on Suicide"/>
    <x v="1433"/>
    <m/>
    <m/>
    <x v="0"/>
    <m/>
    <m/>
    <m/>
    <m/>
    <m/>
    <m/>
    <m/>
    <x v="0"/>
    <m/>
    <x v="0"/>
    <m/>
    <m/>
    <x v="0"/>
    <x v="0"/>
    <x v="0"/>
    <m/>
    <m/>
    <m/>
    <m/>
    <m/>
    <m/>
    <m/>
    <m/>
    <x v="0"/>
    <x v="0"/>
    <m/>
    <m/>
    <m/>
    <m/>
    <s v="Notes on Suicide_Simon Critchley"/>
    <s v="Simon Critchley_Notes on Suicide"/>
    <x v="3024"/>
    <m/>
    <m/>
  </r>
  <r>
    <s v="B-THE FLANDERS ROAD|SIMON, CLAUDE"/>
    <s v="N"/>
    <s v="The Flanders Road"/>
    <x v="1434"/>
    <m/>
    <m/>
    <x v="171"/>
    <m/>
    <m/>
    <m/>
    <m/>
    <n v="192"/>
    <s v="A experimental novel about the French defeat in WWII, using fragmented, stream-of-consciousness prose to capture the chaos and futility of war."/>
    <m/>
    <x v="3"/>
    <m/>
    <x v="0"/>
    <m/>
    <m/>
    <x v="0"/>
    <x v="0"/>
    <x v="0"/>
    <m/>
    <m/>
    <m/>
    <m/>
    <m/>
    <m/>
    <m/>
    <m/>
    <x v="1"/>
    <x v="1"/>
    <m/>
    <s v="Foundational; Early to Mid-20th Century (Modernist difficulty / Avant-Garde)"/>
    <m/>
    <m/>
    <s v="The Flanders Road_Simon, Claude"/>
    <s v="Simon, Claude_The Flanders Road"/>
    <x v="3025"/>
    <m/>
    <m/>
  </r>
  <r>
    <s v="B-THE GEORGICS|SIMON, CLAUDE"/>
    <s v="N"/>
    <s v="The Georgics"/>
    <x v="1434"/>
    <m/>
    <m/>
    <x v="0"/>
    <m/>
    <m/>
    <m/>
    <m/>
    <m/>
    <m/>
    <m/>
    <x v="0"/>
    <m/>
    <x v="0"/>
    <m/>
    <m/>
    <x v="0"/>
    <x v="0"/>
    <x v="0"/>
    <m/>
    <m/>
    <m/>
    <m/>
    <m/>
    <m/>
    <m/>
    <m/>
    <x v="0"/>
    <x v="0"/>
    <m/>
    <s v="Foundational; Early to Mid-20th Century (Modernist difficulty / Avant-Garde)"/>
    <m/>
    <m/>
    <s v="The Georgics_Simon, Claude"/>
    <s v="Simon, Claude_The Georgics"/>
    <x v="3026"/>
    <m/>
    <m/>
  </r>
  <r>
    <s v="B-LA FAMIGLIA KARNOWSKI|SINGER, ISRAEL J."/>
    <s v="N"/>
    <s v="La famiglia Karnowski"/>
    <x v="1435"/>
    <m/>
    <m/>
    <x v="0"/>
    <m/>
    <m/>
    <m/>
    <m/>
    <m/>
    <m/>
    <m/>
    <x v="0"/>
    <m/>
    <x v="0"/>
    <m/>
    <m/>
    <x v="0"/>
    <x v="0"/>
    <x v="0"/>
    <m/>
    <m/>
    <m/>
    <m/>
    <m/>
    <m/>
    <m/>
    <m/>
    <x v="0"/>
    <x v="0"/>
    <m/>
    <m/>
    <m/>
    <m/>
    <s v="La famiglia Karnowski_Singer, Israel J."/>
    <s v="Singer, Israel J._La famiglia Karnowski"/>
    <x v="3027"/>
    <m/>
    <m/>
  </r>
  <r>
    <s v="B-ANIMAL LIBERATION|SINGER, PETER"/>
    <s v="N"/>
    <s v="Animal Liberation"/>
    <x v="1436"/>
    <m/>
    <m/>
    <x v="79"/>
    <m/>
    <m/>
    <s v="Animal Liberation"/>
    <m/>
    <m/>
    <m/>
    <m/>
    <x v="0"/>
    <m/>
    <x v="0"/>
    <m/>
    <m/>
    <x v="0"/>
    <x v="0"/>
    <x v="0"/>
    <m/>
    <m/>
    <m/>
    <m/>
    <m/>
    <m/>
    <m/>
    <m/>
    <x v="17"/>
    <x v="1"/>
    <s v="Philosophical work"/>
    <s v="Philosophy"/>
    <s v="Animal Ethics"/>
    <m/>
    <s v="Animal Liberation_Singer, Peter"/>
    <s v="Singer, Peter_Animal Liberation"/>
    <x v="3028"/>
    <m/>
    <m/>
  </r>
  <r>
    <s v="B-PRACTICAL ETHICS|SINGER, PETER"/>
    <s v="N"/>
    <s v="Practical Ethics"/>
    <x v="1436"/>
    <m/>
    <m/>
    <x v="80"/>
    <m/>
    <m/>
    <s v="Practical Ethics"/>
    <m/>
    <m/>
    <m/>
    <m/>
    <x v="0"/>
    <m/>
    <x v="0"/>
    <m/>
    <m/>
    <x v="0"/>
    <x v="0"/>
    <x v="0"/>
    <m/>
    <m/>
    <m/>
    <m/>
    <m/>
    <m/>
    <m/>
    <m/>
    <x v="17"/>
    <x v="1"/>
    <s v="Philosophical work"/>
    <s v="Philosophy"/>
    <s v="Applied Ethics"/>
    <m/>
    <s v="Practical Ethics_Singer, Peter"/>
    <s v="Singer, Peter_Practical Ethics"/>
    <x v="3029"/>
    <m/>
    <m/>
  </r>
  <r>
    <s v="B-THE IMMORTAL LIFE OF HENRIETTA LACKS|SKLOOT, REBECCA"/>
    <s v="N"/>
    <s v="The Immortal Life of Henrietta Lacks"/>
    <x v="1437"/>
    <m/>
    <m/>
    <x v="0"/>
    <m/>
    <m/>
    <m/>
    <m/>
    <m/>
    <m/>
    <m/>
    <x v="0"/>
    <m/>
    <x v="0"/>
    <m/>
    <m/>
    <x v="0"/>
    <x v="0"/>
    <x v="0"/>
    <m/>
    <m/>
    <m/>
    <m/>
    <m/>
    <m/>
    <m/>
    <m/>
    <x v="0"/>
    <x v="0"/>
    <m/>
    <s v="Foundational; Non-Fiction"/>
    <m/>
    <m/>
    <s v="The Immortal Life of Henrietta Lacks_Skloot, Rebecca"/>
    <s v="Skloot, Rebecca_The Immortal Life of Henrietta Lacks"/>
    <x v="3030"/>
    <m/>
    <m/>
  </r>
  <r>
    <s v="B-ALL THE MURMURING BONES|SLATTER, ANGELA"/>
    <s v="N"/>
    <s v="All the Murmuring Bones"/>
    <x v="1438"/>
    <m/>
    <m/>
    <x v="0"/>
    <n v="2021"/>
    <s v="Tartarus Press"/>
    <m/>
    <m/>
    <m/>
    <m/>
    <m/>
    <x v="0"/>
    <m/>
    <x v="0"/>
    <m/>
    <m/>
    <x v="0"/>
    <x v="0"/>
    <x v="0"/>
    <m/>
    <m/>
    <m/>
    <m/>
    <m/>
    <m/>
    <m/>
    <m/>
    <x v="0"/>
    <x v="0"/>
    <m/>
    <m/>
    <m/>
    <m/>
    <s v="All the Murmuring Bones_Slatter, Angela"/>
    <s v="Slatter, Angela_All the Murmuring Bones"/>
    <x v="3031"/>
    <m/>
    <m/>
  </r>
  <r>
    <s v="B-SOURDOUGH|SLATTER, ANGELA"/>
    <s v="N"/>
    <s v="Sourdough"/>
    <x v="1438"/>
    <m/>
    <m/>
    <x v="0"/>
    <m/>
    <m/>
    <m/>
    <m/>
    <m/>
    <m/>
    <m/>
    <x v="0"/>
    <m/>
    <x v="0"/>
    <m/>
    <m/>
    <x v="0"/>
    <x v="0"/>
    <x v="0"/>
    <m/>
    <m/>
    <m/>
    <m/>
    <m/>
    <m/>
    <m/>
    <m/>
    <x v="0"/>
    <x v="0"/>
    <m/>
    <m/>
    <m/>
    <m/>
    <s v="Sourdough_Slatter, Angela"/>
    <s v="Slatter, Angela_Sourdough"/>
    <x v="3032"/>
    <m/>
    <m/>
  </r>
  <r>
    <s v="B-THE TALLOW-WIFE AND OTHER TALES|SLATTER, ANGELA"/>
    <s v="N"/>
    <s v="The Tallow-Wife and Other Tales"/>
    <x v="1438"/>
    <m/>
    <m/>
    <x v="0"/>
    <m/>
    <m/>
    <m/>
    <m/>
    <m/>
    <m/>
    <m/>
    <x v="0"/>
    <m/>
    <x v="0"/>
    <m/>
    <m/>
    <x v="0"/>
    <x v="0"/>
    <x v="0"/>
    <m/>
    <m/>
    <m/>
    <m/>
    <m/>
    <m/>
    <m/>
    <m/>
    <x v="0"/>
    <x v="0"/>
    <m/>
    <m/>
    <m/>
    <m/>
    <s v="The Tallow-Wife and Other Tales_Slatter, Angela"/>
    <s v="Slatter, Angela_The Tallow-Wife and Other Tales"/>
    <x v="3033"/>
    <m/>
    <m/>
  </r>
  <r>
    <s v="B-THE SAGAS OF ICELANDERS|SMILEY, JANE"/>
    <s v="N"/>
    <s v="The Sagas of Icelanders"/>
    <x v="1439"/>
    <m/>
    <m/>
    <x v="197"/>
    <m/>
    <m/>
    <m/>
    <m/>
    <n v="782"/>
    <s v="A comprehensive collection of the medieval Icelandic sagas with a preface by Jane Smiley, presenting these realistic prose narratives about early Viking settlers in Iceland from the 9th to 11th centuries, with their distinctive matter-of-fact descriptions of feuds, adventures, and everyday life."/>
    <m/>
    <x v="0"/>
    <m/>
    <x v="0"/>
    <m/>
    <m/>
    <x v="0"/>
    <x v="0"/>
    <x v="0"/>
    <m/>
    <m/>
    <m/>
    <m/>
    <m/>
    <m/>
    <m/>
    <m/>
    <x v="4"/>
    <x v="2"/>
    <m/>
    <m/>
    <m/>
    <m/>
    <s v="The Sagas of Icelanders_Smiley, Jane"/>
    <s v="Smiley, Jane_The Sagas of Icelanders"/>
    <x v="3034"/>
    <m/>
    <m/>
  </r>
  <r>
    <s v="B-THE THEORY OF MORAL SENTIMENTS|SMITH, ADAM"/>
    <s v="N"/>
    <s v="The Theory of Moral Sentiments"/>
    <x v="1440"/>
    <m/>
    <m/>
    <x v="0"/>
    <m/>
    <m/>
    <m/>
    <m/>
    <m/>
    <m/>
    <m/>
    <x v="0"/>
    <m/>
    <x v="0"/>
    <m/>
    <m/>
    <x v="0"/>
    <x v="0"/>
    <x v="0"/>
    <m/>
    <m/>
    <m/>
    <m/>
    <m/>
    <m/>
    <m/>
    <m/>
    <x v="0"/>
    <x v="0"/>
    <m/>
    <s v="Foundational; Philosophy &amp; Political Thought"/>
    <m/>
    <m/>
    <s v="The Theory of Moral Sentiments_Smith, Adam"/>
    <s v="Smith, Adam_The Theory of Moral Sentiments"/>
    <x v="3035"/>
    <m/>
    <m/>
  </r>
  <r>
    <s v="B-THE WEALTH OF NATIONS|SMITH, ADAM"/>
    <s v="N"/>
    <s v="The Wealth of Nations"/>
    <x v="1440"/>
    <m/>
    <m/>
    <x v="0"/>
    <m/>
    <m/>
    <m/>
    <m/>
    <m/>
    <m/>
    <m/>
    <x v="0"/>
    <m/>
    <x v="0"/>
    <m/>
    <m/>
    <x v="0"/>
    <x v="0"/>
    <x v="0"/>
    <m/>
    <m/>
    <m/>
    <m/>
    <m/>
    <m/>
    <m/>
    <m/>
    <x v="0"/>
    <x v="0"/>
    <m/>
    <s v="Foundational; Philosophy &amp; Political Thought"/>
    <m/>
    <m/>
    <s v="The Wealth of Nations_Smith, Adam"/>
    <s v="Smith, Adam_The Wealth of Nations"/>
    <x v="3036"/>
    <m/>
    <m/>
  </r>
  <r>
    <s v="B-THE DARK EIDOLON AND OTHER FANTASIES|SMITH, CLARK ASHTON"/>
    <s v="N"/>
    <s v="The Dark Eidolon and Other Fantasies"/>
    <x v="1441"/>
    <m/>
    <m/>
    <x v="0"/>
    <m/>
    <m/>
    <m/>
    <m/>
    <m/>
    <m/>
    <m/>
    <x v="0"/>
    <m/>
    <x v="0"/>
    <m/>
    <m/>
    <x v="0"/>
    <x v="0"/>
    <x v="0"/>
    <m/>
    <m/>
    <m/>
    <m/>
    <m/>
    <m/>
    <m/>
    <m/>
    <x v="0"/>
    <x v="0"/>
    <m/>
    <m/>
    <m/>
    <m/>
    <s v="The Dark Eidolon and Other Fantasies_Smith, Clark Ashton"/>
    <s v="Smith, Clark Ashton_The Dark Eidolon and Other Fantasies"/>
    <x v="3037"/>
    <m/>
    <m/>
  </r>
  <r>
    <s v="B-WAYSTATIONS OF THE DEEP NIGHT|SMITH, CLARK ASHTON"/>
    <s v="N"/>
    <s v="Waystations of the Deep Night"/>
    <x v="1441"/>
    <m/>
    <m/>
    <x v="0"/>
    <m/>
    <m/>
    <m/>
    <m/>
    <m/>
    <m/>
    <m/>
    <x v="0"/>
    <m/>
    <x v="0"/>
    <m/>
    <m/>
    <x v="0"/>
    <x v="0"/>
    <x v="0"/>
    <m/>
    <m/>
    <m/>
    <m/>
    <m/>
    <m/>
    <m/>
    <m/>
    <x v="0"/>
    <x v="0"/>
    <m/>
    <m/>
    <m/>
    <m/>
    <s v="Waystations of the Deep Night_Smith, Clark Ashton"/>
    <s v="Smith, Clark Ashton_Waystations of the Deep Night"/>
    <x v="3038"/>
    <m/>
    <m/>
  </r>
  <r>
    <s v="B-ZOTHIQUE|SMITH, CLARK ASHTON"/>
    <s v="N"/>
    <s v="Zothique"/>
    <x v="1441"/>
    <m/>
    <m/>
    <x v="136"/>
    <m/>
    <m/>
    <m/>
    <m/>
    <n v="384"/>
    <s v="A collection of interconnected stories set on Earth's last continent in the far future where science has reverted to sorcery, featuring necromancers, lost civilizations, and cosmic horrors rendered in Smith's ornate, baroque prose style."/>
    <m/>
    <x v="2"/>
    <m/>
    <x v="0"/>
    <m/>
    <m/>
    <x v="0"/>
    <x v="0"/>
    <x v="0"/>
    <m/>
    <m/>
    <m/>
    <m/>
    <m/>
    <m/>
    <m/>
    <m/>
    <x v="17"/>
    <x v="1"/>
    <m/>
    <m/>
    <m/>
    <m/>
    <s v="Zothique_Smith, Clark Ashton"/>
    <s v="Smith, Clark Ashton_Zothique"/>
    <x v="3039"/>
    <m/>
    <m/>
  </r>
  <r>
    <s v="B-DON'T CALL US DEAD|SMITH, DANEZ"/>
    <s v="N"/>
    <s v="Don't Call Us Dead"/>
    <x v="1442"/>
    <m/>
    <m/>
    <x v="0"/>
    <m/>
    <m/>
    <m/>
    <m/>
    <m/>
    <m/>
    <m/>
    <x v="0"/>
    <m/>
    <x v="0"/>
    <m/>
    <m/>
    <x v="0"/>
    <x v="0"/>
    <x v="0"/>
    <m/>
    <m/>
    <m/>
    <m/>
    <m/>
    <m/>
    <m/>
    <m/>
    <x v="0"/>
    <x v="0"/>
    <m/>
    <s v="Foundational; Poetry &amp; Drama (Selection)"/>
    <m/>
    <m/>
    <s v="Don't Call Us Dead_Smith, Danez"/>
    <s v="Smith, Danez_Don't Call Us Dead"/>
    <x v="3040"/>
    <m/>
    <m/>
  </r>
  <r>
    <s v="B-JUST KIDS|SMITH, PATTI"/>
    <s v="N"/>
    <s v="Just Kids"/>
    <x v="1443"/>
    <m/>
    <m/>
    <x v="0"/>
    <m/>
    <m/>
    <m/>
    <m/>
    <m/>
    <m/>
    <m/>
    <x v="0"/>
    <m/>
    <x v="0"/>
    <m/>
    <m/>
    <x v="0"/>
    <x v="0"/>
    <x v="0"/>
    <m/>
    <m/>
    <m/>
    <m/>
    <m/>
    <m/>
    <m/>
    <m/>
    <x v="0"/>
    <x v="0"/>
    <m/>
    <m/>
    <m/>
    <m/>
    <s v="Just Kids_Smith, Patti"/>
    <s v="Smith, Patti_Just Kids"/>
    <x v="3041"/>
    <m/>
    <m/>
  </r>
  <r>
    <s v="B-LIFE ON MARS|SMITH, TRACY K."/>
    <s v="N"/>
    <s v="Life on Mars"/>
    <x v="1444"/>
    <m/>
    <m/>
    <x v="0"/>
    <m/>
    <m/>
    <m/>
    <m/>
    <m/>
    <m/>
    <m/>
    <x v="0"/>
    <m/>
    <x v="0"/>
    <m/>
    <m/>
    <x v="0"/>
    <x v="0"/>
    <x v="0"/>
    <m/>
    <m/>
    <m/>
    <m/>
    <m/>
    <m/>
    <m/>
    <m/>
    <x v="0"/>
    <x v="0"/>
    <m/>
    <s v="Foundational; Poetry &amp; Drama (Selection)"/>
    <m/>
    <m/>
    <s v="Life on Mars_Smith, Tracy K."/>
    <s v="Smith, Tracy K._Life on Mars"/>
    <x v="3042"/>
    <m/>
    <m/>
  </r>
  <r>
    <s v="B-WHITE TEETH|SMITH, ZADIE"/>
    <s v="N"/>
    <s v="White Teeth"/>
    <x v="1445"/>
    <m/>
    <m/>
    <x v="0"/>
    <m/>
    <m/>
    <m/>
    <m/>
    <m/>
    <m/>
    <m/>
    <x v="0"/>
    <m/>
    <x v="0"/>
    <m/>
    <m/>
    <x v="0"/>
    <x v="0"/>
    <x v="0"/>
    <m/>
    <m/>
    <m/>
    <m/>
    <m/>
    <m/>
    <m/>
    <m/>
    <x v="0"/>
    <x v="0"/>
    <m/>
    <s v="Foundational; Late 20th Century &amp; Postmodernism"/>
    <m/>
    <m/>
    <s v="White Teeth_Smith, Zadie"/>
    <s v="Smith, Zadie_White Teeth"/>
    <x v="3043"/>
    <m/>
    <m/>
  </r>
  <r>
    <s v="B-HUMPHRY CLINKER|SMOLLETT, TOBIAS"/>
    <s v="N"/>
    <s v="Humphry Clinker"/>
    <x v="1446"/>
    <m/>
    <m/>
    <x v="0"/>
    <m/>
    <m/>
    <m/>
    <m/>
    <m/>
    <m/>
    <m/>
    <x v="0"/>
    <m/>
    <x v="0"/>
    <m/>
    <m/>
    <x v="0"/>
    <x v="0"/>
    <x v="0"/>
    <m/>
    <m/>
    <m/>
    <m/>
    <m/>
    <m/>
    <m/>
    <m/>
    <x v="0"/>
    <x v="0"/>
    <m/>
    <s v="Foundational; Literature (Novel, Poetry, Drama)"/>
    <m/>
    <m/>
    <s v="Humphry Clinker_Smollett, Tobias"/>
    <s v="Smollett, Tobias_Humphry Clinker"/>
    <x v="3044"/>
    <m/>
    <m/>
  </r>
  <r>
    <s v="B-PEREGRINE PICKLE|SMOLLETT, TOBIAS"/>
    <s v="N"/>
    <s v="Peregrine Pickle"/>
    <x v="1446"/>
    <m/>
    <m/>
    <x v="0"/>
    <m/>
    <m/>
    <m/>
    <m/>
    <m/>
    <m/>
    <m/>
    <x v="0"/>
    <m/>
    <x v="0"/>
    <m/>
    <m/>
    <x v="0"/>
    <x v="0"/>
    <x v="0"/>
    <m/>
    <m/>
    <m/>
    <m/>
    <m/>
    <m/>
    <m/>
    <m/>
    <x v="0"/>
    <x v="0"/>
    <m/>
    <s v="Foundational; Literature (Novel, Poetry, Drama)"/>
    <m/>
    <m/>
    <s v="Peregrine Pickle_Smollett, Tobias"/>
    <s v="Smollett, Tobias_Peregrine Pickle"/>
    <x v="3045"/>
    <m/>
    <m/>
  </r>
  <r>
    <s v="B-RODERICK RANDOM|SMOLLETT, TOBIAS"/>
    <s v="N"/>
    <s v="Roderick Random"/>
    <x v="1446"/>
    <m/>
    <m/>
    <x v="0"/>
    <m/>
    <m/>
    <m/>
    <m/>
    <m/>
    <m/>
    <m/>
    <x v="0"/>
    <m/>
    <x v="0"/>
    <m/>
    <m/>
    <x v="0"/>
    <x v="0"/>
    <x v="0"/>
    <m/>
    <m/>
    <m/>
    <m/>
    <m/>
    <m/>
    <m/>
    <m/>
    <x v="0"/>
    <x v="0"/>
    <m/>
    <s v="Foundational; Literature (Novel, Poetry, Drama)"/>
    <m/>
    <m/>
    <s v="Roderick Random_Smollett, Tobias"/>
    <s v="Smollett, Tobias_Roderick Random"/>
    <x v="3046"/>
    <m/>
    <m/>
  </r>
  <r>
    <s v="B-CIRCLES OF STONE: WEIRD TALES OF PAGAN SITES AND ANCIENT RITES|SOAR, KATY"/>
    <s v="N"/>
    <s v="Circles of Stone: Weird Tales of Pagan Sites and Ancient Rites"/>
    <x v="1447"/>
    <s v="British Library Tales of the Weird"/>
    <m/>
    <x v="0"/>
    <m/>
    <m/>
    <m/>
    <m/>
    <m/>
    <m/>
    <m/>
    <x v="0"/>
    <m/>
    <x v="0"/>
    <m/>
    <m/>
    <x v="0"/>
    <x v="0"/>
    <x v="0"/>
    <m/>
    <m/>
    <m/>
    <m/>
    <m/>
    <m/>
    <m/>
    <m/>
    <x v="0"/>
    <x v="0"/>
    <m/>
    <m/>
    <m/>
    <m/>
    <s v="Circles of Stone: Weird Tales of Pagan Sites and Ancient Rites_Soar, Katy"/>
    <s v="Soar, Katy_Circles of Stone: Weird Tales of Pagan Sites and Ancient Rites"/>
    <x v="3047"/>
    <m/>
    <m/>
  </r>
  <r>
    <s v="B-THE BLACK MINUTES|SOLARES, MARTÍN"/>
    <s v="N"/>
    <s v="The Black Minutes"/>
    <x v="1448"/>
    <m/>
    <m/>
    <x v="36"/>
    <m/>
    <m/>
    <m/>
    <m/>
    <n v="436"/>
    <s v="A noir novel set in Mexico combining elements of detective fiction, historical narrative, and supernatural horror, following a young detective investigating a journalist's murder that connects to unsolved crimes from decades earlier, examining institutional corruption and violence."/>
    <m/>
    <x v="0"/>
    <m/>
    <x v="0"/>
    <m/>
    <m/>
    <x v="0"/>
    <x v="0"/>
    <x v="0"/>
    <m/>
    <m/>
    <m/>
    <m/>
    <m/>
    <m/>
    <m/>
    <m/>
    <x v="4"/>
    <x v="2"/>
    <m/>
    <m/>
    <m/>
    <m/>
    <s v="The Black Minutes_Solares, Martín"/>
    <s v="Solares, Martín_The Black Minutes"/>
    <x v="3048"/>
    <m/>
    <m/>
  </r>
  <r>
    <s v="B-THE TALMUD: A SELECTION|SOLOMON, NORMAN"/>
    <s v="N"/>
    <s v="The Talmud: A Selection"/>
    <x v="1449"/>
    <m/>
    <m/>
    <x v="0"/>
    <m/>
    <m/>
    <m/>
    <m/>
    <m/>
    <m/>
    <m/>
    <x v="0"/>
    <m/>
    <x v="0"/>
    <m/>
    <m/>
    <x v="0"/>
    <x v="0"/>
    <x v="0"/>
    <m/>
    <m/>
    <m/>
    <m/>
    <m/>
    <m/>
    <m/>
    <m/>
    <x v="0"/>
    <x v="0"/>
    <m/>
    <m/>
    <m/>
    <m/>
    <s v="The Talmud: A Selection_Solomon, Norman"/>
    <s v="Solomon, Norman_The Talmud: A Selection"/>
    <x v="3049"/>
    <m/>
    <m/>
  </r>
  <r>
    <s v="B-SHYNESS AND DIGNITY|SOLSTAD, DAG"/>
    <s v="N"/>
    <s v="Shyness and Dignity"/>
    <x v="1450"/>
    <m/>
    <m/>
    <x v="0"/>
    <m/>
    <m/>
    <m/>
    <m/>
    <m/>
    <m/>
    <m/>
    <x v="0"/>
    <m/>
    <x v="0"/>
    <m/>
    <m/>
    <x v="0"/>
    <x v="0"/>
    <x v="0"/>
    <m/>
    <m/>
    <m/>
    <m/>
    <m/>
    <m/>
    <m/>
    <m/>
    <x v="0"/>
    <x v="0"/>
    <m/>
    <m/>
    <m/>
    <m/>
    <s v="Shyness and Dignity_Solstad, Dag"/>
    <s v="Solstad, Dag_Shyness and Dignity"/>
    <x v="3050"/>
    <m/>
    <m/>
  </r>
  <r>
    <s v="B-CANCER WARD|SOLZHENITSYN, ALEKSANDR"/>
    <s v="N"/>
    <s v="Cancer Ward"/>
    <x v="1451"/>
    <m/>
    <m/>
    <x v="49"/>
    <m/>
    <m/>
    <m/>
    <m/>
    <n v="608"/>
    <s v="A novel set in a cancer hospital in Soviet Central Asia, exploring the political and moral dimensions of illness and examining Soviet society through the microcosm of the ward."/>
    <m/>
    <x v="0"/>
    <m/>
    <x v="0"/>
    <m/>
    <m/>
    <x v="0"/>
    <x v="0"/>
    <x v="0"/>
    <m/>
    <m/>
    <m/>
    <m/>
    <m/>
    <m/>
    <m/>
    <m/>
    <x v="1"/>
    <x v="1"/>
    <m/>
    <m/>
    <m/>
    <m/>
    <s v="Cancer Ward_Solzhenitsyn, Aleksandr"/>
    <s v="Solzhenitsyn, Aleksandr_Cancer Ward"/>
    <x v="3051"/>
    <m/>
    <m/>
  </r>
  <r>
    <s v="B-IN THE FIRST CIRCLE|SOLZHENITSYN, ALEKSANDR"/>
    <s v="N"/>
    <s v="In the First Circle"/>
    <x v="1451"/>
    <m/>
    <m/>
    <x v="49"/>
    <m/>
    <m/>
    <m/>
    <m/>
    <n v="784"/>
    <s v="A novel set in a sharashka (a special prison for scientists) near Moscow, where imprisoned intellectuals work on secret research for the Soviet state while maintaining their moral integrity."/>
    <m/>
    <x v="0"/>
    <m/>
    <x v="0"/>
    <m/>
    <m/>
    <x v="0"/>
    <x v="0"/>
    <x v="0"/>
    <m/>
    <m/>
    <m/>
    <m/>
    <m/>
    <m/>
    <m/>
    <m/>
    <x v="1"/>
    <x v="1"/>
    <m/>
    <m/>
    <m/>
    <m/>
    <s v="In the First Circle_Solzhenitsyn, Aleksandr"/>
    <s v="Solzhenitsyn, Aleksandr_In the First Circle"/>
    <x v="3052"/>
    <m/>
    <m/>
  </r>
  <r>
    <s v="B-ONE DAY IN THE LIFE OF IVAN DENISOVICH|SOLZHENITSYN, ALEKSANDR"/>
    <s v="N"/>
    <s v="One Day in the Life of Ivan Denisovich"/>
    <x v="1451"/>
    <m/>
    <m/>
    <x v="1"/>
    <m/>
    <m/>
    <m/>
    <m/>
    <n v="182"/>
    <s v="A powerful novella depicting a single day in the life of a prisoner in a Soviet labor camp, based on Solzhenitsyn's own experiences and exposing the brutal realities of Stalinist repression."/>
    <m/>
    <x v="0"/>
    <m/>
    <x v="0"/>
    <m/>
    <m/>
    <x v="0"/>
    <x v="0"/>
    <x v="0"/>
    <m/>
    <m/>
    <m/>
    <m/>
    <m/>
    <m/>
    <m/>
    <m/>
    <x v="1"/>
    <x v="1"/>
    <m/>
    <s v="Foundational; Late 20th Century &amp; Postmodernism"/>
    <m/>
    <m/>
    <s v="One Day in the Life of Ivan Denisovich_Solzhenitsyn, Aleksandr"/>
    <s v="Solzhenitsyn, Aleksandr_One Day in the Life of Ivan Denisovich"/>
    <x v="3053"/>
    <m/>
    <m/>
  </r>
  <r>
    <s v="B-THE GULAG ARCHIPELAGO|SOLZHENITSYN, ALEKSANDR"/>
    <s v="N"/>
    <s v="The Gulag Archipelago"/>
    <x v="1451"/>
    <m/>
    <m/>
    <x v="71"/>
    <m/>
    <m/>
    <m/>
    <m/>
    <n v="1928"/>
    <s v="A comprehensive literary-historical record of the Soviet concentration camp system, based on eyewitness testimony, documents, and the author's experiences."/>
    <m/>
    <x v="0"/>
    <n v="5"/>
    <x v="1"/>
    <m/>
    <m/>
    <x v="0"/>
    <x v="0"/>
    <x v="0"/>
    <m/>
    <m/>
    <m/>
    <m/>
    <m/>
    <m/>
    <m/>
    <m/>
    <x v="17"/>
    <x v="1"/>
    <m/>
    <s v="Foundational; Late 20th Century &amp; Postmodernism"/>
    <m/>
    <m/>
    <s v="The Gulag Archipelago_Solzhenitsyn, Aleksandr"/>
    <s v="Solzhenitsyn, Aleksandr_The Gulag Archipelago"/>
    <x v="3054"/>
    <m/>
    <m/>
  </r>
  <r>
    <s v="B-AGAINST INTERPRETATION AND OTHER ESSAYS|SONTAG, SUSAN"/>
    <s v="N"/>
    <s v="Against Interpretation and Other Essays"/>
    <x v="1452"/>
    <m/>
    <m/>
    <x v="0"/>
    <m/>
    <m/>
    <m/>
    <m/>
    <m/>
    <m/>
    <m/>
    <x v="0"/>
    <m/>
    <x v="0"/>
    <m/>
    <m/>
    <x v="0"/>
    <x v="0"/>
    <x v="0"/>
    <m/>
    <m/>
    <m/>
    <m/>
    <m/>
    <m/>
    <m/>
    <m/>
    <x v="0"/>
    <x v="0"/>
    <m/>
    <m/>
    <m/>
    <m/>
    <s v="Against Interpretation and Other Essays_Sontag, Susan"/>
    <s v="Sontag, Susan_Against Interpretation and Other Essays"/>
    <x v="3055"/>
    <m/>
    <m/>
  </r>
  <r>
    <s v="B-NOTES ON 'CAMP' (ESSAY, LATE 20TH C INFLUENCE)|SONTAG, SUSAN"/>
    <s v="N"/>
    <s v="Notes on 'Camp' (Essay, late 20th C influence)"/>
    <x v="1452"/>
    <m/>
    <m/>
    <x v="0"/>
    <m/>
    <m/>
    <m/>
    <m/>
    <m/>
    <m/>
    <m/>
    <x v="0"/>
    <m/>
    <x v="0"/>
    <m/>
    <m/>
    <x v="0"/>
    <x v="0"/>
    <x v="0"/>
    <m/>
    <m/>
    <m/>
    <m/>
    <m/>
    <m/>
    <m/>
    <m/>
    <x v="0"/>
    <x v="0"/>
    <m/>
    <m/>
    <m/>
    <m/>
    <s v="Notes on 'Camp' (Essay, late 20th C influence)_Sontag, Susan"/>
    <s v="Sontag, Susan_Notes on 'Camp' (Essay, late 20th C influence)"/>
    <x v="3056"/>
    <m/>
    <m/>
  </r>
  <r>
    <s v="B-ON PHOTOGRAPHY|SONTAG, SUSAN"/>
    <s v="N"/>
    <s v="On Photography"/>
    <x v="1452"/>
    <m/>
    <m/>
    <x v="0"/>
    <m/>
    <m/>
    <m/>
    <m/>
    <m/>
    <m/>
    <m/>
    <x v="0"/>
    <m/>
    <x v="0"/>
    <m/>
    <m/>
    <x v="0"/>
    <x v="0"/>
    <x v="0"/>
    <m/>
    <m/>
    <m/>
    <m/>
    <m/>
    <m/>
    <m/>
    <m/>
    <x v="0"/>
    <x v="0"/>
    <m/>
    <m/>
    <m/>
    <m/>
    <s v="On Photography_Sontag, Susan"/>
    <s v="Sontag, Susan_On Photography"/>
    <x v="3057"/>
    <m/>
    <m/>
  </r>
  <r>
    <s v="B-REGARDING THE PAIN OF OTHERS|SONTAG, SUSAN"/>
    <s v="N"/>
    <s v="Regarding the Pain of Others"/>
    <x v="1452"/>
    <m/>
    <m/>
    <x v="0"/>
    <m/>
    <m/>
    <m/>
    <m/>
    <m/>
    <m/>
    <m/>
    <x v="0"/>
    <m/>
    <x v="0"/>
    <m/>
    <m/>
    <x v="0"/>
    <x v="0"/>
    <x v="0"/>
    <m/>
    <m/>
    <m/>
    <m/>
    <m/>
    <m/>
    <m/>
    <m/>
    <x v="0"/>
    <x v="0"/>
    <m/>
    <m/>
    <m/>
    <m/>
    <s v="Regarding the Pain of Others_Sontag, Susan"/>
    <s v="Sontag, Susan_Regarding the Pain of Others"/>
    <x v="3058"/>
    <m/>
    <m/>
  </r>
  <r>
    <s v="B-OEDIPUS REX|SOPHOCLES"/>
    <s v="N"/>
    <s v="Oedipus Rex"/>
    <x v="1453"/>
    <m/>
    <m/>
    <x v="0"/>
    <m/>
    <m/>
    <m/>
    <m/>
    <m/>
    <m/>
    <m/>
    <x v="0"/>
    <m/>
    <x v="0"/>
    <m/>
    <m/>
    <x v="0"/>
    <x v="0"/>
    <x v="0"/>
    <m/>
    <m/>
    <m/>
    <m/>
    <m/>
    <m/>
    <m/>
    <m/>
    <x v="0"/>
    <x v="0"/>
    <m/>
    <m/>
    <m/>
    <m/>
    <s v="Oedipus Rex_Sophocles"/>
    <s v="Sophocles_Oedipus Rex"/>
    <x v="3059"/>
    <m/>
    <m/>
  </r>
  <r>
    <s v="B-BLUE LARD|SOROKIN, VLADIMIR"/>
    <s v="N"/>
    <s v="Blue Lard"/>
    <x v="1454"/>
    <m/>
    <m/>
    <x v="0"/>
    <m/>
    <m/>
    <m/>
    <m/>
    <m/>
    <m/>
    <m/>
    <x v="0"/>
    <m/>
    <x v="0"/>
    <m/>
    <m/>
    <x v="0"/>
    <x v="0"/>
    <x v="0"/>
    <m/>
    <m/>
    <m/>
    <m/>
    <m/>
    <m/>
    <m/>
    <m/>
    <x v="0"/>
    <x v="0"/>
    <m/>
    <m/>
    <m/>
    <m/>
    <s v="Blue Lard_Sorokin, Vladimir"/>
    <s v="Sorokin, Vladimir_Blue Lard"/>
    <x v="3060"/>
    <m/>
    <m/>
  </r>
  <r>
    <s v="B-DAY OF THE OPRICHNIK|SOROKIN, VLADIMIR"/>
    <s v="N"/>
    <s v="Day of the Oprichnik"/>
    <x v="1454"/>
    <m/>
    <m/>
    <x v="0"/>
    <m/>
    <m/>
    <m/>
    <m/>
    <m/>
    <m/>
    <m/>
    <x v="0"/>
    <m/>
    <x v="0"/>
    <m/>
    <m/>
    <x v="0"/>
    <x v="0"/>
    <x v="0"/>
    <m/>
    <m/>
    <m/>
    <m/>
    <m/>
    <m/>
    <m/>
    <m/>
    <x v="0"/>
    <x v="0"/>
    <m/>
    <m/>
    <m/>
    <m/>
    <s v="Day of the Oprichnik_Sorokin, Vladimir"/>
    <s v="Sorokin, Vladimir_Day of the Oprichnik"/>
    <x v="3061"/>
    <m/>
    <m/>
  </r>
  <r>
    <s v="B-ICE TRILOGY|SOROKIN, VLADIMIR"/>
    <s v="N"/>
    <s v="Ice Trilogy"/>
    <x v="1454"/>
    <m/>
    <m/>
    <x v="0"/>
    <m/>
    <m/>
    <m/>
    <m/>
    <m/>
    <m/>
    <m/>
    <x v="0"/>
    <m/>
    <x v="0"/>
    <m/>
    <m/>
    <x v="0"/>
    <x v="0"/>
    <x v="0"/>
    <m/>
    <m/>
    <m/>
    <m/>
    <m/>
    <m/>
    <m/>
    <m/>
    <x v="0"/>
    <x v="0"/>
    <m/>
    <m/>
    <m/>
    <m/>
    <s v="Ice Trilogy_Sorokin, Vladimir"/>
    <s v="Sorokin, Vladimir_Ice Trilogy"/>
    <x v="3062"/>
    <m/>
    <m/>
  </r>
  <r>
    <s v="B-RED PYRAMID|SOROKIN, VLADIMIR"/>
    <s v="N"/>
    <s v="Red Pyramid"/>
    <x v="1454"/>
    <m/>
    <m/>
    <x v="0"/>
    <m/>
    <s v="New York Review Books (NYRB)"/>
    <m/>
    <m/>
    <m/>
    <m/>
    <m/>
    <x v="0"/>
    <m/>
    <x v="0"/>
    <m/>
    <m/>
    <x v="0"/>
    <x v="0"/>
    <x v="0"/>
    <m/>
    <m/>
    <m/>
    <m/>
    <m/>
    <m/>
    <m/>
    <m/>
    <x v="0"/>
    <x v="0"/>
    <m/>
    <m/>
    <m/>
    <m/>
    <s v="Red Pyramid_Sorokin, Vladimir"/>
    <s v="Sorokin, Vladimir_Red Pyramid"/>
    <x v="3063"/>
    <m/>
    <m/>
  </r>
  <r>
    <s v="B-TELLURIA|SOROKIN, VLADIMIR"/>
    <s v="N"/>
    <s v="Telluria"/>
    <x v="1454"/>
    <m/>
    <m/>
    <x v="0"/>
    <m/>
    <m/>
    <m/>
    <m/>
    <m/>
    <m/>
    <m/>
    <x v="0"/>
    <m/>
    <x v="0"/>
    <m/>
    <m/>
    <x v="0"/>
    <x v="0"/>
    <x v="0"/>
    <m/>
    <m/>
    <m/>
    <m/>
    <m/>
    <m/>
    <m/>
    <m/>
    <x v="0"/>
    <x v="0"/>
    <m/>
    <m/>
    <m/>
    <m/>
    <s v="Telluria_Sorokin, Vladimir"/>
    <s v="Sorokin, Vladimir_Telluria"/>
    <x v="3064"/>
    <m/>
    <m/>
  </r>
  <r>
    <s v="B-THE BLIZZARD|SOROKIN, VLADIMIR"/>
    <s v="N"/>
    <s v="The Blizzard"/>
    <x v="1454"/>
    <m/>
    <m/>
    <x v="0"/>
    <m/>
    <m/>
    <m/>
    <m/>
    <m/>
    <m/>
    <m/>
    <x v="0"/>
    <m/>
    <x v="0"/>
    <m/>
    <m/>
    <x v="0"/>
    <x v="0"/>
    <x v="0"/>
    <m/>
    <m/>
    <m/>
    <m/>
    <m/>
    <m/>
    <m/>
    <m/>
    <x v="0"/>
    <x v="0"/>
    <m/>
    <m/>
    <m/>
    <m/>
    <s v="The Blizzard_Sorokin, Vladimir"/>
    <s v="Sorokin, Vladimir_The Blizzard"/>
    <x v="3065"/>
    <m/>
    <m/>
  </r>
  <r>
    <s v="B-THE QUEUE|SOROKIN, VLADIMIR"/>
    <s v="N"/>
    <s v="The Queue"/>
    <x v="1454"/>
    <m/>
    <m/>
    <x v="0"/>
    <m/>
    <m/>
    <m/>
    <m/>
    <m/>
    <m/>
    <m/>
    <x v="0"/>
    <m/>
    <x v="0"/>
    <m/>
    <m/>
    <x v="0"/>
    <x v="0"/>
    <x v="0"/>
    <m/>
    <m/>
    <m/>
    <m/>
    <m/>
    <m/>
    <m/>
    <m/>
    <x v="0"/>
    <x v="0"/>
    <m/>
    <m/>
    <m/>
    <m/>
    <s v="The Queue_Sorokin, Vladimir"/>
    <s v="Sorokin, Vladimir_The Queue"/>
    <x v="3066"/>
    <m/>
    <m/>
  </r>
  <r>
    <s v="B-ABERRATION OF STARLIGHT|SORRENTINO, GILBERT"/>
    <s v="N"/>
    <s v="Aberration of Starlight"/>
    <x v="1455"/>
    <m/>
    <m/>
    <x v="0"/>
    <m/>
    <m/>
    <m/>
    <m/>
    <m/>
    <m/>
    <m/>
    <x v="0"/>
    <m/>
    <x v="0"/>
    <m/>
    <m/>
    <x v="0"/>
    <x v="0"/>
    <x v="0"/>
    <m/>
    <m/>
    <m/>
    <m/>
    <m/>
    <m/>
    <m/>
    <m/>
    <x v="0"/>
    <x v="0"/>
    <m/>
    <m/>
    <m/>
    <m/>
    <s v="Aberration of Starlight_Sorrentino, Gilbert"/>
    <s v="Sorrentino, Gilbert_Aberration of Starlight"/>
    <x v="3067"/>
    <m/>
    <m/>
  </r>
  <r>
    <s v="B-CRYSTAL VISION|SORRENTINO, GILBERT"/>
    <s v="N"/>
    <s v="Crystal Vision"/>
    <x v="1455"/>
    <m/>
    <m/>
    <x v="0"/>
    <m/>
    <m/>
    <m/>
    <m/>
    <m/>
    <m/>
    <m/>
    <x v="0"/>
    <m/>
    <x v="0"/>
    <m/>
    <m/>
    <x v="0"/>
    <x v="0"/>
    <x v="0"/>
    <m/>
    <m/>
    <m/>
    <m/>
    <m/>
    <m/>
    <m/>
    <m/>
    <x v="0"/>
    <x v="0"/>
    <m/>
    <m/>
    <m/>
    <m/>
    <s v="Crystal Vision_Sorrentino, Gilbert"/>
    <s v="Sorrentino, Gilbert_Crystal Vision"/>
    <x v="3068"/>
    <m/>
    <m/>
  </r>
  <r>
    <s v="B-MULLIGAN STEW|SORRENTINO, GILBERT"/>
    <s v="N"/>
    <s v="Mulligan Stew"/>
    <x v="1455"/>
    <m/>
    <m/>
    <x v="0"/>
    <m/>
    <m/>
    <m/>
    <m/>
    <m/>
    <m/>
    <m/>
    <x v="2"/>
    <m/>
    <x v="0"/>
    <m/>
    <m/>
    <x v="0"/>
    <x v="0"/>
    <x v="0"/>
    <m/>
    <m/>
    <m/>
    <m/>
    <m/>
    <m/>
    <m/>
    <m/>
    <x v="0"/>
    <x v="0"/>
    <m/>
    <m/>
    <m/>
    <m/>
    <s v="Mulligan Stew_Sorrentino, Gilbert"/>
    <s v="Sorrentino, Gilbert_Mulligan Stew"/>
    <x v="3069"/>
    <m/>
    <m/>
  </r>
  <r>
    <s v="B-BOTCHAN|SŌSEKI, NATSUME"/>
    <s v="N"/>
    <s v="Botchan"/>
    <x v="1456"/>
    <m/>
    <m/>
    <x v="0"/>
    <m/>
    <m/>
    <m/>
    <m/>
    <m/>
    <m/>
    <m/>
    <x v="0"/>
    <m/>
    <x v="0"/>
    <m/>
    <m/>
    <x v="0"/>
    <x v="0"/>
    <x v="0"/>
    <m/>
    <m/>
    <m/>
    <m/>
    <m/>
    <m/>
    <m/>
    <m/>
    <x v="0"/>
    <x v="0"/>
    <m/>
    <m/>
    <m/>
    <m/>
    <s v="Botchan_Sōseki, Natsume"/>
    <s v="Sōseki, Natsume_Botchan"/>
    <x v="3070"/>
    <m/>
    <m/>
  </r>
  <r>
    <s v="B-KOKORO|SŌSEKI, NATSUME"/>
    <s v="N"/>
    <s v="Kokoro"/>
    <x v="1456"/>
    <m/>
    <m/>
    <x v="0"/>
    <m/>
    <m/>
    <m/>
    <m/>
    <m/>
    <m/>
    <m/>
    <x v="0"/>
    <m/>
    <x v="0"/>
    <m/>
    <m/>
    <x v="0"/>
    <x v="0"/>
    <x v="0"/>
    <m/>
    <m/>
    <m/>
    <m/>
    <m/>
    <m/>
    <m/>
    <m/>
    <x v="0"/>
    <x v="0"/>
    <m/>
    <m/>
    <m/>
    <m/>
    <s v="Kokoro_Sōseki, Natsume"/>
    <s v="Sōseki, Natsume_Kokoro"/>
    <x v="3071"/>
    <m/>
    <m/>
  </r>
  <r>
    <s v="B-THE MINER|SŌSEKI, NATSUME"/>
    <s v="N"/>
    <s v="The Miner"/>
    <x v="1456"/>
    <m/>
    <m/>
    <x v="0"/>
    <m/>
    <m/>
    <m/>
    <m/>
    <m/>
    <m/>
    <m/>
    <x v="0"/>
    <m/>
    <x v="0"/>
    <m/>
    <m/>
    <x v="0"/>
    <x v="0"/>
    <x v="0"/>
    <m/>
    <m/>
    <m/>
    <m/>
    <m/>
    <m/>
    <m/>
    <m/>
    <x v="0"/>
    <x v="0"/>
    <m/>
    <m/>
    <m/>
    <m/>
    <s v="The Miner_Sōseki, Natsume"/>
    <s v="Sōseki, Natsume_The Miner"/>
    <x v="3072"/>
    <m/>
    <m/>
  </r>
  <r>
    <s v="B-PROXY|SOTOS, PETER"/>
    <s v="N"/>
    <s v="Proxy"/>
    <x v="1457"/>
    <m/>
    <m/>
    <x v="0"/>
    <m/>
    <m/>
    <m/>
    <m/>
    <m/>
    <m/>
    <m/>
    <x v="0"/>
    <m/>
    <x v="0"/>
    <m/>
    <m/>
    <x v="0"/>
    <x v="0"/>
    <x v="0"/>
    <m/>
    <m/>
    <m/>
    <m/>
    <m/>
    <m/>
    <m/>
    <m/>
    <x v="0"/>
    <x v="0"/>
    <m/>
    <m/>
    <m/>
    <m/>
    <s v="Proxy_Sotos, Peter"/>
    <s v="Sotos, Peter_Proxy"/>
    <x v="3073"/>
    <m/>
    <m/>
  </r>
  <r>
    <s v="B-THE DRIVER'S SEAT|SPARK, MURIEL"/>
    <s v="N"/>
    <s v="The Driver's Seat"/>
    <x v="1458"/>
    <m/>
    <m/>
    <x v="0"/>
    <m/>
    <m/>
    <m/>
    <m/>
    <m/>
    <m/>
    <m/>
    <x v="0"/>
    <m/>
    <x v="0"/>
    <m/>
    <m/>
    <x v="0"/>
    <x v="0"/>
    <x v="0"/>
    <m/>
    <m/>
    <m/>
    <m/>
    <m/>
    <m/>
    <m/>
    <m/>
    <x v="0"/>
    <x v="0"/>
    <m/>
    <m/>
    <m/>
    <m/>
    <s v="The Driver's Seat_Spark, Muriel"/>
    <s v="Spark, Muriel_The Driver's Seat"/>
    <x v="3074"/>
    <m/>
    <m/>
  </r>
  <r>
    <s v="B-ARTHUR MACHEN AND &quot;THE SPHINX&quot;|SPEEDIE, JULIE"/>
    <s v="N"/>
    <s v="Arthur Machen and &quot;The Sphinx&quot;"/>
    <x v="1459"/>
    <m/>
    <m/>
    <x v="0"/>
    <n v="1992"/>
    <s v="Tartarus Press"/>
    <m/>
    <m/>
    <m/>
    <m/>
    <m/>
    <x v="0"/>
    <m/>
    <x v="0"/>
    <m/>
    <m/>
    <x v="0"/>
    <x v="0"/>
    <x v="0"/>
    <m/>
    <m/>
    <m/>
    <m/>
    <m/>
    <m/>
    <m/>
    <m/>
    <x v="0"/>
    <x v="0"/>
    <m/>
    <m/>
    <m/>
    <m/>
    <s v="Arthur Machen and &quot;The Sphinx&quot;_Speedie, Julie"/>
    <s v="Speedie, Julie_Arthur Machen and &quot;The Sphinx&quot;"/>
    <x v="3075"/>
    <m/>
    <m/>
  </r>
  <r>
    <s v="B-THE FAERIE QUEENE|SPENSER, EDMUND"/>
    <s v="N"/>
    <s v="The Faerie Queene"/>
    <x v="1460"/>
    <m/>
    <m/>
    <x v="0"/>
    <m/>
    <m/>
    <m/>
    <m/>
    <m/>
    <m/>
    <m/>
    <x v="0"/>
    <m/>
    <x v="0"/>
    <m/>
    <m/>
    <x v="0"/>
    <x v="0"/>
    <x v="0"/>
    <m/>
    <m/>
    <m/>
    <m/>
    <m/>
    <m/>
    <m/>
    <m/>
    <x v="0"/>
    <x v="0"/>
    <m/>
    <s v="Foundational; Late Renaissance &amp; Early Modern Literature (Elizabethan/Jacobean etc.)"/>
    <m/>
    <m/>
    <s v="The Faerie Queene_Spenser, Edmund"/>
    <s v="Spenser, Edmund_The Faerie Queene"/>
    <x v="3076"/>
    <m/>
    <m/>
  </r>
  <r>
    <s v="B-MAUS|SPIEGELMAN, ART"/>
    <s v="N"/>
    <s v="Maus"/>
    <x v="1461"/>
    <m/>
    <m/>
    <x v="0"/>
    <m/>
    <m/>
    <m/>
    <m/>
    <m/>
    <m/>
    <m/>
    <x v="0"/>
    <m/>
    <x v="0"/>
    <m/>
    <m/>
    <x v="0"/>
    <x v="0"/>
    <x v="0"/>
    <m/>
    <m/>
    <m/>
    <m/>
    <m/>
    <m/>
    <m/>
    <m/>
    <x v="0"/>
    <x v="0"/>
    <m/>
    <s v="Foundational; Late 20th Century &amp; Postmodernism"/>
    <m/>
    <m/>
    <s v="Maus_Spiegelman, Art"/>
    <s v="Spiegelman, Art_Maus"/>
    <x v="3077"/>
    <m/>
    <m/>
  </r>
  <r>
    <s v="B-ETHICS|SPINOZA, BARUCH"/>
    <s v="N"/>
    <s v="Ethics"/>
    <x v="1462"/>
    <m/>
    <m/>
    <x v="290"/>
    <m/>
    <m/>
    <s v="Ethica, ordine geometrico demonstrata"/>
    <m/>
    <m/>
    <m/>
    <m/>
    <x v="0"/>
    <m/>
    <x v="0"/>
    <m/>
    <m/>
    <x v="0"/>
    <x v="0"/>
    <x v="0"/>
    <m/>
    <m/>
    <m/>
    <m/>
    <m/>
    <m/>
    <m/>
    <m/>
    <x v="50"/>
    <x v="5"/>
    <s v="Treatise"/>
    <s v="Philosophy; Foundational; Early Modern Science &amp; Philosophy"/>
    <s v="Early Modern"/>
    <m/>
    <s v="Ethics_Spinoza, Baruch"/>
    <s v="Spinoza, Baruch_Ethics"/>
    <x v="3078"/>
    <m/>
    <m/>
  </r>
  <r>
    <s v="B-TRACTATUS THEOLOGICO-POLITICUS|SPINOZA, BARUCH"/>
    <s v="N"/>
    <s v="Tractatus Theologico-Politicus"/>
    <x v="1462"/>
    <m/>
    <m/>
    <x v="0"/>
    <m/>
    <m/>
    <m/>
    <m/>
    <m/>
    <m/>
    <m/>
    <x v="0"/>
    <m/>
    <x v="0"/>
    <m/>
    <m/>
    <x v="0"/>
    <x v="0"/>
    <x v="0"/>
    <m/>
    <m/>
    <m/>
    <m/>
    <m/>
    <m/>
    <m/>
    <m/>
    <x v="0"/>
    <x v="0"/>
    <m/>
    <s v="Foundational; Early Modern Science &amp; Philosophy"/>
    <m/>
    <m/>
    <s v="Tractatus Theologico-Politicus_Spinoza, Baruch"/>
    <s v="Spinoza, Baruch_Tractatus Theologico-Politicus"/>
    <x v="3079"/>
    <m/>
    <m/>
  </r>
  <r>
    <s v="B-CYCLOGRAPH|STABLEFORD, W.G."/>
    <s v="N"/>
    <s v="Cyclograph"/>
    <x v="1463"/>
    <m/>
    <m/>
    <x v="0"/>
    <m/>
    <m/>
    <m/>
    <m/>
    <n v="230"/>
    <s v="A contemporary speculative novel using the metaphor of cyclic time and recursive recording devices to explore themes of determinism, memory, and the recording of history, utilizing scientific concepts within a philosophical framework."/>
    <m/>
    <x v="0"/>
    <m/>
    <x v="0"/>
    <m/>
    <m/>
    <x v="0"/>
    <x v="0"/>
    <x v="0"/>
    <m/>
    <m/>
    <m/>
    <m/>
    <m/>
    <m/>
    <m/>
    <m/>
    <x v="0"/>
    <x v="0"/>
    <m/>
    <m/>
    <m/>
    <m/>
    <s v="Cyclograph_Stableford, W.G."/>
    <s v="Stableford, W.G._Cyclograph"/>
    <x v="3080"/>
    <m/>
    <m/>
  </r>
  <r>
    <s v="B-THE MOUNTAIN LION|STAFFORD, JEAN"/>
    <s v="N"/>
    <s v="The Mountain Lion"/>
    <x v="1464"/>
    <m/>
    <m/>
    <x v="0"/>
    <m/>
    <s v="New York Review Books (NYRB)"/>
    <m/>
    <m/>
    <m/>
    <m/>
    <m/>
    <x v="0"/>
    <m/>
    <x v="0"/>
    <m/>
    <m/>
    <x v="0"/>
    <x v="0"/>
    <x v="0"/>
    <m/>
    <m/>
    <m/>
    <m/>
    <m/>
    <m/>
    <m/>
    <m/>
    <x v="0"/>
    <x v="0"/>
    <m/>
    <m/>
    <m/>
    <m/>
    <s v="The Mountain Lion_Stafford, Jean"/>
    <s v="Stafford, Jean_The Mountain Lion"/>
    <x v="3081"/>
    <m/>
    <m/>
  </r>
  <r>
    <s v="B-THE DARKNESS AROUND US IS DEEP: SELECTED POEMS|STAFFORD, WILLIAM"/>
    <s v="N"/>
    <s v="The Darkness Around Us is Deep: Selected Poems"/>
    <x v="1465"/>
    <m/>
    <m/>
    <x v="0"/>
    <m/>
    <m/>
    <m/>
    <m/>
    <m/>
    <m/>
    <m/>
    <x v="0"/>
    <m/>
    <x v="0"/>
    <m/>
    <m/>
    <x v="0"/>
    <x v="0"/>
    <x v="0"/>
    <m/>
    <m/>
    <m/>
    <m/>
    <m/>
    <m/>
    <m/>
    <m/>
    <x v="0"/>
    <x v="0"/>
    <m/>
    <m/>
    <m/>
    <m/>
    <s v="The Darkness Around Us is Deep: Selected Poems_Stafford, William"/>
    <s v="Stafford, William_The Darkness Around Us is Deep: Selected Poems"/>
    <x v="3082"/>
    <m/>
    <m/>
  </r>
  <r>
    <s v="B-OPEN WOUND (CHECHNYA)|STANLEY GREENE"/>
    <s v="N"/>
    <s v="Open Wound (Chechnya)"/>
    <x v="1466"/>
    <m/>
    <m/>
    <x v="0"/>
    <m/>
    <s v="Trolley Books"/>
    <m/>
    <m/>
    <m/>
    <m/>
    <m/>
    <x v="0"/>
    <m/>
    <x v="0"/>
    <m/>
    <m/>
    <x v="0"/>
    <x v="0"/>
    <x v="0"/>
    <m/>
    <m/>
    <m/>
    <m/>
    <m/>
    <m/>
    <m/>
    <m/>
    <x v="0"/>
    <x v="0"/>
    <m/>
    <m/>
    <m/>
    <s v="Among the most critically acclaimed and harrowing photographic compendiums documenting war, genocide, atrocity, and human suffering, considered pinnacles of visual reportage and historical testimony."/>
    <s v="Open Wound (Chechnya)_Stanley Greene"/>
    <s v="Stanley Greene_Open Wound (Chechnya)"/>
    <x v="3083"/>
    <m/>
    <m/>
  </r>
  <r>
    <s v="B-CONTAINING A NUMBER OF THINGS|STARRETT AND MILLARD"/>
    <s v="N"/>
    <s v="Containing a Number of Things"/>
    <x v="1467"/>
    <m/>
    <m/>
    <x v="0"/>
    <n v="1993"/>
    <s v="Tartarus Press"/>
    <m/>
    <m/>
    <m/>
    <m/>
    <m/>
    <x v="0"/>
    <m/>
    <x v="0"/>
    <m/>
    <m/>
    <x v="0"/>
    <x v="0"/>
    <x v="0"/>
    <m/>
    <m/>
    <m/>
    <m/>
    <m/>
    <m/>
    <m/>
    <m/>
    <x v="0"/>
    <x v="0"/>
    <m/>
    <m/>
    <m/>
    <m/>
    <s v="Containing a Number of Things_Starrett and Millard"/>
    <s v="Starrett and Millard_Containing a Number of Things"/>
    <x v="3084"/>
    <m/>
    <m/>
  </r>
  <r>
    <s v="B-ARTHUR MACHEN: A NOVELIST OF ECSTASY AND SIN|STARRETT, VINCENT"/>
    <s v="N"/>
    <s v="Arthur Machen: A Novelist of Ecstasy and Sin"/>
    <x v="1468"/>
    <m/>
    <m/>
    <x v="0"/>
    <n v="1996"/>
    <s v="Tartarus Press"/>
    <m/>
    <m/>
    <m/>
    <m/>
    <m/>
    <x v="0"/>
    <m/>
    <x v="0"/>
    <m/>
    <m/>
    <x v="0"/>
    <x v="0"/>
    <x v="0"/>
    <m/>
    <m/>
    <m/>
    <m/>
    <m/>
    <m/>
    <m/>
    <m/>
    <x v="0"/>
    <x v="0"/>
    <m/>
    <m/>
    <m/>
    <m/>
    <s v="Arthur Machen: A Novelist of Ecstasy and Sin_Starrett, Vincent"/>
    <s v="Starrett, Vincent_Arthur Machen: A Novelist of Ecstasy and Sin"/>
    <x v="3085"/>
    <m/>
    <m/>
  </r>
  <r>
    <s v="B-BOSCH: THE 500TH ANNIVERSARY EDITION|STEFAN FISCHER"/>
    <s v="N"/>
    <s v="Bosch: The 500th Anniversary Edition"/>
    <x v="1469"/>
    <m/>
    <m/>
    <x v="0"/>
    <m/>
    <s v="Taschen"/>
    <m/>
    <m/>
    <m/>
    <m/>
    <m/>
    <x v="0"/>
    <m/>
    <x v="0"/>
    <m/>
    <m/>
    <x v="0"/>
    <x v="0"/>
    <x v="0"/>
    <m/>
    <m/>
    <m/>
    <m/>
    <m/>
    <m/>
    <m/>
    <m/>
    <x v="0"/>
    <x v="0"/>
    <m/>
    <m/>
    <m/>
    <m/>
    <s v="Bosch: The 500th Anniversary Edition_Stefan Fischer"/>
    <s v="Stefan Fischer_Bosch: The 500th Anniversary Edition"/>
    <x v="3086"/>
    <m/>
    <m/>
  </r>
  <r>
    <s v="B-TENDER BUTTONS|STEIN, GERTRUDE"/>
    <s v="N"/>
    <s v="Tender Buttons"/>
    <x v="1470"/>
    <m/>
    <m/>
    <x v="0"/>
    <m/>
    <m/>
    <m/>
    <m/>
    <m/>
    <m/>
    <m/>
    <x v="0"/>
    <m/>
    <x v="0"/>
    <m/>
    <m/>
    <x v="0"/>
    <x v="0"/>
    <x v="0"/>
    <m/>
    <m/>
    <m/>
    <m/>
    <m/>
    <m/>
    <m/>
    <m/>
    <x v="0"/>
    <x v="0"/>
    <m/>
    <s v="Foundational; Early to Mid-20th Century (Modernist difficulty / Avant-Garde)"/>
    <m/>
    <m/>
    <s v="Tender Buttons_Stein, Gertrude"/>
    <s v="Stein, Gertrude_Tender Buttons"/>
    <x v="3087"/>
    <m/>
    <m/>
  </r>
  <r>
    <s v="B-THE AUTOBIOGRAPHY OF ALICE B. TOKLAS|STEIN, GERTRUDE"/>
    <s v="N"/>
    <s v="The Autobiography of Alice B. Toklas"/>
    <x v="1470"/>
    <m/>
    <m/>
    <x v="0"/>
    <m/>
    <m/>
    <m/>
    <m/>
    <m/>
    <m/>
    <m/>
    <x v="0"/>
    <m/>
    <x v="0"/>
    <m/>
    <m/>
    <x v="0"/>
    <x v="0"/>
    <x v="0"/>
    <m/>
    <m/>
    <m/>
    <m/>
    <m/>
    <m/>
    <m/>
    <m/>
    <x v="0"/>
    <x v="0"/>
    <m/>
    <m/>
    <m/>
    <m/>
    <s v="The Autobiography of Alice B. Toklas_Stein, Gertrude"/>
    <s v="Stein, Gertrude_The Autobiography of Alice B. Toklas"/>
    <x v="3088"/>
    <m/>
    <m/>
  </r>
  <r>
    <s v="B-THE MAKING OF AMERICANS|STEIN, GERTRUDE"/>
    <s v="N"/>
    <s v="The Making of Americans"/>
    <x v="1470"/>
    <m/>
    <m/>
    <x v="0"/>
    <m/>
    <m/>
    <m/>
    <m/>
    <m/>
    <m/>
    <m/>
    <x v="0"/>
    <m/>
    <x v="0"/>
    <m/>
    <m/>
    <x v="0"/>
    <x v="0"/>
    <x v="0"/>
    <m/>
    <m/>
    <m/>
    <m/>
    <m/>
    <m/>
    <m/>
    <m/>
    <x v="0"/>
    <x v="0"/>
    <m/>
    <s v="Foundational; Early to Mid-20th Century (Modernist difficulty / Avant-Garde)"/>
    <m/>
    <m/>
    <s v="The Making of Americans_Stein, Gertrude"/>
    <s v="Stein, Gertrude_The Making of Americans"/>
    <x v="3089"/>
    <m/>
    <m/>
  </r>
  <r>
    <s v="B-THREE LIVES|STEIN, GERTRUDE"/>
    <s v="N"/>
    <s v="Three Lives"/>
    <x v="1470"/>
    <m/>
    <m/>
    <x v="0"/>
    <m/>
    <m/>
    <m/>
    <m/>
    <m/>
    <m/>
    <m/>
    <x v="0"/>
    <m/>
    <x v="0"/>
    <m/>
    <m/>
    <x v="0"/>
    <x v="0"/>
    <x v="0"/>
    <m/>
    <m/>
    <m/>
    <m/>
    <m/>
    <m/>
    <m/>
    <m/>
    <x v="0"/>
    <x v="0"/>
    <m/>
    <s v="Foundational; Early to Mid-20th Century (Modernist difficulty / Avant-Garde)"/>
    <m/>
    <m/>
    <s v="Three Lives_Stein, Gertrude"/>
    <s v="Stein, Gertrude_Three Lives"/>
    <x v="3090"/>
    <m/>
    <m/>
  </r>
  <r>
    <s v="B-EAST OF EDEN|STEINBECK, JOHN"/>
    <s v="N"/>
    <s v="East of Eden"/>
    <x v="1471"/>
    <m/>
    <m/>
    <x v="120"/>
    <m/>
    <m/>
    <m/>
    <m/>
    <n v="608"/>
    <s v="A multi-generational epic reimagining the Cain and Abel story in California's Salinas Valley, exploring the intertwined themes of free will and inherited sin."/>
    <m/>
    <x v="0"/>
    <n v="5"/>
    <x v="1"/>
    <m/>
    <m/>
    <x v="0"/>
    <x v="0"/>
    <x v="0"/>
    <m/>
    <m/>
    <m/>
    <m/>
    <m/>
    <m/>
    <m/>
    <m/>
    <x v="3"/>
    <x v="1"/>
    <m/>
    <m/>
    <m/>
    <m/>
    <s v="East of Eden_Steinbeck, John"/>
    <s v="Steinbeck, John_East of Eden"/>
    <x v="3091"/>
    <m/>
    <m/>
  </r>
  <r>
    <s v="B-OF MICE AND MEN|STEINBECK, JOHN"/>
    <s v="N"/>
    <s v="Of Mice and Men"/>
    <x v="1471"/>
    <m/>
    <m/>
    <x v="0"/>
    <m/>
    <m/>
    <m/>
    <m/>
    <m/>
    <m/>
    <m/>
    <x v="0"/>
    <m/>
    <x v="0"/>
    <m/>
    <m/>
    <x v="0"/>
    <x v="0"/>
    <x v="0"/>
    <m/>
    <m/>
    <m/>
    <m/>
    <m/>
    <m/>
    <m/>
    <m/>
    <x v="0"/>
    <x v="0"/>
    <m/>
    <s v="Foundational; Mid-20th Century &amp; World War II Era"/>
    <m/>
    <m/>
    <s v="Of Mice and Men_Steinbeck, John"/>
    <s v="Steinbeck, John_Of Mice and Men"/>
    <x v="3092"/>
    <m/>
    <m/>
  </r>
  <r>
    <s v="B-THE GRAPES OF WRATH|STEINBECK, JOHN"/>
    <s v="N"/>
    <s v="The Grapes of Wrath"/>
    <x v="1471"/>
    <m/>
    <m/>
    <x v="0"/>
    <m/>
    <m/>
    <m/>
    <m/>
    <m/>
    <m/>
    <m/>
    <x v="0"/>
    <m/>
    <x v="0"/>
    <m/>
    <m/>
    <x v="0"/>
    <x v="0"/>
    <x v="0"/>
    <m/>
    <m/>
    <m/>
    <m/>
    <m/>
    <m/>
    <m/>
    <m/>
    <x v="0"/>
    <x v="0"/>
    <m/>
    <s v="Foundational; Mid-20th Century &amp; World War II Era"/>
    <m/>
    <m/>
    <s v="The Grapes of Wrath_Steinbeck, John"/>
    <s v="Steinbeck, John_The Grapes of Wrath"/>
    <x v="3093"/>
    <m/>
    <m/>
  </r>
  <r>
    <s v="B-THE CHARTERHOUSE OF PARMA|STENDHAL"/>
    <s v="N"/>
    <s v="The Charterhouse of Parma"/>
    <x v="1472"/>
    <m/>
    <m/>
    <x v="0"/>
    <m/>
    <m/>
    <m/>
    <m/>
    <m/>
    <m/>
    <m/>
    <x v="0"/>
    <m/>
    <x v="0"/>
    <m/>
    <m/>
    <x v="0"/>
    <x v="0"/>
    <x v="0"/>
    <m/>
    <m/>
    <m/>
    <m/>
    <m/>
    <m/>
    <m/>
    <m/>
    <x v="0"/>
    <x v="0"/>
    <m/>
    <s v="Foundational; Realism, Naturalism &amp; Victorian Era"/>
    <m/>
    <m/>
    <s v="The Charterhouse of Parma_Stendhal"/>
    <s v="Stendhal_The Charterhouse of Parma"/>
    <x v="3094"/>
    <m/>
    <m/>
  </r>
  <r>
    <s v="B-THE RED AND THE BLACK|STENDHAL"/>
    <s v="N"/>
    <s v="The Red and the Black"/>
    <x v="1472"/>
    <m/>
    <m/>
    <x v="291"/>
    <m/>
    <m/>
    <m/>
    <m/>
    <n v="576"/>
    <s v="A psychological novel following the ambitious Julien Sorel as he attempts to rise above his humble origins through manipulation and seduction in post-Napoleonic France, examining class, politics, and hypocrisy."/>
    <m/>
    <x v="0"/>
    <m/>
    <x v="0"/>
    <m/>
    <m/>
    <x v="0"/>
    <x v="0"/>
    <x v="0"/>
    <m/>
    <m/>
    <m/>
    <m/>
    <m/>
    <m/>
    <m/>
    <m/>
    <x v="19"/>
    <x v="9"/>
    <m/>
    <s v="Foundational; Realism, Naturalism &amp; Victorian Era"/>
    <m/>
    <m/>
    <s v="The Red and the Black_Stendhal"/>
    <s v="Stendhal_The Red and the Black"/>
    <x v="3095"/>
    <m/>
    <m/>
  </r>
  <r>
    <s v="B-ODILON REDON: DREAMS AND NIGHTMARES|STEPHEN EISENMAN"/>
    <s v="N"/>
    <s v="Odilon Redon: Dreams and Nightmares"/>
    <x v="1473"/>
    <m/>
    <m/>
    <x v="0"/>
    <m/>
    <m/>
    <m/>
    <m/>
    <m/>
    <m/>
    <m/>
    <x v="0"/>
    <m/>
    <x v="0"/>
    <m/>
    <m/>
    <x v="0"/>
    <x v="0"/>
    <x v="0"/>
    <m/>
    <m/>
    <m/>
    <m/>
    <m/>
    <m/>
    <m/>
    <m/>
    <x v="0"/>
    <x v="0"/>
    <m/>
    <m/>
    <m/>
    <s v="Catalogues of works featured by Des Esseintes in &quot;À rebours&quot; (Against Nature), by Huysmans."/>
    <s v="Odilon Redon: Dreams and Nightmares_Stephen Eisenman"/>
    <s v="Stephen Eisenman_Odilon Redon: Dreams and Nightmares"/>
    <x v="3096"/>
    <m/>
    <m/>
  </r>
  <r>
    <s v="B-SNOW CRASH|STEPHENSON, NEAL"/>
    <s v="N"/>
    <s v="Snow Crash"/>
    <x v="1474"/>
    <m/>
    <m/>
    <x v="0"/>
    <m/>
    <m/>
    <m/>
    <m/>
    <m/>
    <m/>
    <m/>
    <x v="0"/>
    <m/>
    <x v="0"/>
    <m/>
    <m/>
    <x v="0"/>
    <x v="0"/>
    <x v="0"/>
    <m/>
    <m/>
    <m/>
    <m/>
    <m/>
    <m/>
    <m/>
    <m/>
    <x v="0"/>
    <x v="0"/>
    <m/>
    <m/>
    <m/>
    <m/>
    <s v="Snow Crash_Stephenson, Neal"/>
    <s v="Stephenson, Neal_Snow Crash"/>
    <x v="3097"/>
    <m/>
    <m/>
  </r>
  <r>
    <s v="B-A SENTIMENTAL JOURNEY THROUGH FRANCE AND ITALY|STERNE, LAURENCE"/>
    <s v="N"/>
    <s v="A Sentimental Journey Through France and Italy"/>
    <x v="1475"/>
    <m/>
    <m/>
    <x v="0"/>
    <m/>
    <m/>
    <m/>
    <m/>
    <m/>
    <m/>
    <m/>
    <x v="0"/>
    <m/>
    <x v="0"/>
    <m/>
    <m/>
    <x v="0"/>
    <x v="0"/>
    <x v="0"/>
    <m/>
    <m/>
    <m/>
    <m/>
    <m/>
    <m/>
    <m/>
    <m/>
    <x v="0"/>
    <x v="0"/>
    <m/>
    <s v="Foundational; Literature (Novel, Poetry, Drama)"/>
    <m/>
    <m/>
    <s v="A Sentimental Journey Through France and Italy_Sterne, Laurence"/>
    <s v="Sterne, Laurence_A Sentimental Journey Through France and Italy"/>
    <x v="3098"/>
    <m/>
    <m/>
  </r>
  <r>
    <s v="B-THE LIFE AND OPINIONS OF TRISTRAM SHANDY, GENTLEMAN|STERNE, LAURENCE"/>
    <s v="Y"/>
    <s v="The Life and Opinions of Tristram Shandy, Gentleman"/>
    <x v="1475"/>
    <m/>
    <m/>
    <x v="0"/>
    <m/>
    <m/>
    <m/>
    <m/>
    <m/>
    <m/>
    <s v="Plagued by Visions - Top 10 Weirdest Books I Have Read"/>
    <x v="0"/>
    <m/>
    <x v="0"/>
    <m/>
    <m/>
    <x v="0"/>
    <x v="0"/>
    <x v="0"/>
    <m/>
    <m/>
    <m/>
    <m/>
    <m/>
    <m/>
    <m/>
    <m/>
    <x v="0"/>
    <x v="0"/>
    <m/>
    <m/>
    <m/>
    <m/>
    <s v="The Life and Opinions of Tristram Shandy, Gentleman_Sterne, Laurence"/>
    <s v="Sterne, Laurence_The Life and Opinions of Tristram Shandy, Gentleman"/>
    <x v="3099"/>
    <m/>
    <m/>
  </r>
  <r>
    <s v="B-THE LIFE AND OPINIONS OF TRISTRAM SHANDY, GENTLEMAN|STERNE, LAURENCE"/>
    <s v="Y"/>
    <s v="The Life and Opinions of Tristram Shandy, Gentleman"/>
    <x v="1475"/>
    <m/>
    <m/>
    <x v="0"/>
    <m/>
    <m/>
    <m/>
    <m/>
    <m/>
    <m/>
    <m/>
    <x v="0"/>
    <m/>
    <x v="0"/>
    <m/>
    <m/>
    <x v="0"/>
    <x v="0"/>
    <x v="0"/>
    <m/>
    <m/>
    <m/>
    <m/>
    <m/>
    <m/>
    <m/>
    <m/>
    <x v="0"/>
    <x v="0"/>
    <m/>
    <s v="Foundational; Literature (Novel, Poetry, Drama)"/>
    <m/>
    <m/>
    <s v="The Life and Opinions of Tristram Shandy, Gentleman_Sterne, Laurence"/>
    <s v="Sterne, Laurence_The Life and Opinions of Tristram Shandy, Gentleman"/>
    <x v="3099"/>
    <m/>
    <m/>
  </r>
  <r>
    <s v="B-POEMS (COLLECTED POEMS)|STEVENS, WALLACE (CONT. WORK)"/>
    <s v="N"/>
    <s v="Poems (Collected Poems)"/>
    <x v="1476"/>
    <m/>
    <m/>
    <x v="0"/>
    <m/>
    <m/>
    <m/>
    <m/>
    <m/>
    <m/>
    <m/>
    <x v="0"/>
    <m/>
    <x v="0"/>
    <m/>
    <m/>
    <x v="0"/>
    <x v="0"/>
    <x v="0"/>
    <m/>
    <m/>
    <m/>
    <m/>
    <m/>
    <m/>
    <m/>
    <m/>
    <x v="0"/>
    <x v="0"/>
    <m/>
    <s v="Foundational; Mid-20th Century &amp; World War II Era"/>
    <m/>
    <m/>
    <s v="Poems (Collected Poems)_Stevens, Wallace (Cont. work)"/>
    <s v="Stevens, Wallace (Cont. work)_Poems (Collected Poems)"/>
    <x v="3100"/>
    <m/>
    <m/>
  </r>
  <r>
    <s v="B-HARMONIUM / IDEAS OF ORDER / THE MAN WITH THE BLUE GUITAR|STEVENS, WALLACE"/>
    <s v="N"/>
    <s v="Harmonium / Ideas of Order / The Man with the Blue Guitar"/>
    <x v="1477"/>
    <m/>
    <m/>
    <x v="0"/>
    <m/>
    <m/>
    <m/>
    <m/>
    <m/>
    <m/>
    <m/>
    <x v="0"/>
    <m/>
    <x v="0"/>
    <m/>
    <m/>
    <x v="0"/>
    <x v="0"/>
    <x v="0"/>
    <m/>
    <m/>
    <m/>
    <m/>
    <m/>
    <m/>
    <m/>
    <m/>
    <x v="0"/>
    <x v="0"/>
    <m/>
    <s v="Foundational; Early 20th Century &amp; Modernism"/>
    <m/>
    <m/>
    <s v="Harmonium / Ideas of Order / The Man with the Blue Guitar_Stevens, Wallace"/>
    <s v="Stevens, Wallace_Harmonium / Ideas of Order / The Man with the Blue Guitar"/>
    <x v="3101"/>
    <m/>
    <m/>
  </r>
  <r>
    <s v="B-THE COLLECTED POEMS|STEVENS, WALLACE"/>
    <s v="N"/>
    <s v="The Collected Poems"/>
    <x v="1477"/>
    <m/>
    <m/>
    <x v="0"/>
    <m/>
    <m/>
    <m/>
    <m/>
    <m/>
    <m/>
    <m/>
    <x v="0"/>
    <m/>
    <x v="0"/>
    <m/>
    <m/>
    <x v="0"/>
    <x v="0"/>
    <x v="0"/>
    <m/>
    <m/>
    <m/>
    <m/>
    <m/>
    <m/>
    <m/>
    <m/>
    <x v="0"/>
    <x v="0"/>
    <m/>
    <m/>
    <m/>
    <m/>
    <s v="The Collected Poems_Stevens, Wallace"/>
    <s v="Stevens, Wallace_The Collected Poems"/>
    <x v="3102"/>
    <m/>
    <m/>
  </r>
  <r>
    <s v="B-JUST MERCY: A STORY OF JUSTICE AND REDEMPTION|STEVENSON, BRYAN"/>
    <s v="N"/>
    <s v="Just Mercy: A Story of Justice and Redemption"/>
    <x v="1478"/>
    <m/>
    <m/>
    <x v="0"/>
    <m/>
    <m/>
    <m/>
    <m/>
    <m/>
    <m/>
    <m/>
    <x v="0"/>
    <m/>
    <x v="0"/>
    <m/>
    <m/>
    <x v="0"/>
    <x v="0"/>
    <x v="0"/>
    <m/>
    <m/>
    <m/>
    <m/>
    <m/>
    <m/>
    <m/>
    <m/>
    <x v="0"/>
    <x v="0"/>
    <m/>
    <s v="Foundational; Non-Fiction"/>
    <m/>
    <m/>
    <s v="Just Mercy: A Story of Justice and Redemption_Stevenson, Bryan"/>
    <s v="Stevenson, Bryan_Just Mercy: A Story of Justice and Redemption"/>
    <x v="3103"/>
    <m/>
    <m/>
  </r>
  <r>
    <s v="B-DR. JEKYLL AND MR. HYDE|STEVENSON, ROBERT LOUIS"/>
    <s v="N"/>
    <s v="Dr. Jekyll and Mr. Hyde"/>
    <x v="1479"/>
    <m/>
    <m/>
    <x v="0"/>
    <m/>
    <m/>
    <m/>
    <m/>
    <m/>
    <m/>
    <m/>
    <x v="0"/>
    <m/>
    <x v="0"/>
    <m/>
    <m/>
    <x v="0"/>
    <x v="0"/>
    <x v="0"/>
    <m/>
    <m/>
    <m/>
    <m/>
    <m/>
    <m/>
    <m/>
    <m/>
    <x v="0"/>
    <x v="0"/>
    <m/>
    <m/>
    <m/>
    <m/>
    <s v="Dr. Jekyll and Mr. Hyde_Stevenson, Robert Louis"/>
    <s v="Stevenson, Robert Louis_Dr. Jekyll and Mr. Hyde"/>
    <x v="3104"/>
    <m/>
    <m/>
  </r>
  <r>
    <s v="B-KIDNAPPED|STEVENSON, ROBERT LOUIS"/>
    <s v="N"/>
    <s v="Kidnapped"/>
    <x v="1479"/>
    <m/>
    <m/>
    <x v="0"/>
    <m/>
    <m/>
    <m/>
    <m/>
    <m/>
    <m/>
    <m/>
    <x v="0"/>
    <m/>
    <x v="0"/>
    <m/>
    <m/>
    <x v="0"/>
    <x v="0"/>
    <x v="0"/>
    <m/>
    <m/>
    <m/>
    <m/>
    <m/>
    <m/>
    <m/>
    <m/>
    <x v="0"/>
    <x v="0"/>
    <m/>
    <s v="Foundational; Realism, Naturalism &amp; Victorian Era"/>
    <m/>
    <m/>
    <s v="Kidnapped_Stevenson, Robert Louis"/>
    <s v="Stevenson, Robert Louis_Kidnapped"/>
    <x v="3105"/>
    <m/>
    <m/>
  </r>
  <r>
    <s v="B-STRANGE CASE OF DR JEKYLL AND MR HYDE|STEVENSON, ROBERT LOUIS"/>
    <s v="Y"/>
    <s v="Strange Case of Dr Jekyll and Mr Hyde"/>
    <x v="1479"/>
    <m/>
    <m/>
    <x v="0"/>
    <m/>
    <m/>
    <m/>
    <m/>
    <m/>
    <m/>
    <m/>
    <x v="0"/>
    <m/>
    <x v="0"/>
    <m/>
    <m/>
    <x v="0"/>
    <x v="0"/>
    <x v="0"/>
    <m/>
    <m/>
    <m/>
    <m/>
    <m/>
    <m/>
    <m/>
    <m/>
    <x v="0"/>
    <x v="0"/>
    <m/>
    <s v="Foundational; Realism, Naturalism &amp; Victorian Era"/>
    <m/>
    <m/>
    <s v="Strange Case of Dr Jekyll and Mr Hyde_Stevenson, Robert Louis"/>
    <s v="Stevenson, Robert Louis_Strange Case of Dr Jekyll and Mr Hyde"/>
    <x v="3106"/>
    <m/>
    <m/>
  </r>
  <r>
    <s v="B-STRANGE CASE OF DR JEKYLL AND MR HYDE|STEVENSON, ROBERT LOUIS"/>
    <s v="Y"/>
    <s v="Strange Case of Dr Jekyll and Mr Hyde"/>
    <x v="1479"/>
    <m/>
    <m/>
    <x v="0"/>
    <m/>
    <m/>
    <m/>
    <m/>
    <m/>
    <m/>
    <m/>
    <x v="0"/>
    <m/>
    <x v="0"/>
    <m/>
    <m/>
    <x v="0"/>
    <x v="0"/>
    <x v="0"/>
    <m/>
    <m/>
    <m/>
    <m/>
    <m/>
    <m/>
    <m/>
    <m/>
    <x v="0"/>
    <x v="0"/>
    <m/>
    <s v="19th Century Psychological &amp; Existential Dread"/>
    <m/>
    <s v="Duality of man, repressed desires, body horror, urban terror"/>
    <s v="Strange Case of Dr Jekyll and Mr Hyde_Stevenson, Robert Louis"/>
    <s v="Stevenson, Robert Louis_Strange Case of Dr Jekyll and Mr Hyde"/>
    <x v="3106"/>
    <m/>
    <m/>
  </r>
  <r>
    <s v="B-THE STRANGE CASE OF DR. JEKYLL AND MR. HYDE|STEVENSON, ROBERT LOUIS"/>
    <s v="N"/>
    <s v="The Strange Case of Dr. Jekyll and Mr. Hyde"/>
    <x v="1479"/>
    <m/>
    <m/>
    <x v="149"/>
    <m/>
    <m/>
    <m/>
    <m/>
    <n v="144"/>
    <s v="A novella exploring the duality of human nature through the story of Dr. Jekyll, who transforms into the amoral Mr. Hyde after ingesting a potion, examining Victorian anxieties about science and morality."/>
    <m/>
    <x v="0"/>
    <m/>
    <x v="0"/>
    <m/>
    <m/>
    <x v="0"/>
    <x v="0"/>
    <x v="0"/>
    <m/>
    <m/>
    <m/>
    <m/>
    <m/>
    <m/>
    <m/>
    <m/>
    <x v="25"/>
    <x v="9"/>
    <m/>
    <m/>
    <m/>
    <m/>
    <s v="The Strange Case of Dr. Jekyll and Mr. Hyde_Stevenson, Robert Louis"/>
    <s v="Stevenson, Robert Louis_The Strange Case of Dr. Jekyll and Mr. Hyde"/>
    <x v="3107"/>
    <m/>
    <m/>
  </r>
  <r>
    <s v="B-THE SUICIDE CLUB AND OTHER DARK ADVENTURES|STEVENSON, ROBERT LOUIS"/>
    <s v="N"/>
    <s v="The Suicide Club and Other Dark Adventures"/>
    <x v="1479"/>
    <m/>
    <m/>
    <x v="0"/>
    <m/>
    <m/>
    <m/>
    <m/>
    <m/>
    <m/>
    <m/>
    <x v="0"/>
    <m/>
    <x v="0"/>
    <m/>
    <m/>
    <x v="0"/>
    <x v="0"/>
    <x v="0"/>
    <m/>
    <m/>
    <m/>
    <m/>
    <m/>
    <m/>
    <m/>
    <m/>
    <x v="0"/>
    <x v="0"/>
    <m/>
    <m/>
    <m/>
    <m/>
    <s v="The Suicide Club and Other Dark Adventures_Stevenson, Robert Louis"/>
    <s v="Stevenson, Robert Louis_The Suicide Club and Other Dark Adventures"/>
    <x v="3108"/>
    <m/>
    <m/>
  </r>
  <r>
    <s v="B-TREASURE ISLAND|STEVENSON, ROBERT LOUIS"/>
    <s v="Y"/>
    <s v="Treasure Island"/>
    <x v="1479"/>
    <m/>
    <m/>
    <x v="0"/>
    <m/>
    <m/>
    <m/>
    <m/>
    <m/>
    <m/>
    <m/>
    <x v="0"/>
    <m/>
    <x v="0"/>
    <m/>
    <m/>
    <x v="0"/>
    <x v="0"/>
    <x v="0"/>
    <m/>
    <m/>
    <m/>
    <m/>
    <m/>
    <m/>
    <m/>
    <m/>
    <x v="0"/>
    <x v="0"/>
    <m/>
    <m/>
    <m/>
    <m/>
    <s v="Treasure Island_Stevenson, Robert Louis"/>
    <s v="Stevenson, Robert Louis_Treasure Island"/>
    <x v="3109"/>
    <m/>
    <m/>
  </r>
  <r>
    <s v="B-TREASURE ISLAND|STEVENSON, ROBERT LOUIS"/>
    <s v="Y"/>
    <s v="Treasure Island"/>
    <x v="1479"/>
    <m/>
    <m/>
    <x v="0"/>
    <m/>
    <m/>
    <m/>
    <m/>
    <m/>
    <m/>
    <m/>
    <x v="0"/>
    <m/>
    <x v="0"/>
    <m/>
    <m/>
    <x v="0"/>
    <x v="0"/>
    <x v="0"/>
    <m/>
    <m/>
    <m/>
    <m/>
    <m/>
    <m/>
    <m/>
    <m/>
    <x v="0"/>
    <x v="0"/>
    <m/>
    <s v="Foundational; Realism, Naturalism &amp; Victorian Era"/>
    <m/>
    <m/>
    <s v="Treasure Island_Stevenson, Robert Louis"/>
    <s v="Stevenson, Robert Louis_Treasure Island"/>
    <x v="3109"/>
    <m/>
    <m/>
  </r>
  <r>
    <s v="B-ROCK CRYSTAL|STIFTER, ADALBERT"/>
    <s v="N"/>
    <s v="Rock Crystal"/>
    <x v="1480"/>
    <m/>
    <m/>
    <x v="0"/>
    <m/>
    <s v="New York Review Books (NYRB)"/>
    <m/>
    <m/>
    <m/>
    <m/>
    <m/>
    <x v="0"/>
    <m/>
    <x v="0"/>
    <m/>
    <m/>
    <x v="0"/>
    <x v="0"/>
    <x v="0"/>
    <m/>
    <m/>
    <m/>
    <m/>
    <m/>
    <m/>
    <m/>
    <m/>
    <x v="0"/>
    <x v="0"/>
    <m/>
    <m/>
    <m/>
    <m/>
    <s v="Rock Crystal_Stifter, Adalbert"/>
    <s v="Stifter, Adalbert_Rock Crystal"/>
    <x v="3110"/>
    <m/>
    <m/>
  </r>
  <r>
    <s v="B-THE HELP|STOCKETT, KATHRYN"/>
    <s v="N"/>
    <s v="The Help"/>
    <x v="1481"/>
    <m/>
    <m/>
    <x v="0"/>
    <m/>
    <m/>
    <m/>
    <m/>
    <m/>
    <m/>
    <m/>
    <x v="0"/>
    <m/>
    <x v="0"/>
    <m/>
    <m/>
    <x v="0"/>
    <x v="0"/>
    <x v="0"/>
    <m/>
    <m/>
    <m/>
    <m/>
    <m/>
    <m/>
    <m/>
    <m/>
    <x v="0"/>
    <x v="0"/>
    <m/>
    <m/>
    <m/>
    <m/>
    <s v="The Help_Stockett, Kathryn"/>
    <s v="Stockett, Kathryn_The Help"/>
    <x v="3111"/>
    <m/>
    <m/>
  </r>
  <r>
    <s v="B-DRACULA|STOKER, BRAM"/>
    <s v="Y"/>
    <s v="Dracula"/>
    <x v="1482"/>
    <m/>
    <m/>
    <x v="0"/>
    <m/>
    <m/>
    <m/>
    <m/>
    <m/>
    <m/>
    <m/>
    <x v="0"/>
    <m/>
    <x v="0"/>
    <m/>
    <m/>
    <x v="0"/>
    <x v="0"/>
    <x v="0"/>
    <m/>
    <m/>
    <m/>
    <m/>
    <m/>
    <m/>
    <m/>
    <m/>
    <x v="0"/>
    <x v="0"/>
    <m/>
    <s v="Foundational; Realism, Naturalism &amp; Victorian Era"/>
    <m/>
    <m/>
    <s v="Dracula_Stoker, Bram"/>
    <s v="Stoker, Bram_Dracula"/>
    <x v="3112"/>
    <m/>
    <m/>
  </r>
  <r>
    <s v="B-DRACULA|STOKER, BRAM"/>
    <s v="Y"/>
    <s v="Dracula"/>
    <x v="1482"/>
    <m/>
    <m/>
    <x v="0"/>
    <m/>
    <m/>
    <m/>
    <m/>
    <m/>
    <m/>
    <m/>
    <x v="0"/>
    <m/>
    <x v="0"/>
    <m/>
    <m/>
    <x v="0"/>
    <x v="0"/>
    <x v="0"/>
    <m/>
    <m/>
    <m/>
    <m/>
    <m/>
    <m/>
    <m/>
    <m/>
    <x v="0"/>
    <x v="0"/>
    <m/>
    <s v="19th Century Psychological &amp; Existential Dread"/>
    <m/>
    <s v="Gothic horror, transgression, sexuality, fear of the other"/>
    <s v="Dracula_Stoker, Bram"/>
    <s v="Stoker, Bram_Dracula"/>
    <x v="3112"/>
    <m/>
    <m/>
  </r>
  <r>
    <s v="B-DRACULA|STOKER, BRAM"/>
    <s v="Y"/>
    <s v="Dracula"/>
    <x v="1482"/>
    <m/>
    <m/>
    <x v="73"/>
    <m/>
    <m/>
    <m/>
    <m/>
    <n v="448"/>
    <s v="The definitive vampire novel told through letters and diary entries, combining folklore, Victorian anxieties about sexuality, and gothic horror."/>
    <m/>
    <x v="0"/>
    <n v="4"/>
    <x v="1"/>
    <m/>
    <m/>
    <x v="0"/>
    <x v="0"/>
    <x v="0"/>
    <m/>
    <m/>
    <m/>
    <m/>
    <m/>
    <m/>
    <m/>
    <m/>
    <x v="26"/>
    <x v="9"/>
    <m/>
    <m/>
    <m/>
    <m/>
    <s v="Dracula_Stoker, Bram"/>
    <s v="Stoker, Bram_Dracula"/>
    <x v="3112"/>
    <m/>
    <m/>
  </r>
  <r>
    <s v="B-COWS|STOKOE, MATTHEW"/>
    <s v="N"/>
    <s v="Cows"/>
    <x v="1483"/>
    <m/>
    <m/>
    <x v="0"/>
    <m/>
    <m/>
    <m/>
    <m/>
    <m/>
    <m/>
    <m/>
    <x v="4"/>
    <m/>
    <x v="0"/>
    <m/>
    <m/>
    <x v="0"/>
    <x v="0"/>
    <x v="0"/>
    <m/>
    <m/>
    <m/>
    <m/>
    <m/>
    <m/>
    <m/>
    <m/>
    <x v="0"/>
    <x v="0"/>
    <m/>
    <s v="21st Century Extremes; Extremely Disturbing"/>
    <m/>
    <s v="Extreme body horror, bestiality, degradation, filth. Intentionally repulsive and shocking."/>
    <s v="Cows_Stokoe, Matthew"/>
    <s v="Stokoe, Matthew_Cows"/>
    <x v="3113"/>
    <m/>
    <m/>
  </r>
  <r>
    <s v="B-THE RIDER ON THE WHITE HORSE|STORM, THEODOR"/>
    <s v="N"/>
    <s v="The Rider on the White Horse"/>
    <x v="1484"/>
    <m/>
    <m/>
    <x v="0"/>
    <m/>
    <s v="New York Review Books (NYRB)"/>
    <m/>
    <m/>
    <m/>
    <m/>
    <m/>
    <x v="0"/>
    <m/>
    <x v="0"/>
    <m/>
    <m/>
    <x v="0"/>
    <x v="0"/>
    <x v="0"/>
    <m/>
    <m/>
    <m/>
    <m/>
    <m/>
    <m/>
    <m/>
    <m/>
    <x v="0"/>
    <x v="0"/>
    <m/>
    <m/>
    <m/>
    <m/>
    <s v="The Rider on the White Horse_Storm, Theodor"/>
    <s v="Storm, Theodor_The Rider on the White Horse"/>
    <x v="3114"/>
    <m/>
    <m/>
  </r>
  <r>
    <s v="B-DARWIN'S GHOSTS|STOTT, REBECCA"/>
    <s v="N"/>
    <s v="Darwin's Ghosts"/>
    <x v="1485"/>
    <m/>
    <m/>
    <x v="218"/>
    <m/>
    <m/>
    <s v="Darwin's Ghosts"/>
    <m/>
    <m/>
    <m/>
    <m/>
    <x v="0"/>
    <m/>
    <x v="0"/>
    <m/>
    <m/>
    <x v="0"/>
    <x v="0"/>
    <x v="0"/>
    <m/>
    <m/>
    <m/>
    <m/>
    <m/>
    <m/>
    <m/>
    <m/>
    <x v="6"/>
    <x v="2"/>
    <s v="Historical study"/>
    <s v="Philosophy"/>
    <s v="History of Science"/>
    <m/>
    <s v="Darwin's Ghosts_Stott, Rebecca"/>
    <s v="Stott, Rebecca_Darwin's Ghosts"/>
    <x v="3115"/>
    <m/>
    <m/>
  </r>
  <r>
    <s v="B-COLD TO THE TOUCH|STRANTZAS, SIMON"/>
    <s v="N"/>
    <s v="Cold to the Touch"/>
    <x v="1486"/>
    <m/>
    <m/>
    <x v="0"/>
    <n v="2009"/>
    <s v="Tartarus Press"/>
    <m/>
    <m/>
    <m/>
    <m/>
    <m/>
    <x v="0"/>
    <m/>
    <x v="0"/>
    <m/>
    <m/>
    <x v="0"/>
    <x v="0"/>
    <x v="0"/>
    <m/>
    <m/>
    <m/>
    <m/>
    <m/>
    <m/>
    <m/>
    <m/>
    <x v="0"/>
    <x v="0"/>
    <m/>
    <m/>
    <m/>
    <m/>
    <s v="Cold to the Touch_Strantzas, Simon"/>
    <s v="Strantzas, Simon_Cold to the Touch"/>
    <x v="3116"/>
    <m/>
    <m/>
  </r>
  <r>
    <s v="B-INDIVIDUALS|STRAWSON, P.F."/>
    <s v="N"/>
    <s v="Individuals"/>
    <x v="1487"/>
    <m/>
    <m/>
    <x v="93"/>
    <m/>
    <m/>
    <s v="Individuals"/>
    <m/>
    <m/>
    <m/>
    <m/>
    <x v="0"/>
    <m/>
    <x v="0"/>
    <m/>
    <m/>
    <x v="0"/>
    <x v="0"/>
    <x v="0"/>
    <m/>
    <m/>
    <m/>
    <m/>
    <m/>
    <m/>
    <m/>
    <m/>
    <x v="3"/>
    <x v="1"/>
    <s v="Philosophical work"/>
    <s v="Philosophy"/>
    <s v="Analytic"/>
    <m/>
    <s v="Individuals_Strawson, P.F."/>
    <s v="Strawson, P.F._Individuals"/>
    <x v="3117"/>
    <m/>
    <m/>
  </r>
  <r>
    <s v="B-THE BOUNDS OF SENSE|STRAWSON, P.F."/>
    <s v="N"/>
    <s v="The Bounds of Sense"/>
    <x v="1487"/>
    <m/>
    <m/>
    <x v="4"/>
    <m/>
    <m/>
    <s v="The Bounds of Sense"/>
    <m/>
    <m/>
    <m/>
    <m/>
    <x v="0"/>
    <m/>
    <x v="0"/>
    <m/>
    <m/>
    <x v="0"/>
    <x v="0"/>
    <x v="0"/>
    <m/>
    <m/>
    <m/>
    <m/>
    <m/>
    <m/>
    <m/>
    <m/>
    <x v="1"/>
    <x v="1"/>
    <s v="Philosophical work"/>
    <s v="Philosophy"/>
    <s v="Analytic"/>
    <m/>
    <s v="The Bounds of Sense_Strawson, P.F."/>
    <s v="Strawson, P.F._The Bounds of Sense"/>
    <x v="3118"/>
    <m/>
    <m/>
  </r>
  <r>
    <s v="B-MISS JULIE|STRINDBERG, AUGUST"/>
    <s v="N"/>
    <s v="Miss Julie"/>
    <x v="1488"/>
    <m/>
    <m/>
    <x v="0"/>
    <m/>
    <m/>
    <m/>
    <m/>
    <m/>
    <m/>
    <m/>
    <x v="0"/>
    <m/>
    <x v="0"/>
    <m/>
    <m/>
    <x v="0"/>
    <x v="0"/>
    <x v="0"/>
    <m/>
    <m/>
    <m/>
    <m/>
    <m/>
    <m/>
    <m/>
    <m/>
    <x v="0"/>
    <x v="0"/>
    <m/>
    <s v="Foundational; Realism, Naturalism &amp; Victorian Era"/>
    <m/>
    <m/>
    <s v="Miss Julie_Strindberg, August"/>
    <s v="Strindberg, August_Miss Julie"/>
    <x v="3119"/>
    <m/>
    <m/>
  </r>
  <r>
    <s v="B-THE FATHER / THE DANCE OF DEATH|STRINDBERG, AUGUST"/>
    <s v="N"/>
    <s v="The Father / The Dance of Death"/>
    <x v="1488"/>
    <m/>
    <m/>
    <x v="0"/>
    <m/>
    <m/>
    <m/>
    <m/>
    <m/>
    <m/>
    <m/>
    <x v="0"/>
    <m/>
    <x v="0"/>
    <m/>
    <m/>
    <x v="0"/>
    <x v="0"/>
    <x v="0"/>
    <m/>
    <m/>
    <m/>
    <m/>
    <m/>
    <m/>
    <m/>
    <m/>
    <x v="0"/>
    <x v="0"/>
    <m/>
    <s v="Foundational; Realism, Naturalism &amp; Victorian Era"/>
    <m/>
    <m/>
    <s v="The Father / The Dance of Death_Strindberg, August"/>
    <s v="Strindberg, August_The Father / The Dance of Death"/>
    <x v="3120"/>
    <m/>
    <m/>
  </r>
  <r>
    <s v="B-THE BUCKROSS RING, AND OTHER STORIES OF THE STRANGE AND SUPERNATURAL|STRONG, L.A.G."/>
    <s v="N"/>
    <s v="The Buckross Ring, and Other Stories of the Strange and Supernatural"/>
    <x v="1489"/>
    <m/>
    <m/>
    <x v="0"/>
    <n v="2009"/>
    <s v="Tartarus Press"/>
    <m/>
    <m/>
    <m/>
    <m/>
    <m/>
    <x v="0"/>
    <m/>
    <x v="0"/>
    <m/>
    <m/>
    <x v="0"/>
    <x v="0"/>
    <x v="0"/>
    <m/>
    <m/>
    <m/>
    <m/>
    <m/>
    <m/>
    <m/>
    <m/>
    <x v="0"/>
    <x v="0"/>
    <m/>
    <m/>
    <m/>
    <m/>
    <s v="The Buckross Ring, and Other Stories of the Strange and Supernatural_Strong, L.A.G."/>
    <s v="Strong, L.A.G._The Buckross Ring, and Other Stories of the Strange and Supernatural"/>
    <x v="3121"/>
    <m/>
    <m/>
  </r>
  <r>
    <s v="B-A DEAD MOUNTAINEER'S INN|STRUGATSKY, ARKADY AND BORIS"/>
    <s v="N"/>
    <s v="A Dead Mountaineer's Inn"/>
    <x v="1490"/>
    <m/>
    <m/>
    <x v="136"/>
    <m/>
    <m/>
    <m/>
    <m/>
    <n v="256"/>
    <s v="A genre-bending novel that begins as a detective story at an isolated alpine hotel but transforms into science fiction as the investigator encounters increasingly impossible situations suggesting alien presence, questioning reality and human understanding."/>
    <m/>
    <x v="0"/>
    <m/>
    <x v="0"/>
    <m/>
    <m/>
    <x v="0"/>
    <x v="0"/>
    <x v="0"/>
    <m/>
    <m/>
    <m/>
    <m/>
    <m/>
    <m/>
    <m/>
    <m/>
    <x v="17"/>
    <x v="1"/>
    <m/>
    <m/>
    <m/>
    <m/>
    <s v="A Dead Mountaineer's Inn_Strugatsky, Arkady and Boris"/>
    <s v="Strugatsky, Arkady and Boris_A Dead Mountaineer's Inn"/>
    <x v="3122"/>
    <m/>
    <m/>
  </r>
  <r>
    <s v="B-ROADSIDE PICNIC|STRUGATSKY, ARKADY AND BORIS"/>
    <s v="N"/>
    <s v="Roadside Picnic"/>
    <x v="1490"/>
    <m/>
    <m/>
    <x v="0"/>
    <m/>
    <m/>
    <m/>
    <m/>
    <m/>
    <m/>
    <m/>
    <x v="2"/>
    <m/>
    <x v="0"/>
    <m/>
    <m/>
    <x v="0"/>
    <x v="0"/>
    <x v="0"/>
    <m/>
    <m/>
    <m/>
    <m/>
    <m/>
    <m/>
    <m/>
    <m/>
    <x v="0"/>
    <x v="0"/>
    <m/>
    <m/>
    <m/>
    <m/>
    <s v="Roadside Picnic_Strugatsky, Arkady and Boris"/>
    <s v="Strugatsky, Arkady and Boris_Roadside Picnic"/>
    <x v="3123"/>
    <m/>
    <m/>
  </r>
  <r>
    <s v="B-SHUGGIE BAIN|STUART, DOUGLAS"/>
    <s v="N"/>
    <s v="Shuggie Bain"/>
    <x v="1491"/>
    <m/>
    <m/>
    <x v="0"/>
    <m/>
    <m/>
    <m/>
    <m/>
    <m/>
    <m/>
    <m/>
    <x v="0"/>
    <m/>
    <x v="0"/>
    <m/>
    <m/>
    <x v="0"/>
    <x v="0"/>
    <x v="0"/>
    <m/>
    <m/>
    <m/>
    <m/>
    <m/>
    <m/>
    <m/>
    <m/>
    <x v="0"/>
    <x v="0"/>
    <m/>
    <s v="Foundational; Late 20th Century &amp; Postmodernism"/>
    <m/>
    <m/>
    <s v="Shuggie Bain_Stuart, Douglas"/>
    <s v="Stuart, Douglas_Shuggie Bain"/>
    <x v="3124"/>
    <m/>
    <m/>
  </r>
  <r>
    <s v="B-THE OTHER SIDE OF THE SUN|STUART, FRANCIS"/>
    <s v="N"/>
    <s v="The Other Side of the Sun"/>
    <x v="1492"/>
    <m/>
    <m/>
    <x v="60"/>
    <m/>
    <m/>
    <m/>
    <m/>
    <n v="244"/>
    <s v="A novel exploring mystical themes and the boundaries between this world and others, employing symbolist techniques to address transcendence and spiritual awakening through a protagonist's journey into increasingly uncanny realms of experience."/>
    <m/>
    <x v="0"/>
    <m/>
    <x v="0"/>
    <m/>
    <m/>
    <x v="0"/>
    <x v="0"/>
    <x v="0"/>
    <m/>
    <m/>
    <m/>
    <m/>
    <m/>
    <m/>
    <m/>
    <m/>
    <x v="7"/>
    <x v="1"/>
    <m/>
    <m/>
    <m/>
    <m/>
    <s v="The Other Side of the Sun_Stuart, Francis"/>
    <s v="Stuart, Francis_The Other Side of the Sun"/>
    <x v="3125"/>
    <m/>
    <m/>
  </r>
  <r>
    <s v="B-BELCHAMBER|STURGIS, HOWARD OVERING"/>
    <s v="N"/>
    <s v="Belchamber"/>
    <x v="1493"/>
    <m/>
    <m/>
    <x v="0"/>
    <m/>
    <s v="New York Review Books (NYRB)"/>
    <m/>
    <m/>
    <m/>
    <m/>
    <m/>
    <x v="0"/>
    <m/>
    <x v="0"/>
    <m/>
    <m/>
    <x v="0"/>
    <x v="0"/>
    <x v="0"/>
    <m/>
    <m/>
    <m/>
    <m/>
    <m/>
    <m/>
    <m/>
    <m/>
    <x v="0"/>
    <x v="0"/>
    <m/>
    <m/>
    <m/>
    <m/>
    <s v="Belchamber_Sturgis, Howard Overing"/>
    <s v="Sturgis, Howard Overing_Belchamber"/>
    <x v="3126"/>
    <m/>
    <m/>
  </r>
  <r>
    <s v="B-THEATER OF THE GODS|SUDDAIN, M."/>
    <s v="N"/>
    <s v="Theater of the Gods"/>
    <x v="1494"/>
    <m/>
    <m/>
    <x v="10"/>
    <m/>
    <m/>
    <m/>
    <m/>
    <n v="656"/>
    <s v="A sprawling space opera blending science fiction with metaphysical themes, following disgraced cartographer M. Francisco Fabrigas through multiple universes on a sentient ship, combining baroque language with satirical elements and ontological speculation."/>
    <m/>
    <x v="0"/>
    <m/>
    <x v="0"/>
    <m/>
    <m/>
    <x v="0"/>
    <x v="0"/>
    <x v="0"/>
    <m/>
    <m/>
    <m/>
    <m/>
    <m/>
    <m/>
    <m/>
    <m/>
    <x v="6"/>
    <x v="2"/>
    <m/>
    <m/>
    <m/>
    <m/>
    <s v="Theater of the Gods_Suddain, M."/>
    <s v="Suddain, M._Theater of the Gods"/>
    <x v="3127"/>
    <m/>
    <m/>
  </r>
  <r>
    <s v="B-LIVES OF THE CAESARS|SUETONIUS"/>
    <s v="N"/>
    <s v="Lives of the Caesars"/>
    <x v="1495"/>
    <m/>
    <m/>
    <x v="0"/>
    <m/>
    <m/>
    <m/>
    <m/>
    <m/>
    <m/>
    <m/>
    <x v="0"/>
    <m/>
    <x v="0"/>
    <m/>
    <m/>
    <x v="0"/>
    <x v="0"/>
    <x v="0"/>
    <m/>
    <m/>
    <m/>
    <m/>
    <m/>
    <m/>
    <m/>
    <m/>
    <x v="0"/>
    <x v="0"/>
    <m/>
    <m/>
    <m/>
    <m/>
    <s v="Lives of the Caesars_Suetonius"/>
    <s v="Suetonius_Lives of the Caesars"/>
    <x v="3128"/>
    <m/>
    <m/>
  </r>
  <r>
    <s v="B-THE CRIMSON GROVE|SUHRAWARDI"/>
    <s v="N"/>
    <s v="The Crimson Grove"/>
    <x v="1496"/>
    <m/>
    <m/>
    <x v="292"/>
    <m/>
    <m/>
    <m/>
    <m/>
    <n v="82"/>
    <s v="A mystical narrative by the founder of Illuminationism using symbolic storytelling to convey philosophical concepts, depicting a spiritual journey through various levels of reality represented by a crimson-colored landscape of transformative encounters."/>
    <m/>
    <x v="0"/>
    <m/>
    <x v="0"/>
    <m/>
    <m/>
    <x v="0"/>
    <x v="0"/>
    <x v="0"/>
    <m/>
    <m/>
    <m/>
    <m/>
    <m/>
    <m/>
    <m/>
    <m/>
    <x v="0"/>
    <x v="0"/>
    <m/>
    <m/>
    <m/>
    <m/>
    <s v="The Crimson Grove_Suhrawardi"/>
    <s v="Suhrawardi_The Crimson Grove"/>
    <x v="3129"/>
    <m/>
    <m/>
  </r>
  <r>
    <s v="B-THE PHILOSOPHY OF ILLUMINATION|SUHRAWARDI"/>
    <s v="N"/>
    <s v="The Philosophy of Illumination"/>
    <x v="1496"/>
    <m/>
    <m/>
    <x v="293"/>
    <m/>
    <m/>
    <m/>
    <m/>
    <n v="224"/>
    <s v="A foundational text of Illuminationist philosophy combining Neoplatonism with Zoroastrian angelology and Islamic thought, presenting a system where light metaphysics forms the basis for understanding reality, knowledge, and mystical experience."/>
    <m/>
    <x v="0"/>
    <m/>
    <x v="0"/>
    <m/>
    <m/>
    <x v="0"/>
    <x v="0"/>
    <x v="0"/>
    <m/>
    <m/>
    <m/>
    <m/>
    <m/>
    <m/>
    <m/>
    <m/>
    <x v="15"/>
    <x v="8"/>
    <m/>
    <m/>
    <m/>
    <m/>
    <s v="The Philosophy of Illumination_Suhrawardi"/>
    <s v="Suhrawardi_The Philosophy of Illumination"/>
    <x v="3130"/>
    <m/>
    <m/>
  </r>
  <r>
    <s v="B-THE ART OF WAR|SUN TZU"/>
    <s v="N"/>
    <s v="The Art of War"/>
    <x v="1497"/>
    <m/>
    <m/>
    <x v="0"/>
    <m/>
    <m/>
    <m/>
    <m/>
    <m/>
    <m/>
    <m/>
    <x v="0"/>
    <m/>
    <x v="0"/>
    <m/>
    <m/>
    <x v="0"/>
    <x v="0"/>
    <x v="0"/>
    <m/>
    <m/>
    <m/>
    <m/>
    <m/>
    <m/>
    <m/>
    <m/>
    <x v="0"/>
    <x v="0"/>
    <m/>
    <s v="Foundational; Ancient China"/>
    <m/>
    <m/>
    <s v="The Art of War_Sun Tzu"/>
    <s v="Sun Tzu_The Art of War"/>
    <x v="3131"/>
    <m/>
    <m/>
  </r>
  <r>
    <s v="B-THE STRUCTURE OF SCIENTIFIC THEORIES|SUPPE, FREDERICK"/>
    <s v="N"/>
    <s v="The Structure of Scientific Theories"/>
    <x v="1498"/>
    <m/>
    <m/>
    <x v="123"/>
    <m/>
    <m/>
    <s v="The Structure of Scientific Theories"/>
    <m/>
    <m/>
    <m/>
    <m/>
    <x v="0"/>
    <m/>
    <x v="0"/>
    <m/>
    <m/>
    <x v="0"/>
    <x v="0"/>
    <x v="0"/>
    <m/>
    <m/>
    <m/>
    <m/>
    <m/>
    <m/>
    <m/>
    <m/>
    <x v="17"/>
    <x v="1"/>
    <s v="Philosophical work"/>
    <s v="Philosophy"/>
    <s v="Philosophy of Science"/>
    <m/>
    <s v="The Structure of Scientific Theories_Suppe, Frederick"/>
    <s v="Suppe, Frederick_The Structure of Scientific Theories"/>
    <x v="3132"/>
    <m/>
    <m/>
  </r>
  <r>
    <s v="B-KURDISTAN - IN THE SHADOW OF HISTORY|SUSAN MEISELAS"/>
    <s v="N"/>
    <s v="Kurdistan - In the Shadow of History"/>
    <x v="1499"/>
    <m/>
    <m/>
    <x v="0"/>
    <m/>
    <s v="University of Chicago Press"/>
    <m/>
    <m/>
    <m/>
    <m/>
    <m/>
    <x v="0"/>
    <m/>
    <x v="0"/>
    <m/>
    <m/>
    <x v="0"/>
    <x v="0"/>
    <x v="0"/>
    <m/>
    <m/>
    <m/>
    <m/>
    <m/>
    <m/>
    <m/>
    <m/>
    <x v="0"/>
    <x v="0"/>
    <m/>
    <m/>
    <m/>
    <s v="Among the most critically acclaimed and harrowing photographic compendiums documenting war, genocide, atrocity, and human suffering, considered pinnacles of visual reportage and historical testimony."/>
    <s v="Kurdistan - In the Shadow of History_Susan Meiselas"/>
    <s v="Susan Meiselas_Kurdistan - In the Shadow of History"/>
    <x v="3133"/>
    <m/>
    <m/>
  </r>
  <r>
    <s v="B-NICARAGUA|SUSAN MEISELAS"/>
    <s v="N"/>
    <s v="Nicaragua"/>
    <x v="1499"/>
    <m/>
    <m/>
    <x v="0"/>
    <m/>
    <s v="Aperture"/>
    <m/>
    <m/>
    <m/>
    <m/>
    <m/>
    <x v="0"/>
    <m/>
    <x v="0"/>
    <m/>
    <m/>
    <x v="0"/>
    <x v="0"/>
    <x v="0"/>
    <m/>
    <m/>
    <m/>
    <m/>
    <m/>
    <m/>
    <m/>
    <m/>
    <x v="0"/>
    <x v="0"/>
    <m/>
    <m/>
    <m/>
    <s v="Among the most critically acclaimed and harrowing photographic compendiums documenting war, genocide, atrocity, and human suffering, considered pinnacles of visual reportage and historical testimony."/>
    <s v="Nicaragua_Susan Meiselas"/>
    <s v="Susan Meiselas_Nicaragua"/>
    <x v="3134"/>
    <m/>
    <m/>
  </r>
  <r>
    <s v="B-PAUL KLEE|SUSANNA PARTSCH"/>
    <s v="N"/>
    <s v="Paul Klee"/>
    <x v="1500"/>
    <m/>
    <m/>
    <x v="0"/>
    <m/>
    <s v="Taschen"/>
    <m/>
    <m/>
    <m/>
    <m/>
    <m/>
    <x v="0"/>
    <m/>
    <x v="0"/>
    <m/>
    <m/>
    <x v="0"/>
    <x v="0"/>
    <x v="0"/>
    <m/>
    <m/>
    <m/>
    <m/>
    <m/>
    <m/>
    <m/>
    <m/>
    <x v="0"/>
    <x v="0"/>
    <m/>
    <m/>
    <m/>
    <m/>
    <s v="Paul Klee_Susanna Partsch"/>
    <s v="Susanna Partsch_Paul Klee"/>
    <x v="3135"/>
    <m/>
    <m/>
  </r>
  <r>
    <s v="B-PERFUME: THE STORY OF A MURDERER|SÜSKIND, PATRICK"/>
    <s v="N"/>
    <s v="Perfume: The Story of a Murderer"/>
    <x v="1501"/>
    <m/>
    <m/>
    <x v="0"/>
    <m/>
    <m/>
    <m/>
    <m/>
    <m/>
    <m/>
    <m/>
    <x v="0"/>
    <m/>
    <x v="0"/>
    <m/>
    <m/>
    <x v="0"/>
    <x v="0"/>
    <x v="0"/>
    <m/>
    <m/>
    <m/>
    <m/>
    <m/>
    <m/>
    <m/>
    <m/>
    <x v="0"/>
    <x v="0"/>
    <m/>
    <m/>
    <m/>
    <m/>
    <s v="Perfume: The Story of a Murderer_Süskind, Patrick"/>
    <s v="Süskind, Patrick_Perfume: The Story of a Murderer"/>
    <x v="3136"/>
    <m/>
    <m/>
  </r>
  <r>
    <s v="B-THE PIGEON|SÜSKIND, PATRICK"/>
    <s v="N"/>
    <s v="The Pigeon"/>
    <x v="1501"/>
    <m/>
    <m/>
    <x v="0"/>
    <m/>
    <m/>
    <m/>
    <m/>
    <m/>
    <m/>
    <m/>
    <x v="0"/>
    <m/>
    <x v="0"/>
    <m/>
    <m/>
    <x v="0"/>
    <x v="0"/>
    <x v="0"/>
    <m/>
    <m/>
    <m/>
    <m/>
    <m/>
    <m/>
    <m/>
    <m/>
    <x v="0"/>
    <x v="0"/>
    <m/>
    <m/>
    <m/>
    <m/>
    <s v="The Pigeon_Süskind, Patrick"/>
    <s v="Süskind, Patrick_The Pigeon"/>
    <x v="3137"/>
    <m/>
    <m/>
  </r>
  <r>
    <s v="B-THE STORY OF MR SOMMER|SÜSKIND, PATRICK"/>
    <s v="N"/>
    <s v="The Story of Mr Sommer"/>
    <x v="1501"/>
    <m/>
    <m/>
    <x v="0"/>
    <m/>
    <m/>
    <m/>
    <m/>
    <m/>
    <m/>
    <m/>
    <x v="0"/>
    <m/>
    <x v="0"/>
    <m/>
    <m/>
    <x v="0"/>
    <x v="0"/>
    <x v="0"/>
    <m/>
    <m/>
    <m/>
    <m/>
    <m/>
    <m/>
    <m/>
    <m/>
    <x v="0"/>
    <x v="0"/>
    <m/>
    <m/>
    <m/>
    <m/>
    <s v="The Story of Mr Sommer_Süskind, Patrick"/>
    <s v="Süskind, Patrick_The Story of Mr Sommer"/>
    <x v="3138"/>
    <m/>
    <m/>
  </r>
  <r>
    <s v="B-ZENO'S CONSCIENCE|SVEVO, ITALO"/>
    <s v="N"/>
    <s v="Zeno's Conscience"/>
    <x v="1502"/>
    <m/>
    <m/>
    <x v="0"/>
    <m/>
    <m/>
    <m/>
    <m/>
    <m/>
    <m/>
    <m/>
    <x v="2"/>
    <m/>
    <x v="0"/>
    <m/>
    <m/>
    <x v="0"/>
    <x v="0"/>
    <x v="0"/>
    <m/>
    <m/>
    <m/>
    <m/>
    <m/>
    <m/>
    <m/>
    <m/>
    <x v="0"/>
    <x v="0"/>
    <m/>
    <s v="Foundational; Early to Mid-20th Century (Modernist difficulty / Avant-Garde)"/>
    <m/>
    <m/>
    <s v="Zeno's Conscience_Svevo, Italo"/>
    <s v="Svevo, Italo_Zeno's Conscience"/>
    <x v="3139"/>
    <m/>
    <m/>
  </r>
  <r>
    <s v="B-A MODEST PROPOSAL|SWIFT, JONATHAN"/>
    <s v="N"/>
    <s v="A Modest Proposal"/>
    <x v="1503"/>
    <m/>
    <m/>
    <x v="0"/>
    <m/>
    <m/>
    <m/>
    <m/>
    <m/>
    <m/>
    <m/>
    <x v="0"/>
    <m/>
    <x v="0"/>
    <m/>
    <m/>
    <x v="0"/>
    <x v="0"/>
    <x v="0"/>
    <m/>
    <m/>
    <m/>
    <m/>
    <m/>
    <m/>
    <m/>
    <m/>
    <x v="0"/>
    <x v="0"/>
    <m/>
    <s v="Foundational; Literature (Novel, Poetry, Drama)"/>
    <m/>
    <m/>
    <s v="A Modest Proposal_Swift, Jonathan"/>
    <s v="Swift, Jonathan_A Modest Proposal"/>
    <x v="3140"/>
    <m/>
    <m/>
  </r>
  <r>
    <s v="B-A TALE OF A TUB|SWIFT, JONATHAN"/>
    <s v="N"/>
    <s v="A Tale of a Tub"/>
    <x v="1503"/>
    <m/>
    <m/>
    <x v="0"/>
    <m/>
    <m/>
    <m/>
    <m/>
    <m/>
    <m/>
    <m/>
    <x v="0"/>
    <m/>
    <x v="0"/>
    <m/>
    <m/>
    <x v="0"/>
    <x v="0"/>
    <x v="0"/>
    <m/>
    <m/>
    <m/>
    <m/>
    <m/>
    <m/>
    <m/>
    <m/>
    <x v="0"/>
    <x v="0"/>
    <m/>
    <s v="Foundational; 18th Century (Philosophical Depth / Early Experimentation)"/>
    <m/>
    <m/>
    <s v="A Tale of a Tub_Swift, Jonathan"/>
    <s v="Swift, Jonathan_A Tale of a Tub"/>
    <x v="3141"/>
    <m/>
    <m/>
  </r>
  <r>
    <s v="B-GULLIVER’S TRAVELS|SWIFT, JONATHAN"/>
    <s v="N"/>
    <s v="Gulliver’s Travels"/>
    <x v="1503"/>
    <m/>
    <m/>
    <x v="0"/>
    <m/>
    <m/>
    <m/>
    <m/>
    <m/>
    <m/>
    <m/>
    <x v="0"/>
    <m/>
    <x v="0"/>
    <m/>
    <m/>
    <x v="0"/>
    <x v="0"/>
    <x v="0"/>
    <m/>
    <m/>
    <m/>
    <m/>
    <m/>
    <m/>
    <m/>
    <m/>
    <x v="0"/>
    <x v="0"/>
    <m/>
    <m/>
    <m/>
    <m/>
    <s v="Gulliver’s Travels_Swift, Jonathan"/>
    <s v="Swift, Jonathan_Gulliver’s Travels"/>
    <x v="3142"/>
    <m/>
    <m/>
  </r>
  <r>
    <s v="B-GULLIVER'S TRAVELS|SWIFT, JONATHAN"/>
    <s v="N"/>
    <s v="Gulliver's Travels"/>
    <x v="1503"/>
    <m/>
    <m/>
    <x v="0"/>
    <m/>
    <m/>
    <m/>
    <m/>
    <m/>
    <m/>
    <m/>
    <x v="0"/>
    <m/>
    <x v="0"/>
    <m/>
    <m/>
    <x v="0"/>
    <x v="0"/>
    <x v="0"/>
    <m/>
    <m/>
    <m/>
    <m/>
    <m/>
    <m/>
    <m/>
    <m/>
    <x v="0"/>
    <x v="0"/>
    <m/>
    <s v="Foundational; Literature (Novel, Poetry, Drama)"/>
    <m/>
    <m/>
    <s v="Gulliver's Travels_Swift, Jonathan"/>
    <s v="Swift, Jonathan_Gulliver's Travels"/>
    <x v="3143"/>
    <m/>
    <m/>
  </r>
  <r>
    <s v="B-THE EXISTENCE OF GOD|SWINBURNE, RICHARD"/>
    <s v="N"/>
    <s v="The Existence of God"/>
    <x v="1504"/>
    <m/>
    <m/>
    <x v="80"/>
    <m/>
    <m/>
    <s v="The Existence of God"/>
    <m/>
    <m/>
    <m/>
    <m/>
    <x v="0"/>
    <m/>
    <x v="0"/>
    <m/>
    <m/>
    <x v="0"/>
    <x v="0"/>
    <x v="0"/>
    <m/>
    <m/>
    <m/>
    <m/>
    <m/>
    <m/>
    <m/>
    <m/>
    <x v="17"/>
    <x v="1"/>
    <s v="Philosophical work"/>
    <s v="Philosophy"/>
    <s v="Philosophy of Religion"/>
    <m/>
    <s v="The Existence of God_Swinburne, Richard"/>
    <s v="Swinburne, Richard_The Existence of God"/>
    <x v="3144"/>
    <m/>
    <m/>
  </r>
  <r>
    <s v="B-HYMNS OF DIVINE LOVE|SYMEON THE NEW THEOLOGIAN"/>
    <s v="N"/>
    <s v="Hymns of Divine Love"/>
    <x v="1505"/>
    <m/>
    <m/>
    <x v="0"/>
    <m/>
    <m/>
    <m/>
    <m/>
    <m/>
    <m/>
    <m/>
    <x v="0"/>
    <m/>
    <x v="0"/>
    <m/>
    <m/>
    <x v="0"/>
    <x v="0"/>
    <x v="0"/>
    <m/>
    <m/>
    <m/>
    <m/>
    <m/>
    <m/>
    <m/>
    <m/>
    <x v="0"/>
    <x v="0"/>
    <m/>
    <s v="Foundational; Early Christianity &amp; Late Antiquity"/>
    <m/>
    <m/>
    <s v="Hymns of Divine Love_Symeon the New Theologian"/>
    <s v="Symeon the New Theologian_Hymns of Divine Love"/>
    <x v="3145"/>
    <m/>
    <m/>
  </r>
  <r>
    <s v="B-ABIGAIL|SZABÓ, MAGDA"/>
    <s v="N"/>
    <s v="Abigail"/>
    <x v="1506"/>
    <m/>
    <m/>
    <x v="0"/>
    <m/>
    <m/>
    <m/>
    <m/>
    <m/>
    <m/>
    <m/>
    <x v="0"/>
    <m/>
    <x v="0"/>
    <m/>
    <m/>
    <x v="0"/>
    <x v="0"/>
    <x v="0"/>
    <m/>
    <m/>
    <m/>
    <m/>
    <m/>
    <m/>
    <m/>
    <m/>
    <x v="0"/>
    <x v="0"/>
    <m/>
    <m/>
    <m/>
    <m/>
    <s v="Abigail_Szabó, Magda"/>
    <s v="Szabó, Magda_Abigail"/>
    <x v="3146"/>
    <m/>
    <m/>
  </r>
  <r>
    <s v="B-KATALIN STREET|SZABÓ, MAGDA"/>
    <s v="N"/>
    <s v="Katalin Street"/>
    <x v="1506"/>
    <m/>
    <m/>
    <x v="0"/>
    <m/>
    <s v="New York Review Books (NYRB)"/>
    <m/>
    <m/>
    <m/>
    <m/>
    <m/>
    <x v="0"/>
    <m/>
    <x v="0"/>
    <m/>
    <m/>
    <x v="0"/>
    <x v="0"/>
    <x v="0"/>
    <m/>
    <m/>
    <m/>
    <m/>
    <m/>
    <m/>
    <m/>
    <m/>
    <x v="0"/>
    <x v="0"/>
    <m/>
    <m/>
    <m/>
    <m/>
    <s v="Katalin Street_Szabó, Magda"/>
    <s v="Szabó, Magda_Katalin Street"/>
    <x v="3147"/>
    <m/>
    <m/>
  </r>
  <r>
    <s v="B-THE DOOR|SZABÓ, MAGDA"/>
    <s v="N"/>
    <s v="The Door"/>
    <x v="1506"/>
    <m/>
    <m/>
    <x v="0"/>
    <m/>
    <s v="New York Review Books (NYRB)"/>
    <m/>
    <m/>
    <m/>
    <m/>
    <m/>
    <x v="1"/>
    <m/>
    <x v="0"/>
    <m/>
    <m/>
    <x v="0"/>
    <x v="0"/>
    <x v="1"/>
    <m/>
    <m/>
    <m/>
    <m/>
    <m/>
    <m/>
    <m/>
    <m/>
    <x v="0"/>
    <x v="0"/>
    <m/>
    <m/>
    <m/>
    <m/>
    <s v="The Door_Szabó, Magda"/>
    <s v="Szabó, Magda_The Door"/>
    <x v="3148"/>
    <m/>
    <m/>
  </r>
  <r>
    <s v="B-THE FAWN|SZABÓ, MAGDA"/>
    <s v="N"/>
    <s v="The Fawn"/>
    <x v="1506"/>
    <m/>
    <m/>
    <x v="0"/>
    <m/>
    <m/>
    <m/>
    <m/>
    <m/>
    <m/>
    <m/>
    <x v="2"/>
    <m/>
    <x v="0"/>
    <m/>
    <m/>
    <x v="0"/>
    <x v="0"/>
    <x v="1"/>
    <m/>
    <m/>
    <m/>
    <m/>
    <m/>
    <m/>
    <m/>
    <m/>
    <x v="0"/>
    <x v="0"/>
    <m/>
    <m/>
    <m/>
    <m/>
    <s v="The Fawn_Szabó, Magda"/>
    <s v="Szabó, Magda_The Fawn"/>
    <x v="3149"/>
    <m/>
    <m/>
  </r>
  <r>
    <s v="B-PEREIRA MAINTAINS|TABUCCHI, ANTONIO"/>
    <s v="N"/>
    <s v="Pereira Maintains"/>
    <x v="1507"/>
    <m/>
    <m/>
    <x v="0"/>
    <m/>
    <m/>
    <m/>
    <m/>
    <m/>
    <m/>
    <m/>
    <x v="0"/>
    <m/>
    <x v="0"/>
    <m/>
    <m/>
    <x v="0"/>
    <x v="0"/>
    <x v="0"/>
    <m/>
    <m/>
    <m/>
    <m/>
    <m/>
    <m/>
    <m/>
    <m/>
    <x v="0"/>
    <x v="0"/>
    <m/>
    <m/>
    <m/>
    <m/>
    <s v="Pereira Maintains_Tabucchi, Antonio"/>
    <s v="Tabucchi, Antonio_Pereira Maintains"/>
    <x v="3150"/>
    <m/>
    <m/>
  </r>
  <r>
    <s v="B-THE HISTORIES|TACITUS, CORNELIUS"/>
    <s v="N"/>
    <s v="The Histories"/>
    <x v="1508"/>
    <m/>
    <m/>
    <x v="0"/>
    <m/>
    <m/>
    <m/>
    <m/>
    <m/>
    <m/>
    <m/>
    <x v="0"/>
    <m/>
    <x v="0"/>
    <m/>
    <m/>
    <x v="0"/>
    <x v="0"/>
    <x v="0"/>
    <m/>
    <m/>
    <m/>
    <m/>
    <m/>
    <m/>
    <m/>
    <m/>
    <x v="0"/>
    <x v="0"/>
    <m/>
    <m/>
    <m/>
    <m/>
    <s v="The Histories_Tacitus, Cornelius"/>
    <s v="Tacitus, Cornelius_The Histories"/>
    <x v="3151"/>
    <m/>
    <m/>
  </r>
  <r>
    <s v="B-SPLIT TOOTH|TAGAQ, TANYA"/>
    <s v="N"/>
    <s v="Split Tooth"/>
    <x v="1509"/>
    <m/>
    <m/>
    <x v="0"/>
    <m/>
    <m/>
    <m/>
    <m/>
    <m/>
    <m/>
    <m/>
    <x v="0"/>
    <m/>
    <x v="0"/>
    <m/>
    <m/>
    <x v="0"/>
    <x v="0"/>
    <x v="0"/>
    <m/>
    <m/>
    <m/>
    <m/>
    <m/>
    <m/>
    <m/>
    <m/>
    <x v="0"/>
    <x v="0"/>
    <m/>
    <m/>
    <m/>
    <m/>
    <s v="Split Tooth_Tagaq, Tanya"/>
    <s v="Tagaq, Tanya_Split Tooth"/>
    <x v="3152"/>
    <m/>
    <m/>
  </r>
  <r>
    <s v="B-BATTLE ROYALE|TAKAMI, KOUSHUN"/>
    <s v="N"/>
    <s v="Battle Royale"/>
    <x v="1510"/>
    <m/>
    <m/>
    <x v="0"/>
    <m/>
    <m/>
    <m/>
    <m/>
    <m/>
    <m/>
    <m/>
    <x v="0"/>
    <m/>
    <x v="0"/>
    <m/>
    <m/>
    <x v="0"/>
    <x v="0"/>
    <x v="0"/>
    <m/>
    <m/>
    <m/>
    <m/>
    <m/>
    <m/>
    <m/>
    <m/>
    <x v="0"/>
    <x v="0"/>
    <m/>
    <s v="20th Century: Modernist &amp; Post-War Extremes"/>
    <m/>
    <s v="Extreme violence among schoolchildren forced to fight to the death. Social commentary on authority and competition."/>
    <s v="Battle Royale_Takami, Koushun"/>
    <s v="Takami, Koushun_Battle Royale"/>
    <x v="3153"/>
    <m/>
    <m/>
  </r>
  <r>
    <s v="B-ANTIFRAGILE|TALEB, NASSIM NICHOLAS"/>
    <s v="N"/>
    <s v="Antifragile"/>
    <x v="1511"/>
    <m/>
    <m/>
    <x v="218"/>
    <m/>
    <m/>
    <s v="Antifragile"/>
    <m/>
    <m/>
    <m/>
    <m/>
    <x v="0"/>
    <m/>
    <x v="0"/>
    <m/>
    <m/>
    <x v="0"/>
    <x v="0"/>
    <x v="0"/>
    <m/>
    <m/>
    <m/>
    <m/>
    <m/>
    <m/>
    <m/>
    <m/>
    <x v="6"/>
    <x v="2"/>
    <s v="Philosophical work"/>
    <s v="Philosophy"/>
    <s v="Epistemology"/>
    <m/>
    <s v="Antifragile_Taleb, Nassim Nicholas"/>
    <s v="Taleb, Nassim Nicholas_Antifragile"/>
    <x v="3154"/>
    <m/>
    <m/>
  </r>
  <r>
    <s v="B-THE BLACK SWAN|TALEB, NASSIM NICHOLAS"/>
    <s v="N"/>
    <s v="The Black Swan"/>
    <x v="1511"/>
    <m/>
    <m/>
    <x v="294"/>
    <m/>
    <m/>
    <s v="The Black Swan"/>
    <m/>
    <m/>
    <m/>
    <m/>
    <x v="0"/>
    <m/>
    <x v="0"/>
    <m/>
    <m/>
    <x v="0"/>
    <x v="0"/>
    <x v="0"/>
    <m/>
    <m/>
    <m/>
    <m/>
    <m/>
    <m/>
    <m/>
    <m/>
    <x v="4"/>
    <x v="2"/>
    <s v="Philosophical work"/>
    <s v="Philosophy"/>
    <s v="Epistemology"/>
    <m/>
    <s v="The Black Swan_Taleb, Nassim Nicholas"/>
    <s v="Taleb, Nassim Nicholas_The Black Swan"/>
    <x v="3155"/>
    <m/>
    <m/>
  </r>
  <r>
    <s v="B-CELUI QUI HANTAIT LES TÉNÈBRES|TANABE, GOU"/>
    <s v="N"/>
    <s v="Celui qui hantait les ténèbres"/>
    <x v="1512"/>
    <m/>
    <m/>
    <x v="0"/>
    <m/>
    <m/>
    <m/>
    <m/>
    <m/>
    <m/>
    <m/>
    <x v="0"/>
    <m/>
    <x v="0"/>
    <m/>
    <m/>
    <x v="0"/>
    <x v="0"/>
    <x v="0"/>
    <m/>
    <m/>
    <m/>
    <m/>
    <m/>
    <m/>
    <m/>
    <m/>
    <x v="0"/>
    <x v="0"/>
    <m/>
    <m/>
    <m/>
    <m/>
    <s v="Celui qui hantait les ténèbres_Tanabe, Gou"/>
    <s v="Tanabe, Gou_Celui qui hantait les ténèbres"/>
    <x v="3156"/>
    <m/>
    <m/>
  </r>
  <r>
    <s v="B-DANS L'ABÎME DU TEMPS|TANABE, GOU"/>
    <s v="N"/>
    <s v="Dans l'abîme du temps"/>
    <x v="1512"/>
    <m/>
    <m/>
    <x v="0"/>
    <m/>
    <m/>
    <m/>
    <m/>
    <m/>
    <m/>
    <m/>
    <x v="0"/>
    <m/>
    <x v="0"/>
    <m/>
    <m/>
    <x v="0"/>
    <x v="0"/>
    <x v="0"/>
    <m/>
    <m/>
    <m/>
    <m/>
    <m/>
    <m/>
    <m/>
    <m/>
    <x v="0"/>
    <x v="0"/>
    <m/>
    <m/>
    <m/>
    <m/>
    <s v="Dans l'abîme du temps_Tanabe, Gou"/>
    <s v="Tanabe, Gou_Dans l'abîme du temps"/>
    <x v="3157"/>
    <m/>
    <m/>
  </r>
  <r>
    <s v="B-H.P. LOVECRAFT'S AT THE MOUNTAINS OF MADNESS DELUXE EDITION (MANGA)|TANABE, GOU"/>
    <s v="N"/>
    <s v="H.P. Lovecraft's At the Mountains of Madness Deluxe Edition (Manga)"/>
    <x v="1512"/>
    <m/>
    <m/>
    <x v="0"/>
    <m/>
    <m/>
    <m/>
    <m/>
    <m/>
    <m/>
    <m/>
    <x v="0"/>
    <m/>
    <x v="0"/>
    <m/>
    <m/>
    <x v="0"/>
    <x v="0"/>
    <x v="0"/>
    <m/>
    <m/>
    <m/>
    <m/>
    <m/>
    <m/>
    <m/>
    <m/>
    <x v="0"/>
    <x v="0"/>
    <m/>
    <m/>
    <m/>
    <m/>
    <s v="H.P. Lovecraft's At the Mountains of Madness Deluxe Edition (Manga)_Tanabe, Gou"/>
    <s v="Tanabe, Gou_H.P. Lovecraft's At the Mountains of Madness Deluxe Edition (Manga)"/>
    <x v="3158"/>
    <m/>
    <m/>
  </r>
  <r>
    <s v="B-H.P. LOVECRAFT'S AT THE MOUNTAINS OF MADNESS, VOLUME 1|TANABE, GOU"/>
    <s v="N"/>
    <s v="H.P. Lovecraft's At the Mountains of Madness, Volume 1"/>
    <x v="1512"/>
    <m/>
    <m/>
    <x v="0"/>
    <m/>
    <m/>
    <m/>
    <m/>
    <m/>
    <m/>
    <m/>
    <x v="0"/>
    <m/>
    <x v="0"/>
    <m/>
    <m/>
    <x v="0"/>
    <x v="0"/>
    <x v="0"/>
    <m/>
    <m/>
    <m/>
    <m/>
    <m/>
    <m/>
    <m/>
    <m/>
    <x v="0"/>
    <x v="0"/>
    <m/>
    <m/>
    <m/>
    <m/>
    <s v="H.P. Lovecraft's At the Mountains of Madness, Volume 1_Tanabe, Gou"/>
    <s v="Tanabe, Gou_H.P. Lovecraft's At the Mountains of Madness, Volume 1"/>
    <x v="3159"/>
    <m/>
    <m/>
  </r>
  <r>
    <s v="B-H.P. LOVECRAFT'S AT THE MOUNTAINS OF MADNESS, VOLUME 2|TANABE, GOU"/>
    <s v="N"/>
    <s v="H.P. Lovecraft's At the Mountains of Madness, Volume 2"/>
    <x v="1512"/>
    <m/>
    <m/>
    <x v="0"/>
    <m/>
    <m/>
    <m/>
    <m/>
    <m/>
    <m/>
    <m/>
    <x v="0"/>
    <m/>
    <x v="0"/>
    <m/>
    <m/>
    <x v="0"/>
    <x v="0"/>
    <x v="0"/>
    <m/>
    <m/>
    <m/>
    <m/>
    <m/>
    <m/>
    <m/>
    <m/>
    <x v="0"/>
    <x v="0"/>
    <m/>
    <m/>
    <m/>
    <m/>
    <s v="H.P. Lovecraft's At the Mountains of Madness, Volume 2_Tanabe, Gou"/>
    <s v="Tanabe, Gou_H.P. Lovecraft's At the Mountains of Madness, Volume 2"/>
    <x v="3160"/>
    <m/>
    <m/>
  </r>
  <r>
    <s v="B-H.P. LOVECRAFT'S THE HOUND AND OTHER STORIES|TANABE, GOU"/>
    <s v="N"/>
    <s v="H.P. Lovecraft's The Hound and Other Stories"/>
    <x v="1512"/>
    <m/>
    <m/>
    <x v="0"/>
    <m/>
    <m/>
    <m/>
    <m/>
    <m/>
    <m/>
    <m/>
    <x v="0"/>
    <m/>
    <x v="0"/>
    <m/>
    <m/>
    <x v="0"/>
    <x v="0"/>
    <x v="0"/>
    <m/>
    <m/>
    <m/>
    <m/>
    <m/>
    <m/>
    <m/>
    <m/>
    <x v="0"/>
    <x v="0"/>
    <m/>
    <m/>
    <m/>
    <m/>
    <s v="H.P. Lovecraft's The Hound and Other Stories_Tanabe, Gou"/>
    <s v="Tanabe, Gou_H.P. Lovecraft's The Hound and Other Stories"/>
    <x v="3161"/>
    <m/>
    <m/>
  </r>
  <r>
    <s v="B-H.P. LOVECRAFT'S THE SHADOW OVER INNSMOUTH|TANABE, GOU"/>
    <s v="N"/>
    <s v="H.P. Lovecraft's The Shadow Over Innsmouth"/>
    <x v="1512"/>
    <m/>
    <m/>
    <x v="0"/>
    <m/>
    <m/>
    <m/>
    <m/>
    <m/>
    <m/>
    <m/>
    <x v="0"/>
    <m/>
    <x v="0"/>
    <m/>
    <m/>
    <x v="0"/>
    <x v="0"/>
    <x v="0"/>
    <m/>
    <m/>
    <m/>
    <m/>
    <m/>
    <m/>
    <m/>
    <m/>
    <x v="0"/>
    <x v="0"/>
    <m/>
    <m/>
    <m/>
    <m/>
    <s v="H.P. Lovecraft's The Shadow Over Innsmouth_Tanabe, Gou"/>
    <s v="Tanabe, Gou_H.P. Lovecraft's The Shadow Over Innsmouth"/>
    <x v="3162"/>
    <m/>
    <m/>
  </r>
  <r>
    <s v="B-LA COULEUR TOMBÉE DU CIEL|TANABE, GOU"/>
    <s v="N"/>
    <s v="La Couleur tombée du ciel"/>
    <x v="1512"/>
    <m/>
    <m/>
    <x v="0"/>
    <m/>
    <m/>
    <m/>
    <m/>
    <m/>
    <m/>
    <m/>
    <x v="0"/>
    <m/>
    <x v="0"/>
    <m/>
    <m/>
    <x v="0"/>
    <x v="0"/>
    <x v="0"/>
    <m/>
    <m/>
    <m/>
    <m/>
    <m/>
    <m/>
    <m/>
    <m/>
    <x v="0"/>
    <x v="0"/>
    <m/>
    <m/>
    <m/>
    <m/>
    <s v="La Couleur tombée du ciel_Tanabe, Gou"/>
    <s v="Tanabe, Gou_La Couleur tombée du ciel"/>
    <x v="3163"/>
    <m/>
    <m/>
  </r>
  <r>
    <s v="B-L'APPEL DE CTHULHU|TANABE, GOU"/>
    <s v="N"/>
    <s v="L'Appel de Cthulhu"/>
    <x v="1512"/>
    <m/>
    <m/>
    <x v="0"/>
    <m/>
    <m/>
    <m/>
    <m/>
    <m/>
    <m/>
    <m/>
    <x v="0"/>
    <m/>
    <x v="0"/>
    <m/>
    <m/>
    <x v="0"/>
    <x v="0"/>
    <x v="0"/>
    <m/>
    <m/>
    <m/>
    <m/>
    <m/>
    <m/>
    <m/>
    <m/>
    <x v="0"/>
    <x v="0"/>
    <m/>
    <m/>
    <m/>
    <m/>
    <s v="L'Appel de Cthulhu_Tanabe, Gou"/>
    <s v="Tanabe, Gou_L'Appel de Cthulhu"/>
    <x v="3164"/>
    <m/>
    <m/>
  </r>
  <r>
    <s v="B-LE CAUCHEMAR D'INNSMOUTH : TOME 1|TANABE, GOU"/>
    <s v="N"/>
    <s v="Le Cauchemar d'Innsmouth : Tome 1"/>
    <x v="1512"/>
    <m/>
    <m/>
    <x v="0"/>
    <m/>
    <m/>
    <m/>
    <m/>
    <m/>
    <m/>
    <m/>
    <x v="0"/>
    <m/>
    <x v="0"/>
    <m/>
    <m/>
    <x v="0"/>
    <x v="0"/>
    <x v="0"/>
    <m/>
    <m/>
    <m/>
    <m/>
    <m/>
    <m/>
    <m/>
    <m/>
    <x v="0"/>
    <x v="0"/>
    <m/>
    <m/>
    <m/>
    <m/>
    <s v="Le Cauchemar d'Innsmouth : Tome 1_Tanabe, Gou"/>
    <s v="Tanabe, Gou_Le Cauchemar d'Innsmouth : Tome 1"/>
    <x v="3165"/>
    <m/>
    <m/>
  </r>
  <r>
    <s v="B-SEVEN JAPANESE TALES|TANIZAKI, JUN'ICHIRŌ"/>
    <s v="N"/>
    <s v="Seven Japanese Tales"/>
    <x v="1513"/>
    <m/>
    <m/>
    <x v="0"/>
    <m/>
    <m/>
    <m/>
    <m/>
    <m/>
    <m/>
    <m/>
    <x v="0"/>
    <m/>
    <x v="0"/>
    <m/>
    <m/>
    <x v="0"/>
    <x v="0"/>
    <x v="0"/>
    <m/>
    <m/>
    <m/>
    <m/>
    <m/>
    <m/>
    <m/>
    <m/>
    <x v="0"/>
    <x v="0"/>
    <m/>
    <m/>
    <m/>
    <m/>
    <s v="Seven Japanese Tales_Tanizaki, Jun'ichirō"/>
    <s v="Tanizaki, Jun'ichirō_Seven Japanese Tales"/>
    <x v="3166"/>
    <m/>
    <m/>
  </r>
  <r>
    <s v="B-COLLECTED SCREENPLAYS|TARKOVSKY, ANDREI"/>
    <s v="N"/>
    <s v="Collected Screenplays"/>
    <x v="1514"/>
    <m/>
    <m/>
    <x v="215"/>
    <m/>
    <m/>
    <m/>
    <m/>
    <n v="564"/>
    <s v="A compilation of Andrei Tarkovsky's screenplays including &quot;Ivan's Childhood,&quot; &quot;Andrei Rublev,&quot; &quot;Solaris,&quot; &quot;Mirror,&quot; &quot;Stalker,&quot; &quot;Nostalgia,&quot; and &quot;The Sacrifice,&quot; showcasing his poetic approach to cinema and the evolution of his artistic vision."/>
    <m/>
    <x v="0"/>
    <m/>
    <x v="0"/>
    <m/>
    <m/>
    <x v="0"/>
    <x v="0"/>
    <x v="0"/>
    <m/>
    <m/>
    <m/>
    <m/>
    <m/>
    <m/>
    <m/>
    <m/>
    <x v="2"/>
    <x v="1"/>
    <m/>
    <m/>
    <m/>
    <m/>
    <s v="Collected Screenplays_Tarkovsky, Andrei"/>
    <s v="Tarkovsky, Andrei_Collected Screenplays"/>
    <x v="3167"/>
    <m/>
    <m/>
  </r>
  <r>
    <s v="B-INSTANT LIGHT: TARKOVSKY POLAROIDS|TARKOVSKY, ANDREI"/>
    <s v="N"/>
    <s v="Instant Light: Tarkovsky Polaroids"/>
    <x v="1514"/>
    <m/>
    <m/>
    <x v="0"/>
    <m/>
    <m/>
    <m/>
    <m/>
    <m/>
    <m/>
    <m/>
    <x v="0"/>
    <m/>
    <x v="0"/>
    <m/>
    <m/>
    <x v="0"/>
    <x v="0"/>
    <x v="0"/>
    <m/>
    <m/>
    <m/>
    <m/>
    <m/>
    <m/>
    <m/>
    <m/>
    <x v="0"/>
    <x v="0"/>
    <m/>
    <m/>
    <m/>
    <m/>
    <s v="Instant Light: Tarkovsky Polaroids_Tarkovsky, Andrei"/>
    <s v="Tarkovsky, Andrei_Instant Light: Tarkovsky Polaroids"/>
    <x v="3168"/>
    <m/>
    <m/>
  </r>
  <r>
    <s v="B-SCULPTING IN TIME|TARKOVSKY, ANDREI"/>
    <s v="N"/>
    <s v="Sculpting in Time"/>
    <x v="1514"/>
    <m/>
    <m/>
    <x v="58"/>
    <m/>
    <m/>
    <m/>
    <m/>
    <n v="256"/>
    <s v="Andrei Tarkovsky's theoretical reflections on cinema as an art form and his own filmmaking practice, exploring his philosophical approach to time, memory, and spirituality in film."/>
    <m/>
    <x v="2"/>
    <m/>
    <x v="0"/>
    <m/>
    <m/>
    <x v="0"/>
    <x v="0"/>
    <x v="0"/>
    <m/>
    <m/>
    <m/>
    <m/>
    <m/>
    <m/>
    <m/>
    <m/>
    <x v="7"/>
    <x v="1"/>
    <m/>
    <m/>
    <m/>
    <m/>
    <s v="Sculpting in Time_Tarkovsky, Andrei"/>
    <s v="Tarkovsky, Andrei_Sculpting in Time"/>
    <x v="3169"/>
    <m/>
    <m/>
  </r>
  <r>
    <s v="B-TIME WITHIN TIME: THE DIARIES 1970-1986|TARKOVSKY, ANDREI"/>
    <s v="N"/>
    <s v="Time Within Time: The Diaries 1970-1986"/>
    <x v="1514"/>
    <m/>
    <m/>
    <x v="126"/>
    <m/>
    <m/>
    <m/>
    <m/>
    <n v="416"/>
    <s v="A collection of Andrei Tarkovsky's personal diaries covering the last sixteen years of his life and career, offering intimate insights into his creative process, spiritual struggles, and experiences as an exile from the Soviet Union."/>
    <m/>
    <x v="0"/>
    <m/>
    <x v="0"/>
    <m/>
    <m/>
    <x v="0"/>
    <x v="0"/>
    <x v="0"/>
    <m/>
    <m/>
    <m/>
    <m/>
    <m/>
    <m/>
    <m/>
    <m/>
    <x v="2"/>
    <x v="1"/>
    <m/>
    <m/>
    <m/>
    <m/>
    <s v="Time Within Time: The Diaries 1970-1986_Tarkovsky, Andrei"/>
    <s v="Tarkovsky, Andrei_Time Within Time: The Diaries 1970-1986"/>
    <x v="3170"/>
    <m/>
    <m/>
  </r>
  <r>
    <s v="B-THE SECRET HISTORY|TARTT, DONNA"/>
    <s v="N"/>
    <s v="The Secret History"/>
    <x v="1515"/>
    <m/>
    <m/>
    <x v="179"/>
    <m/>
    <m/>
    <m/>
    <m/>
    <n v="559"/>
    <s v="A psychological thriller about a group of classics students at an elite New England college who fall under the influence of their professor and descend into ritualistic violence and moral corruption."/>
    <m/>
    <x v="0"/>
    <m/>
    <x v="0"/>
    <m/>
    <m/>
    <x v="0"/>
    <x v="0"/>
    <x v="0"/>
    <m/>
    <m/>
    <m/>
    <m/>
    <m/>
    <m/>
    <m/>
    <m/>
    <x v="2"/>
    <x v="1"/>
    <m/>
    <m/>
    <m/>
    <m/>
    <s v="The Secret History_Tartt, Donna"/>
    <s v="Tartt, Donna_The Secret History"/>
    <x v="3171"/>
    <m/>
    <m/>
  </r>
  <r>
    <s v="B-JERUSALEM DELIVERED (GERUSALEMME LIBERATA)|TASSO, TORQUATO"/>
    <s v="N"/>
    <s v="Jerusalem Delivered (Gerusalemme liberata)"/>
    <x v="1516"/>
    <m/>
    <m/>
    <x v="0"/>
    <m/>
    <m/>
    <m/>
    <m/>
    <m/>
    <m/>
    <m/>
    <x v="0"/>
    <m/>
    <x v="0"/>
    <m/>
    <m/>
    <x v="0"/>
    <x v="0"/>
    <x v="0"/>
    <m/>
    <m/>
    <m/>
    <m/>
    <m/>
    <m/>
    <m/>
    <m/>
    <x v="0"/>
    <x v="0"/>
    <m/>
    <s v="Foundational; Renaissance &amp; Humanism"/>
    <m/>
    <m/>
    <s v="Jerusalem Delivered (Gerusalemme liberata)_Tasso, Torquato"/>
    <s v="Tasso, Torquato_Jerusalem Delivered (Gerusalemme liberata)"/>
    <x v="3172"/>
    <m/>
    <m/>
  </r>
  <r>
    <s v="B-LAMENT FOR JULIA, AND OTHER STORIES|TAUBES, SUSAN"/>
    <s v="N"/>
    <s v="Lament for Julia, and Other Stories"/>
    <x v="1517"/>
    <m/>
    <m/>
    <x v="0"/>
    <m/>
    <m/>
    <m/>
    <m/>
    <m/>
    <m/>
    <m/>
    <x v="0"/>
    <m/>
    <x v="0"/>
    <m/>
    <m/>
    <x v="0"/>
    <x v="0"/>
    <x v="0"/>
    <m/>
    <m/>
    <m/>
    <m/>
    <m/>
    <m/>
    <m/>
    <m/>
    <x v="0"/>
    <x v="0"/>
    <m/>
    <m/>
    <m/>
    <m/>
    <s v="Lament for Julia, and Other Stories_Taubes, Susan"/>
    <s v="Taubes, Susan_Lament for Julia, and Other Stories"/>
    <x v="3173"/>
    <m/>
    <m/>
  </r>
  <r>
    <s v="B-GORBACHEV: HIS LIFE AND TIMES|TAUBMAN, WILLIAM"/>
    <s v="N"/>
    <s v="Gorbachev: His Life and Times"/>
    <x v="1518"/>
    <m/>
    <m/>
    <x v="0"/>
    <m/>
    <m/>
    <m/>
    <m/>
    <m/>
    <m/>
    <m/>
    <x v="0"/>
    <m/>
    <x v="0"/>
    <m/>
    <m/>
    <x v="0"/>
    <x v="0"/>
    <x v="0"/>
    <m/>
    <m/>
    <m/>
    <m/>
    <m/>
    <m/>
    <m/>
    <m/>
    <x v="0"/>
    <x v="0"/>
    <m/>
    <m/>
    <m/>
    <m/>
    <s v="Gorbachev: His Life and Times_Taubman, William"/>
    <s v="Taubman, William_Gorbachev: His Life and Times"/>
    <x v="3174"/>
    <m/>
    <m/>
  </r>
  <r>
    <s v="B-A SECULAR AGE|TAYLOR, CHARLES"/>
    <s v="N"/>
    <s v="A Secular Age"/>
    <x v="1519"/>
    <m/>
    <m/>
    <x v="294"/>
    <m/>
    <m/>
    <s v="A Secular Age"/>
    <m/>
    <m/>
    <m/>
    <m/>
    <x v="0"/>
    <m/>
    <x v="0"/>
    <m/>
    <m/>
    <x v="0"/>
    <x v="0"/>
    <x v="0"/>
    <m/>
    <m/>
    <m/>
    <m/>
    <m/>
    <m/>
    <m/>
    <m/>
    <x v="4"/>
    <x v="2"/>
    <s v="Philosophical work"/>
    <s v="Philosophy"/>
    <s v="Philosophy of Religion"/>
    <m/>
    <s v="A Secular Age_Taylor, Charles"/>
    <s v="Taylor, Charles_A Secular Age"/>
    <x v="3175"/>
    <m/>
    <m/>
  </r>
  <r>
    <s v="B-SOURCES OF THE SELF|TAYLOR, CHARLES"/>
    <s v="Y"/>
    <s v="Sources of the Self"/>
    <x v="1519"/>
    <m/>
    <m/>
    <x v="13"/>
    <m/>
    <m/>
    <s v="Sources of the Self"/>
    <m/>
    <m/>
    <m/>
    <m/>
    <x v="0"/>
    <m/>
    <x v="0"/>
    <m/>
    <m/>
    <x v="0"/>
    <x v="0"/>
    <x v="0"/>
    <m/>
    <m/>
    <m/>
    <m/>
    <m/>
    <m/>
    <m/>
    <m/>
    <x v="7"/>
    <x v="1"/>
    <s v="Philosophical work"/>
    <s v="Philosophy"/>
    <s v="Hermeneutics"/>
    <m/>
    <s v="Sources of the Self_Taylor, Charles"/>
    <s v="Taylor, Charles_Sources of the Self"/>
    <x v="3176"/>
    <m/>
    <m/>
  </r>
  <r>
    <s v="B-SOURCES OF THE SELF|TAYLOR, CHARLES"/>
    <s v="Y"/>
    <s v="Sources of the Self"/>
    <x v="1519"/>
    <m/>
    <m/>
    <x v="0"/>
    <m/>
    <m/>
    <m/>
    <m/>
    <m/>
    <m/>
    <m/>
    <x v="0"/>
    <m/>
    <x v="0"/>
    <m/>
    <m/>
    <x v="0"/>
    <x v="0"/>
    <x v="0"/>
    <m/>
    <m/>
    <m/>
    <m/>
    <m/>
    <m/>
    <m/>
    <m/>
    <x v="0"/>
    <x v="0"/>
    <m/>
    <s v="Foundational; Late 20th Century &amp; Postmodernism"/>
    <m/>
    <m/>
    <s v="Sources of the Self_Taylor, Charles"/>
    <s v="Taylor, Charles_Sources of the Self"/>
    <x v="3176"/>
    <m/>
    <m/>
  </r>
  <r>
    <s v="B-A GAME OF HIDE AND SEEK|TAYLOR, ELIZABETH"/>
    <s v="N"/>
    <s v="A Game of Hide and Seek"/>
    <x v="1520"/>
    <m/>
    <m/>
    <x v="0"/>
    <m/>
    <s v="New York Review Books (NYRB)"/>
    <m/>
    <m/>
    <m/>
    <m/>
    <m/>
    <x v="0"/>
    <m/>
    <x v="0"/>
    <m/>
    <m/>
    <x v="0"/>
    <x v="0"/>
    <x v="0"/>
    <m/>
    <m/>
    <m/>
    <m/>
    <m/>
    <m/>
    <m/>
    <m/>
    <x v="0"/>
    <x v="0"/>
    <m/>
    <m/>
    <m/>
    <m/>
    <s v="A Game of Hide and Seek_Taylor, Elizabeth"/>
    <s v="Taylor, Elizabeth_A Game of Hide and Seek"/>
    <x v="3177"/>
    <m/>
    <m/>
  </r>
  <r>
    <s v="B-CHILDREN OF TIME|TCHAIKOVSKY, ADRIAN"/>
    <s v="N"/>
    <s v="Children of Time"/>
    <x v="1521"/>
    <m/>
    <m/>
    <x v="0"/>
    <m/>
    <m/>
    <m/>
    <m/>
    <m/>
    <m/>
    <m/>
    <x v="0"/>
    <m/>
    <x v="0"/>
    <m/>
    <m/>
    <x v="0"/>
    <x v="0"/>
    <x v="0"/>
    <m/>
    <m/>
    <m/>
    <m/>
    <m/>
    <m/>
    <m/>
    <m/>
    <x v="0"/>
    <x v="0"/>
    <m/>
    <m/>
    <m/>
    <m/>
    <s v="Children of Time_Tchaikovsky, Adrian"/>
    <s v="Tchaikovsky, Adrian_Children of Time"/>
    <x v="3178"/>
    <m/>
    <m/>
  </r>
  <r>
    <s v="B-THE SYMBOLIST PRINTS OF ODILON REDON|TED GOTT"/>
    <s v="N"/>
    <s v="The Symbolist Prints of Odilon Redon"/>
    <x v="1522"/>
    <m/>
    <m/>
    <x v="0"/>
    <m/>
    <m/>
    <m/>
    <m/>
    <m/>
    <m/>
    <m/>
    <x v="0"/>
    <m/>
    <x v="0"/>
    <m/>
    <m/>
    <x v="0"/>
    <x v="0"/>
    <x v="0"/>
    <m/>
    <m/>
    <m/>
    <m/>
    <m/>
    <m/>
    <m/>
    <m/>
    <x v="0"/>
    <x v="0"/>
    <m/>
    <m/>
    <m/>
    <s v="Catalogues of works featured by Des Esseintes in &quot;À rebours&quot; (Against Nature), by Huysmans."/>
    <s v="The Symbolist Prints of Odilon Redon_Ted Gott"/>
    <s v="Ted Gott_The Symbolist Prints of Odilon Redon"/>
    <x v="3179"/>
    <m/>
    <m/>
  </r>
  <r>
    <s v="B-HEATHCLIFF'S TALE|TENNANT, EMMA"/>
    <s v="N"/>
    <s v="Heathcliff's Tale"/>
    <x v="1523"/>
    <m/>
    <m/>
    <x v="0"/>
    <n v="2005"/>
    <s v="Tartarus Press"/>
    <m/>
    <m/>
    <m/>
    <m/>
    <m/>
    <x v="0"/>
    <m/>
    <x v="0"/>
    <m/>
    <m/>
    <x v="0"/>
    <x v="0"/>
    <x v="0"/>
    <m/>
    <m/>
    <m/>
    <m/>
    <m/>
    <m/>
    <m/>
    <m/>
    <x v="0"/>
    <x v="0"/>
    <m/>
    <m/>
    <m/>
    <m/>
    <s v="Heathcliff's Tale_Tennant, Emma"/>
    <s v="Tennant, Emma_Heathcliff's Tale"/>
    <x v="3180"/>
    <m/>
    <m/>
  </r>
  <r>
    <s v="B-THE INTERIOR CASTLE / THE WAY OF PERFECTION|TERESA OF ÁVILA"/>
    <s v="N"/>
    <s v="The Interior Castle / The Way of Perfection"/>
    <x v="1524"/>
    <m/>
    <m/>
    <x v="0"/>
    <m/>
    <m/>
    <m/>
    <m/>
    <m/>
    <m/>
    <m/>
    <x v="0"/>
    <m/>
    <x v="0"/>
    <m/>
    <m/>
    <x v="0"/>
    <x v="0"/>
    <x v="0"/>
    <m/>
    <m/>
    <m/>
    <m/>
    <m/>
    <m/>
    <m/>
    <m/>
    <x v="0"/>
    <x v="0"/>
    <m/>
    <s v="Foundational; Renaissance &amp; Humanism"/>
    <m/>
    <m/>
    <s v="The Interior Castle / The Way of Perfection_Teresa of Ávila"/>
    <s v="Teresa of Ávila_The Interior Castle / The Way of Perfection"/>
    <x v="3181"/>
    <m/>
    <m/>
  </r>
  <r>
    <s v="B-INFINITE RESIGNATION|THACKER, EUGENE"/>
    <s v="N"/>
    <s v="Infinite Resignation"/>
    <x v="1525"/>
    <m/>
    <m/>
    <x v="0"/>
    <m/>
    <m/>
    <m/>
    <m/>
    <m/>
    <m/>
    <m/>
    <x v="0"/>
    <m/>
    <x v="0"/>
    <m/>
    <m/>
    <x v="0"/>
    <x v="0"/>
    <x v="0"/>
    <m/>
    <m/>
    <m/>
    <m/>
    <m/>
    <m/>
    <m/>
    <m/>
    <x v="0"/>
    <x v="0"/>
    <m/>
    <m/>
    <m/>
    <m/>
    <s v="Infinite Resignation_Thacker, Eugene"/>
    <s v="Thacker, Eugene_Infinite Resignation"/>
    <x v="3182"/>
    <m/>
    <m/>
  </r>
  <r>
    <s v="B-THE LUCK OF BARRY LYNDON|THACKERAY, WILLIAM MAKEPEACE"/>
    <s v="N"/>
    <s v="The Luck of Barry Lyndon"/>
    <x v="1526"/>
    <m/>
    <m/>
    <x v="0"/>
    <m/>
    <m/>
    <m/>
    <m/>
    <m/>
    <m/>
    <m/>
    <x v="0"/>
    <m/>
    <x v="0"/>
    <m/>
    <m/>
    <x v="0"/>
    <x v="0"/>
    <x v="0"/>
    <m/>
    <m/>
    <m/>
    <m/>
    <m/>
    <m/>
    <m/>
    <m/>
    <x v="0"/>
    <x v="0"/>
    <m/>
    <s v="Foundational; Realism, Naturalism &amp; Victorian Era"/>
    <m/>
    <m/>
    <s v="The Luck of Barry Lyndon_Thackeray, William Makepeace"/>
    <s v="Thackeray, William Makepeace_The Luck of Barry Lyndon"/>
    <x v="3183"/>
    <m/>
    <m/>
  </r>
  <r>
    <s v="B-VANITY FAIR|THACKERAY, WILLIAM MAKEPEACE"/>
    <s v="Y"/>
    <s v="Vanity Fair"/>
    <x v="1526"/>
    <m/>
    <m/>
    <x v="0"/>
    <m/>
    <m/>
    <m/>
    <m/>
    <m/>
    <m/>
    <m/>
    <x v="0"/>
    <m/>
    <x v="0"/>
    <m/>
    <m/>
    <x v="0"/>
    <x v="0"/>
    <x v="0"/>
    <m/>
    <m/>
    <m/>
    <m/>
    <m/>
    <m/>
    <m/>
    <m/>
    <x v="0"/>
    <x v="0"/>
    <m/>
    <m/>
    <m/>
    <m/>
    <s v="Vanity Fair_Thackeray, William Makepeace"/>
    <s v="Thackeray, William Makepeace_Vanity Fair"/>
    <x v="3184"/>
    <m/>
    <m/>
  </r>
  <r>
    <s v="B-VANITY FAIR|THACKERAY, WILLIAM MAKEPEACE"/>
    <s v="Y"/>
    <s v="Vanity Fair"/>
    <x v="1526"/>
    <m/>
    <m/>
    <x v="0"/>
    <m/>
    <m/>
    <m/>
    <m/>
    <m/>
    <m/>
    <m/>
    <x v="0"/>
    <m/>
    <x v="0"/>
    <m/>
    <m/>
    <x v="0"/>
    <x v="0"/>
    <x v="0"/>
    <m/>
    <m/>
    <m/>
    <m/>
    <m/>
    <m/>
    <m/>
    <m/>
    <x v="0"/>
    <x v="0"/>
    <m/>
    <s v="Foundational; Realism, Naturalism &amp; Victorian Era"/>
    <m/>
    <m/>
    <s v="Vanity Fair_Thackeray, William Makepeace"/>
    <s v="Thackeray, William Makepeace_Vanity Fair"/>
    <x v="3184"/>
    <m/>
    <m/>
  </r>
  <r>
    <s v="B-DARCONVILLE'S CAT|THEROUX, ALEXANDER"/>
    <s v="N"/>
    <s v="Darconville's Cat"/>
    <x v="1527"/>
    <m/>
    <m/>
    <x v="0"/>
    <m/>
    <m/>
    <m/>
    <m/>
    <m/>
    <m/>
    <m/>
    <x v="2"/>
    <m/>
    <x v="0"/>
    <m/>
    <m/>
    <x v="0"/>
    <x v="0"/>
    <x v="1"/>
    <m/>
    <m/>
    <m/>
    <m/>
    <m/>
    <m/>
    <m/>
    <m/>
    <x v="0"/>
    <x v="0"/>
    <m/>
    <m/>
    <m/>
    <m/>
    <s v="Darconville's Cat_Theroux, Alexander"/>
    <s v="Theroux, Alexander_Darconville's Cat"/>
    <x v="3185"/>
    <m/>
    <m/>
  </r>
  <r>
    <s v="B-TIRUKKURAL|THIRUVALLUVAR"/>
    <s v="N"/>
    <s v="Tirukkural"/>
    <x v="1528"/>
    <m/>
    <m/>
    <x v="0"/>
    <m/>
    <m/>
    <m/>
    <m/>
    <m/>
    <m/>
    <m/>
    <x v="0"/>
    <m/>
    <x v="0"/>
    <m/>
    <m/>
    <x v="0"/>
    <x v="0"/>
    <x v="0"/>
    <m/>
    <m/>
    <m/>
    <m/>
    <m/>
    <m/>
    <m/>
    <m/>
    <x v="0"/>
    <x v="0"/>
    <m/>
    <s v="Foundational; Ancient India"/>
    <m/>
    <m/>
    <s v="Tirukkural_Thiruvalluvar"/>
    <s v="Thiruvalluvar_Tirukkural"/>
    <x v="3186"/>
    <m/>
    <m/>
  </r>
  <r>
    <s v="B-THE IMITATION OF CHRIST|THOMAS À KEMPIS"/>
    <s v="N"/>
    <s v="The Imitation of Christ"/>
    <x v="1529"/>
    <m/>
    <m/>
    <x v="0"/>
    <m/>
    <m/>
    <m/>
    <m/>
    <m/>
    <m/>
    <m/>
    <x v="0"/>
    <m/>
    <x v="0"/>
    <m/>
    <m/>
    <x v="0"/>
    <x v="0"/>
    <x v="0"/>
    <m/>
    <m/>
    <m/>
    <m/>
    <m/>
    <m/>
    <m/>
    <m/>
    <x v="0"/>
    <x v="0"/>
    <m/>
    <s v="Foundational; High &amp; Late Medieval Europe (c. 1000 - 1450 AD)"/>
    <m/>
    <m/>
    <s v="The Imitation of Christ_Thomas à Kempis"/>
    <s v="Thomas à Kempis_The Imitation of Christ"/>
    <x v="3187"/>
    <m/>
    <m/>
  </r>
  <r>
    <s v="B-SELECTED WRITINGS|THOMAS AQUINAS"/>
    <s v="N"/>
    <s v="Selected Writings"/>
    <x v="1530"/>
    <m/>
    <m/>
    <x v="22"/>
    <m/>
    <m/>
    <m/>
    <m/>
    <n v="1120"/>
    <s v="A collection of the influential medieval philosopher's works on theology, ethics, and metaphysics that shaped Christian thought."/>
    <m/>
    <x v="0"/>
    <m/>
    <x v="0"/>
    <m/>
    <m/>
    <x v="0"/>
    <x v="1"/>
    <x v="0"/>
    <m/>
    <m/>
    <m/>
    <m/>
    <m/>
    <m/>
    <m/>
    <m/>
    <x v="0"/>
    <x v="6"/>
    <m/>
    <m/>
    <m/>
    <m/>
    <s v="Selected Writings_Thomas Aquinas"/>
    <s v="Thomas Aquinas_Selected Writings"/>
    <x v="3188"/>
    <m/>
    <m/>
  </r>
  <r>
    <s v="B-COLLECTED POEMS|THOMAS, DYLAN"/>
    <s v="N"/>
    <s v="Collected Poems"/>
    <x v="1531"/>
    <m/>
    <m/>
    <x v="0"/>
    <m/>
    <m/>
    <m/>
    <m/>
    <m/>
    <m/>
    <m/>
    <x v="0"/>
    <m/>
    <x v="0"/>
    <m/>
    <m/>
    <x v="0"/>
    <x v="0"/>
    <x v="0"/>
    <m/>
    <m/>
    <m/>
    <m/>
    <m/>
    <m/>
    <m/>
    <m/>
    <x v="0"/>
    <x v="0"/>
    <m/>
    <m/>
    <m/>
    <m/>
    <s v="Collected Poems_Thomas, Dylan"/>
    <s v="Thomas, Dylan_Collected Poems"/>
    <x v="3189"/>
    <m/>
    <m/>
  </r>
  <r>
    <s v="B-POEMS (COLLECTED POEMS)|THOMAS, DYLAN"/>
    <s v="N"/>
    <s v="Poems (Collected Poems)"/>
    <x v="1531"/>
    <m/>
    <m/>
    <x v="0"/>
    <m/>
    <m/>
    <m/>
    <m/>
    <m/>
    <m/>
    <m/>
    <x v="0"/>
    <m/>
    <x v="0"/>
    <m/>
    <m/>
    <x v="0"/>
    <x v="0"/>
    <x v="0"/>
    <m/>
    <m/>
    <m/>
    <m/>
    <m/>
    <m/>
    <m/>
    <m/>
    <x v="0"/>
    <x v="0"/>
    <m/>
    <s v="Foundational; Mid-20th Century &amp; World War II Era"/>
    <m/>
    <m/>
    <s v="Poems (Collected Poems)_Thomas, Dylan"/>
    <s v="Thomas, Dylan_Poems (Collected Poems)"/>
    <x v="3190"/>
    <m/>
    <m/>
  </r>
  <r>
    <s v="B-RELIGION AND THE DECLINE OF MAGIC|THOMAS, KEITH"/>
    <s v="N"/>
    <s v="Religion and the Decline of Magic"/>
    <x v="1532"/>
    <m/>
    <m/>
    <x v="35"/>
    <m/>
    <m/>
    <s v="Religion and the Decline of Magic"/>
    <m/>
    <m/>
    <m/>
    <m/>
    <x v="0"/>
    <m/>
    <x v="0"/>
    <m/>
    <m/>
    <x v="0"/>
    <x v="0"/>
    <x v="0"/>
    <m/>
    <m/>
    <m/>
    <m/>
    <m/>
    <m/>
    <m/>
    <m/>
    <x v="17"/>
    <x v="1"/>
    <s v="Historical study"/>
    <s v="Philosophy"/>
    <s v="History of Religion"/>
    <m/>
    <s v="Religion and the Decline of Magic_Thomas, Keith"/>
    <s v="Thomas, Keith_Religion and the Decline of Magic"/>
    <x v="3191"/>
    <m/>
    <m/>
  </r>
  <r>
    <s v="B-THE MAKING OF THE ENGLISH WORKING CLASS|THOMPSON, E.P."/>
    <s v="N"/>
    <s v="The Making of the English Working Class"/>
    <x v="1533"/>
    <m/>
    <m/>
    <x v="0"/>
    <m/>
    <m/>
    <m/>
    <m/>
    <m/>
    <m/>
    <m/>
    <x v="0"/>
    <m/>
    <x v="0"/>
    <m/>
    <m/>
    <x v="0"/>
    <x v="0"/>
    <x v="0"/>
    <m/>
    <m/>
    <m/>
    <m/>
    <m/>
    <m/>
    <m/>
    <m/>
    <x v="0"/>
    <x v="0"/>
    <m/>
    <m/>
    <m/>
    <m/>
    <s v="The Making of the English Working Class_Thompson, E.P."/>
    <s v="Thompson, E.P._The Making of the English Working Class"/>
    <x v="3192"/>
    <m/>
    <m/>
  </r>
  <r>
    <s v="B-FEAR AND LOATHING IN LAS VEGAS: A SAVAGE JOURNEY TO THE HEART OF THE AMERICAN DREAM|THOMPSON, HUNTER S."/>
    <s v="N"/>
    <s v="Fear and Loathing in Las Vegas: A Savage Journey to the Heart of the American Dream"/>
    <x v="1534"/>
    <m/>
    <m/>
    <x v="0"/>
    <m/>
    <m/>
    <m/>
    <m/>
    <m/>
    <m/>
    <m/>
    <x v="0"/>
    <m/>
    <x v="0"/>
    <m/>
    <m/>
    <x v="0"/>
    <x v="0"/>
    <x v="0"/>
    <m/>
    <m/>
    <m/>
    <m/>
    <m/>
    <m/>
    <m/>
    <m/>
    <x v="0"/>
    <x v="0"/>
    <m/>
    <m/>
    <m/>
    <m/>
    <s v="Fear and Loathing in Las Vegas: A Savage Journey to the Heart of the American Dream_Thompson, Hunter S."/>
    <s v="Thompson, Hunter S._Fear and Loathing in Las Vegas: A Savage Journey to the Heart of the American Dream"/>
    <x v="3193"/>
    <m/>
    <m/>
  </r>
  <r>
    <s v="B-THE RUM DIARY|THOMPSON, HUNTER S."/>
    <s v="N"/>
    <s v="The Rum Diary"/>
    <x v="1534"/>
    <m/>
    <m/>
    <x v="0"/>
    <m/>
    <m/>
    <m/>
    <m/>
    <m/>
    <m/>
    <m/>
    <x v="0"/>
    <m/>
    <x v="0"/>
    <m/>
    <m/>
    <x v="0"/>
    <x v="0"/>
    <x v="0"/>
    <m/>
    <m/>
    <m/>
    <m/>
    <m/>
    <m/>
    <m/>
    <m/>
    <x v="0"/>
    <x v="0"/>
    <m/>
    <m/>
    <m/>
    <m/>
    <s v="The Rum Diary_Thompson, Hunter S."/>
    <s v="Thompson, Hunter S._The Rum Diary"/>
    <x v="3194"/>
    <m/>
    <m/>
  </r>
  <r>
    <s v="B-CIVIL DISOBEDIENCE|THOREAU, HENRY DAVID"/>
    <s v="N"/>
    <s v="Civil Disobedience"/>
    <x v="1535"/>
    <m/>
    <m/>
    <x v="0"/>
    <m/>
    <m/>
    <m/>
    <m/>
    <m/>
    <m/>
    <m/>
    <x v="0"/>
    <m/>
    <x v="0"/>
    <m/>
    <m/>
    <x v="0"/>
    <x v="0"/>
    <x v="0"/>
    <m/>
    <m/>
    <m/>
    <m/>
    <m/>
    <m/>
    <m/>
    <m/>
    <x v="0"/>
    <x v="0"/>
    <m/>
    <s v="Foundational; Realism, Naturalism &amp; Victorian Era"/>
    <m/>
    <m/>
    <s v="Civil Disobedience_Thoreau, Henry David"/>
    <s v="Thoreau, Henry David_Civil Disobedience"/>
    <x v="3195"/>
    <m/>
    <m/>
  </r>
  <r>
    <s v="B-THE JOURNAL, 1837-1861|THOREAU, HENRY DAVID"/>
    <s v="N"/>
    <s v="The Journal, 1837-1861"/>
    <x v="1535"/>
    <m/>
    <m/>
    <x v="0"/>
    <m/>
    <s v="New York Review Books (NYRB)"/>
    <m/>
    <m/>
    <m/>
    <m/>
    <m/>
    <x v="0"/>
    <m/>
    <x v="0"/>
    <m/>
    <m/>
    <x v="0"/>
    <x v="0"/>
    <x v="0"/>
    <m/>
    <m/>
    <m/>
    <m/>
    <m/>
    <m/>
    <m/>
    <m/>
    <x v="0"/>
    <x v="0"/>
    <m/>
    <m/>
    <m/>
    <m/>
    <s v="The Journal, 1837-1861_Thoreau, Henry David"/>
    <s v="Thoreau, Henry David_The Journal, 1837-1861"/>
    <x v="3196"/>
    <m/>
    <m/>
  </r>
  <r>
    <s v="B-WALDEN; OR, LIFE IN THE WOODS|THOREAU, HENRY DAVID"/>
    <s v="N"/>
    <s v="Walden; or, Life in the Woods"/>
    <x v="1535"/>
    <m/>
    <m/>
    <x v="0"/>
    <m/>
    <m/>
    <m/>
    <m/>
    <m/>
    <m/>
    <m/>
    <x v="0"/>
    <m/>
    <x v="0"/>
    <m/>
    <m/>
    <x v="0"/>
    <x v="0"/>
    <x v="0"/>
    <m/>
    <m/>
    <m/>
    <m/>
    <m/>
    <m/>
    <m/>
    <m/>
    <x v="0"/>
    <x v="0"/>
    <m/>
    <s v="Foundational; Realism, Naturalism &amp; Victorian Era"/>
    <m/>
    <m/>
    <s v="Walden; or, Life in the Woods_Thoreau, Henry David"/>
    <s v="Thoreau, Henry David_Walden; or, Life in the Woods"/>
    <x v="3197"/>
    <m/>
    <m/>
  </r>
  <r>
    <s v="B-KYBALION: A STUDY OF THE HERMETIC PHILOSOPHY OF ANCIENT EGYPT AND GREECE|THREE INITIATES"/>
    <s v="N"/>
    <s v="Kybalion: A Study of the Hermetic Philosophy of Ancient Egypt and Greece"/>
    <x v="1536"/>
    <m/>
    <m/>
    <x v="0"/>
    <m/>
    <m/>
    <m/>
    <m/>
    <m/>
    <m/>
    <m/>
    <x v="0"/>
    <m/>
    <x v="0"/>
    <m/>
    <m/>
    <x v="0"/>
    <x v="0"/>
    <x v="0"/>
    <m/>
    <m/>
    <m/>
    <m/>
    <m/>
    <m/>
    <m/>
    <m/>
    <x v="0"/>
    <x v="0"/>
    <m/>
    <m/>
    <m/>
    <m/>
    <s v="Kybalion: A Study of the Hermetic Philosophy of Ancient Egypt and Greece_Three Initiates"/>
    <s v="Three Initiates_Kybalion: A Study of the Hermetic Philosophy of Ancient Egypt and Greece"/>
    <x v="3198"/>
    <m/>
    <m/>
  </r>
  <r>
    <s v="B-THE KYBALION|THREE INITIATES"/>
    <s v="N"/>
    <s v="The Kybalion"/>
    <x v="1536"/>
    <m/>
    <m/>
    <x v="63"/>
    <m/>
    <m/>
    <s v="The Kybalion"/>
    <m/>
    <m/>
    <m/>
    <m/>
    <x v="0"/>
    <m/>
    <x v="0"/>
    <m/>
    <m/>
    <x v="0"/>
    <x v="0"/>
    <x v="0"/>
    <m/>
    <m/>
    <m/>
    <m/>
    <m/>
    <m/>
    <m/>
    <m/>
    <x v="11"/>
    <x v="1"/>
    <s v="Esoteric work"/>
    <s v="Philosophy"/>
    <s v="Hermeticism"/>
    <m/>
    <s v="The Kybalion_Three Initiates"/>
    <s v="Three Initiates_The Kybalion"/>
    <x v="3199"/>
    <m/>
    <m/>
  </r>
  <r>
    <s v="B-THE KYBALION - CENTENARY EDITION: HERMETIC PHILOSOPHY|THREE INITIATES"/>
    <s v="N"/>
    <s v="The Kybalion - Centenary Edition: Hermetic Philosophy"/>
    <x v="1536"/>
    <m/>
    <m/>
    <x v="0"/>
    <m/>
    <m/>
    <m/>
    <m/>
    <m/>
    <m/>
    <m/>
    <x v="0"/>
    <m/>
    <x v="0"/>
    <m/>
    <m/>
    <x v="0"/>
    <x v="0"/>
    <x v="0"/>
    <m/>
    <m/>
    <m/>
    <m/>
    <m/>
    <m/>
    <m/>
    <m/>
    <x v="0"/>
    <x v="0"/>
    <m/>
    <m/>
    <m/>
    <m/>
    <s v="The Kybalion - Centenary Edition: Hermetic Philosophy_Three Initiates"/>
    <s v="Three Initiates_The Kybalion - Centenary Edition: Hermetic Philosophy"/>
    <x v="3200"/>
    <m/>
    <m/>
  </r>
  <r>
    <s v="B-DYNAMICS OF FAITH|TILLICH, PAUL"/>
    <s v="N"/>
    <s v="Dynamics of Faith"/>
    <x v="1537"/>
    <m/>
    <m/>
    <x v="147"/>
    <m/>
    <m/>
    <s v="Dynamics of Faith"/>
    <m/>
    <m/>
    <m/>
    <m/>
    <x v="0"/>
    <m/>
    <x v="0"/>
    <m/>
    <m/>
    <x v="0"/>
    <x v="0"/>
    <x v="0"/>
    <m/>
    <m/>
    <m/>
    <m/>
    <m/>
    <m/>
    <m/>
    <m/>
    <x v="3"/>
    <x v="1"/>
    <s v="Theological work"/>
    <s v="Philosophy"/>
    <s v="Existentialism"/>
    <m/>
    <s v="Dynamics of Faith_Tillich, Paul"/>
    <s v="Tillich, Paul_Dynamics of Faith"/>
    <x v="3201"/>
    <m/>
    <m/>
  </r>
  <r>
    <s v="B-SYSTEMATIC THEOLOGY|TILLICH, PAUL"/>
    <s v="N"/>
    <s v="Systematic Theology"/>
    <x v="1537"/>
    <m/>
    <m/>
    <x v="295"/>
    <m/>
    <m/>
    <s v="Systematic Theology"/>
    <m/>
    <m/>
    <m/>
    <m/>
    <x v="0"/>
    <m/>
    <x v="0"/>
    <m/>
    <m/>
    <x v="0"/>
    <x v="0"/>
    <x v="0"/>
    <m/>
    <m/>
    <m/>
    <m/>
    <m/>
    <m/>
    <m/>
    <m/>
    <x v="0"/>
    <x v="1"/>
    <s v="Theological work"/>
    <s v="Philosophy"/>
    <s v="Existentialism"/>
    <m/>
    <s v="Systematic Theology_Tillich, Paul"/>
    <s v="Tillich, Paul_Systematic Theology"/>
    <x v="3202"/>
    <m/>
    <m/>
  </r>
  <r>
    <s v="B-THE COURAGE TO BE|TILLICH, PAUL"/>
    <s v="N"/>
    <s v="The Courage to Be"/>
    <x v="1537"/>
    <m/>
    <m/>
    <x v="120"/>
    <m/>
    <m/>
    <s v="The Courage to Be"/>
    <m/>
    <m/>
    <m/>
    <m/>
    <x v="0"/>
    <m/>
    <x v="0"/>
    <m/>
    <m/>
    <x v="0"/>
    <x v="0"/>
    <x v="0"/>
    <m/>
    <m/>
    <m/>
    <m/>
    <m/>
    <m/>
    <m/>
    <m/>
    <x v="3"/>
    <x v="1"/>
    <s v="Theological work"/>
    <s v="Philosophy"/>
    <s v="Existentialism"/>
    <m/>
    <s v="The Courage to Be_Tillich, Paul"/>
    <s v="Tillich, Paul_The Courage to Be"/>
    <x v="3203"/>
    <m/>
    <m/>
  </r>
  <r>
    <s v="B-REQUIEM (THE VIETNAM PHOTOGRAPHERS WHO DIED IN THE WAR)|TIM PAGE"/>
    <s v="N"/>
    <s v="Requiem (The Vietnam Photographers Who Died in the War)"/>
    <x v="1538"/>
    <m/>
    <m/>
    <x v="0"/>
    <m/>
    <s v="Random House"/>
    <m/>
    <m/>
    <m/>
    <m/>
    <m/>
    <x v="0"/>
    <m/>
    <x v="0"/>
    <m/>
    <m/>
    <x v="0"/>
    <x v="0"/>
    <x v="0"/>
    <m/>
    <m/>
    <m/>
    <m/>
    <m/>
    <m/>
    <m/>
    <m/>
    <x v="0"/>
    <x v="0"/>
    <m/>
    <m/>
    <m/>
    <s v="Among the most critically acclaimed and harrowing photographic compendiums documenting war, genocide, atrocity, and human suffering, considered pinnacles of visual reportage and historical testimony."/>
    <s v="Requiem (The Vietnam Photographers Who Died in the War)_Tim Page"/>
    <s v="Tim Page_Requiem (The Vietnam Photographers Who Died in the War)"/>
    <x v="3204"/>
    <m/>
    <m/>
  </r>
  <r>
    <s v="B-THE TRICKSTER OF SEVILLE AND THE STONE GUEST (EL BURLADOR DE SEVILLA)|TIRSO DE MOLINA"/>
    <s v="N"/>
    <s v="The Trickster of Seville and the Stone Guest (El burlador de Sevilla)"/>
    <x v="1539"/>
    <m/>
    <m/>
    <x v="0"/>
    <m/>
    <m/>
    <m/>
    <m/>
    <m/>
    <m/>
    <m/>
    <x v="0"/>
    <m/>
    <x v="0"/>
    <m/>
    <m/>
    <x v="0"/>
    <x v="0"/>
    <x v="0"/>
    <m/>
    <m/>
    <m/>
    <m/>
    <m/>
    <m/>
    <m/>
    <m/>
    <x v="0"/>
    <x v="0"/>
    <m/>
    <s v="Foundational; Late Renaissance &amp; Early Modern Literature (Elizabethan/Jacobean etc.)"/>
    <m/>
    <m/>
    <s v="The Trickster of Seville and the Stone Guest (El burlador de Sevilla)_Tirso de Molina"/>
    <s v="Tirso de Molina_The Trickster of Seville and the Stone Guest (El burlador de Sevilla)"/>
    <x v="3205"/>
    <m/>
    <m/>
  </r>
  <r>
    <s v="B-EGON SCHIELE: THE PAINTINGS|TOBIAS G. NATTER"/>
    <s v="N"/>
    <s v="Egon Schiele: The Paintings"/>
    <x v="1540"/>
    <m/>
    <m/>
    <x v="0"/>
    <m/>
    <s v="Taschen"/>
    <m/>
    <m/>
    <m/>
    <m/>
    <m/>
    <x v="0"/>
    <m/>
    <x v="0"/>
    <m/>
    <m/>
    <x v="0"/>
    <x v="0"/>
    <x v="0"/>
    <m/>
    <m/>
    <m/>
    <m/>
    <m/>
    <m/>
    <m/>
    <m/>
    <x v="0"/>
    <x v="0"/>
    <m/>
    <m/>
    <m/>
    <m/>
    <s v="Egon Schiele: The Paintings_Tobias G. Natter"/>
    <s v="Tobias G. Natter_Egon Schiele: The Paintings"/>
    <x v="3206"/>
    <m/>
    <m/>
  </r>
  <r>
    <s v="B-GUSTAV KLIMT: THE COMPLETE PAINTINGS|TOBIAS G. NATTER"/>
    <s v="N"/>
    <s v="Gustav Klimt: The Complete Paintings"/>
    <x v="1540"/>
    <m/>
    <m/>
    <x v="0"/>
    <m/>
    <s v="Taschen"/>
    <m/>
    <m/>
    <m/>
    <m/>
    <m/>
    <x v="0"/>
    <m/>
    <x v="0"/>
    <m/>
    <m/>
    <x v="0"/>
    <x v="0"/>
    <x v="0"/>
    <m/>
    <m/>
    <m/>
    <m/>
    <m/>
    <m/>
    <m/>
    <m/>
    <x v="0"/>
    <x v="0"/>
    <m/>
    <m/>
    <m/>
    <m/>
    <s v="Gustav Klimt: The Complete Paintings_Tobias G. Natter"/>
    <s v="Tobias G. Natter_Gustav Klimt: The Complete Paintings"/>
    <x v="3207"/>
    <m/>
    <m/>
  </r>
  <r>
    <s v="B-DRIVE YOUR PLOW OVER THE BONES OF THE DEAD|TOKARCZUK, OLGA"/>
    <s v="N"/>
    <s v="Drive Your Plow Over the Bones of the Dead"/>
    <x v="1541"/>
    <m/>
    <m/>
    <x v="52"/>
    <m/>
    <m/>
    <m/>
    <m/>
    <n v="288"/>
    <s v="A genre-defying novel about an eccentric woman investigating animal-related murders in rural Poland, blending noir, fantasy, and ecological philosophy."/>
    <m/>
    <x v="0"/>
    <n v="3"/>
    <x v="1"/>
    <m/>
    <m/>
    <x v="0"/>
    <x v="0"/>
    <x v="0"/>
    <m/>
    <m/>
    <m/>
    <m/>
    <m/>
    <m/>
    <s v="Y"/>
    <m/>
    <x v="4"/>
    <x v="2"/>
    <m/>
    <s v="Foundational; Late 20th Century &amp; Postmodernism"/>
    <m/>
    <m/>
    <s v="Drive Your Plow Over the Bones of the Dead_Tokarczuk, Olga"/>
    <s v="Tokarczuk, Olga_Drive Your Plow Over the Bones of the Dead"/>
    <x v="3208"/>
    <m/>
    <m/>
  </r>
  <r>
    <s v="B-FLIGHTS|TOKARCZUK, OLGA"/>
    <s v="Y"/>
    <s v="Flights"/>
    <x v="1541"/>
    <m/>
    <m/>
    <x v="0"/>
    <m/>
    <m/>
    <m/>
    <m/>
    <m/>
    <m/>
    <m/>
    <x v="0"/>
    <m/>
    <x v="0"/>
    <m/>
    <m/>
    <x v="0"/>
    <x v="0"/>
    <x v="0"/>
    <m/>
    <m/>
    <m/>
    <m/>
    <m/>
    <m/>
    <m/>
    <m/>
    <x v="0"/>
    <x v="0"/>
    <m/>
    <s v="Foundational; Late 20th Century &amp; Postmodernism"/>
    <m/>
    <m/>
    <s v="Flights_Tokarczuk, Olga"/>
    <s v="Tokarczuk, Olga_Flights"/>
    <x v="3209"/>
    <m/>
    <m/>
  </r>
  <r>
    <s v="B-FLIGHTS|TOKARCZUK, OLGA"/>
    <s v="Y"/>
    <s v="Flights"/>
    <x v="1541"/>
    <m/>
    <m/>
    <x v="0"/>
    <m/>
    <m/>
    <m/>
    <m/>
    <m/>
    <m/>
    <m/>
    <x v="0"/>
    <m/>
    <x v="0"/>
    <m/>
    <m/>
    <x v="0"/>
    <x v="0"/>
    <x v="0"/>
    <m/>
    <m/>
    <m/>
    <m/>
    <m/>
    <m/>
    <m/>
    <m/>
    <x v="0"/>
    <x v="0"/>
    <m/>
    <m/>
    <m/>
    <m/>
    <s v="Flights_Tokarczuk, Olga"/>
    <s v="Tokarczuk, Olga_Flights"/>
    <x v="3209"/>
    <m/>
    <m/>
  </r>
  <r>
    <s v="B-THE BOOKS OF JACOB|TOKARCZUK, OLGA"/>
    <s v="N"/>
    <s v="The Books of Jacob"/>
    <x v="1541"/>
    <m/>
    <m/>
    <x v="0"/>
    <m/>
    <m/>
    <m/>
    <m/>
    <m/>
    <m/>
    <m/>
    <x v="0"/>
    <m/>
    <x v="0"/>
    <m/>
    <m/>
    <x v="0"/>
    <x v="0"/>
    <x v="0"/>
    <m/>
    <m/>
    <m/>
    <m/>
    <m/>
    <m/>
    <m/>
    <m/>
    <x v="0"/>
    <x v="0"/>
    <m/>
    <m/>
    <m/>
    <m/>
    <s v="The Books of Jacob_Tokarczuk, Olga"/>
    <s v="Tokarczuk, Olga_The Books of Jacob"/>
    <x v="3210"/>
    <m/>
    <m/>
  </r>
  <r>
    <s v="B-THE EMPUSIUM: A HEALTH RESORT HORROR STORY|TOKARCZUK, OLGA"/>
    <s v="N"/>
    <s v="The Empusium: A Health Resort Horror Story"/>
    <x v="1541"/>
    <m/>
    <m/>
    <x v="0"/>
    <m/>
    <m/>
    <m/>
    <m/>
    <m/>
    <m/>
    <m/>
    <x v="3"/>
    <m/>
    <x v="0"/>
    <m/>
    <m/>
    <x v="0"/>
    <x v="0"/>
    <x v="0"/>
    <m/>
    <m/>
    <m/>
    <m/>
    <m/>
    <m/>
    <m/>
    <m/>
    <x v="0"/>
    <x v="0"/>
    <m/>
    <m/>
    <m/>
    <m/>
    <s v="The Empusium: A Health Resort Horror Story_Tokarczuk, Olga"/>
    <s v="Tokarczuk, Olga_The Empusium: A Health Resort Horror Story"/>
    <x v="3211"/>
    <m/>
    <m/>
  </r>
  <r>
    <s v="B-THE SLYNX|TOLSTAYA, TATYANA"/>
    <s v="N"/>
    <s v="The Slynx"/>
    <x v="1542"/>
    <m/>
    <m/>
    <x v="0"/>
    <m/>
    <m/>
    <m/>
    <m/>
    <m/>
    <m/>
    <m/>
    <x v="0"/>
    <m/>
    <x v="0"/>
    <m/>
    <m/>
    <x v="0"/>
    <x v="0"/>
    <x v="0"/>
    <m/>
    <m/>
    <m/>
    <m/>
    <m/>
    <m/>
    <m/>
    <m/>
    <x v="0"/>
    <x v="0"/>
    <m/>
    <m/>
    <m/>
    <m/>
    <s v="The Slynx_Tolstaya, Tatyana"/>
    <s v="Tolstaya, Tatyana_The Slynx"/>
    <x v="3212"/>
    <m/>
    <m/>
  </r>
  <r>
    <s v="B-A CONFESSION|TOLSTOY, LEO"/>
    <s v="N"/>
    <s v="A Confession"/>
    <x v="1543"/>
    <m/>
    <m/>
    <x v="0"/>
    <m/>
    <m/>
    <m/>
    <m/>
    <m/>
    <m/>
    <m/>
    <x v="0"/>
    <m/>
    <x v="0"/>
    <m/>
    <m/>
    <x v="0"/>
    <x v="0"/>
    <x v="0"/>
    <m/>
    <m/>
    <m/>
    <m/>
    <m/>
    <m/>
    <m/>
    <m/>
    <x v="0"/>
    <x v="0"/>
    <m/>
    <m/>
    <m/>
    <m/>
    <s v="A Confession_Tolstoy, Leo"/>
    <s v="Tolstoy, Leo_A Confession"/>
    <x v="3213"/>
    <m/>
    <m/>
  </r>
  <r>
    <s v="B-ANNA KARENINA|TOLSTOY, LEO"/>
    <s v="Y"/>
    <s v="Anna Karenina"/>
    <x v="1543"/>
    <m/>
    <m/>
    <x v="0"/>
    <m/>
    <m/>
    <m/>
    <m/>
    <m/>
    <m/>
    <m/>
    <x v="0"/>
    <m/>
    <x v="0"/>
    <m/>
    <m/>
    <x v="0"/>
    <x v="0"/>
    <x v="0"/>
    <m/>
    <m/>
    <m/>
    <m/>
    <m/>
    <m/>
    <m/>
    <m/>
    <x v="0"/>
    <x v="0"/>
    <m/>
    <s v="Foundational; Realism, Naturalism &amp; Victorian Era"/>
    <m/>
    <m/>
    <s v="Anna Karenina_Tolstoy, Leo"/>
    <s v="Tolstoy, Leo_Anna Karenina"/>
    <x v="3214"/>
    <m/>
    <m/>
  </r>
  <r>
    <s v="B-ANNA KARENINA|TOLSTOY, LEO"/>
    <s v="Y"/>
    <s v="Anna Karenina"/>
    <x v="1543"/>
    <m/>
    <m/>
    <x v="165"/>
    <m/>
    <m/>
    <m/>
    <m/>
    <n v="976"/>
    <s v="A realist masterpiece following the tragic affair between Anna Karenina and Count Vronsky alongside parallel stories of Russian aristocratic society."/>
    <m/>
    <x v="0"/>
    <n v="4"/>
    <x v="1"/>
    <m/>
    <m/>
    <x v="0"/>
    <x v="0"/>
    <x v="0"/>
    <m/>
    <m/>
    <m/>
    <m/>
    <m/>
    <m/>
    <s v="Y"/>
    <m/>
    <x v="34"/>
    <x v="9"/>
    <m/>
    <m/>
    <m/>
    <m/>
    <s v="Anna Karenina_Tolstoy, Leo"/>
    <s v="Tolstoy, Leo_Anna Karenina"/>
    <x v="3214"/>
    <m/>
    <m/>
  </r>
  <r>
    <s v="B-HOW MUCH LAND DOES A MAN NEED?|TOLSTOY, LEO"/>
    <s v="N"/>
    <s v="How Much Land Does a Man Need?"/>
    <x v="1543"/>
    <m/>
    <m/>
    <x v="0"/>
    <m/>
    <m/>
    <m/>
    <m/>
    <m/>
    <m/>
    <m/>
    <x v="0"/>
    <m/>
    <x v="0"/>
    <m/>
    <m/>
    <x v="0"/>
    <x v="0"/>
    <x v="0"/>
    <m/>
    <m/>
    <m/>
    <m/>
    <m/>
    <m/>
    <m/>
    <m/>
    <x v="0"/>
    <x v="0"/>
    <m/>
    <m/>
    <m/>
    <m/>
    <s v="How Much Land Does a Man Need?_Tolstoy, Leo"/>
    <s v="Tolstoy, Leo_How Much Land Does a Man Need?"/>
    <x v="3215"/>
    <m/>
    <m/>
  </r>
  <r>
    <s v="B-MASTER AND MAN|TOLSTOY, LEO"/>
    <s v="N"/>
    <s v="Master and Man"/>
    <x v="1543"/>
    <m/>
    <m/>
    <x v="0"/>
    <m/>
    <m/>
    <m/>
    <m/>
    <m/>
    <m/>
    <m/>
    <x v="0"/>
    <m/>
    <x v="0"/>
    <m/>
    <m/>
    <x v="0"/>
    <x v="0"/>
    <x v="0"/>
    <m/>
    <m/>
    <m/>
    <m/>
    <m/>
    <m/>
    <m/>
    <m/>
    <x v="0"/>
    <x v="0"/>
    <m/>
    <m/>
    <m/>
    <m/>
    <s v="Master and Man_Tolstoy, Leo"/>
    <s v="Tolstoy, Leo_Master and Man"/>
    <x v="3216"/>
    <m/>
    <m/>
  </r>
  <r>
    <s v="B-RESURRECTION|TOLSTOY, LEO"/>
    <s v="Y"/>
    <s v="Resurrection"/>
    <x v="1543"/>
    <m/>
    <m/>
    <x v="0"/>
    <m/>
    <m/>
    <m/>
    <m/>
    <m/>
    <m/>
    <m/>
    <x v="0"/>
    <m/>
    <x v="0"/>
    <m/>
    <m/>
    <x v="0"/>
    <x v="0"/>
    <x v="0"/>
    <m/>
    <m/>
    <m/>
    <m/>
    <m/>
    <m/>
    <m/>
    <m/>
    <x v="0"/>
    <x v="0"/>
    <m/>
    <m/>
    <m/>
    <m/>
    <s v="Resurrection_Tolstoy, Leo"/>
    <s v="Tolstoy, Leo_Resurrection"/>
    <x v="3217"/>
    <m/>
    <m/>
  </r>
  <r>
    <s v="B-RESURRECTION|TOLSTOY, LEO"/>
    <s v="Y"/>
    <s v="Resurrection"/>
    <x v="1543"/>
    <m/>
    <m/>
    <x v="0"/>
    <m/>
    <m/>
    <m/>
    <m/>
    <m/>
    <m/>
    <m/>
    <x v="0"/>
    <m/>
    <x v="0"/>
    <m/>
    <m/>
    <x v="0"/>
    <x v="0"/>
    <x v="0"/>
    <m/>
    <m/>
    <m/>
    <m/>
    <m/>
    <m/>
    <m/>
    <m/>
    <x v="0"/>
    <x v="0"/>
    <m/>
    <s v="Foundational; Realism, Naturalism &amp; Victorian Era"/>
    <m/>
    <m/>
    <s v="Resurrection_Tolstoy, Leo"/>
    <s v="Tolstoy, Leo_Resurrection"/>
    <x v="3217"/>
    <m/>
    <m/>
  </r>
  <r>
    <s v="B-THE COSSACKS|TOLSTOY, LEO"/>
    <s v="N"/>
    <s v="The Cossacks"/>
    <x v="1543"/>
    <m/>
    <m/>
    <x v="0"/>
    <m/>
    <m/>
    <m/>
    <m/>
    <m/>
    <m/>
    <m/>
    <x v="0"/>
    <m/>
    <x v="0"/>
    <m/>
    <m/>
    <x v="0"/>
    <x v="0"/>
    <x v="0"/>
    <m/>
    <m/>
    <m/>
    <m/>
    <m/>
    <m/>
    <m/>
    <m/>
    <x v="0"/>
    <x v="0"/>
    <m/>
    <m/>
    <m/>
    <m/>
    <s v="The Cossacks_Tolstoy, Leo"/>
    <s v="Tolstoy, Leo_The Cossacks"/>
    <x v="3218"/>
    <m/>
    <m/>
  </r>
  <r>
    <s v="B-THE DEATH OF IVAN ILYICH|TOLSTOY, LEO"/>
    <s v="Y"/>
    <s v="The Death of Ivan Ilyich"/>
    <x v="1543"/>
    <m/>
    <m/>
    <x v="0"/>
    <m/>
    <m/>
    <m/>
    <m/>
    <m/>
    <m/>
    <m/>
    <x v="0"/>
    <m/>
    <x v="0"/>
    <m/>
    <m/>
    <x v="0"/>
    <x v="0"/>
    <x v="0"/>
    <m/>
    <m/>
    <m/>
    <m/>
    <m/>
    <m/>
    <m/>
    <m/>
    <x v="0"/>
    <x v="0"/>
    <m/>
    <s v="Foundational; Realism, Naturalism &amp; Victorian Era"/>
    <m/>
    <m/>
    <s v="The Death of Ivan Ilyich_Tolstoy, Leo"/>
    <s v="Tolstoy, Leo_The Death of Ivan Ilyich"/>
    <x v="3219"/>
    <m/>
    <m/>
  </r>
  <r>
    <s v="B-THE DEATH OF IVAN ILYICH|TOLSTOY, LEO"/>
    <s v="Y"/>
    <s v="The Death of Ivan Ilyich"/>
    <x v="1543"/>
    <m/>
    <m/>
    <x v="149"/>
    <m/>
    <m/>
    <m/>
    <m/>
    <n v="128"/>
    <s v="A novella about a high court judge confronting his mortality and the emptiness of his conventional life after being diagnosed with a terminal illness."/>
    <m/>
    <x v="0"/>
    <n v="5"/>
    <x v="1"/>
    <m/>
    <m/>
    <x v="0"/>
    <x v="0"/>
    <x v="0"/>
    <m/>
    <m/>
    <m/>
    <m/>
    <m/>
    <m/>
    <s v="Y"/>
    <m/>
    <x v="25"/>
    <x v="9"/>
    <m/>
    <m/>
    <m/>
    <m/>
    <s v="The Death of Ivan Ilyich_Tolstoy, Leo"/>
    <s v="Tolstoy, Leo_The Death of Ivan Ilyich"/>
    <x v="3219"/>
    <m/>
    <m/>
  </r>
  <r>
    <s v="B-THE DEVIL|TOLSTOY, LEO"/>
    <s v="N"/>
    <s v="The Devil"/>
    <x v="1543"/>
    <m/>
    <m/>
    <x v="0"/>
    <m/>
    <m/>
    <m/>
    <m/>
    <m/>
    <m/>
    <m/>
    <x v="0"/>
    <m/>
    <x v="0"/>
    <m/>
    <m/>
    <x v="0"/>
    <x v="0"/>
    <x v="0"/>
    <m/>
    <m/>
    <m/>
    <m/>
    <m/>
    <m/>
    <m/>
    <m/>
    <x v="0"/>
    <x v="0"/>
    <m/>
    <m/>
    <m/>
    <m/>
    <s v="The Devil_Tolstoy, Leo"/>
    <s v="Tolstoy, Leo_The Devil"/>
    <x v="3220"/>
    <m/>
    <m/>
  </r>
  <r>
    <s v="B-THE KREUTZER SONATA|TOLSTOY, LEO"/>
    <s v="N"/>
    <s v="The Kreutzer Sonata"/>
    <x v="1543"/>
    <m/>
    <m/>
    <x v="0"/>
    <m/>
    <m/>
    <m/>
    <m/>
    <m/>
    <m/>
    <m/>
    <x v="0"/>
    <m/>
    <x v="0"/>
    <m/>
    <m/>
    <x v="0"/>
    <x v="0"/>
    <x v="0"/>
    <m/>
    <m/>
    <m/>
    <m/>
    <m/>
    <m/>
    <m/>
    <m/>
    <x v="0"/>
    <x v="0"/>
    <m/>
    <m/>
    <m/>
    <m/>
    <s v="The Kreutzer Sonata_Tolstoy, Leo"/>
    <s v="Tolstoy, Leo_The Kreutzer Sonata"/>
    <x v="3221"/>
    <m/>
    <m/>
  </r>
  <r>
    <s v="B-THE SEBASTOPOL SKETCHES|TOLSTOY, LEO"/>
    <s v="N"/>
    <s v="The Sebastopol Sketches"/>
    <x v="1543"/>
    <m/>
    <m/>
    <x v="0"/>
    <m/>
    <m/>
    <m/>
    <m/>
    <m/>
    <m/>
    <m/>
    <x v="0"/>
    <m/>
    <x v="0"/>
    <m/>
    <m/>
    <x v="0"/>
    <x v="0"/>
    <x v="0"/>
    <m/>
    <m/>
    <m/>
    <m/>
    <m/>
    <m/>
    <m/>
    <m/>
    <x v="0"/>
    <x v="0"/>
    <m/>
    <m/>
    <m/>
    <m/>
    <s v="The Sebastopol Sketches_Tolstoy, Leo"/>
    <s v="Tolstoy, Leo_The Sebastopol Sketches"/>
    <x v="3222"/>
    <m/>
    <m/>
  </r>
  <r>
    <s v="B-TWO OLD MEN|TOLSTOY, LEO"/>
    <s v="N"/>
    <s v="Two Old Men"/>
    <x v="1543"/>
    <m/>
    <m/>
    <x v="0"/>
    <m/>
    <m/>
    <m/>
    <m/>
    <m/>
    <m/>
    <m/>
    <x v="0"/>
    <m/>
    <x v="0"/>
    <m/>
    <m/>
    <x v="0"/>
    <x v="0"/>
    <x v="0"/>
    <m/>
    <m/>
    <m/>
    <m/>
    <m/>
    <m/>
    <m/>
    <m/>
    <x v="0"/>
    <x v="0"/>
    <m/>
    <m/>
    <m/>
    <m/>
    <s v="Two Old Men_Tolstoy, Leo"/>
    <s v="Tolstoy, Leo_Two Old Men"/>
    <x v="3223"/>
    <m/>
    <m/>
  </r>
  <r>
    <s v="B-WAR AND PEACE|TOLSTOY, LEO"/>
    <s v="Y"/>
    <s v="War and Peace"/>
    <x v="1543"/>
    <m/>
    <m/>
    <x v="0"/>
    <m/>
    <m/>
    <m/>
    <m/>
    <m/>
    <m/>
    <m/>
    <x v="0"/>
    <m/>
    <x v="0"/>
    <m/>
    <m/>
    <x v="0"/>
    <x v="0"/>
    <x v="0"/>
    <m/>
    <m/>
    <m/>
    <m/>
    <m/>
    <m/>
    <m/>
    <m/>
    <x v="0"/>
    <x v="0"/>
    <m/>
    <m/>
    <m/>
    <m/>
    <s v="War and Peace_Tolstoy, Leo"/>
    <s v="Tolstoy, Leo_War and Peace"/>
    <x v="3224"/>
    <m/>
    <m/>
  </r>
  <r>
    <s v="B-WAR AND PEACE|TOLSTOY, LEO"/>
    <s v="Y"/>
    <s v="War and Peace"/>
    <x v="1543"/>
    <m/>
    <m/>
    <x v="0"/>
    <m/>
    <m/>
    <m/>
    <m/>
    <m/>
    <m/>
    <m/>
    <x v="0"/>
    <m/>
    <x v="0"/>
    <m/>
    <m/>
    <x v="0"/>
    <x v="0"/>
    <x v="0"/>
    <m/>
    <m/>
    <m/>
    <m/>
    <m/>
    <m/>
    <m/>
    <m/>
    <x v="0"/>
    <x v="0"/>
    <m/>
    <s v="Foundational; Realism, Naturalism &amp; Victorian Era"/>
    <m/>
    <m/>
    <s v="War and Peace_Tolstoy, Leo"/>
    <s v="Tolstoy, Leo_War and Peace"/>
    <x v="3224"/>
    <m/>
    <m/>
  </r>
  <r>
    <s v="B-WHAT IS ART?|TOLSTOY, LEO"/>
    <s v="Y"/>
    <s v="What Is Art?"/>
    <x v="1543"/>
    <m/>
    <m/>
    <x v="0"/>
    <m/>
    <m/>
    <m/>
    <m/>
    <m/>
    <m/>
    <m/>
    <x v="0"/>
    <m/>
    <x v="0"/>
    <m/>
    <m/>
    <x v="0"/>
    <x v="0"/>
    <x v="0"/>
    <m/>
    <m/>
    <m/>
    <m/>
    <m/>
    <m/>
    <m/>
    <m/>
    <x v="0"/>
    <x v="0"/>
    <m/>
    <m/>
    <m/>
    <m/>
    <s v="What Is Art?_Tolstoy, Leo"/>
    <s v="Tolstoy, Leo_What Is Art?"/>
    <x v="3225"/>
    <m/>
    <m/>
  </r>
  <r>
    <s v="B-WHAT IS ART?|TOLSTOY, LEO"/>
    <s v="Y"/>
    <s v="What is Art?"/>
    <x v="1543"/>
    <m/>
    <m/>
    <x v="0"/>
    <m/>
    <m/>
    <m/>
    <m/>
    <m/>
    <m/>
    <m/>
    <x v="0"/>
    <m/>
    <x v="0"/>
    <m/>
    <m/>
    <x v="0"/>
    <x v="0"/>
    <x v="0"/>
    <m/>
    <m/>
    <m/>
    <m/>
    <m/>
    <m/>
    <m/>
    <m/>
    <x v="0"/>
    <x v="0"/>
    <m/>
    <s v="Foundational; Realism, Naturalism &amp; Victorian Era"/>
    <m/>
    <m/>
    <s v="What is Art?_Tolstoy, Leo"/>
    <s v="Tolstoy, Leo_What is Art?"/>
    <x v="3225"/>
    <m/>
    <m/>
  </r>
  <r>
    <s v="B-THE LEOPARD|TOMASI DI LAMPEDUSA, GIUSEPPE"/>
    <s v="N"/>
    <s v="The Leopard"/>
    <x v="1544"/>
    <m/>
    <m/>
    <x v="0"/>
    <m/>
    <m/>
    <m/>
    <m/>
    <m/>
    <m/>
    <m/>
    <x v="0"/>
    <m/>
    <x v="0"/>
    <m/>
    <m/>
    <x v="0"/>
    <x v="0"/>
    <x v="0"/>
    <m/>
    <m/>
    <m/>
    <m/>
    <m/>
    <m/>
    <m/>
    <m/>
    <x v="0"/>
    <x v="0"/>
    <m/>
    <m/>
    <m/>
    <m/>
    <s v="The Leopard_Tomasi di Lampedusa, Giuseppe"/>
    <s v="Tomasi di Lampedusa, Giuseppe_The Leopard"/>
    <x v="3226"/>
    <m/>
    <m/>
  </r>
  <r>
    <s v="B-11:02 NAGASAKI|TOMATSU, SHOMEI"/>
    <s v="N"/>
    <s v="11:02 Nagasaki"/>
    <x v="1545"/>
    <m/>
    <m/>
    <x v="0"/>
    <m/>
    <s v="Only Photography"/>
    <m/>
    <m/>
    <m/>
    <m/>
    <m/>
    <x v="0"/>
    <m/>
    <x v="0"/>
    <m/>
    <m/>
    <x v="0"/>
    <x v="0"/>
    <x v="0"/>
    <m/>
    <m/>
    <m/>
    <m/>
    <m/>
    <m/>
    <m/>
    <m/>
    <x v="0"/>
    <x v="0"/>
    <m/>
    <m/>
    <m/>
    <s v="Among the most critically acclaimed and harrowing photographic compendiums documenting war, genocide, atrocity, and human suffering, considered pinnacles of visual reportage and historical testimony."/>
    <s v="11:02 Nagasaki_Tomatsu, Shomei"/>
    <s v="Tomatsu, Shomei_11:02 Nagasaki"/>
    <x v="3227"/>
    <m/>
    <m/>
  </r>
  <r>
    <s v="B-CANE|TOOMER, JEAN"/>
    <s v="N"/>
    <s v="Cane"/>
    <x v="1546"/>
    <m/>
    <m/>
    <x v="0"/>
    <m/>
    <m/>
    <m/>
    <m/>
    <m/>
    <m/>
    <m/>
    <x v="0"/>
    <m/>
    <x v="0"/>
    <m/>
    <m/>
    <x v="0"/>
    <x v="0"/>
    <x v="0"/>
    <m/>
    <m/>
    <m/>
    <m/>
    <m/>
    <m/>
    <m/>
    <m/>
    <x v="0"/>
    <x v="0"/>
    <m/>
    <s v="Foundational; Mid-20th Century &amp; World War II Era"/>
    <m/>
    <m/>
    <s v="Cane_Toomer, Jean"/>
    <s v="Toomer, Jean_Cane"/>
    <x v="3228"/>
    <m/>
    <m/>
  </r>
  <r>
    <s v="B-THE TENANT|TOPOR, ROLAND"/>
    <s v="N"/>
    <s v="The Tenant"/>
    <x v="1547"/>
    <m/>
    <m/>
    <x v="0"/>
    <m/>
    <m/>
    <m/>
    <m/>
    <m/>
    <m/>
    <m/>
    <x v="1"/>
    <m/>
    <x v="0"/>
    <m/>
    <m/>
    <x v="0"/>
    <x v="0"/>
    <x v="1"/>
    <m/>
    <m/>
    <m/>
    <m/>
    <m/>
    <m/>
    <m/>
    <m/>
    <x v="0"/>
    <x v="0"/>
    <m/>
    <s v="20th Century Existential, Psychological &amp; Formal Horror"/>
    <m/>
    <s v="Paranoia, loss of identity, psychological horror, urban dread"/>
    <s v="The Tenant_Topor, Roland"/>
    <s v="Topor, Roland_The Tenant"/>
    <x v="3229"/>
    <m/>
    <m/>
  </r>
  <r>
    <s v="B-MONSIEUR|TOUSSAINT, JEAN-PHILIPPE"/>
    <s v="N"/>
    <s v="Monsieur"/>
    <x v="1548"/>
    <m/>
    <m/>
    <x v="58"/>
    <m/>
    <m/>
    <m/>
    <m/>
    <n v="111"/>
    <s v="A minimalist novel following an unnamed protagonist through seemingly inconsequential events and observations, using precise, detached prose to create an atmosphere of gentle absurdity while exploring themes of identity, aimlessness, and the significance of banal moments."/>
    <m/>
    <x v="0"/>
    <m/>
    <x v="0"/>
    <m/>
    <m/>
    <x v="0"/>
    <x v="0"/>
    <x v="0"/>
    <m/>
    <m/>
    <m/>
    <m/>
    <m/>
    <m/>
    <m/>
    <m/>
    <x v="7"/>
    <x v="1"/>
    <m/>
    <m/>
    <m/>
    <m/>
    <s v="Monsieur_Toussaint, Jean-Philippe"/>
    <s v="Toussaint, Jean-Philippe_Monsieur"/>
    <x v="3230"/>
    <m/>
    <m/>
  </r>
  <r>
    <s v="B-CON GLI OCCHI CHIUSI|TOZZI, FEDERIGO"/>
    <s v="N"/>
    <s v="Con gli occhi chiusi"/>
    <x v="1549"/>
    <m/>
    <m/>
    <x v="0"/>
    <m/>
    <m/>
    <m/>
    <m/>
    <m/>
    <m/>
    <m/>
    <x v="0"/>
    <m/>
    <x v="0"/>
    <m/>
    <m/>
    <x v="0"/>
    <x v="0"/>
    <x v="0"/>
    <m/>
    <m/>
    <m/>
    <m/>
    <m/>
    <m/>
    <m/>
    <m/>
    <x v="0"/>
    <x v="0"/>
    <m/>
    <m/>
    <m/>
    <m/>
    <s v="Con gli occhi chiusi_Tozzi, Federigo"/>
    <s v="Tozzi, Federigo_Con gli occhi chiusi"/>
    <x v="3231"/>
    <m/>
    <m/>
  </r>
  <r>
    <s v="B-IL PODERE|TOZZI, FEDERIGO"/>
    <s v="N"/>
    <s v="Il podere"/>
    <x v="1549"/>
    <m/>
    <m/>
    <x v="0"/>
    <m/>
    <m/>
    <m/>
    <m/>
    <m/>
    <m/>
    <m/>
    <x v="0"/>
    <m/>
    <x v="0"/>
    <m/>
    <m/>
    <x v="0"/>
    <x v="0"/>
    <x v="0"/>
    <m/>
    <m/>
    <m/>
    <m/>
    <m/>
    <m/>
    <m/>
    <m/>
    <x v="0"/>
    <x v="0"/>
    <m/>
    <m/>
    <m/>
    <m/>
    <s v="Il podere_Tozzi, Federigo"/>
    <s v="Tozzi, Federigo_Il podere"/>
    <x v="3232"/>
    <m/>
    <m/>
  </r>
  <r>
    <s v="B-THE GREAT ENIGMA: NEW COLLECTED POEMS|TRANSTRÖMER, TOMAS"/>
    <s v="N"/>
    <s v="The Great Enigma: New Collected Poems"/>
    <x v="1550"/>
    <m/>
    <m/>
    <x v="0"/>
    <m/>
    <m/>
    <m/>
    <m/>
    <m/>
    <m/>
    <m/>
    <x v="0"/>
    <m/>
    <x v="0"/>
    <m/>
    <m/>
    <x v="0"/>
    <x v="0"/>
    <x v="0"/>
    <m/>
    <m/>
    <m/>
    <m/>
    <m/>
    <m/>
    <m/>
    <m/>
    <x v="0"/>
    <x v="0"/>
    <m/>
    <m/>
    <m/>
    <m/>
    <s v="The Great Enigma: New Collected Poems_Tranströmer, Tomas"/>
    <s v="Tranströmer, Tomas_The Great Enigma: New Collected Poems"/>
    <x v="3233"/>
    <m/>
    <m/>
  </r>
  <r>
    <s v="B-MACARIO|TRAVEN, B."/>
    <s v="N"/>
    <s v="Macario"/>
    <x v="1551"/>
    <m/>
    <m/>
    <x v="0"/>
    <m/>
    <m/>
    <m/>
    <m/>
    <m/>
    <m/>
    <m/>
    <x v="0"/>
    <m/>
    <x v="0"/>
    <m/>
    <m/>
    <x v="0"/>
    <x v="0"/>
    <x v="0"/>
    <m/>
    <m/>
    <m/>
    <m/>
    <m/>
    <m/>
    <m/>
    <m/>
    <x v="0"/>
    <x v="0"/>
    <m/>
    <m/>
    <m/>
    <m/>
    <s v="Macario_Traven, B."/>
    <s v="Traven, B._Macario"/>
    <x v="3234"/>
    <m/>
    <m/>
  </r>
  <r>
    <s v="B-A HEAD FULL OF GHOSTS|TREMBLAY, PAUL"/>
    <s v="N"/>
    <s v="A Head Full of Ghosts"/>
    <x v="1552"/>
    <m/>
    <m/>
    <x v="0"/>
    <m/>
    <m/>
    <m/>
    <m/>
    <m/>
    <m/>
    <m/>
    <x v="0"/>
    <m/>
    <x v="0"/>
    <m/>
    <m/>
    <x v="0"/>
    <x v="0"/>
    <x v="0"/>
    <m/>
    <m/>
    <m/>
    <m/>
    <m/>
    <m/>
    <m/>
    <m/>
    <x v="0"/>
    <x v="0"/>
    <m/>
    <s v="21st Century Deeply Unsettling Works"/>
    <m/>
    <s v="Ambiguous possession, reality TV critique, psychological horror"/>
    <s v="A Head Full of Ghosts_Tremblay, Paul"/>
    <s v="Tremblay, Paul_A Head Full of Ghosts"/>
    <x v="3235"/>
    <m/>
    <m/>
  </r>
  <r>
    <s v="B-THE CABIN AT THE END OF THE WORLD|TREMBLAY, PAUL"/>
    <s v="N"/>
    <s v="The Cabin at the End of the World"/>
    <x v="1552"/>
    <m/>
    <m/>
    <x v="0"/>
    <m/>
    <m/>
    <m/>
    <m/>
    <m/>
    <m/>
    <m/>
    <x v="0"/>
    <m/>
    <x v="0"/>
    <m/>
    <m/>
    <x v="0"/>
    <x v="0"/>
    <x v="0"/>
    <m/>
    <m/>
    <m/>
    <m/>
    <m/>
    <m/>
    <m/>
    <m/>
    <x v="0"/>
    <x v="0"/>
    <m/>
    <s v="21st Century Deeply Unsettling Works"/>
    <m/>
    <s v="Home invasion, apocalyptic choices, psychological tension"/>
    <s v="The Cabin at the End of the World_Tremblay, Paul"/>
    <s v="Tremblay, Paul_The Cabin at the End of the World"/>
    <x v="3236"/>
    <m/>
    <m/>
  </r>
  <r>
    <s v="B-GONE TO SEE THE RIVER MAN|TRIANA, KRISTOPHER"/>
    <s v="N"/>
    <s v="Gone to See the River Man"/>
    <x v="1553"/>
    <m/>
    <m/>
    <x v="0"/>
    <m/>
    <m/>
    <m/>
    <m/>
    <m/>
    <m/>
    <m/>
    <x v="0"/>
    <m/>
    <x v="0"/>
    <m/>
    <m/>
    <x v="0"/>
    <x v="0"/>
    <x v="0"/>
    <m/>
    <m/>
    <m/>
    <m/>
    <m/>
    <m/>
    <m/>
    <m/>
    <x v="0"/>
    <x v="0"/>
    <m/>
    <s v="21st Century Extremes; Extremely Disturbing"/>
    <m/>
    <s v="Extreme horror involving torture, abuse, and serial killers. Known for its graphic content within the subgenre."/>
    <s v="Gone to See the River Man_Triana, Kristopher"/>
    <s v="Triana, Kristopher_Gone to See the River Man"/>
    <x v="3237"/>
    <m/>
    <m/>
  </r>
  <r>
    <s v="B-CORPUS HERMETICUM|TRISMEGISTUS, HERMES"/>
    <s v="N"/>
    <s v="Corpus Hermeticum"/>
    <x v="1554"/>
    <m/>
    <m/>
    <x v="296"/>
    <m/>
    <m/>
    <s v="Ερμητικά (Hermetica)"/>
    <m/>
    <m/>
    <m/>
    <m/>
    <x v="0"/>
    <m/>
    <x v="0"/>
    <m/>
    <m/>
    <x v="0"/>
    <x v="0"/>
    <x v="0"/>
    <m/>
    <m/>
    <m/>
    <m/>
    <m/>
    <m/>
    <m/>
    <m/>
    <x v="0"/>
    <x v="0"/>
    <s v="Esoteric texts"/>
    <s v="Philosophy"/>
    <s v="Hermeticism"/>
    <m/>
    <s v="Corpus Hermeticum_Trismegistus, Hermes"/>
    <s v="Trismegistus, Hermes_Corpus Hermeticum"/>
    <x v="3238"/>
    <m/>
    <m/>
  </r>
  <r>
    <s v="B-BARCHESTER TOWERS|TROLLOPE, ANTHONY"/>
    <s v="N"/>
    <s v="Barchester Towers"/>
    <x v="1555"/>
    <m/>
    <m/>
    <x v="0"/>
    <m/>
    <m/>
    <m/>
    <m/>
    <m/>
    <m/>
    <m/>
    <x v="0"/>
    <m/>
    <x v="0"/>
    <m/>
    <m/>
    <x v="0"/>
    <x v="0"/>
    <x v="0"/>
    <m/>
    <m/>
    <m/>
    <m/>
    <m/>
    <m/>
    <m/>
    <m/>
    <x v="0"/>
    <x v="0"/>
    <m/>
    <m/>
    <m/>
    <m/>
    <s v="Barchester Towers_Trollope, Anthony"/>
    <s v="Trollope, Anthony_Barchester Towers"/>
    <x v="3239"/>
    <m/>
    <m/>
  </r>
  <r>
    <s v="B-BARCHESTER TOWERS / THE WARDEN (CHRONICLES OF BARSETSHIRE)|TROLLOPE, ANTHONY"/>
    <s v="N"/>
    <s v="Barchester Towers / The Warden (Chronicles of Barsetshire)"/>
    <x v="1555"/>
    <m/>
    <m/>
    <x v="0"/>
    <m/>
    <m/>
    <m/>
    <m/>
    <m/>
    <m/>
    <m/>
    <x v="0"/>
    <m/>
    <x v="0"/>
    <m/>
    <m/>
    <x v="0"/>
    <x v="0"/>
    <x v="0"/>
    <m/>
    <m/>
    <m/>
    <m/>
    <m/>
    <m/>
    <m/>
    <m/>
    <x v="0"/>
    <x v="0"/>
    <m/>
    <s v="Foundational; Realism, Naturalism &amp; Victorian Era"/>
    <m/>
    <m/>
    <s v="Barchester Towers / The Warden (Chronicles of Barsetshire)_Trollope, Anthony"/>
    <s v="Trollope, Anthony_Barchester Towers / The Warden (Chronicles of Barsetshire)"/>
    <x v="3240"/>
    <m/>
    <m/>
  </r>
  <r>
    <s v="B-CAN YOU FORGIVE HER?|TROLLOPE, ANTHONY"/>
    <s v="N"/>
    <s v="Can You Forgive Her?"/>
    <x v="1555"/>
    <m/>
    <m/>
    <x v="0"/>
    <m/>
    <m/>
    <m/>
    <m/>
    <m/>
    <m/>
    <m/>
    <x v="0"/>
    <m/>
    <x v="0"/>
    <m/>
    <m/>
    <x v="0"/>
    <x v="0"/>
    <x v="0"/>
    <m/>
    <m/>
    <m/>
    <m/>
    <m/>
    <m/>
    <m/>
    <m/>
    <x v="0"/>
    <x v="0"/>
    <m/>
    <m/>
    <m/>
    <m/>
    <s v="Can You Forgive Her?_Trollope, Anthony"/>
    <s v="Trollope, Anthony_Can You Forgive Her?"/>
    <x v="3241"/>
    <m/>
    <m/>
  </r>
  <r>
    <s v="B-DOCTOR THORNE|TROLLOPE, ANTHONY"/>
    <s v="N"/>
    <s v="Doctor Thorne"/>
    <x v="1555"/>
    <m/>
    <m/>
    <x v="0"/>
    <m/>
    <m/>
    <m/>
    <m/>
    <m/>
    <m/>
    <m/>
    <x v="0"/>
    <m/>
    <x v="0"/>
    <m/>
    <m/>
    <x v="0"/>
    <x v="0"/>
    <x v="0"/>
    <m/>
    <m/>
    <m/>
    <m/>
    <m/>
    <m/>
    <m/>
    <m/>
    <x v="0"/>
    <x v="0"/>
    <m/>
    <m/>
    <m/>
    <m/>
    <s v="Doctor Thorne_Trollope, Anthony"/>
    <s v="Trollope, Anthony_Doctor Thorne"/>
    <x v="3242"/>
    <m/>
    <m/>
  </r>
  <r>
    <s v="B-PHINEAS FINN|TROLLOPE, ANTHONY"/>
    <s v="N"/>
    <s v="Phineas Finn"/>
    <x v="1555"/>
    <m/>
    <m/>
    <x v="0"/>
    <m/>
    <m/>
    <m/>
    <m/>
    <m/>
    <m/>
    <m/>
    <x v="0"/>
    <m/>
    <x v="0"/>
    <m/>
    <m/>
    <x v="0"/>
    <x v="0"/>
    <x v="0"/>
    <m/>
    <m/>
    <m/>
    <m/>
    <m/>
    <m/>
    <m/>
    <m/>
    <x v="0"/>
    <x v="0"/>
    <m/>
    <m/>
    <m/>
    <m/>
    <s v="Phineas Finn_Trollope, Anthony"/>
    <s v="Trollope, Anthony_Phineas Finn"/>
    <x v="3243"/>
    <m/>
    <m/>
  </r>
  <r>
    <s v="B-PHINEAS FINN / THE EUSTACE DIAMONDS (PALLISER NOVELS)|TROLLOPE, ANTHONY"/>
    <s v="N"/>
    <s v="Phineas Finn / The Eustace Diamonds (Palliser Novels)"/>
    <x v="1555"/>
    <m/>
    <m/>
    <x v="0"/>
    <m/>
    <m/>
    <m/>
    <m/>
    <m/>
    <m/>
    <m/>
    <x v="0"/>
    <m/>
    <x v="0"/>
    <m/>
    <m/>
    <x v="0"/>
    <x v="0"/>
    <x v="0"/>
    <m/>
    <m/>
    <m/>
    <m/>
    <m/>
    <m/>
    <m/>
    <m/>
    <x v="0"/>
    <x v="0"/>
    <m/>
    <s v="Foundational; Realism, Naturalism &amp; Victorian Era"/>
    <m/>
    <m/>
    <s v="Phineas Finn / The Eustace Diamonds (Palliser Novels)_Trollope, Anthony"/>
    <s v="Trollope, Anthony_Phineas Finn / The Eustace Diamonds (Palliser Novels)"/>
    <x v="3244"/>
    <m/>
    <m/>
  </r>
  <r>
    <s v="B-THE WARDEN|TROLLOPE, ANTHONY"/>
    <s v="N"/>
    <s v="The Warden"/>
    <x v="1555"/>
    <m/>
    <m/>
    <x v="0"/>
    <m/>
    <m/>
    <m/>
    <m/>
    <m/>
    <m/>
    <m/>
    <x v="0"/>
    <m/>
    <x v="0"/>
    <m/>
    <m/>
    <x v="0"/>
    <x v="0"/>
    <x v="0"/>
    <m/>
    <m/>
    <m/>
    <m/>
    <m/>
    <m/>
    <m/>
    <m/>
    <x v="0"/>
    <x v="0"/>
    <m/>
    <m/>
    <m/>
    <m/>
    <s v="The Warden_Trollope, Anthony"/>
    <s v="Trollope, Anthony_The Warden"/>
    <x v="3245"/>
    <m/>
    <m/>
  </r>
  <r>
    <s v="B-THE WAY WE LIVE NOW|TROLLOPE, ANTHONY"/>
    <s v="N"/>
    <s v="The Way We Live Now"/>
    <x v="1555"/>
    <m/>
    <m/>
    <x v="0"/>
    <m/>
    <m/>
    <m/>
    <m/>
    <m/>
    <m/>
    <m/>
    <x v="0"/>
    <m/>
    <x v="0"/>
    <m/>
    <m/>
    <x v="0"/>
    <x v="0"/>
    <x v="0"/>
    <m/>
    <m/>
    <m/>
    <m/>
    <m/>
    <m/>
    <m/>
    <m/>
    <x v="0"/>
    <x v="0"/>
    <m/>
    <s v="Foundational; Realism, Naturalism &amp; Victorian Era"/>
    <m/>
    <m/>
    <s v="The Way We Live Now_Trollope, Anthony"/>
    <s v="Trollope, Anthony_The Way We Live Now"/>
    <x v="3246"/>
    <m/>
    <m/>
  </r>
  <r>
    <s v="B-VANITY FAIR|TROLLOPE, ANTHONY"/>
    <s v="N"/>
    <s v="Vanity Fair"/>
    <x v="1555"/>
    <m/>
    <m/>
    <x v="0"/>
    <m/>
    <m/>
    <m/>
    <m/>
    <m/>
    <m/>
    <m/>
    <x v="0"/>
    <m/>
    <x v="0"/>
    <m/>
    <m/>
    <x v="0"/>
    <x v="0"/>
    <x v="0"/>
    <m/>
    <m/>
    <m/>
    <m/>
    <m/>
    <m/>
    <m/>
    <m/>
    <x v="0"/>
    <x v="0"/>
    <m/>
    <m/>
    <m/>
    <m/>
    <s v="Vanity Fair_Trollope, Anthony"/>
    <s v="Trollope, Anthony_Vanity Fair"/>
    <x v="3247"/>
    <m/>
    <m/>
  </r>
  <r>
    <s v="B-HITCHCOCK/TRUFFAUT|TRUFFAUT, FRANÇOIS"/>
    <s v="N"/>
    <s v="Hitchcock/Truffaut"/>
    <x v="1556"/>
    <m/>
    <m/>
    <x v="0"/>
    <m/>
    <m/>
    <m/>
    <m/>
    <m/>
    <m/>
    <m/>
    <x v="0"/>
    <m/>
    <x v="0"/>
    <m/>
    <m/>
    <x v="0"/>
    <x v="0"/>
    <x v="0"/>
    <m/>
    <m/>
    <m/>
    <m/>
    <m/>
    <m/>
    <m/>
    <m/>
    <x v="0"/>
    <x v="0"/>
    <m/>
    <m/>
    <m/>
    <m/>
    <s v="Hitchcock/Truffaut_Truffaut, François"/>
    <s v="Truffaut, François_Hitchcock/Truffaut"/>
    <x v="3248"/>
    <m/>
    <m/>
  </r>
  <r>
    <s v="B-THE OTHER|TRYON, THOMAS"/>
    <s v="N"/>
    <s v="The Other"/>
    <x v="1557"/>
    <m/>
    <m/>
    <x v="35"/>
    <m/>
    <m/>
    <m/>
    <m/>
    <n v="288"/>
    <s v="A psychological horror novel about identical twins in a small New England town, one good and one evil, leading to a series of mysterious accidents and deaths."/>
    <m/>
    <x v="2"/>
    <m/>
    <x v="0"/>
    <m/>
    <m/>
    <x v="0"/>
    <x v="0"/>
    <x v="0"/>
    <m/>
    <m/>
    <m/>
    <m/>
    <m/>
    <m/>
    <s v="Y"/>
    <m/>
    <x v="17"/>
    <x v="1"/>
    <m/>
    <m/>
    <m/>
    <m/>
    <s v="The Other_Tryon, Thomas"/>
    <s v="Tryon, Thomas_The Other"/>
    <x v="3249"/>
    <m/>
    <m/>
  </r>
  <r>
    <s v="B-THE MUSHROOM AT THE END OF THE WORLD|TSING, ANNA LOWENHAUPT"/>
    <s v="N"/>
    <s v="The Mushroom at the End of the World"/>
    <x v="1558"/>
    <m/>
    <m/>
    <x v="0"/>
    <m/>
    <m/>
    <m/>
    <m/>
    <m/>
    <m/>
    <m/>
    <x v="0"/>
    <m/>
    <x v="0"/>
    <m/>
    <m/>
    <x v="0"/>
    <x v="0"/>
    <x v="0"/>
    <m/>
    <m/>
    <m/>
    <m/>
    <m/>
    <m/>
    <m/>
    <m/>
    <x v="0"/>
    <x v="0"/>
    <m/>
    <m/>
    <m/>
    <m/>
    <s v="The Mushroom at the End of the World_Tsing, Anna Lowenhaupt"/>
    <s v="Tsing, Anna Lowenhaupt_The Mushroom at the End of the World"/>
    <x v="3250"/>
    <m/>
    <m/>
  </r>
  <r>
    <s v="B-SELECTED POEMS|TSVETAEVA, MARINA"/>
    <s v="Y"/>
    <s v="Selected Poems"/>
    <x v="1559"/>
    <m/>
    <m/>
    <x v="0"/>
    <m/>
    <m/>
    <m/>
    <m/>
    <m/>
    <m/>
    <m/>
    <x v="0"/>
    <m/>
    <x v="0"/>
    <m/>
    <m/>
    <x v="0"/>
    <x v="0"/>
    <x v="0"/>
    <m/>
    <m/>
    <m/>
    <m/>
    <m/>
    <m/>
    <m/>
    <m/>
    <x v="0"/>
    <x v="0"/>
    <m/>
    <m/>
    <m/>
    <m/>
    <s v="Selected Poems_Tsvetaeva, Marina"/>
    <s v="Tsvetaeva, Marina_Selected Poems"/>
    <x v="3251"/>
    <m/>
    <m/>
  </r>
  <r>
    <s v="B-SELECTED POEMS|TSVETAEVA, MARINA"/>
    <s v="Y"/>
    <s v="Selected Poems"/>
    <x v="1559"/>
    <m/>
    <m/>
    <x v="0"/>
    <m/>
    <m/>
    <m/>
    <m/>
    <m/>
    <m/>
    <m/>
    <x v="0"/>
    <m/>
    <x v="0"/>
    <m/>
    <m/>
    <x v="0"/>
    <x v="0"/>
    <x v="0"/>
    <m/>
    <m/>
    <m/>
    <m/>
    <m/>
    <m/>
    <m/>
    <m/>
    <x v="0"/>
    <x v="0"/>
    <m/>
    <m/>
    <m/>
    <m/>
    <s v="Selected Poems_Tsvetaeva, Marina"/>
    <s v="Tsvetaeva, Marina_Selected Poems"/>
    <x v="3251"/>
    <m/>
    <m/>
  </r>
  <r>
    <s v="B-REJECTION|TULATHIMUTTE, TONY"/>
    <s v="N"/>
    <s v="Rejection"/>
    <x v="1560"/>
    <m/>
    <m/>
    <x v="0"/>
    <m/>
    <m/>
    <m/>
    <m/>
    <m/>
    <m/>
    <m/>
    <x v="0"/>
    <m/>
    <x v="0"/>
    <m/>
    <m/>
    <x v="0"/>
    <x v="0"/>
    <x v="0"/>
    <m/>
    <m/>
    <m/>
    <m/>
    <m/>
    <m/>
    <m/>
    <m/>
    <x v="0"/>
    <x v="0"/>
    <m/>
    <m/>
    <m/>
    <m/>
    <s v="Rejection_Tulathimutte, Tony"/>
    <s v="Tulathimutte, Tony_Rejection"/>
    <x v="3252"/>
    <m/>
    <m/>
  </r>
  <r>
    <s v="B-A SPORTSMAN'S SKETCHES|TURGENEV, IVAN"/>
    <s v="N"/>
    <s v="A Sportsman's Sketches"/>
    <x v="1561"/>
    <m/>
    <m/>
    <x v="0"/>
    <m/>
    <m/>
    <m/>
    <m/>
    <m/>
    <m/>
    <m/>
    <x v="0"/>
    <m/>
    <x v="0"/>
    <m/>
    <m/>
    <x v="0"/>
    <x v="0"/>
    <x v="0"/>
    <m/>
    <m/>
    <m/>
    <m/>
    <m/>
    <m/>
    <m/>
    <m/>
    <x v="0"/>
    <x v="0"/>
    <m/>
    <s v="Foundational; Realism, Naturalism &amp; Victorian Era"/>
    <m/>
    <m/>
    <s v="A Sportsman's Sketches_Turgenev, Ivan"/>
    <s v="Turgenev, Ivan_A Sportsman's Sketches"/>
    <x v="3253"/>
    <m/>
    <m/>
  </r>
  <r>
    <s v="B-FATHERS AND SONS|TURGENEV, IVAN"/>
    <s v="Y"/>
    <s v="Fathers and Sons"/>
    <x v="1561"/>
    <m/>
    <m/>
    <x v="0"/>
    <m/>
    <m/>
    <m/>
    <m/>
    <m/>
    <m/>
    <m/>
    <x v="0"/>
    <m/>
    <x v="0"/>
    <m/>
    <m/>
    <x v="0"/>
    <x v="0"/>
    <x v="0"/>
    <m/>
    <m/>
    <m/>
    <m/>
    <m/>
    <m/>
    <m/>
    <m/>
    <x v="0"/>
    <x v="0"/>
    <m/>
    <s v="Foundational; Realism, Naturalism &amp; Victorian Era"/>
    <m/>
    <m/>
    <s v="Fathers and Sons_Turgenev, Ivan"/>
    <s v="Turgenev, Ivan_Fathers and Sons"/>
    <x v="3254"/>
    <m/>
    <m/>
  </r>
  <r>
    <s v="B-FATHERS AND SONS|TURGENEV, IVAN"/>
    <s v="Y"/>
    <s v="Fathers and Sons"/>
    <x v="1561"/>
    <m/>
    <m/>
    <x v="164"/>
    <m/>
    <m/>
    <m/>
    <m/>
    <n v="240"/>
    <s v="A novel examining the generational conflict between traditional aristocrats and nihilistic youths in mid-19th century Russia through family relationships."/>
    <m/>
    <x v="0"/>
    <n v="4"/>
    <x v="1"/>
    <m/>
    <m/>
    <x v="0"/>
    <x v="0"/>
    <x v="0"/>
    <m/>
    <m/>
    <m/>
    <m/>
    <m/>
    <m/>
    <s v="Y"/>
    <m/>
    <x v="21"/>
    <x v="9"/>
    <m/>
    <m/>
    <m/>
    <m/>
    <s v="Fathers and Sons_Turgenev, Ivan"/>
    <s v="Turgenev, Ivan_Fathers and Sons"/>
    <x v="3254"/>
    <m/>
    <m/>
  </r>
  <r>
    <s v="B-THE SECRET OF SCENT|TURIN, LUCA"/>
    <s v="N"/>
    <s v="The Secret Of Scent"/>
    <x v="1562"/>
    <m/>
    <m/>
    <x v="36"/>
    <m/>
    <m/>
    <m/>
    <m/>
    <n v="224"/>
    <s v="A fascinating exploration of the science of smell by a perfume expert, examining how molecules trigger our olfactory receptors and shape our perception."/>
    <m/>
    <x v="0"/>
    <m/>
    <x v="0"/>
    <m/>
    <m/>
    <x v="0"/>
    <x v="0"/>
    <x v="0"/>
    <m/>
    <m/>
    <m/>
    <m/>
    <m/>
    <m/>
    <m/>
    <m/>
    <x v="4"/>
    <x v="2"/>
    <m/>
    <m/>
    <m/>
    <m/>
    <s v="The Secret Of Scent_Turin, Luca"/>
    <s v="Turin, Luca_The Secret Of Scent"/>
    <x v="3255"/>
    <m/>
    <m/>
  </r>
  <r>
    <s v="B-MY DEATH|TUTTLE, LISA"/>
    <s v="N"/>
    <s v="My Death"/>
    <x v="1563"/>
    <m/>
    <m/>
    <x v="0"/>
    <m/>
    <m/>
    <m/>
    <m/>
    <m/>
    <m/>
    <m/>
    <x v="0"/>
    <m/>
    <x v="0"/>
    <m/>
    <m/>
    <x v="0"/>
    <x v="0"/>
    <x v="0"/>
    <m/>
    <m/>
    <m/>
    <m/>
    <m/>
    <m/>
    <m/>
    <m/>
    <x v="0"/>
    <x v="0"/>
    <m/>
    <m/>
    <m/>
    <m/>
    <s v="My Death_Tuttle, Lisa"/>
    <s v="Tuttle, Lisa_My Death"/>
    <x v="3256"/>
    <m/>
    <m/>
  </r>
  <r>
    <s v="B-A CONNECTICUT YANKEE IN KING ARTHUR'S COURT|TWAIN, MARK"/>
    <s v="N"/>
    <s v="A Connecticut Yankee in King Arthur's Court"/>
    <x v="1564"/>
    <m/>
    <m/>
    <x v="248"/>
    <m/>
    <m/>
    <m/>
    <m/>
    <n v="450"/>
    <s v="Twain's satirical novel about a modern man who is transported back to King Arthur's time and attempts to modernize medieval society, commenting on industrialization, imperialism, and social issues."/>
    <m/>
    <x v="0"/>
    <m/>
    <x v="0"/>
    <m/>
    <m/>
    <x v="0"/>
    <x v="0"/>
    <x v="0"/>
    <m/>
    <m/>
    <m/>
    <m/>
    <m/>
    <m/>
    <m/>
    <m/>
    <x v="25"/>
    <x v="9"/>
    <m/>
    <s v="Foundational; Realism, Naturalism &amp; Victorian Era"/>
    <m/>
    <m/>
    <s v="A Connecticut Yankee in King Arthur's Court_Twain, Mark"/>
    <s v="Twain, Mark_A Connecticut Yankee in King Arthur's Court"/>
    <x v="3257"/>
    <m/>
    <m/>
  </r>
  <r>
    <s v="B-ADVENTURES OF HUCKLEBERRY FINN|TWAIN, MARK"/>
    <s v="N"/>
    <s v="Adventures of Huckleberry Finn"/>
    <x v="1564"/>
    <m/>
    <m/>
    <x v="0"/>
    <m/>
    <m/>
    <m/>
    <m/>
    <m/>
    <m/>
    <m/>
    <x v="0"/>
    <m/>
    <x v="0"/>
    <m/>
    <m/>
    <x v="0"/>
    <x v="0"/>
    <x v="0"/>
    <m/>
    <m/>
    <m/>
    <m/>
    <m/>
    <m/>
    <m/>
    <m/>
    <x v="0"/>
    <x v="0"/>
    <m/>
    <s v="Foundational; Realism, Naturalism &amp; Victorian Era"/>
    <m/>
    <m/>
    <s v="Adventures of Huckleberry Finn_Twain, Mark"/>
    <s v="Twain, Mark_Adventures of Huckleberry Finn"/>
    <x v="3258"/>
    <m/>
    <m/>
  </r>
  <r>
    <s v="B-LIFE ON THE MISSISSIPPI|TWAIN, MARK"/>
    <s v="N"/>
    <s v="Life on the Mississippi"/>
    <x v="1564"/>
    <m/>
    <m/>
    <x v="297"/>
    <m/>
    <m/>
    <m/>
    <m/>
    <n v="400"/>
    <s v="Twain's memoir of his experiences as a steamboat pilot on the Mississippi River before and after the Civil War, combining autobiography, history, and social observation."/>
    <m/>
    <x v="0"/>
    <m/>
    <x v="0"/>
    <m/>
    <m/>
    <x v="0"/>
    <x v="0"/>
    <x v="0"/>
    <m/>
    <m/>
    <m/>
    <m/>
    <m/>
    <m/>
    <m/>
    <m/>
    <x v="25"/>
    <x v="9"/>
    <m/>
    <m/>
    <m/>
    <m/>
    <s v="Life on the Mississippi_Twain, Mark"/>
    <s v="Twain, Mark_Life on the Mississippi"/>
    <x v="3259"/>
    <m/>
    <m/>
  </r>
  <r>
    <s v="B-ROUGHING IT|TWAIN, MARK"/>
    <s v="N"/>
    <s v="Roughing It"/>
    <x v="1564"/>
    <m/>
    <m/>
    <x v="221"/>
    <m/>
    <m/>
    <m/>
    <m/>
    <n v="608"/>
    <s v="Twain's semi-autobiographical account of his journey to Nevada and his experiences as a miner and journalist in the American West, blending humor, adventure, and social commentary."/>
    <m/>
    <x v="0"/>
    <m/>
    <x v="0"/>
    <m/>
    <m/>
    <x v="0"/>
    <x v="0"/>
    <x v="0"/>
    <m/>
    <m/>
    <m/>
    <m/>
    <m/>
    <m/>
    <m/>
    <m/>
    <x v="34"/>
    <x v="9"/>
    <m/>
    <m/>
    <m/>
    <m/>
    <s v="Roughing It_Twain, Mark"/>
    <s v="Twain, Mark_Roughing It"/>
    <x v="3260"/>
    <m/>
    <m/>
  </r>
  <r>
    <s v="B-THE ADVENTURES OF HUCKLEBERRY FINN|TWAIN, MARK"/>
    <s v="N"/>
    <s v="The Adventures of Huckleberry Finn"/>
    <x v="1564"/>
    <m/>
    <m/>
    <x v="150"/>
    <m/>
    <m/>
    <m/>
    <m/>
    <n v="366"/>
    <s v="Twain's classic novel following Huck Finn and Jim, a runaway slave, as they travel down the Mississippi River on a raft, confronting the hypocrisy and moral contradictions of pre-Civil War America."/>
    <m/>
    <x v="0"/>
    <m/>
    <x v="0"/>
    <m/>
    <m/>
    <x v="0"/>
    <x v="0"/>
    <x v="0"/>
    <m/>
    <m/>
    <m/>
    <m/>
    <m/>
    <m/>
    <m/>
    <m/>
    <x v="25"/>
    <x v="9"/>
    <m/>
    <m/>
    <m/>
    <m/>
    <s v="The Adventures of Huckleberry Finn_Twain, Mark"/>
    <s v="Twain, Mark_The Adventures of Huckleberry Finn"/>
    <x v="3261"/>
    <m/>
    <m/>
  </r>
  <r>
    <s v="B-THE ADVENTURES OF TOM SAWYER|TWAIN, MARK"/>
    <s v="Y"/>
    <s v="The Adventures of Tom Sawyer"/>
    <x v="1564"/>
    <m/>
    <m/>
    <x v="298"/>
    <m/>
    <m/>
    <m/>
    <m/>
    <n v="274"/>
    <s v="Mark Twain's novel about a mischievous boy growing up along the Mississippi River who witnesses a murder and finds treasure, capturing the essence of childhood and small-town American life in the mid-19th century."/>
    <m/>
    <x v="0"/>
    <m/>
    <x v="0"/>
    <m/>
    <m/>
    <x v="0"/>
    <x v="0"/>
    <x v="0"/>
    <m/>
    <m/>
    <m/>
    <m/>
    <m/>
    <m/>
    <m/>
    <m/>
    <x v="34"/>
    <x v="9"/>
    <m/>
    <m/>
    <m/>
    <m/>
    <s v="The Adventures of Tom Sawyer_Twain, Mark"/>
    <s v="Twain, Mark_The Adventures of Tom Sawyer"/>
    <x v="3262"/>
    <m/>
    <m/>
  </r>
  <r>
    <s v="B-THE ADVENTURES OF TOM SAWYER|TWAIN, MARK"/>
    <s v="Y"/>
    <s v="The Adventures of Tom Sawyer"/>
    <x v="1564"/>
    <m/>
    <m/>
    <x v="0"/>
    <m/>
    <m/>
    <m/>
    <m/>
    <m/>
    <m/>
    <m/>
    <x v="0"/>
    <m/>
    <x v="0"/>
    <m/>
    <m/>
    <x v="0"/>
    <x v="0"/>
    <x v="0"/>
    <m/>
    <m/>
    <m/>
    <m/>
    <m/>
    <m/>
    <m/>
    <m/>
    <x v="0"/>
    <x v="0"/>
    <m/>
    <s v="Foundational; Realism, Naturalism &amp; Victorian Era"/>
    <m/>
    <m/>
    <s v="The Adventures of Tom Sawyer_Twain, Mark"/>
    <s v="Twain, Mark_The Adventures of Tom Sawyer"/>
    <x v="3262"/>
    <m/>
    <m/>
  </r>
  <r>
    <s v="B-THE INNOCENTS ABROAD|TWAIN, MARK"/>
    <s v="N"/>
    <s v="The Innocents Abroad"/>
    <x v="1564"/>
    <m/>
    <m/>
    <x v="44"/>
    <m/>
    <m/>
    <m/>
    <m/>
    <n v="560"/>
    <s v="Twain's travel book recounting his journey through Europe and the Holy Land, satirizing American tourism and the romanticized views of European culture held by his contemporaries."/>
    <m/>
    <x v="0"/>
    <m/>
    <x v="0"/>
    <m/>
    <m/>
    <x v="0"/>
    <x v="0"/>
    <x v="0"/>
    <m/>
    <m/>
    <m/>
    <m/>
    <m/>
    <m/>
    <m/>
    <m/>
    <x v="21"/>
    <x v="9"/>
    <m/>
    <m/>
    <m/>
    <m/>
    <s v="The Innocents Abroad_Twain, Mark"/>
    <s v="Twain, Mark_The Innocents Abroad"/>
    <x v="3263"/>
    <m/>
    <m/>
  </r>
  <r>
    <s v="B-THE PRINCE AND THE PAUPER|TWAIN, MARK"/>
    <s v="Y"/>
    <s v="The Prince and the Pauper"/>
    <x v="1564"/>
    <m/>
    <m/>
    <x v="299"/>
    <m/>
    <m/>
    <m/>
    <m/>
    <n v="224"/>
    <s v="Twain's historical fiction novel about two boys identical in appearance—one a prince, the other a pauper—who exchange identities, exploring themes of social inequality and innate nobility."/>
    <m/>
    <x v="0"/>
    <m/>
    <x v="0"/>
    <m/>
    <m/>
    <x v="0"/>
    <x v="0"/>
    <x v="0"/>
    <m/>
    <m/>
    <m/>
    <m/>
    <m/>
    <m/>
    <m/>
    <m/>
    <x v="25"/>
    <x v="9"/>
    <m/>
    <m/>
    <m/>
    <m/>
    <s v="The Prince and the Pauper_Twain, Mark"/>
    <s v="Twain, Mark_The Prince and the Pauper"/>
    <x v="3264"/>
    <m/>
    <m/>
  </r>
  <r>
    <s v="B-THE PRINCE AND THE PAUPER|TWAIN, MARK"/>
    <s v="Y"/>
    <s v="The Prince and the Pauper"/>
    <x v="1564"/>
    <m/>
    <m/>
    <x v="0"/>
    <m/>
    <m/>
    <m/>
    <m/>
    <m/>
    <m/>
    <m/>
    <x v="0"/>
    <m/>
    <x v="0"/>
    <m/>
    <m/>
    <x v="0"/>
    <x v="0"/>
    <x v="0"/>
    <m/>
    <m/>
    <m/>
    <m/>
    <m/>
    <m/>
    <m/>
    <m/>
    <x v="0"/>
    <x v="0"/>
    <m/>
    <m/>
    <m/>
    <m/>
    <s v="The Prince and the Pauper_Twain, Mark"/>
    <s v="Twain, Mark_The Prince and the Pauper"/>
    <x v="3264"/>
    <m/>
    <m/>
  </r>
  <r>
    <s v="B-EDVARD MUNCH|ULRICH BISCHOFF"/>
    <s v="N"/>
    <s v="Edvard Munch"/>
    <x v="1565"/>
    <m/>
    <m/>
    <x v="0"/>
    <m/>
    <s v="Taschen"/>
    <m/>
    <m/>
    <m/>
    <m/>
    <m/>
    <x v="0"/>
    <m/>
    <x v="0"/>
    <m/>
    <m/>
    <x v="0"/>
    <x v="0"/>
    <x v="0"/>
    <m/>
    <m/>
    <m/>
    <m/>
    <m/>
    <m/>
    <m/>
    <m/>
    <x v="0"/>
    <x v="0"/>
    <m/>
    <m/>
    <m/>
    <m/>
    <s v="Edvard Munch_Ulrich Bischoff"/>
    <s v="Ulrich Bischoff_Edvard Munch"/>
    <x v="3265"/>
    <m/>
    <m/>
  </r>
  <r>
    <s v="B-MAX ERNST|ULRICH BISCHOFF"/>
    <s v="N"/>
    <s v="Max Ernst"/>
    <x v="1565"/>
    <m/>
    <m/>
    <x v="0"/>
    <m/>
    <s v="Taschen"/>
    <m/>
    <m/>
    <m/>
    <m/>
    <m/>
    <x v="0"/>
    <m/>
    <x v="0"/>
    <m/>
    <m/>
    <x v="0"/>
    <x v="0"/>
    <x v="0"/>
    <m/>
    <m/>
    <m/>
    <m/>
    <m/>
    <m/>
    <m/>
    <m/>
    <x v="0"/>
    <x v="0"/>
    <m/>
    <m/>
    <m/>
    <m/>
    <s v="Max Ernst_Ulrich Bischoff"/>
    <s v="Ulrich Bischoff_Max Ernst"/>
    <x v="3266"/>
    <m/>
    <m/>
  </r>
  <r>
    <s v="B-PAUL CÉZANNE|ULRIKE BECKS-MALORNY"/>
    <s v="N"/>
    <s v="Paul Cézanne"/>
    <x v="1566"/>
    <m/>
    <m/>
    <x v="0"/>
    <m/>
    <s v="Taschen"/>
    <m/>
    <m/>
    <m/>
    <m/>
    <m/>
    <x v="0"/>
    <m/>
    <x v="0"/>
    <m/>
    <m/>
    <x v="0"/>
    <x v="0"/>
    <x v="0"/>
    <m/>
    <m/>
    <m/>
    <m/>
    <m/>
    <m/>
    <m/>
    <m/>
    <x v="0"/>
    <x v="0"/>
    <m/>
    <m/>
    <m/>
    <m/>
    <s v="Paul Cézanne_Ulrike Becks-Malorny"/>
    <s v="Ulrike Becks-Malorny_Paul Cézanne"/>
    <x v="3267"/>
    <m/>
    <m/>
  </r>
  <r>
    <s v="B-A BOOK OF DEAR DEAD WOMEN|UNDERWOOD, EDNA W."/>
    <s v="N"/>
    <s v="A Book of Dear Dead Women"/>
    <x v="1567"/>
    <m/>
    <m/>
    <x v="0"/>
    <m/>
    <m/>
    <m/>
    <m/>
    <m/>
    <m/>
    <m/>
    <x v="0"/>
    <m/>
    <x v="0"/>
    <m/>
    <m/>
    <x v="0"/>
    <x v="0"/>
    <x v="0"/>
    <m/>
    <m/>
    <m/>
    <m/>
    <m/>
    <m/>
    <m/>
    <m/>
    <x v="0"/>
    <x v="0"/>
    <m/>
    <m/>
    <m/>
    <m/>
    <s v="A Book of Dear Dead Women_Underwood, Edna W."/>
    <s v="Underwood, Edna W._A Book of Dear Dead Women"/>
    <x v="3268"/>
    <m/>
    <m/>
  </r>
  <r>
    <s v="B-CATHERINE OF SIENA|UNDSET, SIGRID"/>
    <s v="N"/>
    <s v="Catherine of Siena"/>
    <x v="1568"/>
    <m/>
    <m/>
    <x v="0"/>
    <m/>
    <m/>
    <m/>
    <m/>
    <m/>
    <m/>
    <m/>
    <x v="0"/>
    <m/>
    <x v="0"/>
    <m/>
    <m/>
    <x v="0"/>
    <x v="0"/>
    <x v="0"/>
    <m/>
    <m/>
    <m/>
    <m/>
    <m/>
    <m/>
    <m/>
    <m/>
    <x v="0"/>
    <x v="0"/>
    <m/>
    <m/>
    <m/>
    <m/>
    <s v="Catherine of Siena_Undset, Sigrid"/>
    <s v="Undset, Sigrid_Catherine of Siena"/>
    <x v="3269"/>
    <m/>
    <m/>
  </r>
  <r>
    <s v="B-KRISTIN LAVRANSDATTER|UNDSET, SIGRID"/>
    <s v="Y"/>
    <s v="Kristin Lavransdatter"/>
    <x v="1568"/>
    <m/>
    <m/>
    <x v="300"/>
    <m/>
    <m/>
    <m/>
    <m/>
    <n v="1144"/>
    <s v="A historical trilogy following the life of a strong-willed Norwegian woman in the 14th century, exploring faith, passion, and medieval society."/>
    <m/>
    <x v="0"/>
    <m/>
    <x v="0"/>
    <m/>
    <m/>
    <x v="0"/>
    <x v="0"/>
    <x v="0"/>
    <m/>
    <m/>
    <m/>
    <m/>
    <m/>
    <m/>
    <m/>
    <m/>
    <x v="0"/>
    <x v="1"/>
    <m/>
    <m/>
    <m/>
    <m/>
    <s v="Kristin Lavransdatter_Undset, Sigrid"/>
    <s v="Undset, Sigrid_Kristin Lavransdatter"/>
    <x v="3270"/>
    <m/>
    <m/>
  </r>
  <r>
    <s v="B-KRISTIN LAVRANSDATTER|UNDSET, SIGRID"/>
    <s v="Y"/>
    <s v="Kristin Lavransdatter"/>
    <x v="1568"/>
    <m/>
    <m/>
    <x v="0"/>
    <m/>
    <m/>
    <m/>
    <m/>
    <m/>
    <m/>
    <m/>
    <x v="0"/>
    <m/>
    <x v="0"/>
    <m/>
    <m/>
    <x v="0"/>
    <x v="0"/>
    <x v="0"/>
    <m/>
    <m/>
    <m/>
    <m/>
    <m/>
    <m/>
    <m/>
    <m/>
    <x v="0"/>
    <x v="0"/>
    <m/>
    <s v="Foundational; Early 20th Century &amp; Modernism"/>
    <m/>
    <m/>
    <s v="Kristin Lavransdatter_Undset, Sigrid"/>
    <s v="Undset, Sigrid_Kristin Lavransdatter"/>
    <x v="3270"/>
    <m/>
    <m/>
  </r>
  <r>
    <s v="B-OLAV AUDUNSSØN: I. VOWS|UNDSET, SIGRID"/>
    <s v="N"/>
    <s v="Olav Audunssøn: I. Vows"/>
    <x v="1568"/>
    <m/>
    <m/>
    <x v="0"/>
    <m/>
    <m/>
    <m/>
    <m/>
    <m/>
    <m/>
    <m/>
    <x v="0"/>
    <m/>
    <x v="0"/>
    <m/>
    <m/>
    <x v="0"/>
    <x v="0"/>
    <x v="0"/>
    <m/>
    <m/>
    <m/>
    <m/>
    <m/>
    <m/>
    <m/>
    <m/>
    <x v="0"/>
    <x v="0"/>
    <m/>
    <m/>
    <m/>
    <m/>
    <s v="Olav Audunssøn: I. Vows_Undset, Sigrid"/>
    <s v="Undset, Sigrid_Olav Audunssøn: I. Vows"/>
    <x v="3271"/>
    <m/>
    <m/>
  </r>
  <r>
    <s v="B-PICATRIX|UNKNOWN, UNKNOWN"/>
    <s v="N"/>
    <s v="Picatrix"/>
    <x v="1569"/>
    <m/>
    <m/>
    <x v="301"/>
    <m/>
    <m/>
    <m/>
    <m/>
    <n v="362"/>
    <s v="An influential medieval Arabic grimoire on astrological magic translated into Latin as &quot;Picatrix,&quot; containing instructions for creating talismans, summoning planetary spirits, and harnessing celestial influences, blending Hermetic, Neoplatonic, and various Middle Eastern magical traditions."/>
    <m/>
    <x v="3"/>
    <m/>
    <x v="0"/>
    <m/>
    <m/>
    <x v="0"/>
    <x v="0"/>
    <x v="0"/>
    <m/>
    <m/>
    <m/>
    <m/>
    <m/>
    <m/>
    <m/>
    <m/>
    <x v="0"/>
    <x v="0"/>
    <m/>
    <m/>
    <m/>
    <m/>
    <s v="Picatrix_Unknown, Unknown"/>
    <s v="Unknown, Unknown_Picatrix"/>
    <x v="3272"/>
    <m/>
    <m/>
  </r>
  <r>
    <s v="B-SEFER YETZIRAH|UNKNOWN, UNKNOWN"/>
    <s v="N"/>
    <s v="Sefer Yetzirah"/>
    <x v="1569"/>
    <m/>
    <m/>
    <x v="302"/>
    <m/>
    <m/>
    <s v="ספר יצירה (Sefer Yetzirah)"/>
    <m/>
    <m/>
    <m/>
    <m/>
    <x v="0"/>
    <m/>
    <x v="0"/>
    <m/>
    <m/>
    <x v="0"/>
    <x v="0"/>
    <x v="0"/>
    <m/>
    <m/>
    <m/>
    <m/>
    <m/>
    <m/>
    <m/>
    <m/>
    <x v="0"/>
    <x v="0"/>
    <s v="Mystical work"/>
    <s v="Philosophy"/>
    <s v="Kabbalah"/>
    <m/>
    <s v="Sefer Yetzirah_Unknown, Unknown"/>
    <s v="Unknown, Unknown_Sefer Yetzirah"/>
    <x v="3273"/>
    <m/>
    <m/>
  </r>
  <r>
    <s v="B-BEOWULF|UNKNOWN"/>
    <s v="N"/>
    <s v="Beowulf"/>
    <x v="1570"/>
    <m/>
    <m/>
    <x v="0"/>
    <m/>
    <m/>
    <m/>
    <m/>
    <m/>
    <m/>
    <m/>
    <x v="0"/>
    <m/>
    <x v="0"/>
    <m/>
    <m/>
    <x v="0"/>
    <x v="0"/>
    <x v="0"/>
    <m/>
    <m/>
    <m/>
    <m/>
    <m/>
    <m/>
    <m/>
    <m/>
    <x v="0"/>
    <x v="0"/>
    <m/>
    <m/>
    <m/>
    <m/>
    <s v="Beowulf_Unknown"/>
    <s v="Unknown_Beowulf"/>
    <x v="3274"/>
    <m/>
    <m/>
  </r>
  <r>
    <s v="B-THE KABBALISTIC TRADITION|UNTERMAN, ALAN"/>
    <s v="N"/>
    <s v="The Kabbalistic Tradition"/>
    <x v="1571"/>
    <m/>
    <m/>
    <x v="0"/>
    <m/>
    <m/>
    <m/>
    <m/>
    <m/>
    <m/>
    <m/>
    <x v="0"/>
    <m/>
    <x v="0"/>
    <m/>
    <m/>
    <x v="0"/>
    <x v="0"/>
    <x v="0"/>
    <m/>
    <m/>
    <m/>
    <m/>
    <m/>
    <m/>
    <m/>
    <m/>
    <x v="0"/>
    <x v="0"/>
    <m/>
    <m/>
    <m/>
    <m/>
    <s v="The Kabbalistic Tradition_Unterman, Alan"/>
    <s v="Unterman, Alan_The Kabbalistic Tradition"/>
    <x v="3275"/>
    <m/>
    <m/>
  </r>
  <r>
    <s v="B-RABBIT, RUN / RABBIT REDUX / RABBIT IS RICH / RABBIT AT REST|UPDIKE, JOHN"/>
    <s v="N"/>
    <s v="Rabbit, Run / Rabbit Redux / Rabbit Is Rich / Rabbit at Rest"/>
    <x v="1572"/>
    <m/>
    <m/>
    <x v="0"/>
    <m/>
    <m/>
    <m/>
    <m/>
    <m/>
    <m/>
    <m/>
    <x v="0"/>
    <m/>
    <x v="0"/>
    <m/>
    <m/>
    <x v="0"/>
    <x v="0"/>
    <x v="0"/>
    <m/>
    <m/>
    <m/>
    <m/>
    <m/>
    <m/>
    <m/>
    <m/>
    <x v="0"/>
    <x v="0"/>
    <m/>
    <s v="Foundational; Late 20th Century &amp; Postmodernism"/>
    <m/>
    <m/>
    <s v="Rabbit, Run / Rabbit Redux / Rabbit Is Rich / Rabbit at Rest_Updike, John"/>
    <s v="Updike, John_Rabbit, Run / Rabbit Redux / Rabbit Is Rich / Rabbit at Rest"/>
    <x v="3276"/>
    <m/>
    <m/>
  </r>
  <r>
    <s v="B-THE CENTAUR|UPDIKE, JOHN"/>
    <s v="N"/>
    <s v="The Centaur"/>
    <x v="1572"/>
    <m/>
    <m/>
    <x v="0"/>
    <m/>
    <m/>
    <m/>
    <m/>
    <m/>
    <m/>
    <m/>
    <x v="0"/>
    <m/>
    <x v="0"/>
    <m/>
    <m/>
    <x v="0"/>
    <x v="0"/>
    <x v="0"/>
    <m/>
    <m/>
    <m/>
    <m/>
    <m/>
    <m/>
    <m/>
    <m/>
    <x v="0"/>
    <x v="0"/>
    <m/>
    <m/>
    <m/>
    <m/>
    <s v="The Centaur_Updike, John"/>
    <s v="Updike, John_The Centaur"/>
    <x v="3277"/>
    <m/>
    <m/>
  </r>
  <r>
    <s v="B-POKING HOLES|VALENCIA, JUAN"/>
    <s v="N"/>
    <s v="Poking Holes"/>
    <x v="1573"/>
    <m/>
    <m/>
    <x v="0"/>
    <m/>
    <m/>
    <m/>
    <m/>
    <m/>
    <m/>
    <m/>
    <x v="0"/>
    <m/>
    <x v="0"/>
    <m/>
    <m/>
    <x v="0"/>
    <x v="0"/>
    <x v="0"/>
    <m/>
    <m/>
    <m/>
    <m/>
    <m/>
    <m/>
    <m/>
    <m/>
    <x v="0"/>
    <x v="0"/>
    <m/>
    <m/>
    <m/>
    <s v="Juan Valencia is Plagued by Visions"/>
    <s v="Poking Holes_Valencia, Juan"/>
    <s v="Valencia, Juan_Poking Holes"/>
    <x v="3278"/>
    <m/>
    <m/>
  </r>
  <r>
    <s v="B-IN VIOLET VEILS|VALENTINE, MARK"/>
    <s v="N"/>
    <s v="In Violet Veils"/>
    <x v="1574"/>
    <m/>
    <m/>
    <x v="0"/>
    <n v="1999"/>
    <s v="Tartarus Press"/>
    <m/>
    <m/>
    <m/>
    <m/>
    <m/>
    <x v="0"/>
    <m/>
    <x v="0"/>
    <m/>
    <m/>
    <x v="0"/>
    <x v="0"/>
    <x v="0"/>
    <m/>
    <m/>
    <m/>
    <m/>
    <m/>
    <m/>
    <m/>
    <m/>
    <x v="0"/>
    <x v="0"/>
    <m/>
    <m/>
    <m/>
    <m/>
    <s v="In Violet Veils_Valentine, Mark"/>
    <s v="Valentine, Mark_In Violet Veils"/>
    <x v="3279"/>
    <m/>
    <m/>
  </r>
  <r>
    <s v="B-MASQUES AND CITADELS|VALENTINE, MARK"/>
    <s v="N"/>
    <s v="Masques and Citadels"/>
    <x v="1574"/>
    <m/>
    <m/>
    <x v="0"/>
    <n v="2003"/>
    <s v="Tartarus Press"/>
    <m/>
    <m/>
    <m/>
    <m/>
    <m/>
    <x v="0"/>
    <m/>
    <x v="0"/>
    <m/>
    <m/>
    <x v="0"/>
    <x v="0"/>
    <x v="0"/>
    <m/>
    <m/>
    <m/>
    <m/>
    <m/>
    <m/>
    <m/>
    <m/>
    <x v="0"/>
    <x v="0"/>
    <m/>
    <m/>
    <m/>
    <m/>
    <s v="Masques and Citadels_Valentine, Mark"/>
    <s v="Valentine, Mark_Masques and Citadels"/>
    <x v="3280"/>
    <m/>
    <m/>
  </r>
  <r>
    <s v="B-SPHINXES &amp; OBELISKS|VALENTINE, MARK"/>
    <s v="N"/>
    <s v="Sphinxes &amp; Obelisks"/>
    <x v="1574"/>
    <m/>
    <m/>
    <x v="0"/>
    <m/>
    <m/>
    <m/>
    <m/>
    <m/>
    <m/>
    <m/>
    <x v="0"/>
    <m/>
    <x v="0"/>
    <m/>
    <m/>
    <x v="0"/>
    <x v="0"/>
    <x v="0"/>
    <m/>
    <m/>
    <m/>
    <m/>
    <m/>
    <m/>
    <m/>
    <m/>
    <x v="0"/>
    <x v="0"/>
    <m/>
    <m/>
    <m/>
    <m/>
    <s v="Sphinxes &amp; Obelisks_Valentine, Mark"/>
    <s v="Valentine, Mark_Sphinxes &amp; Obelisks"/>
    <x v="3281"/>
    <m/>
    <m/>
  </r>
  <r>
    <s v="B-THE FIG GARDEN AND OTHER STORIES|VALENTINE, MARK"/>
    <s v="N"/>
    <s v="The Fig Garden and Other Stories"/>
    <x v="1574"/>
    <m/>
    <m/>
    <x v="0"/>
    <m/>
    <m/>
    <m/>
    <m/>
    <m/>
    <m/>
    <m/>
    <x v="0"/>
    <m/>
    <x v="0"/>
    <m/>
    <m/>
    <x v="0"/>
    <x v="0"/>
    <x v="0"/>
    <m/>
    <m/>
    <m/>
    <m/>
    <m/>
    <m/>
    <m/>
    <m/>
    <x v="0"/>
    <x v="0"/>
    <m/>
    <m/>
    <m/>
    <m/>
    <s v="The Fig Garden and Other Stories_Valentine, Mark"/>
    <s v="Valentine, Mark_The Fig Garden and Other Stories"/>
    <x v="3282"/>
    <m/>
    <m/>
  </r>
  <r>
    <s v="B-THE NIGHTFARERS|VALENTINE, MARK"/>
    <s v="N"/>
    <s v="The Nightfarers"/>
    <x v="1574"/>
    <m/>
    <m/>
    <x v="0"/>
    <m/>
    <m/>
    <m/>
    <m/>
    <m/>
    <m/>
    <m/>
    <x v="0"/>
    <m/>
    <x v="0"/>
    <m/>
    <m/>
    <x v="0"/>
    <x v="0"/>
    <x v="0"/>
    <m/>
    <m/>
    <m/>
    <m/>
    <m/>
    <m/>
    <m/>
    <m/>
    <x v="0"/>
    <x v="0"/>
    <m/>
    <m/>
    <m/>
    <m/>
    <s v="The Nightfarers_Valentine, Mark"/>
    <s v="Valentine, Mark_The Nightfarers"/>
    <x v="3283"/>
    <m/>
    <m/>
  </r>
  <r>
    <s v="B-THE PEACOCK ESCRITOIRE WITH AT DUSK|VALENTINE, MARK"/>
    <s v="N"/>
    <s v="The Peacock Escritoire with At Dusk"/>
    <x v="1574"/>
    <m/>
    <m/>
    <x v="0"/>
    <n v="2023"/>
    <s v="Tartarus Press"/>
    <m/>
    <m/>
    <m/>
    <m/>
    <m/>
    <x v="0"/>
    <m/>
    <x v="0"/>
    <m/>
    <m/>
    <x v="0"/>
    <x v="0"/>
    <x v="0"/>
    <m/>
    <m/>
    <m/>
    <m/>
    <m/>
    <m/>
    <m/>
    <m/>
    <x v="0"/>
    <x v="0"/>
    <m/>
    <m/>
    <m/>
    <m/>
    <s v="The Peacock Escritoire with At Dusk_Valentine, Mark"/>
    <s v="Valentine, Mark_The Peacock Escritoire with At Dusk"/>
    <x v="3284"/>
    <m/>
    <m/>
  </r>
  <r>
    <s v="B-THE THUNDERSTORM COLLECTORS|VALENTINE, MARK"/>
    <s v="N"/>
    <s v="The Thunderstorm Collectors"/>
    <x v="1574"/>
    <m/>
    <m/>
    <x v="0"/>
    <m/>
    <m/>
    <m/>
    <m/>
    <m/>
    <m/>
    <m/>
    <x v="0"/>
    <m/>
    <x v="0"/>
    <m/>
    <m/>
    <x v="0"/>
    <x v="0"/>
    <x v="0"/>
    <m/>
    <m/>
    <m/>
    <m/>
    <m/>
    <m/>
    <m/>
    <m/>
    <x v="0"/>
    <x v="0"/>
    <m/>
    <m/>
    <m/>
    <m/>
    <s v="The Thunderstorm Collectors_Valentine, Mark"/>
    <s v="Valentine, Mark_The Thunderstorm Collectors"/>
    <x v="3285"/>
    <m/>
    <m/>
  </r>
  <r>
    <s v="B-RAMAYANA|VALMIKI (TRADITIONALLY)"/>
    <s v="N"/>
    <s v="Ramayana"/>
    <x v="1575"/>
    <m/>
    <m/>
    <x v="0"/>
    <m/>
    <m/>
    <m/>
    <m/>
    <m/>
    <m/>
    <m/>
    <x v="0"/>
    <m/>
    <x v="0"/>
    <m/>
    <m/>
    <x v="0"/>
    <x v="0"/>
    <x v="0"/>
    <m/>
    <m/>
    <m/>
    <m/>
    <m/>
    <m/>
    <m/>
    <m/>
    <x v="0"/>
    <x v="0"/>
    <m/>
    <s v="Foundational; Ancient India"/>
    <m/>
    <m/>
    <s v="Ramayana_Valmiki (Traditionally)"/>
    <s v="Valmiki (Traditionally)_Ramayana"/>
    <x v="3286"/>
    <m/>
    <m/>
  </r>
  <r>
    <s v="B-THE BODY KEEPS THE SCORE|VAN DER KOLK, BESSEL"/>
    <s v="N"/>
    <s v="The Body Keeps the Score"/>
    <x v="1576"/>
    <m/>
    <m/>
    <x v="0"/>
    <m/>
    <m/>
    <m/>
    <m/>
    <m/>
    <m/>
    <m/>
    <x v="0"/>
    <m/>
    <x v="0"/>
    <m/>
    <m/>
    <x v="0"/>
    <x v="0"/>
    <x v="0"/>
    <m/>
    <m/>
    <m/>
    <m/>
    <m/>
    <m/>
    <m/>
    <m/>
    <x v="0"/>
    <x v="0"/>
    <m/>
    <m/>
    <m/>
    <m/>
    <s v="The Body Keeps the Score_van der Kolk, Bessel"/>
    <s v="van der Kolk, Bessel_The Body Keeps the Score"/>
    <x v="3287"/>
    <m/>
    <m/>
  </r>
  <r>
    <s v="B-THE BODY KEEPS THE SCORE: BRAIN, MIND, AND BODY IN THE HEALING OF TRAUMA|VAN DER KOLK, BESSEL"/>
    <s v="N"/>
    <s v="The Body Keeps the Score: Brain, Mind, and Body in the Healing of Trauma"/>
    <x v="1576"/>
    <m/>
    <m/>
    <x v="0"/>
    <m/>
    <m/>
    <m/>
    <m/>
    <m/>
    <m/>
    <m/>
    <x v="0"/>
    <m/>
    <x v="0"/>
    <m/>
    <m/>
    <x v="0"/>
    <x v="0"/>
    <x v="0"/>
    <m/>
    <m/>
    <m/>
    <m/>
    <m/>
    <m/>
    <m/>
    <m/>
    <x v="0"/>
    <x v="0"/>
    <m/>
    <s v="Foundational; Non-Fiction"/>
    <m/>
    <m/>
    <s v="The Body Keeps the Score: Brain, Mind, and Body in the Healing of Trauma_van der Kolk, Bessel"/>
    <s v="van der Kolk, Bessel_The Body Keeps the Score: Brain, Mind, and Body in the Healing of Trauma"/>
    <x v="3288"/>
    <m/>
    <m/>
  </r>
  <r>
    <s v="B-CHILDREN OF LUCIFER|VAN LUIJK, RUBEN"/>
    <s v="N"/>
    <s v="Children of Lucifer"/>
    <x v="1577"/>
    <m/>
    <m/>
    <x v="0"/>
    <m/>
    <m/>
    <m/>
    <m/>
    <m/>
    <m/>
    <m/>
    <x v="0"/>
    <m/>
    <x v="0"/>
    <m/>
    <m/>
    <x v="0"/>
    <x v="0"/>
    <x v="0"/>
    <m/>
    <m/>
    <m/>
    <m/>
    <m/>
    <m/>
    <m/>
    <m/>
    <x v="0"/>
    <x v="0"/>
    <m/>
    <m/>
    <m/>
    <m/>
    <s v="Children of Lucifer_van Luijk, Ruben"/>
    <s v="van Luijk, Ruben_Children of Lucifer"/>
    <x v="3289"/>
    <m/>
    <m/>
  </r>
  <r>
    <s v="B-HILLBILLY ELEGY|VANCE, J.D."/>
    <s v="N"/>
    <s v="Hillbilly Elegy"/>
    <x v="1578"/>
    <m/>
    <m/>
    <x v="0"/>
    <m/>
    <m/>
    <m/>
    <m/>
    <m/>
    <m/>
    <m/>
    <x v="0"/>
    <m/>
    <x v="0"/>
    <m/>
    <m/>
    <x v="0"/>
    <x v="0"/>
    <x v="0"/>
    <m/>
    <m/>
    <m/>
    <m/>
    <m/>
    <m/>
    <m/>
    <m/>
    <x v="0"/>
    <x v="0"/>
    <m/>
    <s v="Foundational; Non-Fiction"/>
    <m/>
    <m/>
    <s v="Hillbilly Elegy_Vance, J.D."/>
    <s v="Vance, J.D._Hillbilly Elegy"/>
    <x v="3290"/>
    <m/>
    <m/>
  </r>
  <r>
    <s v="B-ANNIHILATION|VANDERMEER, JEFF"/>
    <s v="N"/>
    <s v="Annihilation"/>
    <x v="1579"/>
    <m/>
    <m/>
    <x v="0"/>
    <m/>
    <m/>
    <m/>
    <m/>
    <m/>
    <m/>
    <m/>
    <x v="3"/>
    <m/>
    <x v="0"/>
    <m/>
    <m/>
    <x v="0"/>
    <x v="0"/>
    <x v="0"/>
    <m/>
    <m/>
    <m/>
    <m/>
    <m/>
    <m/>
    <m/>
    <m/>
    <x v="0"/>
    <x v="0"/>
    <m/>
    <m/>
    <m/>
    <m/>
    <s v="Annihilation_VanderMeer, Jeff"/>
    <s v="VanderMeer, Jeff_Annihilation"/>
    <x v="3291"/>
    <m/>
    <m/>
  </r>
  <r>
    <s v="B-ANNIHILATION (SOUTHERN REACH TRILOGY)|VANDERMEER, JEFF"/>
    <s v="Y"/>
    <s v="Annihilation (Southern Reach Trilogy)"/>
    <x v="1579"/>
    <m/>
    <m/>
    <x v="0"/>
    <m/>
    <m/>
    <m/>
    <m/>
    <m/>
    <m/>
    <m/>
    <x v="0"/>
    <m/>
    <x v="0"/>
    <m/>
    <m/>
    <x v="0"/>
    <x v="0"/>
    <x v="0"/>
    <m/>
    <m/>
    <m/>
    <m/>
    <m/>
    <m/>
    <m/>
    <m/>
    <x v="0"/>
    <x v="0"/>
    <m/>
    <m/>
    <m/>
    <m/>
    <s v="Annihilation (Southern Reach Trilogy)_VanderMeer, Jeff"/>
    <s v="VanderMeer, Jeff_Annihilation (Southern Reach Trilogy)"/>
    <x v="3292"/>
    <m/>
    <m/>
  </r>
  <r>
    <s v="B-ANNIHILATION (SOUTHERN REACH TRILOGY)|VANDERMEER, JEFF"/>
    <s v="Y"/>
    <s v="Annihilation (Southern Reach Trilogy)"/>
    <x v="1579"/>
    <m/>
    <m/>
    <x v="0"/>
    <m/>
    <m/>
    <m/>
    <m/>
    <m/>
    <m/>
    <m/>
    <x v="0"/>
    <m/>
    <x v="0"/>
    <m/>
    <m/>
    <x v="0"/>
    <x v="0"/>
    <x v="0"/>
    <m/>
    <m/>
    <m/>
    <m/>
    <m/>
    <m/>
    <m/>
    <m/>
    <x v="0"/>
    <x v="0"/>
    <m/>
    <s v="21st Century Deeply Unsettling Works"/>
    <m/>
    <s v="Ecological horror, body horror, incomprehensible environments"/>
    <s v="Annihilation (Southern Reach Trilogy)_VanderMeer, Jeff"/>
    <s v="VanderMeer, Jeff_Annihilation (Southern Reach Trilogy)"/>
    <x v="3292"/>
    <m/>
    <m/>
  </r>
  <r>
    <s v="B-BORNE|VANDERMEER, JEFF"/>
    <s v="Y"/>
    <s v="Borne"/>
    <x v="1579"/>
    <m/>
    <m/>
    <x v="0"/>
    <m/>
    <m/>
    <m/>
    <m/>
    <m/>
    <m/>
    <m/>
    <x v="0"/>
    <m/>
    <x v="0"/>
    <m/>
    <m/>
    <x v="0"/>
    <x v="0"/>
    <x v="0"/>
    <m/>
    <m/>
    <m/>
    <m/>
    <m/>
    <m/>
    <m/>
    <m/>
    <x v="0"/>
    <x v="0"/>
    <m/>
    <m/>
    <m/>
    <m/>
    <s v="Borne_VanderMeer, Jeff"/>
    <s v="VanderMeer, Jeff_Borne"/>
    <x v="3293"/>
    <m/>
    <m/>
  </r>
  <r>
    <s v="B-BORNE|VANDERMEER, JEFF"/>
    <s v="Y"/>
    <s v="Borne"/>
    <x v="1579"/>
    <m/>
    <m/>
    <x v="0"/>
    <m/>
    <m/>
    <m/>
    <m/>
    <m/>
    <m/>
    <m/>
    <x v="0"/>
    <m/>
    <x v="0"/>
    <m/>
    <m/>
    <x v="0"/>
    <x v="0"/>
    <x v="0"/>
    <m/>
    <m/>
    <m/>
    <m/>
    <m/>
    <m/>
    <m/>
    <m/>
    <x v="0"/>
    <x v="0"/>
    <m/>
    <s v="21st Century Deeply Unsettling Works"/>
    <m/>
    <s v="Post-apocalyptic, biotech horror, shifting identities"/>
    <s v="Borne_VanderMeer, Jeff"/>
    <s v="VanderMeer, Jeff_Borne"/>
    <x v="3293"/>
    <m/>
    <m/>
  </r>
  <r>
    <s v="B-DEAD ASTRONAUTS|VANDERMEER, JEFF"/>
    <s v="Y"/>
    <s v="Dead Astronauts"/>
    <x v="1579"/>
    <m/>
    <m/>
    <x v="0"/>
    <m/>
    <m/>
    <m/>
    <m/>
    <m/>
    <m/>
    <m/>
    <x v="0"/>
    <m/>
    <x v="0"/>
    <m/>
    <m/>
    <x v="0"/>
    <x v="0"/>
    <x v="0"/>
    <m/>
    <m/>
    <m/>
    <m/>
    <m/>
    <m/>
    <m/>
    <m/>
    <x v="0"/>
    <x v="0"/>
    <m/>
    <m/>
    <m/>
    <m/>
    <s v="Dead Astronauts_VanderMeer, Jeff"/>
    <s v="VanderMeer, Jeff_Dead Astronauts"/>
    <x v="3294"/>
    <m/>
    <m/>
  </r>
  <r>
    <s v="B-DEAD ASTRONAUTS|VANDERMEER, JEFF"/>
    <s v="Y"/>
    <s v="Dead Astronauts"/>
    <x v="1579"/>
    <m/>
    <m/>
    <x v="0"/>
    <m/>
    <m/>
    <m/>
    <m/>
    <m/>
    <m/>
    <m/>
    <x v="0"/>
    <m/>
    <x v="0"/>
    <m/>
    <m/>
    <x v="0"/>
    <x v="0"/>
    <x v="0"/>
    <m/>
    <m/>
    <m/>
    <m/>
    <m/>
    <m/>
    <m/>
    <m/>
    <x v="0"/>
    <x v="0"/>
    <m/>
    <s v="21st Century Deeply Unsettling Works"/>
    <m/>
    <s v="Experimental narrative, ecological collapse, biotech horror"/>
    <s v="Dead Astronauts_VanderMeer, Jeff"/>
    <s v="VanderMeer, Jeff_Dead Astronauts"/>
    <x v="3294"/>
    <m/>
    <m/>
  </r>
  <r>
    <s v="B-EMBODIED MIND|VARELA, FRANCISCO, THOMPSON, EVAN &amp; ROSCH, ELEANOR"/>
    <s v="N"/>
    <s v="Embodied Mind"/>
    <x v="1580"/>
    <m/>
    <m/>
    <x v="126"/>
    <m/>
    <m/>
    <s v="The Embodied Mind"/>
    <m/>
    <m/>
    <m/>
    <m/>
    <x v="0"/>
    <m/>
    <x v="0"/>
    <m/>
    <m/>
    <x v="0"/>
    <x v="0"/>
    <x v="0"/>
    <m/>
    <m/>
    <m/>
    <m/>
    <m/>
    <m/>
    <m/>
    <m/>
    <x v="2"/>
    <x v="1"/>
    <s v="Scientific work"/>
    <s v="Philosophy"/>
    <s v="Cognitive Science"/>
    <m/>
    <s v="Embodied Mind_Varela, Francisco, Thompson, Evan &amp; Rosch, Eleanor"/>
    <s v="Varela, Francisco, Thompson, Evan &amp; Rosch, Eleanor_Embodied Mind"/>
    <x v="3295"/>
    <m/>
    <m/>
  </r>
  <r>
    <s v="B-CONVERSATION IN THE CATHEDRAL|VARGAS LLOSA, MARIO"/>
    <s v="N"/>
    <s v="Conversation in the Cathedral"/>
    <x v="1581"/>
    <m/>
    <m/>
    <x v="0"/>
    <m/>
    <m/>
    <m/>
    <m/>
    <m/>
    <m/>
    <m/>
    <x v="0"/>
    <m/>
    <x v="0"/>
    <m/>
    <m/>
    <x v="0"/>
    <x v="0"/>
    <x v="0"/>
    <m/>
    <m/>
    <m/>
    <m/>
    <m/>
    <m/>
    <m/>
    <m/>
    <x v="0"/>
    <x v="0"/>
    <m/>
    <m/>
    <m/>
    <m/>
    <s v="Conversation in the Cathedral_Vargas Llosa, Mario"/>
    <s v="Vargas Llosa, Mario_Conversation in the Cathedral"/>
    <x v="3296"/>
    <m/>
    <m/>
  </r>
  <r>
    <s v="B-THE FEAST OF THE GOAT|VARGAS LLOSA, MARIO"/>
    <s v="N"/>
    <s v="The Feast of the Goat"/>
    <x v="1581"/>
    <m/>
    <m/>
    <x v="0"/>
    <m/>
    <m/>
    <m/>
    <m/>
    <m/>
    <m/>
    <m/>
    <x v="0"/>
    <m/>
    <x v="0"/>
    <m/>
    <m/>
    <x v="0"/>
    <x v="0"/>
    <x v="0"/>
    <m/>
    <m/>
    <m/>
    <m/>
    <m/>
    <m/>
    <m/>
    <m/>
    <x v="0"/>
    <x v="0"/>
    <m/>
    <m/>
    <m/>
    <m/>
    <s v="The Feast of the Goat_Vargas Llosa, Mario"/>
    <s v="Vargas Llosa, Mario_The Feast of the Goat"/>
    <x v="3297"/>
    <m/>
    <m/>
  </r>
  <r>
    <s v="B-THE WAR OF THE END OF THE WORLD|VARGAS LLOSA, MARIO"/>
    <s v="N"/>
    <s v="The War of the End of the World"/>
    <x v="1581"/>
    <m/>
    <m/>
    <x v="0"/>
    <m/>
    <m/>
    <m/>
    <m/>
    <m/>
    <m/>
    <m/>
    <x v="0"/>
    <m/>
    <x v="0"/>
    <m/>
    <m/>
    <x v="0"/>
    <x v="0"/>
    <x v="0"/>
    <m/>
    <m/>
    <m/>
    <m/>
    <m/>
    <m/>
    <m/>
    <m/>
    <x v="0"/>
    <x v="0"/>
    <m/>
    <m/>
    <m/>
    <m/>
    <s v="The War of the End of the World_Vargas Llosa, Mario"/>
    <s v="Vargas Llosa, Mario_The War of the End of the World"/>
    <x v="3298"/>
    <m/>
    <m/>
  </r>
  <r>
    <s v="B-THE WAR OF THE END OF THE WORLD / AUNT JULIA AND THE SCRIPTWRITER|VARGAS LLOSA, MARIO"/>
    <s v="N"/>
    <s v="The War of the End of the World / Aunt Julia and the Scriptwriter"/>
    <x v="1581"/>
    <m/>
    <m/>
    <x v="0"/>
    <m/>
    <m/>
    <m/>
    <m/>
    <m/>
    <m/>
    <m/>
    <x v="0"/>
    <m/>
    <x v="0"/>
    <m/>
    <m/>
    <x v="0"/>
    <x v="0"/>
    <x v="0"/>
    <m/>
    <m/>
    <m/>
    <m/>
    <m/>
    <m/>
    <m/>
    <m/>
    <x v="0"/>
    <x v="0"/>
    <m/>
    <s v="Foundational; Late 20th Century &amp; Postmodernism"/>
    <m/>
    <m/>
    <s v="The War of the End of the World / Aunt Julia and the Scriptwriter_Vargas Llosa, Mario"/>
    <s v="Vargas Llosa, Mario_The War of the End of the World / Aunt Julia and the Scriptwriter"/>
    <x v="3299"/>
    <m/>
    <m/>
  </r>
  <r>
    <s v="B-KOKIN WAKASHŪ (ANTHOLOGY OF JAPANESE POETRY)|VARIOUS (COMPILED)"/>
    <s v="N"/>
    <s v="Kokin Wakashū (Anthology of Japanese Poetry)"/>
    <x v="1582"/>
    <m/>
    <m/>
    <x v="0"/>
    <m/>
    <m/>
    <m/>
    <m/>
    <m/>
    <m/>
    <m/>
    <x v="0"/>
    <m/>
    <x v="0"/>
    <m/>
    <m/>
    <x v="0"/>
    <x v="0"/>
    <x v="0"/>
    <m/>
    <m/>
    <m/>
    <m/>
    <m/>
    <m/>
    <m/>
    <m/>
    <x v="0"/>
    <x v="0"/>
    <m/>
    <s v="Foundational; Medieval East Asia (Relevant Period)"/>
    <m/>
    <m/>
    <s v="Kokin Wakashū (Anthology of Japanese Poetry)_Various (Compiled)"/>
    <s v="Various (Compiled)_Kokin Wakashū (Anthology of Japanese Poetry)"/>
    <x v="3300"/>
    <m/>
    <m/>
  </r>
  <r>
    <s v="B-HADITH COLLECTIONS (SAHIH AL-BUKHARI, SAHIH MUSLIM, ETC.)|VARIOUS COMPILERS (BUKHARI, MUSLIM)"/>
    <s v="N"/>
    <s v="Hadith Collections (Sahih al-Bukhari, Sahih Muslim, etc.)"/>
    <x v="1583"/>
    <m/>
    <m/>
    <x v="0"/>
    <m/>
    <m/>
    <m/>
    <m/>
    <m/>
    <m/>
    <m/>
    <x v="0"/>
    <m/>
    <x v="0"/>
    <m/>
    <m/>
    <x v="0"/>
    <x v="0"/>
    <x v="0"/>
    <m/>
    <m/>
    <m/>
    <m/>
    <m/>
    <m/>
    <m/>
    <m/>
    <x v="0"/>
    <x v="0"/>
    <m/>
    <s v="Foundational; Islamic Golden Age &amp; Persia (c. 750 - 1258 AD &amp; beyond)"/>
    <m/>
    <m/>
    <s v="Hadith Collections (Sahih al-Bukhari, Sahih Muslim, etc.)_Various Compilers (Bukhari, Muslim)"/>
    <s v="Various Compilers (Bukhari, Muslim)_Hadith Collections (Sahih al-Bukhari, Sahih Muslim, etc.)"/>
    <x v="3301"/>
    <m/>
    <m/>
  </r>
  <r>
    <s v="B-HIERONYMUS BOSCH: THE COMPLETE WORKS|VARIOUS EDITORS"/>
    <s v="N"/>
    <s v="Hieronymus Bosch: The Complete Works"/>
    <x v="1584"/>
    <m/>
    <m/>
    <x v="0"/>
    <m/>
    <s v="Taschen"/>
    <m/>
    <m/>
    <m/>
    <m/>
    <m/>
    <x v="0"/>
    <m/>
    <x v="0"/>
    <m/>
    <m/>
    <x v="0"/>
    <x v="0"/>
    <x v="0"/>
    <m/>
    <m/>
    <m/>
    <m/>
    <m/>
    <m/>
    <m/>
    <m/>
    <x v="0"/>
    <x v="0"/>
    <m/>
    <m/>
    <m/>
    <m/>
    <s v="Hieronymus Bosch: The Complete Works_Various editors"/>
    <s v="Various editors_Hieronymus Bosch: The Complete Works"/>
    <x v="3302"/>
    <m/>
    <m/>
  </r>
  <r>
    <s v="B-NOBUYOSHI ARAKI|VARIOUS EDITORS"/>
    <s v="N"/>
    <s v="Nobuyoshi Araki"/>
    <x v="1584"/>
    <m/>
    <m/>
    <x v="0"/>
    <m/>
    <s v="Taschen"/>
    <m/>
    <m/>
    <m/>
    <m/>
    <m/>
    <x v="0"/>
    <m/>
    <x v="0"/>
    <m/>
    <m/>
    <x v="0"/>
    <x v="0"/>
    <x v="0"/>
    <m/>
    <m/>
    <m/>
    <m/>
    <m/>
    <m/>
    <m/>
    <m/>
    <x v="0"/>
    <x v="0"/>
    <m/>
    <m/>
    <m/>
    <m/>
    <s v="Nobuyoshi Araki_Various editors"/>
    <s v="Various editors_Nobuyoshi Araki"/>
    <x v="3303"/>
    <m/>
    <m/>
  </r>
  <r>
    <s v="B-PABLO PICASSO: THE BLUE AND ROSE PERIODS|VARIOUS EDITORS"/>
    <s v="N"/>
    <s v="Pablo Picasso: The Blue and Rose Periods"/>
    <x v="1584"/>
    <m/>
    <m/>
    <x v="0"/>
    <m/>
    <s v="Taschen"/>
    <m/>
    <m/>
    <m/>
    <m/>
    <m/>
    <x v="0"/>
    <m/>
    <x v="0"/>
    <m/>
    <m/>
    <x v="0"/>
    <x v="0"/>
    <x v="0"/>
    <m/>
    <m/>
    <m/>
    <m/>
    <m/>
    <m/>
    <m/>
    <m/>
    <x v="0"/>
    <x v="0"/>
    <m/>
    <m/>
    <m/>
    <m/>
    <s v="Pablo Picasso: The Blue and Rose Periods_Various editors"/>
    <s v="Various editors_Pablo Picasso: The Blue and Rose Periods"/>
    <x v="3304"/>
    <m/>
    <m/>
  </r>
  <r>
    <s v="B-THE HISTORY OF EROTIC ART|VARIOUS EDITORS"/>
    <s v="N"/>
    <s v="The History of Erotic Art"/>
    <x v="1584"/>
    <m/>
    <m/>
    <x v="0"/>
    <m/>
    <s v="Taschen"/>
    <m/>
    <m/>
    <m/>
    <m/>
    <m/>
    <x v="0"/>
    <m/>
    <x v="0"/>
    <m/>
    <m/>
    <x v="0"/>
    <x v="0"/>
    <x v="0"/>
    <m/>
    <m/>
    <m/>
    <m/>
    <m/>
    <m/>
    <m/>
    <m/>
    <x v="0"/>
    <x v="0"/>
    <m/>
    <m/>
    <m/>
    <m/>
    <s v="The History of Erotic Art_Various editors"/>
    <s v="Various editors_The History of Erotic Art"/>
    <x v="3305"/>
    <m/>
    <m/>
  </r>
  <r>
    <s v="B-100 PHOTOGRAPHS THAT CHANGED THE WORLD|VARIOUS"/>
    <s v="N"/>
    <s v="100 Photographs that Changed the World"/>
    <x v="1585"/>
    <m/>
    <m/>
    <x v="0"/>
    <m/>
    <s v="LIFE Books"/>
    <m/>
    <m/>
    <m/>
    <m/>
    <m/>
    <x v="0"/>
    <m/>
    <x v="0"/>
    <m/>
    <m/>
    <x v="0"/>
    <x v="0"/>
    <x v="0"/>
    <m/>
    <m/>
    <m/>
    <m/>
    <m/>
    <m/>
    <m/>
    <m/>
    <x v="0"/>
    <x v="0"/>
    <m/>
    <m/>
    <m/>
    <s v="Among the most critically acclaimed and harrowing photographic compendiums documenting war, genocide, atrocity, and human suffering, considered pinnacles of visual reportage and historical testimony."/>
    <s v="100 Photographs that Changed the World_Various"/>
    <s v="Various_100 Photographs that Changed the World"/>
    <x v="3306"/>
    <m/>
    <m/>
  </r>
  <r>
    <s v="B-CHRISTMAS MISCELLANY|VARIOUS"/>
    <s v="N"/>
    <s v="Christmas Miscellany"/>
    <x v="1585"/>
    <m/>
    <m/>
    <x v="0"/>
    <n v="2000"/>
    <s v="Tartarus Press"/>
    <m/>
    <m/>
    <m/>
    <m/>
    <m/>
    <x v="0"/>
    <m/>
    <x v="0"/>
    <m/>
    <m/>
    <x v="0"/>
    <x v="0"/>
    <x v="0"/>
    <m/>
    <m/>
    <m/>
    <m/>
    <m/>
    <m/>
    <m/>
    <m/>
    <x v="0"/>
    <x v="0"/>
    <m/>
    <m/>
    <m/>
    <m/>
    <s v="Christmas Miscellany_Various"/>
    <s v="Various_Christmas Miscellany"/>
    <x v="3307"/>
    <m/>
    <m/>
  </r>
  <r>
    <s v="B-FÉLICIEN ROPS: TEMPTATIONS|VARIOUS"/>
    <s v="N"/>
    <s v="Félicien Rops: Temptations"/>
    <x v="1585"/>
    <m/>
    <m/>
    <x v="0"/>
    <m/>
    <m/>
    <m/>
    <m/>
    <m/>
    <m/>
    <m/>
    <x v="0"/>
    <m/>
    <x v="0"/>
    <m/>
    <m/>
    <x v="0"/>
    <x v="0"/>
    <x v="0"/>
    <m/>
    <m/>
    <m/>
    <m/>
    <m/>
    <m/>
    <m/>
    <m/>
    <x v="0"/>
    <x v="0"/>
    <m/>
    <m/>
    <m/>
    <s v="Catalogues of works featured by Des Esseintes in &quot;À rebours&quot; (Against Nature), by Huysmans."/>
    <s v="Félicien Rops: Temptations_Various"/>
    <s v="Various_Félicien Rops: Temptations"/>
    <x v="3308"/>
    <m/>
    <m/>
  </r>
  <r>
    <s v="B-LITERARY HAUNTINGS: A GHOST STORY GAZETTEER|VARIOUS"/>
    <s v="N"/>
    <s v="Literary Hauntings: A Ghost Story Gazetteer"/>
    <x v="1585"/>
    <m/>
    <m/>
    <x v="0"/>
    <m/>
    <m/>
    <m/>
    <m/>
    <m/>
    <m/>
    <m/>
    <x v="0"/>
    <m/>
    <x v="0"/>
    <m/>
    <m/>
    <x v="0"/>
    <x v="0"/>
    <x v="0"/>
    <m/>
    <m/>
    <m/>
    <m/>
    <m/>
    <m/>
    <m/>
    <m/>
    <x v="0"/>
    <x v="0"/>
    <m/>
    <m/>
    <m/>
    <m/>
    <s v="Literary Hauntings: A Ghost Story Gazetteer_Various"/>
    <s v="Various_Literary Hauntings: A Ghost Story Gazetteer"/>
    <x v="3309"/>
    <m/>
    <m/>
  </r>
  <r>
    <s v="B-STRANGE TALES|VARIOUS"/>
    <s v="N"/>
    <s v="Strange Tales"/>
    <x v="1585"/>
    <m/>
    <m/>
    <x v="0"/>
    <n v="2003"/>
    <s v="Tartarus Press"/>
    <m/>
    <m/>
    <m/>
    <m/>
    <m/>
    <x v="0"/>
    <m/>
    <x v="0"/>
    <m/>
    <m/>
    <x v="0"/>
    <x v="0"/>
    <x v="0"/>
    <m/>
    <m/>
    <m/>
    <m/>
    <m/>
    <m/>
    <m/>
    <m/>
    <x v="0"/>
    <x v="0"/>
    <m/>
    <m/>
    <m/>
    <m/>
    <s v="Strange Tales_Various"/>
    <s v="Various_Strange Tales"/>
    <x v="3310"/>
    <m/>
    <m/>
  </r>
  <r>
    <s v="B-STRANGE TALES II|VARIOUS"/>
    <s v="N"/>
    <s v="Strange Tales II"/>
    <x v="1585"/>
    <m/>
    <m/>
    <x v="0"/>
    <n v="2007"/>
    <s v="Tartarus Press"/>
    <m/>
    <m/>
    <m/>
    <m/>
    <m/>
    <x v="0"/>
    <m/>
    <x v="0"/>
    <m/>
    <m/>
    <x v="0"/>
    <x v="0"/>
    <x v="0"/>
    <m/>
    <m/>
    <m/>
    <m/>
    <m/>
    <m/>
    <m/>
    <m/>
    <x v="0"/>
    <x v="0"/>
    <m/>
    <m/>
    <m/>
    <m/>
    <s v="Strange Tales II_Various"/>
    <s v="Various_Strange Tales II"/>
    <x v="3311"/>
    <m/>
    <m/>
  </r>
  <r>
    <s v="B-STRANGE TALES III|VARIOUS"/>
    <s v="N"/>
    <s v="Strange Tales III"/>
    <x v="1585"/>
    <m/>
    <m/>
    <x v="0"/>
    <n v="2009"/>
    <s v="Tartarus Press"/>
    <m/>
    <m/>
    <m/>
    <m/>
    <m/>
    <x v="0"/>
    <m/>
    <x v="0"/>
    <m/>
    <m/>
    <x v="0"/>
    <x v="0"/>
    <x v="0"/>
    <m/>
    <m/>
    <m/>
    <m/>
    <m/>
    <m/>
    <m/>
    <m/>
    <x v="0"/>
    <x v="0"/>
    <m/>
    <m/>
    <m/>
    <m/>
    <s v="Strange Tales III_Various"/>
    <s v="Various_Strange Tales III"/>
    <x v="3312"/>
    <m/>
    <m/>
  </r>
  <r>
    <s v="B-STRANGE TALES: TARTARUS PRESS AT 30|VARIOUS"/>
    <s v="N"/>
    <s v="Strange Tales: Tartarus Press at 30"/>
    <x v="1585"/>
    <m/>
    <m/>
    <x v="0"/>
    <n v="2020"/>
    <s v="Tartarus Press"/>
    <m/>
    <m/>
    <m/>
    <m/>
    <m/>
    <x v="0"/>
    <m/>
    <x v="0"/>
    <m/>
    <m/>
    <x v="0"/>
    <x v="0"/>
    <x v="0"/>
    <m/>
    <m/>
    <m/>
    <m/>
    <m/>
    <m/>
    <m/>
    <m/>
    <x v="0"/>
    <x v="0"/>
    <m/>
    <m/>
    <m/>
    <m/>
    <s v="Strange Tales: Tartarus Press at 30_Various"/>
    <s v="Various_Strange Tales: Tartarus Press at 30"/>
    <x v="3313"/>
    <m/>
    <m/>
  </r>
  <r>
    <s v="B-SYMBOLISM AND MUSIC: THE VISUAL HARMONY|VARIOUS"/>
    <s v="N"/>
    <s v="Symbolism and Music: The Visual Harmony"/>
    <x v="1585"/>
    <m/>
    <m/>
    <x v="0"/>
    <m/>
    <m/>
    <m/>
    <m/>
    <m/>
    <m/>
    <m/>
    <x v="0"/>
    <m/>
    <x v="0"/>
    <m/>
    <m/>
    <x v="0"/>
    <x v="0"/>
    <x v="0"/>
    <m/>
    <m/>
    <m/>
    <m/>
    <m/>
    <m/>
    <m/>
    <m/>
    <x v="0"/>
    <x v="0"/>
    <m/>
    <m/>
    <m/>
    <s v="Catalogues of works featured by Des Esseintes in &quot;À rebours&quot; (Against Nature), by Huysmans."/>
    <s v="Symbolism and Music: The Visual Harmony_Various"/>
    <s v="Various_Symbolism and Music: The Visual Harmony"/>
    <x v="3314"/>
    <m/>
    <m/>
  </r>
  <r>
    <s v="B-SYMBOLISM AND THE OCCULT: ESOTERIC THEMES IN ART|VARIOUS"/>
    <s v="N"/>
    <s v="Symbolism and the Occult: Esoteric Themes in Art"/>
    <x v="1585"/>
    <m/>
    <m/>
    <x v="0"/>
    <m/>
    <m/>
    <m/>
    <m/>
    <m/>
    <m/>
    <m/>
    <x v="0"/>
    <m/>
    <x v="0"/>
    <m/>
    <m/>
    <x v="0"/>
    <x v="0"/>
    <x v="0"/>
    <m/>
    <m/>
    <m/>
    <m/>
    <m/>
    <m/>
    <m/>
    <m/>
    <x v="0"/>
    <x v="0"/>
    <m/>
    <m/>
    <m/>
    <s v="Catalogues of works featured by Des Esseintes in &quot;À rebours&quot; (Against Nature), by Huysmans."/>
    <s v="Symbolism and the Occult: Esoteric Themes in Art_Various"/>
    <s v="Various_Symbolism and the Occult: Esoteric Themes in Art"/>
    <x v="3315"/>
    <m/>
    <m/>
  </r>
  <r>
    <s v="B-SYMBOLIST INTERIORS: THE ARTISTIC HOME|VARIOUS"/>
    <s v="N"/>
    <s v="Symbolist Interiors: The Artistic Home"/>
    <x v="1585"/>
    <m/>
    <m/>
    <x v="0"/>
    <m/>
    <m/>
    <m/>
    <m/>
    <m/>
    <m/>
    <m/>
    <x v="0"/>
    <m/>
    <x v="0"/>
    <m/>
    <m/>
    <x v="0"/>
    <x v="0"/>
    <x v="0"/>
    <m/>
    <m/>
    <m/>
    <m/>
    <m/>
    <m/>
    <m/>
    <m/>
    <x v="0"/>
    <x v="0"/>
    <m/>
    <m/>
    <m/>
    <s v="Catalogues of works featured by Des Esseintes in &quot;À rebours&quot; (Against Nature), by Huysmans."/>
    <s v="Symbolist Interiors: The Artistic Home_Various"/>
    <s v="Various_Symbolist Interiors: The Artistic Home"/>
    <x v="3316"/>
    <m/>
    <m/>
  </r>
  <r>
    <s v="B-SYMBOLIST STILL LIFE: OBJECTS AND ALLEGORIES|VARIOUS"/>
    <s v="N"/>
    <s v="Symbolist Still Life: Objects and Allegories"/>
    <x v="1585"/>
    <m/>
    <m/>
    <x v="0"/>
    <m/>
    <m/>
    <m/>
    <m/>
    <m/>
    <m/>
    <m/>
    <x v="0"/>
    <m/>
    <x v="0"/>
    <m/>
    <m/>
    <x v="0"/>
    <x v="0"/>
    <x v="0"/>
    <m/>
    <m/>
    <m/>
    <m/>
    <m/>
    <m/>
    <m/>
    <m/>
    <x v="0"/>
    <x v="0"/>
    <m/>
    <m/>
    <m/>
    <s v="Catalogues of works featured by Des Esseintes in &quot;À rebours&quot; (Against Nature), by Huysmans."/>
    <s v="Symbolist Still Life: Objects and Allegories_Various"/>
    <s v="Various_Symbolist Still Life: Objects and Allegories"/>
    <x v="3317"/>
    <m/>
    <m/>
  </r>
  <r>
    <s v="B-THE EYES OF WAR: A HISTORY OF WAR THROUGH PHOTOGRAPHY|VARIOUS"/>
    <s v="N"/>
    <s v="The Eyes of War: A History of War Through Photography"/>
    <x v="1585"/>
    <m/>
    <m/>
    <x v="0"/>
    <m/>
    <s v="Phaidon"/>
    <m/>
    <m/>
    <m/>
    <m/>
    <m/>
    <x v="0"/>
    <m/>
    <x v="0"/>
    <m/>
    <m/>
    <x v="0"/>
    <x v="0"/>
    <x v="0"/>
    <m/>
    <m/>
    <m/>
    <m/>
    <m/>
    <m/>
    <m/>
    <m/>
    <x v="0"/>
    <x v="0"/>
    <m/>
    <m/>
    <m/>
    <s v="Among the most critically acclaimed and harrowing photographic compendiums documenting war, genocide, atrocity, and human suffering, considered pinnacles of visual reportage and historical testimony."/>
    <s v="The Eyes of War: A History of War Through Photography_Various"/>
    <s v="Various_The Eyes of War: A History of War Through Photography"/>
    <x v="3318"/>
    <m/>
    <m/>
  </r>
  <r>
    <s v="B-THE SYMBOLIST BOOK: ILLUSTRATIONS AND TEXTS|VARIOUS"/>
    <s v="N"/>
    <s v="The Symbolist Book: Illustrations and Texts"/>
    <x v="1585"/>
    <m/>
    <m/>
    <x v="0"/>
    <m/>
    <m/>
    <m/>
    <m/>
    <m/>
    <m/>
    <m/>
    <x v="0"/>
    <m/>
    <x v="0"/>
    <m/>
    <m/>
    <x v="0"/>
    <x v="0"/>
    <x v="0"/>
    <m/>
    <m/>
    <m/>
    <m/>
    <m/>
    <m/>
    <m/>
    <m/>
    <x v="0"/>
    <x v="0"/>
    <m/>
    <m/>
    <m/>
    <s v="Catalogues of works featured by Des Esseintes in &quot;À rebours&quot; (Against Nature), by Huysmans."/>
    <s v="The Symbolist Book: Illustrations and Texts_Various"/>
    <s v="Various_The Symbolist Book: Illustrations and Texts"/>
    <x v="3319"/>
    <m/>
    <m/>
  </r>
  <r>
    <s v="B-THE SYMBOLIST CITY: URBAN IMAGERY IN ART|VARIOUS"/>
    <s v="N"/>
    <s v="The Symbolist City: Urban Imagery in Art"/>
    <x v="1585"/>
    <m/>
    <m/>
    <x v="0"/>
    <m/>
    <m/>
    <m/>
    <m/>
    <m/>
    <m/>
    <m/>
    <x v="0"/>
    <m/>
    <x v="0"/>
    <m/>
    <m/>
    <x v="0"/>
    <x v="0"/>
    <x v="0"/>
    <m/>
    <m/>
    <m/>
    <m/>
    <m/>
    <m/>
    <m/>
    <m/>
    <x v="0"/>
    <x v="0"/>
    <m/>
    <m/>
    <m/>
    <s v="Catalogues of works featured by Des Esseintes in &quot;À rebours&quot; (Against Nature), by Huysmans."/>
    <s v="The Symbolist City: Urban Imagery in Art_Various"/>
    <s v="Various_The Symbolist City: Urban Imagery in Art"/>
    <x v="3320"/>
    <m/>
    <m/>
  </r>
  <r>
    <s v="B-THE SYMBOLIST GARDEN: NATURE AND IMAGINATION|VARIOUS"/>
    <s v="N"/>
    <s v="The Symbolist Garden: Nature and Imagination"/>
    <x v="1585"/>
    <m/>
    <m/>
    <x v="0"/>
    <m/>
    <m/>
    <m/>
    <m/>
    <m/>
    <m/>
    <m/>
    <x v="0"/>
    <m/>
    <x v="0"/>
    <m/>
    <m/>
    <x v="0"/>
    <x v="0"/>
    <x v="0"/>
    <m/>
    <m/>
    <m/>
    <m/>
    <m/>
    <m/>
    <m/>
    <m/>
    <x v="0"/>
    <x v="0"/>
    <m/>
    <m/>
    <m/>
    <s v="Catalogues of works featured by Des Esseintes in &quot;À rebours&quot; (Against Nature), by Huysmans."/>
    <s v="The Symbolist Garden: Nature and Imagination_Various"/>
    <s v="Various_The Symbolist Garden: Nature and Imagination"/>
    <x v="3321"/>
    <m/>
    <m/>
  </r>
  <r>
    <s v="B-THE SYMBOLIST MUSE: ART OF THE EERIE AND FANTASTIC|VARIOUS"/>
    <s v="N"/>
    <s v="The Symbolist Muse: Art of the Eerie and Fantastic"/>
    <x v="1585"/>
    <m/>
    <m/>
    <x v="0"/>
    <m/>
    <m/>
    <m/>
    <m/>
    <m/>
    <m/>
    <m/>
    <x v="0"/>
    <m/>
    <x v="0"/>
    <m/>
    <m/>
    <x v="0"/>
    <x v="0"/>
    <x v="0"/>
    <m/>
    <m/>
    <m/>
    <m/>
    <m/>
    <m/>
    <m/>
    <m/>
    <x v="0"/>
    <x v="0"/>
    <m/>
    <m/>
    <m/>
    <s v="Catalogues of works featured by Des Esseintes in &quot;À rebours&quot; (Against Nature), by Huysmans."/>
    <s v="The Symbolist Muse: Art of the Eerie and Fantastic_Various"/>
    <s v="Various_The Symbolist Muse: Art of the Eerie and Fantastic"/>
    <x v="3322"/>
    <m/>
    <m/>
  </r>
  <r>
    <s v="B-THE SYMBOLIST NUDE: EROTICISM AND AESTHETICS|VARIOUS"/>
    <s v="N"/>
    <s v="The Symbolist Nude: Eroticism and Aesthetics"/>
    <x v="1585"/>
    <m/>
    <m/>
    <x v="0"/>
    <m/>
    <m/>
    <m/>
    <m/>
    <m/>
    <m/>
    <m/>
    <x v="0"/>
    <m/>
    <x v="0"/>
    <m/>
    <m/>
    <x v="0"/>
    <x v="0"/>
    <x v="0"/>
    <m/>
    <m/>
    <m/>
    <m/>
    <m/>
    <m/>
    <m/>
    <m/>
    <x v="0"/>
    <x v="0"/>
    <m/>
    <m/>
    <m/>
    <s v="Catalogues of works featured by Des Esseintes in &quot;À rebours&quot; (Against Nature), by Huysmans."/>
    <s v="The Symbolist Nude: Eroticism and Aesthetics_Various"/>
    <s v="Various_The Symbolist Nude: Eroticism and Aesthetics"/>
    <x v="3323"/>
    <m/>
    <m/>
  </r>
  <r>
    <s v="B-THE SYMBOLIST THEATER: ART AND PERFORMANCE|VARIOUS"/>
    <s v="N"/>
    <s v="The Symbolist Theater: Art and Performance"/>
    <x v="1585"/>
    <m/>
    <m/>
    <x v="0"/>
    <m/>
    <m/>
    <m/>
    <m/>
    <m/>
    <m/>
    <m/>
    <x v="0"/>
    <m/>
    <x v="0"/>
    <m/>
    <m/>
    <x v="0"/>
    <x v="0"/>
    <x v="0"/>
    <m/>
    <m/>
    <m/>
    <m/>
    <m/>
    <m/>
    <m/>
    <m/>
    <x v="0"/>
    <x v="0"/>
    <m/>
    <m/>
    <m/>
    <s v="Catalogues of works featured by Des Esseintes in &quot;À rebours&quot; (Against Nature), by Huysmans."/>
    <s v="The Symbolist Theater: Art and Performance_Various"/>
    <s v="Various_The Symbolist Theater: Art and Performance"/>
    <x v="3324"/>
    <m/>
    <m/>
  </r>
  <r>
    <s v="B-UPANISHADS|VARIOUS"/>
    <s v="N"/>
    <s v="Upanishads"/>
    <x v="1585"/>
    <m/>
    <m/>
    <x v="303"/>
    <m/>
    <m/>
    <s v="उपनिषद् (Upaniṣad)"/>
    <m/>
    <m/>
    <m/>
    <m/>
    <x v="0"/>
    <m/>
    <x v="0"/>
    <m/>
    <m/>
    <x v="0"/>
    <x v="0"/>
    <x v="0"/>
    <m/>
    <m/>
    <m/>
    <m/>
    <m/>
    <m/>
    <m/>
    <m/>
    <x v="0"/>
    <x v="0"/>
    <s v="Philosophical texts"/>
    <s v="Philosophy"/>
    <s v="Hindu"/>
    <m/>
    <s v="Upanishads_Various"/>
    <s v="Various_Upanishads"/>
    <x v="3325"/>
    <m/>
    <m/>
  </r>
  <r>
    <s v="B-LIVES OF THE MOST EXCELLENT PAINTERS, SCULPTORS, AND ARCHITECTS|VASARI, GIORGIO"/>
    <s v="N"/>
    <s v="Lives of the Most Excellent Painters, Sculptors, and Architects"/>
    <x v="1586"/>
    <m/>
    <m/>
    <x v="0"/>
    <m/>
    <m/>
    <m/>
    <m/>
    <m/>
    <m/>
    <m/>
    <x v="0"/>
    <m/>
    <x v="0"/>
    <m/>
    <m/>
    <x v="0"/>
    <x v="0"/>
    <x v="0"/>
    <m/>
    <m/>
    <m/>
    <m/>
    <m/>
    <m/>
    <m/>
    <m/>
    <x v="0"/>
    <x v="0"/>
    <m/>
    <s v="Foundational; Renaissance &amp; Humanism"/>
    <m/>
    <m/>
    <s v="Lives of the Most Excellent Painters, Sculptors, and Architects_Vasari, Giorgio"/>
    <s v="Vasari, Giorgio_Lives of the Most Excellent Painters, Sculptors, and Architects"/>
    <x v="3326"/>
    <m/>
    <m/>
  </r>
  <r>
    <s v="B-KAMA SUTRA|VATSYAYANA"/>
    <s v="N"/>
    <s v="Kama Sutra"/>
    <x v="1587"/>
    <m/>
    <m/>
    <x v="0"/>
    <m/>
    <m/>
    <m/>
    <m/>
    <m/>
    <m/>
    <m/>
    <x v="0"/>
    <m/>
    <x v="0"/>
    <m/>
    <m/>
    <x v="0"/>
    <x v="0"/>
    <x v="0"/>
    <m/>
    <m/>
    <m/>
    <m/>
    <m/>
    <m/>
    <m/>
    <m/>
    <x v="0"/>
    <x v="0"/>
    <m/>
    <s v="Foundational; Ancient India"/>
    <m/>
    <m/>
    <s v="Kama Sutra_Vatsyayana"/>
    <s v="Vatsyayana_Kama Sutra"/>
    <x v="3327"/>
    <m/>
    <m/>
  </r>
  <r>
    <s v="B-POÈMES SATURNIENS|VERLAINE, PAUL"/>
    <s v="N"/>
    <s v="Poèmes saturniens"/>
    <x v="1588"/>
    <m/>
    <m/>
    <x v="0"/>
    <m/>
    <m/>
    <m/>
    <m/>
    <m/>
    <m/>
    <m/>
    <x v="0"/>
    <m/>
    <x v="0"/>
    <m/>
    <m/>
    <x v="0"/>
    <x v="0"/>
    <x v="0"/>
    <m/>
    <m/>
    <m/>
    <m/>
    <m/>
    <m/>
    <m/>
    <m/>
    <x v="0"/>
    <x v="0"/>
    <m/>
    <m/>
    <m/>
    <m/>
    <s v="Poèmes saturniens_Verlaine, Paul"/>
    <s v="Verlaine, Paul_Poèmes saturniens"/>
    <x v="3328"/>
    <m/>
    <m/>
  </r>
  <r>
    <s v="B-POEMS (VARIOUS)|VERLAINE, PAUL"/>
    <s v="N"/>
    <s v="Poems (Various)"/>
    <x v="1588"/>
    <m/>
    <m/>
    <x v="0"/>
    <m/>
    <m/>
    <m/>
    <m/>
    <m/>
    <m/>
    <m/>
    <x v="0"/>
    <m/>
    <x v="0"/>
    <m/>
    <m/>
    <x v="0"/>
    <x v="0"/>
    <x v="0"/>
    <m/>
    <m/>
    <m/>
    <m/>
    <m/>
    <m/>
    <m/>
    <m/>
    <x v="0"/>
    <x v="0"/>
    <m/>
    <s v="Foundational; Symbolism, Aestheticism, Decadence (Late 19th C.)"/>
    <m/>
    <m/>
    <s v="Poems (Various)_Verlaine, Paul"/>
    <s v="Verlaine, Paul_Poems (Various)"/>
    <x v="3329"/>
    <m/>
    <m/>
  </r>
  <r>
    <s v="B-AROUND THE WORLD IN EIGHTY DAYS|VERNE, JULES"/>
    <s v="N"/>
    <s v="Around the World in Eighty Days"/>
    <x v="1589"/>
    <m/>
    <m/>
    <x v="304"/>
    <m/>
    <m/>
    <m/>
    <m/>
    <n v="252"/>
    <s v="Verne's adventure novel about Phileas Fogg's attempt to circumnavigate the world in 80 days for a wager, showcasing the expanding global reach of 19th-century technology and British determination."/>
    <m/>
    <x v="0"/>
    <m/>
    <x v="0"/>
    <m/>
    <m/>
    <x v="0"/>
    <x v="0"/>
    <x v="0"/>
    <m/>
    <m/>
    <m/>
    <m/>
    <m/>
    <m/>
    <m/>
    <m/>
    <x v="34"/>
    <x v="9"/>
    <m/>
    <m/>
    <m/>
    <m/>
    <s v="Around the World in Eighty Days_Verne, Jules"/>
    <s v="Verne, Jules_Around the World in Eighty Days"/>
    <x v="3330"/>
    <m/>
    <m/>
  </r>
  <r>
    <s v="B-FROM THE EARTH TO THE MOON|VERNE, JULES"/>
    <s v="N"/>
    <s v="From the Earth to the Moon"/>
    <x v="1589"/>
    <m/>
    <m/>
    <x v="305"/>
    <m/>
    <m/>
    <m/>
    <m/>
    <n v="240"/>
    <s v="Verne's science fiction novel about the Baltimore Gun Club's attempt to build a cannon capable of firing a projectile to the Moon, remarkably prescient in its treatment of space travel."/>
    <m/>
    <x v="0"/>
    <m/>
    <x v="0"/>
    <m/>
    <m/>
    <x v="0"/>
    <x v="0"/>
    <x v="0"/>
    <m/>
    <m/>
    <m/>
    <m/>
    <m/>
    <m/>
    <m/>
    <m/>
    <x v="21"/>
    <x v="9"/>
    <m/>
    <m/>
    <m/>
    <m/>
    <s v="From the Earth to the Moon_Verne, Jules"/>
    <s v="Verne, Jules_From the Earth to the Moon"/>
    <x v="3331"/>
    <m/>
    <m/>
  </r>
  <r>
    <s v="B-JOURNEY TO THE CENTER OF THE EARTH|VERNE, JULES"/>
    <s v="N"/>
    <s v="Journey to the Center of the Earth"/>
    <x v="1589"/>
    <m/>
    <m/>
    <x v="140"/>
    <m/>
    <m/>
    <m/>
    <m/>
    <n v="240"/>
    <s v="Verne's science fiction novel about a professor who leads an expedition down an Icelandic volcano to the Earth's center, combining adventure with speculative geology and paleontology."/>
    <m/>
    <x v="0"/>
    <m/>
    <x v="0"/>
    <m/>
    <m/>
    <x v="0"/>
    <x v="0"/>
    <x v="0"/>
    <m/>
    <m/>
    <m/>
    <m/>
    <m/>
    <m/>
    <m/>
    <m/>
    <x v="21"/>
    <x v="9"/>
    <m/>
    <m/>
    <m/>
    <m/>
    <s v="Journey to the Center of the Earth_Verne, Jules"/>
    <s v="Verne, Jules_Journey to the Center of the Earth"/>
    <x v="3332"/>
    <m/>
    <m/>
  </r>
  <r>
    <s v="B-THE MYSTERIOUS ISLAND|VERNE, JULES"/>
    <s v="N"/>
    <s v="The Mysterious Island"/>
    <x v="1589"/>
    <m/>
    <m/>
    <x v="180"/>
    <m/>
    <m/>
    <m/>
    <m/>
    <n v="768"/>
    <s v="Verne's novel about five American prisoners of war who escape by balloon and land on an uncharted island in the South Pacific, where they establish a colony using their engineering skills and scientific knowledge."/>
    <m/>
    <x v="0"/>
    <m/>
    <x v="0"/>
    <m/>
    <m/>
    <x v="0"/>
    <x v="0"/>
    <x v="0"/>
    <m/>
    <m/>
    <m/>
    <m/>
    <m/>
    <m/>
    <m/>
    <m/>
    <x v="34"/>
    <x v="9"/>
    <m/>
    <m/>
    <m/>
    <m/>
    <s v="The Mysterious Island_Verne, Jules"/>
    <s v="Verne, Jules_The Mysterious Island"/>
    <x v="3333"/>
    <m/>
    <m/>
  </r>
  <r>
    <s v="B-TWENTY THOUSAND LEAGUES UNDER THE SEA|VERNE, JULES"/>
    <s v="N"/>
    <s v="Twenty Thousand Leagues Under the Sea"/>
    <x v="1589"/>
    <m/>
    <m/>
    <x v="306"/>
    <m/>
    <m/>
    <m/>
    <m/>
    <n v="404"/>
    <s v="Jules Verne's science fiction adventure novel featuring Captain Nemo and his submarine Nautilus, as they explore the world's oceans, encountering fantastic sea creatures and natural wonders."/>
    <m/>
    <x v="0"/>
    <m/>
    <x v="0"/>
    <m/>
    <m/>
    <x v="0"/>
    <x v="0"/>
    <x v="0"/>
    <m/>
    <m/>
    <m/>
    <m/>
    <m/>
    <m/>
    <m/>
    <m/>
    <x v="34"/>
    <x v="9"/>
    <m/>
    <m/>
    <m/>
    <m/>
    <s v="Twenty Thousand Leagues Under the Sea_Verne, Jules"/>
    <s v="Verne, Jules_Twenty Thousand Leagues Under the Sea"/>
    <x v="3334"/>
    <m/>
    <m/>
  </r>
  <r>
    <s v="B-FÉLICIEN ROPS: LETTERS AND WRITINGS|VÉRONIQUE CARPIAUX"/>
    <s v="N"/>
    <s v="Félicien Rops: Letters and Writings"/>
    <x v="1590"/>
    <m/>
    <m/>
    <x v="0"/>
    <m/>
    <m/>
    <m/>
    <m/>
    <m/>
    <m/>
    <m/>
    <x v="0"/>
    <m/>
    <x v="0"/>
    <m/>
    <m/>
    <x v="0"/>
    <x v="0"/>
    <x v="0"/>
    <m/>
    <m/>
    <m/>
    <m/>
    <m/>
    <m/>
    <m/>
    <m/>
    <x v="0"/>
    <x v="0"/>
    <m/>
    <m/>
    <m/>
    <s v="Catalogues of works featured by Des Esseintes in &quot;À rebours&quot; (Against Nature), by Huysmans."/>
    <s v="Félicien Rops: Letters and Writings_Véronique Carpiaux"/>
    <s v="Véronique Carpiaux_Félicien Rops: Letters and Writings"/>
    <x v="3335"/>
    <m/>
    <m/>
  </r>
  <r>
    <s v="B-ALPHONSE OSBERT AND THE SYMBOLIST LANDSCAPE|VÉRONIQUE DUMAS"/>
    <s v="N"/>
    <s v="Alphonse Osbert and the Symbolist Landscape"/>
    <x v="1591"/>
    <m/>
    <m/>
    <x v="0"/>
    <m/>
    <m/>
    <m/>
    <m/>
    <m/>
    <m/>
    <m/>
    <x v="0"/>
    <m/>
    <x v="0"/>
    <m/>
    <m/>
    <x v="0"/>
    <x v="0"/>
    <x v="0"/>
    <m/>
    <m/>
    <m/>
    <m/>
    <m/>
    <m/>
    <m/>
    <m/>
    <x v="0"/>
    <x v="0"/>
    <m/>
    <m/>
    <m/>
    <s v="Catalogues of works featured by Des Esseintes in &quot;À rebours&quot; (Against Nature), by Huysmans."/>
    <s v="Alphonse Osbert and the Symbolist Landscape_Véronique Dumas"/>
    <s v="Véronique Dumas_Alphonse Osbert and the Symbolist Landscape"/>
    <x v="3336"/>
    <m/>
    <m/>
  </r>
  <r>
    <s v="B-THE BIRDS|VESAAS, TARJEI"/>
    <s v="N"/>
    <s v="The Birds"/>
    <x v="1592"/>
    <m/>
    <m/>
    <x v="147"/>
    <m/>
    <m/>
    <m/>
    <m/>
    <n v="300"/>
    <s v="A haunting novel set in rural Norway about siblings Mattis and Hege, exploring the inner life of Mattis, a man with cognitive disabilities who identifies with birds."/>
    <m/>
    <x v="1"/>
    <m/>
    <x v="0"/>
    <m/>
    <m/>
    <x v="0"/>
    <x v="0"/>
    <x v="1"/>
    <m/>
    <m/>
    <m/>
    <m/>
    <m/>
    <m/>
    <m/>
    <m/>
    <x v="3"/>
    <x v="1"/>
    <m/>
    <m/>
    <m/>
    <m/>
    <s v="The Birds_Vesaas, Tarjei"/>
    <s v="Vesaas, Tarjei_The Birds"/>
    <x v="3337"/>
    <m/>
    <m/>
  </r>
  <r>
    <s v="B-THE ICE PALACE|VESAAS, TARJEI"/>
    <s v="N"/>
    <s v="The Ice Palace"/>
    <x v="1592"/>
    <m/>
    <m/>
    <x v="23"/>
    <m/>
    <m/>
    <m/>
    <m/>
    <n v="176"/>
    <s v="A haunting novel about the mysterious disappearance of a young girl and her friend's search for her, exploring childhood grief and the Norwegian winter landscape."/>
    <m/>
    <x v="1"/>
    <m/>
    <x v="0"/>
    <m/>
    <m/>
    <x v="0"/>
    <x v="0"/>
    <x v="0"/>
    <m/>
    <m/>
    <m/>
    <m/>
    <m/>
    <m/>
    <m/>
    <m/>
    <x v="1"/>
    <x v="1"/>
    <m/>
    <m/>
    <m/>
    <m/>
    <s v="The Ice Palace_Vesaas, Tarjei"/>
    <s v="Vesaas, Tarjei_The Ice Palace"/>
    <x v="3338"/>
    <m/>
    <m/>
  </r>
  <r>
    <s v="B-SCIENZA NUOVA (NEW SCIENCE)|VICO, GIAMBATTISTA"/>
    <s v="N"/>
    <s v="Scienza Nuova (New Science)"/>
    <x v="1593"/>
    <m/>
    <m/>
    <x v="0"/>
    <m/>
    <m/>
    <m/>
    <m/>
    <m/>
    <m/>
    <m/>
    <x v="0"/>
    <m/>
    <x v="0"/>
    <m/>
    <m/>
    <x v="0"/>
    <x v="0"/>
    <x v="0"/>
    <m/>
    <m/>
    <m/>
    <m/>
    <m/>
    <m/>
    <m/>
    <m/>
    <x v="0"/>
    <x v="0"/>
    <m/>
    <s v="Foundational; Philosophy &amp; Political Thought"/>
    <m/>
    <m/>
    <s v="Scienza Nuova (New Science)_Vico, Giambattista"/>
    <s v="Vico, Giambattista_Scienza Nuova (New Science)"/>
    <x v="3339"/>
    <m/>
    <m/>
  </r>
  <r>
    <s v="B-AXEL|VILLIERS DE L'ISLE-ADAM, AUGUSTE"/>
    <s v="Y"/>
    <s v="Axel"/>
    <x v="1594"/>
    <m/>
    <m/>
    <x v="0"/>
    <m/>
    <m/>
    <m/>
    <m/>
    <m/>
    <m/>
    <m/>
    <x v="0"/>
    <m/>
    <x v="0"/>
    <m/>
    <m/>
    <x v="0"/>
    <x v="0"/>
    <x v="0"/>
    <m/>
    <m/>
    <m/>
    <m/>
    <m/>
    <m/>
    <m/>
    <m/>
    <x v="0"/>
    <x v="0"/>
    <m/>
    <s v="Foundational; Symbolism, Aestheticism, Decadence (Late 19th C.)"/>
    <m/>
    <m/>
    <s v="Axel_Villiers de l'Isle-Adam, Auguste"/>
    <s v="Villiers de l'Isle-Adam, Auguste_Axel"/>
    <x v="3340"/>
    <m/>
    <m/>
  </r>
  <r>
    <s v="B-AXEL|VILLIERS DE L'ISLE-ADAM, AUGUSTE"/>
    <s v="Y"/>
    <s v="Axel"/>
    <x v="1594"/>
    <m/>
    <m/>
    <x v="0"/>
    <m/>
    <m/>
    <m/>
    <m/>
    <m/>
    <m/>
    <m/>
    <x v="0"/>
    <m/>
    <x v="0"/>
    <m/>
    <m/>
    <x v="0"/>
    <x v="0"/>
    <x v="0"/>
    <m/>
    <m/>
    <m/>
    <m/>
    <m/>
    <m/>
    <m/>
    <m/>
    <x v="0"/>
    <x v="0"/>
    <m/>
    <s v="Foundational; 19th Century (Psychological Depth / Stylistic Mastery / Esotericism)"/>
    <m/>
    <m/>
    <s v="Axel_Villiers de l'Isle-Adam, Auguste"/>
    <s v="Villiers de l'Isle-Adam, Auguste_Axel"/>
    <x v="3340"/>
    <m/>
    <m/>
  </r>
  <r>
    <s v="B-THE AENEID|VIRGIL"/>
    <s v="N"/>
    <s v="The Aeneid"/>
    <x v="1595"/>
    <m/>
    <m/>
    <x v="0"/>
    <m/>
    <m/>
    <m/>
    <m/>
    <m/>
    <m/>
    <m/>
    <x v="0"/>
    <m/>
    <x v="0"/>
    <m/>
    <m/>
    <x v="0"/>
    <x v="0"/>
    <x v="0"/>
    <m/>
    <m/>
    <m/>
    <m/>
    <m/>
    <m/>
    <m/>
    <m/>
    <x v="0"/>
    <x v="0"/>
    <m/>
    <m/>
    <m/>
    <m/>
    <s v="The Aeneid_Virgil"/>
    <s v="Virgil_The Aeneid"/>
    <x v="3341"/>
    <m/>
    <m/>
  </r>
  <r>
    <s v="B-PANCHATANTRA|VISHNU SHARMA (TRADITIONALLY)"/>
    <s v="N"/>
    <s v="Panchatantra"/>
    <x v="1596"/>
    <m/>
    <m/>
    <x v="0"/>
    <m/>
    <m/>
    <m/>
    <m/>
    <m/>
    <m/>
    <m/>
    <x v="0"/>
    <m/>
    <x v="0"/>
    <m/>
    <m/>
    <x v="0"/>
    <x v="0"/>
    <x v="0"/>
    <m/>
    <m/>
    <m/>
    <m/>
    <m/>
    <m/>
    <m/>
    <m/>
    <x v="0"/>
    <x v="0"/>
    <m/>
    <s v="Foundational; Ancient India"/>
    <m/>
    <m/>
    <s v="Panchatantra_Vishnu Sharma (Traditionally)"/>
    <s v="Vishnu Sharma (Traditionally)_Panchatantra"/>
    <x v="3342"/>
    <m/>
    <m/>
  </r>
  <r>
    <s v="B-LAURUS|VODOLAZKIN, EUGENE"/>
    <s v="N"/>
    <s v="Laurus"/>
    <x v="1597"/>
    <m/>
    <m/>
    <x v="218"/>
    <m/>
    <m/>
    <m/>
    <m/>
    <n v="384"/>
    <s v="A metaphysical historical novel about a medieval Russian healer who embarks on a journey of repentance and faith after the death of his beloved."/>
    <m/>
    <x v="2"/>
    <m/>
    <x v="0"/>
    <m/>
    <m/>
    <x v="0"/>
    <x v="0"/>
    <x v="0"/>
    <m/>
    <m/>
    <m/>
    <m/>
    <m/>
    <m/>
    <s v="Y"/>
    <m/>
    <x v="6"/>
    <x v="2"/>
    <m/>
    <m/>
    <m/>
    <m/>
    <s v="Laurus_Vodolazkin, Eugene"/>
    <s v="Vodolazkin, Eugene_Laurus"/>
    <x v="3343"/>
    <m/>
    <m/>
  </r>
  <r>
    <s v="B-THE GOOD UNKNOWN|VOLK, STEPHEN"/>
    <s v="N"/>
    <s v="The Good Unknown"/>
    <x v="1598"/>
    <m/>
    <m/>
    <x v="0"/>
    <m/>
    <m/>
    <m/>
    <m/>
    <m/>
    <m/>
    <m/>
    <x v="0"/>
    <m/>
    <x v="0"/>
    <m/>
    <m/>
    <x v="0"/>
    <x v="0"/>
    <x v="0"/>
    <m/>
    <m/>
    <m/>
    <m/>
    <m/>
    <m/>
    <m/>
    <m/>
    <x v="0"/>
    <x v="0"/>
    <m/>
    <m/>
    <m/>
    <m/>
    <s v="The Good Unknown_Volk, Stephen"/>
    <s v="Volk, Stephen_The Good Unknown"/>
    <x v="3344"/>
    <m/>
    <m/>
  </r>
  <r>
    <s v="B-EUROPE CENTRAL|VOLLMANN, WILLIAM T."/>
    <s v="N"/>
    <s v="Europe Central"/>
    <x v="1599"/>
    <m/>
    <m/>
    <x v="0"/>
    <m/>
    <m/>
    <m/>
    <m/>
    <m/>
    <m/>
    <m/>
    <x v="0"/>
    <m/>
    <x v="0"/>
    <m/>
    <m/>
    <x v="0"/>
    <x v="0"/>
    <x v="0"/>
    <m/>
    <m/>
    <m/>
    <m/>
    <m/>
    <m/>
    <s v="Y"/>
    <m/>
    <x v="0"/>
    <x v="0"/>
    <m/>
    <m/>
    <m/>
    <m/>
    <s v="Europe Central_Vollmann, William T."/>
    <s v="Vollmann, William T._Europe Central"/>
    <x v="3345"/>
    <m/>
    <m/>
  </r>
  <r>
    <s v="B-POOR PEOPLE|VOLLMANN, WILLIAM T."/>
    <s v="N"/>
    <s v="Poor People"/>
    <x v="1599"/>
    <m/>
    <m/>
    <x v="0"/>
    <m/>
    <m/>
    <m/>
    <m/>
    <m/>
    <m/>
    <m/>
    <x v="0"/>
    <m/>
    <x v="0"/>
    <m/>
    <m/>
    <x v="0"/>
    <x v="0"/>
    <x v="0"/>
    <m/>
    <m/>
    <m/>
    <m/>
    <m/>
    <m/>
    <m/>
    <m/>
    <x v="0"/>
    <x v="0"/>
    <m/>
    <m/>
    <m/>
    <m/>
    <s v="Poor People_Vollmann, William T."/>
    <s v="Vollmann, William T._Poor People"/>
    <x v="3346"/>
    <m/>
    <m/>
  </r>
  <r>
    <s v="B-THE ICE-SHIRT|VOLLMANN, WILLIAM T."/>
    <s v="N"/>
    <s v="The Ice-Shirt"/>
    <x v="1599"/>
    <m/>
    <m/>
    <x v="0"/>
    <m/>
    <m/>
    <m/>
    <m/>
    <m/>
    <m/>
    <m/>
    <x v="0"/>
    <m/>
    <x v="0"/>
    <m/>
    <m/>
    <x v="0"/>
    <x v="0"/>
    <x v="0"/>
    <m/>
    <m/>
    <m/>
    <m/>
    <m/>
    <m/>
    <m/>
    <m/>
    <x v="0"/>
    <x v="0"/>
    <m/>
    <m/>
    <m/>
    <m/>
    <s v="The Ice-Shirt_Vollmann, William T."/>
    <s v="Vollmann, William T._The Ice-Shirt"/>
    <x v="3347"/>
    <m/>
    <m/>
  </r>
  <r>
    <s v="B-THE RAINBOW STORIES|VOLLMANN, WILLIAM T."/>
    <s v="N"/>
    <s v="The Rainbow Stories"/>
    <x v="1599"/>
    <m/>
    <m/>
    <x v="0"/>
    <m/>
    <m/>
    <m/>
    <m/>
    <m/>
    <m/>
    <m/>
    <x v="0"/>
    <m/>
    <x v="0"/>
    <m/>
    <m/>
    <x v="0"/>
    <x v="0"/>
    <x v="0"/>
    <m/>
    <m/>
    <m/>
    <m/>
    <m/>
    <m/>
    <m/>
    <m/>
    <x v="0"/>
    <x v="0"/>
    <m/>
    <m/>
    <m/>
    <m/>
    <s v="The Rainbow Stories_Vollmann, William T."/>
    <s v="Vollmann, William T._The Rainbow Stories"/>
    <x v="3348"/>
    <m/>
    <m/>
  </r>
  <r>
    <s v="B-WHORES FOR GLORIA|VOLLMANN, WILLIAM T."/>
    <s v="N"/>
    <s v="Whores for Gloria"/>
    <x v="1599"/>
    <m/>
    <m/>
    <x v="0"/>
    <m/>
    <m/>
    <m/>
    <m/>
    <m/>
    <m/>
    <m/>
    <x v="0"/>
    <m/>
    <x v="0"/>
    <m/>
    <m/>
    <x v="0"/>
    <x v="0"/>
    <x v="0"/>
    <m/>
    <m/>
    <m/>
    <m/>
    <m/>
    <m/>
    <m/>
    <m/>
    <x v="0"/>
    <x v="0"/>
    <m/>
    <m/>
    <m/>
    <m/>
    <s v="Whores for Gloria_Vollmann, William T."/>
    <s v="Vollmann, William T._Whores for Gloria"/>
    <x v="3349"/>
    <m/>
    <m/>
  </r>
  <r>
    <s v="B-CANDIDE|VOLTAIRE"/>
    <s v="N"/>
    <s v="Candide"/>
    <x v="1600"/>
    <m/>
    <m/>
    <x v="307"/>
    <m/>
    <m/>
    <m/>
    <m/>
    <n v="128"/>
    <s v="A satirical novella following the naively optimistic Candide through a series of world-spanning disasters, challenging Leibnizian optimism and exploring human suffering with dark humor."/>
    <m/>
    <x v="0"/>
    <m/>
    <x v="0"/>
    <m/>
    <m/>
    <x v="0"/>
    <x v="0"/>
    <x v="0"/>
    <m/>
    <m/>
    <m/>
    <m/>
    <m/>
    <m/>
    <m/>
    <m/>
    <x v="51"/>
    <x v="10"/>
    <m/>
    <m/>
    <m/>
    <m/>
    <s v="Candide_Voltaire"/>
    <s v="Voltaire_Candide"/>
    <x v="3350"/>
    <m/>
    <m/>
  </r>
  <r>
    <s v="B-CANDIDE, OU L'OPTIMISME|VOLTAIRE"/>
    <s v="N"/>
    <s v="Candide, ou l'Optimisme"/>
    <x v="1600"/>
    <m/>
    <m/>
    <x v="0"/>
    <m/>
    <m/>
    <m/>
    <m/>
    <m/>
    <m/>
    <m/>
    <x v="0"/>
    <m/>
    <x v="0"/>
    <m/>
    <m/>
    <x v="0"/>
    <x v="0"/>
    <x v="0"/>
    <m/>
    <m/>
    <m/>
    <m/>
    <m/>
    <m/>
    <m/>
    <m/>
    <x v="0"/>
    <x v="0"/>
    <m/>
    <s v="Foundational; Philosophy &amp; Political Thought"/>
    <m/>
    <m/>
    <s v="Candide, ou l'Optimisme_Voltaire"/>
    <s v="Voltaire_Candide, ou l'Optimisme"/>
    <x v="3351"/>
    <m/>
    <m/>
  </r>
  <r>
    <s v="B-DICTIONNAIRE PHILOSOPHIQUE|VOLTAIRE"/>
    <s v="N"/>
    <s v="Dictionnaire philosophique"/>
    <x v="1600"/>
    <m/>
    <m/>
    <x v="0"/>
    <m/>
    <m/>
    <m/>
    <m/>
    <m/>
    <m/>
    <m/>
    <x v="0"/>
    <m/>
    <x v="0"/>
    <m/>
    <m/>
    <x v="0"/>
    <x v="0"/>
    <x v="0"/>
    <m/>
    <m/>
    <m/>
    <m/>
    <m/>
    <m/>
    <m/>
    <m/>
    <x v="0"/>
    <x v="0"/>
    <m/>
    <s v="Foundational; Philosophy &amp; Political Thought"/>
    <m/>
    <m/>
    <s v="Dictionnaire philosophique_Voltaire"/>
    <s v="Voltaire_Dictionnaire philosophique"/>
    <x v="3352"/>
    <m/>
    <m/>
  </r>
  <r>
    <s v="B-PHILOSOPHICAL LETTERS (LETTRES PHILOSOPHIQUES)|VOLTAIRE"/>
    <s v="N"/>
    <s v="Philosophical Letters (Lettres philosophiques)"/>
    <x v="1600"/>
    <m/>
    <m/>
    <x v="0"/>
    <m/>
    <m/>
    <m/>
    <m/>
    <m/>
    <m/>
    <m/>
    <x v="0"/>
    <m/>
    <x v="0"/>
    <m/>
    <m/>
    <x v="0"/>
    <x v="0"/>
    <x v="0"/>
    <m/>
    <m/>
    <m/>
    <m/>
    <m/>
    <m/>
    <m/>
    <m/>
    <x v="0"/>
    <x v="0"/>
    <m/>
    <s v="Foundational; Philosophy &amp; Political Thought"/>
    <m/>
    <m/>
    <s v="Philosophical Letters (Lettres philosophiques)_Voltaire"/>
    <s v="Voltaire_Philosophical Letters (Lettres philosophiques)"/>
    <x v="3353"/>
    <m/>
    <m/>
  </r>
  <r>
    <s v="B-TREATISE ON TOLERANCE (TRAITÉ SUR LA TOLÉRANCE)|VOLTAIRE"/>
    <s v="N"/>
    <s v="Treatise on Tolerance (Traité sur la tolérance)"/>
    <x v="1600"/>
    <m/>
    <m/>
    <x v="0"/>
    <m/>
    <m/>
    <m/>
    <m/>
    <m/>
    <m/>
    <m/>
    <x v="0"/>
    <m/>
    <x v="0"/>
    <m/>
    <m/>
    <x v="0"/>
    <x v="0"/>
    <x v="0"/>
    <m/>
    <m/>
    <m/>
    <m/>
    <m/>
    <m/>
    <m/>
    <m/>
    <x v="0"/>
    <x v="0"/>
    <m/>
    <s v="Foundational; Philosophy &amp; Political Thought"/>
    <m/>
    <m/>
    <s v="Treatise on Tolerance (Traité sur la tolérance)_Voltaire"/>
    <s v="Voltaire_Treatise on Tolerance (Traité sur la tolérance)"/>
    <x v="3354"/>
    <m/>
    <m/>
  </r>
  <r>
    <s v="B-ZADIG / MICROMÉGAS|VOLTAIRE"/>
    <s v="N"/>
    <s v="Zadig / Micromégas"/>
    <x v="1600"/>
    <m/>
    <m/>
    <x v="0"/>
    <m/>
    <m/>
    <m/>
    <m/>
    <m/>
    <m/>
    <m/>
    <x v="0"/>
    <m/>
    <x v="0"/>
    <m/>
    <m/>
    <x v="0"/>
    <x v="0"/>
    <x v="0"/>
    <m/>
    <m/>
    <m/>
    <m/>
    <m/>
    <m/>
    <m/>
    <m/>
    <x v="0"/>
    <x v="0"/>
    <m/>
    <s v="Foundational; Philosophy &amp; Political Thought"/>
    <m/>
    <m/>
    <s v="Zadig / Micromégas_Voltaire"/>
    <s v="Voltaire_Zadig / Micromégas"/>
    <x v="3355"/>
    <m/>
    <m/>
  </r>
  <r>
    <s v="B-PARZIVAL|VON ESCHENBACH, WOLFRAM"/>
    <s v="N"/>
    <s v="Parzival"/>
    <x v="1601"/>
    <m/>
    <m/>
    <x v="0"/>
    <m/>
    <m/>
    <m/>
    <m/>
    <m/>
    <m/>
    <m/>
    <x v="0"/>
    <m/>
    <x v="0"/>
    <m/>
    <m/>
    <x v="0"/>
    <x v="0"/>
    <x v="0"/>
    <m/>
    <m/>
    <m/>
    <m/>
    <m/>
    <m/>
    <m/>
    <m/>
    <x v="0"/>
    <x v="0"/>
    <m/>
    <s v="Foundational; High &amp; Late Medieval Europe (c. 1000 - 1450 AD)"/>
    <m/>
    <m/>
    <s v="Parzival_von Eschenbach, Wolfram"/>
    <s v="von Eschenbach, Wolfram_Parzival"/>
    <x v="3356"/>
    <m/>
    <m/>
  </r>
  <r>
    <s v="B-MICHAEL KOHLHAAS|VON KLEIST, HEINRICH"/>
    <s v="N"/>
    <s v="Michael Kohlhaas"/>
    <x v="1602"/>
    <m/>
    <m/>
    <x v="0"/>
    <m/>
    <m/>
    <m/>
    <m/>
    <m/>
    <m/>
    <m/>
    <x v="0"/>
    <m/>
    <x v="0"/>
    <m/>
    <m/>
    <x v="0"/>
    <x v="0"/>
    <x v="0"/>
    <m/>
    <m/>
    <m/>
    <m/>
    <m/>
    <m/>
    <m/>
    <m/>
    <x v="0"/>
    <x v="0"/>
    <m/>
    <m/>
    <m/>
    <m/>
    <s v="Michael Kohlhaas_von Kleist, Heinrich"/>
    <s v="von Kleist, Heinrich_Michael Kohlhaas"/>
    <x v="3357"/>
    <m/>
    <m/>
  </r>
  <r>
    <s v="B-TRISTAN|VON STRASSBURG, GOTTFRIED"/>
    <s v="N"/>
    <s v="Tristan"/>
    <x v="1603"/>
    <m/>
    <m/>
    <x v="0"/>
    <m/>
    <m/>
    <m/>
    <m/>
    <m/>
    <m/>
    <m/>
    <x v="0"/>
    <m/>
    <x v="0"/>
    <m/>
    <m/>
    <x v="0"/>
    <x v="0"/>
    <x v="0"/>
    <m/>
    <m/>
    <m/>
    <m/>
    <m/>
    <m/>
    <m/>
    <m/>
    <x v="0"/>
    <x v="0"/>
    <m/>
    <s v="Foundational; High &amp; Late Medieval Europe (c. 1000 - 1450 AD)"/>
    <m/>
    <m/>
    <s v="Tristan_von Strassburg, Gottfried"/>
    <s v="von Strassburg, Gottfried_Tristan"/>
    <x v="3358"/>
    <m/>
    <m/>
  </r>
  <r>
    <s v="B-BREAKFAST OF CHAMPIONS|VONNEGUT, KURT"/>
    <s v="N"/>
    <s v="Breakfast of Champions"/>
    <x v="1604"/>
    <m/>
    <m/>
    <x v="0"/>
    <m/>
    <m/>
    <m/>
    <m/>
    <m/>
    <m/>
    <m/>
    <x v="0"/>
    <m/>
    <x v="0"/>
    <m/>
    <m/>
    <x v="0"/>
    <x v="0"/>
    <x v="0"/>
    <m/>
    <m/>
    <m/>
    <m/>
    <m/>
    <m/>
    <m/>
    <m/>
    <x v="0"/>
    <x v="0"/>
    <m/>
    <m/>
    <m/>
    <m/>
    <s v="Breakfast of Champions_Vonnegut, Kurt"/>
    <s v="Vonnegut, Kurt_Breakfast of Champions"/>
    <x v="3359"/>
    <m/>
    <m/>
  </r>
  <r>
    <s v="B-CAT’S CRADLE|VONNEGUT, KURT"/>
    <s v="N"/>
    <s v="Cat’s Cradle"/>
    <x v="1604"/>
    <m/>
    <m/>
    <x v="0"/>
    <m/>
    <m/>
    <m/>
    <m/>
    <m/>
    <m/>
    <m/>
    <x v="0"/>
    <m/>
    <x v="0"/>
    <m/>
    <m/>
    <x v="0"/>
    <x v="0"/>
    <x v="0"/>
    <m/>
    <m/>
    <m/>
    <m/>
    <m/>
    <m/>
    <m/>
    <m/>
    <x v="0"/>
    <x v="0"/>
    <m/>
    <m/>
    <m/>
    <m/>
    <s v="Cat’s Cradle_Vonnegut, Kurt"/>
    <s v="Vonnegut, Kurt_Cat’s Cradle"/>
    <x v="3360"/>
    <m/>
    <m/>
  </r>
  <r>
    <s v="B-CAT'S CRADLE / BREAKFAST OF CHAMPIONS|VONNEGUT, KURT"/>
    <s v="N"/>
    <s v="Cat's Cradle / Breakfast of Champions"/>
    <x v="1604"/>
    <m/>
    <m/>
    <x v="0"/>
    <m/>
    <m/>
    <m/>
    <m/>
    <m/>
    <m/>
    <m/>
    <x v="0"/>
    <m/>
    <x v="0"/>
    <m/>
    <m/>
    <x v="0"/>
    <x v="0"/>
    <x v="0"/>
    <m/>
    <m/>
    <m/>
    <m/>
    <m/>
    <m/>
    <m/>
    <m/>
    <x v="0"/>
    <x v="0"/>
    <m/>
    <s v="Foundational; Late 20th Century &amp; Postmodernism"/>
    <m/>
    <m/>
    <s v="Cat's Cradle / Breakfast of Champions_Vonnegut, Kurt"/>
    <s v="Vonnegut, Kurt_Cat's Cradle / Breakfast of Champions"/>
    <x v="3361"/>
    <m/>
    <m/>
  </r>
  <r>
    <s v="B-GALÁPAGOS|VONNEGUT, KURT"/>
    <s v="N"/>
    <s v="Galápagos"/>
    <x v="1604"/>
    <m/>
    <m/>
    <x v="0"/>
    <m/>
    <m/>
    <m/>
    <m/>
    <m/>
    <m/>
    <m/>
    <x v="0"/>
    <m/>
    <x v="0"/>
    <m/>
    <m/>
    <x v="0"/>
    <x v="0"/>
    <x v="0"/>
    <m/>
    <m/>
    <m/>
    <m/>
    <m/>
    <m/>
    <m/>
    <m/>
    <x v="0"/>
    <x v="0"/>
    <m/>
    <m/>
    <m/>
    <m/>
    <s v="Galápagos_Vonnegut, Kurt"/>
    <s v="Vonnegut, Kurt_Galápagos"/>
    <x v="3362"/>
    <m/>
    <m/>
  </r>
  <r>
    <s v="B-MOTHER NIGHT|VONNEGUT, KURT"/>
    <s v="N"/>
    <s v="Mother Night"/>
    <x v="1604"/>
    <m/>
    <m/>
    <x v="0"/>
    <m/>
    <m/>
    <m/>
    <m/>
    <m/>
    <m/>
    <m/>
    <x v="0"/>
    <m/>
    <x v="0"/>
    <m/>
    <m/>
    <x v="0"/>
    <x v="0"/>
    <x v="0"/>
    <m/>
    <m/>
    <m/>
    <m/>
    <m/>
    <m/>
    <m/>
    <m/>
    <x v="0"/>
    <x v="0"/>
    <m/>
    <m/>
    <m/>
    <m/>
    <s v="Mother Night_Vonnegut, Kurt"/>
    <s v="Vonnegut, Kurt_Mother Night"/>
    <x v="3363"/>
    <m/>
    <m/>
  </r>
  <r>
    <s v="B-SLAUGHTERHOUSE-FIVE|VONNEGUT, KURT"/>
    <s v="Y"/>
    <s v="Slaughterhouse-Five"/>
    <x v="1604"/>
    <m/>
    <m/>
    <x v="0"/>
    <m/>
    <m/>
    <m/>
    <m/>
    <m/>
    <m/>
    <m/>
    <x v="0"/>
    <m/>
    <x v="0"/>
    <m/>
    <m/>
    <x v="0"/>
    <x v="0"/>
    <x v="0"/>
    <m/>
    <m/>
    <m/>
    <m/>
    <m/>
    <m/>
    <m/>
    <m/>
    <x v="0"/>
    <x v="0"/>
    <m/>
    <m/>
    <m/>
    <m/>
    <s v="Slaughterhouse-Five_Vonnegut, Kurt"/>
    <s v="Vonnegut, Kurt_Slaughterhouse-Five"/>
    <x v="3364"/>
    <m/>
    <m/>
  </r>
  <r>
    <s v="B-SLAUGHTERHOUSE-FIVE|VONNEGUT, KURT"/>
    <s v="Y"/>
    <s v="Slaughterhouse-Five"/>
    <x v="1604"/>
    <m/>
    <m/>
    <x v="0"/>
    <m/>
    <m/>
    <m/>
    <m/>
    <m/>
    <m/>
    <m/>
    <x v="0"/>
    <m/>
    <x v="0"/>
    <m/>
    <m/>
    <x v="0"/>
    <x v="0"/>
    <x v="0"/>
    <m/>
    <m/>
    <m/>
    <m/>
    <m/>
    <m/>
    <m/>
    <m/>
    <x v="0"/>
    <x v="0"/>
    <m/>
    <s v="Foundational; Late 20th Century &amp; Postmodernism"/>
    <m/>
    <m/>
    <s v="Slaughterhouse-Five_Vonnegut, Kurt"/>
    <s v="Vonnegut, Kurt_Slaughterhouse-Five"/>
    <x v="3364"/>
    <m/>
    <m/>
  </r>
  <r>
    <s v="B-THE SIRENS OF TITAN|VONNEGUT, KURT"/>
    <s v="N"/>
    <s v="The Sirens of Titan"/>
    <x v="1604"/>
    <m/>
    <m/>
    <x v="0"/>
    <m/>
    <m/>
    <m/>
    <m/>
    <m/>
    <m/>
    <m/>
    <x v="0"/>
    <m/>
    <x v="0"/>
    <m/>
    <m/>
    <x v="0"/>
    <x v="0"/>
    <x v="0"/>
    <m/>
    <m/>
    <m/>
    <m/>
    <m/>
    <m/>
    <m/>
    <m/>
    <x v="0"/>
    <x v="0"/>
    <m/>
    <m/>
    <m/>
    <m/>
    <s v="The Sirens of Titan_Vonnegut, Kurt"/>
    <s v="Vonnegut, Kurt_The Sirens of Titan"/>
    <x v="3365"/>
    <m/>
    <m/>
  </r>
  <r>
    <s v="B-NIGHT SKY WITH EXIT WOUNDS|VUONG, OCEAN"/>
    <s v="N"/>
    <s v="Night Sky with Exit Wounds"/>
    <x v="1605"/>
    <m/>
    <m/>
    <x v="0"/>
    <m/>
    <m/>
    <m/>
    <m/>
    <m/>
    <m/>
    <m/>
    <x v="0"/>
    <m/>
    <x v="0"/>
    <m/>
    <m/>
    <x v="0"/>
    <x v="0"/>
    <x v="0"/>
    <m/>
    <m/>
    <m/>
    <m/>
    <m/>
    <m/>
    <m/>
    <m/>
    <x v="0"/>
    <x v="0"/>
    <m/>
    <m/>
    <m/>
    <m/>
    <s v="Night Sky with Exit Wounds_Vuong, Ocean"/>
    <s v="Vuong, Ocean_Night Sky with Exit Wounds"/>
    <x v="3366"/>
    <m/>
    <m/>
  </r>
  <r>
    <s v="B-ON EARTH WE'RE BRIEFLY GORGEOUS|VUONG, OCEAN"/>
    <s v="N"/>
    <s v="On Earth We're Briefly Gorgeous"/>
    <x v="1605"/>
    <m/>
    <m/>
    <x v="0"/>
    <m/>
    <m/>
    <m/>
    <m/>
    <m/>
    <m/>
    <m/>
    <x v="0"/>
    <m/>
    <x v="0"/>
    <m/>
    <m/>
    <x v="0"/>
    <x v="0"/>
    <x v="0"/>
    <m/>
    <m/>
    <m/>
    <m/>
    <m/>
    <m/>
    <m/>
    <m/>
    <x v="0"/>
    <x v="0"/>
    <m/>
    <m/>
    <m/>
    <m/>
    <s v="On Earth We're Briefly Gorgeous_Vuong, Ocean"/>
    <s v="Vuong, Ocean_On Earth We're Briefly Gorgeous"/>
    <x v="3367"/>
    <m/>
    <m/>
  </r>
  <r>
    <s v="B-TIME IS A MOTHER|VUONG, OCEAN"/>
    <s v="N"/>
    <s v="Time Is a Mother"/>
    <x v="1605"/>
    <m/>
    <m/>
    <x v="0"/>
    <m/>
    <m/>
    <m/>
    <m/>
    <m/>
    <m/>
    <m/>
    <x v="0"/>
    <m/>
    <x v="0"/>
    <m/>
    <m/>
    <x v="0"/>
    <x v="0"/>
    <x v="0"/>
    <m/>
    <m/>
    <m/>
    <m/>
    <m/>
    <m/>
    <m/>
    <m/>
    <x v="0"/>
    <x v="0"/>
    <m/>
    <m/>
    <m/>
    <m/>
    <s v="Time Is a Mother_Vuong, Ocean"/>
    <s v="Vuong, Ocean_Time Is a Mother"/>
    <x v="3368"/>
    <m/>
    <m/>
  </r>
  <r>
    <s v="B-BHAGAVAD GITA (WITHIN MAHABHARATA)|VYASA (TRADITIONALLY)"/>
    <s v="N"/>
    <s v="Bhagavad Gita (within Mahabharata)"/>
    <x v="1606"/>
    <m/>
    <m/>
    <x v="0"/>
    <m/>
    <m/>
    <m/>
    <m/>
    <m/>
    <m/>
    <m/>
    <x v="0"/>
    <m/>
    <x v="0"/>
    <m/>
    <m/>
    <x v="0"/>
    <x v="0"/>
    <x v="0"/>
    <m/>
    <m/>
    <m/>
    <m/>
    <m/>
    <m/>
    <m/>
    <m/>
    <x v="0"/>
    <x v="0"/>
    <m/>
    <s v="Foundational; Ancient India"/>
    <m/>
    <m/>
    <s v="Bhagavad Gita (within Mahabharata)_Vyasa (Traditionally)"/>
    <s v="Vyasa (Traditionally)_Bhagavad Gita (within Mahabharata)"/>
    <x v="3369"/>
    <m/>
    <m/>
  </r>
  <r>
    <s v="B-MAHABHARATA|VYASA (TRADITIONALLY)"/>
    <s v="N"/>
    <s v="Mahabharata"/>
    <x v="1606"/>
    <m/>
    <m/>
    <x v="0"/>
    <m/>
    <m/>
    <m/>
    <m/>
    <m/>
    <m/>
    <m/>
    <x v="0"/>
    <m/>
    <x v="0"/>
    <m/>
    <m/>
    <x v="0"/>
    <x v="0"/>
    <x v="0"/>
    <m/>
    <m/>
    <m/>
    <m/>
    <m/>
    <m/>
    <m/>
    <m/>
    <x v="0"/>
    <x v="0"/>
    <m/>
    <s v="Foundational; Ancient India"/>
    <m/>
    <m/>
    <s v="Mahabharata_Vyasa (Traditionally)"/>
    <s v="Vyasa (Traditionally)_Mahabharata"/>
    <x v="3370"/>
    <m/>
    <m/>
  </r>
  <r>
    <s v="B-BHAGAVAD GITA|VYASA"/>
    <s v="N"/>
    <s v="Bhagavad Gita"/>
    <x v="1607"/>
    <m/>
    <m/>
    <x v="308"/>
    <m/>
    <m/>
    <s v="भगवद्गीता (Bhagavad Gītā)"/>
    <m/>
    <m/>
    <m/>
    <m/>
    <x v="0"/>
    <m/>
    <x v="0"/>
    <m/>
    <m/>
    <x v="0"/>
    <x v="0"/>
    <x v="0"/>
    <m/>
    <m/>
    <m/>
    <m/>
    <m/>
    <m/>
    <m/>
    <m/>
    <x v="0"/>
    <x v="0"/>
    <s v="Philosophical dialogue"/>
    <s v="Philosophy"/>
    <s v="Hindu"/>
    <m/>
    <s v="Bhagavad Gita_Vyasa"/>
    <s v="Vyasa_Bhagavad Gita"/>
    <x v="3371"/>
    <m/>
    <m/>
  </r>
  <r>
    <s v="B-JÄVLA KARLAR|WALDEN, ANDREV"/>
    <s v="N"/>
    <s v="Jävla karlar"/>
    <x v="1608"/>
    <m/>
    <m/>
    <x v="0"/>
    <m/>
    <m/>
    <m/>
    <m/>
    <m/>
    <m/>
    <m/>
    <x v="0"/>
    <m/>
    <x v="0"/>
    <m/>
    <m/>
    <x v="0"/>
    <x v="0"/>
    <x v="0"/>
    <m/>
    <m/>
    <m/>
    <m/>
    <m/>
    <m/>
    <m/>
    <m/>
    <x v="0"/>
    <x v="0"/>
    <m/>
    <m/>
    <m/>
    <m/>
    <s v="Jävla karlar_Walden, Andrev"/>
    <s v="Walden, Andrev_Jävla karlar"/>
    <x v="3372"/>
    <m/>
    <m/>
  </r>
  <r>
    <s v="B-THE COLOR PURPLE|WALKER, ALICE"/>
    <s v="Y"/>
    <s v="The Color Purple"/>
    <x v="1609"/>
    <m/>
    <m/>
    <x v="0"/>
    <m/>
    <m/>
    <m/>
    <m/>
    <m/>
    <m/>
    <m/>
    <x v="0"/>
    <m/>
    <x v="0"/>
    <m/>
    <m/>
    <x v="0"/>
    <x v="0"/>
    <x v="0"/>
    <m/>
    <m/>
    <m/>
    <m/>
    <m/>
    <m/>
    <m/>
    <m/>
    <x v="0"/>
    <x v="0"/>
    <m/>
    <m/>
    <m/>
    <m/>
    <s v="The Color Purple_Walker, Alice"/>
    <s v="Walker, Alice_The Color Purple"/>
    <x v="3373"/>
    <m/>
    <m/>
  </r>
  <r>
    <s v="B-THE COLOR PURPLE|WALKER, ALICE"/>
    <s v="Y"/>
    <s v="The Color Purple"/>
    <x v="1609"/>
    <m/>
    <m/>
    <x v="0"/>
    <m/>
    <m/>
    <m/>
    <m/>
    <m/>
    <m/>
    <m/>
    <x v="0"/>
    <m/>
    <x v="0"/>
    <m/>
    <m/>
    <x v="0"/>
    <x v="0"/>
    <x v="0"/>
    <m/>
    <m/>
    <m/>
    <m/>
    <m/>
    <m/>
    <m/>
    <m/>
    <x v="0"/>
    <x v="0"/>
    <m/>
    <s v="Foundational; Late 20th Century &amp; Postmodernism"/>
    <m/>
    <m/>
    <s v="The Color Purple_Walker, Alice"/>
    <s v="Walker, Alice_The Color Purple"/>
    <x v="3373"/>
    <m/>
    <m/>
  </r>
  <r>
    <s v="B-WHY WE SLEEP: UNLOCKING THE POWER OF SLEEP AND DREAMS|WALKER, MATTHEW"/>
    <s v="N"/>
    <s v="Why We Sleep: Unlocking the Power of Sleep and Dreams"/>
    <x v="1610"/>
    <m/>
    <m/>
    <x v="0"/>
    <m/>
    <m/>
    <m/>
    <m/>
    <m/>
    <m/>
    <m/>
    <x v="0"/>
    <m/>
    <x v="0"/>
    <m/>
    <m/>
    <x v="0"/>
    <x v="0"/>
    <x v="0"/>
    <m/>
    <m/>
    <m/>
    <m/>
    <m/>
    <m/>
    <m/>
    <m/>
    <x v="0"/>
    <x v="0"/>
    <m/>
    <s v="Foundational; Non-Fiction"/>
    <m/>
    <m/>
    <s v="Why We Sleep: Unlocking the Power of Sleep and Dreams_Walker, Matthew"/>
    <s v="Walker, Matthew_Why We Sleep: Unlocking the Power of Sleep and Dreams"/>
    <x v="3374"/>
    <m/>
    <m/>
  </r>
  <r>
    <s v="B-A SUPPOSEDLY FUN THING I'LL NEVER DO AGAIN (ESSAYS)|WALLACE, DAVID FOSTER"/>
    <s v="N"/>
    <s v="A Supposedly Fun Thing I'll Never Do Again (Essays)"/>
    <x v="1611"/>
    <m/>
    <m/>
    <x v="0"/>
    <m/>
    <m/>
    <m/>
    <m/>
    <m/>
    <m/>
    <m/>
    <x v="0"/>
    <m/>
    <x v="0"/>
    <m/>
    <m/>
    <x v="0"/>
    <x v="0"/>
    <x v="0"/>
    <m/>
    <m/>
    <m/>
    <m/>
    <m/>
    <m/>
    <m/>
    <m/>
    <x v="0"/>
    <x v="0"/>
    <m/>
    <m/>
    <m/>
    <m/>
    <s v="A Supposedly Fun Thing I'll Never Do Again (Essays)_Wallace, David Foster"/>
    <s v="Wallace, David Foster_A Supposedly Fun Thing I'll Never Do Again (Essays)"/>
    <x v="3375"/>
    <m/>
    <m/>
  </r>
  <r>
    <s v="B-CONSIDER THE LOBSTER (ESSAYS)|WALLACE, DAVID FOSTER"/>
    <s v="N"/>
    <s v="Consider the Lobster (Essays)"/>
    <x v="1611"/>
    <m/>
    <m/>
    <x v="0"/>
    <m/>
    <m/>
    <m/>
    <m/>
    <m/>
    <m/>
    <m/>
    <x v="0"/>
    <m/>
    <x v="0"/>
    <m/>
    <m/>
    <x v="0"/>
    <x v="0"/>
    <x v="0"/>
    <m/>
    <m/>
    <m/>
    <m/>
    <m/>
    <m/>
    <m/>
    <m/>
    <x v="0"/>
    <x v="0"/>
    <m/>
    <m/>
    <m/>
    <m/>
    <s v="Consider the Lobster (Essays)_Wallace, David Foster"/>
    <s v="Wallace, David Foster_Consider the Lobster (Essays)"/>
    <x v="3376"/>
    <m/>
    <m/>
  </r>
  <r>
    <s v="B-INFINITE JEST|WALLACE, DAVID FOSTER"/>
    <s v="N"/>
    <s v="Infinite Jest"/>
    <x v="1611"/>
    <m/>
    <m/>
    <x v="0"/>
    <m/>
    <m/>
    <m/>
    <m/>
    <m/>
    <m/>
    <m/>
    <x v="0"/>
    <m/>
    <x v="0"/>
    <m/>
    <m/>
    <x v="0"/>
    <x v="0"/>
    <x v="0"/>
    <m/>
    <m/>
    <m/>
    <m/>
    <m/>
    <m/>
    <m/>
    <m/>
    <x v="0"/>
    <x v="0"/>
    <m/>
    <m/>
    <m/>
    <m/>
    <s v="Infinite Jest_Wallace, David Foster"/>
    <s v="Wallace, David Foster_Infinite Jest"/>
    <x v="3377"/>
    <m/>
    <m/>
  </r>
  <r>
    <s v="B-THE PALE KING (UNFINISHED)|WALLACE, DAVID FOSTER"/>
    <s v="N"/>
    <s v="The Pale King (Unfinished)"/>
    <x v="1611"/>
    <m/>
    <m/>
    <x v="0"/>
    <m/>
    <m/>
    <m/>
    <m/>
    <m/>
    <m/>
    <m/>
    <x v="0"/>
    <m/>
    <x v="0"/>
    <m/>
    <m/>
    <x v="0"/>
    <x v="0"/>
    <x v="0"/>
    <m/>
    <m/>
    <m/>
    <m/>
    <m/>
    <m/>
    <m/>
    <m/>
    <x v="0"/>
    <x v="0"/>
    <m/>
    <m/>
    <m/>
    <m/>
    <s v="The Pale King (Unfinished)_Wallace, David Foster"/>
    <s v="Wallace, David Foster_The Pale King (Unfinished)"/>
    <x v="3378"/>
    <m/>
    <m/>
  </r>
  <r>
    <s v="B-FLEABAG: THE SCRIPTURES (BOOK/SCRIPT)|WALLER-BRIDGE, PHOEBE"/>
    <s v="N"/>
    <s v="Fleabag: The Scriptures (Book/Script)"/>
    <x v="1612"/>
    <m/>
    <m/>
    <x v="0"/>
    <m/>
    <m/>
    <m/>
    <m/>
    <m/>
    <m/>
    <m/>
    <x v="0"/>
    <m/>
    <x v="0"/>
    <m/>
    <m/>
    <x v="0"/>
    <x v="0"/>
    <x v="0"/>
    <m/>
    <m/>
    <m/>
    <m/>
    <m/>
    <m/>
    <m/>
    <m/>
    <x v="0"/>
    <x v="0"/>
    <m/>
    <s v="Foundational; Poetry &amp; Drama (Selection)"/>
    <m/>
    <m/>
    <s v="Fleabag: The Scriptures (Book/Script)_Waller-Bridge, Phoebe"/>
    <s v="Waller-Bridge, Phoebe_Fleabag: The Scriptures (Book/Script)"/>
    <x v="3379"/>
    <m/>
    <m/>
  </r>
  <r>
    <s v="B-THE GLASS CASTLE|WALLS, JEANNETTE"/>
    <s v="N"/>
    <s v="The Glass Castle"/>
    <x v="1613"/>
    <m/>
    <m/>
    <x v="0"/>
    <m/>
    <m/>
    <m/>
    <m/>
    <m/>
    <m/>
    <m/>
    <x v="0"/>
    <m/>
    <x v="0"/>
    <m/>
    <m/>
    <x v="0"/>
    <x v="0"/>
    <x v="0"/>
    <m/>
    <m/>
    <m/>
    <m/>
    <m/>
    <m/>
    <m/>
    <m/>
    <x v="0"/>
    <x v="0"/>
    <m/>
    <m/>
    <m/>
    <m/>
    <s v="The Glass Castle_Walls, Jeannette"/>
    <s v="Walls, Jeannette_The Glass Castle"/>
    <x v="3380"/>
    <m/>
    <m/>
  </r>
  <r>
    <s v="B-THE CASTLE OF OTRANTO|WALPOLE, HORACE"/>
    <s v="Y"/>
    <s v="The Castle of Otranto"/>
    <x v="1614"/>
    <m/>
    <m/>
    <x v="309"/>
    <m/>
    <m/>
    <m/>
    <m/>
    <n v="176"/>
    <s v="Horace Walpole's groundbreaking work considered the first Gothic novel, featuring supernatural elements, medieval settings, and melodramatic plot devices that would define the genre, centered around a cursed Italian castle and its tyrannical prince."/>
    <m/>
    <x v="3"/>
    <m/>
    <x v="0"/>
    <m/>
    <m/>
    <x v="0"/>
    <x v="0"/>
    <x v="0"/>
    <m/>
    <m/>
    <m/>
    <m/>
    <m/>
    <m/>
    <m/>
    <m/>
    <x v="52"/>
    <x v="10"/>
    <m/>
    <m/>
    <m/>
    <m/>
    <s v="The Castle of Otranto_Walpole, Horace"/>
    <s v="Walpole, Horace_The Castle of Otranto"/>
    <x v="3381"/>
    <m/>
    <m/>
  </r>
  <r>
    <s v="B-THE CASTLE OF OTRANTO|WALPOLE, HORACE"/>
    <s v="Y"/>
    <s v="The Castle of Otranto"/>
    <x v="1614"/>
    <m/>
    <m/>
    <x v="0"/>
    <m/>
    <m/>
    <m/>
    <m/>
    <m/>
    <m/>
    <m/>
    <x v="0"/>
    <m/>
    <x v="0"/>
    <m/>
    <m/>
    <x v="0"/>
    <x v="0"/>
    <x v="0"/>
    <m/>
    <m/>
    <m/>
    <m/>
    <m/>
    <m/>
    <m/>
    <m/>
    <x v="0"/>
    <x v="0"/>
    <m/>
    <s v="Foundational; Literature (Novel, Poetry, Drama)"/>
    <m/>
    <m/>
    <s v="The Castle of Otranto_Walpole, Horace"/>
    <s v="Walpole, Horace_The Castle of Otranto"/>
    <x v="3381"/>
    <m/>
    <m/>
  </r>
  <r>
    <s v="B-TARNHELM: THE BEST SUPERNATURAL STORIES OF HUGH WALPOLE|WALPOLE, HUGH"/>
    <s v="N"/>
    <s v="Tarnhelm: The Best Supernatural Stories of Hugh Walpole"/>
    <x v="1615"/>
    <m/>
    <m/>
    <x v="0"/>
    <n v="2003"/>
    <s v="Tartarus Press"/>
    <m/>
    <m/>
    <m/>
    <m/>
    <m/>
    <x v="0"/>
    <m/>
    <x v="0"/>
    <m/>
    <m/>
    <x v="0"/>
    <x v="0"/>
    <x v="0"/>
    <m/>
    <m/>
    <m/>
    <m/>
    <m/>
    <m/>
    <m/>
    <m/>
    <x v="0"/>
    <x v="0"/>
    <m/>
    <m/>
    <m/>
    <m/>
    <s v="Tarnhelm: The Best Supernatural Stories of Hugh Walpole_Walpole, Hugh"/>
    <s v="Walpole, Hugh_Tarnhelm: The Best Supernatural Stories of Hugh Walpole"/>
    <x v="3382"/>
    <m/>
    <m/>
  </r>
  <r>
    <s v="B-BERLIN STORIES|WALSER, ROBERT"/>
    <s v="N"/>
    <s v="Berlin Stories"/>
    <x v="1616"/>
    <m/>
    <m/>
    <x v="0"/>
    <m/>
    <s v="New York Review Books (NYRB)"/>
    <m/>
    <m/>
    <m/>
    <m/>
    <m/>
    <x v="0"/>
    <m/>
    <x v="0"/>
    <m/>
    <m/>
    <x v="0"/>
    <x v="0"/>
    <x v="0"/>
    <m/>
    <m/>
    <m/>
    <m/>
    <m/>
    <m/>
    <m/>
    <m/>
    <x v="0"/>
    <x v="0"/>
    <m/>
    <m/>
    <m/>
    <m/>
    <s v="Berlin Stories_Walser, Robert"/>
    <s v="Walser, Robert_Berlin Stories"/>
    <x v="3383"/>
    <m/>
    <m/>
  </r>
  <r>
    <s v="B-JAKOB VON GUNTEN|WALSER, ROBERT"/>
    <s v="Y"/>
    <s v="Jakob von Gunten"/>
    <x v="1616"/>
    <m/>
    <m/>
    <x v="217"/>
    <m/>
    <m/>
    <m/>
    <m/>
    <n v="176"/>
    <s v="A novel about a young man attending a school for servants, exploring themes of power, servitude, and the absurdity of social institutions."/>
    <m/>
    <x v="0"/>
    <m/>
    <x v="0"/>
    <m/>
    <m/>
    <x v="0"/>
    <x v="0"/>
    <x v="0"/>
    <m/>
    <m/>
    <m/>
    <m/>
    <m/>
    <m/>
    <m/>
    <m/>
    <x v="11"/>
    <x v="1"/>
    <m/>
    <m/>
    <m/>
    <m/>
    <s v="Jakob von Gunten_Walser, Robert"/>
    <s v="Walser, Robert_Jakob von Gunten"/>
    <x v="3384"/>
    <m/>
    <m/>
  </r>
  <r>
    <s v="B-JAKOB VON GUNTEN|WALSER, ROBERT"/>
    <s v="Y"/>
    <s v="Jakob von Gunten"/>
    <x v="1616"/>
    <m/>
    <m/>
    <x v="0"/>
    <m/>
    <m/>
    <m/>
    <m/>
    <m/>
    <m/>
    <m/>
    <x v="0"/>
    <m/>
    <x v="0"/>
    <m/>
    <m/>
    <x v="0"/>
    <x v="0"/>
    <x v="0"/>
    <m/>
    <m/>
    <m/>
    <m/>
    <m/>
    <m/>
    <m/>
    <m/>
    <x v="0"/>
    <x v="0"/>
    <m/>
    <m/>
    <m/>
    <m/>
    <s v="Jakob von Gunten_Walser, Robert"/>
    <s v="Walser, Robert_Jakob von Gunten"/>
    <x v="3384"/>
    <m/>
    <m/>
  </r>
  <r>
    <s v="B-SELECTED STORIES|WALSER, ROBERT"/>
    <s v="N"/>
    <s v="Selected Stories"/>
    <x v="1616"/>
    <m/>
    <m/>
    <x v="0"/>
    <m/>
    <m/>
    <m/>
    <m/>
    <m/>
    <m/>
    <m/>
    <x v="0"/>
    <m/>
    <x v="0"/>
    <m/>
    <m/>
    <x v="0"/>
    <x v="0"/>
    <x v="0"/>
    <m/>
    <m/>
    <m/>
    <m/>
    <m/>
    <m/>
    <m/>
    <m/>
    <x v="0"/>
    <x v="0"/>
    <m/>
    <m/>
    <m/>
    <m/>
    <s v="Selected Stories_Walser, Robert"/>
    <s v="Walser, Robert_Selected Stories"/>
    <x v="3385"/>
    <m/>
    <m/>
  </r>
  <r>
    <s v="B-THE ASSISTANT|WALSER, ROBERT"/>
    <s v="N"/>
    <s v="The Assistant"/>
    <x v="1616"/>
    <m/>
    <m/>
    <x v="0"/>
    <m/>
    <m/>
    <m/>
    <m/>
    <m/>
    <m/>
    <m/>
    <x v="0"/>
    <m/>
    <x v="0"/>
    <m/>
    <m/>
    <x v="0"/>
    <x v="0"/>
    <x v="0"/>
    <m/>
    <m/>
    <m/>
    <m/>
    <m/>
    <m/>
    <m/>
    <m/>
    <x v="0"/>
    <x v="0"/>
    <m/>
    <m/>
    <m/>
    <m/>
    <s v="The Assistant_Walser, Robert"/>
    <s v="Walser, Robert_The Assistant"/>
    <x v="3386"/>
    <m/>
    <m/>
  </r>
  <r>
    <s v="B-COMPLETE ANGLER|WALTON, IZAAK"/>
    <s v="N"/>
    <s v="Complete Angler"/>
    <x v="1617"/>
    <m/>
    <m/>
    <x v="0"/>
    <m/>
    <m/>
    <m/>
    <m/>
    <m/>
    <m/>
    <m/>
    <x v="0"/>
    <m/>
    <x v="0"/>
    <m/>
    <m/>
    <x v="0"/>
    <x v="0"/>
    <x v="0"/>
    <m/>
    <m/>
    <m/>
    <m/>
    <m/>
    <m/>
    <m/>
    <m/>
    <x v="0"/>
    <x v="0"/>
    <m/>
    <s v="Foundational; Late Renaissance &amp; Early Modern Literature (Elizabethan/Jacobean etc.)"/>
    <m/>
    <m/>
    <s v="Complete Angler_Walton, Izaak"/>
    <s v="Walton, Izaak_Complete Angler"/>
    <x v="3387"/>
    <m/>
    <m/>
  </r>
  <r>
    <s v="B-JUST AND UNJUST WARS|WALZER, MICHAEL"/>
    <s v="N"/>
    <s v="Just and Unjust Wars"/>
    <x v="1618"/>
    <m/>
    <m/>
    <x v="123"/>
    <m/>
    <m/>
    <s v="Just and Unjust Wars"/>
    <m/>
    <m/>
    <m/>
    <m/>
    <x v="0"/>
    <m/>
    <x v="0"/>
    <m/>
    <m/>
    <x v="0"/>
    <x v="0"/>
    <x v="0"/>
    <m/>
    <m/>
    <m/>
    <m/>
    <m/>
    <m/>
    <m/>
    <m/>
    <x v="17"/>
    <x v="1"/>
    <s v="Philosophical work"/>
    <s v="Philosophy"/>
    <s v="Political Philosophy"/>
    <m/>
    <s v="Just and Unjust Wars_Walzer, Michael"/>
    <s v="Walzer, Michael_Just and Unjust Wars"/>
    <x v="3388"/>
    <m/>
    <m/>
  </r>
  <r>
    <s v="B-ON TOLERATION|WALZER, MICHAEL"/>
    <s v="N"/>
    <s v="On Toleration"/>
    <x v="1618"/>
    <m/>
    <m/>
    <x v="11"/>
    <m/>
    <m/>
    <s v="On Toleration"/>
    <m/>
    <m/>
    <m/>
    <m/>
    <x v="0"/>
    <m/>
    <x v="0"/>
    <m/>
    <m/>
    <x v="0"/>
    <x v="0"/>
    <x v="0"/>
    <m/>
    <m/>
    <m/>
    <m/>
    <m/>
    <m/>
    <m/>
    <m/>
    <x v="2"/>
    <x v="1"/>
    <s v="Philosophical work"/>
    <s v="Philosophy"/>
    <s v="Political Philosophy"/>
    <m/>
    <s v="On Toleration_Walzer, Michael"/>
    <s v="Walzer, Michael_On Toleration"/>
    <x v="3389"/>
    <m/>
    <m/>
  </r>
  <r>
    <s v="B-SPHERES OF JUSTICE|WALZER, MICHAEL"/>
    <s v="N"/>
    <s v="Spheres of Justice"/>
    <x v="1618"/>
    <m/>
    <m/>
    <x v="60"/>
    <m/>
    <m/>
    <s v="Spheres of Justice"/>
    <m/>
    <m/>
    <m/>
    <m/>
    <x v="0"/>
    <m/>
    <x v="0"/>
    <m/>
    <m/>
    <x v="0"/>
    <x v="0"/>
    <x v="0"/>
    <m/>
    <m/>
    <m/>
    <m/>
    <m/>
    <m/>
    <m/>
    <m/>
    <x v="7"/>
    <x v="1"/>
    <s v="Philosophical work"/>
    <s v="Philosophy"/>
    <s v="Political Philosophy"/>
    <m/>
    <s v="Spheres of Justice_Walzer, Michael"/>
    <s v="Walzer, Michael_Spheres of Justice"/>
    <x v="3390"/>
    <m/>
    <m/>
  </r>
  <r>
    <s v="B-SALVAGE THE BONES|WARD, JESMYN"/>
    <s v="N"/>
    <s v="Salvage the Bones"/>
    <x v="1619"/>
    <m/>
    <m/>
    <x v="0"/>
    <m/>
    <m/>
    <m/>
    <m/>
    <m/>
    <m/>
    <m/>
    <x v="0"/>
    <m/>
    <x v="0"/>
    <m/>
    <m/>
    <x v="0"/>
    <x v="0"/>
    <x v="0"/>
    <m/>
    <m/>
    <m/>
    <m/>
    <m/>
    <m/>
    <m/>
    <m/>
    <x v="0"/>
    <x v="0"/>
    <m/>
    <s v="Foundational; Late 20th Century &amp; Postmodernism"/>
    <m/>
    <m/>
    <s v="Salvage the Bones_Ward, Jesmyn"/>
    <s v="Ward, Jesmyn_Salvage the Bones"/>
    <x v="3391"/>
    <m/>
    <m/>
  </r>
  <r>
    <s v="B-SING, UNBURIED, SING|WARD, JESMYN"/>
    <s v="N"/>
    <s v="Sing, Unburied, Sing"/>
    <x v="1619"/>
    <m/>
    <m/>
    <x v="0"/>
    <m/>
    <m/>
    <m/>
    <m/>
    <m/>
    <m/>
    <m/>
    <x v="0"/>
    <m/>
    <x v="0"/>
    <m/>
    <m/>
    <x v="0"/>
    <x v="0"/>
    <x v="0"/>
    <m/>
    <m/>
    <m/>
    <m/>
    <m/>
    <m/>
    <m/>
    <m/>
    <x v="0"/>
    <x v="0"/>
    <m/>
    <s v="Foundational; Late 20th Century &amp; Postmodernism"/>
    <m/>
    <m/>
    <s v="Sing, Unburied, Sing_Ward, Jesmyn"/>
    <s v="Ward, Jesmyn_Sing, Unburied, Sing"/>
    <x v="3392"/>
    <m/>
    <m/>
  </r>
  <r>
    <s v="B-BUILDING STORIES (GRAPHIC NOVEL, UNCONVENTIONAL FORMAT)|WARE, CHRIS"/>
    <s v="N"/>
    <s v="Building Stories (Graphic Novel, unconventional format)"/>
    <x v="1620"/>
    <m/>
    <m/>
    <x v="0"/>
    <m/>
    <m/>
    <m/>
    <m/>
    <m/>
    <m/>
    <m/>
    <x v="0"/>
    <m/>
    <x v="0"/>
    <m/>
    <m/>
    <x v="0"/>
    <x v="0"/>
    <x v="0"/>
    <m/>
    <m/>
    <m/>
    <m/>
    <m/>
    <m/>
    <m/>
    <m/>
    <x v="0"/>
    <x v="0"/>
    <m/>
    <m/>
    <m/>
    <m/>
    <s v="Building Stories (Graphic Novel, unconventional format)_Ware, Chris"/>
    <s v="Ware, Chris_Building Stories (Graphic Novel, unconventional format)"/>
    <x v="3393"/>
    <m/>
    <m/>
  </r>
  <r>
    <s v="B-JIMMY CORRIGAN, THE SMARTEST KID ON EARTH (GRAPHIC NOVEL)|WARE, CHRIS"/>
    <s v="N"/>
    <s v="Jimmy Corrigan, the Smartest Kid on Earth (Graphic Novel)"/>
    <x v="1620"/>
    <m/>
    <m/>
    <x v="0"/>
    <m/>
    <m/>
    <m/>
    <m/>
    <m/>
    <m/>
    <m/>
    <x v="0"/>
    <m/>
    <x v="0"/>
    <m/>
    <m/>
    <x v="0"/>
    <x v="0"/>
    <x v="0"/>
    <m/>
    <m/>
    <m/>
    <m/>
    <m/>
    <m/>
    <m/>
    <m/>
    <x v="0"/>
    <x v="0"/>
    <m/>
    <m/>
    <m/>
    <m/>
    <s v="Jimmy Corrigan, the Smartest Kid on Earth (Graphic Novel)_Ware, Chris"/>
    <s v="Ware, Chris_Jimmy Corrigan, the Smartest Kid on Earth (Graphic Novel)"/>
    <x v="3394"/>
    <m/>
    <m/>
  </r>
  <r>
    <s v="B-MEN AND GODS|WARNER, REX"/>
    <s v="N"/>
    <s v="Men and Gods"/>
    <x v="1621"/>
    <m/>
    <m/>
    <x v="0"/>
    <m/>
    <s v="New York Review Books (NYRB)"/>
    <m/>
    <m/>
    <m/>
    <m/>
    <m/>
    <x v="0"/>
    <m/>
    <x v="0"/>
    <m/>
    <m/>
    <x v="0"/>
    <x v="0"/>
    <x v="0"/>
    <m/>
    <m/>
    <m/>
    <m/>
    <m/>
    <m/>
    <m/>
    <m/>
    <x v="0"/>
    <x v="0"/>
    <m/>
    <m/>
    <m/>
    <m/>
    <s v="Men and Gods_Warner, Rex"/>
    <s v="Warner, Rex_Men and Gods"/>
    <x v="3395"/>
    <m/>
    <m/>
  </r>
  <r>
    <s v="B-SUMMER WILL SHOW|WARNER, SYLVIA TOWNSEND"/>
    <s v="N"/>
    <s v="Summer Will Show"/>
    <x v="1622"/>
    <m/>
    <m/>
    <x v="0"/>
    <m/>
    <s v="New York Review Books (NYRB)"/>
    <m/>
    <m/>
    <m/>
    <m/>
    <m/>
    <x v="0"/>
    <m/>
    <x v="0"/>
    <m/>
    <m/>
    <x v="0"/>
    <x v="0"/>
    <x v="0"/>
    <m/>
    <m/>
    <m/>
    <m/>
    <m/>
    <m/>
    <m/>
    <m/>
    <x v="0"/>
    <x v="0"/>
    <m/>
    <m/>
    <m/>
    <m/>
    <s v="Summer Will Show_Warner, Sylvia Townsend"/>
    <s v="Warner, Sylvia Townsend_Summer Will Show"/>
    <x v="3396"/>
    <m/>
    <m/>
  </r>
  <r>
    <s v="B-THE SALUTATION|WARNER, SYLVIA TOWNSEND"/>
    <s v="N"/>
    <s v="The Salutation"/>
    <x v="1622"/>
    <m/>
    <m/>
    <x v="0"/>
    <n v="2000"/>
    <s v="Tartarus Press"/>
    <m/>
    <m/>
    <m/>
    <m/>
    <m/>
    <x v="0"/>
    <m/>
    <x v="0"/>
    <m/>
    <m/>
    <x v="0"/>
    <x v="0"/>
    <x v="0"/>
    <m/>
    <m/>
    <m/>
    <m/>
    <m/>
    <m/>
    <m/>
    <m/>
    <x v="0"/>
    <x v="0"/>
    <m/>
    <m/>
    <m/>
    <m/>
    <s v="The Salutation_Warner, Sylvia Townsend"/>
    <s v="Warner, Sylvia Townsend_The Salutation"/>
    <x v="3397"/>
    <m/>
    <m/>
  </r>
  <r>
    <s v="B-THE DOUBLE HELIX|WATSON, JAMES D."/>
    <s v="N"/>
    <s v="The Double Helix"/>
    <x v="1623"/>
    <m/>
    <m/>
    <x v="0"/>
    <m/>
    <m/>
    <m/>
    <m/>
    <m/>
    <m/>
    <m/>
    <x v="0"/>
    <m/>
    <x v="0"/>
    <m/>
    <m/>
    <x v="0"/>
    <x v="0"/>
    <x v="0"/>
    <m/>
    <m/>
    <m/>
    <m/>
    <m/>
    <m/>
    <m/>
    <m/>
    <x v="0"/>
    <x v="0"/>
    <m/>
    <s v="Foundational; Late 20th Century &amp; Postmodernism"/>
    <m/>
    <m/>
    <s v="The Double Helix_Watson, James D."/>
    <s v="Watson, James D._The Double Helix"/>
    <x v="3398"/>
    <m/>
    <m/>
  </r>
  <r>
    <s v="B-THE WAY OF ZEN|WATTS, ALAN"/>
    <s v="N"/>
    <s v="The Way of Zen"/>
    <x v="1624"/>
    <m/>
    <m/>
    <x v="147"/>
    <m/>
    <m/>
    <s v="The Way of Zen"/>
    <m/>
    <m/>
    <m/>
    <m/>
    <x v="0"/>
    <m/>
    <x v="0"/>
    <m/>
    <m/>
    <x v="0"/>
    <x v="0"/>
    <x v="0"/>
    <m/>
    <m/>
    <m/>
    <m/>
    <m/>
    <m/>
    <m/>
    <m/>
    <x v="3"/>
    <x v="1"/>
    <s v="Philosophical work"/>
    <s v="Philosophy"/>
    <s v="Eastern Philosophy"/>
    <m/>
    <s v="The Way of Zen_Watts, Alan"/>
    <s v="Watts, Alan_The Way of Zen"/>
    <x v="3399"/>
    <m/>
    <m/>
  </r>
  <r>
    <s v="B-A HANDFUL OF DUST / SCOOP|WAUGH, EVELYN"/>
    <s v="N"/>
    <s v="A Handful of Dust / Scoop"/>
    <x v="1625"/>
    <m/>
    <m/>
    <x v="0"/>
    <m/>
    <m/>
    <m/>
    <m/>
    <m/>
    <m/>
    <m/>
    <x v="0"/>
    <m/>
    <x v="0"/>
    <m/>
    <m/>
    <x v="0"/>
    <x v="0"/>
    <x v="0"/>
    <m/>
    <m/>
    <m/>
    <m/>
    <m/>
    <m/>
    <m/>
    <m/>
    <x v="0"/>
    <x v="0"/>
    <m/>
    <s v="Foundational; Mid-20th Century &amp; World War II Era"/>
    <m/>
    <m/>
    <s v="A Handful of Dust / Scoop_Waugh, Evelyn"/>
    <s v="Waugh, Evelyn_A Handful of Dust / Scoop"/>
    <x v="3400"/>
    <m/>
    <m/>
  </r>
  <r>
    <s v="B-BRIDESHEAD REVISITED|WAUGH, EVELYN"/>
    <s v="N"/>
    <s v="Brideshead Revisited"/>
    <x v="1625"/>
    <m/>
    <m/>
    <x v="0"/>
    <m/>
    <m/>
    <m/>
    <m/>
    <m/>
    <m/>
    <m/>
    <x v="0"/>
    <m/>
    <x v="0"/>
    <m/>
    <m/>
    <x v="0"/>
    <x v="0"/>
    <x v="0"/>
    <m/>
    <m/>
    <m/>
    <m/>
    <m/>
    <m/>
    <m/>
    <m/>
    <x v="0"/>
    <x v="0"/>
    <m/>
    <s v="Foundational; Mid-20th Century &amp; World War II Era"/>
    <m/>
    <m/>
    <s v="Brideshead Revisited_Waugh, Evelyn"/>
    <s v="Waugh, Evelyn_Brideshead Revisited"/>
    <x v="3401"/>
    <m/>
    <m/>
  </r>
  <r>
    <s v="B-ECONOMY AND SOCIETY|WEBER, MAX"/>
    <s v="N"/>
    <s v="Economy and Society"/>
    <x v="1626"/>
    <m/>
    <m/>
    <x v="0"/>
    <m/>
    <m/>
    <m/>
    <m/>
    <m/>
    <m/>
    <m/>
    <x v="0"/>
    <m/>
    <x v="0"/>
    <m/>
    <m/>
    <x v="0"/>
    <x v="0"/>
    <x v="0"/>
    <m/>
    <m/>
    <m/>
    <m/>
    <m/>
    <m/>
    <m/>
    <m/>
    <x v="0"/>
    <x v="0"/>
    <m/>
    <s v="Foundational; Early 20th Century &amp; Modernism"/>
    <m/>
    <m/>
    <s v="Economy and Society_Weber, Max"/>
    <s v="Weber, Max_Economy and Society"/>
    <x v="3402"/>
    <m/>
    <m/>
  </r>
  <r>
    <s v="B-THE PROTESTANT ETHIC AND THE SPIRIT OF CAPITALISM|WEBER, MAX"/>
    <s v="N"/>
    <s v="The Protestant Ethic and the Spirit of Capitalism"/>
    <x v="1626"/>
    <m/>
    <m/>
    <x v="0"/>
    <m/>
    <m/>
    <m/>
    <m/>
    <m/>
    <m/>
    <m/>
    <x v="0"/>
    <m/>
    <x v="0"/>
    <m/>
    <m/>
    <x v="0"/>
    <x v="0"/>
    <x v="0"/>
    <m/>
    <m/>
    <m/>
    <m/>
    <m/>
    <m/>
    <m/>
    <m/>
    <x v="0"/>
    <x v="0"/>
    <m/>
    <s v="Foundational; Early 20th Century &amp; Modernism"/>
    <m/>
    <m/>
    <s v="The Protestant Ethic and the Spirit of Capitalism_Weber, Max"/>
    <s v="Weber, Max_The Protestant Ethic and the Spirit of Capitalism"/>
    <x v="3403"/>
    <m/>
    <m/>
  </r>
  <r>
    <s v="B-THE DUCHESS OF MALFI / THE WHITE DEVIL|WEBSTER, JOHN"/>
    <s v="N"/>
    <s v="The Duchess of Malfi / The White Devil"/>
    <x v="1627"/>
    <m/>
    <m/>
    <x v="0"/>
    <m/>
    <m/>
    <m/>
    <m/>
    <m/>
    <m/>
    <m/>
    <x v="0"/>
    <m/>
    <x v="0"/>
    <m/>
    <m/>
    <x v="0"/>
    <x v="0"/>
    <x v="0"/>
    <m/>
    <m/>
    <m/>
    <m/>
    <m/>
    <m/>
    <m/>
    <m/>
    <x v="0"/>
    <x v="0"/>
    <m/>
    <s v="Foundational; Late Renaissance &amp; Early Modern Literature (Elizabethan/Jacobean etc.)"/>
    <m/>
    <m/>
    <s v="The Duchess of Malfi / The White Devil_Webster, John"/>
    <s v="Webster, John_The Duchess of Malfi / The White Devil"/>
    <x v="3404"/>
    <m/>
    <m/>
  </r>
  <r>
    <s v="B-GRAVITY AND GRACE|WEIL, SIMONE"/>
    <s v="N"/>
    <s v="Gravity and Grace"/>
    <x v="1628"/>
    <m/>
    <m/>
    <x v="0"/>
    <m/>
    <m/>
    <m/>
    <m/>
    <m/>
    <m/>
    <m/>
    <x v="0"/>
    <m/>
    <x v="0"/>
    <m/>
    <m/>
    <x v="0"/>
    <x v="0"/>
    <x v="0"/>
    <m/>
    <m/>
    <m/>
    <m/>
    <m/>
    <m/>
    <m/>
    <m/>
    <x v="0"/>
    <x v="0"/>
    <m/>
    <m/>
    <m/>
    <m/>
    <s v="Gravity and Grace_Weil, Simone"/>
    <s v="Weil, Simone_Gravity and Grace"/>
    <x v="3405"/>
    <m/>
    <m/>
  </r>
  <r>
    <s v="B-ON THE ABOLITION OF ALL POLITICAL PARTIES|WEIL, SIMONE"/>
    <s v="N"/>
    <s v="On the Abolition of All Political Parties"/>
    <x v="1628"/>
    <m/>
    <m/>
    <x v="0"/>
    <m/>
    <m/>
    <m/>
    <m/>
    <m/>
    <m/>
    <m/>
    <x v="0"/>
    <m/>
    <x v="0"/>
    <m/>
    <m/>
    <x v="0"/>
    <x v="0"/>
    <x v="0"/>
    <m/>
    <m/>
    <m/>
    <m/>
    <m/>
    <m/>
    <m/>
    <m/>
    <x v="0"/>
    <x v="0"/>
    <m/>
    <m/>
    <m/>
    <m/>
    <s v="On the Abolition of All Political Parties_Weil, Simone"/>
    <s v="Weil, Simone_On the Abolition of All Political Parties"/>
    <x v="3406"/>
    <m/>
    <m/>
  </r>
  <r>
    <s v="B-THE NEED FOR ROOTS: PRELUDE TO A DECLARATION OF DUTIES TOWARDS MANKIND|WEIL, SIMONE"/>
    <s v="N"/>
    <s v="The Need for Roots: Prelude to a Declaration of Duties towards Mankind"/>
    <x v="1628"/>
    <m/>
    <m/>
    <x v="0"/>
    <m/>
    <m/>
    <m/>
    <m/>
    <m/>
    <m/>
    <m/>
    <x v="0"/>
    <m/>
    <x v="0"/>
    <m/>
    <m/>
    <x v="0"/>
    <x v="0"/>
    <x v="0"/>
    <m/>
    <m/>
    <m/>
    <m/>
    <m/>
    <m/>
    <m/>
    <m/>
    <x v="0"/>
    <x v="0"/>
    <m/>
    <m/>
    <m/>
    <m/>
    <s v="The Need for Roots: Prelude to a Declaration of Duties towards Mankind_Weil, Simone"/>
    <s v="Weil, Simone_The Need for Roots: Prelude to a Declaration of Duties towards Mankind"/>
    <x v="3407"/>
    <m/>
    <m/>
  </r>
  <r>
    <s v="B-WAITING FOR GOD|WEIL, SIMONE"/>
    <s v="N"/>
    <s v="Waiting for God"/>
    <x v="1628"/>
    <m/>
    <m/>
    <x v="0"/>
    <m/>
    <m/>
    <m/>
    <m/>
    <m/>
    <m/>
    <m/>
    <x v="0"/>
    <m/>
    <x v="0"/>
    <m/>
    <m/>
    <x v="0"/>
    <x v="0"/>
    <x v="0"/>
    <m/>
    <m/>
    <m/>
    <m/>
    <m/>
    <m/>
    <m/>
    <m/>
    <x v="0"/>
    <x v="0"/>
    <m/>
    <m/>
    <m/>
    <m/>
    <s v="Waiting for God_Weil, Simone"/>
    <s v="Weil, Simone_Waiting for God"/>
    <x v="3408"/>
    <m/>
    <m/>
  </r>
  <r>
    <s v="B-WAR AND THE ILIAD|WEIL, SIMONE"/>
    <s v="N"/>
    <s v="War and the Iliad"/>
    <x v="1628"/>
    <m/>
    <m/>
    <x v="0"/>
    <m/>
    <m/>
    <m/>
    <m/>
    <m/>
    <m/>
    <m/>
    <x v="0"/>
    <m/>
    <x v="0"/>
    <m/>
    <m/>
    <x v="0"/>
    <x v="0"/>
    <x v="0"/>
    <m/>
    <m/>
    <m/>
    <m/>
    <m/>
    <m/>
    <m/>
    <m/>
    <x v="0"/>
    <x v="0"/>
    <m/>
    <m/>
    <m/>
    <m/>
    <s v="War and the Iliad_Weil, Simone"/>
    <s v="Weil, Simone_War and the Iliad"/>
    <x v="3409"/>
    <m/>
    <m/>
  </r>
  <r>
    <s v="B-AN ELEMENTAL THING|WEINBERGER, ELIOT"/>
    <s v="N"/>
    <s v="An Elemental Thing"/>
    <x v="1629"/>
    <m/>
    <m/>
    <x v="0"/>
    <m/>
    <m/>
    <m/>
    <m/>
    <m/>
    <m/>
    <m/>
    <x v="0"/>
    <m/>
    <x v="0"/>
    <m/>
    <m/>
    <x v="0"/>
    <x v="0"/>
    <x v="0"/>
    <m/>
    <m/>
    <m/>
    <m/>
    <m/>
    <m/>
    <m/>
    <m/>
    <x v="0"/>
    <x v="0"/>
    <m/>
    <m/>
    <m/>
    <m/>
    <s v="An Elemental Thing_Weinberger, Eliot"/>
    <s v="Weinberger, Eliot_An Elemental Thing"/>
    <x v="3410"/>
    <m/>
    <m/>
  </r>
  <r>
    <s v="B-PROJECT HAIL MARY|WEIR, ANDY"/>
    <s v="N"/>
    <s v="Project Hail Mary"/>
    <x v="1630"/>
    <m/>
    <m/>
    <x v="0"/>
    <m/>
    <m/>
    <m/>
    <m/>
    <m/>
    <m/>
    <m/>
    <x v="0"/>
    <m/>
    <x v="0"/>
    <m/>
    <m/>
    <x v="0"/>
    <x v="0"/>
    <x v="0"/>
    <m/>
    <m/>
    <m/>
    <m/>
    <m/>
    <m/>
    <m/>
    <m/>
    <x v="0"/>
    <x v="0"/>
    <m/>
    <s v="Foundational; Late 20th Century &amp; Postmodernism"/>
    <m/>
    <m/>
    <s v="Project Hail Mary_Weir, Andy"/>
    <s v="Weir, Andy_Project Hail Mary"/>
    <x v="3411"/>
    <m/>
    <m/>
  </r>
  <r>
    <s v="B-WHERE NOTHING SLEEPS|WELCH, DENTON"/>
    <s v="N"/>
    <s v="Where Nothing Sleeps"/>
    <x v="1631"/>
    <m/>
    <m/>
    <x v="0"/>
    <n v="2005"/>
    <s v="Tartarus Press"/>
    <m/>
    <m/>
    <m/>
    <m/>
    <m/>
    <x v="0"/>
    <m/>
    <x v="0"/>
    <m/>
    <m/>
    <x v="0"/>
    <x v="0"/>
    <x v="0"/>
    <m/>
    <m/>
    <m/>
    <m/>
    <m/>
    <m/>
    <m/>
    <m/>
    <x v="0"/>
    <x v="0"/>
    <m/>
    <m/>
    <m/>
    <m/>
    <s v="Where Nothing Sleeps_Welch, Denton"/>
    <s v="Welch, Denton_Where Nothing Sleeps"/>
    <x v="3412"/>
    <m/>
    <m/>
  </r>
  <r>
    <s v="B-THE FIRST MEN IN THE MOON|WELLS, H.G."/>
    <s v="N"/>
    <s v="The First Men in the Moon"/>
    <x v="1632"/>
    <m/>
    <m/>
    <x v="0"/>
    <m/>
    <m/>
    <m/>
    <m/>
    <m/>
    <m/>
    <m/>
    <x v="0"/>
    <m/>
    <x v="0"/>
    <m/>
    <m/>
    <x v="0"/>
    <x v="0"/>
    <x v="0"/>
    <m/>
    <m/>
    <m/>
    <m/>
    <m/>
    <m/>
    <m/>
    <m/>
    <x v="0"/>
    <x v="0"/>
    <m/>
    <m/>
    <m/>
    <m/>
    <s v="The First Men in the Moon_Wells, H.G."/>
    <s v="Wells, H.G._The First Men in the Moon"/>
    <x v="3413"/>
    <m/>
    <m/>
  </r>
  <r>
    <s v="B-THE INVISIBLE MAN|WELLS, H.G."/>
    <s v="N"/>
    <s v="The Invisible Man"/>
    <x v="1632"/>
    <m/>
    <m/>
    <x v="0"/>
    <m/>
    <m/>
    <m/>
    <m/>
    <m/>
    <m/>
    <m/>
    <x v="0"/>
    <m/>
    <x v="0"/>
    <m/>
    <m/>
    <x v="0"/>
    <x v="0"/>
    <x v="0"/>
    <m/>
    <m/>
    <m/>
    <m/>
    <m/>
    <m/>
    <m/>
    <m/>
    <x v="0"/>
    <x v="0"/>
    <m/>
    <m/>
    <m/>
    <m/>
    <s v="The Invisible Man_Wells, H.G."/>
    <s v="Wells, H.G._The Invisible Man"/>
    <x v="3414"/>
    <m/>
    <m/>
  </r>
  <r>
    <s v="B-THE ISLAND OF DR. MOREAU|WELLS, H.G."/>
    <s v="N"/>
    <s v="The Island of Dr. Moreau"/>
    <x v="1632"/>
    <m/>
    <m/>
    <x v="0"/>
    <m/>
    <m/>
    <m/>
    <m/>
    <m/>
    <m/>
    <m/>
    <x v="0"/>
    <m/>
    <x v="0"/>
    <m/>
    <m/>
    <x v="0"/>
    <x v="0"/>
    <x v="0"/>
    <m/>
    <m/>
    <m/>
    <m/>
    <m/>
    <m/>
    <m/>
    <m/>
    <x v="0"/>
    <x v="0"/>
    <m/>
    <m/>
    <m/>
    <m/>
    <s v="The Island of Dr. Moreau_Wells, H.G."/>
    <s v="Wells, H.G._The Island of Dr. Moreau"/>
    <x v="3415"/>
    <m/>
    <m/>
  </r>
  <r>
    <s v="B-THE MAN WHO COULD WORK MIRACLES|WELLS, H.G."/>
    <s v="N"/>
    <s v="The Man Who Could Work Miracles"/>
    <x v="1632"/>
    <m/>
    <m/>
    <x v="0"/>
    <n v="2006"/>
    <s v="Tartarus Press"/>
    <m/>
    <m/>
    <m/>
    <m/>
    <m/>
    <x v="0"/>
    <m/>
    <x v="0"/>
    <m/>
    <m/>
    <x v="0"/>
    <x v="0"/>
    <x v="0"/>
    <m/>
    <m/>
    <m/>
    <m/>
    <m/>
    <m/>
    <m/>
    <m/>
    <x v="0"/>
    <x v="0"/>
    <m/>
    <m/>
    <m/>
    <m/>
    <s v="The Man Who Could Work Miracles_Wells, H.G."/>
    <s v="Wells, H.G._The Man Who Could Work Miracles"/>
    <x v="3416"/>
    <m/>
    <m/>
  </r>
  <r>
    <s v="B-THE TIME MACHINE|WELLS, H.G."/>
    <s v="N"/>
    <s v="The Time Machine"/>
    <x v="1632"/>
    <m/>
    <m/>
    <x v="0"/>
    <m/>
    <m/>
    <m/>
    <m/>
    <m/>
    <m/>
    <m/>
    <x v="0"/>
    <m/>
    <x v="0"/>
    <m/>
    <m/>
    <x v="0"/>
    <x v="0"/>
    <x v="0"/>
    <m/>
    <m/>
    <m/>
    <m/>
    <m/>
    <m/>
    <m/>
    <m/>
    <x v="0"/>
    <x v="0"/>
    <m/>
    <m/>
    <m/>
    <m/>
    <s v="The Time Machine_Wells, H.G."/>
    <s v="Wells, H.G._The Time Machine"/>
    <x v="3417"/>
    <m/>
    <m/>
  </r>
  <r>
    <s v="B-THE WAR OF THE WORLDS|WELLS, H.G."/>
    <s v="N"/>
    <s v="The War of the Worlds"/>
    <x v="1632"/>
    <m/>
    <m/>
    <x v="0"/>
    <m/>
    <m/>
    <m/>
    <m/>
    <m/>
    <m/>
    <m/>
    <x v="0"/>
    <m/>
    <x v="0"/>
    <m/>
    <m/>
    <x v="0"/>
    <x v="0"/>
    <x v="0"/>
    <m/>
    <m/>
    <m/>
    <m/>
    <m/>
    <m/>
    <m/>
    <m/>
    <x v="0"/>
    <x v="0"/>
    <m/>
    <m/>
    <m/>
    <m/>
    <s v="The War of the Worlds_Wells, H.G."/>
    <s v="Wells, H.G._The War of the Worlds"/>
    <x v="3418"/>
    <m/>
    <m/>
  </r>
  <r>
    <s v="B-FILTH|WELSH, IRVINE"/>
    <s v="N"/>
    <s v="Filth"/>
    <x v="1633"/>
    <m/>
    <m/>
    <x v="0"/>
    <m/>
    <m/>
    <m/>
    <m/>
    <m/>
    <m/>
    <m/>
    <x v="0"/>
    <m/>
    <x v="0"/>
    <m/>
    <m/>
    <x v="0"/>
    <x v="0"/>
    <x v="0"/>
    <m/>
    <m/>
    <m/>
    <m/>
    <m/>
    <m/>
    <m/>
    <m/>
    <x v="0"/>
    <x v="0"/>
    <m/>
    <m/>
    <m/>
    <m/>
    <s v="Filth_Welsh, Irvine"/>
    <s v="Welsh, Irvine_Filth"/>
    <x v="3419"/>
    <m/>
    <m/>
  </r>
  <r>
    <s v="B-TRAINSPOTTING|WELSH, IRVINE"/>
    <s v="N"/>
    <s v="Trainspotting"/>
    <x v="1633"/>
    <m/>
    <m/>
    <x v="0"/>
    <m/>
    <m/>
    <m/>
    <m/>
    <m/>
    <m/>
    <m/>
    <x v="0"/>
    <m/>
    <x v="0"/>
    <m/>
    <m/>
    <x v="0"/>
    <x v="0"/>
    <x v="0"/>
    <m/>
    <m/>
    <m/>
    <m/>
    <m/>
    <m/>
    <m/>
    <m/>
    <x v="0"/>
    <x v="0"/>
    <m/>
    <m/>
    <m/>
    <m/>
    <s v="Trainspotting_Welsh, Irvine"/>
    <s v="Welsh, Irvine_Trainspotting"/>
    <x v="3420"/>
    <m/>
    <m/>
  </r>
  <r>
    <s v="B-THE PILGRIM HAWK|WESCOTT, GLENWAY"/>
    <s v="N"/>
    <s v="The Pilgrim Hawk"/>
    <x v="1634"/>
    <m/>
    <m/>
    <x v="0"/>
    <m/>
    <s v="New York Review Books (NYRB)"/>
    <m/>
    <m/>
    <m/>
    <m/>
    <m/>
    <x v="0"/>
    <m/>
    <x v="0"/>
    <m/>
    <m/>
    <x v="0"/>
    <x v="0"/>
    <x v="0"/>
    <m/>
    <m/>
    <m/>
    <m/>
    <m/>
    <m/>
    <m/>
    <m/>
    <x v="0"/>
    <x v="0"/>
    <m/>
    <m/>
    <m/>
    <m/>
    <s v="The Pilgrim Hawk_Wescott, Glenway"/>
    <s v="Wescott, Glenway_The Pilgrim Hawk"/>
    <x v="3421"/>
    <m/>
    <m/>
  </r>
  <r>
    <s v="B-THE LAST MESSIAH|WESSEL ZAPFFE, PETER"/>
    <s v="N"/>
    <s v="The Last Messiah"/>
    <x v="1635"/>
    <m/>
    <m/>
    <x v="0"/>
    <m/>
    <m/>
    <m/>
    <m/>
    <m/>
    <m/>
    <m/>
    <x v="0"/>
    <m/>
    <x v="0"/>
    <m/>
    <m/>
    <x v="0"/>
    <x v="0"/>
    <x v="0"/>
    <m/>
    <m/>
    <m/>
    <m/>
    <m/>
    <m/>
    <m/>
    <m/>
    <x v="0"/>
    <x v="0"/>
    <m/>
    <m/>
    <m/>
    <m/>
    <s v="The Last Messiah_Wessel Zapffe, Peter"/>
    <s v="Wessel Zapffe, Peter_The Last Messiah"/>
    <x v="3422"/>
    <m/>
    <m/>
  </r>
  <r>
    <s v="B-MISS LONELYHEARTS|WEST, NATHANAEL"/>
    <s v="N"/>
    <s v="Miss Lonelyhearts"/>
    <x v="1636"/>
    <m/>
    <m/>
    <x v="0"/>
    <m/>
    <m/>
    <m/>
    <m/>
    <m/>
    <m/>
    <m/>
    <x v="0"/>
    <m/>
    <x v="0"/>
    <m/>
    <m/>
    <x v="0"/>
    <x v="0"/>
    <x v="0"/>
    <m/>
    <m/>
    <m/>
    <m/>
    <m/>
    <m/>
    <m/>
    <m/>
    <x v="0"/>
    <x v="0"/>
    <m/>
    <s v="20th Century Existential, Psychological &amp; Formal Horror"/>
    <m/>
    <s v="Despair, spiritual emptiness, grotesque satire, psychological pain"/>
    <s v="Miss Lonelyhearts_West, Nathanael"/>
    <s v="West, Nathanael_Miss Lonelyhearts"/>
    <x v="3423"/>
    <m/>
    <m/>
  </r>
  <r>
    <s v="B-THE DAY OF THE LOCUST|WEST, NATHANAEL"/>
    <s v="N"/>
    <s v="The Day of the Locust"/>
    <x v="1636"/>
    <m/>
    <m/>
    <x v="0"/>
    <m/>
    <m/>
    <m/>
    <m/>
    <m/>
    <m/>
    <m/>
    <x v="0"/>
    <m/>
    <x v="0"/>
    <m/>
    <m/>
    <x v="0"/>
    <x v="0"/>
    <x v="0"/>
    <m/>
    <m/>
    <m/>
    <m/>
    <m/>
    <m/>
    <m/>
    <m/>
    <x v="0"/>
    <x v="0"/>
    <m/>
    <s v="20th Century Existential, Psychological &amp; Formal Horror"/>
    <m/>
    <s v="Grotesque characters, Hollywood decay, violence, societal collapse"/>
    <s v="The Day of the Locust_West, Nathanael"/>
    <s v="West, Nathanael_The Day of the Locust"/>
    <x v="3424"/>
    <m/>
    <m/>
  </r>
  <r>
    <s v="B-EDUCATED|WESTOVER, TARA"/>
    <s v="N"/>
    <s v="Educated"/>
    <x v="1637"/>
    <m/>
    <m/>
    <x v="0"/>
    <m/>
    <m/>
    <m/>
    <m/>
    <m/>
    <m/>
    <m/>
    <x v="0"/>
    <m/>
    <x v="0"/>
    <m/>
    <m/>
    <x v="0"/>
    <x v="0"/>
    <x v="0"/>
    <m/>
    <m/>
    <m/>
    <m/>
    <m/>
    <m/>
    <m/>
    <m/>
    <x v="0"/>
    <x v="0"/>
    <m/>
    <s v="Foundational; Non-Fiction"/>
    <m/>
    <m/>
    <s v="Educated_Westover, Tara"/>
    <s v="Westover, Tara_Educated"/>
    <x v="3425"/>
    <m/>
    <m/>
  </r>
  <r>
    <s v="B-ETHAN FROME|WHARTON, EDITH"/>
    <s v="N"/>
    <s v="Ethan Frome"/>
    <x v="1638"/>
    <m/>
    <m/>
    <x v="0"/>
    <m/>
    <m/>
    <m/>
    <m/>
    <m/>
    <m/>
    <m/>
    <x v="0"/>
    <m/>
    <x v="0"/>
    <m/>
    <m/>
    <x v="0"/>
    <x v="0"/>
    <x v="0"/>
    <m/>
    <m/>
    <m/>
    <m/>
    <m/>
    <m/>
    <m/>
    <m/>
    <x v="0"/>
    <x v="0"/>
    <m/>
    <m/>
    <m/>
    <m/>
    <s v="Ethan Frome_Wharton, Edith"/>
    <s v="Wharton, Edith_Ethan Frome"/>
    <x v="3426"/>
    <m/>
    <m/>
  </r>
  <r>
    <s v="B-GHOSTS|WHARTON, EDITH"/>
    <s v="N"/>
    <s v="Ghosts"/>
    <x v="1638"/>
    <m/>
    <m/>
    <x v="0"/>
    <m/>
    <m/>
    <m/>
    <m/>
    <m/>
    <m/>
    <m/>
    <x v="0"/>
    <m/>
    <x v="0"/>
    <m/>
    <m/>
    <x v="0"/>
    <x v="0"/>
    <x v="0"/>
    <m/>
    <m/>
    <m/>
    <m/>
    <m/>
    <m/>
    <m/>
    <m/>
    <x v="0"/>
    <x v="0"/>
    <m/>
    <m/>
    <m/>
    <m/>
    <s v="Ghosts_Wharton, Edith"/>
    <s v="Wharton, Edith_Ghosts"/>
    <x v="3427"/>
    <m/>
    <m/>
  </r>
  <r>
    <s v="B-SUMMER|WHARTON, EDITH"/>
    <s v="N"/>
    <s v="Summer"/>
    <x v="1638"/>
    <m/>
    <m/>
    <x v="0"/>
    <m/>
    <m/>
    <m/>
    <m/>
    <m/>
    <m/>
    <m/>
    <x v="0"/>
    <m/>
    <x v="0"/>
    <m/>
    <m/>
    <x v="0"/>
    <x v="0"/>
    <x v="0"/>
    <m/>
    <m/>
    <m/>
    <m/>
    <m/>
    <m/>
    <m/>
    <m/>
    <x v="0"/>
    <x v="0"/>
    <m/>
    <m/>
    <m/>
    <m/>
    <s v="Summer_Wharton, Edith"/>
    <s v="Wharton, Edith_Summer"/>
    <x v="3428"/>
    <m/>
    <m/>
  </r>
  <r>
    <s v="B-THE AGE OF INNOCENCE|WHARTON, EDITH"/>
    <s v="N"/>
    <s v="The Age of Innocence"/>
    <x v="1638"/>
    <m/>
    <m/>
    <x v="0"/>
    <m/>
    <m/>
    <m/>
    <m/>
    <m/>
    <m/>
    <m/>
    <x v="0"/>
    <m/>
    <x v="0"/>
    <m/>
    <m/>
    <x v="0"/>
    <x v="0"/>
    <x v="0"/>
    <m/>
    <m/>
    <m/>
    <m/>
    <m/>
    <m/>
    <m/>
    <m/>
    <x v="0"/>
    <x v="0"/>
    <m/>
    <m/>
    <m/>
    <m/>
    <s v="The Age of Innocence_Wharton, Edith"/>
    <s v="Wharton, Edith_The Age of Innocence"/>
    <x v="3429"/>
    <m/>
    <m/>
  </r>
  <r>
    <s v="B-THE HOUSE OF MIRTH|WHARTON, EDITH"/>
    <s v="N"/>
    <s v="The House of Mirth"/>
    <x v="1638"/>
    <m/>
    <m/>
    <x v="0"/>
    <m/>
    <m/>
    <m/>
    <m/>
    <m/>
    <m/>
    <m/>
    <x v="0"/>
    <m/>
    <x v="0"/>
    <m/>
    <m/>
    <x v="0"/>
    <x v="0"/>
    <x v="0"/>
    <m/>
    <m/>
    <m/>
    <m/>
    <m/>
    <m/>
    <m/>
    <m/>
    <x v="0"/>
    <x v="0"/>
    <m/>
    <m/>
    <m/>
    <m/>
    <s v="The House of Mirth_Wharton, Edith"/>
    <s v="Wharton, Edith_The House of Mirth"/>
    <x v="3430"/>
    <m/>
    <m/>
  </r>
  <r>
    <s v="B-THE TRIUMPH OF NIGHT|WHARTON, EDITH"/>
    <s v="N"/>
    <s v="The Triumph of Night"/>
    <x v="1638"/>
    <m/>
    <m/>
    <x v="0"/>
    <n v="2008"/>
    <s v="Tartarus Press"/>
    <m/>
    <m/>
    <m/>
    <m/>
    <m/>
    <x v="0"/>
    <m/>
    <x v="0"/>
    <m/>
    <m/>
    <x v="0"/>
    <x v="0"/>
    <x v="0"/>
    <m/>
    <m/>
    <m/>
    <m/>
    <m/>
    <m/>
    <m/>
    <m/>
    <x v="0"/>
    <x v="0"/>
    <m/>
    <m/>
    <m/>
    <m/>
    <s v="The Triumph of Night_Wharton, Edith"/>
    <s v="Wharton, Edith_The Triumph of Night"/>
    <x v="3431"/>
    <m/>
    <m/>
  </r>
  <r>
    <s v="B-CHARLOTTE’S WEB|WHITE, E.B."/>
    <s v="N"/>
    <s v="Charlotte’s Web"/>
    <x v="1639"/>
    <m/>
    <m/>
    <x v="0"/>
    <m/>
    <m/>
    <m/>
    <m/>
    <m/>
    <m/>
    <m/>
    <x v="0"/>
    <m/>
    <x v="0"/>
    <m/>
    <m/>
    <x v="0"/>
    <x v="0"/>
    <x v="0"/>
    <m/>
    <m/>
    <m/>
    <m/>
    <m/>
    <m/>
    <m/>
    <m/>
    <x v="0"/>
    <x v="0"/>
    <m/>
    <m/>
    <m/>
    <m/>
    <s v="Charlotte’s Web_White, E.B."/>
    <s v="White, E.B._Charlotte’s Web"/>
    <x v="3432"/>
    <m/>
    <m/>
  </r>
  <r>
    <s v="B-PAGANS: THE VISUAL CULTURE OF PAGAN MYTHS, LEGENDS AND RITUALS|WHITE, ETHAN DOYLE"/>
    <s v="N"/>
    <s v="Pagans: The Visual Culture of Pagan Myths, Legends and Rituals"/>
    <x v="1640"/>
    <m/>
    <m/>
    <x v="0"/>
    <m/>
    <m/>
    <m/>
    <m/>
    <m/>
    <m/>
    <m/>
    <x v="0"/>
    <m/>
    <x v="0"/>
    <m/>
    <m/>
    <x v="0"/>
    <x v="0"/>
    <x v="0"/>
    <m/>
    <m/>
    <m/>
    <m/>
    <m/>
    <m/>
    <m/>
    <m/>
    <x v="0"/>
    <x v="0"/>
    <m/>
    <m/>
    <m/>
    <m/>
    <s v="Pagans: The Visual Culture of Pagan Myths, Legends and Rituals_White, Ethan Doyle"/>
    <s v="White, Ethan Doyle_Pagans: The Visual Culture of Pagan Myths, Legends and Rituals"/>
    <x v="3433"/>
    <m/>
    <m/>
  </r>
  <r>
    <s v="B-ECHOES AND SHADOWS|WHITE, JON MANCHIP"/>
    <s v="N"/>
    <s v="Echoes and Shadows"/>
    <x v="1641"/>
    <m/>
    <m/>
    <x v="0"/>
    <n v="2003"/>
    <s v="Tartarus Press"/>
    <m/>
    <m/>
    <m/>
    <m/>
    <m/>
    <x v="0"/>
    <m/>
    <x v="0"/>
    <m/>
    <m/>
    <x v="0"/>
    <x v="0"/>
    <x v="0"/>
    <m/>
    <m/>
    <m/>
    <m/>
    <m/>
    <m/>
    <m/>
    <m/>
    <x v="0"/>
    <x v="0"/>
    <m/>
    <m/>
    <m/>
    <m/>
    <s v="Echoes and Shadows_White, Jon Manchip"/>
    <s v="White, Jon Manchip_Echoes and Shadows"/>
    <x v="3434"/>
    <m/>
    <m/>
  </r>
  <r>
    <s v="B-VOSS|WHITE, PATRICK"/>
    <s v="N"/>
    <s v="Voss"/>
    <x v="1642"/>
    <m/>
    <m/>
    <x v="0"/>
    <m/>
    <m/>
    <m/>
    <m/>
    <m/>
    <m/>
    <m/>
    <x v="0"/>
    <m/>
    <x v="0"/>
    <m/>
    <m/>
    <x v="0"/>
    <x v="0"/>
    <x v="0"/>
    <m/>
    <m/>
    <m/>
    <m/>
    <m/>
    <m/>
    <m/>
    <m/>
    <x v="0"/>
    <x v="0"/>
    <m/>
    <m/>
    <m/>
    <m/>
    <s v="Voss_White, Patrick"/>
    <s v="White, Patrick_Voss"/>
    <x v="3435"/>
    <m/>
    <m/>
  </r>
  <r>
    <s v="B-THE GOSHAWK|WHITE, T.H."/>
    <s v="N"/>
    <s v="The Goshawk"/>
    <x v="1643"/>
    <m/>
    <m/>
    <x v="0"/>
    <m/>
    <m/>
    <m/>
    <m/>
    <m/>
    <m/>
    <m/>
    <x v="0"/>
    <m/>
    <x v="0"/>
    <m/>
    <m/>
    <x v="0"/>
    <x v="0"/>
    <x v="0"/>
    <m/>
    <m/>
    <m/>
    <m/>
    <m/>
    <m/>
    <m/>
    <m/>
    <x v="0"/>
    <x v="0"/>
    <m/>
    <m/>
    <m/>
    <m/>
    <s v="The Goshawk_White, T.H."/>
    <s v="White, T.H._The Goshawk"/>
    <x v="3436"/>
    <m/>
    <m/>
  </r>
  <r>
    <s v="B-ADVENTURES OF IDEAS|WHITEHEAD, ALFRED NORTH"/>
    <s v="N"/>
    <s v="Adventures of Ideas"/>
    <x v="1644"/>
    <m/>
    <m/>
    <x v="256"/>
    <m/>
    <m/>
    <s v="Adventures of Ideas"/>
    <m/>
    <m/>
    <m/>
    <m/>
    <x v="0"/>
    <m/>
    <x v="0"/>
    <m/>
    <m/>
    <x v="0"/>
    <x v="0"/>
    <x v="0"/>
    <m/>
    <m/>
    <m/>
    <m/>
    <m/>
    <m/>
    <m/>
    <m/>
    <x v="16"/>
    <x v="1"/>
    <s v="Philosophical work"/>
    <s v="Philosophy"/>
    <s v="Process Philosophy"/>
    <m/>
    <s v="Adventures of Ideas_Whitehead, Alfred North"/>
    <s v="Whitehead, Alfred North_Adventures of Ideas"/>
    <x v="3437"/>
    <m/>
    <m/>
  </r>
  <r>
    <s v="B-PROCESS AND REALITY|WHITEHEAD, ALFRED NORTH"/>
    <s v="N"/>
    <s v="Process and Reality"/>
    <x v="1644"/>
    <m/>
    <m/>
    <x v="137"/>
    <m/>
    <m/>
    <s v="Process and Reality"/>
    <m/>
    <m/>
    <m/>
    <m/>
    <x v="0"/>
    <m/>
    <x v="0"/>
    <m/>
    <m/>
    <x v="0"/>
    <x v="0"/>
    <x v="0"/>
    <m/>
    <m/>
    <m/>
    <m/>
    <m/>
    <m/>
    <m/>
    <m/>
    <x v="20"/>
    <x v="1"/>
    <s v="Philosophical work"/>
    <s v="Philosophy"/>
    <s v="Process Philosophy"/>
    <m/>
    <s v="Process and Reality_Whitehead, Alfred North"/>
    <s v="Whitehead, Alfred North_Process and Reality"/>
    <x v="3438"/>
    <m/>
    <m/>
  </r>
  <r>
    <s v="B-SCIENCE AND THE MODERN WORLD|WHITEHEAD, ALFRED NORTH"/>
    <s v="N"/>
    <s v="Science and the Modern World"/>
    <x v="1644"/>
    <m/>
    <m/>
    <x v="163"/>
    <m/>
    <m/>
    <s v="Science and the Modern World"/>
    <m/>
    <m/>
    <m/>
    <m/>
    <x v="0"/>
    <m/>
    <x v="0"/>
    <m/>
    <m/>
    <x v="0"/>
    <x v="0"/>
    <x v="0"/>
    <m/>
    <m/>
    <m/>
    <m/>
    <m/>
    <m/>
    <m/>
    <m/>
    <x v="20"/>
    <x v="1"/>
    <s v="Philosophical work"/>
    <s v="Philosophy"/>
    <s v="Process Philosophy"/>
    <m/>
    <s v="Science and the Modern World_Whitehead, Alfred North"/>
    <s v="Whitehead, Alfred North_Science and the Modern World"/>
    <x v="3439"/>
    <m/>
    <m/>
  </r>
  <r>
    <s v="B-THE NICKEL BOYS|WHITEHEAD, COLSON"/>
    <s v="N"/>
    <s v="The Nickel Boys"/>
    <x v="1645"/>
    <m/>
    <m/>
    <x v="0"/>
    <m/>
    <m/>
    <m/>
    <m/>
    <m/>
    <m/>
    <m/>
    <x v="0"/>
    <m/>
    <x v="0"/>
    <m/>
    <m/>
    <x v="0"/>
    <x v="0"/>
    <x v="0"/>
    <m/>
    <m/>
    <m/>
    <m/>
    <m/>
    <m/>
    <m/>
    <m/>
    <x v="0"/>
    <x v="0"/>
    <m/>
    <s v="Foundational; Late 20th Century &amp; Postmodernism"/>
    <m/>
    <m/>
    <s v="The Nickel Boys_Whitehead, Colson"/>
    <s v="Whitehead, Colson_The Nickel Boys"/>
    <x v="3440"/>
    <m/>
    <m/>
  </r>
  <r>
    <s v="B-THE UNDERGROUND RAILROAD|WHITEHEAD, COLSON"/>
    <s v="Y"/>
    <s v="The Underground Railroad"/>
    <x v="1645"/>
    <m/>
    <m/>
    <x v="0"/>
    <m/>
    <m/>
    <m/>
    <m/>
    <m/>
    <m/>
    <m/>
    <x v="0"/>
    <m/>
    <x v="0"/>
    <m/>
    <m/>
    <x v="0"/>
    <x v="0"/>
    <x v="0"/>
    <m/>
    <m/>
    <m/>
    <m/>
    <m/>
    <m/>
    <m/>
    <m/>
    <x v="0"/>
    <x v="0"/>
    <m/>
    <s v="Foundational; Late 20th Century &amp; Postmodernism"/>
    <m/>
    <m/>
    <s v="The Underground Railroad_Whitehead, Colson"/>
    <s v="Whitehead, Colson_The Underground Railroad"/>
    <x v="3441"/>
    <m/>
    <m/>
  </r>
  <r>
    <s v="B-THE UNDERGROUND RAILROAD|WHITEHEAD, COLSON"/>
    <s v="Y"/>
    <s v="The Underground Railroad"/>
    <x v="1645"/>
    <m/>
    <m/>
    <x v="0"/>
    <m/>
    <m/>
    <m/>
    <m/>
    <m/>
    <m/>
    <m/>
    <x v="0"/>
    <m/>
    <x v="0"/>
    <m/>
    <m/>
    <x v="0"/>
    <x v="0"/>
    <x v="0"/>
    <m/>
    <m/>
    <m/>
    <m/>
    <m/>
    <m/>
    <m/>
    <m/>
    <x v="0"/>
    <x v="0"/>
    <m/>
    <m/>
    <m/>
    <m/>
    <s v="The Underground Railroad_Whitehead, Colson"/>
    <s v="Whitehead, Colson_The Underground Railroad"/>
    <x v="3441"/>
    <m/>
    <m/>
  </r>
  <r>
    <s v="B-ZONE ONE|WHITEHEAD, COLSON"/>
    <s v="N"/>
    <s v="Zone One"/>
    <x v="1645"/>
    <m/>
    <m/>
    <x v="0"/>
    <m/>
    <m/>
    <m/>
    <m/>
    <m/>
    <m/>
    <m/>
    <x v="0"/>
    <m/>
    <x v="0"/>
    <m/>
    <m/>
    <x v="0"/>
    <x v="0"/>
    <x v="0"/>
    <m/>
    <m/>
    <m/>
    <m/>
    <m/>
    <m/>
    <m/>
    <m/>
    <x v="0"/>
    <x v="0"/>
    <m/>
    <m/>
    <m/>
    <m/>
    <s v="Zone One_Whitehead, Colson"/>
    <s v="Whitehead, Colson_Zone One"/>
    <x v="3442"/>
    <m/>
    <m/>
  </r>
  <r>
    <s v="B-LEAVES OF GRASS (SUCCESSIVE EDITIONS)|WHITMAN, WALT"/>
    <s v="N"/>
    <s v="Leaves of Grass (Successive Editions)"/>
    <x v="1646"/>
    <m/>
    <m/>
    <x v="0"/>
    <m/>
    <m/>
    <m/>
    <m/>
    <m/>
    <m/>
    <m/>
    <x v="0"/>
    <m/>
    <x v="0"/>
    <m/>
    <m/>
    <x v="0"/>
    <x v="0"/>
    <x v="0"/>
    <m/>
    <m/>
    <m/>
    <m/>
    <m/>
    <m/>
    <m/>
    <m/>
    <x v="0"/>
    <x v="0"/>
    <m/>
    <s v="Foundational; Realism, Naturalism &amp; Victorian Era"/>
    <m/>
    <m/>
    <s v="Leaves of Grass (Successive Editions)_Whitman, Walt"/>
    <s v="Whitman, Walt_Leaves of Grass (Successive Editions)"/>
    <x v="3443"/>
    <m/>
    <m/>
  </r>
  <r>
    <s v="B-THE COMPLETE POEMS|WHITMAN, WALT"/>
    <s v="N"/>
    <s v="The Complete Poems"/>
    <x v="1646"/>
    <m/>
    <m/>
    <x v="0"/>
    <m/>
    <m/>
    <m/>
    <m/>
    <m/>
    <m/>
    <m/>
    <x v="0"/>
    <m/>
    <x v="0"/>
    <m/>
    <m/>
    <x v="0"/>
    <x v="0"/>
    <x v="0"/>
    <m/>
    <m/>
    <m/>
    <m/>
    <m/>
    <m/>
    <m/>
    <m/>
    <x v="0"/>
    <x v="0"/>
    <m/>
    <m/>
    <m/>
    <m/>
    <s v="The Complete Poems_Whitman, Walt"/>
    <s v="Whitman, Walt_The Complete Poems"/>
    <x v="3444"/>
    <m/>
    <m/>
  </r>
  <r>
    <s v="B-DAWN|WIESEL, ELIE"/>
    <s v="N"/>
    <s v="Dawn"/>
    <x v="1647"/>
    <m/>
    <m/>
    <x v="0"/>
    <m/>
    <m/>
    <m/>
    <m/>
    <m/>
    <m/>
    <m/>
    <x v="0"/>
    <m/>
    <x v="0"/>
    <m/>
    <m/>
    <x v="0"/>
    <x v="0"/>
    <x v="0"/>
    <m/>
    <m/>
    <m/>
    <m/>
    <m/>
    <m/>
    <m/>
    <m/>
    <x v="0"/>
    <x v="0"/>
    <m/>
    <m/>
    <m/>
    <m/>
    <s v="Dawn_Wiesel, Elie"/>
    <s v="Wiesel, Elie_Dawn"/>
    <x v="3445"/>
    <m/>
    <m/>
  </r>
  <r>
    <s v="B-DAY|WIESEL, ELIE"/>
    <s v="N"/>
    <s v="Day"/>
    <x v="1647"/>
    <m/>
    <m/>
    <x v="0"/>
    <m/>
    <m/>
    <m/>
    <m/>
    <m/>
    <m/>
    <m/>
    <x v="0"/>
    <m/>
    <x v="0"/>
    <m/>
    <m/>
    <x v="0"/>
    <x v="0"/>
    <x v="0"/>
    <m/>
    <m/>
    <m/>
    <m/>
    <m/>
    <m/>
    <m/>
    <m/>
    <x v="0"/>
    <x v="0"/>
    <m/>
    <m/>
    <m/>
    <m/>
    <s v="Day_Wiesel, Elie"/>
    <s v="Wiesel, Elie_Day"/>
    <x v="3446"/>
    <m/>
    <m/>
  </r>
  <r>
    <s v="B-NIGHT|WIESEL, ELIE"/>
    <s v="Y"/>
    <s v="Night"/>
    <x v="1647"/>
    <m/>
    <m/>
    <x v="0"/>
    <m/>
    <m/>
    <m/>
    <m/>
    <m/>
    <m/>
    <m/>
    <x v="0"/>
    <m/>
    <x v="0"/>
    <m/>
    <m/>
    <x v="0"/>
    <x v="0"/>
    <x v="0"/>
    <m/>
    <m/>
    <m/>
    <m/>
    <m/>
    <m/>
    <m/>
    <m/>
    <x v="0"/>
    <x v="0"/>
    <m/>
    <m/>
    <m/>
    <m/>
    <s v="Night_Wiesel, Elie"/>
    <s v="Wiesel, Elie_Night"/>
    <x v="3447"/>
    <m/>
    <m/>
  </r>
  <r>
    <s v="B-NIGHT|WIESEL, ELIE"/>
    <s v="Y"/>
    <s v="Night"/>
    <x v="1647"/>
    <m/>
    <m/>
    <x v="0"/>
    <m/>
    <m/>
    <m/>
    <m/>
    <m/>
    <m/>
    <m/>
    <x v="0"/>
    <m/>
    <x v="0"/>
    <m/>
    <m/>
    <x v="0"/>
    <x v="0"/>
    <x v="0"/>
    <m/>
    <m/>
    <m/>
    <m/>
    <m/>
    <m/>
    <m/>
    <m/>
    <x v="0"/>
    <x v="0"/>
    <m/>
    <m/>
    <m/>
    <m/>
    <s v="Night_Wiesel, Elie"/>
    <s v="Wiesel, Elie_Night"/>
    <x v="3447"/>
    <m/>
    <m/>
  </r>
  <r>
    <s v="B-A HOUSE OF POMEGRANATES|WILDE, OSCAR"/>
    <s v="N"/>
    <s v="A House of Pomegranates"/>
    <x v="1648"/>
    <m/>
    <m/>
    <x v="0"/>
    <m/>
    <m/>
    <m/>
    <m/>
    <m/>
    <m/>
    <m/>
    <x v="0"/>
    <m/>
    <x v="0"/>
    <m/>
    <m/>
    <x v="0"/>
    <x v="0"/>
    <x v="0"/>
    <m/>
    <m/>
    <m/>
    <m/>
    <m/>
    <m/>
    <m/>
    <m/>
    <x v="0"/>
    <x v="0"/>
    <m/>
    <m/>
    <m/>
    <m/>
    <s v="A House of Pomegranates_Wilde, Oscar"/>
    <s v="Wilde, Oscar_A House of Pomegranates"/>
    <x v="3448"/>
    <m/>
    <m/>
  </r>
  <r>
    <s v="B-AN IDEAL HUSBAND|WILDE, OSCAR"/>
    <s v="N"/>
    <s v="An Ideal Husband"/>
    <x v="1648"/>
    <m/>
    <m/>
    <x v="108"/>
    <m/>
    <m/>
    <m/>
    <m/>
    <n v="84"/>
    <s v="Wilde's play about blackmail and political corruption, focusing on the themes of public and private honor, examining whether a person with a past can be an ideal husband."/>
    <m/>
    <x v="0"/>
    <m/>
    <x v="0"/>
    <m/>
    <m/>
    <x v="0"/>
    <x v="0"/>
    <x v="0"/>
    <m/>
    <m/>
    <m/>
    <m/>
    <m/>
    <m/>
    <m/>
    <m/>
    <x v="26"/>
    <x v="9"/>
    <m/>
    <m/>
    <m/>
    <m/>
    <s v="An Ideal Husband_Wilde, Oscar"/>
    <s v="Wilde, Oscar_An Ideal Husband"/>
    <x v="3449"/>
    <m/>
    <m/>
  </r>
  <r>
    <s v="B-DE PROFUNDIS|WILDE, OSCAR"/>
    <s v="Y"/>
    <s v="De Profundis"/>
    <x v="1648"/>
    <m/>
    <m/>
    <x v="0"/>
    <m/>
    <m/>
    <m/>
    <m/>
    <m/>
    <m/>
    <m/>
    <x v="0"/>
    <m/>
    <x v="0"/>
    <m/>
    <m/>
    <x v="0"/>
    <x v="0"/>
    <x v="0"/>
    <m/>
    <m/>
    <m/>
    <m/>
    <m/>
    <m/>
    <m/>
    <m/>
    <x v="0"/>
    <x v="0"/>
    <m/>
    <m/>
    <m/>
    <m/>
    <s v="De Profundis_Wilde, Oscar"/>
    <s v="Wilde, Oscar_De Profundis"/>
    <x v="3450"/>
    <m/>
    <m/>
  </r>
  <r>
    <s v="B-DE PROFUNDIS|WILDE, OSCAR"/>
    <s v="Y"/>
    <s v="De Profundis"/>
    <x v="1648"/>
    <m/>
    <m/>
    <x v="0"/>
    <m/>
    <m/>
    <m/>
    <m/>
    <m/>
    <m/>
    <m/>
    <x v="0"/>
    <m/>
    <x v="0"/>
    <m/>
    <m/>
    <x v="0"/>
    <x v="0"/>
    <x v="0"/>
    <m/>
    <m/>
    <m/>
    <m/>
    <m/>
    <m/>
    <m/>
    <m/>
    <x v="0"/>
    <x v="0"/>
    <m/>
    <s v="Foundational; Realism, Naturalism &amp; Victorian Era"/>
    <m/>
    <m/>
    <s v="De Profundis_Wilde, Oscar"/>
    <s v="Wilde, Oscar_De Profundis"/>
    <x v="3450"/>
    <m/>
    <m/>
  </r>
  <r>
    <s v="B-LADY WINDERMERE'S FAN|WILDE, OSCAR"/>
    <s v="N"/>
    <s v="Lady Windermere's Fan"/>
    <x v="1648"/>
    <m/>
    <m/>
    <x v="142"/>
    <m/>
    <m/>
    <m/>
    <m/>
    <n v="72"/>
    <s v="Wilde's play about a woman who suspects her husband of infidelity and nearly leaves him for another man, exploring themes of marriage, morality, and reputation in Victorian society."/>
    <m/>
    <x v="0"/>
    <m/>
    <x v="0"/>
    <m/>
    <m/>
    <x v="0"/>
    <x v="0"/>
    <x v="0"/>
    <m/>
    <m/>
    <m/>
    <m/>
    <m/>
    <m/>
    <m/>
    <m/>
    <x v="26"/>
    <x v="9"/>
    <m/>
    <m/>
    <m/>
    <m/>
    <s v="Lady Windermere's Fan_Wilde, Oscar"/>
    <s v="Wilde, Oscar_Lady Windermere's Fan"/>
    <x v="3451"/>
    <m/>
    <m/>
  </r>
  <r>
    <s v="B-SALOME|WILDE, OSCAR"/>
    <s v="N"/>
    <s v="Salome"/>
    <x v="1648"/>
    <m/>
    <m/>
    <x v="0"/>
    <m/>
    <m/>
    <m/>
    <m/>
    <m/>
    <m/>
    <m/>
    <x v="0"/>
    <m/>
    <x v="0"/>
    <m/>
    <m/>
    <x v="0"/>
    <x v="0"/>
    <x v="0"/>
    <m/>
    <m/>
    <m/>
    <m/>
    <m/>
    <m/>
    <m/>
    <m/>
    <x v="0"/>
    <x v="0"/>
    <m/>
    <s v="Foundational; Realism, Naturalism &amp; Victorian Era"/>
    <m/>
    <m/>
    <s v="Salome_Wilde, Oscar"/>
    <s v="Wilde, Oscar_Salome"/>
    <x v="3452"/>
    <m/>
    <m/>
  </r>
  <r>
    <s v="B-SALOMÉ|WILDE, OSCAR"/>
    <s v="N"/>
    <s v="Salomé"/>
    <x v="1648"/>
    <m/>
    <m/>
    <x v="181"/>
    <m/>
    <m/>
    <m/>
    <m/>
    <n v="64"/>
    <s v="Wilde's one-act tragedy written in French about the biblical character who demands the head of John the Baptist as a reward for dancing the dance of the seven veils for her stepfather Herod Antipas."/>
    <m/>
    <x v="0"/>
    <m/>
    <x v="0"/>
    <m/>
    <m/>
    <x v="0"/>
    <x v="0"/>
    <x v="0"/>
    <m/>
    <m/>
    <m/>
    <m/>
    <m/>
    <m/>
    <m/>
    <m/>
    <x v="26"/>
    <x v="9"/>
    <m/>
    <m/>
    <m/>
    <m/>
    <s v="Salomé_Wilde, Oscar"/>
    <s v="Wilde, Oscar_Salomé"/>
    <x v="3453"/>
    <m/>
    <m/>
  </r>
  <r>
    <s v="B-THE COMPLETE FAIRY TALES|WILDE, OSCAR"/>
    <s v="N"/>
    <s v="The Complete Fairy Tales"/>
    <x v="1648"/>
    <m/>
    <m/>
    <x v="0"/>
    <m/>
    <m/>
    <m/>
    <m/>
    <m/>
    <m/>
    <m/>
    <x v="0"/>
    <m/>
    <x v="0"/>
    <m/>
    <m/>
    <x v="0"/>
    <x v="0"/>
    <x v="0"/>
    <m/>
    <m/>
    <m/>
    <m/>
    <m/>
    <m/>
    <m/>
    <m/>
    <x v="0"/>
    <x v="0"/>
    <m/>
    <m/>
    <m/>
    <m/>
    <s v="The Complete Fairy Tales_Wilde, Oscar"/>
    <s v="Wilde, Oscar_The Complete Fairy Tales"/>
    <x v="3454"/>
    <m/>
    <m/>
  </r>
  <r>
    <s v="B-THE HAPPY PRINCE AND OTHER TALES|WILDE, OSCAR"/>
    <s v="N"/>
    <s v="The Happy Prince and Other Tales"/>
    <x v="1648"/>
    <m/>
    <m/>
    <x v="69"/>
    <m/>
    <m/>
    <m/>
    <m/>
    <n v="110"/>
    <s v="Wilde's collection of fairy tales including &quot;The Selfish Giant&quot; and &quot;The Nightingale and the Rose,&quot; combining fantasy with social criticism and exploring themes of selflessness, suffering, and redemption."/>
    <m/>
    <x v="0"/>
    <m/>
    <x v="0"/>
    <m/>
    <m/>
    <x v="0"/>
    <x v="0"/>
    <x v="0"/>
    <m/>
    <m/>
    <m/>
    <m/>
    <m/>
    <m/>
    <m/>
    <m/>
    <x v="25"/>
    <x v="9"/>
    <m/>
    <m/>
    <m/>
    <m/>
    <s v="The Happy Prince and Other Tales_Wilde, Oscar"/>
    <s v="Wilde, Oscar_The Happy Prince and Other Tales"/>
    <x v="3455"/>
    <m/>
    <m/>
  </r>
  <r>
    <s v="B-THE IMPORTANCE OF BEING EARNEST|WILDE, OSCAR"/>
    <s v="Y"/>
    <s v="The Importance of Being Earnest"/>
    <x v="1648"/>
    <m/>
    <m/>
    <x v="108"/>
    <m/>
    <m/>
    <m/>
    <m/>
    <n v="76"/>
    <s v="Oscar Wilde's farcical comedy about mistaken identity, following two bachelors who use the same pseudonym &quot;Ernest&quot; for their secret activities, satirizing Victorian social conventions and the institution of marriage."/>
    <m/>
    <x v="0"/>
    <m/>
    <x v="0"/>
    <m/>
    <m/>
    <x v="0"/>
    <x v="0"/>
    <x v="0"/>
    <m/>
    <m/>
    <m/>
    <m/>
    <m/>
    <m/>
    <m/>
    <m/>
    <x v="26"/>
    <x v="9"/>
    <m/>
    <m/>
    <m/>
    <m/>
    <s v="The Importance of Being Earnest_Wilde, Oscar"/>
    <s v="Wilde, Oscar_The Importance of Being Earnest"/>
    <x v="3456"/>
    <m/>
    <m/>
  </r>
  <r>
    <s v="B-THE IMPORTANCE OF BEING EARNEST|WILDE, OSCAR"/>
    <s v="Y"/>
    <s v="The Importance of Being Earnest"/>
    <x v="1648"/>
    <m/>
    <m/>
    <x v="0"/>
    <m/>
    <m/>
    <m/>
    <m/>
    <m/>
    <m/>
    <m/>
    <x v="0"/>
    <m/>
    <x v="0"/>
    <m/>
    <m/>
    <x v="0"/>
    <x v="0"/>
    <x v="0"/>
    <m/>
    <m/>
    <m/>
    <m/>
    <m/>
    <m/>
    <m/>
    <m/>
    <x v="0"/>
    <x v="0"/>
    <m/>
    <s v="Foundational; Realism, Naturalism &amp; Victorian Era"/>
    <m/>
    <m/>
    <s v="The Importance of Being Earnest_Wilde, Oscar"/>
    <s v="Wilde, Oscar_The Importance of Being Earnest"/>
    <x v="3456"/>
    <m/>
    <m/>
  </r>
  <r>
    <s v="B-THE PICTURE OF DORIAN GRAY|WILDE, OSCAR"/>
    <s v="Y"/>
    <s v="The Picture of Dorian Gray"/>
    <x v="1648"/>
    <m/>
    <m/>
    <x v="169"/>
    <m/>
    <m/>
    <m/>
    <m/>
    <n v="272"/>
    <s v="A philosophical novel about a beautiful young man who remains eternally youthful while a portrait ages and records his moral corruption and debauchery."/>
    <m/>
    <x v="0"/>
    <m/>
    <x v="0"/>
    <m/>
    <m/>
    <x v="0"/>
    <x v="0"/>
    <x v="0"/>
    <m/>
    <m/>
    <m/>
    <m/>
    <m/>
    <m/>
    <s v="Y"/>
    <m/>
    <x v="26"/>
    <x v="9"/>
    <m/>
    <m/>
    <m/>
    <m/>
    <s v="The Picture of Dorian Gray_Wilde, Oscar"/>
    <s v="Wilde, Oscar_The Picture of Dorian Gray"/>
    <x v="3457"/>
    <m/>
    <m/>
  </r>
  <r>
    <s v="B-THE PICTURE OF DORIAN GRAY|WILDE, OSCAR"/>
    <s v="Y"/>
    <s v="The Picture of Dorian Gray"/>
    <x v="1648"/>
    <m/>
    <m/>
    <x v="0"/>
    <m/>
    <m/>
    <m/>
    <m/>
    <m/>
    <m/>
    <m/>
    <x v="0"/>
    <m/>
    <x v="0"/>
    <m/>
    <m/>
    <x v="0"/>
    <x v="0"/>
    <x v="0"/>
    <m/>
    <m/>
    <m/>
    <m/>
    <m/>
    <m/>
    <m/>
    <m/>
    <x v="0"/>
    <x v="0"/>
    <m/>
    <s v="Foundational; Realism, Naturalism &amp; Victorian Era"/>
    <m/>
    <m/>
    <s v="The Picture of Dorian Gray_Wilde, Oscar"/>
    <s v="Wilde, Oscar_The Picture of Dorian Gray"/>
    <x v="3457"/>
    <m/>
    <m/>
  </r>
  <r>
    <s v="B-CASTE: THE ORIGINS OF OUR DISCONTENTS|WILKERSON, ISABEL"/>
    <s v="N"/>
    <s v="Caste: The Origins of Our Discontents"/>
    <x v="1649"/>
    <m/>
    <m/>
    <x v="0"/>
    <m/>
    <m/>
    <m/>
    <m/>
    <m/>
    <m/>
    <m/>
    <x v="0"/>
    <m/>
    <x v="0"/>
    <m/>
    <m/>
    <x v="0"/>
    <x v="0"/>
    <x v="0"/>
    <m/>
    <m/>
    <m/>
    <m/>
    <m/>
    <m/>
    <m/>
    <m/>
    <x v="0"/>
    <x v="0"/>
    <m/>
    <s v="Foundational; Non-Fiction"/>
    <m/>
    <m/>
    <s v="Caste: The Origins of Our Discontents_Wilkerson, Isabel"/>
    <s v="Wilkerson, Isabel_Caste: The Origins of Our Discontents"/>
    <x v="3458"/>
    <m/>
    <m/>
  </r>
  <r>
    <s v="B-THE WARMTH OF OTHER SUNS|WILKERSON, ISABEL"/>
    <s v="N"/>
    <s v="The Warmth of Other Suns"/>
    <x v="1649"/>
    <m/>
    <m/>
    <x v="0"/>
    <m/>
    <m/>
    <m/>
    <m/>
    <m/>
    <m/>
    <m/>
    <x v="0"/>
    <m/>
    <x v="0"/>
    <m/>
    <m/>
    <x v="0"/>
    <x v="0"/>
    <x v="0"/>
    <m/>
    <m/>
    <m/>
    <m/>
    <m/>
    <m/>
    <m/>
    <m/>
    <x v="0"/>
    <x v="0"/>
    <m/>
    <s v="Foundational; Non-Fiction"/>
    <m/>
    <m/>
    <s v="The Warmth of Other Suns_Wilkerson, Isabel"/>
    <s v="Wilkerson, Isabel_The Warmth of Other Suns"/>
    <x v="3459"/>
    <m/>
    <m/>
  </r>
  <r>
    <s v="B-THE SPIRIT LEVEL: WHY MORE EQUAL SOCIETIES ALMOST ALWAYS DO BETTER|WILKINSON, RICHARD &amp; PICKETT, KATE"/>
    <s v="N"/>
    <s v="The Spirit Level: Why More Equal Societies Almost Always Do Better"/>
    <x v="1650"/>
    <m/>
    <m/>
    <x v="0"/>
    <m/>
    <m/>
    <m/>
    <m/>
    <m/>
    <m/>
    <m/>
    <x v="0"/>
    <m/>
    <x v="0"/>
    <m/>
    <m/>
    <x v="0"/>
    <x v="0"/>
    <x v="0"/>
    <m/>
    <m/>
    <m/>
    <m/>
    <m/>
    <m/>
    <m/>
    <m/>
    <x v="0"/>
    <x v="0"/>
    <m/>
    <s v="Foundational; Non-Fiction"/>
    <m/>
    <m/>
    <s v="The Spirit Level: Why More Equal Societies Almost Always Do Better_Wilkinson, Richard &amp; Pickett, Kate"/>
    <s v="Wilkinson, Richard &amp; Pickett, Kate_The Spirit Level: Why More Equal Societies Almost Always Do Better"/>
    <x v="3460"/>
    <m/>
    <m/>
  </r>
  <r>
    <s v="B-THE CATHEDRAL OF MIST|WILLEMS, PAUL"/>
    <s v="N"/>
    <s v="The Cathedral of Mist"/>
    <x v="1651"/>
    <m/>
    <m/>
    <x v="60"/>
    <m/>
    <m/>
    <m/>
    <m/>
    <n v="144"/>
    <s v="A collection of dreamlike stories set in a liminal zone between reality and fantasy, employing delicate, atmospheric prose to explore ephemeral experiences, forgotten memories, and the lingering power of imagination through architectural and natural imagery."/>
    <m/>
    <x v="0"/>
    <m/>
    <x v="0"/>
    <m/>
    <m/>
    <x v="0"/>
    <x v="0"/>
    <x v="0"/>
    <m/>
    <m/>
    <m/>
    <m/>
    <m/>
    <m/>
    <m/>
    <m/>
    <x v="7"/>
    <x v="1"/>
    <m/>
    <m/>
    <m/>
    <m/>
    <s v="The Cathedral of Mist_Willems, Paul"/>
    <s v="Willems, Paul_The Cathedral of Mist"/>
    <x v="3461"/>
    <m/>
    <m/>
  </r>
  <r>
    <s v="B-THE RIGOR OF ANGELS: BORGES, HEISENBERG, KANT, AND THE ULTIMATE NATURE OF REALITY|WILLIAM EGGINTON"/>
    <s v="N"/>
    <s v="The Rigor of Angels: Borges, Heisenberg, Kant, and the Ultimate Nature of Reality"/>
    <x v="1652"/>
    <m/>
    <m/>
    <x v="0"/>
    <m/>
    <m/>
    <m/>
    <m/>
    <m/>
    <m/>
    <m/>
    <x v="0"/>
    <m/>
    <x v="0"/>
    <m/>
    <m/>
    <x v="0"/>
    <x v="0"/>
    <x v="0"/>
    <m/>
    <m/>
    <m/>
    <m/>
    <m/>
    <m/>
    <m/>
    <m/>
    <x v="0"/>
    <x v="0"/>
    <m/>
    <m/>
    <m/>
    <m/>
    <s v="The Rigor of Angels: Borges, Heisenberg, Kant, and the Ultimate Nature of Reality_William Egginton"/>
    <s v="William Egginton_The Rigor of Angels: Borges, Heisenberg, Kant, and the Ultimate Nature of Reality"/>
    <x v="3462"/>
    <m/>
    <m/>
  </r>
  <r>
    <s v="B-ETHICS|WILLIAMS, BERNARD"/>
    <s v="N"/>
    <s v="Ethics"/>
    <x v="1653"/>
    <m/>
    <m/>
    <x v="12"/>
    <m/>
    <m/>
    <s v="Ethics"/>
    <m/>
    <m/>
    <m/>
    <m/>
    <x v="0"/>
    <m/>
    <x v="0"/>
    <m/>
    <m/>
    <x v="0"/>
    <x v="0"/>
    <x v="0"/>
    <m/>
    <m/>
    <m/>
    <m/>
    <m/>
    <m/>
    <m/>
    <m/>
    <x v="7"/>
    <x v="1"/>
    <s v="Treatise"/>
    <s v="Philosophy"/>
    <s v="Ethics"/>
    <m/>
    <s v="Ethics_Williams, Bernard"/>
    <s v="Williams, Bernard_Ethics"/>
    <x v="3463"/>
    <m/>
    <m/>
  </r>
  <r>
    <s v="B-ETHICS AND THE LIMITS OF PHILOSOPHY|WILLIAMS, BERNARD"/>
    <s v="N"/>
    <s v="Ethics and the Limits of Philosophy"/>
    <x v="1653"/>
    <m/>
    <m/>
    <x v="12"/>
    <m/>
    <m/>
    <s v="Ethics and the Limits of Philosophy"/>
    <m/>
    <m/>
    <m/>
    <m/>
    <x v="0"/>
    <m/>
    <x v="0"/>
    <m/>
    <m/>
    <x v="0"/>
    <x v="0"/>
    <x v="0"/>
    <m/>
    <m/>
    <m/>
    <m/>
    <m/>
    <m/>
    <m/>
    <m/>
    <x v="7"/>
    <x v="1"/>
    <s v="Philosophical work"/>
    <s v="Philosophy"/>
    <s v="Ethics"/>
    <m/>
    <s v="Ethics and the Limits of Philosophy_Williams, Bernard"/>
    <s v="Williams, Bernard_Ethics and the Limits of Philosophy"/>
    <x v="3464"/>
    <m/>
    <m/>
  </r>
  <r>
    <s v="B-MORAL LUCK|WILLIAMS, BERNARD"/>
    <s v="N"/>
    <s v="Moral Luck"/>
    <x v="1653"/>
    <m/>
    <m/>
    <x v="47"/>
    <m/>
    <m/>
    <s v="Moral Luck"/>
    <m/>
    <m/>
    <m/>
    <m/>
    <x v="0"/>
    <m/>
    <x v="0"/>
    <m/>
    <m/>
    <x v="0"/>
    <x v="0"/>
    <x v="0"/>
    <m/>
    <m/>
    <m/>
    <m/>
    <m/>
    <m/>
    <m/>
    <m/>
    <x v="7"/>
    <x v="1"/>
    <s v="Essays"/>
    <s v="Philosophy"/>
    <s v="Ethics"/>
    <m/>
    <s v="Moral Luck_Williams, Bernard"/>
    <s v="Williams, Bernard_Moral Luck"/>
    <x v="3465"/>
    <m/>
    <m/>
  </r>
  <r>
    <s v="B-SHAME AND NECESSITY|WILLIAMS, BERNARD"/>
    <s v="N"/>
    <s v="Shame and Necessity"/>
    <x v="1653"/>
    <m/>
    <m/>
    <x v="8"/>
    <m/>
    <m/>
    <s v="Shame and Necessity"/>
    <m/>
    <m/>
    <m/>
    <m/>
    <x v="0"/>
    <m/>
    <x v="0"/>
    <m/>
    <m/>
    <x v="0"/>
    <x v="0"/>
    <x v="0"/>
    <m/>
    <m/>
    <m/>
    <m/>
    <m/>
    <m/>
    <m/>
    <m/>
    <x v="2"/>
    <x v="1"/>
    <s v="Philosophical work"/>
    <s v="Philosophy"/>
    <s v="Ethics"/>
    <m/>
    <s v="Shame and Necessity_Williams, Bernard"/>
    <s v="Williams, Bernard_Shame and Necessity"/>
    <x v="3466"/>
    <m/>
    <m/>
  </r>
  <r>
    <s v="B-TRUTH AND TRUTHFULNESS|WILLIAMS, BERNARD"/>
    <s v="N"/>
    <s v="Truth and Truthfulness"/>
    <x v="1653"/>
    <m/>
    <m/>
    <x v="54"/>
    <m/>
    <m/>
    <s v="Truth and Truthfulness"/>
    <m/>
    <m/>
    <m/>
    <m/>
    <x v="0"/>
    <m/>
    <x v="0"/>
    <m/>
    <m/>
    <x v="0"/>
    <x v="0"/>
    <x v="0"/>
    <m/>
    <m/>
    <m/>
    <m/>
    <m/>
    <m/>
    <m/>
    <m/>
    <x v="4"/>
    <x v="2"/>
    <s v="Philosophical work"/>
    <s v="Philosophy"/>
    <s v="Ethics"/>
    <m/>
    <s v="Truth and Truthfulness_Williams, Bernard"/>
    <s v="Williams, Bernard_Truth and Truthfulness"/>
    <x v="3467"/>
    <m/>
    <m/>
  </r>
  <r>
    <s v="B-AUGUSTUS|WILLIAMS, JOHN"/>
    <s v="N"/>
    <s v="Augustus"/>
    <x v="1654"/>
    <m/>
    <m/>
    <x v="46"/>
    <m/>
    <m/>
    <m/>
    <m/>
    <n v="336"/>
    <s v="Williams' historical novel about the life of the first Roman emperor, told through letters, journal entries, and other documents, examining the costs of power and the transformation of the Roman Republic into an empire."/>
    <m/>
    <x v="2"/>
    <m/>
    <x v="0"/>
    <m/>
    <m/>
    <x v="0"/>
    <x v="0"/>
    <x v="0"/>
    <m/>
    <m/>
    <m/>
    <m/>
    <m/>
    <m/>
    <m/>
    <m/>
    <x v="17"/>
    <x v="1"/>
    <m/>
    <m/>
    <m/>
    <m/>
    <s v="Augustus_Williams, John"/>
    <s v="Williams, John_Augustus"/>
    <x v="3468"/>
    <m/>
    <m/>
  </r>
  <r>
    <s v="B-BUTCHER'S CROSSING|WILLIAMS, JOHN"/>
    <s v="N"/>
    <s v="Butcher's Crossing"/>
    <x v="1654"/>
    <m/>
    <m/>
    <x v="171"/>
    <m/>
    <m/>
    <m/>
    <m/>
    <n v="274"/>
    <s v="Williams' novel about a young Harvard dropout who joins a buffalo hunting expedition in the 1870s, depicting the brutal realities of frontier life and the destruction of the American wilderness."/>
    <m/>
    <x v="3"/>
    <m/>
    <x v="0"/>
    <m/>
    <m/>
    <x v="0"/>
    <x v="0"/>
    <x v="0"/>
    <m/>
    <m/>
    <m/>
    <m/>
    <m/>
    <m/>
    <m/>
    <m/>
    <x v="1"/>
    <x v="1"/>
    <m/>
    <m/>
    <m/>
    <m/>
    <s v="Butcher's Crossing_Williams, John"/>
    <s v="Williams, John_Butcher's Crossing"/>
    <x v="3469"/>
    <m/>
    <m/>
  </r>
  <r>
    <s v="B-NOTHING BUT THE NIGHT|WILLIAMS, JOHN"/>
    <s v="N"/>
    <s v="Nothing But the Night"/>
    <x v="1654"/>
    <m/>
    <m/>
    <x v="91"/>
    <m/>
    <m/>
    <m/>
    <m/>
    <n v="210"/>
    <s v="Williams' first novel, a psychological study of a young man haunted by childhood trauma, exploring themes of memory, violence, and psychological damage."/>
    <m/>
    <x v="0"/>
    <m/>
    <x v="0"/>
    <m/>
    <m/>
    <x v="0"/>
    <x v="0"/>
    <x v="0"/>
    <m/>
    <m/>
    <m/>
    <m/>
    <m/>
    <m/>
    <m/>
    <m/>
    <x v="12"/>
    <x v="1"/>
    <m/>
    <m/>
    <m/>
    <m/>
    <s v="Nothing But the Night_Williams, John"/>
    <s v="Williams, John_Nothing But the Night"/>
    <x v="3470"/>
    <m/>
    <m/>
  </r>
  <r>
    <s v="B-STONER|WILLIAMS, JOHN"/>
    <s v="N"/>
    <s v="Stoner"/>
    <x v="1654"/>
    <m/>
    <m/>
    <x v="97"/>
    <m/>
    <m/>
    <m/>
    <m/>
    <n v="288"/>
    <s v="John Williams' novel about the quiet life of William Stoner, an English professor at the University of Missouri, through his career, marriage, love affair, and academic battles, a meditation on the meaning of an ordinary life."/>
    <m/>
    <x v="1"/>
    <m/>
    <x v="0"/>
    <m/>
    <m/>
    <x v="0"/>
    <x v="0"/>
    <x v="0"/>
    <m/>
    <m/>
    <m/>
    <m/>
    <m/>
    <m/>
    <m/>
    <m/>
    <x v="1"/>
    <x v="1"/>
    <m/>
    <m/>
    <m/>
    <m/>
    <s v="Stoner_Williams, John"/>
    <s v="Williams, John_Stoner"/>
    <x v="3471"/>
    <m/>
    <m/>
  </r>
  <r>
    <s v="B-POEMS (SPRING AND ALL, PATERSON)|WILLIAMS, WILLIAM CARLOS"/>
    <s v="N"/>
    <s v="Poems (Spring and All, Paterson)"/>
    <x v="1655"/>
    <m/>
    <m/>
    <x v="0"/>
    <m/>
    <m/>
    <m/>
    <m/>
    <m/>
    <m/>
    <m/>
    <x v="0"/>
    <m/>
    <x v="0"/>
    <m/>
    <m/>
    <x v="0"/>
    <x v="0"/>
    <x v="0"/>
    <m/>
    <m/>
    <m/>
    <m/>
    <m/>
    <m/>
    <m/>
    <m/>
    <x v="0"/>
    <x v="0"/>
    <m/>
    <s v="Foundational; Early 20th Century &amp; Modernism"/>
    <m/>
    <m/>
    <s v="Poems (Spring and All, Paterson)_Williams, William Carlos"/>
    <s v="Williams, William Carlos_Poems (Spring and All, Paterson)"/>
    <x v="3472"/>
    <m/>
    <m/>
  </r>
  <r>
    <s v="B-BEYOND THE OCCULT|WILSON, COLIN"/>
    <s v="N"/>
    <s v="Beyond the Occult"/>
    <x v="1656"/>
    <m/>
    <m/>
    <x v="0"/>
    <m/>
    <m/>
    <m/>
    <m/>
    <m/>
    <m/>
    <m/>
    <x v="0"/>
    <m/>
    <x v="0"/>
    <m/>
    <m/>
    <x v="0"/>
    <x v="0"/>
    <x v="0"/>
    <m/>
    <m/>
    <m/>
    <m/>
    <m/>
    <m/>
    <m/>
    <m/>
    <x v="0"/>
    <x v="0"/>
    <m/>
    <m/>
    <m/>
    <m/>
    <s v="Beyond the Occult_Wilson, Colin"/>
    <s v="Wilson, Colin_Beyond the Occult"/>
    <x v="3473"/>
    <m/>
    <m/>
  </r>
  <r>
    <s v="B-THE OCCULT|WILSON, COLIN"/>
    <s v="N"/>
    <s v="The Occult"/>
    <x v="1656"/>
    <m/>
    <m/>
    <x v="35"/>
    <m/>
    <m/>
    <m/>
    <m/>
    <n v="601"/>
    <s v="A comprehensive history of occult traditions from ancient times to the modern era, examining magic, mysticism, and paranormal phenomena through a philosophical and psychological lens."/>
    <m/>
    <x v="0"/>
    <m/>
    <x v="0"/>
    <m/>
    <m/>
    <x v="0"/>
    <x v="0"/>
    <x v="0"/>
    <m/>
    <m/>
    <m/>
    <m/>
    <m/>
    <m/>
    <m/>
    <m/>
    <x v="17"/>
    <x v="1"/>
    <m/>
    <m/>
    <m/>
    <m/>
    <s v="The Occult_Wilson, Colin"/>
    <s v="Wilson, Colin_The Occult"/>
    <x v="3474"/>
    <m/>
    <m/>
  </r>
  <r>
    <s v="B-AXEL'S CASTLE|WILSON, EDMUND"/>
    <s v="N"/>
    <s v="Axel's Castle"/>
    <x v="1657"/>
    <m/>
    <m/>
    <x v="310"/>
    <m/>
    <m/>
    <m/>
    <m/>
    <n v="304"/>
    <s v="Wilson's influential study of literary symbolism and modernism, examining the works of Yeats, Valéry, Eliot, Proust, Joyce, and Stein as heirs to the symbolist tradition initiated by French poets."/>
    <m/>
    <x v="0"/>
    <m/>
    <x v="0"/>
    <m/>
    <m/>
    <x v="0"/>
    <x v="0"/>
    <x v="0"/>
    <m/>
    <m/>
    <m/>
    <m/>
    <m/>
    <m/>
    <m/>
    <m/>
    <x v="16"/>
    <x v="1"/>
    <m/>
    <m/>
    <m/>
    <m/>
    <s v="Axel's Castle_Wilson, Edmund"/>
    <s v="Wilson, Edmund_Axel's Castle"/>
    <x v="3475"/>
    <m/>
    <m/>
  </r>
  <r>
    <s v="B-THE CEREMONY|WINDSOR-SMITH, BARRY"/>
    <s v="N"/>
    <s v="The Ceremony"/>
    <x v="1658"/>
    <m/>
    <m/>
    <x v="0"/>
    <m/>
    <m/>
    <m/>
    <m/>
    <m/>
    <m/>
    <m/>
    <x v="0"/>
    <m/>
    <x v="0"/>
    <m/>
    <m/>
    <x v="0"/>
    <x v="0"/>
    <x v="0"/>
    <m/>
    <m/>
    <m/>
    <m/>
    <m/>
    <m/>
    <m/>
    <m/>
    <x v="0"/>
    <x v="0"/>
    <m/>
    <s v="20th Century Existential, Psychological &amp; Formal Horror"/>
    <m/>
    <s v="Abuse, trauma, psychological control, body horror"/>
    <s v="The Ceremony_Windsor-Smith, Barry"/>
    <s v="Windsor-Smith, Barry_The Ceremony"/>
    <x v="3476"/>
    <m/>
    <m/>
  </r>
  <r>
    <s v="B-NARKOTYKI|WITKIEWICZ, STANISŁAW I."/>
    <s v="N"/>
    <s v="Narkotyki"/>
    <x v="1659"/>
    <m/>
    <m/>
    <x v="0"/>
    <m/>
    <m/>
    <m/>
    <m/>
    <m/>
    <m/>
    <m/>
    <x v="0"/>
    <m/>
    <x v="0"/>
    <m/>
    <m/>
    <x v="0"/>
    <x v="0"/>
    <x v="0"/>
    <m/>
    <m/>
    <m/>
    <m/>
    <m/>
    <m/>
    <m/>
    <m/>
    <x v="0"/>
    <x v="0"/>
    <m/>
    <m/>
    <m/>
    <m/>
    <s v="Narkotyki_Witkiewicz, Stanisław I."/>
    <s v="Witkiewicz, Stanisław I._Narkotyki"/>
    <x v="3477"/>
    <m/>
    <m/>
  </r>
  <r>
    <s v="B-ON CERTAINTY|WITTGENSTEIN, LUDWIG"/>
    <s v="N"/>
    <s v="On Certainty"/>
    <x v="1660"/>
    <m/>
    <m/>
    <x v="106"/>
    <m/>
    <m/>
    <s v="Über Gewissheit"/>
    <m/>
    <m/>
    <m/>
    <m/>
    <x v="0"/>
    <m/>
    <x v="0"/>
    <m/>
    <m/>
    <x v="0"/>
    <x v="0"/>
    <x v="0"/>
    <m/>
    <m/>
    <m/>
    <m/>
    <m/>
    <m/>
    <m/>
    <m/>
    <x v="1"/>
    <x v="1"/>
    <s v="Notes"/>
    <s v="Philosophy"/>
    <s v="Analytic"/>
    <m/>
    <s v="On Certainty_Wittgenstein, Ludwig"/>
    <s v="Wittgenstein, Ludwig_On Certainty"/>
    <x v="3478"/>
    <m/>
    <m/>
  </r>
  <r>
    <s v="B-PHILOSOPHICAL INVESTIGATIONS|WITTGENSTEIN, LUDWIG"/>
    <s v="Y"/>
    <s v="Philosophical Investigations"/>
    <x v="1660"/>
    <m/>
    <m/>
    <x v="50"/>
    <m/>
    <m/>
    <s v="Philosophische Untersuchungen"/>
    <m/>
    <m/>
    <m/>
    <m/>
    <x v="0"/>
    <m/>
    <x v="0"/>
    <m/>
    <m/>
    <x v="0"/>
    <x v="0"/>
    <x v="0"/>
    <m/>
    <m/>
    <m/>
    <m/>
    <m/>
    <m/>
    <m/>
    <m/>
    <x v="3"/>
    <x v="1"/>
    <s v="Philosophical work"/>
    <s v="Philosophy"/>
    <s v="Analytic"/>
    <m/>
    <s v="Philosophical Investigations_Wittgenstein, Ludwig"/>
    <s v="Wittgenstein, Ludwig_Philosophical Investigations"/>
    <x v="3479"/>
    <m/>
    <m/>
  </r>
  <r>
    <s v="B-PHILOSOPHICAL INVESTIGATIONS|WITTGENSTEIN, LUDWIG"/>
    <s v="Y"/>
    <s v="Philosophical Investigations"/>
    <x v="1660"/>
    <m/>
    <m/>
    <x v="0"/>
    <m/>
    <m/>
    <m/>
    <m/>
    <m/>
    <m/>
    <m/>
    <x v="0"/>
    <m/>
    <x v="0"/>
    <m/>
    <m/>
    <x v="0"/>
    <x v="0"/>
    <x v="0"/>
    <m/>
    <m/>
    <m/>
    <m/>
    <m/>
    <m/>
    <m/>
    <m/>
    <x v="0"/>
    <x v="0"/>
    <m/>
    <s v="Foundational; Mid-20th Century &amp; World War II Era"/>
    <m/>
    <m/>
    <s v="Philosophical Investigations_Wittgenstein, Ludwig"/>
    <s v="Wittgenstein, Ludwig_Philosophical Investigations"/>
    <x v="3479"/>
    <m/>
    <m/>
  </r>
  <r>
    <s v="B-REMARKS ON THE FOUNDATIONS OF MATHEMATICS|WITTGENSTEIN, LUDWIG"/>
    <s v="N"/>
    <s v="Remarks on the Foundations of Mathematics"/>
    <x v="1660"/>
    <m/>
    <m/>
    <x v="0"/>
    <m/>
    <m/>
    <m/>
    <m/>
    <m/>
    <m/>
    <m/>
    <x v="0"/>
    <m/>
    <x v="0"/>
    <m/>
    <m/>
    <x v="0"/>
    <x v="0"/>
    <x v="0"/>
    <m/>
    <m/>
    <m/>
    <m/>
    <m/>
    <m/>
    <m/>
    <m/>
    <x v="0"/>
    <x v="0"/>
    <m/>
    <m/>
    <m/>
    <m/>
    <s v="Remarks on the Foundations of Mathematics_Wittgenstein, Ludwig"/>
    <s v="Wittgenstein, Ludwig_Remarks on the Foundations of Mathematics"/>
    <x v="3480"/>
    <m/>
    <m/>
  </r>
  <r>
    <s v="B-THE BLUE AND BROWN BOOKS|WITTGENSTEIN, LUDWIG"/>
    <s v="N"/>
    <s v="The Blue and Brown Books"/>
    <x v="1660"/>
    <m/>
    <m/>
    <x v="24"/>
    <m/>
    <m/>
    <s v="The Blue and Brown Books"/>
    <m/>
    <m/>
    <m/>
    <m/>
    <x v="0"/>
    <m/>
    <x v="0"/>
    <m/>
    <m/>
    <x v="0"/>
    <x v="0"/>
    <x v="0"/>
    <m/>
    <m/>
    <m/>
    <m/>
    <m/>
    <m/>
    <m/>
    <m/>
    <x v="3"/>
    <x v="1"/>
    <s v="Notes"/>
    <s v="Philosophy"/>
    <s v="Analytic"/>
    <m/>
    <s v="The Blue and Brown Books_Wittgenstein, Ludwig"/>
    <s v="Wittgenstein, Ludwig_The Blue and Brown Books"/>
    <x v="3481"/>
    <m/>
    <m/>
  </r>
  <r>
    <s v="B-TRACTATUS LOGICO-PHILOSOPHICUS|WITTGENSTEIN, LUDWIG"/>
    <s v="Y"/>
    <s v="Tractatus Logico-Philosophicus"/>
    <x v="1660"/>
    <m/>
    <m/>
    <x v="272"/>
    <m/>
    <m/>
    <s v="Logisch-Philosophische Abhandlung"/>
    <m/>
    <m/>
    <m/>
    <m/>
    <x v="0"/>
    <m/>
    <x v="0"/>
    <m/>
    <m/>
    <x v="0"/>
    <x v="0"/>
    <x v="0"/>
    <m/>
    <m/>
    <m/>
    <m/>
    <m/>
    <m/>
    <m/>
    <m/>
    <x v="20"/>
    <x v="1"/>
    <s v="Treatise"/>
    <s v="Philosophy"/>
    <s v="Analytic"/>
    <m/>
    <s v="Tractatus Logico-Philosophicus_Wittgenstein, Ludwig"/>
    <s v="Wittgenstein, Ludwig_Tractatus Logico-Philosophicus"/>
    <x v="3482"/>
    <m/>
    <m/>
  </r>
  <r>
    <s v="B-TRACTATUS LOGICO-PHILOSOPHICUS|WITTGENSTEIN, LUDWIG"/>
    <s v="Y"/>
    <s v="Tractatus Logico-Philosophicus"/>
    <x v="1660"/>
    <m/>
    <m/>
    <x v="0"/>
    <m/>
    <m/>
    <m/>
    <m/>
    <m/>
    <m/>
    <m/>
    <x v="0"/>
    <m/>
    <x v="0"/>
    <m/>
    <m/>
    <x v="0"/>
    <x v="0"/>
    <x v="0"/>
    <m/>
    <m/>
    <m/>
    <m/>
    <m/>
    <m/>
    <m/>
    <m/>
    <x v="0"/>
    <x v="0"/>
    <m/>
    <s v="Foundational; Early 20th Century &amp; Modernism"/>
    <m/>
    <m/>
    <s v="Tractatus Logico-Philosophicus_Wittgenstein, Ludwig"/>
    <s v="Wittgenstein, Ludwig_Tractatus Logico-Philosophicus"/>
    <x v="3482"/>
    <m/>
    <m/>
  </r>
  <r>
    <s v="B-ZETTEL|WITTGENSTEIN, LUDWIG"/>
    <s v="N"/>
    <s v="Zettel"/>
    <x v="1660"/>
    <m/>
    <m/>
    <x v="0"/>
    <m/>
    <m/>
    <m/>
    <m/>
    <m/>
    <m/>
    <m/>
    <x v="0"/>
    <m/>
    <x v="0"/>
    <m/>
    <m/>
    <x v="0"/>
    <x v="0"/>
    <x v="0"/>
    <m/>
    <m/>
    <m/>
    <m/>
    <m/>
    <m/>
    <m/>
    <m/>
    <x v="0"/>
    <x v="0"/>
    <m/>
    <m/>
    <m/>
    <m/>
    <s v="Zettel_Wittgenstein, Ludwig"/>
    <s v="Wittgenstein, Ludwig_Zettel"/>
    <x v="3483"/>
    <m/>
    <m/>
  </r>
  <r>
    <s v="B-THE NECROPHILIAC|WITTKOP, GABRIELLE"/>
    <s v="N"/>
    <s v="The Necrophiliac"/>
    <x v="1661"/>
    <m/>
    <m/>
    <x v="46"/>
    <m/>
    <m/>
    <m/>
    <m/>
    <n v="91"/>
    <s v="A disturbing novella presented as the diary of a necrophiliac antique dealer named Lucien, detailing his grave-robbing activities and relationships with corpses in clinically precise yet poetic language, exploring the extreme boundaries of desire and taboo."/>
    <m/>
    <x v="0"/>
    <m/>
    <x v="0"/>
    <m/>
    <m/>
    <x v="0"/>
    <x v="0"/>
    <x v="0"/>
    <m/>
    <m/>
    <m/>
    <m/>
    <m/>
    <m/>
    <m/>
    <m/>
    <x v="17"/>
    <x v="1"/>
    <m/>
    <m/>
    <m/>
    <m/>
    <s v="The Necrophiliac_Wittkop, Gabrielle"/>
    <s v="Wittkop, Gabrielle_The Necrophiliac"/>
    <x v="3484"/>
    <m/>
    <m/>
  </r>
  <r>
    <s v="B-THE BOOK OF THE NEW SUN|WOLFE, GENE"/>
    <s v="N"/>
    <s v="The Book of the New Sun"/>
    <x v="1662"/>
    <m/>
    <m/>
    <x v="311"/>
    <m/>
    <m/>
    <m/>
    <m/>
    <n v="950"/>
    <s v="A tetralogy (The Shadow of the Torturer, The Claw of the Conciliator, The Sword of the Lictor, The Citadel of the Autarch) set in a dying Earth of the far future, following the journey of a torturer's apprentice through a world of arcane technology indistinguishable from magic."/>
    <m/>
    <x v="0"/>
    <m/>
    <x v="0"/>
    <m/>
    <m/>
    <x v="0"/>
    <x v="0"/>
    <x v="0"/>
    <m/>
    <m/>
    <m/>
    <m/>
    <m/>
    <m/>
    <m/>
    <m/>
    <x v="0"/>
    <x v="1"/>
    <m/>
    <m/>
    <m/>
    <m/>
    <s v="The Book of the New Sun_Wolfe, Gene"/>
    <s v="Wolfe, Gene_The Book of the New Sun"/>
    <x v="3485"/>
    <m/>
    <m/>
  </r>
  <r>
    <s v="B-LOOK HOMEWARD, ANGEL|WOLFE, THOMAS"/>
    <s v="N"/>
    <s v="Look Homeward, Angel"/>
    <x v="1663"/>
    <m/>
    <m/>
    <x v="0"/>
    <m/>
    <m/>
    <m/>
    <m/>
    <m/>
    <m/>
    <m/>
    <x v="0"/>
    <m/>
    <x v="0"/>
    <m/>
    <m/>
    <x v="0"/>
    <x v="0"/>
    <x v="0"/>
    <m/>
    <m/>
    <m/>
    <m/>
    <m/>
    <m/>
    <m/>
    <m/>
    <x v="0"/>
    <x v="0"/>
    <m/>
    <s v="Foundational; Mid-20th Century &amp; World War II Era"/>
    <m/>
    <m/>
    <s v="Look Homeward, Angel_Wolfe, Thomas"/>
    <s v="Wolfe, Thomas_Look Homeward, Angel"/>
    <x v="3486"/>
    <m/>
    <m/>
  </r>
  <r>
    <s v="B-THE BONFIRE OF THE VANITIES|WOLFE, TOM"/>
    <s v="N"/>
    <s v="The Bonfire of the Vanities"/>
    <x v="1664"/>
    <m/>
    <m/>
    <x v="0"/>
    <m/>
    <m/>
    <m/>
    <m/>
    <m/>
    <m/>
    <m/>
    <x v="0"/>
    <m/>
    <x v="0"/>
    <m/>
    <m/>
    <x v="0"/>
    <x v="0"/>
    <x v="0"/>
    <m/>
    <m/>
    <m/>
    <m/>
    <m/>
    <m/>
    <m/>
    <m/>
    <x v="0"/>
    <x v="0"/>
    <m/>
    <m/>
    <m/>
    <m/>
    <s v="The Bonfire of the Vanities_Wolfe, Tom"/>
    <s v="Wolfe, Tom_The Bonfire of the Vanities"/>
    <x v="3487"/>
    <m/>
    <m/>
  </r>
  <r>
    <s v="B-ART AND ITS OBJECTS|WOLLHEIM, RICHARD"/>
    <s v="N"/>
    <s v="Art and Its Objects"/>
    <x v="1665"/>
    <m/>
    <m/>
    <x v="49"/>
    <m/>
    <m/>
    <s v="Art and Its Objects"/>
    <m/>
    <m/>
    <m/>
    <m/>
    <x v="0"/>
    <m/>
    <x v="0"/>
    <m/>
    <m/>
    <x v="0"/>
    <x v="0"/>
    <x v="0"/>
    <m/>
    <m/>
    <m/>
    <m/>
    <m/>
    <m/>
    <m/>
    <m/>
    <x v="1"/>
    <x v="1"/>
    <s v="Philosophical work"/>
    <s v="Philosophy"/>
    <s v="Aesthetics"/>
    <m/>
    <s v="Art and Its Objects_Wollheim, Richard"/>
    <s v="Wollheim, Richard_Art and Its Objects"/>
    <x v="3488"/>
    <m/>
    <m/>
  </r>
  <r>
    <s v="B-A VINDICATION OF THE RIGHTS OF WOMAN|WOLLSTONECRAFT, MARY"/>
    <s v="N"/>
    <s v="A Vindication of the Rights of Woman"/>
    <x v="1666"/>
    <m/>
    <m/>
    <x v="0"/>
    <m/>
    <m/>
    <m/>
    <m/>
    <m/>
    <m/>
    <m/>
    <x v="0"/>
    <m/>
    <x v="0"/>
    <m/>
    <m/>
    <x v="0"/>
    <x v="0"/>
    <x v="0"/>
    <m/>
    <m/>
    <m/>
    <m/>
    <m/>
    <m/>
    <m/>
    <m/>
    <x v="0"/>
    <x v="0"/>
    <m/>
    <s v="Foundational; Philosophy &amp; Political Thought"/>
    <m/>
    <m/>
    <s v="A Vindication of the Rights of Woman_Wollstonecraft, Mary"/>
    <s v="Wollstonecraft, Mary_A Vindication of the Rights of Woman"/>
    <x v="3489"/>
    <m/>
    <m/>
  </r>
  <r>
    <s v="B-LETTERS WRITTEN DURING A SHORT RESIDENCE IN SWEDEN, NORWAY, AND DENMARK|WOLLSTONECRAFT, MARY"/>
    <s v="N"/>
    <s v="Letters Written During a Short Residence in Sweden, Norway, and Denmark"/>
    <x v="1666"/>
    <m/>
    <m/>
    <x v="0"/>
    <m/>
    <m/>
    <m/>
    <m/>
    <m/>
    <m/>
    <m/>
    <x v="0"/>
    <m/>
    <x v="0"/>
    <m/>
    <m/>
    <x v="0"/>
    <x v="0"/>
    <x v="0"/>
    <m/>
    <m/>
    <m/>
    <m/>
    <m/>
    <m/>
    <m/>
    <m/>
    <x v="0"/>
    <x v="0"/>
    <m/>
    <s v="Foundational; Philosophy &amp; Political Thought"/>
    <m/>
    <m/>
    <s v="Letters Written During a Short Residence in Sweden, Norway, and Denmark_Wollstonecraft, Mary"/>
    <s v="Wollstonecraft, Mary_Letters Written During a Short Residence in Sweden, Norway, and Denmark"/>
    <x v="3490"/>
    <m/>
    <m/>
  </r>
  <r>
    <s v="B-MARIA: OR, THE WRONGS OF WOMAN|WOLLSTONECRAFT, MARY"/>
    <s v="N"/>
    <s v="Maria: or, The Wrongs of Woman"/>
    <x v="1666"/>
    <m/>
    <m/>
    <x v="0"/>
    <m/>
    <m/>
    <m/>
    <m/>
    <m/>
    <m/>
    <m/>
    <x v="0"/>
    <m/>
    <x v="0"/>
    <m/>
    <m/>
    <x v="0"/>
    <x v="0"/>
    <x v="0"/>
    <m/>
    <m/>
    <m/>
    <m/>
    <m/>
    <m/>
    <m/>
    <m/>
    <x v="0"/>
    <x v="0"/>
    <m/>
    <m/>
    <m/>
    <m/>
    <s v="Maria: or, The Wrongs of Woman_Wollstonecraft, Mary"/>
    <s v="Wollstonecraft, Mary_Maria: or, The Wrongs of Woman"/>
    <x v="3491"/>
    <m/>
    <m/>
  </r>
  <r>
    <s v="B-BERESFORD EGAN|WOODHOUSE, ADRIAN"/>
    <s v="N"/>
    <s v="Beresford Egan"/>
    <x v="1667"/>
    <m/>
    <m/>
    <x v="0"/>
    <n v="2005"/>
    <s v="Tartarus Press"/>
    <m/>
    <m/>
    <m/>
    <m/>
    <m/>
    <x v="0"/>
    <m/>
    <x v="0"/>
    <m/>
    <m/>
    <x v="0"/>
    <x v="0"/>
    <x v="0"/>
    <m/>
    <m/>
    <m/>
    <m/>
    <m/>
    <m/>
    <m/>
    <m/>
    <x v="0"/>
    <x v="0"/>
    <m/>
    <m/>
    <m/>
    <m/>
    <s v="Beresford Egan_Woodhouse, Adrian"/>
    <s v="Woodhouse, Adrian_Beresford Egan"/>
    <x v="3492"/>
    <m/>
    <m/>
  </r>
  <r>
    <s v="B-A ROOM OF ONE'S OWN|WOOLF, VIRGINIA"/>
    <s v="Y"/>
    <s v="A Room of One's Own"/>
    <x v="1668"/>
    <m/>
    <m/>
    <x v="137"/>
    <m/>
    <m/>
    <m/>
    <m/>
    <n v="112"/>
    <s v="An extended essay arguing for women's intellectual freedom and financial independence, famously asserting that &quot;a woman must have money and a room of her own&quot; to write."/>
    <m/>
    <x v="0"/>
    <m/>
    <x v="0"/>
    <m/>
    <m/>
    <x v="0"/>
    <x v="0"/>
    <x v="0"/>
    <m/>
    <m/>
    <m/>
    <m/>
    <m/>
    <m/>
    <m/>
    <m/>
    <x v="20"/>
    <x v="1"/>
    <m/>
    <m/>
    <m/>
    <m/>
    <s v="A Room of One's Own_Woolf, Virginia"/>
    <s v="Woolf, Virginia_A Room of One's Own"/>
    <x v="3493"/>
    <m/>
    <m/>
  </r>
  <r>
    <s v="B-A ROOM OF ONE'S OWN|WOOLF, VIRGINIA"/>
    <s v="Y"/>
    <s v="A Room of One's Own"/>
    <x v="1668"/>
    <m/>
    <m/>
    <x v="0"/>
    <m/>
    <m/>
    <m/>
    <m/>
    <m/>
    <m/>
    <m/>
    <x v="0"/>
    <m/>
    <x v="0"/>
    <m/>
    <m/>
    <x v="0"/>
    <x v="0"/>
    <x v="0"/>
    <m/>
    <m/>
    <m/>
    <m/>
    <m/>
    <m/>
    <m/>
    <m/>
    <x v="0"/>
    <x v="0"/>
    <m/>
    <s v="Foundational; Early 20th Century &amp; Modernism"/>
    <m/>
    <m/>
    <s v="A Room of One's Own_Woolf, Virginia"/>
    <s v="Woolf, Virginia_A Room of One's Own"/>
    <x v="3493"/>
    <m/>
    <m/>
  </r>
  <r>
    <s v="B-BETWEEN THE ACTS|WOOLF, VIRGINIA"/>
    <s v="N"/>
    <s v="Between the Acts"/>
    <x v="1668"/>
    <m/>
    <m/>
    <x v="0"/>
    <m/>
    <m/>
    <m/>
    <m/>
    <m/>
    <m/>
    <m/>
    <x v="0"/>
    <m/>
    <x v="0"/>
    <m/>
    <m/>
    <x v="0"/>
    <x v="0"/>
    <x v="0"/>
    <m/>
    <m/>
    <m/>
    <m/>
    <m/>
    <m/>
    <m/>
    <m/>
    <x v="0"/>
    <x v="0"/>
    <m/>
    <s v="Foundational; Early to Mid-20th Century (Modernist difficulty / Avant-Garde)"/>
    <m/>
    <m/>
    <s v="Between the Acts_Woolf, Virginia"/>
    <s v="Woolf, Virginia_Between the Acts"/>
    <x v="3494"/>
    <m/>
    <m/>
  </r>
  <r>
    <s v="B-MRS DALLOWAY|WOOLF, VIRGINIA"/>
    <s v="N"/>
    <s v="Mrs Dalloway"/>
    <x v="1668"/>
    <m/>
    <m/>
    <x v="0"/>
    <m/>
    <m/>
    <m/>
    <m/>
    <m/>
    <m/>
    <m/>
    <x v="0"/>
    <m/>
    <x v="0"/>
    <m/>
    <m/>
    <x v="0"/>
    <x v="0"/>
    <x v="0"/>
    <m/>
    <m/>
    <m/>
    <m/>
    <m/>
    <m/>
    <m/>
    <m/>
    <x v="0"/>
    <x v="0"/>
    <m/>
    <s v="Foundational; Early 20th Century &amp; Modernism"/>
    <m/>
    <m/>
    <s v="Mrs Dalloway_Woolf, Virginia"/>
    <s v="Woolf, Virginia_Mrs Dalloway"/>
    <x v="3495"/>
    <m/>
    <m/>
  </r>
  <r>
    <s v="B-MRS. DALLOWAY|WOOLF, VIRGINIA"/>
    <s v="N"/>
    <s v="Mrs. Dalloway"/>
    <x v="1668"/>
    <m/>
    <m/>
    <x v="163"/>
    <m/>
    <m/>
    <m/>
    <m/>
    <n v="194"/>
    <s v="A day in the life of high-society woman Clarissa Dalloway as she prepares for a party, intercut with the experiences of shell-shocked veteran Septimus Smith."/>
    <m/>
    <x v="0"/>
    <m/>
    <x v="0"/>
    <m/>
    <m/>
    <x v="0"/>
    <x v="0"/>
    <x v="0"/>
    <m/>
    <m/>
    <m/>
    <m/>
    <m/>
    <m/>
    <m/>
    <m/>
    <x v="20"/>
    <x v="1"/>
    <m/>
    <m/>
    <m/>
    <m/>
    <s v="Mrs. Dalloway_Woolf, Virginia"/>
    <s v="Woolf, Virginia_Mrs. Dalloway"/>
    <x v="3496"/>
    <m/>
    <m/>
  </r>
  <r>
    <s v="B-ORLANDO|WOOLF, VIRGINIA"/>
    <s v="N"/>
    <s v="Orlando"/>
    <x v="1668"/>
    <m/>
    <m/>
    <x v="42"/>
    <m/>
    <m/>
    <m/>
    <m/>
    <n v="336"/>
    <s v="A playful &quot;biography&quot; of a poet who lives for centuries and changes gender, exploring identity, creativity, and gender through historical periods."/>
    <m/>
    <x v="0"/>
    <m/>
    <x v="0"/>
    <m/>
    <m/>
    <x v="0"/>
    <x v="0"/>
    <x v="0"/>
    <m/>
    <m/>
    <m/>
    <m/>
    <m/>
    <m/>
    <m/>
    <m/>
    <x v="20"/>
    <x v="1"/>
    <m/>
    <s v="Foundational; Early 20th Century &amp; Modernism"/>
    <m/>
    <m/>
    <s v="Orlando_Woolf, Virginia"/>
    <s v="Woolf, Virginia_Orlando"/>
    <x v="3497"/>
    <m/>
    <m/>
  </r>
  <r>
    <s v="B-THE WAVES|WOOLF, VIRGINIA"/>
    <s v="N"/>
    <s v="The Waves"/>
    <x v="1668"/>
    <m/>
    <m/>
    <x v="310"/>
    <m/>
    <m/>
    <m/>
    <m/>
    <n v="248"/>
    <s v="An experimental novel composed of soliloquies from six characters, tracing their lives from childhood to old age through poetic, stream-of-consciousness prose."/>
    <m/>
    <x v="0"/>
    <m/>
    <x v="0"/>
    <m/>
    <m/>
    <x v="0"/>
    <x v="0"/>
    <x v="0"/>
    <m/>
    <m/>
    <m/>
    <m/>
    <m/>
    <m/>
    <m/>
    <m/>
    <x v="16"/>
    <x v="1"/>
    <m/>
    <s v="Foundational; Early 20th Century &amp; Modernism; Foundational; Early to Mid-20th Century (Modernist difficulty / Avant-Garde)"/>
    <m/>
    <m/>
    <s v="The Waves_Woolf, Virginia"/>
    <s v="Woolf, Virginia_The Waves"/>
    <x v="3498"/>
    <m/>
    <m/>
  </r>
  <r>
    <s v="B-THREE GUINEAS|WOOLF, VIRGINIA"/>
    <s v="N"/>
    <s v="Three Guineas"/>
    <x v="1668"/>
    <m/>
    <m/>
    <x v="143"/>
    <m/>
    <m/>
    <m/>
    <m/>
    <n v="352"/>
    <s v="A passionate polemic examining the connections between patriarchy, education, profession, and war, structured as a response to requests for charitable donations."/>
    <m/>
    <x v="0"/>
    <m/>
    <x v="0"/>
    <m/>
    <m/>
    <x v="0"/>
    <x v="0"/>
    <x v="0"/>
    <m/>
    <m/>
    <m/>
    <m/>
    <m/>
    <m/>
    <m/>
    <m/>
    <x v="16"/>
    <x v="1"/>
    <m/>
    <s v="Foundational; Early 20th Century &amp; Modernism"/>
    <m/>
    <m/>
    <s v="Three Guineas_Woolf, Virginia"/>
    <s v="Woolf, Virginia_Three Guineas"/>
    <x v="3499"/>
    <m/>
    <m/>
  </r>
  <r>
    <s v="B-TO THE LIGHTHOUSE|WOOLF, VIRGINIA"/>
    <s v="N"/>
    <s v="To the Lighthouse"/>
    <x v="1668"/>
    <m/>
    <m/>
    <x v="190"/>
    <m/>
    <m/>
    <m/>
    <m/>
    <n v="209"/>
    <s v="A landmark modernist novel exploring time, perception, and family dynamics through the planned visit to a lighthouse that takes a decade to fulfill."/>
    <m/>
    <x v="0"/>
    <m/>
    <x v="0"/>
    <m/>
    <m/>
    <x v="0"/>
    <x v="0"/>
    <x v="0"/>
    <m/>
    <m/>
    <m/>
    <m/>
    <m/>
    <m/>
    <m/>
    <m/>
    <x v="20"/>
    <x v="1"/>
    <m/>
    <s v="Foundational; Early 20th Century &amp; Modernism"/>
    <m/>
    <m/>
    <s v="To the Lighthouse_Woolf, Virginia"/>
    <s v="Woolf, Virginia_To the Lighthouse"/>
    <x v="3500"/>
    <m/>
    <m/>
  </r>
  <r>
    <s v="B-LYRICAL BALLADS (1798 EDITION)|WORDSWORTH, W. &amp; COLERIDGE, S.T."/>
    <s v="N"/>
    <s v="Lyrical Ballads (1798 Edition)"/>
    <x v="1669"/>
    <m/>
    <m/>
    <x v="0"/>
    <m/>
    <m/>
    <m/>
    <m/>
    <m/>
    <m/>
    <m/>
    <x v="0"/>
    <m/>
    <x v="0"/>
    <m/>
    <m/>
    <x v="0"/>
    <x v="0"/>
    <x v="0"/>
    <m/>
    <m/>
    <m/>
    <m/>
    <m/>
    <m/>
    <m/>
    <m/>
    <x v="0"/>
    <x v="0"/>
    <m/>
    <s v="Foundational; Late 18th Century Transition / Pre-Romantic"/>
    <m/>
    <m/>
    <s v="Lyrical Ballads (1798 Edition)_Wordsworth, W. &amp; Coleridge, S.T."/>
    <s v="Wordsworth, W. &amp; Coleridge, S.T._Lyrical Ballads (1798 Edition)"/>
    <x v="3501"/>
    <m/>
    <m/>
  </r>
  <r>
    <s v="B-LYRICAL BALLADS|WORDSWORTH, WILLIAM"/>
    <s v="N"/>
    <s v="Lyrical Ballads"/>
    <x v="1670"/>
    <m/>
    <m/>
    <x v="0"/>
    <m/>
    <m/>
    <m/>
    <m/>
    <m/>
    <m/>
    <m/>
    <x v="0"/>
    <m/>
    <x v="0"/>
    <m/>
    <m/>
    <x v="0"/>
    <x v="0"/>
    <x v="0"/>
    <m/>
    <m/>
    <m/>
    <m/>
    <m/>
    <m/>
    <m/>
    <m/>
    <x v="0"/>
    <x v="0"/>
    <m/>
    <m/>
    <m/>
    <m/>
    <s v="Lyrical Ballads_Wordsworth, William"/>
    <s v="Wordsworth, William_Lyrical Ballads"/>
    <x v="3502"/>
    <m/>
    <m/>
  </r>
  <r>
    <s v="B-THE PRELUDE / TINTERN ABBEY / ODE: INTIMATIONS OF IMMORTALITY|WORDSWORTH, WILLIAM"/>
    <s v="N"/>
    <s v="The Prelude / Tintern Abbey / Ode: Intimations of Immortality"/>
    <x v="1670"/>
    <m/>
    <m/>
    <x v="0"/>
    <m/>
    <m/>
    <m/>
    <m/>
    <m/>
    <m/>
    <m/>
    <x v="0"/>
    <m/>
    <x v="0"/>
    <m/>
    <m/>
    <x v="0"/>
    <x v="0"/>
    <x v="0"/>
    <m/>
    <m/>
    <m/>
    <m/>
    <m/>
    <m/>
    <m/>
    <m/>
    <x v="0"/>
    <x v="0"/>
    <m/>
    <s v="Foundational; Romanticism (Continued &amp; High/Late)"/>
    <m/>
    <m/>
    <s v="The Prelude / Tintern Abbey / Ode: Intimations of Immortality_Wordsworth, William"/>
    <s v="Wordsworth, William_The Prelude / Tintern Abbey / Ode: Intimations of Immortality"/>
    <x v="3503"/>
    <m/>
    <m/>
  </r>
  <r>
    <s v="B-PAUL: A BIOGRAPHY|WRIGHT, N.T."/>
    <s v="N"/>
    <s v="Paul: A Biography"/>
    <x v="1671"/>
    <m/>
    <m/>
    <x v="312"/>
    <m/>
    <m/>
    <m/>
    <m/>
    <n v="480"/>
    <s v="N.T. Wright's scholarly yet accessible biography of the apostle Paul, examining his Jewish background, conversion experience, missionary journeys, and theological contributions within their historical and cultural contexts of the first-century Mediterranean world."/>
    <m/>
    <x v="0"/>
    <m/>
    <x v="0"/>
    <m/>
    <m/>
    <x v="0"/>
    <x v="0"/>
    <x v="0"/>
    <m/>
    <m/>
    <m/>
    <m/>
    <m/>
    <m/>
    <m/>
    <m/>
    <x v="6"/>
    <x v="2"/>
    <m/>
    <m/>
    <m/>
    <m/>
    <s v="Paul: A Biography_Wright, N.T."/>
    <s v="Wright, N.T._Paul: A Biography"/>
    <x v="3504"/>
    <m/>
    <m/>
  </r>
  <r>
    <s v="B-BLACK BOY|WRIGHT, RICHARD"/>
    <s v="N"/>
    <s v="Black Boy"/>
    <x v="1672"/>
    <m/>
    <m/>
    <x v="0"/>
    <m/>
    <m/>
    <m/>
    <m/>
    <m/>
    <m/>
    <m/>
    <x v="0"/>
    <m/>
    <x v="0"/>
    <m/>
    <m/>
    <x v="0"/>
    <x v="0"/>
    <x v="0"/>
    <m/>
    <m/>
    <m/>
    <m/>
    <m/>
    <m/>
    <m/>
    <m/>
    <x v="0"/>
    <x v="0"/>
    <m/>
    <s v="Foundational; Mid-20th Century &amp; World War II Era"/>
    <m/>
    <m/>
    <s v="Black Boy_Wright, Richard"/>
    <s v="Wright, Richard_Black Boy"/>
    <x v="3505"/>
    <m/>
    <m/>
  </r>
  <r>
    <s v="B-NATIVE SON|WRIGHT, RICHARD"/>
    <s v="N"/>
    <s v="Native Son"/>
    <x v="1672"/>
    <m/>
    <m/>
    <x v="0"/>
    <m/>
    <m/>
    <m/>
    <m/>
    <m/>
    <m/>
    <m/>
    <x v="0"/>
    <m/>
    <x v="0"/>
    <m/>
    <m/>
    <x v="0"/>
    <x v="0"/>
    <x v="0"/>
    <m/>
    <m/>
    <m/>
    <m/>
    <m/>
    <m/>
    <m/>
    <m/>
    <x v="0"/>
    <x v="0"/>
    <m/>
    <s v="Foundational; Mid-20th Century &amp; World War II Era"/>
    <m/>
    <m/>
    <s v="Native Son_Wright, Richard"/>
    <s v="Wright, Richard_Native Son"/>
    <x v="3506"/>
    <m/>
    <m/>
  </r>
  <r>
    <s v="B-JOURNEY TO THE WEST (XIYOUJI)|WU CHENG'EN (ATTR., 16TH C CHINA)"/>
    <s v="N"/>
    <s v="Journey to the West (Xiyouji)"/>
    <x v="1673"/>
    <m/>
    <m/>
    <x v="0"/>
    <m/>
    <m/>
    <m/>
    <m/>
    <m/>
    <m/>
    <m/>
    <x v="0"/>
    <m/>
    <x v="0"/>
    <m/>
    <m/>
    <x v="0"/>
    <x v="0"/>
    <x v="0"/>
    <m/>
    <m/>
    <m/>
    <m/>
    <m/>
    <m/>
    <m/>
    <m/>
    <x v="0"/>
    <x v="0"/>
    <m/>
    <s v="Foundational; Other Notable Works"/>
    <m/>
    <m/>
    <s v="Journey to the West (Xiyouji)_Wu Cheng'en (Attr., 16th C China)"/>
    <s v="Wu Cheng'en (Attr., 16th C China)_Journey to the West (Xiyouji)"/>
    <x v="3507"/>
    <m/>
    <m/>
  </r>
  <r>
    <s v="B-THE GATELESS GATE (WUMENGUAN / MUMONKAN)|WUMEN HUIKAI (CHAN/ZEN)"/>
    <s v="N"/>
    <s v="The Gateless Gate (Wumenguan / Mumonkan)"/>
    <x v="1674"/>
    <m/>
    <m/>
    <x v="0"/>
    <m/>
    <m/>
    <m/>
    <m/>
    <m/>
    <m/>
    <m/>
    <x v="0"/>
    <m/>
    <x v="0"/>
    <m/>
    <m/>
    <x v="0"/>
    <x v="0"/>
    <x v="0"/>
    <m/>
    <m/>
    <m/>
    <m/>
    <m/>
    <m/>
    <m/>
    <m/>
    <x v="0"/>
    <x v="0"/>
    <m/>
    <s v="Foundational; Medieval East Asia (Relevant Period)"/>
    <m/>
    <m/>
    <s v="The Gateless Gate (Wumenguan / Mumonkan)_Wumen Huikai (Chan/Zen)"/>
    <s v="Wumen Huikai (Chan/Zen)_The Gateless Gate (Wumenguan / Mumonkan)"/>
    <x v="3508"/>
    <m/>
    <m/>
  </r>
  <r>
    <s v="B-THE COMPLETE FICTION|WYNDHAM, FRANCIS"/>
    <s v="N"/>
    <s v="The Complete Fiction"/>
    <x v="1675"/>
    <m/>
    <m/>
    <x v="0"/>
    <m/>
    <s v="New York Review Books (NYRB)"/>
    <m/>
    <m/>
    <m/>
    <m/>
    <m/>
    <x v="0"/>
    <m/>
    <x v="0"/>
    <m/>
    <m/>
    <x v="0"/>
    <x v="0"/>
    <x v="0"/>
    <m/>
    <m/>
    <m/>
    <m/>
    <m/>
    <m/>
    <m/>
    <m/>
    <x v="0"/>
    <x v="0"/>
    <m/>
    <m/>
    <m/>
    <m/>
    <s v="The Complete Fiction_Wyndham, Francis"/>
    <s v="Wyndham, Francis_The Complete Fiction"/>
    <x v="3509"/>
    <m/>
    <m/>
  </r>
  <r>
    <s v="B-THE MIDWICH CUCKOOS|WYNDHAM, JOHN"/>
    <s v="N"/>
    <s v="The Midwich Cuckoos"/>
    <x v="1676"/>
    <m/>
    <m/>
    <x v="0"/>
    <m/>
    <m/>
    <m/>
    <m/>
    <m/>
    <m/>
    <m/>
    <x v="0"/>
    <m/>
    <x v="0"/>
    <m/>
    <m/>
    <x v="0"/>
    <x v="0"/>
    <x v="0"/>
    <m/>
    <m/>
    <m/>
    <m/>
    <m/>
    <m/>
    <m/>
    <m/>
    <x v="0"/>
    <x v="0"/>
    <m/>
    <m/>
    <m/>
    <m/>
    <s v="The Midwich Cuckoos_Wyndham, John"/>
    <s v="Wyndham, John_The Midwich Cuckoos"/>
    <x v="3510"/>
    <m/>
    <m/>
  </r>
  <r>
    <s v="B-XUNZI|XUN KUANG (XUNZI)"/>
    <s v="N"/>
    <s v="Xunzi"/>
    <x v="1677"/>
    <m/>
    <m/>
    <x v="0"/>
    <m/>
    <m/>
    <m/>
    <m/>
    <m/>
    <m/>
    <m/>
    <x v="0"/>
    <m/>
    <x v="0"/>
    <m/>
    <m/>
    <x v="0"/>
    <x v="0"/>
    <x v="0"/>
    <m/>
    <m/>
    <m/>
    <m/>
    <m/>
    <m/>
    <m/>
    <m/>
    <x v="0"/>
    <x v="0"/>
    <m/>
    <s v="Foundational; Ancient China"/>
    <m/>
    <m/>
    <s v="Xunzi_Xun Kuang (Xunzi)"/>
    <s v="Xun Kuang (Xunzi)_Xunzi"/>
    <x v="3511"/>
    <m/>
    <m/>
  </r>
  <r>
    <s v="B-THROUGH THE ARC OF THE RAIN FOREST|YAMASHITA, KAREN TEI"/>
    <s v="N"/>
    <s v="Through the Arc of the Rain Forest"/>
    <x v="1678"/>
    <m/>
    <m/>
    <x v="0"/>
    <m/>
    <m/>
    <m/>
    <m/>
    <m/>
    <m/>
    <s v="Plagued by Visions - Top 10 Weirdest Books I Have Read"/>
    <x v="0"/>
    <m/>
    <x v="0"/>
    <m/>
    <m/>
    <x v="0"/>
    <x v="0"/>
    <x v="0"/>
    <m/>
    <m/>
    <m/>
    <m/>
    <m/>
    <m/>
    <m/>
    <m/>
    <x v="0"/>
    <x v="0"/>
    <m/>
    <m/>
    <m/>
    <m/>
    <s v="Through the Arc of the Rain Forest_Yamashita, Karen Tei"/>
    <s v="Yamashita, Karen Tei_Through the Arc of the Rain Forest"/>
    <x v="3512"/>
    <m/>
    <m/>
  </r>
  <r>
    <s v="B-A LITTLE LIFE|YANAGIHARA, HANYA"/>
    <s v="N"/>
    <s v="A Little Life"/>
    <x v="1679"/>
    <m/>
    <m/>
    <x v="0"/>
    <m/>
    <m/>
    <m/>
    <m/>
    <m/>
    <m/>
    <m/>
    <x v="0"/>
    <n v="2"/>
    <x v="1"/>
    <m/>
    <m/>
    <x v="1"/>
    <x v="0"/>
    <x v="0"/>
    <m/>
    <m/>
    <m/>
    <m/>
    <m/>
    <m/>
    <m/>
    <m/>
    <x v="0"/>
    <x v="0"/>
    <m/>
    <m/>
    <m/>
    <m/>
    <s v="A Little Life_Yanagihara, Hanya"/>
    <s v="Yanagihara, Hanya_A Little Life"/>
    <x v="3513"/>
    <m/>
    <m/>
  </r>
  <r>
    <s v="B-THE PEOPLE IN THE TREES|YANAGIHARA, HANYA"/>
    <s v="N"/>
    <s v="The People in the Trees"/>
    <x v="1679"/>
    <m/>
    <m/>
    <x v="0"/>
    <m/>
    <m/>
    <m/>
    <m/>
    <m/>
    <m/>
    <m/>
    <x v="0"/>
    <m/>
    <x v="0"/>
    <m/>
    <m/>
    <x v="0"/>
    <x v="0"/>
    <x v="0"/>
    <m/>
    <m/>
    <m/>
    <m/>
    <m/>
    <m/>
    <m/>
    <m/>
    <x v="0"/>
    <x v="0"/>
    <m/>
    <m/>
    <m/>
    <m/>
    <s v="The People in the Trees_Yanagihara, Hanya"/>
    <s v="Yanagihara, Hanya_The People in the Trees"/>
    <x v="3514"/>
    <m/>
    <m/>
  </r>
  <r>
    <s v="B-AMYGDALATROPOLIS|YEAGER, B.R."/>
    <s v="N"/>
    <s v="Amygdalatropolis"/>
    <x v="1680"/>
    <m/>
    <m/>
    <x v="0"/>
    <m/>
    <m/>
    <m/>
    <m/>
    <m/>
    <m/>
    <m/>
    <x v="0"/>
    <m/>
    <x v="0"/>
    <m/>
    <m/>
    <x v="0"/>
    <x v="0"/>
    <x v="0"/>
    <m/>
    <m/>
    <m/>
    <m/>
    <m/>
    <m/>
    <m/>
    <m/>
    <x v="0"/>
    <x v="0"/>
    <m/>
    <m/>
    <m/>
    <m/>
    <s v="Amygdalatropolis_Yeager, B.R."/>
    <s v="Yeager, B.R._Amygdalatropolis"/>
    <x v="3515"/>
    <m/>
    <m/>
  </r>
  <r>
    <s v="B-SELECTED POEMS AND FOUR PLAYS|YEATS, W.B."/>
    <s v="N"/>
    <s v="Selected Poems and Four Plays"/>
    <x v="1681"/>
    <m/>
    <m/>
    <x v="0"/>
    <m/>
    <m/>
    <m/>
    <m/>
    <m/>
    <m/>
    <m/>
    <x v="0"/>
    <m/>
    <x v="0"/>
    <m/>
    <m/>
    <x v="0"/>
    <x v="0"/>
    <x v="0"/>
    <m/>
    <m/>
    <m/>
    <m/>
    <m/>
    <m/>
    <m/>
    <m/>
    <x v="0"/>
    <x v="0"/>
    <m/>
    <m/>
    <m/>
    <m/>
    <s v="Selected Poems and Four Plays_Yeats, W.B."/>
    <s v="Yeats, W.B._Selected Poems and Four Plays"/>
    <x v="3516"/>
    <m/>
    <m/>
  </r>
  <r>
    <s v="B-THE COLLECTED POEMS OF W.B. YEATS|YEATS, W.B."/>
    <s v="N"/>
    <s v="The Collected Poems of W.B. Yeats"/>
    <x v="1681"/>
    <m/>
    <m/>
    <x v="0"/>
    <m/>
    <m/>
    <m/>
    <m/>
    <m/>
    <m/>
    <m/>
    <x v="0"/>
    <m/>
    <x v="0"/>
    <m/>
    <m/>
    <x v="0"/>
    <x v="0"/>
    <x v="0"/>
    <m/>
    <m/>
    <m/>
    <m/>
    <m/>
    <m/>
    <m/>
    <m/>
    <x v="0"/>
    <x v="0"/>
    <m/>
    <m/>
    <m/>
    <m/>
    <s v="The Collected Poems of W.B. Yeats_Yeats, W.B."/>
    <s v="Yeats, W.B._The Collected Poems of W.B. Yeats"/>
    <x v="3517"/>
    <m/>
    <m/>
  </r>
  <r>
    <s v="B-POEMS (THE TOWER, THE WINDING STAIR, ETC.)|YEATS, WILLIAM BUTLER"/>
    <s v="N"/>
    <s v="Poems (The Tower, The Winding Stair, etc.)"/>
    <x v="1682"/>
    <m/>
    <m/>
    <x v="0"/>
    <m/>
    <m/>
    <m/>
    <m/>
    <m/>
    <m/>
    <m/>
    <x v="0"/>
    <m/>
    <x v="0"/>
    <m/>
    <m/>
    <x v="0"/>
    <x v="0"/>
    <x v="0"/>
    <m/>
    <m/>
    <m/>
    <m/>
    <m/>
    <m/>
    <m/>
    <m/>
    <x v="0"/>
    <x v="0"/>
    <m/>
    <s v="Foundational; Early 20th Century &amp; Modernism"/>
    <m/>
    <m/>
    <s v="Poems (The Tower, The Winding Stair, etc.)_Yeats, William Butler"/>
    <s v="Yeats, William Butler_Poems (The Tower, The Winding Stair, etc.)"/>
    <x v="3518"/>
    <m/>
    <m/>
  </r>
  <r>
    <s v="B-ESSAYS IN IDLENESS (TSUREZUREGUSA)|YOSHIDA KENKŌ"/>
    <s v="N"/>
    <s v="Essays in Idleness (Tsurezuregusa)"/>
    <x v="1683"/>
    <m/>
    <m/>
    <x v="0"/>
    <m/>
    <m/>
    <m/>
    <m/>
    <m/>
    <m/>
    <m/>
    <x v="0"/>
    <m/>
    <x v="0"/>
    <m/>
    <m/>
    <x v="0"/>
    <x v="0"/>
    <x v="0"/>
    <m/>
    <m/>
    <m/>
    <m/>
    <m/>
    <m/>
    <m/>
    <m/>
    <x v="0"/>
    <x v="0"/>
    <m/>
    <s v="Foundational; Medieval East Asia (Relevant Period)"/>
    <m/>
    <m/>
    <s v="Essays in Idleness (Tsurezuregusa)_Yoshida Kenkō"/>
    <s v="Yoshida Kenkō_Essays in Idleness (Tsurezuregusa)"/>
    <x v="3519"/>
    <m/>
    <m/>
  </r>
  <r>
    <s v="B-HIROSHIMA, AUGUST 6, 1945|YOSUKE YAMAHATA"/>
    <s v="N"/>
    <s v="Hiroshima, August 6, 1945"/>
    <x v="1684"/>
    <m/>
    <m/>
    <x v="0"/>
    <m/>
    <s v="Daibutsu"/>
    <m/>
    <m/>
    <m/>
    <m/>
    <m/>
    <x v="0"/>
    <m/>
    <x v="0"/>
    <m/>
    <m/>
    <x v="0"/>
    <x v="0"/>
    <x v="0"/>
    <m/>
    <m/>
    <m/>
    <m/>
    <m/>
    <m/>
    <m/>
    <m/>
    <x v="0"/>
    <x v="0"/>
    <m/>
    <m/>
    <m/>
    <s v="Among the most critically acclaimed and harrowing photographic compendiums documenting war, genocide, atrocity, and human suffering, considered pinnacles of visual reportage and historical testimony."/>
    <s v="Hiroshima, August 6, 1945_Yosuke Yamahata"/>
    <s v="Yosuke Yamahata_Hiroshima, August 6, 1945"/>
    <x v="3520"/>
    <m/>
    <m/>
  </r>
  <r>
    <s v="B-MISS MACINTOSH, MY DARLING|YOUNG, MARGUERITE"/>
    <s v="N"/>
    <s v="Miss MacIntosh, My Darling"/>
    <x v="1685"/>
    <m/>
    <m/>
    <x v="0"/>
    <m/>
    <m/>
    <m/>
    <m/>
    <m/>
    <m/>
    <m/>
    <x v="1"/>
    <m/>
    <x v="0"/>
    <m/>
    <m/>
    <x v="0"/>
    <x v="0"/>
    <x v="0"/>
    <m/>
    <m/>
    <m/>
    <m/>
    <m/>
    <m/>
    <m/>
    <m/>
    <x v="0"/>
    <x v="0"/>
    <m/>
    <m/>
    <m/>
    <m/>
    <s v="Miss MacIntosh, My Darling_Young, Marguerite"/>
    <s v="Young, Marguerite_Miss MacIntosh, My Darling"/>
    <x v="3521"/>
    <m/>
    <m/>
  </r>
  <r>
    <s v="B-MEMOIRS OF HADRIAN|YOURCENAR, MARGUERITE"/>
    <s v="N"/>
    <s v="Memoirs of Hadrian"/>
    <x v="1686"/>
    <m/>
    <m/>
    <x v="0"/>
    <m/>
    <m/>
    <m/>
    <m/>
    <m/>
    <m/>
    <m/>
    <x v="0"/>
    <m/>
    <x v="0"/>
    <m/>
    <m/>
    <x v="0"/>
    <x v="0"/>
    <x v="0"/>
    <m/>
    <m/>
    <m/>
    <m/>
    <m/>
    <m/>
    <m/>
    <m/>
    <x v="0"/>
    <x v="0"/>
    <m/>
    <m/>
    <m/>
    <m/>
    <s v="Memoirs of Hadrian_Yourcenar, Marguerite"/>
    <s v="Yourcenar, Marguerite_Memoirs of Hadrian"/>
    <x v="3522"/>
    <m/>
    <m/>
  </r>
  <r>
    <s v="B-THE ABYSS (L'ŒUVRE AU NOIR)|YOURCENAR, MARGUERITE"/>
    <s v="N"/>
    <s v="The Abyss (L'Œuvre au noir)"/>
    <x v="1686"/>
    <m/>
    <m/>
    <x v="0"/>
    <m/>
    <m/>
    <m/>
    <m/>
    <m/>
    <m/>
    <m/>
    <x v="0"/>
    <m/>
    <x v="0"/>
    <m/>
    <m/>
    <x v="0"/>
    <x v="0"/>
    <x v="0"/>
    <m/>
    <m/>
    <m/>
    <m/>
    <m/>
    <m/>
    <m/>
    <m/>
    <x v="0"/>
    <x v="0"/>
    <m/>
    <m/>
    <m/>
    <m/>
    <s v="The Abyss (L'Œuvre au noir)_Yourcenar, Marguerite"/>
    <s v="Yourcenar, Marguerite_The Abyss (L'Œuvre au noir)"/>
    <x v="3523"/>
    <m/>
    <m/>
  </r>
  <r>
    <s v="B-THE MAD PATAGONIAN|ZABALA, JAVIER PEDRO"/>
    <s v="N"/>
    <s v="The Mad Patagonian"/>
    <x v="1687"/>
    <m/>
    <m/>
    <x v="0"/>
    <m/>
    <m/>
    <m/>
    <m/>
    <m/>
    <m/>
    <m/>
    <x v="0"/>
    <m/>
    <x v="0"/>
    <m/>
    <m/>
    <x v="0"/>
    <x v="0"/>
    <x v="0"/>
    <m/>
    <m/>
    <m/>
    <m/>
    <m/>
    <m/>
    <m/>
    <m/>
    <x v="0"/>
    <x v="0"/>
    <m/>
    <m/>
    <m/>
    <m/>
    <s v="The Mad Patagonian_Zabala, Javier Pedro"/>
    <s v="Zabala, Javier Pedro_The Mad Patagonian"/>
    <x v="3524"/>
    <m/>
    <m/>
  </r>
  <r>
    <s v="B-THE MAGICIAN|ZEISCHEGG, CHRISTOPHER"/>
    <s v="N"/>
    <s v="The Magician"/>
    <x v="1688"/>
    <m/>
    <m/>
    <x v="0"/>
    <m/>
    <m/>
    <m/>
    <m/>
    <m/>
    <m/>
    <m/>
    <x v="2"/>
    <m/>
    <x v="0"/>
    <m/>
    <m/>
    <x v="0"/>
    <x v="0"/>
    <x v="0"/>
    <m/>
    <m/>
    <m/>
    <m/>
    <m/>
    <m/>
    <m/>
    <m/>
    <x v="0"/>
    <x v="0"/>
    <m/>
    <s v="Extremely Disturbing"/>
    <m/>
    <m/>
    <s v="The Magician_Zeischegg, Christopher"/>
    <s v="Zeischegg, Christopher_The Magician"/>
    <x v="3525"/>
    <m/>
    <m/>
  </r>
  <r>
    <s v="B-ZHUANGZI|ZHOU, ZHUANG"/>
    <s v="N"/>
    <s v="Zhuangzi"/>
    <x v="1689"/>
    <m/>
    <m/>
    <x v="313"/>
    <m/>
    <m/>
    <s v="莊子 (Zhuāngzǐ)"/>
    <m/>
    <m/>
    <m/>
    <m/>
    <x v="0"/>
    <m/>
    <x v="0"/>
    <m/>
    <m/>
    <x v="0"/>
    <x v="0"/>
    <x v="0"/>
    <m/>
    <m/>
    <m/>
    <m/>
    <m/>
    <m/>
    <m/>
    <m/>
    <x v="0"/>
    <x v="0"/>
    <s v="Anecdotes and parables"/>
    <s v="Philosophy"/>
    <s v="Taoism"/>
    <m/>
    <s v="Zhuangzi_Zhou, Zhuang"/>
    <s v="Zhou, Zhuang_Zhuangzi"/>
    <x v="3526"/>
    <m/>
    <m/>
  </r>
  <r>
    <s v="B-CHUANG TZU (INNER CHAPTERS ESPECIALLY)|ZHUANGZI (CHUANG TZU)"/>
    <s v="N"/>
    <s v="Chuang Tzu (Inner Chapters especially)"/>
    <x v="1690"/>
    <m/>
    <m/>
    <x v="0"/>
    <m/>
    <m/>
    <m/>
    <m/>
    <m/>
    <m/>
    <m/>
    <x v="0"/>
    <m/>
    <x v="0"/>
    <m/>
    <m/>
    <x v="0"/>
    <x v="0"/>
    <x v="0"/>
    <m/>
    <m/>
    <m/>
    <m/>
    <m/>
    <m/>
    <m/>
    <m/>
    <x v="0"/>
    <x v="0"/>
    <m/>
    <s v="Foundational; Antiquity &amp; Medieval (Beyond the absolute core)"/>
    <m/>
    <m/>
    <s v="Chuang Tzu (Inner Chapters especially)_Zhuangzi (Chuang Tzu)"/>
    <s v="Zhuangzi (Chuang Tzu)_Chuang Tzu (Inner Chapters especially)"/>
    <x v="3527"/>
    <m/>
    <m/>
  </r>
  <r>
    <s v="B-ZHUANGZI|ZHUANGZI (CHUANG TZU)"/>
    <s v="N"/>
    <s v="Zhuangzi"/>
    <x v="1690"/>
    <m/>
    <m/>
    <x v="0"/>
    <m/>
    <m/>
    <m/>
    <m/>
    <m/>
    <m/>
    <m/>
    <x v="0"/>
    <m/>
    <x v="0"/>
    <m/>
    <m/>
    <x v="0"/>
    <x v="0"/>
    <x v="0"/>
    <m/>
    <m/>
    <m/>
    <m/>
    <m/>
    <m/>
    <m/>
    <m/>
    <x v="0"/>
    <x v="0"/>
    <m/>
    <s v="Foundational; Ancient China"/>
    <m/>
    <m/>
    <s v="Zhuangzi_Zhuangzi (Chuang Tzu)"/>
    <s v="Zhuangzi (Chuang Tzu)_Zhuangzi"/>
    <x v="3528"/>
    <m/>
    <m/>
  </r>
  <r>
    <s v="B-A PEOPLE’S HISTORY OF THE UNITED STATES: 1492 - PRESENT|ZINN, HOWARD"/>
    <s v="N"/>
    <s v="A People’s History of the United States: 1492 - Present"/>
    <x v="1691"/>
    <m/>
    <m/>
    <x v="0"/>
    <m/>
    <m/>
    <m/>
    <m/>
    <m/>
    <m/>
    <m/>
    <x v="0"/>
    <m/>
    <x v="0"/>
    <m/>
    <m/>
    <x v="0"/>
    <x v="0"/>
    <x v="0"/>
    <m/>
    <m/>
    <m/>
    <m/>
    <m/>
    <m/>
    <m/>
    <m/>
    <x v="0"/>
    <x v="0"/>
    <m/>
    <m/>
    <m/>
    <m/>
    <s v="A People’s History of the United States: 1492 - Present_Zinn, Howard"/>
    <s v="Zinn, Howard_A People’s History of the United States: 1492 - Present"/>
    <x v="3529"/>
    <m/>
    <m/>
  </r>
  <r>
    <s v="B-FIRST AS TRAGEDY, THEN AS FARCE|ŽIŽEK, SLAVOJ"/>
    <s v="N"/>
    <s v="First as Tragedy, Then as Farce"/>
    <x v="1692"/>
    <m/>
    <m/>
    <x v="0"/>
    <m/>
    <m/>
    <m/>
    <m/>
    <m/>
    <m/>
    <m/>
    <x v="0"/>
    <m/>
    <x v="0"/>
    <m/>
    <m/>
    <x v="0"/>
    <x v="0"/>
    <x v="0"/>
    <m/>
    <m/>
    <m/>
    <m/>
    <m/>
    <m/>
    <m/>
    <m/>
    <x v="0"/>
    <x v="0"/>
    <m/>
    <m/>
    <m/>
    <m/>
    <s v="First as Tragedy, Then as Farce_Žižek, Slavoj"/>
    <s v="Žižek, Slavoj_First as Tragedy, Then as Farce"/>
    <x v="3530"/>
    <m/>
    <m/>
  </r>
  <r>
    <s v="B-HOW TO READ LACAN|ŽIŽEK, SLAVOJ"/>
    <s v="N"/>
    <s v="How to Read Lacan"/>
    <x v="1692"/>
    <m/>
    <m/>
    <x v="0"/>
    <m/>
    <m/>
    <m/>
    <m/>
    <m/>
    <m/>
    <m/>
    <x v="0"/>
    <m/>
    <x v="0"/>
    <m/>
    <m/>
    <x v="0"/>
    <x v="0"/>
    <x v="0"/>
    <m/>
    <m/>
    <m/>
    <m/>
    <m/>
    <m/>
    <m/>
    <m/>
    <x v="0"/>
    <x v="0"/>
    <m/>
    <m/>
    <m/>
    <m/>
    <s v="How to Read Lacan_Žižek, Slavoj"/>
    <s v="Žižek, Slavoj_How to Read Lacan"/>
    <x v="3531"/>
    <m/>
    <m/>
  </r>
  <r>
    <s v="B-THE SUBLIME OBJECT OF IDEOLOGY|ŽIŽEK, SLAVOJ"/>
    <s v="N"/>
    <s v="The Sublime Object of Ideology"/>
    <x v="1692"/>
    <m/>
    <m/>
    <x v="0"/>
    <m/>
    <m/>
    <m/>
    <m/>
    <m/>
    <m/>
    <m/>
    <x v="0"/>
    <m/>
    <x v="0"/>
    <m/>
    <m/>
    <x v="0"/>
    <x v="0"/>
    <x v="0"/>
    <m/>
    <m/>
    <m/>
    <m/>
    <m/>
    <m/>
    <m/>
    <m/>
    <x v="0"/>
    <x v="0"/>
    <m/>
    <m/>
    <m/>
    <m/>
    <s v="The Sublime Object of Ideology_Žižek, Slavoj"/>
    <s v="Žižek, Slavoj_The Sublime Object of Ideology"/>
    <x v="3532"/>
    <m/>
    <m/>
  </r>
  <r>
    <s v="B-VIOLENCE: SIX SIDEWAYS REFLECTIONS|ŽIŽEK, SLAVOJ"/>
    <s v="N"/>
    <s v="Violence: Six Sideways Reflections"/>
    <x v="1692"/>
    <m/>
    <m/>
    <x v="0"/>
    <m/>
    <m/>
    <m/>
    <m/>
    <m/>
    <m/>
    <m/>
    <x v="0"/>
    <m/>
    <x v="0"/>
    <m/>
    <m/>
    <x v="0"/>
    <x v="0"/>
    <x v="0"/>
    <m/>
    <m/>
    <m/>
    <m/>
    <m/>
    <m/>
    <m/>
    <m/>
    <x v="0"/>
    <x v="0"/>
    <m/>
    <m/>
    <m/>
    <m/>
    <s v="Violence: Six Sideways Reflections_Žižek, Slavoj"/>
    <s v="Žižek, Slavoj_Violence: Six Sideways Reflections"/>
    <x v="3533"/>
    <m/>
    <m/>
  </r>
  <r>
    <s v="B-DOCTOR PASCAL|ZOLA, ÉMILE"/>
    <s v="N"/>
    <s v="Doctor Pascal"/>
    <x v="1693"/>
    <m/>
    <m/>
    <x v="314"/>
    <m/>
    <m/>
    <m/>
    <m/>
    <n v="400"/>
    <s v="The twentieth and final novel in Zola's Rougon-Macquart series, summarizing the scientific and genetic theories that underpin the entire cycle through the character of Dr. Pascal who studies his own family."/>
    <m/>
    <x v="0"/>
    <m/>
    <x v="0"/>
    <m/>
    <m/>
    <x v="0"/>
    <x v="0"/>
    <x v="0"/>
    <m/>
    <m/>
    <m/>
    <m/>
    <m/>
    <m/>
    <m/>
    <m/>
    <x v="26"/>
    <x v="9"/>
    <m/>
    <m/>
    <m/>
    <m/>
    <s v="Doctor Pascal_Zola, Émile"/>
    <s v="Zola, Émile_Doctor Pascal"/>
    <x v="3534"/>
    <m/>
    <m/>
  </r>
  <r>
    <s v="B-FRUITFULNESS|ZOLA, ÉMILE"/>
    <s v="N"/>
    <s v="Fruitfulness"/>
    <x v="1693"/>
    <m/>
    <m/>
    <x v="118"/>
    <m/>
    <m/>
    <m/>
    <m/>
    <n v="576"/>
    <s v="The first novel in Zola's final Four Gospels series, promoting large families and repopulation after France's defeat in the Franco-Prussian War, expressing his utopian social vision."/>
    <m/>
    <x v="0"/>
    <m/>
    <x v="0"/>
    <m/>
    <m/>
    <x v="0"/>
    <x v="0"/>
    <x v="0"/>
    <m/>
    <m/>
    <m/>
    <m/>
    <m/>
    <m/>
    <m/>
    <m/>
    <x v="26"/>
    <x v="9"/>
    <m/>
    <m/>
    <m/>
    <m/>
    <s v="Fruitfulness_Zola, Émile"/>
    <s v="Zola, Émile_Fruitfulness"/>
    <x v="3535"/>
    <m/>
    <m/>
  </r>
  <r>
    <s v="B-GERMINAL|ZOLA, ÉMILE"/>
    <s v="N"/>
    <s v="Germinal"/>
    <x v="1693"/>
    <m/>
    <m/>
    <x v="238"/>
    <m/>
    <m/>
    <m/>
    <m/>
    <n v="592"/>
    <s v="Émile Zola's thirteenth novel in the Rougon-Macquart series, about coal miners' strike in northern France, portraying the harsh working conditions and the development of socialism among the miners."/>
    <m/>
    <x v="0"/>
    <m/>
    <x v="0"/>
    <m/>
    <m/>
    <x v="0"/>
    <x v="0"/>
    <x v="0"/>
    <m/>
    <m/>
    <m/>
    <m/>
    <m/>
    <m/>
    <m/>
    <m/>
    <x v="25"/>
    <x v="9"/>
    <m/>
    <m/>
    <m/>
    <m/>
    <s v="Germinal_Zola, Émile"/>
    <s v="Zola, Émile_Germinal"/>
    <x v="3536"/>
    <m/>
    <m/>
  </r>
  <r>
    <s v="B-GERMINAL (LES ROUGON-MACQUART SERIES)|ZOLA, ÉMILE"/>
    <s v="N"/>
    <s v="Germinal (Les Rougon-Macquart series)"/>
    <x v="1693"/>
    <m/>
    <m/>
    <x v="0"/>
    <m/>
    <m/>
    <m/>
    <m/>
    <m/>
    <m/>
    <m/>
    <x v="0"/>
    <m/>
    <x v="0"/>
    <m/>
    <m/>
    <x v="0"/>
    <x v="0"/>
    <x v="0"/>
    <m/>
    <m/>
    <m/>
    <m/>
    <m/>
    <m/>
    <m/>
    <m/>
    <x v="0"/>
    <x v="0"/>
    <m/>
    <s v="Foundational; Realism, Naturalism &amp; Victorian Era"/>
    <m/>
    <m/>
    <s v="Germinal (Les Rougon-Macquart series)_Zola, Émile"/>
    <s v="Zola, Émile_Germinal (Les Rougon-Macquart series)"/>
    <x v="3537"/>
    <m/>
    <m/>
  </r>
  <r>
    <s v="B-I ACCUSE...!|ZOLA, ÉMILE"/>
    <s v="N"/>
    <s v="I Accuse...!"/>
    <x v="1693"/>
    <m/>
    <m/>
    <x v="201"/>
    <m/>
    <m/>
    <m/>
    <m/>
    <s v="-"/>
    <s v="Zola's famous open letter to the President of France accusing the government of antisemitism in the Dreyfus Affair, leading to his conviction for libel and temporary exile to England."/>
    <m/>
    <x v="0"/>
    <m/>
    <x v="0"/>
    <m/>
    <m/>
    <x v="0"/>
    <x v="0"/>
    <x v="0"/>
    <m/>
    <m/>
    <m/>
    <m/>
    <m/>
    <m/>
    <m/>
    <m/>
    <x v="26"/>
    <x v="9"/>
    <m/>
    <m/>
    <m/>
    <m/>
    <s v="I Accuse...!_Zola, Émile"/>
    <s v="Zola, Émile_I Accuse...!"/>
    <x v="3538"/>
    <m/>
    <m/>
  </r>
  <r>
    <s v="B-J'ACCUSE...!|ZOLA, ÉMILE"/>
    <s v="N"/>
    <s v="J'accuse...!"/>
    <x v="1693"/>
    <m/>
    <m/>
    <x v="0"/>
    <m/>
    <m/>
    <m/>
    <m/>
    <m/>
    <m/>
    <m/>
    <x v="0"/>
    <m/>
    <x v="0"/>
    <m/>
    <m/>
    <x v="0"/>
    <x v="0"/>
    <x v="0"/>
    <m/>
    <m/>
    <m/>
    <m/>
    <m/>
    <m/>
    <m/>
    <m/>
    <x v="0"/>
    <x v="0"/>
    <m/>
    <s v="Foundational; Realism, Naturalism &amp; Victorian Era"/>
    <m/>
    <m/>
    <s v="J'accuse...!_Zola, Émile"/>
    <s v="Zola, Émile_J'accuse...!"/>
    <x v="3539"/>
    <m/>
    <m/>
  </r>
  <r>
    <s v="B-LA BÊTE HUMAINE|ZOLA, ÉMILE"/>
    <s v="N"/>
    <s v="La Bête Humaine"/>
    <x v="1693"/>
    <s v="Les Rougon-Macquart"/>
    <n v="17"/>
    <x v="0"/>
    <m/>
    <m/>
    <m/>
    <m/>
    <m/>
    <m/>
    <m/>
    <x v="0"/>
    <m/>
    <x v="0"/>
    <m/>
    <m/>
    <x v="0"/>
    <x v="0"/>
    <x v="0"/>
    <m/>
    <m/>
    <m/>
    <m/>
    <m/>
    <m/>
    <m/>
    <m/>
    <x v="0"/>
    <x v="0"/>
    <m/>
    <m/>
    <m/>
    <m/>
    <s v="La Bête Humaine_Zola, Émile"/>
    <s v="Zola, Émile_La Bête Humaine"/>
    <x v="3540"/>
    <m/>
    <m/>
  </r>
  <r>
    <s v="B-L'ASSOMMOIR|ZOLA, ÉMILE"/>
    <s v="N"/>
    <s v="L'Assommoir"/>
    <x v="1693"/>
    <m/>
    <m/>
    <x v="165"/>
    <m/>
    <m/>
    <m/>
    <m/>
    <n v="528"/>
    <s v="Zola's seventh novel in the Rougon-Macquart series, depicting alcoholism and poverty in the working-class districts of Paris through the story of laundress Gervaise Macquart."/>
    <m/>
    <x v="0"/>
    <m/>
    <x v="0"/>
    <m/>
    <m/>
    <x v="0"/>
    <x v="0"/>
    <x v="0"/>
    <m/>
    <m/>
    <m/>
    <m/>
    <m/>
    <m/>
    <m/>
    <m/>
    <x v="34"/>
    <x v="9"/>
    <m/>
    <m/>
    <m/>
    <m/>
    <s v="L'Assommoir_Zola, Émile"/>
    <s v="Zola, Émile_L'Assommoir"/>
    <x v="3541"/>
    <m/>
    <m/>
  </r>
  <r>
    <s v="B-L'ASSOMMOIR (LES ROUGON-MACQUART SERIES)|ZOLA, ÉMILE"/>
    <s v="N"/>
    <s v="L'Assommoir (Les Rougon-Macquart series)"/>
    <x v="1693"/>
    <m/>
    <m/>
    <x v="0"/>
    <m/>
    <m/>
    <m/>
    <m/>
    <m/>
    <m/>
    <m/>
    <x v="0"/>
    <m/>
    <x v="0"/>
    <m/>
    <m/>
    <x v="0"/>
    <x v="0"/>
    <x v="0"/>
    <m/>
    <m/>
    <m/>
    <m/>
    <m/>
    <m/>
    <m/>
    <m/>
    <x v="0"/>
    <x v="0"/>
    <m/>
    <s v="Foundational; Realism, Naturalism &amp; Victorian Era"/>
    <m/>
    <m/>
    <s v="L'Assommoir (Les Rougon-Macquart series)_Zola, Émile"/>
    <s v="Zola, Émile_L'Assommoir (Les Rougon-Macquart series)"/>
    <x v="3542"/>
    <m/>
    <m/>
  </r>
  <r>
    <s v="B-LOURDES|ZOLA, ÉMILE"/>
    <s v="N"/>
    <s v="Lourdes"/>
    <x v="1693"/>
    <m/>
    <m/>
    <x v="229"/>
    <m/>
    <m/>
    <m/>
    <m/>
    <n v="608"/>
    <s v="The first novel in Zola's Three Cities trilogy, examining the conflict between religious faith and scientific skepticism at the Catholic pilgrimage site of Lourdes."/>
    <m/>
    <x v="0"/>
    <m/>
    <x v="0"/>
    <m/>
    <m/>
    <x v="0"/>
    <x v="0"/>
    <x v="0"/>
    <m/>
    <m/>
    <m/>
    <m/>
    <m/>
    <m/>
    <m/>
    <m/>
    <x v="26"/>
    <x v="9"/>
    <m/>
    <m/>
    <m/>
    <m/>
    <s v="Lourdes_Zola, Émile"/>
    <s v="Zola, Émile_Lourdes"/>
    <x v="3543"/>
    <m/>
    <m/>
  </r>
  <r>
    <s v="B-MONEY|ZOLA, ÉMILE"/>
    <s v="N"/>
    <s v="Money"/>
    <x v="1693"/>
    <m/>
    <m/>
    <x v="181"/>
    <m/>
    <m/>
    <m/>
    <m/>
    <n v="416"/>
    <s v="Zola's eighteenth novel in the Rougon-Macquart series, focusing on financial speculation and the stock market crash of 1867, following the rise and fall of a banker and exploring capitalism's moral implications."/>
    <m/>
    <x v="0"/>
    <m/>
    <x v="0"/>
    <m/>
    <m/>
    <x v="0"/>
    <x v="0"/>
    <x v="0"/>
    <m/>
    <m/>
    <m/>
    <m/>
    <m/>
    <m/>
    <m/>
    <m/>
    <x v="26"/>
    <x v="9"/>
    <m/>
    <m/>
    <m/>
    <m/>
    <s v="Money_Zola, Émile"/>
    <s v="Zola, Émile_Money"/>
    <x v="3544"/>
    <m/>
    <m/>
  </r>
  <r>
    <s v="B-NANA|ZOLA, ÉMILE"/>
    <s v="N"/>
    <s v="Nana"/>
    <x v="1693"/>
    <m/>
    <m/>
    <x v="141"/>
    <m/>
    <m/>
    <m/>
    <m/>
    <n v="480"/>
    <s v="Zola's ninth novel in the Rougon-Macquart series, following the life of Nana, a prostitute who rises to become a celebrated actress in Paris and destroys aristocratic men who pursue her."/>
    <m/>
    <x v="0"/>
    <m/>
    <x v="0"/>
    <m/>
    <m/>
    <x v="0"/>
    <x v="0"/>
    <x v="0"/>
    <m/>
    <m/>
    <m/>
    <m/>
    <m/>
    <m/>
    <m/>
    <m/>
    <x v="25"/>
    <x v="9"/>
    <m/>
    <s v="Foundational; Realism, Naturalism &amp; Victorian Era"/>
    <m/>
    <m/>
    <s v="Nana_Zola, Émile"/>
    <s v="Zola, Émile_Nana"/>
    <x v="3545"/>
    <m/>
    <m/>
  </r>
  <r>
    <s v="B-POT LUCK|ZOLA, ÉMILE"/>
    <s v="N"/>
    <s v="Pot Luck"/>
    <x v="1693"/>
    <m/>
    <m/>
    <x v="315"/>
    <m/>
    <m/>
    <m/>
    <m/>
    <n v="480"/>
    <s v="Zola's tenth novel in the Rougon-Macquart series, exposing the hypocrisies and moral corruption of the bourgeoisie in a typical Parisian apartment building, contrasting public respectability with private vice."/>
    <m/>
    <x v="0"/>
    <m/>
    <x v="0"/>
    <m/>
    <m/>
    <x v="0"/>
    <x v="0"/>
    <x v="0"/>
    <m/>
    <m/>
    <m/>
    <m/>
    <m/>
    <m/>
    <m/>
    <m/>
    <x v="25"/>
    <x v="9"/>
    <m/>
    <m/>
    <m/>
    <m/>
    <s v="Pot Luck_Zola, Émile"/>
    <s v="Zola, Émile_Pot Luck"/>
    <x v="3546"/>
    <m/>
    <m/>
  </r>
  <r>
    <s v="B-THE BEAST IN MAN|ZOLA, ÉMILE"/>
    <s v="N"/>
    <s v="The Beast in Man"/>
    <x v="1693"/>
    <m/>
    <m/>
    <x v="169"/>
    <m/>
    <m/>
    <m/>
    <m/>
    <n v="368"/>
    <s v="Zola's seventeenth novel in the Rougon-Macquart series, exploring violence and criminal behavior through the story of a train engineer with homicidal urges, set against the railway system."/>
    <m/>
    <x v="0"/>
    <m/>
    <x v="0"/>
    <m/>
    <m/>
    <x v="0"/>
    <x v="0"/>
    <x v="0"/>
    <m/>
    <m/>
    <m/>
    <m/>
    <m/>
    <m/>
    <m/>
    <m/>
    <x v="26"/>
    <x v="9"/>
    <m/>
    <m/>
    <m/>
    <m/>
    <s v="The Beast in Man_Zola, Émile"/>
    <s v="Zola, Émile_The Beast in Man"/>
    <x v="3547"/>
    <m/>
    <m/>
  </r>
  <r>
    <s v="B-THE BELLY OF PARIS|ZOLA, ÉMILE"/>
    <s v="N"/>
    <s v="The Belly of Paris"/>
    <x v="1693"/>
    <m/>
    <m/>
    <x v="304"/>
    <m/>
    <m/>
    <m/>
    <m/>
    <n v="352"/>
    <s v="Zola's third novel in the Rougon-Macquart series, set in and around Les Halles, the central food market of Paris, contrasting the &quot;fat&quot; and the &quot;thin&quot; of society through sensual descriptions of food."/>
    <m/>
    <x v="0"/>
    <m/>
    <x v="0"/>
    <m/>
    <m/>
    <x v="0"/>
    <x v="0"/>
    <x v="0"/>
    <m/>
    <m/>
    <m/>
    <m/>
    <m/>
    <m/>
    <m/>
    <m/>
    <x v="34"/>
    <x v="9"/>
    <m/>
    <m/>
    <m/>
    <m/>
    <s v="The Belly of Paris_Zola, Émile"/>
    <s v="Zola, Émile_The Belly of Paris"/>
    <x v="3548"/>
    <m/>
    <m/>
  </r>
  <r>
    <s v="B-THE CONQUEST OF PLASSANS|ZOLA, ÉMILE"/>
    <s v="N"/>
    <s v="The Conquest of Plassans"/>
    <x v="1693"/>
    <m/>
    <m/>
    <x v="180"/>
    <m/>
    <m/>
    <m/>
    <m/>
    <n v="368"/>
    <s v="Zola's fourth novel in the Rougon-Macquart series, about a priest who infiltrates and dominates a small provincial town for political purposes, examining the interplay of church and state."/>
    <m/>
    <x v="0"/>
    <m/>
    <x v="0"/>
    <m/>
    <m/>
    <x v="0"/>
    <x v="0"/>
    <x v="0"/>
    <m/>
    <m/>
    <m/>
    <m/>
    <m/>
    <m/>
    <m/>
    <m/>
    <x v="34"/>
    <x v="9"/>
    <m/>
    <m/>
    <m/>
    <m/>
    <s v="The Conquest of Plassans_Zola, Émile"/>
    <s v="Zola, Émile_The Conquest of Plassans"/>
    <x v="3549"/>
    <m/>
    <m/>
  </r>
  <r>
    <s v="B-THE DEBACLE|ZOLA, ÉMILE"/>
    <s v="N"/>
    <s v="The Debacle"/>
    <x v="1693"/>
    <m/>
    <m/>
    <x v="142"/>
    <m/>
    <m/>
    <m/>
    <m/>
    <n v="640"/>
    <s v="Zola's nineteenth novel in the Rougon-Macquart series, about the Franco-Prussian War of 1870, the Battle of Sedan, and the Paris Commune, showing the collapse of the Second Empire."/>
    <m/>
    <x v="0"/>
    <m/>
    <x v="0"/>
    <m/>
    <m/>
    <x v="0"/>
    <x v="0"/>
    <x v="0"/>
    <m/>
    <m/>
    <m/>
    <m/>
    <m/>
    <m/>
    <m/>
    <m/>
    <x v="26"/>
    <x v="9"/>
    <m/>
    <m/>
    <m/>
    <m/>
    <s v="The Debacle_Zola, Émile"/>
    <s v="Zola, Émile_The Debacle"/>
    <x v="3550"/>
    <m/>
    <m/>
  </r>
  <r>
    <s v="B-THE DRINKING DEN|ZOLA, ÉMILE"/>
    <s v="N"/>
    <s v="The Drinking Den"/>
    <x v="1693"/>
    <m/>
    <m/>
    <x v="165"/>
    <m/>
    <m/>
    <m/>
    <m/>
    <n v="528"/>
    <s v="Zola's seventh novel in the Rougon-Macquart series, depicting alcoholism and poverty in working-class Paris, following laundress Gervaise Macquart's tragic decline into destitution."/>
    <m/>
    <x v="0"/>
    <m/>
    <x v="0"/>
    <m/>
    <m/>
    <x v="0"/>
    <x v="0"/>
    <x v="0"/>
    <m/>
    <m/>
    <m/>
    <m/>
    <m/>
    <m/>
    <m/>
    <m/>
    <x v="34"/>
    <x v="9"/>
    <m/>
    <m/>
    <m/>
    <m/>
    <s v="The Drinking Den_Zola, Émile"/>
    <s v="Zola, Émile_The Drinking Den"/>
    <x v="3551"/>
    <m/>
    <m/>
  </r>
  <r>
    <s v="B-THE EARTH|ZOLA, ÉMILE"/>
    <s v="N"/>
    <s v="The Earth"/>
    <x v="1693"/>
    <m/>
    <m/>
    <x v="232"/>
    <m/>
    <m/>
    <m/>
    <m/>
    <n v="544"/>
    <s v="Zola's fifteenth novel in the Rougon-Macquart series, depicting the harsh reality of peasant life and the attachment to land in rural France, with themes of greed and brutality."/>
    <m/>
    <x v="0"/>
    <m/>
    <x v="0"/>
    <m/>
    <m/>
    <x v="0"/>
    <x v="0"/>
    <x v="0"/>
    <m/>
    <m/>
    <m/>
    <m/>
    <m/>
    <m/>
    <m/>
    <m/>
    <x v="25"/>
    <x v="9"/>
    <m/>
    <m/>
    <m/>
    <m/>
    <s v="The Earth_Zola, Émile"/>
    <s v="Zola, Émile_The Earth"/>
    <x v="3552"/>
    <m/>
    <m/>
  </r>
  <r>
    <s v="B-THE EXPERIMENTAL NOVEL|ZOLA, ÉMILE"/>
    <s v="N"/>
    <s v="The Experimental Novel"/>
    <x v="1693"/>
    <m/>
    <m/>
    <x v="141"/>
    <m/>
    <m/>
    <m/>
    <m/>
    <n v="240"/>
    <s v="Zola's collection of essays outlining his literary theories, applying scientific method to novel writing and establishing the principles of literary naturalism."/>
    <m/>
    <x v="0"/>
    <m/>
    <x v="0"/>
    <m/>
    <m/>
    <x v="0"/>
    <x v="0"/>
    <x v="0"/>
    <m/>
    <m/>
    <m/>
    <m/>
    <m/>
    <m/>
    <m/>
    <m/>
    <x v="25"/>
    <x v="9"/>
    <m/>
    <m/>
    <m/>
    <m/>
    <s v="The Experimental Novel_Zola, Émile"/>
    <s v="Zola, Émile_The Experimental Novel"/>
    <x v="3553"/>
    <m/>
    <m/>
  </r>
  <r>
    <s v="B-THE FORTUNE OF THE ROUGONS|ZOLA, ÉMILE"/>
    <s v="N"/>
    <s v="The Fortune of the Rougons"/>
    <x v="1693"/>
    <m/>
    <m/>
    <x v="139"/>
    <m/>
    <m/>
    <m/>
    <m/>
    <n v="384"/>
    <s v="The first novel in Zola's Rougon-Macquart series, depicting the 1851 coup d'état that created the Second Empire in a small southern French town, introducing the founding members of his fictional family."/>
    <m/>
    <x v="0"/>
    <m/>
    <x v="0"/>
    <m/>
    <m/>
    <x v="0"/>
    <x v="0"/>
    <x v="0"/>
    <m/>
    <m/>
    <m/>
    <m/>
    <m/>
    <m/>
    <m/>
    <m/>
    <x v="34"/>
    <x v="9"/>
    <m/>
    <m/>
    <m/>
    <m/>
    <s v="The Fortune of the Rougons_Zola, Émile"/>
    <s v="Zola, Émile_The Fortune of the Rougons"/>
    <x v="3554"/>
    <m/>
    <m/>
  </r>
  <r>
    <s v="B-THE KILL|ZOLA, ÉMILE"/>
    <s v="N"/>
    <s v="The Kill"/>
    <x v="1693"/>
    <m/>
    <m/>
    <x v="221"/>
    <m/>
    <m/>
    <m/>
    <m/>
    <n v="320"/>
    <s v="The second novel in Zola's series, exploring property speculation and corruption during the massive renovation of Paris in the 1860s, featuring a destructive love triangle in a family."/>
    <m/>
    <x v="0"/>
    <m/>
    <x v="0"/>
    <m/>
    <m/>
    <x v="0"/>
    <x v="0"/>
    <x v="0"/>
    <m/>
    <m/>
    <m/>
    <m/>
    <m/>
    <m/>
    <m/>
    <m/>
    <x v="34"/>
    <x v="9"/>
    <m/>
    <m/>
    <m/>
    <m/>
    <s v="The Kill_Zola, Émile"/>
    <s v="Zola, Émile_The Kill"/>
    <x v="3555"/>
    <m/>
    <m/>
  </r>
  <r>
    <s v="B-THE LADIES' PARADISE|ZOLA, ÉMILE"/>
    <s v="N"/>
    <s v="The Ladies' Paradise"/>
    <x v="1693"/>
    <m/>
    <m/>
    <x v="297"/>
    <m/>
    <m/>
    <m/>
    <m/>
    <n v="448"/>
    <s v="Zola's eleventh novel in the Rougon-Macquart series, set in a department store, contrasting traditional small shops with the new consumer capitalism of the grand magasin in Second Empire Paris."/>
    <m/>
    <x v="0"/>
    <m/>
    <x v="0"/>
    <m/>
    <m/>
    <x v="0"/>
    <x v="0"/>
    <x v="0"/>
    <m/>
    <m/>
    <m/>
    <m/>
    <m/>
    <m/>
    <m/>
    <m/>
    <x v="25"/>
    <x v="9"/>
    <m/>
    <m/>
    <m/>
    <m/>
    <s v="The Ladies' Paradise_Zola, Émile"/>
    <s v="Zola, Émile_The Ladies' Paradise"/>
    <x v="3556"/>
    <m/>
    <m/>
  </r>
  <r>
    <s v="B-THE MASTERPIECE|ZOLA, ÉMILE"/>
    <s v="N"/>
    <s v="The Masterpiece"/>
    <x v="1693"/>
    <m/>
    <m/>
    <x v="149"/>
    <m/>
    <m/>
    <m/>
    <m/>
    <n v="400"/>
    <s v="Zola's fourteenth novel in the Rougon-Macquart series, about an innovative painter struggling against the conservative art establishment, partly based on Zola's friendship with Cézanne."/>
    <m/>
    <x v="0"/>
    <m/>
    <x v="0"/>
    <m/>
    <m/>
    <x v="0"/>
    <x v="0"/>
    <x v="0"/>
    <m/>
    <m/>
    <m/>
    <m/>
    <m/>
    <m/>
    <m/>
    <m/>
    <x v="25"/>
    <x v="9"/>
    <m/>
    <m/>
    <m/>
    <m/>
    <s v="The Masterpiece_Zola, Émile"/>
    <s v="Zola, Émile_The Masterpiece"/>
    <x v="3557"/>
    <m/>
    <m/>
  </r>
  <r>
    <s v="B-THÉRÈSE RAQUIN|ZOLA, ÉMILE"/>
    <s v="N"/>
    <s v="Thérèse Raquin"/>
    <x v="1693"/>
    <m/>
    <m/>
    <x v="237"/>
    <m/>
    <m/>
    <m/>
    <m/>
    <n v="272"/>
    <s v="Zola's breakthrough novel about an affair that leads to murder, exploring the psychological and physiological effects of guilt on the killers, establishing his naturalist approach to literature."/>
    <m/>
    <x v="0"/>
    <m/>
    <x v="0"/>
    <m/>
    <m/>
    <x v="0"/>
    <x v="0"/>
    <x v="0"/>
    <m/>
    <m/>
    <m/>
    <m/>
    <m/>
    <m/>
    <m/>
    <m/>
    <x v="21"/>
    <x v="9"/>
    <m/>
    <s v="Foundational; Realism, Naturalism &amp; Victorian Era"/>
    <m/>
    <m/>
    <s v="Thérèse Raquin_Zola, Émile"/>
    <s v="Zola, Émile_Thérèse Raquin"/>
    <x v="3558"/>
    <m/>
    <m/>
  </r>
  <r>
    <s v="B-ZUO ZHUAN (COMMENTARY ON SPRING AND AUTUMN ANNALS)|ZUO QIUMING (TRADITIONALLY)"/>
    <s v="N"/>
    <s v="Zuo Zhuan (Commentary on Spring and Autumn Annals)"/>
    <x v="1694"/>
    <m/>
    <m/>
    <x v="0"/>
    <m/>
    <m/>
    <m/>
    <m/>
    <m/>
    <m/>
    <m/>
    <x v="0"/>
    <m/>
    <x v="0"/>
    <m/>
    <m/>
    <x v="0"/>
    <x v="0"/>
    <x v="0"/>
    <m/>
    <m/>
    <m/>
    <m/>
    <m/>
    <m/>
    <m/>
    <m/>
    <x v="0"/>
    <x v="0"/>
    <m/>
    <s v="Foundational; Ancient China"/>
    <m/>
    <m/>
    <s v="Zuo Zhuan (Commentary on Spring and Autumn Annals)_Zuo Qiuming (Traditionally)"/>
    <s v="Zuo Qiuming (Traditionally)_Zuo Zhuan (Commentary on Spring and Autumn Annals)"/>
    <x v="3559"/>
    <m/>
    <m/>
  </r>
  <r>
    <s v="B-DARK SPRING|ZÜRN, UNICA"/>
    <s v="N"/>
    <s v="Dark Spring"/>
    <x v="1695"/>
    <m/>
    <m/>
    <x v="0"/>
    <m/>
    <m/>
    <m/>
    <m/>
    <m/>
    <m/>
    <m/>
    <x v="0"/>
    <m/>
    <x v="0"/>
    <m/>
    <m/>
    <x v="0"/>
    <x v="0"/>
    <x v="0"/>
    <m/>
    <m/>
    <m/>
    <m/>
    <m/>
    <m/>
    <m/>
    <m/>
    <x v="0"/>
    <x v="0"/>
    <m/>
    <m/>
    <m/>
    <m/>
    <s v="Dark Spring_Zürn, Unica"/>
    <s v="Zürn, Unica_Dark Spring"/>
    <x v="3560"/>
    <m/>
    <m/>
  </r>
  <r>
    <s v="B-THE MAN OF JASMINE &amp; OTHER TEXTS|ZÜRN, UNICA"/>
    <s v="N"/>
    <s v="The Man of Jasmine &amp; Other Texts"/>
    <x v="1695"/>
    <m/>
    <m/>
    <x v="0"/>
    <m/>
    <m/>
    <m/>
    <m/>
    <m/>
    <m/>
    <m/>
    <x v="0"/>
    <m/>
    <x v="0"/>
    <m/>
    <m/>
    <x v="0"/>
    <x v="0"/>
    <x v="0"/>
    <m/>
    <m/>
    <m/>
    <m/>
    <m/>
    <m/>
    <m/>
    <m/>
    <x v="0"/>
    <x v="0"/>
    <m/>
    <m/>
    <m/>
    <m/>
    <s v="The Man of Jasmine &amp; Other Texts_Zürn, Unica"/>
    <s v="Zürn, Unica_The Man of Jasmine &amp; Other Texts"/>
    <x v="3561"/>
    <m/>
    <m/>
  </r>
  <r>
    <s v="B-THE BOOK THIEF|ZUSAK, MARKUS"/>
    <s v="N"/>
    <s v="The Book Thief"/>
    <x v="1696"/>
    <m/>
    <m/>
    <x v="0"/>
    <m/>
    <m/>
    <m/>
    <m/>
    <m/>
    <m/>
    <m/>
    <x v="0"/>
    <m/>
    <x v="0"/>
    <m/>
    <m/>
    <x v="0"/>
    <x v="0"/>
    <x v="0"/>
    <m/>
    <m/>
    <m/>
    <m/>
    <m/>
    <m/>
    <m/>
    <m/>
    <x v="0"/>
    <x v="0"/>
    <m/>
    <m/>
    <m/>
    <m/>
    <s v="The Book Thief_Zusak, Markus"/>
    <s v="Zusak, Markus_The Book Thief"/>
    <x v="3562"/>
    <m/>
    <m/>
  </r>
  <r>
    <s v="B-BEWARE OF PITY|ZWEIG, STEFAN"/>
    <s v="N"/>
    <s v="Beware of Pity"/>
    <x v="1697"/>
    <m/>
    <m/>
    <x v="0"/>
    <m/>
    <m/>
    <m/>
    <m/>
    <m/>
    <m/>
    <m/>
    <x v="1"/>
    <m/>
    <x v="0"/>
    <m/>
    <m/>
    <x v="0"/>
    <x v="0"/>
    <x v="1"/>
    <m/>
    <m/>
    <m/>
    <m/>
    <m/>
    <m/>
    <m/>
    <m/>
    <x v="0"/>
    <x v="0"/>
    <m/>
    <m/>
    <m/>
    <m/>
    <s v="Beware of Pity_Zweig, Stefan"/>
    <s v="Zweig, Stefan_Beware of Pity"/>
    <x v="3563"/>
    <m/>
    <m/>
  </r>
  <r>
    <s v="B-CHESS STORY|ZWEIG, STEFAN"/>
    <s v="N"/>
    <s v="Chess Story"/>
    <x v="1697"/>
    <m/>
    <m/>
    <x v="0"/>
    <m/>
    <m/>
    <m/>
    <m/>
    <m/>
    <m/>
    <m/>
    <x v="1"/>
    <m/>
    <x v="0"/>
    <m/>
    <m/>
    <x v="0"/>
    <x v="0"/>
    <x v="1"/>
    <m/>
    <m/>
    <m/>
    <m/>
    <m/>
    <m/>
    <m/>
    <m/>
    <x v="0"/>
    <x v="0"/>
    <m/>
    <m/>
    <m/>
    <m/>
    <s v="Chess Story_Zweig, Stefan"/>
    <s v="Zweig, Stefan_Chess Story"/>
    <x v="3564"/>
    <m/>
    <m/>
  </r>
  <r>
    <s v="B-KORKU|ZWEIG, STEFAN"/>
    <s v="N"/>
    <s v="Korku"/>
    <x v="1697"/>
    <m/>
    <m/>
    <x v="0"/>
    <m/>
    <m/>
    <m/>
    <m/>
    <m/>
    <m/>
    <m/>
    <x v="0"/>
    <m/>
    <x v="0"/>
    <m/>
    <m/>
    <x v="0"/>
    <x v="0"/>
    <x v="0"/>
    <m/>
    <m/>
    <m/>
    <m/>
    <m/>
    <m/>
    <m/>
    <m/>
    <x v="0"/>
    <x v="0"/>
    <m/>
    <m/>
    <m/>
    <m/>
    <s v="Korku_Zweig, Stefan"/>
    <s v="Zweig, Stefan_Korku"/>
    <x v="3565"/>
    <m/>
    <m/>
  </r>
  <r>
    <s v="B-THE POST-OFFICE GIRL|ZWEIG, STEFAN"/>
    <s v="N"/>
    <s v="The Post-Office Girl"/>
    <x v="1697"/>
    <m/>
    <m/>
    <x v="0"/>
    <m/>
    <m/>
    <m/>
    <m/>
    <m/>
    <m/>
    <m/>
    <x v="0"/>
    <m/>
    <x v="0"/>
    <m/>
    <m/>
    <x v="0"/>
    <x v="0"/>
    <x v="0"/>
    <m/>
    <m/>
    <m/>
    <m/>
    <m/>
    <m/>
    <m/>
    <m/>
    <x v="0"/>
    <x v="0"/>
    <m/>
    <m/>
    <m/>
    <m/>
    <s v="The Post-Office Girl_Zweig, Stefan"/>
    <s v="Zweig, Stefan_The Post-Office Girl"/>
    <x v="3566"/>
    <m/>
    <m/>
  </r>
  <r>
    <s v="B-THE WORLD OF YESTERDAY|ZWEIG, STEFAN"/>
    <s v="N"/>
    <s v="The World of Yesterday"/>
    <x v="1697"/>
    <m/>
    <m/>
    <x v="0"/>
    <m/>
    <m/>
    <m/>
    <m/>
    <m/>
    <m/>
    <m/>
    <x v="1"/>
    <m/>
    <x v="0"/>
    <m/>
    <m/>
    <x v="0"/>
    <x v="0"/>
    <x v="1"/>
    <m/>
    <m/>
    <m/>
    <m/>
    <m/>
    <m/>
    <m/>
    <m/>
    <x v="0"/>
    <x v="0"/>
    <m/>
    <m/>
    <m/>
    <m/>
    <s v="The World of Yesterday_Zweig, Stefan"/>
    <s v="Zweig, Stefan_The World of Yesterday"/>
    <x v="3567"/>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CD5D6FA-D591-4F43-B29B-4B35F509E578}" name="PivotTable1" cacheId="18" applyNumberFormats="0" applyBorderFormats="0" applyFontFormats="0" applyPatternFormats="0" applyAlignmentFormats="0" applyWidthHeightFormats="1" dataCaption="Values" updatedVersion="8" minRefreshableVersion="3" rowGrandTotals="0" colGrandTotals="0" itemPrintTitles="1" createdVersion="8" indent="0" compact="0" compactData="0" multipleFieldFilters="0" rowHeaderCaption="Book - Author">
  <location ref="B3:E130" firstHeaderRow="1" firstDataRow="1" firstDataCol="4"/>
  <pivotFields count="41">
    <pivotField compact="0" outline="0" showAll="0" defaultSubtotal="0"/>
    <pivotField compact="0" outline="0" showAll="0" defaultSubtotal="0"/>
    <pivotField compact="0" outline="0" showAll="0" defaultSubtotal="0"/>
    <pivotField axis="axisRow" compact="0" outline="0" showAll="0" defaultSubtotal="0">
      <items count="1756">
        <item x="0"/>
        <item m="1" x="1698"/>
        <item x="2"/>
        <item x="3"/>
        <item x="4"/>
        <item x="5"/>
        <item x="6"/>
        <item x="7"/>
        <item x="8"/>
        <item x="9"/>
        <item x="10"/>
        <item x="11"/>
        <item x="12"/>
        <item x="13"/>
        <item x="16"/>
        <item x="14"/>
        <item x="15"/>
        <item m="1" x="1752"/>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2"/>
        <item x="51"/>
        <item x="53"/>
        <item x="54"/>
        <item x="55"/>
        <item x="56"/>
        <item x="78"/>
        <item x="57"/>
        <item x="58"/>
        <item x="59"/>
        <item x="60"/>
        <item x="61"/>
        <item x="62"/>
        <item x="63"/>
        <item x="64"/>
        <item x="65"/>
        <item x="66"/>
        <item x="67"/>
        <item x="68"/>
        <item x="69"/>
        <item x="70"/>
        <item x="71"/>
        <item x="72"/>
        <item x="73"/>
        <item x="74"/>
        <item x="75"/>
        <item x="76"/>
        <item x="77"/>
        <item x="79"/>
        <item x="80"/>
        <item m="1" x="1738"/>
        <item x="81"/>
        <item x="82"/>
        <item x="83"/>
        <item x="85"/>
        <item x="84"/>
        <item x="86"/>
        <item x="87"/>
        <item x="88"/>
        <item x="89"/>
        <item x="90"/>
        <item x="91"/>
        <item x="92"/>
        <item x="93"/>
        <item x="94"/>
        <item x="95"/>
        <item x="96"/>
        <item x="97"/>
        <item x="98"/>
        <item x="99"/>
        <item x="100"/>
        <item x="101"/>
        <item x="103"/>
        <item x="102"/>
        <item x="104"/>
        <item x="105"/>
        <item x="106"/>
        <item x="107"/>
        <item x="108"/>
        <item x="109"/>
        <item x="110"/>
        <item x="111"/>
        <item x="112"/>
        <item x="113"/>
        <item x="114"/>
        <item x="115"/>
        <item x="116"/>
        <item x="117"/>
        <item x="118"/>
        <item x="119"/>
        <item x="120"/>
        <item x="121"/>
        <item x="122"/>
        <item x="123"/>
        <item x="124"/>
        <item x="125"/>
        <item x="126"/>
        <item x="127"/>
        <item x="129"/>
        <item x="128"/>
        <item x="131"/>
        <item x="130"/>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6"/>
        <item x="225"/>
        <item x="227"/>
        <item x="228"/>
        <item x="229"/>
        <item x="230"/>
        <item x="231"/>
        <item x="232"/>
        <item m="1" x="1711"/>
        <item x="233"/>
        <item x="234"/>
        <item x="235"/>
        <item x="236"/>
        <item x="237"/>
        <item x="238"/>
        <item x="239"/>
        <item x="240"/>
        <item m="1" x="1737"/>
        <item x="241"/>
        <item x="242"/>
        <item x="243"/>
        <item x="244"/>
        <item x="245"/>
        <item x="246"/>
        <item x="247"/>
        <item x="248"/>
        <item x="249"/>
        <item x="250"/>
        <item x="251"/>
        <item x="252"/>
        <item x="253"/>
        <item x="254"/>
        <item x="255"/>
        <item x="256"/>
        <item m="1" x="1715"/>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m="1" x="1731"/>
        <item x="319"/>
        <item x="320"/>
        <item x="321"/>
        <item x="322"/>
        <item x="323"/>
        <item x="324"/>
        <item x="325"/>
        <item x="326"/>
        <item x="327"/>
        <item x="328"/>
        <item x="329"/>
        <item x="330"/>
        <item x="331"/>
        <item x="332"/>
        <item x="333"/>
        <item x="334"/>
        <item x="335"/>
        <item m="1" x="1740"/>
        <item x="336"/>
        <item x="337"/>
        <item x="338"/>
        <item x="339"/>
        <item x="341"/>
        <item x="342"/>
        <item x="343"/>
        <item x="344"/>
        <item x="345"/>
        <item x="346"/>
        <item x="347"/>
        <item x="348"/>
        <item x="349"/>
        <item x="350"/>
        <item x="351"/>
        <item x="353"/>
        <item x="352"/>
        <item x="354"/>
        <item x="356"/>
        <item x="355"/>
        <item x="357"/>
        <item x="358"/>
        <item x="359"/>
        <item x="360"/>
        <item x="361"/>
        <item x="362"/>
        <item x="363"/>
        <item x="364"/>
        <item x="365"/>
        <item x="366"/>
        <item x="367"/>
        <item x="368"/>
        <item x="369"/>
        <item x="370"/>
        <item x="371"/>
        <item x="372"/>
        <item x="373"/>
        <item x="374"/>
        <item x="375"/>
        <item m="1" x="1725"/>
        <item x="376"/>
        <item x="377"/>
        <item x="378"/>
        <item x="379"/>
        <item x="380"/>
        <item x="381"/>
        <item x="382"/>
        <item x="383"/>
        <item x="384"/>
        <item x="385"/>
        <item x="386"/>
        <item x="387"/>
        <item x="388"/>
        <item x="389"/>
        <item x="390"/>
        <item x="391"/>
        <item x="392"/>
        <item x="393"/>
        <item m="1" x="1750"/>
        <item x="394"/>
        <item x="395"/>
        <item x="396"/>
        <item m="1" x="1754"/>
        <item x="397"/>
        <item x="398"/>
        <item x="399"/>
        <item x="400"/>
        <item x="401"/>
        <item x="402"/>
        <item x="403"/>
        <item x="404"/>
        <item x="405"/>
        <item x="406"/>
        <item x="407"/>
        <item x="408"/>
        <item x="409"/>
        <item x="410"/>
        <item x="411"/>
        <item x="412"/>
        <item x="413"/>
        <item x="414"/>
        <item x="415"/>
        <item x="416"/>
        <item x="418"/>
        <item x="417"/>
        <item x="419"/>
        <item m="1" x="1734"/>
        <item x="420"/>
        <item x="421"/>
        <item x="422"/>
        <item x="423"/>
        <item x="424"/>
        <item x="425"/>
        <item x="426"/>
        <item x="427"/>
        <item x="428"/>
        <item x="429"/>
        <item x="430"/>
        <item x="431"/>
        <item x="432"/>
        <item x="433"/>
        <item x="434"/>
        <item x="435"/>
        <item x="436"/>
        <item x="438"/>
        <item x="437"/>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m="1" x="1699"/>
        <item x="485"/>
        <item x="486"/>
        <item x="487"/>
        <item x="488"/>
        <item x="489"/>
        <item x="490"/>
        <item x="491"/>
        <item x="492"/>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m="1" x="1713"/>
        <item x="528"/>
        <item x="529"/>
        <item x="530"/>
        <item x="531"/>
        <item x="532"/>
        <item x="533"/>
        <item x="534"/>
        <item x="535"/>
        <item x="536"/>
        <item x="537"/>
        <item x="538"/>
        <item x="539"/>
        <item x="540"/>
        <item x="541"/>
        <item x="542"/>
        <item x="543"/>
        <item x="544"/>
        <item x="545"/>
        <item x="546"/>
        <item m="1" x="1748"/>
        <item x="547"/>
        <item x="548"/>
        <item x="549"/>
        <item x="550"/>
        <item x="552"/>
        <item x="551"/>
        <item x="553"/>
        <item x="554"/>
        <item x="555"/>
        <item x="556"/>
        <item x="557"/>
        <item x="558"/>
        <item x="559"/>
        <item x="560"/>
        <item x="562"/>
        <item x="561"/>
        <item x="563"/>
        <item x="564"/>
        <item x="565"/>
        <item x="566"/>
        <item x="567"/>
        <item x="568"/>
        <item x="569"/>
        <item x="570"/>
        <item x="571"/>
        <item x="572"/>
        <item x="573"/>
        <item x="574"/>
        <item x="575"/>
        <item x="576"/>
        <item x="577"/>
        <item x="578"/>
        <item x="579"/>
        <item x="580"/>
        <item x="581"/>
        <item x="582"/>
        <item x="583"/>
        <item x="584"/>
        <item x="585"/>
        <item m="1" x="1753"/>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m="1" x="1746"/>
        <item x="648"/>
        <item x="649"/>
        <item x="650"/>
        <item x="651"/>
        <item x="652"/>
        <item x="653"/>
        <item x="654"/>
        <item x="655"/>
        <item x="656"/>
        <item x="657"/>
        <item x="658"/>
        <item x="659"/>
        <item x="660"/>
        <item x="661"/>
        <item x="662"/>
        <item x="663"/>
        <item x="664"/>
        <item x="665"/>
        <item x="666"/>
        <item x="667"/>
        <item x="668"/>
        <item x="669"/>
        <item x="670"/>
        <item x="671"/>
        <item x="672"/>
        <item x="673"/>
        <item m="1" x="1724"/>
        <item x="674"/>
        <item x="675"/>
        <item x="676"/>
        <item x="677"/>
        <item m="1" x="1710"/>
        <item x="678"/>
        <item x="679"/>
        <item x="680"/>
        <item x="681"/>
        <item x="682"/>
        <item m="1" x="1708"/>
        <item x="683"/>
        <item x="684"/>
        <item x="685"/>
        <item x="686"/>
        <item x="687"/>
        <item x="688"/>
        <item x="689"/>
        <item x="691"/>
        <item x="690"/>
        <item x="692"/>
        <item x="693"/>
        <item x="694"/>
        <item x="695"/>
        <item x="696"/>
        <item x="697"/>
        <item x="698"/>
        <item x="699"/>
        <item x="700"/>
        <item m="1" x="1751"/>
        <item x="701"/>
        <item x="702"/>
        <item x="703"/>
        <item m="1" x="1736"/>
        <item m="1" x="1732"/>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m="1" x="1704"/>
        <item x="768"/>
        <item x="769"/>
        <item x="770"/>
        <item x="771"/>
        <item x="772"/>
        <item x="773"/>
        <item x="774"/>
        <item x="775"/>
        <item x="776"/>
        <item x="777"/>
        <item m="1" x="1716"/>
        <item x="778"/>
        <item x="779"/>
        <item m="1" x="1755"/>
        <item m="1" x="1730"/>
        <item x="780"/>
        <item x="781"/>
        <item x="782"/>
        <item x="783"/>
        <item x="784"/>
        <item x="785"/>
        <item x="786"/>
        <item x="787"/>
        <item x="788"/>
        <item x="789"/>
        <item x="790"/>
        <item x="791"/>
        <item x="792"/>
        <item x="793"/>
        <item x="794"/>
        <item x="795"/>
        <item m="1" x="1727"/>
        <item x="796"/>
        <item x="797"/>
        <item x="798"/>
        <item m="1" x="1702"/>
        <item x="799"/>
        <item m="1" x="1728"/>
        <item x="800"/>
        <item x="801"/>
        <item x="802"/>
        <item x="803"/>
        <item m="1" x="1749"/>
        <item x="804"/>
        <item x="805"/>
        <item x="806"/>
        <item x="807"/>
        <item x="808"/>
        <item x="809"/>
        <item x="810"/>
        <item x="811"/>
        <item x="812"/>
        <item m="1" x="1739"/>
        <item x="813"/>
        <item x="814"/>
        <item x="815"/>
        <item x="816"/>
        <item x="818"/>
        <item x="817"/>
        <item x="819"/>
        <item m="1" x="1744"/>
        <item x="820"/>
        <item x="821"/>
        <item x="822"/>
        <item x="823"/>
        <item x="824"/>
        <item x="825"/>
        <item x="826"/>
        <item x="827"/>
        <item x="828"/>
        <item x="829"/>
        <item x="830"/>
        <item x="831"/>
        <item x="832"/>
        <item x="833"/>
        <item x="834"/>
        <item x="835"/>
        <item x="836"/>
        <item x="837"/>
        <item m="1" x="1706"/>
        <item x="838"/>
        <item x="839"/>
        <item x="840"/>
        <item x="841"/>
        <item x="842"/>
        <item x="843"/>
        <item x="844"/>
        <item x="845"/>
        <item x="846"/>
        <item x="847"/>
        <item x="848"/>
        <item x="849"/>
        <item x="850"/>
        <item x="851"/>
        <item x="852"/>
        <item x="853"/>
        <item x="854"/>
        <item x="855"/>
        <item x="856"/>
        <item x="857"/>
        <item x="858"/>
        <item x="859"/>
        <item m="1" x="1726"/>
        <item x="860"/>
        <item x="861"/>
        <item x="862"/>
        <item x="863"/>
        <item x="864"/>
        <item x="865"/>
        <item x="866"/>
        <item x="867"/>
        <item x="868"/>
        <item x="869"/>
        <item m="1" x="1717"/>
        <item x="870"/>
        <item x="871"/>
        <item x="872"/>
        <item x="873"/>
        <item x="874"/>
        <item x="875"/>
        <item x="876"/>
        <item x="877"/>
        <item x="878"/>
        <item x="879"/>
        <item x="880"/>
        <item m="1" x="1747"/>
        <item x="881"/>
        <item x="882"/>
        <item x="883"/>
        <item x="885"/>
        <item x="884"/>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3"/>
        <item x="942"/>
        <item x="944"/>
        <item x="945"/>
        <item x="947"/>
        <item x="946"/>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m="1" x="1729"/>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3"/>
        <item x="1032"/>
        <item x="1034"/>
        <item x="1035"/>
        <item x="1036"/>
        <item x="1037"/>
        <item x="1038"/>
        <item m="1" x="1703"/>
        <item x="1039"/>
        <item x="1040"/>
        <item m="1" x="170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m="1" x="1718"/>
        <item m="1" x="1709"/>
        <item x="1071"/>
        <item x="1072"/>
        <item x="1073"/>
        <item x="1074"/>
        <item x="1075"/>
        <item x="1076"/>
        <item x="1077"/>
        <item x="1078"/>
        <item x="1079"/>
        <item x="1080"/>
        <item x="1081"/>
        <item x="1082"/>
        <item x="1083"/>
        <item x="1084"/>
        <item x="1085"/>
        <item x="1086"/>
        <item x="1087"/>
        <item x="1088"/>
        <item x="1089"/>
        <item x="1090"/>
        <item x="1091"/>
        <item x="1092"/>
        <item x="1094"/>
        <item x="1093"/>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m="1" x="1743"/>
        <item x="1136"/>
        <item x="1137"/>
        <item x="1138"/>
        <item x="1139"/>
        <item x="1140"/>
        <item x="1141"/>
        <item x="1142"/>
        <item x="1143"/>
        <item x="1144"/>
        <item x="1145"/>
        <item x="1146"/>
        <item x="1147"/>
        <item x="1148"/>
        <item x="1149"/>
        <item x="1150"/>
        <item m="1" x="1723"/>
        <item x="1151"/>
        <item x="1152"/>
        <item x="1153"/>
        <item x="1154"/>
        <item x="1155"/>
        <item x="1156"/>
        <item x="1157"/>
        <item x="1158"/>
        <item x="1159"/>
        <item x="1160"/>
        <item x="1161"/>
        <item x="1162"/>
        <item x="1163"/>
        <item x="1164"/>
        <item x="1165"/>
        <item x="1166"/>
        <item x="1167"/>
        <item x="1168"/>
        <item x="1169"/>
        <item x="1170"/>
        <item x="1171"/>
        <item x="1172"/>
        <item x="1173"/>
        <item m="1" x="1742"/>
        <item x="1174"/>
        <item x="1175"/>
        <item x="1176"/>
        <item x="1177"/>
        <item x="1178"/>
        <item x="1179"/>
        <item x="1180"/>
        <item x="1181"/>
        <item x="1182"/>
        <item x="1183"/>
        <item x="1184"/>
        <item x="1185"/>
        <item x="1186"/>
        <item x="1187"/>
        <item x="1188"/>
        <item x="1189"/>
        <item x="1190"/>
        <item x="1191"/>
        <item x="1192"/>
        <item x="1193"/>
        <item x="1194"/>
        <item x="1195"/>
        <item x="1196"/>
        <item x="1197"/>
        <item m="1" x="1720"/>
        <item x="1198"/>
        <item x="1200"/>
        <item x="1199"/>
        <item x="1201"/>
        <item x="1202"/>
        <item x="1203"/>
        <item x="1204"/>
        <item m="1" x="1705"/>
        <item x="1205"/>
        <item x="1206"/>
        <item x="1207"/>
        <item x="1208"/>
        <item x="1209"/>
        <item x="1210"/>
        <item x="1211"/>
        <item x="1212"/>
        <item x="1213"/>
        <item x="1214"/>
        <item x="1215"/>
        <item m="1" x="1735"/>
        <item x="1216"/>
        <item x="1217"/>
        <item x="1218"/>
        <item m="1" x="1712"/>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5"/>
        <item x="1304"/>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1"/>
        <item x="1340"/>
        <item x="1342"/>
        <item x="1343"/>
        <item x="1344"/>
        <item x="1345"/>
        <item x="1346"/>
        <item m="1" x="1701"/>
        <item x="1347"/>
        <item x="1348"/>
        <item x="1349"/>
        <item x="1350"/>
        <item x="1351"/>
        <item x="1352"/>
        <item x="1354"/>
        <item x="1353"/>
        <item x="1355"/>
        <item x="1356"/>
        <item x="1357"/>
        <item x="1358"/>
        <item x="1359"/>
        <item x="1360"/>
        <item x="1361"/>
        <item x="1362"/>
        <item x="1363"/>
        <item x="1364"/>
        <item x="1365"/>
        <item x="1366"/>
        <item x="1367"/>
        <item x="1368"/>
        <item x="1369"/>
        <item x="1370"/>
        <item x="1372"/>
        <item x="1371"/>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6"/>
        <item x="1415"/>
        <item x="1417"/>
        <item x="1418"/>
        <item x="1419"/>
        <item x="1420"/>
        <item x="1421"/>
        <item x="1422"/>
        <item x="1423"/>
        <item x="1424"/>
        <item m="1" x="1707"/>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m="1" x="1721"/>
        <item x="1459"/>
        <item x="1460"/>
        <item x="1461"/>
        <item x="1462"/>
        <item x="1463"/>
        <item x="1464"/>
        <item x="1465"/>
        <item x="1466"/>
        <item x="1467"/>
        <item x="1468"/>
        <item x="1469"/>
        <item x="1470"/>
        <item x="1471"/>
        <item x="1472"/>
        <item x="1473"/>
        <item x="1474"/>
        <item x="1475"/>
        <item x="1477"/>
        <item x="1476"/>
        <item x="1478"/>
        <item x="1479"/>
        <item x="1480"/>
        <item x="1481"/>
        <item x="1482"/>
        <item x="1483"/>
        <item x="1484"/>
        <item x="1485"/>
        <item x="1486"/>
        <item x="1487"/>
        <item x="1488"/>
        <item x="1489"/>
        <item m="1" x="1745"/>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m="1" x="1733"/>
        <item x="1546"/>
        <item x="1547"/>
        <item x="1548"/>
        <item x="1549"/>
        <item x="1550"/>
        <item x="1551"/>
        <item x="1552"/>
        <item x="1553"/>
        <item x="1554"/>
        <item x="1555"/>
        <item x="1556"/>
        <item x="1557"/>
        <item x="1558"/>
        <item x="1559"/>
        <item x="1560"/>
        <item x="1561"/>
        <item x="1562"/>
        <item x="1563"/>
        <item x="1564"/>
        <item x="1565"/>
        <item x="1566"/>
        <item x="1567"/>
        <item x="1568"/>
        <item x="1570"/>
        <item x="1569"/>
        <item x="1571"/>
        <item x="1572"/>
        <item x="1573"/>
        <item x="1574"/>
        <item x="1575"/>
        <item x="1576"/>
        <item x="1577"/>
        <item x="1578"/>
        <item x="1579"/>
        <item x="1580"/>
        <item x="1581"/>
        <item x="1585"/>
        <item x="1582"/>
        <item x="1583"/>
        <item x="1584"/>
        <item x="1586"/>
        <item x="1587"/>
        <item x="1588"/>
        <item x="1589"/>
        <item x="1590"/>
        <item x="1591"/>
        <item x="1592"/>
        <item x="1593"/>
        <item x="1594"/>
        <item x="1595"/>
        <item x="1596"/>
        <item x="1597"/>
        <item x="1598"/>
        <item x="1599"/>
        <item x="1600"/>
        <item x="1601"/>
        <item x="1602"/>
        <item x="1603"/>
        <item m="1" x="1722"/>
        <item x="1604"/>
        <item x="1605"/>
        <item x="1607"/>
        <item x="1606"/>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m="1" x="1714"/>
        <item x="1659"/>
        <item x="1660"/>
        <item x="1661"/>
        <item x="1662"/>
        <item x="1663"/>
        <item x="1664"/>
        <item x="1665"/>
        <item x="1666"/>
        <item x="1667"/>
        <item x="1668"/>
        <item x="1669"/>
        <item x="1670"/>
        <item x="1671"/>
        <item x="1672"/>
        <item x="1673"/>
        <item x="1674"/>
        <item x="1675"/>
        <item x="1676"/>
        <item x="1677"/>
        <item x="1678"/>
        <item x="1679"/>
        <item m="1" x="1741"/>
        <item x="1680"/>
        <item x="1681"/>
        <item x="1682"/>
        <item x="1683"/>
        <item x="1684"/>
        <item x="1685"/>
        <item x="1686"/>
        <item x="1687"/>
        <item m="1" x="1719"/>
        <item x="1688"/>
        <item x="1689"/>
        <item x="1690"/>
        <item x="1691"/>
        <item x="1692"/>
        <item x="1693"/>
        <item x="1694"/>
        <item x="1695"/>
        <item x="1696"/>
        <item x="1697"/>
        <item x="1"/>
        <item x="340"/>
        <item x="493"/>
      </items>
    </pivotField>
    <pivotField compact="0" outline="0" showAll="0" defaultSubtotal="0"/>
    <pivotField compact="0" outline="0" showAll="0" defaultSubtotal="0"/>
    <pivotField axis="axisRow" compact="0" outline="0" showAll="0" defaultSubtotal="0">
      <items count="316">
        <item x="29"/>
        <item x="264"/>
        <item x="269"/>
        <item x="14"/>
        <item x="214"/>
        <item x="32"/>
        <item x="293"/>
        <item x="172"/>
        <item x="230"/>
        <item x="21"/>
        <item x="15"/>
        <item x="74"/>
        <item x="110"/>
        <item x="116"/>
        <item x="251"/>
        <item x="249"/>
        <item x="287"/>
        <item x="284"/>
        <item x="286"/>
        <item x="285"/>
        <item x="16"/>
        <item x="94"/>
        <item x="127"/>
        <item x="128"/>
        <item x="193"/>
        <item x="290"/>
        <item x="226"/>
        <item x="56"/>
        <item x="57"/>
        <item x="200"/>
        <item x="307"/>
        <item x="309"/>
        <item x="112"/>
        <item x="209"/>
        <item x="51"/>
        <item x="207"/>
        <item x="206"/>
        <item x="275"/>
        <item x="210"/>
        <item x="176"/>
        <item x="224"/>
        <item x="211"/>
        <item x="205"/>
        <item x="263"/>
        <item x="119"/>
        <item x="188"/>
        <item x="174"/>
        <item x="194"/>
        <item x="278"/>
        <item x="186"/>
        <item x="195"/>
        <item x="291"/>
        <item x="198"/>
        <item x="38"/>
        <item x="40"/>
        <item x="187"/>
        <item x="240"/>
        <item x="276"/>
        <item x="160"/>
        <item x="41"/>
        <item x="130"/>
        <item x="144"/>
        <item x="37"/>
        <item x="85"/>
        <item x="86"/>
        <item x="87"/>
        <item x="213"/>
        <item x="243"/>
        <item x="88"/>
        <item x="121"/>
        <item x="245"/>
        <item x="223"/>
        <item x="45"/>
        <item x="131"/>
        <item x="43"/>
        <item x="164"/>
        <item x="140"/>
        <item x="305"/>
        <item x="138"/>
        <item x="237"/>
        <item x="44"/>
        <item x="306"/>
        <item x="139"/>
        <item x="221"/>
        <item x="304"/>
        <item x="180"/>
        <item x="298"/>
        <item x="165"/>
        <item x="182"/>
        <item x="141"/>
        <item x="299"/>
        <item x="315"/>
        <item x="297"/>
        <item x="150"/>
        <item x="238"/>
        <item x="149"/>
        <item x="232"/>
        <item x="69"/>
        <item x="248"/>
        <item x="169"/>
        <item x="181"/>
        <item x="142"/>
        <item x="314"/>
        <item x="229"/>
        <item x="108"/>
        <item x="277"/>
        <item x="73"/>
        <item x="201"/>
        <item x="118"/>
        <item x="233"/>
        <item x="202"/>
        <item x="274"/>
        <item x="17"/>
        <item x="65"/>
        <item x="55"/>
        <item x="63"/>
        <item x="217"/>
        <item x="66"/>
        <item x="64"/>
        <item x="234"/>
        <item x="9"/>
        <item x="255"/>
        <item x="203"/>
        <item x="124"/>
        <item x="67"/>
        <item x="105"/>
        <item x="266"/>
        <item x="82"/>
        <item x="272"/>
        <item x="101"/>
        <item x="90"/>
        <item x="236"/>
        <item x="163"/>
        <item x="204"/>
        <item x="190"/>
        <item x="42"/>
        <item x="137"/>
        <item x="159"/>
        <item x="310"/>
        <item x="84"/>
        <item x="256"/>
        <item x="162"/>
        <item x="77"/>
        <item x="34"/>
        <item x="185"/>
        <item x="143"/>
        <item x="109"/>
        <item x="62"/>
        <item x="68"/>
        <item x="99"/>
        <item x="100"/>
        <item x="78"/>
        <item x="18"/>
        <item x="89"/>
        <item x="91"/>
        <item x="98"/>
        <item x="3"/>
        <item x="120"/>
        <item x="50"/>
        <item x="192"/>
        <item x="170"/>
        <item x="95"/>
        <item x="147"/>
        <item x="24"/>
        <item x="93"/>
        <item x="171"/>
        <item x="158"/>
        <item x="1"/>
        <item x="23"/>
        <item x="129"/>
        <item x="97"/>
        <item x="4"/>
        <item x="59"/>
        <item x="49"/>
        <item x="106"/>
        <item x="136"/>
        <item x="35"/>
        <item x="46"/>
        <item x="71"/>
        <item x="102"/>
        <item x="79"/>
        <item x="48"/>
        <item x="123"/>
        <item x="161"/>
        <item x="80"/>
        <item x="20"/>
        <item x="47"/>
        <item x="92"/>
        <item x="60"/>
        <item x="61"/>
        <item x="12"/>
        <item x="58"/>
        <item x="241"/>
        <item x="96"/>
        <item x="13"/>
        <item x="7"/>
        <item x="126"/>
        <item x="179"/>
        <item x="8"/>
        <item x="72"/>
        <item x="5"/>
        <item x="2"/>
        <item x="11"/>
        <item x="53"/>
        <item x="215"/>
        <item x="81"/>
        <item x="197"/>
        <item x="54"/>
        <item x="6"/>
        <item x="76"/>
        <item x="83"/>
        <item x="36"/>
        <item x="294"/>
        <item x="212"/>
        <item x="52"/>
        <item x="103"/>
        <item x="146"/>
        <item x="218"/>
        <item x="10"/>
        <item x="227"/>
        <item x="104"/>
        <item x="27"/>
        <item x="242"/>
        <item x="312"/>
        <item x="183"/>
        <item x="196"/>
        <item x="219"/>
        <item x="250"/>
        <item x="151"/>
        <item x="301"/>
        <item x="22"/>
        <item x="292"/>
        <item x="122"/>
        <item x="19"/>
        <item x="270"/>
        <item x="252"/>
        <item x="282"/>
        <item x="288"/>
        <item x="283"/>
        <item x="107"/>
        <item x="289"/>
        <item x="199"/>
        <item x="173"/>
        <item x="208"/>
        <item x="175"/>
        <item x="189"/>
        <item x="177"/>
        <item x="135"/>
        <item x="134"/>
        <item x="39"/>
        <item x="133"/>
        <item x="132"/>
        <item x="239"/>
        <item x="222"/>
        <item x="271"/>
        <item x="148"/>
        <item x="246"/>
        <item x="247"/>
        <item x="111"/>
        <item x="273"/>
        <item x="265"/>
        <item x="267"/>
        <item x="300"/>
        <item x="268"/>
        <item x="178"/>
        <item x="244"/>
        <item x="235"/>
        <item x="254"/>
        <item x="295"/>
        <item x="70"/>
        <item x="145"/>
        <item x="184"/>
        <item x="125"/>
        <item x="311"/>
        <item x="225"/>
        <item x="216"/>
        <item x="166"/>
        <item x="257"/>
        <item x="262"/>
        <item x="168"/>
        <item x="191"/>
        <item x="167"/>
        <item x="153"/>
        <item x="155"/>
        <item x="280"/>
        <item x="157"/>
        <item x="28"/>
        <item x="154"/>
        <item x="156"/>
        <item x="113"/>
        <item x="115"/>
        <item x="281"/>
        <item x="114"/>
        <item x="279"/>
        <item x="253"/>
        <item x="33"/>
        <item x="231"/>
        <item x="152"/>
        <item x="31"/>
        <item x="308"/>
        <item x="258"/>
        <item x="296"/>
        <item x="313"/>
        <item x="26"/>
        <item x="25"/>
        <item x="260"/>
        <item x="259"/>
        <item x="261"/>
        <item x="30"/>
        <item x="302"/>
        <item x="220"/>
        <item x="228"/>
        <item x="117"/>
        <item x="75"/>
        <item x="303"/>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howAll="0" defaultSubtotal="0"/>
    <pivotField axis="axisRow" compact="0" outline="0" showAll="0" sortType="descending" defaultSubtotal="0">
      <items count="5">
        <item h="1" x="0"/>
        <item x="1"/>
        <item h="1" x="2"/>
        <item h="1" x="3"/>
        <item h="1" x="4"/>
      </items>
    </pivotField>
    <pivotField compact="0" outline="0" showAll="0" defaultSubtotal="0"/>
    <pivotField compact="0" outline="0" showAll="0" defaultSubtotal="0">
      <items count="3">
        <item x="0"/>
        <item h="1" x="1"/>
        <item h="1" m="1" x="2"/>
      </items>
    </pivotField>
    <pivotField compact="0" outline="0" showAll="0" defaultSubtotal="0"/>
    <pivotField compact="0" outline="0" showAll="0" defaultSubtotal="0"/>
    <pivotField compact="0" outline="0" showAll="0" defaultSubtotal="0">
      <items count="3">
        <item x="0"/>
        <item x="1"/>
        <item m="1" x="2"/>
      </items>
    </pivotField>
    <pivotField compact="0" outline="0" showAll="0" defaultSubtotal="0">
      <items count="3">
        <item x="0"/>
        <item x="1"/>
        <item m="1" x="2"/>
      </items>
    </pivotField>
    <pivotField compact="0" outline="0" showAll="0" defaultSubtotal="0">
      <items count="3">
        <item x="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name="Work - Author" axis="axisRow" compact="0" outline="0" showAll="0" defaultSubtotal="0">
      <items count="3716">
        <item x="2843"/>
        <item x="3306"/>
        <item x="845"/>
        <item m="1" x="3652"/>
        <item x="1458"/>
        <item x="2502"/>
        <item x="2386"/>
        <item x="785"/>
        <item x="510"/>
        <item x="212"/>
        <item x="1355"/>
        <item x="3268"/>
        <item x="2416"/>
        <item x="557"/>
        <item x="2041"/>
        <item x="2294"/>
        <item x="989"/>
        <item x="673"/>
        <item x="596"/>
        <item x="3213"/>
        <item x="3257"/>
        <item x="2202"/>
        <item m="1" x="3653"/>
        <item x="1318"/>
        <item x="3122"/>
        <item x="1575"/>
        <item x="2313"/>
        <item x="2123"/>
        <item x="1311"/>
        <item x="3177"/>
        <item x="2903"/>
        <item x="2186"/>
        <item m="1" x="3654"/>
        <item x="1664"/>
        <item x="3448"/>
        <item x="1831"/>
        <item x="1612"/>
        <item x="600"/>
        <item x="1620"/>
        <item x="370"/>
        <item x="2555"/>
        <item x="297"/>
        <item x="2496"/>
        <item x="2979"/>
        <item x="3140"/>
        <item x="689"/>
        <item x="1576"/>
        <item x="1213"/>
        <item x="3529"/>
        <item x="1219"/>
        <item x="1782"/>
        <item x="3493"/>
        <item x="1238"/>
        <item x="1641"/>
        <item x="978"/>
        <item x="2738"/>
        <item x="3175"/>
        <item x="1245"/>
        <item x="775"/>
        <item x="1938"/>
        <item x="2553"/>
        <item x="2697"/>
        <item x="1512"/>
        <item x="1249"/>
        <item x="990"/>
        <item x="2707"/>
        <item x="928"/>
        <item x="932"/>
        <item x="1206"/>
        <item x="444"/>
        <item x="1670"/>
        <item x="520"/>
        <item x="2766"/>
        <item x="1391"/>
        <item x="2556"/>
        <item x="895"/>
        <item x="137"/>
        <item x="1474"/>
        <item x="3146"/>
        <item x="1192"/>
        <item x="1020"/>
        <item x="2403"/>
        <item x="2404"/>
        <item x="1111"/>
        <item x="3437"/>
        <item x="29"/>
        <item x="30"/>
        <item x="23"/>
        <item x="24"/>
        <item x="2223"/>
        <item x="2939"/>
        <item x="2926"/>
        <item x="2144"/>
        <item x="2314"/>
        <item x="3055"/>
        <item x="1215"/>
        <item x="1681"/>
        <item x="2673"/>
        <item x="811"/>
        <item x="1312"/>
        <item x="555"/>
        <item x="2339"/>
        <item x="2042"/>
        <item x="1516"/>
        <item x="504"/>
        <item x="2190"/>
        <item x="769"/>
        <item x="183"/>
        <item x="518"/>
        <item x="1910"/>
        <item x="699"/>
        <item x="2224"/>
        <item x="1385"/>
        <item x="2723"/>
        <item x="3031"/>
        <item x="2237"/>
        <item x="1184"/>
        <item x="3336"/>
        <item x="1180"/>
        <item x="679"/>
        <item x="2780"/>
        <item x="1127"/>
        <item x="2437"/>
        <item x="1803"/>
        <item x="3515"/>
        <item x="2043"/>
        <item x="1475"/>
        <item x="3410"/>
        <item x="1671"/>
        <item x="2058"/>
        <item x="3449"/>
        <item x="1566"/>
        <item x="470"/>
        <item x="469"/>
        <item x="810"/>
        <item x="2466"/>
        <item x="476"/>
        <item x="3010"/>
        <item x="606"/>
        <item x="2691"/>
        <item x="2503"/>
        <item x="3028"/>
        <item x="3214"/>
        <item x="2329"/>
        <item x="86"/>
        <item x="1644"/>
        <item x="3291"/>
        <item x="310"/>
        <item x="1822"/>
        <item x="3154"/>
        <item x="929"/>
        <item x="933"/>
        <item x="2520"/>
        <item x="2335"/>
        <item x="1392"/>
        <item x="2598"/>
        <item x="803"/>
        <item x="2753"/>
        <item x="3330"/>
        <item x="2216"/>
        <item x="12"/>
        <item x="213"/>
        <item x="3488"/>
        <item x="1891"/>
        <item x="214"/>
        <item x="215"/>
        <item x="1760"/>
        <item x="3075"/>
        <item x="3085"/>
        <item x="536"/>
        <item x="1193"/>
        <item x="1189"/>
        <item m="1" x="3642"/>
        <item x="2086"/>
        <item x="1645"/>
        <item x="3468"/>
        <item x="1305"/>
        <item x="2429"/>
        <item x="194"/>
        <item x="2927"/>
        <item x="1925"/>
        <item x="701"/>
        <item x="665"/>
        <item x="2220"/>
        <item x="2012"/>
        <item x="1393"/>
        <item x="3475"/>
        <item x="1317"/>
        <item x="1770"/>
        <item x="185"/>
        <item x="74"/>
        <item x="3239"/>
        <item x="991"/>
        <item x="2345"/>
        <item x="1916"/>
        <item x="2267"/>
        <item x="1095"/>
        <item m="1" x="3650"/>
        <item x="1933"/>
        <item x="2065"/>
        <item x="1297"/>
        <item x="2870"/>
        <item x="1567"/>
        <item x="2225"/>
        <item x="3126"/>
        <item x="2352"/>
        <item x="1597"/>
        <item x="3274"/>
        <item x="2614"/>
        <item x="2692"/>
        <item x="3492"/>
        <item x="2683"/>
        <item x="439"/>
        <item x="1025"/>
        <item x="3383"/>
        <item x="477"/>
        <item x="828"/>
        <item x="829"/>
        <item x="573"/>
        <item x="3563"/>
        <item x="2441"/>
        <item x="2180"/>
        <item x="3371"/>
        <item x="1859"/>
        <item x="2270"/>
        <item x="2976"/>
        <item x="1187"/>
        <item x="835"/>
        <item x="992"/>
        <item x="708"/>
        <item x="2864"/>
        <item x="1157"/>
        <item x="1172"/>
        <item x="15"/>
        <item x="2238"/>
        <item x="616"/>
        <item x="830"/>
        <item x="3060"/>
        <item x="1014"/>
        <item x="377"/>
        <item x="2425"/>
        <item x="2846"/>
        <item x="2421"/>
        <item x="358"/>
        <item x="2340"/>
        <item x="3086"/>
        <item x="2888"/>
        <item x="1677"/>
        <item x="3359"/>
        <item x="1250"/>
        <item x="2693"/>
        <item x="1801"/>
        <item x="2762"/>
        <item x="2169"/>
        <item x="589"/>
        <item x="1744"/>
        <item x="3469"/>
        <item x="513"/>
        <item x="1186"/>
        <item x="1401"/>
        <item x="2498"/>
        <item x="654"/>
        <item x="2928"/>
        <item x="3241"/>
        <item x="3051"/>
        <item x="3350"/>
        <item x="2203"/>
        <item x="2204"/>
        <item x="2205"/>
        <item x="930"/>
        <item x="1451"/>
        <item x="2937"/>
        <item x="1750"/>
        <item x="2276"/>
        <item x="1981"/>
        <item x="1313"/>
        <item x="2856"/>
        <item x="2423"/>
        <item x="3360"/>
        <item x="1574"/>
        <item x="2900"/>
        <item x="3269"/>
        <item x="2211"/>
        <item x="3156"/>
        <item x="2168"/>
        <item x="2581"/>
        <item x="2124"/>
        <item x="75"/>
        <item x="854"/>
        <item x="3432"/>
        <item x="1446"/>
        <item x="1351"/>
        <item x="3564"/>
        <item x="2239"/>
        <item x="786"/>
        <item x="3178"/>
        <item x="2514"/>
        <item x="3307"/>
        <item x="1323"/>
        <item x="2663"/>
        <item x="934"/>
        <item x="935"/>
        <item x="2711"/>
        <item x="3047"/>
        <item x="911"/>
        <item x="2240"/>
        <item m="1" x="3705"/>
        <item x="270"/>
        <item x="690"/>
        <item x="771"/>
        <item x="818"/>
        <item x="321"/>
        <item x="2962"/>
        <item x="3116"/>
        <item x="1733"/>
        <item x="2155"/>
        <item x="267"/>
        <item x="1964"/>
        <item x="3189"/>
        <item x="3167"/>
        <item x="216"/>
        <item x="1484"/>
        <item x="1523"/>
        <item x="2044"/>
        <item x="2739"/>
        <item x="3231"/>
        <item x="1875"/>
        <item x="455"/>
        <item x="322"/>
        <item x="271"/>
        <item x="2857"/>
        <item x="908"/>
        <item x="2633"/>
        <item x="1993"/>
        <item x="950"/>
        <item x="1251"/>
        <item x="3084"/>
        <item x="2341"/>
        <item x="2770"/>
        <item x="1316"/>
        <item x="3238"/>
        <item x="456"/>
        <item x="486"/>
        <item x="640"/>
        <item x="1429"/>
        <item x="1734"/>
        <item x="912"/>
        <item x="336"/>
        <item x="1332"/>
        <item x="323"/>
        <item x="2470"/>
        <item x="442"/>
        <item x="1034"/>
        <item x="1823"/>
        <item x="1824"/>
        <item x="1825"/>
        <item x="831"/>
        <item x="2599"/>
        <item x="446"/>
        <item x="2712"/>
        <item x="3013"/>
        <item x="2477"/>
        <item x="847"/>
        <item x="3080"/>
        <item x="2424"/>
        <item x="1610"/>
        <item x="2473"/>
        <item x="766"/>
        <item x="1112"/>
        <item x="3157"/>
        <item x="1748"/>
        <item x="3185"/>
        <item x="681"/>
        <item x="34"/>
        <item x="2490"/>
        <item x="1175"/>
        <item x="3560"/>
        <item x="1712"/>
        <item x="951"/>
        <item x="3115"/>
        <item x="2206"/>
        <item x="993"/>
        <item x="617"/>
        <item x="3445"/>
        <item x="3446"/>
        <item x="3061"/>
        <item x="421"/>
        <item x="203"/>
        <item x="3450"/>
        <item x="1411"/>
        <item x="2376"/>
        <item x="2950"/>
        <item x="719"/>
        <item x="1904"/>
        <item x="2170"/>
        <item x="738"/>
        <item x="491"/>
        <item x="1546"/>
        <item x="1022"/>
        <item x="2455"/>
        <item x="1598"/>
        <item x="1035"/>
        <item x="2278"/>
        <item x="1364"/>
        <item x="1860"/>
        <item x="2405"/>
        <item x="1640"/>
        <item x="1413"/>
        <item x="1412"/>
        <item x="1414"/>
        <item x="80"/>
        <item x="936"/>
        <item x="1021"/>
        <item x="3019"/>
        <item x="1257"/>
        <item x="1258"/>
        <item x="962"/>
        <item x="961"/>
        <item x="1147"/>
        <item x="1146"/>
        <item x="798"/>
        <item x="2361"/>
        <item x="530"/>
        <item x="979"/>
        <item x="2171"/>
        <item x="3534"/>
        <item x="3242"/>
        <item x="2529"/>
        <item x="994"/>
        <item x="2079"/>
        <item x="1028"/>
        <item x="742"/>
        <item x="2563"/>
        <item x="1060"/>
        <item x="1059"/>
        <item x="2063"/>
        <item x="1685"/>
        <item x="1279"/>
        <item x="697"/>
        <item x="3016"/>
        <item x="2536"/>
        <item x="3104"/>
        <item x="3112"/>
        <item x="872"/>
        <item x="2125"/>
        <item x="2523"/>
        <item x="2890"/>
        <item x="3208"/>
        <item x="1556"/>
        <item x="2730"/>
        <item x="1587"/>
        <item x="3201"/>
        <item x="3091"/>
        <item x="2442"/>
        <item x="3434"/>
        <item x="2208"/>
        <item x="1485"/>
        <item x="232"/>
        <item x="1376"/>
        <item x="3265"/>
        <item x="1966"/>
        <item x="2524"/>
        <item x="1745"/>
        <item x="3206"/>
        <item x="198"/>
        <item x="1877"/>
        <item x="1324"/>
        <item x="2837"/>
        <item x="1403"/>
        <item x="1165"/>
        <item x="1560"/>
        <item m="1" x="3643"/>
        <item x="3295"/>
        <item x="277"/>
        <item x="1524"/>
        <item x="324"/>
        <item x="2951"/>
        <item x="1148"/>
        <item x="2181"/>
        <item x="702"/>
        <item x="378"/>
        <item x="1299"/>
        <item x="2891"/>
        <item x="2612"/>
        <item x="2858"/>
        <item x="3426"/>
        <item x="2020"/>
        <item x="3464"/>
        <item x="3078"/>
        <item x="3463"/>
        <item x="2147"/>
        <item x="2668"/>
        <item x="338"/>
        <item x="3345"/>
        <item x="1185"/>
        <item x="1595"/>
        <item x="2782"/>
        <item x="1476"/>
        <item x="2682"/>
        <item x="764"/>
        <item x="655"/>
        <item x="2872"/>
        <item x="2940"/>
        <item x="2459"/>
        <item x="547"/>
        <item x="459"/>
        <item x="1909"/>
        <item x="577"/>
        <item x="535"/>
        <item x="534"/>
        <item x="1394"/>
        <item x="1958"/>
        <item x="855"/>
        <item x="1527"/>
        <item x="1126"/>
        <item x="749"/>
        <item x="2550"/>
        <item x="50"/>
        <item x="1866"/>
        <item x="824"/>
        <item x="3254"/>
        <item x="1404"/>
        <item x="1405"/>
        <item x="3193"/>
        <item x="1878"/>
        <item x="763"/>
        <item x="447"/>
        <item x="448"/>
        <item x="3335"/>
        <item x="449"/>
        <item x="2231"/>
        <item x="450"/>
        <item x="3308"/>
        <item x="1573"/>
        <item x="2232"/>
        <item x="451"/>
        <item x="1430"/>
        <item x="1287"/>
        <item x="2905"/>
        <item x="522"/>
        <item x="2815"/>
        <item x="2515"/>
        <item x="3419"/>
        <item x="1341"/>
        <item x="1785"/>
        <item x="3530"/>
        <item x="406"/>
        <item x="874"/>
        <item x="1871"/>
        <item x="388"/>
        <item x="1577"/>
        <item x="669"/>
        <item x="1477"/>
        <item x="2564"/>
        <item x="1096"/>
        <item x="237"/>
        <item x="2963"/>
        <item x="1291"/>
        <item x="2961"/>
        <item x="2100"/>
        <item x="2994"/>
        <item x="1061"/>
        <item x="2103"/>
        <item x="2377"/>
        <item x="819"/>
        <item m="1" x="3600"/>
        <item x="2431"/>
        <item x="3331"/>
        <item x="460"/>
        <item x="3535"/>
        <item x="1439"/>
        <item x="3362"/>
        <item x="2689"/>
        <item x="461"/>
        <item x="73"/>
        <item x="2703"/>
        <item x="614"/>
        <item x="856"/>
        <item x="548"/>
        <item x="3536"/>
        <item x="471"/>
        <item x="2499"/>
        <item x="1735"/>
        <item x="1736"/>
        <item x="2525"/>
        <item x="3427"/>
        <item x="1700"/>
        <item x="312"/>
        <item x="703"/>
        <item x="2342"/>
        <item x="35"/>
        <item x="1194"/>
        <item x="313"/>
        <item x="2686"/>
        <item x="315"/>
        <item x="1834"/>
        <item x="2318"/>
        <item x="2783"/>
        <item x="1709"/>
        <item x="3174"/>
        <item x="2701"/>
        <item x="394"/>
        <item x="3405"/>
        <item x="2674"/>
        <item x="995"/>
        <item x="487"/>
        <item x="2964"/>
        <item x="1982"/>
        <item m="1" x="3706"/>
        <item x="1826"/>
        <item x="1503"/>
        <item x="2151"/>
        <item x="2816"/>
        <item x="2817"/>
        <item x="2818"/>
        <item x="2819"/>
        <item x="2820"/>
        <item x="2821"/>
        <item x="2822"/>
        <item x="186"/>
        <item x="3142"/>
        <item x="896"/>
        <item x="3207"/>
        <item x="2914"/>
        <item x="1359"/>
        <item x="2591"/>
        <item x="1360"/>
        <item x="1361"/>
        <item x="2187"/>
        <item x="1362"/>
        <item x="2915"/>
        <item x="1363"/>
        <item x="2574"/>
        <item x="1646"/>
        <item x="3158"/>
        <item x="3159"/>
        <item x="3160"/>
        <item x="3161"/>
        <item x="3162"/>
        <item x="578"/>
        <item x="2980"/>
        <item x="1713"/>
        <item x="1027"/>
        <item x="685"/>
        <item x="1378"/>
        <item x="2378"/>
        <item x="2516"/>
        <item x="2832"/>
        <item x="2350"/>
        <item x="590"/>
        <item x="812"/>
        <item x="3180"/>
        <item x="2823"/>
        <item x="217"/>
        <item x="356"/>
        <item x="46"/>
        <item x="1790"/>
        <item x="424"/>
        <item x="1377"/>
        <item x="826"/>
        <item x="1917"/>
        <item x="425"/>
        <item x="3302"/>
        <item x="325"/>
        <item x="1578"/>
        <item x="1166"/>
        <item x="2263"/>
        <item x="1854"/>
        <item x="1079"/>
        <item x="3520"/>
        <item x="2104"/>
        <item x="776"/>
        <item x="2096"/>
        <item x="2336"/>
        <item x="1097"/>
        <item x="2810"/>
        <item x="3248"/>
        <item x="924"/>
        <item x="2839"/>
        <item x="726"/>
        <item x="579"/>
        <item x="31"/>
        <item x="2965"/>
        <item x="832"/>
        <item x="2966"/>
        <item x="2967"/>
        <item x="580"/>
        <item x="564"/>
        <item x="2456"/>
        <item x="864"/>
        <item x="2760"/>
        <item x="2797"/>
        <item x="407"/>
        <item x="3215"/>
        <item x="2968"/>
        <item x="285"/>
        <item x="499"/>
        <item x="3531"/>
        <item x="1384"/>
        <item x="2443"/>
        <item x="1504"/>
        <item x="2264"/>
        <item x="2463"/>
        <item x="3023"/>
        <item x="807"/>
        <item x="3538"/>
        <item x="1235"/>
        <item x="574"/>
        <item x="1131"/>
        <item x="1954"/>
        <item x="2559"/>
        <item x="1656"/>
        <item x="1536"/>
        <item x="238"/>
        <item x="1836"/>
        <item x="3062"/>
        <item x="316"/>
        <item x="2015"/>
        <item x="2863"/>
        <item m="1" x="3712"/>
        <item x="642"/>
        <item x="2016"/>
        <item x="2107"/>
        <item x="2910"/>
        <item x="1202"/>
        <item x="3232"/>
        <item x="2740"/>
        <item x="434"/>
        <item x="440"/>
        <item x="1381"/>
        <item x="1983"/>
        <item x="1660"/>
        <item x="674"/>
        <item x="1579"/>
        <item x="2653"/>
        <item m="1" x="3587"/>
        <item m="1" x="3588"/>
        <item m="1" x="3589"/>
        <item m="1" x="3590"/>
        <item m="1" x="3591"/>
        <item m="1" x="3592"/>
        <item m="1" x="3593"/>
        <item x="2320"/>
        <item x="1154"/>
        <item x="3052"/>
        <item x="1342"/>
        <item x="3279"/>
        <item x="2784"/>
        <item x="3117"/>
        <item x="1724"/>
        <item x="2143"/>
        <item x="1252"/>
        <item x="3182"/>
        <item x="2675"/>
        <item x="3168"/>
        <item x="1915"/>
        <item x="1470"/>
        <item x="1561"/>
        <item x="1221"/>
        <item x="645"/>
        <item x="2406"/>
        <item x="1167"/>
        <item x="2694"/>
        <item x="195"/>
        <item x="1580"/>
        <item x="2920"/>
        <item x="3384"/>
        <item x="1062"/>
        <item x="857"/>
        <item x="558"/>
        <item x="83"/>
        <item x="3372"/>
        <item x="538"/>
        <item x="1108"/>
        <item x="1907"/>
        <item x="1832"/>
        <item x="478"/>
        <item x="2173"/>
        <item x="3332"/>
        <item x="739"/>
        <item x="1314"/>
        <item x="1528"/>
        <item x="1837"/>
        <item x="532"/>
        <item x="2981"/>
        <item x="608"/>
        <item x="3388"/>
        <item x="3041"/>
        <item x="1949"/>
        <item x="2708"/>
        <item x="1089"/>
        <item x="2844"/>
        <item x="2387"/>
        <item x="938"/>
        <item x="3147"/>
        <item x="2726"/>
        <item x="618"/>
        <item x="2161"/>
        <item x="2982"/>
        <item x="1483"/>
        <item x="1365"/>
        <item x="2989"/>
        <item x="3565"/>
        <item x="1558"/>
        <item x="3270"/>
        <item x="802"/>
        <item x="3133"/>
        <item x="3198"/>
        <item x="1989"/>
        <item x="2545"/>
        <item x="3540"/>
        <item x="1647"/>
        <item x="2546"/>
        <item x="910"/>
        <item x="3163"/>
        <item x="1069"/>
        <item x="3027"/>
        <item x="2478"/>
        <item x="1423"/>
        <item x="2547"/>
        <item x="1203"/>
        <item x="2629"/>
        <item x="357"/>
        <item x="2911"/>
        <item x="1371"/>
        <item m="1" x="3571"/>
        <item x="154"/>
        <item x="637"/>
        <item x="523"/>
        <item x="3451"/>
        <item x="1988"/>
        <item x="3173"/>
        <item x="1459"/>
        <item x="292"/>
        <item x="1433"/>
        <item x="3164"/>
        <item x="2510"/>
        <item x="1686"/>
        <item x="3541"/>
        <item x="2944"/>
        <item x="1241"/>
        <item x="967"/>
        <item x="2281"/>
        <item x="2407"/>
        <item x="3343"/>
        <item x="1090"/>
        <item x="1322"/>
        <item x="3165"/>
        <item x="1752"/>
        <item x="1056"/>
        <item x="544"/>
        <item x="1242"/>
        <item x="1349"/>
        <item x="2824"/>
        <item x="1562"/>
        <item x="1563"/>
        <item x="1787"/>
        <item x="1276"/>
        <item x="7"/>
        <item x="196"/>
        <item x="355"/>
        <item x="656"/>
        <item m="1" x="3601"/>
        <item x="1665"/>
        <item x="382"/>
        <item x="218"/>
        <item x="2162"/>
        <item x="1128"/>
        <item x="1490"/>
        <item x="1386"/>
        <item x="1015"/>
        <item x="2954"/>
        <item x="2732"/>
        <item x="219"/>
        <item x="1615"/>
        <item x="941"/>
        <item x="2337"/>
        <item x="799"/>
        <item x="1715"/>
        <item x="1478"/>
        <item x="2309"/>
        <item x="1356"/>
        <item x="3259"/>
        <item x="2560"/>
        <item x="1195"/>
        <item x="953"/>
        <item x="691"/>
        <item x="2338"/>
        <item x="3309"/>
        <item x="997"/>
        <item x="51"/>
        <item x="2379"/>
        <item x="3128"/>
        <item x="1894"/>
        <item x="2799"/>
        <item x="939"/>
        <item x="2593"/>
        <item x="2408"/>
        <item x="1526"/>
        <item x="2262"/>
        <item x="741"/>
        <item x="813"/>
        <item x="1422"/>
        <item x="2479"/>
        <item x="1330"/>
        <item x="1687"/>
        <item x="340"/>
        <item x="3543"/>
        <item x="1325"/>
        <item x="581"/>
        <item x="2938"/>
        <item x="1751"/>
        <item x="1140"/>
        <item x="1753"/>
        <item x="3502"/>
        <item x="3234"/>
        <item x="2983"/>
        <item x="1513"/>
        <item x="1838"/>
        <item x="1228"/>
        <item x="2582"/>
        <item x="1353"/>
        <item x="1260"/>
        <item m="1" x="3644"/>
        <item x="537"/>
        <item x="296"/>
        <item x="408"/>
        <item x="2713"/>
        <item x="1795"/>
        <item x="2080"/>
        <item x="541"/>
        <item x="2648"/>
        <item x="2163"/>
        <item x="278"/>
        <item x="942"/>
        <item x="1697"/>
        <item x="716"/>
        <item x="2108"/>
        <item x="954"/>
        <item x="3491"/>
        <item x="2565"/>
        <item x="1395"/>
        <item x="1723"/>
        <item x="2506"/>
        <item x="2537"/>
        <item x="980"/>
        <item x="998"/>
        <item x="2066"/>
        <item x="44"/>
        <item m="1" x="3651"/>
        <item x="1334"/>
        <item x="940"/>
        <item x="2676"/>
        <item x="3280"/>
        <item x="3216"/>
        <item x="858"/>
        <item x="3266"/>
        <item x="2375"/>
        <item x="1944"/>
        <item x="1396"/>
        <item x="1168"/>
        <item x="2955"/>
        <item x="276"/>
        <item x="963"/>
        <item x="1246"/>
        <item x="2222"/>
        <item x="1326"/>
        <item x="1926"/>
        <item x="3395"/>
        <item x="2570"/>
        <item x="2508"/>
        <item x="1806"/>
        <item x="1951"/>
        <item x="204"/>
        <item x="1400"/>
        <item x="220"/>
        <item x="1861"/>
        <item x="1275"/>
        <item x="1113"/>
        <item x="1607"/>
        <item x="2251"/>
        <item x="2924"/>
        <item x="25"/>
        <item x="26"/>
        <item x="27"/>
        <item x="181"/>
        <item x="2566"/>
        <item x="306"/>
        <item x="2271"/>
        <item m="1" x="3708"/>
        <item m="1" x="3707"/>
        <item x="1080"/>
        <item x="1796"/>
        <item x="920"/>
        <item x="410"/>
        <item x="3544"/>
        <item x="3230"/>
        <item x="2084"/>
        <item x="515"/>
        <item x="2543"/>
        <item x="2690"/>
        <item x="3465"/>
        <item x="840"/>
        <item x="3363"/>
        <item x="2917"/>
        <item x="452"/>
        <item x="884"/>
        <item x="2969"/>
        <item x="3496"/>
        <item x="1525"/>
        <item x="413"/>
        <item x="675"/>
        <item x="732"/>
        <item x="720"/>
        <item x="721"/>
        <item x="1063"/>
        <item x="3256"/>
        <item x="592"/>
        <item x="593"/>
        <item x="239"/>
        <item x="1897"/>
        <item x="1898"/>
        <item x="1899"/>
        <item x="1900"/>
        <item x="1901"/>
        <item x="1902"/>
        <item x="2035"/>
        <item x="1778"/>
        <item x="1506"/>
        <item x="1797"/>
        <item x="373"/>
        <item x="2126"/>
        <item x="542"/>
        <item x="610"/>
        <item x="1922"/>
        <item x="3545"/>
        <item x="2755"/>
        <item x="1599"/>
        <item x="3477"/>
        <item x="1053"/>
        <item x="2873"/>
        <item x="2045"/>
        <item x="2098"/>
        <item m="1" x="3715"/>
        <item x="28"/>
        <item x="2785"/>
        <item x="1037"/>
        <item x="1370"/>
        <item x="1702"/>
        <item x="3134"/>
        <item x="2212"/>
        <item x="999"/>
        <item x="205"/>
        <item x="3447"/>
        <item x="3366"/>
        <item x="2085"/>
        <item x="1557"/>
        <item x="1635"/>
        <item x="360"/>
        <item x="960"/>
        <item x="1666"/>
        <item x="2241"/>
        <item x="13"/>
        <item x="889"/>
        <item x="3303"/>
        <item x="269"/>
        <item x="1335"/>
        <item x="279"/>
        <item x="2388"/>
        <item x="709"/>
        <item x="814"/>
        <item x="1039"/>
        <item x="1038"/>
        <item x="582"/>
        <item x="317"/>
        <item x="3024"/>
        <item x="539"/>
        <item x="3470"/>
        <item m="1" x="3602"/>
        <item x="722"/>
        <item x="2634"/>
        <item x="1431"/>
        <item x="3096"/>
        <item x="2184"/>
        <item x="52"/>
        <item x="1052"/>
        <item x="2727"/>
        <item x="79"/>
        <item x="354"/>
        <item x="1761"/>
        <item x="1762"/>
        <item x="3059"/>
        <item x="955"/>
        <item x="3092"/>
        <item x="1869"/>
        <item x="2970"/>
        <item x="3271"/>
        <item x="1120"/>
        <item x="1000"/>
        <item x="1343"/>
        <item x="2956"/>
        <item x="1344"/>
        <item x="3478"/>
        <item x="772"/>
        <item x="3367"/>
        <item x="274"/>
        <item x="3057"/>
        <item x="199"/>
        <item x="2613"/>
        <item x="3406"/>
        <item x="2892"/>
        <item x="331"/>
        <item x="332"/>
        <item x="333"/>
        <item x="334"/>
        <item x="335"/>
        <item x="2893"/>
        <item x="2444"/>
        <item x="2445"/>
        <item x="777"/>
        <item x="2099"/>
        <item x="668"/>
        <item x="2028"/>
        <item x="773"/>
        <item x="1862"/>
        <item x="2957"/>
        <item x="2894"/>
        <item x="3389"/>
        <item x="1098"/>
        <item x="583"/>
        <item x="3053"/>
        <item x="2971"/>
        <item x="1867"/>
        <item x="1327"/>
        <item x="1496"/>
        <item x="2943"/>
        <item x="2595"/>
        <item x="2183"/>
        <item x="865"/>
        <item x="2380"/>
        <item x="3083"/>
        <item x="2953"/>
        <item x="1542"/>
        <item x="710"/>
        <item x="2650"/>
        <item x="2848"/>
        <item x="3497"/>
        <item x="2127"/>
        <item x="2984"/>
        <item x="676"/>
        <item x="2209"/>
        <item x="1994"/>
        <item x="1357"/>
        <item x="1001"/>
        <item x="1629"/>
        <item x="1143"/>
        <item x="2242"/>
        <item x="1515"/>
        <item x="3304"/>
        <item x="1432"/>
        <item x="1833"/>
        <item x="2409"/>
        <item x="2637"/>
        <item x="1507"/>
        <item x="479"/>
        <item x="619"/>
        <item x="620"/>
        <item x="2033"/>
        <item x="2417"/>
        <item x="2895"/>
        <item x="197"/>
        <item x="383"/>
        <item x="2647"/>
        <item x="624"/>
        <item x="2825"/>
        <item x="2786"/>
        <item x="2310"/>
        <item x="3267"/>
        <item x="3135"/>
        <item x="3504"/>
        <item x="70"/>
        <item x="2801"/>
        <item x="268"/>
        <item x="342"/>
        <item x="3150"/>
        <item x="3136"/>
        <item x="1827"/>
        <item x="2326"/>
        <item x="2624"/>
        <item x="2285"/>
        <item x="280"/>
        <item x="2509"/>
        <item x="2213"/>
        <item x="427"/>
        <item x="2603"/>
        <item x="2958"/>
        <item x="2695"/>
        <item x="2277"/>
        <item x="1564"/>
        <item x="2467"/>
        <item x="3479"/>
        <item x="2771"/>
        <item x="1493"/>
        <item x="1952"/>
        <item x="3243"/>
        <item x="206"/>
        <item x="1201"/>
        <item x="3272"/>
        <item x="2575"/>
        <item x="790"/>
        <item x="1648"/>
        <item x="1016"/>
        <item x="2410"/>
        <item x="162"/>
        <item x="3328"/>
        <item x="385"/>
        <item x="737"/>
        <item x="1450"/>
        <item x="1397"/>
        <item x="207"/>
        <item x="2709"/>
        <item x="208"/>
        <item x="1040"/>
        <item x="3346"/>
        <item x="1461"/>
        <item x="2538"/>
        <item x="2787"/>
        <item x="2859"/>
        <item x="584"/>
        <item x="3546"/>
        <item x="3029"/>
        <item x="1880"/>
        <item x="1739"/>
        <item x="2128"/>
        <item x="281"/>
        <item x="3003"/>
        <item x="2808"/>
        <item x="1742"/>
        <item x="3438"/>
        <item x="2488"/>
        <item x="414"/>
        <item x="3073"/>
        <item x="1798"/>
        <item m="1" x="3649"/>
        <item x="585"/>
        <item x="497"/>
        <item x="234"/>
        <item x="182"/>
        <item x="1716"/>
        <item x="770"/>
        <item x="1914"/>
        <item x="47"/>
        <item x="2522"/>
        <item x="1064"/>
        <item x="187"/>
        <item x="3063"/>
        <item x="3058"/>
        <item x="1105"/>
        <item x="3191"/>
        <item x="1828"/>
        <item x="2250"/>
        <item x="2577"/>
        <item x="787"/>
        <item x="1881"/>
        <item x="2604"/>
        <item x="3204"/>
        <item x="1642"/>
        <item x="2945"/>
        <item x="657"/>
        <item x="3217"/>
        <item x="2433"/>
        <item x="2733"/>
        <item x="2865"/>
        <item x="2129"/>
        <item m="1" x="3709"/>
        <item x="3123"/>
        <item x="2921"/>
        <item x="2826"/>
        <item x="2827"/>
        <item x="36"/>
        <item x="921"/>
        <item x="3110"/>
        <item x="1654"/>
        <item x="2986"/>
        <item x="1114"/>
        <item x="2113"/>
        <item x="1600"/>
        <item x="3260"/>
        <item x="2321"/>
        <item x="2381"/>
        <item x="2130"/>
        <item x="308"/>
        <item x="309"/>
        <item x="1336"/>
        <item x="2788"/>
        <item x="1229"/>
        <item x="3453"/>
        <item x="2754"/>
        <item x="2420"/>
        <item x="2901"/>
        <item x="1196"/>
        <item x="1277"/>
        <item x="1818"/>
        <item x="344"/>
        <item x="1918"/>
        <item x="2580"/>
        <item x="890"/>
        <item x="3439"/>
        <item x="1216"/>
        <item x="3169"/>
        <item x="2851"/>
        <item x="1996"/>
        <item x="1997"/>
        <item x="2305"/>
        <item x="56"/>
        <item x="2918"/>
        <item x="3273"/>
        <item x="1919"/>
        <item x="1135"/>
        <item x="3516"/>
        <item x="1634"/>
        <item x="45"/>
        <item x="524"/>
        <item x="846"/>
        <item x="1121"/>
        <item x="2081"/>
        <item x="2157"/>
        <item x="2743"/>
        <item x="2977"/>
        <item x="3251"/>
        <item x="386"/>
        <item x="2382"/>
        <item x="3385"/>
        <item x="221"/>
        <item x="3188"/>
        <item x="282"/>
        <item x="1231"/>
        <item x="1243"/>
        <item x="1247"/>
        <item x="1244"/>
        <item x="1649"/>
        <item x="2777"/>
        <item x="500"/>
        <item x="3466"/>
        <item x="3004"/>
        <item x="2828"/>
        <item x="1955"/>
        <item x="559"/>
        <item x="3050"/>
        <item x="1601"/>
        <item x="1115"/>
        <item x="2179"/>
        <item x="1158"/>
        <item x="389"/>
        <item x="2596"/>
        <item x="1913"/>
        <item x="3364"/>
        <item x="1839"/>
        <item x="554"/>
        <item x="1017"/>
        <item x="293"/>
        <item x="294"/>
        <item x="2904"/>
        <item x="3097"/>
        <item x="1261"/>
        <item x="1998"/>
        <item x="711"/>
        <item x="2946"/>
        <item x="2036"/>
        <item x="488"/>
        <item x="2734"/>
        <item x="319"/>
        <item x="2365"/>
        <item x="2366"/>
        <item x="2607"/>
        <item x="3176"/>
        <item x="3032"/>
        <item x="2411"/>
        <item x="957"/>
        <item x="2925"/>
        <item x="19"/>
        <item x="1366"/>
        <item x="3390"/>
        <item x="3281"/>
        <item x="2907"/>
        <item m="1" x="3647"/>
        <item x="3152"/>
        <item x="429"/>
        <item x="2850"/>
        <item x="2325"/>
        <item x="422"/>
        <item x="1479"/>
        <item x="32"/>
        <item x="730"/>
        <item x="2243"/>
        <item x="1602"/>
        <item x="3471"/>
        <item x="2761"/>
        <item x="2990"/>
        <item x="1661"/>
        <item x="765"/>
        <item x="1800"/>
        <item x="379"/>
        <item x="1328"/>
        <item x="3310"/>
        <item x="3311"/>
        <item x="3312"/>
        <item x="3313"/>
        <item x="900"/>
        <item x="1764"/>
        <item x="1812"/>
        <item x="1253"/>
        <item x="2023"/>
        <item x="2896"/>
        <item x="37"/>
        <item x="1650"/>
        <item x="2013"/>
        <item x="192"/>
        <item x="193"/>
        <item x="1746"/>
        <item x="3428"/>
        <item x="3396"/>
        <item x="326"/>
        <item x="725"/>
        <item x="2017"/>
        <item x="2244"/>
        <item x="2688"/>
        <item x="1337"/>
        <item x="391"/>
        <item x="3314"/>
        <item x="3315"/>
        <item x="2282"/>
        <item x="2284"/>
        <item x="1101"/>
        <item x="3316"/>
        <item x="2283"/>
        <item x="2588"/>
        <item x="3317"/>
        <item x="2535"/>
        <item x="2605"/>
        <item x="3202"/>
        <item x="2583"/>
        <item x="1091"/>
        <item x="2687"/>
        <item x="682"/>
        <item x="2131"/>
        <item x="586"/>
        <item x="2228"/>
        <item x="2369"/>
        <item x="2077"/>
        <item x="1963"/>
        <item x="1415"/>
        <item x="3382"/>
        <item x="778"/>
        <item x="2037"/>
        <item x="1379"/>
        <item x="3064"/>
        <item x="3087"/>
        <item x="396"/>
        <item x="1224"/>
        <item x="1306"/>
        <item x="1530"/>
        <item x="1310"/>
        <item x="2845"/>
        <item x="671"/>
        <item x="1041"/>
        <item x="426"/>
        <item x="3261"/>
        <item x="1055"/>
        <item x="3262"/>
        <item x="692"/>
        <item x="3341"/>
        <item x="1616"/>
        <item x="1617"/>
        <item x="1618"/>
        <item x="3015"/>
        <item x="3429"/>
        <item x="1619"/>
        <item x="631"/>
        <item x="1087"/>
        <item x="222"/>
        <item x="688"/>
        <item x="613"/>
        <item x="2829"/>
        <item x="545"/>
        <item x="2279"/>
        <item x="2446"/>
        <item x="2447"/>
        <item x="501"/>
        <item x="1348"/>
        <item x="2046"/>
        <item x="1263"/>
        <item x="1262"/>
        <item x="2774"/>
        <item x="2426"/>
        <item x="2897"/>
        <item x="1150"/>
        <item x="1149"/>
        <item x="1300"/>
        <item x="209"/>
        <item x="2763"/>
        <item x="1088"/>
        <item x="3386"/>
        <item x="345"/>
        <item x="327"/>
        <item x="38"/>
        <item x="2717"/>
        <item x="3088"/>
        <item x="2154"/>
        <item x="767"/>
        <item x="1169"/>
        <item x="1970"/>
        <item x="1895"/>
        <item x="646"/>
        <item x="2150"/>
        <item x="3547"/>
        <item x="1225"/>
        <item x="706"/>
        <item x="2194"/>
        <item x="2383"/>
        <item x="2600"/>
        <item x="3548"/>
        <item x="1042"/>
        <item x="859"/>
        <item x="167"/>
        <item x="750"/>
        <item x="1990"/>
        <item x="1065"/>
        <item x="3337"/>
        <item x="1717"/>
        <item x="2448"/>
        <item x="736"/>
        <item x="3048"/>
        <item x="1569"/>
        <item x="2862"/>
        <item x="2397"/>
        <item x="346"/>
        <item x="1438"/>
        <item x="3155"/>
        <item x="1070"/>
        <item x="2083"/>
        <item x="1559"/>
        <item x="3065"/>
        <item x="892"/>
        <item x="713"/>
        <item x="3481"/>
        <item x="3020"/>
        <item x="3487"/>
        <item x="53"/>
        <item x="2571"/>
        <item x="1102"/>
        <item x="2476"/>
        <item x="2908"/>
        <item x="1888"/>
        <item x="526"/>
        <item x="3485"/>
        <item x="842"/>
        <item x="3562"/>
        <item x="3118"/>
        <item x="2"/>
        <item x="85"/>
        <item x="1254"/>
        <item x="1043"/>
        <item x="3121"/>
        <item x="1320"/>
        <item x="632"/>
        <item x="2088"/>
        <item x="291"/>
        <item x="756"/>
        <item x="2643"/>
        <item x="2670"/>
        <item x="2300"/>
        <item x="1416"/>
        <item x="2720"/>
        <item x="2089"/>
        <item x="1807"/>
        <item x="647"/>
        <item x="3381"/>
        <item x="2972"/>
        <item x="2852"/>
        <item x="3461"/>
        <item x="223"/>
        <item x="480"/>
        <item x="3277"/>
        <item x="2047"/>
        <item x="3094"/>
        <item x="462"/>
        <item m="1" x="3710"/>
        <item x="82"/>
        <item x="2056"/>
        <item x="1906"/>
        <item x="2714"/>
        <item x="733"/>
        <item x="168"/>
        <item x="727"/>
        <item x="648"/>
        <item x="2189"/>
        <item x="1541"/>
        <item x="2601"/>
        <item x="3102"/>
        <item x="3517"/>
        <item x="1591"/>
        <item x="39"/>
        <item x="40"/>
        <item x="1417"/>
        <item x="3373"/>
        <item x="2090"/>
        <item x="211"/>
        <item x="33"/>
        <item m="1" x="3585"/>
        <item x="2200"/>
        <item x="2324"/>
        <item x="3454"/>
        <item x="3509"/>
        <item x="2091"/>
        <item x="1471"/>
        <item m="1" x="3711"/>
        <item x="1850"/>
        <item x="2978"/>
        <item x="2998"/>
        <item x="3444"/>
        <item x="1006"/>
        <item x="489"/>
        <item x="759"/>
        <item x="472"/>
        <item x="2616"/>
        <item x="1808"/>
        <item x="328"/>
        <item x="1882"/>
        <item x="1540"/>
        <item x="2834"/>
        <item x="2273"/>
        <item x="2343"/>
        <item x="2399"/>
        <item x="224"/>
        <item x="976"/>
        <item x="3549"/>
        <item x="746"/>
        <item x="509"/>
        <item x="2038"/>
        <item x="392"/>
        <item x="1389"/>
        <item x="1023"/>
        <item x="1285"/>
        <item x="3218"/>
        <item x="1071"/>
        <item x="1372"/>
        <item x="3203"/>
        <item x="1538"/>
        <item x="3129"/>
        <item x="2245"/>
        <item x="2295"/>
        <item x="2118"/>
        <item x="2677"/>
        <item x="329"/>
        <item x="1684"/>
        <item x="1442"/>
        <item x="3037"/>
        <item x="3082"/>
        <item x="1209"/>
        <item x="1708"/>
        <item x="3219"/>
        <item x="549"/>
        <item x="3550"/>
        <item x="506"/>
        <item x="1331"/>
        <item x="467"/>
        <item x="2947"/>
        <item x="1160"/>
        <item x="2626"/>
        <item x="3220"/>
        <item x="2700"/>
        <item x="1627"/>
        <item x="1863"/>
        <item x="2306"/>
        <item x="1054"/>
        <item x="1278"/>
        <item x="2114"/>
        <item x="1985"/>
        <item x="571"/>
        <item x="67"/>
        <item x="981"/>
        <item x="2866"/>
        <item x="3148"/>
        <item x="1543"/>
        <item x="1045"/>
        <item x="16"/>
        <item x="2092"/>
        <item x="3551"/>
        <item x="3074"/>
        <item x="2018"/>
        <item x="330"/>
        <item x="1387"/>
        <item x="1075"/>
        <item x="3552"/>
        <item x="875"/>
        <item x="1369"/>
        <item x="2217"/>
        <item x="2024"/>
        <item x="2370"/>
        <item x="2929"/>
        <item x="2372"/>
        <item x="2778"/>
        <item x="481"/>
        <item x="3211"/>
        <item x="1890"/>
        <item x="2259"/>
        <item x="728"/>
        <item x="1214"/>
        <item x="1136"/>
        <item x="1046"/>
        <item x="893"/>
        <item x="2468"/>
        <item x="3144"/>
        <item x="2835"/>
        <item x="3553"/>
        <item x="887"/>
        <item x="3318"/>
        <item x="658"/>
        <item x="423"/>
        <item m="1" x="3575"/>
        <item x="2422"/>
        <item x="3149"/>
        <item x="3297"/>
        <item x="2853"/>
        <item x="2608"/>
        <item x="572"/>
        <item x="871"/>
        <item x="3282"/>
        <item x="320"/>
        <item x="659"/>
        <item x="3413"/>
        <item x="1959"/>
        <item x="3025"/>
        <item x="387"/>
        <item x="1497"/>
        <item x="3554"/>
        <item x="2609"/>
        <item x="1537"/>
        <item x="2471"/>
        <item x="1047"/>
        <item x="1581"/>
        <item x="376"/>
        <item x="2610"/>
        <item x="2449"/>
        <item x="2457"/>
        <item x="2201"/>
        <item x="235"/>
        <item x="2233"/>
        <item x="1870"/>
        <item x="3017"/>
        <item x="1603"/>
        <item x="3380"/>
        <item x="1273"/>
        <item x="190"/>
        <item x="1286"/>
        <item x="2280"/>
        <item x="3344"/>
        <item x="2551"/>
        <item x="2552"/>
        <item x="3436"/>
        <item x="3093"/>
        <item x="3233"/>
        <item x="1226"/>
        <item x="2132"/>
        <item x="2715"/>
        <item x="2133"/>
        <item x="2539"/>
        <item x="2152"/>
        <item x="3054"/>
        <item x="2064"/>
        <item x="1531"/>
        <item x="265"/>
        <item x="3455"/>
        <item x="1737"/>
        <item x="2039"/>
        <item x="1718"/>
        <item x="698"/>
        <item x="815"/>
        <item x="1440"/>
        <item x="3111"/>
        <item x="653"/>
        <item x="844"/>
        <item x="2465"/>
        <item x="2134"/>
        <item x="3151"/>
        <item x="3305"/>
        <item x="2440"/>
        <item m="1" x="3577"/>
        <item x="1264"/>
        <item x="1265"/>
        <item x="1586"/>
        <item x="1367"/>
        <item x="2812"/>
        <item x="795"/>
        <item x="1941"/>
        <item x="1956"/>
        <item x="2048"/>
        <item x="3430"/>
        <item x="1048"/>
        <item x="233"/>
        <item x="1551"/>
        <item x="71"/>
        <item x="2745"/>
        <item x="1621"/>
        <item x="1066"/>
        <item x="347"/>
        <item x="200"/>
        <item x="2789"/>
        <item x="1667"/>
        <item x="3338"/>
        <item x="3347"/>
        <item x="2507"/>
        <item x="1049"/>
        <item x="1636"/>
        <item m="1" x="3713"/>
        <item x="364"/>
        <item x="1853"/>
        <item x="1374"/>
        <item x="3456"/>
        <item x="1280"/>
        <item x="1029"/>
        <item x="2480"/>
        <item x="288"/>
        <item x="60"/>
        <item x="796"/>
        <item x="2541"/>
        <item x="3263"/>
        <item x="1418"/>
        <item x="2487"/>
        <item x="474"/>
        <item x="3414"/>
        <item x="2067"/>
        <item x="3415"/>
        <item x="2698"/>
        <item x="3196"/>
        <item x="1605"/>
        <item x="2450"/>
        <item x="1889"/>
        <item x="731"/>
        <item x="2572"/>
        <item x="3555"/>
        <item x="2050"/>
        <item x="2909"/>
        <item x="747"/>
        <item x="693"/>
        <item x="1067"/>
        <item x="1643"/>
        <item x="170"/>
        <item x="3221"/>
        <item x="3199"/>
        <item x="3556"/>
        <item x="751"/>
        <item x="2374"/>
        <item x="860"/>
        <item x="1950"/>
        <item x="1668"/>
        <item x="3422"/>
        <item x="2002"/>
        <item x="1986"/>
        <item x="784"/>
        <item x="2710"/>
        <item x="1987"/>
        <item x="1699"/>
        <item x="973"/>
        <item x="3226"/>
        <item x="1927"/>
        <item x="1550"/>
        <item x="2916"/>
        <item x="3099"/>
        <item x="2589"/>
        <item x="1548"/>
        <item x="1547"/>
        <item x="2518"/>
        <item x="2849"/>
        <item x="1388"/>
        <item x="531"/>
        <item x="2635"/>
        <item x="2331"/>
        <item x="752"/>
        <item x="1339"/>
        <item x="2973"/>
        <item x="464"/>
        <item x="48"/>
        <item x="876"/>
        <item x="687"/>
        <item x="1183"/>
        <item x="482"/>
        <item x="1719"/>
        <item x="2384"/>
        <item x="1081"/>
        <item x="2413"/>
        <item x="3524"/>
        <item x="441"/>
        <item x="2174"/>
        <item x="543"/>
        <item m="1" x="3645"/>
        <item x="1082"/>
        <item x="982"/>
        <item x="1072"/>
        <item x="3561"/>
        <item x="3416"/>
        <item x="762"/>
        <item x="3021"/>
        <item x="2334"/>
        <item x="2400"/>
        <item x="1945"/>
        <item x="1539"/>
        <item x="2640"/>
        <item x="1651"/>
        <item x="636"/>
        <item x="591"/>
        <item x="3557"/>
        <item x="1532"/>
        <item x="1920"/>
        <item x="2495"/>
        <item x="2987"/>
        <item x="1809"/>
        <item x="1829"/>
        <item x="670"/>
        <item x="3510"/>
        <item x="1116"/>
        <item x="3072"/>
        <item x="983"/>
        <item x="2030"/>
        <item x="2548"/>
        <item x="804"/>
        <item x="2718"/>
        <item x="1443"/>
        <item x="3081"/>
        <item x="694"/>
        <item x="2699"/>
        <item x="3333"/>
        <item x="1002"/>
        <item x="660"/>
        <item x="1109"/>
        <item x="1099"/>
        <item x="945"/>
        <item x="781"/>
        <item x="774"/>
        <item x="437"/>
        <item x="3484"/>
        <item x="3407"/>
        <item x="225"/>
        <item x="2135"/>
        <item x="284"/>
        <item x="210"/>
        <item x="816"/>
        <item x="3283"/>
        <item x="649"/>
        <item x="1419"/>
        <item m="1" x="3714"/>
        <item x="2735"/>
        <item x="1012"/>
        <item x="1032"/>
        <item x="1611"/>
        <item x="3474"/>
        <item x="1637"/>
        <item x="1003"/>
        <item x="1076"/>
        <item x="1582"/>
        <item x="1308"/>
        <item x="2636"/>
        <item x="2246"/>
        <item x="1267"/>
        <item x="1268"/>
        <item x="881"/>
        <item x="1141"/>
        <item x="201"/>
        <item x="3249"/>
        <item x="43"/>
        <item x="1928"/>
        <item x="3125"/>
        <item x="1613"/>
        <item x="1420"/>
        <item x="3005"/>
        <item x="1255"/>
        <item x="2247"/>
        <item x="2049"/>
        <item x="1487"/>
        <item x="3284"/>
        <item x="2540"/>
        <item x="1480"/>
        <item x="2068"/>
        <item x="307"/>
        <item x="1679"/>
        <item x="2019"/>
        <item x="226"/>
        <item x="2007"/>
        <item x="1491"/>
        <item x="3130"/>
        <item x="2587"/>
        <item x="1437"/>
        <item x="1754"/>
        <item x="1004"/>
        <item x="3457"/>
        <item x="3137"/>
        <item x="3421"/>
        <item x="661"/>
        <item x="2398"/>
        <item x="2790"/>
        <item x="173"/>
        <item x="295"/>
        <item x="2427"/>
        <item x="1727"/>
        <item x="1652"/>
        <item x="2120"/>
        <item x="2116"/>
        <item x="3566"/>
        <item x="2210"/>
        <item x="897"/>
        <item x="760"/>
        <item x="3264"/>
        <item x="1592"/>
        <item x="2436"/>
        <item x="498"/>
        <item x="2813"/>
        <item x="1452"/>
        <item x="1631"/>
        <item x="2814"/>
        <item x="546"/>
        <item x="2481"/>
        <item x="1368"/>
        <item x="2362"/>
        <item x="1352"/>
        <item x="3006"/>
        <item x="54"/>
        <item x="2671"/>
        <item x="3066"/>
        <item x="2779"/>
        <item x="3348"/>
        <item x="2632"/>
        <item x="1083"/>
        <item x="2025"/>
        <item x="662"/>
        <item x="2860"/>
        <item x="1315"/>
        <item x="3095"/>
        <item x="84"/>
        <item x="1704"/>
        <item x="1659"/>
        <item x="1533"/>
        <item x="3114"/>
        <item m="1" x="3603"/>
        <item x="2930"/>
        <item x="3009"/>
        <item x="2349"/>
        <item x="2069"/>
        <item x="2248"/>
        <item x="1304"/>
        <item x="1481"/>
        <item x="2725"/>
        <item x="2214"/>
        <item x="2948"/>
        <item x="1129"/>
        <item x="3194"/>
        <item x="553"/>
        <item x="1110"/>
        <item x="2867"/>
        <item x="3034"/>
        <item x="3397"/>
        <item x="1628"/>
        <item x="1301"/>
        <item x="1973"/>
        <item x="517"/>
        <item x="2026"/>
        <item x="1068"/>
        <item x="1553"/>
        <item x="2070"/>
        <item x="1565"/>
        <item x="2071"/>
        <item x="3222"/>
        <item x="1865"/>
        <item x="894"/>
        <item x="817"/>
        <item x="496"/>
        <item x="2136"/>
        <item x="2651"/>
        <item x="3171"/>
        <item x="3255"/>
        <item x="2137"/>
        <item x="1498"/>
        <item x="834"/>
        <item x="2167"/>
        <item x="2736"/>
        <item x="888"/>
        <item x="1728"/>
        <item x="1424"/>
        <item x="2486"/>
        <item x="891"/>
        <item x="2800"/>
        <item x="2001"/>
        <item x="2093"/>
        <item x="1130"/>
        <item x="1883"/>
        <item x="626"/>
        <item x="3365"/>
        <item x="550"/>
        <item x="821"/>
        <item x="3212"/>
        <item x="1662"/>
        <item x="2974"/>
        <item x="1554"/>
        <item x="1583"/>
        <item x="916"/>
        <item x="723"/>
        <item x="1969"/>
        <item x="1408"/>
        <item x="369"/>
        <item x="1197"/>
        <item x="2868"/>
        <item x="2869"/>
        <item x="493"/>
        <item x="1321"/>
        <item x="551"/>
        <item x="10"/>
        <item x="2489"/>
        <item x="683"/>
        <item x="68"/>
        <item x="2775"/>
        <item x="2072"/>
        <item x="468"/>
        <item x="2414"/>
        <item x="768"/>
        <item x="3138"/>
        <item x="2719"/>
        <item x="3107"/>
        <item x="663"/>
        <item x="2902"/>
        <item x="1434"/>
        <item x="1606"/>
        <item x="1930"/>
        <item x="3132"/>
        <item x="3532"/>
        <item x="1864"/>
        <item x="3108"/>
        <item x="1024"/>
        <item x="1584"/>
        <item x="1720"/>
        <item x="2249"/>
        <item x="3319"/>
        <item x="3320"/>
        <item x="3321"/>
        <item x="2592"/>
        <item x="3322"/>
        <item x="3323"/>
        <item x="3179"/>
        <item x="3324"/>
        <item x="1747"/>
        <item x="393"/>
        <item x="2625"/>
        <item x="2746"/>
        <item x="2641"/>
        <item x="2672"/>
        <item x="1608"/>
        <item x="3033"/>
        <item x="677"/>
        <item x="627"/>
        <item x="2830"/>
        <item x="2988"/>
        <item x="779"/>
        <item x="3229"/>
        <item x="556"/>
        <item x="227"/>
        <item x="1492"/>
        <item x="2105"/>
        <item x="2475"/>
        <item x="2138"/>
        <item x="1073"/>
        <item x="984"/>
        <item x="782"/>
        <item x="3285"/>
        <item x="3417"/>
        <item x="2764"/>
        <item x="1456"/>
        <item x="2307"/>
        <item x="1026"/>
        <item m="1" x="3648"/>
        <item x="985"/>
        <item x="2221"/>
        <item x="2606"/>
        <item x="1810"/>
        <item x="3431"/>
        <item x="1170"/>
        <item x="780"/>
        <item x="430"/>
        <item x="1346"/>
        <item x="2838"/>
        <item x="1729"/>
        <item x="904"/>
        <item x="1596"/>
        <item x="861"/>
        <item x="228"/>
        <item x="473"/>
        <item x="2602"/>
        <item x="1932"/>
        <item x="1705"/>
        <item x="348"/>
        <item x="415"/>
        <item x="1198"/>
        <item x="397"/>
        <item x="1"/>
        <item x="1743"/>
        <item x="1820"/>
        <item x="680"/>
        <item x="353"/>
        <item x="2419"/>
        <item x="1050"/>
        <item x="729"/>
        <item x="882"/>
        <item x="863"/>
        <item x="1623"/>
        <item x="3418"/>
        <item x="3245"/>
        <item x="352"/>
        <item x="1123"/>
        <item x="3498"/>
        <item x="575"/>
        <item x="3399"/>
        <item x="678"/>
        <item x="1298"/>
        <item x="1222"/>
        <item x="483"/>
        <item m="1" x="3572"/>
        <item x="502"/>
        <item x="1018"/>
        <item x="1821"/>
        <item x="1457"/>
        <item x="2855"/>
        <item x="2139"/>
        <item x="2662"/>
        <item x="3022"/>
        <item x="1398"/>
        <item x="2371"/>
        <item x="2451"/>
        <item x="2949"/>
        <item x="485"/>
        <item x="484"/>
        <item x="2389"/>
        <item x="2898"/>
        <item x="1721"/>
        <item x="862"/>
        <item x="3"/>
        <item x="805"/>
        <item x="2344"/>
        <item x="2831"/>
        <item x="503"/>
        <item x="1534"/>
        <item x="2899"/>
        <item x="3567"/>
        <item x="1188"/>
        <item x="494"/>
        <item x="1019"/>
        <item x="748"/>
        <item x="1382"/>
        <item x="902"/>
        <item x="3127"/>
        <item x="2680"/>
        <item x="2230"/>
        <item x="3558"/>
        <item x="14"/>
        <item x="1144"/>
        <item x="2561"/>
        <item x="1811"/>
        <item x="2497"/>
        <item x="2266"/>
        <item x="1256"/>
        <item x="495"/>
        <item x="445"/>
        <item x="3499"/>
        <item x="1655"/>
        <item x="2145"/>
        <item x="1234"/>
        <item x="3512"/>
        <item x="700"/>
        <item x="2452"/>
        <item x="2482"/>
        <item x="2959"/>
        <item x="3368"/>
        <item x="1340"/>
        <item x="986"/>
        <item x="3170"/>
        <item x="77"/>
        <item x="2576"/>
        <item x="2073"/>
        <item x="2912"/>
        <item x="1585"/>
        <item x="229"/>
        <item x="1302"/>
        <item x="1303"/>
        <item x="1991"/>
        <item x="3500"/>
        <item x="2573"/>
        <item x="2390"/>
        <item x="1486"/>
        <item x="2385"/>
        <item x="2567"/>
        <item x="2022"/>
        <item x="1155"/>
        <item x="3482"/>
        <item x="1589"/>
        <item x="2568"/>
        <item x="3420"/>
        <item x="2014"/>
        <item x="72"/>
        <item x="3109"/>
        <item x="1248"/>
        <item x="1489"/>
        <item x="2569"/>
        <item x="2027"/>
        <item x="1191"/>
        <item x="1309"/>
        <item x="2772"/>
        <item x="3467"/>
        <item x="822"/>
        <item x="3334"/>
        <item x="1502"/>
        <item x="1074"/>
        <item x="188"/>
        <item x="2453"/>
        <item x="2684"/>
        <item x="3223"/>
        <item x="2060"/>
        <item x="987"/>
        <item x="1786"/>
        <item x="2109"/>
        <item x="1204"/>
        <item x="2913"/>
        <item x="839"/>
        <item x="1984"/>
        <item x="2722"/>
        <item x="453"/>
        <item x="1535"/>
        <item x="2140"/>
        <item x="1181"/>
        <item x="2094"/>
        <item x="946"/>
        <item x="753"/>
        <item x="2229"/>
        <item x="2752"/>
        <item x="1462"/>
        <item x="3325"/>
        <item x="1711"/>
        <item x="2678"/>
        <item x="349"/>
        <item x="988"/>
        <item x="230"/>
        <item x="3184"/>
        <item x="3247"/>
        <item x="2290"/>
        <item x="2861"/>
        <item x="419"/>
        <item x="1781"/>
        <item x="2840"/>
        <item x="2458"/>
        <item x="2931"/>
        <item x="2585"/>
        <item x="560"/>
        <item x="2702"/>
        <item x="2679"/>
        <item x="3533"/>
        <item x="395"/>
        <item x="1482"/>
        <item x="380"/>
        <item x="1092"/>
        <item x="1199"/>
        <item x="57"/>
        <item x="3435"/>
        <item x="2562"/>
        <item x="1190"/>
        <item x="3408"/>
        <item x="800"/>
        <item x="886"/>
        <item x="2195"/>
        <item x="3224"/>
        <item x="3409"/>
        <item x="1921"/>
        <item x="740"/>
        <item x="3014"/>
        <item x="58"/>
        <item x="231"/>
        <item x="418"/>
        <item x="2922"/>
        <item x="1435"/>
        <item x="3038"/>
        <item x="1957"/>
        <item x="1722"/>
        <item x="2297"/>
        <item x="1517"/>
        <item x="1494"/>
        <item x="3225"/>
        <item x="1570"/>
        <item x="931"/>
        <item x="1653"/>
        <item x="1380"/>
        <item x="1946"/>
        <item x="3412"/>
        <item x="2952"/>
        <item x="1857"/>
        <item x="2716"/>
        <item x="2074"/>
        <item x="1051"/>
        <item x="947"/>
        <item x="1223"/>
        <item x="1840"/>
        <item x="652"/>
        <item x="3349"/>
        <item x="1100"/>
        <item x="2146"/>
        <item x="1410"/>
        <item x="885"/>
        <item x="2299"/>
        <item x="1399"/>
        <item x="2097"/>
        <item x="2192"/>
        <item x="1338"/>
        <item x="587"/>
        <item x="1441"/>
        <item x="1755"/>
        <item x="465"/>
        <item x="2685"/>
        <item x="2941"/>
        <item x="1884"/>
        <item x="1663"/>
        <item x="959"/>
        <item x="359"/>
        <item x="561"/>
        <item x="3007"/>
        <item x="466"/>
        <item x="695"/>
        <item x="588"/>
        <item x="1514"/>
        <item x="2584"/>
        <item x="972"/>
        <item x="3139"/>
        <item x="949"/>
        <item x="2889"/>
        <item x="3526"/>
        <item x="2003"/>
        <item x="59"/>
        <item x="853"/>
        <item m="1" x="3646"/>
        <item x="3039"/>
        <item x="1765"/>
        <item x="2544"/>
        <item x="1288"/>
        <item x="2153"/>
        <item x="2854"/>
        <item x="2391"/>
        <item x="1749"/>
        <item x="1788"/>
        <item x="2401"/>
        <item x="2773"/>
        <item x="2188"/>
        <item m="1" x="3655"/>
        <item x="2087"/>
        <item x="2960"/>
        <item x="562"/>
        <item x="2474"/>
        <item x="1425"/>
        <item x="923"/>
        <item x="2549"/>
        <item x="1077"/>
        <item x="1714"/>
        <item x="1924"/>
        <item x="1923"/>
        <item x="644"/>
        <item x="877"/>
        <item x="1614"/>
        <item x="3521"/>
        <item x="3069"/>
        <item x="2257"/>
        <item x="607"/>
        <item m="1" x="3604"/>
        <item x="126"/>
        <item x="127"/>
        <item x="129"/>
        <item x="118"/>
        <item x="121"/>
        <item x="117"/>
        <item x="125"/>
        <item x="3370"/>
        <item x="3369"/>
        <item x="3286"/>
        <item x="2531"/>
        <item x="1350"/>
        <item x="1817"/>
        <item x="1706"/>
        <item x="302"/>
        <item x="105"/>
        <item x="1835"/>
        <item x="2519"/>
        <item x="2530"/>
        <item x="1814"/>
        <item x="1813"/>
        <item x="3342"/>
        <item x="3327"/>
        <item x="236"/>
        <item x="158"/>
        <item x="247"/>
        <item x="245"/>
        <item x="246"/>
        <item x="244"/>
        <item x="157"/>
        <item x="147"/>
        <item x="142"/>
        <item x="155"/>
        <item x="2418"/>
        <item x="3186"/>
        <item m="1" x="3605"/>
        <item x="123"/>
        <item x="122"/>
        <item x="119"/>
        <item x="120"/>
        <item x="248"/>
        <item x="3559"/>
        <item x="1962"/>
        <item x="809"/>
        <item x="3131"/>
        <item x="2275"/>
        <item x="3528"/>
        <item x="3511"/>
        <item x="1508"/>
        <item x="2319"/>
        <item x="104"/>
        <item x="2095"/>
        <item x="2681"/>
        <item x="3018"/>
        <item x="350"/>
        <item x="1657"/>
        <item x="161"/>
        <item x="351"/>
        <item x="2051"/>
        <item m="1" x="3606"/>
        <item x="112"/>
        <item x="110"/>
        <item x="115"/>
        <item x="116"/>
        <item x="109"/>
        <item x="113"/>
        <item x="114"/>
        <item x="164"/>
        <item x="108"/>
        <item x="107"/>
        <item x="106"/>
        <item x="111"/>
        <item x="144"/>
        <item x="151"/>
        <item x="130"/>
        <item x="131"/>
        <item x="101"/>
        <item x="102"/>
        <item x="253"/>
        <item x="254"/>
        <item x="249"/>
        <item x="141"/>
        <item x="252"/>
        <item x="255"/>
        <item x="243"/>
        <item x="259"/>
        <item x="152"/>
        <item x="257"/>
        <item x="258"/>
        <item x="250"/>
        <item x="261"/>
        <item x="251"/>
        <item x="260"/>
        <item x="256"/>
        <item m="1" x="3607"/>
        <item x="178"/>
        <item x="153"/>
        <item x="103"/>
        <item x="428"/>
        <item x="88"/>
        <item x="136"/>
        <item m="1" x="3608"/>
        <item x="98"/>
        <item x="97"/>
        <item x="96"/>
        <item x="92"/>
        <item x="95"/>
        <item x="2542"/>
        <item x="99"/>
        <item x="148"/>
        <item x="90"/>
        <item x="100"/>
        <item x="91"/>
        <item x="94"/>
        <item x="93"/>
        <item x="143"/>
        <item x="792"/>
        <item x="1695"/>
        <item x="2628"/>
        <item x="87"/>
        <item x="1590"/>
        <item x="1698"/>
        <item x="1802"/>
        <item x="791"/>
        <item x="2501"/>
        <item x="1171"/>
        <item x="240"/>
        <item x="241"/>
        <item x="852"/>
        <item x="1466"/>
        <item x="1467"/>
        <item x="375"/>
        <item x="273"/>
        <item x="275"/>
        <item x="272"/>
        <item x="507"/>
        <item x="431"/>
        <item x="1469"/>
        <item x="717"/>
        <item x="1763"/>
        <item x="2664"/>
        <item x="1145"/>
        <item x="3145"/>
        <item m="1" x="3609"/>
        <item x="146"/>
        <item x="145"/>
        <item x="135"/>
        <item x="138"/>
        <item x="179"/>
        <item x="177"/>
        <item x="89"/>
        <item x="1468"/>
        <item x="1707"/>
        <item x="420"/>
        <item x="1104"/>
        <item x="508"/>
        <item x="432"/>
        <item x="140"/>
        <item x="169"/>
        <item x="175"/>
        <item x="634"/>
        <item x="1106"/>
        <item x="970"/>
        <item x="149"/>
        <item x="159"/>
        <item x="150"/>
        <item x="1769"/>
        <item x="971"/>
        <item m="1" x="3610"/>
        <item x="0"/>
        <item x="3301"/>
        <item x="1689"/>
        <item x="69"/>
        <item x="63"/>
        <item x="290"/>
        <item x="289"/>
        <item x="61"/>
        <item x="62"/>
        <item x="287"/>
        <item x="286"/>
        <item x="1690"/>
        <item x="1691"/>
        <item x="1688"/>
        <item x="2469"/>
        <item x="124"/>
        <item x="1205"/>
        <item x="1874"/>
        <item x="242"/>
        <item x="2804"/>
        <item x="2802"/>
        <item x="2803"/>
        <item x="2836"/>
        <item x="1495"/>
        <item m="1" x="3611"/>
        <item x="180"/>
        <item x="1609"/>
        <item x="6"/>
        <item x="5"/>
        <item x="4"/>
        <item x="1767"/>
        <item x="1766"/>
        <item x="519"/>
        <item x="301"/>
        <item x="191"/>
        <item x="1078"/>
        <item x="2483"/>
        <item x="2196"/>
        <item x="2627"/>
        <item x="174"/>
        <item x="172"/>
        <item x="160"/>
        <item x="3356"/>
        <item x="3358"/>
        <item x="899"/>
        <item x="903"/>
        <item x="905"/>
        <item x="915"/>
        <item x="914"/>
        <item x="139"/>
        <item x="171"/>
        <item x="1960"/>
        <item x="134"/>
        <item x="133"/>
        <item x="755"/>
        <item x="757"/>
        <item x="505"/>
        <item x="2579"/>
        <item x="66"/>
        <item x="65"/>
        <item x="906"/>
        <item x="907"/>
        <item x="2160"/>
        <item x="3187"/>
        <item x="1789"/>
        <item x="1094"/>
        <item x="176"/>
        <item x="724"/>
        <item m="1" x="3612"/>
        <item x="2394"/>
        <item x="2942"/>
        <item x="128"/>
        <item x="3519"/>
        <item x="1816"/>
        <item x="3300"/>
        <item x="1669"/>
        <item x="873"/>
        <item x="808"/>
        <item x="3508"/>
        <item x="2106"/>
        <item x="3002"/>
        <item m="1" x="3613"/>
        <item x="2590"/>
        <item x="718"/>
        <item x="3326"/>
        <item x="2142"/>
        <item x="2141"/>
        <item x="202"/>
        <item x="3172"/>
        <item x="2346"/>
        <item x="1152"/>
        <item x="1151"/>
        <item x="1153"/>
        <item x="2323"/>
        <item x="2185"/>
        <item x="2767"/>
        <item x="1057"/>
        <item x="156"/>
        <item x="2765"/>
        <item x="1768"/>
        <item x="3181"/>
        <item x="651"/>
        <item m="1" x="3614"/>
        <item x="2111"/>
        <item x="2112"/>
        <item x="2110"/>
        <item x="639"/>
        <item x="838"/>
        <item x="1272"/>
        <item x="1696"/>
        <item x="1274"/>
        <item m="1" x="3615"/>
        <item x="3011"/>
        <item x="3012"/>
        <item x="3076"/>
        <item x="2985"/>
        <item x="1779"/>
        <item x="1780"/>
        <item x="2193"/>
        <item x="1937"/>
        <item x="1031"/>
        <item x="1030"/>
        <item x="298"/>
        <item x="3404"/>
        <item x="1236"/>
        <item x="2286"/>
        <item x="2215"/>
        <item x="566"/>
        <item x="2198"/>
        <item x="1588"/>
        <item x="1594"/>
        <item x="2199"/>
        <item x="2302"/>
        <item x="2303"/>
        <item x="2301"/>
        <item x="595"/>
        <item x="594"/>
        <item x="3387"/>
        <item x="621"/>
        <item x="2554"/>
        <item x="1940"/>
        <item x="2322"/>
        <item x="1943"/>
        <item x="2528"/>
        <item x="2527"/>
        <item x="2696"/>
        <item x="825"/>
        <item x="1948"/>
        <item x="2975"/>
        <item x="1939"/>
        <item x="743"/>
        <item x="744"/>
        <item x="638"/>
        <item x="3205"/>
        <item x="2078"/>
        <item x="1445"/>
        <item x="1444"/>
        <item x="1473"/>
        <item m="1" x="3616"/>
        <item x="823"/>
        <item x="1858"/>
        <item x="1319"/>
        <item x="964"/>
        <item x="299"/>
        <item x="300"/>
        <item x="1544"/>
        <item x="1638"/>
        <item x="2434"/>
        <item x="2435"/>
        <item x="2059"/>
        <item x="3079"/>
        <item x="1995"/>
        <item x="1125"/>
        <item x="735"/>
        <item x="734"/>
        <item m="1" x="3617"/>
        <item x="132"/>
        <item x="3507"/>
        <item x="1961"/>
        <item m="1" x="3618"/>
        <item x="3339"/>
        <item x="2327"/>
        <item x="2328"/>
        <item x="3353"/>
        <item x="3351"/>
        <item x="3355"/>
        <item x="3354"/>
        <item x="3352"/>
        <item x="2793"/>
        <item x="2794"/>
        <item x="2796"/>
        <item x="2791"/>
        <item x="2795"/>
        <item x="2792"/>
        <item x="1007"/>
        <item x="1011"/>
        <item x="1009"/>
        <item x="1013"/>
        <item x="969"/>
        <item x="1942"/>
        <item x="1672"/>
        <item x="1673"/>
        <item x="1674"/>
        <item x="3036"/>
        <item x="3035"/>
        <item x="1830"/>
        <item x="599"/>
        <item x="598"/>
        <item x="2511"/>
        <item x="2512"/>
        <item x="2513"/>
        <item x="1501"/>
        <item x="3489"/>
        <item x="3490"/>
        <item x="438"/>
        <item x="1402"/>
        <item m="1" x="3619"/>
        <item x="919"/>
        <item x="3143"/>
        <item x="2630"/>
        <item x="2631"/>
        <item x="2729"/>
        <item x="2728"/>
        <item x="1217"/>
        <item x="1218"/>
        <item x="3046"/>
        <item x="3045"/>
        <item x="3044"/>
        <item x="3098"/>
        <item x="1428"/>
        <item x="1427"/>
        <item x="3000"/>
        <item x="2999"/>
        <item x="602"/>
        <item x="601"/>
        <item x="2029"/>
        <item x="605"/>
        <item x="490"/>
        <item x="2010"/>
        <item x="2009"/>
        <item x="2008"/>
        <item x="1409"/>
        <item x="1406"/>
        <item x="1407"/>
        <item x="2887"/>
        <item x="2885"/>
        <item x="2886"/>
        <item x="2649"/>
        <item x="1947"/>
        <item x="454"/>
        <item x="400"/>
        <item x="399"/>
        <item m="1" x="3620"/>
        <item x="2040"/>
        <item x="576"/>
        <item x="1282"/>
        <item x="1281"/>
        <item x="529"/>
        <item x="1775"/>
        <item x="1777"/>
        <item x="1776"/>
        <item x="2756"/>
        <item x="475"/>
        <item x="2165"/>
        <item x="1676"/>
        <item x="883"/>
        <item m="1" x="3621"/>
        <item x="3501"/>
        <item x="1632"/>
        <item m="1" x="3622"/>
        <item x="629"/>
        <item x="630"/>
        <item x="2993"/>
        <item x="2997"/>
        <item x="2996"/>
        <item x="2995"/>
        <item x="1849"/>
        <item x="1847"/>
        <item x="1848"/>
        <item x="2919"/>
        <item x="801"/>
        <item x="3503"/>
        <item x="1953"/>
        <item x="754"/>
        <item x="913"/>
        <item x="2177"/>
        <item x="1572"/>
        <item x="1571"/>
        <item x="901"/>
        <item x="1626"/>
        <item x="1625"/>
        <item x="2464"/>
        <item x="1633"/>
        <item x="2669"/>
        <item x="2667"/>
        <item x="2004"/>
        <item x="1421"/>
        <item x="2615"/>
        <item x="2621"/>
        <item x="2618"/>
        <item x="2619"/>
        <item m="1" x="3623"/>
        <item x="343"/>
        <item x="339"/>
        <item x="341"/>
        <item x="337"/>
        <item m="1" x="3624"/>
        <item x="996"/>
        <item x="3183"/>
        <item x="1333"/>
        <item x="3240"/>
        <item x="3246"/>
        <item x="3244"/>
        <item x="1232"/>
        <item x="1230"/>
        <item x="1227"/>
        <item x="3537"/>
        <item x="3542"/>
        <item m="1" x="3599"/>
        <item x="3539"/>
        <item x="2226"/>
        <item x="2227"/>
        <item x="1036"/>
        <item x="3253"/>
        <item x="761"/>
        <item x="758"/>
        <item x="2272"/>
        <item x="2269"/>
        <item x="3443"/>
        <item x="1005"/>
        <item x="1552"/>
        <item x="3197"/>
        <item x="3195"/>
        <item x="1134"/>
        <item x="3258"/>
        <item x="1730"/>
        <item x="1725"/>
        <item x="1726"/>
        <item x="837"/>
        <item x="836"/>
        <item x="2461"/>
        <item x="3106"/>
        <item x="3105"/>
        <item x="3452"/>
        <item x="1529"/>
        <item x="1692"/>
        <item x="1694"/>
        <item x="1693"/>
        <item x="3119"/>
        <item x="3120"/>
        <item m="1" x="3625"/>
        <item x="879"/>
        <item x="880"/>
        <item x="1740"/>
        <item x="2293"/>
        <item x="2291"/>
        <item x="2292"/>
        <item x="1876"/>
        <item x="1879"/>
        <item x="2454"/>
        <item x="2207"/>
        <item x="2882"/>
        <item x="1292"/>
        <item x="1289"/>
        <item x="2235"/>
        <item m="1" x="3626"/>
        <item x="381"/>
        <item x="384"/>
        <item x="2742"/>
        <item x="3329"/>
        <item x="2156"/>
        <item x="1680"/>
        <item x="1683"/>
        <item x="3340"/>
        <item x="2347"/>
        <item m="1" x="3627"/>
        <item x="1295"/>
        <item x="1290"/>
        <item x="1293"/>
        <item x="1294"/>
        <item x="1793"/>
        <item x="1792"/>
        <item x="1794"/>
        <item x="1791"/>
        <item x="1741"/>
        <item x="1058"/>
        <item x="443"/>
        <item x="2332"/>
        <item x="2807"/>
        <item x="2811"/>
        <item x="2809"/>
        <item x="1240"/>
        <item x="1237"/>
        <item x="1239"/>
        <item x="1783"/>
        <item x="1784"/>
        <item x="3518"/>
        <item x="1122"/>
        <item x="1118"/>
        <item x="1124"/>
        <item x="1119"/>
        <item x="3101"/>
        <item x="3472"/>
        <item x="2642"/>
        <item x="1975"/>
        <item x="1977"/>
        <item x="1978"/>
        <item x="1974"/>
        <item x="1976"/>
        <item x="3495"/>
        <item x="1805"/>
        <item x="2172"/>
        <item x="1604"/>
        <item x="1979"/>
        <item x="1505"/>
        <item x="2654"/>
        <item x="1373"/>
        <item x="1375"/>
        <item x="2164"/>
        <item x="184"/>
        <item x="2737"/>
        <item x="2652"/>
        <item x="1568"/>
        <item x="1872"/>
        <item x="3403"/>
        <item x="3402"/>
        <item x="2883"/>
        <item x="2234"/>
        <item x="1086"/>
        <item x="1084"/>
        <item x="1085"/>
        <item x="2521"/>
        <item m="1" x="3628"/>
        <item m="1" x="3597"/>
        <item x="3506"/>
        <item x="3505"/>
        <item x="1675"/>
        <item x="3228"/>
        <item x="1033"/>
        <item x="3486"/>
        <item m="1" x="3576"/>
        <item x="3100"/>
        <item x="2333"/>
        <item x="266"/>
        <item x="3190"/>
        <item x="1678"/>
        <item x="2505"/>
        <item x="2504"/>
        <item x="3401"/>
        <item x="3400"/>
        <item x="1465"/>
        <item x="1464"/>
        <item x="2875"/>
        <item x="2871"/>
        <item x="664"/>
        <item x="417"/>
        <item x="405"/>
        <item x="416"/>
        <item x="402"/>
        <item x="401"/>
        <item m="1" x="3569"/>
        <item x="1929"/>
        <item x="2182"/>
        <item x="20"/>
        <item x="21"/>
        <item x="22"/>
        <item x="435"/>
        <item x="433"/>
        <item x="1905"/>
        <item x="1846"/>
        <item x="521"/>
        <item x="686"/>
        <item x="833"/>
        <item x="1307"/>
        <item x="1843"/>
        <item x="2308"/>
        <item m="1" x="3568"/>
        <item x="2534"/>
        <item m="1" x="3629"/>
        <item x="1329"/>
        <item x="3299"/>
        <item x="1383"/>
        <item x="609"/>
        <item x="1132"/>
        <item x="314"/>
        <item x="318"/>
        <item x="3361"/>
        <item x="1868"/>
        <item x="366"/>
        <item x="948"/>
        <item m="1" x="3630"/>
        <item x="3276"/>
        <item x="2781"/>
        <item x="2353"/>
        <item x="262"/>
        <item x="2805"/>
        <item x="2806"/>
        <item x="1270"/>
        <item x="1271"/>
        <item x="628"/>
        <item x="643"/>
        <item x="1931"/>
        <item x="2557"/>
        <item x="2847"/>
        <item x="1259"/>
        <item x="956"/>
        <item x="958"/>
        <item x="927"/>
        <item x="937"/>
        <item x="371"/>
        <item x="374"/>
        <item x="2261"/>
        <item x="2260"/>
        <item x="707"/>
        <item x="1296"/>
        <item x="2298"/>
        <item x="2082"/>
        <item x="1549"/>
        <item x="1630"/>
        <item x="1390"/>
        <item x="3398"/>
        <item x="2597"/>
        <item x="3077"/>
        <item x="2330"/>
        <item x="1936"/>
        <item x="797"/>
        <item x="2255"/>
        <item x="2197"/>
        <item x="1164"/>
        <item x="745"/>
        <item x="3043"/>
        <item x="2932"/>
        <item x="2936"/>
        <item x="1701"/>
        <item x="2315"/>
        <item x="2758"/>
        <item x="2759"/>
        <item x="2176"/>
        <item x="363"/>
        <item x="1103"/>
        <item x="1771"/>
        <item x="17"/>
        <item x="18"/>
        <item x="977"/>
        <item x="2877"/>
        <item x="2881"/>
        <item x="2646"/>
        <item x="2644"/>
        <item x="3441"/>
        <item x="3440"/>
        <item x="398"/>
        <item x="3513"/>
        <item x="1208"/>
        <item x="1210"/>
        <item x="1212"/>
        <item x="1211"/>
        <item x="1159"/>
        <item x="1510"/>
        <item x="3209"/>
        <item x="2438"/>
        <item x="603"/>
        <item x="1133"/>
        <item x="1173"/>
        <item x="3124"/>
        <item x="2491"/>
        <item x="789"/>
        <item x="1757"/>
        <item x="1758"/>
        <item x="1759"/>
        <item x="2055"/>
        <item x="2053"/>
        <item x="2052"/>
        <item x="2166"/>
        <item x="2757"/>
        <item m="1" x="3573"/>
        <item m="1" x="3574"/>
        <item x="2769"/>
        <item x="2768"/>
        <item x="49"/>
        <item x="2492"/>
        <item x="2493"/>
        <item x="848"/>
        <item x="2368"/>
        <item x="1500"/>
        <item x="1488"/>
        <item x="1992"/>
        <item x="3392"/>
        <item x="3391"/>
        <item x="2500"/>
        <item x="1463"/>
        <item x="3411"/>
        <item x="3008"/>
        <item x="1283"/>
        <item x="2578"/>
        <item x="2061"/>
        <item x="436"/>
        <item m="1" x="3631"/>
        <item x="1520"/>
        <item x="1519"/>
        <item x="1518"/>
        <item x="2373"/>
        <item x="975"/>
        <item x="974"/>
        <item x="1908"/>
        <item x="2119"/>
        <item x="3030"/>
        <item x="793"/>
        <item x="794"/>
        <item x="965"/>
        <item x="3425"/>
        <item x="3290"/>
        <item x="3103"/>
        <item x="55"/>
        <item x="2594"/>
        <item x="1892"/>
        <item x="1893"/>
        <item x="3288"/>
        <item x="1856"/>
        <item x="1855"/>
        <item x="3458"/>
        <item x="3459"/>
        <item x="1886"/>
        <item x="3374"/>
        <item x="2992"/>
        <item x="2842"/>
        <item x="2841"/>
        <item x="1354"/>
        <item x="3001"/>
        <item x="635"/>
        <item x="2148"/>
        <item x="1852"/>
        <item x="1851"/>
        <item x="696"/>
        <item x="1453"/>
        <item x="3460"/>
        <item x="2776"/>
        <item m="1" x="3632"/>
        <item x="2705"/>
        <item x="3042"/>
        <item x="3040"/>
        <item x="1815"/>
        <item x="2304"/>
        <item x="3379"/>
        <item x="305"/>
        <item x="2460"/>
        <item x="2011"/>
        <item x="1658"/>
        <item m="1" x="3633"/>
        <item x="165"/>
        <item x="166"/>
        <item x="3527"/>
        <item x="2034"/>
        <item x="163"/>
        <item x="189"/>
        <item x="2076"/>
        <item x="2075"/>
        <item x="2611"/>
        <item x="672"/>
        <item m="1" x="3634"/>
        <item x="806"/>
        <item x="81"/>
        <item x="565"/>
        <item x="567"/>
        <item x="1472"/>
        <item x="851"/>
        <item m="1" x="3635"/>
        <item x="3141"/>
        <item x="1010"/>
        <item x="1008"/>
        <item m="1" x="3636"/>
        <item x="2462"/>
        <item x="1624"/>
        <item x="2428"/>
        <item x="2430"/>
        <item x="1968"/>
        <item x="2741"/>
        <item x="1233"/>
        <item x="1682"/>
        <item x="1622"/>
        <item m="1" x="3586"/>
        <item x="909"/>
        <item x="684"/>
        <item x="2532"/>
        <item x="2533"/>
        <item x="1967"/>
        <item x="2744"/>
        <item m="1" x="3637"/>
        <item x="3089"/>
        <item x="3090"/>
        <item x="2031"/>
        <item x="2032"/>
        <item x="2798"/>
        <item x="540"/>
        <item x="898"/>
        <item x="2731"/>
        <item x="3494"/>
        <item x="411"/>
        <item x="409"/>
        <item m="1" x="3570"/>
        <item x="666"/>
        <item x="667"/>
        <item m="1" x="3598"/>
        <item x="1447"/>
        <item x="492"/>
        <item x="463"/>
        <item x="827"/>
        <item x="633"/>
        <item x="2402"/>
        <item x="2749"/>
        <item x="2748"/>
        <item x="2751"/>
        <item x="2750"/>
        <item x="625"/>
        <item x="622"/>
        <item x="3026"/>
        <item x="527"/>
        <item x="528"/>
        <item x="525"/>
        <item m="1" x="3638"/>
        <item m="1" x="3579"/>
        <item x="2254"/>
        <item x="2252"/>
        <item x="2253"/>
        <item x="1347"/>
        <item x="1345"/>
        <item x="365"/>
        <item x="367"/>
        <item x="368"/>
        <item x="944"/>
        <item x="943"/>
        <item x="3067"/>
        <item x="3068"/>
        <item m="1" x="3656"/>
        <item x="641"/>
        <item x="2558"/>
        <item x="623"/>
        <item x="1454"/>
        <item x="1455"/>
        <item x="3298"/>
        <item x="3296"/>
        <item x="2747"/>
        <item x="2665"/>
        <item x="2666"/>
        <item x="3522"/>
        <item x="3523"/>
        <item x="2412"/>
        <item x="2415"/>
        <item x="1773"/>
        <item x="1772"/>
        <item x="1460"/>
        <item x="715"/>
        <item x="712"/>
        <item m="1" x="3639"/>
        <item x="597"/>
        <item x="1269"/>
        <item m="1" x="3657"/>
        <item m="1" x="3583"/>
        <item x="8"/>
        <item x="9"/>
        <item m="1" x="3584"/>
        <item x="2191"/>
        <item x="2218"/>
        <item x="2219"/>
        <item x="3483"/>
        <item x="3480"/>
        <item m="1" x="3578"/>
        <item x="952"/>
        <item x="926"/>
        <item x="925"/>
        <item m="1" x="3582"/>
        <item x="2021"/>
        <item x="303"/>
        <item x="304"/>
        <item x="2115"/>
        <item x="2117"/>
        <item x="1639"/>
        <item x="78"/>
        <item x="3192"/>
        <item x="2623"/>
        <item m="1" x="3640"/>
        <item x="3377"/>
        <item x="3378"/>
        <item x="3375"/>
        <item x="3376"/>
        <item x="1499"/>
        <item x="922"/>
        <item x="2934"/>
        <item x="264"/>
        <item x="263"/>
        <item x="361"/>
        <item x="362"/>
        <item x="512"/>
        <item x="514"/>
        <item x="2935"/>
        <item m="1" x="3596"/>
        <item x="2933"/>
        <item x="2317"/>
        <item x="2316"/>
        <item x="1703"/>
        <item x="2880"/>
        <item x="2879"/>
        <item x="2175"/>
        <item x="1738"/>
        <item x="1207"/>
        <item x="1156"/>
        <item x="3210"/>
        <item x="1509"/>
        <item x="2439"/>
        <item x="849"/>
        <item x="2645"/>
        <item x="3442"/>
        <item x="3514"/>
        <item x="1756"/>
        <item x="2054"/>
        <item x="3292"/>
        <item x="3293"/>
        <item x="788"/>
        <item x="2638"/>
        <item x="2639"/>
        <item x="1545"/>
        <item x="1163"/>
        <item x="1161"/>
        <item x="1162"/>
        <item x="1139"/>
        <item x="1137"/>
        <item x="1896"/>
        <item x="1903"/>
        <item m="1" x="3594"/>
        <item m="1" x="3595"/>
        <item x="2265"/>
        <item x="966"/>
        <item x="2494"/>
        <item x="1845"/>
        <item x="3294"/>
        <item x="2287"/>
        <item x="2288"/>
        <item x="2289"/>
        <item m="1" x="3658"/>
        <item x="1593"/>
        <item x="2101"/>
        <item x="2102"/>
        <item x="1935"/>
        <item x="1934"/>
        <item x="2062"/>
        <item x="11"/>
        <item x="3393"/>
        <item x="3394"/>
        <item x="2258"/>
        <item x="403"/>
        <item x="2876"/>
        <item x="2006"/>
        <item x="2005"/>
        <item x="2884"/>
        <item x="2586"/>
        <item x="2706"/>
        <item x="704"/>
        <item x="705"/>
        <item x="2122"/>
        <item x="2121"/>
        <item x="1885"/>
        <item x="2991"/>
        <item x="1449"/>
        <item x="1448"/>
        <item x="3250"/>
        <item x="1522"/>
        <item x="1521"/>
        <item x="3287"/>
        <item x="3056"/>
        <item x="917"/>
        <item x="390"/>
        <item x="615"/>
        <item x="2923"/>
        <item x="2363"/>
        <item x="2364"/>
        <item m="1" x="3659"/>
        <item m="1" x="3660"/>
        <item x="2617"/>
        <item x="2620"/>
        <item x="2622"/>
        <item x="2268"/>
        <item x="1044"/>
        <item m="1" x="3661"/>
        <item m="1" x="3581"/>
        <item x="1804"/>
        <item x="2874"/>
        <item x="3423"/>
        <item x="3424"/>
        <item x="533"/>
        <item x="612"/>
        <item x="404"/>
        <item x="412"/>
        <item x="2236"/>
        <item x="458"/>
        <item x="1107"/>
        <item x="1358"/>
        <item x="2517"/>
        <item x="2485"/>
        <item x="2484"/>
        <item m="1" x="3580"/>
        <item m="1" x="3641"/>
        <item m="1" x="3662"/>
        <item m="1" x="3663"/>
        <item m="1" x="3664"/>
        <item m="1" x="3665"/>
        <item m="1" x="3666"/>
        <item x="2906"/>
        <item x="2396"/>
        <item x="2395"/>
        <item x="2367"/>
        <item x="1873"/>
        <item x="3236"/>
        <item x="3235"/>
        <item x="878"/>
        <item x="1220"/>
        <item x="1965"/>
        <item m="1" x="3667"/>
        <item m="1" x="3668"/>
        <item m="1" x="3669"/>
        <item m="1" x="3670"/>
        <item x="2296"/>
        <item x="611"/>
        <item x="457"/>
        <item x="2392"/>
        <item x="2393"/>
        <item x="3153"/>
        <item m="1" x="3671"/>
        <item m="1" x="3672"/>
        <item m="1" x="3673"/>
        <item m="1" x="3674"/>
        <item m="1" x="3675"/>
        <item m="1" x="3676"/>
        <item m="1" x="3677"/>
        <item m="1" x="3678"/>
        <item x="820"/>
        <item x="3113"/>
        <item x="2472"/>
        <item m="1" x="3679"/>
        <item m="1" x="3680"/>
        <item x="3237"/>
        <item x="1555"/>
        <item x="2704"/>
        <item x="1174"/>
        <item x="1176"/>
        <item x="1999"/>
        <item x="2000"/>
        <item x="1799"/>
        <item x="511"/>
        <item x="516"/>
        <item x="311"/>
        <item m="1" x="3681"/>
        <item m="1" x="3682"/>
        <item x="1284"/>
        <item m="1" x="3683"/>
        <item x="2526"/>
        <item x="3473"/>
        <item x="1182"/>
        <item x="3433"/>
        <item m="1" x="3684"/>
        <item x="1200"/>
        <item x="843"/>
        <item x="841"/>
        <item x="2721"/>
        <item m="1" x="3685"/>
        <item x="918"/>
        <item x="1971"/>
        <item x="1972"/>
        <item x="3049"/>
        <item x="1142"/>
        <item x="2311"/>
        <item x="372"/>
        <item x="42"/>
        <item x="568"/>
        <item x="2833"/>
        <item x="3200"/>
        <item x="1980"/>
        <item x="1436"/>
        <item x="3275"/>
        <item x="1093"/>
        <item m="1" x="3686"/>
        <item m="1" x="3687"/>
        <item m="1" x="3688"/>
        <item m="1" x="3689"/>
        <item x="2878"/>
        <item x="2360"/>
        <item x="2358"/>
        <item x="2359"/>
        <item x="2355"/>
        <item x="2354"/>
        <item x="2351"/>
        <item x="2357"/>
        <item x="2356"/>
        <item m="1" x="3690"/>
        <item m="1" x="3691"/>
        <item m="1" x="3692"/>
        <item m="1" x="3693"/>
        <item x="650"/>
        <item x="569"/>
        <item m="1" x="3694"/>
        <item x="1732"/>
        <item x="1731"/>
        <item m="1" x="3695"/>
        <item m="1" x="3696"/>
        <item m="1" x="3697"/>
        <item x="2312"/>
        <item m="1" x="3698"/>
        <item m="1" x="3699"/>
        <item m="1" x="3700"/>
        <item m="1" x="3701"/>
        <item m="1" x="3702"/>
        <item m="1" x="3703"/>
        <item m="1" x="3704"/>
        <item x="2256"/>
        <item x="2178"/>
        <item x="64"/>
        <item x="2149"/>
        <item x="1511"/>
        <item x="283"/>
        <item x="3227"/>
        <item x="1911"/>
        <item x="552"/>
        <item x="2159"/>
        <item x="3476"/>
        <item x="604"/>
        <item x="1710"/>
        <item x="1819"/>
        <item x="850"/>
        <item x="76"/>
        <item x="1912"/>
        <item x="2432"/>
        <item x="3289"/>
        <item x="1887"/>
        <item x="41"/>
        <item x="968"/>
        <item x="3252"/>
        <item x="1774"/>
        <item x="1177"/>
        <item x="1178"/>
        <item x="1179"/>
        <item x="3357"/>
        <item x="570"/>
        <item x="2057"/>
        <item x="3278"/>
        <item x="3525"/>
        <item x="1841"/>
        <item x="1844"/>
        <item x="1842"/>
        <item x="2348"/>
        <item x="3071"/>
        <item x="3166"/>
        <item x="3070"/>
        <item x="2724"/>
        <item x="3462"/>
        <item x="2274"/>
        <item x="563"/>
        <item x="714"/>
        <item x="783"/>
        <item x="866"/>
        <item x="867"/>
        <item x="868"/>
        <item x="869"/>
        <item x="870"/>
        <item x="1117"/>
        <item x="1138"/>
        <item x="1266"/>
        <item x="1426"/>
        <item x="2158"/>
        <item x="2655"/>
        <item x="2656"/>
        <item x="2657"/>
        <item x="2658"/>
        <item x="2659"/>
        <item x="2660"/>
        <item x="2661"/>
      </items>
    </pivotField>
    <pivotField compact="0" outline="0" showAll="0" defaultSubtotal="0"/>
    <pivotField compact="0" outline="0" subtotalTop="0" showAll="0" defaultSubtotal="0"/>
  </pivotFields>
  <rowFields count="4">
    <field x="38"/>
    <field x="14"/>
    <field x="6"/>
    <field x="3"/>
  </rowFields>
  <rowItems count="127">
    <i>
      <x v="12"/>
      <x v="1"/>
      <x v="191"/>
      <x v="1169"/>
    </i>
    <i>
      <x v="74"/>
      <x v="1"/>
      <x v="174"/>
      <x v="1261"/>
    </i>
    <i>
      <x v="97"/>
      <x v="1"/>
      <x v="211"/>
      <x v="1317"/>
    </i>
    <i>
      <x v="151"/>
      <x v="1"/>
      <x v="315"/>
      <x v="426"/>
    </i>
    <i>
      <x v="174"/>
      <x v="1"/>
      <x v="203"/>
      <x v="763"/>
    </i>
    <i>
      <x v="179"/>
      <x v="1"/>
      <x v="206"/>
      <x v="1438"/>
    </i>
    <i>
      <x v="182"/>
      <x v="1"/>
      <x v="142"/>
      <x v="285"/>
    </i>
    <i>
      <x v="219"/>
      <x v="1"/>
      <x v="315"/>
      <x v="1752"/>
    </i>
    <i>
      <x v="229"/>
      <x v="1"/>
      <x v="215"/>
      <x v="307"/>
    </i>
    <i>
      <x v="239"/>
      <x v="1"/>
      <x v="315"/>
      <x v="168"/>
    </i>
    <i>
      <x v="246"/>
      <x v="1"/>
      <x v="175"/>
      <x v="1422"/>
    </i>
    <i>
      <x v="292"/>
      <x v="1"/>
      <x v="315"/>
      <x v="1752"/>
    </i>
    <i>
      <x v="320"/>
      <x v="1"/>
      <x v="315"/>
      <x v="94"/>
    </i>
    <i>
      <x v="341"/>
      <x v="1"/>
      <x v="315"/>
      <x v="198"/>
    </i>
    <i>
      <x v="344"/>
      <x v="1"/>
      <x v="315"/>
      <x v="634"/>
    </i>
    <i>
      <x v="364"/>
      <x v="1"/>
      <x v="213"/>
      <x v="1177"/>
    </i>
    <i>
      <x v="446"/>
      <x v="1"/>
      <x v="315"/>
      <x v="1423"/>
    </i>
    <i>
      <x v="456"/>
      <x v="1"/>
      <x v="175"/>
      <x v="667"/>
    </i>
    <i>
      <x v="536"/>
      <x v="1"/>
      <x v="315"/>
      <x v="634"/>
    </i>
    <i>
      <x v="544"/>
      <x v="1"/>
      <x v="146"/>
      <x v="840"/>
    </i>
    <i>
      <x v="554"/>
      <x v="1"/>
      <x v="193"/>
      <x v="482"/>
    </i>
    <i>
      <x v="573"/>
      <x v="1"/>
      <x v="172"/>
      <x v="198"/>
    </i>
    <i>
      <x v="603"/>
      <x v="1"/>
      <x v="178"/>
      <x v="1317"/>
    </i>
    <i>
      <x v="653"/>
      <x v="1"/>
      <x v="315"/>
      <x v="94"/>
    </i>
    <i>
      <x v="700"/>
      <x v="1"/>
      <x v="315"/>
      <x v="682"/>
    </i>
    <i>
      <x v="714"/>
      <x v="1"/>
      <x v="172"/>
      <x v="867"/>
    </i>
    <i>
      <x v="759"/>
      <x v="1"/>
      <x v="177"/>
      <x v="279"/>
    </i>
    <i>
      <x v="780"/>
      <x v="1"/>
      <x v="180"/>
      <x v="584"/>
    </i>
    <i>
      <x v="839"/>
      <x v="1"/>
      <x v="169"/>
      <x v="1445"/>
    </i>
    <i>
      <x v="883"/>
      <x v="1"/>
      <x v="183"/>
      <x v="1261"/>
    </i>
    <i>
      <x v="894"/>
      <x v="1"/>
      <x v="121"/>
      <x v="1380"/>
    </i>
    <i>
      <x v="926"/>
      <x v="1"/>
      <x v="156"/>
      <x v="178"/>
    </i>
    <i>
      <x v="952"/>
      <x v="1"/>
      <x v="202"/>
      <x v="1317"/>
    </i>
    <i>
      <x v="988"/>
      <x v="1"/>
      <x v="67"/>
      <x v="1096"/>
    </i>
    <i>
      <x v="994"/>
      <x v="1"/>
      <x v="156"/>
      <x v="178"/>
    </i>
    <i>
      <x v="1006"/>
      <x v="1"/>
      <x v="157"/>
      <x v="396"/>
    </i>
    <i>
      <x v="1033"/>
      <x v="1"/>
      <x v="164"/>
      <x v="263"/>
    </i>
    <i>
      <x v="1058"/>
      <x v="1"/>
      <x v="143"/>
      <x v="161"/>
    </i>
    <i>
      <x v="1072"/>
      <x v="1"/>
      <x v="76"/>
      <x v="461"/>
    </i>
    <i>
      <x v="1099"/>
      <x v="1"/>
      <x v="171"/>
      <x v="599"/>
    </i>
    <i>
      <x v="1161"/>
      <x v="1"/>
      <x v="167"/>
      <x v="1168"/>
    </i>
    <i>
      <x v="1167"/>
      <x v="1"/>
      <x v="171"/>
      <x v="983"/>
    </i>
    <i>
      <x v="1168"/>
      <x v="1"/>
      <x v="210"/>
      <x v="1169"/>
    </i>
    <i>
      <x v="1181"/>
      <x v="1"/>
      <x v="160"/>
      <x v="1382"/>
    </i>
    <i>
      <x v="1193"/>
      <x v="1"/>
      <x v="120"/>
      <x v="183"/>
    </i>
    <i>
      <x v="1210"/>
      <x v="1"/>
      <x v="206"/>
      <x v="763"/>
    </i>
    <i>
      <x v="1245"/>
      <x v="1"/>
      <x v="315"/>
      <x v="208"/>
    </i>
    <i>
      <x v="1299"/>
      <x v="1"/>
      <x v="315"/>
      <x v="1425"/>
    </i>
    <i>
      <x v="1304"/>
      <x v="1"/>
      <x v="190"/>
      <x v="912"/>
    </i>
    <i>
      <x v="1317"/>
      <x v="1"/>
      <x v="213"/>
      <x v="912"/>
    </i>
    <i>
      <x v="1338"/>
      <x v="1"/>
      <x v="281"/>
      <x v="555"/>
    </i>
    <i>
      <x v="1366"/>
      <x v="1"/>
      <x v="220"/>
      <x v="307"/>
    </i>
    <i>
      <x v="1368"/>
      <x v="1"/>
      <x v="274"/>
      <x v="985"/>
    </i>
    <i>
      <x v="1396"/>
      <x v="1"/>
      <x v="170"/>
      <x v="1706"/>
    </i>
    <i>
      <x v="1402"/>
      <x v="1"/>
      <x v="135"/>
      <x v="168"/>
    </i>
    <i>
      <x v="1415"/>
      <x v="1"/>
      <x v="220"/>
      <x v="763"/>
    </i>
    <i>
      <x v="1416"/>
      <x v="1"/>
      <x v="315"/>
      <x v="973"/>
    </i>
    <i>
      <x v="1454"/>
      <x v="1"/>
      <x v="211"/>
      <x v="985"/>
    </i>
    <i>
      <x v="1460"/>
      <x v="1"/>
      <x v="180"/>
      <x v="580"/>
    </i>
    <i>
      <x v="1528"/>
      <x v="1"/>
      <x v="162"/>
      <x v="1643"/>
    </i>
    <i>
      <x v="1541"/>
      <x v="1"/>
      <x v="144"/>
      <x v="717"/>
    </i>
    <i>
      <x v="1549"/>
      <x v="1"/>
      <x v="187"/>
      <x v="1263"/>
    </i>
    <i>
      <x v="1575"/>
      <x v="1"/>
      <x v="133"/>
      <x v="852"/>
    </i>
    <i>
      <x v="1626"/>
      <x v="1"/>
      <x v="176"/>
      <x v="852"/>
    </i>
    <i>
      <x v="1639"/>
      <x v="1"/>
      <x v="315"/>
      <x v="985"/>
    </i>
    <i>
      <x v="1653"/>
      <x v="1"/>
      <x v="171"/>
      <x v="1317"/>
    </i>
    <i>
      <x v="1655"/>
      <x v="1"/>
      <x v="100"/>
      <x v="779"/>
    </i>
    <i>
      <x v="1662"/>
      <x v="1"/>
      <x v="152"/>
      <x v="234"/>
    </i>
    <i>
      <x v="1683"/>
      <x v="1"/>
      <x v="315"/>
      <x v="1556"/>
    </i>
    <i>
      <x v="1695"/>
      <x v="1"/>
      <x v="315"/>
      <x v="391"/>
    </i>
    <i>
      <x v="1734"/>
      <x v="1"/>
      <x v="72"/>
      <x v="169"/>
    </i>
    <i>
      <x v="1764"/>
      <x v="1"/>
      <x v="103"/>
      <x v="1026"/>
    </i>
    <i>
      <x v="1777"/>
      <x v="1"/>
      <x v="179"/>
      <x v="303"/>
    </i>
    <i>
      <x v="1810"/>
      <x v="1"/>
      <x v="168"/>
      <x v="1643"/>
    </i>
    <i>
      <x v="1830"/>
      <x v="1"/>
      <x v="147"/>
      <x v="201"/>
    </i>
    <i>
      <x v="1844"/>
      <x v="1"/>
      <x v="104"/>
      <x v="327"/>
    </i>
    <i>
      <x v="1883"/>
      <x v="1"/>
      <x v="120"/>
      <x v="27"/>
    </i>
    <i>
      <x v="1884"/>
      <x v="1"/>
      <x v="315"/>
      <x v="391"/>
    </i>
    <i>
      <x v="1894"/>
      <x v="1"/>
      <x v="131"/>
      <x v="1046"/>
    </i>
    <i>
      <x v="1905"/>
      <x v="1"/>
      <x v="265"/>
      <x v="1166"/>
    </i>
    <i>
      <x v="1906"/>
      <x v="1"/>
      <x v="226"/>
      <x v="931"/>
    </i>
    <i>
      <x v="1908"/>
      <x v="1"/>
      <x v="43"/>
      <x v="1302"/>
    </i>
    <i>
      <x v="1914"/>
      <x v="1"/>
      <x v="194"/>
      <x v="912"/>
    </i>
    <i>
      <x v="1954"/>
      <x v="1"/>
      <x v="175"/>
      <x v="459"/>
    </i>
    <i>
      <x v="1978"/>
      <x v="1"/>
      <x v="169"/>
      <x v="988"/>
    </i>
    <i>
      <x v="2036"/>
      <x v="1"/>
      <x v="160"/>
      <x v="584"/>
    </i>
    <i>
      <x v="2044"/>
      <x v="1"/>
      <x v="200"/>
      <x v="1438"/>
    </i>
    <i>
      <x v="2097"/>
      <x v="1"/>
      <x v="139"/>
      <x v="234"/>
    </i>
    <i>
      <x v="2120"/>
      <x v="1"/>
      <x v="315"/>
      <x v="998"/>
    </i>
    <i>
      <x v="2128"/>
      <x v="1"/>
      <x v="141"/>
      <x v="1425"/>
    </i>
    <i>
      <x v="2157"/>
      <x v="1"/>
      <x v="147"/>
      <x v="269"/>
    </i>
    <i>
      <x v="2161"/>
      <x v="1"/>
      <x v="315"/>
      <x v="1598"/>
    </i>
    <i>
      <x v="2163"/>
      <x v="1"/>
      <x v="315"/>
      <x v="94"/>
    </i>
    <i>
      <x v="2166"/>
      <x v="1"/>
      <x v="172"/>
      <x v="1203"/>
    </i>
    <i>
      <x v="2175"/>
      <x v="1"/>
      <x v="315"/>
      <x v="1121"/>
    </i>
    <i>
      <x v="2181"/>
      <x v="1"/>
      <x v="132"/>
      <x v="852"/>
    </i>
    <i>
      <x v="2186"/>
      <x v="1"/>
      <x v="200"/>
      <x v="599"/>
    </i>
    <i>
      <x v="2189"/>
      <x v="1"/>
      <x v="182"/>
      <x v="412"/>
    </i>
    <i>
      <x v="2195"/>
      <x v="1"/>
      <x v="189"/>
      <x v="920"/>
    </i>
    <i>
      <x v="2242"/>
      <x v="1"/>
      <x v="167"/>
      <x v="2"/>
    </i>
    <i>
      <x v="2249"/>
      <x v="1"/>
      <x v="315"/>
      <x v="1752"/>
    </i>
    <i>
      <x v="2294"/>
      <x v="1"/>
      <x v="315"/>
      <x v="667"/>
    </i>
    <i>
      <x v="2324"/>
      <x v="1"/>
      <x v="129"/>
      <x v="840"/>
    </i>
    <i>
      <x v="2335"/>
      <x v="1"/>
      <x v="153"/>
      <x v="1007"/>
    </i>
    <i>
      <x v="2343"/>
      <x v="1"/>
      <x v="168"/>
      <x v="1317"/>
    </i>
    <i>
      <x v="2345"/>
      <x v="1"/>
      <x v="186"/>
      <x v="444"/>
    </i>
    <i>
      <x v="2346"/>
      <x v="1"/>
      <x v="315"/>
      <x v="94"/>
    </i>
    <i>
      <x v="2353"/>
      <x v="1"/>
      <x v="315"/>
      <x v="1396"/>
    </i>
    <i>
      <x v="2363"/>
      <x v="1"/>
      <x v="315"/>
      <x v="168"/>
    </i>
    <i>
      <x v="2376"/>
      <x v="1"/>
      <x v="204"/>
      <x v="912"/>
    </i>
    <i>
      <x v="2386"/>
      <x v="1"/>
      <x v="315"/>
      <x v="800"/>
    </i>
    <i>
      <x v="2414"/>
      <x v="1"/>
      <x v="315"/>
      <x v="1060"/>
    </i>
    <i>
      <x v="2419"/>
      <x v="1"/>
      <x v="189"/>
      <x v="198"/>
    </i>
    <i>
      <x v="2455"/>
      <x v="1"/>
      <x v="315"/>
      <x v="1006"/>
    </i>
    <i>
      <x v="2458"/>
      <x v="1"/>
      <x v="315"/>
      <x v="1203"/>
    </i>
    <i>
      <x v="2460"/>
      <x v="1"/>
      <x v="315"/>
      <x v="424"/>
    </i>
    <i>
      <x v="2461"/>
      <x v="1"/>
      <x v="315"/>
      <x v="1255"/>
    </i>
    <i>
      <x v="2464"/>
      <x v="1"/>
      <x v="275"/>
      <x v="915"/>
    </i>
    <i>
      <x v="2468"/>
      <x v="1"/>
      <x v="315"/>
      <x v="744"/>
    </i>
    <i>
      <x v="2469"/>
      <x v="1"/>
      <x v="315"/>
      <x v="1739"/>
    </i>
    <i>
      <x v="3141"/>
      <x v="1"/>
      <x v="315"/>
      <x v="559"/>
    </i>
    <i>
      <x v="3363"/>
      <x v="1"/>
      <x v="315"/>
      <x v="1087"/>
    </i>
    <i>
      <x v="3466"/>
      <x v="1"/>
      <x v="315"/>
      <x v="503"/>
    </i>
    <i>
      <x v="3654"/>
      <x v="1"/>
      <x v="315"/>
      <x v="1089"/>
    </i>
    <i>
      <x v="3655"/>
      <x v="1"/>
      <x v="315"/>
      <x v="1049"/>
    </i>
    <i>
      <x v="3656"/>
      <x v="1"/>
      <x v="315"/>
      <x v="38"/>
    </i>
    <i>
      <x v="3705"/>
      <x v="1"/>
      <x v="315"/>
      <x v="1755"/>
    </i>
  </rowItems>
  <colItems count="1">
    <i/>
  </colItems>
  <formats count="111">
    <format dxfId="380">
      <pivotArea dataOnly="0" labelOnly="1" outline="0" axis="axisValues" fieldPosition="0"/>
    </format>
    <format dxfId="379">
      <pivotArea type="all" dataOnly="0" outline="0" fieldPosition="0"/>
    </format>
    <format dxfId="378">
      <pivotArea outline="0" collapsedLevelsAreSubtotals="1" fieldPosition="0"/>
    </format>
    <format dxfId="377">
      <pivotArea field="38" type="button" dataOnly="0" labelOnly="1" outline="0" axis="axisRow" fieldPosition="0"/>
    </format>
    <format dxfId="376">
      <pivotArea dataOnly="0" labelOnly="1" fieldPosition="0">
        <references count="1">
          <reference field="38"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75">
      <pivotArea dataOnly="0" labelOnly="1" fieldPosition="0">
        <references count="1">
          <reference field="38"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74">
      <pivotArea dataOnly="0" labelOnly="1" fieldPosition="0">
        <references count="1">
          <reference field="38"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373">
      <pivotArea dataOnly="0" labelOnly="1" fieldPosition="0">
        <references count="1">
          <reference field="38"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372">
      <pivotArea dataOnly="0" labelOnly="1" fieldPosition="0">
        <references count="1">
          <reference field="38"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371">
      <pivotArea dataOnly="0" labelOnly="1" fieldPosition="0">
        <references count="1">
          <reference field="38"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370">
      <pivotArea dataOnly="0" labelOnly="1" fieldPosition="0">
        <references count="1">
          <reference field="38"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369">
      <pivotArea dataOnly="0" labelOnly="1" fieldPosition="0">
        <references count="1">
          <reference field="38"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368">
      <pivotArea dataOnly="0" labelOnly="1" fieldPosition="0">
        <references count="1">
          <reference field="38"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367">
      <pivotArea dataOnly="0" labelOnly="1" fieldPosition="0">
        <references count="1">
          <reference field="38"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366">
      <pivotArea dataOnly="0" labelOnly="1" fieldPosition="0">
        <references count="1">
          <reference field="38"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365">
      <pivotArea dataOnly="0" labelOnly="1" fieldPosition="0">
        <references count="1">
          <reference field="38"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364">
      <pivotArea dataOnly="0" labelOnly="1" fieldPosition="0">
        <references count="1">
          <reference field="38"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363">
      <pivotArea dataOnly="0" labelOnly="1" fieldPosition="0">
        <references count="1">
          <reference field="38"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362">
      <pivotArea dataOnly="0" labelOnly="1" fieldPosition="0">
        <references count="1">
          <reference field="38"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361">
      <pivotArea dataOnly="0" labelOnly="1" fieldPosition="0">
        <references count="1">
          <reference field="38"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360">
      <pivotArea dataOnly="0" labelOnly="1" fieldPosition="0">
        <references count="1">
          <reference field="38"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359">
      <pivotArea dataOnly="0" labelOnly="1" fieldPosition="0">
        <references count="1">
          <reference field="38"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358">
      <pivotArea dataOnly="0" labelOnly="1" fieldPosition="0">
        <references count="1">
          <reference field="38"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357">
      <pivotArea dataOnly="0" labelOnly="1" fieldPosition="0">
        <references count="1">
          <reference field="38"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356">
      <pivotArea dataOnly="0" labelOnly="1" fieldPosition="0">
        <references count="1">
          <reference field="38"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355">
      <pivotArea dataOnly="0" labelOnly="1" fieldPosition="0">
        <references count="1">
          <reference field="38"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354">
      <pivotArea dataOnly="0" labelOnly="1" fieldPosition="0">
        <references count="1">
          <reference field="38"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353">
      <pivotArea dataOnly="0" labelOnly="1" fieldPosition="0">
        <references count="1">
          <reference field="38"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352">
      <pivotArea dataOnly="0" labelOnly="1" fieldPosition="0">
        <references count="1">
          <reference field="38"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351">
      <pivotArea dataOnly="0" labelOnly="1" fieldPosition="0">
        <references count="1">
          <reference field="38"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350">
      <pivotArea dataOnly="0" labelOnly="1" fieldPosition="0">
        <references count="1">
          <reference field="38"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349">
      <pivotArea dataOnly="0" labelOnly="1" fieldPosition="0">
        <references count="1">
          <reference field="38"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348">
      <pivotArea dataOnly="0" labelOnly="1" fieldPosition="0">
        <references count="1">
          <reference field="38"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347">
      <pivotArea dataOnly="0" labelOnly="1" fieldPosition="0">
        <references count="1">
          <reference field="38"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346">
      <pivotArea dataOnly="0" labelOnly="1" fieldPosition="0">
        <references count="1">
          <reference field="38"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345">
      <pivotArea dataOnly="0" labelOnly="1" fieldPosition="0">
        <references count="1">
          <reference field="38"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344">
      <pivotArea dataOnly="0" labelOnly="1" fieldPosition="0">
        <references count="1">
          <reference field="38"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343">
      <pivotArea dataOnly="0" labelOnly="1" fieldPosition="0">
        <references count="1">
          <reference field="38"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342">
      <pivotArea dataOnly="0" labelOnly="1" fieldPosition="0">
        <references count="1">
          <reference field="38"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341">
      <pivotArea dataOnly="0" labelOnly="1" fieldPosition="0">
        <references count="1">
          <reference field="38"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340">
      <pivotArea dataOnly="0" labelOnly="1" fieldPosition="0">
        <references count="1">
          <reference field="38"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339">
      <pivotArea dataOnly="0" labelOnly="1" fieldPosition="0">
        <references count="1">
          <reference field="38"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338">
      <pivotArea dataOnly="0" labelOnly="1" fieldPosition="0">
        <references count="1">
          <reference field="38"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337">
      <pivotArea dataOnly="0" labelOnly="1" fieldPosition="0">
        <references count="1">
          <reference field="38"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336">
      <pivotArea dataOnly="0" labelOnly="1" fieldPosition="0">
        <references count="1">
          <reference field="38"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335">
      <pivotArea dataOnly="0" labelOnly="1" fieldPosition="0">
        <references count="1">
          <reference field="38"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334">
      <pivotArea dataOnly="0" labelOnly="1" fieldPosition="0">
        <references count="1">
          <reference field="38"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333">
      <pivotArea dataOnly="0" labelOnly="1" fieldPosition="0">
        <references count="1">
          <reference field="38"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332">
      <pivotArea dataOnly="0" labelOnly="1" fieldPosition="0">
        <references count="1">
          <reference field="38"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331">
      <pivotArea dataOnly="0" labelOnly="1" fieldPosition="0">
        <references count="1">
          <reference field="38"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330">
      <pivotArea dataOnly="0" labelOnly="1" fieldPosition="0">
        <references count="1">
          <reference field="38"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329">
      <pivotArea dataOnly="0" labelOnly="1" fieldPosition="0">
        <references count="1">
          <reference field="38"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328">
      <pivotArea dataOnly="0" labelOnly="1" fieldPosition="0">
        <references count="1">
          <reference field="38" count="43">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reference>
        </references>
      </pivotArea>
    </format>
    <format dxfId="327">
      <pivotArea dataOnly="0" labelOnly="1" grandRow="1" outline="0" fieldPosition="0"/>
    </format>
    <format dxfId="326">
      <pivotArea dataOnly="0" labelOnly="1" outline="0" axis="axisValues" fieldPosition="0"/>
    </format>
    <format dxfId="325">
      <pivotArea type="all" dataOnly="0" outline="0" fieldPosition="0"/>
    </format>
    <format dxfId="324">
      <pivotArea outline="0" collapsedLevelsAreSubtotals="1" fieldPosition="0"/>
    </format>
    <format dxfId="323">
      <pivotArea field="38" type="button" dataOnly="0" labelOnly="1" outline="0" axis="axisRow" fieldPosition="0"/>
    </format>
    <format dxfId="322">
      <pivotArea dataOnly="0" labelOnly="1" fieldPosition="0">
        <references count="1">
          <reference field="38"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21">
      <pivotArea dataOnly="0" labelOnly="1" fieldPosition="0">
        <references count="1">
          <reference field="38"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20">
      <pivotArea dataOnly="0" labelOnly="1" fieldPosition="0">
        <references count="1">
          <reference field="38"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319">
      <pivotArea dataOnly="0" labelOnly="1" fieldPosition="0">
        <references count="1">
          <reference field="38"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318">
      <pivotArea dataOnly="0" labelOnly="1" fieldPosition="0">
        <references count="1">
          <reference field="38"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317">
      <pivotArea dataOnly="0" labelOnly="1" fieldPosition="0">
        <references count="1">
          <reference field="38"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316">
      <pivotArea dataOnly="0" labelOnly="1" fieldPosition="0">
        <references count="1">
          <reference field="38"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315">
      <pivotArea dataOnly="0" labelOnly="1" fieldPosition="0">
        <references count="1">
          <reference field="38"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314">
      <pivotArea dataOnly="0" labelOnly="1" fieldPosition="0">
        <references count="1">
          <reference field="38"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313">
      <pivotArea dataOnly="0" labelOnly="1" fieldPosition="0">
        <references count="1">
          <reference field="38"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312">
      <pivotArea dataOnly="0" labelOnly="1" fieldPosition="0">
        <references count="1">
          <reference field="38"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311">
      <pivotArea dataOnly="0" labelOnly="1" fieldPosition="0">
        <references count="1">
          <reference field="38"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310">
      <pivotArea dataOnly="0" labelOnly="1" fieldPosition="0">
        <references count="1">
          <reference field="38"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309">
      <pivotArea dataOnly="0" labelOnly="1" fieldPosition="0">
        <references count="1">
          <reference field="38"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308">
      <pivotArea dataOnly="0" labelOnly="1" fieldPosition="0">
        <references count="1">
          <reference field="38"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307">
      <pivotArea dataOnly="0" labelOnly="1" fieldPosition="0">
        <references count="1">
          <reference field="38"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306">
      <pivotArea dataOnly="0" labelOnly="1" fieldPosition="0">
        <references count="1">
          <reference field="38"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305">
      <pivotArea dataOnly="0" labelOnly="1" fieldPosition="0">
        <references count="1">
          <reference field="38"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304">
      <pivotArea dataOnly="0" labelOnly="1" fieldPosition="0">
        <references count="1">
          <reference field="38"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303">
      <pivotArea dataOnly="0" labelOnly="1" fieldPosition="0">
        <references count="1">
          <reference field="38"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302">
      <pivotArea dataOnly="0" labelOnly="1" fieldPosition="0">
        <references count="1">
          <reference field="38"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301">
      <pivotArea dataOnly="0" labelOnly="1" fieldPosition="0">
        <references count="1">
          <reference field="38"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300">
      <pivotArea dataOnly="0" labelOnly="1" fieldPosition="0">
        <references count="1">
          <reference field="38"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299">
      <pivotArea dataOnly="0" labelOnly="1" fieldPosition="0">
        <references count="1">
          <reference field="38"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298">
      <pivotArea dataOnly="0" labelOnly="1" fieldPosition="0">
        <references count="1">
          <reference field="38"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297">
      <pivotArea dataOnly="0" labelOnly="1" fieldPosition="0">
        <references count="1">
          <reference field="38"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296">
      <pivotArea dataOnly="0" labelOnly="1" fieldPosition="0">
        <references count="1">
          <reference field="38"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295">
      <pivotArea dataOnly="0" labelOnly="1" fieldPosition="0">
        <references count="1">
          <reference field="38"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294">
      <pivotArea dataOnly="0" labelOnly="1" fieldPosition="0">
        <references count="1">
          <reference field="38"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293">
      <pivotArea dataOnly="0" labelOnly="1" fieldPosition="0">
        <references count="1">
          <reference field="38"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292">
      <pivotArea dataOnly="0" labelOnly="1" fieldPosition="0">
        <references count="1">
          <reference field="38"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291">
      <pivotArea dataOnly="0" labelOnly="1" fieldPosition="0">
        <references count="1">
          <reference field="38"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290">
      <pivotArea dataOnly="0" labelOnly="1" fieldPosition="0">
        <references count="1">
          <reference field="38"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289">
      <pivotArea dataOnly="0" labelOnly="1" fieldPosition="0">
        <references count="1">
          <reference field="38"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288">
      <pivotArea dataOnly="0" labelOnly="1" fieldPosition="0">
        <references count="1">
          <reference field="38"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287">
      <pivotArea dataOnly="0" labelOnly="1" fieldPosition="0">
        <references count="1">
          <reference field="38"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286">
      <pivotArea dataOnly="0" labelOnly="1" fieldPosition="0">
        <references count="1">
          <reference field="38"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285">
      <pivotArea dataOnly="0" labelOnly="1" fieldPosition="0">
        <references count="1">
          <reference field="38"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284">
      <pivotArea dataOnly="0" labelOnly="1" fieldPosition="0">
        <references count="1">
          <reference field="38"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283">
      <pivotArea dataOnly="0" labelOnly="1" fieldPosition="0">
        <references count="1">
          <reference field="38"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282">
      <pivotArea dataOnly="0" labelOnly="1" fieldPosition="0">
        <references count="1">
          <reference field="38"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281">
      <pivotArea dataOnly="0" labelOnly="1" fieldPosition="0">
        <references count="1">
          <reference field="38"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280">
      <pivotArea dataOnly="0" labelOnly="1" fieldPosition="0">
        <references count="1">
          <reference field="38"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279">
      <pivotArea dataOnly="0" labelOnly="1" fieldPosition="0">
        <references count="1">
          <reference field="38"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278">
      <pivotArea dataOnly="0" labelOnly="1" fieldPosition="0">
        <references count="1">
          <reference field="38"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277">
      <pivotArea dataOnly="0" labelOnly="1" fieldPosition="0">
        <references count="1">
          <reference field="38"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276">
      <pivotArea dataOnly="0" labelOnly="1" fieldPosition="0">
        <references count="1">
          <reference field="38"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275">
      <pivotArea dataOnly="0" labelOnly="1" fieldPosition="0">
        <references count="1">
          <reference field="38"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274">
      <pivotArea dataOnly="0" labelOnly="1" fieldPosition="0">
        <references count="1">
          <reference field="38" count="43">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reference>
        </references>
      </pivotArea>
    </format>
    <format dxfId="273">
      <pivotArea dataOnly="0" labelOnly="1" grandRow="1" outline="0" fieldPosition="0"/>
    </format>
    <format dxfId="272">
      <pivotArea dataOnly="0" labelOnly="1" outline="0" axis="axisValues" fieldPosition="0"/>
    </format>
    <format dxfId="271">
      <pivotArea field="38" type="button" dataOnly="0" labelOnly="1" outline="0" axis="axisRow" fieldPosition="0"/>
    </format>
    <format dxfId="270">
      <pivotArea field="14" type="button" dataOnly="0" labelOnly="1" outline="0" axis="axisRow" fieldPosition="1"/>
    </format>
  </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C96B3DA-709E-4739-97C7-408DD3C4C718}" name="PivotTable3" cacheId="18" applyNumberFormats="0" applyBorderFormats="0" applyFontFormats="0" applyPatternFormats="0" applyAlignmentFormats="0" applyWidthHeightFormats="1" dataCaption="Values" updatedVersion="8" minRefreshableVersion="3" itemPrintTitles="1" createdVersion="8" indent="0" outline="1" outlineData="1" rowHeaderCaption="Published Date - Decade">
  <location ref="H4:I57" firstHeaderRow="1" firstDataRow="1" firstDataCol="1"/>
  <pivotFields count="41">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multipleItemSelectionAllowed="1" showAll="0" sortType="descending">
      <items count="54">
        <item h="1" x="0"/>
        <item x="14"/>
        <item x="46"/>
        <item x="47"/>
        <item x="8"/>
        <item x="41"/>
        <item x="15"/>
        <item x="43"/>
        <item x="13"/>
        <item x="9"/>
        <item x="27"/>
        <item x="29"/>
        <item x="30"/>
        <item x="45"/>
        <item x="44"/>
        <item x="48"/>
        <item x="49"/>
        <item x="10"/>
        <item x="28"/>
        <item x="32"/>
        <item x="33"/>
        <item x="37"/>
        <item x="50"/>
        <item x="42"/>
        <item x="24"/>
        <item x="40"/>
        <item x="51"/>
        <item x="52"/>
        <item x="23"/>
        <item x="35"/>
        <item x="31"/>
        <item x="38"/>
        <item x="36"/>
        <item x="19"/>
        <item x="18"/>
        <item x="22"/>
        <item x="21"/>
        <item x="34"/>
        <item x="25"/>
        <item x="26"/>
        <item x="11"/>
        <item x="5"/>
        <item x="20"/>
        <item x="16"/>
        <item x="12"/>
        <item x="3"/>
        <item x="1"/>
        <item x="17"/>
        <item x="7"/>
        <item x="2"/>
        <item x="4"/>
        <item x="6"/>
        <item x="3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s>
  <rowFields count="1">
    <field x="30"/>
  </rowFields>
  <rowItems count="53">
    <i>
      <x v="46"/>
    </i>
    <i>
      <x v="48"/>
    </i>
    <i>
      <x v="47"/>
    </i>
    <i>
      <x v="45"/>
    </i>
    <i>
      <x v="49"/>
    </i>
    <i>
      <x v="50"/>
    </i>
    <i>
      <x v="44"/>
    </i>
    <i>
      <x v="39"/>
    </i>
    <i>
      <x v="42"/>
    </i>
    <i>
      <x v="43"/>
    </i>
    <i>
      <x v="51"/>
    </i>
    <i>
      <x v="38"/>
    </i>
    <i>
      <x v="34"/>
    </i>
    <i>
      <x v="40"/>
    </i>
    <i>
      <x v="37"/>
    </i>
    <i>
      <x v="41"/>
    </i>
    <i>
      <x v="36"/>
    </i>
    <i>
      <x v="35"/>
    </i>
    <i>
      <x v="29"/>
    </i>
    <i>
      <x v="33"/>
    </i>
    <i>
      <x v="28"/>
    </i>
    <i>
      <x v="52"/>
    </i>
    <i>
      <x v="30"/>
    </i>
    <i>
      <x v="16"/>
    </i>
    <i>
      <x v="32"/>
    </i>
    <i>
      <x v="6"/>
    </i>
    <i>
      <x v="31"/>
    </i>
    <i>
      <x v="23"/>
    </i>
    <i>
      <x v="15"/>
    </i>
    <i>
      <x v="24"/>
    </i>
    <i>
      <x v="8"/>
    </i>
    <i>
      <x v="4"/>
    </i>
    <i>
      <x v="22"/>
    </i>
    <i>
      <x v="27"/>
    </i>
    <i>
      <x v="12"/>
    </i>
    <i>
      <x v="14"/>
    </i>
    <i>
      <x v="10"/>
    </i>
    <i>
      <x v="17"/>
    </i>
    <i>
      <x v="2"/>
    </i>
    <i>
      <x v="18"/>
    </i>
    <i>
      <x v="5"/>
    </i>
    <i>
      <x v="11"/>
    </i>
    <i>
      <x v="7"/>
    </i>
    <i>
      <x v="20"/>
    </i>
    <i>
      <x v="9"/>
    </i>
    <i>
      <x v="21"/>
    </i>
    <i>
      <x v="13"/>
    </i>
    <i>
      <x v="3"/>
    </i>
    <i>
      <x v="19"/>
    </i>
    <i>
      <x v="25"/>
    </i>
    <i>
      <x v="1"/>
    </i>
    <i>
      <x v="26"/>
    </i>
    <i t="grand">
      <x/>
    </i>
  </rowItems>
  <colItems count="1">
    <i/>
  </colItems>
  <dataFields count="1">
    <dataField name="Number of Titles" fld="2" subtotal="count" baseField="18" baseItem="46"/>
  </dataFields>
  <formats count="4">
    <format dxfId="152">
      <pivotArea field="30" type="button" dataOnly="0" labelOnly="1" outline="0" axis="axisRow" fieldPosition="0"/>
    </format>
    <format dxfId="151">
      <pivotArea dataOnly="0" labelOnly="1" outline="0" axis="axisValues" fieldPosition="0"/>
    </format>
    <format dxfId="150">
      <pivotArea field="30" type="button" dataOnly="0" labelOnly="1" outline="0" axis="axisRow" fieldPosition="0"/>
    </format>
    <format dxfId="149">
      <pivotArea dataOnly="0" labelOnly="1" outline="0" axis="axisValues" fieldPosition="0"/>
    </format>
  </formats>
  <conditionalFormats count="1">
    <conditionalFormat priority="7">
      <pivotAreas count="1">
        <pivotArea type="data" collapsedLevelsAreSubtotals="1" fieldPosition="0">
          <references count="2">
            <reference field="4294967294" count="1" selected="0">
              <x v="0"/>
            </reference>
            <reference field="30" count="53">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reference>
          </references>
        </pivotArea>
      </pivotAreas>
    </conditionalFormat>
  </conditional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E3D1979-B931-4937-A463-53E5D6157182}" name="PivotTable5" cacheId="18"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Published Date - Century">
  <location ref="N4:O19" firstHeaderRow="1" firstDataRow="1" firstDataCol="1"/>
  <pivotFields count="41">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17">
        <item h="1" x="0"/>
        <item x="11"/>
        <item m="1" x="15"/>
        <item x="7"/>
        <item x="14"/>
        <item x="3"/>
        <item x="8"/>
        <item x="6"/>
        <item x="4"/>
        <item x="12"/>
        <item x="13"/>
        <item x="5"/>
        <item x="10"/>
        <item x="9"/>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s>
  <rowFields count="1">
    <field x="31"/>
  </rowFields>
  <rowItems count="15">
    <i>
      <x v="14"/>
    </i>
    <i>
      <x v="13"/>
    </i>
    <i>
      <x v="15"/>
    </i>
    <i>
      <x v="12"/>
    </i>
    <i>
      <x v="11"/>
    </i>
    <i>
      <x v="10"/>
    </i>
    <i>
      <x v="6"/>
    </i>
    <i>
      <x v="7"/>
    </i>
    <i>
      <x v="5"/>
    </i>
    <i>
      <x v="8"/>
    </i>
    <i>
      <x v="3"/>
    </i>
    <i>
      <x v="4"/>
    </i>
    <i>
      <x v="1"/>
    </i>
    <i>
      <x v="9"/>
    </i>
    <i t="grand">
      <x/>
    </i>
  </rowItems>
  <colItems count="1">
    <i/>
  </colItems>
  <dataFields count="1">
    <dataField name="Number of Titles" fld="2" subtotal="count" baseField="19" baseItem="0"/>
  </dataFields>
  <formats count="4">
    <format dxfId="156">
      <pivotArea field="31" type="button" dataOnly="0" labelOnly="1" outline="0" axis="axisRow" fieldPosition="0"/>
    </format>
    <format dxfId="155">
      <pivotArea dataOnly="0" labelOnly="1" outline="0" axis="axisValues" fieldPosition="0"/>
    </format>
    <format dxfId="154">
      <pivotArea field="31" type="button" dataOnly="0" labelOnly="1" outline="0" axis="axisRow" fieldPosition="0"/>
    </format>
    <format dxfId="153">
      <pivotArea dataOnly="0" labelOnly="1" outline="0" axis="axisValues" fieldPosition="0"/>
    </format>
  </formats>
  <conditionalFormats count="1">
    <conditionalFormat priority="1">
      <pivotAreas count="1">
        <pivotArea type="data" collapsedLevelsAreSubtotals="1" fieldPosition="0">
          <references count="2">
            <reference field="4294967294" count="1" selected="0">
              <x v="0"/>
            </reference>
            <reference field="31" count="15">
              <x v="1"/>
              <x v="2"/>
              <x v="3"/>
              <x v="4"/>
              <x v="5"/>
              <x v="6"/>
              <x v="7"/>
              <x v="8"/>
              <x v="9"/>
              <x v="10"/>
              <x v="11"/>
              <x v="12"/>
              <x v="13"/>
              <x v="14"/>
              <x v="15"/>
            </reference>
          </references>
        </pivotArea>
      </pivotAreas>
    </conditionalFormat>
  </conditional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1F0964F-35CE-48EA-8C54-D3E17EF167F7}" name="PivotTable2" cacheId="18"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 rowHeaderCaption="Gender">
  <location ref="E4:F1703" firstHeaderRow="1" firstDataRow="1" firstDataCol="1"/>
  <pivotFields count="41">
    <pivotField showAll="0"/>
    <pivotField showAll="0"/>
    <pivotField dataField="1" showAll="0"/>
    <pivotField axis="axisRow" showAll="0" sortType="descending">
      <items count="1757">
        <item x="2"/>
        <item x="26"/>
        <item x="38"/>
        <item x="54"/>
        <item x="55"/>
        <item x="88"/>
        <item x="123"/>
        <item x="124"/>
        <item x="135"/>
        <item x="159"/>
        <item x="165"/>
        <item x="176"/>
        <item x="177"/>
        <item x="181"/>
        <item x="196"/>
        <item x="204"/>
        <item x="209"/>
        <item x="213"/>
        <item x="216"/>
        <item x="232"/>
        <item x="237"/>
        <item x="243"/>
        <item x="246"/>
        <item x="248"/>
        <item x="263"/>
        <item x="264"/>
        <item x="271"/>
        <item x="274"/>
        <item x="279"/>
        <item x="286"/>
        <item x="298"/>
        <item x="302"/>
        <item x="316"/>
        <item x="321"/>
        <item x="330"/>
        <item x="331"/>
        <item x="364"/>
        <item x="381"/>
        <item x="391"/>
        <item m="1" x="1750"/>
        <item x="403"/>
        <item x="429"/>
        <item x="430"/>
        <item x="434"/>
        <item x="439"/>
        <item x="444"/>
        <item x="451"/>
        <item x="459"/>
        <item x="461"/>
        <item x="472"/>
        <item x="483"/>
        <item x="498"/>
        <item x="499"/>
        <item x="521"/>
        <item x="538"/>
        <item x="539"/>
        <item x="544"/>
        <item x="568"/>
        <item x="572"/>
        <item x="587"/>
        <item x="603"/>
        <item x="615"/>
        <item x="616"/>
        <item x="622"/>
        <item x="682"/>
        <item x="685"/>
        <item x="693"/>
        <item m="1" x="1751"/>
        <item x="730"/>
        <item x="733"/>
        <item x="753"/>
        <item x="759"/>
        <item x="781"/>
        <item x="822"/>
        <item x="862"/>
        <item x="865"/>
        <item x="879"/>
        <item m="1" x="1747"/>
        <item x="883"/>
        <item x="886"/>
        <item x="906"/>
        <item x="914"/>
        <item x="947"/>
        <item x="949"/>
        <item x="951"/>
        <item x="954"/>
        <item x="973"/>
        <item x="991"/>
        <item x="1010"/>
        <item x="1011"/>
        <item x="1015"/>
        <item x="1020"/>
        <item x="1040"/>
        <item x="1047"/>
        <item x="1058"/>
        <item x="1059"/>
        <item x="1064"/>
        <item x="1109"/>
        <item x="1121"/>
        <item x="1125"/>
        <item x="1127"/>
        <item x="1130"/>
        <item x="1162"/>
        <item x="1164"/>
        <item x="1181"/>
        <item x="1216"/>
        <item x="1239"/>
        <item x="1256"/>
        <item x="1265"/>
        <item x="1284"/>
        <item x="1318"/>
        <item x="1331"/>
        <item x="1336"/>
        <item x="1366"/>
        <item x="1375"/>
        <item x="1378"/>
        <item x="1381"/>
        <item x="1391"/>
        <item x="1399"/>
        <item x="1403"/>
        <item x="1405"/>
        <item x="1434"/>
        <item x="1451"/>
        <item x="1471"/>
        <item x="1482"/>
        <item x="1530"/>
        <item x="1541"/>
        <item x="1543"/>
        <item x="1557"/>
        <item x="1561"/>
        <item x="1562"/>
        <item x="1592"/>
        <item x="1597"/>
        <item x="1616"/>
        <item x="1648"/>
        <item x="1668"/>
        <item x="579"/>
        <item x="1351"/>
        <item x="378"/>
        <item x="857"/>
        <item x="920"/>
        <item x="936"/>
        <item x="512"/>
        <item x="812"/>
        <item x="307"/>
        <item x="166"/>
        <item x="280"/>
        <item x="1347"/>
        <item m="1" x="1752"/>
        <item x="1102"/>
        <item x="1079"/>
        <item x="1352"/>
        <item x="1129"/>
        <item x="1198"/>
        <item x="1320"/>
        <item x="449"/>
        <item x="1271"/>
        <item x="740"/>
        <item x="82"/>
        <item x="1218"/>
        <item x="1118"/>
        <item m="1" x="1753"/>
        <item x="743"/>
        <item x="939"/>
        <item x="955"/>
        <item x="891"/>
        <item x="897"/>
        <item m="1" x="1754"/>
        <item x="1305"/>
        <item x="1568"/>
        <item x="1225"/>
        <item x="1244"/>
        <item x="1184"/>
        <item x="34"/>
        <item x="179"/>
        <item x="201"/>
        <item x="211"/>
        <item x="235"/>
        <item x="236"/>
        <item x="325"/>
        <item x="326"/>
        <item x="435"/>
        <item x="455"/>
        <item x="554"/>
        <item x="686"/>
        <item m="1" x="1755"/>
        <item x="933"/>
        <item x="1033"/>
        <item x="1034"/>
        <item x="1056"/>
        <item x="1143"/>
        <item x="1411"/>
        <item x="1514"/>
        <item x="1614"/>
        <item x="322"/>
        <item x="650"/>
        <item x="1693"/>
        <item x="1564"/>
        <item x="507"/>
        <item x="1654"/>
        <item x="1589"/>
        <item x="866"/>
        <item x="599"/>
        <item x="258"/>
        <item x="1398"/>
        <item x="848"/>
        <item x="1116"/>
        <item x="1439"/>
        <item x="1087"/>
        <item x="249"/>
        <item x="734"/>
        <item x="304"/>
        <item x="1671"/>
        <item x="834"/>
        <item x="972"/>
        <item x="144"/>
        <item x="533"/>
        <item x="1245"/>
        <item x="136"/>
        <item x="718"/>
        <item x="146"/>
        <item x="1"/>
        <item x="10"/>
        <item x="11"/>
        <item x="13"/>
        <item x="17"/>
        <item x="20"/>
        <item x="22"/>
        <item x="24"/>
        <item x="25"/>
        <item x="28"/>
        <item x="29"/>
        <item x="41"/>
        <item x="42"/>
        <item x="45"/>
        <item x="52"/>
        <item x="78"/>
        <item x="81"/>
        <item x="83"/>
        <item x="87"/>
        <item x="90"/>
        <item x="91"/>
        <item x="92"/>
        <item x="93"/>
        <item x="94"/>
        <item x="97"/>
        <item x="118"/>
        <item x="120"/>
        <item x="121"/>
        <item x="125"/>
        <item x="133"/>
        <item x="134"/>
        <item x="142"/>
        <item x="143"/>
        <item x="145"/>
        <item x="147"/>
        <item x="148"/>
        <item x="151"/>
        <item x="155"/>
        <item x="156"/>
        <item x="158"/>
        <item x="162"/>
        <item x="163"/>
        <item x="167"/>
        <item x="168"/>
        <item x="169"/>
        <item x="170"/>
        <item x="171"/>
        <item x="183"/>
        <item x="185"/>
        <item x="189"/>
        <item x="192"/>
        <item x="194"/>
        <item x="197"/>
        <item x="198"/>
        <item x="199"/>
        <item x="202"/>
        <item x="203"/>
        <item x="206"/>
        <item x="208"/>
        <item x="210"/>
        <item x="221"/>
        <item x="224"/>
        <item x="226"/>
        <item x="228"/>
        <item x="230"/>
        <item x="233"/>
        <item x="239"/>
        <item x="247"/>
        <item x="251"/>
        <item x="253"/>
        <item x="259"/>
        <item x="261"/>
        <item x="282"/>
        <item x="284"/>
        <item x="290"/>
        <item x="292"/>
        <item x="293"/>
        <item x="295"/>
        <item x="296"/>
        <item x="299"/>
        <item x="300"/>
        <item x="311"/>
        <item x="314"/>
        <item x="315"/>
        <item x="317"/>
        <item x="318"/>
        <item x="328"/>
        <item x="329"/>
        <item x="337"/>
        <item x="339"/>
        <item x="341"/>
        <item x="342"/>
        <item x="343"/>
        <item x="347"/>
        <item x="349"/>
        <item x="350"/>
        <item x="351"/>
        <item x="353"/>
        <item x="357"/>
        <item x="358"/>
        <item x="359"/>
        <item x="361"/>
        <item x="368"/>
        <item x="369"/>
        <item x="370"/>
        <item x="371"/>
        <item x="372"/>
        <item x="373"/>
        <item x="379"/>
        <item x="384"/>
        <item x="387"/>
        <item x="389"/>
        <item x="393"/>
        <item x="395"/>
        <item x="406"/>
        <item x="408"/>
        <item x="412"/>
        <item x="418"/>
        <item x="419"/>
        <item x="421"/>
        <item x="422"/>
        <item x="423"/>
        <item x="426"/>
        <item x="432"/>
        <item x="436"/>
        <item x="438"/>
        <item x="441"/>
        <item x="443"/>
        <item x="445"/>
        <item x="446"/>
        <item x="454"/>
        <item x="456"/>
        <item x="462"/>
        <item x="465"/>
        <item x="467"/>
        <item x="475"/>
        <item x="478"/>
        <item x="484"/>
        <item x="486"/>
        <item x="487"/>
        <item x="488"/>
        <item x="491"/>
        <item x="496"/>
        <item x="502"/>
        <item x="503"/>
        <item x="510"/>
        <item x="513"/>
        <item x="515"/>
        <item x="516"/>
        <item x="517"/>
        <item x="519"/>
        <item x="520"/>
        <item x="522"/>
        <item x="527"/>
        <item x="529"/>
        <item x="537"/>
        <item x="542"/>
        <item x="545"/>
        <item x="546"/>
        <item m="1" x="1748"/>
        <item x="549"/>
        <item x="553"/>
        <item x="557"/>
        <item x="558"/>
        <item x="564"/>
        <item x="566"/>
        <item x="567"/>
        <item x="569"/>
        <item x="571"/>
        <item x="573"/>
        <item x="574"/>
        <item x="575"/>
        <item x="577"/>
        <item x="578"/>
        <item x="580"/>
        <item x="583"/>
        <item x="584"/>
        <item x="586"/>
        <item x="588"/>
        <item x="590"/>
        <item x="593"/>
        <item x="594"/>
        <item x="600"/>
        <item x="602"/>
        <item x="607"/>
        <item x="608"/>
        <item x="612"/>
        <item x="613"/>
        <item x="614"/>
        <item x="617"/>
        <item x="623"/>
        <item x="626"/>
        <item x="627"/>
        <item x="631"/>
        <item x="633"/>
        <item x="634"/>
        <item x="637"/>
        <item x="638"/>
        <item x="646"/>
        <item x="647"/>
        <item x="652"/>
        <item x="653"/>
        <item x="656"/>
        <item x="657"/>
        <item x="661"/>
        <item x="662"/>
        <item x="663"/>
        <item x="667"/>
        <item x="668"/>
        <item x="672"/>
        <item x="673"/>
        <item x="677"/>
        <item x="681"/>
        <item x="684"/>
        <item x="688"/>
        <item x="689"/>
        <item x="696"/>
        <item x="698"/>
        <item x="699"/>
        <item x="700"/>
        <item x="701"/>
        <item x="702"/>
        <item x="705"/>
        <item x="706"/>
        <item x="708"/>
        <item x="712"/>
        <item x="715"/>
        <item x="716"/>
        <item x="719"/>
        <item x="723"/>
        <item x="727"/>
        <item x="728"/>
        <item x="735"/>
        <item x="736"/>
        <item x="744"/>
        <item x="745"/>
        <item x="750"/>
        <item x="751"/>
        <item x="752"/>
        <item x="758"/>
        <item x="772"/>
        <item x="775"/>
        <item x="777"/>
        <item x="778"/>
        <item x="783"/>
        <item x="788"/>
        <item m="1" x="1749"/>
        <item x="809"/>
        <item x="818"/>
        <item x="819"/>
        <item x="824"/>
        <item x="830"/>
        <item x="831"/>
        <item x="832"/>
        <item x="835"/>
        <item x="837"/>
        <item x="841"/>
        <item x="843"/>
        <item x="849"/>
        <item x="850"/>
        <item x="851"/>
        <item x="852"/>
        <item x="853"/>
        <item x="860"/>
        <item x="867"/>
        <item x="870"/>
        <item x="872"/>
        <item x="873"/>
        <item x="876"/>
        <item x="878"/>
        <item x="882"/>
        <item x="894"/>
        <item x="896"/>
        <item x="900"/>
        <item x="901"/>
        <item x="904"/>
        <item x="905"/>
        <item x="911"/>
        <item x="916"/>
        <item x="921"/>
        <item x="923"/>
        <item x="925"/>
        <item x="927"/>
        <item x="930"/>
        <item x="931"/>
        <item x="940"/>
        <item x="941"/>
        <item x="952"/>
        <item x="962"/>
        <item x="963"/>
        <item x="969"/>
        <item x="970"/>
        <item x="971"/>
        <item x="985"/>
        <item x="987"/>
        <item x="989"/>
        <item x="993"/>
        <item x="1001"/>
        <item x="1002"/>
        <item x="1006"/>
        <item x="1009"/>
        <item x="1023"/>
        <item x="1024"/>
        <item x="1025"/>
        <item x="1027"/>
        <item x="1028"/>
        <item x="1041"/>
        <item x="1042"/>
        <item x="1062"/>
        <item x="1063"/>
        <item x="1065"/>
        <item x="1073"/>
        <item x="1074"/>
        <item x="1082"/>
        <item x="1084"/>
        <item x="1085"/>
        <item x="1089"/>
        <item x="1091"/>
        <item x="1092"/>
        <item x="1095"/>
        <item x="1097"/>
        <item x="1101"/>
        <item x="1107"/>
        <item x="1108"/>
        <item x="1111"/>
        <item x="1113"/>
        <item x="1117"/>
        <item x="1119"/>
        <item x="1120"/>
        <item x="1134"/>
        <item x="1137"/>
        <item x="1138"/>
        <item x="1139"/>
        <item x="1140"/>
        <item x="1141"/>
        <item x="1144"/>
        <item x="1145"/>
        <item x="1148"/>
        <item x="1149"/>
        <item x="1155"/>
        <item x="1156"/>
        <item x="1163"/>
        <item x="1167"/>
        <item x="1175"/>
        <item x="1177"/>
        <item x="1178"/>
        <item x="1188"/>
        <item x="1195"/>
        <item x="1210"/>
        <item x="1212"/>
        <item x="1213"/>
        <item x="1217"/>
        <item x="1232"/>
        <item x="1240"/>
        <item x="1241"/>
        <item x="1251"/>
        <item x="1252"/>
        <item x="1257"/>
        <item x="1258"/>
        <item x="1261"/>
        <item x="1264"/>
        <item x="1266"/>
        <item x="1267"/>
        <item x="1274"/>
        <item x="1277"/>
        <item x="1278"/>
        <item x="1342"/>
        <item x="1279"/>
        <item x="1280"/>
        <item x="1281"/>
        <item x="1282"/>
        <item x="1283"/>
        <item x="365"/>
        <item x="1291"/>
        <item x="958"/>
        <item x="1176"/>
        <item x="1296"/>
        <item x="1297"/>
        <item x="1303"/>
        <item x="1306"/>
        <item x="1313"/>
        <item x="1316"/>
        <item x="1317"/>
        <item x="1194"/>
        <item x="1327"/>
        <item x="1330"/>
        <item x="1332"/>
        <item x="1334"/>
        <item x="1335"/>
        <item x="1341"/>
        <item x="1343"/>
        <item x="1345"/>
        <item x="1349"/>
        <item x="1356"/>
        <item x="1357"/>
        <item x="1358"/>
        <item x="1359"/>
        <item x="1361"/>
        <item x="1365"/>
        <item x="1367"/>
        <item x="1368"/>
        <item x="1376"/>
        <item x="1377"/>
        <item x="1380"/>
        <item x="1385"/>
        <item x="1386"/>
        <item x="1402"/>
        <item x="1406"/>
        <item x="98"/>
        <item x="1410"/>
        <item x="1412"/>
        <item x="1413"/>
        <item x="1416"/>
        <item x="1417"/>
        <item x="1421"/>
        <item x="1424"/>
        <item x="1426"/>
        <item x="1427"/>
        <item x="1431"/>
        <item x="1432"/>
        <item x="1486"/>
        <item x="1438"/>
        <item x="1441"/>
        <item x="1443"/>
        <item x="1448"/>
        <item x="1450"/>
        <item x="1452"/>
        <item x="1454"/>
        <item x="1459"/>
        <item x="1462"/>
        <item x="1463"/>
        <item x="1464"/>
        <item x="1465"/>
        <item x="1467"/>
        <item x="1468"/>
        <item x="1470"/>
        <item x="1472"/>
        <item x="1598"/>
        <item x="1474"/>
        <item x="1477"/>
        <item x="1479"/>
        <item x="1480"/>
        <item x="1484"/>
        <item x="1489"/>
        <item x="1490"/>
        <item x="1492"/>
        <item x="1493"/>
        <item x="1494"/>
        <item x="1495"/>
        <item x="1496"/>
        <item x="1501"/>
        <item x="1502"/>
        <item x="1622"/>
        <item x="1506"/>
        <item x="1507"/>
        <item x="1508"/>
        <item x="1512"/>
        <item x="1515"/>
        <item x="1518"/>
        <item x="1520"/>
        <item x="1521"/>
        <item x="1523"/>
        <item x="1526"/>
        <item x="1527"/>
        <item x="1531"/>
        <item x="1534"/>
        <item x="1535"/>
        <item x="1536"/>
        <item x="1310"/>
        <item x="1542"/>
        <item x="1547"/>
        <item x="1548"/>
        <item x="1550"/>
        <item x="1555"/>
        <item x="1556"/>
        <item x="1559"/>
        <item x="1567"/>
        <item x="1570"/>
        <item x="1572"/>
        <item x="1574"/>
        <item x="1579"/>
        <item x="1581"/>
        <item x="1585"/>
        <item x="1588"/>
        <item x="1599"/>
        <item x="1600"/>
        <item x="1604"/>
        <item x="1605"/>
        <item x="1608"/>
        <item x="1609"/>
        <item x="1615"/>
        <item x="399"/>
        <item x="1621"/>
        <item x="770"/>
        <item x="1628"/>
        <item x="1629"/>
        <item x="1631"/>
        <item x="1632"/>
        <item x="1633"/>
        <item x="1634"/>
        <item x="1638"/>
        <item x="1641"/>
        <item x="1642"/>
        <item x="1643"/>
        <item x="1646"/>
        <item x="1647"/>
        <item x="1651"/>
        <item x="323"/>
        <item x="690"/>
        <item x="1363"/>
        <item x="1656"/>
        <item x="1657"/>
        <item x="1660"/>
        <item x="1661"/>
        <item x="1662"/>
        <item x="1664"/>
        <item x="1666"/>
        <item x="1667"/>
        <item x="1670"/>
        <item x="1675"/>
        <item x="1680"/>
        <item x="1681"/>
        <item x="1687"/>
        <item x="1695"/>
        <item x="1697"/>
        <item x="122"/>
        <item x="1260"/>
        <item x="1691"/>
        <item x="1423"/>
        <item x="44"/>
        <item x="180"/>
        <item x="1595"/>
        <item x="18"/>
        <item x="214"/>
        <item x="294"/>
        <item x="726"/>
        <item x="977"/>
        <item x="356"/>
        <item x="910"/>
        <item x="1689"/>
        <item x="1607"/>
        <item x="86"/>
        <item x="212"/>
        <item x="999"/>
        <item x="131"/>
        <item x="35"/>
        <item x="129"/>
        <item x="725"/>
        <item x="960"/>
        <item x="755"/>
        <item x="1032"/>
        <item x="785"/>
        <item x="190"/>
        <item x="1340"/>
        <item x="1253"/>
        <item x="394"/>
        <item x="943"/>
        <item x="885"/>
        <item x="570"/>
        <item x="1290"/>
        <item x="417"/>
        <item x="994"/>
        <item x="986"/>
        <item x="606"/>
        <item x="260"/>
        <item x="1519"/>
        <item x="658"/>
        <item x="823"/>
        <item x="1132"/>
        <item x="659"/>
        <item x="1193"/>
        <item x="945"/>
        <item x="1325"/>
        <item x="1653"/>
        <item x="555"/>
        <item x="880"/>
        <item x="1049"/>
        <item x="1390"/>
        <item x="1159"/>
        <item x="469"/>
        <item x="396"/>
        <item x="1354"/>
        <item x="518"/>
        <item x="739"/>
        <item x="1017"/>
        <item x="207"/>
        <item x="680"/>
        <item x="19"/>
        <item x="1039"/>
        <item x="1580"/>
        <item x="902"/>
        <item x="601"/>
        <item x="1037"/>
        <item x="7"/>
        <item x="1054"/>
        <item x="1436"/>
        <item x="1294"/>
        <item x="222"/>
        <item x="1400"/>
        <item x="1276"/>
        <item x="320"/>
        <item x="420"/>
        <item x="392"/>
        <item x="628"/>
        <item x="1485"/>
        <item x="1150"/>
        <item x="1532"/>
        <item x="482"/>
        <item x="1183"/>
        <item x="244"/>
        <item x="278"/>
        <item x="1554"/>
        <item x="205"/>
        <item x="401"/>
        <item x="1569"/>
        <item x="1168"/>
        <item x="1171"/>
        <item x="1170"/>
        <item x="1169"/>
        <item x="1504"/>
        <item x="191"/>
        <item x="132"/>
        <item x="1344"/>
        <item x="1487"/>
        <item x="127"/>
        <item x="597"/>
        <item x="995"/>
        <item x="1157"/>
        <item x="1618"/>
        <item x="1292"/>
        <item x="944"/>
        <item x="218"/>
        <item x="281"/>
        <item x="1044"/>
        <item x="409"/>
        <item x="635"/>
        <item x="981"/>
        <item x="1537"/>
        <item x="1644"/>
        <item x="1328"/>
        <item x="1379"/>
        <item x="531"/>
        <item x="717"/>
        <item x="1247"/>
        <item x="1511"/>
        <item x="1624"/>
        <item x="287"/>
        <item x="1263"/>
        <item x="1498"/>
        <item x="624"/>
        <item x="1665"/>
        <item x="312"/>
        <item x="687"/>
        <item x="336"/>
        <item x="530"/>
        <item x="494"/>
        <item m="1" x="1707"/>
        <item x="639"/>
        <item m="1" x="1708"/>
        <item m="1" x="1709"/>
        <item x="722"/>
        <item x="1503"/>
        <item x="1214"/>
        <item x="1322"/>
        <item x="440"/>
        <item x="1395"/>
        <item x="676"/>
        <item x="333"/>
        <item x="609"/>
        <item x="1591"/>
        <item x="288"/>
        <item x="56"/>
        <item x="1191"/>
        <item x="1311"/>
        <item x="1036"/>
        <item x="9"/>
        <item x="863"/>
        <item x="796"/>
        <item x="1204"/>
        <item x="804"/>
        <item x="1103"/>
        <item m="1" x="1705"/>
        <item x="887"/>
        <item x="964"/>
        <item x="1275"/>
        <item x="1016"/>
        <item x="1409"/>
        <item x="509"/>
        <item x="157"/>
        <item x="1469"/>
        <item x="820"/>
        <item x="786"/>
        <item x="1393"/>
        <item x="792"/>
        <item x="1061"/>
        <item x="1362"/>
        <item x="1136"/>
        <item x="1226"/>
        <item x="1639"/>
        <item x="1447"/>
        <item x="335"/>
        <item x="1549"/>
        <item x="621"/>
        <item x="721"/>
        <item x="1161"/>
        <item x="790"/>
        <item x="442"/>
        <item x="596"/>
        <item x="50"/>
        <item x="1110"/>
        <item x="447"/>
        <item x="760"/>
        <item x="1428"/>
        <item x="382"/>
        <item x="604"/>
        <item x="913"/>
        <item x="1565"/>
        <item x="787"/>
        <item x="1540"/>
        <item x="942"/>
        <item x="1270"/>
        <item x="1152"/>
        <item x="193"/>
        <item x="1590"/>
        <item x="1043"/>
        <item x="704"/>
        <item x="559"/>
        <item x="585"/>
        <item x="1692"/>
        <item x="1407"/>
        <item x="562"/>
        <item x="978"/>
        <item x="980"/>
        <item x="43"/>
        <item x="1287"/>
        <item x="231"/>
        <item x="771"/>
        <item x="776"/>
        <item x="1285"/>
        <item x="1383"/>
        <item x="595"/>
        <item x="1234"/>
        <item x="1021"/>
        <item x="1219"/>
        <item x="605"/>
        <item x="816"/>
        <item x="363"/>
        <item x="1584"/>
        <item x="1057"/>
        <item x="1684"/>
        <item x="844"/>
        <item x="975"/>
        <item x="415"/>
        <item x="1348"/>
        <item x="310"/>
        <item x="540"/>
        <item x="746"/>
        <item x="683"/>
        <item x="983"/>
        <item x="1382"/>
        <item x="525"/>
        <item x="501"/>
        <item x="780"/>
        <item x="1525"/>
        <item x="535"/>
        <item x="1388"/>
        <item x="53"/>
        <item x="223"/>
        <item x="481"/>
        <item x="833"/>
        <item x="219"/>
        <item x="1300"/>
        <item x="1005"/>
        <item x="1499"/>
        <item x="407"/>
        <item x="460"/>
        <item x="1435"/>
        <item x="618"/>
        <item x="272"/>
        <item x="922"/>
        <item x="1517"/>
        <item x="1186"/>
        <item x="543"/>
        <item x="793"/>
        <item x="227"/>
        <item x="813"/>
        <item x="552"/>
        <item x="5"/>
        <item x="154"/>
        <item x="1083"/>
        <item x="1235"/>
        <item x="581"/>
        <item x="1394"/>
        <item x="794"/>
        <item x="1551"/>
        <item x="591"/>
        <item m="1" x="1701"/>
        <item x="768"/>
        <item x="779"/>
        <item x="1182"/>
        <item x="23"/>
        <item m="1" x="1706"/>
        <item x="551"/>
        <item x="80"/>
        <item x="414"/>
        <item x="1208"/>
        <item x="1563"/>
        <item x="1659"/>
        <item x="453"/>
        <item x="976"/>
        <item x="1433"/>
        <item x="1473"/>
        <item x="1018"/>
        <item x="30"/>
        <item x="452"/>
        <item x="1301"/>
        <item x="49"/>
        <item x="153"/>
        <item x="797"/>
        <item x="1453"/>
        <item x="1397"/>
        <item x="1237"/>
        <item x="1466"/>
        <item x="731"/>
        <item x="675"/>
        <item x="1254"/>
        <item x="1566"/>
        <item x="1500"/>
        <item x="1093"/>
        <item x="1068"/>
        <item x="1185"/>
        <item x="524"/>
        <item x="1220"/>
        <item x="1457"/>
        <item x="267"/>
        <item x="95"/>
        <item x="334"/>
        <item x="877"/>
        <item x="1048"/>
        <item x="1222"/>
        <item x="1538"/>
        <item x="741"/>
        <item m="1" x="1745"/>
        <item x="1312"/>
        <item x="1133"/>
        <item x="829"/>
        <item x="929"/>
        <item x="234"/>
        <item x="598"/>
        <item x="1509"/>
        <item x="799"/>
        <item x="309"/>
        <item x="1067"/>
        <item x="1066"/>
        <item x="474"/>
        <item x="1231"/>
        <item x="1203"/>
        <item x="1227"/>
        <item x="1115"/>
        <item x="967"/>
        <item x="1319"/>
        <item x="468"/>
        <item x="332"/>
        <item x="915"/>
        <item x="998"/>
        <item x="924"/>
        <item x="1364"/>
        <item x="303"/>
        <item x="31"/>
        <item x="1696"/>
        <item x="869"/>
        <item m="1" x="1746"/>
        <item x="610"/>
        <item x="629"/>
        <item x="528"/>
        <item x="582"/>
        <item x="504"/>
        <item x="1248"/>
        <item x="242"/>
        <item x="1458"/>
        <item x="1135"/>
        <item x="1242"/>
        <item x="1429"/>
        <item x="1613"/>
        <item x="85"/>
        <item x="1481"/>
        <item x="1147"/>
        <item x="707"/>
        <item x="161"/>
        <item x="1206"/>
        <item x="861"/>
        <item x="742"/>
        <item x="1635"/>
        <item x="932"/>
        <item x="1544"/>
        <item x="695"/>
        <item x="1384"/>
        <item x="1475"/>
        <item x="1189"/>
        <item x="1355"/>
        <item m="1" x="1702"/>
        <item x="1100"/>
        <item x="283"/>
        <item x="1676"/>
        <item x="1456"/>
        <item x="338"/>
        <item x="187"/>
        <item x="126"/>
        <item x="654"/>
        <item x="1205"/>
        <item x="1230"/>
        <item x="1126"/>
        <item x="229"/>
        <item x="32"/>
        <item x="749"/>
        <item x="1299"/>
        <item x="39"/>
        <item x="1293"/>
        <item x="1522"/>
        <item x="789"/>
        <item x="1307"/>
        <item m="1" x="1704"/>
        <item x="289"/>
        <item x="152"/>
        <item x="380"/>
        <item x="565"/>
        <item x="536"/>
        <item x="1272"/>
        <item x="1678"/>
        <item x="47"/>
        <item x="1221"/>
        <item x="710"/>
        <item x="1071"/>
        <item x="811"/>
        <item x="1151"/>
        <item x="1228"/>
        <item x="1286"/>
        <item x="651"/>
        <item x="470"/>
        <item x="1076"/>
        <item x="1401"/>
        <item x="846"/>
        <item x="277"/>
        <item x="473"/>
        <item x="390"/>
        <item x="1078"/>
        <item x="674"/>
        <item m="1" x="1703"/>
        <item x="800"/>
        <item x="1209"/>
        <item x="560"/>
        <item x="1000"/>
        <item x="1360"/>
        <item x="791"/>
        <item x="814"/>
        <item x="1128"/>
        <item x="1326"/>
        <item x="1022"/>
        <item m="1" x="1710"/>
        <item x="1404"/>
        <item x="238"/>
        <item x="619"/>
        <item x="1211"/>
        <item x="463"/>
        <item x="881"/>
        <item x="385"/>
        <item x="724"/>
        <item x="1685"/>
        <item x="1455"/>
        <item x="1052"/>
        <item x="72"/>
        <item x="1606"/>
        <item x="1575"/>
        <item x="1200"/>
        <item x="589"/>
        <item x="828"/>
        <item x="773"/>
        <item x="139"/>
        <item x="70"/>
        <item x="836"/>
        <item x="1190"/>
        <item x="1199"/>
        <item x="825"/>
        <item x="1596"/>
        <item x="1587"/>
        <item x="96"/>
        <item x="103"/>
        <item x="102"/>
        <item x="1131"/>
        <item x="1528"/>
        <item x="104"/>
        <item x="1694"/>
        <item x="909"/>
        <item x="355"/>
        <item x="1497"/>
        <item x="1060"/>
        <item x="1690"/>
        <item x="1677"/>
        <item x="669"/>
        <item x="1088"/>
        <item x="69"/>
        <item x="974"/>
        <item x="1273"/>
        <item x="1430"/>
        <item x="149"/>
        <item x="747"/>
        <item x="150"/>
        <item x="956"/>
        <item x="71"/>
        <item x="73"/>
        <item x="74"/>
        <item x="68"/>
        <item x="109"/>
        <item x="110"/>
        <item x="105"/>
        <item x="108"/>
        <item x="111"/>
        <item x="101"/>
        <item x="115"/>
        <item x="113"/>
        <item x="114"/>
        <item x="106"/>
        <item x="117"/>
        <item x="107"/>
        <item x="116"/>
        <item x="112"/>
        <item x="182"/>
        <item x="58"/>
        <item x="65"/>
        <item x="64"/>
        <item x="63"/>
        <item x="61"/>
        <item x="1207"/>
        <item x="66"/>
        <item x="60"/>
        <item x="67"/>
        <item x="62"/>
        <item x="345"/>
        <item x="766"/>
        <item x="1250"/>
        <item x="57"/>
        <item x="711"/>
        <item x="769"/>
        <item x="821"/>
        <item x="344"/>
        <item x="1180"/>
        <item x="508"/>
        <item x="99"/>
        <item x="377"/>
        <item x="642"/>
        <item x="643"/>
        <item x="164"/>
        <item x="184"/>
        <item x="645"/>
        <item x="305"/>
        <item x="798"/>
        <item x="1268"/>
        <item x="497"/>
        <item x="1505"/>
        <item x="77"/>
        <item x="59"/>
        <item x="644"/>
        <item x="774"/>
        <item x="178"/>
        <item x="477"/>
        <item x="269"/>
        <item x="479"/>
        <item x="428"/>
        <item x="803"/>
        <item x="0"/>
        <item x="1583"/>
        <item x="762"/>
        <item x="40"/>
        <item x="36"/>
        <item x="130"/>
        <item x="128"/>
        <item x="763"/>
        <item x="764"/>
        <item x="761"/>
        <item x="1158"/>
        <item x="526"/>
        <item x="856"/>
        <item x="100"/>
        <item x="1337"/>
        <item x="1346"/>
        <item x="660"/>
        <item x="79"/>
        <item x="720"/>
        <item x="4"/>
        <item x="3"/>
        <item x="801"/>
        <item x="215"/>
        <item x="138"/>
        <item x="464"/>
        <item x="1165"/>
        <item x="1029"/>
        <item x="1249"/>
        <item x="1601"/>
        <item x="1603"/>
        <item x="398"/>
        <item x="402"/>
        <item x="404"/>
        <item x="411"/>
        <item x="907"/>
        <item x="76"/>
        <item x="1224"/>
        <item x="405"/>
        <item x="1004"/>
        <item x="1529"/>
        <item x="815"/>
        <item x="471"/>
        <item x="308"/>
        <item x="1123"/>
        <item x="1396"/>
        <item x="1683"/>
        <item x="827"/>
        <item x="1582"/>
        <item x="754"/>
        <item x="383"/>
        <item x="354"/>
        <item x="1674"/>
        <item x="982"/>
        <item x="1420"/>
        <item x="1233"/>
        <item x="306"/>
        <item x="1586"/>
        <item x="992"/>
        <item x="89"/>
        <item x="1516"/>
        <item x="1104"/>
        <item x="500"/>
        <item x="1019"/>
        <item x="1323"/>
        <item x="457"/>
        <item x="1321"/>
        <item x="802"/>
        <item x="1524"/>
        <item x="276"/>
        <item x="984"/>
        <item x="273"/>
        <item x="367"/>
        <item x="548"/>
        <item x="767"/>
        <item x="550"/>
        <item x="1425"/>
        <item x="1460"/>
        <item x="810"/>
        <item x="1026"/>
        <item x="890"/>
        <item x="448"/>
        <item x="137"/>
        <item x="1627"/>
        <item x="541"/>
        <item x="1069"/>
        <item x="1035"/>
        <item x="240"/>
        <item x="1031"/>
        <item x="709"/>
        <item x="714"/>
        <item x="1080"/>
        <item x="250"/>
        <item x="1617"/>
        <item x="262"/>
        <item x="1215"/>
        <item x="893"/>
        <item x="1090"/>
        <item x="1197"/>
        <item x="362"/>
        <item x="899"/>
        <item x="1408"/>
        <item x="892"/>
        <item x="1539"/>
        <item x="968"/>
        <item x="630"/>
        <item x="649"/>
        <item x="360"/>
        <item x="847"/>
        <item x="576"/>
        <item x="691"/>
        <item x="737"/>
        <item x="928"/>
        <item x="485"/>
        <item x="313"/>
        <item x="75"/>
        <item x="1673"/>
        <item x="908"/>
        <item x="1593"/>
        <item x="1094"/>
        <item x="1333"/>
        <item x="437"/>
        <item x="427"/>
        <item x="895"/>
        <item x="1440"/>
        <item x="252"/>
        <item x="1187"/>
        <item x="666"/>
        <item x="188"/>
        <item x="1302"/>
        <item x="532"/>
        <item x="1446"/>
        <item x="620"/>
        <item x="1418"/>
        <item x="254"/>
        <item x="946"/>
        <item x="257"/>
        <item x="937"/>
        <item x="1374"/>
        <item x="1262"/>
        <item x="898"/>
        <item x="195"/>
        <item x="173"/>
        <item x="953"/>
        <item x="245"/>
        <item x="556"/>
        <item x="217"/>
        <item x="808"/>
        <item x="1314"/>
        <item x="200"/>
        <item x="1007"/>
        <item x="757"/>
        <item x="388"/>
        <item x="1669"/>
        <item x="266"/>
        <item x="1415"/>
        <item x="1387"/>
        <item x="903"/>
        <item x="324"/>
        <item x="410"/>
        <item x="1013"/>
        <item x="703"/>
        <item x="400"/>
        <item x="729"/>
        <item x="934"/>
        <item x="327"/>
        <item x="366"/>
        <item x="1154"/>
        <item x="765"/>
        <item x="1488"/>
        <item x="1072"/>
        <item x="1371"/>
        <item x="561"/>
        <item x="1045"/>
        <item x="1594"/>
        <item x="1105"/>
        <item x="817"/>
        <item x="458"/>
        <item x="1098"/>
        <item x="1339"/>
        <item x="1682"/>
        <item x="1655"/>
        <item x="917"/>
        <item x="918"/>
        <item x="1304"/>
        <item x="854"/>
        <item x="1626"/>
        <item x="1372"/>
        <item x="466"/>
        <item x="1192"/>
        <item x="1672"/>
        <item x="756"/>
        <item x="1546"/>
        <item x="450"/>
        <item x="1663"/>
        <item m="1" x="1699"/>
        <item x="1476"/>
        <item x="1099"/>
        <item x="119"/>
        <item x="1625"/>
        <item x="641"/>
        <item x="174"/>
        <item x="884"/>
        <item x="14"/>
        <item x="15"/>
        <item x="16"/>
        <item x="868"/>
        <item x="840"/>
        <item x="838"/>
        <item m="1" x="1698"/>
        <item x="1202"/>
        <item x="489"/>
        <item x="1338"/>
        <item x="547"/>
        <item x="265"/>
        <item x="1353"/>
        <item x="416"/>
        <item x="1055"/>
        <item x="301"/>
        <item x="563"/>
        <item x="1077"/>
        <item x="694"/>
        <item x="732"/>
        <item x="611"/>
        <item x="1623"/>
        <item x="1238"/>
        <item x="1461"/>
        <item x="1096"/>
        <item x="889"/>
        <item x="348"/>
        <item x="1051"/>
        <item x="1030"/>
        <item x="506"/>
        <item x="319"/>
        <item x="1445"/>
        <item x="1392"/>
        <item x="1086"/>
        <item x="1012"/>
        <item x="160"/>
        <item x="476"/>
        <item x="805"/>
        <item x="12"/>
        <item x="433"/>
        <item x="1370"/>
        <item x="1259"/>
        <item x="1645"/>
        <item x="172"/>
        <item x="1679"/>
        <item x="670"/>
        <item x="1146"/>
        <item x="255"/>
        <item x="490"/>
        <item x="1491"/>
        <item x="1172"/>
        <item x="795"/>
        <item x="957"/>
        <item x="1008"/>
        <item x="1315"/>
        <item x="1324"/>
        <item x="27"/>
        <item x="1173"/>
        <item x="374"/>
        <item x="1114"/>
        <item x="665"/>
        <item x="655"/>
        <item x="926"/>
        <item x="1619"/>
        <item x="1179"/>
        <item x="640"/>
        <item x="1630"/>
        <item x="1422"/>
        <item x="1223"/>
        <item x="961"/>
        <item x="186"/>
        <item x="678"/>
        <item x="431"/>
        <item x="871"/>
        <item x="988"/>
        <item x="1437"/>
        <item x="346"/>
        <item x="424"/>
        <item x="1637"/>
        <item x="1578"/>
        <item x="1478"/>
        <item x="33"/>
        <item x="1236"/>
        <item x="864"/>
        <item x="1576"/>
        <item x="845"/>
        <item x="1649"/>
        <item x="858"/>
        <item x="1610"/>
        <item x="1414"/>
        <item x="1350"/>
        <item x="592"/>
        <item x="1419"/>
        <item x="270"/>
        <item x="996"/>
        <item x="842"/>
        <item x="297"/>
        <item x="636"/>
        <item x="1650"/>
        <item x="1329"/>
        <item x="1289"/>
        <item x="1444"/>
        <item x="1442"/>
        <item x="826"/>
        <item x="1081"/>
        <item x="1612"/>
        <item x="141"/>
        <item x="1153"/>
        <item x="938"/>
        <item x="748"/>
        <item x="950"/>
        <item x="84"/>
        <item x="966"/>
        <item x="965"/>
        <item x="1243"/>
        <item x="285"/>
        <item x="352"/>
        <item x="51"/>
        <item x="648"/>
        <item x="376"/>
        <item m="1" x="1700"/>
        <item x="291"/>
        <item x="1201"/>
        <item x="948"/>
        <item x="225"/>
        <item x="397"/>
        <item x="268"/>
        <item x="1309"/>
        <item x="1050"/>
        <item m="1" x="1711"/>
        <item x="1308"/>
        <item x="1269"/>
        <item x="1686"/>
        <item x="806"/>
        <item m="1" x="1712"/>
        <item x="6"/>
        <item x="1038"/>
        <item x="140"/>
        <item x="738"/>
        <item x="48"/>
        <item x="1533"/>
        <item x="1246"/>
        <item x="1611"/>
        <item x="664"/>
        <item x="784"/>
        <item x="1255"/>
        <item x="692"/>
        <item x="505"/>
        <item x="492"/>
        <item x="425"/>
        <item x="1174"/>
        <item x="839"/>
        <item x="1070"/>
        <item m="1" x="1713"/>
        <item x="713"/>
        <item x="979"/>
        <item x="888"/>
        <item x="8"/>
        <item x="1620"/>
        <item x="1053"/>
        <item x="175"/>
        <item x="1369"/>
        <item x="935"/>
        <item x="1373"/>
        <item x="1229"/>
        <item x="990"/>
        <item x="632"/>
        <item x="1558"/>
        <item x="679"/>
        <item x="1389"/>
        <item x="1112"/>
        <item x="1636"/>
        <item x="220"/>
        <item x="1046"/>
        <item x="480"/>
        <item x="1166"/>
        <item m="1" x="1714"/>
        <item m="1" x="1715"/>
        <item m="1" x="1716"/>
        <item x="1124"/>
        <item x="855"/>
        <item x="1552"/>
        <item x="386"/>
        <item x="534"/>
        <item x="912"/>
        <item m="1" x="1717"/>
        <item x="1075"/>
        <item x="1122"/>
        <item x="1510"/>
        <item m="1" x="1718"/>
        <item m="1" x="1719"/>
        <item m="1" x="1720"/>
        <item m="1" x="1721"/>
        <item m="1" x="1722"/>
        <item m="1" x="1723"/>
        <item m="1" x="1724"/>
        <item x="1483"/>
        <item x="1160"/>
        <item m="1" x="1725"/>
        <item x="1553"/>
        <item x="697"/>
        <item x="1288"/>
        <item m="1" x="1726"/>
        <item m="1" x="1727"/>
        <item m="1" x="1728"/>
        <item x="1196"/>
        <item x="514"/>
        <item x="1640"/>
        <item m="1" x="1729"/>
        <item x="523"/>
        <item x="1295"/>
        <item m="1" x="1730"/>
        <item x="413"/>
        <item x="1449"/>
        <item x="495"/>
        <item x="241"/>
        <item x="919"/>
        <item x="625"/>
        <item x="1571"/>
        <item m="1" x="1731"/>
        <item m="1" x="1732"/>
        <item m="1" x="1733"/>
        <item m="1" x="1734"/>
        <item m="1" x="1735"/>
        <item m="1" x="1736"/>
        <item x="275"/>
        <item m="1" x="1737"/>
        <item x="782"/>
        <item m="1" x="1738"/>
        <item m="1" x="1739"/>
        <item m="1" x="1740"/>
        <item m="1" x="1741"/>
        <item m="1" x="1742"/>
        <item m="1" x="1743"/>
        <item m="1" x="1744"/>
        <item x="1014"/>
        <item x="37"/>
        <item x="997"/>
        <item x="671"/>
        <item x="1545"/>
        <item x="874"/>
        <item x="1003"/>
        <item x="1658"/>
        <item x="256"/>
        <item x="375"/>
        <item x="46"/>
        <item x="875"/>
        <item x="1142"/>
        <item x="1577"/>
        <item x="859"/>
        <item x="21"/>
        <item x="1560"/>
        <item x="807"/>
        <item x="511"/>
        <item x="1602"/>
        <item x="959"/>
        <item x="1573"/>
        <item x="1688"/>
        <item x="1106"/>
        <item x="1513"/>
        <item x="1298"/>
        <item x="1652"/>
        <item x="340"/>
        <item x="49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699">
    <i>
      <x v="236"/>
    </i>
    <i>
      <x v="196"/>
    </i>
    <i>
      <x v="46"/>
    </i>
    <i>
      <x v="181"/>
    </i>
    <i>
      <x v="703"/>
    </i>
    <i>
      <x v="152"/>
    </i>
    <i>
      <x v="242"/>
    </i>
    <i>
      <x v="11"/>
    </i>
    <i>
      <x v="127"/>
    </i>
    <i>
      <x v="87"/>
    </i>
    <i>
      <x v="587"/>
    </i>
    <i>
      <x v="558"/>
    </i>
    <i>
      <x v="93"/>
    </i>
    <i>
      <x v="444"/>
    </i>
    <i>
      <x v="339"/>
    </i>
    <i>
      <x v="28"/>
    </i>
    <i>
      <x v="27"/>
    </i>
    <i>
      <x v="256"/>
    </i>
    <i>
      <x v="1191"/>
    </i>
    <i>
      <x v="473"/>
    </i>
    <i>
      <x v="379"/>
    </i>
    <i>
      <x v="62"/>
    </i>
    <i>
      <x v="134"/>
    </i>
    <i>
      <x v="950"/>
    </i>
    <i>
      <x v="36"/>
    </i>
    <i>
      <x v="14"/>
    </i>
    <i>
      <x v="22"/>
    </i>
    <i>
      <x v="64"/>
    </i>
    <i>
      <x v="1229"/>
    </i>
    <i>
      <x v="607"/>
    </i>
    <i>
      <x v="464"/>
    </i>
    <i>
      <x v="448"/>
    </i>
    <i>
      <x v="338"/>
    </i>
    <i>
      <x v="340"/>
    </i>
    <i>
      <x v="320"/>
    </i>
    <i>
      <x v="254"/>
    </i>
    <i>
      <x v="18"/>
    </i>
    <i>
      <x v="17"/>
    </i>
    <i>
      <x v="43"/>
    </i>
    <i>
      <x v="904"/>
    </i>
    <i>
      <x v="677"/>
    </i>
    <i>
      <x v="549"/>
    </i>
    <i>
      <x v="407"/>
    </i>
    <i>
      <x v="108"/>
    </i>
    <i>
      <x v="262"/>
    </i>
    <i>
      <x v="175"/>
    </i>
    <i>
      <x v="195"/>
    </i>
    <i>
      <x v="191"/>
    </i>
    <i>
      <x v="197"/>
    </i>
    <i>
      <x v="73"/>
    </i>
    <i>
      <x v="220"/>
    </i>
    <i>
      <x v="204"/>
    </i>
    <i>
      <x v="32"/>
    </i>
    <i>
      <x v="162"/>
    </i>
    <i>
      <x v="47"/>
    </i>
    <i>
      <x v="55"/>
    </i>
    <i>
      <x v="139"/>
    </i>
    <i>
      <x v="89"/>
    </i>
    <i>
      <x v="97"/>
    </i>
    <i>
      <x v="694"/>
    </i>
    <i>
      <x v="623"/>
    </i>
    <i>
      <x v="621"/>
    </i>
    <i>
      <x v="354"/>
    </i>
    <i>
      <x v="552"/>
    </i>
    <i>
      <x v="329"/>
    </i>
    <i>
      <x v="85"/>
    </i>
    <i>
      <x v="71"/>
    </i>
    <i>
      <x v="98"/>
    </i>
    <i>
      <x v="135"/>
    </i>
    <i>
      <x v="95"/>
    </i>
    <i>
      <x v="217"/>
    </i>
    <i>
      <x v="203"/>
    </i>
    <i>
      <x v="187"/>
    </i>
    <i>
      <x v="105"/>
    </i>
    <i>
      <x v="1524"/>
    </i>
    <i>
      <x v="599"/>
    </i>
    <i>
      <x v="707"/>
    </i>
    <i>
      <x v="733"/>
    </i>
    <i>
      <x v="661"/>
    </i>
    <i>
      <x v="378"/>
    </i>
    <i>
      <x v="358"/>
    </i>
    <i>
      <x v="395"/>
    </i>
    <i>
      <x v="201"/>
    </i>
    <i>
      <x v="37"/>
    </i>
    <i>
      <x v="214"/>
    </i>
    <i>
      <x v="61"/>
    </i>
    <i>
      <x v="240"/>
    </i>
    <i>
      <x v="72"/>
    </i>
    <i>
      <x v="264"/>
    </i>
    <i>
      <x v="941"/>
    </i>
    <i>
      <x v="951"/>
    </i>
    <i>
      <x v="1095"/>
    </i>
    <i>
      <x v="770"/>
    </i>
    <i>
      <x v="701"/>
    </i>
    <i>
      <x v="648"/>
    </i>
    <i>
      <x v="772"/>
    </i>
    <i>
      <x v="700"/>
    </i>
    <i>
      <x v="527"/>
    </i>
    <i>
      <x v="461"/>
    </i>
    <i>
      <x v="301"/>
    </i>
    <i>
      <x v="386"/>
    </i>
    <i>
      <x v="346"/>
    </i>
    <i>
      <x v="572"/>
    </i>
    <i>
      <x v="396"/>
    </i>
    <i>
      <x v="19"/>
    </i>
    <i>
      <x v="156"/>
    </i>
    <i>
      <x v="143"/>
    </i>
    <i>
      <x v="53"/>
    </i>
    <i>
      <x v="226"/>
    </i>
    <i>
      <x v="70"/>
    </i>
    <i>
      <x v="263"/>
    </i>
    <i>
      <x v="205"/>
    </i>
    <i>
      <x v="168"/>
    </i>
    <i>
      <x v="49"/>
    </i>
    <i>
      <x v="1409"/>
    </i>
    <i>
      <x v="973"/>
    </i>
    <i>
      <x v="1088"/>
    </i>
    <i>
      <x v="718"/>
    </i>
    <i>
      <x v="594"/>
    </i>
    <i>
      <x v="721"/>
    </i>
    <i>
      <x v="610"/>
    </i>
    <i>
      <x v="775"/>
    </i>
    <i>
      <x v="706"/>
    </i>
    <i>
      <x v="591"/>
    </i>
    <i>
      <x v="342"/>
    </i>
    <i>
      <x v="317"/>
    </i>
    <i>
      <x v="567"/>
    </i>
    <i>
      <x v="429"/>
    </i>
    <i>
      <x v="309"/>
    </i>
    <i>
      <x v="441"/>
    </i>
    <i>
      <x v="507"/>
    </i>
    <i>
      <x v="442"/>
    </i>
    <i>
      <x v="398"/>
    </i>
    <i>
      <x v="360"/>
    </i>
    <i>
      <x v="299"/>
    </i>
    <i>
      <x v="178"/>
    </i>
    <i>
      <x v="104"/>
    </i>
    <i>
      <x v="103"/>
    </i>
    <i>
      <x v="76"/>
    </i>
    <i>
      <x v="119"/>
    </i>
    <i>
      <x v="117"/>
    </i>
    <i>
      <x v="225"/>
    </i>
    <i>
      <x v="50"/>
    </i>
    <i>
      <x v="44"/>
    </i>
    <i>
      <x v="198"/>
    </i>
    <i>
      <x v="249"/>
    </i>
    <i>
      <x v="145"/>
    </i>
    <i>
      <x v="261"/>
    </i>
    <i>
      <x v="149"/>
    </i>
    <i>
      <x v="6"/>
    </i>
    <i>
      <x v="1471"/>
    </i>
    <i>
      <x v="1533"/>
    </i>
    <i>
      <x v="1532"/>
    </i>
    <i>
      <x v="1010"/>
    </i>
    <i>
      <x v="943"/>
    </i>
    <i>
      <x v="1014"/>
    </i>
    <i>
      <x v="1025"/>
    </i>
    <i>
      <x v="916"/>
    </i>
    <i>
      <x v="878"/>
    </i>
    <i>
      <x v="961"/>
    </i>
    <i>
      <x v="794"/>
    </i>
    <i>
      <x v="620"/>
    </i>
    <i>
      <x v="635"/>
    </i>
    <i>
      <x v="745"/>
    </i>
    <i>
      <x v="782"/>
    </i>
    <i>
      <x v="769"/>
    </i>
    <i>
      <x v="848"/>
    </i>
    <i>
      <x v="705"/>
    </i>
    <i>
      <x v="851"/>
    </i>
    <i>
      <x v="715"/>
    </i>
    <i>
      <x v="465"/>
    </i>
    <i>
      <x v="321"/>
    </i>
    <i>
      <x v="469"/>
    </i>
    <i>
      <x v="472"/>
    </i>
    <i>
      <x v="417"/>
    </i>
    <i>
      <x v="365"/>
    </i>
    <i>
      <x v="292"/>
    </i>
    <i>
      <x v="476"/>
    </i>
    <i>
      <x v="437"/>
    </i>
    <i>
      <x v="402"/>
    </i>
    <i>
      <x v="81"/>
    </i>
    <i>
      <x v="60"/>
    </i>
    <i>
      <x v="15"/>
    </i>
    <i>
      <x v="200"/>
    </i>
    <i>
      <x v="133"/>
    </i>
    <i>
      <x v="159"/>
    </i>
    <i>
      <x v="255"/>
    </i>
    <i>
      <x v="48"/>
    </i>
    <i>
      <x v="126"/>
    </i>
    <i>
      <x v="94"/>
    </i>
    <i>
      <x v="58"/>
    </i>
    <i>
      <x v="54"/>
    </i>
    <i>
      <x v="274"/>
    </i>
    <i>
      <x v="106"/>
    </i>
    <i>
      <x v="144"/>
    </i>
    <i>
      <x v="1549"/>
    </i>
    <i>
      <x v="1543"/>
    </i>
    <i>
      <x v="1619"/>
    </i>
    <i>
      <x v="1502"/>
    </i>
    <i>
      <x v="1544"/>
    </i>
    <i>
      <x v="1634"/>
    </i>
    <i>
      <x v="1592"/>
    </i>
    <i>
      <x v="1452"/>
    </i>
    <i>
      <x v="1497"/>
    </i>
    <i>
      <x v="1465"/>
    </i>
    <i>
      <x v="1534"/>
    </i>
    <i>
      <x v="949"/>
    </i>
    <i>
      <x v="882"/>
    </i>
    <i>
      <x v="899"/>
    </i>
    <i>
      <x v="975"/>
    </i>
    <i>
      <x v="968"/>
    </i>
    <i>
      <x v="980"/>
    </i>
    <i>
      <x v="889"/>
    </i>
    <i>
      <x v="1003"/>
    </i>
    <i>
      <x v="805"/>
    </i>
    <i>
      <x v="781"/>
    </i>
    <i>
      <x v="756"/>
    </i>
    <i>
      <x v="634"/>
    </i>
    <i>
      <x v="785"/>
    </i>
    <i>
      <x v="639"/>
    </i>
    <i>
      <x v="823"/>
    </i>
    <i>
      <x v="647"/>
    </i>
    <i>
      <x v="780"/>
    </i>
    <i>
      <x v="656"/>
    </i>
    <i>
      <x v="783"/>
    </i>
    <i>
      <x v="674"/>
    </i>
    <i>
      <x v="803"/>
    </i>
    <i>
      <x v="702"/>
    </i>
    <i>
      <x v="726"/>
    </i>
    <i>
      <x v="560"/>
    </i>
    <i>
      <x v="377"/>
    </i>
    <i>
      <x v="569"/>
    </i>
    <i>
      <x v="519"/>
    </i>
    <i>
      <x v="477"/>
    </i>
    <i>
      <x v="337"/>
    </i>
    <i>
      <x v="496"/>
    </i>
    <i>
      <x v="542"/>
    </i>
    <i>
      <x v="460"/>
    </i>
    <i>
      <x v="331"/>
    </i>
    <i>
      <x v="574"/>
    </i>
    <i>
      <x v="31"/>
    </i>
    <i>
      <x v="188"/>
    </i>
    <i>
      <x v="239"/>
    </i>
    <i>
      <x v="5"/>
    </i>
    <i>
      <x v="192"/>
    </i>
    <i>
      <x v="122"/>
    </i>
    <i>
      <x v="210"/>
    </i>
    <i>
      <x v="51"/>
    </i>
    <i>
      <x v="279"/>
    </i>
    <i>
      <x v="23"/>
    </i>
    <i>
      <x v="289"/>
    </i>
    <i>
      <x v="56"/>
    </i>
    <i>
      <x v="194"/>
    </i>
    <i>
      <x v="140"/>
    </i>
    <i>
      <x v="199"/>
    </i>
    <i>
      <x v="24"/>
    </i>
    <i>
      <x v="84"/>
    </i>
    <i>
      <x v="169"/>
    </i>
    <i>
      <x v="246"/>
    </i>
    <i>
      <x v="173"/>
    </i>
    <i>
      <x v="285"/>
    </i>
    <i>
      <x v="177"/>
    </i>
    <i>
      <x v="29"/>
    </i>
    <i>
      <x v="1640"/>
    </i>
    <i>
      <x v="1457"/>
    </i>
    <i>
      <x v="1436"/>
    </i>
    <i>
      <x v="1707"/>
    </i>
    <i>
      <x v="1459"/>
    </i>
    <i>
      <x v="1505"/>
    </i>
    <i>
      <x v="1671"/>
    </i>
    <i>
      <x v="1477"/>
    </i>
    <i>
      <x v="1527"/>
    </i>
    <i>
      <x v="1525"/>
    </i>
    <i>
      <x v="1620"/>
    </i>
    <i>
      <x v="1550"/>
    </i>
    <i>
      <x v="1639"/>
    </i>
    <i>
      <x v="1551"/>
    </i>
    <i>
      <x v="1644"/>
    </i>
    <i>
      <x v="1561"/>
    </i>
    <i>
      <x v="1745"/>
    </i>
    <i>
      <x v="1537"/>
    </i>
    <i>
      <x v="1563"/>
    </i>
    <i>
      <x v="1359"/>
    </i>
    <i>
      <x v="1394"/>
    </i>
    <i>
      <x v="1376"/>
    </i>
    <i>
      <x v="1189"/>
    </i>
    <i>
      <x v="1351"/>
    </i>
    <i>
      <x v="1232"/>
    </i>
    <i>
      <x v="1371"/>
    </i>
    <i>
      <x v="1252"/>
    </i>
    <i>
      <x v="1380"/>
    </i>
    <i>
      <x v="1403"/>
    </i>
    <i>
      <x v="1208"/>
    </i>
    <i>
      <x v="1415"/>
    </i>
    <i>
      <x v="1304"/>
    </i>
    <i>
      <x v="1420"/>
    </i>
    <i>
      <x v="1426"/>
    </i>
    <i>
      <x v="1427"/>
    </i>
    <i>
      <x v="874"/>
    </i>
    <i>
      <x v="859"/>
    </i>
    <i>
      <x v="986"/>
    </i>
    <i>
      <x v="886"/>
    </i>
    <i>
      <x v="1125"/>
    </i>
    <i>
      <x v="896"/>
    </i>
    <i>
      <x v="981"/>
    </i>
    <i>
      <x v="862"/>
    </i>
    <i>
      <x v="858"/>
    </i>
    <i>
      <x v="932"/>
    </i>
    <i>
      <x v="1118"/>
    </i>
    <i>
      <x v="870"/>
    </i>
    <i>
      <x v="979"/>
    </i>
    <i>
      <x v="965"/>
    </i>
    <i>
      <x v="643"/>
    </i>
    <i>
      <x v="776"/>
    </i>
    <i>
      <x v="800"/>
    </i>
    <i>
      <x v="575"/>
    </i>
    <i>
      <x v="688"/>
    </i>
    <i>
      <x v="671"/>
    </i>
    <i>
      <x v="788"/>
    </i>
    <i>
      <x v="807"/>
    </i>
    <i>
      <x v="708"/>
    </i>
    <i>
      <x v="642"/>
    </i>
    <i>
      <x v="687"/>
    </i>
    <i>
      <x v="830"/>
    </i>
    <i>
      <x v="577"/>
    </i>
    <i>
      <x v="683"/>
    </i>
    <i>
      <x v="786"/>
    </i>
    <i>
      <x v="762"/>
    </i>
    <i>
      <x v="793"/>
    </i>
    <i>
      <x v="763"/>
    </i>
    <i>
      <x v="592"/>
    </i>
    <i>
      <x v="766"/>
    </i>
    <i>
      <x v="602"/>
    </i>
    <i>
      <x v="808"/>
    </i>
    <i>
      <x v="608"/>
    </i>
    <i>
      <x v="824"/>
    </i>
    <i>
      <x v="737"/>
    </i>
    <i>
      <x v="849"/>
    </i>
    <i>
      <x v="751"/>
    </i>
    <i>
      <x v="579"/>
    </i>
    <i>
      <x v="291"/>
    </i>
    <i>
      <x v="520"/>
    </i>
    <i>
      <x v="499"/>
    </i>
    <i>
      <x v="353"/>
    </i>
    <i>
      <x v="556"/>
    </i>
    <i>
      <x v="306"/>
    </i>
    <i>
      <x v="491"/>
    </i>
    <i>
      <x v="362"/>
    </i>
    <i>
      <x v="504"/>
    </i>
    <i>
      <x v="366"/>
    </i>
    <i>
      <x v="547"/>
    </i>
    <i>
      <x v="312"/>
    </i>
    <i>
      <x v="330"/>
    </i>
    <i>
      <x v="383"/>
    </i>
    <i>
      <x v="333"/>
    </i>
    <i>
      <x v="313"/>
    </i>
    <i>
      <x v="335"/>
    </i>
    <i>
      <x v="315"/>
    </i>
    <i>
      <x v="500"/>
    </i>
    <i>
      <x v="295"/>
    </i>
    <i>
      <x v="511"/>
    </i>
    <i>
      <x v="422"/>
    </i>
    <i>
      <x v="534"/>
    </i>
    <i>
      <x v="325"/>
    </i>
    <i>
      <x v="554"/>
    </i>
    <i>
      <x v="452"/>
    </i>
    <i>
      <x v="463"/>
    </i>
    <i>
      <x v="458"/>
    </i>
    <i>
      <x v="83"/>
    </i>
    <i>
      <x v="57"/>
    </i>
    <i>
      <x v="267"/>
    </i>
    <i>
      <x v="146"/>
    </i>
    <i>
      <x v="2"/>
    </i>
    <i>
      <x v="9"/>
    </i>
    <i>
      <x v="238"/>
    </i>
    <i>
      <x v="116"/>
    </i>
    <i>
      <x v="270"/>
    </i>
    <i>
      <x v="20"/>
    </i>
    <i>
      <x v="129"/>
    </i>
    <i>
      <x v="174"/>
    </i>
    <i>
      <x v="79"/>
    </i>
    <i>
      <x v="66"/>
    </i>
    <i>
      <x v="137"/>
    </i>
    <i>
      <x v="179"/>
    </i>
    <i>
      <x v="13"/>
    </i>
    <i>
      <x v="180"/>
    </i>
    <i>
      <x v="269"/>
    </i>
    <i>
      <x v="123"/>
    </i>
    <i>
      <x v="277"/>
    </i>
    <i>
      <x v="124"/>
    </i>
    <i>
      <x v="283"/>
    </i>
    <i>
      <x v="102"/>
    </i>
    <i>
      <x v="115"/>
    </i>
    <i>
      <x v="1719"/>
    </i>
    <i>
      <x v="1647"/>
    </i>
    <i>
      <x v="1628"/>
    </i>
    <i>
      <x v="1489"/>
    </i>
    <i>
      <x v="1663"/>
    </i>
    <i>
      <x v="1538"/>
    </i>
    <i>
      <x v="1623"/>
    </i>
    <i>
      <x v="1539"/>
    </i>
    <i>
      <x v="1637"/>
    </i>
    <i>
      <x v="1540"/>
    </i>
    <i>
      <x v="1657"/>
    </i>
    <i>
      <x v="1490"/>
    </i>
    <i>
      <x v="1676"/>
    </i>
    <i>
      <x v="1458"/>
    </i>
    <i>
      <x v="1455"/>
    </i>
    <i>
      <x v="1547"/>
    </i>
    <i>
      <x v="1625"/>
    </i>
    <i>
      <x v="1501"/>
    </i>
    <i>
      <x v="1475"/>
    </i>
    <i>
      <x v="1443"/>
    </i>
    <i>
      <x v="1450"/>
    </i>
    <i>
      <x v="1463"/>
    </i>
    <i>
      <x v="1650"/>
    </i>
    <i>
      <x v="1555"/>
    </i>
    <i>
      <x v="1660"/>
    </i>
    <i>
      <x v="1560"/>
    </i>
    <i>
      <x v="1488"/>
    </i>
    <i>
      <x v="1506"/>
    </i>
    <i>
      <x v="1698"/>
    </i>
    <i>
      <x v="1507"/>
    </i>
    <i>
      <x v="1618"/>
    </i>
    <i>
      <x v="1564"/>
    </i>
    <i>
      <x v="1526"/>
    </i>
    <i>
      <x v="1565"/>
    </i>
    <i>
      <x v="1624"/>
    </i>
    <i>
      <x v="1566"/>
    </i>
    <i>
      <x v="1627"/>
    </i>
    <i>
      <x v="1568"/>
    </i>
    <i>
      <x v="1629"/>
    </i>
    <i>
      <x v="1574"/>
    </i>
    <i>
      <x v="1635"/>
    </i>
    <i>
      <x v="1575"/>
    </i>
    <i>
      <x v="1530"/>
    </i>
    <i>
      <x v="1576"/>
    </i>
    <i>
      <x v="1479"/>
    </i>
    <i>
      <x v="1577"/>
    </i>
    <i>
      <x v="1648"/>
    </i>
    <i>
      <x v="1578"/>
    </i>
    <i>
      <x v="1654"/>
    </i>
    <i>
      <x v="1511"/>
    </i>
    <i>
      <x v="1658"/>
    </i>
    <i>
      <x v="1581"/>
    </i>
    <i>
      <x v="1662"/>
    </i>
    <i>
      <x v="1582"/>
    </i>
    <i>
      <x v="1667"/>
    </i>
    <i>
      <x v="1587"/>
    </i>
    <i>
      <x v="1673"/>
    </i>
    <i>
      <x v="1453"/>
    </i>
    <i>
      <x v="1679"/>
    </i>
    <i>
      <x v="1595"/>
    </i>
    <i>
      <x v="1535"/>
    </i>
    <i>
      <x v="1614"/>
    </i>
    <i>
      <x v="1536"/>
    </i>
    <i>
      <x v="1615"/>
    </i>
    <i>
      <x v="1579"/>
    </i>
    <i>
      <x v="1419"/>
    </i>
    <i>
      <x v="1185"/>
    </i>
    <i>
      <x v="1377"/>
    </i>
    <i>
      <x v="1434"/>
    </i>
    <i>
      <x v="1413"/>
    </i>
    <i>
      <x v="1295"/>
    </i>
    <i>
      <x v="1423"/>
    </i>
    <i>
      <x v="1296"/>
    </i>
    <i>
      <x v="1381"/>
    </i>
    <i>
      <x v="1190"/>
    </i>
    <i>
      <x v="1408"/>
    </i>
    <i>
      <x v="1309"/>
    </i>
    <i>
      <x v="1268"/>
    </i>
    <i>
      <x v="1311"/>
    </i>
    <i>
      <x v="1421"/>
    </i>
    <i>
      <x v="1323"/>
    </i>
    <i>
      <x v="1217"/>
    </i>
    <i>
      <x v="1182"/>
    </i>
    <i>
      <x v="1184"/>
    </i>
    <i>
      <x v="1327"/>
    </i>
    <i>
      <x v="1387"/>
    </i>
    <i>
      <x v="1331"/>
    </i>
    <i>
      <x v="1251"/>
    </i>
    <i>
      <x v="1347"/>
    </i>
    <i>
      <x v="1181"/>
    </i>
    <i>
      <x v="1192"/>
    </i>
    <i>
      <x v="1414"/>
    </i>
    <i>
      <x v="1203"/>
    </i>
    <i>
      <x v="1418"/>
    </i>
    <i>
      <x v="1365"/>
    </i>
    <i>
      <x v="1273"/>
    </i>
    <i>
      <x v="1367"/>
    </i>
    <i>
      <x v="1422"/>
    </i>
    <i>
      <x v="1370"/>
    </i>
    <i>
      <x v="1288"/>
    </i>
    <i>
      <x v="1183"/>
    </i>
    <i>
      <x v="1325"/>
    </i>
    <i>
      <x v="1431"/>
    </i>
    <i>
      <x v="1079"/>
    </i>
    <i>
      <x v="924"/>
    </i>
    <i>
      <x v="999"/>
    </i>
    <i>
      <x v="937"/>
    </i>
    <i>
      <x v="1056"/>
    </i>
    <i>
      <x v="939"/>
    </i>
    <i>
      <x v="861"/>
    </i>
    <i>
      <x v="940"/>
    </i>
    <i>
      <x v="1007"/>
    </i>
    <i>
      <x v="865"/>
    </i>
    <i>
      <x v="1042"/>
    </i>
    <i>
      <x v="945"/>
    </i>
    <i>
      <x v="1074"/>
    </i>
    <i>
      <x v="867"/>
    </i>
    <i>
      <x v="1094"/>
    </i>
    <i>
      <x v="960"/>
    </i>
    <i>
      <x v="998"/>
    </i>
    <i>
      <x v="908"/>
    </i>
    <i>
      <x v="923"/>
    </i>
    <i>
      <x v="962"/>
    </i>
    <i>
      <x v="1024"/>
    </i>
    <i>
      <x v="1128"/>
    </i>
    <i>
      <x v="1039"/>
    </i>
    <i>
      <x v="972"/>
    </i>
    <i>
      <x v="1055"/>
    </i>
    <i>
      <x v="872"/>
    </i>
    <i>
      <x v="1067"/>
    </i>
    <i>
      <x v="914"/>
    </i>
    <i>
      <x v="1078"/>
    </i>
    <i>
      <x v="864"/>
    </i>
    <i>
      <x v="1083"/>
    </i>
    <i>
      <x v="918"/>
    </i>
    <i>
      <x v="931"/>
    </i>
    <i>
      <x v="922"/>
    </i>
    <i>
      <x v="935"/>
    </i>
    <i>
      <x v="994"/>
    </i>
    <i>
      <x v="876"/>
    </i>
    <i>
      <x v="719"/>
    </i>
    <i>
      <x v="850"/>
    </i>
    <i>
      <x v="630"/>
    </i>
    <i>
      <x v="744"/>
    </i>
    <i>
      <x v="799"/>
    </i>
    <i>
      <x v="854"/>
    </i>
    <i>
      <x v="816"/>
    </i>
    <i>
      <x v="637"/>
    </i>
    <i>
      <x v="835"/>
    </i>
    <i>
      <x v="753"/>
    </i>
    <i>
      <x v="714"/>
    </i>
    <i>
      <x v="685"/>
    </i>
    <i>
      <x v="670"/>
    </i>
    <i>
      <x v="686"/>
    </i>
    <i>
      <x v="809"/>
    </i>
    <i>
      <x v="650"/>
    </i>
    <i>
      <x v="820"/>
    </i>
    <i>
      <x v="764"/>
    </i>
    <i>
      <x v="828"/>
    </i>
    <i>
      <x v="624"/>
    </i>
    <i>
      <x v="844"/>
    </i>
    <i>
      <x v="768"/>
    </i>
    <i>
      <x v="742"/>
    </i>
    <i>
      <x v="771"/>
    </i>
    <i>
      <x v="798"/>
    </i>
    <i>
      <x v="696"/>
    </i>
    <i>
      <x v="857"/>
    </i>
    <i>
      <x v="773"/>
    </i>
    <i>
      <x v="596"/>
    </i>
    <i>
      <x v="699"/>
    </i>
    <i>
      <x v="725"/>
    </i>
    <i>
      <x v="778"/>
    </i>
    <i>
      <x v="811"/>
    </i>
    <i>
      <x v="779"/>
    </i>
    <i>
      <x v="818"/>
    </i>
    <i>
      <x v="657"/>
    </i>
    <i>
      <x v="822"/>
    </i>
    <i>
      <x v="660"/>
    </i>
    <i>
      <x v="673"/>
    </i>
    <i>
      <x v="576"/>
    </i>
    <i>
      <x v="611"/>
    </i>
    <i>
      <x v="704"/>
    </i>
    <i>
      <x v="841"/>
    </i>
    <i>
      <x v="665"/>
    </i>
    <i>
      <x v="739"/>
    </i>
    <i>
      <x v="787"/>
    </i>
    <i>
      <x v="852"/>
    </i>
    <i>
      <x v="710"/>
    </i>
    <i>
      <x v="790"/>
    </i>
    <i>
      <x v="731"/>
    </i>
    <i>
      <x v="537"/>
    </i>
    <i>
      <x v="493"/>
    </i>
    <i>
      <x v="363"/>
    </i>
    <i>
      <x v="348"/>
    </i>
    <i>
      <x v="513"/>
    </i>
    <i>
      <x v="314"/>
    </i>
    <i>
      <x v="559"/>
    </i>
    <i>
      <x v="397"/>
    </i>
    <i>
      <x v="481"/>
    </i>
    <i>
      <x v="316"/>
    </i>
    <i>
      <x v="369"/>
    </i>
    <i>
      <x v="400"/>
    </i>
    <i>
      <x v="524"/>
    </i>
    <i>
      <x v="401"/>
    </i>
    <i>
      <x v="302"/>
    </i>
    <i>
      <x v="406"/>
    </i>
    <i>
      <x v="568"/>
    </i>
    <i>
      <x v="409"/>
    </i>
    <i>
      <x v="334"/>
    </i>
    <i>
      <x v="414"/>
    </i>
    <i>
      <x v="482"/>
    </i>
    <i>
      <x v="297"/>
    </i>
    <i>
      <x v="503"/>
    </i>
    <i>
      <x v="440"/>
    </i>
    <i>
      <x v="512"/>
    </i>
    <i>
      <x v="443"/>
    </i>
    <i>
      <x v="300"/>
    </i>
    <i>
      <x v="446"/>
    </i>
    <i>
      <x v="371"/>
    </i>
    <i>
      <x v="447"/>
    </i>
    <i>
      <x v="538"/>
    </i>
    <i>
      <x v="454"/>
    </i>
    <i>
      <x v="546"/>
    </i>
    <i>
      <x v="571"/>
    </i>
    <i>
      <x v="343"/>
    </i>
    <i>
      <x v="327"/>
    </i>
    <i>
      <x v="345"/>
    </i>
    <i>
      <x v="276"/>
    </i>
    <i>
      <x v="259"/>
    </i>
    <i>
      <x v="245"/>
    </i>
    <i>
      <x v="75"/>
    </i>
    <i>
      <x v="153"/>
    </i>
    <i>
      <x v="33"/>
    </i>
    <i>
      <x v="121"/>
    </i>
    <i>
      <x v="202"/>
    </i>
    <i>
      <x v="101"/>
    </i>
    <i>
      <x v="163"/>
    </i>
    <i>
      <x v="171"/>
    </i>
    <i>
      <x/>
    </i>
    <i>
      <x v="272"/>
    </i>
    <i>
      <x v="209"/>
    </i>
    <i>
      <x v="176"/>
    </i>
    <i>
      <x v="100"/>
    </i>
    <i>
      <x v="111"/>
    </i>
    <i>
      <x v="34"/>
    </i>
    <i>
      <x v="114"/>
    </i>
    <i>
      <x v="215"/>
    </i>
    <i>
      <x v="250"/>
    </i>
    <i>
      <x v="82"/>
    </i>
    <i>
      <x v="96"/>
    </i>
    <i>
      <x v="166"/>
    </i>
    <i>
      <x v="268"/>
    </i>
    <i>
      <x v="25"/>
    </i>
    <i>
      <x v="193"/>
    </i>
    <i>
      <x v="227"/>
    </i>
    <i>
      <x v="273"/>
    </i>
    <i>
      <x v="229"/>
    </i>
    <i>
      <x v="147"/>
    </i>
    <i>
      <x v="232"/>
    </i>
    <i>
      <x v="281"/>
    </i>
    <i>
      <x v="237"/>
    </i>
    <i>
      <x v="131"/>
    </i>
    <i>
      <x v="68"/>
    </i>
    <i>
      <x v="80"/>
    </i>
    <i>
      <x v="30"/>
    </i>
    <i>
      <x v="1529"/>
    </i>
    <i>
      <x v="1514"/>
    </i>
    <i>
      <x v="1731"/>
    </i>
    <i>
      <x v="1472"/>
    </i>
    <i>
      <x v="1652"/>
    </i>
    <i>
      <x v="1473"/>
    </i>
    <i>
      <x v="1699"/>
    </i>
    <i>
      <x v="1474"/>
    </i>
    <i>
      <x v="1747"/>
    </i>
    <i>
      <x v="1541"/>
    </i>
    <i>
      <x v="1643"/>
    </i>
    <i>
      <x v="1542"/>
    </i>
    <i>
      <x v="1462"/>
    </i>
    <i>
      <x v="1448"/>
    </i>
    <i>
      <x v="1680"/>
    </i>
    <i>
      <x v="1476"/>
    </i>
    <i>
      <x v="1709"/>
    </i>
    <i>
      <x v="1545"/>
    </i>
    <i>
      <x v="1739"/>
    </i>
    <i>
      <x v="1546"/>
    </i>
    <i>
      <x v="1755"/>
    </i>
    <i>
      <x v="1449"/>
    </i>
    <i>
      <x v="1516"/>
    </i>
    <i>
      <x v="1548"/>
    </i>
    <i>
      <x v="1520"/>
    </i>
    <i>
      <x v="1478"/>
    </i>
    <i>
      <x v="1656"/>
    </i>
    <i>
      <x v="1438"/>
    </i>
    <i>
      <x v="1664"/>
    </i>
    <i>
      <x v="1480"/>
    </i>
    <i>
      <x v="1675"/>
    </i>
    <i>
      <x v="1552"/>
    </i>
    <i>
      <x v="1692"/>
    </i>
    <i>
      <x v="1553"/>
    </i>
    <i>
      <x v="1705"/>
    </i>
    <i>
      <x v="1554"/>
    </i>
    <i>
      <x v="1727"/>
    </i>
    <i>
      <x v="1481"/>
    </i>
    <i>
      <x v="1735"/>
    </i>
    <i>
      <x v="1556"/>
    </i>
    <i>
      <x v="1743"/>
    </i>
    <i>
      <x v="1557"/>
    </i>
    <i>
      <x v="1751"/>
    </i>
    <i>
      <x v="1558"/>
    </i>
    <i>
      <x v="1633"/>
    </i>
    <i>
      <x v="1559"/>
    </i>
    <i>
      <x v="1515"/>
    </i>
    <i>
      <x v="1482"/>
    </i>
    <i>
      <x v="1641"/>
    </i>
    <i>
      <x v="1483"/>
    </i>
    <i>
      <x v="1646"/>
    </i>
    <i>
      <x v="1562"/>
    </i>
    <i>
      <x v="1521"/>
    </i>
    <i>
      <x v="1485"/>
    </i>
    <i>
      <x v="1522"/>
    </i>
    <i>
      <x v="1486"/>
    </i>
    <i>
      <x v="1461"/>
    </i>
    <i>
      <x v="1487"/>
    </i>
    <i>
      <x v="1445"/>
    </i>
    <i>
      <x v="1451"/>
    </i>
    <i>
      <x v="1666"/>
    </i>
    <i>
      <x v="1567"/>
    </i>
    <i>
      <x v="1446"/>
    </i>
    <i>
      <x v="1439"/>
    </i>
    <i>
      <x v="1678"/>
    </i>
    <i>
      <x v="1569"/>
    </i>
    <i>
      <x v="1689"/>
    </i>
    <i>
      <x v="1570"/>
    </i>
    <i>
      <x v="1697"/>
    </i>
    <i>
      <x v="1571"/>
    </i>
    <i>
      <x v="1702"/>
    </i>
    <i>
      <x v="1572"/>
    </i>
    <i>
      <x v="1468"/>
    </i>
    <i>
      <x v="1573"/>
    </i>
    <i>
      <x v="1717"/>
    </i>
    <i>
      <x v="1440"/>
    </i>
    <i>
      <x v="1729"/>
    </i>
    <i>
      <x v="1491"/>
    </i>
    <i>
      <x v="1733"/>
    </i>
    <i>
      <x v="1492"/>
    </i>
    <i>
      <x v="1737"/>
    </i>
    <i>
      <x v="1493"/>
    </i>
    <i>
      <x v="1741"/>
    </i>
    <i>
      <x v="1494"/>
    </i>
    <i>
      <x v="1470"/>
    </i>
    <i>
      <x v="1495"/>
    </i>
    <i>
      <x v="1749"/>
    </i>
    <i>
      <x v="1580"/>
    </i>
    <i>
      <x v="1753"/>
    </i>
    <i>
      <x v="1496"/>
    </i>
    <i>
      <x v="1632"/>
    </i>
    <i>
      <x v="1454"/>
    </i>
    <i>
      <x v="1513"/>
    </i>
    <i>
      <x v="1583"/>
    </i>
    <i>
      <x v="1636"/>
    </i>
    <i>
      <x v="1584"/>
    </i>
    <i>
      <x v="1638"/>
    </i>
    <i>
      <x v="1585"/>
    </i>
    <i>
      <x v="1517"/>
    </i>
    <i>
      <x v="1586"/>
    </i>
    <i>
      <x v="1642"/>
    </i>
    <i>
      <x v="1499"/>
    </i>
    <i>
      <x v="1518"/>
    </i>
    <i>
      <x v="1588"/>
    </i>
    <i>
      <x v="1519"/>
    </i>
    <i>
      <x v="1589"/>
    </i>
    <i>
      <x v="1649"/>
    </i>
    <i>
      <x v="1590"/>
    </i>
    <i>
      <x v="1651"/>
    </i>
    <i>
      <x v="1591"/>
    </i>
    <i>
      <x v="1653"/>
    </i>
    <i>
      <x v="1500"/>
    </i>
    <i>
      <x v="1655"/>
    </i>
    <i>
      <x v="1593"/>
    </i>
    <i>
      <x v="1523"/>
    </i>
    <i>
      <x v="1594"/>
    </i>
    <i>
      <x v="1659"/>
    </i>
    <i>
      <x v="1441"/>
    </i>
    <i>
      <x v="1661"/>
    </i>
    <i>
      <x v="1596"/>
    </i>
    <i>
      <x v="1464"/>
    </i>
    <i>
      <x v="1597"/>
    </i>
    <i>
      <x v="1665"/>
    </i>
    <i>
      <x v="1598"/>
    </i>
    <i>
      <x v="1528"/>
    </i>
    <i>
      <x v="1599"/>
    </i>
    <i>
      <x v="1672"/>
    </i>
    <i>
      <x v="1600"/>
    </i>
    <i>
      <x v="1674"/>
    </i>
    <i>
      <x v="1601"/>
    </i>
    <i>
      <x v="1531"/>
    </i>
    <i>
      <x v="1602"/>
    </i>
    <i>
      <x v="1466"/>
    </i>
    <i>
      <x v="1603"/>
    </i>
    <i>
      <x v="1688"/>
    </i>
    <i>
      <x v="1604"/>
    </i>
    <i>
      <x v="1691"/>
    </i>
    <i>
      <x v="1605"/>
    </i>
    <i>
      <x v="1693"/>
    </i>
    <i>
      <x v="1606"/>
    </i>
    <i>
      <x v="1467"/>
    </i>
    <i>
      <x v="1607"/>
    </i>
    <i>
      <x v="1701"/>
    </i>
    <i>
      <x v="1608"/>
    </i>
    <i>
      <x v="1704"/>
    </i>
    <i>
      <x v="1609"/>
    </i>
    <i>
      <x v="1706"/>
    </i>
    <i>
      <x v="1610"/>
    </i>
    <i>
      <x v="1708"/>
    </i>
    <i>
      <x v="1611"/>
    </i>
    <i>
      <x v="1710"/>
    </i>
    <i>
      <x v="1613"/>
    </i>
    <i>
      <x v="1469"/>
    </i>
    <i>
      <x v="1456"/>
    </i>
    <i>
      <x v="1728"/>
    </i>
    <i>
      <x v="1503"/>
    </i>
    <i>
      <x v="1730"/>
    </i>
    <i>
      <x v="1616"/>
    </i>
    <i>
      <x v="1732"/>
    </i>
    <i>
      <x v="1617"/>
    </i>
    <i>
      <x v="1734"/>
    </i>
    <i>
      <x v="1504"/>
    </i>
    <i>
      <x v="1736"/>
    </i>
    <i>
      <x v="1442"/>
    </i>
    <i>
      <x v="1738"/>
    </i>
    <i>
      <x v="1437"/>
    </i>
    <i>
      <x v="1740"/>
    </i>
    <i>
      <x v="1622"/>
    </i>
    <i>
      <x v="1742"/>
    </i>
    <i>
      <x v="1444"/>
    </i>
    <i>
      <x v="1744"/>
    </i>
    <i>
      <x v="1508"/>
    </i>
    <i>
      <x v="1746"/>
    </i>
    <i>
      <x v="1509"/>
    </i>
    <i>
      <x v="1748"/>
    </i>
    <i>
      <x v="1510"/>
    </i>
    <i>
      <x v="1750"/>
    </i>
    <i>
      <x v="1460"/>
    </i>
    <i>
      <x v="1752"/>
    </i>
    <i>
      <x v="1512"/>
    </i>
    <i>
      <x v="1754"/>
    </i>
    <i>
      <x v="1630"/>
    </i>
    <i>
      <x v="1447"/>
    </i>
    <i>
      <x v="1631"/>
    </i>
    <i>
      <x v="1337"/>
    </i>
    <i>
      <x v="1401"/>
    </i>
    <i>
      <x v="1369"/>
    </i>
    <i>
      <x v="1211"/>
    </i>
    <i>
      <x v="1321"/>
    </i>
    <i>
      <x v="1212"/>
    </i>
    <i>
      <x v="1353"/>
    </i>
    <i>
      <x v="1213"/>
    </i>
    <i>
      <x v="1385"/>
    </i>
    <i>
      <x v="1214"/>
    </i>
    <i>
      <x v="1417"/>
    </i>
    <i>
      <x v="1215"/>
    </i>
    <i>
      <x v="1329"/>
    </i>
    <i>
      <x v="1216"/>
    </i>
    <i>
      <x v="1345"/>
    </i>
    <i>
      <x v="1163"/>
    </i>
    <i>
      <x v="1361"/>
    </i>
    <i>
      <x v="1218"/>
    </i>
    <i>
      <x v="1159"/>
    </i>
    <i>
      <x v="1219"/>
    </i>
    <i>
      <x v="1393"/>
    </i>
    <i>
      <x v="1220"/>
    </i>
    <i>
      <x v="1198"/>
    </i>
    <i>
      <x v="1221"/>
    </i>
    <i>
      <x v="1425"/>
    </i>
    <i>
      <x v="1222"/>
    </i>
    <i>
      <x v="1180"/>
    </i>
    <i>
      <x v="1223"/>
    </i>
    <i>
      <x v="1333"/>
    </i>
    <i>
      <x v="1224"/>
    </i>
    <i>
      <x v="1341"/>
    </i>
    <i>
      <x v="1225"/>
    </i>
    <i>
      <x v="1349"/>
    </i>
    <i>
      <x v="1226"/>
    </i>
    <i>
      <x v="1357"/>
    </i>
    <i>
      <x v="1227"/>
    </i>
    <i>
      <x v="1186"/>
    </i>
    <i>
      <x v="1228"/>
    </i>
    <i>
      <x v="1373"/>
    </i>
    <i>
      <x v="1164"/>
    </i>
    <i>
      <x v="1193"/>
    </i>
    <i>
      <x v="1230"/>
    </i>
    <i>
      <x v="1389"/>
    </i>
    <i>
      <x v="1231"/>
    </i>
    <i>
      <x v="1397"/>
    </i>
    <i>
      <x v="1165"/>
    </i>
    <i>
      <x v="1405"/>
    </i>
    <i>
      <x v="1233"/>
    </i>
    <i>
      <x v="1199"/>
    </i>
    <i>
      <x v="1234"/>
    </i>
    <i>
      <x v="1205"/>
    </i>
    <i>
      <x v="1235"/>
    </i>
    <i>
      <x v="1429"/>
    </i>
    <i>
      <x v="1236"/>
    </i>
    <i>
      <x v="1178"/>
    </i>
    <i>
      <x v="1237"/>
    </i>
    <i>
      <x v="1152"/>
    </i>
    <i>
      <x v="1238"/>
    </i>
    <i>
      <x v="1153"/>
    </i>
    <i>
      <x v="1239"/>
    </i>
    <i>
      <x v="1335"/>
    </i>
    <i>
      <x v="1240"/>
    </i>
    <i>
      <x v="1339"/>
    </i>
    <i>
      <x v="1241"/>
    </i>
    <i>
      <x v="1343"/>
    </i>
    <i>
      <x v="1242"/>
    </i>
    <i>
      <x v="1154"/>
    </i>
    <i>
      <x v="1243"/>
    </i>
    <i>
      <x v="1155"/>
    </i>
    <i>
      <x v="1244"/>
    </i>
    <i>
      <x v="1355"/>
    </i>
    <i>
      <x v="1245"/>
    </i>
    <i>
      <x v="1156"/>
    </i>
    <i>
      <x v="1246"/>
    </i>
    <i>
      <x v="1363"/>
    </i>
    <i>
      <x v="1247"/>
    </i>
    <i>
      <x v="1187"/>
    </i>
    <i>
      <x v="1248"/>
    </i>
    <i>
      <x v="1157"/>
    </i>
    <i>
      <x v="1249"/>
    </i>
    <i>
      <x v="1375"/>
    </i>
    <i>
      <x v="1250"/>
    </i>
    <i>
      <x v="1379"/>
    </i>
    <i>
      <x v="1166"/>
    </i>
    <i>
      <x v="1383"/>
    </i>
    <i>
      <x v="1167"/>
    </i>
    <i>
      <x v="1194"/>
    </i>
    <i>
      <x v="1253"/>
    </i>
    <i>
      <x v="1391"/>
    </i>
    <i>
      <x v="1254"/>
    </i>
    <i>
      <x v="1395"/>
    </i>
    <i>
      <x v="1255"/>
    </i>
    <i>
      <x v="1399"/>
    </i>
    <i>
      <x v="1256"/>
    </i>
    <i>
      <x v="1196"/>
    </i>
    <i>
      <x v="1257"/>
    </i>
    <i>
      <x v="1407"/>
    </i>
    <i>
      <x v="1258"/>
    </i>
    <i>
      <x v="1411"/>
    </i>
    <i>
      <x v="1259"/>
    </i>
    <i>
      <x v="1201"/>
    </i>
    <i>
      <x v="1260"/>
    </i>
    <i>
      <x v="1161"/>
    </i>
    <i>
      <x v="1261"/>
    </i>
    <i>
      <x v="1207"/>
    </i>
    <i>
      <x v="1262"/>
    </i>
    <i>
      <x v="1209"/>
    </i>
    <i>
      <x v="1263"/>
    </i>
    <i>
      <x v="1320"/>
    </i>
    <i>
      <x v="1264"/>
    </i>
    <i>
      <x v="1322"/>
    </i>
    <i>
      <x v="1265"/>
    </i>
    <i>
      <x v="1324"/>
    </i>
    <i>
      <x v="1266"/>
    </i>
    <i>
      <x v="1326"/>
    </i>
    <i>
      <x v="1267"/>
    </i>
    <i>
      <x v="1328"/>
    </i>
    <i>
      <x v="1169"/>
    </i>
    <i>
      <x v="1330"/>
    </i>
    <i>
      <x v="1269"/>
    </i>
    <i>
      <x v="1332"/>
    </i>
    <i>
      <x v="1270"/>
    </i>
    <i>
      <x v="1334"/>
    </i>
    <i>
      <x v="1271"/>
    </i>
    <i>
      <x v="1336"/>
    </i>
    <i>
      <x v="1272"/>
    </i>
    <i>
      <x v="1338"/>
    </i>
    <i>
      <x v="1170"/>
    </i>
    <i>
      <x v="1340"/>
    </i>
    <i>
      <x v="1274"/>
    </i>
    <i>
      <x v="1342"/>
    </i>
    <i>
      <x v="1275"/>
    </i>
    <i>
      <x v="1344"/>
    </i>
    <i>
      <x v="1276"/>
    </i>
    <i>
      <x v="1346"/>
    </i>
    <i>
      <x v="1277"/>
    </i>
    <i>
      <x v="1348"/>
    </i>
    <i>
      <x v="1278"/>
    </i>
    <i>
      <x v="1350"/>
    </i>
    <i>
      <x v="1279"/>
    </i>
    <i>
      <x v="1352"/>
    </i>
    <i>
      <x v="1280"/>
    </i>
    <i>
      <x v="1354"/>
    </i>
    <i>
      <x v="1281"/>
    </i>
    <i>
      <x v="1356"/>
    </i>
    <i>
      <x v="1282"/>
    </i>
    <i>
      <x v="1358"/>
    </i>
    <i>
      <x v="1283"/>
    </i>
    <i>
      <x v="1360"/>
    </i>
    <i>
      <x v="1284"/>
    </i>
    <i>
      <x v="1362"/>
    </i>
    <i>
      <x v="1285"/>
    </i>
    <i>
      <x v="1364"/>
    </i>
    <i>
      <x v="1286"/>
    </i>
    <i>
      <x v="1366"/>
    </i>
    <i>
      <x v="1287"/>
    </i>
    <i>
      <x v="1368"/>
    </i>
    <i>
      <x v="1171"/>
    </i>
    <i>
      <x v="1188"/>
    </i>
    <i>
      <x v="1289"/>
    </i>
    <i>
      <x v="1372"/>
    </i>
    <i>
      <x v="1290"/>
    </i>
    <i>
      <x v="1374"/>
    </i>
    <i>
      <x v="1430"/>
    </i>
    <i>
      <x v="1158"/>
    </i>
    <i>
      <x v="1432"/>
    </i>
    <i>
      <x v="1378"/>
    </i>
    <i>
      <x v="1172"/>
    </i>
    <i>
      <x v="1160"/>
    </i>
    <i>
      <x v="1151"/>
    </i>
    <i>
      <x v="1382"/>
    </i>
    <i>
      <x v="1173"/>
    </i>
    <i>
      <x v="1384"/>
    </i>
    <i>
      <x v="1174"/>
    </i>
    <i>
      <x v="1386"/>
    </i>
    <i>
      <x v="1297"/>
    </i>
    <i>
      <x v="1388"/>
    </i>
    <i>
      <x v="1298"/>
    </i>
    <i>
      <x v="1390"/>
    </i>
    <i>
      <x v="1299"/>
    </i>
    <i>
      <x v="1392"/>
    </i>
    <i>
      <x v="1300"/>
    </i>
    <i>
      <x v="1195"/>
    </i>
    <i>
      <x v="1301"/>
    </i>
    <i>
      <x v="1396"/>
    </i>
    <i>
      <x v="1302"/>
    </i>
    <i>
      <x v="1398"/>
    </i>
    <i>
      <x v="1303"/>
    </i>
    <i>
      <x v="1400"/>
    </i>
    <i>
      <x v="1175"/>
    </i>
    <i>
      <x v="1402"/>
    </i>
    <i>
      <x v="1305"/>
    </i>
    <i>
      <x v="1404"/>
    </i>
    <i>
      <x v="1306"/>
    </i>
    <i>
      <x v="1406"/>
    </i>
    <i>
      <x v="1307"/>
    </i>
    <i>
      <x v="1197"/>
    </i>
    <i>
      <x v="1308"/>
    </i>
    <i>
      <x v="1410"/>
    </i>
    <i>
      <x v="1176"/>
    </i>
    <i>
      <x v="1412"/>
    </i>
    <i>
      <x v="1310"/>
    </i>
    <i>
      <x v="1200"/>
    </i>
    <i>
      <x v="1177"/>
    </i>
    <i>
      <x v="1416"/>
    </i>
    <i>
      <x v="1312"/>
    </i>
    <i>
      <x v="1202"/>
    </i>
    <i>
      <x v="1313"/>
    </i>
    <i>
      <x v="1204"/>
    </i>
    <i>
      <x v="1314"/>
    </i>
    <i>
      <x v="1206"/>
    </i>
    <i>
      <x v="1315"/>
    </i>
    <i>
      <x v="1424"/>
    </i>
    <i>
      <x v="1316"/>
    </i>
    <i>
      <x v="1162"/>
    </i>
    <i>
      <x v="1317"/>
    </i>
    <i>
      <x v="1428"/>
    </i>
    <i>
      <x v="1318"/>
    </i>
    <i>
      <x v="1210"/>
    </i>
    <i>
      <x v="1319"/>
    </i>
    <i>
      <x v="1291"/>
    </i>
    <i>
      <x v="1433"/>
    </i>
    <i>
      <x v="1292"/>
    </i>
    <i>
      <x v="1435"/>
    </i>
    <i>
      <x v="1293"/>
    </i>
    <i>
      <x v="1294"/>
    </i>
    <i>
      <x v="1065"/>
    </i>
    <i>
      <x v="1131"/>
    </i>
    <i>
      <x v="1098"/>
    </i>
    <i>
      <x v="936"/>
    </i>
    <i>
      <x v="1048"/>
    </i>
    <i>
      <x v="898"/>
    </i>
    <i>
      <x v="1081"/>
    </i>
    <i>
      <x v="938"/>
    </i>
    <i>
      <x v="1114"/>
    </i>
    <i>
      <x v="887"/>
    </i>
    <i>
      <x v="1148"/>
    </i>
    <i>
      <x v="900"/>
    </i>
    <i>
      <x v="925"/>
    </i>
    <i>
      <x v="901"/>
    </i>
    <i>
      <x v="1073"/>
    </i>
    <i>
      <x v="942"/>
    </i>
    <i>
      <x v="1089"/>
    </i>
    <i>
      <x v="866"/>
    </i>
    <i>
      <x v="1106"/>
    </i>
    <i>
      <x v="944"/>
    </i>
    <i>
      <x v="1123"/>
    </i>
    <i>
      <x v="903"/>
    </i>
    <i>
      <x v="1139"/>
    </i>
    <i>
      <x v="946"/>
    </i>
    <i>
      <x v="1044"/>
    </i>
    <i>
      <x v="947"/>
    </i>
    <i>
      <x v="1052"/>
    </i>
    <i>
      <x v="948"/>
    </i>
    <i>
      <x v="1060"/>
    </i>
    <i>
      <x v="863"/>
    </i>
    <i>
      <x v="1069"/>
    </i>
    <i>
      <x v="868"/>
    </i>
    <i>
      <x v="1077"/>
    </i>
    <i>
      <x v="869"/>
    </i>
    <i>
      <x v="1085"/>
    </i>
    <i>
      <x v="952"/>
    </i>
    <i>
      <x v="895"/>
    </i>
    <i>
      <x v="953"/>
    </i>
    <i>
      <x v="1102"/>
    </i>
    <i>
      <x v="954"/>
    </i>
    <i>
      <x v="1110"/>
    </i>
    <i>
      <x v="955"/>
    </i>
    <i>
      <x v="884"/>
    </i>
    <i>
      <x v="956"/>
    </i>
    <i>
      <x v="1127"/>
    </i>
    <i>
      <x v="957"/>
    </i>
    <i>
      <x v="1135"/>
    </i>
    <i>
      <x v="958"/>
    </i>
    <i>
      <x v="1144"/>
    </i>
    <i>
      <x v="959"/>
    </i>
    <i>
      <x v="893"/>
    </i>
    <i>
      <x v="905"/>
    </i>
    <i>
      <x v="1046"/>
    </i>
    <i>
      <x v="906"/>
    </i>
    <i>
      <x v="1050"/>
    </i>
    <i>
      <x v="907"/>
    </i>
    <i>
      <x v="1054"/>
    </i>
    <i>
      <x v="963"/>
    </i>
    <i>
      <x v="1058"/>
    </i>
    <i>
      <x v="964"/>
    </i>
    <i>
      <x v="1062"/>
    </i>
    <i>
      <x v="888"/>
    </i>
    <i>
      <x v="926"/>
    </i>
    <i>
      <x v="966"/>
    </i>
    <i>
      <x v="1071"/>
    </i>
    <i>
      <x v="967"/>
    </i>
    <i>
      <x v="1075"/>
    </i>
    <i>
      <x v="871"/>
    </i>
    <i>
      <x v="929"/>
    </i>
    <i>
      <x v="969"/>
    </i>
    <i>
      <x v="930"/>
    </i>
    <i>
      <x v="970"/>
    </i>
    <i>
      <x v="1087"/>
    </i>
    <i>
      <x v="971"/>
    </i>
    <i>
      <x v="1091"/>
    </i>
    <i>
      <x v="909"/>
    </i>
    <i>
      <x v="1096"/>
    </i>
    <i>
      <x v="910"/>
    </i>
    <i>
      <x v="1100"/>
    </i>
    <i>
      <x v="974"/>
    </i>
    <i>
      <x v="1104"/>
    </i>
    <i>
      <x v="873"/>
    </i>
    <i>
      <x v="1108"/>
    </i>
    <i>
      <x v="976"/>
    </i>
    <i>
      <x v="1112"/>
    </i>
    <i>
      <x v="977"/>
    </i>
    <i>
      <x v="1116"/>
    </i>
    <i>
      <x v="978"/>
    </i>
    <i>
      <x v="1120"/>
    </i>
    <i>
      <x v="911"/>
    </i>
    <i>
      <x v="933"/>
    </i>
    <i>
      <x v="912"/>
    </i>
    <i>
      <x v="1129"/>
    </i>
    <i>
      <x v="913"/>
    </i>
    <i>
      <x v="1133"/>
    </i>
    <i>
      <x v="982"/>
    </i>
    <i>
      <x v="1137"/>
    </i>
    <i>
      <x v="983"/>
    </i>
    <i>
      <x v="1141"/>
    </i>
    <i>
      <x v="984"/>
    </i>
    <i>
      <x v="1146"/>
    </i>
    <i>
      <x v="985"/>
    </i>
    <i>
      <x v="1150"/>
    </i>
    <i>
      <x v="885"/>
    </i>
    <i>
      <x v="1043"/>
    </i>
    <i>
      <x v="987"/>
    </i>
    <i>
      <x v="1045"/>
    </i>
    <i>
      <x v="988"/>
    </i>
    <i>
      <x v="1047"/>
    </i>
    <i>
      <x v="989"/>
    </i>
    <i>
      <x v="1049"/>
    </i>
    <i>
      <x v="990"/>
    </i>
    <i>
      <x v="1051"/>
    </i>
    <i>
      <x v="991"/>
    </i>
    <i>
      <x v="1053"/>
    </i>
    <i>
      <x v="992"/>
    </i>
    <i>
      <x v="894"/>
    </i>
    <i>
      <x v="993"/>
    </i>
    <i>
      <x v="1057"/>
    </i>
    <i>
      <x v="915"/>
    </i>
    <i>
      <x v="1059"/>
    </i>
    <i>
      <x v="995"/>
    </i>
    <i>
      <x v="1061"/>
    </i>
    <i>
      <x v="996"/>
    </i>
    <i>
      <x v="1064"/>
    </i>
    <i>
      <x v="997"/>
    </i>
    <i>
      <x v="1066"/>
    </i>
    <i>
      <x v="890"/>
    </i>
    <i>
      <x v="1068"/>
    </i>
    <i>
      <x v="917"/>
    </i>
    <i>
      <x v="1070"/>
    </i>
    <i>
      <x v="1000"/>
    </i>
    <i>
      <x v="1072"/>
    </i>
    <i>
      <x v="1001"/>
    </i>
    <i>
      <x v="927"/>
    </i>
    <i>
      <x v="1002"/>
    </i>
    <i>
      <x v="1076"/>
    </i>
    <i>
      <x v="891"/>
    </i>
    <i>
      <x v="928"/>
    </i>
    <i>
      <x v="1004"/>
    </i>
    <i>
      <x v="1080"/>
    </i>
    <i>
      <x v="1005"/>
    </i>
    <i>
      <x v="1082"/>
    </i>
    <i>
      <x v="1006"/>
    </i>
    <i>
      <x v="1084"/>
    </i>
    <i>
      <x v="919"/>
    </i>
    <i>
      <x v="1086"/>
    </i>
    <i>
      <x v="1008"/>
    </i>
    <i>
      <x v="881"/>
    </i>
    <i>
      <x v="1009"/>
    </i>
    <i>
      <x v="1090"/>
    </i>
    <i>
      <x v="875"/>
    </i>
    <i>
      <x v="1093"/>
    </i>
    <i>
      <x v="1011"/>
    </i>
    <i>
      <x v="860"/>
    </i>
    <i>
      <x v="1012"/>
    </i>
    <i>
      <x v="1097"/>
    </i>
    <i>
      <x v="1013"/>
    </i>
    <i>
      <x v="1099"/>
    </i>
    <i>
      <x v="883"/>
    </i>
    <i>
      <x v="1101"/>
    </i>
    <i>
      <x v="1015"/>
    </i>
    <i>
      <x v="1103"/>
    </i>
    <i>
      <x v="1016"/>
    </i>
    <i>
      <x v="1105"/>
    </i>
    <i>
      <x v="1018"/>
    </i>
    <i>
      <x v="1107"/>
    </i>
    <i>
      <x v="1019"/>
    </i>
    <i>
      <x v="1109"/>
    </i>
    <i>
      <x v="1020"/>
    </i>
    <i>
      <x v="1111"/>
    </i>
    <i>
      <x v="1021"/>
    </i>
    <i>
      <x v="1113"/>
    </i>
    <i>
      <x v="1023"/>
    </i>
    <i>
      <x v="1115"/>
    </i>
    <i>
      <x v="920"/>
    </i>
    <i>
      <x v="1117"/>
    </i>
    <i>
      <x v="921"/>
    </i>
    <i>
      <x v="1119"/>
    </i>
    <i>
      <x v="1026"/>
    </i>
    <i>
      <x v="1122"/>
    </i>
    <i>
      <x v="1027"/>
    </i>
    <i>
      <x v="1124"/>
    </i>
    <i>
      <x v="1028"/>
    </i>
    <i>
      <x v="1126"/>
    </i>
    <i>
      <x v="1029"/>
    </i>
    <i>
      <x v="934"/>
    </i>
    <i>
      <x v="1030"/>
    </i>
    <i>
      <x v="1130"/>
    </i>
    <i>
      <x v="1031"/>
    </i>
    <i>
      <x v="1132"/>
    </i>
    <i>
      <x v="1032"/>
    </i>
    <i>
      <x v="1134"/>
    </i>
    <i>
      <x v="1033"/>
    </i>
    <i>
      <x v="1136"/>
    </i>
    <i>
      <x v="1034"/>
    </i>
    <i>
      <x v="1138"/>
    </i>
    <i>
      <x v="1035"/>
    </i>
    <i>
      <x v="1140"/>
    </i>
    <i>
      <x v="1036"/>
    </i>
    <i>
      <x v="1143"/>
    </i>
    <i>
      <x v="1037"/>
    </i>
    <i>
      <x v="1145"/>
    </i>
    <i>
      <x v="1038"/>
    </i>
    <i>
      <x v="1147"/>
    </i>
    <i>
      <x v="892"/>
    </i>
    <i>
      <x v="1149"/>
    </i>
    <i>
      <x v="1040"/>
    </i>
    <i>
      <x v="897"/>
    </i>
    <i>
      <x v="1041"/>
    </i>
    <i>
      <x v="692"/>
    </i>
    <i>
      <x v="796"/>
    </i>
    <i>
      <x v="668"/>
    </i>
    <i>
      <x v="636"/>
    </i>
    <i>
      <x v="812"/>
    </i>
    <i>
      <x v="613"/>
    </i>
    <i>
      <x v="633"/>
    </i>
    <i>
      <x v="638"/>
    </i>
    <i>
      <x v="627"/>
    </i>
    <i>
      <x v="593"/>
    </i>
    <i>
      <x v="804"/>
    </i>
    <i>
      <x v="578"/>
    </i>
    <i>
      <x v="632"/>
    </i>
    <i>
      <x v="595"/>
    </i>
    <i>
      <x v="836"/>
    </i>
    <i>
      <x v="614"/>
    </i>
    <i>
      <x v="612"/>
    </i>
    <i>
      <x v="709"/>
    </i>
    <i>
      <x v="784"/>
    </i>
    <i>
      <x v="640"/>
    </i>
    <i>
      <x v="792"/>
    </i>
    <i>
      <x v="711"/>
    </i>
    <i>
      <x v="679"/>
    </i>
    <i>
      <x v="712"/>
    </i>
    <i>
      <x v="628"/>
    </i>
    <i>
      <x v="713"/>
    </i>
    <i>
      <x v="609"/>
    </i>
    <i>
      <x v="641"/>
    </i>
    <i>
      <x v="691"/>
    </i>
    <i>
      <x v="615"/>
    </i>
    <i>
      <x v="832"/>
    </i>
    <i>
      <x v="616"/>
    </i>
    <i>
      <x v="840"/>
    </i>
    <i>
      <x v="717"/>
    </i>
    <i>
      <x v="606"/>
    </i>
    <i>
      <x v="644"/>
    </i>
    <i>
      <x v="585"/>
    </i>
    <i>
      <x v="645"/>
    </i>
    <i>
      <x v="604"/>
    </i>
    <i>
      <x v="720"/>
    </i>
    <i>
      <x v="672"/>
    </i>
    <i>
      <x v="597"/>
    </i>
    <i>
      <x v="675"/>
    </i>
    <i>
      <x v="722"/>
    </i>
    <i>
      <x v="605"/>
    </i>
    <i>
      <x v="723"/>
    </i>
    <i>
      <x v="588"/>
    </i>
    <i>
      <x v="724"/>
    </i>
    <i>
      <x v="802"/>
    </i>
    <i>
      <x v="646"/>
    </i>
    <i>
      <x v="806"/>
    </i>
    <i>
      <x v="617"/>
    </i>
    <i>
      <x v="810"/>
    </i>
    <i>
      <x v="727"/>
    </i>
    <i>
      <x v="814"/>
    </i>
    <i>
      <x v="728"/>
    </i>
    <i>
      <x v="631"/>
    </i>
    <i>
      <x v="729"/>
    </i>
    <i>
      <x v="689"/>
    </i>
    <i>
      <x v="730"/>
    </i>
    <i>
      <x v="826"/>
    </i>
    <i>
      <x v="856"/>
    </i>
    <i>
      <x v="693"/>
    </i>
    <i>
      <x v="586"/>
    </i>
    <i>
      <x v="834"/>
    </i>
    <i>
      <x v="598"/>
    </i>
    <i>
      <x v="838"/>
    </i>
    <i>
      <x v="734"/>
    </i>
    <i>
      <x v="842"/>
    </i>
    <i>
      <x v="735"/>
    </i>
    <i>
      <x v="846"/>
    </i>
    <i>
      <x v="736"/>
    </i>
    <i>
      <x v="698"/>
    </i>
    <i>
      <x v="649"/>
    </i>
    <i>
      <x v="590"/>
    </i>
    <i>
      <x v="738"/>
    </i>
    <i>
      <x v="667"/>
    </i>
    <i>
      <x v="618"/>
    </i>
    <i>
      <x v="669"/>
    </i>
    <i>
      <x v="740"/>
    </i>
    <i>
      <x v="581"/>
    </i>
    <i>
      <x v="741"/>
    </i>
    <i>
      <x v="625"/>
    </i>
    <i>
      <x v="651"/>
    </i>
    <i>
      <x v="626"/>
    </i>
    <i>
      <x v="743"/>
    </i>
    <i>
      <x v="789"/>
    </i>
    <i>
      <x v="652"/>
    </i>
    <i>
      <x v="791"/>
    </i>
    <i>
      <x v="653"/>
    </i>
    <i>
      <x v="676"/>
    </i>
    <i>
      <x v="746"/>
    </i>
    <i>
      <x v="795"/>
    </i>
    <i>
      <x v="747"/>
    </i>
    <i>
      <x v="797"/>
    </i>
    <i>
      <x v="748"/>
    </i>
    <i>
      <x v="678"/>
    </i>
    <i>
      <x v="749"/>
    </i>
    <i>
      <x v="801"/>
    </i>
    <i>
      <x v="750"/>
    </i>
    <i>
      <x v="680"/>
    </i>
    <i>
      <x v="654"/>
    </i>
    <i>
      <x v="681"/>
    </i>
    <i>
      <x v="752"/>
    </i>
    <i>
      <x v="682"/>
    </i>
    <i>
      <x v="655"/>
    </i>
    <i>
      <x v="684"/>
    </i>
    <i>
      <x v="754"/>
    </i>
    <i>
      <x v="629"/>
    </i>
    <i>
      <x v="755"/>
    </i>
    <i>
      <x v="813"/>
    </i>
    <i>
      <x v="619"/>
    </i>
    <i>
      <x v="815"/>
    </i>
    <i>
      <x v="757"/>
    </i>
    <i>
      <x v="817"/>
    </i>
    <i>
      <x v="758"/>
    </i>
    <i>
      <x v="819"/>
    </i>
    <i>
      <x v="759"/>
    </i>
    <i>
      <x v="821"/>
    </i>
    <i>
      <x v="760"/>
    </i>
    <i>
      <x v="690"/>
    </i>
    <i>
      <x v="761"/>
    </i>
    <i>
      <x v="825"/>
    </i>
    <i>
      <x v="582"/>
    </i>
    <i>
      <x v="827"/>
    </i>
    <i>
      <x v="658"/>
    </i>
    <i>
      <x v="829"/>
    </i>
    <i>
      <x v="659"/>
    </i>
    <i>
      <x v="831"/>
    </i>
    <i>
      <x v="765"/>
    </i>
    <i>
      <x v="833"/>
    </i>
    <i>
      <x v="583"/>
    </i>
    <i>
      <x v="589"/>
    </i>
    <i>
      <x v="767"/>
    </i>
    <i>
      <x v="837"/>
    </i>
    <i>
      <x v="622"/>
    </i>
    <i>
      <x v="839"/>
    </i>
    <i>
      <x v="600"/>
    </i>
    <i>
      <x v="695"/>
    </i>
    <i>
      <x v="601"/>
    </i>
    <i>
      <x v="843"/>
    </i>
    <i>
      <x v="662"/>
    </i>
    <i>
      <x v="845"/>
    </i>
    <i>
      <x v="663"/>
    </i>
    <i>
      <x v="847"/>
    </i>
    <i>
      <x v="664"/>
    </i>
    <i>
      <x v="697"/>
    </i>
    <i>
      <x v="774"/>
    </i>
    <i>
      <x v="580"/>
    </i>
    <i>
      <x v="603"/>
    </i>
    <i>
      <x v="853"/>
    </i>
    <i>
      <x v="584"/>
    </i>
    <i>
      <x v="855"/>
    </i>
    <i>
      <x v="777"/>
    </i>
    <i>
      <x v="666"/>
    </i>
    <i>
      <x v="732"/>
    </i>
    <i>
      <x v="716"/>
    </i>
    <i>
      <x v="541"/>
    </i>
    <i>
      <x v="509"/>
    </i>
    <i>
      <x v="399"/>
    </i>
    <i>
      <x v="385"/>
    </i>
    <i>
      <x v="525"/>
    </i>
    <i>
      <x v="415"/>
    </i>
    <i>
      <x v="557"/>
    </i>
    <i>
      <x v="416"/>
    </i>
    <i>
      <x v="501"/>
    </i>
    <i>
      <x v="319"/>
    </i>
    <i>
      <x v="517"/>
    </i>
    <i>
      <x v="418"/>
    </i>
    <i>
      <x v="533"/>
    </i>
    <i>
      <x v="419"/>
    </i>
    <i>
      <x v="303"/>
    </i>
    <i>
      <x v="420"/>
    </i>
    <i>
      <x v="565"/>
    </i>
    <i>
      <x v="421"/>
    </i>
    <i>
      <x v="497"/>
    </i>
    <i>
      <x v="357"/>
    </i>
    <i>
      <x v="505"/>
    </i>
    <i>
      <x v="423"/>
    </i>
    <i>
      <x v="403"/>
    </i>
    <i>
      <x v="424"/>
    </i>
    <i>
      <x v="521"/>
    </i>
    <i>
      <x v="425"/>
    </i>
    <i>
      <x v="529"/>
    </i>
    <i>
      <x v="426"/>
    </i>
    <i>
      <x v="318"/>
    </i>
    <i>
      <x v="427"/>
    </i>
    <i>
      <x v="545"/>
    </i>
    <i>
      <x v="428"/>
    </i>
    <i>
      <x v="553"/>
    </i>
    <i>
      <x v="296"/>
    </i>
    <i>
      <x v="561"/>
    </i>
    <i>
      <x v="430"/>
    </i>
    <i>
      <x v="364"/>
    </i>
    <i>
      <x v="573"/>
    </i>
    <i>
      <x v="495"/>
    </i>
    <i>
      <x v="290"/>
    </i>
    <i>
      <x v="351"/>
    </i>
    <i>
      <x v="433"/>
    </i>
    <i>
      <x v="381"/>
    </i>
    <i>
      <x v="434"/>
    </i>
    <i>
      <x v="336"/>
    </i>
    <i>
      <x v="435"/>
    </i>
    <i>
      <x v="382"/>
    </i>
    <i>
      <x v="436"/>
    </i>
    <i>
      <x v="515"/>
    </i>
    <i>
      <x v="349"/>
    </i>
    <i>
      <x v="404"/>
    </i>
    <i>
      <x v="438"/>
    </i>
    <i>
      <x v="523"/>
    </i>
    <i>
      <x v="439"/>
    </i>
    <i>
      <x v="293"/>
    </i>
    <i>
      <x v="387"/>
    </i>
    <i>
      <x v="531"/>
    </i>
    <i>
      <x v="322"/>
    </i>
    <i>
      <x v="535"/>
    </i>
    <i>
      <x v="323"/>
    </i>
    <i>
      <x v="539"/>
    </i>
    <i>
      <x v="388"/>
    </i>
    <i>
      <x v="543"/>
    </i>
    <i>
      <x v="324"/>
    </i>
    <i>
      <x v="372"/>
    </i>
    <i>
      <x v="445"/>
    </i>
    <i>
      <x v="551"/>
    </i>
    <i>
      <x v="389"/>
    </i>
    <i>
      <x v="555"/>
    </i>
    <i>
      <x v="390"/>
    </i>
    <i>
      <x v="411"/>
    </i>
    <i>
      <x v="307"/>
    </i>
    <i>
      <x v="563"/>
    </i>
    <i>
      <x v="449"/>
    </i>
    <i>
      <x v="344"/>
    </i>
    <i>
      <x v="450"/>
    </i>
    <i>
      <x v="492"/>
    </i>
    <i>
      <x v="451"/>
    </i>
    <i>
      <x v="494"/>
    </i>
    <i>
      <x v="359"/>
    </i>
    <i>
      <x v="294"/>
    </i>
    <i>
      <x v="453"/>
    </i>
    <i>
      <x v="498"/>
    </i>
    <i>
      <x v="391"/>
    </i>
    <i>
      <x v="367"/>
    </i>
    <i>
      <x v="455"/>
    </i>
    <i>
      <x v="502"/>
    </i>
    <i>
      <x v="456"/>
    </i>
    <i>
      <x v="368"/>
    </i>
    <i>
      <x v="457"/>
    </i>
    <i>
      <x v="506"/>
    </i>
    <i>
      <x v="392"/>
    </i>
    <i>
      <x v="508"/>
    </i>
    <i>
      <x v="305"/>
    </i>
    <i>
      <x v="510"/>
    </i>
    <i>
      <x v="326"/>
    </i>
    <i>
      <x v="356"/>
    </i>
    <i>
      <x v="393"/>
    </i>
    <i>
      <x v="514"/>
    </i>
    <i>
      <x v="462"/>
    </i>
    <i>
      <x v="516"/>
    </i>
    <i>
      <x v="308"/>
    </i>
    <i>
      <x v="518"/>
    </i>
    <i>
      <x v="328"/>
    </i>
    <i>
      <x v="370"/>
    </i>
    <i>
      <x v="298"/>
    </i>
    <i>
      <x v="522"/>
    </i>
    <i>
      <x v="466"/>
    </i>
    <i>
      <x v="405"/>
    </i>
    <i>
      <x v="468"/>
    </i>
    <i>
      <x v="526"/>
    </i>
    <i>
      <x v="361"/>
    </i>
    <i>
      <x v="528"/>
    </i>
    <i>
      <x v="470"/>
    </i>
    <i>
      <x v="530"/>
    </i>
    <i>
      <x v="471"/>
    </i>
    <i>
      <x v="532"/>
    </i>
    <i>
      <x v="394"/>
    </i>
    <i>
      <x v="376"/>
    </i>
    <i>
      <x v="570"/>
    </i>
    <i>
      <x v="536"/>
    </i>
    <i>
      <x v="474"/>
    </i>
    <i>
      <x v="408"/>
    </i>
    <i>
      <x v="475"/>
    </i>
    <i>
      <x v="540"/>
    </i>
    <i>
      <x v="310"/>
    </i>
    <i>
      <x v="384"/>
    </i>
    <i>
      <x v="355"/>
    </i>
    <i>
      <x v="544"/>
    </i>
    <i>
      <x v="478"/>
    </i>
    <i>
      <x v="410"/>
    </i>
    <i>
      <x v="479"/>
    </i>
    <i>
      <x v="548"/>
    </i>
    <i>
      <x v="480"/>
    </i>
    <i>
      <x v="550"/>
    </i>
    <i>
      <x v="311"/>
    </i>
    <i>
      <x v="341"/>
    </i>
    <i>
      <x v="352"/>
    </i>
    <i>
      <x v="373"/>
    </i>
    <i>
      <x v="483"/>
    </i>
    <i>
      <x v="374"/>
    </i>
    <i>
      <x v="484"/>
    </i>
    <i>
      <x v="304"/>
    </i>
    <i>
      <x v="485"/>
    </i>
    <i>
      <x v="412"/>
    </i>
    <i>
      <x v="486"/>
    </i>
    <i>
      <x v="562"/>
    </i>
    <i>
      <x v="487"/>
    </i>
    <i>
      <x v="564"/>
    </i>
    <i>
      <x v="488"/>
    </i>
    <i>
      <x v="566"/>
    </i>
    <i>
      <x v="489"/>
    </i>
    <i>
      <x v="413"/>
    </i>
    <i>
      <x v="490"/>
    </i>
    <i>
      <x v="350"/>
    </i>
    <i>
      <x v="375"/>
    </i>
    <i>
      <x v="332"/>
    </i>
    <i>
      <x v="347"/>
    </i>
    <i>
      <x v="459"/>
    </i>
    <i>
      <x v="431"/>
    </i>
    <i>
      <x v="432"/>
    </i>
    <i>
      <x v="251"/>
    </i>
    <i>
      <x v="184"/>
    </i>
    <i>
      <x v="132"/>
    </i>
    <i>
      <x v="189"/>
    </i>
    <i>
      <x v="243"/>
    </i>
    <i>
      <x v="190"/>
    </i>
    <i>
      <x v="172"/>
    </i>
    <i>
      <x v="118"/>
    </i>
    <i>
      <x v="275"/>
    </i>
    <i>
      <x v="141"/>
    </i>
    <i>
      <x v="128"/>
    </i>
    <i>
      <x v="142"/>
    </i>
    <i>
      <x v="247"/>
    </i>
    <i>
      <x v="107"/>
    </i>
    <i>
      <x v="91"/>
    </i>
    <i>
      <x v="3"/>
    </i>
    <i>
      <x v="41"/>
    </i>
    <i>
      <x v="120"/>
    </i>
    <i>
      <x v="271"/>
    </i>
    <i>
      <x v="1"/>
    </i>
    <i>
      <x v="182"/>
    </i>
    <i>
      <x v="74"/>
    </i>
    <i>
      <x v="287"/>
    </i>
    <i>
      <x v="109"/>
    </i>
    <i>
      <x v="241"/>
    </i>
    <i>
      <x v="110"/>
    </i>
    <i>
      <x v="10"/>
    </i>
    <i>
      <x v="59"/>
    </i>
    <i>
      <x v="170"/>
    </i>
    <i>
      <x v="150"/>
    </i>
    <i>
      <x v="253"/>
    </i>
    <i>
      <x v="78"/>
    </i>
    <i>
      <x v="257"/>
    </i>
    <i>
      <x v="151"/>
    </i>
    <i>
      <x v="38"/>
    </i>
    <i>
      <x v="4"/>
    </i>
    <i>
      <x v="265"/>
    </i>
    <i>
      <x v="206"/>
    </i>
    <i>
      <x v="21"/>
    </i>
    <i>
      <x v="207"/>
    </i>
    <i>
      <x v="136"/>
    </i>
    <i>
      <x v="208"/>
    </i>
    <i>
      <x v="138"/>
    </i>
    <i>
      <x v="125"/>
    </i>
    <i>
      <x v="183"/>
    </i>
    <i>
      <x v="154"/>
    </i>
    <i>
      <x v="186"/>
    </i>
    <i>
      <x v="211"/>
    </i>
    <i>
      <x v="69"/>
    </i>
    <i>
      <x v="212"/>
    </i>
    <i>
      <x v="12"/>
    </i>
    <i>
      <x v="213"/>
    </i>
    <i>
      <x v="88"/>
    </i>
    <i>
      <x v="155"/>
    </i>
    <i>
      <x v="244"/>
    </i>
    <i>
      <x v="26"/>
    </i>
    <i>
      <x v="113"/>
    </i>
    <i>
      <x v="216"/>
    </i>
    <i>
      <x v="248"/>
    </i>
    <i>
      <x v="157"/>
    </i>
    <i>
      <x v="130"/>
    </i>
    <i>
      <x v="218"/>
    </i>
    <i>
      <x v="252"/>
    </i>
    <i>
      <x v="219"/>
    </i>
    <i>
      <x v="90"/>
    </i>
    <i>
      <x v="158"/>
    </i>
    <i>
      <x v="92"/>
    </i>
    <i>
      <x v="221"/>
    </i>
    <i>
      <x v="258"/>
    </i>
    <i>
      <x v="222"/>
    </i>
    <i>
      <x v="260"/>
    </i>
    <i>
      <x v="223"/>
    </i>
    <i>
      <x v="40"/>
    </i>
    <i>
      <x v="224"/>
    </i>
    <i>
      <x v="45"/>
    </i>
    <i>
      <x v="112"/>
    </i>
    <i>
      <x v="266"/>
    </i>
    <i>
      <x v="35"/>
    </i>
    <i>
      <x v="65"/>
    </i>
    <i>
      <x v="160"/>
    </i>
    <i>
      <x v="8"/>
    </i>
    <i>
      <x v="228"/>
    </i>
    <i>
      <x v="16"/>
    </i>
    <i>
      <x v="63"/>
    </i>
    <i>
      <x v="42"/>
    </i>
    <i>
      <x v="230"/>
    </i>
    <i>
      <x v="99"/>
    </i>
    <i>
      <x v="231"/>
    </i>
    <i>
      <x v="278"/>
    </i>
    <i>
      <x v="52"/>
    </i>
    <i>
      <x v="280"/>
    </i>
    <i>
      <x v="233"/>
    </i>
    <i>
      <x v="282"/>
    </i>
    <i>
      <x v="234"/>
    </i>
    <i>
      <x v="284"/>
    </i>
    <i>
      <x v="235"/>
    </i>
    <i>
      <x v="286"/>
    </i>
    <i>
      <x v="86"/>
    </i>
    <i>
      <x v="288"/>
    </i>
    <i>
      <x v="164"/>
    </i>
    <i>
      <x v="7"/>
    </i>
    <i>
      <x v="165"/>
    </i>
    <i t="grand">
      <x/>
    </i>
  </rowItems>
  <colItems count="1">
    <i/>
  </colItems>
  <dataFields count="1">
    <dataField name="Number of Titles" fld="2" subtotal="count" baseField="2" baseItem="0"/>
  </dataFields>
  <formats count="5">
    <format dxfId="161">
      <pivotArea outline="0" collapsedLevelsAreSubtotals="1" fieldPosition="0"/>
    </format>
    <format dxfId="160">
      <pivotArea field="3" type="button" dataOnly="0" labelOnly="1" outline="0" axis="axisRow" fieldPosition="0"/>
    </format>
    <format dxfId="159">
      <pivotArea dataOnly="0" labelOnly="1" outline="0" axis="axisValues" fieldPosition="0"/>
    </format>
    <format dxfId="158">
      <pivotArea field="3" type="button" dataOnly="0" labelOnly="1" outline="0" axis="axisRow" fieldPosition="0"/>
    </format>
    <format dxfId="157">
      <pivotArea dataOnly="0" labelOnly="1" outline="0" axis="axisValues" fieldPosition="0"/>
    </format>
  </formats>
  <conditionalFormats count="3">
    <conditionalFormat priority="13">
      <pivotAreas count="1">
        <pivotArea type="data" collapsedLevelsAreSubtotals="1" fieldPosition="0">
          <references count="2">
            <reference field="4294967294" count="1" selected="0">
              <x v="0"/>
            </reference>
            <reference field="3" count="136">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reference>
          </references>
        </pivotArea>
      </pivotAreas>
    </conditionalFormat>
    <conditionalFormat priority="8">
      <pivotAreas count="1">
        <pivotArea type="data" collapsedLevelsAreSubtotals="1" fieldPosition="0">
          <references count="2">
            <reference field="4294967294" count="1" selected="0">
              <x v="0"/>
            </reference>
            <reference field="3" count="221">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reference>
          </references>
        </pivotArea>
      </pivotAreas>
    </conditionalFormat>
    <conditionalFormat priority="5">
      <pivotAreas count="1">
        <pivotArea type="data" collapsedLevelsAreSubtotals="1" fieldPosition="0">
          <references count="2">
            <reference field="4294967294" count="1" selected="0">
              <x v="0"/>
            </reference>
            <reference field="3" count="871">
              <x v="0"/>
              <x v="1"/>
              <x v="2"/>
              <x v="3"/>
              <x v="4"/>
              <x v="5"/>
              <x v="6"/>
              <x v="7"/>
              <x v="8"/>
              <x v="9"/>
              <x v="10"/>
              <x v="11"/>
              <x v="12"/>
              <x v="13"/>
              <x v="14"/>
              <x v="15"/>
              <x v="16"/>
              <x v="17"/>
              <x v="18"/>
              <x v="19"/>
              <x v="20"/>
              <x v="21"/>
              <x v="22"/>
              <x v="23"/>
              <x v="24"/>
              <x v="25"/>
              <x v="26"/>
              <x v="27"/>
              <x v="28"/>
              <x v="29"/>
              <x v="30"/>
              <x v="31"/>
              <x v="32"/>
              <x v="33"/>
              <x v="34"/>
              <x v="35"/>
              <x v="36"/>
              <x v="37"/>
              <x v="38"/>
              <x v="40"/>
              <x v="41"/>
              <x v="42"/>
              <x v="43"/>
              <x v="44"/>
              <x v="45"/>
              <x v="46"/>
              <x v="47"/>
              <x v="48"/>
              <x v="49"/>
              <x v="50"/>
              <x v="51"/>
              <x v="52"/>
              <x v="53"/>
              <x v="54"/>
              <x v="55"/>
              <x v="56"/>
              <x v="57"/>
              <x v="58"/>
              <x v="59"/>
              <x v="60"/>
              <x v="61"/>
              <x v="62"/>
              <x v="63"/>
              <x v="64"/>
              <x v="65"/>
              <x v="66"/>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9"/>
              <x v="150"/>
              <x v="151"/>
              <x v="152"/>
              <x v="153"/>
              <x v="154"/>
              <x v="155"/>
              <x v="156"/>
              <x v="157"/>
              <x v="158"/>
              <x v="159"/>
              <x v="160"/>
              <x v="162"/>
              <x v="163"/>
              <x v="164"/>
              <x v="165"/>
              <x v="166"/>
              <x v="168"/>
              <x v="169"/>
              <x v="170"/>
              <x v="171"/>
              <x v="172"/>
              <x v="173"/>
              <x v="174"/>
              <x v="175"/>
              <x v="176"/>
              <x v="177"/>
              <x v="178"/>
              <x v="179"/>
              <x v="180"/>
              <x v="181"/>
              <x v="182"/>
              <x v="183"/>
              <x v="184"/>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reference>
          </references>
        </pivotArea>
      </pivotAreas>
    </conditionalFormat>
  </conditional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9FDADAC-31C5-44B2-9B1C-C108AF01C54F}" name="PivotTable1" cacheId="5"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Gender">
  <location ref="B4:C15" firstHeaderRow="1" firstDataRow="1" firstDataCol="1"/>
  <pivotFields count="21">
    <pivotField showAll="0"/>
    <pivotField showAll="0"/>
    <pivotField showAll="0"/>
    <pivotField showAll="0"/>
    <pivotField showAll="0"/>
    <pivotField axis="axisRow" showAll="0">
      <items count="11">
        <item x="8"/>
        <item x="1"/>
        <item x="0"/>
        <item x="9"/>
        <item x="2"/>
        <item x="6"/>
        <item x="4"/>
        <item x="5"/>
        <item x="3"/>
        <item x="7"/>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5"/>
  </rowFields>
  <rowItems count="11">
    <i>
      <x/>
    </i>
    <i>
      <x v="1"/>
    </i>
    <i>
      <x v="2"/>
    </i>
    <i>
      <x v="3"/>
    </i>
    <i>
      <x v="4"/>
    </i>
    <i>
      <x v="5"/>
    </i>
    <i>
      <x v="6"/>
    </i>
    <i>
      <x v="7"/>
    </i>
    <i>
      <x v="8"/>
    </i>
    <i>
      <x v="9"/>
    </i>
    <i t="grand">
      <x/>
    </i>
  </rowItems>
  <colItems count="1">
    <i/>
  </colItems>
  <dataFields count="1">
    <dataField name="Percentage" fld="17" subtotal="count" showDataAs="percentOfCol" baseField="4" baseItem="1" numFmtId="10"/>
  </dataFields>
  <formats count="4">
    <format dxfId="165">
      <pivotArea field="5" type="button" dataOnly="0" labelOnly="1" outline="0" axis="axisRow" fieldPosition="0"/>
    </format>
    <format dxfId="164">
      <pivotArea dataOnly="0" labelOnly="1" outline="0" axis="axisValues" fieldPosition="0"/>
    </format>
    <format dxfId="163">
      <pivotArea field="5" type="button" dataOnly="0" labelOnly="1" outline="0" axis="axisRow" fieldPosition="0"/>
    </format>
    <format dxfId="162">
      <pivotArea dataOnly="0" labelOnly="1" outline="0" axis="axisValues" fieldPosition="0"/>
    </format>
  </formats>
  <conditionalFormats count="1">
    <conditionalFormat priority="3">
      <pivotAreas count="1">
        <pivotArea type="data" collapsedLevelsAreSubtotals="1" fieldPosition="0">
          <references count="2">
            <reference field="4294967294" count="1" selected="0">
              <x v="0"/>
            </reference>
            <reference field="5" count="6">
              <x v="0"/>
              <x v="1"/>
              <x v="2"/>
              <x v="4"/>
              <x v="5"/>
              <x v="6"/>
            </reference>
          </references>
        </pivotArea>
      </pivotAreas>
    </conditionalFormat>
  </conditional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A3EB42F-E31C-4856-8199-C75ABC99FCCD}" name="PivotTable4" cacheId="18"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Published Date - Century">
  <location ref="K4:L19" firstHeaderRow="1" firstDataRow="1" firstDataCol="1"/>
  <pivotFields count="41">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17">
        <item h="1" x="0"/>
        <item x="11"/>
        <item m="1" x="15"/>
        <item x="7"/>
        <item x="14"/>
        <item x="3"/>
        <item x="8"/>
        <item x="6"/>
        <item x="4"/>
        <item x="12"/>
        <item x="13"/>
        <item x="5"/>
        <item x="10"/>
        <item x="9"/>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s>
  <rowFields count="1">
    <field x="31"/>
  </rowFields>
  <rowItems count="15">
    <i>
      <x v="14"/>
    </i>
    <i>
      <x v="13"/>
    </i>
    <i>
      <x v="15"/>
    </i>
    <i>
      <x v="12"/>
    </i>
    <i>
      <x v="11"/>
    </i>
    <i>
      <x v="10"/>
    </i>
    <i>
      <x v="6"/>
    </i>
    <i>
      <x v="7"/>
    </i>
    <i>
      <x v="5"/>
    </i>
    <i>
      <x v="8"/>
    </i>
    <i>
      <x v="3"/>
    </i>
    <i>
      <x v="4"/>
    </i>
    <i>
      <x v="1"/>
    </i>
    <i>
      <x v="9"/>
    </i>
    <i t="grand">
      <x/>
    </i>
  </rowItems>
  <colItems count="1">
    <i/>
  </colItems>
  <dataFields count="1">
    <dataField name="Number of Titles" fld="2" subtotal="count" baseField="19" baseItem="0"/>
  </dataFields>
  <formats count="4">
    <format dxfId="169">
      <pivotArea field="31" type="button" dataOnly="0" labelOnly="1" outline="0" axis="axisRow" fieldPosition="0"/>
    </format>
    <format dxfId="168">
      <pivotArea dataOnly="0" labelOnly="1" outline="0" axis="axisValues" fieldPosition="0"/>
    </format>
    <format dxfId="167">
      <pivotArea field="31" type="button" dataOnly="0" labelOnly="1" outline="0" axis="axisRow" fieldPosition="0"/>
    </format>
    <format dxfId="166">
      <pivotArea dataOnly="0" labelOnly="1" outline="0" axis="axisValues" fieldPosition="0"/>
    </format>
  </formats>
  <conditionalFormats count="1">
    <conditionalFormat priority="4">
      <pivotAreas count="1">
        <pivotArea type="data" collapsedLevelsAreSubtotals="1" fieldPosition="0">
          <references count="2">
            <reference field="4294967294" count="1" selected="0">
              <x v="0"/>
            </reference>
            <reference field="31" count="15">
              <x v="1"/>
              <x v="2"/>
              <x v="3"/>
              <x v="4"/>
              <x v="5"/>
              <x v="6"/>
              <x v="7"/>
              <x v="8"/>
              <x v="9"/>
              <x v="10"/>
              <x v="11"/>
              <x v="12"/>
              <x v="13"/>
              <x v="14"/>
              <x v="15"/>
            </reference>
          </references>
        </pivotArea>
      </pivotAreas>
    </conditionalFormat>
  </conditional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ority" xr10:uid="{2871C0A4-A5F0-404D-A729-20EECB540CA1}" sourceName="Priority">
  <pivotTables>
    <pivotTable tabId="28" name="PivotTable1"/>
  </pivotTables>
  <data>
    <tabular pivotCacheId="1945087849">
      <items count="5">
        <i x="4"/>
        <i x="3"/>
        <i x="2"/>
        <i x="1" s="1"/>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ad" xr10:uid="{F3281DC0-EFCF-452C-874B-BF52AC067C27}" sourceName="Read">
  <pivotTables>
    <pivotTable tabId="28" name="PivotTable1"/>
  </pivotTables>
  <data>
    <tabular pivotCacheId="1945087849">
      <items count="3">
        <i x="0" s="1"/>
        <i x="1"/>
        <i x="2"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ibrary_Physical_MEX" xr10:uid="{656243C3-FEC5-49DE-AC7F-94B97F10D894}" sourceName="Library_Physical_MEX">
  <pivotTables>
    <pivotTable tabId="28" name="PivotTable1"/>
  </pivotTables>
  <data>
    <tabular pivotCacheId="1945087849">
      <items count="3">
        <i x="0" s="1"/>
        <i x="1" s="1"/>
        <i x="2"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ibrary_Physical_EUR" xr10:uid="{751849E3-24DB-484E-B797-E517B6940507}" sourceName="Library_Physical_EUR">
  <pivotTables>
    <pivotTable tabId="28" name="PivotTable1"/>
  </pivotTables>
  <data>
    <tabular pivotCacheId="1945087849">
      <items count="3">
        <i x="0" s="1"/>
        <i x="1" s="1"/>
        <i x="2"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ibrary_Digital_Main" xr10:uid="{1192D14B-A2EB-47E9-88FA-C66BA65CB36F}" sourceName="Library_Digital_Main">
  <pivotTables>
    <pivotTable tabId="28" name="PivotTable1"/>
  </pivotTables>
  <data>
    <tabular pivotCacheId="1945087849">
      <items count="3">
        <i x="2" s="1"/>
        <i x="1"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d_Date" xr10:uid="{4BC23DC9-5BB1-4565-A109-CF969E9683B2}" sourceName="Published_Date">
  <pivotTables>
    <pivotTable tabId="28" name="PivotTable1"/>
  </pivotTables>
  <data>
    <tabular pivotCacheId="1945087849">
      <items count="316">
        <i x="263" s="1"/>
        <i x="243" s="1"/>
        <i x="45" s="1"/>
        <i x="140" s="1"/>
        <i x="181" s="1"/>
        <i x="229" s="1"/>
        <i x="108" s="1"/>
        <i x="9" s="1"/>
        <i x="255" s="1"/>
        <i x="101" s="1"/>
        <i x="236" s="1"/>
        <i x="163" s="1"/>
        <i x="204" s="1"/>
        <i x="42" s="1"/>
        <i x="84" s="1"/>
        <i x="162" s="1"/>
        <i x="77" s="1"/>
        <i x="34" s="1"/>
        <i x="185" s="1"/>
        <i x="109" s="1"/>
        <i x="62" s="1"/>
        <i x="18" s="1"/>
        <i x="89" s="1"/>
        <i x="3" s="1"/>
        <i x="120" s="1"/>
        <i x="170" s="1"/>
        <i x="147" s="1"/>
        <i x="93" s="1"/>
        <i x="1" s="1"/>
        <i x="23" s="1"/>
        <i x="129" s="1"/>
        <i x="97" s="1"/>
        <i x="4" s="1"/>
        <i x="59" s="1"/>
        <i x="106" s="1"/>
        <i x="136" s="1"/>
        <i x="35" s="1"/>
        <i x="46" s="1"/>
        <i x="71" s="1"/>
        <i x="102" s="1"/>
        <i x="79" s="1"/>
        <i x="123" s="1"/>
        <i x="161" s="1"/>
        <i x="47" s="1"/>
        <i x="92" s="1"/>
        <i x="61" s="1"/>
        <i x="12" s="1"/>
        <i x="58" s="1"/>
        <i x="96" s="1"/>
        <i x="13" s="1"/>
        <i x="5" s="1"/>
        <i x="11" s="1"/>
        <i x="53" s="1"/>
        <i x="215" s="1"/>
        <i x="197" s="1"/>
        <i x="83" s="1"/>
        <i x="36" s="1"/>
        <i x="212" s="1"/>
        <i x="103" s="1"/>
        <i x="104" s="1"/>
        <i x="219" s="1"/>
        <i x="244" s="1"/>
        <i x="225" s="1"/>
        <i x="216" s="1"/>
        <i x="167" s="1"/>
        <i x="0" s="1"/>
        <i x="29" s="1" nd="1"/>
        <i x="264" s="1" nd="1"/>
        <i x="269" s="1" nd="1"/>
        <i x="14" s="1" nd="1"/>
        <i x="214" s="1" nd="1"/>
        <i x="32" s="1" nd="1"/>
        <i x="293" s="1" nd="1"/>
        <i x="172" s="1" nd="1"/>
        <i x="230" s="1" nd="1"/>
        <i x="21" s="1" nd="1"/>
        <i x="15" s="1" nd="1"/>
        <i x="74" s="1" nd="1"/>
        <i x="110" s="1" nd="1"/>
        <i x="116" s="1" nd="1"/>
        <i x="251" s="1" nd="1"/>
        <i x="249" s="1" nd="1"/>
        <i x="287" s="1" nd="1"/>
        <i x="284" s="1" nd="1"/>
        <i x="286" s="1" nd="1"/>
        <i x="285" s="1" nd="1"/>
        <i x="16" s="1" nd="1"/>
        <i x="94" s="1" nd="1"/>
        <i x="127" s="1" nd="1"/>
        <i x="128" s="1" nd="1"/>
        <i x="193" s="1" nd="1"/>
        <i x="290" s="1" nd="1"/>
        <i x="226" s="1" nd="1"/>
        <i x="56" s="1" nd="1"/>
        <i x="57" s="1" nd="1"/>
        <i x="200" s="1" nd="1"/>
        <i x="307" s="1" nd="1"/>
        <i x="309" s="1" nd="1"/>
        <i x="112" s="1" nd="1"/>
        <i x="209" s="1" nd="1"/>
        <i x="51" s="1" nd="1"/>
        <i x="207" s="1" nd="1"/>
        <i x="206" s="1" nd="1"/>
        <i x="275" s="1" nd="1"/>
        <i x="210" s="1" nd="1"/>
        <i x="176" s="1" nd="1"/>
        <i x="224" s="1" nd="1"/>
        <i x="211" s="1" nd="1"/>
        <i x="205" s="1" nd="1"/>
        <i x="119" s="1" nd="1"/>
        <i x="188" s="1" nd="1"/>
        <i x="174" s="1" nd="1"/>
        <i x="194" s="1" nd="1"/>
        <i x="278" s="1" nd="1"/>
        <i x="186" s="1" nd="1"/>
        <i x="195" s="1" nd="1"/>
        <i x="291" s="1" nd="1"/>
        <i x="198" s="1" nd="1"/>
        <i x="38" s="1" nd="1"/>
        <i x="40" s="1" nd="1"/>
        <i x="187" s="1" nd="1"/>
        <i x="240" s="1" nd="1"/>
        <i x="276" s="1" nd="1"/>
        <i x="160" s="1" nd="1"/>
        <i x="41" s="1" nd="1"/>
        <i x="130" s="1" nd="1"/>
        <i x="144" s="1" nd="1"/>
        <i x="37" s="1" nd="1"/>
        <i x="85" s="1" nd="1"/>
        <i x="86" s="1" nd="1"/>
        <i x="87" s="1" nd="1"/>
        <i x="213" s="1" nd="1"/>
        <i x="88" s="1" nd="1"/>
        <i x="121" s="1" nd="1"/>
        <i x="245" s="1" nd="1"/>
        <i x="223" s="1" nd="1"/>
        <i x="131" s="1" nd="1"/>
        <i x="43" s="1" nd="1"/>
        <i x="164" s="1" nd="1"/>
        <i x="305" s="1" nd="1"/>
        <i x="138" s="1" nd="1"/>
        <i x="237" s="1" nd="1"/>
        <i x="44" s="1" nd="1"/>
        <i x="306" s="1" nd="1"/>
        <i x="139" s="1" nd="1"/>
        <i x="221" s="1" nd="1"/>
        <i x="304" s="1" nd="1"/>
        <i x="180" s="1" nd="1"/>
        <i x="298" s="1" nd="1"/>
        <i x="165" s="1" nd="1"/>
        <i x="182" s="1" nd="1"/>
        <i x="141" s="1" nd="1"/>
        <i x="299" s="1" nd="1"/>
        <i x="315" s="1" nd="1"/>
        <i x="297" s="1" nd="1"/>
        <i x="150" s="1" nd="1"/>
        <i x="238" s="1" nd="1"/>
        <i x="149" s="1" nd="1"/>
        <i x="232" s="1" nd="1"/>
        <i x="69" s="1" nd="1"/>
        <i x="248" s="1" nd="1"/>
        <i x="169" s="1" nd="1"/>
        <i x="142" s="1" nd="1"/>
        <i x="314" s="1" nd="1"/>
        <i x="277" s="1" nd="1"/>
        <i x="73" s="1" nd="1"/>
        <i x="201" s="1" nd="1"/>
        <i x="118" s="1" nd="1"/>
        <i x="233" s="1" nd="1"/>
        <i x="202" s="1" nd="1"/>
        <i x="274" s="1" nd="1"/>
        <i x="17" s="1" nd="1"/>
        <i x="65" s="1" nd="1"/>
        <i x="55" s="1" nd="1"/>
        <i x="63" s="1" nd="1"/>
        <i x="217" s="1" nd="1"/>
        <i x="66" s="1" nd="1"/>
        <i x="64" s="1" nd="1"/>
        <i x="234" s="1" nd="1"/>
        <i x="203" s="1" nd="1"/>
        <i x="124" s="1" nd="1"/>
        <i x="67" s="1" nd="1"/>
        <i x="105" s="1" nd="1"/>
        <i x="266" s="1" nd="1"/>
        <i x="82" s="1" nd="1"/>
        <i x="272" s="1" nd="1"/>
        <i x="90" s="1" nd="1"/>
        <i x="190" s="1" nd="1"/>
        <i x="137" s="1" nd="1"/>
        <i x="159" s="1" nd="1"/>
        <i x="310" s="1" nd="1"/>
        <i x="256" s="1" nd="1"/>
        <i x="143" s="1" nd="1"/>
        <i x="68" s="1" nd="1"/>
        <i x="99" s="1" nd="1"/>
        <i x="100" s="1" nd="1"/>
        <i x="78" s="1" nd="1"/>
        <i x="91" s="1" nd="1"/>
        <i x="98" s="1" nd="1"/>
        <i x="50" s="1" nd="1"/>
        <i x="192" s="1" nd="1"/>
        <i x="95" s="1" nd="1"/>
        <i x="24" s="1" nd="1"/>
        <i x="171" s="1" nd="1"/>
        <i x="158" s="1" nd="1"/>
        <i x="49" s="1" nd="1"/>
        <i x="48" s="1" nd="1"/>
        <i x="80" s="1" nd="1"/>
        <i x="20" s="1" nd="1"/>
        <i x="60" s="1" nd="1"/>
        <i x="241" s="1" nd="1"/>
        <i x="7" s="1" nd="1"/>
        <i x="126" s="1" nd="1"/>
        <i x="179" s="1" nd="1"/>
        <i x="8" s="1" nd="1"/>
        <i x="72" s="1" nd="1"/>
        <i x="2" s="1" nd="1"/>
        <i x="81" s="1" nd="1"/>
        <i x="54" s="1" nd="1"/>
        <i x="6" s="1" nd="1"/>
        <i x="76" s="1" nd="1"/>
        <i x="294" s="1" nd="1"/>
        <i x="52" s="1" nd="1"/>
        <i x="146" s="1" nd="1"/>
        <i x="218" s="1" nd="1"/>
        <i x="10" s="1" nd="1"/>
        <i x="227" s="1" nd="1"/>
        <i x="27" s="1" nd="1"/>
        <i x="242" s="1" nd="1"/>
        <i x="312" s="1" nd="1"/>
        <i x="183" s="1" nd="1"/>
        <i x="196" s="1" nd="1"/>
        <i x="250" s="1" nd="1"/>
        <i x="151" s="1" nd="1"/>
        <i x="301" s="1" nd="1"/>
        <i x="22" s="1" nd="1"/>
        <i x="292" s="1" nd="1"/>
        <i x="122" s="1" nd="1"/>
        <i x="19" s="1" nd="1"/>
        <i x="270" s="1" nd="1"/>
        <i x="252" s="1" nd="1"/>
        <i x="282" s="1" nd="1"/>
        <i x="288" s="1" nd="1"/>
        <i x="283" s="1" nd="1"/>
        <i x="107" s="1" nd="1"/>
        <i x="289" s="1" nd="1"/>
        <i x="199" s="1" nd="1"/>
        <i x="173" s="1" nd="1"/>
        <i x="208" s="1" nd="1"/>
        <i x="175" s="1" nd="1"/>
        <i x="189" s="1" nd="1"/>
        <i x="177" s="1" nd="1"/>
        <i x="135" s="1" nd="1"/>
        <i x="134" s="1" nd="1"/>
        <i x="39" s="1" nd="1"/>
        <i x="133" s="1" nd="1"/>
        <i x="132" s="1" nd="1"/>
        <i x="239" s="1" nd="1"/>
        <i x="222" s="1" nd="1"/>
        <i x="271" s="1" nd="1"/>
        <i x="148" s="1" nd="1"/>
        <i x="246" s="1" nd="1"/>
        <i x="247" s="1" nd="1"/>
        <i x="111" s="1" nd="1"/>
        <i x="273" s="1" nd="1"/>
        <i x="265" s="1" nd="1"/>
        <i x="267" s="1" nd="1"/>
        <i x="300" s="1" nd="1"/>
        <i x="268" s="1" nd="1"/>
        <i x="178" s="1" nd="1"/>
        <i x="235" s="1" nd="1"/>
        <i x="254" s="1" nd="1"/>
        <i x="295" s="1" nd="1"/>
        <i x="70" s="1" nd="1"/>
        <i x="145" s="1" nd="1"/>
        <i x="184" s="1" nd="1"/>
        <i x="125" s="1" nd="1"/>
        <i x="311" s="1" nd="1"/>
        <i x="166" s="1" nd="1"/>
        <i x="257" s="1" nd="1"/>
        <i x="262" s="1" nd="1"/>
        <i x="168" s="1" nd="1"/>
        <i x="191" s="1" nd="1"/>
        <i x="153" s="1" nd="1"/>
        <i x="155" s="1" nd="1"/>
        <i x="280" s="1" nd="1"/>
        <i x="157" s="1" nd="1"/>
        <i x="28" s="1" nd="1"/>
        <i x="154" s="1" nd="1"/>
        <i x="156" s="1" nd="1"/>
        <i x="113" s="1" nd="1"/>
        <i x="115" s="1" nd="1"/>
        <i x="281" s="1" nd="1"/>
        <i x="114" s="1" nd="1"/>
        <i x="279" s="1" nd="1"/>
        <i x="253" s="1" nd="1"/>
        <i x="33" s="1" nd="1"/>
        <i x="231" s="1" nd="1"/>
        <i x="152" s="1" nd="1"/>
        <i x="31" s="1" nd="1"/>
        <i x="308" s="1" nd="1"/>
        <i x="258" s="1" nd="1"/>
        <i x="296" s="1" nd="1"/>
        <i x="313" s="1" nd="1"/>
        <i x="26" s="1" nd="1"/>
        <i x="25" s="1" nd="1"/>
        <i x="260" s="1" nd="1"/>
        <i x="259" s="1" nd="1"/>
        <i x="261" s="1" nd="1"/>
        <i x="30" s="1" nd="1"/>
        <i x="302" s="1" nd="1"/>
        <i x="220" s="1" nd="1"/>
        <i x="228" s="1" nd="1"/>
        <i x="117" s="1" nd="1"/>
        <i x="75" s="1" nd="1"/>
        <i x="30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iority" xr10:uid="{79CA14BA-484B-4442-9973-27EB0C33F3ED}" cache="Slicer_Priority" caption="Priority" rowHeight="251883"/>
  <slicer name="Read" xr10:uid="{21D720BB-6C55-4FF5-BDD5-33AAEC126D63}" cache="Slicer_Read" caption="Read" rowHeight="251883"/>
  <slicer name="Library_Physical_MEX" xr10:uid="{35325839-3770-41CC-B511-8981657E4989}" cache="Slicer_Library_Physical_MEX" caption="Library_Physical_MEX" rowHeight="251883"/>
  <slicer name="Library_Physical_EUR" xr10:uid="{69FE28E1-9F0A-42DB-BDD5-D07D599D8AED}" cache="Slicer_Library_Physical_EUR" caption="Library_Physical_EUR" rowHeight="251883"/>
  <slicer name="Library_Digital_Main" xr10:uid="{4899BCE0-7519-4D3C-8E29-BD10687132CB}" cache="Slicer_Library_Digital_Main" caption="Library_Digital_Main" rowHeight="251883"/>
  <slicer name="Published_Date" xr10:uid="{E897ECF1-F440-4890-9305-3C8F630C1F3E}" cache="Slicer_Published_Date" caption="Published_Date" startItem="54"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1CA071AE-E153-4EE6-B33A-4E9278174A11}" name="Table_Occult_Library" displayName="Table_Occult_Library" ref="A1:M664" totalsRowShown="0" headerRowDxfId="462" dataDxfId="461">
  <autoFilter ref="A1:M664" xr:uid="{1CA071AE-E153-4EE6-B33A-4E9278174A11}"/>
  <tableColumns count="13">
    <tableColumn id="1" xr3:uid="{1AD9B5D9-90AA-407B-BFBA-6EDA0684F0DF}" name="Entry_Number" dataDxfId="460"/>
    <tableColumn id="2" xr3:uid="{0D221619-C865-4652-A1FD-B2E3F86B9E03}" name="Category_01" dataDxfId="459"/>
    <tableColumn id="3" xr3:uid="{D84F0B30-B624-4BF1-B888-A05AF4C5E196}" name="Category_01_Number" dataDxfId="458"/>
    <tableColumn id="4" xr3:uid="{1354C371-F791-45DF-B1E5-F61C92EE5A7C}" name="Category_02" dataDxfId="457"/>
    <tableColumn id="5" xr3:uid="{896D3828-0EC2-4903-9CF7-483E0AC4061F}" name="Category_02_Number" dataDxfId="456"/>
    <tableColumn id="6" xr3:uid="{1CE6EF2E-CF95-4133-ACF1-ED593DC80793}" name="Title" dataDxfId="455"/>
    <tableColumn id="7" xr3:uid="{F1CEE331-31AF-489D-A56E-DDD9C25BB1C2}" name="Author" dataDxfId="454"/>
    <tableColumn id="8" xr3:uid="{A4412B08-5871-4533-88F5-69E9AFF78BEF}" name="Edition/Translation" dataDxfId="453"/>
    <tableColumn id="9" xr3:uid="{65CA3D3B-4D65-4A98-BAD3-8CCDE4D98E78}" name="Edition_Language" dataDxfId="452"/>
    <tableColumn id="10" xr3:uid="{E12AB7DE-B5FD-4728-A6D9-8568D0FE18CF}" name="Original_Language" dataDxfId="451"/>
    <tableColumn id="11" xr3:uid="{8FD545EE-1EFA-4E05-9A05-9F3285D05976}" name="Type" dataDxfId="450"/>
    <tableColumn id="12" xr3:uid="{C4485D77-C3E3-4033-8ED0-9B50F16BC4A7}" name="Description" dataDxfId="449"/>
    <tableColumn id="13" xr3:uid="{F9B2E929-60F2-4B29-8EB1-A44DEE3CE6F2}" name="Notes" dataDxfId="448"/>
  </tableColumns>
  <tableStyleInfo name="TableStyleMedium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54C8A5D-7C8C-4F01-A6FA-1687456B98E3}" name="Table_People" displayName="Table_People" ref="A1:U2542" totalsRowShown="0" headerRowDxfId="447" dataDxfId="446">
  <autoFilter ref="A1:U2542" xr:uid="{154C8A5D-7C8C-4F01-A6FA-1687456B98E3}"/>
  <sortState xmlns:xlrd2="http://schemas.microsoft.com/office/spreadsheetml/2017/richdata2" ref="A2:U2305">
    <sortCondition ref="S1:S2305"/>
  </sortState>
  <tableColumns count="21">
    <tableColumn id="11" xr3:uid="{F5A70BE4-5C98-4A3A-862A-65612D8C4DD9}" name="Hash_ID" dataDxfId="445">
      <calculatedColumnFormula>"P-" &amp; UPPER(TRIM(Table_People[[#This Row],[Surname]])) &amp; "|" &amp; UPPER(TRIM(Table_People[[#This Row],[Name]]))</calculatedColumnFormula>
    </tableColumn>
    <tableColumn id="1" xr3:uid="{08969EB2-2C42-4AE5-A4D8-28999257FDE2}" name="Name" dataDxfId="444"/>
    <tableColumn id="2" xr3:uid="{C19431D4-AD78-479A-97C9-7D8265025990}" name="Surname" dataDxfId="443"/>
    <tableColumn id="3" xr3:uid="{A2A77135-4E36-4F4D-8619-2CDC45216952}" name="Real Name" dataDxfId="442"/>
    <tableColumn id="4" xr3:uid="{486F0F90-1B20-48D5-894F-CD16386D78F6}" name="Type" dataDxfId="441"/>
    <tableColumn id="5" xr3:uid="{ACB7A3ED-43F5-4498-BEE9-5A7F05FCBAA5}" name="Gender" dataDxfId="440"/>
    <tableColumn id="6" xr3:uid="{F11332C8-580A-4208-98FE-2F228F9331E8}" name="Nationality" dataDxfId="439"/>
    <tableColumn id="17" xr3:uid="{471EC7C4-17AC-4FCE-A402-A493464FA127}" name="Birth_Date_Day" dataDxfId="438"/>
    <tableColumn id="16" xr3:uid="{674DCE45-3A12-40B3-98FE-BEA294601DD8}" name="Birth_Date_Month" dataDxfId="437"/>
    <tableColumn id="15" xr3:uid="{5C3B7FFE-6A8A-467F-BA78-DBED6C4B2476}" name="Birth_Date_Year" dataDxfId="436"/>
    <tableColumn id="19" xr3:uid="{92499415-D4FC-4603-91B5-180877459A84}" name="Birth_Date_Year_Gregorian" dataDxfId="435"/>
    <tableColumn id="18" xr3:uid="{521E4C7F-7293-4FE1-96D9-81B0B1F9C5B7}" name="Birth_Date_Year_IsRange" dataDxfId="434"/>
    <tableColumn id="14" xr3:uid="{C1073280-8ED1-4E59-A89D-629995E69EC2}" name="Death_Date_Day" dataDxfId="433"/>
    <tableColumn id="13" xr3:uid="{A9F5680B-8886-4583-A093-5B550F2378D8}" name="Death_Date_Month" dataDxfId="432"/>
    <tableColumn id="12" xr3:uid="{E14CFF01-98AA-4A4E-A37F-DD41B0359937}" name="Death_Date_Year" dataDxfId="431"/>
    <tableColumn id="21" xr3:uid="{60A932EB-6A7F-488C-8375-E62EBCAE3C64}" name="Death_Date_Year_Gregorian" dataDxfId="430"/>
    <tableColumn id="20" xr3:uid="{92DEA2D6-1246-47BE-8AED-134C598F2D3B}" name="Death_Date_Year_IsRange" dataDxfId="429"/>
    <tableColumn id="7" xr3:uid="{4F17BF3F-C8F5-401B-AF79-8BBC6673EA60}" name="Complete Name (Name Surname)" dataDxfId="428">
      <calculatedColumnFormula>IF(Table_People[[#This Row],[Surname]]="", Table_People[[#This Row],[Name]], Table_People[[#This Row],[Name]]&amp;", "&amp;Table_People[[#This Row],[Surname]])</calculatedColumnFormula>
    </tableColumn>
    <tableColumn id="8" xr3:uid="{948D4FE6-806D-421E-A3E1-9F0F526DE9DC}" name="Complete Name (Surname Name)" dataDxfId="427">
      <calculatedColumnFormula>IF(Table_People[[#This Row],[Surname]]="", Table_People[[#This Row],[Name]], Table_People[[#This Row],[Surname]]&amp;", "&amp;Table_People[[#This Row],[Name]])</calculatedColumnFormula>
    </tableColumn>
    <tableColumn id="10" xr3:uid="{1CC601DD-93BE-4CAE-B5C6-E17475B4DC31}" name="Duplicated_Entry" dataDxfId="426">
      <calculatedColumnFormula>IF(COUNTIFS(Table_People[Hash_ID],Table_People[[#This Row],[Hash_ID]])&gt;1,"Y","N")</calculatedColumnFormula>
    </tableColumn>
    <tableColumn id="9" xr3:uid="{AB98131E-8A93-4543-85D4-6B38567FB3FB}" name="Has_Image [Y/N]" dataDxfId="425"/>
  </tableColumns>
  <tableStyleInfo name="TableStyleMedium15"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7A8C2B68-D410-4313-A601-680DAC1D6B8D}" name="Table_Calendars_Gregorian" displayName="Table_Calendars_Gregorian" ref="A1:B3" totalsRowShown="0" headerRowDxfId="424">
  <autoFilter ref="A1:B3" xr:uid="{7A8C2B68-D410-4313-A601-680DAC1D6B8D}"/>
  <tableColumns count="2">
    <tableColumn id="1" xr3:uid="{73683CB3-80E9-470B-947D-DCFD223994C2}" name="Class"/>
    <tableColumn id="2" xr3:uid="{3BCBBA02-7A12-452B-BED3-565E9015A381}" name="Description"/>
  </tableColumns>
  <tableStyleInfo name="TableStyleMedium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05B8953-F535-426E-A829-35760450F64C}" name="Table_Books" displayName="Table_Books" ref="A1:AO3906" totalsRowShown="0" headerRowDxfId="423" dataDxfId="422">
  <autoFilter ref="A1:AO3906" xr:uid="{C05B8953-F535-426E-A829-35760450F64C}"/>
  <sortState xmlns:xlrd2="http://schemas.microsoft.com/office/spreadsheetml/2017/richdata2" ref="A2:AO3906">
    <sortCondition ref="AL1:AL3906"/>
  </sortState>
  <tableColumns count="41">
    <tableColumn id="19" xr3:uid="{54847293-417B-430F-8F12-C04840374CAD}" name="Hash_ID" dataDxfId="421">
      <calculatedColumnFormula>"B-" &amp; UPPER(TRIM(Table_Books[[#This Row],[Title]])) &amp; "|" &amp; UPPER(TRIM(Table_Books[[#This Row],[Author]]))</calculatedColumnFormula>
    </tableColumn>
    <tableColumn id="22" xr3:uid="{08B95A09-F439-4F3D-92D2-F499461B9CCC}" name="Duplicated_Entry" dataDxfId="420">
      <calculatedColumnFormula>IF(COUNTIFS(Table_Books[Hash_ID],Table_Books[[#This Row],[Hash_ID]])&gt;1,"Y","N")</calculatedColumnFormula>
    </tableColumn>
    <tableColumn id="1" xr3:uid="{D2AEED6F-6572-4098-85AD-2D1A0327109D}" name="Title" dataDxfId="419"/>
    <tableColumn id="2" xr3:uid="{62C72996-FE56-455E-AC92-BD4AF6ECEB93}" name="Author" dataDxfId="418"/>
    <tableColumn id="23" xr3:uid="{20F4B2C8-08B8-417A-A750-34D82FEAAC4F}" name="Series" dataDxfId="417"/>
    <tableColumn id="16" xr3:uid="{14FF4041-060C-46A0-8250-FCC6CE650CDC}" name="Series_Number" dataDxfId="416"/>
    <tableColumn id="3" xr3:uid="{6D0CBF06-60DE-4DB4-959C-D2EAD929B101}" name="Published_Date" dataDxfId="415"/>
    <tableColumn id="21" xr3:uid="{5FD15F71-0DD9-441B-9BE2-1194F0B83B1E}" name="Edition" dataDxfId="414"/>
    <tableColumn id="20" xr3:uid="{290892D6-5FD9-4EB2-9148-C9F7E6C84A75}" name="Publisher" dataDxfId="413"/>
    <tableColumn id="14" xr3:uid="{50D44DB2-CAE8-456C-9B07-FB42A69F006D}" name="Published_Title" dataDxfId="412"/>
    <tableColumn id="13" xr3:uid="{25DF1C5F-90FD-4570-A963-9C7DF1E1A6D2}" name="Published_Language" dataDxfId="411"/>
    <tableColumn id="4" xr3:uid="{8A2E5D5E-1F52-4C0E-824A-A440365CCFE5}" name="Page_Count" dataDxfId="410"/>
    <tableColumn id="5" xr3:uid="{1A4FDADA-CA57-4C89-9C47-1A70BCB2D176}" name="Description_GenAI" dataDxfId="409"/>
    <tableColumn id="17" xr3:uid="{5D4E6CDC-71EF-4093-A557-5B1A3694EC01}" name="Recommended_By" dataDxfId="408"/>
    <tableColumn id="37" xr3:uid="{5532AF86-C344-4CE8-8C6A-41535087536D}" name="Priority" dataDxfId="407"/>
    <tableColumn id="6" xr3:uid="{282410C6-7A70-42D6-8693-068D2A8F8478}" name="Rating" dataDxfId="406"/>
    <tableColumn id="8" xr3:uid="{EBA0A405-49E6-4970-B186-DF15A3F904BC}" name="Read" dataDxfId="405"/>
    <tableColumn id="43" xr3:uid="{4E399E55-A1DC-4DCE-875E-05076D13F976}" name="Started_Date" dataDxfId="404"/>
    <tableColumn id="44" xr3:uid="{A46AEEFD-A5D9-48E4-91FF-D5B1864B5F0B}" name="Finished_Date" dataDxfId="403"/>
    <tableColumn id="40" xr3:uid="{606316BA-848B-4BCC-AC7D-514AEFBC07F3}" name="Library_Physical_MEX" dataDxfId="402"/>
    <tableColumn id="39" xr3:uid="{80661D46-291B-484C-877E-9DE24DE46C1C}" name="Library_Physical_EUR" dataDxfId="401"/>
    <tableColumn id="38" xr3:uid="{8B7860B8-FEEB-4A7A-B574-34A97F0877E6}" name="Library_Digital_Main" dataDxfId="400"/>
    <tableColumn id="41" xr3:uid="{06A99E85-7693-4536-A6A2-F8B6661E50E8}" name="Library_Mobile_Kindle" dataDxfId="399"/>
    <tableColumn id="42" xr3:uid="{01EC0477-44B3-421B-8E8B-0AC3BC853C5E}" name="Library_Mobile_iPad" dataDxfId="398"/>
    <tableColumn id="45" xr3:uid="{3DB991D1-0158-412D-98DE-CEE9B6A42E6D}" name="Library_Mobile_iPhone" dataDxfId="397"/>
    <tableColumn id="47" xr3:uid="{5F101537-2208-4650-B597-E9FF6B55E37D}" name="Goodreads_Path" dataDxfId="396"/>
    <tableColumn id="27" xr3:uid="{7E0A7D9C-D67D-4CB5-9C5F-D970E0B3394F}" name="Hardcover_ID" dataDxfId="395"/>
    <tableColumn id="18" xr3:uid="{369752C4-048F-43D4-B9C8-5694F658BC00}" name="Hardcover_Path" dataDxfId="394"/>
    <tableColumn id="7" xr3:uid="{03DFA7E7-DE58-4C1B-ACFC-1CFF17B22890}" name="Cover_RAW" dataDxfId="393"/>
    <tableColumn id="9" xr3:uid="{B6F7F42B-C03E-4D43-9C39-C26E844974BE}" name="Cover_FTD" dataDxfId="392"/>
    <tableColumn id="11" xr3:uid="{03B31592-CAF5-44C7-B967-AADC2B7175E6}" name="Published_Date_Decade" dataDxfId="391">
      <calculatedColumnFormula>IFERROR(FLOOR(Table_Books[[#This Row],[Published_Date]],10), 0)</calculatedColumnFormula>
    </tableColumn>
    <tableColumn id="12" xr3:uid="{C60C6351-46F3-4964-ABFB-737ACF7E2C4C}" name="Published_Date_Century" dataDxfId="390">
      <calculatedColumnFormula>IFERROR(CEILING(VALUE(LEFT(Table_Books[[#This Row],[Published_Date]],FIND("-",Table_Books[[#This Row],[Published_Date]]&amp;"-")-1))/100, 1), 0)</calculatedColumnFormula>
    </tableColumn>
    <tableColumn id="26" xr3:uid="{858DD549-CF5C-4389-BAD6-DD0CB1C4FE6E}" name="Book_Type" dataDxfId="389"/>
    <tableColumn id="24" xr3:uid="{0FA926C9-DD4C-4896-9C81-0212785A2BD3}" name="Temporary Tags" dataDxfId="388"/>
    <tableColumn id="25" xr3:uid="{4B0544D1-2F50-4290-B259-5402BDB0D093}" name="Tradition" dataDxfId="387"/>
    <tableColumn id="28" xr3:uid="{2F6FB972-AD44-407C-9C68-78E6C48409FD}" name="Notes" dataDxfId="386"/>
    <tableColumn id="33" xr3:uid="{23EF3813-633F-4790-B8D5-F1F8B45D9F4E}" name="Composite_Work_Author" dataDxfId="385">
      <calculatedColumnFormula>Table_Books[[#This Row],[Title]]&amp;"_"&amp;Table_Books[[#This Row],[Author]]</calculatedColumnFormula>
    </tableColumn>
    <tableColumn id="34" xr3:uid="{3A331044-6D5C-420B-B645-230B9E46654E}" name="Composite_Author_Work" dataDxfId="384">
      <calculatedColumnFormula>Table_Books[[#This Row],[Author]]&amp;"_"&amp;Table_Books[[#This Row],[Title]]</calculatedColumnFormula>
    </tableColumn>
    <tableColumn id="35" xr3:uid="{AD1FC1F8-6A45-44C6-9CF3-159BC95DF65F}" name="Composite_Work_Author_Clean" dataDxfId="383">
      <calculatedColumnFormula>Table_Books[[#This Row],[Title]]&amp;" by "&amp;Table_Books[[#This Row],[Author]]</calculatedColumnFormula>
    </tableColumn>
    <tableColumn id="46" xr3:uid="{264621EF-663E-4573-8771-6863CB033497}" name="Goodreads_URL" dataDxfId="382"/>
    <tableColumn id="15" xr3:uid="{E01301FD-557A-473F-9277-85A78A8867CF}" name="Hardcover_URL" dataDxfId="381"/>
  </tableColumns>
  <tableStyleInfo name="TableStyleMedium15"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F6CDC90-C0A6-4C3E-B21D-0D6356F9E531}" name="Table_Films" displayName="Table_Films" ref="A1:J596" totalsRowShown="0" headerRowDxfId="269" dataDxfId="268">
  <autoFilter ref="A1:J596" xr:uid="{0F6CDC90-C0A6-4C3E-B21D-0D6356F9E531}"/>
  <tableColumns count="10">
    <tableColumn id="1" xr3:uid="{8BBBA854-BCD4-4AE6-ACF6-7FFAE6576634}" name="Hash_ID" dataDxfId="267">
      <calculatedColumnFormula>"B-" &amp; UPPER(TRIM(Table_Films[[#This Row],[Title]])) &amp; "|" &amp; UPPER(TRIM(Table_Films[[#This Row],[Director]]))</calculatedColumnFormula>
    </tableColumn>
    <tableColumn id="10" xr3:uid="{7AC87F29-6DD2-4848-BF28-CE3D91262E4E}" name="Duplicated_Entry" dataDxfId="266">
      <calculatedColumnFormula>IF(COUNTIFS(Table_Films[Hash_ID],Table_Films[[#This Row],[Hash_ID]])&gt;1,"Y","N")</calculatedColumnFormula>
    </tableColumn>
    <tableColumn id="2" xr3:uid="{6B653C54-D6C5-443A-AB20-BD8E45FF0F5A}" name="Title" dataDxfId="265"/>
    <tableColumn id="3" xr3:uid="{8599B71C-6DA5-4E89-949F-CDAE19A77988}" name="Director" dataDxfId="264"/>
    <tableColumn id="4" xr3:uid="{9B89F86E-45BB-42D5-8C62-2C71761D3D57}" name="Composite_Work_Author" dataDxfId="263">
      <calculatedColumnFormula>Table_Films[[#This Row],[Title]]&amp;"_"&amp;Table_Films[[#This Row],[Director]]</calculatedColumnFormula>
    </tableColumn>
    <tableColumn id="8" xr3:uid="{E51B0EDD-FEB1-48A5-8607-1984EBB4A0B5}" name="Composite_Author_Work" dataDxfId="262">
      <calculatedColumnFormula>Table_Films[[#This Row],[Director]]&amp;"_"&amp;Table_Films[[#This Row],[Title]]</calculatedColumnFormula>
    </tableColumn>
    <tableColumn id="5" xr3:uid="{9374159B-CBD9-43CA-9044-592312373EBD}" name="Year" dataDxfId="261"/>
    <tableColumn id="6" xr3:uid="{0E97EE89-F5A6-4B83-A07D-E109D45FE2BA}" name="Decade" dataDxfId="260">
      <calculatedColumnFormula>IFERROR(FLOOR(Table_Films[[#This Row],[Year]],10), 0)</calculatedColumnFormula>
    </tableColumn>
    <tableColumn id="7" xr3:uid="{08951DAB-C6C0-4759-9ABB-B30B736BB4A1}" name="Century" dataDxfId="259">
      <calculatedColumnFormula>IFERROR(CEILING(VALUE(LEFT(Table_Films[[#This Row],[Year]],FIND("-",Table_Films[[#This Row],[Year]]&amp;"-")-1))/100, 1), 0)</calculatedColumnFormula>
    </tableColumn>
    <tableColumn id="9" xr3:uid="{1329F377-0BD3-4269-9A35-B4A6C188222A}" name="Country" dataDxfId="258"/>
  </tableColumns>
  <tableStyleInfo name="TableStyleMedium15"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710C6BF2-88CD-463C-BD2C-7E2C68351CBD}" name="Table_URLs" displayName="Table_URLs" ref="A1:B15" totalsRowShown="0" headerRowDxfId="257">
  <autoFilter ref="A1:B15" xr:uid="{710C6BF2-88CD-463C-BD2C-7E2C68351CBD}"/>
  <tableColumns count="2">
    <tableColumn id="1" xr3:uid="{566DC6ED-3F38-419F-B159-F08A810DCC34}" name="Concept"/>
    <tableColumn id="2" xr3:uid="{EA4B2FDA-22AE-4870-B0F5-993B261A63D5}" name="URL" dataCellStyle="Hyperlink"/>
  </tableColumns>
  <tableStyleInfo name="TableStyleMedium15"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31D36E00-86F2-42D7-97A6-8E504E49BE5A}" name="Table_Months" displayName="Table_Months" ref="A2:C14" totalsRowShown="0" headerRowDxfId="256">
  <autoFilter ref="A2:C14" xr:uid="{31D36E00-86F2-42D7-97A6-8E504E49BE5A}"/>
  <tableColumns count="3">
    <tableColumn id="1" xr3:uid="{E6DEB5F8-DDA9-4CE5-AC28-C7D2DEFD1ABE}" name="Month_Number"/>
    <tableColumn id="2" xr3:uid="{4154DF48-41FC-4DCA-B995-1CB6ACECA392}" name="Month_Name_Short"/>
    <tableColumn id="3" xr3:uid="{A9372AC1-2481-444E-82BE-B98A95F828C0}" name="Month_Name_Long"/>
  </tableColumns>
  <tableStyleInfo name="TableStyleMedium15"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8015B9E4-5B12-4F9D-A6C3-210074392353}" name="Table_Book_Editions" displayName="Table_Book_Editions" ref="A1:K115" totalsRowShown="0" headerRowDxfId="255" dataDxfId="254">
  <autoFilter ref="A1:K115" xr:uid="{8015B9E4-5B12-4F9D-A6C3-210074392353}"/>
  <tableColumns count="11">
    <tableColumn id="1" xr3:uid="{BB842F4E-A51F-4394-A089-A11D9CB85388}" name="Hash_ID" dataDxfId="253"/>
    <tableColumn id="10" xr3:uid="{31502059-24B8-4DEB-8EA1-B19AD56597CE}" name="Hash_ID_Books" dataDxfId="252"/>
    <tableColumn id="2" xr3:uid="{5F4AEF56-7FE6-4619-8CB3-99BC4EC94699}" name="Title" dataDxfId="251"/>
    <tableColumn id="3" xr3:uid="{A4BFFEC7-4584-4266-80A9-21F44E62254F}" name="Author" dataDxfId="250"/>
    <tableColumn id="4" xr3:uid="{C2857822-AA18-4413-8825-CFA53E835475}" name="Edition" dataDxfId="249"/>
    <tableColumn id="13" xr3:uid="{2BFAB5F1-3457-45B4-A8A0-AD6393EF3170}" name="Publisher" dataDxfId="248"/>
    <tableColumn id="11" xr3:uid="{5E5B0133-717E-4B1E-90DD-9262F28A72DC}" name="Edition_Title" dataDxfId="247"/>
    <tableColumn id="6" xr3:uid="{BC11608C-BC96-49F3-98B7-1CED1B65D6F7}" name="Published_Title" dataDxfId="246"/>
    <tableColumn id="7" xr3:uid="{648ED629-1B94-450D-A851-D7F949556B7E}" name="Published_Language" dataDxfId="245"/>
    <tableColumn id="8" xr3:uid="{2A832C57-10EC-4B97-B504-9594C3FC318B}" name="Published_Date" dataDxfId="244"/>
    <tableColumn id="9" xr3:uid="{FEA4F3B5-041D-4E3F-A90C-7C5785CA712F}" name="ISBN13" dataDxfId="243"/>
  </tableColumns>
  <tableStyleInfo name="TableStyleMedium15"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52AD1F2C-3BCB-4AA5-9E00-5F96BE637A8D}" name="Table_Book_Series" displayName="Table_Book_Series" ref="A1:F154" totalsRowShown="0" headerRowDxfId="242">
  <autoFilter ref="A1:F154" xr:uid="{52AD1F2C-3BCB-4AA5-9E00-5F96BE637A8D}"/>
  <tableColumns count="6">
    <tableColumn id="1" xr3:uid="{9FD9FC5C-3BE5-445D-83FB-A43D66B82376}" name="Title"/>
    <tableColumn id="2" xr3:uid="{DF10541F-A542-4C69-B570-5920BEE3B5E7}" name="Original Title" dataDxfId="241"/>
    <tableColumn id="3" xr3:uid="{7E56AADE-B654-47EF-8FB4-5008445C1365}" name="Author"/>
    <tableColumn id="5" xr3:uid="{02E8F80C-41DA-4036-8914-9C5CA6FDF399}" name="Composite_Work_Author" dataDxfId="240">
      <calculatedColumnFormula>Table_Book_Series[[#This Row],[Title]]&amp;"_"&amp;Table_Book_Series[[#This Row],[Author]]</calculatedColumnFormula>
    </tableColumn>
    <tableColumn id="6" xr3:uid="{BA115A8A-0AF0-42B0-9831-5707CBF35A4D}" name="Composite_Author_Work" dataDxfId="239">
      <calculatedColumnFormula>Table_Book_Series[[#This Row],[Author]]&amp;"_"&amp;Table_Book_Series[[#This Row],[Title]]</calculatedColumnFormula>
    </tableColumn>
    <tableColumn id="4" xr3:uid="{8182F01F-C081-4527-8D96-46E762C69FF3}" name="Duplicated_Entry" dataDxfId="238">
      <calculatedColumnFormula>IF(COUNTIFS(Table_Book_Series[Composite_Work_Author],Table_Book_Series[[#This Row],[Composite_Work_Author]])&gt;1,"Y","N")</calculatedColumnFormula>
    </tableColumn>
  </tableColumns>
  <tableStyleInfo name="TableStyleMedium15"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B20F2914-E3EB-4F0C-8F90-E9E77894D222}" name="Table_Art_Types" displayName="Table_Art_Types" ref="A1:D171" totalsRowShown="0" headerRowDxfId="237">
  <autoFilter ref="A1:D171" xr:uid="{B20F2914-E3EB-4F0C-8F90-E9E77894D222}"/>
  <sortState xmlns:xlrd2="http://schemas.microsoft.com/office/spreadsheetml/2017/richdata2" ref="A2:D171">
    <sortCondition ref="B1:B171"/>
  </sortState>
  <tableColumns count="4">
    <tableColumn id="1" xr3:uid="{B8797D41-D833-42BD-AA9D-5B0C448DF3B6}" name="Book_Type"/>
    <tableColumn id="4" xr3:uid="{63970A14-943E-4C14-82C7-E0AAA584BC54}" name="Description"/>
    <tableColumn id="3" xr3:uid="{20439E56-DE36-4B7D-8ECB-A03A8A6E34B2}" name="Applicable_Work_Type(s)"/>
    <tableColumn id="2" xr3:uid="{CD529A97-3F29-4995-A317-6BFA50F9C4D5}" name="Duplicated_Entry" dataDxfId="236">
      <calculatedColumnFormula>IF(COUNTIFS(Table_Art_Types[Book_Type],Table_Art_Types[[#This Row],[Book_Type]])&gt;1,"Y","N")</calculatedColumnFormula>
    </tableColumn>
  </tableColumns>
  <tableStyleInfo name="TableStyleMedium15"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E32888E-0B1C-49B9-BBEC-EF357A1BC4A2}" name="Table_Book_Categories" displayName="Table_Book_Categories" ref="A1:D826" totalsRowShown="0" headerRowDxfId="235">
  <autoFilter ref="A1:D826" xr:uid="{4E32888E-0B1C-49B9-BBEC-EF357A1BC4A2}"/>
  <tableColumns count="4">
    <tableColumn id="1" xr3:uid="{56ACCD28-4E85-4F77-A91D-1812BEE81628}" name="Category_1"/>
    <tableColumn id="2" xr3:uid="{804C243E-0417-4681-BDE8-7819FD079513}" name="Category_2"/>
    <tableColumn id="3" xr3:uid="{110757CC-356F-406D-90D5-267FD2F7B700}" name="Category_3"/>
    <tableColumn id="4" xr3:uid="{F8EBE0B0-DD74-4348-A920-F071AF146DCA}" name="Notes_Scope_Example"/>
  </tableColumns>
  <tableStyleInfo name="TableStyleMedium15"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A4AF9C38-06A0-458E-AC04-A237BABC8EEF}" name="Table_Literary_Movements" displayName="Table_Literary_Movements" ref="A1:E218" totalsRowShown="0" headerRowDxfId="234">
  <autoFilter ref="A1:E218" xr:uid="{A4AF9C38-06A0-458E-AC04-A237BABC8EEF}"/>
  <tableColumns count="5">
    <tableColumn id="1" xr3:uid="{CB8A6102-F7F7-492C-B096-88728989A91F}" name="Level 1 (Era/Broad School)"/>
    <tableColumn id="2" xr3:uid="{90D4B181-7105-422B-A0FC-81D5C5AA8970}" name="Level 2 (Movement)"/>
    <tableColumn id="5" xr3:uid="{7F75A73C-F40D-4B98-B814-E9E6E0B83344}" name="Level 3 (Sub-movement/Related)"/>
    <tableColumn id="4" xr3:uid="{6D059FDE-020A-4A2F-87B8-95C0DE12534C}" name="Notes / Scope Example"/>
    <tableColumn id="3" xr3:uid="{18EBE093-4EF6-4734-A796-0C1C2574AC46}" name="Duplicated_Entry" dataDxfId="233">
      <calculatedColumnFormula>IF(COUNTIFS(Table_Literary_Movements[Level 2 (Movement)],Table_Literary_Movements[[#This Row],[Level 2 (Movement)]])&gt;1,"Y","N")</calculatedColumnFormula>
    </tableColumn>
  </tableColumns>
  <tableStyleInfo name="TableStyleMedium15"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E73387F7-1A8B-4F3C-B866-3076B56D50B8}" name="Table_Themes" displayName="Table_Themes" ref="A1:C568" totalsRowShown="0" headerRowDxfId="232">
  <autoFilter ref="A1:C568" xr:uid="{E73387F7-1A8B-4F3C-B866-3076B56D50B8}"/>
  <tableColumns count="3">
    <tableColumn id="1" xr3:uid="{3211B5B4-975C-45F2-90F7-E17BCBFDA5DA}" name="Category"/>
    <tableColumn id="2" xr3:uid="{DC97892A-D749-4D95-8D5F-694886478252}" name="Subcategory"/>
    <tableColumn id="3" xr3:uid="{7C7F91A7-DE2B-4E69-9DAA-D01B1192CD40}" name="Theme"/>
  </tableColumns>
  <tableStyleInfo name="TableStyleMedium15"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831812F6-A4A2-4A90-B563-8FD7A7F82C84}" name="Table27" displayName="Table27" ref="A1:B239" totalsRowShown="0" headerRowDxfId="231">
  <autoFilter ref="A1:B239" xr:uid="{831812F6-A4A2-4A90-B563-8FD7A7F82C84}"/>
  <tableColumns count="2">
    <tableColumn id="1" xr3:uid="{8FDBC4FE-46CA-469A-B69A-E8289AD06BD1}" name="Name"/>
    <tableColumn id="2" xr3:uid="{34B61EDA-251A-48C2-9490-508CF605F58A}" name="Description (Optional)"/>
  </tableColumns>
  <tableStyleInfo name="TableStyleMedium1"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EF8CAD4A-80E8-41CF-A89D-3BF5214E5579}" name="Table28" displayName="Table28" ref="A1:A288" totalsRowShown="0" headerRowDxfId="230">
  <autoFilter ref="A1:A288" xr:uid="{EF8CAD4A-80E8-41CF-A89D-3BF5214E5579}"/>
  <tableColumns count="1">
    <tableColumn id="1" xr3:uid="{59131619-A65D-47AF-A931-8E32AD263E1C}" name="Name"/>
  </tableColumns>
  <tableStyleInfo name="TableStyleMedium15"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3D0CE237-E127-4755-976F-04DDFEB52C4B}" name="Table29" displayName="Table29" ref="A1:A164" totalsRowShown="0" headerRowDxfId="229" dataDxfId="228">
  <autoFilter ref="A1:A164" xr:uid="{3D0CE237-E127-4755-976F-04DDFEB52C4B}"/>
  <tableColumns count="1">
    <tableColumn id="1" xr3:uid="{AFA74E7D-E6B1-4638-BB13-3D87C1C1F248}" name="Name" dataDxfId="227"/>
  </tableColumns>
  <tableStyleInfo name="TableStyleMedium15"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D72A393-E6E4-4A4C-AD53-4E367F34CAC7}" name="Table_Paintings" displayName="Table_Paintings" ref="A1:H1338" totalsRowShown="0" headerRowDxfId="226" dataDxfId="225">
  <autoFilter ref="A1:H1338" xr:uid="{0D72A393-E6E4-4A4C-AD53-4E367F34CAC7}"/>
  <sortState xmlns:xlrd2="http://schemas.microsoft.com/office/spreadsheetml/2017/richdata2" ref="B2:H1244">
    <sortCondition ref="D1:D1244"/>
  </sortState>
  <tableColumns count="8">
    <tableColumn id="7" xr3:uid="{A89557AB-8656-4D78-AFC4-37AB34E2F150}" name="Hash_ID" dataDxfId="224">
      <calculatedColumnFormula array="1">"p" &amp; RIGHT(ABS(SUMPRODUCT(CODE(MID(B2&amp;C2,ROW(INDIRECT("1:"&amp;LEN(B2&amp;C2))),1))*POWER(31,MOD(ROW(INDIRECT("1:"&amp;LEN(B2&amp;C2)))-1,7)))),6)</calculatedColumnFormula>
    </tableColumn>
    <tableColumn id="1" xr3:uid="{AD5FA75D-2E98-403E-A0BA-90928FAA9A2F}" name="Title" dataDxfId="223"/>
    <tableColumn id="2" xr3:uid="{FF76FC4D-5C45-4D2A-BC0C-43AEAB96BED5}" name="Author" dataDxfId="222"/>
    <tableColumn id="6" xr3:uid="{9BAD2894-6ADC-4B04-B8EC-353F68F456F2}" name="Composite_Work_Author" dataDxfId="221">
      <calculatedColumnFormula>Table_Paintings[[#This Row],[Title]]&amp;"_"&amp;Table_Paintings[[#This Row],[Author]]</calculatedColumnFormula>
    </tableColumn>
    <tableColumn id="8" xr3:uid="{53D6EB44-79E6-48FB-B5C1-6082B5822224}" name="Duplicated_Entry" dataDxfId="220">
      <calculatedColumnFormula>IF(COUNTIFS(Table_Paintings[Composite_Work_Author],Table_Paintings[[#This Row],[Composite_Work_Author]])&gt;1,"Y","N")</calculatedColumnFormula>
    </tableColumn>
    <tableColumn id="3" xr3:uid="{8AD6BB73-A0B5-40F3-B65A-0B53157B8E50}" name="Art_Movement" dataDxfId="219"/>
    <tableColumn id="4" xr3:uid="{16E0BD2D-BBA6-4739-86E8-490DDED1307F}" name="Orientation" dataDxfId="218"/>
    <tableColumn id="5" xr3:uid="{623CC06A-EF17-4327-AC58-7F4DCEB1D096}" name="Century" dataDxfId="217"/>
  </tableColumns>
  <tableStyleInfo name="TableStyleMedium15"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245AE523-7D5C-4BD3-9EE2-22E370452F5E}" name="Table_Attributes" displayName="Table_Attributes" ref="A1:D71" totalsRowShown="0" headerRowDxfId="216" dataDxfId="215">
  <autoFilter ref="A1:D71" xr:uid="{245AE523-7D5C-4BD3-9EE2-22E370452F5E}"/>
  <tableColumns count="4">
    <tableColumn id="1" xr3:uid="{B8CF911B-35A5-434D-AA17-B91F344A6F9F}" name="Name" dataDxfId="214"/>
    <tableColumn id="2" xr3:uid="{A4F293C4-B1F5-4E82-B803-E7B17532E627}" name="Description (Optional)" dataDxfId="213"/>
    <tableColumn id="3" xr3:uid="{5276C964-41FC-460C-92DB-29380A52D02E}" name="Category (Optional)" dataDxfId="212"/>
    <tableColumn id="4" xr3:uid="{082AD110-5E4F-4782-8EDE-663CC89444EF}" name="Duplicated_Entry" dataDxfId="211">
      <calculatedColumnFormula>IF(COUNTIFS(Table_Attributes[Name],Table_Attributes[[#This Row],[Name]])&gt;1,"Y","N")</calculatedColumnFormula>
    </tableColumn>
  </tableColumns>
  <tableStyleInfo name="TableStyleMedium15"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9FD1EE81-9A08-4D00-AE35-F8A639FBA903}" name="Table_Work_Types" displayName="Table_Work_Types" ref="A1:B35" totalsRowShown="0" headerRowDxfId="210" dataDxfId="209">
  <autoFilter ref="A1:B35" xr:uid="{9FD1EE81-9A08-4D00-AE35-F8A639FBA903}"/>
  <tableColumns count="2">
    <tableColumn id="1" xr3:uid="{05825890-8279-44B4-9491-4D899EAD1C24}" name="Name" dataDxfId="208"/>
    <tableColumn id="2" xr3:uid="{4B61AF35-03F7-4A2A-A4CB-9DBE8B2EAA8E}" name="Description" dataDxfId="207"/>
  </tableColumns>
  <tableStyleInfo name="TableStyleMedium15"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C73C384A-E6C7-4B2E-90D2-F1549402EAE7}" name="Table_Contribution_types" displayName="Table_Contribution_types" ref="A1:C49" totalsRowShown="0" headerRowDxfId="206">
  <autoFilter ref="A1:C49" xr:uid="{C73C384A-E6C7-4B2E-90D2-F1549402EAE7}"/>
  <tableColumns count="3">
    <tableColumn id="1" xr3:uid="{F31AC24D-C790-47D1-8D56-B410C47D7FFC}" name="Name"/>
    <tableColumn id="2" xr3:uid="{0DF121A0-9355-4B06-8148-1B510C4DC5D0}" name="Description"/>
    <tableColumn id="3" xr3:uid="{D049D376-1978-4B26-8968-12913D1292F2}" name="Examples of Use"/>
  </tableColumns>
  <tableStyleInfo name="TableStyleMedium15"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A94679E-61ED-4E2D-97B0-EB8A298E4549}" name="Table_Score_0_5_Halves" displayName="Table_Score_0_5_Halves" ref="B2:B13" totalsRowShown="0" headerRowDxfId="205">
  <autoFilter ref="B2:B13" xr:uid="{7A94679E-61ED-4E2D-97B0-EB8A298E4549}"/>
  <tableColumns count="1">
    <tableColumn id="1" xr3:uid="{5C1B55CB-89AB-45A0-8150-DB14D9FACCFB}" name="Score" dataDxfId="204"/>
  </tableColumns>
  <tableStyleInfo name="TableStyleMedium15"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162F6AB-75DC-456F-BC54-A4F29556F156}" name="Table_Check" displayName="Table_Check" ref="F2:F4" totalsRowShown="0" headerRowDxfId="203">
  <autoFilter ref="F2:F4" xr:uid="{4162F6AB-75DC-456F-BC54-A4F29556F156}"/>
  <tableColumns count="1">
    <tableColumn id="1" xr3:uid="{1A7F9E77-DEF0-479B-AF5D-0D1F4AD08AB8}" name="Check"/>
  </tableColumns>
  <tableStyleInfo name="TableStyleMedium15"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F9ADA2A8-908C-466D-A94E-D3F571991FAB}" name="Centuries_Table" displayName="Centuries_Table" ref="H2:H16" totalsRowShown="0" headerRowDxfId="202">
  <autoFilter ref="H2:H16" xr:uid="{F9ADA2A8-908C-466D-A94E-D3F571991FAB}"/>
  <sortState xmlns:xlrd2="http://schemas.microsoft.com/office/spreadsheetml/2017/richdata2" ref="H3:H16">
    <sortCondition ref="H2:H16"/>
  </sortState>
  <tableColumns count="1">
    <tableColumn id="1" xr3:uid="{A9FFA316-18FF-4953-853B-D360E1229182}" name="Centuries"/>
  </tableColumns>
  <tableStyleInfo name="TableStyleMedium15"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4D609777-97EB-4C7B-AD75-A32CB4F36DF9}" name="Table_Score_0_5_Fulls" displayName="Table_Score_0_5_Fulls" ref="D2:D7" totalsRowShown="0" headerRowDxfId="201">
  <autoFilter ref="D2:D7" xr:uid="{4D609777-97EB-4C7B-AD75-A32CB4F36DF9}"/>
  <tableColumns count="1">
    <tableColumn id="1" xr3:uid="{8D987386-7807-4C0B-B5DA-7CCA2EBC99C9}" name="Score" dataDxfId="200"/>
  </tableColumns>
  <tableStyleInfo name="TableStyleMedium15"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7D636D0C-7509-4219-B24E-730768B1A796}" name="Art_Movements_Table" displayName="Art_Movements_Table" ref="A1:B87" totalsRowShown="0" headerRowDxfId="199" dataDxfId="197" headerRowBorderDxfId="198" tableBorderDxfId="196" totalsRowBorderDxfId="195">
  <autoFilter ref="A1:B87" xr:uid="{7D636D0C-7509-4219-B24E-730768B1A796}"/>
  <sortState xmlns:xlrd2="http://schemas.microsoft.com/office/spreadsheetml/2017/richdata2" ref="A2:A79">
    <sortCondition ref="A1:A79"/>
  </sortState>
  <tableColumns count="2">
    <tableColumn id="1" xr3:uid="{027F6BD3-A725-4FA9-86AF-B1465C554798}" name="Art_Movements" dataDxfId="194"/>
    <tableColumn id="2" xr3:uid="{83B7EA05-99B0-4DA5-8B92-4CD42D617748}" name="Duplicate_Entry" dataDxfId="193">
      <calculatedColumnFormula>IF(COUNTIFS(Art_Movements_Table[Art_Movements],Art_Movements_Table[[#This Row],[Art_Movements]])&gt;1,"Y","N")</calculatedColumnFormula>
    </tableColumn>
  </tableColumns>
  <tableStyleInfo name="TableStyleMedium15"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2DF93A5E-3AA8-4DC9-A73D-A37DB360973A}" name="Table_Languages" displayName="Table_Languages" ref="A1:H449" totalsRowShown="0" headerRowDxfId="192" dataDxfId="191">
  <autoFilter ref="A1:H449" xr:uid="{2DF93A5E-3AA8-4DC9-A73D-A37DB360973A}"/>
  <tableColumns count="8">
    <tableColumn id="10" xr3:uid="{D9B07F75-84DC-4A63-B11B-D5BD594E829B}" name="Hash_ID" dataDxfId="190">
      <calculatedColumnFormula>CONCATENATE("L", ,"-",TEXT(ROW(A1)-1, "000000"))</calculatedColumnFormula>
    </tableColumn>
    <tableColumn id="1" xr3:uid="{EBE973B3-C6ED-435A-8456-FFDE75774A7F}" name="Language" dataDxfId="189"/>
    <tableColumn id="2" xr3:uid="{B662F955-FC06-42C1-BE92-1BD4C3D43F1D}" name="ISO_639-1" dataDxfId="188"/>
    <tableColumn id="7" xr3:uid="{2F4A92EC-F88A-48FB-986C-8AAF88BB5DE8}" name="ISO_639-1_Is_Duplicate" dataDxfId="187">
      <calculatedColumnFormula>IF(COUNTIFS(Table_Languages[ISO_639-1],Table_Languages[[#This Row],[ISO_639-1]])&gt;1,"Y","N")</calculatedColumnFormula>
    </tableColumn>
    <tableColumn id="3" xr3:uid="{767F2ABD-0FAF-4488-9C4A-A0B148CDD288}" name="ISO_639-2" dataDxfId="186"/>
    <tableColumn id="8" xr3:uid="{48930863-4593-4775-BFB4-AA4FB11793E4}" name="ISO_639-2_Is_Duplicate" dataDxfId="185">
      <calculatedColumnFormula>IF(COUNTIFS(Table_Languages[ISO_639-2],Table_Languages[[#This Row],[ISO_639-2]])&gt;1,"Y","N")</calculatedColumnFormula>
    </tableColumn>
    <tableColumn id="4" xr3:uid="{6041CEB4-3732-4E3F-9F9F-2414CC4ACED5}" name="ISO_639-3" dataDxfId="184"/>
    <tableColumn id="9" xr3:uid="{3A8A4929-CCC1-4952-93D5-2456559B23FA}" name="ISO_639-3_Is_Duplicate" dataDxfId="183">
      <calculatedColumnFormula>IF(COUNTIFS(Table_Languages[ISO_639-3],Table_Languages[[#This Row],[ISO_639-3]])&gt;1,"Y","N")</calculatedColumnFormula>
    </tableColumn>
  </tableColumns>
  <tableStyleInfo name="TableStyleMedium15"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77FA380-6534-4FDD-A942-80EAF22AF8D2}" name="Table_Publishing_Houses" displayName="Table_Publishing_Houses" ref="A1:D173" totalsRowShown="0" headerRowDxfId="182" dataDxfId="181">
  <autoFilter ref="A1:D173" xr:uid="{377FA380-6534-4FDD-A942-80EAF22AF8D2}"/>
  <tableColumns count="4">
    <tableColumn id="1" xr3:uid="{22010202-4B8C-4D8D-935A-43CDC22019E3}" name="Publishing_House" dataDxfId="180"/>
    <tableColumn id="3" xr3:uid="{F4DA7F49-C558-4E1D-944C-16485C140125}" name="Country" dataDxfId="179"/>
    <tableColumn id="2" xr3:uid="{3E996542-A139-410B-BBF6-026844F4EDFE}" name="Duplicated_Entry" dataDxfId="178">
      <calculatedColumnFormula>IF(COUNTIFS(Table_Publishing_Houses[Publishing_House],Table_Publishing_Houses[[#This Row],[Publishing_House]])&gt;1,"Y","N")</calculatedColumnFormula>
    </tableColumn>
    <tableColumn id="4" xr3:uid="{51DEDE1F-91EC-4E89-9498-6C3D6AB2E3E3}" name="Specialties" dataDxfId="177"/>
  </tableColumns>
  <tableStyleInfo name="TableStyleMedium15"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958E85C3-80AE-499F-A788-B86D2B2FD9FB}" name="Table19" displayName="Table19" ref="A1:C106" totalsRowShown="0" headerRowDxfId="176">
  <autoFilter ref="A1:C106" xr:uid="{958E85C3-80AE-499F-A788-B86D2B2FD9FB}"/>
  <tableColumns count="3">
    <tableColumn id="1" xr3:uid="{5311AB59-1213-4265-8509-6CE54CCFB6D1}" name="Name"/>
    <tableColumn id="2" xr3:uid="{937FDC6B-96BF-4B97-A1F8-87578E274260}" name="Country"/>
    <tableColumn id="3" xr3:uid="{721D6F18-8189-42C2-91A6-ECD2C8BD0198}" name="Duplicated_Entry" dataDxfId="175">
      <calculatedColumnFormula>IF(COUNTIFS(Table19[Name],Table19[[#This Row],[Name]])&gt;1,"Y","N")</calculatedColumnFormula>
    </tableColumn>
  </tableColumns>
  <tableStyleInfo name="TableStyleMedium15"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DD4A45C-DEB2-431C-B1DA-7E3D9CCC89CF}" name="Table_Countries" displayName="Table_Countries" ref="A1:F263" totalsRowShown="0" headerRowDxfId="174">
  <autoFilter ref="A1:F263" xr:uid="{7DD4A45C-DEB2-431C-B1DA-7E3D9CCC89CF}"/>
  <tableColumns count="6">
    <tableColumn id="1" xr3:uid="{E30F33BF-2A00-4768-A7B9-1DDC68314DE4}" name="Continent_Name"/>
    <tableColumn id="2" xr3:uid="{A7F13A77-11A6-458D-B83D-4BF5BB4636C4}" name="Continent_Code"/>
    <tableColumn id="3" xr3:uid="{A06CF3DD-6475-4B8D-BFBF-6F9F6AE34B46}" name="Country_Name"/>
    <tableColumn id="4" xr3:uid="{FCB82B28-A348-4963-A8E6-1D0E74864C53}" name="Two_Letter_Country_Code"/>
    <tableColumn id="5" xr3:uid="{C3D35BE1-F0D5-4AF6-9E9C-248CFBC00B83}" name="Three_Letter_Country_Code"/>
    <tableColumn id="6" xr3:uid="{01F38654-D5C8-431F-B367-1AB893D1808E}" name="Country_Number"/>
  </tableColumns>
  <tableStyleInfo name="TableStyleMedium15"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C28E76D-9614-4F4B-95B1-69D0909E5872}" name="Table18" displayName="Table18" ref="A1:B4" totalsRowShown="0" headerRowDxfId="173" dataDxfId="172">
  <autoFilter ref="A1:B4" xr:uid="{5C28E76D-9614-4F4B-95B1-69D0909E5872}"/>
  <tableColumns count="2">
    <tableColumn id="1" xr3:uid="{9FF44601-9831-4FDD-8962-5C652D3A116C}" name="Field" dataDxfId="171"/>
    <tableColumn id="2" xr3:uid="{695A80DE-7604-42E6-A315-FE29E90FF258}" name="Acronym" dataDxfId="170"/>
  </tableColumns>
  <tableStyleInfo name="TableStyleMedium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8" Type="http://schemas.openxmlformats.org/officeDocument/2006/relationships/hyperlink" Target="https://z-lib.fm/book" TargetMode="External"/><Relationship Id="rId13" Type="http://schemas.openxmlformats.org/officeDocument/2006/relationships/table" Target="../tables/table6.xml"/><Relationship Id="rId3" Type="http://schemas.openxmlformats.org/officeDocument/2006/relationships/hyperlink" Target="https://libgen.is/fiction/" TargetMode="External"/><Relationship Id="rId7" Type="http://schemas.openxmlformats.org/officeDocument/2006/relationships/hyperlink" Target="https://1lib.sk/book" TargetMode="External"/><Relationship Id="rId12" Type="http://schemas.openxmlformats.org/officeDocument/2006/relationships/hyperlink" Target="https://z-lib.gd/" TargetMode="External"/><Relationship Id="rId2" Type="http://schemas.openxmlformats.org/officeDocument/2006/relationships/hyperlink" Target="https://hardcover.app/books/" TargetMode="External"/><Relationship Id="rId1" Type="http://schemas.openxmlformats.org/officeDocument/2006/relationships/hyperlink" Target="https://www.goodreads.com/book/show/" TargetMode="External"/><Relationship Id="rId6" Type="http://schemas.openxmlformats.org/officeDocument/2006/relationships/hyperlink" Target="https://z-library.sk/book/" TargetMode="External"/><Relationship Id="rId11" Type="http://schemas.openxmlformats.org/officeDocument/2006/relationships/hyperlink" Target="https://z-lib.gl/book" TargetMode="External"/><Relationship Id="rId5" Type="http://schemas.openxmlformats.org/officeDocument/2006/relationships/hyperlink" Target="https://z-library.sk/" TargetMode="External"/><Relationship Id="rId10" Type="http://schemas.openxmlformats.org/officeDocument/2006/relationships/hyperlink" Target="https://z-lib.gl/" TargetMode="External"/><Relationship Id="rId4" Type="http://schemas.openxmlformats.org/officeDocument/2006/relationships/hyperlink" Target="https://libgen.is/" TargetMode="External"/><Relationship Id="rId9" Type="http://schemas.openxmlformats.org/officeDocument/2006/relationships/hyperlink" Target="https://z-lib.gd/book" TargetMode="External"/></Relationships>
</file>

<file path=xl/worksheets/_rels/sheet10.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3" Type="http://schemas.openxmlformats.org/officeDocument/2006/relationships/table" Target="../tables/table23.xml"/><Relationship Id="rId2" Type="http://schemas.openxmlformats.org/officeDocument/2006/relationships/table" Target="../tables/table22.xml"/><Relationship Id="rId1" Type="http://schemas.openxmlformats.org/officeDocument/2006/relationships/table" Target="../tables/table21.xml"/><Relationship Id="rId4" Type="http://schemas.openxmlformats.org/officeDocument/2006/relationships/table" Target="../tables/table24.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25.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26.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27.xml"/></Relationships>
</file>

<file path=xl/worksheets/_rels/sheet28.xml.rels><?xml version="1.0" encoding="UTF-8" standalone="yes"?>
<Relationships xmlns="http://schemas.openxmlformats.org/package/2006/relationships"><Relationship Id="rId1" Type="http://schemas.openxmlformats.org/officeDocument/2006/relationships/table" Target="../tables/table28.xml"/></Relationships>
</file>

<file path=xl/worksheets/_rels/sheet29.xml.rels><?xml version="1.0" encoding="UTF-8" standalone="yes"?>
<Relationships xmlns="http://schemas.openxmlformats.org/package/2006/relationships"><Relationship Id="rId1" Type="http://schemas.openxmlformats.org/officeDocument/2006/relationships/table" Target="../tables/table29.xml"/></Relationships>
</file>

<file path=xl/worksheets/_rels/sheet30.xml.rels><?xml version="1.0" encoding="UTF-8" standalone="yes"?>
<Relationships xmlns="http://schemas.openxmlformats.org/package/2006/relationships"><Relationship Id="rId1" Type="http://schemas.openxmlformats.org/officeDocument/2006/relationships/table" Target="../tables/table30.xml"/></Relationships>
</file>

<file path=xl/worksheets/_rels/sheet31.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2FF8D-E918-41BE-AF06-2473B26FD051}">
  <sheetPr codeName="Sheet9"/>
  <dimension ref="B2:D5"/>
  <sheetViews>
    <sheetView showGridLines="0" workbookViewId="0">
      <selection activeCell="E19" sqref="E19"/>
    </sheetView>
  </sheetViews>
  <sheetFormatPr defaultRowHeight="14.5" x14ac:dyDescent="0.35"/>
  <cols>
    <col min="1" max="1" width="4.1796875" customWidth="1"/>
    <col min="2" max="2" width="58.54296875" customWidth="1"/>
    <col min="3" max="3" width="3" customWidth="1"/>
    <col min="4" max="4" width="60.26953125" customWidth="1"/>
  </cols>
  <sheetData>
    <row r="2" spans="2:4" x14ac:dyDescent="0.35">
      <c r="B2" s="23" t="s">
        <v>11885</v>
      </c>
      <c r="D2" s="23" t="s">
        <v>11887</v>
      </c>
    </row>
    <row r="4" spans="2:4" ht="24.5" customHeight="1" x14ac:dyDescent="0.35">
      <c r="B4" s="11" t="s">
        <v>16430</v>
      </c>
      <c r="D4" s="11" t="s">
        <v>16431</v>
      </c>
    </row>
    <row r="5" spans="2:4" ht="21" customHeight="1" x14ac:dyDescent="0.35">
      <c r="B5" s="22"/>
      <c r="D5" s="22"/>
    </row>
  </sheetData>
  <dataValidations count="2">
    <dataValidation type="list" allowBlank="1" showInputMessage="1" showErrorMessage="1" sqref="B5" xr:uid="{50BF79D9-FA10-453A-9385-BAA6D684F6D7}">
      <formula1>Set_Composite_Work_Author_Clean</formula1>
    </dataValidation>
    <dataValidation type="list" allowBlank="1" showInputMessage="1" showErrorMessage="1" sqref="D5" xr:uid="{2A490A7F-4C70-4E52-8D4D-317026371B40}">
      <formula1>Set_Author</formula1>
    </dataValidation>
  </dataValidation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9217" r:id="rId3" name="Button 1">
              <controlPr defaultSize="0" print="0" autoFill="0" autoPict="0" macro="[0]!CheckValidations">
                <anchor moveWithCells="1">
                  <from>
                    <xdr:col>6</xdr:col>
                    <xdr:colOff>311150</xdr:colOff>
                    <xdr:row>4</xdr:row>
                    <xdr:rowOff>82550</xdr:rowOff>
                  </from>
                  <to>
                    <xdr:col>9</xdr:col>
                    <xdr:colOff>457200</xdr:colOff>
                    <xdr:row>7</xdr:row>
                    <xdr:rowOff>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49FC72-89B3-40D8-96C8-BBF799ACE765}">
  <sheetPr codeName="Sheet22">
    <tabColor rgb="FFF96F93"/>
  </sheetPr>
  <dimension ref="A1:M664"/>
  <sheetViews>
    <sheetView showGridLines="0" zoomScale="85" zoomScaleNormal="85" workbookViewId="0">
      <selection activeCell="D17" sqref="D17"/>
    </sheetView>
  </sheetViews>
  <sheetFormatPr defaultRowHeight="14.5" x14ac:dyDescent="0.35"/>
  <cols>
    <col min="1" max="1" width="12.7265625" style="7" customWidth="1"/>
    <col min="2" max="2" width="49.1796875" style="7" bestFit="1" customWidth="1"/>
    <col min="3" max="3" width="23.26953125" style="7" bestFit="1" customWidth="1"/>
    <col min="4" max="4" width="41.1796875" style="7" bestFit="1" customWidth="1"/>
    <col min="5" max="5" width="23.26953125" style="7" bestFit="1" customWidth="1"/>
    <col min="6" max="6" width="71.453125" style="7" bestFit="1" customWidth="1"/>
    <col min="7" max="7" width="30.1796875" style="7" bestFit="1" customWidth="1"/>
    <col min="8" max="8" width="128.90625" style="7" bestFit="1" customWidth="1"/>
    <col min="9" max="9" width="27.1796875" style="7" customWidth="1"/>
    <col min="10" max="10" width="24.26953125" style="7" customWidth="1"/>
    <col min="11" max="11" width="23.26953125" style="7" customWidth="1"/>
    <col min="12" max="12" width="65.6328125" style="7" bestFit="1" customWidth="1"/>
    <col min="13" max="13" width="102.36328125" style="7" bestFit="1" customWidth="1"/>
    <col min="14" max="16384" width="8.7265625" style="7"/>
  </cols>
  <sheetData>
    <row r="1" spans="1:13" s="1" customFormat="1" ht="36.5" customHeight="1" x14ac:dyDescent="0.35">
      <c r="A1" s="1" t="s">
        <v>12826</v>
      </c>
      <c r="B1" s="1" t="s">
        <v>12827</v>
      </c>
      <c r="C1" s="1" t="s">
        <v>12828</v>
      </c>
      <c r="D1" s="1" t="s">
        <v>12829</v>
      </c>
      <c r="E1" s="1" t="s">
        <v>12830</v>
      </c>
      <c r="F1" s="1" t="s">
        <v>1837</v>
      </c>
      <c r="G1" s="1" t="s">
        <v>1838</v>
      </c>
      <c r="H1" s="1" t="s">
        <v>12831</v>
      </c>
      <c r="I1" s="1" t="s">
        <v>12832</v>
      </c>
      <c r="J1" s="1" t="s">
        <v>12833</v>
      </c>
      <c r="K1" s="1" t="s">
        <v>1050</v>
      </c>
      <c r="L1" s="1" t="s">
        <v>1839</v>
      </c>
      <c r="M1" s="1" t="s">
        <v>10372</v>
      </c>
    </row>
    <row r="2" spans="1:13" x14ac:dyDescent="0.35">
      <c r="A2" s="7">
        <v>1</v>
      </c>
      <c r="B2" s="7" t="s">
        <v>12834</v>
      </c>
      <c r="C2" s="7">
        <v>1</v>
      </c>
      <c r="D2" s="7" t="s">
        <v>12835</v>
      </c>
      <c r="E2" s="7">
        <v>1.1000000000000001</v>
      </c>
      <c r="F2" s="7" t="s">
        <v>12836</v>
      </c>
      <c r="G2" s="7" t="s">
        <v>2997</v>
      </c>
      <c r="H2" s="7" t="s">
        <v>12837</v>
      </c>
      <c r="I2" s="7" t="s">
        <v>72</v>
      </c>
      <c r="J2" s="7" t="s">
        <v>11113</v>
      </c>
      <c r="K2" s="7" t="s">
        <v>12838</v>
      </c>
      <c r="L2" s="7" t="s">
        <v>12839</v>
      </c>
      <c r="M2" s="7" t="s">
        <v>12840</v>
      </c>
    </row>
    <row r="3" spans="1:13" x14ac:dyDescent="0.35">
      <c r="A3" s="7">
        <v>2</v>
      </c>
      <c r="B3" s="7" t="s">
        <v>12834</v>
      </c>
      <c r="C3" s="7">
        <v>1</v>
      </c>
      <c r="D3" s="7" t="s">
        <v>12835</v>
      </c>
      <c r="E3" s="7">
        <v>1.1000000000000001</v>
      </c>
      <c r="F3" s="7" t="s">
        <v>12841</v>
      </c>
      <c r="G3" s="7" t="s">
        <v>2997</v>
      </c>
      <c r="H3" s="7" t="s">
        <v>12842</v>
      </c>
      <c r="I3" s="7" t="s">
        <v>72</v>
      </c>
      <c r="J3" s="7" t="s">
        <v>11113</v>
      </c>
      <c r="K3" s="7" t="s">
        <v>12838</v>
      </c>
      <c r="L3" s="7" t="s">
        <v>12843</v>
      </c>
    </row>
    <row r="4" spans="1:13" x14ac:dyDescent="0.35">
      <c r="A4" s="7">
        <v>3</v>
      </c>
      <c r="B4" s="7" t="s">
        <v>12834</v>
      </c>
      <c r="C4" s="7">
        <v>1</v>
      </c>
      <c r="D4" s="7" t="s">
        <v>12835</v>
      </c>
      <c r="E4" s="7">
        <v>1.1000000000000001</v>
      </c>
      <c r="F4" s="7" t="s">
        <v>12844</v>
      </c>
      <c r="G4" s="7" t="s">
        <v>2997</v>
      </c>
      <c r="H4" s="7" t="s">
        <v>12845</v>
      </c>
      <c r="I4" s="7" t="s">
        <v>72</v>
      </c>
      <c r="J4" s="7" t="s">
        <v>11126</v>
      </c>
      <c r="K4" s="7" t="s">
        <v>12838</v>
      </c>
      <c r="L4" s="7" t="s">
        <v>12846</v>
      </c>
      <c r="M4" s="7" t="s">
        <v>12847</v>
      </c>
    </row>
    <row r="5" spans="1:13" x14ac:dyDescent="0.35">
      <c r="A5" s="7">
        <v>4</v>
      </c>
      <c r="B5" s="7" t="s">
        <v>12834</v>
      </c>
      <c r="C5" s="7">
        <v>1</v>
      </c>
      <c r="D5" s="7" t="s">
        <v>12835</v>
      </c>
      <c r="E5" s="7">
        <v>1.1000000000000001</v>
      </c>
      <c r="F5" s="7" t="s">
        <v>12848</v>
      </c>
      <c r="G5" s="7" t="s">
        <v>2997</v>
      </c>
      <c r="H5" s="7" t="s">
        <v>12849</v>
      </c>
      <c r="I5" s="7" t="s">
        <v>72</v>
      </c>
      <c r="J5" s="7" t="s">
        <v>11114</v>
      </c>
      <c r="K5" s="7" t="s">
        <v>12838</v>
      </c>
      <c r="L5" s="7" t="s">
        <v>12850</v>
      </c>
      <c r="M5" s="7" t="s">
        <v>12851</v>
      </c>
    </row>
    <row r="6" spans="1:13" x14ac:dyDescent="0.35">
      <c r="A6" s="7">
        <v>5</v>
      </c>
      <c r="B6" s="7" t="s">
        <v>12834</v>
      </c>
      <c r="C6" s="7">
        <v>1</v>
      </c>
      <c r="D6" s="7" t="s">
        <v>12835</v>
      </c>
      <c r="E6" s="7">
        <v>1.1000000000000001</v>
      </c>
      <c r="F6" s="7" t="s">
        <v>12852</v>
      </c>
      <c r="G6" s="7" t="s">
        <v>12853</v>
      </c>
      <c r="H6" s="7" t="s">
        <v>12854</v>
      </c>
      <c r="I6" s="7" t="s">
        <v>72</v>
      </c>
      <c r="J6" s="7" t="s">
        <v>117</v>
      </c>
      <c r="K6" s="7" t="s">
        <v>12838</v>
      </c>
      <c r="L6" s="7" t="s">
        <v>12855</v>
      </c>
      <c r="M6" s="7" t="s">
        <v>12856</v>
      </c>
    </row>
    <row r="7" spans="1:13" x14ac:dyDescent="0.35">
      <c r="A7" s="7">
        <v>6</v>
      </c>
      <c r="B7" s="7" t="s">
        <v>12834</v>
      </c>
      <c r="C7" s="7">
        <v>1</v>
      </c>
      <c r="D7" s="7" t="s">
        <v>12857</v>
      </c>
      <c r="E7" s="7">
        <v>1.2</v>
      </c>
      <c r="F7" s="7" t="s">
        <v>12858</v>
      </c>
      <c r="G7" s="7" t="s">
        <v>2970</v>
      </c>
      <c r="H7" s="7" t="s">
        <v>12859</v>
      </c>
      <c r="I7" s="7" t="s">
        <v>72</v>
      </c>
      <c r="J7" s="7" t="s">
        <v>117</v>
      </c>
      <c r="K7" s="7" t="s">
        <v>12860</v>
      </c>
      <c r="L7" s="7" t="s">
        <v>12861</v>
      </c>
      <c r="M7" s="7" t="s">
        <v>12862</v>
      </c>
    </row>
    <row r="8" spans="1:13" x14ac:dyDescent="0.35">
      <c r="A8" s="7">
        <v>7</v>
      </c>
      <c r="B8" s="7" t="s">
        <v>12834</v>
      </c>
      <c r="C8" s="7">
        <v>1</v>
      </c>
      <c r="D8" s="7" t="s">
        <v>12857</v>
      </c>
      <c r="E8" s="7">
        <v>1.2</v>
      </c>
      <c r="F8" s="7" t="s">
        <v>12863</v>
      </c>
      <c r="G8" s="7" t="s">
        <v>2997</v>
      </c>
      <c r="H8" s="7" t="s">
        <v>12864</v>
      </c>
      <c r="I8" s="7" t="s">
        <v>72</v>
      </c>
      <c r="J8" s="7" t="s">
        <v>117</v>
      </c>
      <c r="K8" s="7" t="s">
        <v>12838</v>
      </c>
      <c r="L8" s="7" t="s">
        <v>12865</v>
      </c>
      <c r="M8" s="7" t="s">
        <v>12866</v>
      </c>
    </row>
    <row r="9" spans="1:13" x14ac:dyDescent="0.35">
      <c r="A9" s="7">
        <v>8</v>
      </c>
      <c r="B9" s="7" t="s">
        <v>12834</v>
      </c>
      <c r="C9" s="7">
        <v>1</v>
      </c>
      <c r="D9" s="7" t="s">
        <v>12857</v>
      </c>
      <c r="E9" s="7">
        <v>1.2</v>
      </c>
      <c r="F9" s="7" t="s">
        <v>12867</v>
      </c>
      <c r="G9" s="7" t="s">
        <v>12868</v>
      </c>
      <c r="H9" s="7" t="s">
        <v>12869</v>
      </c>
      <c r="I9" s="7" t="s">
        <v>12870</v>
      </c>
      <c r="J9" s="7" t="s">
        <v>117</v>
      </c>
      <c r="K9" s="7" t="s">
        <v>12838</v>
      </c>
      <c r="L9" s="7" t="s">
        <v>12871</v>
      </c>
      <c r="M9" s="7" t="s">
        <v>12872</v>
      </c>
    </row>
    <row r="10" spans="1:13" x14ac:dyDescent="0.35">
      <c r="A10" s="7">
        <v>9</v>
      </c>
      <c r="B10" s="7" t="s">
        <v>12834</v>
      </c>
      <c r="C10" s="7">
        <v>1</v>
      </c>
      <c r="D10" s="7" t="s">
        <v>12857</v>
      </c>
      <c r="E10" s="7">
        <v>1.2</v>
      </c>
      <c r="F10" s="7" t="s">
        <v>12873</v>
      </c>
      <c r="G10" s="7" t="s">
        <v>2997</v>
      </c>
      <c r="H10" s="7" t="s">
        <v>12874</v>
      </c>
      <c r="I10" s="7" t="s">
        <v>72</v>
      </c>
      <c r="J10" s="7" t="s">
        <v>117</v>
      </c>
      <c r="K10" s="7" t="s">
        <v>12838</v>
      </c>
      <c r="L10" s="7" t="s">
        <v>12875</v>
      </c>
      <c r="M10" s="7" t="s">
        <v>12876</v>
      </c>
    </row>
    <row r="11" spans="1:13" x14ac:dyDescent="0.35">
      <c r="A11" s="7">
        <v>10</v>
      </c>
      <c r="B11" s="7" t="s">
        <v>12834</v>
      </c>
      <c r="C11" s="7">
        <v>1</v>
      </c>
      <c r="D11" s="7" t="s">
        <v>12877</v>
      </c>
      <c r="E11" s="7">
        <v>1.3</v>
      </c>
      <c r="F11" s="7" t="s">
        <v>12878</v>
      </c>
      <c r="G11" s="7" t="s">
        <v>8586</v>
      </c>
      <c r="H11" s="7" t="s">
        <v>12879</v>
      </c>
      <c r="I11" s="7" t="s">
        <v>12880</v>
      </c>
      <c r="J11" s="7" t="s">
        <v>117</v>
      </c>
      <c r="K11" s="7" t="s">
        <v>12838</v>
      </c>
      <c r="L11" s="7" t="s">
        <v>12881</v>
      </c>
      <c r="M11" s="7" t="s">
        <v>12882</v>
      </c>
    </row>
    <row r="12" spans="1:13" x14ac:dyDescent="0.35">
      <c r="A12" s="7">
        <v>11</v>
      </c>
      <c r="B12" s="7" t="s">
        <v>12834</v>
      </c>
      <c r="C12" s="7">
        <v>1</v>
      </c>
      <c r="D12" s="7" t="s">
        <v>12877</v>
      </c>
      <c r="E12" s="7">
        <v>1.3</v>
      </c>
      <c r="F12" s="7" t="s">
        <v>12883</v>
      </c>
      <c r="G12" s="7" t="s">
        <v>12884</v>
      </c>
      <c r="H12" s="7" t="s">
        <v>12885</v>
      </c>
      <c r="I12" s="7" t="s">
        <v>12886</v>
      </c>
      <c r="J12" s="7" t="s">
        <v>11112</v>
      </c>
      <c r="K12" s="7" t="s">
        <v>12838</v>
      </c>
      <c r="L12" s="7" t="s">
        <v>12887</v>
      </c>
    </row>
    <row r="13" spans="1:13" x14ac:dyDescent="0.35">
      <c r="A13" s="7">
        <v>12</v>
      </c>
      <c r="B13" s="7" t="s">
        <v>12834</v>
      </c>
      <c r="C13" s="7">
        <v>1</v>
      </c>
      <c r="D13" s="7" t="s">
        <v>12877</v>
      </c>
      <c r="E13" s="7">
        <v>1.3</v>
      </c>
      <c r="F13" s="7" t="s">
        <v>12888</v>
      </c>
      <c r="G13" s="7" t="s">
        <v>2970</v>
      </c>
      <c r="H13" s="7" t="s">
        <v>12889</v>
      </c>
      <c r="I13" s="7" t="s">
        <v>72</v>
      </c>
      <c r="J13" s="7" t="s">
        <v>11136</v>
      </c>
      <c r="K13" s="7" t="s">
        <v>12838</v>
      </c>
      <c r="L13" s="7" t="s">
        <v>12890</v>
      </c>
      <c r="M13" s="7" t="s">
        <v>12891</v>
      </c>
    </row>
    <row r="14" spans="1:13" x14ac:dyDescent="0.35">
      <c r="A14" s="7">
        <v>13</v>
      </c>
      <c r="B14" s="7" t="s">
        <v>12834</v>
      </c>
      <c r="C14" s="7">
        <v>1</v>
      </c>
      <c r="D14" s="7" t="s">
        <v>12877</v>
      </c>
      <c r="E14" s="7">
        <v>1.3</v>
      </c>
      <c r="F14" s="7" t="s">
        <v>12892</v>
      </c>
      <c r="G14" s="7" t="s">
        <v>2997</v>
      </c>
      <c r="H14" s="7" t="s">
        <v>12893</v>
      </c>
      <c r="I14" s="7" t="s">
        <v>72</v>
      </c>
      <c r="J14" s="7" t="s">
        <v>11136</v>
      </c>
      <c r="K14" s="7" t="s">
        <v>12838</v>
      </c>
      <c r="L14" s="7" t="s">
        <v>12894</v>
      </c>
    </row>
    <row r="15" spans="1:13" x14ac:dyDescent="0.35">
      <c r="A15" s="7">
        <v>14</v>
      </c>
      <c r="B15" s="7" t="s">
        <v>12834</v>
      </c>
      <c r="C15" s="7">
        <v>1</v>
      </c>
      <c r="D15" s="7" t="s">
        <v>12877</v>
      </c>
      <c r="E15" s="7">
        <v>1.3</v>
      </c>
      <c r="F15" s="7" t="s">
        <v>12895</v>
      </c>
      <c r="G15" s="7" t="s">
        <v>12896</v>
      </c>
      <c r="H15" s="7" t="s">
        <v>12897</v>
      </c>
      <c r="I15" s="7" t="s">
        <v>72</v>
      </c>
      <c r="J15" s="7" t="s">
        <v>14267</v>
      </c>
      <c r="K15" s="7" t="s">
        <v>12838</v>
      </c>
      <c r="L15" s="7" t="s">
        <v>12898</v>
      </c>
      <c r="M15" s="7" t="s">
        <v>12899</v>
      </c>
    </row>
    <row r="16" spans="1:13" x14ac:dyDescent="0.35">
      <c r="A16" s="7">
        <v>15</v>
      </c>
      <c r="B16" s="7" t="s">
        <v>12834</v>
      </c>
      <c r="C16" s="7">
        <v>1</v>
      </c>
      <c r="D16" s="7" t="s">
        <v>12900</v>
      </c>
      <c r="E16" s="7">
        <v>1.4</v>
      </c>
      <c r="F16" s="7" t="s">
        <v>12901</v>
      </c>
      <c r="G16" s="7" t="s">
        <v>384</v>
      </c>
      <c r="H16" s="7" t="s">
        <v>12902</v>
      </c>
      <c r="I16" s="7" t="s">
        <v>72</v>
      </c>
      <c r="J16" s="7" t="s">
        <v>117</v>
      </c>
      <c r="K16" s="7" t="s">
        <v>12838</v>
      </c>
      <c r="L16" s="7" t="s">
        <v>12903</v>
      </c>
      <c r="M16" s="7" t="s">
        <v>12904</v>
      </c>
    </row>
    <row r="17" spans="1:13" x14ac:dyDescent="0.35">
      <c r="A17" s="7">
        <v>16</v>
      </c>
      <c r="B17" s="7" t="s">
        <v>12834</v>
      </c>
      <c r="C17" s="7">
        <v>1</v>
      </c>
      <c r="D17" s="7" t="s">
        <v>12900</v>
      </c>
      <c r="E17" s="7">
        <v>1.4</v>
      </c>
      <c r="F17" s="7" t="s">
        <v>12905</v>
      </c>
      <c r="G17" s="7" t="s">
        <v>601</v>
      </c>
      <c r="H17" s="7" t="s">
        <v>12906</v>
      </c>
      <c r="I17" s="7" t="s">
        <v>72</v>
      </c>
      <c r="J17" s="7" t="s">
        <v>117</v>
      </c>
      <c r="K17" s="7" t="s">
        <v>12838</v>
      </c>
      <c r="L17" s="7" t="s">
        <v>12907</v>
      </c>
      <c r="M17" s="7" t="s">
        <v>12908</v>
      </c>
    </row>
    <row r="18" spans="1:13" x14ac:dyDescent="0.35">
      <c r="A18" s="7">
        <v>17</v>
      </c>
      <c r="B18" s="7" t="s">
        <v>12834</v>
      </c>
      <c r="C18" s="7">
        <v>1</v>
      </c>
      <c r="D18" s="7" t="s">
        <v>12900</v>
      </c>
      <c r="E18" s="7">
        <v>1.4</v>
      </c>
      <c r="F18" s="7" t="s">
        <v>12909</v>
      </c>
      <c r="G18" s="7" t="s">
        <v>12910</v>
      </c>
      <c r="H18" s="7" t="s">
        <v>12911</v>
      </c>
      <c r="I18" s="7" t="s">
        <v>72</v>
      </c>
      <c r="J18" s="7" t="s">
        <v>117</v>
      </c>
      <c r="K18" s="7" t="s">
        <v>12838</v>
      </c>
      <c r="L18" s="7" t="s">
        <v>12912</v>
      </c>
      <c r="M18" s="7" t="s">
        <v>12913</v>
      </c>
    </row>
    <row r="19" spans="1:13" x14ac:dyDescent="0.35">
      <c r="A19" s="7">
        <v>18</v>
      </c>
      <c r="B19" s="7" t="s">
        <v>12834</v>
      </c>
      <c r="C19" s="7">
        <v>1</v>
      </c>
      <c r="D19" s="7" t="s">
        <v>12900</v>
      </c>
      <c r="E19" s="7">
        <v>1.4</v>
      </c>
      <c r="F19" s="7" t="s">
        <v>12914</v>
      </c>
      <c r="G19" s="7" t="s">
        <v>12915</v>
      </c>
      <c r="H19" s="7" t="s">
        <v>12916</v>
      </c>
      <c r="I19" s="7" t="s">
        <v>72</v>
      </c>
      <c r="J19" s="7" t="s">
        <v>117</v>
      </c>
      <c r="K19" s="7" t="s">
        <v>12838</v>
      </c>
      <c r="L19" s="7" t="s">
        <v>12917</v>
      </c>
      <c r="M19" s="7" t="s">
        <v>12918</v>
      </c>
    </row>
    <row r="20" spans="1:13" x14ac:dyDescent="0.35">
      <c r="A20" s="7">
        <v>19</v>
      </c>
      <c r="B20" s="7" t="s">
        <v>12834</v>
      </c>
      <c r="C20" s="7">
        <v>1</v>
      </c>
      <c r="D20" s="7" t="s">
        <v>12919</v>
      </c>
      <c r="E20" s="7">
        <v>1.5</v>
      </c>
      <c r="F20" s="7" t="s">
        <v>12920</v>
      </c>
      <c r="G20" s="7" t="s">
        <v>12921</v>
      </c>
      <c r="H20" s="7" t="s">
        <v>12922</v>
      </c>
      <c r="I20" s="7" t="s">
        <v>72</v>
      </c>
      <c r="J20" s="7" t="s">
        <v>38</v>
      </c>
      <c r="K20" s="7" t="s">
        <v>9822</v>
      </c>
      <c r="L20" s="7" t="s">
        <v>12923</v>
      </c>
      <c r="M20" s="7" t="s">
        <v>12924</v>
      </c>
    </row>
    <row r="21" spans="1:13" x14ac:dyDescent="0.35">
      <c r="A21" s="7">
        <v>20</v>
      </c>
      <c r="B21" s="7" t="s">
        <v>12834</v>
      </c>
      <c r="C21" s="7">
        <v>1</v>
      </c>
      <c r="D21" s="7" t="s">
        <v>12919</v>
      </c>
      <c r="E21" s="7">
        <v>1.5</v>
      </c>
      <c r="F21" s="7" t="s">
        <v>12925</v>
      </c>
      <c r="G21" s="7" t="s">
        <v>2970</v>
      </c>
      <c r="H21" s="7" t="s">
        <v>12926</v>
      </c>
      <c r="I21" s="7" t="s">
        <v>2970</v>
      </c>
      <c r="J21" s="7" t="s">
        <v>11112</v>
      </c>
      <c r="K21" s="7" t="s">
        <v>12838</v>
      </c>
      <c r="L21" s="7" t="s">
        <v>12927</v>
      </c>
      <c r="M21" s="7" t="s">
        <v>12928</v>
      </c>
    </row>
    <row r="22" spans="1:13" x14ac:dyDescent="0.35">
      <c r="A22" s="7">
        <v>21</v>
      </c>
      <c r="B22" s="7" t="s">
        <v>12834</v>
      </c>
      <c r="C22" s="7">
        <v>1</v>
      </c>
      <c r="D22" s="7" t="s">
        <v>12919</v>
      </c>
      <c r="E22" s="7">
        <v>1.5</v>
      </c>
      <c r="F22" s="7" t="s">
        <v>12929</v>
      </c>
      <c r="G22" s="7" t="s">
        <v>2997</v>
      </c>
      <c r="H22" s="7" t="s">
        <v>12930</v>
      </c>
      <c r="I22" s="7" t="s">
        <v>72</v>
      </c>
      <c r="J22" s="7" t="s">
        <v>11087</v>
      </c>
      <c r="K22" s="7" t="s">
        <v>12838</v>
      </c>
      <c r="L22" s="7" t="s">
        <v>12931</v>
      </c>
      <c r="M22" s="7" t="s">
        <v>12932</v>
      </c>
    </row>
    <row r="23" spans="1:13" x14ac:dyDescent="0.35">
      <c r="A23" s="7">
        <v>22</v>
      </c>
      <c r="B23" s="7" t="s">
        <v>12834</v>
      </c>
      <c r="C23" s="7">
        <v>1</v>
      </c>
      <c r="D23" s="7" t="s">
        <v>12933</v>
      </c>
      <c r="E23" s="7">
        <v>1.6</v>
      </c>
      <c r="F23" s="7" t="s">
        <v>12934</v>
      </c>
      <c r="G23" s="7" t="s">
        <v>12935</v>
      </c>
      <c r="H23" s="7" t="s">
        <v>12936</v>
      </c>
      <c r="I23" s="7" t="s">
        <v>72</v>
      </c>
      <c r="J23" s="7" t="s">
        <v>12937</v>
      </c>
      <c r="K23" s="7" t="s">
        <v>12860</v>
      </c>
      <c r="L23" s="7" t="s">
        <v>12938</v>
      </c>
      <c r="M23" s="7" t="s">
        <v>12939</v>
      </c>
    </row>
    <row r="24" spans="1:13" x14ac:dyDescent="0.35">
      <c r="A24" s="7">
        <v>23</v>
      </c>
      <c r="B24" s="7" t="s">
        <v>12834</v>
      </c>
      <c r="C24" s="7">
        <v>1</v>
      </c>
      <c r="D24" s="7" t="s">
        <v>12933</v>
      </c>
      <c r="E24" s="7">
        <v>1.6</v>
      </c>
      <c r="F24" s="7" t="s">
        <v>12940</v>
      </c>
      <c r="G24" s="7" t="s">
        <v>12941</v>
      </c>
      <c r="H24" s="7" t="s">
        <v>12942</v>
      </c>
      <c r="I24" s="7" t="s">
        <v>72</v>
      </c>
      <c r="J24" s="7" t="s">
        <v>72</v>
      </c>
      <c r="K24" s="7" t="s">
        <v>12860</v>
      </c>
      <c r="L24" s="7" t="s">
        <v>12943</v>
      </c>
      <c r="M24" s="7" t="s">
        <v>12944</v>
      </c>
    </row>
    <row r="25" spans="1:13" x14ac:dyDescent="0.35">
      <c r="A25" s="7">
        <v>24</v>
      </c>
      <c r="B25" s="7" t="s">
        <v>12834</v>
      </c>
      <c r="C25" s="7">
        <v>1</v>
      </c>
      <c r="D25" s="7" t="s">
        <v>12933</v>
      </c>
      <c r="E25" s="7">
        <v>1.6</v>
      </c>
      <c r="F25" s="7" t="s">
        <v>12945</v>
      </c>
      <c r="G25" s="7" t="s">
        <v>12946</v>
      </c>
      <c r="H25" s="7" t="s">
        <v>12936</v>
      </c>
      <c r="I25" s="7" t="s">
        <v>72</v>
      </c>
      <c r="J25" s="7" t="s">
        <v>15</v>
      </c>
      <c r="K25" s="7" t="s">
        <v>12860</v>
      </c>
      <c r="L25" s="7" t="s">
        <v>12947</v>
      </c>
      <c r="M25" s="7" t="s">
        <v>12948</v>
      </c>
    </row>
    <row r="26" spans="1:13" x14ac:dyDescent="0.35">
      <c r="A26" s="7">
        <v>25</v>
      </c>
      <c r="B26" s="7" t="s">
        <v>12834</v>
      </c>
      <c r="C26" s="7">
        <v>1</v>
      </c>
      <c r="D26" s="7" t="s">
        <v>12933</v>
      </c>
      <c r="E26" s="7">
        <v>1.6</v>
      </c>
      <c r="F26" s="7" t="s">
        <v>12949</v>
      </c>
      <c r="G26" s="7" t="s">
        <v>12950</v>
      </c>
      <c r="H26" s="7" t="s">
        <v>12936</v>
      </c>
      <c r="I26" s="7" t="s">
        <v>72</v>
      </c>
      <c r="J26" s="7" t="s">
        <v>38</v>
      </c>
      <c r="K26" s="7" t="s">
        <v>12860</v>
      </c>
      <c r="L26" s="7" t="s">
        <v>12951</v>
      </c>
      <c r="M26" s="7" t="s">
        <v>12952</v>
      </c>
    </row>
    <row r="27" spans="1:13" x14ac:dyDescent="0.35">
      <c r="A27" s="7">
        <v>26</v>
      </c>
      <c r="B27" s="7" t="s">
        <v>12834</v>
      </c>
      <c r="C27" s="7">
        <v>1</v>
      </c>
      <c r="D27" s="7" t="s">
        <v>12933</v>
      </c>
      <c r="E27" s="7">
        <v>1.6</v>
      </c>
      <c r="F27" s="7" t="s">
        <v>12953</v>
      </c>
      <c r="G27" s="7" t="s">
        <v>12954</v>
      </c>
      <c r="H27" s="7" t="s">
        <v>12936</v>
      </c>
      <c r="I27" s="7" t="s">
        <v>72</v>
      </c>
      <c r="J27" s="7" t="s">
        <v>15</v>
      </c>
      <c r="K27" s="7" t="s">
        <v>12860</v>
      </c>
      <c r="L27" s="7" t="s">
        <v>12955</v>
      </c>
      <c r="M27" s="7" t="s">
        <v>12956</v>
      </c>
    </row>
    <row r="28" spans="1:13" x14ac:dyDescent="0.35">
      <c r="A28" s="7">
        <v>27</v>
      </c>
      <c r="B28" s="7" t="s">
        <v>12834</v>
      </c>
      <c r="C28" s="7">
        <v>1</v>
      </c>
      <c r="D28" s="7" t="s">
        <v>12933</v>
      </c>
      <c r="E28" s="7">
        <v>1.6</v>
      </c>
      <c r="F28" s="7" t="s">
        <v>9933</v>
      </c>
      <c r="G28" s="7" t="s">
        <v>12957</v>
      </c>
      <c r="H28" s="7" t="s">
        <v>12942</v>
      </c>
      <c r="I28" s="7" t="s">
        <v>72</v>
      </c>
      <c r="J28" s="7" t="s">
        <v>72</v>
      </c>
      <c r="K28" s="7" t="s">
        <v>12860</v>
      </c>
      <c r="L28" s="7" t="s">
        <v>12958</v>
      </c>
      <c r="M28" s="7" t="s">
        <v>12959</v>
      </c>
    </row>
    <row r="29" spans="1:13" x14ac:dyDescent="0.35">
      <c r="A29" s="7">
        <v>28</v>
      </c>
      <c r="B29" s="7" t="s">
        <v>12960</v>
      </c>
      <c r="C29" s="7">
        <v>2</v>
      </c>
      <c r="D29" s="7" t="s">
        <v>12961</v>
      </c>
      <c r="E29" s="7">
        <v>2.1</v>
      </c>
      <c r="F29" s="7" t="s">
        <v>12962</v>
      </c>
      <c r="G29" s="7" t="s">
        <v>12963</v>
      </c>
      <c r="H29" s="7" t="s">
        <v>12964</v>
      </c>
      <c r="I29" s="7" t="s">
        <v>72</v>
      </c>
      <c r="J29" s="7" t="s">
        <v>11112</v>
      </c>
      <c r="K29" s="7" t="s">
        <v>12838</v>
      </c>
      <c r="L29" s="7" t="s">
        <v>12965</v>
      </c>
      <c r="M29" s="7" t="s">
        <v>12966</v>
      </c>
    </row>
    <row r="30" spans="1:13" x14ac:dyDescent="0.35">
      <c r="A30" s="7">
        <v>29</v>
      </c>
      <c r="B30" s="7" t="s">
        <v>12960</v>
      </c>
      <c r="C30" s="7">
        <v>2</v>
      </c>
      <c r="D30" s="7" t="s">
        <v>12961</v>
      </c>
      <c r="E30" s="7">
        <v>2.1</v>
      </c>
      <c r="F30" s="7" t="s">
        <v>12967</v>
      </c>
      <c r="G30" s="7" t="s">
        <v>2997</v>
      </c>
      <c r="H30" s="7" t="s">
        <v>12968</v>
      </c>
      <c r="I30" s="7" t="s">
        <v>72</v>
      </c>
      <c r="J30" s="7" t="s">
        <v>11112</v>
      </c>
      <c r="K30" s="7" t="s">
        <v>12838</v>
      </c>
      <c r="L30" s="7" t="s">
        <v>12969</v>
      </c>
      <c r="M30" s="7" t="s">
        <v>12970</v>
      </c>
    </row>
    <row r="31" spans="1:13" x14ac:dyDescent="0.35">
      <c r="A31" s="7">
        <v>30</v>
      </c>
      <c r="B31" s="7" t="s">
        <v>12960</v>
      </c>
      <c r="C31" s="7">
        <v>2</v>
      </c>
      <c r="D31" s="7" t="s">
        <v>12961</v>
      </c>
      <c r="E31" s="7">
        <v>2.1</v>
      </c>
      <c r="F31" s="7" t="s">
        <v>12971</v>
      </c>
      <c r="G31" s="7" t="s">
        <v>12972</v>
      </c>
      <c r="H31" s="7" t="s">
        <v>12973</v>
      </c>
      <c r="I31" s="7" t="s">
        <v>12974</v>
      </c>
      <c r="J31" s="7" t="s">
        <v>11112</v>
      </c>
      <c r="K31" s="7" t="s">
        <v>12838</v>
      </c>
      <c r="L31" s="7" t="s">
        <v>12975</v>
      </c>
      <c r="M31" s="7" t="s">
        <v>12976</v>
      </c>
    </row>
    <row r="32" spans="1:13" x14ac:dyDescent="0.35">
      <c r="A32" s="7">
        <v>31</v>
      </c>
      <c r="B32" s="7" t="s">
        <v>12960</v>
      </c>
      <c r="C32" s="7">
        <v>2</v>
      </c>
      <c r="D32" s="7" t="s">
        <v>12961</v>
      </c>
      <c r="E32" s="7">
        <v>2.1</v>
      </c>
      <c r="F32" s="7" t="s">
        <v>12977</v>
      </c>
      <c r="G32" s="7" t="s">
        <v>12978</v>
      </c>
      <c r="H32" s="7" t="s">
        <v>12979</v>
      </c>
      <c r="I32" s="7" t="s">
        <v>72</v>
      </c>
      <c r="J32" s="7" t="s">
        <v>14268</v>
      </c>
      <c r="K32" s="7" t="s">
        <v>12838</v>
      </c>
      <c r="L32" s="7" t="s">
        <v>12980</v>
      </c>
      <c r="M32" s="7" t="s">
        <v>12981</v>
      </c>
    </row>
    <row r="33" spans="1:13" x14ac:dyDescent="0.35">
      <c r="A33" s="7">
        <v>32</v>
      </c>
      <c r="B33" s="7" t="s">
        <v>12960</v>
      </c>
      <c r="C33" s="7">
        <v>2</v>
      </c>
      <c r="D33" s="7" t="s">
        <v>12961</v>
      </c>
      <c r="E33" s="7">
        <v>2.1</v>
      </c>
      <c r="F33" s="7" t="s">
        <v>12982</v>
      </c>
      <c r="G33" s="7" t="s">
        <v>2997</v>
      </c>
      <c r="H33" s="7" t="s">
        <v>12983</v>
      </c>
      <c r="I33" s="7" t="s">
        <v>12984</v>
      </c>
      <c r="J33" s="7" t="s">
        <v>11112</v>
      </c>
      <c r="K33" s="7" t="s">
        <v>12838</v>
      </c>
      <c r="L33" s="7" t="s">
        <v>12985</v>
      </c>
      <c r="M33" s="7" t="s">
        <v>12986</v>
      </c>
    </row>
    <row r="34" spans="1:13" x14ac:dyDescent="0.35">
      <c r="A34" s="7">
        <v>33</v>
      </c>
      <c r="B34" s="7" t="s">
        <v>12960</v>
      </c>
      <c r="C34" s="7">
        <v>2</v>
      </c>
      <c r="D34" s="7" t="s">
        <v>12961</v>
      </c>
      <c r="E34" s="7">
        <v>2.1</v>
      </c>
      <c r="F34" s="7" t="s">
        <v>12987</v>
      </c>
      <c r="G34" s="7" t="s">
        <v>2997</v>
      </c>
      <c r="H34" s="7" t="s">
        <v>12988</v>
      </c>
      <c r="I34" s="7" t="s">
        <v>12989</v>
      </c>
      <c r="J34" s="7" t="s">
        <v>11048</v>
      </c>
      <c r="K34" s="7" t="s">
        <v>12838</v>
      </c>
      <c r="L34" s="7" t="s">
        <v>12990</v>
      </c>
      <c r="M34" s="7" t="s">
        <v>12991</v>
      </c>
    </row>
    <row r="35" spans="1:13" x14ac:dyDescent="0.35">
      <c r="A35" s="7">
        <v>34</v>
      </c>
      <c r="B35" s="7" t="s">
        <v>12960</v>
      </c>
      <c r="C35" s="7">
        <v>2</v>
      </c>
      <c r="D35" s="7" t="s">
        <v>12961</v>
      </c>
      <c r="E35" s="7">
        <v>2.1</v>
      </c>
      <c r="F35" s="7" t="s">
        <v>12992</v>
      </c>
      <c r="G35" s="7" t="s">
        <v>12993</v>
      </c>
      <c r="H35" s="7" t="s">
        <v>12994</v>
      </c>
      <c r="I35" s="7" t="s">
        <v>72</v>
      </c>
      <c r="J35" s="7" t="s">
        <v>11112</v>
      </c>
      <c r="K35" s="7" t="s">
        <v>12838</v>
      </c>
      <c r="L35" s="7" t="s">
        <v>12995</v>
      </c>
      <c r="M35" s="7" t="s">
        <v>12996</v>
      </c>
    </row>
    <row r="36" spans="1:13" x14ac:dyDescent="0.35">
      <c r="A36" s="7">
        <v>35</v>
      </c>
      <c r="B36" s="7" t="s">
        <v>12960</v>
      </c>
      <c r="C36" s="7">
        <v>2</v>
      </c>
      <c r="D36" s="7" t="s">
        <v>12961</v>
      </c>
      <c r="E36" s="7">
        <v>2.1</v>
      </c>
      <c r="F36" s="7" t="s">
        <v>12997</v>
      </c>
      <c r="G36" s="7" t="s">
        <v>12998</v>
      </c>
      <c r="H36" s="7" t="s">
        <v>12999</v>
      </c>
      <c r="I36" s="7" t="s">
        <v>13000</v>
      </c>
      <c r="J36" s="7" t="s">
        <v>11087</v>
      </c>
      <c r="K36" s="7" t="s">
        <v>12838</v>
      </c>
      <c r="L36" s="7" t="s">
        <v>13001</v>
      </c>
      <c r="M36" s="7" t="s">
        <v>13002</v>
      </c>
    </row>
    <row r="37" spans="1:13" x14ac:dyDescent="0.35">
      <c r="A37" s="7">
        <v>36</v>
      </c>
      <c r="B37" s="7" t="s">
        <v>12960</v>
      </c>
      <c r="C37" s="7">
        <v>2</v>
      </c>
      <c r="D37" s="7" t="s">
        <v>13003</v>
      </c>
      <c r="E37" s="7">
        <v>2.2000000000000002</v>
      </c>
      <c r="F37" s="7" t="s">
        <v>13004</v>
      </c>
      <c r="G37" s="7" t="s">
        <v>13005</v>
      </c>
      <c r="H37" s="7" t="s">
        <v>13006</v>
      </c>
      <c r="I37" s="7" t="s">
        <v>12984</v>
      </c>
      <c r="J37" s="7" t="s">
        <v>11112</v>
      </c>
      <c r="K37" s="7" t="s">
        <v>12838</v>
      </c>
      <c r="L37" s="7" t="s">
        <v>13007</v>
      </c>
      <c r="M37" s="7" t="s">
        <v>13008</v>
      </c>
    </row>
    <row r="38" spans="1:13" x14ac:dyDescent="0.35">
      <c r="A38" s="7">
        <v>37</v>
      </c>
      <c r="B38" s="7" t="s">
        <v>12960</v>
      </c>
      <c r="C38" s="7">
        <v>2</v>
      </c>
      <c r="D38" s="7" t="s">
        <v>13003</v>
      </c>
      <c r="E38" s="7">
        <v>2.2000000000000002</v>
      </c>
      <c r="F38" s="7" t="s">
        <v>13009</v>
      </c>
      <c r="G38" s="7" t="s">
        <v>13010</v>
      </c>
      <c r="H38" s="7" t="s">
        <v>13011</v>
      </c>
      <c r="I38" s="7" t="s">
        <v>72</v>
      </c>
      <c r="J38" s="7" t="s">
        <v>11112</v>
      </c>
      <c r="K38" s="7" t="s">
        <v>12838</v>
      </c>
      <c r="L38" s="7" t="s">
        <v>13012</v>
      </c>
      <c r="M38" s="7" t="s">
        <v>13013</v>
      </c>
    </row>
    <row r="39" spans="1:13" x14ac:dyDescent="0.35">
      <c r="A39" s="7">
        <v>38</v>
      </c>
      <c r="B39" s="7" t="s">
        <v>12960</v>
      </c>
      <c r="C39" s="7">
        <v>2</v>
      </c>
      <c r="D39" s="7" t="s">
        <v>13003</v>
      </c>
      <c r="E39" s="7">
        <v>2.2000000000000002</v>
      </c>
      <c r="F39" s="7" t="s">
        <v>13014</v>
      </c>
      <c r="G39" s="7" t="s">
        <v>13015</v>
      </c>
      <c r="H39" s="7" t="s">
        <v>13016</v>
      </c>
      <c r="I39" s="7" t="s">
        <v>13017</v>
      </c>
      <c r="J39" s="7" t="s">
        <v>11112</v>
      </c>
      <c r="K39" s="7" t="s">
        <v>12838</v>
      </c>
      <c r="L39" s="7" t="s">
        <v>13018</v>
      </c>
      <c r="M39" s="7" t="s">
        <v>13019</v>
      </c>
    </row>
    <row r="40" spans="1:13" x14ac:dyDescent="0.35">
      <c r="A40" s="7">
        <v>39</v>
      </c>
      <c r="B40" s="7" t="s">
        <v>12960</v>
      </c>
      <c r="C40" s="7">
        <v>2</v>
      </c>
      <c r="D40" s="7" t="s">
        <v>13003</v>
      </c>
      <c r="E40" s="7">
        <v>2.2000000000000002</v>
      </c>
      <c r="F40" s="7" t="s">
        <v>13020</v>
      </c>
      <c r="G40" s="7" t="s">
        <v>13021</v>
      </c>
      <c r="H40" s="7" t="s">
        <v>13022</v>
      </c>
      <c r="I40" s="7" t="s">
        <v>72</v>
      </c>
      <c r="J40" s="7" t="s">
        <v>11112</v>
      </c>
      <c r="K40" s="7" t="s">
        <v>12838</v>
      </c>
      <c r="L40" s="7" t="s">
        <v>13023</v>
      </c>
      <c r="M40" s="7" t="s">
        <v>13024</v>
      </c>
    </row>
    <row r="41" spans="1:13" x14ac:dyDescent="0.35">
      <c r="A41" s="7">
        <v>40</v>
      </c>
      <c r="B41" s="7" t="s">
        <v>12960</v>
      </c>
      <c r="C41" s="7">
        <v>2</v>
      </c>
      <c r="D41" s="7" t="s">
        <v>13003</v>
      </c>
      <c r="E41" s="7">
        <v>2.2000000000000002</v>
      </c>
      <c r="F41" s="7" t="s">
        <v>13025</v>
      </c>
      <c r="G41" s="7" t="s">
        <v>13026</v>
      </c>
      <c r="H41" s="7" t="s">
        <v>13027</v>
      </c>
      <c r="I41" s="7" t="s">
        <v>15</v>
      </c>
      <c r="J41" s="7" t="s">
        <v>15</v>
      </c>
      <c r="K41" s="7" t="s">
        <v>9822</v>
      </c>
      <c r="L41" s="7" t="s">
        <v>13028</v>
      </c>
      <c r="M41" s="7" t="s">
        <v>13029</v>
      </c>
    </row>
    <row r="42" spans="1:13" x14ac:dyDescent="0.35">
      <c r="A42" s="7">
        <v>41</v>
      </c>
      <c r="B42" s="7" t="s">
        <v>12960</v>
      </c>
      <c r="C42" s="7">
        <v>2</v>
      </c>
      <c r="D42" s="7" t="s">
        <v>13003</v>
      </c>
      <c r="E42" s="7">
        <v>2.2000000000000002</v>
      </c>
      <c r="F42" s="7" t="s">
        <v>13030</v>
      </c>
      <c r="G42" s="7" t="s">
        <v>13021</v>
      </c>
      <c r="H42" s="7" t="s">
        <v>13031</v>
      </c>
      <c r="I42" s="7" t="s">
        <v>12886</v>
      </c>
      <c r="J42" s="7" t="s">
        <v>11112</v>
      </c>
      <c r="K42" s="7" t="s">
        <v>12838</v>
      </c>
      <c r="L42" s="7" t="s">
        <v>13032</v>
      </c>
      <c r="M42" s="7" t="s">
        <v>13033</v>
      </c>
    </row>
    <row r="43" spans="1:13" x14ac:dyDescent="0.35">
      <c r="A43" s="7">
        <v>42</v>
      </c>
      <c r="B43" s="7" t="s">
        <v>12960</v>
      </c>
      <c r="C43" s="7">
        <v>2</v>
      </c>
      <c r="D43" s="7" t="s">
        <v>13034</v>
      </c>
      <c r="E43" s="7">
        <v>2.2999999999999998</v>
      </c>
      <c r="F43" s="7" t="s">
        <v>13035</v>
      </c>
      <c r="G43" s="7" t="s">
        <v>13036</v>
      </c>
      <c r="H43" s="7" t="s">
        <v>13037</v>
      </c>
      <c r="I43" s="7" t="s">
        <v>72</v>
      </c>
      <c r="J43" s="7" t="s">
        <v>11112</v>
      </c>
      <c r="K43" s="7" t="s">
        <v>12838</v>
      </c>
      <c r="L43" s="7" t="s">
        <v>13038</v>
      </c>
      <c r="M43" s="7" t="s">
        <v>13039</v>
      </c>
    </row>
    <row r="44" spans="1:13" x14ac:dyDescent="0.35">
      <c r="A44" s="7">
        <v>43</v>
      </c>
      <c r="B44" s="7" t="s">
        <v>12960</v>
      </c>
      <c r="C44" s="7">
        <v>2</v>
      </c>
      <c r="D44" s="7" t="s">
        <v>13034</v>
      </c>
      <c r="E44" s="7">
        <v>2.2999999999999998</v>
      </c>
      <c r="F44" s="7" t="s">
        <v>13040</v>
      </c>
      <c r="G44" s="7" t="s">
        <v>13041</v>
      </c>
      <c r="H44" s="7" t="s">
        <v>13042</v>
      </c>
      <c r="I44" s="7" t="s">
        <v>72</v>
      </c>
      <c r="J44" s="7" t="s">
        <v>11112</v>
      </c>
      <c r="K44" s="7" t="s">
        <v>12838</v>
      </c>
      <c r="L44" s="7" t="s">
        <v>13043</v>
      </c>
      <c r="M44" s="7" t="s">
        <v>13044</v>
      </c>
    </row>
    <row r="45" spans="1:13" x14ac:dyDescent="0.35">
      <c r="A45" s="7">
        <v>44</v>
      </c>
      <c r="B45" s="7" t="s">
        <v>12960</v>
      </c>
      <c r="C45" s="7">
        <v>2</v>
      </c>
      <c r="D45" s="7" t="s">
        <v>13034</v>
      </c>
      <c r="E45" s="7">
        <v>2.2999999999999998</v>
      </c>
      <c r="F45" s="7" t="s">
        <v>13045</v>
      </c>
      <c r="G45" s="7" t="s">
        <v>13036</v>
      </c>
      <c r="H45" s="7" t="s">
        <v>13046</v>
      </c>
      <c r="I45" s="7" t="s">
        <v>11112</v>
      </c>
      <c r="J45" s="7" t="s">
        <v>11112</v>
      </c>
      <c r="K45" s="7" t="s">
        <v>12838</v>
      </c>
      <c r="L45" s="7" t="s">
        <v>13047</v>
      </c>
      <c r="M45" s="7" t="s">
        <v>13048</v>
      </c>
    </row>
    <row r="46" spans="1:13" x14ac:dyDescent="0.35">
      <c r="A46" s="7">
        <v>45</v>
      </c>
      <c r="B46" s="7" t="s">
        <v>12960</v>
      </c>
      <c r="C46" s="7">
        <v>2</v>
      </c>
      <c r="D46" s="7" t="s">
        <v>13034</v>
      </c>
      <c r="E46" s="7">
        <v>2.2999999999999998</v>
      </c>
      <c r="F46" s="7" t="s">
        <v>13049</v>
      </c>
      <c r="G46" s="7" t="s">
        <v>13050</v>
      </c>
      <c r="H46" s="7" t="s">
        <v>13051</v>
      </c>
      <c r="I46" s="7" t="s">
        <v>12984</v>
      </c>
      <c r="J46" s="7" t="s">
        <v>11112</v>
      </c>
      <c r="K46" s="7" t="s">
        <v>12838</v>
      </c>
      <c r="L46" s="7" t="s">
        <v>13052</v>
      </c>
      <c r="M46" s="7" t="s">
        <v>13053</v>
      </c>
    </row>
    <row r="47" spans="1:13" x14ac:dyDescent="0.35">
      <c r="A47" s="7">
        <v>46</v>
      </c>
      <c r="B47" s="7" t="s">
        <v>12960</v>
      </c>
      <c r="C47" s="7">
        <v>2</v>
      </c>
      <c r="D47" s="7" t="s">
        <v>13034</v>
      </c>
      <c r="E47" s="7">
        <v>2.2999999999999998</v>
      </c>
      <c r="F47" s="7" t="s">
        <v>13054</v>
      </c>
      <c r="G47" s="7" t="s">
        <v>13055</v>
      </c>
      <c r="H47" s="7" t="s">
        <v>13056</v>
      </c>
      <c r="I47" s="7" t="s">
        <v>72</v>
      </c>
      <c r="J47" s="7" t="s">
        <v>72</v>
      </c>
      <c r="K47" s="7" t="s">
        <v>12838</v>
      </c>
      <c r="L47" s="7" t="s">
        <v>13057</v>
      </c>
      <c r="M47" s="7" t="s">
        <v>13058</v>
      </c>
    </row>
    <row r="48" spans="1:13" x14ac:dyDescent="0.35">
      <c r="A48" s="7">
        <v>47</v>
      </c>
      <c r="B48" s="7" t="s">
        <v>12960</v>
      </c>
      <c r="C48" s="7">
        <v>2</v>
      </c>
      <c r="D48" s="7" t="s">
        <v>13034</v>
      </c>
      <c r="E48" s="7">
        <v>2.2999999999999998</v>
      </c>
      <c r="F48" s="7" t="s">
        <v>13059</v>
      </c>
      <c r="G48" s="7" t="s">
        <v>2997</v>
      </c>
      <c r="H48" s="7" t="s">
        <v>13060</v>
      </c>
      <c r="I48" s="7" t="s">
        <v>72</v>
      </c>
      <c r="J48" s="7" t="s">
        <v>11112</v>
      </c>
      <c r="K48" s="7" t="s">
        <v>12838</v>
      </c>
      <c r="L48" s="7" t="s">
        <v>13061</v>
      </c>
      <c r="M48" s="7" t="s">
        <v>13062</v>
      </c>
    </row>
    <row r="49" spans="1:13" x14ac:dyDescent="0.35">
      <c r="A49" s="7">
        <v>48</v>
      </c>
      <c r="B49" s="7" t="s">
        <v>12960</v>
      </c>
      <c r="C49" s="7">
        <v>2</v>
      </c>
      <c r="D49" s="7" t="s">
        <v>13063</v>
      </c>
      <c r="E49" s="7">
        <v>2.4</v>
      </c>
      <c r="F49" s="7" t="s">
        <v>13064</v>
      </c>
      <c r="G49" s="7" t="s">
        <v>2997</v>
      </c>
      <c r="H49" s="7" t="s">
        <v>13065</v>
      </c>
      <c r="I49" s="7" t="s">
        <v>15</v>
      </c>
      <c r="J49" s="7" t="s">
        <v>15</v>
      </c>
      <c r="K49" s="7" t="s">
        <v>12838</v>
      </c>
      <c r="L49" s="7" t="s">
        <v>13066</v>
      </c>
      <c r="M49" s="7" t="s">
        <v>13067</v>
      </c>
    </row>
    <row r="50" spans="1:13" x14ac:dyDescent="0.35">
      <c r="A50" s="7">
        <v>49</v>
      </c>
      <c r="B50" s="7" t="s">
        <v>12960</v>
      </c>
      <c r="C50" s="7">
        <v>2</v>
      </c>
      <c r="D50" s="7" t="s">
        <v>13063</v>
      </c>
      <c r="E50" s="7">
        <v>2.4</v>
      </c>
      <c r="F50" s="7" t="s">
        <v>13068</v>
      </c>
      <c r="G50" s="7" t="s">
        <v>2997</v>
      </c>
      <c r="H50" s="7" t="s">
        <v>13069</v>
      </c>
      <c r="I50" s="7" t="s">
        <v>15</v>
      </c>
      <c r="J50" s="7" t="s">
        <v>15</v>
      </c>
      <c r="K50" s="7" t="s">
        <v>12838</v>
      </c>
      <c r="L50" s="7" t="s">
        <v>13070</v>
      </c>
      <c r="M50" s="7" t="s">
        <v>13071</v>
      </c>
    </row>
    <row r="51" spans="1:13" x14ac:dyDescent="0.35">
      <c r="A51" s="7">
        <v>50</v>
      </c>
      <c r="B51" s="7" t="s">
        <v>12960</v>
      </c>
      <c r="C51" s="7">
        <v>2</v>
      </c>
      <c r="D51" s="7" t="s">
        <v>13063</v>
      </c>
      <c r="E51" s="7">
        <v>2.4</v>
      </c>
      <c r="F51" s="7" t="s">
        <v>13072</v>
      </c>
      <c r="G51" s="7" t="s">
        <v>2997</v>
      </c>
      <c r="H51" s="7" t="s">
        <v>13073</v>
      </c>
      <c r="I51" s="7" t="s">
        <v>15</v>
      </c>
      <c r="J51" s="7" t="s">
        <v>15</v>
      </c>
      <c r="K51" s="7" t="s">
        <v>12838</v>
      </c>
      <c r="L51" s="7" t="s">
        <v>13074</v>
      </c>
      <c r="M51" s="7" t="s">
        <v>13075</v>
      </c>
    </row>
    <row r="52" spans="1:13" x14ac:dyDescent="0.35">
      <c r="A52" s="7">
        <v>51</v>
      </c>
      <c r="B52" s="7" t="s">
        <v>12960</v>
      </c>
      <c r="C52" s="7">
        <v>2</v>
      </c>
      <c r="D52" s="7" t="s">
        <v>13063</v>
      </c>
      <c r="E52" s="7">
        <v>2.4</v>
      </c>
      <c r="F52" s="7" t="s">
        <v>13076</v>
      </c>
      <c r="G52" s="7" t="s">
        <v>2997</v>
      </c>
      <c r="H52" s="7" t="s">
        <v>13077</v>
      </c>
      <c r="I52" s="7" t="s">
        <v>15</v>
      </c>
      <c r="J52" s="7" t="s">
        <v>15</v>
      </c>
      <c r="K52" s="7" t="s">
        <v>12838</v>
      </c>
      <c r="L52" s="7" t="s">
        <v>13078</v>
      </c>
      <c r="M52" s="7" t="s">
        <v>13079</v>
      </c>
    </row>
    <row r="53" spans="1:13" x14ac:dyDescent="0.35">
      <c r="A53" s="7">
        <v>52</v>
      </c>
      <c r="B53" s="7" t="s">
        <v>12960</v>
      </c>
      <c r="C53" s="7">
        <v>2</v>
      </c>
      <c r="D53" s="7" t="s">
        <v>13080</v>
      </c>
      <c r="E53" s="7">
        <v>2.5</v>
      </c>
      <c r="F53" s="7" t="s">
        <v>13081</v>
      </c>
      <c r="G53" s="7" t="s">
        <v>13082</v>
      </c>
      <c r="H53" s="7" t="s">
        <v>12942</v>
      </c>
      <c r="I53" s="7" t="s">
        <v>72</v>
      </c>
      <c r="J53" s="7" t="s">
        <v>72</v>
      </c>
      <c r="K53" s="7" t="s">
        <v>9822</v>
      </c>
      <c r="L53" s="7" t="s">
        <v>13083</v>
      </c>
      <c r="M53" s="7" t="s">
        <v>13084</v>
      </c>
    </row>
    <row r="54" spans="1:13" x14ac:dyDescent="0.35">
      <c r="A54" s="7">
        <v>53</v>
      </c>
      <c r="B54" s="7" t="s">
        <v>12960</v>
      </c>
      <c r="C54" s="7">
        <v>2</v>
      </c>
      <c r="D54" s="7" t="s">
        <v>13080</v>
      </c>
      <c r="E54" s="7">
        <v>2.5</v>
      </c>
      <c r="F54" s="7" t="s">
        <v>13085</v>
      </c>
      <c r="G54" s="7" t="s">
        <v>13086</v>
      </c>
      <c r="H54" s="7" t="s">
        <v>12942</v>
      </c>
      <c r="I54" s="7" t="s">
        <v>72</v>
      </c>
      <c r="J54" s="7" t="s">
        <v>72</v>
      </c>
      <c r="K54" s="7" t="s">
        <v>9822</v>
      </c>
      <c r="L54" s="7" t="s">
        <v>13087</v>
      </c>
      <c r="M54" s="7" t="s">
        <v>13088</v>
      </c>
    </row>
    <row r="55" spans="1:13" x14ac:dyDescent="0.35">
      <c r="A55" s="7">
        <v>54</v>
      </c>
      <c r="B55" s="7" t="s">
        <v>12960</v>
      </c>
      <c r="C55" s="7">
        <v>2</v>
      </c>
      <c r="D55" s="7" t="s">
        <v>13080</v>
      </c>
      <c r="E55" s="7">
        <v>2.5</v>
      </c>
      <c r="F55" s="7" t="s">
        <v>13089</v>
      </c>
      <c r="G55" s="7" t="s">
        <v>13090</v>
      </c>
      <c r="H55" s="7" t="s">
        <v>13091</v>
      </c>
      <c r="I55" s="7" t="s">
        <v>72</v>
      </c>
      <c r="J55" s="7" t="s">
        <v>11112</v>
      </c>
      <c r="K55" s="7" t="s">
        <v>12838</v>
      </c>
      <c r="L55" s="7" t="s">
        <v>13092</v>
      </c>
      <c r="M55" s="7" t="s">
        <v>13093</v>
      </c>
    </row>
    <row r="56" spans="1:13" x14ac:dyDescent="0.35">
      <c r="A56" s="7">
        <v>55</v>
      </c>
      <c r="B56" s="7" t="s">
        <v>12960</v>
      </c>
      <c r="C56" s="7">
        <v>2</v>
      </c>
      <c r="D56" s="7" t="s">
        <v>13094</v>
      </c>
      <c r="E56" s="7">
        <v>2.6</v>
      </c>
      <c r="F56" s="7" t="s">
        <v>13095</v>
      </c>
      <c r="G56" s="7" t="s">
        <v>13096</v>
      </c>
      <c r="H56" s="7" t="s">
        <v>12942</v>
      </c>
      <c r="I56" s="7" t="s">
        <v>72</v>
      </c>
      <c r="J56" s="7" t="s">
        <v>72</v>
      </c>
      <c r="K56" s="7" t="s">
        <v>12860</v>
      </c>
      <c r="L56" s="7" t="s">
        <v>13097</v>
      </c>
      <c r="M56" s="7" t="s">
        <v>13098</v>
      </c>
    </row>
    <row r="57" spans="1:13" x14ac:dyDescent="0.35">
      <c r="A57" s="7">
        <v>56</v>
      </c>
      <c r="B57" s="7" t="s">
        <v>12960</v>
      </c>
      <c r="C57" s="7">
        <v>2</v>
      </c>
      <c r="D57" s="7" t="s">
        <v>13094</v>
      </c>
      <c r="E57" s="7">
        <v>2.6</v>
      </c>
      <c r="F57" s="7" t="s">
        <v>13099</v>
      </c>
      <c r="G57" s="7" t="s">
        <v>13100</v>
      </c>
      <c r="H57" s="7" t="s">
        <v>12942</v>
      </c>
      <c r="I57" s="7" t="s">
        <v>72</v>
      </c>
      <c r="J57" s="7" t="s">
        <v>72</v>
      </c>
      <c r="K57" s="7" t="s">
        <v>12860</v>
      </c>
      <c r="L57" s="7" t="s">
        <v>13101</v>
      </c>
      <c r="M57" s="7" t="s">
        <v>13102</v>
      </c>
    </row>
    <row r="58" spans="1:13" x14ac:dyDescent="0.35">
      <c r="A58" s="7">
        <v>57</v>
      </c>
      <c r="B58" s="7" t="s">
        <v>12960</v>
      </c>
      <c r="C58" s="7">
        <v>2</v>
      </c>
      <c r="D58" s="7" t="s">
        <v>13094</v>
      </c>
      <c r="E58" s="7">
        <v>2.6</v>
      </c>
      <c r="F58" s="7" t="s">
        <v>13103</v>
      </c>
      <c r="G58" s="7" t="s">
        <v>13104</v>
      </c>
      <c r="H58" s="7" t="s">
        <v>12942</v>
      </c>
      <c r="I58" s="7" t="s">
        <v>72</v>
      </c>
      <c r="J58" s="7" t="s">
        <v>72</v>
      </c>
      <c r="K58" s="7" t="s">
        <v>12860</v>
      </c>
      <c r="L58" s="7" t="s">
        <v>13105</v>
      </c>
      <c r="M58" s="7" t="s">
        <v>13106</v>
      </c>
    </row>
    <row r="59" spans="1:13" x14ac:dyDescent="0.35">
      <c r="A59" s="7">
        <v>58</v>
      </c>
      <c r="B59" s="7" t="s">
        <v>12960</v>
      </c>
      <c r="C59" s="7">
        <v>2</v>
      </c>
      <c r="D59" s="7" t="s">
        <v>13094</v>
      </c>
      <c r="E59" s="7">
        <v>2.6</v>
      </c>
      <c r="F59" s="7" t="s">
        <v>13107</v>
      </c>
      <c r="G59" s="7" t="s">
        <v>13108</v>
      </c>
      <c r="H59" s="7" t="s">
        <v>12942</v>
      </c>
      <c r="I59" s="7" t="s">
        <v>72</v>
      </c>
      <c r="J59" s="7" t="s">
        <v>72</v>
      </c>
      <c r="K59" s="7" t="s">
        <v>12860</v>
      </c>
      <c r="L59" s="7" t="s">
        <v>13109</v>
      </c>
      <c r="M59" s="7" t="s">
        <v>13110</v>
      </c>
    </row>
    <row r="60" spans="1:13" x14ac:dyDescent="0.35">
      <c r="A60" s="7">
        <v>59</v>
      </c>
      <c r="B60" s="7" t="s">
        <v>13111</v>
      </c>
      <c r="C60" s="7">
        <v>3</v>
      </c>
      <c r="D60" s="7" t="s">
        <v>13112</v>
      </c>
      <c r="E60" s="7">
        <v>3.1</v>
      </c>
      <c r="F60" s="7" t="s">
        <v>13113</v>
      </c>
      <c r="G60" s="7" t="s">
        <v>13114</v>
      </c>
      <c r="H60" s="7" t="s">
        <v>13115</v>
      </c>
      <c r="I60" s="7" t="s">
        <v>72</v>
      </c>
      <c r="J60" s="7" t="s">
        <v>2970</v>
      </c>
      <c r="K60" s="7" t="s">
        <v>8260</v>
      </c>
      <c r="L60" s="7" t="s">
        <v>13116</v>
      </c>
      <c r="M60" s="7" t="s">
        <v>13117</v>
      </c>
    </row>
    <row r="61" spans="1:13" x14ac:dyDescent="0.35">
      <c r="A61" s="7">
        <v>60</v>
      </c>
      <c r="B61" s="7" t="s">
        <v>13111</v>
      </c>
      <c r="C61" s="7">
        <v>3</v>
      </c>
      <c r="D61" s="7" t="s">
        <v>13112</v>
      </c>
      <c r="E61" s="7">
        <v>3.1</v>
      </c>
      <c r="F61" s="7" t="s">
        <v>13118</v>
      </c>
      <c r="G61" s="7" t="s">
        <v>13119</v>
      </c>
      <c r="H61" s="7" t="s">
        <v>7017</v>
      </c>
      <c r="I61" s="7" t="s">
        <v>72</v>
      </c>
      <c r="J61" s="7" t="s">
        <v>72</v>
      </c>
      <c r="K61" s="7" t="s">
        <v>12860</v>
      </c>
      <c r="L61" s="7" t="s">
        <v>13120</v>
      </c>
      <c r="M61" s="7" t="s">
        <v>13121</v>
      </c>
    </row>
    <row r="62" spans="1:13" x14ac:dyDescent="0.35">
      <c r="A62" s="7">
        <v>61</v>
      </c>
      <c r="B62" s="7" t="s">
        <v>13111</v>
      </c>
      <c r="C62" s="7">
        <v>3</v>
      </c>
      <c r="D62" s="7" t="s">
        <v>13112</v>
      </c>
      <c r="E62" s="7">
        <v>3.1</v>
      </c>
      <c r="F62" s="7" t="s">
        <v>13122</v>
      </c>
      <c r="G62" s="7" t="s">
        <v>13123</v>
      </c>
      <c r="H62" s="7" t="s">
        <v>7018</v>
      </c>
      <c r="I62" s="7" t="s">
        <v>72</v>
      </c>
      <c r="J62" s="7" t="s">
        <v>72</v>
      </c>
      <c r="K62" s="7" t="s">
        <v>12860</v>
      </c>
      <c r="L62" s="7" t="s">
        <v>13124</v>
      </c>
      <c r="M62" s="7" t="s">
        <v>13125</v>
      </c>
    </row>
    <row r="63" spans="1:13" x14ac:dyDescent="0.35">
      <c r="A63" s="7">
        <v>62</v>
      </c>
      <c r="B63" s="7" t="s">
        <v>13111</v>
      </c>
      <c r="C63" s="7">
        <v>3</v>
      </c>
      <c r="D63" s="7" t="s">
        <v>13112</v>
      </c>
      <c r="E63" s="7">
        <v>3.1</v>
      </c>
      <c r="F63" s="7" t="s">
        <v>13126</v>
      </c>
      <c r="G63" s="7" t="s">
        <v>13127</v>
      </c>
      <c r="H63" s="7" t="s">
        <v>13128</v>
      </c>
      <c r="I63" s="7" t="s">
        <v>72</v>
      </c>
      <c r="J63" s="7" t="s">
        <v>72</v>
      </c>
      <c r="K63" s="7" t="s">
        <v>12860</v>
      </c>
      <c r="L63" s="7" t="s">
        <v>13129</v>
      </c>
      <c r="M63" s="7" t="s">
        <v>13130</v>
      </c>
    </row>
    <row r="64" spans="1:13" x14ac:dyDescent="0.35">
      <c r="A64" s="7">
        <v>63</v>
      </c>
      <c r="B64" s="7" t="s">
        <v>13111</v>
      </c>
      <c r="C64" s="7">
        <v>3</v>
      </c>
      <c r="D64" s="7" t="s">
        <v>13131</v>
      </c>
      <c r="E64" s="7">
        <v>3.2</v>
      </c>
      <c r="F64" s="7" t="s">
        <v>13132</v>
      </c>
      <c r="G64" s="7" t="s">
        <v>13133</v>
      </c>
      <c r="H64" s="7" t="s">
        <v>13134</v>
      </c>
      <c r="I64" s="7" t="s">
        <v>72</v>
      </c>
      <c r="J64" s="7" t="s">
        <v>38</v>
      </c>
      <c r="K64" s="7" t="s">
        <v>12838</v>
      </c>
      <c r="L64" s="7" t="s">
        <v>13135</v>
      </c>
      <c r="M64" s="7" t="s">
        <v>13136</v>
      </c>
    </row>
    <row r="65" spans="1:13" x14ac:dyDescent="0.35">
      <c r="A65" s="7">
        <v>64</v>
      </c>
      <c r="B65" s="7" t="s">
        <v>13111</v>
      </c>
      <c r="C65" s="7">
        <v>3</v>
      </c>
      <c r="D65" s="7" t="s">
        <v>13131</v>
      </c>
      <c r="E65" s="7">
        <v>3.2</v>
      </c>
      <c r="F65" s="7" t="s">
        <v>13137</v>
      </c>
      <c r="G65" s="7" t="s">
        <v>13138</v>
      </c>
      <c r="H65" s="7" t="s">
        <v>13139</v>
      </c>
      <c r="I65" s="7" t="s">
        <v>72</v>
      </c>
      <c r="J65" s="7" t="s">
        <v>72</v>
      </c>
      <c r="K65" s="7" t="s">
        <v>12860</v>
      </c>
      <c r="L65" s="7" t="s">
        <v>13140</v>
      </c>
      <c r="M65" s="7" t="s">
        <v>13141</v>
      </c>
    </row>
    <row r="66" spans="1:13" x14ac:dyDescent="0.35">
      <c r="A66" s="7">
        <v>65</v>
      </c>
      <c r="B66" s="7" t="s">
        <v>13111</v>
      </c>
      <c r="C66" s="7">
        <v>3</v>
      </c>
      <c r="D66" s="7" t="s">
        <v>13131</v>
      </c>
      <c r="E66" s="7">
        <v>3.2</v>
      </c>
      <c r="F66" s="7" t="s">
        <v>13142</v>
      </c>
      <c r="G66" s="7" t="s">
        <v>13143</v>
      </c>
      <c r="H66" s="7" t="s">
        <v>13144</v>
      </c>
      <c r="I66" s="7" t="s">
        <v>72</v>
      </c>
      <c r="J66" s="7" t="s">
        <v>72</v>
      </c>
      <c r="K66" s="7" t="s">
        <v>12860</v>
      </c>
      <c r="L66" s="7" t="s">
        <v>13145</v>
      </c>
      <c r="M66" s="7" t="s">
        <v>13146</v>
      </c>
    </row>
    <row r="67" spans="1:13" x14ac:dyDescent="0.35">
      <c r="A67" s="7">
        <v>66</v>
      </c>
      <c r="B67" s="7" t="s">
        <v>13111</v>
      </c>
      <c r="C67" s="7">
        <v>3</v>
      </c>
      <c r="D67" s="7" t="s">
        <v>13131</v>
      </c>
      <c r="E67" s="7">
        <v>3.2</v>
      </c>
      <c r="F67" s="7" t="s">
        <v>13147</v>
      </c>
      <c r="G67" s="7" t="s">
        <v>13148</v>
      </c>
      <c r="H67" s="7" t="s">
        <v>7017</v>
      </c>
      <c r="I67" s="7" t="s">
        <v>72</v>
      </c>
      <c r="J67" s="7" t="s">
        <v>72</v>
      </c>
      <c r="K67" s="7" t="s">
        <v>12860</v>
      </c>
      <c r="L67" s="7" t="s">
        <v>13149</v>
      </c>
      <c r="M67" s="7" t="s">
        <v>13150</v>
      </c>
    </row>
    <row r="68" spans="1:13" x14ac:dyDescent="0.35">
      <c r="A68" s="7">
        <v>67</v>
      </c>
      <c r="B68" s="7" t="s">
        <v>13111</v>
      </c>
      <c r="C68" s="7">
        <v>3</v>
      </c>
      <c r="D68" s="7" t="s">
        <v>13151</v>
      </c>
      <c r="E68" s="7">
        <v>3.3</v>
      </c>
      <c r="F68" s="7" t="s">
        <v>13152</v>
      </c>
      <c r="G68" s="7" t="s">
        <v>13153</v>
      </c>
      <c r="H68" s="7" t="s">
        <v>13154</v>
      </c>
      <c r="I68" s="7" t="s">
        <v>72</v>
      </c>
      <c r="J68" s="7" t="s">
        <v>72</v>
      </c>
      <c r="K68" s="7" t="s">
        <v>12860</v>
      </c>
      <c r="L68" s="7" t="s">
        <v>13155</v>
      </c>
      <c r="M68" s="7" t="s">
        <v>13156</v>
      </c>
    </row>
    <row r="69" spans="1:13" x14ac:dyDescent="0.35">
      <c r="A69" s="7">
        <v>68</v>
      </c>
      <c r="B69" s="7" t="s">
        <v>13111</v>
      </c>
      <c r="C69" s="7">
        <v>3</v>
      </c>
      <c r="D69" s="7" t="s">
        <v>13151</v>
      </c>
      <c r="E69" s="7">
        <v>3.3</v>
      </c>
      <c r="F69" s="7" t="s">
        <v>13157</v>
      </c>
      <c r="G69" s="7" t="s">
        <v>13153</v>
      </c>
      <c r="H69" s="7" t="s">
        <v>13154</v>
      </c>
      <c r="I69" s="7" t="s">
        <v>72</v>
      </c>
      <c r="J69" s="7" t="s">
        <v>72</v>
      </c>
      <c r="K69" s="7" t="s">
        <v>12860</v>
      </c>
      <c r="L69" s="7" t="s">
        <v>13158</v>
      </c>
      <c r="M69" s="7" t="s">
        <v>13159</v>
      </c>
    </row>
    <row r="70" spans="1:13" x14ac:dyDescent="0.35">
      <c r="A70" s="7">
        <v>69</v>
      </c>
      <c r="B70" s="7" t="s">
        <v>13111</v>
      </c>
      <c r="C70" s="7">
        <v>3</v>
      </c>
      <c r="D70" s="7" t="s">
        <v>13151</v>
      </c>
      <c r="E70" s="7">
        <v>3.3</v>
      </c>
      <c r="F70" s="7" t="s">
        <v>13160</v>
      </c>
      <c r="G70" s="7" t="s">
        <v>13161</v>
      </c>
      <c r="H70" s="7" t="s">
        <v>13162</v>
      </c>
      <c r="I70" s="7" t="s">
        <v>72</v>
      </c>
      <c r="J70" s="7" t="s">
        <v>72</v>
      </c>
      <c r="K70" s="7" t="s">
        <v>12860</v>
      </c>
      <c r="L70" s="7" t="s">
        <v>13163</v>
      </c>
      <c r="M70" s="7" t="s">
        <v>13164</v>
      </c>
    </row>
    <row r="71" spans="1:13" x14ac:dyDescent="0.35">
      <c r="A71" s="7">
        <v>70</v>
      </c>
      <c r="B71" s="7" t="s">
        <v>13111</v>
      </c>
      <c r="C71" s="7">
        <v>3</v>
      </c>
      <c r="D71" s="7" t="s">
        <v>13151</v>
      </c>
      <c r="E71" s="7">
        <v>3.3</v>
      </c>
      <c r="F71" s="7" t="s">
        <v>13165</v>
      </c>
      <c r="G71" s="7" t="s">
        <v>13166</v>
      </c>
      <c r="H71" s="7" t="s">
        <v>13167</v>
      </c>
      <c r="I71" s="7" t="s">
        <v>72</v>
      </c>
      <c r="J71" s="7" t="s">
        <v>72</v>
      </c>
      <c r="K71" s="7" t="s">
        <v>8260</v>
      </c>
      <c r="L71" s="7" t="s">
        <v>13168</v>
      </c>
      <c r="M71" s="7" t="s">
        <v>13169</v>
      </c>
    </row>
    <row r="72" spans="1:13" x14ac:dyDescent="0.35">
      <c r="A72" s="7">
        <v>71</v>
      </c>
      <c r="B72" s="7" t="s">
        <v>13111</v>
      </c>
      <c r="C72" s="7">
        <v>3</v>
      </c>
      <c r="D72" s="7" t="s">
        <v>13151</v>
      </c>
      <c r="E72" s="7">
        <v>3.3</v>
      </c>
      <c r="F72" s="7" t="s">
        <v>13170</v>
      </c>
      <c r="G72" s="7" t="s">
        <v>13171</v>
      </c>
      <c r="H72" s="7" t="s">
        <v>13115</v>
      </c>
      <c r="I72" s="7" t="s">
        <v>72</v>
      </c>
      <c r="J72" s="7" t="s">
        <v>72</v>
      </c>
      <c r="K72" s="7" t="s">
        <v>12860</v>
      </c>
      <c r="L72" s="7" t="s">
        <v>13172</v>
      </c>
      <c r="M72" s="7" t="s">
        <v>13173</v>
      </c>
    </row>
    <row r="73" spans="1:13" x14ac:dyDescent="0.35">
      <c r="A73" s="7">
        <v>72</v>
      </c>
      <c r="B73" s="7" t="s">
        <v>13111</v>
      </c>
      <c r="C73" s="7">
        <v>3</v>
      </c>
      <c r="D73" s="7" t="s">
        <v>13151</v>
      </c>
      <c r="E73" s="7">
        <v>3.3</v>
      </c>
      <c r="F73" s="7" t="s">
        <v>13174</v>
      </c>
      <c r="G73" s="7" t="s">
        <v>13175</v>
      </c>
      <c r="H73" s="7" t="s">
        <v>13176</v>
      </c>
      <c r="I73" s="7" t="s">
        <v>72</v>
      </c>
      <c r="J73" s="7" t="s">
        <v>15</v>
      </c>
      <c r="K73" s="7" t="s">
        <v>9822</v>
      </c>
      <c r="L73" s="7" t="s">
        <v>13177</v>
      </c>
      <c r="M73" s="7" t="s">
        <v>13178</v>
      </c>
    </row>
    <row r="74" spans="1:13" x14ac:dyDescent="0.35">
      <c r="A74" s="7">
        <v>73</v>
      </c>
      <c r="B74" s="7" t="s">
        <v>13111</v>
      </c>
      <c r="C74" s="7">
        <v>3</v>
      </c>
      <c r="D74" s="7" t="s">
        <v>13151</v>
      </c>
      <c r="E74" s="7">
        <v>3.3</v>
      </c>
      <c r="F74" s="7" t="s">
        <v>13179</v>
      </c>
      <c r="G74" s="7" t="s">
        <v>2970</v>
      </c>
      <c r="H74" s="7" t="s">
        <v>13180</v>
      </c>
      <c r="I74" s="7" t="s">
        <v>2970</v>
      </c>
      <c r="J74" s="7" t="s">
        <v>2970</v>
      </c>
      <c r="K74" s="7" t="s">
        <v>12838</v>
      </c>
      <c r="L74" s="7" t="s">
        <v>13181</v>
      </c>
      <c r="M74" s="7" t="s">
        <v>13182</v>
      </c>
    </row>
    <row r="75" spans="1:13" x14ac:dyDescent="0.35">
      <c r="A75" s="7">
        <v>74</v>
      </c>
      <c r="B75" s="7" t="s">
        <v>13183</v>
      </c>
      <c r="C75" s="7">
        <v>4</v>
      </c>
      <c r="D75" s="7" t="s">
        <v>13184</v>
      </c>
      <c r="E75" s="7">
        <v>4.0999999999999996</v>
      </c>
      <c r="F75" s="7" t="s">
        <v>8587</v>
      </c>
      <c r="G75" s="7" t="s">
        <v>13185</v>
      </c>
      <c r="H75" s="7" t="s">
        <v>13186</v>
      </c>
      <c r="I75" s="7" t="s">
        <v>72</v>
      </c>
      <c r="J75" s="7" t="s">
        <v>11131</v>
      </c>
      <c r="K75" s="7" t="s">
        <v>12838</v>
      </c>
      <c r="L75" s="7" t="s">
        <v>13187</v>
      </c>
      <c r="M75" s="7" t="s">
        <v>13188</v>
      </c>
    </row>
    <row r="76" spans="1:13" x14ac:dyDescent="0.35">
      <c r="A76" s="7">
        <v>75</v>
      </c>
      <c r="B76" s="7" t="s">
        <v>13183</v>
      </c>
      <c r="C76" s="7">
        <v>4</v>
      </c>
      <c r="D76" s="7" t="s">
        <v>13184</v>
      </c>
      <c r="E76" s="7">
        <v>4.0999999999999996</v>
      </c>
      <c r="F76" s="7" t="s">
        <v>13189</v>
      </c>
      <c r="G76" s="7" t="s">
        <v>2997</v>
      </c>
      <c r="H76" s="7" t="s">
        <v>13190</v>
      </c>
      <c r="I76" s="7" t="s">
        <v>72</v>
      </c>
      <c r="J76" s="7" t="s">
        <v>11087</v>
      </c>
      <c r="K76" s="7" t="s">
        <v>12838</v>
      </c>
      <c r="L76" s="7" t="s">
        <v>13191</v>
      </c>
      <c r="M76" s="7" t="s">
        <v>13192</v>
      </c>
    </row>
    <row r="77" spans="1:13" x14ac:dyDescent="0.35">
      <c r="A77" s="7">
        <v>76</v>
      </c>
      <c r="B77" s="7" t="s">
        <v>13183</v>
      </c>
      <c r="C77" s="7">
        <v>4</v>
      </c>
      <c r="D77" s="7" t="s">
        <v>13184</v>
      </c>
      <c r="E77" s="7">
        <v>4.0999999999999996</v>
      </c>
      <c r="F77" s="7" t="s">
        <v>12949</v>
      </c>
      <c r="G77" s="7" t="s">
        <v>12950</v>
      </c>
      <c r="H77" s="7" t="s">
        <v>13193</v>
      </c>
      <c r="I77" s="7" t="s">
        <v>72</v>
      </c>
      <c r="J77" s="7" t="s">
        <v>38</v>
      </c>
      <c r="K77" s="7" t="s">
        <v>12860</v>
      </c>
      <c r="L77" s="7" t="s">
        <v>13194</v>
      </c>
      <c r="M77" s="7" t="s">
        <v>13195</v>
      </c>
    </row>
    <row r="78" spans="1:13" x14ac:dyDescent="0.35">
      <c r="A78" s="7">
        <v>77</v>
      </c>
      <c r="B78" s="7" t="s">
        <v>13183</v>
      </c>
      <c r="C78" s="7">
        <v>4</v>
      </c>
      <c r="D78" s="7" t="s">
        <v>13184</v>
      </c>
      <c r="E78" s="7">
        <v>4.0999999999999996</v>
      </c>
      <c r="F78" s="7" t="s">
        <v>13196</v>
      </c>
      <c r="G78" s="7" t="s">
        <v>12950</v>
      </c>
      <c r="H78" s="7" t="s">
        <v>7021</v>
      </c>
      <c r="I78" s="7" t="s">
        <v>72</v>
      </c>
      <c r="J78" s="7" t="s">
        <v>38</v>
      </c>
      <c r="K78" s="7" t="s">
        <v>12860</v>
      </c>
      <c r="L78" s="7" t="s">
        <v>13197</v>
      </c>
      <c r="M78" s="7" t="s">
        <v>13198</v>
      </c>
    </row>
    <row r="79" spans="1:13" x14ac:dyDescent="0.35">
      <c r="A79" s="7">
        <v>78</v>
      </c>
      <c r="B79" s="7" t="s">
        <v>13183</v>
      </c>
      <c r="C79" s="7">
        <v>4</v>
      </c>
      <c r="D79" s="7" t="s">
        <v>13184</v>
      </c>
      <c r="E79" s="7">
        <v>4.0999999999999996</v>
      </c>
      <c r="F79" s="7" t="s">
        <v>13199</v>
      </c>
      <c r="G79" s="7" t="s">
        <v>13200</v>
      </c>
      <c r="H79" s="7" t="s">
        <v>7019</v>
      </c>
      <c r="I79" s="7" t="s">
        <v>72</v>
      </c>
      <c r="J79" s="7" t="s">
        <v>72</v>
      </c>
      <c r="K79" s="7" t="s">
        <v>12860</v>
      </c>
      <c r="L79" s="7" t="s">
        <v>13201</v>
      </c>
      <c r="M79" s="7" t="s">
        <v>13202</v>
      </c>
    </row>
    <row r="80" spans="1:13" x14ac:dyDescent="0.35">
      <c r="A80" s="7">
        <v>79</v>
      </c>
      <c r="B80" s="7" t="s">
        <v>13183</v>
      </c>
      <c r="C80" s="7">
        <v>4</v>
      </c>
      <c r="D80" s="7" t="s">
        <v>13184</v>
      </c>
      <c r="E80" s="7">
        <v>4.0999999999999996</v>
      </c>
      <c r="F80" s="7" t="s">
        <v>13203</v>
      </c>
      <c r="G80" s="7" t="s">
        <v>13204</v>
      </c>
      <c r="H80" s="7" t="s">
        <v>13205</v>
      </c>
      <c r="I80" s="7" t="s">
        <v>72</v>
      </c>
      <c r="J80" s="7" t="s">
        <v>72</v>
      </c>
      <c r="K80" s="7" t="s">
        <v>12860</v>
      </c>
      <c r="L80" s="7" t="s">
        <v>13206</v>
      </c>
      <c r="M80" s="7" t="s">
        <v>13207</v>
      </c>
    </row>
    <row r="81" spans="1:13" x14ac:dyDescent="0.35">
      <c r="A81" s="7">
        <v>80</v>
      </c>
      <c r="B81" s="7" t="s">
        <v>13183</v>
      </c>
      <c r="C81" s="7">
        <v>4</v>
      </c>
      <c r="D81" s="7" t="s">
        <v>13184</v>
      </c>
      <c r="E81" s="7">
        <v>4.0999999999999996</v>
      </c>
      <c r="F81" s="7" t="s">
        <v>13208</v>
      </c>
      <c r="G81" s="7" t="s">
        <v>13209</v>
      </c>
      <c r="H81" s="7" t="s">
        <v>13210</v>
      </c>
      <c r="I81" s="7" t="s">
        <v>72</v>
      </c>
      <c r="J81" s="7" t="s">
        <v>72</v>
      </c>
      <c r="K81" s="7" t="s">
        <v>12860</v>
      </c>
      <c r="L81" s="7" t="s">
        <v>13211</v>
      </c>
      <c r="M81" s="7" t="s">
        <v>13212</v>
      </c>
    </row>
    <row r="82" spans="1:13" x14ac:dyDescent="0.35">
      <c r="A82" s="7">
        <v>81</v>
      </c>
      <c r="B82" s="7" t="s">
        <v>13183</v>
      </c>
      <c r="C82" s="7">
        <v>4</v>
      </c>
      <c r="D82" s="7" t="s">
        <v>13213</v>
      </c>
      <c r="E82" s="7">
        <v>4.2</v>
      </c>
      <c r="F82" s="7" t="s">
        <v>12878</v>
      </c>
      <c r="G82" s="7" t="s">
        <v>8586</v>
      </c>
      <c r="H82" s="7" t="s">
        <v>13214</v>
      </c>
      <c r="I82" s="7" t="s">
        <v>72</v>
      </c>
      <c r="J82" s="7" t="s">
        <v>117</v>
      </c>
      <c r="K82" s="7" t="s">
        <v>12838</v>
      </c>
      <c r="L82" s="7" t="s">
        <v>13215</v>
      </c>
      <c r="M82" s="7" t="s">
        <v>13216</v>
      </c>
    </row>
    <row r="83" spans="1:13" x14ac:dyDescent="0.35">
      <c r="A83" s="7">
        <v>82</v>
      </c>
      <c r="B83" s="7" t="s">
        <v>13183</v>
      </c>
      <c r="C83" s="7">
        <v>4</v>
      </c>
      <c r="D83" s="7" t="s">
        <v>13213</v>
      </c>
      <c r="E83" s="7">
        <v>4.2</v>
      </c>
      <c r="F83" s="7" t="s">
        <v>13217</v>
      </c>
      <c r="G83" s="7" t="s">
        <v>8586</v>
      </c>
      <c r="H83" s="7" t="s">
        <v>13218</v>
      </c>
      <c r="I83" s="7" t="s">
        <v>72</v>
      </c>
      <c r="J83" s="7" t="s">
        <v>117</v>
      </c>
      <c r="K83" s="7" t="s">
        <v>12838</v>
      </c>
      <c r="L83" s="7" t="s">
        <v>13219</v>
      </c>
      <c r="M83" s="7" t="s">
        <v>13220</v>
      </c>
    </row>
    <row r="84" spans="1:13" x14ac:dyDescent="0.35">
      <c r="A84" s="7">
        <v>83</v>
      </c>
      <c r="B84" s="7" t="s">
        <v>13183</v>
      </c>
      <c r="C84" s="7">
        <v>4</v>
      </c>
      <c r="D84" s="7" t="s">
        <v>13213</v>
      </c>
      <c r="E84" s="7">
        <v>4.2</v>
      </c>
      <c r="F84" s="7" t="s">
        <v>13221</v>
      </c>
      <c r="G84" s="7" t="s">
        <v>13222</v>
      </c>
      <c r="H84" s="7" t="s">
        <v>13223</v>
      </c>
      <c r="I84" s="7" t="s">
        <v>72</v>
      </c>
      <c r="J84" s="7" t="s">
        <v>87</v>
      </c>
      <c r="K84" s="7" t="s">
        <v>12860</v>
      </c>
      <c r="L84" s="7" t="s">
        <v>13224</v>
      </c>
      <c r="M84" s="7" t="s">
        <v>13225</v>
      </c>
    </row>
    <row r="85" spans="1:13" x14ac:dyDescent="0.35">
      <c r="A85" s="7">
        <v>84</v>
      </c>
      <c r="B85" s="7" t="s">
        <v>13183</v>
      </c>
      <c r="C85" s="7">
        <v>4</v>
      </c>
      <c r="D85" s="7" t="s">
        <v>13213</v>
      </c>
      <c r="E85" s="7">
        <v>4.2</v>
      </c>
      <c r="F85" s="7" t="s">
        <v>13226</v>
      </c>
      <c r="G85" s="7" t="s">
        <v>13227</v>
      </c>
      <c r="H85" s="7" t="s">
        <v>13228</v>
      </c>
      <c r="I85" s="7" t="s">
        <v>72</v>
      </c>
      <c r="J85" s="7" t="s">
        <v>38</v>
      </c>
      <c r="K85" s="7" t="s">
        <v>12860</v>
      </c>
      <c r="L85" s="7" t="s">
        <v>13229</v>
      </c>
      <c r="M85" s="7" t="s">
        <v>13230</v>
      </c>
    </row>
    <row r="86" spans="1:13" x14ac:dyDescent="0.35">
      <c r="A86" s="7">
        <v>85</v>
      </c>
      <c r="B86" s="7" t="s">
        <v>13183</v>
      </c>
      <c r="C86" s="7">
        <v>4</v>
      </c>
      <c r="D86" s="7" t="s">
        <v>13213</v>
      </c>
      <c r="E86" s="7">
        <v>4.2</v>
      </c>
      <c r="F86" s="7" t="s">
        <v>13231</v>
      </c>
      <c r="G86" s="7" t="s">
        <v>13232</v>
      </c>
      <c r="H86" s="7" t="s">
        <v>13233</v>
      </c>
      <c r="I86" s="7" t="s">
        <v>72</v>
      </c>
      <c r="J86" s="7" t="s">
        <v>11112</v>
      </c>
      <c r="K86" s="7" t="s">
        <v>12838</v>
      </c>
      <c r="L86" s="7" t="s">
        <v>13234</v>
      </c>
      <c r="M86" s="7" t="s">
        <v>13235</v>
      </c>
    </row>
    <row r="87" spans="1:13" x14ac:dyDescent="0.35">
      <c r="A87" s="7">
        <v>86</v>
      </c>
      <c r="B87" s="7" t="s">
        <v>13183</v>
      </c>
      <c r="C87" s="7">
        <v>4</v>
      </c>
      <c r="D87" s="7" t="s">
        <v>13213</v>
      </c>
      <c r="E87" s="7">
        <v>4.2</v>
      </c>
      <c r="F87" s="7" t="s">
        <v>13236</v>
      </c>
      <c r="G87" s="7" t="s">
        <v>13237</v>
      </c>
      <c r="H87" s="7" t="s">
        <v>13238</v>
      </c>
      <c r="I87" s="7" t="s">
        <v>72</v>
      </c>
      <c r="J87" s="7" t="s">
        <v>11112</v>
      </c>
      <c r="K87" s="7" t="s">
        <v>12838</v>
      </c>
      <c r="L87" s="7" t="s">
        <v>13239</v>
      </c>
      <c r="M87" s="7" t="s">
        <v>13240</v>
      </c>
    </row>
    <row r="88" spans="1:13" x14ac:dyDescent="0.35">
      <c r="A88" s="7">
        <v>87</v>
      </c>
      <c r="B88" s="7" t="s">
        <v>13183</v>
      </c>
      <c r="C88" s="7">
        <v>4</v>
      </c>
      <c r="D88" s="7" t="s">
        <v>13213</v>
      </c>
      <c r="E88" s="7">
        <v>4.2</v>
      </c>
      <c r="F88" s="7" t="s">
        <v>13241</v>
      </c>
      <c r="G88" s="7" t="s">
        <v>13242</v>
      </c>
      <c r="H88" s="7" t="s">
        <v>13243</v>
      </c>
      <c r="I88" s="7" t="s">
        <v>72</v>
      </c>
      <c r="J88" s="7" t="s">
        <v>11112</v>
      </c>
      <c r="K88" s="7" t="s">
        <v>12838</v>
      </c>
      <c r="L88" s="7" t="s">
        <v>13244</v>
      </c>
      <c r="M88" s="7" t="s">
        <v>13245</v>
      </c>
    </row>
    <row r="89" spans="1:13" x14ac:dyDescent="0.35">
      <c r="A89" s="7">
        <v>88</v>
      </c>
      <c r="B89" s="7" t="s">
        <v>13183</v>
      </c>
      <c r="C89" s="7">
        <v>4</v>
      </c>
      <c r="D89" s="7" t="s">
        <v>13213</v>
      </c>
      <c r="E89" s="7">
        <v>4.2</v>
      </c>
      <c r="F89" s="7" t="s">
        <v>5190</v>
      </c>
      <c r="G89" s="7" t="s">
        <v>13246</v>
      </c>
      <c r="H89" s="7" t="s">
        <v>13247</v>
      </c>
      <c r="I89" s="7" t="s">
        <v>72</v>
      </c>
      <c r="J89" s="7" t="s">
        <v>72</v>
      </c>
      <c r="K89" s="7" t="s">
        <v>9822</v>
      </c>
      <c r="L89" s="7" t="s">
        <v>13248</v>
      </c>
      <c r="M89" s="7" t="s">
        <v>13249</v>
      </c>
    </row>
    <row r="90" spans="1:13" x14ac:dyDescent="0.35">
      <c r="A90" s="7">
        <v>89</v>
      </c>
      <c r="B90" s="7" t="s">
        <v>13183</v>
      </c>
      <c r="C90" s="7">
        <v>4</v>
      </c>
      <c r="D90" s="7" t="s">
        <v>13250</v>
      </c>
      <c r="E90" s="7">
        <v>4.3</v>
      </c>
      <c r="F90" s="7" t="s">
        <v>13251</v>
      </c>
      <c r="G90" s="7" t="s">
        <v>13252</v>
      </c>
      <c r="H90" s="7" t="s">
        <v>13253</v>
      </c>
      <c r="I90" s="7" t="s">
        <v>72</v>
      </c>
      <c r="J90" s="7" t="s">
        <v>11136</v>
      </c>
      <c r="K90" s="7" t="s">
        <v>12838</v>
      </c>
      <c r="L90" s="7" t="s">
        <v>13254</v>
      </c>
      <c r="M90" s="7" t="s">
        <v>13255</v>
      </c>
    </row>
    <row r="91" spans="1:13" x14ac:dyDescent="0.35">
      <c r="A91" s="7">
        <v>90</v>
      </c>
      <c r="B91" s="7" t="s">
        <v>13183</v>
      </c>
      <c r="C91" s="7">
        <v>4</v>
      </c>
      <c r="D91" s="7" t="s">
        <v>13250</v>
      </c>
      <c r="E91" s="7">
        <v>4.3</v>
      </c>
      <c r="F91" s="7" t="s">
        <v>13256</v>
      </c>
      <c r="G91" s="7" t="s">
        <v>13257</v>
      </c>
      <c r="H91" s="7" t="s">
        <v>13258</v>
      </c>
      <c r="I91" s="7" t="s">
        <v>72</v>
      </c>
      <c r="J91" s="7" t="s">
        <v>11136</v>
      </c>
      <c r="K91" s="7" t="s">
        <v>12838</v>
      </c>
      <c r="L91" s="7" t="s">
        <v>13259</v>
      </c>
      <c r="M91" s="7" t="s">
        <v>13260</v>
      </c>
    </row>
    <row r="92" spans="1:13" x14ac:dyDescent="0.35">
      <c r="A92" s="7">
        <v>91</v>
      </c>
      <c r="B92" s="7" t="s">
        <v>13183</v>
      </c>
      <c r="C92" s="7">
        <v>4</v>
      </c>
      <c r="D92" s="7" t="s">
        <v>13250</v>
      </c>
      <c r="E92" s="7">
        <v>4.3</v>
      </c>
      <c r="F92" s="7" t="s">
        <v>13261</v>
      </c>
      <c r="G92" s="7" t="s">
        <v>13262</v>
      </c>
      <c r="H92" s="7" t="s">
        <v>7048</v>
      </c>
      <c r="I92" s="7" t="s">
        <v>72</v>
      </c>
      <c r="J92" s="7" t="s">
        <v>38</v>
      </c>
      <c r="K92" s="7" t="s">
        <v>12860</v>
      </c>
      <c r="L92" s="7" t="s">
        <v>13263</v>
      </c>
    </row>
    <row r="93" spans="1:13" x14ac:dyDescent="0.35">
      <c r="A93" s="7">
        <v>92</v>
      </c>
      <c r="B93" s="7" t="s">
        <v>13183</v>
      </c>
      <c r="C93" s="7">
        <v>4</v>
      </c>
      <c r="D93" s="7" t="s">
        <v>13250</v>
      </c>
      <c r="E93" s="7">
        <v>4.3</v>
      </c>
      <c r="F93" s="7" t="s">
        <v>13264</v>
      </c>
      <c r="G93" s="7" t="s">
        <v>2997</v>
      </c>
      <c r="H93" s="7" t="s">
        <v>13265</v>
      </c>
      <c r="I93" s="7" t="s">
        <v>72</v>
      </c>
      <c r="J93" s="7" t="s">
        <v>11136</v>
      </c>
      <c r="K93" s="7" t="s">
        <v>12838</v>
      </c>
      <c r="L93" s="7" t="s">
        <v>13266</v>
      </c>
      <c r="M93" s="7" t="s">
        <v>13267</v>
      </c>
    </row>
    <row r="94" spans="1:13" x14ac:dyDescent="0.35">
      <c r="A94" s="7">
        <v>93</v>
      </c>
      <c r="B94" s="7" t="s">
        <v>13183</v>
      </c>
      <c r="C94" s="7">
        <v>4</v>
      </c>
      <c r="D94" s="7" t="s">
        <v>13250</v>
      </c>
      <c r="E94" s="7">
        <v>4.3</v>
      </c>
      <c r="F94" s="7" t="s">
        <v>13268</v>
      </c>
      <c r="G94" s="7" t="s">
        <v>2997</v>
      </c>
      <c r="H94" s="7" t="s">
        <v>13269</v>
      </c>
      <c r="I94" s="7" t="s">
        <v>72</v>
      </c>
      <c r="J94" s="7" t="s">
        <v>11136</v>
      </c>
      <c r="K94" s="7" t="s">
        <v>12838</v>
      </c>
      <c r="L94" s="7" t="s">
        <v>13270</v>
      </c>
    </row>
    <row r="95" spans="1:13" x14ac:dyDescent="0.35">
      <c r="A95" s="7">
        <v>94</v>
      </c>
      <c r="B95" s="7" t="s">
        <v>13183</v>
      </c>
      <c r="C95" s="7">
        <v>4</v>
      </c>
      <c r="D95" s="7" t="s">
        <v>13250</v>
      </c>
      <c r="E95" s="7">
        <v>4.3</v>
      </c>
      <c r="F95" s="7" t="s">
        <v>13271</v>
      </c>
      <c r="G95" s="7" t="s">
        <v>13272</v>
      </c>
      <c r="H95" s="7" t="s">
        <v>13273</v>
      </c>
      <c r="I95" s="7" t="s">
        <v>72</v>
      </c>
      <c r="J95" s="7" t="s">
        <v>72</v>
      </c>
      <c r="K95" s="7" t="s">
        <v>12860</v>
      </c>
      <c r="L95" s="7" t="s">
        <v>13274</v>
      </c>
      <c r="M95" s="7" t="s">
        <v>13275</v>
      </c>
    </row>
    <row r="96" spans="1:13" x14ac:dyDescent="0.35">
      <c r="A96" s="7">
        <v>95</v>
      </c>
      <c r="B96" s="7" t="s">
        <v>13276</v>
      </c>
      <c r="C96" s="7">
        <v>5</v>
      </c>
      <c r="D96" s="7" t="s">
        <v>13277</v>
      </c>
      <c r="E96" s="7">
        <v>5.0999999999999996</v>
      </c>
      <c r="F96" s="7" t="s">
        <v>13278</v>
      </c>
      <c r="G96" s="7" t="s">
        <v>13279</v>
      </c>
      <c r="H96" s="7" t="s">
        <v>13280</v>
      </c>
      <c r="I96" s="7" t="s">
        <v>72</v>
      </c>
      <c r="J96" s="7" t="s">
        <v>72</v>
      </c>
      <c r="K96" s="7" t="s">
        <v>12838</v>
      </c>
      <c r="L96" s="7" t="s">
        <v>13281</v>
      </c>
      <c r="M96" s="7" t="s">
        <v>13282</v>
      </c>
    </row>
    <row r="97" spans="1:13" x14ac:dyDescent="0.35">
      <c r="A97" s="7">
        <v>96</v>
      </c>
      <c r="B97" s="7" t="s">
        <v>13276</v>
      </c>
      <c r="C97" s="7">
        <v>5</v>
      </c>
      <c r="D97" s="7" t="s">
        <v>13277</v>
      </c>
      <c r="E97" s="7">
        <v>5.0999999999999996</v>
      </c>
      <c r="F97" s="7" t="s">
        <v>13283</v>
      </c>
      <c r="G97" s="7" t="s">
        <v>13279</v>
      </c>
      <c r="H97" s="7" t="s">
        <v>13284</v>
      </c>
      <c r="I97" s="7" t="s">
        <v>72</v>
      </c>
      <c r="J97" s="7" t="s">
        <v>72</v>
      </c>
      <c r="K97" s="7" t="s">
        <v>12838</v>
      </c>
      <c r="L97" s="7" t="s">
        <v>13285</v>
      </c>
      <c r="M97" s="7" t="s">
        <v>13286</v>
      </c>
    </row>
    <row r="98" spans="1:13" x14ac:dyDescent="0.35">
      <c r="A98" s="7">
        <v>97</v>
      </c>
      <c r="B98" s="7" t="s">
        <v>13276</v>
      </c>
      <c r="C98" s="7">
        <v>5</v>
      </c>
      <c r="D98" s="7" t="s">
        <v>13277</v>
      </c>
      <c r="E98" s="7">
        <v>5.0999999999999996</v>
      </c>
      <c r="F98" s="7" t="s">
        <v>13287</v>
      </c>
      <c r="G98" s="7" t="s">
        <v>13279</v>
      </c>
      <c r="H98" s="7" t="s">
        <v>13288</v>
      </c>
      <c r="I98" s="7" t="s">
        <v>72</v>
      </c>
      <c r="J98" s="7" t="s">
        <v>72</v>
      </c>
      <c r="K98" s="7" t="s">
        <v>12838</v>
      </c>
      <c r="L98" s="7" t="s">
        <v>13289</v>
      </c>
    </row>
    <row r="99" spans="1:13" x14ac:dyDescent="0.35">
      <c r="A99" s="7">
        <v>98</v>
      </c>
      <c r="B99" s="7" t="s">
        <v>13276</v>
      </c>
      <c r="C99" s="7">
        <v>5</v>
      </c>
      <c r="D99" s="7" t="s">
        <v>13277</v>
      </c>
      <c r="E99" s="7">
        <v>5.0999999999999996</v>
      </c>
      <c r="F99" s="7" t="s">
        <v>13290</v>
      </c>
      <c r="G99" s="7" t="s">
        <v>13279</v>
      </c>
      <c r="H99" s="7" t="s">
        <v>13291</v>
      </c>
      <c r="I99" s="7" t="s">
        <v>72</v>
      </c>
      <c r="J99" s="7" t="s">
        <v>72</v>
      </c>
      <c r="K99" s="7" t="s">
        <v>10064</v>
      </c>
      <c r="L99" s="7" t="s">
        <v>13292</v>
      </c>
      <c r="M99" s="7" t="s">
        <v>13293</v>
      </c>
    </row>
    <row r="100" spans="1:13" x14ac:dyDescent="0.35">
      <c r="A100" s="7">
        <v>99</v>
      </c>
      <c r="B100" s="7" t="s">
        <v>13276</v>
      </c>
      <c r="C100" s="7">
        <v>5</v>
      </c>
      <c r="D100" s="7" t="s">
        <v>13277</v>
      </c>
      <c r="E100" s="7">
        <v>5.0999999999999996</v>
      </c>
      <c r="F100" s="7" t="s">
        <v>13294</v>
      </c>
      <c r="G100" s="7" t="s">
        <v>13279</v>
      </c>
      <c r="H100" s="7" t="s">
        <v>13295</v>
      </c>
      <c r="I100" s="7" t="s">
        <v>72</v>
      </c>
      <c r="J100" s="7" t="s">
        <v>72</v>
      </c>
      <c r="K100" s="7" t="s">
        <v>12838</v>
      </c>
      <c r="L100" s="7" t="s">
        <v>13296</v>
      </c>
      <c r="M100" s="7" t="s">
        <v>13297</v>
      </c>
    </row>
    <row r="101" spans="1:13" x14ac:dyDescent="0.35">
      <c r="A101" s="7">
        <v>100</v>
      </c>
      <c r="B101" s="7" t="s">
        <v>13276</v>
      </c>
      <c r="C101" s="7">
        <v>5</v>
      </c>
      <c r="D101" s="7" t="s">
        <v>13277</v>
      </c>
      <c r="E101" s="7">
        <v>5.0999999999999996</v>
      </c>
      <c r="F101" s="7" t="s">
        <v>13298</v>
      </c>
      <c r="G101" s="7" t="s">
        <v>13299</v>
      </c>
      <c r="H101" s="7" t="s">
        <v>13300</v>
      </c>
      <c r="I101" s="7" t="s">
        <v>72</v>
      </c>
      <c r="J101" s="7" t="s">
        <v>72</v>
      </c>
      <c r="K101" s="7" t="s">
        <v>12838</v>
      </c>
      <c r="L101" s="7" t="s">
        <v>13301</v>
      </c>
      <c r="M101" s="7" t="s">
        <v>13302</v>
      </c>
    </row>
    <row r="102" spans="1:13" x14ac:dyDescent="0.35">
      <c r="A102" s="7">
        <v>101</v>
      </c>
      <c r="B102" s="7" t="s">
        <v>13276</v>
      </c>
      <c r="C102" s="7">
        <v>5</v>
      </c>
      <c r="D102" s="7" t="s">
        <v>13303</v>
      </c>
      <c r="E102" s="7">
        <v>5.2</v>
      </c>
      <c r="F102" s="7" t="s">
        <v>13304</v>
      </c>
      <c r="G102" s="7" t="s">
        <v>13305</v>
      </c>
      <c r="H102" s="7" t="s">
        <v>13306</v>
      </c>
      <c r="I102" s="7" t="s">
        <v>72</v>
      </c>
      <c r="J102" s="7" t="s">
        <v>72</v>
      </c>
      <c r="K102" s="7" t="s">
        <v>12838</v>
      </c>
      <c r="L102" s="7" t="s">
        <v>13307</v>
      </c>
    </row>
    <row r="103" spans="1:13" x14ac:dyDescent="0.35">
      <c r="A103" s="7">
        <v>102</v>
      </c>
      <c r="B103" s="7" t="s">
        <v>13276</v>
      </c>
      <c r="C103" s="7">
        <v>5</v>
      </c>
      <c r="D103" s="7" t="s">
        <v>13303</v>
      </c>
      <c r="E103" s="7">
        <v>5.2</v>
      </c>
      <c r="F103" s="7" t="s">
        <v>13308</v>
      </c>
      <c r="G103" s="7" t="s">
        <v>13305</v>
      </c>
      <c r="H103" s="7" t="s">
        <v>13309</v>
      </c>
      <c r="I103" s="7" t="s">
        <v>72</v>
      </c>
      <c r="J103" s="7" t="s">
        <v>72</v>
      </c>
      <c r="K103" s="7" t="s">
        <v>12838</v>
      </c>
      <c r="L103" s="7" t="s">
        <v>13310</v>
      </c>
      <c r="M103" s="7" t="s">
        <v>13311</v>
      </c>
    </row>
    <row r="104" spans="1:13" x14ac:dyDescent="0.35">
      <c r="A104" s="7">
        <v>103</v>
      </c>
      <c r="B104" s="7" t="s">
        <v>13276</v>
      </c>
      <c r="C104" s="7">
        <v>5</v>
      </c>
      <c r="D104" s="7" t="s">
        <v>13303</v>
      </c>
      <c r="E104" s="7">
        <v>5.2</v>
      </c>
      <c r="F104" s="7" t="s">
        <v>13312</v>
      </c>
      <c r="G104" s="7" t="s">
        <v>13305</v>
      </c>
      <c r="H104" s="7" t="s">
        <v>13205</v>
      </c>
      <c r="I104" s="7" t="s">
        <v>72</v>
      </c>
      <c r="J104" s="7" t="s">
        <v>72</v>
      </c>
      <c r="K104" s="7" t="s">
        <v>12860</v>
      </c>
      <c r="L104" s="7" t="s">
        <v>13313</v>
      </c>
    </row>
    <row r="105" spans="1:13" x14ac:dyDescent="0.35">
      <c r="A105" s="7">
        <v>104</v>
      </c>
      <c r="B105" s="7" t="s">
        <v>13276</v>
      </c>
      <c r="C105" s="7">
        <v>5</v>
      </c>
      <c r="D105" s="7" t="s">
        <v>13303</v>
      </c>
      <c r="E105" s="7">
        <v>5.2</v>
      </c>
      <c r="F105" s="7" t="s">
        <v>13314</v>
      </c>
      <c r="G105" s="7" t="s">
        <v>13315</v>
      </c>
      <c r="H105" s="7" t="s">
        <v>13316</v>
      </c>
      <c r="I105" s="7" t="s">
        <v>72</v>
      </c>
      <c r="J105" s="7" t="s">
        <v>72</v>
      </c>
      <c r="K105" s="7" t="s">
        <v>12860</v>
      </c>
      <c r="L105" s="7" t="s">
        <v>13317</v>
      </c>
      <c r="M105" s="7" t="s">
        <v>13318</v>
      </c>
    </row>
    <row r="106" spans="1:13" x14ac:dyDescent="0.35">
      <c r="A106" s="7">
        <v>105</v>
      </c>
      <c r="B106" s="7" t="s">
        <v>13276</v>
      </c>
      <c r="C106" s="7">
        <v>5</v>
      </c>
      <c r="D106" s="7" t="s">
        <v>13303</v>
      </c>
      <c r="E106" s="7">
        <v>5.2</v>
      </c>
      <c r="F106" s="7" t="s">
        <v>13319</v>
      </c>
      <c r="G106" s="7" t="s">
        <v>13320</v>
      </c>
      <c r="H106" s="7" t="s">
        <v>13321</v>
      </c>
      <c r="I106" s="7" t="s">
        <v>72</v>
      </c>
      <c r="J106" s="7" t="s">
        <v>13322</v>
      </c>
      <c r="K106" s="7" t="s">
        <v>10087</v>
      </c>
      <c r="L106" s="7" t="s">
        <v>13323</v>
      </c>
      <c r="M106" s="7" t="s">
        <v>13324</v>
      </c>
    </row>
    <row r="107" spans="1:13" x14ac:dyDescent="0.35">
      <c r="A107" s="7">
        <v>106</v>
      </c>
      <c r="B107" s="7" t="s">
        <v>13276</v>
      </c>
      <c r="C107" s="7">
        <v>5</v>
      </c>
      <c r="D107" s="7" t="s">
        <v>13303</v>
      </c>
      <c r="E107" s="7">
        <v>5.2</v>
      </c>
      <c r="F107" s="7" t="s">
        <v>13325</v>
      </c>
      <c r="G107" s="7" t="s">
        <v>13305</v>
      </c>
      <c r="H107" s="7" t="s">
        <v>13326</v>
      </c>
      <c r="I107" s="7" t="s">
        <v>72</v>
      </c>
      <c r="J107" s="7" t="s">
        <v>72</v>
      </c>
      <c r="K107" s="7" t="s">
        <v>12860</v>
      </c>
      <c r="L107" s="7" t="s">
        <v>13327</v>
      </c>
      <c r="M107" s="7" t="s">
        <v>13328</v>
      </c>
    </row>
    <row r="108" spans="1:13" x14ac:dyDescent="0.35">
      <c r="A108" s="7">
        <v>107</v>
      </c>
      <c r="B108" s="7" t="s">
        <v>13276</v>
      </c>
      <c r="C108" s="7">
        <v>5</v>
      </c>
      <c r="D108" s="7" t="s">
        <v>13329</v>
      </c>
      <c r="E108" s="7">
        <v>5.3</v>
      </c>
      <c r="F108" s="7" t="s">
        <v>13330</v>
      </c>
      <c r="G108" s="7" t="s">
        <v>13331</v>
      </c>
      <c r="H108" s="7" t="s">
        <v>13332</v>
      </c>
      <c r="I108" s="7" t="s">
        <v>72</v>
      </c>
      <c r="J108" s="7" t="s">
        <v>72</v>
      </c>
      <c r="K108" s="7" t="s">
        <v>12860</v>
      </c>
      <c r="L108" s="7" t="s">
        <v>13333</v>
      </c>
      <c r="M108" s="7" t="s">
        <v>13334</v>
      </c>
    </row>
    <row r="109" spans="1:13" x14ac:dyDescent="0.35">
      <c r="A109" s="7">
        <v>108</v>
      </c>
      <c r="B109" s="7" t="s">
        <v>13276</v>
      </c>
      <c r="C109" s="7">
        <v>5</v>
      </c>
      <c r="D109" s="7" t="s">
        <v>13329</v>
      </c>
      <c r="E109" s="7">
        <v>5.3</v>
      </c>
      <c r="F109" s="7" t="s">
        <v>13335</v>
      </c>
      <c r="G109" s="7" t="s">
        <v>13336</v>
      </c>
      <c r="H109" s="7" t="s">
        <v>13337</v>
      </c>
      <c r="I109" s="7" t="s">
        <v>72</v>
      </c>
      <c r="J109" s="7" t="s">
        <v>72</v>
      </c>
      <c r="K109" s="7" t="s">
        <v>12838</v>
      </c>
      <c r="L109" s="7" t="s">
        <v>13338</v>
      </c>
    </row>
    <row r="110" spans="1:13" x14ac:dyDescent="0.35">
      <c r="A110" s="7">
        <v>109</v>
      </c>
      <c r="B110" s="7" t="s">
        <v>13276</v>
      </c>
      <c r="C110" s="7">
        <v>5</v>
      </c>
      <c r="D110" s="7" t="s">
        <v>13329</v>
      </c>
      <c r="E110" s="7">
        <v>5.3</v>
      </c>
      <c r="F110" s="7" t="s">
        <v>13339</v>
      </c>
      <c r="G110" s="7" t="s">
        <v>13336</v>
      </c>
      <c r="H110" s="7" t="s">
        <v>13337</v>
      </c>
      <c r="I110" s="7" t="s">
        <v>72</v>
      </c>
      <c r="J110" s="7" t="s">
        <v>72</v>
      </c>
      <c r="K110" s="7" t="s">
        <v>12838</v>
      </c>
      <c r="L110" s="7" t="s">
        <v>13340</v>
      </c>
    </row>
    <row r="111" spans="1:13" x14ac:dyDescent="0.35">
      <c r="A111" s="7">
        <v>110</v>
      </c>
      <c r="B111" s="7" t="s">
        <v>13276</v>
      </c>
      <c r="C111" s="7">
        <v>5</v>
      </c>
      <c r="D111" s="7" t="s">
        <v>13329</v>
      </c>
      <c r="E111" s="7">
        <v>5.3</v>
      </c>
      <c r="F111" s="7" t="s">
        <v>13341</v>
      </c>
      <c r="G111" s="7" t="s">
        <v>13336</v>
      </c>
      <c r="H111" s="7" t="s">
        <v>13337</v>
      </c>
      <c r="I111" s="7" t="s">
        <v>72</v>
      </c>
      <c r="J111" s="7" t="s">
        <v>72</v>
      </c>
      <c r="K111" s="7" t="s">
        <v>12838</v>
      </c>
      <c r="L111" s="7" t="s">
        <v>13340</v>
      </c>
    </row>
    <row r="112" spans="1:13" x14ac:dyDescent="0.35">
      <c r="A112" s="7">
        <v>111</v>
      </c>
      <c r="B112" s="7" t="s">
        <v>13276</v>
      </c>
      <c r="C112" s="7">
        <v>5</v>
      </c>
      <c r="D112" s="7" t="s">
        <v>13329</v>
      </c>
      <c r="E112" s="7">
        <v>5.3</v>
      </c>
      <c r="F112" s="7" t="s">
        <v>13342</v>
      </c>
      <c r="G112" s="7" t="s">
        <v>13336</v>
      </c>
      <c r="H112" s="7" t="s">
        <v>13343</v>
      </c>
      <c r="I112" s="7" t="s">
        <v>72</v>
      </c>
      <c r="J112" s="7" t="s">
        <v>72</v>
      </c>
      <c r="K112" s="7" t="s">
        <v>12838</v>
      </c>
      <c r="L112" s="7" t="s">
        <v>13344</v>
      </c>
      <c r="M112" s="7" t="s">
        <v>13345</v>
      </c>
    </row>
    <row r="113" spans="1:13" x14ac:dyDescent="0.35">
      <c r="A113" s="7">
        <v>112</v>
      </c>
      <c r="B113" s="7" t="s">
        <v>13276</v>
      </c>
      <c r="C113" s="7">
        <v>5</v>
      </c>
      <c r="D113" s="7" t="s">
        <v>13329</v>
      </c>
      <c r="E113" s="7">
        <v>5.3</v>
      </c>
      <c r="F113" s="7" t="s">
        <v>13346</v>
      </c>
      <c r="G113" s="7" t="s">
        <v>13347</v>
      </c>
      <c r="H113" s="7" t="s">
        <v>13348</v>
      </c>
      <c r="I113" s="7" t="s">
        <v>72</v>
      </c>
      <c r="J113" s="7" t="s">
        <v>72</v>
      </c>
      <c r="K113" s="7" t="s">
        <v>12838</v>
      </c>
      <c r="L113" s="7" t="s">
        <v>13349</v>
      </c>
      <c r="M113" s="7" t="s">
        <v>13350</v>
      </c>
    </row>
    <row r="114" spans="1:13" x14ac:dyDescent="0.35">
      <c r="A114" s="7">
        <v>113</v>
      </c>
      <c r="B114" s="7" t="s">
        <v>13276</v>
      </c>
      <c r="C114" s="7">
        <v>5</v>
      </c>
      <c r="D114" s="7" t="s">
        <v>13329</v>
      </c>
      <c r="E114" s="7">
        <v>5.3</v>
      </c>
      <c r="F114" s="7" t="s">
        <v>13351</v>
      </c>
      <c r="G114" s="7" t="s">
        <v>13352</v>
      </c>
      <c r="H114" s="7" t="s">
        <v>13353</v>
      </c>
      <c r="I114" s="7" t="s">
        <v>72</v>
      </c>
      <c r="J114" s="7" t="s">
        <v>72</v>
      </c>
      <c r="K114" s="7" t="s">
        <v>12838</v>
      </c>
      <c r="L114" s="7" t="s">
        <v>13354</v>
      </c>
      <c r="M114" s="7" t="s">
        <v>13355</v>
      </c>
    </row>
    <row r="115" spans="1:13" x14ac:dyDescent="0.35">
      <c r="A115" s="7">
        <v>114</v>
      </c>
      <c r="B115" s="7" t="s">
        <v>13276</v>
      </c>
      <c r="C115" s="7">
        <v>5</v>
      </c>
      <c r="D115" s="7" t="s">
        <v>13329</v>
      </c>
      <c r="E115" s="7">
        <v>5.3</v>
      </c>
      <c r="F115" s="7" t="s">
        <v>13356</v>
      </c>
      <c r="G115" s="7" t="s">
        <v>13357</v>
      </c>
      <c r="H115" s="7" t="s">
        <v>13358</v>
      </c>
      <c r="I115" s="7" t="s">
        <v>72</v>
      </c>
      <c r="J115" s="7" t="s">
        <v>72</v>
      </c>
      <c r="K115" s="7" t="s">
        <v>12860</v>
      </c>
      <c r="L115" s="7" t="s">
        <v>13359</v>
      </c>
      <c r="M115" s="7" t="s">
        <v>13360</v>
      </c>
    </row>
    <row r="116" spans="1:13" x14ac:dyDescent="0.35">
      <c r="A116" s="7">
        <v>115</v>
      </c>
      <c r="B116" s="7" t="s">
        <v>13276</v>
      </c>
      <c r="C116" s="7">
        <v>5</v>
      </c>
      <c r="D116" s="7" t="s">
        <v>13329</v>
      </c>
      <c r="E116" s="7">
        <v>5.3</v>
      </c>
      <c r="F116" s="7" t="s">
        <v>5307</v>
      </c>
      <c r="G116" s="7" t="s">
        <v>13361</v>
      </c>
      <c r="H116" s="7" t="s">
        <v>13362</v>
      </c>
      <c r="I116" s="7" t="s">
        <v>72</v>
      </c>
      <c r="J116" s="7" t="s">
        <v>72</v>
      </c>
      <c r="K116" s="7" t="s">
        <v>12838</v>
      </c>
      <c r="L116" s="7" t="s">
        <v>13363</v>
      </c>
      <c r="M116" s="7" t="s">
        <v>13364</v>
      </c>
    </row>
    <row r="117" spans="1:13" x14ac:dyDescent="0.35">
      <c r="A117" s="7">
        <v>116</v>
      </c>
      <c r="B117" s="7" t="s">
        <v>13365</v>
      </c>
      <c r="C117" s="7">
        <v>6</v>
      </c>
      <c r="D117" s="7" t="s">
        <v>13366</v>
      </c>
      <c r="E117" s="7">
        <v>6.1</v>
      </c>
      <c r="F117" s="7" t="s">
        <v>13367</v>
      </c>
      <c r="G117" s="7" t="s">
        <v>13368</v>
      </c>
      <c r="H117" s="7" t="s">
        <v>13369</v>
      </c>
      <c r="I117" s="7" t="s">
        <v>72</v>
      </c>
      <c r="J117" s="7" t="s">
        <v>11067</v>
      </c>
      <c r="K117" s="7" t="s">
        <v>10087</v>
      </c>
      <c r="L117" s="7" t="s">
        <v>13370</v>
      </c>
      <c r="M117" s="7" t="s">
        <v>13371</v>
      </c>
    </row>
    <row r="118" spans="1:13" x14ac:dyDescent="0.35">
      <c r="A118" s="7">
        <v>117</v>
      </c>
      <c r="B118" s="7" t="s">
        <v>13365</v>
      </c>
      <c r="C118" s="7">
        <v>6</v>
      </c>
      <c r="D118" s="7" t="s">
        <v>13366</v>
      </c>
      <c r="E118" s="7">
        <v>6.1</v>
      </c>
      <c r="F118" s="7" t="s">
        <v>13372</v>
      </c>
      <c r="G118" s="7" t="s">
        <v>13373</v>
      </c>
      <c r="H118" s="7" t="s">
        <v>7017</v>
      </c>
      <c r="I118" s="7" t="s">
        <v>72</v>
      </c>
      <c r="J118" s="7" t="s">
        <v>72</v>
      </c>
      <c r="K118" s="7" t="s">
        <v>12860</v>
      </c>
      <c r="L118" s="7" t="s">
        <v>13374</v>
      </c>
      <c r="M118" s="7" t="s">
        <v>13375</v>
      </c>
    </row>
    <row r="119" spans="1:13" x14ac:dyDescent="0.35">
      <c r="A119" s="7">
        <v>118</v>
      </c>
      <c r="B119" s="7" t="s">
        <v>13365</v>
      </c>
      <c r="C119" s="7">
        <v>6</v>
      </c>
      <c r="D119" s="7" t="s">
        <v>13366</v>
      </c>
      <c r="E119" s="7">
        <v>6.1</v>
      </c>
      <c r="F119" s="7" t="s">
        <v>13376</v>
      </c>
      <c r="G119" s="7" t="s">
        <v>13377</v>
      </c>
      <c r="H119" s="7" t="s">
        <v>13378</v>
      </c>
      <c r="I119" s="7" t="s">
        <v>72</v>
      </c>
      <c r="J119" s="7" t="s">
        <v>72</v>
      </c>
      <c r="K119" s="7" t="s">
        <v>12860</v>
      </c>
      <c r="L119" s="7" t="s">
        <v>13379</v>
      </c>
      <c r="M119" s="7" t="s">
        <v>13380</v>
      </c>
    </row>
    <row r="120" spans="1:13" x14ac:dyDescent="0.35">
      <c r="A120" s="7">
        <v>119</v>
      </c>
      <c r="B120" s="7" t="s">
        <v>13365</v>
      </c>
      <c r="C120" s="7">
        <v>6</v>
      </c>
      <c r="D120" s="7" t="s">
        <v>13366</v>
      </c>
      <c r="E120" s="7">
        <v>6.1</v>
      </c>
      <c r="F120" s="7" t="s">
        <v>13381</v>
      </c>
      <c r="G120" s="7" t="s">
        <v>13382</v>
      </c>
      <c r="H120" s="7" t="s">
        <v>13383</v>
      </c>
      <c r="I120" s="7" t="s">
        <v>72</v>
      </c>
      <c r="J120" s="7" t="s">
        <v>72</v>
      </c>
      <c r="K120" s="7" t="s">
        <v>12860</v>
      </c>
      <c r="L120" s="7" t="s">
        <v>13384</v>
      </c>
    </row>
    <row r="121" spans="1:13" x14ac:dyDescent="0.35">
      <c r="A121" s="7">
        <v>120</v>
      </c>
      <c r="B121" s="7" t="s">
        <v>13365</v>
      </c>
      <c r="C121" s="7">
        <v>6</v>
      </c>
      <c r="D121" s="7" t="s">
        <v>13385</v>
      </c>
      <c r="E121" s="7">
        <v>6.2</v>
      </c>
      <c r="F121" s="7" t="s">
        <v>13386</v>
      </c>
      <c r="G121" s="7" t="s">
        <v>13387</v>
      </c>
      <c r="H121" s="7" t="s">
        <v>13369</v>
      </c>
      <c r="I121" s="7" t="s">
        <v>72</v>
      </c>
      <c r="J121" s="7" t="s">
        <v>72</v>
      </c>
      <c r="K121" s="7" t="s">
        <v>12860</v>
      </c>
      <c r="L121" s="7" t="s">
        <v>13388</v>
      </c>
    </row>
    <row r="122" spans="1:13" x14ac:dyDescent="0.35">
      <c r="A122" s="7">
        <v>121</v>
      </c>
      <c r="B122" s="7" t="s">
        <v>13365</v>
      </c>
      <c r="C122" s="7">
        <v>6</v>
      </c>
      <c r="D122" s="7" t="s">
        <v>13385</v>
      </c>
      <c r="E122" s="7">
        <v>6.2</v>
      </c>
      <c r="F122" s="7" t="s">
        <v>13389</v>
      </c>
      <c r="G122" s="7" t="s">
        <v>13390</v>
      </c>
      <c r="H122" s="7" t="s">
        <v>13391</v>
      </c>
      <c r="I122" s="7" t="s">
        <v>72</v>
      </c>
      <c r="J122" s="7" t="s">
        <v>127</v>
      </c>
      <c r="K122" s="7" t="s">
        <v>12860</v>
      </c>
      <c r="L122" s="7" t="s">
        <v>13392</v>
      </c>
    </row>
    <row r="123" spans="1:13" x14ac:dyDescent="0.35">
      <c r="A123" s="7">
        <v>122</v>
      </c>
      <c r="B123" s="7" t="s">
        <v>13365</v>
      </c>
      <c r="C123" s="7">
        <v>6</v>
      </c>
      <c r="D123" s="7" t="s">
        <v>13385</v>
      </c>
      <c r="E123" s="7">
        <v>6.2</v>
      </c>
      <c r="F123" s="7" t="s">
        <v>13393</v>
      </c>
      <c r="G123" s="7" t="s">
        <v>13394</v>
      </c>
      <c r="H123" s="7" t="s">
        <v>13395</v>
      </c>
      <c r="I123" s="7" t="s">
        <v>72</v>
      </c>
      <c r="J123" s="7" t="s">
        <v>72</v>
      </c>
      <c r="K123" s="7" t="s">
        <v>12860</v>
      </c>
      <c r="L123" s="7" t="s">
        <v>13396</v>
      </c>
    </row>
    <row r="124" spans="1:13" x14ac:dyDescent="0.35">
      <c r="A124" s="7">
        <v>123</v>
      </c>
      <c r="B124" s="7" t="s">
        <v>13365</v>
      </c>
      <c r="C124" s="7">
        <v>6</v>
      </c>
      <c r="D124" s="7" t="s">
        <v>13397</v>
      </c>
      <c r="E124" s="7">
        <v>6.3</v>
      </c>
      <c r="F124" s="7" t="s">
        <v>13398</v>
      </c>
      <c r="G124" s="7" t="s">
        <v>13399</v>
      </c>
      <c r="H124" s="7" t="s">
        <v>13400</v>
      </c>
      <c r="I124" s="7" t="s">
        <v>72</v>
      </c>
      <c r="J124" s="7" t="s">
        <v>72</v>
      </c>
      <c r="K124" s="7" t="s">
        <v>12860</v>
      </c>
      <c r="L124" s="7" t="s">
        <v>13401</v>
      </c>
      <c r="M124" s="7" t="s">
        <v>13402</v>
      </c>
    </row>
    <row r="125" spans="1:13" x14ac:dyDescent="0.35">
      <c r="A125" s="7">
        <v>124</v>
      </c>
      <c r="B125" s="7" t="s">
        <v>13365</v>
      </c>
      <c r="C125" s="7">
        <v>6</v>
      </c>
      <c r="D125" s="7" t="s">
        <v>13397</v>
      </c>
      <c r="E125" s="7">
        <v>6.3</v>
      </c>
      <c r="F125" s="7" t="s">
        <v>13403</v>
      </c>
      <c r="G125" s="7" t="s">
        <v>13399</v>
      </c>
      <c r="H125" s="7" t="s">
        <v>13400</v>
      </c>
      <c r="I125" s="7" t="s">
        <v>72</v>
      </c>
      <c r="J125" s="7" t="s">
        <v>72</v>
      </c>
      <c r="K125" s="7" t="s">
        <v>12860</v>
      </c>
      <c r="L125" s="7" t="s">
        <v>13404</v>
      </c>
      <c r="M125" s="7" t="s">
        <v>13405</v>
      </c>
    </row>
    <row r="126" spans="1:13" x14ac:dyDescent="0.35">
      <c r="A126" s="7">
        <v>125</v>
      </c>
      <c r="B126" s="7" t="s">
        <v>13365</v>
      </c>
      <c r="C126" s="7">
        <v>6</v>
      </c>
      <c r="D126" s="7" t="s">
        <v>13397</v>
      </c>
      <c r="E126" s="7">
        <v>6.3</v>
      </c>
      <c r="F126" s="7" t="s">
        <v>13406</v>
      </c>
      <c r="G126" s="7" t="s">
        <v>13407</v>
      </c>
      <c r="H126" s="7" t="s">
        <v>13408</v>
      </c>
      <c r="I126" s="7" t="s">
        <v>72</v>
      </c>
      <c r="J126" s="7" t="s">
        <v>130</v>
      </c>
      <c r="K126" s="7" t="s">
        <v>12860</v>
      </c>
      <c r="L126" s="7" t="s">
        <v>13409</v>
      </c>
      <c r="M126" s="7" t="s">
        <v>13410</v>
      </c>
    </row>
    <row r="127" spans="1:13" x14ac:dyDescent="0.35">
      <c r="A127" s="7">
        <v>126</v>
      </c>
      <c r="B127" s="7" t="s">
        <v>13365</v>
      </c>
      <c r="C127" s="7">
        <v>6</v>
      </c>
      <c r="D127" s="7" t="s">
        <v>13411</v>
      </c>
      <c r="E127" s="7">
        <v>6.4</v>
      </c>
      <c r="F127" s="7" t="s">
        <v>13412</v>
      </c>
      <c r="G127" s="7" t="s">
        <v>13413</v>
      </c>
      <c r="H127" s="7" t="s">
        <v>13378</v>
      </c>
      <c r="I127" s="7" t="s">
        <v>72</v>
      </c>
      <c r="J127" s="7" t="s">
        <v>72</v>
      </c>
      <c r="K127" s="7" t="s">
        <v>12860</v>
      </c>
      <c r="L127" s="7" t="s">
        <v>13414</v>
      </c>
    </row>
    <row r="128" spans="1:13" x14ac:dyDescent="0.35">
      <c r="A128" s="7">
        <v>127</v>
      </c>
      <c r="B128" s="7" t="s">
        <v>13365</v>
      </c>
      <c r="C128" s="7">
        <v>6</v>
      </c>
      <c r="D128" s="7" t="s">
        <v>13411</v>
      </c>
      <c r="E128" s="7">
        <v>6.4</v>
      </c>
      <c r="F128" s="7" t="s">
        <v>13415</v>
      </c>
      <c r="G128" s="7" t="s">
        <v>13416</v>
      </c>
      <c r="H128" s="7" t="s">
        <v>13417</v>
      </c>
      <c r="I128" s="7" t="s">
        <v>72</v>
      </c>
      <c r="J128" s="7" t="s">
        <v>15</v>
      </c>
      <c r="K128" s="7" t="s">
        <v>12860</v>
      </c>
      <c r="L128" s="7" t="s">
        <v>13418</v>
      </c>
      <c r="M128" s="7" t="s">
        <v>13419</v>
      </c>
    </row>
    <row r="129" spans="1:13" x14ac:dyDescent="0.35">
      <c r="A129" s="7">
        <v>128</v>
      </c>
      <c r="B129" s="7" t="s">
        <v>13365</v>
      </c>
      <c r="C129" s="7">
        <v>6</v>
      </c>
      <c r="D129" s="7" t="s">
        <v>13411</v>
      </c>
      <c r="E129" s="7">
        <v>6.4</v>
      </c>
      <c r="F129" s="7" t="s">
        <v>13420</v>
      </c>
      <c r="G129" s="7" t="s">
        <v>13421</v>
      </c>
      <c r="H129" s="7" t="s">
        <v>13422</v>
      </c>
      <c r="I129" s="7" t="s">
        <v>72</v>
      </c>
      <c r="J129" s="7" t="s">
        <v>72</v>
      </c>
      <c r="K129" s="7" t="s">
        <v>12860</v>
      </c>
      <c r="L129" s="7" t="s">
        <v>13423</v>
      </c>
    </row>
    <row r="130" spans="1:13" x14ac:dyDescent="0.35">
      <c r="A130" s="7">
        <v>129</v>
      </c>
      <c r="B130" s="7" t="s">
        <v>13365</v>
      </c>
      <c r="C130" s="7">
        <v>6</v>
      </c>
      <c r="D130" s="7" t="s">
        <v>13411</v>
      </c>
      <c r="E130" s="7">
        <v>6.4</v>
      </c>
      <c r="F130" s="7" t="s">
        <v>13424</v>
      </c>
      <c r="G130" s="7" t="s">
        <v>13425</v>
      </c>
      <c r="H130" s="7" t="s">
        <v>13426</v>
      </c>
      <c r="I130" s="7" t="s">
        <v>72</v>
      </c>
      <c r="J130" s="7" t="s">
        <v>72</v>
      </c>
      <c r="K130" s="7" t="s">
        <v>12860</v>
      </c>
      <c r="L130" s="7" t="s">
        <v>13427</v>
      </c>
    </row>
    <row r="131" spans="1:13" x14ac:dyDescent="0.35">
      <c r="A131" s="7">
        <v>130</v>
      </c>
      <c r="B131" s="7" t="s">
        <v>13428</v>
      </c>
      <c r="C131" s="7">
        <v>7</v>
      </c>
      <c r="D131" s="7" t="s">
        <v>13429</v>
      </c>
      <c r="E131" s="7">
        <v>7.1</v>
      </c>
      <c r="F131" s="7" t="s">
        <v>12962</v>
      </c>
      <c r="G131" s="7" t="s">
        <v>12963</v>
      </c>
      <c r="H131" s="7" t="s">
        <v>13430</v>
      </c>
      <c r="I131" s="7" t="s">
        <v>72</v>
      </c>
      <c r="J131" s="7" t="s">
        <v>11112</v>
      </c>
      <c r="K131" s="7" t="s">
        <v>12838</v>
      </c>
      <c r="L131" s="7" t="s">
        <v>13431</v>
      </c>
      <c r="M131" s="7" t="s">
        <v>13432</v>
      </c>
    </row>
    <row r="132" spans="1:13" x14ac:dyDescent="0.35">
      <c r="A132" s="7">
        <v>131</v>
      </c>
      <c r="B132" s="7" t="s">
        <v>13428</v>
      </c>
      <c r="C132" s="7">
        <v>7</v>
      </c>
      <c r="D132" s="7" t="s">
        <v>13429</v>
      </c>
      <c r="E132" s="7">
        <v>7.1</v>
      </c>
      <c r="F132" s="7" t="s">
        <v>13433</v>
      </c>
      <c r="G132" s="7" t="s">
        <v>2997</v>
      </c>
      <c r="H132" s="7" t="s">
        <v>13434</v>
      </c>
      <c r="I132" s="7" t="s">
        <v>72</v>
      </c>
      <c r="J132" s="7" t="s">
        <v>11112</v>
      </c>
      <c r="K132" s="7" t="s">
        <v>12838</v>
      </c>
      <c r="L132" s="7" t="s">
        <v>12969</v>
      </c>
      <c r="M132" s="7" t="s">
        <v>13435</v>
      </c>
    </row>
    <row r="133" spans="1:13" x14ac:dyDescent="0.35">
      <c r="A133" s="7">
        <v>132</v>
      </c>
      <c r="B133" s="7" t="s">
        <v>13428</v>
      </c>
      <c r="C133" s="7">
        <v>7</v>
      </c>
      <c r="D133" s="7" t="s">
        <v>13429</v>
      </c>
      <c r="E133" s="7">
        <v>7.1</v>
      </c>
      <c r="F133" s="7" t="s">
        <v>13436</v>
      </c>
      <c r="G133" s="7" t="s">
        <v>13437</v>
      </c>
      <c r="H133" s="7" t="s">
        <v>13438</v>
      </c>
      <c r="I133" s="7" t="s">
        <v>72</v>
      </c>
      <c r="J133" s="7" t="s">
        <v>11112</v>
      </c>
      <c r="K133" s="7" t="s">
        <v>12838</v>
      </c>
      <c r="L133" s="7" t="s">
        <v>13439</v>
      </c>
      <c r="M133" s="7" t="s">
        <v>13440</v>
      </c>
    </row>
    <row r="134" spans="1:13" x14ac:dyDescent="0.35">
      <c r="A134" s="7">
        <v>133</v>
      </c>
      <c r="B134" s="7" t="s">
        <v>13428</v>
      </c>
      <c r="C134" s="7">
        <v>7</v>
      </c>
      <c r="D134" s="7" t="s">
        <v>13429</v>
      </c>
      <c r="E134" s="7">
        <v>7.1</v>
      </c>
      <c r="F134" s="7" t="s">
        <v>13441</v>
      </c>
      <c r="G134" s="7" t="s">
        <v>13437</v>
      </c>
      <c r="H134" s="7" t="s">
        <v>13438</v>
      </c>
      <c r="I134" s="7" t="s">
        <v>72</v>
      </c>
      <c r="J134" s="7" t="s">
        <v>15</v>
      </c>
      <c r="K134" s="7" t="s">
        <v>12838</v>
      </c>
      <c r="L134" s="7" t="s">
        <v>13442</v>
      </c>
      <c r="M134" s="7" t="s">
        <v>13443</v>
      </c>
    </row>
    <row r="135" spans="1:13" x14ac:dyDescent="0.35">
      <c r="A135" s="7">
        <v>134</v>
      </c>
      <c r="B135" s="7" t="s">
        <v>13428</v>
      </c>
      <c r="C135" s="7">
        <v>7</v>
      </c>
      <c r="D135" s="7" t="s">
        <v>13429</v>
      </c>
      <c r="E135" s="7">
        <v>7.1</v>
      </c>
      <c r="F135" s="7" t="s">
        <v>13444</v>
      </c>
      <c r="G135" s="7" t="s">
        <v>13445</v>
      </c>
      <c r="H135" s="7" t="s">
        <v>13446</v>
      </c>
      <c r="I135" s="7" t="s">
        <v>72</v>
      </c>
      <c r="J135" s="7" t="s">
        <v>11112</v>
      </c>
      <c r="K135" s="7" t="s">
        <v>12838</v>
      </c>
      <c r="L135" s="7" t="s">
        <v>13447</v>
      </c>
      <c r="M135" s="7" t="s">
        <v>13448</v>
      </c>
    </row>
    <row r="136" spans="1:13" x14ac:dyDescent="0.35">
      <c r="A136" s="7">
        <v>135</v>
      </c>
      <c r="B136" s="7" t="s">
        <v>13428</v>
      </c>
      <c r="C136" s="7">
        <v>7</v>
      </c>
      <c r="D136" s="7" t="s">
        <v>13449</v>
      </c>
      <c r="E136" s="7">
        <v>7.2</v>
      </c>
      <c r="F136" s="7" t="s">
        <v>13450</v>
      </c>
      <c r="G136" s="7" t="s">
        <v>2997</v>
      </c>
      <c r="H136" s="7" t="s">
        <v>13451</v>
      </c>
      <c r="I136" s="7" t="s">
        <v>12984</v>
      </c>
      <c r="J136" s="7" t="s">
        <v>11112</v>
      </c>
      <c r="K136" s="7" t="s">
        <v>12838</v>
      </c>
      <c r="L136" s="7" t="s">
        <v>13452</v>
      </c>
      <c r="M136" s="7" t="s">
        <v>13453</v>
      </c>
    </row>
    <row r="137" spans="1:13" x14ac:dyDescent="0.35">
      <c r="A137" s="7">
        <v>136</v>
      </c>
      <c r="B137" s="7" t="s">
        <v>13428</v>
      </c>
      <c r="C137" s="7">
        <v>7</v>
      </c>
      <c r="D137" s="7" t="s">
        <v>13449</v>
      </c>
      <c r="E137" s="7">
        <v>7.2</v>
      </c>
      <c r="F137" s="7" t="s">
        <v>12987</v>
      </c>
      <c r="G137" s="7" t="s">
        <v>2997</v>
      </c>
      <c r="H137" s="7" t="s">
        <v>13454</v>
      </c>
      <c r="I137" s="7" t="s">
        <v>12984</v>
      </c>
      <c r="J137" s="7" t="s">
        <v>11048</v>
      </c>
      <c r="K137" s="7" t="s">
        <v>12838</v>
      </c>
      <c r="L137" s="7" t="s">
        <v>13455</v>
      </c>
      <c r="M137" s="7" t="s">
        <v>13456</v>
      </c>
    </row>
    <row r="138" spans="1:13" x14ac:dyDescent="0.35">
      <c r="A138" s="7">
        <v>137</v>
      </c>
      <c r="B138" s="7" t="s">
        <v>13428</v>
      </c>
      <c r="C138" s="7">
        <v>7</v>
      </c>
      <c r="D138" s="7" t="s">
        <v>13449</v>
      </c>
      <c r="E138" s="7">
        <v>7.2</v>
      </c>
      <c r="F138" s="7" t="s">
        <v>13035</v>
      </c>
      <c r="G138" s="7" t="s">
        <v>13036</v>
      </c>
      <c r="H138" s="7" t="s">
        <v>13457</v>
      </c>
      <c r="I138" s="7" t="s">
        <v>12984</v>
      </c>
      <c r="J138" s="7" t="s">
        <v>11112</v>
      </c>
      <c r="K138" s="7" t="s">
        <v>12838</v>
      </c>
      <c r="L138" s="7" t="s">
        <v>13458</v>
      </c>
    </row>
    <row r="139" spans="1:13" x14ac:dyDescent="0.35">
      <c r="A139" s="7">
        <v>138</v>
      </c>
      <c r="B139" s="7" t="s">
        <v>13428</v>
      </c>
      <c r="C139" s="7">
        <v>7</v>
      </c>
      <c r="D139" s="7" t="s">
        <v>13449</v>
      </c>
      <c r="E139" s="7">
        <v>7.2</v>
      </c>
      <c r="F139" s="7" t="s">
        <v>13040</v>
      </c>
      <c r="G139" s="7" t="s">
        <v>13459</v>
      </c>
      <c r="H139" s="7" t="s">
        <v>13460</v>
      </c>
      <c r="I139" s="7" t="s">
        <v>72</v>
      </c>
      <c r="J139" s="7" t="s">
        <v>11112</v>
      </c>
      <c r="K139" s="7" t="s">
        <v>12838</v>
      </c>
      <c r="L139" s="7" t="s">
        <v>13461</v>
      </c>
    </row>
    <row r="140" spans="1:13" x14ac:dyDescent="0.35">
      <c r="A140" s="7">
        <v>139</v>
      </c>
      <c r="B140" s="7" t="s">
        <v>13428</v>
      </c>
      <c r="C140" s="7">
        <v>7</v>
      </c>
      <c r="D140" s="7" t="s">
        <v>13449</v>
      </c>
      <c r="E140" s="7">
        <v>7.2</v>
      </c>
      <c r="F140" s="7" t="s">
        <v>13462</v>
      </c>
      <c r="G140" s="7" t="s">
        <v>13463</v>
      </c>
      <c r="H140" s="7" t="s">
        <v>13464</v>
      </c>
      <c r="I140" s="7" t="s">
        <v>72</v>
      </c>
      <c r="J140" s="7" t="s">
        <v>11112</v>
      </c>
      <c r="K140" s="7" t="s">
        <v>12838</v>
      </c>
      <c r="L140" s="7" t="s">
        <v>13465</v>
      </c>
    </row>
    <row r="141" spans="1:13" x14ac:dyDescent="0.35">
      <c r="A141" s="7">
        <v>140</v>
      </c>
      <c r="B141" s="7" t="s">
        <v>13428</v>
      </c>
      <c r="C141" s="7">
        <v>7</v>
      </c>
      <c r="D141" s="7" t="s">
        <v>13466</v>
      </c>
      <c r="E141" s="7">
        <v>7.3</v>
      </c>
      <c r="F141" s="7" t="s">
        <v>13009</v>
      </c>
      <c r="G141" s="7" t="s">
        <v>13010</v>
      </c>
      <c r="H141" s="7" t="s">
        <v>13467</v>
      </c>
      <c r="I141" s="7" t="s">
        <v>12984</v>
      </c>
      <c r="J141" s="7" t="s">
        <v>11112</v>
      </c>
      <c r="K141" s="7" t="s">
        <v>12838</v>
      </c>
      <c r="L141" s="7" t="s">
        <v>13468</v>
      </c>
      <c r="M141" s="7" t="s">
        <v>13469</v>
      </c>
    </row>
    <row r="142" spans="1:13" x14ac:dyDescent="0.35">
      <c r="A142" s="7">
        <v>141</v>
      </c>
      <c r="B142" s="7" t="s">
        <v>13428</v>
      </c>
      <c r="C142" s="7">
        <v>7</v>
      </c>
      <c r="D142" s="7" t="s">
        <v>13466</v>
      </c>
      <c r="E142" s="7">
        <v>7.3</v>
      </c>
      <c r="F142" s="7" t="s">
        <v>13470</v>
      </c>
      <c r="G142" s="7" t="s">
        <v>13471</v>
      </c>
      <c r="H142" s="7" t="s">
        <v>13472</v>
      </c>
      <c r="I142" s="7" t="s">
        <v>12984</v>
      </c>
      <c r="J142" s="7" t="s">
        <v>11112</v>
      </c>
      <c r="K142" s="7" t="s">
        <v>12838</v>
      </c>
      <c r="L142" s="7" t="s">
        <v>13473</v>
      </c>
      <c r="M142" s="7" t="s">
        <v>13474</v>
      </c>
    </row>
    <row r="143" spans="1:13" x14ac:dyDescent="0.35">
      <c r="A143" s="7">
        <v>142</v>
      </c>
      <c r="B143" s="7" t="s">
        <v>13428</v>
      </c>
      <c r="C143" s="7">
        <v>7</v>
      </c>
      <c r="D143" s="7" t="s">
        <v>13466</v>
      </c>
      <c r="E143" s="7">
        <v>7.3</v>
      </c>
      <c r="F143" s="7" t="s">
        <v>13025</v>
      </c>
      <c r="G143" s="7" t="s">
        <v>13475</v>
      </c>
      <c r="H143" s="7" t="s">
        <v>13476</v>
      </c>
      <c r="I143" s="7" t="s">
        <v>15</v>
      </c>
      <c r="J143" s="7" t="s">
        <v>15</v>
      </c>
      <c r="K143" s="7" t="s">
        <v>9822</v>
      </c>
      <c r="L143" s="7" t="s">
        <v>13477</v>
      </c>
    </row>
    <row r="144" spans="1:13" x14ac:dyDescent="0.35">
      <c r="A144" s="7">
        <v>143</v>
      </c>
      <c r="B144" s="7" t="s">
        <v>13428</v>
      </c>
      <c r="C144" s="7">
        <v>7</v>
      </c>
      <c r="D144" s="7" t="s">
        <v>13466</v>
      </c>
      <c r="E144" s="7">
        <v>7.3</v>
      </c>
      <c r="F144" s="7" t="s">
        <v>13478</v>
      </c>
      <c r="G144" s="7" t="s">
        <v>2997</v>
      </c>
      <c r="H144" s="7" t="s">
        <v>13479</v>
      </c>
      <c r="I144" s="7" t="s">
        <v>15</v>
      </c>
      <c r="J144" s="7" t="s">
        <v>15</v>
      </c>
      <c r="K144" s="7" t="s">
        <v>12838</v>
      </c>
      <c r="L144" s="7" t="s">
        <v>13480</v>
      </c>
      <c r="M144" s="7" t="s">
        <v>13481</v>
      </c>
    </row>
    <row r="145" spans="1:13" x14ac:dyDescent="0.35">
      <c r="A145" s="7">
        <v>144</v>
      </c>
      <c r="B145" s="7" t="s">
        <v>13428</v>
      </c>
      <c r="C145" s="7">
        <v>7</v>
      </c>
      <c r="D145" s="7" t="s">
        <v>13466</v>
      </c>
      <c r="E145" s="7">
        <v>7.3</v>
      </c>
      <c r="F145" s="7" t="s">
        <v>13482</v>
      </c>
      <c r="G145" s="7" t="s">
        <v>12993</v>
      </c>
      <c r="H145" s="7" t="s">
        <v>13483</v>
      </c>
      <c r="I145" s="7" t="s">
        <v>72</v>
      </c>
      <c r="J145" s="7" t="s">
        <v>11112</v>
      </c>
      <c r="K145" s="7" t="s">
        <v>12838</v>
      </c>
      <c r="L145" s="7" t="s">
        <v>13484</v>
      </c>
    </row>
    <row r="146" spans="1:13" x14ac:dyDescent="0.35">
      <c r="A146" s="7">
        <v>145</v>
      </c>
      <c r="B146" s="7" t="s">
        <v>13428</v>
      </c>
      <c r="C146" s="7">
        <v>7</v>
      </c>
      <c r="D146" s="7" t="s">
        <v>13485</v>
      </c>
      <c r="E146" s="7">
        <v>7.4</v>
      </c>
      <c r="F146" s="7" t="s">
        <v>13486</v>
      </c>
      <c r="G146" s="7" t="s">
        <v>12978</v>
      </c>
      <c r="H146" s="7" t="s">
        <v>13487</v>
      </c>
      <c r="I146" s="7" t="s">
        <v>72</v>
      </c>
      <c r="J146" s="7" t="s">
        <v>14268</v>
      </c>
      <c r="K146" s="7" t="s">
        <v>12838</v>
      </c>
      <c r="L146" s="7" t="s">
        <v>13488</v>
      </c>
      <c r="M146" s="7" t="s">
        <v>13489</v>
      </c>
    </row>
    <row r="147" spans="1:13" x14ac:dyDescent="0.35">
      <c r="A147" s="7">
        <v>146</v>
      </c>
      <c r="B147" s="7" t="s">
        <v>13428</v>
      </c>
      <c r="C147" s="7">
        <v>7</v>
      </c>
      <c r="D147" s="7" t="s">
        <v>13485</v>
      </c>
      <c r="E147" s="7">
        <v>7.4</v>
      </c>
      <c r="F147" s="7" t="s">
        <v>13490</v>
      </c>
      <c r="G147" s="7" t="s">
        <v>2997</v>
      </c>
      <c r="H147" s="7" t="s">
        <v>13491</v>
      </c>
      <c r="I147" s="7" t="s">
        <v>13017</v>
      </c>
      <c r="J147" s="7" t="s">
        <v>11122</v>
      </c>
      <c r="K147" s="7" t="s">
        <v>12838</v>
      </c>
      <c r="L147" s="7" t="s">
        <v>13492</v>
      </c>
    </row>
    <row r="148" spans="1:13" x14ac:dyDescent="0.35">
      <c r="A148" s="7">
        <v>147</v>
      </c>
      <c r="B148" s="7" t="s">
        <v>13428</v>
      </c>
      <c r="C148" s="7">
        <v>7</v>
      </c>
      <c r="D148" s="7" t="s">
        <v>13485</v>
      </c>
      <c r="E148" s="7">
        <v>7.4</v>
      </c>
      <c r="F148" s="7" t="s">
        <v>13493</v>
      </c>
      <c r="G148" s="7" t="s">
        <v>2997</v>
      </c>
      <c r="H148" s="7" t="s">
        <v>13494</v>
      </c>
      <c r="I148" s="7" t="s">
        <v>72</v>
      </c>
      <c r="J148" s="7" t="s">
        <v>13495</v>
      </c>
      <c r="K148" s="7" t="s">
        <v>12838</v>
      </c>
      <c r="L148" s="7" t="s">
        <v>13496</v>
      </c>
      <c r="M148" s="7" t="s">
        <v>13497</v>
      </c>
    </row>
    <row r="149" spans="1:13" x14ac:dyDescent="0.35">
      <c r="A149" s="7">
        <v>148</v>
      </c>
      <c r="B149" s="7" t="s">
        <v>13428</v>
      </c>
      <c r="C149" s="7">
        <v>7</v>
      </c>
      <c r="D149" s="7" t="s">
        <v>13485</v>
      </c>
      <c r="E149" s="7">
        <v>7.4</v>
      </c>
      <c r="F149" s="7" t="s">
        <v>13498</v>
      </c>
      <c r="G149" s="7" t="s">
        <v>2997</v>
      </c>
      <c r="H149" s="7" t="s">
        <v>13499</v>
      </c>
      <c r="I149" s="7" t="s">
        <v>15</v>
      </c>
      <c r="J149" s="7" t="s">
        <v>15</v>
      </c>
      <c r="K149" s="7" t="s">
        <v>12838</v>
      </c>
      <c r="L149" s="7" t="s">
        <v>13500</v>
      </c>
    </row>
    <row r="150" spans="1:13" x14ac:dyDescent="0.35">
      <c r="A150" s="7">
        <v>149</v>
      </c>
      <c r="B150" s="7" t="s">
        <v>13428</v>
      </c>
      <c r="C150" s="7">
        <v>7</v>
      </c>
      <c r="D150" s="7" t="s">
        <v>13485</v>
      </c>
      <c r="E150" s="7">
        <v>7.4</v>
      </c>
      <c r="F150" s="7" t="s">
        <v>13059</v>
      </c>
      <c r="G150" s="7" t="s">
        <v>2997</v>
      </c>
      <c r="H150" s="7" t="s">
        <v>13501</v>
      </c>
      <c r="I150" s="7" t="s">
        <v>72</v>
      </c>
      <c r="J150" s="7" t="s">
        <v>11112</v>
      </c>
      <c r="K150" s="7" t="s">
        <v>12838</v>
      </c>
      <c r="L150" s="7" t="s">
        <v>13502</v>
      </c>
      <c r="M150" s="7" t="s">
        <v>13503</v>
      </c>
    </row>
    <row r="151" spans="1:13" x14ac:dyDescent="0.35">
      <c r="A151" s="7">
        <v>150</v>
      </c>
      <c r="B151" s="7" t="s">
        <v>13504</v>
      </c>
      <c r="C151" s="7">
        <v>8</v>
      </c>
      <c r="D151" s="7" t="s">
        <v>13505</v>
      </c>
      <c r="E151" s="7">
        <v>8.1</v>
      </c>
      <c r="F151" s="7" t="s">
        <v>13506</v>
      </c>
      <c r="G151" s="7" t="s">
        <v>12884</v>
      </c>
      <c r="H151" s="7" t="s">
        <v>13507</v>
      </c>
      <c r="I151" s="7" t="s">
        <v>2970</v>
      </c>
      <c r="J151" s="7" t="s">
        <v>14269</v>
      </c>
      <c r="K151" s="7" t="s">
        <v>12838</v>
      </c>
      <c r="L151" s="7" t="s">
        <v>13508</v>
      </c>
    </row>
    <row r="152" spans="1:13" x14ac:dyDescent="0.35">
      <c r="A152" s="7">
        <v>151</v>
      </c>
      <c r="B152" s="7" t="s">
        <v>13504</v>
      </c>
      <c r="C152" s="7">
        <v>8</v>
      </c>
      <c r="D152" s="7" t="s">
        <v>13505</v>
      </c>
      <c r="E152" s="7">
        <v>8.1</v>
      </c>
      <c r="F152" s="7" t="s">
        <v>8584</v>
      </c>
      <c r="G152" s="7" t="s">
        <v>8586</v>
      </c>
      <c r="H152" s="7" t="s">
        <v>13509</v>
      </c>
      <c r="I152" s="7" t="s">
        <v>72</v>
      </c>
      <c r="J152" s="7" t="s">
        <v>117</v>
      </c>
      <c r="K152" s="7" t="s">
        <v>12838</v>
      </c>
      <c r="L152" s="7" t="s">
        <v>13510</v>
      </c>
      <c r="M152" s="7" t="s">
        <v>13511</v>
      </c>
    </row>
    <row r="153" spans="1:13" x14ac:dyDescent="0.35">
      <c r="A153" s="7">
        <v>152</v>
      </c>
      <c r="B153" s="7" t="s">
        <v>13504</v>
      </c>
      <c r="C153" s="7">
        <v>8</v>
      </c>
      <c r="D153" s="7" t="s">
        <v>13505</v>
      </c>
      <c r="E153" s="7">
        <v>8.1</v>
      </c>
      <c r="F153" s="7" t="s">
        <v>13512</v>
      </c>
      <c r="G153" s="7" t="s">
        <v>2970</v>
      </c>
      <c r="H153" s="7" t="s">
        <v>13513</v>
      </c>
      <c r="I153" s="7" t="s">
        <v>12984</v>
      </c>
      <c r="J153" s="7" t="s">
        <v>11112</v>
      </c>
      <c r="K153" s="7" t="s">
        <v>12838</v>
      </c>
      <c r="L153" s="7" t="s">
        <v>13514</v>
      </c>
    </row>
    <row r="154" spans="1:13" x14ac:dyDescent="0.35">
      <c r="A154" s="7">
        <v>153</v>
      </c>
      <c r="B154" s="7" t="s">
        <v>13504</v>
      </c>
      <c r="C154" s="7">
        <v>8</v>
      </c>
      <c r="D154" s="7" t="s">
        <v>13505</v>
      </c>
      <c r="E154" s="7">
        <v>8.1</v>
      </c>
      <c r="F154" s="7" t="s">
        <v>13515</v>
      </c>
      <c r="G154" s="7" t="s">
        <v>13516</v>
      </c>
      <c r="H154" s="7" t="s">
        <v>13517</v>
      </c>
      <c r="I154" s="7" t="s">
        <v>11112</v>
      </c>
      <c r="J154" s="7" t="s">
        <v>11048</v>
      </c>
      <c r="K154" s="7" t="s">
        <v>12838</v>
      </c>
      <c r="L154" s="7" t="s">
        <v>13518</v>
      </c>
      <c r="M154" s="7" t="s">
        <v>13519</v>
      </c>
    </row>
    <row r="155" spans="1:13" x14ac:dyDescent="0.35">
      <c r="A155" s="7">
        <v>154</v>
      </c>
      <c r="B155" s="7" t="s">
        <v>13504</v>
      </c>
      <c r="C155" s="7">
        <v>8</v>
      </c>
      <c r="D155" s="7" t="s">
        <v>13520</v>
      </c>
      <c r="E155" s="7">
        <v>8.1999999999999993</v>
      </c>
      <c r="F155" s="7" t="s">
        <v>13241</v>
      </c>
      <c r="G155" s="7" t="s">
        <v>13242</v>
      </c>
      <c r="H155" s="7" t="s">
        <v>13521</v>
      </c>
      <c r="I155" s="7" t="s">
        <v>12984</v>
      </c>
      <c r="J155" s="7" t="s">
        <v>11112</v>
      </c>
      <c r="K155" s="7" t="s">
        <v>12838</v>
      </c>
      <c r="L155" s="7" t="s">
        <v>13522</v>
      </c>
    </row>
    <row r="156" spans="1:13" x14ac:dyDescent="0.35">
      <c r="A156" s="7">
        <v>155</v>
      </c>
      <c r="B156" s="7" t="s">
        <v>13504</v>
      </c>
      <c r="C156" s="7">
        <v>8</v>
      </c>
      <c r="D156" s="7" t="s">
        <v>13520</v>
      </c>
      <c r="E156" s="7">
        <v>8.1999999999999993</v>
      </c>
      <c r="F156" s="7" t="s">
        <v>13523</v>
      </c>
      <c r="G156" s="7" t="s">
        <v>2970</v>
      </c>
      <c r="H156" s="7" t="s">
        <v>13524</v>
      </c>
      <c r="I156" s="7" t="s">
        <v>11112</v>
      </c>
      <c r="J156" s="7" t="s">
        <v>11112</v>
      </c>
      <c r="K156" s="7" t="s">
        <v>8260</v>
      </c>
      <c r="L156" s="7" t="s">
        <v>13525</v>
      </c>
      <c r="M156" s="7" t="s">
        <v>13526</v>
      </c>
    </row>
    <row r="157" spans="1:13" x14ac:dyDescent="0.35">
      <c r="A157" s="7">
        <v>156</v>
      </c>
      <c r="B157" s="7" t="s">
        <v>13504</v>
      </c>
      <c r="C157" s="7">
        <v>8</v>
      </c>
      <c r="D157" s="7" t="s">
        <v>13520</v>
      </c>
      <c r="E157" s="7">
        <v>8.1999999999999993</v>
      </c>
      <c r="F157" s="7" t="s">
        <v>13527</v>
      </c>
      <c r="G157" s="7" t="s">
        <v>13528</v>
      </c>
      <c r="H157" s="7" t="s">
        <v>13529</v>
      </c>
      <c r="I157" s="7" t="s">
        <v>72</v>
      </c>
      <c r="J157" s="7" t="s">
        <v>72</v>
      </c>
      <c r="K157" s="7" t="s">
        <v>12838</v>
      </c>
      <c r="L157" s="7" t="s">
        <v>13530</v>
      </c>
    </row>
    <row r="158" spans="1:13" x14ac:dyDescent="0.35">
      <c r="A158" s="7">
        <v>157</v>
      </c>
      <c r="B158" s="7" t="s">
        <v>13504</v>
      </c>
      <c r="C158" s="7">
        <v>8</v>
      </c>
      <c r="D158" s="7" t="s">
        <v>13520</v>
      </c>
      <c r="E158" s="7">
        <v>8.1999999999999993</v>
      </c>
      <c r="F158" s="7" t="s">
        <v>13236</v>
      </c>
      <c r="G158" s="7" t="s">
        <v>13531</v>
      </c>
      <c r="H158" s="7" t="s">
        <v>13532</v>
      </c>
      <c r="I158" s="7" t="s">
        <v>12984</v>
      </c>
      <c r="J158" s="7" t="s">
        <v>11112</v>
      </c>
      <c r="K158" s="7" t="s">
        <v>12838</v>
      </c>
      <c r="L158" s="7" t="s">
        <v>13533</v>
      </c>
      <c r="M158" s="7" t="s">
        <v>13534</v>
      </c>
    </row>
    <row r="159" spans="1:13" x14ac:dyDescent="0.35">
      <c r="A159" s="7">
        <v>158</v>
      </c>
      <c r="B159" s="7" t="s">
        <v>13504</v>
      </c>
      <c r="C159" s="7">
        <v>8</v>
      </c>
      <c r="D159" s="7" t="s">
        <v>13520</v>
      </c>
      <c r="E159" s="7">
        <v>8.1999999999999993</v>
      </c>
      <c r="F159" s="7" t="s">
        <v>13535</v>
      </c>
      <c r="G159" s="7" t="s">
        <v>2997</v>
      </c>
      <c r="H159" s="7" t="s">
        <v>13536</v>
      </c>
      <c r="I159" s="7" t="s">
        <v>72</v>
      </c>
      <c r="J159" s="7" t="s">
        <v>11112</v>
      </c>
      <c r="K159" s="7" t="s">
        <v>12838</v>
      </c>
      <c r="L159" s="7" t="s">
        <v>13537</v>
      </c>
    </row>
    <row r="160" spans="1:13" x14ac:dyDescent="0.35">
      <c r="A160" s="7">
        <v>159</v>
      </c>
      <c r="B160" s="7" t="s">
        <v>13504</v>
      </c>
      <c r="C160" s="7">
        <v>8</v>
      </c>
      <c r="D160" s="7" t="s">
        <v>13520</v>
      </c>
      <c r="E160" s="7">
        <v>8.1999999999999993</v>
      </c>
      <c r="F160" s="7" t="s">
        <v>13538</v>
      </c>
      <c r="G160" s="7" t="s">
        <v>2997</v>
      </c>
      <c r="H160" s="7" t="s">
        <v>2970</v>
      </c>
      <c r="I160" s="7" t="s">
        <v>72</v>
      </c>
      <c r="J160" s="7" t="s">
        <v>11112</v>
      </c>
      <c r="K160" s="7" t="s">
        <v>12838</v>
      </c>
      <c r="L160" s="7" t="s">
        <v>13539</v>
      </c>
      <c r="M160" s="7" t="s">
        <v>13540</v>
      </c>
    </row>
    <row r="161" spans="1:13" x14ac:dyDescent="0.35">
      <c r="A161" s="7">
        <v>160</v>
      </c>
      <c r="B161" s="7" t="s">
        <v>13504</v>
      </c>
      <c r="C161" s="7">
        <v>8</v>
      </c>
      <c r="D161" s="7" t="s">
        <v>13541</v>
      </c>
      <c r="E161" s="7">
        <v>8.3000000000000007</v>
      </c>
      <c r="F161" s="7" t="s">
        <v>13226</v>
      </c>
      <c r="G161" s="7" t="s">
        <v>13227</v>
      </c>
      <c r="H161" s="7" t="s">
        <v>13228</v>
      </c>
      <c r="I161" s="7" t="s">
        <v>72</v>
      </c>
      <c r="J161" s="7" t="s">
        <v>38</v>
      </c>
      <c r="K161" s="7" t="s">
        <v>12860</v>
      </c>
      <c r="L161" s="7" t="s">
        <v>13542</v>
      </c>
      <c r="M161" s="7" t="s">
        <v>13543</v>
      </c>
    </row>
    <row r="162" spans="1:13" x14ac:dyDescent="0.35">
      <c r="A162" s="7">
        <v>161</v>
      </c>
      <c r="B162" s="7" t="s">
        <v>13504</v>
      </c>
      <c r="C162" s="7">
        <v>8</v>
      </c>
      <c r="D162" s="7" t="s">
        <v>13541</v>
      </c>
      <c r="E162" s="7">
        <v>8.3000000000000007</v>
      </c>
      <c r="F162" s="7" t="s">
        <v>13544</v>
      </c>
      <c r="G162" s="7" t="s">
        <v>13545</v>
      </c>
      <c r="H162" s="7" t="s">
        <v>13426</v>
      </c>
      <c r="I162" s="7" t="s">
        <v>72</v>
      </c>
      <c r="J162" s="7" t="s">
        <v>72</v>
      </c>
      <c r="K162" s="7" t="s">
        <v>12860</v>
      </c>
      <c r="L162" s="7" t="s">
        <v>13546</v>
      </c>
    </row>
    <row r="163" spans="1:13" x14ac:dyDescent="0.35">
      <c r="A163" s="7">
        <v>162</v>
      </c>
      <c r="B163" s="7" t="s">
        <v>13504</v>
      </c>
      <c r="C163" s="7">
        <v>8</v>
      </c>
      <c r="D163" s="7" t="s">
        <v>13541</v>
      </c>
      <c r="E163" s="7">
        <v>8.3000000000000007</v>
      </c>
      <c r="F163" s="7" t="s">
        <v>13547</v>
      </c>
      <c r="G163" s="7" t="s">
        <v>13548</v>
      </c>
      <c r="H163" s="7" t="s">
        <v>13549</v>
      </c>
      <c r="I163" s="7" t="s">
        <v>72</v>
      </c>
      <c r="J163" s="7" t="s">
        <v>38</v>
      </c>
      <c r="K163" s="7" t="s">
        <v>12860</v>
      </c>
      <c r="L163" s="7" t="s">
        <v>13550</v>
      </c>
    </row>
    <row r="164" spans="1:13" x14ac:dyDescent="0.35">
      <c r="A164" s="7">
        <v>163</v>
      </c>
      <c r="B164" s="7" t="s">
        <v>13504</v>
      </c>
      <c r="C164" s="7">
        <v>8</v>
      </c>
      <c r="D164" s="7" t="s">
        <v>13541</v>
      </c>
      <c r="E164" s="7">
        <v>8.3000000000000007</v>
      </c>
      <c r="F164" s="7" t="s">
        <v>13551</v>
      </c>
      <c r="G164" s="7" t="s">
        <v>13552</v>
      </c>
      <c r="H164" s="7" t="s">
        <v>13553</v>
      </c>
      <c r="I164" s="7" t="s">
        <v>72</v>
      </c>
      <c r="J164" s="7" t="s">
        <v>38</v>
      </c>
      <c r="K164" s="7" t="s">
        <v>9822</v>
      </c>
      <c r="L164" s="7" t="s">
        <v>13554</v>
      </c>
      <c r="M164" s="7" t="s">
        <v>13555</v>
      </c>
    </row>
    <row r="165" spans="1:13" x14ac:dyDescent="0.35">
      <c r="A165" s="7">
        <v>164</v>
      </c>
      <c r="B165" s="7" t="s">
        <v>13556</v>
      </c>
      <c r="C165" s="7">
        <v>9</v>
      </c>
      <c r="D165" s="7" t="s">
        <v>13557</v>
      </c>
      <c r="E165" s="7">
        <v>9.1</v>
      </c>
      <c r="F165" s="7" t="s">
        <v>13558</v>
      </c>
      <c r="G165" s="7" t="s">
        <v>2997</v>
      </c>
      <c r="H165" s="7" t="s">
        <v>13559</v>
      </c>
      <c r="I165" s="7" t="s">
        <v>13000</v>
      </c>
      <c r="J165" s="7" t="s">
        <v>11087</v>
      </c>
      <c r="K165" s="7" t="s">
        <v>12838</v>
      </c>
      <c r="L165" s="7" t="s">
        <v>13560</v>
      </c>
      <c r="M165" s="7" t="s">
        <v>13561</v>
      </c>
    </row>
    <row r="166" spans="1:13" x14ac:dyDescent="0.35">
      <c r="A166" s="7">
        <v>165</v>
      </c>
      <c r="B166" s="7" t="s">
        <v>13556</v>
      </c>
      <c r="C166" s="7">
        <v>9</v>
      </c>
      <c r="D166" s="7" t="s">
        <v>13557</v>
      </c>
      <c r="E166" s="7">
        <v>9.1</v>
      </c>
      <c r="F166" s="7" t="s">
        <v>13562</v>
      </c>
      <c r="G166" s="7" t="s">
        <v>2997</v>
      </c>
      <c r="H166" s="7" t="s">
        <v>13563</v>
      </c>
      <c r="I166" s="7" t="s">
        <v>72</v>
      </c>
      <c r="J166" s="7" t="s">
        <v>11087</v>
      </c>
      <c r="K166" s="7" t="s">
        <v>12838</v>
      </c>
      <c r="L166" s="7" t="s">
        <v>13564</v>
      </c>
      <c r="M166" s="7" t="s">
        <v>13565</v>
      </c>
    </row>
    <row r="167" spans="1:13" x14ac:dyDescent="0.35">
      <c r="A167" s="7">
        <v>166</v>
      </c>
      <c r="B167" s="7" t="s">
        <v>13556</v>
      </c>
      <c r="C167" s="7">
        <v>9</v>
      </c>
      <c r="D167" s="7" t="s">
        <v>13557</v>
      </c>
      <c r="E167" s="7">
        <v>9.1</v>
      </c>
      <c r="F167" s="7" t="s">
        <v>12895</v>
      </c>
      <c r="G167" s="7" t="s">
        <v>13185</v>
      </c>
      <c r="H167" s="7" t="s">
        <v>13566</v>
      </c>
      <c r="I167" s="7" t="s">
        <v>72</v>
      </c>
      <c r="J167" s="7" t="s">
        <v>13322</v>
      </c>
      <c r="K167" s="7" t="s">
        <v>12838</v>
      </c>
      <c r="L167" s="7" t="s">
        <v>13567</v>
      </c>
      <c r="M167" s="7" t="s">
        <v>13568</v>
      </c>
    </row>
    <row r="168" spans="1:13" x14ac:dyDescent="0.35">
      <c r="A168" s="7">
        <v>167</v>
      </c>
      <c r="B168" s="7" t="s">
        <v>13556</v>
      </c>
      <c r="C168" s="7">
        <v>9</v>
      </c>
      <c r="D168" s="7" t="s">
        <v>13557</v>
      </c>
      <c r="E168" s="7">
        <v>9.1</v>
      </c>
      <c r="F168" s="7" t="s">
        <v>13569</v>
      </c>
      <c r="G168" s="7" t="s">
        <v>13570</v>
      </c>
      <c r="H168" s="7" t="s">
        <v>13571</v>
      </c>
      <c r="I168" s="7" t="s">
        <v>72</v>
      </c>
      <c r="J168" s="7" t="s">
        <v>11087</v>
      </c>
      <c r="K168" s="7" t="s">
        <v>12838</v>
      </c>
      <c r="L168" s="7" t="s">
        <v>13572</v>
      </c>
      <c r="M168" s="7" t="s">
        <v>13573</v>
      </c>
    </row>
    <row r="169" spans="1:13" x14ac:dyDescent="0.35">
      <c r="A169" s="7">
        <v>168</v>
      </c>
      <c r="B169" s="7" t="s">
        <v>13556</v>
      </c>
      <c r="C169" s="7">
        <v>9</v>
      </c>
      <c r="D169" s="7" t="s">
        <v>13557</v>
      </c>
      <c r="E169" s="7">
        <v>9.1</v>
      </c>
      <c r="F169" s="7" t="s">
        <v>13574</v>
      </c>
      <c r="G169" s="7" t="s">
        <v>2997</v>
      </c>
      <c r="H169" s="7" t="s">
        <v>13575</v>
      </c>
      <c r="I169" s="7" t="s">
        <v>11087</v>
      </c>
      <c r="J169" s="7" t="s">
        <v>11087</v>
      </c>
      <c r="K169" s="7" t="s">
        <v>12838</v>
      </c>
      <c r="L169" s="7" t="s">
        <v>13576</v>
      </c>
      <c r="M169" s="7" t="s">
        <v>13577</v>
      </c>
    </row>
    <row r="170" spans="1:13" x14ac:dyDescent="0.35">
      <c r="A170" s="7">
        <v>169</v>
      </c>
      <c r="B170" s="7" t="s">
        <v>13556</v>
      </c>
      <c r="C170" s="7">
        <v>9</v>
      </c>
      <c r="D170" s="7" t="s">
        <v>13557</v>
      </c>
      <c r="E170" s="7">
        <v>9.1</v>
      </c>
      <c r="F170" s="7" t="s">
        <v>3727</v>
      </c>
      <c r="G170" s="7" t="s">
        <v>13578</v>
      </c>
      <c r="H170" s="7" t="s">
        <v>13579</v>
      </c>
      <c r="I170" s="7" t="s">
        <v>13000</v>
      </c>
      <c r="J170" s="7" t="s">
        <v>11087</v>
      </c>
      <c r="K170" s="7" t="s">
        <v>12838</v>
      </c>
      <c r="L170" s="7" t="s">
        <v>13580</v>
      </c>
    </row>
    <row r="171" spans="1:13" x14ac:dyDescent="0.35">
      <c r="A171" s="7">
        <v>170</v>
      </c>
      <c r="B171" s="7" t="s">
        <v>13556</v>
      </c>
      <c r="C171" s="7">
        <v>9</v>
      </c>
      <c r="D171" s="7" t="s">
        <v>13581</v>
      </c>
      <c r="E171" s="7">
        <v>9.1999999999999993</v>
      </c>
      <c r="F171" s="7" t="s">
        <v>13582</v>
      </c>
      <c r="G171" s="7" t="s">
        <v>13583</v>
      </c>
      <c r="H171" s="7" t="s">
        <v>13584</v>
      </c>
      <c r="I171" s="7" t="s">
        <v>11112</v>
      </c>
      <c r="J171" s="7" t="s">
        <v>11112</v>
      </c>
      <c r="K171" s="7" t="s">
        <v>12838</v>
      </c>
      <c r="L171" s="7" t="s">
        <v>13585</v>
      </c>
      <c r="M171" s="7" t="s">
        <v>13586</v>
      </c>
    </row>
    <row r="172" spans="1:13" x14ac:dyDescent="0.35">
      <c r="A172" s="7">
        <v>171</v>
      </c>
      <c r="B172" s="7" t="s">
        <v>13556</v>
      </c>
      <c r="C172" s="7">
        <v>9</v>
      </c>
      <c r="D172" s="7" t="s">
        <v>13581</v>
      </c>
      <c r="E172" s="7">
        <v>9.1999999999999993</v>
      </c>
      <c r="F172" s="7" t="s">
        <v>13587</v>
      </c>
      <c r="G172" s="7" t="s">
        <v>13588</v>
      </c>
      <c r="H172" s="7" t="s">
        <v>13589</v>
      </c>
      <c r="I172" s="7" t="s">
        <v>72</v>
      </c>
      <c r="J172" s="7" t="s">
        <v>11112</v>
      </c>
      <c r="K172" s="7" t="s">
        <v>12838</v>
      </c>
      <c r="L172" s="7" t="s">
        <v>13590</v>
      </c>
      <c r="M172" s="7" t="s">
        <v>13591</v>
      </c>
    </row>
    <row r="173" spans="1:13" x14ac:dyDescent="0.35">
      <c r="A173" s="7">
        <v>172</v>
      </c>
      <c r="B173" s="7" t="s">
        <v>13556</v>
      </c>
      <c r="C173" s="7">
        <v>9</v>
      </c>
      <c r="D173" s="7" t="s">
        <v>13581</v>
      </c>
      <c r="E173" s="7">
        <v>9.1999999999999993</v>
      </c>
      <c r="F173" s="7" t="s">
        <v>13319</v>
      </c>
      <c r="G173" s="7" t="s">
        <v>13320</v>
      </c>
      <c r="H173" s="7" t="s">
        <v>13592</v>
      </c>
      <c r="I173" s="7" t="s">
        <v>72</v>
      </c>
      <c r="J173" s="7" t="s">
        <v>11087</v>
      </c>
      <c r="K173" s="7" t="s">
        <v>10087</v>
      </c>
      <c r="L173" s="7" t="s">
        <v>13593</v>
      </c>
      <c r="M173" s="7" t="s">
        <v>13594</v>
      </c>
    </row>
    <row r="174" spans="1:13" x14ac:dyDescent="0.35">
      <c r="A174" s="7">
        <v>173</v>
      </c>
      <c r="B174" s="7" t="s">
        <v>13556</v>
      </c>
      <c r="C174" s="7">
        <v>9</v>
      </c>
      <c r="D174" s="7" t="s">
        <v>13581</v>
      </c>
      <c r="E174" s="7">
        <v>9.1999999999999993</v>
      </c>
      <c r="F174" s="7" t="s">
        <v>13595</v>
      </c>
      <c r="G174" s="7" t="s">
        <v>13200</v>
      </c>
      <c r="H174" s="7" t="s">
        <v>13596</v>
      </c>
      <c r="I174" s="7" t="s">
        <v>72</v>
      </c>
      <c r="J174" s="7" t="s">
        <v>72</v>
      </c>
      <c r="K174" s="7" t="s">
        <v>12860</v>
      </c>
      <c r="L174" s="7" t="s">
        <v>13597</v>
      </c>
      <c r="M174" s="7" t="s">
        <v>13598</v>
      </c>
    </row>
    <row r="175" spans="1:13" x14ac:dyDescent="0.35">
      <c r="A175" s="7">
        <v>174</v>
      </c>
      <c r="B175" s="7" t="s">
        <v>13556</v>
      </c>
      <c r="C175" s="7">
        <v>9</v>
      </c>
      <c r="D175" s="7" t="s">
        <v>13581</v>
      </c>
      <c r="E175" s="7">
        <v>9.1999999999999993</v>
      </c>
      <c r="F175" s="7" t="s">
        <v>9213</v>
      </c>
      <c r="G175" s="7" t="s">
        <v>12950</v>
      </c>
      <c r="H175" s="7" t="s">
        <v>13193</v>
      </c>
      <c r="I175" s="7" t="s">
        <v>72</v>
      </c>
      <c r="J175" s="7" t="s">
        <v>38</v>
      </c>
      <c r="K175" s="7" t="s">
        <v>12860</v>
      </c>
      <c r="L175" s="7" t="s">
        <v>13599</v>
      </c>
      <c r="M175" s="7" t="s">
        <v>13600</v>
      </c>
    </row>
    <row r="176" spans="1:13" x14ac:dyDescent="0.35">
      <c r="A176" s="7">
        <v>175</v>
      </c>
      <c r="B176" s="7" t="s">
        <v>13556</v>
      </c>
      <c r="C176" s="7">
        <v>9</v>
      </c>
      <c r="D176" s="7" t="s">
        <v>13581</v>
      </c>
      <c r="E176" s="7">
        <v>9.1999999999999993</v>
      </c>
      <c r="F176" s="7" t="s">
        <v>12949</v>
      </c>
      <c r="G176" s="7" t="s">
        <v>12950</v>
      </c>
      <c r="H176" s="7" t="s">
        <v>13193</v>
      </c>
      <c r="I176" s="7" t="s">
        <v>72</v>
      </c>
      <c r="J176" s="7" t="s">
        <v>38</v>
      </c>
      <c r="K176" s="7" t="s">
        <v>12860</v>
      </c>
      <c r="L176" s="7" t="s">
        <v>13601</v>
      </c>
      <c r="M176" s="7" t="s">
        <v>13602</v>
      </c>
    </row>
    <row r="177" spans="1:13" x14ac:dyDescent="0.35">
      <c r="A177" s="7">
        <v>176</v>
      </c>
      <c r="B177" s="7" t="s">
        <v>13556</v>
      </c>
      <c r="C177" s="7">
        <v>9</v>
      </c>
      <c r="D177" s="7" t="s">
        <v>13603</v>
      </c>
      <c r="E177" s="7">
        <v>9.3000000000000007</v>
      </c>
      <c r="F177" s="7" t="s">
        <v>13604</v>
      </c>
      <c r="G177" s="7" t="s">
        <v>13605</v>
      </c>
      <c r="H177" s="7" t="s">
        <v>13606</v>
      </c>
      <c r="I177" s="7" t="s">
        <v>72</v>
      </c>
      <c r="J177" s="7" t="s">
        <v>72</v>
      </c>
      <c r="K177" s="7" t="s">
        <v>12860</v>
      </c>
      <c r="L177" s="7" t="s">
        <v>13607</v>
      </c>
      <c r="M177" s="7" t="s">
        <v>13608</v>
      </c>
    </row>
    <row r="178" spans="1:13" x14ac:dyDescent="0.35">
      <c r="A178" s="7">
        <v>177</v>
      </c>
      <c r="B178" s="7" t="s">
        <v>13556</v>
      </c>
      <c r="C178" s="7">
        <v>9</v>
      </c>
      <c r="D178" s="7" t="s">
        <v>13603</v>
      </c>
      <c r="E178" s="7">
        <v>9.3000000000000007</v>
      </c>
      <c r="F178" s="7" t="s">
        <v>13609</v>
      </c>
      <c r="G178" s="7" t="s">
        <v>13610</v>
      </c>
      <c r="H178" s="7" t="s">
        <v>13611</v>
      </c>
      <c r="I178" s="7" t="s">
        <v>72</v>
      </c>
      <c r="J178" s="7" t="s">
        <v>72</v>
      </c>
      <c r="K178" s="7" t="s">
        <v>12860</v>
      </c>
      <c r="L178" s="7" t="s">
        <v>13612</v>
      </c>
      <c r="M178" s="7" t="s">
        <v>13613</v>
      </c>
    </row>
    <row r="179" spans="1:13" x14ac:dyDescent="0.35">
      <c r="A179" s="7">
        <v>178</v>
      </c>
      <c r="B179" s="7" t="s">
        <v>13556</v>
      </c>
      <c r="C179" s="7">
        <v>9</v>
      </c>
      <c r="D179" s="7" t="s">
        <v>13603</v>
      </c>
      <c r="E179" s="7">
        <v>9.3000000000000007</v>
      </c>
      <c r="F179" s="7" t="s">
        <v>13614</v>
      </c>
      <c r="G179" s="7" t="s">
        <v>13615</v>
      </c>
      <c r="H179" s="7" t="s">
        <v>13606</v>
      </c>
      <c r="I179" s="7" t="s">
        <v>72</v>
      </c>
      <c r="J179" s="7" t="s">
        <v>72</v>
      </c>
      <c r="K179" s="7" t="s">
        <v>12860</v>
      </c>
      <c r="L179" s="7" t="s">
        <v>13616</v>
      </c>
    </row>
    <row r="180" spans="1:13" x14ac:dyDescent="0.35">
      <c r="A180" s="7">
        <v>179</v>
      </c>
      <c r="B180" s="7" t="s">
        <v>13556</v>
      </c>
      <c r="C180" s="7">
        <v>9</v>
      </c>
      <c r="D180" s="7" t="s">
        <v>13603</v>
      </c>
      <c r="E180" s="7">
        <v>9.3000000000000007</v>
      </c>
      <c r="F180" s="7" t="s">
        <v>13617</v>
      </c>
      <c r="G180" s="7" t="s">
        <v>13618</v>
      </c>
      <c r="H180" s="7" t="s">
        <v>13606</v>
      </c>
      <c r="I180" s="7" t="s">
        <v>72</v>
      </c>
      <c r="J180" s="7" t="s">
        <v>72</v>
      </c>
      <c r="K180" s="7" t="s">
        <v>12860</v>
      </c>
      <c r="L180" s="7" t="s">
        <v>13619</v>
      </c>
      <c r="M180" s="7" t="s">
        <v>13620</v>
      </c>
    </row>
    <row r="181" spans="1:13" x14ac:dyDescent="0.35">
      <c r="A181" s="7">
        <v>180</v>
      </c>
      <c r="B181" s="7" t="s">
        <v>13556</v>
      </c>
      <c r="C181" s="7">
        <v>9</v>
      </c>
      <c r="D181" s="7" t="s">
        <v>13603</v>
      </c>
      <c r="E181" s="7">
        <v>9.3000000000000007</v>
      </c>
      <c r="F181" s="7" t="s">
        <v>13621</v>
      </c>
      <c r="G181" s="7" t="s">
        <v>13108</v>
      </c>
      <c r="H181" s="7" t="s">
        <v>13622</v>
      </c>
      <c r="I181" s="7" t="s">
        <v>72</v>
      </c>
      <c r="J181" s="7" t="s">
        <v>72</v>
      </c>
      <c r="K181" s="7" t="s">
        <v>12860</v>
      </c>
      <c r="L181" s="7" t="s">
        <v>13623</v>
      </c>
      <c r="M181" s="7" t="s">
        <v>13624</v>
      </c>
    </row>
    <row r="182" spans="1:13" x14ac:dyDescent="0.35">
      <c r="A182" s="7">
        <v>181</v>
      </c>
      <c r="B182" s="7" t="s">
        <v>13556</v>
      </c>
      <c r="C182" s="7">
        <v>9</v>
      </c>
      <c r="D182" s="7" t="s">
        <v>13625</v>
      </c>
      <c r="E182" s="7">
        <v>9.4</v>
      </c>
      <c r="F182" s="7" t="s">
        <v>13626</v>
      </c>
      <c r="G182" s="7" t="s">
        <v>13627</v>
      </c>
      <c r="H182" s="7" t="s">
        <v>13628</v>
      </c>
      <c r="I182" s="7" t="s">
        <v>72</v>
      </c>
      <c r="J182" s="7" t="s">
        <v>72</v>
      </c>
      <c r="K182" s="7" t="s">
        <v>9822</v>
      </c>
      <c r="L182" s="7" t="s">
        <v>13629</v>
      </c>
      <c r="M182" s="7" t="s">
        <v>13630</v>
      </c>
    </row>
    <row r="183" spans="1:13" x14ac:dyDescent="0.35">
      <c r="A183" s="7">
        <v>182</v>
      </c>
      <c r="B183" s="7" t="s">
        <v>13556</v>
      </c>
      <c r="C183" s="7">
        <v>9</v>
      </c>
      <c r="D183" s="7" t="s">
        <v>13625</v>
      </c>
      <c r="E183" s="7">
        <v>9.4</v>
      </c>
      <c r="F183" s="7" t="s">
        <v>13631</v>
      </c>
      <c r="G183" s="7" t="s">
        <v>13632</v>
      </c>
      <c r="H183" s="7" t="s">
        <v>13633</v>
      </c>
      <c r="I183" s="7" t="s">
        <v>72</v>
      </c>
      <c r="J183" s="7" t="s">
        <v>72</v>
      </c>
      <c r="K183" s="7" t="s">
        <v>9822</v>
      </c>
      <c r="L183" s="7" t="s">
        <v>13634</v>
      </c>
      <c r="M183" s="7" t="s">
        <v>13635</v>
      </c>
    </row>
    <row r="184" spans="1:13" x14ac:dyDescent="0.35">
      <c r="A184" s="7">
        <v>183</v>
      </c>
      <c r="B184" s="7" t="s">
        <v>13556</v>
      </c>
      <c r="C184" s="7">
        <v>9</v>
      </c>
      <c r="D184" s="7" t="s">
        <v>13625</v>
      </c>
      <c r="E184" s="7">
        <v>9.4</v>
      </c>
      <c r="F184" s="7" t="s">
        <v>13636</v>
      </c>
      <c r="G184" s="7" t="s">
        <v>13204</v>
      </c>
      <c r="H184" s="7" t="s">
        <v>13205</v>
      </c>
      <c r="I184" s="7" t="s">
        <v>72</v>
      </c>
      <c r="J184" s="7" t="s">
        <v>72</v>
      </c>
      <c r="K184" s="7" t="s">
        <v>12860</v>
      </c>
      <c r="L184" s="7" t="s">
        <v>13637</v>
      </c>
      <c r="M184" s="7" t="s">
        <v>13638</v>
      </c>
    </row>
    <row r="185" spans="1:13" x14ac:dyDescent="0.35">
      <c r="A185" s="7">
        <v>184</v>
      </c>
      <c r="B185" s="7" t="s">
        <v>13639</v>
      </c>
      <c r="C185" s="7">
        <v>10</v>
      </c>
      <c r="D185" s="7" t="s">
        <v>13640</v>
      </c>
      <c r="E185" s="7">
        <v>10.1</v>
      </c>
      <c r="F185" s="7" t="s">
        <v>13641</v>
      </c>
      <c r="G185" s="7" t="s">
        <v>13642</v>
      </c>
      <c r="H185" s="7" t="s">
        <v>13643</v>
      </c>
      <c r="I185" s="7" t="s">
        <v>72</v>
      </c>
      <c r="J185" s="7" t="s">
        <v>11136</v>
      </c>
      <c r="K185" s="7" t="s">
        <v>12838</v>
      </c>
      <c r="L185" s="7" t="s">
        <v>13644</v>
      </c>
      <c r="M185" s="7" t="s">
        <v>13645</v>
      </c>
    </row>
    <row r="186" spans="1:13" x14ac:dyDescent="0.35">
      <c r="A186" s="7">
        <v>185</v>
      </c>
      <c r="B186" s="7" t="s">
        <v>13639</v>
      </c>
      <c r="C186" s="7">
        <v>10</v>
      </c>
      <c r="D186" s="7" t="s">
        <v>13640</v>
      </c>
      <c r="E186" s="7">
        <v>10.1</v>
      </c>
      <c r="F186" s="7" t="s">
        <v>13256</v>
      </c>
      <c r="G186" s="7" t="s">
        <v>2970</v>
      </c>
      <c r="H186" s="7" t="s">
        <v>13646</v>
      </c>
      <c r="I186" s="7" t="s">
        <v>72</v>
      </c>
      <c r="J186" s="7" t="s">
        <v>11136</v>
      </c>
      <c r="K186" s="7" t="s">
        <v>12838</v>
      </c>
      <c r="L186" s="7" t="s">
        <v>13647</v>
      </c>
      <c r="M186" s="7" t="s">
        <v>13648</v>
      </c>
    </row>
    <row r="187" spans="1:13" x14ac:dyDescent="0.35">
      <c r="A187" s="7">
        <v>186</v>
      </c>
      <c r="B187" s="7" t="s">
        <v>13639</v>
      </c>
      <c r="C187" s="7">
        <v>10</v>
      </c>
      <c r="D187" s="7" t="s">
        <v>13640</v>
      </c>
      <c r="E187" s="7">
        <v>10.1</v>
      </c>
      <c r="F187" s="7" t="s">
        <v>12892</v>
      </c>
      <c r="G187" s="7" t="s">
        <v>2997</v>
      </c>
      <c r="H187" s="7" t="s">
        <v>13649</v>
      </c>
      <c r="I187" s="7" t="s">
        <v>72</v>
      </c>
      <c r="J187" s="7" t="s">
        <v>11136</v>
      </c>
      <c r="K187" s="7" t="s">
        <v>12838</v>
      </c>
      <c r="L187" s="7" t="s">
        <v>13650</v>
      </c>
      <c r="M187" s="7" t="s">
        <v>13651</v>
      </c>
    </row>
    <row r="188" spans="1:13" x14ac:dyDescent="0.35">
      <c r="A188" s="7">
        <v>187</v>
      </c>
      <c r="B188" s="7" t="s">
        <v>13639</v>
      </c>
      <c r="C188" s="7">
        <v>10</v>
      </c>
      <c r="D188" s="7" t="s">
        <v>13640</v>
      </c>
      <c r="E188" s="7">
        <v>10.1</v>
      </c>
      <c r="F188" s="7" t="s">
        <v>13652</v>
      </c>
      <c r="G188" s="7" t="s">
        <v>2997</v>
      </c>
      <c r="H188" s="7" t="s">
        <v>13653</v>
      </c>
      <c r="I188" s="7" t="s">
        <v>13654</v>
      </c>
      <c r="J188" s="7" t="s">
        <v>14270</v>
      </c>
      <c r="K188" s="7" t="s">
        <v>12838</v>
      </c>
      <c r="L188" s="7" t="s">
        <v>13655</v>
      </c>
      <c r="M188" s="7" t="s">
        <v>13656</v>
      </c>
    </row>
    <row r="189" spans="1:13" x14ac:dyDescent="0.35">
      <c r="A189" s="7">
        <v>188</v>
      </c>
      <c r="B189" s="7" t="s">
        <v>13639</v>
      </c>
      <c r="C189" s="7">
        <v>10</v>
      </c>
      <c r="D189" s="7" t="s">
        <v>13657</v>
      </c>
      <c r="E189" s="7">
        <v>10.199999999999999</v>
      </c>
      <c r="F189" s="7" t="s">
        <v>13658</v>
      </c>
      <c r="G189" s="7" t="s">
        <v>896</v>
      </c>
      <c r="H189" s="7" t="s">
        <v>13659</v>
      </c>
      <c r="I189" s="7" t="s">
        <v>12984</v>
      </c>
      <c r="J189" s="7" t="s">
        <v>117</v>
      </c>
      <c r="K189" s="7" t="s">
        <v>12838</v>
      </c>
      <c r="L189" s="7" t="s">
        <v>13660</v>
      </c>
    </row>
    <row r="190" spans="1:13" x14ac:dyDescent="0.35">
      <c r="A190" s="7">
        <v>189</v>
      </c>
      <c r="B190" s="7" t="s">
        <v>13639</v>
      </c>
      <c r="C190" s="7">
        <v>10</v>
      </c>
      <c r="D190" s="7" t="s">
        <v>13657</v>
      </c>
      <c r="E190" s="7">
        <v>10.199999999999999</v>
      </c>
      <c r="F190" s="7" t="s">
        <v>13661</v>
      </c>
      <c r="G190" s="7" t="s">
        <v>13662</v>
      </c>
      <c r="H190" s="7" t="s">
        <v>13663</v>
      </c>
      <c r="I190" s="7" t="s">
        <v>72</v>
      </c>
      <c r="J190" s="7" t="s">
        <v>117</v>
      </c>
      <c r="K190" s="7" t="s">
        <v>12838</v>
      </c>
      <c r="L190" s="7" t="s">
        <v>13664</v>
      </c>
    </row>
    <row r="191" spans="1:13" x14ac:dyDescent="0.35">
      <c r="A191" s="7">
        <v>190</v>
      </c>
      <c r="B191" s="7" t="s">
        <v>13639</v>
      </c>
      <c r="C191" s="7">
        <v>10</v>
      </c>
      <c r="D191" s="7" t="s">
        <v>13657</v>
      </c>
      <c r="E191" s="7">
        <v>10.199999999999999</v>
      </c>
      <c r="F191" s="7" t="s">
        <v>13665</v>
      </c>
      <c r="G191" s="7" t="s">
        <v>13666</v>
      </c>
      <c r="H191" s="7" t="s">
        <v>13667</v>
      </c>
      <c r="I191" s="7" t="s">
        <v>72</v>
      </c>
      <c r="J191" s="7" t="s">
        <v>117</v>
      </c>
      <c r="K191" s="7" t="s">
        <v>12838</v>
      </c>
      <c r="L191" s="7" t="s">
        <v>13668</v>
      </c>
      <c r="M191" s="7" t="s">
        <v>13669</v>
      </c>
    </row>
    <row r="192" spans="1:13" x14ac:dyDescent="0.35">
      <c r="A192" s="7">
        <v>191</v>
      </c>
      <c r="B192" s="7" t="s">
        <v>13639</v>
      </c>
      <c r="C192" s="7">
        <v>10</v>
      </c>
      <c r="D192" s="7" t="s">
        <v>13657</v>
      </c>
      <c r="E192" s="7">
        <v>10.199999999999999</v>
      </c>
      <c r="F192" s="7" t="s">
        <v>13670</v>
      </c>
      <c r="G192" s="7" t="s">
        <v>2688</v>
      </c>
      <c r="H192" s="7" t="s">
        <v>13592</v>
      </c>
      <c r="I192" s="7" t="s">
        <v>72</v>
      </c>
      <c r="J192" s="7" t="s">
        <v>117</v>
      </c>
      <c r="K192" s="7" t="s">
        <v>12838</v>
      </c>
      <c r="L192" s="7" t="s">
        <v>13671</v>
      </c>
      <c r="M192" s="7" t="s">
        <v>13672</v>
      </c>
    </row>
    <row r="193" spans="1:13" x14ac:dyDescent="0.35">
      <c r="A193" s="7">
        <v>192</v>
      </c>
      <c r="B193" s="7" t="s">
        <v>13639</v>
      </c>
      <c r="C193" s="7">
        <v>10</v>
      </c>
      <c r="D193" s="7" t="s">
        <v>13673</v>
      </c>
      <c r="E193" s="7">
        <v>10.3</v>
      </c>
      <c r="F193" s="7" t="s">
        <v>13261</v>
      </c>
      <c r="G193" s="7" t="s">
        <v>13262</v>
      </c>
      <c r="H193" s="7" t="s">
        <v>7048</v>
      </c>
      <c r="I193" s="7" t="s">
        <v>72</v>
      </c>
      <c r="J193" s="7" t="s">
        <v>38</v>
      </c>
      <c r="K193" s="7" t="s">
        <v>12860</v>
      </c>
      <c r="L193" s="7" t="s">
        <v>13674</v>
      </c>
      <c r="M193" s="7" t="s">
        <v>13675</v>
      </c>
    </row>
    <row r="194" spans="1:13" x14ac:dyDescent="0.35">
      <c r="A194" s="7">
        <v>193</v>
      </c>
      <c r="B194" s="7" t="s">
        <v>13639</v>
      </c>
      <c r="C194" s="7">
        <v>10</v>
      </c>
      <c r="D194" s="7" t="s">
        <v>13673</v>
      </c>
      <c r="E194" s="7">
        <v>10.3</v>
      </c>
      <c r="F194" s="7" t="s">
        <v>13676</v>
      </c>
      <c r="G194" s="7" t="s">
        <v>13677</v>
      </c>
      <c r="H194" s="7" t="s">
        <v>13417</v>
      </c>
      <c r="I194" s="7" t="s">
        <v>72</v>
      </c>
      <c r="J194" s="7" t="s">
        <v>15</v>
      </c>
      <c r="K194" s="7" t="s">
        <v>12860</v>
      </c>
      <c r="L194" s="7" t="s">
        <v>13678</v>
      </c>
      <c r="M194" s="7" t="s">
        <v>13679</v>
      </c>
    </row>
    <row r="195" spans="1:13" x14ac:dyDescent="0.35">
      <c r="A195" s="7">
        <v>194</v>
      </c>
      <c r="B195" s="7" t="s">
        <v>13639</v>
      </c>
      <c r="C195" s="7">
        <v>10</v>
      </c>
      <c r="D195" s="7" t="s">
        <v>13673</v>
      </c>
      <c r="E195" s="7">
        <v>10.3</v>
      </c>
      <c r="F195" s="7" t="s">
        <v>13680</v>
      </c>
      <c r="G195" s="7" t="s">
        <v>13681</v>
      </c>
      <c r="H195" s="7" t="s">
        <v>13682</v>
      </c>
      <c r="I195" s="7" t="s">
        <v>72</v>
      </c>
      <c r="J195" s="7" t="s">
        <v>38</v>
      </c>
      <c r="K195" s="7" t="s">
        <v>12860</v>
      </c>
      <c r="L195" s="7" t="s">
        <v>13683</v>
      </c>
    </row>
    <row r="196" spans="1:13" x14ac:dyDescent="0.35">
      <c r="A196" s="7">
        <v>195</v>
      </c>
      <c r="B196" s="7" t="s">
        <v>13639</v>
      </c>
      <c r="C196" s="7">
        <v>10</v>
      </c>
      <c r="D196" s="7" t="s">
        <v>13673</v>
      </c>
      <c r="E196" s="7">
        <v>10.3</v>
      </c>
      <c r="F196" s="7" t="s">
        <v>13684</v>
      </c>
      <c r="G196" s="7" t="s">
        <v>13272</v>
      </c>
      <c r="H196" s="7" t="s">
        <v>13273</v>
      </c>
      <c r="I196" s="7" t="s">
        <v>72</v>
      </c>
      <c r="J196" s="7" t="s">
        <v>72</v>
      </c>
      <c r="K196" s="7" t="s">
        <v>12860</v>
      </c>
      <c r="L196" s="7" t="s">
        <v>13685</v>
      </c>
    </row>
    <row r="197" spans="1:13" x14ac:dyDescent="0.35">
      <c r="A197" s="7">
        <v>196</v>
      </c>
      <c r="B197" s="7" t="s">
        <v>13639</v>
      </c>
      <c r="C197" s="7">
        <v>10</v>
      </c>
      <c r="D197" s="7" t="s">
        <v>13673</v>
      </c>
      <c r="E197" s="7">
        <v>10.3</v>
      </c>
      <c r="F197" s="7" t="s">
        <v>13686</v>
      </c>
      <c r="G197" s="7" t="s">
        <v>13687</v>
      </c>
      <c r="H197" s="7" t="s">
        <v>13688</v>
      </c>
      <c r="I197" s="7" t="s">
        <v>72</v>
      </c>
      <c r="J197" s="7" t="s">
        <v>87</v>
      </c>
      <c r="K197" s="7" t="s">
        <v>12860</v>
      </c>
      <c r="L197" s="7" t="s">
        <v>13689</v>
      </c>
    </row>
    <row r="198" spans="1:13" x14ac:dyDescent="0.35">
      <c r="A198" s="7">
        <v>197</v>
      </c>
      <c r="B198" s="7" t="s">
        <v>13639</v>
      </c>
      <c r="C198" s="7">
        <v>10</v>
      </c>
      <c r="D198" s="7" t="s">
        <v>13673</v>
      </c>
      <c r="E198" s="7">
        <v>10.3</v>
      </c>
      <c r="F198" s="7" t="s">
        <v>13690</v>
      </c>
      <c r="G198" s="7" t="s">
        <v>13691</v>
      </c>
      <c r="H198" s="7" t="s">
        <v>7020</v>
      </c>
      <c r="I198" s="7" t="s">
        <v>72</v>
      </c>
      <c r="J198" s="7" t="s">
        <v>72</v>
      </c>
      <c r="K198" s="7" t="s">
        <v>12860</v>
      </c>
      <c r="L198" s="7" t="s">
        <v>13692</v>
      </c>
      <c r="M198" s="7" t="s">
        <v>13693</v>
      </c>
    </row>
    <row r="199" spans="1:13" x14ac:dyDescent="0.35">
      <c r="A199" s="7">
        <v>198</v>
      </c>
      <c r="B199" s="7" t="s">
        <v>13639</v>
      </c>
      <c r="C199" s="7">
        <v>10</v>
      </c>
      <c r="D199" s="7" t="s">
        <v>13694</v>
      </c>
      <c r="E199" s="7">
        <v>10.4</v>
      </c>
      <c r="F199" s="7" t="s">
        <v>13695</v>
      </c>
      <c r="G199" s="7" t="s">
        <v>13696</v>
      </c>
      <c r="H199" s="7" t="s">
        <v>13697</v>
      </c>
      <c r="I199" s="7" t="s">
        <v>72</v>
      </c>
      <c r="J199" s="7" t="s">
        <v>72</v>
      </c>
      <c r="K199" s="7" t="s">
        <v>12860</v>
      </c>
      <c r="L199" s="7" t="s">
        <v>13698</v>
      </c>
      <c r="M199" s="7" t="s">
        <v>13699</v>
      </c>
    </row>
    <row r="200" spans="1:13" x14ac:dyDescent="0.35">
      <c r="A200" s="7">
        <v>199</v>
      </c>
      <c r="B200" s="7" t="s">
        <v>13639</v>
      </c>
      <c r="C200" s="7">
        <v>10</v>
      </c>
      <c r="D200" s="7" t="s">
        <v>13694</v>
      </c>
      <c r="E200" s="7">
        <v>10.4</v>
      </c>
      <c r="F200" s="7" t="s">
        <v>13700</v>
      </c>
      <c r="G200" s="7" t="s">
        <v>2997</v>
      </c>
      <c r="H200" s="7" t="s">
        <v>13701</v>
      </c>
      <c r="I200" s="7" t="s">
        <v>72</v>
      </c>
      <c r="J200" s="7" t="s">
        <v>11136</v>
      </c>
      <c r="K200" s="7" t="s">
        <v>12838</v>
      </c>
      <c r="L200" s="7" t="s">
        <v>13702</v>
      </c>
    </row>
    <row r="201" spans="1:13" x14ac:dyDescent="0.35">
      <c r="A201" s="7">
        <v>200</v>
      </c>
      <c r="B201" s="7" t="s">
        <v>13639</v>
      </c>
      <c r="C201" s="7">
        <v>10</v>
      </c>
      <c r="D201" s="7" t="s">
        <v>13694</v>
      </c>
      <c r="E201" s="7">
        <v>10.4</v>
      </c>
      <c r="F201" s="7" t="s">
        <v>13703</v>
      </c>
      <c r="G201" s="7" t="s">
        <v>13704</v>
      </c>
      <c r="H201" s="7" t="s">
        <v>13705</v>
      </c>
      <c r="I201" s="7" t="s">
        <v>72</v>
      </c>
      <c r="J201" s="7" t="s">
        <v>11136</v>
      </c>
      <c r="K201" s="7" t="s">
        <v>12860</v>
      </c>
      <c r="L201" s="7" t="s">
        <v>13706</v>
      </c>
      <c r="M201" s="7" t="s">
        <v>13707</v>
      </c>
    </row>
    <row r="202" spans="1:13" x14ac:dyDescent="0.35">
      <c r="A202" s="7">
        <v>201</v>
      </c>
      <c r="B202" s="7" t="s">
        <v>13639</v>
      </c>
      <c r="C202" s="7">
        <v>10</v>
      </c>
      <c r="D202" s="7" t="s">
        <v>13694</v>
      </c>
      <c r="E202" s="7">
        <v>10.4</v>
      </c>
      <c r="F202" s="7" t="s">
        <v>13708</v>
      </c>
      <c r="G202" s="7" t="s">
        <v>13709</v>
      </c>
      <c r="H202" s="7" t="s">
        <v>7017</v>
      </c>
      <c r="I202" s="7" t="s">
        <v>72</v>
      </c>
      <c r="J202" s="7" t="s">
        <v>72</v>
      </c>
      <c r="K202" s="7" t="s">
        <v>12860</v>
      </c>
      <c r="L202" s="7" t="s">
        <v>13710</v>
      </c>
      <c r="M202" s="7" t="s">
        <v>13711</v>
      </c>
    </row>
    <row r="203" spans="1:13" x14ac:dyDescent="0.35">
      <c r="A203" s="7">
        <v>202</v>
      </c>
      <c r="B203" s="7" t="s">
        <v>13639</v>
      </c>
      <c r="C203" s="7">
        <v>10</v>
      </c>
      <c r="D203" s="7" t="s">
        <v>13694</v>
      </c>
      <c r="E203" s="7">
        <v>10.4</v>
      </c>
      <c r="F203" s="7" t="s">
        <v>13712</v>
      </c>
      <c r="G203" s="7" t="s">
        <v>13713</v>
      </c>
      <c r="H203" s="7" t="s">
        <v>13714</v>
      </c>
      <c r="I203" s="7" t="s">
        <v>72</v>
      </c>
      <c r="J203" s="7" t="s">
        <v>11136</v>
      </c>
      <c r="K203" s="7" t="s">
        <v>12838</v>
      </c>
      <c r="L203" s="7" t="s">
        <v>13715</v>
      </c>
    </row>
    <row r="204" spans="1:13" x14ac:dyDescent="0.35">
      <c r="A204" s="7">
        <v>203</v>
      </c>
      <c r="B204" s="7" t="s">
        <v>13639</v>
      </c>
      <c r="C204" s="7">
        <v>10</v>
      </c>
      <c r="D204" s="7" t="s">
        <v>13694</v>
      </c>
      <c r="E204" s="7">
        <v>10.4</v>
      </c>
      <c r="F204" s="7" t="s">
        <v>13716</v>
      </c>
      <c r="G204" s="7" t="s">
        <v>13717</v>
      </c>
      <c r="H204" s="7" t="s">
        <v>13326</v>
      </c>
      <c r="I204" s="7" t="s">
        <v>72</v>
      </c>
      <c r="J204" s="7" t="s">
        <v>72</v>
      </c>
      <c r="K204" s="7" t="s">
        <v>12860</v>
      </c>
      <c r="L204" s="7" t="s">
        <v>13718</v>
      </c>
    </row>
    <row r="205" spans="1:13" x14ac:dyDescent="0.35">
      <c r="A205" s="7">
        <v>204</v>
      </c>
      <c r="B205" s="7" t="s">
        <v>13719</v>
      </c>
      <c r="C205" s="7">
        <v>11</v>
      </c>
      <c r="D205" s="7" t="s">
        <v>13720</v>
      </c>
      <c r="E205" s="7">
        <v>11.1</v>
      </c>
      <c r="F205" s="7" t="s">
        <v>13721</v>
      </c>
      <c r="G205" s="7" t="s">
        <v>2997</v>
      </c>
      <c r="H205" s="7" t="s">
        <v>13722</v>
      </c>
      <c r="I205" s="7" t="s">
        <v>72</v>
      </c>
      <c r="J205" s="7" t="s">
        <v>11122</v>
      </c>
      <c r="K205" s="7" t="s">
        <v>12838</v>
      </c>
      <c r="L205" s="7" t="s">
        <v>13723</v>
      </c>
      <c r="M205" s="7" t="s">
        <v>13724</v>
      </c>
    </row>
    <row r="206" spans="1:13" x14ac:dyDescent="0.35">
      <c r="A206" s="7">
        <v>205</v>
      </c>
      <c r="B206" s="7" t="s">
        <v>13719</v>
      </c>
      <c r="C206" s="7">
        <v>11</v>
      </c>
      <c r="D206" s="7" t="s">
        <v>13720</v>
      </c>
      <c r="E206" s="7">
        <v>11.1</v>
      </c>
      <c r="F206" s="7" t="s">
        <v>13725</v>
      </c>
      <c r="G206" s="7" t="s">
        <v>13726</v>
      </c>
      <c r="H206" s="7" t="s">
        <v>13727</v>
      </c>
      <c r="I206" s="7" t="s">
        <v>72</v>
      </c>
      <c r="J206" s="7" t="s">
        <v>87</v>
      </c>
      <c r="K206" s="7" t="s">
        <v>12860</v>
      </c>
      <c r="L206" s="7" t="s">
        <v>13728</v>
      </c>
      <c r="M206" s="7" t="s">
        <v>13729</v>
      </c>
    </row>
    <row r="207" spans="1:13" x14ac:dyDescent="0.35">
      <c r="A207" s="7">
        <v>206</v>
      </c>
      <c r="B207" s="7" t="s">
        <v>13719</v>
      </c>
      <c r="C207" s="7">
        <v>11</v>
      </c>
      <c r="D207" s="7" t="s">
        <v>13720</v>
      </c>
      <c r="E207" s="7">
        <v>11.1</v>
      </c>
      <c r="F207" s="7" t="s">
        <v>13730</v>
      </c>
      <c r="G207" s="7" t="s">
        <v>13731</v>
      </c>
      <c r="H207" s="7" t="s">
        <v>7018</v>
      </c>
      <c r="I207" s="7" t="s">
        <v>72</v>
      </c>
      <c r="J207" s="7" t="s">
        <v>72</v>
      </c>
      <c r="K207" s="7" t="s">
        <v>12860</v>
      </c>
      <c r="L207" s="7" t="s">
        <v>13732</v>
      </c>
      <c r="M207" s="7" t="s">
        <v>13733</v>
      </c>
    </row>
    <row r="208" spans="1:13" x14ac:dyDescent="0.35">
      <c r="A208" s="7">
        <v>207</v>
      </c>
      <c r="B208" s="7" t="s">
        <v>13719</v>
      </c>
      <c r="C208" s="7">
        <v>11</v>
      </c>
      <c r="D208" s="7" t="s">
        <v>13734</v>
      </c>
      <c r="E208" s="7">
        <v>11.2</v>
      </c>
      <c r="F208" s="7" t="s">
        <v>13735</v>
      </c>
      <c r="G208" s="7" t="s">
        <v>2997</v>
      </c>
      <c r="H208" s="7" t="s">
        <v>13736</v>
      </c>
      <c r="I208" s="7" t="s">
        <v>72</v>
      </c>
      <c r="J208" s="7" t="s">
        <v>11112</v>
      </c>
      <c r="K208" s="7" t="s">
        <v>12838</v>
      </c>
      <c r="L208" s="7" t="s">
        <v>13737</v>
      </c>
      <c r="M208" s="7" t="s">
        <v>13738</v>
      </c>
    </row>
    <row r="209" spans="1:13" x14ac:dyDescent="0.35">
      <c r="A209" s="7">
        <v>208</v>
      </c>
      <c r="B209" s="7" t="s">
        <v>13719</v>
      </c>
      <c r="C209" s="7">
        <v>11</v>
      </c>
      <c r="D209" s="7" t="s">
        <v>13734</v>
      </c>
      <c r="E209" s="7">
        <v>11.2</v>
      </c>
      <c r="F209" s="7" t="s">
        <v>5348</v>
      </c>
      <c r="G209" s="7" t="s">
        <v>13739</v>
      </c>
      <c r="H209" s="7" t="s">
        <v>13740</v>
      </c>
      <c r="I209" s="7" t="s">
        <v>72</v>
      </c>
      <c r="J209" s="7" t="s">
        <v>38</v>
      </c>
      <c r="K209" s="7" t="s">
        <v>12838</v>
      </c>
      <c r="L209" s="7" t="s">
        <v>13741</v>
      </c>
      <c r="M209" s="7" t="s">
        <v>13742</v>
      </c>
    </row>
    <row r="210" spans="1:13" x14ac:dyDescent="0.35">
      <c r="A210" s="7">
        <v>209</v>
      </c>
      <c r="B210" s="7" t="s">
        <v>13719</v>
      </c>
      <c r="C210" s="7">
        <v>11</v>
      </c>
      <c r="D210" s="7" t="s">
        <v>13734</v>
      </c>
      <c r="E210" s="7">
        <v>11.2</v>
      </c>
      <c r="F210" s="7" t="s">
        <v>13743</v>
      </c>
      <c r="G210" s="7" t="s">
        <v>12941</v>
      </c>
      <c r="H210" s="7" t="s">
        <v>13316</v>
      </c>
      <c r="I210" s="7" t="s">
        <v>72</v>
      </c>
      <c r="J210" s="7" t="s">
        <v>72</v>
      </c>
      <c r="K210" s="7" t="s">
        <v>12860</v>
      </c>
      <c r="L210" s="7" t="s">
        <v>13744</v>
      </c>
      <c r="M210" s="7" t="s">
        <v>13745</v>
      </c>
    </row>
    <row r="211" spans="1:13" x14ac:dyDescent="0.35">
      <c r="A211" s="7">
        <v>210</v>
      </c>
      <c r="B211" s="7" t="s">
        <v>13719</v>
      </c>
      <c r="C211" s="7">
        <v>11</v>
      </c>
      <c r="D211" s="7" t="s">
        <v>13746</v>
      </c>
      <c r="E211" s="7">
        <v>11.3</v>
      </c>
      <c r="F211" s="7" t="s">
        <v>13747</v>
      </c>
      <c r="G211" s="7" t="s">
        <v>13748</v>
      </c>
      <c r="H211" s="7" t="s">
        <v>13749</v>
      </c>
      <c r="I211" s="7" t="s">
        <v>72</v>
      </c>
      <c r="J211" s="7" t="s">
        <v>72</v>
      </c>
      <c r="K211" s="7" t="s">
        <v>12838</v>
      </c>
      <c r="L211" s="7" t="s">
        <v>13750</v>
      </c>
      <c r="M211" s="7" t="s">
        <v>13751</v>
      </c>
    </row>
    <row r="212" spans="1:13" x14ac:dyDescent="0.35">
      <c r="A212" s="7">
        <v>211</v>
      </c>
      <c r="B212" s="7" t="s">
        <v>13719</v>
      </c>
      <c r="C212" s="7">
        <v>11</v>
      </c>
      <c r="D212" s="7" t="s">
        <v>13746</v>
      </c>
      <c r="E212" s="7">
        <v>11.3</v>
      </c>
      <c r="F212" s="7" t="s">
        <v>13752</v>
      </c>
      <c r="G212" s="7" t="s">
        <v>13753</v>
      </c>
      <c r="H212" s="7" t="s">
        <v>13754</v>
      </c>
      <c r="I212" s="7" t="s">
        <v>72</v>
      </c>
      <c r="J212" s="7" t="s">
        <v>72</v>
      </c>
      <c r="K212" s="7" t="s">
        <v>12860</v>
      </c>
      <c r="L212" s="7" t="s">
        <v>13755</v>
      </c>
      <c r="M212" s="7" t="s">
        <v>13756</v>
      </c>
    </row>
    <row r="213" spans="1:13" x14ac:dyDescent="0.35">
      <c r="A213" s="7">
        <v>212</v>
      </c>
      <c r="B213" s="7" t="s">
        <v>13719</v>
      </c>
      <c r="C213" s="7">
        <v>11</v>
      </c>
      <c r="D213" s="7" t="s">
        <v>13746</v>
      </c>
      <c r="E213" s="7">
        <v>11.3</v>
      </c>
      <c r="F213" s="7" t="s">
        <v>13757</v>
      </c>
      <c r="G213" s="7" t="s">
        <v>13758</v>
      </c>
      <c r="H213" s="7" t="s">
        <v>13759</v>
      </c>
      <c r="I213" s="7" t="s">
        <v>72</v>
      </c>
      <c r="J213" s="7" t="s">
        <v>72</v>
      </c>
      <c r="K213" s="7" t="s">
        <v>12860</v>
      </c>
      <c r="L213" s="7" t="s">
        <v>13760</v>
      </c>
      <c r="M213" s="7" t="s">
        <v>13761</v>
      </c>
    </row>
    <row r="214" spans="1:13" x14ac:dyDescent="0.35">
      <c r="A214" s="7">
        <v>213</v>
      </c>
      <c r="B214" s="7" t="s">
        <v>13719</v>
      </c>
      <c r="C214" s="7">
        <v>11</v>
      </c>
      <c r="D214" s="7" t="s">
        <v>13762</v>
      </c>
      <c r="E214" s="7">
        <v>11.4</v>
      </c>
      <c r="F214" s="7" t="s">
        <v>13763</v>
      </c>
      <c r="G214" s="7" t="s">
        <v>13764</v>
      </c>
      <c r="H214" s="7" t="s">
        <v>13326</v>
      </c>
      <c r="I214" s="7" t="s">
        <v>72</v>
      </c>
      <c r="J214" s="7" t="s">
        <v>72</v>
      </c>
      <c r="K214" s="7" t="s">
        <v>12838</v>
      </c>
      <c r="L214" s="7" t="s">
        <v>13765</v>
      </c>
      <c r="M214" s="7" t="s">
        <v>13766</v>
      </c>
    </row>
    <row r="215" spans="1:13" x14ac:dyDescent="0.35">
      <c r="A215" s="7">
        <v>214</v>
      </c>
      <c r="B215" s="7" t="s">
        <v>13719</v>
      </c>
      <c r="C215" s="7">
        <v>11</v>
      </c>
      <c r="D215" s="7" t="s">
        <v>13762</v>
      </c>
      <c r="E215" s="7">
        <v>11.4</v>
      </c>
      <c r="F215" s="7" t="s">
        <v>5190</v>
      </c>
      <c r="G215" s="7" t="s">
        <v>13246</v>
      </c>
      <c r="H215" s="7" t="s">
        <v>13767</v>
      </c>
      <c r="I215" s="7" t="s">
        <v>72</v>
      </c>
      <c r="J215" s="7" t="s">
        <v>72</v>
      </c>
      <c r="K215" s="7" t="s">
        <v>12860</v>
      </c>
      <c r="L215" s="7" t="s">
        <v>13768</v>
      </c>
      <c r="M215" s="7" t="s">
        <v>13769</v>
      </c>
    </row>
    <row r="216" spans="1:13" x14ac:dyDescent="0.35">
      <c r="A216" s="7">
        <v>215</v>
      </c>
      <c r="B216" s="7" t="s">
        <v>13719</v>
      </c>
      <c r="C216" s="7">
        <v>11</v>
      </c>
      <c r="D216" s="7" t="s">
        <v>13762</v>
      </c>
      <c r="E216" s="7">
        <v>11.4</v>
      </c>
      <c r="F216" s="7" t="s">
        <v>13770</v>
      </c>
      <c r="G216" s="7" t="s">
        <v>13771</v>
      </c>
      <c r="H216" s="7" t="s">
        <v>13772</v>
      </c>
      <c r="I216" s="7" t="s">
        <v>72</v>
      </c>
      <c r="J216" s="7" t="s">
        <v>72</v>
      </c>
      <c r="K216" s="7" t="s">
        <v>12860</v>
      </c>
      <c r="L216" s="7" t="s">
        <v>13773</v>
      </c>
      <c r="M216" s="7" t="s">
        <v>13774</v>
      </c>
    </row>
    <row r="217" spans="1:13" x14ac:dyDescent="0.35">
      <c r="A217" s="7">
        <v>216</v>
      </c>
      <c r="B217" s="7" t="s">
        <v>13775</v>
      </c>
      <c r="C217" s="7">
        <v>12</v>
      </c>
      <c r="D217" s="7" t="s">
        <v>13776</v>
      </c>
      <c r="E217" s="7">
        <v>12.1</v>
      </c>
      <c r="F217" s="7" t="s">
        <v>13777</v>
      </c>
      <c r="G217" s="7" t="s">
        <v>2970</v>
      </c>
      <c r="H217" s="7" t="s">
        <v>13778</v>
      </c>
      <c r="I217" s="7" t="s">
        <v>72</v>
      </c>
      <c r="J217" s="7" t="s">
        <v>11151</v>
      </c>
      <c r="K217" s="7" t="s">
        <v>12838</v>
      </c>
      <c r="L217" s="7" t="s">
        <v>13779</v>
      </c>
      <c r="M217" s="7" t="s">
        <v>13780</v>
      </c>
    </row>
    <row r="218" spans="1:13" x14ac:dyDescent="0.35">
      <c r="A218" s="7">
        <v>217</v>
      </c>
      <c r="B218" s="7" t="s">
        <v>13775</v>
      </c>
      <c r="C218" s="7">
        <v>12</v>
      </c>
      <c r="D218" s="7" t="s">
        <v>13776</v>
      </c>
      <c r="E218" s="7">
        <v>12.1</v>
      </c>
      <c r="F218" s="7" t="s">
        <v>13781</v>
      </c>
      <c r="G218" s="7" t="s">
        <v>13782</v>
      </c>
      <c r="H218" s="7" t="s">
        <v>13783</v>
      </c>
      <c r="I218" s="7" t="s">
        <v>72</v>
      </c>
      <c r="J218" s="7" t="s">
        <v>11151</v>
      </c>
      <c r="K218" s="7" t="s">
        <v>12838</v>
      </c>
      <c r="L218" s="7" t="s">
        <v>13784</v>
      </c>
    </row>
    <row r="219" spans="1:13" x14ac:dyDescent="0.35">
      <c r="A219" s="7">
        <v>218</v>
      </c>
      <c r="B219" s="7" t="s">
        <v>13775</v>
      </c>
      <c r="C219" s="7">
        <v>12</v>
      </c>
      <c r="D219" s="7" t="s">
        <v>13776</v>
      </c>
      <c r="E219" s="7">
        <v>12.1</v>
      </c>
      <c r="F219" s="7" t="s">
        <v>13785</v>
      </c>
      <c r="G219" s="7" t="s">
        <v>13786</v>
      </c>
      <c r="H219" s="7" t="s">
        <v>7051</v>
      </c>
      <c r="I219" s="7" t="s">
        <v>72</v>
      </c>
      <c r="J219" s="7" t="s">
        <v>72</v>
      </c>
      <c r="K219" s="7" t="s">
        <v>12860</v>
      </c>
      <c r="L219" s="7" t="s">
        <v>13787</v>
      </c>
    </row>
    <row r="220" spans="1:13" x14ac:dyDescent="0.35">
      <c r="A220" s="7">
        <v>219</v>
      </c>
      <c r="B220" s="7" t="s">
        <v>13775</v>
      </c>
      <c r="C220" s="7">
        <v>12</v>
      </c>
      <c r="D220" s="7" t="s">
        <v>13788</v>
      </c>
      <c r="E220" s="7">
        <v>12.2</v>
      </c>
      <c r="F220" s="7" t="s">
        <v>13789</v>
      </c>
      <c r="G220" s="7" t="s">
        <v>2997</v>
      </c>
      <c r="H220" s="7" t="s">
        <v>13790</v>
      </c>
      <c r="I220" s="7" t="s">
        <v>72</v>
      </c>
      <c r="J220" s="7" t="s">
        <v>11103</v>
      </c>
      <c r="K220" s="7" t="s">
        <v>12838</v>
      </c>
      <c r="L220" s="7" t="s">
        <v>13791</v>
      </c>
    </row>
    <row r="221" spans="1:13" x14ac:dyDescent="0.35">
      <c r="A221" s="7">
        <v>220</v>
      </c>
      <c r="B221" s="7" t="s">
        <v>13775</v>
      </c>
      <c r="C221" s="7">
        <v>12</v>
      </c>
      <c r="D221" s="7" t="s">
        <v>13788</v>
      </c>
      <c r="E221" s="7">
        <v>12.2</v>
      </c>
      <c r="F221" s="7" t="s">
        <v>13792</v>
      </c>
      <c r="G221" s="7" t="s">
        <v>13793</v>
      </c>
      <c r="H221" s="7" t="s">
        <v>13794</v>
      </c>
      <c r="I221" s="7" t="s">
        <v>72</v>
      </c>
      <c r="J221" s="7" t="s">
        <v>72</v>
      </c>
      <c r="K221" s="7" t="s">
        <v>12860</v>
      </c>
      <c r="L221" s="7" t="s">
        <v>13795</v>
      </c>
      <c r="M221" s="7" t="s">
        <v>13796</v>
      </c>
    </row>
    <row r="222" spans="1:13" x14ac:dyDescent="0.35">
      <c r="A222" s="7">
        <v>221</v>
      </c>
      <c r="B222" s="7" t="s">
        <v>13775</v>
      </c>
      <c r="C222" s="7">
        <v>12</v>
      </c>
      <c r="D222" s="7" t="s">
        <v>13788</v>
      </c>
      <c r="E222" s="7">
        <v>12.2</v>
      </c>
      <c r="F222" s="7" t="s">
        <v>13797</v>
      </c>
      <c r="G222" s="7" t="s">
        <v>2997</v>
      </c>
      <c r="H222" s="7" t="s">
        <v>13798</v>
      </c>
      <c r="I222" s="7" t="s">
        <v>72</v>
      </c>
      <c r="J222" s="7" t="s">
        <v>13799</v>
      </c>
      <c r="K222" s="7" t="s">
        <v>12838</v>
      </c>
      <c r="L222" s="7" t="s">
        <v>13800</v>
      </c>
      <c r="M222" s="7" t="s">
        <v>13801</v>
      </c>
    </row>
    <row r="223" spans="1:13" x14ac:dyDescent="0.35">
      <c r="A223" s="7">
        <v>222</v>
      </c>
      <c r="B223" s="7" t="s">
        <v>13775</v>
      </c>
      <c r="C223" s="7">
        <v>12</v>
      </c>
      <c r="D223" s="7" t="s">
        <v>13802</v>
      </c>
      <c r="E223" s="7">
        <v>12.3</v>
      </c>
      <c r="F223" s="7" t="s">
        <v>8835</v>
      </c>
      <c r="G223" s="7" t="s">
        <v>9095</v>
      </c>
      <c r="H223" s="7" t="s">
        <v>13803</v>
      </c>
      <c r="I223" s="7" t="s">
        <v>72</v>
      </c>
      <c r="J223" s="7" t="s">
        <v>13804</v>
      </c>
      <c r="K223" s="7" t="s">
        <v>12838</v>
      </c>
      <c r="L223" s="7" t="s">
        <v>13805</v>
      </c>
      <c r="M223" s="7" t="s">
        <v>13806</v>
      </c>
    </row>
    <row r="224" spans="1:13" x14ac:dyDescent="0.35">
      <c r="A224" s="7">
        <v>223</v>
      </c>
      <c r="B224" s="7" t="s">
        <v>13775</v>
      </c>
      <c r="C224" s="7">
        <v>12</v>
      </c>
      <c r="D224" s="7" t="s">
        <v>13802</v>
      </c>
      <c r="E224" s="7">
        <v>12.3</v>
      </c>
      <c r="F224" s="7" t="s">
        <v>13807</v>
      </c>
      <c r="G224" s="7" t="s">
        <v>2997</v>
      </c>
      <c r="H224" s="7" t="s">
        <v>13808</v>
      </c>
      <c r="I224" s="7" t="s">
        <v>72</v>
      </c>
      <c r="J224" s="7" t="s">
        <v>1087</v>
      </c>
      <c r="K224" s="7" t="s">
        <v>12838</v>
      </c>
      <c r="L224" s="7" t="s">
        <v>13809</v>
      </c>
      <c r="M224" s="7" t="s">
        <v>13810</v>
      </c>
    </row>
    <row r="225" spans="1:13" x14ac:dyDescent="0.35">
      <c r="A225" s="7">
        <v>224</v>
      </c>
      <c r="B225" s="7" t="s">
        <v>13775</v>
      </c>
      <c r="C225" s="7">
        <v>12</v>
      </c>
      <c r="D225" s="7" t="s">
        <v>13802</v>
      </c>
      <c r="E225" s="7">
        <v>12.3</v>
      </c>
      <c r="F225" s="7" t="s">
        <v>13811</v>
      </c>
      <c r="G225" s="7" t="s">
        <v>8836</v>
      </c>
      <c r="H225" s="7" t="s">
        <v>13812</v>
      </c>
      <c r="I225" s="7" t="s">
        <v>72</v>
      </c>
      <c r="J225" s="7" t="s">
        <v>13804</v>
      </c>
      <c r="K225" s="7" t="s">
        <v>12838</v>
      </c>
      <c r="L225" s="7" t="s">
        <v>13813</v>
      </c>
    </row>
    <row r="226" spans="1:13" x14ac:dyDescent="0.35">
      <c r="A226" s="7">
        <v>225</v>
      </c>
      <c r="B226" s="7" t="s">
        <v>13814</v>
      </c>
      <c r="C226" s="7">
        <v>13</v>
      </c>
      <c r="D226" s="7" t="s">
        <v>13815</v>
      </c>
      <c r="E226" s="7">
        <v>13.1</v>
      </c>
      <c r="F226" s="7" t="s">
        <v>13816</v>
      </c>
      <c r="G226" s="7" t="s">
        <v>12954</v>
      </c>
      <c r="H226" s="7" t="s">
        <v>7021</v>
      </c>
      <c r="I226" s="7" t="s">
        <v>72</v>
      </c>
      <c r="J226" s="7" t="s">
        <v>15</v>
      </c>
      <c r="K226" s="7" t="s">
        <v>12860</v>
      </c>
      <c r="L226" s="7" t="s">
        <v>13817</v>
      </c>
      <c r="M226" s="7" t="s">
        <v>13818</v>
      </c>
    </row>
    <row r="227" spans="1:13" x14ac:dyDescent="0.35">
      <c r="A227" s="7">
        <v>226</v>
      </c>
      <c r="B227" s="7" t="s">
        <v>13814</v>
      </c>
      <c r="C227" s="7">
        <v>13</v>
      </c>
      <c r="D227" s="7" t="s">
        <v>13815</v>
      </c>
      <c r="E227" s="7">
        <v>13.1</v>
      </c>
      <c r="F227" s="7" t="s">
        <v>13819</v>
      </c>
      <c r="G227" s="7" t="s">
        <v>13820</v>
      </c>
      <c r="H227" s="7" t="s">
        <v>13821</v>
      </c>
      <c r="I227" s="7" t="s">
        <v>72</v>
      </c>
      <c r="J227" s="7" t="s">
        <v>72</v>
      </c>
      <c r="K227" s="7" t="s">
        <v>12860</v>
      </c>
      <c r="L227" s="7" t="s">
        <v>13822</v>
      </c>
      <c r="M227" s="7" t="s">
        <v>13823</v>
      </c>
    </row>
    <row r="228" spans="1:13" x14ac:dyDescent="0.35">
      <c r="A228" s="7">
        <v>227</v>
      </c>
      <c r="B228" s="7" t="s">
        <v>13814</v>
      </c>
      <c r="C228" s="7">
        <v>13</v>
      </c>
      <c r="D228" s="7" t="s">
        <v>13815</v>
      </c>
      <c r="E228" s="7">
        <v>13.1</v>
      </c>
      <c r="F228" s="7" t="s">
        <v>13824</v>
      </c>
      <c r="G228" s="7" t="s">
        <v>13825</v>
      </c>
      <c r="H228" s="7" t="s">
        <v>13273</v>
      </c>
      <c r="I228" s="7" t="s">
        <v>72</v>
      </c>
      <c r="J228" s="7" t="s">
        <v>72</v>
      </c>
      <c r="K228" s="7" t="s">
        <v>12860</v>
      </c>
      <c r="L228" s="7" t="s">
        <v>13826</v>
      </c>
    </row>
    <row r="229" spans="1:13" x14ac:dyDescent="0.35">
      <c r="A229" s="7">
        <v>228</v>
      </c>
      <c r="B229" s="7" t="s">
        <v>13814</v>
      </c>
      <c r="C229" s="7">
        <v>13</v>
      </c>
      <c r="D229" s="7" t="s">
        <v>13815</v>
      </c>
      <c r="E229" s="7">
        <v>13.1</v>
      </c>
      <c r="F229" s="7" t="s">
        <v>13827</v>
      </c>
      <c r="G229" s="7" t="s">
        <v>13828</v>
      </c>
      <c r="H229" s="7" t="s">
        <v>13378</v>
      </c>
      <c r="I229" s="7" t="s">
        <v>72</v>
      </c>
      <c r="J229" s="7" t="s">
        <v>72</v>
      </c>
      <c r="K229" s="7" t="s">
        <v>12860</v>
      </c>
      <c r="L229" s="7" t="s">
        <v>13829</v>
      </c>
      <c r="M229" s="7" t="s">
        <v>13830</v>
      </c>
    </row>
    <row r="230" spans="1:13" x14ac:dyDescent="0.35">
      <c r="A230" s="7">
        <v>229</v>
      </c>
      <c r="B230" s="7" t="s">
        <v>13814</v>
      </c>
      <c r="C230" s="7">
        <v>13</v>
      </c>
      <c r="D230" s="7" t="s">
        <v>13831</v>
      </c>
      <c r="E230" s="7">
        <v>13.2</v>
      </c>
      <c r="F230" s="7" t="s">
        <v>13398</v>
      </c>
      <c r="G230" s="7" t="s">
        <v>13399</v>
      </c>
      <c r="H230" s="7" t="s">
        <v>13400</v>
      </c>
      <c r="I230" s="7" t="s">
        <v>72</v>
      </c>
      <c r="J230" s="7" t="s">
        <v>72</v>
      </c>
      <c r="K230" s="7" t="s">
        <v>12860</v>
      </c>
      <c r="L230" s="7" t="s">
        <v>13832</v>
      </c>
    </row>
    <row r="231" spans="1:13" x14ac:dyDescent="0.35">
      <c r="A231" s="7">
        <v>230</v>
      </c>
      <c r="B231" s="7" t="s">
        <v>13814</v>
      </c>
      <c r="C231" s="7">
        <v>13</v>
      </c>
      <c r="D231" s="7" t="s">
        <v>13831</v>
      </c>
      <c r="E231" s="7">
        <v>13.2</v>
      </c>
      <c r="F231" s="7" t="s">
        <v>13833</v>
      </c>
      <c r="G231" s="7" t="s">
        <v>13387</v>
      </c>
      <c r="H231" s="7" t="s">
        <v>13369</v>
      </c>
      <c r="I231" s="7" t="s">
        <v>72</v>
      </c>
      <c r="J231" s="7" t="s">
        <v>72</v>
      </c>
      <c r="K231" s="7" t="s">
        <v>12860</v>
      </c>
      <c r="L231" s="7" t="s">
        <v>13834</v>
      </c>
    </row>
    <row r="232" spans="1:13" x14ac:dyDescent="0.35">
      <c r="A232" s="7">
        <v>231</v>
      </c>
      <c r="B232" s="7" t="s">
        <v>13814</v>
      </c>
      <c r="C232" s="7">
        <v>13</v>
      </c>
      <c r="D232" s="7" t="s">
        <v>13831</v>
      </c>
      <c r="E232" s="7">
        <v>13.2</v>
      </c>
      <c r="F232" s="7" t="s">
        <v>13835</v>
      </c>
      <c r="G232" s="7" t="s">
        <v>13836</v>
      </c>
      <c r="H232" s="7" t="s">
        <v>13837</v>
      </c>
      <c r="I232" s="7" t="s">
        <v>72</v>
      </c>
      <c r="J232" s="7" t="s">
        <v>15</v>
      </c>
      <c r="K232" s="7" t="s">
        <v>12838</v>
      </c>
      <c r="L232" s="7" t="s">
        <v>13838</v>
      </c>
    </row>
    <row r="233" spans="1:13" x14ac:dyDescent="0.35">
      <c r="A233" s="7">
        <v>232</v>
      </c>
      <c r="B233" s="7" t="s">
        <v>13814</v>
      </c>
      <c r="C233" s="7">
        <v>13</v>
      </c>
      <c r="D233" s="7" t="s">
        <v>13831</v>
      </c>
      <c r="E233" s="7">
        <v>13.2</v>
      </c>
      <c r="F233" s="7" t="s">
        <v>13839</v>
      </c>
      <c r="G233" s="7" t="s">
        <v>13840</v>
      </c>
      <c r="H233" s="7" t="s">
        <v>13841</v>
      </c>
      <c r="I233" s="7" t="s">
        <v>72</v>
      </c>
      <c r="J233" s="7" t="s">
        <v>72</v>
      </c>
      <c r="K233" s="7" t="s">
        <v>12838</v>
      </c>
      <c r="L233" s="7" t="s">
        <v>13842</v>
      </c>
    </row>
    <row r="234" spans="1:13" x14ac:dyDescent="0.35">
      <c r="A234" s="7">
        <v>233</v>
      </c>
      <c r="B234" s="7" t="s">
        <v>13814</v>
      </c>
      <c r="C234" s="7">
        <v>13</v>
      </c>
      <c r="D234" s="7" t="s">
        <v>13831</v>
      </c>
      <c r="E234" s="7">
        <v>13.2</v>
      </c>
      <c r="F234" s="7" t="s">
        <v>13843</v>
      </c>
      <c r="G234" s="7" t="s">
        <v>13844</v>
      </c>
      <c r="H234" s="7" t="s">
        <v>13223</v>
      </c>
      <c r="I234" s="7" t="s">
        <v>72</v>
      </c>
      <c r="J234" s="7" t="s">
        <v>72</v>
      </c>
      <c r="K234" s="7" t="s">
        <v>12860</v>
      </c>
      <c r="L234" s="7" t="s">
        <v>13845</v>
      </c>
    </row>
    <row r="235" spans="1:13" x14ac:dyDescent="0.35">
      <c r="A235" s="7">
        <v>234</v>
      </c>
      <c r="B235" s="7" t="s">
        <v>13846</v>
      </c>
      <c r="C235" s="7">
        <v>14</v>
      </c>
      <c r="D235" s="7" t="s">
        <v>13847</v>
      </c>
      <c r="E235" s="7">
        <v>14.1</v>
      </c>
      <c r="F235" s="7" t="s">
        <v>13221</v>
      </c>
      <c r="G235" s="7" t="s">
        <v>13222</v>
      </c>
      <c r="H235" s="7" t="s">
        <v>13223</v>
      </c>
      <c r="I235" s="7" t="s">
        <v>72</v>
      </c>
      <c r="J235" s="7" t="s">
        <v>87</v>
      </c>
      <c r="K235" s="7" t="s">
        <v>12860</v>
      </c>
      <c r="L235" s="7" t="s">
        <v>13848</v>
      </c>
    </row>
    <row r="236" spans="1:13" x14ac:dyDescent="0.35">
      <c r="A236" s="7">
        <v>235</v>
      </c>
      <c r="B236" s="7" t="s">
        <v>13846</v>
      </c>
      <c r="C236" s="7">
        <v>14</v>
      </c>
      <c r="D236" s="7" t="s">
        <v>13847</v>
      </c>
      <c r="E236" s="7">
        <v>14.1</v>
      </c>
      <c r="F236" s="7" t="s">
        <v>13849</v>
      </c>
      <c r="G236" s="7" t="s">
        <v>13850</v>
      </c>
      <c r="H236" s="7" t="s">
        <v>13316</v>
      </c>
      <c r="I236" s="7" t="s">
        <v>72</v>
      </c>
      <c r="J236" s="7" t="s">
        <v>72</v>
      </c>
      <c r="K236" s="7" t="s">
        <v>12860</v>
      </c>
      <c r="L236" s="7" t="s">
        <v>13851</v>
      </c>
    </row>
    <row r="237" spans="1:13" x14ac:dyDescent="0.35">
      <c r="A237" s="7">
        <v>236</v>
      </c>
      <c r="B237" s="7" t="s">
        <v>13846</v>
      </c>
      <c r="C237" s="7">
        <v>14</v>
      </c>
      <c r="D237" s="7" t="s">
        <v>13847</v>
      </c>
      <c r="E237" s="7">
        <v>14.1</v>
      </c>
      <c r="F237" s="7" t="s">
        <v>12940</v>
      </c>
      <c r="G237" s="7" t="s">
        <v>13850</v>
      </c>
      <c r="H237" s="7" t="s">
        <v>13426</v>
      </c>
      <c r="I237" s="7" t="s">
        <v>72</v>
      </c>
      <c r="J237" s="7" t="s">
        <v>72</v>
      </c>
      <c r="K237" s="7" t="s">
        <v>12860</v>
      </c>
      <c r="L237" s="7" t="s">
        <v>13852</v>
      </c>
      <c r="M237" s="7" t="s">
        <v>13853</v>
      </c>
    </row>
    <row r="238" spans="1:13" x14ac:dyDescent="0.35">
      <c r="A238" s="7">
        <v>237</v>
      </c>
      <c r="B238" s="7" t="s">
        <v>13846</v>
      </c>
      <c r="C238" s="7">
        <v>14</v>
      </c>
      <c r="D238" s="7" t="s">
        <v>13847</v>
      </c>
      <c r="E238" s="7">
        <v>14.1</v>
      </c>
      <c r="F238" s="7" t="s">
        <v>13854</v>
      </c>
      <c r="G238" s="7" t="s">
        <v>13850</v>
      </c>
      <c r="H238" s="7" t="s">
        <v>13316</v>
      </c>
      <c r="I238" s="7" t="s">
        <v>72</v>
      </c>
      <c r="J238" s="7" t="s">
        <v>72</v>
      </c>
      <c r="K238" s="7" t="s">
        <v>12860</v>
      </c>
      <c r="L238" s="7" t="s">
        <v>13855</v>
      </c>
    </row>
    <row r="239" spans="1:13" x14ac:dyDescent="0.35">
      <c r="A239" s="7">
        <v>238</v>
      </c>
      <c r="B239" s="7" t="s">
        <v>13846</v>
      </c>
      <c r="C239" s="7">
        <v>14</v>
      </c>
      <c r="D239" s="7" t="s">
        <v>13847</v>
      </c>
      <c r="E239" s="7">
        <v>14.1</v>
      </c>
      <c r="F239" s="7" t="s">
        <v>13856</v>
      </c>
      <c r="G239" s="7" t="s">
        <v>13857</v>
      </c>
      <c r="H239" s="7" t="s">
        <v>13858</v>
      </c>
      <c r="I239" s="7" t="s">
        <v>72</v>
      </c>
      <c r="J239" s="7" t="s">
        <v>72</v>
      </c>
      <c r="K239" s="7" t="s">
        <v>12860</v>
      </c>
      <c r="L239" s="7" t="s">
        <v>13859</v>
      </c>
      <c r="M239" s="7" t="s">
        <v>13860</v>
      </c>
    </row>
    <row r="240" spans="1:13" x14ac:dyDescent="0.35">
      <c r="A240" s="7">
        <v>239</v>
      </c>
      <c r="B240" s="7" t="s">
        <v>13846</v>
      </c>
      <c r="C240" s="7">
        <v>14</v>
      </c>
      <c r="D240" s="7" t="s">
        <v>13861</v>
      </c>
      <c r="E240" s="7">
        <v>14.2</v>
      </c>
      <c r="F240" s="7" t="s">
        <v>13862</v>
      </c>
      <c r="G240" s="7" t="s">
        <v>13863</v>
      </c>
      <c r="H240" s="7" t="s">
        <v>7018</v>
      </c>
      <c r="I240" s="7" t="s">
        <v>72</v>
      </c>
      <c r="J240" s="7" t="s">
        <v>72</v>
      </c>
      <c r="K240" s="7" t="s">
        <v>12860</v>
      </c>
      <c r="L240" s="7" t="s">
        <v>13864</v>
      </c>
      <c r="M240" s="7" t="s">
        <v>13865</v>
      </c>
    </row>
    <row r="241" spans="1:13" x14ac:dyDescent="0.35">
      <c r="A241" s="7">
        <v>240</v>
      </c>
      <c r="B241" s="7" t="s">
        <v>13846</v>
      </c>
      <c r="C241" s="7">
        <v>14</v>
      </c>
      <c r="D241" s="7" t="s">
        <v>13861</v>
      </c>
      <c r="E241" s="7">
        <v>14.2</v>
      </c>
      <c r="F241" s="7" t="s">
        <v>13866</v>
      </c>
      <c r="G241" s="7" t="s">
        <v>13867</v>
      </c>
      <c r="H241" s="7" t="s">
        <v>13622</v>
      </c>
      <c r="I241" s="7" t="s">
        <v>72</v>
      </c>
      <c r="J241" s="7" t="s">
        <v>72</v>
      </c>
      <c r="K241" s="7" t="s">
        <v>12860</v>
      </c>
      <c r="L241" s="7" t="s">
        <v>13868</v>
      </c>
      <c r="M241" s="7" t="s">
        <v>13869</v>
      </c>
    </row>
    <row r="242" spans="1:13" x14ac:dyDescent="0.35">
      <c r="A242" s="7">
        <v>241</v>
      </c>
      <c r="B242" s="7" t="s">
        <v>13846</v>
      </c>
      <c r="C242" s="7">
        <v>14</v>
      </c>
      <c r="D242" s="7" t="s">
        <v>13861</v>
      </c>
      <c r="E242" s="7">
        <v>14.2</v>
      </c>
      <c r="F242" s="7" t="s">
        <v>13870</v>
      </c>
      <c r="G242" s="7" t="s">
        <v>13871</v>
      </c>
      <c r="H242" s="7" t="s">
        <v>7017</v>
      </c>
      <c r="I242" s="7" t="s">
        <v>72</v>
      </c>
      <c r="J242" s="7" t="s">
        <v>72</v>
      </c>
      <c r="K242" s="7" t="s">
        <v>12860</v>
      </c>
      <c r="L242" s="7" t="s">
        <v>13872</v>
      </c>
      <c r="M242" s="7" t="s">
        <v>13873</v>
      </c>
    </row>
    <row r="243" spans="1:13" x14ac:dyDescent="0.35">
      <c r="A243" s="7">
        <v>242</v>
      </c>
      <c r="B243" s="7" t="s">
        <v>13846</v>
      </c>
      <c r="C243" s="7">
        <v>14</v>
      </c>
      <c r="D243" s="7" t="s">
        <v>13874</v>
      </c>
      <c r="E243" s="7">
        <v>14.3</v>
      </c>
      <c r="F243" s="7" t="s">
        <v>13875</v>
      </c>
      <c r="G243" s="7" t="s">
        <v>13871</v>
      </c>
      <c r="H243" s="7" t="s">
        <v>13167</v>
      </c>
      <c r="I243" s="7" t="s">
        <v>72</v>
      </c>
      <c r="J243" s="7" t="s">
        <v>72</v>
      </c>
      <c r="K243" s="7" t="s">
        <v>12860</v>
      </c>
      <c r="L243" s="7" t="s">
        <v>13876</v>
      </c>
      <c r="M243" s="7" t="s">
        <v>13877</v>
      </c>
    </row>
    <row r="244" spans="1:13" x14ac:dyDescent="0.35">
      <c r="A244" s="7">
        <v>243</v>
      </c>
      <c r="B244" s="7" t="s">
        <v>13846</v>
      </c>
      <c r="C244" s="7">
        <v>14</v>
      </c>
      <c r="D244" s="7" t="s">
        <v>13874</v>
      </c>
      <c r="E244" s="7">
        <v>14.3</v>
      </c>
      <c r="F244" s="7" t="s">
        <v>13878</v>
      </c>
      <c r="G244" s="7" t="s">
        <v>13871</v>
      </c>
      <c r="H244" s="7" t="s">
        <v>13167</v>
      </c>
      <c r="I244" s="7" t="s">
        <v>72</v>
      </c>
      <c r="J244" s="7" t="s">
        <v>72</v>
      </c>
      <c r="K244" s="7" t="s">
        <v>12860</v>
      </c>
      <c r="L244" s="7" t="s">
        <v>13879</v>
      </c>
    </row>
    <row r="245" spans="1:13" x14ac:dyDescent="0.35">
      <c r="A245" s="7">
        <v>244</v>
      </c>
      <c r="B245" s="7" t="s">
        <v>13846</v>
      </c>
      <c r="C245" s="7">
        <v>14</v>
      </c>
      <c r="D245" s="7" t="s">
        <v>13874</v>
      </c>
      <c r="E245" s="7">
        <v>14.3</v>
      </c>
      <c r="F245" s="7" t="s">
        <v>13880</v>
      </c>
      <c r="G245" s="7" t="s">
        <v>13881</v>
      </c>
      <c r="H245" s="7" t="s">
        <v>13378</v>
      </c>
      <c r="I245" s="7" t="s">
        <v>72</v>
      </c>
      <c r="J245" s="7" t="s">
        <v>72</v>
      </c>
      <c r="K245" s="7" t="s">
        <v>12860</v>
      </c>
      <c r="L245" s="7" t="s">
        <v>13882</v>
      </c>
      <c r="M245" s="7" t="s">
        <v>13883</v>
      </c>
    </row>
    <row r="246" spans="1:13" x14ac:dyDescent="0.35">
      <c r="A246" s="7">
        <v>245</v>
      </c>
      <c r="B246" s="7" t="s">
        <v>13846</v>
      </c>
      <c r="C246" s="7">
        <v>14</v>
      </c>
      <c r="D246" s="7" t="s">
        <v>13884</v>
      </c>
      <c r="E246" s="7">
        <v>14.4</v>
      </c>
      <c r="F246" s="7" t="s">
        <v>13885</v>
      </c>
      <c r="G246" s="7" t="s">
        <v>13886</v>
      </c>
      <c r="H246" s="7" t="s">
        <v>7017</v>
      </c>
      <c r="I246" s="7" t="s">
        <v>72</v>
      </c>
      <c r="J246" s="7" t="s">
        <v>72</v>
      </c>
      <c r="K246" s="7" t="s">
        <v>12860</v>
      </c>
      <c r="L246" s="7" t="s">
        <v>13887</v>
      </c>
    </row>
    <row r="247" spans="1:13" x14ac:dyDescent="0.35">
      <c r="A247" s="7">
        <v>246</v>
      </c>
      <c r="B247" s="7" t="s">
        <v>13846</v>
      </c>
      <c r="C247" s="7">
        <v>14</v>
      </c>
      <c r="D247" s="7" t="s">
        <v>13884</v>
      </c>
      <c r="E247" s="7">
        <v>14.4</v>
      </c>
      <c r="F247" s="7" t="s">
        <v>13888</v>
      </c>
      <c r="G247" s="7" t="s">
        <v>13096</v>
      </c>
      <c r="H247" s="7" t="s">
        <v>13622</v>
      </c>
      <c r="I247" s="7" t="s">
        <v>72</v>
      </c>
      <c r="J247" s="7" t="s">
        <v>72</v>
      </c>
      <c r="K247" s="7" t="s">
        <v>12860</v>
      </c>
      <c r="L247" s="7" t="s">
        <v>13889</v>
      </c>
    </row>
    <row r="248" spans="1:13" x14ac:dyDescent="0.35">
      <c r="A248" s="7">
        <v>247</v>
      </c>
      <c r="B248" s="7" t="s">
        <v>13846</v>
      </c>
      <c r="C248" s="7">
        <v>14</v>
      </c>
      <c r="D248" s="7" t="s">
        <v>13884</v>
      </c>
      <c r="E248" s="7">
        <v>14.4</v>
      </c>
      <c r="F248" s="7" t="s">
        <v>13890</v>
      </c>
      <c r="G248" s="7" t="s">
        <v>13891</v>
      </c>
      <c r="H248" s="7" t="s">
        <v>13705</v>
      </c>
      <c r="I248" s="7" t="s">
        <v>72</v>
      </c>
      <c r="J248" s="7" t="s">
        <v>72</v>
      </c>
      <c r="K248" s="7" t="s">
        <v>12860</v>
      </c>
      <c r="L248" s="7" t="s">
        <v>13892</v>
      </c>
    </row>
    <row r="249" spans="1:13" x14ac:dyDescent="0.35">
      <c r="A249" s="7">
        <v>248</v>
      </c>
      <c r="B249" s="7" t="s">
        <v>13846</v>
      </c>
      <c r="C249" s="7">
        <v>14</v>
      </c>
      <c r="D249" s="7" t="s">
        <v>13884</v>
      </c>
      <c r="E249" s="7">
        <v>14.4</v>
      </c>
      <c r="F249" s="7" t="s">
        <v>13893</v>
      </c>
      <c r="G249" s="7" t="s">
        <v>13894</v>
      </c>
      <c r="H249" s="7" t="s">
        <v>13316</v>
      </c>
      <c r="I249" s="7" t="s">
        <v>72</v>
      </c>
      <c r="J249" s="7" t="s">
        <v>72</v>
      </c>
      <c r="K249" s="7" t="s">
        <v>12860</v>
      </c>
      <c r="L249" s="7" t="s">
        <v>13895</v>
      </c>
    </row>
    <row r="250" spans="1:13" x14ac:dyDescent="0.35">
      <c r="A250" s="7">
        <v>249</v>
      </c>
      <c r="B250" s="7" t="s">
        <v>13846</v>
      </c>
      <c r="C250" s="7">
        <v>14</v>
      </c>
      <c r="D250" s="7" t="s">
        <v>13896</v>
      </c>
      <c r="E250" s="7">
        <v>14.5</v>
      </c>
      <c r="F250" s="7" t="s">
        <v>13897</v>
      </c>
      <c r="G250" s="7" t="s">
        <v>13891</v>
      </c>
      <c r="H250" s="7" t="s">
        <v>13139</v>
      </c>
      <c r="I250" s="7" t="s">
        <v>72</v>
      </c>
      <c r="J250" s="7" t="s">
        <v>72</v>
      </c>
      <c r="K250" s="7" t="s">
        <v>12860</v>
      </c>
      <c r="L250" s="7" t="s">
        <v>13898</v>
      </c>
    </row>
    <row r="251" spans="1:13" x14ac:dyDescent="0.35">
      <c r="A251" s="7">
        <v>250</v>
      </c>
      <c r="B251" s="7" t="s">
        <v>13846</v>
      </c>
      <c r="C251" s="7">
        <v>14</v>
      </c>
      <c r="D251" s="7" t="s">
        <v>13896</v>
      </c>
      <c r="E251" s="7">
        <v>14.5</v>
      </c>
      <c r="F251" s="7" t="s">
        <v>12945</v>
      </c>
      <c r="G251" s="7" t="s">
        <v>12946</v>
      </c>
      <c r="H251" s="7" t="s">
        <v>13596</v>
      </c>
      <c r="I251" s="7" t="s">
        <v>72</v>
      </c>
      <c r="J251" s="7" t="s">
        <v>15</v>
      </c>
      <c r="K251" s="7" t="s">
        <v>12860</v>
      </c>
      <c r="L251" s="7" t="s">
        <v>13899</v>
      </c>
      <c r="M251" s="7" t="s">
        <v>13900</v>
      </c>
    </row>
    <row r="252" spans="1:13" x14ac:dyDescent="0.35">
      <c r="A252" s="7">
        <v>251</v>
      </c>
      <c r="B252" s="7" t="s">
        <v>13846</v>
      </c>
      <c r="C252" s="7">
        <v>14</v>
      </c>
      <c r="D252" s="7" t="s">
        <v>13896</v>
      </c>
      <c r="E252" s="7">
        <v>14.5</v>
      </c>
      <c r="F252" s="7" t="s">
        <v>13901</v>
      </c>
      <c r="G252" s="7" t="s">
        <v>13902</v>
      </c>
      <c r="H252" s="7" t="s">
        <v>13903</v>
      </c>
      <c r="I252" s="7" t="s">
        <v>72</v>
      </c>
      <c r="J252" s="7" t="s">
        <v>48</v>
      </c>
      <c r="K252" s="7" t="s">
        <v>12860</v>
      </c>
      <c r="L252" s="7" t="s">
        <v>13904</v>
      </c>
      <c r="M252" s="7" t="s">
        <v>13905</v>
      </c>
    </row>
    <row r="253" spans="1:13" x14ac:dyDescent="0.35">
      <c r="A253" s="7">
        <v>252</v>
      </c>
      <c r="B253" s="7" t="s">
        <v>13906</v>
      </c>
      <c r="C253" s="7">
        <v>15</v>
      </c>
      <c r="D253" s="7" t="s">
        <v>13907</v>
      </c>
      <c r="E253" s="7">
        <v>15.1</v>
      </c>
      <c r="F253" s="7" t="s">
        <v>13908</v>
      </c>
      <c r="G253" s="7" t="s">
        <v>13909</v>
      </c>
      <c r="H253" s="7" t="s">
        <v>13553</v>
      </c>
      <c r="I253" s="7" t="s">
        <v>72</v>
      </c>
      <c r="J253" s="7" t="s">
        <v>72</v>
      </c>
      <c r="K253" s="7" t="s">
        <v>9822</v>
      </c>
      <c r="L253" s="7" t="s">
        <v>13910</v>
      </c>
      <c r="M253" s="7" t="s">
        <v>13911</v>
      </c>
    </row>
    <row r="254" spans="1:13" x14ac:dyDescent="0.35">
      <c r="A254" s="7">
        <v>253</v>
      </c>
      <c r="B254" s="7" t="s">
        <v>13906</v>
      </c>
      <c r="C254" s="7">
        <v>15</v>
      </c>
      <c r="D254" s="7" t="s">
        <v>13907</v>
      </c>
      <c r="E254" s="7">
        <v>15.1</v>
      </c>
      <c r="F254" s="7" t="s">
        <v>13912</v>
      </c>
      <c r="G254" s="7" t="s">
        <v>13913</v>
      </c>
      <c r="H254" s="7" t="s">
        <v>13162</v>
      </c>
      <c r="I254" s="7" t="s">
        <v>72</v>
      </c>
      <c r="J254" s="7" t="s">
        <v>15</v>
      </c>
      <c r="K254" s="7" t="s">
        <v>9822</v>
      </c>
      <c r="L254" s="7" t="s">
        <v>13914</v>
      </c>
      <c r="M254" s="7" t="s">
        <v>13915</v>
      </c>
    </row>
    <row r="255" spans="1:13" x14ac:dyDescent="0.35">
      <c r="A255" s="7">
        <v>254</v>
      </c>
      <c r="B255" s="7" t="s">
        <v>13906</v>
      </c>
      <c r="C255" s="7">
        <v>15</v>
      </c>
      <c r="D255" s="7" t="s">
        <v>13907</v>
      </c>
      <c r="E255" s="7">
        <v>15.1</v>
      </c>
      <c r="F255" s="7" t="s">
        <v>5190</v>
      </c>
      <c r="G255" s="7" t="s">
        <v>13246</v>
      </c>
      <c r="H255" s="7" t="s">
        <v>13767</v>
      </c>
      <c r="I255" s="7" t="s">
        <v>72</v>
      </c>
      <c r="J255" s="7" t="s">
        <v>72</v>
      </c>
      <c r="K255" s="7" t="s">
        <v>9822</v>
      </c>
      <c r="L255" s="7" t="s">
        <v>13916</v>
      </c>
      <c r="M255" s="7" t="s">
        <v>13917</v>
      </c>
    </row>
    <row r="256" spans="1:13" x14ac:dyDescent="0.35">
      <c r="A256" s="7">
        <v>255</v>
      </c>
      <c r="B256" s="7" t="s">
        <v>13906</v>
      </c>
      <c r="C256" s="7">
        <v>15</v>
      </c>
      <c r="D256" s="7" t="s">
        <v>13918</v>
      </c>
      <c r="E256" s="7">
        <v>15.2</v>
      </c>
      <c r="F256" s="7" t="s">
        <v>13919</v>
      </c>
      <c r="G256" s="7" t="s">
        <v>2997</v>
      </c>
      <c r="H256" s="7" t="s">
        <v>13592</v>
      </c>
      <c r="I256" s="7" t="s">
        <v>15</v>
      </c>
      <c r="J256" s="7" t="s">
        <v>15</v>
      </c>
      <c r="K256" s="7" t="s">
        <v>12838</v>
      </c>
      <c r="L256" s="7" t="s">
        <v>13920</v>
      </c>
      <c r="M256" s="7" t="s">
        <v>13921</v>
      </c>
    </row>
    <row r="257" spans="1:13" x14ac:dyDescent="0.35">
      <c r="A257" s="7">
        <v>256</v>
      </c>
      <c r="B257" s="7" t="s">
        <v>13906</v>
      </c>
      <c r="C257" s="7">
        <v>15</v>
      </c>
      <c r="D257" s="7" t="s">
        <v>13918</v>
      </c>
      <c r="E257" s="7">
        <v>15.2</v>
      </c>
      <c r="F257" s="7" t="s">
        <v>13922</v>
      </c>
      <c r="G257" s="7" t="s">
        <v>8322</v>
      </c>
      <c r="H257" s="7" t="s">
        <v>13923</v>
      </c>
      <c r="I257" s="7" t="s">
        <v>72</v>
      </c>
      <c r="J257" s="7" t="s">
        <v>72</v>
      </c>
      <c r="K257" s="7" t="s">
        <v>9822</v>
      </c>
      <c r="L257" s="7" t="s">
        <v>13924</v>
      </c>
      <c r="M257" s="7" t="s">
        <v>13925</v>
      </c>
    </row>
    <row r="258" spans="1:13" x14ac:dyDescent="0.35">
      <c r="A258" s="7">
        <v>257</v>
      </c>
      <c r="B258" s="7" t="s">
        <v>13906</v>
      </c>
      <c r="C258" s="7">
        <v>15</v>
      </c>
      <c r="D258" s="7" t="s">
        <v>13918</v>
      </c>
      <c r="E258" s="7">
        <v>15.2</v>
      </c>
      <c r="F258" s="7" t="s">
        <v>13926</v>
      </c>
      <c r="G258" s="7" t="s">
        <v>2997</v>
      </c>
      <c r="H258" s="7" t="s">
        <v>13927</v>
      </c>
      <c r="I258" s="7" t="s">
        <v>72</v>
      </c>
      <c r="J258" s="7" t="s">
        <v>11112</v>
      </c>
      <c r="K258" s="7" t="s">
        <v>12838</v>
      </c>
      <c r="L258" s="7" t="s">
        <v>13928</v>
      </c>
    </row>
    <row r="259" spans="1:13" x14ac:dyDescent="0.35">
      <c r="A259" s="7">
        <v>258</v>
      </c>
      <c r="B259" s="7" t="s">
        <v>13906</v>
      </c>
      <c r="C259" s="7">
        <v>15</v>
      </c>
      <c r="D259" s="7" t="s">
        <v>13918</v>
      </c>
      <c r="E259" s="7">
        <v>15.2</v>
      </c>
      <c r="F259" s="7" t="s">
        <v>13436</v>
      </c>
      <c r="G259" s="7" t="s">
        <v>13929</v>
      </c>
      <c r="H259" s="7" t="s">
        <v>13438</v>
      </c>
      <c r="I259" s="7" t="s">
        <v>72</v>
      </c>
      <c r="J259" s="7" t="s">
        <v>11112</v>
      </c>
      <c r="K259" s="7" t="s">
        <v>12838</v>
      </c>
      <c r="L259" s="7" t="s">
        <v>13930</v>
      </c>
      <c r="M259" s="7" t="s">
        <v>13931</v>
      </c>
    </row>
    <row r="260" spans="1:13" x14ac:dyDescent="0.35">
      <c r="A260" s="7">
        <v>259</v>
      </c>
      <c r="B260" s="7" t="s">
        <v>13906</v>
      </c>
      <c r="C260" s="7">
        <v>15</v>
      </c>
      <c r="D260" s="7" t="s">
        <v>13932</v>
      </c>
      <c r="E260" s="7">
        <v>15.3</v>
      </c>
      <c r="F260" s="7" t="s">
        <v>13933</v>
      </c>
      <c r="G260" s="7" t="s">
        <v>2997</v>
      </c>
      <c r="H260" s="7" t="s">
        <v>13592</v>
      </c>
      <c r="I260" s="7" t="s">
        <v>72</v>
      </c>
      <c r="J260" s="7" t="s">
        <v>72</v>
      </c>
      <c r="K260" s="7" t="s">
        <v>9822</v>
      </c>
      <c r="L260" s="7" t="s">
        <v>13934</v>
      </c>
      <c r="M260" s="7" t="s">
        <v>13935</v>
      </c>
    </row>
    <row r="261" spans="1:13" x14ac:dyDescent="0.35">
      <c r="A261" s="7">
        <v>260</v>
      </c>
      <c r="B261" s="7" t="s">
        <v>13906</v>
      </c>
      <c r="C261" s="7">
        <v>15</v>
      </c>
      <c r="D261" s="7" t="s">
        <v>13932</v>
      </c>
      <c r="E261" s="7">
        <v>15.3</v>
      </c>
      <c r="F261" s="7" t="s">
        <v>13936</v>
      </c>
      <c r="G261" s="7" t="s">
        <v>13627</v>
      </c>
      <c r="H261" s="7" t="s">
        <v>13115</v>
      </c>
      <c r="I261" s="7" t="s">
        <v>72</v>
      </c>
      <c r="J261" s="7" t="s">
        <v>72</v>
      </c>
      <c r="K261" s="7" t="s">
        <v>12860</v>
      </c>
      <c r="L261" s="7" t="s">
        <v>13937</v>
      </c>
    </row>
    <row r="262" spans="1:13" x14ac:dyDescent="0.35">
      <c r="A262" s="7">
        <v>261</v>
      </c>
      <c r="B262" s="7" t="s">
        <v>13906</v>
      </c>
      <c r="C262" s="7">
        <v>15</v>
      </c>
      <c r="D262" s="7" t="s">
        <v>13932</v>
      </c>
      <c r="E262" s="7">
        <v>15.3</v>
      </c>
      <c r="F262" s="7" t="s">
        <v>13938</v>
      </c>
      <c r="G262" s="7" t="s">
        <v>2997</v>
      </c>
      <c r="H262" s="7" t="s">
        <v>13939</v>
      </c>
      <c r="I262" s="7" t="s">
        <v>72</v>
      </c>
      <c r="J262" s="7" t="s">
        <v>15</v>
      </c>
      <c r="K262" s="7" t="s">
        <v>12838</v>
      </c>
      <c r="L262" s="7" t="s">
        <v>13940</v>
      </c>
    </row>
    <row r="263" spans="1:13" x14ac:dyDescent="0.35">
      <c r="A263" s="7">
        <v>262</v>
      </c>
      <c r="B263" s="7" t="s">
        <v>13941</v>
      </c>
      <c r="C263" s="7">
        <v>16</v>
      </c>
      <c r="D263" s="7" t="s">
        <v>13942</v>
      </c>
      <c r="E263" s="7">
        <v>16.100000000000001</v>
      </c>
      <c r="F263" s="7" t="s">
        <v>13943</v>
      </c>
      <c r="G263" s="7" t="s">
        <v>13944</v>
      </c>
      <c r="H263" s="7" t="s">
        <v>13945</v>
      </c>
      <c r="I263" s="7" t="s">
        <v>72</v>
      </c>
      <c r="J263" s="7" t="s">
        <v>72</v>
      </c>
      <c r="K263" s="7" t="s">
        <v>12860</v>
      </c>
      <c r="L263" s="7" t="s">
        <v>13946</v>
      </c>
      <c r="M263" s="7" t="s">
        <v>13947</v>
      </c>
    </row>
    <row r="264" spans="1:13" x14ac:dyDescent="0.35">
      <c r="A264" s="7">
        <v>263</v>
      </c>
      <c r="B264" s="7" t="s">
        <v>13941</v>
      </c>
      <c r="C264" s="7">
        <v>16</v>
      </c>
      <c r="D264" s="7" t="s">
        <v>13942</v>
      </c>
      <c r="E264" s="7">
        <v>16.100000000000001</v>
      </c>
      <c r="F264" s="7" t="s">
        <v>13948</v>
      </c>
      <c r="G264" s="7" t="s">
        <v>13949</v>
      </c>
      <c r="H264" s="7" t="s">
        <v>7018</v>
      </c>
      <c r="I264" s="7" t="s">
        <v>72</v>
      </c>
      <c r="J264" s="7" t="s">
        <v>72</v>
      </c>
      <c r="K264" s="7" t="s">
        <v>12860</v>
      </c>
      <c r="L264" s="7" t="s">
        <v>13868</v>
      </c>
      <c r="M264" s="7" t="s">
        <v>13950</v>
      </c>
    </row>
    <row r="265" spans="1:13" x14ac:dyDescent="0.35">
      <c r="A265" s="7">
        <v>264</v>
      </c>
      <c r="B265" s="7" t="s">
        <v>13941</v>
      </c>
      <c r="C265" s="7">
        <v>16</v>
      </c>
      <c r="D265" s="7" t="s">
        <v>13942</v>
      </c>
      <c r="E265" s="7">
        <v>16.100000000000001</v>
      </c>
      <c r="F265" s="7" t="s">
        <v>13951</v>
      </c>
      <c r="G265" s="7" t="s">
        <v>13952</v>
      </c>
      <c r="H265" s="7" t="s">
        <v>13134</v>
      </c>
      <c r="I265" s="7" t="s">
        <v>72</v>
      </c>
      <c r="J265" s="7" t="s">
        <v>72</v>
      </c>
      <c r="K265" s="7" t="s">
        <v>12860</v>
      </c>
      <c r="L265" s="7" t="s">
        <v>13953</v>
      </c>
      <c r="M265" s="7" t="s">
        <v>13954</v>
      </c>
    </row>
    <row r="266" spans="1:13" x14ac:dyDescent="0.35">
      <c r="A266" s="7">
        <v>265</v>
      </c>
      <c r="B266" s="7" t="s">
        <v>13941</v>
      </c>
      <c r="C266" s="7">
        <v>16</v>
      </c>
      <c r="D266" s="7" t="s">
        <v>13955</v>
      </c>
      <c r="E266" s="7">
        <v>16.2</v>
      </c>
      <c r="F266" s="7" t="s">
        <v>13956</v>
      </c>
      <c r="G266" s="7" t="s">
        <v>13957</v>
      </c>
      <c r="H266" s="7" t="s">
        <v>13958</v>
      </c>
      <c r="I266" s="7" t="s">
        <v>72</v>
      </c>
      <c r="J266" s="7" t="s">
        <v>72</v>
      </c>
      <c r="K266" s="7" t="s">
        <v>12860</v>
      </c>
      <c r="L266" s="7" t="s">
        <v>13872</v>
      </c>
      <c r="M266" s="7" t="s">
        <v>13959</v>
      </c>
    </row>
    <row r="267" spans="1:13" x14ac:dyDescent="0.35">
      <c r="A267" s="7">
        <v>266</v>
      </c>
      <c r="B267" s="7" t="s">
        <v>13941</v>
      </c>
      <c r="C267" s="7">
        <v>16</v>
      </c>
      <c r="D267" s="7" t="s">
        <v>13955</v>
      </c>
      <c r="E267" s="7">
        <v>16.2</v>
      </c>
      <c r="F267" s="7" t="s">
        <v>13960</v>
      </c>
      <c r="G267" s="7" t="s">
        <v>13961</v>
      </c>
      <c r="H267" s="7" t="s">
        <v>13962</v>
      </c>
      <c r="I267" s="7" t="s">
        <v>72</v>
      </c>
      <c r="J267" s="7" t="s">
        <v>72</v>
      </c>
      <c r="K267" s="7" t="s">
        <v>12860</v>
      </c>
      <c r="L267" s="7" t="s">
        <v>13963</v>
      </c>
      <c r="M267" s="7" t="s">
        <v>13964</v>
      </c>
    </row>
    <row r="268" spans="1:13" x14ac:dyDescent="0.35">
      <c r="A268" s="7">
        <v>267</v>
      </c>
      <c r="B268" s="7" t="s">
        <v>13941</v>
      </c>
      <c r="C268" s="7">
        <v>16</v>
      </c>
      <c r="D268" s="7" t="s">
        <v>13955</v>
      </c>
      <c r="E268" s="7">
        <v>16.2</v>
      </c>
      <c r="F268" s="7" t="s">
        <v>13965</v>
      </c>
      <c r="G268" s="7" t="s">
        <v>13966</v>
      </c>
      <c r="H268" s="7" t="s">
        <v>13967</v>
      </c>
      <c r="I268" s="7" t="s">
        <v>72</v>
      </c>
      <c r="J268" s="7" t="s">
        <v>72</v>
      </c>
      <c r="K268" s="7" t="s">
        <v>12860</v>
      </c>
      <c r="L268" s="7" t="s">
        <v>13968</v>
      </c>
      <c r="M268" s="7" t="s">
        <v>13969</v>
      </c>
    </row>
    <row r="269" spans="1:13" x14ac:dyDescent="0.35">
      <c r="A269" s="7">
        <v>268</v>
      </c>
      <c r="B269" s="7" t="s">
        <v>13941</v>
      </c>
      <c r="C269" s="7">
        <v>16</v>
      </c>
      <c r="D269" s="7" t="s">
        <v>13970</v>
      </c>
      <c r="E269" s="7">
        <v>16.3</v>
      </c>
      <c r="F269" s="7" t="s">
        <v>13971</v>
      </c>
      <c r="G269" s="7" t="s">
        <v>13972</v>
      </c>
      <c r="H269" s="7" t="s">
        <v>13973</v>
      </c>
      <c r="I269" s="7" t="s">
        <v>72</v>
      </c>
      <c r="J269" s="7" t="s">
        <v>72</v>
      </c>
      <c r="K269" s="7" t="s">
        <v>12860</v>
      </c>
      <c r="L269" s="7" t="s">
        <v>13974</v>
      </c>
    </row>
    <row r="270" spans="1:13" x14ac:dyDescent="0.35">
      <c r="A270" s="7">
        <v>269</v>
      </c>
      <c r="B270" s="7" t="s">
        <v>13941</v>
      </c>
      <c r="C270" s="7">
        <v>16</v>
      </c>
      <c r="D270" s="7" t="s">
        <v>13970</v>
      </c>
      <c r="E270" s="7">
        <v>16.3</v>
      </c>
      <c r="F270" s="7" t="s">
        <v>13975</v>
      </c>
      <c r="G270" s="7" t="s">
        <v>13976</v>
      </c>
      <c r="H270" s="7" t="s">
        <v>7017</v>
      </c>
      <c r="I270" s="7" t="s">
        <v>72</v>
      </c>
      <c r="J270" s="7" t="s">
        <v>72</v>
      </c>
      <c r="K270" s="7" t="s">
        <v>12860</v>
      </c>
      <c r="L270" s="7" t="s">
        <v>13977</v>
      </c>
      <c r="M270" s="7" t="s">
        <v>13978</v>
      </c>
    </row>
    <row r="271" spans="1:13" x14ac:dyDescent="0.35">
      <c r="A271" s="7">
        <v>270</v>
      </c>
      <c r="B271" s="7" t="s">
        <v>13979</v>
      </c>
      <c r="C271" s="7">
        <v>17</v>
      </c>
      <c r="D271" s="7" t="s">
        <v>13980</v>
      </c>
      <c r="E271" s="7">
        <v>17.100000000000001</v>
      </c>
      <c r="F271" s="7" t="s">
        <v>13981</v>
      </c>
      <c r="G271" s="7" t="s">
        <v>2970</v>
      </c>
      <c r="H271" s="7" t="s">
        <v>13903</v>
      </c>
      <c r="I271" s="7" t="s">
        <v>72</v>
      </c>
      <c r="J271" s="7" t="s">
        <v>2970</v>
      </c>
      <c r="K271" s="7" t="s">
        <v>13982</v>
      </c>
      <c r="L271" s="7" t="s">
        <v>13983</v>
      </c>
      <c r="M271" s="7" t="s">
        <v>13984</v>
      </c>
    </row>
    <row r="272" spans="1:13" x14ac:dyDescent="0.35">
      <c r="A272" s="7">
        <v>271</v>
      </c>
      <c r="B272" s="7" t="s">
        <v>13979</v>
      </c>
      <c r="C272" s="7">
        <v>17</v>
      </c>
      <c r="D272" s="7" t="s">
        <v>13980</v>
      </c>
      <c r="E272" s="7">
        <v>17.100000000000001</v>
      </c>
      <c r="F272" s="7" t="s">
        <v>13985</v>
      </c>
      <c r="G272" s="7" t="s">
        <v>2970</v>
      </c>
      <c r="H272" s="7" t="s">
        <v>13986</v>
      </c>
      <c r="I272" s="7" t="s">
        <v>72</v>
      </c>
      <c r="J272" s="7" t="s">
        <v>72</v>
      </c>
      <c r="K272" s="7" t="s">
        <v>13982</v>
      </c>
      <c r="L272" s="7" t="s">
        <v>13987</v>
      </c>
    </row>
    <row r="273" spans="1:13" x14ac:dyDescent="0.35">
      <c r="A273" s="7">
        <v>272</v>
      </c>
      <c r="B273" s="7" t="s">
        <v>13979</v>
      </c>
      <c r="C273" s="7">
        <v>17</v>
      </c>
      <c r="D273" s="7" t="s">
        <v>13980</v>
      </c>
      <c r="E273" s="7">
        <v>17.100000000000001</v>
      </c>
      <c r="F273" s="7" t="s">
        <v>13988</v>
      </c>
      <c r="G273" s="7" t="s">
        <v>2970</v>
      </c>
      <c r="H273" s="7" t="s">
        <v>13115</v>
      </c>
      <c r="I273" s="7" t="s">
        <v>72</v>
      </c>
      <c r="J273" s="7" t="s">
        <v>72</v>
      </c>
      <c r="K273" s="7" t="s">
        <v>13982</v>
      </c>
      <c r="L273" s="7" t="s">
        <v>13989</v>
      </c>
    </row>
    <row r="274" spans="1:13" x14ac:dyDescent="0.35">
      <c r="A274" s="7">
        <v>273</v>
      </c>
      <c r="B274" s="7" t="s">
        <v>13979</v>
      </c>
      <c r="C274" s="7">
        <v>17</v>
      </c>
      <c r="D274" s="7" t="s">
        <v>13980</v>
      </c>
      <c r="E274" s="7">
        <v>17.100000000000001</v>
      </c>
      <c r="F274" s="7" t="s">
        <v>13990</v>
      </c>
      <c r="G274" s="7" t="s">
        <v>2970</v>
      </c>
      <c r="H274" s="7" t="s">
        <v>13316</v>
      </c>
      <c r="I274" s="7" t="s">
        <v>72</v>
      </c>
      <c r="J274" s="7" t="s">
        <v>72</v>
      </c>
      <c r="K274" s="7" t="s">
        <v>13982</v>
      </c>
      <c r="L274" s="7" t="s">
        <v>13983</v>
      </c>
      <c r="M274" s="7" t="s">
        <v>13991</v>
      </c>
    </row>
    <row r="275" spans="1:13" x14ac:dyDescent="0.35">
      <c r="A275" s="7">
        <v>274</v>
      </c>
      <c r="B275" s="7" t="s">
        <v>13979</v>
      </c>
      <c r="C275" s="7">
        <v>17</v>
      </c>
      <c r="D275" s="7" t="s">
        <v>13980</v>
      </c>
      <c r="E275" s="7">
        <v>17.100000000000001</v>
      </c>
      <c r="F275" s="7" t="s">
        <v>13992</v>
      </c>
      <c r="G275" s="7" t="s">
        <v>2970</v>
      </c>
      <c r="H275" s="7" t="s">
        <v>13378</v>
      </c>
      <c r="I275" s="7" t="s">
        <v>72</v>
      </c>
      <c r="J275" s="7" t="s">
        <v>72</v>
      </c>
      <c r="K275" s="7" t="s">
        <v>13982</v>
      </c>
      <c r="L275" s="7" t="s">
        <v>13983</v>
      </c>
      <c r="M275" s="7" t="s">
        <v>13993</v>
      </c>
    </row>
    <row r="276" spans="1:13" x14ac:dyDescent="0.35">
      <c r="A276" s="7">
        <v>275</v>
      </c>
      <c r="B276" s="7" t="s">
        <v>13979</v>
      </c>
      <c r="C276" s="7">
        <v>17</v>
      </c>
      <c r="D276" s="7" t="s">
        <v>13994</v>
      </c>
      <c r="E276" s="7">
        <v>17.2</v>
      </c>
      <c r="F276" s="7" t="s">
        <v>13995</v>
      </c>
      <c r="G276" s="7" t="s">
        <v>2970</v>
      </c>
      <c r="H276" s="7" t="s">
        <v>13996</v>
      </c>
      <c r="I276" s="7" t="s">
        <v>72</v>
      </c>
      <c r="J276" s="7" t="s">
        <v>72</v>
      </c>
      <c r="K276" s="7" t="s">
        <v>13982</v>
      </c>
      <c r="L276" s="7" t="s">
        <v>13997</v>
      </c>
      <c r="M276" s="7" t="s">
        <v>13998</v>
      </c>
    </row>
    <row r="277" spans="1:13" x14ac:dyDescent="0.35">
      <c r="A277" s="7">
        <v>276</v>
      </c>
      <c r="B277" s="7" t="s">
        <v>13979</v>
      </c>
      <c r="C277" s="7">
        <v>17</v>
      </c>
      <c r="D277" s="7" t="s">
        <v>13994</v>
      </c>
      <c r="E277" s="7">
        <v>17.2</v>
      </c>
      <c r="F277" s="7" t="s">
        <v>13999</v>
      </c>
      <c r="G277" s="7" t="s">
        <v>2970</v>
      </c>
      <c r="H277" s="7" t="s">
        <v>14000</v>
      </c>
      <c r="I277" s="7" t="s">
        <v>72</v>
      </c>
      <c r="J277" s="7" t="s">
        <v>72</v>
      </c>
      <c r="K277" s="7" t="s">
        <v>13982</v>
      </c>
      <c r="L277" s="7" t="s">
        <v>13983</v>
      </c>
      <c r="M277" s="7" t="s">
        <v>14001</v>
      </c>
    </row>
    <row r="278" spans="1:13" x14ac:dyDescent="0.35">
      <c r="A278" s="7">
        <v>277</v>
      </c>
      <c r="B278" s="7" t="s">
        <v>14002</v>
      </c>
      <c r="C278" s="7">
        <v>18</v>
      </c>
      <c r="D278" s="7" t="s">
        <v>14003</v>
      </c>
      <c r="E278" s="7">
        <v>18.100000000000001</v>
      </c>
      <c r="F278" s="7" t="s">
        <v>14004</v>
      </c>
      <c r="G278" s="7" t="s">
        <v>14005</v>
      </c>
      <c r="H278" s="7" t="s">
        <v>14006</v>
      </c>
      <c r="I278" s="7" t="s">
        <v>72</v>
      </c>
      <c r="J278" s="7" t="s">
        <v>72</v>
      </c>
      <c r="K278" s="7" t="s">
        <v>12860</v>
      </c>
      <c r="L278" s="7" t="s">
        <v>14007</v>
      </c>
    </row>
    <row r="279" spans="1:13" x14ac:dyDescent="0.35">
      <c r="A279" s="7">
        <v>278</v>
      </c>
      <c r="B279" s="7" t="s">
        <v>14002</v>
      </c>
      <c r="C279" s="7">
        <v>18</v>
      </c>
      <c r="D279" s="7" t="s">
        <v>14003</v>
      </c>
      <c r="E279" s="7">
        <v>18.100000000000001</v>
      </c>
      <c r="F279" s="7" t="s">
        <v>14008</v>
      </c>
      <c r="G279" s="7" t="s">
        <v>14009</v>
      </c>
      <c r="H279" s="7" t="s">
        <v>13205</v>
      </c>
      <c r="I279" s="7" t="s">
        <v>72</v>
      </c>
      <c r="J279" s="7" t="s">
        <v>72</v>
      </c>
      <c r="K279" s="7" t="s">
        <v>12860</v>
      </c>
      <c r="L279" s="7" t="s">
        <v>14010</v>
      </c>
    </row>
    <row r="280" spans="1:13" x14ac:dyDescent="0.35">
      <c r="A280" s="7">
        <v>279</v>
      </c>
      <c r="B280" s="7" t="s">
        <v>14002</v>
      </c>
      <c r="C280" s="7">
        <v>18</v>
      </c>
      <c r="D280" s="7" t="s">
        <v>14011</v>
      </c>
      <c r="E280" s="7">
        <v>18.2</v>
      </c>
      <c r="F280" s="7" t="s">
        <v>14012</v>
      </c>
      <c r="G280" s="7" t="s">
        <v>14013</v>
      </c>
      <c r="H280" s="7" t="s">
        <v>14014</v>
      </c>
      <c r="I280" s="7" t="s">
        <v>72</v>
      </c>
      <c r="J280" s="7" t="s">
        <v>72</v>
      </c>
      <c r="K280" s="7" t="s">
        <v>12860</v>
      </c>
      <c r="L280" s="7" t="s">
        <v>14015</v>
      </c>
      <c r="M280" s="7" t="s">
        <v>14016</v>
      </c>
    </row>
    <row r="281" spans="1:13" x14ac:dyDescent="0.35">
      <c r="A281" s="7">
        <v>280</v>
      </c>
      <c r="B281" s="7" t="s">
        <v>14002</v>
      </c>
      <c r="C281" s="7">
        <v>18</v>
      </c>
      <c r="D281" s="7" t="s">
        <v>14011</v>
      </c>
      <c r="E281" s="7">
        <v>18.2</v>
      </c>
      <c r="F281" s="7" t="s">
        <v>14017</v>
      </c>
      <c r="G281" s="7" t="s">
        <v>14018</v>
      </c>
      <c r="H281" s="7" t="s">
        <v>14019</v>
      </c>
      <c r="I281" s="7" t="s">
        <v>72</v>
      </c>
      <c r="J281" s="7" t="s">
        <v>72</v>
      </c>
      <c r="K281" s="7" t="s">
        <v>12860</v>
      </c>
      <c r="L281" s="7" t="s">
        <v>14020</v>
      </c>
    </row>
    <row r="282" spans="1:13" x14ac:dyDescent="0.35">
      <c r="A282" s="7">
        <v>281</v>
      </c>
      <c r="B282" s="7" t="s">
        <v>14002</v>
      </c>
      <c r="C282" s="7">
        <v>18</v>
      </c>
      <c r="D282" s="7" t="s">
        <v>14021</v>
      </c>
      <c r="E282" s="7">
        <v>18.3</v>
      </c>
      <c r="F282" s="7" t="s">
        <v>14022</v>
      </c>
      <c r="G282" s="7" t="s">
        <v>14023</v>
      </c>
      <c r="H282" s="7" t="s">
        <v>13727</v>
      </c>
      <c r="I282" s="7" t="s">
        <v>72</v>
      </c>
      <c r="J282" s="7" t="s">
        <v>72</v>
      </c>
      <c r="K282" s="7" t="s">
        <v>12860</v>
      </c>
      <c r="L282" s="7" t="s">
        <v>14024</v>
      </c>
      <c r="M282" s="7" t="s">
        <v>14025</v>
      </c>
    </row>
    <row r="283" spans="1:13" x14ac:dyDescent="0.35">
      <c r="A283" s="7">
        <v>282</v>
      </c>
      <c r="B283" s="7" t="s">
        <v>14002</v>
      </c>
      <c r="C283" s="7">
        <v>18</v>
      </c>
      <c r="D283" s="7" t="s">
        <v>14021</v>
      </c>
      <c r="E283" s="7">
        <v>18.3</v>
      </c>
      <c r="F283" s="7" t="s">
        <v>14026</v>
      </c>
      <c r="G283" s="7" t="s">
        <v>14027</v>
      </c>
      <c r="H283" s="7" t="s">
        <v>14028</v>
      </c>
      <c r="I283" s="7" t="s">
        <v>72</v>
      </c>
      <c r="J283" s="7" t="s">
        <v>72</v>
      </c>
      <c r="K283" s="7" t="s">
        <v>12860</v>
      </c>
      <c r="L283" s="7" t="s">
        <v>14029</v>
      </c>
      <c r="M283" s="7" t="s">
        <v>14030</v>
      </c>
    </row>
    <row r="284" spans="1:13" x14ac:dyDescent="0.35">
      <c r="A284" s="7">
        <v>283</v>
      </c>
      <c r="B284" s="7" t="s">
        <v>14002</v>
      </c>
      <c r="C284" s="7">
        <v>18</v>
      </c>
      <c r="D284" s="7" t="s">
        <v>14021</v>
      </c>
      <c r="E284" s="7">
        <v>18.3</v>
      </c>
      <c r="F284" s="7" t="s">
        <v>14031</v>
      </c>
      <c r="G284" s="7" t="s">
        <v>14032</v>
      </c>
      <c r="H284" s="7" t="s">
        <v>13205</v>
      </c>
      <c r="I284" s="7" t="s">
        <v>72</v>
      </c>
      <c r="J284" s="7" t="s">
        <v>72</v>
      </c>
      <c r="K284" s="7" t="s">
        <v>12860</v>
      </c>
      <c r="L284" s="7" t="s">
        <v>10363</v>
      </c>
      <c r="M284" s="7" t="s">
        <v>14033</v>
      </c>
    </row>
    <row r="285" spans="1:13" x14ac:dyDescent="0.35">
      <c r="A285" s="7">
        <v>284</v>
      </c>
      <c r="B285" s="7" t="s">
        <v>14002</v>
      </c>
      <c r="C285" s="7">
        <v>18</v>
      </c>
      <c r="D285" s="7" t="s">
        <v>14021</v>
      </c>
      <c r="E285" s="7">
        <v>18.3</v>
      </c>
      <c r="F285" s="7" t="s">
        <v>14034</v>
      </c>
      <c r="G285" s="7" t="s">
        <v>13315</v>
      </c>
      <c r="H285" s="7" t="s">
        <v>13316</v>
      </c>
      <c r="I285" s="7" t="s">
        <v>72</v>
      </c>
      <c r="J285" s="7" t="s">
        <v>72</v>
      </c>
      <c r="K285" s="7" t="s">
        <v>12860</v>
      </c>
      <c r="L285" s="7" t="s">
        <v>14035</v>
      </c>
      <c r="M285" s="7" t="s">
        <v>14036</v>
      </c>
    </row>
    <row r="286" spans="1:13" x14ac:dyDescent="0.35">
      <c r="A286" s="7">
        <v>285</v>
      </c>
      <c r="B286" s="7" t="s">
        <v>14002</v>
      </c>
      <c r="C286" s="7">
        <v>18</v>
      </c>
      <c r="D286" s="7" t="s">
        <v>14037</v>
      </c>
      <c r="E286" s="7">
        <v>18.399999999999999</v>
      </c>
      <c r="F286" s="7" t="s">
        <v>14038</v>
      </c>
      <c r="G286" s="7" t="s">
        <v>14039</v>
      </c>
      <c r="H286" s="7" t="s">
        <v>13309</v>
      </c>
      <c r="I286" s="7" t="s">
        <v>72</v>
      </c>
      <c r="J286" s="7" t="s">
        <v>72</v>
      </c>
      <c r="K286" s="7" t="s">
        <v>12860</v>
      </c>
      <c r="L286" s="7" t="s">
        <v>14040</v>
      </c>
      <c r="M286" s="7" t="s">
        <v>14041</v>
      </c>
    </row>
    <row r="287" spans="1:13" x14ac:dyDescent="0.35">
      <c r="A287" s="7">
        <v>286</v>
      </c>
      <c r="B287" s="7" t="s">
        <v>14002</v>
      </c>
      <c r="C287" s="7">
        <v>18</v>
      </c>
      <c r="D287" s="7" t="s">
        <v>14037</v>
      </c>
      <c r="E287" s="7">
        <v>18.399999999999999</v>
      </c>
      <c r="F287" s="7" t="s">
        <v>14042</v>
      </c>
      <c r="G287" s="7" t="s">
        <v>14039</v>
      </c>
      <c r="H287" s="7" t="s">
        <v>14043</v>
      </c>
      <c r="I287" s="7" t="s">
        <v>72</v>
      </c>
      <c r="J287" s="7" t="s">
        <v>72</v>
      </c>
      <c r="K287" s="7" t="s">
        <v>12860</v>
      </c>
      <c r="L287" s="7" t="s">
        <v>14044</v>
      </c>
      <c r="M287" s="7" t="s">
        <v>14045</v>
      </c>
    </row>
    <row r="288" spans="1:13" x14ac:dyDescent="0.35">
      <c r="A288" s="7">
        <v>287</v>
      </c>
      <c r="B288" s="7" t="s">
        <v>14046</v>
      </c>
      <c r="C288" s="7">
        <v>19</v>
      </c>
      <c r="D288" s="7" t="s">
        <v>14047</v>
      </c>
      <c r="E288" s="7">
        <v>19.100000000000001</v>
      </c>
      <c r="F288" s="7" t="s">
        <v>14048</v>
      </c>
      <c r="G288" s="7" t="s">
        <v>14049</v>
      </c>
      <c r="H288" s="7" t="s">
        <v>13986</v>
      </c>
      <c r="I288" s="7" t="s">
        <v>72</v>
      </c>
      <c r="J288" s="7" t="s">
        <v>72</v>
      </c>
      <c r="K288" s="7" t="s">
        <v>12860</v>
      </c>
      <c r="L288" s="7" t="s">
        <v>13868</v>
      </c>
      <c r="M288" s="7" t="s">
        <v>14050</v>
      </c>
    </row>
    <row r="289" spans="1:13" x14ac:dyDescent="0.35">
      <c r="A289" s="7">
        <v>288</v>
      </c>
      <c r="B289" s="7" t="s">
        <v>14046</v>
      </c>
      <c r="C289" s="7">
        <v>19</v>
      </c>
      <c r="D289" s="7" t="s">
        <v>14047</v>
      </c>
      <c r="E289" s="7">
        <v>19.100000000000001</v>
      </c>
      <c r="F289" s="7" t="s">
        <v>14051</v>
      </c>
      <c r="G289" s="7" t="s">
        <v>14052</v>
      </c>
      <c r="H289" s="7" t="s">
        <v>14053</v>
      </c>
      <c r="I289" s="7" t="s">
        <v>72</v>
      </c>
      <c r="J289" s="7" t="s">
        <v>72</v>
      </c>
      <c r="K289" s="7" t="s">
        <v>12860</v>
      </c>
      <c r="L289" s="7" t="s">
        <v>14054</v>
      </c>
      <c r="M289" s="7" t="s">
        <v>14055</v>
      </c>
    </row>
    <row r="290" spans="1:13" x14ac:dyDescent="0.35">
      <c r="A290" s="7">
        <v>289</v>
      </c>
      <c r="B290" s="7" t="s">
        <v>14046</v>
      </c>
      <c r="C290" s="7">
        <v>19</v>
      </c>
      <c r="D290" s="7" t="s">
        <v>14047</v>
      </c>
      <c r="E290" s="7">
        <v>19.100000000000001</v>
      </c>
      <c r="F290" s="7" t="s">
        <v>14056</v>
      </c>
      <c r="G290" s="7" t="s">
        <v>14057</v>
      </c>
      <c r="H290" s="7" t="s">
        <v>7017</v>
      </c>
      <c r="I290" s="7" t="s">
        <v>72</v>
      </c>
      <c r="J290" s="7" t="s">
        <v>72</v>
      </c>
      <c r="K290" s="7" t="s">
        <v>12860</v>
      </c>
      <c r="L290" s="7" t="s">
        <v>14058</v>
      </c>
      <c r="M290" s="7" t="s">
        <v>14059</v>
      </c>
    </row>
    <row r="291" spans="1:13" x14ac:dyDescent="0.35">
      <c r="A291" s="7">
        <v>290</v>
      </c>
      <c r="B291" s="7" t="s">
        <v>14046</v>
      </c>
      <c r="C291" s="7">
        <v>19</v>
      </c>
      <c r="D291" s="7" t="s">
        <v>14060</v>
      </c>
      <c r="E291" s="7">
        <v>19.2</v>
      </c>
      <c r="F291" s="7" t="s">
        <v>14061</v>
      </c>
      <c r="G291" s="7" t="s">
        <v>14062</v>
      </c>
      <c r="H291" s="7" t="s">
        <v>13400</v>
      </c>
      <c r="I291" s="7" t="s">
        <v>72</v>
      </c>
      <c r="J291" s="7" t="s">
        <v>72</v>
      </c>
      <c r="K291" s="7" t="s">
        <v>12838</v>
      </c>
      <c r="L291" s="7" t="s">
        <v>14063</v>
      </c>
      <c r="M291" s="7" t="s">
        <v>14064</v>
      </c>
    </row>
    <row r="292" spans="1:13" x14ac:dyDescent="0.35">
      <c r="A292" s="7">
        <v>291</v>
      </c>
      <c r="B292" s="7" t="s">
        <v>14046</v>
      </c>
      <c r="C292" s="7">
        <v>19</v>
      </c>
      <c r="D292" s="7" t="s">
        <v>14060</v>
      </c>
      <c r="E292" s="7">
        <v>19.2</v>
      </c>
      <c r="F292" s="7" t="s">
        <v>14065</v>
      </c>
      <c r="G292" s="7" t="s">
        <v>14066</v>
      </c>
      <c r="H292" s="7" t="s">
        <v>14067</v>
      </c>
      <c r="I292" s="7" t="s">
        <v>72</v>
      </c>
      <c r="J292" s="7" t="s">
        <v>11112</v>
      </c>
      <c r="K292" s="7" t="s">
        <v>12838</v>
      </c>
      <c r="L292" s="7" t="s">
        <v>14068</v>
      </c>
    </row>
    <row r="293" spans="1:13" x14ac:dyDescent="0.35">
      <c r="A293" s="7">
        <v>292</v>
      </c>
      <c r="B293" s="7" t="s">
        <v>14046</v>
      </c>
      <c r="C293" s="7">
        <v>19</v>
      </c>
      <c r="D293" s="7" t="s">
        <v>14069</v>
      </c>
      <c r="E293" s="7">
        <v>19.3</v>
      </c>
      <c r="F293" s="7" t="s">
        <v>14070</v>
      </c>
      <c r="G293" s="7" t="s">
        <v>14071</v>
      </c>
      <c r="H293" s="7" t="s">
        <v>13316</v>
      </c>
      <c r="I293" s="7" t="s">
        <v>72</v>
      </c>
      <c r="J293" s="7" t="s">
        <v>72</v>
      </c>
      <c r="K293" s="7" t="s">
        <v>12860</v>
      </c>
      <c r="L293" s="7" t="s">
        <v>14072</v>
      </c>
      <c r="M293" s="7" t="s">
        <v>14073</v>
      </c>
    </row>
    <row r="294" spans="1:13" x14ac:dyDescent="0.35">
      <c r="A294" s="7">
        <v>293</v>
      </c>
      <c r="B294" s="7" t="s">
        <v>14046</v>
      </c>
      <c r="C294" s="7">
        <v>19</v>
      </c>
      <c r="D294" s="7" t="s">
        <v>14069</v>
      </c>
      <c r="E294" s="7">
        <v>19.3</v>
      </c>
      <c r="F294" s="7" t="s">
        <v>14074</v>
      </c>
      <c r="G294" s="7" t="s">
        <v>14075</v>
      </c>
      <c r="H294" s="7" t="s">
        <v>14076</v>
      </c>
      <c r="I294" s="7" t="s">
        <v>72</v>
      </c>
      <c r="J294" s="7" t="s">
        <v>72</v>
      </c>
      <c r="K294" s="7" t="s">
        <v>12860</v>
      </c>
      <c r="L294" s="7" t="s">
        <v>14077</v>
      </c>
    </row>
    <row r="295" spans="1:13" x14ac:dyDescent="0.35">
      <c r="A295" s="7">
        <v>294</v>
      </c>
      <c r="B295" s="7" t="s">
        <v>14046</v>
      </c>
      <c r="C295" s="7">
        <v>19</v>
      </c>
      <c r="D295" s="7" t="s">
        <v>14078</v>
      </c>
      <c r="E295" s="7">
        <v>19.399999999999999</v>
      </c>
      <c r="F295" s="7" t="s">
        <v>14079</v>
      </c>
      <c r="G295" s="7" t="s">
        <v>14080</v>
      </c>
      <c r="H295" s="7" t="s">
        <v>14081</v>
      </c>
      <c r="I295" s="7" t="s">
        <v>72</v>
      </c>
      <c r="J295" s="7" t="s">
        <v>72</v>
      </c>
      <c r="K295" s="7" t="s">
        <v>12860</v>
      </c>
      <c r="L295" s="7" t="s">
        <v>14082</v>
      </c>
      <c r="M295" s="7" t="s">
        <v>14083</v>
      </c>
    </row>
    <row r="296" spans="1:13" x14ac:dyDescent="0.35">
      <c r="A296" s="7">
        <v>295</v>
      </c>
      <c r="B296" s="7" t="s">
        <v>14046</v>
      </c>
      <c r="C296" s="7">
        <v>19</v>
      </c>
      <c r="D296" s="7" t="s">
        <v>14078</v>
      </c>
      <c r="E296" s="7">
        <v>19.399999999999999</v>
      </c>
      <c r="F296" s="7" t="s">
        <v>14084</v>
      </c>
      <c r="G296" s="7" t="s">
        <v>14085</v>
      </c>
      <c r="H296" s="7" t="s">
        <v>14086</v>
      </c>
      <c r="I296" s="7" t="s">
        <v>72</v>
      </c>
      <c r="J296" s="7" t="s">
        <v>72</v>
      </c>
      <c r="K296" s="7" t="s">
        <v>12860</v>
      </c>
      <c r="L296" s="7" t="s">
        <v>14087</v>
      </c>
      <c r="M296" s="7" t="s">
        <v>14088</v>
      </c>
    </row>
    <row r="297" spans="1:13" x14ac:dyDescent="0.35">
      <c r="A297" s="7">
        <v>296</v>
      </c>
      <c r="B297" s="7" t="s">
        <v>14046</v>
      </c>
      <c r="C297" s="7">
        <v>19</v>
      </c>
      <c r="D297" s="7" t="s">
        <v>14089</v>
      </c>
      <c r="E297" s="7">
        <v>19.5</v>
      </c>
      <c r="F297" s="7" t="s">
        <v>14090</v>
      </c>
      <c r="G297" s="7" t="s">
        <v>14091</v>
      </c>
      <c r="H297" s="7" t="s">
        <v>14092</v>
      </c>
      <c r="I297" s="7" t="s">
        <v>72</v>
      </c>
      <c r="J297" s="7" t="s">
        <v>42</v>
      </c>
      <c r="K297" s="7" t="s">
        <v>12860</v>
      </c>
      <c r="L297" s="7" t="s">
        <v>14093</v>
      </c>
      <c r="M297" s="7" t="s">
        <v>14094</v>
      </c>
    </row>
    <row r="298" spans="1:13" x14ac:dyDescent="0.35">
      <c r="A298" s="7">
        <v>297</v>
      </c>
      <c r="B298" s="7" t="s">
        <v>14046</v>
      </c>
      <c r="C298" s="7">
        <v>19</v>
      </c>
      <c r="D298" s="7" t="s">
        <v>14089</v>
      </c>
      <c r="E298" s="7">
        <v>19.5</v>
      </c>
      <c r="F298" s="7" t="s">
        <v>14095</v>
      </c>
      <c r="G298" s="7" t="s">
        <v>14096</v>
      </c>
      <c r="H298" s="7" t="s">
        <v>14097</v>
      </c>
      <c r="I298" s="7" t="s">
        <v>72</v>
      </c>
      <c r="J298" s="7" t="s">
        <v>72</v>
      </c>
      <c r="K298" s="7" t="s">
        <v>12860</v>
      </c>
      <c r="L298" s="7" t="s">
        <v>14098</v>
      </c>
      <c r="M298" s="7" t="s">
        <v>14099</v>
      </c>
    </row>
    <row r="299" spans="1:13" x14ac:dyDescent="0.35">
      <c r="A299" s="7">
        <v>298</v>
      </c>
      <c r="B299" s="7" t="s">
        <v>14046</v>
      </c>
      <c r="C299" s="7">
        <v>19</v>
      </c>
      <c r="D299" s="7" t="s">
        <v>14089</v>
      </c>
      <c r="E299" s="7">
        <v>19.5</v>
      </c>
      <c r="F299" s="7" t="s">
        <v>14100</v>
      </c>
      <c r="G299" s="7" t="s">
        <v>13347</v>
      </c>
      <c r="H299" s="7" t="s">
        <v>14101</v>
      </c>
      <c r="I299" s="7" t="s">
        <v>72</v>
      </c>
      <c r="J299" s="7" t="s">
        <v>72</v>
      </c>
      <c r="K299" s="7" t="s">
        <v>12838</v>
      </c>
      <c r="L299" s="7" t="s">
        <v>14102</v>
      </c>
      <c r="M299" s="7" t="s">
        <v>14103</v>
      </c>
    </row>
    <row r="300" spans="1:13" x14ac:dyDescent="0.35">
      <c r="A300" s="7">
        <v>299</v>
      </c>
      <c r="B300" s="7" t="s">
        <v>14046</v>
      </c>
      <c r="C300" s="7">
        <v>19</v>
      </c>
      <c r="D300" s="7" t="s">
        <v>14089</v>
      </c>
      <c r="E300" s="7">
        <v>19.5</v>
      </c>
      <c r="F300" s="7" t="s">
        <v>14104</v>
      </c>
      <c r="G300" s="7" t="s">
        <v>14105</v>
      </c>
      <c r="H300" s="7" t="s">
        <v>14106</v>
      </c>
      <c r="I300" s="7" t="s">
        <v>72</v>
      </c>
      <c r="J300" s="7" t="s">
        <v>72</v>
      </c>
      <c r="K300" s="7" t="s">
        <v>12838</v>
      </c>
      <c r="L300" s="7" t="s">
        <v>14107</v>
      </c>
    </row>
    <row r="301" spans="1:13" x14ac:dyDescent="0.35">
      <c r="A301" s="7">
        <v>300</v>
      </c>
      <c r="B301" s="7" t="s">
        <v>14046</v>
      </c>
      <c r="C301" s="7">
        <v>19</v>
      </c>
      <c r="D301" s="7" t="s">
        <v>14089</v>
      </c>
      <c r="E301" s="7">
        <v>19.5</v>
      </c>
      <c r="F301" s="7" t="s">
        <v>14108</v>
      </c>
      <c r="G301" s="7" t="s">
        <v>14109</v>
      </c>
      <c r="H301" s="7" t="s">
        <v>14110</v>
      </c>
      <c r="I301" s="7" t="s">
        <v>72</v>
      </c>
      <c r="J301" s="7" t="s">
        <v>72</v>
      </c>
      <c r="K301" s="7" t="s">
        <v>12838</v>
      </c>
      <c r="L301" s="7" t="s">
        <v>14087</v>
      </c>
      <c r="M301" s="7" t="s">
        <v>14111</v>
      </c>
    </row>
    <row r="302" spans="1:13" x14ac:dyDescent="0.35">
      <c r="A302" s="7">
        <v>301</v>
      </c>
      <c r="B302" s="7" t="s">
        <v>14046</v>
      </c>
      <c r="C302" s="7">
        <v>19</v>
      </c>
      <c r="D302" s="7" t="s">
        <v>14089</v>
      </c>
      <c r="E302" s="7">
        <v>19.5</v>
      </c>
      <c r="F302" s="7" t="s">
        <v>14112</v>
      </c>
      <c r="G302" s="7" t="s">
        <v>14113</v>
      </c>
      <c r="H302" s="7" t="s">
        <v>14114</v>
      </c>
      <c r="I302" s="7" t="s">
        <v>72</v>
      </c>
      <c r="J302" s="7" t="s">
        <v>72</v>
      </c>
      <c r="K302" s="7" t="s">
        <v>12838</v>
      </c>
      <c r="L302" s="7" t="s">
        <v>14115</v>
      </c>
    </row>
    <row r="303" spans="1:13" x14ac:dyDescent="0.35">
      <c r="A303" s="7">
        <v>302</v>
      </c>
      <c r="B303" s="7" t="s">
        <v>14116</v>
      </c>
      <c r="C303" s="7">
        <v>20</v>
      </c>
      <c r="D303" s="7" t="s">
        <v>14117</v>
      </c>
      <c r="E303" s="7">
        <v>20.100000000000001</v>
      </c>
      <c r="F303" s="7" t="s">
        <v>14118</v>
      </c>
      <c r="G303" s="7" t="s">
        <v>14119</v>
      </c>
      <c r="H303" s="7" t="s">
        <v>14120</v>
      </c>
      <c r="I303" s="7" t="s">
        <v>72</v>
      </c>
      <c r="J303" s="7" t="s">
        <v>72</v>
      </c>
      <c r="K303" s="7" t="s">
        <v>12860</v>
      </c>
      <c r="L303" s="7" t="s">
        <v>14121</v>
      </c>
    </row>
    <row r="304" spans="1:13" x14ac:dyDescent="0.35">
      <c r="A304" s="7">
        <v>303</v>
      </c>
      <c r="B304" s="7" t="s">
        <v>14116</v>
      </c>
      <c r="C304" s="7">
        <v>20</v>
      </c>
      <c r="D304" s="7" t="s">
        <v>14117</v>
      </c>
      <c r="E304" s="7">
        <v>20.100000000000001</v>
      </c>
      <c r="F304" s="7" t="s">
        <v>14122</v>
      </c>
      <c r="G304" s="7" t="s">
        <v>14123</v>
      </c>
      <c r="H304" s="7" t="s">
        <v>14124</v>
      </c>
      <c r="I304" s="7" t="s">
        <v>72</v>
      </c>
      <c r="J304" s="7" t="s">
        <v>72</v>
      </c>
      <c r="K304" s="7" t="s">
        <v>9822</v>
      </c>
      <c r="L304" s="7" t="s">
        <v>13914</v>
      </c>
    </row>
    <row r="305" spans="1:13" x14ac:dyDescent="0.35">
      <c r="A305" s="7">
        <v>304</v>
      </c>
      <c r="B305" s="7" t="s">
        <v>14116</v>
      </c>
      <c r="C305" s="7">
        <v>20</v>
      </c>
      <c r="D305" s="7" t="s">
        <v>14125</v>
      </c>
      <c r="E305" s="7">
        <v>20.2</v>
      </c>
      <c r="F305" s="7" t="s">
        <v>14126</v>
      </c>
      <c r="G305" s="7" t="s">
        <v>14127</v>
      </c>
      <c r="H305" s="7" t="s">
        <v>14128</v>
      </c>
      <c r="I305" s="7" t="s">
        <v>72</v>
      </c>
      <c r="J305" s="7" t="s">
        <v>72</v>
      </c>
      <c r="K305" s="7" t="s">
        <v>12860</v>
      </c>
      <c r="L305" s="7" t="s">
        <v>14129</v>
      </c>
    </row>
    <row r="306" spans="1:13" x14ac:dyDescent="0.35">
      <c r="A306" s="7">
        <v>305</v>
      </c>
      <c r="B306" s="7" t="s">
        <v>14116</v>
      </c>
      <c r="C306" s="7">
        <v>20</v>
      </c>
      <c r="D306" s="7" t="s">
        <v>14125</v>
      </c>
      <c r="E306" s="7">
        <v>20.2</v>
      </c>
      <c r="F306" s="7" t="s">
        <v>5186</v>
      </c>
      <c r="G306" s="7" t="s">
        <v>14130</v>
      </c>
      <c r="H306" s="7" t="s">
        <v>7039</v>
      </c>
      <c r="I306" s="7" t="s">
        <v>72</v>
      </c>
      <c r="J306" s="7" t="s">
        <v>72</v>
      </c>
      <c r="K306" s="7" t="s">
        <v>12860</v>
      </c>
      <c r="L306" s="7" t="s">
        <v>14131</v>
      </c>
      <c r="M306" s="7" t="s">
        <v>14132</v>
      </c>
    </row>
    <row r="307" spans="1:13" x14ac:dyDescent="0.35">
      <c r="A307" s="7">
        <v>306</v>
      </c>
      <c r="B307" s="7" t="s">
        <v>14116</v>
      </c>
      <c r="C307" s="7">
        <v>20</v>
      </c>
      <c r="D307" s="7" t="s">
        <v>14125</v>
      </c>
      <c r="E307" s="7">
        <v>20.2</v>
      </c>
      <c r="F307" s="7" t="s">
        <v>14133</v>
      </c>
      <c r="G307" s="7" t="s">
        <v>14134</v>
      </c>
      <c r="H307" s="7" t="s">
        <v>7017</v>
      </c>
      <c r="I307" s="7" t="s">
        <v>72</v>
      </c>
      <c r="J307" s="7" t="s">
        <v>72</v>
      </c>
      <c r="K307" s="7" t="s">
        <v>12860</v>
      </c>
      <c r="L307" s="7" t="s">
        <v>14135</v>
      </c>
      <c r="M307" s="7" t="s">
        <v>14136</v>
      </c>
    </row>
    <row r="308" spans="1:13" x14ac:dyDescent="0.35">
      <c r="A308" s="7">
        <v>307</v>
      </c>
      <c r="B308" s="7" t="s">
        <v>14116</v>
      </c>
      <c r="C308" s="7">
        <v>20</v>
      </c>
      <c r="D308" s="7" t="s">
        <v>14137</v>
      </c>
      <c r="E308" s="7">
        <v>20.3</v>
      </c>
      <c r="F308" s="7" t="s">
        <v>14138</v>
      </c>
      <c r="G308" s="7" t="s">
        <v>14139</v>
      </c>
      <c r="H308" s="7" t="s">
        <v>14140</v>
      </c>
      <c r="I308" s="7" t="s">
        <v>72</v>
      </c>
      <c r="J308" s="7" t="s">
        <v>72</v>
      </c>
      <c r="K308" s="7" t="s">
        <v>12860</v>
      </c>
      <c r="L308" s="7" t="s">
        <v>14141</v>
      </c>
      <c r="M308" s="7" t="s">
        <v>14142</v>
      </c>
    </row>
    <row r="309" spans="1:13" x14ac:dyDescent="0.35">
      <c r="A309" s="7">
        <v>308</v>
      </c>
      <c r="B309" s="7" t="s">
        <v>14116</v>
      </c>
      <c r="C309" s="7">
        <v>20</v>
      </c>
      <c r="D309" s="7" t="s">
        <v>14137</v>
      </c>
      <c r="E309" s="7">
        <v>20.3</v>
      </c>
      <c r="F309" s="7" t="s">
        <v>13009</v>
      </c>
      <c r="G309" s="7" t="s">
        <v>14143</v>
      </c>
      <c r="H309" s="7" t="s">
        <v>14140</v>
      </c>
      <c r="I309" s="7" t="s">
        <v>72</v>
      </c>
      <c r="J309" s="7" t="s">
        <v>11112</v>
      </c>
      <c r="K309" s="7" t="s">
        <v>12838</v>
      </c>
      <c r="L309" s="7" t="s">
        <v>14144</v>
      </c>
    </row>
    <row r="310" spans="1:13" x14ac:dyDescent="0.35">
      <c r="A310" s="7">
        <v>309</v>
      </c>
      <c r="B310" s="7" t="s">
        <v>14116</v>
      </c>
      <c r="C310" s="7">
        <v>20</v>
      </c>
      <c r="D310" s="7" t="s">
        <v>14137</v>
      </c>
      <c r="E310" s="7">
        <v>20.3</v>
      </c>
      <c r="F310" s="7" t="s">
        <v>14145</v>
      </c>
      <c r="G310" s="7" t="s">
        <v>14146</v>
      </c>
      <c r="H310" s="7" t="s">
        <v>7018</v>
      </c>
      <c r="I310" s="7" t="s">
        <v>72</v>
      </c>
      <c r="J310" s="7" t="s">
        <v>11112</v>
      </c>
      <c r="K310" s="7" t="s">
        <v>12838</v>
      </c>
      <c r="L310" s="7" t="s">
        <v>14147</v>
      </c>
    </row>
    <row r="311" spans="1:13" x14ac:dyDescent="0.35">
      <c r="A311" s="7">
        <v>310</v>
      </c>
      <c r="B311" s="7" t="s">
        <v>14148</v>
      </c>
      <c r="C311" s="7">
        <v>21</v>
      </c>
      <c r="D311" s="7" t="s">
        <v>14149</v>
      </c>
      <c r="E311" s="7">
        <v>21.1</v>
      </c>
      <c r="F311" s="7" t="s">
        <v>14150</v>
      </c>
      <c r="G311" s="7" t="s">
        <v>12884</v>
      </c>
      <c r="H311" s="7" t="s">
        <v>14151</v>
      </c>
      <c r="I311" s="7" t="s">
        <v>2970</v>
      </c>
      <c r="J311" s="7" t="s">
        <v>14152</v>
      </c>
      <c r="K311" s="7" t="s">
        <v>12838</v>
      </c>
      <c r="L311" s="7" t="s">
        <v>13508</v>
      </c>
    </row>
    <row r="312" spans="1:13" x14ac:dyDescent="0.35">
      <c r="A312" s="7">
        <v>311</v>
      </c>
      <c r="B312" s="7" t="s">
        <v>14148</v>
      </c>
      <c r="C312" s="7">
        <v>21</v>
      </c>
      <c r="D312" s="7" t="s">
        <v>14149</v>
      </c>
      <c r="E312" s="7">
        <v>21.1</v>
      </c>
      <c r="F312" s="7" t="s">
        <v>13241</v>
      </c>
      <c r="G312" s="7" t="s">
        <v>14153</v>
      </c>
      <c r="H312" s="7" t="s">
        <v>14154</v>
      </c>
      <c r="I312" s="7" t="s">
        <v>2970</v>
      </c>
      <c r="J312" s="7" t="s">
        <v>14155</v>
      </c>
      <c r="K312" s="7" t="s">
        <v>12838</v>
      </c>
      <c r="L312" s="7" t="s">
        <v>14154</v>
      </c>
    </row>
    <row r="313" spans="1:13" x14ac:dyDescent="0.35">
      <c r="A313" s="7">
        <v>312</v>
      </c>
      <c r="B313" s="7" t="s">
        <v>14148</v>
      </c>
      <c r="C313" s="7">
        <v>21</v>
      </c>
      <c r="D313" s="7" t="s">
        <v>14149</v>
      </c>
      <c r="E313" s="7">
        <v>21.1</v>
      </c>
      <c r="F313" s="7" t="s">
        <v>5348</v>
      </c>
      <c r="G313" s="7" t="s">
        <v>13739</v>
      </c>
      <c r="H313" s="7" t="s">
        <v>14156</v>
      </c>
      <c r="I313" s="7" t="s">
        <v>2970</v>
      </c>
      <c r="J313" s="7" t="s">
        <v>38</v>
      </c>
      <c r="K313" s="7" t="s">
        <v>12838</v>
      </c>
      <c r="L313" s="7" t="s">
        <v>14157</v>
      </c>
      <c r="M313" s="7" t="s">
        <v>14158</v>
      </c>
    </row>
    <row r="314" spans="1:13" x14ac:dyDescent="0.35">
      <c r="A314" s="7">
        <v>313</v>
      </c>
      <c r="B314" s="7" t="s">
        <v>14148</v>
      </c>
      <c r="C314" s="7">
        <v>21</v>
      </c>
      <c r="D314" s="7" t="s">
        <v>14159</v>
      </c>
      <c r="E314" s="7">
        <v>21.2</v>
      </c>
      <c r="F314" s="7" t="s">
        <v>14160</v>
      </c>
      <c r="G314" s="7" t="s">
        <v>14161</v>
      </c>
      <c r="H314" s="7" t="s">
        <v>14162</v>
      </c>
      <c r="I314" s="7" t="s">
        <v>72</v>
      </c>
      <c r="J314" s="7" t="s">
        <v>11112</v>
      </c>
      <c r="K314" s="7" t="s">
        <v>12838</v>
      </c>
      <c r="L314" s="7" t="s">
        <v>14162</v>
      </c>
    </row>
    <row r="315" spans="1:13" x14ac:dyDescent="0.35">
      <c r="A315" s="7">
        <v>314</v>
      </c>
      <c r="B315" s="7" t="s">
        <v>14148</v>
      </c>
      <c r="C315" s="7">
        <v>21</v>
      </c>
      <c r="D315" s="7" t="s">
        <v>14159</v>
      </c>
      <c r="E315" s="7">
        <v>21.2</v>
      </c>
      <c r="F315" s="7" t="s">
        <v>14163</v>
      </c>
      <c r="G315" s="7" t="s">
        <v>14164</v>
      </c>
      <c r="H315" s="7" t="s">
        <v>14165</v>
      </c>
      <c r="I315" s="7" t="s">
        <v>72</v>
      </c>
      <c r="J315" s="7" t="s">
        <v>72</v>
      </c>
      <c r="K315" s="7" t="s">
        <v>12860</v>
      </c>
      <c r="L315" s="7" t="s">
        <v>14165</v>
      </c>
    </row>
    <row r="316" spans="1:13" x14ac:dyDescent="0.35">
      <c r="A316" s="7">
        <v>315</v>
      </c>
      <c r="B316" s="7" t="s">
        <v>14148</v>
      </c>
      <c r="C316" s="7">
        <v>21</v>
      </c>
      <c r="D316" s="7" t="s">
        <v>14166</v>
      </c>
      <c r="E316" s="7">
        <v>21.3</v>
      </c>
      <c r="F316" s="7" t="s">
        <v>12953</v>
      </c>
      <c r="G316" s="7" t="s">
        <v>12954</v>
      </c>
      <c r="H316" s="7" t="s">
        <v>14167</v>
      </c>
      <c r="I316" s="7" t="s">
        <v>72</v>
      </c>
      <c r="J316" s="7" t="s">
        <v>15</v>
      </c>
      <c r="K316" s="7" t="s">
        <v>12860</v>
      </c>
      <c r="L316" s="7" t="s">
        <v>14168</v>
      </c>
      <c r="M316" s="7" t="s">
        <v>14169</v>
      </c>
    </row>
    <row r="317" spans="1:13" x14ac:dyDescent="0.35">
      <c r="A317" s="7">
        <v>316</v>
      </c>
      <c r="B317" s="7" t="s">
        <v>14148</v>
      </c>
      <c r="C317" s="7">
        <v>21</v>
      </c>
      <c r="D317" s="7" t="s">
        <v>14166</v>
      </c>
      <c r="E317" s="7">
        <v>21.3</v>
      </c>
      <c r="F317" s="7" t="s">
        <v>13547</v>
      </c>
      <c r="G317" s="7" t="s">
        <v>14170</v>
      </c>
      <c r="H317" s="7" t="s">
        <v>14171</v>
      </c>
      <c r="I317" s="7" t="s">
        <v>72</v>
      </c>
      <c r="J317" s="7" t="s">
        <v>38</v>
      </c>
      <c r="K317" s="7" t="s">
        <v>12860</v>
      </c>
      <c r="L317" s="7" t="s">
        <v>14172</v>
      </c>
      <c r="M317" s="7" t="s">
        <v>14173</v>
      </c>
    </row>
    <row r="318" spans="1:13" x14ac:dyDescent="0.35">
      <c r="A318" s="7">
        <v>317</v>
      </c>
      <c r="B318" s="7" t="s">
        <v>14148</v>
      </c>
      <c r="C318" s="7">
        <v>21</v>
      </c>
      <c r="D318" s="7" t="s">
        <v>14166</v>
      </c>
      <c r="E318" s="7">
        <v>21.3</v>
      </c>
      <c r="F318" s="7" t="s">
        <v>14174</v>
      </c>
      <c r="G318" s="7" t="s">
        <v>14170</v>
      </c>
      <c r="H318" s="7" t="s">
        <v>14175</v>
      </c>
      <c r="I318" s="7" t="s">
        <v>72</v>
      </c>
      <c r="J318" s="7" t="s">
        <v>38</v>
      </c>
      <c r="K318" s="7" t="s">
        <v>12860</v>
      </c>
      <c r="L318" s="7" t="s">
        <v>14176</v>
      </c>
      <c r="M318" s="7" t="s">
        <v>14177</v>
      </c>
    </row>
    <row r="319" spans="1:13" x14ac:dyDescent="0.35">
      <c r="A319" s="7">
        <v>318</v>
      </c>
      <c r="B319" s="7" t="s">
        <v>14148</v>
      </c>
      <c r="C319" s="7">
        <v>21</v>
      </c>
      <c r="D319" s="7" t="s">
        <v>14178</v>
      </c>
      <c r="E319" s="7">
        <v>21.4</v>
      </c>
      <c r="F319" s="7" t="s">
        <v>14179</v>
      </c>
      <c r="G319" s="7" t="s">
        <v>14180</v>
      </c>
      <c r="H319" s="7" t="s">
        <v>14181</v>
      </c>
      <c r="I319" s="7" t="s">
        <v>72</v>
      </c>
      <c r="J319" s="7" t="s">
        <v>72</v>
      </c>
      <c r="K319" s="7" t="s">
        <v>12860</v>
      </c>
      <c r="L319" s="7" t="s">
        <v>14181</v>
      </c>
    </row>
    <row r="320" spans="1:13" x14ac:dyDescent="0.35">
      <c r="A320" s="7">
        <v>319</v>
      </c>
      <c r="B320" s="7" t="s">
        <v>14148</v>
      </c>
      <c r="C320" s="7">
        <v>21</v>
      </c>
      <c r="D320" s="7" t="s">
        <v>14178</v>
      </c>
      <c r="E320" s="7">
        <v>21.4</v>
      </c>
      <c r="F320" s="7" t="s">
        <v>13054</v>
      </c>
      <c r="G320" s="7" t="s">
        <v>13055</v>
      </c>
      <c r="H320" s="7" t="s">
        <v>14182</v>
      </c>
      <c r="I320" s="7" t="s">
        <v>72</v>
      </c>
      <c r="J320" s="7" t="s">
        <v>72</v>
      </c>
      <c r="K320" s="7" t="s">
        <v>12838</v>
      </c>
      <c r="L320" s="7" t="s">
        <v>14182</v>
      </c>
    </row>
    <row r="321" spans="1:13" x14ac:dyDescent="0.35">
      <c r="A321" s="7">
        <v>320</v>
      </c>
      <c r="B321" s="7" t="s">
        <v>14183</v>
      </c>
      <c r="C321" s="7">
        <v>22</v>
      </c>
      <c r="D321" s="7" t="s">
        <v>14184</v>
      </c>
      <c r="E321" s="7">
        <v>22.1</v>
      </c>
      <c r="F321" s="7" t="s">
        <v>14185</v>
      </c>
      <c r="G321" s="7" t="s">
        <v>14186</v>
      </c>
      <c r="H321" s="7" t="s">
        <v>14187</v>
      </c>
      <c r="I321" s="7" t="s">
        <v>72</v>
      </c>
      <c r="J321" s="7" t="s">
        <v>11112</v>
      </c>
      <c r="K321" s="7" t="s">
        <v>12838</v>
      </c>
      <c r="L321" s="7" t="s">
        <v>14188</v>
      </c>
      <c r="M321" s="7" t="s">
        <v>14189</v>
      </c>
    </row>
    <row r="322" spans="1:13" x14ac:dyDescent="0.35">
      <c r="A322" s="7">
        <v>321</v>
      </c>
      <c r="B322" s="7" t="s">
        <v>14183</v>
      </c>
      <c r="C322" s="7">
        <v>22</v>
      </c>
      <c r="D322" s="7" t="s">
        <v>14184</v>
      </c>
      <c r="E322" s="7">
        <v>22.1</v>
      </c>
      <c r="F322" s="7" t="s">
        <v>14190</v>
      </c>
      <c r="G322" s="7" t="s">
        <v>14191</v>
      </c>
      <c r="H322" s="7" t="s">
        <v>14192</v>
      </c>
      <c r="I322" s="7" t="s">
        <v>72</v>
      </c>
      <c r="J322" s="7" t="s">
        <v>72</v>
      </c>
      <c r="K322" s="7" t="s">
        <v>9822</v>
      </c>
      <c r="L322" s="7" t="s">
        <v>14192</v>
      </c>
    </row>
    <row r="323" spans="1:13" x14ac:dyDescent="0.35">
      <c r="A323" s="7">
        <v>322</v>
      </c>
      <c r="B323" s="7" t="s">
        <v>14183</v>
      </c>
      <c r="C323" s="7">
        <v>22</v>
      </c>
      <c r="D323" s="7" t="s">
        <v>14184</v>
      </c>
      <c r="E323" s="7">
        <v>22.1</v>
      </c>
      <c r="F323" s="7" t="s">
        <v>14193</v>
      </c>
      <c r="G323" s="7" t="s">
        <v>14194</v>
      </c>
      <c r="H323" s="7" t="s">
        <v>14195</v>
      </c>
      <c r="I323" s="7" t="s">
        <v>72</v>
      </c>
      <c r="J323" s="7" t="s">
        <v>72</v>
      </c>
      <c r="K323" s="7" t="s">
        <v>9822</v>
      </c>
      <c r="L323" s="7" t="s">
        <v>14195</v>
      </c>
    </row>
    <row r="324" spans="1:13" x14ac:dyDescent="0.35">
      <c r="A324" s="7">
        <v>323</v>
      </c>
      <c r="B324" s="7" t="s">
        <v>14183</v>
      </c>
      <c r="C324" s="7">
        <v>22</v>
      </c>
      <c r="D324" s="7" t="s">
        <v>14196</v>
      </c>
      <c r="E324" s="7">
        <v>22.2</v>
      </c>
      <c r="F324" s="7" t="s">
        <v>14197</v>
      </c>
      <c r="G324" s="7" t="s">
        <v>14198</v>
      </c>
      <c r="H324" s="7" t="s">
        <v>14199</v>
      </c>
      <c r="I324" s="7" t="s">
        <v>72</v>
      </c>
      <c r="J324" s="7" t="s">
        <v>11112</v>
      </c>
      <c r="K324" s="7" t="s">
        <v>12838</v>
      </c>
      <c r="L324" s="7" t="s">
        <v>14199</v>
      </c>
    </row>
    <row r="325" spans="1:13" x14ac:dyDescent="0.35">
      <c r="A325" s="7">
        <v>324</v>
      </c>
      <c r="B325" s="7" t="s">
        <v>14183</v>
      </c>
      <c r="C325" s="7">
        <v>22</v>
      </c>
      <c r="D325" s="7" t="s">
        <v>14196</v>
      </c>
      <c r="E325" s="7">
        <v>22.2</v>
      </c>
      <c r="F325" s="7" t="s">
        <v>14200</v>
      </c>
      <c r="G325" s="7" t="s">
        <v>14201</v>
      </c>
      <c r="H325" s="7" t="s">
        <v>14202</v>
      </c>
      <c r="I325" s="7" t="s">
        <v>72</v>
      </c>
      <c r="J325" s="7" t="s">
        <v>72</v>
      </c>
      <c r="K325" s="7" t="s">
        <v>12838</v>
      </c>
      <c r="L325" s="7" t="s">
        <v>14203</v>
      </c>
      <c r="M325" s="7" t="s">
        <v>14204</v>
      </c>
    </row>
    <row r="326" spans="1:13" x14ac:dyDescent="0.35">
      <c r="A326" s="7">
        <v>325</v>
      </c>
      <c r="B326" s="7" t="s">
        <v>14183</v>
      </c>
      <c r="C326" s="7">
        <v>22</v>
      </c>
      <c r="D326" s="7" t="s">
        <v>14205</v>
      </c>
      <c r="E326" s="7">
        <v>22.3</v>
      </c>
      <c r="F326" s="7" t="s">
        <v>14206</v>
      </c>
      <c r="G326" s="7" t="s">
        <v>13042</v>
      </c>
      <c r="H326" s="7" t="s">
        <v>14207</v>
      </c>
      <c r="I326" s="7" t="s">
        <v>72</v>
      </c>
      <c r="J326" s="7" t="s">
        <v>72</v>
      </c>
      <c r="K326" s="7" t="s">
        <v>12838</v>
      </c>
      <c r="L326" s="7" t="s">
        <v>14207</v>
      </c>
    </row>
    <row r="327" spans="1:13" x14ac:dyDescent="0.35">
      <c r="A327" s="7">
        <v>326</v>
      </c>
      <c r="B327" s="7" t="s">
        <v>14183</v>
      </c>
      <c r="C327" s="7">
        <v>22</v>
      </c>
      <c r="D327" s="7" t="s">
        <v>14205</v>
      </c>
      <c r="E327" s="7">
        <v>22.3</v>
      </c>
      <c r="F327" s="7" t="s">
        <v>14208</v>
      </c>
      <c r="G327" s="7" t="s">
        <v>14209</v>
      </c>
      <c r="H327" s="7" t="s">
        <v>14210</v>
      </c>
      <c r="I327" s="7" t="s">
        <v>72</v>
      </c>
      <c r="J327" s="7" t="s">
        <v>72</v>
      </c>
      <c r="K327" s="7" t="s">
        <v>12860</v>
      </c>
      <c r="L327" s="7" t="s">
        <v>13829</v>
      </c>
      <c r="M327" s="7" t="s">
        <v>14211</v>
      </c>
    </row>
    <row r="328" spans="1:13" x14ac:dyDescent="0.35">
      <c r="A328" s="7">
        <v>327</v>
      </c>
      <c r="B328" s="7" t="s">
        <v>14183</v>
      </c>
      <c r="C328" s="7">
        <v>22</v>
      </c>
      <c r="D328" s="7" t="s">
        <v>14205</v>
      </c>
      <c r="E328" s="7">
        <v>22.3</v>
      </c>
      <c r="F328" s="7" t="s">
        <v>13014</v>
      </c>
      <c r="G328" s="7" t="s">
        <v>14212</v>
      </c>
      <c r="H328" s="7" t="s">
        <v>14213</v>
      </c>
      <c r="I328" s="7" t="s">
        <v>72</v>
      </c>
      <c r="J328" s="7" t="s">
        <v>11112</v>
      </c>
      <c r="K328" s="7" t="s">
        <v>12838</v>
      </c>
      <c r="L328" s="7" t="s">
        <v>14213</v>
      </c>
    </row>
    <row r="329" spans="1:13" x14ac:dyDescent="0.35">
      <c r="A329" s="7">
        <v>328</v>
      </c>
      <c r="B329" s="7" t="s">
        <v>14183</v>
      </c>
      <c r="C329" s="7">
        <v>22</v>
      </c>
      <c r="D329" s="7" t="s">
        <v>14214</v>
      </c>
      <c r="E329" s="7">
        <v>22.4</v>
      </c>
      <c r="F329" s="7" t="s">
        <v>14215</v>
      </c>
      <c r="G329" s="7" t="s">
        <v>14191</v>
      </c>
      <c r="H329" s="7" t="s">
        <v>14216</v>
      </c>
      <c r="I329" s="7" t="s">
        <v>72</v>
      </c>
      <c r="J329" s="7" t="s">
        <v>72</v>
      </c>
      <c r="K329" s="7" t="s">
        <v>9822</v>
      </c>
      <c r="L329" s="7" t="s">
        <v>14216</v>
      </c>
    </row>
    <row r="330" spans="1:13" x14ac:dyDescent="0.35">
      <c r="A330" s="7">
        <v>329</v>
      </c>
      <c r="B330" s="7" t="s">
        <v>14183</v>
      </c>
      <c r="C330" s="7">
        <v>22</v>
      </c>
      <c r="D330" s="7" t="s">
        <v>14214</v>
      </c>
      <c r="E330" s="7">
        <v>22.4</v>
      </c>
      <c r="F330" s="7" t="s">
        <v>14217</v>
      </c>
      <c r="G330" s="7" t="s">
        <v>14218</v>
      </c>
      <c r="H330" s="7" t="s">
        <v>14219</v>
      </c>
      <c r="I330" s="7" t="s">
        <v>11112</v>
      </c>
      <c r="J330" s="7" t="s">
        <v>11112</v>
      </c>
      <c r="K330" s="7" t="s">
        <v>12838</v>
      </c>
      <c r="L330" s="7" t="s">
        <v>14219</v>
      </c>
    </row>
    <row r="331" spans="1:13" x14ac:dyDescent="0.35">
      <c r="A331" s="7">
        <v>330</v>
      </c>
      <c r="B331" s="7" t="s">
        <v>14220</v>
      </c>
      <c r="C331" s="7">
        <v>23</v>
      </c>
      <c r="D331" s="7" t="s">
        <v>14221</v>
      </c>
      <c r="E331" s="7">
        <v>23.1</v>
      </c>
      <c r="F331" s="7" t="s">
        <v>14222</v>
      </c>
      <c r="G331" s="7" t="s">
        <v>14223</v>
      </c>
      <c r="H331" s="7" t="s">
        <v>14224</v>
      </c>
      <c r="I331" s="7" t="s">
        <v>72</v>
      </c>
      <c r="J331" s="7" t="s">
        <v>72</v>
      </c>
      <c r="K331" s="7" t="s">
        <v>9822</v>
      </c>
      <c r="L331" s="7" t="s">
        <v>14224</v>
      </c>
    </row>
    <row r="332" spans="1:13" x14ac:dyDescent="0.35">
      <c r="A332" s="7">
        <v>331</v>
      </c>
      <c r="B332" s="7" t="s">
        <v>14220</v>
      </c>
      <c r="C332" s="7">
        <v>23</v>
      </c>
      <c r="D332" s="7" t="s">
        <v>14221</v>
      </c>
      <c r="E332" s="7">
        <v>23.1</v>
      </c>
      <c r="F332" s="7" t="s">
        <v>14225</v>
      </c>
      <c r="G332" s="7" t="s">
        <v>13548</v>
      </c>
      <c r="H332" s="7" t="s">
        <v>14226</v>
      </c>
      <c r="I332" s="7" t="s">
        <v>72</v>
      </c>
      <c r="J332" s="7" t="s">
        <v>38</v>
      </c>
      <c r="K332" s="7" t="s">
        <v>12838</v>
      </c>
      <c r="L332" s="7" t="s">
        <v>14226</v>
      </c>
      <c r="M332" s="7" t="s">
        <v>14227</v>
      </c>
    </row>
    <row r="333" spans="1:13" x14ac:dyDescent="0.35">
      <c r="A333" s="7">
        <v>332</v>
      </c>
      <c r="B333" s="7" t="s">
        <v>14220</v>
      </c>
      <c r="C333" s="7">
        <v>23</v>
      </c>
      <c r="D333" s="7" t="s">
        <v>14221</v>
      </c>
      <c r="E333" s="7">
        <v>23.1</v>
      </c>
      <c r="F333" s="7" t="s">
        <v>14228</v>
      </c>
      <c r="G333" s="7" t="s">
        <v>13548</v>
      </c>
      <c r="H333" s="7" t="s">
        <v>14229</v>
      </c>
      <c r="I333" s="7" t="s">
        <v>72</v>
      </c>
      <c r="J333" s="7" t="s">
        <v>38</v>
      </c>
      <c r="K333" s="7" t="s">
        <v>12838</v>
      </c>
      <c r="L333" s="7" t="s">
        <v>14229</v>
      </c>
    </row>
    <row r="334" spans="1:13" x14ac:dyDescent="0.35">
      <c r="A334" s="7">
        <v>333</v>
      </c>
      <c r="B334" s="7" t="s">
        <v>14220</v>
      </c>
      <c r="C334" s="7">
        <v>23</v>
      </c>
      <c r="D334" s="7" t="s">
        <v>14230</v>
      </c>
      <c r="E334" s="7">
        <v>23.2</v>
      </c>
      <c r="F334" s="7" t="s">
        <v>14231</v>
      </c>
      <c r="G334" s="7" t="s">
        <v>14232</v>
      </c>
      <c r="H334" s="7" t="s">
        <v>14233</v>
      </c>
      <c r="I334" s="7" t="s">
        <v>72</v>
      </c>
      <c r="J334" s="7" t="s">
        <v>72</v>
      </c>
      <c r="K334" s="7" t="s">
        <v>12838</v>
      </c>
      <c r="L334" s="7" t="s">
        <v>14234</v>
      </c>
      <c r="M334" s="7" t="s">
        <v>14235</v>
      </c>
    </row>
    <row r="335" spans="1:13" x14ac:dyDescent="0.35">
      <c r="A335" s="7">
        <v>334</v>
      </c>
      <c r="B335" s="7" t="s">
        <v>14220</v>
      </c>
      <c r="C335" s="7">
        <v>23</v>
      </c>
      <c r="D335" s="7" t="s">
        <v>14230</v>
      </c>
      <c r="E335" s="7">
        <v>23.2</v>
      </c>
      <c r="F335" s="7" t="s">
        <v>14236</v>
      </c>
      <c r="G335" s="7" t="s">
        <v>14237</v>
      </c>
      <c r="H335" s="7" t="s">
        <v>14238</v>
      </c>
      <c r="I335" s="7" t="s">
        <v>72</v>
      </c>
      <c r="J335" s="7" t="s">
        <v>11201</v>
      </c>
      <c r="K335" s="7" t="s">
        <v>9822</v>
      </c>
      <c r="L335" s="7" t="s">
        <v>14239</v>
      </c>
      <c r="M335" s="7" t="s">
        <v>14240</v>
      </c>
    </row>
    <row r="336" spans="1:13" x14ac:dyDescent="0.35">
      <c r="A336" s="7">
        <v>335</v>
      </c>
      <c r="B336" s="7" t="s">
        <v>14220</v>
      </c>
      <c r="C336" s="7">
        <v>23</v>
      </c>
      <c r="D336" s="7" t="s">
        <v>14241</v>
      </c>
      <c r="E336" s="7">
        <v>23.3</v>
      </c>
      <c r="F336" s="7" t="s">
        <v>5313</v>
      </c>
      <c r="G336" s="7" t="s">
        <v>14242</v>
      </c>
      <c r="H336" s="7" t="s">
        <v>14243</v>
      </c>
      <c r="I336" s="7" t="s">
        <v>8261</v>
      </c>
      <c r="J336" s="7" t="s">
        <v>14244</v>
      </c>
      <c r="K336" s="7" t="s">
        <v>12838</v>
      </c>
      <c r="L336" s="7" t="s">
        <v>14245</v>
      </c>
      <c r="M336" s="7" t="s">
        <v>14246</v>
      </c>
    </row>
    <row r="337" spans="1:13" x14ac:dyDescent="0.35">
      <c r="A337" s="7">
        <v>336</v>
      </c>
      <c r="B337" s="7" t="s">
        <v>14220</v>
      </c>
      <c r="C337" s="7">
        <v>23</v>
      </c>
      <c r="D337" s="7" t="s">
        <v>14241</v>
      </c>
      <c r="E337" s="7">
        <v>23.3</v>
      </c>
      <c r="F337" s="7" t="s">
        <v>14247</v>
      </c>
      <c r="G337" s="7" t="s">
        <v>2997</v>
      </c>
      <c r="H337" s="7" t="s">
        <v>14248</v>
      </c>
      <c r="I337" s="7" t="s">
        <v>3020</v>
      </c>
      <c r="J337" s="7" t="s">
        <v>3020</v>
      </c>
      <c r="K337" s="7" t="s">
        <v>12838</v>
      </c>
      <c r="L337" s="7" t="s">
        <v>14248</v>
      </c>
      <c r="M337" s="7" t="s">
        <v>14249</v>
      </c>
    </row>
    <row r="338" spans="1:13" x14ac:dyDescent="0.35">
      <c r="A338" s="7">
        <v>337</v>
      </c>
      <c r="B338" s="7" t="s">
        <v>14220</v>
      </c>
      <c r="C338" s="7">
        <v>23</v>
      </c>
      <c r="D338" s="7" t="s">
        <v>14241</v>
      </c>
      <c r="E338" s="7">
        <v>23.3</v>
      </c>
      <c r="F338" s="7" t="s">
        <v>14250</v>
      </c>
      <c r="G338" s="7" t="s">
        <v>14251</v>
      </c>
      <c r="H338" s="7" t="s">
        <v>14252</v>
      </c>
      <c r="I338" s="7" t="s">
        <v>72</v>
      </c>
      <c r="J338" s="7" t="s">
        <v>11131</v>
      </c>
      <c r="K338" s="7" t="s">
        <v>12860</v>
      </c>
      <c r="L338" s="7" t="s">
        <v>14252</v>
      </c>
    </row>
    <row r="339" spans="1:13" x14ac:dyDescent="0.35">
      <c r="A339" s="7">
        <v>338</v>
      </c>
      <c r="B339" s="7" t="s">
        <v>14220</v>
      </c>
      <c r="C339" s="7">
        <v>23</v>
      </c>
      <c r="D339" s="7" t="s">
        <v>14253</v>
      </c>
      <c r="E339" s="7">
        <v>23.4</v>
      </c>
      <c r="F339" s="7" t="s">
        <v>14254</v>
      </c>
      <c r="G339" s="7" t="s">
        <v>14255</v>
      </c>
      <c r="H339" s="7" t="s">
        <v>14256</v>
      </c>
      <c r="I339" s="7" t="s">
        <v>72</v>
      </c>
      <c r="J339" s="7" t="s">
        <v>72</v>
      </c>
      <c r="K339" s="7" t="s">
        <v>12838</v>
      </c>
      <c r="L339" s="7" t="s">
        <v>14102</v>
      </c>
      <c r="M339" s="7" t="s">
        <v>14257</v>
      </c>
    </row>
    <row r="340" spans="1:13" x14ac:dyDescent="0.35">
      <c r="A340" s="7">
        <v>339</v>
      </c>
      <c r="B340" s="7" t="s">
        <v>14220</v>
      </c>
      <c r="C340" s="7">
        <v>23</v>
      </c>
      <c r="D340" s="7" t="s">
        <v>14253</v>
      </c>
      <c r="E340" s="7">
        <v>23.4</v>
      </c>
      <c r="F340" s="7" t="s">
        <v>14258</v>
      </c>
      <c r="G340" s="7" t="s">
        <v>8322</v>
      </c>
      <c r="H340" s="7" t="s">
        <v>14259</v>
      </c>
      <c r="I340" s="7" t="s">
        <v>72</v>
      </c>
      <c r="J340" s="7" t="s">
        <v>72</v>
      </c>
      <c r="K340" s="7" t="s">
        <v>12860</v>
      </c>
      <c r="L340" s="7" t="s">
        <v>14260</v>
      </c>
      <c r="M340" s="7" t="s">
        <v>14261</v>
      </c>
    </row>
    <row r="341" spans="1:13" x14ac:dyDescent="0.35">
      <c r="A341" s="7">
        <v>340</v>
      </c>
      <c r="B341" s="7" t="s">
        <v>14220</v>
      </c>
      <c r="C341" s="7">
        <v>23</v>
      </c>
      <c r="D341" s="7" t="s">
        <v>14253</v>
      </c>
      <c r="E341" s="7">
        <v>23.4</v>
      </c>
      <c r="F341" s="7" t="s">
        <v>14262</v>
      </c>
      <c r="G341" s="7" t="s">
        <v>14263</v>
      </c>
      <c r="H341" s="7" t="s">
        <v>14264</v>
      </c>
      <c r="I341" s="7" t="s">
        <v>72</v>
      </c>
      <c r="J341" s="7" t="s">
        <v>72</v>
      </c>
      <c r="K341" s="7" t="s">
        <v>12860</v>
      </c>
      <c r="L341" s="7" t="s">
        <v>14265</v>
      </c>
      <c r="M341" s="7" t="s">
        <v>14266</v>
      </c>
    </row>
    <row r="342" spans="1:13" x14ac:dyDescent="0.35">
      <c r="A342" s="7">
        <v>341</v>
      </c>
      <c r="B342" s="7" t="s">
        <v>14271</v>
      </c>
      <c r="C342" s="7">
        <v>24</v>
      </c>
      <c r="D342" s="7" t="s">
        <v>14272</v>
      </c>
      <c r="E342" s="7">
        <v>24.1</v>
      </c>
      <c r="F342" s="7" t="s">
        <v>14273</v>
      </c>
      <c r="G342" s="7" t="s">
        <v>14274</v>
      </c>
      <c r="H342" s="7" t="s">
        <v>14275</v>
      </c>
      <c r="I342" s="7" t="s">
        <v>72</v>
      </c>
      <c r="J342" s="7" t="s">
        <v>72</v>
      </c>
      <c r="K342" s="7" t="s">
        <v>14276</v>
      </c>
      <c r="L342" s="7" t="s">
        <v>14277</v>
      </c>
      <c r="M342" s="7" t="s">
        <v>14278</v>
      </c>
    </row>
    <row r="343" spans="1:13" x14ac:dyDescent="0.35">
      <c r="A343" s="7">
        <v>342</v>
      </c>
      <c r="B343" s="7" t="s">
        <v>14271</v>
      </c>
      <c r="C343" s="7">
        <v>24</v>
      </c>
      <c r="D343" s="7" t="s">
        <v>14272</v>
      </c>
      <c r="E343" s="7">
        <v>24.1</v>
      </c>
      <c r="F343" s="7" t="s">
        <v>14279</v>
      </c>
      <c r="G343" s="7" t="s">
        <v>14280</v>
      </c>
      <c r="H343" s="7" t="s">
        <v>13592</v>
      </c>
      <c r="I343" s="7" t="s">
        <v>72</v>
      </c>
      <c r="J343" s="7" t="s">
        <v>72</v>
      </c>
      <c r="K343" s="7" t="s">
        <v>9096</v>
      </c>
      <c r="L343" s="7" t="s">
        <v>14281</v>
      </c>
      <c r="M343" s="7" t="s">
        <v>14282</v>
      </c>
    </row>
    <row r="344" spans="1:13" x14ac:dyDescent="0.35">
      <c r="A344" s="7">
        <v>343</v>
      </c>
      <c r="B344" s="7" t="s">
        <v>14271</v>
      </c>
      <c r="C344" s="7">
        <v>24</v>
      </c>
      <c r="D344" s="7" t="s">
        <v>14272</v>
      </c>
      <c r="E344" s="7">
        <v>24.1</v>
      </c>
      <c r="F344" s="7" t="s">
        <v>14283</v>
      </c>
      <c r="G344" s="7" t="s">
        <v>14284</v>
      </c>
      <c r="H344" s="7" t="s">
        <v>13592</v>
      </c>
      <c r="I344" s="7" t="s">
        <v>72</v>
      </c>
      <c r="J344" s="7" t="s">
        <v>72</v>
      </c>
      <c r="K344" s="7" t="s">
        <v>12860</v>
      </c>
      <c r="L344" s="7" t="s">
        <v>14285</v>
      </c>
      <c r="M344" s="7" t="s">
        <v>14286</v>
      </c>
    </row>
    <row r="345" spans="1:13" x14ac:dyDescent="0.35">
      <c r="A345" s="7">
        <v>344</v>
      </c>
      <c r="B345" s="7" t="s">
        <v>14271</v>
      </c>
      <c r="C345" s="7">
        <v>24</v>
      </c>
      <c r="D345" s="7" t="s">
        <v>14287</v>
      </c>
      <c r="E345" s="7">
        <v>24.2</v>
      </c>
      <c r="F345" s="7" t="s">
        <v>14288</v>
      </c>
      <c r="G345" s="7" t="s">
        <v>14289</v>
      </c>
      <c r="H345" s="7" t="s">
        <v>14290</v>
      </c>
      <c r="I345" s="7" t="s">
        <v>72</v>
      </c>
      <c r="J345" s="7" t="s">
        <v>72</v>
      </c>
      <c r="K345" s="7" t="s">
        <v>9096</v>
      </c>
      <c r="L345" s="7" t="s">
        <v>14291</v>
      </c>
      <c r="M345" s="7" t="s">
        <v>14292</v>
      </c>
    </row>
    <row r="346" spans="1:13" x14ac:dyDescent="0.35">
      <c r="A346" s="7">
        <v>345</v>
      </c>
      <c r="B346" s="7" t="s">
        <v>14293</v>
      </c>
      <c r="C346" s="7">
        <v>25</v>
      </c>
      <c r="D346" s="7" t="s">
        <v>14294</v>
      </c>
      <c r="E346" s="7">
        <v>25.1</v>
      </c>
      <c r="F346" s="7" t="s">
        <v>14295</v>
      </c>
      <c r="G346" s="7" t="s">
        <v>14296</v>
      </c>
      <c r="H346" s="7" t="s">
        <v>14297</v>
      </c>
      <c r="I346" s="7" t="s">
        <v>72</v>
      </c>
      <c r="J346" s="7" t="s">
        <v>72</v>
      </c>
      <c r="K346" s="7" t="s">
        <v>12860</v>
      </c>
      <c r="L346" s="7" t="s">
        <v>14298</v>
      </c>
      <c r="M346" s="7" t="s">
        <v>14299</v>
      </c>
    </row>
    <row r="347" spans="1:13" x14ac:dyDescent="0.35">
      <c r="A347" s="7">
        <v>346</v>
      </c>
      <c r="B347" s="7" t="s">
        <v>14293</v>
      </c>
      <c r="C347" s="7">
        <v>25</v>
      </c>
      <c r="D347" s="7" t="s">
        <v>14294</v>
      </c>
      <c r="E347" s="7">
        <v>25.1</v>
      </c>
      <c r="F347" s="7" t="s">
        <v>14300</v>
      </c>
      <c r="G347" s="7" t="s">
        <v>14301</v>
      </c>
      <c r="H347" s="7" t="s">
        <v>13309</v>
      </c>
      <c r="I347" s="7" t="s">
        <v>72</v>
      </c>
      <c r="J347" s="7" t="s">
        <v>72</v>
      </c>
      <c r="K347" s="7" t="s">
        <v>12838</v>
      </c>
      <c r="L347" s="7" t="s">
        <v>14302</v>
      </c>
      <c r="M347" s="7" t="s">
        <v>14303</v>
      </c>
    </row>
    <row r="348" spans="1:13" x14ac:dyDescent="0.35">
      <c r="A348" s="7">
        <v>347</v>
      </c>
      <c r="B348" s="7" t="s">
        <v>14293</v>
      </c>
      <c r="C348" s="7">
        <v>25</v>
      </c>
      <c r="D348" s="7" t="s">
        <v>14304</v>
      </c>
      <c r="E348" s="7">
        <v>25.2</v>
      </c>
      <c r="F348" s="7" t="s">
        <v>14305</v>
      </c>
      <c r="G348" s="7" t="s">
        <v>14306</v>
      </c>
      <c r="H348" s="7" t="s">
        <v>14307</v>
      </c>
      <c r="I348" s="7" t="s">
        <v>72</v>
      </c>
      <c r="J348" s="7" t="s">
        <v>72</v>
      </c>
      <c r="K348" s="7" t="s">
        <v>12838</v>
      </c>
      <c r="L348" s="7" t="s">
        <v>14308</v>
      </c>
      <c r="M348" s="7" t="s">
        <v>14309</v>
      </c>
    </row>
    <row r="349" spans="1:13" x14ac:dyDescent="0.35">
      <c r="A349" s="7">
        <v>348</v>
      </c>
      <c r="B349" s="7" t="s">
        <v>14293</v>
      </c>
      <c r="C349" s="7">
        <v>25</v>
      </c>
      <c r="D349" s="7" t="s">
        <v>14304</v>
      </c>
      <c r="E349" s="7">
        <v>25.2</v>
      </c>
      <c r="F349" s="7" t="s">
        <v>14310</v>
      </c>
      <c r="G349" s="7" t="s">
        <v>14311</v>
      </c>
      <c r="H349" s="7" t="s">
        <v>14312</v>
      </c>
      <c r="I349" s="7" t="s">
        <v>72</v>
      </c>
      <c r="J349" s="7" t="s">
        <v>72</v>
      </c>
      <c r="K349" s="7" t="s">
        <v>12838</v>
      </c>
      <c r="L349" s="7" t="s">
        <v>14313</v>
      </c>
      <c r="M349" s="7" t="s">
        <v>14314</v>
      </c>
    </row>
    <row r="350" spans="1:13" x14ac:dyDescent="0.35">
      <c r="A350" s="7">
        <v>349</v>
      </c>
      <c r="B350" s="7" t="s">
        <v>14315</v>
      </c>
      <c r="C350" s="7">
        <v>26</v>
      </c>
      <c r="D350" s="7" t="s">
        <v>9235</v>
      </c>
      <c r="E350" s="7">
        <v>26.1</v>
      </c>
      <c r="F350" s="7" t="s">
        <v>14316</v>
      </c>
      <c r="G350" s="7" t="s">
        <v>14317</v>
      </c>
      <c r="H350" s="7" t="s">
        <v>14318</v>
      </c>
      <c r="I350" s="7" t="s">
        <v>72</v>
      </c>
      <c r="J350" s="7" t="s">
        <v>11048</v>
      </c>
      <c r="K350" s="7" t="s">
        <v>12860</v>
      </c>
      <c r="L350" s="7" t="s">
        <v>14319</v>
      </c>
      <c r="M350" s="7" t="s">
        <v>14320</v>
      </c>
    </row>
    <row r="351" spans="1:13" x14ac:dyDescent="0.35">
      <c r="A351" s="7">
        <v>350</v>
      </c>
      <c r="B351" s="7" t="s">
        <v>14315</v>
      </c>
      <c r="C351" s="7">
        <v>26</v>
      </c>
      <c r="D351" s="7" t="s">
        <v>9235</v>
      </c>
      <c r="E351" s="7">
        <v>26.1</v>
      </c>
      <c r="F351" s="7" t="s">
        <v>14321</v>
      </c>
      <c r="G351" s="7" t="s">
        <v>2970</v>
      </c>
      <c r="H351" s="7" t="s">
        <v>14322</v>
      </c>
      <c r="I351" s="7" t="s">
        <v>72</v>
      </c>
      <c r="J351" s="7" t="s">
        <v>14323</v>
      </c>
      <c r="K351" s="7" t="s">
        <v>12838</v>
      </c>
      <c r="L351" s="7" t="s">
        <v>14324</v>
      </c>
      <c r="M351" s="7" t="s">
        <v>14325</v>
      </c>
    </row>
    <row r="352" spans="1:13" x14ac:dyDescent="0.35">
      <c r="A352" s="7">
        <v>351</v>
      </c>
      <c r="B352" s="7" t="s">
        <v>14315</v>
      </c>
      <c r="C352" s="7">
        <v>26</v>
      </c>
      <c r="D352" s="7" t="s">
        <v>14326</v>
      </c>
      <c r="E352" s="7">
        <v>26.2</v>
      </c>
      <c r="F352" s="7" t="s">
        <v>14327</v>
      </c>
      <c r="G352" s="7" t="s">
        <v>14328</v>
      </c>
      <c r="H352" s="7" t="s">
        <v>14329</v>
      </c>
      <c r="I352" s="7" t="s">
        <v>72</v>
      </c>
      <c r="J352" s="7" t="s">
        <v>1087</v>
      </c>
      <c r="K352" s="7" t="s">
        <v>12860</v>
      </c>
      <c r="L352" s="7" t="s">
        <v>14330</v>
      </c>
      <c r="M352" s="7" t="s">
        <v>14331</v>
      </c>
    </row>
    <row r="353" spans="1:13" x14ac:dyDescent="0.35">
      <c r="A353" s="7">
        <v>352</v>
      </c>
      <c r="B353" s="7" t="s">
        <v>14315</v>
      </c>
      <c r="C353" s="7">
        <v>26</v>
      </c>
      <c r="D353" s="7" t="s">
        <v>14326</v>
      </c>
      <c r="E353" s="7">
        <v>26.2</v>
      </c>
      <c r="F353" s="7" t="s">
        <v>14332</v>
      </c>
      <c r="G353" s="7" t="s">
        <v>14333</v>
      </c>
      <c r="H353" s="7" t="s">
        <v>14151</v>
      </c>
      <c r="I353" s="7" t="s">
        <v>72</v>
      </c>
      <c r="J353" s="7" t="s">
        <v>182</v>
      </c>
      <c r="K353" s="7" t="s">
        <v>12860</v>
      </c>
      <c r="L353" s="7" t="s">
        <v>14334</v>
      </c>
    </row>
    <row r="354" spans="1:13" x14ac:dyDescent="0.35">
      <c r="A354" s="7">
        <v>353</v>
      </c>
      <c r="B354" s="7" t="s">
        <v>14315</v>
      </c>
      <c r="C354" s="7">
        <v>26</v>
      </c>
      <c r="D354" s="7" t="s">
        <v>14335</v>
      </c>
      <c r="E354" s="7">
        <v>26.3</v>
      </c>
      <c r="F354" s="7" t="s">
        <v>14336</v>
      </c>
      <c r="G354" s="7" t="s">
        <v>14337</v>
      </c>
      <c r="H354" s="7" t="s">
        <v>14338</v>
      </c>
      <c r="I354" s="7" t="s">
        <v>72</v>
      </c>
      <c r="J354" s="7" t="s">
        <v>15</v>
      </c>
      <c r="K354" s="7" t="s">
        <v>12860</v>
      </c>
      <c r="L354" s="7" t="s">
        <v>14339</v>
      </c>
    </row>
    <row r="355" spans="1:13" x14ac:dyDescent="0.35">
      <c r="A355" s="7">
        <v>354</v>
      </c>
      <c r="B355" s="7" t="s">
        <v>14315</v>
      </c>
      <c r="C355" s="7">
        <v>26</v>
      </c>
      <c r="D355" s="7" t="s">
        <v>14335</v>
      </c>
      <c r="E355" s="7">
        <v>26.3</v>
      </c>
      <c r="F355" s="7" t="s">
        <v>14340</v>
      </c>
      <c r="G355" s="7" t="s">
        <v>14341</v>
      </c>
      <c r="H355" s="7" t="s">
        <v>7017</v>
      </c>
      <c r="I355" s="7" t="s">
        <v>72</v>
      </c>
      <c r="J355" s="7" t="s">
        <v>72</v>
      </c>
      <c r="K355" s="7" t="s">
        <v>12860</v>
      </c>
      <c r="L355" s="7" t="s">
        <v>14342</v>
      </c>
      <c r="M355" s="7" t="s">
        <v>14343</v>
      </c>
    </row>
    <row r="356" spans="1:13" x14ac:dyDescent="0.35">
      <c r="A356" s="7">
        <v>355</v>
      </c>
      <c r="B356" s="7" t="s">
        <v>14344</v>
      </c>
      <c r="C356" s="7">
        <v>27</v>
      </c>
      <c r="D356" s="7" t="s">
        <v>9633</v>
      </c>
      <c r="E356" s="7">
        <v>27.1</v>
      </c>
      <c r="F356" s="7" t="s">
        <v>14345</v>
      </c>
      <c r="G356" s="7" t="s">
        <v>14346</v>
      </c>
      <c r="H356" s="7" t="s">
        <v>13139</v>
      </c>
      <c r="I356" s="7" t="s">
        <v>72</v>
      </c>
      <c r="J356" s="7" t="s">
        <v>72</v>
      </c>
      <c r="K356" s="7" t="s">
        <v>12860</v>
      </c>
      <c r="L356" s="7" t="s">
        <v>14347</v>
      </c>
      <c r="M356" s="7" t="s">
        <v>14348</v>
      </c>
    </row>
    <row r="357" spans="1:13" x14ac:dyDescent="0.35">
      <c r="A357" s="7">
        <v>356</v>
      </c>
      <c r="B357" s="7" t="s">
        <v>14344</v>
      </c>
      <c r="C357" s="7">
        <v>27</v>
      </c>
      <c r="D357" s="7" t="s">
        <v>9633</v>
      </c>
      <c r="E357" s="7">
        <v>27.1</v>
      </c>
      <c r="F357" s="7" t="s">
        <v>14349</v>
      </c>
      <c r="G357" s="7" t="s">
        <v>14350</v>
      </c>
      <c r="H357" s="7" t="s">
        <v>14351</v>
      </c>
      <c r="I357" s="7" t="s">
        <v>72</v>
      </c>
      <c r="J357" s="7" t="s">
        <v>72</v>
      </c>
      <c r="K357" s="7" t="s">
        <v>12860</v>
      </c>
      <c r="L357" s="7" t="s">
        <v>14352</v>
      </c>
      <c r="M357" s="7" t="s">
        <v>14353</v>
      </c>
    </row>
    <row r="358" spans="1:13" x14ac:dyDescent="0.35">
      <c r="A358" s="7">
        <v>357</v>
      </c>
      <c r="B358" s="7" t="s">
        <v>14344</v>
      </c>
      <c r="C358" s="7">
        <v>27</v>
      </c>
      <c r="D358" s="7" t="s">
        <v>14354</v>
      </c>
      <c r="E358" s="7">
        <v>27.2</v>
      </c>
      <c r="F358" s="7" t="s">
        <v>14355</v>
      </c>
      <c r="G358" s="7" t="s">
        <v>13952</v>
      </c>
      <c r="H358" s="7" t="s">
        <v>13134</v>
      </c>
      <c r="I358" s="7" t="s">
        <v>72</v>
      </c>
      <c r="J358" s="7" t="s">
        <v>72</v>
      </c>
      <c r="K358" s="7" t="s">
        <v>12860</v>
      </c>
      <c r="L358" s="7" t="s">
        <v>14356</v>
      </c>
      <c r="M358" s="7" t="s">
        <v>14357</v>
      </c>
    </row>
    <row r="359" spans="1:13" x14ac:dyDescent="0.35">
      <c r="A359" s="7">
        <v>358</v>
      </c>
      <c r="B359" s="7" t="s">
        <v>14344</v>
      </c>
      <c r="C359" s="7">
        <v>27</v>
      </c>
      <c r="D359" s="7" t="s">
        <v>14354</v>
      </c>
      <c r="E359" s="7">
        <v>27.2</v>
      </c>
      <c r="F359" s="7" t="s">
        <v>14358</v>
      </c>
      <c r="G359" s="7" t="s">
        <v>14359</v>
      </c>
      <c r="H359" s="7" t="s">
        <v>13316</v>
      </c>
      <c r="I359" s="7" t="s">
        <v>72</v>
      </c>
      <c r="J359" s="7" t="s">
        <v>72</v>
      </c>
      <c r="K359" s="7" t="s">
        <v>12860</v>
      </c>
      <c r="L359" s="7" t="s">
        <v>14360</v>
      </c>
      <c r="M359" s="7" t="s">
        <v>14361</v>
      </c>
    </row>
    <row r="360" spans="1:13" x14ac:dyDescent="0.35">
      <c r="A360" s="7">
        <v>359</v>
      </c>
      <c r="B360" s="7" t="s">
        <v>14362</v>
      </c>
      <c r="C360" s="7">
        <v>28</v>
      </c>
      <c r="D360" s="7" t="s">
        <v>14021</v>
      </c>
      <c r="E360" s="7">
        <v>28.1</v>
      </c>
      <c r="F360" s="7" t="s">
        <v>14363</v>
      </c>
      <c r="G360" s="7" t="s">
        <v>14364</v>
      </c>
      <c r="H360" s="7" t="s">
        <v>13622</v>
      </c>
      <c r="I360" s="7" t="s">
        <v>72</v>
      </c>
      <c r="J360" s="7" t="s">
        <v>72</v>
      </c>
      <c r="K360" s="7" t="s">
        <v>12860</v>
      </c>
      <c r="L360" s="7" t="s">
        <v>14365</v>
      </c>
      <c r="M360" s="7" t="s">
        <v>14366</v>
      </c>
    </row>
    <row r="361" spans="1:13" x14ac:dyDescent="0.35">
      <c r="A361" s="7">
        <v>360</v>
      </c>
      <c r="B361" s="7" t="s">
        <v>14362</v>
      </c>
      <c r="C361" s="7">
        <v>28</v>
      </c>
      <c r="D361" s="7" t="s">
        <v>14367</v>
      </c>
      <c r="E361" s="7">
        <v>28.2</v>
      </c>
      <c r="F361" s="7" t="s">
        <v>14368</v>
      </c>
      <c r="G361" s="7" t="s">
        <v>14369</v>
      </c>
      <c r="H361" s="7" t="s">
        <v>13682</v>
      </c>
      <c r="I361" s="7" t="s">
        <v>72</v>
      </c>
      <c r="J361" s="7" t="s">
        <v>72</v>
      </c>
      <c r="K361" s="7" t="s">
        <v>12860</v>
      </c>
      <c r="L361" s="7" t="s">
        <v>14370</v>
      </c>
      <c r="M361" s="7" t="s">
        <v>14371</v>
      </c>
    </row>
    <row r="362" spans="1:13" x14ac:dyDescent="0.35">
      <c r="A362" s="7">
        <v>361</v>
      </c>
      <c r="B362" s="7" t="s">
        <v>14372</v>
      </c>
      <c r="C362" s="7">
        <v>29</v>
      </c>
      <c r="D362" s="7" t="s">
        <v>14021</v>
      </c>
      <c r="E362" s="7">
        <v>29.1</v>
      </c>
      <c r="F362" s="7" t="s">
        <v>14373</v>
      </c>
      <c r="G362" s="7" t="s">
        <v>14374</v>
      </c>
      <c r="H362" s="7" t="s">
        <v>14375</v>
      </c>
      <c r="I362" s="7" t="s">
        <v>72</v>
      </c>
      <c r="J362" s="7" t="s">
        <v>72</v>
      </c>
      <c r="K362" s="7" t="s">
        <v>12860</v>
      </c>
      <c r="L362" s="7" t="s">
        <v>10363</v>
      </c>
      <c r="M362" s="7" t="s">
        <v>14376</v>
      </c>
    </row>
    <row r="363" spans="1:13" x14ac:dyDescent="0.35">
      <c r="A363" s="7">
        <v>362</v>
      </c>
      <c r="B363" s="7" t="s">
        <v>14372</v>
      </c>
      <c r="C363" s="7">
        <v>29</v>
      </c>
      <c r="D363" s="7" t="s">
        <v>14021</v>
      </c>
      <c r="E363" s="7">
        <v>29.1</v>
      </c>
      <c r="F363" s="7" t="s">
        <v>14377</v>
      </c>
      <c r="G363" s="7" t="s">
        <v>14378</v>
      </c>
      <c r="H363" s="7" t="s">
        <v>13139</v>
      </c>
      <c r="I363" s="7" t="s">
        <v>72</v>
      </c>
      <c r="J363" s="7" t="s">
        <v>72</v>
      </c>
      <c r="K363" s="7" t="s">
        <v>12860</v>
      </c>
      <c r="L363" s="7" t="s">
        <v>14379</v>
      </c>
      <c r="M363" s="7" t="s">
        <v>14380</v>
      </c>
    </row>
    <row r="364" spans="1:13" x14ac:dyDescent="0.35">
      <c r="A364" s="7">
        <v>363</v>
      </c>
      <c r="B364" s="7" t="s">
        <v>14381</v>
      </c>
      <c r="C364" s="7">
        <v>30</v>
      </c>
      <c r="D364" s="7" t="s">
        <v>14382</v>
      </c>
      <c r="E364" s="7">
        <v>30.1</v>
      </c>
      <c r="F364" s="7" t="s">
        <v>14383</v>
      </c>
      <c r="G364" s="7" t="s">
        <v>14384</v>
      </c>
      <c r="H364" s="7" t="s">
        <v>13326</v>
      </c>
      <c r="I364" s="7" t="s">
        <v>72</v>
      </c>
      <c r="J364" s="7" t="s">
        <v>72</v>
      </c>
      <c r="K364" s="7" t="s">
        <v>12860</v>
      </c>
      <c r="L364" s="7" t="s">
        <v>14385</v>
      </c>
      <c r="M364" s="7" t="s">
        <v>14386</v>
      </c>
    </row>
    <row r="365" spans="1:13" x14ac:dyDescent="0.35">
      <c r="A365" s="7">
        <v>364</v>
      </c>
      <c r="B365" s="7" t="s">
        <v>14381</v>
      </c>
      <c r="C365" s="7">
        <v>30</v>
      </c>
      <c r="D365" s="7" t="s">
        <v>14382</v>
      </c>
      <c r="E365" s="7">
        <v>30.1</v>
      </c>
      <c r="F365" s="7" t="s">
        <v>14387</v>
      </c>
      <c r="G365" s="7" t="s">
        <v>14388</v>
      </c>
      <c r="H365" s="7" t="s">
        <v>13606</v>
      </c>
      <c r="I365" s="7" t="s">
        <v>72</v>
      </c>
      <c r="J365" s="7" t="s">
        <v>72</v>
      </c>
      <c r="K365" s="7" t="s">
        <v>12860</v>
      </c>
      <c r="L365" s="7" t="s">
        <v>14389</v>
      </c>
      <c r="M365" s="7" t="s">
        <v>14390</v>
      </c>
    </row>
    <row r="366" spans="1:13" x14ac:dyDescent="0.35">
      <c r="A366" s="7">
        <v>365</v>
      </c>
      <c r="B366" s="7" t="s">
        <v>14391</v>
      </c>
      <c r="C366" s="7">
        <v>31</v>
      </c>
      <c r="D366" s="7" t="s">
        <v>14392</v>
      </c>
      <c r="E366" s="7">
        <v>31.1</v>
      </c>
      <c r="F366" s="7" t="s">
        <v>14393</v>
      </c>
      <c r="G366" s="7" t="s">
        <v>14394</v>
      </c>
      <c r="H366" s="7" t="s">
        <v>14395</v>
      </c>
      <c r="I366" s="7" t="s">
        <v>72</v>
      </c>
      <c r="J366" s="7" t="s">
        <v>72</v>
      </c>
      <c r="K366" s="7" t="s">
        <v>12860</v>
      </c>
      <c r="L366" s="7" t="s">
        <v>14396</v>
      </c>
      <c r="M366" s="7" t="s">
        <v>14397</v>
      </c>
    </row>
    <row r="367" spans="1:13" x14ac:dyDescent="0.35">
      <c r="A367" s="7">
        <v>366</v>
      </c>
      <c r="B367" s="7" t="s">
        <v>14391</v>
      </c>
      <c r="C367" s="7">
        <v>31</v>
      </c>
      <c r="D367" s="7" t="s">
        <v>14392</v>
      </c>
      <c r="E367" s="7">
        <v>31.1</v>
      </c>
      <c r="F367" s="7" t="s">
        <v>14398</v>
      </c>
      <c r="G367" s="7" t="s">
        <v>14399</v>
      </c>
      <c r="H367" s="7" t="s">
        <v>13705</v>
      </c>
      <c r="I367" s="7" t="s">
        <v>72</v>
      </c>
      <c r="J367" s="7" t="s">
        <v>2970</v>
      </c>
      <c r="K367" s="7" t="s">
        <v>12860</v>
      </c>
      <c r="L367" s="7" t="s">
        <v>14400</v>
      </c>
      <c r="M367" s="7" t="s">
        <v>14401</v>
      </c>
    </row>
    <row r="368" spans="1:13" x14ac:dyDescent="0.35">
      <c r="B368" s="7" t="s">
        <v>9209</v>
      </c>
      <c r="D368" s="7" t="s">
        <v>14812</v>
      </c>
      <c r="F368" s="7" t="s">
        <v>14813</v>
      </c>
      <c r="G368" s="7" t="s">
        <v>2997</v>
      </c>
      <c r="H368" s="7" t="s">
        <v>14814</v>
      </c>
      <c r="I368" s="7" t="s">
        <v>14815</v>
      </c>
      <c r="J368" s="7" t="s">
        <v>11087</v>
      </c>
      <c r="K368" s="7" t="s">
        <v>12838</v>
      </c>
      <c r="L368" s="7" t="s">
        <v>14816</v>
      </c>
      <c r="M368" s="7" t="s">
        <v>14817</v>
      </c>
    </row>
    <row r="369" spans="2:13" x14ac:dyDescent="0.35">
      <c r="B369" s="7" t="s">
        <v>9209</v>
      </c>
      <c r="D369" s="7" t="s">
        <v>14812</v>
      </c>
      <c r="F369" s="7" t="s">
        <v>14818</v>
      </c>
      <c r="G369" s="7" t="s">
        <v>2997</v>
      </c>
      <c r="H369" s="7" t="s">
        <v>14819</v>
      </c>
      <c r="I369" s="7" t="s">
        <v>72</v>
      </c>
      <c r="J369" s="7" t="s">
        <v>11087</v>
      </c>
      <c r="K369" s="7" t="s">
        <v>12838</v>
      </c>
      <c r="L369" s="7" t="s">
        <v>14820</v>
      </c>
      <c r="M369" s="7" t="s">
        <v>14821</v>
      </c>
    </row>
    <row r="370" spans="2:13" x14ac:dyDescent="0.35">
      <c r="B370" s="7" t="s">
        <v>9209</v>
      </c>
      <c r="D370" s="7" t="s">
        <v>14812</v>
      </c>
      <c r="F370" s="7" t="s">
        <v>14822</v>
      </c>
      <c r="G370" s="7" t="s">
        <v>2970</v>
      </c>
      <c r="H370" s="7" t="s">
        <v>14823</v>
      </c>
      <c r="I370" s="7" t="s">
        <v>14815</v>
      </c>
      <c r="J370" s="7" t="s">
        <v>13322</v>
      </c>
      <c r="K370" s="7" t="s">
        <v>12838</v>
      </c>
      <c r="L370" s="7" t="s">
        <v>14824</v>
      </c>
      <c r="M370" s="7" t="s">
        <v>14825</v>
      </c>
    </row>
    <row r="371" spans="2:13" x14ac:dyDescent="0.35">
      <c r="B371" s="7" t="s">
        <v>9209</v>
      </c>
      <c r="D371" s="7" t="s">
        <v>14812</v>
      </c>
      <c r="F371" s="7" t="s">
        <v>14822</v>
      </c>
      <c r="G371" s="7" t="s">
        <v>2970</v>
      </c>
      <c r="H371" s="7" t="s">
        <v>14826</v>
      </c>
      <c r="I371" s="7" t="s">
        <v>14815</v>
      </c>
      <c r="J371" s="7" t="s">
        <v>13322</v>
      </c>
      <c r="K371" s="7" t="s">
        <v>12838</v>
      </c>
      <c r="L371" s="7" t="s">
        <v>14824</v>
      </c>
      <c r="M371" s="7" t="s">
        <v>14827</v>
      </c>
    </row>
    <row r="372" spans="2:13" x14ac:dyDescent="0.35">
      <c r="B372" s="7" t="s">
        <v>9209</v>
      </c>
      <c r="D372" s="7" t="s">
        <v>14812</v>
      </c>
      <c r="F372" s="7" t="s">
        <v>14828</v>
      </c>
      <c r="G372" s="7" t="s">
        <v>2970</v>
      </c>
      <c r="H372" s="7" t="s">
        <v>14829</v>
      </c>
      <c r="I372" s="7" t="s">
        <v>72</v>
      </c>
      <c r="J372" s="7" t="s">
        <v>13322</v>
      </c>
      <c r="K372" s="7" t="s">
        <v>12838</v>
      </c>
      <c r="L372" s="7" t="s">
        <v>14830</v>
      </c>
      <c r="M372" s="7" t="s">
        <v>14831</v>
      </c>
    </row>
    <row r="373" spans="2:13" x14ac:dyDescent="0.35">
      <c r="B373" s="7" t="s">
        <v>9209</v>
      </c>
      <c r="D373" s="7" t="s">
        <v>14812</v>
      </c>
      <c r="F373" s="7" t="s">
        <v>14832</v>
      </c>
      <c r="G373" s="7" t="s">
        <v>618</v>
      </c>
      <c r="H373" s="7" t="s">
        <v>14833</v>
      </c>
      <c r="I373" s="7" t="s">
        <v>72</v>
      </c>
      <c r="J373" s="7" t="s">
        <v>11087</v>
      </c>
      <c r="K373" s="7" t="s">
        <v>12838</v>
      </c>
      <c r="L373" s="7" t="s">
        <v>14834</v>
      </c>
      <c r="M373" s="7" t="s">
        <v>14835</v>
      </c>
    </row>
    <row r="374" spans="2:13" x14ac:dyDescent="0.35">
      <c r="B374" s="7" t="s">
        <v>9209</v>
      </c>
      <c r="D374" s="7" t="s">
        <v>14812</v>
      </c>
      <c r="F374" s="7" t="s">
        <v>14832</v>
      </c>
      <c r="G374" s="7" t="s">
        <v>14836</v>
      </c>
      <c r="H374" s="7" t="s">
        <v>14837</v>
      </c>
      <c r="I374" s="7" t="s">
        <v>72</v>
      </c>
      <c r="J374" s="7" t="s">
        <v>11087</v>
      </c>
      <c r="K374" s="7" t="s">
        <v>12838</v>
      </c>
      <c r="L374" s="7" t="s">
        <v>14838</v>
      </c>
      <c r="M374" s="7" t="s">
        <v>14839</v>
      </c>
    </row>
    <row r="375" spans="2:13" x14ac:dyDescent="0.35">
      <c r="B375" s="7" t="s">
        <v>9209</v>
      </c>
      <c r="D375" s="7" t="s">
        <v>14840</v>
      </c>
      <c r="F375" s="7" t="s">
        <v>14841</v>
      </c>
      <c r="G375" s="7" t="s">
        <v>12896</v>
      </c>
      <c r="H375" s="7" t="s">
        <v>14842</v>
      </c>
      <c r="I375" s="7" t="s">
        <v>72</v>
      </c>
      <c r="J375" s="7" t="s">
        <v>11131</v>
      </c>
      <c r="K375" s="7" t="s">
        <v>12838</v>
      </c>
      <c r="L375" s="7" t="s">
        <v>14843</v>
      </c>
      <c r="M375" s="7" t="s">
        <v>14844</v>
      </c>
    </row>
    <row r="376" spans="2:13" x14ac:dyDescent="0.35">
      <c r="B376" s="7" t="s">
        <v>9209</v>
      </c>
      <c r="D376" s="7" t="s">
        <v>14840</v>
      </c>
      <c r="F376" s="7" t="s">
        <v>8968</v>
      </c>
      <c r="G376" s="7" t="s">
        <v>2997</v>
      </c>
      <c r="H376" s="7" t="s">
        <v>14845</v>
      </c>
      <c r="I376" s="7" t="s">
        <v>72</v>
      </c>
      <c r="J376" s="7" t="s">
        <v>11087</v>
      </c>
      <c r="K376" s="7" t="s">
        <v>12838</v>
      </c>
      <c r="L376" s="7" t="s">
        <v>14846</v>
      </c>
      <c r="M376" s="7" t="s">
        <v>14847</v>
      </c>
    </row>
    <row r="377" spans="2:13" x14ac:dyDescent="0.35">
      <c r="B377" s="7" t="s">
        <v>9209</v>
      </c>
      <c r="D377" s="7" t="s">
        <v>14840</v>
      </c>
      <c r="F377" s="7" t="s">
        <v>14848</v>
      </c>
      <c r="G377" s="7" t="s">
        <v>2997</v>
      </c>
      <c r="H377" s="7" t="s">
        <v>14849</v>
      </c>
      <c r="I377" s="7" t="s">
        <v>72</v>
      </c>
      <c r="J377" s="7" t="s">
        <v>11087</v>
      </c>
      <c r="K377" s="7" t="s">
        <v>12838</v>
      </c>
      <c r="L377" s="7" t="s">
        <v>14850</v>
      </c>
      <c r="M377" s="7" t="s">
        <v>14851</v>
      </c>
    </row>
    <row r="378" spans="2:13" x14ac:dyDescent="0.35">
      <c r="B378" s="7" t="s">
        <v>9209</v>
      </c>
      <c r="D378" s="7" t="s">
        <v>14840</v>
      </c>
      <c r="F378" s="7" t="s">
        <v>14852</v>
      </c>
      <c r="G378" s="7" t="s">
        <v>14853</v>
      </c>
      <c r="H378" s="7" t="s">
        <v>14854</v>
      </c>
      <c r="I378" s="7" t="s">
        <v>72</v>
      </c>
      <c r="J378" s="7" t="s">
        <v>11087</v>
      </c>
      <c r="K378" s="7" t="s">
        <v>12838</v>
      </c>
      <c r="L378" s="7" t="s">
        <v>14855</v>
      </c>
      <c r="M378" s="7" t="s">
        <v>14856</v>
      </c>
    </row>
    <row r="379" spans="2:13" x14ac:dyDescent="0.35">
      <c r="B379" s="7" t="s">
        <v>9209</v>
      </c>
      <c r="D379" s="7" t="s">
        <v>14840</v>
      </c>
      <c r="F379" s="7" t="s">
        <v>14857</v>
      </c>
      <c r="G379" s="7" t="s">
        <v>2997</v>
      </c>
      <c r="H379" s="7" t="s">
        <v>14858</v>
      </c>
      <c r="I379" s="7" t="s">
        <v>72</v>
      </c>
      <c r="J379" s="7" t="s">
        <v>11087</v>
      </c>
      <c r="K379" s="7" t="s">
        <v>12838</v>
      </c>
      <c r="L379" s="7" t="s">
        <v>14859</v>
      </c>
      <c r="M379" s="7" t="s">
        <v>14860</v>
      </c>
    </row>
    <row r="380" spans="2:13" x14ac:dyDescent="0.35">
      <c r="B380" s="7" t="s">
        <v>9209</v>
      </c>
      <c r="D380" s="7" t="s">
        <v>14840</v>
      </c>
      <c r="F380" s="7" t="s">
        <v>14861</v>
      </c>
      <c r="G380" s="7" t="s">
        <v>14862</v>
      </c>
      <c r="H380" s="7" t="s">
        <v>14863</v>
      </c>
      <c r="I380" s="7" t="s">
        <v>72</v>
      </c>
      <c r="J380" s="7" t="s">
        <v>11087</v>
      </c>
      <c r="K380" s="7" t="s">
        <v>12838</v>
      </c>
      <c r="L380" s="7" t="s">
        <v>14864</v>
      </c>
      <c r="M380" s="7" t="s">
        <v>14865</v>
      </c>
    </row>
    <row r="381" spans="2:13" x14ac:dyDescent="0.35">
      <c r="B381" s="7" t="s">
        <v>9209</v>
      </c>
      <c r="D381" s="7" t="s">
        <v>14840</v>
      </c>
      <c r="F381" s="7" t="s">
        <v>14866</v>
      </c>
      <c r="G381" s="7" t="s">
        <v>14867</v>
      </c>
      <c r="H381" s="7" t="s">
        <v>14868</v>
      </c>
      <c r="I381" s="7" t="s">
        <v>72</v>
      </c>
      <c r="J381" s="7" t="s">
        <v>11087</v>
      </c>
      <c r="K381" s="7" t="s">
        <v>12838</v>
      </c>
      <c r="L381" s="7" t="s">
        <v>14869</v>
      </c>
      <c r="M381" s="7" t="s">
        <v>14870</v>
      </c>
    </row>
    <row r="382" spans="2:13" x14ac:dyDescent="0.35">
      <c r="B382" s="7" t="s">
        <v>9209</v>
      </c>
      <c r="D382" s="7" t="s">
        <v>14871</v>
      </c>
      <c r="F382" s="7" t="s">
        <v>14872</v>
      </c>
      <c r="G382" s="7" t="s">
        <v>2997</v>
      </c>
      <c r="H382" s="7" t="s">
        <v>14873</v>
      </c>
      <c r="I382" s="7" t="s">
        <v>72</v>
      </c>
      <c r="J382" s="7" t="s">
        <v>14874</v>
      </c>
      <c r="K382" s="7" t="s">
        <v>12838</v>
      </c>
      <c r="L382" s="7" t="s">
        <v>14875</v>
      </c>
      <c r="M382" s="7" t="s">
        <v>14876</v>
      </c>
    </row>
    <row r="383" spans="2:13" x14ac:dyDescent="0.35">
      <c r="B383" s="7" t="s">
        <v>9209</v>
      </c>
      <c r="D383" s="7" t="s">
        <v>14871</v>
      </c>
      <c r="F383" s="7" t="s">
        <v>14877</v>
      </c>
      <c r="G383" s="7" t="s">
        <v>2997</v>
      </c>
      <c r="H383" s="7" t="s">
        <v>14878</v>
      </c>
      <c r="I383" s="7" t="s">
        <v>72</v>
      </c>
      <c r="J383" s="7" t="s">
        <v>14879</v>
      </c>
      <c r="K383" s="7" t="s">
        <v>12838</v>
      </c>
      <c r="L383" s="7" t="s">
        <v>14880</v>
      </c>
      <c r="M383" s="7" t="s">
        <v>13187</v>
      </c>
    </row>
    <row r="384" spans="2:13" x14ac:dyDescent="0.35">
      <c r="B384" s="7" t="s">
        <v>9209</v>
      </c>
      <c r="D384" s="7" t="s">
        <v>14871</v>
      </c>
      <c r="F384" s="7" t="s">
        <v>14881</v>
      </c>
      <c r="G384" s="7" t="s">
        <v>2997</v>
      </c>
      <c r="H384" s="7" t="s">
        <v>14882</v>
      </c>
      <c r="I384" s="7" t="s">
        <v>72</v>
      </c>
      <c r="J384" s="7" t="s">
        <v>117</v>
      </c>
      <c r="K384" s="7" t="s">
        <v>12838</v>
      </c>
      <c r="L384" s="7" t="s">
        <v>14883</v>
      </c>
      <c r="M384" s="7" t="s">
        <v>14884</v>
      </c>
    </row>
    <row r="385" spans="2:13" x14ac:dyDescent="0.35">
      <c r="B385" s="7" t="s">
        <v>9209</v>
      </c>
      <c r="D385" s="7" t="s">
        <v>14871</v>
      </c>
      <c r="F385" s="7" t="s">
        <v>14885</v>
      </c>
      <c r="G385" s="7" t="s">
        <v>2970</v>
      </c>
      <c r="H385" s="7" t="s">
        <v>14886</v>
      </c>
      <c r="I385" s="7" t="s">
        <v>72</v>
      </c>
      <c r="J385" s="7" t="s">
        <v>13322</v>
      </c>
      <c r="K385" s="7" t="s">
        <v>12838</v>
      </c>
      <c r="L385" s="7" t="s">
        <v>14887</v>
      </c>
      <c r="M385" s="7" t="s">
        <v>14888</v>
      </c>
    </row>
    <row r="386" spans="2:13" x14ac:dyDescent="0.35">
      <c r="B386" s="7" t="s">
        <v>9209</v>
      </c>
      <c r="D386" s="7" t="s">
        <v>14871</v>
      </c>
      <c r="F386" s="7" t="s">
        <v>14889</v>
      </c>
      <c r="G386" s="7" t="s">
        <v>2997</v>
      </c>
      <c r="H386" s="7" t="s">
        <v>14890</v>
      </c>
      <c r="I386" s="7" t="s">
        <v>72</v>
      </c>
      <c r="J386" s="7" t="s">
        <v>13322</v>
      </c>
      <c r="K386" s="7" t="s">
        <v>12838</v>
      </c>
      <c r="L386" s="7" t="s">
        <v>14891</v>
      </c>
      <c r="M386" s="7" t="s">
        <v>14892</v>
      </c>
    </row>
    <row r="387" spans="2:13" x14ac:dyDescent="0.35">
      <c r="B387" s="7" t="s">
        <v>9204</v>
      </c>
      <c r="D387" s="7" t="s">
        <v>14812</v>
      </c>
      <c r="F387" s="7" t="s">
        <v>14893</v>
      </c>
      <c r="G387" s="7" t="s">
        <v>2970</v>
      </c>
      <c r="H387" s="7" t="s">
        <v>14894</v>
      </c>
      <c r="I387" s="7" t="s">
        <v>72</v>
      </c>
      <c r="J387" s="7" t="s">
        <v>14895</v>
      </c>
      <c r="K387" s="7" t="s">
        <v>12838</v>
      </c>
      <c r="L387" s="7" t="s">
        <v>14896</v>
      </c>
      <c r="M387" s="7" t="s">
        <v>14897</v>
      </c>
    </row>
    <row r="388" spans="2:13" x14ac:dyDescent="0.35">
      <c r="B388" s="7" t="s">
        <v>9204</v>
      </c>
      <c r="D388" s="7" t="s">
        <v>14812</v>
      </c>
      <c r="F388" s="7" t="s">
        <v>14898</v>
      </c>
      <c r="G388" s="7" t="s">
        <v>2970</v>
      </c>
      <c r="H388" s="7" t="s">
        <v>14899</v>
      </c>
      <c r="I388" s="7" t="s">
        <v>72</v>
      </c>
      <c r="J388" s="7" t="s">
        <v>14895</v>
      </c>
      <c r="K388" s="7" t="s">
        <v>12838</v>
      </c>
      <c r="L388" s="7" t="s">
        <v>14900</v>
      </c>
      <c r="M388" s="7" t="s">
        <v>14901</v>
      </c>
    </row>
    <row r="389" spans="2:13" x14ac:dyDescent="0.35">
      <c r="B389" s="7" t="s">
        <v>9204</v>
      </c>
      <c r="D389" s="7" t="s">
        <v>14812</v>
      </c>
      <c r="F389" s="7" t="s">
        <v>14902</v>
      </c>
      <c r="G389" s="7" t="s">
        <v>2970</v>
      </c>
      <c r="H389" s="7" t="s">
        <v>14903</v>
      </c>
      <c r="I389" s="7" t="s">
        <v>72</v>
      </c>
      <c r="J389" s="7" t="s">
        <v>14895</v>
      </c>
      <c r="K389" s="7" t="s">
        <v>12838</v>
      </c>
      <c r="L389" s="7" t="s">
        <v>14904</v>
      </c>
      <c r="M389" s="7" t="s">
        <v>14905</v>
      </c>
    </row>
    <row r="390" spans="2:13" x14ac:dyDescent="0.35">
      <c r="B390" s="7" t="s">
        <v>9204</v>
      </c>
      <c r="D390" s="7" t="s">
        <v>14812</v>
      </c>
      <c r="F390" s="7" t="s">
        <v>14906</v>
      </c>
      <c r="G390" s="7" t="s">
        <v>2970</v>
      </c>
      <c r="H390" s="7" t="s">
        <v>14907</v>
      </c>
      <c r="I390" s="7" t="s">
        <v>72</v>
      </c>
      <c r="J390" s="7" t="s">
        <v>14895</v>
      </c>
      <c r="K390" s="7" t="s">
        <v>12838</v>
      </c>
      <c r="L390" s="7" t="s">
        <v>14908</v>
      </c>
      <c r="M390" s="7" t="s">
        <v>14909</v>
      </c>
    </row>
    <row r="391" spans="2:13" x14ac:dyDescent="0.35">
      <c r="B391" s="7" t="s">
        <v>9204</v>
      </c>
      <c r="D391" s="7" t="s">
        <v>14812</v>
      </c>
      <c r="F391" s="7" t="s">
        <v>14910</v>
      </c>
      <c r="G391" s="7" t="s">
        <v>2970</v>
      </c>
      <c r="H391" s="7" t="s">
        <v>14911</v>
      </c>
      <c r="I391" s="7" t="s">
        <v>72</v>
      </c>
      <c r="J391" s="7" t="s">
        <v>14912</v>
      </c>
      <c r="K391" s="7" t="s">
        <v>12838</v>
      </c>
      <c r="L391" s="7" t="s">
        <v>14913</v>
      </c>
      <c r="M391" s="7" t="s">
        <v>14914</v>
      </c>
    </row>
    <row r="392" spans="2:13" x14ac:dyDescent="0.35">
      <c r="B392" s="7" t="s">
        <v>9204</v>
      </c>
      <c r="D392" s="7" t="s">
        <v>14812</v>
      </c>
      <c r="F392" s="7" t="s">
        <v>14910</v>
      </c>
      <c r="G392" s="7" t="s">
        <v>2970</v>
      </c>
      <c r="H392" s="7" t="s">
        <v>14915</v>
      </c>
      <c r="I392" s="7" t="s">
        <v>72</v>
      </c>
      <c r="J392" s="7" t="s">
        <v>14912</v>
      </c>
      <c r="K392" s="7" t="s">
        <v>12838</v>
      </c>
      <c r="L392" s="7" t="s">
        <v>14916</v>
      </c>
      <c r="M392" s="7" t="s">
        <v>14917</v>
      </c>
    </row>
    <row r="393" spans="2:13" x14ac:dyDescent="0.35">
      <c r="B393" s="7" t="s">
        <v>9204</v>
      </c>
      <c r="D393" s="7" t="s">
        <v>14840</v>
      </c>
      <c r="F393" s="7" t="s">
        <v>8969</v>
      </c>
      <c r="G393" s="7" t="s">
        <v>2997</v>
      </c>
      <c r="H393" s="7" t="s">
        <v>14918</v>
      </c>
      <c r="I393" s="7" t="s">
        <v>72</v>
      </c>
      <c r="J393" s="7" t="s">
        <v>11118</v>
      </c>
      <c r="K393" s="7" t="s">
        <v>12838</v>
      </c>
      <c r="L393" s="7" t="s">
        <v>14919</v>
      </c>
      <c r="M393" s="7" t="s">
        <v>14920</v>
      </c>
    </row>
    <row r="394" spans="2:13" x14ac:dyDescent="0.35">
      <c r="B394" s="7" t="s">
        <v>9204</v>
      </c>
      <c r="D394" s="7" t="s">
        <v>14840</v>
      </c>
      <c r="F394" s="7" t="s">
        <v>14921</v>
      </c>
      <c r="G394" s="7" t="s">
        <v>14922</v>
      </c>
      <c r="H394" s="7" t="s">
        <v>14923</v>
      </c>
      <c r="I394" s="7" t="s">
        <v>72</v>
      </c>
      <c r="J394" s="7" t="s">
        <v>14924</v>
      </c>
      <c r="K394" s="7" t="s">
        <v>12838</v>
      </c>
      <c r="L394" s="7" t="s">
        <v>14925</v>
      </c>
      <c r="M394" s="7" t="s">
        <v>14926</v>
      </c>
    </row>
    <row r="395" spans="2:13" x14ac:dyDescent="0.35">
      <c r="B395" s="7" t="s">
        <v>9204</v>
      </c>
      <c r="D395" s="7" t="s">
        <v>14840</v>
      </c>
      <c r="F395" s="7" t="s">
        <v>14927</v>
      </c>
      <c r="G395" s="7" t="s">
        <v>2970</v>
      </c>
      <c r="H395" s="7" t="s">
        <v>14928</v>
      </c>
      <c r="I395" s="7" t="s">
        <v>72</v>
      </c>
      <c r="J395" s="7" t="s">
        <v>117</v>
      </c>
      <c r="K395" s="7" t="s">
        <v>12838</v>
      </c>
      <c r="L395" s="7" t="s">
        <v>14929</v>
      </c>
      <c r="M395" s="7" t="s">
        <v>14930</v>
      </c>
    </row>
    <row r="396" spans="2:13" x14ac:dyDescent="0.35">
      <c r="B396" s="7" t="s">
        <v>9204</v>
      </c>
      <c r="D396" s="7" t="s">
        <v>14840</v>
      </c>
      <c r="F396" s="7" t="s">
        <v>8970</v>
      </c>
      <c r="G396" s="7" t="s">
        <v>14931</v>
      </c>
      <c r="H396" s="7" t="s">
        <v>14932</v>
      </c>
      <c r="I396" s="7" t="s">
        <v>72</v>
      </c>
      <c r="J396" s="7" t="s">
        <v>127</v>
      </c>
      <c r="K396" s="7" t="s">
        <v>12838</v>
      </c>
      <c r="L396" s="7" t="s">
        <v>14933</v>
      </c>
      <c r="M396" s="7" t="s">
        <v>14934</v>
      </c>
    </row>
    <row r="397" spans="2:13" x14ac:dyDescent="0.35">
      <c r="B397" s="7" t="s">
        <v>9204</v>
      </c>
      <c r="D397" s="7" t="s">
        <v>14840</v>
      </c>
      <c r="F397" s="7" t="s">
        <v>8971</v>
      </c>
      <c r="G397" s="7" t="s">
        <v>14935</v>
      </c>
      <c r="H397" s="7" t="s">
        <v>14936</v>
      </c>
      <c r="I397" s="7" t="s">
        <v>72</v>
      </c>
      <c r="J397" s="7" t="s">
        <v>127</v>
      </c>
      <c r="K397" s="7" t="s">
        <v>12838</v>
      </c>
      <c r="L397" s="7" t="s">
        <v>14937</v>
      </c>
      <c r="M397" s="7" t="s">
        <v>14938</v>
      </c>
    </row>
    <row r="398" spans="2:13" x14ac:dyDescent="0.35">
      <c r="B398" s="7" t="s">
        <v>9204</v>
      </c>
      <c r="D398" s="7" t="s">
        <v>14840</v>
      </c>
      <c r="F398" s="7" t="s">
        <v>14939</v>
      </c>
      <c r="G398" s="7" t="s">
        <v>14940</v>
      </c>
      <c r="H398" s="7" t="s">
        <v>14941</v>
      </c>
      <c r="I398" s="7" t="s">
        <v>72</v>
      </c>
      <c r="J398" s="7" t="s">
        <v>11118</v>
      </c>
      <c r="K398" s="7" t="s">
        <v>12838</v>
      </c>
      <c r="L398" s="7" t="s">
        <v>14942</v>
      </c>
      <c r="M398" s="7" t="s">
        <v>14943</v>
      </c>
    </row>
    <row r="399" spans="2:13" x14ac:dyDescent="0.35">
      <c r="B399" s="7" t="s">
        <v>9204</v>
      </c>
      <c r="D399" s="7" t="s">
        <v>14840</v>
      </c>
      <c r="F399" s="7" t="s">
        <v>14944</v>
      </c>
      <c r="G399" s="7" t="s">
        <v>14945</v>
      </c>
      <c r="H399" s="7" t="s">
        <v>14946</v>
      </c>
      <c r="I399" s="7" t="s">
        <v>72</v>
      </c>
      <c r="J399" s="7" t="s">
        <v>117</v>
      </c>
      <c r="K399" s="7" t="s">
        <v>12838</v>
      </c>
      <c r="L399" s="7" t="s">
        <v>14947</v>
      </c>
      <c r="M399" s="7" t="s">
        <v>14948</v>
      </c>
    </row>
    <row r="400" spans="2:13" x14ac:dyDescent="0.35">
      <c r="B400" s="7" t="s">
        <v>9204</v>
      </c>
      <c r="D400" s="7" t="s">
        <v>14871</v>
      </c>
      <c r="F400" s="7" t="s">
        <v>14949</v>
      </c>
      <c r="G400" s="7" t="s">
        <v>2970</v>
      </c>
      <c r="H400" s="7" t="s">
        <v>14950</v>
      </c>
      <c r="I400" s="7" t="s">
        <v>72</v>
      </c>
      <c r="J400" s="7" t="s">
        <v>14951</v>
      </c>
      <c r="K400" s="7" t="s">
        <v>12838</v>
      </c>
      <c r="L400" s="7" t="s">
        <v>14952</v>
      </c>
      <c r="M400" s="7" t="s">
        <v>14953</v>
      </c>
    </row>
    <row r="401" spans="2:13" x14ac:dyDescent="0.35">
      <c r="B401" s="7" t="s">
        <v>9204</v>
      </c>
      <c r="D401" s="7" t="s">
        <v>14871</v>
      </c>
      <c r="F401" s="7" t="s">
        <v>14949</v>
      </c>
      <c r="G401" s="7" t="s">
        <v>2970</v>
      </c>
      <c r="H401" s="7" t="s">
        <v>14954</v>
      </c>
      <c r="I401" s="7" t="s">
        <v>72</v>
      </c>
      <c r="J401" s="7" t="s">
        <v>11136</v>
      </c>
      <c r="K401" s="7" t="s">
        <v>12838</v>
      </c>
      <c r="L401" s="7" t="s">
        <v>14955</v>
      </c>
      <c r="M401" s="7" t="s">
        <v>14956</v>
      </c>
    </row>
    <row r="402" spans="2:13" x14ac:dyDescent="0.35">
      <c r="B402" s="7" t="s">
        <v>9204</v>
      </c>
      <c r="D402" s="7" t="s">
        <v>14871</v>
      </c>
      <c r="F402" s="7" t="s">
        <v>14957</v>
      </c>
      <c r="G402" s="7" t="s">
        <v>14958</v>
      </c>
      <c r="H402" s="7" t="s">
        <v>14959</v>
      </c>
      <c r="I402" s="7" t="s">
        <v>72</v>
      </c>
      <c r="J402" s="7" t="s">
        <v>117</v>
      </c>
      <c r="K402" s="7" t="s">
        <v>12838</v>
      </c>
      <c r="L402" s="7" t="s">
        <v>14960</v>
      </c>
      <c r="M402" s="7" t="s">
        <v>14961</v>
      </c>
    </row>
    <row r="403" spans="2:13" x14ac:dyDescent="0.35">
      <c r="B403" s="7" t="s">
        <v>9204</v>
      </c>
      <c r="D403" s="7" t="s">
        <v>14871</v>
      </c>
      <c r="F403" s="7" t="s">
        <v>14962</v>
      </c>
      <c r="G403" s="7" t="s">
        <v>2997</v>
      </c>
      <c r="H403" s="7" t="s">
        <v>14963</v>
      </c>
      <c r="I403" s="7" t="s">
        <v>72</v>
      </c>
      <c r="J403" s="7" t="s">
        <v>117</v>
      </c>
      <c r="K403" s="7" t="s">
        <v>12838</v>
      </c>
      <c r="L403" s="7" t="s">
        <v>14964</v>
      </c>
      <c r="M403" s="7" t="s">
        <v>14965</v>
      </c>
    </row>
    <row r="404" spans="2:13" x14ac:dyDescent="0.35">
      <c r="B404" s="7" t="s">
        <v>9204</v>
      </c>
      <c r="D404" s="7" t="s">
        <v>14871</v>
      </c>
      <c r="F404" s="7" t="s">
        <v>14966</v>
      </c>
      <c r="G404" s="7" t="s">
        <v>2970</v>
      </c>
      <c r="H404" s="7" t="s">
        <v>14954</v>
      </c>
      <c r="I404" s="7" t="s">
        <v>72</v>
      </c>
      <c r="J404" s="7" t="s">
        <v>11136</v>
      </c>
      <c r="K404" s="7" t="s">
        <v>12838</v>
      </c>
      <c r="L404" s="7" t="s">
        <v>14967</v>
      </c>
      <c r="M404" s="7" t="s">
        <v>14968</v>
      </c>
    </row>
    <row r="405" spans="2:13" x14ac:dyDescent="0.35">
      <c r="B405" s="7" t="s">
        <v>9204</v>
      </c>
      <c r="D405" s="7" t="s">
        <v>14871</v>
      </c>
      <c r="F405" s="7" t="s">
        <v>13268</v>
      </c>
      <c r="G405" s="7" t="s">
        <v>2997</v>
      </c>
      <c r="H405" s="7" t="s">
        <v>14969</v>
      </c>
      <c r="I405" s="7" t="s">
        <v>72</v>
      </c>
      <c r="J405" s="7" t="s">
        <v>11136</v>
      </c>
      <c r="K405" s="7" t="s">
        <v>12838</v>
      </c>
      <c r="L405" s="7" t="s">
        <v>14970</v>
      </c>
      <c r="M405" s="7" t="s">
        <v>14971</v>
      </c>
    </row>
    <row r="406" spans="2:13" x14ac:dyDescent="0.35">
      <c r="B406" s="7" t="s">
        <v>9204</v>
      </c>
      <c r="D406" s="7" t="s">
        <v>14871</v>
      </c>
      <c r="F406" s="7" t="s">
        <v>13268</v>
      </c>
      <c r="G406" s="7" t="s">
        <v>2997</v>
      </c>
      <c r="H406" s="7" t="s">
        <v>14972</v>
      </c>
      <c r="I406" s="7" t="s">
        <v>72</v>
      </c>
      <c r="J406" s="7" t="s">
        <v>11136</v>
      </c>
      <c r="K406" s="7" t="s">
        <v>12838</v>
      </c>
      <c r="L406" s="7" t="s">
        <v>14970</v>
      </c>
      <c r="M406" s="7" t="s">
        <v>14973</v>
      </c>
    </row>
    <row r="407" spans="2:13" x14ac:dyDescent="0.35">
      <c r="B407" s="7" t="s">
        <v>9204</v>
      </c>
      <c r="D407" s="7" t="s">
        <v>14871</v>
      </c>
      <c r="F407" s="7" t="s">
        <v>14974</v>
      </c>
      <c r="G407" s="7" t="s">
        <v>2997</v>
      </c>
      <c r="H407" s="7" t="s">
        <v>14975</v>
      </c>
      <c r="I407" s="7" t="s">
        <v>72</v>
      </c>
      <c r="J407" s="7" t="s">
        <v>117</v>
      </c>
      <c r="K407" s="7" t="s">
        <v>12838</v>
      </c>
      <c r="L407" s="7" t="s">
        <v>14976</v>
      </c>
      <c r="M407" s="7" t="s">
        <v>14977</v>
      </c>
    </row>
    <row r="408" spans="2:13" x14ac:dyDescent="0.35">
      <c r="B408" s="7" t="s">
        <v>9207</v>
      </c>
      <c r="D408" s="7" t="s">
        <v>14812</v>
      </c>
      <c r="F408" s="7" t="s">
        <v>14978</v>
      </c>
      <c r="G408" s="7" t="s">
        <v>14979</v>
      </c>
      <c r="H408" s="7" t="s">
        <v>14980</v>
      </c>
      <c r="I408" s="7" t="s">
        <v>72</v>
      </c>
      <c r="J408" s="7" t="s">
        <v>11048</v>
      </c>
      <c r="K408" s="7" t="s">
        <v>12838</v>
      </c>
      <c r="L408" s="7" t="s">
        <v>14981</v>
      </c>
      <c r="M408" s="7" t="s">
        <v>14982</v>
      </c>
    </row>
    <row r="409" spans="2:13" x14ac:dyDescent="0.35">
      <c r="B409" s="7" t="s">
        <v>9207</v>
      </c>
      <c r="D409" s="7" t="s">
        <v>14812</v>
      </c>
      <c r="F409" s="7" t="s">
        <v>14978</v>
      </c>
      <c r="G409" s="7" t="s">
        <v>14979</v>
      </c>
      <c r="H409" s="7" t="s">
        <v>14983</v>
      </c>
      <c r="I409" s="7" t="s">
        <v>72</v>
      </c>
      <c r="J409" s="7" t="s">
        <v>11048</v>
      </c>
      <c r="K409" s="7" t="s">
        <v>12838</v>
      </c>
      <c r="L409" s="7" t="s">
        <v>14981</v>
      </c>
      <c r="M409" s="7" t="s">
        <v>14984</v>
      </c>
    </row>
    <row r="410" spans="2:13" x14ac:dyDescent="0.35">
      <c r="B410" s="7" t="s">
        <v>9207</v>
      </c>
      <c r="D410" s="7" t="s">
        <v>14812</v>
      </c>
      <c r="F410" s="7" t="s">
        <v>14985</v>
      </c>
      <c r="G410" s="7" t="s">
        <v>2970</v>
      </c>
      <c r="H410" s="7" t="s">
        <v>14986</v>
      </c>
      <c r="I410" s="7" t="s">
        <v>72</v>
      </c>
      <c r="J410" s="7" t="s">
        <v>11048</v>
      </c>
      <c r="K410" s="7" t="s">
        <v>12838</v>
      </c>
      <c r="L410" s="7" t="s">
        <v>14987</v>
      </c>
      <c r="M410" s="7" t="s">
        <v>14988</v>
      </c>
    </row>
    <row r="411" spans="2:13" x14ac:dyDescent="0.35">
      <c r="B411" s="7" t="s">
        <v>9207</v>
      </c>
      <c r="D411" s="7" t="s">
        <v>14812</v>
      </c>
      <c r="F411" s="7" t="s">
        <v>14985</v>
      </c>
      <c r="G411" s="7" t="s">
        <v>2970</v>
      </c>
      <c r="H411" s="7" t="s">
        <v>14989</v>
      </c>
      <c r="I411" s="7" t="s">
        <v>72</v>
      </c>
      <c r="J411" s="7" t="s">
        <v>11048</v>
      </c>
      <c r="K411" s="7" t="s">
        <v>12838</v>
      </c>
      <c r="L411" s="7" t="s">
        <v>14987</v>
      </c>
      <c r="M411" s="7" t="s">
        <v>14990</v>
      </c>
    </row>
    <row r="412" spans="2:13" x14ac:dyDescent="0.35">
      <c r="B412" s="7" t="s">
        <v>9207</v>
      </c>
      <c r="D412" s="7" t="s">
        <v>14812</v>
      </c>
      <c r="F412" s="7" t="s">
        <v>14991</v>
      </c>
      <c r="G412" s="7" t="s">
        <v>14992</v>
      </c>
      <c r="H412" s="7" t="s">
        <v>14993</v>
      </c>
      <c r="I412" s="7" t="s">
        <v>72</v>
      </c>
      <c r="J412" s="7" t="s">
        <v>11048</v>
      </c>
      <c r="K412" s="7" t="s">
        <v>12838</v>
      </c>
      <c r="L412" s="7" t="s">
        <v>14994</v>
      </c>
      <c r="M412" s="7" t="s">
        <v>14995</v>
      </c>
    </row>
    <row r="413" spans="2:13" x14ac:dyDescent="0.35">
      <c r="B413" s="7" t="s">
        <v>9207</v>
      </c>
      <c r="D413" s="7" t="s">
        <v>14812</v>
      </c>
      <c r="F413" s="7" t="s">
        <v>14996</v>
      </c>
      <c r="G413" s="7" t="s">
        <v>2970</v>
      </c>
      <c r="H413" s="7" t="s">
        <v>14997</v>
      </c>
      <c r="I413" s="7" t="s">
        <v>11048</v>
      </c>
      <c r="J413" s="7" t="s">
        <v>11048</v>
      </c>
      <c r="K413" s="7" t="s">
        <v>12838</v>
      </c>
      <c r="L413" s="7" t="s">
        <v>14998</v>
      </c>
      <c r="M413" s="7" t="s">
        <v>14999</v>
      </c>
    </row>
    <row r="414" spans="2:13" x14ac:dyDescent="0.35">
      <c r="B414" s="7" t="s">
        <v>9207</v>
      </c>
      <c r="D414" s="7" t="s">
        <v>14840</v>
      </c>
      <c r="F414" s="7" t="s">
        <v>15000</v>
      </c>
      <c r="G414" s="7" t="s">
        <v>15001</v>
      </c>
      <c r="H414" s="7" t="s">
        <v>15002</v>
      </c>
      <c r="I414" s="7" t="s">
        <v>72</v>
      </c>
      <c r="J414" s="7" t="s">
        <v>11048</v>
      </c>
      <c r="K414" s="7" t="s">
        <v>12838</v>
      </c>
      <c r="L414" s="7" t="s">
        <v>15003</v>
      </c>
      <c r="M414" s="7" t="s">
        <v>15004</v>
      </c>
    </row>
    <row r="415" spans="2:13" x14ac:dyDescent="0.35">
      <c r="B415" s="7" t="s">
        <v>9207</v>
      </c>
      <c r="D415" s="7" t="s">
        <v>14840</v>
      </c>
      <c r="F415" s="7" t="s">
        <v>15005</v>
      </c>
      <c r="G415" s="7" t="s">
        <v>15006</v>
      </c>
      <c r="H415" s="7" t="s">
        <v>15007</v>
      </c>
      <c r="I415" s="7" t="s">
        <v>72</v>
      </c>
      <c r="J415" s="7" t="s">
        <v>615</v>
      </c>
      <c r="K415" s="7" t="s">
        <v>12838</v>
      </c>
      <c r="L415" s="7" t="s">
        <v>15008</v>
      </c>
      <c r="M415" s="7" t="s">
        <v>15009</v>
      </c>
    </row>
    <row r="416" spans="2:13" x14ac:dyDescent="0.35">
      <c r="B416" s="7" t="s">
        <v>9207</v>
      </c>
      <c r="D416" s="7" t="s">
        <v>14840</v>
      </c>
      <c r="F416" s="7" t="s">
        <v>15010</v>
      </c>
      <c r="G416" s="7" t="s">
        <v>15001</v>
      </c>
      <c r="H416" s="7" t="s">
        <v>15011</v>
      </c>
      <c r="I416" s="7" t="s">
        <v>72</v>
      </c>
      <c r="J416" s="7" t="s">
        <v>11048</v>
      </c>
      <c r="K416" s="7" t="s">
        <v>12838</v>
      </c>
      <c r="L416" s="7" t="s">
        <v>15012</v>
      </c>
      <c r="M416" s="7" t="s">
        <v>15013</v>
      </c>
    </row>
    <row r="417" spans="2:13" x14ac:dyDescent="0.35">
      <c r="B417" s="7" t="s">
        <v>9207</v>
      </c>
      <c r="D417" s="7" t="s">
        <v>14840</v>
      </c>
      <c r="F417" s="7" t="s">
        <v>15014</v>
      </c>
      <c r="G417" s="7" t="s">
        <v>15015</v>
      </c>
      <c r="H417" s="7" t="s">
        <v>15016</v>
      </c>
      <c r="I417" s="7" t="s">
        <v>72</v>
      </c>
      <c r="J417" s="7" t="s">
        <v>615</v>
      </c>
      <c r="K417" s="7" t="s">
        <v>12838</v>
      </c>
      <c r="L417" s="7" t="s">
        <v>15017</v>
      </c>
      <c r="M417" s="7" t="s">
        <v>15018</v>
      </c>
    </row>
    <row r="418" spans="2:13" x14ac:dyDescent="0.35">
      <c r="B418" s="7" t="s">
        <v>9207</v>
      </c>
      <c r="D418" s="7" t="s">
        <v>14840</v>
      </c>
      <c r="F418" s="7" t="s">
        <v>15019</v>
      </c>
      <c r="G418" s="7" t="s">
        <v>616</v>
      </c>
      <c r="H418" s="7" t="s">
        <v>15020</v>
      </c>
      <c r="I418" s="7" t="s">
        <v>72</v>
      </c>
      <c r="J418" s="7" t="s">
        <v>615</v>
      </c>
      <c r="K418" s="7" t="s">
        <v>12838</v>
      </c>
      <c r="L418" s="7" t="s">
        <v>15021</v>
      </c>
      <c r="M418" s="7" t="s">
        <v>15022</v>
      </c>
    </row>
    <row r="419" spans="2:13" x14ac:dyDescent="0.35">
      <c r="B419" s="7" t="s">
        <v>9207</v>
      </c>
      <c r="D419" s="7" t="s">
        <v>14840</v>
      </c>
      <c r="F419" s="7" t="s">
        <v>15023</v>
      </c>
      <c r="G419" s="7" t="s">
        <v>15024</v>
      </c>
      <c r="H419" s="7" t="s">
        <v>15025</v>
      </c>
      <c r="I419" s="7" t="s">
        <v>11048</v>
      </c>
      <c r="J419" s="7" t="s">
        <v>11048</v>
      </c>
      <c r="K419" s="7" t="s">
        <v>12838</v>
      </c>
      <c r="L419" s="7" t="s">
        <v>15026</v>
      </c>
      <c r="M419" s="7" t="s">
        <v>15027</v>
      </c>
    </row>
    <row r="420" spans="2:13" x14ac:dyDescent="0.35">
      <c r="B420" s="7" t="s">
        <v>9207</v>
      </c>
      <c r="D420" s="7" t="s">
        <v>14871</v>
      </c>
      <c r="F420" s="7" t="s">
        <v>15028</v>
      </c>
      <c r="G420" s="7" t="s">
        <v>2970</v>
      </c>
      <c r="H420" s="7" t="s">
        <v>15029</v>
      </c>
      <c r="I420" s="7" t="s">
        <v>72</v>
      </c>
      <c r="J420" s="7" t="s">
        <v>11048</v>
      </c>
      <c r="K420" s="7" t="s">
        <v>12838</v>
      </c>
      <c r="L420" s="7" t="s">
        <v>15030</v>
      </c>
      <c r="M420" s="7" t="s">
        <v>15031</v>
      </c>
    </row>
    <row r="421" spans="2:13" x14ac:dyDescent="0.35">
      <c r="B421" s="7" t="s">
        <v>9207</v>
      </c>
      <c r="D421" s="7" t="s">
        <v>14871</v>
      </c>
      <c r="F421" s="7" t="s">
        <v>15032</v>
      </c>
      <c r="G421" s="7" t="s">
        <v>2997</v>
      </c>
      <c r="H421" s="7" t="s">
        <v>15033</v>
      </c>
      <c r="I421" s="7" t="s">
        <v>72</v>
      </c>
      <c r="J421" s="7" t="s">
        <v>87</v>
      </c>
      <c r="K421" s="7" t="s">
        <v>12838</v>
      </c>
      <c r="L421" s="7" t="s">
        <v>15034</v>
      </c>
      <c r="M421" s="7" t="s">
        <v>15035</v>
      </c>
    </row>
    <row r="422" spans="2:13" x14ac:dyDescent="0.35">
      <c r="B422" s="7" t="s">
        <v>9207</v>
      </c>
      <c r="D422" s="7" t="s">
        <v>14871</v>
      </c>
      <c r="F422" s="7" t="s">
        <v>15036</v>
      </c>
      <c r="G422" s="7" t="s">
        <v>2970</v>
      </c>
      <c r="H422" s="7" t="s">
        <v>15037</v>
      </c>
      <c r="I422" s="7" t="s">
        <v>72</v>
      </c>
      <c r="J422" s="7" t="s">
        <v>11048</v>
      </c>
      <c r="K422" s="7" t="s">
        <v>12838</v>
      </c>
      <c r="L422" s="7" t="s">
        <v>15038</v>
      </c>
      <c r="M422" s="7" t="s">
        <v>15039</v>
      </c>
    </row>
    <row r="423" spans="2:13" x14ac:dyDescent="0.35">
      <c r="B423" s="7" t="s">
        <v>9215</v>
      </c>
      <c r="D423" s="7" t="s">
        <v>14812</v>
      </c>
      <c r="F423" s="7" t="s">
        <v>15040</v>
      </c>
      <c r="G423" s="7" t="s">
        <v>2997</v>
      </c>
      <c r="H423" s="7" t="s">
        <v>15041</v>
      </c>
      <c r="I423" s="7" t="s">
        <v>15042</v>
      </c>
      <c r="J423" s="7" t="s">
        <v>11151</v>
      </c>
      <c r="K423" s="7" t="s">
        <v>12838</v>
      </c>
      <c r="L423" s="7" t="s">
        <v>15043</v>
      </c>
      <c r="M423" s="7" t="s">
        <v>15044</v>
      </c>
    </row>
    <row r="424" spans="2:13" x14ac:dyDescent="0.35">
      <c r="B424" s="7" t="s">
        <v>9215</v>
      </c>
      <c r="D424" s="7" t="s">
        <v>14812</v>
      </c>
      <c r="F424" s="7" t="s">
        <v>15040</v>
      </c>
      <c r="G424" s="7" t="s">
        <v>2997</v>
      </c>
      <c r="H424" s="7" t="s">
        <v>15045</v>
      </c>
      <c r="I424" s="7" t="s">
        <v>72</v>
      </c>
      <c r="J424" s="7" t="s">
        <v>11151</v>
      </c>
      <c r="K424" s="7" t="s">
        <v>12838</v>
      </c>
      <c r="L424" s="7" t="s">
        <v>15043</v>
      </c>
      <c r="M424" s="7" t="s">
        <v>15046</v>
      </c>
    </row>
    <row r="425" spans="2:13" x14ac:dyDescent="0.35">
      <c r="B425" s="7" t="s">
        <v>9215</v>
      </c>
      <c r="D425" s="7" t="s">
        <v>14812</v>
      </c>
      <c r="F425" s="7" t="s">
        <v>8838</v>
      </c>
      <c r="G425" s="7" t="s">
        <v>2970</v>
      </c>
      <c r="H425" s="7" t="s">
        <v>15047</v>
      </c>
      <c r="I425" s="7" t="s">
        <v>72</v>
      </c>
      <c r="J425" s="7" t="s">
        <v>11151</v>
      </c>
      <c r="K425" s="7" t="s">
        <v>12838</v>
      </c>
      <c r="L425" s="7" t="s">
        <v>15048</v>
      </c>
      <c r="M425" s="7" t="s">
        <v>15049</v>
      </c>
    </row>
    <row r="426" spans="2:13" x14ac:dyDescent="0.35">
      <c r="B426" s="7" t="s">
        <v>9215</v>
      </c>
      <c r="D426" s="7" t="s">
        <v>14812</v>
      </c>
      <c r="F426" s="7" t="s">
        <v>8838</v>
      </c>
      <c r="G426" s="7" t="s">
        <v>2970</v>
      </c>
      <c r="H426" s="7" t="s">
        <v>15050</v>
      </c>
      <c r="I426" s="7" t="s">
        <v>72</v>
      </c>
      <c r="J426" s="7" t="s">
        <v>11151</v>
      </c>
      <c r="K426" s="7" t="s">
        <v>12838</v>
      </c>
      <c r="L426" s="7" t="s">
        <v>15048</v>
      </c>
      <c r="M426" s="7" t="s">
        <v>15051</v>
      </c>
    </row>
    <row r="427" spans="2:13" x14ac:dyDescent="0.35">
      <c r="B427" s="7" t="s">
        <v>9215</v>
      </c>
      <c r="D427" s="7" t="s">
        <v>14812</v>
      </c>
      <c r="F427" s="7" t="s">
        <v>8837</v>
      </c>
      <c r="G427" s="7" t="s">
        <v>13782</v>
      </c>
      <c r="H427" s="7" t="s">
        <v>15052</v>
      </c>
      <c r="I427" s="7" t="s">
        <v>72</v>
      </c>
      <c r="J427" s="7" t="s">
        <v>11151</v>
      </c>
      <c r="K427" s="7" t="s">
        <v>12838</v>
      </c>
      <c r="L427" s="7" t="s">
        <v>15053</v>
      </c>
      <c r="M427" s="7" t="s">
        <v>15054</v>
      </c>
    </row>
    <row r="428" spans="2:13" x14ac:dyDescent="0.35">
      <c r="B428" s="7" t="s">
        <v>9215</v>
      </c>
      <c r="D428" s="7" t="s">
        <v>14812</v>
      </c>
      <c r="F428" s="7" t="s">
        <v>8837</v>
      </c>
      <c r="G428" s="7" t="s">
        <v>13782</v>
      </c>
      <c r="H428" s="7" t="s">
        <v>15055</v>
      </c>
      <c r="I428" s="7" t="s">
        <v>15042</v>
      </c>
      <c r="J428" s="7" t="s">
        <v>11151</v>
      </c>
      <c r="K428" s="7" t="s">
        <v>12838</v>
      </c>
      <c r="L428" s="7" t="s">
        <v>15053</v>
      </c>
      <c r="M428" s="7" t="s">
        <v>15056</v>
      </c>
    </row>
    <row r="429" spans="2:13" x14ac:dyDescent="0.35">
      <c r="B429" s="7" t="s">
        <v>9215</v>
      </c>
      <c r="D429" s="7" t="s">
        <v>14812</v>
      </c>
      <c r="F429" s="7" t="s">
        <v>15057</v>
      </c>
      <c r="G429" s="7" t="s">
        <v>2970</v>
      </c>
      <c r="H429" s="7" t="s">
        <v>15058</v>
      </c>
      <c r="I429" s="7" t="s">
        <v>72</v>
      </c>
      <c r="J429" s="7" t="s">
        <v>11151</v>
      </c>
      <c r="K429" s="7" t="s">
        <v>12838</v>
      </c>
      <c r="L429" s="7" t="s">
        <v>15059</v>
      </c>
      <c r="M429" s="7" t="s">
        <v>15060</v>
      </c>
    </row>
    <row r="430" spans="2:13" x14ac:dyDescent="0.35">
      <c r="B430" s="7" t="s">
        <v>9215</v>
      </c>
      <c r="D430" s="7" t="s">
        <v>14812</v>
      </c>
      <c r="F430" s="7" t="s">
        <v>15061</v>
      </c>
      <c r="G430" s="7" t="s">
        <v>15062</v>
      </c>
      <c r="H430" s="7" t="s">
        <v>15063</v>
      </c>
      <c r="I430" s="7" t="s">
        <v>72</v>
      </c>
      <c r="J430" s="7" t="s">
        <v>11151</v>
      </c>
      <c r="K430" s="7" t="s">
        <v>12838</v>
      </c>
      <c r="L430" s="7" t="s">
        <v>15064</v>
      </c>
      <c r="M430" s="7" t="s">
        <v>15065</v>
      </c>
    </row>
    <row r="431" spans="2:13" x14ac:dyDescent="0.35">
      <c r="B431" s="7" t="s">
        <v>9215</v>
      </c>
      <c r="D431" s="7" t="s">
        <v>14812</v>
      </c>
      <c r="F431" s="7" t="s">
        <v>15066</v>
      </c>
      <c r="G431" s="7" t="s">
        <v>13782</v>
      </c>
      <c r="H431" s="7" t="s">
        <v>15067</v>
      </c>
      <c r="I431" s="7" t="s">
        <v>72</v>
      </c>
      <c r="J431" s="7" t="s">
        <v>11151</v>
      </c>
      <c r="K431" s="7" t="s">
        <v>12838</v>
      </c>
      <c r="L431" s="7" t="s">
        <v>15068</v>
      </c>
      <c r="M431" s="7" t="s">
        <v>15069</v>
      </c>
    </row>
    <row r="432" spans="2:13" x14ac:dyDescent="0.35">
      <c r="B432" s="7" t="s">
        <v>9215</v>
      </c>
      <c r="D432" s="7" t="s">
        <v>14812</v>
      </c>
      <c r="F432" s="7" t="s">
        <v>15066</v>
      </c>
      <c r="G432" s="7" t="s">
        <v>13782</v>
      </c>
      <c r="H432" s="7" t="s">
        <v>15070</v>
      </c>
      <c r="I432" s="7" t="s">
        <v>15042</v>
      </c>
      <c r="J432" s="7" t="s">
        <v>11151</v>
      </c>
      <c r="K432" s="7" t="s">
        <v>12838</v>
      </c>
      <c r="L432" s="7" t="s">
        <v>15068</v>
      </c>
      <c r="M432" s="7" t="s">
        <v>15071</v>
      </c>
    </row>
    <row r="433" spans="2:13" x14ac:dyDescent="0.35">
      <c r="B433" s="7" t="s">
        <v>9215</v>
      </c>
      <c r="D433" s="7" t="s">
        <v>14812</v>
      </c>
      <c r="F433" s="7" t="s">
        <v>15072</v>
      </c>
      <c r="G433" s="7" t="s">
        <v>2970</v>
      </c>
      <c r="H433" s="7" t="s">
        <v>15073</v>
      </c>
      <c r="I433" s="7" t="s">
        <v>72</v>
      </c>
      <c r="J433" s="7" t="s">
        <v>11151</v>
      </c>
      <c r="K433" s="7" t="s">
        <v>12838</v>
      </c>
      <c r="L433" s="7" t="s">
        <v>15074</v>
      </c>
      <c r="M433" s="7" t="s">
        <v>15075</v>
      </c>
    </row>
    <row r="434" spans="2:13" x14ac:dyDescent="0.35">
      <c r="B434" s="7" t="s">
        <v>9215</v>
      </c>
      <c r="D434" s="7" t="s">
        <v>14840</v>
      </c>
      <c r="F434" s="7" t="s">
        <v>15076</v>
      </c>
      <c r="G434" s="7" t="s">
        <v>2970</v>
      </c>
      <c r="H434" s="7" t="s">
        <v>15077</v>
      </c>
      <c r="I434" s="7" t="s">
        <v>72</v>
      </c>
      <c r="J434" s="7" t="s">
        <v>11151</v>
      </c>
      <c r="K434" s="7" t="s">
        <v>12838</v>
      </c>
      <c r="L434" s="7" t="s">
        <v>15078</v>
      </c>
      <c r="M434" s="7" t="s">
        <v>15079</v>
      </c>
    </row>
    <row r="435" spans="2:13" x14ac:dyDescent="0.35">
      <c r="B435" s="7" t="s">
        <v>9215</v>
      </c>
      <c r="D435" s="7" t="s">
        <v>14840</v>
      </c>
      <c r="F435" s="7" t="s">
        <v>15076</v>
      </c>
      <c r="G435" s="7" t="s">
        <v>2970</v>
      </c>
      <c r="H435" s="7" t="s">
        <v>15080</v>
      </c>
      <c r="I435" s="7" t="s">
        <v>72</v>
      </c>
      <c r="J435" s="7" t="s">
        <v>11151</v>
      </c>
      <c r="K435" s="7" t="s">
        <v>12838</v>
      </c>
      <c r="L435" s="7" t="s">
        <v>15078</v>
      </c>
      <c r="M435" s="7" t="s">
        <v>15081</v>
      </c>
    </row>
    <row r="436" spans="2:13" x14ac:dyDescent="0.35">
      <c r="B436" s="7" t="s">
        <v>9215</v>
      </c>
      <c r="D436" s="7" t="s">
        <v>14840</v>
      </c>
      <c r="F436" s="7" t="s">
        <v>15082</v>
      </c>
      <c r="G436" s="7" t="s">
        <v>15083</v>
      </c>
      <c r="H436" s="7" t="s">
        <v>15084</v>
      </c>
      <c r="I436" s="7" t="s">
        <v>72</v>
      </c>
      <c r="J436" s="7" t="s">
        <v>11151</v>
      </c>
      <c r="K436" s="7" t="s">
        <v>12838</v>
      </c>
      <c r="L436" s="7" t="s">
        <v>15085</v>
      </c>
      <c r="M436" s="7" t="s">
        <v>15086</v>
      </c>
    </row>
    <row r="437" spans="2:13" x14ac:dyDescent="0.35">
      <c r="B437" s="7" t="s">
        <v>9215</v>
      </c>
      <c r="D437" s="7" t="s">
        <v>14840</v>
      </c>
      <c r="F437" s="7" t="s">
        <v>15087</v>
      </c>
      <c r="G437" s="7" t="s">
        <v>15088</v>
      </c>
      <c r="H437" s="7" t="s">
        <v>15089</v>
      </c>
      <c r="I437" s="7" t="s">
        <v>72</v>
      </c>
      <c r="J437" s="7" t="s">
        <v>11151</v>
      </c>
      <c r="K437" s="7" t="s">
        <v>12838</v>
      </c>
      <c r="L437" s="7" t="s">
        <v>15090</v>
      </c>
      <c r="M437" s="7" t="s">
        <v>15091</v>
      </c>
    </row>
    <row r="438" spans="2:13" x14ac:dyDescent="0.35">
      <c r="B438" s="7" t="s">
        <v>9215</v>
      </c>
      <c r="D438" s="7" t="s">
        <v>14840</v>
      </c>
      <c r="F438" s="7" t="s">
        <v>15092</v>
      </c>
      <c r="G438" s="7" t="s">
        <v>2997</v>
      </c>
      <c r="H438" s="7" t="s">
        <v>15093</v>
      </c>
      <c r="I438" s="7" t="s">
        <v>72</v>
      </c>
      <c r="J438" s="7" t="s">
        <v>11151</v>
      </c>
      <c r="K438" s="7" t="s">
        <v>12838</v>
      </c>
      <c r="L438" s="7" t="s">
        <v>15094</v>
      </c>
      <c r="M438" s="7" t="s">
        <v>15095</v>
      </c>
    </row>
    <row r="439" spans="2:13" x14ac:dyDescent="0.35">
      <c r="B439" s="7" t="s">
        <v>9215</v>
      </c>
      <c r="D439" s="7" t="s">
        <v>14840</v>
      </c>
      <c r="F439" s="7" t="s">
        <v>15096</v>
      </c>
      <c r="G439" s="7" t="s">
        <v>2997</v>
      </c>
      <c r="H439" s="7" t="s">
        <v>15097</v>
      </c>
      <c r="I439" s="7" t="s">
        <v>72</v>
      </c>
      <c r="J439" s="7" t="s">
        <v>11151</v>
      </c>
      <c r="K439" s="7" t="s">
        <v>12838</v>
      </c>
      <c r="L439" s="7" t="s">
        <v>15098</v>
      </c>
      <c r="M439" s="7" t="s">
        <v>15099</v>
      </c>
    </row>
    <row r="440" spans="2:13" x14ac:dyDescent="0.35">
      <c r="B440" s="7" t="s">
        <v>9215</v>
      </c>
      <c r="D440" s="7" t="s">
        <v>14840</v>
      </c>
      <c r="F440" s="7" t="s">
        <v>15096</v>
      </c>
      <c r="G440" s="7" t="s">
        <v>2997</v>
      </c>
      <c r="H440" s="7" t="s">
        <v>15100</v>
      </c>
      <c r="I440" s="7" t="s">
        <v>72</v>
      </c>
      <c r="J440" s="7" t="s">
        <v>11151</v>
      </c>
      <c r="K440" s="7" t="s">
        <v>12838</v>
      </c>
      <c r="L440" s="7" t="s">
        <v>15098</v>
      </c>
      <c r="M440" s="7" t="s">
        <v>15101</v>
      </c>
    </row>
    <row r="441" spans="2:13" x14ac:dyDescent="0.35">
      <c r="B441" s="7" t="s">
        <v>9215</v>
      </c>
      <c r="D441" s="7" t="s">
        <v>14871</v>
      </c>
      <c r="F441" s="7" t="s">
        <v>15102</v>
      </c>
      <c r="G441" s="7" t="s">
        <v>2970</v>
      </c>
      <c r="H441" s="7" t="s">
        <v>15103</v>
      </c>
      <c r="I441" s="7" t="s">
        <v>72</v>
      </c>
      <c r="J441" s="7" t="s">
        <v>11151</v>
      </c>
      <c r="K441" s="7" t="s">
        <v>12838</v>
      </c>
      <c r="L441" s="7" t="s">
        <v>15104</v>
      </c>
      <c r="M441" s="7" t="s">
        <v>15105</v>
      </c>
    </row>
    <row r="442" spans="2:13" x14ac:dyDescent="0.35">
      <c r="B442" s="7" t="s">
        <v>9215</v>
      </c>
      <c r="D442" s="7" t="s">
        <v>14871</v>
      </c>
      <c r="F442" s="7" t="s">
        <v>15106</v>
      </c>
      <c r="G442" s="7" t="s">
        <v>2970</v>
      </c>
      <c r="H442" s="7" t="s">
        <v>15107</v>
      </c>
      <c r="I442" s="7" t="s">
        <v>72</v>
      </c>
      <c r="J442" s="7" t="s">
        <v>11055</v>
      </c>
      <c r="K442" s="7" t="s">
        <v>12838</v>
      </c>
      <c r="L442" s="7" t="s">
        <v>15108</v>
      </c>
      <c r="M442" s="7" t="s">
        <v>15109</v>
      </c>
    </row>
    <row r="443" spans="2:13" x14ac:dyDescent="0.35">
      <c r="B443" s="7" t="s">
        <v>9215</v>
      </c>
      <c r="D443" s="7" t="s">
        <v>14871</v>
      </c>
      <c r="F443" s="7" t="s">
        <v>15106</v>
      </c>
      <c r="G443" s="7" t="s">
        <v>2970</v>
      </c>
      <c r="H443" s="7" t="s">
        <v>15110</v>
      </c>
      <c r="I443" s="7" t="s">
        <v>72</v>
      </c>
      <c r="J443" s="7" t="s">
        <v>2970</v>
      </c>
      <c r="K443" s="7" t="s">
        <v>12838</v>
      </c>
      <c r="L443" s="7" t="s">
        <v>15108</v>
      </c>
      <c r="M443" s="7" t="s">
        <v>15111</v>
      </c>
    </row>
    <row r="444" spans="2:13" x14ac:dyDescent="0.35">
      <c r="B444" s="7" t="s">
        <v>9215</v>
      </c>
      <c r="D444" s="7" t="s">
        <v>14871</v>
      </c>
      <c r="F444" s="7" t="s">
        <v>15112</v>
      </c>
      <c r="G444" s="7" t="s">
        <v>15113</v>
      </c>
      <c r="H444" s="7" t="s">
        <v>15114</v>
      </c>
      <c r="I444" s="7" t="s">
        <v>72</v>
      </c>
      <c r="J444" s="7" t="s">
        <v>11151</v>
      </c>
      <c r="K444" s="7" t="s">
        <v>12838</v>
      </c>
      <c r="L444" s="7" t="s">
        <v>15115</v>
      </c>
      <c r="M444" s="7" t="s">
        <v>15116</v>
      </c>
    </row>
    <row r="445" spans="2:13" x14ac:dyDescent="0.35">
      <c r="B445" s="7" t="s">
        <v>9214</v>
      </c>
      <c r="D445" s="7" t="s">
        <v>14812</v>
      </c>
      <c r="F445" s="7" t="s">
        <v>15117</v>
      </c>
      <c r="G445" s="7" t="s">
        <v>2970</v>
      </c>
      <c r="H445" s="7" t="s">
        <v>15118</v>
      </c>
      <c r="I445" s="7" t="s">
        <v>15119</v>
      </c>
      <c r="J445" s="7" t="s">
        <v>11152</v>
      </c>
      <c r="K445" s="7" t="s">
        <v>12838</v>
      </c>
      <c r="L445" s="7" t="s">
        <v>15120</v>
      </c>
      <c r="M445" s="7" t="s">
        <v>15121</v>
      </c>
    </row>
    <row r="446" spans="2:13" x14ac:dyDescent="0.35">
      <c r="B446" s="7" t="s">
        <v>9214</v>
      </c>
      <c r="D446" s="7" t="s">
        <v>14812</v>
      </c>
      <c r="F446" s="7" t="s">
        <v>15117</v>
      </c>
      <c r="G446" s="7" t="s">
        <v>2970</v>
      </c>
      <c r="H446" s="7" t="s">
        <v>15122</v>
      </c>
      <c r="I446" s="7" t="s">
        <v>72</v>
      </c>
      <c r="J446" s="7" t="s">
        <v>11152</v>
      </c>
      <c r="K446" s="7" t="s">
        <v>12838</v>
      </c>
      <c r="L446" s="7" t="s">
        <v>15120</v>
      </c>
      <c r="M446" s="7" t="s">
        <v>15123</v>
      </c>
    </row>
    <row r="447" spans="2:13" x14ac:dyDescent="0.35">
      <c r="B447" s="7" t="s">
        <v>9214</v>
      </c>
      <c r="D447" s="7" t="s">
        <v>14812</v>
      </c>
      <c r="F447" s="7" t="s">
        <v>15124</v>
      </c>
      <c r="G447" s="7" t="s">
        <v>2970</v>
      </c>
      <c r="H447" s="7" t="s">
        <v>15125</v>
      </c>
      <c r="I447" s="7" t="s">
        <v>72</v>
      </c>
      <c r="J447" s="7" t="s">
        <v>15126</v>
      </c>
      <c r="K447" s="7" t="s">
        <v>12838</v>
      </c>
      <c r="L447" s="7" t="s">
        <v>15127</v>
      </c>
      <c r="M447" s="7" t="s">
        <v>15128</v>
      </c>
    </row>
    <row r="448" spans="2:13" x14ac:dyDescent="0.35">
      <c r="B448" s="7" t="s">
        <v>9214</v>
      </c>
      <c r="D448" s="7" t="s">
        <v>14812</v>
      </c>
      <c r="F448" s="7" t="s">
        <v>15129</v>
      </c>
      <c r="G448" s="7" t="s">
        <v>2997</v>
      </c>
      <c r="H448" s="7" t="s">
        <v>15130</v>
      </c>
      <c r="I448" s="7" t="s">
        <v>72</v>
      </c>
      <c r="J448" s="7" t="s">
        <v>11151</v>
      </c>
      <c r="K448" s="7" t="s">
        <v>12838</v>
      </c>
      <c r="L448" s="7" t="s">
        <v>15131</v>
      </c>
      <c r="M448" s="7" t="s">
        <v>15132</v>
      </c>
    </row>
    <row r="449" spans="2:13" x14ac:dyDescent="0.35">
      <c r="B449" s="7" t="s">
        <v>9214</v>
      </c>
      <c r="D449" s="7" t="s">
        <v>14812</v>
      </c>
      <c r="F449" s="7" t="s">
        <v>15133</v>
      </c>
      <c r="G449" s="7" t="s">
        <v>2997</v>
      </c>
      <c r="H449" s="7" t="s">
        <v>15134</v>
      </c>
      <c r="I449" s="7" t="s">
        <v>72</v>
      </c>
      <c r="J449" s="7" t="s">
        <v>11151</v>
      </c>
      <c r="K449" s="7" t="s">
        <v>12838</v>
      </c>
      <c r="L449" s="7" t="s">
        <v>15135</v>
      </c>
      <c r="M449" s="7" t="s">
        <v>13187</v>
      </c>
    </row>
    <row r="450" spans="2:13" x14ac:dyDescent="0.35">
      <c r="B450" s="7" t="s">
        <v>9214</v>
      </c>
      <c r="D450" s="7" t="s">
        <v>14812</v>
      </c>
      <c r="F450" s="7" t="s">
        <v>15136</v>
      </c>
      <c r="G450" s="7" t="s">
        <v>2997</v>
      </c>
      <c r="H450" s="7" t="s">
        <v>15137</v>
      </c>
      <c r="I450" s="7" t="s">
        <v>72</v>
      </c>
      <c r="J450" s="7" t="s">
        <v>11151</v>
      </c>
      <c r="K450" s="7" t="s">
        <v>12838</v>
      </c>
      <c r="L450" s="7" t="s">
        <v>15138</v>
      </c>
      <c r="M450" s="7" t="s">
        <v>15139</v>
      </c>
    </row>
    <row r="451" spans="2:13" x14ac:dyDescent="0.35">
      <c r="B451" s="7" t="s">
        <v>9214</v>
      </c>
      <c r="D451" s="7" t="s">
        <v>14812</v>
      </c>
      <c r="F451" s="7" t="s">
        <v>15140</v>
      </c>
      <c r="G451" s="7" t="s">
        <v>2970</v>
      </c>
      <c r="H451" s="7" t="s">
        <v>15141</v>
      </c>
      <c r="I451" s="7" t="s">
        <v>72</v>
      </c>
      <c r="J451" s="7" t="s">
        <v>11103</v>
      </c>
      <c r="K451" s="7" t="s">
        <v>12838</v>
      </c>
      <c r="L451" s="7" t="s">
        <v>15142</v>
      </c>
      <c r="M451" s="7" t="s">
        <v>15143</v>
      </c>
    </row>
    <row r="452" spans="2:13" x14ac:dyDescent="0.35">
      <c r="B452" s="7" t="s">
        <v>9214</v>
      </c>
      <c r="D452" s="7" t="s">
        <v>14840</v>
      </c>
      <c r="F452" s="7" t="s">
        <v>15144</v>
      </c>
      <c r="G452" s="7" t="s">
        <v>15145</v>
      </c>
      <c r="H452" s="7" t="s">
        <v>15146</v>
      </c>
      <c r="I452" s="7" t="s">
        <v>72</v>
      </c>
      <c r="J452" s="7" t="s">
        <v>11103</v>
      </c>
      <c r="K452" s="7" t="s">
        <v>12838</v>
      </c>
      <c r="L452" s="7" t="s">
        <v>15147</v>
      </c>
      <c r="M452" s="7" t="s">
        <v>14968</v>
      </c>
    </row>
    <row r="453" spans="2:13" x14ac:dyDescent="0.35">
      <c r="B453" s="7" t="s">
        <v>9214</v>
      </c>
      <c r="D453" s="7" t="s">
        <v>14840</v>
      </c>
      <c r="F453" s="7" t="s">
        <v>15076</v>
      </c>
      <c r="G453" s="7" t="s">
        <v>15148</v>
      </c>
      <c r="H453" s="7" t="s">
        <v>15149</v>
      </c>
      <c r="I453" s="7" t="s">
        <v>72</v>
      </c>
      <c r="J453" s="7" t="s">
        <v>11103</v>
      </c>
      <c r="K453" s="7" t="s">
        <v>12838</v>
      </c>
      <c r="L453" s="7" t="s">
        <v>15150</v>
      </c>
      <c r="M453" s="7" t="s">
        <v>15151</v>
      </c>
    </row>
    <row r="454" spans="2:13" x14ac:dyDescent="0.35">
      <c r="B454" s="7" t="s">
        <v>9214</v>
      </c>
      <c r="D454" s="7" t="s">
        <v>14840</v>
      </c>
      <c r="F454" s="7" t="s">
        <v>15152</v>
      </c>
      <c r="G454" s="7" t="s">
        <v>2970</v>
      </c>
      <c r="H454" s="7" t="s">
        <v>15153</v>
      </c>
      <c r="I454" s="7" t="s">
        <v>72</v>
      </c>
      <c r="J454" s="7" t="s">
        <v>1087</v>
      </c>
      <c r="K454" s="7" t="s">
        <v>12838</v>
      </c>
      <c r="L454" s="7" t="s">
        <v>15154</v>
      </c>
      <c r="M454" s="7" t="s">
        <v>15155</v>
      </c>
    </row>
    <row r="455" spans="2:13" x14ac:dyDescent="0.35">
      <c r="B455" s="7" t="s">
        <v>9214</v>
      </c>
      <c r="D455" s="7" t="s">
        <v>14840</v>
      </c>
      <c r="F455" s="7" t="s">
        <v>15156</v>
      </c>
      <c r="G455" s="7" t="s">
        <v>15157</v>
      </c>
      <c r="H455" s="7" t="s">
        <v>15158</v>
      </c>
      <c r="I455" s="7" t="s">
        <v>72</v>
      </c>
      <c r="J455" s="7" t="s">
        <v>182</v>
      </c>
      <c r="K455" s="7" t="s">
        <v>12838</v>
      </c>
      <c r="L455" s="7" t="s">
        <v>15159</v>
      </c>
      <c r="M455" s="7" t="s">
        <v>15160</v>
      </c>
    </row>
    <row r="456" spans="2:13" x14ac:dyDescent="0.35">
      <c r="B456" s="7" t="s">
        <v>9214</v>
      </c>
      <c r="D456" s="7" t="s">
        <v>14871</v>
      </c>
      <c r="F456" s="7" t="s">
        <v>15161</v>
      </c>
      <c r="G456" s="7" t="s">
        <v>2970</v>
      </c>
      <c r="H456" s="7" t="s">
        <v>15162</v>
      </c>
      <c r="I456" s="7" t="s">
        <v>72</v>
      </c>
      <c r="J456" s="7" t="s">
        <v>1087</v>
      </c>
      <c r="K456" s="7" t="s">
        <v>12838</v>
      </c>
      <c r="L456" s="7" t="s">
        <v>15163</v>
      </c>
      <c r="M456" s="7" t="s">
        <v>15164</v>
      </c>
    </row>
    <row r="457" spans="2:13" x14ac:dyDescent="0.35">
      <c r="B457" s="7" t="s">
        <v>9214</v>
      </c>
      <c r="D457" s="7" t="s">
        <v>14871</v>
      </c>
      <c r="F457" s="7" t="s">
        <v>15165</v>
      </c>
      <c r="G457" s="7" t="s">
        <v>2970</v>
      </c>
      <c r="H457" s="7" t="s">
        <v>15166</v>
      </c>
      <c r="I457" s="7" t="s">
        <v>72</v>
      </c>
      <c r="J457" s="7" t="s">
        <v>11103</v>
      </c>
      <c r="K457" s="7" t="s">
        <v>12838</v>
      </c>
      <c r="L457" s="7" t="s">
        <v>15167</v>
      </c>
      <c r="M457" s="7" t="s">
        <v>15168</v>
      </c>
    </row>
    <row r="458" spans="2:13" x14ac:dyDescent="0.35">
      <c r="B458" s="7" t="s">
        <v>9214</v>
      </c>
      <c r="D458" s="7" t="s">
        <v>14871</v>
      </c>
      <c r="F458" s="7" t="s">
        <v>15169</v>
      </c>
      <c r="G458" s="7" t="s">
        <v>2997</v>
      </c>
      <c r="H458" s="7" t="s">
        <v>15170</v>
      </c>
      <c r="I458" s="7" t="s">
        <v>72</v>
      </c>
      <c r="J458" s="7" t="s">
        <v>11152</v>
      </c>
      <c r="K458" s="7" t="s">
        <v>12838</v>
      </c>
      <c r="L458" s="7" t="s">
        <v>15171</v>
      </c>
      <c r="M458" s="7" t="s">
        <v>15172</v>
      </c>
    </row>
    <row r="459" spans="2:13" x14ac:dyDescent="0.35">
      <c r="B459" s="7" t="s">
        <v>9219</v>
      </c>
      <c r="D459" s="7" t="s">
        <v>14812</v>
      </c>
      <c r="F459" s="7" t="s">
        <v>15173</v>
      </c>
      <c r="G459" s="7" t="s">
        <v>15174</v>
      </c>
      <c r="H459" s="7" t="s">
        <v>15175</v>
      </c>
      <c r="I459" s="7" t="s">
        <v>15176</v>
      </c>
      <c r="J459" s="7" t="s">
        <v>15177</v>
      </c>
      <c r="K459" s="7" t="s">
        <v>12838</v>
      </c>
      <c r="L459" s="7" t="s">
        <v>15178</v>
      </c>
      <c r="M459" s="7" t="s">
        <v>15179</v>
      </c>
    </row>
    <row r="460" spans="2:13" x14ac:dyDescent="0.35">
      <c r="B460" s="7" t="s">
        <v>9219</v>
      </c>
      <c r="D460" s="7" t="s">
        <v>14812</v>
      </c>
      <c r="F460" s="7" t="s">
        <v>15180</v>
      </c>
      <c r="G460" s="7" t="s">
        <v>15181</v>
      </c>
      <c r="H460" s="7" t="s">
        <v>15182</v>
      </c>
      <c r="I460" s="7" t="s">
        <v>72</v>
      </c>
      <c r="J460" s="7" t="s">
        <v>15183</v>
      </c>
      <c r="K460" s="7" t="s">
        <v>12838</v>
      </c>
      <c r="L460" s="7" t="s">
        <v>15184</v>
      </c>
      <c r="M460" s="7" t="s">
        <v>15185</v>
      </c>
    </row>
    <row r="461" spans="2:13" x14ac:dyDescent="0.35">
      <c r="B461" s="7" t="s">
        <v>9219</v>
      </c>
      <c r="D461" s="7" t="s">
        <v>14840</v>
      </c>
      <c r="F461" s="7" t="s">
        <v>15186</v>
      </c>
      <c r="G461" s="7" t="s">
        <v>2970</v>
      </c>
      <c r="H461" s="7" t="s">
        <v>15187</v>
      </c>
      <c r="I461" s="7" t="s">
        <v>72</v>
      </c>
      <c r="J461" s="7" t="s">
        <v>11049</v>
      </c>
      <c r="K461" s="7" t="s">
        <v>12838</v>
      </c>
      <c r="L461" s="7" t="s">
        <v>15188</v>
      </c>
      <c r="M461" s="7" t="s">
        <v>15189</v>
      </c>
    </row>
    <row r="462" spans="2:13" x14ac:dyDescent="0.35">
      <c r="B462" s="7" t="s">
        <v>9219</v>
      </c>
      <c r="D462" s="7" t="s">
        <v>14840</v>
      </c>
      <c r="F462" s="7" t="s">
        <v>15190</v>
      </c>
      <c r="G462" s="7" t="s">
        <v>2997</v>
      </c>
      <c r="H462" s="7" t="s">
        <v>15191</v>
      </c>
      <c r="I462" s="7" t="s">
        <v>72</v>
      </c>
      <c r="J462" s="7" t="s">
        <v>15183</v>
      </c>
      <c r="K462" s="7" t="s">
        <v>12860</v>
      </c>
      <c r="L462" s="7" t="s">
        <v>15192</v>
      </c>
      <c r="M462" s="7" t="s">
        <v>15193</v>
      </c>
    </row>
    <row r="463" spans="2:13" x14ac:dyDescent="0.35">
      <c r="B463" s="7" t="s">
        <v>9219</v>
      </c>
      <c r="D463" s="7" t="s">
        <v>14871</v>
      </c>
      <c r="F463" s="7" t="s">
        <v>15194</v>
      </c>
      <c r="G463" s="7" t="s">
        <v>15195</v>
      </c>
      <c r="H463" s="7" t="s">
        <v>15196</v>
      </c>
      <c r="I463" s="7" t="s">
        <v>72</v>
      </c>
      <c r="J463" s="7" t="s">
        <v>11049</v>
      </c>
      <c r="K463" s="7" t="s">
        <v>12838</v>
      </c>
      <c r="L463" s="7" t="s">
        <v>15197</v>
      </c>
      <c r="M463" s="7" t="s">
        <v>15198</v>
      </c>
    </row>
    <row r="464" spans="2:13" x14ac:dyDescent="0.35">
      <c r="B464" s="7" t="s">
        <v>9219</v>
      </c>
      <c r="D464" s="7" t="s">
        <v>14871</v>
      </c>
      <c r="F464" s="7" t="s">
        <v>15199</v>
      </c>
      <c r="G464" s="7" t="s">
        <v>2970</v>
      </c>
      <c r="H464" s="7" t="s">
        <v>15200</v>
      </c>
      <c r="I464" s="7" t="s">
        <v>72</v>
      </c>
      <c r="J464" s="7" t="s">
        <v>11049</v>
      </c>
      <c r="K464" s="7" t="s">
        <v>12838</v>
      </c>
      <c r="L464" s="7" t="s">
        <v>15201</v>
      </c>
      <c r="M464" s="7" t="s">
        <v>15202</v>
      </c>
    </row>
    <row r="465" spans="2:13" x14ac:dyDescent="0.35">
      <c r="B465" s="7" t="s">
        <v>9217</v>
      </c>
      <c r="D465" s="7" t="s">
        <v>14812</v>
      </c>
      <c r="F465" s="7" t="s">
        <v>8835</v>
      </c>
      <c r="G465" s="7" t="s">
        <v>15203</v>
      </c>
      <c r="H465" s="7" t="s">
        <v>15204</v>
      </c>
      <c r="I465" s="7" t="s">
        <v>72</v>
      </c>
      <c r="J465" s="7" t="s">
        <v>13804</v>
      </c>
      <c r="K465" s="7" t="s">
        <v>12838</v>
      </c>
      <c r="L465" s="7" t="s">
        <v>15205</v>
      </c>
      <c r="M465" s="7" t="s">
        <v>15206</v>
      </c>
    </row>
    <row r="466" spans="2:13" x14ac:dyDescent="0.35">
      <c r="B466" s="7" t="s">
        <v>9217</v>
      </c>
      <c r="D466" s="7" t="s">
        <v>14812</v>
      </c>
      <c r="F466" s="7" t="s">
        <v>8835</v>
      </c>
      <c r="G466" s="7" t="s">
        <v>15203</v>
      </c>
      <c r="H466" s="7" t="s">
        <v>15207</v>
      </c>
      <c r="I466" s="7" t="s">
        <v>72</v>
      </c>
      <c r="J466" s="7" t="s">
        <v>13804</v>
      </c>
      <c r="K466" s="7" t="s">
        <v>12838</v>
      </c>
      <c r="L466" s="7" t="s">
        <v>15205</v>
      </c>
      <c r="M466" s="7" t="s">
        <v>15208</v>
      </c>
    </row>
    <row r="467" spans="2:13" x14ac:dyDescent="0.35">
      <c r="B467" s="7" t="s">
        <v>9217</v>
      </c>
      <c r="D467" s="7" t="s">
        <v>14812</v>
      </c>
      <c r="F467" s="7" t="s">
        <v>8836</v>
      </c>
      <c r="G467" s="7" t="s">
        <v>15209</v>
      </c>
      <c r="H467" s="7" t="s">
        <v>15210</v>
      </c>
      <c r="I467" s="7" t="s">
        <v>72</v>
      </c>
      <c r="J467" s="7" t="s">
        <v>13804</v>
      </c>
      <c r="K467" s="7" t="s">
        <v>12838</v>
      </c>
      <c r="L467" s="7" t="s">
        <v>15211</v>
      </c>
      <c r="M467" s="7" t="s">
        <v>15212</v>
      </c>
    </row>
    <row r="468" spans="2:13" x14ac:dyDescent="0.35">
      <c r="B468" s="7" t="s">
        <v>9217</v>
      </c>
      <c r="D468" s="7" t="s">
        <v>14812</v>
      </c>
      <c r="F468" s="7" t="s">
        <v>15213</v>
      </c>
      <c r="G468" s="7" t="s">
        <v>2970</v>
      </c>
      <c r="H468" s="7" t="s">
        <v>15214</v>
      </c>
      <c r="I468" s="7" t="s">
        <v>72</v>
      </c>
      <c r="J468" s="7" t="s">
        <v>13804</v>
      </c>
      <c r="K468" s="7" t="s">
        <v>12860</v>
      </c>
      <c r="L468" s="7" t="s">
        <v>15215</v>
      </c>
      <c r="M468" s="7" t="s">
        <v>15216</v>
      </c>
    </row>
    <row r="469" spans="2:13" x14ac:dyDescent="0.35">
      <c r="B469" s="7" t="s">
        <v>9217</v>
      </c>
      <c r="D469" s="7" t="s">
        <v>14812</v>
      </c>
      <c r="F469" s="7" t="s">
        <v>15217</v>
      </c>
      <c r="G469" s="7" t="s">
        <v>15218</v>
      </c>
      <c r="H469" s="7" t="s">
        <v>15219</v>
      </c>
      <c r="I469" s="7" t="s">
        <v>72</v>
      </c>
      <c r="J469" s="7" t="s">
        <v>13804</v>
      </c>
      <c r="K469" s="7" t="s">
        <v>12838</v>
      </c>
      <c r="L469" s="7" t="s">
        <v>15220</v>
      </c>
      <c r="M469" s="7" t="s">
        <v>15221</v>
      </c>
    </row>
    <row r="470" spans="2:13" x14ac:dyDescent="0.35">
      <c r="B470" s="7" t="s">
        <v>9217</v>
      </c>
      <c r="D470" s="7" t="s">
        <v>14840</v>
      </c>
      <c r="F470" s="7" t="s">
        <v>15222</v>
      </c>
      <c r="G470" s="7" t="s">
        <v>2997</v>
      </c>
      <c r="H470" s="7" t="s">
        <v>15223</v>
      </c>
      <c r="I470" s="7" t="s">
        <v>72</v>
      </c>
      <c r="J470" s="7" t="s">
        <v>1087</v>
      </c>
      <c r="K470" s="7" t="s">
        <v>12838</v>
      </c>
      <c r="L470" s="7" t="s">
        <v>15224</v>
      </c>
      <c r="M470" s="7" t="s">
        <v>15225</v>
      </c>
    </row>
    <row r="471" spans="2:13" x14ac:dyDescent="0.35">
      <c r="B471" s="7" t="s">
        <v>9217</v>
      </c>
      <c r="D471" s="7" t="s">
        <v>14840</v>
      </c>
      <c r="F471" s="7" t="s">
        <v>15226</v>
      </c>
      <c r="G471" s="7" t="s">
        <v>2970</v>
      </c>
      <c r="H471" s="7" t="s">
        <v>15227</v>
      </c>
      <c r="I471" s="7" t="s">
        <v>72</v>
      </c>
      <c r="J471" s="7" t="s">
        <v>1087</v>
      </c>
      <c r="K471" s="7" t="s">
        <v>12860</v>
      </c>
      <c r="L471" s="7" t="s">
        <v>15228</v>
      </c>
      <c r="M471" s="7" t="s">
        <v>15229</v>
      </c>
    </row>
    <row r="472" spans="2:13" x14ac:dyDescent="0.35">
      <c r="B472" s="7" t="s">
        <v>9217</v>
      </c>
      <c r="D472" s="7" t="s">
        <v>14840</v>
      </c>
      <c r="F472" s="7" t="s">
        <v>15230</v>
      </c>
      <c r="G472" s="7" t="s">
        <v>15231</v>
      </c>
      <c r="H472" s="7" t="s">
        <v>15232</v>
      </c>
      <c r="I472" s="7" t="s">
        <v>72</v>
      </c>
      <c r="J472" s="7" t="s">
        <v>13804</v>
      </c>
      <c r="K472" s="7" t="s">
        <v>12838</v>
      </c>
      <c r="L472" s="7" t="s">
        <v>15233</v>
      </c>
      <c r="M472" s="7" t="s">
        <v>15234</v>
      </c>
    </row>
    <row r="473" spans="2:13" x14ac:dyDescent="0.35">
      <c r="B473" s="7" t="s">
        <v>9217</v>
      </c>
      <c r="D473" s="7" t="s">
        <v>14871</v>
      </c>
      <c r="F473" s="7" t="s">
        <v>15235</v>
      </c>
      <c r="G473" s="7" t="s">
        <v>2970</v>
      </c>
      <c r="H473" s="7" t="s">
        <v>15236</v>
      </c>
      <c r="I473" s="7" t="s">
        <v>72</v>
      </c>
      <c r="J473" s="7" t="s">
        <v>1087</v>
      </c>
      <c r="K473" s="7" t="s">
        <v>12838</v>
      </c>
      <c r="L473" s="7" t="s">
        <v>15237</v>
      </c>
      <c r="M473" s="7" t="s">
        <v>15238</v>
      </c>
    </row>
    <row r="474" spans="2:13" x14ac:dyDescent="0.35">
      <c r="B474" s="7" t="s">
        <v>9218</v>
      </c>
      <c r="D474" s="7" t="s">
        <v>14812</v>
      </c>
      <c r="F474" s="7" t="s">
        <v>15239</v>
      </c>
      <c r="G474" s="7" t="s">
        <v>2970</v>
      </c>
      <c r="H474" s="7" t="s">
        <v>15240</v>
      </c>
      <c r="I474" s="7" t="s">
        <v>72</v>
      </c>
      <c r="J474" s="7" t="s">
        <v>13804</v>
      </c>
      <c r="K474" s="7" t="s">
        <v>12838</v>
      </c>
      <c r="L474" s="7" t="s">
        <v>15241</v>
      </c>
      <c r="M474" s="7" t="s">
        <v>15242</v>
      </c>
    </row>
    <row r="475" spans="2:13" x14ac:dyDescent="0.35">
      <c r="B475" s="7" t="s">
        <v>9218</v>
      </c>
      <c r="D475" s="7" t="s">
        <v>14812</v>
      </c>
      <c r="F475" s="7" t="s">
        <v>15239</v>
      </c>
      <c r="G475" s="7" t="s">
        <v>2970</v>
      </c>
      <c r="H475" s="7" t="s">
        <v>15243</v>
      </c>
      <c r="I475" s="7" t="s">
        <v>72</v>
      </c>
      <c r="J475" s="7" t="s">
        <v>13804</v>
      </c>
      <c r="K475" s="7" t="s">
        <v>12838</v>
      </c>
      <c r="L475" s="7" t="s">
        <v>15241</v>
      </c>
      <c r="M475" s="7" t="s">
        <v>15123</v>
      </c>
    </row>
    <row r="476" spans="2:13" x14ac:dyDescent="0.35">
      <c r="B476" s="7" t="s">
        <v>9218</v>
      </c>
      <c r="D476" s="7" t="s">
        <v>14812</v>
      </c>
      <c r="F476" s="7" t="s">
        <v>15244</v>
      </c>
      <c r="G476" s="7" t="s">
        <v>2970</v>
      </c>
      <c r="H476" s="7" t="s">
        <v>15245</v>
      </c>
      <c r="I476" s="7" t="s">
        <v>72</v>
      </c>
      <c r="J476" s="7" t="s">
        <v>13804</v>
      </c>
      <c r="K476" s="7" t="s">
        <v>12838</v>
      </c>
      <c r="L476" s="7" t="s">
        <v>15246</v>
      </c>
      <c r="M476" s="7" t="s">
        <v>15247</v>
      </c>
    </row>
    <row r="477" spans="2:13" x14ac:dyDescent="0.35">
      <c r="B477" s="7" t="s">
        <v>9218</v>
      </c>
      <c r="D477" s="7" t="s">
        <v>14812</v>
      </c>
      <c r="F477" s="7" t="s">
        <v>8834</v>
      </c>
      <c r="G477" s="7" t="s">
        <v>15248</v>
      </c>
      <c r="H477" s="7" t="s">
        <v>15249</v>
      </c>
      <c r="I477" s="7" t="s">
        <v>72</v>
      </c>
      <c r="J477" s="7" t="s">
        <v>13804</v>
      </c>
      <c r="K477" s="7" t="s">
        <v>12838</v>
      </c>
      <c r="L477" s="7" t="s">
        <v>15250</v>
      </c>
      <c r="M477" s="7" t="s">
        <v>15251</v>
      </c>
    </row>
    <row r="478" spans="2:13" x14ac:dyDescent="0.35">
      <c r="B478" s="7" t="s">
        <v>9218</v>
      </c>
      <c r="D478" s="7" t="s">
        <v>14812</v>
      </c>
      <c r="F478" s="7" t="s">
        <v>15252</v>
      </c>
      <c r="G478" s="7" t="s">
        <v>15252</v>
      </c>
      <c r="H478" s="7" t="s">
        <v>15253</v>
      </c>
      <c r="I478" s="7" t="s">
        <v>72</v>
      </c>
      <c r="J478" s="7" t="s">
        <v>13804</v>
      </c>
      <c r="K478" s="7" t="s">
        <v>12838</v>
      </c>
      <c r="L478" s="7" t="s">
        <v>15254</v>
      </c>
      <c r="M478" s="7" t="s">
        <v>15255</v>
      </c>
    </row>
    <row r="479" spans="2:13" x14ac:dyDescent="0.35">
      <c r="B479" s="7" t="s">
        <v>9218</v>
      </c>
      <c r="D479" s="7" t="s">
        <v>14812</v>
      </c>
      <c r="F479" s="7" t="s">
        <v>15256</v>
      </c>
      <c r="G479" s="7" t="s">
        <v>15256</v>
      </c>
      <c r="H479" s="7" t="s">
        <v>15257</v>
      </c>
      <c r="I479" s="7" t="s">
        <v>72</v>
      </c>
      <c r="J479" s="7" t="s">
        <v>13804</v>
      </c>
      <c r="K479" s="7" t="s">
        <v>12838</v>
      </c>
      <c r="L479" s="7" t="s">
        <v>15258</v>
      </c>
      <c r="M479" s="7" t="s">
        <v>14968</v>
      </c>
    </row>
    <row r="480" spans="2:13" x14ac:dyDescent="0.35">
      <c r="B480" s="7" t="s">
        <v>9218</v>
      </c>
      <c r="D480" s="7" t="s">
        <v>14840</v>
      </c>
      <c r="F480" s="7" t="s">
        <v>15259</v>
      </c>
      <c r="G480" s="7" t="s">
        <v>2970</v>
      </c>
      <c r="H480" s="7" t="s">
        <v>15260</v>
      </c>
      <c r="I480" s="7" t="s">
        <v>72</v>
      </c>
      <c r="J480" s="7" t="s">
        <v>13804</v>
      </c>
      <c r="K480" s="7" t="s">
        <v>12838</v>
      </c>
      <c r="L480" s="7" t="s">
        <v>15261</v>
      </c>
      <c r="M480" s="7" t="s">
        <v>15262</v>
      </c>
    </row>
    <row r="481" spans="2:13" x14ac:dyDescent="0.35">
      <c r="B481" s="7" t="s">
        <v>9218</v>
      </c>
      <c r="D481" s="7" t="s">
        <v>14840</v>
      </c>
      <c r="F481" s="7" t="s">
        <v>15259</v>
      </c>
      <c r="G481" s="7" t="s">
        <v>2970</v>
      </c>
      <c r="H481" s="7" t="s">
        <v>15263</v>
      </c>
      <c r="I481" s="7" t="s">
        <v>72</v>
      </c>
      <c r="J481" s="7" t="s">
        <v>13804</v>
      </c>
      <c r="K481" s="7" t="s">
        <v>12838</v>
      </c>
      <c r="L481" s="7" t="s">
        <v>15261</v>
      </c>
      <c r="M481" s="7" t="s">
        <v>15264</v>
      </c>
    </row>
    <row r="482" spans="2:13" x14ac:dyDescent="0.35">
      <c r="B482" s="7" t="s">
        <v>9218</v>
      </c>
      <c r="D482" s="7" t="s">
        <v>14871</v>
      </c>
      <c r="F482" s="7" t="s">
        <v>15265</v>
      </c>
      <c r="G482" s="7" t="s">
        <v>2970</v>
      </c>
      <c r="H482" s="7" t="s">
        <v>15266</v>
      </c>
      <c r="I482" s="7" t="s">
        <v>72</v>
      </c>
      <c r="J482" s="7" t="s">
        <v>1087</v>
      </c>
      <c r="K482" s="7" t="s">
        <v>12860</v>
      </c>
      <c r="L482" s="7" t="s">
        <v>15267</v>
      </c>
      <c r="M482" s="7" t="s">
        <v>15268</v>
      </c>
    </row>
    <row r="483" spans="2:13" x14ac:dyDescent="0.35">
      <c r="B483" s="7" t="s">
        <v>9218</v>
      </c>
      <c r="D483" s="7" t="s">
        <v>14871</v>
      </c>
      <c r="F483" s="7" t="s">
        <v>15265</v>
      </c>
      <c r="G483" s="7" t="s">
        <v>2970</v>
      </c>
      <c r="H483" s="7" t="s">
        <v>15269</v>
      </c>
      <c r="I483" s="7" t="s">
        <v>72</v>
      </c>
      <c r="J483" s="7" t="s">
        <v>1087</v>
      </c>
      <c r="K483" s="7" t="s">
        <v>12860</v>
      </c>
      <c r="L483" s="7" t="s">
        <v>15267</v>
      </c>
      <c r="M483" s="7" t="s">
        <v>15270</v>
      </c>
    </row>
    <row r="484" spans="2:13" x14ac:dyDescent="0.35">
      <c r="B484" s="7" t="s">
        <v>9221</v>
      </c>
      <c r="D484" s="7" t="s">
        <v>14812</v>
      </c>
      <c r="F484" s="7" t="s">
        <v>15271</v>
      </c>
      <c r="G484" s="7" t="s">
        <v>2970</v>
      </c>
      <c r="H484" s="7" t="s">
        <v>15272</v>
      </c>
      <c r="I484" s="7" t="s">
        <v>72</v>
      </c>
      <c r="J484" s="7" t="s">
        <v>11150</v>
      </c>
      <c r="K484" s="7" t="s">
        <v>12838</v>
      </c>
      <c r="L484" s="7" t="s">
        <v>15273</v>
      </c>
      <c r="M484" s="7" t="s">
        <v>15274</v>
      </c>
    </row>
    <row r="485" spans="2:13" x14ac:dyDescent="0.35">
      <c r="B485" s="7" t="s">
        <v>9221</v>
      </c>
      <c r="D485" s="7" t="s">
        <v>14812</v>
      </c>
      <c r="F485" s="7" t="s">
        <v>15271</v>
      </c>
      <c r="G485" s="7" t="s">
        <v>2970</v>
      </c>
      <c r="H485" s="7" t="s">
        <v>15275</v>
      </c>
      <c r="I485" s="7" t="s">
        <v>72</v>
      </c>
      <c r="J485" s="7" t="s">
        <v>11150</v>
      </c>
      <c r="K485" s="7" t="s">
        <v>12838</v>
      </c>
      <c r="L485" s="7" t="s">
        <v>15273</v>
      </c>
      <c r="M485" s="7" t="s">
        <v>15276</v>
      </c>
    </row>
    <row r="486" spans="2:13" x14ac:dyDescent="0.35">
      <c r="B486" s="7" t="s">
        <v>9221</v>
      </c>
      <c r="D486" s="7" t="s">
        <v>14812</v>
      </c>
      <c r="F486" s="7" t="s">
        <v>15277</v>
      </c>
      <c r="G486" s="7" t="s">
        <v>15278</v>
      </c>
      <c r="H486" s="7" t="s">
        <v>15279</v>
      </c>
      <c r="I486" s="7" t="s">
        <v>72</v>
      </c>
      <c r="J486" s="7" t="s">
        <v>11150</v>
      </c>
      <c r="K486" s="7" t="s">
        <v>12838</v>
      </c>
      <c r="L486" s="7" t="s">
        <v>15280</v>
      </c>
      <c r="M486" s="7" t="s">
        <v>15281</v>
      </c>
    </row>
    <row r="487" spans="2:13" x14ac:dyDescent="0.35">
      <c r="B487" s="7" t="s">
        <v>9221</v>
      </c>
      <c r="D487" s="7" t="s">
        <v>14812</v>
      </c>
      <c r="F487" s="7" t="s">
        <v>15282</v>
      </c>
      <c r="G487" s="7" t="s">
        <v>2970</v>
      </c>
      <c r="H487" s="7" t="s">
        <v>15283</v>
      </c>
      <c r="I487" s="7" t="s">
        <v>72</v>
      </c>
      <c r="J487" s="7" t="s">
        <v>11150</v>
      </c>
      <c r="K487" s="7" t="s">
        <v>12838</v>
      </c>
      <c r="L487" s="7" t="s">
        <v>15284</v>
      </c>
      <c r="M487" s="7" t="s">
        <v>15285</v>
      </c>
    </row>
    <row r="488" spans="2:13" x14ac:dyDescent="0.35">
      <c r="B488" s="7" t="s">
        <v>9221</v>
      </c>
      <c r="D488" s="7" t="s">
        <v>14840</v>
      </c>
      <c r="F488" s="7" t="s">
        <v>15286</v>
      </c>
      <c r="G488" s="7" t="s">
        <v>2970</v>
      </c>
      <c r="H488" s="7" t="s">
        <v>15287</v>
      </c>
      <c r="I488" s="7" t="s">
        <v>72</v>
      </c>
      <c r="J488" s="7" t="s">
        <v>11169</v>
      </c>
      <c r="K488" s="7" t="s">
        <v>12838</v>
      </c>
      <c r="L488" s="7" t="s">
        <v>15288</v>
      </c>
      <c r="M488" s="7" t="s">
        <v>15289</v>
      </c>
    </row>
    <row r="489" spans="2:13" x14ac:dyDescent="0.35">
      <c r="B489" s="7" t="s">
        <v>9221</v>
      </c>
      <c r="D489" s="7" t="s">
        <v>14840</v>
      </c>
      <c r="F489" s="7" t="s">
        <v>15290</v>
      </c>
      <c r="G489" s="7" t="s">
        <v>2970</v>
      </c>
      <c r="H489" s="7" t="s">
        <v>15291</v>
      </c>
      <c r="I489" s="7" t="s">
        <v>72</v>
      </c>
      <c r="J489" s="7" t="s">
        <v>11169</v>
      </c>
      <c r="K489" s="7" t="s">
        <v>12838</v>
      </c>
      <c r="L489" s="7" t="s">
        <v>15292</v>
      </c>
      <c r="M489" s="7" t="s">
        <v>15293</v>
      </c>
    </row>
    <row r="490" spans="2:13" x14ac:dyDescent="0.35">
      <c r="B490" s="7" t="s">
        <v>9221</v>
      </c>
      <c r="D490" s="7" t="s">
        <v>14840</v>
      </c>
      <c r="F490" s="7" t="s">
        <v>15294</v>
      </c>
      <c r="G490" s="7" t="s">
        <v>2997</v>
      </c>
      <c r="H490" s="7" t="s">
        <v>15295</v>
      </c>
      <c r="I490" s="7" t="s">
        <v>72</v>
      </c>
      <c r="J490" s="7" t="s">
        <v>11169</v>
      </c>
      <c r="K490" s="7" t="s">
        <v>12838</v>
      </c>
      <c r="L490" s="7" t="s">
        <v>15296</v>
      </c>
      <c r="M490" s="7" t="s">
        <v>15297</v>
      </c>
    </row>
    <row r="491" spans="2:13" x14ac:dyDescent="0.35">
      <c r="B491" s="7" t="s">
        <v>9221</v>
      </c>
      <c r="D491" s="7" t="s">
        <v>14871</v>
      </c>
      <c r="F491" s="7" t="s">
        <v>15298</v>
      </c>
      <c r="G491" s="7" t="s">
        <v>2970</v>
      </c>
      <c r="H491" s="7" t="s">
        <v>15299</v>
      </c>
      <c r="I491" s="7" t="s">
        <v>72</v>
      </c>
      <c r="J491" s="7" t="s">
        <v>615</v>
      </c>
      <c r="K491" s="7" t="s">
        <v>12838</v>
      </c>
      <c r="L491" s="7" t="s">
        <v>15300</v>
      </c>
      <c r="M491" s="7" t="s">
        <v>15301</v>
      </c>
    </row>
    <row r="492" spans="2:13" x14ac:dyDescent="0.35">
      <c r="B492" s="7" t="s">
        <v>9220</v>
      </c>
      <c r="D492" s="7" t="s">
        <v>14812</v>
      </c>
      <c r="F492" s="7" t="s">
        <v>15302</v>
      </c>
      <c r="G492" s="7" t="s">
        <v>2970</v>
      </c>
      <c r="H492" s="7" t="s">
        <v>15303</v>
      </c>
      <c r="I492" s="7" t="s">
        <v>15304</v>
      </c>
      <c r="J492" s="7" t="s">
        <v>11153</v>
      </c>
      <c r="K492" s="7" t="s">
        <v>12838</v>
      </c>
      <c r="L492" s="7" t="s">
        <v>15305</v>
      </c>
      <c r="M492" s="7" t="s">
        <v>15306</v>
      </c>
    </row>
    <row r="493" spans="2:13" x14ac:dyDescent="0.35">
      <c r="B493" s="7" t="s">
        <v>9220</v>
      </c>
      <c r="D493" s="7" t="s">
        <v>14812</v>
      </c>
      <c r="F493" s="7" t="s">
        <v>15307</v>
      </c>
      <c r="G493" s="7" t="s">
        <v>15308</v>
      </c>
      <c r="H493" s="7" t="s">
        <v>15309</v>
      </c>
      <c r="I493" s="7" t="s">
        <v>72</v>
      </c>
      <c r="J493" s="7" t="s">
        <v>11151</v>
      </c>
      <c r="K493" s="7" t="s">
        <v>12838</v>
      </c>
      <c r="L493" s="7" t="s">
        <v>15310</v>
      </c>
      <c r="M493" s="7" t="s">
        <v>15311</v>
      </c>
    </row>
    <row r="494" spans="2:13" x14ac:dyDescent="0.35">
      <c r="B494" s="7" t="s">
        <v>9220</v>
      </c>
      <c r="D494" s="7" t="s">
        <v>14840</v>
      </c>
      <c r="F494" s="7" t="s">
        <v>15312</v>
      </c>
      <c r="G494" s="7" t="s">
        <v>15313</v>
      </c>
      <c r="H494" s="7" t="s">
        <v>15314</v>
      </c>
      <c r="I494" s="7" t="s">
        <v>72</v>
      </c>
      <c r="J494" s="7" t="s">
        <v>11151</v>
      </c>
      <c r="K494" s="7" t="s">
        <v>12860</v>
      </c>
      <c r="L494" s="7" t="s">
        <v>15315</v>
      </c>
      <c r="M494" s="7" t="s">
        <v>15316</v>
      </c>
    </row>
    <row r="495" spans="2:13" x14ac:dyDescent="0.35">
      <c r="B495" s="7" t="s">
        <v>9220</v>
      </c>
      <c r="D495" s="7" t="s">
        <v>14840</v>
      </c>
      <c r="F495" s="7" t="s">
        <v>15317</v>
      </c>
      <c r="G495" s="7" t="s">
        <v>15318</v>
      </c>
      <c r="H495" s="7" t="s">
        <v>15319</v>
      </c>
      <c r="I495" s="7" t="s">
        <v>72</v>
      </c>
      <c r="J495" s="7" t="s">
        <v>11151</v>
      </c>
      <c r="K495" s="7" t="s">
        <v>12838</v>
      </c>
      <c r="L495" s="7" t="s">
        <v>15320</v>
      </c>
      <c r="M495" s="7" t="s">
        <v>15321</v>
      </c>
    </row>
    <row r="496" spans="2:13" x14ac:dyDescent="0.35">
      <c r="B496" s="7" t="s">
        <v>9220</v>
      </c>
      <c r="D496" s="7" t="s">
        <v>14871</v>
      </c>
      <c r="F496" s="7" t="s">
        <v>15322</v>
      </c>
      <c r="G496" s="7" t="s">
        <v>2970</v>
      </c>
      <c r="H496" s="7" t="s">
        <v>15323</v>
      </c>
      <c r="I496" s="7" t="s">
        <v>72</v>
      </c>
      <c r="J496" s="7" t="s">
        <v>15324</v>
      </c>
      <c r="K496" s="7" t="s">
        <v>12860</v>
      </c>
      <c r="L496" s="7" t="s">
        <v>15325</v>
      </c>
      <c r="M496" s="7" t="s">
        <v>15326</v>
      </c>
    </row>
    <row r="497" spans="2:13" x14ac:dyDescent="0.35">
      <c r="B497" s="7" t="s">
        <v>9220</v>
      </c>
      <c r="D497" s="7" t="s">
        <v>14871</v>
      </c>
      <c r="F497" s="7" t="s">
        <v>15322</v>
      </c>
      <c r="G497" s="7" t="s">
        <v>2970</v>
      </c>
      <c r="H497" s="7" t="s">
        <v>15327</v>
      </c>
      <c r="I497" s="7" t="s">
        <v>72</v>
      </c>
      <c r="J497" s="7" t="s">
        <v>15324</v>
      </c>
      <c r="K497" s="7" t="s">
        <v>12860</v>
      </c>
      <c r="L497" s="7" t="s">
        <v>15325</v>
      </c>
      <c r="M497" s="7" t="s">
        <v>15328</v>
      </c>
    </row>
    <row r="498" spans="2:13" x14ac:dyDescent="0.35">
      <c r="B498" s="7" t="s">
        <v>15329</v>
      </c>
      <c r="D498" s="7" t="s">
        <v>14812</v>
      </c>
      <c r="F498" s="7" t="s">
        <v>15330</v>
      </c>
      <c r="G498" s="7" t="s">
        <v>15331</v>
      </c>
      <c r="H498" s="7" t="s">
        <v>15332</v>
      </c>
      <c r="I498" s="7" t="s">
        <v>72</v>
      </c>
      <c r="J498" s="7" t="s">
        <v>11048</v>
      </c>
      <c r="K498" s="7" t="s">
        <v>12838</v>
      </c>
      <c r="L498" s="7" t="s">
        <v>15333</v>
      </c>
      <c r="M498" s="7" t="s">
        <v>15334</v>
      </c>
    </row>
    <row r="499" spans="2:13" x14ac:dyDescent="0.35">
      <c r="B499" s="7" t="s">
        <v>15329</v>
      </c>
      <c r="D499" s="7" t="s">
        <v>14812</v>
      </c>
      <c r="F499" s="7" t="s">
        <v>15335</v>
      </c>
      <c r="G499" s="7" t="s">
        <v>15331</v>
      </c>
      <c r="H499" s="7" t="s">
        <v>15336</v>
      </c>
      <c r="I499" s="7" t="s">
        <v>72</v>
      </c>
      <c r="J499" s="7" t="s">
        <v>11048</v>
      </c>
      <c r="K499" s="7" t="s">
        <v>12838</v>
      </c>
      <c r="L499" s="7" t="s">
        <v>15337</v>
      </c>
      <c r="M499" s="7" t="s">
        <v>15338</v>
      </c>
    </row>
    <row r="500" spans="2:13" x14ac:dyDescent="0.35">
      <c r="B500" s="7" t="s">
        <v>15329</v>
      </c>
      <c r="D500" s="7" t="s">
        <v>14812</v>
      </c>
      <c r="F500" s="7" t="s">
        <v>15339</v>
      </c>
      <c r="G500" s="7" t="s">
        <v>15331</v>
      </c>
      <c r="H500" s="7" t="s">
        <v>15340</v>
      </c>
      <c r="I500" s="7" t="s">
        <v>72</v>
      </c>
      <c r="J500" s="7" t="s">
        <v>14323</v>
      </c>
      <c r="K500" s="7" t="s">
        <v>12838</v>
      </c>
      <c r="L500" s="7" t="s">
        <v>15341</v>
      </c>
      <c r="M500" s="7" t="s">
        <v>15342</v>
      </c>
    </row>
    <row r="501" spans="2:13" x14ac:dyDescent="0.35">
      <c r="B501" s="7" t="s">
        <v>15329</v>
      </c>
      <c r="D501" s="7" t="s">
        <v>14812</v>
      </c>
      <c r="F501" s="7" t="s">
        <v>15343</v>
      </c>
      <c r="G501" s="7" t="s">
        <v>15331</v>
      </c>
      <c r="H501" s="7" t="s">
        <v>15344</v>
      </c>
      <c r="I501" s="7" t="s">
        <v>72</v>
      </c>
      <c r="J501" s="7" t="s">
        <v>615</v>
      </c>
      <c r="K501" s="7" t="s">
        <v>12838</v>
      </c>
      <c r="L501" s="7" t="s">
        <v>15345</v>
      </c>
      <c r="M501" s="7" t="s">
        <v>15346</v>
      </c>
    </row>
    <row r="502" spans="2:13" x14ac:dyDescent="0.35">
      <c r="B502" s="7" t="s">
        <v>15329</v>
      </c>
      <c r="D502" s="7" t="s">
        <v>14840</v>
      </c>
      <c r="F502" s="7" t="s">
        <v>15347</v>
      </c>
      <c r="G502" s="7" t="s">
        <v>15331</v>
      </c>
      <c r="H502" s="7" t="s">
        <v>15348</v>
      </c>
      <c r="I502" s="7" t="s">
        <v>72</v>
      </c>
      <c r="J502" s="7" t="s">
        <v>11048</v>
      </c>
      <c r="K502" s="7" t="s">
        <v>12838</v>
      </c>
      <c r="L502" s="7" t="s">
        <v>15349</v>
      </c>
      <c r="M502" s="7" t="s">
        <v>15342</v>
      </c>
    </row>
    <row r="503" spans="2:13" x14ac:dyDescent="0.35">
      <c r="B503" s="7" t="s">
        <v>15329</v>
      </c>
      <c r="D503" s="7" t="s">
        <v>14871</v>
      </c>
      <c r="F503" s="7" t="s">
        <v>15350</v>
      </c>
      <c r="G503" s="7" t="s">
        <v>2970</v>
      </c>
      <c r="H503" s="7" t="s">
        <v>15351</v>
      </c>
      <c r="I503" s="7" t="s">
        <v>72</v>
      </c>
      <c r="J503" s="7" t="s">
        <v>2970</v>
      </c>
      <c r="K503" s="7" t="s">
        <v>12860</v>
      </c>
      <c r="L503" s="7" t="s">
        <v>15352</v>
      </c>
      <c r="M503" s="7" t="s">
        <v>15353</v>
      </c>
    </row>
    <row r="504" spans="2:13" x14ac:dyDescent="0.35">
      <c r="B504" s="7" t="s">
        <v>15329</v>
      </c>
      <c r="D504" s="7" t="s">
        <v>14871</v>
      </c>
      <c r="F504" s="7" t="s">
        <v>15350</v>
      </c>
      <c r="G504" s="7" t="s">
        <v>2970</v>
      </c>
      <c r="H504" s="7" t="s">
        <v>15354</v>
      </c>
      <c r="I504" s="7" t="s">
        <v>72</v>
      </c>
      <c r="J504" s="7" t="s">
        <v>2970</v>
      </c>
      <c r="K504" s="7" t="s">
        <v>12860</v>
      </c>
      <c r="L504" s="7" t="s">
        <v>15352</v>
      </c>
      <c r="M504" s="7" t="s">
        <v>15355</v>
      </c>
    </row>
    <row r="505" spans="2:13" x14ac:dyDescent="0.35">
      <c r="B505" s="7" t="s">
        <v>15356</v>
      </c>
      <c r="D505" s="7" t="s">
        <v>15357</v>
      </c>
      <c r="F505" s="7" t="s">
        <v>12949</v>
      </c>
      <c r="G505" s="7" t="s">
        <v>12950</v>
      </c>
      <c r="H505" s="7" t="s">
        <v>15358</v>
      </c>
      <c r="I505" s="7" t="s">
        <v>72</v>
      </c>
      <c r="J505" s="7" t="s">
        <v>38</v>
      </c>
      <c r="K505" s="7" t="s">
        <v>12860</v>
      </c>
      <c r="L505" s="7" t="s">
        <v>15359</v>
      </c>
      <c r="M505" s="7" t="s">
        <v>15360</v>
      </c>
    </row>
    <row r="506" spans="2:13" x14ac:dyDescent="0.35">
      <c r="B506" s="7" t="s">
        <v>15356</v>
      </c>
      <c r="D506" s="7" t="s">
        <v>15357</v>
      </c>
      <c r="F506" s="7" t="s">
        <v>12949</v>
      </c>
      <c r="G506" s="7" t="s">
        <v>12950</v>
      </c>
      <c r="H506" s="7" t="s">
        <v>15361</v>
      </c>
      <c r="I506" s="7" t="s">
        <v>72</v>
      </c>
      <c r="J506" s="7" t="s">
        <v>38</v>
      </c>
      <c r="K506" s="7" t="s">
        <v>12860</v>
      </c>
      <c r="L506" s="7" t="s">
        <v>15359</v>
      </c>
      <c r="M506" s="7" t="s">
        <v>15362</v>
      </c>
    </row>
    <row r="507" spans="2:13" x14ac:dyDescent="0.35">
      <c r="B507" s="7" t="s">
        <v>15356</v>
      </c>
      <c r="D507" s="7" t="s">
        <v>15357</v>
      </c>
      <c r="F507" s="7" t="s">
        <v>15363</v>
      </c>
      <c r="G507" s="7" t="s">
        <v>15364</v>
      </c>
      <c r="H507" s="7" t="s">
        <v>15365</v>
      </c>
      <c r="I507" s="7" t="s">
        <v>72</v>
      </c>
      <c r="J507" s="7" t="s">
        <v>15</v>
      </c>
      <c r="K507" s="7" t="s">
        <v>12838</v>
      </c>
      <c r="L507" s="7" t="s">
        <v>15366</v>
      </c>
      <c r="M507" s="7" t="s">
        <v>15367</v>
      </c>
    </row>
    <row r="508" spans="2:13" x14ac:dyDescent="0.35">
      <c r="B508" s="7" t="s">
        <v>15356</v>
      </c>
      <c r="D508" s="7" t="s">
        <v>15357</v>
      </c>
      <c r="F508" s="7" t="s">
        <v>13849</v>
      </c>
      <c r="G508" s="7" t="s">
        <v>12941</v>
      </c>
      <c r="H508" s="7" t="s">
        <v>15368</v>
      </c>
      <c r="I508" s="7" t="s">
        <v>72</v>
      </c>
      <c r="J508" s="7" t="s">
        <v>72</v>
      </c>
      <c r="K508" s="7" t="s">
        <v>12860</v>
      </c>
      <c r="L508" s="7" t="s">
        <v>15369</v>
      </c>
      <c r="M508" s="7" t="s">
        <v>15370</v>
      </c>
    </row>
    <row r="509" spans="2:13" x14ac:dyDescent="0.35">
      <c r="B509" s="7" t="s">
        <v>15356</v>
      </c>
      <c r="D509" s="7" t="s">
        <v>15357</v>
      </c>
      <c r="F509" s="7" t="s">
        <v>13849</v>
      </c>
      <c r="G509" s="7" t="s">
        <v>12941</v>
      </c>
      <c r="H509" s="7" t="s">
        <v>13426</v>
      </c>
      <c r="I509" s="7" t="s">
        <v>72</v>
      </c>
      <c r="J509" s="7" t="s">
        <v>72</v>
      </c>
      <c r="K509" s="7" t="s">
        <v>12860</v>
      </c>
      <c r="L509" s="7" t="s">
        <v>15369</v>
      </c>
      <c r="M509" s="7" t="s">
        <v>15370</v>
      </c>
    </row>
    <row r="510" spans="2:13" x14ac:dyDescent="0.35">
      <c r="B510" s="7" t="s">
        <v>15356</v>
      </c>
      <c r="D510" s="7" t="s">
        <v>15357</v>
      </c>
      <c r="F510" s="7" t="s">
        <v>12940</v>
      </c>
      <c r="G510" s="7" t="s">
        <v>12941</v>
      </c>
      <c r="H510" s="7" t="s">
        <v>13592</v>
      </c>
      <c r="I510" s="7" t="s">
        <v>72</v>
      </c>
      <c r="J510" s="7" t="s">
        <v>72</v>
      </c>
      <c r="K510" s="7" t="s">
        <v>12860</v>
      </c>
      <c r="L510" s="7" t="s">
        <v>15371</v>
      </c>
      <c r="M510" s="7" t="s">
        <v>15372</v>
      </c>
    </row>
    <row r="511" spans="2:13" x14ac:dyDescent="0.35">
      <c r="B511" s="7" t="s">
        <v>15356</v>
      </c>
      <c r="D511" s="7" t="s">
        <v>15357</v>
      </c>
      <c r="F511" s="7" t="s">
        <v>12934</v>
      </c>
      <c r="G511" s="7" t="s">
        <v>12935</v>
      </c>
      <c r="H511" s="7" t="s">
        <v>13426</v>
      </c>
      <c r="I511" s="7" t="s">
        <v>72</v>
      </c>
      <c r="J511" s="7" t="s">
        <v>15</v>
      </c>
      <c r="K511" s="7" t="s">
        <v>12860</v>
      </c>
      <c r="L511" s="7" t="s">
        <v>15373</v>
      </c>
      <c r="M511" s="7" t="s">
        <v>15374</v>
      </c>
    </row>
    <row r="512" spans="2:13" x14ac:dyDescent="0.35">
      <c r="B512" s="7" t="s">
        <v>15356</v>
      </c>
      <c r="D512" s="7" t="s">
        <v>15357</v>
      </c>
      <c r="F512" s="7" t="s">
        <v>13035</v>
      </c>
      <c r="G512" s="7" t="s">
        <v>13036</v>
      </c>
      <c r="H512" s="7" t="s">
        <v>15375</v>
      </c>
      <c r="I512" s="7" t="s">
        <v>72</v>
      </c>
      <c r="J512" s="7" t="s">
        <v>11112</v>
      </c>
      <c r="K512" s="7" t="s">
        <v>12838</v>
      </c>
      <c r="L512" s="7" t="s">
        <v>15376</v>
      </c>
      <c r="M512" s="7" t="s">
        <v>15377</v>
      </c>
    </row>
    <row r="513" spans="2:13" x14ac:dyDescent="0.35">
      <c r="B513" s="7" t="s">
        <v>15378</v>
      </c>
      <c r="D513" s="7" t="s">
        <v>15379</v>
      </c>
      <c r="F513" s="7" t="s">
        <v>2219</v>
      </c>
      <c r="G513" s="7" t="s">
        <v>15380</v>
      </c>
      <c r="H513" s="7" t="s">
        <v>15381</v>
      </c>
      <c r="I513" s="7" t="s">
        <v>72</v>
      </c>
      <c r="J513" s="7" t="s">
        <v>38</v>
      </c>
      <c r="K513" s="7" t="s">
        <v>9096</v>
      </c>
      <c r="L513" s="7" t="s">
        <v>15382</v>
      </c>
      <c r="M513" s="7" t="s">
        <v>15383</v>
      </c>
    </row>
    <row r="514" spans="2:13" x14ac:dyDescent="0.35">
      <c r="B514" s="7" t="s">
        <v>15378</v>
      </c>
      <c r="D514" s="7" t="s">
        <v>15379</v>
      </c>
      <c r="F514" s="7" t="s">
        <v>2219</v>
      </c>
      <c r="G514" s="7" t="s">
        <v>15380</v>
      </c>
      <c r="H514" s="7" t="s">
        <v>15384</v>
      </c>
      <c r="I514" s="7" t="s">
        <v>72</v>
      </c>
      <c r="J514" s="7" t="s">
        <v>38</v>
      </c>
      <c r="K514" s="7" t="s">
        <v>9096</v>
      </c>
      <c r="L514" s="7" t="s">
        <v>15382</v>
      </c>
      <c r="M514" s="7" t="s">
        <v>15383</v>
      </c>
    </row>
    <row r="515" spans="2:13" x14ac:dyDescent="0.35">
      <c r="B515" s="7" t="s">
        <v>15378</v>
      </c>
      <c r="D515" s="7" t="s">
        <v>15379</v>
      </c>
      <c r="F515" s="7" t="s">
        <v>5155</v>
      </c>
      <c r="G515" s="7" t="s">
        <v>15385</v>
      </c>
      <c r="H515" s="7" t="s">
        <v>12031</v>
      </c>
      <c r="I515" s="7" t="s">
        <v>72</v>
      </c>
      <c r="J515" s="7" t="s">
        <v>127</v>
      </c>
      <c r="K515" s="7" t="s">
        <v>9096</v>
      </c>
      <c r="L515" s="7" t="s">
        <v>15386</v>
      </c>
      <c r="M515" s="7" t="s">
        <v>15387</v>
      </c>
    </row>
    <row r="516" spans="2:13" x14ac:dyDescent="0.35">
      <c r="B516" s="7" t="s">
        <v>15378</v>
      </c>
      <c r="D516" s="7" t="s">
        <v>15379</v>
      </c>
      <c r="F516" s="7" t="s">
        <v>15388</v>
      </c>
      <c r="G516" s="7" t="s">
        <v>15385</v>
      </c>
      <c r="H516" s="7" t="s">
        <v>15389</v>
      </c>
      <c r="I516" s="7" t="s">
        <v>72</v>
      </c>
      <c r="J516" s="7" t="s">
        <v>127</v>
      </c>
      <c r="K516" s="7" t="s">
        <v>9096</v>
      </c>
      <c r="L516" s="7" t="s">
        <v>15390</v>
      </c>
      <c r="M516" s="7" t="s">
        <v>15387</v>
      </c>
    </row>
    <row r="517" spans="2:13" x14ac:dyDescent="0.35">
      <c r="B517" s="7" t="s">
        <v>15378</v>
      </c>
      <c r="D517" s="7" t="s">
        <v>15379</v>
      </c>
      <c r="F517" s="7" t="s">
        <v>2171</v>
      </c>
      <c r="G517" s="7" t="s">
        <v>15391</v>
      </c>
      <c r="H517" s="7" t="s">
        <v>15392</v>
      </c>
      <c r="I517" s="7" t="s">
        <v>72</v>
      </c>
      <c r="J517" s="7" t="s">
        <v>87</v>
      </c>
      <c r="K517" s="7" t="s">
        <v>9096</v>
      </c>
      <c r="L517" s="7" t="s">
        <v>15393</v>
      </c>
      <c r="M517" s="7" t="s">
        <v>15394</v>
      </c>
    </row>
    <row r="518" spans="2:13" x14ac:dyDescent="0.35">
      <c r="B518" s="7" t="s">
        <v>15378</v>
      </c>
      <c r="D518" s="7" t="s">
        <v>15379</v>
      </c>
      <c r="F518" s="7" t="s">
        <v>2171</v>
      </c>
      <c r="G518" s="7" t="s">
        <v>15391</v>
      </c>
      <c r="H518" s="7" t="s">
        <v>15395</v>
      </c>
      <c r="I518" s="7" t="s">
        <v>72</v>
      </c>
      <c r="J518" s="7" t="s">
        <v>87</v>
      </c>
      <c r="K518" s="7" t="s">
        <v>9096</v>
      </c>
      <c r="L518" s="7" t="s">
        <v>15393</v>
      </c>
      <c r="M518" s="7" t="s">
        <v>15394</v>
      </c>
    </row>
    <row r="519" spans="2:13" x14ac:dyDescent="0.35">
      <c r="B519" s="7" t="s">
        <v>15378</v>
      </c>
      <c r="D519" s="7" t="s">
        <v>15379</v>
      </c>
      <c r="F519" s="7" t="s">
        <v>15396</v>
      </c>
      <c r="G519" s="7" t="s">
        <v>15397</v>
      </c>
      <c r="H519" s="7" t="s">
        <v>7930</v>
      </c>
      <c r="I519" s="7" t="s">
        <v>72</v>
      </c>
      <c r="J519" s="7" t="s">
        <v>72</v>
      </c>
      <c r="K519" s="7" t="s">
        <v>9096</v>
      </c>
      <c r="L519" s="7" t="s">
        <v>15398</v>
      </c>
      <c r="M519" s="7" t="s">
        <v>15399</v>
      </c>
    </row>
    <row r="520" spans="2:13" x14ac:dyDescent="0.35">
      <c r="B520" s="7" t="s">
        <v>15378</v>
      </c>
      <c r="D520" s="7" t="s">
        <v>15379</v>
      </c>
      <c r="F520" s="7" t="s">
        <v>15396</v>
      </c>
      <c r="G520" s="7" t="s">
        <v>15397</v>
      </c>
      <c r="H520" s="7" t="s">
        <v>12031</v>
      </c>
      <c r="I520" s="7" t="s">
        <v>72</v>
      </c>
      <c r="J520" s="7" t="s">
        <v>72</v>
      </c>
      <c r="K520" s="7" t="s">
        <v>9096</v>
      </c>
      <c r="L520" s="7" t="s">
        <v>15398</v>
      </c>
      <c r="M520" s="7" t="s">
        <v>15399</v>
      </c>
    </row>
    <row r="521" spans="2:13" x14ac:dyDescent="0.35">
      <c r="B521" s="7" t="s">
        <v>15378</v>
      </c>
      <c r="D521" s="7" t="s">
        <v>15379</v>
      </c>
      <c r="F521" s="7" t="s">
        <v>15400</v>
      </c>
      <c r="G521" s="7" t="s">
        <v>15401</v>
      </c>
      <c r="H521" s="7" t="s">
        <v>15402</v>
      </c>
      <c r="I521" s="7" t="s">
        <v>72</v>
      </c>
      <c r="J521" s="7" t="s">
        <v>72</v>
      </c>
      <c r="K521" s="7" t="s">
        <v>9096</v>
      </c>
      <c r="L521" s="7" t="s">
        <v>15403</v>
      </c>
      <c r="M521" s="7" t="s">
        <v>15404</v>
      </c>
    </row>
    <row r="522" spans="2:13" x14ac:dyDescent="0.35">
      <c r="B522" s="7" t="s">
        <v>15378</v>
      </c>
      <c r="D522" s="7" t="s">
        <v>15379</v>
      </c>
      <c r="F522" s="7" t="s">
        <v>15400</v>
      </c>
      <c r="G522" s="7" t="s">
        <v>15401</v>
      </c>
      <c r="H522" s="7" t="s">
        <v>15405</v>
      </c>
      <c r="I522" s="7" t="s">
        <v>72</v>
      </c>
      <c r="J522" s="7" t="s">
        <v>72</v>
      </c>
      <c r="K522" s="7" t="s">
        <v>9096</v>
      </c>
      <c r="L522" s="7" t="s">
        <v>15403</v>
      </c>
      <c r="M522" s="7" t="s">
        <v>15406</v>
      </c>
    </row>
    <row r="523" spans="2:13" x14ac:dyDescent="0.35">
      <c r="B523" s="7" t="s">
        <v>15407</v>
      </c>
      <c r="D523" s="7" t="s">
        <v>15408</v>
      </c>
      <c r="F523" s="7" t="s">
        <v>15409</v>
      </c>
      <c r="G523" s="7" t="s">
        <v>13262</v>
      </c>
      <c r="H523" s="7" t="s">
        <v>15410</v>
      </c>
      <c r="I523" s="7" t="s">
        <v>72</v>
      </c>
      <c r="J523" s="7" t="s">
        <v>38</v>
      </c>
      <c r="K523" s="7" t="s">
        <v>12860</v>
      </c>
      <c r="L523" s="7" t="s">
        <v>15411</v>
      </c>
      <c r="M523" s="7" t="s">
        <v>15412</v>
      </c>
    </row>
    <row r="524" spans="2:13" x14ac:dyDescent="0.35">
      <c r="B524" s="7" t="s">
        <v>15407</v>
      </c>
      <c r="D524" s="7" t="s">
        <v>15413</v>
      </c>
      <c r="F524" s="7" t="s">
        <v>15414</v>
      </c>
      <c r="G524" s="7" t="s">
        <v>15415</v>
      </c>
      <c r="H524" s="7" t="s">
        <v>13592</v>
      </c>
      <c r="I524" s="7" t="s">
        <v>72</v>
      </c>
      <c r="J524" s="7" t="s">
        <v>15416</v>
      </c>
      <c r="K524" s="7" t="s">
        <v>12838</v>
      </c>
      <c r="L524" s="7" t="s">
        <v>15417</v>
      </c>
      <c r="M524" s="7" t="s">
        <v>15418</v>
      </c>
    </row>
    <row r="525" spans="2:13" x14ac:dyDescent="0.35">
      <c r="B525" s="7" t="s">
        <v>15407</v>
      </c>
      <c r="D525" s="7" t="s">
        <v>15419</v>
      </c>
      <c r="F525" s="7" t="s">
        <v>13680</v>
      </c>
      <c r="G525" s="7" t="s">
        <v>13681</v>
      </c>
      <c r="H525" s="7" t="s">
        <v>13592</v>
      </c>
      <c r="I525" s="7" t="s">
        <v>72</v>
      </c>
      <c r="J525" s="7" t="s">
        <v>38</v>
      </c>
      <c r="K525" s="7" t="s">
        <v>12860</v>
      </c>
      <c r="L525" s="7" t="s">
        <v>15420</v>
      </c>
      <c r="M525" s="7" t="s">
        <v>15421</v>
      </c>
    </row>
    <row r="526" spans="2:13" x14ac:dyDescent="0.35">
      <c r="B526" s="7" t="s">
        <v>15407</v>
      </c>
      <c r="D526" s="7" t="s">
        <v>15422</v>
      </c>
      <c r="F526" s="7" t="s">
        <v>15423</v>
      </c>
      <c r="G526" s="7" t="s">
        <v>15424</v>
      </c>
      <c r="H526" s="7" t="s">
        <v>13592</v>
      </c>
      <c r="I526" s="7" t="s">
        <v>72</v>
      </c>
      <c r="J526" s="7" t="s">
        <v>72</v>
      </c>
      <c r="K526" s="7" t="s">
        <v>12860</v>
      </c>
      <c r="L526" s="7" t="s">
        <v>15425</v>
      </c>
      <c r="M526" s="7" t="s">
        <v>15426</v>
      </c>
    </row>
    <row r="527" spans="2:13" x14ac:dyDescent="0.35">
      <c r="B527" s="7" t="s">
        <v>15407</v>
      </c>
      <c r="D527" s="7" t="s">
        <v>15427</v>
      </c>
      <c r="F527" s="7" t="s">
        <v>15428</v>
      </c>
      <c r="G527" s="7" t="s">
        <v>12935</v>
      </c>
      <c r="H527" s="7" t="s">
        <v>13592</v>
      </c>
      <c r="I527" s="7" t="s">
        <v>72</v>
      </c>
      <c r="J527" s="7" t="s">
        <v>15429</v>
      </c>
      <c r="K527" s="7" t="s">
        <v>12860</v>
      </c>
      <c r="L527" s="7" t="s">
        <v>15430</v>
      </c>
      <c r="M527" s="7" t="s">
        <v>15431</v>
      </c>
    </row>
    <row r="528" spans="2:13" x14ac:dyDescent="0.35">
      <c r="B528" s="7" t="s">
        <v>15432</v>
      </c>
      <c r="D528" s="7" t="s">
        <v>15433</v>
      </c>
      <c r="F528" s="7" t="s">
        <v>6552</v>
      </c>
      <c r="G528" s="7" t="s">
        <v>15434</v>
      </c>
      <c r="H528" s="7" t="s">
        <v>13592</v>
      </c>
      <c r="I528" s="7" t="s">
        <v>72</v>
      </c>
      <c r="J528" s="7" t="s">
        <v>38</v>
      </c>
      <c r="K528" s="7" t="s">
        <v>9096</v>
      </c>
      <c r="L528" s="7" t="s">
        <v>15435</v>
      </c>
      <c r="M528" s="7" t="s">
        <v>15436</v>
      </c>
    </row>
    <row r="529" spans="2:13" x14ac:dyDescent="0.35">
      <c r="B529" s="7" t="s">
        <v>15432</v>
      </c>
      <c r="D529" s="7" t="s">
        <v>15433</v>
      </c>
      <c r="F529" s="7" t="s">
        <v>5048</v>
      </c>
      <c r="G529" s="7" t="s">
        <v>15437</v>
      </c>
      <c r="H529" s="7" t="s">
        <v>13592</v>
      </c>
      <c r="I529" s="7" t="s">
        <v>72</v>
      </c>
      <c r="J529" s="7" t="s">
        <v>72</v>
      </c>
      <c r="K529" s="7" t="s">
        <v>9096</v>
      </c>
      <c r="L529" s="7" t="s">
        <v>15438</v>
      </c>
      <c r="M529" s="7" t="s">
        <v>15439</v>
      </c>
    </row>
    <row r="530" spans="2:13" x14ac:dyDescent="0.35">
      <c r="B530" s="7" t="s">
        <v>15432</v>
      </c>
      <c r="D530" s="7" t="s">
        <v>15433</v>
      </c>
      <c r="F530" s="7" t="s">
        <v>5159</v>
      </c>
      <c r="G530" s="7" t="s">
        <v>15440</v>
      </c>
      <c r="H530" s="7" t="s">
        <v>13592</v>
      </c>
      <c r="I530" s="7" t="s">
        <v>72</v>
      </c>
      <c r="J530" s="7" t="s">
        <v>11</v>
      </c>
      <c r="K530" s="7" t="s">
        <v>9096</v>
      </c>
      <c r="L530" s="7" t="s">
        <v>15441</v>
      </c>
      <c r="M530" s="7" t="s">
        <v>15442</v>
      </c>
    </row>
    <row r="531" spans="2:13" x14ac:dyDescent="0.35">
      <c r="B531" s="7" t="s">
        <v>15432</v>
      </c>
      <c r="D531" s="7" t="s">
        <v>15433</v>
      </c>
      <c r="F531" s="7" t="s">
        <v>4662</v>
      </c>
      <c r="G531" s="7" t="s">
        <v>15443</v>
      </c>
      <c r="H531" s="7" t="s">
        <v>13592</v>
      </c>
      <c r="I531" s="7" t="s">
        <v>72</v>
      </c>
      <c r="J531" s="7" t="s">
        <v>72</v>
      </c>
      <c r="K531" s="7" t="s">
        <v>9815</v>
      </c>
      <c r="L531" s="7" t="s">
        <v>15444</v>
      </c>
      <c r="M531" s="7" t="s">
        <v>15445</v>
      </c>
    </row>
    <row r="532" spans="2:13" x14ac:dyDescent="0.35">
      <c r="B532" s="7" t="s">
        <v>15432</v>
      </c>
      <c r="D532" s="7" t="s">
        <v>15433</v>
      </c>
      <c r="F532" s="7" t="s">
        <v>2212</v>
      </c>
      <c r="G532" s="7" t="s">
        <v>15446</v>
      </c>
      <c r="H532" s="7" t="s">
        <v>13592</v>
      </c>
      <c r="I532" s="7" t="s">
        <v>72</v>
      </c>
      <c r="J532" s="7" t="s">
        <v>72</v>
      </c>
      <c r="K532" s="7" t="s">
        <v>9096</v>
      </c>
      <c r="L532" s="7" t="s">
        <v>15447</v>
      </c>
      <c r="M532" s="7" t="s">
        <v>15448</v>
      </c>
    </row>
    <row r="533" spans="2:13" x14ac:dyDescent="0.35">
      <c r="B533" s="7" t="s">
        <v>15449</v>
      </c>
      <c r="D533" s="7" t="s">
        <v>15450</v>
      </c>
      <c r="F533" s="7" t="s">
        <v>15451</v>
      </c>
      <c r="G533" s="7" t="s">
        <v>15452</v>
      </c>
      <c r="H533" s="7" t="s">
        <v>13592</v>
      </c>
      <c r="I533" s="7" t="s">
        <v>72</v>
      </c>
      <c r="J533" s="7" t="s">
        <v>15</v>
      </c>
      <c r="K533" s="7" t="s">
        <v>9096</v>
      </c>
      <c r="L533" s="7" t="s">
        <v>15453</v>
      </c>
      <c r="M533" s="7" t="s">
        <v>15454</v>
      </c>
    </row>
    <row r="534" spans="2:13" x14ac:dyDescent="0.35">
      <c r="B534" s="7" t="s">
        <v>15449</v>
      </c>
      <c r="D534" s="7" t="s">
        <v>15450</v>
      </c>
      <c r="F534" s="7" t="s">
        <v>2381</v>
      </c>
      <c r="G534" s="7" t="s">
        <v>15455</v>
      </c>
      <c r="H534" s="7" t="s">
        <v>13592</v>
      </c>
      <c r="I534" s="7" t="s">
        <v>72</v>
      </c>
      <c r="J534" s="7" t="s">
        <v>72</v>
      </c>
      <c r="K534" s="7" t="s">
        <v>9096</v>
      </c>
      <c r="L534" s="7" t="s">
        <v>15456</v>
      </c>
      <c r="M534" s="7" t="s">
        <v>15457</v>
      </c>
    </row>
    <row r="535" spans="2:13" x14ac:dyDescent="0.35">
      <c r="B535" s="7" t="s">
        <v>15449</v>
      </c>
      <c r="D535" s="7" t="s">
        <v>15450</v>
      </c>
      <c r="F535" s="7" t="s">
        <v>15458</v>
      </c>
      <c r="G535" s="7" t="s">
        <v>15459</v>
      </c>
      <c r="H535" s="7" t="s">
        <v>13592</v>
      </c>
      <c r="I535" s="7" t="s">
        <v>72</v>
      </c>
      <c r="J535" s="7" t="s">
        <v>130</v>
      </c>
      <c r="K535" s="7" t="s">
        <v>9096</v>
      </c>
      <c r="L535" s="7" t="s">
        <v>15460</v>
      </c>
      <c r="M535" s="7" t="s">
        <v>15461</v>
      </c>
    </row>
    <row r="536" spans="2:13" x14ac:dyDescent="0.35">
      <c r="B536" s="7" t="s">
        <v>15449</v>
      </c>
      <c r="D536" s="7" t="s">
        <v>15450</v>
      </c>
      <c r="F536" s="7" t="s">
        <v>15462</v>
      </c>
      <c r="G536" s="7" t="s">
        <v>15463</v>
      </c>
      <c r="H536" s="7" t="s">
        <v>13592</v>
      </c>
      <c r="I536" s="7" t="s">
        <v>72</v>
      </c>
      <c r="J536" s="7" t="s">
        <v>130</v>
      </c>
      <c r="K536" s="7" t="s">
        <v>9096</v>
      </c>
      <c r="L536" s="7" t="s">
        <v>15464</v>
      </c>
      <c r="M536" s="7" t="s">
        <v>15465</v>
      </c>
    </row>
    <row r="537" spans="2:13" x14ac:dyDescent="0.35">
      <c r="B537" s="7" t="s">
        <v>15449</v>
      </c>
      <c r="D537" s="7" t="s">
        <v>15450</v>
      </c>
      <c r="F537" s="7" t="s">
        <v>2208</v>
      </c>
      <c r="G537" s="7" t="s">
        <v>15466</v>
      </c>
      <c r="H537" s="7" t="s">
        <v>13592</v>
      </c>
      <c r="I537" s="7" t="s">
        <v>72</v>
      </c>
      <c r="J537" s="7" t="s">
        <v>127</v>
      </c>
      <c r="K537" s="7" t="s">
        <v>9096</v>
      </c>
      <c r="L537" s="7" t="s">
        <v>15467</v>
      </c>
      <c r="M537" s="7" t="s">
        <v>15468</v>
      </c>
    </row>
    <row r="538" spans="2:13" x14ac:dyDescent="0.35">
      <c r="B538" s="7" t="s">
        <v>15469</v>
      </c>
      <c r="D538" s="7" t="s">
        <v>15470</v>
      </c>
      <c r="F538" s="7" t="s">
        <v>15471</v>
      </c>
      <c r="G538" s="7" t="s">
        <v>15472</v>
      </c>
      <c r="H538" s="7" t="s">
        <v>13592</v>
      </c>
      <c r="I538" s="7" t="s">
        <v>72</v>
      </c>
      <c r="J538" s="7" t="s">
        <v>11368</v>
      </c>
      <c r="K538" s="7" t="s">
        <v>9096</v>
      </c>
      <c r="L538" s="7" t="s">
        <v>15473</v>
      </c>
      <c r="M538" s="7" t="s">
        <v>15474</v>
      </c>
    </row>
    <row r="539" spans="2:13" x14ac:dyDescent="0.35">
      <c r="B539" s="7" t="s">
        <v>15469</v>
      </c>
      <c r="D539" s="7" t="s">
        <v>15470</v>
      </c>
      <c r="F539" s="7" t="s">
        <v>15475</v>
      </c>
      <c r="G539" s="7" t="s">
        <v>14659</v>
      </c>
      <c r="H539" s="7" t="s">
        <v>13592</v>
      </c>
      <c r="I539" s="7" t="s">
        <v>72</v>
      </c>
      <c r="J539" s="7" t="s">
        <v>59</v>
      </c>
      <c r="K539" s="7" t="s">
        <v>9096</v>
      </c>
      <c r="L539" s="7" t="s">
        <v>15476</v>
      </c>
      <c r="M539" s="7" t="s">
        <v>15477</v>
      </c>
    </row>
    <row r="540" spans="2:13" x14ac:dyDescent="0.35">
      <c r="B540" s="7" t="s">
        <v>15469</v>
      </c>
      <c r="D540" s="7" t="s">
        <v>15470</v>
      </c>
      <c r="F540" s="7" t="s">
        <v>15478</v>
      </c>
      <c r="G540" s="7" t="s">
        <v>15479</v>
      </c>
      <c r="H540" s="7" t="s">
        <v>13592</v>
      </c>
      <c r="I540" s="7" t="s">
        <v>72</v>
      </c>
      <c r="J540" s="7" t="s">
        <v>11087</v>
      </c>
      <c r="K540" s="7" t="s">
        <v>9096</v>
      </c>
      <c r="L540" s="7" t="s">
        <v>15480</v>
      </c>
      <c r="M540" s="7" t="s">
        <v>15481</v>
      </c>
    </row>
    <row r="541" spans="2:13" x14ac:dyDescent="0.35">
      <c r="B541" s="7" t="s">
        <v>15469</v>
      </c>
      <c r="D541" s="7" t="s">
        <v>15470</v>
      </c>
      <c r="F541" s="7" t="s">
        <v>15482</v>
      </c>
      <c r="G541" s="7" t="s">
        <v>15483</v>
      </c>
      <c r="H541" s="7" t="s">
        <v>13592</v>
      </c>
      <c r="I541" s="7" t="s">
        <v>72</v>
      </c>
      <c r="J541" s="7" t="s">
        <v>11087</v>
      </c>
      <c r="K541" s="7" t="s">
        <v>9096</v>
      </c>
      <c r="L541" s="7" t="s">
        <v>15484</v>
      </c>
      <c r="M541" s="7" t="s">
        <v>15485</v>
      </c>
    </row>
    <row r="542" spans="2:13" x14ac:dyDescent="0.35">
      <c r="B542" s="7" t="s">
        <v>15469</v>
      </c>
      <c r="D542" s="7" t="s">
        <v>15470</v>
      </c>
      <c r="F542" s="7" t="s">
        <v>15486</v>
      </c>
      <c r="G542" s="7" t="s">
        <v>15487</v>
      </c>
      <c r="H542" s="7" t="s">
        <v>13592</v>
      </c>
      <c r="I542" s="7" t="s">
        <v>72</v>
      </c>
      <c r="J542" s="7" t="s">
        <v>72</v>
      </c>
      <c r="K542" s="7" t="s">
        <v>9096</v>
      </c>
      <c r="L542" s="7" t="s">
        <v>15488</v>
      </c>
      <c r="M542" s="7" t="s">
        <v>15489</v>
      </c>
    </row>
    <row r="543" spans="2:13" x14ac:dyDescent="0.35">
      <c r="B543" s="7" t="s">
        <v>15490</v>
      </c>
      <c r="D543" s="7" t="s">
        <v>15491</v>
      </c>
      <c r="F543" s="7" t="s">
        <v>15492</v>
      </c>
      <c r="G543" s="7" t="s">
        <v>15493</v>
      </c>
      <c r="H543" s="7" t="s">
        <v>15494</v>
      </c>
      <c r="I543" s="7" t="s">
        <v>72</v>
      </c>
      <c r="J543" s="7" t="s">
        <v>38</v>
      </c>
      <c r="K543" s="7" t="s">
        <v>12860</v>
      </c>
      <c r="L543" s="7" t="s">
        <v>15495</v>
      </c>
      <c r="M543" s="7" t="s">
        <v>15496</v>
      </c>
    </row>
    <row r="544" spans="2:13" x14ac:dyDescent="0.35">
      <c r="B544" s="7" t="s">
        <v>15490</v>
      </c>
      <c r="D544" s="7" t="s">
        <v>15491</v>
      </c>
      <c r="F544" s="7" t="s">
        <v>15497</v>
      </c>
      <c r="G544" s="7" t="s">
        <v>15498</v>
      </c>
      <c r="H544" s="7" t="s">
        <v>12031</v>
      </c>
      <c r="I544" s="7" t="s">
        <v>72</v>
      </c>
      <c r="J544" s="7" t="s">
        <v>72</v>
      </c>
      <c r="K544" s="7" t="s">
        <v>12860</v>
      </c>
      <c r="L544" s="7" t="s">
        <v>15499</v>
      </c>
      <c r="M544" s="7" t="s">
        <v>15500</v>
      </c>
    </row>
    <row r="545" spans="2:13" x14ac:dyDescent="0.35">
      <c r="B545" s="7" t="s">
        <v>15490</v>
      </c>
      <c r="D545" s="7" t="s">
        <v>15501</v>
      </c>
      <c r="F545" s="7" t="s">
        <v>13888</v>
      </c>
      <c r="G545" s="7" t="s">
        <v>13096</v>
      </c>
      <c r="H545" s="7" t="s">
        <v>15502</v>
      </c>
      <c r="I545" s="7" t="s">
        <v>72</v>
      </c>
      <c r="J545" s="7" t="s">
        <v>11112</v>
      </c>
      <c r="K545" s="7" t="s">
        <v>15503</v>
      </c>
      <c r="L545" s="7" t="s">
        <v>15504</v>
      </c>
      <c r="M545" s="7" t="s">
        <v>15505</v>
      </c>
    </row>
    <row r="546" spans="2:13" x14ac:dyDescent="0.35">
      <c r="B546" s="7" t="s">
        <v>15490</v>
      </c>
      <c r="D546" s="7" t="s">
        <v>15501</v>
      </c>
      <c r="F546" s="7" t="s">
        <v>12934</v>
      </c>
      <c r="G546" s="7" t="s">
        <v>12935</v>
      </c>
      <c r="H546" s="7" t="s">
        <v>13426</v>
      </c>
      <c r="I546" s="7" t="s">
        <v>72</v>
      </c>
      <c r="J546" s="7" t="s">
        <v>15</v>
      </c>
      <c r="K546" s="7" t="s">
        <v>12860</v>
      </c>
      <c r="L546" s="7" t="s">
        <v>15506</v>
      </c>
      <c r="M546" s="7" t="s">
        <v>15507</v>
      </c>
    </row>
    <row r="547" spans="2:13" x14ac:dyDescent="0.35">
      <c r="B547" s="7" t="s">
        <v>15490</v>
      </c>
      <c r="D547" s="7" t="s">
        <v>15501</v>
      </c>
      <c r="F547" s="7" t="s">
        <v>15508</v>
      </c>
      <c r="G547" s="7" t="s">
        <v>14378</v>
      </c>
      <c r="H547" s="7" t="s">
        <v>13139</v>
      </c>
      <c r="I547" s="7" t="s">
        <v>72</v>
      </c>
      <c r="J547" s="7" t="s">
        <v>72</v>
      </c>
      <c r="K547" s="7" t="s">
        <v>12860</v>
      </c>
      <c r="L547" s="7" t="s">
        <v>15509</v>
      </c>
      <c r="M547" s="7" t="s">
        <v>15510</v>
      </c>
    </row>
    <row r="548" spans="2:13" x14ac:dyDescent="0.35">
      <c r="B548" s="7" t="s">
        <v>15511</v>
      </c>
      <c r="D548" s="7" t="s">
        <v>15512</v>
      </c>
      <c r="F548" s="7" t="s">
        <v>15513</v>
      </c>
      <c r="G548" s="7" t="s">
        <v>15380</v>
      </c>
      <c r="H548" s="7" t="s">
        <v>13592</v>
      </c>
      <c r="I548" s="7" t="s">
        <v>72</v>
      </c>
      <c r="J548" s="7" t="s">
        <v>38</v>
      </c>
      <c r="K548" s="7" t="s">
        <v>9096</v>
      </c>
      <c r="L548" s="7" t="s">
        <v>15514</v>
      </c>
      <c r="M548" s="7" t="s">
        <v>15515</v>
      </c>
    </row>
    <row r="549" spans="2:13" x14ac:dyDescent="0.35">
      <c r="B549" s="7" t="s">
        <v>15511</v>
      </c>
      <c r="D549" s="7" t="s">
        <v>15512</v>
      </c>
      <c r="F549" s="7" t="s">
        <v>15516</v>
      </c>
      <c r="G549" s="7" t="s">
        <v>15517</v>
      </c>
      <c r="H549" s="7" t="s">
        <v>13592</v>
      </c>
      <c r="I549" s="7" t="s">
        <v>72</v>
      </c>
      <c r="J549" s="7" t="s">
        <v>15</v>
      </c>
      <c r="K549" s="7" t="s">
        <v>9096</v>
      </c>
      <c r="L549" s="7" t="s">
        <v>15518</v>
      </c>
      <c r="M549" s="7" t="s">
        <v>15519</v>
      </c>
    </row>
    <row r="550" spans="2:13" x14ac:dyDescent="0.35">
      <c r="B550" s="7" t="s">
        <v>15511</v>
      </c>
      <c r="D550" s="7" t="s">
        <v>15512</v>
      </c>
      <c r="F550" s="7" t="s">
        <v>1857</v>
      </c>
      <c r="G550" s="7" t="s">
        <v>15520</v>
      </c>
      <c r="H550" s="7" t="s">
        <v>13592</v>
      </c>
      <c r="I550" s="7" t="s">
        <v>72</v>
      </c>
      <c r="J550" s="7" t="s">
        <v>279</v>
      </c>
      <c r="K550" s="7" t="s">
        <v>9096</v>
      </c>
      <c r="L550" s="7" t="s">
        <v>15521</v>
      </c>
      <c r="M550" s="7" t="s">
        <v>15522</v>
      </c>
    </row>
    <row r="551" spans="2:13" x14ac:dyDescent="0.35">
      <c r="B551" s="7" t="s">
        <v>15511</v>
      </c>
      <c r="D551" s="7" t="s">
        <v>15512</v>
      </c>
      <c r="F551" s="7" t="s">
        <v>1905</v>
      </c>
      <c r="G551" s="7" t="s">
        <v>15523</v>
      </c>
      <c r="H551" s="7" t="s">
        <v>15524</v>
      </c>
      <c r="I551" s="7" t="s">
        <v>72</v>
      </c>
      <c r="J551" s="7" t="s">
        <v>15</v>
      </c>
      <c r="K551" s="7" t="s">
        <v>9096</v>
      </c>
      <c r="L551" s="7" t="s">
        <v>15525</v>
      </c>
      <c r="M551" s="7" t="s">
        <v>15526</v>
      </c>
    </row>
    <row r="552" spans="2:13" x14ac:dyDescent="0.35">
      <c r="B552" s="7" t="s">
        <v>15511</v>
      </c>
      <c r="D552" s="7" t="s">
        <v>15512</v>
      </c>
      <c r="F552" s="7" t="s">
        <v>15527</v>
      </c>
      <c r="G552" s="7" t="s">
        <v>15528</v>
      </c>
      <c r="H552" s="7" t="s">
        <v>13592</v>
      </c>
      <c r="I552" s="7" t="s">
        <v>72</v>
      </c>
      <c r="J552" s="7" t="s">
        <v>87</v>
      </c>
      <c r="K552" s="7" t="s">
        <v>9096</v>
      </c>
      <c r="L552" s="7" t="s">
        <v>15529</v>
      </c>
      <c r="M552" s="7" t="s">
        <v>15530</v>
      </c>
    </row>
    <row r="553" spans="2:13" x14ac:dyDescent="0.35">
      <c r="B553" s="7" t="s">
        <v>15531</v>
      </c>
      <c r="D553" s="7" t="s">
        <v>15532</v>
      </c>
      <c r="F553" s="7" t="s">
        <v>2174</v>
      </c>
      <c r="G553" s="7" t="s">
        <v>15533</v>
      </c>
      <c r="H553" s="7" t="s">
        <v>15534</v>
      </c>
      <c r="I553" s="7" t="s">
        <v>72</v>
      </c>
      <c r="J553" s="7" t="s">
        <v>87</v>
      </c>
      <c r="K553" s="7" t="s">
        <v>9096</v>
      </c>
      <c r="L553" s="7" t="s">
        <v>15535</v>
      </c>
      <c r="M553" s="7" t="s">
        <v>15536</v>
      </c>
    </row>
    <row r="554" spans="2:13" x14ac:dyDescent="0.35">
      <c r="B554" s="7" t="s">
        <v>15531</v>
      </c>
      <c r="D554" s="7" t="s">
        <v>15532</v>
      </c>
      <c r="F554" s="7" t="s">
        <v>2174</v>
      </c>
      <c r="G554" s="7" t="s">
        <v>15533</v>
      </c>
      <c r="H554" s="7" t="s">
        <v>15537</v>
      </c>
      <c r="I554" s="7" t="s">
        <v>72</v>
      </c>
      <c r="J554" s="7" t="s">
        <v>87</v>
      </c>
      <c r="K554" s="7" t="s">
        <v>9096</v>
      </c>
      <c r="L554" s="7" t="s">
        <v>15535</v>
      </c>
      <c r="M554" s="7" t="s">
        <v>15536</v>
      </c>
    </row>
    <row r="555" spans="2:13" x14ac:dyDescent="0.35">
      <c r="B555" s="7" t="s">
        <v>15531</v>
      </c>
      <c r="D555" s="7" t="s">
        <v>15532</v>
      </c>
      <c r="F555" s="7" t="s">
        <v>5346</v>
      </c>
      <c r="G555" s="7" t="s">
        <v>15538</v>
      </c>
      <c r="H555" s="7" t="s">
        <v>13592</v>
      </c>
      <c r="I555" s="7" t="s">
        <v>72</v>
      </c>
      <c r="J555" s="7" t="s">
        <v>15</v>
      </c>
      <c r="K555" s="7" t="s">
        <v>9096</v>
      </c>
      <c r="L555" s="7" t="s">
        <v>15539</v>
      </c>
      <c r="M555" s="7" t="s">
        <v>15540</v>
      </c>
    </row>
    <row r="556" spans="2:13" x14ac:dyDescent="0.35">
      <c r="B556" s="7" t="s">
        <v>15531</v>
      </c>
      <c r="D556" s="7" t="s">
        <v>15532</v>
      </c>
      <c r="F556" s="7" t="s">
        <v>15541</v>
      </c>
      <c r="G556" s="7" t="s">
        <v>15542</v>
      </c>
      <c r="H556" s="7" t="s">
        <v>13592</v>
      </c>
      <c r="I556" s="7" t="s">
        <v>72</v>
      </c>
      <c r="J556" s="7" t="s">
        <v>15</v>
      </c>
      <c r="K556" s="7" t="s">
        <v>9096</v>
      </c>
      <c r="L556" s="7" t="s">
        <v>15543</v>
      </c>
      <c r="M556" s="7" t="s">
        <v>15544</v>
      </c>
    </row>
    <row r="557" spans="2:13" x14ac:dyDescent="0.35">
      <c r="B557" s="7" t="s">
        <v>15531</v>
      </c>
      <c r="D557" s="7" t="s">
        <v>15532</v>
      </c>
      <c r="F557" s="7" t="s">
        <v>15545</v>
      </c>
      <c r="G557" s="7" t="s">
        <v>15546</v>
      </c>
      <c r="H557" s="7" t="s">
        <v>13592</v>
      </c>
      <c r="I557" s="7" t="s">
        <v>72</v>
      </c>
      <c r="J557" s="7" t="s">
        <v>72</v>
      </c>
      <c r="K557" s="7" t="s">
        <v>9096</v>
      </c>
      <c r="L557" s="7" t="s">
        <v>15547</v>
      </c>
      <c r="M557" s="7" t="s">
        <v>15548</v>
      </c>
    </row>
    <row r="558" spans="2:13" x14ac:dyDescent="0.35">
      <c r="B558" s="7" t="s">
        <v>15531</v>
      </c>
      <c r="D558" s="7" t="s">
        <v>15532</v>
      </c>
      <c r="F558" s="7" t="s">
        <v>15549</v>
      </c>
      <c r="G558" s="7" t="s">
        <v>14405</v>
      </c>
      <c r="H558" s="7" t="s">
        <v>15550</v>
      </c>
      <c r="I558" s="7" t="s">
        <v>15</v>
      </c>
      <c r="J558" s="7" t="s">
        <v>15</v>
      </c>
      <c r="K558" s="7" t="s">
        <v>9096</v>
      </c>
      <c r="L558" s="7" t="s">
        <v>15551</v>
      </c>
      <c r="M558" s="7" t="s">
        <v>15552</v>
      </c>
    </row>
    <row r="559" spans="2:13" x14ac:dyDescent="0.35">
      <c r="B559" s="7" t="s">
        <v>15531</v>
      </c>
      <c r="D559" s="7" t="s">
        <v>15532</v>
      </c>
      <c r="F559" s="7" t="s">
        <v>15549</v>
      </c>
      <c r="G559" s="7" t="s">
        <v>14405</v>
      </c>
      <c r="H559" s="7" t="s">
        <v>15553</v>
      </c>
      <c r="I559" s="7" t="s">
        <v>72</v>
      </c>
      <c r="J559" s="7" t="s">
        <v>15</v>
      </c>
      <c r="K559" s="7" t="s">
        <v>9096</v>
      </c>
      <c r="L559" s="7" t="s">
        <v>15551</v>
      </c>
      <c r="M559" s="7" t="s">
        <v>15554</v>
      </c>
    </row>
    <row r="560" spans="2:13" x14ac:dyDescent="0.35">
      <c r="B560" s="7" t="s">
        <v>15555</v>
      </c>
      <c r="D560" s="7" t="s">
        <v>15556</v>
      </c>
      <c r="F560" s="7" t="s">
        <v>6076</v>
      </c>
      <c r="G560" s="7" t="s">
        <v>15557</v>
      </c>
      <c r="H560" s="7" t="s">
        <v>15558</v>
      </c>
      <c r="I560" s="7" t="s">
        <v>72</v>
      </c>
      <c r="J560" s="7" t="s">
        <v>38</v>
      </c>
      <c r="K560" s="7" t="s">
        <v>9096</v>
      </c>
      <c r="L560" s="7" t="s">
        <v>15559</v>
      </c>
      <c r="M560" s="7" t="s">
        <v>15560</v>
      </c>
    </row>
    <row r="561" spans="2:13" x14ac:dyDescent="0.35">
      <c r="B561" s="7" t="s">
        <v>15555</v>
      </c>
      <c r="D561" s="7" t="s">
        <v>15556</v>
      </c>
      <c r="F561" s="7" t="s">
        <v>2152</v>
      </c>
      <c r="G561" s="7" t="s">
        <v>15561</v>
      </c>
      <c r="H561" s="7" t="s">
        <v>13592</v>
      </c>
      <c r="I561" s="7" t="s">
        <v>72</v>
      </c>
      <c r="J561" s="7" t="s">
        <v>72</v>
      </c>
      <c r="K561" s="7" t="s">
        <v>9096</v>
      </c>
      <c r="L561" s="7" t="s">
        <v>15562</v>
      </c>
      <c r="M561" s="7" t="s">
        <v>15563</v>
      </c>
    </row>
    <row r="562" spans="2:13" x14ac:dyDescent="0.35">
      <c r="B562" s="7" t="s">
        <v>15555</v>
      </c>
      <c r="D562" s="7" t="s">
        <v>15556</v>
      </c>
      <c r="F562" s="7" t="s">
        <v>5336</v>
      </c>
      <c r="G562" s="7" t="s">
        <v>14665</v>
      </c>
      <c r="H562" s="7" t="s">
        <v>13592</v>
      </c>
      <c r="I562" s="7" t="s">
        <v>72</v>
      </c>
      <c r="J562" s="7" t="s">
        <v>72</v>
      </c>
      <c r="K562" s="7" t="s">
        <v>9096</v>
      </c>
      <c r="L562" s="7" t="s">
        <v>15564</v>
      </c>
      <c r="M562" s="7" t="s">
        <v>15565</v>
      </c>
    </row>
    <row r="563" spans="2:13" x14ac:dyDescent="0.35">
      <c r="B563" s="7" t="s">
        <v>15555</v>
      </c>
      <c r="D563" s="7" t="s">
        <v>15556</v>
      </c>
      <c r="F563" s="7" t="s">
        <v>2222</v>
      </c>
      <c r="G563" s="7" t="s">
        <v>15566</v>
      </c>
      <c r="H563" s="7" t="s">
        <v>15567</v>
      </c>
      <c r="I563" s="7" t="s">
        <v>72</v>
      </c>
      <c r="J563" s="7" t="s">
        <v>72</v>
      </c>
      <c r="K563" s="7" t="s">
        <v>9096</v>
      </c>
      <c r="L563" s="7" t="s">
        <v>15568</v>
      </c>
      <c r="M563" s="7" t="s">
        <v>15569</v>
      </c>
    </row>
    <row r="564" spans="2:13" x14ac:dyDescent="0.35">
      <c r="B564" s="7" t="s">
        <v>15555</v>
      </c>
      <c r="D564" s="7" t="s">
        <v>15556</v>
      </c>
      <c r="F564" s="7" t="s">
        <v>15570</v>
      </c>
      <c r="G564" s="7" t="s">
        <v>15571</v>
      </c>
      <c r="H564" s="7" t="s">
        <v>13592</v>
      </c>
      <c r="I564" s="7" t="s">
        <v>72</v>
      </c>
      <c r="J564" s="7" t="s">
        <v>72</v>
      </c>
      <c r="K564" s="7" t="s">
        <v>9096</v>
      </c>
      <c r="L564" s="7" t="s">
        <v>15572</v>
      </c>
      <c r="M564" s="7" t="s">
        <v>15573</v>
      </c>
    </row>
    <row r="565" spans="2:13" x14ac:dyDescent="0.35">
      <c r="B565" s="7" t="s">
        <v>15574</v>
      </c>
      <c r="D565" s="7" t="s">
        <v>15575</v>
      </c>
      <c r="F565" s="7" t="s">
        <v>15576</v>
      </c>
      <c r="G565" s="7" t="s">
        <v>15577</v>
      </c>
      <c r="H565" s="7" t="s">
        <v>15578</v>
      </c>
      <c r="I565" s="7" t="s">
        <v>15</v>
      </c>
      <c r="J565" s="7" t="s">
        <v>15</v>
      </c>
      <c r="K565" s="7" t="s">
        <v>9096</v>
      </c>
      <c r="L565" s="7" t="s">
        <v>15579</v>
      </c>
      <c r="M565" s="7" t="s">
        <v>15580</v>
      </c>
    </row>
    <row r="566" spans="2:13" x14ac:dyDescent="0.35">
      <c r="B566" s="7" t="s">
        <v>15574</v>
      </c>
      <c r="D566" s="7" t="s">
        <v>15575</v>
      </c>
      <c r="F566" s="7" t="s">
        <v>15576</v>
      </c>
      <c r="G566" s="7" t="s">
        <v>15577</v>
      </c>
      <c r="H566" s="7" t="s">
        <v>15581</v>
      </c>
      <c r="I566" s="7" t="s">
        <v>72</v>
      </c>
      <c r="J566" s="7" t="s">
        <v>15</v>
      </c>
      <c r="K566" s="7" t="s">
        <v>9096</v>
      </c>
      <c r="L566" s="7" t="s">
        <v>15579</v>
      </c>
      <c r="M566" s="7" t="s">
        <v>15580</v>
      </c>
    </row>
    <row r="567" spans="2:13" x14ac:dyDescent="0.35">
      <c r="B567" s="7" t="s">
        <v>15574</v>
      </c>
      <c r="D567" s="7" t="s">
        <v>15575</v>
      </c>
      <c r="F567" s="7" t="s">
        <v>14658</v>
      </c>
      <c r="G567" s="7" t="s">
        <v>14659</v>
      </c>
      <c r="H567" s="7" t="s">
        <v>15582</v>
      </c>
      <c r="I567" s="7" t="s">
        <v>72</v>
      </c>
      <c r="J567" s="7" t="s">
        <v>59</v>
      </c>
      <c r="K567" s="7" t="s">
        <v>9096</v>
      </c>
      <c r="L567" s="7" t="s">
        <v>15583</v>
      </c>
      <c r="M567" s="7" t="s">
        <v>15584</v>
      </c>
    </row>
    <row r="568" spans="2:13" x14ac:dyDescent="0.35">
      <c r="B568" s="7" t="s">
        <v>15574</v>
      </c>
      <c r="D568" s="7" t="s">
        <v>15575</v>
      </c>
      <c r="F568" s="7" t="s">
        <v>14707</v>
      </c>
      <c r="G568" s="7" t="s">
        <v>15585</v>
      </c>
      <c r="H568" s="7" t="s">
        <v>15586</v>
      </c>
      <c r="I568" s="7" t="s">
        <v>72</v>
      </c>
      <c r="J568" s="7" t="s">
        <v>59</v>
      </c>
      <c r="K568" s="7" t="s">
        <v>9096</v>
      </c>
      <c r="L568" s="7" t="s">
        <v>15587</v>
      </c>
      <c r="M568" s="7" t="s">
        <v>15588</v>
      </c>
    </row>
    <row r="569" spans="2:13" x14ac:dyDescent="0.35">
      <c r="B569" s="7" t="s">
        <v>15574</v>
      </c>
      <c r="D569" s="7" t="s">
        <v>15575</v>
      </c>
      <c r="F569" s="7" t="s">
        <v>15589</v>
      </c>
      <c r="G569" s="7" t="s">
        <v>15590</v>
      </c>
      <c r="H569" s="7" t="s">
        <v>15591</v>
      </c>
      <c r="I569" s="7" t="s">
        <v>72</v>
      </c>
      <c r="J569" s="7" t="s">
        <v>15</v>
      </c>
      <c r="K569" s="7" t="s">
        <v>9096</v>
      </c>
      <c r="L569" s="7" t="s">
        <v>15592</v>
      </c>
      <c r="M569" s="7" t="s">
        <v>15593</v>
      </c>
    </row>
    <row r="570" spans="2:13" x14ac:dyDescent="0.35">
      <c r="B570" s="7" t="s">
        <v>15574</v>
      </c>
      <c r="D570" s="7" t="s">
        <v>15575</v>
      </c>
      <c r="F570" s="7" t="s">
        <v>15589</v>
      </c>
      <c r="G570" s="7" t="s">
        <v>15590</v>
      </c>
      <c r="H570" s="7" t="s">
        <v>15594</v>
      </c>
      <c r="I570" s="7" t="s">
        <v>72</v>
      </c>
      <c r="J570" s="7" t="s">
        <v>15</v>
      </c>
      <c r="K570" s="7" t="s">
        <v>9096</v>
      </c>
      <c r="L570" s="7" t="s">
        <v>15592</v>
      </c>
      <c r="M570" s="7" t="s">
        <v>15593</v>
      </c>
    </row>
    <row r="571" spans="2:13" x14ac:dyDescent="0.35">
      <c r="B571" s="7" t="s">
        <v>15574</v>
      </c>
      <c r="D571" s="7" t="s">
        <v>15575</v>
      </c>
      <c r="F571" s="7" t="s">
        <v>2420</v>
      </c>
      <c r="G571" s="7" t="s">
        <v>15595</v>
      </c>
      <c r="H571" s="7" t="s">
        <v>13592</v>
      </c>
      <c r="I571" s="7" t="s">
        <v>72</v>
      </c>
      <c r="J571" s="7" t="s">
        <v>72</v>
      </c>
      <c r="K571" s="7" t="s">
        <v>9096</v>
      </c>
      <c r="L571" s="7" t="s">
        <v>15596</v>
      </c>
      <c r="M571" s="7" t="s">
        <v>15597</v>
      </c>
    </row>
    <row r="572" spans="2:13" x14ac:dyDescent="0.35">
      <c r="B572" s="7" t="s">
        <v>15598</v>
      </c>
      <c r="D572" s="7" t="s">
        <v>15599</v>
      </c>
      <c r="F572" s="7" t="s">
        <v>5619</v>
      </c>
      <c r="G572" s="7" t="s">
        <v>15600</v>
      </c>
      <c r="H572" s="7" t="s">
        <v>15601</v>
      </c>
      <c r="I572" s="7" t="s">
        <v>72</v>
      </c>
      <c r="J572" s="7" t="s">
        <v>15</v>
      </c>
      <c r="K572" s="7" t="s">
        <v>9096</v>
      </c>
      <c r="L572" s="7" t="s">
        <v>15602</v>
      </c>
      <c r="M572" s="7" t="s">
        <v>15603</v>
      </c>
    </row>
    <row r="573" spans="2:13" x14ac:dyDescent="0.35">
      <c r="B573" s="7" t="s">
        <v>15598</v>
      </c>
      <c r="D573" s="7" t="s">
        <v>15599</v>
      </c>
      <c r="F573" s="7" t="s">
        <v>5619</v>
      </c>
      <c r="G573" s="7" t="s">
        <v>15600</v>
      </c>
      <c r="H573" s="7" t="s">
        <v>1397</v>
      </c>
      <c r="I573" s="7" t="s">
        <v>72</v>
      </c>
      <c r="J573" s="7" t="s">
        <v>15</v>
      </c>
      <c r="K573" s="7" t="s">
        <v>9096</v>
      </c>
      <c r="L573" s="7" t="s">
        <v>15602</v>
      </c>
      <c r="M573" s="7" t="s">
        <v>15603</v>
      </c>
    </row>
    <row r="574" spans="2:13" x14ac:dyDescent="0.35">
      <c r="B574" s="7" t="s">
        <v>15598</v>
      </c>
      <c r="D574" s="7" t="s">
        <v>15599</v>
      </c>
      <c r="F574" s="7" t="s">
        <v>15604</v>
      </c>
      <c r="G574" s="7" t="s">
        <v>15605</v>
      </c>
      <c r="H574" s="7" t="s">
        <v>15606</v>
      </c>
      <c r="I574" s="7" t="s">
        <v>72</v>
      </c>
      <c r="J574" s="7" t="s">
        <v>15</v>
      </c>
      <c r="K574" s="7" t="s">
        <v>9816</v>
      </c>
      <c r="L574" s="7" t="s">
        <v>15607</v>
      </c>
      <c r="M574" s="7" t="s">
        <v>15608</v>
      </c>
    </row>
    <row r="575" spans="2:13" x14ac:dyDescent="0.35">
      <c r="B575" s="7" t="s">
        <v>15598</v>
      </c>
      <c r="D575" s="7" t="s">
        <v>15599</v>
      </c>
      <c r="F575" s="7" t="s">
        <v>15609</v>
      </c>
      <c r="G575" s="7" t="s">
        <v>15605</v>
      </c>
      <c r="H575" s="7" t="s">
        <v>15606</v>
      </c>
      <c r="I575" s="7" t="s">
        <v>72</v>
      </c>
      <c r="J575" s="7" t="s">
        <v>15</v>
      </c>
      <c r="K575" s="7" t="s">
        <v>9096</v>
      </c>
      <c r="L575" s="7" t="s">
        <v>15610</v>
      </c>
      <c r="M575" s="7" t="s">
        <v>15611</v>
      </c>
    </row>
    <row r="576" spans="2:13" x14ac:dyDescent="0.35">
      <c r="B576" s="7" t="s">
        <v>15598</v>
      </c>
      <c r="D576" s="7" t="s">
        <v>15599</v>
      </c>
      <c r="F576" s="7" t="s">
        <v>1922</v>
      </c>
      <c r="G576" s="7" t="s">
        <v>15612</v>
      </c>
      <c r="H576" s="7" t="s">
        <v>15613</v>
      </c>
      <c r="I576" s="7" t="s">
        <v>72</v>
      </c>
      <c r="J576" s="7" t="s">
        <v>15</v>
      </c>
      <c r="K576" s="7" t="s">
        <v>9096</v>
      </c>
      <c r="L576" s="7" t="s">
        <v>15614</v>
      </c>
      <c r="M576" s="7" t="s">
        <v>15615</v>
      </c>
    </row>
    <row r="577" spans="2:13" x14ac:dyDescent="0.35">
      <c r="B577" s="7" t="s">
        <v>15598</v>
      </c>
      <c r="D577" s="7" t="s">
        <v>15599</v>
      </c>
      <c r="F577" s="7" t="s">
        <v>15616</v>
      </c>
      <c r="G577" s="7" t="s">
        <v>15617</v>
      </c>
      <c r="H577" s="7" t="s">
        <v>15618</v>
      </c>
      <c r="I577" s="7" t="s">
        <v>72</v>
      </c>
      <c r="J577" s="7" t="s">
        <v>15</v>
      </c>
      <c r="K577" s="7" t="s">
        <v>9096</v>
      </c>
      <c r="L577" s="7" t="s">
        <v>15619</v>
      </c>
      <c r="M577" s="7" t="s">
        <v>15620</v>
      </c>
    </row>
    <row r="578" spans="2:13" x14ac:dyDescent="0.35">
      <c r="B578" s="7" t="s">
        <v>15598</v>
      </c>
      <c r="D578" s="7" t="s">
        <v>15599</v>
      </c>
      <c r="F578" s="7" t="s">
        <v>15616</v>
      </c>
      <c r="G578" s="7" t="s">
        <v>15617</v>
      </c>
      <c r="H578" s="7" t="s">
        <v>15591</v>
      </c>
      <c r="I578" s="7" t="s">
        <v>72</v>
      </c>
      <c r="J578" s="7" t="s">
        <v>15</v>
      </c>
      <c r="K578" s="7" t="s">
        <v>9096</v>
      </c>
      <c r="L578" s="7" t="s">
        <v>15619</v>
      </c>
      <c r="M578" s="7" t="s">
        <v>15620</v>
      </c>
    </row>
    <row r="579" spans="2:13" x14ac:dyDescent="0.35">
      <c r="B579" s="7" t="s">
        <v>15598</v>
      </c>
      <c r="D579" s="7" t="s">
        <v>15599</v>
      </c>
      <c r="F579" s="7" t="s">
        <v>15621</v>
      </c>
      <c r="G579" s="7" t="s">
        <v>15622</v>
      </c>
      <c r="H579" s="7" t="s">
        <v>15623</v>
      </c>
      <c r="I579" s="7" t="s">
        <v>72</v>
      </c>
      <c r="J579" s="7" t="s">
        <v>72</v>
      </c>
      <c r="K579" s="7" t="s">
        <v>9096</v>
      </c>
      <c r="L579" s="7" t="s">
        <v>15624</v>
      </c>
      <c r="M579" s="7" t="s">
        <v>15625</v>
      </c>
    </row>
    <row r="580" spans="2:13" x14ac:dyDescent="0.35">
      <c r="B580" s="7" t="s">
        <v>15598</v>
      </c>
      <c r="D580" s="7" t="s">
        <v>15599</v>
      </c>
      <c r="F580" s="7" t="s">
        <v>15621</v>
      </c>
      <c r="G580" s="7" t="s">
        <v>15622</v>
      </c>
      <c r="H580" s="7" t="s">
        <v>15626</v>
      </c>
      <c r="I580" s="7" t="s">
        <v>72</v>
      </c>
      <c r="J580" s="7" t="s">
        <v>72</v>
      </c>
      <c r="K580" s="7" t="s">
        <v>9096</v>
      </c>
      <c r="L580" s="7" t="s">
        <v>15624</v>
      </c>
      <c r="M580" s="7" t="s">
        <v>15627</v>
      </c>
    </row>
    <row r="581" spans="2:13" x14ac:dyDescent="0.35">
      <c r="B581" s="7" t="s">
        <v>15628</v>
      </c>
      <c r="D581" s="7" t="s">
        <v>15629</v>
      </c>
      <c r="F581" s="7" t="s">
        <v>15630</v>
      </c>
      <c r="G581" s="7" t="s">
        <v>15542</v>
      </c>
      <c r="H581" s="7" t="s">
        <v>15631</v>
      </c>
      <c r="I581" s="7" t="s">
        <v>72</v>
      </c>
      <c r="J581" s="7" t="s">
        <v>15</v>
      </c>
      <c r="K581" s="7" t="s">
        <v>9096</v>
      </c>
      <c r="L581" s="7" t="s">
        <v>15632</v>
      </c>
      <c r="M581" s="7" t="s">
        <v>15633</v>
      </c>
    </row>
    <row r="582" spans="2:13" x14ac:dyDescent="0.35">
      <c r="B582" s="7" t="s">
        <v>15628</v>
      </c>
      <c r="D582" s="7" t="s">
        <v>15629</v>
      </c>
      <c r="F582" s="7" t="s">
        <v>15630</v>
      </c>
      <c r="G582" s="7" t="s">
        <v>15542</v>
      </c>
      <c r="H582" s="7" t="s">
        <v>15634</v>
      </c>
      <c r="I582" s="7" t="s">
        <v>72</v>
      </c>
      <c r="J582" s="7" t="s">
        <v>15</v>
      </c>
      <c r="K582" s="7" t="s">
        <v>9096</v>
      </c>
      <c r="L582" s="7" t="s">
        <v>15632</v>
      </c>
      <c r="M582" s="7" t="s">
        <v>15633</v>
      </c>
    </row>
    <row r="583" spans="2:13" x14ac:dyDescent="0.35">
      <c r="B583" s="7" t="s">
        <v>15628</v>
      </c>
      <c r="D583" s="7" t="s">
        <v>15629</v>
      </c>
      <c r="F583" s="7" t="s">
        <v>12789</v>
      </c>
      <c r="G583" s="7" t="s">
        <v>15635</v>
      </c>
      <c r="H583" s="7" t="s">
        <v>15636</v>
      </c>
      <c r="I583" s="7" t="s">
        <v>72</v>
      </c>
      <c r="J583" s="7" t="s">
        <v>15</v>
      </c>
      <c r="K583" s="7" t="s">
        <v>9096</v>
      </c>
      <c r="L583" s="7" t="s">
        <v>15637</v>
      </c>
      <c r="M583" s="7" t="s">
        <v>15638</v>
      </c>
    </row>
    <row r="584" spans="2:13" x14ac:dyDescent="0.35">
      <c r="B584" s="7" t="s">
        <v>15628</v>
      </c>
      <c r="D584" s="7" t="s">
        <v>15629</v>
      </c>
      <c r="F584" s="7" t="s">
        <v>12789</v>
      </c>
      <c r="G584" s="7" t="s">
        <v>15635</v>
      </c>
      <c r="H584" s="7" t="s">
        <v>15639</v>
      </c>
      <c r="I584" s="7" t="s">
        <v>72</v>
      </c>
      <c r="J584" s="7" t="s">
        <v>15</v>
      </c>
      <c r="K584" s="7" t="s">
        <v>9096</v>
      </c>
      <c r="L584" s="7" t="s">
        <v>15637</v>
      </c>
      <c r="M584" s="7" t="s">
        <v>15638</v>
      </c>
    </row>
    <row r="585" spans="2:13" x14ac:dyDescent="0.35">
      <c r="B585" s="7" t="s">
        <v>15628</v>
      </c>
      <c r="D585" s="7" t="s">
        <v>15629</v>
      </c>
      <c r="F585" s="7" t="s">
        <v>5876</v>
      </c>
      <c r="G585" s="7" t="s">
        <v>15640</v>
      </c>
      <c r="H585" s="7" t="s">
        <v>13592</v>
      </c>
      <c r="I585" s="7" t="s">
        <v>72</v>
      </c>
      <c r="J585" s="7" t="s">
        <v>15</v>
      </c>
      <c r="K585" s="7" t="s">
        <v>9096</v>
      </c>
      <c r="L585" s="7" t="s">
        <v>15641</v>
      </c>
      <c r="M585" s="7" t="s">
        <v>15642</v>
      </c>
    </row>
    <row r="586" spans="2:13" x14ac:dyDescent="0.35">
      <c r="B586" s="7" t="s">
        <v>15628</v>
      </c>
      <c r="D586" s="7" t="s">
        <v>15629</v>
      </c>
      <c r="F586" s="7" t="s">
        <v>6366</v>
      </c>
      <c r="G586" s="7" t="s">
        <v>15643</v>
      </c>
      <c r="H586" s="7" t="s">
        <v>15644</v>
      </c>
      <c r="I586" s="7" t="s">
        <v>72</v>
      </c>
      <c r="J586" s="7" t="s">
        <v>38</v>
      </c>
      <c r="K586" s="7" t="s">
        <v>9096</v>
      </c>
      <c r="L586" s="7" t="s">
        <v>15645</v>
      </c>
      <c r="M586" s="7" t="s">
        <v>15646</v>
      </c>
    </row>
    <row r="587" spans="2:13" x14ac:dyDescent="0.35">
      <c r="B587" s="7" t="s">
        <v>15628</v>
      </c>
      <c r="D587" s="7" t="s">
        <v>15629</v>
      </c>
      <c r="F587" s="7" t="s">
        <v>6366</v>
      </c>
      <c r="G587" s="7" t="s">
        <v>15643</v>
      </c>
      <c r="H587" s="7" t="s">
        <v>13162</v>
      </c>
      <c r="I587" s="7" t="s">
        <v>72</v>
      </c>
      <c r="J587" s="7" t="s">
        <v>38</v>
      </c>
      <c r="K587" s="7" t="s">
        <v>9096</v>
      </c>
      <c r="L587" s="7" t="s">
        <v>15645</v>
      </c>
      <c r="M587" s="7" t="s">
        <v>15646</v>
      </c>
    </row>
    <row r="588" spans="2:13" x14ac:dyDescent="0.35">
      <c r="B588" s="7" t="s">
        <v>15628</v>
      </c>
      <c r="D588" s="7" t="s">
        <v>15629</v>
      </c>
      <c r="F588" s="7" t="s">
        <v>15647</v>
      </c>
      <c r="G588" s="7" t="s">
        <v>15648</v>
      </c>
      <c r="H588" s="7" t="s">
        <v>15649</v>
      </c>
      <c r="I588" s="7" t="s">
        <v>72</v>
      </c>
      <c r="J588" s="7" t="s">
        <v>15</v>
      </c>
      <c r="K588" s="7" t="s">
        <v>9096</v>
      </c>
      <c r="L588" s="7" t="s">
        <v>15650</v>
      </c>
      <c r="M588" s="7" t="s">
        <v>15651</v>
      </c>
    </row>
    <row r="589" spans="2:13" x14ac:dyDescent="0.35">
      <c r="B589" s="7" t="s">
        <v>15652</v>
      </c>
      <c r="D589" s="7" t="s">
        <v>15653</v>
      </c>
      <c r="F589" s="7" t="s">
        <v>1905</v>
      </c>
      <c r="G589" s="7" t="s">
        <v>15523</v>
      </c>
      <c r="H589" s="7" t="s">
        <v>15654</v>
      </c>
      <c r="I589" s="7" t="s">
        <v>72</v>
      </c>
      <c r="J589" s="7" t="s">
        <v>15</v>
      </c>
      <c r="K589" s="7" t="s">
        <v>9096</v>
      </c>
      <c r="L589" s="7" t="s">
        <v>15655</v>
      </c>
      <c r="M589" s="7" t="s">
        <v>15656</v>
      </c>
    </row>
    <row r="590" spans="2:13" x14ac:dyDescent="0.35">
      <c r="B590" s="7" t="s">
        <v>15652</v>
      </c>
      <c r="D590" s="7" t="s">
        <v>15653</v>
      </c>
      <c r="F590" s="7" t="s">
        <v>15516</v>
      </c>
      <c r="G590" s="7" t="s">
        <v>15517</v>
      </c>
      <c r="H590" s="7" t="s">
        <v>15591</v>
      </c>
      <c r="I590" s="7" t="s">
        <v>72</v>
      </c>
      <c r="J590" s="7" t="s">
        <v>15</v>
      </c>
      <c r="K590" s="7" t="s">
        <v>9096</v>
      </c>
      <c r="L590" s="7" t="s">
        <v>15657</v>
      </c>
      <c r="M590" s="7" t="s">
        <v>15658</v>
      </c>
    </row>
    <row r="591" spans="2:13" x14ac:dyDescent="0.35">
      <c r="B591" s="7" t="s">
        <v>15652</v>
      </c>
      <c r="D591" s="7" t="s">
        <v>15653</v>
      </c>
      <c r="F591" s="7" t="s">
        <v>15516</v>
      </c>
      <c r="G591" s="7" t="s">
        <v>15517</v>
      </c>
      <c r="H591" s="7" t="s">
        <v>15659</v>
      </c>
      <c r="I591" s="7" t="s">
        <v>72</v>
      </c>
      <c r="J591" s="7" t="s">
        <v>15</v>
      </c>
      <c r="K591" s="7" t="s">
        <v>9096</v>
      </c>
      <c r="L591" s="7" t="s">
        <v>15657</v>
      </c>
      <c r="M591" s="7" t="s">
        <v>15658</v>
      </c>
    </row>
    <row r="592" spans="2:13" x14ac:dyDescent="0.35">
      <c r="B592" s="7" t="s">
        <v>15652</v>
      </c>
      <c r="D592" s="7" t="s">
        <v>15653</v>
      </c>
      <c r="F592" s="7" t="s">
        <v>15660</v>
      </c>
      <c r="G592" s="7" t="s">
        <v>15661</v>
      </c>
      <c r="H592" s="7" t="s">
        <v>13592</v>
      </c>
      <c r="I592" s="7" t="s">
        <v>72</v>
      </c>
      <c r="J592" s="7" t="s">
        <v>72</v>
      </c>
      <c r="K592" s="7" t="s">
        <v>9096</v>
      </c>
      <c r="L592" s="7" t="s">
        <v>15662</v>
      </c>
      <c r="M592" s="7" t="s">
        <v>15663</v>
      </c>
    </row>
    <row r="593" spans="2:13" x14ac:dyDescent="0.35">
      <c r="B593" s="7" t="s">
        <v>15652</v>
      </c>
      <c r="D593" s="7" t="s">
        <v>15653</v>
      </c>
      <c r="F593" s="7" t="s">
        <v>15664</v>
      </c>
      <c r="G593" s="7" t="s">
        <v>13279</v>
      </c>
      <c r="H593" s="7" t="s">
        <v>13606</v>
      </c>
      <c r="I593" s="7" t="s">
        <v>72</v>
      </c>
      <c r="J593" s="7" t="s">
        <v>72</v>
      </c>
      <c r="K593" s="7" t="s">
        <v>9096</v>
      </c>
      <c r="L593" s="7" t="s">
        <v>15665</v>
      </c>
      <c r="M593" s="7" t="s">
        <v>15666</v>
      </c>
    </row>
    <row r="594" spans="2:13" x14ac:dyDescent="0.35">
      <c r="B594" s="7" t="s">
        <v>15652</v>
      </c>
      <c r="D594" s="7" t="s">
        <v>15653</v>
      </c>
      <c r="F594" s="7" t="s">
        <v>15667</v>
      </c>
      <c r="G594" s="7" t="s">
        <v>15668</v>
      </c>
      <c r="H594" s="7" t="s">
        <v>13592</v>
      </c>
      <c r="I594" s="7" t="s">
        <v>72</v>
      </c>
      <c r="J594" s="7" t="s">
        <v>72</v>
      </c>
      <c r="K594" s="7" t="s">
        <v>9096</v>
      </c>
      <c r="L594" s="7" t="s">
        <v>15669</v>
      </c>
      <c r="M594" s="7" t="s">
        <v>15670</v>
      </c>
    </row>
    <row r="595" spans="2:13" x14ac:dyDescent="0.35">
      <c r="B595" s="7" t="s">
        <v>15652</v>
      </c>
      <c r="D595" s="7" t="s">
        <v>15671</v>
      </c>
      <c r="F595" s="7" t="s">
        <v>15672</v>
      </c>
      <c r="G595" s="7" t="s">
        <v>15673</v>
      </c>
      <c r="H595" s="7" t="s">
        <v>15618</v>
      </c>
      <c r="I595" s="7" t="s">
        <v>72</v>
      </c>
      <c r="J595" s="7" t="s">
        <v>15</v>
      </c>
      <c r="K595" s="7" t="s">
        <v>15674</v>
      </c>
      <c r="L595" s="7" t="s">
        <v>15675</v>
      </c>
      <c r="M595" s="7" t="s">
        <v>15676</v>
      </c>
    </row>
    <row r="596" spans="2:13" x14ac:dyDescent="0.35">
      <c r="B596" s="7" t="s">
        <v>15652</v>
      </c>
      <c r="D596" s="7" t="s">
        <v>15671</v>
      </c>
      <c r="F596" s="7" t="s">
        <v>2234</v>
      </c>
      <c r="G596" s="7" t="s">
        <v>15677</v>
      </c>
      <c r="H596" s="7" t="s">
        <v>15591</v>
      </c>
      <c r="I596" s="7" t="s">
        <v>72</v>
      </c>
      <c r="J596" s="7" t="s">
        <v>15</v>
      </c>
      <c r="K596" s="7" t="s">
        <v>9096</v>
      </c>
      <c r="L596" s="7" t="s">
        <v>15678</v>
      </c>
      <c r="M596" s="7" t="s">
        <v>15679</v>
      </c>
    </row>
    <row r="597" spans="2:13" x14ac:dyDescent="0.35">
      <c r="B597" s="7" t="s">
        <v>15652</v>
      </c>
      <c r="D597" s="7" t="s">
        <v>15671</v>
      </c>
      <c r="F597" s="7" t="s">
        <v>2234</v>
      </c>
      <c r="G597" s="7" t="s">
        <v>15677</v>
      </c>
      <c r="H597" s="7" t="s">
        <v>15680</v>
      </c>
      <c r="I597" s="7" t="s">
        <v>72</v>
      </c>
      <c r="J597" s="7" t="s">
        <v>15</v>
      </c>
      <c r="K597" s="7" t="s">
        <v>9096</v>
      </c>
      <c r="L597" s="7" t="s">
        <v>15678</v>
      </c>
      <c r="M597" s="7" t="s">
        <v>15679</v>
      </c>
    </row>
    <row r="598" spans="2:13" x14ac:dyDescent="0.35">
      <c r="B598" s="7" t="s">
        <v>15652</v>
      </c>
      <c r="D598" s="7" t="s">
        <v>15671</v>
      </c>
      <c r="F598" s="7" t="s">
        <v>15681</v>
      </c>
      <c r="G598" s="7" t="s">
        <v>15682</v>
      </c>
      <c r="H598" s="7" t="s">
        <v>13592</v>
      </c>
      <c r="I598" s="7" t="s">
        <v>72</v>
      </c>
      <c r="J598" s="7" t="s">
        <v>72</v>
      </c>
      <c r="K598" s="7" t="s">
        <v>9096</v>
      </c>
      <c r="L598" s="7" t="s">
        <v>15683</v>
      </c>
      <c r="M598" s="7" t="s">
        <v>15684</v>
      </c>
    </row>
    <row r="599" spans="2:13" x14ac:dyDescent="0.35">
      <c r="B599" s="7" t="s">
        <v>15652</v>
      </c>
      <c r="D599" s="7" t="s">
        <v>15671</v>
      </c>
      <c r="F599" s="7" t="s">
        <v>2241</v>
      </c>
      <c r="G599" s="7" t="s">
        <v>15685</v>
      </c>
      <c r="H599" s="7" t="s">
        <v>13592</v>
      </c>
      <c r="I599" s="7" t="s">
        <v>72</v>
      </c>
      <c r="J599" s="7" t="s">
        <v>11</v>
      </c>
      <c r="K599" s="7" t="s">
        <v>9096</v>
      </c>
      <c r="L599" s="7" t="s">
        <v>15686</v>
      </c>
      <c r="M599" s="7" t="s">
        <v>15687</v>
      </c>
    </row>
    <row r="600" spans="2:13" x14ac:dyDescent="0.35">
      <c r="B600" s="7" t="s">
        <v>15652</v>
      </c>
      <c r="D600" s="7" t="s">
        <v>15671</v>
      </c>
      <c r="F600" s="7" t="s">
        <v>15688</v>
      </c>
      <c r="G600" s="7" t="s">
        <v>15661</v>
      </c>
      <c r="H600" s="7" t="s">
        <v>13592</v>
      </c>
      <c r="I600" s="7" t="s">
        <v>72</v>
      </c>
      <c r="J600" s="7" t="s">
        <v>72</v>
      </c>
      <c r="K600" s="7" t="s">
        <v>9096</v>
      </c>
      <c r="L600" s="7" t="s">
        <v>15689</v>
      </c>
      <c r="M600" s="7" t="s">
        <v>15690</v>
      </c>
    </row>
    <row r="601" spans="2:13" x14ac:dyDescent="0.35">
      <c r="B601" s="7" t="s">
        <v>15691</v>
      </c>
      <c r="D601" s="7" t="s">
        <v>15692</v>
      </c>
      <c r="F601" s="7" t="s">
        <v>15693</v>
      </c>
      <c r="G601" s="7" t="s">
        <v>2970</v>
      </c>
      <c r="H601" s="7" t="s">
        <v>13553</v>
      </c>
      <c r="I601" s="7" t="s">
        <v>72</v>
      </c>
      <c r="J601" s="7" t="s">
        <v>2970</v>
      </c>
      <c r="K601" s="7" t="s">
        <v>15694</v>
      </c>
      <c r="L601" s="7" t="s">
        <v>15695</v>
      </c>
      <c r="M601" s="7" t="s">
        <v>15696</v>
      </c>
    </row>
    <row r="602" spans="2:13" x14ac:dyDescent="0.35">
      <c r="B602" s="7" t="s">
        <v>15691</v>
      </c>
      <c r="D602" s="7" t="s">
        <v>15692</v>
      </c>
      <c r="F602" s="7" t="s">
        <v>15697</v>
      </c>
      <c r="G602" s="7" t="s">
        <v>2970</v>
      </c>
      <c r="H602" s="7" t="s">
        <v>13553</v>
      </c>
      <c r="I602" s="7" t="s">
        <v>72</v>
      </c>
      <c r="J602" s="7" t="s">
        <v>2970</v>
      </c>
      <c r="K602" s="7" t="s">
        <v>15694</v>
      </c>
      <c r="L602" s="7" t="s">
        <v>15698</v>
      </c>
      <c r="M602" s="7" t="s">
        <v>15696</v>
      </c>
    </row>
    <row r="603" spans="2:13" x14ac:dyDescent="0.35">
      <c r="B603" s="7" t="s">
        <v>15691</v>
      </c>
      <c r="D603" s="7" t="s">
        <v>15692</v>
      </c>
      <c r="F603" s="7" t="s">
        <v>15699</v>
      </c>
      <c r="G603" s="7" t="s">
        <v>2970</v>
      </c>
      <c r="H603" s="7" t="s">
        <v>13553</v>
      </c>
      <c r="I603" s="7" t="s">
        <v>72</v>
      </c>
      <c r="J603" s="7" t="s">
        <v>2970</v>
      </c>
      <c r="K603" s="7" t="s">
        <v>15694</v>
      </c>
      <c r="L603" s="7" t="s">
        <v>15700</v>
      </c>
      <c r="M603" s="7" t="s">
        <v>15696</v>
      </c>
    </row>
    <row r="604" spans="2:13" x14ac:dyDescent="0.35">
      <c r="B604" s="7" t="s">
        <v>15691</v>
      </c>
      <c r="D604" s="7" t="s">
        <v>15692</v>
      </c>
      <c r="F604" s="7" t="s">
        <v>15701</v>
      </c>
      <c r="G604" s="7" t="s">
        <v>2970</v>
      </c>
      <c r="H604" s="7" t="s">
        <v>13553</v>
      </c>
      <c r="I604" s="7" t="s">
        <v>72</v>
      </c>
      <c r="J604" s="7" t="s">
        <v>2970</v>
      </c>
      <c r="K604" s="7" t="s">
        <v>15694</v>
      </c>
      <c r="L604" s="7" t="s">
        <v>15702</v>
      </c>
      <c r="M604" s="7" t="s">
        <v>15696</v>
      </c>
    </row>
    <row r="605" spans="2:13" x14ac:dyDescent="0.35">
      <c r="B605" s="7" t="s">
        <v>15691</v>
      </c>
      <c r="D605" s="7" t="s">
        <v>15692</v>
      </c>
      <c r="F605" s="7" t="s">
        <v>15703</v>
      </c>
      <c r="G605" s="7" t="s">
        <v>2970</v>
      </c>
      <c r="H605" s="7" t="s">
        <v>13553</v>
      </c>
      <c r="I605" s="7" t="s">
        <v>72</v>
      </c>
      <c r="J605" s="7" t="s">
        <v>2970</v>
      </c>
      <c r="K605" s="7" t="s">
        <v>15694</v>
      </c>
      <c r="L605" s="7" t="s">
        <v>15704</v>
      </c>
      <c r="M605" s="7" t="s">
        <v>15696</v>
      </c>
    </row>
    <row r="606" spans="2:13" x14ac:dyDescent="0.35">
      <c r="B606" s="7" t="s">
        <v>15691</v>
      </c>
      <c r="D606" s="7" t="s">
        <v>15692</v>
      </c>
      <c r="F606" s="7" t="s">
        <v>15705</v>
      </c>
      <c r="G606" s="7" t="s">
        <v>2970</v>
      </c>
      <c r="H606" s="7" t="s">
        <v>13553</v>
      </c>
      <c r="I606" s="7" t="s">
        <v>72</v>
      </c>
      <c r="J606" s="7" t="s">
        <v>2970</v>
      </c>
      <c r="K606" s="7" t="s">
        <v>15694</v>
      </c>
      <c r="L606" s="7" t="s">
        <v>15706</v>
      </c>
      <c r="M606" s="7" t="s">
        <v>15696</v>
      </c>
    </row>
    <row r="607" spans="2:13" x14ac:dyDescent="0.35">
      <c r="B607" s="7" t="s">
        <v>15691</v>
      </c>
      <c r="D607" s="7" t="s">
        <v>15692</v>
      </c>
      <c r="F607" s="7" t="s">
        <v>15707</v>
      </c>
      <c r="G607" s="7" t="s">
        <v>2970</v>
      </c>
      <c r="H607" s="7" t="s">
        <v>13553</v>
      </c>
      <c r="I607" s="7" t="s">
        <v>72</v>
      </c>
      <c r="J607" s="7" t="s">
        <v>2970</v>
      </c>
      <c r="K607" s="7" t="s">
        <v>15694</v>
      </c>
      <c r="L607" s="7" t="s">
        <v>15708</v>
      </c>
      <c r="M607" s="7" t="s">
        <v>15696</v>
      </c>
    </row>
    <row r="608" spans="2:13" x14ac:dyDescent="0.35">
      <c r="B608" s="7" t="s">
        <v>15691</v>
      </c>
      <c r="D608" s="7" t="s">
        <v>15692</v>
      </c>
      <c r="F608" s="7" t="s">
        <v>15709</v>
      </c>
      <c r="G608" s="7" t="s">
        <v>15710</v>
      </c>
      <c r="H608" s="7" t="s">
        <v>15711</v>
      </c>
      <c r="I608" s="7" t="s">
        <v>72</v>
      </c>
      <c r="J608" s="7" t="s">
        <v>38</v>
      </c>
      <c r="K608" s="7" t="s">
        <v>15712</v>
      </c>
      <c r="L608" s="7" t="s">
        <v>15713</v>
      </c>
      <c r="M608" s="7" t="s">
        <v>15714</v>
      </c>
    </row>
    <row r="609" spans="2:13" x14ac:dyDescent="0.35">
      <c r="B609" s="7" t="s">
        <v>15691</v>
      </c>
      <c r="D609" s="7" t="s">
        <v>15692</v>
      </c>
      <c r="F609" s="7" t="s">
        <v>15709</v>
      </c>
      <c r="G609" s="7" t="s">
        <v>15710</v>
      </c>
      <c r="H609" s="7" t="s">
        <v>15715</v>
      </c>
      <c r="I609" s="7" t="s">
        <v>72</v>
      </c>
      <c r="J609" s="7" t="s">
        <v>38</v>
      </c>
      <c r="K609" s="7" t="s">
        <v>15712</v>
      </c>
      <c r="L609" s="7" t="s">
        <v>15713</v>
      </c>
      <c r="M609" s="7" t="s">
        <v>15716</v>
      </c>
    </row>
    <row r="610" spans="2:13" x14ac:dyDescent="0.35">
      <c r="B610" s="7" t="s">
        <v>15691</v>
      </c>
      <c r="D610" s="7" t="s">
        <v>15692</v>
      </c>
      <c r="F610" s="7" t="s">
        <v>15717</v>
      </c>
      <c r="G610" s="7" t="s">
        <v>15718</v>
      </c>
      <c r="H610" s="7" t="s">
        <v>13553</v>
      </c>
      <c r="I610" s="7" t="s">
        <v>72</v>
      </c>
      <c r="J610" s="7" t="s">
        <v>8261</v>
      </c>
      <c r="K610" s="7" t="s">
        <v>15694</v>
      </c>
      <c r="L610" s="7" t="s">
        <v>15719</v>
      </c>
      <c r="M610" s="7" t="s">
        <v>15720</v>
      </c>
    </row>
    <row r="611" spans="2:13" x14ac:dyDescent="0.35">
      <c r="B611" s="7" t="s">
        <v>15691</v>
      </c>
      <c r="D611" s="7" t="s">
        <v>15692</v>
      </c>
      <c r="F611" s="7" t="s">
        <v>15721</v>
      </c>
      <c r="G611" s="7" t="s">
        <v>13552</v>
      </c>
      <c r="H611" s="7" t="s">
        <v>13553</v>
      </c>
      <c r="I611" s="7" t="s">
        <v>72</v>
      </c>
      <c r="J611" s="7" t="s">
        <v>2970</v>
      </c>
      <c r="K611" s="7" t="s">
        <v>15694</v>
      </c>
      <c r="L611" s="7" t="s">
        <v>15722</v>
      </c>
      <c r="M611" s="7" t="s">
        <v>15723</v>
      </c>
    </row>
    <row r="612" spans="2:13" x14ac:dyDescent="0.35">
      <c r="B612" s="7" t="s">
        <v>15691</v>
      </c>
      <c r="D612" s="7" t="s">
        <v>15724</v>
      </c>
      <c r="F612" s="7" t="s">
        <v>15725</v>
      </c>
      <c r="G612" s="7" t="s">
        <v>15726</v>
      </c>
      <c r="H612" s="7" t="s">
        <v>15727</v>
      </c>
      <c r="I612" s="7" t="s">
        <v>72</v>
      </c>
      <c r="J612" s="7" t="s">
        <v>72</v>
      </c>
      <c r="K612" s="7" t="s">
        <v>15694</v>
      </c>
      <c r="L612" s="7" t="s">
        <v>15728</v>
      </c>
      <c r="M612" s="7" t="s">
        <v>15729</v>
      </c>
    </row>
    <row r="613" spans="2:13" x14ac:dyDescent="0.35">
      <c r="B613" s="7" t="s">
        <v>15691</v>
      </c>
      <c r="D613" s="7" t="s">
        <v>15724</v>
      </c>
      <c r="F613" s="7" t="s">
        <v>15730</v>
      </c>
      <c r="G613" s="7" t="s">
        <v>15731</v>
      </c>
      <c r="H613" s="7" t="s">
        <v>15727</v>
      </c>
      <c r="I613" s="7" t="s">
        <v>72</v>
      </c>
      <c r="J613" s="7" t="s">
        <v>72</v>
      </c>
      <c r="K613" s="7" t="s">
        <v>15694</v>
      </c>
      <c r="L613" s="7" t="s">
        <v>15732</v>
      </c>
      <c r="M613" s="7" t="s">
        <v>15733</v>
      </c>
    </row>
    <row r="614" spans="2:13" x14ac:dyDescent="0.35">
      <c r="B614" s="7" t="s">
        <v>15691</v>
      </c>
      <c r="D614" s="7" t="s">
        <v>15724</v>
      </c>
      <c r="F614" s="7" t="s">
        <v>15734</v>
      </c>
      <c r="G614" s="7" t="s">
        <v>15735</v>
      </c>
      <c r="H614" s="7" t="s">
        <v>15727</v>
      </c>
      <c r="I614" s="7" t="s">
        <v>72</v>
      </c>
      <c r="J614" s="7" t="s">
        <v>72</v>
      </c>
      <c r="K614" s="7" t="s">
        <v>15694</v>
      </c>
      <c r="L614" s="7" t="s">
        <v>15736</v>
      </c>
      <c r="M614" s="7" t="s">
        <v>15737</v>
      </c>
    </row>
    <row r="615" spans="2:13" x14ac:dyDescent="0.35">
      <c r="B615" s="7" t="s">
        <v>15691</v>
      </c>
      <c r="D615" s="7" t="s">
        <v>15724</v>
      </c>
      <c r="F615" s="7" t="s">
        <v>14228</v>
      </c>
      <c r="G615" s="7" t="s">
        <v>14170</v>
      </c>
      <c r="H615" s="7" t="s">
        <v>15727</v>
      </c>
      <c r="I615" s="7" t="s">
        <v>72</v>
      </c>
      <c r="J615" s="7" t="s">
        <v>38</v>
      </c>
      <c r="K615" s="7" t="s">
        <v>15738</v>
      </c>
      <c r="L615" s="7" t="s">
        <v>15739</v>
      </c>
      <c r="M615" s="7" t="s">
        <v>15740</v>
      </c>
    </row>
    <row r="616" spans="2:13" x14ac:dyDescent="0.35">
      <c r="B616" s="7" t="s">
        <v>15691</v>
      </c>
      <c r="D616" s="7" t="s">
        <v>15724</v>
      </c>
      <c r="F616" s="7" t="s">
        <v>15741</v>
      </c>
      <c r="G616" s="7" t="s">
        <v>15742</v>
      </c>
      <c r="H616" s="7" t="s">
        <v>15727</v>
      </c>
      <c r="I616" s="7" t="s">
        <v>72</v>
      </c>
      <c r="J616" s="7" t="s">
        <v>72</v>
      </c>
      <c r="K616" s="7" t="s">
        <v>9781</v>
      </c>
      <c r="L616" s="7" t="s">
        <v>15743</v>
      </c>
      <c r="M616" s="7" t="s">
        <v>15744</v>
      </c>
    </row>
    <row r="617" spans="2:13" x14ac:dyDescent="0.35">
      <c r="B617" s="7" t="s">
        <v>15691</v>
      </c>
      <c r="D617" s="7" t="s">
        <v>15745</v>
      </c>
      <c r="F617" s="7" t="s">
        <v>15746</v>
      </c>
      <c r="G617" s="7" t="s">
        <v>15747</v>
      </c>
      <c r="H617" s="7" t="s">
        <v>15727</v>
      </c>
      <c r="I617" s="7" t="s">
        <v>72</v>
      </c>
      <c r="J617" s="7" t="s">
        <v>72</v>
      </c>
      <c r="K617" s="7" t="s">
        <v>9296</v>
      </c>
      <c r="L617" s="7" t="s">
        <v>15748</v>
      </c>
      <c r="M617" s="7" t="s">
        <v>15749</v>
      </c>
    </row>
    <row r="618" spans="2:13" x14ac:dyDescent="0.35">
      <c r="B618" s="7" t="s">
        <v>15691</v>
      </c>
      <c r="D618" s="7" t="s">
        <v>15745</v>
      </c>
      <c r="F618" s="7" t="s">
        <v>15750</v>
      </c>
      <c r="G618" s="7" t="s">
        <v>15751</v>
      </c>
      <c r="H618" s="7" t="s">
        <v>15727</v>
      </c>
      <c r="I618" s="7" t="s">
        <v>72</v>
      </c>
      <c r="J618" s="7" t="s">
        <v>15</v>
      </c>
      <c r="K618" s="7" t="s">
        <v>15694</v>
      </c>
      <c r="L618" s="7" t="s">
        <v>15752</v>
      </c>
      <c r="M618" s="7" t="s">
        <v>15753</v>
      </c>
    </row>
    <row r="619" spans="2:13" x14ac:dyDescent="0.35">
      <c r="B619" s="7" t="s">
        <v>15691</v>
      </c>
      <c r="D619" s="7" t="s">
        <v>15745</v>
      </c>
      <c r="F619" s="7" t="s">
        <v>15754</v>
      </c>
      <c r="G619" s="7" t="s">
        <v>15755</v>
      </c>
      <c r="H619" s="7" t="s">
        <v>15727</v>
      </c>
      <c r="I619" s="7" t="s">
        <v>72</v>
      </c>
      <c r="J619" s="7" t="s">
        <v>72</v>
      </c>
      <c r="K619" s="7" t="s">
        <v>15694</v>
      </c>
      <c r="L619" s="7" t="s">
        <v>15756</v>
      </c>
      <c r="M619" s="7" t="s">
        <v>15757</v>
      </c>
    </row>
    <row r="620" spans="2:13" x14ac:dyDescent="0.35">
      <c r="B620" s="7" t="s">
        <v>15691</v>
      </c>
      <c r="D620" s="7" t="s">
        <v>15745</v>
      </c>
      <c r="F620" s="7" t="s">
        <v>15758</v>
      </c>
      <c r="G620" s="7" t="s">
        <v>15759</v>
      </c>
      <c r="H620" s="7" t="s">
        <v>13606</v>
      </c>
      <c r="I620" s="7" t="s">
        <v>72</v>
      </c>
      <c r="J620" s="7" t="s">
        <v>72</v>
      </c>
      <c r="K620" s="7" t="s">
        <v>15760</v>
      </c>
      <c r="L620" s="7" t="s">
        <v>15761</v>
      </c>
      <c r="M620" s="7" t="s">
        <v>15762</v>
      </c>
    </row>
    <row r="621" spans="2:13" x14ac:dyDescent="0.35">
      <c r="B621" s="7" t="s">
        <v>15691</v>
      </c>
      <c r="D621" s="7" t="s">
        <v>15745</v>
      </c>
      <c r="F621" s="7" t="s">
        <v>15763</v>
      </c>
      <c r="G621" s="7" t="s">
        <v>15764</v>
      </c>
      <c r="H621" s="7" t="s">
        <v>15727</v>
      </c>
      <c r="I621" s="7" t="s">
        <v>72</v>
      </c>
      <c r="J621" s="7" t="s">
        <v>72</v>
      </c>
      <c r="K621" s="7" t="s">
        <v>15765</v>
      </c>
      <c r="L621" s="7" t="s">
        <v>15766</v>
      </c>
      <c r="M621" s="7" t="s">
        <v>15767</v>
      </c>
    </row>
    <row r="622" spans="2:13" x14ac:dyDescent="0.35">
      <c r="B622" s="7" t="s">
        <v>15691</v>
      </c>
      <c r="D622" s="7" t="s">
        <v>15768</v>
      </c>
      <c r="F622" s="7" t="s">
        <v>15769</v>
      </c>
      <c r="G622" s="7" t="s">
        <v>15561</v>
      </c>
      <c r="H622" s="7" t="s">
        <v>15770</v>
      </c>
      <c r="I622" s="7" t="s">
        <v>72</v>
      </c>
      <c r="J622" s="7" t="s">
        <v>72</v>
      </c>
      <c r="K622" s="7" t="s">
        <v>15712</v>
      </c>
      <c r="L622" s="7" t="s">
        <v>15771</v>
      </c>
      <c r="M622" s="7" t="s">
        <v>15772</v>
      </c>
    </row>
    <row r="623" spans="2:13" x14ac:dyDescent="0.35">
      <c r="B623" s="7" t="s">
        <v>15691</v>
      </c>
      <c r="D623" s="7" t="s">
        <v>15768</v>
      </c>
      <c r="F623" s="7" t="s">
        <v>15773</v>
      </c>
      <c r="G623" s="7" t="s">
        <v>15718</v>
      </c>
      <c r="H623" s="7" t="s">
        <v>15727</v>
      </c>
      <c r="I623" s="7" t="s">
        <v>72</v>
      </c>
      <c r="J623" s="7" t="s">
        <v>127</v>
      </c>
      <c r="K623" s="7" t="s">
        <v>15694</v>
      </c>
      <c r="L623" s="7" t="s">
        <v>15774</v>
      </c>
      <c r="M623" s="7" t="s">
        <v>15775</v>
      </c>
    </row>
    <row r="624" spans="2:13" x14ac:dyDescent="0.35">
      <c r="B624" s="7" t="s">
        <v>15691</v>
      </c>
      <c r="D624" s="7" t="s">
        <v>15768</v>
      </c>
      <c r="F624" s="7" t="s">
        <v>15776</v>
      </c>
      <c r="G624" s="7" t="s">
        <v>15622</v>
      </c>
      <c r="H624" s="7" t="s">
        <v>15770</v>
      </c>
      <c r="I624" s="7" t="s">
        <v>72</v>
      </c>
      <c r="J624" s="7" t="s">
        <v>72</v>
      </c>
      <c r="K624" s="7" t="s">
        <v>15712</v>
      </c>
      <c r="L624" s="7" t="s">
        <v>15777</v>
      </c>
      <c r="M624" s="7" t="s">
        <v>15778</v>
      </c>
    </row>
    <row r="625" spans="2:13" x14ac:dyDescent="0.35">
      <c r="B625" s="7" t="s">
        <v>15691</v>
      </c>
      <c r="D625" s="7" t="s">
        <v>15768</v>
      </c>
      <c r="F625" s="7" t="s">
        <v>15779</v>
      </c>
      <c r="G625" s="7" t="s">
        <v>15780</v>
      </c>
      <c r="H625" s="7" t="s">
        <v>15727</v>
      </c>
      <c r="I625" s="7" t="s">
        <v>72</v>
      </c>
      <c r="J625" s="7" t="s">
        <v>72</v>
      </c>
      <c r="K625" s="7" t="s">
        <v>15781</v>
      </c>
      <c r="L625" s="7" t="s">
        <v>15782</v>
      </c>
      <c r="M625" s="7" t="s">
        <v>15783</v>
      </c>
    </row>
    <row r="626" spans="2:13" x14ac:dyDescent="0.35">
      <c r="B626" s="7" t="s">
        <v>15691</v>
      </c>
      <c r="D626" s="7" t="s">
        <v>15768</v>
      </c>
      <c r="F626" s="7" t="s">
        <v>15784</v>
      </c>
      <c r="G626" s="7" t="s">
        <v>14296</v>
      </c>
      <c r="H626" s="7" t="s">
        <v>15727</v>
      </c>
      <c r="I626" s="7" t="s">
        <v>72</v>
      </c>
      <c r="J626" s="7" t="s">
        <v>72</v>
      </c>
      <c r="K626" s="7" t="s">
        <v>9781</v>
      </c>
      <c r="L626" s="7" t="s">
        <v>15785</v>
      </c>
      <c r="M626" s="7" t="s">
        <v>15786</v>
      </c>
    </row>
    <row r="627" spans="2:13" x14ac:dyDescent="0.35">
      <c r="B627" s="7" t="s">
        <v>15691</v>
      </c>
      <c r="D627" s="7" t="s">
        <v>15768</v>
      </c>
      <c r="F627" s="7" t="s">
        <v>15787</v>
      </c>
      <c r="G627" s="7" t="s">
        <v>15788</v>
      </c>
      <c r="H627" s="7" t="s">
        <v>15789</v>
      </c>
      <c r="I627" s="7" t="s">
        <v>15790</v>
      </c>
      <c r="J627" s="7" t="s">
        <v>11112</v>
      </c>
      <c r="K627" s="7" t="s">
        <v>15791</v>
      </c>
      <c r="L627" s="7" t="s">
        <v>15792</v>
      </c>
      <c r="M627" s="7" t="s">
        <v>15793</v>
      </c>
    </row>
    <row r="628" spans="2:13" x14ac:dyDescent="0.35">
      <c r="B628" s="7" t="s">
        <v>15794</v>
      </c>
      <c r="D628" s="7" t="s">
        <v>15795</v>
      </c>
      <c r="F628" s="7" t="s">
        <v>15796</v>
      </c>
      <c r="G628" s="7" t="s">
        <v>15797</v>
      </c>
      <c r="H628" s="7" t="s">
        <v>12029</v>
      </c>
      <c r="I628" s="7" t="s">
        <v>72</v>
      </c>
      <c r="J628" s="7" t="s">
        <v>72</v>
      </c>
      <c r="K628" s="7" t="s">
        <v>15694</v>
      </c>
      <c r="L628" s="7" t="s">
        <v>15798</v>
      </c>
      <c r="M628" s="7" t="s">
        <v>15799</v>
      </c>
    </row>
    <row r="629" spans="2:13" x14ac:dyDescent="0.35">
      <c r="B629" s="7" t="s">
        <v>15794</v>
      </c>
      <c r="D629" s="7" t="s">
        <v>15795</v>
      </c>
      <c r="F629" s="7" t="s">
        <v>15800</v>
      </c>
      <c r="G629" s="7" t="s">
        <v>15801</v>
      </c>
      <c r="H629" s="7" t="s">
        <v>14120</v>
      </c>
      <c r="I629" s="7" t="s">
        <v>72</v>
      </c>
      <c r="J629" s="7" t="s">
        <v>72</v>
      </c>
      <c r="K629" s="7" t="s">
        <v>15694</v>
      </c>
      <c r="L629" s="7" t="s">
        <v>15802</v>
      </c>
      <c r="M629" s="7" t="s">
        <v>15803</v>
      </c>
    </row>
    <row r="630" spans="2:13" x14ac:dyDescent="0.35">
      <c r="B630" s="7" t="s">
        <v>15794</v>
      </c>
      <c r="D630" s="7" t="s">
        <v>15795</v>
      </c>
      <c r="F630" s="7" t="s">
        <v>15804</v>
      </c>
      <c r="G630" s="7" t="s">
        <v>15805</v>
      </c>
      <c r="H630" s="7" t="s">
        <v>14120</v>
      </c>
      <c r="I630" s="7" t="s">
        <v>72</v>
      </c>
      <c r="J630" s="7" t="s">
        <v>72</v>
      </c>
      <c r="K630" s="7" t="s">
        <v>9781</v>
      </c>
      <c r="L630" s="7" t="s">
        <v>15806</v>
      </c>
      <c r="M630" s="7" t="s">
        <v>15807</v>
      </c>
    </row>
    <row r="631" spans="2:13" x14ac:dyDescent="0.35">
      <c r="B631" s="7" t="s">
        <v>15794</v>
      </c>
      <c r="D631" s="7" t="s">
        <v>15808</v>
      </c>
      <c r="F631" s="7" t="s">
        <v>15809</v>
      </c>
      <c r="G631" s="7" t="s">
        <v>2970</v>
      </c>
      <c r="H631" s="7" t="s">
        <v>15727</v>
      </c>
      <c r="I631" s="7" t="s">
        <v>72</v>
      </c>
      <c r="J631" s="7" t="s">
        <v>72</v>
      </c>
      <c r="K631" s="7" t="s">
        <v>15694</v>
      </c>
      <c r="L631" s="7" t="s">
        <v>15810</v>
      </c>
      <c r="M631" s="7" t="s">
        <v>15811</v>
      </c>
    </row>
    <row r="632" spans="2:13" x14ac:dyDescent="0.35">
      <c r="B632" s="7" t="s">
        <v>15794</v>
      </c>
      <c r="D632" s="7" t="s">
        <v>15808</v>
      </c>
      <c r="F632" s="7" t="s">
        <v>15812</v>
      </c>
      <c r="G632" s="7" t="s">
        <v>2970</v>
      </c>
      <c r="H632" s="7" t="s">
        <v>15727</v>
      </c>
      <c r="I632" s="7" t="s">
        <v>72</v>
      </c>
      <c r="J632" s="7" t="s">
        <v>72</v>
      </c>
      <c r="K632" s="7" t="s">
        <v>15694</v>
      </c>
      <c r="L632" s="7" t="s">
        <v>15813</v>
      </c>
      <c r="M632" s="7" t="s">
        <v>15814</v>
      </c>
    </row>
    <row r="633" spans="2:13" x14ac:dyDescent="0.35">
      <c r="B633" s="7" t="s">
        <v>15794</v>
      </c>
      <c r="D633" s="7" t="s">
        <v>15808</v>
      </c>
      <c r="F633" s="7" t="s">
        <v>15815</v>
      </c>
      <c r="G633" s="7" t="s">
        <v>2970</v>
      </c>
      <c r="H633" s="7" t="s">
        <v>15727</v>
      </c>
      <c r="I633" s="7" t="s">
        <v>72</v>
      </c>
      <c r="J633" s="7" t="s">
        <v>72</v>
      </c>
      <c r="K633" s="7" t="s">
        <v>15694</v>
      </c>
      <c r="L633" s="7" t="s">
        <v>15816</v>
      </c>
      <c r="M633" s="7" t="s">
        <v>15817</v>
      </c>
    </row>
    <row r="634" spans="2:13" x14ac:dyDescent="0.35">
      <c r="B634" s="7" t="s">
        <v>15794</v>
      </c>
      <c r="D634" s="7" t="s">
        <v>15808</v>
      </c>
      <c r="F634" s="7" t="s">
        <v>15818</v>
      </c>
      <c r="G634" s="7" t="s">
        <v>2970</v>
      </c>
      <c r="H634" s="7" t="s">
        <v>15819</v>
      </c>
      <c r="I634" s="7" t="s">
        <v>72</v>
      </c>
      <c r="J634" s="7" t="s">
        <v>72</v>
      </c>
      <c r="K634" s="7" t="s">
        <v>15694</v>
      </c>
      <c r="L634" s="7" t="s">
        <v>15820</v>
      </c>
      <c r="M634" s="7" t="s">
        <v>15821</v>
      </c>
    </row>
    <row r="635" spans="2:13" x14ac:dyDescent="0.35">
      <c r="B635" s="7" t="s">
        <v>15794</v>
      </c>
      <c r="D635" s="7" t="s">
        <v>15808</v>
      </c>
      <c r="F635" s="7" t="s">
        <v>15822</v>
      </c>
      <c r="G635" s="7" t="s">
        <v>2970</v>
      </c>
      <c r="H635" s="7" t="s">
        <v>15727</v>
      </c>
      <c r="I635" s="7" t="s">
        <v>72</v>
      </c>
      <c r="J635" s="7" t="s">
        <v>72</v>
      </c>
      <c r="K635" s="7" t="s">
        <v>15694</v>
      </c>
      <c r="L635" s="7" t="s">
        <v>15823</v>
      </c>
      <c r="M635" s="7" t="s">
        <v>15824</v>
      </c>
    </row>
    <row r="636" spans="2:13" x14ac:dyDescent="0.35">
      <c r="B636" s="7" t="s">
        <v>15794</v>
      </c>
      <c r="D636" s="7" t="s">
        <v>15825</v>
      </c>
      <c r="F636" s="7" t="s">
        <v>15826</v>
      </c>
      <c r="G636" s="7" t="s">
        <v>2970</v>
      </c>
      <c r="H636" s="7" t="s">
        <v>15727</v>
      </c>
      <c r="I636" s="7" t="s">
        <v>72</v>
      </c>
      <c r="J636" s="7" t="s">
        <v>72</v>
      </c>
      <c r="K636" s="7" t="s">
        <v>15694</v>
      </c>
      <c r="L636" s="7" t="s">
        <v>15827</v>
      </c>
      <c r="M636" s="7" t="s">
        <v>15828</v>
      </c>
    </row>
    <row r="637" spans="2:13" x14ac:dyDescent="0.35">
      <c r="B637" s="7" t="s">
        <v>15794</v>
      </c>
      <c r="D637" s="7" t="s">
        <v>15825</v>
      </c>
      <c r="F637" s="7" t="s">
        <v>15829</v>
      </c>
      <c r="G637" s="7" t="s">
        <v>2970</v>
      </c>
      <c r="H637" s="7" t="s">
        <v>15727</v>
      </c>
      <c r="I637" s="7" t="s">
        <v>72</v>
      </c>
      <c r="J637" s="7" t="s">
        <v>72</v>
      </c>
      <c r="K637" s="7" t="s">
        <v>15694</v>
      </c>
      <c r="L637" s="7" t="s">
        <v>15830</v>
      </c>
      <c r="M637" s="7" t="s">
        <v>15831</v>
      </c>
    </row>
    <row r="638" spans="2:13" x14ac:dyDescent="0.35">
      <c r="B638" s="7" t="s">
        <v>15794</v>
      </c>
      <c r="D638" s="7" t="s">
        <v>15825</v>
      </c>
      <c r="F638" s="7" t="s">
        <v>15832</v>
      </c>
      <c r="G638" s="7" t="s">
        <v>2970</v>
      </c>
      <c r="H638" s="7" t="s">
        <v>15727</v>
      </c>
      <c r="I638" s="7" t="s">
        <v>72</v>
      </c>
      <c r="J638" s="7" t="s">
        <v>72</v>
      </c>
      <c r="K638" s="7" t="s">
        <v>15694</v>
      </c>
      <c r="L638" s="7" t="s">
        <v>15833</v>
      </c>
      <c r="M638" s="7" t="s">
        <v>15834</v>
      </c>
    </row>
    <row r="639" spans="2:13" x14ac:dyDescent="0.35">
      <c r="B639" s="7" t="s">
        <v>15794</v>
      </c>
      <c r="D639" s="7" t="s">
        <v>15825</v>
      </c>
      <c r="F639" s="7" t="s">
        <v>15835</v>
      </c>
      <c r="G639" s="7" t="s">
        <v>2970</v>
      </c>
      <c r="H639" s="7" t="s">
        <v>15727</v>
      </c>
      <c r="I639" s="7" t="s">
        <v>72</v>
      </c>
      <c r="J639" s="7" t="s">
        <v>72</v>
      </c>
      <c r="K639" s="7" t="s">
        <v>15694</v>
      </c>
      <c r="L639" s="7" t="s">
        <v>15836</v>
      </c>
      <c r="M639" s="7" t="s">
        <v>15837</v>
      </c>
    </row>
    <row r="640" spans="2:13" x14ac:dyDescent="0.35">
      <c r="B640" s="7" t="s">
        <v>15794</v>
      </c>
      <c r="D640" s="7" t="s">
        <v>15838</v>
      </c>
      <c r="F640" s="7" t="s">
        <v>15839</v>
      </c>
      <c r="G640" s="7" t="s">
        <v>15840</v>
      </c>
      <c r="H640" s="7" t="s">
        <v>15727</v>
      </c>
      <c r="I640" s="7" t="s">
        <v>72</v>
      </c>
      <c r="J640" s="7" t="s">
        <v>72</v>
      </c>
      <c r="K640" s="7" t="s">
        <v>9296</v>
      </c>
      <c r="L640" s="7" t="s">
        <v>15841</v>
      </c>
      <c r="M640" s="7" t="s">
        <v>15842</v>
      </c>
    </row>
    <row r="641" spans="2:13" x14ac:dyDescent="0.35">
      <c r="B641" s="7" t="s">
        <v>15794</v>
      </c>
      <c r="D641" s="7" t="s">
        <v>15838</v>
      </c>
      <c r="F641" s="7" t="s">
        <v>15843</v>
      </c>
      <c r="G641" s="7" t="s">
        <v>15844</v>
      </c>
      <c r="H641" s="7" t="s">
        <v>15727</v>
      </c>
      <c r="I641" s="7" t="s">
        <v>72</v>
      </c>
      <c r="J641" s="7" t="s">
        <v>182</v>
      </c>
      <c r="K641" s="7" t="s">
        <v>9296</v>
      </c>
      <c r="L641" s="7" t="s">
        <v>15845</v>
      </c>
      <c r="M641" s="7" t="s">
        <v>15846</v>
      </c>
    </row>
    <row r="642" spans="2:13" x14ac:dyDescent="0.35">
      <c r="B642" s="7" t="s">
        <v>15794</v>
      </c>
      <c r="D642" s="7" t="s">
        <v>15838</v>
      </c>
      <c r="F642" s="7" t="s">
        <v>15847</v>
      </c>
      <c r="G642" s="7" t="s">
        <v>15848</v>
      </c>
      <c r="H642" s="7" t="s">
        <v>15727</v>
      </c>
      <c r="I642" s="7" t="s">
        <v>72</v>
      </c>
      <c r="J642" s="7" t="s">
        <v>72</v>
      </c>
      <c r="K642" s="7" t="s">
        <v>9296</v>
      </c>
      <c r="L642" s="7" t="s">
        <v>15849</v>
      </c>
      <c r="M642" s="7" t="s">
        <v>15850</v>
      </c>
    </row>
    <row r="643" spans="2:13" x14ac:dyDescent="0.35">
      <c r="B643" s="7" t="s">
        <v>15794</v>
      </c>
      <c r="D643" s="7" t="s">
        <v>15838</v>
      </c>
      <c r="F643" s="7" t="s">
        <v>15851</v>
      </c>
      <c r="G643" s="7" t="s">
        <v>15852</v>
      </c>
      <c r="H643" s="7" t="s">
        <v>15727</v>
      </c>
      <c r="I643" s="7" t="s">
        <v>72</v>
      </c>
      <c r="J643" s="7" t="s">
        <v>72</v>
      </c>
      <c r="K643" s="7" t="s">
        <v>9296</v>
      </c>
      <c r="L643" s="7" t="s">
        <v>15853</v>
      </c>
      <c r="M643" s="7" t="s">
        <v>15854</v>
      </c>
    </row>
    <row r="644" spans="2:13" x14ac:dyDescent="0.35">
      <c r="B644" s="7" t="s">
        <v>15794</v>
      </c>
      <c r="D644" s="7" t="s">
        <v>15838</v>
      </c>
      <c r="F644" s="7" t="s">
        <v>15855</v>
      </c>
      <c r="G644" s="7" t="s">
        <v>15856</v>
      </c>
      <c r="H644" s="7" t="s">
        <v>15727</v>
      </c>
      <c r="I644" s="7" t="s">
        <v>72</v>
      </c>
      <c r="J644" s="7" t="s">
        <v>72</v>
      </c>
      <c r="K644" s="7" t="s">
        <v>9296</v>
      </c>
      <c r="L644" s="7" t="s">
        <v>15857</v>
      </c>
      <c r="M644" s="7" t="s">
        <v>15858</v>
      </c>
    </row>
    <row r="645" spans="2:13" x14ac:dyDescent="0.35">
      <c r="B645" s="7" t="s">
        <v>15794</v>
      </c>
      <c r="D645" s="7" t="s">
        <v>15795</v>
      </c>
      <c r="F645" s="7" t="s">
        <v>15859</v>
      </c>
      <c r="G645" s="7" t="s">
        <v>15860</v>
      </c>
      <c r="H645" s="7" t="s">
        <v>15861</v>
      </c>
      <c r="I645" s="7" t="s">
        <v>72</v>
      </c>
      <c r="J645" s="7" t="s">
        <v>72</v>
      </c>
      <c r="K645" s="7" t="s">
        <v>9296</v>
      </c>
      <c r="L645" s="7" t="s">
        <v>15862</v>
      </c>
      <c r="M645" s="7" t="s">
        <v>15863</v>
      </c>
    </row>
    <row r="646" spans="2:13" x14ac:dyDescent="0.35">
      <c r="B646" s="7" t="s">
        <v>15794</v>
      </c>
      <c r="D646" s="7" t="s">
        <v>15795</v>
      </c>
      <c r="F646" s="7" t="s">
        <v>15864</v>
      </c>
      <c r="G646" s="7" t="s">
        <v>2970</v>
      </c>
      <c r="H646" s="7" t="s">
        <v>15865</v>
      </c>
      <c r="I646" s="7" t="s">
        <v>72</v>
      </c>
      <c r="J646" s="7" t="s">
        <v>72</v>
      </c>
      <c r="K646" s="7" t="s">
        <v>9296</v>
      </c>
      <c r="L646" s="7" t="s">
        <v>15866</v>
      </c>
      <c r="M646" s="7" t="s">
        <v>15867</v>
      </c>
    </row>
    <row r="647" spans="2:13" x14ac:dyDescent="0.35">
      <c r="B647" s="7" t="s">
        <v>15794</v>
      </c>
      <c r="D647" s="7" t="s">
        <v>15795</v>
      </c>
      <c r="F647" s="7" t="s">
        <v>15868</v>
      </c>
      <c r="G647" s="7" t="s">
        <v>2970</v>
      </c>
      <c r="H647" s="7" t="s">
        <v>15727</v>
      </c>
      <c r="I647" s="7" t="s">
        <v>15429</v>
      </c>
      <c r="J647" s="7" t="s">
        <v>2970</v>
      </c>
      <c r="K647" s="7" t="s">
        <v>9296</v>
      </c>
      <c r="L647" s="7" t="s">
        <v>15869</v>
      </c>
      <c r="M647" s="7" t="s">
        <v>15870</v>
      </c>
    </row>
    <row r="648" spans="2:13" x14ac:dyDescent="0.35">
      <c r="B648" s="7" t="s">
        <v>15794</v>
      </c>
      <c r="D648" s="7" t="s">
        <v>15795</v>
      </c>
      <c r="F648" s="7" t="s">
        <v>15871</v>
      </c>
      <c r="G648" s="7" t="s">
        <v>15872</v>
      </c>
      <c r="H648" s="7" t="s">
        <v>15873</v>
      </c>
      <c r="I648" s="7" t="s">
        <v>72</v>
      </c>
      <c r="J648" s="7" t="s">
        <v>11</v>
      </c>
      <c r="K648" s="7" t="s">
        <v>9296</v>
      </c>
      <c r="L648" s="7" t="s">
        <v>15874</v>
      </c>
      <c r="M648" s="7" t="s">
        <v>15875</v>
      </c>
    </row>
    <row r="649" spans="2:13" x14ac:dyDescent="0.35">
      <c r="B649" s="7" t="s">
        <v>15794</v>
      </c>
      <c r="D649" s="7" t="s">
        <v>15795</v>
      </c>
      <c r="F649" s="7" t="s">
        <v>15876</v>
      </c>
      <c r="G649" s="7" t="s">
        <v>15872</v>
      </c>
      <c r="H649" s="7" t="s">
        <v>15727</v>
      </c>
      <c r="I649" s="7" t="s">
        <v>72</v>
      </c>
      <c r="J649" s="7" t="s">
        <v>11</v>
      </c>
      <c r="K649" s="7" t="s">
        <v>9296</v>
      </c>
      <c r="L649" s="7" t="s">
        <v>15877</v>
      </c>
      <c r="M649" s="7" t="s">
        <v>15878</v>
      </c>
    </row>
    <row r="650" spans="2:13" x14ac:dyDescent="0.35">
      <c r="B650" s="7" t="s">
        <v>15794</v>
      </c>
      <c r="D650" s="7" t="s">
        <v>15879</v>
      </c>
      <c r="F650" s="7" t="s">
        <v>15880</v>
      </c>
      <c r="G650" s="7" t="s">
        <v>15881</v>
      </c>
      <c r="H650" s="7" t="s">
        <v>15727</v>
      </c>
      <c r="I650" s="7" t="s">
        <v>15882</v>
      </c>
      <c r="J650" s="7" t="s">
        <v>15</v>
      </c>
      <c r="K650" s="7" t="s">
        <v>15791</v>
      </c>
      <c r="L650" s="7" t="s">
        <v>15883</v>
      </c>
      <c r="M650" s="7" t="s">
        <v>15884</v>
      </c>
    </row>
    <row r="651" spans="2:13" x14ac:dyDescent="0.35">
      <c r="B651" s="7" t="s">
        <v>15794</v>
      </c>
      <c r="D651" s="7" t="s">
        <v>15879</v>
      </c>
      <c r="F651" s="7" t="s">
        <v>14262</v>
      </c>
      <c r="G651" s="7" t="s">
        <v>14263</v>
      </c>
      <c r="H651" s="7" t="s">
        <v>15727</v>
      </c>
      <c r="I651" s="7" t="s">
        <v>72</v>
      </c>
      <c r="J651" s="7" t="s">
        <v>72</v>
      </c>
      <c r="K651" s="7" t="s">
        <v>15791</v>
      </c>
      <c r="L651" s="7" t="s">
        <v>15885</v>
      </c>
      <c r="M651" s="7" t="s">
        <v>15886</v>
      </c>
    </row>
    <row r="652" spans="2:13" x14ac:dyDescent="0.35">
      <c r="B652" s="7" t="s">
        <v>15794</v>
      </c>
      <c r="D652" s="7" t="s">
        <v>15879</v>
      </c>
      <c r="F652" s="7" t="s">
        <v>15887</v>
      </c>
      <c r="G652" s="7" t="s">
        <v>15888</v>
      </c>
      <c r="H652" s="7" t="s">
        <v>15727</v>
      </c>
      <c r="I652" s="7" t="s">
        <v>72</v>
      </c>
      <c r="J652" s="7" t="s">
        <v>72</v>
      </c>
      <c r="K652" s="7" t="s">
        <v>15791</v>
      </c>
      <c r="L652" s="7" t="s">
        <v>15889</v>
      </c>
      <c r="M652" s="7" t="s">
        <v>15890</v>
      </c>
    </row>
    <row r="653" spans="2:13" x14ac:dyDescent="0.35">
      <c r="B653" s="7" t="s">
        <v>15794</v>
      </c>
      <c r="D653" s="7" t="s">
        <v>15838</v>
      </c>
      <c r="F653" s="7" t="s">
        <v>15891</v>
      </c>
      <c r="G653" s="7" t="s">
        <v>15892</v>
      </c>
      <c r="H653" s="7" t="s">
        <v>15727</v>
      </c>
      <c r="I653" s="7" t="s">
        <v>72</v>
      </c>
      <c r="J653" s="7" t="s">
        <v>72</v>
      </c>
      <c r="K653" s="7" t="s">
        <v>9781</v>
      </c>
      <c r="L653" s="7" t="s">
        <v>15893</v>
      </c>
      <c r="M653" s="7" t="s">
        <v>15894</v>
      </c>
    </row>
    <row r="654" spans="2:13" x14ac:dyDescent="0.35">
      <c r="B654" s="7" t="s">
        <v>15794</v>
      </c>
      <c r="D654" s="7" t="s">
        <v>15838</v>
      </c>
      <c r="F654" s="7" t="s">
        <v>15895</v>
      </c>
      <c r="G654" s="7" t="s">
        <v>13361</v>
      </c>
      <c r="H654" s="7" t="s">
        <v>15727</v>
      </c>
      <c r="I654" s="7" t="s">
        <v>72</v>
      </c>
      <c r="J654" s="7" t="s">
        <v>72</v>
      </c>
      <c r="K654" s="7" t="s">
        <v>15791</v>
      </c>
      <c r="L654" s="7" t="s">
        <v>15896</v>
      </c>
      <c r="M654" s="7" t="s">
        <v>15897</v>
      </c>
    </row>
    <row r="655" spans="2:13" x14ac:dyDescent="0.35">
      <c r="B655" s="7" t="s">
        <v>16177</v>
      </c>
      <c r="D655" s="7" t="s">
        <v>16178</v>
      </c>
      <c r="F655" s="7" t="s">
        <v>15839</v>
      </c>
      <c r="G655" s="7" t="s">
        <v>15840</v>
      </c>
      <c r="H655" s="7" t="s">
        <v>7027</v>
      </c>
      <c r="I655" s="7" t="s">
        <v>72</v>
      </c>
      <c r="J655" s="7" t="s">
        <v>72</v>
      </c>
      <c r="K655" s="7" t="s">
        <v>9296</v>
      </c>
      <c r="L655" s="7" t="s">
        <v>15841</v>
      </c>
      <c r="M655" s="7" t="s">
        <v>16195</v>
      </c>
    </row>
    <row r="656" spans="2:13" x14ac:dyDescent="0.35">
      <c r="B656" s="7" t="s">
        <v>16177</v>
      </c>
      <c r="D656" s="7" t="s">
        <v>16178</v>
      </c>
      <c r="F656" s="7" t="s">
        <v>15843</v>
      </c>
      <c r="G656" s="7" t="s">
        <v>15844</v>
      </c>
      <c r="H656" s="7" t="s">
        <v>16196</v>
      </c>
      <c r="I656" s="7" t="s">
        <v>16197</v>
      </c>
      <c r="J656" s="7" t="s">
        <v>182</v>
      </c>
      <c r="K656" s="7" t="s">
        <v>9296</v>
      </c>
      <c r="L656" s="7" t="s">
        <v>15845</v>
      </c>
      <c r="M656" s="7" t="s">
        <v>16198</v>
      </c>
    </row>
    <row r="657" spans="2:13" x14ac:dyDescent="0.35">
      <c r="B657" s="7" t="s">
        <v>16177</v>
      </c>
      <c r="D657" s="7" t="s">
        <v>16178</v>
      </c>
      <c r="F657" s="7" t="s">
        <v>16179</v>
      </c>
      <c r="G657" s="7" t="s">
        <v>16180</v>
      </c>
      <c r="H657" s="7" t="s">
        <v>16199</v>
      </c>
      <c r="I657" s="7" t="s">
        <v>72</v>
      </c>
      <c r="J657" s="7" t="s">
        <v>15</v>
      </c>
      <c r="K657" s="7" t="s">
        <v>9296</v>
      </c>
      <c r="L657" s="7" t="s">
        <v>16200</v>
      </c>
      <c r="M657" s="7" t="s">
        <v>16201</v>
      </c>
    </row>
    <row r="658" spans="2:13" x14ac:dyDescent="0.35">
      <c r="B658" s="7" t="s">
        <v>16177</v>
      </c>
      <c r="D658" s="7" t="s">
        <v>16178</v>
      </c>
      <c r="F658" s="7" t="s">
        <v>16181</v>
      </c>
      <c r="G658" s="7" t="s">
        <v>16182</v>
      </c>
      <c r="H658" s="7" t="s">
        <v>16202</v>
      </c>
      <c r="I658" s="7" t="s">
        <v>16197</v>
      </c>
      <c r="J658" s="7" t="s">
        <v>182</v>
      </c>
      <c r="K658" s="7" t="s">
        <v>9296</v>
      </c>
      <c r="L658" s="7" t="s">
        <v>16203</v>
      </c>
      <c r="M658" s="7" t="s">
        <v>16204</v>
      </c>
    </row>
    <row r="659" spans="2:13" x14ac:dyDescent="0.35">
      <c r="B659" s="7" t="s">
        <v>16177</v>
      </c>
      <c r="D659" s="7" t="s">
        <v>16178</v>
      </c>
      <c r="F659" s="7" t="s">
        <v>16183</v>
      </c>
      <c r="G659" s="7" t="s">
        <v>16184</v>
      </c>
      <c r="H659" s="7" t="s">
        <v>16205</v>
      </c>
      <c r="I659" s="7" t="s">
        <v>72</v>
      </c>
      <c r="J659" s="7" t="s">
        <v>182</v>
      </c>
      <c r="K659" s="7" t="s">
        <v>9296</v>
      </c>
      <c r="L659" s="7" t="s">
        <v>16206</v>
      </c>
      <c r="M659" s="7" t="s">
        <v>16207</v>
      </c>
    </row>
    <row r="660" spans="2:13" x14ac:dyDescent="0.35">
      <c r="B660" s="7" t="s">
        <v>16177</v>
      </c>
      <c r="D660" s="7" t="s">
        <v>16178</v>
      </c>
      <c r="F660" s="7" t="s">
        <v>16185</v>
      </c>
      <c r="G660" s="7" t="s">
        <v>16186</v>
      </c>
      <c r="H660" s="7" t="s">
        <v>13592</v>
      </c>
      <c r="I660" s="7" t="s">
        <v>72</v>
      </c>
      <c r="J660" s="7" t="s">
        <v>72</v>
      </c>
      <c r="K660" s="7" t="s">
        <v>9296</v>
      </c>
      <c r="L660" s="7" t="s">
        <v>16208</v>
      </c>
      <c r="M660" s="7" t="s">
        <v>16209</v>
      </c>
    </row>
    <row r="661" spans="2:13" x14ac:dyDescent="0.35">
      <c r="B661" s="7" t="s">
        <v>16177</v>
      </c>
      <c r="D661" s="7" t="s">
        <v>16178</v>
      </c>
      <c r="F661" s="7" t="s">
        <v>16187</v>
      </c>
      <c r="G661" s="7" t="s">
        <v>16188</v>
      </c>
      <c r="H661" s="7" t="s">
        <v>16210</v>
      </c>
      <c r="I661" s="7" t="s">
        <v>72</v>
      </c>
      <c r="J661" s="7" t="s">
        <v>15</v>
      </c>
      <c r="K661" s="7" t="s">
        <v>9296</v>
      </c>
      <c r="L661" s="7" t="s">
        <v>16211</v>
      </c>
      <c r="M661" s="7" t="s">
        <v>16212</v>
      </c>
    </row>
    <row r="662" spans="2:13" x14ac:dyDescent="0.35">
      <c r="B662" s="7" t="s">
        <v>16177</v>
      </c>
      <c r="D662" s="7" t="s">
        <v>16178</v>
      </c>
      <c r="F662" s="7" t="s">
        <v>16189</v>
      </c>
      <c r="G662" s="7" t="s">
        <v>16190</v>
      </c>
      <c r="H662" s="7" t="s">
        <v>16213</v>
      </c>
      <c r="I662" s="7" t="s">
        <v>72</v>
      </c>
      <c r="J662" s="7" t="s">
        <v>72</v>
      </c>
      <c r="K662" s="7" t="s">
        <v>9296</v>
      </c>
      <c r="L662" s="7" t="s">
        <v>16214</v>
      </c>
      <c r="M662" s="7" t="s">
        <v>16215</v>
      </c>
    </row>
    <row r="663" spans="2:13" x14ac:dyDescent="0.35">
      <c r="B663" s="7" t="s">
        <v>16177</v>
      </c>
      <c r="D663" s="7" t="s">
        <v>16178</v>
      </c>
      <c r="F663" s="7" t="s">
        <v>16191</v>
      </c>
      <c r="G663" s="7" t="s">
        <v>16192</v>
      </c>
      <c r="H663" s="7" t="s">
        <v>16205</v>
      </c>
      <c r="I663" s="7" t="s">
        <v>72</v>
      </c>
      <c r="J663" s="7" t="s">
        <v>72</v>
      </c>
      <c r="K663" s="7" t="s">
        <v>9296</v>
      </c>
      <c r="L663" s="7" t="s">
        <v>16216</v>
      </c>
      <c r="M663" s="7" t="s">
        <v>16217</v>
      </c>
    </row>
    <row r="664" spans="2:13" x14ac:dyDescent="0.35">
      <c r="B664" s="7" t="s">
        <v>16177</v>
      </c>
      <c r="D664" s="7" t="s">
        <v>16178</v>
      </c>
      <c r="F664" s="7" t="s">
        <v>16193</v>
      </c>
      <c r="G664" s="7" t="s">
        <v>16194</v>
      </c>
      <c r="H664" s="7" t="s">
        <v>16079</v>
      </c>
      <c r="I664" s="7" t="s">
        <v>72</v>
      </c>
      <c r="J664" s="7" t="s">
        <v>72</v>
      </c>
      <c r="K664" s="7" t="s">
        <v>9296</v>
      </c>
      <c r="L664" s="7" t="s">
        <v>16218</v>
      </c>
      <c r="M664" s="7" t="s">
        <v>16219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4D47-03B0-42FE-B30C-CAA7E1D63A83}">
  <sheetPr codeName="Sheet6"/>
  <dimension ref="A1:A2"/>
  <sheetViews>
    <sheetView showGridLines="0" workbookViewId="0">
      <selection activeCell="A3" sqref="A3"/>
    </sheetView>
  </sheetViews>
  <sheetFormatPr defaultRowHeight="14.5" x14ac:dyDescent="0.35"/>
  <cols>
    <col min="1" max="1" width="17.6328125" customWidth="1"/>
    <col min="2" max="2" width="25.36328125" customWidth="1"/>
  </cols>
  <sheetData>
    <row r="1" spans="1:1" ht="23" customHeight="1" x14ac:dyDescent="0.35">
      <c r="A1" s="17" t="s">
        <v>11894</v>
      </c>
    </row>
    <row r="2" spans="1:1" ht="29" x14ac:dyDescent="0.35">
      <c r="A2" s="18" t="s">
        <v>11895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D4E8E-B3B6-4E7F-912D-B80056549208}">
  <sheetPr codeName="Sheet1"/>
  <dimension ref="A1:U2542"/>
  <sheetViews>
    <sheetView showGridLines="0" topLeftCell="A1445" zoomScale="55" zoomScaleNormal="55" workbookViewId="0">
      <selection activeCell="F1473" sqref="F1473"/>
    </sheetView>
  </sheetViews>
  <sheetFormatPr defaultColWidth="8.6328125" defaultRowHeight="14.5" x14ac:dyDescent="0.35"/>
  <cols>
    <col min="1" max="1" width="39.1796875" customWidth="1"/>
    <col min="2" max="2" width="34.08984375" customWidth="1"/>
    <col min="3" max="3" width="42.36328125" customWidth="1"/>
    <col min="4" max="4" width="30.453125" bestFit="1" customWidth="1"/>
    <col min="5" max="5" width="26.1796875" customWidth="1"/>
    <col min="6" max="6" width="28.08984375" customWidth="1"/>
    <col min="7" max="7" width="47" customWidth="1"/>
    <col min="8" max="8" width="20" bestFit="1" customWidth="1"/>
    <col min="9" max="9" width="22.1796875" bestFit="1" customWidth="1"/>
    <col min="10" max="10" width="20.453125" bestFit="1" customWidth="1"/>
    <col min="11" max="11" width="26.54296875" customWidth="1"/>
    <col min="12" max="12" width="25.6328125" customWidth="1"/>
    <col min="13" max="13" width="21" bestFit="1" customWidth="1"/>
    <col min="14" max="14" width="23.1796875" bestFit="1" customWidth="1"/>
    <col min="15" max="15" width="21.54296875" bestFit="1" customWidth="1"/>
    <col min="16" max="16" width="30.7265625" bestFit="1" customWidth="1"/>
    <col min="17" max="17" width="29.08984375" bestFit="1" customWidth="1"/>
    <col min="18" max="18" width="42.453125" bestFit="1" customWidth="1"/>
    <col min="19" max="19" width="33.6328125" bestFit="1" customWidth="1"/>
    <col min="20" max="21" width="19.81640625" bestFit="1" customWidth="1"/>
  </cols>
  <sheetData>
    <row r="1" spans="1:21" s="1" customFormat="1" ht="32" customHeight="1" x14ac:dyDescent="0.35">
      <c r="A1" s="3" t="s">
        <v>2995</v>
      </c>
      <c r="B1" s="1" t="s">
        <v>4</v>
      </c>
      <c r="C1" s="1" t="s">
        <v>2</v>
      </c>
      <c r="D1" s="1" t="s">
        <v>490</v>
      </c>
      <c r="E1" s="1" t="s">
        <v>1050</v>
      </c>
      <c r="F1" s="1" t="s">
        <v>5</v>
      </c>
      <c r="G1" s="1" t="s">
        <v>6</v>
      </c>
      <c r="H1" s="1" t="s">
        <v>20516</v>
      </c>
      <c r="I1" s="1" t="s">
        <v>20517</v>
      </c>
      <c r="J1" s="1" t="s">
        <v>20518</v>
      </c>
      <c r="K1" s="1" t="s">
        <v>21492</v>
      </c>
      <c r="L1" s="1" t="s">
        <v>21490</v>
      </c>
      <c r="M1" s="1" t="s">
        <v>20519</v>
      </c>
      <c r="N1" s="1" t="s">
        <v>20520</v>
      </c>
      <c r="O1" s="1" t="s">
        <v>20521</v>
      </c>
      <c r="P1" s="1" t="s">
        <v>21494</v>
      </c>
      <c r="Q1" s="1" t="s">
        <v>21495</v>
      </c>
      <c r="R1" s="3" t="s">
        <v>579</v>
      </c>
      <c r="S1" s="3" t="s">
        <v>580</v>
      </c>
      <c r="T1" s="3" t="s">
        <v>11043</v>
      </c>
      <c r="U1" s="1" t="s">
        <v>11044</v>
      </c>
    </row>
    <row r="2" spans="1:21" x14ac:dyDescent="0.35">
      <c r="A2" s="2" t="str">
        <f>"P-" &amp; UPPER(TRIM(Table_People[[#This Row],[Surname]])) &amp; "|" &amp; UPPER(TRIM(Table_People[[#This Row],[Name]]))</f>
        <v>P-ABBOTT MCNEILL WHISTLER|JAMES</v>
      </c>
      <c r="B2" s="2" t="s">
        <v>191</v>
      </c>
      <c r="C2" s="2" t="s">
        <v>3125</v>
      </c>
      <c r="D2" s="2"/>
      <c r="E2" s="2" t="s">
        <v>1389</v>
      </c>
      <c r="F2" s="2" t="s">
        <v>10</v>
      </c>
      <c r="G2" s="2" t="s">
        <v>63</v>
      </c>
      <c r="H2" s="2"/>
      <c r="I2" s="2"/>
      <c r="J2" s="2"/>
      <c r="K2" s="2"/>
      <c r="L2" s="2"/>
      <c r="M2" s="2"/>
      <c r="N2" s="2"/>
      <c r="O2" s="2"/>
      <c r="P2" s="2"/>
      <c r="Q2" s="2"/>
      <c r="R2" s="2" t="str">
        <f>IF(Table_People[[#This Row],[Surname]]="", Table_People[[#This Row],[Name]], Table_People[[#This Row],[Name]]&amp;", "&amp;Table_People[[#This Row],[Surname]])</f>
        <v>James, Abbott McNeill Whistler</v>
      </c>
      <c r="S2" s="2" t="str">
        <f>IF(Table_People[[#This Row],[Surname]]="", Table_People[[#This Row],[Name]], Table_People[[#This Row],[Surname]]&amp;", "&amp;Table_People[[#This Row],[Name]])</f>
        <v>Abbott McNeill Whistler, James</v>
      </c>
      <c r="T2" s="2" t="str">
        <f>IF(COUNTIFS(Table_People[Hash_ID],Table_People[[#This Row],[Hash_ID]])&gt;1,"Y","N")</f>
        <v>N</v>
      </c>
      <c r="U2" s="2"/>
    </row>
    <row r="3" spans="1:21" x14ac:dyDescent="0.35">
      <c r="A3" s="2" t="str">
        <f>"P-" &amp; UPPER(TRIM(Table_People[[#This Row],[Surname]])) &amp; "|" &amp; UPPER(TRIM(Table_People[[#This Row],[Name]]))</f>
        <v>P-ABE|KŌBŌ</v>
      </c>
      <c r="B3" s="2" t="s">
        <v>2060</v>
      </c>
      <c r="C3" s="2" t="s">
        <v>2061</v>
      </c>
      <c r="D3" s="2" t="s">
        <v>2062</v>
      </c>
      <c r="E3" s="2" t="s">
        <v>18</v>
      </c>
      <c r="F3" s="2" t="s">
        <v>10</v>
      </c>
      <c r="G3" s="2" t="s">
        <v>182</v>
      </c>
      <c r="H3" s="2"/>
      <c r="I3" s="2"/>
      <c r="J3" s="2"/>
      <c r="K3" s="2"/>
      <c r="L3" s="2"/>
      <c r="M3" s="2"/>
      <c r="N3" s="2"/>
      <c r="O3" s="2"/>
      <c r="P3" s="2"/>
      <c r="Q3" s="2"/>
      <c r="R3" s="2" t="str">
        <f>IF(Table_People[[#This Row],[Surname]]="", Table_People[[#This Row],[Name]], Table_People[[#This Row],[Name]]&amp;", "&amp;Table_People[[#This Row],[Surname]])</f>
        <v>Kōbō, Abe</v>
      </c>
      <c r="S3" s="2" t="str">
        <f>IF(Table_People[[#This Row],[Surname]]="", Table_People[[#This Row],[Name]], Table_People[[#This Row],[Surname]]&amp;", "&amp;Table_People[[#This Row],[Name]])</f>
        <v>Abe, Kōbō</v>
      </c>
      <c r="T3" s="2" t="str">
        <f>IF(COUNTIFS(Table_People[Hash_ID],Table_People[[#This Row],[Hash_ID]])&gt;1,"Y","N")</f>
        <v>N</v>
      </c>
      <c r="U3" s="2"/>
    </row>
    <row r="4" spans="1:21" x14ac:dyDescent="0.35">
      <c r="A4" s="2" t="str">
        <f>"P-" &amp; UPPER(TRIM(Table_People[[#This Row],[Surname]])) &amp; "|" &amp; UPPER(TRIM(Table_People[[#This Row],[Name]]))</f>
        <v>P-ABERTH|SUSAN L.</v>
      </c>
      <c r="B4" s="2" t="s">
        <v>20708</v>
      </c>
      <c r="C4" s="2" t="s">
        <v>20709</v>
      </c>
      <c r="D4" s="2"/>
      <c r="E4" s="2" t="s">
        <v>21183</v>
      </c>
      <c r="F4" s="2" t="s">
        <v>25</v>
      </c>
      <c r="G4" s="2" t="s">
        <v>63</v>
      </c>
      <c r="H4" s="2"/>
      <c r="I4" s="2"/>
      <c r="J4" s="2"/>
      <c r="K4" s="2"/>
      <c r="L4" s="2"/>
      <c r="M4" s="2"/>
      <c r="N4" s="2"/>
      <c r="O4" s="2"/>
      <c r="P4" s="2"/>
      <c r="Q4" s="2"/>
      <c r="R4" s="2" t="str">
        <f>IF(Table_People[[#This Row],[Surname]]="", Table_People[[#This Row],[Name]], Table_People[[#This Row],[Name]]&amp;", "&amp;Table_People[[#This Row],[Surname]])</f>
        <v>Susan L., Aberth</v>
      </c>
      <c r="S4" s="2" t="str">
        <f>IF(Table_People[[#This Row],[Surname]]="", Table_People[[#This Row],[Name]], Table_People[[#This Row],[Surname]]&amp;", "&amp;Table_People[[#This Row],[Name]])</f>
        <v>Aberth, Susan L.</v>
      </c>
      <c r="T4" s="2" t="str">
        <f>IF(COUNTIFS(Table_People[Hash_ID],Table_People[[#This Row],[Hash_ID]])&gt;1,"Y","N")</f>
        <v>N</v>
      </c>
      <c r="U4" s="2"/>
    </row>
    <row r="5" spans="1:21" x14ac:dyDescent="0.35">
      <c r="A5" s="2" t="str">
        <f>"P-" &amp; UPPER(TRIM(Table_People[[#This Row],[Surname]])) &amp; "|" &amp; UPPER(TRIM(Table_People[[#This Row],[Name]]))</f>
        <v>P-ABILDGAARD|NICOLAI</v>
      </c>
      <c r="B5" s="2" t="s">
        <v>3173</v>
      </c>
      <c r="C5" s="2" t="s">
        <v>3174</v>
      </c>
      <c r="D5" s="2"/>
      <c r="E5" s="2" t="s">
        <v>1442</v>
      </c>
      <c r="F5" s="2" t="s">
        <v>10</v>
      </c>
      <c r="G5" s="2" t="s">
        <v>661</v>
      </c>
      <c r="H5" s="2"/>
      <c r="I5" s="2"/>
      <c r="J5" s="2"/>
      <c r="K5" s="2"/>
      <c r="L5" s="2"/>
      <c r="M5" s="2"/>
      <c r="N5" s="2"/>
      <c r="O5" s="2"/>
      <c r="P5" s="2"/>
      <c r="Q5" s="2"/>
      <c r="R5" s="2" t="str">
        <f>IF(Table_People[[#This Row],[Surname]]="", Table_People[[#This Row],[Name]], Table_People[[#This Row],[Name]]&amp;", "&amp;Table_People[[#This Row],[Surname]])</f>
        <v>Nicolai, Abildgaard</v>
      </c>
      <c r="S5" s="2" t="str">
        <f>IF(Table_People[[#This Row],[Surname]]="", Table_People[[#This Row],[Name]], Table_People[[#This Row],[Surname]]&amp;", "&amp;Table_People[[#This Row],[Name]])</f>
        <v>Abildgaard, Nicolai</v>
      </c>
      <c r="T5" s="2" t="str">
        <f>IF(COUNTIFS(Table_People[Hash_ID],Table_People[[#This Row],[Hash_ID]])&gt;1,"Y","N")</f>
        <v>N</v>
      </c>
      <c r="U5" s="2"/>
    </row>
    <row r="6" spans="1:21" x14ac:dyDescent="0.35">
      <c r="A6" s="2" t="str">
        <f>"P-" &amp; UPPER(TRIM(Table_People[[#This Row],[Surname]])) &amp; "|" &amp; UPPER(TRIM(Table_People[[#This Row],[Name]]))</f>
        <v>P-ABISH|WALTER</v>
      </c>
      <c r="B6" s="2" t="s">
        <v>466</v>
      </c>
      <c r="C6" s="2" t="s">
        <v>20914</v>
      </c>
      <c r="D6" s="2"/>
      <c r="E6" s="2" t="s">
        <v>21385</v>
      </c>
      <c r="F6" s="2" t="s">
        <v>10</v>
      </c>
      <c r="G6" s="2" t="s">
        <v>10887</v>
      </c>
      <c r="H6" s="2">
        <v>9</v>
      </c>
      <c r="I6" s="2" t="s">
        <v>954</v>
      </c>
      <c r="J6" s="2">
        <v>1931</v>
      </c>
      <c r="K6" s="2"/>
      <c r="L6" s="2"/>
      <c r="M6" s="2">
        <v>28</v>
      </c>
      <c r="N6" s="2" t="s">
        <v>954</v>
      </c>
      <c r="O6" s="2">
        <v>2022</v>
      </c>
      <c r="P6" s="2"/>
      <c r="Q6" s="2"/>
      <c r="R6" s="2" t="str">
        <f>IF(Table_People[[#This Row],[Surname]]="", Table_People[[#This Row],[Name]], Table_People[[#This Row],[Name]]&amp;", "&amp;Table_People[[#This Row],[Surname]])</f>
        <v>Walter, Abish</v>
      </c>
      <c r="S6" s="2" t="str">
        <f>IF(Table_People[[#This Row],[Surname]]="", Table_People[[#This Row],[Name]], Table_People[[#This Row],[Surname]]&amp;", "&amp;Table_People[[#This Row],[Name]])</f>
        <v>Abish, Walter</v>
      </c>
      <c r="T6" s="2" t="str">
        <f>IF(COUNTIFS(Table_People[Hash_ID],Table_People[[#This Row],[Hash_ID]])&gt;1,"Y","N")</f>
        <v>N</v>
      </c>
      <c r="U6" s="2"/>
    </row>
    <row r="7" spans="1:21" x14ac:dyDescent="0.35">
      <c r="A7" s="2" t="str">
        <f>"P-" &amp; UPPER(TRIM(Table_People[[#This Row],[Surname]])) &amp; "|" &amp; UPPER(TRIM(Table_People[[#This Row],[Name]]))</f>
        <v>P-ABLOH|VIRGIL</v>
      </c>
      <c r="B7" s="2" t="s">
        <v>8492</v>
      </c>
      <c r="C7" s="2" t="s">
        <v>12224</v>
      </c>
      <c r="D7" s="2" t="s">
        <v>12225</v>
      </c>
      <c r="E7" s="2" t="s">
        <v>12226</v>
      </c>
      <c r="F7" s="2" t="s">
        <v>10</v>
      </c>
      <c r="G7" s="2" t="s">
        <v>63</v>
      </c>
      <c r="H7" s="2"/>
      <c r="I7" s="2"/>
      <c r="J7" s="2"/>
      <c r="K7" s="2"/>
      <c r="L7" s="2"/>
      <c r="M7" s="2"/>
      <c r="N7" s="2"/>
      <c r="O7" s="2"/>
      <c r="P7" s="2"/>
      <c r="Q7" s="2"/>
      <c r="R7" s="2" t="str">
        <f>IF(Table_People[[#This Row],[Surname]]="", Table_People[[#This Row],[Name]], Table_People[[#This Row],[Name]]&amp;", "&amp;Table_People[[#This Row],[Surname]])</f>
        <v>Virgil, Abloh</v>
      </c>
      <c r="S7" s="2" t="str">
        <f>IF(Table_People[[#This Row],[Surname]]="", Table_People[[#This Row],[Name]], Table_People[[#This Row],[Surname]]&amp;", "&amp;Table_People[[#This Row],[Name]])</f>
        <v>Abloh, Virgil</v>
      </c>
      <c r="T7" s="2" t="str">
        <f>IF(COUNTIFS(Table_People[Hash_ID],Table_People[[#This Row],[Hash_ID]])&gt;1,"Y","N")</f>
        <v>N</v>
      </c>
      <c r="U7" s="2"/>
    </row>
    <row r="8" spans="1:21" x14ac:dyDescent="0.35">
      <c r="A8" s="2" t="str">
        <f>"P-" &amp; UPPER(TRIM(Table_People[[#This Row],[Surname]])) &amp; "|" &amp; UPPER(TRIM(Table_People[[#This Row],[Name]]))</f>
        <v>P-ABRAHAMSON|LENNY</v>
      </c>
      <c r="B8" s="2" t="s">
        <v>1275</v>
      </c>
      <c r="C8" s="2" t="s">
        <v>1276</v>
      </c>
      <c r="D8" s="2"/>
      <c r="E8" s="2" t="s">
        <v>1060</v>
      </c>
      <c r="F8" s="2" t="s">
        <v>10</v>
      </c>
      <c r="G8" s="2" t="s">
        <v>55</v>
      </c>
      <c r="H8" s="2"/>
      <c r="I8" s="2"/>
      <c r="J8" s="2"/>
      <c r="K8" s="2"/>
      <c r="L8" s="2"/>
      <c r="M8" s="2"/>
      <c r="N8" s="2"/>
      <c r="O8" s="2"/>
      <c r="P8" s="2"/>
      <c r="Q8" s="2"/>
      <c r="R8" s="2" t="str">
        <f>IF(Table_People[[#This Row],[Surname]]="", Table_People[[#This Row],[Name]], Table_People[[#This Row],[Name]]&amp;", "&amp;Table_People[[#This Row],[Surname]])</f>
        <v>Lenny, Abrahamson</v>
      </c>
      <c r="S8" s="2" t="str">
        <f>IF(Table_People[[#This Row],[Surname]]="", Table_People[[#This Row],[Name]], Table_People[[#This Row],[Surname]]&amp;", "&amp;Table_People[[#This Row],[Name]])</f>
        <v>Abrahamson, Lenny</v>
      </c>
      <c r="T8" s="2" t="str">
        <f>IF(COUNTIFS(Table_People[Hash_ID],Table_People[[#This Row],[Hash_ID]])&gt;1,"Y","N")</f>
        <v>N</v>
      </c>
      <c r="U8" s="2"/>
    </row>
    <row r="9" spans="1:21" x14ac:dyDescent="0.35">
      <c r="A9" s="2" t="str">
        <f>"P-" &amp; UPPER(TRIM(Table_People[[#This Row],[Surname]])) &amp; "|" &amp; UPPER(TRIM(Table_People[[#This Row],[Name]]))</f>
        <v>P-ABRAM|DAVID</v>
      </c>
      <c r="B9" s="2" t="s">
        <v>92</v>
      </c>
      <c r="C9" s="2" t="s">
        <v>10573</v>
      </c>
      <c r="D9" s="2"/>
      <c r="E9" s="2" t="s">
        <v>10871</v>
      </c>
      <c r="F9" s="2" t="s">
        <v>10</v>
      </c>
      <c r="G9" s="2" t="s">
        <v>63</v>
      </c>
      <c r="H9" s="2"/>
      <c r="I9" s="2"/>
      <c r="J9" s="2"/>
      <c r="K9" s="2"/>
      <c r="L9" s="2"/>
      <c r="M9" s="2"/>
      <c r="N9" s="2"/>
      <c r="O9" s="2"/>
      <c r="P9" s="2"/>
      <c r="Q9" s="2"/>
      <c r="R9" s="2" t="str">
        <f>IF(Table_People[[#This Row],[Surname]]="", Table_People[[#This Row],[Name]], Table_People[[#This Row],[Name]]&amp;", "&amp;Table_People[[#This Row],[Surname]])</f>
        <v>David, Abram</v>
      </c>
      <c r="S9" s="2" t="str">
        <f>IF(Table_People[[#This Row],[Surname]]="", Table_People[[#This Row],[Name]], Table_People[[#This Row],[Surname]]&amp;", "&amp;Table_People[[#This Row],[Name]])</f>
        <v>Abram, David</v>
      </c>
      <c r="T9" s="2" t="str">
        <f>IF(COUNTIFS(Table_People[Hash_ID],Table_People[[#This Row],[Hash_ID]])&gt;1,"Y","N")</f>
        <v>N</v>
      </c>
      <c r="U9" s="2"/>
    </row>
    <row r="10" spans="1:21" x14ac:dyDescent="0.35">
      <c r="A10" s="2" t="str">
        <f>"P-" &amp; UPPER(TRIM(Table_People[[#This Row],[Surname]])) &amp; "|" &amp; UPPER(TRIM(Table_People[[#This Row],[Name]]))</f>
        <v>P-ABRAMOVIĆ|MARINA</v>
      </c>
      <c r="B10" s="2" t="s">
        <v>1513</v>
      </c>
      <c r="C10" s="2" t="s">
        <v>1514</v>
      </c>
      <c r="D10" s="2"/>
      <c r="E10" s="2" t="s">
        <v>3041</v>
      </c>
      <c r="F10" s="2" t="s">
        <v>25</v>
      </c>
      <c r="G10" s="2" t="s">
        <v>339</v>
      </c>
      <c r="H10" s="2"/>
      <c r="I10" s="2"/>
      <c r="J10" s="2"/>
      <c r="K10" s="2"/>
      <c r="L10" s="2"/>
      <c r="M10" s="2"/>
      <c r="N10" s="2"/>
      <c r="O10" s="2"/>
      <c r="P10" s="2"/>
      <c r="Q10" s="2"/>
      <c r="R10" s="2" t="str">
        <f>IF(Table_People[[#This Row],[Surname]]="", Table_People[[#This Row],[Name]], Table_People[[#This Row],[Name]]&amp;", "&amp;Table_People[[#This Row],[Surname]])</f>
        <v>Marina, Abramović</v>
      </c>
      <c r="S10" s="2" t="str">
        <f>IF(Table_People[[#This Row],[Surname]]="", Table_People[[#This Row],[Name]], Table_People[[#This Row],[Surname]]&amp;", "&amp;Table_People[[#This Row],[Name]])</f>
        <v>Abramović, Marina</v>
      </c>
      <c r="T10" s="2" t="str">
        <f>IF(COUNTIFS(Table_People[Hash_ID],Table_People[[#This Row],[Hash_ID]])&gt;1,"Y","N")</f>
        <v>N</v>
      </c>
      <c r="U10" s="2"/>
    </row>
    <row r="11" spans="1:21" ht="29" x14ac:dyDescent="0.35">
      <c r="A11" s="2" t="str">
        <f>"P-" &amp; UPPER(TRIM(Table_People[[#This Row],[Surname]])) &amp; "|" &amp; UPPER(TRIM(Table_People[[#This Row],[Name]]))</f>
        <v>P-ABRAMS|J.J.</v>
      </c>
      <c r="B11" s="2" t="s">
        <v>20934</v>
      </c>
      <c r="C11" s="2" t="s">
        <v>20935</v>
      </c>
      <c r="D11" s="2" t="s">
        <v>21121</v>
      </c>
      <c r="E11" s="2" t="s">
        <v>21402</v>
      </c>
      <c r="F11" s="2" t="s">
        <v>10</v>
      </c>
      <c r="G11" s="2" t="s">
        <v>63</v>
      </c>
      <c r="H11" s="2">
        <v>27</v>
      </c>
      <c r="I11" s="2" t="s">
        <v>20658</v>
      </c>
      <c r="J11" s="2">
        <v>1966</v>
      </c>
      <c r="K11" s="2"/>
      <c r="L11" s="2"/>
      <c r="M11" s="2"/>
      <c r="N11" s="2"/>
      <c r="O11" s="2"/>
      <c r="P11" s="2"/>
      <c r="Q11" s="2"/>
      <c r="R11" s="2" t="str">
        <f>IF(Table_People[[#This Row],[Surname]]="", Table_People[[#This Row],[Name]], Table_People[[#This Row],[Name]]&amp;", "&amp;Table_People[[#This Row],[Surname]])</f>
        <v>J.J., Abrams</v>
      </c>
      <c r="S11" s="2" t="str">
        <f>IF(Table_People[[#This Row],[Surname]]="", Table_People[[#This Row],[Name]], Table_People[[#This Row],[Surname]]&amp;", "&amp;Table_People[[#This Row],[Name]])</f>
        <v>Abrams, J.J.</v>
      </c>
      <c r="T11" s="2" t="str">
        <f>IF(COUNTIFS(Table_People[Hash_ID],Table_People[[#This Row],[Hash_ID]])&gt;1,"Y","N")</f>
        <v>N</v>
      </c>
      <c r="U11" s="2"/>
    </row>
    <row r="12" spans="1:21" x14ac:dyDescent="0.35">
      <c r="A12" s="2" t="str">
        <f>"P-" &amp; UPPER(TRIM(Table_People[[#This Row],[Surname]])) &amp; "|" &amp; UPPER(TRIM(Table_People[[#This Row],[Name]]))</f>
        <v>P-ACHEBE|CHINUA</v>
      </c>
      <c r="B12" s="2" t="s">
        <v>73</v>
      </c>
      <c r="C12" s="2" t="s">
        <v>74</v>
      </c>
      <c r="D12" s="2"/>
      <c r="E12" s="2" t="s">
        <v>75</v>
      </c>
      <c r="F12" s="2" t="s">
        <v>10</v>
      </c>
      <c r="G12" s="2" t="s">
        <v>76</v>
      </c>
      <c r="H12" s="2"/>
      <c r="I12" s="2"/>
      <c r="J12" s="2"/>
      <c r="K12" s="2"/>
      <c r="L12" s="2"/>
      <c r="M12" s="2"/>
      <c r="N12" s="2"/>
      <c r="O12" s="2"/>
      <c r="P12" s="2"/>
      <c r="Q12" s="2"/>
      <c r="R12" s="2" t="str">
        <f>IF(Table_People[[#This Row],[Surname]]="", Table_People[[#This Row],[Name]], Table_People[[#This Row],[Name]]&amp;", "&amp;Table_People[[#This Row],[Surname]])</f>
        <v>Chinua, Achebe</v>
      </c>
      <c r="S12" s="2" t="str">
        <f>IF(Table_People[[#This Row],[Surname]]="", Table_People[[#This Row],[Name]], Table_People[[#This Row],[Surname]]&amp;", "&amp;Table_People[[#This Row],[Name]])</f>
        <v>Achebe, Chinua</v>
      </c>
      <c r="T12" s="2" t="str">
        <f>IF(COUNTIFS(Table_People[Hash_ID],Table_People[[#This Row],[Hash_ID]])&gt;1,"Y","N")</f>
        <v>N</v>
      </c>
      <c r="U12" s="2"/>
    </row>
    <row r="13" spans="1:21" x14ac:dyDescent="0.35">
      <c r="A13" s="2" t="str">
        <f>"P-" &amp; UPPER(TRIM(Table_People[[#This Row],[Surname]])) &amp; "|" &amp; UPPER(TRIM(Table_People[[#This Row],[Name]]))</f>
        <v>P-ACHUCARRO|FERNANDO</v>
      </c>
      <c r="B13" s="2" t="s">
        <v>128</v>
      </c>
      <c r="C13" s="2" t="s">
        <v>3058</v>
      </c>
      <c r="D13" s="2"/>
      <c r="E13" s="2" t="s">
        <v>1389</v>
      </c>
      <c r="F13" s="2" t="s">
        <v>10</v>
      </c>
      <c r="G13" s="2" t="s">
        <v>3059</v>
      </c>
      <c r="H13" s="2"/>
      <c r="I13" s="2"/>
      <c r="J13" s="2"/>
      <c r="K13" s="2"/>
      <c r="L13" s="2"/>
      <c r="M13" s="2"/>
      <c r="N13" s="2"/>
      <c r="O13" s="2"/>
      <c r="P13" s="2"/>
      <c r="Q13" s="2"/>
      <c r="R13" s="2" t="str">
        <f>IF(Table_People[[#This Row],[Surname]]="", Table_People[[#This Row],[Name]], Table_People[[#This Row],[Name]]&amp;", "&amp;Table_People[[#This Row],[Surname]])</f>
        <v>Fernando, Achucarro</v>
      </c>
      <c r="S13" s="2" t="str">
        <f>IF(Table_People[[#This Row],[Surname]]="", Table_People[[#This Row],[Name]], Table_People[[#This Row],[Surname]]&amp;", "&amp;Table_People[[#This Row],[Name]])</f>
        <v>Achucarro, Fernando</v>
      </c>
      <c r="T13" s="2" t="str">
        <f>IF(COUNTIFS(Table_People[Hash_ID],Table_People[[#This Row],[Hash_ID]])&gt;1,"Y","N")</f>
        <v>N</v>
      </c>
      <c r="U13" s="2"/>
    </row>
    <row r="14" spans="1:21" x14ac:dyDescent="0.35">
      <c r="A14" s="2" t="str">
        <f>"P-" &amp; UPPER(TRIM(Table_People[[#This Row],[Surname]])) &amp; "|" &amp; UPPER(TRIM(Table_People[[#This Row],[Name]]))</f>
        <v>P-ACKER|KATHY</v>
      </c>
      <c r="B14" s="2" t="s">
        <v>6870</v>
      </c>
      <c r="C14" s="2" t="s">
        <v>6871</v>
      </c>
      <c r="D14" s="2"/>
      <c r="E14" s="2" t="s">
        <v>10789</v>
      </c>
      <c r="F14" s="2" t="s">
        <v>25</v>
      </c>
      <c r="G14" s="2" t="s">
        <v>63</v>
      </c>
      <c r="H14" s="2"/>
      <c r="I14" s="2"/>
      <c r="J14" s="2"/>
      <c r="K14" s="2"/>
      <c r="L14" s="2"/>
      <c r="M14" s="2"/>
      <c r="N14" s="2"/>
      <c r="O14" s="2"/>
      <c r="P14" s="2"/>
      <c r="Q14" s="2"/>
      <c r="R14" s="2" t="str">
        <f>IF(Table_People[[#This Row],[Surname]]="", Table_People[[#This Row],[Name]], Table_People[[#This Row],[Name]]&amp;", "&amp;Table_People[[#This Row],[Surname]])</f>
        <v>Kathy, Acker</v>
      </c>
      <c r="S14" s="2" t="str">
        <f>IF(Table_People[[#This Row],[Surname]]="", Table_People[[#This Row],[Name]], Table_People[[#This Row],[Surname]]&amp;", "&amp;Table_People[[#This Row],[Name]])</f>
        <v>Acker, Kathy</v>
      </c>
      <c r="T14" s="2" t="str">
        <f>IF(COUNTIFS(Table_People[Hash_ID],Table_People[[#This Row],[Hash_ID]])&gt;1,"Y","N")</f>
        <v>N</v>
      </c>
      <c r="U14" s="2"/>
    </row>
    <row r="15" spans="1:21" x14ac:dyDescent="0.35">
      <c r="A15" s="2" t="str">
        <f>"P-" &amp; UPPER(TRIM(Table_People[[#This Row],[Surname]])) &amp; "|" &amp; UPPER(TRIM(Table_People[[#This Row],[Name]]))</f>
        <v>P-ADAIR|GILBERT</v>
      </c>
      <c r="B15" s="2" t="s">
        <v>800</v>
      </c>
      <c r="C15" s="2" t="s">
        <v>5982</v>
      </c>
      <c r="D15" s="2"/>
      <c r="E15" s="2" t="s">
        <v>10683</v>
      </c>
      <c r="F15" s="2" t="s">
        <v>10</v>
      </c>
      <c r="G15" s="2" t="s">
        <v>91</v>
      </c>
      <c r="H15" s="2"/>
      <c r="I15" s="2"/>
      <c r="J15" s="2"/>
      <c r="K15" s="2"/>
      <c r="L15" s="2"/>
      <c r="M15" s="2"/>
      <c r="N15" s="2"/>
      <c r="O15" s="2"/>
      <c r="P15" s="2"/>
      <c r="Q15" s="2"/>
      <c r="R15" s="2" t="str">
        <f>IF(Table_People[[#This Row],[Surname]]="", Table_People[[#This Row],[Name]], Table_People[[#This Row],[Name]]&amp;", "&amp;Table_People[[#This Row],[Surname]])</f>
        <v>Gilbert, Adair</v>
      </c>
      <c r="S15" s="2" t="str">
        <f>IF(Table_People[[#This Row],[Surname]]="", Table_People[[#This Row],[Name]], Table_People[[#This Row],[Surname]]&amp;", "&amp;Table_People[[#This Row],[Name]])</f>
        <v>Adair, Gilbert</v>
      </c>
      <c r="T15" s="2" t="str">
        <f>IF(COUNTIFS(Table_People[Hash_ID],Table_People[[#This Row],[Hash_ID]])&gt;1,"Y","N")</f>
        <v>N</v>
      </c>
      <c r="U15" s="2"/>
    </row>
    <row r="16" spans="1:21" x14ac:dyDescent="0.35">
      <c r="A16" s="2" t="str">
        <f>"P-" &amp; UPPER(TRIM(Table_People[[#This Row],[Surname]])) &amp; "|" &amp; UPPER(TRIM(Table_People[[#This Row],[Name]]))</f>
        <v>P-ADLER|RENATA</v>
      </c>
      <c r="B16" s="2" t="s">
        <v>8211</v>
      </c>
      <c r="C16" s="2" t="s">
        <v>8212</v>
      </c>
      <c r="D16" s="2"/>
      <c r="E16" s="2" t="s">
        <v>10846</v>
      </c>
      <c r="F16" s="2" t="s">
        <v>25</v>
      </c>
      <c r="G16" s="2" t="s">
        <v>63</v>
      </c>
      <c r="H16" s="2"/>
      <c r="I16" s="2"/>
      <c r="J16" s="2"/>
      <c r="K16" s="2"/>
      <c r="L16" s="2"/>
      <c r="M16" s="2"/>
      <c r="N16" s="2"/>
      <c r="O16" s="2"/>
      <c r="P16" s="2"/>
      <c r="Q16" s="2"/>
      <c r="R16" s="2" t="str">
        <f>IF(Table_People[[#This Row],[Surname]]="", Table_People[[#This Row],[Name]], Table_People[[#This Row],[Name]]&amp;", "&amp;Table_People[[#This Row],[Surname]])</f>
        <v>Renata, Adler</v>
      </c>
      <c r="S16" s="2" t="str">
        <f>IF(Table_People[[#This Row],[Surname]]="", Table_People[[#This Row],[Name]], Table_People[[#This Row],[Surname]]&amp;", "&amp;Table_People[[#This Row],[Name]])</f>
        <v>Adler, Renata</v>
      </c>
      <c r="T16" s="2" t="str">
        <f>IF(COUNTIFS(Table_People[Hash_ID],Table_People[[#This Row],[Hash_ID]])&gt;1,"Y","N")</f>
        <v>N</v>
      </c>
      <c r="U16" s="2"/>
    </row>
    <row r="17" spans="1:21" x14ac:dyDescent="0.35">
      <c r="A17" s="2" t="str">
        <f>"P-" &amp; UPPER(TRIM(Table_People[[#This Row],[Surname]])) &amp; "|" &amp; UPPER(TRIM(Table_People[[#This Row],[Name]]))</f>
        <v>P-ADORNO|THEODOR</v>
      </c>
      <c r="B17" s="2" t="s">
        <v>682</v>
      </c>
      <c r="C17" s="2" t="s">
        <v>683</v>
      </c>
      <c r="D17" s="2" t="s">
        <v>6812</v>
      </c>
      <c r="E17" s="2" t="s">
        <v>684</v>
      </c>
      <c r="F17" s="2" t="s">
        <v>10</v>
      </c>
      <c r="G17" s="2" t="s">
        <v>38</v>
      </c>
      <c r="H17" s="2"/>
      <c r="I17" s="2"/>
      <c r="J17" s="2"/>
      <c r="K17" s="2"/>
      <c r="L17" s="2"/>
      <c r="M17" s="2"/>
      <c r="N17" s="2"/>
      <c r="O17" s="2"/>
      <c r="P17" s="2"/>
      <c r="Q17" s="2"/>
      <c r="R17" s="2" t="str">
        <f>IF(Table_People[[#This Row],[Surname]]="", Table_People[[#This Row],[Name]], Table_People[[#This Row],[Name]]&amp;", "&amp;Table_People[[#This Row],[Surname]])</f>
        <v>Theodor, Adorno</v>
      </c>
      <c r="S17" s="2" t="str">
        <f>IF(Table_People[[#This Row],[Surname]]="", Table_People[[#This Row],[Name]], Table_People[[#This Row],[Surname]]&amp;", "&amp;Table_People[[#This Row],[Name]])</f>
        <v>Adorno, Theodor</v>
      </c>
      <c r="T17" s="2" t="str">
        <f>IF(COUNTIFS(Table_People[Hash_ID],Table_People[[#This Row],[Hash_ID]])&gt;1,"Y","N")</f>
        <v>N</v>
      </c>
      <c r="U17" s="2"/>
    </row>
    <row r="18" spans="1:21" ht="29" x14ac:dyDescent="0.35">
      <c r="A18" s="2" t="str">
        <f>"P-" &amp; UPPER(TRIM(Table_People[[#This Row],[Surname]])) &amp; "|" &amp; UPPER(TRIM(Table_People[[#This Row],[Name]]))</f>
        <v>P-ADORNO|THEODOR W.</v>
      </c>
      <c r="B18" s="2" t="s">
        <v>6405</v>
      </c>
      <c r="C18" s="2" t="s">
        <v>683</v>
      </c>
      <c r="D18" s="2" t="s">
        <v>6812</v>
      </c>
      <c r="E18" s="2" t="s">
        <v>21213</v>
      </c>
      <c r="F18" s="2" t="s">
        <v>10</v>
      </c>
      <c r="G18" s="2" t="s">
        <v>38</v>
      </c>
      <c r="H18" s="2">
        <v>11</v>
      </c>
      <c r="I18" s="2" t="s">
        <v>21469</v>
      </c>
      <c r="J18" s="2">
        <v>1903</v>
      </c>
      <c r="K18" s="2"/>
      <c r="L18" s="2"/>
      <c r="M18" s="2">
        <v>6</v>
      </c>
      <c r="N18" s="2" t="s">
        <v>3024</v>
      </c>
      <c r="O18" s="2">
        <v>1969</v>
      </c>
      <c r="P18" s="2"/>
      <c r="Q18" s="2"/>
      <c r="R18" s="2" t="str">
        <f>IF(Table_People[[#This Row],[Surname]]="", Table_People[[#This Row],[Name]], Table_People[[#This Row],[Name]]&amp;", "&amp;Table_People[[#This Row],[Surname]])</f>
        <v>Theodor W., Adorno</v>
      </c>
      <c r="S18" s="2" t="str">
        <f>IF(Table_People[[#This Row],[Surname]]="", Table_People[[#This Row],[Name]], Table_People[[#This Row],[Surname]]&amp;", "&amp;Table_People[[#This Row],[Name]])</f>
        <v>Adorno, Theodor W.</v>
      </c>
      <c r="T18" s="2" t="str">
        <f>IF(COUNTIFS(Table_People[Hash_ID],Table_People[[#This Row],[Hash_ID]])&gt;1,"Y","N")</f>
        <v>N</v>
      </c>
      <c r="U18" s="2"/>
    </row>
    <row r="19" spans="1:21" x14ac:dyDescent="0.35">
      <c r="A19" s="2" t="str">
        <f>"P-" &amp; UPPER(TRIM(Table_People[[#This Row],[Surname]])) &amp; "|" &amp; UPPER(TRIM(Table_People[[#This Row],[Name]]))</f>
        <v>P-|AESOP</v>
      </c>
      <c r="B19" s="2" t="s">
        <v>8495</v>
      </c>
      <c r="C19" s="2"/>
      <c r="D19" s="2"/>
      <c r="E19" s="2" t="s">
        <v>8802</v>
      </c>
      <c r="F19" s="2" t="s">
        <v>10</v>
      </c>
      <c r="G19" s="2" t="s">
        <v>117</v>
      </c>
      <c r="H19" s="2"/>
      <c r="I19" s="2"/>
      <c r="J19" s="2"/>
      <c r="K19" s="2"/>
      <c r="L19" s="2"/>
      <c r="M19" s="2"/>
      <c r="N19" s="2"/>
      <c r="O19" s="2"/>
      <c r="P19" s="2"/>
      <c r="Q19" s="2"/>
      <c r="R19" s="2" t="str">
        <f>IF(Table_People[[#This Row],[Surname]]="", Table_People[[#This Row],[Name]], Table_People[[#This Row],[Name]]&amp;", "&amp;Table_People[[#This Row],[Surname]])</f>
        <v>Aesop</v>
      </c>
      <c r="S19" s="2" t="str">
        <f>IF(Table_People[[#This Row],[Surname]]="", Table_People[[#This Row],[Name]], Table_People[[#This Row],[Surname]]&amp;", "&amp;Table_People[[#This Row],[Name]])</f>
        <v>Aesop</v>
      </c>
      <c r="T19" s="2" t="str">
        <f>IF(COUNTIFS(Table_People[Hash_ID],Table_People[[#This Row],[Hash_ID]])&gt;1,"Y","N")</f>
        <v>N</v>
      </c>
      <c r="U19" s="2"/>
    </row>
    <row r="20" spans="1:21" x14ac:dyDescent="0.35">
      <c r="A20" s="2" t="str">
        <f>"P-" &amp; UPPER(TRIM(Table_People[[#This Row],[Surname]])) &amp; "|" &amp; UPPER(TRIM(Table_People[[#This Row],[Name]]))</f>
        <v>P-AF KLINT|HILMA</v>
      </c>
      <c r="B20" s="2" t="s">
        <v>3095</v>
      </c>
      <c r="C20" s="2" t="s">
        <v>3096</v>
      </c>
      <c r="D20" s="2"/>
      <c r="E20" s="2" t="s">
        <v>1662</v>
      </c>
      <c r="F20" s="2" t="s">
        <v>25</v>
      </c>
      <c r="G20" s="2" t="s">
        <v>42</v>
      </c>
      <c r="H20" s="2"/>
      <c r="I20" s="2"/>
      <c r="J20" s="2"/>
      <c r="K20" s="2"/>
      <c r="L20" s="2"/>
      <c r="M20" s="2"/>
      <c r="N20" s="2"/>
      <c r="O20" s="2"/>
      <c r="P20" s="2"/>
      <c r="Q20" s="2"/>
      <c r="R20" s="2" t="str">
        <f>IF(Table_People[[#This Row],[Surname]]="", Table_People[[#This Row],[Name]], Table_People[[#This Row],[Name]]&amp;", "&amp;Table_People[[#This Row],[Surname]])</f>
        <v>Hilma, af Klint</v>
      </c>
      <c r="S20" s="2" t="str">
        <f>IF(Table_People[[#This Row],[Surname]]="", Table_People[[#This Row],[Name]], Table_People[[#This Row],[Surname]]&amp;", "&amp;Table_People[[#This Row],[Name]])</f>
        <v>af Klint, Hilma</v>
      </c>
      <c r="T20" s="2" t="str">
        <f>IF(COUNTIFS(Table_People[Hash_ID],Table_People[[#This Row],[Hash_ID]])&gt;1,"Y","N")</f>
        <v>N</v>
      </c>
      <c r="U20" s="2"/>
    </row>
    <row r="21" spans="1:21" x14ac:dyDescent="0.35">
      <c r="A21" s="2" t="str">
        <f>"P-" &amp; UPPER(TRIM(Table_People[[#This Row],[Surname]])) &amp; "|" &amp; UPPER(TRIM(Table_People[[#This Row],[Name]]))</f>
        <v>P-AGAMBEN|GIORGIO</v>
      </c>
      <c r="B21" s="2" t="s">
        <v>531</v>
      </c>
      <c r="C21" s="2" t="s">
        <v>719</v>
      </c>
      <c r="D21" s="2"/>
      <c r="E21" s="2" t="s">
        <v>37</v>
      </c>
      <c r="F21" s="2" t="s">
        <v>10</v>
      </c>
      <c r="G21" s="2" t="s">
        <v>87</v>
      </c>
      <c r="H21" s="2"/>
      <c r="I21" s="2"/>
      <c r="J21" s="2"/>
      <c r="K21" s="2"/>
      <c r="L21" s="2"/>
      <c r="M21" s="2"/>
      <c r="N21" s="2"/>
      <c r="O21" s="2"/>
      <c r="P21" s="2"/>
      <c r="Q21" s="2"/>
      <c r="R21" s="2" t="str">
        <f>IF(Table_People[[#This Row],[Surname]]="", Table_People[[#This Row],[Name]], Table_People[[#This Row],[Name]]&amp;", "&amp;Table_People[[#This Row],[Surname]])</f>
        <v>Giorgio, Agamben</v>
      </c>
      <c r="S21" s="2" t="str">
        <f>IF(Table_People[[#This Row],[Surname]]="", Table_People[[#This Row],[Name]], Table_People[[#This Row],[Surname]]&amp;", "&amp;Table_People[[#This Row],[Name]])</f>
        <v>Agamben, Giorgio</v>
      </c>
      <c r="T21" s="2" t="str">
        <f>IF(COUNTIFS(Table_People[Hash_ID],Table_People[[#This Row],[Hash_ID]])&gt;1,"Y","N")</f>
        <v>N</v>
      </c>
      <c r="U21" s="2"/>
    </row>
    <row r="22" spans="1:21" x14ac:dyDescent="0.35">
      <c r="A22" s="2" t="str">
        <f>"P-" &amp; UPPER(TRIM(Table_People[[#This Row],[Surname]])) &amp; "|" &amp; UPPER(TRIM(Table_People[[#This Row],[Name]]))</f>
        <v>P-AICKMAN|ROBERT</v>
      </c>
      <c r="B22" s="2" t="s">
        <v>1031</v>
      </c>
      <c r="C22" s="2" t="s">
        <v>6770</v>
      </c>
      <c r="D22" s="2"/>
      <c r="E22" s="2" t="s">
        <v>6771</v>
      </c>
      <c r="F22" s="2" t="s">
        <v>10</v>
      </c>
      <c r="G22" s="2" t="s">
        <v>91</v>
      </c>
      <c r="H22" s="2"/>
      <c r="I22" s="2"/>
      <c r="J22" s="2"/>
      <c r="K22" s="2"/>
      <c r="L22" s="2"/>
      <c r="M22" s="2"/>
      <c r="N22" s="2"/>
      <c r="O22" s="2"/>
      <c r="P22" s="2"/>
      <c r="Q22" s="2"/>
      <c r="R22" s="2" t="str">
        <f>IF(Table_People[[#This Row],[Surname]]="", Table_People[[#This Row],[Name]], Table_People[[#This Row],[Name]]&amp;", "&amp;Table_People[[#This Row],[Surname]])</f>
        <v>Robert, Aickman</v>
      </c>
      <c r="S22" s="2" t="str">
        <f>IF(Table_People[[#This Row],[Surname]]="", Table_People[[#This Row],[Name]], Table_People[[#This Row],[Surname]]&amp;", "&amp;Table_People[[#This Row],[Name]])</f>
        <v>Aickman, Robert</v>
      </c>
      <c r="T22" s="2" t="str">
        <f>IF(COUNTIFS(Table_People[Hash_ID],Table_People[[#This Row],[Hash_ID]])&gt;1,"Y","N")</f>
        <v>N</v>
      </c>
      <c r="U22" s="2"/>
    </row>
    <row r="23" spans="1:21" ht="29" x14ac:dyDescent="0.35">
      <c r="A23" s="2" t="str">
        <f>"P-" &amp; UPPER(TRIM(Table_People[[#This Row],[Surname]])) &amp; "|" &amp; UPPER(TRIM(Table_People[[#This Row],[Name]]))</f>
        <v>P-AILEY|ALVIN</v>
      </c>
      <c r="B23" s="2" t="s">
        <v>12579</v>
      </c>
      <c r="C23" s="2" t="s">
        <v>12580</v>
      </c>
      <c r="D23" s="2" t="s">
        <v>12581</v>
      </c>
      <c r="E23" s="2" t="s">
        <v>12582</v>
      </c>
      <c r="F23" s="2" t="s">
        <v>10</v>
      </c>
      <c r="G23" s="2" t="s">
        <v>63</v>
      </c>
      <c r="H23" s="2"/>
      <c r="I23" s="2"/>
      <c r="J23" s="2"/>
      <c r="K23" s="2"/>
      <c r="L23" s="2"/>
      <c r="M23" s="2"/>
      <c r="N23" s="2"/>
      <c r="O23" s="2"/>
      <c r="P23" s="2"/>
      <c r="Q23" s="2"/>
      <c r="R23" s="2" t="str">
        <f>IF(Table_People[[#This Row],[Surname]]="", Table_People[[#This Row],[Name]], Table_People[[#This Row],[Name]]&amp;", "&amp;Table_People[[#This Row],[Surname]])</f>
        <v>Alvin, Ailey</v>
      </c>
      <c r="S23" s="2" t="str">
        <f>IF(Table_People[[#This Row],[Surname]]="", Table_People[[#This Row],[Name]], Table_People[[#This Row],[Surname]]&amp;", "&amp;Table_People[[#This Row],[Name]])</f>
        <v>Ailey, Alvin</v>
      </c>
      <c r="T23" s="2" t="str">
        <f>IF(COUNTIFS(Table_People[Hash_ID],Table_People[[#This Row],[Hash_ID]])&gt;1,"Y","N")</f>
        <v>N</v>
      </c>
      <c r="U23" s="2"/>
    </row>
    <row r="24" spans="1:21" x14ac:dyDescent="0.35">
      <c r="A24" s="2" t="str">
        <f>"P-" &amp; UPPER(TRIM(Table_People[[#This Row],[Surname]])) &amp; "|" &amp; UPPER(TRIM(Table_People[[#This Row],[Name]]))</f>
        <v>P-AIRA|CÉSAR</v>
      </c>
      <c r="B24" s="2" t="s">
        <v>6140</v>
      </c>
      <c r="C24" s="2" t="s">
        <v>21004</v>
      </c>
      <c r="D24" s="2"/>
      <c r="E24" s="2" t="s">
        <v>21449</v>
      </c>
      <c r="F24" s="2" t="s">
        <v>10</v>
      </c>
      <c r="G24" s="2" t="s">
        <v>6191</v>
      </c>
      <c r="H24" s="2">
        <v>23</v>
      </c>
      <c r="I24" s="2" t="s">
        <v>21466</v>
      </c>
      <c r="J24" s="2">
        <v>1949</v>
      </c>
      <c r="K24" s="2"/>
      <c r="L24" s="2"/>
      <c r="M24" s="2"/>
      <c r="N24" s="2"/>
      <c r="O24" s="2"/>
      <c r="P24" s="2"/>
      <c r="Q24" s="2"/>
      <c r="R24" s="2" t="str">
        <f>IF(Table_People[[#This Row],[Surname]]="", Table_People[[#This Row],[Name]], Table_People[[#This Row],[Name]]&amp;", "&amp;Table_People[[#This Row],[Surname]])</f>
        <v>César, Aira</v>
      </c>
      <c r="S24" s="2" t="str">
        <f>IF(Table_People[[#This Row],[Surname]]="", Table_People[[#This Row],[Name]], Table_People[[#This Row],[Surname]]&amp;", "&amp;Table_People[[#This Row],[Name]])</f>
        <v>Aira, César</v>
      </c>
      <c r="T24" s="2" t="str">
        <f>IF(COUNTIFS(Table_People[Hash_ID],Table_People[[#This Row],[Hash_ID]])&gt;1,"Y","N")</f>
        <v>N</v>
      </c>
      <c r="U24" s="2"/>
    </row>
    <row r="25" spans="1:21" x14ac:dyDescent="0.35">
      <c r="A25" s="2" t="str">
        <f>"P-" &amp; UPPER(TRIM(Table_People[[#This Row],[Surname]])) &amp; "|" &amp; UPPER(TRIM(Table_People[[#This Row],[Name]]))</f>
        <v>P-AIVAZOVSKY|IVAN</v>
      </c>
      <c r="B25" s="2" t="s">
        <v>212</v>
      </c>
      <c r="C25" s="2" t="s">
        <v>3110</v>
      </c>
      <c r="D25" s="2" t="s">
        <v>3111</v>
      </c>
      <c r="E25" s="2" t="s">
        <v>1389</v>
      </c>
      <c r="F25" s="2" t="s">
        <v>10</v>
      </c>
      <c r="G25" s="2" t="s">
        <v>10969</v>
      </c>
      <c r="H25" s="2"/>
      <c r="I25" s="2"/>
      <c r="J25" s="2"/>
      <c r="K25" s="2"/>
      <c r="L25" s="2"/>
      <c r="M25" s="2"/>
      <c r="N25" s="2"/>
      <c r="O25" s="2"/>
      <c r="P25" s="2"/>
      <c r="Q25" s="2"/>
      <c r="R25" s="2" t="str">
        <f>IF(Table_People[[#This Row],[Surname]]="", Table_People[[#This Row],[Name]], Table_People[[#This Row],[Name]]&amp;", "&amp;Table_People[[#This Row],[Surname]])</f>
        <v>Ivan, Aivazovsky</v>
      </c>
      <c r="S25" s="2" t="str">
        <f>IF(Table_People[[#This Row],[Surname]]="", Table_People[[#This Row],[Name]], Table_People[[#This Row],[Surname]]&amp;", "&amp;Table_People[[#This Row],[Name]])</f>
        <v>Aivazovsky, Ivan</v>
      </c>
      <c r="T25" s="2" t="str">
        <f>IF(COUNTIFS(Table_People[Hash_ID],Table_People[[#This Row],[Hash_ID]])&gt;1,"Y","N")</f>
        <v>N</v>
      </c>
      <c r="U25" s="2"/>
    </row>
    <row r="26" spans="1:21" x14ac:dyDescent="0.35">
      <c r="A26" s="2" t="str">
        <f>"P-" &amp; UPPER(TRIM(Table_People[[#This Row],[Surname]])) &amp; "|" &amp; UPPER(TRIM(Table_People[[#This Row],[Name]]))</f>
        <v>P-AJVAZ|MICHAL</v>
      </c>
      <c r="B26" s="2" t="s">
        <v>5466</v>
      </c>
      <c r="C26" s="2" t="s">
        <v>5467</v>
      </c>
      <c r="D26" s="2"/>
      <c r="E26" s="2" t="s">
        <v>541</v>
      </c>
      <c r="F26" s="2" t="s">
        <v>10</v>
      </c>
      <c r="G26" s="2" t="s">
        <v>52</v>
      </c>
      <c r="H26" s="2"/>
      <c r="I26" s="2"/>
      <c r="J26" s="2"/>
      <c r="K26" s="2"/>
      <c r="L26" s="2"/>
      <c r="M26" s="2"/>
      <c r="N26" s="2"/>
      <c r="O26" s="2"/>
      <c r="P26" s="2"/>
      <c r="Q26" s="2"/>
      <c r="R26" s="2" t="str">
        <f>IF(Table_People[[#This Row],[Surname]]="", Table_People[[#This Row],[Name]], Table_People[[#This Row],[Name]]&amp;", "&amp;Table_People[[#This Row],[Surname]])</f>
        <v>Michal, Ajvaz</v>
      </c>
      <c r="S26" s="2" t="str">
        <f>IF(Table_People[[#This Row],[Surname]]="", Table_People[[#This Row],[Name]], Table_People[[#This Row],[Surname]]&amp;", "&amp;Table_People[[#This Row],[Name]])</f>
        <v>Ajvaz, Michal</v>
      </c>
      <c r="T26" s="2" t="str">
        <f>IF(COUNTIFS(Table_People[Hash_ID],Table_People[[#This Row],[Hash_ID]])&gt;1,"Y","N")</f>
        <v>N</v>
      </c>
      <c r="U26" s="2"/>
    </row>
    <row r="27" spans="1:21" x14ac:dyDescent="0.35">
      <c r="A27" s="2" t="str">
        <f>"P-" &amp; UPPER(TRIM(Table_People[[#This Row],[Surname]])) &amp; "|" &amp; UPPER(TRIM(Table_People[[#This Row],[Name]]))</f>
        <v>P-AKBAR|KAVEH</v>
      </c>
      <c r="B27" s="2" t="s">
        <v>20543</v>
      </c>
      <c r="C27" s="2" t="s">
        <v>20544</v>
      </c>
      <c r="D27" s="2"/>
      <c r="E27" s="2" t="s">
        <v>21160</v>
      </c>
      <c r="F27" s="2" t="s">
        <v>10</v>
      </c>
      <c r="G27" s="2" t="s">
        <v>10939</v>
      </c>
      <c r="H27" s="2">
        <v>15</v>
      </c>
      <c r="I27" s="2" t="s">
        <v>21471</v>
      </c>
      <c r="J27" s="2">
        <v>1989</v>
      </c>
      <c r="K27" s="2"/>
      <c r="L27" s="2"/>
      <c r="M27" s="2"/>
      <c r="N27" s="2"/>
      <c r="O27" s="2"/>
      <c r="P27" s="2"/>
      <c r="Q27" s="2"/>
      <c r="R27" s="2" t="str">
        <f>IF(Table_People[[#This Row],[Surname]]="", Table_People[[#This Row],[Name]], Table_People[[#This Row],[Name]]&amp;", "&amp;Table_People[[#This Row],[Surname]])</f>
        <v>Kaveh, Akbar</v>
      </c>
      <c r="S27" s="2" t="str">
        <f>IF(Table_People[[#This Row],[Surname]]="", Table_People[[#This Row],[Name]], Table_People[[#This Row],[Surname]]&amp;", "&amp;Table_People[[#This Row],[Name]])</f>
        <v>Akbar, Kaveh</v>
      </c>
      <c r="T27" s="2" t="str">
        <f>IF(COUNTIFS(Table_People[Hash_ID],Table_People[[#This Row],[Hash_ID]])&gt;1,"Y","N")</f>
        <v>N</v>
      </c>
      <c r="U27" s="2"/>
    </row>
    <row r="28" spans="1:21" x14ac:dyDescent="0.35">
      <c r="A28" s="2" t="str">
        <f>"P-" &amp; UPPER(TRIM(Table_People[[#This Row],[Surname]])) &amp; "|" &amp; UPPER(TRIM(Table_People[[#This Row],[Name]]))</f>
        <v>P-AKERMAN|CHANTAL</v>
      </c>
      <c r="B28" s="2" t="s">
        <v>1082</v>
      </c>
      <c r="C28" s="2" t="s">
        <v>1083</v>
      </c>
      <c r="D28" s="2"/>
      <c r="E28" s="2" t="s">
        <v>1084</v>
      </c>
      <c r="F28" s="2" t="s">
        <v>25</v>
      </c>
      <c r="G28" s="2" t="s">
        <v>840</v>
      </c>
      <c r="H28" s="2"/>
      <c r="I28" s="2"/>
      <c r="J28" s="2"/>
      <c r="K28" s="2"/>
      <c r="L28" s="2"/>
      <c r="M28" s="2"/>
      <c r="N28" s="2"/>
      <c r="O28" s="2"/>
      <c r="P28" s="2"/>
      <c r="Q28" s="2"/>
      <c r="R28" s="2" t="str">
        <f>IF(Table_People[[#This Row],[Surname]]="", Table_People[[#This Row],[Name]], Table_People[[#This Row],[Name]]&amp;", "&amp;Table_People[[#This Row],[Surname]])</f>
        <v>Chantal, Akerman</v>
      </c>
      <c r="S28" s="2" t="str">
        <f>IF(Table_People[[#This Row],[Surname]]="", Table_People[[#This Row],[Name]], Table_People[[#This Row],[Surname]]&amp;", "&amp;Table_People[[#This Row],[Name]])</f>
        <v>Akerman, Chantal</v>
      </c>
      <c r="T28" s="2" t="str">
        <f>IF(COUNTIFS(Table_People[Hash_ID],Table_People[[#This Row],[Hash_ID]])&gt;1,"Y","N")</f>
        <v>N</v>
      </c>
      <c r="U28" s="2"/>
    </row>
    <row r="29" spans="1:21" x14ac:dyDescent="0.35">
      <c r="A29" s="2" t="str">
        <f>"P-" &amp; UPPER(TRIM(Table_People[[#This Row],[Surname]])) &amp; "|" &amp; UPPER(TRIM(Table_People[[#This Row],[Name]]))</f>
        <v>P-AKHMATOVA|ANNA</v>
      </c>
      <c r="B29" s="2" t="s">
        <v>22</v>
      </c>
      <c r="C29" s="2" t="s">
        <v>23</v>
      </c>
      <c r="D29" s="2"/>
      <c r="E29" s="2" t="s">
        <v>24</v>
      </c>
      <c r="F29" s="2" t="s">
        <v>25</v>
      </c>
      <c r="G29" s="2" t="s">
        <v>11</v>
      </c>
      <c r="H29" s="2"/>
      <c r="I29" s="2"/>
      <c r="J29" s="2"/>
      <c r="K29" s="2"/>
      <c r="L29" s="2"/>
      <c r="M29" s="2"/>
      <c r="N29" s="2"/>
      <c r="O29" s="2"/>
      <c r="P29" s="2"/>
      <c r="Q29" s="2"/>
      <c r="R29" s="2" t="str">
        <f>IF(Table_People[[#This Row],[Surname]]="", Table_People[[#This Row],[Name]], Table_People[[#This Row],[Name]]&amp;", "&amp;Table_People[[#This Row],[Surname]])</f>
        <v>Anna, Akhmatova</v>
      </c>
      <c r="S29" s="2" t="str">
        <f>IF(Table_People[[#This Row],[Surname]]="", Table_People[[#This Row],[Name]], Table_People[[#This Row],[Surname]]&amp;", "&amp;Table_People[[#This Row],[Name]])</f>
        <v>Akhmatova, Anna</v>
      </c>
      <c r="T29" s="2" t="str">
        <f>IF(COUNTIFS(Table_People[Hash_ID],Table_People[[#This Row],[Hash_ID]])&gt;1,"Y","N")</f>
        <v>N</v>
      </c>
      <c r="U29" s="2"/>
    </row>
    <row r="30" spans="1:21" x14ac:dyDescent="0.35">
      <c r="A30" s="2" t="str">
        <f>"P-" &amp; UPPER(TRIM(Table_People[[#This Row],[Surname]])) &amp; "|" &amp; UPPER(TRIM(Table_People[[#This Row],[Name]]))</f>
        <v>P-AKUTAGAWA|RYŪNOSUKE</v>
      </c>
      <c r="B30" s="2" t="s">
        <v>6773</v>
      </c>
      <c r="C30" s="2" t="s">
        <v>6774</v>
      </c>
      <c r="D30" s="2"/>
      <c r="E30" s="2" t="s">
        <v>389</v>
      </c>
      <c r="F30" s="2" t="s">
        <v>10</v>
      </c>
      <c r="G30" s="2" t="s">
        <v>182</v>
      </c>
      <c r="H30" s="2"/>
      <c r="I30" s="2"/>
      <c r="J30" s="2"/>
      <c r="K30" s="2"/>
      <c r="L30" s="2"/>
      <c r="M30" s="2"/>
      <c r="N30" s="2"/>
      <c r="O30" s="2"/>
      <c r="P30" s="2"/>
      <c r="Q30" s="2"/>
      <c r="R30" s="2" t="str">
        <f>IF(Table_People[[#This Row],[Surname]]="", Table_People[[#This Row],[Name]], Table_People[[#This Row],[Name]]&amp;", "&amp;Table_People[[#This Row],[Surname]])</f>
        <v>Ryūnosuke, Akutagawa</v>
      </c>
      <c r="S30" s="2" t="str">
        <f>IF(Table_People[[#This Row],[Surname]]="", Table_People[[#This Row],[Name]], Table_People[[#This Row],[Surname]]&amp;", "&amp;Table_People[[#This Row],[Name]])</f>
        <v>Akutagawa, Ryūnosuke</v>
      </c>
      <c r="T30" s="2" t="str">
        <f>IF(COUNTIFS(Table_People[Hash_ID],Table_People[[#This Row],[Hash_ID]])&gt;1,"Y","N")</f>
        <v>N</v>
      </c>
      <c r="U30" s="2"/>
    </row>
    <row r="31" spans="1:21" x14ac:dyDescent="0.35">
      <c r="A31" s="2" t="str">
        <f>"P-" &amp; UPPER(TRIM(Table_People[[#This Row],[Surname]])) &amp; "|" &amp; UPPER(TRIM(Table_People[[#This Row],[Name]]))</f>
        <v>P-ALAIN-FOURNIER|HENRI</v>
      </c>
      <c r="B31" s="2" t="s">
        <v>670</v>
      </c>
      <c r="C31" s="2" t="s">
        <v>2063</v>
      </c>
      <c r="D31" s="2" t="s">
        <v>2064</v>
      </c>
      <c r="E31" s="2" t="s">
        <v>51</v>
      </c>
      <c r="F31" s="2" t="s">
        <v>10</v>
      </c>
      <c r="G31" s="2" t="s">
        <v>15</v>
      </c>
      <c r="H31" s="2"/>
      <c r="I31" s="2"/>
      <c r="J31" s="2"/>
      <c r="K31" s="2"/>
      <c r="L31" s="2"/>
      <c r="M31" s="2"/>
      <c r="N31" s="2"/>
      <c r="O31" s="2"/>
      <c r="P31" s="2"/>
      <c r="Q31" s="2"/>
      <c r="R31" s="2" t="str">
        <f>IF(Table_People[[#This Row],[Surname]]="", Table_People[[#This Row],[Name]], Table_People[[#This Row],[Name]]&amp;", "&amp;Table_People[[#This Row],[Surname]])</f>
        <v>Henri, Alain-Fournier</v>
      </c>
      <c r="S31" s="2" t="str">
        <f>IF(Table_People[[#This Row],[Surname]]="", Table_People[[#This Row],[Name]], Table_People[[#This Row],[Surname]]&amp;", "&amp;Table_People[[#This Row],[Name]])</f>
        <v>Alain-Fournier, Henri</v>
      </c>
      <c r="T31" s="2" t="str">
        <f>IF(COUNTIFS(Table_People[Hash_ID],Table_People[[#This Row],[Hash_ID]])&gt;1,"Y","N")</f>
        <v>N</v>
      </c>
      <c r="U31" s="2"/>
    </row>
    <row r="32" spans="1:21" x14ac:dyDescent="0.35">
      <c r="A32" s="2" t="str">
        <f>"P-" &amp; UPPER(TRIM(Table_People[[#This Row],[Surname]])) &amp; "|" &amp; UPPER(TRIM(Table_People[[#This Row],[Name]]))</f>
        <v>P-ALBEE|EDWARD</v>
      </c>
      <c r="B32" s="2" t="s">
        <v>110</v>
      </c>
      <c r="C32" s="2" t="s">
        <v>20888</v>
      </c>
      <c r="D32" s="2" t="s">
        <v>21107</v>
      </c>
      <c r="E32" s="2" t="s">
        <v>121</v>
      </c>
      <c r="F32" s="2" t="s">
        <v>10</v>
      </c>
      <c r="G32" s="2" t="s">
        <v>63</v>
      </c>
      <c r="H32" s="2">
        <v>12</v>
      </c>
      <c r="I32" s="2" t="s">
        <v>21467</v>
      </c>
      <c r="J32" s="2">
        <v>1928</v>
      </c>
      <c r="K32" s="2"/>
      <c r="L32" s="2"/>
      <c r="M32" s="2">
        <v>16</v>
      </c>
      <c r="N32" s="2" t="s">
        <v>21469</v>
      </c>
      <c r="O32" s="2">
        <v>2016</v>
      </c>
      <c r="P32" s="2"/>
      <c r="Q32" s="2"/>
      <c r="R32" s="2" t="str">
        <f>IF(Table_People[[#This Row],[Surname]]="", Table_People[[#This Row],[Name]], Table_People[[#This Row],[Name]]&amp;", "&amp;Table_People[[#This Row],[Surname]])</f>
        <v>Edward, Albee</v>
      </c>
      <c r="S32" s="2" t="str">
        <f>IF(Table_People[[#This Row],[Surname]]="", Table_People[[#This Row],[Name]], Table_People[[#This Row],[Surname]]&amp;", "&amp;Table_People[[#This Row],[Name]])</f>
        <v>Albee, Edward</v>
      </c>
      <c r="T32" s="2" t="str">
        <f>IF(COUNTIFS(Table_People[Hash_ID],Table_People[[#This Row],[Hash_ID]])&gt;1,"Y","N")</f>
        <v>N</v>
      </c>
      <c r="U32" s="2"/>
    </row>
    <row r="33" spans="1:21" x14ac:dyDescent="0.35">
      <c r="A33" s="2" t="str">
        <f>"P-" &amp; UPPER(TRIM(Table_People[[#This Row],[Surname]])) &amp; "|" &amp; UPPER(TRIM(Table_People[[#This Row],[Name]]))</f>
        <v>P-ALBRIGHT|IVAN</v>
      </c>
      <c r="B33" s="2" t="s">
        <v>212</v>
      </c>
      <c r="C33" s="2" t="s">
        <v>1725</v>
      </c>
      <c r="D33" s="2"/>
      <c r="E33" s="2" t="s">
        <v>1389</v>
      </c>
      <c r="F33" s="2" t="s">
        <v>10</v>
      </c>
      <c r="G33" s="2" t="s">
        <v>63</v>
      </c>
      <c r="H33" s="2"/>
      <c r="I33" s="2"/>
      <c r="J33" s="2"/>
      <c r="K33" s="2"/>
      <c r="L33" s="2"/>
      <c r="M33" s="2"/>
      <c r="N33" s="2"/>
      <c r="O33" s="2"/>
      <c r="P33" s="2"/>
      <c r="Q33" s="2"/>
      <c r="R33" s="2" t="str">
        <f>IF(Table_People[[#This Row],[Surname]]="", Table_People[[#This Row],[Name]], Table_People[[#This Row],[Name]]&amp;", "&amp;Table_People[[#This Row],[Surname]])</f>
        <v>Ivan, Albright</v>
      </c>
      <c r="S33" s="2" t="str">
        <f>IF(Table_People[[#This Row],[Surname]]="", Table_People[[#This Row],[Name]], Table_People[[#This Row],[Surname]]&amp;", "&amp;Table_People[[#This Row],[Name]])</f>
        <v>Albright, Ivan</v>
      </c>
      <c r="T33" s="2" t="str">
        <f>IF(COUNTIFS(Table_People[Hash_ID],Table_People[[#This Row],[Hash_ID]])&gt;1,"Y","N")</f>
        <v>N</v>
      </c>
      <c r="U33" s="2"/>
    </row>
    <row r="34" spans="1:21" x14ac:dyDescent="0.35">
      <c r="A34" s="2" t="str">
        <f>"P-" &amp; UPPER(TRIM(Table_People[[#This Row],[Surname]])) &amp; "|" &amp; UPPER(TRIM(Table_People[[#This Row],[Name]]))</f>
        <v>P-ALBRIGHT|MADELEINE K.</v>
      </c>
      <c r="B34" s="2" t="s">
        <v>5832</v>
      </c>
      <c r="C34" s="2" t="s">
        <v>1725</v>
      </c>
      <c r="D34" s="2" t="s">
        <v>10714</v>
      </c>
      <c r="E34" s="2" t="s">
        <v>10715</v>
      </c>
      <c r="F34" s="2" t="s">
        <v>25</v>
      </c>
      <c r="G34" s="2" t="s">
        <v>10903</v>
      </c>
      <c r="H34" s="2"/>
      <c r="I34" s="2"/>
      <c r="J34" s="2"/>
      <c r="K34" s="2"/>
      <c r="L34" s="2"/>
      <c r="M34" s="2"/>
      <c r="N34" s="2"/>
      <c r="O34" s="2"/>
      <c r="P34" s="2"/>
      <c r="Q34" s="2"/>
      <c r="R34" s="2" t="str">
        <f>IF(Table_People[[#This Row],[Surname]]="", Table_People[[#This Row],[Name]], Table_People[[#This Row],[Name]]&amp;", "&amp;Table_People[[#This Row],[Surname]])</f>
        <v>Madeleine K., Albright</v>
      </c>
      <c r="S34" s="2" t="str">
        <f>IF(Table_People[[#This Row],[Surname]]="", Table_People[[#This Row],[Name]], Table_People[[#This Row],[Surname]]&amp;", "&amp;Table_People[[#This Row],[Name]])</f>
        <v>Albright, Madeleine K.</v>
      </c>
      <c r="T34" s="2" t="str">
        <f>IF(COUNTIFS(Table_People[Hash_ID],Table_People[[#This Row],[Hash_ID]])&gt;1,"Y","N")</f>
        <v>N</v>
      </c>
      <c r="U34" s="2"/>
    </row>
    <row r="35" spans="1:21" x14ac:dyDescent="0.35">
      <c r="A35" s="2" t="str">
        <f>"P-" &amp; UPPER(TRIM(Table_People[[#This Row],[Surname]])) &amp; "|" &amp; UPPER(TRIM(Table_People[[#This Row],[Name]]))</f>
        <v>P-ALCOTT|LOUISA MAY</v>
      </c>
      <c r="B35" s="2" t="s">
        <v>6696</v>
      </c>
      <c r="C35" s="2" t="s">
        <v>6697</v>
      </c>
      <c r="D35" s="2"/>
      <c r="E35" s="2" t="s">
        <v>51</v>
      </c>
      <c r="F35" s="2" t="s">
        <v>25</v>
      </c>
      <c r="G35" s="2" t="s">
        <v>63</v>
      </c>
      <c r="H35" s="2"/>
      <c r="I35" s="2"/>
      <c r="J35" s="2"/>
      <c r="K35" s="2"/>
      <c r="L35" s="2"/>
      <c r="M35" s="2"/>
      <c r="N35" s="2"/>
      <c r="O35" s="2"/>
      <c r="P35" s="2"/>
      <c r="Q35" s="2"/>
      <c r="R35" s="2" t="str">
        <f>IF(Table_People[[#This Row],[Surname]]="", Table_People[[#This Row],[Name]], Table_People[[#This Row],[Name]]&amp;", "&amp;Table_People[[#This Row],[Surname]])</f>
        <v>Louisa May, Alcott</v>
      </c>
      <c r="S35" s="2" t="str">
        <f>IF(Table_People[[#This Row],[Surname]]="", Table_People[[#This Row],[Name]], Table_People[[#This Row],[Surname]]&amp;", "&amp;Table_People[[#This Row],[Name]])</f>
        <v>Alcott, Louisa May</v>
      </c>
      <c r="T35" s="2" t="str">
        <f>IF(COUNTIFS(Table_People[Hash_ID],Table_People[[#This Row],[Hash_ID]])&gt;1,"Y","N")</f>
        <v>N</v>
      </c>
      <c r="U35" s="2"/>
    </row>
    <row r="36" spans="1:21" x14ac:dyDescent="0.35">
      <c r="A36" s="2" t="str">
        <f>"P-" &amp; UPPER(TRIM(Table_People[[#This Row],[Surname]])) &amp; "|" &amp; UPPER(TRIM(Table_People[[#This Row],[Name]]))</f>
        <v>P-AL-ESSA|BOTHAYNA</v>
      </c>
      <c r="B36" s="2" t="s">
        <v>20803</v>
      </c>
      <c r="C36" s="2" t="s">
        <v>20804</v>
      </c>
      <c r="D36" s="2"/>
      <c r="E36" s="2" t="s">
        <v>1838</v>
      </c>
      <c r="F36" s="2" t="s">
        <v>25</v>
      </c>
      <c r="G36" s="2" t="s">
        <v>21310</v>
      </c>
      <c r="H36" s="2">
        <v>18</v>
      </c>
      <c r="I36" s="2" t="s">
        <v>21469</v>
      </c>
      <c r="J36" s="2">
        <v>1982</v>
      </c>
      <c r="K36" s="2"/>
      <c r="L36" s="2"/>
      <c r="M36" s="2"/>
      <c r="N36" s="2"/>
      <c r="O36" s="2"/>
      <c r="P36" s="2"/>
      <c r="Q36" s="2"/>
      <c r="R36" s="2" t="str">
        <f>IF(Table_People[[#This Row],[Surname]]="", Table_People[[#This Row],[Name]], Table_People[[#This Row],[Name]]&amp;", "&amp;Table_People[[#This Row],[Surname]])</f>
        <v>Bothayna, Al-Essa</v>
      </c>
      <c r="S36" s="2" t="str">
        <f>IF(Table_People[[#This Row],[Surname]]="", Table_People[[#This Row],[Name]], Table_People[[#This Row],[Surname]]&amp;", "&amp;Table_People[[#This Row],[Name]])</f>
        <v>Al-Essa, Bothayna</v>
      </c>
      <c r="T36" s="2" t="str">
        <f>IF(COUNTIFS(Table_People[Hash_ID],Table_People[[#This Row],[Hash_ID]])&gt;1,"Y","N")</f>
        <v>N</v>
      </c>
      <c r="U36" s="2"/>
    </row>
    <row r="37" spans="1:21" x14ac:dyDescent="0.35">
      <c r="A37" s="2" t="str">
        <f>"P-" &amp; UPPER(TRIM(Table_People[[#This Row],[Surname]])) &amp; "|" &amp; UPPER(TRIM(Table_People[[#This Row],[Name]]))</f>
        <v>P-ALEXANDRAKIS|ALEXANDROS</v>
      </c>
      <c r="B37" s="2" t="s">
        <v>1786</v>
      </c>
      <c r="C37" s="2" t="s">
        <v>1787</v>
      </c>
      <c r="D37" s="2"/>
      <c r="E37" s="2" t="s">
        <v>1389</v>
      </c>
      <c r="F37" s="2" t="s">
        <v>10</v>
      </c>
      <c r="G37" s="2" t="s">
        <v>117</v>
      </c>
      <c r="H37" s="2"/>
      <c r="I37" s="2"/>
      <c r="J37" s="2"/>
      <c r="K37" s="2"/>
      <c r="L37" s="2"/>
      <c r="M37" s="2"/>
      <c r="N37" s="2"/>
      <c r="O37" s="2"/>
      <c r="P37" s="2"/>
      <c r="Q37" s="2"/>
      <c r="R37" s="2" t="str">
        <f>IF(Table_People[[#This Row],[Surname]]="", Table_People[[#This Row],[Name]], Table_People[[#This Row],[Name]]&amp;", "&amp;Table_People[[#This Row],[Surname]])</f>
        <v>Alexandros, Alexandrakis</v>
      </c>
      <c r="S37" s="2" t="str">
        <f>IF(Table_People[[#This Row],[Surname]]="", Table_People[[#This Row],[Name]], Table_People[[#This Row],[Surname]]&amp;", "&amp;Table_People[[#This Row],[Name]])</f>
        <v>Alexandrakis, Alexandros</v>
      </c>
      <c r="T37" s="2" t="str">
        <f>IF(COUNTIFS(Table_People[Hash_ID],Table_People[[#This Row],[Hash_ID]])&gt;1,"Y","N")</f>
        <v>N</v>
      </c>
      <c r="U37" s="2"/>
    </row>
    <row r="38" spans="1:21" x14ac:dyDescent="0.35">
      <c r="A38" s="2" t="str">
        <f>"P-" &amp; UPPER(TRIM(Table_People[[#This Row],[Surname]])) &amp; "|" &amp; UPPER(TRIM(Table_People[[#This Row],[Name]]))</f>
        <v>P-ALEXIEVICH|SVETLANA</v>
      </c>
      <c r="B38" s="2" t="s">
        <v>1046</v>
      </c>
      <c r="C38" s="2" t="s">
        <v>1047</v>
      </c>
      <c r="D38" s="2"/>
      <c r="E38" s="2" t="s">
        <v>1048</v>
      </c>
      <c r="F38" s="2" t="s">
        <v>25</v>
      </c>
      <c r="G38" s="2" t="s">
        <v>1049</v>
      </c>
      <c r="H38" s="2"/>
      <c r="I38" s="2"/>
      <c r="J38" s="2"/>
      <c r="K38" s="2"/>
      <c r="L38" s="2"/>
      <c r="M38" s="2"/>
      <c r="N38" s="2"/>
      <c r="O38" s="2"/>
      <c r="P38" s="2"/>
      <c r="Q38" s="2"/>
      <c r="R38" s="2" t="str">
        <f>IF(Table_People[[#This Row],[Surname]]="", Table_People[[#This Row],[Name]], Table_People[[#This Row],[Name]]&amp;", "&amp;Table_People[[#This Row],[Surname]])</f>
        <v>Svetlana, Alexievich</v>
      </c>
      <c r="S38" s="2" t="str">
        <f>IF(Table_People[[#This Row],[Surname]]="", Table_People[[#This Row],[Name]], Table_People[[#This Row],[Surname]]&amp;", "&amp;Table_People[[#This Row],[Name]])</f>
        <v>Alexievich, Svetlana</v>
      </c>
      <c r="T38" s="2" t="str">
        <f>IF(COUNTIFS(Table_People[Hash_ID],Table_People[[#This Row],[Hash_ID]])&gt;1,"Y","N")</f>
        <v>N</v>
      </c>
      <c r="U38" s="2"/>
    </row>
    <row r="39" spans="1:21" x14ac:dyDescent="0.35">
      <c r="A39" s="2" t="str">
        <f>"P-" &amp; UPPER(TRIM(Table_People[[#This Row],[Surname]])) &amp; "|" &amp; UPPER(TRIM(Table_People[[#This Row],[Name]]))</f>
        <v>P-ALFASSA|MIRRA</v>
      </c>
      <c r="B39" s="2" t="s">
        <v>925</v>
      </c>
      <c r="C39" s="2" t="s">
        <v>926</v>
      </c>
      <c r="D39" s="2" t="s">
        <v>927</v>
      </c>
      <c r="E39" s="2" t="s">
        <v>928</v>
      </c>
      <c r="F39" s="2" t="s">
        <v>25</v>
      </c>
      <c r="G39" s="2" t="s">
        <v>15</v>
      </c>
      <c r="H39" s="2"/>
      <c r="I39" s="2"/>
      <c r="J39" s="2"/>
      <c r="K39" s="2"/>
      <c r="L39" s="2"/>
      <c r="M39" s="2"/>
      <c r="N39" s="2"/>
      <c r="O39" s="2"/>
      <c r="P39" s="2"/>
      <c r="Q39" s="2"/>
      <c r="R39" s="2" t="str">
        <f>IF(Table_People[[#This Row],[Surname]]="", Table_People[[#This Row],[Name]], Table_People[[#This Row],[Name]]&amp;", "&amp;Table_People[[#This Row],[Surname]])</f>
        <v>Mirra, Alfassa</v>
      </c>
      <c r="S39" s="2" t="str">
        <f>IF(Table_People[[#This Row],[Surname]]="", Table_People[[#This Row],[Name]], Table_People[[#This Row],[Surname]]&amp;", "&amp;Table_People[[#This Row],[Name]])</f>
        <v>Alfassa, Mirra</v>
      </c>
      <c r="T39" s="2" t="str">
        <f>IF(COUNTIFS(Table_People[Hash_ID],Table_People[[#This Row],[Hash_ID]])&gt;1,"Y","N")</f>
        <v>N</v>
      </c>
      <c r="U39" s="2"/>
    </row>
    <row r="40" spans="1:21" ht="29" x14ac:dyDescent="0.35">
      <c r="A40" s="2" t="str">
        <f>"P-" &amp; UPPER(TRIM(Table_People[[#This Row],[Surname]])) &amp; "|" &amp; UPPER(TRIM(Table_People[[#This Row],[Name]]))</f>
        <v>P-|AL-GHAZALI</v>
      </c>
      <c r="B40" s="2" t="s">
        <v>616</v>
      </c>
      <c r="C40" s="2"/>
      <c r="D40" s="2" t="s">
        <v>617</v>
      </c>
      <c r="E40" s="2" t="s">
        <v>606</v>
      </c>
      <c r="F40" s="2" t="s">
        <v>10</v>
      </c>
      <c r="G40" s="2" t="s">
        <v>615</v>
      </c>
      <c r="H40" s="2"/>
      <c r="I40" s="2"/>
      <c r="J40" s="2"/>
      <c r="K40" s="2"/>
      <c r="L40" s="2"/>
      <c r="M40" s="2"/>
      <c r="N40" s="2"/>
      <c r="O40" s="2"/>
      <c r="P40" s="2"/>
      <c r="Q40" s="2"/>
      <c r="R40" s="2" t="str">
        <f>IF(Table_People[[#This Row],[Surname]]="", Table_People[[#This Row],[Name]], Table_People[[#This Row],[Name]]&amp;", "&amp;Table_People[[#This Row],[Surname]])</f>
        <v>Al-Ghazali</v>
      </c>
      <c r="S40" s="2" t="str">
        <f>IF(Table_People[[#This Row],[Surname]]="", Table_People[[#This Row],[Name]], Table_People[[#This Row],[Surname]]&amp;", "&amp;Table_People[[#This Row],[Name]])</f>
        <v>Al-Ghazali</v>
      </c>
      <c r="T40" s="2" t="str">
        <f>IF(COUNTIFS(Table_People[Hash_ID],Table_People[[#This Row],[Hash_ID]])&gt;1,"Y","N")</f>
        <v>N</v>
      </c>
      <c r="U40" s="2"/>
    </row>
    <row r="41" spans="1:21" ht="29" x14ac:dyDescent="0.35">
      <c r="A41" s="2" t="str">
        <f>"P-" &amp; UPPER(TRIM(Table_People[[#This Row],[Surname]])) &amp; "|" &amp; UPPER(TRIM(Table_People[[#This Row],[Name]]))</f>
        <v>P-ALI|SABAHATTIN</v>
      </c>
      <c r="B41" s="2" t="s">
        <v>20525</v>
      </c>
      <c r="C41" s="2" t="s">
        <v>20526</v>
      </c>
      <c r="D41" s="2"/>
      <c r="E41" s="2" t="s">
        <v>21142</v>
      </c>
      <c r="F41" s="2" t="s">
        <v>10</v>
      </c>
      <c r="G41" s="2" t="s">
        <v>1166</v>
      </c>
      <c r="H41" s="2">
        <v>25</v>
      </c>
      <c r="I41" s="2" t="s">
        <v>21466</v>
      </c>
      <c r="J41" s="2">
        <v>1907</v>
      </c>
      <c r="K41" s="2"/>
      <c r="L41" s="2"/>
      <c r="M41" s="2">
        <v>2</v>
      </c>
      <c r="N41" s="2" t="s">
        <v>20995</v>
      </c>
      <c r="O41" s="2">
        <v>1948</v>
      </c>
      <c r="P41" s="2"/>
      <c r="Q41" s="2"/>
      <c r="R41" s="2" t="str">
        <f>IF(Table_People[[#This Row],[Surname]]="", Table_People[[#This Row],[Name]], Table_People[[#This Row],[Name]]&amp;", "&amp;Table_People[[#This Row],[Surname]])</f>
        <v>Sabahattin, Ali</v>
      </c>
      <c r="S41" s="2" t="str">
        <f>IF(Table_People[[#This Row],[Surname]]="", Table_People[[#This Row],[Name]], Table_People[[#This Row],[Surname]]&amp;", "&amp;Table_People[[#This Row],[Name]])</f>
        <v>Ali, Sabahattin</v>
      </c>
      <c r="T41" s="2" t="str">
        <f>IF(COUNTIFS(Table_People[Hash_ID],Table_People[[#This Row],[Hash_ID]])&gt;1,"Y","N")</f>
        <v>N</v>
      </c>
      <c r="U41" s="2"/>
    </row>
    <row r="42" spans="1:21" x14ac:dyDescent="0.35">
      <c r="A42" s="2" t="str">
        <f>"P-" &amp; UPPER(TRIM(Table_People[[#This Row],[Surname]])) &amp; "|" &amp; UPPER(TRIM(Table_People[[#This Row],[Name]]))</f>
        <v>P-ALIGHIERI|DANTE</v>
      </c>
      <c r="B42" s="2" t="s">
        <v>85</v>
      </c>
      <c r="C42" s="2" t="s">
        <v>86</v>
      </c>
      <c r="D42" s="2"/>
      <c r="E42" s="2" t="s">
        <v>24</v>
      </c>
      <c r="F42" s="2" t="s">
        <v>10</v>
      </c>
      <c r="G42" s="2" t="s">
        <v>87</v>
      </c>
      <c r="H42" s="2"/>
      <c r="I42" s="2"/>
      <c r="J42" s="2"/>
      <c r="K42" s="2"/>
      <c r="L42" s="2"/>
      <c r="M42" s="2"/>
      <c r="N42" s="2"/>
      <c r="O42" s="2"/>
      <c r="P42" s="2"/>
      <c r="Q42" s="2"/>
      <c r="R42" s="2" t="str">
        <f>IF(Table_People[[#This Row],[Surname]]="", Table_People[[#This Row],[Name]], Table_People[[#This Row],[Name]]&amp;", "&amp;Table_People[[#This Row],[Surname]])</f>
        <v>Dante, Alighieri</v>
      </c>
      <c r="S42" s="2" t="str">
        <f>IF(Table_People[[#This Row],[Surname]]="", Table_People[[#This Row],[Name]], Table_People[[#This Row],[Surname]]&amp;", "&amp;Table_People[[#This Row],[Name]])</f>
        <v>Alighieri, Dante</v>
      </c>
      <c r="T42" s="2" t="str">
        <f>IF(COUNTIFS(Table_People[Hash_ID],Table_People[[#This Row],[Hash_ID]])&gt;1,"Y","N")</f>
        <v>N</v>
      </c>
      <c r="U42" s="2"/>
    </row>
    <row r="43" spans="1:21" x14ac:dyDescent="0.35">
      <c r="A43" s="2" t="str">
        <f>"P-" &amp; UPPER(TRIM(Table_People[[#This Row],[Surname]])) &amp; "|" &amp; UPPER(TRIM(Table_People[[#This Row],[Name]]))</f>
        <v>P-ALLAN|SCOTT</v>
      </c>
      <c r="B43" s="2" t="s">
        <v>6029</v>
      </c>
      <c r="C43" s="2" t="s">
        <v>20650</v>
      </c>
      <c r="D43" s="2"/>
      <c r="E43" s="2" t="s">
        <v>21224</v>
      </c>
      <c r="F43" s="2" t="s">
        <v>10</v>
      </c>
      <c r="G43" s="2" t="s">
        <v>63</v>
      </c>
      <c r="H43" s="2"/>
      <c r="I43" s="2"/>
      <c r="J43" s="2"/>
      <c r="K43" s="2"/>
      <c r="L43" s="2"/>
      <c r="M43" s="2"/>
      <c r="N43" s="2"/>
      <c r="O43" s="2"/>
      <c r="P43" s="2"/>
      <c r="Q43" s="2"/>
      <c r="R43" s="2" t="str">
        <f>IF(Table_People[[#This Row],[Surname]]="", Table_People[[#This Row],[Name]], Table_People[[#This Row],[Name]]&amp;", "&amp;Table_People[[#This Row],[Surname]])</f>
        <v>Scott, Allan</v>
      </c>
      <c r="S43" s="2" t="str">
        <f>IF(Table_People[[#This Row],[Surname]]="", Table_People[[#This Row],[Name]], Table_People[[#This Row],[Surname]]&amp;", "&amp;Table_People[[#This Row],[Name]])</f>
        <v>Allan, Scott</v>
      </c>
      <c r="T43" s="2" t="str">
        <f>IF(COUNTIFS(Table_People[Hash_ID],Table_People[[#This Row],[Hash_ID]])&gt;1,"Y","N")</f>
        <v>N</v>
      </c>
      <c r="U43" s="2"/>
    </row>
    <row r="44" spans="1:21" x14ac:dyDescent="0.35">
      <c r="A44" s="2" t="str">
        <f>"P-" &amp; UPPER(TRIM(Table_People[[#This Row],[Surname]])) &amp; "|" &amp; UPPER(TRIM(Table_People[[#This Row],[Name]]))</f>
        <v>P-ALLEGRI|GREGORIO</v>
      </c>
      <c r="B44" s="2" t="s">
        <v>12515</v>
      </c>
      <c r="C44" s="2" t="s">
        <v>12516</v>
      </c>
      <c r="D44" s="2" t="s">
        <v>12517</v>
      </c>
      <c r="E44" s="2" t="s">
        <v>12428</v>
      </c>
      <c r="F44" s="2" t="s">
        <v>10</v>
      </c>
      <c r="G44" s="2" t="s">
        <v>87</v>
      </c>
      <c r="H44" s="2"/>
      <c r="I44" s="2"/>
      <c r="J44" s="2"/>
      <c r="K44" s="2"/>
      <c r="L44" s="2"/>
      <c r="M44" s="2"/>
      <c r="N44" s="2"/>
      <c r="O44" s="2"/>
      <c r="P44" s="2"/>
      <c r="Q44" s="2"/>
      <c r="R44" s="2" t="str">
        <f>IF(Table_People[[#This Row],[Surname]]="", Table_People[[#This Row],[Name]], Table_People[[#This Row],[Name]]&amp;", "&amp;Table_People[[#This Row],[Surname]])</f>
        <v>Gregorio, Allegri</v>
      </c>
      <c r="S44" s="2" t="str">
        <f>IF(Table_People[[#This Row],[Surname]]="", Table_People[[#This Row],[Name]], Table_People[[#This Row],[Surname]]&amp;", "&amp;Table_People[[#This Row],[Name]])</f>
        <v>Allegri, Gregorio</v>
      </c>
      <c r="T44" s="2" t="str">
        <f>IF(COUNTIFS(Table_People[Hash_ID],Table_People[[#This Row],[Hash_ID]])&gt;1,"Y","N")</f>
        <v>N</v>
      </c>
      <c r="U44" s="2"/>
    </row>
    <row r="45" spans="1:21" x14ac:dyDescent="0.35">
      <c r="A45" s="2" t="str">
        <f>"P-" &amp; UPPER(TRIM(Table_People[[#This Row],[Surname]])) &amp; "|" &amp; UPPER(TRIM(Table_People[[#This Row],[Name]]))</f>
        <v>P-ALLENDE|ISABEL</v>
      </c>
      <c r="B45" s="2" t="s">
        <v>5730</v>
      </c>
      <c r="C45" s="2" t="s">
        <v>5731</v>
      </c>
      <c r="D45" s="2"/>
      <c r="E45" s="2" t="s">
        <v>51</v>
      </c>
      <c r="F45" s="2" t="s">
        <v>25</v>
      </c>
      <c r="G45" s="2" t="s">
        <v>10987</v>
      </c>
      <c r="H45" s="2"/>
      <c r="I45" s="2"/>
      <c r="J45" s="2"/>
      <c r="K45" s="2"/>
      <c r="L45" s="2"/>
      <c r="M45" s="2"/>
      <c r="N45" s="2"/>
      <c r="O45" s="2"/>
      <c r="P45" s="2"/>
      <c r="Q45" s="2"/>
      <c r="R45" s="2" t="str">
        <f>IF(Table_People[[#This Row],[Surname]]="", Table_People[[#This Row],[Name]], Table_People[[#This Row],[Name]]&amp;", "&amp;Table_People[[#This Row],[Surname]])</f>
        <v>Isabel, Allende</v>
      </c>
      <c r="S45" s="2" t="str">
        <f>IF(Table_People[[#This Row],[Surname]]="", Table_People[[#This Row],[Name]], Table_People[[#This Row],[Surname]]&amp;", "&amp;Table_People[[#This Row],[Name]])</f>
        <v>Allende, Isabel</v>
      </c>
      <c r="T45" s="2" t="str">
        <f>IF(COUNTIFS(Table_People[Hash_ID],Table_People[[#This Row],[Hash_ID]])&gt;1,"Y","N")</f>
        <v>N</v>
      </c>
      <c r="U45" s="2"/>
    </row>
    <row r="46" spans="1:21" x14ac:dyDescent="0.35">
      <c r="A46" s="2" t="str">
        <f>"P-" &amp; UPPER(TRIM(Table_People[[#This Row],[Surname]])) &amp; "|" &amp; UPPER(TRIM(Table_People[[#This Row],[Name]]))</f>
        <v>P-ALLISON|DOROTHY</v>
      </c>
      <c r="B46" s="2" t="s">
        <v>101</v>
      </c>
      <c r="C46" s="2" t="s">
        <v>5992</v>
      </c>
      <c r="D46" s="2"/>
      <c r="E46" s="2" t="s">
        <v>28</v>
      </c>
      <c r="F46" s="2" t="s">
        <v>25</v>
      </c>
      <c r="G46" s="2" t="s">
        <v>63</v>
      </c>
      <c r="H46" s="2"/>
      <c r="I46" s="2"/>
      <c r="J46" s="2"/>
      <c r="K46" s="2"/>
      <c r="L46" s="2"/>
      <c r="M46" s="2"/>
      <c r="N46" s="2"/>
      <c r="O46" s="2"/>
      <c r="P46" s="2"/>
      <c r="Q46" s="2"/>
      <c r="R46" s="2" t="str">
        <f>IF(Table_People[[#This Row],[Surname]]="", Table_People[[#This Row],[Name]], Table_People[[#This Row],[Name]]&amp;", "&amp;Table_People[[#This Row],[Surname]])</f>
        <v>Dorothy, Allison</v>
      </c>
      <c r="S46" s="2" t="str">
        <f>IF(Table_People[[#This Row],[Surname]]="", Table_People[[#This Row],[Name]], Table_People[[#This Row],[Surname]]&amp;", "&amp;Table_People[[#This Row],[Name]])</f>
        <v>Allison, Dorothy</v>
      </c>
      <c r="T46" s="2" t="str">
        <f>IF(COUNTIFS(Table_People[Hash_ID],Table_People[[#This Row],[Hash_ID]])&gt;1,"Y","N")</f>
        <v>N</v>
      </c>
      <c r="U46" s="2"/>
    </row>
    <row r="47" spans="1:21" x14ac:dyDescent="0.35">
      <c r="A47" s="2" t="str">
        <f>"P-" &amp; UPPER(TRIM(Table_People[[#This Row],[Surname]])) &amp; "|" &amp; UPPER(TRIM(Table_People[[#This Row],[Name]]))</f>
        <v>P-ALMA-TADEMA|LAWRENCE</v>
      </c>
      <c r="B47" s="2" t="s">
        <v>1802</v>
      </c>
      <c r="C47" s="2" t="s">
        <v>1803</v>
      </c>
      <c r="D47" s="2"/>
      <c r="E47" s="2" t="s">
        <v>1389</v>
      </c>
      <c r="F47" s="2" t="s">
        <v>10</v>
      </c>
      <c r="G47" s="2" t="s">
        <v>10909</v>
      </c>
      <c r="H47" s="2"/>
      <c r="I47" s="2"/>
      <c r="J47" s="2"/>
      <c r="K47" s="2"/>
      <c r="L47" s="2"/>
      <c r="M47" s="2"/>
      <c r="N47" s="2"/>
      <c r="O47" s="2"/>
      <c r="P47" s="2"/>
      <c r="Q47" s="2"/>
      <c r="R47" s="2" t="str">
        <f>IF(Table_People[[#This Row],[Surname]]="", Table_People[[#This Row],[Name]], Table_People[[#This Row],[Name]]&amp;", "&amp;Table_People[[#This Row],[Surname]])</f>
        <v>Lawrence, Alma-Tadema</v>
      </c>
      <c r="S47" s="2" t="str">
        <f>IF(Table_People[[#This Row],[Surname]]="", Table_People[[#This Row],[Name]], Table_People[[#This Row],[Surname]]&amp;", "&amp;Table_People[[#This Row],[Name]])</f>
        <v>Alma-Tadema, Lawrence</v>
      </c>
      <c r="T47" s="2" t="str">
        <f>IF(COUNTIFS(Table_People[Hash_ID],Table_People[[#This Row],[Hash_ID]])&gt;1,"Y","N")</f>
        <v>N</v>
      </c>
      <c r="U47" s="2"/>
    </row>
    <row r="48" spans="1:21" x14ac:dyDescent="0.35">
      <c r="A48" s="2" t="str">
        <f>"P-" &amp; UPPER(TRIM(Table_People[[#This Row],[Surname]])) &amp; "|" &amp; UPPER(TRIM(Table_People[[#This Row],[Name]]))</f>
        <v>P-ALONSO|LISANDRO</v>
      </c>
      <c r="B48" s="2" t="s">
        <v>1343</v>
      </c>
      <c r="C48" s="2" t="s">
        <v>1344</v>
      </c>
      <c r="D48" s="2"/>
      <c r="E48" s="2" t="s">
        <v>1060</v>
      </c>
      <c r="F48" s="2" t="s">
        <v>10</v>
      </c>
      <c r="G48" s="2" t="s">
        <v>249</v>
      </c>
      <c r="H48" s="2"/>
      <c r="I48" s="2"/>
      <c r="J48" s="2"/>
      <c r="K48" s="2"/>
      <c r="L48" s="2"/>
      <c r="M48" s="2"/>
      <c r="N48" s="2"/>
      <c r="O48" s="2"/>
      <c r="P48" s="2"/>
      <c r="Q48" s="2"/>
      <c r="R48" s="2" t="str">
        <f>IF(Table_People[[#This Row],[Surname]]="", Table_People[[#This Row],[Name]], Table_People[[#This Row],[Name]]&amp;", "&amp;Table_People[[#This Row],[Surname]])</f>
        <v>Lisandro, Alonso</v>
      </c>
      <c r="S48" s="2" t="str">
        <f>IF(Table_People[[#This Row],[Surname]]="", Table_People[[#This Row],[Name]], Table_People[[#This Row],[Surname]]&amp;", "&amp;Table_People[[#This Row],[Name]])</f>
        <v>Alonso, Lisandro</v>
      </c>
      <c r="T48" s="2" t="str">
        <f>IF(COUNTIFS(Table_People[Hash_ID],Table_People[[#This Row],[Hash_ID]])&gt;1,"Y","N")</f>
        <v>N</v>
      </c>
      <c r="U48" s="2"/>
    </row>
    <row r="49" spans="1:21" x14ac:dyDescent="0.35">
      <c r="A49" s="2" t="str">
        <f>"P-" &amp; UPPER(TRIM(Table_People[[#This Row],[Surname]])) &amp; "|" &amp; UPPER(TRIM(Table_People[[#This Row],[Name]]))</f>
        <v>P-ALTDORFER|ALBRECHT</v>
      </c>
      <c r="B49" s="2" t="s">
        <v>1392</v>
      </c>
      <c r="C49" s="2" t="s">
        <v>3006</v>
      </c>
      <c r="D49" s="2"/>
      <c r="E49" s="2" t="s">
        <v>3007</v>
      </c>
      <c r="F49" s="2" t="s">
        <v>10</v>
      </c>
      <c r="G49" s="2" t="s">
        <v>38</v>
      </c>
      <c r="H49" s="2"/>
      <c r="I49" s="2"/>
      <c r="J49" s="2"/>
      <c r="K49" s="2"/>
      <c r="L49" s="2"/>
      <c r="M49" s="2"/>
      <c r="N49" s="2"/>
      <c r="O49" s="2"/>
      <c r="P49" s="2"/>
      <c r="Q49" s="2"/>
      <c r="R49" s="2" t="str">
        <f>IF(Table_People[[#This Row],[Surname]]="", Table_People[[#This Row],[Name]], Table_People[[#This Row],[Name]]&amp;", "&amp;Table_People[[#This Row],[Surname]])</f>
        <v>Albrecht, Altdorfer</v>
      </c>
      <c r="S49" s="2" t="str">
        <f>IF(Table_People[[#This Row],[Surname]]="", Table_People[[#This Row],[Name]], Table_People[[#This Row],[Surname]]&amp;", "&amp;Table_People[[#This Row],[Name]])</f>
        <v>Altdorfer, Albrecht</v>
      </c>
      <c r="T49" s="2" t="str">
        <f>IF(COUNTIFS(Table_People[Hash_ID],Table_People[[#This Row],[Hash_ID]])&gt;1,"Y","N")</f>
        <v>N</v>
      </c>
      <c r="U49" s="2"/>
    </row>
    <row r="50" spans="1:21" x14ac:dyDescent="0.35">
      <c r="A50" s="2" t="str">
        <f>"P-" &amp; UPPER(TRIM(Table_People[[#This Row],[Surname]])) &amp; "|" &amp; UPPER(TRIM(Table_People[[#This Row],[Name]]))</f>
        <v>P-AMBROSE|STEPHEN E.</v>
      </c>
      <c r="B50" s="2" t="s">
        <v>8798</v>
      </c>
      <c r="C50" s="2" t="s">
        <v>6566</v>
      </c>
      <c r="D50" s="2"/>
      <c r="E50" s="2" t="s">
        <v>112</v>
      </c>
      <c r="F50" s="2" t="s">
        <v>10</v>
      </c>
      <c r="G50" s="2" t="s">
        <v>63</v>
      </c>
      <c r="H50" s="2"/>
      <c r="I50" s="2"/>
      <c r="J50" s="2"/>
      <c r="K50" s="2"/>
      <c r="L50" s="2"/>
      <c r="M50" s="2"/>
      <c r="N50" s="2"/>
      <c r="O50" s="2"/>
      <c r="P50" s="2"/>
      <c r="Q50" s="2"/>
      <c r="R50" s="2" t="str">
        <f>IF(Table_People[[#This Row],[Surname]]="", Table_People[[#This Row],[Name]], Table_People[[#This Row],[Name]]&amp;", "&amp;Table_People[[#This Row],[Surname]])</f>
        <v>Stephen E., Ambrose</v>
      </c>
      <c r="S50" s="2" t="str">
        <f>IF(Table_People[[#This Row],[Surname]]="", Table_People[[#This Row],[Name]], Table_People[[#This Row],[Surname]]&amp;", "&amp;Table_People[[#This Row],[Name]])</f>
        <v>Ambrose, Stephen E.</v>
      </c>
      <c r="T50" s="2" t="str">
        <f>IF(COUNTIFS(Table_People[Hash_ID],Table_People[[#This Row],[Hash_ID]])&gt;1,"Y","N")</f>
        <v>N</v>
      </c>
      <c r="U50" s="2"/>
    </row>
    <row r="51" spans="1:21" x14ac:dyDescent="0.35">
      <c r="A51" s="2" t="str">
        <f>"P-" &amp; UPPER(TRIM(Table_People[[#This Row],[Surname]])) &amp; "|" &amp; UPPER(TRIM(Table_People[[#This Row],[Name]]))</f>
        <v>P-AMÉRY|JEAN</v>
      </c>
      <c r="B51" s="2" t="s">
        <v>222</v>
      </c>
      <c r="C51" s="2" t="s">
        <v>8169</v>
      </c>
      <c r="D51" s="2" t="s">
        <v>8170</v>
      </c>
      <c r="E51" s="2" t="s">
        <v>8171</v>
      </c>
      <c r="F51" s="2" t="s">
        <v>10</v>
      </c>
      <c r="G51" s="2" t="s">
        <v>288</v>
      </c>
      <c r="H51" s="2"/>
      <c r="I51" s="2"/>
      <c r="J51" s="2"/>
      <c r="K51" s="2"/>
      <c r="L51" s="2"/>
      <c r="M51" s="2"/>
      <c r="N51" s="2"/>
      <c r="O51" s="2"/>
      <c r="P51" s="2"/>
      <c r="Q51" s="2"/>
      <c r="R51" s="2" t="str">
        <f>IF(Table_People[[#This Row],[Surname]]="", Table_People[[#This Row],[Name]], Table_People[[#This Row],[Name]]&amp;", "&amp;Table_People[[#This Row],[Surname]])</f>
        <v>Jean, Améry</v>
      </c>
      <c r="S51" s="2" t="str">
        <f>IF(Table_People[[#This Row],[Surname]]="", Table_People[[#This Row],[Name]], Table_People[[#This Row],[Surname]]&amp;", "&amp;Table_People[[#This Row],[Name]])</f>
        <v>Améry, Jean</v>
      </c>
      <c r="T51" s="2" t="str">
        <f>IF(COUNTIFS(Table_People[Hash_ID],Table_People[[#This Row],[Hash_ID]])&gt;1,"Y","N")</f>
        <v>N</v>
      </c>
      <c r="U51" s="2"/>
    </row>
    <row r="52" spans="1:21" x14ac:dyDescent="0.35">
      <c r="A52" s="2" t="str">
        <f>"P-" &amp; UPPER(TRIM(Table_People[[#This Row],[Surname]])) &amp; "|" &amp; UPPER(TRIM(Table_People[[#This Row],[Name]]))</f>
        <v>P-AMIRPOUR|ANA LILY</v>
      </c>
      <c r="B52" s="2" t="s">
        <v>1236</v>
      </c>
      <c r="C52" s="2" t="s">
        <v>1237</v>
      </c>
      <c r="D52" s="2"/>
      <c r="E52" s="2" t="s">
        <v>1053</v>
      </c>
      <c r="F52" s="2" t="s">
        <v>25</v>
      </c>
      <c r="G52" s="2" t="s">
        <v>10939</v>
      </c>
      <c r="H52" s="2"/>
      <c r="I52" s="2"/>
      <c r="J52" s="2"/>
      <c r="K52" s="2"/>
      <c r="L52" s="2"/>
      <c r="M52" s="2"/>
      <c r="N52" s="2"/>
      <c r="O52" s="2"/>
      <c r="P52" s="2"/>
      <c r="Q52" s="2"/>
      <c r="R52" s="2" t="str">
        <f>IF(Table_People[[#This Row],[Surname]]="", Table_People[[#This Row],[Name]], Table_People[[#This Row],[Name]]&amp;", "&amp;Table_People[[#This Row],[Surname]])</f>
        <v>Ana Lily, Amirpour</v>
      </c>
      <c r="S52" s="2" t="str">
        <f>IF(Table_People[[#This Row],[Surname]]="", Table_People[[#This Row],[Name]], Table_People[[#This Row],[Surname]]&amp;", "&amp;Table_People[[#This Row],[Name]])</f>
        <v>Amirpour, Ana Lily</v>
      </c>
      <c r="T52" s="2" t="str">
        <f>IF(COUNTIFS(Table_People[Hash_ID],Table_People[[#This Row],[Hash_ID]])&gt;1,"Y","N")</f>
        <v>N</v>
      </c>
      <c r="U52" s="2"/>
    </row>
    <row r="53" spans="1:21" x14ac:dyDescent="0.35">
      <c r="A53" s="2" t="str">
        <f>"P-" &amp; UPPER(TRIM(Table_People[[#This Row],[Surname]])) &amp; "|" &amp; UPPER(TRIM(Table_People[[#This Row],[Name]]))</f>
        <v>P-AMIS|KINGSLEY</v>
      </c>
      <c r="B53" s="2" t="s">
        <v>20987</v>
      </c>
      <c r="C53" s="2" t="s">
        <v>14410</v>
      </c>
      <c r="D53" s="2" t="s">
        <v>21132</v>
      </c>
      <c r="E53" s="2" t="s">
        <v>21433</v>
      </c>
      <c r="F53" s="2" t="s">
        <v>10</v>
      </c>
      <c r="G53" s="2" t="s">
        <v>72</v>
      </c>
      <c r="H53" s="2">
        <v>16</v>
      </c>
      <c r="I53" s="2" t="s">
        <v>20995</v>
      </c>
      <c r="J53" s="2">
        <v>1922</v>
      </c>
      <c r="K53" s="2"/>
      <c r="L53" s="2"/>
      <c r="M53" s="2">
        <v>22</v>
      </c>
      <c r="N53" s="2" t="s">
        <v>21472</v>
      </c>
      <c r="O53" s="2">
        <v>1995</v>
      </c>
      <c r="P53" s="2"/>
      <c r="Q53" s="2"/>
      <c r="R53" s="2" t="str">
        <f>IF(Table_People[[#This Row],[Surname]]="", Table_People[[#This Row],[Name]], Table_People[[#This Row],[Name]]&amp;", "&amp;Table_People[[#This Row],[Surname]])</f>
        <v>Kingsley, Amis</v>
      </c>
      <c r="S53" s="2" t="str">
        <f>IF(Table_People[[#This Row],[Surname]]="", Table_People[[#This Row],[Name]], Table_People[[#This Row],[Surname]]&amp;", "&amp;Table_People[[#This Row],[Name]])</f>
        <v>Amis, Kingsley</v>
      </c>
      <c r="T53" s="2" t="str">
        <f>IF(COUNTIFS(Table_People[Hash_ID],Table_People[[#This Row],[Hash_ID]])&gt;1,"Y","N")</f>
        <v>N</v>
      </c>
      <c r="U53" s="2"/>
    </row>
    <row r="54" spans="1:21" ht="29" x14ac:dyDescent="0.35">
      <c r="A54" s="2" t="str">
        <f>"P-" &amp; UPPER(TRIM(Table_People[[#This Row],[Surname]])) &amp; "|" &amp; UPPER(TRIM(Table_People[[#This Row],[Name]]))</f>
        <v>P-AMIS|MARTIN</v>
      </c>
      <c r="B54" s="2" t="s">
        <v>674</v>
      </c>
      <c r="C54" s="2" t="s">
        <v>14410</v>
      </c>
      <c r="D54" s="2" t="s">
        <v>21481</v>
      </c>
      <c r="E54" s="2" t="s">
        <v>21482</v>
      </c>
      <c r="F54" s="2" t="s">
        <v>10</v>
      </c>
      <c r="G54" s="2" t="s">
        <v>72</v>
      </c>
      <c r="H54" s="2">
        <v>25</v>
      </c>
      <c r="I54" s="2" t="s">
        <v>3024</v>
      </c>
      <c r="J54" s="2">
        <v>1949</v>
      </c>
      <c r="K54" s="2"/>
      <c r="L54" s="2"/>
      <c r="M54" s="2">
        <v>19</v>
      </c>
      <c r="N54" s="2" t="s">
        <v>954</v>
      </c>
      <c r="O54" s="2">
        <v>2023</v>
      </c>
      <c r="P54" s="2"/>
      <c r="Q54" s="2"/>
      <c r="R54" s="2" t="str">
        <f>IF(Table_People[[#This Row],[Surname]]="", Table_People[[#This Row],[Name]], Table_People[[#This Row],[Name]]&amp;", "&amp;Table_People[[#This Row],[Surname]])</f>
        <v>Martin, Amis</v>
      </c>
      <c r="S54" s="2" t="str">
        <f>IF(Table_People[[#This Row],[Surname]]="", Table_People[[#This Row],[Name]], Table_People[[#This Row],[Surname]]&amp;", "&amp;Table_People[[#This Row],[Name]])</f>
        <v>Amis, Martin</v>
      </c>
      <c r="T54" s="2" t="str">
        <f>IF(COUNTIFS(Table_People[Hash_ID],Table_People[[#This Row],[Hash_ID]])&gt;1,"Y","N")</f>
        <v>N</v>
      </c>
      <c r="U54" s="2"/>
    </row>
    <row r="55" spans="1:21" x14ac:dyDescent="0.35">
      <c r="A55" s="2" t="str">
        <f>"P-" &amp; UPPER(TRIM(Table_People[[#This Row],[Surname]])) &amp; "|" &amp; UPPER(TRIM(Table_People[[#This Row],[Name]]))</f>
        <v>P-|ANAXAGORAS</v>
      </c>
      <c r="B55" s="2" t="s">
        <v>582</v>
      </c>
      <c r="C55" s="2"/>
      <c r="D55" s="2"/>
      <c r="E55" s="2" t="s">
        <v>37</v>
      </c>
      <c r="F55" s="2" t="s">
        <v>10</v>
      </c>
      <c r="G55" s="2" t="s">
        <v>117</v>
      </c>
      <c r="H55" s="2"/>
      <c r="I55" s="2"/>
      <c r="J55" s="2"/>
      <c r="K55" s="2"/>
      <c r="L55" s="2"/>
      <c r="M55" s="2"/>
      <c r="N55" s="2"/>
      <c r="O55" s="2"/>
      <c r="P55" s="2"/>
      <c r="Q55" s="2"/>
      <c r="R55" s="2" t="str">
        <f>IF(Table_People[[#This Row],[Surname]]="", Table_People[[#This Row],[Name]], Table_People[[#This Row],[Name]]&amp;", "&amp;Table_People[[#This Row],[Surname]])</f>
        <v>Anaxagoras</v>
      </c>
      <c r="S55" s="2" t="str">
        <f>IF(Table_People[[#This Row],[Surname]]="", Table_People[[#This Row],[Name]], Table_People[[#This Row],[Surname]]&amp;", "&amp;Table_People[[#This Row],[Name]])</f>
        <v>Anaxagoras</v>
      </c>
      <c r="T55" s="2" t="str">
        <f>IF(COUNTIFS(Table_People[Hash_ID],Table_People[[#This Row],[Hash_ID]])&gt;1,"Y","N")</f>
        <v>N</v>
      </c>
      <c r="U55" s="2"/>
    </row>
    <row r="56" spans="1:21" x14ac:dyDescent="0.35">
      <c r="A56" s="2" t="str">
        <f>"P-" &amp; UPPER(TRIM(Table_People[[#This Row],[Surname]])) &amp; "|" &amp; UPPER(TRIM(Table_People[[#This Row],[Name]]))</f>
        <v>P-|ANAXIMANDER</v>
      </c>
      <c r="B56" s="2" t="s">
        <v>581</v>
      </c>
      <c r="C56" s="2"/>
      <c r="D56" s="2"/>
      <c r="E56" s="2" t="s">
        <v>37</v>
      </c>
      <c r="F56" s="2" t="s">
        <v>10</v>
      </c>
      <c r="G56" s="2" t="s">
        <v>117</v>
      </c>
      <c r="H56" s="2"/>
      <c r="I56" s="2"/>
      <c r="J56" s="2"/>
      <c r="K56" s="2"/>
      <c r="L56" s="2"/>
      <c r="M56" s="2"/>
      <c r="N56" s="2"/>
      <c r="O56" s="2"/>
      <c r="P56" s="2"/>
      <c r="Q56" s="2"/>
      <c r="R56" s="2" t="str">
        <f>IF(Table_People[[#This Row],[Surname]]="", Table_People[[#This Row],[Name]], Table_People[[#This Row],[Name]]&amp;", "&amp;Table_People[[#This Row],[Surname]])</f>
        <v>Anaximander</v>
      </c>
      <c r="S56" s="2" t="str">
        <f>IF(Table_People[[#This Row],[Surname]]="", Table_People[[#This Row],[Name]], Table_People[[#This Row],[Surname]]&amp;", "&amp;Table_People[[#This Row],[Name]])</f>
        <v>Anaximander</v>
      </c>
      <c r="T56" s="2" t="str">
        <f>IF(COUNTIFS(Table_People[Hash_ID],Table_People[[#This Row],[Hash_ID]])&gt;1,"Y","N")</f>
        <v>N</v>
      </c>
      <c r="U56" s="2"/>
    </row>
    <row r="57" spans="1:21" x14ac:dyDescent="0.35">
      <c r="A57" s="2" t="str">
        <f>"P-" &amp; UPPER(TRIM(Table_People[[#This Row],[Surname]])) &amp; "|" &amp; UPPER(TRIM(Table_People[[#This Row],[Name]]))</f>
        <v>P-|ANAXIMENES</v>
      </c>
      <c r="B57" s="2" t="s">
        <v>583</v>
      </c>
      <c r="C57" s="2"/>
      <c r="D57" s="2"/>
      <c r="E57" s="2" t="s">
        <v>37</v>
      </c>
      <c r="F57" s="2" t="s">
        <v>10</v>
      </c>
      <c r="G57" s="2" t="s">
        <v>117</v>
      </c>
      <c r="H57" s="2"/>
      <c r="I57" s="2"/>
      <c r="J57" s="2"/>
      <c r="K57" s="2"/>
      <c r="L57" s="2"/>
      <c r="M57" s="2"/>
      <c r="N57" s="2"/>
      <c r="O57" s="2"/>
      <c r="P57" s="2"/>
      <c r="Q57" s="2"/>
      <c r="R57" s="2" t="str">
        <f>IF(Table_People[[#This Row],[Surname]]="", Table_People[[#This Row],[Name]], Table_People[[#This Row],[Name]]&amp;", "&amp;Table_People[[#This Row],[Surname]])</f>
        <v>Anaximenes</v>
      </c>
      <c r="S57" s="2" t="str">
        <f>IF(Table_People[[#This Row],[Surname]]="", Table_People[[#This Row],[Name]], Table_People[[#This Row],[Surname]]&amp;", "&amp;Table_People[[#This Row],[Name]])</f>
        <v>Anaximenes</v>
      </c>
      <c r="T57" s="2" t="str">
        <f>IF(COUNTIFS(Table_People[Hash_ID],Table_People[[#This Row],[Hash_ID]])&gt;1,"Y","N")</f>
        <v>N</v>
      </c>
      <c r="U57" s="2"/>
    </row>
    <row r="58" spans="1:21" ht="29" x14ac:dyDescent="0.35">
      <c r="A58" s="2" t="str">
        <f>"P-" &amp; UPPER(TRIM(Table_People[[#This Row],[Surname]])) &amp; "|" &amp; UPPER(TRIM(Table_People[[#This Row],[Name]]))</f>
        <v>P-ANDERSON|BENEDICT</v>
      </c>
      <c r="B58" s="2" t="s">
        <v>20915</v>
      </c>
      <c r="C58" s="2" t="s">
        <v>20916</v>
      </c>
      <c r="D58" s="2" t="s">
        <v>21116</v>
      </c>
      <c r="E58" s="2" t="s">
        <v>21387</v>
      </c>
      <c r="F58" s="2" t="s">
        <v>10</v>
      </c>
      <c r="G58" s="2" t="s">
        <v>21388</v>
      </c>
      <c r="H58" s="2">
        <v>26</v>
      </c>
      <c r="I58" s="2" t="s">
        <v>3024</v>
      </c>
      <c r="J58" s="2">
        <v>1936</v>
      </c>
      <c r="K58" s="2"/>
      <c r="L58" s="2"/>
      <c r="M58" s="2">
        <v>13</v>
      </c>
      <c r="N58" s="2" t="s">
        <v>21470</v>
      </c>
      <c r="O58" s="2">
        <v>2015</v>
      </c>
      <c r="P58" s="2"/>
      <c r="Q58" s="2"/>
      <c r="R58" s="2" t="str">
        <f>IF(Table_People[[#This Row],[Surname]]="", Table_People[[#This Row],[Name]], Table_People[[#This Row],[Name]]&amp;", "&amp;Table_People[[#This Row],[Surname]])</f>
        <v>Benedict, Anderson</v>
      </c>
      <c r="S58" s="2" t="str">
        <f>IF(Table_People[[#This Row],[Surname]]="", Table_People[[#This Row],[Name]], Table_People[[#This Row],[Surname]]&amp;", "&amp;Table_People[[#This Row],[Name]])</f>
        <v>Anderson, Benedict</v>
      </c>
      <c r="T58" s="2" t="str">
        <f>IF(COUNTIFS(Table_People[Hash_ID],Table_People[[#This Row],[Hash_ID]])&gt;1,"Y","N")</f>
        <v>N</v>
      </c>
      <c r="U58" s="2"/>
    </row>
    <row r="59" spans="1:21" x14ac:dyDescent="0.35">
      <c r="A59" s="2" t="str">
        <f>"P-" &amp; UPPER(TRIM(Table_People[[#This Row],[Surname]])) &amp; "|" &amp; UPPER(TRIM(Table_People[[#This Row],[Name]]))</f>
        <v>P-ANDERSSON|ROY</v>
      </c>
      <c r="B59" s="2" t="s">
        <v>1358</v>
      </c>
      <c r="C59" s="2" t="s">
        <v>1359</v>
      </c>
      <c r="D59" s="2"/>
      <c r="E59" s="2" t="s">
        <v>1060</v>
      </c>
      <c r="F59" s="2" t="s">
        <v>10</v>
      </c>
      <c r="G59" s="2" t="s">
        <v>42</v>
      </c>
      <c r="H59" s="2"/>
      <c r="I59" s="2"/>
      <c r="J59" s="2"/>
      <c r="K59" s="2"/>
      <c r="L59" s="2"/>
      <c r="M59" s="2"/>
      <c r="N59" s="2"/>
      <c r="O59" s="2"/>
      <c r="P59" s="2"/>
      <c r="Q59" s="2"/>
      <c r="R59" s="2" t="str">
        <f>IF(Table_People[[#This Row],[Surname]]="", Table_People[[#This Row],[Name]], Table_People[[#This Row],[Name]]&amp;", "&amp;Table_People[[#This Row],[Surname]])</f>
        <v>Roy, Andersson</v>
      </c>
      <c r="S59" s="2" t="str">
        <f>IF(Table_People[[#This Row],[Surname]]="", Table_People[[#This Row],[Name]], Table_People[[#This Row],[Surname]]&amp;", "&amp;Table_People[[#This Row],[Name]])</f>
        <v>Andersson, Roy</v>
      </c>
      <c r="T59" s="2" t="str">
        <f>IF(COUNTIFS(Table_People[Hash_ID],Table_People[[#This Row],[Hash_ID]])&gt;1,"Y","N")</f>
        <v>N</v>
      </c>
      <c r="U59" s="2"/>
    </row>
    <row r="60" spans="1:21" x14ac:dyDescent="0.35">
      <c r="A60" s="2" t="str">
        <f>"P-" &amp; UPPER(TRIM(Table_People[[#This Row],[Surname]])) &amp; "|" &amp; UPPER(TRIM(Table_People[[#This Row],[Name]]))</f>
        <v>P-ANDO|TADAO</v>
      </c>
      <c r="B60" s="2" t="s">
        <v>12053</v>
      </c>
      <c r="C60" s="2" t="s">
        <v>12054</v>
      </c>
      <c r="D60" s="2" t="s">
        <v>12055</v>
      </c>
      <c r="E60" s="2" t="s">
        <v>12056</v>
      </c>
      <c r="F60" s="2" t="s">
        <v>10</v>
      </c>
      <c r="G60" s="2" t="s">
        <v>182</v>
      </c>
      <c r="H60" s="2"/>
      <c r="I60" s="2"/>
      <c r="J60" s="2"/>
      <c r="K60" s="2"/>
      <c r="L60" s="2"/>
      <c r="M60" s="2"/>
      <c r="N60" s="2"/>
      <c r="O60" s="2"/>
      <c r="P60" s="2"/>
      <c r="Q60" s="2"/>
      <c r="R60" s="2" t="str">
        <f>IF(Table_People[[#This Row],[Surname]]="", Table_People[[#This Row],[Name]], Table_People[[#This Row],[Name]]&amp;", "&amp;Table_People[[#This Row],[Surname]])</f>
        <v>Tadao, Ando</v>
      </c>
      <c r="S60" s="2" t="str">
        <f>IF(Table_People[[#This Row],[Surname]]="", Table_People[[#This Row],[Name]], Table_People[[#This Row],[Surname]]&amp;", "&amp;Table_People[[#This Row],[Name]])</f>
        <v>Ando, Tadao</v>
      </c>
      <c r="T60" s="2" t="str">
        <f>IF(COUNTIFS(Table_People[Hash_ID],Table_People[[#This Row],[Hash_ID]])&gt;1,"Y","N")</f>
        <v>N</v>
      </c>
      <c r="U60" s="2"/>
    </row>
    <row r="61" spans="1:21" ht="29" x14ac:dyDescent="0.35">
      <c r="A61" s="2" t="str">
        <f>"P-" &amp; UPPER(TRIM(Table_People[[#This Row],[Surname]])) &amp; "|" &amp; UPPER(TRIM(Table_People[[#This Row],[Name]]))</f>
        <v>P-ANDREAE|JOHANN VALENTIN</v>
      </c>
      <c r="B61" s="2" t="s">
        <v>5565</v>
      </c>
      <c r="C61" s="2" t="s">
        <v>5566</v>
      </c>
      <c r="D61" s="2"/>
      <c r="E61" s="2" t="s">
        <v>21369</v>
      </c>
      <c r="F61" s="2" t="s">
        <v>10</v>
      </c>
      <c r="G61" s="2" t="s">
        <v>38</v>
      </c>
      <c r="H61" s="2">
        <v>17</v>
      </c>
      <c r="I61" s="2" t="s">
        <v>3024</v>
      </c>
      <c r="J61" s="2">
        <v>1586</v>
      </c>
      <c r="K61" s="2"/>
      <c r="L61" s="2"/>
      <c r="M61" s="2">
        <v>27</v>
      </c>
      <c r="N61" s="2" t="s">
        <v>20658</v>
      </c>
      <c r="O61" s="2">
        <v>1654</v>
      </c>
      <c r="P61" s="2"/>
      <c r="Q61" s="2"/>
      <c r="R61" s="2" t="str">
        <f>IF(Table_People[[#This Row],[Surname]]="", Table_People[[#This Row],[Name]], Table_People[[#This Row],[Name]]&amp;", "&amp;Table_People[[#This Row],[Surname]])</f>
        <v>Johann Valentin, Andreae</v>
      </c>
      <c r="S61" s="2" t="str">
        <f>IF(Table_People[[#This Row],[Surname]]="", Table_People[[#This Row],[Name]], Table_People[[#This Row],[Surname]]&amp;", "&amp;Table_People[[#This Row],[Name]])</f>
        <v>Andreae, Johann Valentin</v>
      </c>
      <c r="T61" s="2" t="str">
        <f>IF(COUNTIFS(Table_People[Hash_ID],Table_People[[#This Row],[Hash_ID]])&gt;1,"Y","N")</f>
        <v>N</v>
      </c>
      <c r="U61" s="2"/>
    </row>
    <row r="62" spans="1:21" x14ac:dyDescent="0.35">
      <c r="A62" s="2" t="str">
        <f>"P-" &amp; UPPER(TRIM(Table_People[[#This Row],[Surname]])) &amp; "|" &amp; UPPER(TRIM(Table_People[[#This Row],[Name]]))</f>
        <v>P-ANDREYEV|LEONID</v>
      </c>
      <c r="B62" s="2" t="s">
        <v>2242</v>
      </c>
      <c r="C62" s="2" t="s">
        <v>2243</v>
      </c>
      <c r="D62" s="2" t="s">
        <v>3267</v>
      </c>
      <c r="E62" s="2" t="s">
        <v>3268</v>
      </c>
      <c r="F62" s="2" t="s">
        <v>10</v>
      </c>
      <c r="G62" s="2" t="s">
        <v>11</v>
      </c>
      <c r="H62" s="2"/>
      <c r="I62" s="2"/>
      <c r="J62" s="2"/>
      <c r="K62" s="2"/>
      <c r="L62" s="2"/>
      <c r="M62" s="2"/>
      <c r="N62" s="2"/>
      <c r="O62" s="2"/>
      <c r="P62" s="2"/>
      <c r="Q62" s="2"/>
      <c r="R62" s="2" t="str">
        <f>IF(Table_People[[#This Row],[Surname]]="", Table_People[[#This Row],[Name]], Table_People[[#This Row],[Name]]&amp;", "&amp;Table_People[[#This Row],[Surname]])</f>
        <v>Leonid, Andreyev</v>
      </c>
      <c r="S62" s="2" t="str">
        <f>IF(Table_People[[#This Row],[Surname]]="", Table_People[[#This Row],[Name]], Table_People[[#This Row],[Surname]]&amp;", "&amp;Table_People[[#This Row],[Name]])</f>
        <v>Andreyev, Leonid</v>
      </c>
      <c r="T62" s="2" t="str">
        <f>IF(COUNTIFS(Table_People[Hash_ID],Table_People[[#This Row],[Hash_ID]])&gt;1,"Y","N")</f>
        <v>N</v>
      </c>
      <c r="U62" s="2"/>
    </row>
    <row r="63" spans="1:21" x14ac:dyDescent="0.35">
      <c r="A63" s="2" t="str">
        <f>"P-" &amp; UPPER(TRIM(Table_People[[#This Row],[Surname]])) &amp; "|" &amp; UPPER(TRIM(Table_People[[#This Row],[Name]]))</f>
        <v>P-ANDRIĆ|IVO</v>
      </c>
      <c r="B63" s="2" t="s">
        <v>2065</v>
      </c>
      <c r="C63" s="2" t="s">
        <v>2066</v>
      </c>
      <c r="D63" s="2"/>
      <c r="E63" s="2" t="s">
        <v>71</v>
      </c>
      <c r="F63" s="2" t="s">
        <v>10</v>
      </c>
      <c r="G63" s="2" t="s">
        <v>2067</v>
      </c>
      <c r="H63" s="2"/>
      <c r="I63" s="2"/>
      <c r="J63" s="2"/>
      <c r="K63" s="2"/>
      <c r="L63" s="2"/>
      <c r="M63" s="2"/>
      <c r="N63" s="2"/>
      <c r="O63" s="2"/>
      <c r="P63" s="2"/>
      <c r="Q63" s="2"/>
      <c r="R63" s="2" t="str">
        <f>IF(Table_People[[#This Row],[Surname]]="", Table_People[[#This Row],[Name]], Table_People[[#This Row],[Name]]&amp;", "&amp;Table_People[[#This Row],[Surname]])</f>
        <v>Ivo, Andrić</v>
      </c>
      <c r="S63" s="2" t="str">
        <f>IF(Table_People[[#This Row],[Surname]]="", Table_People[[#This Row],[Name]], Table_People[[#This Row],[Surname]]&amp;", "&amp;Table_People[[#This Row],[Name]])</f>
        <v>Andrić, Ivo</v>
      </c>
      <c r="T63" s="2" t="str">
        <f>IF(COUNTIFS(Table_People[Hash_ID],Table_People[[#This Row],[Hash_ID]])&gt;1,"Y","N")</f>
        <v>N</v>
      </c>
      <c r="U63" s="2"/>
    </row>
    <row r="64" spans="1:21" x14ac:dyDescent="0.35">
      <c r="A64" s="2" t="str">
        <f>"P-" &amp; UPPER(TRIM(Table_People[[#This Row],[Surname]])) &amp; "|" &amp; UPPER(TRIM(Table_People[[#This Row],[Name]]))</f>
        <v>P-ANDRYCHIEWICZ|ZYGMUNT</v>
      </c>
      <c r="B64" s="2" t="s">
        <v>847</v>
      </c>
      <c r="C64" s="2" t="s">
        <v>3251</v>
      </c>
      <c r="D64" s="2"/>
      <c r="E64" s="2" t="s">
        <v>1389</v>
      </c>
      <c r="F64" s="2" t="s">
        <v>10</v>
      </c>
      <c r="G64" s="2" t="s">
        <v>59</v>
      </c>
      <c r="H64" s="2"/>
      <c r="I64" s="2"/>
      <c r="J64" s="2"/>
      <c r="K64" s="2"/>
      <c r="L64" s="2"/>
      <c r="M64" s="2"/>
      <c r="N64" s="2"/>
      <c r="O64" s="2"/>
      <c r="P64" s="2"/>
      <c r="Q64" s="2"/>
      <c r="R64" s="2" t="str">
        <f>IF(Table_People[[#This Row],[Surname]]="", Table_People[[#This Row],[Name]], Table_People[[#This Row],[Name]]&amp;", "&amp;Table_People[[#This Row],[Surname]])</f>
        <v>Zygmunt, Andrychiewicz</v>
      </c>
      <c r="S64" s="2" t="str">
        <f>IF(Table_People[[#This Row],[Surname]]="", Table_People[[#This Row],[Name]], Table_People[[#This Row],[Surname]]&amp;", "&amp;Table_People[[#This Row],[Name]])</f>
        <v>Andrychiewicz, Zygmunt</v>
      </c>
      <c r="T64" s="2" t="str">
        <f>IF(COUNTIFS(Table_People[Hash_ID],Table_People[[#This Row],[Hash_ID]])&gt;1,"Y","N")</f>
        <v>N</v>
      </c>
      <c r="U64" s="2"/>
    </row>
    <row r="65" spans="1:21" x14ac:dyDescent="0.35">
      <c r="A65" s="2" t="str">
        <f>"P-" &amp; UPPER(TRIM(Table_People[[#This Row],[Surname]])) &amp; "|" &amp; UPPER(TRIM(Table_People[[#This Row],[Name]]))</f>
        <v>P-ANGELICO|FRA</v>
      </c>
      <c r="B65" s="2" t="s">
        <v>3060</v>
      </c>
      <c r="C65" s="2" t="s">
        <v>3061</v>
      </c>
      <c r="D65" s="2" t="s">
        <v>3062</v>
      </c>
      <c r="E65" s="2" t="s">
        <v>3063</v>
      </c>
      <c r="F65" s="2" t="s">
        <v>10</v>
      </c>
      <c r="G65" s="2" t="s">
        <v>87</v>
      </c>
      <c r="H65" s="2"/>
      <c r="I65" s="2"/>
      <c r="J65" s="2"/>
      <c r="K65" s="2"/>
      <c r="L65" s="2"/>
      <c r="M65" s="2"/>
      <c r="N65" s="2"/>
      <c r="O65" s="2"/>
      <c r="P65" s="2"/>
      <c r="Q65" s="2"/>
      <c r="R65" s="2" t="str">
        <f>IF(Table_People[[#This Row],[Surname]]="", Table_People[[#This Row],[Name]], Table_People[[#This Row],[Name]]&amp;", "&amp;Table_People[[#This Row],[Surname]])</f>
        <v>Fra, Angelico</v>
      </c>
      <c r="S65" s="2" t="str">
        <f>IF(Table_People[[#This Row],[Surname]]="", Table_People[[#This Row],[Name]], Table_People[[#This Row],[Surname]]&amp;", "&amp;Table_People[[#This Row],[Name]])</f>
        <v>Angelico, Fra</v>
      </c>
      <c r="T65" s="2" t="str">
        <f>IF(COUNTIFS(Table_People[Hash_ID],Table_People[[#This Row],[Hash_ID]])&gt;1,"Y","N")</f>
        <v>N</v>
      </c>
      <c r="U65" s="2"/>
    </row>
    <row r="66" spans="1:21" x14ac:dyDescent="0.35">
      <c r="A66" s="2" t="str">
        <f>"P-" &amp; UPPER(TRIM(Table_People[[#This Row],[Surname]])) &amp; "|" &amp; UPPER(TRIM(Table_People[[#This Row],[Name]]))</f>
        <v>P-ANGELOPOULOS|THEO</v>
      </c>
      <c r="B66" s="2" t="s">
        <v>1370</v>
      </c>
      <c r="C66" s="2" t="s">
        <v>1371</v>
      </c>
      <c r="D66" s="2"/>
      <c r="E66" s="2" t="s">
        <v>1053</v>
      </c>
      <c r="F66" s="2" t="s">
        <v>10</v>
      </c>
      <c r="G66" s="2" t="s">
        <v>117</v>
      </c>
      <c r="H66" s="2"/>
      <c r="I66" s="2"/>
      <c r="J66" s="2"/>
      <c r="K66" s="2"/>
      <c r="L66" s="2"/>
      <c r="M66" s="2"/>
      <c r="N66" s="2"/>
      <c r="O66" s="2"/>
      <c r="P66" s="2"/>
      <c r="Q66" s="2"/>
      <c r="R66" s="2" t="str">
        <f>IF(Table_People[[#This Row],[Surname]]="", Table_People[[#This Row],[Name]], Table_People[[#This Row],[Name]]&amp;", "&amp;Table_People[[#This Row],[Surname]])</f>
        <v>Theo, Angelopoulos</v>
      </c>
      <c r="S66" s="2" t="str">
        <f>IF(Table_People[[#This Row],[Surname]]="", Table_People[[#This Row],[Name]], Table_People[[#This Row],[Surname]]&amp;", "&amp;Table_People[[#This Row],[Name]])</f>
        <v>Angelopoulos, Theo</v>
      </c>
      <c r="T66" s="2" t="str">
        <f>IF(COUNTIFS(Table_People[Hash_ID],Table_People[[#This Row],[Hash_ID]])&gt;1,"Y","N")</f>
        <v>N</v>
      </c>
      <c r="U66" s="2"/>
    </row>
    <row r="67" spans="1:21" x14ac:dyDescent="0.35">
      <c r="A67" s="2" t="str">
        <f>"P-" &amp; UPPER(TRIM(Table_People[[#This Row],[Surname]])) &amp; "|" &amp; UPPER(TRIM(Table_People[[#This Row],[Name]]))</f>
        <v>P-|ANONYMOUS</v>
      </c>
      <c r="B67" s="2" t="s">
        <v>2997</v>
      </c>
      <c r="C67" s="2"/>
      <c r="D67" s="2"/>
      <c r="E67" s="2" t="s">
        <v>1389</v>
      </c>
      <c r="F67" s="2" t="s">
        <v>3020</v>
      </c>
      <c r="G67" s="2" t="s">
        <v>2970</v>
      </c>
      <c r="H67" s="2"/>
      <c r="I67" s="2"/>
      <c r="J67" s="2"/>
      <c r="K67" s="2"/>
      <c r="L67" s="2"/>
      <c r="M67" s="2"/>
      <c r="N67" s="2"/>
      <c r="O67" s="2"/>
      <c r="P67" s="2"/>
      <c r="Q67" s="2"/>
      <c r="R67" s="2" t="str">
        <f>IF(Table_People[[#This Row],[Surname]]="", Table_People[[#This Row],[Name]], Table_People[[#This Row],[Name]]&amp;", "&amp;Table_People[[#This Row],[Surname]])</f>
        <v>Anonymous</v>
      </c>
      <c r="S67" s="2" t="str">
        <f>IF(Table_People[[#This Row],[Surname]]="", Table_People[[#This Row],[Name]], Table_People[[#This Row],[Surname]]&amp;", "&amp;Table_People[[#This Row],[Name]])</f>
        <v>Anonymous</v>
      </c>
      <c r="T67" s="2" t="str">
        <f>IF(COUNTIFS(Table_People[Hash_ID],Table_People[[#This Row],[Hash_ID]])&gt;1,"Y","N")</f>
        <v>N</v>
      </c>
      <c r="U67" s="2"/>
    </row>
    <row r="68" spans="1:21" x14ac:dyDescent="0.35">
      <c r="A68" s="2" t="str">
        <f>"P-" &amp; UPPER(TRIM(Table_People[[#This Row],[Surname]])) &amp; "|" &amp; UPPER(TRIM(Table_People[[#This Row],[Name]]))</f>
        <v>P-ANSCOMBE|ELIZABETH</v>
      </c>
      <c r="B68" s="2" t="s">
        <v>734</v>
      </c>
      <c r="C68" s="2" t="s">
        <v>735</v>
      </c>
      <c r="D68" s="2"/>
      <c r="E68" s="2" t="s">
        <v>37</v>
      </c>
      <c r="F68" s="2" t="s">
        <v>25</v>
      </c>
      <c r="G68" s="2" t="s">
        <v>91</v>
      </c>
      <c r="H68" s="2"/>
      <c r="I68" s="2"/>
      <c r="J68" s="2"/>
      <c r="K68" s="2"/>
      <c r="L68" s="2"/>
      <c r="M68" s="2"/>
      <c r="N68" s="2"/>
      <c r="O68" s="2"/>
      <c r="P68" s="2"/>
      <c r="Q68" s="2"/>
      <c r="R68" s="2" t="str">
        <f>IF(Table_People[[#This Row],[Surname]]="", Table_People[[#This Row],[Name]], Table_People[[#This Row],[Name]]&amp;", "&amp;Table_People[[#This Row],[Surname]])</f>
        <v>Elizabeth, Anscombe</v>
      </c>
      <c r="S68" s="2" t="str">
        <f>IF(Table_People[[#This Row],[Surname]]="", Table_People[[#This Row],[Name]], Table_People[[#This Row],[Surname]]&amp;", "&amp;Table_People[[#This Row],[Name]])</f>
        <v>Anscombe, Elizabeth</v>
      </c>
      <c r="T68" s="2" t="str">
        <f>IF(COUNTIFS(Table_People[Hash_ID],Table_People[[#This Row],[Hash_ID]])&gt;1,"Y","N")</f>
        <v>N</v>
      </c>
      <c r="U68" s="2"/>
    </row>
    <row r="69" spans="1:21" x14ac:dyDescent="0.35">
      <c r="A69" s="2" t="str">
        <f>"P-" &amp; UPPER(TRIM(Table_People[[#This Row],[Surname]])) &amp; "|" &amp; UPPER(TRIM(Table_People[[#This Row],[Name]]))</f>
        <v>P-ANTONI|GAUDI</v>
      </c>
      <c r="B69" s="2" t="s">
        <v>12249</v>
      </c>
      <c r="C69" s="2" t="s">
        <v>1405</v>
      </c>
      <c r="D69" s="2" t="s">
        <v>12250</v>
      </c>
      <c r="E69" s="2" t="s">
        <v>12065</v>
      </c>
      <c r="F69" s="2" t="s">
        <v>10</v>
      </c>
      <c r="G69" s="2" t="s">
        <v>127</v>
      </c>
      <c r="H69" s="2"/>
      <c r="I69" s="2"/>
      <c r="J69" s="2"/>
      <c r="K69" s="2"/>
      <c r="L69" s="2"/>
      <c r="M69" s="2"/>
      <c r="N69" s="2"/>
      <c r="O69" s="2"/>
      <c r="P69" s="2"/>
      <c r="Q69" s="2"/>
      <c r="R69" s="2" t="str">
        <f>IF(Table_People[[#This Row],[Surname]]="", Table_People[[#This Row],[Name]], Table_People[[#This Row],[Name]]&amp;", "&amp;Table_People[[#This Row],[Surname]])</f>
        <v>Gaudi, Antoni</v>
      </c>
      <c r="S69" s="2" t="str">
        <f>IF(Table_People[[#This Row],[Surname]]="", Table_People[[#This Row],[Name]], Table_People[[#This Row],[Surname]]&amp;", "&amp;Table_People[[#This Row],[Name]])</f>
        <v>Antoni, Gaudi</v>
      </c>
      <c r="T69" s="2" t="str">
        <f>IF(COUNTIFS(Table_People[Hash_ID],Table_People[[#This Row],[Hash_ID]])&gt;1,"Y","N")</f>
        <v>N</v>
      </c>
      <c r="U69" s="2"/>
    </row>
    <row r="70" spans="1:21" x14ac:dyDescent="0.35">
      <c r="A70" s="2" t="str">
        <f>"P-" &amp; UPPER(TRIM(Table_People[[#This Row],[Surname]])) &amp; "|" &amp; UPPER(TRIM(Table_People[[#This Row],[Name]]))</f>
        <v>P-ANTONIO ROTARI|PIETRO</v>
      </c>
      <c r="B70" s="2" t="s">
        <v>3192</v>
      </c>
      <c r="C70" s="2" t="s">
        <v>3193</v>
      </c>
      <c r="D70" s="2"/>
      <c r="E70" s="2" t="s">
        <v>1389</v>
      </c>
      <c r="F70" s="2" t="s">
        <v>10</v>
      </c>
      <c r="G70" s="2" t="s">
        <v>87</v>
      </c>
      <c r="H70" s="2"/>
      <c r="I70" s="2"/>
      <c r="J70" s="2"/>
      <c r="K70" s="2"/>
      <c r="L70" s="2"/>
      <c r="M70" s="2"/>
      <c r="N70" s="2"/>
      <c r="O70" s="2"/>
      <c r="P70" s="2"/>
      <c r="Q70" s="2"/>
      <c r="R70" s="2" t="str">
        <f>IF(Table_People[[#This Row],[Surname]]="", Table_People[[#This Row],[Name]], Table_People[[#This Row],[Name]]&amp;", "&amp;Table_People[[#This Row],[Surname]])</f>
        <v>Pietro, Antonio Rotari</v>
      </c>
      <c r="S70" s="2" t="str">
        <f>IF(Table_People[[#This Row],[Surname]]="", Table_People[[#This Row],[Name]], Table_People[[#This Row],[Surname]]&amp;", "&amp;Table_People[[#This Row],[Name]])</f>
        <v>Antonio Rotari, Pietro</v>
      </c>
      <c r="T70" s="2" t="str">
        <f>IF(COUNTIFS(Table_People[Hash_ID],Table_People[[#This Row],[Hash_ID]])&gt;1,"Y","N")</f>
        <v>N</v>
      </c>
      <c r="U70" s="2"/>
    </row>
    <row r="71" spans="1:21" x14ac:dyDescent="0.35">
      <c r="A71" s="2" t="str">
        <f>"P-" &amp; UPPER(TRIM(Table_People[[#This Row],[Surname]])) &amp; "|" &amp; UPPER(TRIM(Table_People[[#This Row],[Name]]))</f>
        <v>P-ANTONIONI|MICHELANGELO</v>
      </c>
      <c r="B71" s="2" t="s">
        <v>1159</v>
      </c>
      <c r="C71" s="2" t="s">
        <v>1160</v>
      </c>
      <c r="D71" s="2"/>
      <c r="E71" s="2" t="s">
        <v>1053</v>
      </c>
      <c r="F71" s="2" t="s">
        <v>10</v>
      </c>
      <c r="G71" s="2" t="s">
        <v>87</v>
      </c>
      <c r="H71" s="2"/>
      <c r="I71" s="2"/>
      <c r="J71" s="2"/>
      <c r="K71" s="2"/>
      <c r="L71" s="2"/>
      <c r="M71" s="2"/>
      <c r="N71" s="2"/>
      <c r="O71" s="2"/>
      <c r="P71" s="2"/>
      <c r="Q71" s="2"/>
      <c r="R71" s="2" t="str">
        <f>IF(Table_People[[#This Row],[Surname]]="", Table_People[[#This Row],[Name]], Table_People[[#This Row],[Name]]&amp;", "&amp;Table_People[[#This Row],[Surname]])</f>
        <v>Michelangelo, Antonioni</v>
      </c>
      <c r="S71" s="2" t="str">
        <f>IF(Table_People[[#This Row],[Surname]]="", Table_People[[#This Row],[Name]], Table_People[[#This Row],[Surname]]&amp;", "&amp;Table_People[[#This Row],[Name]])</f>
        <v>Antonioni, Michelangelo</v>
      </c>
      <c r="T71" s="2" t="str">
        <f>IF(COUNTIFS(Table_People[Hash_ID],Table_People[[#This Row],[Hash_ID]])&gt;1,"Y","N")</f>
        <v>N</v>
      </c>
      <c r="U71" s="2"/>
    </row>
    <row r="72" spans="1:21" ht="29" x14ac:dyDescent="0.35">
      <c r="A72" s="2" t="str">
        <f>"P-" &amp; UPPER(TRIM(Table_People[[#This Row],[Surname]])) &amp; "|" &amp; UPPER(TRIM(Table_People[[#This Row],[Name]]))</f>
        <v>P-APOLLINAIRE|GUILLAUME</v>
      </c>
      <c r="B72" s="2" t="s">
        <v>5676</v>
      </c>
      <c r="C72" s="2" t="s">
        <v>5677</v>
      </c>
      <c r="D72" s="2" t="s">
        <v>10687</v>
      </c>
      <c r="E72" s="2" t="s">
        <v>10688</v>
      </c>
      <c r="F72" s="2" t="s">
        <v>10</v>
      </c>
      <c r="G72" s="2" t="s">
        <v>10918</v>
      </c>
      <c r="H72" s="2"/>
      <c r="I72" s="2"/>
      <c r="J72" s="2"/>
      <c r="K72" s="2"/>
      <c r="L72" s="2"/>
      <c r="M72" s="2"/>
      <c r="N72" s="2"/>
      <c r="O72" s="2"/>
      <c r="P72" s="2"/>
      <c r="Q72" s="2"/>
      <c r="R72" s="2" t="str">
        <f>IF(Table_People[[#This Row],[Surname]]="", Table_People[[#This Row],[Name]], Table_People[[#This Row],[Name]]&amp;", "&amp;Table_People[[#This Row],[Surname]])</f>
        <v>Guillaume, Apollinaire</v>
      </c>
      <c r="S72" s="2" t="str">
        <f>IF(Table_People[[#This Row],[Surname]]="", Table_People[[#This Row],[Name]], Table_People[[#This Row],[Surname]]&amp;", "&amp;Table_People[[#This Row],[Name]])</f>
        <v>Apollinaire, Guillaume</v>
      </c>
      <c r="T72" s="2" t="str">
        <f>IF(COUNTIFS(Table_People[Hash_ID],Table_People[[#This Row],[Hash_ID]])&gt;1,"Y","N")</f>
        <v>N</v>
      </c>
      <c r="U72" s="2"/>
    </row>
    <row r="73" spans="1:21" x14ac:dyDescent="0.35">
      <c r="A73" s="2" t="str">
        <f>"P-" &amp; UPPER(TRIM(Table_People[[#This Row],[Surname]])) &amp; "|" &amp; UPPER(TRIM(Table_People[[#This Row],[Name]]))</f>
        <v>P-APPELFELD|AHARON</v>
      </c>
      <c r="B73" s="2" t="s">
        <v>491</v>
      </c>
      <c r="C73" s="2" t="s">
        <v>492</v>
      </c>
      <c r="D73" s="2"/>
      <c r="E73" s="2" t="s">
        <v>62</v>
      </c>
      <c r="F73" s="2" t="s">
        <v>10</v>
      </c>
      <c r="G73" s="2" t="s">
        <v>493</v>
      </c>
      <c r="H73" s="2"/>
      <c r="I73" s="2"/>
      <c r="J73" s="2"/>
      <c r="K73" s="2"/>
      <c r="L73" s="2"/>
      <c r="M73" s="2"/>
      <c r="N73" s="2"/>
      <c r="O73" s="2"/>
      <c r="P73" s="2"/>
      <c r="Q73" s="2"/>
      <c r="R73" s="2" t="str">
        <f>IF(Table_People[[#This Row],[Surname]]="", Table_People[[#This Row],[Name]], Table_People[[#This Row],[Name]]&amp;", "&amp;Table_People[[#This Row],[Surname]])</f>
        <v>Aharon, Appelfeld</v>
      </c>
      <c r="S73" s="2" t="str">
        <f>IF(Table_People[[#This Row],[Surname]]="", Table_People[[#This Row],[Name]], Table_People[[#This Row],[Surname]]&amp;", "&amp;Table_People[[#This Row],[Name]])</f>
        <v>Appelfeld, Aharon</v>
      </c>
      <c r="T73" s="2" t="str">
        <f>IF(COUNTIFS(Table_People[Hash_ID],Table_People[[#This Row],[Hash_ID]])&gt;1,"Y","N")</f>
        <v>N</v>
      </c>
      <c r="U73" s="2"/>
    </row>
    <row r="74" spans="1:21" x14ac:dyDescent="0.35">
      <c r="A74" s="2" t="str">
        <f>"P-" &amp; UPPER(TRIM(Table_People[[#This Row],[Surname]])) &amp; "|" &amp; UPPER(TRIM(Table_People[[#This Row],[Name]]))</f>
        <v>P-APPIAH|KWAME ANTHONY</v>
      </c>
      <c r="B74" s="2" t="s">
        <v>715</v>
      </c>
      <c r="C74" s="2" t="s">
        <v>716</v>
      </c>
      <c r="D74" s="2"/>
      <c r="E74" s="2" t="s">
        <v>37</v>
      </c>
      <c r="F74" s="2" t="s">
        <v>10</v>
      </c>
      <c r="G74" s="2" t="s">
        <v>10929</v>
      </c>
      <c r="H74" s="2"/>
      <c r="I74" s="2"/>
      <c r="J74" s="2"/>
      <c r="K74" s="2"/>
      <c r="L74" s="2"/>
      <c r="M74" s="2"/>
      <c r="N74" s="2"/>
      <c r="O74" s="2"/>
      <c r="P74" s="2"/>
      <c r="Q74" s="2"/>
      <c r="R74" s="2" t="str">
        <f>IF(Table_People[[#This Row],[Surname]]="", Table_People[[#This Row],[Name]], Table_People[[#This Row],[Name]]&amp;", "&amp;Table_People[[#This Row],[Surname]])</f>
        <v>Kwame Anthony, Appiah</v>
      </c>
      <c r="S74" s="2" t="str">
        <f>IF(Table_People[[#This Row],[Surname]]="", Table_People[[#This Row],[Name]], Table_People[[#This Row],[Surname]]&amp;", "&amp;Table_People[[#This Row],[Name]])</f>
        <v>Appiah, Kwame Anthony</v>
      </c>
      <c r="T74" s="2" t="str">
        <f>IF(COUNTIFS(Table_People[Hash_ID],Table_People[[#This Row],[Hash_ID]])&gt;1,"Y","N")</f>
        <v>N</v>
      </c>
      <c r="U74" s="2"/>
    </row>
    <row r="75" spans="1:21" x14ac:dyDescent="0.35">
      <c r="A75" s="2" t="str">
        <f>"P-" &amp; UPPER(TRIM(Table_People[[#This Row],[Surname]])) &amp; "|" &amp; UPPER(TRIM(Table_People[[#This Row],[Name]]))</f>
        <v>P-APPLEBAUM|ANNE</v>
      </c>
      <c r="B75" s="2" t="s">
        <v>2602</v>
      </c>
      <c r="C75" s="2" t="s">
        <v>6728</v>
      </c>
      <c r="D75" s="2"/>
      <c r="E75" s="2" t="s">
        <v>985</v>
      </c>
      <c r="F75" s="2" t="s">
        <v>25</v>
      </c>
      <c r="G75" s="2" t="s">
        <v>10983</v>
      </c>
      <c r="H75" s="2"/>
      <c r="I75" s="2"/>
      <c r="J75" s="2"/>
      <c r="K75" s="2"/>
      <c r="L75" s="2"/>
      <c r="M75" s="2"/>
      <c r="N75" s="2"/>
      <c r="O75" s="2"/>
      <c r="P75" s="2"/>
      <c r="Q75" s="2"/>
      <c r="R75" s="2" t="str">
        <f>IF(Table_People[[#This Row],[Surname]]="", Table_People[[#This Row],[Name]], Table_People[[#This Row],[Name]]&amp;", "&amp;Table_People[[#This Row],[Surname]])</f>
        <v>Anne, Applebaum</v>
      </c>
      <c r="S75" s="2" t="str">
        <f>IF(Table_People[[#This Row],[Surname]]="", Table_People[[#This Row],[Name]], Table_People[[#This Row],[Surname]]&amp;", "&amp;Table_People[[#This Row],[Name]])</f>
        <v>Applebaum, Anne</v>
      </c>
      <c r="T75" s="2" t="str">
        <f>IF(COUNTIFS(Table_People[Hash_ID],Table_People[[#This Row],[Hash_ID]])&gt;1,"Y","N")</f>
        <v>N</v>
      </c>
      <c r="U75" s="2"/>
    </row>
    <row r="76" spans="1:21" ht="29" x14ac:dyDescent="0.35">
      <c r="A76" s="2" t="str">
        <f>"P-" &amp; UPPER(TRIM(Table_People[[#This Row],[Surname]])) &amp; "|" &amp; UPPER(TRIM(Table_People[[#This Row],[Name]]))</f>
        <v>P-|APULEIUS</v>
      </c>
      <c r="B76" s="2" t="s">
        <v>14721</v>
      </c>
      <c r="C76" s="2"/>
      <c r="D76" s="2" t="s">
        <v>21087</v>
      </c>
      <c r="E76" s="2" t="s">
        <v>21323</v>
      </c>
      <c r="F76" s="2" t="s">
        <v>10</v>
      </c>
      <c r="G76" s="2" t="s">
        <v>21324</v>
      </c>
      <c r="H76" s="2"/>
      <c r="I76" s="2"/>
      <c r="J76" s="2">
        <v>124</v>
      </c>
      <c r="K76" s="2"/>
      <c r="L76" s="2"/>
      <c r="M76" s="2"/>
      <c r="N76" s="2"/>
      <c r="O76" s="2">
        <v>170</v>
      </c>
      <c r="P76" s="2"/>
      <c r="Q76" s="2"/>
      <c r="R76" s="2" t="str">
        <f>IF(Table_People[[#This Row],[Surname]]="", Table_People[[#This Row],[Name]], Table_People[[#This Row],[Name]]&amp;", "&amp;Table_People[[#This Row],[Surname]])</f>
        <v>Apuleius</v>
      </c>
      <c r="S76" s="2" t="str">
        <f>IF(Table_People[[#This Row],[Surname]]="", Table_People[[#This Row],[Name]], Table_People[[#This Row],[Surname]]&amp;", "&amp;Table_People[[#This Row],[Name]])</f>
        <v>Apuleius</v>
      </c>
      <c r="T76" s="2" t="str">
        <f>IF(COUNTIFS(Table_People[Hash_ID],Table_People[[#This Row],[Hash_ID]])&gt;1,"Y","N")</f>
        <v>N</v>
      </c>
      <c r="U76" s="2"/>
    </row>
    <row r="77" spans="1:21" x14ac:dyDescent="0.35">
      <c r="A77" s="2" t="str">
        <f>"P-" &amp; UPPER(TRIM(Table_People[[#This Row],[Surname]])) &amp; "|" &amp; UPPER(TRIM(Table_People[[#This Row],[Name]]))</f>
        <v>P-AQUINAS|THOMAS</v>
      </c>
      <c r="B77" s="2" t="s">
        <v>431</v>
      </c>
      <c r="C77" s="2" t="s">
        <v>10531</v>
      </c>
      <c r="D77" s="2"/>
      <c r="E77" s="2" t="s">
        <v>606</v>
      </c>
      <c r="F77" s="2" t="s">
        <v>10</v>
      </c>
      <c r="G77" s="2" t="s">
        <v>87</v>
      </c>
      <c r="H77" s="2"/>
      <c r="I77" s="2"/>
      <c r="J77" s="2"/>
      <c r="K77" s="2"/>
      <c r="L77" s="2"/>
      <c r="M77" s="2"/>
      <c r="N77" s="2"/>
      <c r="O77" s="2"/>
      <c r="P77" s="2"/>
      <c r="Q77" s="2"/>
      <c r="R77" s="2" t="str">
        <f>IF(Table_People[[#This Row],[Surname]]="", Table_People[[#This Row],[Name]], Table_People[[#This Row],[Name]]&amp;", "&amp;Table_People[[#This Row],[Surname]])</f>
        <v>Thomas, Aquinas</v>
      </c>
      <c r="S77" s="2" t="str">
        <f>IF(Table_People[[#This Row],[Surname]]="", Table_People[[#This Row],[Name]], Table_People[[#This Row],[Surname]]&amp;", "&amp;Table_People[[#This Row],[Name]])</f>
        <v>Aquinas, Thomas</v>
      </c>
      <c r="T77" s="2" t="str">
        <f>IF(COUNTIFS(Table_People[Hash_ID],Table_People[[#This Row],[Hash_ID]])&gt;1,"Y","N")</f>
        <v>N</v>
      </c>
      <c r="U77" s="2"/>
    </row>
    <row r="78" spans="1:21" x14ac:dyDescent="0.35">
      <c r="A78" s="2" t="str">
        <f>"P-" &amp; UPPER(TRIM(Table_People[[#This Row],[Surname]])) &amp; "|" &amp; UPPER(TRIM(Table_People[[#This Row],[Name]]))</f>
        <v>P-ARABI|IBN</v>
      </c>
      <c r="B78" s="2" t="s">
        <v>893</v>
      </c>
      <c r="C78" s="2" t="s">
        <v>894</v>
      </c>
      <c r="D78" s="2" t="s">
        <v>895</v>
      </c>
      <c r="E78" s="2" t="s">
        <v>10875</v>
      </c>
      <c r="F78" s="2" t="s">
        <v>10</v>
      </c>
      <c r="G78" s="2" t="s">
        <v>612</v>
      </c>
      <c r="H78" s="2"/>
      <c r="I78" s="2"/>
      <c r="J78" s="2"/>
      <c r="K78" s="2"/>
      <c r="L78" s="2"/>
      <c r="M78" s="2"/>
      <c r="N78" s="2"/>
      <c r="O78" s="2"/>
      <c r="P78" s="2"/>
      <c r="Q78" s="2"/>
      <c r="R78" s="2" t="str">
        <f>IF(Table_People[[#This Row],[Surname]]="", Table_People[[#This Row],[Name]], Table_People[[#This Row],[Name]]&amp;", "&amp;Table_People[[#This Row],[Surname]])</f>
        <v>Ibn, Arabi</v>
      </c>
      <c r="S78" s="2" t="str">
        <f>IF(Table_People[[#This Row],[Surname]]="", Table_People[[#This Row],[Name]], Table_People[[#This Row],[Surname]]&amp;", "&amp;Table_People[[#This Row],[Name]])</f>
        <v>Arabi, Ibn</v>
      </c>
      <c r="T78" s="2" t="str">
        <f>IF(COUNTIFS(Table_People[Hash_ID],Table_People[[#This Row],[Hash_ID]])&gt;1,"Y","N")</f>
        <v>N</v>
      </c>
      <c r="U78" s="2"/>
    </row>
    <row r="79" spans="1:21" x14ac:dyDescent="0.35">
      <c r="A79" s="2" t="str">
        <f>"P-" &amp; UPPER(TRIM(Table_People[[#This Row],[Surname]])) &amp; "|" &amp; UPPER(TRIM(Table_People[[#This Row],[Name]]))</f>
        <v>P-ARAGON|LOUIS</v>
      </c>
      <c r="B79" s="2" t="s">
        <v>1684</v>
      </c>
      <c r="C79" s="2" t="s">
        <v>6745</v>
      </c>
      <c r="D79" s="2"/>
      <c r="E79" s="2" t="s">
        <v>68</v>
      </c>
      <c r="F79" s="2" t="s">
        <v>10</v>
      </c>
      <c r="G79" s="2" t="s">
        <v>15</v>
      </c>
      <c r="H79" s="2"/>
      <c r="I79" s="2"/>
      <c r="J79" s="2"/>
      <c r="K79" s="2"/>
      <c r="L79" s="2"/>
      <c r="M79" s="2"/>
      <c r="N79" s="2"/>
      <c r="O79" s="2"/>
      <c r="P79" s="2"/>
      <c r="Q79" s="2"/>
      <c r="R79" s="2" t="str">
        <f>IF(Table_People[[#This Row],[Surname]]="", Table_People[[#This Row],[Name]], Table_People[[#This Row],[Name]]&amp;", "&amp;Table_People[[#This Row],[Surname]])</f>
        <v>Louis, Aragon</v>
      </c>
      <c r="S79" s="2" t="str">
        <f>IF(Table_People[[#This Row],[Surname]]="", Table_People[[#This Row],[Name]], Table_People[[#This Row],[Surname]]&amp;", "&amp;Table_People[[#This Row],[Name]])</f>
        <v>Aragon, Louis</v>
      </c>
      <c r="T79" s="2" t="str">
        <f>IF(COUNTIFS(Table_People[Hash_ID],Table_People[[#This Row],[Hash_ID]])&gt;1,"Y","N")</f>
        <v>N</v>
      </c>
      <c r="U79" s="2"/>
    </row>
    <row r="80" spans="1:21" x14ac:dyDescent="0.35">
      <c r="A80" s="2" t="str">
        <f>"P-" &amp; UPPER(TRIM(Table_People[[#This Row],[Surname]])) &amp; "|" &amp; UPPER(TRIM(Table_People[[#This Row],[Name]]))</f>
        <v>P-ARCHITECTS|FOREIGN OFFICE</v>
      </c>
      <c r="B80" s="2" t="s">
        <v>12282</v>
      </c>
      <c r="C80" s="2" t="s">
        <v>12218</v>
      </c>
      <c r="D80" s="2" t="s">
        <v>12099</v>
      </c>
      <c r="E80" s="2" t="s">
        <v>12218</v>
      </c>
      <c r="F80" s="2" t="s">
        <v>2970</v>
      </c>
      <c r="G80" s="2" t="s">
        <v>91</v>
      </c>
      <c r="H80" s="2"/>
      <c r="I80" s="2"/>
      <c r="J80" s="2"/>
      <c r="K80" s="2"/>
      <c r="L80" s="2"/>
      <c r="M80" s="2"/>
      <c r="N80" s="2"/>
      <c r="O80" s="2"/>
      <c r="P80" s="2"/>
      <c r="Q80" s="2"/>
      <c r="R80" s="2" t="str">
        <f>IF(Table_People[[#This Row],[Surname]]="", Table_People[[#This Row],[Name]], Table_People[[#This Row],[Name]]&amp;", "&amp;Table_People[[#This Row],[Surname]])</f>
        <v>Foreign Office, Architects</v>
      </c>
      <c r="S80" s="2" t="str">
        <f>IF(Table_People[[#This Row],[Surname]]="", Table_People[[#This Row],[Name]], Table_People[[#This Row],[Surname]]&amp;", "&amp;Table_People[[#This Row],[Name]])</f>
        <v>Architects, Foreign Office</v>
      </c>
      <c r="T80" s="2" t="str">
        <f>IF(COUNTIFS(Table_People[Hash_ID],Table_People[[#This Row],[Hash_ID]])&gt;1,"Y","N")</f>
        <v>N</v>
      </c>
      <c r="U80" s="2"/>
    </row>
    <row r="81" spans="1:21" x14ac:dyDescent="0.35">
      <c r="A81" s="2" t="str">
        <f>"P-" &amp; UPPER(TRIM(Table_People[[#This Row],[Surname]])) &amp; "|" &amp; UPPER(TRIM(Table_People[[#This Row],[Name]]))</f>
        <v>P-ARENDT|HANNAH</v>
      </c>
      <c r="B81" s="2" t="s">
        <v>534</v>
      </c>
      <c r="C81" s="2" t="s">
        <v>535</v>
      </c>
      <c r="D81" s="2"/>
      <c r="E81" s="2" t="s">
        <v>536</v>
      </c>
      <c r="F81" s="2" t="s">
        <v>25</v>
      </c>
      <c r="G81" s="2" t="s">
        <v>10922</v>
      </c>
      <c r="H81" s="2"/>
      <c r="I81" s="2"/>
      <c r="J81" s="2"/>
      <c r="K81" s="2"/>
      <c r="L81" s="2"/>
      <c r="M81" s="2"/>
      <c r="N81" s="2"/>
      <c r="O81" s="2"/>
      <c r="P81" s="2"/>
      <c r="Q81" s="2"/>
      <c r="R81" s="2" t="str">
        <f>IF(Table_People[[#This Row],[Surname]]="", Table_People[[#This Row],[Name]], Table_People[[#This Row],[Name]]&amp;", "&amp;Table_People[[#This Row],[Surname]])</f>
        <v>Hannah, Arendt</v>
      </c>
      <c r="S81" s="2" t="str">
        <f>IF(Table_People[[#This Row],[Surname]]="", Table_People[[#This Row],[Name]], Table_People[[#This Row],[Surname]]&amp;", "&amp;Table_People[[#This Row],[Name]])</f>
        <v>Arendt, Hannah</v>
      </c>
      <c r="T81" s="2" t="str">
        <f>IF(COUNTIFS(Table_People[Hash_ID],Table_People[[#This Row],[Hash_ID]])&gt;1,"Y","N")</f>
        <v>N</v>
      </c>
      <c r="U81" s="2"/>
    </row>
    <row r="82" spans="1:21" x14ac:dyDescent="0.35">
      <c r="A82" s="2" t="str">
        <f>"P-" &amp; UPPER(TRIM(Table_People[[#This Row],[Surname]])) &amp; "|" &amp; UPPER(TRIM(Table_People[[#This Row],[Name]]))</f>
        <v>P-|ARISTOTLE</v>
      </c>
      <c r="B82" s="2" t="s">
        <v>597</v>
      </c>
      <c r="C82" s="2"/>
      <c r="D82" s="2"/>
      <c r="E82" s="2" t="s">
        <v>37</v>
      </c>
      <c r="F82" s="2" t="s">
        <v>10</v>
      </c>
      <c r="G82" s="2" t="s">
        <v>117</v>
      </c>
      <c r="H82" s="2"/>
      <c r="I82" s="2"/>
      <c r="J82" s="2"/>
      <c r="K82" s="2"/>
      <c r="L82" s="2"/>
      <c r="M82" s="2"/>
      <c r="N82" s="2"/>
      <c r="O82" s="2"/>
      <c r="P82" s="2"/>
      <c r="Q82" s="2"/>
      <c r="R82" s="2" t="str">
        <f>IF(Table_People[[#This Row],[Surname]]="", Table_People[[#This Row],[Name]], Table_People[[#This Row],[Name]]&amp;", "&amp;Table_People[[#This Row],[Surname]])</f>
        <v>Aristotle</v>
      </c>
      <c r="S82" s="2" t="str">
        <f>IF(Table_People[[#This Row],[Surname]]="", Table_People[[#This Row],[Name]], Table_People[[#This Row],[Surname]]&amp;", "&amp;Table_People[[#This Row],[Name]])</f>
        <v>Aristotle</v>
      </c>
      <c r="T82" s="2" t="str">
        <f>IF(COUNTIFS(Table_People[Hash_ID],Table_People[[#This Row],[Hash_ID]])&gt;1,"Y","N")</f>
        <v>Y</v>
      </c>
      <c r="U82" s="2"/>
    </row>
    <row r="83" spans="1:21" x14ac:dyDescent="0.35">
      <c r="A83" s="2" t="str">
        <f>"P-" &amp; UPPER(TRIM(Table_People[[#This Row],[Surname]])) &amp; "|" &amp; UPPER(TRIM(Table_People[[#This Row],[Name]]))</f>
        <v>P-ARMAND|LOUIS</v>
      </c>
      <c r="B83" s="2" t="s">
        <v>1684</v>
      </c>
      <c r="C83" s="2" t="s">
        <v>5468</v>
      </c>
      <c r="D83" s="2"/>
      <c r="E83" s="2" t="s">
        <v>5604</v>
      </c>
      <c r="F83" s="2" t="s">
        <v>10</v>
      </c>
      <c r="G83" s="2" t="s">
        <v>370</v>
      </c>
      <c r="H83" s="2"/>
      <c r="I83" s="2"/>
      <c r="J83" s="2"/>
      <c r="K83" s="2"/>
      <c r="L83" s="2"/>
      <c r="M83" s="2"/>
      <c r="N83" s="2"/>
      <c r="O83" s="2"/>
      <c r="P83" s="2"/>
      <c r="Q83" s="2"/>
      <c r="R83" s="2" t="str">
        <f>IF(Table_People[[#This Row],[Surname]]="", Table_People[[#This Row],[Name]], Table_People[[#This Row],[Name]]&amp;", "&amp;Table_People[[#This Row],[Surname]])</f>
        <v>Louis, Armand</v>
      </c>
      <c r="S83" s="2" t="str">
        <f>IF(Table_People[[#This Row],[Surname]]="", Table_People[[#This Row],[Name]], Table_People[[#This Row],[Surname]]&amp;", "&amp;Table_People[[#This Row],[Name]])</f>
        <v>Armand, Louis</v>
      </c>
      <c r="T83" s="2" t="str">
        <f>IF(COUNTIFS(Table_People[Hash_ID],Table_People[[#This Row],[Hash_ID]])&gt;1,"Y","N")</f>
        <v>N</v>
      </c>
      <c r="U83" s="2"/>
    </row>
    <row r="84" spans="1:21" x14ac:dyDescent="0.35">
      <c r="A84" s="2" t="str">
        <f>"P-" &amp; UPPER(TRIM(Table_People[[#This Row],[Surname]])) &amp; "|" &amp; UPPER(TRIM(Table_People[[#This Row],[Name]]))</f>
        <v>P-ARMSTRONG|KAREN</v>
      </c>
      <c r="B84" s="2" t="s">
        <v>911</v>
      </c>
      <c r="C84" s="2" t="s">
        <v>912</v>
      </c>
      <c r="D84" s="2"/>
      <c r="E84" s="2" t="s">
        <v>913</v>
      </c>
      <c r="F84" s="2" t="s">
        <v>25</v>
      </c>
      <c r="G84" s="2" t="s">
        <v>91</v>
      </c>
      <c r="H84" s="2"/>
      <c r="I84" s="2"/>
      <c r="J84" s="2"/>
      <c r="K84" s="2"/>
      <c r="L84" s="2"/>
      <c r="M84" s="2"/>
      <c r="N84" s="2"/>
      <c r="O84" s="2"/>
      <c r="P84" s="2"/>
      <c r="Q84" s="2"/>
      <c r="R84" s="2" t="str">
        <f>IF(Table_People[[#This Row],[Surname]]="", Table_People[[#This Row],[Name]], Table_People[[#This Row],[Name]]&amp;", "&amp;Table_People[[#This Row],[Surname]])</f>
        <v>Karen, Armstrong</v>
      </c>
      <c r="S84" s="2" t="str">
        <f>IF(Table_People[[#This Row],[Surname]]="", Table_People[[#This Row],[Name]], Table_People[[#This Row],[Surname]]&amp;", "&amp;Table_People[[#This Row],[Name]])</f>
        <v>Armstrong, Karen</v>
      </c>
      <c r="T84" s="2" t="str">
        <f>IF(COUNTIFS(Table_People[Hash_ID],Table_People[[#This Row],[Hash_ID]])&gt;1,"Y","N")</f>
        <v>N</v>
      </c>
      <c r="U84" s="2"/>
    </row>
    <row r="85" spans="1:21" x14ac:dyDescent="0.35">
      <c r="A85" s="2" t="str">
        <f>"P-" &amp; UPPER(TRIM(Table_People[[#This Row],[Surname]])) &amp; "|" &amp; UPPER(TRIM(Table_People[[#This Row],[Name]]))</f>
        <v>P-ARONOFSKY|DARREN</v>
      </c>
      <c r="B85" s="2" t="s">
        <v>1256</v>
      </c>
      <c r="C85" s="2" t="s">
        <v>1257</v>
      </c>
      <c r="D85" s="2"/>
      <c r="E85" s="2" t="s">
        <v>10745</v>
      </c>
      <c r="F85" s="2" t="s">
        <v>10</v>
      </c>
      <c r="G85" s="2" t="s">
        <v>63</v>
      </c>
      <c r="H85" s="2"/>
      <c r="I85" s="2"/>
      <c r="J85" s="2"/>
      <c r="K85" s="2"/>
      <c r="L85" s="2"/>
      <c r="M85" s="2"/>
      <c r="N85" s="2"/>
      <c r="O85" s="2"/>
      <c r="P85" s="2"/>
      <c r="Q85" s="2"/>
      <c r="R85" s="2" t="str">
        <f>IF(Table_People[[#This Row],[Surname]]="", Table_People[[#This Row],[Name]], Table_People[[#This Row],[Name]]&amp;", "&amp;Table_People[[#This Row],[Surname]])</f>
        <v>Darren, Aronofsky</v>
      </c>
      <c r="S85" s="2" t="str">
        <f>IF(Table_People[[#This Row],[Surname]]="", Table_People[[#This Row],[Name]], Table_People[[#This Row],[Surname]]&amp;", "&amp;Table_People[[#This Row],[Name]])</f>
        <v>Aronofsky, Darren</v>
      </c>
      <c r="T85" s="2" t="str">
        <f>IF(COUNTIFS(Table_People[Hash_ID],Table_People[[#This Row],[Hash_ID]])&gt;1,"Y","N")</f>
        <v>N</v>
      </c>
      <c r="U85" s="2"/>
    </row>
    <row r="86" spans="1:21" ht="29" x14ac:dyDescent="0.35">
      <c r="A86" s="2" t="str">
        <f>"P-" &amp; UPPER(TRIM(Table_People[[#This Row],[Surname]])) &amp; "|" &amp; UPPER(TRIM(Table_People[[#This Row],[Name]]))</f>
        <v>P-ARTAUD|ANTONIN</v>
      </c>
      <c r="B86" s="2" t="s">
        <v>32</v>
      </c>
      <c r="C86" s="2" t="s">
        <v>33</v>
      </c>
      <c r="D86" s="2"/>
      <c r="E86" s="2" t="s">
        <v>34</v>
      </c>
      <c r="F86" s="2" t="s">
        <v>10</v>
      </c>
      <c r="G86" s="2" t="s">
        <v>15</v>
      </c>
      <c r="H86" s="2"/>
      <c r="I86" s="2"/>
      <c r="J86" s="2"/>
      <c r="K86" s="2"/>
      <c r="L86" s="2"/>
      <c r="M86" s="2"/>
      <c r="N86" s="2"/>
      <c r="O86" s="2"/>
      <c r="P86" s="2"/>
      <c r="Q86" s="2"/>
      <c r="R86" s="2" t="str">
        <f>IF(Table_People[[#This Row],[Surname]]="", Table_People[[#This Row],[Name]], Table_People[[#This Row],[Name]]&amp;", "&amp;Table_People[[#This Row],[Surname]])</f>
        <v>Antonin, Artaud</v>
      </c>
      <c r="S86" s="2" t="str">
        <f>IF(Table_People[[#This Row],[Surname]]="", Table_People[[#This Row],[Name]], Table_People[[#This Row],[Surname]]&amp;", "&amp;Table_People[[#This Row],[Name]])</f>
        <v>Artaud, Antonin</v>
      </c>
      <c r="T86" s="2" t="str">
        <f>IF(COUNTIFS(Table_People[Hash_ID],Table_People[[#This Row],[Hash_ID]])&gt;1,"Y","N")</f>
        <v>N</v>
      </c>
      <c r="U86" s="2"/>
    </row>
    <row r="87" spans="1:21" x14ac:dyDescent="0.35">
      <c r="A87" s="2" t="str">
        <f>"P-" &amp; UPPER(TRIM(Table_People[[#This Row],[Surname]])) &amp; "|" &amp; UPPER(TRIM(Table_People[[#This Row],[Name]]))</f>
        <v>P-ASHBERY|JOHN</v>
      </c>
      <c r="B87" s="2" t="s">
        <v>235</v>
      </c>
      <c r="C87" s="2" t="s">
        <v>236</v>
      </c>
      <c r="D87" s="2"/>
      <c r="E87" s="2" t="s">
        <v>24</v>
      </c>
      <c r="F87" s="2" t="s">
        <v>10</v>
      </c>
      <c r="G87" s="2" t="s">
        <v>63</v>
      </c>
      <c r="H87" s="2"/>
      <c r="I87" s="2"/>
      <c r="J87" s="2"/>
      <c r="K87" s="2"/>
      <c r="L87" s="2"/>
      <c r="M87" s="2"/>
      <c r="N87" s="2"/>
      <c r="O87" s="2"/>
      <c r="P87" s="2"/>
      <c r="Q87" s="2"/>
      <c r="R87" s="2" t="str">
        <f>IF(Table_People[[#This Row],[Surname]]="", Table_People[[#This Row],[Name]], Table_People[[#This Row],[Name]]&amp;", "&amp;Table_People[[#This Row],[Surname]])</f>
        <v>John, Ashbery</v>
      </c>
      <c r="S87" s="2" t="str">
        <f>IF(Table_People[[#This Row],[Surname]]="", Table_People[[#This Row],[Name]], Table_People[[#This Row],[Surname]]&amp;", "&amp;Table_People[[#This Row],[Name]])</f>
        <v>Ashbery, John</v>
      </c>
      <c r="T87" s="2" t="str">
        <f>IF(COUNTIFS(Table_People[Hash_ID],Table_People[[#This Row],[Hash_ID]])&gt;1,"Y","N")</f>
        <v>N</v>
      </c>
      <c r="U87" s="2"/>
    </row>
    <row r="88" spans="1:21" x14ac:dyDescent="0.35">
      <c r="A88" s="2" t="str">
        <f>"P-" &amp; UPPER(TRIM(Table_People[[#This Row],[Surname]])) &amp; "|" &amp; UPPER(TRIM(Table_People[[#This Row],[Name]]))</f>
        <v>P-ASHLEY|MIKE</v>
      </c>
      <c r="B88" s="2" t="s">
        <v>20765</v>
      </c>
      <c r="C88" s="2" t="s">
        <v>20766</v>
      </c>
      <c r="D88" s="2" t="s">
        <v>21076</v>
      </c>
      <c r="E88" s="2" t="s">
        <v>21287</v>
      </c>
      <c r="F88" s="2" t="s">
        <v>10</v>
      </c>
      <c r="G88" s="2" t="s">
        <v>91</v>
      </c>
      <c r="H88" s="2">
        <v>20</v>
      </c>
      <c r="I88" s="2" t="s">
        <v>21467</v>
      </c>
      <c r="J88" s="2">
        <v>1948</v>
      </c>
      <c r="K88" s="2"/>
      <c r="L88" s="2"/>
      <c r="M88" s="2"/>
      <c r="N88" s="2"/>
      <c r="O88" s="2"/>
      <c r="P88" s="2"/>
      <c r="Q88" s="2"/>
      <c r="R88" s="2" t="str">
        <f>IF(Table_People[[#This Row],[Surname]]="", Table_People[[#This Row],[Name]], Table_People[[#This Row],[Name]]&amp;", "&amp;Table_People[[#This Row],[Surname]])</f>
        <v>Mike, Ashley</v>
      </c>
      <c r="S88" s="2" t="str">
        <f>IF(Table_People[[#This Row],[Surname]]="", Table_People[[#This Row],[Name]], Table_People[[#This Row],[Surname]]&amp;", "&amp;Table_People[[#This Row],[Name]])</f>
        <v>Ashley, Mike</v>
      </c>
      <c r="T88" s="2" t="str">
        <f>IF(COUNTIFS(Table_People[Hash_ID],Table_People[[#This Row],[Hash_ID]])&gt;1,"Y","N")</f>
        <v>N</v>
      </c>
      <c r="U88" s="2"/>
    </row>
    <row r="89" spans="1:21" ht="29" x14ac:dyDescent="0.35">
      <c r="A89" s="2" t="str">
        <f>"P-" &amp; UPPER(TRIM(Table_People[[#This Row],[Surname]])) &amp; "|" &amp; UPPER(TRIM(Table_People[[#This Row],[Name]]))</f>
        <v>P-ASHTON|FREDERICK</v>
      </c>
      <c r="B89" s="2" t="s">
        <v>1320</v>
      </c>
      <c r="C89" s="2" t="s">
        <v>12644</v>
      </c>
      <c r="D89" s="2" t="s">
        <v>12645</v>
      </c>
      <c r="E89" s="2" t="s">
        <v>12586</v>
      </c>
      <c r="F89" s="2" t="s">
        <v>10</v>
      </c>
      <c r="G89" s="2" t="s">
        <v>91</v>
      </c>
      <c r="H89" s="2"/>
      <c r="I89" s="2"/>
      <c r="J89" s="2"/>
      <c r="K89" s="2"/>
      <c r="L89" s="2"/>
      <c r="M89" s="2"/>
      <c r="N89" s="2"/>
      <c r="O89" s="2"/>
      <c r="P89" s="2"/>
      <c r="Q89" s="2"/>
      <c r="R89" s="2" t="str">
        <f>IF(Table_People[[#This Row],[Surname]]="", Table_People[[#This Row],[Name]], Table_People[[#This Row],[Name]]&amp;", "&amp;Table_People[[#This Row],[Surname]])</f>
        <v>Frederick, Ashton</v>
      </c>
      <c r="S89" s="2" t="str">
        <f>IF(Table_People[[#This Row],[Surname]]="", Table_People[[#This Row],[Name]], Table_People[[#This Row],[Surname]]&amp;", "&amp;Table_People[[#This Row],[Name]])</f>
        <v>Ashton, Frederick</v>
      </c>
      <c r="T89" s="2" t="str">
        <f>IF(COUNTIFS(Table_People[Hash_ID],Table_People[[#This Row],[Hash_ID]])&gt;1,"Y","N")</f>
        <v>N</v>
      </c>
      <c r="U89" s="2"/>
    </row>
    <row r="90" spans="1:21" ht="29" x14ac:dyDescent="0.35">
      <c r="A90" s="2" t="str">
        <f>"P-" &amp; UPPER(TRIM(Table_People[[#This Row],[Surname]])) &amp; "|" &amp; UPPER(TRIM(Table_People[[#This Row],[Name]]))</f>
        <v>P-ASIMOV|ISAAC</v>
      </c>
      <c r="B90" s="2" t="s">
        <v>207</v>
      </c>
      <c r="C90" s="2" t="s">
        <v>898</v>
      </c>
      <c r="D90" s="2"/>
      <c r="E90" s="2" t="s">
        <v>899</v>
      </c>
      <c r="F90" s="2" t="s">
        <v>10</v>
      </c>
      <c r="G90" s="2" t="s">
        <v>10968</v>
      </c>
      <c r="H90" s="2"/>
      <c r="I90" s="2"/>
      <c r="J90" s="2"/>
      <c r="K90" s="2"/>
      <c r="L90" s="2"/>
      <c r="M90" s="2"/>
      <c r="N90" s="2"/>
      <c r="O90" s="2"/>
      <c r="P90" s="2"/>
      <c r="Q90" s="2"/>
      <c r="R90" s="2" t="str">
        <f>IF(Table_People[[#This Row],[Surname]]="", Table_People[[#This Row],[Name]], Table_People[[#This Row],[Name]]&amp;", "&amp;Table_People[[#This Row],[Surname]])</f>
        <v>Isaac, Asimov</v>
      </c>
      <c r="S90" s="2" t="str">
        <f>IF(Table_People[[#This Row],[Surname]]="", Table_People[[#This Row],[Name]], Table_People[[#This Row],[Surname]]&amp;", "&amp;Table_People[[#This Row],[Name]])</f>
        <v>Asimov, Isaac</v>
      </c>
      <c r="T90" s="2" t="str">
        <f>IF(COUNTIFS(Table_People[Hash_ID],Table_People[[#This Row],[Hash_ID]])&gt;1,"Y","N")</f>
        <v>N</v>
      </c>
      <c r="U90" s="2"/>
    </row>
    <row r="91" spans="1:21" x14ac:dyDescent="0.35">
      <c r="A91" s="2" t="str">
        <f>"P-" &amp; UPPER(TRIM(Table_People[[#This Row],[Surname]])) &amp; "|" &amp; UPPER(TRIM(Table_People[[#This Row],[Name]]))</f>
        <v>P-ASSI|SERAJ</v>
      </c>
      <c r="B91" s="2" t="s">
        <v>8384</v>
      </c>
      <c r="C91" s="2" t="s">
        <v>8385</v>
      </c>
      <c r="D91" s="2"/>
      <c r="E91" s="2" t="s">
        <v>5592</v>
      </c>
      <c r="F91" s="2" t="s">
        <v>10</v>
      </c>
      <c r="G91" s="2" t="s">
        <v>8386</v>
      </c>
      <c r="H91" s="2"/>
      <c r="I91" s="2"/>
      <c r="J91" s="2"/>
      <c r="K91" s="2"/>
      <c r="L91" s="2"/>
      <c r="M91" s="2"/>
      <c r="N91" s="2"/>
      <c r="O91" s="2"/>
      <c r="P91" s="2"/>
      <c r="Q91" s="2"/>
      <c r="R91" s="2" t="str">
        <f>IF(Table_People[[#This Row],[Surname]]="", Table_People[[#This Row],[Name]], Table_People[[#This Row],[Name]]&amp;", "&amp;Table_People[[#This Row],[Surname]])</f>
        <v>Seraj, Assi</v>
      </c>
      <c r="S91" s="2" t="str">
        <f>IF(Table_People[[#This Row],[Surname]]="", Table_People[[#This Row],[Name]], Table_People[[#This Row],[Surname]]&amp;", "&amp;Table_People[[#This Row],[Name]])</f>
        <v>Assi, Seraj</v>
      </c>
      <c r="T91" s="2" t="str">
        <f>IF(COUNTIFS(Table_People[Hash_ID],Table_People[[#This Row],[Hash_ID]])&gt;1,"Y","N")</f>
        <v>N</v>
      </c>
      <c r="U91" s="2"/>
    </row>
    <row r="92" spans="1:21" x14ac:dyDescent="0.35">
      <c r="A92" s="2" t="str">
        <f>"P-" &amp; UPPER(TRIM(Table_People[[#This Row],[Surname]])) &amp; "|" &amp; UPPER(TRIM(Table_People[[#This Row],[Name]]))</f>
        <v>P-ASTER|ARI</v>
      </c>
      <c r="B92" s="2" t="s">
        <v>1240</v>
      </c>
      <c r="C92" s="2" t="s">
        <v>1241</v>
      </c>
      <c r="D92" s="2"/>
      <c r="E92" s="2" t="s">
        <v>10745</v>
      </c>
      <c r="F92" s="2" t="s">
        <v>10</v>
      </c>
      <c r="G92" s="2" t="s">
        <v>63</v>
      </c>
      <c r="H92" s="2"/>
      <c r="I92" s="2"/>
      <c r="J92" s="2"/>
      <c r="K92" s="2"/>
      <c r="L92" s="2"/>
      <c r="M92" s="2"/>
      <c r="N92" s="2"/>
      <c r="O92" s="2"/>
      <c r="P92" s="2"/>
      <c r="Q92" s="2"/>
      <c r="R92" s="2" t="str">
        <f>IF(Table_People[[#This Row],[Surname]]="", Table_People[[#This Row],[Name]], Table_People[[#This Row],[Name]]&amp;", "&amp;Table_People[[#This Row],[Surname]])</f>
        <v>Ari, Aster</v>
      </c>
      <c r="S92" s="2" t="str">
        <f>IF(Table_People[[#This Row],[Surname]]="", Table_People[[#This Row],[Name]], Table_People[[#This Row],[Surname]]&amp;", "&amp;Table_People[[#This Row],[Name]])</f>
        <v>Aster, Ari</v>
      </c>
      <c r="T92" s="2" t="str">
        <f>IF(COUNTIFS(Table_People[Hash_ID],Table_People[[#This Row],[Hash_ID]])&gt;1,"Y","N")</f>
        <v>N</v>
      </c>
      <c r="U92" s="2"/>
    </row>
    <row r="93" spans="1:21" x14ac:dyDescent="0.35">
      <c r="A93" s="2" t="str">
        <f>"P-" &amp; UPPER(TRIM(Table_People[[#This Row],[Surname]])) &amp; "|" &amp; UPPER(TRIM(Table_People[[#This Row],[Name]]))</f>
        <v>P-ATWOOD|MARGARET</v>
      </c>
      <c r="B93" s="2" t="s">
        <v>313</v>
      </c>
      <c r="C93" s="2" t="s">
        <v>314</v>
      </c>
      <c r="D93" s="2"/>
      <c r="E93" s="2" t="s">
        <v>315</v>
      </c>
      <c r="F93" s="2" t="s">
        <v>25</v>
      </c>
      <c r="G93" s="2" t="s">
        <v>285</v>
      </c>
      <c r="H93" s="2"/>
      <c r="I93" s="2"/>
      <c r="J93" s="2"/>
      <c r="K93" s="2"/>
      <c r="L93" s="2"/>
      <c r="M93" s="2"/>
      <c r="N93" s="2"/>
      <c r="O93" s="2"/>
      <c r="P93" s="2"/>
      <c r="Q93" s="2"/>
      <c r="R93" s="2" t="str">
        <f>IF(Table_People[[#This Row],[Surname]]="", Table_People[[#This Row],[Name]], Table_People[[#This Row],[Name]]&amp;", "&amp;Table_People[[#This Row],[Surname]])</f>
        <v>Margaret, Atwood</v>
      </c>
      <c r="S93" s="2" t="str">
        <f>IF(Table_People[[#This Row],[Surname]]="", Table_People[[#This Row],[Name]], Table_People[[#This Row],[Surname]]&amp;", "&amp;Table_People[[#This Row],[Name]])</f>
        <v>Atwood, Margaret</v>
      </c>
      <c r="T93" s="2" t="str">
        <f>IF(COUNTIFS(Table_People[Hash_ID],Table_People[[#This Row],[Hash_ID]])&gt;1,"Y","N")</f>
        <v>N</v>
      </c>
      <c r="U93" s="2"/>
    </row>
    <row r="94" spans="1:21" x14ac:dyDescent="0.35">
      <c r="A94" s="2" t="str">
        <f>"P-" &amp; UPPER(TRIM(Table_People[[#This Row],[Surname]])) &amp; "|" &amp; UPPER(TRIM(Table_People[[#This Row],[Name]]))</f>
        <v>P-AUBLET|ALBERT</v>
      </c>
      <c r="B94" s="2" t="s">
        <v>12</v>
      </c>
      <c r="C94" s="2" t="s">
        <v>3004</v>
      </c>
      <c r="D94" s="2"/>
      <c r="E94" s="2" t="s">
        <v>1389</v>
      </c>
      <c r="F94" s="2" t="s">
        <v>10</v>
      </c>
      <c r="G94" s="2" t="s">
        <v>15</v>
      </c>
      <c r="H94" s="2"/>
      <c r="I94" s="2"/>
      <c r="J94" s="2"/>
      <c r="K94" s="2"/>
      <c r="L94" s="2"/>
      <c r="M94" s="2"/>
      <c r="N94" s="2"/>
      <c r="O94" s="2"/>
      <c r="P94" s="2"/>
      <c r="Q94" s="2"/>
      <c r="R94" s="2" t="str">
        <f>IF(Table_People[[#This Row],[Surname]]="", Table_People[[#This Row],[Name]], Table_People[[#This Row],[Name]]&amp;", "&amp;Table_People[[#This Row],[Surname]])</f>
        <v>Albert, Aublet</v>
      </c>
      <c r="S94" s="2" t="str">
        <f>IF(Table_People[[#This Row],[Surname]]="", Table_People[[#This Row],[Name]], Table_People[[#This Row],[Surname]]&amp;", "&amp;Table_People[[#This Row],[Name]])</f>
        <v>Aublet, Albert</v>
      </c>
      <c r="T94" s="2" t="str">
        <f>IF(COUNTIFS(Table_People[Hash_ID],Table_People[[#This Row],[Hash_ID]])&gt;1,"Y","N")</f>
        <v>N</v>
      </c>
      <c r="U94" s="2"/>
    </row>
    <row r="95" spans="1:21" x14ac:dyDescent="0.35">
      <c r="A95" s="2" t="str">
        <f>"P-" &amp; UPPER(TRIM(Table_People[[#This Row],[Surname]])) &amp; "|" &amp; UPPER(TRIM(Table_People[[#This Row],[Name]]))</f>
        <v>P-AUDEN|W.H.</v>
      </c>
      <c r="B95" s="2" t="s">
        <v>6755</v>
      </c>
      <c r="C95" s="2" t="s">
        <v>6756</v>
      </c>
      <c r="D95" s="2" t="s">
        <v>6757</v>
      </c>
      <c r="E95" s="2" t="s">
        <v>126</v>
      </c>
      <c r="F95" s="2" t="s">
        <v>10</v>
      </c>
      <c r="G95" s="2" t="s">
        <v>10892</v>
      </c>
      <c r="H95" s="2"/>
      <c r="I95" s="2"/>
      <c r="J95" s="2"/>
      <c r="K95" s="2"/>
      <c r="L95" s="2"/>
      <c r="M95" s="2"/>
      <c r="N95" s="2"/>
      <c r="O95" s="2"/>
      <c r="P95" s="2"/>
      <c r="Q95" s="2"/>
      <c r="R95" s="2" t="str">
        <f>IF(Table_People[[#This Row],[Surname]]="", Table_People[[#This Row],[Name]], Table_People[[#This Row],[Name]]&amp;", "&amp;Table_People[[#This Row],[Surname]])</f>
        <v>W.H., Auden</v>
      </c>
      <c r="S95" s="2" t="str">
        <f>IF(Table_People[[#This Row],[Surname]]="", Table_People[[#This Row],[Name]], Table_People[[#This Row],[Surname]]&amp;", "&amp;Table_People[[#This Row],[Name]])</f>
        <v>Auden, W.H.</v>
      </c>
      <c r="T95" s="2" t="str">
        <f>IF(COUNTIFS(Table_People[Hash_ID],Table_People[[#This Row],[Hash_ID]])&gt;1,"Y","N")</f>
        <v>N</v>
      </c>
      <c r="U95" s="2"/>
    </row>
    <row r="96" spans="1:21" x14ac:dyDescent="0.35">
      <c r="A96" s="2" t="str">
        <f>"P-" &amp; UPPER(TRIM(Table_People[[#This Row],[Surname]])) &amp; "|" &amp; UPPER(TRIM(Table_People[[#This Row],[Name]]))</f>
        <v>P-AUERBACH|DATHAN</v>
      </c>
      <c r="B96" s="2" t="s">
        <v>6836</v>
      </c>
      <c r="C96" s="2" t="s">
        <v>1453</v>
      </c>
      <c r="D96" s="2"/>
      <c r="E96" s="2" t="s">
        <v>51</v>
      </c>
      <c r="F96" s="2" t="s">
        <v>10</v>
      </c>
      <c r="G96" s="2" t="s">
        <v>63</v>
      </c>
      <c r="H96" s="2"/>
      <c r="I96" s="2"/>
      <c r="J96" s="2"/>
      <c r="K96" s="2"/>
      <c r="L96" s="2"/>
      <c r="M96" s="2"/>
      <c r="N96" s="2"/>
      <c r="O96" s="2"/>
      <c r="P96" s="2"/>
      <c r="Q96" s="2"/>
      <c r="R96" s="2" t="str">
        <f>IF(Table_People[[#This Row],[Surname]]="", Table_People[[#This Row],[Name]], Table_People[[#This Row],[Name]]&amp;", "&amp;Table_People[[#This Row],[Surname]])</f>
        <v>Dathan, Auerbach</v>
      </c>
      <c r="S96" s="2" t="str">
        <f>IF(Table_People[[#This Row],[Surname]]="", Table_People[[#This Row],[Name]], Table_People[[#This Row],[Surname]]&amp;", "&amp;Table_People[[#This Row],[Name]])</f>
        <v>Auerbach, Dathan</v>
      </c>
      <c r="T96" s="2" t="str">
        <f>IF(COUNTIFS(Table_People[Hash_ID],Table_People[[#This Row],[Hash_ID]])&gt;1,"Y","N")</f>
        <v>N</v>
      </c>
      <c r="U96" s="2"/>
    </row>
    <row r="97" spans="1:21" x14ac:dyDescent="0.35">
      <c r="A97" s="2" t="str">
        <f>"P-" &amp; UPPER(TRIM(Table_People[[#This Row],[Surname]])) &amp; "|" &amp; UPPER(TRIM(Table_People[[#This Row],[Name]]))</f>
        <v>P-AUERBACH|FRANK</v>
      </c>
      <c r="B97" s="2" t="s">
        <v>141</v>
      </c>
      <c r="C97" s="2" t="s">
        <v>1453</v>
      </c>
      <c r="D97" s="2"/>
      <c r="E97" s="2" t="s">
        <v>1389</v>
      </c>
      <c r="F97" s="2" t="s">
        <v>10</v>
      </c>
      <c r="G97" s="2" t="s">
        <v>91</v>
      </c>
      <c r="H97" s="2"/>
      <c r="I97" s="2"/>
      <c r="J97" s="2"/>
      <c r="K97" s="2"/>
      <c r="L97" s="2"/>
      <c r="M97" s="2"/>
      <c r="N97" s="2"/>
      <c r="O97" s="2"/>
      <c r="P97" s="2"/>
      <c r="Q97" s="2"/>
      <c r="R97" s="2" t="str">
        <f>IF(Table_People[[#This Row],[Surname]]="", Table_People[[#This Row],[Name]], Table_People[[#This Row],[Name]]&amp;", "&amp;Table_People[[#This Row],[Surname]])</f>
        <v>Frank, Auerbach</v>
      </c>
      <c r="S97" s="2" t="str">
        <f>IF(Table_People[[#This Row],[Surname]]="", Table_People[[#This Row],[Name]], Table_People[[#This Row],[Surname]]&amp;", "&amp;Table_People[[#This Row],[Name]])</f>
        <v>Auerbach, Frank</v>
      </c>
      <c r="T97" s="2" t="str">
        <f>IF(COUNTIFS(Table_People[Hash_ID],Table_People[[#This Row],[Hash_ID]])&gt;1,"Y","N")</f>
        <v>N</v>
      </c>
      <c r="U97" s="2"/>
    </row>
    <row r="98" spans="1:21" x14ac:dyDescent="0.35">
      <c r="A98" s="2" t="str">
        <f>"P-" &amp; UPPER(TRIM(Table_People[[#This Row],[Surname]])) &amp; "|" &amp; UPPER(TRIM(Table_People[[#This Row],[Name]]))</f>
        <v>P-AUGÉ|MARC</v>
      </c>
      <c r="B98" s="2" t="s">
        <v>1509</v>
      </c>
      <c r="C98" s="2" t="s">
        <v>8792</v>
      </c>
      <c r="D98" s="2"/>
      <c r="E98" s="2" t="s">
        <v>8793</v>
      </c>
      <c r="F98" s="2" t="s">
        <v>10</v>
      </c>
      <c r="G98" s="2" t="s">
        <v>15</v>
      </c>
      <c r="H98" s="2"/>
      <c r="I98" s="2"/>
      <c r="J98" s="2"/>
      <c r="K98" s="2"/>
      <c r="L98" s="2"/>
      <c r="M98" s="2"/>
      <c r="N98" s="2"/>
      <c r="O98" s="2"/>
      <c r="P98" s="2"/>
      <c r="Q98" s="2"/>
      <c r="R98" s="2" t="str">
        <f>IF(Table_People[[#This Row],[Surname]]="", Table_People[[#This Row],[Name]], Table_People[[#This Row],[Name]]&amp;", "&amp;Table_People[[#This Row],[Surname]])</f>
        <v>Marc, Augé</v>
      </c>
      <c r="S98" s="2" t="str">
        <f>IF(Table_People[[#This Row],[Surname]]="", Table_People[[#This Row],[Name]], Table_People[[#This Row],[Surname]]&amp;", "&amp;Table_People[[#This Row],[Name]])</f>
        <v>Augé, Marc</v>
      </c>
      <c r="T98" s="2" t="str">
        <f>IF(COUNTIFS(Table_People[Hash_ID],Table_People[[#This Row],[Hash_ID]])&gt;1,"Y","N")</f>
        <v>N</v>
      </c>
      <c r="U98" s="2"/>
    </row>
    <row r="99" spans="1:21" x14ac:dyDescent="0.35">
      <c r="A99" s="2" t="str">
        <f>"P-" &amp; UPPER(TRIM(Table_People[[#This Row],[Surname]])) &amp; "|" &amp; UPPER(TRIM(Table_People[[#This Row],[Name]]))</f>
        <v>P-|AUGUSTINE OF HIPPO</v>
      </c>
      <c r="B99" s="2" t="s">
        <v>604</v>
      </c>
      <c r="C99" s="2"/>
      <c r="D99" s="2" t="s">
        <v>605</v>
      </c>
      <c r="E99" s="2" t="s">
        <v>606</v>
      </c>
      <c r="F99" s="2" t="s">
        <v>10</v>
      </c>
      <c r="G99" s="2" t="s">
        <v>10965</v>
      </c>
      <c r="H99" s="2"/>
      <c r="I99" s="2"/>
      <c r="J99" s="2"/>
      <c r="K99" s="2"/>
      <c r="L99" s="2"/>
      <c r="M99" s="2"/>
      <c r="N99" s="2"/>
      <c r="O99" s="2"/>
      <c r="P99" s="2"/>
      <c r="Q99" s="2"/>
      <c r="R99" s="2" t="str">
        <f>IF(Table_People[[#This Row],[Surname]]="", Table_People[[#This Row],[Name]], Table_People[[#This Row],[Name]]&amp;", "&amp;Table_People[[#This Row],[Surname]])</f>
        <v>Augustine of Hippo</v>
      </c>
      <c r="S99" s="2" t="str">
        <f>IF(Table_People[[#This Row],[Surname]]="", Table_People[[#This Row],[Name]], Table_People[[#This Row],[Surname]]&amp;", "&amp;Table_People[[#This Row],[Name]])</f>
        <v>Augustine of Hippo</v>
      </c>
      <c r="T99" s="2" t="str">
        <f>IF(COUNTIFS(Table_People[Hash_ID],Table_People[[#This Row],[Hash_ID]])&gt;1,"Y","N")</f>
        <v>N</v>
      </c>
      <c r="U99" s="2"/>
    </row>
    <row r="100" spans="1:21" x14ac:dyDescent="0.35">
      <c r="A100" s="2" t="str">
        <f>"P-" &amp; UPPER(TRIM(Table_People[[#This Row],[Surname]])) &amp; "|" &amp; UPPER(TRIM(Table_People[[#This Row],[Name]]))</f>
        <v>P-AURELIUS|MARCUS</v>
      </c>
      <c r="B100" s="2" t="s">
        <v>310</v>
      </c>
      <c r="C100" s="2" t="s">
        <v>311</v>
      </c>
      <c r="D100" s="2"/>
      <c r="E100" s="2" t="s">
        <v>312</v>
      </c>
      <c r="F100" s="2" t="s">
        <v>10</v>
      </c>
      <c r="G100" s="2" t="s">
        <v>295</v>
      </c>
      <c r="H100" s="2"/>
      <c r="I100" s="2"/>
      <c r="J100" s="2"/>
      <c r="K100" s="2"/>
      <c r="L100" s="2"/>
      <c r="M100" s="2"/>
      <c r="N100" s="2"/>
      <c r="O100" s="2"/>
      <c r="P100" s="2"/>
      <c r="Q100" s="2"/>
      <c r="R100" s="2" t="str">
        <f>IF(Table_People[[#This Row],[Surname]]="", Table_People[[#This Row],[Name]], Table_People[[#This Row],[Name]]&amp;", "&amp;Table_People[[#This Row],[Surname]])</f>
        <v>Marcus, Aurelius</v>
      </c>
      <c r="S100" s="2" t="str">
        <f>IF(Table_People[[#This Row],[Surname]]="", Table_People[[#This Row],[Name]], Table_People[[#This Row],[Surname]]&amp;", "&amp;Table_People[[#This Row],[Name]])</f>
        <v>Aurelius, Marcus</v>
      </c>
      <c r="T100" s="2" t="str">
        <f>IF(COUNTIFS(Table_People[Hash_ID],Table_People[[#This Row],[Hash_ID]])&gt;1,"Y","N")</f>
        <v>N</v>
      </c>
      <c r="U100" s="2"/>
    </row>
    <row r="101" spans="1:21" x14ac:dyDescent="0.35">
      <c r="A101" s="2" t="str">
        <f>"P-" &amp; UPPER(TRIM(Table_People[[#This Row],[Surname]])) &amp; "|" &amp; UPPER(TRIM(Table_People[[#This Row],[Name]]))</f>
        <v>P-AUROBINDO|SRI</v>
      </c>
      <c r="B101" s="2" t="s">
        <v>956</v>
      </c>
      <c r="C101" s="2" t="s">
        <v>957</v>
      </c>
      <c r="D101" s="2"/>
      <c r="E101" s="2" t="s">
        <v>958</v>
      </c>
      <c r="F101" s="2" t="s">
        <v>10</v>
      </c>
      <c r="G101" s="2" t="s">
        <v>959</v>
      </c>
      <c r="H101" s="2"/>
      <c r="I101" s="2"/>
      <c r="J101" s="2"/>
      <c r="K101" s="2"/>
      <c r="L101" s="2"/>
      <c r="M101" s="2"/>
      <c r="N101" s="2"/>
      <c r="O101" s="2"/>
      <c r="P101" s="2"/>
      <c r="Q101" s="2"/>
      <c r="R101" s="2" t="str">
        <f>IF(Table_People[[#This Row],[Surname]]="", Table_People[[#This Row],[Name]], Table_People[[#This Row],[Name]]&amp;", "&amp;Table_People[[#This Row],[Surname]])</f>
        <v>Sri, Aurobindo</v>
      </c>
      <c r="S101" s="2" t="str">
        <f>IF(Table_People[[#This Row],[Surname]]="", Table_People[[#This Row],[Name]], Table_People[[#This Row],[Surname]]&amp;", "&amp;Table_People[[#This Row],[Name]])</f>
        <v>Aurobindo, Sri</v>
      </c>
      <c r="T101" s="2" t="str">
        <f>IF(COUNTIFS(Table_People[Hash_ID],Table_People[[#This Row],[Hash_ID]])&gt;1,"Y","N")</f>
        <v>N</v>
      </c>
      <c r="U101" s="2"/>
    </row>
    <row r="102" spans="1:21" x14ac:dyDescent="0.35">
      <c r="A102" s="2" t="str">
        <f>"P-" &amp; UPPER(TRIM(Table_People[[#This Row],[Surname]])) &amp; "|" &amp; UPPER(TRIM(Table_People[[#This Row],[Name]]))</f>
        <v>P-AUSTEN|JANE</v>
      </c>
      <c r="B102" s="2" t="s">
        <v>2904</v>
      </c>
      <c r="C102" s="2" t="s">
        <v>5477</v>
      </c>
      <c r="D102" s="2"/>
      <c r="E102" s="2" t="s">
        <v>51</v>
      </c>
      <c r="F102" s="2" t="s">
        <v>25</v>
      </c>
      <c r="G102" s="2" t="s">
        <v>91</v>
      </c>
      <c r="H102" s="2"/>
      <c r="I102" s="2"/>
      <c r="J102" s="2"/>
      <c r="K102" s="2"/>
      <c r="L102" s="2"/>
      <c r="M102" s="2"/>
      <c r="N102" s="2"/>
      <c r="O102" s="2"/>
      <c r="P102" s="2"/>
      <c r="Q102" s="2"/>
      <c r="R102" s="2" t="str">
        <f>IF(Table_People[[#This Row],[Surname]]="", Table_People[[#This Row],[Name]], Table_People[[#This Row],[Name]]&amp;", "&amp;Table_People[[#This Row],[Surname]])</f>
        <v>Jane, Austen</v>
      </c>
      <c r="S102" s="2" t="str">
        <f>IF(Table_People[[#This Row],[Surname]]="", Table_People[[#This Row],[Name]], Table_People[[#This Row],[Surname]]&amp;", "&amp;Table_People[[#This Row],[Name]])</f>
        <v>Austen, Jane</v>
      </c>
      <c r="T102" s="2" t="str">
        <f>IF(COUNTIFS(Table_People[Hash_ID],Table_People[[#This Row],[Hash_ID]])&gt;1,"Y","N")</f>
        <v>N</v>
      </c>
      <c r="U102" s="2"/>
    </row>
    <row r="103" spans="1:21" ht="29" x14ac:dyDescent="0.35">
      <c r="A103" s="2" t="str">
        <f>"P-" &amp; UPPER(TRIM(Table_People[[#This Row],[Surname]])) &amp; "|" &amp; UPPER(TRIM(Table_People[[#This Row],[Name]]))</f>
        <v>P-AUSTER|PAUL</v>
      </c>
      <c r="B103" s="2" t="s">
        <v>371</v>
      </c>
      <c r="C103" s="2" t="s">
        <v>372</v>
      </c>
      <c r="D103" s="2" t="s">
        <v>21028</v>
      </c>
      <c r="E103" s="2" t="s">
        <v>21158</v>
      </c>
      <c r="F103" s="2" t="s">
        <v>10</v>
      </c>
      <c r="G103" s="2" t="s">
        <v>63</v>
      </c>
      <c r="H103" s="2">
        <v>3</v>
      </c>
      <c r="I103" s="2" t="s">
        <v>21466</v>
      </c>
      <c r="J103" s="2">
        <v>1947</v>
      </c>
      <c r="K103" s="2"/>
      <c r="L103" s="2"/>
      <c r="M103" s="2">
        <v>30</v>
      </c>
      <c r="N103" s="2" t="s">
        <v>20995</v>
      </c>
      <c r="O103" s="2">
        <v>2024</v>
      </c>
      <c r="P103" s="2"/>
      <c r="Q103" s="2"/>
      <c r="R103" s="2" t="str">
        <f>IF(Table_People[[#This Row],[Surname]]="", Table_People[[#This Row],[Name]], Table_People[[#This Row],[Name]]&amp;", "&amp;Table_People[[#This Row],[Surname]])</f>
        <v>Paul, Auster</v>
      </c>
      <c r="S103" s="2" t="str">
        <f>IF(Table_People[[#This Row],[Surname]]="", Table_People[[#This Row],[Name]], Table_People[[#This Row],[Surname]]&amp;", "&amp;Table_People[[#This Row],[Name]])</f>
        <v>Auster, Paul</v>
      </c>
      <c r="T103" s="2" t="str">
        <f>IF(COUNTIFS(Table_People[Hash_ID],Table_People[[#This Row],[Hash_ID]])&gt;1,"Y","N")</f>
        <v>N</v>
      </c>
      <c r="U103" s="2"/>
    </row>
    <row r="104" spans="1:21" x14ac:dyDescent="0.35">
      <c r="A104" s="2" t="str">
        <f>"P-" &amp; UPPER(TRIM(Table_People[[#This Row],[Surname]])) &amp; "|" &amp; UPPER(TRIM(Table_People[[#This Row],[Name]]))</f>
        <v>P-AUSTIN|J.L.</v>
      </c>
      <c r="B104" s="2" t="s">
        <v>8213</v>
      </c>
      <c r="C104" s="2" t="s">
        <v>10615</v>
      </c>
      <c r="D104" s="2" t="s">
        <v>10616</v>
      </c>
      <c r="E104" s="2" t="s">
        <v>37</v>
      </c>
      <c r="F104" s="2" t="s">
        <v>10</v>
      </c>
      <c r="G104" s="2" t="s">
        <v>91</v>
      </c>
      <c r="H104" s="2"/>
      <c r="I104" s="2"/>
      <c r="J104" s="2"/>
      <c r="K104" s="2"/>
      <c r="L104" s="2"/>
      <c r="M104" s="2"/>
      <c r="N104" s="2"/>
      <c r="O104" s="2"/>
      <c r="P104" s="2"/>
      <c r="Q104" s="2"/>
      <c r="R104" s="2" t="str">
        <f>IF(Table_People[[#This Row],[Surname]]="", Table_People[[#This Row],[Name]], Table_People[[#This Row],[Name]]&amp;", "&amp;Table_People[[#This Row],[Surname]])</f>
        <v>J.L., Austin</v>
      </c>
      <c r="S104" s="2" t="str">
        <f>IF(Table_People[[#This Row],[Surname]]="", Table_People[[#This Row],[Name]], Table_People[[#This Row],[Surname]]&amp;", "&amp;Table_People[[#This Row],[Name]])</f>
        <v>Austin, J.L.</v>
      </c>
      <c r="T104" s="2" t="str">
        <f>IF(COUNTIFS(Table_People[Hash_ID],Table_People[[#This Row],[Hash_ID]])&gt;1,"Y","N")</f>
        <v>N</v>
      </c>
      <c r="U104" s="2"/>
    </row>
    <row r="105" spans="1:21" x14ac:dyDescent="0.35">
      <c r="A105" s="2" t="str">
        <f>"P-" &amp; UPPER(TRIM(Table_People[[#This Row],[Surname]])) &amp; "|" &amp; UPPER(TRIM(Table_People[[#This Row],[Name]]))</f>
        <v>P-|AVERROES</v>
      </c>
      <c r="B105" s="2" t="s">
        <v>609</v>
      </c>
      <c r="C105" s="2"/>
      <c r="D105" s="2" t="s">
        <v>610</v>
      </c>
      <c r="E105" s="2" t="s">
        <v>10874</v>
      </c>
      <c r="F105" s="2" t="s">
        <v>10</v>
      </c>
      <c r="G105" s="2" t="s">
        <v>612</v>
      </c>
      <c r="H105" s="2"/>
      <c r="I105" s="2"/>
      <c r="J105" s="2"/>
      <c r="K105" s="2"/>
      <c r="L105" s="2"/>
      <c r="M105" s="2"/>
      <c r="N105" s="2"/>
      <c r="O105" s="2"/>
      <c r="P105" s="2"/>
      <c r="Q105" s="2"/>
      <c r="R105" s="2" t="str">
        <f>IF(Table_People[[#This Row],[Surname]]="", Table_People[[#This Row],[Name]], Table_People[[#This Row],[Name]]&amp;", "&amp;Table_People[[#This Row],[Surname]])</f>
        <v>Averroes</v>
      </c>
      <c r="S105" s="2" t="str">
        <f>IF(Table_People[[#This Row],[Surname]]="", Table_People[[#This Row],[Name]], Table_People[[#This Row],[Surname]]&amp;", "&amp;Table_People[[#This Row],[Name]])</f>
        <v>Averroes</v>
      </c>
      <c r="T105" s="2" t="str">
        <f>IF(COUNTIFS(Table_People[Hash_ID],Table_People[[#This Row],[Hash_ID]])&gt;1,"Y","N")</f>
        <v>N</v>
      </c>
      <c r="U105" s="2"/>
    </row>
    <row r="106" spans="1:21" x14ac:dyDescent="0.35">
      <c r="A106" s="2" t="str">
        <f>"P-" &amp; UPPER(TRIM(Table_People[[#This Row],[Surname]])) &amp; "|" &amp; UPPER(TRIM(Table_People[[#This Row],[Name]]))</f>
        <v>P-|AVICENNA</v>
      </c>
      <c r="B106" s="2" t="s">
        <v>613</v>
      </c>
      <c r="C106" s="2"/>
      <c r="D106" s="2" t="s">
        <v>614</v>
      </c>
      <c r="E106" s="2" t="s">
        <v>611</v>
      </c>
      <c r="F106" s="2" t="s">
        <v>10</v>
      </c>
      <c r="G106" s="2" t="s">
        <v>615</v>
      </c>
      <c r="H106" s="2"/>
      <c r="I106" s="2"/>
      <c r="J106" s="2"/>
      <c r="K106" s="2"/>
      <c r="L106" s="2"/>
      <c r="M106" s="2"/>
      <c r="N106" s="2"/>
      <c r="O106" s="2"/>
      <c r="P106" s="2"/>
      <c r="Q106" s="2"/>
      <c r="R106" s="2" t="str">
        <f>IF(Table_People[[#This Row],[Surname]]="", Table_People[[#This Row],[Name]], Table_People[[#This Row],[Name]]&amp;", "&amp;Table_People[[#This Row],[Surname]])</f>
        <v>Avicenna</v>
      </c>
      <c r="S106" s="2" t="str">
        <f>IF(Table_People[[#This Row],[Surname]]="", Table_People[[#This Row],[Name]], Table_People[[#This Row],[Surname]]&amp;", "&amp;Table_People[[#This Row],[Name]])</f>
        <v>Avicenna</v>
      </c>
      <c r="T106" s="2" t="str">
        <f>IF(COUNTIFS(Table_People[Hash_ID],Table_People[[#This Row],[Hash_ID]])&gt;1,"Y","N")</f>
        <v>N</v>
      </c>
      <c r="U106" s="2"/>
    </row>
    <row r="107" spans="1:21" x14ac:dyDescent="0.35">
      <c r="A107" s="2" t="str">
        <f>"P-" &amp; UPPER(TRIM(Table_People[[#This Row],[Surname]])) &amp; "|" &amp; UPPER(TRIM(Table_People[[#This Row],[Name]]))</f>
        <v>P-AYER|A.J.</v>
      </c>
      <c r="B107" s="2" t="s">
        <v>978</v>
      </c>
      <c r="C107" s="2" t="s">
        <v>10609</v>
      </c>
      <c r="D107" s="2" t="s">
        <v>10610</v>
      </c>
      <c r="E107" s="2" t="s">
        <v>37</v>
      </c>
      <c r="F107" s="2" t="s">
        <v>10</v>
      </c>
      <c r="G107" s="2" t="s">
        <v>91</v>
      </c>
      <c r="H107" s="2"/>
      <c r="I107" s="2"/>
      <c r="J107" s="2"/>
      <c r="K107" s="2"/>
      <c r="L107" s="2"/>
      <c r="M107" s="2"/>
      <c r="N107" s="2"/>
      <c r="O107" s="2"/>
      <c r="P107" s="2"/>
      <c r="Q107" s="2"/>
      <c r="R107" s="2" t="str">
        <f>IF(Table_People[[#This Row],[Surname]]="", Table_People[[#This Row],[Name]], Table_People[[#This Row],[Name]]&amp;", "&amp;Table_People[[#This Row],[Surname]])</f>
        <v>A.J., Ayer</v>
      </c>
      <c r="S107" s="2" t="str">
        <f>IF(Table_People[[#This Row],[Surname]]="", Table_People[[#This Row],[Name]], Table_People[[#This Row],[Surname]]&amp;", "&amp;Table_People[[#This Row],[Name]])</f>
        <v>Ayer, A.J.</v>
      </c>
      <c r="T107" s="2" t="str">
        <f>IF(COUNTIFS(Table_People[Hash_ID],Table_People[[#This Row],[Hash_ID]])&gt;1,"Y","N")</f>
        <v>N</v>
      </c>
      <c r="U107" s="2"/>
    </row>
    <row r="108" spans="1:21" x14ac:dyDescent="0.35">
      <c r="A108" s="2" t="str">
        <f>"P-" &amp; UPPER(TRIM(Table_People[[#This Row],[Surname]])) &amp; "|" &amp; UPPER(TRIM(Table_People[[#This Row],[Name]]))</f>
        <v>P-BAAL-TESHUVA|JACOB</v>
      </c>
      <c r="B108" s="2" t="s">
        <v>904</v>
      </c>
      <c r="C108" s="2" t="s">
        <v>20720</v>
      </c>
      <c r="D108" s="2"/>
      <c r="E108" s="2" t="s">
        <v>21262</v>
      </c>
      <c r="F108" s="2" t="s">
        <v>10</v>
      </c>
      <c r="G108" s="2" t="s">
        <v>10942</v>
      </c>
      <c r="H108" s="2"/>
      <c r="I108" s="2"/>
      <c r="J108" s="2">
        <v>1929</v>
      </c>
      <c r="K108" s="2"/>
      <c r="L108" s="2"/>
      <c r="M108" s="2"/>
      <c r="N108" s="2"/>
      <c r="O108" s="2"/>
      <c r="P108" s="2"/>
      <c r="Q108" s="2"/>
      <c r="R108" s="2" t="str">
        <f>IF(Table_People[[#This Row],[Surname]]="", Table_People[[#This Row],[Name]], Table_People[[#This Row],[Name]]&amp;", "&amp;Table_People[[#This Row],[Surname]])</f>
        <v>Jacob, Baal-Teshuva</v>
      </c>
      <c r="S108" s="2" t="str">
        <f>IF(Table_People[[#This Row],[Surname]]="", Table_People[[#This Row],[Name]], Table_People[[#This Row],[Surname]]&amp;", "&amp;Table_People[[#This Row],[Name]])</f>
        <v>Baal-Teshuva, Jacob</v>
      </c>
      <c r="T108" s="2" t="str">
        <f>IF(COUNTIFS(Table_People[Hash_ID],Table_People[[#This Row],[Hash_ID]])&gt;1,"Y","N")</f>
        <v>N</v>
      </c>
      <c r="U108" s="2"/>
    </row>
    <row r="109" spans="1:21" x14ac:dyDescent="0.35">
      <c r="A109" s="2" t="str">
        <f>"P-" &amp; UPPER(TRIM(Table_People[[#This Row],[Surname]])) &amp; "|" &amp; UPPER(TRIM(Table_People[[#This Row],[Name]]))</f>
        <v>P-BABITZ|EVE</v>
      </c>
      <c r="B109" s="2" t="s">
        <v>5858</v>
      </c>
      <c r="C109" s="2" t="s">
        <v>5859</v>
      </c>
      <c r="D109" s="2"/>
      <c r="E109" s="2" t="s">
        <v>10681</v>
      </c>
      <c r="F109" s="2" t="s">
        <v>25</v>
      </c>
      <c r="G109" s="2" t="s">
        <v>63</v>
      </c>
      <c r="H109" s="2"/>
      <c r="I109" s="2"/>
      <c r="J109" s="2"/>
      <c r="K109" s="2"/>
      <c r="L109" s="2"/>
      <c r="M109" s="2"/>
      <c r="N109" s="2"/>
      <c r="O109" s="2"/>
      <c r="P109" s="2"/>
      <c r="Q109" s="2"/>
      <c r="R109" s="2" t="str">
        <f>IF(Table_People[[#This Row],[Surname]]="", Table_People[[#This Row],[Name]], Table_People[[#This Row],[Name]]&amp;", "&amp;Table_People[[#This Row],[Surname]])</f>
        <v>Eve, Babitz</v>
      </c>
      <c r="S109" s="2" t="str">
        <f>IF(Table_People[[#This Row],[Surname]]="", Table_People[[#This Row],[Name]], Table_People[[#This Row],[Surname]]&amp;", "&amp;Table_People[[#This Row],[Name]])</f>
        <v>Babitz, Eve</v>
      </c>
      <c r="T109" s="2" t="str">
        <f>IF(COUNTIFS(Table_People[Hash_ID],Table_People[[#This Row],[Hash_ID]])&gt;1,"Y","N")</f>
        <v>N</v>
      </c>
      <c r="U109" s="2"/>
    </row>
    <row r="110" spans="1:21" ht="29" x14ac:dyDescent="0.35">
      <c r="A110" s="2" t="str">
        <f>"P-" &amp; UPPER(TRIM(Table_People[[#This Row],[Surname]])) &amp; "|" &amp; UPPER(TRIM(Table_People[[#This Row],[Name]]))</f>
        <v>P-BACH|JOHANN SEBASTIAN</v>
      </c>
      <c r="B110" s="2" t="s">
        <v>12302</v>
      </c>
      <c r="C110" s="2" t="s">
        <v>12303</v>
      </c>
      <c r="D110" s="2" t="s">
        <v>12304</v>
      </c>
      <c r="E110" s="2" t="s">
        <v>12305</v>
      </c>
      <c r="F110" s="2" t="s">
        <v>10</v>
      </c>
      <c r="G110" s="2" t="s">
        <v>38</v>
      </c>
      <c r="H110" s="2"/>
      <c r="I110" s="2"/>
      <c r="J110" s="2"/>
      <c r="K110" s="2"/>
      <c r="L110" s="2"/>
      <c r="M110" s="2"/>
      <c r="N110" s="2"/>
      <c r="O110" s="2"/>
      <c r="P110" s="2"/>
      <c r="Q110" s="2"/>
      <c r="R110" s="2" t="str">
        <f>IF(Table_People[[#This Row],[Surname]]="", Table_People[[#This Row],[Name]], Table_People[[#This Row],[Name]]&amp;", "&amp;Table_People[[#This Row],[Surname]])</f>
        <v>Johann Sebastian, Bach</v>
      </c>
      <c r="S110" s="2" t="str">
        <f>IF(Table_People[[#This Row],[Surname]]="", Table_People[[#This Row],[Name]], Table_People[[#This Row],[Surname]]&amp;", "&amp;Table_People[[#This Row],[Name]])</f>
        <v>Bach, Johann Sebastian</v>
      </c>
      <c r="T110" s="2" t="str">
        <f>IF(COUNTIFS(Table_People[Hash_ID],Table_People[[#This Row],[Hash_ID]])&gt;1,"Y","N")</f>
        <v>N</v>
      </c>
      <c r="U110" s="2"/>
    </row>
    <row r="111" spans="1:21" x14ac:dyDescent="0.35">
      <c r="A111" s="2" t="str">
        <f>"P-" &amp; UPPER(TRIM(Table_People[[#This Row],[Surname]])) &amp; "|" &amp; UPPER(TRIM(Table_People[[#This Row],[Name]]))</f>
        <v>P-BACHELARD|GASTON</v>
      </c>
      <c r="B111" s="2" t="s">
        <v>784</v>
      </c>
      <c r="C111" s="2" t="s">
        <v>785</v>
      </c>
      <c r="D111" s="2"/>
      <c r="E111" s="2" t="s">
        <v>786</v>
      </c>
      <c r="F111" s="2" t="s">
        <v>10</v>
      </c>
      <c r="G111" s="2" t="s">
        <v>15</v>
      </c>
      <c r="H111" s="2"/>
      <c r="I111" s="2"/>
      <c r="J111" s="2"/>
      <c r="K111" s="2"/>
      <c r="L111" s="2"/>
      <c r="M111" s="2"/>
      <c r="N111" s="2"/>
      <c r="O111" s="2"/>
      <c r="P111" s="2"/>
      <c r="Q111" s="2"/>
      <c r="R111" s="2" t="str">
        <f>IF(Table_People[[#This Row],[Surname]]="", Table_People[[#This Row],[Name]], Table_People[[#This Row],[Name]]&amp;", "&amp;Table_People[[#This Row],[Surname]])</f>
        <v>Gaston, Bachelard</v>
      </c>
      <c r="S111" s="2" t="str">
        <f>IF(Table_People[[#This Row],[Surname]]="", Table_People[[#This Row],[Name]], Table_People[[#This Row],[Surname]]&amp;", "&amp;Table_People[[#This Row],[Name]])</f>
        <v>Bachelard, Gaston</v>
      </c>
      <c r="T111" s="2" t="str">
        <f>IF(COUNTIFS(Table_People[Hash_ID],Table_People[[#This Row],[Hash_ID]])&gt;1,"Y","N")</f>
        <v>N</v>
      </c>
      <c r="U111" s="2"/>
    </row>
    <row r="112" spans="1:21" x14ac:dyDescent="0.35">
      <c r="A112" s="2" t="str">
        <f>"P-" &amp; UPPER(TRIM(Table_People[[#This Row],[Surname]])) &amp; "|" &amp; UPPER(TRIM(Table_People[[#This Row],[Name]]))</f>
        <v>P-BACHMANN|INGEBORG</v>
      </c>
      <c r="B112" s="2" t="s">
        <v>542</v>
      </c>
      <c r="C112" s="2" t="s">
        <v>543</v>
      </c>
      <c r="D112" s="2"/>
      <c r="E112" s="2" t="s">
        <v>68</v>
      </c>
      <c r="F112" s="2" t="s">
        <v>25</v>
      </c>
      <c r="G112" s="2" t="s">
        <v>288</v>
      </c>
      <c r="H112" s="2"/>
      <c r="I112" s="2"/>
      <c r="J112" s="2"/>
      <c r="K112" s="2"/>
      <c r="L112" s="2"/>
      <c r="M112" s="2"/>
      <c r="N112" s="2"/>
      <c r="O112" s="2"/>
      <c r="P112" s="2"/>
      <c r="Q112" s="2"/>
      <c r="R112" s="2" t="str">
        <f>IF(Table_People[[#This Row],[Surname]]="", Table_People[[#This Row],[Name]], Table_People[[#This Row],[Name]]&amp;", "&amp;Table_People[[#This Row],[Surname]])</f>
        <v>Ingeborg, Bachmann</v>
      </c>
      <c r="S112" s="2" t="str">
        <f>IF(Table_People[[#This Row],[Surname]]="", Table_People[[#This Row],[Name]], Table_People[[#This Row],[Surname]]&amp;", "&amp;Table_People[[#This Row],[Name]])</f>
        <v>Bachmann, Ingeborg</v>
      </c>
      <c r="T112" s="2" t="str">
        <f>IF(COUNTIFS(Table_People[Hash_ID],Table_People[[#This Row],[Hash_ID]])&gt;1,"Y","N")</f>
        <v>N</v>
      </c>
      <c r="U112" s="2"/>
    </row>
    <row r="113" spans="1:21" x14ac:dyDescent="0.35">
      <c r="A113" s="2" t="str">
        <f>"P-" &amp; UPPER(TRIM(Table_People[[#This Row],[Surname]])) &amp; "|" &amp; UPPER(TRIM(Table_People[[#This Row],[Name]]))</f>
        <v>P-BACKMAN|FREDRIK</v>
      </c>
      <c r="B113" s="2" t="s">
        <v>2962</v>
      </c>
      <c r="C113" s="2" t="s">
        <v>2963</v>
      </c>
      <c r="D113" s="2"/>
      <c r="E113" s="2" t="s">
        <v>21191</v>
      </c>
      <c r="F113" s="2" t="s">
        <v>10</v>
      </c>
      <c r="G113" s="2" t="s">
        <v>42</v>
      </c>
      <c r="H113" s="2">
        <v>2</v>
      </c>
      <c r="I113" s="2" t="s">
        <v>20658</v>
      </c>
      <c r="J113" s="2">
        <v>1981</v>
      </c>
      <c r="K113" s="2"/>
      <c r="L113" s="2"/>
      <c r="M113" s="2"/>
      <c r="N113" s="2"/>
      <c r="O113" s="2"/>
      <c r="P113" s="2"/>
      <c r="Q113" s="2"/>
      <c r="R113" s="2" t="str">
        <f>IF(Table_People[[#This Row],[Surname]]="", Table_People[[#This Row],[Name]], Table_People[[#This Row],[Name]]&amp;", "&amp;Table_People[[#This Row],[Surname]])</f>
        <v>Fredrik, Backman</v>
      </c>
      <c r="S113" s="2" t="str">
        <f>IF(Table_People[[#This Row],[Surname]]="", Table_People[[#This Row],[Name]], Table_People[[#This Row],[Surname]]&amp;", "&amp;Table_People[[#This Row],[Name]])</f>
        <v>Backman, Fredrik</v>
      </c>
      <c r="T113" s="2" t="str">
        <f>IF(COUNTIFS(Table_People[Hash_ID],Table_People[[#This Row],[Hash_ID]])&gt;1,"Y","N")</f>
        <v>N</v>
      </c>
      <c r="U113" s="2"/>
    </row>
    <row r="114" spans="1:21" ht="29" x14ac:dyDescent="0.35">
      <c r="A114" s="2" t="str">
        <f>"P-" &amp; UPPER(TRIM(Table_People[[#This Row],[Surname]])) &amp; "|" &amp; UPPER(TRIM(Table_People[[#This Row],[Name]]))</f>
        <v>P-BACON|FRANCIS</v>
      </c>
      <c r="B114" s="2" t="s">
        <v>628</v>
      </c>
      <c r="C114" s="2" t="s">
        <v>629</v>
      </c>
      <c r="D114" s="2"/>
      <c r="E114" s="2" t="s">
        <v>1572</v>
      </c>
      <c r="F114" s="2" t="s">
        <v>10</v>
      </c>
      <c r="G114" s="2" t="s">
        <v>10941</v>
      </c>
      <c r="H114" s="2"/>
      <c r="I114" s="2"/>
      <c r="J114" s="2"/>
      <c r="K114" s="2"/>
      <c r="L114" s="2"/>
      <c r="M114" s="2"/>
      <c r="N114" s="2"/>
      <c r="O114" s="2"/>
      <c r="P114" s="2"/>
      <c r="Q114" s="2"/>
      <c r="R114" s="2" t="str">
        <f>IF(Table_People[[#This Row],[Surname]]="", Table_People[[#This Row],[Name]], Table_People[[#This Row],[Name]]&amp;", "&amp;Table_People[[#This Row],[Surname]])</f>
        <v>Francis, Bacon</v>
      </c>
      <c r="S114" s="2" t="str">
        <f>IF(Table_People[[#This Row],[Surname]]="", Table_People[[#This Row],[Name]], Table_People[[#This Row],[Surname]]&amp;", "&amp;Table_People[[#This Row],[Name]])</f>
        <v>Bacon, Francis</v>
      </c>
      <c r="T114" s="2" t="str">
        <f>IF(COUNTIFS(Table_People[Hash_ID],Table_People[[#This Row],[Hash_ID]])&gt;1,"Y","N")</f>
        <v>Y</v>
      </c>
      <c r="U114" s="2"/>
    </row>
    <row r="115" spans="1:21" x14ac:dyDescent="0.35">
      <c r="A115" s="2" t="str">
        <f>"P-" &amp; UPPER(TRIM(Table_People[[#This Row],[Surname]])) &amp; "|" &amp; UPPER(TRIM(Table_People[[#This Row],[Name]]))</f>
        <v>P-BADIOU|ALAIN</v>
      </c>
      <c r="B115" s="2" t="s">
        <v>752</v>
      </c>
      <c r="C115" s="2" t="s">
        <v>753</v>
      </c>
      <c r="D115" s="2"/>
      <c r="E115" s="2" t="s">
        <v>754</v>
      </c>
      <c r="F115" s="2" t="s">
        <v>10</v>
      </c>
      <c r="G115" s="2" t="s">
        <v>15</v>
      </c>
      <c r="H115" s="2"/>
      <c r="I115" s="2"/>
      <c r="J115" s="2"/>
      <c r="K115" s="2"/>
      <c r="L115" s="2"/>
      <c r="M115" s="2"/>
      <c r="N115" s="2"/>
      <c r="O115" s="2"/>
      <c r="P115" s="2"/>
      <c r="Q115" s="2"/>
      <c r="R115" s="2" t="str">
        <f>IF(Table_People[[#This Row],[Surname]]="", Table_People[[#This Row],[Name]], Table_People[[#This Row],[Name]]&amp;", "&amp;Table_People[[#This Row],[Surname]])</f>
        <v>Alain, Badiou</v>
      </c>
      <c r="S115" s="2" t="str">
        <f>IF(Table_People[[#This Row],[Surname]]="", Table_People[[#This Row],[Name]], Table_People[[#This Row],[Surname]]&amp;", "&amp;Table_People[[#This Row],[Name]])</f>
        <v>Badiou, Alain</v>
      </c>
      <c r="T115" s="2" t="str">
        <f>IF(COUNTIFS(Table_People[Hash_ID],Table_People[[#This Row],[Hash_ID]])&gt;1,"Y","N")</f>
        <v>N</v>
      </c>
      <c r="U115" s="2"/>
    </row>
    <row r="116" spans="1:21" x14ac:dyDescent="0.35">
      <c r="A116" s="2" t="str">
        <f>"P-" &amp; UPPER(TRIM(Table_People[[#This Row],[Surname]])) &amp; "|" &amp; UPPER(TRIM(Table_People[[#This Row],[Name]]))</f>
        <v>P-BAKER|FRANK</v>
      </c>
      <c r="B116" s="2" t="s">
        <v>141</v>
      </c>
      <c r="C116" s="2" t="s">
        <v>6613</v>
      </c>
      <c r="D116" s="2"/>
      <c r="E116" s="2" t="s">
        <v>8328</v>
      </c>
      <c r="F116" s="2" t="s">
        <v>10</v>
      </c>
      <c r="G116" s="2" t="s">
        <v>91</v>
      </c>
      <c r="H116" s="2"/>
      <c r="I116" s="2"/>
      <c r="J116" s="2"/>
      <c r="K116" s="2"/>
      <c r="L116" s="2"/>
      <c r="M116" s="2"/>
      <c r="N116" s="2"/>
      <c r="O116" s="2"/>
      <c r="P116" s="2"/>
      <c r="Q116" s="2"/>
      <c r="R116" s="2" t="str">
        <f>IF(Table_People[[#This Row],[Surname]]="", Table_People[[#This Row],[Name]], Table_People[[#This Row],[Name]]&amp;", "&amp;Table_People[[#This Row],[Surname]])</f>
        <v>Frank, Baker</v>
      </c>
      <c r="S116" s="2" t="str">
        <f>IF(Table_People[[#This Row],[Surname]]="", Table_People[[#This Row],[Name]], Table_People[[#This Row],[Surname]]&amp;", "&amp;Table_People[[#This Row],[Name]])</f>
        <v>Baker, Frank</v>
      </c>
      <c r="T116" s="2" t="str">
        <f>IF(COUNTIFS(Table_People[Hash_ID],Table_People[[#This Row],[Hash_ID]])&gt;1,"Y","N")</f>
        <v>N</v>
      </c>
      <c r="U116" s="2"/>
    </row>
    <row r="117" spans="1:21" x14ac:dyDescent="0.35">
      <c r="A117" s="2" t="str">
        <f>"P-" &amp; UPPER(TRIM(Table_People[[#This Row],[Surname]])) &amp; "|" &amp; UPPER(TRIM(Table_People[[#This Row],[Name]]))</f>
        <v>P-BAKER|J.A.</v>
      </c>
      <c r="B117" s="2" t="s">
        <v>6612</v>
      </c>
      <c r="C117" s="2" t="s">
        <v>6613</v>
      </c>
      <c r="D117" s="2" t="s">
        <v>10695</v>
      </c>
      <c r="E117" s="2" t="s">
        <v>10696</v>
      </c>
      <c r="F117" s="2" t="s">
        <v>10</v>
      </c>
      <c r="G117" s="2" t="s">
        <v>91</v>
      </c>
      <c r="H117" s="2"/>
      <c r="I117" s="2"/>
      <c r="J117" s="2"/>
      <c r="K117" s="2"/>
      <c r="L117" s="2"/>
      <c r="M117" s="2"/>
      <c r="N117" s="2"/>
      <c r="O117" s="2"/>
      <c r="P117" s="2"/>
      <c r="Q117" s="2"/>
      <c r="R117" s="2" t="str">
        <f>IF(Table_People[[#This Row],[Surname]]="", Table_People[[#This Row],[Name]], Table_People[[#This Row],[Name]]&amp;", "&amp;Table_People[[#This Row],[Surname]])</f>
        <v>J.A., Baker</v>
      </c>
      <c r="S117" s="2" t="str">
        <f>IF(Table_People[[#This Row],[Surname]]="", Table_People[[#This Row],[Name]], Table_People[[#This Row],[Surname]]&amp;", "&amp;Table_People[[#This Row],[Name]])</f>
        <v>Baker, J.A.</v>
      </c>
      <c r="T117" s="2" t="str">
        <f>IF(COUNTIFS(Table_People[Hash_ID],Table_People[[#This Row],[Hash_ID]])&gt;1,"Y","N")</f>
        <v>N</v>
      </c>
      <c r="U117" s="2"/>
    </row>
    <row r="118" spans="1:21" x14ac:dyDescent="0.35">
      <c r="A118" s="2" t="str">
        <f>"P-" &amp; UPPER(TRIM(Table_People[[#This Row],[Surname]])) &amp; "|" &amp; UPPER(TRIM(Table_People[[#This Row],[Name]]))</f>
        <v>P-BAKHTIN|MIKHAIL</v>
      </c>
      <c r="B118" s="2" t="s">
        <v>330</v>
      </c>
      <c r="C118" s="2" t="s">
        <v>331</v>
      </c>
      <c r="D118" s="2"/>
      <c r="E118" s="2" t="s">
        <v>332</v>
      </c>
      <c r="F118" s="2" t="s">
        <v>10</v>
      </c>
      <c r="G118" s="2" t="s">
        <v>11</v>
      </c>
      <c r="H118" s="2"/>
      <c r="I118" s="2"/>
      <c r="J118" s="2"/>
      <c r="K118" s="2"/>
      <c r="L118" s="2"/>
      <c r="M118" s="2"/>
      <c r="N118" s="2"/>
      <c r="O118" s="2"/>
      <c r="P118" s="2"/>
      <c r="Q118" s="2"/>
      <c r="R118" s="2" t="str">
        <f>IF(Table_People[[#This Row],[Surname]]="", Table_People[[#This Row],[Name]], Table_People[[#This Row],[Name]]&amp;", "&amp;Table_People[[#This Row],[Surname]])</f>
        <v>Mikhail, Bakhtin</v>
      </c>
      <c r="S118" s="2" t="str">
        <f>IF(Table_People[[#This Row],[Surname]]="", Table_People[[#This Row],[Name]], Table_People[[#This Row],[Surname]]&amp;", "&amp;Table_People[[#This Row],[Name]])</f>
        <v>Bakhtin, Mikhail</v>
      </c>
      <c r="T118" s="2" t="str">
        <f>IF(COUNTIFS(Table_People[Hash_ID],Table_People[[#This Row],[Hash_ID]])&gt;1,"Y","N")</f>
        <v>N</v>
      </c>
      <c r="U118" s="2"/>
    </row>
    <row r="119" spans="1:21" x14ac:dyDescent="0.35">
      <c r="A119" s="2" t="str">
        <f>"P-" &amp; UPPER(TRIM(Table_People[[#This Row],[Surname]])) &amp; "|" &amp; UPPER(TRIM(Table_People[[#This Row],[Name]]))</f>
        <v>P-BALABANOV|ALEKSEI</v>
      </c>
      <c r="B119" s="2" t="s">
        <v>1058</v>
      </c>
      <c r="C119" s="2" t="s">
        <v>1308</v>
      </c>
      <c r="D119" s="2"/>
      <c r="E119" s="2" t="s">
        <v>1053</v>
      </c>
      <c r="F119" s="2" t="s">
        <v>10</v>
      </c>
      <c r="G119" s="2" t="s">
        <v>11</v>
      </c>
      <c r="H119" s="2"/>
      <c r="I119" s="2"/>
      <c r="J119" s="2"/>
      <c r="K119" s="2"/>
      <c r="L119" s="2"/>
      <c r="M119" s="2"/>
      <c r="N119" s="2"/>
      <c r="O119" s="2"/>
      <c r="P119" s="2"/>
      <c r="Q119" s="2"/>
      <c r="R119" s="2" t="str">
        <f>IF(Table_People[[#This Row],[Surname]]="", Table_People[[#This Row],[Name]], Table_People[[#This Row],[Name]]&amp;", "&amp;Table_People[[#This Row],[Surname]])</f>
        <v>Aleksei, Balabanov</v>
      </c>
      <c r="S119" s="2" t="str">
        <f>IF(Table_People[[#This Row],[Surname]]="", Table_People[[#This Row],[Name]], Table_People[[#This Row],[Surname]]&amp;", "&amp;Table_People[[#This Row],[Name]])</f>
        <v>Balabanov, Aleksei</v>
      </c>
      <c r="T119" s="2" t="str">
        <f>IF(COUNTIFS(Table_People[Hash_ID],Table_People[[#This Row],[Hash_ID]])&gt;1,"Y","N")</f>
        <v>N</v>
      </c>
      <c r="U119" s="2"/>
    </row>
    <row r="120" spans="1:21" x14ac:dyDescent="0.35">
      <c r="A120" s="2" t="str">
        <f>"P-" &amp; UPPER(TRIM(Table_People[[#This Row],[Surname]])) &amp; "|" &amp; UPPER(TRIM(Table_People[[#This Row],[Name]]))</f>
        <v>P-BALANCHINE|GEORGE</v>
      </c>
      <c r="B120" s="2" t="s">
        <v>165</v>
      </c>
      <c r="C120" s="2" t="s">
        <v>12552</v>
      </c>
      <c r="D120" s="2" t="s">
        <v>12553</v>
      </c>
      <c r="E120" s="2" t="s">
        <v>12554</v>
      </c>
      <c r="F120" s="2" t="s">
        <v>10</v>
      </c>
      <c r="G120" s="2" t="s">
        <v>10968</v>
      </c>
      <c r="H120" s="2"/>
      <c r="I120" s="2"/>
      <c r="J120" s="2"/>
      <c r="K120" s="2"/>
      <c r="L120" s="2"/>
      <c r="M120" s="2"/>
      <c r="N120" s="2"/>
      <c r="O120" s="2"/>
      <c r="P120" s="2"/>
      <c r="Q120" s="2"/>
      <c r="R120" s="2" t="str">
        <f>IF(Table_People[[#This Row],[Surname]]="", Table_People[[#This Row],[Name]], Table_People[[#This Row],[Name]]&amp;", "&amp;Table_People[[#This Row],[Surname]])</f>
        <v>George, Balanchine</v>
      </c>
      <c r="S120" s="2" t="str">
        <f>IF(Table_People[[#This Row],[Surname]]="", Table_People[[#This Row],[Name]], Table_People[[#This Row],[Surname]]&amp;", "&amp;Table_People[[#This Row],[Name]])</f>
        <v>Balanchine, George</v>
      </c>
      <c r="T120" s="2" t="str">
        <f>IF(COUNTIFS(Table_People[Hash_ID],Table_People[[#This Row],[Hash_ID]])&gt;1,"Y","N")</f>
        <v>N</v>
      </c>
      <c r="U120" s="2"/>
    </row>
    <row r="121" spans="1:21" ht="29" x14ac:dyDescent="0.35">
      <c r="A121" s="2" t="str">
        <f>"P-" &amp; UPPER(TRIM(Table_People[[#This Row],[Surname]])) &amp; "|" &amp; UPPER(TRIM(Table_People[[#This Row],[Name]]))</f>
        <v>P-BALDAEV|DANZIG</v>
      </c>
      <c r="B121" s="2" t="s">
        <v>2929</v>
      </c>
      <c r="C121" s="2" t="s">
        <v>2930</v>
      </c>
      <c r="D121" s="2"/>
      <c r="E121" s="2" t="s">
        <v>22601</v>
      </c>
      <c r="F121" s="2" t="s">
        <v>10</v>
      </c>
      <c r="G121" s="2" t="s">
        <v>21216</v>
      </c>
      <c r="H121" s="2">
        <v>7</v>
      </c>
      <c r="I121" s="2" t="s">
        <v>21470</v>
      </c>
      <c r="J121" s="2">
        <v>1925</v>
      </c>
      <c r="K121" s="2"/>
      <c r="L121" s="2"/>
      <c r="M121" s="2">
        <v>23</v>
      </c>
      <c r="N121" s="2" t="s">
        <v>21471</v>
      </c>
      <c r="O121" s="2">
        <v>2005</v>
      </c>
      <c r="P121" s="2"/>
      <c r="Q121" s="2"/>
      <c r="R121" s="2" t="str">
        <f>IF(Table_People[[#This Row],[Surname]]="", Table_People[[#This Row],[Name]], Table_People[[#This Row],[Name]]&amp;", "&amp;Table_People[[#This Row],[Surname]])</f>
        <v>Danzig, Baldaev</v>
      </c>
      <c r="S121" s="2" t="str">
        <f>IF(Table_People[[#This Row],[Surname]]="", Table_People[[#This Row],[Name]], Table_People[[#This Row],[Surname]]&amp;", "&amp;Table_People[[#This Row],[Name]])</f>
        <v>Baldaev, Danzig</v>
      </c>
      <c r="T121" s="2" t="str">
        <f>IF(COUNTIFS(Table_People[Hash_ID],Table_People[[#This Row],[Hash_ID]])&gt;1,"Y","N")</f>
        <v>N</v>
      </c>
      <c r="U121" s="2"/>
    </row>
    <row r="122" spans="1:21" x14ac:dyDescent="0.35">
      <c r="A122" s="2" t="str">
        <f>"P-" &amp; UPPER(TRIM(Table_People[[#This Row],[Surname]])) &amp; "|" &amp; UPPER(TRIM(Table_People[[#This Row],[Name]]))</f>
        <v>P-BALDUNG|HANS</v>
      </c>
      <c r="B122" s="2" t="s">
        <v>1471</v>
      </c>
      <c r="C122" s="2" t="s">
        <v>1674</v>
      </c>
      <c r="D122" s="2"/>
      <c r="E122" s="2" t="s">
        <v>1452</v>
      </c>
      <c r="F122" s="2" t="s">
        <v>10</v>
      </c>
      <c r="G122" s="2" t="s">
        <v>38</v>
      </c>
      <c r="H122" s="2"/>
      <c r="I122" s="2"/>
      <c r="J122" s="2"/>
      <c r="K122" s="2"/>
      <c r="L122" s="2"/>
      <c r="M122" s="2"/>
      <c r="N122" s="2"/>
      <c r="O122" s="2"/>
      <c r="P122" s="2"/>
      <c r="Q122" s="2"/>
      <c r="R122" s="2" t="str">
        <f>IF(Table_People[[#This Row],[Surname]]="", Table_People[[#This Row],[Name]], Table_People[[#This Row],[Name]]&amp;", "&amp;Table_People[[#This Row],[Surname]])</f>
        <v>Hans, Baldung</v>
      </c>
      <c r="S122" s="2" t="str">
        <f>IF(Table_People[[#This Row],[Surname]]="", Table_People[[#This Row],[Name]], Table_People[[#This Row],[Surname]]&amp;", "&amp;Table_People[[#This Row],[Name]])</f>
        <v>Baldung, Hans</v>
      </c>
      <c r="T122" s="2" t="str">
        <f>IF(COUNTIFS(Table_People[Hash_ID],Table_People[[#This Row],[Hash_ID]])&gt;1,"Y","N")</f>
        <v>N</v>
      </c>
      <c r="U122" s="2"/>
    </row>
    <row r="123" spans="1:21" ht="29" x14ac:dyDescent="0.35">
      <c r="A123" s="2" t="str">
        <f>"P-" &amp; UPPER(TRIM(Table_People[[#This Row],[Surname]])) &amp; "|" &amp; UPPER(TRIM(Table_People[[#This Row],[Name]]))</f>
        <v>P-BALDWIN|JAMES</v>
      </c>
      <c r="B123" s="2" t="s">
        <v>191</v>
      </c>
      <c r="C123" s="2" t="s">
        <v>5686</v>
      </c>
      <c r="D123" s="2" t="s">
        <v>5687</v>
      </c>
      <c r="E123" s="2" t="s">
        <v>10799</v>
      </c>
      <c r="F123" s="2" t="s">
        <v>10</v>
      </c>
      <c r="G123" s="2" t="s">
        <v>63</v>
      </c>
      <c r="H123" s="2"/>
      <c r="I123" s="2"/>
      <c r="J123" s="2"/>
      <c r="K123" s="2"/>
      <c r="L123" s="2"/>
      <c r="M123" s="2"/>
      <c r="N123" s="2"/>
      <c r="O123" s="2"/>
      <c r="P123" s="2"/>
      <c r="Q123" s="2"/>
      <c r="R123" s="2" t="str">
        <f>IF(Table_People[[#This Row],[Surname]]="", Table_People[[#This Row],[Name]], Table_People[[#This Row],[Name]]&amp;", "&amp;Table_People[[#This Row],[Surname]])</f>
        <v>James, Baldwin</v>
      </c>
      <c r="S123" s="2" t="str">
        <f>IF(Table_People[[#This Row],[Surname]]="", Table_People[[#This Row],[Name]], Table_People[[#This Row],[Surname]]&amp;", "&amp;Table_People[[#This Row],[Name]])</f>
        <v>Baldwin, James</v>
      </c>
      <c r="T123" s="2" t="str">
        <f>IF(COUNTIFS(Table_People[Hash_ID],Table_People[[#This Row],[Hash_ID]])&gt;1,"Y","N")</f>
        <v>N</v>
      </c>
      <c r="U123" s="2"/>
    </row>
    <row r="124" spans="1:21" x14ac:dyDescent="0.35">
      <c r="A124" s="2" t="str">
        <f>"P-" &amp; UPPER(TRIM(Table_People[[#This Row],[Surname]])) &amp; "|" &amp; UPPER(TRIM(Table_People[[#This Row],[Name]]))</f>
        <v>P-BALLARD|J.G.</v>
      </c>
      <c r="B124" s="2" t="s">
        <v>214</v>
      </c>
      <c r="C124" s="2" t="s">
        <v>215</v>
      </c>
      <c r="D124" s="2"/>
      <c r="E124" s="2" t="s">
        <v>62</v>
      </c>
      <c r="F124" s="2" t="s">
        <v>10</v>
      </c>
      <c r="G124" s="2" t="s">
        <v>91</v>
      </c>
      <c r="H124" s="2"/>
      <c r="I124" s="2"/>
      <c r="J124" s="2"/>
      <c r="K124" s="2"/>
      <c r="L124" s="2"/>
      <c r="M124" s="2"/>
      <c r="N124" s="2"/>
      <c r="O124" s="2"/>
      <c r="P124" s="2"/>
      <c r="Q124" s="2"/>
      <c r="R124" s="2" t="str">
        <f>IF(Table_People[[#This Row],[Surname]]="", Table_People[[#This Row],[Name]], Table_People[[#This Row],[Name]]&amp;", "&amp;Table_People[[#This Row],[Surname]])</f>
        <v>J.G., Ballard</v>
      </c>
      <c r="S124" s="2" t="str">
        <f>IF(Table_People[[#This Row],[Surname]]="", Table_People[[#This Row],[Name]], Table_People[[#This Row],[Surname]]&amp;", "&amp;Table_People[[#This Row],[Name]])</f>
        <v>Ballard, J.G.</v>
      </c>
      <c r="T124" s="2" t="str">
        <f>IF(COUNTIFS(Table_People[Hash_ID],Table_People[[#This Row],[Hash_ID]])&gt;1,"Y","N")</f>
        <v>N</v>
      </c>
      <c r="U124" s="2"/>
    </row>
    <row r="125" spans="1:21" x14ac:dyDescent="0.35">
      <c r="A125" s="2" t="str">
        <f>"P-" &amp; UPPER(TRIM(Table_People[[#This Row],[Surname]])) &amp; "|" &amp; UPPER(TRIM(Table_People[[#This Row],[Name]]))</f>
        <v>P-BALLE|SOLVEJ</v>
      </c>
      <c r="B125" s="2" t="s">
        <v>6235</v>
      </c>
      <c r="C125" s="2" t="s">
        <v>6236</v>
      </c>
      <c r="D125" s="2"/>
      <c r="E125" s="2" t="s">
        <v>5485</v>
      </c>
      <c r="F125" s="2" t="s">
        <v>25</v>
      </c>
      <c r="G125" s="2" t="s">
        <v>661</v>
      </c>
      <c r="H125" s="2"/>
      <c r="I125" s="2"/>
      <c r="J125" s="2"/>
      <c r="K125" s="2"/>
      <c r="L125" s="2"/>
      <c r="M125" s="2"/>
      <c r="N125" s="2"/>
      <c r="O125" s="2"/>
      <c r="P125" s="2"/>
      <c r="Q125" s="2"/>
      <c r="R125" s="2" t="str">
        <f>IF(Table_People[[#This Row],[Surname]]="", Table_People[[#This Row],[Name]], Table_People[[#This Row],[Name]]&amp;", "&amp;Table_People[[#This Row],[Surname]])</f>
        <v>Solvej, Balle</v>
      </c>
      <c r="S125" s="2" t="str">
        <f>IF(Table_People[[#This Row],[Surname]]="", Table_People[[#This Row],[Name]], Table_People[[#This Row],[Surname]]&amp;", "&amp;Table_People[[#This Row],[Name]])</f>
        <v>Balle, Solvej</v>
      </c>
      <c r="T125" s="2" t="str">
        <f>IF(COUNTIFS(Table_People[Hash_ID],Table_People[[#This Row],[Hash_ID]])&gt;1,"Y","N")</f>
        <v>N</v>
      </c>
      <c r="U125" s="2"/>
    </row>
    <row r="126" spans="1:21" x14ac:dyDescent="0.35">
      <c r="A126" s="2" t="str">
        <f>"P-" &amp; UPPER(TRIM(Table_People[[#This Row],[Surname]])) &amp; "|" &amp; UPPER(TRIM(Table_People[[#This Row],[Name]]))</f>
        <v>P-|BALTHUS</v>
      </c>
      <c r="B126" s="2" t="s">
        <v>1700</v>
      </c>
      <c r="C126" s="2"/>
      <c r="D126" s="2" t="s">
        <v>1701</v>
      </c>
      <c r="E126" s="2" t="s">
        <v>1389</v>
      </c>
      <c r="F126" s="2" t="s">
        <v>10</v>
      </c>
      <c r="G126" s="2" t="s">
        <v>10918</v>
      </c>
      <c r="H126" s="2"/>
      <c r="I126" s="2"/>
      <c r="J126" s="2"/>
      <c r="K126" s="2"/>
      <c r="L126" s="2"/>
      <c r="M126" s="2"/>
      <c r="N126" s="2"/>
      <c r="O126" s="2"/>
      <c r="P126" s="2"/>
      <c r="Q126" s="2"/>
      <c r="R126" s="2" t="str">
        <f>IF(Table_People[[#This Row],[Surname]]="", Table_People[[#This Row],[Name]], Table_People[[#This Row],[Name]]&amp;", "&amp;Table_People[[#This Row],[Surname]])</f>
        <v>Balthus</v>
      </c>
      <c r="S126" s="2" t="str">
        <f>IF(Table_People[[#This Row],[Surname]]="", Table_People[[#This Row],[Name]], Table_People[[#This Row],[Surname]]&amp;", "&amp;Table_People[[#This Row],[Name]])</f>
        <v>Balthus</v>
      </c>
      <c r="T126" s="2" t="str">
        <f>IF(COUNTIFS(Table_People[Hash_ID],Table_People[[#This Row],[Hash_ID]])&gt;1,"Y","N")</f>
        <v>N</v>
      </c>
      <c r="U126" s="2"/>
    </row>
    <row r="127" spans="1:21" x14ac:dyDescent="0.35">
      <c r="A127" s="2" t="str">
        <f>"P-" &amp; UPPER(TRIM(Table_People[[#This Row],[Surname]])) &amp; "|" &amp; UPPER(TRIM(Table_People[[#This Row],[Name]]))</f>
        <v>P-BALZAC|HONORÉ DE</v>
      </c>
      <c r="B127" s="2" t="s">
        <v>5623</v>
      </c>
      <c r="C127" s="2" t="s">
        <v>5624</v>
      </c>
      <c r="D127" s="2"/>
      <c r="E127" s="2" t="s">
        <v>18</v>
      </c>
      <c r="F127" s="2" t="s">
        <v>10</v>
      </c>
      <c r="G127" s="2" t="s">
        <v>15</v>
      </c>
      <c r="H127" s="2"/>
      <c r="I127" s="2"/>
      <c r="J127" s="2"/>
      <c r="K127" s="2"/>
      <c r="L127" s="2"/>
      <c r="M127" s="2"/>
      <c r="N127" s="2"/>
      <c r="O127" s="2"/>
      <c r="P127" s="2"/>
      <c r="Q127" s="2"/>
      <c r="R127" s="2" t="str">
        <f>IF(Table_People[[#This Row],[Surname]]="", Table_People[[#This Row],[Name]], Table_People[[#This Row],[Name]]&amp;", "&amp;Table_People[[#This Row],[Surname]])</f>
        <v>Honoré de, Balzac</v>
      </c>
      <c r="S127" s="2" t="str">
        <f>IF(Table_People[[#This Row],[Surname]]="", Table_People[[#This Row],[Name]], Table_People[[#This Row],[Surname]]&amp;", "&amp;Table_People[[#This Row],[Name]])</f>
        <v>Balzac, Honoré de</v>
      </c>
      <c r="T127" s="2" t="str">
        <f>IF(COUNTIFS(Table_People[Hash_ID],Table_People[[#This Row],[Hash_ID]])&gt;1,"Y","N")</f>
        <v>N</v>
      </c>
      <c r="U127" s="2"/>
    </row>
    <row r="128" spans="1:21" x14ac:dyDescent="0.35">
      <c r="A128" s="2" t="str">
        <f>"P-" &amp; UPPER(TRIM(Table_People[[#This Row],[Surname]])) &amp; "|" &amp; UPPER(TRIM(Table_People[[#This Row],[Name]]))</f>
        <v>P-BANKS|IAIN</v>
      </c>
      <c r="B128" s="2" t="s">
        <v>6858</v>
      </c>
      <c r="C128" s="2" t="s">
        <v>6859</v>
      </c>
      <c r="D128" s="2" t="s">
        <v>6860</v>
      </c>
      <c r="E128" s="2" t="s">
        <v>51</v>
      </c>
      <c r="F128" s="2" t="s">
        <v>10</v>
      </c>
      <c r="G128" s="2" t="s">
        <v>349</v>
      </c>
      <c r="H128" s="2"/>
      <c r="I128" s="2"/>
      <c r="J128" s="2"/>
      <c r="K128" s="2"/>
      <c r="L128" s="2"/>
      <c r="M128" s="2"/>
      <c r="N128" s="2"/>
      <c r="O128" s="2"/>
      <c r="P128" s="2"/>
      <c r="Q128" s="2"/>
      <c r="R128" s="2" t="str">
        <f>IF(Table_People[[#This Row],[Surname]]="", Table_People[[#This Row],[Name]], Table_People[[#This Row],[Name]]&amp;", "&amp;Table_People[[#This Row],[Surname]])</f>
        <v>Iain, Banks</v>
      </c>
      <c r="S128" s="2" t="str">
        <f>IF(Table_People[[#This Row],[Surname]]="", Table_People[[#This Row],[Name]], Table_People[[#This Row],[Surname]]&amp;", "&amp;Table_People[[#This Row],[Name]])</f>
        <v>Banks, Iain</v>
      </c>
      <c r="T128" s="2" t="str">
        <f>IF(COUNTIFS(Table_People[Hash_ID],Table_People[[#This Row],[Hash_ID]])&gt;1,"Y","N")</f>
        <v>N</v>
      </c>
      <c r="U128" s="2"/>
    </row>
    <row r="129" spans="1:21" x14ac:dyDescent="0.35">
      <c r="A129" s="2" t="str">
        <f>"P-" &amp; UPPER(TRIM(Table_People[[#This Row],[Surname]])) &amp; "|" &amp; UPPER(TRIM(Table_People[[#This Row],[Name]]))</f>
        <v>P-BANNING|JAN</v>
      </c>
      <c r="B129" s="2" t="s">
        <v>1576</v>
      </c>
      <c r="C129" s="2" t="s">
        <v>20588</v>
      </c>
      <c r="D129" s="2"/>
      <c r="E129" s="2" t="s">
        <v>16685</v>
      </c>
      <c r="F129" s="2" t="s">
        <v>10</v>
      </c>
      <c r="G129" s="2" t="s">
        <v>48</v>
      </c>
      <c r="H129" s="2">
        <v>14</v>
      </c>
      <c r="I129" s="2" t="s">
        <v>954</v>
      </c>
      <c r="J129" s="2">
        <v>1954</v>
      </c>
      <c r="K129" s="2"/>
      <c r="L129" s="2"/>
      <c r="M129" s="2"/>
      <c r="N129" s="2"/>
      <c r="O129" s="2"/>
      <c r="P129" s="2"/>
      <c r="Q129" s="2"/>
      <c r="R129" s="2" t="str">
        <f>IF(Table_People[[#This Row],[Surname]]="", Table_People[[#This Row],[Name]], Table_People[[#This Row],[Name]]&amp;", "&amp;Table_People[[#This Row],[Surname]])</f>
        <v>Jan, Banning</v>
      </c>
      <c r="S129" s="2" t="str">
        <f>IF(Table_People[[#This Row],[Surname]]="", Table_People[[#This Row],[Name]], Table_People[[#This Row],[Surname]]&amp;", "&amp;Table_People[[#This Row],[Name]])</f>
        <v>Banning, Jan</v>
      </c>
      <c r="T129" s="2" t="str">
        <f>IF(COUNTIFS(Table_People[Hash_ID],Table_People[[#This Row],[Hash_ID]])&gt;1,"Y","N")</f>
        <v>N</v>
      </c>
      <c r="U129" s="2"/>
    </row>
    <row r="130" spans="1:21" ht="29" x14ac:dyDescent="0.35">
      <c r="A130" s="2" t="str">
        <f>"P-" &amp; UPPER(TRIM(Table_People[[#This Row],[Surname]])) &amp; "|" &amp; UPPER(TRIM(Table_People[[#This Row],[Name]]))</f>
        <v>P-BARBEY D'AUREVILLY|JULES</v>
      </c>
      <c r="B130" s="2" t="s">
        <v>2705</v>
      </c>
      <c r="C130" s="2" t="s">
        <v>20539</v>
      </c>
      <c r="D130" s="2" t="s">
        <v>21025</v>
      </c>
      <c r="E130" s="2" t="s">
        <v>21153</v>
      </c>
      <c r="F130" s="2" t="s">
        <v>10</v>
      </c>
      <c r="G130" s="2" t="s">
        <v>15</v>
      </c>
      <c r="H130" s="2">
        <v>2</v>
      </c>
      <c r="I130" s="2" t="s">
        <v>21468</v>
      </c>
      <c r="J130" s="2">
        <v>1808</v>
      </c>
      <c r="K130" s="2"/>
      <c r="L130" s="2"/>
      <c r="M130" s="2">
        <v>23</v>
      </c>
      <c r="N130" s="2" t="s">
        <v>20995</v>
      </c>
      <c r="O130" s="2">
        <v>1889</v>
      </c>
      <c r="P130" s="2"/>
      <c r="Q130" s="2"/>
      <c r="R130" s="2" t="str">
        <f>IF(Table_People[[#This Row],[Surname]]="", Table_People[[#This Row],[Name]], Table_People[[#This Row],[Name]]&amp;", "&amp;Table_People[[#This Row],[Surname]])</f>
        <v>Jules, Barbey d'Aurevilly</v>
      </c>
      <c r="S130" s="2" t="str">
        <f>IF(Table_People[[#This Row],[Surname]]="", Table_People[[#This Row],[Name]], Table_People[[#This Row],[Surname]]&amp;", "&amp;Table_People[[#This Row],[Name]])</f>
        <v>Barbey d'Aurevilly, Jules</v>
      </c>
      <c r="T130" s="2" t="str">
        <f>IF(COUNTIFS(Table_People[Hash_ID],Table_People[[#This Row],[Hash_ID]])&gt;1,"Y","N")</f>
        <v>N</v>
      </c>
      <c r="U130" s="2"/>
    </row>
    <row r="131" spans="1:21" x14ac:dyDescent="0.35">
      <c r="A131" s="2" t="str">
        <f>"P-" &amp; UPPER(TRIM(Table_People[[#This Row],[Surname]])) &amp; "|" &amp; UPPER(TRIM(Table_People[[#This Row],[Name]]))</f>
        <v>P-BARBUSSE|HENRI</v>
      </c>
      <c r="B131" s="2" t="s">
        <v>670</v>
      </c>
      <c r="C131" s="2" t="s">
        <v>5986</v>
      </c>
      <c r="D131" s="2"/>
      <c r="E131" s="2" t="s">
        <v>133</v>
      </c>
      <c r="F131" s="2" t="s">
        <v>10</v>
      </c>
      <c r="G131" s="2" t="s">
        <v>15</v>
      </c>
      <c r="H131" s="2"/>
      <c r="I131" s="2"/>
      <c r="J131" s="2"/>
      <c r="K131" s="2"/>
      <c r="L131" s="2"/>
      <c r="M131" s="2"/>
      <c r="N131" s="2"/>
      <c r="O131" s="2"/>
      <c r="P131" s="2"/>
      <c r="Q131" s="2"/>
      <c r="R131" s="2" t="str">
        <f>IF(Table_People[[#This Row],[Surname]]="", Table_People[[#This Row],[Name]], Table_People[[#This Row],[Name]]&amp;", "&amp;Table_People[[#This Row],[Surname]])</f>
        <v>Henri, Barbusse</v>
      </c>
      <c r="S131" s="2" t="str">
        <f>IF(Table_People[[#This Row],[Surname]]="", Table_People[[#This Row],[Name]], Table_People[[#This Row],[Surname]]&amp;", "&amp;Table_People[[#This Row],[Name]])</f>
        <v>Barbusse, Henri</v>
      </c>
      <c r="T131" s="2" t="str">
        <f>IF(COUNTIFS(Table_People[Hash_ID],Table_People[[#This Row],[Hash_ID]])&gt;1,"Y","N")</f>
        <v>N</v>
      </c>
      <c r="U131" s="2"/>
    </row>
    <row r="132" spans="1:21" x14ac:dyDescent="0.35">
      <c r="A132" s="2" t="str">
        <f>"P-" &amp; UPPER(TRIM(Table_People[[#This Row],[Surname]])) &amp; "|" &amp; UPPER(TRIM(Table_People[[#This Row],[Name]]))</f>
        <v>P-BARD|ALEXANDER</v>
      </c>
      <c r="B132" s="2" t="s">
        <v>756</v>
      </c>
      <c r="C132" s="2" t="s">
        <v>757</v>
      </c>
      <c r="D132" s="2"/>
      <c r="E132" s="2" t="s">
        <v>758</v>
      </c>
      <c r="F132" s="2" t="s">
        <v>10</v>
      </c>
      <c r="G132" s="2" t="s">
        <v>42</v>
      </c>
      <c r="H132" s="2"/>
      <c r="I132" s="2"/>
      <c r="J132" s="2"/>
      <c r="K132" s="2"/>
      <c r="L132" s="2"/>
      <c r="M132" s="2"/>
      <c r="N132" s="2"/>
      <c r="O132" s="2"/>
      <c r="P132" s="2"/>
      <c r="Q132" s="2"/>
      <c r="R132" s="2" t="str">
        <f>IF(Table_People[[#This Row],[Surname]]="", Table_People[[#This Row],[Name]], Table_People[[#This Row],[Name]]&amp;", "&amp;Table_People[[#This Row],[Surname]])</f>
        <v>Alexander, Bard</v>
      </c>
      <c r="S132" s="2" t="str">
        <f>IF(Table_People[[#This Row],[Surname]]="", Table_People[[#This Row],[Name]], Table_People[[#This Row],[Surname]]&amp;", "&amp;Table_People[[#This Row],[Name]])</f>
        <v>Bard, Alexander</v>
      </c>
      <c r="T132" s="2" t="str">
        <f>IF(COUNTIFS(Table_People[Hash_ID],Table_People[[#This Row],[Hash_ID]])&gt;1,"Y","N")</f>
        <v>N</v>
      </c>
      <c r="U132" s="2"/>
    </row>
    <row r="133" spans="1:21" ht="29" x14ac:dyDescent="0.35">
      <c r="A133" s="2" t="str">
        <f>"P-" &amp; UPPER(TRIM(Table_People[[#This Row],[Surname]])) &amp; "|" &amp; UPPER(TRIM(Table_People[[#This Row],[Name]]))</f>
        <v>P-BARDON|FRANZ</v>
      </c>
      <c r="B133" s="2" t="s">
        <v>143</v>
      </c>
      <c r="C133" s="2" t="s">
        <v>883</v>
      </c>
      <c r="D133" s="2"/>
      <c r="E133" s="2" t="s">
        <v>884</v>
      </c>
      <c r="F133" s="2" t="s">
        <v>10</v>
      </c>
      <c r="G133" s="2" t="s">
        <v>52</v>
      </c>
      <c r="H133" s="2"/>
      <c r="I133" s="2"/>
      <c r="J133" s="2"/>
      <c r="K133" s="2"/>
      <c r="L133" s="2"/>
      <c r="M133" s="2"/>
      <c r="N133" s="2"/>
      <c r="O133" s="2"/>
      <c r="P133" s="2"/>
      <c r="Q133" s="2"/>
      <c r="R133" s="2" t="str">
        <f>IF(Table_People[[#This Row],[Surname]]="", Table_People[[#This Row],[Name]], Table_People[[#This Row],[Name]]&amp;", "&amp;Table_People[[#This Row],[Surname]])</f>
        <v>Franz, Bardon</v>
      </c>
      <c r="S133" s="2" t="str">
        <f>IF(Table_People[[#This Row],[Surname]]="", Table_People[[#This Row],[Name]], Table_People[[#This Row],[Surname]]&amp;", "&amp;Table_People[[#This Row],[Name]])</f>
        <v>Bardon, Franz</v>
      </c>
      <c r="T133" s="2" t="str">
        <f>IF(COUNTIFS(Table_People[Hash_ID],Table_People[[#This Row],[Hash_ID]])&gt;1,"Y","N")</f>
        <v>N</v>
      </c>
      <c r="U133" s="2"/>
    </row>
    <row r="134" spans="1:21" x14ac:dyDescent="0.35">
      <c r="A134" s="2" t="str">
        <f>"P-" &amp; UPPER(TRIM(Table_People[[#This Row],[Surname]])) &amp; "|" &amp; UPPER(TRIM(Table_People[[#This Row],[Name]]))</f>
        <v>P-BARJAVEL|RENÉ</v>
      </c>
      <c r="B134" s="2" t="s">
        <v>390</v>
      </c>
      <c r="C134" s="2" t="s">
        <v>5972</v>
      </c>
      <c r="D134" s="2"/>
      <c r="E134" s="2" t="s">
        <v>361</v>
      </c>
      <c r="F134" s="2" t="s">
        <v>10</v>
      </c>
      <c r="G134" s="2" t="s">
        <v>15</v>
      </c>
      <c r="H134" s="2"/>
      <c r="I134" s="2"/>
      <c r="J134" s="2"/>
      <c r="K134" s="2"/>
      <c r="L134" s="2"/>
      <c r="M134" s="2"/>
      <c r="N134" s="2"/>
      <c r="O134" s="2"/>
      <c r="P134" s="2"/>
      <c r="Q134" s="2"/>
      <c r="R134" s="2" t="str">
        <f>IF(Table_People[[#This Row],[Surname]]="", Table_People[[#This Row],[Name]], Table_People[[#This Row],[Name]]&amp;", "&amp;Table_People[[#This Row],[Surname]])</f>
        <v>René, Barjavel</v>
      </c>
      <c r="S134" s="2" t="str">
        <f>IF(Table_People[[#This Row],[Surname]]="", Table_People[[#This Row],[Name]], Table_People[[#This Row],[Surname]]&amp;", "&amp;Table_People[[#This Row],[Name]])</f>
        <v>Barjavel, René</v>
      </c>
      <c r="T134" s="2" t="str">
        <f>IF(COUNTIFS(Table_People[Hash_ID],Table_People[[#This Row],[Hash_ID]])&gt;1,"Y","N")</f>
        <v>N</v>
      </c>
      <c r="U134" s="2"/>
    </row>
    <row r="135" spans="1:21" x14ac:dyDescent="0.35">
      <c r="A135" s="2" t="str">
        <f>"P-" &amp; UPPER(TRIM(Table_People[[#This Row],[Surname]])) &amp; "|" &amp; UPPER(TRIM(Table_People[[#This Row],[Name]]))</f>
        <v>P-BARKER|CLIVE</v>
      </c>
      <c r="B135" s="2" t="s">
        <v>20586</v>
      </c>
      <c r="C135" s="2" t="s">
        <v>8316</v>
      </c>
      <c r="D135" s="2"/>
      <c r="E135" s="2" t="s">
        <v>21196</v>
      </c>
      <c r="F135" s="2" t="s">
        <v>10</v>
      </c>
      <c r="G135" s="2" t="s">
        <v>72</v>
      </c>
      <c r="H135" s="2">
        <v>5</v>
      </c>
      <c r="I135" s="2" t="s">
        <v>21472</v>
      </c>
      <c r="J135" s="2">
        <v>1952</v>
      </c>
      <c r="K135" s="2"/>
      <c r="L135" s="2"/>
      <c r="M135" s="2"/>
      <c r="N135" s="2"/>
      <c r="O135" s="2"/>
      <c r="P135" s="2"/>
      <c r="Q135" s="2"/>
      <c r="R135" s="2" t="str">
        <f>IF(Table_People[[#This Row],[Surname]]="", Table_People[[#This Row],[Name]], Table_People[[#This Row],[Name]]&amp;", "&amp;Table_People[[#This Row],[Surname]])</f>
        <v>Clive, Barker</v>
      </c>
      <c r="S135" s="2" t="str">
        <f>IF(Table_People[[#This Row],[Surname]]="", Table_People[[#This Row],[Name]], Table_People[[#This Row],[Surname]]&amp;", "&amp;Table_People[[#This Row],[Name]])</f>
        <v>Barker, Clive</v>
      </c>
      <c r="T135" s="2" t="str">
        <f>IF(COUNTIFS(Table_People[Hash_ID],Table_People[[#This Row],[Hash_ID]])&gt;1,"Y","N")</f>
        <v>N</v>
      </c>
      <c r="U135" s="2"/>
    </row>
    <row r="136" spans="1:21" x14ac:dyDescent="0.35">
      <c r="A136" s="2" t="str">
        <f>"P-" &amp; UPPER(TRIM(Table_People[[#This Row],[Surname]])) &amp; "|" &amp; UPPER(TRIM(Table_People[[#This Row],[Name]]))</f>
        <v>P-BARKER|NUGENT</v>
      </c>
      <c r="B136" s="2" t="s">
        <v>8315</v>
      </c>
      <c r="C136" s="2" t="s">
        <v>8316</v>
      </c>
      <c r="D136" s="2"/>
      <c r="E136" s="2" t="s">
        <v>198</v>
      </c>
      <c r="F136" s="2" t="s">
        <v>10</v>
      </c>
      <c r="G136" s="2" t="s">
        <v>91</v>
      </c>
      <c r="H136" s="2"/>
      <c r="I136" s="2"/>
      <c r="J136" s="2"/>
      <c r="K136" s="2"/>
      <c r="L136" s="2"/>
      <c r="M136" s="2"/>
      <c r="N136" s="2"/>
      <c r="O136" s="2"/>
      <c r="P136" s="2"/>
      <c r="Q136" s="2"/>
      <c r="R136" s="2" t="str">
        <f>IF(Table_People[[#This Row],[Surname]]="", Table_People[[#This Row],[Name]], Table_People[[#This Row],[Name]]&amp;", "&amp;Table_People[[#This Row],[Surname]])</f>
        <v>Nugent, Barker</v>
      </c>
      <c r="S136" s="2" t="str">
        <f>IF(Table_People[[#This Row],[Surname]]="", Table_People[[#This Row],[Name]], Table_People[[#This Row],[Surname]]&amp;", "&amp;Table_People[[#This Row],[Name]])</f>
        <v>Barker, Nugent</v>
      </c>
      <c r="T136" s="2" t="str">
        <f>IF(COUNTIFS(Table_People[Hash_ID],Table_People[[#This Row],[Hash_ID]])&gt;1,"Y","N")</f>
        <v>N</v>
      </c>
      <c r="U136" s="2"/>
    </row>
    <row r="137" spans="1:21" x14ac:dyDescent="0.35">
      <c r="A137" s="2" t="str">
        <f>"P-" &amp; UPPER(TRIM(Table_People[[#This Row],[Surname]])) &amp; "|" &amp; UPPER(TRIM(Table_People[[#This Row],[Name]]))</f>
        <v>P-BARNES|DJUNA</v>
      </c>
      <c r="B137" s="2" t="s">
        <v>95</v>
      </c>
      <c r="C137" s="2" t="s">
        <v>96</v>
      </c>
      <c r="D137" s="2"/>
      <c r="E137" s="2" t="s">
        <v>10774</v>
      </c>
      <c r="F137" s="2" t="s">
        <v>25</v>
      </c>
      <c r="G137" s="2" t="s">
        <v>63</v>
      </c>
      <c r="H137" s="2"/>
      <c r="I137" s="2"/>
      <c r="J137" s="2"/>
      <c r="K137" s="2"/>
      <c r="L137" s="2"/>
      <c r="M137" s="2"/>
      <c r="N137" s="2"/>
      <c r="O137" s="2"/>
      <c r="P137" s="2"/>
      <c r="Q137" s="2"/>
      <c r="R137" s="2" t="str">
        <f>IF(Table_People[[#This Row],[Surname]]="", Table_People[[#This Row],[Name]], Table_People[[#This Row],[Name]]&amp;", "&amp;Table_People[[#This Row],[Surname]])</f>
        <v>Djuna, Barnes</v>
      </c>
      <c r="S137" s="2" t="str">
        <f>IF(Table_People[[#This Row],[Surname]]="", Table_People[[#This Row],[Name]], Table_People[[#This Row],[Surname]]&amp;", "&amp;Table_People[[#This Row],[Name]])</f>
        <v>Barnes, Djuna</v>
      </c>
      <c r="T137" s="2" t="str">
        <f>IF(COUNTIFS(Table_People[Hash_ID],Table_People[[#This Row],[Hash_ID]])&gt;1,"Y","N")</f>
        <v>N</v>
      </c>
      <c r="U137" s="2"/>
    </row>
    <row r="138" spans="1:21" x14ac:dyDescent="0.35">
      <c r="A138" s="2" t="str">
        <f>"P-" &amp; UPPER(TRIM(Table_People[[#This Row],[Surname]])) &amp; "|" &amp; UPPER(TRIM(Table_People[[#This Row],[Name]]))</f>
        <v>P-BARRAQUÉ|JEAN</v>
      </c>
      <c r="B138" s="2" t="s">
        <v>222</v>
      </c>
      <c r="C138" s="2" t="s">
        <v>12488</v>
      </c>
      <c r="D138" s="2" t="s">
        <v>12489</v>
      </c>
      <c r="E138" s="2" t="s">
        <v>12308</v>
      </c>
      <c r="F138" s="2" t="s">
        <v>10</v>
      </c>
      <c r="G138" s="2" t="s">
        <v>15</v>
      </c>
      <c r="H138" s="2"/>
      <c r="I138" s="2"/>
      <c r="J138" s="2"/>
      <c r="K138" s="2"/>
      <c r="L138" s="2"/>
      <c r="M138" s="2"/>
      <c r="N138" s="2"/>
      <c r="O138" s="2"/>
      <c r="P138" s="2"/>
      <c r="Q138" s="2"/>
      <c r="R138" s="2" t="str">
        <f>IF(Table_People[[#This Row],[Surname]]="", Table_People[[#This Row],[Name]], Table_People[[#This Row],[Name]]&amp;", "&amp;Table_People[[#This Row],[Surname]])</f>
        <v>Jean, Barraqué</v>
      </c>
      <c r="S138" s="2" t="str">
        <f>IF(Table_People[[#This Row],[Surname]]="", Table_People[[#This Row],[Name]], Table_People[[#This Row],[Surname]]&amp;", "&amp;Table_People[[#This Row],[Name]])</f>
        <v>Barraqué, Jean</v>
      </c>
      <c r="T138" s="2" t="str">
        <f>IF(COUNTIFS(Table_People[Hash_ID],Table_People[[#This Row],[Hash_ID]])&gt;1,"Y","N")</f>
        <v>N</v>
      </c>
      <c r="U138" s="2"/>
    </row>
    <row r="139" spans="1:21" ht="29" x14ac:dyDescent="0.35">
      <c r="A139" s="2" t="str">
        <f>"P-" &amp; UPPER(TRIM(Table_People[[#This Row],[Surname]])) &amp; "|" &amp; UPPER(TRIM(Table_People[[#This Row],[Name]]))</f>
        <v>P-BARRON|LAIRD</v>
      </c>
      <c r="B139" s="2" t="s">
        <v>20830</v>
      </c>
      <c r="C139" s="2" t="s">
        <v>20831</v>
      </c>
      <c r="D139" s="2"/>
      <c r="E139" s="2" t="s">
        <v>21328</v>
      </c>
      <c r="F139" s="2" t="s">
        <v>10</v>
      </c>
      <c r="G139" s="2" t="s">
        <v>63</v>
      </c>
      <c r="H139" s="2">
        <v>5</v>
      </c>
      <c r="I139" s="2" t="s">
        <v>21467</v>
      </c>
      <c r="J139" s="2">
        <v>1970</v>
      </c>
      <c r="K139" s="2"/>
      <c r="L139" s="2"/>
      <c r="M139" s="2"/>
      <c r="N139" s="2"/>
      <c r="O139" s="2"/>
      <c r="P139" s="2"/>
      <c r="Q139" s="2"/>
      <c r="R139" s="2" t="str">
        <f>IF(Table_People[[#This Row],[Surname]]="", Table_People[[#This Row],[Name]], Table_People[[#This Row],[Name]]&amp;", "&amp;Table_People[[#This Row],[Surname]])</f>
        <v>Laird, Barron</v>
      </c>
      <c r="S139" s="2" t="str">
        <f>IF(Table_People[[#This Row],[Surname]]="", Table_People[[#This Row],[Name]], Table_People[[#This Row],[Surname]]&amp;", "&amp;Table_People[[#This Row],[Name]])</f>
        <v>Barron, Laird</v>
      </c>
      <c r="T139" s="2" t="str">
        <f>IF(COUNTIFS(Table_People[Hash_ID],Table_People[[#This Row],[Hash_ID]])&gt;1,"Y","N")</f>
        <v>N</v>
      </c>
      <c r="U139" s="2"/>
    </row>
    <row r="140" spans="1:21" x14ac:dyDescent="0.35">
      <c r="A140" s="2" t="str">
        <f>"P-" &amp; UPPER(TRIM(Table_People[[#This Row],[Surname]])) &amp; "|" &amp; UPPER(TRIM(Table_People[[#This Row],[Name]]))</f>
        <v>P-BARTH|JOHN</v>
      </c>
      <c r="B140" s="2" t="s">
        <v>235</v>
      </c>
      <c r="C140" s="2" t="s">
        <v>237</v>
      </c>
      <c r="D140" s="2"/>
      <c r="E140" s="2" t="s">
        <v>10757</v>
      </c>
      <c r="F140" s="2" t="s">
        <v>10</v>
      </c>
      <c r="G140" s="2" t="s">
        <v>63</v>
      </c>
      <c r="H140" s="2"/>
      <c r="I140" s="2"/>
      <c r="J140" s="2"/>
      <c r="K140" s="2"/>
      <c r="L140" s="2"/>
      <c r="M140" s="2"/>
      <c r="N140" s="2"/>
      <c r="O140" s="2"/>
      <c r="P140" s="2"/>
      <c r="Q140" s="2"/>
      <c r="R140" s="2" t="str">
        <f>IF(Table_People[[#This Row],[Surname]]="", Table_People[[#This Row],[Name]], Table_People[[#This Row],[Name]]&amp;", "&amp;Table_People[[#This Row],[Surname]])</f>
        <v>John, Barth</v>
      </c>
      <c r="S140" s="2" t="str">
        <f>IF(Table_People[[#This Row],[Surname]]="", Table_People[[#This Row],[Name]], Table_People[[#This Row],[Surname]]&amp;", "&amp;Table_People[[#This Row],[Name]])</f>
        <v>Barth, John</v>
      </c>
      <c r="T140" s="2" t="str">
        <f>IF(COUNTIFS(Table_People[Hash_ID],Table_People[[#This Row],[Hash_ID]])&gt;1,"Y","N")</f>
        <v>N</v>
      </c>
      <c r="U140" s="2"/>
    </row>
    <row r="141" spans="1:21" x14ac:dyDescent="0.35">
      <c r="A141" s="2" t="str">
        <f>"P-" &amp; UPPER(TRIM(Table_People[[#This Row],[Surname]])) &amp; "|" &amp; UPPER(TRIM(Table_People[[#This Row],[Name]]))</f>
        <v>P-BARTH|S</v>
      </c>
      <c r="B141" s="2" t="s">
        <v>1305</v>
      </c>
      <c r="C141" s="2" t="s">
        <v>237</v>
      </c>
      <c r="D141" s="2"/>
      <c r="E141" s="2" t="s">
        <v>897</v>
      </c>
      <c r="F141" s="2" t="s">
        <v>10</v>
      </c>
      <c r="G141" s="2" t="s">
        <v>764</v>
      </c>
      <c r="H141" s="2"/>
      <c r="I141" s="2"/>
      <c r="J141" s="2"/>
      <c r="K141" s="2"/>
      <c r="L141" s="2"/>
      <c r="M141" s="2"/>
      <c r="N141" s="2"/>
      <c r="O141" s="2"/>
      <c r="P141" s="2"/>
      <c r="Q141" s="2"/>
      <c r="R141" s="2" t="str">
        <f>IF(Table_People[[#This Row],[Surname]]="", Table_People[[#This Row],[Name]], Table_People[[#This Row],[Name]]&amp;", "&amp;Table_People[[#This Row],[Surname]])</f>
        <v>s, Barth</v>
      </c>
      <c r="S141" s="2" t="str">
        <f>IF(Table_People[[#This Row],[Surname]]="", Table_People[[#This Row],[Name]], Table_People[[#This Row],[Surname]]&amp;", "&amp;Table_People[[#This Row],[Name]])</f>
        <v>Barth, s</v>
      </c>
      <c r="T141" s="2" t="str">
        <f>IF(COUNTIFS(Table_People[Hash_ID],Table_People[[#This Row],[Hash_ID]])&gt;1,"Y","N")</f>
        <v>N</v>
      </c>
      <c r="U141" s="2"/>
    </row>
    <row r="142" spans="1:21" ht="29" x14ac:dyDescent="0.35">
      <c r="A142" s="2" t="str">
        <f>"P-" &amp; UPPER(TRIM(Table_People[[#This Row],[Surname]])) &amp; "|" &amp; UPPER(TRIM(Table_People[[#This Row],[Name]]))</f>
        <v>P-BARTHES|ROLAND</v>
      </c>
      <c r="B142" s="2" t="s">
        <v>396</v>
      </c>
      <c r="C142" s="2" t="s">
        <v>397</v>
      </c>
      <c r="D142" s="2"/>
      <c r="E142" s="2" t="s">
        <v>398</v>
      </c>
      <c r="F142" s="2" t="s">
        <v>10</v>
      </c>
      <c r="G142" s="2" t="s">
        <v>15</v>
      </c>
      <c r="H142" s="2"/>
      <c r="I142" s="2"/>
      <c r="J142" s="2"/>
      <c r="K142" s="2"/>
      <c r="L142" s="2"/>
      <c r="M142" s="2"/>
      <c r="N142" s="2"/>
      <c r="O142" s="2"/>
      <c r="P142" s="2"/>
      <c r="Q142" s="2"/>
      <c r="R142" s="2" t="str">
        <f>IF(Table_People[[#This Row],[Surname]]="", Table_People[[#This Row],[Name]], Table_People[[#This Row],[Name]]&amp;", "&amp;Table_People[[#This Row],[Surname]])</f>
        <v>Roland, Barthes</v>
      </c>
      <c r="S142" s="2" t="str">
        <f>IF(Table_People[[#This Row],[Surname]]="", Table_People[[#This Row],[Name]], Table_People[[#This Row],[Surname]]&amp;", "&amp;Table_People[[#This Row],[Name]])</f>
        <v>Barthes, Roland</v>
      </c>
      <c r="T142" s="2" t="str">
        <f>IF(COUNTIFS(Table_People[Hash_ID],Table_People[[#This Row],[Hash_ID]])&gt;1,"Y","N")</f>
        <v>N</v>
      </c>
      <c r="U142" s="2"/>
    </row>
    <row r="143" spans="1:21" ht="29" x14ac:dyDescent="0.35">
      <c r="A143" s="2" t="str">
        <f>"P-" &amp; UPPER(TRIM(Table_People[[#This Row],[Surname]])) &amp; "|" &amp; UPPER(TRIM(Table_People[[#This Row],[Name]]))</f>
        <v>P-BARTÓK|BÉLA</v>
      </c>
      <c r="B143" s="2" t="s">
        <v>1068</v>
      </c>
      <c r="C143" s="2" t="s">
        <v>12337</v>
      </c>
      <c r="D143" s="2" t="s">
        <v>12338</v>
      </c>
      <c r="E143" s="2" t="s">
        <v>12339</v>
      </c>
      <c r="F143" s="2" t="s">
        <v>10</v>
      </c>
      <c r="G143" s="2" t="s">
        <v>279</v>
      </c>
      <c r="H143" s="2"/>
      <c r="I143" s="2"/>
      <c r="J143" s="2"/>
      <c r="K143" s="2"/>
      <c r="L143" s="2"/>
      <c r="M143" s="2"/>
      <c r="N143" s="2"/>
      <c r="O143" s="2"/>
      <c r="P143" s="2"/>
      <c r="Q143" s="2"/>
      <c r="R143" s="2" t="str">
        <f>IF(Table_People[[#This Row],[Surname]]="", Table_People[[#This Row],[Name]], Table_People[[#This Row],[Name]]&amp;", "&amp;Table_People[[#This Row],[Surname]])</f>
        <v>Béla, Bartók</v>
      </c>
      <c r="S143" s="2" t="str">
        <f>IF(Table_People[[#This Row],[Surname]]="", Table_People[[#This Row],[Name]], Table_People[[#This Row],[Surname]]&amp;", "&amp;Table_People[[#This Row],[Name]])</f>
        <v>Bartók, Béla</v>
      </c>
      <c r="T143" s="2" t="str">
        <f>IF(COUNTIFS(Table_People[Hash_ID],Table_People[[#This Row],[Hash_ID]])&gt;1,"Y","N")</f>
        <v>N</v>
      </c>
      <c r="U143" s="2"/>
    </row>
    <row r="144" spans="1:21" x14ac:dyDescent="0.35">
      <c r="A144" s="2" t="str">
        <f>"P-" &amp; UPPER(TRIM(Table_People[[#This Row],[Surname]])) &amp; "|" &amp; UPPER(TRIM(Table_People[[#This Row],[Name]]))</f>
        <v>P-BARYSHNIKOV|MIKHAIL</v>
      </c>
      <c r="B144" s="2" t="s">
        <v>330</v>
      </c>
      <c r="C144" s="2" t="s">
        <v>12541</v>
      </c>
      <c r="D144" s="2" t="s">
        <v>12542</v>
      </c>
      <c r="E144" s="2" t="s">
        <v>12543</v>
      </c>
      <c r="F144" s="2" t="s">
        <v>10</v>
      </c>
      <c r="G144" s="2" t="s">
        <v>12544</v>
      </c>
      <c r="H144" s="2"/>
      <c r="I144" s="2"/>
      <c r="J144" s="2"/>
      <c r="K144" s="2"/>
      <c r="L144" s="2"/>
      <c r="M144" s="2"/>
      <c r="N144" s="2"/>
      <c r="O144" s="2"/>
      <c r="P144" s="2"/>
      <c r="Q144" s="2"/>
      <c r="R144" s="2" t="str">
        <f>IF(Table_People[[#This Row],[Surname]]="", Table_People[[#This Row],[Name]], Table_People[[#This Row],[Name]]&amp;", "&amp;Table_People[[#This Row],[Surname]])</f>
        <v>Mikhail, Baryshnikov</v>
      </c>
      <c r="S144" s="2" t="str">
        <f>IF(Table_People[[#This Row],[Surname]]="", Table_People[[#This Row],[Name]], Table_People[[#This Row],[Surname]]&amp;", "&amp;Table_People[[#This Row],[Name]])</f>
        <v>Baryshnikov, Mikhail</v>
      </c>
      <c r="T144" s="2" t="str">
        <f>IF(COUNTIFS(Table_People[Hash_ID],Table_People[[#This Row],[Hash_ID]])&gt;1,"Y","N")</f>
        <v>N</v>
      </c>
      <c r="U144" s="2"/>
    </row>
    <row r="145" spans="1:21" x14ac:dyDescent="0.35">
      <c r="A145" s="2" t="str">
        <f>"P-" &amp; UPPER(TRIM(Table_People[[#This Row],[Surname]])) &amp; "|" &amp; UPPER(TRIM(Table_People[[#This Row],[Name]]))</f>
        <v>P-BASHEVIS SINGER|ISAAC</v>
      </c>
      <c r="B145" s="2" t="s">
        <v>207</v>
      </c>
      <c r="C145" s="2" t="s">
        <v>208</v>
      </c>
      <c r="D145" s="2"/>
      <c r="E145" s="2" t="s">
        <v>62</v>
      </c>
      <c r="F145" s="2" t="s">
        <v>10</v>
      </c>
      <c r="G145" s="2" t="s">
        <v>10960</v>
      </c>
      <c r="H145" s="2"/>
      <c r="I145" s="2"/>
      <c r="J145" s="2"/>
      <c r="K145" s="2"/>
      <c r="L145" s="2"/>
      <c r="M145" s="2"/>
      <c r="N145" s="2"/>
      <c r="O145" s="2"/>
      <c r="P145" s="2"/>
      <c r="Q145" s="2"/>
      <c r="R145" s="2" t="str">
        <f>IF(Table_People[[#This Row],[Surname]]="", Table_People[[#This Row],[Name]], Table_People[[#This Row],[Name]]&amp;", "&amp;Table_People[[#This Row],[Surname]])</f>
        <v>Isaac, Bashevis Singer</v>
      </c>
      <c r="S145" s="2" t="str">
        <f>IF(Table_People[[#This Row],[Surname]]="", Table_People[[#This Row],[Name]], Table_People[[#This Row],[Surname]]&amp;", "&amp;Table_People[[#This Row],[Name]])</f>
        <v>Bashevis Singer, Isaac</v>
      </c>
      <c r="T145" s="2" t="str">
        <f>IF(COUNTIFS(Table_People[Hash_ID],Table_People[[#This Row],[Hash_ID]])&gt;1,"Y","N")</f>
        <v>N</v>
      </c>
      <c r="U145" s="2"/>
    </row>
    <row r="146" spans="1:21" x14ac:dyDescent="0.35">
      <c r="A146" s="2" t="str">
        <f>"P-" &amp; UPPER(TRIM(Table_People[[#This Row],[Surname]])) &amp; "|" &amp; UPPER(TRIM(Table_People[[#This Row],[Name]]))</f>
        <v>P-BASQUIAT|JEAN-MICHEL</v>
      </c>
      <c r="B146" s="2" t="s">
        <v>1485</v>
      </c>
      <c r="C146" s="2" t="s">
        <v>1486</v>
      </c>
      <c r="D146" s="2"/>
      <c r="E146" s="2" t="s">
        <v>10803</v>
      </c>
      <c r="F146" s="2" t="s">
        <v>10</v>
      </c>
      <c r="G146" s="2" t="s">
        <v>63</v>
      </c>
      <c r="H146" s="2"/>
      <c r="I146" s="2"/>
      <c r="J146" s="2"/>
      <c r="K146" s="2"/>
      <c r="L146" s="2"/>
      <c r="M146" s="2"/>
      <c r="N146" s="2"/>
      <c r="O146" s="2"/>
      <c r="P146" s="2"/>
      <c r="Q146" s="2"/>
      <c r="R146" s="2" t="str">
        <f>IF(Table_People[[#This Row],[Surname]]="", Table_People[[#This Row],[Name]], Table_People[[#This Row],[Name]]&amp;", "&amp;Table_People[[#This Row],[Surname]])</f>
        <v>Jean-Michel, Basquiat</v>
      </c>
      <c r="S146" s="2" t="str">
        <f>IF(Table_People[[#This Row],[Surname]]="", Table_People[[#This Row],[Name]], Table_People[[#This Row],[Surname]]&amp;", "&amp;Table_People[[#This Row],[Name]])</f>
        <v>Basquiat, Jean-Michel</v>
      </c>
      <c r="T146" s="2" t="str">
        <f>IF(COUNTIFS(Table_People[Hash_ID],Table_People[[#This Row],[Hash_ID]])&gt;1,"Y","N")</f>
        <v>N</v>
      </c>
      <c r="U146" s="2"/>
    </row>
    <row r="147" spans="1:21" x14ac:dyDescent="0.35">
      <c r="A147" s="2" t="str">
        <f>"P-" &amp; UPPER(TRIM(Table_People[[#This Row],[Surname]])) &amp; "|" &amp; UPPER(TRIM(Table_People[[#This Row],[Name]]))</f>
        <v>P-BASSANI|GIORGIO</v>
      </c>
      <c r="B147" s="2" t="s">
        <v>531</v>
      </c>
      <c r="C147" s="2" t="s">
        <v>532</v>
      </c>
      <c r="D147" s="2"/>
      <c r="E147" s="2" t="s">
        <v>71</v>
      </c>
      <c r="F147" s="2" t="s">
        <v>10</v>
      </c>
      <c r="G147" s="2" t="s">
        <v>87</v>
      </c>
      <c r="H147" s="2"/>
      <c r="I147" s="2"/>
      <c r="J147" s="2"/>
      <c r="K147" s="2"/>
      <c r="L147" s="2"/>
      <c r="M147" s="2"/>
      <c r="N147" s="2"/>
      <c r="O147" s="2"/>
      <c r="P147" s="2"/>
      <c r="Q147" s="2"/>
      <c r="R147" s="2" t="str">
        <f>IF(Table_People[[#This Row],[Surname]]="", Table_People[[#This Row],[Name]], Table_People[[#This Row],[Name]]&amp;", "&amp;Table_People[[#This Row],[Surname]])</f>
        <v>Giorgio, Bassani</v>
      </c>
      <c r="S147" s="2" t="str">
        <f>IF(Table_People[[#This Row],[Surname]]="", Table_People[[#This Row],[Name]], Table_People[[#This Row],[Surname]]&amp;", "&amp;Table_People[[#This Row],[Name]])</f>
        <v>Bassani, Giorgio</v>
      </c>
      <c r="T147" s="2" t="str">
        <f>IF(COUNTIFS(Table_People[Hash_ID],Table_People[[#This Row],[Hash_ID]])&gt;1,"Y","N")</f>
        <v>N</v>
      </c>
      <c r="U147" s="2"/>
    </row>
    <row r="148" spans="1:21" ht="29" x14ac:dyDescent="0.35">
      <c r="A148" s="2" t="str">
        <f>"P-" &amp; UPPER(TRIM(Table_People[[#This Row],[Surname]])) &amp; "|" &amp; UPPER(TRIM(Table_People[[#This Row],[Name]]))</f>
        <v>P-BATAILLE|GEORGES</v>
      </c>
      <c r="B148" s="2" t="s">
        <v>159</v>
      </c>
      <c r="C148" s="2" t="s">
        <v>160</v>
      </c>
      <c r="D148" s="2"/>
      <c r="E148" s="2" t="s">
        <v>161</v>
      </c>
      <c r="F148" s="2" t="s">
        <v>10</v>
      </c>
      <c r="G148" s="2" t="s">
        <v>15</v>
      </c>
      <c r="H148" s="2"/>
      <c r="I148" s="2"/>
      <c r="J148" s="2"/>
      <c r="K148" s="2"/>
      <c r="L148" s="2"/>
      <c r="M148" s="2"/>
      <c r="N148" s="2"/>
      <c r="O148" s="2"/>
      <c r="P148" s="2"/>
      <c r="Q148" s="2"/>
      <c r="R148" s="2" t="str">
        <f>IF(Table_People[[#This Row],[Surname]]="", Table_People[[#This Row],[Name]], Table_People[[#This Row],[Name]]&amp;", "&amp;Table_People[[#This Row],[Surname]])</f>
        <v>Georges, Bataille</v>
      </c>
      <c r="S148" s="2" t="str">
        <f>IF(Table_People[[#This Row],[Surname]]="", Table_People[[#This Row],[Name]], Table_People[[#This Row],[Surname]]&amp;", "&amp;Table_People[[#This Row],[Name]])</f>
        <v>Bataille, Georges</v>
      </c>
      <c r="T148" s="2" t="str">
        <f>IF(COUNTIFS(Table_People[Hash_ID],Table_People[[#This Row],[Hash_ID]])&gt;1,"Y","N")</f>
        <v>N</v>
      </c>
      <c r="U148" s="2"/>
    </row>
    <row r="149" spans="1:21" x14ac:dyDescent="0.35">
      <c r="A149" s="2" t="str">
        <f>"P-" &amp; UPPER(TRIM(Table_People[[#This Row],[Surname]])) &amp; "|" &amp; UPPER(TRIM(Table_People[[#This Row],[Name]]))</f>
        <v>P-BAUDELAIRE|CHARLES</v>
      </c>
      <c r="B149" s="2" t="s">
        <v>64</v>
      </c>
      <c r="C149" s="2" t="s">
        <v>65</v>
      </c>
      <c r="D149" s="2"/>
      <c r="E149" s="2" t="s">
        <v>66</v>
      </c>
      <c r="F149" s="2" t="s">
        <v>10</v>
      </c>
      <c r="G149" s="2" t="s">
        <v>15</v>
      </c>
      <c r="H149" s="2"/>
      <c r="I149" s="2"/>
      <c r="J149" s="2"/>
      <c r="K149" s="2"/>
      <c r="L149" s="2"/>
      <c r="M149" s="2"/>
      <c r="N149" s="2"/>
      <c r="O149" s="2"/>
      <c r="P149" s="2"/>
      <c r="Q149" s="2"/>
      <c r="R149" s="2" t="str">
        <f>IF(Table_People[[#This Row],[Surname]]="", Table_People[[#This Row],[Name]], Table_People[[#This Row],[Name]]&amp;", "&amp;Table_People[[#This Row],[Surname]])</f>
        <v>Charles, Baudelaire</v>
      </c>
      <c r="S149" s="2" t="str">
        <f>IF(Table_People[[#This Row],[Surname]]="", Table_People[[#This Row],[Name]], Table_People[[#This Row],[Surname]]&amp;", "&amp;Table_People[[#This Row],[Name]])</f>
        <v>Baudelaire, Charles</v>
      </c>
      <c r="T149" s="2" t="str">
        <f>IF(COUNTIFS(Table_People[Hash_ID],Table_People[[#This Row],[Hash_ID]])&gt;1,"Y","N")</f>
        <v>N</v>
      </c>
      <c r="U149" s="2"/>
    </row>
    <row r="150" spans="1:21" x14ac:dyDescent="0.35">
      <c r="A150" s="2" t="str">
        <f>"P-" &amp; UPPER(TRIM(Table_People[[#This Row],[Surname]])) &amp; "|" &amp; UPPER(TRIM(Table_People[[#This Row],[Name]]))</f>
        <v>P-BAUDRILLARD|JEAN</v>
      </c>
      <c r="B150" s="2" t="s">
        <v>222</v>
      </c>
      <c r="C150" s="2" t="s">
        <v>807</v>
      </c>
      <c r="D150" s="2"/>
      <c r="E150" s="2" t="s">
        <v>684</v>
      </c>
      <c r="F150" s="2" t="s">
        <v>10</v>
      </c>
      <c r="G150" s="2" t="s">
        <v>15</v>
      </c>
      <c r="H150" s="2"/>
      <c r="I150" s="2"/>
      <c r="J150" s="2"/>
      <c r="K150" s="2"/>
      <c r="L150" s="2"/>
      <c r="M150" s="2"/>
      <c r="N150" s="2"/>
      <c r="O150" s="2"/>
      <c r="P150" s="2"/>
      <c r="Q150" s="2"/>
      <c r="R150" s="2" t="str">
        <f>IF(Table_People[[#This Row],[Surname]]="", Table_People[[#This Row],[Name]], Table_People[[#This Row],[Name]]&amp;", "&amp;Table_People[[#This Row],[Surname]])</f>
        <v>Jean, Baudrillard</v>
      </c>
      <c r="S150" s="2" t="str">
        <f>IF(Table_People[[#This Row],[Surname]]="", Table_People[[#This Row],[Name]], Table_People[[#This Row],[Surname]]&amp;", "&amp;Table_People[[#This Row],[Name]])</f>
        <v>Baudrillard, Jean</v>
      </c>
      <c r="T150" s="2" t="str">
        <f>IF(COUNTIFS(Table_People[Hash_ID],Table_People[[#This Row],[Hash_ID]])&gt;1,"Y","N")</f>
        <v>N</v>
      </c>
      <c r="U150" s="2"/>
    </row>
    <row r="151" spans="1:21" x14ac:dyDescent="0.35">
      <c r="A151" s="2" t="str">
        <f>"P-" &amp; UPPER(TRIM(Table_People[[#This Row],[Surname]])) &amp; "|" &amp; UPPER(TRIM(Table_People[[#This Row],[Name]]))</f>
        <v>P-BAUM|VICKI</v>
      </c>
      <c r="B151" s="2" t="s">
        <v>8178</v>
      </c>
      <c r="C151" s="2" t="s">
        <v>8179</v>
      </c>
      <c r="D151" s="2" t="s">
        <v>8180</v>
      </c>
      <c r="E151" s="2" t="s">
        <v>278</v>
      </c>
      <c r="F151" s="2" t="s">
        <v>25</v>
      </c>
      <c r="G151" s="2" t="s">
        <v>10887</v>
      </c>
      <c r="H151" s="2"/>
      <c r="I151" s="2"/>
      <c r="J151" s="2"/>
      <c r="K151" s="2"/>
      <c r="L151" s="2"/>
      <c r="M151" s="2"/>
      <c r="N151" s="2"/>
      <c r="O151" s="2"/>
      <c r="P151" s="2"/>
      <c r="Q151" s="2"/>
      <c r="R151" s="2" t="str">
        <f>IF(Table_People[[#This Row],[Surname]]="", Table_People[[#This Row],[Name]], Table_People[[#This Row],[Name]]&amp;", "&amp;Table_People[[#This Row],[Surname]])</f>
        <v>Vicki, Baum</v>
      </c>
      <c r="S151" s="2" t="str">
        <f>IF(Table_People[[#This Row],[Surname]]="", Table_People[[#This Row],[Name]], Table_People[[#This Row],[Surname]]&amp;", "&amp;Table_People[[#This Row],[Name]])</f>
        <v>Baum, Vicki</v>
      </c>
      <c r="T151" s="2" t="str">
        <f>IF(COUNTIFS(Table_People[Hash_ID],Table_People[[#This Row],[Hash_ID]])&gt;1,"Y","N")</f>
        <v>N</v>
      </c>
      <c r="U151" s="2"/>
    </row>
    <row r="152" spans="1:21" x14ac:dyDescent="0.35">
      <c r="A152" s="2" t="str">
        <f>"P-" &amp; UPPER(TRIM(Table_People[[#This Row],[Surname]])) &amp; "|" &amp; UPPER(TRIM(Table_People[[#This Row],[Name]]))</f>
        <v>P-BAUMAN|ZYGMUNT</v>
      </c>
      <c r="B152" s="2" t="s">
        <v>847</v>
      </c>
      <c r="C152" s="2" t="s">
        <v>848</v>
      </c>
      <c r="D152" s="2"/>
      <c r="E152" s="2" t="s">
        <v>684</v>
      </c>
      <c r="F152" s="2" t="s">
        <v>10</v>
      </c>
      <c r="G152" s="2" t="s">
        <v>10961</v>
      </c>
      <c r="H152" s="2"/>
      <c r="I152" s="2"/>
      <c r="J152" s="2"/>
      <c r="K152" s="2"/>
      <c r="L152" s="2"/>
      <c r="M152" s="2"/>
      <c r="N152" s="2"/>
      <c r="O152" s="2"/>
      <c r="P152" s="2"/>
      <c r="Q152" s="2"/>
      <c r="R152" s="2" t="str">
        <f>IF(Table_People[[#This Row],[Surname]]="", Table_People[[#This Row],[Name]], Table_People[[#This Row],[Name]]&amp;", "&amp;Table_People[[#This Row],[Surname]])</f>
        <v>Zygmunt, Bauman</v>
      </c>
      <c r="S152" s="2" t="str">
        <f>IF(Table_People[[#This Row],[Surname]]="", Table_People[[#This Row],[Name]], Table_People[[#This Row],[Surname]]&amp;", "&amp;Table_People[[#This Row],[Name]])</f>
        <v>Bauman, Zygmunt</v>
      </c>
      <c r="T152" s="2" t="str">
        <f>IF(COUNTIFS(Table_People[Hash_ID],Table_People[[#This Row],[Hash_ID]])&gt;1,"Y","N")</f>
        <v>N</v>
      </c>
      <c r="U152" s="2"/>
    </row>
    <row r="153" spans="1:21" ht="29" x14ac:dyDescent="0.35">
      <c r="A153" s="2" t="str">
        <f>"P-" &amp; UPPER(TRIM(Table_People[[#This Row],[Surname]])) &amp; "|" &amp; UPPER(TRIM(Table_People[[#This Row],[Name]]))</f>
        <v>P-BAUSCH|PINA</v>
      </c>
      <c r="B153" s="2" t="s">
        <v>12518</v>
      </c>
      <c r="C153" s="2" t="s">
        <v>12519</v>
      </c>
      <c r="D153" s="2" t="s">
        <v>12520</v>
      </c>
      <c r="E153" s="2" t="s">
        <v>12521</v>
      </c>
      <c r="F153" s="2" t="s">
        <v>25</v>
      </c>
      <c r="G153" s="2" t="s">
        <v>38</v>
      </c>
      <c r="H153" s="2"/>
      <c r="I153" s="2"/>
      <c r="J153" s="2"/>
      <c r="K153" s="2"/>
      <c r="L153" s="2"/>
      <c r="M153" s="2"/>
      <c r="N153" s="2"/>
      <c r="O153" s="2"/>
      <c r="P153" s="2"/>
      <c r="Q153" s="2"/>
      <c r="R153" s="2" t="str">
        <f>IF(Table_People[[#This Row],[Surname]]="", Table_People[[#This Row],[Name]], Table_People[[#This Row],[Name]]&amp;", "&amp;Table_People[[#This Row],[Surname]])</f>
        <v>Pina, Bausch</v>
      </c>
      <c r="S153" s="2" t="str">
        <f>IF(Table_People[[#This Row],[Surname]]="", Table_People[[#This Row],[Name]], Table_People[[#This Row],[Surname]]&amp;", "&amp;Table_People[[#This Row],[Name]])</f>
        <v>Bausch, Pina</v>
      </c>
      <c r="T153" s="2" t="str">
        <f>IF(COUNTIFS(Table_People[Hash_ID],Table_People[[#This Row],[Hash_ID]])&gt;1,"Y","N")</f>
        <v>N</v>
      </c>
      <c r="U153" s="2"/>
    </row>
    <row r="154" spans="1:21" x14ac:dyDescent="0.35">
      <c r="A154" s="2" t="str">
        <f>"P-" &amp; UPPER(TRIM(Table_People[[#This Row],[Surname]])) &amp; "|" &amp; UPPER(TRIM(Table_People[[#This Row],[Name]]))</f>
        <v>P-BAZIN|HERVÉ</v>
      </c>
      <c r="B154" s="2" t="s">
        <v>5968</v>
      </c>
      <c r="C154" s="2" t="s">
        <v>5969</v>
      </c>
      <c r="D154" s="2" t="s">
        <v>10692</v>
      </c>
      <c r="E154" s="2" t="s">
        <v>51</v>
      </c>
      <c r="F154" s="2" t="s">
        <v>10</v>
      </c>
      <c r="G154" s="2" t="s">
        <v>15</v>
      </c>
      <c r="H154" s="2"/>
      <c r="I154" s="2"/>
      <c r="J154" s="2"/>
      <c r="K154" s="2"/>
      <c r="L154" s="2"/>
      <c r="M154" s="2"/>
      <c r="N154" s="2"/>
      <c r="O154" s="2"/>
      <c r="P154" s="2"/>
      <c r="Q154" s="2"/>
      <c r="R154" s="2" t="str">
        <f>IF(Table_People[[#This Row],[Surname]]="", Table_People[[#This Row],[Name]], Table_People[[#This Row],[Name]]&amp;", "&amp;Table_People[[#This Row],[Surname]])</f>
        <v>Hervé, Bazin</v>
      </c>
      <c r="S154" s="2" t="str">
        <f>IF(Table_People[[#This Row],[Surname]]="", Table_People[[#This Row],[Name]], Table_People[[#This Row],[Surname]]&amp;", "&amp;Table_People[[#This Row],[Name]])</f>
        <v>Bazin, Hervé</v>
      </c>
      <c r="T154" s="2" t="str">
        <f>IF(COUNTIFS(Table_People[Hash_ID],Table_People[[#This Row],[Hash_ID]])&gt;1,"Y","N")</f>
        <v>N</v>
      </c>
      <c r="U154" s="2"/>
    </row>
    <row r="155" spans="1:21" x14ac:dyDescent="0.35">
      <c r="A155" s="2" t="str">
        <f>"P-" &amp; UPPER(TRIM(Table_People[[#This Row],[Surname]])) &amp; "|" &amp; UPPER(TRIM(Table_People[[#This Row],[Name]]))</f>
        <v>P-BAZTERRICA|AGUSTINA</v>
      </c>
      <c r="B155" s="2" t="s">
        <v>6813</v>
      </c>
      <c r="C155" s="2" t="s">
        <v>6814</v>
      </c>
      <c r="D155" s="2"/>
      <c r="E155" s="2" t="s">
        <v>51</v>
      </c>
      <c r="F155" s="2" t="s">
        <v>25</v>
      </c>
      <c r="G155" s="2" t="s">
        <v>6191</v>
      </c>
      <c r="H155" s="2"/>
      <c r="I155" s="2"/>
      <c r="J155" s="2"/>
      <c r="K155" s="2"/>
      <c r="L155" s="2"/>
      <c r="M155" s="2"/>
      <c r="N155" s="2"/>
      <c r="O155" s="2"/>
      <c r="P155" s="2"/>
      <c r="Q155" s="2"/>
      <c r="R155" s="2" t="str">
        <f>IF(Table_People[[#This Row],[Surname]]="", Table_People[[#This Row],[Name]], Table_People[[#This Row],[Name]]&amp;", "&amp;Table_People[[#This Row],[Surname]])</f>
        <v>Agustina, Bazterrica</v>
      </c>
      <c r="S155" s="2" t="str">
        <f>IF(Table_People[[#This Row],[Surname]]="", Table_People[[#This Row],[Name]], Table_People[[#This Row],[Surname]]&amp;", "&amp;Table_People[[#This Row],[Name]])</f>
        <v>Bazterrica, Agustina</v>
      </c>
      <c r="T155" s="2" t="str">
        <f>IF(COUNTIFS(Table_People[Hash_ID],Table_People[[#This Row],[Hash_ID]])&gt;1,"Y","N")</f>
        <v>N</v>
      </c>
      <c r="U155" s="2"/>
    </row>
    <row r="156" spans="1:21" x14ac:dyDescent="0.35">
      <c r="A156" s="2" t="str">
        <f>"P-" &amp; UPPER(TRIM(Table_People[[#This Row],[Surname]])) &amp; "|" &amp; UPPER(TRIM(Table_People[[#This Row],[Name]]))</f>
        <v>P-BEARDSLEY|AUBREY</v>
      </c>
      <c r="B156" s="2" t="s">
        <v>1589</v>
      </c>
      <c r="C156" s="2" t="s">
        <v>1590</v>
      </c>
      <c r="D156" s="2"/>
      <c r="E156" s="2" t="s">
        <v>3023</v>
      </c>
      <c r="F156" s="2" t="s">
        <v>10</v>
      </c>
      <c r="G156" s="2" t="s">
        <v>91</v>
      </c>
      <c r="H156" s="2"/>
      <c r="I156" s="2"/>
      <c r="J156" s="2"/>
      <c r="K156" s="2"/>
      <c r="L156" s="2"/>
      <c r="M156" s="2"/>
      <c r="N156" s="2"/>
      <c r="O156" s="2"/>
      <c r="P156" s="2"/>
      <c r="Q156" s="2"/>
      <c r="R156" s="2" t="str">
        <f>IF(Table_People[[#This Row],[Surname]]="", Table_People[[#This Row],[Name]], Table_People[[#This Row],[Name]]&amp;", "&amp;Table_People[[#This Row],[Surname]])</f>
        <v>Aubrey, Beardsley</v>
      </c>
      <c r="S156" s="2" t="str">
        <f>IF(Table_People[[#This Row],[Surname]]="", Table_People[[#This Row],[Name]], Table_People[[#This Row],[Surname]]&amp;", "&amp;Table_People[[#This Row],[Name]])</f>
        <v>Beardsley, Aubrey</v>
      </c>
      <c r="T156" s="2" t="str">
        <f>IF(COUNTIFS(Table_People[Hash_ID],Table_People[[#This Row],[Hash_ID]])&gt;1,"Y","N")</f>
        <v>N</v>
      </c>
      <c r="U156" s="2"/>
    </row>
    <row r="157" spans="1:21" x14ac:dyDescent="0.35">
      <c r="A157" s="2" t="str">
        <f>"P-" &amp; UPPER(TRIM(Table_People[[#This Row],[Surname]])) &amp; "|" &amp; UPPER(TRIM(Table_People[[#This Row],[Name]]))</f>
        <v>P-BEAUVOIR|SIMONE DE</v>
      </c>
      <c r="B157" s="2" t="s">
        <v>692</v>
      </c>
      <c r="C157" s="2" t="s">
        <v>693</v>
      </c>
      <c r="D157" s="2"/>
      <c r="E157" s="2" t="s">
        <v>642</v>
      </c>
      <c r="F157" s="2" t="s">
        <v>25</v>
      </c>
      <c r="G157" s="2" t="s">
        <v>15</v>
      </c>
      <c r="H157" s="2"/>
      <c r="I157" s="2"/>
      <c r="J157" s="2"/>
      <c r="K157" s="2"/>
      <c r="L157" s="2"/>
      <c r="M157" s="2"/>
      <c r="N157" s="2"/>
      <c r="O157" s="2"/>
      <c r="P157" s="2"/>
      <c r="Q157" s="2"/>
      <c r="R157" s="2" t="str">
        <f>IF(Table_People[[#This Row],[Surname]]="", Table_People[[#This Row],[Name]], Table_People[[#This Row],[Name]]&amp;", "&amp;Table_People[[#This Row],[Surname]])</f>
        <v>Simone de, Beauvoir</v>
      </c>
      <c r="S157" s="2" t="str">
        <f>IF(Table_People[[#This Row],[Surname]]="", Table_People[[#This Row],[Name]], Table_People[[#This Row],[Surname]]&amp;", "&amp;Table_People[[#This Row],[Name]])</f>
        <v>Beauvoir, Simone de</v>
      </c>
      <c r="T157" s="2" t="str">
        <f>IF(COUNTIFS(Table_People[Hash_ID],Table_People[[#This Row],[Hash_ID]])&gt;1,"Y","N")</f>
        <v>N</v>
      </c>
      <c r="U157" s="2"/>
    </row>
    <row r="158" spans="1:21" ht="29" x14ac:dyDescent="0.35">
      <c r="A158" s="2" t="str">
        <f>"P-" &amp; UPPER(TRIM(Table_People[[#This Row],[Surname]])) &amp; "|" &amp; UPPER(TRIM(Table_People[[#This Row],[Name]]))</f>
        <v>P-BECHDEL|ALISON</v>
      </c>
      <c r="B158" s="2" t="s">
        <v>20866</v>
      </c>
      <c r="C158" s="2" t="s">
        <v>20940</v>
      </c>
      <c r="D158" s="2"/>
      <c r="E158" s="2" t="s">
        <v>21405</v>
      </c>
      <c r="F158" s="2" t="s">
        <v>25</v>
      </c>
      <c r="G158" s="2" t="s">
        <v>63</v>
      </c>
      <c r="H158" s="2">
        <v>10</v>
      </c>
      <c r="I158" s="2" t="s">
        <v>21469</v>
      </c>
      <c r="J158" s="2">
        <v>1960</v>
      </c>
      <c r="K158" s="2"/>
      <c r="L158" s="2"/>
      <c r="M158" s="2"/>
      <c r="N158" s="2"/>
      <c r="O158" s="2"/>
      <c r="P158" s="2"/>
      <c r="Q158" s="2"/>
      <c r="R158" s="2" t="str">
        <f>IF(Table_People[[#This Row],[Surname]]="", Table_People[[#This Row],[Name]], Table_People[[#This Row],[Name]]&amp;", "&amp;Table_People[[#This Row],[Surname]])</f>
        <v>Alison, Bechdel</v>
      </c>
      <c r="S158" s="2" t="str">
        <f>IF(Table_People[[#This Row],[Surname]]="", Table_People[[#This Row],[Name]], Table_People[[#This Row],[Surname]]&amp;", "&amp;Table_People[[#This Row],[Name]])</f>
        <v>Bechdel, Alison</v>
      </c>
      <c r="T158" s="2" t="str">
        <f>IF(COUNTIFS(Table_People[Hash_ID],Table_People[[#This Row],[Hash_ID]])&gt;1,"Y","N")</f>
        <v>N</v>
      </c>
      <c r="U158" s="2"/>
    </row>
    <row r="159" spans="1:21" x14ac:dyDescent="0.35">
      <c r="A159" s="2" t="str">
        <f>"P-" &amp; UPPER(TRIM(Table_People[[#This Row],[Surname]])) &amp; "|" &amp; UPPER(TRIM(Table_People[[#This Row],[Name]]))</f>
        <v>P-BECKER|ERNEST</v>
      </c>
      <c r="B159" s="2" t="s">
        <v>118</v>
      </c>
      <c r="C159" s="2" t="s">
        <v>20810</v>
      </c>
      <c r="D159" s="2"/>
      <c r="E159" s="2" t="s">
        <v>21316</v>
      </c>
      <c r="F159" s="2" t="s">
        <v>10</v>
      </c>
      <c r="G159" s="2" t="s">
        <v>63</v>
      </c>
      <c r="H159" s="2">
        <v>27</v>
      </c>
      <c r="I159" s="2" t="s">
        <v>21469</v>
      </c>
      <c r="J159" s="2">
        <v>1924</v>
      </c>
      <c r="K159" s="2"/>
      <c r="L159" s="2"/>
      <c r="M159" s="2">
        <v>6</v>
      </c>
      <c r="N159" s="2" t="s">
        <v>21467</v>
      </c>
      <c r="O159" s="2">
        <v>1974</v>
      </c>
      <c r="P159" s="2"/>
      <c r="Q159" s="2"/>
      <c r="R159" s="2" t="str">
        <f>IF(Table_People[[#This Row],[Surname]]="", Table_People[[#This Row],[Name]], Table_People[[#This Row],[Name]]&amp;", "&amp;Table_People[[#This Row],[Surname]])</f>
        <v>Ernest, Becker</v>
      </c>
      <c r="S159" s="2" t="str">
        <f>IF(Table_People[[#This Row],[Surname]]="", Table_People[[#This Row],[Name]], Table_People[[#This Row],[Surname]]&amp;", "&amp;Table_People[[#This Row],[Name]])</f>
        <v>Becker, Ernest</v>
      </c>
      <c r="T159" s="2" t="str">
        <f>IF(COUNTIFS(Table_People[Hash_ID],Table_People[[#This Row],[Hash_ID]])&gt;1,"Y","N")</f>
        <v>N</v>
      </c>
      <c r="U159" s="2"/>
    </row>
    <row r="160" spans="1:21" x14ac:dyDescent="0.35">
      <c r="A160" s="2" t="str">
        <f>"P-" &amp; UPPER(TRIM(Table_People[[#This Row],[Surname]])) &amp; "|" &amp; UPPER(TRIM(Table_People[[#This Row],[Name]]))</f>
        <v>P-BECKETT|SAMUEL</v>
      </c>
      <c r="B160" s="2" t="s">
        <v>399</v>
      </c>
      <c r="C160" s="2" t="s">
        <v>400</v>
      </c>
      <c r="D160" s="2"/>
      <c r="E160" s="2" t="s">
        <v>21</v>
      </c>
      <c r="F160" s="2" t="s">
        <v>10</v>
      </c>
      <c r="G160" s="2" t="s">
        <v>55</v>
      </c>
      <c r="H160" s="2"/>
      <c r="I160" s="2"/>
      <c r="J160" s="2"/>
      <c r="K160" s="2"/>
      <c r="L160" s="2"/>
      <c r="M160" s="2"/>
      <c r="N160" s="2"/>
      <c r="O160" s="2"/>
      <c r="P160" s="2"/>
      <c r="Q160" s="2"/>
      <c r="R160" s="2" t="str">
        <f>IF(Table_People[[#This Row],[Surname]]="", Table_People[[#This Row],[Name]], Table_People[[#This Row],[Name]]&amp;", "&amp;Table_People[[#This Row],[Surname]])</f>
        <v>Samuel, Beckett</v>
      </c>
      <c r="S160" s="2" t="str">
        <f>IF(Table_People[[#This Row],[Surname]]="", Table_People[[#This Row],[Name]], Table_People[[#This Row],[Surname]]&amp;", "&amp;Table_People[[#This Row],[Name]])</f>
        <v>Beckett, Samuel</v>
      </c>
      <c r="T160" s="2" t="str">
        <f>IF(COUNTIFS(Table_People[Hash_ID],Table_People[[#This Row],[Hash_ID]])&gt;1,"Y","N")</f>
        <v>N</v>
      </c>
      <c r="U160" s="2"/>
    </row>
    <row r="161" spans="1:21" x14ac:dyDescent="0.35">
      <c r="A161" s="2" t="str">
        <f>"P-" &amp; UPPER(TRIM(Table_People[[#This Row],[Surname]])) &amp; "|" &amp; UPPER(TRIM(Table_People[[#This Row],[Name]]))</f>
        <v>P-BECKFORD|WILLIAM</v>
      </c>
      <c r="B161" s="2" t="s">
        <v>469</v>
      </c>
      <c r="C161" s="2" t="s">
        <v>575</v>
      </c>
      <c r="D161" s="2"/>
      <c r="E161" s="2" t="s">
        <v>576</v>
      </c>
      <c r="F161" s="2" t="s">
        <v>10</v>
      </c>
      <c r="G161" s="2" t="s">
        <v>72</v>
      </c>
      <c r="H161" s="2"/>
      <c r="I161" s="2"/>
      <c r="J161" s="2"/>
      <c r="K161" s="2"/>
      <c r="L161" s="2"/>
      <c r="M161" s="2"/>
      <c r="N161" s="2"/>
      <c r="O161" s="2"/>
      <c r="P161" s="2"/>
      <c r="Q161" s="2"/>
      <c r="R161" s="2" t="str">
        <f>IF(Table_People[[#This Row],[Surname]]="", Table_People[[#This Row],[Name]], Table_People[[#This Row],[Name]]&amp;", "&amp;Table_People[[#This Row],[Surname]])</f>
        <v>William, Beckford</v>
      </c>
      <c r="S161" s="2" t="str">
        <f>IF(Table_People[[#This Row],[Surname]]="", Table_People[[#This Row],[Name]], Table_People[[#This Row],[Surname]]&amp;", "&amp;Table_People[[#This Row],[Name]])</f>
        <v>Beckford, William</v>
      </c>
      <c r="T161" s="2" t="str">
        <f>IF(COUNTIFS(Table_People[Hash_ID],Table_People[[#This Row],[Hash_ID]])&gt;1,"Y","N")</f>
        <v>N</v>
      </c>
      <c r="U161" s="2"/>
    </row>
    <row r="162" spans="1:21" x14ac:dyDescent="0.35">
      <c r="A162" s="2" t="str">
        <f>"P-" &amp; UPPER(TRIM(Table_People[[#This Row],[Surname]])) &amp; "|" &amp; UPPER(TRIM(Table_People[[#This Row],[Name]]))</f>
        <v>P-BECKMANN|MAX</v>
      </c>
      <c r="B162" s="2" t="s">
        <v>685</v>
      </c>
      <c r="C162" s="2" t="s">
        <v>5040</v>
      </c>
      <c r="D162" s="2"/>
      <c r="E162" s="2" t="s">
        <v>3022</v>
      </c>
      <c r="F162" s="2" t="s">
        <v>10</v>
      </c>
      <c r="G162" s="2" t="s">
        <v>38</v>
      </c>
      <c r="H162" s="2"/>
      <c r="I162" s="2"/>
      <c r="J162" s="2"/>
      <c r="K162" s="2"/>
      <c r="L162" s="2"/>
      <c r="M162" s="2"/>
      <c r="N162" s="2"/>
      <c r="O162" s="2"/>
      <c r="P162" s="2"/>
      <c r="Q162" s="2"/>
      <c r="R162" s="2" t="str">
        <f>IF(Table_People[[#This Row],[Surname]]="", Table_People[[#This Row],[Name]], Table_People[[#This Row],[Name]]&amp;", "&amp;Table_People[[#This Row],[Surname]])</f>
        <v>Max, Beckmann</v>
      </c>
      <c r="S162" s="2" t="str">
        <f>IF(Table_People[[#This Row],[Surname]]="", Table_People[[#This Row],[Name]], Table_People[[#This Row],[Surname]]&amp;", "&amp;Table_People[[#This Row],[Name]])</f>
        <v>Beckmann, Max</v>
      </c>
      <c r="T162" s="2" t="str">
        <f>IF(COUNTIFS(Table_People[Hash_ID],Table_People[[#This Row],[Hash_ID]])&gt;1,"Y","N")</f>
        <v>N</v>
      </c>
      <c r="U162" s="2"/>
    </row>
    <row r="163" spans="1:21" x14ac:dyDescent="0.35">
      <c r="A163" s="2" t="str">
        <f>"P-" &amp; UPPER(TRIM(Table_People[[#This Row],[Surname]])) &amp; "|" &amp; UPPER(TRIM(Table_People[[#This Row],[Name]]))</f>
        <v>P-BECKS-MALORNY|ULRIKE</v>
      </c>
      <c r="B163" s="2" t="s">
        <v>20755</v>
      </c>
      <c r="C163" s="2" t="s">
        <v>20756</v>
      </c>
      <c r="D163" s="2"/>
      <c r="E163" s="2" t="s">
        <v>21222</v>
      </c>
      <c r="F163" s="2" t="s">
        <v>25</v>
      </c>
      <c r="G163" s="2" t="s">
        <v>38</v>
      </c>
      <c r="H163" s="2"/>
      <c r="I163" s="2"/>
      <c r="J163" s="2"/>
      <c r="K163" s="2"/>
      <c r="L163" s="2"/>
      <c r="M163" s="2"/>
      <c r="N163" s="2"/>
      <c r="O163" s="2"/>
      <c r="P163" s="2"/>
      <c r="Q163" s="2"/>
      <c r="R163" s="2" t="str">
        <f>IF(Table_People[[#This Row],[Surname]]="", Table_People[[#This Row],[Name]], Table_People[[#This Row],[Name]]&amp;", "&amp;Table_People[[#This Row],[Surname]])</f>
        <v>Ulrike, Becks-Malorny</v>
      </c>
      <c r="S163" s="2" t="str">
        <f>IF(Table_People[[#This Row],[Surname]]="", Table_People[[#This Row],[Name]], Table_People[[#This Row],[Surname]]&amp;", "&amp;Table_People[[#This Row],[Name]])</f>
        <v>Becks-Malorny, Ulrike</v>
      </c>
      <c r="T163" s="2" t="str">
        <f>IF(COUNTIFS(Table_People[Hash_ID],Table_People[[#This Row],[Hash_ID]])&gt;1,"Y","N")</f>
        <v>N</v>
      </c>
      <c r="U163" s="2"/>
    </row>
    <row r="164" spans="1:21" x14ac:dyDescent="0.35">
      <c r="A164" s="2" t="str">
        <f>"P-" &amp; UPPER(TRIM(Table_People[[#This Row],[Surname]])) &amp; "|" &amp; UPPER(TRIM(Table_People[[#This Row],[Name]]))</f>
        <v>P-BEEVOR|ANTONY</v>
      </c>
      <c r="B164" s="2" t="s">
        <v>2468</v>
      </c>
      <c r="C164" s="2" t="s">
        <v>2469</v>
      </c>
      <c r="D164" s="2"/>
      <c r="E164" s="2" t="s">
        <v>3283</v>
      </c>
      <c r="F164" s="2" t="s">
        <v>10</v>
      </c>
      <c r="G164" s="2" t="s">
        <v>91</v>
      </c>
      <c r="H164" s="2"/>
      <c r="I164" s="2"/>
      <c r="J164" s="2"/>
      <c r="K164" s="2"/>
      <c r="L164" s="2"/>
      <c r="M164" s="2"/>
      <c r="N164" s="2"/>
      <c r="O164" s="2"/>
      <c r="P164" s="2"/>
      <c r="Q164" s="2"/>
      <c r="R164" s="2" t="str">
        <f>IF(Table_People[[#This Row],[Surname]]="", Table_People[[#This Row],[Name]], Table_People[[#This Row],[Name]]&amp;", "&amp;Table_People[[#This Row],[Surname]])</f>
        <v>Antony, Beevor</v>
      </c>
      <c r="S164" s="2" t="str">
        <f>IF(Table_People[[#This Row],[Surname]]="", Table_People[[#This Row],[Name]], Table_People[[#This Row],[Surname]]&amp;", "&amp;Table_People[[#This Row],[Name]])</f>
        <v>Beevor, Antony</v>
      </c>
      <c r="T164" s="2" t="str">
        <f>IF(COUNTIFS(Table_People[Hash_ID],Table_People[[#This Row],[Hash_ID]])&gt;1,"Y","N")</f>
        <v>N</v>
      </c>
      <c r="U164" s="2"/>
    </row>
    <row r="165" spans="1:21" x14ac:dyDescent="0.35">
      <c r="A165" s="2" t="str">
        <f>"P-" &amp; UPPER(TRIM(Table_People[[#This Row],[Surname]])) &amp; "|" &amp; UPPER(TRIM(Table_People[[#This Row],[Name]]))</f>
        <v>P-BÉJART|MAURICE</v>
      </c>
      <c r="B165" s="2" t="s">
        <v>680</v>
      </c>
      <c r="C165" s="2" t="s">
        <v>12574</v>
      </c>
      <c r="D165" s="2" t="s">
        <v>12575</v>
      </c>
      <c r="E165" s="2" t="s">
        <v>12576</v>
      </c>
      <c r="F165" s="2" t="s">
        <v>10</v>
      </c>
      <c r="G165" s="2" t="s">
        <v>15</v>
      </c>
      <c r="H165" s="2"/>
      <c r="I165" s="2"/>
      <c r="J165" s="2"/>
      <c r="K165" s="2"/>
      <c r="L165" s="2"/>
      <c r="M165" s="2"/>
      <c r="N165" s="2"/>
      <c r="O165" s="2"/>
      <c r="P165" s="2"/>
      <c r="Q165" s="2"/>
      <c r="R165" s="2" t="str">
        <f>IF(Table_People[[#This Row],[Surname]]="", Table_People[[#This Row],[Name]], Table_People[[#This Row],[Name]]&amp;", "&amp;Table_People[[#This Row],[Surname]])</f>
        <v>Maurice, Béjart</v>
      </c>
      <c r="S165" s="2" t="str">
        <f>IF(Table_People[[#This Row],[Surname]]="", Table_People[[#This Row],[Name]], Table_People[[#This Row],[Surname]]&amp;", "&amp;Table_People[[#This Row],[Name]])</f>
        <v>Béjart, Maurice</v>
      </c>
      <c r="T165" s="2" t="str">
        <f>IF(COUNTIFS(Table_People[Hash_ID],Table_People[[#This Row],[Hash_ID]])&gt;1,"Y","N")</f>
        <v>N</v>
      </c>
      <c r="U165" s="2"/>
    </row>
    <row r="166" spans="1:21" ht="29" x14ac:dyDescent="0.35">
      <c r="A166" s="2" t="str">
        <f>"P-" &amp; UPPER(TRIM(Table_People[[#This Row],[Surname]])) &amp; "|" &amp; UPPER(TRIM(Table_People[[#This Row],[Name]]))</f>
        <v>P-BEKSIŃSKI|ZDZISŁAW</v>
      </c>
      <c r="B166" s="2" t="s">
        <v>1717</v>
      </c>
      <c r="C166" s="2" t="s">
        <v>1718</v>
      </c>
      <c r="D166" s="2"/>
      <c r="E166" s="2" t="s">
        <v>3247</v>
      </c>
      <c r="F166" s="2" t="s">
        <v>10</v>
      </c>
      <c r="G166" s="2" t="s">
        <v>59</v>
      </c>
      <c r="H166" s="2"/>
      <c r="I166" s="2"/>
      <c r="J166" s="2"/>
      <c r="K166" s="2"/>
      <c r="L166" s="2"/>
      <c r="M166" s="2"/>
      <c r="N166" s="2"/>
      <c r="O166" s="2"/>
      <c r="P166" s="2"/>
      <c r="Q166" s="2"/>
      <c r="R166" s="2" t="str">
        <f>IF(Table_People[[#This Row],[Surname]]="", Table_People[[#This Row],[Name]], Table_People[[#This Row],[Name]]&amp;", "&amp;Table_People[[#This Row],[Surname]])</f>
        <v>Zdzisław, Beksiński</v>
      </c>
      <c r="S166" s="2" t="str">
        <f>IF(Table_People[[#This Row],[Surname]]="", Table_People[[#This Row],[Name]], Table_People[[#This Row],[Surname]]&amp;", "&amp;Table_People[[#This Row],[Name]])</f>
        <v>Beksiński, Zdzisław</v>
      </c>
      <c r="T166" s="2" t="str">
        <f>IF(COUNTIFS(Table_People[Hash_ID],Table_People[[#This Row],[Hash_ID]])&gt;1,"Y","N")</f>
        <v>N</v>
      </c>
      <c r="U166" s="2"/>
    </row>
    <row r="167" spans="1:21" ht="29" x14ac:dyDescent="0.35">
      <c r="A167" s="2" t="str">
        <f>"P-" &amp; UPPER(TRIM(Table_People[[#This Row],[Surname]])) &amp; "|" &amp; UPPER(TRIM(Table_People[[#This Row],[Name]]))</f>
        <v>P-BELLMER|HANS</v>
      </c>
      <c r="B167" s="2" t="s">
        <v>1471</v>
      </c>
      <c r="C167" s="2" t="s">
        <v>1719</v>
      </c>
      <c r="D167" s="2"/>
      <c r="E167" s="2" t="s">
        <v>1720</v>
      </c>
      <c r="F167" s="2" t="s">
        <v>10</v>
      </c>
      <c r="G167" s="2" t="s">
        <v>10926</v>
      </c>
      <c r="H167" s="2"/>
      <c r="I167" s="2"/>
      <c r="J167" s="2"/>
      <c r="K167" s="2"/>
      <c r="L167" s="2"/>
      <c r="M167" s="2"/>
      <c r="N167" s="2"/>
      <c r="O167" s="2"/>
      <c r="P167" s="2"/>
      <c r="Q167" s="2"/>
      <c r="R167" s="2" t="str">
        <f>IF(Table_People[[#This Row],[Surname]]="", Table_People[[#This Row],[Name]], Table_People[[#This Row],[Name]]&amp;", "&amp;Table_People[[#This Row],[Surname]])</f>
        <v>Hans, Bellmer</v>
      </c>
      <c r="S167" s="2" t="str">
        <f>IF(Table_People[[#This Row],[Surname]]="", Table_People[[#This Row],[Name]], Table_People[[#This Row],[Surname]]&amp;", "&amp;Table_People[[#This Row],[Name]])</f>
        <v>Bellmer, Hans</v>
      </c>
      <c r="T167" s="2" t="str">
        <f>IF(COUNTIFS(Table_People[Hash_ID],Table_People[[#This Row],[Hash_ID]])&gt;1,"Y","N")</f>
        <v>N</v>
      </c>
      <c r="U167" s="2"/>
    </row>
    <row r="168" spans="1:21" x14ac:dyDescent="0.35">
      <c r="A168" s="2" t="str">
        <f>"P-" &amp; UPPER(TRIM(Table_People[[#This Row],[Surname]])) &amp; "|" &amp; UPPER(TRIM(Table_People[[#This Row],[Name]]))</f>
        <v>P-BELLOW|SAUL</v>
      </c>
      <c r="B168" s="2" t="s">
        <v>740</v>
      </c>
      <c r="C168" s="2" t="s">
        <v>8799</v>
      </c>
      <c r="D168" s="2" t="s">
        <v>8800</v>
      </c>
      <c r="E168" s="2" t="s">
        <v>51</v>
      </c>
      <c r="F168" s="2" t="s">
        <v>10</v>
      </c>
      <c r="G168" s="2" t="s">
        <v>10901</v>
      </c>
      <c r="H168" s="2"/>
      <c r="I168" s="2"/>
      <c r="J168" s="2"/>
      <c r="K168" s="2"/>
      <c r="L168" s="2"/>
      <c r="M168" s="2"/>
      <c r="N168" s="2"/>
      <c r="O168" s="2"/>
      <c r="P168" s="2"/>
      <c r="Q168" s="2"/>
      <c r="R168" s="2" t="str">
        <f>IF(Table_People[[#This Row],[Surname]]="", Table_People[[#This Row],[Name]], Table_People[[#This Row],[Name]]&amp;", "&amp;Table_People[[#This Row],[Surname]])</f>
        <v>Saul, Bellow</v>
      </c>
      <c r="S168" s="2" t="str">
        <f>IF(Table_People[[#This Row],[Surname]]="", Table_People[[#This Row],[Name]], Table_People[[#This Row],[Surname]]&amp;", "&amp;Table_People[[#This Row],[Name]])</f>
        <v>Bellow, Saul</v>
      </c>
      <c r="T168" s="2" t="str">
        <f>IF(COUNTIFS(Table_People[Hash_ID],Table_People[[#This Row],[Hash_ID]])&gt;1,"Y","N")</f>
        <v>N</v>
      </c>
      <c r="U168" s="2"/>
    </row>
    <row r="169" spans="1:21" x14ac:dyDescent="0.35">
      <c r="A169" s="2" t="str">
        <f>"P-" &amp; UPPER(TRIM(Table_People[[#This Row],[Surname]])) &amp; "|" &amp; UPPER(TRIM(Table_People[[#This Row],[Name]]))</f>
        <v>P-BELY|ANDREI</v>
      </c>
      <c r="B169" s="2" t="s">
        <v>1061</v>
      </c>
      <c r="C169" s="2" t="s">
        <v>2068</v>
      </c>
      <c r="D169" s="2" t="s">
        <v>2069</v>
      </c>
      <c r="E169" s="2" t="s">
        <v>2070</v>
      </c>
      <c r="F169" s="2" t="s">
        <v>10</v>
      </c>
      <c r="G169" s="2" t="s">
        <v>11</v>
      </c>
      <c r="H169" s="2"/>
      <c r="I169" s="2"/>
      <c r="J169" s="2"/>
      <c r="K169" s="2"/>
      <c r="L169" s="2"/>
      <c r="M169" s="2"/>
      <c r="N169" s="2"/>
      <c r="O169" s="2"/>
      <c r="P169" s="2"/>
      <c r="Q169" s="2"/>
      <c r="R169" s="2" t="str">
        <f>IF(Table_People[[#This Row],[Surname]]="", Table_People[[#This Row],[Name]], Table_People[[#This Row],[Name]]&amp;", "&amp;Table_People[[#This Row],[Surname]])</f>
        <v>Andrei, Bely</v>
      </c>
      <c r="S169" s="2" t="str">
        <f>IF(Table_People[[#This Row],[Surname]]="", Table_People[[#This Row],[Name]], Table_People[[#This Row],[Surname]]&amp;", "&amp;Table_People[[#This Row],[Name]])</f>
        <v>Bely, Andrei</v>
      </c>
      <c r="T169" s="2" t="str">
        <f>IF(COUNTIFS(Table_People[Hash_ID],Table_People[[#This Row],[Hash_ID]])&gt;1,"Y","N")</f>
        <v>N</v>
      </c>
      <c r="U169" s="2"/>
    </row>
    <row r="170" spans="1:21" ht="29" x14ac:dyDescent="0.35">
      <c r="A170" s="2" t="str">
        <f>"P-" &amp; UPPER(TRIM(Table_People[[#This Row],[Surname]])) &amp; "|" &amp; UPPER(TRIM(Table_People[[#This Row],[Name]]))</f>
        <v>P-BENEDETTI|MARIO</v>
      </c>
      <c r="B170" s="2" t="s">
        <v>6278</v>
      </c>
      <c r="C170" s="2" t="s">
        <v>8130</v>
      </c>
      <c r="D170" s="2"/>
      <c r="E170" s="2" t="s">
        <v>8131</v>
      </c>
      <c r="F170" s="2" t="s">
        <v>10</v>
      </c>
      <c r="G170" s="2" t="s">
        <v>199</v>
      </c>
      <c r="H170" s="2"/>
      <c r="I170" s="2"/>
      <c r="J170" s="2"/>
      <c r="K170" s="2"/>
      <c r="L170" s="2"/>
      <c r="M170" s="2"/>
      <c r="N170" s="2"/>
      <c r="O170" s="2"/>
      <c r="P170" s="2"/>
      <c r="Q170" s="2"/>
      <c r="R170" s="2" t="str">
        <f>IF(Table_People[[#This Row],[Surname]]="", Table_People[[#This Row],[Name]], Table_People[[#This Row],[Name]]&amp;", "&amp;Table_People[[#This Row],[Surname]])</f>
        <v>Mario, Benedetti</v>
      </c>
      <c r="S170" s="2" t="str">
        <f>IF(Table_People[[#This Row],[Surname]]="", Table_People[[#This Row],[Name]], Table_People[[#This Row],[Surname]]&amp;", "&amp;Table_People[[#This Row],[Name]])</f>
        <v>Benedetti, Mario</v>
      </c>
      <c r="T170" s="2" t="str">
        <f>IF(COUNTIFS(Table_People[Hash_ID],Table_People[[#This Row],[Hash_ID]])&gt;1,"Y","N")</f>
        <v>N</v>
      </c>
      <c r="U170" s="2"/>
    </row>
    <row r="171" spans="1:21" ht="29" x14ac:dyDescent="0.35">
      <c r="A171" s="2" t="str">
        <f>"P-" &amp; UPPER(TRIM(Table_People[[#This Row],[Surname]])) &amp; "|" &amp; UPPER(TRIM(Table_People[[#This Row],[Name]]))</f>
        <v>P-BENJAMIN|WALTER</v>
      </c>
      <c r="B171" s="2" t="s">
        <v>466</v>
      </c>
      <c r="C171" s="2" t="s">
        <v>467</v>
      </c>
      <c r="D171" s="2"/>
      <c r="E171" s="2" t="s">
        <v>468</v>
      </c>
      <c r="F171" s="2" t="s">
        <v>10</v>
      </c>
      <c r="G171" s="2" t="s">
        <v>38</v>
      </c>
      <c r="H171" s="2"/>
      <c r="I171" s="2"/>
      <c r="J171" s="2"/>
      <c r="K171" s="2"/>
      <c r="L171" s="2"/>
      <c r="M171" s="2"/>
      <c r="N171" s="2"/>
      <c r="O171" s="2"/>
      <c r="P171" s="2"/>
      <c r="Q171" s="2"/>
      <c r="R171" s="2" t="str">
        <f>IF(Table_People[[#This Row],[Surname]]="", Table_People[[#This Row],[Name]], Table_People[[#This Row],[Name]]&amp;", "&amp;Table_People[[#This Row],[Surname]])</f>
        <v>Walter, Benjamin</v>
      </c>
      <c r="S171" s="2" t="str">
        <f>IF(Table_People[[#This Row],[Surname]]="", Table_People[[#This Row],[Name]], Table_People[[#This Row],[Surname]]&amp;", "&amp;Table_People[[#This Row],[Name]])</f>
        <v>Benjamin, Walter</v>
      </c>
      <c r="T171" s="2" t="str">
        <f>IF(COUNTIFS(Table_People[Hash_ID],Table_People[[#This Row],[Hash_ID]])&gt;1,"Y","N")</f>
        <v>N</v>
      </c>
      <c r="U171" s="2"/>
    </row>
    <row r="172" spans="1:21" x14ac:dyDescent="0.35">
      <c r="A172" s="2" t="str">
        <f>"P-" &amp; UPPER(TRIM(Table_People[[#This Row],[Surname]])) &amp; "|" &amp; UPPER(TRIM(Table_People[[#This Row],[Name]]))</f>
        <v>P-BENKE|BRITTA</v>
      </c>
      <c r="B172" s="2" t="s">
        <v>20642</v>
      </c>
      <c r="C172" s="2" t="s">
        <v>20643</v>
      </c>
      <c r="D172" s="2"/>
      <c r="E172" s="2" t="s">
        <v>21222</v>
      </c>
      <c r="F172" s="2" t="s">
        <v>25</v>
      </c>
      <c r="G172" s="2" t="s">
        <v>38</v>
      </c>
      <c r="H172" s="2"/>
      <c r="I172" s="2"/>
      <c r="J172" s="2"/>
      <c r="K172" s="2"/>
      <c r="L172" s="2"/>
      <c r="M172" s="2"/>
      <c r="N172" s="2"/>
      <c r="O172" s="2"/>
      <c r="P172" s="2"/>
      <c r="Q172" s="2"/>
      <c r="R172" s="2" t="str">
        <f>IF(Table_People[[#This Row],[Surname]]="", Table_People[[#This Row],[Name]], Table_People[[#This Row],[Name]]&amp;", "&amp;Table_People[[#This Row],[Surname]])</f>
        <v>Britta, Benke</v>
      </c>
      <c r="S172" s="2" t="str">
        <f>IF(Table_People[[#This Row],[Surname]]="", Table_People[[#This Row],[Name]], Table_People[[#This Row],[Surname]]&amp;", "&amp;Table_People[[#This Row],[Name]])</f>
        <v>Benke, Britta</v>
      </c>
      <c r="T172" s="2" t="str">
        <f>IF(COUNTIFS(Table_People[Hash_ID],Table_People[[#This Row],[Hash_ID]])&gt;1,"Y","N")</f>
        <v>N</v>
      </c>
      <c r="U172" s="2"/>
    </row>
    <row r="173" spans="1:21" ht="29" x14ac:dyDescent="0.35">
      <c r="A173" s="2" t="str">
        <f>"P-" &amp; UPPER(TRIM(Table_People[[#This Row],[Surname]])) &amp; "|" &amp; UPPER(TRIM(Table_People[[#This Row],[Name]]))</f>
        <v>P-BENSON|ROBERT HUGH</v>
      </c>
      <c r="B173" s="2" t="s">
        <v>20852</v>
      </c>
      <c r="C173" s="2" t="s">
        <v>20853</v>
      </c>
      <c r="D173" s="2"/>
      <c r="E173" s="2" t="s">
        <v>21341</v>
      </c>
      <c r="F173" s="2" t="s">
        <v>10</v>
      </c>
      <c r="G173" s="2" t="s">
        <v>72</v>
      </c>
      <c r="H173" s="2">
        <v>18</v>
      </c>
      <c r="I173" s="2" t="s">
        <v>21468</v>
      </c>
      <c r="J173" s="2">
        <v>1871</v>
      </c>
      <c r="K173" s="2"/>
      <c r="L173" s="2"/>
      <c r="M173" s="2">
        <v>19</v>
      </c>
      <c r="N173" s="2" t="s">
        <v>21472</v>
      </c>
      <c r="O173" s="2">
        <v>1914</v>
      </c>
      <c r="P173" s="2"/>
      <c r="Q173" s="2"/>
      <c r="R173" s="2" t="str">
        <f>IF(Table_People[[#This Row],[Surname]]="", Table_People[[#This Row],[Name]], Table_People[[#This Row],[Name]]&amp;", "&amp;Table_People[[#This Row],[Surname]])</f>
        <v>Robert Hugh, Benson</v>
      </c>
      <c r="S173" s="2" t="str">
        <f>IF(Table_People[[#This Row],[Surname]]="", Table_People[[#This Row],[Name]], Table_People[[#This Row],[Surname]]&amp;", "&amp;Table_People[[#This Row],[Name]])</f>
        <v>Benson, Robert Hugh</v>
      </c>
      <c r="T173" s="2" t="str">
        <f>IF(COUNTIFS(Table_People[Hash_ID],Table_People[[#This Row],[Hash_ID]])&gt;1,"Y","N")</f>
        <v>N</v>
      </c>
      <c r="U173" s="2"/>
    </row>
    <row r="174" spans="1:21" x14ac:dyDescent="0.35">
      <c r="A174" s="2" t="str">
        <f>"P-" &amp; UPPER(TRIM(Table_People[[#This Row],[Surname]])) &amp; "|" &amp; UPPER(TRIM(Table_People[[#This Row],[Name]]))</f>
        <v>P-BENTHAM|JEREMY</v>
      </c>
      <c r="B174" s="2" t="s">
        <v>651</v>
      </c>
      <c r="C174" s="2" t="s">
        <v>652</v>
      </c>
      <c r="D174" s="2"/>
      <c r="E174" s="2" t="s">
        <v>653</v>
      </c>
      <c r="F174" s="2" t="s">
        <v>10</v>
      </c>
      <c r="G174" s="2" t="s">
        <v>72</v>
      </c>
      <c r="H174" s="2"/>
      <c r="I174" s="2"/>
      <c r="J174" s="2"/>
      <c r="K174" s="2"/>
      <c r="L174" s="2"/>
      <c r="M174" s="2"/>
      <c r="N174" s="2"/>
      <c r="O174" s="2"/>
      <c r="P174" s="2"/>
      <c r="Q174" s="2"/>
      <c r="R174" s="2" t="str">
        <f>IF(Table_People[[#This Row],[Surname]]="", Table_People[[#This Row],[Name]], Table_People[[#This Row],[Name]]&amp;", "&amp;Table_People[[#This Row],[Surname]])</f>
        <v>Jeremy, Bentham</v>
      </c>
      <c r="S174" s="2" t="str">
        <f>IF(Table_People[[#This Row],[Surname]]="", Table_People[[#This Row],[Name]], Table_People[[#This Row],[Surname]]&amp;", "&amp;Table_People[[#This Row],[Name]])</f>
        <v>Bentham, Jeremy</v>
      </c>
      <c r="T174" s="2" t="str">
        <f>IF(COUNTIFS(Table_People[Hash_ID],Table_People[[#This Row],[Hash_ID]])&gt;1,"Y","N")</f>
        <v>N</v>
      </c>
      <c r="U174" s="2"/>
    </row>
    <row r="175" spans="1:21" x14ac:dyDescent="0.35">
      <c r="A175" s="2" t="str">
        <f>"P-" &amp; UPPER(TRIM(Table_People[[#This Row],[Surname]])) &amp; "|" &amp; UPPER(TRIM(Table_People[[#This Row],[Name]]))</f>
        <v>P-BERG|ALBAN</v>
      </c>
      <c r="B175" s="2" t="s">
        <v>12394</v>
      </c>
      <c r="C175" s="2" t="s">
        <v>12395</v>
      </c>
      <c r="D175" s="2" t="s">
        <v>12396</v>
      </c>
      <c r="E175" s="2" t="s">
        <v>12308</v>
      </c>
      <c r="F175" s="2" t="s">
        <v>10</v>
      </c>
      <c r="G175" s="2" t="s">
        <v>288</v>
      </c>
      <c r="H175" s="2"/>
      <c r="I175" s="2"/>
      <c r="J175" s="2"/>
      <c r="K175" s="2"/>
      <c r="L175" s="2"/>
      <c r="M175" s="2"/>
      <c r="N175" s="2"/>
      <c r="O175" s="2"/>
      <c r="P175" s="2"/>
      <c r="Q175" s="2"/>
      <c r="R175" s="2" t="str">
        <f>IF(Table_People[[#This Row],[Surname]]="", Table_People[[#This Row],[Name]], Table_People[[#This Row],[Name]]&amp;", "&amp;Table_People[[#This Row],[Surname]])</f>
        <v>Alban, Berg</v>
      </c>
      <c r="S175" s="2" t="str">
        <f>IF(Table_People[[#This Row],[Surname]]="", Table_People[[#This Row],[Name]], Table_People[[#This Row],[Surname]]&amp;", "&amp;Table_People[[#This Row],[Name]])</f>
        <v>Berg, Alban</v>
      </c>
      <c r="T175" s="2" t="str">
        <f>IF(COUNTIFS(Table_People[Hash_ID],Table_People[[#This Row],[Hash_ID]])&gt;1,"Y","N")</f>
        <v>N</v>
      </c>
      <c r="U175" s="2"/>
    </row>
    <row r="176" spans="1:21" x14ac:dyDescent="0.35">
      <c r="A176" s="2" t="str">
        <f>"P-" &amp; UPPER(TRIM(Table_People[[#This Row],[Surname]])) &amp; "|" &amp; UPPER(TRIM(Table_People[[#This Row],[Name]]))</f>
        <v>P-BERGER|JOHN</v>
      </c>
      <c r="B176" s="2" t="s">
        <v>235</v>
      </c>
      <c r="C176" s="2" t="s">
        <v>1006</v>
      </c>
      <c r="D176" s="2"/>
      <c r="E176" s="2" t="s">
        <v>1007</v>
      </c>
      <c r="F176" s="2" t="s">
        <v>10</v>
      </c>
      <c r="G176" s="2" t="s">
        <v>91</v>
      </c>
      <c r="H176" s="2"/>
      <c r="I176" s="2"/>
      <c r="J176" s="2"/>
      <c r="K176" s="2"/>
      <c r="L176" s="2"/>
      <c r="M176" s="2"/>
      <c r="N176" s="2"/>
      <c r="O176" s="2"/>
      <c r="P176" s="2"/>
      <c r="Q176" s="2"/>
      <c r="R176" s="2" t="str">
        <f>IF(Table_People[[#This Row],[Surname]]="", Table_People[[#This Row],[Name]], Table_People[[#This Row],[Name]]&amp;", "&amp;Table_People[[#This Row],[Surname]])</f>
        <v>John, Berger</v>
      </c>
      <c r="S176" s="2" t="str">
        <f>IF(Table_People[[#This Row],[Surname]]="", Table_People[[#This Row],[Name]], Table_People[[#This Row],[Surname]]&amp;", "&amp;Table_People[[#This Row],[Name]])</f>
        <v>Berger, John</v>
      </c>
      <c r="T176" s="2" t="str">
        <f>IF(COUNTIFS(Table_People[Hash_ID],Table_People[[#This Row],[Hash_ID]])&gt;1,"Y","N")</f>
        <v>N</v>
      </c>
      <c r="U176" s="2"/>
    </row>
    <row r="177" spans="1:21" ht="29" x14ac:dyDescent="0.35">
      <c r="A177" s="2" t="str">
        <f>"P-" &amp; UPPER(TRIM(Table_People[[#This Row],[Surname]])) &amp; "|" &amp; UPPER(TRIM(Table_People[[#This Row],[Name]]))</f>
        <v>P-BERGMAN|INGMAR</v>
      </c>
      <c r="B177" s="2" t="s">
        <v>1119</v>
      </c>
      <c r="C177" s="2" t="s">
        <v>1120</v>
      </c>
      <c r="D177" s="2"/>
      <c r="E177" s="2" t="s">
        <v>1121</v>
      </c>
      <c r="F177" s="2" t="s">
        <v>10</v>
      </c>
      <c r="G177" s="2" t="s">
        <v>42</v>
      </c>
      <c r="H177" s="2"/>
      <c r="I177" s="2"/>
      <c r="J177" s="2"/>
      <c r="K177" s="2"/>
      <c r="L177" s="2"/>
      <c r="M177" s="2"/>
      <c r="N177" s="2"/>
      <c r="O177" s="2"/>
      <c r="P177" s="2"/>
      <c r="Q177" s="2"/>
      <c r="R177" s="2" t="str">
        <f>IF(Table_People[[#This Row],[Surname]]="", Table_People[[#This Row],[Name]], Table_People[[#This Row],[Name]]&amp;", "&amp;Table_People[[#This Row],[Surname]])</f>
        <v>Ingmar, Bergman</v>
      </c>
      <c r="S177" s="2" t="str">
        <f>IF(Table_People[[#This Row],[Surname]]="", Table_People[[#This Row],[Name]], Table_People[[#This Row],[Surname]]&amp;", "&amp;Table_People[[#This Row],[Name]])</f>
        <v>Bergman, Ingmar</v>
      </c>
      <c r="T177" s="2" t="str">
        <f>IF(COUNTIFS(Table_People[Hash_ID],Table_People[[#This Row],[Hash_ID]])&gt;1,"Y","N")</f>
        <v>N</v>
      </c>
      <c r="U177" s="2"/>
    </row>
    <row r="178" spans="1:21" x14ac:dyDescent="0.35">
      <c r="A178" s="2" t="str">
        <f>"P-" &amp; UPPER(TRIM(Table_People[[#This Row],[Surname]])) &amp; "|" &amp; UPPER(TRIM(Table_People[[#This Row],[Name]]))</f>
        <v>P-BERGSON|HENRI</v>
      </c>
      <c r="B178" s="2" t="s">
        <v>670</v>
      </c>
      <c r="C178" s="2" t="s">
        <v>671</v>
      </c>
      <c r="D178" s="2"/>
      <c r="E178" s="2" t="s">
        <v>37</v>
      </c>
      <c r="F178" s="2" t="s">
        <v>10</v>
      </c>
      <c r="G178" s="2" t="s">
        <v>15</v>
      </c>
      <c r="H178" s="2"/>
      <c r="I178" s="2"/>
      <c r="J178" s="2"/>
      <c r="K178" s="2"/>
      <c r="L178" s="2"/>
      <c r="M178" s="2"/>
      <c r="N178" s="2"/>
      <c r="O178" s="2"/>
      <c r="P178" s="2"/>
      <c r="Q178" s="2"/>
      <c r="R178" s="2" t="str">
        <f>IF(Table_People[[#This Row],[Surname]]="", Table_People[[#This Row],[Name]], Table_People[[#This Row],[Name]]&amp;", "&amp;Table_People[[#This Row],[Surname]])</f>
        <v>Henri, Bergson</v>
      </c>
      <c r="S178" s="2" t="str">
        <f>IF(Table_People[[#This Row],[Surname]]="", Table_People[[#This Row],[Name]], Table_People[[#This Row],[Surname]]&amp;", "&amp;Table_People[[#This Row],[Name]])</f>
        <v>Bergson, Henri</v>
      </c>
      <c r="T178" s="2" t="str">
        <f>IF(COUNTIFS(Table_People[Hash_ID],Table_People[[#This Row],[Hash_ID]])&gt;1,"Y","N")</f>
        <v>N</v>
      </c>
      <c r="U178" s="2"/>
    </row>
    <row r="179" spans="1:21" ht="29" x14ac:dyDescent="0.35">
      <c r="A179" s="2" t="str">
        <f>"P-" &amp; UPPER(TRIM(Table_People[[#This Row],[Surname]])) &amp; "|" &amp; UPPER(TRIM(Table_People[[#This Row],[Name]]))</f>
        <v>P-BERIO|LUCIANO</v>
      </c>
      <c r="B179" s="2" t="s">
        <v>12374</v>
      </c>
      <c r="C179" s="2" t="s">
        <v>12375</v>
      </c>
      <c r="D179" s="2" t="s">
        <v>12376</v>
      </c>
      <c r="E179" s="2" t="s">
        <v>12377</v>
      </c>
      <c r="F179" s="2" t="s">
        <v>10</v>
      </c>
      <c r="G179" s="2" t="s">
        <v>87</v>
      </c>
      <c r="H179" s="2"/>
      <c r="I179" s="2"/>
      <c r="J179" s="2"/>
      <c r="K179" s="2"/>
      <c r="L179" s="2"/>
      <c r="M179" s="2"/>
      <c r="N179" s="2"/>
      <c r="O179" s="2"/>
      <c r="P179" s="2"/>
      <c r="Q179" s="2"/>
      <c r="R179" s="2" t="str">
        <f>IF(Table_People[[#This Row],[Surname]]="", Table_People[[#This Row],[Name]], Table_People[[#This Row],[Name]]&amp;", "&amp;Table_People[[#This Row],[Surname]])</f>
        <v>Luciano, Berio</v>
      </c>
      <c r="S179" s="2" t="str">
        <f>IF(Table_People[[#This Row],[Surname]]="", Table_People[[#This Row],[Name]], Table_People[[#This Row],[Surname]]&amp;", "&amp;Table_People[[#This Row],[Name]])</f>
        <v>Berio, Luciano</v>
      </c>
      <c r="T179" s="2" t="str">
        <f>IF(COUNTIFS(Table_People[Hash_ID],Table_People[[#This Row],[Hash_ID]])&gt;1,"Y","N")</f>
        <v>N</v>
      </c>
      <c r="U179" s="2"/>
    </row>
    <row r="180" spans="1:21" x14ac:dyDescent="0.35">
      <c r="A180" s="2" t="str">
        <f>"P-" &amp; UPPER(TRIM(Table_People[[#This Row],[Surname]])) &amp; "|" &amp; UPPER(TRIM(Table_People[[#This Row],[Name]]))</f>
        <v>P-BERK|ILHAN</v>
      </c>
      <c r="B180" s="2" t="s">
        <v>6189</v>
      </c>
      <c r="C180" s="2" t="s">
        <v>6190</v>
      </c>
      <c r="D180" s="2"/>
      <c r="E180" s="2" t="s">
        <v>24</v>
      </c>
      <c r="F180" s="2" t="s">
        <v>10</v>
      </c>
      <c r="G180" s="2" t="s">
        <v>1166</v>
      </c>
      <c r="H180" s="2"/>
      <c r="I180" s="2"/>
      <c r="J180" s="2"/>
      <c r="K180" s="2"/>
      <c r="L180" s="2"/>
      <c r="M180" s="2"/>
      <c r="N180" s="2"/>
      <c r="O180" s="2"/>
      <c r="P180" s="2"/>
      <c r="Q180" s="2"/>
      <c r="R180" s="2" t="str">
        <f>IF(Table_People[[#This Row],[Surname]]="", Table_People[[#This Row],[Name]], Table_People[[#This Row],[Name]]&amp;", "&amp;Table_People[[#This Row],[Surname]])</f>
        <v>Ilhan, Berk</v>
      </c>
      <c r="S180" s="2" t="str">
        <f>IF(Table_People[[#This Row],[Surname]]="", Table_People[[#This Row],[Name]], Table_People[[#This Row],[Surname]]&amp;", "&amp;Table_People[[#This Row],[Name]])</f>
        <v>Berk, Ilhan</v>
      </c>
      <c r="T180" s="2" t="str">
        <f>IF(COUNTIFS(Table_People[Hash_ID],Table_People[[#This Row],[Hash_ID]])&gt;1,"Y","N")</f>
        <v>N</v>
      </c>
      <c r="U180" s="2"/>
    </row>
    <row r="181" spans="1:21" x14ac:dyDescent="0.35">
      <c r="A181" s="2" t="str">
        <f>"P-" &amp; UPPER(TRIM(Table_People[[#This Row],[Surname]])) &amp; "|" &amp; UPPER(TRIM(Table_People[[#This Row],[Name]]))</f>
        <v>P-BERKELEY|GEORGE</v>
      </c>
      <c r="B181" s="2" t="s">
        <v>165</v>
      </c>
      <c r="C181" s="2" t="s">
        <v>639</v>
      </c>
      <c r="D181" s="2"/>
      <c r="E181" s="2" t="s">
        <v>37</v>
      </c>
      <c r="F181" s="2" t="s">
        <v>10</v>
      </c>
      <c r="G181" s="2" t="s">
        <v>55</v>
      </c>
      <c r="H181" s="2"/>
      <c r="I181" s="2"/>
      <c r="J181" s="2"/>
      <c r="K181" s="2"/>
      <c r="L181" s="2"/>
      <c r="M181" s="2"/>
      <c r="N181" s="2"/>
      <c r="O181" s="2"/>
      <c r="P181" s="2"/>
      <c r="Q181" s="2"/>
      <c r="R181" s="2" t="str">
        <f>IF(Table_People[[#This Row],[Surname]]="", Table_People[[#This Row],[Name]], Table_People[[#This Row],[Name]]&amp;", "&amp;Table_People[[#This Row],[Surname]])</f>
        <v>George, Berkeley</v>
      </c>
      <c r="S181" s="2" t="str">
        <f>IF(Table_People[[#This Row],[Surname]]="", Table_People[[#This Row],[Name]], Table_People[[#This Row],[Surname]]&amp;", "&amp;Table_People[[#This Row],[Name]])</f>
        <v>Berkeley, George</v>
      </c>
      <c r="T181" s="2" t="str">
        <f>IF(COUNTIFS(Table_People[Hash_ID],Table_People[[#This Row],[Hash_ID]])&gt;1,"Y","N")</f>
        <v>N</v>
      </c>
      <c r="U181" s="2"/>
    </row>
    <row r="182" spans="1:21" x14ac:dyDescent="0.35">
      <c r="A182" s="2" t="str">
        <f>"P-" &amp; UPPER(TRIM(Table_People[[#This Row],[Surname]])) &amp; "|" &amp; UPPER(TRIM(Table_People[[#This Row],[Name]]))</f>
        <v>P-BERLANT|LAUREN</v>
      </c>
      <c r="B182" s="2" t="s">
        <v>6111</v>
      </c>
      <c r="C182" s="2" t="s">
        <v>6112</v>
      </c>
      <c r="D182" s="2"/>
      <c r="E182" s="2" t="s">
        <v>6113</v>
      </c>
      <c r="F182" s="2" t="s">
        <v>25</v>
      </c>
      <c r="G182" s="2" t="s">
        <v>63</v>
      </c>
      <c r="H182" s="2"/>
      <c r="I182" s="2"/>
      <c r="J182" s="2"/>
      <c r="K182" s="2"/>
      <c r="L182" s="2"/>
      <c r="M182" s="2"/>
      <c r="N182" s="2"/>
      <c r="O182" s="2"/>
      <c r="P182" s="2"/>
      <c r="Q182" s="2"/>
      <c r="R182" s="2" t="str">
        <f>IF(Table_People[[#This Row],[Surname]]="", Table_People[[#This Row],[Name]], Table_People[[#This Row],[Name]]&amp;", "&amp;Table_People[[#This Row],[Surname]])</f>
        <v>Lauren, Berlant</v>
      </c>
      <c r="S182" s="2" t="str">
        <f>IF(Table_People[[#This Row],[Surname]]="", Table_People[[#This Row],[Name]], Table_People[[#This Row],[Surname]]&amp;", "&amp;Table_People[[#This Row],[Name]])</f>
        <v>Berlant, Lauren</v>
      </c>
      <c r="T182" s="2" t="str">
        <f>IF(COUNTIFS(Table_People[Hash_ID],Table_People[[#This Row],[Hash_ID]])&gt;1,"Y","N")</f>
        <v>N</v>
      </c>
      <c r="U182" s="2"/>
    </row>
    <row r="183" spans="1:21" x14ac:dyDescent="0.35">
      <c r="A183" s="2" t="str">
        <f>"P-" &amp; UPPER(TRIM(Table_People[[#This Row],[Surname]])) &amp; "|" &amp; UPPER(TRIM(Table_People[[#This Row],[Name]]))</f>
        <v>P-BERNANOS|GEORGES</v>
      </c>
      <c r="B183" s="2" t="s">
        <v>159</v>
      </c>
      <c r="C183" s="2" t="s">
        <v>5958</v>
      </c>
      <c r="D183" s="2"/>
      <c r="E183" s="2" t="s">
        <v>1838</v>
      </c>
      <c r="F183" s="2" t="s">
        <v>10</v>
      </c>
      <c r="G183" s="2" t="s">
        <v>15</v>
      </c>
      <c r="H183" s="2"/>
      <c r="I183" s="2"/>
      <c r="J183" s="2"/>
      <c r="K183" s="2"/>
      <c r="L183" s="2"/>
      <c r="M183" s="2"/>
      <c r="N183" s="2"/>
      <c r="O183" s="2"/>
      <c r="P183" s="2"/>
      <c r="Q183" s="2"/>
      <c r="R183" s="2" t="str">
        <f>IF(Table_People[[#This Row],[Surname]]="", Table_People[[#This Row],[Name]], Table_People[[#This Row],[Name]]&amp;", "&amp;Table_People[[#This Row],[Surname]])</f>
        <v>Georges, Bernanos</v>
      </c>
      <c r="S183" s="2" t="str">
        <f>IF(Table_People[[#This Row],[Surname]]="", Table_People[[#This Row],[Name]], Table_People[[#This Row],[Surname]]&amp;", "&amp;Table_People[[#This Row],[Name]])</f>
        <v>Bernanos, Georges</v>
      </c>
      <c r="T183" s="2" t="str">
        <f>IF(COUNTIFS(Table_People[Hash_ID],Table_People[[#This Row],[Hash_ID]])&gt;1,"Y","N")</f>
        <v>N</v>
      </c>
      <c r="U183" s="2"/>
    </row>
    <row r="184" spans="1:21" x14ac:dyDescent="0.35">
      <c r="A184" s="2" t="str">
        <f>"P-" &amp; UPPER(TRIM(Table_People[[#This Row],[Surname]])) &amp; "|" &amp; UPPER(TRIM(Table_People[[#This Row],[Name]]))</f>
        <v>P-BERNHARD|THOMAS</v>
      </c>
      <c r="B184" s="2" t="s">
        <v>431</v>
      </c>
      <c r="C184" s="2" t="s">
        <v>432</v>
      </c>
      <c r="D184" s="2"/>
      <c r="E184" s="2" t="s">
        <v>97</v>
      </c>
      <c r="F184" s="2" t="s">
        <v>10</v>
      </c>
      <c r="G184" s="2" t="s">
        <v>288</v>
      </c>
      <c r="H184" s="2"/>
      <c r="I184" s="2"/>
      <c r="J184" s="2"/>
      <c r="K184" s="2"/>
      <c r="L184" s="2"/>
      <c r="M184" s="2"/>
      <c r="N184" s="2"/>
      <c r="O184" s="2"/>
      <c r="P184" s="2"/>
      <c r="Q184" s="2"/>
      <c r="R184" s="2" t="str">
        <f>IF(Table_People[[#This Row],[Surname]]="", Table_People[[#This Row],[Name]], Table_People[[#This Row],[Name]]&amp;", "&amp;Table_People[[#This Row],[Surname]])</f>
        <v>Thomas, Bernhard</v>
      </c>
      <c r="S184" s="2" t="str">
        <f>IF(Table_People[[#This Row],[Surname]]="", Table_People[[#This Row],[Name]], Table_People[[#This Row],[Surname]]&amp;", "&amp;Table_People[[#This Row],[Name]])</f>
        <v>Bernhard, Thomas</v>
      </c>
      <c r="T184" s="2" t="str">
        <f>IF(COUNTIFS(Table_People[Hash_ID],Table_People[[#This Row],[Hash_ID]])&gt;1,"Y","N")</f>
        <v>N</v>
      </c>
      <c r="U184" s="2"/>
    </row>
    <row r="185" spans="1:21" x14ac:dyDescent="0.35">
      <c r="A185" s="2" t="str">
        <f>"P-" &amp; UPPER(TRIM(Table_People[[#This Row],[Surname]])) &amp; "|" &amp; UPPER(TRIM(Table_People[[#This Row],[Name]]))</f>
        <v>P-BERTOLUCCI|BERNARDO</v>
      </c>
      <c r="B185" s="2" t="s">
        <v>1070</v>
      </c>
      <c r="C185" s="2" t="s">
        <v>1071</v>
      </c>
      <c r="D185" s="2"/>
      <c r="E185" s="2" t="s">
        <v>1053</v>
      </c>
      <c r="F185" s="2" t="s">
        <v>10</v>
      </c>
      <c r="G185" s="2" t="s">
        <v>87</v>
      </c>
      <c r="H185" s="2"/>
      <c r="I185" s="2"/>
      <c r="J185" s="2"/>
      <c r="K185" s="2"/>
      <c r="L185" s="2"/>
      <c r="M185" s="2"/>
      <c r="N185" s="2"/>
      <c r="O185" s="2"/>
      <c r="P185" s="2"/>
      <c r="Q185" s="2"/>
      <c r="R185" s="2" t="str">
        <f>IF(Table_People[[#This Row],[Surname]]="", Table_People[[#This Row],[Name]], Table_People[[#This Row],[Name]]&amp;", "&amp;Table_People[[#This Row],[Surname]])</f>
        <v>Bernardo, Bertolucci</v>
      </c>
      <c r="S185" s="2" t="str">
        <f>IF(Table_People[[#This Row],[Surname]]="", Table_People[[#This Row],[Name]], Table_People[[#This Row],[Surname]]&amp;", "&amp;Table_People[[#This Row],[Name]])</f>
        <v>Bertolucci, Bernardo</v>
      </c>
      <c r="T185" s="2" t="str">
        <f>IF(COUNTIFS(Table_People[Hash_ID],Table_People[[#This Row],[Hash_ID]])&gt;1,"Y","N")</f>
        <v>N</v>
      </c>
      <c r="U185" s="2"/>
    </row>
    <row r="186" spans="1:21" x14ac:dyDescent="0.35">
      <c r="A186" s="2" t="str">
        <f>"P-" &amp; UPPER(TRIM(Table_People[[#This Row],[Surname]])) &amp; "|" &amp; UPPER(TRIM(Table_People[[#This Row],[Name]]))</f>
        <v>P-BERTRAND|ALOYSIUS</v>
      </c>
      <c r="B186" s="2" t="s">
        <v>20640</v>
      </c>
      <c r="C186" s="2" t="s">
        <v>672</v>
      </c>
      <c r="D186" s="2" t="s">
        <v>21050</v>
      </c>
      <c r="E186" s="2" t="s">
        <v>24</v>
      </c>
      <c r="F186" s="2" t="s">
        <v>10</v>
      </c>
      <c r="G186" s="2" t="s">
        <v>15</v>
      </c>
      <c r="H186" s="2">
        <v>20</v>
      </c>
      <c r="I186" s="2" t="s">
        <v>20995</v>
      </c>
      <c r="J186" s="2">
        <v>1807</v>
      </c>
      <c r="K186" s="2"/>
      <c r="L186" s="2"/>
      <c r="M186" s="2">
        <v>29</v>
      </c>
      <c r="N186" s="2" t="s">
        <v>20995</v>
      </c>
      <c r="O186" s="2">
        <v>1841</v>
      </c>
      <c r="P186" s="2"/>
      <c r="Q186" s="2"/>
      <c r="R186" s="2" t="str">
        <f>IF(Table_People[[#This Row],[Surname]]="", Table_People[[#This Row],[Name]], Table_People[[#This Row],[Name]]&amp;", "&amp;Table_People[[#This Row],[Surname]])</f>
        <v>Aloysius, Bertrand</v>
      </c>
      <c r="S186" s="2" t="str">
        <f>IF(Table_People[[#This Row],[Surname]]="", Table_People[[#This Row],[Name]], Table_People[[#This Row],[Surname]]&amp;", "&amp;Table_People[[#This Row],[Name]])</f>
        <v>Bertrand, Aloysius</v>
      </c>
      <c r="T186" s="2" t="str">
        <f>IF(COUNTIFS(Table_People[Hash_ID],Table_People[[#This Row],[Hash_ID]])&gt;1,"Y","N")</f>
        <v>N</v>
      </c>
      <c r="U186" s="2"/>
    </row>
    <row r="187" spans="1:21" ht="29" x14ac:dyDescent="0.35">
      <c r="A187" s="2" t="str">
        <f>"P-" &amp; UPPER(TRIM(Table_People[[#This Row],[Surname]])) &amp; "|" &amp; UPPER(TRIM(Table_People[[#This Row],[Name]]))</f>
        <v>P-BESTER|ALFRED</v>
      </c>
      <c r="B187" s="2" t="s">
        <v>19</v>
      </c>
      <c r="C187" s="2" t="s">
        <v>8143</v>
      </c>
      <c r="D187" s="2"/>
      <c r="E187" s="2" t="s">
        <v>10739</v>
      </c>
      <c r="F187" s="2" t="s">
        <v>10</v>
      </c>
      <c r="G187" s="2" t="s">
        <v>63</v>
      </c>
      <c r="H187" s="2"/>
      <c r="I187" s="2"/>
      <c r="J187" s="2"/>
      <c r="K187" s="2"/>
      <c r="L187" s="2"/>
      <c r="M187" s="2"/>
      <c r="N187" s="2"/>
      <c r="O187" s="2"/>
      <c r="P187" s="2"/>
      <c r="Q187" s="2"/>
      <c r="R187" s="2" t="str">
        <f>IF(Table_People[[#This Row],[Surname]]="", Table_People[[#This Row],[Name]], Table_People[[#This Row],[Name]]&amp;", "&amp;Table_People[[#This Row],[Surname]])</f>
        <v>Alfred, Bester</v>
      </c>
      <c r="S187" s="2" t="str">
        <f>IF(Table_People[[#This Row],[Surname]]="", Table_People[[#This Row],[Name]], Table_People[[#This Row],[Surname]]&amp;", "&amp;Table_People[[#This Row],[Name]])</f>
        <v>Bester, Alfred</v>
      </c>
      <c r="T187" s="2" t="str">
        <f>IF(COUNTIFS(Table_People[Hash_ID],Table_People[[#This Row],[Hash_ID]])&gt;1,"Y","N")</f>
        <v>N</v>
      </c>
      <c r="U187" s="2"/>
    </row>
    <row r="188" spans="1:21" x14ac:dyDescent="0.35">
      <c r="A188" s="2" t="str">
        <f>"P-" &amp; UPPER(TRIM(Table_People[[#This Row],[Surname]])) &amp; "|" &amp; UPPER(TRIM(Table_People[[#This Row],[Name]]))</f>
        <v>P-BEYLE|MARIE-HENRI</v>
      </c>
      <c r="B188" s="2" t="s">
        <v>320</v>
      </c>
      <c r="C188" s="2" t="s">
        <v>321</v>
      </c>
      <c r="D188" s="2" t="s">
        <v>322</v>
      </c>
      <c r="E188" s="2" t="s">
        <v>51</v>
      </c>
      <c r="F188" s="2" t="s">
        <v>10</v>
      </c>
      <c r="G188" s="2" t="s">
        <v>15</v>
      </c>
      <c r="H188" s="2"/>
      <c r="I188" s="2"/>
      <c r="J188" s="2"/>
      <c r="K188" s="2"/>
      <c r="L188" s="2"/>
      <c r="M188" s="2"/>
      <c r="N188" s="2"/>
      <c r="O188" s="2"/>
      <c r="P188" s="2"/>
      <c r="Q188" s="2"/>
      <c r="R188" s="2" t="str">
        <f>IF(Table_People[[#This Row],[Surname]]="", Table_People[[#This Row],[Name]], Table_People[[#This Row],[Name]]&amp;", "&amp;Table_People[[#This Row],[Surname]])</f>
        <v>Marie-Henri, Beyle</v>
      </c>
      <c r="S188" s="2" t="str">
        <f>IF(Table_People[[#This Row],[Surname]]="", Table_People[[#This Row],[Name]], Table_People[[#This Row],[Surname]]&amp;", "&amp;Table_People[[#This Row],[Name]])</f>
        <v>Beyle, Marie-Henri</v>
      </c>
      <c r="T188" s="2" t="str">
        <f>IF(COUNTIFS(Table_People[Hash_ID],Table_People[[#This Row],[Hash_ID]])&gt;1,"Y","N")</f>
        <v>N</v>
      </c>
      <c r="U188" s="2"/>
    </row>
    <row r="189" spans="1:21" x14ac:dyDescent="0.35">
      <c r="A189" s="2" t="str">
        <f>"P-" &amp; UPPER(TRIM(Table_People[[#This Row],[Surname]])) &amp; "|" &amp; UPPER(TRIM(Table_People[[#This Row],[Name]]))</f>
        <v>P-BICHLER|LORENZ</v>
      </c>
      <c r="B189" s="2" t="s">
        <v>20663</v>
      </c>
      <c r="C189" s="2" t="s">
        <v>20664</v>
      </c>
      <c r="D189" s="2"/>
      <c r="E189" s="2" t="s">
        <v>21197</v>
      </c>
      <c r="F189" s="2" t="s">
        <v>10</v>
      </c>
      <c r="G189" s="2" t="s">
        <v>38</v>
      </c>
      <c r="H189" s="2"/>
      <c r="I189" s="2"/>
      <c r="J189" s="2"/>
      <c r="K189" s="2"/>
      <c r="L189" s="2"/>
      <c r="M189" s="2"/>
      <c r="N189" s="2"/>
      <c r="O189" s="2"/>
      <c r="P189" s="2"/>
      <c r="Q189" s="2"/>
      <c r="R189" s="2" t="str">
        <f>IF(Table_People[[#This Row],[Surname]]="", Table_People[[#This Row],[Name]], Table_People[[#This Row],[Name]]&amp;", "&amp;Table_People[[#This Row],[Surname]])</f>
        <v>Lorenz, Bichler</v>
      </c>
      <c r="S189" s="2" t="str">
        <f>IF(Table_People[[#This Row],[Surname]]="", Table_People[[#This Row],[Name]], Table_People[[#This Row],[Surname]]&amp;", "&amp;Table_People[[#This Row],[Name]])</f>
        <v>Bichler, Lorenz</v>
      </c>
      <c r="T189" s="2" t="str">
        <f>IF(COUNTIFS(Table_People[Hash_ID],Table_People[[#This Row],[Hash_ID]])&gt;1,"Y","N")</f>
        <v>N</v>
      </c>
      <c r="U189" s="2"/>
    </row>
    <row r="190" spans="1:21" x14ac:dyDescent="0.35">
      <c r="A190" s="2" t="str">
        <f>"P-" &amp; UPPER(TRIM(Table_People[[#This Row],[Surname]])) &amp; "|" &amp; UPPER(TRIM(Table_People[[#This Row],[Name]]))</f>
        <v>P-BIERCE|AMBROSE</v>
      </c>
      <c r="B190" s="2" t="s">
        <v>6566</v>
      </c>
      <c r="C190" s="2" t="s">
        <v>6567</v>
      </c>
      <c r="D190" s="2"/>
      <c r="E190" s="2" t="s">
        <v>10661</v>
      </c>
      <c r="F190" s="2" t="s">
        <v>10</v>
      </c>
      <c r="G190" s="2" t="s">
        <v>63</v>
      </c>
      <c r="H190" s="2"/>
      <c r="I190" s="2"/>
      <c r="J190" s="2"/>
      <c r="K190" s="2"/>
      <c r="L190" s="2"/>
      <c r="M190" s="2"/>
      <c r="N190" s="2"/>
      <c r="O190" s="2"/>
      <c r="P190" s="2"/>
      <c r="Q190" s="2"/>
      <c r="R190" s="2" t="str">
        <f>IF(Table_People[[#This Row],[Surname]]="", Table_People[[#This Row],[Name]], Table_People[[#This Row],[Name]]&amp;", "&amp;Table_People[[#This Row],[Surname]])</f>
        <v>Ambrose, Bierce</v>
      </c>
      <c r="S190" s="2" t="str">
        <f>IF(Table_People[[#This Row],[Surname]]="", Table_People[[#This Row],[Name]], Table_People[[#This Row],[Surname]]&amp;", "&amp;Table_People[[#This Row],[Name]])</f>
        <v>Bierce, Ambrose</v>
      </c>
      <c r="T190" s="2" t="str">
        <f>IF(COUNTIFS(Table_People[Hash_ID],Table_People[[#This Row],[Hash_ID]])&gt;1,"Y","N")</f>
        <v>N</v>
      </c>
      <c r="U190" s="2"/>
    </row>
    <row r="191" spans="1:21" x14ac:dyDescent="0.35">
      <c r="A191" s="2" t="str">
        <f>"P-" &amp; UPPER(TRIM(Table_People[[#This Row],[Surname]])) &amp; "|" &amp; UPPER(TRIM(Table_People[[#This Row],[Name]]))</f>
        <v>P-BINDMAN|DAVID</v>
      </c>
      <c r="B191" s="2" t="s">
        <v>92</v>
      </c>
      <c r="C191" s="2" t="s">
        <v>20889</v>
      </c>
      <c r="D191" s="2"/>
      <c r="E191" s="2" t="s">
        <v>21183</v>
      </c>
      <c r="F191" s="2" t="s">
        <v>10</v>
      </c>
      <c r="G191" s="2" t="s">
        <v>91</v>
      </c>
      <c r="H191" s="2">
        <v>1</v>
      </c>
      <c r="I191" s="2" t="s">
        <v>21471</v>
      </c>
      <c r="J191" s="2">
        <v>1940</v>
      </c>
      <c r="K191" s="2"/>
      <c r="L191" s="2"/>
      <c r="M191" s="2"/>
      <c r="N191" s="2"/>
      <c r="O191" s="2"/>
      <c r="P191" s="2"/>
      <c r="Q191" s="2"/>
      <c r="R191" s="2" t="str">
        <f>IF(Table_People[[#This Row],[Surname]]="", Table_People[[#This Row],[Name]], Table_People[[#This Row],[Name]]&amp;", "&amp;Table_People[[#This Row],[Surname]])</f>
        <v>David, Bindman</v>
      </c>
      <c r="S191" s="2" t="str">
        <f>IF(Table_People[[#This Row],[Surname]]="", Table_People[[#This Row],[Name]], Table_People[[#This Row],[Surname]]&amp;", "&amp;Table_People[[#This Row],[Name]])</f>
        <v>Bindman, David</v>
      </c>
      <c r="T191" s="2" t="str">
        <f>IF(COUNTIFS(Table_People[Hash_ID],Table_People[[#This Row],[Hash_ID]])&gt;1,"Y","N")</f>
        <v>N</v>
      </c>
      <c r="U191" s="2"/>
    </row>
    <row r="192" spans="1:21" x14ac:dyDescent="0.35">
      <c r="A192" s="2" t="str">
        <f>"P-" &amp; UPPER(TRIM(Table_People[[#This Row],[Surname]])) &amp; "|" &amp; UPPER(TRIM(Table_People[[#This Row],[Name]]))</f>
        <v>P-BINGEN|HILDEGARD OF</v>
      </c>
      <c r="B192" s="2" t="s">
        <v>1675</v>
      </c>
      <c r="C192" s="2" t="s">
        <v>1676</v>
      </c>
      <c r="D192" s="2"/>
      <c r="E192" s="2" t="s">
        <v>1677</v>
      </c>
      <c r="F192" s="2" t="s">
        <v>25</v>
      </c>
      <c r="G192" s="2" t="s">
        <v>38</v>
      </c>
      <c r="H192" s="2"/>
      <c r="I192" s="2"/>
      <c r="J192" s="2"/>
      <c r="K192" s="2"/>
      <c r="L192" s="2"/>
      <c r="M192" s="2"/>
      <c r="N192" s="2"/>
      <c r="O192" s="2"/>
      <c r="P192" s="2"/>
      <c r="Q192" s="2"/>
      <c r="R192" s="2" t="str">
        <f>IF(Table_People[[#This Row],[Surname]]="", Table_People[[#This Row],[Name]], Table_People[[#This Row],[Name]]&amp;", "&amp;Table_People[[#This Row],[Surname]])</f>
        <v>Hildegard of, Bingen</v>
      </c>
      <c r="S192" s="2" t="str">
        <f>IF(Table_People[[#This Row],[Surname]]="", Table_People[[#This Row],[Name]], Table_People[[#This Row],[Surname]]&amp;", "&amp;Table_People[[#This Row],[Name]])</f>
        <v>Bingen, Hildegard of</v>
      </c>
      <c r="T192" s="2" t="str">
        <f>IF(COUNTIFS(Table_People[Hash_ID],Table_People[[#This Row],[Hash_ID]])&gt;1,"Y","N")</f>
        <v>N</v>
      </c>
      <c r="U192" s="2"/>
    </row>
    <row r="193" spans="1:21" x14ac:dyDescent="0.35">
      <c r="A193" s="2" t="str">
        <f>"P-" &amp; UPPER(TRIM(Table_People[[#This Row],[Surname]])) &amp; "|" &amp; UPPER(TRIM(Table_People[[#This Row],[Name]]))</f>
        <v>P-BIOY CASARES|ADOLFO</v>
      </c>
      <c r="B193" s="2" t="s">
        <v>5470</v>
      </c>
      <c r="C193" s="2" t="s">
        <v>5469</v>
      </c>
      <c r="D193" s="2"/>
      <c r="E193" s="2"/>
      <c r="F193" s="2" t="s">
        <v>10</v>
      </c>
      <c r="G193" s="2" t="s">
        <v>6191</v>
      </c>
      <c r="H193" s="2"/>
      <c r="I193" s="2"/>
      <c r="J193" s="2"/>
      <c r="K193" s="2"/>
      <c r="L193" s="2"/>
      <c r="M193" s="2"/>
      <c r="N193" s="2"/>
      <c r="O193" s="2"/>
      <c r="P193" s="2"/>
      <c r="Q193" s="2"/>
      <c r="R193" s="2" t="str">
        <f>IF(Table_People[[#This Row],[Surname]]="", Table_People[[#This Row],[Name]], Table_People[[#This Row],[Name]]&amp;", "&amp;Table_People[[#This Row],[Surname]])</f>
        <v>Adolfo, Bioy Casares</v>
      </c>
      <c r="S193" s="2" t="str">
        <f>IF(Table_People[[#This Row],[Surname]]="", Table_People[[#This Row],[Name]], Table_People[[#This Row],[Surname]]&amp;", "&amp;Table_People[[#This Row],[Name]])</f>
        <v>Bioy Casares, Adolfo</v>
      </c>
      <c r="T193" s="2" t="str">
        <f>IF(COUNTIFS(Table_People[Hash_ID],Table_People[[#This Row],[Hash_ID]])&gt;1,"Y","N")</f>
        <v>N</v>
      </c>
      <c r="U193" s="2"/>
    </row>
    <row r="194" spans="1:21" x14ac:dyDescent="0.35">
      <c r="A194" s="2" t="str">
        <f>"P-" &amp; UPPER(TRIM(Table_People[[#This Row],[Surname]])) &amp; "|" &amp; UPPER(TRIM(Table_People[[#This Row],[Name]]))</f>
        <v>P-BIRKHÄUSER|PETER</v>
      </c>
      <c r="B194" s="2" t="s">
        <v>375</v>
      </c>
      <c r="C194" s="2" t="s">
        <v>3186</v>
      </c>
      <c r="D194" s="2"/>
      <c r="E194" s="2" t="s">
        <v>1389</v>
      </c>
      <c r="F194" s="2" t="s">
        <v>10</v>
      </c>
      <c r="G194" s="2" t="s">
        <v>764</v>
      </c>
      <c r="H194" s="2"/>
      <c r="I194" s="2"/>
      <c r="J194" s="2"/>
      <c r="K194" s="2"/>
      <c r="L194" s="2"/>
      <c r="M194" s="2"/>
      <c r="N194" s="2"/>
      <c r="O194" s="2"/>
      <c r="P194" s="2"/>
      <c r="Q194" s="2"/>
      <c r="R194" s="2" t="str">
        <f>IF(Table_People[[#This Row],[Surname]]="", Table_People[[#This Row],[Name]], Table_People[[#This Row],[Name]]&amp;", "&amp;Table_People[[#This Row],[Surname]])</f>
        <v>Peter, Birkhäuser</v>
      </c>
      <c r="S194" s="2" t="str">
        <f>IF(Table_People[[#This Row],[Surname]]="", Table_People[[#This Row],[Name]], Table_People[[#This Row],[Surname]]&amp;", "&amp;Table_People[[#This Row],[Name]])</f>
        <v>Birkhäuser, Peter</v>
      </c>
      <c r="T194" s="2" t="str">
        <f>IF(COUNTIFS(Table_People[Hash_ID],Table_People[[#This Row],[Hash_ID]])&gt;1,"Y","N")</f>
        <v>N</v>
      </c>
      <c r="U194" s="2"/>
    </row>
    <row r="195" spans="1:21" x14ac:dyDescent="0.35">
      <c r="A195" s="2" t="str">
        <f>"P-" &amp; UPPER(TRIM(Table_People[[#This Row],[Surname]])) &amp; "|" &amp; UPPER(TRIM(Table_People[[#This Row],[Name]]))</f>
        <v>P-BISCHOFF|ULRICH</v>
      </c>
      <c r="B195" s="2" t="s">
        <v>20618</v>
      </c>
      <c r="C195" s="2" t="s">
        <v>20619</v>
      </c>
      <c r="D195" s="2"/>
      <c r="E195" s="2" t="s">
        <v>21218</v>
      </c>
      <c r="F195" s="2" t="s">
        <v>10</v>
      </c>
      <c r="G195" s="2" t="s">
        <v>38</v>
      </c>
      <c r="H195" s="2">
        <v>13</v>
      </c>
      <c r="I195" s="2" t="s">
        <v>954</v>
      </c>
      <c r="J195" s="2">
        <v>1947</v>
      </c>
      <c r="K195" s="2"/>
      <c r="L195" s="2"/>
      <c r="M195" s="2">
        <v>11</v>
      </c>
      <c r="N195" s="2" t="s">
        <v>21473</v>
      </c>
      <c r="O195" s="2">
        <v>2021</v>
      </c>
      <c r="P195" s="2"/>
      <c r="Q195" s="2"/>
      <c r="R195" s="2" t="str">
        <f>IF(Table_People[[#This Row],[Surname]]="", Table_People[[#This Row],[Name]], Table_People[[#This Row],[Name]]&amp;", "&amp;Table_People[[#This Row],[Surname]])</f>
        <v>Ulrich, Bischoff</v>
      </c>
      <c r="S195" s="2" t="str">
        <f>IF(Table_People[[#This Row],[Surname]]="", Table_People[[#This Row],[Name]], Table_People[[#This Row],[Surname]]&amp;", "&amp;Table_People[[#This Row],[Name]])</f>
        <v>Bischoff, Ulrich</v>
      </c>
      <c r="T195" s="2" t="str">
        <f>IF(COUNTIFS(Table_People[Hash_ID],Table_People[[#This Row],[Hash_ID]])&gt;1,"Y","N")</f>
        <v>N</v>
      </c>
      <c r="U195" s="2"/>
    </row>
    <row r="196" spans="1:21" x14ac:dyDescent="0.35">
      <c r="A196" s="2" t="str">
        <f>"P-" &amp; UPPER(TRIM(Table_People[[#This Row],[Surname]])) &amp; "|" &amp; UPPER(TRIM(Table_People[[#This Row],[Name]]))</f>
        <v>P-BJÖRKMAN|STIG</v>
      </c>
      <c r="B196" s="2" t="s">
        <v>1196</v>
      </c>
      <c r="C196" s="2" t="s">
        <v>1197</v>
      </c>
      <c r="D196" s="2"/>
      <c r="E196" s="2" t="s">
        <v>1104</v>
      </c>
      <c r="F196" s="2" t="s">
        <v>10</v>
      </c>
      <c r="G196" s="2" t="s">
        <v>42</v>
      </c>
      <c r="H196" s="2"/>
      <c r="I196" s="2"/>
      <c r="J196" s="2"/>
      <c r="K196" s="2"/>
      <c r="L196" s="2"/>
      <c r="M196" s="2"/>
      <c r="N196" s="2"/>
      <c r="O196" s="2"/>
      <c r="P196" s="2"/>
      <c r="Q196" s="2"/>
      <c r="R196" s="2" t="str">
        <f>IF(Table_People[[#This Row],[Surname]]="", Table_People[[#This Row],[Name]], Table_People[[#This Row],[Name]]&amp;", "&amp;Table_People[[#This Row],[Surname]])</f>
        <v>Stig, Björkman</v>
      </c>
      <c r="S196" s="2" t="str">
        <f>IF(Table_People[[#This Row],[Surname]]="", Table_People[[#This Row],[Name]], Table_People[[#This Row],[Surname]]&amp;", "&amp;Table_People[[#This Row],[Name]])</f>
        <v>Björkman, Stig</v>
      </c>
      <c r="T196" s="2" t="str">
        <f>IF(COUNTIFS(Table_People[Hash_ID],Table_People[[#This Row],[Hash_ID]])&gt;1,"Y","N")</f>
        <v>N</v>
      </c>
      <c r="U196" s="2"/>
    </row>
    <row r="197" spans="1:21" x14ac:dyDescent="0.35">
      <c r="A197" s="2" t="str">
        <f>"P-" &amp; UPPER(TRIM(Table_People[[#This Row],[Surname]])) &amp; "|" &amp; UPPER(TRIM(Table_People[[#This Row],[Name]]))</f>
        <v>P-BLAC|SUZZAN</v>
      </c>
      <c r="B197" s="2" t="s">
        <v>3211</v>
      </c>
      <c r="C197" s="2" t="s">
        <v>3212</v>
      </c>
      <c r="D197" s="2"/>
      <c r="E197" s="2" t="s">
        <v>1389</v>
      </c>
      <c r="F197" s="2" t="s">
        <v>25</v>
      </c>
      <c r="G197" s="2" t="s">
        <v>91</v>
      </c>
      <c r="H197" s="2"/>
      <c r="I197" s="2"/>
      <c r="J197" s="2"/>
      <c r="K197" s="2"/>
      <c r="L197" s="2"/>
      <c r="M197" s="2"/>
      <c r="N197" s="2"/>
      <c r="O197" s="2"/>
      <c r="P197" s="2"/>
      <c r="Q197" s="2"/>
      <c r="R197" s="2" t="str">
        <f>IF(Table_People[[#This Row],[Surname]]="", Table_People[[#This Row],[Name]], Table_People[[#This Row],[Name]]&amp;", "&amp;Table_People[[#This Row],[Surname]])</f>
        <v>Suzzan, Blac</v>
      </c>
      <c r="S197" s="2" t="str">
        <f>IF(Table_People[[#This Row],[Surname]]="", Table_People[[#This Row],[Name]], Table_People[[#This Row],[Surname]]&amp;", "&amp;Table_People[[#This Row],[Name]])</f>
        <v>Blac, Suzzan</v>
      </c>
      <c r="T197" s="2" t="str">
        <f>IF(COUNTIFS(Table_People[Hash_ID],Table_People[[#This Row],[Hash_ID]])&gt;1,"Y","N")</f>
        <v>N</v>
      </c>
      <c r="U197" s="2"/>
    </row>
    <row r="198" spans="1:21" ht="29" x14ac:dyDescent="0.35">
      <c r="A198" s="2" t="str">
        <f>"P-" &amp; UPPER(TRIM(Table_People[[#This Row],[Surname]])) &amp; "|" &amp; UPPER(TRIM(Table_People[[#This Row],[Name]]))</f>
        <v>P-BLACKWOOD|ALGERNON</v>
      </c>
      <c r="B198" s="2" t="s">
        <v>2552</v>
      </c>
      <c r="C198" s="2" t="s">
        <v>2553</v>
      </c>
      <c r="D198" s="2"/>
      <c r="E198" s="2" t="s">
        <v>3284</v>
      </c>
      <c r="F198" s="2" t="s">
        <v>10</v>
      </c>
      <c r="G198" s="2" t="s">
        <v>91</v>
      </c>
      <c r="H198" s="2"/>
      <c r="I198" s="2"/>
      <c r="J198" s="2"/>
      <c r="K198" s="2"/>
      <c r="L198" s="2"/>
      <c r="M198" s="2"/>
      <c r="N198" s="2"/>
      <c r="O198" s="2"/>
      <c r="P198" s="2"/>
      <c r="Q198" s="2"/>
      <c r="R198" s="2" t="str">
        <f>IF(Table_People[[#This Row],[Surname]]="", Table_People[[#This Row],[Name]], Table_People[[#This Row],[Name]]&amp;", "&amp;Table_People[[#This Row],[Surname]])</f>
        <v>Algernon, Blackwood</v>
      </c>
      <c r="S198" s="2" t="str">
        <f>IF(Table_People[[#This Row],[Surname]]="", Table_People[[#This Row],[Name]], Table_People[[#This Row],[Surname]]&amp;", "&amp;Table_People[[#This Row],[Name]])</f>
        <v>Blackwood, Algernon</v>
      </c>
      <c r="T198" s="2" t="str">
        <f>IF(COUNTIFS(Table_People[Hash_ID],Table_People[[#This Row],[Hash_ID]])&gt;1,"Y","N")</f>
        <v>N</v>
      </c>
      <c r="U198" s="2"/>
    </row>
    <row r="199" spans="1:21" x14ac:dyDescent="0.35">
      <c r="A199" s="2" t="str">
        <f>"P-" &amp; UPPER(TRIM(Table_People[[#This Row],[Surname]])) &amp; "|" &amp; UPPER(TRIM(Table_People[[#This Row],[Name]]))</f>
        <v>P-BLACKWOOD|CAROLINE</v>
      </c>
      <c r="B199" s="2" t="s">
        <v>8172</v>
      </c>
      <c r="C199" s="2" t="s">
        <v>2553</v>
      </c>
      <c r="D199" s="2"/>
      <c r="E199" s="2" t="s">
        <v>8173</v>
      </c>
      <c r="F199" s="2" t="s">
        <v>25</v>
      </c>
      <c r="G199" s="2" t="s">
        <v>10941</v>
      </c>
      <c r="H199" s="2"/>
      <c r="I199" s="2"/>
      <c r="J199" s="2"/>
      <c r="K199" s="2"/>
      <c r="L199" s="2"/>
      <c r="M199" s="2"/>
      <c r="N199" s="2"/>
      <c r="O199" s="2"/>
      <c r="P199" s="2"/>
      <c r="Q199" s="2"/>
      <c r="R199" s="2" t="str">
        <f>IF(Table_People[[#This Row],[Surname]]="", Table_People[[#This Row],[Name]], Table_People[[#This Row],[Name]]&amp;", "&amp;Table_People[[#This Row],[Surname]])</f>
        <v>Caroline, Blackwood</v>
      </c>
      <c r="S199" s="2" t="str">
        <f>IF(Table_People[[#This Row],[Surname]]="", Table_People[[#This Row],[Name]], Table_People[[#This Row],[Surname]]&amp;", "&amp;Table_People[[#This Row],[Name]])</f>
        <v>Blackwood, Caroline</v>
      </c>
      <c r="T199" s="2" t="str">
        <f>IF(COUNTIFS(Table_People[Hash_ID],Table_People[[#This Row],[Hash_ID]])&gt;1,"Y","N")</f>
        <v>N</v>
      </c>
      <c r="U199" s="2"/>
    </row>
    <row r="200" spans="1:21" x14ac:dyDescent="0.35">
      <c r="A200" s="2" t="str">
        <f>"P-" &amp; UPPER(TRIM(Table_People[[#This Row],[Surname]])) &amp; "|" &amp; UPPER(TRIM(Table_People[[#This Row],[Name]]))</f>
        <v>P-BLAKE|WILLIAM</v>
      </c>
      <c r="B200" s="2" t="s">
        <v>469</v>
      </c>
      <c r="C200" s="2" t="s">
        <v>1562</v>
      </c>
      <c r="D200" s="2"/>
      <c r="E200" s="2" t="s">
        <v>3232</v>
      </c>
      <c r="F200" s="2" t="s">
        <v>10</v>
      </c>
      <c r="G200" s="2" t="s">
        <v>91</v>
      </c>
      <c r="H200" s="2"/>
      <c r="I200" s="2"/>
      <c r="J200" s="2"/>
      <c r="K200" s="2"/>
      <c r="L200" s="2"/>
      <c r="M200" s="2"/>
      <c r="N200" s="2"/>
      <c r="O200" s="2"/>
      <c r="P200" s="2"/>
      <c r="Q200" s="2"/>
      <c r="R200" s="2" t="str">
        <f>IF(Table_People[[#This Row],[Surname]]="", Table_People[[#This Row],[Name]], Table_People[[#This Row],[Name]]&amp;", "&amp;Table_People[[#This Row],[Surname]])</f>
        <v>William, Blake</v>
      </c>
      <c r="S200" s="2" t="str">
        <f>IF(Table_People[[#This Row],[Surname]]="", Table_People[[#This Row],[Name]], Table_People[[#This Row],[Surname]]&amp;", "&amp;Table_People[[#This Row],[Name]])</f>
        <v>Blake, William</v>
      </c>
      <c r="T200" s="2" t="str">
        <f>IF(COUNTIFS(Table_People[Hash_ID],Table_People[[#This Row],[Hash_ID]])&gt;1,"Y","N")</f>
        <v>N</v>
      </c>
      <c r="U200" s="2"/>
    </row>
    <row r="201" spans="1:21" ht="29" x14ac:dyDescent="0.35">
      <c r="A201" s="2" t="str">
        <f>"P-" &amp; UPPER(TRIM(Table_People[[#This Row],[Surname]])) &amp; "|" &amp; UPPER(TRIM(Table_People[[#This Row],[Name]]))</f>
        <v>P-BLANCHOT|MAURICE</v>
      </c>
      <c r="B201" s="2" t="s">
        <v>680</v>
      </c>
      <c r="C201" s="2" t="s">
        <v>2072</v>
      </c>
      <c r="D201" s="2"/>
      <c r="E201" s="2" t="s">
        <v>2073</v>
      </c>
      <c r="F201" s="2" t="s">
        <v>10</v>
      </c>
      <c r="G201" s="2" t="s">
        <v>15</v>
      </c>
      <c r="H201" s="2"/>
      <c r="I201" s="2"/>
      <c r="J201" s="2"/>
      <c r="K201" s="2"/>
      <c r="L201" s="2"/>
      <c r="M201" s="2"/>
      <c r="N201" s="2"/>
      <c r="O201" s="2"/>
      <c r="P201" s="2"/>
      <c r="Q201" s="2"/>
      <c r="R201" s="2" t="str">
        <f>IF(Table_People[[#This Row],[Surname]]="", Table_People[[#This Row],[Name]], Table_People[[#This Row],[Name]]&amp;", "&amp;Table_People[[#This Row],[Surname]])</f>
        <v>Maurice, Blanchot</v>
      </c>
      <c r="S201" s="2" t="str">
        <f>IF(Table_People[[#This Row],[Surname]]="", Table_People[[#This Row],[Name]], Table_People[[#This Row],[Surname]]&amp;", "&amp;Table_People[[#This Row],[Name]])</f>
        <v>Blanchot, Maurice</v>
      </c>
      <c r="T201" s="2" t="str">
        <f>IF(COUNTIFS(Table_People[Hash_ID],Table_People[[#This Row],[Hash_ID]])&gt;1,"Y","N")</f>
        <v>N</v>
      </c>
      <c r="U201" s="2"/>
    </row>
    <row r="202" spans="1:21" ht="29" x14ac:dyDescent="0.35">
      <c r="A202" s="2" t="str">
        <f>"P-" &amp; UPPER(TRIM(Table_People[[#This Row],[Surname]])) &amp; "|" &amp; UPPER(TRIM(Table_People[[#This Row],[Name]]))</f>
        <v>P-BLAVATSKY|HELENA</v>
      </c>
      <c r="B202" s="2" t="s">
        <v>774</v>
      </c>
      <c r="C202" s="2" t="s">
        <v>775</v>
      </c>
      <c r="D202" s="2"/>
      <c r="E202" s="2" t="s">
        <v>776</v>
      </c>
      <c r="F202" s="2" t="s">
        <v>25</v>
      </c>
      <c r="G202" s="2" t="s">
        <v>11</v>
      </c>
      <c r="H202" s="2"/>
      <c r="I202" s="2"/>
      <c r="J202" s="2"/>
      <c r="K202" s="2"/>
      <c r="L202" s="2"/>
      <c r="M202" s="2"/>
      <c r="N202" s="2"/>
      <c r="O202" s="2"/>
      <c r="P202" s="2"/>
      <c r="Q202" s="2"/>
      <c r="R202" s="2" t="str">
        <f>IF(Table_People[[#This Row],[Surname]]="", Table_People[[#This Row],[Name]], Table_People[[#This Row],[Name]]&amp;", "&amp;Table_People[[#This Row],[Surname]])</f>
        <v>Helena, Blavatsky</v>
      </c>
      <c r="S202" s="2" t="str">
        <f>IF(Table_People[[#This Row],[Surname]]="", Table_People[[#This Row],[Name]], Table_People[[#This Row],[Surname]]&amp;", "&amp;Table_People[[#This Row],[Name]])</f>
        <v>Blavatsky, Helena</v>
      </c>
      <c r="T202" s="2" t="str">
        <f>IF(COUNTIFS(Table_People[Hash_ID],Table_People[[#This Row],[Hash_ID]])&gt;1,"Y","N")</f>
        <v>N</v>
      </c>
      <c r="U202" s="2"/>
    </row>
    <row r="203" spans="1:21" x14ac:dyDescent="0.35">
      <c r="A203" s="2" t="str">
        <f>"P-" &amp; UPPER(TRIM(Table_People[[#This Row],[Surname]])) &amp; "|" &amp; UPPER(TRIM(Table_People[[#This Row],[Name]]))</f>
        <v>P-BLISSETT|LUTHER</v>
      </c>
      <c r="B203" s="2" t="s">
        <v>6557</v>
      </c>
      <c r="C203" s="2" t="s">
        <v>6558</v>
      </c>
      <c r="D203" s="2"/>
      <c r="E203" s="2" t="s">
        <v>10712</v>
      </c>
      <c r="F203" s="2" t="s">
        <v>10713</v>
      </c>
      <c r="G203" s="2" t="s">
        <v>87</v>
      </c>
      <c r="H203" s="2"/>
      <c r="I203" s="2"/>
      <c r="J203" s="2"/>
      <c r="K203" s="2"/>
      <c r="L203" s="2"/>
      <c r="M203" s="2"/>
      <c r="N203" s="2"/>
      <c r="O203" s="2"/>
      <c r="P203" s="2"/>
      <c r="Q203" s="2"/>
      <c r="R203" s="2" t="str">
        <f>IF(Table_People[[#This Row],[Surname]]="", Table_People[[#This Row],[Name]], Table_People[[#This Row],[Name]]&amp;", "&amp;Table_People[[#This Row],[Surname]])</f>
        <v>Luther, Blissett</v>
      </c>
      <c r="S203" s="2" t="str">
        <f>IF(Table_People[[#This Row],[Surname]]="", Table_People[[#This Row],[Name]], Table_People[[#This Row],[Surname]]&amp;", "&amp;Table_People[[#This Row],[Name]])</f>
        <v>Blissett, Luther</v>
      </c>
      <c r="T203" s="2" t="str">
        <f>IF(COUNTIFS(Table_People[Hash_ID],Table_People[[#This Row],[Hash_ID]])&gt;1,"Y","N")</f>
        <v>N</v>
      </c>
      <c r="U203" s="2"/>
    </row>
    <row r="204" spans="1:21" x14ac:dyDescent="0.35">
      <c r="A204" s="2" t="str">
        <f>"P-" &amp; UPPER(TRIM(Table_People[[#This Row],[Surname]])) &amp; "|" &amp; UPPER(TRIM(Table_People[[#This Row],[Name]]))</f>
        <v>P-BLOCH|CARL</v>
      </c>
      <c r="B204" s="2" t="s">
        <v>762</v>
      </c>
      <c r="C204" s="2" t="s">
        <v>814</v>
      </c>
      <c r="D204" s="2"/>
      <c r="E204" s="2" t="s">
        <v>1389</v>
      </c>
      <c r="F204" s="2" t="s">
        <v>10</v>
      </c>
      <c r="G204" s="2" t="s">
        <v>661</v>
      </c>
      <c r="H204" s="2"/>
      <c r="I204" s="2"/>
      <c r="J204" s="2"/>
      <c r="K204" s="2"/>
      <c r="L204" s="2"/>
      <c r="M204" s="2"/>
      <c r="N204" s="2"/>
      <c r="O204" s="2"/>
      <c r="P204" s="2"/>
      <c r="Q204" s="2"/>
      <c r="R204" s="2" t="str">
        <f>IF(Table_People[[#This Row],[Surname]]="", Table_People[[#This Row],[Name]], Table_People[[#This Row],[Name]]&amp;", "&amp;Table_People[[#This Row],[Surname]])</f>
        <v>Carl, Bloch</v>
      </c>
      <c r="S204" s="2" t="str">
        <f>IF(Table_People[[#This Row],[Surname]]="", Table_People[[#This Row],[Name]], Table_People[[#This Row],[Surname]]&amp;", "&amp;Table_People[[#This Row],[Name]])</f>
        <v>Bloch, Carl</v>
      </c>
      <c r="T204" s="2" t="str">
        <f>IF(COUNTIFS(Table_People[Hash_ID],Table_People[[#This Row],[Hash_ID]])&gt;1,"Y","N")</f>
        <v>N</v>
      </c>
      <c r="U204" s="2"/>
    </row>
    <row r="205" spans="1:21" x14ac:dyDescent="0.35">
      <c r="A205" s="2" t="str">
        <f>"P-" &amp; UPPER(TRIM(Table_People[[#This Row],[Surname]])) &amp; "|" &amp; UPPER(TRIM(Table_People[[#This Row],[Name]]))</f>
        <v>P-BLOCH|ERNST</v>
      </c>
      <c r="B205" s="2" t="s">
        <v>813</v>
      </c>
      <c r="C205" s="2" t="s">
        <v>814</v>
      </c>
      <c r="D205" s="2"/>
      <c r="E205" s="2" t="s">
        <v>37</v>
      </c>
      <c r="F205" s="2" t="s">
        <v>10</v>
      </c>
      <c r="G205" s="2" t="s">
        <v>38</v>
      </c>
      <c r="H205" s="2"/>
      <c r="I205" s="2"/>
      <c r="J205" s="2"/>
      <c r="K205" s="2"/>
      <c r="L205" s="2"/>
      <c r="M205" s="2"/>
      <c r="N205" s="2"/>
      <c r="O205" s="2"/>
      <c r="P205" s="2"/>
      <c r="Q205" s="2"/>
      <c r="R205" s="2" t="str">
        <f>IF(Table_People[[#This Row],[Surname]]="", Table_People[[#This Row],[Name]], Table_People[[#This Row],[Name]]&amp;", "&amp;Table_People[[#This Row],[Surname]])</f>
        <v>Ernst, Bloch</v>
      </c>
      <c r="S205" s="2" t="str">
        <f>IF(Table_People[[#This Row],[Surname]]="", Table_People[[#This Row],[Name]], Table_People[[#This Row],[Surname]]&amp;", "&amp;Table_People[[#This Row],[Name]])</f>
        <v>Bloch, Ernst</v>
      </c>
      <c r="T205" s="2" t="str">
        <f>IF(COUNTIFS(Table_People[Hash_ID],Table_People[[#This Row],[Hash_ID]])&gt;1,"Y","N")</f>
        <v>N</v>
      </c>
      <c r="U205" s="2"/>
    </row>
    <row r="206" spans="1:21" x14ac:dyDescent="0.35">
      <c r="A206" s="2" t="str">
        <f>"P-" &amp; UPPER(TRIM(Table_People[[#This Row],[Surname]])) &amp; "|" &amp; UPPER(TRIM(Table_People[[#This Row],[Name]]))</f>
        <v>P-BLOOM|HAROLD</v>
      </c>
      <c r="B206" s="2" t="s">
        <v>5471</v>
      </c>
      <c r="C206" s="2" t="s">
        <v>5472</v>
      </c>
      <c r="D206" s="2"/>
      <c r="E206" s="2" t="s">
        <v>937</v>
      </c>
      <c r="F206" s="2" t="s">
        <v>10</v>
      </c>
      <c r="G206" s="2" t="s">
        <v>63</v>
      </c>
      <c r="H206" s="2"/>
      <c r="I206" s="2"/>
      <c r="J206" s="2"/>
      <c r="K206" s="2"/>
      <c r="L206" s="2"/>
      <c r="M206" s="2"/>
      <c r="N206" s="2"/>
      <c r="O206" s="2"/>
      <c r="P206" s="2"/>
      <c r="Q206" s="2"/>
      <c r="R206" s="2" t="str">
        <f>IF(Table_People[[#This Row],[Surname]]="", Table_People[[#This Row],[Name]], Table_People[[#This Row],[Name]]&amp;", "&amp;Table_People[[#This Row],[Surname]])</f>
        <v>Harold, Bloom</v>
      </c>
      <c r="S206" s="2" t="str">
        <f>IF(Table_People[[#This Row],[Surname]]="", Table_People[[#This Row],[Name]], Table_People[[#This Row],[Surname]]&amp;", "&amp;Table_People[[#This Row],[Name]])</f>
        <v>Bloom, Harold</v>
      </c>
      <c r="T206" s="2" t="str">
        <f>IF(COUNTIFS(Table_People[Hash_ID],Table_People[[#This Row],[Hash_ID]])&gt;1,"Y","N")</f>
        <v>N</v>
      </c>
      <c r="U206" s="2"/>
    </row>
    <row r="207" spans="1:21" x14ac:dyDescent="0.35">
      <c r="A207" s="2" t="str">
        <f>"P-" &amp; UPPER(TRIM(Table_People[[#This Row],[Surname]])) &amp; "|" &amp; UPPER(TRIM(Table_People[[#This Row],[Name]]))</f>
        <v>P-BLOY|LEON</v>
      </c>
      <c r="B207" s="2" t="s">
        <v>2250</v>
      </c>
      <c r="C207" s="2" t="s">
        <v>2251</v>
      </c>
      <c r="D207" s="2"/>
      <c r="E207" s="2" t="s">
        <v>28</v>
      </c>
      <c r="F207" s="2" t="s">
        <v>10</v>
      </c>
      <c r="G207" s="2" t="s">
        <v>15</v>
      </c>
      <c r="H207" s="2"/>
      <c r="I207" s="2"/>
      <c r="J207" s="2"/>
      <c r="K207" s="2"/>
      <c r="L207" s="2"/>
      <c r="M207" s="2"/>
      <c r="N207" s="2"/>
      <c r="O207" s="2"/>
      <c r="P207" s="2"/>
      <c r="Q207" s="2"/>
      <c r="R207" s="2" t="str">
        <f>IF(Table_People[[#This Row],[Surname]]="", Table_People[[#This Row],[Name]], Table_People[[#This Row],[Name]]&amp;", "&amp;Table_People[[#This Row],[Surname]])</f>
        <v>Leon, Bloy</v>
      </c>
      <c r="S207" s="2" t="str">
        <f>IF(Table_People[[#This Row],[Surname]]="", Table_People[[#This Row],[Name]], Table_People[[#This Row],[Surname]]&amp;", "&amp;Table_People[[#This Row],[Name]])</f>
        <v>Bloy, Leon</v>
      </c>
      <c r="T207" s="2" t="str">
        <f>IF(COUNTIFS(Table_People[Hash_ID],Table_People[[#This Row],[Hash_ID]])&gt;1,"Y","N")</f>
        <v>N</v>
      </c>
      <c r="U207" s="2"/>
    </row>
    <row r="208" spans="1:21" x14ac:dyDescent="0.35">
      <c r="A208" s="2" t="str">
        <f>"P-" &amp; UPPER(TRIM(Table_People[[#This Row],[Surname]])) &amp; "|" &amp; UPPER(TRIM(Table_People[[#This Row],[Name]]))</f>
        <v>P-BLUNCK|DITLEV</v>
      </c>
      <c r="B208" s="2" t="s">
        <v>3045</v>
      </c>
      <c r="C208" s="2" t="s">
        <v>3046</v>
      </c>
      <c r="D208" s="2"/>
      <c r="E208" s="2" t="s">
        <v>1389</v>
      </c>
      <c r="F208" s="2" t="s">
        <v>10</v>
      </c>
      <c r="G208" s="2" t="s">
        <v>661</v>
      </c>
      <c r="H208" s="2"/>
      <c r="I208" s="2"/>
      <c r="J208" s="2"/>
      <c r="K208" s="2"/>
      <c r="L208" s="2"/>
      <c r="M208" s="2"/>
      <c r="N208" s="2"/>
      <c r="O208" s="2"/>
      <c r="P208" s="2"/>
      <c r="Q208" s="2"/>
      <c r="R208" s="2" t="str">
        <f>IF(Table_People[[#This Row],[Surname]]="", Table_People[[#This Row],[Name]], Table_People[[#This Row],[Name]]&amp;", "&amp;Table_People[[#This Row],[Surname]])</f>
        <v>Ditlev, Blunck</v>
      </c>
      <c r="S208" s="2" t="str">
        <f>IF(Table_People[[#This Row],[Surname]]="", Table_People[[#This Row],[Name]], Table_People[[#This Row],[Surname]]&amp;", "&amp;Table_People[[#This Row],[Name]])</f>
        <v>Blunck, Ditlev</v>
      </c>
      <c r="T208" s="2" t="str">
        <f>IF(COUNTIFS(Table_People[Hash_ID],Table_People[[#This Row],[Hash_ID]])&gt;1,"Y","N")</f>
        <v>N</v>
      </c>
      <c r="U208" s="2"/>
    </row>
    <row r="209" spans="1:21" x14ac:dyDescent="0.35">
      <c r="A209" s="2" t="str">
        <f>"P-" &amp; UPPER(TRIM(Table_People[[#This Row],[Surname]])) &amp; "|" &amp; UPPER(TRIM(Table_People[[#This Row],[Name]]))</f>
        <v>P-BLY|NELLIE</v>
      </c>
      <c r="B209" s="2" t="s">
        <v>1025</v>
      </c>
      <c r="C209" s="2" t="s">
        <v>1026</v>
      </c>
      <c r="D209" s="2" t="s">
        <v>1027</v>
      </c>
      <c r="E209" s="2" t="s">
        <v>1005</v>
      </c>
      <c r="F209" s="2" t="s">
        <v>25</v>
      </c>
      <c r="G209" s="2" t="s">
        <v>63</v>
      </c>
      <c r="H209" s="2"/>
      <c r="I209" s="2"/>
      <c r="J209" s="2"/>
      <c r="K209" s="2"/>
      <c r="L209" s="2"/>
      <c r="M209" s="2"/>
      <c r="N209" s="2"/>
      <c r="O209" s="2"/>
      <c r="P209" s="2"/>
      <c r="Q209" s="2"/>
      <c r="R209" s="2" t="str">
        <f>IF(Table_People[[#This Row],[Surname]]="", Table_People[[#This Row],[Name]], Table_People[[#This Row],[Name]]&amp;", "&amp;Table_People[[#This Row],[Surname]])</f>
        <v>Nellie, Bly</v>
      </c>
      <c r="S209" s="2" t="str">
        <f>IF(Table_People[[#This Row],[Surname]]="", Table_People[[#This Row],[Name]], Table_People[[#This Row],[Surname]]&amp;", "&amp;Table_People[[#This Row],[Name]])</f>
        <v>Bly, Nellie</v>
      </c>
      <c r="T209" s="2" t="str">
        <f>IF(COUNTIFS(Table_People[Hash_ID],Table_People[[#This Row],[Hash_ID]])&gt;1,"Y","N")</f>
        <v>N</v>
      </c>
      <c r="U209" s="2"/>
    </row>
    <row r="210" spans="1:21" x14ac:dyDescent="0.35">
      <c r="A210" s="2" t="str">
        <f>"P-" &amp; UPPER(TRIM(Table_People[[#This Row],[Surname]])) &amp; "|" &amp; UPPER(TRIM(Table_People[[#This Row],[Name]]))</f>
        <v>P-BLYTHE|RONALD</v>
      </c>
      <c r="B210" s="2" t="s">
        <v>8183</v>
      </c>
      <c r="C210" s="2" t="s">
        <v>8184</v>
      </c>
      <c r="D210" s="2"/>
      <c r="E210" s="2" t="s">
        <v>8185</v>
      </c>
      <c r="F210" s="2" t="s">
        <v>10</v>
      </c>
      <c r="G210" s="2" t="s">
        <v>91</v>
      </c>
      <c r="H210" s="2"/>
      <c r="I210" s="2"/>
      <c r="J210" s="2"/>
      <c r="K210" s="2"/>
      <c r="L210" s="2"/>
      <c r="M210" s="2"/>
      <c r="N210" s="2"/>
      <c r="O210" s="2"/>
      <c r="P210" s="2"/>
      <c r="Q210" s="2"/>
      <c r="R210" s="2" t="str">
        <f>IF(Table_People[[#This Row],[Surname]]="", Table_People[[#This Row],[Name]], Table_People[[#This Row],[Name]]&amp;", "&amp;Table_People[[#This Row],[Surname]])</f>
        <v>Ronald, Blythe</v>
      </c>
      <c r="S210" s="2" t="str">
        <f>IF(Table_People[[#This Row],[Surname]]="", Table_People[[#This Row],[Name]], Table_People[[#This Row],[Surname]]&amp;", "&amp;Table_People[[#This Row],[Name]])</f>
        <v>Blythe, Ronald</v>
      </c>
      <c r="T210" s="2" t="str">
        <f>IF(COUNTIFS(Table_People[Hash_ID],Table_People[[#This Row],[Hash_ID]])&gt;1,"Y","N")</f>
        <v>N</v>
      </c>
      <c r="U210" s="2"/>
    </row>
    <row r="211" spans="1:21" ht="29" x14ac:dyDescent="0.35">
      <c r="A211" s="2" t="str">
        <f>"P-" &amp; UPPER(TRIM(Table_People[[#This Row],[Surname]])) &amp; "|" &amp; UPPER(TRIM(Table_People[[#This Row],[Name]]))</f>
        <v>P-BO BARDI|LINA</v>
      </c>
      <c r="B211" s="2" t="s">
        <v>12115</v>
      </c>
      <c r="C211" s="2" t="s">
        <v>12116</v>
      </c>
      <c r="D211" s="2" t="s">
        <v>12117</v>
      </c>
      <c r="E211" s="2" t="s">
        <v>12118</v>
      </c>
      <c r="F211" s="2" t="s">
        <v>25</v>
      </c>
      <c r="G211" s="2" t="s">
        <v>12119</v>
      </c>
      <c r="H211" s="2"/>
      <c r="I211" s="2"/>
      <c r="J211" s="2"/>
      <c r="K211" s="2"/>
      <c r="L211" s="2"/>
      <c r="M211" s="2"/>
      <c r="N211" s="2"/>
      <c r="O211" s="2"/>
      <c r="P211" s="2"/>
      <c r="Q211" s="2"/>
      <c r="R211" s="2" t="str">
        <f>IF(Table_People[[#This Row],[Surname]]="", Table_People[[#This Row],[Name]], Table_People[[#This Row],[Name]]&amp;", "&amp;Table_People[[#This Row],[Surname]])</f>
        <v>Lina, Bo Bardi</v>
      </c>
      <c r="S211" s="2" t="str">
        <f>IF(Table_People[[#This Row],[Surname]]="", Table_People[[#This Row],[Name]], Table_People[[#This Row],[Surname]]&amp;", "&amp;Table_People[[#This Row],[Name]])</f>
        <v>Bo Bardi, Lina</v>
      </c>
      <c r="T211" s="2" t="str">
        <f>IF(COUNTIFS(Table_People[Hash_ID],Table_People[[#This Row],[Hash_ID]])&gt;1,"Y","N")</f>
        <v>N</v>
      </c>
      <c r="U211" s="2"/>
    </row>
    <row r="212" spans="1:21" x14ac:dyDescent="0.35">
      <c r="A212" s="2" t="str">
        <f>"P-" &amp; UPPER(TRIM(Table_People[[#This Row],[Surname]])) &amp; "|" &amp; UPPER(TRIM(Table_People[[#This Row],[Name]]))</f>
        <v>P-BOCCACCIO|GIOVANNI</v>
      </c>
      <c r="B212" s="2" t="s">
        <v>1606</v>
      </c>
      <c r="C212" s="2" t="s">
        <v>2539</v>
      </c>
      <c r="D212" s="2"/>
      <c r="E212" s="2" t="s">
        <v>392</v>
      </c>
      <c r="F212" s="2" t="s">
        <v>10</v>
      </c>
      <c r="G212" s="2" t="s">
        <v>87</v>
      </c>
      <c r="H212" s="2"/>
      <c r="I212" s="2"/>
      <c r="J212" s="2"/>
      <c r="K212" s="2"/>
      <c r="L212" s="2"/>
      <c r="M212" s="2"/>
      <c r="N212" s="2"/>
      <c r="O212" s="2"/>
      <c r="P212" s="2"/>
      <c r="Q212" s="2"/>
      <c r="R212" s="2" t="str">
        <f>IF(Table_People[[#This Row],[Surname]]="", Table_People[[#This Row],[Name]], Table_People[[#This Row],[Name]]&amp;", "&amp;Table_People[[#This Row],[Surname]])</f>
        <v>Giovanni, Boccaccio</v>
      </c>
      <c r="S212" s="2" t="str">
        <f>IF(Table_People[[#This Row],[Surname]]="", Table_People[[#This Row],[Name]], Table_People[[#This Row],[Surname]]&amp;", "&amp;Table_People[[#This Row],[Name]])</f>
        <v>Boccaccio, Giovanni</v>
      </c>
      <c r="T212" s="2" t="str">
        <f>IF(COUNTIFS(Table_People[Hash_ID],Table_People[[#This Row],[Hash_ID]])&gt;1,"Y","N")</f>
        <v>N</v>
      </c>
      <c r="U212" s="2"/>
    </row>
    <row r="213" spans="1:21" x14ac:dyDescent="0.35">
      <c r="A213" s="2" t="str">
        <f>"P-" &amp; UPPER(TRIM(Table_People[[#This Row],[Surname]])) &amp; "|" &amp; UPPER(TRIM(Table_People[[#This Row],[Name]]))</f>
        <v>P-BOCCIONI|UMBERTO</v>
      </c>
      <c r="B213" s="2" t="s">
        <v>443</v>
      </c>
      <c r="C213" s="2" t="s">
        <v>1555</v>
      </c>
      <c r="D213" s="2"/>
      <c r="E213" s="2" t="s">
        <v>1400</v>
      </c>
      <c r="F213" s="2" t="s">
        <v>10</v>
      </c>
      <c r="G213" s="2" t="s">
        <v>87</v>
      </c>
      <c r="H213" s="2"/>
      <c r="I213" s="2"/>
      <c r="J213" s="2"/>
      <c r="K213" s="2"/>
      <c r="L213" s="2"/>
      <c r="M213" s="2"/>
      <c r="N213" s="2"/>
      <c r="O213" s="2"/>
      <c r="P213" s="2"/>
      <c r="Q213" s="2"/>
      <c r="R213" s="2" t="str">
        <f>IF(Table_People[[#This Row],[Surname]]="", Table_People[[#This Row],[Name]], Table_People[[#This Row],[Name]]&amp;", "&amp;Table_People[[#This Row],[Surname]])</f>
        <v>Umberto, Boccioni</v>
      </c>
      <c r="S213" s="2" t="str">
        <f>IF(Table_People[[#This Row],[Surname]]="", Table_People[[#This Row],[Name]], Table_People[[#This Row],[Surname]]&amp;", "&amp;Table_People[[#This Row],[Name]])</f>
        <v>Boccioni, Umberto</v>
      </c>
      <c r="T213" s="2" t="str">
        <f>IF(COUNTIFS(Table_People[Hash_ID],Table_People[[#This Row],[Hash_ID]])&gt;1,"Y","N")</f>
        <v>N</v>
      </c>
      <c r="U213" s="2"/>
    </row>
    <row r="214" spans="1:21" x14ac:dyDescent="0.35">
      <c r="A214" s="2" t="str">
        <f>"P-" &amp; UPPER(TRIM(Table_People[[#This Row],[Surname]])) &amp; "|" &amp; UPPER(TRIM(Table_People[[#This Row],[Name]]))</f>
        <v>P-BÖCKLIN|ARNOLD</v>
      </c>
      <c r="B214" s="2" t="s">
        <v>1604</v>
      </c>
      <c r="C214" s="2" t="s">
        <v>1605</v>
      </c>
      <c r="D214" s="2"/>
      <c r="E214" s="2" t="s">
        <v>3022</v>
      </c>
      <c r="F214" s="2" t="s">
        <v>10</v>
      </c>
      <c r="G214" s="2" t="s">
        <v>764</v>
      </c>
      <c r="H214" s="2"/>
      <c r="I214" s="2"/>
      <c r="J214" s="2"/>
      <c r="K214" s="2"/>
      <c r="L214" s="2"/>
      <c r="M214" s="2"/>
      <c r="N214" s="2"/>
      <c r="O214" s="2"/>
      <c r="P214" s="2"/>
      <c r="Q214" s="2"/>
      <c r="R214" s="2" t="str">
        <f>IF(Table_People[[#This Row],[Surname]]="", Table_People[[#This Row],[Name]], Table_People[[#This Row],[Name]]&amp;", "&amp;Table_People[[#This Row],[Surname]])</f>
        <v>Arnold, Böcklin</v>
      </c>
      <c r="S214" s="2" t="str">
        <f>IF(Table_People[[#This Row],[Surname]]="", Table_People[[#This Row],[Name]], Table_People[[#This Row],[Surname]]&amp;", "&amp;Table_People[[#This Row],[Name]])</f>
        <v>Böcklin, Arnold</v>
      </c>
      <c r="T214" s="2" t="str">
        <f>IF(COUNTIFS(Table_People[Hash_ID],Table_People[[#This Row],[Hash_ID]])&gt;1,"Y","N")</f>
        <v>N</v>
      </c>
      <c r="U214" s="2"/>
    </row>
    <row r="215" spans="1:21" x14ac:dyDescent="0.35">
      <c r="A215" s="2" t="str">
        <f>"P-" &amp; UPPER(TRIM(Table_People[[#This Row],[Surname]])) &amp; "|" &amp; UPPER(TRIM(Table_People[[#This Row],[Name]]))</f>
        <v>P-|BOETHIUS</v>
      </c>
      <c r="B215" s="2" t="s">
        <v>607</v>
      </c>
      <c r="C215" s="2"/>
      <c r="D215" s="2" t="s">
        <v>608</v>
      </c>
      <c r="E215" s="2" t="s">
        <v>37</v>
      </c>
      <c r="F215" s="2" t="s">
        <v>10</v>
      </c>
      <c r="G215" s="2" t="s">
        <v>295</v>
      </c>
      <c r="H215" s="2"/>
      <c r="I215" s="2"/>
      <c r="J215" s="2"/>
      <c r="K215" s="2"/>
      <c r="L215" s="2"/>
      <c r="M215" s="2"/>
      <c r="N215" s="2"/>
      <c r="O215" s="2"/>
      <c r="P215" s="2"/>
      <c r="Q215" s="2"/>
      <c r="R215" s="2" t="str">
        <f>IF(Table_People[[#This Row],[Surname]]="", Table_People[[#This Row],[Name]], Table_People[[#This Row],[Name]]&amp;", "&amp;Table_People[[#This Row],[Surname]])</f>
        <v>Boethius</v>
      </c>
      <c r="S215" s="2" t="str">
        <f>IF(Table_People[[#This Row],[Surname]]="", Table_People[[#This Row],[Name]], Table_People[[#This Row],[Surname]]&amp;", "&amp;Table_People[[#This Row],[Name]])</f>
        <v>Boethius</v>
      </c>
      <c r="T215" s="2" t="str">
        <f>IF(COUNTIFS(Table_People[Hash_ID],Table_People[[#This Row],[Hash_ID]])&gt;1,"Y","N")</f>
        <v>N</v>
      </c>
      <c r="U215" s="2"/>
    </row>
    <row r="216" spans="1:21" x14ac:dyDescent="0.35">
      <c r="A216" s="2" t="str">
        <f>"P-" &amp; UPPER(TRIM(Table_People[[#This Row],[Surname]])) &amp; "|" &amp; UPPER(TRIM(Table_People[[#This Row],[Name]]))</f>
        <v>P-BOFILL|RICARDO</v>
      </c>
      <c r="B216" s="2" t="s">
        <v>12077</v>
      </c>
      <c r="C216" s="2" t="s">
        <v>12078</v>
      </c>
      <c r="D216" s="2" t="s">
        <v>12079</v>
      </c>
      <c r="E216" s="2" t="s">
        <v>12080</v>
      </c>
      <c r="F216" s="2" t="s">
        <v>10</v>
      </c>
      <c r="G216" s="2" t="s">
        <v>127</v>
      </c>
      <c r="H216" s="2"/>
      <c r="I216" s="2"/>
      <c r="J216" s="2"/>
      <c r="K216" s="2"/>
      <c r="L216" s="2"/>
      <c r="M216" s="2"/>
      <c r="N216" s="2"/>
      <c r="O216" s="2"/>
      <c r="P216" s="2"/>
      <c r="Q216" s="2"/>
      <c r="R216" s="2" t="str">
        <f>IF(Table_People[[#This Row],[Surname]]="", Table_People[[#This Row],[Name]], Table_People[[#This Row],[Name]]&amp;", "&amp;Table_People[[#This Row],[Surname]])</f>
        <v>Ricardo, Bofill</v>
      </c>
      <c r="S216" s="2" t="str">
        <f>IF(Table_People[[#This Row],[Surname]]="", Table_People[[#This Row],[Name]], Table_People[[#This Row],[Surname]]&amp;", "&amp;Table_People[[#This Row],[Name]])</f>
        <v>Bofill, Ricardo</v>
      </c>
      <c r="T216" s="2" t="str">
        <f>IF(COUNTIFS(Table_People[Hash_ID],Table_People[[#This Row],[Hash_ID]])&gt;1,"Y","N")</f>
        <v>N</v>
      </c>
      <c r="U216" s="2"/>
    </row>
    <row r="217" spans="1:21" x14ac:dyDescent="0.35">
      <c r="A217" s="2" t="str">
        <f>"P-" &amp; UPPER(TRIM(Table_People[[#This Row],[Surname]])) &amp; "|" &amp; UPPER(TRIM(Table_People[[#This Row],[Name]]))</f>
        <v>P-BÖHME|JACOB</v>
      </c>
      <c r="B217" s="2" t="s">
        <v>904</v>
      </c>
      <c r="C217" s="2" t="s">
        <v>772</v>
      </c>
      <c r="D217" s="2"/>
      <c r="E217" s="2" t="s">
        <v>905</v>
      </c>
      <c r="F217" s="2" t="s">
        <v>10</v>
      </c>
      <c r="G217" s="2" t="s">
        <v>38</v>
      </c>
      <c r="H217" s="2"/>
      <c r="I217" s="2"/>
      <c r="J217" s="2"/>
      <c r="K217" s="2"/>
      <c r="L217" s="2"/>
      <c r="M217" s="2"/>
      <c r="N217" s="2"/>
      <c r="O217" s="2"/>
      <c r="P217" s="2"/>
      <c r="Q217" s="2"/>
      <c r="R217" s="2" t="str">
        <f>IF(Table_People[[#This Row],[Surname]]="", Table_People[[#This Row],[Name]], Table_People[[#This Row],[Name]]&amp;", "&amp;Table_People[[#This Row],[Surname]])</f>
        <v>Jacob, Böhme</v>
      </c>
      <c r="S217" s="2" t="str">
        <f>IF(Table_People[[#This Row],[Surname]]="", Table_People[[#This Row],[Name]], Table_People[[#This Row],[Surname]]&amp;", "&amp;Table_People[[#This Row],[Name]])</f>
        <v>Böhme, Jacob</v>
      </c>
      <c r="T217" s="2" t="str">
        <f>IF(COUNTIFS(Table_People[Hash_ID],Table_People[[#This Row],[Hash_ID]])&gt;1,"Y","N")</f>
        <v>N</v>
      </c>
      <c r="U217" s="2"/>
    </row>
    <row r="218" spans="1:21" x14ac:dyDescent="0.35">
      <c r="A218" s="2" t="str">
        <f>"P-" &amp; UPPER(TRIM(Table_People[[#This Row],[Surname]])) &amp; "|" &amp; UPPER(TRIM(Table_People[[#This Row],[Name]]))</f>
        <v>P-BÖHME|JAKOB</v>
      </c>
      <c r="B218" s="2" t="s">
        <v>771</v>
      </c>
      <c r="C218" s="2" t="s">
        <v>772</v>
      </c>
      <c r="D218" s="2"/>
      <c r="E218" s="2" t="s">
        <v>773</v>
      </c>
      <c r="F218" s="2" t="s">
        <v>10</v>
      </c>
      <c r="G218" s="2" t="s">
        <v>38</v>
      </c>
      <c r="H218" s="2"/>
      <c r="I218" s="2"/>
      <c r="J218" s="2"/>
      <c r="K218" s="2"/>
      <c r="L218" s="2"/>
      <c r="M218" s="2"/>
      <c r="N218" s="2"/>
      <c r="O218" s="2"/>
      <c r="P218" s="2"/>
      <c r="Q218" s="2"/>
      <c r="R218" s="2" t="str">
        <f>IF(Table_People[[#This Row],[Surname]]="", Table_People[[#This Row],[Name]], Table_People[[#This Row],[Name]]&amp;", "&amp;Table_People[[#This Row],[Surname]])</f>
        <v>Jakob, Böhme</v>
      </c>
      <c r="S218" s="2" t="str">
        <f>IF(Table_People[[#This Row],[Surname]]="", Table_People[[#This Row],[Name]], Table_People[[#This Row],[Surname]]&amp;", "&amp;Table_People[[#This Row],[Name]])</f>
        <v>Böhme, Jakob</v>
      </c>
      <c r="T218" s="2" t="str">
        <f>IF(COUNTIFS(Table_People[Hash_ID],Table_People[[#This Row],[Hash_ID]])&gt;1,"Y","N")</f>
        <v>N</v>
      </c>
      <c r="U218" s="2"/>
    </row>
    <row r="219" spans="1:21" ht="29" x14ac:dyDescent="0.35">
      <c r="A219" s="2" t="str">
        <f>"P-" &amp; UPPER(TRIM(Table_People[[#This Row],[Surname]])) &amp; "|" &amp; UPPER(TRIM(Table_People[[#This Row],[Name]]))</f>
        <v>P-BOLAÑO|ROBERTO</v>
      </c>
      <c r="B219" s="2" t="s">
        <v>393</v>
      </c>
      <c r="C219" s="2" t="s">
        <v>394</v>
      </c>
      <c r="D219" s="2"/>
      <c r="E219" s="2" t="s">
        <v>195</v>
      </c>
      <c r="F219" s="2" t="s">
        <v>10</v>
      </c>
      <c r="G219" s="2" t="s">
        <v>395</v>
      </c>
      <c r="H219" s="2"/>
      <c r="I219" s="2"/>
      <c r="J219" s="2"/>
      <c r="K219" s="2"/>
      <c r="L219" s="2"/>
      <c r="M219" s="2"/>
      <c r="N219" s="2"/>
      <c r="O219" s="2"/>
      <c r="P219" s="2"/>
      <c r="Q219" s="2"/>
      <c r="R219" s="2" t="str">
        <f>IF(Table_People[[#This Row],[Surname]]="", Table_People[[#This Row],[Name]], Table_People[[#This Row],[Name]]&amp;", "&amp;Table_People[[#This Row],[Surname]])</f>
        <v>Roberto, Bolaño</v>
      </c>
      <c r="S219" s="2" t="str">
        <f>IF(Table_People[[#This Row],[Surname]]="", Table_People[[#This Row],[Name]], Table_People[[#This Row],[Surname]]&amp;", "&amp;Table_People[[#This Row],[Name]])</f>
        <v>Bolaño, Roberto</v>
      </c>
      <c r="T219" s="2" t="str">
        <f>IF(COUNTIFS(Table_People[Hash_ID],Table_People[[#This Row],[Hash_ID]])&gt;1,"Y","N")</f>
        <v>N</v>
      </c>
      <c r="U219" s="2" t="s">
        <v>1824</v>
      </c>
    </row>
    <row r="220" spans="1:21" x14ac:dyDescent="0.35">
      <c r="A220" s="2" t="str">
        <f>"P-" &amp; UPPER(TRIM(Table_People[[#This Row],[Surname]])) &amp; "|" &amp; UPPER(TRIM(Table_People[[#This Row],[Name]]))</f>
        <v>P-BOLDINI|GIOVANNI</v>
      </c>
      <c r="B220" s="2" t="s">
        <v>1606</v>
      </c>
      <c r="C220" s="2" t="s">
        <v>1752</v>
      </c>
      <c r="D220" s="2"/>
      <c r="E220" s="2" t="s">
        <v>1389</v>
      </c>
      <c r="F220" s="2" t="s">
        <v>10</v>
      </c>
      <c r="G220" s="2" t="s">
        <v>87</v>
      </c>
      <c r="H220" s="2"/>
      <c r="I220" s="2"/>
      <c r="J220" s="2"/>
      <c r="K220" s="2"/>
      <c r="L220" s="2"/>
      <c r="M220" s="2"/>
      <c r="N220" s="2"/>
      <c r="O220" s="2"/>
      <c r="P220" s="2"/>
      <c r="Q220" s="2"/>
      <c r="R220" s="2" t="str">
        <f>IF(Table_People[[#This Row],[Surname]]="", Table_People[[#This Row],[Name]], Table_People[[#This Row],[Name]]&amp;", "&amp;Table_People[[#This Row],[Surname]])</f>
        <v>Giovanni, Boldini</v>
      </c>
      <c r="S220" s="2" t="str">
        <f>IF(Table_People[[#This Row],[Surname]]="", Table_People[[#This Row],[Name]], Table_People[[#This Row],[Surname]]&amp;", "&amp;Table_People[[#This Row],[Name]])</f>
        <v>Boldini, Giovanni</v>
      </c>
      <c r="T220" s="2" t="str">
        <f>IF(COUNTIFS(Table_People[Hash_ID],Table_People[[#This Row],[Hash_ID]])&gt;1,"Y","N")</f>
        <v>N</v>
      </c>
      <c r="U220" s="2"/>
    </row>
    <row r="221" spans="1:21" x14ac:dyDescent="0.35">
      <c r="A221" s="2" t="str">
        <f>"P-" &amp; UPPER(TRIM(Table_People[[#This Row],[Surname]])) &amp; "|" &amp; UPPER(TRIM(Table_People[[#This Row],[Name]]))</f>
        <v>P-BOLTON|ANDREW</v>
      </c>
      <c r="B221" s="2" t="s">
        <v>3014</v>
      </c>
      <c r="C221" s="2" t="s">
        <v>8803</v>
      </c>
      <c r="D221" s="2"/>
      <c r="E221" s="2" t="s">
        <v>8804</v>
      </c>
      <c r="F221" s="2" t="s">
        <v>10</v>
      </c>
      <c r="G221" s="2" t="s">
        <v>91</v>
      </c>
      <c r="H221" s="2"/>
      <c r="I221" s="2"/>
      <c r="J221" s="2"/>
      <c r="K221" s="2"/>
      <c r="L221" s="2"/>
      <c r="M221" s="2"/>
      <c r="N221" s="2"/>
      <c r="O221" s="2"/>
      <c r="P221" s="2"/>
      <c r="Q221" s="2"/>
      <c r="R221" s="2" t="str">
        <f>IF(Table_People[[#This Row],[Surname]]="", Table_People[[#This Row],[Name]], Table_People[[#This Row],[Name]]&amp;", "&amp;Table_People[[#This Row],[Surname]])</f>
        <v>Andrew, Bolton</v>
      </c>
      <c r="S221" s="2" t="str">
        <f>IF(Table_People[[#This Row],[Surname]]="", Table_People[[#This Row],[Name]], Table_People[[#This Row],[Surname]]&amp;", "&amp;Table_People[[#This Row],[Name]])</f>
        <v>Bolton, Andrew</v>
      </c>
      <c r="T221" s="2" t="str">
        <f>IF(COUNTIFS(Table_People[Hash_ID],Table_People[[#This Row],[Hash_ID]])&gt;1,"Y","N")</f>
        <v>N</v>
      </c>
      <c r="U221" s="2"/>
    </row>
    <row r="222" spans="1:21" x14ac:dyDescent="0.35">
      <c r="A222" s="2" t="str">
        <f>"P-" &amp; UPPER(TRIM(Table_People[[#This Row],[Surname]])) &amp; "|" &amp; UPPER(TRIM(Table_People[[#This Row],[Name]]))</f>
        <v>P-BONNIER|BERNADETTE</v>
      </c>
      <c r="B222" s="2" t="s">
        <v>20625</v>
      </c>
      <c r="C222" s="2" t="s">
        <v>20626</v>
      </c>
      <c r="D222" s="2"/>
      <c r="E222" s="2" t="s">
        <v>21223</v>
      </c>
      <c r="F222" s="2" t="s">
        <v>25</v>
      </c>
      <c r="G222" s="2" t="s">
        <v>840</v>
      </c>
      <c r="H222" s="2"/>
      <c r="I222" s="2"/>
      <c r="J222" s="2"/>
      <c r="K222" s="2"/>
      <c r="L222" s="2"/>
      <c r="M222" s="2"/>
      <c r="N222" s="2"/>
      <c r="O222" s="2"/>
      <c r="P222" s="2"/>
      <c r="Q222" s="2"/>
      <c r="R222" s="2" t="str">
        <f>IF(Table_People[[#This Row],[Surname]]="", Table_People[[#This Row],[Name]], Table_People[[#This Row],[Name]]&amp;", "&amp;Table_People[[#This Row],[Surname]])</f>
        <v>Bernadette, Bonnier</v>
      </c>
      <c r="S222" s="2" t="str">
        <f>IF(Table_People[[#This Row],[Surname]]="", Table_People[[#This Row],[Name]], Table_People[[#This Row],[Surname]]&amp;", "&amp;Table_People[[#This Row],[Name]])</f>
        <v>Bonnier, Bernadette</v>
      </c>
      <c r="T222" s="2" t="str">
        <f>IF(COUNTIFS(Table_People[Hash_ID],Table_People[[#This Row],[Hash_ID]])&gt;1,"Y","N")</f>
        <v>N</v>
      </c>
      <c r="U222" s="2"/>
    </row>
    <row r="223" spans="1:21" x14ac:dyDescent="0.35">
      <c r="A223" s="2" t="str">
        <f>"P-" &amp; UPPER(TRIM(Table_People[[#This Row],[Surname]])) &amp; "|" &amp; UPPER(TRIM(Table_People[[#This Row],[Name]]))</f>
        <v>P-BOREL|PÉTRUS</v>
      </c>
      <c r="B223" s="2" t="s">
        <v>20596</v>
      </c>
      <c r="C223" s="2" t="s">
        <v>20597</v>
      </c>
      <c r="D223" s="2" t="s">
        <v>21040</v>
      </c>
      <c r="E223" s="2" t="s">
        <v>21201</v>
      </c>
      <c r="F223" s="2" t="s">
        <v>10</v>
      </c>
      <c r="G223" s="2" t="s">
        <v>15</v>
      </c>
      <c r="H223" s="2">
        <v>26</v>
      </c>
      <c r="I223" s="2" t="s">
        <v>20658</v>
      </c>
      <c r="J223" s="2">
        <v>1809</v>
      </c>
      <c r="K223" s="2"/>
      <c r="L223" s="2"/>
      <c r="M223" s="2">
        <v>17</v>
      </c>
      <c r="N223" s="2" t="s">
        <v>21473</v>
      </c>
      <c r="O223" s="2">
        <v>1859</v>
      </c>
      <c r="P223" s="2"/>
      <c r="Q223" s="2"/>
      <c r="R223" s="2" t="str">
        <f>IF(Table_People[[#This Row],[Surname]]="", Table_People[[#This Row],[Name]], Table_People[[#This Row],[Name]]&amp;", "&amp;Table_People[[#This Row],[Surname]])</f>
        <v>Pétrus, Borel</v>
      </c>
      <c r="S223" s="2" t="str">
        <f>IF(Table_People[[#This Row],[Surname]]="", Table_People[[#This Row],[Name]], Table_People[[#This Row],[Surname]]&amp;", "&amp;Table_People[[#This Row],[Name]])</f>
        <v>Borel, Pétrus</v>
      </c>
      <c r="T223" s="2" t="str">
        <f>IF(COUNTIFS(Table_People[Hash_ID],Table_People[[#This Row],[Hash_ID]])&gt;1,"Y","N")</f>
        <v>N</v>
      </c>
      <c r="U223" s="2"/>
    </row>
    <row r="224" spans="1:21" ht="29" x14ac:dyDescent="0.35">
      <c r="A224" s="2" t="str">
        <f>"P-" &amp; UPPER(TRIM(Table_People[[#This Row],[Surname]])) &amp; "|" &amp; UPPER(TRIM(Table_People[[#This Row],[Name]]))</f>
        <v>P-BORGES|JORGE LUIS</v>
      </c>
      <c r="B224" s="2" t="s">
        <v>247</v>
      </c>
      <c r="C224" s="2" t="s">
        <v>248</v>
      </c>
      <c r="D224" s="2"/>
      <c r="E224" s="2" t="s">
        <v>10876</v>
      </c>
      <c r="F224" s="2" t="s">
        <v>10</v>
      </c>
      <c r="G224" s="2" t="s">
        <v>249</v>
      </c>
      <c r="H224" s="2"/>
      <c r="I224" s="2"/>
      <c r="J224" s="2"/>
      <c r="K224" s="2"/>
      <c r="L224" s="2"/>
      <c r="M224" s="2"/>
      <c r="N224" s="2"/>
      <c r="O224" s="2"/>
      <c r="P224" s="2"/>
      <c r="Q224" s="2"/>
      <c r="R224" s="2" t="str">
        <f>IF(Table_People[[#This Row],[Surname]]="", Table_People[[#This Row],[Name]], Table_People[[#This Row],[Name]]&amp;", "&amp;Table_People[[#This Row],[Surname]])</f>
        <v>Jorge Luis, Borges</v>
      </c>
      <c r="S224" s="2" t="str">
        <f>IF(Table_People[[#This Row],[Surname]]="", Table_People[[#This Row],[Name]], Table_People[[#This Row],[Surname]]&amp;", "&amp;Table_People[[#This Row],[Name]])</f>
        <v>Borges, Jorge Luis</v>
      </c>
      <c r="T224" s="2" t="str">
        <f>IF(COUNTIFS(Table_People[Hash_ID],Table_People[[#This Row],[Hash_ID]])&gt;1,"Y","N")</f>
        <v>N</v>
      </c>
      <c r="U224" s="2"/>
    </row>
    <row r="225" spans="1:21" x14ac:dyDescent="0.35">
      <c r="A225" s="2" t="str">
        <f>"P-" &amp; UPPER(TRIM(Table_People[[#This Row],[Surname]])) &amp; "|" &amp; UPPER(TRIM(Table_People[[#This Row],[Name]]))</f>
        <v>P-BOROWCZYK|WALERIAN</v>
      </c>
      <c r="B225" s="2" t="s">
        <v>1374</v>
      </c>
      <c r="C225" s="2" t="s">
        <v>1375</v>
      </c>
      <c r="D225" s="2"/>
      <c r="E225" s="2" t="s">
        <v>1376</v>
      </c>
      <c r="F225" s="2" t="s">
        <v>10</v>
      </c>
      <c r="G225" s="2" t="s">
        <v>59</v>
      </c>
      <c r="H225" s="2"/>
      <c r="I225" s="2"/>
      <c r="J225" s="2"/>
      <c r="K225" s="2"/>
      <c r="L225" s="2"/>
      <c r="M225" s="2"/>
      <c r="N225" s="2"/>
      <c r="O225" s="2"/>
      <c r="P225" s="2"/>
      <c r="Q225" s="2"/>
      <c r="R225" s="2" t="str">
        <f>IF(Table_People[[#This Row],[Surname]]="", Table_People[[#This Row],[Name]], Table_People[[#This Row],[Name]]&amp;", "&amp;Table_People[[#This Row],[Surname]])</f>
        <v>Walerian, Borowczyk</v>
      </c>
      <c r="S225" s="2" t="str">
        <f>IF(Table_People[[#This Row],[Surname]]="", Table_People[[#This Row],[Name]], Table_People[[#This Row],[Surname]]&amp;", "&amp;Table_People[[#This Row],[Name]])</f>
        <v>Borowczyk, Walerian</v>
      </c>
      <c r="T225" s="2" t="str">
        <f>IF(COUNTIFS(Table_People[Hash_ID],Table_People[[#This Row],[Hash_ID]])&gt;1,"Y","N")</f>
        <v>N</v>
      </c>
      <c r="U225" s="2"/>
    </row>
    <row r="226" spans="1:21" x14ac:dyDescent="0.35">
      <c r="A226" s="2" t="str">
        <f>"P-" &amp; UPPER(TRIM(Table_People[[#This Row],[Surname]])) &amp; "|" &amp; UPPER(TRIM(Table_People[[#This Row],[Name]]))</f>
        <v>P-BOSCH|HIERONYMUS</v>
      </c>
      <c r="B226" s="2" t="s">
        <v>1475</v>
      </c>
      <c r="C226" s="2" t="s">
        <v>1476</v>
      </c>
      <c r="D226" s="2" t="s">
        <v>3094</v>
      </c>
      <c r="E226" s="2" t="s">
        <v>1389</v>
      </c>
      <c r="F226" s="2" t="s">
        <v>10</v>
      </c>
      <c r="G226" s="2" t="s">
        <v>48</v>
      </c>
      <c r="H226" s="2"/>
      <c r="I226" s="2"/>
      <c r="J226" s="2"/>
      <c r="K226" s="2"/>
      <c r="L226" s="2"/>
      <c r="M226" s="2"/>
      <c r="N226" s="2"/>
      <c r="O226" s="2"/>
      <c r="P226" s="2"/>
      <c r="Q226" s="2"/>
      <c r="R226" s="2" t="str">
        <f>IF(Table_People[[#This Row],[Surname]]="", Table_People[[#This Row],[Name]], Table_People[[#This Row],[Name]]&amp;", "&amp;Table_People[[#This Row],[Surname]])</f>
        <v>Hieronymus, Bosch</v>
      </c>
      <c r="S226" s="2" t="str">
        <f>IF(Table_People[[#This Row],[Surname]]="", Table_People[[#This Row],[Name]], Table_People[[#This Row],[Surname]]&amp;", "&amp;Table_People[[#This Row],[Name]])</f>
        <v>Bosch, Hieronymus</v>
      </c>
      <c r="T226" s="2" t="str">
        <f>IF(COUNTIFS(Table_People[Hash_ID],Table_People[[#This Row],[Hash_ID]])&gt;1,"Y","N")</f>
        <v>N</v>
      </c>
      <c r="U226" s="2"/>
    </row>
    <row r="227" spans="1:21" x14ac:dyDescent="0.35">
      <c r="A227" s="2" t="str">
        <f>"P-" &amp; UPPER(TRIM(Table_People[[#This Row],[Surname]])) &amp; "|" &amp; UPPER(TRIM(Table_People[[#This Row],[Name]]))</f>
        <v>P-BOSTROM|NICK</v>
      </c>
      <c r="B227" s="2" t="s">
        <v>723</v>
      </c>
      <c r="C227" s="2" t="s">
        <v>724</v>
      </c>
      <c r="D227" s="2"/>
      <c r="E227" s="2" t="s">
        <v>37</v>
      </c>
      <c r="F227" s="2" t="s">
        <v>10</v>
      </c>
      <c r="G227" s="2" t="s">
        <v>42</v>
      </c>
      <c r="H227" s="2"/>
      <c r="I227" s="2"/>
      <c r="J227" s="2"/>
      <c r="K227" s="2"/>
      <c r="L227" s="2"/>
      <c r="M227" s="2"/>
      <c r="N227" s="2"/>
      <c r="O227" s="2"/>
      <c r="P227" s="2"/>
      <c r="Q227" s="2"/>
      <c r="R227" s="2" t="str">
        <f>IF(Table_People[[#This Row],[Surname]]="", Table_People[[#This Row],[Name]], Table_People[[#This Row],[Name]]&amp;", "&amp;Table_People[[#This Row],[Surname]])</f>
        <v>Nick, Bostrom</v>
      </c>
      <c r="S227" s="2" t="str">
        <f>IF(Table_People[[#This Row],[Surname]]="", Table_People[[#This Row],[Name]], Table_People[[#This Row],[Surname]]&amp;", "&amp;Table_People[[#This Row],[Name]])</f>
        <v>Bostrom, Nick</v>
      </c>
      <c r="T227" s="2" t="str">
        <f>IF(COUNTIFS(Table_People[Hash_ID],Table_People[[#This Row],[Hash_ID]])&gt;1,"Y","N")</f>
        <v>N</v>
      </c>
      <c r="U227" s="2"/>
    </row>
    <row r="228" spans="1:21" ht="29" x14ac:dyDescent="0.35">
      <c r="A228" s="2" t="str">
        <f>"P-" &amp; UPPER(TRIM(Table_People[[#This Row],[Surname]])) &amp; "|" &amp; UPPER(TRIM(Table_People[[#This Row],[Name]]))</f>
        <v>P-BOTTICELLI|SANDRO</v>
      </c>
      <c r="B228" s="2" t="s">
        <v>1548</v>
      </c>
      <c r="C228" s="2" t="s">
        <v>1549</v>
      </c>
      <c r="D228" s="2" t="s">
        <v>1550</v>
      </c>
      <c r="E228" s="2" t="s">
        <v>1389</v>
      </c>
      <c r="F228" s="2" t="s">
        <v>10</v>
      </c>
      <c r="G228" s="2" t="s">
        <v>87</v>
      </c>
      <c r="H228" s="2"/>
      <c r="I228" s="2"/>
      <c r="J228" s="2"/>
      <c r="K228" s="2"/>
      <c r="L228" s="2"/>
      <c r="M228" s="2"/>
      <c r="N228" s="2"/>
      <c r="O228" s="2"/>
      <c r="P228" s="2"/>
      <c r="Q228" s="2"/>
      <c r="R228" s="2" t="str">
        <f>IF(Table_People[[#This Row],[Surname]]="", Table_People[[#This Row],[Name]], Table_People[[#This Row],[Name]]&amp;", "&amp;Table_People[[#This Row],[Surname]])</f>
        <v>Sandro, Botticelli</v>
      </c>
      <c r="S228" s="2" t="str">
        <f>IF(Table_People[[#This Row],[Surname]]="", Table_People[[#This Row],[Name]], Table_People[[#This Row],[Surname]]&amp;", "&amp;Table_People[[#This Row],[Name]])</f>
        <v>Botticelli, Sandro</v>
      </c>
      <c r="T228" s="2" t="str">
        <f>IF(COUNTIFS(Table_People[Hash_ID],Table_People[[#This Row],[Hash_ID]])&gt;1,"Y","N")</f>
        <v>N</v>
      </c>
      <c r="U228" s="2"/>
    </row>
    <row r="229" spans="1:21" x14ac:dyDescent="0.35">
      <c r="A229" s="2" t="str">
        <f>"P-" &amp; UPPER(TRIM(Table_People[[#This Row],[Surname]])) &amp; "|" &amp; UPPER(TRIM(Table_People[[#This Row],[Name]]))</f>
        <v>P-BOUGUEREAU|WILLIAM-ADOLPHE</v>
      </c>
      <c r="B229" s="2" t="s">
        <v>3237</v>
      </c>
      <c r="C229" s="2" t="s">
        <v>3238</v>
      </c>
      <c r="D229" s="2"/>
      <c r="E229" s="2" t="s">
        <v>1389</v>
      </c>
      <c r="F229" s="2" t="s">
        <v>10</v>
      </c>
      <c r="G229" s="2" t="s">
        <v>15</v>
      </c>
      <c r="H229" s="2"/>
      <c r="I229" s="2"/>
      <c r="J229" s="2"/>
      <c r="K229" s="2"/>
      <c r="L229" s="2"/>
      <c r="M229" s="2"/>
      <c r="N229" s="2"/>
      <c r="O229" s="2"/>
      <c r="P229" s="2"/>
      <c r="Q229" s="2"/>
      <c r="R229" s="2" t="str">
        <f>IF(Table_People[[#This Row],[Surname]]="", Table_People[[#This Row],[Name]], Table_People[[#This Row],[Name]]&amp;", "&amp;Table_People[[#This Row],[Surname]])</f>
        <v>William-Adolphe, Bouguereau</v>
      </c>
      <c r="S229" s="2" t="str">
        <f>IF(Table_People[[#This Row],[Surname]]="", Table_People[[#This Row],[Name]], Table_People[[#This Row],[Surname]]&amp;", "&amp;Table_People[[#This Row],[Name]])</f>
        <v>Bouguereau, William-Adolphe</v>
      </c>
      <c r="T229" s="2" t="str">
        <f>IF(COUNTIFS(Table_People[Hash_ID],Table_People[[#This Row],[Hash_ID]])&gt;1,"Y","N")</f>
        <v>N</v>
      </c>
      <c r="U229" s="2"/>
    </row>
    <row r="230" spans="1:21" x14ac:dyDescent="0.35">
      <c r="A230" s="2" t="str">
        <f>"P-" &amp; UPPER(TRIM(Table_People[[#This Row],[Surname]])) &amp; "|" &amp; UPPER(TRIM(Table_People[[#This Row],[Name]]))</f>
        <v>P-BOULANGER|LILI</v>
      </c>
      <c r="B230" s="2" t="s">
        <v>12475</v>
      </c>
      <c r="C230" s="2" t="s">
        <v>12476</v>
      </c>
      <c r="D230" s="2" t="s">
        <v>12477</v>
      </c>
      <c r="E230" s="2" t="s">
        <v>12308</v>
      </c>
      <c r="F230" s="2" t="s">
        <v>25</v>
      </c>
      <c r="G230" s="2" t="s">
        <v>15</v>
      </c>
      <c r="H230" s="2"/>
      <c r="I230" s="2"/>
      <c r="J230" s="2"/>
      <c r="K230" s="2"/>
      <c r="L230" s="2"/>
      <c r="M230" s="2"/>
      <c r="N230" s="2"/>
      <c r="O230" s="2"/>
      <c r="P230" s="2"/>
      <c r="Q230" s="2"/>
      <c r="R230" s="2" t="str">
        <f>IF(Table_People[[#This Row],[Surname]]="", Table_People[[#This Row],[Name]], Table_People[[#This Row],[Name]]&amp;", "&amp;Table_People[[#This Row],[Surname]])</f>
        <v>Lili, Boulanger</v>
      </c>
      <c r="S230" s="2" t="str">
        <f>IF(Table_People[[#This Row],[Surname]]="", Table_People[[#This Row],[Name]], Table_People[[#This Row],[Surname]]&amp;", "&amp;Table_People[[#This Row],[Name]])</f>
        <v>Boulanger, Lili</v>
      </c>
      <c r="T230" s="2" t="str">
        <f>IF(COUNTIFS(Table_People[Hash_ID],Table_People[[#This Row],[Hash_ID]])&gt;1,"Y","N")</f>
        <v>N</v>
      </c>
      <c r="U230" s="2"/>
    </row>
    <row r="231" spans="1:21" ht="29" x14ac:dyDescent="0.35">
      <c r="A231" s="2" t="str">
        <f>"P-" &amp; UPPER(TRIM(Table_People[[#This Row],[Surname]])) &amp; "|" &amp; UPPER(TRIM(Table_People[[#This Row],[Name]]))</f>
        <v>P-BOULEZ|PIERRE</v>
      </c>
      <c r="B231" s="2" t="s">
        <v>382</v>
      </c>
      <c r="C231" s="2" t="s">
        <v>12383</v>
      </c>
      <c r="D231" s="2" t="s">
        <v>12384</v>
      </c>
      <c r="E231" s="2" t="s">
        <v>12385</v>
      </c>
      <c r="F231" s="2" t="s">
        <v>10</v>
      </c>
      <c r="G231" s="2" t="s">
        <v>15</v>
      </c>
      <c r="H231" s="2"/>
      <c r="I231" s="2"/>
      <c r="J231" s="2"/>
      <c r="K231" s="2"/>
      <c r="L231" s="2"/>
      <c r="M231" s="2"/>
      <c r="N231" s="2"/>
      <c r="O231" s="2"/>
      <c r="P231" s="2"/>
      <c r="Q231" s="2"/>
      <c r="R231" s="2" t="str">
        <f>IF(Table_People[[#This Row],[Surname]]="", Table_People[[#This Row],[Name]], Table_People[[#This Row],[Name]]&amp;", "&amp;Table_People[[#This Row],[Surname]])</f>
        <v>Pierre, Boulez</v>
      </c>
      <c r="S231" s="2" t="str">
        <f>IF(Table_People[[#This Row],[Surname]]="", Table_People[[#This Row],[Name]], Table_People[[#This Row],[Surname]]&amp;", "&amp;Table_People[[#This Row],[Name]])</f>
        <v>Boulez, Pierre</v>
      </c>
      <c r="T231" s="2" t="str">
        <f>IF(COUNTIFS(Table_People[Hash_ID],Table_People[[#This Row],[Hash_ID]])&gt;1,"Y","N")</f>
        <v>N</v>
      </c>
      <c r="U231" s="2"/>
    </row>
    <row r="232" spans="1:21" x14ac:dyDescent="0.35">
      <c r="A232" s="2" t="str">
        <f>"P-" &amp; UPPER(TRIM(Table_People[[#This Row],[Surname]])) &amp; "|" &amp; UPPER(TRIM(Table_People[[#This Row],[Name]]))</f>
        <v>P-BOULLÉE|ÉTIENNE-LOUIS</v>
      </c>
      <c r="B232" s="2" t="s">
        <v>12043</v>
      </c>
      <c r="C232" s="2" t="s">
        <v>12044</v>
      </c>
      <c r="D232" s="2" t="s">
        <v>12042</v>
      </c>
      <c r="E232" s="2" t="s">
        <v>12093</v>
      </c>
      <c r="F232" s="2" t="s">
        <v>10</v>
      </c>
      <c r="G232" s="2" t="s">
        <v>15</v>
      </c>
      <c r="H232" s="2"/>
      <c r="I232" s="2"/>
      <c r="J232" s="2"/>
      <c r="K232" s="2"/>
      <c r="L232" s="2"/>
      <c r="M232" s="2"/>
      <c r="N232" s="2"/>
      <c r="O232" s="2"/>
      <c r="P232" s="2"/>
      <c r="Q232" s="2"/>
      <c r="R232" s="2" t="str">
        <f>IF(Table_People[[#This Row],[Surname]]="", Table_People[[#This Row],[Name]], Table_People[[#This Row],[Name]]&amp;", "&amp;Table_People[[#This Row],[Surname]])</f>
        <v>Étienne-Louis, Boullée</v>
      </c>
      <c r="S232" s="2" t="str">
        <f>IF(Table_People[[#This Row],[Surname]]="", Table_People[[#This Row],[Name]], Table_People[[#This Row],[Surname]]&amp;", "&amp;Table_People[[#This Row],[Name]])</f>
        <v>Boullée, Étienne-Louis</v>
      </c>
      <c r="T232" s="2" t="str">
        <f>IF(COUNTIFS(Table_People[Hash_ID],Table_People[[#This Row],[Hash_ID]])&gt;1,"Y","N")</f>
        <v>N</v>
      </c>
      <c r="U232" s="2"/>
    </row>
    <row r="233" spans="1:21" x14ac:dyDescent="0.35">
      <c r="A233" s="2" t="str">
        <f>"P-" &amp; UPPER(TRIM(Table_People[[#This Row],[Surname]])) &amp; "|" &amp; UPPER(TRIM(Table_People[[#This Row],[Name]]))</f>
        <v>P-BOURDIEU|PIERRE</v>
      </c>
      <c r="B233" s="2" t="s">
        <v>382</v>
      </c>
      <c r="C233" s="2" t="s">
        <v>10625</v>
      </c>
      <c r="D233" s="2"/>
      <c r="E233" s="2" t="s">
        <v>10626</v>
      </c>
      <c r="F233" s="2" t="s">
        <v>10</v>
      </c>
      <c r="G233" s="2" t="s">
        <v>15</v>
      </c>
      <c r="H233" s="2"/>
      <c r="I233" s="2"/>
      <c r="J233" s="2"/>
      <c r="K233" s="2"/>
      <c r="L233" s="2"/>
      <c r="M233" s="2"/>
      <c r="N233" s="2"/>
      <c r="O233" s="2"/>
      <c r="P233" s="2"/>
      <c r="Q233" s="2"/>
      <c r="R233" s="2" t="str">
        <f>IF(Table_People[[#This Row],[Surname]]="", Table_People[[#This Row],[Name]], Table_People[[#This Row],[Name]]&amp;", "&amp;Table_People[[#This Row],[Surname]])</f>
        <v>Pierre, Bourdieu</v>
      </c>
      <c r="S233" s="2" t="str">
        <f>IF(Table_People[[#This Row],[Surname]]="", Table_People[[#This Row],[Name]], Table_People[[#This Row],[Surname]]&amp;", "&amp;Table_People[[#This Row],[Name]])</f>
        <v>Bourdieu, Pierre</v>
      </c>
      <c r="T233" s="2" t="str">
        <f>IF(COUNTIFS(Table_People[Hash_ID],Table_People[[#This Row],[Hash_ID]])&gt;1,"Y","N")</f>
        <v>N</v>
      </c>
      <c r="U233" s="2"/>
    </row>
    <row r="234" spans="1:21" x14ac:dyDescent="0.35">
      <c r="A234" s="2" t="str">
        <f>"P-" &amp; UPPER(TRIM(Table_People[[#This Row],[Surname]])) &amp; "|" &amp; UPPER(TRIM(Table_People[[#This Row],[Name]]))</f>
        <v>P-BOURGEOIS|LOUISE</v>
      </c>
      <c r="B234" s="2" t="s">
        <v>1504</v>
      </c>
      <c r="C234" s="2" t="s">
        <v>1505</v>
      </c>
      <c r="D234" s="2"/>
      <c r="E234" s="2" t="s">
        <v>1506</v>
      </c>
      <c r="F234" s="2" t="s">
        <v>25</v>
      </c>
      <c r="G234" s="2" t="s">
        <v>10914</v>
      </c>
      <c r="H234" s="2"/>
      <c r="I234" s="2"/>
      <c r="J234" s="2"/>
      <c r="K234" s="2"/>
      <c r="L234" s="2"/>
      <c r="M234" s="2"/>
      <c r="N234" s="2"/>
      <c r="O234" s="2"/>
      <c r="P234" s="2"/>
      <c r="Q234" s="2"/>
      <c r="R234" s="2" t="str">
        <f>IF(Table_People[[#This Row],[Surname]]="", Table_People[[#This Row],[Name]], Table_People[[#This Row],[Name]]&amp;", "&amp;Table_People[[#This Row],[Surname]])</f>
        <v>Louise, Bourgeois</v>
      </c>
      <c r="S234" s="2" t="str">
        <f>IF(Table_People[[#This Row],[Surname]]="", Table_People[[#This Row],[Name]], Table_People[[#This Row],[Surname]]&amp;", "&amp;Table_People[[#This Row],[Name]])</f>
        <v>Bourgeois, Louise</v>
      </c>
      <c r="T234" s="2" t="str">
        <f>IF(COUNTIFS(Table_People[Hash_ID],Table_People[[#This Row],[Hash_ID]])&gt;1,"Y","N")</f>
        <v>N</v>
      </c>
      <c r="U234" s="2"/>
    </row>
    <row r="235" spans="1:21" ht="29" x14ac:dyDescent="0.35">
      <c r="A235" s="2" t="str">
        <f>"P-" &amp; UPPER(TRIM(Table_People[[#This Row],[Surname]])) &amp; "|" &amp; UPPER(TRIM(Table_People[[#This Row],[Name]]))</f>
        <v>P-BOWEN|MARJORIE</v>
      </c>
      <c r="B235" s="2" t="s">
        <v>1754</v>
      </c>
      <c r="C235" s="2" t="s">
        <v>20688</v>
      </c>
      <c r="D235" s="2" t="s">
        <v>21057</v>
      </c>
      <c r="E235" s="2" t="s">
        <v>21244</v>
      </c>
      <c r="F235" s="2" t="s">
        <v>25</v>
      </c>
      <c r="G235" s="2" t="s">
        <v>91</v>
      </c>
      <c r="H235" s="2">
        <v>1</v>
      </c>
      <c r="I235" s="2" t="s">
        <v>21468</v>
      </c>
      <c r="J235" s="2">
        <v>1885</v>
      </c>
      <c r="K235" s="2"/>
      <c r="L235" s="2"/>
      <c r="M235" s="2">
        <v>23</v>
      </c>
      <c r="N235" s="2" t="s">
        <v>21470</v>
      </c>
      <c r="O235" s="2">
        <v>1952</v>
      </c>
      <c r="P235" s="2"/>
      <c r="Q235" s="2"/>
      <c r="R235" s="2" t="str">
        <f>IF(Table_People[[#This Row],[Surname]]="", Table_People[[#This Row],[Name]], Table_People[[#This Row],[Name]]&amp;", "&amp;Table_People[[#This Row],[Surname]])</f>
        <v>Marjorie, Bowen</v>
      </c>
      <c r="S235" s="2" t="str">
        <f>IF(Table_People[[#This Row],[Surname]]="", Table_People[[#This Row],[Name]], Table_People[[#This Row],[Surname]]&amp;", "&amp;Table_People[[#This Row],[Name]])</f>
        <v>Bowen, Marjorie</v>
      </c>
      <c r="T235" s="2" t="str">
        <f>IF(COUNTIFS(Table_People[Hash_ID],Table_People[[#This Row],[Hash_ID]])&gt;1,"Y","N")</f>
        <v>N</v>
      </c>
      <c r="U235" s="2"/>
    </row>
    <row r="236" spans="1:21" ht="29" x14ac:dyDescent="0.35">
      <c r="A236" s="2" t="str">
        <f>"P-" &amp; UPPER(TRIM(Table_People[[#This Row],[Surname]])) &amp; "|" &amp; UPPER(TRIM(Table_People[[#This Row],[Name]]))</f>
        <v>P-BOWLES|PAUL</v>
      </c>
      <c r="B236" s="2" t="s">
        <v>371</v>
      </c>
      <c r="C236" s="2" t="s">
        <v>20956</v>
      </c>
      <c r="D236" s="2" t="s">
        <v>21127</v>
      </c>
      <c r="E236" s="2" t="s">
        <v>21418</v>
      </c>
      <c r="F236" s="2" t="s">
        <v>10</v>
      </c>
      <c r="G236" s="2" t="s">
        <v>63</v>
      </c>
      <c r="H236" s="2">
        <v>30</v>
      </c>
      <c r="I236" s="2" t="s">
        <v>21470</v>
      </c>
      <c r="J236" s="2">
        <v>1910</v>
      </c>
      <c r="K236" s="2"/>
      <c r="L236" s="2"/>
      <c r="M236" s="2">
        <v>18</v>
      </c>
      <c r="N236" s="2" t="s">
        <v>21468</v>
      </c>
      <c r="O236" s="2">
        <v>1999</v>
      </c>
      <c r="P236" s="2"/>
      <c r="Q236" s="2"/>
      <c r="R236" s="2" t="str">
        <f>IF(Table_People[[#This Row],[Surname]]="", Table_People[[#This Row],[Name]], Table_People[[#This Row],[Name]]&amp;", "&amp;Table_People[[#This Row],[Surname]])</f>
        <v>Paul, Bowles</v>
      </c>
      <c r="S236" s="2" t="str">
        <f>IF(Table_People[[#This Row],[Surname]]="", Table_People[[#This Row],[Name]], Table_People[[#This Row],[Surname]]&amp;", "&amp;Table_People[[#This Row],[Name]])</f>
        <v>Bowles, Paul</v>
      </c>
      <c r="T236" s="2" t="str">
        <f>IF(COUNTIFS(Table_People[Hash_ID],Table_People[[#This Row],[Hash_ID]])&gt;1,"Y","N")</f>
        <v>N</v>
      </c>
      <c r="U236" s="2"/>
    </row>
    <row r="237" spans="1:21" x14ac:dyDescent="0.35">
      <c r="A237" s="2" t="str">
        <f>"P-" &amp; UPPER(TRIM(Table_People[[#This Row],[Surname]])) &amp; "|" &amp; UPPER(TRIM(Table_People[[#This Row],[Name]]))</f>
        <v>P-BRADBURY|RAY</v>
      </c>
      <c r="B237" s="2" t="s">
        <v>385</v>
      </c>
      <c r="C237" s="2" t="s">
        <v>386</v>
      </c>
      <c r="D237" s="2"/>
      <c r="E237" s="2" t="s">
        <v>10757</v>
      </c>
      <c r="F237" s="2" t="s">
        <v>10</v>
      </c>
      <c r="G237" s="2" t="s">
        <v>63</v>
      </c>
      <c r="H237" s="2"/>
      <c r="I237" s="2"/>
      <c r="J237" s="2"/>
      <c r="K237" s="2"/>
      <c r="L237" s="2"/>
      <c r="M237" s="2"/>
      <c r="N237" s="2"/>
      <c r="O237" s="2"/>
      <c r="P237" s="2"/>
      <c r="Q237" s="2"/>
      <c r="R237" s="2" t="str">
        <f>IF(Table_People[[#This Row],[Surname]]="", Table_People[[#This Row],[Name]], Table_People[[#This Row],[Name]]&amp;", "&amp;Table_People[[#This Row],[Surname]])</f>
        <v>Ray, Bradbury</v>
      </c>
      <c r="S237" s="2" t="str">
        <f>IF(Table_People[[#This Row],[Surname]]="", Table_People[[#This Row],[Name]], Table_People[[#This Row],[Surname]]&amp;", "&amp;Table_People[[#This Row],[Name]])</f>
        <v>Bradbury, Ray</v>
      </c>
      <c r="T237" s="2" t="str">
        <f>IF(COUNTIFS(Table_People[Hash_ID],Table_People[[#This Row],[Hash_ID]])&gt;1,"Y","N")</f>
        <v>N</v>
      </c>
      <c r="U237" s="2"/>
    </row>
    <row r="238" spans="1:21" x14ac:dyDescent="0.35">
      <c r="A238" s="2" t="str">
        <f>"P-" &amp; UPPER(TRIM(Table_People[[#This Row],[Surname]])) &amp; "|" &amp; UPPER(TRIM(Table_People[[#This Row],[Name]]))</f>
        <v>P-BRANDOM|ROBERT</v>
      </c>
      <c r="B238" s="2" t="s">
        <v>1031</v>
      </c>
      <c r="C238" s="2" t="s">
        <v>10577</v>
      </c>
      <c r="D238" s="2"/>
      <c r="E238" s="2" t="s">
        <v>37</v>
      </c>
      <c r="F238" s="2" t="s">
        <v>10</v>
      </c>
      <c r="G238" s="2" t="s">
        <v>63</v>
      </c>
      <c r="H238" s="2"/>
      <c r="I238" s="2"/>
      <c r="J238" s="2"/>
      <c r="K238" s="2"/>
      <c r="L238" s="2"/>
      <c r="M238" s="2"/>
      <c r="N238" s="2"/>
      <c r="O238" s="2"/>
      <c r="P238" s="2"/>
      <c r="Q238" s="2"/>
      <c r="R238" s="2" t="str">
        <f>IF(Table_People[[#This Row],[Surname]]="", Table_People[[#This Row],[Name]], Table_People[[#This Row],[Name]]&amp;", "&amp;Table_People[[#This Row],[Surname]])</f>
        <v>Robert, Brandom</v>
      </c>
      <c r="S238" s="2" t="str">
        <f>IF(Table_People[[#This Row],[Surname]]="", Table_People[[#This Row],[Name]], Table_People[[#This Row],[Surname]]&amp;", "&amp;Table_People[[#This Row],[Name]])</f>
        <v>Brandom, Robert</v>
      </c>
      <c r="T238" s="2" t="str">
        <f>IF(COUNTIFS(Table_People[Hash_ID],Table_People[[#This Row],[Hash_ID]])&gt;1,"Y","N")</f>
        <v>N</v>
      </c>
      <c r="U238" s="2"/>
    </row>
    <row r="239" spans="1:21" x14ac:dyDescent="0.35">
      <c r="A239" s="2" t="str">
        <f>"P-" &amp; UPPER(TRIM(Table_People[[#This Row],[Surname]])) &amp; "|" &amp; UPPER(TRIM(Table_People[[#This Row],[Name]]))</f>
        <v>P-BRASSIER|RAY</v>
      </c>
      <c r="B239" s="2" t="s">
        <v>385</v>
      </c>
      <c r="C239" s="2" t="s">
        <v>831</v>
      </c>
      <c r="D239" s="2"/>
      <c r="E239" s="2" t="s">
        <v>37</v>
      </c>
      <c r="F239" s="2" t="s">
        <v>10</v>
      </c>
      <c r="G239" s="2" t="s">
        <v>91</v>
      </c>
      <c r="H239" s="2"/>
      <c r="I239" s="2"/>
      <c r="J239" s="2"/>
      <c r="K239" s="2"/>
      <c r="L239" s="2"/>
      <c r="M239" s="2"/>
      <c r="N239" s="2"/>
      <c r="O239" s="2"/>
      <c r="P239" s="2"/>
      <c r="Q239" s="2"/>
      <c r="R239" s="2" t="str">
        <f>IF(Table_People[[#This Row],[Surname]]="", Table_People[[#This Row],[Name]], Table_People[[#This Row],[Name]]&amp;", "&amp;Table_People[[#This Row],[Surname]])</f>
        <v>Ray, Brassier</v>
      </c>
      <c r="S239" s="2" t="str">
        <f>IF(Table_People[[#This Row],[Surname]]="", Table_People[[#This Row],[Name]], Table_People[[#This Row],[Surname]]&amp;", "&amp;Table_People[[#This Row],[Name]])</f>
        <v>Brassier, Ray</v>
      </c>
      <c r="T239" s="2" t="str">
        <f>IF(COUNTIFS(Table_People[Hash_ID],Table_People[[#This Row],[Hash_ID]])&gt;1,"Y","N")</f>
        <v>N</v>
      </c>
      <c r="U239" s="2"/>
    </row>
    <row r="240" spans="1:21" x14ac:dyDescent="0.35">
      <c r="A240" s="2" t="str">
        <f>"P-" &amp; UPPER(TRIM(Table_People[[#This Row],[Surname]])) &amp; "|" &amp; UPPER(TRIM(Table_People[[#This Row],[Name]]))</f>
        <v>P-BRAUDEL|FERNAND</v>
      </c>
      <c r="B240" s="2" t="s">
        <v>996</v>
      </c>
      <c r="C240" s="2" t="s">
        <v>997</v>
      </c>
      <c r="D240" s="2"/>
      <c r="E240" s="2" t="s">
        <v>112</v>
      </c>
      <c r="F240" s="2" t="s">
        <v>10</v>
      </c>
      <c r="G240" s="2" t="s">
        <v>15</v>
      </c>
      <c r="H240" s="2"/>
      <c r="I240" s="2"/>
      <c r="J240" s="2"/>
      <c r="K240" s="2"/>
      <c r="L240" s="2"/>
      <c r="M240" s="2"/>
      <c r="N240" s="2"/>
      <c r="O240" s="2"/>
      <c r="P240" s="2"/>
      <c r="Q240" s="2"/>
      <c r="R240" s="2" t="str">
        <f>IF(Table_People[[#This Row],[Surname]]="", Table_People[[#This Row],[Name]], Table_People[[#This Row],[Name]]&amp;", "&amp;Table_People[[#This Row],[Surname]])</f>
        <v>Fernand, Braudel</v>
      </c>
      <c r="S240" s="2" t="str">
        <f>IF(Table_People[[#This Row],[Surname]]="", Table_People[[#This Row],[Name]], Table_People[[#This Row],[Surname]]&amp;", "&amp;Table_People[[#This Row],[Name]])</f>
        <v>Braudel, Fernand</v>
      </c>
      <c r="T240" s="2" t="str">
        <f>IF(COUNTIFS(Table_People[Hash_ID],Table_People[[#This Row],[Hash_ID]])&gt;1,"Y","N")</f>
        <v>N</v>
      </c>
      <c r="U240" s="2"/>
    </row>
    <row r="241" spans="1:21" x14ac:dyDescent="0.35">
      <c r="A241" s="2" t="str">
        <f>"P-" &amp; UPPER(TRIM(Table_People[[#This Row],[Surname]])) &amp; "|" &amp; UPPER(TRIM(Table_People[[#This Row],[Name]]))</f>
        <v>P-BRAUNER|VICTOR</v>
      </c>
      <c r="B241" s="2" t="s">
        <v>451</v>
      </c>
      <c r="C241" s="2" t="s">
        <v>1753</v>
      </c>
      <c r="D241" s="2"/>
      <c r="E241" s="2" t="s">
        <v>1389</v>
      </c>
      <c r="F241" s="2" t="s">
        <v>10</v>
      </c>
      <c r="G241" s="2" t="s">
        <v>343</v>
      </c>
      <c r="H241" s="2"/>
      <c r="I241" s="2"/>
      <c r="J241" s="2"/>
      <c r="K241" s="2"/>
      <c r="L241" s="2"/>
      <c r="M241" s="2"/>
      <c r="N241" s="2"/>
      <c r="O241" s="2"/>
      <c r="P241" s="2"/>
      <c r="Q241" s="2"/>
      <c r="R241" s="2" t="str">
        <f>IF(Table_People[[#This Row],[Surname]]="", Table_People[[#This Row],[Name]], Table_People[[#This Row],[Name]]&amp;", "&amp;Table_People[[#This Row],[Surname]])</f>
        <v>Victor, Brauner</v>
      </c>
      <c r="S241" s="2" t="str">
        <f>IF(Table_People[[#This Row],[Surname]]="", Table_People[[#This Row],[Name]], Table_People[[#This Row],[Surname]]&amp;", "&amp;Table_People[[#This Row],[Name]])</f>
        <v>Brauner, Victor</v>
      </c>
      <c r="T241" s="2" t="str">
        <f>IF(COUNTIFS(Table_People[Hash_ID],Table_People[[#This Row],[Hash_ID]])&gt;1,"Y","N")</f>
        <v>N</v>
      </c>
      <c r="U241" s="2"/>
    </row>
    <row r="242" spans="1:21" x14ac:dyDescent="0.35">
      <c r="A242" s="2" t="str">
        <f>"P-" &amp; UPPER(TRIM(Table_People[[#This Row],[Surname]])) &amp; "|" &amp; UPPER(TRIM(Table_People[[#This Row],[Name]]))</f>
        <v>P-BRAVER|LEE</v>
      </c>
      <c r="B242" s="2" t="s">
        <v>827</v>
      </c>
      <c r="C242" s="2" t="s">
        <v>828</v>
      </c>
      <c r="D242" s="2"/>
      <c r="E242" s="2" t="s">
        <v>37</v>
      </c>
      <c r="F242" s="2" t="s">
        <v>10</v>
      </c>
      <c r="G242" s="2" t="s">
        <v>63</v>
      </c>
      <c r="H242" s="2"/>
      <c r="I242" s="2"/>
      <c r="J242" s="2"/>
      <c r="K242" s="2"/>
      <c r="L242" s="2"/>
      <c r="M242" s="2"/>
      <c r="N242" s="2"/>
      <c r="O242" s="2"/>
      <c r="P242" s="2"/>
      <c r="Q242" s="2"/>
      <c r="R242" s="2" t="str">
        <f>IF(Table_People[[#This Row],[Surname]]="", Table_People[[#This Row],[Name]], Table_People[[#This Row],[Name]]&amp;", "&amp;Table_People[[#This Row],[Surname]])</f>
        <v>Lee, Braver</v>
      </c>
      <c r="S242" s="2" t="str">
        <f>IF(Table_People[[#This Row],[Surname]]="", Table_People[[#This Row],[Name]], Table_People[[#This Row],[Surname]]&amp;", "&amp;Table_People[[#This Row],[Name]])</f>
        <v>Braver, Lee</v>
      </c>
      <c r="T242" s="2" t="str">
        <f>IF(COUNTIFS(Table_People[Hash_ID],Table_People[[#This Row],[Hash_ID]])&gt;1,"Y","N")</f>
        <v>N</v>
      </c>
      <c r="U242" s="2"/>
    </row>
    <row r="243" spans="1:21" x14ac:dyDescent="0.35">
      <c r="A243" s="2" t="str">
        <f>"P-" &amp; UPPER(TRIM(Table_People[[#This Row],[Surname]])) &amp; "|" &amp; UPPER(TRIM(Table_People[[#This Row],[Name]]))</f>
        <v>P-BRESDIN|RODOLPHE</v>
      </c>
      <c r="B243" s="2" t="s">
        <v>1581</v>
      </c>
      <c r="C243" s="2" t="s">
        <v>1582</v>
      </c>
      <c r="D243" s="2"/>
      <c r="E243" s="2" t="s">
        <v>1583</v>
      </c>
      <c r="F243" s="2" t="s">
        <v>10</v>
      </c>
      <c r="G243" s="2" t="s">
        <v>15</v>
      </c>
      <c r="H243" s="2"/>
      <c r="I243" s="2"/>
      <c r="J243" s="2"/>
      <c r="K243" s="2"/>
      <c r="L243" s="2"/>
      <c r="M243" s="2"/>
      <c r="N243" s="2"/>
      <c r="O243" s="2"/>
      <c r="P243" s="2"/>
      <c r="Q243" s="2"/>
      <c r="R243" s="2" t="str">
        <f>IF(Table_People[[#This Row],[Surname]]="", Table_People[[#This Row],[Name]], Table_People[[#This Row],[Name]]&amp;", "&amp;Table_People[[#This Row],[Surname]])</f>
        <v>Rodolphe, Bresdin</v>
      </c>
      <c r="S243" s="2" t="str">
        <f>IF(Table_People[[#This Row],[Surname]]="", Table_People[[#This Row],[Name]], Table_People[[#This Row],[Surname]]&amp;", "&amp;Table_People[[#This Row],[Name]])</f>
        <v>Bresdin, Rodolphe</v>
      </c>
      <c r="T243" s="2" t="str">
        <f>IF(COUNTIFS(Table_People[Hash_ID],Table_People[[#This Row],[Hash_ID]])&gt;1,"Y","N")</f>
        <v>N</v>
      </c>
      <c r="U243" s="2"/>
    </row>
    <row r="244" spans="1:21" x14ac:dyDescent="0.35">
      <c r="A244" s="2" t="str">
        <f>"P-" &amp; UPPER(TRIM(Table_People[[#This Row],[Surname]])) &amp; "|" &amp; UPPER(TRIM(Table_People[[#This Row],[Name]]))</f>
        <v>P-BRESSON|ROBERT</v>
      </c>
      <c r="B244" s="2" t="s">
        <v>1031</v>
      </c>
      <c r="C244" s="2" t="s">
        <v>1185</v>
      </c>
      <c r="D244" s="2"/>
      <c r="E244" s="2" t="s">
        <v>1053</v>
      </c>
      <c r="F244" s="2" t="s">
        <v>10</v>
      </c>
      <c r="G244" s="2" t="s">
        <v>15</v>
      </c>
      <c r="H244" s="2"/>
      <c r="I244" s="2"/>
      <c r="J244" s="2"/>
      <c r="K244" s="2"/>
      <c r="L244" s="2"/>
      <c r="M244" s="2"/>
      <c r="N244" s="2"/>
      <c r="O244" s="2"/>
      <c r="P244" s="2"/>
      <c r="Q244" s="2"/>
      <c r="R244" s="2" t="str">
        <f>IF(Table_People[[#This Row],[Surname]]="", Table_People[[#This Row],[Name]], Table_People[[#This Row],[Name]]&amp;", "&amp;Table_People[[#This Row],[Surname]])</f>
        <v>Robert, Bresson</v>
      </c>
      <c r="S244" s="2" t="str">
        <f>IF(Table_People[[#This Row],[Surname]]="", Table_People[[#This Row],[Name]], Table_People[[#This Row],[Surname]]&amp;", "&amp;Table_People[[#This Row],[Name]])</f>
        <v>Bresson, Robert</v>
      </c>
      <c r="T244" s="2" t="str">
        <f>IF(COUNTIFS(Table_People[Hash_ID],Table_People[[#This Row],[Hash_ID]])&gt;1,"Y","N")</f>
        <v>N</v>
      </c>
      <c r="U244" s="2"/>
    </row>
    <row r="245" spans="1:21" ht="29" x14ac:dyDescent="0.35">
      <c r="A245" s="2" t="str">
        <f>"P-" &amp; UPPER(TRIM(Table_People[[#This Row],[Surname]])) &amp; "|" &amp; UPPER(TRIM(Table_People[[#This Row],[Name]]))</f>
        <v>P-BRETON|ANDRÉ</v>
      </c>
      <c r="B245" s="2" t="s">
        <v>497</v>
      </c>
      <c r="C245" s="2" t="s">
        <v>5519</v>
      </c>
      <c r="D245" s="2"/>
      <c r="E245" s="2" t="s">
        <v>21375</v>
      </c>
      <c r="F245" s="2" t="s">
        <v>10</v>
      </c>
      <c r="G245" s="2" t="s">
        <v>15</v>
      </c>
      <c r="H245" s="2">
        <v>19</v>
      </c>
      <c r="I245" s="2" t="s">
        <v>21466</v>
      </c>
      <c r="J245" s="2">
        <v>1896</v>
      </c>
      <c r="K245" s="2"/>
      <c r="L245" s="2"/>
      <c r="M245" s="2">
        <v>28</v>
      </c>
      <c r="N245" s="2" t="s">
        <v>21469</v>
      </c>
      <c r="O245" s="2">
        <v>1966</v>
      </c>
      <c r="P245" s="2"/>
      <c r="Q245" s="2"/>
      <c r="R245" s="2" t="str">
        <f>IF(Table_People[[#This Row],[Surname]]="", Table_People[[#This Row],[Name]], Table_People[[#This Row],[Name]]&amp;", "&amp;Table_People[[#This Row],[Surname]])</f>
        <v>André, Breton</v>
      </c>
      <c r="S245" s="2" t="str">
        <f>IF(Table_People[[#This Row],[Surname]]="", Table_People[[#This Row],[Name]], Table_People[[#This Row],[Surname]]&amp;", "&amp;Table_People[[#This Row],[Name]])</f>
        <v>Breton, André</v>
      </c>
      <c r="T245" s="2" t="str">
        <f>IF(COUNTIFS(Table_People[Hash_ID],Table_People[[#This Row],[Hash_ID]])&gt;1,"Y","N")</f>
        <v>N</v>
      </c>
      <c r="U245" s="2"/>
    </row>
    <row r="246" spans="1:21" x14ac:dyDescent="0.35">
      <c r="A246" s="2" t="str">
        <f>"P-" &amp; UPPER(TRIM(Table_People[[#This Row],[Surname]])) &amp; "|" &amp; UPPER(TRIM(Table_People[[#This Row],[Name]]))</f>
        <v>P-BREUER|MARCEL</v>
      </c>
      <c r="B246" s="2" t="s">
        <v>305</v>
      </c>
      <c r="C246" s="2" t="s">
        <v>12126</v>
      </c>
      <c r="D246" s="2" t="s">
        <v>12127</v>
      </c>
      <c r="E246" s="2" t="s">
        <v>12048</v>
      </c>
      <c r="F246" s="2" t="s">
        <v>10</v>
      </c>
      <c r="G246" s="2" t="s">
        <v>10935</v>
      </c>
      <c r="H246" s="2"/>
      <c r="I246" s="2"/>
      <c r="J246" s="2"/>
      <c r="K246" s="2"/>
      <c r="L246" s="2"/>
      <c r="M246" s="2"/>
      <c r="N246" s="2"/>
      <c r="O246" s="2"/>
      <c r="P246" s="2"/>
      <c r="Q246" s="2"/>
      <c r="R246" s="2" t="str">
        <f>IF(Table_People[[#This Row],[Surname]]="", Table_People[[#This Row],[Name]], Table_People[[#This Row],[Name]]&amp;", "&amp;Table_People[[#This Row],[Surname]])</f>
        <v>Marcel, Breuer</v>
      </c>
      <c r="S246" s="2" t="str">
        <f>IF(Table_People[[#This Row],[Surname]]="", Table_People[[#This Row],[Name]], Table_People[[#This Row],[Surname]]&amp;", "&amp;Table_People[[#This Row],[Name]])</f>
        <v>Breuer, Marcel</v>
      </c>
      <c r="T246" s="2" t="str">
        <f>IF(COUNTIFS(Table_People[Hash_ID],Table_People[[#This Row],[Hash_ID]])&gt;1,"Y","N")</f>
        <v>N</v>
      </c>
      <c r="U246" s="2"/>
    </row>
    <row r="247" spans="1:21" x14ac:dyDescent="0.35">
      <c r="A247" s="2" t="str">
        <f>"P-" &amp; UPPER(TRIM(Table_People[[#This Row],[Surname]])) &amp; "|" &amp; UPPER(TRIM(Table_People[[#This Row],[Name]]))</f>
        <v>P-BREUGHEL THE ELDER|PIETER</v>
      </c>
      <c r="B247" s="2" t="s">
        <v>3191</v>
      </c>
      <c r="C247" s="2" t="s">
        <v>5021</v>
      </c>
      <c r="D247" s="2"/>
      <c r="E247" s="2" t="s">
        <v>1389</v>
      </c>
      <c r="F247" s="2" t="s">
        <v>10</v>
      </c>
      <c r="G247" s="2" t="s">
        <v>1531</v>
      </c>
      <c r="H247" s="2"/>
      <c r="I247" s="2"/>
      <c r="J247" s="2"/>
      <c r="K247" s="2"/>
      <c r="L247" s="2"/>
      <c r="M247" s="2"/>
      <c r="N247" s="2"/>
      <c r="O247" s="2"/>
      <c r="P247" s="2"/>
      <c r="Q247" s="2"/>
      <c r="R247" s="2" t="str">
        <f>IF(Table_People[[#This Row],[Surname]]="", Table_People[[#This Row],[Name]], Table_People[[#This Row],[Name]]&amp;", "&amp;Table_People[[#This Row],[Surname]])</f>
        <v>Pieter, Breughel the Elder</v>
      </c>
      <c r="S247" s="2" t="str">
        <f>IF(Table_People[[#This Row],[Surname]]="", Table_People[[#This Row],[Name]], Table_People[[#This Row],[Surname]]&amp;", "&amp;Table_People[[#This Row],[Name]])</f>
        <v>Breughel the Elder, Pieter</v>
      </c>
      <c r="T247" s="2" t="str">
        <f>IF(COUNTIFS(Table_People[Hash_ID],Table_People[[#This Row],[Hash_ID]])&gt;1,"Y","N")</f>
        <v>N</v>
      </c>
      <c r="U247" s="2"/>
    </row>
    <row r="248" spans="1:21" x14ac:dyDescent="0.35">
      <c r="A248" s="2" t="str">
        <f>"P-" &amp; UPPER(TRIM(Table_People[[#This Row],[Surname]])) &amp; "|" &amp; UPPER(TRIM(Table_People[[#This Row],[Name]]))</f>
        <v>P-BRIAND|PAULINE</v>
      </c>
      <c r="B248" s="2" t="s">
        <v>14411</v>
      </c>
      <c r="C248" s="2" t="s">
        <v>20706</v>
      </c>
      <c r="D248" s="2"/>
      <c r="E248" s="2" t="s">
        <v>1838</v>
      </c>
      <c r="F248" s="2" t="s">
        <v>25</v>
      </c>
      <c r="G248" s="2" t="s">
        <v>15</v>
      </c>
      <c r="H248" s="2"/>
      <c r="I248" s="2"/>
      <c r="J248" s="2"/>
      <c r="K248" s="2"/>
      <c r="L248" s="2"/>
      <c r="M248" s="2"/>
      <c r="N248" s="2"/>
      <c r="O248" s="2"/>
      <c r="P248" s="2"/>
      <c r="Q248" s="2"/>
      <c r="R248" s="2" t="str">
        <f>IF(Table_People[[#This Row],[Surname]]="", Table_People[[#This Row],[Name]], Table_People[[#This Row],[Name]]&amp;", "&amp;Table_People[[#This Row],[Surname]])</f>
        <v>Pauline, Briand</v>
      </c>
      <c r="S248" s="2" t="str">
        <f>IF(Table_People[[#This Row],[Surname]]="", Table_People[[#This Row],[Name]], Table_People[[#This Row],[Surname]]&amp;", "&amp;Table_People[[#This Row],[Name]])</f>
        <v>Briand, Pauline</v>
      </c>
      <c r="T248" s="2" t="str">
        <f>IF(COUNTIFS(Table_People[Hash_ID],Table_People[[#This Row],[Hash_ID]])&gt;1,"Y","N")</f>
        <v>N</v>
      </c>
      <c r="U248" s="2"/>
    </row>
    <row r="249" spans="1:21" x14ac:dyDescent="0.35">
      <c r="A249" s="2" t="str">
        <f>"P-" &amp; UPPER(TRIM(Table_People[[#This Row],[Surname]])) &amp; "|" &amp; UPPER(TRIM(Table_People[[#This Row],[Name]]))</f>
        <v>P-BRIJS|STEFAN</v>
      </c>
      <c r="B249" s="2" t="s">
        <v>417</v>
      </c>
      <c r="C249" s="2" t="s">
        <v>5614</v>
      </c>
      <c r="D249" s="2"/>
      <c r="E249" s="2" t="s">
        <v>51</v>
      </c>
      <c r="F249" s="2" t="s">
        <v>10</v>
      </c>
      <c r="G249" s="2" t="s">
        <v>840</v>
      </c>
      <c r="H249" s="2"/>
      <c r="I249" s="2"/>
      <c r="J249" s="2"/>
      <c r="K249" s="2"/>
      <c r="L249" s="2"/>
      <c r="M249" s="2"/>
      <c r="N249" s="2"/>
      <c r="O249" s="2"/>
      <c r="P249" s="2"/>
      <c r="Q249" s="2"/>
      <c r="R249" s="2" t="str">
        <f>IF(Table_People[[#This Row],[Surname]]="", Table_People[[#This Row],[Name]], Table_People[[#This Row],[Name]]&amp;", "&amp;Table_People[[#This Row],[Surname]])</f>
        <v>Stefan, Brijs</v>
      </c>
      <c r="S249" s="2" t="str">
        <f>IF(Table_People[[#This Row],[Surname]]="", Table_People[[#This Row],[Name]], Table_People[[#This Row],[Surname]]&amp;", "&amp;Table_People[[#This Row],[Name]])</f>
        <v>Brijs, Stefan</v>
      </c>
      <c r="T249" s="2" t="str">
        <f>IF(COUNTIFS(Table_People[Hash_ID],Table_People[[#This Row],[Hash_ID]])&gt;1,"Y","N")</f>
        <v>N</v>
      </c>
      <c r="U249" s="2"/>
    </row>
    <row r="250" spans="1:21" x14ac:dyDescent="0.35">
      <c r="A250" s="2" t="str">
        <f>"P-" &amp; UPPER(TRIM(Table_People[[#This Row],[Surname]])) &amp; "|" &amp; UPPER(TRIM(Table_People[[#This Row],[Name]]))</f>
        <v>P-BRITE|POPPY Z.</v>
      </c>
      <c r="B250" s="2" t="s">
        <v>6766</v>
      </c>
      <c r="C250" s="2" t="s">
        <v>6767</v>
      </c>
      <c r="D250" s="2" t="s">
        <v>6768</v>
      </c>
      <c r="E250" s="2" t="s">
        <v>10839</v>
      </c>
      <c r="F250" s="2" t="s">
        <v>10</v>
      </c>
      <c r="G250" s="2" t="s">
        <v>63</v>
      </c>
      <c r="H250" s="2"/>
      <c r="I250" s="2"/>
      <c r="J250" s="2"/>
      <c r="K250" s="2"/>
      <c r="L250" s="2"/>
      <c r="M250" s="2"/>
      <c r="N250" s="2"/>
      <c r="O250" s="2"/>
      <c r="P250" s="2"/>
      <c r="Q250" s="2"/>
      <c r="R250" s="2" t="str">
        <f>IF(Table_People[[#This Row],[Surname]]="", Table_People[[#This Row],[Name]], Table_People[[#This Row],[Name]]&amp;", "&amp;Table_People[[#This Row],[Surname]])</f>
        <v>Poppy Z., Brite</v>
      </c>
      <c r="S250" s="2" t="str">
        <f>IF(Table_People[[#This Row],[Surname]]="", Table_People[[#This Row],[Name]], Table_People[[#This Row],[Surname]]&amp;", "&amp;Table_People[[#This Row],[Name]])</f>
        <v>Brite, Poppy Z.</v>
      </c>
      <c r="T250" s="2" t="str">
        <f>IF(COUNTIFS(Table_People[Hash_ID],Table_People[[#This Row],[Hash_ID]])&gt;1,"Y","N")</f>
        <v>N</v>
      </c>
      <c r="U250" s="2"/>
    </row>
    <row r="251" spans="1:21" ht="29" x14ac:dyDescent="0.35">
      <c r="A251" s="2" t="str">
        <f>"P-" &amp; UPPER(TRIM(Table_People[[#This Row],[Surname]])) &amp; "|" &amp; UPPER(TRIM(Table_People[[#This Row],[Name]]))</f>
        <v>P-BROCH|HERMANN</v>
      </c>
      <c r="B251" s="2" t="s">
        <v>537</v>
      </c>
      <c r="C251" s="2" t="s">
        <v>538</v>
      </c>
      <c r="D251" s="2"/>
      <c r="E251" s="2" t="s">
        <v>21380</v>
      </c>
      <c r="F251" s="2" t="s">
        <v>10</v>
      </c>
      <c r="G251" s="2" t="s">
        <v>10887</v>
      </c>
      <c r="H251" s="2">
        <v>1</v>
      </c>
      <c r="I251" s="2" t="s">
        <v>21468</v>
      </c>
      <c r="J251" s="2">
        <v>1886</v>
      </c>
      <c r="K251" s="2"/>
      <c r="L251" s="2"/>
      <c r="M251" s="2">
        <v>30</v>
      </c>
      <c r="N251" s="2" t="s">
        <v>954</v>
      </c>
      <c r="O251" s="2">
        <v>1951</v>
      </c>
      <c r="P251" s="2"/>
      <c r="Q251" s="2"/>
      <c r="R251" s="2" t="str">
        <f>IF(Table_People[[#This Row],[Surname]]="", Table_People[[#This Row],[Name]], Table_People[[#This Row],[Name]]&amp;", "&amp;Table_People[[#This Row],[Surname]])</f>
        <v>Hermann, Broch</v>
      </c>
      <c r="S251" s="2" t="str">
        <f>IF(Table_People[[#This Row],[Surname]]="", Table_People[[#This Row],[Name]], Table_People[[#This Row],[Surname]]&amp;", "&amp;Table_People[[#This Row],[Name]])</f>
        <v>Broch, Hermann</v>
      </c>
      <c r="T251" s="2" t="str">
        <f>IF(COUNTIFS(Table_People[Hash_ID],Table_People[[#This Row],[Hash_ID]])&gt;1,"Y","N")</f>
        <v>N</v>
      </c>
      <c r="U251" s="2"/>
    </row>
    <row r="252" spans="1:21" x14ac:dyDescent="0.35">
      <c r="A252" s="2" t="str">
        <f>"P-" &amp; UPPER(TRIM(Table_People[[#This Row],[Surname]])) &amp; "|" &amp; UPPER(TRIM(Table_People[[#This Row],[Name]]))</f>
        <v>P-BRODKEY|HAROLD</v>
      </c>
      <c r="B252" s="2" t="s">
        <v>5471</v>
      </c>
      <c r="C252" s="2" t="s">
        <v>6856</v>
      </c>
      <c r="D252" s="2" t="s">
        <v>6857</v>
      </c>
      <c r="E252" s="2" t="s">
        <v>10757</v>
      </c>
      <c r="F252" s="2" t="s">
        <v>10</v>
      </c>
      <c r="G252" s="2" t="s">
        <v>63</v>
      </c>
      <c r="H252" s="2"/>
      <c r="I252" s="2"/>
      <c r="J252" s="2"/>
      <c r="K252" s="2"/>
      <c r="L252" s="2"/>
      <c r="M252" s="2"/>
      <c r="N252" s="2"/>
      <c r="O252" s="2"/>
      <c r="P252" s="2"/>
      <c r="Q252" s="2"/>
      <c r="R252" s="2" t="str">
        <f>IF(Table_People[[#This Row],[Surname]]="", Table_People[[#This Row],[Name]], Table_People[[#This Row],[Name]]&amp;", "&amp;Table_People[[#This Row],[Surname]])</f>
        <v>Harold, Brodkey</v>
      </c>
      <c r="S252" s="2" t="str">
        <f>IF(Table_People[[#This Row],[Surname]]="", Table_People[[#This Row],[Name]], Table_People[[#This Row],[Surname]]&amp;", "&amp;Table_People[[#This Row],[Name]])</f>
        <v>Brodkey, Harold</v>
      </c>
      <c r="T252" s="2" t="str">
        <f>IF(COUNTIFS(Table_People[Hash_ID],Table_People[[#This Row],[Hash_ID]])&gt;1,"Y","N")</f>
        <v>N</v>
      </c>
      <c r="U252" s="2"/>
    </row>
    <row r="253" spans="1:21" x14ac:dyDescent="0.35">
      <c r="A253" s="2" t="str">
        <f>"P-" &amp; UPPER(TRIM(Table_People[[#This Row],[Surname]])) &amp; "|" &amp; UPPER(TRIM(Table_People[[#This Row],[Name]]))</f>
        <v>P-BRODSKAYA|NATHALIA</v>
      </c>
      <c r="B253" s="2" t="s">
        <v>20816</v>
      </c>
      <c r="C253" s="2" t="s">
        <v>20817</v>
      </c>
      <c r="D253" s="2"/>
      <c r="E253" s="2" t="s">
        <v>21222</v>
      </c>
      <c r="F253" s="2" t="s">
        <v>25</v>
      </c>
      <c r="G253" s="2" t="s">
        <v>11</v>
      </c>
      <c r="H253" s="2"/>
      <c r="I253" s="2"/>
      <c r="J253" s="2"/>
      <c r="K253" s="2"/>
      <c r="L253" s="2"/>
      <c r="M253" s="2"/>
      <c r="N253" s="2"/>
      <c r="O253" s="2"/>
      <c r="P253" s="2"/>
      <c r="Q253" s="2"/>
      <c r="R253" s="2" t="str">
        <f>IF(Table_People[[#This Row],[Surname]]="", Table_People[[#This Row],[Name]], Table_People[[#This Row],[Name]]&amp;", "&amp;Table_People[[#This Row],[Surname]])</f>
        <v>Nathalia, Brodskaya</v>
      </c>
      <c r="S253" s="2" t="str">
        <f>IF(Table_People[[#This Row],[Surname]]="", Table_People[[#This Row],[Name]], Table_People[[#This Row],[Surname]]&amp;", "&amp;Table_People[[#This Row],[Name]])</f>
        <v>Brodskaya, Nathalia</v>
      </c>
      <c r="T253" s="2" t="str">
        <f>IF(COUNTIFS(Table_People[Hash_ID],Table_People[[#This Row],[Hash_ID]])&gt;1,"Y","N")</f>
        <v>N</v>
      </c>
      <c r="U253" s="2"/>
    </row>
    <row r="254" spans="1:21" x14ac:dyDescent="0.35">
      <c r="A254" s="2" t="str">
        <f>"P-" &amp; UPPER(TRIM(Table_People[[#This Row],[Surname]])) &amp; "|" &amp; UPPER(TRIM(Table_People[[#This Row],[Name]]))</f>
        <v>P-BRONTË|ANNE</v>
      </c>
      <c r="B254" s="2" t="s">
        <v>2602</v>
      </c>
      <c r="C254" s="2" t="s">
        <v>70</v>
      </c>
      <c r="D254" s="2"/>
      <c r="E254" s="2" t="s">
        <v>71</v>
      </c>
      <c r="F254" s="2" t="s">
        <v>25</v>
      </c>
      <c r="G254" s="2" t="s">
        <v>91</v>
      </c>
      <c r="H254" s="2"/>
      <c r="I254" s="2"/>
      <c r="J254" s="2"/>
      <c r="K254" s="2"/>
      <c r="L254" s="2"/>
      <c r="M254" s="2"/>
      <c r="N254" s="2"/>
      <c r="O254" s="2"/>
      <c r="P254" s="2"/>
      <c r="Q254" s="2"/>
      <c r="R254" s="2" t="str">
        <f>IF(Table_People[[#This Row],[Surname]]="", Table_People[[#This Row],[Name]], Table_People[[#This Row],[Name]]&amp;", "&amp;Table_People[[#This Row],[Surname]])</f>
        <v>Anne, Brontë</v>
      </c>
      <c r="S254" s="2" t="str">
        <f>IF(Table_People[[#This Row],[Surname]]="", Table_People[[#This Row],[Name]], Table_People[[#This Row],[Surname]]&amp;", "&amp;Table_People[[#This Row],[Name]])</f>
        <v>Brontë, Anne</v>
      </c>
      <c r="T254" s="2" t="str">
        <f>IF(COUNTIFS(Table_People[Hash_ID],Table_People[[#This Row],[Hash_ID]])&gt;1,"Y","N")</f>
        <v>N</v>
      </c>
      <c r="U254" s="2"/>
    </row>
    <row r="255" spans="1:21" x14ac:dyDescent="0.35">
      <c r="A255" s="2" t="str">
        <f>"P-" &amp; UPPER(TRIM(Table_People[[#This Row],[Surname]])) &amp; "|" &amp; UPPER(TRIM(Table_People[[#This Row],[Name]]))</f>
        <v>P-BRONTË|CHARLOTTE</v>
      </c>
      <c r="B255" s="2" t="s">
        <v>69</v>
      </c>
      <c r="C255" s="2" t="s">
        <v>70</v>
      </c>
      <c r="D255" s="2"/>
      <c r="E255" s="2" t="s">
        <v>71</v>
      </c>
      <c r="F255" s="2" t="s">
        <v>25</v>
      </c>
      <c r="G255" s="2" t="s">
        <v>72</v>
      </c>
      <c r="H255" s="2"/>
      <c r="I255" s="2"/>
      <c r="J255" s="2"/>
      <c r="K255" s="2"/>
      <c r="L255" s="2"/>
      <c r="M255" s="2"/>
      <c r="N255" s="2"/>
      <c r="O255" s="2"/>
      <c r="P255" s="2"/>
      <c r="Q255" s="2"/>
      <c r="R255" s="2" t="str">
        <f>IF(Table_People[[#This Row],[Surname]]="", Table_People[[#This Row],[Name]], Table_People[[#This Row],[Name]]&amp;", "&amp;Table_People[[#This Row],[Surname]])</f>
        <v>Charlotte, Brontë</v>
      </c>
      <c r="S255" s="2" t="str">
        <f>IF(Table_People[[#This Row],[Surname]]="", Table_People[[#This Row],[Name]], Table_People[[#This Row],[Surname]]&amp;", "&amp;Table_People[[#This Row],[Name]])</f>
        <v>Brontë, Charlotte</v>
      </c>
      <c r="T255" s="2" t="str">
        <f>IF(COUNTIFS(Table_People[Hash_ID],Table_People[[#This Row],[Hash_ID]])&gt;1,"Y","N")</f>
        <v>N</v>
      </c>
      <c r="U255" s="2"/>
    </row>
    <row r="256" spans="1:21" x14ac:dyDescent="0.35">
      <c r="A256" s="2" t="str">
        <f>"P-" &amp; UPPER(TRIM(Table_People[[#This Row],[Surname]])) &amp; "|" &amp; UPPER(TRIM(Table_People[[#This Row],[Name]]))</f>
        <v>P-BRONTË|EMILY</v>
      </c>
      <c r="B256" s="2" t="s">
        <v>115</v>
      </c>
      <c r="C256" s="2" t="s">
        <v>70</v>
      </c>
      <c r="D256" s="2"/>
      <c r="E256" s="2" t="s">
        <v>71</v>
      </c>
      <c r="F256" s="2" t="s">
        <v>25</v>
      </c>
      <c r="G256" s="2" t="s">
        <v>72</v>
      </c>
      <c r="H256" s="2"/>
      <c r="I256" s="2"/>
      <c r="J256" s="2"/>
      <c r="K256" s="2"/>
      <c r="L256" s="2"/>
      <c r="M256" s="2"/>
      <c r="N256" s="2"/>
      <c r="O256" s="2"/>
      <c r="P256" s="2"/>
      <c r="Q256" s="2"/>
      <c r="R256" s="2" t="str">
        <f>IF(Table_People[[#This Row],[Surname]]="", Table_People[[#This Row],[Name]], Table_People[[#This Row],[Name]]&amp;", "&amp;Table_People[[#This Row],[Surname]])</f>
        <v>Emily, Brontë</v>
      </c>
      <c r="S256" s="2" t="str">
        <f>IF(Table_People[[#This Row],[Surname]]="", Table_People[[#This Row],[Name]], Table_People[[#This Row],[Surname]]&amp;", "&amp;Table_People[[#This Row],[Name]])</f>
        <v>Brontë, Emily</v>
      </c>
      <c r="T256" s="2" t="str">
        <f>IF(COUNTIFS(Table_People[Hash_ID],Table_People[[#This Row],[Hash_ID]])&gt;1,"Y","N")</f>
        <v>N</v>
      </c>
      <c r="U256" s="2"/>
    </row>
    <row r="257" spans="1:21" x14ac:dyDescent="0.35">
      <c r="A257" s="2" t="str">
        <f>"P-" &amp; UPPER(TRIM(Table_People[[#This Row],[Surname]])) &amp; "|" &amp; UPPER(TRIM(Table_People[[#This Row],[Name]]))</f>
        <v>P-BROOKE-ROSE|CHRISTINE</v>
      </c>
      <c r="B257" s="2" t="s">
        <v>20535</v>
      </c>
      <c r="C257" s="2" t="s">
        <v>20536</v>
      </c>
      <c r="D257" s="2"/>
      <c r="E257" s="2" t="s">
        <v>21149</v>
      </c>
      <c r="F257" s="2" t="s">
        <v>25</v>
      </c>
      <c r="G257" s="2" t="s">
        <v>21150</v>
      </c>
      <c r="H257" s="2">
        <v>16</v>
      </c>
      <c r="I257" s="2" t="s">
        <v>21471</v>
      </c>
      <c r="J257" s="2">
        <v>1923</v>
      </c>
      <c r="K257" s="2"/>
      <c r="L257" s="2"/>
      <c r="M257" s="2">
        <v>21</v>
      </c>
      <c r="N257" s="2" t="s">
        <v>21467</v>
      </c>
      <c r="O257" s="2">
        <v>2012</v>
      </c>
      <c r="P257" s="2"/>
      <c r="Q257" s="2"/>
      <c r="R257" s="2" t="str">
        <f>IF(Table_People[[#This Row],[Surname]]="", Table_People[[#This Row],[Name]], Table_People[[#This Row],[Name]]&amp;", "&amp;Table_People[[#This Row],[Surname]])</f>
        <v>Christine, Brooke-Rose</v>
      </c>
      <c r="S257" s="2" t="str">
        <f>IF(Table_People[[#This Row],[Surname]]="", Table_People[[#This Row],[Name]], Table_People[[#This Row],[Surname]]&amp;", "&amp;Table_People[[#This Row],[Name]])</f>
        <v>Brooke-Rose, Christine</v>
      </c>
      <c r="T257" s="2" t="str">
        <f>IF(COUNTIFS(Table_People[Hash_ID],Table_People[[#This Row],[Hash_ID]])&gt;1,"Y","N")</f>
        <v>N</v>
      </c>
      <c r="U257" s="2"/>
    </row>
    <row r="258" spans="1:21" x14ac:dyDescent="0.35">
      <c r="A258" s="2" t="str">
        <f>"P-" &amp; UPPER(TRIM(Table_People[[#This Row],[Surname]])) &amp; "|" &amp; UPPER(TRIM(Table_People[[#This Row],[Name]]))</f>
        <v>P-BROOKNER|ANITA</v>
      </c>
      <c r="B258" s="2" t="s">
        <v>6819</v>
      </c>
      <c r="C258" s="2" t="s">
        <v>6820</v>
      </c>
      <c r="D258" s="2"/>
      <c r="E258" s="2" t="s">
        <v>6821</v>
      </c>
      <c r="F258" s="2" t="s">
        <v>25</v>
      </c>
      <c r="G258" s="2" t="s">
        <v>91</v>
      </c>
      <c r="H258" s="2"/>
      <c r="I258" s="2"/>
      <c r="J258" s="2"/>
      <c r="K258" s="2"/>
      <c r="L258" s="2"/>
      <c r="M258" s="2"/>
      <c r="N258" s="2"/>
      <c r="O258" s="2"/>
      <c r="P258" s="2"/>
      <c r="Q258" s="2"/>
      <c r="R258" s="2" t="str">
        <f>IF(Table_People[[#This Row],[Surname]]="", Table_People[[#This Row],[Name]], Table_People[[#This Row],[Name]]&amp;", "&amp;Table_People[[#This Row],[Surname]])</f>
        <v>Anita, Brookner</v>
      </c>
      <c r="S258" s="2" t="str">
        <f>IF(Table_People[[#This Row],[Surname]]="", Table_People[[#This Row],[Name]], Table_People[[#This Row],[Surname]]&amp;", "&amp;Table_People[[#This Row],[Name]])</f>
        <v>Brookner, Anita</v>
      </c>
      <c r="T258" s="2" t="str">
        <f>IF(COUNTIFS(Table_People[Hash_ID],Table_People[[#This Row],[Hash_ID]])&gt;1,"Y","N")</f>
        <v>N</v>
      </c>
      <c r="U258" s="2"/>
    </row>
    <row r="259" spans="1:21" ht="29" x14ac:dyDescent="0.35">
      <c r="A259" s="2" t="str">
        <f>"P-" &amp; UPPER(TRIM(Table_People[[#This Row],[Surname]])) &amp; "|" &amp; UPPER(TRIM(Table_People[[#This Row],[Name]]))</f>
        <v>P-BROWN|TRISHA</v>
      </c>
      <c r="B259" s="2" t="s">
        <v>12590</v>
      </c>
      <c r="C259" s="2" t="s">
        <v>12591</v>
      </c>
      <c r="D259" s="2" t="s">
        <v>12592</v>
      </c>
      <c r="E259" s="2" t="s">
        <v>12593</v>
      </c>
      <c r="F259" s="2" t="s">
        <v>25</v>
      </c>
      <c r="G259" s="2" t="s">
        <v>63</v>
      </c>
      <c r="H259" s="2"/>
      <c r="I259" s="2"/>
      <c r="J259" s="2"/>
      <c r="K259" s="2"/>
      <c r="L259" s="2"/>
      <c r="M259" s="2"/>
      <c r="N259" s="2"/>
      <c r="O259" s="2"/>
      <c r="P259" s="2"/>
      <c r="Q259" s="2"/>
      <c r="R259" s="2" t="str">
        <f>IF(Table_People[[#This Row],[Surname]]="", Table_People[[#This Row],[Name]], Table_People[[#This Row],[Name]]&amp;", "&amp;Table_People[[#This Row],[Surname]])</f>
        <v>Trisha, Brown</v>
      </c>
      <c r="S259" s="2" t="str">
        <f>IF(Table_People[[#This Row],[Surname]]="", Table_People[[#This Row],[Name]], Table_People[[#This Row],[Surname]]&amp;", "&amp;Table_People[[#This Row],[Name]])</f>
        <v>Brown, Trisha</v>
      </c>
      <c r="T259" s="2" t="str">
        <f>IF(COUNTIFS(Table_People[Hash_ID],Table_People[[#This Row],[Hash_ID]])&gt;1,"Y","N")</f>
        <v>N</v>
      </c>
      <c r="U259" s="2"/>
    </row>
    <row r="260" spans="1:21" ht="29" x14ac:dyDescent="0.35">
      <c r="A260" s="2" t="str">
        <f>"P-" &amp; UPPER(TRIM(Table_People[[#This Row],[Surname]])) &amp; "|" &amp; UPPER(TRIM(Table_People[[#This Row],[Name]]))</f>
        <v>P-BRUCE|SCOTT G.</v>
      </c>
      <c r="B260" s="2" t="s">
        <v>20998</v>
      </c>
      <c r="C260" s="2" t="s">
        <v>20999</v>
      </c>
      <c r="D260" s="2"/>
      <c r="E260" s="2" t="s">
        <v>21446</v>
      </c>
      <c r="F260" s="2" t="s">
        <v>10</v>
      </c>
      <c r="G260" s="2" t="s">
        <v>63</v>
      </c>
      <c r="H260" s="2"/>
      <c r="I260" s="2"/>
      <c r="J260" s="2"/>
      <c r="K260" s="2"/>
      <c r="L260" s="2"/>
      <c r="M260" s="2"/>
      <c r="N260" s="2"/>
      <c r="O260" s="2"/>
      <c r="P260" s="2"/>
      <c r="Q260" s="2"/>
      <c r="R260" s="2" t="str">
        <f>IF(Table_People[[#This Row],[Surname]]="", Table_People[[#This Row],[Name]], Table_People[[#This Row],[Name]]&amp;", "&amp;Table_People[[#This Row],[Surname]])</f>
        <v>Scott G., Bruce</v>
      </c>
      <c r="S260" s="2" t="str">
        <f>IF(Table_People[[#This Row],[Surname]]="", Table_People[[#This Row],[Name]], Table_People[[#This Row],[Surname]]&amp;", "&amp;Table_People[[#This Row],[Name]])</f>
        <v>Bruce, Scott G.</v>
      </c>
      <c r="T260" s="2" t="str">
        <f>IF(COUNTIFS(Table_People[Hash_ID],Table_People[[#This Row],[Hash_ID]])&gt;1,"Y","N")</f>
        <v>N</v>
      </c>
      <c r="U260" s="2"/>
    </row>
    <row r="261" spans="1:21" x14ac:dyDescent="0.35">
      <c r="A261" s="2" t="str">
        <f>"P-" &amp; UPPER(TRIM(Table_People[[#This Row],[Surname]])) &amp; "|" &amp; UPPER(TRIM(Table_People[[#This Row],[Name]]))</f>
        <v>P-BRUCKNER|PASCAL</v>
      </c>
      <c r="B261" s="2" t="s">
        <v>634</v>
      </c>
      <c r="C261" s="2" t="s">
        <v>11031</v>
      </c>
      <c r="D261" s="2"/>
      <c r="E261" s="2" t="s">
        <v>11032</v>
      </c>
      <c r="F261" s="2" t="s">
        <v>10</v>
      </c>
      <c r="G261" s="2" t="s">
        <v>15</v>
      </c>
      <c r="H261" s="2"/>
      <c r="I261" s="2"/>
      <c r="J261" s="2"/>
      <c r="K261" s="2"/>
      <c r="L261" s="2"/>
      <c r="M261" s="2"/>
      <c r="N261" s="2"/>
      <c r="O261" s="2"/>
      <c r="P261" s="2"/>
      <c r="Q261" s="2"/>
      <c r="R261" s="2" t="str">
        <f>IF(Table_People[[#This Row],[Surname]]="", Table_People[[#This Row],[Name]], Table_People[[#This Row],[Name]]&amp;", "&amp;Table_People[[#This Row],[Surname]])</f>
        <v>Pascal, Bruckner</v>
      </c>
      <c r="S261" s="2" t="str">
        <f>IF(Table_People[[#This Row],[Surname]]="", Table_People[[#This Row],[Name]], Table_People[[#This Row],[Surname]]&amp;", "&amp;Table_People[[#This Row],[Name]])</f>
        <v>Bruckner, Pascal</v>
      </c>
      <c r="T261" s="2" t="str">
        <f>IF(COUNTIFS(Table_People[Hash_ID],Table_People[[#This Row],[Hash_ID]])&gt;1,"Y","N")</f>
        <v>N</v>
      </c>
      <c r="U261" s="2"/>
    </row>
    <row r="262" spans="1:21" x14ac:dyDescent="0.35">
      <c r="A262" s="2" t="str">
        <f>"P-" &amp; UPPER(TRIM(Table_People[[#This Row],[Surname]])) &amp; "|" &amp; UPPER(TRIM(Table_People[[#This Row],[Name]]))</f>
        <v>P-BRUISOV|VALERY</v>
      </c>
      <c r="B262" s="2" t="s">
        <v>2246</v>
      </c>
      <c r="C262" s="2" t="s">
        <v>2247</v>
      </c>
      <c r="D262" s="2" t="s">
        <v>3269</v>
      </c>
      <c r="E262" s="2" t="s">
        <v>3270</v>
      </c>
      <c r="F262" s="2" t="s">
        <v>10</v>
      </c>
      <c r="G262" s="2" t="s">
        <v>11</v>
      </c>
      <c r="H262" s="2"/>
      <c r="I262" s="2"/>
      <c r="J262" s="2"/>
      <c r="K262" s="2"/>
      <c r="L262" s="2"/>
      <c r="M262" s="2"/>
      <c r="N262" s="2"/>
      <c r="O262" s="2"/>
      <c r="P262" s="2"/>
      <c r="Q262" s="2"/>
      <c r="R262" s="2" t="str">
        <f>IF(Table_People[[#This Row],[Surname]]="", Table_People[[#This Row],[Name]], Table_People[[#This Row],[Name]]&amp;", "&amp;Table_People[[#This Row],[Surname]])</f>
        <v>Valery, Bruisov</v>
      </c>
      <c r="S262" s="2" t="str">
        <f>IF(Table_People[[#This Row],[Surname]]="", Table_People[[#This Row],[Name]], Table_People[[#This Row],[Surname]]&amp;", "&amp;Table_People[[#This Row],[Name]])</f>
        <v>Bruisov, Valery</v>
      </c>
      <c r="T262" s="2" t="str">
        <f>IF(COUNTIFS(Table_People[Hash_ID],Table_People[[#This Row],[Hash_ID]])&gt;1,"Y","N")</f>
        <v>N</v>
      </c>
      <c r="U262" s="2"/>
    </row>
    <row r="263" spans="1:21" x14ac:dyDescent="0.35">
      <c r="A263" s="2" t="str">
        <f>"P-" &amp; UPPER(TRIM(Table_People[[#This Row],[Surname]])) &amp; "|" &amp; UPPER(TRIM(Table_People[[#This Row],[Name]]))</f>
        <v>P-BRUMEL|ANTOINE</v>
      </c>
      <c r="B263" s="2" t="s">
        <v>26</v>
      </c>
      <c r="C263" s="2" t="s">
        <v>12495</v>
      </c>
      <c r="D263" s="2" t="s">
        <v>12496</v>
      </c>
      <c r="E263" s="2" t="s">
        <v>12308</v>
      </c>
      <c r="F263" s="2" t="s">
        <v>10</v>
      </c>
      <c r="G263" s="2" t="s">
        <v>15</v>
      </c>
      <c r="H263" s="2"/>
      <c r="I263" s="2"/>
      <c r="J263" s="2"/>
      <c r="K263" s="2"/>
      <c r="L263" s="2"/>
      <c r="M263" s="2"/>
      <c r="N263" s="2"/>
      <c r="O263" s="2"/>
      <c r="P263" s="2"/>
      <c r="Q263" s="2"/>
      <c r="R263" s="2" t="str">
        <f>IF(Table_People[[#This Row],[Surname]]="", Table_People[[#This Row],[Name]], Table_People[[#This Row],[Name]]&amp;", "&amp;Table_People[[#This Row],[Surname]])</f>
        <v>Antoine, Brumel</v>
      </c>
      <c r="S263" s="2" t="str">
        <f>IF(Table_People[[#This Row],[Surname]]="", Table_People[[#This Row],[Name]], Table_People[[#This Row],[Surname]]&amp;", "&amp;Table_People[[#This Row],[Name]])</f>
        <v>Brumel, Antoine</v>
      </c>
      <c r="T263" s="2" t="str">
        <f>IF(COUNTIFS(Table_People[Hash_ID],Table_People[[#This Row],[Hash_ID]])&gt;1,"Y","N")</f>
        <v>N</v>
      </c>
      <c r="U263" s="2"/>
    </row>
    <row r="264" spans="1:21" ht="29" x14ac:dyDescent="0.35">
      <c r="A264" s="2" t="str">
        <f>"P-" &amp; UPPER(TRIM(Table_People[[#This Row],[Surname]])) &amp; "|" &amp; UPPER(TRIM(Table_People[[#This Row],[Name]]))</f>
        <v>P-BRUNO|GIORDANO</v>
      </c>
      <c r="B264" s="2" t="s">
        <v>769</v>
      </c>
      <c r="C264" s="2" t="s">
        <v>56</v>
      </c>
      <c r="D264" s="2"/>
      <c r="E264" s="2" t="s">
        <v>770</v>
      </c>
      <c r="F264" s="2" t="s">
        <v>10</v>
      </c>
      <c r="G264" s="2" t="s">
        <v>87</v>
      </c>
      <c r="H264" s="2"/>
      <c r="I264" s="2"/>
      <c r="J264" s="2"/>
      <c r="K264" s="2"/>
      <c r="L264" s="2"/>
      <c r="M264" s="2"/>
      <c r="N264" s="2"/>
      <c r="O264" s="2"/>
      <c r="P264" s="2"/>
      <c r="Q264" s="2"/>
      <c r="R264" s="2" t="str">
        <f>IF(Table_People[[#This Row],[Surname]]="", Table_People[[#This Row],[Name]], Table_People[[#This Row],[Name]]&amp;", "&amp;Table_People[[#This Row],[Surname]])</f>
        <v>Giordano, Bruno</v>
      </c>
      <c r="S264" s="2" t="str">
        <f>IF(Table_People[[#This Row],[Surname]]="", Table_People[[#This Row],[Name]], Table_People[[#This Row],[Surname]]&amp;", "&amp;Table_People[[#This Row],[Name]])</f>
        <v>Bruno, Giordano</v>
      </c>
      <c r="T264" s="2" t="str">
        <f>IF(COUNTIFS(Table_People[Hash_ID],Table_People[[#This Row],[Hash_ID]])&gt;1,"Y","N")</f>
        <v>N</v>
      </c>
      <c r="U264" s="2"/>
    </row>
    <row r="265" spans="1:21" x14ac:dyDescent="0.35">
      <c r="A265" s="2" t="str">
        <f>"P-" &amp; UPPER(TRIM(Table_People[[#This Row],[Surname]])) &amp; "|" &amp; UPPER(TRIM(Table_People[[#This Row],[Name]]))</f>
        <v>P-BRYULLOV|KARL</v>
      </c>
      <c r="B265" s="2" t="s">
        <v>270</v>
      </c>
      <c r="C265" s="2" t="s">
        <v>3146</v>
      </c>
      <c r="D265" s="2" t="s">
        <v>3147</v>
      </c>
      <c r="E265" s="2" t="s">
        <v>1389</v>
      </c>
      <c r="F265" s="2" t="s">
        <v>10</v>
      </c>
      <c r="G265" s="2" t="s">
        <v>11</v>
      </c>
      <c r="H265" s="2"/>
      <c r="I265" s="2"/>
      <c r="J265" s="2"/>
      <c r="K265" s="2"/>
      <c r="L265" s="2"/>
      <c r="M265" s="2"/>
      <c r="N265" s="2"/>
      <c r="O265" s="2"/>
      <c r="P265" s="2"/>
      <c r="Q265" s="2"/>
      <c r="R265" s="2" t="str">
        <f>IF(Table_People[[#This Row],[Surname]]="", Table_People[[#This Row],[Name]], Table_People[[#This Row],[Name]]&amp;", "&amp;Table_People[[#This Row],[Surname]])</f>
        <v>Karl, Bryullov</v>
      </c>
      <c r="S265" s="2" t="str">
        <f>IF(Table_People[[#This Row],[Surname]]="", Table_People[[#This Row],[Name]], Table_People[[#This Row],[Surname]]&amp;", "&amp;Table_People[[#This Row],[Name]])</f>
        <v>Bryullov, Karl</v>
      </c>
      <c r="T265" s="2" t="str">
        <f>IF(COUNTIFS(Table_People[Hash_ID],Table_People[[#This Row],[Hash_ID]])&gt;1,"Y","N")</f>
        <v>N</v>
      </c>
      <c r="U265" s="2"/>
    </row>
    <row r="266" spans="1:21" x14ac:dyDescent="0.35">
      <c r="A266" s="2" t="str">
        <f>"P-" &amp; UPPER(TRIM(Table_People[[#This Row],[Surname]])) &amp; "|" &amp; UPPER(TRIM(Table_People[[#This Row],[Name]]))</f>
        <v>P-BUBER|MARTIN</v>
      </c>
      <c r="B266" s="2" t="s">
        <v>674</v>
      </c>
      <c r="C266" s="2" t="s">
        <v>10526</v>
      </c>
      <c r="D266" s="2"/>
      <c r="E266" s="2" t="s">
        <v>37</v>
      </c>
      <c r="F266" s="2" t="s">
        <v>10</v>
      </c>
      <c r="G266" s="2" t="s">
        <v>10890</v>
      </c>
      <c r="H266" s="2"/>
      <c r="I266" s="2"/>
      <c r="J266" s="2"/>
      <c r="K266" s="2"/>
      <c r="L266" s="2"/>
      <c r="M266" s="2"/>
      <c r="N266" s="2"/>
      <c r="O266" s="2"/>
      <c r="P266" s="2"/>
      <c r="Q266" s="2"/>
      <c r="R266" s="2" t="str">
        <f>IF(Table_People[[#This Row],[Surname]]="", Table_People[[#This Row],[Name]], Table_People[[#This Row],[Name]]&amp;", "&amp;Table_People[[#This Row],[Surname]])</f>
        <v>Martin, Buber</v>
      </c>
      <c r="S266" s="2" t="str">
        <f>IF(Table_People[[#This Row],[Surname]]="", Table_People[[#This Row],[Name]], Table_People[[#This Row],[Surname]]&amp;", "&amp;Table_People[[#This Row],[Name]])</f>
        <v>Buber, Martin</v>
      </c>
      <c r="T266" s="2" t="str">
        <f>IF(COUNTIFS(Table_People[Hash_ID],Table_People[[#This Row],[Hash_ID]])&gt;1,"Y","N")</f>
        <v>N</v>
      </c>
      <c r="U266" s="2"/>
    </row>
    <row r="267" spans="1:21" x14ac:dyDescent="0.35">
      <c r="A267" s="2" t="str">
        <f>"P-" &amp; UPPER(TRIM(Table_People[[#This Row],[Surname]])) &amp; "|" &amp; UPPER(TRIM(Table_People[[#This Row],[Name]]))</f>
        <v>P-BÜCHNER|GEORG</v>
      </c>
      <c r="B267" s="2" t="s">
        <v>154</v>
      </c>
      <c r="C267" s="2" t="s">
        <v>155</v>
      </c>
      <c r="D267" s="2"/>
      <c r="E267" s="2" t="s">
        <v>156</v>
      </c>
      <c r="F267" s="2" t="s">
        <v>10</v>
      </c>
      <c r="G267" s="2" t="s">
        <v>38</v>
      </c>
      <c r="H267" s="2"/>
      <c r="I267" s="2"/>
      <c r="J267" s="2"/>
      <c r="K267" s="2"/>
      <c r="L267" s="2"/>
      <c r="M267" s="2"/>
      <c r="N267" s="2"/>
      <c r="O267" s="2"/>
      <c r="P267" s="2"/>
      <c r="Q267" s="2"/>
      <c r="R267" s="2" t="str">
        <f>IF(Table_People[[#This Row],[Surname]]="", Table_People[[#This Row],[Name]], Table_People[[#This Row],[Name]]&amp;", "&amp;Table_People[[#This Row],[Surname]])</f>
        <v>Georg, Büchner</v>
      </c>
      <c r="S267" s="2" t="str">
        <f>IF(Table_People[[#This Row],[Surname]]="", Table_People[[#This Row],[Name]], Table_People[[#This Row],[Surname]]&amp;", "&amp;Table_People[[#This Row],[Name]])</f>
        <v>Büchner, Georg</v>
      </c>
      <c r="T267" s="2" t="str">
        <f>IF(COUNTIFS(Table_People[Hash_ID],Table_People[[#This Row],[Hash_ID]])&gt;1,"Y","N")</f>
        <v>N</v>
      </c>
      <c r="U267" s="2"/>
    </row>
    <row r="268" spans="1:21" x14ac:dyDescent="0.35">
      <c r="A268" s="2" t="str">
        <f>"P-" &amp; UPPER(TRIM(Table_People[[#This Row],[Surname]])) &amp; "|" &amp; UPPER(TRIM(Table_People[[#This Row],[Name]]))</f>
        <v>P-BUCK|MITCHELL S.</v>
      </c>
      <c r="B268" s="2" t="s">
        <v>8282</v>
      </c>
      <c r="C268" s="2" t="s">
        <v>8283</v>
      </c>
      <c r="D268" s="2"/>
      <c r="E268" s="2" t="s">
        <v>21174</v>
      </c>
      <c r="F268" s="2" t="s">
        <v>10</v>
      </c>
      <c r="G268" s="2" t="s">
        <v>63</v>
      </c>
      <c r="H268" s="2">
        <v>10</v>
      </c>
      <c r="I268" s="2" t="s">
        <v>21466</v>
      </c>
      <c r="J268" s="2">
        <v>1887</v>
      </c>
      <c r="K268" s="2"/>
      <c r="L268" s="2"/>
      <c r="M268" s="2"/>
      <c r="N268" s="2"/>
      <c r="O268" s="2">
        <v>1959</v>
      </c>
      <c r="P268" s="2"/>
      <c r="Q268" s="2"/>
      <c r="R268" s="2" t="str">
        <f>IF(Table_People[[#This Row],[Surname]]="", Table_People[[#This Row],[Name]], Table_People[[#This Row],[Name]]&amp;", "&amp;Table_People[[#This Row],[Surname]])</f>
        <v>Mitchell S., Buck</v>
      </c>
      <c r="S268" s="2" t="str">
        <f>IF(Table_People[[#This Row],[Surname]]="", Table_People[[#This Row],[Name]], Table_People[[#This Row],[Surname]]&amp;", "&amp;Table_People[[#This Row],[Name]])</f>
        <v>Buck, Mitchell S.</v>
      </c>
      <c r="T268" s="2" t="str">
        <f>IF(COUNTIFS(Table_People[Hash_ID],Table_People[[#This Row],[Hash_ID]])&gt;1,"Y","N")</f>
        <v>N</v>
      </c>
      <c r="U268" s="2"/>
    </row>
    <row r="269" spans="1:21" x14ac:dyDescent="0.35">
      <c r="A269" s="2" t="str">
        <f>"P-" &amp; UPPER(TRIM(Table_People[[#This Row],[Surname]])) &amp; "|" &amp; UPPER(TRIM(Table_People[[#This Row],[Name]]))</f>
        <v>P-BUKOWSKI|CHARLES</v>
      </c>
      <c r="B269" s="2" t="s">
        <v>64</v>
      </c>
      <c r="C269" s="2" t="s">
        <v>67</v>
      </c>
      <c r="D269" s="2"/>
      <c r="E269" s="2" t="s">
        <v>68</v>
      </c>
      <c r="F269" s="2" t="s">
        <v>10</v>
      </c>
      <c r="G269" s="2" t="s">
        <v>10922</v>
      </c>
      <c r="H269" s="2"/>
      <c r="I269" s="2"/>
      <c r="J269" s="2"/>
      <c r="K269" s="2"/>
      <c r="L269" s="2"/>
      <c r="M269" s="2"/>
      <c r="N269" s="2"/>
      <c r="O269" s="2"/>
      <c r="P269" s="2"/>
      <c r="Q269" s="2"/>
      <c r="R269" s="2" t="str">
        <f>IF(Table_People[[#This Row],[Surname]]="", Table_People[[#This Row],[Name]], Table_People[[#This Row],[Name]]&amp;", "&amp;Table_People[[#This Row],[Surname]])</f>
        <v>Charles, Bukowski</v>
      </c>
      <c r="S269" s="2" t="str">
        <f>IF(Table_People[[#This Row],[Surname]]="", Table_People[[#This Row],[Name]], Table_People[[#This Row],[Surname]]&amp;", "&amp;Table_People[[#This Row],[Name]])</f>
        <v>Bukowski, Charles</v>
      </c>
      <c r="T269" s="2" t="str">
        <f>IF(COUNTIFS(Table_People[Hash_ID],Table_People[[#This Row],[Hash_ID]])&gt;1,"Y","N")</f>
        <v>N</v>
      </c>
      <c r="U269" s="2"/>
    </row>
    <row r="270" spans="1:21" x14ac:dyDescent="0.35">
      <c r="A270" s="2" t="str">
        <f>"P-" &amp; UPPER(TRIM(Table_People[[#This Row],[Surname]])) &amp; "|" &amp; UPPER(TRIM(Table_People[[#This Row],[Name]]))</f>
        <v>P-BULFINCH|THOMAS</v>
      </c>
      <c r="B270" s="2" t="s">
        <v>431</v>
      </c>
      <c r="C270" s="2" t="s">
        <v>6786</v>
      </c>
      <c r="D270" s="2"/>
      <c r="E270" s="2" t="s">
        <v>6787</v>
      </c>
      <c r="F270" s="2" t="s">
        <v>10</v>
      </c>
      <c r="G270" s="2" t="s">
        <v>63</v>
      </c>
      <c r="H270" s="2"/>
      <c r="I270" s="2"/>
      <c r="J270" s="2"/>
      <c r="K270" s="2"/>
      <c r="L270" s="2"/>
      <c r="M270" s="2"/>
      <c r="N270" s="2"/>
      <c r="O270" s="2"/>
      <c r="P270" s="2"/>
      <c r="Q270" s="2"/>
      <c r="R270" s="2" t="str">
        <f>IF(Table_People[[#This Row],[Surname]]="", Table_People[[#This Row],[Name]], Table_People[[#This Row],[Name]]&amp;", "&amp;Table_People[[#This Row],[Surname]])</f>
        <v>Thomas, Bulfinch</v>
      </c>
      <c r="S270" s="2" t="str">
        <f>IF(Table_People[[#This Row],[Surname]]="", Table_People[[#This Row],[Name]], Table_People[[#This Row],[Surname]]&amp;", "&amp;Table_People[[#This Row],[Name]])</f>
        <v>Bulfinch, Thomas</v>
      </c>
      <c r="T270" s="2" t="str">
        <f>IF(COUNTIFS(Table_People[Hash_ID],Table_People[[#This Row],[Hash_ID]])&gt;1,"Y","N")</f>
        <v>N</v>
      </c>
      <c r="U270" s="2"/>
    </row>
    <row r="271" spans="1:21" x14ac:dyDescent="0.35">
      <c r="A271" s="2" t="str">
        <f>"P-" &amp; UPPER(TRIM(Table_People[[#This Row],[Surname]])) &amp; "|" &amp; UPPER(TRIM(Table_People[[#This Row],[Name]]))</f>
        <v>P-BULGAKOV|MIKHAIL</v>
      </c>
      <c r="B271" s="2" t="s">
        <v>330</v>
      </c>
      <c r="C271" s="2" t="s">
        <v>333</v>
      </c>
      <c r="D271" s="2"/>
      <c r="E271" s="2" t="s">
        <v>18</v>
      </c>
      <c r="F271" s="2" t="s">
        <v>10</v>
      </c>
      <c r="G271" s="2" t="s">
        <v>11</v>
      </c>
      <c r="H271" s="2"/>
      <c r="I271" s="2"/>
      <c r="J271" s="2"/>
      <c r="K271" s="2"/>
      <c r="L271" s="2"/>
      <c r="M271" s="2"/>
      <c r="N271" s="2"/>
      <c r="O271" s="2"/>
      <c r="P271" s="2"/>
      <c r="Q271" s="2"/>
      <c r="R271" s="2" t="str">
        <f>IF(Table_People[[#This Row],[Surname]]="", Table_People[[#This Row],[Name]], Table_People[[#This Row],[Name]]&amp;", "&amp;Table_People[[#This Row],[Surname]])</f>
        <v>Mikhail, Bulgakov</v>
      </c>
      <c r="S271" s="2" t="str">
        <f>IF(Table_People[[#This Row],[Surname]]="", Table_People[[#This Row],[Name]], Table_People[[#This Row],[Surname]]&amp;", "&amp;Table_People[[#This Row],[Name]])</f>
        <v>Bulgakov, Mikhail</v>
      </c>
      <c r="T271" s="2" t="str">
        <f>IF(COUNTIFS(Table_People[Hash_ID],Table_People[[#This Row],[Hash_ID]])&gt;1,"Y","N")</f>
        <v>N</v>
      </c>
      <c r="U271" s="2"/>
    </row>
    <row r="272" spans="1:21" x14ac:dyDescent="0.35">
      <c r="A272" s="2" t="str">
        <f>"P-" &amp; UPPER(TRIM(Table_People[[#This Row],[Surname]])) &amp; "|" &amp; UPPER(TRIM(Table_People[[#This Row],[Name]]))</f>
        <v>P-BUNDY|EDGAR</v>
      </c>
      <c r="B272" s="2" t="s">
        <v>1434</v>
      </c>
      <c r="C272" s="2" t="s">
        <v>3047</v>
      </c>
      <c r="D272" s="2"/>
      <c r="E272" s="2" t="s">
        <v>1389</v>
      </c>
      <c r="F272" s="2" t="s">
        <v>10</v>
      </c>
      <c r="G272" s="2" t="s">
        <v>91</v>
      </c>
      <c r="H272" s="2"/>
      <c r="I272" s="2"/>
      <c r="J272" s="2"/>
      <c r="K272" s="2"/>
      <c r="L272" s="2"/>
      <c r="M272" s="2"/>
      <c r="N272" s="2"/>
      <c r="O272" s="2"/>
      <c r="P272" s="2"/>
      <c r="Q272" s="2"/>
      <c r="R272" s="2" t="str">
        <f>IF(Table_People[[#This Row],[Surname]]="", Table_People[[#This Row],[Name]], Table_People[[#This Row],[Name]]&amp;", "&amp;Table_People[[#This Row],[Surname]])</f>
        <v>Edgar, Bundy</v>
      </c>
      <c r="S272" s="2" t="str">
        <f>IF(Table_People[[#This Row],[Surname]]="", Table_People[[#This Row],[Name]], Table_People[[#This Row],[Surname]]&amp;", "&amp;Table_People[[#This Row],[Name]])</f>
        <v>Bundy, Edgar</v>
      </c>
      <c r="T272" s="2" t="str">
        <f>IF(COUNTIFS(Table_People[Hash_ID],Table_People[[#This Row],[Hash_ID]])&gt;1,"Y","N")</f>
        <v>N</v>
      </c>
      <c r="U272" s="2"/>
    </row>
    <row r="273" spans="1:21" x14ac:dyDescent="0.35">
      <c r="A273" s="2" t="str">
        <f>"P-" &amp; UPPER(TRIM(Table_People[[#This Row],[Surname]])) &amp; "|" &amp; UPPER(TRIM(Table_People[[#This Row],[Name]]))</f>
        <v>P-BUNTING|BASIL</v>
      </c>
      <c r="B273" s="2" t="s">
        <v>6154</v>
      </c>
      <c r="C273" s="2" t="s">
        <v>6155</v>
      </c>
      <c r="D273" s="2"/>
      <c r="E273" s="2" t="s">
        <v>24</v>
      </c>
      <c r="F273" s="2" t="s">
        <v>10</v>
      </c>
      <c r="G273" s="2" t="s">
        <v>91</v>
      </c>
      <c r="H273" s="2"/>
      <c r="I273" s="2"/>
      <c r="J273" s="2"/>
      <c r="K273" s="2"/>
      <c r="L273" s="2"/>
      <c r="M273" s="2"/>
      <c r="N273" s="2"/>
      <c r="O273" s="2"/>
      <c r="P273" s="2"/>
      <c r="Q273" s="2"/>
      <c r="R273" s="2" t="str">
        <f>IF(Table_People[[#This Row],[Surname]]="", Table_People[[#This Row],[Name]], Table_People[[#This Row],[Name]]&amp;", "&amp;Table_People[[#This Row],[Surname]])</f>
        <v>Basil, Bunting</v>
      </c>
      <c r="S273" s="2" t="str">
        <f>IF(Table_People[[#This Row],[Surname]]="", Table_People[[#This Row],[Name]], Table_People[[#This Row],[Surname]]&amp;", "&amp;Table_People[[#This Row],[Name]])</f>
        <v>Bunting, Basil</v>
      </c>
      <c r="T273" s="2" t="str">
        <f>IF(COUNTIFS(Table_People[Hash_ID],Table_People[[#This Row],[Hash_ID]])&gt;1,"Y","N")</f>
        <v>N</v>
      </c>
      <c r="U273" s="2"/>
    </row>
    <row r="274" spans="1:21" x14ac:dyDescent="0.35">
      <c r="A274" s="2" t="str">
        <f>"P-" &amp; UPPER(TRIM(Table_People[[#This Row],[Surname]])) &amp; "|" &amp; UPPER(TRIM(Table_People[[#This Row],[Name]]))</f>
        <v>P-BUÑUEL|LUIS</v>
      </c>
      <c r="B274" s="2" t="s">
        <v>1145</v>
      </c>
      <c r="C274" s="2" t="s">
        <v>1146</v>
      </c>
      <c r="D274" s="2"/>
      <c r="E274" s="2" t="s">
        <v>1053</v>
      </c>
      <c r="F274" s="2" t="s">
        <v>10</v>
      </c>
      <c r="G274" s="2" t="s">
        <v>10979</v>
      </c>
      <c r="H274" s="2"/>
      <c r="I274" s="2"/>
      <c r="J274" s="2"/>
      <c r="K274" s="2"/>
      <c r="L274" s="2"/>
      <c r="M274" s="2"/>
      <c r="N274" s="2"/>
      <c r="O274" s="2"/>
      <c r="P274" s="2"/>
      <c r="Q274" s="2"/>
      <c r="R274" s="2" t="str">
        <f>IF(Table_People[[#This Row],[Surname]]="", Table_People[[#This Row],[Name]], Table_People[[#This Row],[Name]]&amp;", "&amp;Table_People[[#This Row],[Surname]])</f>
        <v>Luis, Buñuel</v>
      </c>
      <c r="S274" s="2" t="str">
        <f>IF(Table_People[[#This Row],[Surname]]="", Table_People[[#This Row],[Name]], Table_People[[#This Row],[Surname]]&amp;", "&amp;Table_People[[#This Row],[Name]])</f>
        <v>Buñuel, Luis</v>
      </c>
      <c r="T274" s="2" t="str">
        <f>IF(COUNTIFS(Table_People[Hash_ID],Table_People[[#This Row],[Hash_ID]])&gt;1,"Y","N")</f>
        <v>N</v>
      </c>
      <c r="U274" s="2"/>
    </row>
    <row r="275" spans="1:21" ht="29" x14ac:dyDescent="0.35">
      <c r="A275" s="2" t="str">
        <f>"P-" &amp; UPPER(TRIM(Table_People[[#This Row],[Surname]])) &amp; "|" &amp; UPPER(TRIM(Table_People[[#This Row],[Name]]))</f>
        <v>P-BUONARROTI|MICHELANGELO</v>
      </c>
      <c r="B275" s="2" t="s">
        <v>1159</v>
      </c>
      <c r="C275" s="2" t="s">
        <v>1518</v>
      </c>
      <c r="D275" s="2" t="s">
        <v>3171</v>
      </c>
      <c r="E275" s="2" t="s">
        <v>3172</v>
      </c>
      <c r="F275" s="2" t="s">
        <v>10</v>
      </c>
      <c r="G275" s="2" t="s">
        <v>87</v>
      </c>
      <c r="H275" s="2"/>
      <c r="I275" s="2"/>
      <c r="J275" s="2"/>
      <c r="K275" s="2"/>
      <c r="L275" s="2"/>
      <c r="M275" s="2"/>
      <c r="N275" s="2"/>
      <c r="O275" s="2"/>
      <c r="P275" s="2"/>
      <c r="Q275" s="2"/>
      <c r="R275" s="2" t="str">
        <f>IF(Table_People[[#This Row],[Surname]]="", Table_People[[#This Row],[Name]], Table_People[[#This Row],[Name]]&amp;", "&amp;Table_People[[#This Row],[Surname]])</f>
        <v>Michelangelo, Buonarroti</v>
      </c>
      <c r="S275" s="2" t="str">
        <f>IF(Table_People[[#This Row],[Surname]]="", Table_People[[#This Row],[Name]], Table_People[[#This Row],[Surname]]&amp;", "&amp;Table_People[[#This Row],[Name]])</f>
        <v>Buonarroti, Michelangelo</v>
      </c>
      <c r="T275" s="2" t="str">
        <f>IF(COUNTIFS(Table_People[Hash_ID],Table_People[[#This Row],[Hash_ID]])&gt;1,"Y","N")</f>
        <v>N</v>
      </c>
      <c r="U275" s="2"/>
    </row>
    <row r="276" spans="1:21" ht="29" x14ac:dyDescent="0.35">
      <c r="A276" s="2" t="str">
        <f>"P-" &amp; UPPER(TRIM(Table_People[[#This Row],[Surname]])) &amp; "|" &amp; UPPER(TRIM(Table_People[[#This Row],[Name]]))</f>
        <v>P-BURGER|HERMANN</v>
      </c>
      <c r="B276" s="2" t="s">
        <v>537</v>
      </c>
      <c r="C276" s="2" t="s">
        <v>20876</v>
      </c>
      <c r="D276" s="2"/>
      <c r="E276" s="2" t="s">
        <v>21355</v>
      </c>
      <c r="F276" s="2" t="s">
        <v>10</v>
      </c>
      <c r="G276" s="2" t="s">
        <v>764</v>
      </c>
      <c r="H276" s="2">
        <v>10</v>
      </c>
      <c r="I276" s="2" t="s">
        <v>21473</v>
      </c>
      <c r="J276" s="2">
        <v>1942</v>
      </c>
      <c r="K276" s="2"/>
      <c r="L276" s="2"/>
      <c r="M276" s="2">
        <v>28</v>
      </c>
      <c r="N276" s="2" t="s">
        <v>21466</v>
      </c>
      <c r="O276" s="2">
        <v>1989</v>
      </c>
      <c r="P276" s="2"/>
      <c r="Q276" s="2"/>
      <c r="R276" s="2" t="str">
        <f>IF(Table_People[[#This Row],[Surname]]="", Table_People[[#This Row],[Name]], Table_People[[#This Row],[Name]]&amp;", "&amp;Table_People[[#This Row],[Surname]])</f>
        <v>Hermann, Burger</v>
      </c>
      <c r="S276" s="2" t="str">
        <f>IF(Table_People[[#This Row],[Surname]]="", Table_People[[#This Row],[Name]], Table_People[[#This Row],[Surname]]&amp;", "&amp;Table_People[[#This Row],[Name]])</f>
        <v>Burger, Hermann</v>
      </c>
      <c r="T276" s="2" t="str">
        <f>IF(COUNTIFS(Table_People[Hash_ID],Table_People[[#This Row],[Hash_ID]])&gt;1,"Y","N")</f>
        <v>N</v>
      </c>
      <c r="U276" s="2"/>
    </row>
    <row r="277" spans="1:21" x14ac:dyDescent="0.35">
      <c r="A277" s="2" t="str">
        <f>"P-" &amp; UPPER(TRIM(Table_People[[#This Row],[Surname]])) &amp; "|" &amp; UPPER(TRIM(Table_People[[#This Row],[Name]]))</f>
        <v>P-BURGESS|ANTHONY</v>
      </c>
      <c r="B277" s="2" t="s">
        <v>6041</v>
      </c>
      <c r="C277" s="2" t="s">
        <v>6824</v>
      </c>
      <c r="D277" s="2" t="s">
        <v>6825</v>
      </c>
      <c r="E277" s="2" t="s">
        <v>2085</v>
      </c>
      <c r="F277" s="2" t="s">
        <v>10</v>
      </c>
      <c r="G277" s="2" t="s">
        <v>91</v>
      </c>
      <c r="H277" s="2"/>
      <c r="I277" s="2"/>
      <c r="J277" s="2"/>
      <c r="K277" s="2"/>
      <c r="L277" s="2"/>
      <c r="M277" s="2"/>
      <c r="N277" s="2"/>
      <c r="O277" s="2"/>
      <c r="P277" s="2"/>
      <c r="Q277" s="2"/>
      <c r="R277" s="2" t="str">
        <f>IF(Table_People[[#This Row],[Surname]]="", Table_People[[#This Row],[Name]], Table_People[[#This Row],[Name]]&amp;", "&amp;Table_People[[#This Row],[Surname]])</f>
        <v>Anthony, Burgess</v>
      </c>
      <c r="S277" s="2" t="str">
        <f>IF(Table_People[[#This Row],[Surname]]="", Table_People[[#This Row],[Name]], Table_People[[#This Row],[Surname]]&amp;", "&amp;Table_People[[#This Row],[Name]])</f>
        <v>Burgess, Anthony</v>
      </c>
      <c r="T277" s="2" t="str">
        <f>IF(COUNTIFS(Table_People[Hash_ID],Table_People[[#This Row],[Hash_ID]])&gt;1,"Y","N")</f>
        <v>N</v>
      </c>
      <c r="U277" s="2"/>
    </row>
    <row r="278" spans="1:21" x14ac:dyDescent="0.35">
      <c r="A278" s="2" t="str">
        <f>"P-" &amp; UPPER(TRIM(Table_People[[#This Row],[Surname]])) &amp; "|" &amp; UPPER(TRIM(Table_People[[#This Row],[Name]]))</f>
        <v>P-BURKE|EDMUND</v>
      </c>
      <c r="B278" s="2" t="s">
        <v>105</v>
      </c>
      <c r="C278" s="2" t="s">
        <v>654</v>
      </c>
      <c r="D278" s="2"/>
      <c r="E278" s="2" t="s">
        <v>630</v>
      </c>
      <c r="F278" s="2" t="s">
        <v>10</v>
      </c>
      <c r="G278" s="2" t="s">
        <v>55</v>
      </c>
      <c r="H278" s="2"/>
      <c r="I278" s="2"/>
      <c r="J278" s="2"/>
      <c r="K278" s="2"/>
      <c r="L278" s="2"/>
      <c r="M278" s="2"/>
      <c r="N278" s="2"/>
      <c r="O278" s="2"/>
      <c r="P278" s="2"/>
      <c r="Q278" s="2"/>
      <c r="R278" s="2" t="str">
        <f>IF(Table_People[[#This Row],[Surname]]="", Table_People[[#This Row],[Name]], Table_People[[#This Row],[Name]]&amp;", "&amp;Table_People[[#This Row],[Surname]])</f>
        <v>Edmund, Burke</v>
      </c>
      <c r="S278" s="2" t="str">
        <f>IF(Table_People[[#This Row],[Surname]]="", Table_People[[#This Row],[Name]], Table_People[[#This Row],[Surname]]&amp;", "&amp;Table_People[[#This Row],[Name]])</f>
        <v>Burke, Edmund</v>
      </c>
      <c r="T278" s="2" t="str">
        <f>IF(COUNTIFS(Table_People[Hash_ID],Table_People[[#This Row],[Hash_ID]])&gt;1,"Y","N")</f>
        <v>N</v>
      </c>
      <c r="U278" s="2"/>
    </row>
    <row r="279" spans="1:21" x14ac:dyDescent="0.35">
      <c r="A279" s="2" t="str">
        <f>"P-" &amp; UPPER(TRIM(Table_People[[#This Row],[Surname]])) &amp; "|" &amp; UPPER(TRIM(Table_People[[#This Row],[Name]]))</f>
        <v>P-BURNE-JONES|EDWARD</v>
      </c>
      <c r="B279" s="2" t="s">
        <v>110</v>
      </c>
      <c r="C279" s="2" t="s">
        <v>1588</v>
      </c>
      <c r="D279" s="2"/>
      <c r="E279" s="2" t="s">
        <v>1389</v>
      </c>
      <c r="F279" s="2" t="s">
        <v>10</v>
      </c>
      <c r="G279" s="2" t="s">
        <v>91</v>
      </c>
      <c r="H279" s="2"/>
      <c r="I279" s="2"/>
      <c r="J279" s="2"/>
      <c r="K279" s="2"/>
      <c r="L279" s="2"/>
      <c r="M279" s="2"/>
      <c r="N279" s="2"/>
      <c r="O279" s="2"/>
      <c r="P279" s="2"/>
      <c r="Q279" s="2"/>
      <c r="R279" s="2" t="str">
        <f>IF(Table_People[[#This Row],[Surname]]="", Table_People[[#This Row],[Name]], Table_People[[#This Row],[Name]]&amp;", "&amp;Table_People[[#This Row],[Surname]])</f>
        <v>Edward, Burne-Jones</v>
      </c>
      <c r="S279" s="2" t="str">
        <f>IF(Table_People[[#This Row],[Surname]]="", Table_People[[#This Row],[Name]], Table_People[[#This Row],[Surname]]&amp;", "&amp;Table_People[[#This Row],[Name]])</f>
        <v>Burne-Jones, Edward</v>
      </c>
      <c r="T279" s="2" t="str">
        <f>IF(COUNTIFS(Table_People[Hash_ID],Table_People[[#This Row],[Hash_ID]])&gt;1,"Y","N")</f>
        <v>N</v>
      </c>
      <c r="U279" s="2"/>
    </row>
    <row r="280" spans="1:21" x14ac:dyDescent="0.35">
      <c r="A280" s="2" t="str">
        <f>"P-" &amp; UPPER(TRIM(Table_People[[#This Row],[Surname]])) &amp; "|" &amp; UPPER(TRIM(Table_People[[#This Row],[Name]]))</f>
        <v>P-BURNE-JONES|PHILIP</v>
      </c>
      <c r="B280" s="2" t="s">
        <v>380</v>
      </c>
      <c r="C280" s="2" t="s">
        <v>1588</v>
      </c>
      <c r="D280" s="2" t="s">
        <v>5045</v>
      </c>
      <c r="E280" s="2" t="s">
        <v>1389</v>
      </c>
      <c r="F280" s="2" t="s">
        <v>10</v>
      </c>
      <c r="G280" s="2" t="s">
        <v>91</v>
      </c>
      <c r="H280" s="2"/>
      <c r="I280" s="2"/>
      <c r="J280" s="2"/>
      <c r="K280" s="2"/>
      <c r="L280" s="2"/>
      <c r="M280" s="2"/>
      <c r="N280" s="2"/>
      <c r="O280" s="2"/>
      <c r="P280" s="2"/>
      <c r="Q280" s="2"/>
      <c r="R280" s="2" t="str">
        <f>IF(Table_People[[#This Row],[Surname]]="", Table_People[[#This Row],[Name]], Table_People[[#This Row],[Name]]&amp;", "&amp;Table_People[[#This Row],[Surname]])</f>
        <v>Philip, Burne-Jones</v>
      </c>
      <c r="S280" s="2" t="str">
        <f>IF(Table_People[[#This Row],[Surname]]="", Table_People[[#This Row],[Name]], Table_People[[#This Row],[Surname]]&amp;", "&amp;Table_People[[#This Row],[Name]])</f>
        <v>Burne-Jones, Philip</v>
      </c>
      <c r="T280" s="2" t="str">
        <f>IF(COUNTIFS(Table_People[Hash_ID],Table_People[[#This Row],[Hash_ID]])&gt;1,"Y","N")</f>
        <v>N</v>
      </c>
      <c r="U280" s="2"/>
    </row>
    <row r="281" spans="1:21" x14ac:dyDescent="0.35">
      <c r="A281" s="2" t="str">
        <f>"P-" &amp; UPPER(TRIM(Table_People[[#This Row],[Surname]])) &amp; "|" &amp; UPPER(TRIM(Table_People[[#This Row],[Name]]))</f>
        <v>P-BURNETT|FRANCES HODGSON</v>
      </c>
      <c r="B281" s="2" t="s">
        <v>6043</v>
      </c>
      <c r="C281" s="2" t="s">
        <v>6044</v>
      </c>
      <c r="D281" s="2"/>
      <c r="E281" s="2" t="s">
        <v>5485</v>
      </c>
      <c r="F281" s="2" t="s">
        <v>25</v>
      </c>
      <c r="G281" s="2" t="s">
        <v>10892</v>
      </c>
      <c r="H281" s="2"/>
      <c r="I281" s="2"/>
      <c r="J281" s="2"/>
      <c r="K281" s="2"/>
      <c r="L281" s="2"/>
      <c r="M281" s="2"/>
      <c r="N281" s="2"/>
      <c r="O281" s="2"/>
      <c r="P281" s="2"/>
      <c r="Q281" s="2"/>
      <c r="R281" s="2" t="str">
        <f>IF(Table_People[[#This Row],[Surname]]="", Table_People[[#This Row],[Name]], Table_People[[#This Row],[Name]]&amp;", "&amp;Table_People[[#This Row],[Surname]])</f>
        <v>Frances Hodgson, Burnett</v>
      </c>
      <c r="S281" s="2" t="str">
        <f>IF(Table_People[[#This Row],[Surname]]="", Table_People[[#This Row],[Name]], Table_People[[#This Row],[Surname]]&amp;", "&amp;Table_People[[#This Row],[Name]])</f>
        <v>Burnett, Frances Hodgson</v>
      </c>
      <c r="T281" s="2" t="str">
        <f>IF(COUNTIFS(Table_People[Hash_ID],Table_People[[#This Row],[Hash_ID]])&gt;1,"Y","N")</f>
        <v>N</v>
      </c>
      <c r="U281" s="2"/>
    </row>
    <row r="282" spans="1:21" ht="29" x14ac:dyDescent="0.35">
      <c r="A282" s="2" t="str">
        <f>"P-" &amp; UPPER(TRIM(Table_People[[#This Row],[Surname]])) &amp; "|" &amp; UPPER(TRIM(Table_People[[#This Row],[Name]]))</f>
        <v>P-BURNS|CHARLES</v>
      </c>
      <c r="B282" s="2" t="s">
        <v>64</v>
      </c>
      <c r="C282" s="2" t="s">
        <v>20961</v>
      </c>
      <c r="D282" s="2"/>
      <c r="E282" s="2" t="s">
        <v>21422</v>
      </c>
      <c r="F282" s="2" t="s">
        <v>10</v>
      </c>
      <c r="G282" s="2" t="s">
        <v>63</v>
      </c>
      <c r="H282" s="2">
        <v>27</v>
      </c>
      <c r="I282" s="2" t="s">
        <v>21469</v>
      </c>
      <c r="J282" s="2">
        <v>1955</v>
      </c>
      <c r="K282" s="2"/>
      <c r="L282" s="2"/>
      <c r="M282" s="2"/>
      <c r="N282" s="2"/>
      <c r="O282" s="2"/>
      <c r="P282" s="2"/>
      <c r="Q282" s="2"/>
      <c r="R282" s="2" t="str">
        <f>IF(Table_People[[#This Row],[Surname]]="", Table_People[[#This Row],[Name]], Table_People[[#This Row],[Name]]&amp;", "&amp;Table_People[[#This Row],[Surname]])</f>
        <v>Charles, Burns</v>
      </c>
      <c r="S282" s="2" t="str">
        <f>IF(Table_People[[#This Row],[Surname]]="", Table_People[[#This Row],[Name]], Table_People[[#This Row],[Surname]]&amp;", "&amp;Table_People[[#This Row],[Name]])</f>
        <v>Burns, Charles</v>
      </c>
      <c r="T282" s="2" t="str">
        <f>IF(COUNTIFS(Table_People[Hash_ID],Table_People[[#This Row],[Hash_ID]])&gt;1,"Y","N")</f>
        <v>N</v>
      </c>
      <c r="U282" s="2"/>
    </row>
    <row r="283" spans="1:21" x14ac:dyDescent="0.35">
      <c r="A283" s="2" t="str">
        <f>"P-" &amp; UPPER(TRIM(Table_People[[#This Row],[Surname]])) &amp; "|" &amp; UPPER(TRIM(Table_People[[#This Row],[Name]]))</f>
        <v>P-BURROUGHS|WILLIAM S.</v>
      </c>
      <c r="B283" s="2" t="s">
        <v>977</v>
      </c>
      <c r="C283" s="2" t="s">
        <v>470</v>
      </c>
      <c r="D283" s="2"/>
      <c r="E283" s="2" t="s">
        <v>10757</v>
      </c>
      <c r="F283" s="2" t="s">
        <v>10</v>
      </c>
      <c r="G283" s="2" t="s">
        <v>63</v>
      </c>
      <c r="H283" s="2"/>
      <c r="I283" s="2"/>
      <c r="J283" s="2"/>
      <c r="K283" s="2"/>
      <c r="L283" s="2"/>
      <c r="M283" s="2"/>
      <c r="N283" s="2"/>
      <c r="O283" s="2"/>
      <c r="P283" s="2"/>
      <c r="Q283" s="2"/>
      <c r="R283" s="2" t="str">
        <f>IF(Table_People[[#This Row],[Surname]]="", Table_People[[#This Row],[Name]], Table_People[[#This Row],[Name]]&amp;", "&amp;Table_People[[#This Row],[Surname]])</f>
        <v>William S., Burroughs</v>
      </c>
      <c r="S283" s="2" t="str">
        <f>IF(Table_People[[#This Row],[Surname]]="", Table_People[[#This Row],[Name]], Table_People[[#This Row],[Surname]]&amp;", "&amp;Table_People[[#This Row],[Name]])</f>
        <v>Burroughs, William S.</v>
      </c>
      <c r="T283" s="2" t="str">
        <f>IF(COUNTIFS(Table_People[Hash_ID],Table_People[[#This Row],[Hash_ID]])&gt;1,"Y","N")</f>
        <v>N</v>
      </c>
      <c r="U283" s="2"/>
    </row>
    <row r="284" spans="1:21" x14ac:dyDescent="0.35">
      <c r="A284" s="2" t="str">
        <f>"P-" &amp; UPPER(TRIM(Table_People[[#This Row],[Surname]])) &amp; "|" &amp; UPPER(TRIM(Table_People[[#This Row],[Name]]))</f>
        <v>P-BURTON|ROBERT</v>
      </c>
      <c r="B284" s="2" t="s">
        <v>1031</v>
      </c>
      <c r="C284" s="2" t="s">
        <v>5520</v>
      </c>
      <c r="D284" s="2"/>
      <c r="E284" s="2" t="s">
        <v>5592</v>
      </c>
      <c r="F284" s="2" t="s">
        <v>10</v>
      </c>
      <c r="G284" s="2" t="s">
        <v>72</v>
      </c>
      <c r="H284" s="2"/>
      <c r="I284" s="2"/>
      <c r="J284" s="2"/>
      <c r="K284" s="2"/>
      <c r="L284" s="2"/>
      <c r="M284" s="2"/>
      <c r="N284" s="2"/>
      <c r="O284" s="2"/>
      <c r="P284" s="2"/>
      <c r="Q284" s="2"/>
      <c r="R284" s="2" t="str">
        <f>IF(Table_People[[#This Row],[Surname]]="", Table_People[[#This Row],[Name]], Table_People[[#This Row],[Name]]&amp;", "&amp;Table_People[[#This Row],[Surname]])</f>
        <v>Robert, Burton</v>
      </c>
      <c r="S284" s="2" t="str">
        <f>IF(Table_People[[#This Row],[Surname]]="", Table_People[[#This Row],[Name]], Table_People[[#This Row],[Surname]]&amp;", "&amp;Table_People[[#This Row],[Name]])</f>
        <v>Burton, Robert</v>
      </c>
      <c r="T284" s="2" t="str">
        <f>IF(COUNTIFS(Table_People[Hash_ID],Table_People[[#This Row],[Hash_ID]])&gt;1,"Y","N")</f>
        <v>N</v>
      </c>
      <c r="U284" s="2"/>
    </row>
    <row r="285" spans="1:21" ht="29" x14ac:dyDescent="0.35">
      <c r="A285" s="2" t="str">
        <f>"P-" &amp; UPPER(TRIM(Table_People[[#This Row],[Surname]])) &amp; "|" &amp; UPPER(TRIM(Table_People[[#This Row],[Name]]))</f>
        <v>P-BUSONI|FERRUCCIO</v>
      </c>
      <c r="B285" s="2" t="s">
        <v>12512</v>
      </c>
      <c r="C285" s="2" t="s">
        <v>12513</v>
      </c>
      <c r="D285" s="2" t="s">
        <v>12514</v>
      </c>
      <c r="E285" s="2" t="s">
        <v>12346</v>
      </c>
      <c r="F285" s="2" t="s">
        <v>10</v>
      </c>
      <c r="G285" s="2" t="s">
        <v>87</v>
      </c>
      <c r="H285" s="2"/>
      <c r="I285" s="2"/>
      <c r="J285" s="2"/>
      <c r="K285" s="2"/>
      <c r="L285" s="2"/>
      <c r="M285" s="2"/>
      <c r="N285" s="2"/>
      <c r="O285" s="2"/>
      <c r="P285" s="2"/>
      <c r="Q285" s="2"/>
      <c r="R285" s="2" t="str">
        <f>IF(Table_People[[#This Row],[Surname]]="", Table_People[[#This Row],[Name]], Table_People[[#This Row],[Name]]&amp;", "&amp;Table_People[[#This Row],[Surname]])</f>
        <v>Ferruccio, Busoni</v>
      </c>
      <c r="S285" s="2" t="str">
        <f>IF(Table_People[[#This Row],[Surname]]="", Table_People[[#This Row],[Name]], Table_People[[#This Row],[Surname]]&amp;", "&amp;Table_People[[#This Row],[Name]])</f>
        <v>Busoni, Ferruccio</v>
      </c>
      <c r="T285" s="2" t="str">
        <f>IF(COUNTIFS(Table_People[Hash_ID],Table_People[[#This Row],[Hash_ID]])&gt;1,"Y","N")</f>
        <v>N</v>
      </c>
      <c r="U285" s="2"/>
    </row>
    <row r="286" spans="1:21" x14ac:dyDescent="0.35">
      <c r="A286" s="2" t="str">
        <f>"P-" &amp; UPPER(TRIM(Table_People[[#This Row],[Surname]])) &amp; "|" &amp; UPPER(TRIM(Table_People[[#This Row],[Name]]))</f>
        <v>P-BUTCHER|ROSEMARY</v>
      </c>
      <c r="B286" s="2" t="s">
        <v>12684</v>
      </c>
      <c r="C286" s="2" t="s">
        <v>12685</v>
      </c>
      <c r="D286" s="2" t="s">
        <v>12686</v>
      </c>
      <c r="E286" s="2" t="s">
        <v>12566</v>
      </c>
      <c r="F286" s="2" t="s">
        <v>25</v>
      </c>
      <c r="G286" s="2" t="s">
        <v>91</v>
      </c>
      <c r="H286" s="2"/>
      <c r="I286" s="2"/>
      <c r="J286" s="2"/>
      <c r="K286" s="2"/>
      <c r="L286" s="2"/>
      <c r="M286" s="2"/>
      <c r="N286" s="2"/>
      <c r="O286" s="2"/>
      <c r="P286" s="2"/>
      <c r="Q286" s="2"/>
      <c r="R286" s="2" t="str">
        <f>IF(Table_People[[#This Row],[Surname]]="", Table_People[[#This Row],[Name]], Table_People[[#This Row],[Name]]&amp;", "&amp;Table_People[[#This Row],[Surname]])</f>
        <v>Rosemary, Butcher</v>
      </c>
      <c r="S286" s="2" t="str">
        <f>IF(Table_People[[#This Row],[Surname]]="", Table_People[[#This Row],[Name]], Table_People[[#This Row],[Surname]]&amp;", "&amp;Table_People[[#This Row],[Name]])</f>
        <v>Butcher, Rosemary</v>
      </c>
      <c r="T286" s="2" t="str">
        <f>IF(COUNTIFS(Table_People[Hash_ID],Table_People[[#This Row],[Hash_ID]])&gt;1,"Y","N")</f>
        <v>N</v>
      </c>
      <c r="U286" s="2"/>
    </row>
    <row r="287" spans="1:21" x14ac:dyDescent="0.35">
      <c r="A287" s="2" t="str">
        <f>"P-" &amp; UPPER(TRIM(Table_People[[#This Row],[Surname]])) &amp; "|" &amp; UPPER(TRIM(Table_People[[#This Row],[Name]]))</f>
        <v>P-BUTLER|JUDITH</v>
      </c>
      <c r="B287" s="2" t="s">
        <v>707</v>
      </c>
      <c r="C287" s="2" t="s">
        <v>360</v>
      </c>
      <c r="D287" s="2"/>
      <c r="E287" s="2" t="s">
        <v>10821</v>
      </c>
      <c r="F287" s="2" t="s">
        <v>25</v>
      </c>
      <c r="G287" s="2" t="s">
        <v>63</v>
      </c>
      <c r="H287" s="2"/>
      <c r="I287" s="2"/>
      <c r="J287" s="2"/>
      <c r="K287" s="2"/>
      <c r="L287" s="2"/>
      <c r="M287" s="2"/>
      <c r="N287" s="2"/>
      <c r="O287" s="2"/>
      <c r="P287" s="2"/>
      <c r="Q287" s="2"/>
      <c r="R287" s="2" t="str">
        <f>IF(Table_People[[#This Row],[Surname]]="", Table_People[[#This Row],[Name]], Table_People[[#This Row],[Name]]&amp;", "&amp;Table_People[[#This Row],[Surname]])</f>
        <v>Judith, Butler</v>
      </c>
      <c r="S287" s="2" t="str">
        <f>IF(Table_People[[#This Row],[Surname]]="", Table_People[[#This Row],[Name]], Table_People[[#This Row],[Surname]]&amp;", "&amp;Table_People[[#This Row],[Name]])</f>
        <v>Butler, Judith</v>
      </c>
      <c r="T287" s="2" t="str">
        <f>IF(COUNTIFS(Table_People[Hash_ID],Table_People[[#This Row],[Hash_ID]])&gt;1,"Y","N")</f>
        <v>N</v>
      </c>
      <c r="U287" s="2"/>
    </row>
    <row r="288" spans="1:21" x14ac:dyDescent="0.35">
      <c r="A288" s="2" t="str">
        <f>"P-" &amp; UPPER(TRIM(Table_People[[#This Row],[Surname]])) &amp; "|" &amp; UPPER(TRIM(Table_People[[#This Row],[Name]]))</f>
        <v>P-BUTLER|OCTAVIA E.</v>
      </c>
      <c r="B288" s="2" t="s">
        <v>359</v>
      </c>
      <c r="C288" s="2" t="s">
        <v>360</v>
      </c>
      <c r="D288" s="2"/>
      <c r="E288" s="2" t="s">
        <v>361</v>
      </c>
      <c r="F288" s="2" t="s">
        <v>25</v>
      </c>
      <c r="G288" s="2" t="s">
        <v>63</v>
      </c>
      <c r="H288" s="2"/>
      <c r="I288" s="2"/>
      <c r="J288" s="2"/>
      <c r="K288" s="2"/>
      <c r="L288" s="2"/>
      <c r="M288" s="2"/>
      <c r="N288" s="2"/>
      <c r="O288" s="2"/>
      <c r="P288" s="2"/>
      <c r="Q288" s="2"/>
      <c r="R288" s="2" t="str">
        <f>IF(Table_People[[#This Row],[Surname]]="", Table_People[[#This Row],[Name]], Table_People[[#This Row],[Name]]&amp;", "&amp;Table_People[[#This Row],[Surname]])</f>
        <v>Octavia E., Butler</v>
      </c>
      <c r="S288" s="2" t="str">
        <f>IF(Table_People[[#This Row],[Surname]]="", Table_People[[#This Row],[Name]], Table_People[[#This Row],[Surname]]&amp;", "&amp;Table_People[[#This Row],[Name]])</f>
        <v>Butler, Octavia E.</v>
      </c>
      <c r="T288" s="2" t="str">
        <f>IF(COUNTIFS(Table_People[Hash_ID],Table_People[[#This Row],[Hash_ID]])&gt;1,"Y","N")</f>
        <v>N</v>
      </c>
      <c r="U288" s="2"/>
    </row>
    <row r="289" spans="1:21" x14ac:dyDescent="0.35">
      <c r="A289" s="2" t="str">
        <f>"P-" &amp; UPPER(TRIM(Table_People[[#This Row],[Surname]])) &amp; "|" &amp; UPPER(TRIM(Table_People[[#This Row],[Name]]))</f>
        <v>P-BUTOR|MICHEL</v>
      </c>
      <c r="B289" s="2" t="s">
        <v>561</v>
      </c>
      <c r="C289" s="2" t="s">
        <v>1841</v>
      </c>
      <c r="D289" s="2"/>
      <c r="E289" s="2" t="s">
        <v>28</v>
      </c>
      <c r="F289" s="2" t="s">
        <v>10</v>
      </c>
      <c r="G289" s="2" t="s">
        <v>15</v>
      </c>
      <c r="H289" s="2"/>
      <c r="I289" s="2"/>
      <c r="J289" s="2"/>
      <c r="K289" s="2"/>
      <c r="L289" s="2"/>
      <c r="M289" s="2"/>
      <c r="N289" s="2"/>
      <c r="O289" s="2"/>
      <c r="P289" s="2"/>
      <c r="Q289" s="2"/>
      <c r="R289" s="2" t="str">
        <f>IF(Table_People[[#This Row],[Surname]]="", Table_People[[#This Row],[Name]], Table_People[[#This Row],[Name]]&amp;", "&amp;Table_People[[#This Row],[Surname]])</f>
        <v>Michel, Butor</v>
      </c>
      <c r="S289" s="2" t="str">
        <f>IF(Table_People[[#This Row],[Surname]]="", Table_People[[#This Row],[Name]], Table_People[[#This Row],[Surname]]&amp;", "&amp;Table_People[[#This Row],[Name]])</f>
        <v>Butor, Michel</v>
      </c>
      <c r="T289" s="2" t="str">
        <f>IF(COUNTIFS(Table_People[Hash_ID],Table_People[[#This Row],[Hash_ID]])&gt;1,"Y","N")</f>
        <v>N</v>
      </c>
      <c r="U289" s="2"/>
    </row>
    <row r="290" spans="1:21" x14ac:dyDescent="0.35">
      <c r="A290" s="2" t="str">
        <f>"P-" &amp; UPPER(TRIM(Table_People[[#This Row],[Surname]])) &amp; "|" &amp; UPPER(TRIM(Table_People[[#This Row],[Name]]))</f>
        <v>P-BUXTEHUDE|DIETERICH</v>
      </c>
      <c r="B290" s="2" t="s">
        <v>12506</v>
      </c>
      <c r="C290" s="2" t="s">
        <v>12507</v>
      </c>
      <c r="D290" s="2" t="s">
        <v>12508</v>
      </c>
      <c r="E290" s="2" t="s">
        <v>12366</v>
      </c>
      <c r="F290" s="2" t="s">
        <v>10</v>
      </c>
      <c r="G290" s="2" t="s">
        <v>21462</v>
      </c>
      <c r="H290" s="2"/>
      <c r="I290" s="2"/>
      <c r="J290" s="2"/>
      <c r="K290" s="2"/>
      <c r="L290" s="2"/>
      <c r="M290" s="2"/>
      <c r="N290" s="2"/>
      <c r="O290" s="2"/>
      <c r="P290" s="2"/>
      <c r="Q290" s="2"/>
      <c r="R290" s="2" t="str">
        <f>IF(Table_People[[#This Row],[Surname]]="", Table_People[[#This Row],[Name]], Table_People[[#This Row],[Name]]&amp;", "&amp;Table_People[[#This Row],[Surname]])</f>
        <v>Dieterich, Buxtehude</v>
      </c>
      <c r="S290" s="2" t="str">
        <f>IF(Table_People[[#This Row],[Surname]]="", Table_People[[#This Row],[Name]], Table_People[[#This Row],[Surname]]&amp;", "&amp;Table_People[[#This Row],[Name]])</f>
        <v>Buxtehude, Dieterich</v>
      </c>
      <c r="T290" s="2" t="str">
        <f>IF(COUNTIFS(Table_People[Hash_ID],Table_People[[#This Row],[Hash_ID]])&gt;1,"Y","N")</f>
        <v>N</v>
      </c>
      <c r="U290" s="2"/>
    </row>
    <row r="291" spans="1:21" ht="29" x14ac:dyDescent="0.35">
      <c r="A291" s="2" t="str">
        <f>"P-" &amp; UPPER(TRIM(Table_People[[#This Row],[Surname]])) &amp; "|" &amp; UPPER(TRIM(Table_People[[#This Row],[Name]]))</f>
        <v>P-BUZZATI|DINO</v>
      </c>
      <c r="B291" s="2" t="s">
        <v>2182</v>
      </c>
      <c r="C291" s="2" t="s">
        <v>2183</v>
      </c>
      <c r="D291" s="2" t="s">
        <v>3258</v>
      </c>
      <c r="E291" s="2" t="s">
        <v>150</v>
      </c>
      <c r="F291" s="2" t="s">
        <v>10</v>
      </c>
      <c r="G291" s="2" t="s">
        <v>87</v>
      </c>
      <c r="H291" s="2"/>
      <c r="I291" s="2"/>
      <c r="J291" s="2"/>
      <c r="K291" s="2"/>
      <c r="L291" s="2"/>
      <c r="M291" s="2"/>
      <c r="N291" s="2"/>
      <c r="O291" s="2"/>
      <c r="P291" s="2"/>
      <c r="Q291" s="2"/>
      <c r="R291" s="2" t="str">
        <f>IF(Table_People[[#This Row],[Surname]]="", Table_People[[#This Row],[Name]], Table_People[[#This Row],[Name]]&amp;", "&amp;Table_People[[#This Row],[Surname]])</f>
        <v>Dino, Buzzati</v>
      </c>
      <c r="S291" s="2" t="str">
        <f>IF(Table_People[[#This Row],[Surname]]="", Table_People[[#This Row],[Name]], Table_People[[#This Row],[Surname]]&amp;", "&amp;Table_People[[#This Row],[Name]])</f>
        <v>Buzzati, Dino</v>
      </c>
      <c r="T291" s="2" t="str">
        <f>IF(COUNTIFS(Table_People[Hash_ID],Table_People[[#This Row],[Hash_ID]])&gt;1,"Y","N")</f>
        <v>N</v>
      </c>
      <c r="U291" s="2"/>
    </row>
    <row r="292" spans="1:21" x14ac:dyDescent="0.35">
      <c r="A292" s="2" t="str">
        <f>"P-" &amp; UPPER(TRIM(Table_People[[#This Row],[Surname]])) &amp; "|" &amp; UPPER(TRIM(Table_People[[#This Row],[Name]]))</f>
        <v>P-BYRD|WILLIAM</v>
      </c>
      <c r="B292" s="2" t="s">
        <v>469</v>
      </c>
      <c r="C292" s="2" t="s">
        <v>12402</v>
      </c>
      <c r="D292" s="2" t="s">
        <v>12403</v>
      </c>
      <c r="E292" s="2" t="s">
        <v>12366</v>
      </c>
      <c r="F292" s="2" t="s">
        <v>10</v>
      </c>
      <c r="G292" s="2" t="s">
        <v>72</v>
      </c>
      <c r="H292" s="2"/>
      <c r="I292" s="2"/>
      <c r="J292" s="2"/>
      <c r="K292" s="2"/>
      <c r="L292" s="2"/>
      <c r="M292" s="2"/>
      <c r="N292" s="2"/>
      <c r="O292" s="2"/>
      <c r="P292" s="2"/>
      <c r="Q292" s="2"/>
      <c r="R292" s="2" t="str">
        <f>IF(Table_People[[#This Row],[Surname]]="", Table_People[[#This Row],[Name]], Table_People[[#This Row],[Name]]&amp;", "&amp;Table_People[[#This Row],[Surname]])</f>
        <v>William, Byrd</v>
      </c>
      <c r="S292" s="2" t="str">
        <f>IF(Table_People[[#This Row],[Surname]]="", Table_People[[#This Row],[Name]], Table_People[[#This Row],[Surname]]&amp;", "&amp;Table_People[[#This Row],[Name]])</f>
        <v>Byrd, William</v>
      </c>
      <c r="T292" s="2" t="str">
        <f>IF(COUNTIFS(Table_People[Hash_ID],Table_People[[#This Row],[Hash_ID]])&gt;1,"Y","N")</f>
        <v>N</v>
      </c>
      <c r="U292" s="2"/>
    </row>
    <row r="293" spans="1:21" x14ac:dyDescent="0.35">
      <c r="A293" s="2" t="str">
        <f>"P-" &amp; UPPER(TRIM(Table_People[[#This Row],[Surname]])) &amp; "|" &amp; UPPER(TRIM(Table_People[[#This Row],[Name]]))</f>
        <v>P-CABANEL|ALEXANDRE</v>
      </c>
      <c r="B293" s="2" t="s">
        <v>16</v>
      </c>
      <c r="C293" s="2" t="s">
        <v>3010</v>
      </c>
      <c r="D293" s="2"/>
      <c r="E293" s="2" t="s">
        <v>1389</v>
      </c>
      <c r="F293" s="2" t="s">
        <v>10</v>
      </c>
      <c r="G293" s="2" t="s">
        <v>15</v>
      </c>
      <c r="H293" s="2"/>
      <c r="I293" s="2"/>
      <c r="J293" s="2"/>
      <c r="K293" s="2"/>
      <c r="L293" s="2"/>
      <c r="M293" s="2"/>
      <c r="N293" s="2"/>
      <c r="O293" s="2"/>
      <c r="P293" s="2"/>
      <c r="Q293" s="2"/>
      <c r="R293" s="2" t="str">
        <f>IF(Table_People[[#This Row],[Surname]]="", Table_People[[#This Row],[Name]], Table_People[[#This Row],[Name]]&amp;", "&amp;Table_People[[#This Row],[Surname]])</f>
        <v>Alexandre, Cabanel</v>
      </c>
      <c r="S293" s="2" t="str">
        <f>IF(Table_People[[#This Row],[Surname]]="", Table_People[[#This Row],[Name]], Table_People[[#This Row],[Surname]]&amp;", "&amp;Table_People[[#This Row],[Name]])</f>
        <v>Cabanel, Alexandre</v>
      </c>
      <c r="T293" s="2" t="str">
        <f>IF(COUNTIFS(Table_People[Hash_ID],Table_People[[#This Row],[Hash_ID]])&gt;1,"Y","N")</f>
        <v>N</v>
      </c>
      <c r="U293" s="2"/>
    </row>
    <row r="294" spans="1:21" ht="29" x14ac:dyDescent="0.35">
      <c r="A294" s="2" t="str">
        <f>"P-" &amp; UPPER(TRIM(Table_People[[#This Row],[Surname]])) &amp; "|" &amp; UPPER(TRIM(Table_People[[#This Row],[Name]]))</f>
        <v>P-CABRERA INFANTE|GUILLERMO</v>
      </c>
      <c r="B294" s="2" t="s">
        <v>20906</v>
      </c>
      <c r="C294" s="2" t="s">
        <v>20907</v>
      </c>
      <c r="D294" s="2"/>
      <c r="E294" s="2" t="s">
        <v>21377</v>
      </c>
      <c r="F294" s="2" t="s">
        <v>10</v>
      </c>
      <c r="G294" s="2" t="s">
        <v>21378</v>
      </c>
      <c r="H294" s="2">
        <v>22</v>
      </c>
      <c r="I294" s="2" t="s">
        <v>20995</v>
      </c>
      <c r="J294" s="2">
        <v>1929</v>
      </c>
      <c r="K294" s="2"/>
      <c r="L294" s="2"/>
      <c r="M294" s="2">
        <v>21</v>
      </c>
      <c r="N294" s="2" t="s">
        <v>21466</v>
      </c>
      <c r="O294" s="2">
        <v>2005</v>
      </c>
      <c r="P294" s="2"/>
      <c r="Q294" s="2"/>
      <c r="R294" s="2" t="str">
        <f>IF(Table_People[[#This Row],[Surname]]="", Table_People[[#This Row],[Name]], Table_People[[#This Row],[Name]]&amp;", "&amp;Table_People[[#This Row],[Surname]])</f>
        <v>Guillermo, Cabrera Infante</v>
      </c>
      <c r="S294" s="2" t="str">
        <f>IF(Table_People[[#This Row],[Surname]]="", Table_People[[#This Row],[Name]], Table_People[[#This Row],[Surname]]&amp;", "&amp;Table_People[[#This Row],[Name]])</f>
        <v>Cabrera Infante, Guillermo</v>
      </c>
      <c r="T294" s="2" t="str">
        <f>IF(COUNTIFS(Table_People[Hash_ID],Table_People[[#This Row],[Hash_ID]])&gt;1,"Y","N")</f>
        <v>N</v>
      </c>
      <c r="U294" s="2"/>
    </row>
    <row r="295" spans="1:21" ht="29" x14ac:dyDescent="0.35">
      <c r="A295" s="2" t="str">
        <f>"P-" &amp; UPPER(TRIM(Table_People[[#This Row],[Surname]])) &amp; "|" &amp; UPPER(TRIM(Table_People[[#This Row],[Name]]))</f>
        <v>P-CACHO|LYDIA</v>
      </c>
      <c r="B295" s="2" t="s">
        <v>301</v>
      </c>
      <c r="C295" s="2" t="s">
        <v>1018</v>
      </c>
      <c r="D295" s="2"/>
      <c r="E295" s="2" t="s">
        <v>981</v>
      </c>
      <c r="F295" s="2" t="s">
        <v>25</v>
      </c>
      <c r="G295" s="2" t="s">
        <v>134</v>
      </c>
      <c r="H295" s="2"/>
      <c r="I295" s="2"/>
      <c r="J295" s="2"/>
      <c r="K295" s="2"/>
      <c r="L295" s="2"/>
      <c r="M295" s="2"/>
      <c r="N295" s="2"/>
      <c r="O295" s="2"/>
      <c r="P295" s="2"/>
      <c r="Q295" s="2"/>
      <c r="R295" s="2" t="str">
        <f>IF(Table_People[[#This Row],[Surname]]="", Table_People[[#This Row],[Name]], Table_People[[#This Row],[Name]]&amp;", "&amp;Table_People[[#This Row],[Surname]])</f>
        <v>Lydia, Cacho</v>
      </c>
      <c r="S295" s="2" t="str">
        <f>IF(Table_People[[#This Row],[Surname]]="", Table_People[[#This Row],[Name]], Table_People[[#This Row],[Surname]]&amp;", "&amp;Table_People[[#This Row],[Name]])</f>
        <v>Cacho, Lydia</v>
      </c>
      <c r="T295" s="2" t="str">
        <f>IF(COUNTIFS(Table_People[Hash_ID],Table_People[[#This Row],[Hash_ID]])&gt;1,"Y","N")</f>
        <v>N</v>
      </c>
      <c r="U295" s="2"/>
    </row>
    <row r="296" spans="1:21" x14ac:dyDescent="0.35">
      <c r="A296" s="2" t="str">
        <f>"P-" &amp; UPPER(TRIM(Table_People[[#This Row],[Surname]])) &amp; "|" &amp; UPPER(TRIM(Table_People[[#This Row],[Name]]))</f>
        <v>P-CADOGAN COWPER|FRANK</v>
      </c>
      <c r="B296" s="2" t="s">
        <v>141</v>
      </c>
      <c r="C296" s="2" t="s">
        <v>3067</v>
      </c>
      <c r="D296" s="2"/>
      <c r="E296" s="2" t="s">
        <v>1389</v>
      </c>
      <c r="F296" s="2" t="s">
        <v>10</v>
      </c>
      <c r="G296" s="2" t="s">
        <v>91</v>
      </c>
      <c r="H296" s="2"/>
      <c r="I296" s="2"/>
      <c r="J296" s="2"/>
      <c r="K296" s="2"/>
      <c r="L296" s="2"/>
      <c r="M296" s="2"/>
      <c r="N296" s="2"/>
      <c r="O296" s="2"/>
      <c r="P296" s="2"/>
      <c r="Q296" s="2"/>
      <c r="R296" s="2" t="str">
        <f>IF(Table_People[[#This Row],[Surname]]="", Table_People[[#This Row],[Name]], Table_People[[#This Row],[Name]]&amp;", "&amp;Table_People[[#This Row],[Surname]])</f>
        <v>Frank, Cadogan Cowper</v>
      </c>
      <c r="S296" s="2" t="str">
        <f>IF(Table_People[[#This Row],[Surname]]="", Table_People[[#This Row],[Name]], Table_People[[#This Row],[Surname]]&amp;", "&amp;Table_People[[#This Row],[Name]])</f>
        <v>Cadogan Cowper, Frank</v>
      </c>
      <c r="T296" s="2" t="str">
        <f>IF(COUNTIFS(Table_People[Hash_ID],Table_People[[#This Row],[Hash_ID]])&gt;1,"Y","N")</f>
        <v>N</v>
      </c>
      <c r="U296" s="2"/>
    </row>
    <row r="297" spans="1:21" x14ac:dyDescent="0.35">
      <c r="A297" s="2" t="str">
        <f>"P-" &amp; UPPER(TRIM(Table_People[[#This Row],[Surname]])) &amp; "|" &amp; UPPER(TRIM(Table_People[[#This Row],[Name]]))</f>
        <v>P-CAETANI|SVEVA</v>
      </c>
      <c r="B297" s="2" t="s">
        <v>3213</v>
      </c>
      <c r="C297" s="2" t="s">
        <v>3214</v>
      </c>
      <c r="D297" s="2"/>
      <c r="E297" s="2" t="s">
        <v>3131</v>
      </c>
      <c r="F297" s="2" t="s">
        <v>25</v>
      </c>
      <c r="G297" s="2" t="s">
        <v>10947</v>
      </c>
      <c r="H297" s="2"/>
      <c r="I297" s="2"/>
      <c r="J297" s="2"/>
      <c r="K297" s="2"/>
      <c r="L297" s="2"/>
      <c r="M297" s="2"/>
      <c r="N297" s="2"/>
      <c r="O297" s="2"/>
      <c r="P297" s="2"/>
      <c r="Q297" s="2"/>
      <c r="R297" s="2" t="str">
        <f>IF(Table_People[[#This Row],[Surname]]="", Table_People[[#This Row],[Name]], Table_People[[#This Row],[Name]]&amp;", "&amp;Table_People[[#This Row],[Surname]])</f>
        <v>Sveva, Caetani</v>
      </c>
      <c r="S297" s="2" t="str">
        <f>IF(Table_People[[#This Row],[Surname]]="", Table_People[[#This Row],[Name]], Table_People[[#This Row],[Surname]]&amp;", "&amp;Table_People[[#This Row],[Name]])</f>
        <v>Caetani, Sveva</v>
      </c>
      <c r="T297" s="2" t="str">
        <f>IF(COUNTIFS(Table_People[Hash_ID],Table_People[[#This Row],[Hash_ID]])&gt;1,"Y","N")</f>
        <v>N</v>
      </c>
      <c r="U297" s="2"/>
    </row>
    <row r="298" spans="1:21" x14ac:dyDescent="0.35">
      <c r="A298" s="2" t="str">
        <f>"P-" &amp; UPPER(TRIM(Table_People[[#This Row],[Surname]])) &amp; "|" &amp; UPPER(TRIM(Table_People[[#This Row],[Name]]))</f>
        <v>P-CAFFI|IPPOLITO</v>
      </c>
      <c r="B298" s="2" t="s">
        <v>3108</v>
      </c>
      <c r="C298" s="2" t="s">
        <v>3109</v>
      </c>
      <c r="D298" s="2"/>
      <c r="E298" s="2" t="s">
        <v>1389</v>
      </c>
      <c r="F298" s="2" t="s">
        <v>10</v>
      </c>
      <c r="G298" s="2" t="s">
        <v>87</v>
      </c>
      <c r="H298" s="2"/>
      <c r="I298" s="2"/>
      <c r="J298" s="2"/>
      <c r="K298" s="2"/>
      <c r="L298" s="2"/>
      <c r="M298" s="2"/>
      <c r="N298" s="2"/>
      <c r="O298" s="2"/>
      <c r="P298" s="2"/>
      <c r="Q298" s="2"/>
      <c r="R298" s="2" t="str">
        <f>IF(Table_People[[#This Row],[Surname]]="", Table_People[[#This Row],[Name]], Table_People[[#This Row],[Name]]&amp;", "&amp;Table_People[[#This Row],[Surname]])</f>
        <v>Ippolito, Caffi</v>
      </c>
      <c r="S298" s="2" t="str">
        <f>IF(Table_People[[#This Row],[Surname]]="", Table_People[[#This Row],[Name]], Table_People[[#This Row],[Surname]]&amp;", "&amp;Table_People[[#This Row],[Name]])</f>
        <v>Caffi, Ippolito</v>
      </c>
      <c r="T298" s="2" t="str">
        <f>IF(COUNTIFS(Table_People[Hash_ID],Table_People[[#This Row],[Hash_ID]])&gt;1,"Y","N")</f>
        <v>N</v>
      </c>
      <c r="U298" s="2"/>
    </row>
    <row r="299" spans="1:21" x14ac:dyDescent="0.35">
      <c r="A299" s="2" t="str">
        <f>"P-" &amp; UPPER(TRIM(Table_People[[#This Row],[Surname]])) &amp; "|" &amp; UPPER(TRIM(Table_People[[#This Row],[Name]]))</f>
        <v>P-CAGNACCI|GUIDO</v>
      </c>
      <c r="B299" s="2" t="s">
        <v>1711</v>
      </c>
      <c r="C299" s="2" t="s">
        <v>1712</v>
      </c>
      <c r="D299" s="2"/>
      <c r="E299" s="2" t="s">
        <v>1389</v>
      </c>
      <c r="F299" s="2" t="s">
        <v>10</v>
      </c>
      <c r="G299" s="2" t="s">
        <v>87</v>
      </c>
      <c r="H299" s="2"/>
      <c r="I299" s="2"/>
      <c r="J299" s="2"/>
      <c r="K299" s="2"/>
      <c r="L299" s="2"/>
      <c r="M299" s="2"/>
      <c r="N299" s="2"/>
      <c r="O299" s="2"/>
      <c r="P299" s="2"/>
      <c r="Q299" s="2"/>
      <c r="R299" s="2" t="str">
        <f>IF(Table_People[[#This Row],[Surname]]="", Table_People[[#This Row],[Name]], Table_People[[#This Row],[Name]]&amp;", "&amp;Table_People[[#This Row],[Surname]])</f>
        <v>Guido, Cagnacci</v>
      </c>
      <c r="S299" s="2" t="str">
        <f>IF(Table_People[[#This Row],[Surname]]="", Table_People[[#This Row],[Name]], Table_People[[#This Row],[Surname]]&amp;", "&amp;Table_People[[#This Row],[Name]])</f>
        <v>Cagnacci, Guido</v>
      </c>
      <c r="T299" s="2" t="str">
        <f>IF(COUNTIFS(Table_People[Hash_ID],Table_People[[#This Row],[Hash_ID]])&gt;1,"Y","N")</f>
        <v>N</v>
      </c>
      <c r="U299" s="2"/>
    </row>
    <row r="300" spans="1:21" x14ac:dyDescent="0.35">
      <c r="A300" s="2" t="str">
        <f>"P-" &amp; UPPER(TRIM(Table_People[[#This Row],[Surname]])) &amp; "|" &amp; UPPER(TRIM(Table_People[[#This Row],[Name]]))</f>
        <v>P-CAILLOIS|ROGER</v>
      </c>
      <c r="B300" s="2" t="s">
        <v>818</v>
      </c>
      <c r="C300" s="2" t="s">
        <v>819</v>
      </c>
      <c r="D300" s="2"/>
      <c r="E300" s="2" t="s">
        <v>684</v>
      </c>
      <c r="F300" s="2" t="s">
        <v>10</v>
      </c>
      <c r="G300" s="2" t="s">
        <v>15</v>
      </c>
      <c r="H300" s="2"/>
      <c r="I300" s="2"/>
      <c r="J300" s="2"/>
      <c r="K300" s="2"/>
      <c r="L300" s="2"/>
      <c r="M300" s="2"/>
      <c r="N300" s="2"/>
      <c r="O300" s="2"/>
      <c r="P300" s="2"/>
      <c r="Q300" s="2"/>
      <c r="R300" s="2" t="str">
        <f>IF(Table_People[[#This Row],[Surname]]="", Table_People[[#This Row],[Name]], Table_People[[#This Row],[Name]]&amp;", "&amp;Table_People[[#This Row],[Surname]])</f>
        <v>Roger, Caillois</v>
      </c>
      <c r="S300" s="2" t="str">
        <f>IF(Table_People[[#This Row],[Surname]]="", Table_People[[#This Row],[Name]], Table_People[[#This Row],[Surname]]&amp;", "&amp;Table_People[[#This Row],[Name]])</f>
        <v>Caillois, Roger</v>
      </c>
      <c r="T300" s="2" t="str">
        <f>IF(COUNTIFS(Table_People[Hash_ID],Table_People[[#This Row],[Hash_ID]])&gt;1,"Y","N")</f>
        <v>N</v>
      </c>
      <c r="U300" s="2"/>
    </row>
    <row r="301" spans="1:21" ht="29" x14ac:dyDescent="0.35">
      <c r="A301" s="2" t="str">
        <f>"P-" &amp; UPPER(TRIM(Table_People[[#This Row],[Surname]])) &amp; "|" &amp; UPPER(TRIM(Table_People[[#This Row],[Name]]))</f>
        <v>P-CALASSO|ROBERTO</v>
      </c>
      <c r="B301" s="2" t="s">
        <v>393</v>
      </c>
      <c r="C301" s="2" t="s">
        <v>2175</v>
      </c>
      <c r="D301" s="2"/>
      <c r="E301" s="2" t="s">
        <v>3256</v>
      </c>
      <c r="F301" s="2" t="s">
        <v>10</v>
      </c>
      <c r="G301" s="2" t="s">
        <v>87</v>
      </c>
      <c r="H301" s="2"/>
      <c r="I301" s="2"/>
      <c r="J301" s="2"/>
      <c r="K301" s="2"/>
      <c r="L301" s="2"/>
      <c r="M301" s="2"/>
      <c r="N301" s="2"/>
      <c r="O301" s="2"/>
      <c r="P301" s="2"/>
      <c r="Q301" s="2"/>
      <c r="R301" s="2" t="str">
        <f>IF(Table_People[[#This Row],[Surname]]="", Table_People[[#This Row],[Name]], Table_People[[#This Row],[Name]]&amp;", "&amp;Table_People[[#This Row],[Surname]])</f>
        <v>Roberto, Calasso</v>
      </c>
      <c r="S301" s="2" t="str">
        <f>IF(Table_People[[#This Row],[Surname]]="", Table_People[[#This Row],[Name]], Table_People[[#This Row],[Surname]]&amp;", "&amp;Table_People[[#This Row],[Name]])</f>
        <v>Calasso, Roberto</v>
      </c>
      <c r="T301" s="2" t="str">
        <f>IF(COUNTIFS(Table_People[Hash_ID],Table_People[[#This Row],[Hash_ID]])&gt;1,"Y","N")</f>
        <v>N</v>
      </c>
      <c r="U301" s="2"/>
    </row>
    <row r="302" spans="1:21" x14ac:dyDescent="0.35">
      <c r="A302" s="2" t="str">
        <f>"P-" &amp; UPPER(TRIM(Table_People[[#This Row],[Surname]])) &amp; "|" &amp; UPPER(TRIM(Table_People[[#This Row],[Name]]))</f>
        <v>P-CALATRAVA|SANTIAGO</v>
      </c>
      <c r="B302" s="2" t="s">
        <v>12210</v>
      </c>
      <c r="C302" s="2" t="s">
        <v>12211</v>
      </c>
      <c r="D302" s="2" t="s">
        <v>12212</v>
      </c>
      <c r="E302" s="2" t="s">
        <v>12213</v>
      </c>
      <c r="F302" s="2" t="s">
        <v>10</v>
      </c>
      <c r="G302" s="2" t="s">
        <v>12214</v>
      </c>
      <c r="H302" s="2"/>
      <c r="I302" s="2"/>
      <c r="J302" s="2"/>
      <c r="K302" s="2"/>
      <c r="L302" s="2"/>
      <c r="M302" s="2"/>
      <c r="N302" s="2"/>
      <c r="O302" s="2"/>
      <c r="P302" s="2"/>
      <c r="Q302" s="2"/>
      <c r="R302" s="2" t="str">
        <f>IF(Table_People[[#This Row],[Surname]]="", Table_People[[#This Row],[Name]], Table_People[[#This Row],[Name]]&amp;", "&amp;Table_People[[#This Row],[Surname]])</f>
        <v>Santiago, Calatrava</v>
      </c>
      <c r="S302" s="2" t="str">
        <f>IF(Table_People[[#This Row],[Surname]]="", Table_People[[#This Row],[Name]], Table_People[[#This Row],[Surname]]&amp;", "&amp;Table_People[[#This Row],[Name]])</f>
        <v>Calatrava, Santiago</v>
      </c>
      <c r="T302" s="2" t="str">
        <f>IF(COUNTIFS(Table_People[Hash_ID],Table_People[[#This Row],[Hash_ID]])&gt;1,"Y","N")</f>
        <v>N</v>
      </c>
      <c r="U302" s="2"/>
    </row>
    <row r="303" spans="1:21" x14ac:dyDescent="0.35">
      <c r="A303" s="2" t="str">
        <f>"P-" &amp; UPPER(TRIM(Table_People[[#This Row],[Surname]])) &amp; "|" &amp; UPPER(TRIM(Table_People[[#This Row],[Name]]))</f>
        <v>P-CALDER|ALEXANDER</v>
      </c>
      <c r="B303" s="2" t="s">
        <v>756</v>
      </c>
      <c r="C303" s="2" t="s">
        <v>1397</v>
      </c>
      <c r="D303" s="2"/>
      <c r="E303" s="2" t="s">
        <v>1387</v>
      </c>
      <c r="F303" s="2" t="s">
        <v>10</v>
      </c>
      <c r="G303" s="2" t="s">
        <v>63</v>
      </c>
      <c r="H303" s="2"/>
      <c r="I303" s="2"/>
      <c r="J303" s="2"/>
      <c r="K303" s="2"/>
      <c r="L303" s="2"/>
      <c r="M303" s="2"/>
      <c r="N303" s="2"/>
      <c r="O303" s="2"/>
      <c r="P303" s="2"/>
      <c r="Q303" s="2"/>
      <c r="R303" s="2" t="str">
        <f>IF(Table_People[[#This Row],[Surname]]="", Table_People[[#This Row],[Name]], Table_People[[#This Row],[Name]]&amp;", "&amp;Table_People[[#This Row],[Surname]])</f>
        <v>Alexander, Calder</v>
      </c>
      <c r="S303" s="2" t="str">
        <f>IF(Table_People[[#This Row],[Surname]]="", Table_People[[#This Row],[Name]], Table_People[[#This Row],[Surname]]&amp;", "&amp;Table_People[[#This Row],[Name]])</f>
        <v>Calder, Alexander</v>
      </c>
      <c r="T303" s="2" t="str">
        <f>IF(COUNTIFS(Table_People[Hash_ID],Table_People[[#This Row],[Hash_ID]])&gt;1,"Y","N")</f>
        <v>N</v>
      </c>
      <c r="U303" s="2"/>
    </row>
    <row r="304" spans="1:21" x14ac:dyDescent="0.35">
      <c r="A304" s="2" t="str">
        <f>"P-" &amp; UPPER(TRIM(Table_People[[#This Row],[Surname]])) &amp; "|" &amp; UPPER(TRIM(Table_People[[#This Row],[Name]]))</f>
        <v>P-CALDERÓN DE LA BARCA|PEDRO</v>
      </c>
      <c r="B304" s="2" t="s">
        <v>1174</v>
      </c>
      <c r="C304" s="2" t="s">
        <v>20697</v>
      </c>
      <c r="D304" s="2"/>
      <c r="E304" s="2" t="s">
        <v>21249</v>
      </c>
      <c r="F304" s="2" t="s">
        <v>10</v>
      </c>
      <c r="G304" s="2" t="s">
        <v>127</v>
      </c>
      <c r="H304" s="2">
        <v>17</v>
      </c>
      <c r="I304" s="2" t="s">
        <v>21471</v>
      </c>
      <c r="J304" s="2">
        <v>1600</v>
      </c>
      <c r="K304" s="2"/>
      <c r="L304" s="2"/>
      <c r="M304" s="2">
        <v>25</v>
      </c>
      <c r="N304" s="2" t="s">
        <v>954</v>
      </c>
      <c r="O304" s="2">
        <v>1681</v>
      </c>
      <c r="P304" s="2"/>
      <c r="Q304" s="2"/>
      <c r="R304" s="2" t="str">
        <f>IF(Table_People[[#This Row],[Surname]]="", Table_People[[#This Row],[Name]], Table_People[[#This Row],[Name]]&amp;", "&amp;Table_People[[#This Row],[Surname]])</f>
        <v>Pedro, Calderón de la Barca</v>
      </c>
      <c r="S304" s="2" t="str">
        <f>IF(Table_People[[#This Row],[Surname]]="", Table_People[[#This Row],[Name]], Table_People[[#This Row],[Surname]]&amp;", "&amp;Table_People[[#This Row],[Name]])</f>
        <v>Calderón de la Barca, Pedro</v>
      </c>
      <c r="T304" s="2" t="str">
        <f>IF(COUNTIFS(Table_People[Hash_ID],Table_People[[#This Row],[Hash_ID]])&gt;1,"Y","N")</f>
        <v>N</v>
      </c>
      <c r="U304" s="2"/>
    </row>
    <row r="305" spans="1:21" ht="29" x14ac:dyDescent="0.35">
      <c r="A305" s="2" t="str">
        <f>"P-" &amp; UPPER(TRIM(Table_People[[#This Row],[Surname]])) &amp; "|" &amp; UPPER(TRIM(Table_People[[#This Row],[Name]]))</f>
        <v>P-CALVINO|ITALO</v>
      </c>
      <c r="B305" s="2" t="s">
        <v>209</v>
      </c>
      <c r="C305" s="2" t="s">
        <v>210</v>
      </c>
      <c r="D305" s="2"/>
      <c r="E305" s="2" t="s">
        <v>211</v>
      </c>
      <c r="F305" s="2" t="s">
        <v>10</v>
      </c>
      <c r="G305" s="2" t="s">
        <v>87</v>
      </c>
      <c r="H305" s="2"/>
      <c r="I305" s="2"/>
      <c r="J305" s="2"/>
      <c r="K305" s="2"/>
      <c r="L305" s="2"/>
      <c r="M305" s="2"/>
      <c r="N305" s="2"/>
      <c r="O305" s="2"/>
      <c r="P305" s="2"/>
      <c r="Q305" s="2"/>
      <c r="R305" s="2" t="str">
        <f>IF(Table_People[[#This Row],[Surname]]="", Table_People[[#This Row],[Name]], Table_People[[#This Row],[Name]]&amp;", "&amp;Table_People[[#This Row],[Surname]])</f>
        <v>Italo, Calvino</v>
      </c>
      <c r="S305" s="2" t="str">
        <f>IF(Table_People[[#This Row],[Surname]]="", Table_People[[#This Row],[Name]], Table_People[[#This Row],[Surname]]&amp;", "&amp;Table_People[[#This Row],[Name]])</f>
        <v>Calvino, Italo</v>
      </c>
      <c r="T305" s="2" t="str">
        <f>IF(COUNTIFS(Table_People[Hash_ID],Table_People[[#This Row],[Hash_ID]])&gt;1,"Y","N")</f>
        <v>N</v>
      </c>
      <c r="U305" s="2"/>
    </row>
    <row r="306" spans="1:21" x14ac:dyDescent="0.35">
      <c r="A306" s="2" t="str">
        <f>"P-" &amp; UPPER(TRIM(Table_People[[#This Row],[Surname]])) &amp; "|" &amp; UPPER(TRIM(Table_People[[#This Row],[Name]]))</f>
        <v>P-CAMERON|MARJORIE</v>
      </c>
      <c r="B306" s="2" t="s">
        <v>1754</v>
      </c>
      <c r="C306" s="2" t="s">
        <v>1681</v>
      </c>
      <c r="D306" s="2"/>
      <c r="E306" s="2" t="s">
        <v>10831</v>
      </c>
      <c r="F306" s="2" t="s">
        <v>25</v>
      </c>
      <c r="G306" s="2" t="s">
        <v>63</v>
      </c>
      <c r="H306" s="2"/>
      <c r="I306" s="2"/>
      <c r="J306" s="2"/>
      <c r="K306" s="2"/>
      <c r="L306" s="2"/>
      <c r="M306" s="2"/>
      <c r="N306" s="2"/>
      <c r="O306" s="2"/>
      <c r="P306" s="2"/>
      <c r="Q306" s="2"/>
      <c r="R306" s="2" t="str">
        <f>IF(Table_People[[#This Row],[Surname]]="", Table_People[[#This Row],[Name]], Table_People[[#This Row],[Name]]&amp;", "&amp;Table_People[[#This Row],[Surname]])</f>
        <v>Marjorie, Cameron</v>
      </c>
      <c r="S306" s="2" t="str">
        <f>IF(Table_People[[#This Row],[Surname]]="", Table_People[[#This Row],[Name]], Table_People[[#This Row],[Surname]]&amp;", "&amp;Table_People[[#This Row],[Name]])</f>
        <v>Cameron, Marjorie</v>
      </c>
      <c r="T306" s="2" t="str">
        <f>IF(COUNTIFS(Table_People[Hash_ID],Table_People[[#This Row],[Hash_ID]])&gt;1,"Y","N")</f>
        <v>N</v>
      </c>
      <c r="U306" s="2"/>
    </row>
    <row r="307" spans="1:21" x14ac:dyDescent="0.35">
      <c r="A307" s="2" t="str">
        <f>"P-" &amp; UPPER(TRIM(Table_People[[#This Row],[Surname]])) &amp; "|" &amp; UPPER(TRIM(Table_People[[#This Row],[Name]]))</f>
        <v>P-CAMPAGNA|FEDERICO</v>
      </c>
      <c r="B307" s="2" t="s">
        <v>124</v>
      </c>
      <c r="C307" s="2" t="s">
        <v>835</v>
      </c>
      <c r="D307" s="2"/>
      <c r="E307" s="2" t="s">
        <v>37</v>
      </c>
      <c r="F307" s="2" t="s">
        <v>10</v>
      </c>
      <c r="G307" s="2" t="s">
        <v>87</v>
      </c>
      <c r="H307" s="2"/>
      <c r="I307" s="2"/>
      <c r="J307" s="2"/>
      <c r="K307" s="2"/>
      <c r="L307" s="2"/>
      <c r="M307" s="2"/>
      <c r="N307" s="2"/>
      <c r="O307" s="2"/>
      <c r="P307" s="2"/>
      <c r="Q307" s="2"/>
      <c r="R307" s="2" t="str">
        <f>IF(Table_People[[#This Row],[Surname]]="", Table_People[[#This Row],[Name]], Table_People[[#This Row],[Name]]&amp;", "&amp;Table_People[[#This Row],[Surname]])</f>
        <v>Federico, Campagna</v>
      </c>
      <c r="S307" s="2" t="str">
        <f>IF(Table_People[[#This Row],[Surname]]="", Table_People[[#This Row],[Name]], Table_People[[#This Row],[Surname]]&amp;", "&amp;Table_People[[#This Row],[Name]])</f>
        <v>Campagna, Federico</v>
      </c>
      <c r="T307" s="2" t="str">
        <f>IF(COUNTIFS(Table_People[Hash_ID],Table_People[[#This Row],[Hash_ID]])&gt;1,"Y","N")</f>
        <v>N</v>
      </c>
      <c r="U307" s="2"/>
    </row>
    <row r="308" spans="1:21" x14ac:dyDescent="0.35">
      <c r="A308" s="2" t="str">
        <f>"P-" &amp; UPPER(TRIM(Table_People[[#This Row],[Surname]])) &amp; "|" &amp; UPPER(TRIM(Table_People[[#This Row],[Name]]))</f>
        <v>P-CAMPANA|DINO</v>
      </c>
      <c r="B308" s="2" t="s">
        <v>2182</v>
      </c>
      <c r="C308" s="2" t="s">
        <v>6160</v>
      </c>
      <c r="D308" s="2"/>
      <c r="E308" s="2" t="s">
        <v>24</v>
      </c>
      <c r="F308" s="2" t="s">
        <v>10</v>
      </c>
      <c r="G308" s="2" t="s">
        <v>87</v>
      </c>
      <c r="H308" s="2"/>
      <c r="I308" s="2"/>
      <c r="J308" s="2"/>
      <c r="K308" s="2"/>
      <c r="L308" s="2"/>
      <c r="M308" s="2"/>
      <c r="N308" s="2"/>
      <c r="O308" s="2"/>
      <c r="P308" s="2"/>
      <c r="Q308" s="2"/>
      <c r="R308" s="2" t="str">
        <f>IF(Table_People[[#This Row],[Surname]]="", Table_People[[#This Row],[Name]], Table_People[[#This Row],[Name]]&amp;", "&amp;Table_People[[#This Row],[Surname]])</f>
        <v>Dino, Campana</v>
      </c>
      <c r="S308" s="2" t="str">
        <f>IF(Table_People[[#This Row],[Surname]]="", Table_People[[#This Row],[Name]], Table_People[[#This Row],[Surname]]&amp;", "&amp;Table_People[[#This Row],[Name]])</f>
        <v>Campana, Dino</v>
      </c>
      <c r="T308" s="2" t="str">
        <f>IF(COUNTIFS(Table_People[Hash_ID],Table_People[[#This Row],[Hash_ID]])&gt;1,"Y","N")</f>
        <v>N</v>
      </c>
      <c r="U308" s="2"/>
    </row>
    <row r="309" spans="1:21" x14ac:dyDescent="0.35">
      <c r="A309" s="2" t="str">
        <f>"P-" &amp; UPPER(TRIM(Table_People[[#This Row],[Surname]])) &amp; "|" &amp; UPPER(TRIM(Table_People[[#This Row],[Name]]))</f>
        <v>P-CAMPBELL JR.|JOHN W.</v>
      </c>
      <c r="B309" s="2" t="s">
        <v>20886</v>
      </c>
      <c r="C309" s="2" t="s">
        <v>20887</v>
      </c>
      <c r="D309" s="2" t="s">
        <v>21106</v>
      </c>
      <c r="E309" s="2" t="s">
        <v>21360</v>
      </c>
      <c r="F309" s="2" t="s">
        <v>10</v>
      </c>
      <c r="G309" s="2" t="s">
        <v>63</v>
      </c>
      <c r="H309" s="2">
        <v>8</v>
      </c>
      <c r="I309" s="2" t="s">
        <v>20658</v>
      </c>
      <c r="J309" s="2">
        <v>1910</v>
      </c>
      <c r="K309" s="2"/>
      <c r="L309" s="2"/>
      <c r="M309" s="2">
        <v>11</v>
      </c>
      <c r="N309" s="2" t="s">
        <v>21473</v>
      </c>
      <c r="O309" s="2">
        <v>1971</v>
      </c>
      <c r="P309" s="2"/>
      <c r="Q309" s="2"/>
      <c r="R309" s="2" t="str">
        <f>IF(Table_People[[#This Row],[Surname]]="", Table_People[[#This Row],[Name]], Table_People[[#This Row],[Name]]&amp;", "&amp;Table_People[[#This Row],[Surname]])</f>
        <v>John W., Campbell Jr.</v>
      </c>
      <c r="S309" s="2" t="str">
        <f>IF(Table_People[[#This Row],[Surname]]="", Table_People[[#This Row],[Name]], Table_People[[#This Row],[Surname]]&amp;", "&amp;Table_People[[#This Row],[Name]])</f>
        <v>Campbell Jr., John W.</v>
      </c>
      <c r="T309" s="2" t="str">
        <f>IF(COUNTIFS(Table_People[Hash_ID],Table_People[[#This Row],[Hash_ID]])&gt;1,"Y","N")</f>
        <v>N</v>
      </c>
      <c r="U309" s="2"/>
    </row>
    <row r="310" spans="1:21" x14ac:dyDescent="0.35">
      <c r="A310" s="2" t="str">
        <f>"P-" &amp; UPPER(TRIM(Table_People[[#This Row],[Surname]])) &amp; "|" &amp; UPPER(TRIM(Table_People[[#This Row],[Name]]))</f>
        <v>P-CAMPBELL|JOSEPH</v>
      </c>
      <c r="B310" s="2" t="s">
        <v>254</v>
      </c>
      <c r="C310" s="2" t="s">
        <v>908</v>
      </c>
      <c r="D310" s="2"/>
      <c r="E310" s="2" t="s">
        <v>10817</v>
      </c>
      <c r="F310" s="2" t="s">
        <v>10</v>
      </c>
      <c r="G310" s="2" t="s">
        <v>63</v>
      </c>
      <c r="H310" s="2"/>
      <c r="I310" s="2"/>
      <c r="J310" s="2"/>
      <c r="K310" s="2"/>
      <c r="L310" s="2"/>
      <c r="M310" s="2"/>
      <c r="N310" s="2"/>
      <c r="O310" s="2"/>
      <c r="P310" s="2"/>
      <c r="Q310" s="2"/>
      <c r="R310" s="2" t="str">
        <f>IF(Table_People[[#This Row],[Surname]]="", Table_People[[#This Row],[Name]], Table_People[[#This Row],[Name]]&amp;", "&amp;Table_People[[#This Row],[Surname]])</f>
        <v>Joseph, Campbell</v>
      </c>
      <c r="S310" s="2" t="str">
        <f>IF(Table_People[[#This Row],[Surname]]="", Table_People[[#This Row],[Name]], Table_People[[#This Row],[Surname]]&amp;", "&amp;Table_People[[#This Row],[Name]])</f>
        <v>Campbell, Joseph</v>
      </c>
      <c r="T310" s="2" t="str">
        <f>IF(COUNTIFS(Table_People[Hash_ID],Table_People[[#This Row],[Hash_ID]])&gt;1,"Y","N")</f>
        <v>N</v>
      </c>
      <c r="U310" s="2"/>
    </row>
    <row r="311" spans="1:21" x14ac:dyDescent="0.35">
      <c r="A311" s="2" t="str">
        <f>"P-" &amp; UPPER(TRIM(Table_People[[#This Row],[Surname]])) &amp; "|" &amp; UPPER(TRIM(Table_People[[#This Row],[Name]]))</f>
        <v>P-CAMUCCINI|VINCENZO</v>
      </c>
      <c r="B311" s="2" t="s">
        <v>3230</v>
      </c>
      <c r="C311" s="2" t="s">
        <v>3231</v>
      </c>
      <c r="D311" s="2"/>
      <c r="E311" s="2" t="s">
        <v>1389</v>
      </c>
      <c r="F311" s="2" t="s">
        <v>10</v>
      </c>
      <c r="G311" s="2" t="s">
        <v>87</v>
      </c>
      <c r="H311" s="2"/>
      <c r="I311" s="2"/>
      <c r="J311" s="2"/>
      <c r="K311" s="2"/>
      <c r="L311" s="2"/>
      <c r="M311" s="2"/>
      <c r="N311" s="2"/>
      <c r="O311" s="2"/>
      <c r="P311" s="2"/>
      <c r="Q311" s="2"/>
      <c r="R311" s="2" t="str">
        <f>IF(Table_People[[#This Row],[Surname]]="", Table_People[[#This Row],[Name]], Table_People[[#This Row],[Name]]&amp;", "&amp;Table_People[[#This Row],[Surname]])</f>
        <v>Vincenzo, Camuccini</v>
      </c>
      <c r="S311" s="2" t="str">
        <f>IF(Table_People[[#This Row],[Surname]]="", Table_People[[#This Row],[Name]], Table_People[[#This Row],[Surname]]&amp;", "&amp;Table_People[[#This Row],[Name]])</f>
        <v>Camuccini, Vincenzo</v>
      </c>
      <c r="T311" s="2" t="str">
        <f>IF(COUNTIFS(Table_People[Hash_ID],Table_People[[#This Row],[Hash_ID]])&gt;1,"Y","N")</f>
        <v>N</v>
      </c>
      <c r="U311" s="2"/>
    </row>
    <row r="312" spans="1:21" ht="29" x14ac:dyDescent="0.35">
      <c r="A312" s="2" t="str">
        <f>"P-" &amp; UPPER(TRIM(Table_People[[#This Row],[Surname]])) &amp; "|" &amp; UPPER(TRIM(Table_People[[#This Row],[Name]]))</f>
        <v>P-CAMUS|ALBERT</v>
      </c>
      <c r="B312" s="2" t="s">
        <v>12</v>
      </c>
      <c r="C312" s="2" t="s">
        <v>13</v>
      </c>
      <c r="D312" s="2"/>
      <c r="E312" s="2" t="s">
        <v>856</v>
      </c>
      <c r="F312" s="2" t="s">
        <v>10</v>
      </c>
      <c r="G312" s="2" t="s">
        <v>15</v>
      </c>
      <c r="H312" s="2"/>
      <c r="I312" s="2"/>
      <c r="J312" s="2"/>
      <c r="K312" s="2"/>
      <c r="L312" s="2"/>
      <c r="M312" s="2"/>
      <c r="N312" s="2"/>
      <c r="O312" s="2"/>
      <c r="P312" s="2"/>
      <c r="Q312" s="2"/>
      <c r="R312" s="2" t="str">
        <f>IF(Table_People[[#This Row],[Surname]]="", Table_People[[#This Row],[Name]], Table_People[[#This Row],[Name]]&amp;", "&amp;Table_People[[#This Row],[Surname]])</f>
        <v>Albert, Camus</v>
      </c>
      <c r="S312" s="2" t="str">
        <f>IF(Table_People[[#This Row],[Surname]]="", Table_People[[#This Row],[Name]], Table_People[[#This Row],[Surname]]&amp;", "&amp;Table_People[[#This Row],[Name]])</f>
        <v>Camus, Albert</v>
      </c>
      <c r="T312" s="2" t="str">
        <f>IF(COUNTIFS(Table_People[Hash_ID],Table_People[[#This Row],[Hash_ID]])&gt;1,"Y","N")</f>
        <v>N</v>
      </c>
      <c r="U312" s="2" t="s">
        <v>1824</v>
      </c>
    </row>
    <row r="313" spans="1:21" x14ac:dyDescent="0.35">
      <c r="A313" s="2" t="str">
        <f>"P-" &amp; UPPER(TRIM(Table_People[[#This Row],[Surname]])) &amp; "|" &amp; UPPER(TRIM(Table_People[[#This Row],[Name]]))</f>
        <v>P-|CANALETTO</v>
      </c>
      <c r="B313" s="2" t="s">
        <v>1416</v>
      </c>
      <c r="C313" s="2"/>
      <c r="D313" s="2" t="s">
        <v>1417</v>
      </c>
      <c r="E313" s="2" t="s">
        <v>1389</v>
      </c>
      <c r="F313" s="2" t="s">
        <v>10</v>
      </c>
      <c r="G313" s="2" t="s">
        <v>87</v>
      </c>
      <c r="H313" s="2"/>
      <c r="I313" s="2"/>
      <c r="J313" s="2"/>
      <c r="K313" s="2"/>
      <c r="L313" s="2"/>
      <c r="M313" s="2"/>
      <c r="N313" s="2"/>
      <c r="O313" s="2"/>
      <c r="P313" s="2"/>
      <c r="Q313" s="2"/>
      <c r="R313" s="2" t="str">
        <f>IF(Table_People[[#This Row],[Surname]]="", Table_People[[#This Row],[Name]], Table_People[[#This Row],[Name]]&amp;", "&amp;Table_People[[#This Row],[Surname]])</f>
        <v>Canaletto</v>
      </c>
      <c r="S313" s="2" t="str">
        <f>IF(Table_People[[#This Row],[Surname]]="", Table_People[[#This Row],[Name]], Table_People[[#This Row],[Surname]]&amp;", "&amp;Table_People[[#This Row],[Name]])</f>
        <v>Canaletto</v>
      </c>
      <c r="T313" s="2" t="str">
        <f>IF(COUNTIFS(Table_People[Hash_ID],Table_People[[#This Row],[Hash_ID]])&gt;1,"Y","N")</f>
        <v>N</v>
      </c>
      <c r="U313" s="2"/>
    </row>
    <row r="314" spans="1:21" ht="29" x14ac:dyDescent="0.35">
      <c r="A314" s="2" t="str">
        <f>"P-" &amp; UPPER(TRIM(Table_People[[#This Row],[Surname]])) &amp; "|" &amp; UPPER(TRIM(Table_People[[#This Row],[Name]]))</f>
        <v>P-CANETTI|ELIAS</v>
      </c>
      <c r="B314" s="2" t="s">
        <v>521</v>
      </c>
      <c r="C314" s="2" t="s">
        <v>522</v>
      </c>
      <c r="D314" s="2"/>
      <c r="E314" s="2" t="s">
        <v>523</v>
      </c>
      <c r="F314" s="2" t="s">
        <v>10</v>
      </c>
      <c r="G314" s="2" t="s">
        <v>10899</v>
      </c>
      <c r="H314" s="2"/>
      <c r="I314" s="2"/>
      <c r="J314" s="2"/>
      <c r="K314" s="2"/>
      <c r="L314" s="2"/>
      <c r="M314" s="2"/>
      <c r="N314" s="2"/>
      <c r="O314" s="2"/>
      <c r="P314" s="2"/>
      <c r="Q314" s="2"/>
      <c r="R314" s="2" t="str">
        <f>IF(Table_People[[#This Row],[Surname]]="", Table_People[[#This Row],[Name]], Table_People[[#This Row],[Name]]&amp;", "&amp;Table_People[[#This Row],[Surname]])</f>
        <v>Elias, Canetti</v>
      </c>
      <c r="S314" s="2" t="str">
        <f>IF(Table_People[[#This Row],[Surname]]="", Table_People[[#This Row],[Name]], Table_People[[#This Row],[Surname]]&amp;", "&amp;Table_People[[#This Row],[Name]])</f>
        <v>Canetti, Elias</v>
      </c>
      <c r="T314" s="2" t="str">
        <f>IF(COUNTIFS(Table_People[Hash_ID],Table_People[[#This Row],[Hash_ID]])&gt;1,"Y","N")</f>
        <v>N</v>
      </c>
      <c r="U314" s="2"/>
    </row>
    <row r="315" spans="1:21" x14ac:dyDescent="0.35">
      <c r="A315" s="2" t="str">
        <f>"P-" &amp; UPPER(TRIM(Table_People[[#This Row],[Surname]])) &amp; "|" &amp; UPPER(TRIM(Table_People[[#This Row],[Name]]))</f>
        <v>P-CANGUILHEM|GEORGES</v>
      </c>
      <c r="B315" s="2" t="s">
        <v>159</v>
      </c>
      <c r="C315" s="2" t="s">
        <v>10627</v>
      </c>
      <c r="D315" s="2"/>
      <c r="E315" s="2" t="s">
        <v>37</v>
      </c>
      <c r="F315" s="2" t="s">
        <v>10</v>
      </c>
      <c r="G315" s="2" t="s">
        <v>15</v>
      </c>
      <c r="H315" s="2"/>
      <c r="I315" s="2"/>
      <c r="J315" s="2"/>
      <c r="K315" s="2"/>
      <c r="L315" s="2"/>
      <c r="M315" s="2"/>
      <c r="N315" s="2"/>
      <c r="O315" s="2"/>
      <c r="P315" s="2"/>
      <c r="Q315" s="2"/>
      <c r="R315" s="2" t="str">
        <f>IF(Table_People[[#This Row],[Surname]]="", Table_People[[#This Row],[Name]], Table_People[[#This Row],[Name]]&amp;", "&amp;Table_People[[#This Row],[Surname]])</f>
        <v>Georges, Canguilhem</v>
      </c>
      <c r="S315" s="2" t="str">
        <f>IF(Table_People[[#This Row],[Surname]]="", Table_People[[#This Row],[Name]], Table_People[[#This Row],[Surname]]&amp;", "&amp;Table_People[[#This Row],[Name]])</f>
        <v>Canguilhem, Georges</v>
      </c>
      <c r="T315" s="2" t="str">
        <f>IF(COUNTIFS(Table_People[Hash_ID],Table_People[[#This Row],[Hash_ID]])&gt;1,"Y","N")</f>
        <v>N</v>
      </c>
      <c r="U315" s="2"/>
    </row>
    <row r="316" spans="1:21" x14ac:dyDescent="0.35">
      <c r="A316" s="2" t="str">
        <f>"P-" &amp; UPPER(TRIM(Table_People[[#This Row],[Surname]])) &amp; "|" &amp; UPPER(TRIM(Table_People[[#This Row],[Name]]))</f>
        <v>P-CANNON|PETER</v>
      </c>
      <c r="B316" s="2" t="s">
        <v>375</v>
      </c>
      <c r="C316" s="2" t="s">
        <v>8297</v>
      </c>
      <c r="D316" s="2"/>
      <c r="E316" s="2" t="s">
        <v>10838</v>
      </c>
      <c r="F316" s="2" t="s">
        <v>10</v>
      </c>
      <c r="G316" s="2" t="s">
        <v>63</v>
      </c>
      <c r="H316" s="2"/>
      <c r="I316" s="2"/>
      <c r="J316" s="2"/>
      <c r="K316" s="2"/>
      <c r="L316" s="2"/>
      <c r="M316" s="2"/>
      <c r="N316" s="2"/>
      <c r="O316" s="2"/>
      <c r="P316" s="2"/>
      <c r="Q316" s="2"/>
      <c r="R316" s="2" t="str">
        <f>IF(Table_People[[#This Row],[Surname]]="", Table_People[[#This Row],[Name]], Table_People[[#This Row],[Name]]&amp;", "&amp;Table_People[[#This Row],[Surname]])</f>
        <v>Peter, Cannon</v>
      </c>
      <c r="S316" s="2" t="str">
        <f>IF(Table_People[[#This Row],[Surname]]="", Table_People[[#This Row],[Name]], Table_People[[#This Row],[Surname]]&amp;", "&amp;Table_People[[#This Row],[Name]])</f>
        <v>Cannon, Peter</v>
      </c>
      <c r="T316" s="2" t="str">
        <f>IF(COUNTIFS(Table_People[Hash_ID],Table_People[[#This Row],[Hash_ID]])&gt;1,"Y","N")</f>
        <v>N</v>
      </c>
      <c r="U316" s="2"/>
    </row>
    <row r="317" spans="1:21" ht="29" x14ac:dyDescent="0.35">
      <c r="A317" s="2" t="str">
        <f>"P-" &amp; UPPER(TRIM(Table_People[[#This Row],[Surname]])) &amp; "|" &amp; UPPER(TRIM(Table_People[[#This Row],[Name]]))</f>
        <v>P-CAPA|ROBERT</v>
      </c>
      <c r="B317" s="2" t="s">
        <v>1031</v>
      </c>
      <c r="C317" s="2" t="s">
        <v>20846</v>
      </c>
      <c r="D317" s="2" t="s">
        <v>21094</v>
      </c>
      <c r="E317" s="2" t="s">
        <v>21336</v>
      </c>
      <c r="F317" s="2" t="s">
        <v>10</v>
      </c>
      <c r="G317" s="2" t="s">
        <v>10935</v>
      </c>
      <c r="H317" s="2">
        <v>22</v>
      </c>
      <c r="I317" s="2" t="s">
        <v>21472</v>
      </c>
      <c r="J317" s="2">
        <v>1913</v>
      </c>
      <c r="K317" s="2"/>
      <c r="L317" s="2"/>
      <c r="M317" s="2">
        <v>25</v>
      </c>
      <c r="N317" s="2" t="s">
        <v>954</v>
      </c>
      <c r="O317" s="2">
        <v>1954</v>
      </c>
      <c r="P317" s="2"/>
      <c r="Q317" s="2"/>
      <c r="R317" s="2" t="str">
        <f>IF(Table_People[[#This Row],[Surname]]="", Table_People[[#This Row],[Name]], Table_People[[#This Row],[Name]]&amp;", "&amp;Table_People[[#This Row],[Surname]])</f>
        <v>Robert, Capa</v>
      </c>
      <c r="S317" s="2" t="str">
        <f>IF(Table_People[[#This Row],[Surname]]="", Table_People[[#This Row],[Name]], Table_People[[#This Row],[Surname]]&amp;", "&amp;Table_People[[#This Row],[Name]])</f>
        <v>Capa, Robert</v>
      </c>
      <c r="T317" s="2" t="str">
        <f>IF(COUNTIFS(Table_People[Hash_ID],Table_People[[#This Row],[Hash_ID]])&gt;1,"Y","N")</f>
        <v>N</v>
      </c>
      <c r="U317" s="2"/>
    </row>
    <row r="318" spans="1:21" x14ac:dyDescent="0.35">
      <c r="A318" s="2" t="str">
        <f>"P-" &amp; UPPER(TRIM(Table_People[[#This Row],[Surname]])) &amp; "|" &amp; UPPER(TRIM(Table_People[[#This Row],[Name]]))</f>
        <v>P-ČAPEK|KAREL</v>
      </c>
      <c r="B318" s="2" t="s">
        <v>5492</v>
      </c>
      <c r="C318" s="2" t="s">
        <v>5521</v>
      </c>
      <c r="D318" s="2"/>
      <c r="E318" s="2" t="s">
        <v>3268</v>
      </c>
      <c r="F318" s="2" t="s">
        <v>10</v>
      </c>
      <c r="G318" s="2" t="s">
        <v>52</v>
      </c>
      <c r="H318" s="2"/>
      <c r="I318" s="2"/>
      <c r="J318" s="2"/>
      <c r="K318" s="2"/>
      <c r="L318" s="2"/>
      <c r="M318" s="2"/>
      <c r="N318" s="2"/>
      <c r="O318" s="2"/>
      <c r="P318" s="2"/>
      <c r="Q318" s="2"/>
      <c r="R318" s="2" t="str">
        <f>IF(Table_People[[#This Row],[Surname]]="", Table_People[[#This Row],[Name]], Table_People[[#This Row],[Name]]&amp;", "&amp;Table_People[[#This Row],[Surname]])</f>
        <v>Karel, Čapek</v>
      </c>
      <c r="S318" s="2" t="str">
        <f>IF(Table_People[[#This Row],[Surname]]="", Table_People[[#This Row],[Name]], Table_People[[#This Row],[Surname]]&amp;", "&amp;Table_People[[#This Row],[Name]])</f>
        <v>Čapek, Karel</v>
      </c>
      <c r="T318" s="2" t="str">
        <f>IF(COUNTIFS(Table_People[Hash_ID],Table_People[[#This Row],[Hash_ID]])&gt;1,"Y","N")</f>
        <v>N</v>
      </c>
      <c r="U318" s="2"/>
    </row>
    <row r="319" spans="1:21" x14ac:dyDescent="0.35">
      <c r="A319" s="2" t="str">
        <f>"P-" &amp; UPPER(TRIM(Table_People[[#This Row],[Surname]])) &amp; "|" &amp; UPPER(TRIM(Table_People[[#This Row],[Name]]))</f>
        <v>P-CAPELLA|MARTIANUS</v>
      </c>
      <c r="B319" s="2" t="s">
        <v>20896</v>
      </c>
      <c r="C319" s="2" t="s">
        <v>20897</v>
      </c>
      <c r="D319" s="2" t="s">
        <v>21110</v>
      </c>
      <c r="E319" s="2" t="s">
        <v>21366</v>
      </c>
      <c r="F319" s="2" t="s">
        <v>10</v>
      </c>
      <c r="G319" s="2" t="s">
        <v>21367</v>
      </c>
      <c r="H319" s="2"/>
      <c r="I319" s="2"/>
      <c r="J319" s="2" t="s">
        <v>21477</v>
      </c>
      <c r="K319" s="2"/>
      <c r="L319" s="2"/>
      <c r="M319" s="2"/>
      <c r="N319" s="2"/>
      <c r="O319" s="2"/>
      <c r="P319" s="2"/>
      <c r="Q319" s="2"/>
      <c r="R319" s="2" t="str">
        <f>IF(Table_People[[#This Row],[Surname]]="", Table_People[[#This Row],[Name]], Table_People[[#This Row],[Name]]&amp;", "&amp;Table_People[[#This Row],[Surname]])</f>
        <v>Martianus, Capella</v>
      </c>
      <c r="S319" s="2" t="str">
        <f>IF(Table_People[[#This Row],[Surname]]="", Table_People[[#This Row],[Name]], Table_People[[#This Row],[Surname]]&amp;", "&amp;Table_People[[#This Row],[Name]])</f>
        <v>Capella, Martianus</v>
      </c>
      <c r="T319" s="2" t="str">
        <f>IF(COUNTIFS(Table_People[Hash_ID],Table_People[[#This Row],[Hash_ID]])&gt;1,"Y","N")</f>
        <v>N</v>
      </c>
      <c r="U319" s="2"/>
    </row>
    <row r="320" spans="1:21" ht="29" x14ac:dyDescent="0.35">
      <c r="A320" s="2" t="str">
        <f>"P-" &amp; UPPER(TRIM(Table_People[[#This Row],[Surname]])) &amp; "|" &amp; UPPER(TRIM(Table_People[[#This Row],[Name]]))</f>
        <v>P-CAPOTE|TRUMAN</v>
      </c>
      <c r="B320" s="2" t="s">
        <v>441</v>
      </c>
      <c r="C320" s="2" t="s">
        <v>442</v>
      </c>
      <c r="D320" s="2"/>
      <c r="E320" s="2" t="s">
        <v>10861</v>
      </c>
      <c r="F320" s="2" t="s">
        <v>10</v>
      </c>
      <c r="G320" s="2" t="s">
        <v>63</v>
      </c>
      <c r="H320" s="2"/>
      <c r="I320" s="2"/>
      <c r="J320" s="2"/>
      <c r="K320" s="2"/>
      <c r="L320" s="2"/>
      <c r="M320" s="2"/>
      <c r="N320" s="2"/>
      <c r="O320" s="2"/>
      <c r="P320" s="2"/>
      <c r="Q320" s="2"/>
      <c r="R320" s="2" t="str">
        <f>IF(Table_People[[#This Row],[Surname]]="", Table_People[[#This Row],[Name]], Table_People[[#This Row],[Name]]&amp;", "&amp;Table_People[[#This Row],[Surname]])</f>
        <v>Truman, Capote</v>
      </c>
      <c r="S320" s="2" t="str">
        <f>IF(Table_People[[#This Row],[Surname]]="", Table_People[[#This Row],[Name]], Table_People[[#This Row],[Surname]]&amp;", "&amp;Table_People[[#This Row],[Name]])</f>
        <v>Capote, Truman</v>
      </c>
      <c r="T320" s="2" t="str">
        <f>IF(COUNTIFS(Table_People[Hash_ID],Table_People[[#This Row],[Hash_ID]])&gt;1,"Y","N")</f>
        <v>N</v>
      </c>
      <c r="U320" s="2"/>
    </row>
    <row r="321" spans="1:21" x14ac:dyDescent="0.35">
      <c r="A321" s="2" t="str">
        <f>"P-" &amp; UPPER(TRIM(Table_People[[#This Row],[Surname]])) &amp; "|" &amp; UPPER(TRIM(Table_People[[#This Row],[Name]]))</f>
        <v>P-CAPRA|FRITJOF</v>
      </c>
      <c r="B321" s="2" t="s">
        <v>10645</v>
      </c>
      <c r="C321" s="2" t="s">
        <v>10646</v>
      </c>
      <c r="D321" s="2"/>
      <c r="E321" s="2" t="s">
        <v>10647</v>
      </c>
      <c r="F321" s="2" t="s">
        <v>10</v>
      </c>
      <c r="G321" s="2" t="s">
        <v>10887</v>
      </c>
      <c r="H321" s="2"/>
      <c r="I321" s="2"/>
      <c r="J321" s="2"/>
      <c r="K321" s="2"/>
      <c r="L321" s="2"/>
      <c r="M321" s="2"/>
      <c r="N321" s="2"/>
      <c r="O321" s="2"/>
      <c r="P321" s="2"/>
      <c r="Q321" s="2"/>
      <c r="R321" s="2" t="str">
        <f>IF(Table_People[[#This Row],[Surname]]="", Table_People[[#This Row],[Name]], Table_People[[#This Row],[Name]]&amp;", "&amp;Table_People[[#This Row],[Surname]])</f>
        <v>Fritjof, Capra</v>
      </c>
      <c r="S321" s="2" t="str">
        <f>IF(Table_People[[#This Row],[Surname]]="", Table_People[[#This Row],[Name]], Table_People[[#This Row],[Surname]]&amp;", "&amp;Table_People[[#This Row],[Name]])</f>
        <v>Capra, Fritjof</v>
      </c>
      <c r="T321" s="2" t="str">
        <f>IF(COUNTIFS(Table_People[Hash_ID],Table_People[[#This Row],[Hash_ID]])&gt;1,"Y","N")</f>
        <v>N</v>
      </c>
      <c r="U321" s="2"/>
    </row>
    <row r="322" spans="1:21" x14ac:dyDescent="0.35">
      <c r="A322" s="2" t="str">
        <f>"P-" &amp; UPPER(TRIM(Table_People[[#This Row],[Surname]])) &amp; "|" &amp; UPPER(TRIM(Table_People[[#This Row],[Name]]))</f>
        <v>P-|CARAVAGGIO</v>
      </c>
      <c r="B322" s="2" t="s">
        <v>1412</v>
      </c>
      <c r="C322" s="2"/>
      <c r="D322" s="2" t="s">
        <v>3032</v>
      </c>
      <c r="E322" s="2" t="s">
        <v>1389</v>
      </c>
      <c r="F322" s="2" t="s">
        <v>10</v>
      </c>
      <c r="G322" s="2" t="s">
        <v>87</v>
      </c>
      <c r="H322" s="2"/>
      <c r="I322" s="2"/>
      <c r="J322" s="2"/>
      <c r="K322" s="2"/>
      <c r="L322" s="2"/>
      <c r="M322" s="2"/>
      <c r="N322" s="2"/>
      <c r="O322" s="2"/>
      <c r="P322" s="2"/>
      <c r="Q322" s="2"/>
      <c r="R322" s="2" t="str">
        <f>IF(Table_People[[#This Row],[Surname]]="", Table_People[[#This Row],[Name]], Table_People[[#This Row],[Name]]&amp;", "&amp;Table_People[[#This Row],[Surname]])</f>
        <v>Caravaggio</v>
      </c>
      <c r="S322" s="2" t="str">
        <f>IF(Table_People[[#This Row],[Surname]]="", Table_People[[#This Row],[Name]], Table_People[[#This Row],[Surname]]&amp;", "&amp;Table_People[[#This Row],[Name]])</f>
        <v>Caravaggio</v>
      </c>
      <c r="T322" s="2" t="str">
        <f>IF(COUNTIFS(Table_People[Hash_ID],Table_People[[#This Row],[Hash_ID]])&gt;1,"Y","N")</f>
        <v>N</v>
      </c>
      <c r="U322" s="2"/>
    </row>
    <row r="323" spans="1:21" x14ac:dyDescent="0.35">
      <c r="A323" s="2" t="str">
        <f>"P-" &amp; UPPER(TRIM(Table_People[[#This Row],[Surname]])) &amp; "|" &amp; UPPER(TRIM(Table_People[[#This Row],[Name]]))</f>
        <v>P-CÁRDENAS|MAURO JAVIER</v>
      </c>
      <c r="B323" s="2" t="s">
        <v>20564</v>
      </c>
      <c r="C323" s="2" t="s">
        <v>20565</v>
      </c>
      <c r="D323" s="2"/>
      <c r="E323" s="2" t="s">
        <v>1838</v>
      </c>
      <c r="F323" s="2" t="s">
        <v>10</v>
      </c>
      <c r="G323" s="2" t="s">
        <v>21180</v>
      </c>
      <c r="H323" s="2"/>
      <c r="I323" s="2"/>
      <c r="J323" s="2"/>
      <c r="K323" s="2"/>
      <c r="L323" s="2"/>
      <c r="M323" s="2"/>
      <c r="N323" s="2"/>
      <c r="O323" s="2"/>
      <c r="P323" s="2"/>
      <c r="Q323" s="2"/>
      <c r="R323" s="2" t="str">
        <f>IF(Table_People[[#This Row],[Surname]]="", Table_People[[#This Row],[Name]], Table_People[[#This Row],[Name]]&amp;", "&amp;Table_People[[#This Row],[Surname]])</f>
        <v>Mauro Javier, Cárdenas</v>
      </c>
      <c r="S323" s="2" t="str">
        <f>IF(Table_People[[#This Row],[Surname]]="", Table_People[[#This Row],[Name]], Table_People[[#This Row],[Surname]]&amp;", "&amp;Table_People[[#This Row],[Name]])</f>
        <v>Cárdenas, Mauro Javier</v>
      </c>
      <c r="T323" s="2" t="str">
        <f>IF(COUNTIFS(Table_People[Hash_ID],Table_People[[#This Row],[Hash_ID]])&gt;1,"Y","N")</f>
        <v>N</v>
      </c>
      <c r="U323" s="2"/>
    </row>
    <row r="324" spans="1:21" x14ac:dyDescent="0.35">
      <c r="A324" s="2" t="str">
        <f>"P-" &amp; UPPER(TRIM(Table_People[[#This Row],[Surname]])) &amp; "|" &amp; UPPER(TRIM(Table_People[[#This Row],[Name]]))</f>
        <v>P-CARISSIMI|GIACOMO</v>
      </c>
      <c r="B324" s="2" t="s">
        <v>2567</v>
      </c>
      <c r="C324" s="2" t="s">
        <v>12497</v>
      </c>
      <c r="D324" s="2" t="s">
        <v>12498</v>
      </c>
      <c r="E324" s="2" t="s">
        <v>12499</v>
      </c>
      <c r="F324" s="2" t="s">
        <v>10</v>
      </c>
      <c r="G324" s="2" t="s">
        <v>87</v>
      </c>
      <c r="H324" s="2"/>
      <c r="I324" s="2"/>
      <c r="J324" s="2"/>
      <c r="K324" s="2"/>
      <c r="L324" s="2"/>
      <c r="M324" s="2"/>
      <c r="N324" s="2"/>
      <c r="O324" s="2"/>
      <c r="P324" s="2"/>
      <c r="Q324" s="2"/>
      <c r="R324" s="2" t="str">
        <f>IF(Table_People[[#This Row],[Surname]]="", Table_People[[#This Row],[Name]], Table_People[[#This Row],[Name]]&amp;", "&amp;Table_People[[#This Row],[Surname]])</f>
        <v>Giacomo, Carissimi</v>
      </c>
      <c r="S324" s="2" t="str">
        <f>IF(Table_People[[#This Row],[Surname]]="", Table_People[[#This Row],[Name]], Table_People[[#This Row],[Surname]]&amp;", "&amp;Table_People[[#This Row],[Name]])</f>
        <v>Carissimi, Giacomo</v>
      </c>
      <c r="T324" s="2" t="str">
        <f>IF(COUNTIFS(Table_People[Hash_ID],Table_People[[#This Row],[Hash_ID]])&gt;1,"Y","N")</f>
        <v>N</v>
      </c>
      <c r="U324" s="2"/>
    </row>
    <row r="325" spans="1:21" ht="29" x14ac:dyDescent="0.35">
      <c r="A325" s="2" t="str">
        <f>"P-" &amp; UPPER(TRIM(Table_People[[#This Row],[Surname]])) &amp; "|" &amp; UPPER(TRIM(Table_People[[#This Row],[Name]]))</f>
        <v>P-CARLE|ERIC</v>
      </c>
      <c r="B325" s="2" t="s">
        <v>994</v>
      </c>
      <c r="C325" s="2" t="s">
        <v>20872</v>
      </c>
      <c r="D325" s="2"/>
      <c r="E325" s="2" t="s">
        <v>21351</v>
      </c>
      <c r="F325" s="2" t="s">
        <v>10</v>
      </c>
      <c r="G325" s="2" t="s">
        <v>12639</v>
      </c>
      <c r="H325" s="2">
        <v>25</v>
      </c>
      <c r="I325" s="2" t="s">
        <v>20658</v>
      </c>
      <c r="J325" s="2">
        <v>1929</v>
      </c>
      <c r="K325" s="2"/>
      <c r="L325" s="2"/>
      <c r="M325" s="2">
        <v>23</v>
      </c>
      <c r="N325" s="2" t="s">
        <v>954</v>
      </c>
      <c r="O325" s="2">
        <v>2021</v>
      </c>
      <c r="P325" s="2"/>
      <c r="Q325" s="2"/>
      <c r="R325" s="2" t="str">
        <f>IF(Table_People[[#This Row],[Surname]]="", Table_People[[#This Row],[Name]], Table_People[[#This Row],[Name]]&amp;", "&amp;Table_People[[#This Row],[Surname]])</f>
        <v>Eric, Carle</v>
      </c>
      <c r="S325" s="2" t="str">
        <f>IF(Table_People[[#This Row],[Surname]]="", Table_People[[#This Row],[Name]], Table_People[[#This Row],[Surname]]&amp;", "&amp;Table_People[[#This Row],[Name]])</f>
        <v>Carle, Eric</v>
      </c>
      <c r="T325" s="2" t="str">
        <f>IF(COUNTIFS(Table_People[Hash_ID],Table_People[[#This Row],[Hash_ID]])&gt;1,"Y","N")</f>
        <v>N</v>
      </c>
      <c r="U325" s="2"/>
    </row>
    <row r="326" spans="1:21" x14ac:dyDescent="0.35">
      <c r="A326" s="2" t="str">
        <f>"P-" &amp; UPPER(TRIM(Table_People[[#This Row],[Surname]])) &amp; "|" &amp; UPPER(TRIM(Table_People[[#This Row],[Name]]))</f>
        <v>P-CARLSON|CAROLYN</v>
      </c>
      <c r="B326" s="2" t="s">
        <v>12635</v>
      </c>
      <c r="C326" s="2" t="s">
        <v>8357</v>
      </c>
      <c r="D326" s="2" t="s">
        <v>12636</v>
      </c>
      <c r="E326" s="2" t="s">
        <v>12529</v>
      </c>
      <c r="F326" s="2" t="s">
        <v>25</v>
      </c>
      <c r="G326" s="2" t="s">
        <v>10880</v>
      </c>
      <c r="H326" s="2"/>
      <c r="I326" s="2"/>
      <c r="J326" s="2"/>
      <c r="K326" s="2"/>
      <c r="L326" s="2"/>
      <c r="M326" s="2"/>
      <c r="N326" s="2"/>
      <c r="O326" s="2"/>
      <c r="P326" s="2"/>
      <c r="Q326" s="2"/>
      <c r="R326" s="2" t="str">
        <f>IF(Table_People[[#This Row],[Surname]]="", Table_People[[#This Row],[Name]], Table_People[[#This Row],[Name]]&amp;", "&amp;Table_People[[#This Row],[Surname]])</f>
        <v>Carolyn, Carlson</v>
      </c>
      <c r="S326" s="2" t="str">
        <f>IF(Table_People[[#This Row],[Surname]]="", Table_People[[#This Row],[Name]], Table_People[[#This Row],[Surname]]&amp;", "&amp;Table_People[[#This Row],[Name]])</f>
        <v>Carlson, Carolyn</v>
      </c>
      <c r="T326" s="2" t="str">
        <f>IF(COUNTIFS(Table_People[Hash_ID],Table_People[[#This Row],[Hash_ID]])&gt;1,"Y","N")</f>
        <v>N</v>
      </c>
      <c r="U326" s="2"/>
    </row>
    <row r="327" spans="1:21" x14ac:dyDescent="0.35">
      <c r="A327" s="2" t="str">
        <f>"P-" &amp; UPPER(TRIM(Table_People[[#This Row],[Surname]])) &amp; "|" &amp; UPPER(TRIM(Table_People[[#This Row],[Name]]))</f>
        <v>P-CARLSON|ERIC STENER</v>
      </c>
      <c r="B327" s="2" t="s">
        <v>8356</v>
      </c>
      <c r="C327" s="2" t="s">
        <v>8357</v>
      </c>
      <c r="D327" s="2"/>
      <c r="E327" s="2" t="s">
        <v>5485</v>
      </c>
      <c r="F327" s="2" t="s">
        <v>10</v>
      </c>
      <c r="G327" s="2" t="s">
        <v>63</v>
      </c>
      <c r="H327" s="2"/>
      <c r="I327" s="2"/>
      <c r="J327" s="2"/>
      <c r="K327" s="2"/>
      <c r="L327" s="2"/>
      <c r="M327" s="2"/>
      <c r="N327" s="2"/>
      <c r="O327" s="2"/>
      <c r="P327" s="2"/>
      <c r="Q327" s="2"/>
      <c r="R327" s="2" t="str">
        <f>IF(Table_People[[#This Row],[Surname]]="", Table_People[[#This Row],[Name]], Table_People[[#This Row],[Name]]&amp;", "&amp;Table_People[[#This Row],[Surname]])</f>
        <v>Eric Stener, Carlson</v>
      </c>
      <c r="S327" s="2" t="str">
        <f>IF(Table_People[[#This Row],[Surname]]="", Table_People[[#This Row],[Name]], Table_People[[#This Row],[Surname]]&amp;", "&amp;Table_People[[#This Row],[Name]])</f>
        <v>Carlson, Eric Stener</v>
      </c>
      <c r="T327" s="2" t="str">
        <f>IF(COUNTIFS(Table_People[Hash_ID],Table_People[[#This Row],[Hash_ID]])&gt;1,"Y","N")</f>
        <v>N</v>
      </c>
      <c r="U327" s="2"/>
    </row>
    <row r="328" spans="1:21" ht="43.5" x14ac:dyDescent="0.35">
      <c r="A328" s="2" t="str">
        <f>"P-" &amp; UPPER(TRIM(Table_People[[#This Row],[Surname]])) &amp; "|" &amp; UPPER(TRIM(Table_People[[#This Row],[Name]]))</f>
        <v>P-CARLYLE|THOMAS</v>
      </c>
      <c r="B328" s="2" t="s">
        <v>431</v>
      </c>
      <c r="C328" s="2" t="s">
        <v>20903</v>
      </c>
      <c r="D328" s="2"/>
      <c r="E328" s="2" t="s">
        <v>21372</v>
      </c>
      <c r="F328" s="2" t="s">
        <v>10</v>
      </c>
      <c r="G328" s="2" t="s">
        <v>349</v>
      </c>
      <c r="H328" s="2">
        <v>4</v>
      </c>
      <c r="I328" s="2" t="s">
        <v>21470</v>
      </c>
      <c r="J328" s="2">
        <v>1795</v>
      </c>
      <c r="K328" s="2"/>
      <c r="L328" s="2"/>
      <c r="M328" s="2">
        <v>5</v>
      </c>
      <c r="N328" s="2" t="s">
        <v>21466</v>
      </c>
      <c r="O328" s="2">
        <v>1881</v>
      </c>
      <c r="P328" s="2"/>
      <c r="Q328" s="2"/>
      <c r="R328" s="2" t="str">
        <f>IF(Table_People[[#This Row],[Surname]]="", Table_People[[#This Row],[Name]], Table_People[[#This Row],[Name]]&amp;", "&amp;Table_People[[#This Row],[Surname]])</f>
        <v>Thomas, Carlyle</v>
      </c>
      <c r="S328" s="2" t="str">
        <f>IF(Table_People[[#This Row],[Surname]]="", Table_People[[#This Row],[Name]], Table_People[[#This Row],[Surname]]&amp;", "&amp;Table_People[[#This Row],[Name]])</f>
        <v>Carlyle, Thomas</v>
      </c>
      <c r="T328" s="2" t="str">
        <f>IF(COUNTIFS(Table_People[Hash_ID],Table_People[[#This Row],[Hash_ID]])&gt;1,"Y","N")</f>
        <v>N</v>
      </c>
      <c r="U328" s="2"/>
    </row>
    <row r="329" spans="1:21" x14ac:dyDescent="0.35">
      <c r="A329" s="2" t="str">
        <f>"P-" &amp; UPPER(TRIM(Table_People[[#This Row],[Surname]])) &amp; "|" &amp; UPPER(TRIM(Table_People[[#This Row],[Name]]))</f>
        <v>P-CARO|ROBERT</v>
      </c>
      <c r="B329" s="2" t="s">
        <v>1031</v>
      </c>
      <c r="C329" s="2" t="s">
        <v>1032</v>
      </c>
      <c r="D329" s="2"/>
      <c r="E329" s="2" t="s">
        <v>10850</v>
      </c>
      <c r="F329" s="2" t="s">
        <v>10</v>
      </c>
      <c r="G329" s="2" t="s">
        <v>63</v>
      </c>
      <c r="H329" s="2"/>
      <c r="I329" s="2"/>
      <c r="J329" s="2"/>
      <c r="K329" s="2"/>
      <c r="L329" s="2"/>
      <c r="M329" s="2"/>
      <c r="N329" s="2"/>
      <c r="O329" s="2"/>
      <c r="P329" s="2"/>
      <c r="Q329" s="2"/>
      <c r="R329" s="2" t="str">
        <f>IF(Table_People[[#This Row],[Surname]]="", Table_People[[#This Row],[Name]], Table_People[[#This Row],[Name]]&amp;", "&amp;Table_People[[#This Row],[Surname]])</f>
        <v>Robert, Caro</v>
      </c>
      <c r="S329" s="2" t="str">
        <f>IF(Table_People[[#This Row],[Surname]]="", Table_People[[#This Row],[Name]], Table_People[[#This Row],[Surname]]&amp;", "&amp;Table_People[[#This Row],[Name]])</f>
        <v>Caro, Robert</v>
      </c>
      <c r="T329" s="2" t="str">
        <f>IF(COUNTIFS(Table_People[Hash_ID],Table_People[[#This Row],[Hash_ID]])&gt;1,"Y","N")</f>
        <v>N</v>
      </c>
      <c r="U329" s="2"/>
    </row>
    <row r="330" spans="1:21" x14ac:dyDescent="0.35">
      <c r="A330" s="2" t="str">
        <f>"P-" &amp; UPPER(TRIM(Table_People[[#This Row],[Surname]])) &amp; "|" &amp; UPPER(TRIM(Table_People[[#This Row],[Name]]))</f>
        <v>P-CARPENTER|DON</v>
      </c>
      <c r="B330" s="2" t="s">
        <v>6240</v>
      </c>
      <c r="C330" s="2" t="s">
        <v>6693</v>
      </c>
      <c r="D330" s="2"/>
      <c r="E330" s="2" t="s">
        <v>51</v>
      </c>
      <c r="F330" s="2" t="s">
        <v>10</v>
      </c>
      <c r="G330" s="2" t="s">
        <v>63</v>
      </c>
      <c r="H330" s="2"/>
      <c r="I330" s="2"/>
      <c r="J330" s="2"/>
      <c r="K330" s="2"/>
      <c r="L330" s="2"/>
      <c r="M330" s="2"/>
      <c r="N330" s="2"/>
      <c r="O330" s="2"/>
      <c r="P330" s="2"/>
      <c r="Q330" s="2"/>
      <c r="R330" s="2" t="str">
        <f>IF(Table_People[[#This Row],[Surname]]="", Table_People[[#This Row],[Name]], Table_People[[#This Row],[Name]]&amp;", "&amp;Table_People[[#This Row],[Surname]])</f>
        <v>Don, Carpenter</v>
      </c>
      <c r="S330" s="2" t="str">
        <f>IF(Table_People[[#This Row],[Surname]]="", Table_People[[#This Row],[Name]], Table_People[[#This Row],[Surname]]&amp;", "&amp;Table_People[[#This Row],[Name]])</f>
        <v>Carpenter, Don</v>
      </c>
      <c r="T330" s="2" t="str">
        <f>IF(COUNTIFS(Table_People[Hash_ID],Table_People[[#This Row],[Hash_ID]])&gt;1,"Y","N")</f>
        <v>N</v>
      </c>
      <c r="U330" s="2"/>
    </row>
    <row r="331" spans="1:21" x14ac:dyDescent="0.35">
      <c r="A331" s="2" t="str">
        <f>"P-" &amp; UPPER(TRIM(Table_People[[#This Row],[Surname]])) &amp; "|" &amp; UPPER(TRIM(Table_People[[#This Row],[Name]]))</f>
        <v>P-CARPENTIER|ALEJO</v>
      </c>
      <c r="B331" s="2" t="s">
        <v>6815</v>
      </c>
      <c r="C331" s="2" t="s">
        <v>6816</v>
      </c>
      <c r="D331" s="2"/>
      <c r="E331" s="2" t="s">
        <v>28</v>
      </c>
      <c r="F331" s="2" t="s">
        <v>10</v>
      </c>
      <c r="G331" s="2" t="s">
        <v>252</v>
      </c>
      <c r="H331" s="2"/>
      <c r="I331" s="2"/>
      <c r="J331" s="2"/>
      <c r="K331" s="2"/>
      <c r="L331" s="2"/>
      <c r="M331" s="2"/>
      <c r="N331" s="2"/>
      <c r="O331" s="2"/>
      <c r="P331" s="2"/>
      <c r="Q331" s="2"/>
      <c r="R331" s="2" t="str">
        <f>IF(Table_People[[#This Row],[Surname]]="", Table_People[[#This Row],[Name]], Table_People[[#This Row],[Name]]&amp;", "&amp;Table_People[[#This Row],[Surname]])</f>
        <v>Alejo, Carpentier</v>
      </c>
      <c r="S331" s="2" t="str">
        <f>IF(Table_People[[#This Row],[Surname]]="", Table_People[[#This Row],[Name]], Table_People[[#This Row],[Surname]]&amp;", "&amp;Table_People[[#This Row],[Name]])</f>
        <v>Carpentier, Alejo</v>
      </c>
      <c r="T331" s="2" t="str">
        <f>IF(COUNTIFS(Table_People[Hash_ID],Table_People[[#This Row],[Hash_ID]])&gt;1,"Y","N")</f>
        <v>N</v>
      </c>
      <c r="U331" s="2"/>
    </row>
    <row r="332" spans="1:21" x14ac:dyDescent="0.35">
      <c r="A332" s="2" t="str">
        <f>"P-" &amp; UPPER(TRIM(Table_People[[#This Row],[Surname]])) &amp; "|" &amp; UPPER(TRIM(Table_People[[#This Row],[Name]]))</f>
        <v>P-CARPIAUX|VÉRONIQUE</v>
      </c>
      <c r="B332" s="2" t="s">
        <v>20563</v>
      </c>
      <c r="C332" s="2" t="s">
        <v>20627</v>
      </c>
      <c r="D332" s="2"/>
      <c r="E332" s="2" t="s">
        <v>21224</v>
      </c>
      <c r="F332" s="2" t="s">
        <v>25</v>
      </c>
      <c r="G332" s="2" t="s">
        <v>840</v>
      </c>
      <c r="H332" s="2"/>
      <c r="I332" s="2"/>
      <c r="J332" s="2"/>
      <c r="K332" s="2"/>
      <c r="L332" s="2"/>
      <c r="M332" s="2"/>
      <c r="N332" s="2"/>
      <c r="O332" s="2"/>
      <c r="P332" s="2"/>
      <c r="Q332" s="2"/>
      <c r="R332" s="2" t="str">
        <f>IF(Table_People[[#This Row],[Surname]]="", Table_People[[#This Row],[Name]], Table_People[[#This Row],[Name]]&amp;", "&amp;Table_People[[#This Row],[Surname]])</f>
        <v>Véronique, Carpiaux</v>
      </c>
      <c r="S332" s="2" t="str">
        <f>IF(Table_People[[#This Row],[Surname]]="", Table_People[[#This Row],[Name]], Table_People[[#This Row],[Surname]]&amp;", "&amp;Table_People[[#This Row],[Name]])</f>
        <v>Carpiaux, Véronique</v>
      </c>
      <c r="T332" s="2" t="str">
        <f>IF(COUNTIFS(Table_People[Hash_ID],Table_People[[#This Row],[Hash_ID]])&gt;1,"Y","N")</f>
        <v>N</v>
      </c>
      <c r="U332" s="2"/>
    </row>
    <row r="333" spans="1:21" x14ac:dyDescent="0.35">
      <c r="A333" s="2" t="str">
        <f>"P-" &amp; UPPER(TRIM(Table_People[[#This Row],[Surname]])) &amp; "|" &amp; UPPER(TRIM(Table_People[[#This Row],[Name]]))</f>
        <v>P-CARR|CALEB</v>
      </c>
      <c r="B333" s="2" t="s">
        <v>8805</v>
      </c>
      <c r="C333" s="2" t="s">
        <v>8214</v>
      </c>
      <c r="D333" s="2"/>
      <c r="E333" s="2" t="s">
        <v>10753</v>
      </c>
      <c r="F333" s="2" t="s">
        <v>10</v>
      </c>
      <c r="G333" s="2" t="s">
        <v>63</v>
      </c>
      <c r="H333" s="2"/>
      <c r="I333" s="2"/>
      <c r="J333" s="2"/>
      <c r="K333" s="2"/>
      <c r="L333" s="2"/>
      <c r="M333" s="2"/>
      <c r="N333" s="2"/>
      <c r="O333" s="2"/>
      <c r="P333" s="2"/>
      <c r="Q333" s="2"/>
      <c r="R333" s="2" t="str">
        <f>IF(Table_People[[#This Row],[Surname]]="", Table_People[[#This Row],[Name]], Table_People[[#This Row],[Name]]&amp;", "&amp;Table_People[[#This Row],[Surname]])</f>
        <v>Caleb, Carr</v>
      </c>
      <c r="S333" s="2" t="str">
        <f>IF(Table_People[[#This Row],[Surname]]="", Table_People[[#This Row],[Name]], Table_People[[#This Row],[Surname]]&amp;", "&amp;Table_People[[#This Row],[Name]])</f>
        <v>Carr, Caleb</v>
      </c>
      <c r="T333" s="2" t="str">
        <f>IF(COUNTIFS(Table_People[Hash_ID],Table_People[[#This Row],[Hash_ID]])&gt;1,"Y","N")</f>
        <v>N</v>
      </c>
      <c r="U333" s="2"/>
    </row>
    <row r="334" spans="1:21" x14ac:dyDescent="0.35">
      <c r="A334" s="2" t="str">
        <f>"P-" &amp; UPPER(TRIM(Table_People[[#This Row],[Surname]])) &amp; "|" &amp; UPPER(TRIM(Table_People[[#This Row],[Name]]))</f>
        <v>P-CARR|J.L.</v>
      </c>
      <c r="B334" s="2" t="s">
        <v>8213</v>
      </c>
      <c r="C334" s="2" t="s">
        <v>8214</v>
      </c>
      <c r="D334" s="2" t="s">
        <v>8215</v>
      </c>
      <c r="E334" s="2" t="s">
        <v>8216</v>
      </c>
      <c r="F334" s="2" t="s">
        <v>10</v>
      </c>
      <c r="G334" s="2" t="s">
        <v>91</v>
      </c>
      <c r="H334" s="2"/>
      <c r="I334" s="2"/>
      <c r="J334" s="2"/>
      <c r="K334" s="2"/>
      <c r="L334" s="2"/>
      <c r="M334" s="2"/>
      <c r="N334" s="2"/>
      <c r="O334" s="2"/>
      <c r="P334" s="2"/>
      <c r="Q334" s="2"/>
      <c r="R334" s="2" t="str">
        <f>IF(Table_People[[#This Row],[Surname]]="", Table_People[[#This Row],[Name]], Table_People[[#This Row],[Name]]&amp;", "&amp;Table_People[[#This Row],[Surname]])</f>
        <v>J.L., Carr</v>
      </c>
      <c r="S334" s="2" t="str">
        <f>IF(Table_People[[#This Row],[Surname]]="", Table_People[[#This Row],[Name]], Table_People[[#This Row],[Surname]]&amp;", "&amp;Table_People[[#This Row],[Name]])</f>
        <v>Carr, J.L.</v>
      </c>
      <c r="T334" s="2" t="str">
        <f>IF(COUNTIFS(Table_People[Hash_ID],Table_People[[#This Row],[Hash_ID]])&gt;1,"Y","N")</f>
        <v>N</v>
      </c>
      <c r="U334" s="2"/>
    </row>
    <row r="335" spans="1:21" x14ac:dyDescent="0.35">
      <c r="A335" s="2" t="str">
        <f>"P-" &amp; UPPER(TRIM(Table_People[[#This Row],[Surname]])) &amp; "|" &amp; UPPER(TRIM(Table_People[[#This Row],[Name]]))</f>
        <v>P-CARRÈRE|EMMANUEL</v>
      </c>
      <c r="B335" s="2" t="s">
        <v>691</v>
      </c>
      <c r="C335" s="2" t="s">
        <v>5978</v>
      </c>
      <c r="D335" s="2"/>
      <c r="E335" s="2" t="s">
        <v>10680</v>
      </c>
      <c r="F335" s="2" t="s">
        <v>10</v>
      </c>
      <c r="G335" s="2" t="s">
        <v>15</v>
      </c>
      <c r="H335" s="2"/>
      <c r="I335" s="2"/>
      <c r="J335" s="2"/>
      <c r="K335" s="2"/>
      <c r="L335" s="2"/>
      <c r="M335" s="2"/>
      <c r="N335" s="2"/>
      <c r="O335" s="2"/>
      <c r="P335" s="2"/>
      <c r="Q335" s="2"/>
      <c r="R335" s="2" t="str">
        <f>IF(Table_People[[#This Row],[Surname]]="", Table_People[[#This Row],[Name]], Table_People[[#This Row],[Name]]&amp;", "&amp;Table_People[[#This Row],[Surname]])</f>
        <v>Emmanuel, Carrère</v>
      </c>
      <c r="S335" s="2" t="str">
        <f>IF(Table_People[[#This Row],[Surname]]="", Table_People[[#This Row],[Name]], Table_People[[#This Row],[Surname]]&amp;", "&amp;Table_People[[#This Row],[Name]])</f>
        <v>Carrère, Emmanuel</v>
      </c>
      <c r="T335" s="2" t="str">
        <f>IF(COUNTIFS(Table_People[Hash_ID],Table_People[[#This Row],[Hash_ID]])&gt;1,"Y","N")</f>
        <v>N</v>
      </c>
      <c r="U335" s="2"/>
    </row>
    <row r="336" spans="1:21" x14ac:dyDescent="0.35">
      <c r="A336" s="2" t="str">
        <f>"P-" &amp; UPPER(TRIM(Table_People[[#This Row],[Surname]])) &amp; "|" &amp; UPPER(TRIM(Table_People[[#This Row],[Name]]))</f>
        <v>P-CARRINGTON|LEONORA</v>
      </c>
      <c r="B336" s="2" t="s">
        <v>1627</v>
      </c>
      <c r="C336" s="2" t="s">
        <v>1628</v>
      </c>
      <c r="D336" s="2"/>
      <c r="E336" s="2" t="s">
        <v>1629</v>
      </c>
      <c r="F336" s="2" t="s">
        <v>25</v>
      </c>
      <c r="G336" s="2" t="s">
        <v>10897</v>
      </c>
      <c r="H336" s="2"/>
      <c r="I336" s="2"/>
      <c r="J336" s="2"/>
      <c r="K336" s="2"/>
      <c r="L336" s="2"/>
      <c r="M336" s="2"/>
      <c r="N336" s="2"/>
      <c r="O336" s="2"/>
      <c r="P336" s="2"/>
      <c r="Q336" s="2"/>
      <c r="R336" s="2" t="str">
        <f>IF(Table_People[[#This Row],[Surname]]="", Table_People[[#This Row],[Name]], Table_People[[#This Row],[Name]]&amp;", "&amp;Table_People[[#This Row],[Surname]])</f>
        <v>Leonora, Carrington</v>
      </c>
      <c r="S336" s="2" t="str">
        <f>IF(Table_People[[#This Row],[Surname]]="", Table_People[[#This Row],[Name]], Table_People[[#This Row],[Surname]]&amp;", "&amp;Table_People[[#This Row],[Name]])</f>
        <v>Carrington, Leonora</v>
      </c>
      <c r="T336" s="2" t="str">
        <f>IF(COUNTIFS(Table_People[Hash_ID],Table_People[[#This Row],[Hash_ID]])&gt;1,"Y","N")</f>
        <v>N</v>
      </c>
      <c r="U336" s="2"/>
    </row>
    <row r="337" spans="1:21" x14ac:dyDescent="0.35">
      <c r="A337" s="2" t="str">
        <f>"P-" &amp; UPPER(TRIM(Table_People[[#This Row],[Surname]])) &amp; "|" &amp; UPPER(TRIM(Table_People[[#This Row],[Name]]))</f>
        <v>P-CARROLL|LEWIS</v>
      </c>
      <c r="B337" s="2" t="s">
        <v>557</v>
      </c>
      <c r="C337" s="2" t="s">
        <v>6874</v>
      </c>
      <c r="D337" s="2" t="s">
        <v>6875</v>
      </c>
      <c r="E337" s="2" t="s">
        <v>6876</v>
      </c>
      <c r="F337" s="2" t="s">
        <v>10</v>
      </c>
      <c r="G337" s="2" t="s">
        <v>91</v>
      </c>
      <c r="H337" s="2"/>
      <c r="I337" s="2"/>
      <c r="J337" s="2"/>
      <c r="K337" s="2"/>
      <c r="L337" s="2"/>
      <c r="M337" s="2"/>
      <c r="N337" s="2"/>
      <c r="O337" s="2"/>
      <c r="P337" s="2"/>
      <c r="Q337" s="2"/>
      <c r="R337" s="2" t="str">
        <f>IF(Table_People[[#This Row],[Surname]]="", Table_People[[#This Row],[Name]], Table_People[[#This Row],[Name]]&amp;", "&amp;Table_People[[#This Row],[Surname]])</f>
        <v>Lewis, Carroll</v>
      </c>
      <c r="S337" s="2" t="str">
        <f>IF(Table_People[[#This Row],[Surname]]="", Table_People[[#This Row],[Name]], Table_People[[#This Row],[Surname]]&amp;", "&amp;Table_People[[#This Row],[Name]])</f>
        <v>Carroll, Lewis</v>
      </c>
      <c r="T337" s="2" t="str">
        <f>IF(COUNTIFS(Table_People[Hash_ID],Table_People[[#This Row],[Hash_ID]])&gt;1,"Y","N")</f>
        <v>N</v>
      </c>
      <c r="U337" s="2"/>
    </row>
    <row r="338" spans="1:21" ht="29" x14ac:dyDescent="0.35">
      <c r="A338" s="2" t="str">
        <f>"P-" &amp; UPPER(TRIM(Table_People[[#This Row],[Surname]])) &amp; "|" &amp; UPPER(TRIM(Table_People[[#This Row],[Name]]))</f>
        <v>P-CARRUTH|SHANE</v>
      </c>
      <c r="B338" s="2" t="s">
        <v>1290</v>
      </c>
      <c r="C338" s="2" t="s">
        <v>1291</v>
      </c>
      <c r="D338" s="2"/>
      <c r="E338" s="2" t="s">
        <v>10816</v>
      </c>
      <c r="F338" s="2" t="s">
        <v>10</v>
      </c>
      <c r="G338" s="2" t="s">
        <v>63</v>
      </c>
      <c r="H338" s="2"/>
      <c r="I338" s="2"/>
      <c r="J338" s="2"/>
      <c r="K338" s="2"/>
      <c r="L338" s="2"/>
      <c r="M338" s="2"/>
      <c r="N338" s="2"/>
      <c r="O338" s="2"/>
      <c r="P338" s="2"/>
      <c r="Q338" s="2"/>
      <c r="R338" s="2" t="str">
        <f>IF(Table_People[[#This Row],[Surname]]="", Table_People[[#This Row],[Name]], Table_People[[#This Row],[Name]]&amp;", "&amp;Table_People[[#This Row],[Surname]])</f>
        <v>Shane, Carruth</v>
      </c>
      <c r="S338" s="2" t="str">
        <f>IF(Table_People[[#This Row],[Surname]]="", Table_People[[#This Row],[Name]], Table_People[[#This Row],[Surname]]&amp;", "&amp;Table_People[[#This Row],[Name]])</f>
        <v>Carruth, Shane</v>
      </c>
      <c r="T338" s="2" t="str">
        <f>IF(COUNTIFS(Table_People[Hash_ID],Table_People[[#This Row],[Hash_ID]])&gt;1,"Y","N")</f>
        <v>N</v>
      </c>
      <c r="U338" s="2"/>
    </row>
    <row r="339" spans="1:21" x14ac:dyDescent="0.35">
      <c r="A339" s="2" t="str">
        <f>"P-" &amp; UPPER(TRIM(Table_People[[#This Row],[Surname]])) &amp; "|" &amp; UPPER(TRIM(Table_People[[#This Row],[Name]]))</f>
        <v>P-CARSON|ANNE</v>
      </c>
      <c r="B339" s="2" t="s">
        <v>2602</v>
      </c>
      <c r="C339" s="2" t="s">
        <v>60</v>
      </c>
      <c r="D339" s="2"/>
      <c r="E339" s="2" t="s">
        <v>6114</v>
      </c>
      <c r="F339" s="2" t="s">
        <v>25</v>
      </c>
      <c r="G339" s="2" t="s">
        <v>285</v>
      </c>
      <c r="H339" s="2"/>
      <c r="I339" s="2"/>
      <c r="J339" s="2"/>
      <c r="K339" s="2"/>
      <c r="L339" s="2"/>
      <c r="M339" s="2"/>
      <c r="N339" s="2"/>
      <c r="O339" s="2"/>
      <c r="P339" s="2"/>
      <c r="Q339" s="2"/>
      <c r="R339" s="2" t="str">
        <f>IF(Table_People[[#This Row],[Surname]]="", Table_People[[#This Row],[Name]], Table_People[[#This Row],[Name]]&amp;", "&amp;Table_People[[#This Row],[Surname]])</f>
        <v>Anne, Carson</v>
      </c>
      <c r="S339" s="2" t="str">
        <f>IF(Table_People[[#This Row],[Surname]]="", Table_People[[#This Row],[Name]], Table_People[[#This Row],[Surname]]&amp;", "&amp;Table_People[[#This Row],[Name]])</f>
        <v>Carson, Anne</v>
      </c>
      <c r="T339" s="2" t="str">
        <f>IF(COUNTIFS(Table_People[Hash_ID],Table_People[[#This Row],[Hash_ID]])&gt;1,"Y","N")</f>
        <v>N</v>
      </c>
      <c r="U339" s="2"/>
    </row>
    <row r="340" spans="1:21" x14ac:dyDescent="0.35">
      <c r="A340" s="2" t="str">
        <f>"P-" &amp; UPPER(TRIM(Table_People[[#This Row],[Surname]])) &amp; "|" &amp; UPPER(TRIM(Table_People[[#This Row],[Name]]))</f>
        <v>P-CARSON|RACHEL</v>
      </c>
      <c r="B340" s="2" t="s">
        <v>949</v>
      </c>
      <c r="C340" s="2" t="s">
        <v>60</v>
      </c>
      <c r="D340" s="2"/>
      <c r="E340" s="2" t="s">
        <v>10840</v>
      </c>
      <c r="F340" s="2" t="s">
        <v>25</v>
      </c>
      <c r="G340" s="2" t="s">
        <v>63</v>
      </c>
      <c r="H340" s="2"/>
      <c r="I340" s="2"/>
      <c r="J340" s="2"/>
      <c r="K340" s="2"/>
      <c r="L340" s="2"/>
      <c r="M340" s="2"/>
      <c r="N340" s="2"/>
      <c r="O340" s="2"/>
      <c r="P340" s="2"/>
      <c r="Q340" s="2"/>
      <c r="R340" s="2" t="str">
        <f>IF(Table_People[[#This Row],[Surname]]="", Table_People[[#This Row],[Name]], Table_People[[#This Row],[Name]]&amp;", "&amp;Table_People[[#This Row],[Surname]])</f>
        <v>Rachel, Carson</v>
      </c>
      <c r="S340" s="2" t="str">
        <f>IF(Table_People[[#This Row],[Surname]]="", Table_People[[#This Row],[Name]], Table_People[[#This Row],[Surname]]&amp;", "&amp;Table_People[[#This Row],[Name]])</f>
        <v>Carson, Rachel</v>
      </c>
      <c r="T340" s="2" t="str">
        <f>IF(COUNTIFS(Table_People[Hash_ID],Table_People[[#This Row],[Hash_ID]])&gt;1,"Y","N")</f>
        <v>Y</v>
      </c>
      <c r="U340" s="2"/>
    </row>
    <row r="341" spans="1:21" x14ac:dyDescent="0.35">
      <c r="A341" s="2" t="str">
        <f>"P-" &amp; UPPER(TRIM(Table_People[[#This Row],[Surname]])) &amp; "|" &amp; UPPER(TRIM(Table_People[[#This Row],[Name]]))</f>
        <v>P-CĂRTĂRESCU|MIRCEA</v>
      </c>
      <c r="B341" s="2" t="s">
        <v>340</v>
      </c>
      <c r="C341" s="2" t="s">
        <v>563</v>
      </c>
      <c r="D341" s="2"/>
      <c r="E341" s="2" t="s">
        <v>541</v>
      </c>
      <c r="F341" s="2" t="s">
        <v>10</v>
      </c>
      <c r="G341" s="2" t="s">
        <v>343</v>
      </c>
      <c r="H341" s="2"/>
      <c r="I341" s="2"/>
      <c r="J341" s="2"/>
      <c r="K341" s="2"/>
      <c r="L341" s="2"/>
      <c r="M341" s="2"/>
      <c r="N341" s="2"/>
      <c r="O341" s="2"/>
      <c r="P341" s="2"/>
      <c r="Q341" s="2"/>
      <c r="R341" s="2" t="str">
        <f>IF(Table_People[[#This Row],[Surname]]="", Table_People[[#This Row],[Name]], Table_People[[#This Row],[Name]]&amp;", "&amp;Table_People[[#This Row],[Surname]])</f>
        <v>Mircea, Cărtărescu</v>
      </c>
      <c r="S341" s="2" t="str">
        <f>IF(Table_People[[#This Row],[Surname]]="", Table_People[[#This Row],[Name]], Table_People[[#This Row],[Surname]]&amp;", "&amp;Table_People[[#This Row],[Name]])</f>
        <v>Cărtărescu, Mircea</v>
      </c>
      <c r="T341" s="2" t="str">
        <f>IF(COUNTIFS(Table_People[Hash_ID],Table_People[[#This Row],[Hash_ID]])&gt;1,"Y","N")</f>
        <v>N</v>
      </c>
      <c r="U341" s="2"/>
    </row>
    <row r="342" spans="1:21" ht="29" x14ac:dyDescent="0.35">
      <c r="A342" s="2" t="str">
        <f>"P-" &amp; UPPER(TRIM(Table_People[[#This Row],[Surname]])) &amp; "|" &amp; UPPER(TRIM(Table_People[[#This Row],[Name]]))</f>
        <v>P-CARTER|ANGELA</v>
      </c>
      <c r="B342" s="2" t="s">
        <v>8363</v>
      </c>
      <c r="C342" s="2" t="s">
        <v>2918</v>
      </c>
      <c r="D342" s="2" t="s">
        <v>21026</v>
      </c>
      <c r="E342" s="2" t="s">
        <v>21142</v>
      </c>
      <c r="F342" s="2" t="s">
        <v>25</v>
      </c>
      <c r="G342" s="2" t="s">
        <v>72</v>
      </c>
      <c r="H342" s="2">
        <v>7</v>
      </c>
      <c r="I342" s="2" t="s">
        <v>954</v>
      </c>
      <c r="J342" s="2">
        <v>1940</v>
      </c>
      <c r="K342" s="2"/>
      <c r="L342" s="2"/>
      <c r="M342" s="2">
        <v>16</v>
      </c>
      <c r="N342" s="2" t="s">
        <v>21466</v>
      </c>
      <c r="O342" s="2">
        <v>1992</v>
      </c>
      <c r="P342" s="2"/>
      <c r="Q342" s="2"/>
      <c r="R342" s="2" t="str">
        <f>IF(Table_People[[#This Row],[Surname]]="", Table_People[[#This Row],[Name]], Table_People[[#This Row],[Name]]&amp;", "&amp;Table_People[[#This Row],[Surname]])</f>
        <v>Angela, Carter</v>
      </c>
      <c r="S342" s="2" t="str">
        <f>IF(Table_People[[#This Row],[Surname]]="", Table_People[[#This Row],[Name]], Table_People[[#This Row],[Surname]]&amp;", "&amp;Table_People[[#This Row],[Name]])</f>
        <v>Carter, Angela</v>
      </c>
      <c r="T342" s="2" t="str">
        <f>IF(COUNTIFS(Table_People[Hash_ID],Table_People[[#This Row],[Hash_ID]])&gt;1,"Y","N")</f>
        <v>N</v>
      </c>
      <c r="U342" s="2"/>
    </row>
    <row r="343" spans="1:21" x14ac:dyDescent="0.35">
      <c r="A343" s="2" t="str">
        <f>"P-" &amp; UPPER(TRIM(Table_People[[#This Row],[Surname]])) &amp; "|" &amp; UPPER(TRIM(Table_People[[#This Row],[Name]]))</f>
        <v>P-CARTER|WILLIAM C.</v>
      </c>
      <c r="B343" s="2" t="s">
        <v>2917</v>
      </c>
      <c r="C343" s="2" t="s">
        <v>2918</v>
      </c>
      <c r="D343" s="2"/>
      <c r="E343" s="2" t="s">
        <v>10864</v>
      </c>
      <c r="F343" s="2" t="s">
        <v>10</v>
      </c>
      <c r="G343" s="2" t="s">
        <v>63</v>
      </c>
      <c r="H343" s="2"/>
      <c r="I343" s="2"/>
      <c r="J343" s="2"/>
      <c r="K343" s="2"/>
      <c r="L343" s="2"/>
      <c r="M343" s="2"/>
      <c r="N343" s="2"/>
      <c r="O343" s="2"/>
      <c r="P343" s="2"/>
      <c r="Q343" s="2"/>
      <c r="R343" s="2" t="str">
        <f>IF(Table_People[[#This Row],[Surname]]="", Table_People[[#This Row],[Name]], Table_People[[#This Row],[Name]]&amp;", "&amp;Table_People[[#This Row],[Surname]])</f>
        <v>William C., Carter</v>
      </c>
      <c r="S343" s="2" t="str">
        <f>IF(Table_People[[#This Row],[Surname]]="", Table_People[[#This Row],[Name]], Table_People[[#This Row],[Surname]]&amp;", "&amp;Table_People[[#This Row],[Name]])</f>
        <v>Carter, William C.</v>
      </c>
      <c r="T343" s="2" t="str">
        <f>IF(COUNTIFS(Table_People[Hash_ID],Table_People[[#This Row],[Hash_ID]])&gt;1,"Y","N")</f>
        <v>N</v>
      </c>
      <c r="U343" s="2"/>
    </row>
    <row r="344" spans="1:21" x14ac:dyDescent="0.35">
      <c r="A344" s="2" t="str">
        <f>"P-" &amp; UPPER(TRIM(Table_People[[#This Row],[Surname]])) &amp; "|" &amp; UPPER(TRIM(Table_People[[#This Row],[Name]]))</f>
        <v>P-CARVER|RAYMOND</v>
      </c>
      <c r="B344" s="2" t="s">
        <v>387</v>
      </c>
      <c r="C344" s="2" t="s">
        <v>388</v>
      </c>
      <c r="D344" s="2"/>
      <c r="E344" s="2" t="s">
        <v>10843</v>
      </c>
      <c r="F344" s="2" t="s">
        <v>10</v>
      </c>
      <c r="G344" s="2" t="s">
        <v>63</v>
      </c>
      <c r="H344" s="2"/>
      <c r="I344" s="2"/>
      <c r="J344" s="2"/>
      <c r="K344" s="2"/>
      <c r="L344" s="2"/>
      <c r="M344" s="2"/>
      <c r="N344" s="2"/>
      <c r="O344" s="2"/>
      <c r="P344" s="2"/>
      <c r="Q344" s="2"/>
      <c r="R344" s="2" t="str">
        <f>IF(Table_People[[#This Row],[Surname]]="", Table_People[[#This Row],[Name]], Table_People[[#This Row],[Name]]&amp;", "&amp;Table_People[[#This Row],[Surname]])</f>
        <v>Raymond, Carver</v>
      </c>
      <c r="S344" s="2" t="str">
        <f>IF(Table_People[[#This Row],[Surname]]="", Table_People[[#This Row],[Name]], Table_People[[#This Row],[Surname]]&amp;", "&amp;Table_People[[#This Row],[Name]])</f>
        <v>Carver, Raymond</v>
      </c>
      <c r="T344" s="2" t="str">
        <f>IF(COUNTIFS(Table_People[Hash_ID],Table_People[[#This Row],[Hash_ID]])&gt;1,"Y","N")</f>
        <v>N</v>
      </c>
      <c r="U344" s="2"/>
    </row>
    <row r="345" spans="1:21" x14ac:dyDescent="0.35">
      <c r="A345" s="2" t="str">
        <f>"P-" &amp; UPPER(TRIM(Table_People[[#This Row],[Surname]])) &amp; "|" &amp; UPPER(TRIM(Table_People[[#This Row],[Name]]))</f>
        <v>P-CASSATT|MARY</v>
      </c>
      <c r="B345" s="2" t="s">
        <v>328</v>
      </c>
      <c r="C345" s="2" t="s">
        <v>1516</v>
      </c>
      <c r="D345" s="2"/>
      <c r="E345" s="2" t="s">
        <v>1389</v>
      </c>
      <c r="F345" s="2" t="s">
        <v>25</v>
      </c>
      <c r="G345" s="2" t="s">
        <v>63</v>
      </c>
      <c r="H345" s="2"/>
      <c r="I345" s="2"/>
      <c r="J345" s="2"/>
      <c r="K345" s="2"/>
      <c r="L345" s="2"/>
      <c r="M345" s="2"/>
      <c r="N345" s="2"/>
      <c r="O345" s="2"/>
      <c r="P345" s="2"/>
      <c r="Q345" s="2"/>
      <c r="R345" s="2" t="str">
        <f>IF(Table_People[[#This Row],[Surname]]="", Table_People[[#This Row],[Name]], Table_People[[#This Row],[Name]]&amp;", "&amp;Table_People[[#This Row],[Surname]])</f>
        <v>Mary, Cassatt</v>
      </c>
      <c r="S345" s="2" t="str">
        <f>IF(Table_People[[#This Row],[Surname]]="", Table_People[[#This Row],[Name]], Table_People[[#This Row],[Surname]]&amp;", "&amp;Table_People[[#This Row],[Name]])</f>
        <v>Cassatt, Mary</v>
      </c>
      <c r="T345" s="2" t="str">
        <f>IF(COUNTIFS(Table_People[Hash_ID],Table_People[[#This Row],[Hash_ID]])&gt;1,"Y","N")</f>
        <v>N</v>
      </c>
      <c r="U345" s="2"/>
    </row>
    <row r="346" spans="1:21" x14ac:dyDescent="0.35">
      <c r="A346" s="2" t="str">
        <f>"P-" &amp; UPPER(TRIM(Table_People[[#This Row],[Surname]])) &amp; "|" &amp; UPPER(TRIM(Table_People[[#This Row],[Name]]))</f>
        <v>P-CASSAVETES|JOHN</v>
      </c>
      <c r="B346" s="2" t="s">
        <v>235</v>
      </c>
      <c r="C346" s="2" t="s">
        <v>1135</v>
      </c>
      <c r="D346" s="2"/>
      <c r="E346" s="2" t="s">
        <v>10810</v>
      </c>
      <c r="F346" s="2" t="s">
        <v>10</v>
      </c>
      <c r="G346" s="2" t="s">
        <v>63</v>
      </c>
      <c r="H346" s="2"/>
      <c r="I346" s="2"/>
      <c r="J346" s="2"/>
      <c r="K346" s="2"/>
      <c r="L346" s="2"/>
      <c r="M346" s="2"/>
      <c r="N346" s="2"/>
      <c r="O346" s="2"/>
      <c r="P346" s="2"/>
      <c r="Q346" s="2"/>
      <c r="R346" s="2" t="str">
        <f>IF(Table_People[[#This Row],[Surname]]="", Table_People[[#This Row],[Name]], Table_People[[#This Row],[Name]]&amp;", "&amp;Table_People[[#This Row],[Surname]])</f>
        <v>John, Cassavetes</v>
      </c>
      <c r="S346" s="2" t="str">
        <f>IF(Table_People[[#This Row],[Surname]]="", Table_People[[#This Row],[Name]], Table_People[[#This Row],[Surname]]&amp;", "&amp;Table_People[[#This Row],[Name]])</f>
        <v>Cassavetes, John</v>
      </c>
      <c r="T346" s="2" t="str">
        <f>IF(COUNTIFS(Table_People[Hash_ID],Table_People[[#This Row],[Hash_ID]])&gt;1,"Y","N")</f>
        <v>N</v>
      </c>
      <c r="U346" s="2"/>
    </row>
    <row r="347" spans="1:21" x14ac:dyDescent="0.35">
      <c r="A347" s="2" t="str">
        <f>"P-" &amp; UPPER(TRIM(Table_People[[#This Row],[Surname]])) &amp; "|" &amp; UPPER(TRIM(Table_People[[#This Row],[Name]]))</f>
        <v>P-CASTANEDA|CARLOS</v>
      </c>
      <c r="B347" s="2" t="s">
        <v>862</v>
      </c>
      <c r="C347" s="2" t="s">
        <v>863</v>
      </c>
      <c r="D347" s="2"/>
      <c r="E347" s="2" t="s">
        <v>864</v>
      </c>
      <c r="F347" s="2" t="s">
        <v>10</v>
      </c>
      <c r="G347" s="2" t="s">
        <v>10959</v>
      </c>
      <c r="H347" s="2"/>
      <c r="I347" s="2"/>
      <c r="J347" s="2"/>
      <c r="K347" s="2"/>
      <c r="L347" s="2"/>
      <c r="M347" s="2"/>
      <c r="N347" s="2"/>
      <c r="O347" s="2"/>
      <c r="P347" s="2"/>
      <c r="Q347" s="2"/>
      <c r="R347" s="2" t="str">
        <f>IF(Table_People[[#This Row],[Surname]]="", Table_People[[#This Row],[Name]], Table_People[[#This Row],[Name]]&amp;", "&amp;Table_People[[#This Row],[Surname]])</f>
        <v>Carlos, Castaneda</v>
      </c>
      <c r="S347" s="2" t="str">
        <f>IF(Table_People[[#This Row],[Surname]]="", Table_People[[#This Row],[Name]], Table_People[[#This Row],[Surname]]&amp;", "&amp;Table_People[[#This Row],[Name]])</f>
        <v>Castaneda, Carlos</v>
      </c>
      <c r="T347" s="2" t="str">
        <f>IF(COUNTIFS(Table_People[Hash_ID],Table_People[[#This Row],[Hash_ID]])&gt;1,"Y","N")</f>
        <v>N</v>
      </c>
      <c r="U347" s="2"/>
    </row>
    <row r="348" spans="1:21" ht="29" x14ac:dyDescent="0.35">
      <c r="A348" s="2" t="str">
        <f>"P-" &amp; UPPER(TRIM(Table_People[[#This Row],[Surname]])) &amp; "|" &amp; UPPER(TRIM(Table_People[[#This Row],[Name]]))</f>
        <v>P-CASTLE|ALISON</v>
      </c>
      <c r="B348" s="2" t="s">
        <v>20866</v>
      </c>
      <c r="C348" s="2" t="s">
        <v>20867</v>
      </c>
      <c r="D348" s="2"/>
      <c r="E348" s="2" t="s">
        <v>21348</v>
      </c>
      <c r="F348" s="2" t="s">
        <v>25</v>
      </c>
      <c r="G348" s="2" t="s">
        <v>63</v>
      </c>
      <c r="H348" s="2"/>
      <c r="I348" s="2"/>
      <c r="J348" s="2"/>
      <c r="K348" s="2"/>
      <c r="L348" s="2"/>
      <c r="M348" s="2"/>
      <c r="N348" s="2"/>
      <c r="O348" s="2"/>
      <c r="P348" s="2"/>
      <c r="Q348" s="2"/>
      <c r="R348" s="2" t="str">
        <f>IF(Table_People[[#This Row],[Surname]]="", Table_People[[#This Row],[Name]], Table_People[[#This Row],[Name]]&amp;", "&amp;Table_People[[#This Row],[Surname]])</f>
        <v>Alison, Castle</v>
      </c>
      <c r="S348" s="2" t="str">
        <f>IF(Table_People[[#This Row],[Surname]]="", Table_People[[#This Row],[Name]], Table_People[[#This Row],[Surname]]&amp;", "&amp;Table_People[[#This Row],[Name]])</f>
        <v>Castle, Alison</v>
      </c>
      <c r="T348" s="2" t="str">
        <f>IF(COUNTIFS(Table_People[Hash_ID],Table_People[[#This Row],[Hash_ID]])&gt;1,"Y","N")</f>
        <v>N</v>
      </c>
      <c r="U348" s="2"/>
    </row>
    <row r="349" spans="1:21" x14ac:dyDescent="0.35">
      <c r="A349" s="2" t="str">
        <f>"P-" &amp; UPPER(TRIM(Table_People[[#This Row],[Surname]])) &amp; "|" &amp; UPPER(TRIM(Table_People[[#This Row],[Name]]))</f>
        <v>P-CASTORIADIS|CORNELIUS</v>
      </c>
      <c r="B349" s="2" t="s">
        <v>808</v>
      </c>
      <c r="C349" s="2" t="s">
        <v>809</v>
      </c>
      <c r="D349" s="2"/>
      <c r="E349" s="2" t="s">
        <v>761</v>
      </c>
      <c r="F349" s="2" t="s">
        <v>10</v>
      </c>
      <c r="G349" s="2" t="s">
        <v>10931</v>
      </c>
      <c r="H349" s="2"/>
      <c r="I349" s="2"/>
      <c r="J349" s="2"/>
      <c r="K349" s="2"/>
      <c r="L349" s="2"/>
      <c r="M349" s="2"/>
      <c r="N349" s="2"/>
      <c r="O349" s="2"/>
      <c r="P349" s="2"/>
      <c r="Q349" s="2"/>
      <c r="R349" s="2" t="str">
        <f>IF(Table_People[[#This Row],[Surname]]="", Table_People[[#This Row],[Name]], Table_People[[#This Row],[Name]]&amp;", "&amp;Table_People[[#This Row],[Surname]])</f>
        <v>Cornelius, Castoriadis</v>
      </c>
      <c r="S349" s="2" t="str">
        <f>IF(Table_People[[#This Row],[Surname]]="", Table_People[[#This Row],[Name]], Table_People[[#This Row],[Surname]]&amp;", "&amp;Table_People[[#This Row],[Name]])</f>
        <v>Castoriadis, Cornelius</v>
      </c>
      <c r="T349" s="2" t="str">
        <f>IF(COUNTIFS(Table_People[Hash_ID],Table_People[[#This Row],[Hash_ID]])&gt;1,"Y","N")</f>
        <v>N</v>
      </c>
      <c r="U349" s="2"/>
    </row>
    <row r="350" spans="1:21" x14ac:dyDescent="0.35">
      <c r="A350" s="2" t="str">
        <f>"P-" &amp; UPPER(TRIM(Table_People[[#This Row],[Surname]])) &amp; "|" &amp; UPPER(TRIM(Table_People[[#This Row],[Name]]))</f>
        <v>P-CATHER|WILLA</v>
      </c>
      <c r="B350" s="2" t="s">
        <v>577</v>
      </c>
      <c r="C350" s="2" t="s">
        <v>578</v>
      </c>
      <c r="D350" s="2"/>
      <c r="E350" s="2" t="s">
        <v>10757</v>
      </c>
      <c r="F350" s="2" t="s">
        <v>25</v>
      </c>
      <c r="G350" s="2" t="s">
        <v>63</v>
      </c>
      <c r="H350" s="2"/>
      <c r="I350" s="2"/>
      <c r="J350" s="2"/>
      <c r="K350" s="2"/>
      <c r="L350" s="2"/>
      <c r="M350" s="2"/>
      <c r="N350" s="2"/>
      <c r="O350" s="2"/>
      <c r="P350" s="2"/>
      <c r="Q350" s="2"/>
      <c r="R350" s="2" t="str">
        <f>IF(Table_People[[#This Row],[Surname]]="", Table_People[[#This Row],[Name]], Table_People[[#This Row],[Name]]&amp;", "&amp;Table_People[[#This Row],[Surname]])</f>
        <v>Willa, Cather</v>
      </c>
      <c r="S350" s="2" t="str">
        <f>IF(Table_People[[#This Row],[Surname]]="", Table_People[[#This Row],[Name]], Table_People[[#This Row],[Surname]]&amp;", "&amp;Table_People[[#This Row],[Name]])</f>
        <v>Cather, Willa</v>
      </c>
      <c r="T350" s="2" t="str">
        <f>IF(COUNTIFS(Table_People[Hash_ID],Table_People[[#This Row],[Hash_ID]])&gt;1,"Y","N")</f>
        <v>N</v>
      </c>
      <c r="U350" s="2"/>
    </row>
    <row r="351" spans="1:21" ht="43.5" x14ac:dyDescent="0.35">
      <c r="A351" s="2" t="str">
        <f>"P-" &amp; UPPER(TRIM(Table_People[[#This Row],[Surname]])) &amp; "|" &amp; UPPER(TRIM(Table_People[[#This Row],[Name]]))</f>
        <v>P-CATLING|BRIAN</v>
      </c>
      <c r="B351" s="2" t="s">
        <v>6831</v>
      </c>
      <c r="C351" s="2" t="s">
        <v>14416</v>
      </c>
      <c r="D351" s="2"/>
      <c r="E351" s="2" t="s">
        <v>21485</v>
      </c>
      <c r="F351" s="2" t="s">
        <v>10</v>
      </c>
      <c r="G351" s="2" t="s">
        <v>91</v>
      </c>
      <c r="H351" s="2">
        <v>23</v>
      </c>
      <c r="I351" s="2" t="s">
        <v>21472</v>
      </c>
      <c r="J351" s="2">
        <v>1948</v>
      </c>
      <c r="K351" s="2"/>
      <c r="L351" s="2"/>
      <c r="M351" s="2">
        <v>26</v>
      </c>
      <c r="N351" s="2" t="s">
        <v>21469</v>
      </c>
      <c r="O351" s="2">
        <v>2022</v>
      </c>
      <c r="P351" s="2"/>
      <c r="Q351" s="2"/>
      <c r="R351" s="2" t="str">
        <f>IF(Table_People[[#This Row],[Surname]]="", Table_People[[#This Row],[Name]], Table_People[[#This Row],[Name]]&amp;", "&amp;Table_People[[#This Row],[Surname]])</f>
        <v>Brian, Catling</v>
      </c>
      <c r="S351" s="2" t="str">
        <f>IF(Table_People[[#This Row],[Surname]]="", Table_People[[#This Row],[Name]], Table_People[[#This Row],[Surname]]&amp;", "&amp;Table_People[[#This Row],[Name]])</f>
        <v>Catling, Brian</v>
      </c>
      <c r="T351" s="2" t="str">
        <f>IF(COUNTIFS(Table_People[Hash_ID],Table_People[[#This Row],[Hash_ID]])&gt;1,"Y","N")</f>
        <v>N</v>
      </c>
      <c r="U351" s="2"/>
    </row>
    <row r="352" spans="1:21" x14ac:dyDescent="0.35">
      <c r="A352" s="2" t="str">
        <f>"P-" &amp; UPPER(TRIM(Table_People[[#This Row],[Surname]])) &amp; "|" &amp; UPPER(TRIM(Table_People[[#This Row],[Name]]))</f>
        <v>P-CAVALIERO|GLEN</v>
      </c>
      <c r="B352" s="2" t="s">
        <v>8278</v>
      </c>
      <c r="C352" s="2" t="s">
        <v>8279</v>
      </c>
      <c r="D352" s="2"/>
      <c r="E352" s="2" t="s">
        <v>8280</v>
      </c>
      <c r="F352" s="2" t="s">
        <v>10</v>
      </c>
      <c r="G352" s="2" t="s">
        <v>91</v>
      </c>
      <c r="H352" s="2"/>
      <c r="I352" s="2"/>
      <c r="J352" s="2"/>
      <c r="K352" s="2"/>
      <c r="L352" s="2"/>
      <c r="M352" s="2"/>
      <c r="N352" s="2"/>
      <c r="O352" s="2"/>
      <c r="P352" s="2"/>
      <c r="Q352" s="2"/>
      <c r="R352" s="2" t="str">
        <f>IF(Table_People[[#This Row],[Surname]]="", Table_People[[#This Row],[Name]], Table_People[[#This Row],[Name]]&amp;", "&amp;Table_People[[#This Row],[Surname]])</f>
        <v>Glen, Cavaliero</v>
      </c>
      <c r="S352" s="2" t="str">
        <f>IF(Table_People[[#This Row],[Surname]]="", Table_People[[#This Row],[Name]], Table_People[[#This Row],[Surname]]&amp;", "&amp;Table_People[[#This Row],[Name]])</f>
        <v>Cavaliero, Glen</v>
      </c>
      <c r="T352" s="2" t="str">
        <f>IF(COUNTIFS(Table_People[Hash_ID],Table_People[[#This Row],[Hash_ID]])&gt;1,"Y","N")</f>
        <v>N</v>
      </c>
      <c r="U352" s="2"/>
    </row>
    <row r="353" spans="1:21" x14ac:dyDescent="0.35">
      <c r="A353" s="2" t="str">
        <f>"P-" &amp; UPPER(TRIM(Table_People[[#This Row],[Surname]])) &amp; "|" &amp; UPPER(TRIM(Table_People[[#This Row],[Name]]))</f>
        <v>P-CAVELL|STANLEY</v>
      </c>
      <c r="B353" s="2" t="s">
        <v>1292</v>
      </c>
      <c r="C353" s="2" t="s">
        <v>10653</v>
      </c>
      <c r="D353" s="2" t="s">
        <v>10654</v>
      </c>
      <c r="E353" s="2" t="s">
        <v>37</v>
      </c>
      <c r="F353" s="2" t="s">
        <v>10</v>
      </c>
      <c r="G353" s="2" t="s">
        <v>63</v>
      </c>
      <c r="H353" s="2"/>
      <c r="I353" s="2"/>
      <c r="J353" s="2"/>
      <c r="K353" s="2"/>
      <c r="L353" s="2"/>
      <c r="M353" s="2"/>
      <c r="N353" s="2"/>
      <c r="O353" s="2"/>
      <c r="P353" s="2"/>
      <c r="Q353" s="2"/>
      <c r="R353" s="2" t="str">
        <f>IF(Table_People[[#This Row],[Surname]]="", Table_People[[#This Row],[Name]], Table_People[[#This Row],[Name]]&amp;", "&amp;Table_People[[#This Row],[Surname]])</f>
        <v>Stanley, Cavell</v>
      </c>
      <c r="S353" s="2" t="str">
        <f>IF(Table_People[[#This Row],[Surname]]="", Table_People[[#This Row],[Name]], Table_People[[#This Row],[Surname]]&amp;", "&amp;Table_People[[#This Row],[Name]])</f>
        <v>Cavell, Stanley</v>
      </c>
      <c r="T353" s="2" t="str">
        <f>IF(COUNTIFS(Table_People[Hash_ID],Table_People[[#This Row],[Hash_ID]])&gt;1,"Y","N")</f>
        <v>N</v>
      </c>
      <c r="U353" s="2"/>
    </row>
    <row r="354" spans="1:21" x14ac:dyDescent="0.35">
      <c r="A354" s="2" t="str">
        <f>"P-" &amp; UPPER(TRIM(Table_People[[#This Row],[Surname]])) &amp; "|" &amp; UPPER(TRIM(Table_People[[#This Row],[Name]]))</f>
        <v>P-CAVENDISH|RICHARD</v>
      </c>
      <c r="B354" s="2" t="s">
        <v>700</v>
      </c>
      <c r="C354" s="2" t="s">
        <v>5522</v>
      </c>
      <c r="D354" s="2"/>
      <c r="E354" s="2" t="s">
        <v>5593</v>
      </c>
      <c r="F354" s="2" t="s">
        <v>10</v>
      </c>
      <c r="G354" s="2" t="s">
        <v>91</v>
      </c>
      <c r="H354" s="2"/>
      <c r="I354" s="2"/>
      <c r="J354" s="2"/>
      <c r="K354" s="2"/>
      <c r="L354" s="2"/>
      <c r="M354" s="2"/>
      <c r="N354" s="2"/>
      <c r="O354" s="2"/>
      <c r="P354" s="2"/>
      <c r="Q354" s="2"/>
      <c r="R354" s="2" t="str">
        <f>IF(Table_People[[#This Row],[Surname]]="", Table_People[[#This Row],[Name]], Table_People[[#This Row],[Name]]&amp;", "&amp;Table_People[[#This Row],[Surname]])</f>
        <v>Richard, Cavendish</v>
      </c>
      <c r="S354" s="2" t="str">
        <f>IF(Table_People[[#This Row],[Surname]]="", Table_People[[#This Row],[Name]], Table_People[[#This Row],[Surname]]&amp;", "&amp;Table_People[[#This Row],[Name]])</f>
        <v>Cavendish, Richard</v>
      </c>
      <c r="T354" s="2" t="str">
        <f>IF(COUNTIFS(Table_People[Hash_ID],Table_People[[#This Row],[Hash_ID]])&gt;1,"Y","N")</f>
        <v>N</v>
      </c>
      <c r="U354" s="2"/>
    </row>
    <row r="355" spans="1:21" ht="29" x14ac:dyDescent="0.35">
      <c r="A355" s="2" t="str">
        <f>"P-" &amp; UPPER(TRIM(Table_People[[#This Row],[Surname]])) &amp; "|" &amp; UPPER(TRIM(Table_People[[#This Row],[Name]]))</f>
        <v>P-CELA|CAMILO JOSÉ</v>
      </c>
      <c r="B355" s="2" t="s">
        <v>21008</v>
      </c>
      <c r="C355" s="2" t="s">
        <v>21009</v>
      </c>
      <c r="D355" s="2" t="s">
        <v>21138</v>
      </c>
      <c r="E355" s="2" t="s">
        <v>21454</v>
      </c>
      <c r="F355" s="2" t="s">
        <v>10</v>
      </c>
      <c r="G355" s="2" t="s">
        <v>127</v>
      </c>
      <c r="H355" s="2">
        <v>11</v>
      </c>
      <c r="I355" s="2" t="s">
        <v>954</v>
      </c>
      <c r="J355" s="2">
        <v>1916</v>
      </c>
      <c r="K355" s="2"/>
      <c r="L355" s="2"/>
      <c r="M355" s="2">
        <v>17</v>
      </c>
      <c r="N355" s="2" t="s">
        <v>21471</v>
      </c>
      <c r="O355" s="2">
        <v>2002</v>
      </c>
      <c r="P355" s="2"/>
      <c r="Q355" s="2"/>
      <c r="R355" s="2" t="str">
        <f>IF(Table_People[[#This Row],[Surname]]="", Table_People[[#This Row],[Name]], Table_People[[#This Row],[Name]]&amp;", "&amp;Table_People[[#This Row],[Surname]])</f>
        <v>Camilo José, Cela</v>
      </c>
      <c r="S355" s="2" t="str">
        <f>IF(Table_People[[#This Row],[Surname]]="", Table_People[[#This Row],[Name]], Table_People[[#This Row],[Surname]]&amp;", "&amp;Table_People[[#This Row],[Name]])</f>
        <v>Cela, Camilo José</v>
      </c>
      <c r="T355" s="2" t="str">
        <f>IF(COUNTIFS(Table_People[Hash_ID],Table_People[[#This Row],[Hash_ID]])&gt;1,"Y","N")</f>
        <v>N</v>
      </c>
      <c r="U355" s="2"/>
    </row>
    <row r="356" spans="1:21" x14ac:dyDescent="0.35">
      <c r="A356" s="2" t="str">
        <f>"P-" &amp; UPPER(TRIM(Table_People[[#This Row],[Surname]])) &amp; "|" &amp; UPPER(TRIM(Table_People[[#This Row],[Name]]))</f>
        <v>P-CELAN|PAUL</v>
      </c>
      <c r="B356" s="2" t="s">
        <v>371</v>
      </c>
      <c r="C356" s="2" t="s">
        <v>373</v>
      </c>
      <c r="D356" s="2"/>
      <c r="E356" s="2" t="s">
        <v>24</v>
      </c>
      <c r="F356" s="2" t="s">
        <v>10</v>
      </c>
      <c r="G356" s="2" t="s">
        <v>10966</v>
      </c>
      <c r="H356" s="2"/>
      <c r="I356" s="2"/>
      <c r="J356" s="2"/>
      <c r="K356" s="2"/>
      <c r="L356" s="2"/>
      <c r="M356" s="2"/>
      <c r="N356" s="2"/>
      <c r="O356" s="2"/>
      <c r="P356" s="2"/>
      <c r="Q356" s="2"/>
      <c r="R356" s="2" t="str">
        <f>IF(Table_People[[#This Row],[Surname]]="", Table_People[[#This Row],[Name]], Table_People[[#This Row],[Name]]&amp;", "&amp;Table_People[[#This Row],[Surname]])</f>
        <v>Paul, Celan</v>
      </c>
      <c r="S356" s="2" t="str">
        <f>IF(Table_People[[#This Row],[Surname]]="", Table_People[[#This Row],[Name]], Table_People[[#This Row],[Surname]]&amp;", "&amp;Table_People[[#This Row],[Name]])</f>
        <v>Celan, Paul</v>
      </c>
      <c r="T356" s="2" t="str">
        <f>IF(COUNTIFS(Table_People[Hash_ID],Table_People[[#This Row],[Hash_ID]])&gt;1,"Y","N")</f>
        <v>N</v>
      </c>
      <c r="U356" s="2"/>
    </row>
    <row r="357" spans="1:21" ht="29" x14ac:dyDescent="0.35">
      <c r="A357" s="2" t="str">
        <f>"P-" &amp; UPPER(TRIM(Table_People[[#This Row],[Surname]])) &amp; "|" &amp; UPPER(TRIM(Table_People[[#This Row],[Name]]))</f>
        <v>P-CÉLINE|LOUIS-FERDINAND</v>
      </c>
      <c r="B357" s="2" t="s">
        <v>289</v>
      </c>
      <c r="C357" s="2" t="s">
        <v>290</v>
      </c>
      <c r="D357" s="2" t="s">
        <v>291</v>
      </c>
      <c r="E357" s="2" t="s">
        <v>51</v>
      </c>
      <c r="F357" s="2" t="s">
        <v>10</v>
      </c>
      <c r="G357" s="2" t="s">
        <v>15</v>
      </c>
      <c r="H357" s="2"/>
      <c r="I357" s="2"/>
      <c r="J357" s="2"/>
      <c r="K357" s="2"/>
      <c r="L357" s="2"/>
      <c r="M357" s="2"/>
      <c r="N357" s="2"/>
      <c r="O357" s="2"/>
      <c r="P357" s="2"/>
      <c r="Q357" s="2"/>
      <c r="R357" s="2" t="str">
        <f>IF(Table_People[[#This Row],[Surname]]="", Table_People[[#This Row],[Name]], Table_People[[#This Row],[Name]]&amp;", "&amp;Table_People[[#This Row],[Surname]])</f>
        <v>Louis-Ferdinand, Céline</v>
      </c>
      <c r="S357" s="2" t="str">
        <f>IF(Table_People[[#This Row],[Surname]]="", Table_People[[#This Row],[Name]], Table_People[[#This Row],[Surname]]&amp;", "&amp;Table_People[[#This Row],[Name]])</f>
        <v>Céline, Louis-Ferdinand</v>
      </c>
      <c r="T357" s="2" t="str">
        <f>IF(COUNTIFS(Table_People[Hash_ID],Table_People[[#This Row],[Hash_ID]])&gt;1,"Y","N")</f>
        <v>N</v>
      </c>
      <c r="U357" s="2"/>
    </row>
    <row r="358" spans="1:21" x14ac:dyDescent="0.35">
      <c r="A358" s="2" t="str">
        <f>"P-" &amp; UPPER(TRIM(Table_People[[#This Row],[Surname]])) &amp; "|" &amp; UPPER(TRIM(Table_People[[#This Row],[Name]]))</f>
        <v>P-CENDRARS|BLAISE</v>
      </c>
      <c r="B358" s="2" t="s">
        <v>633</v>
      </c>
      <c r="C358" s="2" t="s">
        <v>5995</v>
      </c>
      <c r="D358" s="2" t="s">
        <v>10672</v>
      </c>
      <c r="E358" s="2" t="s">
        <v>71</v>
      </c>
      <c r="F358" s="2" t="s">
        <v>10</v>
      </c>
      <c r="G358" s="2" t="s">
        <v>10985</v>
      </c>
      <c r="H358" s="2"/>
      <c r="I358" s="2"/>
      <c r="J358" s="2"/>
      <c r="K358" s="2"/>
      <c r="L358" s="2"/>
      <c r="M358" s="2"/>
      <c r="N358" s="2"/>
      <c r="O358" s="2"/>
      <c r="P358" s="2"/>
      <c r="Q358" s="2"/>
      <c r="R358" s="2" t="str">
        <f>IF(Table_People[[#This Row],[Surname]]="", Table_People[[#This Row],[Name]], Table_People[[#This Row],[Name]]&amp;", "&amp;Table_People[[#This Row],[Surname]])</f>
        <v>Blaise, Cendrars</v>
      </c>
      <c r="S358" s="2" t="str">
        <f>IF(Table_People[[#This Row],[Surname]]="", Table_People[[#This Row],[Name]], Table_People[[#This Row],[Surname]]&amp;", "&amp;Table_People[[#This Row],[Name]])</f>
        <v>Cendrars, Blaise</v>
      </c>
      <c r="T358" s="2" t="str">
        <f>IF(COUNTIFS(Table_People[Hash_ID],Table_People[[#This Row],[Hash_ID]])&gt;1,"Y","N")</f>
        <v>N</v>
      </c>
      <c r="U358" s="2"/>
    </row>
    <row r="359" spans="1:21" x14ac:dyDescent="0.35">
      <c r="A359" s="2" t="str">
        <f>"P-" &amp; UPPER(TRIM(Table_People[[#This Row],[Surname]])) &amp; "|" &amp; UPPER(TRIM(Table_People[[#This Row],[Name]]))</f>
        <v>P-CERVANTES|MIGUEL DE</v>
      </c>
      <c r="B359" s="2" t="s">
        <v>5626</v>
      </c>
      <c r="C359" s="2" t="s">
        <v>5627</v>
      </c>
      <c r="D359" s="2" t="s">
        <v>3278</v>
      </c>
      <c r="E359" s="2" t="s">
        <v>172</v>
      </c>
      <c r="F359" s="2" t="s">
        <v>10</v>
      </c>
      <c r="G359" s="2" t="s">
        <v>127</v>
      </c>
      <c r="H359" s="2"/>
      <c r="I359" s="2"/>
      <c r="J359" s="2"/>
      <c r="K359" s="2"/>
      <c r="L359" s="2"/>
      <c r="M359" s="2"/>
      <c r="N359" s="2"/>
      <c r="O359" s="2"/>
      <c r="P359" s="2"/>
      <c r="Q359" s="2"/>
      <c r="R359" s="2" t="str">
        <f>IF(Table_People[[#This Row],[Surname]]="", Table_People[[#This Row],[Name]], Table_People[[#This Row],[Name]]&amp;", "&amp;Table_People[[#This Row],[Surname]])</f>
        <v>Miguel de, Cervantes</v>
      </c>
      <c r="S359" s="2" t="str">
        <f>IF(Table_People[[#This Row],[Surname]]="", Table_People[[#This Row],[Name]], Table_People[[#This Row],[Surname]]&amp;", "&amp;Table_People[[#This Row],[Name]])</f>
        <v>Cervantes, Miguel de</v>
      </c>
      <c r="T359" s="2" t="str">
        <f>IF(COUNTIFS(Table_People[Hash_ID],Table_People[[#This Row],[Hash_ID]])&gt;1,"Y","N")</f>
        <v>N</v>
      </c>
      <c r="U359" s="2"/>
    </row>
    <row r="360" spans="1:21" ht="29" x14ac:dyDescent="0.35">
      <c r="A360" s="2" t="str">
        <f>"P-" &amp; UPPER(TRIM(Table_People[[#This Row],[Surname]])) &amp; "|" &amp; UPPER(TRIM(Table_People[[#This Row],[Name]]))</f>
        <v>P-CEYLAN|NURI BILGE</v>
      </c>
      <c r="B360" s="2" t="s">
        <v>1163</v>
      </c>
      <c r="C360" s="2" t="s">
        <v>1164</v>
      </c>
      <c r="D360" s="2"/>
      <c r="E360" s="2" t="s">
        <v>1165</v>
      </c>
      <c r="F360" s="2" t="s">
        <v>10</v>
      </c>
      <c r="G360" s="2" t="s">
        <v>1166</v>
      </c>
      <c r="H360" s="2"/>
      <c r="I360" s="2"/>
      <c r="J360" s="2"/>
      <c r="K360" s="2"/>
      <c r="L360" s="2"/>
      <c r="M360" s="2"/>
      <c r="N360" s="2"/>
      <c r="O360" s="2"/>
      <c r="P360" s="2"/>
      <c r="Q360" s="2"/>
      <c r="R360" s="2" t="str">
        <f>IF(Table_People[[#This Row],[Surname]]="", Table_People[[#This Row],[Name]], Table_People[[#This Row],[Name]]&amp;", "&amp;Table_People[[#This Row],[Surname]])</f>
        <v>Nuri Bilge, Ceylan</v>
      </c>
      <c r="S360" s="2" t="str">
        <f>IF(Table_People[[#This Row],[Surname]]="", Table_People[[#This Row],[Name]], Table_People[[#This Row],[Surname]]&amp;", "&amp;Table_People[[#This Row],[Name]])</f>
        <v>Ceylan, Nuri Bilge</v>
      </c>
      <c r="T360" s="2" t="str">
        <f>IF(COUNTIFS(Table_People[Hash_ID],Table_People[[#This Row],[Hash_ID]])&gt;1,"Y","N")</f>
        <v>N</v>
      </c>
      <c r="U360" s="2"/>
    </row>
    <row r="361" spans="1:21" x14ac:dyDescent="0.35">
      <c r="A361" s="2" t="str">
        <f>"P-" &amp; UPPER(TRIM(Table_People[[#This Row],[Surname]])) &amp; "|" &amp; UPPER(TRIM(Table_People[[#This Row],[Name]]))</f>
        <v>P-CEZANNE|PAUL</v>
      </c>
      <c r="B361" s="2" t="s">
        <v>371</v>
      </c>
      <c r="C361" s="2" t="s">
        <v>3183</v>
      </c>
      <c r="D361" s="2"/>
      <c r="E361" s="2" t="s">
        <v>1389</v>
      </c>
      <c r="F361" s="2" t="s">
        <v>10</v>
      </c>
      <c r="G361" s="2" t="s">
        <v>15</v>
      </c>
      <c r="H361" s="2"/>
      <c r="I361" s="2"/>
      <c r="J361" s="2"/>
      <c r="K361" s="2"/>
      <c r="L361" s="2"/>
      <c r="M361" s="2"/>
      <c r="N361" s="2"/>
      <c r="O361" s="2"/>
      <c r="P361" s="2"/>
      <c r="Q361" s="2"/>
      <c r="R361" s="2" t="str">
        <f>IF(Table_People[[#This Row],[Surname]]="", Table_People[[#This Row],[Name]], Table_People[[#This Row],[Name]]&amp;", "&amp;Table_People[[#This Row],[Surname]])</f>
        <v>Paul, Cezanne</v>
      </c>
      <c r="S361" s="2" t="str">
        <f>IF(Table_People[[#This Row],[Surname]]="", Table_People[[#This Row],[Name]], Table_People[[#This Row],[Surname]]&amp;", "&amp;Table_People[[#This Row],[Name]])</f>
        <v>Cezanne, Paul</v>
      </c>
      <c r="T361" s="2" t="str">
        <f>IF(COUNTIFS(Table_People[Hash_ID],Table_People[[#This Row],[Hash_ID]])&gt;1,"Y","N")</f>
        <v>N</v>
      </c>
      <c r="U361" s="2"/>
    </row>
    <row r="362" spans="1:21" x14ac:dyDescent="0.35">
      <c r="A362" s="2" t="str">
        <f>"P-" &amp; UPPER(TRIM(Table_People[[#This Row],[Surname]])) &amp; "|" &amp; UPPER(TRIM(Table_People[[#This Row],[Name]]))</f>
        <v>P-CÉZANNE|PAUL</v>
      </c>
      <c r="B362" s="2" t="s">
        <v>371</v>
      </c>
      <c r="C362" s="2" t="s">
        <v>1526</v>
      </c>
      <c r="D362" s="2"/>
      <c r="E362" s="2" t="s">
        <v>1389</v>
      </c>
      <c r="F362" s="2" t="s">
        <v>10</v>
      </c>
      <c r="G362" s="2" t="s">
        <v>15</v>
      </c>
      <c r="H362" s="2"/>
      <c r="I362" s="2"/>
      <c r="J362" s="2"/>
      <c r="K362" s="2"/>
      <c r="L362" s="2"/>
      <c r="M362" s="2"/>
      <c r="N362" s="2"/>
      <c r="O362" s="2"/>
      <c r="P362" s="2"/>
      <c r="Q362" s="2"/>
      <c r="R362" s="2" t="str">
        <f>IF(Table_People[[#This Row],[Surname]]="", Table_People[[#This Row],[Name]], Table_People[[#This Row],[Name]]&amp;", "&amp;Table_People[[#This Row],[Surname]])</f>
        <v>Paul, Cézanne</v>
      </c>
      <c r="S362" s="2" t="str">
        <f>IF(Table_People[[#This Row],[Surname]]="", Table_People[[#This Row],[Name]], Table_People[[#This Row],[Surname]]&amp;", "&amp;Table_People[[#This Row],[Name]])</f>
        <v>Cézanne, Paul</v>
      </c>
      <c r="T362" s="2" t="str">
        <f>IF(COUNTIFS(Table_People[Hash_ID],Table_People[[#This Row],[Hash_ID]])&gt;1,"Y","N")</f>
        <v>N</v>
      </c>
      <c r="U362" s="2"/>
    </row>
    <row r="363" spans="1:21" x14ac:dyDescent="0.35">
      <c r="A363" s="2" t="str">
        <f>"P-" &amp; UPPER(TRIM(Table_People[[#This Row],[Surname]])) &amp; "|" &amp; UPPER(TRIM(Table_People[[#This Row],[Name]]))</f>
        <v>P-CHAGALL|MARC</v>
      </c>
      <c r="B363" s="2" t="s">
        <v>1509</v>
      </c>
      <c r="C363" s="2" t="s">
        <v>1510</v>
      </c>
      <c r="D363" s="2"/>
      <c r="E363" s="2" t="s">
        <v>1389</v>
      </c>
      <c r="F363" s="2" t="s">
        <v>10</v>
      </c>
      <c r="G363" s="2" t="s">
        <v>10971</v>
      </c>
      <c r="H363" s="2"/>
      <c r="I363" s="2"/>
      <c r="J363" s="2"/>
      <c r="K363" s="2"/>
      <c r="L363" s="2"/>
      <c r="M363" s="2"/>
      <c r="N363" s="2"/>
      <c r="O363" s="2"/>
      <c r="P363" s="2"/>
      <c r="Q363" s="2"/>
      <c r="R363" s="2" t="str">
        <f>IF(Table_People[[#This Row],[Surname]]="", Table_People[[#This Row],[Name]], Table_People[[#This Row],[Name]]&amp;", "&amp;Table_People[[#This Row],[Surname]])</f>
        <v>Marc, Chagall</v>
      </c>
      <c r="S363" s="2" t="str">
        <f>IF(Table_People[[#This Row],[Surname]]="", Table_People[[#This Row],[Name]], Table_People[[#This Row],[Surname]]&amp;", "&amp;Table_People[[#This Row],[Name]])</f>
        <v>Chagall, Marc</v>
      </c>
      <c r="T363" s="2" t="str">
        <f>IF(COUNTIFS(Table_People[Hash_ID],Table_People[[#This Row],[Hash_ID]])&gt;1,"Y","N")</f>
        <v>N</v>
      </c>
      <c r="U363" s="2"/>
    </row>
    <row r="364" spans="1:21" x14ac:dyDescent="0.35">
      <c r="A364" s="2" t="str">
        <f>"P-" &amp; UPPER(TRIM(Table_People[[#This Row],[Surname]])) &amp; "|" &amp; UPPER(TRIM(Table_People[[#This Row],[Name]]))</f>
        <v>P-CHALMERS|DAVID</v>
      </c>
      <c r="B364" s="2" t="s">
        <v>92</v>
      </c>
      <c r="C364" s="2" t="s">
        <v>10582</v>
      </c>
      <c r="D364" s="2"/>
      <c r="E364" s="2" t="s">
        <v>37</v>
      </c>
      <c r="F364" s="2" t="s">
        <v>10</v>
      </c>
      <c r="G364" s="2" t="s">
        <v>370</v>
      </c>
      <c r="H364" s="2"/>
      <c r="I364" s="2"/>
      <c r="J364" s="2"/>
      <c r="K364" s="2"/>
      <c r="L364" s="2"/>
      <c r="M364" s="2"/>
      <c r="N364" s="2"/>
      <c r="O364" s="2"/>
      <c r="P364" s="2"/>
      <c r="Q364" s="2"/>
      <c r="R364" s="2" t="str">
        <f>IF(Table_People[[#This Row],[Surname]]="", Table_People[[#This Row],[Name]], Table_People[[#This Row],[Name]]&amp;", "&amp;Table_People[[#This Row],[Surname]])</f>
        <v>David, Chalmers</v>
      </c>
      <c r="S364" s="2" t="str">
        <f>IF(Table_People[[#This Row],[Surname]]="", Table_People[[#This Row],[Name]], Table_People[[#This Row],[Surname]]&amp;", "&amp;Table_People[[#This Row],[Name]])</f>
        <v>Chalmers, David</v>
      </c>
      <c r="T364" s="2" t="str">
        <f>IF(COUNTIFS(Table_People[Hash_ID],Table_People[[#This Row],[Hash_ID]])&gt;1,"Y","N")</f>
        <v>N</v>
      </c>
      <c r="U364" s="2"/>
    </row>
    <row r="365" spans="1:21" x14ac:dyDescent="0.35">
      <c r="A365" s="2" t="str">
        <f>"P-" &amp; UPPER(TRIM(Table_People[[#This Row],[Surname]])) &amp; "|" &amp; UPPER(TRIM(Table_People[[#This Row],[Name]]))</f>
        <v>P-CHAMBERS|ROBERT W.</v>
      </c>
      <c r="B365" s="2" t="s">
        <v>2074</v>
      </c>
      <c r="C365" s="2" t="s">
        <v>2075</v>
      </c>
      <c r="D365" s="2" t="s">
        <v>2076</v>
      </c>
      <c r="E365" s="2" t="s">
        <v>10849</v>
      </c>
      <c r="F365" s="2" t="s">
        <v>10</v>
      </c>
      <c r="G365" s="2" t="s">
        <v>63</v>
      </c>
      <c r="H365" s="2"/>
      <c r="I365" s="2"/>
      <c r="J365" s="2"/>
      <c r="K365" s="2"/>
      <c r="L365" s="2"/>
      <c r="M365" s="2"/>
      <c r="N365" s="2"/>
      <c r="O365" s="2"/>
      <c r="P365" s="2"/>
      <c r="Q365" s="2"/>
      <c r="R365" s="2" t="str">
        <f>IF(Table_People[[#This Row],[Surname]]="", Table_People[[#This Row],[Name]], Table_People[[#This Row],[Name]]&amp;", "&amp;Table_People[[#This Row],[Surname]])</f>
        <v>Robert W., Chambers</v>
      </c>
      <c r="S365" s="2" t="str">
        <f>IF(Table_People[[#This Row],[Surname]]="", Table_People[[#This Row],[Name]], Table_People[[#This Row],[Surname]]&amp;", "&amp;Table_People[[#This Row],[Name]])</f>
        <v>Chambers, Robert W.</v>
      </c>
      <c r="T365" s="2" t="str">
        <f>IF(COUNTIFS(Table_People[Hash_ID],Table_People[[#This Row],[Hash_ID]])&gt;1,"Y","N")</f>
        <v>N</v>
      </c>
      <c r="U365" s="2"/>
    </row>
    <row r="366" spans="1:21" x14ac:dyDescent="0.35">
      <c r="A366" s="2" t="str">
        <f>"P-" &amp; UPPER(TRIM(Table_People[[#This Row],[Surname]])) &amp; "|" &amp; UPPER(TRIM(Table_People[[#This Row],[Name]]))</f>
        <v>P-CHANDLER|RAYMOND</v>
      </c>
      <c r="B366" s="2" t="s">
        <v>387</v>
      </c>
      <c r="C366" s="2" t="s">
        <v>564</v>
      </c>
      <c r="D366" s="2"/>
      <c r="E366" s="2" t="s">
        <v>565</v>
      </c>
      <c r="F366" s="2" t="s">
        <v>10</v>
      </c>
      <c r="G366" s="2" t="s">
        <v>63</v>
      </c>
      <c r="H366" s="2"/>
      <c r="I366" s="2"/>
      <c r="J366" s="2"/>
      <c r="K366" s="2"/>
      <c r="L366" s="2"/>
      <c r="M366" s="2"/>
      <c r="N366" s="2"/>
      <c r="O366" s="2"/>
      <c r="P366" s="2"/>
      <c r="Q366" s="2"/>
      <c r="R366" s="2" t="str">
        <f>IF(Table_People[[#This Row],[Surname]]="", Table_People[[#This Row],[Name]], Table_People[[#This Row],[Name]]&amp;", "&amp;Table_People[[#This Row],[Surname]])</f>
        <v>Raymond, Chandler</v>
      </c>
      <c r="S366" s="2" t="str">
        <f>IF(Table_People[[#This Row],[Surname]]="", Table_People[[#This Row],[Name]], Table_People[[#This Row],[Surname]]&amp;", "&amp;Table_People[[#This Row],[Name]])</f>
        <v>Chandler, Raymond</v>
      </c>
      <c r="T366" s="2" t="str">
        <f>IF(COUNTIFS(Table_People[Hash_ID],Table_People[[#This Row],[Hash_ID]])&gt;1,"Y","N")</f>
        <v>N</v>
      </c>
      <c r="U366" s="2"/>
    </row>
    <row r="367" spans="1:21" ht="29" x14ac:dyDescent="0.35">
      <c r="A367" s="2" t="str">
        <f>"P-" &amp; UPPER(TRIM(Table_People[[#This Row],[Surname]])) &amp; "|" &amp; UPPER(TRIM(Table_People[[#This Row],[Name]]))</f>
        <v>P-|CHANDRALEKHA</v>
      </c>
      <c r="B367" s="2" t="s">
        <v>12689</v>
      </c>
      <c r="C367" s="2"/>
      <c r="D367" s="2" t="s">
        <v>12689</v>
      </c>
      <c r="E367" s="2" t="s">
        <v>12690</v>
      </c>
      <c r="F367" s="2" t="s">
        <v>25</v>
      </c>
      <c r="G367" s="2" t="s">
        <v>959</v>
      </c>
      <c r="H367" s="2"/>
      <c r="I367" s="2"/>
      <c r="J367" s="2"/>
      <c r="K367" s="2"/>
      <c r="L367" s="2"/>
      <c r="M367" s="2"/>
      <c r="N367" s="2"/>
      <c r="O367" s="2"/>
      <c r="P367" s="2"/>
      <c r="Q367" s="2"/>
      <c r="R367" s="2" t="str">
        <f>IF(Table_People[[#This Row],[Surname]]="", Table_People[[#This Row],[Name]], Table_People[[#This Row],[Name]]&amp;", "&amp;Table_People[[#This Row],[Surname]])</f>
        <v>Chandralekha</v>
      </c>
      <c r="S367" s="2" t="str">
        <f>IF(Table_People[[#This Row],[Surname]]="", Table_People[[#This Row],[Name]], Table_People[[#This Row],[Surname]]&amp;", "&amp;Table_People[[#This Row],[Name]])</f>
        <v>Chandralekha</v>
      </c>
      <c r="T367" s="2" t="str">
        <f>IF(COUNTIFS(Table_People[Hash_ID],Table_People[[#This Row],[Hash_ID]])&gt;1,"Y","N")</f>
        <v>N</v>
      </c>
      <c r="U367" s="2"/>
    </row>
    <row r="368" spans="1:21" ht="29" x14ac:dyDescent="0.35">
      <c r="A368" s="2" t="str">
        <f>"P-" &amp; UPPER(TRIM(Table_People[[#This Row],[Surname]])) &amp; "|" &amp; UPPER(TRIM(Table_People[[#This Row],[Name]]))</f>
        <v>P-CHANG-DONG|LEE</v>
      </c>
      <c r="B368" s="2" t="s">
        <v>827</v>
      </c>
      <c r="C368" s="2" t="s">
        <v>1144</v>
      </c>
      <c r="D368" s="2"/>
      <c r="E368" s="2" t="s">
        <v>1304</v>
      </c>
      <c r="F368" s="2" t="s">
        <v>10</v>
      </c>
      <c r="G368" s="2" t="s">
        <v>1078</v>
      </c>
      <c r="H368" s="2"/>
      <c r="I368" s="2"/>
      <c r="J368" s="2"/>
      <c r="K368" s="2"/>
      <c r="L368" s="2"/>
      <c r="M368" s="2"/>
      <c r="N368" s="2"/>
      <c r="O368" s="2"/>
      <c r="P368" s="2"/>
      <c r="Q368" s="2"/>
      <c r="R368" s="2" t="str">
        <f>IF(Table_People[[#This Row],[Surname]]="", Table_People[[#This Row],[Name]], Table_People[[#This Row],[Name]]&amp;", "&amp;Table_People[[#This Row],[Surname]])</f>
        <v>Lee, Chang-dong</v>
      </c>
      <c r="S368" s="2" t="str">
        <f>IF(Table_People[[#This Row],[Surname]]="", Table_People[[#This Row],[Name]], Table_People[[#This Row],[Surname]]&amp;", "&amp;Table_People[[#This Row],[Name]])</f>
        <v>Chang-dong, Lee</v>
      </c>
      <c r="T368" s="2" t="str">
        <f>IF(COUNTIFS(Table_People[Hash_ID],Table_People[[#This Row],[Hash_ID]])&gt;1,"Y","N")</f>
        <v>N</v>
      </c>
      <c r="U368" s="2"/>
    </row>
    <row r="369" spans="1:21" x14ac:dyDescent="0.35">
      <c r="A369" s="2" t="str">
        <f>"P-" &amp; UPPER(TRIM(Table_People[[#This Row],[Surname]])) &amp; "|" &amp; UPPER(TRIM(Table_People[[#This Row],[Name]]))</f>
        <v>P-CHAN-WOOK|PARK</v>
      </c>
      <c r="B369" s="2" t="s">
        <v>1077</v>
      </c>
      <c r="C369" s="2" t="s">
        <v>1076</v>
      </c>
      <c r="D369" s="2"/>
      <c r="E369" s="2" t="s">
        <v>1053</v>
      </c>
      <c r="F369" s="2" t="s">
        <v>10</v>
      </c>
      <c r="G369" s="2" t="s">
        <v>1078</v>
      </c>
      <c r="H369" s="2"/>
      <c r="I369" s="2"/>
      <c r="J369" s="2"/>
      <c r="K369" s="2"/>
      <c r="L369" s="2"/>
      <c r="M369" s="2"/>
      <c r="N369" s="2"/>
      <c r="O369" s="2"/>
      <c r="P369" s="2"/>
      <c r="Q369" s="2"/>
      <c r="R369" s="2" t="str">
        <f>IF(Table_People[[#This Row],[Surname]]="", Table_People[[#This Row],[Name]], Table_People[[#This Row],[Name]]&amp;", "&amp;Table_People[[#This Row],[Surname]])</f>
        <v>Park, Chan-wook</v>
      </c>
      <c r="S369" s="2" t="str">
        <f>IF(Table_People[[#This Row],[Surname]]="", Table_People[[#This Row],[Name]], Table_People[[#This Row],[Surname]]&amp;", "&amp;Table_People[[#This Row],[Name]])</f>
        <v>Chan-wook, Park</v>
      </c>
      <c r="T369" s="2" t="str">
        <f>IF(COUNTIFS(Table_People[Hash_ID],Table_People[[#This Row],[Hash_ID]])&gt;1,"Y","N")</f>
        <v>N</v>
      </c>
      <c r="U369" s="2"/>
    </row>
    <row r="370" spans="1:21" ht="29" x14ac:dyDescent="0.35">
      <c r="A370" s="2" t="str">
        <f>"P-" &amp; UPPER(TRIM(Table_People[[#This Row],[Surname]])) &amp; "|" &amp; UPPER(TRIM(Table_People[[#This Row],[Name]]))</f>
        <v>P-CHAPLIN|CHARLES</v>
      </c>
      <c r="B370" s="2" t="s">
        <v>64</v>
      </c>
      <c r="C370" s="2" t="s">
        <v>1079</v>
      </c>
      <c r="D370" s="2" t="s">
        <v>1080</v>
      </c>
      <c r="E370" s="2" t="s">
        <v>1081</v>
      </c>
      <c r="F370" s="2" t="s">
        <v>10</v>
      </c>
      <c r="G370" s="2" t="s">
        <v>91</v>
      </c>
      <c r="H370" s="2"/>
      <c r="I370" s="2"/>
      <c r="J370" s="2"/>
      <c r="K370" s="2"/>
      <c r="L370" s="2"/>
      <c r="M370" s="2"/>
      <c r="N370" s="2"/>
      <c r="O370" s="2"/>
      <c r="P370" s="2"/>
      <c r="Q370" s="2"/>
      <c r="R370" s="2" t="str">
        <f>IF(Table_People[[#This Row],[Surname]]="", Table_People[[#This Row],[Name]], Table_People[[#This Row],[Name]]&amp;", "&amp;Table_People[[#This Row],[Surname]])</f>
        <v>Charles, Chaplin</v>
      </c>
      <c r="S370" s="2" t="str">
        <f>IF(Table_People[[#This Row],[Surname]]="", Table_People[[#This Row],[Name]], Table_People[[#This Row],[Surname]]&amp;", "&amp;Table_People[[#This Row],[Name]])</f>
        <v>Chaplin, Charles</v>
      </c>
      <c r="T370" s="2" t="str">
        <f>IF(COUNTIFS(Table_People[Hash_ID],Table_People[[#This Row],[Hash_ID]])&gt;1,"Y","N")</f>
        <v>N</v>
      </c>
      <c r="U370" s="2"/>
    </row>
    <row r="371" spans="1:21" x14ac:dyDescent="0.35">
      <c r="A371" s="2" t="str">
        <f>"P-" &amp; UPPER(TRIM(Table_People[[#This Row],[Surname]])) &amp; "|" &amp; UPPER(TRIM(Table_People[[#This Row],[Name]]))</f>
        <v>P-CHARLES MARIE BOUTON|FRANCAIS</v>
      </c>
      <c r="B371" s="2" t="s">
        <v>3064</v>
      </c>
      <c r="C371" s="2" t="s">
        <v>3065</v>
      </c>
      <c r="D371" s="2"/>
      <c r="E371" s="2" t="s">
        <v>1389</v>
      </c>
      <c r="F371" s="2" t="s">
        <v>10</v>
      </c>
      <c r="G371" s="2" t="s">
        <v>15</v>
      </c>
      <c r="H371" s="2"/>
      <c r="I371" s="2"/>
      <c r="J371" s="2"/>
      <c r="K371" s="2"/>
      <c r="L371" s="2"/>
      <c r="M371" s="2"/>
      <c r="N371" s="2"/>
      <c r="O371" s="2"/>
      <c r="P371" s="2"/>
      <c r="Q371" s="2"/>
      <c r="R371" s="2" t="str">
        <f>IF(Table_People[[#This Row],[Surname]]="", Table_People[[#This Row],[Name]], Table_People[[#This Row],[Name]]&amp;", "&amp;Table_People[[#This Row],[Surname]])</f>
        <v>Francais, Charles Marie Bouton</v>
      </c>
      <c r="S371" s="2" t="str">
        <f>IF(Table_People[[#This Row],[Surname]]="", Table_People[[#This Row],[Name]], Table_People[[#This Row],[Surname]]&amp;", "&amp;Table_People[[#This Row],[Name]])</f>
        <v>Charles Marie Bouton, Francais</v>
      </c>
      <c r="T371" s="2" t="str">
        <f>IF(COUNTIFS(Table_People[Hash_ID],Table_People[[#This Row],[Hash_ID]])&gt;1,"Y","N")</f>
        <v>N</v>
      </c>
      <c r="U371" s="2"/>
    </row>
    <row r="372" spans="1:21" x14ac:dyDescent="0.35">
      <c r="A372" s="2" t="str">
        <f>"P-" &amp; UPPER(TRIM(Table_People[[#This Row],[Surname]])) &amp; "|" &amp; UPPER(TRIM(Table_People[[#This Row],[Name]]))</f>
        <v>P-CHARLTON|WILLIAM</v>
      </c>
      <c r="B372" s="2" t="s">
        <v>469</v>
      </c>
      <c r="C372" s="2" t="s">
        <v>8317</v>
      </c>
      <c r="D372" s="2"/>
      <c r="E372" s="2" t="s">
        <v>642</v>
      </c>
      <c r="F372" s="2" t="s">
        <v>10</v>
      </c>
      <c r="G372" s="2" t="s">
        <v>91</v>
      </c>
      <c r="H372" s="2"/>
      <c r="I372" s="2"/>
      <c r="J372" s="2"/>
      <c r="K372" s="2"/>
      <c r="L372" s="2"/>
      <c r="M372" s="2"/>
      <c r="N372" s="2"/>
      <c r="O372" s="2"/>
      <c r="P372" s="2"/>
      <c r="Q372" s="2"/>
      <c r="R372" s="2" t="str">
        <f>IF(Table_People[[#This Row],[Surname]]="", Table_People[[#This Row],[Name]], Table_People[[#This Row],[Name]]&amp;", "&amp;Table_People[[#This Row],[Surname]])</f>
        <v>William, Charlton</v>
      </c>
      <c r="S372" s="2" t="str">
        <f>IF(Table_People[[#This Row],[Surname]]="", Table_People[[#This Row],[Name]], Table_People[[#This Row],[Surname]]&amp;", "&amp;Table_People[[#This Row],[Name]])</f>
        <v>Charlton, William</v>
      </c>
      <c r="T372" s="2" t="str">
        <f>IF(COUNTIFS(Table_People[Hash_ID],Table_People[[#This Row],[Hash_ID]])&gt;1,"Y","N")</f>
        <v>N</v>
      </c>
      <c r="U372" s="2"/>
    </row>
    <row r="373" spans="1:21" x14ac:dyDescent="0.35">
      <c r="A373" s="2" t="str">
        <f>"P-" &amp; UPPER(TRIM(Table_People[[#This Row],[Surname]])) &amp; "|" &amp; UPPER(TRIM(Table_People[[#This Row],[Name]]))</f>
        <v>P-CHARNLEY|BRYAN</v>
      </c>
      <c r="B373" s="2" t="s">
        <v>3029</v>
      </c>
      <c r="C373" s="2" t="s">
        <v>3030</v>
      </c>
      <c r="D373" s="2"/>
      <c r="E373" s="2" t="s">
        <v>1389</v>
      </c>
      <c r="F373" s="2" t="s">
        <v>10</v>
      </c>
      <c r="G373" s="2" t="s">
        <v>91</v>
      </c>
      <c r="H373" s="2"/>
      <c r="I373" s="2"/>
      <c r="J373" s="2"/>
      <c r="K373" s="2"/>
      <c r="L373" s="2"/>
      <c r="M373" s="2"/>
      <c r="N373" s="2"/>
      <c r="O373" s="2"/>
      <c r="P373" s="2"/>
      <c r="Q373" s="2"/>
      <c r="R373" s="2" t="str">
        <f>IF(Table_People[[#This Row],[Surname]]="", Table_People[[#This Row],[Name]], Table_People[[#This Row],[Name]]&amp;", "&amp;Table_People[[#This Row],[Surname]])</f>
        <v>Bryan, Charnley</v>
      </c>
      <c r="S373" s="2" t="str">
        <f>IF(Table_People[[#This Row],[Surname]]="", Table_People[[#This Row],[Name]], Table_People[[#This Row],[Surname]]&amp;", "&amp;Table_People[[#This Row],[Name]])</f>
        <v>Charnley, Bryan</v>
      </c>
      <c r="T373" s="2" t="str">
        <f>IF(COUNTIFS(Table_People[Hash_ID],Table_People[[#This Row],[Hash_ID]])&gt;1,"Y","N")</f>
        <v>N</v>
      </c>
      <c r="U373" s="2"/>
    </row>
    <row r="374" spans="1:21" x14ac:dyDescent="0.35">
      <c r="A374" s="2" t="str">
        <f>"P-" &amp; UPPER(TRIM(Table_People[[#This Row],[Surname]])) &amp; "|" &amp; UPPER(TRIM(Table_People[[#This Row],[Name]]))</f>
        <v>P-CHAUCER|GEOFFREY</v>
      </c>
      <c r="B374" s="2" t="s">
        <v>163</v>
      </c>
      <c r="C374" s="2" t="s">
        <v>164</v>
      </c>
      <c r="D374" s="2"/>
      <c r="E374" s="2" t="s">
        <v>24</v>
      </c>
      <c r="F374" s="2" t="s">
        <v>10</v>
      </c>
      <c r="G374" s="2" t="s">
        <v>72</v>
      </c>
      <c r="H374" s="2"/>
      <c r="I374" s="2"/>
      <c r="J374" s="2"/>
      <c r="K374" s="2"/>
      <c r="L374" s="2"/>
      <c r="M374" s="2"/>
      <c r="N374" s="2"/>
      <c r="O374" s="2"/>
      <c r="P374" s="2"/>
      <c r="Q374" s="2"/>
      <c r="R374" s="2" t="str">
        <f>IF(Table_People[[#This Row],[Surname]]="", Table_People[[#This Row],[Name]], Table_People[[#This Row],[Name]]&amp;", "&amp;Table_People[[#This Row],[Surname]])</f>
        <v>Geoffrey, Chaucer</v>
      </c>
      <c r="S374" s="2" t="str">
        <f>IF(Table_People[[#This Row],[Surname]]="", Table_People[[#This Row],[Name]], Table_People[[#This Row],[Surname]]&amp;", "&amp;Table_People[[#This Row],[Name]])</f>
        <v>Chaucer, Geoffrey</v>
      </c>
      <c r="T374" s="2" t="str">
        <f>IF(COUNTIFS(Table_People[Hash_ID],Table_People[[#This Row],[Hash_ID]])&gt;1,"Y","N")</f>
        <v>N</v>
      </c>
      <c r="U374" s="2"/>
    </row>
    <row r="375" spans="1:21" x14ac:dyDescent="0.35">
      <c r="A375" s="2" t="str">
        <f>"P-" &amp; UPPER(TRIM(Table_People[[#This Row],[Surname]])) &amp; "|" &amp; UPPER(TRIM(Table_People[[#This Row],[Name]]))</f>
        <v>P-CHAVANNES|PIERRE PUVIS DE</v>
      </c>
      <c r="B375" s="2" t="s">
        <v>1611</v>
      </c>
      <c r="C375" s="2" t="s">
        <v>1612</v>
      </c>
      <c r="D375" s="2"/>
      <c r="E375" s="2" t="s">
        <v>1389</v>
      </c>
      <c r="F375" s="2" t="s">
        <v>10</v>
      </c>
      <c r="G375" s="2" t="s">
        <v>15</v>
      </c>
      <c r="H375" s="2"/>
      <c r="I375" s="2"/>
      <c r="J375" s="2"/>
      <c r="K375" s="2"/>
      <c r="L375" s="2"/>
      <c r="M375" s="2"/>
      <c r="N375" s="2"/>
      <c r="O375" s="2"/>
      <c r="P375" s="2"/>
      <c r="Q375" s="2"/>
      <c r="R375" s="2" t="str">
        <f>IF(Table_People[[#This Row],[Surname]]="", Table_People[[#This Row],[Name]], Table_People[[#This Row],[Name]]&amp;", "&amp;Table_People[[#This Row],[Surname]])</f>
        <v>Pierre Puvis de, Chavannes</v>
      </c>
      <c r="S375" s="2" t="str">
        <f>IF(Table_People[[#This Row],[Surname]]="", Table_People[[#This Row],[Name]], Table_People[[#This Row],[Surname]]&amp;", "&amp;Table_People[[#This Row],[Name]])</f>
        <v>Chavannes, Pierre Puvis de</v>
      </c>
      <c r="T375" s="2" t="str">
        <f>IF(COUNTIFS(Table_People[Hash_ID],Table_People[[#This Row],[Hash_ID]])&gt;1,"Y","N")</f>
        <v>N</v>
      </c>
      <c r="U375" s="2"/>
    </row>
    <row r="376" spans="1:21" x14ac:dyDescent="0.35">
      <c r="A376" s="2" t="str">
        <f>"P-" &amp; UPPER(TRIM(Table_People[[#This Row],[Surname]])) &amp; "|" &amp; UPPER(TRIM(Table_People[[#This Row],[Name]]))</f>
        <v>P-CHEEVER|JOHN</v>
      </c>
      <c r="B376" s="2" t="s">
        <v>235</v>
      </c>
      <c r="C376" s="2" t="s">
        <v>238</v>
      </c>
      <c r="D376" s="2"/>
      <c r="E376" s="2" t="s">
        <v>10757</v>
      </c>
      <c r="F376" s="2" t="s">
        <v>10</v>
      </c>
      <c r="G376" s="2" t="s">
        <v>63</v>
      </c>
      <c r="H376" s="2"/>
      <c r="I376" s="2"/>
      <c r="J376" s="2"/>
      <c r="K376" s="2"/>
      <c r="L376" s="2"/>
      <c r="M376" s="2"/>
      <c r="N376" s="2"/>
      <c r="O376" s="2"/>
      <c r="P376" s="2"/>
      <c r="Q376" s="2"/>
      <c r="R376" s="2" t="str">
        <f>IF(Table_People[[#This Row],[Surname]]="", Table_People[[#This Row],[Name]], Table_People[[#This Row],[Name]]&amp;", "&amp;Table_People[[#This Row],[Surname]])</f>
        <v>John, Cheever</v>
      </c>
      <c r="S376" s="2" t="str">
        <f>IF(Table_People[[#This Row],[Surname]]="", Table_People[[#This Row],[Name]], Table_People[[#This Row],[Surname]]&amp;", "&amp;Table_People[[#This Row],[Name]])</f>
        <v>Cheever, John</v>
      </c>
      <c r="T376" s="2" t="str">
        <f>IF(COUNTIFS(Table_People[Hash_ID],Table_People[[#This Row],[Hash_ID]])&gt;1,"Y","N")</f>
        <v>N</v>
      </c>
      <c r="U376" s="2"/>
    </row>
    <row r="377" spans="1:21" x14ac:dyDescent="0.35">
      <c r="A377" s="2" t="str">
        <f>"P-" &amp; UPPER(TRIM(Table_People[[#This Row],[Surname]])) &amp; "|" &amp; UPPER(TRIM(Table_People[[#This Row],[Name]]))</f>
        <v>P-CHEKHOV|ANTON</v>
      </c>
      <c r="B377" s="2" t="s">
        <v>29</v>
      </c>
      <c r="C377" s="2" t="s">
        <v>30</v>
      </c>
      <c r="D377" s="2"/>
      <c r="E377" s="2" t="s">
        <v>31</v>
      </c>
      <c r="F377" s="2" t="s">
        <v>10</v>
      </c>
      <c r="G377" s="2" t="s">
        <v>11</v>
      </c>
      <c r="H377" s="2"/>
      <c r="I377" s="2"/>
      <c r="J377" s="2"/>
      <c r="K377" s="2"/>
      <c r="L377" s="2"/>
      <c r="M377" s="2"/>
      <c r="N377" s="2"/>
      <c r="O377" s="2"/>
      <c r="P377" s="2"/>
      <c r="Q377" s="2"/>
      <c r="R377" s="2" t="str">
        <f>IF(Table_People[[#This Row],[Surname]]="", Table_People[[#This Row],[Name]], Table_People[[#This Row],[Name]]&amp;", "&amp;Table_People[[#This Row],[Surname]])</f>
        <v>Anton, Chekhov</v>
      </c>
      <c r="S377" s="2" t="str">
        <f>IF(Table_People[[#This Row],[Surname]]="", Table_People[[#This Row],[Name]], Table_People[[#This Row],[Surname]]&amp;", "&amp;Table_People[[#This Row],[Name]])</f>
        <v>Chekhov, Anton</v>
      </c>
      <c r="T377" s="2" t="str">
        <f>IF(COUNTIFS(Table_People[Hash_ID],Table_People[[#This Row],[Hash_ID]])&gt;1,"Y","N")</f>
        <v>N</v>
      </c>
      <c r="U377" s="2"/>
    </row>
    <row r="378" spans="1:21" x14ac:dyDescent="0.35">
      <c r="A378" s="2" t="str">
        <f>"P-" &amp; UPPER(TRIM(Table_People[[#This Row],[Surname]])) &amp; "|" &amp; UPPER(TRIM(Table_People[[#This Row],[Name]]))</f>
        <v>P-CHERKAOUI|SIDI LARBI</v>
      </c>
      <c r="B378" s="2" t="s">
        <v>12618</v>
      </c>
      <c r="C378" s="2" t="s">
        <v>12619</v>
      </c>
      <c r="D378" s="2" t="s">
        <v>12620</v>
      </c>
      <c r="E378" s="2" t="s">
        <v>12529</v>
      </c>
      <c r="F378" s="2" t="s">
        <v>10</v>
      </c>
      <c r="G378" s="2" t="s">
        <v>840</v>
      </c>
      <c r="H378" s="2"/>
      <c r="I378" s="2"/>
      <c r="J378" s="2"/>
      <c r="K378" s="2"/>
      <c r="L378" s="2"/>
      <c r="M378" s="2"/>
      <c r="N378" s="2"/>
      <c r="O378" s="2"/>
      <c r="P378" s="2"/>
      <c r="Q378" s="2"/>
      <c r="R378" s="2" t="str">
        <f>IF(Table_People[[#This Row],[Surname]]="", Table_People[[#This Row],[Name]], Table_People[[#This Row],[Name]]&amp;", "&amp;Table_People[[#This Row],[Surname]])</f>
        <v>Sidi Larbi, Cherkaoui</v>
      </c>
      <c r="S378" s="2" t="str">
        <f>IF(Table_People[[#This Row],[Surname]]="", Table_People[[#This Row],[Name]], Table_People[[#This Row],[Surname]]&amp;", "&amp;Table_People[[#This Row],[Name]])</f>
        <v>Cherkaoui, Sidi Larbi</v>
      </c>
      <c r="T378" s="2" t="str">
        <f>IF(COUNTIFS(Table_People[Hash_ID],Table_People[[#This Row],[Hash_ID]])&gt;1,"Y","N")</f>
        <v>N</v>
      </c>
      <c r="U378" s="2"/>
    </row>
    <row r="379" spans="1:21" x14ac:dyDescent="0.35">
      <c r="A379" s="2" t="str">
        <f>"P-" &amp; UPPER(TRIM(Table_People[[#This Row],[Surname]])) &amp; "|" &amp; UPPER(TRIM(Table_People[[#This Row],[Name]]))</f>
        <v>P-CHESTERTON|G.K.</v>
      </c>
      <c r="B379" s="2" t="s">
        <v>5493</v>
      </c>
      <c r="C379" s="2" t="s">
        <v>5523</v>
      </c>
      <c r="D379" s="2" t="s">
        <v>5567</v>
      </c>
      <c r="E379" s="2" t="s">
        <v>5594</v>
      </c>
      <c r="F379" s="2" t="s">
        <v>10</v>
      </c>
      <c r="G379" s="2" t="s">
        <v>91</v>
      </c>
      <c r="H379" s="2"/>
      <c r="I379" s="2"/>
      <c r="J379" s="2"/>
      <c r="K379" s="2"/>
      <c r="L379" s="2"/>
      <c r="M379" s="2"/>
      <c r="N379" s="2"/>
      <c r="O379" s="2"/>
      <c r="P379" s="2"/>
      <c r="Q379" s="2"/>
      <c r="R379" s="2" t="str">
        <f>IF(Table_People[[#This Row],[Surname]]="", Table_People[[#This Row],[Name]], Table_People[[#This Row],[Name]]&amp;", "&amp;Table_People[[#This Row],[Surname]])</f>
        <v>G.K., Chesterton</v>
      </c>
      <c r="S379" s="2" t="str">
        <f>IF(Table_People[[#This Row],[Surname]]="", Table_People[[#This Row],[Name]], Table_People[[#This Row],[Surname]]&amp;", "&amp;Table_People[[#This Row],[Name]])</f>
        <v>Chesterton, G.K.</v>
      </c>
      <c r="T379" s="2" t="str">
        <f>IF(COUNTIFS(Table_People[Hash_ID],Table_People[[#This Row],[Hash_ID]])&gt;1,"Y","N")</f>
        <v>N</v>
      </c>
      <c r="U379" s="2"/>
    </row>
    <row r="380" spans="1:21" x14ac:dyDescent="0.35">
      <c r="A380" s="2" t="str">
        <f>"P-" &amp; UPPER(TRIM(Table_People[[#This Row],[Surname]])) &amp; "|" &amp; UPPER(TRIM(Table_People[[#This Row],[Name]]))</f>
        <v>P-CHEVALLIER|GABRIEL</v>
      </c>
      <c r="B380" s="2" t="s">
        <v>151</v>
      </c>
      <c r="C380" s="2" t="s">
        <v>8199</v>
      </c>
      <c r="D380" s="2"/>
      <c r="E380" s="2" t="s">
        <v>51</v>
      </c>
      <c r="F380" s="2" t="s">
        <v>10</v>
      </c>
      <c r="G380" s="2" t="s">
        <v>15</v>
      </c>
      <c r="H380" s="2"/>
      <c r="I380" s="2"/>
      <c r="J380" s="2"/>
      <c r="K380" s="2"/>
      <c r="L380" s="2"/>
      <c r="M380" s="2"/>
      <c r="N380" s="2"/>
      <c r="O380" s="2"/>
      <c r="P380" s="2"/>
      <c r="Q380" s="2"/>
      <c r="R380" s="2" t="str">
        <f>IF(Table_People[[#This Row],[Surname]]="", Table_People[[#This Row],[Name]], Table_People[[#This Row],[Name]]&amp;", "&amp;Table_People[[#This Row],[Surname]])</f>
        <v>Gabriel, Chevallier</v>
      </c>
      <c r="S380" s="2" t="str">
        <f>IF(Table_People[[#This Row],[Surname]]="", Table_People[[#This Row],[Name]], Table_People[[#This Row],[Surname]]&amp;", "&amp;Table_People[[#This Row],[Name]])</f>
        <v>Chevallier, Gabriel</v>
      </c>
      <c r="T380" s="2" t="str">
        <f>IF(COUNTIFS(Table_People[Hash_ID],Table_People[[#This Row],[Hash_ID]])&gt;1,"Y","N")</f>
        <v>N</v>
      </c>
      <c r="U380" s="2"/>
    </row>
    <row r="381" spans="1:21" x14ac:dyDescent="0.35">
      <c r="A381" s="2" t="str">
        <f>"P-" &amp; UPPER(TRIM(Table_People[[#This Row],[Surname]])) &amp; "|" &amp; UPPER(TRIM(Table_People[[#This Row],[Name]]))</f>
        <v>P-CHIANG|TED</v>
      </c>
      <c r="B381" s="2" t="s">
        <v>427</v>
      </c>
      <c r="C381" s="2" t="s">
        <v>428</v>
      </c>
      <c r="D381" s="2"/>
      <c r="E381" s="2" t="s">
        <v>361</v>
      </c>
      <c r="F381" s="2" t="s">
        <v>10</v>
      </c>
      <c r="G381" s="2" t="s">
        <v>63</v>
      </c>
      <c r="H381" s="2"/>
      <c r="I381" s="2"/>
      <c r="J381" s="2"/>
      <c r="K381" s="2"/>
      <c r="L381" s="2"/>
      <c r="M381" s="2"/>
      <c r="N381" s="2"/>
      <c r="O381" s="2"/>
      <c r="P381" s="2"/>
      <c r="Q381" s="2"/>
      <c r="R381" s="2" t="str">
        <f>IF(Table_People[[#This Row],[Surname]]="", Table_People[[#This Row],[Name]], Table_People[[#This Row],[Name]]&amp;", "&amp;Table_People[[#This Row],[Surname]])</f>
        <v>Ted, Chiang</v>
      </c>
      <c r="S381" s="2" t="str">
        <f>IF(Table_People[[#This Row],[Surname]]="", Table_People[[#This Row],[Name]], Table_People[[#This Row],[Surname]]&amp;", "&amp;Table_People[[#This Row],[Name]])</f>
        <v>Chiang, Ted</v>
      </c>
      <c r="T381" s="2" t="str">
        <f>IF(COUNTIFS(Table_People[Hash_ID],Table_People[[#This Row],[Hash_ID]])&gt;1,"Y","N")</f>
        <v>N</v>
      </c>
      <c r="U381" s="2"/>
    </row>
    <row r="382" spans="1:21" ht="29" x14ac:dyDescent="0.35">
      <c r="A382" s="2" t="str">
        <f>"P-" &amp; UPPER(TRIM(Table_People[[#This Row],[Surname]])) &amp; "|" &amp; UPPER(TRIM(Table_People[[#This Row],[Name]]))</f>
        <v>P-CHICAGO|JUDY</v>
      </c>
      <c r="B382" s="2" t="s">
        <v>1493</v>
      </c>
      <c r="C382" s="2" t="s">
        <v>1494</v>
      </c>
      <c r="D382" s="2"/>
      <c r="E382" s="2" t="s">
        <v>10822</v>
      </c>
      <c r="F382" s="2" t="s">
        <v>25</v>
      </c>
      <c r="G382" s="2" t="s">
        <v>63</v>
      </c>
      <c r="H382" s="2"/>
      <c r="I382" s="2"/>
      <c r="J382" s="2"/>
      <c r="K382" s="2"/>
      <c r="L382" s="2"/>
      <c r="M382" s="2"/>
      <c r="N382" s="2"/>
      <c r="O382" s="2"/>
      <c r="P382" s="2"/>
      <c r="Q382" s="2"/>
      <c r="R382" s="2" t="str">
        <f>IF(Table_People[[#This Row],[Surname]]="", Table_People[[#This Row],[Name]], Table_People[[#This Row],[Name]]&amp;", "&amp;Table_People[[#This Row],[Surname]])</f>
        <v>Judy, Chicago</v>
      </c>
      <c r="S382" s="2" t="str">
        <f>IF(Table_People[[#This Row],[Surname]]="", Table_People[[#This Row],[Name]], Table_People[[#This Row],[Surname]]&amp;", "&amp;Table_People[[#This Row],[Name]])</f>
        <v>Chicago, Judy</v>
      </c>
      <c r="T382" s="2" t="str">
        <f>IF(COUNTIFS(Table_People[Hash_ID],Table_People[[#This Row],[Hash_ID]])&gt;1,"Y","N")</f>
        <v>N</v>
      </c>
      <c r="U382" s="2"/>
    </row>
    <row r="383" spans="1:21" x14ac:dyDescent="0.35">
      <c r="A383" s="2" t="str">
        <f>"P-" &amp; UPPER(TRIM(Table_People[[#This Row],[Surname]])) &amp; "|" &amp; UPPER(TRIM(Table_People[[#This Row],[Name]]))</f>
        <v>P-CHILDS|LUCINDA</v>
      </c>
      <c r="B383" s="2" t="s">
        <v>12681</v>
      </c>
      <c r="C383" s="2" t="s">
        <v>12682</v>
      </c>
      <c r="D383" s="2" t="s">
        <v>12683</v>
      </c>
      <c r="E383" s="2" t="s">
        <v>12529</v>
      </c>
      <c r="F383" s="2" t="s">
        <v>25</v>
      </c>
      <c r="G383" s="2" t="s">
        <v>63</v>
      </c>
      <c r="H383" s="2"/>
      <c r="I383" s="2"/>
      <c r="J383" s="2"/>
      <c r="K383" s="2"/>
      <c r="L383" s="2"/>
      <c r="M383" s="2"/>
      <c r="N383" s="2"/>
      <c r="O383" s="2"/>
      <c r="P383" s="2"/>
      <c r="Q383" s="2"/>
      <c r="R383" s="2" t="str">
        <f>IF(Table_People[[#This Row],[Surname]]="", Table_People[[#This Row],[Name]], Table_People[[#This Row],[Name]]&amp;", "&amp;Table_People[[#This Row],[Surname]])</f>
        <v>Lucinda, Childs</v>
      </c>
      <c r="S383" s="2" t="str">
        <f>IF(Table_People[[#This Row],[Surname]]="", Table_People[[#This Row],[Name]], Table_People[[#This Row],[Surname]]&amp;", "&amp;Table_People[[#This Row],[Name]])</f>
        <v>Childs, Lucinda</v>
      </c>
      <c r="T383" s="2" t="str">
        <f>IF(COUNTIFS(Table_People[Hash_ID],Table_People[[#This Row],[Hash_ID]])&gt;1,"Y","N")</f>
        <v>N</v>
      </c>
      <c r="U383" s="2"/>
    </row>
    <row r="384" spans="1:21" x14ac:dyDescent="0.35">
      <c r="A384" s="2" t="str">
        <f>"P-" &amp; UPPER(TRIM(Table_People[[#This Row],[Surname]])) &amp; "|" &amp; UPPER(TRIM(Table_People[[#This Row],[Name]]))</f>
        <v>P-CHIN|UNSUK</v>
      </c>
      <c r="B384" s="2" t="s">
        <v>12485</v>
      </c>
      <c r="C384" s="2" t="s">
        <v>12486</v>
      </c>
      <c r="D384" s="2" t="s">
        <v>12487</v>
      </c>
      <c r="E384" s="2" t="s">
        <v>12308</v>
      </c>
      <c r="F384" s="2" t="s">
        <v>25</v>
      </c>
      <c r="G384" s="2" t="s">
        <v>10951</v>
      </c>
      <c r="H384" s="2"/>
      <c r="I384" s="2"/>
      <c r="J384" s="2"/>
      <c r="K384" s="2"/>
      <c r="L384" s="2"/>
      <c r="M384" s="2"/>
      <c r="N384" s="2"/>
      <c r="O384" s="2"/>
      <c r="P384" s="2"/>
      <c r="Q384" s="2"/>
      <c r="R384" s="2" t="str">
        <f>IF(Table_People[[#This Row],[Surname]]="", Table_People[[#This Row],[Name]], Table_People[[#This Row],[Name]]&amp;", "&amp;Table_People[[#This Row],[Surname]])</f>
        <v>Unsuk, Chin</v>
      </c>
      <c r="S384" s="2" t="str">
        <f>IF(Table_People[[#This Row],[Surname]]="", Table_People[[#This Row],[Name]], Table_People[[#This Row],[Surname]]&amp;", "&amp;Table_People[[#This Row],[Name]])</f>
        <v>Chin, Unsuk</v>
      </c>
      <c r="T384" s="2" t="str">
        <f>IF(COUNTIFS(Table_People[Hash_ID],Table_People[[#This Row],[Hash_ID]])&gt;1,"Y","N")</f>
        <v>N</v>
      </c>
      <c r="U384" s="2"/>
    </row>
    <row r="385" spans="1:21" x14ac:dyDescent="0.35">
      <c r="A385" s="2" t="str">
        <f>"P-" &amp; UPPER(TRIM(Table_People[[#This Row],[Surname]])) &amp; "|" &amp; UPPER(TRIM(Table_People[[#This Row],[Name]]))</f>
        <v>P-CHODERLOS DE LACLOS|PIERRE</v>
      </c>
      <c r="B385" s="2" t="s">
        <v>382</v>
      </c>
      <c r="C385" s="2" t="s">
        <v>383</v>
      </c>
      <c r="D385" s="2"/>
      <c r="E385" s="2" t="s">
        <v>51</v>
      </c>
      <c r="F385" s="2" t="s">
        <v>10</v>
      </c>
      <c r="G385" s="2" t="s">
        <v>15</v>
      </c>
      <c r="H385" s="2"/>
      <c r="I385" s="2"/>
      <c r="J385" s="2"/>
      <c r="K385" s="2"/>
      <c r="L385" s="2"/>
      <c r="M385" s="2"/>
      <c r="N385" s="2"/>
      <c r="O385" s="2"/>
      <c r="P385" s="2"/>
      <c r="Q385" s="2"/>
      <c r="R385" s="2" t="str">
        <f>IF(Table_People[[#This Row],[Surname]]="", Table_People[[#This Row],[Name]], Table_People[[#This Row],[Name]]&amp;", "&amp;Table_People[[#This Row],[Surname]])</f>
        <v>Pierre, Choderlos de Laclos</v>
      </c>
      <c r="S385" s="2" t="str">
        <f>IF(Table_People[[#This Row],[Surname]]="", Table_People[[#This Row],[Name]], Table_People[[#This Row],[Surname]]&amp;", "&amp;Table_People[[#This Row],[Name]])</f>
        <v>Choderlos de Laclos, Pierre</v>
      </c>
      <c r="T385" s="2" t="str">
        <f>IF(COUNTIFS(Table_People[Hash_ID],Table_People[[#This Row],[Hash_ID]])&gt;1,"Y","N")</f>
        <v>N</v>
      </c>
      <c r="U385" s="2"/>
    </row>
    <row r="386" spans="1:21" ht="29" x14ac:dyDescent="0.35">
      <c r="A386" s="2" t="str">
        <f>"P-" &amp; UPPER(TRIM(Table_People[[#This Row],[Surname]])) &amp; "|" &amp; UPPER(TRIM(Table_People[[#This Row],[Name]]))</f>
        <v>P-CHOMSKY|NOAM</v>
      </c>
      <c r="B386" s="2" t="s">
        <v>727</v>
      </c>
      <c r="C386" s="2" t="s">
        <v>728</v>
      </c>
      <c r="D386" s="2"/>
      <c r="E386" s="2" t="s">
        <v>10835</v>
      </c>
      <c r="F386" s="2" t="s">
        <v>10</v>
      </c>
      <c r="G386" s="2" t="s">
        <v>63</v>
      </c>
      <c r="H386" s="2"/>
      <c r="I386" s="2"/>
      <c r="J386" s="2"/>
      <c r="K386" s="2"/>
      <c r="L386" s="2"/>
      <c r="M386" s="2"/>
      <c r="N386" s="2"/>
      <c r="O386" s="2"/>
      <c r="P386" s="2"/>
      <c r="Q386" s="2"/>
      <c r="R386" s="2" t="str">
        <f>IF(Table_People[[#This Row],[Surname]]="", Table_People[[#This Row],[Name]], Table_People[[#This Row],[Name]]&amp;", "&amp;Table_People[[#This Row],[Surname]])</f>
        <v>Noam, Chomsky</v>
      </c>
      <c r="S386" s="2" t="str">
        <f>IF(Table_People[[#This Row],[Surname]]="", Table_People[[#This Row],[Name]], Table_People[[#This Row],[Surname]]&amp;", "&amp;Table_People[[#This Row],[Name]])</f>
        <v>Chomsky, Noam</v>
      </c>
      <c r="T386" s="2" t="str">
        <f>IF(COUNTIFS(Table_People[Hash_ID],Table_People[[#This Row],[Hash_ID]])&gt;1,"Y","N")</f>
        <v>Y</v>
      </c>
      <c r="U386" s="2"/>
    </row>
    <row r="387" spans="1:21" x14ac:dyDescent="0.35">
      <c r="A387" s="2" t="str">
        <f>"P-" &amp; UPPER(TRIM(Table_People[[#This Row],[Surname]])) &amp; "|" &amp; UPPER(TRIM(Table_People[[#This Row],[Name]]))</f>
        <v>P-CHOPIN|KATE</v>
      </c>
      <c r="B387" s="2" t="s">
        <v>20796</v>
      </c>
      <c r="C387" s="2" t="s">
        <v>20797</v>
      </c>
      <c r="D387" s="2" t="s">
        <v>21081</v>
      </c>
      <c r="E387" s="2" t="s">
        <v>21308</v>
      </c>
      <c r="F387" s="2" t="s">
        <v>25</v>
      </c>
      <c r="G387" s="2" t="s">
        <v>63</v>
      </c>
      <c r="H387" s="2">
        <v>8</v>
      </c>
      <c r="I387" s="2" t="s">
        <v>21466</v>
      </c>
      <c r="J387" s="2">
        <v>1850</v>
      </c>
      <c r="K387" s="2"/>
      <c r="L387" s="2"/>
      <c r="M387" s="2">
        <v>22</v>
      </c>
      <c r="N387" s="2" t="s">
        <v>3024</v>
      </c>
      <c r="O387" s="2">
        <v>1904</v>
      </c>
      <c r="P387" s="2"/>
      <c r="Q387" s="2"/>
      <c r="R387" s="2" t="str">
        <f>IF(Table_People[[#This Row],[Surname]]="", Table_People[[#This Row],[Name]], Table_People[[#This Row],[Name]]&amp;", "&amp;Table_People[[#This Row],[Surname]])</f>
        <v>Kate, Chopin</v>
      </c>
      <c r="S387" s="2" t="str">
        <f>IF(Table_People[[#This Row],[Surname]]="", Table_People[[#This Row],[Name]], Table_People[[#This Row],[Surname]]&amp;", "&amp;Table_People[[#This Row],[Name]])</f>
        <v>Chopin, Kate</v>
      </c>
      <c r="T387" s="2" t="str">
        <f>IF(COUNTIFS(Table_People[Hash_ID],Table_People[[#This Row],[Hash_ID]])&gt;1,"Y","N")</f>
        <v>N</v>
      </c>
      <c r="U387" s="2"/>
    </row>
    <row r="388" spans="1:21" x14ac:dyDescent="0.35">
      <c r="A388" s="2" t="str">
        <f>"P-" &amp; UPPER(TRIM(Table_People[[#This Row],[Surname]])) &amp; "|" &amp; UPPER(TRIM(Table_People[[#This Row],[Name]]))</f>
        <v>P-CHOUINARD|MARIE</v>
      </c>
      <c r="B388" s="2" t="s">
        <v>1669</v>
      </c>
      <c r="C388" s="2" t="s">
        <v>12666</v>
      </c>
      <c r="D388" s="2" t="s">
        <v>12667</v>
      </c>
      <c r="E388" s="2" t="s">
        <v>12529</v>
      </c>
      <c r="F388" s="2" t="s">
        <v>25</v>
      </c>
      <c r="G388" s="2" t="s">
        <v>285</v>
      </c>
      <c r="H388" s="2"/>
      <c r="I388" s="2"/>
      <c r="J388" s="2"/>
      <c r="K388" s="2"/>
      <c r="L388" s="2"/>
      <c r="M388" s="2"/>
      <c r="N388" s="2"/>
      <c r="O388" s="2"/>
      <c r="P388" s="2"/>
      <c r="Q388" s="2"/>
      <c r="R388" s="2" t="str">
        <f>IF(Table_People[[#This Row],[Surname]]="", Table_People[[#This Row],[Name]], Table_People[[#This Row],[Name]]&amp;", "&amp;Table_People[[#This Row],[Surname]])</f>
        <v>Marie, Chouinard</v>
      </c>
      <c r="S388" s="2" t="str">
        <f>IF(Table_People[[#This Row],[Surname]]="", Table_People[[#This Row],[Name]], Table_People[[#This Row],[Surname]]&amp;", "&amp;Table_People[[#This Row],[Name]])</f>
        <v>Chouinard, Marie</v>
      </c>
      <c r="T388" s="2" t="str">
        <f>IF(COUNTIFS(Table_People[Hash_ID],Table_People[[#This Row],[Hash_ID]])&gt;1,"Y","N")</f>
        <v>N</v>
      </c>
      <c r="U388" s="2"/>
    </row>
    <row r="389" spans="1:21" x14ac:dyDescent="0.35">
      <c r="A389" s="2" t="str">
        <f>"P-" &amp; UPPER(TRIM(Table_People[[#This Row],[Surname]])) &amp; "|" &amp; UPPER(TRIM(Table_People[[#This Row],[Name]]))</f>
        <v>P-CHRISTIAN NAHL|CHARLES</v>
      </c>
      <c r="B389" s="2" t="s">
        <v>64</v>
      </c>
      <c r="C389" s="2" t="s">
        <v>3035</v>
      </c>
      <c r="D389" s="2"/>
      <c r="E389" s="2" t="s">
        <v>1736</v>
      </c>
      <c r="F389" s="2" t="s">
        <v>10</v>
      </c>
      <c r="G389" s="2" t="s">
        <v>10922</v>
      </c>
      <c r="H389" s="2"/>
      <c r="I389" s="2"/>
      <c r="J389" s="2"/>
      <c r="K389" s="2"/>
      <c r="L389" s="2"/>
      <c r="M389" s="2"/>
      <c r="N389" s="2"/>
      <c r="O389" s="2"/>
      <c r="P389" s="2"/>
      <c r="Q389" s="2"/>
      <c r="R389" s="2" t="str">
        <f>IF(Table_People[[#This Row],[Surname]]="", Table_People[[#This Row],[Name]], Table_People[[#This Row],[Name]]&amp;", "&amp;Table_People[[#This Row],[Surname]])</f>
        <v>Charles, Christian Nahl</v>
      </c>
      <c r="S389" s="2" t="str">
        <f>IF(Table_People[[#This Row],[Surname]]="", Table_People[[#This Row],[Name]], Table_People[[#This Row],[Surname]]&amp;", "&amp;Table_People[[#This Row],[Name]])</f>
        <v>Christian Nahl, Charles</v>
      </c>
      <c r="T389" s="2" t="str">
        <f>IF(COUNTIFS(Table_People[Hash_ID],Table_People[[#This Row],[Hash_ID]])&gt;1,"Y","N")</f>
        <v>N</v>
      </c>
      <c r="U389" s="2"/>
    </row>
    <row r="390" spans="1:21" x14ac:dyDescent="0.35">
      <c r="A390" s="2" t="str">
        <f>"P-" &amp; UPPER(TRIM(Table_People[[#This Row],[Surname]])) &amp; "|" &amp; UPPER(TRIM(Table_People[[#This Row],[Name]]))</f>
        <v>P-CHYTILOVÁ|VĚRA</v>
      </c>
      <c r="B390" s="2" t="s">
        <v>1204</v>
      </c>
      <c r="C390" s="2" t="s">
        <v>1205</v>
      </c>
      <c r="D390" s="2"/>
      <c r="E390" s="2" t="s">
        <v>1053</v>
      </c>
      <c r="F390" s="2" t="s">
        <v>25</v>
      </c>
      <c r="G390" s="2" t="s">
        <v>52</v>
      </c>
      <c r="H390" s="2"/>
      <c r="I390" s="2"/>
      <c r="J390" s="2"/>
      <c r="K390" s="2"/>
      <c r="L390" s="2"/>
      <c r="M390" s="2"/>
      <c r="N390" s="2"/>
      <c r="O390" s="2"/>
      <c r="P390" s="2"/>
      <c r="Q390" s="2"/>
      <c r="R390" s="2" t="str">
        <f>IF(Table_People[[#This Row],[Surname]]="", Table_People[[#This Row],[Name]], Table_People[[#This Row],[Name]]&amp;", "&amp;Table_People[[#This Row],[Surname]])</f>
        <v>Věra, Chytilová</v>
      </c>
      <c r="S390" s="2" t="str">
        <f>IF(Table_People[[#This Row],[Surname]]="", Table_People[[#This Row],[Name]], Table_People[[#This Row],[Surname]]&amp;", "&amp;Table_People[[#This Row],[Name]])</f>
        <v>Chytilová, Věra</v>
      </c>
      <c r="T390" s="2" t="str">
        <f>IF(COUNTIFS(Table_People[Hash_ID],Table_People[[#This Row],[Hash_ID]])&gt;1,"Y","N")</f>
        <v>N</v>
      </c>
      <c r="U390" s="2"/>
    </row>
    <row r="391" spans="1:21" x14ac:dyDescent="0.35">
      <c r="A391" s="2" t="str">
        <f>"P-" &amp; UPPER(TRIM(Table_People[[#This Row],[Surname]])) &amp; "|" &amp; UPPER(TRIM(Table_People[[#This Row],[Name]]))</f>
        <v>P-|CICERO</v>
      </c>
      <c r="B391" s="2" t="s">
        <v>10450</v>
      </c>
      <c r="C391" s="2"/>
      <c r="D391" s="2" t="s">
        <v>10657</v>
      </c>
      <c r="E391" s="2" t="s">
        <v>10658</v>
      </c>
      <c r="F391" s="2" t="s">
        <v>10</v>
      </c>
      <c r="G391" s="2" t="s">
        <v>295</v>
      </c>
      <c r="H391" s="2"/>
      <c r="I391" s="2"/>
      <c r="J391" s="2"/>
      <c r="K391" s="2"/>
      <c r="L391" s="2"/>
      <c r="M391" s="2"/>
      <c r="N391" s="2"/>
      <c r="O391" s="2"/>
      <c r="P391" s="2"/>
      <c r="Q391" s="2"/>
      <c r="R391" s="2" t="str">
        <f>IF(Table_People[[#This Row],[Surname]]="", Table_People[[#This Row],[Name]], Table_People[[#This Row],[Name]]&amp;", "&amp;Table_People[[#This Row],[Surname]])</f>
        <v>Cicero</v>
      </c>
      <c r="S391" s="2" t="str">
        <f>IF(Table_People[[#This Row],[Surname]]="", Table_People[[#This Row],[Name]], Table_People[[#This Row],[Surname]]&amp;", "&amp;Table_People[[#This Row],[Name]])</f>
        <v>Cicero</v>
      </c>
      <c r="T391" s="2" t="str">
        <f>IF(COUNTIFS(Table_People[Hash_ID],Table_People[[#This Row],[Hash_ID]])&gt;1,"Y","N")</f>
        <v>N</v>
      </c>
      <c r="U391" s="2"/>
    </row>
    <row r="392" spans="1:21" x14ac:dyDescent="0.35">
      <c r="A392" s="2" t="str">
        <f>"P-" &amp; UPPER(TRIM(Table_People[[#This Row],[Surname]])) &amp; "|" &amp; UPPER(TRIM(Table_People[[#This Row],[Name]]))</f>
        <v>P-ČIKOŠ SESIJA|BELA</v>
      </c>
      <c r="B392" s="2" t="s">
        <v>1779</v>
      </c>
      <c r="C392" s="2" t="s">
        <v>1780</v>
      </c>
      <c r="D392" s="2"/>
      <c r="E392" s="2" t="s">
        <v>1389</v>
      </c>
      <c r="F392" s="2" t="s">
        <v>10</v>
      </c>
      <c r="G392" s="2" t="s">
        <v>1781</v>
      </c>
      <c r="H392" s="2"/>
      <c r="I392" s="2"/>
      <c r="J392" s="2"/>
      <c r="K392" s="2"/>
      <c r="L392" s="2"/>
      <c r="M392" s="2"/>
      <c r="N392" s="2"/>
      <c r="O392" s="2"/>
      <c r="P392" s="2"/>
      <c r="Q392" s="2"/>
      <c r="R392" s="2" t="str">
        <f>IF(Table_People[[#This Row],[Surname]]="", Table_People[[#This Row],[Name]], Table_People[[#This Row],[Name]]&amp;", "&amp;Table_People[[#This Row],[Surname]])</f>
        <v>Bela, Čikoš Sesija</v>
      </c>
      <c r="S392" s="2" t="str">
        <f>IF(Table_People[[#This Row],[Surname]]="", Table_People[[#This Row],[Name]], Table_People[[#This Row],[Surname]]&amp;", "&amp;Table_People[[#This Row],[Name]])</f>
        <v>Čikoš Sesija, Bela</v>
      </c>
      <c r="T392" s="2" t="str">
        <f>IF(COUNTIFS(Table_People[Hash_ID],Table_People[[#This Row],[Hash_ID]])&gt;1,"Y","N")</f>
        <v>N</v>
      </c>
      <c r="U392" s="2"/>
    </row>
    <row r="393" spans="1:21" x14ac:dyDescent="0.35">
      <c r="A393" s="2" t="str">
        <f>"P-" &amp; UPPER(TRIM(Table_People[[#This Row],[Surname]])) &amp; "|" &amp; UPPER(TRIM(Table_People[[#This Row],[Name]]))</f>
        <v>P-|CIMABUE</v>
      </c>
      <c r="B393" s="2" t="s">
        <v>1419</v>
      </c>
      <c r="C393" s="2"/>
      <c r="D393" s="2" t="s">
        <v>1420</v>
      </c>
      <c r="E393" s="2" t="s">
        <v>1389</v>
      </c>
      <c r="F393" s="2" t="s">
        <v>10</v>
      </c>
      <c r="G393" s="2" t="s">
        <v>87</v>
      </c>
      <c r="H393" s="2"/>
      <c r="I393" s="2"/>
      <c r="J393" s="2"/>
      <c r="K393" s="2"/>
      <c r="L393" s="2"/>
      <c r="M393" s="2"/>
      <c r="N393" s="2"/>
      <c r="O393" s="2"/>
      <c r="P393" s="2"/>
      <c r="Q393" s="2"/>
      <c r="R393" s="2" t="str">
        <f>IF(Table_People[[#This Row],[Surname]]="", Table_People[[#This Row],[Name]], Table_People[[#This Row],[Name]]&amp;", "&amp;Table_People[[#This Row],[Surname]])</f>
        <v>Cimabue</v>
      </c>
      <c r="S393" s="2" t="str">
        <f>IF(Table_People[[#This Row],[Surname]]="", Table_People[[#This Row],[Name]], Table_People[[#This Row],[Surname]]&amp;", "&amp;Table_People[[#This Row],[Name]])</f>
        <v>Cimabue</v>
      </c>
      <c r="T393" s="2" t="str">
        <f>IF(COUNTIFS(Table_People[Hash_ID],Table_People[[#This Row],[Hash_ID]])&gt;1,"Y","N")</f>
        <v>N</v>
      </c>
      <c r="U393" s="2"/>
    </row>
    <row r="394" spans="1:21" x14ac:dyDescent="0.35">
      <c r="A394" s="2" t="str">
        <f>"P-" &amp; UPPER(TRIM(Table_People[[#This Row],[Surname]])) &amp; "|" &amp; UPPER(TRIM(Table_People[[#This Row],[Name]]))</f>
        <v>P-CIORAN|EMIL M.</v>
      </c>
      <c r="B394" s="2" t="s">
        <v>6376</v>
      </c>
      <c r="C394" s="2" t="s">
        <v>790</v>
      </c>
      <c r="D394" s="2"/>
      <c r="E394" s="2" t="s">
        <v>664</v>
      </c>
      <c r="F394" s="2" t="s">
        <v>10</v>
      </c>
      <c r="G394" s="2" t="s">
        <v>10966</v>
      </c>
      <c r="H394" s="2"/>
      <c r="I394" s="2"/>
      <c r="J394" s="2"/>
      <c r="K394" s="2"/>
      <c r="L394" s="2"/>
      <c r="M394" s="2"/>
      <c r="N394" s="2"/>
      <c r="O394" s="2"/>
      <c r="P394" s="2"/>
      <c r="Q394" s="2"/>
      <c r="R394" s="2" t="str">
        <f>IF(Table_People[[#This Row],[Surname]]="", Table_People[[#This Row],[Name]], Table_People[[#This Row],[Name]]&amp;", "&amp;Table_People[[#This Row],[Surname]])</f>
        <v>Emil M., Cioran</v>
      </c>
      <c r="S394" s="2" t="str">
        <f>IF(Table_People[[#This Row],[Surname]]="", Table_People[[#This Row],[Name]], Table_People[[#This Row],[Surname]]&amp;", "&amp;Table_People[[#This Row],[Name]])</f>
        <v>Cioran, Emil M.</v>
      </c>
      <c r="T394" s="2" t="str">
        <f>IF(COUNTIFS(Table_People[Hash_ID],Table_People[[#This Row],[Hash_ID]])&gt;1,"Y","N")</f>
        <v>N</v>
      </c>
      <c r="U394" s="2"/>
    </row>
    <row r="395" spans="1:21" x14ac:dyDescent="0.35">
      <c r="A395" s="2" t="str">
        <f>"P-" &amp; UPPER(TRIM(Table_People[[#This Row],[Surname]])) &amp; "|" &amp; UPPER(TRIM(Table_People[[#This Row],[Name]]))</f>
        <v>P-CISCO|MICHAEL</v>
      </c>
      <c r="B395" s="2" t="s">
        <v>1157</v>
      </c>
      <c r="C395" s="2" t="s">
        <v>20542</v>
      </c>
      <c r="D395" s="2"/>
      <c r="E395" s="2" t="s">
        <v>21159</v>
      </c>
      <c r="F395" s="2" t="s">
        <v>10</v>
      </c>
      <c r="G395" s="2" t="s">
        <v>63</v>
      </c>
      <c r="H395" s="2"/>
      <c r="I395" s="2"/>
      <c r="J395" s="2">
        <v>1970</v>
      </c>
      <c r="K395" s="2"/>
      <c r="L395" s="2"/>
      <c r="M395" s="2"/>
      <c r="N395" s="2"/>
      <c r="O395" s="2"/>
      <c r="P395" s="2"/>
      <c r="Q395" s="2"/>
      <c r="R395" s="2" t="str">
        <f>IF(Table_People[[#This Row],[Surname]]="", Table_People[[#This Row],[Name]], Table_People[[#This Row],[Name]]&amp;", "&amp;Table_People[[#This Row],[Surname]])</f>
        <v>Michael, Cisco</v>
      </c>
      <c r="S395" s="2" t="str">
        <f>IF(Table_People[[#This Row],[Surname]]="", Table_People[[#This Row],[Name]], Table_People[[#This Row],[Surname]]&amp;", "&amp;Table_People[[#This Row],[Name]])</f>
        <v>Cisco, Michael</v>
      </c>
      <c r="T395" s="2" t="str">
        <f>IF(COUNTIFS(Table_People[Hash_ID],Table_People[[#This Row],[Hash_ID]])&gt;1,"Y","N")</f>
        <v>N</v>
      </c>
      <c r="U395" s="2"/>
    </row>
    <row r="396" spans="1:21" x14ac:dyDescent="0.35">
      <c r="A396" s="2" t="str">
        <f>"P-" &amp; UPPER(TRIM(Table_People[[#This Row],[Surname]])) &amp; "|" &amp; UPPER(TRIM(Table_People[[#This Row],[Name]]))</f>
        <v>P-ČIURLIONIS|MIKALOJUS KONSTANTINAS</v>
      </c>
      <c r="B396" s="2" t="s">
        <v>1656</v>
      </c>
      <c r="C396" s="2" t="s">
        <v>1657</v>
      </c>
      <c r="D396" s="2"/>
      <c r="E396" s="2" t="s">
        <v>1658</v>
      </c>
      <c r="F396" s="2" t="s">
        <v>10</v>
      </c>
      <c r="G396" s="2" t="s">
        <v>1659</v>
      </c>
      <c r="H396" s="2"/>
      <c r="I396" s="2"/>
      <c r="J396" s="2"/>
      <c r="K396" s="2"/>
      <c r="L396" s="2"/>
      <c r="M396" s="2"/>
      <c r="N396" s="2"/>
      <c r="O396" s="2"/>
      <c r="P396" s="2"/>
      <c r="Q396" s="2"/>
      <c r="R396" s="2" t="str">
        <f>IF(Table_People[[#This Row],[Surname]]="", Table_People[[#This Row],[Name]], Table_People[[#This Row],[Name]]&amp;", "&amp;Table_People[[#This Row],[Surname]])</f>
        <v>Mikalojus Konstantinas, Čiurlionis</v>
      </c>
      <c r="S396" s="2" t="str">
        <f>IF(Table_People[[#This Row],[Surname]]="", Table_People[[#This Row],[Name]], Table_People[[#This Row],[Surname]]&amp;", "&amp;Table_People[[#This Row],[Name]])</f>
        <v>Čiurlionis, Mikalojus Konstantinas</v>
      </c>
      <c r="T396" s="2" t="str">
        <f>IF(COUNTIFS(Table_People[Hash_ID],Table_People[[#This Row],[Hash_ID]])&gt;1,"Y","N")</f>
        <v>N</v>
      </c>
      <c r="U396" s="2"/>
    </row>
    <row r="397" spans="1:21" ht="29" x14ac:dyDescent="0.35">
      <c r="A397" s="2" t="str">
        <f>"P-" &amp; UPPER(TRIM(Table_People[[#This Row],[Surname]])) &amp; "|" &amp; UPPER(TRIM(Table_People[[#This Row],[Name]]))</f>
        <v>P-CIXIN|LIU</v>
      </c>
      <c r="B397" s="2" t="s">
        <v>8137</v>
      </c>
      <c r="C397" s="2" t="s">
        <v>8138</v>
      </c>
      <c r="D397" s="2"/>
      <c r="E397" s="2" t="s">
        <v>8139</v>
      </c>
      <c r="F397" s="2" t="s">
        <v>10</v>
      </c>
      <c r="G397" s="2" t="s">
        <v>1087</v>
      </c>
      <c r="H397" s="2"/>
      <c r="I397" s="2"/>
      <c r="J397" s="2"/>
      <c r="K397" s="2"/>
      <c r="L397" s="2"/>
      <c r="M397" s="2"/>
      <c r="N397" s="2"/>
      <c r="O397" s="2"/>
      <c r="P397" s="2"/>
      <c r="Q397" s="2"/>
      <c r="R397" s="2" t="str">
        <f>IF(Table_People[[#This Row],[Surname]]="", Table_People[[#This Row],[Name]], Table_People[[#This Row],[Name]]&amp;", "&amp;Table_People[[#This Row],[Surname]])</f>
        <v>Liu, Cixin</v>
      </c>
      <c r="S397" s="2" t="str">
        <f>IF(Table_People[[#This Row],[Surname]]="", Table_People[[#This Row],[Name]], Table_People[[#This Row],[Surname]]&amp;", "&amp;Table_People[[#This Row],[Name]])</f>
        <v>Cixin, Liu</v>
      </c>
      <c r="T397" s="2" t="str">
        <f>IF(COUNTIFS(Table_People[Hash_ID],Table_People[[#This Row],[Hash_ID]])&gt;1,"Y","N")</f>
        <v>N</v>
      </c>
      <c r="U397" s="2"/>
    </row>
    <row r="398" spans="1:21" ht="29" x14ac:dyDescent="0.35">
      <c r="A398" s="2" t="str">
        <f>"P-" &amp; UPPER(TRIM(Table_People[[#This Row],[Surname]])) &amp; "|" &amp; UPPER(TRIM(Table_People[[#This Row],[Name]]))</f>
        <v>P-CIXOUS|HÉLÈNE</v>
      </c>
      <c r="B398" s="2" t="s">
        <v>186</v>
      </c>
      <c r="C398" s="2" t="s">
        <v>187</v>
      </c>
      <c r="D398" s="2"/>
      <c r="E398" s="2" t="s">
        <v>188</v>
      </c>
      <c r="F398" s="2" t="s">
        <v>25</v>
      </c>
      <c r="G398" s="2" t="s">
        <v>15</v>
      </c>
      <c r="H398" s="2"/>
      <c r="I398" s="2"/>
      <c r="J398" s="2"/>
      <c r="K398" s="2"/>
      <c r="L398" s="2"/>
      <c r="M398" s="2"/>
      <c r="N398" s="2"/>
      <c r="O398" s="2"/>
      <c r="P398" s="2"/>
      <c r="Q398" s="2"/>
      <c r="R398" s="2" t="str">
        <f>IF(Table_People[[#This Row],[Surname]]="", Table_People[[#This Row],[Name]], Table_People[[#This Row],[Name]]&amp;", "&amp;Table_People[[#This Row],[Surname]])</f>
        <v>Hélène, Cixous</v>
      </c>
      <c r="S398" s="2" t="str">
        <f>IF(Table_People[[#This Row],[Surname]]="", Table_People[[#This Row],[Name]], Table_People[[#This Row],[Surname]]&amp;", "&amp;Table_People[[#This Row],[Name]])</f>
        <v>Cixous, Hélène</v>
      </c>
      <c r="T398" s="2" t="str">
        <f>IF(COUNTIFS(Table_People[Hash_ID],Table_People[[#This Row],[Hash_ID]])&gt;1,"Y","N")</f>
        <v>N</v>
      </c>
      <c r="U398" s="2"/>
    </row>
    <row r="399" spans="1:21" x14ac:dyDescent="0.35">
      <c r="A399" s="2" t="str">
        <f>"P-" &amp; UPPER(TRIM(Table_People[[#This Row],[Surname]])) &amp; "|" &amp; UPPER(TRIM(Table_People[[#This Row],[Name]]))</f>
        <v>P-CLAESZ|MARINUS</v>
      </c>
      <c r="B399" s="2" t="s">
        <v>3163</v>
      </c>
      <c r="C399" s="2" t="s">
        <v>3164</v>
      </c>
      <c r="D399" s="2" t="s">
        <v>3165</v>
      </c>
      <c r="E399" s="2" t="s">
        <v>1389</v>
      </c>
      <c r="F399" s="2" t="s">
        <v>10</v>
      </c>
      <c r="G399" s="2" t="s">
        <v>48</v>
      </c>
      <c r="H399" s="2"/>
      <c r="I399" s="2"/>
      <c r="J399" s="2"/>
      <c r="K399" s="2"/>
      <c r="L399" s="2"/>
      <c r="M399" s="2"/>
      <c r="N399" s="2"/>
      <c r="O399" s="2"/>
      <c r="P399" s="2"/>
      <c r="Q399" s="2"/>
      <c r="R399" s="2" t="str">
        <f>IF(Table_People[[#This Row],[Surname]]="", Table_People[[#This Row],[Name]], Table_People[[#This Row],[Name]]&amp;", "&amp;Table_People[[#This Row],[Surname]])</f>
        <v>Marinus, Claesz</v>
      </c>
      <c r="S399" s="2" t="str">
        <f>IF(Table_People[[#This Row],[Surname]]="", Table_People[[#This Row],[Name]], Table_People[[#This Row],[Surname]]&amp;", "&amp;Table_People[[#This Row],[Name]])</f>
        <v>Claesz, Marinus</v>
      </c>
      <c r="T399" s="2" t="str">
        <f>IF(COUNTIFS(Table_People[Hash_ID],Table_People[[#This Row],[Hash_ID]])&gt;1,"Y","N")</f>
        <v>N</v>
      </c>
      <c r="U399" s="2"/>
    </row>
    <row r="400" spans="1:21" x14ac:dyDescent="0.35">
      <c r="A400" s="2" t="str">
        <f>"P-" &amp; UPPER(TRIM(Table_People[[#This Row],[Surname]])) &amp; "|" &amp; UPPER(TRIM(Table_People[[#This Row],[Name]]))</f>
        <v>P-CLAESZ|PIETER</v>
      </c>
      <c r="B400" s="2" t="s">
        <v>3191</v>
      </c>
      <c r="C400" s="2" t="s">
        <v>3164</v>
      </c>
      <c r="D400" s="2"/>
      <c r="E400" s="2" t="s">
        <v>1389</v>
      </c>
      <c r="F400" s="2" t="s">
        <v>10</v>
      </c>
      <c r="G400" s="2" t="s">
        <v>48</v>
      </c>
      <c r="H400" s="2"/>
      <c r="I400" s="2"/>
      <c r="J400" s="2"/>
      <c r="K400" s="2"/>
      <c r="L400" s="2"/>
      <c r="M400" s="2"/>
      <c r="N400" s="2"/>
      <c r="O400" s="2"/>
      <c r="P400" s="2"/>
      <c r="Q400" s="2"/>
      <c r="R400" s="2" t="str">
        <f>IF(Table_People[[#This Row],[Surname]]="", Table_People[[#This Row],[Name]], Table_People[[#This Row],[Name]]&amp;", "&amp;Table_People[[#This Row],[Surname]])</f>
        <v>Pieter, Claesz</v>
      </c>
      <c r="S400" s="2" t="str">
        <f>IF(Table_People[[#This Row],[Surname]]="", Table_People[[#This Row],[Name]], Table_People[[#This Row],[Surname]]&amp;", "&amp;Table_People[[#This Row],[Name]])</f>
        <v>Claesz, Pieter</v>
      </c>
      <c r="T400" s="2" t="str">
        <f>IF(COUNTIFS(Table_People[Hash_ID],Table_People[[#This Row],[Hash_ID]])&gt;1,"Y","N")</f>
        <v>N</v>
      </c>
      <c r="U400" s="2"/>
    </row>
    <row r="401" spans="1:21" ht="29" x14ac:dyDescent="0.35">
      <c r="A401" s="2" t="str">
        <f>"P-" &amp; UPPER(TRIM(Table_People[[#This Row],[Surname]])) &amp; "|" &amp; UPPER(TRIM(Table_People[[#This Row],[Name]]))</f>
        <v>P-CLAIR|JEAN</v>
      </c>
      <c r="B401" s="2" t="s">
        <v>222</v>
      </c>
      <c r="C401" s="2" t="s">
        <v>20869</v>
      </c>
      <c r="D401" s="2" t="s">
        <v>21100</v>
      </c>
      <c r="E401" s="2" t="s">
        <v>21349</v>
      </c>
      <c r="F401" s="2" t="s">
        <v>10</v>
      </c>
      <c r="G401" s="2" t="s">
        <v>15</v>
      </c>
      <c r="H401" s="2">
        <v>10</v>
      </c>
      <c r="I401" s="2" t="s">
        <v>21472</v>
      </c>
      <c r="J401" s="2">
        <v>1940</v>
      </c>
      <c r="K401" s="2"/>
      <c r="L401" s="2"/>
      <c r="M401" s="2"/>
      <c r="N401" s="2"/>
      <c r="O401" s="2"/>
      <c r="P401" s="2"/>
      <c r="Q401" s="2"/>
      <c r="R401" s="2" t="str">
        <f>IF(Table_People[[#This Row],[Surname]]="", Table_People[[#This Row],[Name]], Table_People[[#This Row],[Name]]&amp;", "&amp;Table_People[[#This Row],[Surname]])</f>
        <v>Jean, Clair</v>
      </c>
      <c r="S401" s="2" t="str">
        <f>IF(Table_People[[#This Row],[Surname]]="", Table_People[[#This Row],[Name]], Table_People[[#This Row],[Surname]]&amp;", "&amp;Table_People[[#This Row],[Name]])</f>
        <v>Clair, Jean</v>
      </c>
      <c r="T401" s="2" t="str">
        <f>IF(COUNTIFS(Table_People[Hash_ID],Table_People[[#This Row],[Hash_ID]])&gt;1,"Y","N")</f>
        <v>N</v>
      </c>
      <c r="U401" s="2"/>
    </row>
    <row r="402" spans="1:21" x14ac:dyDescent="0.35">
      <c r="A402" s="2" t="str">
        <f>"P-" &amp; UPPER(TRIM(Table_People[[#This Row],[Surname]])) &amp; "|" &amp; UPPER(TRIM(Table_People[[#This Row],[Name]]))</f>
        <v>P-CLARK|MICHAEL</v>
      </c>
      <c r="B402" s="2" t="s">
        <v>1157</v>
      </c>
      <c r="C402" s="2" t="s">
        <v>12694</v>
      </c>
      <c r="D402" s="2" t="s">
        <v>12695</v>
      </c>
      <c r="E402" s="2" t="s">
        <v>12529</v>
      </c>
      <c r="F402" s="2" t="s">
        <v>10</v>
      </c>
      <c r="G402" s="2" t="s">
        <v>349</v>
      </c>
      <c r="H402" s="2"/>
      <c r="I402" s="2"/>
      <c r="J402" s="2"/>
      <c r="K402" s="2"/>
      <c r="L402" s="2"/>
      <c r="M402" s="2"/>
      <c r="N402" s="2"/>
      <c r="O402" s="2"/>
      <c r="P402" s="2"/>
      <c r="Q402" s="2"/>
      <c r="R402" s="2" t="str">
        <f>IF(Table_People[[#This Row],[Surname]]="", Table_People[[#This Row],[Name]], Table_People[[#This Row],[Name]]&amp;", "&amp;Table_People[[#This Row],[Surname]])</f>
        <v>Michael, Clark</v>
      </c>
      <c r="S402" s="2" t="str">
        <f>IF(Table_People[[#This Row],[Surname]]="", Table_People[[#This Row],[Name]], Table_People[[#This Row],[Surname]]&amp;", "&amp;Table_People[[#This Row],[Name]])</f>
        <v>Clark, Michael</v>
      </c>
      <c r="T402" s="2" t="str">
        <f>IF(COUNTIFS(Table_People[Hash_ID],Table_People[[#This Row],[Hash_ID]])&gt;1,"Y","N")</f>
        <v>N</v>
      </c>
      <c r="U402" s="2"/>
    </row>
    <row r="403" spans="1:21" ht="29" x14ac:dyDescent="0.35">
      <c r="A403" s="2" t="str">
        <f>"P-" &amp; UPPER(TRIM(Table_People[[#This Row],[Surname]])) &amp; "|" &amp; UPPER(TRIM(Table_People[[#This Row],[Name]]))</f>
        <v>P-CLARKE|ARTHUR C.</v>
      </c>
      <c r="B403" s="2" t="s">
        <v>8125</v>
      </c>
      <c r="C403" s="2" t="s">
        <v>859</v>
      </c>
      <c r="D403" s="2"/>
      <c r="E403" s="2" t="s">
        <v>8126</v>
      </c>
      <c r="F403" s="2" t="s">
        <v>10</v>
      </c>
      <c r="G403" s="2" t="s">
        <v>91</v>
      </c>
      <c r="H403" s="2"/>
      <c r="I403" s="2"/>
      <c r="J403" s="2"/>
      <c r="K403" s="2"/>
      <c r="L403" s="2"/>
      <c r="M403" s="2"/>
      <c r="N403" s="2"/>
      <c r="O403" s="2"/>
      <c r="P403" s="2"/>
      <c r="Q403" s="2"/>
      <c r="R403" s="2" t="str">
        <f>IF(Table_People[[#This Row],[Surname]]="", Table_People[[#This Row],[Name]], Table_People[[#This Row],[Name]]&amp;", "&amp;Table_People[[#This Row],[Surname]])</f>
        <v>Arthur C., Clarke</v>
      </c>
      <c r="S403" s="2" t="str">
        <f>IF(Table_People[[#This Row],[Surname]]="", Table_People[[#This Row],[Name]], Table_People[[#This Row],[Surname]]&amp;", "&amp;Table_People[[#This Row],[Name]])</f>
        <v>Clarke, Arthur C.</v>
      </c>
      <c r="T403" s="2" t="str">
        <f>IF(COUNTIFS(Table_People[Hash_ID],Table_People[[#This Row],[Hash_ID]])&gt;1,"Y","N")</f>
        <v>N</v>
      </c>
      <c r="U403" s="2"/>
    </row>
    <row r="404" spans="1:21" x14ac:dyDescent="0.35">
      <c r="A404" s="2" t="str">
        <f>"P-" &amp; UPPER(TRIM(Table_People[[#This Row],[Surname]])) &amp; "|" &amp; UPPER(TRIM(Table_People[[#This Row],[Name]]))</f>
        <v>P-CLARKE|HARRY</v>
      </c>
      <c r="B404" s="2" t="s">
        <v>1749</v>
      </c>
      <c r="C404" s="2" t="s">
        <v>859</v>
      </c>
      <c r="D404" s="2"/>
      <c r="E404" s="2" t="s">
        <v>1750</v>
      </c>
      <c r="F404" s="2" t="s">
        <v>10</v>
      </c>
      <c r="G404" s="2" t="s">
        <v>55</v>
      </c>
      <c r="H404" s="2"/>
      <c r="I404" s="2"/>
      <c r="J404" s="2"/>
      <c r="K404" s="2"/>
      <c r="L404" s="2"/>
      <c r="M404" s="2"/>
      <c r="N404" s="2"/>
      <c r="O404" s="2"/>
      <c r="P404" s="2"/>
      <c r="Q404" s="2"/>
      <c r="R404" s="2" t="str">
        <f>IF(Table_People[[#This Row],[Surname]]="", Table_People[[#This Row],[Name]], Table_People[[#This Row],[Name]]&amp;", "&amp;Table_People[[#This Row],[Surname]])</f>
        <v>Harry, Clarke</v>
      </c>
      <c r="S404" s="2" t="str">
        <f>IF(Table_People[[#This Row],[Surname]]="", Table_People[[#This Row],[Name]], Table_People[[#This Row],[Surname]]&amp;", "&amp;Table_People[[#This Row],[Name]])</f>
        <v>Clarke, Harry</v>
      </c>
      <c r="T404" s="2" t="str">
        <f>IF(COUNTIFS(Table_People[Hash_ID],Table_People[[#This Row],[Hash_ID]])&gt;1,"Y","N")</f>
        <v>N</v>
      </c>
      <c r="U404" s="2"/>
    </row>
    <row r="405" spans="1:21" x14ac:dyDescent="0.35">
      <c r="A405" s="2" t="str">
        <f>"P-" &amp; UPPER(TRIM(Table_People[[#This Row],[Surname]])) &amp; "|" &amp; UPPER(TRIM(Table_People[[#This Row],[Name]]))</f>
        <v>P-CLARKE|SUSANNA</v>
      </c>
      <c r="B405" s="2" t="s">
        <v>5852</v>
      </c>
      <c r="C405" s="2" t="s">
        <v>859</v>
      </c>
      <c r="D405" s="2"/>
      <c r="E405" s="2" t="s">
        <v>51</v>
      </c>
      <c r="F405" s="2" t="s">
        <v>25</v>
      </c>
      <c r="G405" s="2" t="s">
        <v>91</v>
      </c>
      <c r="H405" s="2"/>
      <c r="I405" s="2"/>
      <c r="J405" s="2"/>
      <c r="K405" s="2"/>
      <c r="L405" s="2"/>
      <c r="M405" s="2"/>
      <c r="N405" s="2"/>
      <c r="O405" s="2"/>
      <c r="P405" s="2"/>
      <c r="Q405" s="2"/>
      <c r="R405" s="2" t="str">
        <f>IF(Table_People[[#This Row],[Surname]]="", Table_People[[#This Row],[Name]], Table_People[[#This Row],[Name]]&amp;", "&amp;Table_People[[#This Row],[Surname]])</f>
        <v>Susanna, Clarke</v>
      </c>
      <c r="S405" s="2" t="str">
        <f>IF(Table_People[[#This Row],[Surname]]="", Table_People[[#This Row],[Name]], Table_People[[#This Row],[Surname]]&amp;", "&amp;Table_People[[#This Row],[Name]])</f>
        <v>Clarke, Susanna</v>
      </c>
      <c r="T405" s="2" t="str">
        <f>IF(COUNTIFS(Table_People[Hash_ID],Table_People[[#This Row],[Hash_ID]])&gt;1,"Y","N")</f>
        <v>N</v>
      </c>
      <c r="U405" s="2"/>
    </row>
    <row r="406" spans="1:21" x14ac:dyDescent="0.35">
      <c r="A406" s="2" t="str">
        <f>"P-" &amp; UPPER(TRIM(Table_People[[#This Row],[Surname]])) &amp; "|" &amp; UPPER(TRIM(Table_People[[#This Row],[Name]]))</f>
        <v>P-CLAUDEL|CAMILLE</v>
      </c>
      <c r="B406" s="2" t="s">
        <v>1413</v>
      </c>
      <c r="C406" s="2" t="s">
        <v>1414</v>
      </c>
      <c r="D406" s="2"/>
      <c r="E406" s="2" t="s">
        <v>1387</v>
      </c>
      <c r="F406" s="2" t="s">
        <v>25</v>
      </c>
      <c r="G406" s="2" t="s">
        <v>15</v>
      </c>
      <c r="H406" s="2"/>
      <c r="I406" s="2"/>
      <c r="J406" s="2"/>
      <c r="K406" s="2"/>
      <c r="L406" s="2"/>
      <c r="M406" s="2"/>
      <c r="N406" s="2"/>
      <c r="O406" s="2"/>
      <c r="P406" s="2"/>
      <c r="Q406" s="2"/>
      <c r="R406" s="2" t="str">
        <f>IF(Table_People[[#This Row],[Surname]]="", Table_People[[#This Row],[Name]], Table_People[[#This Row],[Name]]&amp;", "&amp;Table_People[[#This Row],[Surname]])</f>
        <v>Camille, Claudel</v>
      </c>
      <c r="S406" s="2" t="str">
        <f>IF(Table_People[[#This Row],[Surname]]="", Table_People[[#This Row],[Name]], Table_People[[#This Row],[Surname]]&amp;", "&amp;Table_People[[#This Row],[Name]])</f>
        <v>Claudel, Camille</v>
      </c>
      <c r="T406" s="2" t="str">
        <f>IF(COUNTIFS(Table_People[Hash_ID],Table_People[[#This Row],[Hash_ID]])&gt;1,"Y","N")</f>
        <v>N</v>
      </c>
      <c r="U406" s="2"/>
    </row>
    <row r="407" spans="1:21" x14ac:dyDescent="0.35">
      <c r="A407" s="2" t="str">
        <f>"P-" &amp; UPPER(TRIM(Table_People[[#This Row],[Surname]])) &amp; "|" &amp; UPPER(TRIM(Table_People[[#This Row],[Name]]))</f>
        <v>P-COATES|TA-NEHISI</v>
      </c>
      <c r="B407" s="2" t="s">
        <v>1037</v>
      </c>
      <c r="C407" s="2" t="s">
        <v>1038</v>
      </c>
      <c r="D407" s="2"/>
      <c r="E407" s="2" t="s">
        <v>10855</v>
      </c>
      <c r="F407" s="2" t="s">
        <v>10</v>
      </c>
      <c r="G407" s="2" t="s">
        <v>63</v>
      </c>
      <c r="H407" s="2"/>
      <c r="I407" s="2"/>
      <c r="J407" s="2"/>
      <c r="K407" s="2"/>
      <c r="L407" s="2"/>
      <c r="M407" s="2"/>
      <c r="N407" s="2"/>
      <c r="O407" s="2"/>
      <c r="P407" s="2"/>
      <c r="Q407" s="2"/>
      <c r="R407" s="2" t="str">
        <f>IF(Table_People[[#This Row],[Surname]]="", Table_People[[#This Row],[Name]], Table_People[[#This Row],[Name]]&amp;", "&amp;Table_People[[#This Row],[Surname]])</f>
        <v>Ta-Nehisi, Coates</v>
      </c>
      <c r="S407" s="2" t="str">
        <f>IF(Table_People[[#This Row],[Surname]]="", Table_People[[#This Row],[Name]], Table_People[[#This Row],[Surname]]&amp;", "&amp;Table_People[[#This Row],[Name]])</f>
        <v>Coates, Ta-Nehisi</v>
      </c>
      <c r="T407" s="2" t="str">
        <f>IF(COUNTIFS(Table_People[Hash_ID],Table_People[[#This Row],[Hash_ID]])&gt;1,"Y","N")</f>
        <v>N</v>
      </c>
      <c r="U407" s="2"/>
    </row>
    <row r="408" spans="1:21" x14ac:dyDescent="0.35">
      <c r="A408" s="2" t="str">
        <f>"P-" &amp; UPPER(TRIM(Table_People[[#This Row],[Surname]])) &amp; "|" &amp; UPPER(TRIM(Table_People[[#This Row],[Name]]))</f>
        <v>P-COBAIN|KURT</v>
      </c>
      <c r="B408" s="2" t="s">
        <v>274</v>
      </c>
      <c r="C408" s="2" t="s">
        <v>3156</v>
      </c>
      <c r="D408" s="2" t="s">
        <v>3157</v>
      </c>
      <c r="E408" s="2" t="s">
        <v>10824</v>
      </c>
      <c r="F408" s="2" t="s">
        <v>10</v>
      </c>
      <c r="G408" s="2" t="s">
        <v>63</v>
      </c>
      <c r="H408" s="2"/>
      <c r="I408" s="2"/>
      <c r="J408" s="2"/>
      <c r="K408" s="2"/>
      <c r="L408" s="2"/>
      <c r="M408" s="2"/>
      <c r="N408" s="2"/>
      <c r="O408" s="2"/>
      <c r="P408" s="2"/>
      <c r="Q408" s="2"/>
      <c r="R408" s="2" t="str">
        <f>IF(Table_People[[#This Row],[Surname]]="", Table_People[[#This Row],[Name]], Table_People[[#This Row],[Name]]&amp;", "&amp;Table_People[[#This Row],[Surname]])</f>
        <v>Kurt, Cobain</v>
      </c>
      <c r="S408" s="2" t="str">
        <f>IF(Table_People[[#This Row],[Surname]]="", Table_People[[#This Row],[Name]], Table_People[[#This Row],[Surname]]&amp;", "&amp;Table_People[[#This Row],[Name]])</f>
        <v>Cobain, Kurt</v>
      </c>
      <c r="T408" s="2" t="str">
        <f>IF(COUNTIFS(Table_People[Hash_ID],Table_People[[#This Row],[Hash_ID]])&gt;1,"Y","N")</f>
        <v>N</v>
      </c>
      <c r="U408" s="2"/>
    </row>
    <row r="409" spans="1:21" x14ac:dyDescent="0.35">
      <c r="A409" s="2" t="str">
        <f>"P-" &amp; UPPER(TRIM(Table_People[[#This Row],[Surname]])) &amp; "|" &amp; UPPER(TRIM(Table_People[[#This Row],[Name]]))</f>
        <v>P-COCTEAU|JEAN</v>
      </c>
      <c r="B409" s="2" t="s">
        <v>222</v>
      </c>
      <c r="C409" s="2" t="s">
        <v>5955</v>
      </c>
      <c r="D409" s="2"/>
      <c r="E409" s="2" t="s">
        <v>10700</v>
      </c>
      <c r="F409" s="2" t="s">
        <v>10</v>
      </c>
      <c r="G409" s="2" t="s">
        <v>15</v>
      </c>
      <c r="H409" s="2"/>
      <c r="I409" s="2"/>
      <c r="J409" s="2"/>
      <c r="K409" s="2"/>
      <c r="L409" s="2"/>
      <c r="M409" s="2"/>
      <c r="N409" s="2"/>
      <c r="O409" s="2"/>
      <c r="P409" s="2"/>
      <c r="Q409" s="2"/>
      <c r="R409" s="2" t="str">
        <f>IF(Table_People[[#This Row],[Surname]]="", Table_People[[#This Row],[Name]], Table_People[[#This Row],[Name]]&amp;", "&amp;Table_People[[#This Row],[Surname]])</f>
        <v>Jean, Cocteau</v>
      </c>
      <c r="S409" s="2" t="str">
        <f>IF(Table_People[[#This Row],[Surname]]="", Table_People[[#This Row],[Name]], Table_People[[#This Row],[Surname]]&amp;", "&amp;Table_People[[#This Row],[Name]])</f>
        <v>Cocteau, Jean</v>
      </c>
      <c r="T409" s="2" t="str">
        <f>IF(COUNTIFS(Table_People[Hash_ID],Table_People[[#This Row],[Hash_ID]])&gt;1,"Y","N")</f>
        <v>N</v>
      </c>
      <c r="U409" s="2"/>
    </row>
    <row r="410" spans="1:21" x14ac:dyDescent="0.35">
      <c r="A410" s="2" t="str">
        <f>"P-" &amp; UPPER(TRIM(Table_People[[#This Row],[Surname]])) &amp; "|" &amp; UPPER(TRIM(Table_People[[#This Row],[Name]]))</f>
        <v>P-COELHO|PAULO</v>
      </c>
      <c r="B410" s="2" t="s">
        <v>20792</v>
      </c>
      <c r="C410" s="2" t="s">
        <v>20793</v>
      </c>
      <c r="D410" s="2" t="s">
        <v>21080</v>
      </c>
      <c r="E410" s="2" t="s">
        <v>21305</v>
      </c>
      <c r="F410" s="2" t="s">
        <v>10</v>
      </c>
      <c r="G410" s="2" t="s">
        <v>79</v>
      </c>
      <c r="H410" s="2">
        <v>24</v>
      </c>
      <c r="I410" s="2" t="s">
        <v>3024</v>
      </c>
      <c r="J410" s="2">
        <v>1947</v>
      </c>
      <c r="K410" s="2"/>
      <c r="L410" s="2"/>
      <c r="M410" s="2"/>
      <c r="N410" s="2"/>
      <c r="O410" s="2"/>
      <c r="P410" s="2"/>
      <c r="Q410" s="2"/>
      <c r="R410" s="2" t="str">
        <f>IF(Table_People[[#This Row],[Surname]]="", Table_People[[#This Row],[Name]], Table_People[[#This Row],[Name]]&amp;", "&amp;Table_People[[#This Row],[Surname]])</f>
        <v>Paulo, Coelho</v>
      </c>
      <c r="S410" s="2" t="str">
        <f>IF(Table_People[[#This Row],[Surname]]="", Table_People[[#This Row],[Name]], Table_People[[#This Row],[Surname]]&amp;", "&amp;Table_People[[#This Row],[Name]])</f>
        <v>Coelho, Paulo</v>
      </c>
      <c r="T410" s="2" t="str">
        <f>IF(COUNTIFS(Table_People[Hash_ID],Table_People[[#This Row],[Hash_ID]])&gt;1,"Y","N")</f>
        <v>N</v>
      </c>
      <c r="U410" s="2"/>
    </row>
    <row r="411" spans="1:21" ht="29" x14ac:dyDescent="0.35">
      <c r="A411" s="2" t="str">
        <f>"P-" &amp; UPPER(TRIM(Table_People[[#This Row],[Surname]])) &amp; "|" &amp; UPPER(TRIM(Table_People[[#This Row],[Name]]))</f>
        <v>P-COETZEE|J.M.</v>
      </c>
      <c r="B411" s="2" t="s">
        <v>216</v>
      </c>
      <c r="C411" s="2" t="s">
        <v>217</v>
      </c>
      <c r="D411" s="2"/>
      <c r="E411" s="2" t="s">
        <v>218</v>
      </c>
      <c r="F411" s="2" t="s">
        <v>10</v>
      </c>
      <c r="G411" s="2" t="s">
        <v>10976</v>
      </c>
      <c r="H411" s="2"/>
      <c r="I411" s="2"/>
      <c r="J411" s="2"/>
      <c r="K411" s="2"/>
      <c r="L411" s="2"/>
      <c r="M411" s="2"/>
      <c r="N411" s="2"/>
      <c r="O411" s="2"/>
      <c r="P411" s="2"/>
      <c r="Q411" s="2"/>
      <c r="R411" s="2" t="str">
        <f>IF(Table_People[[#This Row],[Surname]]="", Table_People[[#This Row],[Name]], Table_People[[#This Row],[Name]]&amp;", "&amp;Table_People[[#This Row],[Surname]])</f>
        <v>J.M., Coetzee</v>
      </c>
      <c r="S411" s="2" t="str">
        <f>IF(Table_People[[#This Row],[Surname]]="", Table_People[[#This Row],[Name]], Table_People[[#This Row],[Surname]]&amp;", "&amp;Table_People[[#This Row],[Name]])</f>
        <v>Coetzee, J.M.</v>
      </c>
      <c r="T411" s="2" t="str">
        <f>IF(COUNTIFS(Table_People[Hash_ID],Table_People[[#This Row],[Hash_ID]])&gt;1,"Y","N")</f>
        <v>N</v>
      </c>
      <c r="U411" s="2"/>
    </row>
    <row r="412" spans="1:21" x14ac:dyDescent="0.35">
      <c r="A412" s="2" t="str">
        <f>"P-" &amp; UPPER(TRIM(Table_People[[#This Row],[Surname]])) &amp; "|" &amp; UPPER(TRIM(Table_People[[#This Row],[Name]]))</f>
        <v>P-COGNO|JACQUELINE</v>
      </c>
      <c r="B412" s="2" t="s">
        <v>3252</v>
      </c>
      <c r="C412" s="2" t="s">
        <v>3253</v>
      </c>
      <c r="D412" s="2"/>
      <c r="E412" s="2" t="s">
        <v>1389</v>
      </c>
      <c r="F412" s="2" t="s">
        <v>25</v>
      </c>
      <c r="G412" s="2" t="s">
        <v>15</v>
      </c>
      <c r="H412" s="2"/>
      <c r="I412" s="2"/>
      <c r="J412" s="2"/>
      <c r="K412" s="2"/>
      <c r="L412" s="2"/>
      <c r="M412" s="2"/>
      <c r="N412" s="2"/>
      <c r="O412" s="2"/>
      <c r="P412" s="2"/>
      <c r="Q412" s="2"/>
      <c r="R412" s="2" t="str">
        <f>IF(Table_People[[#This Row],[Surname]]="", Table_People[[#This Row],[Name]], Table_People[[#This Row],[Name]]&amp;", "&amp;Table_People[[#This Row],[Surname]])</f>
        <v>Jacqueline, Cogno</v>
      </c>
      <c r="S412" s="2" t="str">
        <f>IF(Table_People[[#This Row],[Surname]]="", Table_People[[#This Row],[Name]], Table_People[[#This Row],[Surname]]&amp;", "&amp;Table_People[[#This Row],[Name]])</f>
        <v>Cogno, Jacqueline</v>
      </c>
      <c r="T412" s="2" t="str">
        <f>IF(COUNTIFS(Table_People[Hash_ID],Table_People[[#This Row],[Hash_ID]])&gt;1,"Y","N")</f>
        <v>N</v>
      </c>
      <c r="U412" s="2"/>
    </row>
    <row r="413" spans="1:21" ht="29" x14ac:dyDescent="0.35">
      <c r="A413" s="2" t="str">
        <f>"P-" &amp; UPPER(TRIM(Table_People[[#This Row],[Surname]])) &amp; "|" &amp; UPPER(TRIM(Table_People[[#This Row],[Name]]))</f>
        <v>P-COHEN|JEAN-LOUIS</v>
      </c>
      <c r="B413" s="2" t="s">
        <v>20705</v>
      </c>
      <c r="C413" s="2" t="s">
        <v>283</v>
      </c>
      <c r="D413" s="2"/>
      <c r="E413" s="2" t="s">
        <v>21254</v>
      </c>
      <c r="F413" s="2" t="s">
        <v>10</v>
      </c>
      <c r="G413" s="2" t="s">
        <v>15</v>
      </c>
      <c r="H413" s="2">
        <v>20</v>
      </c>
      <c r="I413" s="2" t="s">
        <v>21473</v>
      </c>
      <c r="J413" s="2">
        <v>1949</v>
      </c>
      <c r="K413" s="2"/>
      <c r="L413" s="2"/>
      <c r="M413" s="2">
        <v>7</v>
      </c>
      <c r="N413" s="2" t="s">
        <v>3024</v>
      </c>
      <c r="O413" s="2">
        <v>2023</v>
      </c>
      <c r="P413" s="2"/>
      <c r="Q413" s="2"/>
      <c r="R413" s="2" t="str">
        <f>IF(Table_People[[#This Row],[Surname]]="", Table_People[[#This Row],[Name]], Table_People[[#This Row],[Name]]&amp;", "&amp;Table_People[[#This Row],[Surname]])</f>
        <v>Jean-Louis, Cohen</v>
      </c>
      <c r="S413" s="2" t="str">
        <f>IF(Table_People[[#This Row],[Surname]]="", Table_People[[#This Row],[Name]], Table_People[[#This Row],[Surname]]&amp;", "&amp;Table_People[[#This Row],[Name]])</f>
        <v>Cohen, Jean-Louis</v>
      </c>
      <c r="T413" s="2" t="str">
        <f>IF(COUNTIFS(Table_People[Hash_ID],Table_People[[#This Row],[Hash_ID]])&gt;1,"Y","N")</f>
        <v>N</v>
      </c>
      <c r="U413" s="2"/>
    </row>
    <row r="414" spans="1:21" x14ac:dyDescent="0.35">
      <c r="A414" s="2" t="str">
        <f>"P-" &amp; UPPER(TRIM(Table_People[[#This Row],[Surname]])) &amp; "|" &amp; UPPER(TRIM(Table_People[[#This Row],[Name]]))</f>
        <v>P-COHEN|LEONARD</v>
      </c>
      <c r="B414" s="2" t="s">
        <v>282</v>
      </c>
      <c r="C414" s="2" t="s">
        <v>283</v>
      </c>
      <c r="D414" s="2"/>
      <c r="E414" s="2" t="s">
        <v>284</v>
      </c>
      <c r="F414" s="2" t="s">
        <v>10</v>
      </c>
      <c r="G414" s="2" t="s">
        <v>285</v>
      </c>
      <c r="H414" s="2"/>
      <c r="I414" s="2"/>
      <c r="J414" s="2"/>
      <c r="K414" s="2"/>
      <c r="L414" s="2"/>
      <c r="M414" s="2"/>
      <c r="N414" s="2"/>
      <c r="O414" s="2"/>
      <c r="P414" s="2"/>
      <c r="Q414" s="2"/>
      <c r="R414" s="2" t="str">
        <f>IF(Table_People[[#This Row],[Surname]]="", Table_People[[#This Row],[Name]], Table_People[[#This Row],[Name]]&amp;", "&amp;Table_People[[#This Row],[Surname]])</f>
        <v>Leonard, Cohen</v>
      </c>
      <c r="S414" s="2" t="str">
        <f>IF(Table_People[[#This Row],[Surname]]="", Table_People[[#This Row],[Name]], Table_People[[#This Row],[Surname]]&amp;", "&amp;Table_People[[#This Row],[Name]])</f>
        <v>Cohen, Leonard</v>
      </c>
      <c r="T414" s="2" t="str">
        <f>IF(COUNTIFS(Table_People[Hash_ID],Table_People[[#This Row],[Hash_ID]])&gt;1,"Y","N")</f>
        <v>N</v>
      </c>
      <c r="U414" s="2"/>
    </row>
    <row r="415" spans="1:21" x14ac:dyDescent="0.35">
      <c r="A415" s="2" t="str">
        <f>"P-" &amp; UPPER(TRIM(Table_People[[#This Row],[Surname]])) &amp; "|" &amp; UPPER(TRIM(Table_People[[#This Row],[Name]]))</f>
        <v>P-COLE|BRENDAN</v>
      </c>
      <c r="B415" s="2" t="s">
        <v>8375</v>
      </c>
      <c r="C415" s="2" t="s">
        <v>3219</v>
      </c>
      <c r="D415" s="2"/>
      <c r="E415" s="2" t="s">
        <v>1838</v>
      </c>
      <c r="F415" s="2" t="s">
        <v>10</v>
      </c>
      <c r="G415" s="2" t="s">
        <v>91</v>
      </c>
      <c r="H415" s="2"/>
      <c r="I415" s="2"/>
      <c r="J415" s="2"/>
      <c r="K415" s="2"/>
      <c r="L415" s="2"/>
      <c r="M415" s="2"/>
      <c r="N415" s="2"/>
      <c r="O415" s="2"/>
      <c r="P415" s="2"/>
      <c r="Q415" s="2"/>
      <c r="R415" s="2" t="str">
        <f>IF(Table_People[[#This Row],[Surname]]="", Table_People[[#This Row],[Name]], Table_People[[#This Row],[Name]]&amp;", "&amp;Table_People[[#This Row],[Surname]])</f>
        <v>Brendan, Cole</v>
      </c>
      <c r="S415" s="2" t="str">
        <f>IF(Table_People[[#This Row],[Surname]]="", Table_People[[#This Row],[Name]], Table_People[[#This Row],[Surname]]&amp;", "&amp;Table_People[[#This Row],[Name]])</f>
        <v>Cole, Brendan</v>
      </c>
      <c r="T415" s="2" t="str">
        <f>IF(COUNTIFS(Table_People[Hash_ID],Table_People[[#This Row],[Hash_ID]])&gt;1,"Y","N")</f>
        <v>N</v>
      </c>
      <c r="U415" s="2"/>
    </row>
    <row r="416" spans="1:21" x14ac:dyDescent="0.35">
      <c r="A416" s="2" t="str">
        <f>"P-" &amp; UPPER(TRIM(Table_People[[#This Row],[Surname]])) &amp; "|" &amp; UPPER(TRIM(Table_People[[#This Row],[Name]]))</f>
        <v>P-COLE|THOMAS</v>
      </c>
      <c r="B416" s="2" t="s">
        <v>431</v>
      </c>
      <c r="C416" s="2" t="s">
        <v>3219</v>
      </c>
      <c r="D416" s="2"/>
      <c r="E416" s="2" t="s">
        <v>1389</v>
      </c>
      <c r="F416" s="2" t="s">
        <v>10</v>
      </c>
      <c r="G416" s="2" t="s">
        <v>10892</v>
      </c>
      <c r="H416" s="2"/>
      <c r="I416" s="2"/>
      <c r="J416" s="2"/>
      <c r="K416" s="2"/>
      <c r="L416" s="2"/>
      <c r="M416" s="2"/>
      <c r="N416" s="2"/>
      <c r="O416" s="2"/>
      <c r="P416" s="2"/>
      <c r="Q416" s="2"/>
      <c r="R416" s="2" t="str">
        <f>IF(Table_People[[#This Row],[Surname]]="", Table_People[[#This Row],[Name]], Table_People[[#This Row],[Name]]&amp;", "&amp;Table_People[[#This Row],[Surname]])</f>
        <v>Thomas, Cole</v>
      </c>
      <c r="S416" s="2" t="str">
        <f>IF(Table_People[[#This Row],[Surname]]="", Table_People[[#This Row],[Name]], Table_People[[#This Row],[Surname]]&amp;", "&amp;Table_People[[#This Row],[Name]])</f>
        <v>Cole, Thomas</v>
      </c>
      <c r="T416" s="2" t="str">
        <f>IF(COUNTIFS(Table_People[Hash_ID],Table_People[[#This Row],[Hash_ID]])&gt;1,"Y","N")</f>
        <v>N</v>
      </c>
      <c r="U416" s="2"/>
    </row>
    <row r="417" spans="1:21" ht="29" x14ac:dyDescent="0.35">
      <c r="A417" s="2" t="str">
        <f>"P-" &amp; UPPER(TRIM(Table_People[[#This Row],[Surname]])) &amp; "|" &amp; UPPER(TRIM(Table_People[[#This Row],[Name]]))</f>
        <v>P-COLERIDGE|SAMUEL TAYLOR</v>
      </c>
      <c r="B417" s="2" t="s">
        <v>402</v>
      </c>
      <c r="C417" s="2" t="s">
        <v>403</v>
      </c>
      <c r="D417" s="2"/>
      <c r="E417" s="2" t="s">
        <v>404</v>
      </c>
      <c r="F417" s="2" t="s">
        <v>10</v>
      </c>
      <c r="G417" s="2" t="s">
        <v>72</v>
      </c>
      <c r="H417" s="2"/>
      <c r="I417" s="2"/>
      <c r="J417" s="2"/>
      <c r="K417" s="2"/>
      <c r="L417" s="2"/>
      <c r="M417" s="2"/>
      <c r="N417" s="2"/>
      <c r="O417" s="2"/>
      <c r="P417" s="2"/>
      <c r="Q417" s="2"/>
      <c r="R417" s="2" t="str">
        <f>IF(Table_People[[#This Row],[Surname]]="", Table_People[[#This Row],[Name]], Table_People[[#This Row],[Name]]&amp;", "&amp;Table_People[[#This Row],[Surname]])</f>
        <v>Samuel Taylor, Coleridge</v>
      </c>
      <c r="S417" s="2" t="str">
        <f>IF(Table_People[[#This Row],[Surname]]="", Table_People[[#This Row],[Name]], Table_People[[#This Row],[Surname]]&amp;", "&amp;Table_People[[#This Row],[Name]])</f>
        <v>Coleridge, Samuel Taylor</v>
      </c>
      <c r="T417" s="2" t="str">
        <f>IF(COUNTIFS(Table_People[Hash_ID],Table_People[[#This Row],[Hash_ID]])&gt;1,"Y","N")</f>
        <v>N</v>
      </c>
      <c r="U417" s="2"/>
    </row>
    <row r="418" spans="1:21" ht="29" x14ac:dyDescent="0.35">
      <c r="A418" s="2" t="str">
        <f>"P-" &amp; UPPER(TRIM(Table_People[[#This Row],[Surname]])) &amp; "|" &amp; UPPER(TRIM(Table_People[[#This Row],[Name]]))</f>
        <v>P-COLLECTIVE|ARAKAWA &amp; GINS</v>
      </c>
      <c r="B418" s="2" t="s">
        <v>12283</v>
      </c>
      <c r="C418" s="2" t="s">
        <v>12098</v>
      </c>
      <c r="D418" s="2" t="s">
        <v>12284</v>
      </c>
      <c r="E418" s="2" t="s">
        <v>12285</v>
      </c>
      <c r="F418" s="2" t="s">
        <v>12286</v>
      </c>
      <c r="G418" s="2" t="s">
        <v>11034</v>
      </c>
      <c r="H418" s="2"/>
      <c r="I418" s="2"/>
      <c r="J418" s="2"/>
      <c r="K418" s="2"/>
      <c r="L418" s="2"/>
      <c r="M418" s="2"/>
      <c r="N418" s="2"/>
      <c r="O418" s="2"/>
      <c r="P418" s="2"/>
      <c r="Q418" s="2"/>
      <c r="R418" s="2" t="str">
        <f>IF(Table_People[[#This Row],[Surname]]="", Table_People[[#This Row],[Name]], Table_People[[#This Row],[Name]]&amp;", "&amp;Table_People[[#This Row],[Surname]])</f>
        <v>Arakawa &amp; Gins, Collective</v>
      </c>
      <c r="S418" s="2" t="str">
        <f>IF(Table_People[[#This Row],[Surname]]="", Table_People[[#This Row],[Name]], Table_People[[#This Row],[Surname]]&amp;", "&amp;Table_People[[#This Row],[Name]])</f>
        <v>Collective, Arakawa &amp; Gins</v>
      </c>
      <c r="T418" s="2" t="str">
        <f>IF(COUNTIFS(Table_People[Hash_ID],Table_People[[#This Row],[Hash_ID]])&gt;1,"Y","N")</f>
        <v>N</v>
      </c>
      <c r="U418" s="2"/>
    </row>
    <row r="419" spans="1:21" x14ac:dyDescent="0.35">
      <c r="A419" s="2" t="str">
        <f>"P-" &amp; UPPER(TRIM(Table_People[[#This Row],[Surname]])) &amp; "|" &amp; UPPER(TRIM(Table_People[[#This Row],[Name]]))</f>
        <v>P-COLLECTIVE|ARCHIGRAM</v>
      </c>
      <c r="B419" s="2" t="s">
        <v>12097</v>
      </c>
      <c r="C419" s="2" t="s">
        <v>12098</v>
      </c>
      <c r="D419" s="2" t="s">
        <v>12099</v>
      </c>
      <c r="E419" s="2" t="s">
        <v>12100</v>
      </c>
      <c r="F419" s="2" t="s">
        <v>2970</v>
      </c>
      <c r="G419" s="2" t="s">
        <v>91</v>
      </c>
      <c r="H419" s="2"/>
      <c r="I419" s="2"/>
      <c r="J419" s="2"/>
      <c r="K419" s="2"/>
      <c r="L419" s="2"/>
      <c r="M419" s="2"/>
      <c r="N419" s="2"/>
      <c r="O419" s="2"/>
      <c r="P419" s="2"/>
      <c r="Q419" s="2"/>
      <c r="R419" s="2" t="str">
        <f>IF(Table_People[[#This Row],[Surname]]="", Table_People[[#This Row],[Name]], Table_People[[#This Row],[Name]]&amp;", "&amp;Table_People[[#This Row],[Surname]])</f>
        <v>Archigram, Collective</v>
      </c>
      <c r="S419" s="2" t="str">
        <f>IF(Table_People[[#This Row],[Surname]]="", Table_People[[#This Row],[Name]], Table_People[[#This Row],[Surname]]&amp;", "&amp;Table_People[[#This Row],[Name]])</f>
        <v>Collective, Archigram</v>
      </c>
      <c r="T419" s="2" t="str">
        <f>IF(COUNTIFS(Table_People[Hash_ID],Table_People[[#This Row],[Hash_ID]])&gt;1,"Y","N")</f>
        <v>N</v>
      </c>
      <c r="U419" s="2"/>
    </row>
    <row r="420" spans="1:21" x14ac:dyDescent="0.35">
      <c r="A420" s="2" t="str">
        <f>"P-" &amp; UPPER(TRIM(Table_People[[#This Row],[Surname]])) &amp; "|" &amp; UPPER(TRIM(Table_People[[#This Row],[Name]]))</f>
        <v>P-COLLECTIVE|BRODSKY &amp; UTKIN</v>
      </c>
      <c r="B420" s="2" t="s">
        <v>12170</v>
      </c>
      <c r="C420" s="2" t="s">
        <v>12098</v>
      </c>
      <c r="D420" s="2" t="s">
        <v>12171</v>
      </c>
      <c r="E420" s="2" t="s">
        <v>12114</v>
      </c>
      <c r="F420" s="2" t="s">
        <v>10</v>
      </c>
      <c r="G420" s="2" t="s">
        <v>11</v>
      </c>
      <c r="H420" s="2"/>
      <c r="I420" s="2"/>
      <c r="J420" s="2"/>
      <c r="K420" s="2"/>
      <c r="L420" s="2"/>
      <c r="M420" s="2"/>
      <c r="N420" s="2"/>
      <c r="O420" s="2"/>
      <c r="P420" s="2"/>
      <c r="Q420" s="2"/>
      <c r="R420" s="2" t="str">
        <f>IF(Table_People[[#This Row],[Surname]]="", Table_People[[#This Row],[Name]], Table_People[[#This Row],[Name]]&amp;", "&amp;Table_People[[#This Row],[Surname]])</f>
        <v>Brodsky &amp; Utkin, Collective</v>
      </c>
      <c r="S420" s="2" t="str">
        <f>IF(Table_People[[#This Row],[Surname]]="", Table_People[[#This Row],[Name]], Table_People[[#This Row],[Surname]]&amp;", "&amp;Table_People[[#This Row],[Name]])</f>
        <v>Collective, Brodsky &amp; Utkin</v>
      </c>
      <c r="T420" s="2" t="str">
        <f>IF(COUNTIFS(Table_People[Hash_ID],Table_People[[#This Row],[Hash_ID]])&gt;1,"Y","N")</f>
        <v>N</v>
      </c>
      <c r="U420" s="2"/>
    </row>
    <row r="421" spans="1:21" x14ac:dyDescent="0.35">
      <c r="A421" s="2" t="str">
        <f>"P-" &amp; UPPER(TRIM(Table_People[[#This Row],[Surname]])) &amp; "|" &amp; UPPER(TRIM(Table_People[[#This Row],[Name]]))</f>
        <v>P-COLLECTIVE|BRUTALIST</v>
      </c>
      <c r="B421" s="2" t="s">
        <v>12191</v>
      </c>
      <c r="C421" s="2" t="s">
        <v>12098</v>
      </c>
      <c r="D421" s="2" t="s">
        <v>2970</v>
      </c>
      <c r="E421" s="2" t="s">
        <v>12192</v>
      </c>
      <c r="F421" s="2" t="s">
        <v>2970</v>
      </c>
      <c r="G421" s="2" t="s">
        <v>2970</v>
      </c>
      <c r="H421" s="2"/>
      <c r="I421" s="2"/>
      <c r="J421" s="2"/>
      <c r="K421" s="2"/>
      <c r="L421" s="2"/>
      <c r="M421" s="2"/>
      <c r="N421" s="2"/>
      <c r="O421" s="2"/>
      <c r="P421" s="2"/>
      <c r="Q421" s="2"/>
      <c r="R421" s="2" t="str">
        <f>IF(Table_People[[#This Row],[Surname]]="", Table_People[[#This Row],[Name]], Table_People[[#This Row],[Name]]&amp;", "&amp;Table_People[[#This Row],[Surname]])</f>
        <v>Brutalist, Collective</v>
      </c>
      <c r="S421" s="2" t="str">
        <f>IF(Table_People[[#This Row],[Surname]]="", Table_People[[#This Row],[Name]], Table_People[[#This Row],[Surname]]&amp;", "&amp;Table_People[[#This Row],[Name]])</f>
        <v>Collective, Brutalist</v>
      </c>
      <c r="T421" s="2" t="str">
        <f>IF(COUNTIFS(Table_People[Hash_ID],Table_People[[#This Row],[Hash_ID]])&gt;1,"Y","N")</f>
        <v>N</v>
      </c>
      <c r="U421" s="2"/>
    </row>
    <row r="422" spans="1:21" x14ac:dyDescent="0.35">
      <c r="A422" s="2" t="str">
        <f>"P-" &amp; UPPER(TRIM(Table_People[[#This Row],[Surname]])) &amp; "|" &amp; UPPER(TRIM(Table_People[[#This Row],[Name]]))</f>
        <v>P-COLLECTIVE|MORPHOSIS</v>
      </c>
      <c r="B422" s="2" t="s">
        <v>12266</v>
      </c>
      <c r="C422" s="2" t="s">
        <v>12098</v>
      </c>
      <c r="D422" s="2" t="s">
        <v>12267</v>
      </c>
      <c r="E422" s="2" t="s">
        <v>12218</v>
      </c>
      <c r="F422" s="2" t="s">
        <v>2970</v>
      </c>
      <c r="G422" s="2" t="s">
        <v>63</v>
      </c>
      <c r="H422" s="2"/>
      <c r="I422" s="2"/>
      <c r="J422" s="2"/>
      <c r="K422" s="2"/>
      <c r="L422" s="2"/>
      <c r="M422" s="2"/>
      <c r="N422" s="2"/>
      <c r="O422" s="2"/>
      <c r="P422" s="2"/>
      <c r="Q422" s="2"/>
      <c r="R422" s="2" t="str">
        <f>IF(Table_People[[#This Row],[Surname]]="", Table_People[[#This Row],[Name]], Table_People[[#This Row],[Name]]&amp;", "&amp;Table_People[[#This Row],[Surname]])</f>
        <v>Morphosis, Collective</v>
      </c>
      <c r="S422" s="2" t="str">
        <f>IF(Table_People[[#This Row],[Surname]]="", Table_People[[#This Row],[Name]], Table_People[[#This Row],[Surname]]&amp;", "&amp;Table_People[[#This Row],[Name]])</f>
        <v>Collective, Morphosis</v>
      </c>
      <c r="T422" s="2" t="str">
        <f>IF(COUNTIFS(Table_People[Hash_ID],Table_People[[#This Row],[Hash_ID]])&gt;1,"Y","N")</f>
        <v>N</v>
      </c>
      <c r="U422" s="2"/>
    </row>
    <row r="423" spans="1:21" ht="29" x14ac:dyDescent="0.35">
      <c r="A423" s="2" t="str">
        <f>"P-" &amp; UPPER(TRIM(Table_People[[#This Row],[Surname]])) &amp; "|" &amp; UPPER(TRIM(Table_People[[#This Row],[Name]]))</f>
        <v>P-COLLECTIVE|MVRDV</v>
      </c>
      <c r="B423" s="2" t="s">
        <v>12264</v>
      </c>
      <c r="C423" s="2" t="s">
        <v>12098</v>
      </c>
      <c r="D423" s="2" t="s">
        <v>12265</v>
      </c>
      <c r="E423" s="2" t="s">
        <v>12218</v>
      </c>
      <c r="F423" s="2" t="s">
        <v>2970</v>
      </c>
      <c r="G423" s="2" t="s">
        <v>48</v>
      </c>
      <c r="H423" s="2"/>
      <c r="I423" s="2"/>
      <c r="J423" s="2"/>
      <c r="K423" s="2"/>
      <c r="L423" s="2"/>
      <c r="M423" s="2"/>
      <c r="N423" s="2"/>
      <c r="O423" s="2"/>
      <c r="P423" s="2"/>
      <c r="Q423" s="2"/>
      <c r="R423" s="2" t="str">
        <f>IF(Table_People[[#This Row],[Surname]]="", Table_People[[#This Row],[Name]], Table_People[[#This Row],[Name]]&amp;", "&amp;Table_People[[#This Row],[Surname]])</f>
        <v>MVRDV, Collective</v>
      </c>
      <c r="S423" s="2" t="str">
        <f>IF(Table_People[[#This Row],[Surname]]="", Table_People[[#This Row],[Name]], Table_People[[#This Row],[Surname]]&amp;", "&amp;Table_People[[#This Row],[Name]])</f>
        <v>Collective, MVRDV</v>
      </c>
      <c r="T423" s="2" t="str">
        <f>IF(COUNTIFS(Table_People[Hash_ID],Table_People[[#This Row],[Hash_ID]])&gt;1,"Y","N")</f>
        <v>N</v>
      </c>
      <c r="U423" s="2"/>
    </row>
    <row r="424" spans="1:21" x14ac:dyDescent="0.35">
      <c r="A424" s="2" t="str">
        <f>"P-" &amp; UPPER(TRIM(Table_People[[#This Row],[Surname]])) &amp; "|" &amp; UPPER(TRIM(Table_People[[#This Row],[Name]]))</f>
        <v>P-COLLECTIVE|SITE</v>
      </c>
      <c r="B424" s="2" t="s">
        <v>12193</v>
      </c>
      <c r="C424" s="2" t="s">
        <v>12098</v>
      </c>
      <c r="D424" s="2" t="s">
        <v>12194</v>
      </c>
      <c r="E424" s="2" t="s">
        <v>12114</v>
      </c>
      <c r="F424" s="2" t="s">
        <v>2970</v>
      </c>
      <c r="G424" s="2" t="s">
        <v>63</v>
      </c>
      <c r="H424" s="2"/>
      <c r="I424" s="2"/>
      <c r="J424" s="2"/>
      <c r="K424" s="2"/>
      <c r="L424" s="2"/>
      <c r="M424" s="2"/>
      <c r="N424" s="2"/>
      <c r="O424" s="2"/>
      <c r="P424" s="2"/>
      <c r="Q424" s="2"/>
      <c r="R424" s="2" t="str">
        <f>IF(Table_People[[#This Row],[Surname]]="", Table_People[[#This Row],[Name]], Table_People[[#This Row],[Name]]&amp;", "&amp;Table_People[[#This Row],[Surname]])</f>
        <v>SITE, Collective</v>
      </c>
      <c r="S424" s="2" t="str">
        <f>IF(Table_People[[#This Row],[Surname]]="", Table_People[[#This Row],[Name]], Table_People[[#This Row],[Surname]]&amp;", "&amp;Table_People[[#This Row],[Name]])</f>
        <v>Collective, SITE</v>
      </c>
      <c r="T424" s="2" t="str">
        <f>IF(COUNTIFS(Table_People[Hash_ID],Table_People[[#This Row],[Hash_ID]])&gt;1,"Y","N")</f>
        <v>N</v>
      </c>
      <c r="U424" s="2"/>
    </row>
    <row r="425" spans="1:21" x14ac:dyDescent="0.35">
      <c r="A425" s="2" t="str">
        <f>"P-" &amp; UPPER(TRIM(Table_People[[#This Row],[Surname]])) &amp; "|" &amp; UPPER(TRIM(Table_People[[#This Row],[Name]]))</f>
        <v>P-COLLECTIVE|SUPERSTUDIO</v>
      </c>
      <c r="B425" s="2" t="s">
        <v>12113</v>
      </c>
      <c r="C425" s="2" t="s">
        <v>12098</v>
      </c>
      <c r="D425" s="2" t="s">
        <v>12099</v>
      </c>
      <c r="E425" s="2" t="s">
        <v>12114</v>
      </c>
      <c r="F425" s="2" t="s">
        <v>2970</v>
      </c>
      <c r="G425" s="2" t="s">
        <v>87</v>
      </c>
      <c r="H425" s="2"/>
      <c r="I425" s="2"/>
      <c r="J425" s="2"/>
      <c r="K425" s="2"/>
      <c r="L425" s="2"/>
      <c r="M425" s="2"/>
      <c r="N425" s="2"/>
      <c r="O425" s="2"/>
      <c r="P425" s="2"/>
      <c r="Q425" s="2"/>
      <c r="R425" s="2" t="str">
        <f>IF(Table_People[[#This Row],[Surname]]="", Table_People[[#This Row],[Name]], Table_People[[#This Row],[Name]]&amp;", "&amp;Table_People[[#This Row],[Surname]])</f>
        <v>Superstudio, Collective</v>
      </c>
      <c r="S425" s="2" t="str">
        <f>IF(Table_People[[#This Row],[Surname]]="", Table_People[[#This Row],[Name]], Table_People[[#This Row],[Surname]]&amp;", "&amp;Table_People[[#This Row],[Name]])</f>
        <v>Collective, Superstudio</v>
      </c>
      <c r="T425" s="2" t="str">
        <f>IF(COUNTIFS(Table_People[Hash_ID],Table_People[[#This Row],[Hash_ID]])&gt;1,"Y","N")</f>
        <v>N</v>
      </c>
      <c r="U425" s="2"/>
    </row>
    <row r="426" spans="1:21" x14ac:dyDescent="0.35">
      <c r="A426" s="2" t="str">
        <f>"P-" &amp; UPPER(TRIM(Table_People[[#This Row],[Surname]])) &amp; "|" &amp; UPPER(TRIM(Table_People[[#This Row],[Name]]))</f>
        <v>P-COLLIER|EDWARD</v>
      </c>
      <c r="B426" s="2" t="s">
        <v>110</v>
      </c>
      <c r="C426" s="2" t="s">
        <v>3048</v>
      </c>
      <c r="D426" s="2" t="s">
        <v>3049</v>
      </c>
      <c r="E426" s="2" t="s">
        <v>1389</v>
      </c>
      <c r="F426" s="2" t="s">
        <v>10</v>
      </c>
      <c r="G426" s="2" t="s">
        <v>48</v>
      </c>
      <c r="H426" s="2"/>
      <c r="I426" s="2"/>
      <c r="J426" s="2"/>
      <c r="K426" s="2"/>
      <c r="L426" s="2"/>
      <c r="M426" s="2"/>
      <c r="N426" s="2"/>
      <c r="O426" s="2"/>
      <c r="P426" s="2"/>
      <c r="Q426" s="2"/>
      <c r="R426" s="2" t="str">
        <f>IF(Table_People[[#This Row],[Surname]]="", Table_People[[#This Row],[Name]], Table_People[[#This Row],[Name]]&amp;", "&amp;Table_People[[#This Row],[Surname]])</f>
        <v>Edward, Collier</v>
      </c>
      <c r="S426" s="2" t="str">
        <f>IF(Table_People[[#This Row],[Surname]]="", Table_People[[#This Row],[Name]], Table_People[[#This Row],[Surname]]&amp;", "&amp;Table_People[[#This Row],[Name]])</f>
        <v>Collier, Edward</v>
      </c>
      <c r="T426" s="2" t="str">
        <f>IF(COUNTIFS(Table_People[Hash_ID],Table_People[[#This Row],[Hash_ID]])&gt;1,"Y","N")</f>
        <v>N</v>
      </c>
      <c r="U426" s="2"/>
    </row>
    <row r="427" spans="1:21" x14ac:dyDescent="0.35">
      <c r="A427" s="2" t="str">
        <f>"P-" &amp; UPPER(TRIM(Table_People[[#This Row],[Surname]])) &amp; "|" &amp; UPPER(TRIM(Table_People[[#This Row],[Name]]))</f>
        <v>P-COLLINS|WILKIE</v>
      </c>
      <c r="B427" s="2" t="s">
        <v>6626</v>
      </c>
      <c r="C427" s="2" t="s">
        <v>6627</v>
      </c>
      <c r="D427" s="2"/>
      <c r="E427" s="2" t="s">
        <v>18</v>
      </c>
      <c r="F427" s="2" t="s">
        <v>10</v>
      </c>
      <c r="G427" s="2" t="s">
        <v>91</v>
      </c>
      <c r="H427" s="2"/>
      <c r="I427" s="2"/>
      <c r="J427" s="2"/>
      <c r="K427" s="2"/>
      <c r="L427" s="2"/>
      <c r="M427" s="2"/>
      <c r="N427" s="2"/>
      <c r="O427" s="2"/>
      <c r="P427" s="2"/>
      <c r="Q427" s="2"/>
      <c r="R427" s="2" t="str">
        <f>IF(Table_People[[#This Row],[Surname]]="", Table_People[[#This Row],[Name]], Table_People[[#This Row],[Name]]&amp;", "&amp;Table_People[[#This Row],[Surname]])</f>
        <v>Wilkie, Collins</v>
      </c>
      <c r="S427" s="2" t="str">
        <f>IF(Table_People[[#This Row],[Surname]]="", Table_People[[#This Row],[Name]], Table_People[[#This Row],[Surname]]&amp;", "&amp;Table_People[[#This Row],[Name]])</f>
        <v>Collins, Wilkie</v>
      </c>
      <c r="T427" s="2" t="str">
        <f>IF(COUNTIFS(Table_People[Hash_ID],Table_People[[#This Row],[Hash_ID]])&gt;1,"Y","N")</f>
        <v>N</v>
      </c>
      <c r="U427" s="2"/>
    </row>
    <row r="428" spans="1:21" x14ac:dyDescent="0.35">
      <c r="A428" s="2" t="str">
        <f>"P-" &amp; UPPER(TRIM(Table_People[[#This Row],[Surname]])) &amp; "|" &amp; UPPER(TRIM(Table_People[[#This Row],[Name]]))</f>
        <v>P-COLONNA|FRANCESCO</v>
      </c>
      <c r="B428" s="2" t="s">
        <v>5494</v>
      </c>
      <c r="C428" s="2" t="s">
        <v>5524</v>
      </c>
      <c r="D428" s="2"/>
      <c r="E428" s="2" t="s">
        <v>5595</v>
      </c>
      <c r="F428" s="2" t="s">
        <v>10</v>
      </c>
      <c r="G428" s="2" t="s">
        <v>21368</v>
      </c>
      <c r="H428" s="2"/>
      <c r="I428" s="2"/>
      <c r="J428" s="2">
        <v>1433</v>
      </c>
      <c r="K428" s="2"/>
      <c r="L428" s="2"/>
      <c r="M428" s="2"/>
      <c r="N428" s="2"/>
      <c r="O428" s="2">
        <v>1527</v>
      </c>
      <c r="P428" s="2"/>
      <c r="Q428" s="2"/>
      <c r="R428" s="2" t="str">
        <f>IF(Table_People[[#This Row],[Surname]]="", Table_People[[#This Row],[Name]], Table_People[[#This Row],[Name]]&amp;", "&amp;Table_People[[#This Row],[Surname]])</f>
        <v>Francesco, Colonna</v>
      </c>
      <c r="S428" s="2" t="str">
        <f>IF(Table_People[[#This Row],[Surname]]="", Table_People[[#This Row],[Name]], Table_People[[#This Row],[Surname]]&amp;", "&amp;Table_People[[#This Row],[Name]])</f>
        <v>Colonna, Francesco</v>
      </c>
      <c r="T428" s="2" t="str">
        <f>IF(COUNTIFS(Table_People[Hash_ID],Table_People[[#This Row],[Hash_ID]])&gt;1,"Y","N")</f>
        <v>N</v>
      </c>
      <c r="U428" s="2"/>
    </row>
    <row r="429" spans="1:21" ht="29" x14ac:dyDescent="0.35">
      <c r="A429" s="2" t="str">
        <f>"P-" &amp; UPPER(TRIM(Table_People[[#This Row],[Surname]])) &amp; "|" &amp; UPPER(TRIM(Table_People[[#This Row],[Name]]))</f>
        <v>P-COLQUHOUN|ITHELL</v>
      </c>
      <c r="B429" s="2" t="s">
        <v>20646</v>
      </c>
      <c r="C429" s="2" t="s">
        <v>20647</v>
      </c>
      <c r="D429" s="2" t="s">
        <v>21051</v>
      </c>
      <c r="E429" s="2" t="s">
        <v>21232</v>
      </c>
      <c r="F429" s="2" t="s">
        <v>25</v>
      </c>
      <c r="G429" s="2" t="s">
        <v>91</v>
      </c>
      <c r="H429" s="2">
        <v>9</v>
      </c>
      <c r="I429" s="2" t="s">
        <v>21472</v>
      </c>
      <c r="J429" s="2">
        <v>1906</v>
      </c>
      <c r="K429" s="2"/>
      <c r="L429" s="2"/>
      <c r="M429" s="2">
        <v>11</v>
      </c>
      <c r="N429" s="2" t="s">
        <v>20995</v>
      </c>
      <c r="O429" s="2">
        <v>1988</v>
      </c>
      <c r="P429" s="2"/>
      <c r="Q429" s="2"/>
      <c r="R429" s="2" t="str">
        <f>IF(Table_People[[#This Row],[Surname]]="", Table_People[[#This Row],[Name]], Table_People[[#This Row],[Name]]&amp;", "&amp;Table_People[[#This Row],[Surname]])</f>
        <v>Ithell, Colquhoun</v>
      </c>
      <c r="S429" s="2" t="str">
        <f>IF(Table_People[[#This Row],[Surname]]="", Table_People[[#This Row],[Name]], Table_People[[#This Row],[Surname]]&amp;", "&amp;Table_People[[#This Row],[Name]])</f>
        <v>Colquhoun, Ithell</v>
      </c>
      <c r="T429" s="2" t="str">
        <f>IF(COUNTIFS(Table_People[Hash_ID],Table_People[[#This Row],[Hash_ID]])&gt;1,"Y","N")</f>
        <v>N</v>
      </c>
      <c r="U429" s="2"/>
    </row>
    <row r="430" spans="1:21" x14ac:dyDescent="0.35">
      <c r="A430" s="2" t="str">
        <f>"P-" &amp; UPPER(TRIM(Table_People[[#This Row],[Surname]])) &amp; "|" &amp; UPPER(TRIM(Table_People[[#This Row],[Name]]))</f>
        <v>P-COMTE|AUGUSTE</v>
      </c>
      <c r="B430" s="2" t="s">
        <v>43</v>
      </c>
      <c r="C430" s="2" t="s">
        <v>655</v>
      </c>
      <c r="D430" s="2"/>
      <c r="E430" s="2" t="s">
        <v>37</v>
      </c>
      <c r="F430" s="2" t="s">
        <v>10</v>
      </c>
      <c r="G430" s="2" t="s">
        <v>15</v>
      </c>
      <c r="H430" s="2"/>
      <c r="I430" s="2"/>
      <c r="J430" s="2"/>
      <c r="K430" s="2"/>
      <c r="L430" s="2"/>
      <c r="M430" s="2"/>
      <c r="N430" s="2"/>
      <c r="O430" s="2"/>
      <c r="P430" s="2"/>
      <c r="Q430" s="2"/>
      <c r="R430" s="2" t="str">
        <f>IF(Table_People[[#This Row],[Surname]]="", Table_People[[#This Row],[Name]], Table_People[[#This Row],[Name]]&amp;", "&amp;Table_People[[#This Row],[Surname]])</f>
        <v>Auguste, Comte</v>
      </c>
      <c r="S430" s="2" t="str">
        <f>IF(Table_People[[#This Row],[Surname]]="", Table_People[[#This Row],[Name]], Table_People[[#This Row],[Surname]]&amp;", "&amp;Table_People[[#This Row],[Name]])</f>
        <v>Comte, Auguste</v>
      </c>
      <c r="T430" s="2" t="str">
        <f>IF(COUNTIFS(Table_People[Hash_ID],Table_People[[#This Row],[Hash_ID]])&gt;1,"Y","N")</f>
        <v>N</v>
      </c>
      <c r="U430" s="2"/>
    </row>
    <row r="431" spans="1:21" x14ac:dyDescent="0.35">
      <c r="A431" s="2" t="str">
        <f>"P-" &amp; UPPER(TRIM(Table_People[[#This Row],[Surname]])) &amp; "|" &amp; UPPER(TRIM(Table_People[[#This Row],[Name]]))</f>
        <v>P-COMYNS|BARBARA</v>
      </c>
      <c r="B431" s="2" t="s">
        <v>982</v>
      </c>
      <c r="C431" s="2" t="s">
        <v>20873</v>
      </c>
      <c r="D431" s="2" t="s">
        <v>21101</v>
      </c>
      <c r="E431" s="2" t="s">
        <v>21352</v>
      </c>
      <c r="F431" s="2" t="s">
        <v>25</v>
      </c>
      <c r="G431" s="2" t="s">
        <v>91</v>
      </c>
      <c r="H431" s="2">
        <v>6</v>
      </c>
      <c r="I431" s="2" t="s">
        <v>21470</v>
      </c>
      <c r="J431" s="2">
        <v>1907</v>
      </c>
      <c r="K431" s="2"/>
      <c r="L431" s="2"/>
      <c r="M431" s="2">
        <v>14</v>
      </c>
      <c r="N431" s="2" t="s">
        <v>21473</v>
      </c>
      <c r="O431" s="2">
        <v>1992</v>
      </c>
      <c r="P431" s="2"/>
      <c r="Q431" s="2"/>
      <c r="R431" s="2" t="str">
        <f>IF(Table_People[[#This Row],[Surname]]="", Table_People[[#This Row],[Name]], Table_People[[#This Row],[Name]]&amp;", "&amp;Table_People[[#This Row],[Surname]])</f>
        <v>Barbara, Comyns</v>
      </c>
      <c r="S431" s="2" t="str">
        <f>IF(Table_People[[#This Row],[Surname]]="", Table_People[[#This Row],[Name]], Table_People[[#This Row],[Surname]]&amp;", "&amp;Table_People[[#This Row],[Name]])</f>
        <v>Comyns, Barbara</v>
      </c>
      <c r="T431" s="2" t="str">
        <f>IF(COUNTIFS(Table_People[Hash_ID],Table_People[[#This Row],[Hash_ID]])&gt;1,"Y","N")</f>
        <v>N</v>
      </c>
      <c r="U431" s="2"/>
    </row>
    <row r="432" spans="1:21" x14ac:dyDescent="0.35">
      <c r="A432" s="2" t="str">
        <f>"P-" &amp; UPPER(TRIM(Table_People[[#This Row],[Surname]])) &amp; "|" &amp; UPPER(TRIM(Table_People[[#This Row],[Name]]))</f>
        <v>P-|CONFUCIUS</v>
      </c>
      <c r="B432" s="2" t="s">
        <v>9094</v>
      </c>
      <c r="C432" s="2"/>
      <c r="D432" s="2" t="s">
        <v>10527</v>
      </c>
      <c r="E432" s="2" t="s">
        <v>37</v>
      </c>
      <c r="F432" s="2" t="s">
        <v>10</v>
      </c>
      <c r="G432" s="2" t="s">
        <v>1087</v>
      </c>
      <c r="H432" s="2"/>
      <c r="I432" s="2"/>
      <c r="J432" s="2"/>
      <c r="K432" s="2"/>
      <c r="L432" s="2"/>
      <c r="M432" s="2"/>
      <c r="N432" s="2"/>
      <c r="O432" s="2"/>
      <c r="P432" s="2"/>
      <c r="Q432" s="2"/>
      <c r="R432" s="2" t="str">
        <f>IF(Table_People[[#This Row],[Surname]]="", Table_People[[#This Row],[Name]], Table_People[[#This Row],[Name]]&amp;", "&amp;Table_People[[#This Row],[Surname]])</f>
        <v>Confucius</v>
      </c>
      <c r="S432" s="2" t="str">
        <f>IF(Table_People[[#This Row],[Surname]]="", Table_People[[#This Row],[Name]], Table_People[[#This Row],[Surname]]&amp;", "&amp;Table_People[[#This Row],[Name]])</f>
        <v>Confucius</v>
      </c>
      <c r="T432" s="2" t="str">
        <f>IF(COUNTIFS(Table_People[Hash_ID],Table_People[[#This Row],[Hash_ID]])&gt;1,"Y","N")</f>
        <v>Y</v>
      </c>
      <c r="U432" s="2"/>
    </row>
    <row r="433" spans="1:21" x14ac:dyDescent="0.35">
      <c r="A433" s="2" t="str">
        <f>"P-" &amp; UPPER(TRIM(Table_People[[#This Row],[Surname]])) &amp; "|" &amp; UPPER(TRIM(Table_People[[#This Row],[Name]]))</f>
        <v>P-CONNELL|BRENDAN</v>
      </c>
      <c r="B433" s="2" t="s">
        <v>8375</v>
      </c>
      <c r="C433" s="2" t="s">
        <v>8376</v>
      </c>
      <c r="D433" s="2"/>
      <c r="E433" s="2" t="s">
        <v>5485</v>
      </c>
      <c r="F433" s="2" t="s">
        <v>10</v>
      </c>
      <c r="G433" s="2" t="s">
        <v>63</v>
      </c>
      <c r="H433" s="2"/>
      <c r="I433" s="2"/>
      <c r="J433" s="2"/>
      <c r="K433" s="2"/>
      <c r="L433" s="2"/>
      <c r="M433" s="2"/>
      <c r="N433" s="2"/>
      <c r="O433" s="2"/>
      <c r="P433" s="2"/>
      <c r="Q433" s="2"/>
      <c r="R433" s="2" t="str">
        <f>IF(Table_People[[#This Row],[Surname]]="", Table_People[[#This Row],[Name]], Table_People[[#This Row],[Name]]&amp;", "&amp;Table_People[[#This Row],[Surname]])</f>
        <v>Brendan, Connell</v>
      </c>
      <c r="S433" s="2" t="str">
        <f>IF(Table_People[[#This Row],[Surname]]="", Table_People[[#This Row],[Name]], Table_People[[#This Row],[Surname]]&amp;", "&amp;Table_People[[#This Row],[Name]])</f>
        <v>Connell, Brendan</v>
      </c>
      <c r="T433" s="2" t="str">
        <f>IF(COUNTIFS(Table_People[Hash_ID],Table_People[[#This Row],[Hash_ID]])&gt;1,"Y","N")</f>
        <v>N</v>
      </c>
      <c r="U433" s="2"/>
    </row>
    <row r="434" spans="1:21" x14ac:dyDescent="0.35">
      <c r="A434" s="2" t="str">
        <f>"P-" &amp; UPPER(TRIM(Table_People[[#This Row],[Surname]])) &amp; "|" &amp; UPPER(TRIM(Table_People[[#This Row],[Name]]))</f>
        <v>P-CONRAD|JOSEPH</v>
      </c>
      <c r="B434" s="2" t="s">
        <v>254</v>
      </c>
      <c r="C434" s="2" t="s">
        <v>255</v>
      </c>
      <c r="D434" s="2" t="s">
        <v>256</v>
      </c>
      <c r="E434" s="2" t="s">
        <v>51</v>
      </c>
      <c r="F434" s="2" t="s">
        <v>10</v>
      </c>
      <c r="G434" s="2" t="s">
        <v>10961</v>
      </c>
      <c r="H434" s="2"/>
      <c r="I434" s="2"/>
      <c r="J434" s="2"/>
      <c r="K434" s="2"/>
      <c r="L434" s="2"/>
      <c r="M434" s="2"/>
      <c r="N434" s="2"/>
      <c r="O434" s="2"/>
      <c r="P434" s="2"/>
      <c r="Q434" s="2"/>
      <c r="R434" s="2" t="str">
        <f>IF(Table_People[[#This Row],[Surname]]="", Table_People[[#This Row],[Name]], Table_People[[#This Row],[Name]]&amp;", "&amp;Table_People[[#This Row],[Surname]])</f>
        <v>Joseph, Conrad</v>
      </c>
      <c r="S434" s="2" t="str">
        <f>IF(Table_People[[#This Row],[Surname]]="", Table_People[[#This Row],[Name]], Table_People[[#This Row],[Surname]]&amp;", "&amp;Table_People[[#This Row],[Name]])</f>
        <v>Conrad, Joseph</v>
      </c>
      <c r="T434" s="2" t="str">
        <f>IF(COUNTIFS(Table_People[Hash_ID],Table_People[[#This Row],[Hash_ID]])&gt;1,"Y","N")</f>
        <v>N</v>
      </c>
      <c r="U434" s="2"/>
    </row>
    <row r="435" spans="1:21" x14ac:dyDescent="0.35">
      <c r="A435" s="2" t="str">
        <f>"P-" &amp; UPPER(TRIM(Table_People[[#This Row],[Surname]])) &amp; "|" &amp; UPPER(TRIM(Table_People[[#This Row],[Name]]))</f>
        <v>P-COOKE|PETER</v>
      </c>
      <c r="B435" s="2" t="s">
        <v>375</v>
      </c>
      <c r="C435" s="2" t="s">
        <v>20656</v>
      </c>
      <c r="D435" s="2"/>
      <c r="E435" s="2" t="s">
        <v>21183</v>
      </c>
      <c r="F435" s="2" t="s">
        <v>10</v>
      </c>
      <c r="G435" s="2" t="s">
        <v>91</v>
      </c>
      <c r="H435" s="2"/>
      <c r="I435" s="2"/>
      <c r="J435" s="2"/>
      <c r="K435" s="2"/>
      <c r="L435" s="2"/>
      <c r="M435" s="2"/>
      <c r="N435" s="2"/>
      <c r="O435" s="2"/>
      <c r="P435" s="2"/>
      <c r="Q435" s="2"/>
      <c r="R435" s="2" t="str">
        <f>IF(Table_People[[#This Row],[Surname]]="", Table_People[[#This Row],[Name]], Table_People[[#This Row],[Name]]&amp;", "&amp;Table_People[[#This Row],[Surname]])</f>
        <v>Peter, Cooke</v>
      </c>
      <c r="S435" s="2" t="str">
        <f>IF(Table_People[[#This Row],[Surname]]="", Table_People[[#This Row],[Name]], Table_People[[#This Row],[Surname]]&amp;", "&amp;Table_People[[#This Row],[Name]])</f>
        <v>Cooke, Peter</v>
      </c>
      <c r="T435" s="2" t="str">
        <f>IF(COUNTIFS(Table_People[Hash_ID],Table_People[[#This Row],[Hash_ID]])&gt;1,"Y","N")</f>
        <v>N</v>
      </c>
      <c r="U435" s="2"/>
    </row>
    <row r="436" spans="1:21" x14ac:dyDescent="0.35">
      <c r="A436" s="2" t="str">
        <f>"P-" &amp; UPPER(TRIM(Table_People[[#This Row],[Surname]])) &amp; "|" &amp; UPPER(TRIM(Table_People[[#This Row],[Name]]))</f>
        <v>P-COOPER|DENNIS</v>
      </c>
      <c r="B436" s="2" t="s">
        <v>6838</v>
      </c>
      <c r="C436" s="2" t="s">
        <v>6839</v>
      </c>
      <c r="D436" s="2"/>
      <c r="E436" s="2" t="s">
        <v>10773</v>
      </c>
      <c r="F436" s="2" t="s">
        <v>10</v>
      </c>
      <c r="G436" s="2" t="s">
        <v>63</v>
      </c>
      <c r="H436" s="2"/>
      <c r="I436" s="2"/>
      <c r="J436" s="2"/>
      <c r="K436" s="2"/>
      <c r="L436" s="2"/>
      <c r="M436" s="2"/>
      <c r="N436" s="2"/>
      <c r="O436" s="2"/>
      <c r="P436" s="2"/>
      <c r="Q436" s="2"/>
      <c r="R436" s="2" t="str">
        <f>IF(Table_People[[#This Row],[Surname]]="", Table_People[[#This Row],[Name]], Table_People[[#This Row],[Name]]&amp;", "&amp;Table_People[[#This Row],[Surname]])</f>
        <v>Dennis, Cooper</v>
      </c>
      <c r="S436" s="2" t="str">
        <f>IF(Table_People[[#This Row],[Surname]]="", Table_People[[#This Row],[Name]], Table_People[[#This Row],[Surname]]&amp;", "&amp;Table_People[[#This Row],[Name]])</f>
        <v>Cooper, Dennis</v>
      </c>
      <c r="T436" s="2" t="str">
        <f>IF(COUNTIFS(Table_People[Hash_ID],Table_People[[#This Row],[Hash_ID]])&gt;1,"Y","N")</f>
        <v>N</v>
      </c>
      <c r="U436" s="2"/>
    </row>
    <row r="437" spans="1:21" x14ac:dyDescent="0.35">
      <c r="A437" s="2" t="str">
        <f>"P-" &amp; UPPER(TRIM(Table_People[[#This Row],[Surname]])) &amp; "|" &amp; UPPER(TRIM(Table_People[[#This Row],[Name]]))</f>
        <v>P-COPPARD|A.E.</v>
      </c>
      <c r="B437" s="2" t="s">
        <v>8320</v>
      </c>
      <c r="C437" s="2" t="s">
        <v>8339</v>
      </c>
      <c r="D437" s="2" t="s">
        <v>8340</v>
      </c>
      <c r="E437" s="2" t="s">
        <v>389</v>
      </c>
      <c r="F437" s="2" t="s">
        <v>10</v>
      </c>
      <c r="G437" s="2" t="s">
        <v>91</v>
      </c>
      <c r="H437" s="2"/>
      <c r="I437" s="2"/>
      <c r="J437" s="2"/>
      <c r="K437" s="2"/>
      <c r="L437" s="2"/>
      <c r="M437" s="2"/>
      <c r="N437" s="2"/>
      <c r="O437" s="2"/>
      <c r="P437" s="2"/>
      <c r="Q437" s="2"/>
      <c r="R437" s="2" t="str">
        <f>IF(Table_People[[#This Row],[Surname]]="", Table_People[[#This Row],[Name]], Table_People[[#This Row],[Name]]&amp;", "&amp;Table_People[[#This Row],[Surname]])</f>
        <v>A.E., Coppard</v>
      </c>
      <c r="S437" s="2" t="str">
        <f>IF(Table_People[[#This Row],[Surname]]="", Table_People[[#This Row],[Name]], Table_People[[#This Row],[Surname]]&amp;", "&amp;Table_People[[#This Row],[Name]])</f>
        <v>Coppard, A.E.</v>
      </c>
      <c r="T437" s="2" t="str">
        <f>IF(COUNTIFS(Table_People[Hash_ID],Table_People[[#This Row],[Hash_ID]])&gt;1,"Y","N")</f>
        <v>N</v>
      </c>
      <c r="U437" s="2"/>
    </row>
    <row r="438" spans="1:21" x14ac:dyDescent="0.35">
      <c r="A438" s="2" t="str">
        <f>"P-" &amp; UPPER(TRIM(Table_People[[#This Row],[Surname]])) &amp; "|" &amp; UPPER(TRIM(Table_People[[#This Row],[Name]]))</f>
        <v>P-CORALLI|JEAN</v>
      </c>
      <c r="B438" s="2" t="s">
        <v>222</v>
      </c>
      <c r="C438" s="2" t="s">
        <v>12746</v>
      </c>
      <c r="D438" s="2" t="s">
        <v>12747</v>
      </c>
      <c r="E438" s="2" t="s">
        <v>12529</v>
      </c>
      <c r="F438" s="2" t="s">
        <v>10</v>
      </c>
      <c r="G438" s="2" t="s">
        <v>15</v>
      </c>
      <c r="H438" s="2"/>
      <c r="I438" s="2"/>
      <c r="J438" s="2"/>
      <c r="K438" s="2"/>
      <c r="L438" s="2"/>
      <c r="M438" s="2"/>
      <c r="N438" s="2"/>
      <c r="O438" s="2"/>
      <c r="P438" s="2"/>
      <c r="Q438" s="2"/>
      <c r="R438" s="2" t="str">
        <f>IF(Table_People[[#This Row],[Surname]]="", Table_People[[#This Row],[Name]], Table_People[[#This Row],[Name]]&amp;", "&amp;Table_People[[#This Row],[Surname]])</f>
        <v>Jean, Coralli</v>
      </c>
      <c r="S438" s="2" t="str">
        <f>IF(Table_People[[#This Row],[Surname]]="", Table_People[[#This Row],[Name]], Table_People[[#This Row],[Surname]]&amp;", "&amp;Table_People[[#This Row],[Name]])</f>
        <v>Coralli, Jean</v>
      </c>
      <c r="T438" s="2" t="str">
        <f>IF(COUNTIFS(Table_People[Hash_ID],Table_People[[#This Row],[Hash_ID]])&gt;1,"Y","N")</f>
        <v>N</v>
      </c>
      <c r="U438" s="2"/>
    </row>
    <row r="439" spans="1:21" ht="29" x14ac:dyDescent="0.35">
      <c r="A439" s="2" t="str">
        <f>"P-" &amp; UPPER(TRIM(Table_People[[#This Row],[Surname]])) &amp; "|" &amp; UPPER(TRIM(Table_People[[#This Row],[Name]]))</f>
        <v>P-CORBUSIER|LE</v>
      </c>
      <c r="B439" s="2" t="s">
        <v>12049</v>
      </c>
      <c r="C439" s="2" t="s">
        <v>12050</v>
      </c>
      <c r="D439" s="2" t="s">
        <v>12051</v>
      </c>
      <c r="E439" s="2" t="s">
        <v>12052</v>
      </c>
      <c r="F439" s="2" t="s">
        <v>10</v>
      </c>
      <c r="G439" s="2" t="s">
        <v>10985</v>
      </c>
      <c r="H439" s="2"/>
      <c r="I439" s="2"/>
      <c r="J439" s="2"/>
      <c r="K439" s="2"/>
      <c r="L439" s="2"/>
      <c r="M439" s="2"/>
      <c r="N439" s="2"/>
      <c r="O439" s="2"/>
      <c r="P439" s="2"/>
      <c r="Q439" s="2"/>
      <c r="R439" s="2" t="str">
        <f>IF(Table_People[[#This Row],[Surname]]="", Table_People[[#This Row],[Name]], Table_People[[#This Row],[Name]]&amp;", "&amp;Table_People[[#This Row],[Surname]])</f>
        <v>Le, Corbusier</v>
      </c>
      <c r="S439" s="2" t="str">
        <f>IF(Table_People[[#This Row],[Surname]]="", Table_People[[#This Row],[Name]], Table_People[[#This Row],[Surname]]&amp;", "&amp;Table_People[[#This Row],[Name]])</f>
        <v>Corbusier, Le</v>
      </c>
      <c r="T439" s="2" t="str">
        <f>IF(COUNTIFS(Table_People[Hash_ID],Table_People[[#This Row],[Hash_ID]])&gt;1,"Y","N")</f>
        <v>N</v>
      </c>
      <c r="U439" s="2"/>
    </row>
    <row r="440" spans="1:21" x14ac:dyDescent="0.35">
      <c r="A440" s="2" t="str">
        <f>"P-" &amp; UPPER(TRIM(Table_People[[#This Row],[Surname]])) &amp; "|" &amp; UPPER(TRIM(Table_People[[#This Row],[Name]]))</f>
        <v>P-CORNELISZ. VAN OOSTZANEN|JACOB</v>
      </c>
      <c r="B440" s="2" t="s">
        <v>904</v>
      </c>
      <c r="C440" s="2" t="s">
        <v>3117</v>
      </c>
      <c r="D440" s="2"/>
      <c r="E440" s="2" t="s">
        <v>3118</v>
      </c>
      <c r="F440" s="2" t="s">
        <v>10</v>
      </c>
      <c r="G440" s="2" t="s">
        <v>48</v>
      </c>
      <c r="H440" s="2"/>
      <c r="I440" s="2"/>
      <c r="J440" s="2"/>
      <c r="K440" s="2"/>
      <c r="L440" s="2"/>
      <c r="M440" s="2"/>
      <c r="N440" s="2"/>
      <c r="O440" s="2"/>
      <c r="P440" s="2"/>
      <c r="Q440" s="2"/>
      <c r="R440" s="2" t="str">
        <f>IF(Table_People[[#This Row],[Surname]]="", Table_People[[#This Row],[Name]], Table_People[[#This Row],[Name]]&amp;", "&amp;Table_People[[#This Row],[Surname]])</f>
        <v>Jacob, Cornelisz. van Oostzanen</v>
      </c>
      <c r="S440" s="2" t="str">
        <f>IF(Table_People[[#This Row],[Surname]]="", Table_People[[#This Row],[Name]], Table_People[[#This Row],[Surname]]&amp;", "&amp;Table_People[[#This Row],[Name]])</f>
        <v>Cornelisz. van Oostzanen, Jacob</v>
      </c>
      <c r="T440" s="2" t="str">
        <f>IF(COUNTIFS(Table_People[Hash_ID],Table_People[[#This Row],[Hash_ID]])&gt;1,"Y","N")</f>
        <v>N</v>
      </c>
      <c r="U440" s="2"/>
    </row>
    <row r="441" spans="1:21" x14ac:dyDescent="0.35">
      <c r="A441" s="2" t="str">
        <f>"P-" &amp; UPPER(TRIM(Table_People[[#This Row],[Surname]])) &amp; "|" &amp; UPPER(TRIM(Table_People[[#This Row],[Name]]))</f>
        <v>P-CORRODI|HERMANN</v>
      </c>
      <c r="B441" s="2" t="s">
        <v>537</v>
      </c>
      <c r="C441" s="2" t="s">
        <v>3093</v>
      </c>
      <c r="D441" s="2"/>
      <c r="E441" s="2" t="s">
        <v>1389</v>
      </c>
      <c r="F441" s="2" t="s">
        <v>10</v>
      </c>
      <c r="G441" s="2" t="s">
        <v>10949</v>
      </c>
      <c r="H441" s="2"/>
      <c r="I441" s="2"/>
      <c r="J441" s="2"/>
      <c r="K441" s="2"/>
      <c r="L441" s="2"/>
      <c r="M441" s="2"/>
      <c r="N441" s="2"/>
      <c r="O441" s="2"/>
      <c r="P441" s="2"/>
      <c r="Q441" s="2"/>
      <c r="R441" s="2" t="str">
        <f>IF(Table_People[[#This Row],[Surname]]="", Table_People[[#This Row],[Name]], Table_People[[#This Row],[Name]]&amp;", "&amp;Table_People[[#This Row],[Surname]])</f>
        <v>Hermann, Corrodi</v>
      </c>
      <c r="S441" s="2" t="str">
        <f>IF(Table_People[[#This Row],[Surname]]="", Table_People[[#This Row],[Name]], Table_People[[#This Row],[Surname]]&amp;", "&amp;Table_People[[#This Row],[Name]])</f>
        <v>Corrodi, Hermann</v>
      </c>
      <c r="T441" s="2" t="str">
        <f>IF(COUNTIFS(Table_People[Hash_ID],Table_People[[#This Row],[Hash_ID]])&gt;1,"Y","N")</f>
        <v>N</v>
      </c>
      <c r="U441" s="2"/>
    </row>
    <row r="442" spans="1:21" x14ac:dyDescent="0.35">
      <c r="A442" s="2" t="str">
        <f>"P-" &amp; UPPER(TRIM(Table_People[[#This Row],[Surname]])) &amp; "|" &amp; UPPER(TRIM(Table_People[[#This Row],[Name]]))</f>
        <v>P-CORTÁZAR|JULIO</v>
      </c>
      <c r="B442" s="2" t="s">
        <v>264</v>
      </c>
      <c r="C442" s="2" t="s">
        <v>265</v>
      </c>
      <c r="D442" s="2"/>
      <c r="E442" s="2" t="s">
        <v>10757</v>
      </c>
      <c r="F442" s="2" t="s">
        <v>10</v>
      </c>
      <c r="G442" s="2" t="s">
        <v>249</v>
      </c>
      <c r="H442" s="2"/>
      <c r="I442" s="2"/>
      <c r="J442" s="2"/>
      <c r="K442" s="2"/>
      <c r="L442" s="2"/>
      <c r="M442" s="2"/>
      <c r="N442" s="2"/>
      <c r="O442" s="2"/>
      <c r="P442" s="2"/>
      <c r="Q442" s="2"/>
      <c r="R442" s="2" t="str">
        <f>IF(Table_People[[#This Row],[Surname]]="", Table_People[[#This Row],[Name]], Table_People[[#This Row],[Name]]&amp;", "&amp;Table_People[[#This Row],[Surname]])</f>
        <v>Julio, Cortázar</v>
      </c>
      <c r="S442" s="2" t="str">
        <f>IF(Table_People[[#This Row],[Surname]]="", Table_People[[#This Row],[Name]], Table_People[[#This Row],[Surname]]&amp;", "&amp;Table_People[[#This Row],[Name]])</f>
        <v>Cortázar, Julio</v>
      </c>
      <c r="T442" s="2" t="str">
        <f>IF(COUNTIFS(Table_People[Hash_ID],Table_People[[#This Row],[Hash_ID]])&gt;1,"Y","N")</f>
        <v>N</v>
      </c>
      <c r="U442" s="2"/>
    </row>
    <row r="443" spans="1:21" ht="29" x14ac:dyDescent="0.35">
      <c r="A443" s="2" t="str">
        <f>"P-" &amp; UPPER(TRIM(Table_People[[#This Row],[Surname]])) &amp; "|" &amp; UPPER(TRIM(Table_People[[#This Row],[Name]]))</f>
        <v>P-CORTÉS|JOAQUÍN</v>
      </c>
      <c r="B443" s="2" t="s">
        <v>12677</v>
      </c>
      <c r="C443" s="2" t="s">
        <v>12678</v>
      </c>
      <c r="D443" s="2" t="s">
        <v>12679</v>
      </c>
      <c r="E443" s="2" t="s">
        <v>12680</v>
      </c>
      <c r="F443" s="2" t="s">
        <v>10</v>
      </c>
      <c r="G443" s="2" t="s">
        <v>127</v>
      </c>
      <c r="H443" s="2"/>
      <c r="I443" s="2"/>
      <c r="J443" s="2"/>
      <c r="K443" s="2"/>
      <c r="L443" s="2"/>
      <c r="M443" s="2"/>
      <c r="N443" s="2"/>
      <c r="O443" s="2"/>
      <c r="P443" s="2"/>
      <c r="Q443" s="2"/>
      <c r="R443" s="2" t="str">
        <f>IF(Table_People[[#This Row],[Surname]]="", Table_People[[#This Row],[Name]], Table_People[[#This Row],[Name]]&amp;", "&amp;Table_People[[#This Row],[Surname]])</f>
        <v>Joaquín, Cortés</v>
      </c>
      <c r="S443" s="2" t="str">
        <f>IF(Table_People[[#This Row],[Surname]]="", Table_People[[#This Row],[Name]], Table_People[[#This Row],[Surname]]&amp;", "&amp;Table_People[[#This Row],[Name]])</f>
        <v>Cortés, Joaquín</v>
      </c>
      <c r="T443" s="2" t="str">
        <f>IF(COUNTIFS(Table_People[Hash_ID],Table_People[[#This Row],[Hash_ID]])&gt;1,"Y","N")</f>
        <v>N</v>
      </c>
      <c r="U443" s="2"/>
    </row>
    <row r="444" spans="1:21" x14ac:dyDescent="0.35">
      <c r="A444" s="2" t="str">
        <f>"P-" &amp; UPPER(TRIM(Table_People[[#This Row],[Surname]])) &amp; "|" &amp; UPPER(TRIM(Table_People[[#This Row],[Name]]))</f>
        <v>P-COSTA|PEDRO</v>
      </c>
      <c r="B444" s="2" t="s">
        <v>1174</v>
      </c>
      <c r="C444" s="2" t="s">
        <v>1175</v>
      </c>
      <c r="D444" s="2"/>
      <c r="E444" s="2" t="s">
        <v>1060</v>
      </c>
      <c r="F444" s="2" t="s">
        <v>10</v>
      </c>
      <c r="G444" s="2" t="s">
        <v>130</v>
      </c>
      <c r="H444" s="2"/>
      <c r="I444" s="2"/>
      <c r="J444" s="2"/>
      <c r="K444" s="2"/>
      <c r="L444" s="2"/>
      <c r="M444" s="2"/>
      <c r="N444" s="2"/>
      <c r="O444" s="2"/>
      <c r="P444" s="2"/>
      <c r="Q444" s="2"/>
      <c r="R444" s="2" t="str">
        <f>IF(Table_People[[#This Row],[Surname]]="", Table_People[[#This Row],[Name]], Table_People[[#This Row],[Name]]&amp;", "&amp;Table_People[[#This Row],[Surname]])</f>
        <v>Pedro, Costa</v>
      </c>
      <c r="S444" s="2" t="str">
        <f>IF(Table_People[[#This Row],[Surname]]="", Table_People[[#This Row],[Name]], Table_People[[#This Row],[Surname]]&amp;", "&amp;Table_People[[#This Row],[Name]])</f>
        <v>Costa, Pedro</v>
      </c>
      <c r="T444" s="2" t="str">
        <f>IF(COUNTIFS(Table_People[Hash_ID],Table_People[[#This Row],[Hash_ID]])&gt;1,"Y","N")</f>
        <v>N</v>
      </c>
      <c r="U444" s="2"/>
    </row>
    <row r="445" spans="1:21" ht="29" x14ac:dyDescent="0.35">
      <c r="A445" s="2" t="str">
        <f>"P-" &amp; UPPER(TRIM(Table_People[[#This Row],[Surname]])) &amp; "|" &amp; UPPER(TRIM(Table_People[[#This Row],[Name]]))</f>
        <v>P-COUPERIN|FRANÇOIS</v>
      </c>
      <c r="B445" s="2" t="s">
        <v>138</v>
      </c>
      <c r="C445" s="2" t="s">
        <v>12452</v>
      </c>
      <c r="D445" s="2" t="s">
        <v>12453</v>
      </c>
      <c r="E445" s="2" t="s">
        <v>12454</v>
      </c>
      <c r="F445" s="2" t="s">
        <v>10</v>
      </c>
      <c r="G445" s="2" t="s">
        <v>15</v>
      </c>
      <c r="H445" s="2"/>
      <c r="I445" s="2"/>
      <c r="J445" s="2"/>
      <c r="K445" s="2"/>
      <c r="L445" s="2"/>
      <c r="M445" s="2"/>
      <c r="N445" s="2"/>
      <c r="O445" s="2"/>
      <c r="P445" s="2"/>
      <c r="Q445" s="2"/>
      <c r="R445" s="2" t="str">
        <f>IF(Table_People[[#This Row],[Surname]]="", Table_People[[#This Row],[Name]], Table_People[[#This Row],[Name]]&amp;", "&amp;Table_People[[#This Row],[Surname]])</f>
        <v>François, Couperin</v>
      </c>
      <c r="S445" s="2" t="str">
        <f>IF(Table_People[[#This Row],[Surname]]="", Table_People[[#This Row],[Name]], Table_People[[#This Row],[Surname]]&amp;", "&amp;Table_People[[#This Row],[Name]])</f>
        <v>Couperin, François</v>
      </c>
      <c r="T445" s="2" t="str">
        <f>IF(COUNTIFS(Table_People[Hash_ID],Table_People[[#This Row],[Hash_ID]])&gt;1,"Y","N")</f>
        <v>N</v>
      </c>
      <c r="U445" s="2"/>
    </row>
    <row r="446" spans="1:21" x14ac:dyDescent="0.35">
      <c r="A446" s="2" t="str">
        <f>"P-" &amp; UPPER(TRIM(Table_People[[#This Row],[Surname]])) &amp; "|" &amp; UPPER(TRIM(Table_People[[#This Row],[Name]]))</f>
        <v>P-COURBET|GUSTAVE</v>
      </c>
      <c r="B446" s="2" t="s">
        <v>173</v>
      </c>
      <c r="C446" s="2" t="s">
        <v>3082</v>
      </c>
      <c r="D446" s="2" t="s">
        <v>3083</v>
      </c>
      <c r="E446" s="2" t="s">
        <v>1389</v>
      </c>
      <c r="F446" s="2" t="s">
        <v>10</v>
      </c>
      <c r="G446" s="2" t="s">
        <v>15</v>
      </c>
      <c r="H446" s="2"/>
      <c r="I446" s="2"/>
      <c r="J446" s="2"/>
      <c r="K446" s="2"/>
      <c r="L446" s="2"/>
      <c r="M446" s="2"/>
      <c r="N446" s="2"/>
      <c r="O446" s="2"/>
      <c r="P446" s="2"/>
      <c r="Q446" s="2"/>
      <c r="R446" s="2" t="str">
        <f>IF(Table_People[[#This Row],[Surname]]="", Table_People[[#This Row],[Name]], Table_People[[#This Row],[Name]]&amp;", "&amp;Table_People[[#This Row],[Surname]])</f>
        <v>Gustave, Courbet</v>
      </c>
      <c r="S446" s="2" t="str">
        <f>IF(Table_People[[#This Row],[Surname]]="", Table_People[[#This Row],[Name]], Table_People[[#This Row],[Surname]]&amp;", "&amp;Table_People[[#This Row],[Name]])</f>
        <v>Courbet, Gustave</v>
      </c>
      <c r="T446" s="2" t="str">
        <f>IF(COUNTIFS(Table_People[Hash_ID],Table_People[[#This Row],[Hash_ID]])&gt;1,"Y","N")</f>
        <v>N</v>
      </c>
      <c r="U446" s="2"/>
    </row>
    <row r="447" spans="1:21" x14ac:dyDescent="0.35">
      <c r="A447" s="2" t="str">
        <f>"P-" &amp; UPPER(TRIM(Table_People[[#This Row],[Surname]])) &amp; "|" &amp; UPPER(TRIM(Table_People[[#This Row],[Name]]))</f>
        <v>P-CRAM|RALPH ADAMS</v>
      </c>
      <c r="B447" s="2" t="s">
        <v>8329</v>
      </c>
      <c r="C447" s="2" t="s">
        <v>8330</v>
      </c>
      <c r="D447" s="2"/>
      <c r="E447" s="2" t="s">
        <v>10841</v>
      </c>
      <c r="F447" s="2" t="s">
        <v>10</v>
      </c>
      <c r="G447" s="2" t="s">
        <v>63</v>
      </c>
      <c r="H447" s="2"/>
      <c r="I447" s="2"/>
      <c r="J447" s="2"/>
      <c r="K447" s="2"/>
      <c r="L447" s="2"/>
      <c r="M447" s="2"/>
      <c r="N447" s="2"/>
      <c r="O447" s="2"/>
      <c r="P447" s="2"/>
      <c r="Q447" s="2"/>
      <c r="R447" s="2" t="str">
        <f>IF(Table_People[[#This Row],[Surname]]="", Table_People[[#This Row],[Name]], Table_People[[#This Row],[Name]]&amp;", "&amp;Table_People[[#This Row],[Surname]])</f>
        <v>Ralph Adams, Cram</v>
      </c>
      <c r="S447" s="2" t="str">
        <f>IF(Table_People[[#This Row],[Surname]]="", Table_People[[#This Row],[Name]], Table_People[[#This Row],[Surname]]&amp;", "&amp;Table_People[[#This Row],[Name]])</f>
        <v>Cram, Ralph Adams</v>
      </c>
      <c r="T447" s="2" t="str">
        <f>IF(COUNTIFS(Table_People[Hash_ID],Table_People[[#This Row],[Hash_ID]])&gt;1,"Y","N")</f>
        <v>N</v>
      </c>
      <c r="U447" s="2"/>
    </row>
    <row r="448" spans="1:21" x14ac:dyDescent="0.35">
      <c r="A448" s="2" t="str">
        <f>"P-" &amp; UPPER(TRIM(Table_People[[#This Row],[Surname]])) &amp; "|" &amp; UPPER(TRIM(Table_People[[#This Row],[Name]]))</f>
        <v>P-CRANE|HART</v>
      </c>
      <c r="B448" s="2" t="s">
        <v>6142</v>
      </c>
      <c r="C448" s="2" t="s">
        <v>6143</v>
      </c>
      <c r="D448" s="2" t="s">
        <v>6144</v>
      </c>
      <c r="E448" s="2" t="s">
        <v>24</v>
      </c>
      <c r="F448" s="2" t="s">
        <v>10</v>
      </c>
      <c r="G448" s="2" t="s">
        <v>63</v>
      </c>
      <c r="H448" s="2"/>
      <c r="I448" s="2"/>
      <c r="J448" s="2"/>
      <c r="K448" s="2"/>
      <c r="L448" s="2"/>
      <c r="M448" s="2"/>
      <c r="N448" s="2"/>
      <c r="O448" s="2"/>
      <c r="P448" s="2"/>
      <c r="Q448" s="2"/>
      <c r="R448" s="2" t="str">
        <f>IF(Table_People[[#This Row],[Surname]]="", Table_People[[#This Row],[Name]], Table_People[[#This Row],[Name]]&amp;", "&amp;Table_People[[#This Row],[Surname]])</f>
        <v>Hart, Crane</v>
      </c>
      <c r="S448" s="2" t="str">
        <f>IF(Table_People[[#This Row],[Surname]]="", Table_People[[#This Row],[Name]], Table_People[[#This Row],[Surname]]&amp;", "&amp;Table_People[[#This Row],[Name]])</f>
        <v>Crane, Hart</v>
      </c>
      <c r="T448" s="2" t="str">
        <f>IF(COUNTIFS(Table_People[Hash_ID],Table_People[[#This Row],[Hash_ID]])&gt;1,"Y","N")</f>
        <v>N</v>
      </c>
      <c r="U448" s="2"/>
    </row>
    <row r="449" spans="1:21" x14ac:dyDescent="0.35">
      <c r="A449" s="2" t="str">
        <f>"P-" &amp; UPPER(TRIM(Table_People[[#This Row],[Surname]])) &amp; "|" &amp; UPPER(TRIM(Table_People[[#This Row],[Name]]))</f>
        <v>P-CRAWFORD|F. MARION</v>
      </c>
      <c r="B449" s="2" t="s">
        <v>8291</v>
      </c>
      <c r="C449" s="2" t="s">
        <v>8292</v>
      </c>
      <c r="D449" s="2"/>
      <c r="E449" s="2" t="s">
        <v>51</v>
      </c>
      <c r="F449" s="2" t="s">
        <v>10</v>
      </c>
      <c r="G449" s="2" t="s">
        <v>63</v>
      </c>
      <c r="H449" s="2"/>
      <c r="I449" s="2"/>
      <c r="J449" s="2"/>
      <c r="K449" s="2"/>
      <c r="L449" s="2"/>
      <c r="M449" s="2"/>
      <c r="N449" s="2"/>
      <c r="O449" s="2"/>
      <c r="P449" s="2"/>
      <c r="Q449" s="2"/>
      <c r="R449" s="2" t="str">
        <f>IF(Table_People[[#This Row],[Surname]]="", Table_People[[#This Row],[Name]], Table_People[[#This Row],[Name]]&amp;", "&amp;Table_People[[#This Row],[Surname]])</f>
        <v>F. Marion, Crawford</v>
      </c>
      <c r="S449" s="2" t="str">
        <f>IF(Table_People[[#This Row],[Surname]]="", Table_People[[#This Row],[Name]], Table_People[[#This Row],[Surname]]&amp;", "&amp;Table_People[[#This Row],[Name]])</f>
        <v>Crawford, F. Marion</v>
      </c>
      <c r="T449" s="2" t="str">
        <f>IF(COUNTIFS(Table_People[Hash_ID],Table_People[[#This Row],[Hash_ID]])&gt;1,"Y","N")</f>
        <v>N</v>
      </c>
      <c r="U449" s="2"/>
    </row>
    <row r="450" spans="1:21" x14ac:dyDescent="0.35">
      <c r="A450" s="2" t="str">
        <f>"P-" &amp; UPPER(TRIM(Table_People[[#This Row],[Surname]])) &amp; "|" &amp; UPPER(TRIM(Table_People[[#This Row],[Name]]))</f>
        <v>P-CRISP|QUENTIN S.</v>
      </c>
      <c r="B450" s="2" t="s">
        <v>8326</v>
      </c>
      <c r="C450" s="2" t="s">
        <v>8327</v>
      </c>
      <c r="D450" s="2"/>
      <c r="E450" s="2" t="s">
        <v>5485</v>
      </c>
      <c r="F450" s="2" t="s">
        <v>10</v>
      </c>
      <c r="G450" s="2" t="s">
        <v>91</v>
      </c>
      <c r="H450" s="2"/>
      <c r="I450" s="2"/>
      <c r="J450" s="2"/>
      <c r="K450" s="2"/>
      <c r="L450" s="2"/>
      <c r="M450" s="2"/>
      <c r="N450" s="2"/>
      <c r="O450" s="2"/>
      <c r="P450" s="2"/>
      <c r="Q450" s="2"/>
      <c r="R450" s="2" t="str">
        <f>IF(Table_People[[#This Row],[Surname]]="", Table_People[[#This Row],[Name]], Table_People[[#This Row],[Name]]&amp;", "&amp;Table_People[[#This Row],[Surname]])</f>
        <v>Quentin S., Crisp</v>
      </c>
      <c r="S450" s="2" t="str">
        <f>IF(Table_People[[#This Row],[Surname]]="", Table_People[[#This Row],[Name]], Table_People[[#This Row],[Surname]]&amp;", "&amp;Table_People[[#This Row],[Name]])</f>
        <v>Crisp, Quentin S.</v>
      </c>
      <c r="T450" s="2" t="str">
        <f>IF(COUNTIFS(Table_People[Hash_ID],Table_People[[#This Row],[Hash_ID]])&gt;1,"Y","N")</f>
        <v>N</v>
      </c>
      <c r="U450" s="2"/>
    </row>
    <row r="451" spans="1:21" x14ac:dyDescent="0.35">
      <c r="A451" s="2" t="str">
        <f>"P-" &amp; UPPER(TRIM(Table_People[[#This Row],[Surname]])) &amp; "|" &amp; UPPER(TRIM(Table_People[[#This Row],[Name]]))</f>
        <v>P-CRITCHLEY|SIMON</v>
      </c>
      <c r="B451" s="2" t="s">
        <v>2079</v>
      </c>
      <c r="C451" s="2" t="s">
        <v>20733</v>
      </c>
      <c r="D451" s="2"/>
      <c r="E451" s="2" t="s">
        <v>21226</v>
      </c>
      <c r="F451" s="2" t="s">
        <v>10</v>
      </c>
      <c r="G451" s="2" t="s">
        <v>72</v>
      </c>
      <c r="H451" s="2">
        <v>27</v>
      </c>
      <c r="I451" s="2" t="s">
        <v>21466</v>
      </c>
      <c r="J451" s="2">
        <v>1960</v>
      </c>
      <c r="K451" s="2"/>
      <c r="L451" s="2"/>
      <c r="M451" s="2"/>
      <c r="N451" s="2"/>
      <c r="O451" s="2"/>
      <c r="P451" s="2"/>
      <c r="Q451" s="2"/>
      <c r="R451" s="2" t="str">
        <f>IF(Table_People[[#This Row],[Surname]]="", Table_People[[#This Row],[Name]], Table_People[[#This Row],[Name]]&amp;", "&amp;Table_People[[#This Row],[Surname]])</f>
        <v>Simon, Critchley</v>
      </c>
      <c r="S451" s="2" t="str">
        <f>IF(Table_People[[#This Row],[Surname]]="", Table_People[[#This Row],[Name]], Table_People[[#This Row],[Surname]]&amp;", "&amp;Table_People[[#This Row],[Name]])</f>
        <v>Critchley, Simon</v>
      </c>
      <c r="T451" s="2" t="str">
        <f>IF(COUNTIFS(Table_People[Hash_ID],Table_People[[#This Row],[Hash_ID]])&gt;1,"Y","N")</f>
        <v>N</v>
      </c>
      <c r="U451" s="2"/>
    </row>
    <row r="452" spans="1:21" x14ac:dyDescent="0.35">
      <c r="A452" s="2" t="str">
        <f>"P-" &amp; UPPER(TRIM(Table_People[[#This Row],[Surname]])) &amp; "|" &amp; UPPER(TRIM(Table_People[[#This Row],[Name]]))</f>
        <v>P-CRONENBERG|BRANDON</v>
      </c>
      <c r="B452" s="2" t="s">
        <v>1250</v>
      </c>
      <c r="C452" s="2" t="s">
        <v>1251</v>
      </c>
      <c r="D452" s="2"/>
      <c r="E452" s="2" t="s">
        <v>1053</v>
      </c>
      <c r="F452" s="2" t="s">
        <v>10</v>
      </c>
      <c r="G452" s="2" t="s">
        <v>285</v>
      </c>
      <c r="H452" s="2"/>
      <c r="I452" s="2"/>
      <c r="J452" s="2"/>
      <c r="K452" s="2"/>
      <c r="L452" s="2"/>
      <c r="M452" s="2"/>
      <c r="N452" s="2"/>
      <c r="O452" s="2"/>
      <c r="P452" s="2"/>
      <c r="Q452" s="2"/>
      <c r="R452" s="2" t="str">
        <f>IF(Table_People[[#This Row],[Surname]]="", Table_People[[#This Row],[Name]], Table_People[[#This Row],[Name]]&amp;", "&amp;Table_People[[#This Row],[Surname]])</f>
        <v>Brandon, Cronenberg</v>
      </c>
      <c r="S452" s="2" t="str">
        <f>IF(Table_People[[#This Row],[Surname]]="", Table_People[[#This Row],[Name]], Table_People[[#This Row],[Surname]]&amp;", "&amp;Table_People[[#This Row],[Name]])</f>
        <v>Cronenberg, Brandon</v>
      </c>
      <c r="T452" s="2" t="str">
        <f>IF(COUNTIFS(Table_People[Hash_ID],Table_People[[#This Row],[Hash_ID]])&gt;1,"Y","N")</f>
        <v>N</v>
      </c>
      <c r="U452" s="2"/>
    </row>
    <row r="453" spans="1:21" ht="29" x14ac:dyDescent="0.35">
      <c r="A453" s="2" t="str">
        <f>"P-" &amp; UPPER(TRIM(Table_People[[#This Row],[Surname]])) &amp; "|" &amp; UPPER(TRIM(Table_People[[#This Row],[Name]]))</f>
        <v>P-CRONENBERG|DAVID</v>
      </c>
      <c r="B453" s="2" t="s">
        <v>92</v>
      </c>
      <c r="C453" s="2" t="s">
        <v>1251</v>
      </c>
      <c r="D453" s="2"/>
      <c r="E453" s="2" t="s">
        <v>1317</v>
      </c>
      <c r="F453" s="2" t="s">
        <v>10</v>
      </c>
      <c r="G453" s="2" t="s">
        <v>285</v>
      </c>
      <c r="H453" s="2"/>
      <c r="I453" s="2"/>
      <c r="J453" s="2"/>
      <c r="K453" s="2"/>
      <c r="L453" s="2"/>
      <c r="M453" s="2"/>
      <c r="N453" s="2"/>
      <c r="O453" s="2"/>
      <c r="P453" s="2"/>
      <c r="Q453" s="2"/>
      <c r="R453" s="2" t="str">
        <f>IF(Table_People[[#This Row],[Surname]]="", Table_People[[#This Row],[Name]], Table_People[[#This Row],[Name]]&amp;", "&amp;Table_People[[#This Row],[Surname]])</f>
        <v>David, Cronenberg</v>
      </c>
      <c r="S453" s="2" t="str">
        <f>IF(Table_People[[#This Row],[Surname]]="", Table_People[[#This Row],[Name]], Table_People[[#This Row],[Surname]]&amp;", "&amp;Table_People[[#This Row],[Name]])</f>
        <v>Cronenberg, David</v>
      </c>
      <c r="T453" s="2" t="str">
        <f>IF(COUNTIFS(Table_People[Hash_ID],Table_People[[#This Row],[Hash_ID]])&gt;1,"Y","N")</f>
        <v>N</v>
      </c>
      <c r="U453" s="2"/>
    </row>
    <row r="454" spans="1:21" x14ac:dyDescent="0.35">
      <c r="A454" s="2" t="str">
        <f>"P-" &amp; UPPER(TRIM(Table_People[[#This Row],[Surname]])) &amp; "|" &amp; UPPER(TRIM(Table_People[[#This Row],[Name]]))</f>
        <v>P-CROWLEY|ALEISTER</v>
      </c>
      <c r="B454" s="2" t="s">
        <v>780</v>
      </c>
      <c r="C454" s="2" t="s">
        <v>239</v>
      </c>
      <c r="D454" s="2"/>
      <c r="E454" s="2" t="s">
        <v>781</v>
      </c>
      <c r="F454" s="2" t="s">
        <v>10</v>
      </c>
      <c r="G454" s="2" t="s">
        <v>91</v>
      </c>
      <c r="H454" s="2"/>
      <c r="I454" s="2"/>
      <c r="J454" s="2"/>
      <c r="K454" s="2"/>
      <c r="L454" s="2"/>
      <c r="M454" s="2"/>
      <c r="N454" s="2"/>
      <c r="O454" s="2"/>
      <c r="P454" s="2"/>
      <c r="Q454" s="2"/>
      <c r="R454" s="2" t="str">
        <f>IF(Table_People[[#This Row],[Surname]]="", Table_People[[#This Row],[Name]], Table_People[[#This Row],[Name]]&amp;", "&amp;Table_People[[#This Row],[Surname]])</f>
        <v>Aleister, Crowley</v>
      </c>
      <c r="S454" s="2" t="str">
        <f>IF(Table_People[[#This Row],[Surname]]="", Table_People[[#This Row],[Name]], Table_People[[#This Row],[Surname]]&amp;", "&amp;Table_People[[#This Row],[Name]])</f>
        <v>Crowley, Aleister</v>
      </c>
      <c r="T454" s="2" t="str">
        <f>IF(COUNTIFS(Table_People[Hash_ID],Table_People[[#This Row],[Hash_ID]])&gt;1,"Y","N")</f>
        <v>N</v>
      </c>
      <c r="U454" s="2"/>
    </row>
    <row r="455" spans="1:21" x14ac:dyDescent="0.35">
      <c r="A455" s="2" t="str">
        <f>"P-" &amp; UPPER(TRIM(Table_People[[#This Row],[Surname]])) &amp; "|" &amp; UPPER(TRIM(Table_People[[#This Row],[Name]]))</f>
        <v>P-CROWLEY|JOHN</v>
      </c>
      <c r="B455" s="2" t="s">
        <v>235</v>
      </c>
      <c r="C455" s="2" t="s">
        <v>239</v>
      </c>
      <c r="D455" s="2"/>
      <c r="E455" s="2" t="s">
        <v>51</v>
      </c>
      <c r="F455" s="2" t="s">
        <v>10</v>
      </c>
      <c r="G455" s="2" t="s">
        <v>63</v>
      </c>
      <c r="H455" s="2"/>
      <c r="I455" s="2"/>
      <c r="J455" s="2"/>
      <c r="K455" s="2"/>
      <c r="L455" s="2"/>
      <c r="M455" s="2"/>
      <c r="N455" s="2"/>
      <c r="O455" s="2"/>
      <c r="P455" s="2"/>
      <c r="Q455" s="2"/>
      <c r="R455" s="2" t="str">
        <f>IF(Table_People[[#This Row],[Surname]]="", Table_People[[#This Row],[Name]], Table_People[[#This Row],[Name]]&amp;", "&amp;Table_People[[#This Row],[Surname]])</f>
        <v>John, Crowley</v>
      </c>
      <c r="S455" s="2" t="str">
        <f>IF(Table_People[[#This Row],[Surname]]="", Table_People[[#This Row],[Name]], Table_People[[#This Row],[Surname]]&amp;", "&amp;Table_People[[#This Row],[Name]])</f>
        <v>Crowley, John</v>
      </c>
      <c r="T455" s="2" t="str">
        <f>IF(COUNTIFS(Table_People[Hash_ID],Table_People[[#This Row],[Hash_ID]])&gt;1,"Y","N")</f>
        <v>N</v>
      </c>
      <c r="U455" s="2"/>
    </row>
    <row r="456" spans="1:21" x14ac:dyDescent="0.35">
      <c r="A456" s="2" t="str">
        <f>"P-" &amp; UPPER(TRIM(Table_People[[#This Row],[Surname]])) &amp; "|" &amp; UPPER(TRIM(Table_People[[#This Row],[Name]]))</f>
        <v>P-CULLBERG|BIRGIT</v>
      </c>
      <c r="B456" s="2" t="s">
        <v>12703</v>
      </c>
      <c r="C456" s="2" t="s">
        <v>12704</v>
      </c>
      <c r="D456" s="2" t="s">
        <v>12705</v>
      </c>
      <c r="E456" s="2" t="s">
        <v>12566</v>
      </c>
      <c r="F456" s="2" t="s">
        <v>25</v>
      </c>
      <c r="G456" s="2" t="s">
        <v>42</v>
      </c>
      <c r="H456" s="2"/>
      <c r="I456" s="2"/>
      <c r="J456" s="2"/>
      <c r="K456" s="2"/>
      <c r="L456" s="2"/>
      <c r="M456" s="2"/>
      <c r="N456" s="2"/>
      <c r="O456" s="2"/>
      <c r="P456" s="2"/>
      <c r="Q456" s="2"/>
      <c r="R456" s="2" t="str">
        <f>IF(Table_People[[#This Row],[Surname]]="", Table_People[[#This Row],[Name]], Table_People[[#This Row],[Name]]&amp;", "&amp;Table_People[[#This Row],[Surname]])</f>
        <v>Birgit, Cullberg</v>
      </c>
      <c r="S456" s="2" t="str">
        <f>IF(Table_People[[#This Row],[Surname]]="", Table_People[[#This Row],[Name]], Table_People[[#This Row],[Surname]]&amp;", "&amp;Table_People[[#This Row],[Name]])</f>
        <v>Cullberg, Birgit</v>
      </c>
      <c r="T456" s="2" t="str">
        <f>IF(COUNTIFS(Table_People[Hash_ID],Table_People[[#This Row],[Hash_ID]])&gt;1,"Y","N")</f>
        <v>N</v>
      </c>
      <c r="U456" s="2"/>
    </row>
    <row r="457" spans="1:21" x14ac:dyDescent="0.35">
      <c r="A457" s="2" t="str">
        <f>"P-" &amp; UPPER(TRIM(Table_People[[#This Row],[Surname]])) &amp; "|" &amp; UPPER(TRIM(Table_People[[#This Row],[Name]]))</f>
        <v>P-CUMMINGS|E.E.</v>
      </c>
      <c r="B457" s="2" t="s">
        <v>6841</v>
      </c>
      <c r="C457" s="2" t="s">
        <v>6842</v>
      </c>
      <c r="D457" s="2" t="s">
        <v>6843</v>
      </c>
      <c r="E457" s="2" t="s">
        <v>24</v>
      </c>
      <c r="F457" s="2" t="s">
        <v>10</v>
      </c>
      <c r="G457" s="2" t="s">
        <v>63</v>
      </c>
      <c r="H457" s="2"/>
      <c r="I457" s="2"/>
      <c r="J457" s="2"/>
      <c r="K457" s="2"/>
      <c r="L457" s="2"/>
      <c r="M457" s="2"/>
      <c r="N457" s="2"/>
      <c r="O457" s="2"/>
      <c r="P457" s="2"/>
      <c r="Q457" s="2"/>
      <c r="R457" s="2" t="str">
        <f>IF(Table_People[[#This Row],[Surname]]="", Table_People[[#This Row],[Name]], Table_People[[#This Row],[Name]]&amp;", "&amp;Table_People[[#This Row],[Surname]])</f>
        <v>E.E., Cummings</v>
      </c>
      <c r="S457" s="2" t="str">
        <f>IF(Table_People[[#This Row],[Surname]]="", Table_People[[#This Row],[Name]], Table_People[[#This Row],[Surname]]&amp;", "&amp;Table_People[[#This Row],[Name]])</f>
        <v>Cummings, E.E.</v>
      </c>
      <c r="T457" s="2" t="str">
        <f>IF(COUNTIFS(Table_People[Hash_ID],Table_People[[#This Row],[Hash_ID]])&gt;1,"Y","N")</f>
        <v>N</v>
      </c>
      <c r="U457" s="2"/>
    </row>
    <row r="458" spans="1:21" x14ac:dyDescent="0.35">
      <c r="A458" s="2" t="str">
        <f>"P-" &amp; UPPER(TRIM(Table_People[[#This Row],[Surname]])) &amp; "|" &amp; UPPER(TRIM(Table_People[[#This Row],[Name]]))</f>
        <v>P-CUNNINGHAM|MERCE</v>
      </c>
      <c r="B458" s="2" t="s">
        <v>2403</v>
      </c>
      <c r="C458" s="2" t="s">
        <v>6030</v>
      </c>
      <c r="D458" s="2" t="s">
        <v>12528</v>
      </c>
      <c r="E458" s="2" t="s">
        <v>12529</v>
      </c>
      <c r="F458" s="2" t="s">
        <v>10</v>
      </c>
      <c r="G458" s="2" t="s">
        <v>63</v>
      </c>
      <c r="H458" s="2"/>
      <c r="I458" s="2"/>
      <c r="J458" s="2"/>
      <c r="K458" s="2"/>
      <c r="L458" s="2"/>
      <c r="M458" s="2"/>
      <c r="N458" s="2"/>
      <c r="O458" s="2"/>
      <c r="P458" s="2"/>
      <c r="Q458" s="2"/>
      <c r="R458" s="2" t="str">
        <f>IF(Table_People[[#This Row],[Surname]]="", Table_People[[#This Row],[Name]], Table_People[[#This Row],[Name]]&amp;", "&amp;Table_People[[#This Row],[Surname]])</f>
        <v>Merce, Cunningham</v>
      </c>
      <c r="S458" s="2" t="str">
        <f>IF(Table_People[[#This Row],[Surname]]="", Table_People[[#This Row],[Name]], Table_People[[#This Row],[Surname]]&amp;", "&amp;Table_People[[#This Row],[Name]])</f>
        <v>Cunningham, Merce</v>
      </c>
      <c r="T458" s="2" t="str">
        <f>IF(COUNTIFS(Table_People[Hash_ID],Table_People[[#This Row],[Hash_ID]])&gt;1,"Y","N")</f>
        <v>N</v>
      </c>
      <c r="U458" s="2"/>
    </row>
    <row r="459" spans="1:21" x14ac:dyDescent="0.35">
      <c r="A459" s="2" t="str">
        <f>"P-" &amp; UPPER(TRIM(Table_People[[#This Row],[Surname]])) &amp; "|" &amp; UPPER(TRIM(Table_People[[#This Row],[Name]]))</f>
        <v>P-CUNNINGHAM|SCOTT</v>
      </c>
      <c r="B459" s="2" t="s">
        <v>6029</v>
      </c>
      <c r="C459" s="2" t="s">
        <v>6030</v>
      </c>
      <c r="D459" s="2"/>
      <c r="E459" s="2" t="s">
        <v>10852</v>
      </c>
      <c r="F459" s="2" t="s">
        <v>10</v>
      </c>
      <c r="G459" s="2" t="s">
        <v>63</v>
      </c>
      <c r="H459" s="2"/>
      <c r="I459" s="2"/>
      <c r="J459" s="2"/>
      <c r="K459" s="2"/>
      <c r="L459" s="2"/>
      <c r="M459" s="2"/>
      <c r="N459" s="2"/>
      <c r="O459" s="2"/>
      <c r="P459" s="2"/>
      <c r="Q459" s="2"/>
      <c r="R459" s="2" t="str">
        <f>IF(Table_People[[#This Row],[Surname]]="", Table_People[[#This Row],[Name]], Table_People[[#This Row],[Name]]&amp;", "&amp;Table_People[[#This Row],[Surname]])</f>
        <v>Scott, Cunningham</v>
      </c>
      <c r="S459" s="2" t="str">
        <f>IF(Table_People[[#This Row],[Surname]]="", Table_People[[#This Row],[Name]], Table_People[[#This Row],[Surname]]&amp;", "&amp;Table_People[[#This Row],[Name]])</f>
        <v>Cunningham, Scott</v>
      </c>
      <c r="T459" s="2" t="str">
        <f>IF(COUNTIFS(Table_People[Hash_ID],Table_People[[#This Row],[Hash_ID]])&gt;1,"Y","N")</f>
        <v>N</v>
      </c>
      <c r="U459" s="2"/>
    </row>
    <row r="460" spans="1:21" x14ac:dyDescent="0.35">
      <c r="A460" s="2" t="str">
        <f>"P-" &amp; UPPER(TRIM(Table_People[[#This Row],[Surname]])) &amp; "|" &amp; UPPER(TRIM(Table_People[[#This Row],[Name]]))</f>
        <v>P-CURRIE|KEN</v>
      </c>
      <c r="B460" s="2" t="s">
        <v>3152</v>
      </c>
      <c r="C460" s="2" t="s">
        <v>3153</v>
      </c>
      <c r="D460" s="2"/>
      <c r="E460" s="2" t="s">
        <v>1389</v>
      </c>
      <c r="F460" s="2" t="s">
        <v>10</v>
      </c>
      <c r="G460" s="2" t="s">
        <v>349</v>
      </c>
      <c r="H460" s="2"/>
      <c r="I460" s="2"/>
      <c r="J460" s="2"/>
      <c r="K460" s="2"/>
      <c r="L460" s="2"/>
      <c r="M460" s="2"/>
      <c r="N460" s="2"/>
      <c r="O460" s="2"/>
      <c r="P460" s="2"/>
      <c r="Q460" s="2"/>
      <c r="R460" s="2" t="str">
        <f>IF(Table_People[[#This Row],[Surname]]="", Table_People[[#This Row],[Name]], Table_People[[#This Row],[Name]]&amp;", "&amp;Table_People[[#This Row],[Surname]])</f>
        <v>Ken, Currie</v>
      </c>
      <c r="S460" s="2" t="str">
        <f>IF(Table_People[[#This Row],[Surname]]="", Table_People[[#This Row],[Name]], Table_People[[#This Row],[Surname]]&amp;", "&amp;Table_People[[#This Row],[Name]])</f>
        <v>Currie, Ken</v>
      </c>
      <c r="T460" s="2" t="str">
        <f>IF(COUNTIFS(Table_People[Hash_ID],Table_People[[#This Row],[Hash_ID]])&gt;1,"Y","N")</f>
        <v>N</v>
      </c>
      <c r="U460" s="2"/>
    </row>
    <row r="461" spans="1:21" x14ac:dyDescent="0.35">
      <c r="A461" s="2" t="str">
        <f>"P-" &amp; UPPER(TRIM(Table_People[[#This Row],[Surname]])) &amp; "|" &amp; UPPER(TRIM(Table_People[[#This Row],[Name]]))</f>
        <v>P-CURTIZ|MICHAEL</v>
      </c>
      <c r="B461" s="2" t="s">
        <v>1157</v>
      </c>
      <c r="C461" s="2" t="s">
        <v>1281</v>
      </c>
      <c r="D461" s="2"/>
      <c r="E461" s="2" t="s">
        <v>1060</v>
      </c>
      <c r="F461" s="2" t="s">
        <v>10</v>
      </c>
      <c r="G461" s="2" t="s">
        <v>10935</v>
      </c>
      <c r="H461" s="2"/>
      <c r="I461" s="2"/>
      <c r="J461" s="2"/>
      <c r="K461" s="2"/>
      <c r="L461" s="2"/>
      <c r="M461" s="2"/>
      <c r="N461" s="2"/>
      <c r="O461" s="2"/>
      <c r="P461" s="2"/>
      <c r="Q461" s="2"/>
      <c r="R461" s="2" t="str">
        <f>IF(Table_People[[#This Row],[Surname]]="", Table_People[[#This Row],[Name]], Table_People[[#This Row],[Name]]&amp;", "&amp;Table_People[[#This Row],[Surname]])</f>
        <v>Michael, Curtiz</v>
      </c>
      <c r="S461" s="2" t="str">
        <f>IF(Table_People[[#This Row],[Surname]]="", Table_People[[#This Row],[Name]], Table_People[[#This Row],[Surname]]&amp;", "&amp;Table_People[[#This Row],[Name]])</f>
        <v>Curtiz, Michael</v>
      </c>
      <c r="T461" s="2" t="str">
        <f>IF(COUNTIFS(Table_People[Hash_ID],Table_People[[#This Row],[Hash_ID]])&gt;1,"Y","N")</f>
        <v>N</v>
      </c>
      <c r="U461" s="2"/>
    </row>
    <row r="462" spans="1:21" x14ac:dyDescent="0.35">
      <c r="A462" s="2" t="str">
        <f>"P-" &amp; UPPER(TRIM(Table_People[[#This Row],[Surname]])) &amp; "|" &amp; UPPER(TRIM(Table_People[[#This Row],[Name]]))</f>
        <v>P-CUTTER|NICK</v>
      </c>
      <c r="B462" s="2" t="s">
        <v>723</v>
      </c>
      <c r="C462" s="2" t="s">
        <v>20982</v>
      </c>
      <c r="D462" s="2" t="s">
        <v>21131</v>
      </c>
      <c r="E462" s="2" t="s">
        <v>1838</v>
      </c>
      <c r="F462" s="2" t="s">
        <v>10</v>
      </c>
      <c r="G462" s="2" t="s">
        <v>285</v>
      </c>
      <c r="H462" s="2"/>
      <c r="I462" s="2"/>
      <c r="J462" s="2">
        <v>1977</v>
      </c>
      <c r="K462" s="2"/>
      <c r="L462" s="2"/>
      <c r="M462" s="2"/>
      <c r="N462" s="2"/>
      <c r="O462" s="2"/>
      <c r="P462" s="2"/>
      <c r="Q462" s="2"/>
      <c r="R462" s="2" t="str">
        <f>IF(Table_People[[#This Row],[Surname]]="", Table_People[[#This Row],[Name]], Table_People[[#This Row],[Name]]&amp;", "&amp;Table_People[[#This Row],[Surname]])</f>
        <v>Nick, Cutter</v>
      </c>
      <c r="S462" s="2" t="str">
        <f>IF(Table_People[[#This Row],[Surname]]="", Table_People[[#This Row],[Name]], Table_People[[#This Row],[Surname]]&amp;", "&amp;Table_People[[#This Row],[Name]])</f>
        <v>Cutter, Nick</v>
      </c>
      <c r="T462" s="2" t="str">
        <f>IF(COUNTIFS(Table_People[Hash_ID],Table_People[[#This Row],[Hash_ID]])&gt;1,"Y","N")</f>
        <v>N</v>
      </c>
      <c r="U462" s="2"/>
    </row>
    <row r="463" spans="1:21" x14ac:dyDescent="0.35">
      <c r="A463" s="2" t="str">
        <f>"P-" &amp; UPPER(TRIM(Table_People[[#This Row],[Surname]])) &amp; "|" &amp; UPPER(TRIM(Table_People[[#This Row],[Name]]))</f>
        <v>P-D. PRIX|WOLF</v>
      </c>
      <c r="B463" s="2" t="s">
        <v>12297</v>
      </c>
      <c r="C463" s="2" t="s">
        <v>12298</v>
      </c>
      <c r="D463" s="2" t="s">
        <v>12299</v>
      </c>
      <c r="E463" s="2" t="s">
        <v>12045</v>
      </c>
      <c r="F463" s="2" t="s">
        <v>10</v>
      </c>
      <c r="G463" s="2" t="s">
        <v>288</v>
      </c>
      <c r="H463" s="2"/>
      <c r="I463" s="2"/>
      <c r="J463" s="2"/>
      <c r="K463" s="2"/>
      <c r="L463" s="2"/>
      <c r="M463" s="2"/>
      <c r="N463" s="2"/>
      <c r="O463" s="2"/>
      <c r="P463" s="2"/>
      <c r="Q463" s="2"/>
      <c r="R463" s="2" t="str">
        <f>IF(Table_People[[#This Row],[Surname]]="", Table_People[[#This Row],[Name]], Table_People[[#This Row],[Name]]&amp;", "&amp;Table_People[[#This Row],[Surname]])</f>
        <v>Wolf, D. Prix</v>
      </c>
      <c r="S463" s="2" t="str">
        <f>IF(Table_People[[#This Row],[Surname]]="", Table_People[[#This Row],[Name]], Table_People[[#This Row],[Surname]]&amp;", "&amp;Table_People[[#This Row],[Name]])</f>
        <v>D. Prix, Wolf</v>
      </c>
      <c r="T463" s="2" t="str">
        <f>IF(COUNTIFS(Table_People[Hash_ID],Table_People[[#This Row],[Hash_ID]])&gt;1,"Y","N")</f>
        <v>N</v>
      </c>
      <c r="U463" s="2"/>
    </row>
    <row r="464" spans="1:21" ht="29" x14ac:dyDescent="0.35">
      <c r="A464" s="2" t="str">
        <f>"P-" &amp; UPPER(TRIM(Table_People[[#This Row],[Surname]])) &amp; "|" &amp; UPPER(TRIM(Table_People[[#This Row],[Name]]))</f>
        <v>P-DA VINCI|LEONARDO</v>
      </c>
      <c r="B464" s="2" t="s">
        <v>1502</v>
      </c>
      <c r="C464" s="2" t="s">
        <v>1503</v>
      </c>
      <c r="D464" s="2" t="s">
        <v>3161</v>
      </c>
      <c r="E464" s="2" t="s">
        <v>3302</v>
      </c>
      <c r="F464" s="2" t="s">
        <v>10</v>
      </c>
      <c r="G464" s="2" t="s">
        <v>87</v>
      </c>
      <c r="H464" s="2"/>
      <c r="I464" s="2"/>
      <c r="J464" s="2"/>
      <c r="K464" s="2"/>
      <c r="L464" s="2"/>
      <c r="M464" s="2"/>
      <c r="N464" s="2"/>
      <c r="O464" s="2"/>
      <c r="P464" s="2"/>
      <c r="Q464" s="2"/>
      <c r="R464" s="2" t="str">
        <f>IF(Table_People[[#This Row],[Surname]]="", Table_People[[#This Row],[Name]], Table_People[[#This Row],[Name]]&amp;", "&amp;Table_People[[#This Row],[Surname]])</f>
        <v>Leonardo, da Vinci</v>
      </c>
      <c r="S464" s="2" t="str">
        <f>IF(Table_People[[#This Row],[Surname]]="", Table_People[[#This Row],[Name]], Table_People[[#This Row],[Surname]]&amp;", "&amp;Table_People[[#This Row],[Name]])</f>
        <v>da Vinci, Leonardo</v>
      </c>
      <c r="T464" s="2" t="str">
        <f>IF(COUNTIFS(Table_People[Hash_ID],Table_People[[#This Row],[Hash_ID]])&gt;1,"Y","N")</f>
        <v>Y</v>
      </c>
      <c r="U464" s="2"/>
    </row>
    <row r="465" spans="1:21" x14ac:dyDescent="0.35">
      <c r="A465" s="2" t="str">
        <f>"P-" &amp; UPPER(TRIM(Table_People[[#This Row],[Surname]])) &amp; "|" &amp; UPPER(TRIM(Table_People[[#This Row],[Name]]))</f>
        <v>P-DACRE|CHARLOTTE</v>
      </c>
      <c r="B465" s="2" t="s">
        <v>69</v>
      </c>
      <c r="C465" s="2" t="s">
        <v>510</v>
      </c>
      <c r="D465" s="2" t="s">
        <v>511</v>
      </c>
      <c r="E465" s="2" t="s">
        <v>512</v>
      </c>
      <c r="F465" s="2" t="s">
        <v>25</v>
      </c>
      <c r="G465" s="2" t="s">
        <v>72</v>
      </c>
      <c r="H465" s="2"/>
      <c r="I465" s="2"/>
      <c r="J465" s="2"/>
      <c r="K465" s="2"/>
      <c r="L465" s="2"/>
      <c r="M465" s="2"/>
      <c r="N465" s="2"/>
      <c r="O465" s="2"/>
      <c r="P465" s="2"/>
      <c r="Q465" s="2"/>
      <c r="R465" s="2" t="str">
        <f>IF(Table_People[[#This Row],[Surname]]="", Table_People[[#This Row],[Name]], Table_People[[#This Row],[Name]]&amp;", "&amp;Table_People[[#This Row],[Surname]])</f>
        <v>Charlotte, Dacre</v>
      </c>
      <c r="S465" s="2" t="str">
        <f>IF(Table_People[[#This Row],[Surname]]="", Table_People[[#This Row],[Name]], Table_People[[#This Row],[Surname]]&amp;", "&amp;Table_People[[#This Row],[Name]])</f>
        <v>Dacre, Charlotte</v>
      </c>
      <c r="T465" s="2" t="str">
        <f>IF(COUNTIFS(Table_People[Hash_ID],Table_People[[#This Row],[Hash_ID]])&gt;1,"Y","N")</f>
        <v>N</v>
      </c>
      <c r="U465" s="2"/>
    </row>
    <row r="466" spans="1:21" x14ac:dyDescent="0.35">
      <c r="A466" s="2" t="str">
        <f>"P-" &amp; UPPER(TRIM(Table_People[[#This Row],[Surname]])) &amp; "|" &amp; UPPER(TRIM(Table_People[[#This Row],[Name]]))</f>
        <v>P-DADD|RICHARD</v>
      </c>
      <c r="B466" s="2" t="s">
        <v>700</v>
      </c>
      <c r="C466" s="2" t="s">
        <v>1733</v>
      </c>
      <c r="D466" s="2"/>
      <c r="E466" s="2" t="s">
        <v>1389</v>
      </c>
      <c r="F466" s="2" t="s">
        <v>10</v>
      </c>
      <c r="G466" s="2" t="s">
        <v>91</v>
      </c>
      <c r="H466" s="2"/>
      <c r="I466" s="2"/>
      <c r="J466" s="2"/>
      <c r="K466" s="2"/>
      <c r="L466" s="2"/>
      <c r="M466" s="2"/>
      <c r="N466" s="2"/>
      <c r="O466" s="2"/>
      <c r="P466" s="2"/>
      <c r="Q466" s="2"/>
      <c r="R466" s="2" t="str">
        <f>IF(Table_People[[#This Row],[Surname]]="", Table_People[[#This Row],[Name]], Table_People[[#This Row],[Name]]&amp;", "&amp;Table_People[[#This Row],[Surname]])</f>
        <v>Richard, Dadd</v>
      </c>
      <c r="S466" s="2" t="str">
        <f>IF(Table_People[[#This Row],[Surname]]="", Table_People[[#This Row],[Name]], Table_People[[#This Row],[Surname]]&amp;", "&amp;Table_People[[#This Row],[Name]])</f>
        <v>Dadd, Richard</v>
      </c>
      <c r="T466" s="2" t="str">
        <f>IF(COUNTIFS(Table_People[Hash_ID],Table_People[[#This Row],[Hash_ID]])&gt;1,"Y","N")</f>
        <v>N</v>
      </c>
      <c r="U466" s="2"/>
    </row>
    <row r="467" spans="1:21" x14ac:dyDescent="0.35">
      <c r="A467" s="2" t="str">
        <f>"P-" &amp; UPPER(TRIM(Table_People[[#This Row],[Surname]])) &amp; "|" &amp; UPPER(TRIM(Table_People[[#This Row],[Name]]))</f>
        <v>P-DAHL|ROALD</v>
      </c>
      <c r="B467" s="2" t="s">
        <v>5711</v>
      </c>
      <c r="C467" s="2" t="s">
        <v>5712</v>
      </c>
      <c r="D467" s="2"/>
      <c r="E467" s="2" t="s">
        <v>62</v>
      </c>
      <c r="F467" s="2" t="s">
        <v>10</v>
      </c>
      <c r="G467" s="2" t="s">
        <v>91</v>
      </c>
      <c r="H467" s="2"/>
      <c r="I467" s="2"/>
      <c r="J467" s="2"/>
      <c r="K467" s="2"/>
      <c r="L467" s="2"/>
      <c r="M467" s="2"/>
      <c r="N467" s="2"/>
      <c r="O467" s="2"/>
      <c r="P467" s="2"/>
      <c r="Q467" s="2"/>
      <c r="R467" s="2" t="str">
        <f>IF(Table_People[[#This Row],[Surname]]="", Table_People[[#This Row],[Name]], Table_People[[#This Row],[Name]]&amp;", "&amp;Table_People[[#This Row],[Surname]])</f>
        <v>Roald, Dahl</v>
      </c>
      <c r="S467" s="2" t="str">
        <f>IF(Table_People[[#This Row],[Surname]]="", Table_People[[#This Row],[Name]], Table_People[[#This Row],[Surname]]&amp;", "&amp;Table_People[[#This Row],[Name]])</f>
        <v>Dahl, Roald</v>
      </c>
      <c r="T467" s="2" t="str">
        <f>IF(COUNTIFS(Table_People[Hash_ID],Table_People[[#This Row],[Hash_ID]])&gt;1,"Y","N")</f>
        <v>N</v>
      </c>
      <c r="U467" s="2"/>
    </row>
    <row r="468" spans="1:21" ht="43.5" x14ac:dyDescent="0.35">
      <c r="A468" s="2" t="str">
        <f>"P-" &amp; UPPER(TRIM(Table_People[[#This Row],[Surname]])) &amp; "|" &amp; UPPER(TRIM(Table_People[[#This Row],[Name]]))</f>
        <v>P-DALÍ|SALVADOR</v>
      </c>
      <c r="B468" s="2" t="s">
        <v>1546</v>
      </c>
      <c r="C468" s="2" t="s">
        <v>1547</v>
      </c>
      <c r="D468" s="2" t="s">
        <v>3198</v>
      </c>
      <c r="E468" s="2" t="s">
        <v>3199</v>
      </c>
      <c r="F468" s="2" t="s">
        <v>10</v>
      </c>
      <c r="G468" s="2" t="s">
        <v>127</v>
      </c>
      <c r="H468" s="2"/>
      <c r="I468" s="2"/>
      <c r="J468" s="2"/>
      <c r="K468" s="2"/>
      <c r="L468" s="2"/>
      <c r="M468" s="2"/>
      <c r="N468" s="2"/>
      <c r="O468" s="2"/>
      <c r="P468" s="2"/>
      <c r="Q468" s="2"/>
      <c r="R468" s="2" t="str">
        <f>IF(Table_People[[#This Row],[Surname]]="", Table_People[[#This Row],[Name]], Table_People[[#This Row],[Name]]&amp;", "&amp;Table_People[[#This Row],[Surname]])</f>
        <v>Salvador, Dalí</v>
      </c>
      <c r="S468" s="2" t="str">
        <f>IF(Table_People[[#This Row],[Surname]]="", Table_People[[#This Row],[Name]], Table_People[[#This Row],[Surname]]&amp;", "&amp;Table_People[[#This Row],[Name]])</f>
        <v>Dalí, Salvador</v>
      </c>
      <c r="T468" s="2" t="str">
        <f>IF(COUNTIFS(Table_People[Hash_ID],Table_People[[#This Row],[Hash_ID]])&gt;1,"Y","N")</f>
        <v>N</v>
      </c>
      <c r="U468" s="2"/>
    </row>
    <row r="469" spans="1:21" x14ac:dyDescent="0.35">
      <c r="A469" s="2" t="str">
        <f>"P-" &amp; UPPER(TRIM(Table_People[[#This Row],[Surname]])) &amp; "|" &amp; UPPER(TRIM(Table_People[[#This Row],[Name]]))</f>
        <v>P-DANBY|FRANCIS</v>
      </c>
      <c r="B469" s="2" t="s">
        <v>628</v>
      </c>
      <c r="C469" s="2" t="s">
        <v>1774</v>
      </c>
      <c r="D469" s="2"/>
      <c r="E469" s="2" t="s">
        <v>1389</v>
      </c>
      <c r="F469" s="2" t="s">
        <v>10</v>
      </c>
      <c r="G469" s="2" t="s">
        <v>55</v>
      </c>
      <c r="H469" s="2"/>
      <c r="I469" s="2"/>
      <c r="J469" s="2"/>
      <c r="K469" s="2"/>
      <c r="L469" s="2"/>
      <c r="M469" s="2"/>
      <c r="N469" s="2"/>
      <c r="O469" s="2"/>
      <c r="P469" s="2"/>
      <c r="Q469" s="2"/>
      <c r="R469" s="2" t="str">
        <f>IF(Table_People[[#This Row],[Surname]]="", Table_People[[#This Row],[Name]], Table_People[[#This Row],[Name]]&amp;", "&amp;Table_People[[#This Row],[Surname]])</f>
        <v>Francis, Danby</v>
      </c>
      <c r="S469" s="2" t="str">
        <f>IF(Table_People[[#This Row],[Surname]]="", Table_People[[#This Row],[Name]], Table_People[[#This Row],[Surname]]&amp;", "&amp;Table_People[[#This Row],[Name]])</f>
        <v>Danby, Francis</v>
      </c>
      <c r="T469" s="2" t="str">
        <f>IF(COUNTIFS(Table_People[Hash_ID],Table_People[[#This Row],[Hash_ID]])&gt;1,"Y","N")</f>
        <v>N</v>
      </c>
      <c r="U469" s="2"/>
    </row>
    <row r="470" spans="1:21" x14ac:dyDescent="0.35">
      <c r="A470" s="2" t="str">
        <f>"P-" &amp; UPPER(TRIM(Table_People[[#This Row],[Surname]])) &amp; "|" &amp; UPPER(TRIM(Table_People[[#This Row],[Name]]))</f>
        <v>P-DANIELEWSKI|MARK Z.</v>
      </c>
      <c r="B470" s="2" t="s">
        <v>323</v>
      </c>
      <c r="C470" s="2" t="s">
        <v>324</v>
      </c>
      <c r="D470" s="2"/>
      <c r="E470" s="2" t="s">
        <v>51</v>
      </c>
      <c r="F470" s="2" t="s">
        <v>10</v>
      </c>
      <c r="G470" s="2" t="s">
        <v>63</v>
      </c>
      <c r="H470" s="2"/>
      <c r="I470" s="2"/>
      <c r="J470" s="2"/>
      <c r="K470" s="2"/>
      <c r="L470" s="2"/>
      <c r="M470" s="2"/>
      <c r="N470" s="2"/>
      <c r="O470" s="2"/>
      <c r="P470" s="2"/>
      <c r="Q470" s="2"/>
      <c r="R470" s="2" t="str">
        <f>IF(Table_People[[#This Row],[Surname]]="", Table_People[[#This Row],[Name]], Table_People[[#This Row],[Name]]&amp;", "&amp;Table_People[[#This Row],[Surname]])</f>
        <v>Mark Z., Danielewski</v>
      </c>
      <c r="S470" s="2" t="str">
        <f>IF(Table_People[[#This Row],[Surname]]="", Table_People[[#This Row],[Name]], Table_People[[#This Row],[Surname]]&amp;", "&amp;Table_People[[#This Row],[Name]])</f>
        <v>Danielewski, Mark Z.</v>
      </c>
      <c r="T470" s="2" t="str">
        <f>IF(COUNTIFS(Table_People[Hash_ID],Table_People[[#This Row],[Hash_ID]])&gt;1,"Y","N")</f>
        <v>N</v>
      </c>
      <c r="U470" s="2"/>
    </row>
    <row r="471" spans="1:21" x14ac:dyDescent="0.35">
      <c r="A471" s="2" t="str">
        <f>"P-" &amp; UPPER(TRIM(Table_People[[#This Row],[Surname]])) &amp; "|" &amp; UPPER(TRIM(Table_People[[#This Row],[Name]]))</f>
        <v>P-DARA|EVAN</v>
      </c>
      <c r="B471" s="2" t="s">
        <v>6222</v>
      </c>
      <c r="C471" s="2" t="s">
        <v>6223</v>
      </c>
      <c r="D471" s="2"/>
      <c r="E471" s="2" t="s">
        <v>51</v>
      </c>
      <c r="F471" s="2" t="s">
        <v>10</v>
      </c>
      <c r="G471" s="2" t="s">
        <v>63</v>
      </c>
      <c r="H471" s="2"/>
      <c r="I471" s="2"/>
      <c r="J471" s="2"/>
      <c r="K471" s="2"/>
      <c r="L471" s="2"/>
      <c r="M471" s="2"/>
      <c r="N471" s="2"/>
      <c r="O471" s="2"/>
      <c r="P471" s="2"/>
      <c r="Q471" s="2"/>
      <c r="R471" s="2" t="str">
        <f>IF(Table_People[[#This Row],[Surname]]="", Table_People[[#This Row],[Name]], Table_People[[#This Row],[Name]]&amp;", "&amp;Table_People[[#This Row],[Surname]])</f>
        <v>Evan, Dara</v>
      </c>
      <c r="S471" s="2" t="str">
        <f>IF(Table_People[[#This Row],[Surname]]="", Table_People[[#This Row],[Name]], Table_People[[#This Row],[Surname]]&amp;", "&amp;Table_People[[#This Row],[Name]])</f>
        <v>Dara, Evan</v>
      </c>
      <c r="T471" s="2" t="str">
        <f>IF(COUNTIFS(Table_People[Hash_ID],Table_People[[#This Row],[Hash_ID]])&gt;1,"Y","N")</f>
        <v>N</v>
      </c>
      <c r="U471" s="2"/>
    </row>
    <row r="472" spans="1:21" x14ac:dyDescent="0.35">
      <c r="A472" s="2" t="str">
        <f>"P-" &amp; UPPER(TRIM(Table_People[[#This Row],[Surname]])) &amp; "|" &amp; UPPER(TRIM(Table_People[[#This Row],[Name]]))</f>
        <v>P-DARDEN|DOUGLAS</v>
      </c>
      <c r="B472" s="2" t="s">
        <v>5727</v>
      </c>
      <c r="C472" s="2" t="s">
        <v>12275</v>
      </c>
      <c r="D472" s="2" t="s">
        <v>12276</v>
      </c>
      <c r="E472" s="2" t="s">
        <v>12201</v>
      </c>
      <c r="F472" s="2" t="s">
        <v>10</v>
      </c>
      <c r="G472" s="2" t="s">
        <v>63</v>
      </c>
      <c r="H472" s="2"/>
      <c r="I472" s="2"/>
      <c r="J472" s="2"/>
      <c r="K472" s="2"/>
      <c r="L472" s="2"/>
      <c r="M472" s="2"/>
      <c r="N472" s="2"/>
      <c r="O472" s="2"/>
      <c r="P472" s="2"/>
      <c r="Q472" s="2"/>
      <c r="R472" s="2" t="str">
        <f>IF(Table_People[[#This Row],[Surname]]="", Table_People[[#This Row],[Name]], Table_People[[#This Row],[Name]]&amp;", "&amp;Table_People[[#This Row],[Surname]])</f>
        <v>Douglas, Darden</v>
      </c>
      <c r="S472" s="2" t="str">
        <f>IF(Table_People[[#This Row],[Surname]]="", Table_People[[#This Row],[Name]], Table_People[[#This Row],[Surname]]&amp;", "&amp;Table_People[[#This Row],[Name]])</f>
        <v>Darden, Douglas</v>
      </c>
      <c r="T472" s="2" t="str">
        <f>IF(COUNTIFS(Table_People[Hash_ID],Table_People[[#This Row],[Hash_ID]])&gt;1,"Y","N")</f>
        <v>N</v>
      </c>
      <c r="U472" s="2"/>
    </row>
    <row r="473" spans="1:21" x14ac:dyDescent="0.35">
      <c r="A473" s="2" t="str">
        <f>"P-" &amp; UPPER(TRIM(Table_People[[#This Row],[Surname]])) &amp; "|" &amp; UPPER(TRIM(Table_People[[#This Row],[Name]]))</f>
        <v>P-DARGER|HENRY</v>
      </c>
      <c r="B473" s="2" t="s">
        <v>189</v>
      </c>
      <c r="C473" s="2" t="s">
        <v>20540</v>
      </c>
      <c r="D473" s="2" t="s">
        <v>21027</v>
      </c>
      <c r="E473" s="2" t="s">
        <v>21156</v>
      </c>
      <c r="F473" s="2" t="s">
        <v>10</v>
      </c>
      <c r="G473" s="2" t="s">
        <v>63</v>
      </c>
      <c r="H473" s="2">
        <v>12</v>
      </c>
      <c r="I473" s="2" t="s">
        <v>20995</v>
      </c>
      <c r="J473" s="2">
        <v>1892</v>
      </c>
      <c r="K473" s="2"/>
      <c r="L473" s="2"/>
      <c r="M473" s="2">
        <v>13</v>
      </c>
      <c r="N473" s="2" t="s">
        <v>20995</v>
      </c>
      <c r="O473" s="2">
        <v>1973</v>
      </c>
      <c r="P473" s="2"/>
      <c r="Q473" s="2"/>
      <c r="R473" s="2" t="str">
        <f>IF(Table_People[[#This Row],[Surname]]="", Table_People[[#This Row],[Name]], Table_People[[#This Row],[Name]]&amp;", "&amp;Table_People[[#This Row],[Surname]])</f>
        <v>Henry, Darger</v>
      </c>
      <c r="S473" s="2" t="str">
        <f>IF(Table_People[[#This Row],[Surname]]="", Table_People[[#This Row],[Name]], Table_People[[#This Row],[Surname]]&amp;", "&amp;Table_People[[#This Row],[Name]])</f>
        <v>Darger, Henry</v>
      </c>
      <c r="T473" s="2" t="str">
        <f>IF(COUNTIFS(Table_People[Hash_ID],Table_People[[#This Row],[Hash_ID]])&gt;1,"Y","N")</f>
        <v>N</v>
      </c>
      <c r="U473" s="2"/>
    </row>
    <row r="474" spans="1:21" x14ac:dyDescent="0.35">
      <c r="A474" s="2" t="str">
        <f>"P-" &amp; UPPER(TRIM(Table_People[[#This Row],[Surname]])) &amp; "|" &amp; UPPER(TRIM(Table_People[[#This Row],[Name]]))</f>
        <v>P-DARNIELLE|JOHN</v>
      </c>
      <c r="B474" s="2" t="s">
        <v>235</v>
      </c>
      <c r="C474" s="2" t="s">
        <v>20967</v>
      </c>
      <c r="D474" s="2"/>
      <c r="E474" s="2" t="s">
        <v>21427</v>
      </c>
      <c r="F474" s="2" t="s">
        <v>10</v>
      </c>
      <c r="G474" s="2" t="s">
        <v>63</v>
      </c>
      <c r="H474" s="2">
        <v>7</v>
      </c>
      <c r="I474" s="2" t="s">
        <v>21472</v>
      </c>
      <c r="J474" s="2">
        <v>1967</v>
      </c>
      <c r="K474" s="2"/>
      <c r="L474" s="2"/>
      <c r="M474" s="2"/>
      <c r="N474" s="2"/>
      <c r="O474" s="2"/>
      <c r="P474" s="2"/>
      <c r="Q474" s="2"/>
      <c r="R474" s="2" t="str">
        <f>IF(Table_People[[#This Row],[Surname]]="", Table_People[[#This Row],[Name]], Table_People[[#This Row],[Name]]&amp;", "&amp;Table_People[[#This Row],[Surname]])</f>
        <v>John, Darnielle</v>
      </c>
      <c r="S474" s="2" t="str">
        <f>IF(Table_People[[#This Row],[Surname]]="", Table_People[[#This Row],[Name]], Table_People[[#This Row],[Surname]]&amp;", "&amp;Table_People[[#This Row],[Name]])</f>
        <v>Darnielle, John</v>
      </c>
      <c r="T474" s="2" t="str">
        <f>IF(COUNTIFS(Table_People[Hash_ID],Table_People[[#This Row],[Hash_ID]])&gt;1,"Y","N")</f>
        <v>N</v>
      </c>
      <c r="U474" s="2"/>
    </row>
    <row r="475" spans="1:21" x14ac:dyDescent="0.35">
      <c r="A475" s="2" t="str">
        <f>"P-" &amp; UPPER(TRIM(Table_People[[#This Row],[Surname]])) &amp; "|" &amp; UPPER(TRIM(Table_People[[#This Row],[Name]]))</f>
        <v>P-DARWIN|CHARLES</v>
      </c>
      <c r="B475" s="2" t="s">
        <v>64</v>
      </c>
      <c r="C475" s="2" t="s">
        <v>6713</v>
      </c>
      <c r="D475" s="2"/>
      <c r="E475" s="2" t="s">
        <v>10673</v>
      </c>
      <c r="F475" s="2" t="s">
        <v>10</v>
      </c>
      <c r="G475" s="2" t="s">
        <v>91</v>
      </c>
      <c r="H475" s="2"/>
      <c r="I475" s="2"/>
      <c r="J475" s="2"/>
      <c r="K475" s="2"/>
      <c r="L475" s="2"/>
      <c r="M475" s="2"/>
      <c r="N475" s="2"/>
      <c r="O475" s="2"/>
      <c r="P475" s="2"/>
      <c r="Q475" s="2"/>
      <c r="R475" s="2" t="str">
        <f>IF(Table_People[[#This Row],[Surname]]="", Table_People[[#This Row],[Name]], Table_People[[#This Row],[Name]]&amp;", "&amp;Table_People[[#This Row],[Surname]])</f>
        <v>Charles, Darwin</v>
      </c>
      <c r="S475" s="2" t="str">
        <f>IF(Table_People[[#This Row],[Surname]]="", Table_People[[#This Row],[Name]], Table_People[[#This Row],[Surname]]&amp;", "&amp;Table_People[[#This Row],[Name]])</f>
        <v>Darwin, Charles</v>
      </c>
      <c r="T475" s="2" t="str">
        <f>IF(COUNTIFS(Table_People[Hash_ID],Table_People[[#This Row],[Hash_ID]])&gt;1,"Y","N")</f>
        <v>Y</v>
      </c>
      <c r="U475" s="2"/>
    </row>
    <row r="476" spans="1:21" x14ac:dyDescent="0.35">
      <c r="A476" s="2" t="str">
        <f>"P-" &amp; UPPER(TRIM(Table_People[[#This Row],[Surname]])) &amp; "|" &amp; UPPER(TRIM(Table_People[[#This Row],[Name]]))</f>
        <v>P-DAUMAL|RENÉ</v>
      </c>
      <c r="B476" s="2" t="s">
        <v>390</v>
      </c>
      <c r="C476" s="2" t="s">
        <v>391</v>
      </c>
      <c r="D476" s="2"/>
      <c r="E476" s="2" t="s">
        <v>392</v>
      </c>
      <c r="F476" s="2" t="s">
        <v>10</v>
      </c>
      <c r="G476" s="2" t="s">
        <v>15</v>
      </c>
      <c r="H476" s="2"/>
      <c r="I476" s="2"/>
      <c r="J476" s="2"/>
      <c r="K476" s="2"/>
      <c r="L476" s="2"/>
      <c r="M476" s="2"/>
      <c r="N476" s="2"/>
      <c r="O476" s="2"/>
      <c r="P476" s="2"/>
      <c r="Q476" s="2"/>
      <c r="R476" s="2" t="str">
        <f>IF(Table_People[[#This Row],[Surname]]="", Table_People[[#This Row],[Name]], Table_People[[#This Row],[Name]]&amp;", "&amp;Table_People[[#This Row],[Surname]])</f>
        <v>René, Daumal</v>
      </c>
      <c r="S476" s="2" t="str">
        <f>IF(Table_People[[#This Row],[Surname]]="", Table_People[[#This Row],[Name]], Table_People[[#This Row],[Surname]]&amp;", "&amp;Table_People[[#This Row],[Name]])</f>
        <v>Daumal, René</v>
      </c>
      <c r="T476" s="2" t="str">
        <f>IF(COUNTIFS(Table_People[Hash_ID],Table_People[[#This Row],[Hash_ID]])&gt;1,"Y","N")</f>
        <v>N</v>
      </c>
      <c r="U476" s="2"/>
    </row>
    <row r="477" spans="1:21" x14ac:dyDescent="0.35">
      <c r="A477" s="2" t="str">
        <f>"P-" &amp; UPPER(TRIM(Table_People[[#This Row],[Surname]])) &amp; "|" &amp; UPPER(TRIM(Table_People[[#This Row],[Name]]))</f>
        <v>P-DAVID FRIEDRICH|CASPAR</v>
      </c>
      <c r="B477" s="2" t="s">
        <v>3033</v>
      </c>
      <c r="C477" s="2" t="s">
        <v>3034</v>
      </c>
      <c r="D477" s="2"/>
      <c r="E477" s="2" t="s">
        <v>1389</v>
      </c>
      <c r="F477" s="2" t="s">
        <v>10</v>
      </c>
      <c r="G477" s="2" t="s">
        <v>38</v>
      </c>
      <c r="H477" s="2"/>
      <c r="I477" s="2"/>
      <c r="J477" s="2"/>
      <c r="K477" s="2"/>
      <c r="L477" s="2"/>
      <c r="M477" s="2"/>
      <c r="N477" s="2"/>
      <c r="O477" s="2"/>
      <c r="P477" s="2"/>
      <c r="Q477" s="2"/>
      <c r="R477" s="2" t="str">
        <f>IF(Table_People[[#This Row],[Surname]]="", Table_People[[#This Row],[Name]], Table_People[[#This Row],[Name]]&amp;", "&amp;Table_People[[#This Row],[Surname]])</f>
        <v>Caspar, David Friedrich</v>
      </c>
      <c r="S477" s="2" t="str">
        <f>IF(Table_People[[#This Row],[Surname]]="", Table_People[[#This Row],[Name]], Table_People[[#This Row],[Surname]]&amp;", "&amp;Table_People[[#This Row],[Name]])</f>
        <v>David Friedrich, Caspar</v>
      </c>
      <c r="T477" s="2" t="str">
        <f>IF(COUNTIFS(Table_People[Hash_ID],Table_People[[#This Row],[Hash_ID]])&gt;1,"Y","N")</f>
        <v>N</v>
      </c>
      <c r="U477" s="2"/>
    </row>
    <row r="478" spans="1:21" x14ac:dyDescent="0.35">
      <c r="A478" s="2" t="str">
        <f>"P-" &amp; UPPER(TRIM(Table_People[[#This Row],[Surname]])) &amp; "|" &amp; UPPER(TRIM(Table_People[[#This Row],[Name]]))</f>
        <v>P-DAVID THOREAU|HENRY</v>
      </c>
      <c r="B478" s="2" t="s">
        <v>189</v>
      </c>
      <c r="C478" s="2" t="s">
        <v>190</v>
      </c>
      <c r="D478" s="2"/>
      <c r="E478" s="2" t="s">
        <v>10793</v>
      </c>
      <c r="F478" s="2" t="s">
        <v>10</v>
      </c>
      <c r="G478" s="2" t="s">
        <v>63</v>
      </c>
      <c r="H478" s="2"/>
      <c r="I478" s="2"/>
      <c r="J478" s="2"/>
      <c r="K478" s="2"/>
      <c r="L478" s="2"/>
      <c r="M478" s="2"/>
      <c r="N478" s="2"/>
      <c r="O478" s="2"/>
      <c r="P478" s="2"/>
      <c r="Q478" s="2"/>
      <c r="R478" s="2" t="str">
        <f>IF(Table_People[[#This Row],[Surname]]="", Table_People[[#This Row],[Name]], Table_People[[#This Row],[Name]]&amp;", "&amp;Table_People[[#This Row],[Surname]])</f>
        <v>Henry, David Thoreau</v>
      </c>
      <c r="S478" s="2" t="str">
        <f>IF(Table_People[[#This Row],[Surname]]="", Table_People[[#This Row],[Name]], Table_People[[#This Row],[Surname]]&amp;", "&amp;Table_People[[#This Row],[Name]])</f>
        <v>David Thoreau, Henry</v>
      </c>
      <c r="T478" s="2" t="str">
        <f>IF(COUNTIFS(Table_People[Hash_ID],Table_People[[#This Row],[Hash_ID]])&gt;1,"Y","N")</f>
        <v>N</v>
      </c>
      <c r="U478" s="2"/>
    </row>
    <row r="479" spans="1:21" x14ac:dyDescent="0.35">
      <c r="A479" s="2" t="str">
        <f>"P-" &amp; UPPER(TRIM(Table_People[[#This Row],[Surname]])) &amp; "|" &amp; UPPER(TRIM(Table_People[[#This Row],[Name]]))</f>
        <v>P-DAVID|JACQUES-LOUIS</v>
      </c>
      <c r="B479" s="2" t="s">
        <v>3124</v>
      </c>
      <c r="C479" s="2" t="s">
        <v>92</v>
      </c>
      <c r="D479" s="2"/>
      <c r="E479" s="2" t="s">
        <v>1389</v>
      </c>
      <c r="F479" s="2" t="s">
        <v>10</v>
      </c>
      <c r="G479" s="2" t="s">
        <v>15</v>
      </c>
      <c r="H479" s="2"/>
      <c r="I479" s="2"/>
      <c r="J479" s="2"/>
      <c r="K479" s="2"/>
      <c r="L479" s="2"/>
      <c r="M479" s="2"/>
      <c r="N479" s="2"/>
      <c r="O479" s="2"/>
      <c r="P479" s="2"/>
      <c r="Q479" s="2"/>
      <c r="R479" s="2" t="str">
        <f>IF(Table_People[[#This Row],[Surname]]="", Table_People[[#This Row],[Name]], Table_People[[#This Row],[Name]]&amp;", "&amp;Table_People[[#This Row],[Surname]])</f>
        <v>Jacques-Louis, David</v>
      </c>
      <c r="S479" s="2" t="str">
        <f>IF(Table_People[[#This Row],[Surname]]="", Table_People[[#This Row],[Name]], Table_People[[#This Row],[Surname]]&amp;", "&amp;Table_People[[#This Row],[Name]])</f>
        <v>David, Jacques-Louis</v>
      </c>
      <c r="T479" s="2" t="str">
        <f>IF(COUNTIFS(Table_People[Hash_ID],Table_People[[#This Row],[Hash_ID]])&gt;1,"Y","N")</f>
        <v>N</v>
      </c>
      <c r="U479" s="2"/>
    </row>
    <row r="480" spans="1:21" x14ac:dyDescent="0.35">
      <c r="A480" s="2" t="str">
        <f>"P-" &amp; UPPER(TRIM(Table_People[[#This Row],[Surname]])) &amp; "|" &amp; UPPER(TRIM(Table_People[[#This Row],[Name]]))</f>
        <v>P-DAVIES|TERENCE</v>
      </c>
      <c r="B480" s="2" t="s">
        <v>963</v>
      </c>
      <c r="C480" s="2" t="s">
        <v>1369</v>
      </c>
      <c r="D480" s="2"/>
      <c r="E480" s="2" t="s">
        <v>1053</v>
      </c>
      <c r="F480" s="2" t="s">
        <v>10</v>
      </c>
      <c r="G480" s="2" t="s">
        <v>91</v>
      </c>
      <c r="H480" s="2"/>
      <c r="I480" s="2"/>
      <c r="J480" s="2"/>
      <c r="K480" s="2"/>
      <c r="L480" s="2"/>
      <c r="M480" s="2"/>
      <c r="N480" s="2"/>
      <c r="O480" s="2"/>
      <c r="P480" s="2"/>
      <c r="Q480" s="2"/>
      <c r="R480" s="2" t="str">
        <f>IF(Table_People[[#This Row],[Surname]]="", Table_People[[#This Row],[Name]], Table_People[[#This Row],[Name]]&amp;", "&amp;Table_People[[#This Row],[Surname]])</f>
        <v>Terence, Davies</v>
      </c>
      <c r="S480" s="2" t="str">
        <f>IF(Table_People[[#This Row],[Surname]]="", Table_People[[#This Row],[Name]], Table_People[[#This Row],[Surname]]&amp;", "&amp;Table_People[[#This Row],[Name]])</f>
        <v>Davies, Terence</v>
      </c>
      <c r="T480" s="2" t="str">
        <f>IF(COUNTIFS(Table_People[Hash_ID],Table_People[[#This Row],[Hash_ID]])&gt;1,"Y","N")</f>
        <v>N</v>
      </c>
      <c r="U480" s="2"/>
    </row>
    <row r="481" spans="1:21" ht="29" x14ac:dyDescent="0.35">
      <c r="A481" s="2" t="str">
        <f>"P-" &amp; UPPER(TRIM(Table_People[[#This Row],[Surname]])) &amp; "|" &amp; UPPER(TRIM(Table_People[[#This Row],[Name]]))</f>
        <v>P-DAVIS|LYDIA</v>
      </c>
      <c r="B481" s="2" t="s">
        <v>301</v>
      </c>
      <c r="C481" s="2" t="s">
        <v>302</v>
      </c>
      <c r="D481" s="2"/>
      <c r="E481" s="2" t="s">
        <v>10828</v>
      </c>
      <c r="F481" s="2" t="s">
        <v>25</v>
      </c>
      <c r="G481" s="2" t="s">
        <v>63</v>
      </c>
      <c r="H481" s="2"/>
      <c r="I481" s="2"/>
      <c r="J481" s="2"/>
      <c r="K481" s="2"/>
      <c r="L481" s="2"/>
      <c r="M481" s="2"/>
      <c r="N481" s="2"/>
      <c r="O481" s="2"/>
      <c r="P481" s="2"/>
      <c r="Q481" s="2"/>
      <c r="R481" s="2" t="str">
        <f>IF(Table_People[[#This Row],[Surname]]="", Table_People[[#This Row],[Name]], Table_People[[#This Row],[Name]]&amp;", "&amp;Table_People[[#This Row],[Surname]])</f>
        <v>Lydia, Davis</v>
      </c>
      <c r="S481" s="2" t="str">
        <f>IF(Table_People[[#This Row],[Surname]]="", Table_People[[#This Row],[Name]], Table_People[[#This Row],[Surname]]&amp;", "&amp;Table_People[[#This Row],[Name]])</f>
        <v>Davis, Lydia</v>
      </c>
      <c r="T481" s="2" t="str">
        <f>IF(COUNTIFS(Table_People[Hash_ID],Table_People[[#This Row],[Hash_ID]])&gt;1,"Y","N")</f>
        <v>N</v>
      </c>
      <c r="U481" s="2"/>
    </row>
    <row r="482" spans="1:21" x14ac:dyDescent="0.35">
      <c r="A482" s="2" t="str">
        <f>"P-" &amp; UPPER(TRIM(Table_People[[#This Row],[Surname]])) &amp; "|" &amp; UPPER(TRIM(Table_People[[#This Row],[Name]]))</f>
        <v>P-DAWKINS|RICHARD</v>
      </c>
      <c r="B482" s="2" t="s">
        <v>700</v>
      </c>
      <c r="C482" s="2" t="s">
        <v>10583</v>
      </c>
      <c r="D482" s="2"/>
      <c r="E482" s="2" t="s">
        <v>10584</v>
      </c>
      <c r="F482" s="2" t="s">
        <v>10</v>
      </c>
      <c r="G482" s="2" t="s">
        <v>91</v>
      </c>
      <c r="H482" s="2"/>
      <c r="I482" s="2"/>
      <c r="J482" s="2"/>
      <c r="K482" s="2"/>
      <c r="L482" s="2"/>
      <c r="M482" s="2"/>
      <c r="N482" s="2"/>
      <c r="O482" s="2"/>
      <c r="P482" s="2"/>
      <c r="Q482" s="2"/>
      <c r="R482" s="2" t="str">
        <f>IF(Table_People[[#This Row],[Surname]]="", Table_People[[#This Row],[Name]], Table_People[[#This Row],[Name]]&amp;", "&amp;Table_People[[#This Row],[Surname]])</f>
        <v>Richard, Dawkins</v>
      </c>
      <c r="S482" s="2" t="str">
        <f>IF(Table_People[[#This Row],[Surname]]="", Table_People[[#This Row],[Name]], Table_People[[#This Row],[Surname]]&amp;", "&amp;Table_People[[#This Row],[Name]])</f>
        <v>Dawkins, Richard</v>
      </c>
      <c r="T482" s="2" t="str">
        <f>IF(COUNTIFS(Table_People[Hash_ID],Table_People[[#This Row],[Hash_ID]])&gt;1,"Y","N")</f>
        <v>Y</v>
      </c>
      <c r="U482" s="2"/>
    </row>
    <row r="483" spans="1:21" x14ac:dyDescent="0.35">
      <c r="A483" s="2" t="str">
        <f>"P-" &amp; UPPER(TRIM(Table_People[[#This Row],[Surname]])) &amp; "|" &amp; UPPER(TRIM(Table_People[[#This Row],[Name]]))</f>
        <v>P-DAZAI|OSAMU</v>
      </c>
      <c r="B483" s="2" t="s">
        <v>6742</v>
      </c>
      <c r="C483" s="2" t="s">
        <v>6743</v>
      </c>
      <c r="D483" s="2" t="s">
        <v>10720</v>
      </c>
      <c r="E483" s="2" t="s">
        <v>51</v>
      </c>
      <c r="F483" s="2" t="s">
        <v>10</v>
      </c>
      <c r="G483" s="2" t="s">
        <v>182</v>
      </c>
      <c r="H483" s="2"/>
      <c r="I483" s="2"/>
      <c r="J483" s="2"/>
      <c r="K483" s="2"/>
      <c r="L483" s="2"/>
      <c r="M483" s="2"/>
      <c r="N483" s="2"/>
      <c r="O483" s="2"/>
      <c r="P483" s="2"/>
      <c r="Q483" s="2"/>
      <c r="R483" s="2" t="str">
        <f>IF(Table_People[[#This Row],[Surname]]="", Table_People[[#This Row],[Name]], Table_People[[#This Row],[Name]]&amp;", "&amp;Table_People[[#This Row],[Surname]])</f>
        <v>Osamu, Dazai</v>
      </c>
      <c r="S483" s="2" t="str">
        <f>IF(Table_People[[#This Row],[Surname]]="", Table_People[[#This Row],[Name]], Table_People[[#This Row],[Surname]]&amp;", "&amp;Table_People[[#This Row],[Name]])</f>
        <v>Dazai, Osamu</v>
      </c>
      <c r="T483" s="2" t="str">
        <f>IF(COUNTIFS(Table_People[Hash_ID],Table_People[[#This Row],[Hash_ID]])&gt;1,"Y","N")</f>
        <v>N</v>
      </c>
      <c r="U483" s="2"/>
    </row>
    <row r="484" spans="1:21" x14ac:dyDescent="0.35">
      <c r="A484" s="2" t="str">
        <f>"P-" &amp; UPPER(TRIM(Table_People[[#This Row],[Surname]])) &amp; "|" &amp; UPPER(TRIM(Table_People[[#This Row],[Name]]))</f>
        <v>P-DE BAEN|JAN</v>
      </c>
      <c r="B484" s="2" t="s">
        <v>1576</v>
      </c>
      <c r="C484" s="2" t="s">
        <v>3127</v>
      </c>
      <c r="D484" s="2"/>
      <c r="E484" s="2" t="s">
        <v>1389</v>
      </c>
      <c r="F484" s="2" t="s">
        <v>10</v>
      </c>
      <c r="G484" s="2" t="s">
        <v>48</v>
      </c>
      <c r="H484" s="2"/>
      <c r="I484" s="2"/>
      <c r="J484" s="2"/>
      <c r="K484" s="2"/>
      <c r="L484" s="2"/>
      <c r="M484" s="2"/>
      <c r="N484" s="2"/>
      <c r="O484" s="2"/>
      <c r="P484" s="2"/>
      <c r="Q484" s="2"/>
      <c r="R484" s="2" t="str">
        <f>IF(Table_People[[#This Row],[Surname]]="", Table_People[[#This Row],[Name]], Table_People[[#This Row],[Name]]&amp;", "&amp;Table_People[[#This Row],[Surname]])</f>
        <v>Jan, de Baen</v>
      </c>
      <c r="S484" s="2" t="str">
        <f>IF(Table_People[[#This Row],[Surname]]="", Table_People[[#This Row],[Name]], Table_People[[#This Row],[Surname]]&amp;", "&amp;Table_People[[#This Row],[Name]])</f>
        <v>de Baen, Jan</v>
      </c>
      <c r="T484" s="2" t="str">
        <f>IF(COUNTIFS(Table_People[Hash_ID],Table_People[[#This Row],[Hash_ID]])&gt;1,"Y","N")</f>
        <v>N</v>
      </c>
      <c r="U484" s="2"/>
    </row>
    <row r="485" spans="1:21" x14ac:dyDescent="0.35">
      <c r="A485" s="2" t="str">
        <f>"P-" &amp; UPPER(TRIM(Table_People[[#This Row],[Surname]])) &amp; "|" &amp; UPPER(TRIM(Table_People[[#This Row],[Name]]))</f>
        <v>P-DE BEAUVOIR|SIMONE</v>
      </c>
      <c r="B485" s="2" t="s">
        <v>410</v>
      </c>
      <c r="C485" s="2" t="s">
        <v>411</v>
      </c>
      <c r="D485" s="2"/>
      <c r="E485" s="2" t="s">
        <v>412</v>
      </c>
      <c r="F485" s="2" t="s">
        <v>25</v>
      </c>
      <c r="G485" s="2" t="s">
        <v>15</v>
      </c>
      <c r="H485" s="2"/>
      <c r="I485" s="2"/>
      <c r="J485" s="2"/>
      <c r="K485" s="2"/>
      <c r="L485" s="2"/>
      <c r="M485" s="2"/>
      <c r="N485" s="2"/>
      <c r="O485" s="2"/>
      <c r="P485" s="2"/>
      <c r="Q485" s="2"/>
      <c r="R485" s="2" t="str">
        <f>IF(Table_People[[#This Row],[Surname]]="", Table_People[[#This Row],[Name]], Table_People[[#This Row],[Name]]&amp;", "&amp;Table_People[[#This Row],[Surname]])</f>
        <v>Simone, de Beauvoir</v>
      </c>
      <c r="S485" s="2" t="str">
        <f>IF(Table_People[[#This Row],[Surname]]="", Table_People[[#This Row],[Name]], Table_People[[#This Row],[Surname]]&amp;", "&amp;Table_People[[#This Row],[Name]])</f>
        <v>de Beauvoir, Simone</v>
      </c>
      <c r="T485" s="2" t="str">
        <f>IF(COUNTIFS(Table_People[Hash_ID],Table_People[[#This Row],[Hash_ID]])&gt;1,"Y","N")</f>
        <v>N</v>
      </c>
      <c r="U485" s="2"/>
    </row>
    <row r="486" spans="1:21" x14ac:dyDescent="0.35">
      <c r="A486" s="2" t="str">
        <f>"P-" &amp; UPPER(TRIM(Table_People[[#This Row],[Surname]])) &amp; "|" &amp; UPPER(TRIM(Table_People[[#This Row],[Name]]))</f>
        <v>P-DE BERNIÈRES|LOUIS</v>
      </c>
      <c r="B486" s="2" t="s">
        <v>1684</v>
      </c>
      <c r="C486" s="2" t="s">
        <v>8311</v>
      </c>
      <c r="D486" s="2"/>
      <c r="E486" s="2" t="s">
        <v>51</v>
      </c>
      <c r="F486" s="2" t="s">
        <v>10</v>
      </c>
      <c r="G486" s="2" t="s">
        <v>91</v>
      </c>
      <c r="H486" s="2"/>
      <c r="I486" s="2"/>
      <c r="J486" s="2"/>
      <c r="K486" s="2"/>
      <c r="L486" s="2"/>
      <c r="M486" s="2"/>
      <c r="N486" s="2"/>
      <c r="O486" s="2"/>
      <c r="P486" s="2"/>
      <c r="Q486" s="2"/>
      <c r="R486" s="2" t="str">
        <f>IF(Table_People[[#This Row],[Surname]]="", Table_People[[#This Row],[Name]], Table_People[[#This Row],[Name]]&amp;", "&amp;Table_People[[#This Row],[Surname]])</f>
        <v>Louis, de Bernières</v>
      </c>
      <c r="S486" s="2" t="str">
        <f>IF(Table_People[[#This Row],[Surname]]="", Table_People[[#This Row],[Name]], Table_People[[#This Row],[Surname]]&amp;", "&amp;Table_People[[#This Row],[Name]])</f>
        <v>de Bernières, Louis</v>
      </c>
      <c r="T486" s="2" t="str">
        <f>IF(COUNTIFS(Table_People[Hash_ID],Table_People[[#This Row],[Hash_ID]])&gt;1,"Y","N")</f>
        <v>N</v>
      </c>
      <c r="U486" s="2"/>
    </row>
    <row r="487" spans="1:21" x14ac:dyDescent="0.35">
      <c r="A487" s="2" t="str">
        <f>"P-" &amp; UPPER(TRIM(Table_People[[#This Row],[Surname]])) &amp; "|" &amp; UPPER(TRIM(Table_People[[#This Row],[Name]]))</f>
        <v>P-DE CERTEAU|MICHEL</v>
      </c>
      <c r="B487" s="2" t="s">
        <v>561</v>
      </c>
      <c r="C487" s="2" t="s">
        <v>10552</v>
      </c>
      <c r="D487" s="2"/>
      <c r="E487" s="2" t="s">
        <v>646</v>
      </c>
      <c r="F487" s="2" t="s">
        <v>10</v>
      </c>
      <c r="G487" s="2" t="s">
        <v>15</v>
      </c>
      <c r="H487" s="2"/>
      <c r="I487" s="2"/>
      <c r="J487" s="2"/>
      <c r="K487" s="2"/>
      <c r="L487" s="2"/>
      <c r="M487" s="2"/>
      <c r="N487" s="2"/>
      <c r="O487" s="2"/>
      <c r="P487" s="2"/>
      <c r="Q487" s="2"/>
      <c r="R487" s="2" t="str">
        <f>IF(Table_People[[#This Row],[Surname]]="", Table_People[[#This Row],[Name]], Table_People[[#This Row],[Name]]&amp;", "&amp;Table_People[[#This Row],[Surname]])</f>
        <v>Michel, de Certeau</v>
      </c>
      <c r="S487" s="2" t="str">
        <f>IF(Table_People[[#This Row],[Surname]]="", Table_People[[#This Row],[Name]], Table_People[[#This Row],[Surname]]&amp;", "&amp;Table_People[[#This Row],[Name]])</f>
        <v>de Certeau, Michel</v>
      </c>
      <c r="T487" s="2" t="str">
        <f>IF(COUNTIFS(Table_People[Hash_ID],Table_People[[#This Row],[Hash_ID]])&gt;1,"Y","N")</f>
        <v>N</v>
      </c>
      <c r="U487" s="2"/>
    </row>
    <row r="488" spans="1:21" x14ac:dyDescent="0.35">
      <c r="A488" s="2" t="str">
        <f>"P-" &amp; UPPER(TRIM(Table_People[[#This Row],[Surname]])) &amp; "|" &amp; UPPER(TRIM(Table_People[[#This Row],[Name]]))</f>
        <v>P-DE CHAMPAIGNE|PHILLIPE</v>
      </c>
      <c r="B488" s="2" t="s">
        <v>3189</v>
      </c>
      <c r="C488" s="2" t="s">
        <v>3190</v>
      </c>
      <c r="D488" s="2"/>
      <c r="E488" s="2" t="s">
        <v>1389</v>
      </c>
      <c r="F488" s="2" t="s">
        <v>10</v>
      </c>
      <c r="G488" s="2" t="s">
        <v>10917</v>
      </c>
      <c r="H488" s="2"/>
      <c r="I488" s="2"/>
      <c r="J488" s="2"/>
      <c r="K488" s="2"/>
      <c r="L488" s="2"/>
      <c r="M488" s="2"/>
      <c r="N488" s="2"/>
      <c r="O488" s="2"/>
      <c r="P488" s="2"/>
      <c r="Q488" s="2"/>
      <c r="R488" s="2" t="str">
        <f>IF(Table_People[[#This Row],[Surname]]="", Table_People[[#This Row],[Name]], Table_People[[#This Row],[Name]]&amp;", "&amp;Table_People[[#This Row],[Surname]])</f>
        <v>Phillipe, de Champaigne</v>
      </c>
      <c r="S488" s="2" t="str">
        <f>IF(Table_People[[#This Row],[Surname]]="", Table_People[[#This Row],[Name]], Table_People[[#This Row],[Surname]]&amp;", "&amp;Table_People[[#This Row],[Name]])</f>
        <v>de Champaigne, Phillipe</v>
      </c>
      <c r="T488" s="2" t="str">
        <f>IF(COUNTIFS(Table_People[Hash_ID],Table_People[[#This Row],[Hash_ID]])&gt;1,"Y","N")</f>
        <v>N</v>
      </c>
      <c r="U488" s="2"/>
    </row>
    <row r="489" spans="1:21" x14ac:dyDescent="0.35">
      <c r="A489" s="2" t="str">
        <f>"P-" &amp; UPPER(TRIM(Table_People[[#This Row],[Surname]])) &amp; "|" &amp; UPPER(TRIM(Table_People[[#This Row],[Name]]))</f>
        <v>P-DE CHIRICO|GIORGIO</v>
      </c>
      <c r="B489" s="2" t="s">
        <v>531</v>
      </c>
      <c r="C489" s="2" t="s">
        <v>1630</v>
      </c>
      <c r="D489" s="2"/>
      <c r="E489" s="2" t="s">
        <v>1389</v>
      </c>
      <c r="F489" s="2" t="s">
        <v>10</v>
      </c>
      <c r="G489" s="2" t="s">
        <v>10948</v>
      </c>
      <c r="H489" s="2"/>
      <c r="I489" s="2"/>
      <c r="J489" s="2"/>
      <c r="K489" s="2"/>
      <c r="L489" s="2"/>
      <c r="M489" s="2"/>
      <c r="N489" s="2"/>
      <c r="O489" s="2"/>
      <c r="P489" s="2"/>
      <c r="Q489" s="2"/>
      <c r="R489" s="2" t="str">
        <f>IF(Table_People[[#This Row],[Surname]]="", Table_People[[#This Row],[Name]], Table_People[[#This Row],[Name]]&amp;", "&amp;Table_People[[#This Row],[Surname]])</f>
        <v>Giorgio, de Chirico</v>
      </c>
      <c r="S489" s="2" t="str">
        <f>IF(Table_People[[#This Row],[Surname]]="", Table_People[[#This Row],[Name]], Table_People[[#This Row],[Surname]]&amp;", "&amp;Table_People[[#This Row],[Name]])</f>
        <v>de Chirico, Giorgio</v>
      </c>
      <c r="T489" s="2" t="str">
        <f>IF(COUNTIFS(Table_People[Hash_ID],Table_People[[#This Row],[Hash_ID]])&gt;1,"Y","N")</f>
        <v>N</v>
      </c>
      <c r="U489" s="2"/>
    </row>
    <row r="490" spans="1:21" ht="29" x14ac:dyDescent="0.35">
      <c r="A490" s="2" t="str">
        <f>"P-" &amp; UPPER(TRIM(Table_People[[#This Row],[Surname]])) &amp; "|" &amp; UPPER(TRIM(Table_People[[#This Row],[Name]]))</f>
        <v>P-DE CYRANO DE BERGERAC|SAVINIEN</v>
      </c>
      <c r="B490" s="2" t="s">
        <v>20900</v>
      </c>
      <c r="C490" s="2" t="s">
        <v>20901</v>
      </c>
      <c r="D490" s="2"/>
      <c r="E490" s="2" t="s">
        <v>21370</v>
      </c>
      <c r="F490" s="2" t="s">
        <v>10</v>
      </c>
      <c r="G490" s="2" t="s">
        <v>15</v>
      </c>
      <c r="H490" s="2">
        <v>6</v>
      </c>
      <c r="I490" s="2" t="s">
        <v>21467</v>
      </c>
      <c r="J490" s="2">
        <v>1619</v>
      </c>
      <c r="K490" s="2"/>
      <c r="L490" s="2"/>
      <c r="M490" s="2">
        <v>28</v>
      </c>
      <c r="N490" s="2" t="s">
        <v>21473</v>
      </c>
      <c r="O490" s="2">
        <v>1655</v>
      </c>
      <c r="P490" s="2"/>
      <c r="Q490" s="2"/>
      <c r="R490" s="2" t="str">
        <f>IF(Table_People[[#This Row],[Surname]]="", Table_People[[#This Row],[Name]], Table_People[[#This Row],[Name]]&amp;", "&amp;Table_People[[#This Row],[Surname]])</f>
        <v>Savinien, de Cyrano de Bergerac</v>
      </c>
      <c r="S490" s="2" t="str">
        <f>IF(Table_People[[#This Row],[Surname]]="", Table_People[[#This Row],[Name]], Table_People[[#This Row],[Surname]]&amp;", "&amp;Table_People[[#This Row],[Name]])</f>
        <v>de Cyrano de Bergerac, Savinien</v>
      </c>
      <c r="T490" s="2" t="str">
        <f>IF(COUNTIFS(Table_People[Hash_ID],Table_People[[#This Row],[Hash_ID]])&gt;1,"Y","N")</f>
        <v>N</v>
      </c>
      <c r="U490" s="2"/>
    </row>
    <row r="491" spans="1:21" ht="29" x14ac:dyDescent="0.35">
      <c r="A491" s="2" t="str">
        <f>"P-" &amp; UPPER(TRIM(Table_People[[#This Row],[Surname]])) &amp; "|" &amp; UPPER(TRIM(Table_People[[#This Row],[Name]]))</f>
        <v>P-DE GHEYN II|JACQUES</v>
      </c>
      <c r="B491" s="2" t="s">
        <v>697</v>
      </c>
      <c r="C491" s="2" t="s">
        <v>3122</v>
      </c>
      <c r="D491" s="2"/>
      <c r="E491" s="2" t="s">
        <v>3123</v>
      </c>
      <c r="F491" s="2" t="s">
        <v>10</v>
      </c>
      <c r="G491" s="2" t="s">
        <v>48</v>
      </c>
      <c r="H491" s="2"/>
      <c r="I491" s="2"/>
      <c r="J491" s="2"/>
      <c r="K491" s="2"/>
      <c r="L491" s="2"/>
      <c r="M491" s="2"/>
      <c r="N491" s="2"/>
      <c r="O491" s="2"/>
      <c r="P491" s="2"/>
      <c r="Q491" s="2"/>
      <c r="R491" s="2" t="str">
        <f>IF(Table_People[[#This Row],[Surname]]="", Table_People[[#This Row],[Name]], Table_People[[#This Row],[Name]]&amp;", "&amp;Table_People[[#This Row],[Surname]])</f>
        <v>Jacques, de Gheyn II</v>
      </c>
      <c r="S491" s="2" t="str">
        <f>IF(Table_People[[#This Row],[Surname]]="", Table_People[[#This Row],[Name]], Table_People[[#This Row],[Surname]]&amp;", "&amp;Table_People[[#This Row],[Name]])</f>
        <v>de Gheyn II, Jacques</v>
      </c>
      <c r="T491" s="2" t="str">
        <f>IF(COUNTIFS(Table_People[Hash_ID],Table_People[[#This Row],[Hash_ID]])&gt;1,"Y","N")</f>
        <v>N</v>
      </c>
      <c r="U491" s="2"/>
    </row>
    <row r="492" spans="1:21" x14ac:dyDescent="0.35">
      <c r="A492" s="2" t="str">
        <f>"P-" &amp; UPPER(TRIM(Table_People[[#This Row],[Surname]])) &amp; "|" &amp; UPPER(TRIM(Table_People[[#This Row],[Name]]))</f>
        <v>P-DE KEERSMAEKER|ANNE TERESA</v>
      </c>
      <c r="B492" s="2" t="s">
        <v>12603</v>
      </c>
      <c r="C492" s="2" t="s">
        <v>12604</v>
      </c>
      <c r="D492" s="2" t="s">
        <v>12605</v>
      </c>
      <c r="E492" s="2" t="s">
        <v>12529</v>
      </c>
      <c r="F492" s="2" t="s">
        <v>25</v>
      </c>
      <c r="G492" s="2" t="s">
        <v>840</v>
      </c>
      <c r="H492" s="2"/>
      <c r="I492" s="2"/>
      <c r="J492" s="2"/>
      <c r="K492" s="2"/>
      <c r="L492" s="2"/>
      <c r="M492" s="2"/>
      <c r="N492" s="2"/>
      <c r="O492" s="2"/>
      <c r="P492" s="2"/>
      <c r="Q492" s="2"/>
      <c r="R492" s="2" t="str">
        <f>IF(Table_People[[#This Row],[Surname]]="", Table_People[[#This Row],[Name]], Table_People[[#This Row],[Name]]&amp;", "&amp;Table_People[[#This Row],[Surname]])</f>
        <v>Anne Teresa, De Keersmaeker</v>
      </c>
      <c r="S492" s="2" t="str">
        <f>IF(Table_People[[#This Row],[Surname]]="", Table_People[[#This Row],[Name]], Table_People[[#This Row],[Surname]]&amp;", "&amp;Table_People[[#This Row],[Name]])</f>
        <v>De Keersmaeker, Anne Teresa</v>
      </c>
      <c r="T492" s="2" t="str">
        <f>IF(COUNTIFS(Table_People[Hash_ID],Table_People[[#This Row],[Hash_ID]])&gt;1,"Y","N")</f>
        <v>N</v>
      </c>
      <c r="U492" s="2"/>
    </row>
    <row r="493" spans="1:21" ht="29" x14ac:dyDescent="0.35">
      <c r="A493" s="2" t="str">
        <f>"P-" &amp; UPPER(TRIM(Table_People[[#This Row],[Surname]])) &amp; "|" &amp; UPPER(TRIM(Table_People[[#This Row],[Name]]))</f>
        <v>P-DE LA MARE|WALTER</v>
      </c>
      <c r="B493" s="2" t="s">
        <v>466</v>
      </c>
      <c r="C493" s="2" t="s">
        <v>8341</v>
      </c>
      <c r="D493" s="2"/>
      <c r="E493" s="2" t="s">
        <v>8342</v>
      </c>
      <c r="F493" s="2" t="s">
        <v>10</v>
      </c>
      <c r="G493" s="2" t="s">
        <v>91</v>
      </c>
      <c r="H493" s="2"/>
      <c r="I493" s="2"/>
      <c r="J493" s="2"/>
      <c r="K493" s="2"/>
      <c r="L493" s="2"/>
      <c r="M493" s="2"/>
      <c r="N493" s="2"/>
      <c r="O493" s="2"/>
      <c r="P493" s="2"/>
      <c r="Q493" s="2"/>
      <c r="R493" s="2" t="str">
        <f>IF(Table_People[[#This Row],[Surname]]="", Table_People[[#This Row],[Name]], Table_People[[#This Row],[Name]]&amp;", "&amp;Table_People[[#This Row],[Surname]])</f>
        <v>Walter, de la Mare</v>
      </c>
      <c r="S493" s="2" t="str">
        <f>IF(Table_People[[#This Row],[Surname]]="", Table_People[[#This Row],[Name]], Table_People[[#This Row],[Surname]]&amp;", "&amp;Table_People[[#This Row],[Name]])</f>
        <v>de la Mare, Walter</v>
      </c>
      <c r="T493" s="2" t="str">
        <f>IF(COUNTIFS(Table_People[Hash_ID],Table_People[[#This Row],[Hash_ID]])&gt;1,"Y","N")</f>
        <v>N</v>
      </c>
      <c r="U493" s="2"/>
    </row>
    <row r="494" spans="1:21" x14ac:dyDescent="0.35">
      <c r="A494" s="2" t="str">
        <f>"P-" &amp; UPPER(TRIM(Table_People[[#This Row],[Surname]])) &amp; "|" &amp; UPPER(TRIM(Table_People[[#This Row],[Name]]))</f>
        <v>P-DE LA TOUR|GEORGES</v>
      </c>
      <c r="B494" s="2" t="s">
        <v>159</v>
      </c>
      <c r="C494" s="2" t="s">
        <v>3076</v>
      </c>
      <c r="D494" s="2"/>
      <c r="E494" s="2" t="s">
        <v>1389</v>
      </c>
      <c r="F494" s="2" t="s">
        <v>10</v>
      </c>
      <c r="G494" s="2" t="s">
        <v>15</v>
      </c>
      <c r="H494" s="2"/>
      <c r="I494" s="2"/>
      <c r="J494" s="2"/>
      <c r="K494" s="2"/>
      <c r="L494" s="2"/>
      <c r="M494" s="2"/>
      <c r="N494" s="2"/>
      <c r="O494" s="2"/>
      <c r="P494" s="2"/>
      <c r="Q494" s="2"/>
      <c r="R494" s="2" t="str">
        <f>IF(Table_People[[#This Row],[Surname]]="", Table_People[[#This Row],[Name]], Table_People[[#This Row],[Name]]&amp;", "&amp;Table_People[[#This Row],[Surname]])</f>
        <v>Georges, de la Tour</v>
      </c>
      <c r="S494" s="2" t="str">
        <f>IF(Table_People[[#This Row],[Surname]]="", Table_People[[#This Row],[Name]], Table_People[[#This Row],[Surname]]&amp;", "&amp;Table_People[[#This Row],[Name]])</f>
        <v>de la Tour, Georges</v>
      </c>
      <c r="T494" s="2" t="str">
        <f>IF(COUNTIFS(Table_People[Hash_ID],Table_People[[#This Row],[Hash_ID]])&gt;1,"Y","N")</f>
        <v>N</v>
      </c>
      <c r="U494" s="2"/>
    </row>
    <row r="495" spans="1:21" x14ac:dyDescent="0.35">
      <c r="A495" s="2" t="str">
        <f>"P-" &amp; UPPER(TRIM(Table_People[[#This Row],[Surname]])) &amp; "|" &amp; UPPER(TRIM(Table_People[[#This Row],[Name]]))</f>
        <v>P-DE LEÓN|MOSES</v>
      </c>
      <c r="B495" s="2" t="s">
        <v>10592</v>
      </c>
      <c r="C495" s="2" t="s">
        <v>10593</v>
      </c>
      <c r="D495" s="2"/>
      <c r="E495" s="2" t="s">
        <v>10594</v>
      </c>
      <c r="F495" s="2" t="s">
        <v>10</v>
      </c>
      <c r="G495" s="2" t="s">
        <v>127</v>
      </c>
      <c r="H495" s="2"/>
      <c r="I495" s="2"/>
      <c r="J495" s="2"/>
      <c r="K495" s="2"/>
      <c r="L495" s="2"/>
      <c r="M495" s="2"/>
      <c r="N495" s="2"/>
      <c r="O495" s="2"/>
      <c r="P495" s="2"/>
      <c r="Q495" s="2"/>
      <c r="R495" s="2" t="str">
        <f>IF(Table_People[[#This Row],[Surname]]="", Table_People[[#This Row],[Name]], Table_People[[#This Row],[Name]]&amp;", "&amp;Table_People[[#This Row],[Surname]])</f>
        <v>Moses, de León</v>
      </c>
      <c r="S495" s="2" t="str">
        <f>IF(Table_People[[#This Row],[Surname]]="", Table_People[[#This Row],[Name]], Table_People[[#This Row],[Surname]]&amp;", "&amp;Table_People[[#This Row],[Name]])</f>
        <v>de León, Moses</v>
      </c>
      <c r="T495" s="2" t="str">
        <f>IF(COUNTIFS(Table_People[Hash_ID],Table_People[[#This Row],[Hash_ID]])&gt;1,"Y","N")</f>
        <v>N</v>
      </c>
      <c r="U495" s="2"/>
    </row>
    <row r="496" spans="1:21" x14ac:dyDescent="0.35">
      <c r="A496" s="2" t="str">
        <f>"P-" &amp; UPPER(TRIM(Table_People[[#This Row],[Surname]])) &amp; "|" &amp; UPPER(TRIM(Table_People[[#This Row],[Name]]))</f>
        <v>P-DE MACHAUT|GUILLAUME</v>
      </c>
      <c r="B496" s="2" t="s">
        <v>5676</v>
      </c>
      <c r="C496" s="2" t="s">
        <v>12490</v>
      </c>
      <c r="D496" s="2" t="s">
        <v>12355</v>
      </c>
      <c r="E496" s="2" t="s">
        <v>12356</v>
      </c>
      <c r="F496" s="2" t="s">
        <v>10</v>
      </c>
      <c r="G496" s="2" t="s">
        <v>15</v>
      </c>
      <c r="H496" s="2"/>
      <c r="I496" s="2"/>
      <c r="J496" s="2"/>
      <c r="K496" s="2"/>
      <c r="L496" s="2"/>
      <c r="M496" s="2"/>
      <c r="N496" s="2"/>
      <c r="O496" s="2"/>
      <c r="P496" s="2"/>
      <c r="Q496" s="2"/>
      <c r="R496" s="2" t="str">
        <f>IF(Table_People[[#This Row],[Surname]]="", Table_People[[#This Row],[Name]], Table_People[[#This Row],[Name]]&amp;", "&amp;Table_People[[#This Row],[Surname]])</f>
        <v>Guillaume, de Machaut</v>
      </c>
      <c r="S496" s="2" t="str">
        <f>IF(Table_People[[#This Row],[Surname]]="", Table_People[[#This Row],[Name]], Table_People[[#This Row],[Surname]]&amp;", "&amp;Table_People[[#This Row],[Name]])</f>
        <v>de Machaut, Guillaume</v>
      </c>
      <c r="T496" s="2" t="str">
        <f>IF(COUNTIFS(Table_People[Hash_ID],Table_People[[#This Row],[Hash_ID]])&gt;1,"Y","N")</f>
        <v>N</v>
      </c>
      <c r="U496" s="2"/>
    </row>
    <row r="497" spans="1:21" x14ac:dyDescent="0.35">
      <c r="A497" s="2" t="str">
        <f>"P-" &amp; UPPER(TRIM(Table_People[[#This Row],[Surname]])) &amp; "|" &amp; UPPER(TRIM(Table_People[[#This Row],[Name]]))</f>
        <v>P-DE MARIA|GIORGIO</v>
      </c>
      <c r="B497" s="2" t="s">
        <v>531</v>
      </c>
      <c r="C497" s="2" t="s">
        <v>5629</v>
      </c>
      <c r="D497" s="2" t="s">
        <v>2077</v>
      </c>
      <c r="E497" s="2" t="s">
        <v>2078</v>
      </c>
      <c r="F497" s="2" t="s">
        <v>10</v>
      </c>
      <c r="G497" s="2" t="s">
        <v>87</v>
      </c>
      <c r="H497" s="2"/>
      <c r="I497" s="2"/>
      <c r="J497" s="2"/>
      <c r="K497" s="2"/>
      <c r="L497" s="2"/>
      <c r="M497" s="2"/>
      <c r="N497" s="2"/>
      <c r="O497" s="2"/>
      <c r="P497" s="2"/>
      <c r="Q497" s="2"/>
      <c r="R497" s="2" t="str">
        <f>IF(Table_People[[#This Row],[Surname]]="", Table_People[[#This Row],[Name]], Table_People[[#This Row],[Name]]&amp;", "&amp;Table_People[[#This Row],[Surname]])</f>
        <v>Giorgio, de Maria</v>
      </c>
      <c r="S497" s="2" t="str">
        <f>IF(Table_People[[#This Row],[Surname]]="", Table_People[[#This Row],[Name]], Table_People[[#This Row],[Surname]]&amp;", "&amp;Table_People[[#This Row],[Name]])</f>
        <v>de Maria, Giorgio</v>
      </c>
      <c r="T497" s="2" t="str">
        <f>IF(COUNTIFS(Table_People[Hash_ID],Table_People[[#This Row],[Hash_ID]])&gt;1,"Y","N")</f>
        <v>N</v>
      </c>
      <c r="U497" s="2"/>
    </row>
    <row r="498" spans="1:21" x14ac:dyDescent="0.35">
      <c r="A498" s="2" t="str">
        <f>"P-" &amp; UPPER(TRIM(Table_People[[#This Row],[Surname]])) &amp; "|" &amp; UPPER(TRIM(Table_People[[#This Row],[Name]]))</f>
        <v>P-DE MILLE|AGNES</v>
      </c>
      <c r="B498" s="2" t="s">
        <v>1388</v>
      </c>
      <c r="C498" s="2" t="s">
        <v>12656</v>
      </c>
      <c r="D498" s="2" t="s">
        <v>12657</v>
      </c>
      <c r="E498" s="2" t="s">
        <v>12529</v>
      </c>
      <c r="F498" s="2" t="s">
        <v>25</v>
      </c>
      <c r="G498" s="2" t="s">
        <v>63</v>
      </c>
      <c r="H498" s="2"/>
      <c r="I498" s="2"/>
      <c r="J498" s="2"/>
      <c r="K498" s="2"/>
      <c r="L498" s="2"/>
      <c r="M498" s="2"/>
      <c r="N498" s="2"/>
      <c r="O498" s="2"/>
      <c r="P498" s="2"/>
      <c r="Q498" s="2"/>
      <c r="R498" s="2" t="str">
        <f>IF(Table_People[[#This Row],[Surname]]="", Table_People[[#This Row],[Name]], Table_People[[#This Row],[Name]]&amp;", "&amp;Table_People[[#This Row],[Surname]])</f>
        <v>Agnes, de Mille</v>
      </c>
      <c r="S498" s="2" t="str">
        <f>IF(Table_People[[#This Row],[Surname]]="", Table_People[[#This Row],[Name]], Table_People[[#This Row],[Surname]]&amp;", "&amp;Table_People[[#This Row],[Name]])</f>
        <v>de Mille, Agnes</v>
      </c>
      <c r="T498" s="2" t="str">
        <f>IF(COUNTIFS(Table_People[Hash_ID],Table_People[[#This Row],[Hash_ID]])&gt;1,"Y","N")</f>
        <v>N</v>
      </c>
      <c r="U498" s="2"/>
    </row>
    <row r="499" spans="1:21" x14ac:dyDescent="0.35">
      <c r="A499" s="2" t="str">
        <f>"P-" &amp; UPPER(TRIM(Table_People[[#This Row],[Surname]])) &amp; "|" &amp; UPPER(TRIM(Table_People[[#This Row],[Name]]))</f>
        <v>P-DE OLIVEIRA|MANOEL</v>
      </c>
      <c r="B499" s="2" t="s">
        <v>1151</v>
      </c>
      <c r="C499" s="2" t="s">
        <v>1152</v>
      </c>
      <c r="D499" s="2"/>
      <c r="E499" s="2" t="s">
        <v>1060</v>
      </c>
      <c r="F499" s="2" t="s">
        <v>10</v>
      </c>
      <c r="G499" s="2" t="s">
        <v>130</v>
      </c>
      <c r="H499" s="2"/>
      <c r="I499" s="2"/>
      <c r="J499" s="2"/>
      <c r="K499" s="2"/>
      <c r="L499" s="2"/>
      <c r="M499" s="2"/>
      <c r="N499" s="2"/>
      <c r="O499" s="2"/>
      <c r="P499" s="2"/>
      <c r="Q499" s="2"/>
      <c r="R499" s="2" t="str">
        <f>IF(Table_People[[#This Row],[Surname]]="", Table_People[[#This Row],[Name]], Table_People[[#This Row],[Name]]&amp;", "&amp;Table_People[[#This Row],[Surname]])</f>
        <v>Manoel, de Oliveira</v>
      </c>
      <c r="S499" s="2" t="str">
        <f>IF(Table_People[[#This Row],[Surname]]="", Table_People[[#This Row],[Name]], Table_People[[#This Row],[Surname]]&amp;", "&amp;Table_People[[#This Row],[Name]])</f>
        <v>de Oliveira, Manoel</v>
      </c>
      <c r="T499" s="2" t="str">
        <f>IF(COUNTIFS(Table_People[Hash_ID],Table_People[[#This Row],[Hash_ID]])&gt;1,"Y","N")</f>
        <v>N</v>
      </c>
      <c r="U499" s="2"/>
    </row>
    <row r="500" spans="1:21" x14ac:dyDescent="0.35">
      <c r="A500" s="2" t="str">
        <f>"P-" &amp; UPPER(TRIM(Table_People[[#This Row],[Surname]])) &amp; "|" &amp; UPPER(TRIM(Table_People[[#This Row],[Name]]))</f>
        <v>P-DE QUINCEY|THOMAS</v>
      </c>
      <c r="B500" s="2" t="s">
        <v>431</v>
      </c>
      <c r="C500" s="2" t="s">
        <v>5463</v>
      </c>
      <c r="D500" s="2"/>
      <c r="E500" s="2" t="s">
        <v>10731</v>
      </c>
      <c r="F500" s="2" t="s">
        <v>10</v>
      </c>
      <c r="G500" s="2" t="s">
        <v>91</v>
      </c>
      <c r="H500" s="2"/>
      <c r="I500" s="2"/>
      <c r="J500" s="2"/>
      <c r="K500" s="2"/>
      <c r="L500" s="2"/>
      <c r="M500" s="2"/>
      <c r="N500" s="2"/>
      <c r="O500" s="2"/>
      <c r="P500" s="2"/>
      <c r="Q500" s="2"/>
      <c r="R500" s="2" t="str">
        <f>IF(Table_People[[#This Row],[Surname]]="", Table_People[[#This Row],[Name]], Table_People[[#This Row],[Name]]&amp;", "&amp;Table_People[[#This Row],[Surname]])</f>
        <v>Thomas, de Quincey</v>
      </c>
      <c r="S500" s="2" t="str">
        <f>IF(Table_People[[#This Row],[Surname]]="", Table_People[[#This Row],[Name]], Table_People[[#This Row],[Surname]]&amp;", "&amp;Table_People[[#This Row],[Name]])</f>
        <v>de Quincey, Thomas</v>
      </c>
      <c r="T500" s="2" t="str">
        <f>IF(COUNTIFS(Table_People[Hash_ID],Table_People[[#This Row],[Hash_ID]])&gt;1,"Y","N")</f>
        <v>N</v>
      </c>
      <c r="U500" s="2"/>
    </row>
    <row r="501" spans="1:21" x14ac:dyDescent="0.35">
      <c r="A501" s="2" t="str">
        <f>"P-" &amp; UPPER(TRIM(Table_People[[#This Row],[Surname]])) &amp; "|" &amp; UPPER(TRIM(Table_People[[#This Row],[Name]]))</f>
        <v>P-DE RIBERA|JOSÉ</v>
      </c>
      <c r="B501" s="2" t="s">
        <v>250</v>
      </c>
      <c r="C501" s="2" t="s">
        <v>3143</v>
      </c>
      <c r="D501" s="2" t="s">
        <v>3144</v>
      </c>
      <c r="E501" s="2" t="s">
        <v>1452</v>
      </c>
      <c r="F501" s="2" t="s">
        <v>10</v>
      </c>
      <c r="G501" s="2" t="s">
        <v>127</v>
      </c>
      <c r="H501" s="2"/>
      <c r="I501" s="2"/>
      <c r="J501" s="2"/>
      <c r="K501" s="2"/>
      <c r="L501" s="2"/>
      <c r="M501" s="2"/>
      <c r="N501" s="2"/>
      <c r="O501" s="2"/>
      <c r="P501" s="2"/>
      <c r="Q501" s="2"/>
      <c r="R501" s="2" t="str">
        <f>IF(Table_People[[#This Row],[Surname]]="", Table_People[[#This Row],[Name]], Table_People[[#This Row],[Name]]&amp;", "&amp;Table_People[[#This Row],[Surname]])</f>
        <v>José, de Ribera</v>
      </c>
      <c r="S501" s="2" t="str">
        <f>IF(Table_People[[#This Row],[Surname]]="", Table_People[[#This Row],[Name]], Table_People[[#This Row],[Surname]]&amp;", "&amp;Table_People[[#This Row],[Name]])</f>
        <v>de Ribera, José</v>
      </c>
      <c r="T501" s="2" t="str">
        <f>IF(COUNTIFS(Table_People[Hash_ID],Table_People[[#This Row],[Hash_ID]])&gt;1,"Y","N")</f>
        <v>N</v>
      </c>
      <c r="U501" s="2"/>
    </row>
    <row r="502" spans="1:21" x14ac:dyDescent="0.35">
      <c r="A502" s="2" t="str">
        <f>"P-" &amp; UPPER(TRIM(Table_People[[#This Row],[Surname]])) &amp; "|" &amp; UPPER(TRIM(Table_People[[#This Row],[Name]]))</f>
        <v>P-DE ROJAS|FERNANDO</v>
      </c>
      <c r="B502" s="2" t="s">
        <v>128</v>
      </c>
      <c r="C502" s="2" t="s">
        <v>20693</v>
      </c>
      <c r="D502" s="2"/>
      <c r="E502" s="2" t="s">
        <v>21246</v>
      </c>
      <c r="F502" s="2" t="s">
        <v>10</v>
      </c>
      <c r="G502" s="2" t="s">
        <v>127</v>
      </c>
      <c r="H502" s="2"/>
      <c r="I502" s="2"/>
      <c r="J502" s="2">
        <v>1470</v>
      </c>
      <c r="K502" s="2"/>
      <c r="L502" s="2"/>
      <c r="M502" s="2"/>
      <c r="N502" s="2" t="s">
        <v>20995</v>
      </c>
      <c r="O502" s="2">
        <v>1541</v>
      </c>
      <c r="P502" s="2"/>
      <c r="Q502" s="2"/>
      <c r="R502" s="2" t="str">
        <f>IF(Table_People[[#This Row],[Surname]]="", Table_People[[#This Row],[Name]], Table_People[[#This Row],[Name]]&amp;", "&amp;Table_People[[#This Row],[Surname]])</f>
        <v>Fernando, de Rojas</v>
      </c>
      <c r="S502" s="2" t="str">
        <f>IF(Table_People[[#This Row],[Surname]]="", Table_People[[#This Row],[Name]], Table_People[[#This Row],[Surname]]&amp;", "&amp;Table_People[[#This Row],[Name]])</f>
        <v>de Rojas, Fernando</v>
      </c>
      <c r="T502" s="2" t="str">
        <f>IF(COUNTIFS(Table_People[Hash_ID],Table_People[[#This Row],[Hash_ID]])&gt;1,"Y","N")</f>
        <v>N</v>
      </c>
      <c r="U502" s="2"/>
    </row>
    <row r="503" spans="1:21" x14ac:dyDescent="0.35">
      <c r="A503" s="2" t="str">
        <f>"P-" &amp; UPPER(TRIM(Table_People[[#This Row],[Surname]])) &amp; "|" &amp; UPPER(TRIM(Table_People[[#This Row],[Name]]))</f>
        <v>P-DE SAINT-EXUPÉRY|ANTOINE</v>
      </c>
      <c r="B503" s="2" t="s">
        <v>26</v>
      </c>
      <c r="C503" s="2" t="s">
        <v>27</v>
      </c>
      <c r="D503" s="2"/>
      <c r="E503" s="2" t="s">
        <v>21334</v>
      </c>
      <c r="F503" s="2" t="s">
        <v>10</v>
      </c>
      <c r="G503" s="2" t="s">
        <v>15</v>
      </c>
      <c r="H503" s="2">
        <v>29</v>
      </c>
      <c r="I503" s="2" t="s">
        <v>20658</v>
      </c>
      <c r="J503" s="2">
        <v>1900</v>
      </c>
      <c r="K503" s="2"/>
      <c r="L503" s="2"/>
      <c r="M503" s="2">
        <v>31</v>
      </c>
      <c r="N503" s="2" t="s">
        <v>21473</v>
      </c>
      <c r="O503" s="2">
        <v>1944</v>
      </c>
      <c r="P503" s="2"/>
      <c r="Q503" s="2"/>
      <c r="R503" s="2" t="str">
        <f>IF(Table_People[[#This Row],[Surname]]="", Table_People[[#This Row],[Name]], Table_People[[#This Row],[Name]]&amp;", "&amp;Table_People[[#This Row],[Surname]])</f>
        <v>Antoine, de Saint-Exupéry</v>
      </c>
      <c r="S503" s="2" t="str">
        <f>IF(Table_People[[#This Row],[Surname]]="", Table_People[[#This Row],[Name]], Table_People[[#This Row],[Surname]]&amp;", "&amp;Table_People[[#This Row],[Name]])</f>
        <v>de Saint-Exupéry, Antoine</v>
      </c>
      <c r="T503" s="2" t="str">
        <f>IF(COUNTIFS(Table_People[Hash_ID],Table_People[[#This Row],[Hash_ID]])&gt;1,"Y","N")</f>
        <v>N</v>
      </c>
      <c r="U503" s="2"/>
    </row>
    <row r="504" spans="1:21" x14ac:dyDescent="0.35">
      <c r="A504" s="2" t="str">
        <f>"P-" &amp; UPPER(TRIM(Table_People[[#This Row],[Surname]])) &amp; "|" &amp; UPPER(TRIM(Table_People[[#This Row],[Name]]))</f>
        <v>P-DE SAUSSURE|FERDINAND</v>
      </c>
      <c r="B504" s="2" t="s">
        <v>4889</v>
      </c>
      <c r="C504" s="2" t="s">
        <v>10629</v>
      </c>
      <c r="D504" s="2"/>
      <c r="E504" s="2" t="s">
        <v>10630</v>
      </c>
      <c r="F504" s="2" t="s">
        <v>10</v>
      </c>
      <c r="G504" s="2" t="s">
        <v>764</v>
      </c>
      <c r="H504" s="2"/>
      <c r="I504" s="2"/>
      <c r="J504" s="2"/>
      <c r="K504" s="2"/>
      <c r="L504" s="2"/>
      <c r="M504" s="2"/>
      <c r="N504" s="2"/>
      <c r="O504" s="2"/>
      <c r="P504" s="2"/>
      <c r="Q504" s="2"/>
      <c r="R504" s="2" t="str">
        <f>IF(Table_People[[#This Row],[Surname]]="", Table_People[[#This Row],[Name]], Table_People[[#This Row],[Name]]&amp;", "&amp;Table_People[[#This Row],[Surname]])</f>
        <v>Ferdinand, de Saussure</v>
      </c>
      <c r="S504" s="2" t="str">
        <f>IF(Table_People[[#This Row],[Surname]]="", Table_People[[#This Row],[Name]], Table_People[[#This Row],[Surname]]&amp;", "&amp;Table_People[[#This Row],[Name]])</f>
        <v>de Saussure, Ferdinand</v>
      </c>
      <c r="T504" s="2" t="str">
        <f>IF(COUNTIFS(Table_People[Hash_ID],Table_People[[#This Row],[Hash_ID]])&gt;1,"Y","N")</f>
        <v>N</v>
      </c>
      <c r="U504" s="2"/>
    </row>
    <row r="505" spans="1:21" x14ac:dyDescent="0.35">
      <c r="A505" s="2" t="str">
        <f>"P-" &amp; UPPER(TRIM(Table_People[[#This Row],[Surname]])) &amp; "|" &amp; UPPER(TRIM(Table_People[[#This Row],[Name]]))</f>
        <v>P-DE VICTORIA|TOMÁS LUIS</v>
      </c>
      <c r="B505" s="2" t="s">
        <v>12425</v>
      </c>
      <c r="C505" s="2" t="s">
        <v>12426</v>
      </c>
      <c r="D505" s="2" t="s">
        <v>12427</v>
      </c>
      <c r="E505" s="2" t="s">
        <v>12428</v>
      </c>
      <c r="F505" s="2" t="s">
        <v>10</v>
      </c>
      <c r="G505" s="2" t="s">
        <v>127</v>
      </c>
      <c r="H505" s="2"/>
      <c r="I505" s="2"/>
      <c r="J505" s="2"/>
      <c r="K505" s="2"/>
      <c r="L505" s="2"/>
      <c r="M505" s="2"/>
      <c r="N505" s="2"/>
      <c r="O505" s="2"/>
      <c r="P505" s="2"/>
      <c r="Q505" s="2"/>
      <c r="R505" s="2" t="str">
        <f>IF(Table_People[[#This Row],[Surname]]="", Table_People[[#This Row],[Name]], Table_People[[#This Row],[Name]]&amp;", "&amp;Table_People[[#This Row],[Surname]])</f>
        <v>Tomás Luis, de Victoria</v>
      </c>
      <c r="S505" s="2" t="str">
        <f>IF(Table_People[[#This Row],[Surname]]="", Table_People[[#This Row],[Name]], Table_People[[#This Row],[Surname]]&amp;", "&amp;Table_People[[#This Row],[Name]])</f>
        <v>de Victoria, Tomás Luis</v>
      </c>
      <c r="T505" s="2" t="str">
        <f>IF(COUNTIFS(Table_People[Hash_ID],Table_People[[#This Row],[Hash_ID]])&gt;1,"Y","N")</f>
        <v>N</v>
      </c>
      <c r="U505" s="2"/>
    </row>
    <row r="506" spans="1:21" x14ac:dyDescent="0.35">
      <c r="A506" s="2" t="str">
        <f>"P-" &amp; UPPER(TRIM(Table_People[[#This Row],[Surname]])) &amp; "|" &amp; UPPER(TRIM(Table_People[[#This Row],[Name]]))</f>
        <v>P-DEBORD|GUY</v>
      </c>
      <c r="B506" s="2" t="s">
        <v>810</v>
      </c>
      <c r="C506" s="2" t="s">
        <v>811</v>
      </c>
      <c r="D506" s="2"/>
      <c r="E506" s="2" t="s">
        <v>812</v>
      </c>
      <c r="F506" s="2" t="s">
        <v>10</v>
      </c>
      <c r="G506" s="2" t="s">
        <v>15</v>
      </c>
      <c r="H506" s="2"/>
      <c r="I506" s="2"/>
      <c r="J506" s="2"/>
      <c r="K506" s="2"/>
      <c r="L506" s="2"/>
      <c r="M506" s="2"/>
      <c r="N506" s="2"/>
      <c r="O506" s="2"/>
      <c r="P506" s="2"/>
      <c r="Q506" s="2"/>
      <c r="R506" s="2" t="str">
        <f>IF(Table_People[[#This Row],[Surname]]="", Table_People[[#This Row],[Name]], Table_People[[#This Row],[Name]]&amp;", "&amp;Table_People[[#This Row],[Surname]])</f>
        <v>Guy, Debord</v>
      </c>
      <c r="S506" s="2" t="str">
        <f>IF(Table_People[[#This Row],[Surname]]="", Table_People[[#This Row],[Name]], Table_People[[#This Row],[Surname]]&amp;", "&amp;Table_People[[#This Row],[Name]])</f>
        <v>Debord, Guy</v>
      </c>
      <c r="T506" s="2" t="str">
        <f>IF(COUNTIFS(Table_People[Hash_ID],Table_People[[#This Row],[Hash_ID]])&gt;1,"Y","N")</f>
        <v>N</v>
      </c>
      <c r="U506" s="2"/>
    </row>
    <row r="507" spans="1:21" x14ac:dyDescent="0.35">
      <c r="A507" s="2" t="str">
        <f>"P-" &amp; UPPER(TRIM(Table_People[[#This Row],[Surname]])) &amp; "|" &amp; UPPER(TRIM(Table_People[[#This Row],[Name]]))</f>
        <v>P-DEBUSSY|CLAUDE</v>
      </c>
      <c r="B507" s="2" t="s">
        <v>1421</v>
      </c>
      <c r="C507" s="2" t="s">
        <v>12306</v>
      </c>
      <c r="D507" s="2" t="s">
        <v>12307</v>
      </c>
      <c r="E507" s="2" t="s">
        <v>12308</v>
      </c>
      <c r="F507" s="2" t="s">
        <v>10</v>
      </c>
      <c r="G507" s="2" t="s">
        <v>15</v>
      </c>
      <c r="H507" s="2"/>
      <c r="I507" s="2"/>
      <c r="J507" s="2"/>
      <c r="K507" s="2"/>
      <c r="L507" s="2"/>
      <c r="M507" s="2"/>
      <c r="N507" s="2"/>
      <c r="O507" s="2"/>
      <c r="P507" s="2"/>
      <c r="Q507" s="2"/>
      <c r="R507" s="2" t="str">
        <f>IF(Table_People[[#This Row],[Surname]]="", Table_People[[#This Row],[Name]], Table_People[[#This Row],[Name]]&amp;", "&amp;Table_People[[#This Row],[Surname]])</f>
        <v>Claude, Debussy</v>
      </c>
      <c r="S507" s="2" t="str">
        <f>IF(Table_People[[#This Row],[Surname]]="", Table_People[[#This Row],[Name]], Table_People[[#This Row],[Surname]]&amp;", "&amp;Table_People[[#This Row],[Name]])</f>
        <v>Debussy, Claude</v>
      </c>
      <c r="T507" s="2" t="str">
        <f>IF(COUNTIFS(Table_People[Hash_ID],Table_People[[#This Row],[Hash_ID]])&gt;1,"Y","N")</f>
        <v>N</v>
      </c>
      <c r="U507" s="2"/>
    </row>
    <row r="508" spans="1:21" ht="29" x14ac:dyDescent="0.35">
      <c r="A508" s="2" t="str">
        <f>"P-" &amp; UPPER(TRIM(Table_People[[#This Row],[Surname]])) &amp; "|" &amp; UPPER(TRIM(Table_People[[#This Row],[Name]]))</f>
        <v>P-DECONICK|APRIL</v>
      </c>
      <c r="B508" s="2" t="s">
        <v>20995</v>
      </c>
      <c r="C508" s="2" t="s">
        <v>20996</v>
      </c>
      <c r="D508" s="2" t="s">
        <v>21136</v>
      </c>
      <c r="E508" s="2" t="s">
        <v>21443</v>
      </c>
      <c r="F508" s="2" t="s">
        <v>25</v>
      </c>
      <c r="G508" s="2" t="s">
        <v>63</v>
      </c>
      <c r="H508" s="2"/>
      <c r="I508" s="2"/>
      <c r="J508" s="2"/>
      <c r="K508" s="2"/>
      <c r="L508" s="2"/>
      <c r="M508" s="2"/>
      <c r="N508" s="2"/>
      <c r="O508" s="2"/>
      <c r="P508" s="2"/>
      <c r="Q508" s="2"/>
      <c r="R508" s="2" t="str">
        <f>IF(Table_People[[#This Row],[Surname]]="", Table_People[[#This Row],[Name]], Table_People[[#This Row],[Name]]&amp;", "&amp;Table_People[[#This Row],[Surname]])</f>
        <v>April, DeConick</v>
      </c>
      <c r="S508" s="2" t="str">
        <f>IF(Table_People[[#This Row],[Surname]]="", Table_People[[#This Row],[Name]], Table_People[[#This Row],[Surname]]&amp;", "&amp;Table_People[[#This Row],[Name]])</f>
        <v>DeConick, April</v>
      </c>
      <c r="T508" s="2" t="str">
        <f>IF(COUNTIFS(Table_People[Hash_ID],Table_People[[#This Row],[Hash_ID]])&gt;1,"Y","N")</f>
        <v>N</v>
      </c>
      <c r="U508" s="2"/>
    </row>
    <row r="509" spans="1:21" ht="29" x14ac:dyDescent="0.35">
      <c r="A509" s="2" t="str">
        <f>"P-" &amp; UPPER(TRIM(Table_People[[#This Row],[Surname]])) &amp; "|" &amp; UPPER(TRIM(Table_People[[#This Row],[Name]]))</f>
        <v>P-DEFOE|DANIEL</v>
      </c>
      <c r="B509" s="2" t="s">
        <v>725</v>
      </c>
      <c r="C509" s="2" t="s">
        <v>20725</v>
      </c>
      <c r="D509" s="2" t="s">
        <v>21067</v>
      </c>
      <c r="E509" s="2" t="s">
        <v>21265</v>
      </c>
      <c r="F509" s="2" t="s">
        <v>10</v>
      </c>
      <c r="G509" s="2" t="s">
        <v>72</v>
      </c>
      <c r="H509" s="2"/>
      <c r="I509" s="2"/>
      <c r="J509" s="2">
        <v>1660</v>
      </c>
      <c r="K509" s="2"/>
      <c r="L509" s="2"/>
      <c r="M509" s="2">
        <v>24</v>
      </c>
      <c r="N509" s="2" t="s">
        <v>20995</v>
      </c>
      <c r="O509" s="2">
        <v>1731</v>
      </c>
      <c r="P509" s="2"/>
      <c r="Q509" s="2"/>
      <c r="R509" s="2" t="str">
        <f>IF(Table_People[[#This Row],[Surname]]="", Table_People[[#This Row],[Name]], Table_People[[#This Row],[Name]]&amp;", "&amp;Table_People[[#This Row],[Surname]])</f>
        <v>Daniel, Defoe</v>
      </c>
      <c r="S509" s="2" t="str">
        <f>IF(Table_People[[#This Row],[Surname]]="", Table_People[[#This Row],[Name]], Table_People[[#This Row],[Surname]]&amp;", "&amp;Table_People[[#This Row],[Name]])</f>
        <v>Defoe, Daniel</v>
      </c>
      <c r="T509" s="2" t="str">
        <f>IF(COUNTIFS(Table_People[Hash_ID],Table_People[[#This Row],[Hash_ID]])&gt;1,"Y","N")</f>
        <v>N</v>
      </c>
      <c r="U509" s="2"/>
    </row>
    <row r="510" spans="1:21" x14ac:dyDescent="0.35">
      <c r="A510" s="2" t="str">
        <f>"P-" &amp; UPPER(TRIM(Table_People[[#This Row],[Surname]])) &amp; "|" &amp; UPPER(TRIM(Table_People[[#This Row],[Name]]))</f>
        <v>P-DEGAS|EDGAR</v>
      </c>
      <c r="B510" s="2" t="s">
        <v>1434</v>
      </c>
      <c r="C510" s="2" t="s">
        <v>1435</v>
      </c>
      <c r="D510" s="2"/>
      <c r="E510" s="2" t="s">
        <v>1400</v>
      </c>
      <c r="F510" s="2" t="s">
        <v>10</v>
      </c>
      <c r="G510" s="2" t="s">
        <v>15</v>
      </c>
      <c r="H510" s="2"/>
      <c r="I510" s="2"/>
      <c r="J510" s="2"/>
      <c r="K510" s="2"/>
      <c r="L510" s="2"/>
      <c r="M510" s="2"/>
      <c r="N510" s="2"/>
      <c r="O510" s="2"/>
      <c r="P510" s="2"/>
      <c r="Q510" s="2"/>
      <c r="R510" s="2" t="str">
        <f>IF(Table_People[[#This Row],[Surname]]="", Table_People[[#This Row],[Name]], Table_People[[#This Row],[Name]]&amp;", "&amp;Table_People[[#This Row],[Surname]])</f>
        <v>Edgar, Degas</v>
      </c>
      <c r="S510" s="2" t="str">
        <f>IF(Table_People[[#This Row],[Surname]]="", Table_People[[#This Row],[Name]], Table_People[[#This Row],[Surname]]&amp;", "&amp;Table_People[[#This Row],[Name]])</f>
        <v>Degas, Edgar</v>
      </c>
      <c r="T510" s="2" t="str">
        <f>IF(COUNTIFS(Table_People[Hash_ID],Table_People[[#This Row],[Hash_ID]])&gt;1,"Y","N")</f>
        <v>N</v>
      </c>
      <c r="U510" s="2"/>
    </row>
    <row r="511" spans="1:21" x14ac:dyDescent="0.35">
      <c r="A511" s="2" t="str">
        <f>"P-" &amp; UPPER(TRIM(Table_People[[#This Row],[Surname]])) &amp; "|" &amp; UPPER(TRIM(Table_People[[#This Row],[Name]]))</f>
        <v>P-DEGOUVE DE NUNCQUES|WILLIAM</v>
      </c>
      <c r="B511" s="2" t="s">
        <v>469</v>
      </c>
      <c r="C511" s="2" t="s">
        <v>3233</v>
      </c>
      <c r="D511" s="2"/>
      <c r="E511" s="2" t="s">
        <v>1389</v>
      </c>
      <c r="F511" s="2" t="s">
        <v>10</v>
      </c>
      <c r="G511" s="2" t="s">
        <v>840</v>
      </c>
      <c r="H511" s="2"/>
      <c r="I511" s="2"/>
      <c r="J511" s="2"/>
      <c r="K511" s="2"/>
      <c r="L511" s="2"/>
      <c r="M511" s="2"/>
      <c r="N511" s="2"/>
      <c r="O511" s="2"/>
      <c r="P511" s="2"/>
      <c r="Q511" s="2"/>
      <c r="R511" s="2" t="str">
        <f>IF(Table_People[[#This Row],[Surname]]="", Table_People[[#This Row],[Name]], Table_People[[#This Row],[Name]]&amp;", "&amp;Table_People[[#This Row],[Surname]])</f>
        <v>William, Degouve de Nuncques</v>
      </c>
      <c r="S511" s="2" t="str">
        <f>IF(Table_People[[#This Row],[Surname]]="", Table_People[[#This Row],[Name]], Table_People[[#This Row],[Surname]]&amp;", "&amp;Table_People[[#This Row],[Name]])</f>
        <v>Degouve de Nuncques, William</v>
      </c>
      <c r="T511" s="2" t="str">
        <f>IF(COUNTIFS(Table_People[Hash_ID],Table_People[[#This Row],[Hash_ID]])&gt;1,"Y","N")</f>
        <v>N</v>
      </c>
      <c r="U511" s="2"/>
    </row>
    <row r="512" spans="1:21" x14ac:dyDescent="0.35">
      <c r="A512" s="2" t="str">
        <f>"P-" &amp; UPPER(TRIM(Table_People[[#This Row],[Surname]])) &amp; "|" &amp; UPPER(TRIM(Table_People[[#This Row],[Name]]))</f>
        <v>P-DELACROIX|EUGÈNE</v>
      </c>
      <c r="B512" s="2" t="s">
        <v>1446</v>
      </c>
      <c r="C512" s="2" t="s">
        <v>1447</v>
      </c>
      <c r="D512" s="2"/>
      <c r="E512" s="2" t="s">
        <v>1389</v>
      </c>
      <c r="F512" s="2" t="s">
        <v>10</v>
      </c>
      <c r="G512" s="2" t="s">
        <v>15</v>
      </c>
      <c r="H512" s="2"/>
      <c r="I512" s="2"/>
      <c r="J512" s="2"/>
      <c r="K512" s="2"/>
      <c r="L512" s="2"/>
      <c r="M512" s="2"/>
      <c r="N512" s="2"/>
      <c r="O512" s="2"/>
      <c r="P512" s="2"/>
      <c r="Q512" s="2"/>
      <c r="R512" s="2" t="str">
        <f>IF(Table_People[[#This Row],[Surname]]="", Table_People[[#This Row],[Name]], Table_People[[#This Row],[Name]]&amp;", "&amp;Table_People[[#This Row],[Surname]])</f>
        <v>Eugène, Delacroix</v>
      </c>
      <c r="S512" s="2" t="str">
        <f>IF(Table_People[[#This Row],[Surname]]="", Table_People[[#This Row],[Name]], Table_People[[#This Row],[Surname]]&amp;", "&amp;Table_People[[#This Row],[Name]])</f>
        <v>Delacroix, Eugène</v>
      </c>
      <c r="T512" s="2" t="str">
        <f>IF(COUNTIFS(Table_People[Hash_ID],Table_People[[#This Row],[Hash_ID]])&gt;1,"Y","N")</f>
        <v>N</v>
      </c>
      <c r="U512" s="2"/>
    </row>
    <row r="513" spans="1:21" x14ac:dyDescent="0.35">
      <c r="A513" s="2" t="str">
        <f>"P-" &amp; UPPER(TRIM(Table_People[[#This Row],[Surname]])) &amp; "|" &amp; UPPER(TRIM(Table_People[[#This Row],[Name]]))</f>
        <v>P-DELAHAYE|LUC</v>
      </c>
      <c r="B513" s="2" t="s">
        <v>20670</v>
      </c>
      <c r="C513" s="2" t="s">
        <v>20671</v>
      </c>
      <c r="D513" s="2"/>
      <c r="E513" s="2" t="s">
        <v>16685</v>
      </c>
      <c r="F513" s="2" t="s">
        <v>10</v>
      </c>
      <c r="G513" s="2" t="s">
        <v>15</v>
      </c>
      <c r="H513" s="2"/>
      <c r="I513" s="2"/>
      <c r="J513" s="2">
        <v>1962</v>
      </c>
      <c r="K513" s="2"/>
      <c r="L513" s="2"/>
      <c r="M513" s="2"/>
      <c r="N513" s="2"/>
      <c r="O513" s="2"/>
      <c r="P513" s="2"/>
      <c r="Q513" s="2"/>
      <c r="R513" s="2" t="str">
        <f>IF(Table_People[[#This Row],[Surname]]="", Table_People[[#This Row],[Name]], Table_People[[#This Row],[Name]]&amp;", "&amp;Table_People[[#This Row],[Surname]])</f>
        <v>Luc, Delahaye</v>
      </c>
      <c r="S513" s="2" t="str">
        <f>IF(Table_People[[#This Row],[Surname]]="", Table_People[[#This Row],[Name]], Table_People[[#This Row],[Surname]]&amp;", "&amp;Table_People[[#This Row],[Name]])</f>
        <v>Delahaye, Luc</v>
      </c>
      <c r="T513" s="2" t="str">
        <f>IF(COUNTIFS(Table_People[Hash_ID],Table_People[[#This Row],[Hash_ID]])&gt;1,"Y","N")</f>
        <v>N</v>
      </c>
      <c r="U513" s="2"/>
    </row>
    <row r="514" spans="1:21" x14ac:dyDescent="0.35">
      <c r="A514" s="2" t="str">
        <f>"P-" &amp; UPPER(TRIM(Table_People[[#This Row],[Surname]])) &amp; "|" &amp; UPPER(TRIM(Table_People[[#This Row],[Name]]))</f>
        <v>P-DELANDA|MANUEL</v>
      </c>
      <c r="B514" s="2" t="s">
        <v>917</v>
      </c>
      <c r="C514" s="2" t="s">
        <v>918</v>
      </c>
      <c r="D514" s="2"/>
      <c r="E514" s="2" t="s">
        <v>758</v>
      </c>
      <c r="F514" s="2" t="s">
        <v>10</v>
      </c>
      <c r="G514" s="2" t="s">
        <v>10956</v>
      </c>
      <c r="H514" s="2"/>
      <c r="I514" s="2"/>
      <c r="J514" s="2"/>
      <c r="K514" s="2"/>
      <c r="L514" s="2"/>
      <c r="M514" s="2"/>
      <c r="N514" s="2"/>
      <c r="O514" s="2"/>
      <c r="P514" s="2"/>
      <c r="Q514" s="2"/>
      <c r="R514" s="2" t="str">
        <f>IF(Table_People[[#This Row],[Surname]]="", Table_People[[#This Row],[Name]], Table_People[[#This Row],[Name]]&amp;", "&amp;Table_People[[#This Row],[Surname]])</f>
        <v>Manuel, DeLanda</v>
      </c>
      <c r="S514" s="2" t="str">
        <f>IF(Table_People[[#This Row],[Surname]]="", Table_People[[#This Row],[Name]], Table_People[[#This Row],[Surname]]&amp;", "&amp;Table_People[[#This Row],[Name]])</f>
        <v>DeLanda, Manuel</v>
      </c>
      <c r="T514" s="2" t="str">
        <f>IF(COUNTIFS(Table_People[Hash_ID],Table_People[[#This Row],[Hash_ID]])&gt;1,"Y","N")</f>
        <v>N</v>
      </c>
      <c r="U514" s="2"/>
    </row>
    <row r="515" spans="1:21" ht="29" x14ac:dyDescent="0.35">
      <c r="A515" s="2" t="str">
        <f>"P-" &amp; UPPER(TRIM(Table_People[[#This Row],[Surname]])) &amp; "|" &amp; UPPER(TRIM(Table_People[[#This Row],[Name]]))</f>
        <v>P-DELANY|SAMUEL R.</v>
      </c>
      <c r="B515" s="2" t="s">
        <v>20530</v>
      </c>
      <c r="C515" s="2" t="s">
        <v>401</v>
      </c>
      <c r="D515" s="2" t="s">
        <v>21023</v>
      </c>
      <c r="E515" s="2" t="s">
        <v>21145</v>
      </c>
      <c r="F515" s="2" t="s">
        <v>10</v>
      </c>
      <c r="G515" s="2" t="s">
        <v>63</v>
      </c>
      <c r="H515" s="2">
        <v>1</v>
      </c>
      <c r="I515" s="2" t="s">
        <v>20995</v>
      </c>
      <c r="J515" s="2">
        <v>1942</v>
      </c>
      <c r="K515" s="2"/>
      <c r="L515" s="2"/>
      <c r="M515" s="2"/>
      <c r="N515" s="2"/>
      <c r="O515" s="2"/>
      <c r="P515" s="2"/>
      <c r="Q515" s="2"/>
      <c r="R515" s="2" t="str">
        <f>IF(Table_People[[#This Row],[Surname]]="", Table_People[[#This Row],[Name]], Table_People[[#This Row],[Name]]&amp;", "&amp;Table_People[[#This Row],[Surname]])</f>
        <v>Samuel R., Delany</v>
      </c>
      <c r="S515" s="2" t="str">
        <f>IF(Table_People[[#This Row],[Surname]]="", Table_People[[#This Row],[Name]], Table_People[[#This Row],[Surname]]&amp;", "&amp;Table_People[[#This Row],[Name]])</f>
        <v>Delany, Samuel R.</v>
      </c>
      <c r="T515" s="2" t="str">
        <f>IF(COUNTIFS(Table_People[Hash_ID],Table_People[[#This Row],[Hash_ID]])&gt;1,"Y","N")</f>
        <v>N</v>
      </c>
      <c r="U515" s="2"/>
    </row>
    <row r="516" spans="1:21" x14ac:dyDescent="0.35">
      <c r="A516" s="2" t="str">
        <f>"P-" &amp; UPPER(TRIM(Table_People[[#This Row],[Surname]])) &amp; "|" &amp; UPPER(TRIM(Table_People[[#This Row],[Name]]))</f>
        <v>P-DELEUZE|GILLES</v>
      </c>
      <c r="B516" s="2" t="s">
        <v>695</v>
      </c>
      <c r="C516" s="2" t="s">
        <v>696</v>
      </c>
      <c r="D516" s="2"/>
      <c r="E516" s="2" t="s">
        <v>37</v>
      </c>
      <c r="F516" s="2" t="s">
        <v>10</v>
      </c>
      <c r="G516" s="2" t="s">
        <v>15</v>
      </c>
      <c r="H516" s="2">
        <v>18</v>
      </c>
      <c r="I516" s="2" t="s">
        <v>21471</v>
      </c>
      <c r="J516" s="2">
        <v>1925</v>
      </c>
      <c r="K516" s="2"/>
      <c r="L516" s="2"/>
      <c r="M516" s="2">
        <v>4</v>
      </c>
      <c r="N516" s="2" t="s">
        <v>21468</v>
      </c>
      <c r="O516" s="2">
        <v>1995</v>
      </c>
      <c r="P516" s="2"/>
      <c r="Q516" s="2"/>
      <c r="R516" s="2" t="str">
        <f>IF(Table_People[[#This Row],[Surname]]="", Table_People[[#This Row],[Name]], Table_People[[#This Row],[Name]]&amp;", "&amp;Table_People[[#This Row],[Surname]])</f>
        <v>Gilles, Deleuze</v>
      </c>
      <c r="S516" s="2" t="str">
        <f>IF(Table_People[[#This Row],[Surname]]="", Table_People[[#This Row],[Name]], Table_People[[#This Row],[Surname]]&amp;", "&amp;Table_People[[#This Row],[Name]])</f>
        <v>Deleuze, Gilles</v>
      </c>
      <c r="T516" s="2" t="str">
        <f>IF(COUNTIFS(Table_People[Hash_ID],Table_People[[#This Row],[Hash_ID]])&gt;1,"Y","N")</f>
        <v>N</v>
      </c>
      <c r="U516" s="2"/>
    </row>
    <row r="517" spans="1:21" x14ac:dyDescent="0.35">
      <c r="A517" s="2" t="str">
        <f>"P-" &amp; UPPER(TRIM(Table_People[[#This Row],[Surname]])) &amp; "|" &amp; UPPER(TRIM(Table_People[[#This Row],[Name]]))</f>
        <v>P-DELEVOY|ROBERT</v>
      </c>
      <c r="B517" s="2" t="s">
        <v>1031</v>
      </c>
      <c r="C517" s="2" t="s">
        <v>20569</v>
      </c>
      <c r="D517" s="2" t="s">
        <v>21036</v>
      </c>
      <c r="E517" s="2" t="s">
        <v>21183</v>
      </c>
      <c r="F517" s="2" t="s">
        <v>10</v>
      </c>
      <c r="G517" s="2" t="s">
        <v>840</v>
      </c>
      <c r="H517" s="2">
        <v>14</v>
      </c>
      <c r="I517" s="2" t="s">
        <v>20995</v>
      </c>
      <c r="J517" s="2">
        <v>1914</v>
      </c>
      <c r="K517" s="2"/>
      <c r="L517" s="2"/>
      <c r="M517" s="2">
        <v>23</v>
      </c>
      <c r="N517" s="2" t="s">
        <v>21468</v>
      </c>
      <c r="O517" s="2">
        <v>1977</v>
      </c>
      <c r="P517" s="2"/>
      <c r="Q517" s="2"/>
      <c r="R517" s="2" t="str">
        <f>IF(Table_People[[#This Row],[Surname]]="", Table_People[[#This Row],[Name]], Table_People[[#This Row],[Name]]&amp;", "&amp;Table_People[[#This Row],[Surname]])</f>
        <v>Robert, Delevoy</v>
      </c>
      <c r="S517" s="2" t="str">
        <f>IF(Table_People[[#This Row],[Surname]]="", Table_People[[#This Row],[Name]], Table_People[[#This Row],[Surname]]&amp;", "&amp;Table_People[[#This Row],[Name]])</f>
        <v>Delevoy, Robert</v>
      </c>
      <c r="T517" s="2" t="str">
        <f>IF(COUNTIFS(Table_People[Hash_ID],Table_People[[#This Row],[Hash_ID]])&gt;1,"Y","N")</f>
        <v>N</v>
      </c>
      <c r="U517" s="2"/>
    </row>
    <row r="518" spans="1:21" x14ac:dyDescent="0.35">
      <c r="A518" s="2" t="str">
        <f>"P-" &amp; UPPER(TRIM(Table_People[[#This Row],[Surname]])) &amp; "|" &amp; UPPER(TRIM(Table_People[[#This Row],[Name]]))</f>
        <v>P-DELILLO|DON</v>
      </c>
      <c r="B518" s="2" t="s">
        <v>6240</v>
      </c>
      <c r="C518" s="2" t="s">
        <v>6241</v>
      </c>
      <c r="D518" s="2"/>
      <c r="E518" s="2" t="s">
        <v>18</v>
      </c>
      <c r="F518" s="2" t="s">
        <v>10</v>
      </c>
      <c r="G518" s="2" t="s">
        <v>63</v>
      </c>
      <c r="H518" s="2"/>
      <c r="I518" s="2"/>
      <c r="J518" s="2"/>
      <c r="K518" s="2"/>
      <c r="L518" s="2"/>
      <c r="M518" s="2"/>
      <c r="N518" s="2"/>
      <c r="O518" s="2"/>
      <c r="P518" s="2"/>
      <c r="Q518" s="2"/>
      <c r="R518" s="2" t="str">
        <f>IF(Table_People[[#This Row],[Surname]]="", Table_People[[#This Row],[Name]], Table_People[[#This Row],[Name]]&amp;", "&amp;Table_People[[#This Row],[Surname]])</f>
        <v>Don, DeLillo</v>
      </c>
      <c r="S518" s="2" t="str">
        <f>IF(Table_People[[#This Row],[Surname]]="", Table_People[[#This Row],[Name]], Table_People[[#This Row],[Surname]]&amp;", "&amp;Table_People[[#This Row],[Name]])</f>
        <v>DeLillo, Don</v>
      </c>
      <c r="T518" s="2" t="str">
        <f>IF(COUNTIFS(Table_People[Hash_ID],Table_People[[#This Row],[Hash_ID]])&gt;1,"Y","N")</f>
        <v>N</v>
      </c>
      <c r="U518" s="2"/>
    </row>
    <row r="519" spans="1:21" x14ac:dyDescent="0.35">
      <c r="A519" s="2" t="str">
        <f>"P-" &amp; UPPER(TRIM(Table_People[[#This Row],[Surname]])) &amp; "|" &amp; UPPER(TRIM(Table_People[[#This Row],[Name]]))</f>
        <v>P-DELVAUX|PAUL</v>
      </c>
      <c r="B519" s="2" t="s">
        <v>371</v>
      </c>
      <c r="C519" s="2" t="s">
        <v>1637</v>
      </c>
      <c r="D519" s="2"/>
      <c r="E519" s="2" t="s">
        <v>1389</v>
      </c>
      <c r="F519" s="2" t="s">
        <v>10</v>
      </c>
      <c r="G519" s="2" t="s">
        <v>840</v>
      </c>
      <c r="H519" s="2"/>
      <c r="I519" s="2"/>
      <c r="J519" s="2"/>
      <c r="K519" s="2"/>
      <c r="L519" s="2"/>
      <c r="M519" s="2"/>
      <c r="N519" s="2"/>
      <c r="O519" s="2"/>
      <c r="P519" s="2"/>
      <c r="Q519" s="2"/>
      <c r="R519" s="2" t="str">
        <f>IF(Table_People[[#This Row],[Surname]]="", Table_People[[#This Row],[Name]], Table_People[[#This Row],[Name]]&amp;", "&amp;Table_People[[#This Row],[Surname]])</f>
        <v>Paul, Delvaux</v>
      </c>
      <c r="S519" s="2" t="str">
        <f>IF(Table_People[[#This Row],[Surname]]="", Table_People[[#This Row],[Name]], Table_People[[#This Row],[Surname]]&amp;", "&amp;Table_People[[#This Row],[Name]])</f>
        <v>Delvaux, Paul</v>
      </c>
      <c r="T519" s="2" t="str">
        <f>IF(COUNTIFS(Table_People[Hash_ID],Table_People[[#This Row],[Hash_ID]])&gt;1,"Y","N")</f>
        <v>N</v>
      </c>
      <c r="U519" s="2"/>
    </row>
    <row r="520" spans="1:21" x14ac:dyDescent="0.35">
      <c r="A520" s="2" t="str">
        <f>"P-" &amp; UPPER(TRIM(Table_People[[#This Row],[Surname]])) &amp; "|" &amp; UPPER(TRIM(Table_People[[#This Row],[Name]]))</f>
        <v>P-DELVILLE|JEAN</v>
      </c>
      <c r="B520" s="2" t="s">
        <v>222</v>
      </c>
      <c r="C520" s="2" t="s">
        <v>1602</v>
      </c>
      <c r="D520" s="2"/>
      <c r="E520" s="2" t="s">
        <v>3131</v>
      </c>
      <c r="F520" s="2" t="s">
        <v>10</v>
      </c>
      <c r="G520" s="2" t="s">
        <v>840</v>
      </c>
      <c r="H520" s="2"/>
      <c r="I520" s="2"/>
      <c r="J520" s="2"/>
      <c r="K520" s="2"/>
      <c r="L520" s="2"/>
      <c r="M520" s="2"/>
      <c r="N520" s="2"/>
      <c r="O520" s="2"/>
      <c r="P520" s="2"/>
      <c r="Q520" s="2"/>
      <c r="R520" s="2" t="str">
        <f>IF(Table_People[[#This Row],[Surname]]="", Table_People[[#This Row],[Name]], Table_People[[#This Row],[Name]]&amp;", "&amp;Table_People[[#This Row],[Surname]])</f>
        <v>Jean, Delville</v>
      </c>
      <c r="S520" s="2" t="str">
        <f>IF(Table_People[[#This Row],[Surname]]="", Table_People[[#This Row],[Name]], Table_People[[#This Row],[Surname]]&amp;", "&amp;Table_People[[#This Row],[Name]])</f>
        <v>Delville, Jean</v>
      </c>
      <c r="T520" s="2" t="str">
        <f>IF(COUNTIFS(Table_People[Hash_ID],Table_People[[#This Row],[Hash_ID]])&gt;1,"Y","N")</f>
        <v>N</v>
      </c>
      <c r="U520" s="2"/>
    </row>
    <row r="521" spans="1:21" x14ac:dyDescent="0.35">
      <c r="A521" s="2" t="str">
        <f>"P-" &amp; UPPER(TRIM(Table_People[[#This Row],[Surname]])) &amp; "|" &amp; UPPER(TRIM(Table_People[[#This Row],[Name]]))</f>
        <v>P-|DEMOCRITUS</v>
      </c>
      <c r="B521" s="2" t="s">
        <v>593</v>
      </c>
      <c r="C521" s="2"/>
      <c r="D521" s="2"/>
      <c r="E521" s="2" t="s">
        <v>37</v>
      </c>
      <c r="F521" s="2" t="s">
        <v>10</v>
      </c>
      <c r="G521" s="2" t="s">
        <v>117</v>
      </c>
      <c r="H521" s="2"/>
      <c r="I521" s="2"/>
      <c r="J521" s="2"/>
      <c r="K521" s="2"/>
      <c r="L521" s="2"/>
      <c r="M521" s="2"/>
      <c r="N521" s="2"/>
      <c r="O521" s="2"/>
      <c r="P521" s="2"/>
      <c r="Q521" s="2"/>
      <c r="R521" s="2" t="str">
        <f>IF(Table_People[[#This Row],[Surname]]="", Table_People[[#This Row],[Name]], Table_People[[#This Row],[Name]]&amp;", "&amp;Table_People[[#This Row],[Surname]])</f>
        <v>Democritus</v>
      </c>
      <c r="S521" s="2" t="str">
        <f>IF(Table_People[[#This Row],[Surname]]="", Table_People[[#This Row],[Name]], Table_People[[#This Row],[Surname]]&amp;", "&amp;Table_People[[#This Row],[Name]])</f>
        <v>Democritus</v>
      </c>
      <c r="T521" s="2" t="str">
        <f>IF(COUNTIFS(Table_People[Hash_ID],Table_People[[#This Row],[Hash_ID]])&gt;1,"Y","N")</f>
        <v>N</v>
      </c>
      <c r="U521" s="2"/>
    </row>
    <row r="522" spans="1:21" x14ac:dyDescent="0.35">
      <c r="A522" s="2" t="str">
        <f>"P-" &amp; UPPER(TRIM(Table_People[[#This Row],[Surname]])) &amp; "|" &amp; UPPER(TRIM(Table_People[[#This Row],[Name]]))</f>
        <v>P-DEMY|JACQUES</v>
      </c>
      <c r="B522" s="2" t="s">
        <v>697</v>
      </c>
      <c r="C522" s="2" t="s">
        <v>1266</v>
      </c>
      <c r="D522" s="2"/>
      <c r="E522" s="2" t="s">
        <v>1053</v>
      </c>
      <c r="F522" s="2" t="s">
        <v>10</v>
      </c>
      <c r="G522" s="2" t="s">
        <v>15</v>
      </c>
      <c r="H522" s="2"/>
      <c r="I522" s="2"/>
      <c r="J522" s="2"/>
      <c r="K522" s="2"/>
      <c r="L522" s="2"/>
      <c r="M522" s="2"/>
      <c r="N522" s="2"/>
      <c r="O522" s="2"/>
      <c r="P522" s="2"/>
      <c r="Q522" s="2"/>
      <c r="R522" s="2" t="str">
        <f>IF(Table_People[[#This Row],[Surname]]="", Table_People[[#This Row],[Name]], Table_People[[#This Row],[Name]]&amp;", "&amp;Table_People[[#This Row],[Surname]])</f>
        <v>Jacques, Demy</v>
      </c>
      <c r="S522" s="2" t="str">
        <f>IF(Table_People[[#This Row],[Surname]]="", Table_People[[#This Row],[Name]], Table_People[[#This Row],[Surname]]&amp;", "&amp;Table_People[[#This Row],[Name]])</f>
        <v>Demy, Jacques</v>
      </c>
      <c r="T522" s="2" t="str">
        <f>IF(COUNTIFS(Table_People[Hash_ID],Table_People[[#This Row],[Hash_ID]])&gt;1,"Y","N")</f>
        <v>N</v>
      </c>
      <c r="U522" s="2"/>
    </row>
    <row r="523" spans="1:21" x14ac:dyDescent="0.35">
      <c r="A523" s="2" t="str">
        <f>"P-" &amp; UPPER(TRIM(Table_People[[#This Row],[Surname]])) &amp; "|" &amp; UPPER(TRIM(Table_People[[#This Row],[Name]]))</f>
        <v>P-DENIS|CLAIRE</v>
      </c>
      <c r="B523" s="2" t="s">
        <v>1092</v>
      </c>
      <c r="C523" s="2" t="s">
        <v>1093</v>
      </c>
      <c r="D523" s="2"/>
      <c r="E523" s="2" t="s">
        <v>1053</v>
      </c>
      <c r="F523" s="2" t="s">
        <v>25</v>
      </c>
      <c r="G523" s="2" t="s">
        <v>15</v>
      </c>
      <c r="H523" s="2"/>
      <c r="I523" s="2"/>
      <c r="J523" s="2"/>
      <c r="K523" s="2"/>
      <c r="L523" s="2"/>
      <c r="M523" s="2"/>
      <c r="N523" s="2"/>
      <c r="O523" s="2"/>
      <c r="P523" s="2"/>
      <c r="Q523" s="2"/>
      <c r="R523" s="2" t="str">
        <f>IF(Table_People[[#This Row],[Surname]]="", Table_People[[#This Row],[Name]], Table_People[[#This Row],[Name]]&amp;", "&amp;Table_People[[#This Row],[Surname]])</f>
        <v>Claire, Denis</v>
      </c>
      <c r="S523" s="2" t="str">
        <f>IF(Table_People[[#This Row],[Surname]]="", Table_People[[#This Row],[Name]], Table_People[[#This Row],[Surname]]&amp;", "&amp;Table_People[[#This Row],[Name]])</f>
        <v>Denis, Claire</v>
      </c>
      <c r="T523" s="2" t="str">
        <f>IF(COUNTIFS(Table_People[Hash_ID],Table_People[[#This Row],[Hash_ID]])&gt;1,"Y","N")</f>
        <v>N</v>
      </c>
      <c r="U523" s="2"/>
    </row>
    <row r="524" spans="1:21" ht="29" x14ac:dyDescent="0.35">
      <c r="A524" s="2" t="str">
        <f>"P-" &amp; UPPER(TRIM(Table_People[[#This Row],[Surname]])) &amp; "|" &amp; UPPER(TRIM(Table_People[[#This Row],[Name]]))</f>
        <v>P-DENNETT|DANIEL</v>
      </c>
      <c r="B524" s="2" t="s">
        <v>725</v>
      </c>
      <c r="C524" s="2" t="s">
        <v>726</v>
      </c>
      <c r="D524" s="2"/>
      <c r="E524" s="2" t="s">
        <v>10768</v>
      </c>
      <c r="F524" s="2" t="s">
        <v>10</v>
      </c>
      <c r="G524" s="2" t="s">
        <v>63</v>
      </c>
      <c r="H524" s="2"/>
      <c r="I524" s="2"/>
      <c r="J524" s="2"/>
      <c r="K524" s="2"/>
      <c r="L524" s="2"/>
      <c r="M524" s="2"/>
      <c r="N524" s="2"/>
      <c r="O524" s="2"/>
      <c r="P524" s="2"/>
      <c r="Q524" s="2"/>
      <c r="R524" s="2" t="str">
        <f>IF(Table_People[[#This Row],[Surname]]="", Table_People[[#This Row],[Name]], Table_People[[#This Row],[Name]]&amp;", "&amp;Table_People[[#This Row],[Surname]])</f>
        <v>Daniel, Dennett</v>
      </c>
      <c r="S524" s="2" t="str">
        <f>IF(Table_People[[#This Row],[Surname]]="", Table_People[[#This Row],[Name]], Table_People[[#This Row],[Surname]]&amp;", "&amp;Table_People[[#This Row],[Name]])</f>
        <v>Dennett, Daniel</v>
      </c>
      <c r="T524" s="2" t="str">
        <f>IF(COUNTIFS(Table_People[Hash_ID],Table_People[[#This Row],[Hash_ID]])&gt;1,"Y","N")</f>
        <v>N</v>
      </c>
      <c r="U524" s="2"/>
    </row>
    <row r="525" spans="1:21" ht="29" x14ac:dyDescent="0.35">
      <c r="A525" s="2" t="str">
        <f>"P-" &amp; UPPER(TRIM(Table_People[[#This Row],[Surname]])) &amp; "|" &amp; UPPER(TRIM(Table_People[[#This Row],[Name]]))</f>
        <v>P-DEREN|MAYA</v>
      </c>
      <c r="B525" s="2" t="s">
        <v>1153</v>
      </c>
      <c r="C525" s="2" t="s">
        <v>1154</v>
      </c>
      <c r="D525" s="2" t="s">
        <v>1155</v>
      </c>
      <c r="E525" s="2" t="s">
        <v>1156</v>
      </c>
      <c r="F525" s="2" t="s">
        <v>25</v>
      </c>
      <c r="G525" s="2" t="s">
        <v>10981</v>
      </c>
      <c r="H525" s="2"/>
      <c r="I525" s="2"/>
      <c r="J525" s="2"/>
      <c r="K525" s="2"/>
      <c r="L525" s="2"/>
      <c r="M525" s="2"/>
      <c r="N525" s="2"/>
      <c r="O525" s="2"/>
      <c r="P525" s="2"/>
      <c r="Q525" s="2"/>
      <c r="R525" s="2" t="str">
        <f>IF(Table_People[[#This Row],[Surname]]="", Table_People[[#This Row],[Name]], Table_People[[#This Row],[Name]]&amp;", "&amp;Table_People[[#This Row],[Surname]])</f>
        <v>Maya, Deren</v>
      </c>
      <c r="S525" s="2" t="str">
        <f>IF(Table_People[[#This Row],[Surname]]="", Table_People[[#This Row],[Name]], Table_People[[#This Row],[Surname]]&amp;", "&amp;Table_People[[#This Row],[Name]])</f>
        <v>Deren, Maya</v>
      </c>
      <c r="T525" s="2" t="str">
        <f>IF(COUNTIFS(Table_People[Hash_ID],Table_People[[#This Row],[Hash_ID]])&gt;1,"Y","N")</f>
        <v>N</v>
      </c>
      <c r="U525" s="2"/>
    </row>
    <row r="526" spans="1:21" x14ac:dyDescent="0.35">
      <c r="A526" s="2" t="str">
        <f>"P-" &amp; UPPER(TRIM(Table_People[[#This Row],[Surname]])) &amp; "|" &amp; UPPER(TRIM(Table_People[[#This Row],[Name]]))</f>
        <v>P-DERRIDA|JACQUES</v>
      </c>
      <c r="B526" s="2" t="s">
        <v>697</v>
      </c>
      <c r="C526" s="2" t="s">
        <v>698</v>
      </c>
      <c r="D526" s="2"/>
      <c r="E526" s="2" t="s">
        <v>37</v>
      </c>
      <c r="F526" s="2" t="s">
        <v>10</v>
      </c>
      <c r="G526" s="2" t="s">
        <v>15</v>
      </c>
      <c r="H526" s="2"/>
      <c r="I526" s="2"/>
      <c r="J526" s="2"/>
      <c r="K526" s="2"/>
      <c r="L526" s="2"/>
      <c r="M526" s="2"/>
      <c r="N526" s="2"/>
      <c r="O526" s="2"/>
      <c r="P526" s="2"/>
      <c r="Q526" s="2"/>
      <c r="R526" s="2" t="str">
        <f>IF(Table_People[[#This Row],[Surname]]="", Table_People[[#This Row],[Name]], Table_People[[#This Row],[Name]]&amp;", "&amp;Table_People[[#This Row],[Surname]])</f>
        <v>Jacques, Derrida</v>
      </c>
      <c r="S526" s="2" t="str">
        <f>IF(Table_People[[#This Row],[Surname]]="", Table_People[[#This Row],[Name]], Table_People[[#This Row],[Surname]]&amp;", "&amp;Table_People[[#This Row],[Name]])</f>
        <v>Derrida, Jacques</v>
      </c>
      <c r="T526" s="2" t="str">
        <f>IF(COUNTIFS(Table_People[Hash_ID],Table_People[[#This Row],[Hash_ID]])&gt;1,"Y","N")</f>
        <v>N</v>
      </c>
      <c r="U526" s="2"/>
    </row>
    <row r="527" spans="1:21" x14ac:dyDescent="0.35">
      <c r="A527" s="2" t="str">
        <f>"P-" &amp; UPPER(TRIM(Table_People[[#This Row],[Surname]])) &amp; "|" &amp; UPPER(TRIM(Table_People[[#This Row],[Name]]))</f>
        <v>P-DÉRY|TIBOR</v>
      </c>
      <c r="B527" s="2" t="s">
        <v>8233</v>
      </c>
      <c r="C527" s="2" t="s">
        <v>8234</v>
      </c>
      <c r="D527" s="2"/>
      <c r="E527" s="2" t="s">
        <v>62</v>
      </c>
      <c r="F527" s="2" t="s">
        <v>10</v>
      </c>
      <c r="G527" s="2" t="s">
        <v>279</v>
      </c>
      <c r="H527" s="2"/>
      <c r="I527" s="2"/>
      <c r="J527" s="2"/>
      <c r="K527" s="2"/>
      <c r="L527" s="2"/>
      <c r="M527" s="2"/>
      <c r="N527" s="2"/>
      <c r="O527" s="2"/>
      <c r="P527" s="2"/>
      <c r="Q527" s="2"/>
      <c r="R527" s="2" t="str">
        <f>IF(Table_People[[#This Row],[Surname]]="", Table_People[[#This Row],[Name]], Table_People[[#This Row],[Name]]&amp;", "&amp;Table_People[[#This Row],[Surname]])</f>
        <v>Tibor, Déry</v>
      </c>
      <c r="S527" s="2" t="str">
        <f>IF(Table_People[[#This Row],[Surname]]="", Table_People[[#This Row],[Name]], Table_People[[#This Row],[Surname]]&amp;", "&amp;Table_People[[#This Row],[Name]])</f>
        <v>Déry, Tibor</v>
      </c>
      <c r="T527" s="2" t="str">
        <f>IF(COUNTIFS(Table_People[Hash_ID],Table_People[[#This Row],[Hash_ID]])&gt;1,"Y","N")</f>
        <v>N</v>
      </c>
      <c r="U527" s="2"/>
    </row>
    <row r="528" spans="1:21" x14ac:dyDescent="0.35">
      <c r="A528" s="2" t="str">
        <f>"P-" &amp; UPPER(TRIM(Table_People[[#This Row],[Surname]])) &amp; "|" &amp; UPPER(TRIM(Table_People[[#This Row],[Name]]))</f>
        <v>P-DES PREZ|JOSQUIN</v>
      </c>
      <c r="B528" s="2" t="s">
        <v>12361</v>
      </c>
      <c r="C528" s="2" t="s">
        <v>12362</v>
      </c>
      <c r="D528" s="2" t="s">
        <v>12363</v>
      </c>
      <c r="E528" s="2" t="s">
        <v>12349</v>
      </c>
      <c r="F528" s="2" t="s">
        <v>10</v>
      </c>
      <c r="G528" s="2" t="s">
        <v>21463</v>
      </c>
      <c r="H528" s="2"/>
      <c r="I528" s="2"/>
      <c r="J528" s="2"/>
      <c r="K528" s="2"/>
      <c r="L528" s="2"/>
      <c r="M528" s="2"/>
      <c r="N528" s="2"/>
      <c r="O528" s="2"/>
      <c r="P528" s="2"/>
      <c r="Q528" s="2"/>
      <c r="R528" s="2" t="str">
        <f>IF(Table_People[[#This Row],[Surname]]="", Table_People[[#This Row],[Name]], Table_People[[#This Row],[Name]]&amp;", "&amp;Table_People[[#This Row],[Surname]])</f>
        <v>Josquin, des Prez</v>
      </c>
      <c r="S528" s="2" t="str">
        <f>IF(Table_People[[#This Row],[Surname]]="", Table_People[[#This Row],[Name]], Table_People[[#This Row],[Surname]]&amp;", "&amp;Table_People[[#This Row],[Name]])</f>
        <v>des Prez, Josquin</v>
      </c>
      <c r="T528" s="2" t="str">
        <f>IF(COUNTIFS(Table_People[Hash_ID],Table_People[[#This Row],[Hash_ID]])&gt;1,"Y","N")</f>
        <v>N</v>
      </c>
      <c r="U528" s="2"/>
    </row>
    <row r="529" spans="1:21" x14ac:dyDescent="0.35">
      <c r="A529" s="2" t="str">
        <f>"P-" &amp; UPPER(TRIM(Table_People[[#This Row],[Surname]])) &amp; "|" &amp; UPPER(TRIM(Table_People[[#This Row],[Name]]))</f>
        <v>P-DESCARTES|RENÉ</v>
      </c>
      <c r="B529" s="2" t="s">
        <v>390</v>
      </c>
      <c r="C529" s="2" t="s">
        <v>632</v>
      </c>
      <c r="D529" s="2"/>
      <c r="E529" s="2" t="s">
        <v>588</v>
      </c>
      <c r="F529" s="2" t="s">
        <v>10</v>
      </c>
      <c r="G529" s="2" t="s">
        <v>15</v>
      </c>
      <c r="H529" s="2"/>
      <c r="I529" s="2"/>
      <c r="J529" s="2"/>
      <c r="K529" s="2"/>
      <c r="L529" s="2"/>
      <c r="M529" s="2"/>
      <c r="N529" s="2"/>
      <c r="O529" s="2"/>
      <c r="P529" s="2"/>
      <c r="Q529" s="2"/>
      <c r="R529" s="2" t="str">
        <f>IF(Table_People[[#This Row],[Surname]]="", Table_People[[#This Row],[Name]], Table_People[[#This Row],[Name]]&amp;", "&amp;Table_People[[#This Row],[Surname]])</f>
        <v>René, Descartes</v>
      </c>
      <c r="S529" s="2" t="str">
        <f>IF(Table_People[[#This Row],[Surname]]="", Table_People[[#This Row],[Name]], Table_People[[#This Row],[Surname]]&amp;", "&amp;Table_People[[#This Row],[Name]])</f>
        <v>Descartes, René</v>
      </c>
      <c r="T529" s="2" t="str">
        <f>IF(COUNTIFS(Table_People[Hash_ID],Table_People[[#This Row],[Hash_ID]])&gt;1,"Y","N")</f>
        <v>Y</v>
      </c>
      <c r="U529" s="2"/>
    </row>
    <row r="530" spans="1:21" ht="29" x14ac:dyDescent="0.35">
      <c r="A530" s="2" t="str">
        <f>"P-" &amp; UPPER(TRIM(Table_People[[#This Row],[Surname]])) &amp; "|" &amp; UPPER(TRIM(Table_People[[#This Row],[Name]]))</f>
        <v>P-DESCHARNES|ROBERT</v>
      </c>
      <c r="B530" s="2" t="s">
        <v>1031</v>
      </c>
      <c r="C530" s="2" t="s">
        <v>20771</v>
      </c>
      <c r="D530" s="2"/>
      <c r="E530" s="2" t="s">
        <v>21290</v>
      </c>
      <c r="F530" s="2" t="s">
        <v>10</v>
      </c>
      <c r="G530" s="2" t="s">
        <v>15</v>
      </c>
      <c r="H530" s="2">
        <v>1</v>
      </c>
      <c r="I530" s="2" t="s">
        <v>21471</v>
      </c>
      <c r="J530" s="2">
        <v>1926</v>
      </c>
      <c r="K530" s="2"/>
      <c r="L530" s="2"/>
      <c r="M530" s="2">
        <v>15</v>
      </c>
      <c r="N530" s="2" t="s">
        <v>21466</v>
      </c>
      <c r="O530" s="2">
        <v>2014</v>
      </c>
      <c r="P530" s="2"/>
      <c r="Q530" s="2"/>
      <c r="R530" s="2" t="str">
        <f>IF(Table_People[[#This Row],[Surname]]="", Table_People[[#This Row],[Name]], Table_People[[#This Row],[Name]]&amp;", "&amp;Table_People[[#This Row],[Surname]])</f>
        <v>Robert, Descharnes</v>
      </c>
      <c r="S530" s="2" t="str">
        <f>IF(Table_People[[#This Row],[Surname]]="", Table_People[[#This Row],[Name]], Table_People[[#This Row],[Surname]]&amp;", "&amp;Table_People[[#This Row],[Name]])</f>
        <v>Descharnes, Robert</v>
      </c>
      <c r="T530" s="2" t="str">
        <f>IF(COUNTIFS(Table_People[Hash_ID],Table_People[[#This Row],[Hash_ID]])&gt;1,"Y","N")</f>
        <v>N</v>
      </c>
      <c r="U530" s="2"/>
    </row>
    <row r="531" spans="1:21" x14ac:dyDescent="0.35">
      <c r="A531" s="2" t="str">
        <f>"P-" &amp; UPPER(TRIM(Table_People[[#This Row],[Surname]])) &amp; "|" &amp; UPPER(TRIM(Table_People[[#This Row],[Name]]))</f>
        <v>P-DESIDERIO|MONSÙ</v>
      </c>
      <c r="B531" s="2" t="s">
        <v>1763</v>
      </c>
      <c r="C531" s="2" t="s">
        <v>1764</v>
      </c>
      <c r="D531" s="2" t="s">
        <v>1765</v>
      </c>
      <c r="E531" s="2" t="s">
        <v>1389</v>
      </c>
      <c r="F531" s="2" t="s">
        <v>10</v>
      </c>
      <c r="G531" s="2" t="s">
        <v>15</v>
      </c>
      <c r="H531" s="2"/>
      <c r="I531" s="2"/>
      <c r="J531" s="2"/>
      <c r="K531" s="2"/>
      <c r="L531" s="2"/>
      <c r="M531" s="2"/>
      <c r="N531" s="2"/>
      <c r="O531" s="2"/>
      <c r="P531" s="2"/>
      <c r="Q531" s="2"/>
      <c r="R531" s="2" t="str">
        <f>IF(Table_People[[#This Row],[Surname]]="", Table_People[[#This Row],[Name]], Table_People[[#This Row],[Name]]&amp;", "&amp;Table_People[[#This Row],[Surname]])</f>
        <v>Monsù, Desiderio</v>
      </c>
      <c r="S531" s="2" t="str">
        <f>IF(Table_People[[#This Row],[Surname]]="", Table_People[[#This Row],[Name]], Table_People[[#This Row],[Surname]]&amp;", "&amp;Table_People[[#This Row],[Name]])</f>
        <v>Desiderio, Monsù</v>
      </c>
      <c r="T531" s="2" t="str">
        <f>IF(COUNTIFS(Table_People[Hash_ID],Table_People[[#This Row],[Hash_ID]])&gt;1,"Y","N")</f>
        <v>N</v>
      </c>
      <c r="U531" s="2"/>
    </row>
    <row r="532" spans="1:21" x14ac:dyDescent="0.35">
      <c r="A532" s="2" t="str">
        <f>"P-" &amp; UPPER(TRIM(Table_People[[#This Row],[Surname]])) &amp; "|" &amp; UPPER(TRIM(Table_People[[#This Row],[Name]]))</f>
        <v>P-DESPENTES|VIRGINIE</v>
      </c>
      <c r="B532" s="2" t="s">
        <v>456</v>
      </c>
      <c r="C532" s="2" t="s">
        <v>457</v>
      </c>
      <c r="D532" s="2"/>
      <c r="E532" s="2" t="s">
        <v>28</v>
      </c>
      <c r="F532" s="2" t="s">
        <v>25</v>
      </c>
      <c r="G532" s="2" t="s">
        <v>15</v>
      </c>
      <c r="H532" s="2"/>
      <c r="I532" s="2"/>
      <c r="J532" s="2"/>
      <c r="K532" s="2"/>
      <c r="L532" s="2"/>
      <c r="M532" s="2"/>
      <c r="N532" s="2"/>
      <c r="O532" s="2"/>
      <c r="P532" s="2"/>
      <c r="Q532" s="2"/>
      <c r="R532" s="2" t="str">
        <f>IF(Table_People[[#This Row],[Surname]]="", Table_People[[#This Row],[Name]], Table_People[[#This Row],[Name]]&amp;", "&amp;Table_People[[#This Row],[Surname]])</f>
        <v>Virginie, Despentes</v>
      </c>
      <c r="S532" s="2" t="str">
        <f>IF(Table_People[[#This Row],[Surname]]="", Table_People[[#This Row],[Name]], Table_People[[#This Row],[Surname]]&amp;", "&amp;Table_People[[#This Row],[Name]])</f>
        <v>Despentes, Virginie</v>
      </c>
      <c r="T532" s="2" t="str">
        <f>IF(COUNTIFS(Table_People[Hash_ID],Table_People[[#This Row],[Hash_ID]])&gt;1,"Y","N")</f>
        <v>N</v>
      </c>
      <c r="U532" s="2"/>
    </row>
    <row r="533" spans="1:21" x14ac:dyDescent="0.35">
      <c r="A533" s="2" t="str">
        <f>"P-" &amp; UPPER(TRIM(Table_People[[#This Row],[Surname]])) &amp; "|" &amp; UPPER(TRIM(Table_People[[#This Row],[Name]]))</f>
        <v>P-DEWEY|JOHN</v>
      </c>
      <c r="B533" s="2" t="s">
        <v>235</v>
      </c>
      <c r="C533" s="2" t="s">
        <v>667</v>
      </c>
      <c r="D533" s="2"/>
      <c r="E533" s="2" t="s">
        <v>10811</v>
      </c>
      <c r="F533" s="2" t="s">
        <v>10</v>
      </c>
      <c r="G533" s="2" t="s">
        <v>63</v>
      </c>
      <c r="H533" s="2"/>
      <c r="I533" s="2"/>
      <c r="J533" s="2"/>
      <c r="K533" s="2"/>
      <c r="L533" s="2"/>
      <c r="M533" s="2"/>
      <c r="N533" s="2"/>
      <c r="O533" s="2"/>
      <c r="P533" s="2"/>
      <c r="Q533" s="2"/>
      <c r="R533" s="2" t="str">
        <f>IF(Table_People[[#This Row],[Surname]]="", Table_People[[#This Row],[Name]], Table_People[[#This Row],[Name]]&amp;", "&amp;Table_People[[#This Row],[Surname]])</f>
        <v>John, Dewey</v>
      </c>
      <c r="S533" s="2" t="str">
        <f>IF(Table_People[[#This Row],[Surname]]="", Table_People[[#This Row],[Name]], Table_People[[#This Row],[Surname]]&amp;", "&amp;Table_People[[#This Row],[Name]])</f>
        <v>Dewey, John</v>
      </c>
      <c r="T533" s="2" t="str">
        <f>IF(COUNTIFS(Table_People[Hash_ID],Table_People[[#This Row],[Hash_ID]])&gt;1,"Y","N")</f>
        <v>N</v>
      </c>
      <c r="U533" s="2"/>
    </row>
    <row r="534" spans="1:21" x14ac:dyDescent="0.35">
      <c r="A534" s="2" t="str">
        <f>"P-" &amp; UPPER(TRIM(Table_People[[#This Row],[Surname]])) &amp; "|" &amp; UPPER(TRIM(Table_People[[#This Row],[Name]]))</f>
        <v>P-DEWITT|HELEN</v>
      </c>
      <c r="B534" s="2" t="s">
        <v>8116</v>
      </c>
      <c r="C534" s="2" t="s">
        <v>8117</v>
      </c>
      <c r="D534" s="2"/>
      <c r="E534" s="2" t="s">
        <v>51</v>
      </c>
      <c r="F534" s="2" t="s">
        <v>25</v>
      </c>
      <c r="G534" s="2" t="s">
        <v>63</v>
      </c>
      <c r="H534" s="2"/>
      <c r="I534" s="2"/>
      <c r="J534" s="2">
        <v>1957</v>
      </c>
      <c r="K534" s="2"/>
      <c r="L534" s="2"/>
      <c r="M534" s="2"/>
      <c r="N534" s="2"/>
      <c r="O534" s="2"/>
      <c r="P534" s="2"/>
      <c r="Q534" s="2"/>
      <c r="R534" s="2" t="str">
        <f>IF(Table_People[[#This Row],[Surname]]="", Table_People[[#This Row],[Name]], Table_People[[#This Row],[Name]]&amp;", "&amp;Table_People[[#This Row],[Surname]])</f>
        <v>Helen, DeWitt</v>
      </c>
      <c r="S534" s="2" t="str">
        <f>IF(Table_People[[#This Row],[Surname]]="", Table_People[[#This Row],[Name]], Table_People[[#This Row],[Surname]]&amp;", "&amp;Table_People[[#This Row],[Name]])</f>
        <v>DeWitt, Helen</v>
      </c>
      <c r="T534" s="2" t="str">
        <f>IF(COUNTIFS(Table_People[Hash_ID],Table_People[[#This Row],[Hash_ID]])&gt;1,"Y","N")</f>
        <v>N</v>
      </c>
      <c r="U534" s="2"/>
    </row>
    <row r="535" spans="1:21" x14ac:dyDescent="0.35">
      <c r="A535" s="2" t="str">
        <f>"P-" &amp; UPPER(TRIM(Table_People[[#This Row],[Surname]])) &amp; "|" &amp; UPPER(TRIM(Table_People[[#This Row],[Name]]))</f>
        <v>P-DI BENEDETTO|ANTONIO</v>
      </c>
      <c r="B535" s="2" t="s">
        <v>805</v>
      </c>
      <c r="C535" s="2" t="s">
        <v>2071</v>
      </c>
      <c r="D535" s="2"/>
      <c r="E535" s="2" t="s">
        <v>10798</v>
      </c>
      <c r="F535" s="2" t="s">
        <v>10</v>
      </c>
      <c r="G535" s="2" t="s">
        <v>249</v>
      </c>
      <c r="H535" s="2"/>
      <c r="I535" s="2"/>
      <c r="J535" s="2"/>
      <c r="K535" s="2"/>
      <c r="L535" s="2"/>
      <c r="M535" s="2"/>
      <c r="N535" s="2"/>
      <c r="O535" s="2"/>
      <c r="P535" s="2"/>
      <c r="Q535" s="2"/>
      <c r="R535" s="2" t="str">
        <f>IF(Table_People[[#This Row],[Surname]]="", Table_People[[#This Row],[Name]], Table_People[[#This Row],[Name]]&amp;", "&amp;Table_People[[#This Row],[Surname]])</f>
        <v>Antonio, Di Benedetto</v>
      </c>
      <c r="S535" s="2" t="str">
        <f>IF(Table_People[[#This Row],[Surname]]="", Table_People[[#This Row],[Name]], Table_People[[#This Row],[Surname]]&amp;", "&amp;Table_People[[#This Row],[Name]])</f>
        <v>Di Benedetto, Antonio</v>
      </c>
      <c r="T535" s="2" t="str">
        <f>IF(COUNTIFS(Table_People[Hash_ID],Table_People[[#This Row],[Hash_ID]])&gt;1,"Y","N")</f>
        <v>N</v>
      </c>
      <c r="U535" s="2"/>
    </row>
    <row r="536" spans="1:21" ht="43.5" x14ac:dyDescent="0.35">
      <c r="A536" s="2" t="str">
        <f>"P-" &amp; UPPER(TRIM(Table_People[[#This Row],[Surname]])) &amp; "|" &amp; UPPER(TRIM(Table_People[[#This Row],[Name]]))</f>
        <v>P-DI LAMPEDUSA|GIUSEPPE TOMASI</v>
      </c>
      <c r="B536" s="2" t="s">
        <v>533</v>
      </c>
      <c r="C536" s="2" t="s">
        <v>20840</v>
      </c>
      <c r="D536" s="2" t="s">
        <v>21091</v>
      </c>
      <c r="E536" s="2" t="s">
        <v>1838</v>
      </c>
      <c r="F536" s="2" t="s">
        <v>10</v>
      </c>
      <c r="G536" s="2" t="s">
        <v>87</v>
      </c>
      <c r="H536" s="2">
        <v>23</v>
      </c>
      <c r="I536" s="2" t="s">
        <v>21470</v>
      </c>
      <c r="J536" s="2">
        <v>1896</v>
      </c>
      <c r="K536" s="2"/>
      <c r="L536" s="2"/>
      <c r="M536" s="2">
        <v>23</v>
      </c>
      <c r="N536" s="2" t="s">
        <v>21473</v>
      </c>
      <c r="O536" s="2">
        <v>1957</v>
      </c>
      <c r="P536" s="2"/>
      <c r="Q536" s="2"/>
      <c r="R536" s="2" t="str">
        <f>IF(Table_People[[#This Row],[Surname]]="", Table_People[[#This Row],[Name]], Table_People[[#This Row],[Name]]&amp;", "&amp;Table_People[[#This Row],[Surname]])</f>
        <v>Giuseppe Tomasi, di Lampedusa</v>
      </c>
      <c r="S536" s="2" t="str">
        <f>IF(Table_People[[#This Row],[Surname]]="", Table_People[[#This Row],[Name]], Table_People[[#This Row],[Surname]]&amp;", "&amp;Table_People[[#This Row],[Name]])</f>
        <v>di Lampedusa, Giuseppe Tomasi</v>
      </c>
      <c r="T536" s="2" t="str">
        <f>IF(COUNTIFS(Table_People[Hash_ID],Table_People[[#This Row],[Hash_ID]])&gt;1,"Y","N")</f>
        <v>N</v>
      </c>
      <c r="U536" s="2"/>
    </row>
    <row r="537" spans="1:21" x14ac:dyDescent="0.35">
      <c r="A537" s="2" t="str">
        <f>"P-" &amp; UPPER(TRIM(Table_People[[#This Row],[Surname]])) &amp; "|" &amp; UPPER(TRIM(Table_People[[#This Row],[Name]]))</f>
        <v>P-DIAGHILEV|SERGEI</v>
      </c>
      <c r="B537" s="2" t="s">
        <v>1189</v>
      </c>
      <c r="C537" s="2" t="s">
        <v>12709</v>
      </c>
      <c r="D537" s="2" t="s">
        <v>12710</v>
      </c>
      <c r="E537" s="2" t="s">
        <v>12711</v>
      </c>
      <c r="F537" s="2" t="s">
        <v>10</v>
      </c>
      <c r="G537" s="2" t="s">
        <v>11</v>
      </c>
      <c r="H537" s="2"/>
      <c r="I537" s="2"/>
      <c r="J537" s="2"/>
      <c r="K537" s="2"/>
      <c r="L537" s="2"/>
      <c r="M537" s="2"/>
      <c r="N537" s="2"/>
      <c r="O537" s="2"/>
      <c r="P537" s="2"/>
      <c r="Q537" s="2"/>
      <c r="R537" s="2" t="str">
        <f>IF(Table_People[[#This Row],[Surname]]="", Table_People[[#This Row],[Name]], Table_People[[#This Row],[Name]]&amp;", "&amp;Table_People[[#This Row],[Surname]])</f>
        <v>Sergei, Diaghilev</v>
      </c>
      <c r="S537" s="2" t="str">
        <f>IF(Table_People[[#This Row],[Surname]]="", Table_People[[#This Row],[Name]], Table_People[[#This Row],[Surname]]&amp;", "&amp;Table_People[[#This Row],[Name]])</f>
        <v>Diaghilev, Sergei</v>
      </c>
      <c r="T537" s="2" t="str">
        <f>IF(COUNTIFS(Table_People[Hash_ID],Table_People[[#This Row],[Hash_ID]])&gt;1,"Y","N")</f>
        <v>N</v>
      </c>
      <c r="U537" s="2"/>
    </row>
    <row r="538" spans="1:21" x14ac:dyDescent="0.35">
      <c r="A538" s="2" t="str">
        <f>"P-" &amp; UPPER(TRIM(Table_People[[#This Row],[Surname]])) &amp; "|" &amp; UPPER(TRIM(Table_People[[#This Row],[Name]]))</f>
        <v>P-DÍAZ DEL CASTILLO|BERNAL</v>
      </c>
      <c r="B538" s="2" t="s">
        <v>6826</v>
      </c>
      <c r="C538" s="2" t="s">
        <v>6827</v>
      </c>
      <c r="D538" s="2"/>
      <c r="E538" s="2" t="s">
        <v>6828</v>
      </c>
      <c r="F538" s="2" t="s">
        <v>10</v>
      </c>
      <c r="G538" s="2" t="s">
        <v>127</v>
      </c>
      <c r="H538" s="2"/>
      <c r="I538" s="2"/>
      <c r="J538" s="2"/>
      <c r="K538" s="2"/>
      <c r="L538" s="2"/>
      <c r="M538" s="2"/>
      <c r="N538" s="2"/>
      <c r="O538" s="2"/>
      <c r="P538" s="2"/>
      <c r="Q538" s="2"/>
      <c r="R538" s="2" t="str">
        <f>IF(Table_People[[#This Row],[Surname]]="", Table_People[[#This Row],[Name]], Table_People[[#This Row],[Name]]&amp;", "&amp;Table_People[[#This Row],[Surname]])</f>
        <v>Bernal, Díaz del Castillo</v>
      </c>
      <c r="S538" s="2" t="str">
        <f>IF(Table_People[[#This Row],[Surname]]="", Table_People[[#This Row],[Name]], Table_People[[#This Row],[Surname]]&amp;", "&amp;Table_People[[#This Row],[Name]])</f>
        <v>Díaz del Castillo, Bernal</v>
      </c>
      <c r="T538" s="2" t="str">
        <f>IF(COUNTIFS(Table_People[Hash_ID],Table_People[[#This Row],[Hash_ID]])&gt;1,"Y","N")</f>
        <v>N</v>
      </c>
      <c r="U538" s="2"/>
    </row>
    <row r="539" spans="1:21" x14ac:dyDescent="0.35">
      <c r="A539" s="2" t="str">
        <f>"P-" &amp; UPPER(TRIM(Table_People[[#This Row],[Surname]])) &amp; "|" &amp; UPPER(TRIM(Table_People[[#This Row],[Name]]))</f>
        <v>P-DIAZ|LAV</v>
      </c>
      <c r="B539" s="2" t="s">
        <v>1141</v>
      </c>
      <c r="C539" s="2" t="s">
        <v>1142</v>
      </c>
      <c r="D539" s="2"/>
      <c r="E539" s="2" t="s">
        <v>1053</v>
      </c>
      <c r="F539" s="2" t="s">
        <v>10</v>
      </c>
      <c r="G539" s="2" t="s">
        <v>1143</v>
      </c>
      <c r="H539" s="2"/>
      <c r="I539" s="2"/>
      <c r="J539" s="2"/>
      <c r="K539" s="2"/>
      <c r="L539" s="2"/>
      <c r="M539" s="2"/>
      <c r="N539" s="2"/>
      <c r="O539" s="2"/>
      <c r="P539" s="2"/>
      <c r="Q539" s="2"/>
      <c r="R539" s="2" t="str">
        <f>IF(Table_People[[#This Row],[Surname]]="", Table_People[[#This Row],[Name]], Table_People[[#This Row],[Name]]&amp;", "&amp;Table_People[[#This Row],[Surname]])</f>
        <v>Lav, Diaz</v>
      </c>
      <c r="S539" s="2" t="str">
        <f>IF(Table_People[[#This Row],[Surname]]="", Table_People[[#This Row],[Name]], Table_People[[#This Row],[Surname]]&amp;", "&amp;Table_People[[#This Row],[Name]])</f>
        <v>Diaz, Lav</v>
      </c>
      <c r="T539" s="2" t="str">
        <f>IF(COUNTIFS(Table_People[Hash_ID],Table_People[[#This Row],[Hash_ID]])&gt;1,"Y","N")</f>
        <v>N</v>
      </c>
      <c r="U539" s="2"/>
    </row>
    <row r="540" spans="1:21" x14ac:dyDescent="0.35">
      <c r="A540" s="2" t="str">
        <f>"P-" &amp; UPPER(TRIM(Table_People[[#This Row],[Surname]])) &amp; "|" &amp; UPPER(TRIM(Table_People[[#This Row],[Name]]))</f>
        <v>P-DICK|PHILIP K.</v>
      </c>
      <c r="B540" s="2" t="s">
        <v>378</v>
      </c>
      <c r="C540" s="2" t="s">
        <v>379</v>
      </c>
      <c r="D540" s="2"/>
      <c r="E540" s="2" t="s">
        <v>361</v>
      </c>
      <c r="F540" s="2" t="s">
        <v>10</v>
      </c>
      <c r="G540" s="2" t="s">
        <v>63</v>
      </c>
      <c r="H540" s="2"/>
      <c r="I540" s="2"/>
      <c r="J540" s="2"/>
      <c r="K540" s="2"/>
      <c r="L540" s="2"/>
      <c r="M540" s="2"/>
      <c r="N540" s="2"/>
      <c r="O540" s="2"/>
      <c r="P540" s="2"/>
      <c r="Q540" s="2"/>
      <c r="R540" s="2" t="str">
        <f>IF(Table_People[[#This Row],[Surname]]="", Table_People[[#This Row],[Name]], Table_People[[#This Row],[Name]]&amp;", "&amp;Table_People[[#This Row],[Surname]])</f>
        <v>Philip K., Dick</v>
      </c>
      <c r="S540" s="2" t="str">
        <f>IF(Table_People[[#This Row],[Surname]]="", Table_People[[#This Row],[Name]], Table_People[[#This Row],[Surname]]&amp;", "&amp;Table_People[[#This Row],[Name]])</f>
        <v>Dick, Philip K.</v>
      </c>
      <c r="T540" s="2" t="str">
        <f>IF(COUNTIFS(Table_People[Hash_ID],Table_People[[#This Row],[Hash_ID]])&gt;1,"Y","N")</f>
        <v>N</v>
      </c>
      <c r="U540" s="2"/>
    </row>
    <row r="541" spans="1:21" x14ac:dyDescent="0.35">
      <c r="A541" s="2" t="str">
        <f>"P-" &amp; UPPER(TRIM(Table_People[[#This Row],[Surname]])) &amp; "|" &amp; UPPER(TRIM(Table_People[[#This Row],[Name]]))</f>
        <v>P-DICKENS|CHARLES</v>
      </c>
      <c r="B541" s="2" t="s">
        <v>64</v>
      </c>
      <c r="C541" s="2" t="s">
        <v>2594</v>
      </c>
      <c r="D541" s="2" t="s">
        <v>3288</v>
      </c>
      <c r="E541" s="2" t="s">
        <v>51</v>
      </c>
      <c r="F541" s="2" t="s">
        <v>10</v>
      </c>
      <c r="G541" s="2" t="s">
        <v>91</v>
      </c>
      <c r="H541" s="2"/>
      <c r="I541" s="2"/>
      <c r="J541" s="2"/>
      <c r="K541" s="2"/>
      <c r="L541" s="2"/>
      <c r="M541" s="2"/>
      <c r="N541" s="2"/>
      <c r="O541" s="2"/>
      <c r="P541" s="2"/>
      <c r="Q541" s="2"/>
      <c r="R541" s="2" t="str">
        <f>IF(Table_People[[#This Row],[Surname]]="", Table_People[[#This Row],[Name]], Table_People[[#This Row],[Name]]&amp;", "&amp;Table_People[[#This Row],[Surname]])</f>
        <v>Charles, Dickens</v>
      </c>
      <c r="S541" s="2" t="str">
        <f>IF(Table_People[[#This Row],[Surname]]="", Table_People[[#This Row],[Name]], Table_People[[#This Row],[Surname]]&amp;", "&amp;Table_People[[#This Row],[Name]])</f>
        <v>Dickens, Charles</v>
      </c>
      <c r="T541" s="2" t="str">
        <f>IF(COUNTIFS(Table_People[Hash_ID],Table_People[[#This Row],[Hash_ID]])&gt;1,"Y","N")</f>
        <v>N</v>
      </c>
      <c r="U541" s="2"/>
    </row>
    <row r="542" spans="1:21" x14ac:dyDescent="0.35">
      <c r="A542" s="2" t="str">
        <f>"P-" &amp; UPPER(TRIM(Table_People[[#This Row],[Surname]])) &amp; "|" &amp; UPPER(TRIM(Table_People[[#This Row],[Name]]))</f>
        <v>P-DICKINSON|EMILY</v>
      </c>
      <c r="B542" s="2" t="s">
        <v>115</v>
      </c>
      <c r="C542" s="2" t="s">
        <v>116</v>
      </c>
      <c r="D542" s="2"/>
      <c r="E542" s="2" t="s">
        <v>24</v>
      </c>
      <c r="F542" s="2" t="s">
        <v>25</v>
      </c>
      <c r="G542" s="2" t="s">
        <v>63</v>
      </c>
      <c r="H542" s="2"/>
      <c r="I542" s="2"/>
      <c r="J542" s="2"/>
      <c r="K542" s="2"/>
      <c r="L542" s="2"/>
      <c r="M542" s="2"/>
      <c r="N542" s="2"/>
      <c r="O542" s="2"/>
      <c r="P542" s="2"/>
      <c r="Q542" s="2"/>
      <c r="R542" s="2" t="str">
        <f>IF(Table_People[[#This Row],[Surname]]="", Table_People[[#This Row],[Name]], Table_People[[#This Row],[Name]]&amp;", "&amp;Table_People[[#This Row],[Surname]])</f>
        <v>Emily, Dickinson</v>
      </c>
      <c r="S542" s="2" t="str">
        <f>IF(Table_People[[#This Row],[Surname]]="", Table_People[[#This Row],[Name]], Table_People[[#This Row],[Surname]]&amp;", "&amp;Table_People[[#This Row],[Name]])</f>
        <v>Dickinson, Emily</v>
      </c>
      <c r="T542" s="2" t="str">
        <f>IF(COUNTIFS(Table_People[Hash_ID],Table_People[[#This Row],[Hash_ID]])&gt;1,"Y","N")</f>
        <v>N</v>
      </c>
      <c r="U542" s="2"/>
    </row>
    <row r="543" spans="1:21" x14ac:dyDescent="0.35">
      <c r="A543" s="2" t="str">
        <f>"P-" &amp; UPPER(TRIM(Table_People[[#This Row],[Surname]])) &amp; "|" &amp; UPPER(TRIM(Table_People[[#This Row],[Name]]))</f>
        <v>P-DICKSEE|SIR FRANK</v>
      </c>
      <c r="B543" s="2" t="s">
        <v>3208</v>
      </c>
      <c r="C543" s="2" t="s">
        <v>3209</v>
      </c>
      <c r="D543" s="2"/>
      <c r="E543" s="2" t="s">
        <v>1389</v>
      </c>
      <c r="F543" s="2" t="s">
        <v>10</v>
      </c>
      <c r="G543" s="2" t="s">
        <v>91</v>
      </c>
      <c r="H543" s="2"/>
      <c r="I543" s="2"/>
      <c r="J543" s="2"/>
      <c r="K543" s="2"/>
      <c r="L543" s="2"/>
      <c r="M543" s="2"/>
      <c r="N543" s="2"/>
      <c r="O543" s="2"/>
      <c r="P543" s="2"/>
      <c r="Q543" s="2"/>
      <c r="R543" s="2" t="str">
        <f>IF(Table_People[[#This Row],[Surname]]="", Table_People[[#This Row],[Name]], Table_People[[#This Row],[Name]]&amp;", "&amp;Table_People[[#This Row],[Surname]])</f>
        <v>Sir Frank, Dicksee</v>
      </c>
      <c r="S543" s="2" t="str">
        <f>IF(Table_People[[#This Row],[Surname]]="", Table_People[[#This Row],[Name]], Table_People[[#This Row],[Surname]]&amp;", "&amp;Table_People[[#This Row],[Name]])</f>
        <v>Dicksee, Sir Frank</v>
      </c>
      <c r="T543" s="2" t="str">
        <f>IF(COUNTIFS(Table_People[Hash_ID],Table_People[[#This Row],[Hash_ID]])&gt;1,"Y","N")</f>
        <v>N</v>
      </c>
      <c r="U543" s="2"/>
    </row>
    <row r="544" spans="1:21" x14ac:dyDescent="0.35">
      <c r="A544" s="2" t="str">
        <f>"P-" &amp; UPPER(TRIM(Table_People[[#This Row],[Surname]])) &amp; "|" &amp; UPPER(TRIM(Table_People[[#This Row],[Name]]))</f>
        <v>P-DIDEROT|DENIS</v>
      </c>
      <c r="B544" s="2" t="s">
        <v>1093</v>
      </c>
      <c r="C544" s="2" t="s">
        <v>5961</v>
      </c>
      <c r="D544" s="2"/>
      <c r="E544" s="2" t="s">
        <v>642</v>
      </c>
      <c r="F544" s="2" t="s">
        <v>10</v>
      </c>
      <c r="G544" s="2" t="s">
        <v>15</v>
      </c>
      <c r="H544" s="2"/>
      <c r="I544" s="2"/>
      <c r="J544" s="2"/>
      <c r="K544" s="2"/>
      <c r="L544" s="2"/>
      <c r="M544" s="2"/>
      <c r="N544" s="2"/>
      <c r="O544" s="2"/>
      <c r="P544" s="2"/>
      <c r="Q544" s="2"/>
      <c r="R544" s="2" t="str">
        <f>IF(Table_People[[#This Row],[Surname]]="", Table_People[[#This Row],[Name]], Table_People[[#This Row],[Name]]&amp;", "&amp;Table_People[[#This Row],[Surname]])</f>
        <v>Denis, Diderot</v>
      </c>
      <c r="S544" s="2" t="str">
        <f>IF(Table_People[[#This Row],[Surname]]="", Table_People[[#This Row],[Name]], Table_People[[#This Row],[Surname]]&amp;", "&amp;Table_People[[#This Row],[Name]])</f>
        <v>Diderot, Denis</v>
      </c>
      <c r="T544" s="2" t="str">
        <f>IF(COUNTIFS(Table_People[Hash_ID],Table_People[[#This Row],[Hash_ID]])&gt;1,"Y","N")</f>
        <v>N</v>
      </c>
      <c r="U544" s="2"/>
    </row>
    <row r="545" spans="1:21" x14ac:dyDescent="0.35">
      <c r="A545" s="2" t="str">
        <f>"P-" &amp; UPPER(TRIM(Table_People[[#This Row],[Surname]])) &amp; "|" &amp; UPPER(TRIM(Table_People[[#This Row],[Name]]))</f>
        <v>P-DIDION|JOAN</v>
      </c>
      <c r="B545" s="2" t="s">
        <v>230</v>
      </c>
      <c r="C545" s="2" t="s">
        <v>231</v>
      </c>
      <c r="D545" s="2"/>
      <c r="E545" s="2" t="s">
        <v>10807</v>
      </c>
      <c r="F545" s="2" t="s">
        <v>25</v>
      </c>
      <c r="G545" s="2" t="s">
        <v>63</v>
      </c>
      <c r="H545" s="2"/>
      <c r="I545" s="2"/>
      <c r="J545" s="2"/>
      <c r="K545" s="2"/>
      <c r="L545" s="2"/>
      <c r="M545" s="2"/>
      <c r="N545" s="2"/>
      <c r="O545" s="2"/>
      <c r="P545" s="2"/>
      <c r="Q545" s="2"/>
      <c r="R545" s="2" t="str">
        <f>IF(Table_People[[#This Row],[Surname]]="", Table_People[[#This Row],[Name]], Table_People[[#This Row],[Name]]&amp;", "&amp;Table_People[[#This Row],[Surname]])</f>
        <v>Joan, Didion</v>
      </c>
      <c r="S545" s="2" t="str">
        <f>IF(Table_People[[#This Row],[Surname]]="", Table_People[[#This Row],[Name]], Table_People[[#This Row],[Surname]]&amp;", "&amp;Table_People[[#This Row],[Name]])</f>
        <v>Didion, Joan</v>
      </c>
      <c r="T545" s="2" t="str">
        <f>IF(COUNTIFS(Table_People[Hash_ID],Table_People[[#This Row],[Hash_ID]])&gt;1,"Y","N")</f>
        <v>N</v>
      </c>
      <c r="U545" s="2"/>
    </row>
    <row r="546" spans="1:21" x14ac:dyDescent="0.35">
      <c r="A546" s="2" t="str">
        <f>"P-" &amp; UPPER(TRIM(Table_People[[#This Row],[Surname]])) &amp; "|" &amp; UPPER(TRIM(Table_People[[#This Row],[Name]]))</f>
        <v>P-DILLARD|ANNIE</v>
      </c>
      <c r="B546" s="2" t="s">
        <v>857</v>
      </c>
      <c r="C546" s="2" t="s">
        <v>858</v>
      </c>
      <c r="D546" s="2"/>
      <c r="E546" s="2" t="s">
        <v>10743</v>
      </c>
      <c r="F546" s="2" t="s">
        <v>25</v>
      </c>
      <c r="G546" s="2" t="s">
        <v>63</v>
      </c>
      <c r="H546" s="2"/>
      <c r="I546" s="2"/>
      <c r="J546" s="2"/>
      <c r="K546" s="2"/>
      <c r="L546" s="2"/>
      <c r="M546" s="2"/>
      <c r="N546" s="2"/>
      <c r="O546" s="2"/>
      <c r="P546" s="2"/>
      <c r="Q546" s="2"/>
      <c r="R546" s="2" t="str">
        <f>IF(Table_People[[#This Row],[Surname]]="", Table_People[[#This Row],[Name]], Table_People[[#This Row],[Name]]&amp;", "&amp;Table_People[[#This Row],[Surname]])</f>
        <v>Annie, Dillard</v>
      </c>
      <c r="S546" s="2" t="str">
        <f>IF(Table_People[[#This Row],[Surname]]="", Table_People[[#This Row],[Name]], Table_People[[#This Row],[Surname]]&amp;", "&amp;Table_People[[#This Row],[Name]])</f>
        <v>Dillard, Annie</v>
      </c>
      <c r="T546" s="2" t="str">
        <f>IF(COUNTIFS(Table_People[Hash_ID],Table_People[[#This Row],[Hash_ID]])&gt;1,"Y","N")</f>
        <v>N</v>
      </c>
      <c r="U546" s="2"/>
    </row>
    <row r="547" spans="1:21" x14ac:dyDescent="0.35">
      <c r="A547" s="2" t="str">
        <f>"P-" &amp; UPPER(TRIM(Table_People[[#This Row],[Surname]])) &amp; "|" &amp; UPPER(TRIM(Table_People[[#This Row],[Name]]))</f>
        <v>P-|DIOGENES OF SINOPE</v>
      </c>
      <c r="B547" s="2" t="s">
        <v>6608</v>
      </c>
      <c r="C547" s="2"/>
      <c r="D547" s="2"/>
      <c r="E547" s="2" t="s">
        <v>37</v>
      </c>
      <c r="F547" s="2" t="s">
        <v>10</v>
      </c>
      <c r="G547" s="2" t="s">
        <v>117</v>
      </c>
      <c r="H547" s="2"/>
      <c r="I547" s="2"/>
      <c r="J547" s="2"/>
      <c r="K547" s="2"/>
      <c r="L547" s="2"/>
      <c r="M547" s="2"/>
      <c r="N547" s="2"/>
      <c r="O547" s="2"/>
      <c r="P547" s="2"/>
      <c r="Q547" s="2"/>
      <c r="R547" s="2" t="str">
        <f>IF(Table_People[[#This Row],[Surname]]="", Table_People[[#This Row],[Name]], Table_People[[#This Row],[Name]]&amp;", "&amp;Table_People[[#This Row],[Surname]])</f>
        <v>Diogenes of Sinope</v>
      </c>
      <c r="S547" s="2" t="str">
        <f>IF(Table_People[[#This Row],[Surname]]="", Table_People[[#This Row],[Name]], Table_People[[#This Row],[Surname]]&amp;", "&amp;Table_People[[#This Row],[Name]])</f>
        <v>Diogenes of Sinope</v>
      </c>
      <c r="T547" s="2" t="str">
        <f>IF(COUNTIFS(Table_People[Hash_ID],Table_People[[#This Row],[Hash_ID]])&gt;1,"Y","N")</f>
        <v>N</v>
      </c>
      <c r="U547" s="2"/>
    </row>
    <row r="548" spans="1:21" x14ac:dyDescent="0.35">
      <c r="A548" s="2" t="str">
        <f>"P-" &amp; UPPER(TRIM(Table_People[[#This Row],[Surname]])) &amp; "|" &amp; UPPER(TRIM(Table_People[[#This Row],[Name]]))</f>
        <v>P-DIOP|MATI</v>
      </c>
      <c r="B548" s="2" t="s">
        <v>1347</v>
      </c>
      <c r="C548" s="2" t="s">
        <v>1348</v>
      </c>
      <c r="D548" s="2"/>
      <c r="E548" s="2" t="s">
        <v>1349</v>
      </c>
      <c r="F548" s="2" t="s">
        <v>25</v>
      </c>
      <c r="G548" s="2" t="s">
        <v>10919</v>
      </c>
      <c r="H548" s="2"/>
      <c r="I548" s="2"/>
      <c r="J548" s="2"/>
      <c r="K548" s="2"/>
      <c r="L548" s="2"/>
      <c r="M548" s="2"/>
      <c r="N548" s="2"/>
      <c r="O548" s="2"/>
      <c r="P548" s="2"/>
      <c r="Q548" s="2"/>
      <c r="R548" s="2" t="str">
        <f>IF(Table_People[[#This Row],[Surname]]="", Table_People[[#This Row],[Name]], Table_People[[#This Row],[Name]]&amp;", "&amp;Table_People[[#This Row],[Surname]])</f>
        <v>Mati, Diop</v>
      </c>
      <c r="S548" s="2" t="str">
        <f>IF(Table_People[[#This Row],[Surname]]="", Table_People[[#This Row],[Name]], Table_People[[#This Row],[Surname]]&amp;", "&amp;Table_People[[#This Row],[Name]])</f>
        <v>Diop, Mati</v>
      </c>
      <c r="T548" s="2" t="str">
        <f>IF(COUNTIFS(Table_People[Hash_ID],Table_People[[#This Row],[Hash_ID]])&gt;1,"Y","N")</f>
        <v>N</v>
      </c>
      <c r="U548" s="2"/>
    </row>
    <row r="549" spans="1:21" ht="29" x14ac:dyDescent="0.35">
      <c r="A549" s="2" t="str">
        <f>"P-" &amp; UPPER(TRIM(Table_People[[#This Row],[Surname]])) &amp; "|" &amp; UPPER(TRIM(Table_People[[#This Row],[Name]]))</f>
        <v>P-DITLEVSEN|TOVE</v>
      </c>
      <c r="B549" s="2" t="s">
        <v>6758</v>
      </c>
      <c r="C549" s="2" t="s">
        <v>6759</v>
      </c>
      <c r="D549" s="2"/>
      <c r="E549" s="2" t="s">
        <v>6760</v>
      </c>
      <c r="F549" s="2" t="s">
        <v>25</v>
      </c>
      <c r="G549" s="2" t="s">
        <v>661</v>
      </c>
      <c r="H549" s="2"/>
      <c r="I549" s="2"/>
      <c r="J549" s="2"/>
      <c r="K549" s="2"/>
      <c r="L549" s="2"/>
      <c r="M549" s="2"/>
      <c r="N549" s="2"/>
      <c r="O549" s="2"/>
      <c r="P549" s="2"/>
      <c r="Q549" s="2"/>
      <c r="R549" s="2" t="str">
        <f>IF(Table_People[[#This Row],[Surname]]="", Table_People[[#This Row],[Name]], Table_People[[#This Row],[Name]]&amp;", "&amp;Table_People[[#This Row],[Surname]])</f>
        <v>Tove, Ditlevsen</v>
      </c>
      <c r="S549" s="2" t="str">
        <f>IF(Table_People[[#This Row],[Surname]]="", Table_People[[#This Row],[Name]], Table_People[[#This Row],[Surname]]&amp;", "&amp;Table_People[[#This Row],[Name]])</f>
        <v>Ditlevsen, Tove</v>
      </c>
      <c r="T549" s="2" t="str">
        <f>IF(COUNTIFS(Table_People[Hash_ID],Table_People[[#This Row],[Hash_ID]])&gt;1,"Y","N")</f>
        <v>N</v>
      </c>
      <c r="U549" s="2"/>
    </row>
    <row r="550" spans="1:21" x14ac:dyDescent="0.35">
      <c r="A550" s="2" t="str">
        <f>"P-" &amp; UPPER(TRIM(Table_People[[#This Row],[Surname]])) &amp; "|" &amp; UPPER(TRIM(Table_People[[#This Row],[Name]]))</f>
        <v>P-DIX|OTTO</v>
      </c>
      <c r="B550" s="2" t="s">
        <v>1706</v>
      </c>
      <c r="C550" s="2" t="s">
        <v>1778</v>
      </c>
      <c r="D550" s="2" t="s">
        <v>3177</v>
      </c>
      <c r="E550" s="2" t="s">
        <v>1452</v>
      </c>
      <c r="F550" s="2" t="s">
        <v>10</v>
      </c>
      <c r="G550" s="2" t="s">
        <v>38</v>
      </c>
      <c r="H550" s="2"/>
      <c r="I550" s="2"/>
      <c r="J550" s="2"/>
      <c r="K550" s="2"/>
      <c r="L550" s="2"/>
      <c r="M550" s="2"/>
      <c r="N550" s="2"/>
      <c r="O550" s="2"/>
      <c r="P550" s="2"/>
      <c r="Q550" s="2"/>
      <c r="R550" s="2" t="str">
        <f>IF(Table_People[[#This Row],[Surname]]="", Table_People[[#This Row],[Name]], Table_People[[#This Row],[Name]]&amp;", "&amp;Table_People[[#This Row],[Surname]])</f>
        <v>Otto, Dix</v>
      </c>
      <c r="S550" s="2" t="str">
        <f>IF(Table_People[[#This Row],[Surname]]="", Table_People[[#This Row],[Name]], Table_People[[#This Row],[Surname]]&amp;", "&amp;Table_People[[#This Row],[Name]])</f>
        <v>Dix, Otto</v>
      </c>
      <c r="T550" s="2" t="str">
        <f>IF(COUNTIFS(Table_People[Hash_ID],Table_People[[#This Row],[Hash_ID]])&gt;1,"Y","N")</f>
        <v>N</v>
      </c>
      <c r="U550" s="2"/>
    </row>
    <row r="551" spans="1:21" x14ac:dyDescent="0.35">
      <c r="A551" s="2" t="str">
        <f>"P-" &amp; UPPER(TRIM(Table_People[[#This Row],[Surname]])) &amp; "|" &amp; UPPER(TRIM(Table_People[[#This Row],[Name]]))</f>
        <v>P-DÖBLIN|ALFRED</v>
      </c>
      <c r="B551" s="2" t="s">
        <v>19</v>
      </c>
      <c r="C551" s="2" t="s">
        <v>496</v>
      </c>
      <c r="D551" s="2"/>
      <c r="E551" s="2" t="s">
        <v>28</v>
      </c>
      <c r="F551" s="2" t="s">
        <v>10</v>
      </c>
      <c r="G551" s="2" t="s">
        <v>38</v>
      </c>
      <c r="H551" s="2"/>
      <c r="I551" s="2"/>
      <c r="J551" s="2"/>
      <c r="K551" s="2"/>
      <c r="L551" s="2"/>
      <c r="M551" s="2"/>
      <c r="N551" s="2"/>
      <c r="O551" s="2"/>
      <c r="P551" s="2"/>
      <c r="Q551" s="2"/>
      <c r="R551" s="2" t="str">
        <f>IF(Table_People[[#This Row],[Surname]]="", Table_People[[#This Row],[Name]], Table_People[[#This Row],[Name]]&amp;", "&amp;Table_People[[#This Row],[Surname]])</f>
        <v>Alfred, Döblin</v>
      </c>
      <c r="S551" s="2" t="str">
        <f>IF(Table_People[[#This Row],[Surname]]="", Table_People[[#This Row],[Name]], Table_People[[#This Row],[Surname]]&amp;", "&amp;Table_People[[#This Row],[Name]])</f>
        <v>Döblin, Alfred</v>
      </c>
      <c r="T551" s="2" t="str">
        <f>IF(COUNTIFS(Table_People[Hash_ID],Table_People[[#This Row],[Hash_ID]])&gt;1,"Y","N")</f>
        <v>N</v>
      </c>
      <c r="U551" s="2"/>
    </row>
    <row r="552" spans="1:21" ht="29" x14ac:dyDescent="0.35">
      <c r="A552" s="2" t="str">
        <f>"P-" &amp; UPPER(TRIM(Table_People[[#This Row],[Surname]])) &amp; "|" &amp; UPPER(TRIM(Table_People[[#This Row],[Name]]))</f>
        <v>P-DOBSON|ROGER</v>
      </c>
      <c r="B552" s="2" t="s">
        <v>818</v>
      </c>
      <c r="C552" s="2" t="s">
        <v>8287</v>
      </c>
      <c r="D552" s="2" t="s">
        <v>21033</v>
      </c>
      <c r="E552" s="2" t="s">
        <v>21178</v>
      </c>
      <c r="F552" s="2" t="s">
        <v>10</v>
      </c>
      <c r="G552" s="2" t="s">
        <v>91</v>
      </c>
      <c r="H552" s="2"/>
      <c r="I552" s="2"/>
      <c r="J552" s="2">
        <v>1954</v>
      </c>
      <c r="K552" s="2"/>
      <c r="L552" s="2"/>
      <c r="M552" s="2"/>
      <c r="N552" s="2" t="s">
        <v>954</v>
      </c>
      <c r="O552" s="2">
        <v>2013</v>
      </c>
      <c r="P552" s="2"/>
      <c r="Q552" s="2"/>
      <c r="R552" s="2" t="str">
        <f>IF(Table_People[[#This Row],[Surname]]="", Table_People[[#This Row],[Name]], Table_People[[#This Row],[Name]]&amp;", "&amp;Table_People[[#This Row],[Surname]])</f>
        <v>Roger, Dobson</v>
      </c>
      <c r="S552" s="2" t="str">
        <f>IF(Table_People[[#This Row],[Surname]]="", Table_People[[#This Row],[Name]], Table_People[[#This Row],[Surname]]&amp;", "&amp;Table_People[[#This Row],[Name]])</f>
        <v>Dobson, Roger</v>
      </c>
      <c r="T552" s="2" t="str">
        <f>IF(COUNTIFS(Table_People[Hash_ID],Table_People[[#This Row],[Hash_ID]])&gt;1,"Y","N")</f>
        <v>N</v>
      </c>
      <c r="U552" s="2"/>
    </row>
    <row r="553" spans="1:21" x14ac:dyDescent="0.35">
      <c r="A553" s="2" t="str">
        <f>"P-" &amp; UPPER(TRIM(Table_People[[#This Row],[Surname]])) &amp; "|" &amp; UPPER(TRIM(Table_People[[#This Row],[Name]]))</f>
        <v>P-DOBYCHIN|LEONID</v>
      </c>
      <c r="B553" s="2" t="s">
        <v>2242</v>
      </c>
      <c r="C553" s="2" t="s">
        <v>5525</v>
      </c>
      <c r="D553" s="2" t="s">
        <v>5568</v>
      </c>
      <c r="E553" s="2" t="s">
        <v>5485</v>
      </c>
      <c r="F553" s="2" t="s">
        <v>10</v>
      </c>
      <c r="G553" s="2" t="s">
        <v>11</v>
      </c>
      <c r="H553" s="2"/>
      <c r="I553" s="2"/>
      <c r="J553" s="2"/>
      <c r="K553" s="2"/>
      <c r="L553" s="2"/>
      <c r="M553" s="2"/>
      <c r="N553" s="2"/>
      <c r="O553" s="2"/>
      <c r="P553" s="2"/>
      <c r="Q553" s="2"/>
      <c r="R553" s="2" t="str">
        <f>IF(Table_People[[#This Row],[Surname]]="", Table_People[[#This Row],[Name]], Table_People[[#This Row],[Name]]&amp;", "&amp;Table_People[[#This Row],[Surname]])</f>
        <v>Leonid, Dobychin</v>
      </c>
      <c r="S553" s="2" t="str">
        <f>IF(Table_People[[#This Row],[Surname]]="", Table_People[[#This Row],[Name]], Table_People[[#This Row],[Surname]]&amp;", "&amp;Table_People[[#This Row],[Name]])</f>
        <v>Dobychin, Leonid</v>
      </c>
      <c r="T553" s="2" t="str">
        <f>IF(COUNTIFS(Table_People[Hash_ID],Table_People[[#This Row],[Hash_ID]])&gt;1,"Y","N")</f>
        <v>N</v>
      </c>
      <c r="U553" s="2"/>
    </row>
    <row r="554" spans="1:21" x14ac:dyDescent="0.35">
      <c r="A554" s="2" t="str">
        <f>"P-" &amp; UPPER(TRIM(Table_People[[#This Row],[Surname]])) &amp; "|" &amp; UPPER(TRIM(Table_People[[#This Row],[Name]]))</f>
        <v>P-DODGE|THEODORE AYRAULT</v>
      </c>
      <c r="B554" s="2" t="s">
        <v>6708</v>
      </c>
      <c r="C554" s="2" t="s">
        <v>6709</v>
      </c>
      <c r="D554" s="2"/>
      <c r="E554" s="2" t="s">
        <v>10729</v>
      </c>
      <c r="F554" s="2" t="s">
        <v>10</v>
      </c>
      <c r="G554" s="2" t="s">
        <v>63</v>
      </c>
      <c r="H554" s="2"/>
      <c r="I554" s="2"/>
      <c r="J554" s="2"/>
      <c r="K554" s="2"/>
      <c r="L554" s="2"/>
      <c r="M554" s="2"/>
      <c r="N554" s="2"/>
      <c r="O554" s="2"/>
      <c r="P554" s="2"/>
      <c r="Q554" s="2"/>
      <c r="R554" s="2" t="str">
        <f>IF(Table_People[[#This Row],[Surname]]="", Table_People[[#This Row],[Name]], Table_People[[#This Row],[Name]]&amp;", "&amp;Table_People[[#This Row],[Surname]])</f>
        <v>Theodore Ayrault, Dodge</v>
      </c>
      <c r="S554" s="2" t="str">
        <f>IF(Table_People[[#This Row],[Surname]]="", Table_People[[#This Row],[Name]], Table_People[[#This Row],[Surname]]&amp;", "&amp;Table_People[[#This Row],[Name]])</f>
        <v>Dodge, Theodore Ayrault</v>
      </c>
      <c r="T554" s="2" t="str">
        <f>IF(COUNTIFS(Table_People[Hash_ID],Table_People[[#This Row],[Hash_ID]])&gt;1,"Y","N")</f>
        <v>N</v>
      </c>
      <c r="U554" s="2"/>
    </row>
    <row r="555" spans="1:21" ht="29" x14ac:dyDescent="0.35">
      <c r="A555" s="2" t="str">
        <f>"P-" &amp; UPPER(TRIM(Table_People[[#This Row],[Surname]])) &amp; "|" &amp; UPPER(TRIM(Table_People[[#This Row],[Name]]))</f>
        <v>P-DOLAN|XAVIER</v>
      </c>
      <c r="B555" s="2" t="s">
        <v>1300</v>
      </c>
      <c r="C555" s="2" t="s">
        <v>1301</v>
      </c>
      <c r="D555" s="2"/>
      <c r="E555" s="2" t="s">
        <v>1271</v>
      </c>
      <c r="F555" s="2" t="s">
        <v>10</v>
      </c>
      <c r="G555" s="2" t="s">
        <v>285</v>
      </c>
      <c r="H555" s="2"/>
      <c r="I555" s="2"/>
      <c r="J555" s="2"/>
      <c r="K555" s="2"/>
      <c r="L555" s="2"/>
      <c r="M555" s="2"/>
      <c r="N555" s="2"/>
      <c r="O555" s="2"/>
      <c r="P555" s="2"/>
      <c r="Q555" s="2"/>
      <c r="R555" s="2" t="str">
        <f>IF(Table_People[[#This Row],[Surname]]="", Table_People[[#This Row],[Name]], Table_People[[#This Row],[Name]]&amp;", "&amp;Table_People[[#This Row],[Surname]])</f>
        <v>Xavier, Dolan</v>
      </c>
      <c r="S555" s="2" t="str">
        <f>IF(Table_People[[#This Row],[Surname]]="", Table_People[[#This Row],[Name]], Table_People[[#This Row],[Surname]]&amp;", "&amp;Table_People[[#This Row],[Name]])</f>
        <v>Dolan, Xavier</v>
      </c>
      <c r="T555" s="2" t="str">
        <f>IF(COUNTIFS(Table_People[Hash_ID],Table_People[[#This Row],[Hash_ID]])&gt;1,"Y","N")</f>
        <v>N</v>
      </c>
      <c r="U555" s="2"/>
    </row>
    <row r="556" spans="1:21" x14ac:dyDescent="0.35">
      <c r="A556" s="2" t="str">
        <f>"P-" &amp; UPPER(TRIM(Table_People[[#This Row],[Surname]])) &amp; "|" &amp; UPPER(TRIM(Table_People[[#This Row],[Name]]))</f>
        <v>P-DOMENIG|GÜNTHER</v>
      </c>
      <c r="B556" s="2" t="s">
        <v>12253</v>
      </c>
      <c r="C556" s="2" t="s">
        <v>12254</v>
      </c>
      <c r="D556" s="2" t="s">
        <v>12255</v>
      </c>
      <c r="E556" s="2" t="s">
        <v>12045</v>
      </c>
      <c r="F556" s="2" t="s">
        <v>10</v>
      </c>
      <c r="G556" s="2" t="s">
        <v>288</v>
      </c>
      <c r="H556" s="2"/>
      <c r="I556" s="2"/>
      <c r="J556" s="2"/>
      <c r="K556" s="2"/>
      <c r="L556" s="2"/>
      <c r="M556" s="2"/>
      <c r="N556" s="2"/>
      <c r="O556" s="2"/>
      <c r="P556" s="2"/>
      <c r="Q556" s="2"/>
      <c r="R556" s="2" t="str">
        <f>IF(Table_People[[#This Row],[Surname]]="", Table_People[[#This Row],[Name]], Table_People[[#This Row],[Name]]&amp;", "&amp;Table_People[[#This Row],[Surname]])</f>
        <v>Günther, Domenig</v>
      </c>
      <c r="S556" s="2" t="str">
        <f>IF(Table_People[[#This Row],[Surname]]="", Table_People[[#This Row],[Name]], Table_People[[#This Row],[Surname]]&amp;", "&amp;Table_People[[#This Row],[Name]])</f>
        <v>Domenig, Günther</v>
      </c>
      <c r="T556" s="2" t="str">
        <f>IF(COUNTIFS(Table_People[Hash_ID],Table_People[[#This Row],[Hash_ID]])&gt;1,"Y","N")</f>
        <v>N</v>
      </c>
      <c r="U556" s="2"/>
    </row>
    <row r="557" spans="1:21" x14ac:dyDescent="0.35">
      <c r="A557" s="2" t="str">
        <f>"P-" &amp; UPPER(TRIM(Table_People[[#This Row],[Surname]])) &amp; "|" &amp; UPPER(TRIM(Table_People[[#This Row],[Name]]))</f>
        <v>P-DOMON|KEN</v>
      </c>
      <c r="B557" s="2" t="s">
        <v>3152</v>
      </c>
      <c r="C557" s="2" t="s">
        <v>20667</v>
      </c>
      <c r="D557" s="2" t="s">
        <v>16053</v>
      </c>
      <c r="E557" s="2" t="s">
        <v>16685</v>
      </c>
      <c r="F557" s="2" t="s">
        <v>10</v>
      </c>
      <c r="G557" s="2" t="s">
        <v>182</v>
      </c>
      <c r="H557" s="2">
        <v>25</v>
      </c>
      <c r="I557" s="2" t="s">
        <v>21472</v>
      </c>
      <c r="J557" s="2">
        <v>1909</v>
      </c>
      <c r="K557" s="2"/>
      <c r="L557" s="2"/>
      <c r="M557" s="2">
        <v>15</v>
      </c>
      <c r="N557" s="2" t="s">
        <v>21469</v>
      </c>
      <c r="O557" s="2">
        <v>1990</v>
      </c>
      <c r="P557" s="2"/>
      <c r="Q557" s="2"/>
      <c r="R557" s="2" t="str">
        <f>IF(Table_People[[#This Row],[Surname]]="", Table_People[[#This Row],[Name]], Table_People[[#This Row],[Name]]&amp;", "&amp;Table_People[[#This Row],[Surname]])</f>
        <v>Ken, Domon</v>
      </c>
      <c r="S557" s="2" t="str">
        <f>IF(Table_People[[#This Row],[Surname]]="", Table_People[[#This Row],[Name]], Table_People[[#This Row],[Surname]]&amp;", "&amp;Table_People[[#This Row],[Name]])</f>
        <v>Domon, Ken</v>
      </c>
      <c r="T557" s="2" t="str">
        <f>IF(COUNTIFS(Table_People[Hash_ID],Table_People[[#This Row],[Hash_ID]])&gt;1,"Y","N")</f>
        <v>N</v>
      </c>
      <c r="U557" s="2"/>
    </row>
    <row r="558" spans="1:21" x14ac:dyDescent="0.35">
      <c r="A558" s="2" t="str">
        <f>"P-" &amp; UPPER(TRIM(Table_People[[#This Row],[Surname]])) &amp; "|" &amp; UPPER(TRIM(Table_People[[#This Row],[Name]]))</f>
        <v>P-|DONATELLO</v>
      </c>
      <c r="B558" s="2" t="s">
        <v>1430</v>
      </c>
      <c r="C558" s="2"/>
      <c r="D558" s="2" t="s">
        <v>1431</v>
      </c>
      <c r="E558" s="2" t="s">
        <v>1387</v>
      </c>
      <c r="F558" s="2" t="s">
        <v>10</v>
      </c>
      <c r="G558" s="2" t="s">
        <v>87</v>
      </c>
      <c r="H558" s="2"/>
      <c r="I558" s="2"/>
      <c r="J558" s="2"/>
      <c r="K558" s="2"/>
      <c r="L558" s="2"/>
      <c r="M558" s="2"/>
      <c r="N558" s="2"/>
      <c r="O558" s="2"/>
      <c r="P558" s="2"/>
      <c r="Q558" s="2"/>
      <c r="R558" s="2" t="str">
        <f>IF(Table_People[[#This Row],[Surname]]="", Table_People[[#This Row],[Name]], Table_People[[#This Row],[Name]]&amp;", "&amp;Table_People[[#This Row],[Surname]])</f>
        <v>Donatello</v>
      </c>
      <c r="S558" s="2" t="str">
        <f>IF(Table_People[[#This Row],[Surname]]="", Table_People[[#This Row],[Name]], Table_People[[#This Row],[Surname]]&amp;", "&amp;Table_People[[#This Row],[Name]])</f>
        <v>Donatello</v>
      </c>
      <c r="T558" s="2" t="str">
        <f>IF(COUNTIFS(Table_People[Hash_ID],Table_People[[#This Row],[Hash_ID]])&gt;1,"Y","N")</f>
        <v>N</v>
      </c>
      <c r="U558" s="2"/>
    </row>
    <row r="559" spans="1:21" x14ac:dyDescent="0.35">
      <c r="A559" s="2" t="str">
        <f>"P-" &amp; UPPER(TRIM(Table_People[[#This Row],[Surname]])) &amp; "|" &amp; UPPER(TRIM(Table_People[[#This Row],[Name]]))</f>
        <v>P-DONOSO|JOSÉ</v>
      </c>
      <c r="B559" s="2" t="s">
        <v>250</v>
      </c>
      <c r="C559" s="2" t="s">
        <v>550</v>
      </c>
      <c r="D559" s="2"/>
      <c r="E559" s="2" t="s">
        <v>62</v>
      </c>
      <c r="F559" s="2" t="s">
        <v>10</v>
      </c>
      <c r="G559" s="2" t="s">
        <v>395</v>
      </c>
      <c r="H559" s="2"/>
      <c r="I559" s="2"/>
      <c r="J559" s="2"/>
      <c r="K559" s="2"/>
      <c r="L559" s="2"/>
      <c r="M559" s="2"/>
      <c r="N559" s="2"/>
      <c r="O559" s="2"/>
      <c r="P559" s="2"/>
      <c r="Q559" s="2"/>
      <c r="R559" s="2" t="str">
        <f>IF(Table_People[[#This Row],[Surname]]="", Table_People[[#This Row],[Name]], Table_People[[#This Row],[Name]]&amp;", "&amp;Table_People[[#This Row],[Surname]])</f>
        <v>José, Donoso</v>
      </c>
      <c r="S559" s="2" t="str">
        <f>IF(Table_People[[#This Row],[Surname]]="", Table_People[[#This Row],[Name]], Table_People[[#This Row],[Surname]]&amp;", "&amp;Table_People[[#This Row],[Name]])</f>
        <v>Donoso, José</v>
      </c>
      <c r="T559" s="2" t="str">
        <f>IF(COUNTIFS(Table_People[Hash_ID],Table_People[[#This Row],[Hash_ID]])&gt;1,"Y","N")</f>
        <v>N</v>
      </c>
      <c r="U559" s="2"/>
    </row>
    <row r="560" spans="1:21" x14ac:dyDescent="0.35">
      <c r="A560" s="2" t="str">
        <f>"P-" &amp; UPPER(TRIM(Table_People[[#This Row],[Surname]])) &amp; "|" &amp; UPPER(TRIM(Table_People[[#This Row],[Name]]))</f>
        <v>P-DORÉ|GUSTAVE</v>
      </c>
      <c r="B560" s="2" t="s">
        <v>173</v>
      </c>
      <c r="C560" s="2" t="s">
        <v>1584</v>
      </c>
      <c r="D560" s="2"/>
      <c r="E560" s="2" t="s">
        <v>3084</v>
      </c>
      <c r="F560" s="2" t="s">
        <v>10</v>
      </c>
      <c r="G560" s="2" t="s">
        <v>15</v>
      </c>
      <c r="H560" s="2"/>
      <c r="I560" s="2"/>
      <c r="J560" s="2"/>
      <c r="K560" s="2"/>
      <c r="L560" s="2"/>
      <c r="M560" s="2"/>
      <c r="N560" s="2"/>
      <c r="O560" s="2"/>
      <c r="P560" s="2"/>
      <c r="Q560" s="2"/>
      <c r="R560" s="2" t="str">
        <f>IF(Table_People[[#This Row],[Surname]]="", Table_People[[#This Row],[Name]], Table_People[[#This Row],[Name]]&amp;", "&amp;Table_People[[#This Row],[Surname]])</f>
        <v>Gustave, Doré</v>
      </c>
      <c r="S560" s="2" t="str">
        <f>IF(Table_People[[#This Row],[Surname]]="", Table_People[[#This Row],[Name]], Table_People[[#This Row],[Surname]]&amp;", "&amp;Table_People[[#This Row],[Name]])</f>
        <v>Doré, Gustave</v>
      </c>
      <c r="T560" s="2" t="str">
        <f>IF(COUNTIFS(Table_People[Hash_ID],Table_People[[#This Row],[Hash_ID]])&gt;1,"Y","N")</f>
        <v>N</v>
      </c>
      <c r="U560" s="2"/>
    </row>
    <row r="561" spans="1:21" ht="29" x14ac:dyDescent="0.35">
      <c r="A561" s="2" t="str">
        <f>"P-" &amp; UPPER(TRIM(Table_People[[#This Row],[Surname]])) &amp; "|" &amp; UPPER(TRIM(Table_People[[#This Row],[Name]]))</f>
        <v>P-DORST|DOUG</v>
      </c>
      <c r="B561" s="2" t="s">
        <v>20936</v>
      </c>
      <c r="C561" s="2" t="s">
        <v>20937</v>
      </c>
      <c r="D561" s="2"/>
      <c r="E561" s="2" t="s">
        <v>21399</v>
      </c>
      <c r="F561" s="2" t="s">
        <v>10</v>
      </c>
      <c r="G561" s="2" t="s">
        <v>63</v>
      </c>
      <c r="H561" s="2"/>
      <c r="I561" s="2"/>
      <c r="J561" s="2">
        <v>1973</v>
      </c>
      <c r="K561" s="2"/>
      <c r="L561" s="2"/>
      <c r="M561" s="2"/>
      <c r="N561" s="2"/>
      <c r="O561" s="2"/>
      <c r="P561" s="2"/>
      <c r="Q561" s="2"/>
      <c r="R561" s="2" t="str">
        <f>IF(Table_People[[#This Row],[Surname]]="", Table_People[[#This Row],[Name]], Table_People[[#This Row],[Name]]&amp;", "&amp;Table_People[[#This Row],[Surname]])</f>
        <v>Doug, Dorst</v>
      </c>
      <c r="S561" s="2" t="str">
        <f>IF(Table_People[[#This Row],[Surname]]="", Table_People[[#This Row],[Name]], Table_People[[#This Row],[Surname]]&amp;", "&amp;Table_People[[#This Row],[Name]])</f>
        <v>Dorst, Doug</v>
      </c>
      <c r="T561" s="2" t="str">
        <f>IF(COUNTIFS(Table_People[Hash_ID],Table_People[[#This Row],[Hash_ID]])&gt;1,"Y","N")</f>
        <v>N</v>
      </c>
      <c r="U561" s="2"/>
    </row>
    <row r="562" spans="1:21" x14ac:dyDescent="0.35">
      <c r="A562" s="2" t="str">
        <f>"P-" &amp; UPPER(TRIM(Table_People[[#This Row],[Surname]])) &amp; "|" &amp; UPPER(TRIM(Table_People[[#This Row],[Name]]))</f>
        <v>P-DOS PASSOS|JOHN</v>
      </c>
      <c r="B562" s="2" t="s">
        <v>235</v>
      </c>
      <c r="C562" s="2" t="s">
        <v>240</v>
      </c>
      <c r="D562" s="2"/>
      <c r="E562" s="2" t="s">
        <v>10812</v>
      </c>
      <c r="F562" s="2" t="s">
        <v>10</v>
      </c>
      <c r="G562" s="2" t="s">
        <v>63</v>
      </c>
      <c r="H562" s="2"/>
      <c r="I562" s="2"/>
      <c r="J562" s="2"/>
      <c r="K562" s="2"/>
      <c r="L562" s="2"/>
      <c r="M562" s="2"/>
      <c r="N562" s="2"/>
      <c r="O562" s="2"/>
      <c r="P562" s="2"/>
      <c r="Q562" s="2"/>
      <c r="R562" s="2" t="str">
        <f>IF(Table_People[[#This Row],[Surname]]="", Table_People[[#This Row],[Name]], Table_People[[#This Row],[Name]]&amp;", "&amp;Table_People[[#This Row],[Surname]])</f>
        <v>John, Dos Passos</v>
      </c>
      <c r="S562" s="2" t="str">
        <f>IF(Table_People[[#This Row],[Surname]]="", Table_People[[#This Row],[Name]], Table_People[[#This Row],[Surname]]&amp;", "&amp;Table_People[[#This Row],[Name]])</f>
        <v>Dos Passos, John</v>
      </c>
      <c r="T562" s="2" t="str">
        <f>IF(COUNTIFS(Table_People[Hash_ID],Table_People[[#This Row],[Hash_ID]])&gt;1,"Y","N")</f>
        <v>N</v>
      </c>
      <c r="U562" s="2"/>
    </row>
    <row r="563" spans="1:21" ht="29" x14ac:dyDescent="0.35">
      <c r="A563" s="2" t="str">
        <f>"P-" &amp; UPPER(TRIM(Table_People[[#This Row],[Surname]])) &amp; "|" &amp; UPPER(TRIM(Table_People[[#This Row],[Name]]))</f>
        <v>P-DOSTOEVSKY|FYODOR</v>
      </c>
      <c r="B563" s="2" t="s">
        <v>148</v>
      </c>
      <c r="C563" s="2" t="s">
        <v>149</v>
      </c>
      <c r="D563" s="2"/>
      <c r="E563" s="2" t="s">
        <v>150</v>
      </c>
      <c r="F563" s="2" t="s">
        <v>10</v>
      </c>
      <c r="G563" s="2" t="s">
        <v>11</v>
      </c>
      <c r="H563" s="2"/>
      <c r="I563" s="2"/>
      <c r="J563" s="2"/>
      <c r="K563" s="2"/>
      <c r="L563" s="2"/>
      <c r="M563" s="2"/>
      <c r="N563" s="2"/>
      <c r="O563" s="2"/>
      <c r="P563" s="2"/>
      <c r="Q563" s="2"/>
      <c r="R563" s="2" t="str">
        <f>IF(Table_People[[#This Row],[Surname]]="", Table_People[[#This Row],[Name]], Table_People[[#This Row],[Name]]&amp;", "&amp;Table_People[[#This Row],[Surname]])</f>
        <v>Fyodor, Dostoevsky</v>
      </c>
      <c r="S563" s="2" t="str">
        <f>IF(Table_People[[#This Row],[Surname]]="", Table_People[[#This Row],[Name]], Table_People[[#This Row],[Surname]]&amp;", "&amp;Table_People[[#This Row],[Name]])</f>
        <v>Dostoevsky, Fyodor</v>
      </c>
      <c r="T563" s="2" t="str">
        <f>IF(COUNTIFS(Table_People[Hash_ID],Table_People[[#This Row],[Hash_ID]])&gt;1,"Y","N")</f>
        <v>N</v>
      </c>
      <c r="U563" s="2" t="s">
        <v>1824</v>
      </c>
    </row>
    <row r="564" spans="1:21" x14ac:dyDescent="0.35">
      <c r="A564" s="2" t="str">
        <f>"P-" &amp; UPPER(TRIM(Table_People[[#This Row],[Surname]])) &amp; "|" &amp; UPPER(TRIM(Table_People[[#This Row],[Name]]))</f>
        <v>P-DOU|GERRIT</v>
      </c>
      <c r="B564" s="2" t="s">
        <v>1811</v>
      </c>
      <c r="C564" s="2" t="s">
        <v>1812</v>
      </c>
      <c r="D564" s="2"/>
      <c r="E564" s="2" t="s">
        <v>1389</v>
      </c>
      <c r="F564" s="2" t="s">
        <v>10</v>
      </c>
      <c r="G564" s="2" t="s">
        <v>48</v>
      </c>
      <c r="H564" s="2"/>
      <c r="I564" s="2"/>
      <c r="J564" s="2"/>
      <c r="K564" s="2"/>
      <c r="L564" s="2"/>
      <c r="M564" s="2"/>
      <c r="N564" s="2"/>
      <c r="O564" s="2"/>
      <c r="P564" s="2"/>
      <c r="Q564" s="2"/>
      <c r="R564" s="2" t="str">
        <f>IF(Table_People[[#This Row],[Surname]]="", Table_People[[#This Row],[Name]], Table_People[[#This Row],[Name]]&amp;", "&amp;Table_People[[#This Row],[Surname]])</f>
        <v>Gerrit, Dou</v>
      </c>
      <c r="S564" s="2" t="str">
        <f>IF(Table_People[[#This Row],[Surname]]="", Table_People[[#This Row],[Name]], Table_People[[#This Row],[Surname]]&amp;", "&amp;Table_People[[#This Row],[Name]])</f>
        <v>Dou, Gerrit</v>
      </c>
      <c r="T564" s="2" t="str">
        <f>IF(COUNTIFS(Table_People[Hash_ID],Table_People[[#This Row],[Hash_ID]])&gt;1,"Y","N")</f>
        <v>N</v>
      </c>
      <c r="U564" s="2"/>
    </row>
    <row r="565" spans="1:21" ht="29" x14ac:dyDescent="0.35">
      <c r="A565" s="2" t="str">
        <f>"P-" &amp; UPPER(TRIM(Table_People[[#This Row],[Surname]])) &amp; "|" &amp; UPPER(TRIM(Table_People[[#This Row],[Name]]))</f>
        <v>P-DOUGLASS|FREDERICK</v>
      </c>
      <c r="B565" s="2" t="s">
        <v>1320</v>
      </c>
      <c r="C565" s="2" t="s">
        <v>20731</v>
      </c>
      <c r="D565" s="2" t="s">
        <v>21070</v>
      </c>
      <c r="E565" s="2" t="s">
        <v>21269</v>
      </c>
      <c r="F565" s="2" t="s">
        <v>10</v>
      </c>
      <c r="G565" s="2" t="s">
        <v>63</v>
      </c>
      <c r="H565" s="2"/>
      <c r="I565" s="2" t="s">
        <v>21466</v>
      </c>
      <c r="J565" s="2">
        <v>1818</v>
      </c>
      <c r="K565" s="2"/>
      <c r="L565" s="2"/>
      <c r="M565" s="2">
        <v>20</v>
      </c>
      <c r="N565" s="2" t="s">
        <v>21466</v>
      </c>
      <c r="O565" s="2">
        <v>1895</v>
      </c>
      <c r="P565" s="2"/>
      <c r="Q565" s="2"/>
      <c r="R565" s="2" t="str">
        <f>IF(Table_People[[#This Row],[Surname]]="", Table_People[[#This Row],[Name]], Table_People[[#This Row],[Name]]&amp;", "&amp;Table_People[[#This Row],[Surname]])</f>
        <v>Frederick, Douglass</v>
      </c>
      <c r="S565" s="2" t="str">
        <f>IF(Table_People[[#This Row],[Surname]]="", Table_People[[#This Row],[Name]], Table_People[[#This Row],[Surname]]&amp;", "&amp;Table_People[[#This Row],[Name]])</f>
        <v>Douglass, Frederick</v>
      </c>
      <c r="T565" s="2" t="str">
        <f>IF(COUNTIFS(Table_People[Hash_ID],Table_People[[#This Row],[Hash_ID]])&gt;1,"Y","N")</f>
        <v>N</v>
      </c>
      <c r="U565" s="2"/>
    </row>
    <row r="566" spans="1:21" x14ac:dyDescent="0.35">
      <c r="A566" s="2" t="str">
        <f>"P-" &amp; UPPER(TRIM(Table_People[[#This Row],[Surname]])) &amp; "|" &amp; UPPER(TRIM(Table_People[[#This Row],[Name]]))</f>
        <v>P-DOWLAND|JOHN</v>
      </c>
      <c r="B566" s="2" t="s">
        <v>235</v>
      </c>
      <c r="C566" s="2" t="s">
        <v>12412</v>
      </c>
      <c r="D566" s="2" t="s">
        <v>12413</v>
      </c>
      <c r="E566" s="2" t="s">
        <v>12414</v>
      </c>
      <c r="F566" s="2" t="s">
        <v>10</v>
      </c>
      <c r="G566" s="2" t="s">
        <v>72</v>
      </c>
      <c r="H566" s="2"/>
      <c r="I566" s="2"/>
      <c r="J566" s="2"/>
      <c r="K566" s="2"/>
      <c r="L566" s="2"/>
      <c r="M566" s="2"/>
      <c r="N566" s="2"/>
      <c r="O566" s="2"/>
      <c r="P566" s="2"/>
      <c r="Q566" s="2"/>
      <c r="R566" s="2" t="str">
        <f>IF(Table_People[[#This Row],[Surname]]="", Table_People[[#This Row],[Name]], Table_People[[#This Row],[Name]]&amp;", "&amp;Table_People[[#This Row],[Surname]])</f>
        <v>John, Dowland</v>
      </c>
      <c r="S566" s="2" t="str">
        <f>IF(Table_People[[#This Row],[Surname]]="", Table_People[[#This Row],[Name]], Table_People[[#This Row],[Surname]]&amp;", "&amp;Table_People[[#This Row],[Name]])</f>
        <v>Dowland, John</v>
      </c>
      <c r="T566" s="2" t="str">
        <f>IF(COUNTIFS(Table_People[Hash_ID],Table_People[[#This Row],[Hash_ID]])&gt;1,"Y","N")</f>
        <v>N</v>
      </c>
      <c r="U566" s="2"/>
    </row>
    <row r="567" spans="1:21" ht="29" x14ac:dyDescent="0.35">
      <c r="A567" s="2" t="str">
        <f>"P-" &amp; UPPER(TRIM(Table_People[[#This Row],[Surname]])) &amp; "|" &amp; UPPER(TRIM(Table_People[[#This Row],[Name]]))</f>
        <v>P-DOWSON|ERNEST</v>
      </c>
      <c r="B567" s="2" t="s">
        <v>118</v>
      </c>
      <c r="C567" s="2" t="s">
        <v>8257</v>
      </c>
      <c r="D567" s="2"/>
      <c r="E567" s="2" t="s">
        <v>6760</v>
      </c>
      <c r="F567" s="2" t="s">
        <v>10</v>
      </c>
      <c r="G567" s="2" t="s">
        <v>91</v>
      </c>
      <c r="H567" s="2"/>
      <c r="I567" s="2"/>
      <c r="J567" s="2"/>
      <c r="K567" s="2"/>
      <c r="L567" s="2"/>
      <c r="M567" s="2"/>
      <c r="N567" s="2"/>
      <c r="O567" s="2"/>
      <c r="P567" s="2"/>
      <c r="Q567" s="2"/>
      <c r="R567" s="2" t="str">
        <f>IF(Table_People[[#This Row],[Surname]]="", Table_People[[#This Row],[Name]], Table_People[[#This Row],[Name]]&amp;", "&amp;Table_People[[#This Row],[Surname]])</f>
        <v>Ernest, Dowson</v>
      </c>
      <c r="S567" s="2" t="str">
        <f>IF(Table_People[[#This Row],[Surname]]="", Table_People[[#This Row],[Name]], Table_People[[#This Row],[Surname]]&amp;", "&amp;Table_People[[#This Row],[Name]])</f>
        <v>Dowson, Ernest</v>
      </c>
      <c r="T567" s="2" t="str">
        <f>IF(COUNTIFS(Table_People[Hash_ID],Table_People[[#This Row],[Hash_ID]])&gt;1,"Y","N")</f>
        <v>N</v>
      </c>
      <c r="U567" s="2"/>
    </row>
    <row r="568" spans="1:21" x14ac:dyDescent="0.35">
      <c r="A568" s="2" t="str">
        <f>"P-" &amp; UPPER(TRIM(Table_People[[#This Row],[Surname]])) &amp; "|" &amp; UPPER(TRIM(Table_People[[#This Row],[Name]]))</f>
        <v>P-DOYLE|ARTHUR CONAN</v>
      </c>
      <c r="B568" s="2" t="s">
        <v>2557</v>
      </c>
      <c r="C568" s="2" t="s">
        <v>2556</v>
      </c>
      <c r="D568" s="2" t="s">
        <v>3285</v>
      </c>
      <c r="E568" s="2" t="s">
        <v>3286</v>
      </c>
      <c r="F568" s="2" t="s">
        <v>10</v>
      </c>
      <c r="G568" s="2" t="s">
        <v>91</v>
      </c>
      <c r="H568" s="2"/>
      <c r="I568" s="2"/>
      <c r="J568" s="2"/>
      <c r="K568" s="2"/>
      <c r="L568" s="2"/>
      <c r="M568" s="2"/>
      <c r="N568" s="2"/>
      <c r="O568" s="2"/>
      <c r="P568" s="2"/>
      <c r="Q568" s="2"/>
      <c r="R568" s="2" t="str">
        <f>IF(Table_People[[#This Row],[Surname]]="", Table_People[[#This Row],[Name]], Table_People[[#This Row],[Name]]&amp;", "&amp;Table_People[[#This Row],[Surname]])</f>
        <v>Arthur Conan, Doyle</v>
      </c>
      <c r="S568" s="2" t="str">
        <f>IF(Table_People[[#This Row],[Surname]]="", Table_People[[#This Row],[Name]], Table_People[[#This Row],[Surname]]&amp;", "&amp;Table_People[[#This Row],[Name]])</f>
        <v>Doyle, Arthur Conan</v>
      </c>
      <c r="T568" s="2" t="str">
        <f>IF(COUNTIFS(Table_People[Hash_ID],Table_People[[#This Row],[Hash_ID]])&gt;1,"Y","N")</f>
        <v>N</v>
      </c>
      <c r="U568" s="2"/>
    </row>
    <row r="569" spans="1:21" ht="29" x14ac:dyDescent="0.35">
      <c r="A569" s="2" t="str">
        <f>"P-" &amp; UPPER(TRIM(Table_People[[#This Row],[Surname]])) &amp; "|" &amp; UPPER(TRIM(Table_People[[#This Row],[Name]]))</f>
        <v>P-DRAGUET|MICHEL</v>
      </c>
      <c r="B569" s="2" t="s">
        <v>561</v>
      </c>
      <c r="C569" s="2" t="s">
        <v>20783</v>
      </c>
      <c r="D569" s="2"/>
      <c r="E569" s="2" t="s">
        <v>21298</v>
      </c>
      <c r="F569" s="2" t="s">
        <v>10</v>
      </c>
      <c r="G569" s="2" t="s">
        <v>840</v>
      </c>
      <c r="H569" s="2"/>
      <c r="I569" s="2"/>
      <c r="J569" s="2">
        <v>1964</v>
      </c>
      <c r="K569" s="2"/>
      <c r="L569" s="2"/>
      <c r="M569" s="2"/>
      <c r="N569" s="2"/>
      <c r="O569" s="2"/>
      <c r="P569" s="2"/>
      <c r="Q569" s="2"/>
      <c r="R569" s="2" t="str">
        <f>IF(Table_People[[#This Row],[Surname]]="", Table_People[[#This Row],[Name]], Table_People[[#This Row],[Name]]&amp;", "&amp;Table_People[[#This Row],[Surname]])</f>
        <v>Michel, Draguet</v>
      </c>
      <c r="S569" s="2" t="str">
        <f>IF(Table_People[[#This Row],[Surname]]="", Table_People[[#This Row],[Name]], Table_People[[#This Row],[Surname]]&amp;", "&amp;Table_People[[#This Row],[Name]])</f>
        <v>Draguet, Michel</v>
      </c>
      <c r="T569" s="2" t="str">
        <f>IF(COUNTIFS(Table_People[Hash_ID],Table_People[[#This Row],[Hash_ID]])&gt;1,"Y","N")</f>
        <v>N</v>
      </c>
      <c r="U569" s="2"/>
    </row>
    <row r="570" spans="1:21" x14ac:dyDescent="0.35">
      <c r="A570" s="2" t="str">
        <f>"P-" &amp; UPPER(TRIM(Table_People[[#This Row],[Surname]])) &amp; "|" &amp; UPPER(TRIM(Table_People[[#This Row],[Name]]))</f>
        <v>P-DREYER|CARL THEODOR</v>
      </c>
      <c r="B570" s="2" t="s">
        <v>1072</v>
      </c>
      <c r="C570" s="2" t="s">
        <v>1073</v>
      </c>
      <c r="D570" s="2"/>
      <c r="E570" s="2" t="s">
        <v>1053</v>
      </c>
      <c r="F570" s="2" t="s">
        <v>10</v>
      </c>
      <c r="G570" s="2" t="s">
        <v>661</v>
      </c>
      <c r="H570" s="2"/>
      <c r="I570" s="2"/>
      <c r="J570" s="2"/>
      <c r="K570" s="2"/>
      <c r="L570" s="2"/>
      <c r="M570" s="2"/>
      <c r="N570" s="2"/>
      <c r="O570" s="2"/>
      <c r="P570" s="2"/>
      <c r="Q570" s="2"/>
      <c r="R570" s="2" t="str">
        <f>IF(Table_People[[#This Row],[Surname]]="", Table_People[[#This Row],[Name]], Table_People[[#This Row],[Name]]&amp;", "&amp;Table_People[[#This Row],[Surname]])</f>
        <v>Carl Theodor, Dreyer</v>
      </c>
      <c r="S570" s="2" t="str">
        <f>IF(Table_People[[#This Row],[Surname]]="", Table_People[[#This Row],[Name]], Table_People[[#This Row],[Surname]]&amp;", "&amp;Table_People[[#This Row],[Name]])</f>
        <v>Dreyer, Carl Theodor</v>
      </c>
      <c r="T570" s="2" t="str">
        <f>IF(COUNTIFS(Table_People[Hash_ID],Table_People[[#This Row],[Hash_ID]])&gt;1,"Y","N")</f>
        <v>N</v>
      </c>
      <c r="U570" s="2"/>
    </row>
    <row r="571" spans="1:21" x14ac:dyDescent="0.35">
      <c r="A571" s="2" t="str">
        <f>"P-" &amp; UPPER(TRIM(Table_People[[#This Row],[Surname]])) &amp; "|" &amp; UPPER(TRIM(Table_People[[#This Row],[Name]]))</f>
        <v>P-DRIEU LA ROCHELLE|PIERRE</v>
      </c>
      <c r="B571" s="2" t="s">
        <v>382</v>
      </c>
      <c r="C571" s="2" t="s">
        <v>5962</v>
      </c>
      <c r="D571" s="2"/>
      <c r="E571" s="2" t="s">
        <v>5485</v>
      </c>
      <c r="F571" s="2" t="s">
        <v>10</v>
      </c>
      <c r="G571" s="2" t="s">
        <v>15</v>
      </c>
      <c r="H571" s="2"/>
      <c r="I571" s="2"/>
      <c r="J571" s="2"/>
      <c r="K571" s="2"/>
      <c r="L571" s="2"/>
      <c r="M571" s="2"/>
      <c r="N571" s="2"/>
      <c r="O571" s="2"/>
      <c r="P571" s="2"/>
      <c r="Q571" s="2"/>
      <c r="R571" s="2" t="str">
        <f>IF(Table_People[[#This Row],[Surname]]="", Table_People[[#This Row],[Name]], Table_People[[#This Row],[Name]]&amp;", "&amp;Table_People[[#This Row],[Surname]])</f>
        <v>Pierre, Drieu la Rochelle</v>
      </c>
      <c r="S571" s="2" t="str">
        <f>IF(Table_People[[#This Row],[Surname]]="", Table_People[[#This Row],[Name]], Table_People[[#This Row],[Surname]]&amp;", "&amp;Table_People[[#This Row],[Name]])</f>
        <v>Drieu la Rochelle, Pierre</v>
      </c>
      <c r="T571" s="2" t="str">
        <f>IF(COUNTIFS(Table_People[Hash_ID],Table_People[[#This Row],[Hash_ID]])&gt;1,"Y","N")</f>
        <v>N</v>
      </c>
      <c r="U571" s="2"/>
    </row>
    <row r="572" spans="1:21" x14ac:dyDescent="0.35">
      <c r="A572" s="2" t="str">
        <f>"P-" &amp; UPPER(TRIM(Table_People[[#This Row],[Surname]])) &amp; "|" &amp; UPPER(TRIM(Table_People[[#This Row],[Name]]))</f>
        <v>P-DROSTE|MAGDALENA</v>
      </c>
      <c r="B572" s="2" t="s">
        <v>20799</v>
      </c>
      <c r="C572" s="2" t="s">
        <v>20800</v>
      </c>
      <c r="D572" s="2"/>
      <c r="E572" s="2" t="s">
        <v>21183</v>
      </c>
      <c r="F572" s="2" t="s">
        <v>25</v>
      </c>
      <c r="G572" s="2" t="s">
        <v>38</v>
      </c>
      <c r="H572" s="2"/>
      <c r="I572" s="2"/>
      <c r="J572" s="2">
        <v>1948</v>
      </c>
      <c r="K572" s="2"/>
      <c r="L572" s="2"/>
      <c r="M572" s="2"/>
      <c r="N572" s="2"/>
      <c r="O572" s="2"/>
      <c r="P572" s="2"/>
      <c r="Q572" s="2"/>
      <c r="R572" s="2" t="str">
        <f>IF(Table_People[[#This Row],[Surname]]="", Table_People[[#This Row],[Name]], Table_People[[#This Row],[Name]]&amp;", "&amp;Table_People[[#This Row],[Surname]])</f>
        <v>Magdalena, Droste</v>
      </c>
      <c r="S572" s="2" t="str">
        <f>IF(Table_People[[#This Row],[Surname]]="", Table_People[[#This Row],[Name]], Table_People[[#This Row],[Surname]]&amp;", "&amp;Table_People[[#This Row],[Name]])</f>
        <v>Droste, Magdalena</v>
      </c>
      <c r="T572" s="2" t="str">
        <f>IF(COUNTIFS(Table_People[Hash_ID],Table_People[[#This Row],[Hash_ID]])&gt;1,"Y","N")</f>
        <v>N</v>
      </c>
      <c r="U572" s="2"/>
    </row>
    <row r="573" spans="1:21" ht="29" x14ac:dyDescent="0.35">
      <c r="A573" s="2" t="str">
        <f>"P-" &amp; UPPER(TRIM(Table_People[[#This Row],[Surname]])) &amp; "|" &amp; UPPER(TRIM(Table_People[[#This Row],[Name]]))</f>
        <v>P-DRUICK|DOUGLAS W.</v>
      </c>
      <c r="B573" s="2" t="s">
        <v>20739</v>
      </c>
      <c r="C573" s="2" t="s">
        <v>20740</v>
      </c>
      <c r="D573" s="2"/>
      <c r="E573" s="2" t="s">
        <v>21273</v>
      </c>
      <c r="F573" s="2" t="s">
        <v>10</v>
      </c>
      <c r="G573" s="2" t="s">
        <v>285</v>
      </c>
      <c r="H573" s="2">
        <v>18</v>
      </c>
      <c r="I573" s="2" t="s">
        <v>21471</v>
      </c>
      <c r="J573" s="2">
        <v>1945</v>
      </c>
      <c r="K573" s="2"/>
      <c r="L573" s="2"/>
      <c r="M573" s="2">
        <v>21</v>
      </c>
      <c r="N573" s="2" t="s">
        <v>21470</v>
      </c>
      <c r="O573" s="2">
        <v>2016</v>
      </c>
      <c r="P573" s="2"/>
      <c r="Q573" s="2"/>
      <c r="R573" s="2" t="str">
        <f>IF(Table_People[[#This Row],[Surname]]="", Table_People[[#This Row],[Name]], Table_People[[#This Row],[Name]]&amp;", "&amp;Table_People[[#This Row],[Surname]])</f>
        <v>Douglas W., Druick</v>
      </c>
      <c r="S573" s="2" t="str">
        <f>IF(Table_People[[#This Row],[Surname]]="", Table_People[[#This Row],[Name]], Table_People[[#This Row],[Surname]]&amp;", "&amp;Table_People[[#This Row],[Name]])</f>
        <v>Druick, Douglas W.</v>
      </c>
      <c r="T573" s="2" t="str">
        <f>IF(COUNTIFS(Table_People[Hash_ID],Table_People[[#This Row],[Hash_ID]])&gt;1,"Y","N")</f>
        <v>N</v>
      </c>
      <c r="U573" s="2"/>
    </row>
    <row r="574" spans="1:21" ht="29" x14ac:dyDescent="0.35">
      <c r="A574" s="2" t="str">
        <f>"P-" &amp; UPPER(TRIM(Table_People[[#This Row],[Surname]])) &amp; "|" &amp; UPPER(TRIM(Table_People[[#This Row],[Name]]))</f>
        <v>P-DU MAURIER|DAPHNE</v>
      </c>
      <c r="B574" s="2" t="s">
        <v>88</v>
      </c>
      <c r="C574" s="2" t="s">
        <v>89</v>
      </c>
      <c r="D574" s="2" t="s">
        <v>21082</v>
      </c>
      <c r="E574" s="2" t="s">
        <v>90</v>
      </c>
      <c r="F574" s="2" t="s">
        <v>25</v>
      </c>
      <c r="G574" s="2" t="s">
        <v>91</v>
      </c>
      <c r="H574" s="2">
        <v>13</v>
      </c>
      <c r="I574" s="2" t="s">
        <v>954</v>
      </c>
      <c r="J574" s="2">
        <v>1907</v>
      </c>
      <c r="K574" s="2"/>
      <c r="L574" s="2"/>
      <c r="M574" s="2">
        <v>19</v>
      </c>
      <c r="N574" s="2" t="s">
        <v>20995</v>
      </c>
      <c r="O574" s="2">
        <v>1989</v>
      </c>
      <c r="P574" s="2"/>
      <c r="Q574" s="2"/>
      <c r="R574" s="2" t="str">
        <f>IF(Table_People[[#This Row],[Surname]]="", Table_People[[#This Row],[Name]], Table_People[[#This Row],[Name]]&amp;", "&amp;Table_People[[#This Row],[Surname]])</f>
        <v>Daphne, du Maurier</v>
      </c>
      <c r="S574" s="2" t="str">
        <f>IF(Table_People[[#This Row],[Surname]]="", Table_People[[#This Row],[Name]], Table_People[[#This Row],[Surname]]&amp;", "&amp;Table_People[[#This Row],[Name]])</f>
        <v>du Maurier, Daphne</v>
      </c>
      <c r="T574" s="2" t="str">
        <f>IF(COUNTIFS(Table_People[Hash_ID],Table_People[[#This Row],[Hash_ID]])&gt;1,"Y","N")</f>
        <v>N</v>
      </c>
      <c r="U574" s="2"/>
    </row>
    <row r="575" spans="1:21" x14ac:dyDescent="0.35">
      <c r="A575" s="2" t="str">
        <f>"P-" &amp; UPPER(TRIM(Table_People[[#This Row],[Surname]])) &amp; "|" &amp; UPPER(TRIM(Table_People[[#This Row],[Name]]))</f>
        <v>P-DUCHAMP|MARCEL</v>
      </c>
      <c r="B575" s="2" t="s">
        <v>305</v>
      </c>
      <c r="C575" s="2" t="s">
        <v>1511</v>
      </c>
      <c r="D575" s="2"/>
      <c r="E575" s="2" t="s">
        <v>1512</v>
      </c>
      <c r="F575" s="2" t="s">
        <v>10</v>
      </c>
      <c r="G575" s="2" t="s">
        <v>15</v>
      </c>
      <c r="H575" s="2"/>
      <c r="I575" s="2"/>
      <c r="J575" s="2"/>
      <c r="K575" s="2"/>
      <c r="L575" s="2"/>
      <c r="M575" s="2"/>
      <c r="N575" s="2"/>
      <c r="O575" s="2"/>
      <c r="P575" s="2"/>
      <c r="Q575" s="2"/>
      <c r="R575" s="2" t="str">
        <f>IF(Table_People[[#This Row],[Surname]]="", Table_People[[#This Row],[Name]], Table_People[[#This Row],[Name]]&amp;", "&amp;Table_People[[#This Row],[Surname]])</f>
        <v>Marcel, Duchamp</v>
      </c>
      <c r="S575" s="2" t="str">
        <f>IF(Table_People[[#This Row],[Surname]]="", Table_People[[#This Row],[Name]], Table_People[[#This Row],[Surname]]&amp;", "&amp;Table_People[[#This Row],[Name]])</f>
        <v>Duchamp, Marcel</v>
      </c>
      <c r="T575" s="2" t="str">
        <f>IF(COUNTIFS(Table_People[Hash_ID],Table_People[[#This Row],[Hash_ID]])&gt;1,"Y","N")</f>
        <v>N</v>
      </c>
      <c r="U575" s="2"/>
    </row>
    <row r="576" spans="1:21" x14ac:dyDescent="0.35">
      <c r="A576" s="2" t="str">
        <f>"P-" &amp; UPPER(TRIM(Table_People[[#This Row],[Surname]])) &amp; "|" &amp; UPPER(TRIM(Table_People[[#This Row],[Name]]))</f>
        <v>P-DUCOURNAU|JULIA</v>
      </c>
      <c r="B576" s="2" t="s">
        <v>262</v>
      </c>
      <c r="C576" s="2" t="s">
        <v>1272</v>
      </c>
      <c r="D576" s="2"/>
      <c r="E576" s="2" t="s">
        <v>1053</v>
      </c>
      <c r="F576" s="2" t="s">
        <v>25</v>
      </c>
      <c r="G576" s="2" t="s">
        <v>15</v>
      </c>
      <c r="H576" s="2"/>
      <c r="I576" s="2"/>
      <c r="J576" s="2"/>
      <c r="K576" s="2"/>
      <c r="L576" s="2"/>
      <c r="M576" s="2"/>
      <c r="N576" s="2"/>
      <c r="O576" s="2"/>
      <c r="P576" s="2"/>
      <c r="Q576" s="2"/>
      <c r="R576" s="2" t="str">
        <f>IF(Table_People[[#This Row],[Surname]]="", Table_People[[#This Row],[Name]], Table_People[[#This Row],[Name]]&amp;", "&amp;Table_People[[#This Row],[Surname]])</f>
        <v>Julia, Ducournau</v>
      </c>
      <c r="S576" s="2" t="str">
        <f>IF(Table_People[[#This Row],[Surname]]="", Table_People[[#This Row],[Name]], Table_People[[#This Row],[Surname]]&amp;", "&amp;Table_People[[#This Row],[Name]])</f>
        <v>Ducournau, Julia</v>
      </c>
      <c r="T576" s="2" t="str">
        <f>IF(COUNTIFS(Table_People[Hash_ID],Table_People[[#This Row],[Hash_ID]])&gt;1,"Y","N")</f>
        <v>N</v>
      </c>
      <c r="U576" s="2"/>
    </row>
    <row r="577" spans="1:21" x14ac:dyDescent="0.35">
      <c r="A577" s="2" t="str">
        <f>"P-" &amp; UPPER(TRIM(Table_People[[#This Row],[Surname]])) &amp; "|" &amp; UPPER(TRIM(Table_People[[#This Row],[Name]]))</f>
        <v>P-DUFAY|GUILLAUME</v>
      </c>
      <c r="B577" s="2" t="s">
        <v>5676</v>
      </c>
      <c r="C577" s="2" t="s">
        <v>12388</v>
      </c>
      <c r="D577" s="2" t="s">
        <v>12389</v>
      </c>
      <c r="E577" s="2" t="s">
        <v>12349</v>
      </c>
      <c r="F577" s="2" t="s">
        <v>10</v>
      </c>
      <c r="G577" s="2" t="s">
        <v>21463</v>
      </c>
      <c r="H577" s="2"/>
      <c r="I577" s="2"/>
      <c r="J577" s="2"/>
      <c r="K577" s="2"/>
      <c r="L577" s="2"/>
      <c r="M577" s="2"/>
      <c r="N577" s="2"/>
      <c r="O577" s="2"/>
      <c r="P577" s="2"/>
      <c r="Q577" s="2"/>
      <c r="R577" s="2" t="str">
        <f>IF(Table_People[[#This Row],[Surname]]="", Table_People[[#This Row],[Name]], Table_People[[#This Row],[Name]]&amp;", "&amp;Table_People[[#This Row],[Surname]])</f>
        <v>Guillaume, Dufay</v>
      </c>
      <c r="S577" s="2" t="str">
        <f>IF(Table_People[[#This Row],[Surname]]="", Table_People[[#This Row],[Name]], Table_People[[#This Row],[Surname]]&amp;", "&amp;Table_People[[#This Row],[Name]])</f>
        <v>Dufay, Guillaume</v>
      </c>
      <c r="T577" s="2" t="str">
        <f>IF(COUNTIFS(Table_People[Hash_ID],Table_People[[#This Row],[Hash_ID]])&gt;1,"Y","N")</f>
        <v>N</v>
      </c>
      <c r="U577" s="2"/>
    </row>
    <row r="578" spans="1:21" x14ac:dyDescent="0.35">
      <c r="A578" s="2" t="str">
        <f>"P-" &amp; UPPER(TRIM(Table_People[[#This Row],[Surname]])) &amp; "|" &amp; UPPER(TRIM(Table_People[[#This Row],[Name]]))</f>
        <v>P-DULAC|EDMUND</v>
      </c>
      <c r="B578" s="2" t="s">
        <v>105</v>
      </c>
      <c r="C578" s="2" t="s">
        <v>1644</v>
      </c>
      <c r="D578" s="2"/>
      <c r="E578" s="2" t="s">
        <v>1591</v>
      </c>
      <c r="F578" s="2" t="s">
        <v>10</v>
      </c>
      <c r="G578" s="2" t="s">
        <v>10915</v>
      </c>
      <c r="H578" s="2"/>
      <c r="I578" s="2"/>
      <c r="J578" s="2"/>
      <c r="K578" s="2"/>
      <c r="L578" s="2"/>
      <c r="M578" s="2"/>
      <c r="N578" s="2"/>
      <c r="O578" s="2"/>
      <c r="P578" s="2"/>
      <c r="Q578" s="2"/>
      <c r="R578" s="2" t="str">
        <f>IF(Table_People[[#This Row],[Surname]]="", Table_People[[#This Row],[Name]], Table_People[[#This Row],[Name]]&amp;", "&amp;Table_People[[#This Row],[Surname]])</f>
        <v>Edmund, Dulac</v>
      </c>
      <c r="S578" s="2" t="str">
        <f>IF(Table_People[[#This Row],[Surname]]="", Table_People[[#This Row],[Name]], Table_People[[#This Row],[Surname]]&amp;", "&amp;Table_People[[#This Row],[Name]])</f>
        <v>Dulac, Edmund</v>
      </c>
      <c r="T578" s="2" t="str">
        <f>IF(COUNTIFS(Table_People[Hash_ID],Table_People[[#This Row],[Hash_ID]])&gt;1,"Y","N")</f>
        <v>N</v>
      </c>
      <c r="U578" s="2"/>
    </row>
    <row r="579" spans="1:21" x14ac:dyDescent="0.35">
      <c r="A579" s="2" t="str">
        <f>"P-" &amp; UPPER(TRIM(Table_People[[#This Row],[Surname]])) &amp; "|" &amp; UPPER(TRIM(Table_People[[#This Row],[Name]]))</f>
        <v>P-DUMAS FILS|ALEXANDRE</v>
      </c>
      <c r="B579" s="2" t="s">
        <v>16</v>
      </c>
      <c r="C579" s="2" t="s">
        <v>20694</v>
      </c>
      <c r="D579" s="2"/>
      <c r="E579" s="2" t="s">
        <v>21247</v>
      </c>
      <c r="F579" s="2" t="s">
        <v>10</v>
      </c>
      <c r="G579" s="2" t="s">
        <v>15</v>
      </c>
      <c r="H579" s="2">
        <v>27</v>
      </c>
      <c r="I579" s="2" t="s">
        <v>21473</v>
      </c>
      <c r="J579" s="2">
        <v>1824</v>
      </c>
      <c r="K579" s="2"/>
      <c r="L579" s="2"/>
      <c r="M579" s="2">
        <v>27</v>
      </c>
      <c r="N579" s="2" t="s">
        <v>21468</v>
      </c>
      <c r="O579" s="2">
        <v>1895</v>
      </c>
      <c r="P579" s="2"/>
      <c r="Q579" s="2"/>
      <c r="R579" s="2" t="str">
        <f>IF(Table_People[[#This Row],[Surname]]="", Table_People[[#This Row],[Name]], Table_People[[#This Row],[Name]]&amp;", "&amp;Table_People[[#This Row],[Surname]])</f>
        <v>Alexandre, Dumas fils</v>
      </c>
      <c r="S579" s="2" t="str">
        <f>IF(Table_People[[#This Row],[Surname]]="", Table_People[[#This Row],[Name]], Table_People[[#This Row],[Surname]]&amp;", "&amp;Table_People[[#This Row],[Name]])</f>
        <v>Dumas fils, Alexandre</v>
      </c>
      <c r="T579" s="2" t="str">
        <f>IF(COUNTIFS(Table_People[Hash_ID],Table_People[[#This Row],[Hash_ID]])&gt;1,"Y","N")</f>
        <v>N</v>
      </c>
      <c r="U579" s="2"/>
    </row>
    <row r="580" spans="1:21" x14ac:dyDescent="0.35">
      <c r="A580" s="2" t="str">
        <f>"P-" &amp; UPPER(TRIM(Table_People[[#This Row],[Surname]])) &amp; "|" &amp; UPPER(TRIM(Table_People[[#This Row],[Name]]))</f>
        <v>P-DUMAS|ALEXANDRE</v>
      </c>
      <c r="B580" s="2" t="s">
        <v>16</v>
      </c>
      <c r="C580" s="2" t="s">
        <v>17</v>
      </c>
      <c r="D580" s="2"/>
      <c r="E580" s="2" t="s">
        <v>18</v>
      </c>
      <c r="F580" s="2" t="s">
        <v>10</v>
      </c>
      <c r="G580" s="2" t="s">
        <v>15</v>
      </c>
      <c r="H580" s="2"/>
      <c r="I580" s="2"/>
      <c r="J580" s="2"/>
      <c r="K580" s="2"/>
      <c r="L580" s="2"/>
      <c r="M580" s="2"/>
      <c r="N580" s="2"/>
      <c r="O580" s="2"/>
      <c r="P580" s="2"/>
      <c r="Q580" s="2"/>
      <c r="R580" s="2" t="str">
        <f>IF(Table_People[[#This Row],[Surname]]="", Table_People[[#This Row],[Name]], Table_People[[#This Row],[Name]]&amp;", "&amp;Table_People[[#This Row],[Surname]])</f>
        <v>Alexandre, Dumas</v>
      </c>
      <c r="S580" s="2" t="str">
        <f>IF(Table_People[[#This Row],[Surname]]="", Table_People[[#This Row],[Name]], Table_People[[#This Row],[Surname]]&amp;", "&amp;Table_People[[#This Row],[Name]])</f>
        <v>Dumas, Alexandre</v>
      </c>
      <c r="T580" s="2" t="str">
        <f>IF(COUNTIFS(Table_People[Hash_ID],Table_People[[#This Row],[Hash_ID]])&gt;1,"Y","N")</f>
        <v>N</v>
      </c>
      <c r="U580" s="2" t="s">
        <v>1824</v>
      </c>
    </row>
    <row r="581" spans="1:21" x14ac:dyDescent="0.35">
      <c r="A581" s="2" t="str">
        <f>"P-" &amp; UPPER(TRIM(Table_People[[#This Row],[Surname]])) &amp; "|" &amp; UPPER(TRIM(Table_People[[#This Row],[Name]]))</f>
        <v>P-DUMAS|VÉRONIQUE</v>
      </c>
      <c r="B581" s="2" t="s">
        <v>20563</v>
      </c>
      <c r="C581" s="2" t="s">
        <v>17</v>
      </c>
      <c r="D581" s="2"/>
      <c r="E581" s="2" t="s">
        <v>21179</v>
      </c>
      <c r="F581" s="2" t="s">
        <v>25</v>
      </c>
      <c r="G581" s="2" t="s">
        <v>15</v>
      </c>
      <c r="H581" s="2"/>
      <c r="I581" s="2"/>
      <c r="J581" s="2"/>
      <c r="K581" s="2"/>
      <c r="L581" s="2"/>
      <c r="M581" s="2"/>
      <c r="N581" s="2"/>
      <c r="O581" s="2"/>
      <c r="P581" s="2"/>
      <c r="Q581" s="2"/>
      <c r="R581" s="2" t="str">
        <f>IF(Table_People[[#This Row],[Surname]]="", Table_People[[#This Row],[Name]], Table_People[[#This Row],[Name]]&amp;", "&amp;Table_People[[#This Row],[Surname]])</f>
        <v>Véronique, Dumas</v>
      </c>
      <c r="S581" s="2" t="str">
        <f>IF(Table_People[[#This Row],[Surname]]="", Table_People[[#This Row],[Name]], Table_People[[#This Row],[Surname]]&amp;", "&amp;Table_People[[#This Row],[Name]])</f>
        <v>Dumas, Véronique</v>
      </c>
      <c r="T581" s="2" t="str">
        <f>IF(COUNTIFS(Table_People[Hash_ID],Table_People[[#This Row],[Hash_ID]])&gt;1,"Y","N")</f>
        <v>N</v>
      </c>
      <c r="U581" s="2"/>
    </row>
    <row r="582" spans="1:21" x14ac:dyDescent="0.35">
      <c r="A582" s="2" t="str">
        <f>"P-" &amp; UPPER(TRIM(Table_People[[#This Row],[Surname]])) &amp; "|" &amp; UPPER(TRIM(Table_People[[#This Row],[Name]]))</f>
        <v>P-DUMONT|BRUNO</v>
      </c>
      <c r="B582" s="2" t="s">
        <v>56</v>
      </c>
      <c r="C582" s="2" t="s">
        <v>1314</v>
      </c>
      <c r="D582" s="2"/>
      <c r="E582" s="2" t="s">
        <v>1053</v>
      </c>
      <c r="F582" s="2" t="s">
        <v>10</v>
      </c>
      <c r="G582" s="2" t="s">
        <v>15</v>
      </c>
      <c r="H582" s="2"/>
      <c r="I582" s="2"/>
      <c r="J582" s="2"/>
      <c r="K582" s="2"/>
      <c r="L582" s="2"/>
      <c r="M582" s="2"/>
      <c r="N582" s="2"/>
      <c r="O582" s="2"/>
      <c r="P582" s="2"/>
      <c r="Q582" s="2"/>
      <c r="R582" s="2" t="str">
        <f>IF(Table_People[[#This Row],[Surname]]="", Table_People[[#This Row],[Name]], Table_People[[#This Row],[Name]]&amp;", "&amp;Table_People[[#This Row],[Surname]])</f>
        <v>Bruno, Dumont</v>
      </c>
      <c r="S582" s="2" t="str">
        <f>IF(Table_People[[#This Row],[Surname]]="", Table_People[[#This Row],[Name]], Table_People[[#This Row],[Surname]]&amp;", "&amp;Table_People[[#This Row],[Name]])</f>
        <v>Dumont, Bruno</v>
      </c>
      <c r="T582" s="2" t="str">
        <f>IF(COUNTIFS(Table_People[Hash_ID],Table_People[[#This Row],[Hash_ID]])&gt;1,"Y","N")</f>
        <v>N</v>
      </c>
      <c r="U582" s="2"/>
    </row>
    <row r="583" spans="1:21" x14ac:dyDescent="0.35">
      <c r="A583" s="2" t="str">
        <f>"P-" &amp; UPPER(TRIM(Table_People[[#This Row],[Surname]])) &amp; "|" &amp; UPPER(TRIM(Table_People[[#This Row],[Name]]))</f>
        <v>P-DUNCAN|ISADORA</v>
      </c>
      <c r="B583" s="2" t="s">
        <v>12555</v>
      </c>
      <c r="C583" s="2" t="s">
        <v>6178</v>
      </c>
      <c r="D583" s="2" t="s">
        <v>12556</v>
      </c>
      <c r="E583" s="2" t="s">
        <v>12525</v>
      </c>
      <c r="F583" s="2" t="s">
        <v>25</v>
      </c>
      <c r="G583" s="2" t="s">
        <v>63</v>
      </c>
      <c r="H583" s="2"/>
      <c r="I583" s="2"/>
      <c r="J583" s="2"/>
      <c r="K583" s="2"/>
      <c r="L583" s="2"/>
      <c r="M583" s="2"/>
      <c r="N583" s="2"/>
      <c r="O583" s="2"/>
      <c r="P583" s="2"/>
      <c r="Q583" s="2"/>
      <c r="R583" s="2" t="str">
        <f>IF(Table_People[[#This Row],[Surname]]="", Table_People[[#This Row],[Name]], Table_People[[#This Row],[Name]]&amp;", "&amp;Table_People[[#This Row],[Surname]])</f>
        <v>Isadora, Duncan</v>
      </c>
      <c r="S583" s="2" t="str">
        <f>IF(Table_People[[#This Row],[Surname]]="", Table_People[[#This Row],[Name]], Table_People[[#This Row],[Surname]]&amp;", "&amp;Table_People[[#This Row],[Name]])</f>
        <v>Duncan, Isadora</v>
      </c>
      <c r="T583" s="2" t="str">
        <f>IF(COUNTIFS(Table_People[Hash_ID],Table_People[[#This Row],[Hash_ID]])&gt;1,"Y","N")</f>
        <v>N</v>
      </c>
      <c r="U583" s="2"/>
    </row>
    <row r="584" spans="1:21" x14ac:dyDescent="0.35">
      <c r="A584" s="2" t="str">
        <f>"P-" &amp; UPPER(TRIM(Table_People[[#This Row],[Surname]])) &amp; "|" &amp; UPPER(TRIM(Table_People[[#This Row],[Name]]))</f>
        <v>P-DUNCAN|ROBERT</v>
      </c>
      <c r="B584" s="2" t="s">
        <v>1031</v>
      </c>
      <c r="C584" s="2" t="s">
        <v>6178</v>
      </c>
      <c r="D584" s="2"/>
      <c r="E584" s="2" t="s">
        <v>24</v>
      </c>
      <c r="F584" s="2" t="s">
        <v>10</v>
      </c>
      <c r="G584" s="2" t="s">
        <v>63</v>
      </c>
      <c r="H584" s="2"/>
      <c r="I584" s="2"/>
      <c r="J584" s="2"/>
      <c r="K584" s="2"/>
      <c r="L584" s="2"/>
      <c r="M584" s="2"/>
      <c r="N584" s="2"/>
      <c r="O584" s="2"/>
      <c r="P584" s="2"/>
      <c r="Q584" s="2"/>
      <c r="R584" s="2" t="str">
        <f>IF(Table_People[[#This Row],[Surname]]="", Table_People[[#This Row],[Name]], Table_People[[#This Row],[Name]]&amp;", "&amp;Table_People[[#This Row],[Surname]])</f>
        <v>Robert, Duncan</v>
      </c>
      <c r="S584" s="2" t="str">
        <f>IF(Table_People[[#This Row],[Surname]]="", Table_People[[#This Row],[Name]], Table_People[[#This Row],[Surname]]&amp;", "&amp;Table_People[[#This Row],[Name]])</f>
        <v>Duncan, Robert</v>
      </c>
      <c r="T584" s="2" t="str">
        <f>IF(COUNTIFS(Table_People[Hash_ID],Table_People[[#This Row],[Hash_ID]])&gt;1,"Y","N")</f>
        <v>N</v>
      </c>
      <c r="U584" s="2"/>
    </row>
    <row r="585" spans="1:21" ht="29" x14ac:dyDescent="0.35">
      <c r="A585" s="2" t="str">
        <f>"P-" &amp; UPPER(TRIM(Table_People[[#This Row],[Surname]])) &amp; "|" &amp; UPPER(TRIM(Table_People[[#This Row],[Name]]))</f>
        <v>P-DUNDY|ELAINE</v>
      </c>
      <c r="B585" s="2" t="s">
        <v>8188</v>
      </c>
      <c r="C585" s="2" t="s">
        <v>8189</v>
      </c>
      <c r="D585" s="2"/>
      <c r="E585" s="2" t="s">
        <v>10781</v>
      </c>
      <c r="F585" s="2" t="s">
        <v>25</v>
      </c>
      <c r="G585" s="2" t="s">
        <v>63</v>
      </c>
      <c r="H585" s="2"/>
      <c r="I585" s="2"/>
      <c r="J585" s="2"/>
      <c r="K585" s="2"/>
      <c r="L585" s="2"/>
      <c r="M585" s="2"/>
      <c r="N585" s="2"/>
      <c r="O585" s="2"/>
      <c r="P585" s="2"/>
      <c r="Q585" s="2"/>
      <c r="R585" s="2" t="str">
        <f>IF(Table_People[[#This Row],[Surname]]="", Table_People[[#This Row],[Name]], Table_People[[#This Row],[Name]]&amp;", "&amp;Table_People[[#This Row],[Surname]])</f>
        <v>Elaine, Dundy</v>
      </c>
      <c r="S585" s="2" t="str">
        <f>IF(Table_People[[#This Row],[Surname]]="", Table_People[[#This Row],[Name]], Table_People[[#This Row],[Surname]]&amp;", "&amp;Table_People[[#This Row],[Name]])</f>
        <v>Dundy, Elaine</v>
      </c>
      <c r="T585" s="2" t="str">
        <f>IF(COUNTIFS(Table_People[Hash_ID],Table_People[[#This Row],[Hash_ID]])&gt;1,"Y","N")</f>
        <v>N</v>
      </c>
      <c r="U585" s="2"/>
    </row>
    <row r="586" spans="1:21" ht="29" x14ac:dyDescent="0.35">
      <c r="A586" s="2" t="str">
        <f>"P-" &amp; UPPER(TRIM(Table_People[[#This Row],[Surname]])) &amp; "|" &amp; UPPER(TRIM(Table_People[[#This Row],[Name]]))</f>
        <v>P-DUNHAM|KATHERINE</v>
      </c>
      <c r="B586" s="2" t="s">
        <v>12699</v>
      </c>
      <c r="C586" s="2" t="s">
        <v>12700</v>
      </c>
      <c r="D586" s="2" t="s">
        <v>12701</v>
      </c>
      <c r="E586" s="2" t="s">
        <v>12702</v>
      </c>
      <c r="F586" s="2" t="s">
        <v>25</v>
      </c>
      <c r="G586" s="2" t="s">
        <v>63</v>
      </c>
      <c r="H586" s="2"/>
      <c r="I586" s="2"/>
      <c r="J586" s="2"/>
      <c r="K586" s="2"/>
      <c r="L586" s="2"/>
      <c r="M586" s="2"/>
      <c r="N586" s="2"/>
      <c r="O586" s="2"/>
      <c r="P586" s="2"/>
      <c r="Q586" s="2"/>
      <c r="R586" s="2" t="str">
        <f>IF(Table_People[[#This Row],[Surname]]="", Table_People[[#This Row],[Name]], Table_People[[#This Row],[Name]]&amp;", "&amp;Table_People[[#This Row],[Surname]])</f>
        <v>Katherine, Dunham</v>
      </c>
      <c r="S586" s="2" t="str">
        <f>IF(Table_People[[#This Row],[Surname]]="", Table_People[[#This Row],[Name]], Table_People[[#This Row],[Surname]]&amp;", "&amp;Table_People[[#This Row],[Name]])</f>
        <v>Dunham, Katherine</v>
      </c>
      <c r="T586" s="2" t="str">
        <f>IF(COUNTIFS(Table_People[Hash_ID],Table_People[[#This Row],[Hash_ID]])&gt;1,"Y","N")</f>
        <v>N</v>
      </c>
      <c r="U586" s="2"/>
    </row>
    <row r="587" spans="1:21" x14ac:dyDescent="0.35">
      <c r="A587" s="2" t="str">
        <f>"P-" &amp; UPPER(TRIM(Table_People[[#This Row],[Surname]])) &amp; "|" &amp; UPPER(TRIM(Table_People[[#This Row],[Name]]))</f>
        <v>P-DUNN|KATHERINE</v>
      </c>
      <c r="B587" s="2" t="s">
        <v>12699</v>
      </c>
      <c r="C587" s="2" t="s">
        <v>20538</v>
      </c>
      <c r="D587" s="2"/>
      <c r="E587" s="2" t="s">
        <v>21152</v>
      </c>
      <c r="F587" s="2" t="s">
        <v>25</v>
      </c>
      <c r="G587" s="2" t="s">
        <v>63</v>
      </c>
      <c r="H587" s="2">
        <v>24</v>
      </c>
      <c r="I587" s="2" t="s">
        <v>21472</v>
      </c>
      <c r="J587" s="2">
        <v>1945</v>
      </c>
      <c r="K587" s="2"/>
      <c r="L587" s="2"/>
      <c r="M587" s="2">
        <v>11</v>
      </c>
      <c r="N587" s="2" t="s">
        <v>954</v>
      </c>
      <c r="O587" s="2">
        <v>2016</v>
      </c>
      <c r="P587" s="2"/>
      <c r="Q587" s="2"/>
      <c r="R587" s="2" t="str">
        <f>IF(Table_People[[#This Row],[Surname]]="", Table_People[[#This Row],[Name]], Table_People[[#This Row],[Name]]&amp;", "&amp;Table_People[[#This Row],[Surname]])</f>
        <v>Katherine, Dunn</v>
      </c>
      <c r="S587" s="2" t="str">
        <f>IF(Table_People[[#This Row],[Surname]]="", Table_People[[#This Row],[Name]], Table_People[[#This Row],[Surname]]&amp;", "&amp;Table_People[[#This Row],[Name]])</f>
        <v>Dunn, Katherine</v>
      </c>
      <c r="T587" s="2" t="str">
        <f>IF(COUNTIFS(Table_People[Hash_ID],Table_People[[#This Row],[Hash_ID]])&gt;1,"Y","N")</f>
        <v>N</v>
      </c>
      <c r="U587" s="2"/>
    </row>
    <row r="588" spans="1:21" x14ac:dyDescent="0.35">
      <c r="A588" s="2" t="str">
        <f>"P-" &amp; UPPER(TRIM(Table_People[[#This Row],[Surname]])) &amp; "|" &amp; UPPER(TRIM(Table_People[[#This Row],[Name]]))</f>
        <v>P-|DUNS SCOTUS</v>
      </c>
      <c r="B588" s="2" t="s">
        <v>622</v>
      </c>
      <c r="C588" s="2"/>
      <c r="D588" s="2" t="s">
        <v>623</v>
      </c>
      <c r="E588" s="2" t="s">
        <v>606</v>
      </c>
      <c r="F588" s="2" t="s">
        <v>10</v>
      </c>
      <c r="G588" s="2" t="s">
        <v>349</v>
      </c>
      <c r="H588" s="2"/>
      <c r="I588" s="2"/>
      <c r="J588" s="2"/>
      <c r="K588" s="2"/>
      <c r="L588" s="2"/>
      <c r="M588" s="2"/>
      <c r="N588" s="2"/>
      <c r="O588" s="2"/>
      <c r="P588" s="2"/>
      <c r="Q588" s="2"/>
      <c r="R588" s="2" t="str">
        <f>IF(Table_People[[#This Row],[Surname]]="", Table_People[[#This Row],[Name]], Table_People[[#This Row],[Name]]&amp;", "&amp;Table_People[[#This Row],[Surname]])</f>
        <v>Duns Scotus</v>
      </c>
      <c r="S588" s="2" t="str">
        <f>IF(Table_People[[#This Row],[Surname]]="", Table_People[[#This Row],[Name]], Table_People[[#This Row],[Surname]]&amp;", "&amp;Table_People[[#This Row],[Name]])</f>
        <v>Duns Scotus</v>
      </c>
      <c r="T588" s="2" t="str">
        <f>IF(COUNTIFS(Table_People[Hash_ID],Table_People[[#This Row],[Hash_ID]])&gt;1,"Y","N")</f>
        <v>N</v>
      </c>
      <c r="U588" s="2"/>
    </row>
    <row r="589" spans="1:21" ht="29" x14ac:dyDescent="0.35">
      <c r="A589" s="2" t="str">
        <f>"P-" &amp; UPPER(TRIM(Table_People[[#This Row],[Surname]])) &amp; "|" &amp; UPPER(TRIM(Table_People[[#This Row],[Name]]))</f>
        <v>P-DUNSTAPLE|JOHN</v>
      </c>
      <c r="B589" s="2" t="s">
        <v>235</v>
      </c>
      <c r="C589" s="2" t="s">
        <v>12429</v>
      </c>
      <c r="D589" s="2" t="s">
        <v>12430</v>
      </c>
      <c r="E589" s="2" t="s">
        <v>12431</v>
      </c>
      <c r="F589" s="2" t="s">
        <v>10</v>
      </c>
      <c r="G589" s="2" t="s">
        <v>72</v>
      </c>
      <c r="H589" s="2"/>
      <c r="I589" s="2"/>
      <c r="J589" s="2"/>
      <c r="K589" s="2"/>
      <c r="L589" s="2"/>
      <c r="M589" s="2"/>
      <c r="N589" s="2"/>
      <c r="O589" s="2"/>
      <c r="P589" s="2"/>
      <c r="Q589" s="2"/>
      <c r="R589" s="2" t="str">
        <f>IF(Table_People[[#This Row],[Surname]]="", Table_People[[#This Row],[Name]], Table_People[[#This Row],[Name]]&amp;", "&amp;Table_People[[#This Row],[Surname]])</f>
        <v>John, Dunstaple</v>
      </c>
      <c r="S589" s="2" t="str">
        <f>IF(Table_People[[#This Row],[Surname]]="", Table_People[[#This Row],[Name]], Table_People[[#This Row],[Surname]]&amp;", "&amp;Table_People[[#This Row],[Name]])</f>
        <v>Dunstaple, John</v>
      </c>
      <c r="T589" s="2" t="str">
        <f>IF(COUNTIFS(Table_People[Hash_ID],Table_People[[#This Row],[Hash_ID]])&gt;1,"Y","N")</f>
        <v>N</v>
      </c>
      <c r="U589" s="2"/>
    </row>
    <row r="590" spans="1:21" ht="29" x14ac:dyDescent="0.35">
      <c r="A590" s="2" t="str">
        <f>"P-" &amp; UPPER(TRIM(Table_People[[#This Row],[Surname]])) &amp; "|" &amp; UPPER(TRIM(Table_People[[#This Row],[Name]]))</f>
        <v>P-DURAS|MARGUERITE</v>
      </c>
      <c r="B590" s="2" t="s">
        <v>316</v>
      </c>
      <c r="C590" s="2" t="s">
        <v>317</v>
      </c>
      <c r="D590" s="2"/>
      <c r="E590" s="2" t="s">
        <v>1231</v>
      </c>
      <c r="F590" s="2" t="s">
        <v>25</v>
      </c>
      <c r="G590" s="2" t="s">
        <v>15</v>
      </c>
      <c r="H590" s="2"/>
      <c r="I590" s="2"/>
      <c r="J590" s="2"/>
      <c r="K590" s="2"/>
      <c r="L590" s="2"/>
      <c r="M590" s="2"/>
      <c r="N590" s="2"/>
      <c r="O590" s="2"/>
      <c r="P590" s="2"/>
      <c r="Q590" s="2"/>
      <c r="R590" s="2" t="str">
        <f>IF(Table_People[[#This Row],[Surname]]="", Table_People[[#This Row],[Name]], Table_People[[#This Row],[Name]]&amp;", "&amp;Table_People[[#This Row],[Surname]])</f>
        <v>Marguerite, Duras</v>
      </c>
      <c r="S590" s="2" t="str">
        <f>IF(Table_People[[#This Row],[Surname]]="", Table_People[[#This Row],[Name]], Table_People[[#This Row],[Surname]]&amp;", "&amp;Table_People[[#This Row],[Name]])</f>
        <v>Duras, Marguerite</v>
      </c>
      <c r="T590" s="2" t="str">
        <f>IF(COUNTIFS(Table_People[Hash_ID],Table_People[[#This Row],[Hash_ID]])&gt;1,"Y","N")</f>
        <v>N</v>
      </c>
      <c r="U590" s="2"/>
    </row>
    <row r="591" spans="1:21" x14ac:dyDescent="0.35">
      <c r="A591" s="2" t="str">
        <f>"P-" &amp; UPPER(TRIM(Table_People[[#This Row],[Surname]])) &amp; "|" &amp; UPPER(TRIM(Table_People[[#This Row],[Name]]))</f>
        <v>P-DÜRER|ALBRECHT</v>
      </c>
      <c r="B591" s="2" t="s">
        <v>1392</v>
      </c>
      <c r="C591" s="2" t="s">
        <v>1393</v>
      </c>
      <c r="D591" s="2"/>
      <c r="E591" s="2" t="s">
        <v>1394</v>
      </c>
      <c r="F591" s="2" t="s">
        <v>10</v>
      </c>
      <c r="G591" s="2" t="s">
        <v>38</v>
      </c>
      <c r="H591" s="2"/>
      <c r="I591" s="2"/>
      <c r="J591" s="2"/>
      <c r="K591" s="2"/>
      <c r="L591" s="2"/>
      <c r="M591" s="2"/>
      <c r="N591" s="2"/>
      <c r="O591" s="2"/>
      <c r="P591" s="2"/>
      <c r="Q591" s="2"/>
      <c r="R591" s="2" t="str">
        <f>IF(Table_People[[#This Row],[Surname]]="", Table_People[[#This Row],[Name]], Table_People[[#This Row],[Name]]&amp;", "&amp;Table_People[[#This Row],[Surname]])</f>
        <v>Albrecht, Dürer</v>
      </c>
      <c r="S591" s="2" t="str">
        <f>IF(Table_People[[#This Row],[Surname]]="", Table_People[[#This Row],[Name]], Table_People[[#This Row],[Surname]]&amp;", "&amp;Table_People[[#This Row],[Name]])</f>
        <v>Dürer, Albrecht</v>
      </c>
      <c r="T591" s="2" t="str">
        <f>IF(COUNTIFS(Table_People[Hash_ID],Table_People[[#This Row],[Hash_ID]])&gt;1,"Y","N")</f>
        <v>N</v>
      </c>
      <c r="U591" s="2"/>
    </row>
    <row r="592" spans="1:21" x14ac:dyDescent="0.35">
      <c r="A592" s="2" t="str">
        <f>"P-" &amp; UPPER(TRIM(Table_People[[#This Row],[Surname]])) &amp; "|" &amp; UPPER(TRIM(Table_People[[#This Row],[Name]]))</f>
        <v>P-DURRELL|LAWRENCE</v>
      </c>
      <c r="B592" s="2" t="s">
        <v>1802</v>
      </c>
      <c r="C592" s="2" t="s">
        <v>5526</v>
      </c>
      <c r="D592" s="2" t="s">
        <v>5569</v>
      </c>
      <c r="E592" s="2" t="s">
        <v>71</v>
      </c>
      <c r="F592" s="2" t="s">
        <v>10</v>
      </c>
      <c r="G592" s="2" t="s">
        <v>91</v>
      </c>
      <c r="H592" s="2"/>
      <c r="I592" s="2"/>
      <c r="J592" s="2"/>
      <c r="K592" s="2"/>
      <c r="L592" s="2"/>
      <c r="M592" s="2"/>
      <c r="N592" s="2"/>
      <c r="O592" s="2"/>
      <c r="P592" s="2"/>
      <c r="Q592" s="2"/>
      <c r="R592" s="2" t="str">
        <f>IF(Table_People[[#This Row],[Surname]]="", Table_People[[#This Row],[Name]], Table_People[[#This Row],[Name]]&amp;", "&amp;Table_People[[#This Row],[Surname]])</f>
        <v>Lawrence, Durrell</v>
      </c>
      <c r="S592" s="2" t="str">
        <f>IF(Table_People[[#This Row],[Surname]]="", Table_People[[#This Row],[Name]], Table_People[[#This Row],[Surname]]&amp;", "&amp;Table_People[[#This Row],[Name]])</f>
        <v>Durrell, Lawrence</v>
      </c>
      <c r="T592" s="2" t="str">
        <f>IF(COUNTIFS(Table_People[Hash_ID],Table_People[[#This Row],[Hash_ID]])&gt;1,"Y","N")</f>
        <v>N</v>
      </c>
      <c r="U592" s="2"/>
    </row>
    <row r="593" spans="1:21" x14ac:dyDescent="0.35">
      <c r="A593" s="2" t="str">
        <f>"P-" &amp; UPPER(TRIM(Table_People[[#This Row],[Surname]])) &amp; "|" &amp; UPPER(TRIM(Table_People[[#This Row],[Name]]))</f>
        <v>P-DÜRRENMATT|FRIEDRICH</v>
      </c>
      <c r="B593" s="2" t="s">
        <v>145</v>
      </c>
      <c r="C593" s="2" t="s">
        <v>20795</v>
      </c>
      <c r="D593" s="2"/>
      <c r="E593" s="2" t="s">
        <v>21307</v>
      </c>
      <c r="F593" s="2" t="s">
        <v>10</v>
      </c>
      <c r="G593" s="2" t="s">
        <v>764</v>
      </c>
      <c r="H593" s="2">
        <v>5</v>
      </c>
      <c r="I593" s="2" t="s">
        <v>21471</v>
      </c>
      <c r="J593" s="2">
        <v>1921</v>
      </c>
      <c r="K593" s="2"/>
      <c r="L593" s="2"/>
      <c r="M593" s="2">
        <v>14</v>
      </c>
      <c r="N593" s="2" t="s">
        <v>21470</v>
      </c>
      <c r="O593" s="2">
        <v>1990</v>
      </c>
      <c r="P593" s="2"/>
      <c r="Q593" s="2"/>
      <c r="R593" s="2" t="str">
        <f>IF(Table_People[[#This Row],[Surname]]="", Table_People[[#This Row],[Name]], Table_People[[#This Row],[Name]]&amp;", "&amp;Table_People[[#This Row],[Surname]])</f>
        <v>Friedrich, Dürrenmatt</v>
      </c>
      <c r="S593" s="2" t="str">
        <f>IF(Table_People[[#This Row],[Surname]]="", Table_People[[#This Row],[Name]], Table_People[[#This Row],[Surname]]&amp;", "&amp;Table_People[[#This Row],[Name]])</f>
        <v>Dürrenmatt, Friedrich</v>
      </c>
      <c r="T593" s="2" t="str">
        <f>IF(COUNTIFS(Table_People[Hash_ID],Table_People[[#This Row],[Hash_ID]])&gt;1,"Y","N")</f>
        <v>N</v>
      </c>
      <c r="U593" s="2"/>
    </row>
    <row r="594" spans="1:21" x14ac:dyDescent="0.35">
      <c r="A594" s="2" t="str">
        <f>"P-" &amp; UPPER(TRIM(Table_People[[#This Row],[Surname]])) &amp; "|" &amp; UPPER(TRIM(Table_People[[#This Row],[Name]]))</f>
        <v>P-DWORKIN|RONALD</v>
      </c>
      <c r="B594" s="2" t="s">
        <v>8183</v>
      </c>
      <c r="C594" s="2" t="s">
        <v>10550</v>
      </c>
      <c r="D594" s="2"/>
      <c r="E594" s="2" t="s">
        <v>10551</v>
      </c>
      <c r="F594" s="2" t="s">
        <v>10</v>
      </c>
      <c r="G594" s="2" t="s">
        <v>63</v>
      </c>
      <c r="H594" s="2"/>
      <c r="I594" s="2"/>
      <c r="J594" s="2"/>
      <c r="K594" s="2"/>
      <c r="L594" s="2"/>
      <c r="M594" s="2"/>
      <c r="N594" s="2"/>
      <c r="O594" s="2"/>
      <c r="P594" s="2"/>
      <c r="Q594" s="2"/>
      <c r="R594" s="2" t="str">
        <f>IF(Table_People[[#This Row],[Surname]]="", Table_People[[#This Row],[Name]], Table_People[[#This Row],[Name]]&amp;", "&amp;Table_People[[#This Row],[Surname]])</f>
        <v>Ronald, Dworkin</v>
      </c>
      <c r="S594" s="2" t="str">
        <f>IF(Table_People[[#This Row],[Surname]]="", Table_People[[#This Row],[Name]], Table_People[[#This Row],[Surname]]&amp;", "&amp;Table_People[[#This Row],[Name]])</f>
        <v>Dworkin, Ronald</v>
      </c>
      <c r="T594" s="2" t="str">
        <f>IF(COUNTIFS(Table_People[Hash_ID],Table_People[[#This Row],[Hash_ID]])&gt;1,"Y","N")</f>
        <v>N</v>
      </c>
      <c r="U594" s="2"/>
    </row>
    <row r="595" spans="1:21" ht="29" x14ac:dyDescent="0.35">
      <c r="A595" s="2" t="str">
        <f>"P-" &amp; UPPER(TRIM(Table_People[[#This Row],[Surname]])) &amp; "|" &amp; UPPER(TRIM(Table_People[[#This Row],[Name]]))</f>
        <v>P-DYACHENKO|MARINA</v>
      </c>
      <c r="B595" s="2" t="s">
        <v>1513</v>
      </c>
      <c r="C595" s="2" t="s">
        <v>20882</v>
      </c>
      <c r="D595" s="2" t="s">
        <v>21103</v>
      </c>
      <c r="E595" s="2" t="s">
        <v>21358</v>
      </c>
      <c r="F595" s="2" t="s">
        <v>25</v>
      </c>
      <c r="G595" s="2" t="s">
        <v>1138</v>
      </c>
      <c r="H595" s="2">
        <v>18</v>
      </c>
      <c r="I595" s="2" t="s">
        <v>21471</v>
      </c>
      <c r="J595" s="2">
        <v>1968</v>
      </c>
      <c r="K595" s="2"/>
      <c r="L595" s="2"/>
      <c r="M595" s="2"/>
      <c r="N595" s="2"/>
      <c r="O595" s="2"/>
      <c r="P595" s="2"/>
      <c r="Q595" s="2"/>
      <c r="R595" s="2" t="str">
        <f>IF(Table_People[[#This Row],[Surname]]="", Table_People[[#This Row],[Name]], Table_People[[#This Row],[Name]]&amp;", "&amp;Table_People[[#This Row],[Surname]])</f>
        <v>Marina, Dyachenko</v>
      </c>
      <c r="S595" s="2" t="str">
        <f>IF(Table_People[[#This Row],[Surname]]="", Table_People[[#This Row],[Name]], Table_People[[#This Row],[Surname]]&amp;", "&amp;Table_People[[#This Row],[Name]])</f>
        <v>Dyachenko, Marina</v>
      </c>
      <c r="T595" s="2" t="str">
        <f>IF(COUNTIFS(Table_People[Hash_ID],Table_People[[#This Row],[Hash_ID]])&gt;1,"Y","N")</f>
        <v>N</v>
      </c>
      <c r="U595" s="2"/>
    </row>
    <row r="596" spans="1:21" x14ac:dyDescent="0.35">
      <c r="A596" s="2" t="str">
        <f>"P-" &amp; UPPER(TRIM(Table_People[[#This Row],[Surname]])) &amp; "|" &amp; UPPER(TRIM(Table_People[[#This Row],[Name]]))</f>
        <v>P-DYACHENKO|SERGEY</v>
      </c>
      <c r="B596" s="2" t="s">
        <v>20883</v>
      </c>
      <c r="C596" s="2" t="s">
        <v>20882</v>
      </c>
      <c r="D596" s="2" t="s">
        <v>21104</v>
      </c>
      <c r="E596" s="2" t="s">
        <v>21359</v>
      </c>
      <c r="F596" s="2" t="s">
        <v>10</v>
      </c>
      <c r="G596" s="2" t="s">
        <v>1138</v>
      </c>
      <c r="H596" s="2">
        <v>14</v>
      </c>
      <c r="I596" s="2" t="s">
        <v>20995</v>
      </c>
      <c r="J596" s="2">
        <v>1945</v>
      </c>
      <c r="K596" s="2"/>
      <c r="L596" s="2"/>
      <c r="M596" s="2">
        <v>5</v>
      </c>
      <c r="N596" s="2" t="s">
        <v>954</v>
      </c>
      <c r="O596" s="2">
        <v>2022</v>
      </c>
      <c r="P596" s="2"/>
      <c r="Q596" s="2"/>
      <c r="R596" s="2" t="str">
        <f>IF(Table_People[[#This Row],[Surname]]="", Table_People[[#This Row],[Name]], Table_People[[#This Row],[Name]]&amp;", "&amp;Table_People[[#This Row],[Surname]])</f>
        <v>Sergey, Dyachenko</v>
      </c>
      <c r="S596" s="2" t="str">
        <f>IF(Table_People[[#This Row],[Surname]]="", Table_People[[#This Row],[Name]], Table_People[[#This Row],[Surname]]&amp;", "&amp;Table_People[[#This Row],[Name]])</f>
        <v>Dyachenko, Sergey</v>
      </c>
      <c r="T596" s="2" t="str">
        <f>IF(COUNTIFS(Table_People[Hash_ID],Table_People[[#This Row],[Hash_ID]])&gt;1,"Y","N")</f>
        <v>N</v>
      </c>
      <c r="U596" s="2"/>
    </row>
    <row r="597" spans="1:21" x14ac:dyDescent="0.35">
      <c r="A597" s="2" t="str">
        <f>"P-" &amp; UPPER(TRIM(Table_People[[#This Row],[Surname]])) &amp; "|" &amp; UPPER(TRIM(Table_People[[#This Row],[Name]]))</f>
        <v>P-DZAMA|MARCEL</v>
      </c>
      <c r="B597" s="2" t="s">
        <v>305</v>
      </c>
      <c r="C597" s="2" t="s">
        <v>1756</v>
      </c>
      <c r="D597" s="2"/>
      <c r="E597" s="2" t="s">
        <v>1389</v>
      </c>
      <c r="F597" s="2" t="s">
        <v>10</v>
      </c>
      <c r="G597" s="2" t="s">
        <v>285</v>
      </c>
      <c r="H597" s="2"/>
      <c r="I597" s="2"/>
      <c r="J597" s="2"/>
      <c r="K597" s="2"/>
      <c r="L597" s="2"/>
      <c r="M597" s="2"/>
      <c r="N597" s="2"/>
      <c r="O597" s="2"/>
      <c r="P597" s="2"/>
      <c r="Q597" s="2"/>
      <c r="R597" s="2" t="str">
        <f>IF(Table_People[[#This Row],[Surname]]="", Table_People[[#This Row],[Name]], Table_People[[#This Row],[Name]]&amp;", "&amp;Table_People[[#This Row],[Surname]])</f>
        <v>Marcel, Dzama</v>
      </c>
      <c r="S597" s="2" t="str">
        <f>IF(Table_People[[#This Row],[Surname]]="", Table_People[[#This Row],[Name]], Table_People[[#This Row],[Surname]]&amp;", "&amp;Table_People[[#This Row],[Name]])</f>
        <v>Dzama, Marcel</v>
      </c>
      <c r="T597" s="2" t="str">
        <f>IF(COUNTIFS(Table_People[Hash_ID],Table_People[[#This Row],[Hash_ID]])&gt;1,"Y","N")</f>
        <v>N</v>
      </c>
      <c r="U597" s="2"/>
    </row>
    <row r="598" spans="1:21" x14ac:dyDescent="0.35">
      <c r="A598" s="2" t="str">
        <f>"P-" &amp; UPPER(TRIM(Table_People[[#This Row],[Surname]])) &amp; "|" &amp; UPPER(TRIM(Table_People[[#This Row],[Name]]))</f>
        <v>P-EAGLETON|TERRY</v>
      </c>
      <c r="B598" s="2" t="s">
        <v>965</v>
      </c>
      <c r="C598" s="2" t="s">
        <v>966</v>
      </c>
      <c r="D598" s="2"/>
      <c r="E598" s="2" t="s">
        <v>967</v>
      </c>
      <c r="F598" s="2" t="s">
        <v>10</v>
      </c>
      <c r="G598" s="2" t="s">
        <v>91</v>
      </c>
      <c r="H598" s="2"/>
      <c r="I598" s="2"/>
      <c r="J598" s="2"/>
      <c r="K598" s="2"/>
      <c r="L598" s="2"/>
      <c r="M598" s="2"/>
      <c r="N598" s="2"/>
      <c r="O598" s="2"/>
      <c r="P598" s="2"/>
      <c r="Q598" s="2"/>
      <c r="R598" s="2" t="str">
        <f>IF(Table_People[[#This Row],[Surname]]="", Table_People[[#This Row],[Name]], Table_People[[#This Row],[Name]]&amp;", "&amp;Table_People[[#This Row],[Surname]])</f>
        <v>Terry, Eagleton</v>
      </c>
      <c r="S598" s="2" t="str">
        <f>IF(Table_People[[#This Row],[Surname]]="", Table_People[[#This Row],[Name]], Table_People[[#This Row],[Surname]]&amp;", "&amp;Table_People[[#This Row],[Name]])</f>
        <v>Eagleton, Terry</v>
      </c>
      <c r="T598" s="2" t="str">
        <f>IF(COUNTIFS(Table_People[Hash_ID],Table_People[[#This Row],[Hash_ID]])&gt;1,"Y","N")</f>
        <v>N</v>
      </c>
      <c r="U598" s="2"/>
    </row>
    <row r="599" spans="1:21" x14ac:dyDescent="0.35">
      <c r="A599" s="2" t="str">
        <f>"P-" &amp; UPPER(TRIM(Table_People[[#This Row],[Surname]])) &amp; "|" &amp; UPPER(TRIM(Table_People[[#This Row],[Name]]))</f>
        <v>P-ECKHART|MEISTER</v>
      </c>
      <c r="B599" s="2" t="s">
        <v>21551</v>
      </c>
      <c r="C599" s="7" t="s">
        <v>21552</v>
      </c>
      <c r="D599" s="2" t="s">
        <v>21553</v>
      </c>
      <c r="E599" s="2"/>
      <c r="F599" s="2" t="s">
        <v>10</v>
      </c>
      <c r="G599" s="2" t="s">
        <v>38</v>
      </c>
      <c r="H599" s="2"/>
      <c r="I599" s="2"/>
      <c r="J599" s="2"/>
      <c r="K599" s="2"/>
      <c r="L599" s="2"/>
      <c r="M599" s="2">
        <v>28</v>
      </c>
      <c r="N599" s="2" t="s">
        <v>21471</v>
      </c>
      <c r="O599" s="2">
        <v>1328</v>
      </c>
      <c r="P599" s="2"/>
      <c r="Q599" s="2"/>
      <c r="R599" s="2" t="str">
        <f>IF(Table_People[[#This Row],[Surname]]="", Table_People[[#This Row],[Name]], Table_People[[#This Row],[Name]]&amp;", "&amp;Table_People[[#This Row],[Surname]])</f>
        <v>Meister, Eckhart</v>
      </c>
      <c r="S599" s="2" t="str">
        <f>IF(Table_People[[#This Row],[Surname]]="", Table_People[[#This Row],[Name]], Table_People[[#This Row],[Surname]]&amp;", "&amp;Table_People[[#This Row],[Name]])</f>
        <v>Eckhart, Meister</v>
      </c>
      <c r="T599" s="2" t="str">
        <f>IF(COUNTIFS(Table_People[Hash_ID],Table_People[[#This Row],[Hash_ID]])&gt;1,"Y","N")</f>
        <v>N</v>
      </c>
      <c r="U599" s="2"/>
    </row>
    <row r="600" spans="1:21" ht="29" x14ac:dyDescent="0.35">
      <c r="A600" s="2" t="str">
        <f>"P-" &amp; UPPER(TRIM(Table_People[[#This Row],[Surname]])) &amp; "|" &amp; UPPER(TRIM(Table_People[[#This Row],[Name]]))</f>
        <v>P-ECO|UMBERTO</v>
      </c>
      <c r="B600" s="2" t="s">
        <v>443</v>
      </c>
      <c r="C600" s="2" t="s">
        <v>444</v>
      </c>
      <c r="D600" s="2"/>
      <c r="E600" s="2" t="s">
        <v>445</v>
      </c>
      <c r="F600" s="2" t="s">
        <v>10</v>
      </c>
      <c r="G600" s="2" t="s">
        <v>87</v>
      </c>
      <c r="H600" s="2"/>
      <c r="I600" s="2"/>
      <c r="J600" s="2"/>
      <c r="K600" s="2"/>
      <c r="L600" s="2"/>
      <c r="M600" s="2"/>
      <c r="N600" s="2"/>
      <c r="O600" s="2"/>
      <c r="P600" s="2"/>
      <c r="Q600" s="2"/>
      <c r="R600" s="2" t="str">
        <f>IF(Table_People[[#This Row],[Surname]]="", Table_People[[#This Row],[Name]], Table_People[[#This Row],[Name]]&amp;", "&amp;Table_People[[#This Row],[Surname]])</f>
        <v>Umberto, Eco</v>
      </c>
      <c r="S600" s="2" t="str">
        <f>IF(Table_People[[#This Row],[Surname]]="", Table_People[[#This Row],[Name]], Table_People[[#This Row],[Surname]]&amp;", "&amp;Table_People[[#This Row],[Name]])</f>
        <v>Eco, Umberto</v>
      </c>
      <c r="T600" s="2" t="str">
        <f>IF(COUNTIFS(Table_People[Hash_ID],Table_People[[#This Row],[Hash_ID]])&gt;1,"Y","N")</f>
        <v>N</v>
      </c>
      <c r="U600" s="2"/>
    </row>
    <row r="601" spans="1:21" x14ac:dyDescent="0.35">
      <c r="A601" s="2" t="str">
        <f>"P-" &amp; UPPER(TRIM(Table_People[[#This Row],[Surname]])) &amp; "|" &amp; UPPER(TRIM(Table_People[[#This Row],[Name]]))</f>
        <v>P-EDWARDS|G.B.</v>
      </c>
      <c r="B601" s="2" t="s">
        <v>8217</v>
      </c>
      <c r="C601" s="2" t="s">
        <v>8218</v>
      </c>
      <c r="D601" s="2" t="s">
        <v>8219</v>
      </c>
      <c r="E601" s="2" t="s">
        <v>51</v>
      </c>
      <c r="F601" s="2" t="s">
        <v>10</v>
      </c>
      <c r="G601" s="2" t="s">
        <v>91</v>
      </c>
      <c r="H601" s="2"/>
      <c r="I601" s="2"/>
      <c r="J601" s="2"/>
      <c r="K601" s="2"/>
      <c r="L601" s="2"/>
      <c r="M601" s="2"/>
      <c r="N601" s="2"/>
      <c r="O601" s="2"/>
      <c r="P601" s="2"/>
      <c r="Q601" s="2"/>
      <c r="R601" s="2" t="str">
        <f>IF(Table_People[[#This Row],[Surname]]="", Table_People[[#This Row],[Name]], Table_People[[#This Row],[Name]]&amp;", "&amp;Table_People[[#This Row],[Surname]])</f>
        <v>G.B., Edwards</v>
      </c>
      <c r="S601" s="2" t="str">
        <f>IF(Table_People[[#This Row],[Surname]]="", Table_People[[#This Row],[Name]], Table_People[[#This Row],[Surname]]&amp;", "&amp;Table_People[[#This Row],[Name]])</f>
        <v>Edwards, G.B.</v>
      </c>
      <c r="T601" s="2" t="str">
        <f>IF(COUNTIFS(Table_People[Hash_ID],Table_People[[#This Row],[Hash_ID]])&gt;1,"Y","N")</f>
        <v>N</v>
      </c>
      <c r="U601" s="2"/>
    </row>
    <row r="602" spans="1:21" ht="29" x14ac:dyDescent="0.35">
      <c r="A602" s="2" t="str">
        <f>"P-" &amp; UPPER(TRIM(Table_People[[#This Row],[Surname]])) &amp; "|" &amp; UPPER(TRIM(Table_People[[#This Row],[Name]]))</f>
        <v>P-EDWARDS|OWEN</v>
      </c>
      <c r="B602" s="2" t="s">
        <v>20759</v>
      </c>
      <c r="C602" s="2" t="s">
        <v>8218</v>
      </c>
      <c r="D602" s="2"/>
      <c r="E602" s="2" t="s">
        <v>21282</v>
      </c>
      <c r="F602" s="2" t="s">
        <v>10</v>
      </c>
      <c r="G602" s="2" t="s">
        <v>63</v>
      </c>
      <c r="H602" s="2">
        <v>15</v>
      </c>
      <c r="I602" s="2" t="s">
        <v>20658</v>
      </c>
      <c r="J602" s="2">
        <v>1933</v>
      </c>
      <c r="K602" s="2"/>
      <c r="L602" s="2"/>
      <c r="M602" s="2">
        <v>30</v>
      </c>
      <c r="N602" s="2" t="s">
        <v>21468</v>
      </c>
      <c r="O602" s="2">
        <v>2010</v>
      </c>
      <c r="P602" s="2"/>
      <c r="Q602" s="2"/>
      <c r="R602" s="2" t="str">
        <f>IF(Table_People[[#This Row],[Surname]]="", Table_People[[#This Row],[Name]], Table_People[[#This Row],[Name]]&amp;", "&amp;Table_People[[#This Row],[Surname]])</f>
        <v>Owen, Edwards</v>
      </c>
      <c r="S602" s="2" t="str">
        <f>IF(Table_People[[#This Row],[Surname]]="", Table_People[[#This Row],[Name]], Table_People[[#This Row],[Surname]]&amp;", "&amp;Table_People[[#This Row],[Name]])</f>
        <v>Edwards, Owen</v>
      </c>
      <c r="T602" s="2" t="str">
        <f>IF(COUNTIFS(Table_People[Hash_ID],Table_People[[#This Row],[Hash_ID]])&gt;1,"Y","N")</f>
        <v>N</v>
      </c>
      <c r="U602" s="2"/>
    </row>
    <row r="603" spans="1:21" x14ac:dyDescent="0.35">
      <c r="A603" s="2" t="str">
        <f>"P-" &amp; UPPER(TRIM(Table_People[[#This Row],[Surname]])) &amp; "|" &amp; UPPER(TRIM(Table_People[[#This Row],[Name]]))</f>
        <v>P-EDWIN CHURCH|FREDERIC</v>
      </c>
      <c r="B603" s="2" t="s">
        <v>3071</v>
      </c>
      <c r="C603" s="2" t="s">
        <v>3072</v>
      </c>
      <c r="D603" s="2"/>
      <c r="E603" s="2" t="s">
        <v>1389</v>
      </c>
      <c r="F603" s="2" t="s">
        <v>10</v>
      </c>
      <c r="G603" s="2" t="s">
        <v>63</v>
      </c>
      <c r="H603" s="2"/>
      <c r="I603" s="2"/>
      <c r="J603" s="2"/>
      <c r="K603" s="2"/>
      <c r="L603" s="2"/>
      <c r="M603" s="2"/>
      <c r="N603" s="2"/>
      <c r="O603" s="2"/>
      <c r="P603" s="2"/>
      <c r="Q603" s="2"/>
      <c r="R603" s="2" t="str">
        <f>IF(Table_People[[#This Row],[Surname]]="", Table_People[[#This Row],[Name]], Table_People[[#This Row],[Name]]&amp;", "&amp;Table_People[[#This Row],[Surname]])</f>
        <v>Frederic, Edwin Church</v>
      </c>
      <c r="S603" s="2" t="str">
        <f>IF(Table_People[[#This Row],[Surname]]="", Table_People[[#This Row],[Name]], Table_People[[#This Row],[Surname]]&amp;", "&amp;Table_People[[#This Row],[Name]])</f>
        <v>Edwin Church, Frederic</v>
      </c>
      <c r="T603" s="2" t="str">
        <f>IF(COUNTIFS(Table_People[Hash_ID],Table_People[[#This Row],[Hash_ID]])&gt;1,"Y","N")</f>
        <v>N</v>
      </c>
      <c r="U603" s="2"/>
    </row>
    <row r="604" spans="1:21" x14ac:dyDescent="0.35">
      <c r="A604" s="2" t="str">
        <f>"P-" &amp; UPPER(TRIM(Table_People[[#This Row],[Surname]])) &amp; "|" &amp; UPPER(TRIM(Table_People[[#This Row],[Name]]))</f>
        <v>P-EGGERS|ROBERT</v>
      </c>
      <c r="B604" s="2" t="s">
        <v>1031</v>
      </c>
      <c r="C604" s="2" t="s">
        <v>1286</v>
      </c>
      <c r="D604" s="2"/>
      <c r="E604" s="2" t="s">
        <v>10745</v>
      </c>
      <c r="F604" s="2" t="s">
        <v>10</v>
      </c>
      <c r="G604" s="2" t="s">
        <v>63</v>
      </c>
      <c r="H604" s="2"/>
      <c r="I604" s="2"/>
      <c r="J604" s="2"/>
      <c r="K604" s="2"/>
      <c r="L604" s="2"/>
      <c r="M604" s="2"/>
      <c r="N604" s="2"/>
      <c r="O604" s="2"/>
      <c r="P604" s="2"/>
      <c r="Q604" s="2"/>
      <c r="R604" s="2" t="str">
        <f>IF(Table_People[[#This Row],[Surname]]="", Table_People[[#This Row],[Name]], Table_People[[#This Row],[Name]]&amp;", "&amp;Table_People[[#This Row],[Surname]])</f>
        <v>Robert, Eggers</v>
      </c>
      <c r="S604" s="2" t="str">
        <f>IF(Table_People[[#This Row],[Surname]]="", Table_People[[#This Row],[Name]], Table_People[[#This Row],[Surname]]&amp;", "&amp;Table_People[[#This Row],[Name]])</f>
        <v>Eggers, Robert</v>
      </c>
      <c r="T604" s="2" t="str">
        <f>IF(COUNTIFS(Table_People[Hash_ID],Table_People[[#This Row],[Hash_ID]])&gt;1,"Y","N")</f>
        <v>N</v>
      </c>
      <c r="U604" s="2"/>
    </row>
    <row r="605" spans="1:21" x14ac:dyDescent="0.35">
      <c r="A605" s="2" t="str">
        <f>"P-" &amp; UPPER(TRIM(Table_People[[#This Row],[Surname]])) &amp; "|" &amp; UPPER(TRIM(Table_People[[#This Row],[Name]]))</f>
        <v>P-EHRENREICH|BARBARA</v>
      </c>
      <c r="B605" s="2" t="s">
        <v>982</v>
      </c>
      <c r="C605" s="2" t="s">
        <v>983</v>
      </c>
      <c r="D605" s="2"/>
      <c r="E605" s="2" t="s">
        <v>10747</v>
      </c>
      <c r="F605" s="2" t="s">
        <v>25</v>
      </c>
      <c r="G605" s="2" t="s">
        <v>63</v>
      </c>
      <c r="H605" s="2"/>
      <c r="I605" s="2"/>
      <c r="J605" s="2"/>
      <c r="K605" s="2"/>
      <c r="L605" s="2"/>
      <c r="M605" s="2"/>
      <c r="N605" s="2"/>
      <c r="O605" s="2"/>
      <c r="P605" s="2"/>
      <c r="Q605" s="2"/>
      <c r="R605" s="2" t="str">
        <f>IF(Table_People[[#This Row],[Surname]]="", Table_People[[#This Row],[Name]], Table_People[[#This Row],[Name]]&amp;", "&amp;Table_People[[#This Row],[Surname]])</f>
        <v>Barbara, Ehrenreich</v>
      </c>
      <c r="S605" s="2" t="str">
        <f>IF(Table_People[[#This Row],[Surname]]="", Table_People[[#This Row],[Name]], Table_People[[#This Row],[Surname]]&amp;", "&amp;Table_People[[#This Row],[Name]])</f>
        <v>Ehrenreich, Barbara</v>
      </c>
      <c r="T605" s="2" t="str">
        <f>IF(COUNTIFS(Table_People[Hash_ID],Table_People[[#This Row],[Hash_ID]])&gt;1,"Y","N")</f>
        <v>N</v>
      </c>
      <c r="U605" s="2"/>
    </row>
    <row r="606" spans="1:21" ht="29" x14ac:dyDescent="0.35">
      <c r="A606" s="2" t="str">
        <f>"P-" &amp; UPPER(TRIM(Table_People[[#This Row],[Surname]])) &amp; "|" &amp; UPPER(TRIM(Table_People[[#This Row],[Name]]))</f>
        <v>P-EIFMAN|BORIS</v>
      </c>
      <c r="B606" s="2" t="s">
        <v>507</v>
      </c>
      <c r="C606" s="2" t="s">
        <v>12628</v>
      </c>
      <c r="D606" s="2" t="s">
        <v>12629</v>
      </c>
      <c r="E606" s="2" t="s">
        <v>12630</v>
      </c>
      <c r="F606" s="2" t="s">
        <v>10</v>
      </c>
      <c r="G606" s="2" t="s">
        <v>11</v>
      </c>
      <c r="H606" s="2"/>
      <c r="I606" s="2"/>
      <c r="J606" s="2"/>
      <c r="K606" s="2"/>
      <c r="L606" s="2"/>
      <c r="M606" s="2"/>
      <c r="N606" s="2"/>
      <c r="O606" s="2"/>
      <c r="P606" s="2"/>
      <c r="Q606" s="2"/>
      <c r="R606" s="2" t="str">
        <f>IF(Table_People[[#This Row],[Surname]]="", Table_People[[#This Row],[Name]], Table_People[[#This Row],[Name]]&amp;", "&amp;Table_People[[#This Row],[Surname]])</f>
        <v>Boris, Eifman</v>
      </c>
      <c r="S606" s="2" t="str">
        <f>IF(Table_People[[#This Row],[Surname]]="", Table_People[[#This Row],[Name]], Table_People[[#This Row],[Surname]]&amp;", "&amp;Table_People[[#This Row],[Name]])</f>
        <v>Eifman, Boris</v>
      </c>
      <c r="T606" s="2" t="str">
        <f>IF(COUNTIFS(Table_People[Hash_ID],Table_People[[#This Row],[Hash_ID]])&gt;1,"Y","N")</f>
        <v>N</v>
      </c>
      <c r="U606" s="2"/>
    </row>
    <row r="607" spans="1:21" x14ac:dyDescent="0.35">
      <c r="A607" s="2" t="str">
        <f>"P-" &amp; UPPER(TRIM(Table_People[[#This Row],[Surname]])) &amp; "|" &amp; UPPER(TRIM(Table_People[[#This Row],[Name]]))</f>
        <v>P-EINSTEIN|ALBERT</v>
      </c>
      <c r="B607" s="2" t="s">
        <v>12</v>
      </c>
      <c r="C607" s="2" t="s">
        <v>5812</v>
      </c>
      <c r="D607" s="2"/>
      <c r="E607" s="2" t="s">
        <v>10660</v>
      </c>
      <c r="F607" s="2" t="s">
        <v>10</v>
      </c>
      <c r="G607" s="2" t="s">
        <v>10982</v>
      </c>
      <c r="H607" s="2"/>
      <c r="I607" s="2"/>
      <c r="J607" s="2"/>
      <c r="K607" s="2"/>
      <c r="L607" s="2"/>
      <c r="M607" s="2"/>
      <c r="N607" s="2"/>
      <c r="O607" s="2"/>
      <c r="P607" s="2"/>
      <c r="Q607" s="2"/>
      <c r="R607" s="2" t="str">
        <f>IF(Table_People[[#This Row],[Surname]]="", Table_People[[#This Row],[Name]], Table_People[[#This Row],[Name]]&amp;", "&amp;Table_People[[#This Row],[Surname]])</f>
        <v>Albert, Einstein</v>
      </c>
      <c r="S607" s="2" t="str">
        <f>IF(Table_People[[#This Row],[Surname]]="", Table_People[[#This Row],[Name]], Table_People[[#This Row],[Surname]]&amp;", "&amp;Table_People[[#This Row],[Name]])</f>
        <v>Einstein, Albert</v>
      </c>
      <c r="T607" s="2" t="str">
        <f>IF(COUNTIFS(Table_People[Hash_ID],Table_People[[#This Row],[Hash_ID]])&gt;1,"Y","N")</f>
        <v>Y</v>
      </c>
      <c r="U607" s="2"/>
    </row>
    <row r="608" spans="1:21" x14ac:dyDescent="0.35">
      <c r="A608" s="2" t="str">
        <f>"P-" &amp; UPPER(TRIM(Table_People[[#This Row],[Surname]])) &amp; "|" &amp; UPPER(TRIM(Table_People[[#This Row],[Name]]))</f>
        <v>P-EISENMAN|STEPHEN</v>
      </c>
      <c r="B608" s="2" t="s">
        <v>8387</v>
      </c>
      <c r="C608" s="2" t="s">
        <v>20734</v>
      </c>
      <c r="D608" s="2"/>
      <c r="E608" s="2" t="s">
        <v>21271</v>
      </c>
      <c r="F608" s="2" t="s">
        <v>10</v>
      </c>
      <c r="G608" s="2" t="s">
        <v>63</v>
      </c>
      <c r="H608" s="2"/>
      <c r="I608" s="2"/>
      <c r="J608" s="2">
        <v>1952</v>
      </c>
      <c r="K608" s="2"/>
      <c r="L608" s="2"/>
      <c r="M608" s="2"/>
      <c r="N608" s="2"/>
      <c r="O608" s="2"/>
      <c r="P608" s="2"/>
      <c r="Q608" s="2"/>
      <c r="R608" s="2" t="str">
        <f>IF(Table_People[[#This Row],[Surname]]="", Table_People[[#This Row],[Name]], Table_People[[#This Row],[Name]]&amp;", "&amp;Table_People[[#This Row],[Surname]])</f>
        <v>Stephen, Eisenman</v>
      </c>
      <c r="S608" s="2" t="str">
        <f>IF(Table_People[[#This Row],[Surname]]="", Table_People[[#This Row],[Name]], Table_People[[#This Row],[Surname]]&amp;", "&amp;Table_People[[#This Row],[Name]])</f>
        <v>Eisenman, Stephen</v>
      </c>
      <c r="T608" s="2" t="str">
        <f>IF(COUNTIFS(Table_People[Hash_ID],Table_People[[#This Row],[Hash_ID]])&gt;1,"Y","N")</f>
        <v>N</v>
      </c>
      <c r="U608" s="2"/>
    </row>
    <row r="609" spans="1:21" x14ac:dyDescent="0.35">
      <c r="A609" s="2" t="str">
        <f>"P-" &amp; UPPER(TRIM(Table_People[[#This Row],[Surname]])) &amp; "|" &amp; UPPER(TRIM(Table_People[[#This Row],[Name]]))</f>
        <v>P-EISENSTEIN|SERGEI</v>
      </c>
      <c r="B609" s="2" t="s">
        <v>1189</v>
      </c>
      <c r="C609" s="2" t="s">
        <v>1190</v>
      </c>
      <c r="D609" s="2"/>
      <c r="E609" s="2" t="s">
        <v>1191</v>
      </c>
      <c r="F609" s="2" t="s">
        <v>10</v>
      </c>
      <c r="G609" s="2" t="s">
        <v>450</v>
      </c>
      <c r="H609" s="2"/>
      <c r="I609" s="2"/>
      <c r="J609" s="2"/>
      <c r="K609" s="2"/>
      <c r="L609" s="2"/>
      <c r="M609" s="2"/>
      <c r="N609" s="2"/>
      <c r="O609" s="2"/>
      <c r="P609" s="2"/>
      <c r="Q609" s="2"/>
      <c r="R609" s="2" t="str">
        <f>IF(Table_People[[#This Row],[Surname]]="", Table_People[[#This Row],[Name]], Table_People[[#This Row],[Name]]&amp;", "&amp;Table_People[[#This Row],[Surname]])</f>
        <v>Sergei, Eisenstein</v>
      </c>
      <c r="S609" s="2" t="str">
        <f>IF(Table_People[[#This Row],[Surname]]="", Table_People[[#This Row],[Name]], Table_People[[#This Row],[Surname]]&amp;", "&amp;Table_People[[#This Row],[Name]])</f>
        <v>Eisenstein, Sergei</v>
      </c>
      <c r="T609" s="2" t="str">
        <f>IF(COUNTIFS(Table_People[Hash_ID],Table_People[[#This Row],[Hash_ID]])&gt;1,"Y","N")</f>
        <v>N</v>
      </c>
      <c r="U609" s="2"/>
    </row>
    <row r="610" spans="1:21" x14ac:dyDescent="0.35">
      <c r="A610" s="2" t="str">
        <f>"P-" &amp; UPPER(TRIM(Table_People[[#This Row],[Surname]])) &amp; "|" &amp; UPPER(TRIM(Table_People[[#This Row],[Name]]))</f>
        <v>P-EISLER|HANNS</v>
      </c>
      <c r="B610" s="2" t="s">
        <v>12482</v>
      </c>
      <c r="C610" s="2" t="s">
        <v>12483</v>
      </c>
      <c r="D610" s="2" t="s">
        <v>12484</v>
      </c>
      <c r="E610" s="2" t="s">
        <v>12315</v>
      </c>
      <c r="F610" s="2" t="s">
        <v>10</v>
      </c>
      <c r="G610" s="2" t="s">
        <v>10889</v>
      </c>
      <c r="H610" s="2"/>
      <c r="I610" s="2"/>
      <c r="J610" s="2"/>
      <c r="K610" s="2"/>
      <c r="L610" s="2"/>
      <c r="M610" s="2"/>
      <c r="N610" s="2"/>
      <c r="O610" s="2"/>
      <c r="P610" s="2"/>
      <c r="Q610" s="2"/>
      <c r="R610" s="2" t="str">
        <f>IF(Table_People[[#This Row],[Surname]]="", Table_People[[#This Row],[Name]], Table_People[[#This Row],[Name]]&amp;", "&amp;Table_People[[#This Row],[Surname]])</f>
        <v>Hanns, Eisler</v>
      </c>
      <c r="S610" s="2" t="str">
        <f>IF(Table_People[[#This Row],[Surname]]="", Table_People[[#This Row],[Name]], Table_People[[#This Row],[Surname]]&amp;", "&amp;Table_People[[#This Row],[Name]])</f>
        <v>Eisler, Hanns</v>
      </c>
      <c r="T610" s="2" t="str">
        <f>IF(COUNTIFS(Table_People[Hash_ID],Table_People[[#This Row],[Hash_ID]])&gt;1,"Y","N")</f>
        <v>N</v>
      </c>
      <c r="U610" s="2"/>
    </row>
    <row r="611" spans="1:21" x14ac:dyDescent="0.35">
      <c r="A611" s="2" t="str">
        <f>"P-" &amp; UPPER(TRIM(Table_People[[#This Row],[Surname]])) &amp; "|" &amp; UPPER(TRIM(Table_People[[#This Row],[Name]]))</f>
        <v>P-EK|MATS</v>
      </c>
      <c r="B611" s="2" t="s">
        <v>12751</v>
      </c>
      <c r="C611" s="2" t="s">
        <v>12752</v>
      </c>
      <c r="D611" s="2" t="s">
        <v>12753</v>
      </c>
      <c r="E611" s="2" t="s">
        <v>12586</v>
      </c>
      <c r="F611" s="2" t="s">
        <v>10</v>
      </c>
      <c r="G611" s="2" t="s">
        <v>42</v>
      </c>
      <c r="H611" s="2"/>
      <c r="I611" s="2"/>
      <c r="J611" s="2"/>
      <c r="K611" s="2"/>
      <c r="L611" s="2"/>
      <c r="M611" s="2"/>
      <c r="N611" s="2"/>
      <c r="O611" s="2"/>
      <c r="P611" s="2"/>
      <c r="Q611" s="2"/>
      <c r="R611" s="2" t="str">
        <f>IF(Table_People[[#This Row],[Surname]]="", Table_People[[#This Row],[Name]], Table_People[[#This Row],[Name]]&amp;", "&amp;Table_People[[#This Row],[Surname]])</f>
        <v>Mats, Ek</v>
      </c>
      <c r="S611" s="2" t="str">
        <f>IF(Table_People[[#This Row],[Surname]]="", Table_People[[#This Row],[Name]], Table_People[[#This Row],[Surname]]&amp;", "&amp;Table_People[[#This Row],[Name]])</f>
        <v>Ek, Mats</v>
      </c>
      <c r="T611" s="2" t="str">
        <f>IF(COUNTIFS(Table_People[Hash_ID],Table_People[[#This Row],[Hash_ID]])&gt;1,"Y","N")</f>
        <v>N</v>
      </c>
      <c r="U611" s="2"/>
    </row>
    <row r="612" spans="1:21" ht="29" x14ac:dyDescent="0.35">
      <c r="A612" s="2" t="str">
        <f>"P-" &amp; UPPER(TRIM(Table_People[[#This Row],[Surname]])) &amp; "|" &amp; UPPER(TRIM(Table_People[[#This Row],[Name]]))</f>
        <v>P-EL SAADAWI|NAWAL</v>
      </c>
      <c r="B612" s="2" t="s">
        <v>20958</v>
      </c>
      <c r="C612" s="2" t="s">
        <v>20959</v>
      </c>
      <c r="D612" s="2"/>
      <c r="E612" s="2" t="s">
        <v>21420</v>
      </c>
      <c r="F612" s="2" t="s">
        <v>25</v>
      </c>
      <c r="G612" s="2" t="s">
        <v>352</v>
      </c>
      <c r="H612" s="2">
        <v>27</v>
      </c>
      <c r="I612" s="2" t="s">
        <v>21472</v>
      </c>
      <c r="J612" s="2">
        <v>1931</v>
      </c>
      <c r="K612" s="2"/>
      <c r="L612" s="2"/>
      <c r="M612" s="2">
        <v>21</v>
      </c>
      <c r="N612" s="2" t="s">
        <v>21467</v>
      </c>
      <c r="O612" s="2">
        <v>2021</v>
      </c>
      <c r="P612" s="2"/>
      <c r="Q612" s="2"/>
      <c r="R612" s="2" t="str">
        <f>IF(Table_People[[#This Row],[Surname]]="", Table_People[[#This Row],[Name]], Table_People[[#This Row],[Name]]&amp;", "&amp;Table_People[[#This Row],[Surname]])</f>
        <v>Nawal, El Saadawi</v>
      </c>
      <c r="S612" s="2" t="str">
        <f>IF(Table_People[[#This Row],[Surname]]="", Table_People[[#This Row],[Name]], Table_People[[#This Row],[Surname]]&amp;", "&amp;Table_People[[#This Row],[Name]])</f>
        <v>El Saadawi, Nawal</v>
      </c>
      <c r="T612" s="2" t="str">
        <f>IF(COUNTIFS(Table_People[Hash_ID],Table_People[[#This Row],[Hash_ID]])&gt;1,"Y","N")</f>
        <v>N</v>
      </c>
      <c r="U612" s="2"/>
    </row>
    <row r="613" spans="1:21" x14ac:dyDescent="0.35">
      <c r="A613" s="2" t="str">
        <f>"P-" &amp; UPPER(TRIM(Table_People[[#This Row],[Surname]])) &amp; "|" &amp; UPPER(TRIM(Table_People[[#This Row],[Name]]))</f>
        <v>P-ELGER|DIETMAR</v>
      </c>
      <c r="B613" s="2" t="s">
        <v>20555</v>
      </c>
      <c r="C613" s="2" t="s">
        <v>20556</v>
      </c>
      <c r="D613" s="2"/>
      <c r="E613" s="2" t="s">
        <v>21171</v>
      </c>
      <c r="F613" s="2" t="s">
        <v>10</v>
      </c>
      <c r="G613" s="2" t="s">
        <v>38</v>
      </c>
      <c r="H613" s="2"/>
      <c r="I613" s="2"/>
      <c r="J613" s="2">
        <v>1958</v>
      </c>
      <c r="K613" s="2"/>
      <c r="L613" s="2"/>
      <c r="M613" s="2"/>
      <c r="N613" s="2"/>
      <c r="O613" s="2"/>
      <c r="P613" s="2"/>
      <c r="Q613" s="2"/>
      <c r="R613" s="2" t="str">
        <f>IF(Table_People[[#This Row],[Surname]]="", Table_People[[#This Row],[Name]], Table_People[[#This Row],[Name]]&amp;", "&amp;Table_People[[#This Row],[Surname]])</f>
        <v>Dietmar, Elger</v>
      </c>
      <c r="S613" s="2" t="str">
        <f>IF(Table_People[[#This Row],[Surname]]="", Table_People[[#This Row],[Name]], Table_People[[#This Row],[Surname]]&amp;", "&amp;Table_People[[#This Row],[Name]])</f>
        <v>Elger, Dietmar</v>
      </c>
      <c r="T613" s="2" t="str">
        <f>IF(COUNTIFS(Table_People[Hash_ID],Table_People[[#This Row],[Hash_ID]])&gt;1,"Y","N")</f>
        <v>N</v>
      </c>
      <c r="U613" s="2"/>
    </row>
    <row r="614" spans="1:21" x14ac:dyDescent="0.35">
      <c r="A614" s="2" t="str">
        <f>"P-" &amp; UPPER(TRIM(Table_People[[#This Row],[Surname]])) &amp; "|" &amp; UPPER(TRIM(Table_People[[#This Row],[Name]]))</f>
        <v>P-ELIADE|MIRCEA</v>
      </c>
      <c r="B614" s="2" t="s">
        <v>340</v>
      </c>
      <c r="C614" s="2" t="s">
        <v>341</v>
      </c>
      <c r="D614" s="2"/>
      <c r="E614" s="2" t="s">
        <v>342</v>
      </c>
      <c r="F614" s="2" t="s">
        <v>10</v>
      </c>
      <c r="G614" s="2" t="s">
        <v>343</v>
      </c>
      <c r="H614" s="2"/>
      <c r="I614" s="2"/>
      <c r="J614" s="2"/>
      <c r="K614" s="2"/>
      <c r="L614" s="2"/>
      <c r="M614" s="2"/>
      <c r="N614" s="2"/>
      <c r="O614" s="2"/>
      <c r="P614" s="2"/>
      <c r="Q614" s="2"/>
      <c r="R614" s="2" t="str">
        <f>IF(Table_People[[#This Row],[Surname]]="", Table_People[[#This Row],[Name]], Table_People[[#This Row],[Name]]&amp;", "&amp;Table_People[[#This Row],[Surname]])</f>
        <v>Mircea, Eliade</v>
      </c>
      <c r="S614" s="2" t="str">
        <f>IF(Table_People[[#This Row],[Surname]]="", Table_People[[#This Row],[Name]], Table_People[[#This Row],[Surname]]&amp;", "&amp;Table_People[[#This Row],[Name]])</f>
        <v>Eliade, Mircea</v>
      </c>
      <c r="T614" s="2" t="str">
        <f>IF(COUNTIFS(Table_People[Hash_ID],Table_People[[#This Row],[Hash_ID]])&gt;1,"Y","N")</f>
        <v>N</v>
      </c>
      <c r="U614" s="2"/>
    </row>
    <row r="615" spans="1:21" x14ac:dyDescent="0.35">
      <c r="A615" s="2" t="str">
        <f>"P-" &amp; UPPER(TRIM(Table_People[[#This Row],[Surname]])) &amp; "|" &amp; UPPER(TRIM(Table_People[[#This Row],[Name]]))</f>
        <v>P-ELIOT|GEORGE</v>
      </c>
      <c r="B615" s="2" t="s">
        <v>165</v>
      </c>
      <c r="C615" s="2" t="s">
        <v>528</v>
      </c>
      <c r="D615" s="2" t="s">
        <v>529</v>
      </c>
      <c r="E615" s="2" t="s">
        <v>530</v>
      </c>
      <c r="F615" s="2" t="s">
        <v>25</v>
      </c>
      <c r="G615" s="2" t="s">
        <v>72</v>
      </c>
      <c r="H615" s="2"/>
      <c r="I615" s="2"/>
      <c r="J615" s="2"/>
      <c r="K615" s="2"/>
      <c r="L615" s="2"/>
      <c r="M615" s="2"/>
      <c r="N615" s="2"/>
      <c r="O615" s="2"/>
      <c r="P615" s="2"/>
      <c r="Q615" s="2"/>
      <c r="R615" s="2" t="str">
        <f>IF(Table_People[[#This Row],[Surname]]="", Table_People[[#This Row],[Name]], Table_People[[#This Row],[Name]]&amp;", "&amp;Table_People[[#This Row],[Surname]])</f>
        <v>George, Eliot</v>
      </c>
      <c r="S615" s="2" t="str">
        <f>IF(Table_People[[#This Row],[Surname]]="", Table_People[[#This Row],[Name]], Table_People[[#This Row],[Surname]]&amp;", "&amp;Table_People[[#This Row],[Name]])</f>
        <v>Eliot, George</v>
      </c>
      <c r="T615" s="2" t="str">
        <f>IF(COUNTIFS(Table_People[Hash_ID],Table_People[[#This Row],[Hash_ID]])&gt;1,"Y","N")</f>
        <v>N</v>
      </c>
      <c r="U615" s="2"/>
    </row>
    <row r="616" spans="1:21" x14ac:dyDescent="0.35">
      <c r="A616" s="2" t="str">
        <f>"P-" &amp; UPPER(TRIM(Table_People[[#This Row],[Surname]])) &amp; "|" &amp; UPPER(TRIM(Table_People[[#This Row],[Name]]))</f>
        <v>P-ELIOT|T.S.</v>
      </c>
      <c r="B616" s="2" t="s">
        <v>6133</v>
      </c>
      <c r="C616" s="2" t="s">
        <v>528</v>
      </c>
      <c r="D616" s="2" t="s">
        <v>6134</v>
      </c>
      <c r="E616" s="2" t="s">
        <v>10826</v>
      </c>
      <c r="F616" s="2" t="s">
        <v>10</v>
      </c>
      <c r="G616" s="2" t="s">
        <v>10878</v>
      </c>
      <c r="H616" s="2"/>
      <c r="I616" s="2"/>
      <c r="J616" s="2"/>
      <c r="K616" s="2"/>
      <c r="L616" s="2"/>
      <c r="M616" s="2"/>
      <c r="N616" s="2"/>
      <c r="O616" s="2"/>
      <c r="P616" s="2"/>
      <c r="Q616" s="2"/>
      <c r="R616" s="2" t="str">
        <f>IF(Table_People[[#This Row],[Surname]]="", Table_People[[#This Row],[Name]], Table_People[[#This Row],[Name]]&amp;", "&amp;Table_People[[#This Row],[Surname]])</f>
        <v>T.S., Eliot</v>
      </c>
      <c r="S616" s="2" t="str">
        <f>IF(Table_People[[#This Row],[Surname]]="", Table_People[[#This Row],[Name]], Table_People[[#This Row],[Surname]]&amp;", "&amp;Table_People[[#This Row],[Name]])</f>
        <v>Eliot, T.S.</v>
      </c>
      <c r="T616" s="2" t="str">
        <f>IF(COUNTIFS(Table_People[Hash_ID],Table_People[[#This Row],[Hash_ID]])&gt;1,"Y","N")</f>
        <v>N</v>
      </c>
      <c r="U616" s="2"/>
    </row>
    <row r="617" spans="1:21" x14ac:dyDescent="0.35">
      <c r="A617" s="2" t="str">
        <f>"P-" &amp; UPPER(TRIM(Table_People[[#This Row],[Surname]])) &amp; "|" &amp; UPPER(TRIM(Table_People[[#This Row],[Name]]))</f>
        <v>P-ELIZONDO|SALVADOR</v>
      </c>
      <c r="B617" s="2" t="s">
        <v>1546</v>
      </c>
      <c r="C617" s="2" t="s">
        <v>6882</v>
      </c>
      <c r="D617" s="2"/>
      <c r="E617" s="2" t="s">
        <v>5485</v>
      </c>
      <c r="F617" s="2" t="s">
        <v>10</v>
      </c>
      <c r="G617" s="2" t="s">
        <v>134</v>
      </c>
      <c r="H617" s="2"/>
      <c r="I617" s="2"/>
      <c r="J617" s="2"/>
      <c r="K617" s="2"/>
      <c r="L617" s="2"/>
      <c r="M617" s="2"/>
      <c r="N617" s="2"/>
      <c r="O617" s="2"/>
      <c r="P617" s="2"/>
      <c r="Q617" s="2"/>
      <c r="R617" s="2" t="str">
        <f>IF(Table_People[[#This Row],[Surname]]="", Table_People[[#This Row],[Name]], Table_People[[#This Row],[Name]]&amp;", "&amp;Table_People[[#This Row],[Surname]])</f>
        <v>Salvador, Elizondo</v>
      </c>
      <c r="S617" s="2" t="str">
        <f>IF(Table_People[[#This Row],[Surname]]="", Table_People[[#This Row],[Name]], Table_People[[#This Row],[Surname]]&amp;", "&amp;Table_People[[#This Row],[Name]])</f>
        <v>Elizondo, Salvador</v>
      </c>
      <c r="T617" s="2" t="str">
        <f>IF(COUNTIFS(Table_People[Hash_ID],Table_People[[#This Row],[Hash_ID]])&gt;1,"Y","N")</f>
        <v>N</v>
      </c>
      <c r="U617" s="2"/>
    </row>
    <row r="618" spans="1:21" x14ac:dyDescent="0.35">
      <c r="A618" s="2" t="str">
        <f>"P-" &amp; UPPER(TRIM(Table_People[[#This Row],[Surname]])) &amp; "|" &amp; UPPER(TRIM(Table_People[[#This Row],[Name]]))</f>
        <v>P-ELLENA|JEAN-CLAUDE</v>
      </c>
      <c r="B618" s="2" t="s">
        <v>20812</v>
      </c>
      <c r="C618" s="2" t="s">
        <v>20813</v>
      </c>
      <c r="D618" s="2"/>
      <c r="E618" s="2" t="s">
        <v>21317</v>
      </c>
      <c r="F618" s="2" t="s">
        <v>10</v>
      </c>
      <c r="G618" s="2" t="s">
        <v>15</v>
      </c>
      <c r="H618" s="2">
        <v>7</v>
      </c>
      <c r="I618" s="2" t="s">
        <v>20995</v>
      </c>
      <c r="J618" s="2">
        <v>1947</v>
      </c>
      <c r="K618" s="2"/>
      <c r="L618" s="2"/>
      <c r="M618" s="2"/>
      <c r="N618" s="2"/>
      <c r="O618" s="2"/>
      <c r="P618" s="2"/>
      <c r="Q618" s="2"/>
      <c r="R618" s="2" t="str">
        <f>IF(Table_People[[#This Row],[Surname]]="", Table_People[[#This Row],[Name]], Table_People[[#This Row],[Name]]&amp;", "&amp;Table_People[[#This Row],[Surname]])</f>
        <v>Jean-Claude, Ellena</v>
      </c>
      <c r="S618" s="2" t="str">
        <f>IF(Table_People[[#This Row],[Surname]]="", Table_People[[#This Row],[Name]], Table_People[[#This Row],[Surname]]&amp;", "&amp;Table_People[[#This Row],[Name]])</f>
        <v>Ellena, Jean-Claude</v>
      </c>
      <c r="T618" s="2" t="str">
        <f>IF(COUNTIFS(Table_People[Hash_ID],Table_People[[#This Row],[Hash_ID]])&gt;1,"Y","N")</f>
        <v>N</v>
      </c>
      <c r="U618" s="2"/>
    </row>
    <row r="619" spans="1:21" x14ac:dyDescent="0.35">
      <c r="A619" s="2" t="str">
        <f>"P-" &amp; UPPER(TRIM(Table_People[[#This Row],[Surname]])) &amp; "|" &amp; UPPER(TRIM(Table_People[[#This Row],[Name]]))</f>
        <v>P-ELLIS|BRET EASTON</v>
      </c>
      <c r="B619" s="2" t="s">
        <v>6829</v>
      </c>
      <c r="C619" s="2" t="s">
        <v>6830</v>
      </c>
      <c r="D619" s="2"/>
      <c r="E619" s="2" t="s">
        <v>51</v>
      </c>
      <c r="F619" s="2" t="s">
        <v>10</v>
      </c>
      <c r="G619" s="2" t="s">
        <v>63</v>
      </c>
      <c r="H619" s="2"/>
      <c r="I619" s="2"/>
      <c r="J619" s="2"/>
      <c r="K619" s="2"/>
      <c r="L619" s="2"/>
      <c r="M619" s="2"/>
      <c r="N619" s="2"/>
      <c r="O619" s="2"/>
      <c r="P619" s="2"/>
      <c r="Q619" s="2"/>
      <c r="R619" s="2" t="str">
        <f>IF(Table_People[[#This Row],[Surname]]="", Table_People[[#This Row],[Name]], Table_People[[#This Row],[Name]]&amp;", "&amp;Table_People[[#This Row],[Surname]])</f>
        <v>Bret Easton, Ellis</v>
      </c>
      <c r="S619" s="2" t="str">
        <f>IF(Table_People[[#This Row],[Surname]]="", Table_People[[#This Row],[Name]], Table_People[[#This Row],[Surname]]&amp;", "&amp;Table_People[[#This Row],[Name]])</f>
        <v>Ellis, Bret Easton</v>
      </c>
      <c r="T619" s="2" t="str">
        <f>IF(COUNTIFS(Table_People[Hash_ID],Table_People[[#This Row],[Hash_ID]])&gt;1,"Y","N")</f>
        <v>N</v>
      </c>
      <c r="U619" s="2"/>
    </row>
    <row r="620" spans="1:21" ht="29" x14ac:dyDescent="0.35">
      <c r="A620" s="2" t="str">
        <f>"P-" &amp; UPPER(TRIM(Table_People[[#This Row],[Surname]])) &amp; "|" &amp; UPPER(TRIM(Table_People[[#This Row],[Name]]))</f>
        <v>P-ELLISON|HARLAN</v>
      </c>
      <c r="B620" s="2" t="s">
        <v>8108</v>
      </c>
      <c r="C620" s="2" t="s">
        <v>8109</v>
      </c>
      <c r="D620" s="2"/>
      <c r="E620" s="2" t="s">
        <v>10791</v>
      </c>
      <c r="F620" s="2" t="s">
        <v>10</v>
      </c>
      <c r="G620" s="2" t="s">
        <v>63</v>
      </c>
      <c r="H620" s="2"/>
      <c r="I620" s="2"/>
      <c r="J620" s="2"/>
      <c r="K620" s="2"/>
      <c r="L620" s="2"/>
      <c r="M620" s="2"/>
      <c r="N620" s="2"/>
      <c r="O620" s="2"/>
      <c r="P620" s="2"/>
      <c r="Q620" s="2"/>
      <c r="R620" s="2" t="str">
        <f>IF(Table_People[[#This Row],[Surname]]="", Table_People[[#This Row],[Name]], Table_People[[#This Row],[Name]]&amp;", "&amp;Table_People[[#This Row],[Surname]])</f>
        <v>Harlan, Ellison</v>
      </c>
      <c r="S620" s="2" t="str">
        <f>IF(Table_People[[#This Row],[Surname]]="", Table_People[[#This Row],[Name]], Table_People[[#This Row],[Surname]]&amp;", "&amp;Table_People[[#This Row],[Name]])</f>
        <v>Ellison, Harlan</v>
      </c>
      <c r="T620" s="2" t="str">
        <f>IF(COUNTIFS(Table_People[Hash_ID],Table_People[[#This Row],[Hash_ID]])&gt;1,"Y","N")</f>
        <v>N</v>
      </c>
      <c r="U620" s="2"/>
    </row>
    <row r="621" spans="1:21" x14ac:dyDescent="0.35">
      <c r="A621" s="2" t="str">
        <f>"P-" &amp; UPPER(TRIM(Table_People[[#This Row],[Surname]])) &amp; "|" &amp; UPPER(TRIM(Table_People[[#This Row],[Name]]))</f>
        <v>P-ELSSLER|FANNY</v>
      </c>
      <c r="B621" s="2" t="s">
        <v>12621</v>
      </c>
      <c r="C621" s="2" t="s">
        <v>12622</v>
      </c>
      <c r="D621" s="2" t="s">
        <v>12623</v>
      </c>
      <c r="E621" s="2" t="s">
        <v>12536</v>
      </c>
      <c r="F621" s="2" t="s">
        <v>25</v>
      </c>
      <c r="G621" s="2" t="s">
        <v>288</v>
      </c>
      <c r="H621" s="2"/>
      <c r="I621" s="2"/>
      <c r="J621" s="2"/>
      <c r="K621" s="2"/>
      <c r="L621" s="2"/>
      <c r="M621" s="2"/>
      <c r="N621" s="2"/>
      <c r="O621" s="2"/>
      <c r="P621" s="2"/>
      <c r="Q621" s="2"/>
      <c r="R621" s="2" t="str">
        <f>IF(Table_People[[#This Row],[Surname]]="", Table_People[[#This Row],[Name]], Table_People[[#This Row],[Name]]&amp;", "&amp;Table_People[[#This Row],[Surname]])</f>
        <v>Fanny, Elssler</v>
      </c>
      <c r="S621" s="2" t="str">
        <f>IF(Table_People[[#This Row],[Surname]]="", Table_People[[#This Row],[Name]], Table_People[[#This Row],[Surname]]&amp;", "&amp;Table_People[[#This Row],[Name]])</f>
        <v>Elssler, Fanny</v>
      </c>
      <c r="T621" s="2" t="str">
        <f>IF(COUNTIFS(Table_People[Hash_ID],Table_People[[#This Row],[Hash_ID]])&gt;1,"Y","N")</f>
        <v>N</v>
      </c>
      <c r="U621" s="2"/>
    </row>
    <row r="622" spans="1:21" x14ac:dyDescent="0.35">
      <c r="A622" s="2" t="str">
        <f>"P-" &amp; UPPER(TRIM(Table_People[[#This Row],[Surname]])) &amp; "|" &amp; UPPER(TRIM(Table_People[[#This Row],[Name]]))</f>
        <v>P-EMERSON|RALPH WALDO</v>
      </c>
      <c r="B622" s="2" t="s">
        <v>662</v>
      </c>
      <c r="C622" s="2" t="s">
        <v>663</v>
      </c>
      <c r="D622" s="2"/>
      <c r="E622" s="2" t="s">
        <v>10842</v>
      </c>
      <c r="F622" s="2" t="s">
        <v>10</v>
      </c>
      <c r="G622" s="2" t="s">
        <v>63</v>
      </c>
      <c r="H622" s="2"/>
      <c r="I622" s="2"/>
      <c r="J622" s="2"/>
      <c r="K622" s="2"/>
      <c r="L622" s="2"/>
      <c r="M622" s="2"/>
      <c r="N622" s="2"/>
      <c r="O622" s="2"/>
      <c r="P622" s="2"/>
      <c r="Q622" s="2"/>
      <c r="R622" s="2" t="str">
        <f>IF(Table_People[[#This Row],[Surname]]="", Table_People[[#This Row],[Name]], Table_People[[#This Row],[Name]]&amp;", "&amp;Table_People[[#This Row],[Surname]])</f>
        <v>Ralph Waldo, Emerson</v>
      </c>
      <c r="S622" s="2" t="str">
        <f>IF(Table_People[[#This Row],[Surname]]="", Table_People[[#This Row],[Name]], Table_People[[#This Row],[Surname]]&amp;", "&amp;Table_People[[#This Row],[Name]])</f>
        <v>Emerson, Ralph Waldo</v>
      </c>
      <c r="T622" s="2" t="str">
        <f>IF(COUNTIFS(Table_People[Hash_ID],Table_People[[#This Row],[Hash_ID]])&gt;1,"Y","N")</f>
        <v>N</v>
      </c>
      <c r="U622" s="2"/>
    </row>
    <row r="623" spans="1:21" x14ac:dyDescent="0.35">
      <c r="A623" s="2" t="str">
        <f>"P-" &amp; UPPER(TRIM(Table_People[[#This Row],[Surname]])) &amp; "|" &amp; UPPER(TRIM(Table_People[[#This Row],[Name]]))</f>
        <v>P-|EMPEDOCLES</v>
      </c>
      <c r="B623" s="2" t="s">
        <v>594</v>
      </c>
      <c r="C623" s="2"/>
      <c r="D623" s="2"/>
      <c r="E623" s="2" t="s">
        <v>147</v>
      </c>
      <c r="F623" s="2" t="s">
        <v>10</v>
      </c>
      <c r="G623" s="2" t="s">
        <v>117</v>
      </c>
      <c r="H623" s="2"/>
      <c r="I623" s="2"/>
      <c r="J623" s="2"/>
      <c r="K623" s="2"/>
      <c r="L623" s="2"/>
      <c r="M623" s="2"/>
      <c r="N623" s="2"/>
      <c r="O623" s="2"/>
      <c r="P623" s="2"/>
      <c r="Q623" s="2"/>
      <c r="R623" s="2" t="str">
        <f>IF(Table_People[[#This Row],[Surname]]="", Table_People[[#This Row],[Name]], Table_People[[#This Row],[Name]]&amp;", "&amp;Table_People[[#This Row],[Surname]])</f>
        <v>Empedocles</v>
      </c>
      <c r="S623" s="2" t="str">
        <f>IF(Table_People[[#This Row],[Surname]]="", Table_People[[#This Row],[Name]], Table_People[[#This Row],[Surname]]&amp;", "&amp;Table_People[[#This Row],[Name]])</f>
        <v>Empedocles</v>
      </c>
      <c r="T623" s="2" t="str">
        <f>IF(COUNTIFS(Table_People[Hash_ID],Table_People[[#This Row],[Hash_ID]])&gt;1,"Y","N")</f>
        <v>N</v>
      </c>
      <c r="U623" s="2"/>
    </row>
    <row r="624" spans="1:21" x14ac:dyDescent="0.35">
      <c r="A624" s="2" t="str">
        <f>"P-" &amp; UPPER(TRIM(Table_People[[#This Row],[Surname]])) &amp; "|" &amp; UPPER(TRIM(Table_People[[#This Row],[Name]]))</f>
        <v>P-ÉNARD|MATHIAS</v>
      </c>
      <c r="B624" s="2" t="s">
        <v>20528</v>
      </c>
      <c r="C624" s="2" t="s">
        <v>20529</v>
      </c>
      <c r="D624" s="2"/>
      <c r="E624" s="2" t="s">
        <v>21144</v>
      </c>
      <c r="F624" s="2" t="s">
        <v>10</v>
      </c>
      <c r="G624" s="2" t="s">
        <v>15</v>
      </c>
      <c r="H624" s="2">
        <v>11</v>
      </c>
      <c r="I624" s="2" t="s">
        <v>21469</v>
      </c>
      <c r="J624" s="2">
        <v>1972</v>
      </c>
      <c r="K624" s="2"/>
      <c r="L624" s="2"/>
      <c r="M624" s="2"/>
      <c r="N624" s="2"/>
      <c r="O624" s="2"/>
      <c r="P624" s="2"/>
      <c r="Q624" s="2"/>
      <c r="R624" s="2" t="str">
        <f>IF(Table_People[[#This Row],[Surname]]="", Table_People[[#This Row],[Name]], Table_People[[#This Row],[Name]]&amp;", "&amp;Table_People[[#This Row],[Surname]])</f>
        <v>Mathias, Énard</v>
      </c>
      <c r="S624" s="2" t="str">
        <f>IF(Table_People[[#This Row],[Surname]]="", Table_People[[#This Row],[Name]], Table_People[[#This Row],[Surname]]&amp;", "&amp;Table_People[[#This Row],[Name]])</f>
        <v>Énard, Mathias</v>
      </c>
      <c r="T624" s="2" t="str">
        <f>IF(COUNTIFS(Table_People[Hash_ID],Table_People[[#This Row],[Hash_ID]])&gt;1,"Y","N")</f>
        <v>N</v>
      </c>
      <c r="U624" s="2"/>
    </row>
    <row r="625" spans="1:21" x14ac:dyDescent="0.35">
      <c r="A625" s="2" t="str">
        <f>"P-" &amp; UPPER(TRIM(Table_People[[#This Row],[Surname]])) &amp; "|" &amp; UPPER(TRIM(Table_People[[#This Row],[Name]]))</f>
        <v>P-ENDO|SHUSAKU</v>
      </c>
      <c r="B625" s="2" t="s">
        <v>408</v>
      </c>
      <c r="C625" s="2" t="s">
        <v>409</v>
      </c>
      <c r="D625" s="2"/>
      <c r="E625" s="2" t="s">
        <v>51</v>
      </c>
      <c r="F625" s="2" t="s">
        <v>10</v>
      </c>
      <c r="G625" s="2" t="s">
        <v>182</v>
      </c>
      <c r="H625" s="2"/>
      <c r="I625" s="2"/>
      <c r="J625" s="2"/>
      <c r="K625" s="2"/>
      <c r="L625" s="2"/>
      <c r="M625" s="2"/>
      <c r="N625" s="2"/>
      <c r="O625" s="2"/>
      <c r="P625" s="2"/>
      <c r="Q625" s="2"/>
      <c r="R625" s="2" t="str">
        <f>IF(Table_People[[#This Row],[Surname]]="", Table_People[[#This Row],[Name]], Table_People[[#This Row],[Name]]&amp;", "&amp;Table_People[[#This Row],[Surname]])</f>
        <v>Shusaku, Endo</v>
      </c>
      <c r="S625" s="2" t="str">
        <f>IF(Table_People[[#This Row],[Surname]]="", Table_People[[#This Row],[Name]], Table_People[[#This Row],[Surname]]&amp;", "&amp;Table_People[[#This Row],[Name]])</f>
        <v>Endo, Shusaku</v>
      </c>
      <c r="T625" s="2" t="str">
        <f>IF(COUNTIFS(Table_People[Hash_ID],Table_People[[#This Row],[Hash_ID]])&gt;1,"Y","N")</f>
        <v>N</v>
      </c>
      <c r="U625" s="2"/>
    </row>
    <row r="626" spans="1:21" ht="43.5" x14ac:dyDescent="0.35">
      <c r="A626" s="2" t="str">
        <f>"P-" &amp; UPPER(TRIM(Table_People[[#This Row],[Surname]])) &amp; "|" &amp; UPPER(TRIM(Table_People[[#This Row],[Name]]))</f>
        <v>P-ENGELS|FRIEDRICH</v>
      </c>
      <c r="B626" s="2" t="s">
        <v>145</v>
      </c>
      <c r="C626" s="2" t="s">
        <v>10532</v>
      </c>
      <c r="D626" s="2"/>
      <c r="E626" s="2" t="s">
        <v>21314</v>
      </c>
      <c r="F626" s="2" t="s">
        <v>10</v>
      </c>
      <c r="G626" s="2" t="s">
        <v>21313</v>
      </c>
      <c r="H626" s="2">
        <v>28</v>
      </c>
      <c r="I626" s="2" t="s">
        <v>21468</v>
      </c>
      <c r="J626" s="2">
        <v>1820</v>
      </c>
      <c r="K626" s="2"/>
      <c r="L626" s="2"/>
      <c r="M626" s="2">
        <v>5</v>
      </c>
      <c r="N626" s="2" t="s">
        <v>3024</v>
      </c>
      <c r="O626" s="2">
        <v>1895</v>
      </c>
      <c r="P626" s="2"/>
      <c r="Q626" s="2"/>
      <c r="R626" s="2" t="str">
        <f>IF(Table_People[[#This Row],[Surname]]="", Table_People[[#This Row],[Name]], Table_People[[#This Row],[Name]]&amp;", "&amp;Table_People[[#This Row],[Surname]])</f>
        <v>Friedrich, Engels</v>
      </c>
      <c r="S626" s="2" t="str">
        <f>IF(Table_People[[#This Row],[Surname]]="", Table_People[[#This Row],[Name]], Table_People[[#This Row],[Surname]]&amp;", "&amp;Table_People[[#This Row],[Name]])</f>
        <v>Engels, Friedrich</v>
      </c>
      <c r="T626" s="2" t="str">
        <f>IF(COUNTIFS(Table_People[Hash_ID],Table_People[[#This Row],[Hash_ID]])&gt;1,"Y","N")</f>
        <v>N</v>
      </c>
      <c r="U626" s="2"/>
    </row>
    <row r="627" spans="1:21" ht="29" x14ac:dyDescent="0.35">
      <c r="A627" s="2" t="str">
        <f>"P-" &amp; UPPER(TRIM(Table_People[[#This Row],[Surname]])) &amp; "|" &amp; UPPER(TRIM(Table_People[[#This Row],[Name]]))</f>
        <v>P-ENRICH|VICTOR</v>
      </c>
      <c r="B627" s="2" t="s">
        <v>451</v>
      </c>
      <c r="C627" s="2" t="s">
        <v>12277</v>
      </c>
      <c r="D627" s="2" t="s">
        <v>12278</v>
      </c>
      <c r="E627" s="2" t="s">
        <v>12279</v>
      </c>
      <c r="F627" s="2" t="s">
        <v>10</v>
      </c>
      <c r="G627" s="2" t="s">
        <v>127</v>
      </c>
      <c r="H627" s="2"/>
      <c r="I627" s="2"/>
      <c r="J627" s="2"/>
      <c r="K627" s="2"/>
      <c r="L627" s="2"/>
      <c r="M627" s="2"/>
      <c r="N627" s="2"/>
      <c r="O627" s="2"/>
      <c r="P627" s="2"/>
      <c r="Q627" s="2"/>
      <c r="R627" s="2" t="str">
        <f>IF(Table_People[[#This Row],[Surname]]="", Table_People[[#This Row],[Name]], Table_People[[#This Row],[Name]]&amp;", "&amp;Table_People[[#This Row],[Surname]])</f>
        <v>Victor, Enrich</v>
      </c>
      <c r="S627" s="2" t="str">
        <f>IF(Table_People[[#This Row],[Surname]]="", Table_People[[#This Row],[Name]], Table_People[[#This Row],[Surname]]&amp;", "&amp;Table_People[[#This Row],[Name]])</f>
        <v>Enrich, Victor</v>
      </c>
      <c r="T627" s="2" t="str">
        <f>IF(COUNTIFS(Table_People[Hash_ID],Table_People[[#This Row],[Hash_ID]])&gt;1,"Y","N")</f>
        <v>N</v>
      </c>
      <c r="U627" s="2"/>
    </row>
    <row r="628" spans="1:21" ht="29" x14ac:dyDescent="0.35">
      <c r="A628" s="2" t="str">
        <f>"P-" &amp; UPPER(TRIM(Table_People[[#This Row],[Surname]])) &amp; "|" &amp; UPPER(TRIM(Table_People[[#This Row],[Name]]))</f>
        <v>P-ENRIQUEZ|MARIANA</v>
      </c>
      <c r="B628" s="2" t="s">
        <v>4458</v>
      </c>
      <c r="C628" s="2" t="s">
        <v>20997</v>
      </c>
      <c r="D628" s="2"/>
      <c r="E628" s="2" t="s">
        <v>21445</v>
      </c>
      <c r="F628" s="2" t="s">
        <v>25</v>
      </c>
      <c r="G628" s="2" t="s">
        <v>6191</v>
      </c>
      <c r="H628" s="2"/>
      <c r="I628" s="2"/>
      <c r="J628" s="2">
        <v>1973</v>
      </c>
      <c r="K628" s="2"/>
      <c r="L628" s="2"/>
      <c r="M628" s="2"/>
      <c r="N628" s="2"/>
      <c r="O628" s="2"/>
      <c r="P628" s="2"/>
      <c r="Q628" s="2"/>
      <c r="R628" s="2" t="str">
        <f>IF(Table_People[[#This Row],[Surname]]="", Table_People[[#This Row],[Name]], Table_People[[#This Row],[Name]]&amp;", "&amp;Table_People[[#This Row],[Surname]])</f>
        <v>Mariana, Enriquez</v>
      </c>
      <c r="S628" s="2" t="str">
        <f>IF(Table_People[[#This Row],[Surname]]="", Table_People[[#This Row],[Name]], Table_People[[#This Row],[Surname]]&amp;", "&amp;Table_People[[#This Row],[Name]])</f>
        <v>Enriquez, Mariana</v>
      </c>
      <c r="T628" s="2" t="str">
        <f>IF(COUNTIFS(Table_People[Hash_ID],Table_People[[#This Row],[Hash_ID]])&gt;1,"Y","N")</f>
        <v>N</v>
      </c>
      <c r="U628" s="2"/>
    </row>
    <row r="629" spans="1:21" x14ac:dyDescent="0.35">
      <c r="A629" s="2" t="str">
        <f>"P-" &amp; UPPER(TRIM(Table_People[[#This Row],[Surname]])) &amp; "|" &amp; UPPER(TRIM(Table_People[[#This Row],[Name]]))</f>
        <v>P-ENRÍQUEZ|MARIANA</v>
      </c>
      <c r="B629" s="2" t="s">
        <v>4458</v>
      </c>
      <c r="C629" s="2" t="s">
        <v>5805</v>
      </c>
      <c r="D629" s="2"/>
      <c r="E629" s="2" t="s">
        <v>8288</v>
      </c>
      <c r="F629" s="2" t="s">
        <v>25</v>
      </c>
      <c r="G629" s="2" t="s">
        <v>249</v>
      </c>
      <c r="H629" s="2"/>
      <c r="I629" s="2"/>
      <c r="J629" s="2"/>
      <c r="K629" s="2"/>
      <c r="L629" s="2"/>
      <c r="M629" s="2"/>
      <c r="N629" s="2"/>
      <c r="O629" s="2"/>
      <c r="P629" s="2"/>
      <c r="Q629" s="2"/>
      <c r="R629" s="2" t="str">
        <f>IF(Table_People[[#This Row],[Surname]]="", Table_People[[#This Row],[Name]], Table_People[[#This Row],[Name]]&amp;", "&amp;Table_People[[#This Row],[Surname]])</f>
        <v>Mariana, Enríquez</v>
      </c>
      <c r="S629" s="2" t="str">
        <f>IF(Table_People[[#This Row],[Surname]]="", Table_People[[#This Row],[Name]], Table_People[[#This Row],[Surname]]&amp;", "&amp;Table_People[[#This Row],[Name]])</f>
        <v>Enríquez, Mariana</v>
      </c>
      <c r="T629" s="2" t="str">
        <f>IF(COUNTIFS(Table_People[Hash_ID],Table_People[[#This Row],[Hash_ID]])&gt;1,"Y","N")</f>
        <v>N</v>
      </c>
      <c r="U629" s="2"/>
    </row>
    <row r="630" spans="1:21" x14ac:dyDescent="0.35">
      <c r="A630" s="2" t="str">
        <f>"P-" &amp; UPPER(TRIM(Table_People[[#This Row],[Surname]])) &amp; "|" &amp; UPPER(TRIM(Table_People[[#This Row],[Name]]))</f>
        <v>P-ENSOR|JAMES</v>
      </c>
      <c r="B630" s="2" t="s">
        <v>191</v>
      </c>
      <c r="C630" s="2" t="s">
        <v>1794</v>
      </c>
      <c r="D630" s="2" t="s">
        <v>3126</v>
      </c>
      <c r="E630" s="2" t="s">
        <v>1452</v>
      </c>
      <c r="F630" s="2" t="s">
        <v>10</v>
      </c>
      <c r="G630" s="2" t="s">
        <v>840</v>
      </c>
      <c r="H630" s="2"/>
      <c r="I630" s="2"/>
      <c r="J630" s="2"/>
      <c r="K630" s="2"/>
      <c r="L630" s="2"/>
      <c r="M630" s="2"/>
      <c r="N630" s="2"/>
      <c r="O630" s="2"/>
      <c r="P630" s="2"/>
      <c r="Q630" s="2"/>
      <c r="R630" s="2" t="str">
        <f>IF(Table_People[[#This Row],[Surname]]="", Table_People[[#This Row],[Name]], Table_People[[#This Row],[Name]]&amp;", "&amp;Table_People[[#This Row],[Surname]])</f>
        <v>James, Ensor</v>
      </c>
      <c r="S630" s="2" t="str">
        <f>IF(Table_People[[#This Row],[Surname]]="", Table_People[[#This Row],[Name]], Table_People[[#This Row],[Surname]]&amp;", "&amp;Table_People[[#This Row],[Name]])</f>
        <v>Ensor, James</v>
      </c>
      <c r="T630" s="2" t="str">
        <f>IF(COUNTIFS(Table_People[Hash_ID],Table_People[[#This Row],[Hash_ID]])&gt;1,"Y","N")</f>
        <v>N</v>
      </c>
      <c r="U630" s="2"/>
    </row>
    <row r="631" spans="1:21" x14ac:dyDescent="0.35">
      <c r="A631" s="2" t="str">
        <f>"P-" &amp; UPPER(TRIM(Table_People[[#This Row],[Surname]])) &amp; "|" &amp; UPPER(TRIM(Table_People[[#This Row],[Name]]))</f>
        <v>P-EÖTVÖS|PÉTER</v>
      </c>
      <c r="B631" s="2" t="s">
        <v>1843</v>
      </c>
      <c r="C631" s="2" t="s">
        <v>12390</v>
      </c>
      <c r="D631" s="2" t="s">
        <v>12391</v>
      </c>
      <c r="E631" s="2" t="s">
        <v>12369</v>
      </c>
      <c r="F631" s="2" t="s">
        <v>10</v>
      </c>
      <c r="G631" s="2" t="s">
        <v>279</v>
      </c>
      <c r="H631" s="2"/>
      <c r="I631" s="2"/>
      <c r="J631" s="2"/>
      <c r="K631" s="2"/>
      <c r="L631" s="2"/>
      <c r="M631" s="2"/>
      <c r="N631" s="2"/>
      <c r="O631" s="2"/>
      <c r="P631" s="2"/>
      <c r="Q631" s="2"/>
      <c r="R631" s="2" t="str">
        <f>IF(Table_People[[#This Row],[Surname]]="", Table_People[[#This Row],[Name]], Table_People[[#This Row],[Name]]&amp;", "&amp;Table_People[[#This Row],[Surname]])</f>
        <v>Péter, Eötvös</v>
      </c>
      <c r="S631" s="2" t="str">
        <f>IF(Table_People[[#This Row],[Surname]]="", Table_People[[#This Row],[Name]], Table_People[[#This Row],[Surname]]&amp;", "&amp;Table_People[[#This Row],[Name]])</f>
        <v>Eötvös, Péter</v>
      </c>
      <c r="T631" s="2" t="str">
        <f>IF(COUNTIFS(Table_People[Hash_ID],Table_People[[#This Row],[Hash_ID]])&gt;1,"Y","N")</f>
        <v>N</v>
      </c>
      <c r="U631" s="2"/>
    </row>
    <row r="632" spans="1:21" x14ac:dyDescent="0.35">
      <c r="A632" s="2" t="str">
        <f>"P-" &amp; UPPER(TRIM(Table_People[[#This Row],[Surname]])) &amp; "|" &amp; UPPER(TRIM(Table_People[[#This Row],[Name]]))</f>
        <v>P-|EPICTETUS</v>
      </c>
      <c r="B632" s="2" t="s">
        <v>0</v>
      </c>
      <c r="C632" s="2"/>
      <c r="D632" s="2"/>
      <c r="E632" s="2" t="s">
        <v>37</v>
      </c>
      <c r="F632" s="2" t="s">
        <v>10</v>
      </c>
      <c r="G632" s="2" t="s">
        <v>117</v>
      </c>
      <c r="H632" s="2"/>
      <c r="I632" s="2"/>
      <c r="J632" s="2"/>
      <c r="K632" s="2"/>
      <c r="L632" s="2"/>
      <c r="M632" s="2"/>
      <c r="N632" s="2"/>
      <c r="O632" s="2"/>
      <c r="P632" s="2"/>
      <c r="Q632" s="2"/>
      <c r="R632" s="2" t="str">
        <f>IF(Table_People[[#This Row],[Surname]]="", Table_People[[#This Row],[Name]], Table_People[[#This Row],[Name]]&amp;", "&amp;Table_People[[#This Row],[Surname]])</f>
        <v>Epictetus</v>
      </c>
      <c r="S632" s="2" t="str">
        <f>IF(Table_People[[#This Row],[Surname]]="", Table_People[[#This Row],[Name]], Table_People[[#This Row],[Surname]]&amp;", "&amp;Table_People[[#This Row],[Name]])</f>
        <v>Epictetus</v>
      </c>
      <c r="T632" s="2" t="str">
        <f>IF(COUNTIFS(Table_People[Hash_ID],Table_People[[#This Row],[Hash_ID]])&gt;1,"Y","N")</f>
        <v>N</v>
      </c>
      <c r="U632" s="2"/>
    </row>
    <row r="633" spans="1:21" x14ac:dyDescent="0.35">
      <c r="A633" s="2" t="str">
        <f>"P-" &amp; UPPER(TRIM(Table_People[[#This Row],[Surname]])) &amp; "|" &amp; UPPER(TRIM(Table_People[[#This Row],[Name]]))</f>
        <v>P-|EPICURUS</v>
      </c>
      <c r="B633" s="2" t="s">
        <v>598</v>
      </c>
      <c r="C633" s="2"/>
      <c r="D633" s="2"/>
      <c r="E633" s="2" t="s">
        <v>37</v>
      </c>
      <c r="F633" s="2" t="s">
        <v>10</v>
      </c>
      <c r="G633" s="2" t="s">
        <v>117</v>
      </c>
      <c r="H633" s="2"/>
      <c r="I633" s="2"/>
      <c r="J633" s="2"/>
      <c r="K633" s="2"/>
      <c r="L633" s="2"/>
      <c r="M633" s="2"/>
      <c r="N633" s="2"/>
      <c r="O633" s="2"/>
      <c r="P633" s="2"/>
      <c r="Q633" s="2"/>
      <c r="R633" s="2" t="str">
        <f>IF(Table_People[[#This Row],[Surname]]="", Table_People[[#This Row],[Name]], Table_People[[#This Row],[Name]]&amp;", "&amp;Table_People[[#This Row],[Surname]])</f>
        <v>Epicurus</v>
      </c>
      <c r="S633" s="2" t="str">
        <f>IF(Table_People[[#This Row],[Surname]]="", Table_People[[#This Row],[Name]], Table_People[[#This Row],[Surname]]&amp;", "&amp;Table_People[[#This Row],[Name]])</f>
        <v>Epicurus</v>
      </c>
      <c r="T633" s="2" t="str">
        <f>IF(COUNTIFS(Table_People[Hash_ID],Table_People[[#This Row],[Hash_ID]])&gt;1,"Y","N")</f>
        <v>N</v>
      </c>
      <c r="U633" s="2"/>
    </row>
    <row r="634" spans="1:21" x14ac:dyDescent="0.35">
      <c r="A634" s="2" t="str">
        <f>"P-" &amp; UPPER(TRIM(Table_People[[#This Row],[Surname]])) &amp; "|" &amp; UPPER(TRIM(Table_People[[#This Row],[Name]]))</f>
        <v>P-ERICE|VICTOR</v>
      </c>
      <c r="B634" s="2" t="s">
        <v>451</v>
      </c>
      <c r="C634" s="2" t="s">
        <v>1206</v>
      </c>
      <c r="D634" s="2"/>
      <c r="E634" s="2" t="s">
        <v>1053</v>
      </c>
      <c r="F634" s="2" t="s">
        <v>10</v>
      </c>
      <c r="G634" s="2" t="s">
        <v>127</v>
      </c>
      <c r="H634" s="2"/>
      <c r="I634" s="2"/>
      <c r="J634" s="2"/>
      <c r="K634" s="2"/>
      <c r="L634" s="2"/>
      <c r="M634" s="2"/>
      <c r="N634" s="2"/>
      <c r="O634" s="2"/>
      <c r="P634" s="2"/>
      <c r="Q634" s="2"/>
      <c r="R634" s="2" t="str">
        <f>IF(Table_People[[#This Row],[Surname]]="", Table_People[[#This Row],[Name]], Table_People[[#This Row],[Name]]&amp;", "&amp;Table_People[[#This Row],[Surname]])</f>
        <v>Victor, Erice</v>
      </c>
      <c r="S634" s="2" t="str">
        <f>IF(Table_People[[#This Row],[Surname]]="", Table_People[[#This Row],[Name]], Table_People[[#This Row],[Surname]]&amp;", "&amp;Table_People[[#This Row],[Name]])</f>
        <v>Erice, Victor</v>
      </c>
      <c r="T634" s="2" t="str">
        <f>IF(COUNTIFS(Table_People[Hash_ID],Table_People[[#This Row],[Hash_ID]])&gt;1,"Y","N")</f>
        <v>N</v>
      </c>
      <c r="U634" s="2"/>
    </row>
    <row r="635" spans="1:21" x14ac:dyDescent="0.35">
      <c r="A635" s="2" t="str">
        <f>"P-" &amp; UPPER(TRIM(Table_People[[#This Row],[Surname]])) &amp; "|" &amp; UPPER(TRIM(Table_People[[#This Row],[Name]]))</f>
        <v>P-ERICKSON|STEVE</v>
      </c>
      <c r="B635" s="2" t="s">
        <v>6779</v>
      </c>
      <c r="C635" s="2" t="s">
        <v>6780</v>
      </c>
      <c r="D635" s="2"/>
      <c r="E635" s="2" t="s">
        <v>51</v>
      </c>
      <c r="F635" s="2" t="s">
        <v>10</v>
      </c>
      <c r="G635" s="2" t="s">
        <v>63</v>
      </c>
      <c r="H635" s="2"/>
      <c r="I635" s="2"/>
      <c r="J635" s="2"/>
      <c r="K635" s="2"/>
      <c r="L635" s="2"/>
      <c r="M635" s="2"/>
      <c r="N635" s="2"/>
      <c r="O635" s="2"/>
      <c r="P635" s="2"/>
      <c r="Q635" s="2"/>
      <c r="R635" s="2" t="str">
        <f>IF(Table_People[[#This Row],[Surname]]="", Table_People[[#This Row],[Name]], Table_People[[#This Row],[Name]]&amp;", "&amp;Table_People[[#This Row],[Surname]])</f>
        <v>Steve, Erickson</v>
      </c>
      <c r="S635" s="2" t="str">
        <f>IF(Table_People[[#This Row],[Surname]]="", Table_People[[#This Row],[Name]], Table_People[[#This Row],[Surname]]&amp;", "&amp;Table_People[[#This Row],[Name]])</f>
        <v>Erickson, Steve</v>
      </c>
      <c r="T635" s="2" t="str">
        <f>IF(COUNTIFS(Table_People[Hash_ID],Table_People[[#This Row],[Hash_ID]])&gt;1,"Y","N")</f>
        <v>N</v>
      </c>
      <c r="U635" s="2"/>
    </row>
    <row r="636" spans="1:21" x14ac:dyDescent="0.35">
      <c r="A636" s="2" t="str">
        <f>"P-" &amp; UPPER(TRIM(Table_People[[#This Row],[Surname]])) &amp; "|" &amp; UPPER(TRIM(Table_People[[#This Row],[Name]]))</f>
        <v>P-ERNAUX|ANNIE</v>
      </c>
      <c r="B636" s="2" t="s">
        <v>857</v>
      </c>
      <c r="C636" s="2" t="s">
        <v>5814</v>
      </c>
      <c r="D636" s="2"/>
      <c r="E636" s="2" t="s">
        <v>10667</v>
      </c>
      <c r="F636" s="2" t="s">
        <v>25</v>
      </c>
      <c r="G636" s="2" t="s">
        <v>15</v>
      </c>
      <c r="H636" s="2"/>
      <c r="I636" s="2"/>
      <c r="J636" s="2"/>
      <c r="K636" s="2"/>
      <c r="L636" s="2"/>
      <c r="M636" s="2"/>
      <c r="N636" s="2"/>
      <c r="O636" s="2"/>
      <c r="P636" s="2"/>
      <c r="Q636" s="2"/>
      <c r="R636" s="2" t="str">
        <f>IF(Table_People[[#This Row],[Surname]]="", Table_People[[#This Row],[Name]], Table_People[[#This Row],[Name]]&amp;", "&amp;Table_People[[#This Row],[Surname]])</f>
        <v>Annie, Ernaux</v>
      </c>
      <c r="S636" s="2" t="str">
        <f>IF(Table_People[[#This Row],[Surname]]="", Table_People[[#This Row],[Name]], Table_People[[#This Row],[Surname]]&amp;", "&amp;Table_People[[#This Row],[Name]])</f>
        <v>Ernaux, Annie</v>
      </c>
      <c r="T636" s="2" t="str">
        <f>IF(COUNTIFS(Table_People[Hash_ID],Table_People[[#This Row],[Hash_ID]])&gt;1,"Y","N")</f>
        <v>N</v>
      </c>
      <c r="U636" s="2"/>
    </row>
    <row r="637" spans="1:21" x14ac:dyDescent="0.35">
      <c r="A637" s="2" t="str">
        <f>"P-" &amp; UPPER(TRIM(Table_People[[#This Row],[Surname]])) &amp; "|" &amp; UPPER(TRIM(Table_People[[#This Row],[Name]]))</f>
        <v>P-ERNST|MAX</v>
      </c>
      <c r="B637" s="2" t="s">
        <v>685</v>
      </c>
      <c r="C637" s="2" t="s">
        <v>813</v>
      </c>
      <c r="D637" s="2"/>
      <c r="E637" s="2" t="s">
        <v>1400</v>
      </c>
      <c r="F637" s="2" t="s">
        <v>10</v>
      </c>
      <c r="G637" s="2" t="s">
        <v>38</v>
      </c>
      <c r="H637" s="2"/>
      <c r="I637" s="2"/>
      <c r="J637" s="2"/>
      <c r="K637" s="2"/>
      <c r="L637" s="2"/>
      <c r="M637" s="2"/>
      <c r="N637" s="2"/>
      <c r="O637" s="2"/>
      <c r="P637" s="2"/>
      <c r="Q637" s="2"/>
      <c r="R637" s="2" t="str">
        <f>IF(Table_People[[#This Row],[Surname]]="", Table_People[[#This Row],[Name]], Table_People[[#This Row],[Name]]&amp;", "&amp;Table_People[[#This Row],[Surname]])</f>
        <v>Max, Ernst</v>
      </c>
      <c r="S637" s="2" t="str">
        <f>IF(Table_People[[#This Row],[Surname]]="", Table_People[[#This Row],[Name]], Table_People[[#This Row],[Surname]]&amp;", "&amp;Table_People[[#This Row],[Name]])</f>
        <v>Ernst, Max</v>
      </c>
      <c r="T637" s="2" t="str">
        <f>IF(COUNTIFS(Table_People[Hash_ID],Table_People[[#This Row],[Hash_ID]])&gt;1,"Y","N")</f>
        <v>N</v>
      </c>
      <c r="U637" s="2"/>
    </row>
    <row r="638" spans="1:21" x14ac:dyDescent="0.35">
      <c r="A638" s="2" t="str">
        <f>"P-" &amp; UPPER(TRIM(Table_People[[#This Row],[Surname]])) &amp; "|" &amp; UPPER(TRIM(Table_People[[#This Row],[Name]]))</f>
        <v>P-ERPENBECK|JENNY</v>
      </c>
      <c r="B638" s="2" t="s">
        <v>1489</v>
      </c>
      <c r="C638" s="2" t="s">
        <v>20922</v>
      </c>
      <c r="D638" s="2"/>
      <c r="E638" s="2" t="s">
        <v>21395</v>
      </c>
      <c r="F638" s="2" t="s">
        <v>25</v>
      </c>
      <c r="G638" s="2" t="s">
        <v>38</v>
      </c>
      <c r="H638" s="2">
        <v>12</v>
      </c>
      <c r="I638" s="2" t="s">
        <v>21467</v>
      </c>
      <c r="J638" s="2">
        <v>1967</v>
      </c>
      <c r="K638" s="2"/>
      <c r="L638" s="2"/>
      <c r="M638" s="2"/>
      <c r="N638" s="2"/>
      <c r="O638" s="2"/>
      <c r="P638" s="2"/>
      <c r="Q638" s="2"/>
      <c r="R638" s="2" t="str">
        <f>IF(Table_People[[#This Row],[Surname]]="", Table_People[[#This Row],[Name]], Table_People[[#This Row],[Name]]&amp;", "&amp;Table_People[[#This Row],[Surname]])</f>
        <v>Jenny, Erpenbeck</v>
      </c>
      <c r="S638" s="2" t="str">
        <f>IF(Table_People[[#This Row],[Surname]]="", Table_People[[#This Row],[Name]], Table_People[[#This Row],[Surname]]&amp;", "&amp;Table_People[[#This Row],[Name]])</f>
        <v>Erpenbeck, Jenny</v>
      </c>
      <c r="T638" s="2" t="str">
        <f>IF(COUNTIFS(Table_People[Hash_ID],Table_People[[#This Row],[Hash_ID]])&gt;1,"Y","N")</f>
        <v>N</v>
      </c>
      <c r="U638" s="2"/>
    </row>
    <row r="639" spans="1:21" ht="29" x14ac:dyDescent="0.35">
      <c r="A639" s="2" t="str">
        <f>"P-" &amp; UPPER(TRIM(Table_People[[#This Row],[Surname]])) &amp; "|" &amp; UPPER(TRIM(Table_People[[#This Row],[Name]]))</f>
        <v>P-ESCHER|M.C.</v>
      </c>
      <c r="B639" s="2" t="s">
        <v>12141</v>
      </c>
      <c r="C639" s="2" t="s">
        <v>12142</v>
      </c>
      <c r="D639" s="2" t="s">
        <v>12143</v>
      </c>
      <c r="E639" s="2" t="s">
        <v>12144</v>
      </c>
      <c r="F639" s="2" t="s">
        <v>10</v>
      </c>
      <c r="G639" s="2" t="s">
        <v>48</v>
      </c>
      <c r="H639" s="2"/>
      <c r="I639" s="2"/>
      <c r="J639" s="2"/>
      <c r="K639" s="2"/>
      <c r="L639" s="2"/>
      <c r="M639" s="2"/>
      <c r="N639" s="2"/>
      <c r="O639" s="2"/>
      <c r="P639" s="2"/>
      <c r="Q639" s="2"/>
      <c r="R639" s="2" t="str">
        <f>IF(Table_People[[#This Row],[Surname]]="", Table_People[[#This Row],[Name]], Table_People[[#This Row],[Name]]&amp;", "&amp;Table_People[[#This Row],[Surname]])</f>
        <v>M.C., Escher</v>
      </c>
      <c r="S639" s="2" t="str">
        <f>IF(Table_People[[#This Row],[Surname]]="", Table_People[[#This Row],[Name]], Table_People[[#This Row],[Surname]]&amp;", "&amp;Table_People[[#This Row],[Name]])</f>
        <v>Escher, M.C.</v>
      </c>
      <c r="T639" s="2" t="str">
        <f>IF(COUNTIFS(Table_People[Hash_ID],Table_People[[#This Row],[Hash_ID]])&gt;1,"Y","N")</f>
        <v>N</v>
      </c>
      <c r="U639" s="2"/>
    </row>
    <row r="640" spans="1:21" x14ac:dyDescent="0.35">
      <c r="A640" s="2" t="str">
        <f>"P-" &amp; UPPER(TRIM(Table_People[[#This Row],[Surname]])) &amp; "|" &amp; UPPER(TRIM(Table_People[[#This Row],[Name]]))</f>
        <v>P-ESHLEMAN|CLAYTON</v>
      </c>
      <c r="B640" s="2" t="s">
        <v>6187</v>
      </c>
      <c r="C640" s="2" t="s">
        <v>6188</v>
      </c>
      <c r="D640" s="2"/>
      <c r="E640" s="2" t="s">
        <v>10764</v>
      </c>
      <c r="F640" s="2" t="s">
        <v>10</v>
      </c>
      <c r="G640" s="2" t="s">
        <v>63</v>
      </c>
      <c r="H640" s="2"/>
      <c r="I640" s="2"/>
      <c r="J640" s="2"/>
      <c r="K640" s="2"/>
      <c r="L640" s="2"/>
      <c r="M640" s="2"/>
      <c r="N640" s="2"/>
      <c r="O640" s="2"/>
      <c r="P640" s="2"/>
      <c r="Q640" s="2"/>
      <c r="R640" s="2" t="str">
        <f>IF(Table_People[[#This Row],[Surname]]="", Table_People[[#This Row],[Name]], Table_People[[#This Row],[Name]]&amp;", "&amp;Table_People[[#This Row],[Surname]])</f>
        <v>Clayton, Eshleman</v>
      </c>
      <c r="S640" s="2" t="str">
        <f>IF(Table_People[[#This Row],[Surname]]="", Table_People[[#This Row],[Name]], Table_People[[#This Row],[Surname]]&amp;", "&amp;Table_People[[#This Row],[Name]])</f>
        <v>Eshleman, Clayton</v>
      </c>
      <c r="T640" s="2" t="str">
        <f>IF(COUNTIFS(Table_People[Hash_ID],Table_People[[#This Row],[Hash_ID]])&gt;1,"Y","N")</f>
        <v>N</v>
      </c>
      <c r="U640" s="2"/>
    </row>
    <row r="641" spans="1:21" x14ac:dyDescent="0.35">
      <c r="A641" s="2" t="str">
        <f>"P-" &amp; UPPER(TRIM(Table_People[[#This Row],[Surname]])) &amp; "|" &amp; UPPER(TRIM(Table_People[[#This Row],[Name]]))</f>
        <v>P-ESKIL WINGE|MÅRTEN</v>
      </c>
      <c r="B641" s="2" t="s">
        <v>3167</v>
      </c>
      <c r="C641" s="2" t="s">
        <v>3168</v>
      </c>
      <c r="D641" s="2"/>
      <c r="E641" s="2" t="s">
        <v>1389</v>
      </c>
      <c r="F641" s="2" t="s">
        <v>10</v>
      </c>
      <c r="G641" s="2" t="s">
        <v>42</v>
      </c>
      <c r="H641" s="2"/>
      <c r="I641" s="2"/>
      <c r="J641" s="2"/>
      <c r="K641" s="2"/>
      <c r="L641" s="2"/>
      <c r="M641" s="2"/>
      <c r="N641" s="2"/>
      <c r="O641" s="2"/>
      <c r="P641" s="2"/>
      <c r="Q641" s="2"/>
      <c r="R641" s="2" t="str">
        <f>IF(Table_People[[#This Row],[Surname]]="", Table_People[[#This Row],[Name]], Table_People[[#This Row],[Name]]&amp;", "&amp;Table_People[[#This Row],[Surname]])</f>
        <v>Mårten, Eskil Winge</v>
      </c>
      <c r="S641" s="2" t="str">
        <f>IF(Table_People[[#This Row],[Surname]]="", Table_People[[#This Row],[Name]], Table_People[[#This Row],[Surname]]&amp;", "&amp;Table_People[[#This Row],[Name]])</f>
        <v>Eskil Winge, Mårten</v>
      </c>
      <c r="T641" s="2" t="str">
        <f>IF(COUNTIFS(Table_People[Hash_ID],Table_People[[#This Row],[Hash_ID]])&gt;1,"Y","N")</f>
        <v>N</v>
      </c>
      <c r="U641" s="2"/>
    </row>
    <row r="642" spans="1:21" x14ac:dyDescent="0.35">
      <c r="A642" s="2" t="str">
        <f>"P-" &amp; UPPER(TRIM(Table_People[[#This Row],[Surname]])) &amp; "|" &amp; UPPER(TRIM(Table_People[[#This Row],[Name]]))</f>
        <v>P-ESPOSITO|ROBERTO</v>
      </c>
      <c r="B642" s="2" t="s">
        <v>393</v>
      </c>
      <c r="C642" s="2" t="s">
        <v>755</v>
      </c>
      <c r="D642" s="2"/>
      <c r="E642" s="2" t="s">
        <v>37</v>
      </c>
      <c r="F642" s="2" t="s">
        <v>10</v>
      </c>
      <c r="G642" s="2" t="s">
        <v>87</v>
      </c>
      <c r="H642" s="2"/>
      <c r="I642" s="2"/>
      <c r="J642" s="2"/>
      <c r="K642" s="2"/>
      <c r="L642" s="2"/>
      <c r="M642" s="2"/>
      <c r="N642" s="2"/>
      <c r="O642" s="2"/>
      <c r="P642" s="2"/>
      <c r="Q642" s="2"/>
      <c r="R642" s="2" t="str">
        <f>IF(Table_People[[#This Row],[Surname]]="", Table_People[[#This Row],[Name]], Table_People[[#This Row],[Name]]&amp;", "&amp;Table_People[[#This Row],[Surname]])</f>
        <v>Roberto, Esposito</v>
      </c>
      <c r="S642" s="2" t="str">
        <f>IF(Table_People[[#This Row],[Surname]]="", Table_People[[#This Row],[Name]], Table_People[[#This Row],[Surname]]&amp;", "&amp;Table_People[[#This Row],[Name]])</f>
        <v>Esposito, Roberto</v>
      </c>
      <c r="T642" s="2" t="str">
        <f>IF(COUNTIFS(Table_People[Hash_ID],Table_People[[#This Row],[Hash_ID]])&gt;1,"Y","N")</f>
        <v>N</v>
      </c>
      <c r="U642" s="2"/>
    </row>
    <row r="643" spans="1:21" x14ac:dyDescent="0.35">
      <c r="A643" s="2" t="str">
        <f>"P-" &amp; UPPER(TRIM(Table_People[[#This Row],[Surname]])) &amp; "|" &amp; UPPER(TRIM(Table_People[[#This Row],[Name]]))</f>
        <v>P-|EURIPIDES</v>
      </c>
      <c r="B643" s="2" t="s">
        <v>120</v>
      </c>
      <c r="C643" s="2"/>
      <c r="D643" s="2"/>
      <c r="E643" s="2" t="s">
        <v>121</v>
      </c>
      <c r="F643" s="2" t="s">
        <v>10</v>
      </c>
      <c r="G643" s="2" t="s">
        <v>117</v>
      </c>
      <c r="H643" s="2"/>
      <c r="I643" s="2"/>
      <c r="J643" s="2"/>
      <c r="K643" s="2"/>
      <c r="L643" s="2"/>
      <c r="M643" s="2"/>
      <c r="N643" s="2"/>
      <c r="O643" s="2"/>
      <c r="P643" s="2"/>
      <c r="Q643" s="2"/>
      <c r="R643" s="2" t="str">
        <f>IF(Table_People[[#This Row],[Surname]]="", Table_People[[#This Row],[Name]], Table_People[[#This Row],[Name]]&amp;", "&amp;Table_People[[#This Row],[Surname]])</f>
        <v>Euripides</v>
      </c>
      <c r="S643" s="2" t="str">
        <f>IF(Table_People[[#This Row],[Surname]]="", Table_People[[#This Row],[Name]], Table_People[[#This Row],[Surname]]&amp;", "&amp;Table_People[[#This Row],[Name]])</f>
        <v>Euripides</v>
      </c>
      <c r="T643" s="2" t="str">
        <f>IF(COUNTIFS(Table_People[Hash_ID],Table_People[[#This Row],[Hash_ID]])&gt;1,"Y","N")</f>
        <v>N</v>
      </c>
      <c r="U643" s="2"/>
    </row>
    <row r="644" spans="1:21" x14ac:dyDescent="0.35">
      <c r="A644" s="2" t="str">
        <f>"P-" &amp; UPPER(TRIM(Table_People[[#This Row],[Surname]])) &amp; "|" &amp; UPPER(TRIM(Table_People[[#This Row],[Name]]))</f>
        <v>P-EVARISTO|BERNARDINE</v>
      </c>
      <c r="B644" s="2" t="s">
        <v>11021</v>
      </c>
      <c r="C644" s="2" t="s">
        <v>11022</v>
      </c>
      <c r="D644" s="2"/>
      <c r="E644" s="2" t="s">
        <v>10788</v>
      </c>
      <c r="F644" s="2" t="s">
        <v>25</v>
      </c>
      <c r="G644" s="2" t="s">
        <v>91</v>
      </c>
      <c r="H644" s="2"/>
      <c r="I644" s="2"/>
      <c r="J644" s="2"/>
      <c r="K644" s="2"/>
      <c r="L644" s="2"/>
      <c r="M644" s="2"/>
      <c r="N644" s="2"/>
      <c r="O644" s="2"/>
      <c r="P644" s="2"/>
      <c r="Q644" s="2"/>
      <c r="R644" s="2" t="str">
        <f>IF(Table_People[[#This Row],[Surname]]="", Table_People[[#This Row],[Name]], Table_People[[#This Row],[Name]]&amp;", "&amp;Table_People[[#This Row],[Surname]])</f>
        <v>Bernardine, Evaristo</v>
      </c>
      <c r="S644" s="2" t="str">
        <f>IF(Table_People[[#This Row],[Surname]]="", Table_People[[#This Row],[Name]], Table_People[[#This Row],[Surname]]&amp;", "&amp;Table_People[[#This Row],[Name]])</f>
        <v>Evaristo, Bernardine</v>
      </c>
      <c r="T644" s="2" t="str">
        <f>IF(COUNTIFS(Table_People[Hash_ID],Table_People[[#This Row],[Hash_ID]])&gt;1,"Y","N")</f>
        <v>N</v>
      </c>
      <c r="U644" s="2"/>
    </row>
    <row r="645" spans="1:21" x14ac:dyDescent="0.35">
      <c r="A645" s="2" t="str">
        <f>"P-" &amp; UPPER(TRIM(Table_People[[#This Row],[Surname]])) &amp; "|" &amp; UPPER(TRIM(Table_People[[#This Row],[Name]]))</f>
        <v>P-EVENSON|BRIAN</v>
      </c>
      <c r="B645" s="2" t="s">
        <v>6831</v>
      </c>
      <c r="C645" s="2" t="s">
        <v>6832</v>
      </c>
      <c r="D645" s="2"/>
      <c r="E645" s="2" t="s">
        <v>10751</v>
      </c>
      <c r="F645" s="2" t="s">
        <v>10</v>
      </c>
      <c r="G645" s="2" t="s">
        <v>63</v>
      </c>
      <c r="H645" s="2"/>
      <c r="I645" s="2"/>
      <c r="J645" s="2"/>
      <c r="K645" s="2"/>
      <c r="L645" s="2"/>
      <c r="M645" s="2"/>
      <c r="N645" s="2"/>
      <c r="O645" s="2"/>
      <c r="P645" s="2"/>
      <c r="Q645" s="2"/>
      <c r="R645" s="2" t="str">
        <f>IF(Table_People[[#This Row],[Surname]]="", Table_People[[#This Row],[Name]], Table_People[[#This Row],[Name]]&amp;", "&amp;Table_People[[#This Row],[Surname]])</f>
        <v>Brian, Evenson</v>
      </c>
      <c r="S645" s="2" t="str">
        <f>IF(Table_People[[#This Row],[Surname]]="", Table_People[[#This Row],[Name]], Table_People[[#This Row],[Surname]]&amp;", "&amp;Table_People[[#This Row],[Name]])</f>
        <v>Evenson, Brian</v>
      </c>
      <c r="T645" s="2" t="str">
        <f>IF(COUNTIFS(Table_People[Hash_ID],Table_People[[#This Row],[Hash_ID]])&gt;1,"Y","N")</f>
        <v>N</v>
      </c>
      <c r="U645" s="2"/>
    </row>
    <row r="646" spans="1:21" x14ac:dyDescent="0.35">
      <c r="A646" s="2" t="str">
        <f>"P-" &amp; UPPER(TRIM(Table_People[[#This Row],[Surname]])) &amp; "|" &amp; UPPER(TRIM(Table_People[[#This Row],[Name]]))</f>
        <v>P-EVERETT MILLAIS|JOHN</v>
      </c>
      <c r="B646" s="2" t="s">
        <v>235</v>
      </c>
      <c r="C646" s="2" t="s">
        <v>3138</v>
      </c>
      <c r="D646" s="2" t="s">
        <v>2999</v>
      </c>
      <c r="E646" s="2" t="s">
        <v>1736</v>
      </c>
      <c r="F646" s="2" t="s">
        <v>10</v>
      </c>
      <c r="G646" s="2" t="s">
        <v>91</v>
      </c>
      <c r="H646" s="2"/>
      <c r="I646" s="2"/>
      <c r="J646" s="2"/>
      <c r="K646" s="2"/>
      <c r="L646" s="2"/>
      <c r="M646" s="2"/>
      <c r="N646" s="2"/>
      <c r="O646" s="2"/>
      <c r="P646" s="2"/>
      <c r="Q646" s="2"/>
      <c r="R646" s="2" t="str">
        <f>IF(Table_People[[#This Row],[Surname]]="", Table_People[[#This Row],[Name]], Table_People[[#This Row],[Name]]&amp;", "&amp;Table_People[[#This Row],[Surname]])</f>
        <v>John, Everett Millais</v>
      </c>
      <c r="S646" s="2" t="str">
        <f>IF(Table_People[[#This Row],[Surname]]="", Table_People[[#This Row],[Name]], Table_People[[#This Row],[Surname]]&amp;", "&amp;Table_People[[#This Row],[Name]])</f>
        <v>Everett Millais, John</v>
      </c>
      <c r="T646" s="2" t="str">
        <f>IF(COUNTIFS(Table_People[Hash_ID],Table_People[[#This Row],[Hash_ID]])&gt;1,"Y","N")</f>
        <v>N</v>
      </c>
      <c r="U646" s="2"/>
    </row>
    <row r="647" spans="1:21" ht="29" x14ac:dyDescent="0.35">
      <c r="A647" s="2" t="str">
        <f>"P-" &amp; UPPER(TRIM(Table_People[[#This Row],[Surname]])) &amp; "|" &amp; UPPER(TRIM(Table_People[[#This Row],[Name]]))</f>
        <v>P-EVERETT|PERCIVAL</v>
      </c>
      <c r="B647" s="2" t="s">
        <v>21006</v>
      </c>
      <c r="C647" s="2" t="s">
        <v>21007</v>
      </c>
      <c r="D647" s="2"/>
      <c r="E647" s="2" t="s">
        <v>21451</v>
      </c>
      <c r="F647" s="2" t="s">
        <v>10</v>
      </c>
      <c r="G647" s="2" t="s">
        <v>63</v>
      </c>
      <c r="H647" s="2">
        <v>22</v>
      </c>
      <c r="I647" s="2" t="s">
        <v>21470</v>
      </c>
      <c r="J647" s="2">
        <v>1956</v>
      </c>
      <c r="K647" s="2"/>
      <c r="L647" s="2"/>
      <c r="M647" s="2"/>
      <c r="N647" s="2"/>
      <c r="O647" s="2"/>
      <c r="P647" s="2"/>
      <c r="Q647" s="2"/>
      <c r="R647" s="2" t="str">
        <f>IF(Table_People[[#This Row],[Surname]]="", Table_People[[#This Row],[Name]], Table_People[[#This Row],[Name]]&amp;", "&amp;Table_People[[#This Row],[Surname]])</f>
        <v>Percival, Everett</v>
      </c>
      <c r="S647" s="2" t="str">
        <f>IF(Table_People[[#This Row],[Surname]]="", Table_People[[#This Row],[Name]], Table_People[[#This Row],[Surname]]&amp;", "&amp;Table_People[[#This Row],[Name]])</f>
        <v>Everett, Percival</v>
      </c>
      <c r="T647" s="2" t="str">
        <f>IF(COUNTIFS(Table_People[Hash_ID],Table_People[[#This Row],[Hash_ID]])&gt;1,"Y","N")</f>
        <v>N</v>
      </c>
      <c r="U647" s="2"/>
    </row>
    <row r="648" spans="1:21" x14ac:dyDescent="0.35">
      <c r="A648" s="2" t="str">
        <f>"P-" &amp; UPPER(TRIM(Table_People[[#This Row],[Surname]])) &amp; "|" &amp; UPPER(TRIM(Table_People[[#This Row],[Name]]))</f>
        <v>P-EWERS|HANNS HEINZ</v>
      </c>
      <c r="B648" s="2" t="s">
        <v>2417</v>
      </c>
      <c r="C648" s="2" t="s">
        <v>2418</v>
      </c>
      <c r="D648" s="2"/>
      <c r="E648" s="2" t="s">
        <v>3273</v>
      </c>
      <c r="F648" s="2" t="s">
        <v>10</v>
      </c>
      <c r="G648" s="2" t="s">
        <v>38</v>
      </c>
      <c r="H648" s="2"/>
      <c r="I648" s="2"/>
      <c r="J648" s="2"/>
      <c r="K648" s="2"/>
      <c r="L648" s="2"/>
      <c r="M648" s="2"/>
      <c r="N648" s="2"/>
      <c r="O648" s="2"/>
      <c r="P648" s="2"/>
      <c r="Q648" s="2"/>
      <c r="R648" s="2" t="str">
        <f>IF(Table_People[[#This Row],[Surname]]="", Table_People[[#This Row],[Name]], Table_People[[#This Row],[Name]]&amp;", "&amp;Table_People[[#This Row],[Surname]])</f>
        <v>Hanns Heinz, Ewers</v>
      </c>
      <c r="S648" s="2" t="str">
        <f>IF(Table_People[[#This Row],[Surname]]="", Table_People[[#This Row],[Name]], Table_People[[#This Row],[Surname]]&amp;", "&amp;Table_People[[#This Row],[Name]])</f>
        <v>Ewers, Hanns Heinz</v>
      </c>
      <c r="T648" s="2" t="str">
        <f>IF(COUNTIFS(Table_People[Hash_ID],Table_People[[#This Row],[Hash_ID]])&gt;1,"Y","N")</f>
        <v>N</v>
      </c>
      <c r="U648" s="2"/>
    </row>
    <row r="649" spans="1:21" x14ac:dyDescent="0.35">
      <c r="A649" s="2" t="str">
        <f>"P-" &amp; UPPER(TRIM(Table_People[[#This Row],[Surname]])) &amp; "|" &amp; UPPER(TRIM(Table_People[[#This Row],[Name]]))</f>
        <v>P-EYAL|SHARON</v>
      </c>
      <c r="B649" s="2" t="s">
        <v>12727</v>
      </c>
      <c r="C649" s="2" t="s">
        <v>12728</v>
      </c>
      <c r="D649" s="2" t="s">
        <v>12729</v>
      </c>
      <c r="E649" s="2" t="s">
        <v>12566</v>
      </c>
      <c r="F649" s="2" t="s">
        <v>25</v>
      </c>
      <c r="G649" s="2" t="s">
        <v>493</v>
      </c>
      <c r="H649" s="2"/>
      <c r="I649" s="2"/>
      <c r="J649" s="2"/>
      <c r="K649" s="2"/>
      <c r="L649" s="2"/>
      <c r="M649" s="2"/>
      <c r="N649" s="2"/>
      <c r="O649" s="2"/>
      <c r="P649" s="2"/>
      <c r="Q649" s="2"/>
      <c r="R649" s="2" t="str">
        <f>IF(Table_People[[#This Row],[Surname]]="", Table_People[[#This Row],[Name]], Table_People[[#This Row],[Name]]&amp;", "&amp;Table_People[[#This Row],[Surname]])</f>
        <v>Sharon, Eyal</v>
      </c>
      <c r="S649" s="2" t="str">
        <f>IF(Table_People[[#This Row],[Surname]]="", Table_People[[#This Row],[Name]], Table_People[[#This Row],[Surname]]&amp;", "&amp;Table_People[[#This Row],[Name]])</f>
        <v>Eyal, Sharon</v>
      </c>
      <c r="T649" s="2" t="str">
        <f>IF(COUNTIFS(Table_People[Hash_ID],Table_People[[#This Row],[Hash_ID]])&gt;1,"Y","N")</f>
        <v>N</v>
      </c>
      <c r="U649" s="2"/>
    </row>
    <row r="650" spans="1:21" ht="29" x14ac:dyDescent="0.35">
      <c r="A650" s="2" t="str">
        <f>"P-" &amp; UPPER(TRIM(Table_People[[#This Row],[Surname]])) &amp; "|" &amp; UPPER(TRIM(Table_People[[#This Row],[Name]]))</f>
        <v>P-FAAS|HORST</v>
      </c>
      <c r="B650" s="2" t="s">
        <v>20769</v>
      </c>
      <c r="C650" s="2" t="s">
        <v>20770</v>
      </c>
      <c r="D650" s="2"/>
      <c r="E650" s="2" t="s">
        <v>21241</v>
      </c>
      <c r="F650" s="2" t="s">
        <v>10</v>
      </c>
      <c r="G650" s="2" t="s">
        <v>38</v>
      </c>
      <c r="H650" s="2">
        <v>28</v>
      </c>
      <c r="I650" s="2" t="s">
        <v>20995</v>
      </c>
      <c r="J650" s="2">
        <v>1933</v>
      </c>
      <c r="K650" s="2"/>
      <c r="L650" s="2"/>
      <c r="M650" s="2">
        <v>10</v>
      </c>
      <c r="N650" s="2" t="s">
        <v>954</v>
      </c>
      <c r="O650" s="2">
        <v>2012</v>
      </c>
      <c r="P650" s="2"/>
      <c r="Q650" s="2"/>
      <c r="R650" s="2" t="str">
        <f>IF(Table_People[[#This Row],[Surname]]="", Table_People[[#This Row],[Name]], Table_People[[#This Row],[Name]]&amp;", "&amp;Table_People[[#This Row],[Surname]])</f>
        <v>Horst, Faas</v>
      </c>
      <c r="S650" s="2" t="str">
        <f>IF(Table_People[[#This Row],[Surname]]="", Table_People[[#This Row],[Name]], Table_People[[#This Row],[Surname]]&amp;", "&amp;Table_People[[#This Row],[Name]])</f>
        <v>Faas, Horst</v>
      </c>
      <c r="T650" s="2" t="str">
        <f>IF(COUNTIFS(Table_People[Hash_ID],Table_People[[#This Row],[Hash_ID]])&gt;1,"Y","N")</f>
        <v>N</v>
      </c>
      <c r="U650" s="2"/>
    </row>
    <row r="651" spans="1:21" x14ac:dyDescent="0.35">
      <c r="A651" s="2" t="str">
        <f>"P-" &amp; UPPER(TRIM(Table_People[[#This Row],[Surname]])) &amp; "|" &amp; UPPER(TRIM(Table_People[[#This Row],[Name]]))</f>
        <v>P-FABER|MICHEL</v>
      </c>
      <c r="B651" s="2" t="s">
        <v>561</v>
      </c>
      <c r="C651" s="2" t="s">
        <v>6764</v>
      </c>
      <c r="D651" s="2"/>
      <c r="E651" s="2" t="s">
        <v>51</v>
      </c>
      <c r="F651" s="2" t="s">
        <v>10</v>
      </c>
      <c r="G651" s="2" t="s">
        <v>10911</v>
      </c>
      <c r="H651" s="2"/>
      <c r="I651" s="2"/>
      <c r="J651" s="2"/>
      <c r="K651" s="2"/>
      <c r="L651" s="2"/>
      <c r="M651" s="2"/>
      <c r="N651" s="2"/>
      <c r="O651" s="2"/>
      <c r="P651" s="2"/>
      <c r="Q651" s="2"/>
      <c r="R651" s="2" t="str">
        <f>IF(Table_People[[#This Row],[Surname]]="", Table_People[[#This Row],[Name]], Table_People[[#This Row],[Name]]&amp;", "&amp;Table_People[[#This Row],[Surname]])</f>
        <v>Michel, Faber</v>
      </c>
      <c r="S651" s="2" t="str">
        <f>IF(Table_People[[#This Row],[Surname]]="", Table_People[[#This Row],[Name]], Table_People[[#This Row],[Surname]]&amp;", "&amp;Table_People[[#This Row],[Name]])</f>
        <v>Faber, Michel</v>
      </c>
      <c r="T651" s="2" t="str">
        <f>IF(COUNTIFS(Table_People[Hash_ID],Table_People[[#This Row],[Hash_ID]])&gt;1,"Y","N")</f>
        <v>N</v>
      </c>
      <c r="U651" s="2"/>
    </row>
    <row r="652" spans="1:21" ht="29" x14ac:dyDescent="0.35">
      <c r="A652" s="2" t="str">
        <f>"P-" &amp; UPPER(TRIM(Table_People[[#This Row],[Surname]])) &amp; "|" &amp; UPPER(TRIM(Table_People[[#This Row],[Name]]))</f>
        <v>P-FABRE|JAN</v>
      </c>
      <c r="B652" s="2" t="s">
        <v>1576</v>
      </c>
      <c r="C652" s="2" t="s">
        <v>12748</v>
      </c>
      <c r="D652" s="2" t="s">
        <v>12749</v>
      </c>
      <c r="E652" s="2" t="s">
        <v>12750</v>
      </c>
      <c r="F652" s="2" t="s">
        <v>10</v>
      </c>
      <c r="G652" s="2" t="s">
        <v>840</v>
      </c>
      <c r="H652" s="2"/>
      <c r="I652" s="2"/>
      <c r="J652" s="2"/>
      <c r="K652" s="2"/>
      <c r="L652" s="2"/>
      <c r="M652" s="2"/>
      <c r="N652" s="2"/>
      <c r="O652" s="2"/>
      <c r="P652" s="2"/>
      <c r="Q652" s="2"/>
      <c r="R652" s="2" t="str">
        <f>IF(Table_People[[#This Row],[Surname]]="", Table_People[[#This Row],[Name]], Table_People[[#This Row],[Name]]&amp;", "&amp;Table_People[[#This Row],[Surname]])</f>
        <v>Jan, Fabre</v>
      </c>
      <c r="S652" s="2" t="str">
        <f>IF(Table_People[[#This Row],[Surname]]="", Table_People[[#This Row],[Name]], Table_People[[#This Row],[Surname]]&amp;", "&amp;Table_People[[#This Row],[Name]])</f>
        <v>Fabre, Jan</v>
      </c>
      <c r="T652" s="2" t="str">
        <f>IF(COUNTIFS(Table_People[Hash_ID],Table_People[[#This Row],[Hash_ID]])&gt;1,"Y","N")</f>
        <v>N</v>
      </c>
      <c r="U652" s="2"/>
    </row>
    <row r="653" spans="1:21" ht="29" x14ac:dyDescent="0.35">
      <c r="A653" s="2" t="str">
        <f>"P-" &amp; UPPER(TRIM(Table_People[[#This Row],[Surname]])) &amp; "|" &amp; UPPER(TRIM(Table_People[[#This Row],[Name]]))</f>
        <v>P-FAIVRE|ANTOINE</v>
      </c>
      <c r="B653" s="2" t="s">
        <v>26</v>
      </c>
      <c r="C653" s="2" t="s">
        <v>20990</v>
      </c>
      <c r="D653" s="2"/>
      <c r="E653" s="2" t="s">
        <v>21437</v>
      </c>
      <c r="F653" s="2" t="s">
        <v>10</v>
      </c>
      <c r="G653" s="2" t="s">
        <v>15</v>
      </c>
      <c r="H653" s="2">
        <v>5</v>
      </c>
      <c r="I653" s="2" t="s">
        <v>20658</v>
      </c>
      <c r="J653" s="2">
        <v>1934</v>
      </c>
      <c r="K653" s="2"/>
      <c r="L653" s="2"/>
      <c r="M653" s="2">
        <v>19</v>
      </c>
      <c r="N653" s="2" t="s">
        <v>21470</v>
      </c>
      <c r="O653" s="2">
        <v>2021</v>
      </c>
      <c r="P653" s="2"/>
      <c r="Q653" s="2"/>
      <c r="R653" s="2" t="str">
        <f>IF(Table_People[[#This Row],[Surname]]="", Table_People[[#This Row],[Name]], Table_People[[#This Row],[Name]]&amp;", "&amp;Table_People[[#This Row],[Surname]])</f>
        <v>Antoine, Faivre</v>
      </c>
      <c r="S653" s="2" t="str">
        <f>IF(Table_People[[#This Row],[Surname]]="", Table_People[[#This Row],[Name]], Table_People[[#This Row],[Surname]]&amp;", "&amp;Table_People[[#This Row],[Name]])</f>
        <v>Faivre, Antoine</v>
      </c>
      <c r="T653" s="2" t="str">
        <f>IF(COUNTIFS(Table_People[Hash_ID],Table_People[[#This Row],[Hash_ID]])&gt;1,"Y","N")</f>
        <v>N</v>
      </c>
      <c r="U653" s="2"/>
    </row>
    <row r="654" spans="1:21" x14ac:dyDescent="0.35">
      <c r="A654" s="2" t="str">
        <f>"P-" &amp; UPPER(TRIM(Table_People[[#This Row],[Surname]])) &amp; "|" &amp; UPPER(TRIM(Table_People[[#This Row],[Name]]))</f>
        <v>P-FALERO|LUIS RICARDO</v>
      </c>
      <c r="B654" s="2" t="s">
        <v>1651</v>
      </c>
      <c r="C654" s="2" t="s">
        <v>1652</v>
      </c>
      <c r="D654" s="2"/>
      <c r="E654" s="2" t="s">
        <v>1389</v>
      </c>
      <c r="F654" s="2" t="s">
        <v>10</v>
      </c>
      <c r="G654" s="2" t="s">
        <v>127</v>
      </c>
      <c r="H654" s="2"/>
      <c r="I654" s="2"/>
      <c r="J654" s="2"/>
      <c r="K654" s="2"/>
      <c r="L654" s="2"/>
      <c r="M654" s="2"/>
      <c r="N654" s="2"/>
      <c r="O654" s="2"/>
      <c r="P654" s="2"/>
      <c r="Q654" s="2"/>
      <c r="R654" s="2" t="str">
        <f>IF(Table_People[[#This Row],[Surname]]="", Table_People[[#This Row],[Name]], Table_People[[#This Row],[Name]]&amp;", "&amp;Table_People[[#This Row],[Surname]])</f>
        <v>Luis Ricardo, Falero</v>
      </c>
      <c r="S654" s="2" t="str">
        <f>IF(Table_People[[#This Row],[Surname]]="", Table_People[[#This Row],[Name]], Table_People[[#This Row],[Surname]]&amp;", "&amp;Table_People[[#This Row],[Name]])</f>
        <v>Falero, Luis Ricardo</v>
      </c>
      <c r="T654" s="2" t="str">
        <f>IF(COUNTIFS(Table_People[Hash_ID],Table_People[[#This Row],[Hash_ID]])&gt;1,"Y","N")</f>
        <v>N</v>
      </c>
      <c r="U654" s="2"/>
    </row>
    <row r="655" spans="1:21" x14ac:dyDescent="0.35">
      <c r="A655" s="2" t="str">
        <f>"P-" &amp; UPPER(TRIM(Table_People[[#This Row],[Surname]])) &amp; "|" &amp; UPPER(TRIM(Table_People[[#This Row],[Name]]))</f>
        <v>P-FALKNER|JOHN MEADE</v>
      </c>
      <c r="B655" s="2" t="s">
        <v>8299</v>
      </c>
      <c r="C655" s="2" t="s">
        <v>8300</v>
      </c>
      <c r="D655" s="2"/>
      <c r="E655" s="2" t="s">
        <v>8301</v>
      </c>
      <c r="F655" s="2" t="s">
        <v>10</v>
      </c>
      <c r="G655" s="2" t="s">
        <v>91</v>
      </c>
      <c r="H655" s="2"/>
      <c r="I655" s="2"/>
      <c r="J655" s="2"/>
      <c r="K655" s="2"/>
      <c r="L655" s="2"/>
      <c r="M655" s="2"/>
      <c r="N655" s="2"/>
      <c r="O655" s="2"/>
      <c r="P655" s="2"/>
      <c r="Q655" s="2"/>
      <c r="R655" s="2" t="str">
        <f>IF(Table_People[[#This Row],[Surname]]="", Table_People[[#This Row],[Name]], Table_People[[#This Row],[Name]]&amp;", "&amp;Table_People[[#This Row],[Surname]])</f>
        <v>John Meade, Falkner</v>
      </c>
      <c r="S655" s="2" t="str">
        <f>IF(Table_People[[#This Row],[Surname]]="", Table_People[[#This Row],[Name]], Table_People[[#This Row],[Surname]]&amp;", "&amp;Table_People[[#This Row],[Name]])</f>
        <v>Falkner, John Meade</v>
      </c>
      <c r="T655" s="2" t="str">
        <f>IF(COUNTIFS(Table_People[Hash_ID],Table_People[[#This Row],[Hash_ID]])&gt;1,"Y","N")</f>
        <v>N</v>
      </c>
      <c r="U655" s="2"/>
    </row>
    <row r="656" spans="1:21" x14ac:dyDescent="0.35">
      <c r="A656" s="2" t="str">
        <f>"P-" &amp; UPPER(TRIM(Table_People[[#This Row],[Surname]])) &amp; "|" &amp; UPPER(TRIM(Table_People[[#This Row],[Name]]))</f>
        <v>P-FALLADA|HANS</v>
      </c>
      <c r="B656" s="2" t="s">
        <v>1471</v>
      </c>
      <c r="C656" s="2" t="s">
        <v>6504</v>
      </c>
      <c r="D656" s="2" t="s">
        <v>10690</v>
      </c>
      <c r="E656" s="2" t="s">
        <v>5485</v>
      </c>
      <c r="F656" s="2" t="s">
        <v>10</v>
      </c>
      <c r="G656" s="2" t="s">
        <v>38</v>
      </c>
      <c r="H656" s="2"/>
      <c r="I656" s="2"/>
      <c r="J656" s="2"/>
      <c r="K656" s="2"/>
      <c r="L656" s="2"/>
      <c r="M656" s="2"/>
      <c r="N656" s="2"/>
      <c r="O656" s="2"/>
      <c r="P656" s="2"/>
      <c r="Q656" s="2"/>
      <c r="R656" s="2" t="str">
        <f>IF(Table_People[[#This Row],[Surname]]="", Table_People[[#This Row],[Name]], Table_People[[#This Row],[Name]]&amp;", "&amp;Table_People[[#This Row],[Surname]])</f>
        <v>Hans, Fallada</v>
      </c>
      <c r="S656" s="2" t="str">
        <f>IF(Table_People[[#This Row],[Surname]]="", Table_People[[#This Row],[Name]], Table_People[[#This Row],[Surname]]&amp;", "&amp;Table_People[[#This Row],[Name]])</f>
        <v>Fallada, Hans</v>
      </c>
      <c r="T656" s="2" t="str">
        <f>IF(COUNTIFS(Table_People[Hash_ID],Table_People[[#This Row],[Hash_ID]])&gt;1,"Y","N")</f>
        <v>N</v>
      </c>
      <c r="U656" s="2"/>
    </row>
    <row r="657" spans="1:21" x14ac:dyDescent="0.35">
      <c r="A657" s="2" t="str">
        <f>"P-" &amp; UPPER(TRIM(Table_People[[#This Row],[Surname]])) &amp; "|" &amp; UPPER(TRIM(Table_People[[#This Row],[Name]]))</f>
        <v>P-FALOWO|DARE SEGUN</v>
      </c>
      <c r="B657" s="2" t="s">
        <v>8382</v>
      </c>
      <c r="C657" s="2" t="s">
        <v>8383</v>
      </c>
      <c r="D657" s="2"/>
      <c r="E657" s="2" t="s">
        <v>5485</v>
      </c>
      <c r="F657" s="2" t="s">
        <v>10</v>
      </c>
      <c r="G657" s="2" t="s">
        <v>76</v>
      </c>
      <c r="H657" s="2"/>
      <c r="I657" s="2"/>
      <c r="J657" s="2"/>
      <c r="K657" s="2"/>
      <c r="L657" s="2"/>
      <c r="M657" s="2"/>
      <c r="N657" s="2"/>
      <c r="O657" s="2"/>
      <c r="P657" s="2"/>
      <c r="Q657" s="2"/>
      <c r="R657" s="2" t="str">
        <f>IF(Table_People[[#This Row],[Surname]]="", Table_People[[#This Row],[Name]], Table_People[[#This Row],[Name]]&amp;", "&amp;Table_People[[#This Row],[Surname]])</f>
        <v>Dare Segun, Falowo</v>
      </c>
      <c r="S657" s="2" t="str">
        <f>IF(Table_People[[#This Row],[Surname]]="", Table_People[[#This Row],[Name]], Table_People[[#This Row],[Surname]]&amp;", "&amp;Table_People[[#This Row],[Name]])</f>
        <v>Falowo, Dare Segun</v>
      </c>
      <c r="T657" s="2" t="str">
        <f>IF(COUNTIFS(Table_People[Hash_ID],Table_People[[#This Row],[Hash_ID]])&gt;1,"Y","N")</f>
        <v>N</v>
      </c>
      <c r="U657" s="2"/>
    </row>
    <row r="658" spans="1:21" x14ac:dyDescent="0.35">
      <c r="A658" s="2" t="str">
        <f>"P-" &amp; UPPER(TRIM(Table_People[[#This Row],[Surname]])) &amp; "|" &amp; UPPER(TRIM(Table_People[[#This Row],[Name]]))</f>
        <v>P-FANON|FRANTZ</v>
      </c>
      <c r="B658" s="2" t="s">
        <v>10555</v>
      </c>
      <c r="C658" s="2" t="s">
        <v>10556</v>
      </c>
      <c r="D658" s="2"/>
      <c r="E658" s="2" t="s">
        <v>10557</v>
      </c>
      <c r="F658" s="2" t="s">
        <v>10</v>
      </c>
      <c r="G658" s="2" t="s">
        <v>10558</v>
      </c>
      <c r="H658" s="2"/>
      <c r="I658" s="2"/>
      <c r="J658" s="2"/>
      <c r="K658" s="2"/>
      <c r="L658" s="2"/>
      <c r="M658" s="2"/>
      <c r="N658" s="2"/>
      <c r="O658" s="2"/>
      <c r="P658" s="2"/>
      <c r="Q658" s="2"/>
      <c r="R658" s="2" t="str">
        <f>IF(Table_People[[#This Row],[Surname]]="", Table_People[[#This Row],[Name]], Table_People[[#This Row],[Name]]&amp;", "&amp;Table_People[[#This Row],[Surname]])</f>
        <v>Frantz, Fanon</v>
      </c>
      <c r="S658" s="2" t="str">
        <f>IF(Table_People[[#This Row],[Surname]]="", Table_People[[#This Row],[Name]], Table_People[[#This Row],[Surname]]&amp;", "&amp;Table_People[[#This Row],[Name]])</f>
        <v>Fanon, Frantz</v>
      </c>
      <c r="T658" s="2" t="str">
        <f>IF(COUNTIFS(Table_People[Hash_ID],Table_People[[#This Row],[Hash_ID]])&gt;1,"Y","N")</f>
        <v>N</v>
      </c>
      <c r="U658" s="2"/>
    </row>
    <row r="659" spans="1:21" x14ac:dyDescent="0.35">
      <c r="A659" s="2" t="str">
        <f>"P-" &amp; UPPER(TRIM(Table_People[[#This Row],[Surname]])) &amp; "|" &amp; UPPER(TRIM(Table_People[[#This Row],[Name]]))</f>
        <v>P-FANTE|JOHN</v>
      </c>
      <c r="B659" s="2" t="s">
        <v>235</v>
      </c>
      <c r="C659" s="2" t="s">
        <v>5828</v>
      </c>
      <c r="D659" s="2"/>
      <c r="E659" s="2" t="s">
        <v>62</v>
      </c>
      <c r="F659" s="2" t="s">
        <v>10</v>
      </c>
      <c r="G659" s="2" t="s">
        <v>63</v>
      </c>
      <c r="H659" s="2"/>
      <c r="I659" s="2"/>
      <c r="J659" s="2"/>
      <c r="K659" s="2"/>
      <c r="L659" s="2"/>
      <c r="M659" s="2"/>
      <c r="N659" s="2"/>
      <c r="O659" s="2"/>
      <c r="P659" s="2"/>
      <c r="Q659" s="2"/>
      <c r="R659" s="2" t="str">
        <f>IF(Table_People[[#This Row],[Surname]]="", Table_People[[#This Row],[Name]], Table_People[[#This Row],[Name]]&amp;", "&amp;Table_People[[#This Row],[Surname]])</f>
        <v>John, Fante</v>
      </c>
      <c r="S659" s="2" t="str">
        <f>IF(Table_People[[#This Row],[Surname]]="", Table_People[[#This Row],[Name]], Table_People[[#This Row],[Surname]]&amp;", "&amp;Table_People[[#This Row],[Name]])</f>
        <v>Fante, John</v>
      </c>
      <c r="T659" s="2" t="str">
        <f>IF(COUNTIFS(Table_People[Hash_ID],Table_People[[#This Row],[Hash_ID]])&gt;1,"Y","N")</f>
        <v>N</v>
      </c>
      <c r="U659" s="2"/>
    </row>
    <row r="660" spans="1:21" x14ac:dyDescent="0.35">
      <c r="A660" s="2" t="str">
        <f>"P-" &amp; UPPER(TRIM(Table_People[[#This Row],[Surname]])) &amp; "|" &amp; UPPER(TRIM(Table_People[[#This Row],[Name]]))</f>
        <v>P-FANZHI|ZENG</v>
      </c>
      <c r="B660" s="2" t="s">
        <v>3249</v>
      </c>
      <c r="C660" s="2" t="s">
        <v>3250</v>
      </c>
      <c r="D660" s="2"/>
      <c r="E660" s="2" t="s">
        <v>1389</v>
      </c>
      <c r="F660" s="2" t="s">
        <v>10</v>
      </c>
      <c r="G660" s="2" t="s">
        <v>1087</v>
      </c>
      <c r="H660" s="2"/>
      <c r="I660" s="2"/>
      <c r="J660" s="2"/>
      <c r="K660" s="2"/>
      <c r="L660" s="2"/>
      <c r="M660" s="2"/>
      <c r="N660" s="2"/>
      <c r="O660" s="2"/>
      <c r="P660" s="2"/>
      <c r="Q660" s="2"/>
      <c r="R660" s="2" t="str">
        <f>IF(Table_People[[#This Row],[Surname]]="", Table_People[[#This Row],[Name]], Table_People[[#This Row],[Name]]&amp;", "&amp;Table_People[[#This Row],[Surname]])</f>
        <v>Zeng, Fanzhi</v>
      </c>
      <c r="S660" s="2" t="str">
        <f>IF(Table_People[[#This Row],[Surname]]="", Table_People[[#This Row],[Name]], Table_People[[#This Row],[Surname]]&amp;", "&amp;Table_People[[#This Row],[Name]])</f>
        <v>Fanzhi, Zeng</v>
      </c>
      <c r="T660" s="2" t="str">
        <f>IF(COUNTIFS(Table_People[Hash_ID],Table_People[[#This Row],[Hash_ID]])&gt;1,"Y","N")</f>
        <v>N</v>
      </c>
      <c r="U660" s="2"/>
    </row>
    <row r="661" spans="1:21" x14ac:dyDescent="0.35">
      <c r="A661" s="2" t="str">
        <f>"P-" &amp; UPPER(TRIM(Table_People[[#This Row],[Surname]])) &amp; "|" &amp; UPPER(TRIM(Table_People[[#This Row],[Name]]))</f>
        <v>P-FAR|ISABELLA</v>
      </c>
      <c r="B661" s="2" t="s">
        <v>20644</v>
      </c>
      <c r="C661" s="2" t="s">
        <v>20645</v>
      </c>
      <c r="D661" s="2"/>
      <c r="E661" s="2" t="s">
        <v>21231</v>
      </c>
      <c r="F661" s="2" t="s">
        <v>25</v>
      </c>
      <c r="G661" s="2" t="s">
        <v>63</v>
      </c>
      <c r="H661" s="2">
        <v>16</v>
      </c>
      <c r="I661" s="2" t="s">
        <v>954</v>
      </c>
      <c r="J661" s="2">
        <v>1913</v>
      </c>
      <c r="K661" s="2"/>
      <c r="L661" s="2"/>
      <c r="M661" s="2">
        <v>24</v>
      </c>
      <c r="N661" s="2" t="s">
        <v>21470</v>
      </c>
      <c r="O661" s="2">
        <v>1987</v>
      </c>
      <c r="P661" s="2"/>
      <c r="Q661" s="2"/>
      <c r="R661" s="2" t="str">
        <f>IF(Table_People[[#This Row],[Surname]]="", Table_People[[#This Row],[Name]], Table_People[[#This Row],[Name]]&amp;", "&amp;Table_People[[#This Row],[Surname]])</f>
        <v>Isabella, Far</v>
      </c>
      <c r="S661" s="2" t="str">
        <f>IF(Table_People[[#This Row],[Surname]]="", Table_People[[#This Row],[Name]], Table_People[[#This Row],[Surname]]&amp;", "&amp;Table_People[[#This Row],[Name]])</f>
        <v>Far, Isabella</v>
      </c>
      <c r="T661" s="2" t="str">
        <f>IF(COUNTIFS(Table_People[Hash_ID],Table_People[[#This Row],[Hash_ID]])&gt;1,"Y","N")</f>
        <v>N</v>
      </c>
      <c r="U661" s="2"/>
    </row>
    <row r="662" spans="1:21" x14ac:dyDescent="0.35">
      <c r="A662" s="2" t="str">
        <f>"P-" &amp; UPPER(TRIM(Table_People[[#This Row],[Surname]])) &amp; "|" &amp; UPPER(TRIM(Table_People[[#This Row],[Name]]))</f>
        <v>P-FARHADI|ASGHAR</v>
      </c>
      <c r="B662" s="2" t="s">
        <v>1066</v>
      </c>
      <c r="C662" s="2" t="s">
        <v>1067</v>
      </c>
      <c r="D662" s="2"/>
      <c r="E662" s="2" t="s">
        <v>1053</v>
      </c>
      <c r="F662" s="2" t="s">
        <v>10</v>
      </c>
      <c r="G662" s="2" t="s">
        <v>568</v>
      </c>
      <c r="H662" s="2"/>
      <c r="I662" s="2"/>
      <c r="J662" s="2"/>
      <c r="K662" s="2"/>
      <c r="L662" s="2"/>
      <c r="M662" s="2"/>
      <c r="N662" s="2"/>
      <c r="O662" s="2"/>
      <c r="P662" s="2"/>
      <c r="Q662" s="2"/>
      <c r="R662" s="2" t="str">
        <f>IF(Table_People[[#This Row],[Surname]]="", Table_People[[#This Row],[Name]], Table_People[[#This Row],[Name]]&amp;", "&amp;Table_People[[#This Row],[Surname]])</f>
        <v>Asghar, Farhadi</v>
      </c>
      <c r="S662" s="2" t="str">
        <f>IF(Table_People[[#This Row],[Surname]]="", Table_People[[#This Row],[Name]], Table_People[[#This Row],[Surname]]&amp;", "&amp;Table_People[[#This Row],[Name]])</f>
        <v>Farhadi, Asghar</v>
      </c>
      <c r="T662" s="2" t="str">
        <f>IF(COUNTIFS(Table_People[Hash_ID],Table_People[[#This Row],[Hash_ID]])&gt;1,"Y","N")</f>
        <v>N</v>
      </c>
      <c r="U662" s="2"/>
    </row>
    <row r="663" spans="1:21" x14ac:dyDescent="0.35">
      <c r="A663" s="2" t="str">
        <f>"P-" &amp; UPPER(TRIM(Table_People[[#This Row],[Surname]])) &amp; "|" &amp; UPPER(TRIM(Table_People[[#This Row],[Name]]))</f>
        <v>P-FARRELL|J.G.</v>
      </c>
      <c r="B663" s="2" t="s">
        <v>214</v>
      </c>
      <c r="C663" s="2" t="s">
        <v>8164</v>
      </c>
      <c r="D663" s="2" t="s">
        <v>8165</v>
      </c>
      <c r="E663" s="2" t="s">
        <v>51</v>
      </c>
      <c r="F663" s="2" t="s">
        <v>10</v>
      </c>
      <c r="G663" s="2" t="s">
        <v>10895</v>
      </c>
      <c r="H663" s="2"/>
      <c r="I663" s="2"/>
      <c r="J663" s="2"/>
      <c r="K663" s="2"/>
      <c r="L663" s="2"/>
      <c r="M663" s="2"/>
      <c r="N663" s="2"/>
      <c r="O663" s="2"/>
      <c r="P663" s="2"/>
      <c r="Q663" s="2"/>
      <c r="R663" s="2" t="str">
        <f>IF(Table_People[[#This Row],[Surname]]="", Table_People[[#This Row],[Name]], Table_People[[#This Row],[Name]]&amp;", "&amp;Table_People[[#This Row],[Surname]])</f>
        <v>J.G., Farrell</v>
      </c>
      <c r="S663" s="2" t="str">
        <f>IF(Table_People[[#This Row],[Surname]]="", Table_People[[#This Row],[Name]], Table_People[[#This Row],[Surname]]&amp;", "&amp;Table_People[[#This Row],[Name]])</f>
        <v>Farrell, J.G.</v>
      </c>
      <c r="T663" s="2" t="str">
        <f>IF(COUNTIFS(Table_People[Hash_ID],Table_People[[#This Row],[Hash_ID]])&gt;1,"Y","N")</f>
        <v>N</v>
      </c>
      <c r="U663" s="2"/>
    </row>
    <row r="664" spans="1:21" x14ac:dyDescent="0.35">
      <c r="A664" s="2" t="str">
        <f>"P-" &amp; UPPER(TRIM(Table_People[[#This Row],[Surname]])) &amp; "|" &amp; UPPER(TRIM(Table_People[[#This Row],[Name]]))</f>
        <v>P-FASSBINDER|RAINER WERNER</v>
      </c>
      <c r="B664" s="2" t="s">
        <v>1179</v>
      </c>
      <c r="C664" s="2" t="s">
        <v>1180</v>
      </c>
      <c r="D664" s="2"/>
      <c r="E664" s="2" t="s">
        <v>1181</v>
      </c>
      <c r="F664" s="2" t="s">
        <v>10</v>
      </c>
      <c r="G664" s="2" t="s">
        <v>38</v>
      </c>
      <c r="H664" s="2"/>
      <c r="I664" s="2"/>
      <c r="J664" s="2"/>
      <c r="K664" s="2"/>
      <c r="L664" s="2"/>
      <c r="M664" s="2"/>
      <c r="N664" s="2"/>
      <c r="O664" s="2"/>
      <c r="P664" s="2"/>
      <c r="Q664" s="2"/>
      <c r="R664" s="2" t="str">
        <f>IF(Table_People[[#This Row],[Surname]]="", Table_People[[#This Row],[Name]], Table_People[[#This Row],[Name]]&amp;", "&amp;Table_People[[#This Row],[Surname]])</f>
        <v>Rainer Werner, Fassbinder</v>
      </c>
      <c r="S664" s="2" t="str">
        <f>IF(Table_People[[#This Row],[Surname]]="", Table_People[[#This Row],[Name]], Table_People[[#This Row],[Surname]]&amp;", "&amp;Table_People[[#This Row],[Name]])</f>
        <v>Fassbinder, Rainer Werner</v>
      </c>
      <c r="T664" s="2" t="str">
        <f>IF(COUNTIFS(Table_People[Hash_ID],Table_People[[#This Row],[Hash_ID]])&gt;1,"Y","N")</f>
        <v>N</v>
      </c>
      <c r="U664" s="2"/>
    </row>
    <row r="665" spans="1:21" x14ac:dyDescent="0.35">
      <c r="A665" s="2" t="str">
        <f>"P-" &amp; UPPER(TRIM(Table_People[[#This Row],[Surname]])) &amp; "|" &amp; UPPER(TRIM(Table_People[[#This Row],[Name]]))</f>
        <v>P-FAULKNER|WILLIAM</v>
      </c>
      <c r="B665" s="2" t="s">
        <v>469</v>
      </c>
      <c r="C665" s="2" t="s">
        <v>471</v>
      </c>
      <c r="D665" s="2"/>
      <c r="E665" s="2" t="s">
        <v>10757</v>
      </c>
      <c r="F665" s="2" t="s">
        <v>10</v>
      </c>
      <c r="G665" s="2" t="s">
        <v>63</v>
      </c>
      <c r="H665" s="2"/>
      <c r="I665" s="2"/>
      <c r="J665" s="2"/>
      <c r="K665" s="2"/>
      <c r="L665" s="2"/>
      <c r="M665" s="2"/>
      <c r="N665" s="2"/>
      <c r="O665" s="2"/>
      <c r="P665" s="2"/>
      <c r="Q665" s="2"/>
      <c r="R665" s="2" t="str">
        <f>IF(Table_People[[#This Row],[Surname]]="", Table_People[[#This Row],[Name]], Table_People[[#This Row],[Name]]&amp;", "&amp;Table_People[[#This Row],[Surname]])</f>
        <v>William, Faulkner</v>
      </c>
      <c r="S665" s="2" t="str">
        <f>IF(Table_People[[#This Row],[Surname]]="", Table_People[[#This Row],[Name]], Table_People[[#This Row],[Surname]]&amp;", "&amp;Table_People[[#This Row],[Name]])</f>
        <v>Faulkner, William</v>
      </c>
      <c r="T665" s="2" t="str">
        <f>IF(COUNTIFS(Table_People[Hash_ID],Table_People[[#This Row],[Hash_ID]])&gt;1,"Y","N")</f>
        <v>N</v>
      </c>
      <c r="U665" s="2"/>
    </row>
    <row r="666" spans="1:21" x14ac:dyDescent="0.35">
      <c r="A666" s="2" t="str">
        <f>"P-" &amp; UPPER(TRIM(Table_People[[#This Row],[Surname]])) &amp; "|" &amp; UPPER(TRIM(Table_People[[#This Row],[Name]]))</f>
        <v>P-FAVERÓN PATRIAU|GUSTAVO</v>
      </c>
      <c r="B666" s="2" t="s">
        <v>6853</v>
      </c>
      <c r="C666" s="2" t="s">
        <v>6854</v>
      </c>
      <c r="D666" s="2"/>
      <c r="E666" s="2" t="s">
        <v>192</v>
      </c>
      <c r="F666" s="2" t="s">
        <v>10</v>
      </c>
      <c r="G666" s="2" t="s">
        <v>269</v>
      </c>
      <c r="H666" s="2"/>
      <c r="I666" s="2"/>
      <c r="J666" s="2"/>
      <c r="K666" s="2"/>
      <c r="L666" s="2"/>
      <c r="M666" s="2"/>
      <c r="N666" s="2"/>
      <c r="O666" s="2"/>
      <c r="P666" s="2"/>
      <c r="Q666" s="2"/>
      <c r="R666" s="2" t="str">
        <f>IF(Table_People[[#This Row],[Surname]]="", Table_People[[#This Row],[Name]], Table_People[[#This Row],[Name]]&amp;", "&amp;Table_People[[#This Row],[Surname]])</f>
        <v>Gustavo, Faverón Patriau</v>
      </c>
      <c r="S666" s="2" t="str">
        <f>IF(Table_People[[#This Row],[Surname]]="", Table_People[[#This Row],[Name]], Table_People[[#This Row],[Surname]]&amp;", "&amp;Table_People[[#This Row],[Name]])</f>
        <v>Faverón Patriau, Gustavo</v>
      </c>
      <c r="T666" s="2" t="str">
        <f>IF(COUNTIFS(Table_People[Hash_ID],Table_People[[#This Row],[Hash_ID]])&gt;1,"Y","N")</f>
        <v>N</v>
      </c>
      <c r="U666" s="2"/>
    </row>
    <row r="667" spans="1:21" ht="43.5" x14ac:dyDescent="0.35">
      <c r="A667" s="2" t="str">
        <f>"P-" &amp; UPPER(TRIM(Table_People[[#This Row],[Surname]])) &amp; "|" &amp; UPPER(TRIM(Table_People[[#This Row],[Name]]))</f>
        <v>P-FAXNELD|PER</v>
      </c>
      <c r="B667" s="2" t="s">
        <v>12432</v>
      </c>
      <c r="C667" s="2" t="s">
        <v>20993</v>
      </c>
      <c r="D667" s="2"/>
      <c r="E667" s="2" t="s">
        <v>21440</v>
      </c>
      <c r="F667" s="2" t="s">
        <v>10</v>
      </c>
      <c r="G667" s="2" t="s">
        <v>42</v>
      </c>
      <c r="H667" s="2"/>
      <c r="I667" s="2"/>
      <c r="J667" s="2">
        <v>1979</v>
      </c>
      <c r="K667" s="2"/>
      <c r="L667" s="2"/>
      <c r="M667" s="2"/>
      <c r="N667" s="2"/>
      <c r="O667" s="2"/>
      <c r="P667" s="2"/>
      <c r="Q667" s="2"/>
      <c r="R667" s="2" t="str">
        <f>IF(Table_People[[#This Row],[Surname]]="", Table_People[[#This Row],[Name]], Table_People[[#This Row],[Name]]&amp;", "&amp;Table_People[[#This Row],[Surname]])</f>
        <v>Per, Faxneld</v>
      </c>
      <c r="S667" s="2" t="str">
        <f>IF(Table_People[[#This Row],[Surname]]="", Table_People[[#This Row],[Name]], Table_People[[#This Row],[Surname]]&amp;", "&amp;Table_People[[#This Row],[Name]])</f>
        <v>Faxneld, Per</v>
      </c>
      <c r="T667" s="2" t="str">
        <f>IF(COUNTIFS(Table_People[Hash_ID],Table_People[[#This Row],[Hash_ID]])&gt;1,"Y","N")</f>
        <v>N</v>
      </c>
      <c r="U667" s="2"/>
    </row>
    <row r="668" spans="1:21" x14ac:dyDescent="0.35">
      <c r="A668" s="2" t="str">
        <f>"P-" &amp; UPPER(TRIM(Table_People[[#This Row],[Surname]])) &amp; "|" &amp; UPPER(TRIM(Table_People[[#This Row],[Name]]))</f>
        <v>P-FEDERICI|SILVIA</v>
      </c>
      <c r="B668" s="2" t="s">
        <v>841</v>
      </c>
      <c r="C668" s="2" t="s">
        <v>842</v>
      </c>
      <c r="D668" s="2"/>
      <c r="E668" s="2" t="s">
        <v>843</v>
      </c>
      <c r="F668" s="2" t="s">
        <v>25</v>
      </c>
      <c r="G668" s="2" t="s">
        <v>10944</v>
      </c>
      <c r="H668" s="2"/>
      <c r="I668" s="2"/>
      <c r="J668" s="2"/>
      <c r="K668" s="2"/>
      <c r="L668" s="2"/>
      <c r="M668" s="2"/>
      <c r="N668" s="2"/>
      <c r="O668" s="2"/>
      <c r="P668" s="2"/>
      <c r="Q668" s="2"/>
      <c r="R668" s="2" t="str">
        <f>IF(Table_People[[#This Row],[Surname]]="", Table_People[[#This Row],[Name]], Table_People[[#This Row],[Name]]&amp;", "&amp;Table_People[[#This Row],[Surname]])</f>
        <v>Silvia, Federici</v>
      </c>
      <c r="S668" s="2" t="str">
        <f>IF(Table_People[[#This Row],[Surname]]="", Table_People[[#This Row],[Name]], Table_People[[#This Row],[Surname]]&amp;", "&amp;Table_People[[#This Row],[Name]])</f>
        <v>Federici, Silvia</v>
      </c>
      <c r="T668" s="2" t="str">
        <f>IF(COUNTIFS(Table_People[Hash_ID],Table_People[[#This Row],[Hash_ID]])&gt;1,"Y","N")</f>
        <v>N</v>
      </c>
      <c r="U668" s="2"/>
    </row>
    <row r="669" spans="1:21" x14ac:dyDescent="0.35">
      <c r="A669" s="2" t="str">
        <f>"P-" &amp; UPPER(TRIM(Table_People[[#This Row],[Surname]])) &amp; "|" &amp; UPPER(TRIM(Table_People[[#This Row],[Name]]))</f>
        <v>P-FEIST|PETER H.</v>
      </c>
      <c r="B669" s="2" t="s">
        <v>20762</v>
      </c>
      <c r="C669" s="2" t="s">
        <v>20763</v>
      </c>
      <c r="D669" s="2"/>
      <c r="E669" s="2" t="s">
        <v>21197</v>
      </c>
      <c r="F669" s="2" t="s">
        <v>10</v>
      </c>
      <c r="G669" s="2" t="s">
        <v>38</v>
      </c>
      <c r="H669" s="2">
        <v>29</v>
      </c>
      <c r="I669" s="2" t="s">
        <v>21473</v>
      </c>
      <c r="J669" s="2">
        <v>1928</v>
      </c>
      <c r="K669" s="2"/>
      <c r="L669" s="2"/>
      <c r="M669" s="2">
        <v>20</v>
      </c>
      <c r="N669" s="2" t="s">
        <v>21473</v>
      </c>
      <c r="O669" s="2">
        <v>2015</v>
      </c>
      <c r="P669" s="2"/>
      <c r="Q669" s="2"/>
      <c r="R669" s="2" t="str">
        <f>IF(Table_People[[#This Row],[Surname]]="", Table_People[[#This Row],[Name]], Table_People[[#This Row],[Name]]&amp;", "&amp;Table_People[[#This Row],[Surname]])</f>
        <v>Peter H., Feist</v>
      </c>
      <c r="S669" s="2" t="str">
        <f>IF(Table_People[[#This Row],[Surname]]="", Table_People[[#This Row],[Name]], Table_People[[#This Row],[Surname]]&amp;", "&amp;Table_People[[#This Row],[Name]])</f>
        <v>Feist, Peter H.</v>
      </c>
      <c r="T669" s="2" t="str">
        <f>IF(COUNTIFS(Table_People[Hash_ID],Table_People[[#This Row],[Hash_ID]])&gt;1,"Y","N")</f>
        <v>N</v>
      </c>
      <c r="U669" s="2"/>
    </row>
    <row r="670" spans="1:21" x14ac:dyDescent="0.35">
      <c r="A670" s="2" t="str">
        <f>"P-" &amp; UPPER(TRIM(Table_People[[#This Row],[Surname]])) &amp; "|" &amp; UPPER(TRIM(Table_People[[#This Row],[Name]]))</f>
        <v>P-FELDMAN|MORTON</v>
      </c>
      <c r="B670" s="2" t="s">
        <v>749</v>
      </c>
      <c r="C670" s="2" t="s">
        <v>12408</v>
      </c>
      <c r="D670" s="2" t="s">
        <v>12409</v>
      </c>
      <c r="E670" s="2" t="s">
        <v>12308</v>
      </c>
      <c r="F670" s="2" t="s">
        <v>10</v>
      </c>
      <c r="G670" s="2" t="s">
        <v>63</v>
      </c>
      <c r="H670" s="2"/>
      <c r="I670" s="2"/>
      <c r="J670" s="2"/>
      <c r="K670" s="2"/>
      <c r="L670" s="2"/>
      <c r="M670" s="2"/>
      <c r="N670" s="2"/>
      <c r="O670" s="2"/>
      <c r="P670" s="2"/>
      <c r="Q670" s="2"/>
      <c r="R670" s="2" t="str">
        <f>IF(Table_People[[#This Row],[Surname]]="", Table_People[[#This Row],[Name]], Table_People[[#This Row],[Name]]&amp;", "&amp;Table_People[[#This Row],[Surname]])</f>
        <v>Morton, Feldman</v>
      </c>
      <c r="S670" s="2" t="str">
        <f>IF(Table_People[[#This Row],[Surname]]="", Table_People[[#This Row],[Name]], Table_People[[#This Row],[Surname]]&amp;", "&amp;Table_People[[#This Row],[Name]])</f>
        <v>Feldman, Morton</v>
      </c>
      <c r="T670" s="2" t="str">
        <f>IF(COUNTIFS(Table_People[Hash_ID],Table_People[[#This Row],[Hash_ID]])&gt;1,"Y","N")</f>
        <v>N</v>
      </c>
      <c r="U670" s="2"/>
    </row>
    <row r="671" spans="1:21" x14ac:dyDescent="0.35">
      <c r="A671" s="2" t="str">
        <f>"P-" &amp; UPPER(TRIM(Table_People[[#This Row],[Surname]])) &amp; "|" &amp; UPPER(TRIM(Table_People[[#This Row],[Name]]))</f>
        <v>P-FELLINI|FEDERICO</v>
      </c>
      <c r="B671" s="2" t="s">
        <v>124</v>
      </c>
      <c r="C671" s="2" t="s">
        <v>1108</v>
      </c>
      <c r="D671" s="2"/>
      <c r="E671" s="2" t="s">
        <v>1053</v>
      </c>
      <c r="F671" s="2" t="s">
        <v>10</v>
      </c>
      <c r="G671" s="2" t="s">
        <v>87</v>
      </c>
      <c r="H671" s="2"/>
      <c r="I671" s="2"/>
      <c r="J671" s="2"/>
      <c r="K671" s="2"/>
      <c r="L671" s="2"/>
      <c r="M671" s="2"/>
      <c r="N671" s="2"/>
      <c r="O671" s="2"/>
      <c r="P671" s="2"/>
      <c r="Q671" s="2"/>
      <c r="R671" s="2" t="str">
        <f>IF(Table_People[[#This Row],[Surname]]="", Table_People[[#This Row],[Name]], Table_People[[#This Row],[Name]]&amp;", "&amp;Table_People[[#This Row],[Surname]])</f>
        <v>Federico, Fellini</v>
      </c>
      <c r="S671" s="2" t="str">
        <f>IF(Table_People[[#This Row],[Surname]]="", Table_People[[#This Row],[Name]], Table_People[[#This Row],[Surname]]&amp;", "&amp;Table_People[[#This Row],[Name]])</f>
        <v>Fellini, Federico</v>
      </c>
      <c r="T671" s="2" t="str">
        <f>IF(COUNTIFS(Table_People[Hash_ID],Table_People[[#This Row],[Hash_ID]])&gt;1,"Y","N")</f>
        <v>N</v>
      </c>
      <c r="U671" s="2"/>
    </row>
    <row r="672" spans="1:21" x14ac:dyDescent="0.35">
      <c r="A672" s="2" t="str">
        <f>"P-" &amp; UPPER(TRIM(Table_People[[#This Row],[Surname]])) &amp; "|" &amp; UPPER(TRIM(Table_People[[#This Row],[Name]]))</f>
        <v>P-FENOGLIO|BEPPE</v>
      </c>
      <c r="B672" s="2" t="s">
        <v>20679</v>
      </c>
      <c r="C672" s="2" t="s">
        <v>20680</v>
      </c>
      <c r="D672" s="2" t="s">
        <v>21054</v>
      </c>
      <c r="E672" s="2" t="s">
        <v>21240</v>
      </c>
      <c r="F672" s="2" t="s">
        <v>10</v>
      </c>
      <c r="G672" s="2" t="s">
        <v>87</v>
      </c>
      <c r="H672" s="2">
        <v>1</v>
      </c>
      <c r="I672" s="2" t="s">
        <v>21467</v>
      </c>
      <c r="J672" s="2">
        <v>1922</v>
      </c>
      <c r="K672" s="2"/>
      <c r="L672" s="2"/>
      <c r="M672" s="2">
        <v>18</v>
      </c>
      <c r="N672" s="2" t="s">
        <v>21466</v>
      </c>
      <c r="O672" s="2">
        <v>1963</v>
      </c>
      <c r="P672" s="2"/>
      <c r="Q672" s="2"/>
      <c r="R672" s="2" t="str">
        <f>IF(Table_People[[#This Row],[Surname]]="", Table_People[[#This Row],[Name]], Table_People[[#This Row],[Name]]&amp;", "&amp;Table_People[[#This Row],[Surname]])</f>
        <v>Beppe, Fenoglio</v>
      </c>
      <c r="S672" s="2" t="str">
        <f>IF(Table_People[[#This Row],[Surname]]="", Table_People[[#This Row],[Name]], Table_People[[#This Row],[Surname]]&amp;", "&amp;Table_People[[#This Row],[Name]])</f>
        <v>Fenoglio, Beppe</v>
      </c>
      <c r="T672" s="2" t="str">
        <f>IF(COUNTIFS(Table_People[Hash_ID],Table_People[[#This Row],[Hash_ID]])&gt;1,"Y","N")</f>
        <v>N</v>
      </c>
      <c r="U672" s="2"/>
    </row>
    <row r="673" spans="1:21" x14ac:dyDescent="0.35">
      <c r="A673" s="2" t="str">
        <f>"P-" &amp; UPPER(TRIM(Table_People[[#This Row],[Surname]])) &amp; "|" &amp; UPPER(TRIM(Table_People[[#This Row],[Name]]))</f>
        <v>P-FERDINAND OEHME|ERNST</v>
      </c>
      <c r="B673" s="2" t="s">
        <v>813</v>
      </c>
      <c r="C673" s="2" t="s">
        <v>3055</v>
      </c>
      <c r="D673" s="2"/>
      <c r="E673" s="2" t="s">
        <v>1389</v>
      </c>
      <c r="F673" s="2" t="s">
        <v>10</v>
      </c>
      <c r="G673" s="2" t="s">
        <v>38</v>
      </c>
      <c r="H673" s="2"/>
      <c r="I673" s="2"/>
      <c r="J673" s="2"/>
      <c r="K673" s="2"/>
      <c r="L673" s="2"/>
      <c r="M673" s="2"/>
      <c r="N673" s="2"/>
      <c r="O673" s="2"/>
      <c r="P673" s="2"/>
      <c r="Q673" s="2"/>
      <c r="R673" s="2" t="str">
        <f>IF(Table_People[[#This Row],[Surname]]="", Table_People[[#This Row],[Name]], Table_People[[#This Row],[Name]]&amp;", "&amp;Table_People[[#This Row],[Surname]])</f>
        <v>Ernst, Ferdinand Oehme</v>
      </c>
      <c r="S673" s="2" t="str">
        <f>IF(Table_People[[#This Row],[Surname]]="", Table_People[[#This Row],[Name]], Table_People[[#This Row],[Surname]]&amp;", "&amp;Table_People[[#This Row],[Name]])</f>
        <v>Ferdinand Oehme, Ernst</v>
      </c>
      <c r="T673" s="2" t="str">
        <f>IF(COUNTIFS(Table_People[Hash_ID],Table_People[[#This Row],[Hash_ID]])&gt;1,"Y","N")</f>
        <v>N</v>
      </c>
      <c r="U673" s="2"/>
    </row>
    <row r="674" spans="1:21" ht="29" x14ac:dyDescent="0.35">
      <c r="A674" s="2" t="str">
        <f>"P-" &amp; UPPER(TRIM(Table_People[[#This Row],[Surname]])) &amp; "|" &amp; UPPER(TRIM(Table_People[[#This Row],[Name]]))</f>
        <v>P-FERMOR|PATRICK LEIGH</v>
      </c>
      <c r="B674" s="2" t="s">
        <v>8193</v>
      </c>
      <c r="C674" s="2" t="s">
        <v>8194</v>
      </c>
      <c r="D674" s="2"/>
      <c r="E674" s="2" t="s">
        <v>8195</v>
      </c>
      <c r="F674" s="2" t="s">
        <v>10</v>
      </c>
      <c r="G674" s="2" t="s">
        <v>91</v>
      </c>
      <c r="H674" s="2"/>
      <c r="I674" s="2"/>
      <c r="J674" s="2"/>
      <c r="K674" s="2"/>
      <c r="L674" s="2"/>
      <c r="M674" s="2"/>
      <c r="N674" s="2"/>
      <c r="O674" s="2"/>
      <c r="P674" s="2"/>
      <c r="Q674" s="2"/>
      <c r="R674" s="2" t="str">
        <f>IF(Table_People[[#This Row],[Surname]]="", Table_People[[#This Row],[Name]], Table_People[[#This Row],[Name]]&amp;", "&amp;Table_People[[#This Row],[Surname]])</f>
        <v>Patrick Leigh, Fermor</v>
      </c>
      <c r="S674" s="2" t="str">
        <f>IF(Table_People[[#This Row],[Surname]]="", Table_People[[#This Row],[Name]], Table_People[[#This Row],[Surname]]&amp;", "&amp;Table_People[[#This Row],[Name]])</f>
        <v>Fermor, Patrick Leigh</v>
      </c>
      <c r="T674" s="2" t="str">
        <f>IF(COUNTIFS(Table_People[Hash_ID],Table_People[[#This Row],[Hash_ID]])&gt;1,"Y","N")</f>
        <v>N</v>
      </c>
      <c r="U674" s="2"/>
    </row>
    <row r="675" spans="1:21" ht="29" x14ac:dyDescent="0.35">
      <c r="A675" s="2" t="str">
        <f>"P-" &amp; UPPER(TRIM(Table_People[[#This Row],[Surname]])) &amp; "|" &amp; UPPER(TRIM(Table_People[[#This Row],[Name]]))</f>
        <v>P-FERNEYHOUGH|BRIAN</v>
      </c>
      <c r="B675" s="2" t="s">
        <v>6831</v>
      </c>
      <c r="C675" s="2" t="s">
        <v>12472</v>
      </c>
      <c r="D675" s="2" t="s">
        <v>12473</v>
      </c>
      <c r="E675" s="2" t="s">
        <v>12474</v>
      </c>
      <c r="F675" s="2" t="s">
        <v>10</v>
      </c>
      <c r="G675" s="2" t="s">
        <v>91</v>
      </c>
      <c r="H675" s="2"/>
      <c r="I675" s="2"/>
      <c r="J675" s="2"/>
      <c r="K675" s="2"/>
      <c r="L675" s="2"/>
      <c r="M675" s="2"/>
      <c r="N675" s="2"/>
      <c r="O675" s="2"/>
      <c r="P675" s="2"/>
      <c r="Q675" s="2"/>
      <c r="R675" s="2" t="str">
        <f>IF(Table_People[[#This Row],[Surname]]="", Table_People[[#This Row],[Name]], Table_People[[#This Row],[Name]]&amp;", "&amp;Table_People[[#This Row],[Surname]])</f>
        <v>Brian, Ferneyhough</v>
      </c>
      <c r="S675" s="2" t="str">
        <f>IF(Table_People[[#This Row],[Surname]]="", Table_People[[#This Row],[Name]], Table_People[[#This Row],[Surname]]&amp;", "&amp;Table_People[[#This Row],[Name]])</f>
        <v>Ferneyhough, Brian</v>
      </c>
      <c r="T675" s="2" t="str">
        <f>IF(COUNTIFS(Table_People[Hash_ID],Table_People[[#This Row],[Hash_ID]])&gt;1,"Y","N")</f>
        <v>N</v>
      </c>
      <c r="U675" s="2"/>
    </row>
    <row r="676" spans="1:21" x14ac:dyDescent="0.35">
      <c r="A676" s="2" t="str">
        <f>"P-" &amp; UPPER(TRIM(Table_People[[#This Row],[Surname]])) &amp; "|" &amp; UPPER(TRIM(Table_People[[#This Row],[Name]]))</f>
        <v>P-FERRANTE|ELENA</v>
      </c>
      <c r="B676" s="2" t="s">
        <v>113</v>
      </c>
      <c r="C676" s="2" t="s">
        <v>114</v>
      </c>
      <c r="D676" s="2"/>
      <c r="E676" s="2" t="s">
        <v>51</v>
      </c>
      <c r="F676" s="2" t="s">
        <v>25</v>
      </c>
      <c r="G676" s="2" t="s">
        <v>87</v>
      </c>
      <c r="H676" s="2"/>
      <c r="I676" s="2"/>
      <c r="J676" s="2"/>
      <c r="K676" s="2"/>
      <c r="L676" s="2"/>
      <c r="M676" s="2"/>
      <c r="N676" s="2"/>
      <c r="O676" s="2"/>
      <c r="P676" s="2"/>
      <c r="Q676" s="2"/>
      <c r="R676" s="2" t="str">
        <f>IF(Table_People[[#This Row],[Surname]]="", Table_People[[#This Row],[Name]], Table_People[[#This Row],[Name]]&amp;", "&amp;Table_People[[#This Row],[Surname]])</f>
        <v>Elena, Ferrante</v>
      </c>
      <c r="S676" s="2" t="str">
        <f>IF(Table_People[[#This Row],[Surname]]="", Table_People[[#This Row],[Name]], Table_People[[#This Row],[Surname]]&amp;", "&amp;Table_People[[#This Row],[Name]])</f>
        <v>Ferrante, Elena</v>
      </c>
      <c r="T676" s="2" t="str">
        <f>IF(COUNTIFS(Table_People[Hash_ID],Table_People[[#This Row],[Hash_ID]])&gt;1,"Y","N")</f>
        <v>N</v>
      </c>
      <c r="U676" s="2"/>
    </row>
    <row r="677" spans="1:21" x14ac:dyDescent="0.35">
      <c r="A677" s="2" t="str">
        <f>"P-" &amp; UPPER(TRIM(Table_People[[#This Row],[Surname]])) &amp; "|" &amp; UPPER(TRIM(Table_People[[#This Row],[Name]]))</f>
        <v>P-FERRI|ROBERTO</v>
      </c>
      <c r="B677" s="2" t="s">
        <v>393</v>
      </c>
      <c r="C677" s="2" t="s">
        <v>1716</v>
      </c>
      <c r="D677" s="2"/>
      <c r="E677" s="2" t="s">
        <v>1389</v>
      </c>
      <c r="F677" s="2" t="s">
        <v>10</v>
      </c>
      <c r="G677" s="2" t="s">
        <v>87</v>
      </c>
      <c r="H677" s="2"/>
      <c r="I677" s="2"/>
      <c r="J677" s="2"/>
      <c r="K677" s="2"/>
      <c r="L677" s="2"/>
      <c r="M677" s="2"/>
      <c r="N677" s="2"/>
      <c r="O677" s="2"/>
      <c r="P677" s="2"/>
      <c r="Q677" s="2"/>
      <c r="R677" s="2" t="str">
        <f>IF(Table_People[[#This Row],[Surname]]="", Table_People[[#This Row],[Name]], Table_People[[#This Row],[Name]]&amp;", "&amp;Table_People[[#This Row],[Surname]])</f>
        <v>Roberto, Ferri</v>
      </c>
      <c r="S677" s="2" t="str">
        <f>IF(Table_People[[#This Row],[Surname]]="", Table_People[[#This Row],[Name]], Table_People[[#This Row],[Surname]]&amp;", "&amp;Table_People[[#This Row],[Name]])</f>
        <v>Ferri, Roberto</v>
      </c>
      <c r="T677" s="2" t="str">
        <f>IF(COUNTIFS(Table_People[Hash_ID],Table_People[[#This Row],[Hash_ID]])&gt;1,"Y","N")</f>
        <v>N</v>
      </c>
      <c r="U677" s="2"/>
    </row>
    <row r="678" spans="1:21" x14ac:dyDescent="0.35">
      <c r="A678" s="2" t="str">
        <f>"P-" &amp; UPPER(TRIM(Table_People[[#This Row],[Surname]])) &amp; "|" &amp; UPPER(TRIM(Table_People[[#This Row],[Name]]))</f>
        <v>P-FERRIS|HENRY</v>
      </c>
      <c r="B678" s="2" t="s">
        <v>189</v>
      </c>
      <c r="C678" s="2" t="s">
        <v>8281</v>
      </c>
      <c r="D678" s="2"/>
      <c r="E678" s="2" t="s">
        <v>5485</v>
      </c>
      <c r="F678" s="2" t="s">
        <v>10</v>
      </c>
      <c r="G678" s="2" t="s">
        <v>63</v>
      </c>
      <c r="H678" s="2"/>
      <c r="I678" s="2"/>
      <c r="J678" s="2"/>
      <c r="K678" s="2"/>
      <c r="L678" s="2"/>
      <c r="M678" s="2"/>
      <c r="N678" s="2"/>
      <c r="O678" s="2"/>
      <c r="P678" s="2"/>
      <c r="Q678" s="2"/>
      <c r="R678" s="2" t="str">
        <f>IF(Table_People[[#This Row],[Surname]]="", Table_People[[#This Row],[Name]], Table_People[[#This Row],[Name]]&amp;", "&amp;Table_People[[#This Row],[Surname]])</f>
        <v>Henry, Ferris</v>
      </c>
      <c r="S678" s="2" t="str">
        <f>IF(Table_People[[#This Row],[Surname]]="", Table_People[[#This Row],[Name]], Table_People[[#This Row],[Surname]]&amp;", "&amp;Table_People[[#This Row],[Name]])</f>
        <v>Ferris, Henry</v>
      </c>
      <c r="T678" s="2" t="str">
        <f>IF(COUNTIFS(Table_People[Hash_ID],Table_People[[#This Row],[Hash_ID]])&gt;1,"Y","N")</f>
        <v>N</v>
      </c>
      <c r="U678" s="2"/>
    </row>
    <row r="679" spans="1:21" ht="29" x14ac:dyDescent="0.35">
      <c r="A679" s="2" t="str">
        <f>"P-" &amp; UPPER(TRIM(Table_People[[#This Row],[Surname]])) &amp; "|" &amp; UPPER(TRIM(Table_People[[#This Row],[Name]]))</f>
        <v>P-FERRISS|HUGH</v>
      </c>
      <c r="B679" s="2" t="s">
        <v>6181</v>
      </c>
      <c r="C679" s="2" t="s">
        <v>12101</v>
      </c>
      <c r="D679" s="2" t="s">
        <v>12102</v>
      </c>
      <c r="E679" s="2" t="s">
        <v>12103</v>
      </c>
      <c r="F679" s="2" t="s">
        <v>10</v>
      </c>
      <c r="G679" s="2" t="s">
        <v>63</v>
      </c>
      <c r="H679" s="2"/>
      <c r="I679" s="2"/>
      <c r="J679" s="2"/>
      <c r="K679" s="2"/>
      <c r="L679" s="2"/>
      <c r="M679" s="2"/>
      <c r="N679" s="2"/>
      <c r="O679" s="2"/>
      <c r="P679" s="2"/>
      <c r="Q679" s="2"/>
      <c r="R679" s="2" t="str">
        <f>IF(Table_People[[#This Row],[Surname]]="", Table_People[[#This Row],[Name]], Table_People[[#This Row],[Name]]&amp;", "&amp;Table_People[[#This Row],[Surname]])</f>
        <v>Hugh, Ferriss</v>
      </c>
      <c r="S679" s="2" t="str">
        <f>IF(Table_People[[#This Row],[Surname]]="", Table_People[[#This Row],[Name]], Table_People[[#This Row],[Surname]]&amp;", "&amp;Table_People[[#This Row],[Name]])</f>
        <v>Ferriss, Hugh</v>
      </c>
      <c r="T679" s="2" t="str">
        <f>IF(COUNTIFS(Table_People[Hash_ID],Table_People[[#This Row],[Hash_ID]])&gt;1,"Y","N")</f>
        <v>N</v>
      </c>
      <c r="U679" s="2"/>
    </row>
    <row r="680" spans="1:21" x14ac:dyDescent="0.35">
      <c r="A680" s="2" t="str">
        <f>"P-" &amp; UPPER(TRIM(Table_People[[#This Row],[Surname]])) &amp; "|" &amp; UPPER(TRIM(Table_People[[#This Row],[Name]]))</f>
        <v>P-FEUERBACH|LUDWIG</v>
      </c>
      <c r="B680" s="2" t="s">
        <v>676</v>
      </c>
      <c r="C680" s="2" t="s">
        <v>10659</v>
      </c>
      <c r="D680" s="2"/>
      <c r="E680" s="2" t="s">
        <v>37</v>
      </c>
      <c r="F680" s="2" t="s">
        <v>10</v>
      </c>
      <c r="G680" s="2" t="s">
        <v>38</v>
      </c>
      <c r="H680" s="2"/>
      <c r="I680" s="2"/>
      <c r="J680" s="2"/>
      <c r="K680" s="2"/>
      <c r="L680" s="2"/>
      <c r="M680" s="2"/>
      <c r="N680" s="2"/>
      <c r="O680" s="2"/>
      <c r="P680" s="2"/>
      <c r="Q680" s="2"/>
      <c r="R680" s="2" t="str">
        <f>IF(Table_People[[#This Row],[Surname]]="", Table_People[[#This Row],[Name]], Table_People[[#This Row],[Name]]&amp;", "&amp;Table_People[[#This Row],[Surname]])</f>
        <v>Ludwig, Feuerbach</v>
      </c>
      <c r="S680" s="2" t="str">
        <f>IF(Table_People[[#This Row],[Surname]]="", Table_People[[#This Row],[Name]], Table_People[[#This Row],[Surname]]&amp;", "&amp;Table_People[[#This Row],[Name]])</f>
        <v>Feuerbach, Ludwig</v>
      </c>
      <c r="T680" s="2" t="str">
        <f>IF(COUNTIFS(Table_People[Hash_ID],Table_People[[#This Row],[Hash_ID]])&gt;1,"Y","N")</f>
        <v>N</v>
      </c>
      <c r="U680" s="2"/>
    </row>
    <row r="681" spans="1:21" x14ac:dyDescent="0.35">
      <c r="A681" s="2" t="str">
        <f>"P-" &amp; UPPER(TRIM(Table_People[[#This Row],[Surname]])) &amp; "|" &amp; UPPER(TRIM(Table_People[[#This Row],[Name]]))</f>
        <v>P-FEYERABEND|PAUL</v>
      </c>
      <c r="B681" s="2" t="s">
        <v>371</v>
      </c>
      <c r="C681" s="2" t="s">
        <v>10637</v>
      </c>
      <c r="D681" s="2"/>
      <c r="E681" s="2" t="s">
        <v>10638</v>
      </c>
      <c r="F681" s="2" t="s">
        <v>10</v>
      </c>
      <c r="G681" s="2" t="s">
        <v>288</v>
      </c>
      <c r="H681" s="2"/>
      <c r="I681" s="2"/>
      <c r="J681" s="2"/>
      <c r="K681" s="2"/>
      <c r="L681" s="2"/>
      <c r="M681" s="2"/>
      <c r="N681" s="2"/>
      <c r="O681" s="2"/>
      <c r="P681" s="2"/>
      <c r="Q681" s="2"/>
      <c r="R681" s="2" t="str">
        <f>IF(Table_People[[#This Row],[Surname]]="", Table_People[[#This Row],[Name]], Table_People[[#This Row],[Name]]&amp;", "&amp;Table_People[[#This Row],[Surname]])</f>
        <v>Paul, Feyerabend</v>
      </c>
      <c r="S681" s="2" t="str">
        <f>IF(Table_People[[#This Row],[Surname]]="", Table_People[[#This Row],[Name]], Table_People[[#This Row],[Surname]]&amp;", "&amp;Table_People[[#This Row],[Name]])</f>
        <v>Feyerabend, Paul</v>
      </c>
      <c r="T681" s="2" t="str">
        <f>IF(COUNTIFS(Table_People[Hash_ID],Table_People[[#This Row],[Hash_ID]])&gt;1,"Y","N")</f>
        <v>N</v>
      </c>
      <c r="U681" s="2"/>
    </row>
    <row r="682" spans="1:21" x14ac:dyDescent="0.35">
      <c r="A682" s="2" t="str">
        <f>"P-" &amp; UPPER(TRIM(Table_People[[#This Row],[Surname]])) &amp; "|" &amp; UPPER(TRIM(Table_People[[#This Row],[Name]]))</f>
        <v>P-FEYNMAN|RICHARD</v>
      </c>
      <c r="B682" s="2" t="s">
        <v>700</v>
      </c>
      <c r="C682" s="2" t="s">
        <v>952</v>
      </c>
      <c r="D682" s="2"/>
      <c r="E682" s="2" t="s">
        <v>10847</v>
      </c>
      <c r="F682" s="2" t="s">
        <v>10</v>
      </c>
      <c r="G682" s="2" t="s">
        <v>63</v>
      </c>
      <c r="H682" s="2"/>
      <c r="I682" s="2"/>
      <c r="J682" s="2"/>
      <c r="K682" s="2"/>
      <c r="L682" s="2"/>
      <c r="M682" s="2"/>
      <c r="N682" s="2"/>
      <c r="O682" s="2"/>
      <c r="P682" s="2"/>
      <c r="Q682" s="2"/>
      <c r="R682" s="2" t="str">
        <f>IF(Table_People[[#This Row],[Surname]]="", Table_People[[#This Row],[Name]], Table_People[[#This Row],[Name]]&amp;", "&amp;Table_People[[#This Row],[Surname]])</f>
        <v>Richard, Feynman</v>
      </c>
      <c r="S682" s="2" t="str">
        <f>IF(Table_People[[#This Row],[Surname]]="", Table_People[[#This Row],[Name]], Table_People[[#This Row],[Surname]]&amp;", "&amp;Table_People[[#This Row],[Name]])</f>
        <v>Feynman, Richard</v>
      </c>
      <c r="T682" s="2" t="str">
        <f>IF(COUNTIFS(Table_People[Hash_ID],Table_People[[#This Row],[Hash_ID]])&gt;1,"Y","N")</f>
        <v>Y</v>
      </c>
      <c r="U682" s="2"/>
    </row>
    <row r="683" spans="1:21" x14ac:dyDescent="0.35">
      <c r="A683" s="2" t="str">
        <f>"P-" &amp; UPPER(TRIM(Table_People[[#This Row],[Surname]])) &amp; "|" &amp; UPPER(TRIM(Table_People[[#This Row],[Name]]))</f>
        <v>P-FICACCI|LUIGI</v>
      </c>
      <c r="B683" s="2" t="s">
        <v>298</v>
      </c>
      <c r="C683" s="2" t="s">
        <v>20637</v>
      </c>
      <c r="D683" s="2"/>
      <c r="E683" s="2" t="s">
        <v>21218</v>
      </c>
      <c r="F683" s="2" t="s">
        <v>10</v>
      </c>
      <c r="G683" s="2" t="s">
        <v>87</v>
      </c>
      <c r="H683" s="2"/>
      <c r="I683" s="2"/>
      <c r="J683" s="2">
        <v>1954</v>
      </c>
      <c r="K683" s="2"/>
      <c r="L683" s="2"/>
      <c r="M683" s="2"/>
      <c r="N683" s="2"/>
      <c r="O683" s="2"/>
      <c r="P683" s="2"/>
      <c r="Q683" s="2"/>
      <c r="R683" s="2" t="str">
        <f>IF(Table_People[[#This Row],[Surname]]="", Table_People[[#This Row],[Name]], Table_People[[#This Row],[Name]]&amp;", "&amp;Table_People[[#This Row],[Surname]])</f>
        <v>Luigi, Ficacci</v>
      </c>
      <c r="S683" s="2" t="str">
        <f>IF(Table_People[[#This Row],[Surname]]="", Table_People[[#This Row],[Name]], Table_People[[#This Row],[Surname]]&amp;", "&amp;Table_People[[#This Row],[Name]])</f>
        <v>Ficacci, Luigi</v>
      </c>
      <c r="T683" s="2" t="str">
        <f>IF(COUNTIFS(Table_People[Hash_ID],Table_People[[#This Row],[Hash_ID]])&gt;1,"Y","N")</f>
        <v>N</v>
      </c>
      <c r="U683" s="2"/>
    </row>
    <row r="684" spans="1:21" x14ac:dyDescent="0.35">
      <c r="A684" s="2" t="str">
        <f>"P-" &amp; UPPER(TRIM(Table_People[[#This Row],[Surname]])) &amp; "|" &amp; UPPER(TRIM(Table_People[[#This Row],[Name]]))</f>
        <v>P-|FIDUS</v>
      </c>
      <c r="B684" s="2" t="s">
        <v>1746</v>
      </c>
      <c r="C684" s="2"/>
      <c r="D684" s="2" t="s">
        <v>1747</v>
      </c>
      <c r="E684" s="2" t="s">
        <v>1736</v>
      </c>
      <c r="F684" s="2" t="s">
        <v>10</v>
      </c>
      <c r="G684" s="2" t="s">
        <v>38</v>
      </c>
      <c r="H684" s="2"/>
      <c r="I684" s="2"/>
      <c r="J684" s="2"/>
      <c r="K684" s="2"/>
      <c r="L684" s="2"/>
      <c r="M684" s="2"/>
      <c r="N684" s="2"/>
      <c r="O684" s="2"/>
      <c r="P684" s="2"/>
      <c r="Q684" s="2"/>
      <c r="R684" s="2" t="str">
        <f>IF(Table_People[[#This Row],[Surname]]="", Table_People[[#This Row],[Name]], Table_People[[#This Row],[Name]]&amp;", "&amp;Table_People[[#This Row],[Surname]])</f>
        <v>Fidus</v>
      </c>
      <c r="S684" s="2" t="str">
        <f>IF(Table_People[[#This Row],[Surname]]="", Table_People[[#This Row],[Name]], Table_People[[#This Row],[Surname]]&amp;", "&amp;Table_People[[#This Row],[Name]])</f>
        <v>Fidus</v>
      </c>
      <c r="T684" s="2" t="str">
        <f>IF(COUNTIFS(Table_People[Hash_ID],Table_People[[#This Row],[Hash_ID]])&gt;1,"Y","N")</f>
        <v>N</v>
      </c>
      <c r="U684" s="2"/>
    </row>
    <row r="685" spans="1:21" ht="29" x14ac:dyDescent="0.35">
      <c r="A685" s="2" t="str">
        <f>"P-" &amp; UPPER(TRIM(Table_People[[#This Row],[Surname]])) &amp; "|" &amp; UPPER(TRIM(Table_People[[#This Row],[Name]]))</f>
        <v>P-FIELDER|NATHAN</v>
      </c>
      <c r="B685" s="2" t="s">
        <v>1820</v>
      </c>
      <c r="C685" s="2" t="s">
        <v>1821</v>
      </c>
      <c r="D685" s="2"/>
      <c r="E685" s="2" t="s">
        <v>1822</v>
      </c>
      <c r="F685" s="2" t="s">
        <v>10</v>
      </c>
      <c r="G685" s="2" t="s">
        <v>285</v>
      </c>
      <c r="H685" s="2"/>
      <c r="I685" s="2"/>
      <c r="J685" s="2"/>
      <c r="K685" s="2"/>
      <c r="L685" s="2"/>
      <c r="M685" s="2"/>
      <c r="N685" s="2"/>
      <c r="O685" s="2"/>
      <c r="P685" s="2"/>
      <c r="Q685" s="2"/>
      <c r="R685" s="2" t="str">
        <f>IF(Table_People[[#This Row],[Surname]]="", Table_People[[#This Row],[Name]], Table_People[[#This Row],[Name]]&amp;", "&amp;Table_People[[#This Row],[Surname]])</f>
        <v>Nathan, Fielder</v>
      </c>
      <c r="S685" s="2" t="str">
        <f>IF(Table_People[[#This Row],[Surname]]="", Table_People[[#This Row],[Name]], Table_People[[#This Row],[Surname]]&amp;", "&amp;Table_People[[#This Row],[Name]])</f>
        <v>Fielder, Nathan</v>
      </c>
      <c r="T685" s="2" t="str">
        <f>IF(COUNTIFS(Table_People[Hash_ID],Table_People[[#This Row],[Hash_ID]])&gt;1,"Y","N")</f>
        <v>N</v>
      </c>
      <c r="U685" s="2"/>
    </row>
    <row r="686" spans="1:21" x14ac:dyDescent="0.35">
      <c r="A686" s="2" t="str">
        <f>"P-" &amp; UPPER(TRIM(Table_People[[#This Row],[Surname]])) &amp; "|" &amp; UPPER(TRIM(Table_People[[#This Row],[Name]]))</f>
        <v>P-FIGES|ORLANDO</v>
      </c>
      <c r="B686" s="2" t="s">
        <v>2162</v>
      </c>
      <c r="C686" s="2" t="s">
        <v>2933</v>
      </c>
      <c r="D686" s="2"/>
      <c r="E686" s="2" t="s">
        <v>3300</v>
      </c>
      <c r="F686" s="2" t="s">
        <v>10</v>
      </c>
      <c r="G686" s="2" t="s">
        <v>91</v>
      </c>
      <c r="H686" s="2"/>
      <c r="I686" s="2"/>
      <c r="J686" s="2"/>
      <c r="K686" s="2"/>
      <c r="L686" s="2"/>
      <c r="M686" s="2"/>
      <c r="N686" s="2"/>
      <c r="O686" s="2"/>
      <c r="P686" s="2"/>
      <c r="Q686" s="2"/>
      <c r="R686" s="2" t="str">
        <f>IF(Table_People[[#This Row],[Surname]]="", Table_People[[#This Row],[Name]], Table_People[[#This Row],[Name]]&amp;", "&amp;Table_People[[#This Row],[Surname]])</f>
        <v>Orlando, Figes</v>
      </c>
      <c r="S686" s="2" t="str">
        <f>IF(Table_People[[#This Row],[Surname]]="", Table_People[[#This Row],[Name]], Table_People[[#This Row],[Surname]]&amp;", "&amp;Table_People[[#This Row],[Name]])</f>
        <v>Figes, Orlando</v>
      </c>
      <c r="T686" s="2" t="str">
        <f>IF(COUNTIFS(Table_People[Hash_ID],Table_People[[#This Row],[Hash_ID]])&gt;1,"Y","N")</f>
        <v>N</v>
      </c>
      <c r="U686" s="2"/>
    </row>
    <row r="687" spans="1:21" ht="29" x14ac:dyDescent="0.35">
      <c r="A687" s="2" t="str">
        <f>"P-" &amp; UPPER(TRIM(Table_People[[#This Row],[Surname]])) &amp; "|" &amp; UPPER(TRIM(Table_People[[#This Row],[Name]]))</f>
        <v>P-FILES|GEMMA</v>
      </c>
      <c r="B687" s="2" t="s">
        <v>20968</v>
      </c>
      <c r="C687" s="2" t="s">
        <v>20969</v>
      </c>
      <c r="D687" s="2"/>
      <c r="E687" s="2" t="s">
        <v>21428</v>
      </c>
      <c r="F687" s="2" t="s">
        <v>25</v>
      </c>
      <c r="G687" s="2" t="s">
        <v>285</v>
      </c>
      <c r="H687" s="2">
        <v>4</v>
      </c>
      <c r="I687" s="2" t="s">
        <v>20995</v>
      </c>
      <c r="J687" s="2">
        <v>1968</v>
      </c>
      <c r="K687" s="2"/>
      <c r="L687" s="2"/>
      <c r="M687" s="2"/>
      <c r="N687" s="2"/>
      <c r="O687" s="2"/>
      <c r="P687" s="2"/>
      <c r="Q687" s="2"/>
      <c r="R687" s="2" t="str">
        <f>IF(Table_People[[#This Row],[Surname]]="", Table_People[[#This Row],[Name]], Table_People[[#This Row],[Name]]&amp;", "&amp;Table_People[[#This Row],[Surname]])</f>
        <v>Gemma, Files</v>
      </c>
      <c r="S687" s="2" t="str">
        <f>IF(Table_People[[#This Row],[Surname]]="", Table_People[[#This Row],[Name]], Table_People[[#This Row],[Surname]]&amp;", "&amp;Table_People[[#This Row],[Name]])</f>
        <v>Files, Gemma</v>
      </c>
      <c r="T687" s="2" t="str">
        <f>IF(COUNTIFS(Table_People[Hash_ID],Table_People[[#This Row],[Hash_ID]])&gt;1,"Y","N")</f>
        <v>N</v>
      </c>
      <c r="U687" s="2"/>
    </row>
    <row r="688" spans="1:21" x14ac:dyDescent="0.35">
      <c r="A688" s="2" t="str">
        <f>"P-" &amp; UPPER(TRIM(Table_People[[#This Row],[Surname]])) &amp; "|" &amp; UPPER(TRIM(Table_People[[#This Row],[Name]]))</f>
        <v>P-FILIGER|CHARLES</v>
      </c>
      <c r="B688" s="2" t="s">
        <v>64</v>
      </c>
      <c r="C688" s="2" t="s">
        <v>1699</v>
      </c>
      <c r="D688" s="2"/>
      <c r="E688" s="2" t="s">
        <v>1389</v>
      </c>
      <c r="F688" s="2" t="s">
        <v>10</v>
      </c>
      <c r="G688" s="2" t="s">
        <v>15</v>
      </c>
      <c r="H688" s="2"/>
      <c r="I688" s="2"/>
      <c r="J688" s="2"/>
      <c r="K688" s="2"/>
      <c r="L688" s="2"/>
      <c r="M688" s="2"/>
      <c r="N688" s="2"/>
      <c r="O688" s="2"/>
      <c r="P688" s="2"/>
      <c r="Q688" s="2"/>
      <c r="R688" s="2" t="str">
        <f>IF(Table_People[[#This Row],[Surname]]="", Table_People[[#This Row],[Name]], Table_People[[#This Row],[Name]]&amp;", "&amp;Table_People[[#This Row],[Surname]])</f>
        <v>Charles, Filiger</v>
      </c>
      <c r="S688" s="2" t="str">
        <f>IF(Table_People[[#This Row],[Surname]]="", Table_People[[#This Row],[Name]], Table_People[[#This Row],[Surname]]&amp;", "&amp;Table_People[[#This Row],[Name]])</f>
        <v>Filiger, Charles</v>
      </c>
      <c r="T688" s="2" t="str">
        <f>IF(COUNTIFS(Table_People[Hash_ID],Table_People[[#This Row],[Hash_ID]])&gt;1,"Y","N")</f>
        <v>N</v>
      </c>
      <c r="U688" s="2"/>
    </row>
    <row r="689" spans="1:21" x14ac:dyDescent="0.35">
      <c r="A689" s="2" t="str">
        <f>"P-" &amp; UPPER(TRIM(Table_People[[#This Row],[Surname]])) &amp; "|" &amp; UPPER(TRIM(Table_People[[#This Row],[Name]]))</f>
        <v>P-FINCHER|DAVID</v>
      </c>
      <c r="B689" s="2" t="s">
        <v>92</v>
      </c>
      <c r="C689" s="2" t="s">
        <v>1258</v>
      </c>
      <c r="D689" s="2"/>
      <c r="E689" s="2" t="s">
        <v>1060</v>
      </c>
      <c r="F689" s="2" t="s">
        <v>10</v>
      </c>
      <c r="G689" s="2" t="s">
        <v>63</v>
      </c>
      <c r="H689" s="2"/>
      <c r="I689" s="2"/>
      <c r="J689" s="2"/>
      <c r="K689" s="2"/>
      <c r="L689" s="2"/>
      <c r="M689" s="2"/>
      <c r="N689" s="2"/>
      <c r="O689" s="2"/>
      <c r="P689" s="2"/>
      <c r="Q689" s="2"/>
      <c r="R689" s="2" t="str">
        <f>IF(Table_People[[#This Row],[Surname]]="", Table_People[[#This Row],[Name]], Table_People[[#This Row],[Name]]&amp;", "&amp;Table_People[[#This Row],[Surname]])</f>
        <v>David, Fincher</v>
      </c>
      <c r="S689" s="2" t="str">
        <f>IF(Table_People[[#This Row],[Surname]]="", Table_People[[#This Row],[Name]], Table_People[[#This Row],[Surname]]&amp;", "&amp;Table_People[[#This Row],[Name]])</f>
        <v>Fincher, David</v>
      </c>
      <c r="T689" s="2" t="str">
        <f>IF(COUNTIFS(Table_People[Hash_ID],Table_People[[#This Row],[Hash_ID]])&gt;1,"Y","N")</f>
        <v>N</v>
      </c>
      <c r="U689" s="2"/>
    </row>
    <row r="690" spans="1:21" x14ac:dyDescent="0.35">
      <c r="A690" s="2" t="str">
        <f>"P-" &amp; UPPER(TRIM(Table_People[[#This Row],[Surname]])) &amp; "|" &amp; UPPER(TRIM(Table_People[[#This Row],[Name]]))</f>
        <v>P-FINI|LEONOR</v>
      </c>
      <c r="B690" s="2" t="s">
        <v>1635</v>
      </c>
      <c r="C690" s="2" t="s">
        <v>1636</v>
      </c>
      <c r="D690" s="2"/>
      <c r="E690" s="2" t="s">
        <v>1389</v>
      </c>
      <c r="F690" s="2" t="s">
        <v>25</v>
      </c>
      <c r="G690" s="2" t="s">
        <v>10884</v>
      </c>
      <c r="H690" s="2"/>
      <c r="I690" s="2"/>
      <c r="J690" s="2"/>
      <c r="K690" s="2"/>
      <c r="L690" s="2"/>
      <c r="M690" s="2"/>
      <c r="N690" s="2"/>
      <c r="O690" s="2"/>
      <c r="P690" s="2"/>
      <c r="Q690" s="2"/>
      <c r="R690" s="2" t="str">
        <f>IF(Table_People[[#This Row],[Surname]]="", Table_People[[#This Row],[Name]], Table_People[[#This Row],[Name]]&amp;", "&amp;Table_People[[#This Row],[Surname]])</f>
        <v>Leonor, Fini</v>
      </c>
      <c r="S690" s="2" t="str">
        <f>IF(Table_People[[#This Row],[Surname]]="", Table_People[[#This Row],[Name]], Table_People[[#This Row],[Surname]]&amp;", "&amp;Table_People[[#This Row],[Name]])</f>
        <v>Fini, Leonor</v>
      </c>
      <c r="T690" s="2" t="str">
        <f>IF(COUNTIFS(Table_People[Hash_ID],Table_People[[#This Row],[Hash_ID]])&gt;1,"Y","N")</f>
        <v>N</v>
      </c>
      <c r="U690" s="2"/>
    </row>
    <row r="691" spans="1:21" ht="29" x14ac:dyDescent="0.35">
      <c r="A691" s="2" t="str">
        <f>"P-" &amp; UPPER(TRIM(Table_People[[#This Row],[Surname]])) &amp; "|" &amp; UPPER(TRIM(Table_People[[#This Row],[Name]]))</f>
        <v>P-FINNEY|JACK</v>
      </c>
      <c r="B691" s="2" t="s">
        <v>219</v>
      </c>
      <c r="C691" s="2" t="s">
        <v>20684</v>
      </c>
      <c r="D691" s="2" t="s">
        <v>21055</v>
      </c>
      <c r="E691" s="2" t="s">
        <v>21242</v>
      </c>
      <c r="F691" s="2" t="s">
        <v>10</v>
      </c>
      <c r="G691" s="2" t="s">
        <v>63</v>
      </c>
      <c r="H691" s="2">
        <v>2</v>
      </c>
      <c r="I691" s="2" t="s">
        <v>21472</v>
      </c>
      <c r="J691" s="2">
        <v>1911</v>
      </c>
      <c r="K691" s="2"/>
      <c r="L691" s="2"/>
      <c r="M691" s="2">
        <v>14</v>
      </c>
      <c r="N691" s="2" t="s">
        <v>21468</v>
      </c>
      <c r="O691" s="2">
        <v>1995</v>
      </c>
      <c r="P691" s="2"/>
      <c r="Q691" s="2"/>
      <c r="R691" s="2" t="str">
        <f>IF(Table_People[[#This Row],[Surname]]="", Table_People[[#This Row],[Name]], Table_People[[#This Row],[Name]]&amp;", "&amp;Table_People[[#This Row],[Surname]])</f>
        <v>Jack, Finney</v>
      </c>
      <c r="S691" s="2" t="str">
        <f>IF(Table_People[[#This Row],[Surname]]="", Table_People[[#This Row],[Name]], Table_People[[#This Row],[Surname]]&amp;", "&amp;Table_People[[#This Row],[Name]])</f>
        <v>Finney, Jack</v>
      </c>
      <c r="T691" s="2" t="str">
        <f>IF(COUNTIFS(Table_People[Hash_ID],Table_People[[#This Row],[Hash_ID]])&gt;1,"Y","N")</f>
        <v>N</v>
      </c>
      <c r="U691" s="2"/>
    </row>
    <row r="692" spans="1:21" x14ac:dyDescent="0.35">
      <c r="A692" s="2" t="str">
        <f>"P-" &amp; UPPER(TRIM(Table_People[[#This Row],[Surname]])) &amp; "|" &amp; UPPER(TRIM(Table_People[[#This Row],[Name]]))</f>
        <v>P-FISCHER|STEFAN</v>
      </c>
      <c r="B692" s="2" t="s">
        <v>417</v>
      </c>
      <c r="C692" s="2" t="s">
        <v>20587</v>
      </c>
      <c r="D692" s="2"/>
      <c r="E692" s="2" t="s">
        <v>21197</v>
      </c>
      <c r="F692" s="2" t="s">
        <v>10</v>
      </c>
      <c r="G692" s="2" t="s">
        <v>38</v>
      </c>
      <c r="H692" s="2"/>
      <c r="I692" s="2"/>
      <c r="J692" s="2">
        <v>1972</v>
      </c>
      <c r="K692" s="2"/>
      <c r="L692" s="2"/>
      <c r="M692" s="2"/>
      <c r="N692" s="2"/>
      <c r="O692" s="2"/>
      <c r="P692" s="2"/>
      <c r="Q692" s="2"/>
      <c r="R692" s="2" t="str">
        <f>IF(Table_People[[#This Row],[Surname]]="", Table_People[[#This Row],[Name]], Table_People[[#This Row],[Name]]&amp;", "&amp;Table_People[[#This Row],[Surname]])</f>
        <v>Stefan, Fischer</v>
      </c>
      <c r="S692" s="2" t="str">
        <f>IF(Table_People[[#This Row],[Surname]]="", Table_People[[#This Row],[Name]], Table_People[[#This Row],[Surname]]&amp;", "&amp;Table_People[[#This Row],[Name]])</f>
        <v>Fischer, Stefan</v>
      </c>
      <c r="T692" s="2" t="str">
        <f>IF(COUNTIFS(Table_People[Hash_ID],Table_People[[#This Row],[Hash_ID]])&gt;1,"Y","N")</f>
        <v>N</v>
      </c>
      <c r="U692" s="2"/>
    </row>
    <row r="693" spans="1:21" x14ac:dyDescent="0.35">
      <c r="A693" s="2" t="str">
        <f>"P-" &amp; UPPER(TRIM(Table_People[[#This Row],[Surname]])) &amp; "|" &amp; UPPER(TRIM(Table_People[[#This Row],[Name]]))</f>
        <v>P-FISHER|MARK</v>
      </c>
      <c r="B693" s="2" t="s">
        <v>845</v>
      </c>
      <c r="C693" s="2" t="s">
        <v>846</v>
      </c>
      <c r="D693" s="2"/>
      <c r="E693" s="2" t="s">
        <v>745</v>
      </c>
      <c r="F693" s="2" t="s">
        <v>10</v>
      </c>
      <c r="G693" s="2" t="s">
        <v>91</v>
      </c>
      <c r="H693" s="2"/>
      <c r="I693" s="2"/>
      <c r="J693" s="2"/>
      <c r="K693" s="2"/>
      <c r="L693" s="2"/>
      <c r="M693" s="2"/>
      <c r="N693" s="2"/>
      <c r="O693" s="2"/>
      <c r="P693" s="2"/>
      <c r="Q693" s="2"/>
      <c r="R693" s="2" t="str">
        <f>IF(Table_People[[#This Row],[Surname]]="", Table_People[[#This Row],[Name]], Table_People[[#This Row],[Name]]&amp;", "&amp;Table_People[[#This Row],[Surname]])</f>
        <v>Mark, Fisher</v>
      </c>
      <c r="S693" s="2" t="str">
        <f>IF(Table_People[[#This Row],[Surname]]="", Table_People[[#This Row],[Name]], Table_People[[#This Row],[Surname]]&amp;", "&amp;Table_People[[#This Row],[Name]])</f>
        <v>Fisher, Mark</v>
      </c>
      <c r="T693" s="2" t="str">
        <f>IF(COUNTIFS(Table_People[Hash_ID],Table_People[[#This Row],[Hash_ID]])&gt;1,"Y","N")</f>
        <v>N</v>
      </c>
      <c r="U693" s="2"/>
    </row>
    <row r="694" spans="1:21" x14ac:dyDescent="0.35">
      <c r="A694" s="2" t="str">
        <f>"P-" &amp; UPPER(TRIM(Table_People[[#This Row],[Surname]])) &amp; "|" &amp; UPPER(TRIM(Table_People[[#This Row],[Name]]))</f>
        <v>P-FITCH|JANET</v>
      </c>
      <c r="B694" s="2" t="s">
        <v>5868</v>
      </c>
      <c r="C694" s="2" t="s">
        <v>5869</v>
      </c>
      <c r="D694" s="2"/>
      <c r="E694" s="2" t="s">
        <v>51</v>
      </c>
      <c r="F694" s="2" t="s">
        <v>25</v>
      </c>
      <c r="G694" s="2" t="s">
        <v>63</v>
      </c>
      <c r="H694" s="2"/>
      <c r="I694" s="2"/>
      <c r="J694" s="2"/>
      <c r="K694" s="2"/>
      <c r="L694" s="2"/>
      <c r="M694" s="2"/>
      <c r="N694" s="2"/>
      <c r="O694" s="2"/>
      <c r="P694" s="2"/>
      <c r="Q694" s="2"/>
      <c r="R694" s="2" t="str">
        <f>IF(Table_People[[#This Row],[Surname]]="", Table_People[[#This Row],[Name]], Table_People[[#This Row],[Name]]&amp;", "&amp;Table_People[[#This Row],[Surname]])</f>
        <v>Janet, Fitch</v>
      </c>
      <c r="S694" s="2" t="str">
        <f>IF(Table_People[[#This Row],[Surname]]="", Table_People[[#This Row],[Name]], Table_People[[#This Row],[Surname]]&amp;", "&amp;Table_People[[#This Row],[Name]])</f>
        <v>Fitch, Janet</v>
      </c>
      <c r="T694" s="2" t="str">
        <f>IF(COUNTIFS(Table_People[Hash_ID],Table_People[[#This Row],[Hash_ID]])&gt;1,"Y","N")</f>
        <v>N</v>
      </c>
      <c r="U694" s="2"/>
    </row>
    <row r="695" spans="1:21" x14ac:dyDescent="0.35">
      <c r="A695" s="2" t="str">
        <f>"P-" &amp; UPPER(TRIM(Table_People[[#This Row],[Surname]])) &amp; "|" &amp; UPPER(TRIM(Table_People[[#This Row],[Name]]))</f>
        <v>P-FITZGERALD|F. SCOTT</v>
      </c>
      <c r="B695" s="2" t="s">
        <v>122</v>
      </c>
      <c r="C695" s="2" t="s">
        <v>123</v>
      </c>
      <c r="D695" s="2"/>
      <c r="E695" s="2" t="s">
        <v>10757</v>
      </c>
      <c r="F695" s="2" t="s">
        <v>10</v>
      </c>
      <c r="G695" s="2" t="s">
        <v>63</v>
      </c>
      <c r="H695" s="2"/>
      <c r="I695" s="2"/>
      <c r="J695" s="2"/>
      <c r="K695" s="2"/>
      <c r="L695" s="2"/>
      <c r="M695" s="2"/>
      <c r="N695" s="2"/>
      <c r="O695" s="2"/>
      <c r="P695" s="2"/>
      <c r="Q695" s="2"/>
      <c r="R695" s="2" t="str">
        <f>IF(Table_People[[#This Row],[Surname]]="", Table_People[[#This Row],[Name]], Table_People[[#This Row],[Name]]&amp;", "&amp;Table_People[[#This Row],[Surname]])</f>
        <v>F. Scott, Fitzgerald</v>
      </c>
      <c r="S695" s="2" t="str">
        <f>IF(Table_People[[#This Row],[Surname]]="", Table_People[[#This Row],[Name]], Table_People[[#This Row],[Surname]]&amp;", "&amp;Table_People[[#This Row],[Name]])</f>
        <v>Fitzgerald, F. Scott</v>
      </c>
      <c r="T695" s="2" t="str">
        <f>IF(COUNTIFS(Table_People[Hash_ID],Table_People[[#This Row],[Hash_ID]])&gt;1,"Y","N")</f>
        <v>N</v>
      </c>
      <c r="U695" s="2"/>
    </row>
    <row r="696" spans="1:21" x14ac:dyDescent="0.35">
      <c r="A696" s="2" t="str">
        <f>"P-" &amp; UPPER(TRIM(Table_People[[#This Row],[Surname]])) &amp; "|" &amp; UPPER(TRIM(Table_People[[#This Row],[Name]]))</f>
        <v>P-FLAUBERT|GUSTAVE</v>
      </c>
      <c r="B696" s="2" t="s">
        <v>173</v>
      </c>
      <c r="C696" s="2" t="s">
        <v>174</v>
      </c>
      <c r="D696" s="2"/>
      <c r="E696" s="2" t="s">
        <v>51</v>
      </c>
      <c r="F696" s="2" t="s">
        <v>10</v>
      </c>
      <c r="G696" s="2" t="s">
        <v>15</v>
      </c>
      <c r="H696" s="2"/>
      <c r="I696" s="2"/>
      <c r="J696" s="2"/>
      <c r="K696" s="2"/>
      <c r="L696" s="2"/>
      <c r="M696" s="2"/>
      <c r="N696" s="2"/>
      <c r="O696" s="2"/>
      <c r="P696" s="2"/>
      <c r="Q696" s="2"/>
      <c r="R696" s="2" t="str">
        <f>IF(Table_People[[#This Row],[Surname]]="", Table_People[[#This Row],[Name]], Table_People[[#This Row],[Name]]&amp;", "&amp;Table_People[[#This Row],[Surname]])</f>
        <v>Gustave, Flaubert</v>
      </c>
      <c r="S696" s="2" t="str">
        <f>IF(Table_People[[#This Row],[Surname]]="", Table_People[[#This Row],[Name]], Table_People[[#This Row],[Surname]]&amp;", "&amp;Table_People[[#This Row],[Name]])</f>
        <v>Flaubert, Gustave</v>
      </c>
      <c r="T696" s="2" t="str">
        <f>IF(COUNTIFS(Table_People[Hash_ID],Table_People[[#This Row],[Hash_ID]])&gt;1,"Y","N")</f>
        <v>N</v>
      </c>
      <c r="U696" s="2"/>
    </row>
    <row r="697" spans="1:21" x14ac:dyDescent="0.35">
      <c r="A697" s="2" t="str">
        <f>"P-" &amp; UPPER(TRIM(Table_People[[#This Row],[Surname]])) &amp; "|" &amp; UPPER(TRIM(Table_People[[#This Row],[Name]]))</f>
        <v>P-FLUSSER|VILÉM</v>
      </c>
      <c r="B697" s="2" t="s">
        <v>793</v>
      </c>
      <c r="C697" s="2" t="s">
        <v>794</v>
      </c>
      <c r="D697" s="2"/>
      <c r="E697" s="2" t="s">
        <v>795</v>
      </c>
      <c r="F697" s="2" t="s">
        <v>10</v>
      </c>
      <c r="G697" s="2" t="s">
        <v>10904</v>
      </c>
      <c r="H697" s="2"/>
      <c r="I697" s="2"/>
      <c r="J697" s="2"/>
      <c r="K697" s="2"/>
      <c r="L697" s="2"/>
      <c r="M697" s="2"/>
      <c r="N697" s="2"/>
      <c r="O697" s="2"/>
      <c r="P697" s="2"/>
      <c r="Q697" s="2"/>
      <c r="R697" s="2" t="str">
        <f>IF(Table_People[[#This Row],[Surname]]="", Table_People[[#This Row],[Name]], Table_People[[#This Row],[Name]]&amp;", "&amp;Table_People[[#This Row],[Surname]])</f>
        <v>Vilém, Flusser</v>
      </c>
      <c r="S697" s="2" t="str">
        <f>IF(Table_People[[#This Row],[Surname]]="", Table_People[[#This Row],[Name]], Table_People[[#This Row],[Surname]]&amp;", "&amp;Table_People[[#This Row],[Name]])</f>
        <v>Flusser, Vilém</v>
      </c>
      <c r="T697" s="2" t="str">
        <f>IF(COUNTIFS(Table_People[Hash_ID],Table_People[[#This Row],[Hash_ID]])&gt;1,"Y","N")</f>
        <v>N</v>
      </c>
      <c r="U697" s="2"/>
    </row>
    <row r="698" spans="1:21" x14ac:dyDescent="0.35">
      <c r="A698" s="2" t="str">
        <f>"P-" &amp; UPPER(TRIM(Table_People[[#This Row],[Surname]])) &amp; "|" &amp; UPPER(TRIM(Table_People[[#This Row],[Name]]))</f>
        <v>P-FOLLAIN|JEAN</v>
      </c>
      <c r="B698" s="2" t="s">
        <v>222</v>
      </c>
      <c r="C698" s="2" t="s">
        <v>6186</v>
      </c>
      <c r="D698" s="2"/>
      <c r="E698" s="2" t="s">
        <v>24</v>
      </c>
      <c r="F698" s="2" t="s">
        <v>10</v>
      </c>
      <c r="G698" s="2" t="s">
        <v>15</v>
      </c>
      <c r="H698" s="2"/>
      <c r="I698" s="2"/>
      <c r="J698" s="2"/>
      <c r="K698" s="2"/>
      <c r="L698" s="2"/>
      <c r="M698" s="2"/>
      <c r="N698" s="2"/>
      <c r="O698" s="2"/>
      <c r="P698" s="2"/>
      <c r="Q698" s="2"/>
      <c r="R698" s="2" t="str">
        <f>IF(Table_People[[#This Row],[Surname]]="", Table_People[[#This Row],[Name]], Table_People[[#This Row],[Name]]&amp;", "&amp;Table_People[[#This Row],[Surname]])</f>
        <v>Jean, Follain</v>
      </c>
      <c r="S698" s="2" t="str">
        <f>IF(Table_People[[#This Row],[Surname]]="", Table_People[[#This Row],[Name]], Table_People[[#This Row],[Surname]]&amp;", "&amp;Table_People[[#This Row],[Name]])</f>
        <v>Follain, Jean</v>
      </c>
      <c r="T698" s="2" t="str">
        <f>IF(COUNTIFS(Table_People[Hash_ID],Table_People[[#This Row],[Hash_ID]])&gt;1,"Y","N")</f>
        <v>N</v>
      </c>
      <c r="U698" s="2"/>
    </row>
    <row r="699" spans="1:21" x14ac:dyDescent="0.35">
      <c r="A699" s="2" t="str">
        <f>"P-" &amp; UPPER(TRIM(Table_People[[#This Row],[Surname]])) &amp; "|" &amp; UPPER(TRIM(Table_People[[#This Row],[Name]]))</f>
        <v>P-FOOT|PHILIPPA</v>
      </c>
      <c r="B699" s="2" t="s">
        <v>736</v>
      </c>
      <c r="C699" s="2" t="s">
        <v>737</v>
      </c>
      <c r="D699" s="2"/>
      <c r="E699" s="2" t="s">
        <v>37</v>
      </c>
      <c r="F699" s="2" t="s">
        <v>25</v>
      </c>
      <c r="G699" s="2" t="s">
        <v>91</v>
      </c>
      <c r="H699" s="2"/>
      <c r="I699" s="2"/>
      <c r="J699" s="2"/>
      <c r="K699" s="2"/>
      <c r="L699" s="2"/>
      <c r="M699" s="2"/>
      <c r="N699" s="2"/>
      <c r="O699" s="2"/>
      <c r="P699" s="2"/>
      <c r="Q699" s="2"/>
      <c r="R699" s="2" t="str">
        <f>IF(Table_People[[#This Row],[Surname]]="", Table_People[[#This Row],[Name]], Table_People[[#This Row],[Name]]&amp;", "&amp;Table_People[[#This Row],[Surname]])</f>
        <v>Philippa, Foot</v>
      </c>
      <c r="S699" s="2" t="str">
        <f>IF(Table_People[[#This Row],[Surname]]="", Table_People[[#This Row],[Name]], Table_People[[#This Row],[Surname]]&amp;", "&amp;Table_People[[#This Row],[Name]])</f>
        <v>Foot, Philippa</v>
      </c>
      <c r="T699" s="2" t="str">
        <f>IF(COUNTIFS(Table_People[Hash_ID],Table_People[[#This Row],[Hash_ID]])&gt;1,"Y","N")</f>
        <v>N</v>
      </c>
      <c r="U699" s="2"/>
    </row>
    <row r="700" spans="1:21" ht="29" x14ac:dyDescent="0.35">
      <c r="A700" s="2" t="str">
        <f>"P-" &amp; UPPER(TRIM(Table_People[[#This Row],[Surname]])) &amp; "|" &amp; UPPER(TRIM(Table_People[[#This Row],[Name]]))</f>
        <v>P-FORD COPPOLA|FRANCIS</v>
      </c>
      <c r="B700" s="2" t="s">
        <v>628</v>
      </c>
      <c r="C700" s="2" t="s">
        <v>1263</v>
      </c>
      <c r="D700" s="2"/>
      <c r="E700" s="2" t="s">
        <v>10785</v>
      </c>
      <c r="F700" s="2" t="s">
        <v>10</v>
      </c>
      <c r="G700" s="2" t="s">
        <v>63</v>
      </c>
      <c r="H700" s="2"/>
      <c r="I700" s="2"/>
      <c r="J700" s="2"/>
      <c r="K700" s="2"/>
      <c r="L700" s="2"/>
      <c r="M700" s="2"/>
      <c r="N700" s="2"/>
      <c r="O700" s="2"/>
      <c r="P700" s="2"/>
      <c r="Q700" s="2"/>
      <c r="R700" s="2" t="str">
        <f>IF(Table_People[[#This Row],[Surname]]="", Table_People[[#This Row],[Name]], Table_People[[#This Row],[Name]]&amp;", "&amp;Table_People[[#This Row],[Surname]])</f>
        <v>Francis, Ford Coppola</v>
      </c>
      <c r="S700" s="2" t="str">
        <f>IF(Table_People[[#This Row],[Surname]]="", Table_People[[#This Row],[Name]], Table_People[[#This Row],[Surname]]&amp;", "&amp;Table_People[[#This Row],[Name]])</f>
        <v>Ford Coppola, Francis</v>
      </c>
      <c r="T700" s="2" t="str">
        <f>IF(COUNTIFS(Table_People[Hash_ID],Table_People[[#This Row],[Hash_ID]])&gt;1,"Y","N")</f>
        <v>N</v>
      </c>
      <c r="U700" s="2"/>
    </row>
    <row r="701" spans="1:21" x14ac:dyDescent="0.35">
      <c r="A701" s="2" t="str">
        <f>"P-" &amp; UPPER(TRIM(Table_People[[#This Row],[Surname]])) &amp; "|" &amp; UPPER(TRIM(Table_People[[#This Row],[Name]]))</f>
        <v>P-FOREST|MARIE-CÉCILE</v>
      </c>
      <c r="B701" s="2" t="s">
        <v>20655</v>
      </c>
      <c r="C701" s="2" t="s">
        <v>4326</v>
      </c>
      <c r="D701" s="2"/>
      <c r="E701" s="2" t="s">
        <v>21233</v>
      </c>
      <c r="F701" s="2" t="s">
        <v>25</v>
      </c>
      <c r="G701" s="2" t="s">
        <v>15</v>
      </c>
      <c r="H701" s="2"/>
      <c r="I701" s="2"/>
      <c r="J701" s="2"/>
      <c r="K701" s="2"/>
      <c r="L701" s="2"/>
      <c r="M701" s="2"/>
      <c r="N701" s="2"/>
      <c r="O701" s="2"/>
      <c r="P701" s="2"/>
      <c r="Q701" s="2"/>
      <c r="R701" s="2" t="str">
        <f>IF(Table_People[[#This Row],[Surname]]="", Table_People[[#This Row],[Name]], Table_People[[#This Row],[Name]]&amp;", "&amp;Table_People[[#This Row],[Surname]])</f>
        <v>Marie-Cécile, Forest</v>
      </c>
      <c r="S701" s="2" t="str">
        <f>IF(Table_People[[#This Row],[Surname]]="", Table_People[[#This Row],[Name]], Table_People[[#This Row],[Surname]]&amp;", "&amp;Table_People[[#This Row],[Name]])</f>
        <v>Forest, Marie-Cécile</v>
      </c>
      <c r="T701" s="2" t="str">
        <f>IF(COUNTIFS(Table_People[Hash_ID],Table_People[[#This Row],[Hash_ID]])&gt;1,"Y","N")</f>
        <v>N</v>
      </c>
      <c r="U701" s="2"/>
    </row>
    <row r="702" spans="1:21" x14ac:dyDescent="0.35">
      <c r="A702" s="2" t="str">
        <f>"P-" &amp; UPPER(TRIM(Table_People[[#This Row],[Surname]])) &amp; "|" &amp; UPPER(TRIM(Table_People[[#This Row],[Name]]))</f>
        <v>P-FORSTER|E.M.</v>
      </c>
      <c r="B702" s="2" t="s">
        <v>6844</v>
      </c>
      <c r="C702" s="2" t="s">
        <v>6845</v>
      </c>
      <c r="D702" s="2" t="s">
        <v>6846</v>
      </c>
      <c r="E702" s="2" t="s">
        <v>51</v>
      </c>
      <c r="F702" s="2" t="s">
        <v>10</v>
      </c>
      <c r="G702" s="2" t="s">
        <v>91</v>
      </c>
      <c r="H702" s="2"/>
      <c r="I702" s="2"/>
      <c r="J702" s="2"/>
      <c r="K702" s="2"/>
      <c r="L702" s="2"/>
      <c r="M702" s="2"/>
      <c r="N702" s="2"/>
      <c r="O702" s="2"/>
      <c r="P702" s="2"/>
      <c r="Q702" s="2"/>
      <c r="R702" s="2" t="str">
        <f>IF(Table_People[[#This Row],[Surname]]="", Table_People[[#This Row],[Name]], Table_People[[#This Row],[Name]]&amp;", "&amp;Table_People[[#This Row],[Surname]])</f>
        <v>E.M., Forster</v>
      </c>
      <c r="S702" s="2" t="str">
        <f>IF(Table_People[[#This Row],[Surname]]="", Table_People[[#This Row],[Name]], Table_People[[#This Row],[Surname]]&amp;", "&amp;Table_People[[#This Row],[Name]])</f>
        <v>Forster, E.M.</v>
      </c>
      <c r="T702" s="2" t="str">
        <f>IF(COUNTIFS(Table_People[Hash_ID],Table_People[[#This Row],[Hash_ID]])&gt;1,"Y","N")</f>
        <v>N</v>
      </c>
      <c r="U702" s="2"/>
    </row>
    <row r="703" spans="1:21" ht="29" x14ac:dyDescent="0.35">
      <c r="A703" s="2" t="str">
        <f>"P-" &amp; UPPER(TRIM(Table_People[[#This Row],[Surname]])) &amp; "|" &amp; UPPER(TRIM(Table_People[[#This Row],[Name]]))</f>
        <v>P-FORSYTHE|WILLIAM</v>
      </c>
      <c r="B703" s="2" t="s">
        <v>469</v>
      </c>
      <c r="C703" s="2" t="s">
        <v>12549</v>
      </c>
      <c r="D703" s="2" t="s">
        <v>12550</v>
      </c>
      <c r="E703" s="2" t="s">
        <v>12551</v>
      </c>
      <c r="F703" s="2" t="s">
        <v>10</v>
      </c>
      <c r="G703" s="2" t="s">
        <v>63</v>
      </c>
      <c r="H703" s="2"/>
      <c r="I703" s="2"/>
      <c r="J703" s="2"/>
      <c r="K703" s="2"/>
      <c r="L703" s="2"/>
      <c r="M703" s="2"/>
      <c r="N703" s="2"/>
      <c r="O703" s="2"/>
      <c r="P703" s="2"/>
      <c r="Q703" s="2"/>
      <c r="R703" s="2" t="str">
        <f>IF(Table_People[[#This Row],[Surname]]="", Table_People[[#This Row],[Name]], Table_People[[#This Row],[Name]]&amp;", "&amp;Table_People[[#This Row],[Surname]])</f>
        <v>William, Forsythe</v>
      </c>
      <c r="S703" s="2" t="str">
        <f>IF(Table_People[[#This Row],[Surname]]="", Table_People[[#This Row],[Name]], Table_People[[#This Row],[Surname]]&amp;", "&amp;Table_People[[#This Row],[Name]])</f>
        <v>Forsythe, William</v>
      </c>
      <c r="T703" s="2" t="str">
        <f>IF(COUNTIFS(Table_People[Hash_ID],Table_People[[#This Row],[Hash_ID]])&gt;1,"Y","N")</f>
        <v>N</v>
      </c>
      <c r="U703" s="2"/>
    </row>
    <row r="704" spans="1:21" x14ac:dyDescent="0.35">
      <c r="A704" s="2" t="str">
        <f>"P-" &amp; UPPER(TRIM(Table_People[[#This Row],[Surname]])) &amp; "|" &amp; UPPER(TRIM(Table_People[[#This Row],[Name]]))</f>
        <v>P-FORTUNE|DION</v>
      </c>
      <c r="B704" s="2" t="s">
        <v>865</v>
      </c>
      <c r="C704" s="2" t="s">
        <v>866</v>
      </c>
      <c r="D704" s="2" t="s">
        <v>867</v>
      </c>
      <c r="E704" s="2" t="s">
        <v>868</v>
      </c>
      <c r="F704" s="2" t="s">
        <v>25</v>
      </c>
      <c r="G704" s="2" t="s">
        <v>91</v>
      </c>
      <c r="H704" s="2"/>
      <c r="I704" s="2"/>
      <c r="J704" s="2"/>
      <c r="K704" s="2"/>
      <c r="L704" s="2"/>
      <c r="M704" s="2"/>
      <c r="N704" s="2"/>
      <c r="O704" s="2"/>
      <c r="P704" s="2"/>
      <c r="Q704" s="2"/>
      <c r="R704" s="2" t="str">
        <f>IF(Table_People[[#This Row],[Surname]]="", Table_People[[#This Row],[Name]], Table_People[[#This Row],[Name]]&amp;", "&amp;Table_People[[#This Row],[Surname]])</f>
        <v>Dion, Fortune</v>
      </c>
      <c r="S704" s="2" t="str">
        <f>IF(Table_People[[#This Row],[Surname]]="", Table_People[[#This Row],[Name]], Table_People[[#This Row],[Surname]]&amp;", "&amp;Table_People[[#This Row],[Name]])</f>
        <v>Fortune, Dion</v>
      </c>
      <c r="T704" s="2" t="str">
        <f>IF(COUNTIFS(Table_People[Hash_ID],Table_People[[#This Row],[Hash_ID]])&gt;1,"Y","N")</f>
        <v>N</v>
      </c>
      <c r="U704" s="2"/>
    </row>
    <row r="705" spans="1:21" x14ac:dyDescent="0.35">
      <c r="A705" s="2" t="str">
        <f>"P-" &amp; UPPER(TRIM(Table_People[[#This Row],[Surname]])) &amp; "|" &amp; UPPER(TRIM(Table_People[[#This Row],[Name]]))</f>
        <v>P-FORTUNY|MARIANO</v>
      </c>
      <c r="B705" s="2" t="s">
        <v>1648</v>
      </c>
      <c r="C705" s="2" t="s">
        <v>1649</v>
      </c>
      <c r="D705" s="2"/>
      <c r="E705" s="2" t="s">
        <v>1650</v>
      </c>
      <c r="F705" s="2" t="s">
        <v>10</v>
      </c>
      <c r="G705" s="2" t="s">
        <v>127</v>
      </c>
      <c r="H705" s="2"/>
      <c r="I705" s="2"/>
      <c r="J705" s="2"/>
      <c r="K705" s="2"/>
      <c r="L705" s="2"/>
      <c r="M705" s="2"/>
      <c r="N705" s="2"/>
      <c r="O705" s="2"/>
      <c r="P705" s="2"/>
      <c r="Q705" s="2"/>
      <c r="R705" s="2" t="str">
        <f>IF(Table_People[[#This Row],[Surname]]="", Table_People[[#This Row],[Name]], Table_People[[#This Row],[Name]]&amp;", "&amp;Table_People[[#This Row],[Surname]])</f>
        <v>Mariano, Fortuny</v>
      </c>
      <c r="S705" s="2" t="str">
        <f>IF(Table_People[[#This Row],[Surname]]="", Table_People[[#This Row],[Name]], Table_People[[#This Row],[Surname]]&amp;", "&amp;Table_People[[#This Row],[Name]])</f>
        <v>Fortuny, Mariano</v>
      </c>
      <c r="T705" s="2" t="str">
        <f>IF(COUNTIFS(Table_People[Hash_ID],Table_People[[#This Row],[Hash_ID]])&gt;1,"Y","N")</f>
        <v>N</v>
      </c>
      <c r="U705" s="2"/>
    </row>
    <row r="706" spans="1:21" x14ac:dyDescent="0.35">
      <c r="A706" s="2" t="str">
        <f>"P-" &amp; UPPER(TRIM(Table_People[[#This Row],[Surname]])) &amp; "|" &amp; UPPER(TRIM(Table_People[[#This Row],[Name]]))</f>
        <v>P-FOSCOLO|UGO</v>
      </c>
      <c r="B706" s="2" t="s">
        <v>20703</v>
      </c>
      <c r="C706" s="2" t="s">
        <v>20704</v>
      </c>
      <c r="D706" s="2" t="s">
        <v>21062</v>
      </c>
      <c r="E706" s="2" t="s">
        <v>21253</v>
      </c>
      <c r="F706" s="2" t="s">
        <v>10</v>
      </c>
      <c r="G706" s="2" t="s">
        <v>21368</v>
      </c>
      <c r="H706" s="2">
        <v>6</v>
      </c>
      <c r="I706" s="2" t="s">
        <v>21466</v>
      </c>
      <c r="J706" s="2">
        <v>1778</v>
      </c>
      <c r="K706" s="2"/>
      <c r="L706" s="2"/>
      <c r="M706" s="2">
        <v>10</v>
      </c>
      <c r="N706" s="2" t="s">
        <v>21469</v>
      </c>
      <c r="O706" s="2">
        <v>1827</v>
      </c>
      <c r="P706" s="2"/>
      <c r="Q706" s="2"/>
      <c r="R706" s="2" t="str">
        <f>IF(Table_People[[#This Row],[Surname]]="", Table_People[[#This Row],[Name]], Table_People[[#This Row],[Name]]&amp;", "&amp;Table_People[[#This Row],[Surname]])</f>
        <v>Ugo, Foscolo</v>
      </c>
      <c r="S706" s="2" t="str">
        <f>IF(Table_People[[#This Row],[Surname]]="", Table_People[[#This Row],[Name]], Table_People[[#This Row],[Surname]]&amp;", "&amp;Table_People[[#This Row],[Name]])</f>
        <v>Foscolo, Ugo</v>
      </c>
      <c r="T706" s="2" t="str">
        <f>IF(COUNTIFS(Table_People[Hash_ID],Table_People[[#This Row],[Hash_ID]])&gt;1,"Y","N")</f>
        <v>N</v>
      </c>
      <c r="U706" s="2"/>
    </row>
    <row r="707" spans="1:21" ht="29" x14ac:dyDescent="0.35">
      <c r="A707" s="2" t="str">
        <f>"P-" &amp; UPPER(TRIM(Table_People[[#This Row],[Surname]])) &amp; "|" &amp; UPPER(TRIM(Table_People[[#This Row],[Name]]))</f>
        <v>P-FOSSE|BOB</v>
      </c>
      <c r="B707" s="2" t="s">
        <v>12724</v>
      </c>
      <c r="C707" s="2" t="s">
        <v>548</v>
      </c>
      <c r="D707" s="2" t="s">
        <v>12725</v>
      </c>
      <c r="E707" s="2" t="s">
        <v>12726</v>
      </c>
      <c r="F707" s="2" t="s">
        <v>10</v>
      </c>
      <c r="G707" s="2" t="s">
        <v>63</v>
      </c>
      <c r="H707" s="2"/>
      <c r="I707" s="2"/>
      <c r="J707" s="2"/>
      <c r="K707" s="2"/>
      <c r="L707" s="2"/>
      <c r="M707" s="2"/>
      <c r="N707" s="2"/>
      <c r="O707" s="2"/>
      <c r="P707" s="2"/>
      <c r="Q707" s="2"/>
      <c r="R707" s="2" t="str">
        <f>IF(Table_People[[#This Row],[Surname]]="", Table_People[[#This Row],[Name]], Table_People[[#This Row],[Name]]&amp;", "&amp;Table_People[[#This Row],[Surname]])</f>
        <v>Bob, Fosse</v>
      </c>
      <c r="S707" s="2" t="str">
        <f>IF(Table_People[[#This Row],[Surname]]="", Table_People[[#This Row],[Name]], Table_People[[#This Row],[Surname]]&amp;", "&amp;Table_People[[#This Row],[Name]])</f>
        <v>Fosse, Bob</v>
      </c>
      <c r="T707" s="2" t="str">
        <f>IF(COUNTIFS(Table_People[Hash_ID],Table_People[[#This Row],[Hash_ID]])&gt;1,"Y","N")</f>
        <v>N</v>
      </c>
      <c r="U707" s="2"/>
    </row>
    <row r="708" spans="1:21" x14ac:dyDescent="0.35">
      <c r="A708" s="2" t="str">
        <f>"P-" &amp; UPPER(TRIM(Table_People[[#This Row],[Surname]])) &amp; "|" &amp; UPPER(TRIM(Table_People[[#This Row],[Name]]))</f>
        <v>P-FOSSE|JON</v>
      </c>
      <c r="B708" s="2" t="s">
        <v>547</v>
      </c>
      <c r="C708" s="2" t="s">
        <v>548</v>
      </c>
      <c r="D708" s="2"/>
      <c r="E708" s="2" t="s">
        <v>172</v>
      </c>
      <c r="F708" s="2" t="s">
        <v>10</v>
      </c>
      <c r="G708" s="2" t="s">
        <v>549</v>
      </c>
      <c r="H708" s="2"/>
      <c r="I708" s="2"/>
      <c r="J708" s="2"/>
      <c r="K708" s="2"/>
      <c r="L708" s="2"/>
      <c r="M708" s="2"/>
      <c r="N708" s="2"/>
      <c r="O708" s="2"/>
      <c r="P708" s="2"/>
      <c r="Q708" s="2"/>
      <c r="R708" s="2" t="str">
        <f>IF(Table_People[[#This Row],[Surname]]="", Table_People[[#This Row],[Name]], Table_People[[#This Row],[Name]]&amp;", "&amp;Table_People[[#This Row],[Surname]])</f>
        <v>Jon, Fosse</v>
      </c>
      <c r="S708" s="2" t="str">
        <f>IF(Table_People[[#This Row],[Surname]]="", Table_People[[#This Row],[Name]], Table_People[[#This Row],[Surname]]&amp;", "&amp;Table_People[[#This Row],[Name]])</f>
        <v>Fosse, Jon</v>
      </c>
      <c r="T708" s="2" t="str">
        <f>IF(COUNTIFS(Table_People[Hash_ID],Table_People[[#This Row],[Hash_ID]])&gt;1,"Y","N")</f>
        <v>N</v>
      </c>
      <c r="U708" s="2"/>
    </row>
    <row r="709" spans="1:21" ht="29" x14ac:dyDescent="0.35">
      <c r="A709" s="2" t="str">
        <f>"P-" &amp; UPPER(TRIM(Table_People[[#This Row],[Surname]])) &amp; "|" &amp; UPPER(TRIM(Table_People[[#This Row],[Name]]))</f>
        <v>P-FOSTER WALLACE|DAVID</v>
      </c>
      <c r="B709" s="2" t="s">
        <v>92</v>
      </c>
      <c r="C709" s="2" t="s">
        <v>93</v>
      </c>
      <c r="D709" s="2"/>
      <c r="E709" s="2" t="s">
        <v>10770</v>
      </c>
      <c r="F709" s="2" t="s">
        <v>10</v>
      </c>
      <c r="G709" s="2" t="s">
        <v>63</v>
      </c>
      <c r="H709" s="2"/>
      <c r="I709" s="2"/>
      <c r="J709" s="2"/>
      <c r="K709" s="2"/>
      <c r="L709" s="2"/>
      <c r="M709" s="2"/>
      <c r="N709" s="2"/>
      <c r="O709" s="2"/>
      <c r="P709" s="2"/>
      <c r="Q709" s="2"/>
      <c r="R709" s="2" t="str">
        <f>IF(Table_People[[#This Row],[Surname]]="", Table_People[[#This Row],[Name]], Table_People[[#This Row],[Name]]&amp;", "&amp;Table_People[[#This Row],[Surname]])</f>
        <v>David, Foster Wallace</v>
      </c>
      <c r="S709" s="2" t="str">
        <f>IF(Table_People[[#This Row],[Surname]]="", Table_People[[#This Row],[Name]], Table_People[[#This Row],[Surname]]&amp;", "&amp;Table_People[[#This Row],[Name]])</f>
        <v>Foster Wallace, David</v>
      </c>
      <c r="T709" s="2" t="str">
        <f>IF(COUNTIFS(Table_People[Hash_ID],Table_People[[#This Row],[Hash_ID]])&gt;1,"Y","N")</f>
        <v>N</v>
      </c>
      <c r="U709" s="2" t="s">
        <v>1824</v>
      </c>
    </row>
    <row r="710" spans="1:21" x14ac:dyDescent="0.35">
      <c r="A710" s="2" t="str">
        <f>"P-" &amp; UPPER(TRIM(Table_People[[#This Row],[Surname]])) &amp; "|" &amp; UPPER(TRIM(Table_People[[#This Row],[Name]]))</f>
        <v>P-FOUCAULT|MICHEL</v>
      </c>
      <c r="B710" s="2" t="s">
        <v>561</v>
      </c>
      <c r="C710" s="2" t="s">
        <v>694</v>
      </c>
      <c r="D710" s="2"/>
      <c r="E710" s="2" t="s">
        <v>646</v>
      </c>
      <c r="F710" s="2" t="s">
        <v>10</v>
      </c>
      <c r="G710" s="2" t="s">
        <v>15</v>
      </c>
      <c r="H710" s="2"/>
      <c r="I710" s="2"/>
      <c r="J710" s="2"/>
      <c r="K710" s="2"/>
      <c r="L710" s="2"/>
      <c r="M710" s="2"/>
      <c r="N710" s="2"/>
      <c r="O710" s="2"/>
      <c r="P710" s="2"/>
      <c r="Q710" s="2"/>
      <c r="R710" s="2" t="str">
        <f>IF(Table_People[[#This Row],[Surname]]="", Table_People[[#This Row],[Name]], Table_People[[#This Row],[Name]]&amp;", "&amp;Table_People[[#This Row],[Surname]])</f>
        <v>Michel, Foucault</v>
      </c>
      <c r="S710" s="2" t="str">
        <f>IF(Table_People[[#This Row],[Surname]]="", Table_People[[#This Row],[Name]], Table_People[[#This Row],[Surname]]&amp;", "&amp;Table_People[[#This Row],[Name]])</f>
        <v>Foucault, Michel</v>
      </c>
      <c r="T710" s="2" t="str">
        <f>IF(COUNTIFS(Table_People[Hash_ID],Table_People[[#This Row],[Hash_ID]])&gt;1,"Y","N")</f>
        <v>N</v>
      </c>
      <c r="U710" s="2"/>
    </row>
    <row r="711" spans="1:21" x14ac:dyDescent="0.35">
      <c r="A711" s="2" t="str">
        <f>"P-" &amp; UPPER(TRIM(Table_People[[#This Row],[Surname]])) &amp; "|" &amp; UPPER(TRIM(Table_People[[#This Row],[Name]]))</f>
        <v>P-FOURNIER|HENRI ALAIN</v>
      </c>
      <c r="B711" s="2" t="s">
        <v>8293</v>
      </c>
      <c r="C711" s="2" t="s">
        <v>8294</v>
      </c>
      <c r="D711" s="2" t="s">
        <v>2063</v>
      </c>
      <c r="E711" s="2" t="s">
        <v>51</v>
      </c>
      <c r="F711" s="2" t="s">
        <v>10</v>
      </c>
      <c r="G711" s="2" t="s">
        <v>15</v>
      </c>
      <c r="H711" s="2"/>
      <c r="I711" s="2"/>
      <c r="J711" s="2"/>
      <c r="K711" s="2"/>
      <c r="L711" s="2"/>
      <c r="M711" s="2"/>
      <c r="N711" s="2"/>
      <c r="O711" s="2"/>
      <c r="P711" s="2"/>
      <c r="Q711" s="2"/>
      <c r="R711" s="2" t="str">
        <f>IF(Table_People[[#This Row],[Surname]]="", Table_People[[#This Row],[Name]], Table_People[[#This Row],[Name]]&amp;", "&amp;Table_People[[#This Row],[Surname]])</f>
        <v>Henri Alain, Fournier</v>
      </c>
      <c r="S711" s="2" t="str">
        <f>IF(Table_People[[#This Row],[Surname]]="", Table_People[[#This Row],[Name]], Table_People[[#This Row],[Surname]]&amp;", "&amp;Table_People[[#This Row],[Name]])</f>
        <v>Fournier, Henri Alain</v>
      </c>
      <c r="T711" s="2" t="str">
        <f>IF(COUNTIFS(Table_People[Hash_ID],Table_People[[#This Row],[Hash_ID]])&gt;1,"Y","N")</f>
        <v>N</v>
      </c>
      <c r="U711" s="2"/>
    </row>
    <row r="712" spans="1:21" x14ac:dyDescent="0.35">
      <c r="A712" s="2" t="str">
        <f>"P-" &amp; UPPER(TRIM(Table_People[[#This Row],[Surname]])) &amp; "|" &amp; UPPER(TRIM(Table_People[[#This Row],[Name]]))</f>
        <v>P-FOWLES|JOHN</v>
      </c>
      <c r="B712" s="2" t="s">
        <v>235</v>
      </c>
      <c r="C712" s="2" t="s">
        <v>20527</v>
      </c>
      <c r="D712" s="2" t="s">
        <v>21022</v>
      </c>
      <c r="E712" s="2" t="s">
        <v>21143</v>
      </c>
      <c r="F712" s="2" t="s">
        <v>10</v>
      </c>
      <c r="G712" s="2" t="s">
        <v>72</v>
      </c>
      <c r="H712" s="2">
        <v>31</v>
      </c>
      <c r="I712" s="2" t="s">
        <v>21467</v>
      </c>
      <c r="J712" s="2">
        <v>1926</v>
      </c>
      <c r="K712" s="2"/>
      <c r="L712" s="2"/>
      <c r="M712" s="2">
        <v>5</v>
      </c>
      <c r="N712" s="2" t="s">
        <v>21468</v>
      </c>
      <c r="O712" s="2">
        <v>2005</v>
      </c>
      <c r="P712" s="2"/>
      <c r="Q712" s="2"/>
      <c r="R712" s="2" t="str">
        <f>IF(Table_People[[#This Row],[Surname]]="", Table_People[[#This Row],[Name]], Table_People[[#This Row],[Name]]&amp;", "&amp;Table_People[[#This Row],[Surname]])</f>
        <v>John, Fowles</v>
      </c>
      <c r="S712" s="2" t="str">
        <f>IF(Table_People[[#This Row],[Surname]]="", Table_People[[#This Row],[Name]], Table_People[[#This Row],[Surname]]&amp;", "&amp;Table_People[[#This Row],[Name]])</f>
        <v>Fowles, John</v>
      </c>
      <c r="T712" s="2" t="str">
        <f>IF(COUNTIFS(Table_People[Hash_ID],Table_People[[#This Row],[Hash_ID]])&gt;1,"Y","N")</f>
        <v>N</v>
      </c>
      <c r="U712" s="2"/>
    </row>
    <row r="713" spans="1:21" x14ac:dyDescent="0.35">
      <c r="A713" s="2" t="str">
        <f>"P-" &amp; UPPER(TRIM(Table_People[[#This Row],[Surname]])) &amp; "|" &amp; UPPER(TRIM(Table_People[[#This Row],[Name]]))</f>
        <v>P-FRAGONARD|JEAN-HONORÉ</v>
      </c>
      <c r="B713" s="2" t="s">
        <v>3133</v>
      </c>
      <c r="C713" s="2" t="s">
        <v>3134</v>
      </c>
      <c r="D713" s="2"/>
      <c r="E713" s="2" t="s">
        <v>1389</v>
      </c>
      <c r="F713" s="2" t="s">
        <v>10</v>
      </c>
      <c r="G713" s="2" t="s">
        <v>15</v>
      </c>
      <c r="H713" s="2"/>
      <c r="I713" s="2"/>
      <c r="J713" s="2"/>
      <c r="K713" s="2"/>
      <c r="L713" s="2"/>
      <c r="M713" s="2"/>
      <c r="N713" s="2"/>
      <c r="O713" s="2"/>
      <c r="P713" s="2"/>
      <c r="Q713" s="2"/>
      <c r="R713" s="2" t="str">
        <f>IF(Table_People[[#This Row],[Surname]]="", Table_People[[#This Row],[Name]], Table_People[[#This Row],[Name]]&amp;", "&amp;Table_People[[#This Row],[Surname]])</f>
        <v>Jean-Honoré, Fragonard</v>
      </c>
      <c r="S713" s="2" t="str">
        <f>IF(Table_People[[#This Row],[Surname]]="", Table_People[[#This Row],[Name]], Table_People[[#This Row],[Surname]]&amp;", "&amp;Table_People[[#This Row],[Name]])</f>
        <v>Fragonard, Jean-Honoré</v>
      </c>
      <c r="T713" s="2" t="str">
        <f>IF(COUNTIFS(Table_People[Hash_ID],Table_People[[#This Row],[Hash_ID]])&gt;1,"Y","N")</f>
        <v>N</v>
      </c>
      <c r="U713" s="2"/>
    </row>
    <row r="714" spans="1:21" x14ac:dyDescent="0.35">
      <c r="A714" s="2" t="str">
        <f>"P-" &amp; UPPER(TRIM(Table_People[[#This Row],[Surname]])) &amp; "|" &amp; UPPER(TRIM(Table_People[[#This Row],[Name]]))</f>
        <v>P-FRANCE|ANATOLE</v>
      </c>
      <c r="B714" s="2" t="s">
        <v>5964</v>
      </c>
      <c r="C714" s="2" t="s">
        <v>5965</v>
      </c>
      <c r="D714" s="2" t="s">
        <v>10662</v>
      </c>
      <c r="E714" s="2" t="s">
        <v>133</v>
      </c>
      <c r="F714" s="2" t="s">
        <v>10</v>
      </c>
      <c r="G714" s="2" t="s">
        <v>15</v>
      </c>
      <c r="H714" s="2"/>
      <c r="I714" s="2"/>
      <c r="J714" s="2"/>
      <c r="K714" s="2"/>
      <c r="L714" s="2"/>
      <c r="M714" s="2"/>
      <c r="N714" s="2"/>
      <c r="O714" s="2"/>
      <c r="P714" s="2"/>
      <c r="Q714" s="2"/>
      <c r="R714" s="2" t="str">
        <f>IF(Table_People[[#This Row],[Surname]]="", Table_People[[#This Row],[Name]], Table_People[[#This Row],[Name]]&amp;", "&amp;Table_People[[#This Row],[Surname]])</f>
        <v>Anatole, France</v>
      </c>
      <c r="S714" s="2" t="str">
        <f>IF(Table_People[[#This Row],[Surname]]="", Table_People[[#This Row],[Name]], Table_People[[#This Row],[Surname]]&amp;", "&amp;Table_People[[#This Row],[Name]])</f>
        <v>France, Anatole</v>
      </c>
      <c r="T714" s="2" t="str">
        <f>IF(COUNTIFS(Table_People[Hash_ID],Table_People[[#This Row],[Hash_ID]])&gt;1,"Y","N")</f>
        <v>N</v>
      </c>
      <c r="U714" s="2"/>
    </row>
    <row r="715" spans="1:21" x14ac:dyDescent="0.35">
      <c r="A715" s="2" t="str">
        <f>"P-" &amp; UPPER(TRIM(Table_People[[#This Row],[Surname]])) &amp; "|" &amp; UPPER(TRIM(Table_People[[#This Row],[Name]]))</f>
        <v>P-FRANCESCO CAROTO|GIOVANNI</v>
      </c>
      <c r="B715" s="2" t="s">
        <v>1606</v>
      </c>
      <c r="C715" s="2" t="s">
        <v>3078</v>
      </c>
      <c r="D715" s="2"/>
      <c r="E715" s="2" t="s">
        <v>1389</v>
      </c>
      <c r="F715" s="2" t="s">
        <v>10</v>
      </c>
      <c r="G715" s="2" t="s">
        <v>87</v>
      </c>
      <c r="H715" s="2"/>
      <c r="I715" s="2"/>
      <c r="J715" s="2"/>
      <c r="K715" s="2"/>
      <c r="L715" s="2"/>
      <c r="M715" s="2"/>
      <c r="N715" s="2"/>
      <c r="O715" s="2"/>
      <c r="P715" s="2"/>
      <c r="Q715" s="2"/>
      <c r="R715" s="2" t="str">
        <f>IF(Table_People[[#This Row],[Surname]]="", Table_People[[#This Row],[Name]], Table_People[[#This Row],[Name]]&amp;", "&amp;Table_People[[#This Row],[Surname]])</f>
        <v>Giovanni, Francesco Caroto</v>
      </c>
      <c r="S715" s="2" t="str">
        <f>IF(Table_People[[#This Row],[Surname]]="", Table_People[[#This Row],[Name]], Table_People[[#This Row],[Surname]]&amp;", "&amp;Table_People[[#This Row],[Name]])</f>
        <v>Francesco Caroto, Giovanni</v>
      </c>
      <c r="T715" s="2" t="str">
        <f>IF(COUNTIFS(Table_People[Hash_ID],Table_People[[#This Row],[Hash_ID]])&gt;1,"Y","N")</f>
        <v>N</v>
      </c>
      <c r="U715" s="2"/>
    </row>
    <row r="716" spans="1:21" x14ac:dyDescent="0.35">
      <c r="A716" s="2" t="str">
        <f>"P-" &amp; UPPER(TRIM(Table_People[[#This Row],[Surname]])) &amp; "|" &amp; UPPER(TRIM(Table_People[[#This Row],[Name]]))</f>
        <v>P-FRANK|ANNE</v>
      </c>
      <c r="B716" s="2" t="s">
        <v>2602</v>
      </c>
      <c r="C716" s="2" t="s">
        <v>141</v>
      </c>
      <c r="D716" s="2"/>
      <c r="E716" s="2" t="s">
        <v>10666</v>
      </c>
      <c r="F716" s="2" t="s">
        <v>25</v>
      </c>
      <c r="G716" s="2" t="s">
        <v>10984</v>
      </c>
      <c r="H716" s="2"/>
      <c r="I716" s="2"/>
      <c r="J716" s="2"/>
      <c r="K716" s="2"/>
      <c r="L716" s="2"/>
      <c r="M716" s="2"/>
      <c r="N716" s="2"/>
      <c r="O716" s="2"/>
      <c r="P716" s="2"/>
      <c r="Q716" s="2"/>
      <c r="R716" s="2" t="str">
        <f>IF(Table_People[[#This Row],[Surname]]="", Table_People[[#This Row],[Name]], Table_People[[#This Row],[Name]]&amp;", "&amp;Table_People[[#This Row],[Surname]])</f>
        <v>Anne, Frank</v>
      </c>
      <c r="S716" s="2" t="str">
        <f>IF(Table_People[[#This Row],[Surname]]="", Table_People[[#This Row],[Name]], Table_People[[#This Row],[Surname]]&amp;", "&amp;Table_People[[#This Row],[Name]])</f>
        <v>Frank, Anne</v>
      </c>
      <c r="T716" s="2" t="str">
        <f>IF(COUNTIFS(Table_People[Hash_ID],Table_People[[#This Row],[Hash_ID]])&gt;1,"Y","N")</f>
        <v>N</v>
      </c>
      <c r="U716" s="2"/>
    </row>
    <row r="717" spans="1:21" x14ac:dyDescent="0.35">
      <c r="A717" s="2" t="str">
        <f>"P-" &amp; UPPER(TRIM(Table_People[[#This Row],[Surname]])) &amp; "|" &amp; UPPER(TRIM(Table_People[[#This Row],[Name]]))</f>
        <v>P-FRANK|JANE</v>
      </c>
      <c r="B717" s="2" t="s">
        <v>2904</v>
      </c>
      <c r="C717" s="2" t="s">
        <v>141</v>
      </c>
      <c r="D717" s="2"/>
      <c r="E717" s="2" t="s">
        <v>10801</v>
      </c>
      <c r="F717" s="2" t="s">
        <v>25</v>
      </c>
      <c r="G717" s="2" t="s">
        <v>63</v>
      </c>
      <c r="H717" s="2"/>
      <c r="I717" s="2"/>
      <c r="J717" s="2"/>
      <c r="K717" s="2"/>
      <c r="L717" s="2"/>
      <c r="M717" s="2"/>
      <c r="N717" s="2"/>
      <c r="O717" s="2"/>
      <c r="P717" s="2"/>
      <c r="Q717" s="2"/>
      <c r="R717" s="2" t="str">
        <f>IF(Table_People[[#This Row],[Surname]]="", Table_People[[#This Row],[Name]], Table_People[[#This Row],[Name]]&amp;", "&amp;Table_People[[#This Row],[Surname]])</f>
        <v>Jane, Frank</v>
      </c>
      <c r="S717" s="2" t="str">
        <f>IF(Table_People[[#This Row],[Surname]]="", Table_People[[#This Row],[Name]], Table_People[[#This Row],[Surname]]&amp;", "&amp;Table_People[[#This Row],[Name]])</f>
        <v>Frank, Jane</v>
      </c>
      <c r="T717" s="2" t="str">
        <f>IF(COUNTIFS(Table_People[Hash_ID],Table_People[[#This Row],[Hash_ID]])&gt;1,"Y","N")</f>
        <v>N</v>
      </c>
      <c r="U717" s="2"/>
    </row>
    <row r="718" spans="1:21" x14ac:dyDescent="0.35">
      <c r="A718" s="2" t="str">
        <f>"P-" &amp; UPPER(TRIM(Table_People[[#This Row],[Surname]])) &amp; "|" &amp; UPPER(TRIM(Table_People[[#This Row],[Name]]))</f>
        <v>P-FRANK|JOSEPH</v>
      </c>
      <c r="B718" s="2" t="s">
        <v>254</v>
      </c>
      <c r="C718" s="2" t="s">
        <v>141</v>
      </c>
      <c r="D718" s="2"/>
      <c r="E718" s="2" t="s">
        <v>10818</v>
      </c>
      <c r="F718" s="2" t="s">
        <v>10</v>
      </c>
      <c r="G718" s="2" t="s">
        <v>63</v>
      </c>
      <c r="H718" s="2"/>
      <c r="I718" s="2"/>
      <c r="J718" s="2"/>
      <c r="K718" s="2"/>
      <c r="L718" s="2"/>
      <c r="M718" s="2"/>
      <c r="N718" s="2"/>
      <c r="O718" s="2"/>
      <c r="P718" s="2"/>
      <c r="Q718" s="2"/>
      <c r="R718" s="2" t="str">
        <f>IF(Table_People[[#This Row],[Surname]]="", Table_People[[#This Row],[Name]], Table_People[[#This Row],[Name]]&amp;", "&amp;Table_People[[#This Row],[Surname]])</f>
        <v>Joseph, Frank</v>
      </c>
      <c r="S718" s="2" t="str">
        <f>IF(Table_People[[#This Row],[Surname]]="", Table_People[[#This Row],[Name]], Table_People[[#This Row],[Surname]]&amp;", "&amp;Table_People[[#This Row],[Name]])</f>
        <v>Frank, Joseph</v>
      </c>
      <c r="T718" s="2" t="str">
        <f>IF(COUNTIFS(Table_People[Hash_ID],Table_People[[#This Row],[Hash_ID]])&gt;1,"Y","N")</f>
        <v>N</v>
      </c>
      <c r="U718" s="2"/>
    </row>
    <row r="719" spans="1:21" x14ac:dyDescent="0.35">
      <c r="A719" s="2" t="str">
        <f>"P-" &amp; UPPER(TRIM(Table_People[[#This Row],[Surname]])) &amp; "|" &amp; UPPER(TRIM(Table_People[[#This Row],[Name]]))</f>
        <v>P-FRANKFURT|HARRY</v>
      </c>
      <c r="B719" s="2" t="s">
        <v>1749</v>
      </c>
      <c r="C719" s="2" t="s">
        <v>10547</v>
      </c>
      <c r="D719" s="2"/>
      <c r="E719" s="2" t="s">
        <v>37</v>
      </c>
      <c r="F719" s="2" t="s">
        <v>10</v>
      </c>
      <c r="G719" s="2" t="s">
        <v>63</v>
      </c>
      <c r="H719" s="2"/>
      <c r="I719" s="2"/>
      <c r="J719" s="2"/>
      <c r="K719" s="2"/>
      <c r="L719" s="2"/>
      <c r="M719" s="2"/>
      <c r="N719" s="2"/>
      <c r="O719" s="2"/>
      <c r="P719" s="2"/>
      <c r="Q719" s="2"/>
      <c r="R719" s="2" t="str">
        <f>IF(Table_People[[#This Row],[Surname]]="", Table_People[[#This Row],[Name]], Table_People[[#This Row],[Name]]&amp;", "&amp;Table_People[[#This Row],[Surname]])</f>
        <v>Harry, Frankfurt</v>
      </c>
      <c r="S719" s="2" t="str">
        <f>IF(Table_People[[#This Row],[Surname]]="", Table_People[[#This Row],[Name]], Table_People[[#This Row],[Surname]]&amp;", "&amp;Table_People[[#This Row],[Name]])</f>
        <v>Frankfurt, Harry</v>
      </c>
      <c r="T719" s="2" t="str">
        <f>IF(COUNTIFS(Table_People[Hash_ID],Table_People[[#This Row],[Hash_ID]])&gt;1,"Y","N")</f>
        <v>N</v>
      </c>
      <c r="U719" s="2"/>
    </row>
    <row r="720" spans="1:21" ht="29" x14ac:dyDescent="0.35">
      <c r="A720" s="2" t="str">
        <f>"P-" &amp; UPPER(TRIM(Table_People[[#This Row],[Surname]])) &amp; "|" &amp; UPPER(TRIM(Table_People[[#This Row],[Name]]))</f>
        <v>P-FRANKL|VIKTOR</v>
      </c>
      <c r="B720" s="2" t="s">
        <v>974</v>
      </c>
      <c r="C720" s="2" t="s">
        <v>975</v>
      </c>
      <c r="D720" s="2"/>
      <c r="E720" s="2" t="s">
        <v>976</v>
      </c>
      <c r="F720" s="2" t="s">
        <v>10</v>
      </c>
      <c r="G720" s="2" t="s">
        <v>288</v>
      </c>
      <c r="H720" s="2"/>
      <c r="I720" s="2"/>
      <c r="J720" s="2"/>
      <c r="K720" s="2"/>
      <c r="L720" s="2"/>
      <c r="M720" s="2"/>
      <c r="N720" s="2"/>
      <c r="O720" s="2"/>
      <c r="P720" s="2"/>
      <c r="Q720" s="2"/>
      <c r="R720" s="2" t="str">
        <f>IF(Table_People[[#This Row],[Surname]]="", Table_People[[#This Row],[Name]], Table_People[[#This Row],[Name]]&amp;", "&amp;Table_People[[#This Row],[Surname]])</f>
        <v>Viktor, Frankl</v>
      </c>
      <c r="S720" s="2" t="str">
        <f>IF(Table_People[[#This Row],[Surname]]="", Table_People[[#This Row],[Name]], Table_People[[#This Row],[Surname]]&amp;", "&amp;Table_People[[#This Row],[Name]])</f>
        <v>Frankl, Viktor</v>
      </c>
      <c r="T720" s="2" t="str">
        <f>IF(COUNTIFS(Table_People[Hash_ID],Table_People[[#This Row],[Hash_ID]])&gt;1,"Y","N")</f>
        <v>N</v>
      </c>
      <c r="U720" s="2"/>
    </row>
    <row r="721" spans="1:21" x14ac:dyDescent="0.35">
      <c r="A721" s="2" t="str">
        <f>"P-" &amp; UPPER(TRIM(Table_People[[#This Row],[Surname]])) &amp; "|" &amp; UPPER(TRIM(Table_People[[#This Row],[Name]]))</f>
        <v>P-FRANZEN|JONATHAN</v>
      </c>
      <c r="B721" s="2" t="s">
        <v>545</v>
      </c>
      <c r="C721" s="2" t="s">
        <v>6227</v>
      </c>
      <c r="D721" s="2"/>
      <c r="E721" s="2" t="s">
        <v>28</v>
      </c>
      <c r="F721" s="2" t="s">
        <v>10</v>
      </c>
      <c r="G721" s="2" t="s">
        <v>63</v>
      </c>
      <c r="H721" s="2"/>
      <c r="I721" s="2"/>
      <c r="J721" s="2"/>
      <c r="K721" s="2"/>
      <c r="L721" s="2"/>
      <c r="M721" s="2"/>
      <c r="N721" s="2"/>
      <c r="O721" s="2"/>
      <c r="P721" s="2"/>
      <c r="Q721" s="2"/>
      <c r="R721" s="2" t="str">
        <f>IF(Table_People[[#This Row],[Surname]]="", Table_People[[#This Row],[Name]], Table_People[[#This Row],[Name]]&amp;", "&amp;Table_People[[#This Row],[Surname]])</f>
        <v>Jonathan, Franzen</v>
      </c>
      <c r="S721" s="2" t="str">
        <f>IF(Table_People[[#This Row],[Surname]]="", Table_People[[#This Row],[Name]], Table_People[[#This Row],[Surname]]&amp;", "&amp;Table_People[[#This Row],[Name]])</f>
        <v>Franzen, Jonathan</v>
      </c>
      <c r="T721" s="2" t="str">
        <f>IF(COUNTIFS(Table_People[Hash_ID],Table_People[[#This Row],[Hash_ID]])&gt;1,"Y","N")</f>
        <v>N</v>
      </c>
      <c r="U721" s="2"/>
    </row>
    <row r="722" spans="1:21" x14ac:dyDescent="0.35">
      <c r="A722" s="2" t="str">
        <f>"P-" &amp; UPPER(TRIM(Table_People[[#This Row],[Surname]])) &amp; "|" &amp; UPPER(TRIM(Table_People[[#This Row],[Name]]))</f>
        <v>P-FRAZER|JAMES</v>
      </c>
      <c r="B722" s="2" t="s">
        <v>191</v>
      </c>
      <c r="C722" s="2" t="s">
        <v>5527</v>
      </c>
      <c r="D722" s="2" t="s">
        <v>5570</v>
      </c>
      <c r="E722" s="2" t="s">
        <v>5596</v>
      </c>
      <c r="F722" s="2" t="s">
        <v>10</v>
      </c>
      <c r="G722" s="2" t="s">
        <v>349</v>
      </c>
      <c r="H722" s="2"/>
      <c r="I722" s="2"/>
      <c r="J722" s="2"/>
      <c r="K722" s="2"/>
      <c r="L722" s="2"/>
      <c r="M722" s="2"/>
      <c r="N722" s="2"/>
      <c r="O722" s="2"/>
      <c r="P722" s="2"/>
      <c r="Q722" s="2"/>
      <c r="R722" s="2" t="str">
        <f>IF(Table_People[[#This Row],[Surname]]="", Table_People[[#This Row],[Name]], Table_People[[#This Row],[Name]]&amp;", "&amp;Table_People[[#This Row],[Surname]])</f>
        <v>James, Frazer</v>
      </c>
      <c r="S722" s="2" t="str">
        <f>IF(Table_People[[#This Row],[Surname]]="", Table_People[[#This Row],[Name]], Table_People[[#This Row],[Surname]]&amp;", "&amp;Table_People[[#This Row],[Name]])</f>
        <v>Frazer, James</v>
      </c>
      <c r="T722" s="2" t="str">
        <f>IF(COUNTIFS(Table_People[Hash_ID],Table_People[[#This Row],[Hash_ID]])&gt;1,"Y","N")</f>
        <v>N</v>
      </c>
      <c r="U722" s="2"/>
    </row>
    <row r="723" spans="1:21" x14ac:dyDescent="0.35">
      <c r="A723" s="2" t="str">
        <f>"P-" &amp; UPPER(TRIM(Table_People[[#This Row],[Surname]])) &amp; "|" &amp; UPPER(TRIM(Table_People[[#This Row],[Name]]))</f>
        <v>P-FREDERIC WATTS|GEORGE</v>
      </c>
      <c r="B723" s="2" t="s">
        <v>165</v>
      </c>
      <c r="C723" s="2" t="s">
        <v>3075</v>
      </c>
      <c r="D723" s="2"/>
      <c r="E723" s="2" t="s">
        <v>1400</v>
      </c>
      <c r="F723" s="2" t="s">
        <v>10</v>
      </c>
      <c r="G723" s="2" t="s">
        <v>91</v>
      </c>
      <c r="H723" s="2"/>
      <c r="I723" s="2"/>
      <c r="J723" s="2"/>
      <c r="K723" s="2"/>
      <c r="L723" s="2"/>
      <c r="M723" s="2"/>
      <c r="N723" s="2"/>
      <c r="O723" s="2"/>
      <c r="P723" s="2"/>
      <c r="Q723" s="2"/>
      <c r="R723" s="2" t="str">
        <f>IF(Table_People[[#This Row],[Surname]]="", Table_People[[#This Row],[Name]], Table_People[[#This Row],[Name]]&amp;", "&amp;Table_People[[#This Row],[Surname]])</f>
        <v>George, Frederic Watts</v>
      </c>
      <c r="S723" s="2" t="str">
        <f>IF(Table_People[[#This Row],[Surname]]="", Table_People[[#This Row],[Name]], Table_People[[#This Row],[Surname]]&amp;", "&amp;Table_People[[#This Row],[Name]])</f>
        <v>Frederic Watts, George</v>
      </c>
      <c r="T723" s="2" t="str">
        <f>IF(COUNTIFS(Table_People[Hash_ID],Table_People[[#This Row],[Hash_ID]])&gt;1,"Y","N")</f>
        <v>N</v>
      </c>
      <c r="U723" s="2"/>
    </row>
    <row r="724" spans="1:21" x14ac:dyDescent="0.35">
      <c r="A724" s="2" t="str">
        <f>"P-" &amp; UPPER(TRIM(Table_People[[#This Row],[Surname]])) &amp; "|" &amp; UPPER(TRIM(Table_People[[#This Row],[Name]]))</f>
        <v>P-FREIWIRTH-LÜTZOW|OSKAR</v>
      </c>
      <c r="B724" s="2" t="s">
        <v>3175</v>
      </c>
      <c r="C724" s="2" t="s">
        <v>3176</v>
      </c>
      <c r="D724" s="2"/>
      <c r="E724" s="2" t="s">
        <v>1389</v>
      </c>
      <c r="F724" s="2" t="s">
        <v>10</v>
      </c>
      <c r="G724" s="2" t="s">
        <v>38</v>
      </c>
      <c r="H724" s="2"/>
      <c r="I724" s="2"/>
      <c r="J724" s="2"/>
      <c r="K724" s="2"/>
      <c r="L724" s="2"/>
      <c r="M724" s="2"/>
      <c r="N724" s="2"/>
      <c r="O724" s="2"/>
      <c r="P724" s="2"/>
      <c r="Q724" s="2"/>
      <c r="R724" s="2" t="str">
        <f>IF(Table_People[[#This Row],[Surname]]="", Table_People[[#This Row],[Name]], Table_People[[#This Row],[Name]]&amp;", "&amp;Table_People[[#This Row],[Surname]])</f>
        <v>Oskar, Freiwirth-Lützow</v>
      </c>
      <c r="S724" s="2" t="str">
        <f>IF(Table_People[[#This Row],[Surname]]="", Table_People[[#This Row],[Name]], Table_People[[#This Row],[Surname]]&amp;", "&amp;Table_People[[#This Row],[Name]])</f>
        <v>Freiwirth-Lützow, Oskar</v>
      </c>
      <c r="T724" s="2" t="str">
        <f>IF(COUNTIFS(Table_People[Hash_ID],Table_People[[#This Row],[Hash_ID]])&gt;1,"Y","N")</f>
        <v>N</v>
      </c>
      <c r="U724" s="2"/>
    </row>
    <row r="725" spans="1:21" x14ac:dyDescent="0.35">
      <c r="A725" s="2" t="str">
        <f>"P-" &amp; UPPER(TRIM(Table_People[[#This Row],[Surname]])) &amp; "|" &amp; UPPER(TRIM(Table_People[[#This Row],[Name]]))</f>
        <v>P-FREUD|LUCIAN</v>
      </c>
      <c r="B725" s="2" t="s">
        <v>1507</v>
      </c>
      <c r="C725" s="2" t="s">
        <v>1508</v>
      </c>
      <c r="D725" s="2"/>
      <c r="E725" s="2" t="s">
        <v>1389</v>
      </c>
      <c r="F725" s="2" t="s">
        <v>10</v>
      </c>
      <c r="G725" s="2" t="s">
        <v>91</v>
      </c>
      <c r="H725" s="2"/>
      <c r="I725" s="2"/>
      <c r="J725" s="2"/>
      <c r="K725" s="2"/>
      <c r="L725" s="2"/>
      <c r="M725" s="2"/>
      <c r="N725" s="2"/>
      <c r="O725" s="2"/>
      <c r="P725" s="2"/>
      <c r="Q725" s="2"/>
      <c r="R725" s="2" t="str">
        <f>IF(Table_People[[#This Row],[Surname]]="", Table_People[[#This Row],[Name]], Table_People[[#This Row],[Name]]&amp;", "&amp;Table_People[[#This Row],[Surname]])</f>
        <v>Lucian, Freud</v>
      </c>
      <c r="S725" s="2" t="str">
        <f>IF(Table_People[[#This Row],[Surname]]="", Table_People[[#This Row],[Name]], Table_People[[#This Row],[Surname]]&amp;", "&amp;Table_People[[#This Row],[Name]])</f>
        <v>Freud, Lucian</v>
      </c>
      <c r="T725" s="2" t="str">
        <f>IF(COUNTIFS(Table_People[Hash_ID],Table_People[[#This Row],[Hash_ID]])&gt;1,"Y","N")</f>
        <v>N</v>
      </c>
      <c r="U725" s="2"/>
    </row>
    <row r="726" spans="1:21" x14ac:dyDescent="0.35">
      <c r="A726" s="2" t="str">
        <f>"P-" &amp; UPPER(TRIM(Table_People[[#This Row],[Surname]])) &amp; "|" &amp; UPPER(TRIM(Table_People[[#This Row],[Name]]))</f>
        <v>P-FREUD|SIGMUND</v>
      </c>
      <c r="B726" s="2" t="s">
        <v>20636</v>
      </c>
      <c r="C726" s="2" t="s">
        <v>1508</v>
      </c>
      <c r="D726" s="2" t="s">
        <v>21049</v>
      </c>
      <c r="E726" s="2" t="s">
        <v>21229</v>
      </c>
      <c r="F726" s="2" t="s">
        <v>10</v>
      </c>
      <c r="G726" s="2" t="s">
        <v>288</v>
      </c>
      <c r="H726" s="2">
        <v>6</v>
      </c>
      <c r="I726" s="2" t="s">
        <v>954</v>
      </c>
      <c r="J726" s="2">
        <v>1856</v>
      </c>
      <c r="K726" s="2"/>
      <c r="L726" s="2"/>
      <c r="M726" s="2">
        <v>23</v>
      </c>
      <c r="N726" s="2" t="s">
        <v>21469</v>
      </c>
      <c r="O726" s="2">
        <v>1939</v>
      </c>
      <c r="P726" s="2"/>
      <c r="Q726" s="2"/>
      <c r="R726" s="2" t="str">
        <f>IF(Table_People[[#This Row],[Surname]]="", Table_People[[#This Row],[Name]], Table_People[[#This Row],[Name]]&amp;", "&amp;Table_People[[#This Row],[Surname]])</f>
        <v>Sigmund, Freud</v>
      </c>
      <c r="S726" s="2" t="str">
        <f>IF(Table_People[[#This Row],[Surname]]="", Table_People[[#This Row],[Name]], Table_People[[#This Row],[Surname]]&amp;", "&amp;Table_People[[#This Row],[Name]])</f>
        <v>Freud, Sigmund</v>
      </c>
      <c r="T726" s="2" t="str">
        <f>IF(COUNTIFS(Table_People[Hash_ID],Table_People[[#This Row],[Hash_ID]])&gt;1,"Y","N")</f>
        <v>N</v>
      </c>
      <c r="U726" s="2"/>
    </row>
    <row r="727" spans="1:21" ht="29" x14ac:dyDescent="0.35">
      <c r="A727" s="2" t="str">
        <f>"P-" &amp; UPPER(TRIM(Table_People[[#This Row],[Surname]])) &amp; "|" &amp; UPPER(TRIM(Table_People[[#This Row],[Name]]))</f>
        <v>P-FRIEDMAN|YONA</v>
      </c>
      <c r="B727" s="2" t="s">
        <v>12165</v>
      </c>
      <c r="C727" s="2" t="s">
        <v>12166</v>
      </c>
      <c r="D727" s="2" t="s">
        <v>12167</v>
      </c>
      <c r="E727" s="2" t="s">
        <v>12168</v>
      </c>
      <c r="F727" s="2" t="s">
        <v>10</v>
      </c>
      <c r="G727" s="2" t="s">
        <v>12169</v>
      </c>
      <c r="H727" s="2"/>
      <c r="I727" s="2"/>
      <c r="J727" s="2"/>
      <c r="K727" s="2"/>
      <c r="L727" s="2"/>
      <c r="M727" s="2"/>
      <c r="N727" s="2"/>
      <c r="O727" s="2"/>
      <c r="P727" s="2"/>
      <c r="Q727" s="2"/>
      <c r="R727" s="2" t="str">
        <f>IF(Table_People[[#This Row],[Surname]]="", Table_People[[#This Row],[Name]], Table_People[[#This Row],[Name]]&amp;", "&amp;Table_People[[#This Row],[Surname]])</f>
        <v>Yona, Friedman</v>
      </c>
      <c r="S727" s="2" t="str">
        <f>IF(Table_People[[#This Row],[Surname]]="", Table_People[[#This Row],[Name]], Table_People[[#This Row],[Surname]]&amp;", "&amp;Table_People[[#This Row],[Name]])</f>
        <v>Friedman, Yona</v>
      </c>
      <c r="T727" s="2" t="str">
        <f>IF(COUNTIFS(Table_People[Hash_ID],Table_People[[#This Row],[Hash_ID]])&gt;1,"Y","N")</f>
        <v>N</v>
      </c>
      <c r="U727" s="2"/>
    </row>
    <row r="728" spans="1:21" x14ac:dyDescent="0.35">
      <c r="A728" s="2" t="str">
        <f>"P-" &amp; UPPER(TRIM(Table_People[[#This Row],[Surname]])) &amp; "|" &amp; UPPER(TRIM(Table_People[[#This Row],[Name]]))</f>
        <v>P-FRIEDRICH SCHENCK|AUGUST</v>
      </c>
      <c r="B728" s="2" t="s">
        <v>3024</v>
      </c>
      <c r="C728" s="2" t="s">
        <v>3025</v>
      </c>
      <c r="D728" s="2"/>
      <c r="E728" s="2" t="s">
        <v>1389</v>
      </c>
      <c r="F728" s="2" t="s">
        <v>10</v>
      </c>
      <c r="G728" s="2" t="s">
        <v>38</v>
      </c>
      <c r="H728" s="2"/>
      <c r="I728" s="2"/>
      <c r="J728" s="2"/>
      <c r="K728" s="2"/>
      <c r="L728" s="2"/>
      <c r="M728" s="2"/>
      <c r="N728" s="2"/>
      <c r="O728" s="2"/>
      <c r="P728" s="2"/>
      <c r="Q728" s="2"/>
      <c r="R728" s="2" t="str">
        <f>IF(Table_People[[#This Row],[Surname]]="", Table_People[[#This Row],[Name]], Table_People[[#This Row],[Name]]&amp;", "&amp;Table_People[[#This Row],[Surname]])</f>
        <v>August, Friedrich Schenck</v>
      </c>
      <c r="S728" s="2" t="str">
        <f>IF(Table_People[[#This Row],[Surname]]="", Table_People[[#This Row],[Name]], Table_People[[#This Row],[Surname]]&amp;", "&amp;Table_People[[#This Row],[Name]])</f>
        <v>Friedrich Schenck, August</v>
      </c>
      <c r="T728" s="2" t="str">
        <f>IF(COUNTIFS(Table_People[Hash_ID],Table_People[[#This Row],[Hash_ID]])&gt;1,"Y","N")</f>
        <v>N</v>
      </c>
      <c r="U728" s="2"/>
    </row>
    <row r="729" spans="1:21" x14ac:dyDescent="0.35">
      <c r="A729" s="2" t="str">
        <f>"P-" &amp; UPPER(TRIM(Table_People[[#This Row],[Surname]])) &amp; "|" &amp; UPPER(TRIM(Table_People[[#This Row],[Name]]))</f>
        <v>P-FRIEDRICH|CASPAR DAVID</v>
      </c>
      <c r="B729" s="2" t="s">
        <v>1418</v>
      </c>
      <c r="C729" s="2" t="s">
        <v>145</v>
      </c>
      <c r="D729" s="2"/>
      <c r="E729" s="2" t="s">
        <v>1389</v>
      </c>
      <c r="F729" s="2" t="s">
        <v>10</v>
      </c>
      <c r="G729" s="2" t="s">
        <v>38</v>
      </c>
      <c r="H729" s="2"/>
      <c r="I729" s="2"/>
      <c r="J729" s="2"/>
      <c r="K729" s="2"/>
      <c r="L729" s="2"/>
      <c r="M729" s="2"/>
      <c r="N729" s="2"/>
      <c r="O729" s="2"/>
      <c r="P729" s="2"/>
      <c r="Q729" s="2"/>
      <c r="R729" s="2" t="str">
        <f>IF(Table_People[[#This Row],[Surname]]="", Table_People[[#This Row],[Name]], Table_People[[#This Row],[Name]]&amp;", "&amp;Table_People[[#This Row],[Surname]])</f>
        <v>Caspar David, Friedrich</v>
      </c>
      <c r="S729" s="2" t="str">
        <f>IF(Table_People[[#This Row],[Surname]]="", Table_People[[#This Row],[Name]], Table_People[[#This Row],[Surname]]&amp;", "&amp;Table_People[[#This Row],[Name]])</f>
        <v>Friedrich, Caspar David</v>
      </c>
      <c r="T729" s="2" t="str">
        <f>IF(COUNTIFS(Table_People[Hash_ID],Table_People[[#This Row],[Hash_ID]])&gt;1,"Y","N")</f>
        <v>N</v>
      </c>
      <c r="U729" s="2"/>
    </row>
    <row r="730" spans="1:21" x14ac:dyDescent="0.35">
      <c r="A730" s="2" t="str">
        <f>"P-" &amp; UPPER(TRIM(Table_People[[#This Row],[Surname]])) &amp; "|" &amp; UPPER(TRIM(Table_People[[#This Row],[Name]]))</f>
        <v>P-FRIEDRICH|OTTO</v>
      </c>
      <c r="B730" s="2" t="s">
        <v>1706</v>
      </c>
      <c r="C730" s="2" t="s">
        <v>145</v>
      </c>
      <c r="D730" s="2"/>
      <c r="E730" s="2" t="s">
        <v>10836</v>
      </c>
      <c r="F730" s="2" t="s">
        <v>10</v>
      </c>
      <c r="G730" s="2" t="s">
        <v>63</v>
      </c>
      <c r="H730" s="2"/>
      <c r="I730" s="2"/>
      <c r="J730" s="2"/>
      <c r="K730" s="2"/>
      <c r="L730" s="2"/>
      <c r="M730" s="2"/>
      <c r="N730" s="2"/>
      <c r="O730" s="2"/>
      <c r="P730" s="2"/>
      <c r="Q730" s="2"/>
      <c r="R730" s="2" t="str">
        <f>IF(Table_People[[#This Row],[Surname]]="", Table_People[[#This Row],[Name]], Table_People[[#This Row],[Name]]&amp;", "&amp;Table_People[[#This Row],[Surname]])</f>
        <v>Otto, Friedrich</v>
      </c>
      <c r="S730" s="2" t="str">
        <f>IF(Table_People[[#This Row],[Surname]]="", Table_People[[#This Row],[Name]], Table_People[[#This Row],[Surname]]&amp;", "&amp;Table_People[[#This Row],[Name]])</f>
        <v>Friedrich, Otto</v>
      </c>
      <c r="T730" s="2" t="str">
        <f>IF(COUNTIFS(Table_People[Hash_ID],Table_People[[#This Row],[Hash_ID]])&gt;1,"Y","N")</f>
        <v>N</v>
      </c>
      <c r="U730" s="2"/>
    </row>
    <row r="731" spans="1:21" x14ac:dyDescent="0.35">
      <c r="A731" s="2" t="str">
        <f>"P-" &amp; UPPER(TRIM(Table_People[[#This Row],[Surname]])) &amp; "|" &amp; UPPER(TRIM(Table_People[[#This Row],[Name]]))</f>
        <v>P-FRITZ|MARIANNE</v>
      </c>
      <c r="B731" s="2" t="s">
        <v>5042</v>
      </c>
      <c r="C731" s="2" t="s">
        <v>1111</v>
      </c>
      <c r="D731" s="2"/>
      <c r="E731" s="2" t="s">
        <v>51</v>
      </c>
      <c r="F731" s="2" t="s">
        <v>25</v>
      </c>
      <c r="G731" s="2" t="s">
        <v>288</v>
      </c>
      <c r="H731" s="2">
        <v>14</v>
      </c>
      <c r="I731" s="2" t="s">
        <v>21470</v>
      </c>
      <c r="J731" s="2">
        <v>1948</v>
      </c>
      <c r="K731" s="2"/>
      <c r="L731" s="2"/>
      <c r="M731" s="2">
        <v>1</v>
      </c>
      <c r="N731" s="2" t="s">
        <v>21472</v>
      </c>
      <c r="O731" s="2">
        <v>2007</v>
      </c>
      <c r="P731" s="2"/>
      <c r="Q731" s="2"/>
      <c r="R731" s="2" t="str">
        <f>IF(Table_People[[#This Row],[Surname]]="", Table_People[[#This Row],[Name]], Table_People[[#This Row],[Name]]&amp;", "&amp;Table_People[[#This Row],[Surname]])</f>
        <v>Marianne, Fritz</v>
      </c>
      <c r="S731" s="2" t="str">
        <f>IF(Table_People[[#This Row],[Surname]]="", Table_People[[#This Row],[Name]], Table_People[[#This Row],[Surname]]&amp;", "&amp;Table_People[[#This Row],[Name]])</f>
        <v>Fritz, Marianne</v>
      </c>
      <c r="T731" s="2" t="str">
        <f>IF(COUNTIFS(Table_People[Hash_ID],Table_People[[#This Row],[Hash_ID]])&gt;1,"Y","N")</f>
        <v>N</v>
      </c>
      <c r="U731" s="2"/>
    </row>
    <row r="732" spans="1:21" ht="29" x14ac:dyDescent="0.35">
      <c r="A732" s="2" t="str">
        <f>"P-" &amp; UPPER(TRIM(Table_People[[#This Row],[Surname]])) &amp; "|" &amp; UPPER(TRIM(Table_People[[#This Row],[Name]]))</f>
        <v>P-FROMM|ERICH</v>
      </c>
      <c r="B732" s="2" t="s">
        <v>875</v>
      </c>
      <c r="C732" s="2" t="s">
        <v>876</v>
      </c>
      <c r="D732" s="2"/>
      <c r="E732" s="2" t="s">
        <v>877</v>
      </c>
      <c r="F732" s="2" t="s">
        <v>10</v>
      </c>
      <c r="G732" s="2" t="s">
        <v>10922</v>
      </c>
      <c r="H732" s="2"/>
      <c r="I732" s="2"/>
      <c r="J732" s="2"/>
      <c r="K732" s="2"/>
      <c r="L732" s="2"/>
      <c r="M732" s="2"/>
      <c r="N732" s="2"/>
      <c r="O732" s="2"/>
      <c r="P732" s="2"/>
      <c r="Q732" s="2"/>
      <c r="R732" s="2" t="str">
        <f>IF(Table_People[[#This Row],[Surname]]="", Table_People[[#This Row],[Name]], Table_People[[#This Row],[Name]]&amp;", "&amp;Table_People[[#This Row],[Surname]])</f>
        <v>Erich, Fromm</v>
      </c>
      <c r="S732" s="2" t="str">
        <f>IF(Table_People[[#This Row],[Surname]]="", Table_People[[#This Row],[Name]], Table_People[[#This Row],[Surname]]&amp;", "&amp;Table_People[[#This Row],[Name]])</f>
        <v>Fromm, Erich</v>
      </c>
      <c r="T732" s="2" t="str">
        <f>IF(COUNTIFS(Table_People[Hash_ID],Table_People[[#This Row],[Hash_ID]])&gt;1,"Y","N")</f>
        <v>N</v>
      </c>
      <c r="U732" s="2"/>
    </row>
    <row r="733" spans="1:21" x14ac:dyDescent="0.35">
      <c r="A733" s="2" t="str">
        <f>"P-" &amp; UPPER(TRIM(Table_People[[#This Row],[Surname]])) &amp; "|" &amp; UPPER(TRIM(Table_People[[#This Row],[Name]]))</f>
        <v>P-FROST|ROBERT</v>
      </c>
      <c r="B733" s="2" t="s">
        <v>1031</v>
      </c>
      <c r="C733" s="2" t="s">
        <v>2317</v>
      </c>
      <c r="D733" s="2"/>
      <c r="E733" s="2" t="s">
        <v>24</v>
      </c>
      <c r="F733" s="2" t="s">
        <v>10</v>
      </c>
      <c r="G733" s="2" t="s">
        <v>63</v>
      </c>
      <c r="H733" s="2"/>
      <c r="I733" s="2"/>
      <c r="J733" s="2"/>
      <c r="K733" s="2"/>
      <c r="L733" s="2"/>
      <c r="M733" s="2"/>
      <c r="N733" s="2"/>
      <c r="O733" s="2"/>
      <c r="P733" s="2"/>
      <c r="Q733" s="2"/>
      <c r="R733" s="2" t="str">
        <f>IF(Table_People[[#This Row],[Surname]]="", Table_People[[#This Row],[Name]], Table_People[[#This Row],[Name]]&amp;", "&amp;Table_People[[#This Row],[Surname]])</f>
        <v>Robert, Frost</v>
      </c>
      <c r="S733" s="2" t="str">
        <f>IF(Table_People[[#This Row],[Surname]]="", Table_People[[#This Row],[Name]], Table_People[[#This Row],[Surname]]&amp;", "&amp;Table_People[[#This Row],[Name]])</f>
        <v>Frost, Robert</v>
      </c>
      <c r="T733" s="2" t="str">
        <f>IF(COUNTIFS(Table_People[Hash_ID],Table_People[[#This Row],[Hash_ID]])&gt;1,"Y","N")</f>
        <v>N</v>
      </c>
      <c r="U733" s="2"/>
    </row>
    <row r="734" spans="1:21" x14ac:dyDescent="0.35">
      <c r="A734" s="2" t="str">
        <f>"P-" &amp; UPPER(TRIM(Table_People[[#This Row],[Surname]])) &amp; "|" &amp; UPPER(TRIM(Table_People[[#This Row],[Name]]))</f>
        <v>P-FRYE|NORTHROP</v>
      </c>
      <c r="B734" s="2" t="s">
        <v>935</v>
      </c>
      <c r="C734" s="2" t="s">
        <v>936</v>
      </c>
      <c r="D734" s="2"/>
      <c r="E734" s="2" t="s">
        <v>937</v>
      </c>
      <c r="F734" s="2" t="s">
        <v>10</v>
      </c>
      <c r="G734" s="2" t="s">
        <v>285</v>
      </c>
      <c r="H734" s="2"/>
      <c r="I734" s="2"/>
      <c r="J734" s="2"/>
      <c r="K734" s="2"/>
      <c r="L734" s="2"/>
      <c r="M734" s="2"/>
      <c r="N734" s="2"/>
      <c r="O734" s="2"/>
      <c r="P734" s="2"/>
      <c r="Q734" s="2"/>
      <c r="R734" s="2" t="str">
        <f>IF(Table_People[[#This Row],[Surname]]="", Table_People[[#This Row],[Name]], Table_People[[#This Row],[Name]]&amp;", "&amp;Table_People[[#This Row],[Surname]])</f>
        <v>Northrop, Frye</v>
      </c>
      <c r="S734" s="2" t="str">
        <f>IF(Table_People[[#This Row],[Surname]]="", Table_People[[#This Row],[Name]], Table_People[[#This Row],[Surname]]&amp;", "&amp;Table_People[[#This Row],[Name]])</f>
        <v>Frye, Northrop</v>
      </c>
      <c r="T734" s="2" t="str">
        <f>IF(COUNTIFS(Table_People[Hash_ID],Table_People[[#This Row],[Hash_ID]])&gt;1,"Y","N")</f>
        <v>N</v>
      </c>
      <c r="U734" s="2"/>
    </row>
    <row r="735" spans="1:21" x14ac:dyDescent="0.35">
      <c r="A735" s="2" t="str">
        <f>"P-" &amp; UPPER(TRIM(Table_People[[#This Row],[Surname]])) &amp; "|" &amp; UPPER(TRIM(Table_People[[#This Row],[Name]]))</f>
        <v>P-FUCHS|ERNST</v>
      </c>
      <c r="B735" s="2" t="s">
        <v>813</v>
      </c>
      <c r="C735" s="2" t="s">
        <v>1760</v>
      </c>
      <c r="D735" s="2"/>
      <c r="E735" s="2" t="s">
        <v>1389</v>
      </c>
      <c r="F735" s="2" t="s">
        <v>10</v>
      </c>
      <c r="G735" s="2" t="s">
        <v>288</v>
      </c>
      <c r="H735" s="2"/>
      <c r="I735" s="2"/>
      <c r="J735" s="2"/>
      <c r="K735" s="2"/>
      <c r="L735" s="2"/>
      <c r="M735" s="2"/>
      <c r="N735" s="2"/>
      <c r="O735" s="2"/>
      <c r="P735" s="2"/>
      <c r="Q735" s="2"/>
      <c r="R735" s="2" t="str">
        <f>IF(Table_People[[#This Row],[Surname]]="", Table_People[[#This Row],[Name]], Table_People[[#This Row],[Name]]&amp;", "&amp;Table_People[[#This Row],[Surname]])</f>
        <v>Ernst, Fuchs</v>
      </c>
      <c r="S735" s="2" t="str">
        <f>IF(Table_People[[#This Row],[Surname]]="", Table_People[[#This Row],[Name]], Table_People[[#This Row],[Surname]]&amp;", "&amp;Table_People[[#This Row],[Name]])</f>
        <v>Fuchs, Ernst</v>
      </c>
      <c r="T735" s="2" t="str">
        <f>IF(COUNTIFS(Table_People[Hash_ID],Table_People[[#This Row],[Hash_ID]])&gt;1,"Y","N")</f>
        <v>N</v>
      </c>
      <c r="U735" s="2"/>
    </row>
    <row r="736" spans="1:21" x14ac:dyDescent="0.35">
      <c r="A736" s="2" t="str">
        <f>"P-" &amp; UPPER(TRIM(Table_People[[#This Row],[Surname]])) &amp; "|" &amp; UPPER(TRIM(Table_People[[#This Row],[Name]]))</f>
        <v>P-FUENTES|CARLOS</v>
      </c>
      <c r="B736" s="2" t="s">
        <v>862</v>
      </c>
      <c r="C736" s="2" t="s">
        <v>2209</v>
      </c>
      <c r="D736" s="2" t="s">
        <v>3259</v>
      </c>
      <c r="E736" s="2" t="s">
        <v>28</v>
      </c>
      <c r="F736" s="2" t="s">
        <v>10</v>
      </c>
      <c r="G736" s="2" t="s">
        <v>134</v>
      </c>
      <c r="H736" s="2"/>
      <c r="I736" s="2"/>
      <c r="J736" s="2"/>
      <c r="K736" s="2"/>
      <c r="L736" s="2"/>
      <c r="M736" s="2"/>
      <c r="N736" s="2"/>
      <c r="O736" s="2"/>
      <c r="P736" s="2"/>
      <c r="Q736" s="2"/>
      <c r="R736" s="2" t="str">
        <f>IF(Table_People[[#This Row],[Surname]]="", Table_People[[#This Row],[Name]], Table_People[[#This Row],[Name]]&amp;", "&amp;Table_People[[#This Row],[Surname]])</f>
        <v>Carlos, Fuentes</v>
      </c>
      <c r="S736" s="2" t="str">
        <f>IF(Table_People[[#This Row],[Surname]]="", Table_People[[#This Row],[Name]], Table_People[[#This Row],[Surname]]&amp;", "&amp;Table_People[[#This Row],[Name]])</f>
        <v>Fuentes, Carlos</v>
      </c>
      <c r="T736" s="2" t="str">
        <f>IF(COUNTIFS(Table_People[Hash_ID],Table_People[[#This Row],[Hash_ID]])&gt;1,"Y","N")</f>
        <v>N</v>
      </c>
      <c r="U736" s="2"/>
    </row>
    <row r="737" spans="1:21" x14ac:dyDescent="0.35">
      <c r="A737" s="2" t="str">
        <f>"P-" &amp; UPPER(TRIM(Table_People[[#This Row],[Surname]])) &amp; "|" &amp; UPPER(TRIM(Table_People[[#This Row],[Name]]))</f>
        <v>P-FUKUOKA|MASANOBU</v>
      </c>
      <c r="B737" s="2" t="s">
        <v>8240</v>
      </c>
      <c r="C737" s="2" t="s">
        <v>8241</v>
      </c>
      <c r="D737" s="2"/>
      <c r="E737" s="2" t="s">
        <v>8242</v>
      </c>
      <c r="F737" s="2" t="s">
        <v>10</v>
      </c>
      <c r="G737" s="2" t="s">
        <v>182</v>
      </c>
      <c r="H737" s="2"/>
      <c r="I737" s="2"/>
      <c r="J737" s="2"/>
      <c r="K737" s="2"/>
      <c r="L737" s="2"/>
      <c r="M737" s="2"/>
      <c r="N737" s="2"/>
      <c r="O737" s="2"/>
      <c r="P737" s="2"/>
      <c r="Q737" s="2"/>
      <c r="R737" s="2" t="str">
        <f>IF(Table_People[[#This Row],[Surname]]="", Table_People[[#This Row],[Name]], Table_People[[#This Row],[Name]]&amp;", "&amp;Table_People[[#This Row],[Surname]])</f>
        <v>Masanobu, Fukuoka</v>
      </c>
      <c r="S737" s="2" t="str">
        <f>IF(Table_People[[#This Row],[Surname]]="", Table_People[[#This Row],[Name]], Table_People[[#This Row],[Surname]]&amp;", "&amp;Table_People[[#This Row],[Name]])</f>
        <v>Fukuoka, Masanobu</v>
      </c>
      <c r="T737" s="2" t="str">
        <f>IF(COUNTIFS(Table_People[Hash_ID],Table_People[[#This Row],[Hash_ID]])&gt;1,"Y","N")</f>
        <v>N</v>
      </c>
      <c r="U737" s="2"/>
    </row>
    <row r="738" spans="1:21" ht="29" x14ac:dyDescent="0.35">
      <c r="A738" s="2" t="str">
        <f>"P-" &amp; UPPER(TRIM(Table_People[[#This Row],[Surname]])) &amp; "|" &amp; UPPER(TRIM(Table_People[[#This Row],[Name]]))</f>
        <v>P-FULLER|BUCKMINSTER</v>
      </c>
      <c r="B738" s="2" t="s">
        <v>12137</v>
      </c>
      <c r="C738" s="2" t="s">
        <v>12138</v>
      </c>
      <c r="D738" s="2" t="s">
        <v>12139</v>
      </c>
      <c r="E738" s="2" t="s">
        <v>12140</v>
      </c>
      <c r="F738" s="2" t="s">
        <v>10</v>
      </c>
      <c r="G738" s="2" t="s">
        <v>63</v>
      </c>
      <c r="H738" s="2"/>
      <c r="I738" s="2"/>
      <c r="J738" s="2"/>
      <c r="K738" s="2"/>
      <c r="L738" s="2"/>
      <c r="M738" s="2"/>
      <c r="N738" s="2"/>
      <c r="O738" s="2"/>
      <c r="P738" s="2"/>
      <c r="Q738" s="2"/>
      <c r="R738" s="2" t="str">
        <f>IF(Table_People[[#This Row],[Surname]]="", Table_People[[#This Row],[Name]], Table_People[[#This Row],[Name]]&amp;", "&amp;Table_People[[#This Row],[Surname]])</f>
        <v>Buckminster, Fuller</v>
      </c>
      <c r="S738" s="2" t="str">
        <f>IF(Table_People[[#This Row],[Surname]]="", Table_People[[#This Row],[Name]], Table_People[[#This Row],[Surname]]&amp;", "&amp;Table_People[[#This Row],[Name]])</f>
        <v>Fuller, Buckminster</v>
      </c>
      <c r="T738" s="2" t="str">
        <f>IF(COUNTIFS(Table_People[Hash_ID],Table_People[[#This Row],[Hash_ID]])&gt;1,"Y","N")</f>
        <v>N</v>
      </c>
      <c r="U738" s="2"/>
    </row>
    <row r="739" spans="1:21" ht="29" x14ac:dyDescent="0.35">
      <c r="A739" s="2" t="str">
        <f>"P-" &amp; UPPER(TRIM(Table_People[[#This Row],[Surname]])) &amp; "|" &amp; UPPER(TRIM(Table_People[[#This Row],[Name]]))</f>
        <v>P-FULLER|LOIE</v>
      </c>
      <c r="B739" s="2" t="s">
        <v>12594</v>
      </c>
      <c r="C739" s="2" t="s">
        <v>12138</v>
      </c>
      <c r="D739" s="2" t="s">
        <v>12595</v>
      </c>
      <c r="E739" s="2" t="s">
        <v>12596</v>
      </c>
      <c r="F739" s="2" t="s">
        <v>25</v>
      </c>
      <c r="G739" s="2" t="s">
        <v>63</v>
      </c>
      <c r="H739" s="2"/>
      <c r="I739" s="2"/>
      <c r="J739" s="2"/>
      <c r="K739" s="2"/>
      <c r="L739" s="2"/>
      <c r="M739" s="2"/>
      <c r="N739" s="2"/>
      <c r="O739" s="2"/>
      <c r="P739" s="2"/>
      <c r="Q739" s="2"/>
      <c r="R739" s="2" t="str">
        <f>IF(Table_People[[#This Row],[Surname]]="", Table_People[[#This Row],[Name]], Table_People[[#This Row],[Name]]&amp;", "&amp;Table_People[[#This Row],[Surname]])</f>
        <v>Loie, Fuller</v>
      </c>
      <c r="S739" s="2" t="str">
        <f>IF(Table_People[[#This Row],[Surname]]="", Table_People[[#This Row],[Name]], Table_People[[#This Row],[Surname]]&amp;", "&amp;Table_People[[#This Row],[Name]])</f>
        <v>Fuller, Loie</v>
      </c>
      <c r="T739" s="2" t="str">
        <f>IF(COUNTIFS(Table_People[Hash_ID],Table_People[[#This Row],[Hash_ID]])&gt;1,"Y","N")</f>
        <v>N</v>
      </c>
      <c r="U739" s="2"/>
    </row>
    <row r="740" spans="1:21" ht="29" x14ac:dyDescent="0.35">
      <c r="A740" s="2" t="str">
        <f>"P-" &amp; UPPER(TRIM(Table_People[[#This Row],[Surname]])) &amp; "|" &amp; UPPER(TRIM(Table_People[[#This Row],[Name]]))</f>
        <v>P-FURST|ANTON</v>
      </c>
      <c r="B740" s="2" t="s">
        <v>29</v>
      </c>
      <c r="C740" s="2" t="s">
        <v>12202</v>
      </c>
      <c r="D740" s="2" t="s">
        <v>12203</v>
      </c>
      <c r="E740" s="2" t="s">
        <v>12204</v>
      </c>
      <c r="F740" s="2" t="s">
        <v>10</v>
      </c>
      <c r="G740" s="2" t="s">
        <v>91</v>
      </c>
      <c r="H740" s="2"/>
      <c r="I740" s="2"/>
      <c r="J740" s="2"/>
      <c r="K740" s="2"/>
      <c r="L740" s="2"/>
      <c r="M740" s="2"/>
      <c r="N740" s="2"/>
      <c r="O740" s="2"/>
      <c r="P740" s="2"/>
      <c r="Q740" s="2"/>
      <c r="R740" s="2" t="str">
        <f>IF(Table_People[[#This Row],[Surname]]="", Table_People[[#This Row],[Name]], Table_People[[#This Row],[Name]]&amp;", "&amp;Table_People[[#This Row],[Surname]])</f>
        <v>Anton, Furst</v>
      </c>
      <c r="S740" s="2" t="str">
        <f>IF(Table_People[[#This Row],[Surname]]="", Table_People[[#This Row],[Name]], Table_People[[#This Row],[Surname]]&amp;", "&amp;Table_People[[#This Row],[Name]])</f>
        <v>Furst, Anton</v>
      </c>
      <c r="T740" s="2" t="str">
        <f>IF(COUNTIFS(Table_People[Hash_ID],Table_People[[#This Row],[Hash_ID]])&gt;1,"Y","N")</f>
        <v>N</v>
      </c>
      <c r="U740" s="2"/>
    </row>
    <row r="741" spans="1:21" x14ac:dyDescent="0.35">
      <c r="A741" s="2" t="str">
        <f>"P-" &amp; UPPER(TRIM(Table_People[[#This Row],[Surname]])) &amp; "|" &amp; UPPER(TRIM(Table_People[[#This Row],[Name]]))</f>
        <v>P-FUSELI|HENRY</v>
      </c>
      <c r="B741" s="2" t="s">
        <v>189</v>
      </c>
      <c r="C741" s="2" t="s">
        <v>1654</v>
      </c>
      <c r="D741" s="2" t="s">
        <v>1655</v>
      </c>
      <c r="E741" s="2" t="s">
        <v>1389</v>
      </c>
      <c r="F741" s="2" t="s">
        <v>10</v>
      </c>
      <c r="G741" s="2" t="s">
        <v>764</v>
      </c>
      <c r="H741" s="2"/>
      <c r="I741" s="2"/>
      <c r="J741" s="2"/>
      <c r="K741" s="2"/>
      <c r="L741" s="2"/>
      <c r="M741" s="2"/>
      <c r="N741" s="2"/>
      <c r="O741" s="2"/>
      <c r="P741" s="2"/>
      <c r="Q741" s="2"/>
      <c r="R741" s="2" t="str">
        <f>IF(Table_People[[#This Row],[Surname]]="", Table_People[[#This Row],[Name]], Table_People[[#This Row],[Name]]&amp;", "&amp;Table_People[[#This Row],[Surname]])</f>
        <v>Henry, Fuseli</v>
      </c>
      <c r="S741" s="2" t="str">
        <f>IF(Table_People[[#This Row],[Surname]]="", Table_People[[#This Row],[Name]], Table_People[[#This Row],[Surname]]&amp;", "&amp;Table_People[[#This Row],[Name]])</f>
        <v>Fuseli, Henry</v>
      </c>
      <c r="T741" s="2" t="str">
        <f>IF(COUNTIFS(Table_People[Hash_ID],Table_People[[#This Row],[Hash_ID]])&gt;1,"Y","N")</f>
        <v>N</v>
      </c>
      <c r="U741" s="2"/>
    </row>
    <row r="742" spans="1:21" x14ac:dyDescent="0.35">
      <c r="A742" s="2" t="str">
        <f>"P-" &amp; UPPER(TRIM(Table_People[[#This Row],[Surname]])) &amp; "|" &amp; UPPER(TRIM(Table_People[[#This Row],[Name]]))</f>
        <v>P-GABRIEL|MARKUS</v>
      </c>
      <c r="B742" s="2" t="s">
        <v>750</v>
      </c>
      <c r="C742" s="2" t="s">
        <v>151</v>
      </c>
      <c r="D742" s="2"/>
      <c r="E742" s="2" t="s">
        <v>37</v>
      </c>
      <c r="F742" s="2" t="s">
        <v>10</v>
      </c>
      <c r="G742" s="2" t="s">
        <v>38</v>
      </c>
      <c r="H742" s="2"/>
      <c r="I742" s="2"/>
      <c r="J742" s="2"/>
      <c r="K742" s="2"/>
      <c r="L742" s="2"/>
      <c r="M742" s="2"/>
      <c r="N742" s="2"/>
      <c r="O742" s="2"/>
      <c r="P742" s="2"/>
      <c r="Q742" s="2"/>
      <c r="R742" s="2" t="str">
        <f>IF(Table_People[[#This Row],[Surname]]="", Table_People[[#This Row],[Name]], Table_People[[#This Row],[Name]]&amp;", "&amp;Table_People[[#This Row],[Surname]])</f>
        <v>Markus, Gabriel</v>
      </c>
      <c r="S742" s="2" t="str">
        <f>IF(Table_People[[#This Row],[Surname]]="", Table_People[[#This Row],[Name]], Table_People[[#This Row],[Surname]]&amp;", "&amp;Table_People[[#This Row],[Name]])</f>
        <v>Gabriel, Markus</v>
      </c>
      <c r="T742" s="2" t="str">
        <f>IF(COUNTIFS(Table_People[Hash_ID],Table_People[[#This Row],[Hash_ID]])&gt;1,"Y","N")</f>
        <v>N</v>
      </c>
      <c r="U742" s="2"/>
    </row>
    <row r="743" spans="1:21" x14ac:dyDescent="0.35">
      <c r="A743" s="2" t="str">
        <f>"P-" &amp; UPPER(TRIM(Table_People[[#This Row],[Surname]])) &amp; "|" &amp; UPPER(TRIM(Table_People[[#This Row],[Name]]))</f>
        <v>P-GADAMER|HANS-GEORG</v>
      </c>
      <c r="B743" s="2" t="s">
        <v>10534</v>
      </c>
      <c r="C743" s="2" t="s">
        <v>10535</v>
      </c>
      <c r="D743" s="2"/>
      <c r="E743" s="2" t="s">
        <v>37</v>
      </c>
      <c r="F743" s="2" t="s">
        <v>10</v>
      </c>
      <c r="G743" s="2" t="s">
        <v>38</v>
      </c>
      <c r="H743" s="2"/>
      <c r="I743" s="2"/>
      <c r="J743" s="2"/>
      <c r="K743" s="2"/>
      <c r="L743" s="2"/>
      <c r="M743" s="2"/>
      <c r="N743" s="2"/>
      <c r="O743" s="2"/>
      <c r="P743" s="2"/>
      <c r="Q743" s="2"/>
      <c r="R743" s="2" t="str">
        <f>IF(Table_People[[#This Row],[Surname]]="", Table_People[[#This Row],[Name]], Table_People[[#This Row],[Name]]&amp;", "&amp;Table_People[[#This Row],[Surname]])</f>
        <v>Hans-Georg, Gadamer</v>
      </c>
      <c r="S743" s="2" t="str">
        <f>IF(Table_People[[#This Row],[Surname]]="", Table_People[[#This Row],[Name]], Table_People[[#This Row],[Surname]]&amp;", "&amp;Table_People[[#This Row],[Name]])</f>
        <v>Gadamer, Hans-Georg</v>
      </c>
      <c r="T743" s="2" t="str">
        <f>IF(COUNTIFS(Table_People[Hash_ID],Table_People[[#This Row],[Hash_ID]])&gt;1,"Y","N")</f>
        <v>N</v>
      </c>
      <c r="U743" s="2"/>
    </row>
    <row r="744" spans="1:21" x14ac:dyDescent="0.35">
      <c r="A744" s="2" t="str">
        <f>"P-" &amp; UPPER(TRIM(Table_People[[#This Row],[Surname]])) &amp; "|" &amp; UPPER(TRIM(Table_People[[#This Row],[Name]]))</f>
        <v>P-GADDA|CARLO EMILIO</v>
      </c>
      <c r="B744" s="2" t="s">
        <v>8166</v>
      </c>
      <c r="C744" s="2" t="s">
        <v>8167</v>
      </c>
      <c r="D744" s="2"/>
      <c r="E744" s="2" t="s">
        <v>8168</v>
      </c>
      <c r="F744" s="2" t="s">
        <v>10</v>
      </c>
      <c r="G744" s="2" t="s">
        <v>87</v>
      </c>
      <c r="H744" s="2"/>
      <c r="I744" s="2"/>
      <c r="J744" s="2"/>
      <c r="K744" s="2"/>
      <c r="L744" s="2"/>
      <c r="M744" s="2"/>
      <c r="N744" s="2"/>
      <c r="O744" s="2"/>
      <c r="P744" s="2"/>
      <c r="Q744" s="2"/>
      <c r="R744" s="2" t="str">
        <f>IF(Table_People[[#This Row],[Surname]]="", Table_People[[#This Row],[Name]], Table_People[[#This Row],[Name]]&amp;", "&amp;Table_People[[#This Row],[Surname]])</f>
        <v>Carlo Emilio, Gadda</v>
      </c>
      <c r="S744" s="2" t="str">
        <f>IF(Table_People[[#This Row],[Surname]]="", Table_People[[#This Row],[Name]], Table_People[[#This Row],[Surname]]&amp;", "&amp;Table_People[[#This Row],[Name]])</f>
        <v>Gadda, Carlo Emilio</v>
      </c>
      <c r="T744" s="2" t="str">
        <f>IF(COUNTIFS(Table_People[Hash_ID],Table_People[[#This Row],[Hash_ID]])&gt;1,"Y","N")</f>
        <v>N</v>
      </c>
      <c r="U744" s="2"/>
    </row>
    <row r="745" spans="1:21" x14ac:dyDescent="0.35">
      <c r="A745" s="2" t="str">
        <f>"P-" &amp; UPPER(TRIM(Table_People[[#This Row],[Surname]])) &amp; "|" &amp; UPPER(TRIM(Table_People[[#This Row],[Name]]))</f>
        <v>P-GADDIS|WILLIAM</v>
      </c>
      <c r="B745" s="2" t="s">
        <v>469</v>
      </c>
      <c r="C745" s="2" t="s">
        <v>472</v>
      </c>
      <c r="D745" s="2"/>
      <c r="E745" s="2" t="s">
        <v>51</v>
      </c>
      <c r="F745" s="2" t="s">
        <v>10</v>
      </c>
      <c r="G745" s="2" t="s">
        <v>63</v>
      </c>
      <c r="H745" s="2"/>
      <c r="I745" s="2"/>
      <c r="J745" s="2"/>
      <c r="K745" s="2"/>
      <c r="L745" s="2"/>
      <c r="M745" s="2"/>
      <c r="N745" s="2"/>
      <c r="O745" s="2"/>
      <c r="P745" s="2"/>
      <c r="Q745" s="2"/>
      <c r="R745" s="2" t="str">
        <f>IF(Table_People[[#This Row],[Surname]]="", Table_People[[#This Row],[Name]], Table_People[[#This Row],[Name]]&amp;", "&amp;Table_People[[#This Row],[Surname]])</f>
        <v>William, Gaddis</v>
      </c>
      <c r="S745" s="2" t="str">
        <f>IF(Table_People[[#This Row],[Surname]]="", Table_People[[#This Row],[Name]], Table_People[[#This Row],[Surname]]&amp;", "&amp;Table_People[[#This Row],[Name]])</f>
        <v>Gaddis, William</v>
      </c>
      <c r="T745" s="2" t="str">
        <f>IF(COUNTIFS(Table_People[Hash_ID],Table_People[[#This Row],[Hash_ID]])&gt;1,"Y","N")</f>
        <v>N</v>
      </c>
      <c r="U745" s="2"/>
    </row>
    <row r="746" spans="1:21" x14ac:dyDescent="0.35">
      <c r="A746" s="2" t="str">
        <f>"P-" &amp; UPPER(TRIM(Table_People[[#This Row],[Surname]])) &amp; "|" &amp; UPPER(TRIM(Table_People[[#This Row],[Name]]))</f>
        <v>P-GAIMAN|NEIL</v>
      </c>
      <c r="B746" s="2" t="s">
        <v>6682</v>
      </c>
      <c r="C746" s="2" t="s">
        <v>6683</v>
      </c>
      <c r="D746" s="2"/>
      <c r="E746" s="2" t="s">
        <v>5485</v>
      </c>
      <c r="F746" s="2" t="s">
        <v>10</v>
      </c>
      <c r="G746" s="2" t="s">
        <v>91</v>
      </c>
      <c r="H746" s="2"/>
      <c r="I746" s="2"/>
      <c r="J746" s="2"/>
      <c r="K746" s="2"/>
      <c r="L746" s="2"/>
      <c r="M746" s="2"/>
      <c r="N746" s="2"/>
      <c r="O746" s="2"/>
      <c r="P746" s="2"/>
      <c r="Q746" s="2"/>
      <c r="R746" s="2" t="str">
        <f>IF(Table_People[[#This Row],[Surname]]="", Table_People[[#This Row],[Name]], Table_People[[#This Row],[Name]]&amp;", "&amp;Table_People[[#This Row],[Surname]])</f>
        <v>Neil, Gaiman</v>
      </c>
      <c r="S746" s="2" t="str">
        <f>IF(Table_People[[#This Row],[Surname]]="", Table_People[[#This Row],[Name]], Table_People[[#This Row],[Surname]]&amp;", "&amp;Table_People[[#This Row],[Name]])</f>
        <v>Gaiman, Neil</v>
      </c>
      <c r="T746" s="2" t="str">
        <f>IF(COUNTIFS(Table_People[Hash_ID],Table_People[[#This Row],[Hash_ID]])&gt;1,"Y","N")</f>
        <v>N</v>
      </c>
      <c r="U746" s="2"/>
    </row>
    <row r="747" spans="1:21" ht="29" x14ac:dyDescent="0.35">
      <c r="A747" s="2" t="str">
        <f>"P-" &amp; UPPER(TRIM(Table_People[[#This Row],[Surname]])) &amp; "|" &amp; UPPER(TRIM(Table_People[[#This Row],[Name]]))</f>
        <v>P-GAITSKILL|MARY</v>
      </c>
      <c r="B747" s="2" t="s">
        <v>328</v>
      </c>
      <c r="C747" s="2" t="s">
        <v>6763</v>
      </c>
      <c r="D747" s="2"/>
      <c r="E747" s="2" t="s">
        <v>10770</v>
      </c>
      <c r="F747" s="2" t="s">
        <v>25</v>
      </c>
      <c r="G747" s="2" t="s">
        <v>63</v>
      </c>
      <c r="H747" s="2"/>
      <c r="I747" s="2"/>
      <c r="J747" s="2"/>
      <c r="K747" s="2"/>
      <c r="L747" s="2"/>
      <c r="M747" s="2"/>
      <c r="N747" s="2"/>
      <c r="O747" s="2"/>
      <c r="P747" s="2"/>
      <c r="Q747" s="2"/>
      <c r="R747" s="2" t="str">
        <f>IF(Table_People[[#This Row],[Surname]]="", Table_People[[#This Row],[Name]], Table_People[[#This Row],[Name]]&amp;", "&amp;Table_People[[#This Row],[Surname]])</f>
        <v>Mary, Gaitskill</v>
      </c>
      <c r="S747" s="2" t="str">
        <f>IF(Table_People[[#This Row],[Surname]]="", Table_People[[#This Row],[Name]], Table_People[[#This Row],[Surname]]&amp;", "&amp;Table_People[[#This Row],[Name]])</f>
        <v>Gaitskill, Mary</v>
      </c>
      <c r="T747" s="2" t="str">
        <f>IF(COUNTIFS(Table_People[Hash_ID],Table_People[[#This Row],[Hash_ID]])&gt;1,"Y","N")</f>
        <v>N</v>
      </c>
      <c r="U747" s="2"/>
    </row>
    <row r="748" spans="1:21" x14ac:dyDescent="0.35">
      <c r="A748" s="2" t="str">
        <f>"P-" &amp; UPPER(TRIM(Table_People[[#This Row],[Surname]])) &amp; "|" &amp; UPPER(TRIM(Table_People[[#This Row],[Name]]))</f>
        <v>P-GALE|JOHN</v>
      </c>
      <c r="B748" s="2" t="s">
        <v>235</v>
      </c>
      <c r="C748" s="2" t="s">
        <v>8314</v>
      </c>
      <c r="D748" s="2"/>
      <c r="E748" s="2" t="s">
        <v>18</v>
      </c>
      <c r="F748" s="2" t="s">
        <v>10</v>
      </c>
      <c r="G748" s="2" t="s">
        <v>91</v>
      </c>
      <c r="H748" s="2"/>
      <c r="I748" s="2"/>
      <c r="J748" s="2"/>
      <c r="K748" s="2"/>
      <c r="L748" s="2"/>
      <c r="M748" s="2"/>
      <c r="N748" s="2"/>
      <c r="O748" s="2"/>
      <c r="P748" s="2"/>
      <c r="Q748" s="2"/>
      <c r="R748" s="2" t="str">
        <f>IF(Table_People[[#This Row],[Surname]]="", Table_People[[#This Row],[Name]], Table_People[[#This Row],[Name]]&amp;", "&amp;Table_People[[#This Row],[Surname]])</f>
        <v>John, Gale</v>
      </c>
      <c r="S748" s="2" t="str">
        <f>IF(Table_People[[#This Row],[Surname]]="", Table_People[[#This Row],[Name]], Table_People[[#This Row],[Surname]]&amp;", "&amp;Table_People[[#This Row],[Name]])</f>
        <v>Gale, John</v>
      </c>
      <c r="T748" s="2" t="str">
        <f>IF(COUNTIFS(Table_People[Hash_ID],Table_People[[#This Row],[Hash_ID]])&gt;1,"Y","N")</f>
        <v>N</v>
      </c>
      <c r="U748" s="2"/>
    </row>
    <row r="749" spans="1:21" x14ac:dyDescent="0.35">
      <c r="A749" s="2" t="str">
        <f>"P-" &amp; UPPER(TRIM(Table_People[[#This Row],[Surname]])) &amp; "|" &amp; UPPER(TRIM(Table_People[[#This Row],[Name]]))</f>
        <v>P-GALKOVSKY|DMITRI</v>
      </c>
      <c r="B749" s="2" t="s">
        <v>5495</v>
      </c>
      <c r="C749" s="2" t="s">
        <v>5528</v>
      </c>
      <c r="D749" s="2" t="s">
        <v>5571</v>
      </c>
      <c r="E749" s="2" t="s">
        <v>5594</v>
      </c>
      <c r="F749" s="2" t="s">
        <v>10</v>
      </c>
      <c r="G749" s="2" t="s">
        <v>11</v>
      </c>
      <c r="H749" s="2"/>
      <c r="I749" s="2"/>
      <c r="J749" s="2"/>
      <c r="K749" s="2"/>
      <c r="L749" s="2"/>
      <c r="M749" s="2"/>
      <c r="N749" s="2"/>
      <c r="O749" s="2"/>
      <c r="P749" s="2"/>
      <c r="Q749" s="2"/>
      <c r="R749" s="2" t="str">
        <f>IF(Table_People[[#This Row],[Surname]]="", Table_People[[#This Row],[Name]], Table_People[[#This Row],[Name]]&amp;", "&amp;Table_People[[#This Row],[Surname]])</f>
        <v>Dmitri, Galkovsky</v>
      </c>
      <c r="S749" s="2" t="str">
        <f>IF(Table_People[[#This Row],[Surname]]="", Table_People[[#This Row],[Name]], Table_People[[#This Row],[Surname]]&amp;", "&amp;Table_People[[#This Row],[Name]])</f>
        <v>Galkovsky, Dmitri</v>
      </c>
      <c r="T749" s="2" t="str">
        <f>IF(COUNTIFS(Table_People[Hash_ID],Table_People[[#This Row],[Hash_ID]])&gt;1,"Y","N")</f>
        <v>N</v>
      </c>
      <c r="U749" s="2"/>
    </row>
    <row r="750" spans="1:21" x14ac:dyDescent="0.35">
      <c r="A750" s="2" t="str">
        <f>"P-" &amp; UPPER(TRIM(Table_People[[#This Row],[Surname]])) &amp; "|" &amp; UPPER(TRIM(Table_People[[#This Row],[Name]]))</f>
        <v>P-GALLAGHER|TESS</v>
      </c>
      <c r="B750" s="2" t="s">
        <v>429</v>
      </c>
      <c r="C750" s="2" t="s">
        <v>430</v>
      </c>
      <c r="D750" s="2"/>
      <c r="E750" s="2" t="s">
        <v>10857</v>
      </c>
      <c r="F750" s="2" t="s">
        <v>25</v>
      </c>
      <c r="G750" s="2" t="s">
        <v>63</v>
      </c>
      <c r="H750" s="2"/>
      <c r="I750" s="2"/>
      <c r="J750" s="2"/>
      <c r="K750" s="2"/>
      <c r="L750" s="2"/>
      <c r="M750" s="2"/>
      <c r="N750" s="2"/>
      <c r="O750" s="2"/>
      <c r="P750" s="2"/>
      <c r="Q750" s="2"/>
      <c r="R750" s="2" t="str">
        <f>IF(Table_People[[#This Row],[Surname]]="", Table_People[[#This Row],[Name]], Table_People[[#This Row],[Name]]&amp;", "&amp;Table_People[[#This Row],[Surname]])</f>
        <v>Tess, Gallagher</v>
      </c>
      <c r="S750" s="2" t="str">
        <f>IF(Table_People[[#This Row],[Surname]]="", Table_People[[#This Row],[Name]], Table_People[[#This Row],[Surname]]&amp;", "&amp;Table_People[[#This Row],[Name]])</f>
        <v>Gallagher, Tess</v>
      </c>
      <c r="T750" s="2" t="str">
        <f>IF(COUNTIFS(Table_People[Hash_ID],Table_People[[#This Row],[Hash_ID]])&gt;1,"Y","N")</f>
        <v>N</v>
      </c>
      <c r="U750" s="2"/>
    </row>
    <row r="751" spans="1:21" ht="29" x14ac:dyDescent="0.35">
      <c r="A751" s="2" t="str">
        <f>"P-" &amp; UPPER(TRIM(Table_People[[#This Row],[Surname]])) &amp; "|" &amp; UPPER(TRIM(Table_People[[#This Row],[Name]]))</f>
        <v>P-GALVÁN|ISRAEL</v>
      </c>
      <c r="B751" s="2" t="s">
        <v>900</v>
      </c>
      <c r="C751" s="2" t="s">
        <v>12687</v>
      </c>
      <c r="D751" s="2" t="s">
        <v>12688</v>
      </c>
      <c r="E751" s="2" t="s">
        <v>12680</v>
      </c>
      <c r="F751" s="2" t="s">
        <v>10</v>
      </c>
      <c r="G751" s="2" t="s">
        <v>127</v>
      </c>
      <c r="H751" s="2"/>
      <c r="I751" s="2"/>
      <c r="J751" s="2"/>
      <c r="K751" s="2"/>
      <c r="L751" s="2"/>
      <c r="M751" s="2"/>
      <c r="N751" s="2"/>
      <c r="O751" s="2"/>
      <c r="P751" s="2"/>
      <c r="Q751" s="2"/>
      <c r="R751" s="2" t="str">
        <f>IF(Table_People[[#This Row],[Surname]]="", Table_People[[#This Row],[Name]], Table_People[[#This Row],[Name]]&amp;", "&amp;Table_People[[#This Row],[Surname]])</f>
        <v>Israel, Galván</v>
      </c>
      <c r="S751" s="2" t="str">
        <f>IF(Table_People[[#This Row],[Surname]]="", Table_People[[#This Row],[Name]], Table_People[[#This Row],[Surname]]&amp;", "&amp;Table_People[[#This Row],[Name]])</f>
        <v>Galván, Israel</v>
      </c>
      <c r="T751" s="2" t="str">
        <f>IF(COUNTIFS(Table_People[Hash_ID],Table_People[[#This Row],[Hash_ID]])&gt;1,"Y","N")</f>
        <v>N</v>
      </c>
      <c r="U751" s="2"/>
    </row>
    <row r="752" spans="1:21" x14ac:dyDescent="0.35">
      <c r="A752" s="2" t="str">
        <f>"P-" &amp; UPPER(TRIM(Table_People[[#This Row],[Surname]])) &amp; "|" &amp; UPPER(TRIM(Table_People[[#This Row],[Name]]))</f>
        <v>P-GAMMON|HANA</v>
      </c>
      <c r="B752" s="2" t="s">
        <v>8391</v>
      </c>
      <c r="C752" s="2" t="s">
        <v>8392</v>
      </c>
      <c r="D752" s="2"/>
      <c r="E752" s="2" t="s">
        <v>5485</v>
      </c>
      <c r="F752" s="2" t="s">
        <v>25</v>
      </c>
      <c r="G752" s="2" t="s">
        <v>91</v>
      </c>
      <c r="H752" s="2"/>
      <c r="I752" s="2"/>
      <c r="J752" s="2"/>
      <c r="K752" s="2"/>
      <c r="L752" s="2"/>
      <c r="M752" s="2"/>
      <c r="N752" s="2"/>
      <c r="O752" s="2"/>
      <c r="P752" s="2"/>
      <c r="Q752" s="2"/>
      <c r="R752" s="2" t="str">
        <f>IF(Table_People[[#This Row],[Surname]]="", Table_People[[#This Row],[Name]], Table_People[[#This Row],[Name]]&amp;", "&amp;Table_People[[#This Row],[Surname]])</f>
        <v>Hana, Gammon</v>
      </c>
      <c r="S752" s="2" t="str">
        <f>IF(Table_People[[#This Row],[Surname]]="", Table_People[[#This Row],[Name]], Table_People[[#This Row],[Surname]]&amp;", "&amp;Table_People[[#This Row],[Name]])</f>
        <v>Gammon, Hana</v>
      </c>
      <c r="T752" s="2" t="str">
        <f>IF(COUNTIFS(Table_People[Hash_ID],Table_People[[#This Row],[Hash_ID]])&gt;1,"Y","N")</f>
        <v>N</v>
      </c>
      <c r="U752" s="2"/>
    </row>
    <row r="753" spans="1:21" x14ac:dyDescent="0.35">
      <c r="A753" s="2" t="str">
        <f>"P-" &amp; UPPER(TRIM(Table_People[[#This Row],[Surname]])) &amp; "|" &amp; UPPER(TRIM(Table_People[[#This Row],[Name]]))</f>
        <v>P-GAN|BI</v>
      </c>
      <c r="B753" s="2" t="s">
        <v>1312</v>
      </c>
      <c r="C753" s="2" t="s">
        <v>1313</v>
      </c>
      <c r="D753" s="2"/>
      <c r="E753" s="2" t="s">
        <v>1053</v>
      </c>
      <c r="F753" s="2" t="s">
        <v>10</v>
      </c>
      <c r="G753" s="2" t="s">
        <v>1087</v>
      </c>
      <c r="H753" s="2"/>
      <c r="I753" s="2"/>
      <c r="J753" s="2"/>
      <c r="K753" s="2"/>
      <c r="L753" s="2"/>
      <c r="M753" s="2"/>
      <c r="N753" s="2"/>
      <c r="O753" s="2"/>
      <c r="P753" s="2"/>
      <c r="Q753" s="2"/>
      <c r="R753" s="2" t="str">
        <f>IF(Table_People[[#This Row],[Surname]]="", Table_People[[#This Row],[Name]], Table_People[[#This Row],[Name]]&amp;", "&amp;Table_People[[#This Row],[Surname]])</f>
        <v>Bi, Gan</v>
      </c>
      <c r="S753" s="2" t="str">
        <f>IF(Table_People[[#This Row],[Surname]]="", Table_People[[#This Row],[Name]], Table_People[[#This Row],[Surname]]&amp;", "&amp;Table_People[[#This Row],[Name]])</f>
        <v>Gan, Bi</v>
      </c>
      <c r="T753" s="2" t="str">
        <f>IF(COUNTIFS(Table_People[Hash_ID],Table_People[[#This Row],[Hash_ID]])&gt;1,"Y","N")</f>
        <v>N</v>
      </c>
      <c r="U753" s="2"/>
    </row>
    <row r="754" spans="1:21" x14ac:dyDescent="0.35">
      <c r="A754" s="2" t="str">
        <f>"P-" &amp; UPPER(TRIM(Table_People[[#This Row],[Surname]])) &amp; "|" &amp; UPPER(TRIM(Table_People[[#This Row],[Name]]))</f>
        <v>P-GANDOLFI|GAETANO</v>
      </c>
      <c r="B754" s="2" t="s">
        <v>1614</v>
      </c>
      <c r="C754" s="2" t="s">
        <v>3074</v>
      </c>
      <c r="D754" s="2"/>
      <c r="E754" s="2" t="s">
        <v>1389</v>
      </c>
      <c r="F754" s="2" t="s">
        <v>10</v>
      </c>
      <c r="G754" s="2" t="s">
        <v>87</v>
      </c>
      <c r="H754" s="2"/>
      <c r="I754" s="2"/>
      <c r="J754" s="2"/>
      <c r="K754" s="2"/>
      <c r="L754" s="2"/>
      <c r="M754" s="2"/>
      <c r="N754" s="2"/>
      <c r="O754" s="2"/>
      <c r="P754" s="2"/>
      <c r="Q754" s="2"/>
      <c r="R754" s="2" t="str">
        <f>IF(Table_People[[#This Row],[Surname]]="", Table_People[[#This Row],[Name]], Table_People[[#This Row],[Name]]&amp;", "&amp;Table_People[[#This Row],[Surname]])</f>
        <v>Gaetano, Gandolfi</v>
      </c>
      <c r="S754" s="2" t="str">
        <f>IF(Table_People[[#This Row],[Surname]]="", Table_People[[#This Row],[Name]], Table_People[[#This Row],[Surname]]&amp;", "&amp;Table_People[[#This Row],[Name]])</f>
        <v>Gandolfi, Gaetano</v>
      </c>
      <c r="T754" s="2" t="str">
        <f>IF(COUNTIFS(Table_People[Hash_ID],Table_People[[#This Row],[Hash_ID]])&gt;1,"Y","N")</f>
        <v>N</v>
      </c>
      <c r="U754" s="2"/>
    </row>
    <row r="755" spans="1:21" x14ac:dyDescent="0.35">
      <c r="A755" s="2" t="str">
        <f>"P-" &amp; UPPER(TRIM(Table_People[[#This Row],[Surname]])) &amp; "|" &amp; UPPER(TRIM(Table_People[[#This Row],[Name]]))</f>
        <v>P-GANJAVI|NEZAMI</v>
      </c>
      <c r="B755" s="2" t="s">
        <v>2460</v>
      </c>
      <c r="C755" s="2" t="s">
        <v>2461</v>
      </c>
      <c r="D755" s="2" t="s">
        <v>3282</v>
      </c>
      <c r="E755" s="2" t="s">
        <v>24</v>
      </c>
      <c r="F755" s="2" t="s">
        <v>10</v>
      </c>
      <c r="G755" s="2" t="s">
        <v>615</v>
      </c>
      <c r="H755" s="2"/>
      <c r="I755" s="2"/>
      <c r="J755" s="2"/>
      <c r="K755" s="2"/>
      <c r="L755" s="2"/>
      <c r="M755" s="2"/>
      <c r="N755" s="2"/>
      <c r="O755" s="2"/>
      <c r="P755" s="2"/>
      <c r="Q755" s="2"/>
      <c r="R755" s="2" t="str">
        <f>IF(Table_People[[#This Row],[Surname]]="", Table_People[[#This Row],[Name]], Table_People[[#This Row],[Name]]&amp;", "&amp;Table_People[[#This Row],[Surname]])</f>
        <v>Nezami, Ganjavi</v>
      </c>
      <c r="S755" s="2" t="str">
        <f>IF(Table_People[[#This Row],[Surname]]="", Table_People[[#This Row],[Name]], Table_People[[#This Row],[Surname]]&amp;", "&amp;Table_People[[#This Row],[Name]])</f>
        <v>Ganjavi, Nezami</v>
      </c>
      <c r="T755" s="2" t="str">
        <f>IF(COUNTIFS(Table_People[Hash_ID],Table_People[[#This Row],[Hash_ID]])&gt;1,"Y","N")</f>
        <v>N</v>
      </c>
      <c r="U755" s="2"/>
    </row>
    <row r="756" spans="1:21" ht="29" x14ac:dyDescent="0.35">
      <c r="A756" s="2" t="str">
        <f>"P-" &amp; UPPER(TRIM(Table_People[[#This Row],[Surname]])) &amp; "|" &amp; UPPER(TRIM(Table_People[[#This Row],[Name]]))</f>
        <v>P-GANZ|NICHOLAS</v>
      </c>
      <c r="B756" s="2" t="s">
        <v>1660</v>
      </c>
      <c r="C756" s="2" t="s">
        <v>20827</v>
      </c>
      <c r="D756" s="2"/>
      <c r="E756" s="2" t="s">
        <v>21325</v>
      </c>
      <c r="F756" s="2" t="s">
        <v>10</v>
      </c>
      <c r="G756" s="2" t="s">
        <v>91</v>
      </c>
      <c r="H756" s="2"/>
      <c r="I756" s="2"/>
      <c r="J756" s="2"/>
      <c r="K756" s="2"/>
      <c r="L756" s="2"/>
      <c r="M756" s="2"/>
      <c r="N756" s="2"/>
      <c r="O756" s="2"/>
      <c r="P756" s="2"/>
      <c r="Q756" s="2"/>
      <c r="R756" s="2" t="str">
        <f>IF(Table_People[[#This Row],[Surname]]="", Table_People[[#This Row],[Name]], Table_People[[#This Row],[Name]]&amp;", "&amp;Table_People[[#This Row],[Surname]])</f>
        <v>Nicholas, Ganz</v>
      </c>
      <c r="S756" s="2" t="str">
        <f>IF(Table_People[[#This Row],[Surname]]="", Table_People[[#This Row],[Name]], Table_People[[#This Row],[Surname]]&amp;", "&amp;Table_People[[#This Row],[Name]])</f>
        <v>Ganz, Nicholas</v>
      </c>
      <c r="T756" s="2" t="str">
        <f>IF(COUNTIFS(Table_People[Hash_ID],Table_People[[#This Row],[Hash_ID]])&gt;1,"Y","N")</f>
        <v>N</v>
      </c>
      <c r="U756" s="2"/>
    </row>
    <row r="757" spans="1:21" x14ac:dyDescent="0.35">
      <c r="A757" s="2" t="str">
        <f>"P-" &amp; UPPER(TRIM(Table_People[[#This Row],[Surname]])) &amp; "|" &amp; UPPER(TRIM(Table_People[[#This Row],[Name]]))</f>
        <v>P-GARCÍA LORCA|FEDERICO</v>
      </c>
      <c r="B757" s="2" t="s">
        <v>124</v>
      </c>
      <c r="C757" s="2" t="s">
        <v>125</v>
      </c>
      <c r="D757" s="2"/>
      <c r="E757" s="2" t="s">
        <v>126</v>
      </c>
      <c r="F757" s="2" t="s">
        <v>10</v>
      </c>
      <c r="G757" s="2" t="s">
        <v>127</v>
      </c>
      <c r="H757" s="2"/>
      <c r="I757" s="2"/>
      <c r="J757" s="2"/>
      <c r="K757" s="2"/>
      <c r="L757" s="2"/>
      <c r="M757" s="2"/>
      <c r="N757" s="2"/>
      <c r="O757" s="2"/>
      <c r="P757" s="2"/>
      <c r="Q757" s="2"/>
      <c r="R757" s="2" t="str">
        <f>IF(Table_People[[#This Row],[Surname]]="", Table_People[[#This Row],[Name]], Table_People[[#This Row],[Name]]&amp;", "&amp;Table_People[[#This Row],[Surname]])</f>
        <v>Federico, García Lorca</v>
      </c>
      <c r="S757" s="2" t="str">
        <f>IF(Table_People[[#This Row],[Surname]]="", Table_People[[#This Row],[Name]], Table_People[[#This Row],[Surname]]&amp;", "&amp;Table_People[[#This Row],[Name]])</f>
        <v>García Lorca, Federico</v>
      </c>
      <c r="T757" s="2" t="str">
        <f>IF(COUNTIFS(Table_People[Hash_ID],Table_People[[#This Row],[Hash_ID]])&gt;1,"Y","N")</f>
        <v>N</v>
      </c>
      <c r="U757" s="2"/>
    </row>
    <row r="758" spans="1:21" ht="29" x14ac:dyDescent="0.35">
      <c r="A758" s="2" t="str">
        <f>"P-" &amp; UPPER(TRIM(Table_People[[#This Row],[Surname]])) &amp; "|" &amp; UPPER(TRIM(Table_People[[#This Row],[Name]]))</f>
        <v>P-GARCÍA MÁRQUEZ|GABRIEL</v>
      </c>
      <c r="B758" s="2" t="s">
        <v>151</v>
      </c>
      <c r="C758" s="2" t="s">
        <v>152</v>
      </c>
      <c r="D758" s="2"/>
      <c r="E758" s="2" t="s">
        <v>150</v>
      </c>
      <c r="F758" s="2" t="s">
        <v>10</v>
      </c>
      <c r="G758" s="2" t="s">
        <v>153</v>
      </c>
      <c r="H758" s="2"/>
      <c r="I758" s="2"/>
      <c r="J758" s="2"/>
      <c r="K758" s="2"/>
      <c r="L758" s="2"/>
      <c r="M758" s="2"/>
      <c r="N758" s="2"/>
      <c r="O758" s="2"/>
      <c r="P758" s="2"/>
      <c r="Q758" s="2"/>
      <c r="R758" s="2" t="str">
        <f>IF(Table_People[[#This Row],[Surname]]="", Table_People[[#This Row],[Name]], Table_People[[#This Row],[Name]]&amp;", "&amp;Table_People[[#This Row],[Surname]])</f>
        <v>Gabriel, García Márquez</v>
      </c>
      <c r="S758" s="2" t="str">
        <f>IF(Table_People[[#This Row],[Surname]]="", Table_People[[#This Row],[Name]], Table_People[[#This Row],[Surname]]&amp;", "&amp;Table_People[[#This Row],[Name]])</f>
        <v>García Márquez, Gabriel</v>
      </c>
      <c r="T758" s="2" t="str">
        <f>IF(COUNTIFS(Table_People[Hash_ID],Table_People[[#This Row],[Hash_ID]])&gt;1,"Y","N")</f>
        <v>N</v>
      </c>
      <c r="U758" s="2"/>
    </row>
    <row r="759" spans="1:21" x14ac:dyDescent="0.35">
      <c r="A759" s="2" t="str">
        <f>"P-" &amp; UPPER(TRIM(Table_People[[#This Row],[Surname]])) &amp; "|" &amp; UPPER(TRIM(Table_People[[#This Row],[Name]]))</f>
        <v>P-GARLAND|ALEX</v>
      </c>
      <c r="B759" s="2" t="s">
        <v>1232</v>
      </c>
      <c r="C759" s="2" t="s">
        <v>1233</v>
      </c>
      <c r="D759" s="2"/>
      <c r="E759" s="2" t="s">
        <v>1053</v>
      </c>
      <c r="F759" s="2" t="s">
        <v>10</v>
      </c>
      <c r="G759" s="2" t="s">
        <v>91</v>
      </c>
      <c r="H759" s="2"/>
      <c r="I759" s="2"/>
      <c r="J759" s="2"/>
      <c r="K759" s="2"/>
      <c r="L759" s="2"/>
      <c r="M759" s="2"/>
      <c r="N759" s="2"/>
      <c r="O759" s="2"/>
      <c r="P759" s="2"/>
      <c r="Q759" s="2"/>
      <c r="R759" s="2" t="str">
        <f>IF(Table_People[[#This Row],[Surname]]="", Table_People[[#This Row],[Name]], Table_People[[#This Row],[Name]]&amp;", "&amp;Table_People[[#This Row],[Surname]])</f>
        <v>Alex, Garland</v>
      </c>
      <c r="S759" s="2" t="str">
        <f>IF(Table_People[[#This Row],[Surname]]="", Table_People[[#This Row],[Name]], Table_People[[#This Row],[Surname]]&amp;", "&amp;Table_People[[#This Row],[Name]])</f>
        <v>Garland, Alex</v>
      </c>
      <c r="T759" s="2" t="str">
        <f>IF(COUNTIFS(Table_People[Hash_ID],Table_People[[#This Row],[Hash_ID]])&gt;1,"Y","N")</f>
        <v>N</v>
      </c>
      <c r="U759" s="2"/>
    </row>
    <row r="760" spans="1:21" ht="29" x14ac:dyDescent="0.35">
      <c r="A760" s="2" t="str">
        <f>"P-" &amp; UPPER(TRIM(Table_People[[#This Row],[Surname]])) &amp; "|" &amp; UPPER(TRIM(Table_People[[#This Row],[Name]]))</f>
        <v>P-GARRO|ELENA</v>
      </c>
      <c r="B760" s="2" t="s">
        <v>113</v>
      </c>
      <c r="C760" s="2" t="s">
        <v>20712</v>
      </c>
      <c r="D760" s="2" t="s">
        <v>21063</v>
      </c>
      <c r="E760" s="2" t="s">
        <v>21256</v>
      </c>
      <c r="F760" s="2" t="s">
        <v>25</v>
      </c>
      <c r="G760" s="2" t="s">
        <v>134</v>
      </c>
      <c r="H760" s="2">
        <v>11</v>
      </c>
      <c r="I760" s="2" t="s">
        <v>21470</v>
      </c>
      <c r="J760" s="2">
        <v>1916</v>
      </c>
      <c r="K760" s="2"/>
      <c r="L760" s="2"/>
      <c r="M760" s="2">
        <v>22</v>
      </c>
      <c r="N760" s="2" t="s">
        <v>3024</v>
      </c>
      <c r="O760" s="2">
        <v>1998</v>
      </c>
      <c r="P760" s="2"/>
      <c r="Q760" s="2"/>
      <c r="R760" s="2" t="str">
        <f>IF(Table_People[[#This Row],[Surname]]="", Table_People[[#This Row],[Name]], Table_People[[#This Row],[Name]]&amp;", "&amp;Table_People[[#This Row],[Surname]])</f>
        <v>Elena, Garro</v>
      </c>
      <c r="S760" s="2" t="str">
        <f>IF(Table_People[[#This Row],[Surname]]="", Table_People[[#This Row],[Name]], Table_People[[#This Row],[Surname]]&amp;", "&amp;Table_People[[#This Row],[Name]])</f>
        <v>Garro, Elena</v>
      </c>
      <c r="T760" s="2" t="str">
        <f>IF(COUNTIFS(Table_People[Hash_ID],Table_People[[#This Row],[Hash_ID]])&gt;1,"Y","N")</f>
        <v>N</v>
      </c>
      <c r="U760" s="2"/>
    </row>
    <row r="761" spans="1:21" ht="29" x14ac:dyDescent="0.35">
      <c r="A761" s="2" t="str">
        <f>"P-" &amp; UPPER(TRIM(Table_People[[#This Row],[Surname]])) &amp; "|" &amp; UPPER(TRIM(Table_People[[#This Row],[Name]]))</f>
        <v>P-GASKELL|ELIZABETH</v>
      </c>
      <c r="B761" s="2" t="s">
        <v>734</v>
      </c>
      <c r="C761" s="2" t="s">
        <v>992</v>
      </c>
      <c r="D761" s="2"/>
      <c r="E761" s="2" t="s">
        <v>993</v>
      </c>
      <c r="F761" s="2" t="s">
        <v>25</v>
      </c>
      <c r="G761" s="2" t="s">
        <v>91</v>
      </c>
      <c r="H761" s="2"/>
      <c r="I761" s="2"/>
      <c r="J761" s="2"/>
      <c r="K761" s="2"/>
      <c r="L761" s="2"/>
      <c r="M761" s="2"/>
      <c r="N761" s="2"/>
      <c r="O761" s="2"/>
      <c r="P761" s="2"/>
      <c r="Q761" s="2"/>
      <c r="R761" s="2" t="str">
        <f>IF(Table_People[[#This Row],[Surname]]="", Table_People[[#This Row],[Name]], Table_People[[#This Row],[Name]]&amp;", "&amp;Table_People[[#This Row],[Surname]])</f>
        <v>Elizabeth, Gaskell</v>
      </c>
      <c r="S761" s="2" t="str">
        <f>IF(Table_People[[#This Row],[Surname]]="", Table_People[[#This Row],[Name]], Table_People[[#This Row],[Surname]]&amp;", "&amp;Table_People[[#This Row],[Name]])</f>
        <v>Gaskell, Elizabeth</v>
      </c>
      <c r="T761" s="2" t="str">
        <f>IF(COUNTIFS(Table_People[Hash_ID],Table_People[[#This Row],[Hash_ID]])&gt;1,"Y","N")</f>
        <v>N</v>
      </c>
      <c r="U761" s="2"/>
    </row>
    <row r="762" spans="1:21" x14ac:dyDescent="0.35">
      <c r="A762" s="2" t="str">
        <f>"P-" &amp; UPPER(TRIM(Table_People[[#This Row],[Surname]])) &amp; "|" &amp; UPPER(TRIM(Table_People[[#This Row],[Name]]))</f>
        <v>P-GASKIN|JOHN</v>
      </c>
      <c r="B762" s="2" t="s">
        <v>235</v>
      </c>
      <c r="C762" s="2" t="s">
        <v>8337</v>
      </c>
      <c r="D762" s="2"/>
      <c r="E762" s="2" t="s">
        <v>8338</v>
      </c>
      <c r="F762" s="2" t="s">
        <v>10</v>
      </c>
      <c r="G762" s="2" t="s">
        <v>91</v>
      </c>
      <c r="H762" s="2"/>
      <c r="I762" s="2"/>
      <c r="J762" s="2"/>
      <c r="K762" s="2"/>
      <c r="L762" s="2"/>
      <c r="M762" s="2"/>
      <c r="N762" s="2"/>
      <c r="O762" s="2"/>
      <c r="P762" s="2"/>
      <c r="Q762" s="2"/>
      <c r="R762" s="2" t="str">
        <f>IF(Table_People[[#This Row],[Surname]]="", Table_People[[#This Row],[Name]], Table_People[[#This Row],[Name]]&amp;", "&amp;Table_People[[#This Row],[Surname]])</f>
        <v>John, Gaskin</v>
      </c>
      <c r="S762" s="2" t="str">
        <f>IF(Table_People[[#This Row],[Surname]]="", Table_People[[#This Row],[Name]], Table_People[[#This Row],[Surname]]&amp;", "&amp;Table_People[[#This Row],[Name]])</f>
        <v>Gaskin, John</v>
      </c>
      <c r="T762" s="2" t="str">
        <f>IF(COUNTIFS(Table_People[Hash_ID],Table_People[[#This Row],[Hash_ID]])&gt;1,"Y","N")</f>
        <v>N</v>
      </c>
      <c r="U762" s="2"/>
    </row>
    <row r="763" spans="1:21" x14ac:dyDescent="0.35">
      <c r="A763" s="2" t="str">
        <f>"P-" &amp; UPPER(TRIM(Table_People[[#This Row],[Surname]])) &amp; "|" &amp; UPPER(TRIM(Table_People[[#This Row],[Name]]))</f>
        <v>P-GASKINS|PEE WEE</v>
      </c>
      <c r="B763" s="2" t="s">
        <v>20632</v>
      </c>
      <c r="C763" s="2" t="s">
        <v>20633</v>
      </c>
      <c r="D763" s="2" t="s">
        <v>21047</v>
      </c>
      <c r="E763" s="2" t="s">
        <v>21227</v>
      </c>
      <c r="F763" s="2" t="s">
        <v>10</v>
      </c>
      <c r="G763" s="2" t="s">
        <v>63</v>
      </c>
      <c r="H763" s="2">
        <v>23</v>
      </c>
      <c r="I763" s="2" t="s">
        <v>21467</v>
      </c>
      <c r="J763" s="2">
        <v>1933</v>
      </c>
      <c r="K763" s="2"/>
      <c r="L763" s="2"/>
      <c r="M763" s="2">
        <v>6</v>
      </c>
      <c r="N763" s="2" t="s">
        <v>21469</v>
      </c>
      <c r="O763" s="2">
        <v>1991</v>
      </c>
      <c r="P763" s="2"/>
      <c r="Q763" s="2"/>
      <c r="R763" s="2" t="str">
        <f>IF(Table_People[[#This Row],[Surname]]="", Table_People[[#This Row],[Name]], Table_People[[#This Row],[Name]]&amp;", "&amp;Table_People[[#This Row],[Surname]])</f>
        <v>Pee Wee, Gaskins</v>
      </c>
      <c r="S763" s="2" t="str">
        <f>IF(Table_People[[#This Row],[Surname]]="", Table_People[[#This Row],[Name]], Table_People[[#This Row],[Surname]]&amp;", "&amp;Table_People[[#This Row],[Name]])</f>
        <v>Gaskins, Pee Wee</v>
      </c>
      <c r="T763" s="2" t="str">
        <f>IF(COUNTIFS(Table_People[Hash_ID],Table_People[[#This Row],[Hash_ID]])&gt;1,"Y","N")</f>
        <v>N</v>
      </c>
      <c r="U763" s="2"/>
    </row>
    <row r="764" spans="1:21" ht="29" x14ac:dyDescent="0.35">
      <c r="A764" s="2" t="str">
        <f>"P-" &amp; UPPER(TRIM(Table_People[[#This Row],[Surname]])) &amp; "|" &amp; UPPER(TRIM(Table_People[[#This Row],[Name]]))</f>
        <v>P-GASS|WILLIAM H.</v>
      </c>
      <c r="B764" s="2" t="s">
        <v>5926</v>
      </c>
      <c r="C764" s="2" t="s">
        <v>473</v>
      </c>
      <c r="D764" s="2"/>
      <c r="E764" s="2" t="s">
        <v>10865</v>
      </c>
      <c r="F764" s="2" t="s">
        <v>10</v>
      </c>
      <c r="G764" s="2" t="s">
        <v>63</v>
      </c>
      <c r="H764" s="2"/>
      <c r="I764" s="2"/>
      <c r="J764" s="2"/>
      <c r="K764" s="2"/>
      <c r="L764" s="2"/>
      <c r="M764" s="2"/>
      <c r="N764" s="2"/>
      <c r="O764" s="2"/>
      <c r="P764" s="2"/>
      <c r="Q764" s="2"/>
      <c r="R764" s="2" t="str">
        <f>IF(Table_People[[#This Row],[Surname]]="", Table_People[[#This Row],[Name]], Table_People[[#This Row],[Name]]&amp;", "&amp;Table_People[[#This Row],[Surname]])</f>
        <v>William H., Gass</v>
      </c>
      <c r="S764" s="2" t="str">
        <f>IF(Table_People[[#This Row],[Surname]]="", Table_People[[#This Row],[Name]], Table_People[[#This Row],[Surname]]&amp;", "&amp;Table_People[[#This Row],[Name]])</f>
        <v>Gass, William H.</v>
      </c>
      <c r="T764" s="2" t="str">
        <f>IF(COUNTIFS(Table_People[Hash_ID],Table_People[[#This Row],[Hash_ID]])&gt;1,"Y","N")</f>
        <v>N</v>
      </c>
      <c r="U764" s="2"/>
    </row>
    <row r="765" spans="1:21" x14ac:dyDescent="0.35">
      <c r="A765" s="2" t="str">
        <f>"P-" &amp; UPPER(TRIM(Table_People[[#This Row],[Surname]])) &amp; "|" &amp; UPPER(TRIM(Table_People[[#This Row],[Name]]))</f>
        <v>P-GAT|EMANUEL</v>
      </c>
      <c r="B765" s="2" t="s">
        <v>12712</v>
      </c>
      <c r="C765" s="2" t="s">
        <v>12713</v>
      </c>
      <c r="D765" s="2" t="s">
        <v>12714</v>
      </c>
      <c r="E765" s="2" t="s">
        <v>12529</v>
      </c>
      <c r="F765" s="2" t="s">
        <v>10</v>
      </c>
      <c r="G765" s="2" t="s">
        <v>493</v>
      </c>
      <c r="H765" s="2"/>
      <c r="I765" s="2"/>
      <c r="J765" s="2"/>
      <c r="K765" s="2"/>
      <c r="L765" s="2"/>
      <c r="M765" s="2"/>
      <c r="N765" s="2"/>
      <c r="O765" s="2"/>
      <c r="P765" s="2"/>
      <c r="Q765" s="2"/>
      <c r="R765" s="2" t="str">
        <f>IF(Table_People[[#This Row],[Surname]]="", Table_People[[#This Row],[Name]], Table_People[[#This Row],[Name]]&amp;", "&amp;Table_People[[#This Row],[Surname]])</f>
        <v>Emanuel, Gat</v>
      </c>
      <c r="S765" s="2" t="str">
        <f>IF(Table_People[[#This Row],[Surname]]="", Table_People[[#This Row],[Name]], Table_People[[#This Row],[Surname]]&amp;", "&amp;Table_People[[#This Row],[Name]])</f>
        <v>Gat, Emanuel</v>
      </c>
      <c r="T765" s="2" t="str">
        <f>IF(COUNTIFS(Table_People[Hash_ID],Table_People[[#This Row],[Hash_ID]])&gt;1,"Y","N")</f>
        <v>N</v>
      </c>
      <c r="U765" s="2"/>
    </row>
    <row r="766" spans="1:21" x14ac:dyDescent="0.35">
      <c r="A766" s="2" t="str">
        <f>"P-" &amp; UPPER(TRIM(Table_People[[#This Row],[Surname]])) &amp; "|" &amp; UPPER(TRIM(Table_People[[#This Row],[Name]]))</f>
        <v>P-GATHERCOLE|SIMON</v>
      </c>
      <c r="B766" s="2" t="s">
        <v>2079</v>
      </c>
      <c r="C766" s="2" t="s">
        <v>2080</v>
      </c>
      <c r="D766" s="2"/>
      <c r="E766" s="2" t="s">
        <v>2081</v>
      </c>
      <c r="F766" s="2" t="s">
        <v>10</v>
      </c>
      <c r="G766" s="2" t="s">
        <v>91</v>
      </c>
      <c r="H766" s="2"/>
      <c r="I766" s="2"/>
      <c r="J766" s="2"/>
      <c r="K766" s="2"/>
      <c r="L766" s="2"/>
      <c r="M766" s="2"/>
      <c r="N766" s="2"/>
      <c r="O766" s="2"/>
      <c r="P766" s="2"/>
      <c r="Q766" s="2"/>
      <c r="R766" s="2" t="str">
        <f>IF(Table_People[[#This Row],[Surname]]="", Table_People[[#This Row],[Name]], Table_People[[#This Row],[Name]]&amp;", "&amp;Table_People[[#This Row],[Surname]])</f>
        <v>Simon, Gathercole</v>
      </c>
      <c r="S766" s="2" t="str">
        <f>IF(Table_People[[#This Row],[Surname]]="", Table_People[[#This Row],[Name]], Table_People[[#This Row],[Surname]]&amp;", "&amp;Table_People[[#This Row],[Name]])</f>
        <v>Gathercole, Simon</v>
      </c>
      <c r="T766" s="2" t="str">
        <f>IF(COUNTIFS(Table_People[Hash_ID],Table_People[[#This Row],[Hash_ID]])&gt;1,"Y","N")</f>
        <v>N</v>
      </c>
      <c r="U766" s="2"/>
    </row>
    <row r="767" spans="1:21" x14ac:dyDescent="0.35">
      <c r="A767" s="2" t="str">
        <f>"P-" &amp; UPPER(TRIM(Table_People[[#This Row],[Surname]])) &amp; "|" &amp; UPPER(TRIM(Table_People[[#This Row],[Name]]))</f>
        <v>P-GAUDÉ|LAURENT</v>
      </c>
      <c r="B767" s="2" t="s">
        <v>5970</v>
      </c>
      <c r="C767" s="2" t="s">
        <v>5971</v>
      </c>
      <c r="D767" s="2"/>
      <c r="E767" s="2" t="s">
        <v>18</v>
      </c>
      <c r="F767" s="2" t="s">
        <v>10</v>
      </c>
      <c r="G767" s="2" t="s">
        <v>15</v>
      </c>
      <c r="H767" s="2"/>
      <c r="I767" s="2"/>
      <c r="J767" s="2"/>
      <c r="K767" s="2"/>
      <c r="L767" s="2"/>
      <c r="M767" s="2"/>
      <c r="N767" s="2"/>
      <c r="O767" s="2"/>
      <c r="P767" s="2"/>
      <c r="Q767" s="2"/>
      <c r="R767" s="2" t="str">
        <f>IF(Table_People[[#This Row],[Surname]]="", Table_People[[#This Row],[Name]], Table_People[[#This Row],[Name]]&amp;", "&amp;Table_People[[#This Row],[Surname]])</f>
        <v>Laurent, Gaudé</v>
      </c>
      <c r="S767" s="2" t="str">
        <f>IF(Table_People[[#This Row],[Surname]]="", Table_People[[#This Row],[Name]], Table_People[[#This Row],[Surname]]&amp;", "&amp;Table_People[[#This Row],[Name]])</f>
        <v>Gaudé, Laurent</v>
      </c>
      <c r="T767" s="2" t="str">
        <f>IF(COUNTIFS(Table_People[Hash_ID],Table_People[[#This Row],[Hash_ID]])&gt;1,"Y","N")</f>
        <v>N</v>
      </c>
      <c r="U767" s="2"/>
    </row>
    <row r="768" spans="1:21" x14ac:dyDescent="0.35">
      <c r="A768" s="2" t="str">
        <f>"P-" &amp; UPPER(TRIM(Table_People[[#This Row],[Surname]])) &amp; "|" &amp; UPPER(TRIM(Table_People[[#This Row],[Name]]))</f>
        <v>P-GAUDÍ|ANTONI</v>
      </c>
      <c r="B768" s="2" t="s">
        <v>1405</v>
      </c>
      <c r="C768" s="2" t="s">
        <v>1406</v>
      </c>
      <c r="D768" s="2"/>
      <c r="E768" s="2" t="s">
        <v>1407</v>
      </c>
      <c r="F768" s="2" t="s">
        <v>10</v>
      </c>
      <c r="G768" s="2" t="s">
        <v>127</v>
      </c>
      <c r="H768" s="2"/>
      <c r="I768" s="2"/>
      <c r="J768" s="2"/>
      <c r="K768" s="2"/>
      <c r="L768" s="2"/>
      <c r="M768" s="2"/>
      <c r="N768" s="2"/>
      <c r="O768" s="2"/>
      <c r="P768" s="2"/>
      <c r="Q768" s="2"/>
      <c r="R768" s="2" t="str">
        <f>IF(Table_People[[#This Row],[Surname]]="", Table_People[[#This Row],[Name]], Table_People[[#This Row],[Name]]&amp;", "&amp;Table_People[[#This Row],[Surname]])</f>
        <v>Antoni, Gaudí</v>
      </c>
      <c r="S768" s="2" t="str">
        <f>IF(Table_People[[#This Row],[Surname]]="", Table_People[[#This Row],[Name]], Table_People[[#This Row],[Surname]]&amp;", "&amp;Table_People[[#This Row],[Name]])</f>
        <v>Gaudí, Antoni</v>
      </c>
      <c r="T768" s="2" t="str">
        <f>IF(COUNTIFS(Table_People[Hash_ID],Table_People[[#This Row],[Hash_ID]])&gt;1,"Y","N")</f>
        <v>N</v>
      </c>
      <c r="U768" s="2"/>
    </row>
    <row r="769" spans="1:21" x14ac:dyDescent="0.35">
      <c r="A769" s="2" t="str">
        <f>"P-" &amp; UPPER(TRIM(Table_People[[#This Row],[Surname]])) &amp; "|" &amp; UPPER(TRIM(Table_People[[#This Row],[Name]]))</f>
        <v>P-GAUGIN|PAUL</v>
      </c>
      <c r="B769" s="2" t="s">
        <v>371</v>
      </c>
      <c r="C769" s="2" t="s">
        <v>3184</v>
      </c>
      <c r="D769" s="2" t="s">
        <v>3185</v>
      </c>
      <c r="E769" s="2" t="s">
        <v>1389</v>
      </c>
      <c r="F769" s="2" t="s">
        <v>10</v>
      </c>
      <c r="G769" s="2" t="s">
        <v>15</v>
      </c>
      <c r="H769" s="2"/>
      <c r="I769" s="2"/>
      <c r="J769" s="2"/>
      <c r="K769" s="2"/>
      <c r="L769" s="2"/>
      <c r="M769" s="2"/>
      <c r="N769" s="2"/>
      <c r="O769" s="2"/>
      <c r="P769" s="2"/>
      <c r="Q769" s="2"/>
      <c r="R769" s="2" t="str">
        <f>IF(Table_People[[#This Row],[Surname]]="", Table_People[[#This Row],[Name]], Table_People[[#This Row],[Name]]&amp;", "&amp;Table_People[[#This Row],[Surname]])</f>
        <v>Paul, Gaugin</v>
      </c>
      <c r="S769" s="2" t="str">
        <f>IF(Table_People[[#This Row],[Surname]]="", Table_People[[#This Row],[Name]], Table_People[[#This Row],[Surname]]&amp;", "&amp;Table_People[[#This Row],[Name]])</f>
        <v>Gaugin, Paul</v>
      </c>
      <c r="T769" s="2" t="str">
        <f>IF(COUNTIFS(Table_People[Hash_ID],Table_People[[#This Row],[Hash_ID]])&gt;1,"Y","N")</f>
        <v>N</v>
      </c>
      <c r="U769" s="2"/>
    </row>
    <row r="770" spans="1:21" x14ac:dyDescent="0.35">
      <c r="A770" s="2" t="str">
        <f>"P-" &amp; UPPER(TRIM(Table_People[[#This Row],[Surname]])) &amp; "|" &amp; UPPER(TRIM(Table_People[[#This Row],[Name]]))</f>
        <v>P-GAUGUIN|PAUL</v>
      </c>
      <c r="B770" s="2" t="s">
        <v>371</v>
      </c>
      <c r="C770" s="2" t="s">
        <v>1527</v>
      </c>
      <c r="D770" s="2"/>
      <c r="E770" s="2" t="s">
        <v>1389</v>
      </c>
      <c r="F770" s="2" t="s">
        <v>10</v>
      </c>
      <c r="G770" s="2" t="s">
        <v>15</v>
      </c>
      <c r="H770" s="2"/>
      <c r="I770" s="2"/>
      <c r="J770" s="2"/>
      <c r="K770" s="2"/>
      <c r="L770" s="2"/>
      <c r="M770" s="2"/>
      <c r="N770" s="2"/>
      <c r="O770" s="2"/>
      <c r="P770" s="2"/>
      <c r="Q770" s="2"/>
      <c r="R770" s="2" t="str">
        <f>IF(Table_People[[#This Row],[Surname]]="", Table_People[[#This Row],[Name]], Table_People[[#This Row],[Name]]&amp;", "&amp;Table_People[[#This Row],[Surname]])</f>
        <v>Paul, Gauguin</v>
      </c>
      <c r="S770" s="2" t="str">
        <f>IF(Table_People[[#This Row],[Surname]]="", Table_People[[#This Row],[Name]], Table_People[[#This Row],[Surname]]&amp;", "&amp;Table_People[[#This Row],[Name]])</f>
        <v>Gauguin, Paul</v>
      </c>
      <c r="T770" s="2" t="str">
        <f>IF(COUNTIFS(Table_People[Hash_ID],Table_People[[#This Row],[Hash_ID]])&gt;1,"Y","N")</f>
        <v>N</v>
      </c>
      <c r="U770" s="2"/>
    </row>
    <row r="771" spans="1:21" x14ac:dyDescent="0.35">
      <c r="A771" s="2" t="str">
        <f>"P-" &amp; UPPER(TRIM(Table_People[[#This Row],[Surname]])) &amp; "|" &amp; UPPER(TRIM(Table_People[[#This Row],[Name]]))</f>
        <v>P-GAUTHIER-VILLARS|COLETTE</v>
      </c>
      <c r="B771" s="2" t="s">
        <v>5990</v>
      </c>
      <c r="C771" s="2" t="s">
        <v>5991</v>
      </c>
      <c r="D771" s="2" t="s">
        <v>10674</v>
      </c>
      <c r="E771" s="2" t="s">
        <v>51</v>
      </c>
      <c r="F771" s="2" t="s">
        <v>25</v>
      </c>
      <c r="G771" s="2" t="s">
        <v>15</v>
      </c>
      <c r="H771" s="2"/>
      <c r="I771" s="2"/>
      <c r="J771" s="2"/>
      <c r="K771" s="2"/>
      <c r="L771" s="2"/>
      <c r="M771" s="2"/>
      <c r="N771" s="2"/>
      <c r="O771" s="2"/>
      <c r="P771" s="2"/>
      <c r="Q771" s="2"/>
      <c r="R771" s="2" t="str">
        <f>IF(Table_People[[#This Row],[Surname]]="", Table_People[[#This Row],[Name]], Table_People[[#This Row],[Name]]&amp;", "&amp;Table_People[[#This Row],[Surname]])</f>
        <v>Colette, Gauthier-Villars</v>
      </c>
      <c r="S771" s="2" t="str">
        <f>IF(Table_People[[#This Row],[Surname]]="", Table_People[[#This Row],[Name]], Table_People[[#This Row],[Surname]]&amp;", "&amp;Table_People[[#This Row],[Name]])</f>
        <v>Gauthier-Villars, Colette</v>
      </c>
      <c r="T771" s="2" t="str">
        <f>IF(COUNTIFS(Table_People[Hash_ID],Table_People[[#This Row],[Hash_ID]])&gt;1,"Y","N")</f>
        <v>N</v>
      </c>
      <c r="U771" s="2"/>
    </row>
    <row r="772" spans="1:21" ht="43.5" x14ac:dyDescent="0.35">
      <c r="A772" s="2" t="str">
        <f>"P-" &amp; UPPER(TRIM(Table_People[[#This Row],[Surname]])) &amp; "|" &amp; UPPER(TRIM(Table_People[[#This Row],[Name]]))</f>
        <v>P-GAUTIER|THÉOPHILE</v>
      </c>
      <c r="B772" s="2" t="s">
        <v>20716</v>
      </c>
      <c r="C772" s="2" t="s">
        <v>20717</v>
      </c>
      <c r="D772" s="2" t="s">
        <v>21064</v>
      </c>
      <c r="E772" s="2" t="s">
        <v>21260</v>
      </c>
      <c r="F772" s="2" t="s">
        <v>10</v>
      </c>
      <c r="G772" s="2" t="s">
        <v>15</v>
      </c>
      <c r="H772" s="2">
        <v>30</v>
      </c>
      <c r="I772" s="2" t="s">
        <v>3024</v>
      </c>
      <c r="J772" s="2">
        <v>1811</v>
      </c>
      <c r="K772" s="2"/>
      <c r="L772" s="2"/>
      <c r="M772" s="2">
        <v>23</v>
      </c>
      <c r="N772" s="2" t="s">
        <v>21472</v>
      </c>
      <c r="O772" s="2">
        <v>1872</v>
      </c>
      <c r="P772" s="2"/>
      <c r="Q772" s="2"/>
      <c r="R772" s="2" t="str">
        <f>IF(Table_People[[#This Row],[Surname]]="", Table_People[[#This Row],[Name]], Table_People[[#This Row],[Name]]&amp;", "&amp;Table_People[[#This Row],[Surname]])</f>
        <v>Théophile, Gautier</v>
      </c>
      <c r="S772" s="2" t="str">
        <f>IF(Table_People[[#This Row],[Surname]]="", Table_People[[#This Row],[Name]], Table_People[[#This Row],[Surname]]&amp;", "&amp;Table_People[[#This Row],[Name]])</f>
        <v>Gautier, Théophile</v>
      </c>
      <c r="T772" s="2" t="str">
        <f>IF(COUNTIFS(Table_People[Hash_ID],Table_People[[#This Row],[Hash_ID]])&gt;1,"Y","N")</f>
        <v>N</v>
      </c>
      <c r="U772" s="2"/>
    </row>
    <row r="773" spans="1:21" x14ac:dyDescent="0.35">
      <c r="A773" s="2" t="str">
        <f>"P-" &amp; UPPER(TRIM(Table_People[[#This Row],[Surname]])) &amp; "|" &amp; UPPER(TRIM(Table_People[[#This Row],[Name]]))</f>
        <v>P-GAWSWORTH|JOHN</v>
      </c>
      <c r="B773" s="2" t="s">
        <v>235</v>
      </c>
      <c r="C773" s="2" t="s">
        <v>8262</v>
      </c>
      <c r="D773" s="2" t="s">
        <v>8263</v>
      </c>
      <c r="E773" s="2" t="s">
        <v>8264</v>
      </c>
      <c r="F773" s="2" t="s">
        <v>10</v>
      </c>
      <c r="G773" s="2" t="s">
        <v>91</v>
      </c>
      <c r="H773" s="2"/>
      <c r="I773" s="2"/>
      <c r="J773" s="2"/>
      <c r="K773" s="2"/>
      <c r="L773" s="2"/>
      <c r="M773" s="2"/>
      <c r="N773" s="2"/>
      <c r="O773" s="2"/>
      <c r="P773" s="2"/>
      <c r="Q773" s="2"/>
      <c r="R773" s="2" t="str">
        <f>IF(Table_People[[#This Row],[Surname]]="", Table_People[[#This Row],[Name]], Table_People[[#This Row],[Name]]&amp;", "&amp;Table_People[[#This Row],[Surname]])</f>
        <v>John, Gawsworth</v>
      </c>
      <c r="S773" s="2" t="str">
        <f>IF(Table_People[[#This Row],[Surname]]="", Table_People[[#This Row],[Name]], Table_People[[#This Row],[Surname]]&amp;", "&amp;Table_People[[#This Row],[Name]])</f>
        <v>Gawsworth, John</v>
      </c>
      <c r="T773" s="2" t="str">
        <f>IF(COUNTIFS(Table_People[Hash_ID],Table_People[[#This Row],[Hash_ID]])&gt;1,"Y","N")</f>
        <v>N</v>
      </c>
      <c r="U773" s="2"/>
    </row>
    <row r="774" spans="1:21" x14ac:dyDescent="0.35">
      <c r="A774" s="2" t="str">
        <f>"P-" &amp; UPPER(TRIM(Table_People[[#This Row],[Surname]])) &amp; "|" &amp; UPPER(TRIM(Table_People[[#This Row],[Name]]))</f>
        <v>P-GEBSER|JEAN</v>
      </c>
      <c r="B774" s="2" t="s">
        <v>222</v>
      </c>
      <c r="C774" s="2" t="s">
        <v>906</v>
      </c>
      <c r="D774" s="2"/>
      <c r="E774" s="2" t="s">
        <v>907</v>
      </c>
      <c r="F774" s="2" t="s">
        <v>10</v>
      </c>
      <c r="G774" s="2" t="s">
        <v>10928</v>
      </c>
      <c r="H774" s="2"/>
      <c r="I774" s="2"/>
      <c r="J774" s="2"/>
      <c r="K774" s="2"/>
      <c r="L774" s="2"/>
      <c r="M774" s="2"/>
      <c r="N774" s="2"/>
      <c r="O774" s="2"/>
      <c r="P774" s="2"/>
      <c r="Q774" s="2"/>
      <c r="R774" s="2" t="str">
        <f>IF(Table_People[[#This Row],[Surname]]="", Table_People[[#This Row],[Name]], Table_People[[#This Row],[Name]]&amp;", "&amp;Table_People[[#This Row],[Surname]])</f>
        <v>Jean, Gebser</v>
      </c>
      <c r="S774" s="2" t="str">
        <f>IF(Table_People[[#This Row],[Surname]]="", Table_People[[#This Row],[Name]], Table_People[[#This Row],[Surname]]&amp;", "&amp;Table_People[[#This Row],[Name]])</f>
        <v>Gebser, Jean</v>
      </c>
      <c r="T774" s="2" t="str">
        <f>IF(COUNTIFS(Table_People[Hash_ID],Table_People[[#This Row],[Hash_ID]])&gt;1,"Y","N")</f>
        <v>N</v>
      </c>
      <c r="U774" s="2"/>
    </row>
    <row r="775" spans="1:21" x14ac:dyDescent="0.35">
      <c r="A775" s="2" t="str">
        <f>"P-" &amp; UPPER(TRIM(Table_People[[#This Row],[Surname]])) &amp; "|" &amp; UPPER(TRIM(Table_People[[#This Row],[Name]]))</f>
        <v>P-GEHRY|FRANK</v>
      </c>
      <c r="B775" s="2" t="s">
        <v>141</v>
      </c>
      <c r="C775" s="2" t="s">
        <v>12208</v>
      </c>
      <c r="D775" s="2" t="s">
        <v>12209</v>
      </c>
      <c r="E775" s="2" t="s">
        <v>12045</v>
      </c>
      <c r="F775" s="2" t="s">
        <v>10</v>
      </c>
      <c r="G775" s="2" t="s">
        <v>10901</v>
      </c>
      <c r="H775" s="2"/>
      <c r="I775" s="2"/>
      <c r="J775" s="2"/>
      <c r="K775" s="2"/>
      <c r="L775" s="2"/>
      <c r="M775" s="2"/>
      <c r="N775" s="2"/>
      <c r="O775" s="2"/>
      <c r="P775" s="2"/>
      <c r="Q775" s="2"/>
      <c r="R775" s="2" t="str">
        <f>IF(Table_People[[#This Row],[Surname]]="", Table_People[[#This Row],[Name]], Table_People[[#This Row],[Name]]&amp;", "&amp;Table_People[[#This Row],[Surname]])</f>
        <v>Frank, Gehry</v>
      </c>
      <c r="S775" s="2" t="str">
        <f>IF(Table_People[[#This Row],[Surname]]="", Table_People[[#This Row],[Name]], Table_People[[#This Row],[Surname]]&amp;", "&amp;Table_People[[#This Row],[Name]])</f>
        <v>Gehry, Frank</v>
      </c>
      <c r="T775" s="2" t="str">
        <f>IF(COUNTIFS(Table_People[Hash_ID],Table_People[[#This Row],[Hash_ID]])&gt;1,"Y","N")</f>
        <v>N</v>
      </c>
      <c r="U775" s="2"/>
    </row>
    <row r="776" spans="1:21" x14ac:dyDescent="0.35">
      <c r="A776" s="2" t="str">
        <f>"P-" &amp; UPPER(TRIM(Table_People[[#This Row],[Surname]])) &amp; "|" &amp; UPPER(TRIM(Table_People[[#This Row],[Name]]))</f>
        <v>P-GELLHORN|MARTHA</v>
      </c>
      <c r="B776" s="2" t="s">
        <v>704</v>
      </c>
      <c r="C776" s="2" t="s">
        <v>1019</v>
      </c>
      <c r="D776" s="2"/>
      <c r="E776" s="2" t="s">
        <v>10833</v>
      </c>
      <c r="F776" s="2" t="s">
        <v>25</v>
      </c>
      <c r="G776" s="2" t="s">
        <v>63</v>
      </c>
      <c r="H776" s="2"/>
      <c r="I776" s="2"/>
      <c r="J776" s="2"/>
      <c r="K776" s="2"/>
      <c r="L776" s="2"/>
      <c r="M776" s="2"/>
      <c r="N776" s="2"/>
      <c r="O776" s="2"/>
      <c r="P776" s="2"/>
      <c r="Q776" s="2"/>
      <c r="R776" s="2" t="str">
        <f>IF(Table_People[[#This Row],[Surname]]="", Table_People[[#This Row],[Name]], Table_People[[#This Row],[Name]]&amp;", "&amp;Table_People[[#This Row],[Surname]])</f>
        <v>Martha, Gellhorn</v>
      </c>
      <c r="S776" s="2" t="str">
        <f>IF(Table_People[[#This Row],[Surname]]="", Table_People[[#This Row],[Name]], Table_People[[#This Row],[Surname]]&amp;", "&amp;Table_People[[#This Row],[Name]])</f>
        <v>Gellhorn, Martha</v>
      </c>
      <c r="T776" s="2" t="str">
        <f>IF(COUNTIFS(Table_People[Hash_ID],Table_People[[#This Row],[Hash_ID]])&gt;1,"Y","N")</f>
        <v>N</v>
      </c>
      <c r="U776" s="2"/>
    </row>
    <row r="777" spans="1:21" ht="29" x14ac:dyDescent="0.35">
      <c r="A777" s="2" t="str">
        <f>"P-" &amp; UPPER(TRIM(Table_People[[#This Row],[Surname]])) &amp; "|" &amp; UPPER(TRIM(Table_People[[#This Row],[Name]]))</f>
        <v>P-GENET|JEAN</v>
      </c>
      <c r="B777" s="2" t="s">
        <v>222</v>
      </c>
      <c r="C777" s="2" t="s">
        <v>223</v>
      </c>
      <c r="D777" s="2"/>
      <c r="E777" s="2" t="s">
        <v>224</v>
      </c>
      <c r="F777" s="2" t="s">
        <v>10</v>
      </c>
      <c r="G777" s="2" t="s">
        <v>15</v>
      </c>
      <c r="H777" s="2"/>
      <c r="I777" s="2"/>
      <c r="J777" s="2"/>
      <c r="K777" s="2"/>
      <c r="L777" s="2"/>
      <c r="M777" s="2"/>
      <c r="N777" s="2"/>
      <c r="O777" s="2"/>
      <c r="P777" s="2"/>
      <c r="Q777" s="2"/>
      <c r="R777" s="2" t="str">
        <f>IF(Table_People[[#This Row],[Surname]]="", Table_People[[#This Row],[Name]], Table_People[[#This Row],[Name]]&amp;", "&amp;Table_People[[#This Row],[Surname]])</f>
        <v>Jean, Genet</v>
      </c>
      <c r="S777" s="2" t="str">
        <f>IF(Table_People[[#This Row],[Surname]]="", Table_People[[#This Row],[Name]], Table_People[[#This Row],[Surname]]&amp;", "&amp;Table_People[[#This Row],[Name]])</f>
        <v>Genet, Jean</v>
      </c>
      <c r="T777" s="2" t="str">
        <f>IF(COUNTIFS(Table_People[Hash_ID],Table_People[[#This Row],[Hash_ID]])&gt;1,"Y","N")</f>
        <v>N</v>
      </c>
      <c r="U777" s="2"/>
    </row>
    <row r="778" spans="1:21" x14ac:dyDescent="0.35">
      <c r="A778" s="2" t="str">
        <f>"P-" &amp; UPPER(TRIM(Table_People[[#This Row],[Surname]])) &amp; "|" &amp; UPPER(TRIM(Table_People[[#This Row],[Name]]))</f>
        <v>P-GENTILESCHI|ARTEMISIA</v>
      </c>
      <c r="B778" s="2" t="s">
        <v>5019</v>
      </c>
      <c r="C778" s="2" t="s">
        <v>5020</v>
      </c>
      <c r="D778" s="2"/>
      <c r="E778" s="2" t="s">
        <v>1389</v>
      </c>
      <c r="F778" s="2" t="s">
        <v>25</v>
      </c>
      <c r="G778" s="2" t="s">
        <v>87</v>
      </c>
      <c r="H778" s="2"/>
      <c r="I778" s="2"/>
      <c r="J778" s="2"/>
      <c r="K778" s="2"/>
      <c r="L778" s="2"/>
      <c r="M778" s="2"/>
      <c r="N778" s="2"/>
      <c r="O778" s="2"/>
      <c r="P778" s="2"/>
      <c r="Q778" s="2"/>
      <c r="R778" s="2" t="str">
        <f>IF(Table_People[[#This Row],[Surname]]="", Table_People[[#This Row],[Name]], Table_People[[#This Row],[Name]]&amp;", "&amp;Table_People[[#This Row],[Surname]])</f>
        <v>Artemisia, Gentileschi</v>
      </c>
      <c r="S778" s="2" t="str">
        <f>IF(Table_People[[#This Row],[Surname]]="", Table_People[[#This Row],[Name]], Table_People[[#This Row],[Surname]]&amp;", "&amp;Table_People[[#This Row],[Name]])</f>
        <v>Gentileschi, Artemisia</v>
      </c>
      <c r="T778" s="2" t="str">
        <f>IF(COUNTIFS(Table_People[Hash_ID],Table_People[[#This Row],[Hash_ID]])&gt;1,"Y","N")</f>
        <v>N</v>
      </c>
      <c r="U778" s="2"/>
    </row>
    <row r="779" spans="1:21" x14ac:dyDescent="0.35">
      <c r="A779" s="2" t="str">
        <f>"P-" &amp; UPPER(TRIM(Table_People[[#This Row],[Surname]])) &amp; "|" &amp; UPPER(TRIM(Table_People[[#This Row],[Name]]))</f>
        <v>P-GERALD BROM|BROM</v>
      </c>
      <c r="B779" s="2" t="s">
        <v>14667</v>
      </c>
      <c r="C779" s="2" t="s">
        <v>20778</v>
      </c>
      <c r="D779" s="2"/>
      <c r="E779" s="2" t="s">
        <v>21294</v>
      </c>
      <c r="F779" s="2" t="s">
        <v>10</v>
      </c>
      <c r="G779" s="2" t="s">
        <v>63</v>
      </c>
      <c r="H779" s="2">
        <v>9</v>
      </c>
      <c r="I779" s="2" t="s">
        <v>21467</v>
      </c>
      <c r="J779" s="2">
        <v>1965</v>
      </c>
      <c r="K779" s="2"/>
      <c r="L779" s="2"/>
      <c r="M779" s="2"/>
      <c r="N779" s="2"/>
      <c r="O779" s="2"/>
      <c r="P779" s="2"/>
      <c r="Q779" s="2"/>
      <c r="R779" s="2" t="str">
        <f>IF(Table_People[[#This Row],[Surname]]="", Table_People[[#This Row],[Name]], Table_People[[#This Row],[Name]]&amp;", "&amp;Table_People[[#This Row],[Surname]])</f>
        <v>Brom, Gerald Brom</v>
      </c>
      <c r="S779" s="2" t="str">
        <f>IF(Table_People[[#This Row],[Surname]]="", Table_People[[#This Row],[Name]], Table_People[[#This Row],[Surname]]&amp;", "&amp;Table_People[[#This Row],[Name]])</f>
        <v>Gerald Brom, Brom</v>
      </c>
      <c r="T779" s="2" t="str">
        <f>IF(COUNTIFS(Table_People[Hash_ID],Table_People[[#This Row],[Hash_ID]])&gt;1,"Y","N")</f>
        <v>N</v>
      </c>
      <c r="U779" s="2"/>
    </row>
    <row r="780" spans="1:21" ht="29" x14ac:dyDescent="0.35">
      <c r="A780" s="2" t="str">
        <f>"P-" &amp; UPPER(TRIM(Table_People[[#This Row],[Surname]])) &amp; "|" &amp; UPPER(TRIM(Table_People[[#This Row],[Name]]))</f>
        <v>P-GÉRICAULT|THÉODORE</v>
      </c>
      <c r="B780" s="2" t="s">
        <v>1790</v>
      </c>
      <c r="C780" s="2" t="s">
        <v>1791</v>
      </c>
      <c r="D780" s="2" t="s">
        <v>3217</v>
      </c>
      <c r="E780" s="2" t="s">
        <v>3218</v>
      </c>
      <c r="F780" s="2" t="s">
        <v>10</v>
      </c>
      <c r="G780" s="2" t="s">
        <v>15</v>
      </c>
      <c r="H780" s="2"/>
      <c r="I780" s="2"/>
      <c r="J780" s="2"/>
      <c r="K780" s="2"/>
      <c r="L780" s="2"/>
      <c r="M780" s="2"/>
      <c r="N780" s="2"/>
      <c r="O780" s="2"/>
      <c r="P780" s="2"/>
      <c r="Q780" s="2"/>
      <c r="R780" s="2" t="str">
        <f>IF(Table_People[[#This Row],[Surname]]="", Table_People[[#This Row],[Name]], Table_People[[#This Row],[Name]]&amp;", "&amp;Table_People[[#This Row],[Surname]])</f>
        <v>Théodore, Géricault</v>
      </c>
      <c r="S780" s="2" t="str">
        <f>IF(Table_People[[#This Row],[Surname]]="", Table_People[[#This Row],[Name]], Table_People[[#This Row],[Surname]]&amp;", "&amp;Table_People[[#This Row],[Name]])</f>
        <v>Géricault, Théodore</v>
      </c>
      <c r="T780" s="2" t="str">
        <f>IF(COUNTIFS(Table_People[Hash_ID],Table_People[[#This Row],[Hash_ID]])&gt;1,"Y","N")</f>
        <v>N</v>
      </c>
      <c r="U780" s="2"/>
    </row>
    <row r="781" spans="1:21" x14ac:dyDescent="0.35">
      <c r="A781" s="2" t="str">
        <f>"P-" &amp; UPPER(TRIM(Table_People[[#This Row],[Surname]])) &amp; "|" &amp; UPPER(TRIM(Table_People[[#This Row],[Name]]))</f>
        <v>P-GERMAN|ALEKSEI</v>
      </c>
      <c r="B781" s="2" t="s">
        <v>1058</v>
      </c>
      <c r="C781" s="2" t="s">
        <v>38</v>
      </c>
      <c r="D781" s="2"/>
      <c r="E781" s="2" t="s">
        <v>1053</v>
      </c>
      <c r="F781" s="2" t="s">
        <v>10</v>
      </c>
      <c r="G781" s="2" t="s">
        <v>11</v>
      </c>
      <c r="H781" s="2"/>
      <c r="I781" s="2"/>
      <c r="J781" s="2"/>
      <c r="K781" s="2"/>
      <c r="L781" s="2"/>
      <c r="M781" s="2"/>
      <c r="N781" s="2"/>
      <c r="O781" s="2"/>
      <c r="P781" s="2"/>
      <c r="Q781" s="2"/>
      <c r="R781" s="2" t="str">
        <f>IF(Table_People[[#This Row],[Surname]]="", Table_People[[#This Row],[Name]], Table_People[[#This Row],[Name]]&amp;", "&amp;Table_People[[#This Row],[Surname]])</f>
        <v>Aleksei, German</v>
      </c>
      <c r="S781" s="2" t="str">
        <f>IF(Table_People[[#This Row],[Surname]]="", Table_People[[#This Row],[Name]], Table_People[[#This Row],[Surname]]&amp;", "&amp;Table_People[[#This Row],[Name]])</f>
        <v>German, Aleksei</v>
      </c>
      <c r="T781" s="2" t="str">
        <f>IF(COUNTIFS(Table_People[Hash_ID],Table_People[[#This Row],[Hash_ID]])&gt;1,"Y","N")</f>
        <v>N</v>
      </c>
      <c r="U781" s="2"/>
    </row>
    <row r="782" spans="1:21" x14ac:dyDescent="0.35">
      <c r="A782" s="2" t="str">
        <f>"P-" &amp; UPPER(TRIM(Table_People[[#This Row],[Surname]])) &amp; "|" &amp; UPPER(TRIM(Table_People[[#This Row],[Name]]))</f>
        <v>P-GÉRÔME|JEAN-LÉON</v>
      </c>
      <c r="B782" s="2" t="s">
        <v>1788</v>
      </c>
      <c r="C782" s="2" t="s">
        <v>1789</v>
      </c>
      <c r="D782" s="2"/>
      <c r="E782" s="2" t="s">
        <v>1400</v>
      </c>
      <c r="F782" s="2" t="s">
        <v>10</v>
      </c>
      <c r="G782" s="2" t="s">
        <v>15</v>
      </c>
      <c r="H782" s="2"/>
      <c r="I782" s="2"/>
      <c r="J782" s="2"/>
      <c r="K782" s="2"/>
      <c r="L782" s="2"/>
      <c r="M782" s="2"/>
      <c r="N782" s="2"/>
      <c r="O782" s="2"/>
      <c r="P782" s="2"/>
      <c r="Q782" s="2"/>
      <c r="R782" s="2" t="str">
        <f>IF(Table_People[[#This Row],[Surname]]="", Table_People[[#This Row],[Name]], Table_People[[#This Row],[Name]]&amp;", "&amp;Table_People[[#This Row],[Surname]])</f>
        <v>Jean-Léon, Gérôme</v>
      </c>
      <c r="S782" s="2" t="str">
        <f>IF(Table_People[[#This Row],[Surname]]="", Table_People[[#This Row],[Name]], Table_People[[#This Row],[Surname]]&amp;", "&amp;Table_People[[#This Row],[Name]])</f>
        <v>Gérôme, Jean-Léon</v>
      </c>
      <c r="T782" s="2" t="str">
        <f>IF(COUNTIFS(Table_People[Hash_ID],Table_People[[#This Row],[Hash_ID]])&gt;1,"Y","N")</f>
        <v>N</v>
      </c>
      <c r="U782" s="2"/>
    </row>
    <row r="783" spans="1:21" x14ac:dyDescent="0.35">
      <c r="A783" s="2" t="str">
        <f>"P-" &amp; UPPER(TRIM(Table_People[[#This Row],[Surname]])) &amp; "|" &amp; UPPER(TRIM(Table_People[[#This Row],[Name]]))</f>
        <v>P-GESUALDO|CARLO</v>
      </c>
      <c r="B783" s="2" t="s">
        <v>12107</v>
      </c>
      <c r="C783" s="2" t="s">
        <v>12334</v>
      </c>
      <c r="D783" s="2" t="s">
        <v>12335</v>
      </c>
      <c r="E783" s="2" t="s">
        <v>12336</v>
      </c>
      <c r="F783" s="2" t="s">
        <v>10</v>
      </c>
      <c r="G783" s="2" t="s">
        <v>87</v>
      </c>
      <c r="H783" s="2"/>
      <c r="I783" s="2"/>
      <c r="J783" s="2"/>
      <c r="K783" s="2"/>
      <c r="L783" s="2"/>
      <c r="M783" s="2"/>
      <c r="N783" s="2"/>
      <c r="O783" s="2"/>
      <c r="P783" s="2"/>
      <c r="Q783" s="2"/>
      <c r="R783" s="2" t="str">
        <f>IF(Table_People[[#This Row],[Surname]]="", Table_People[[#This Row],[Name]], Table_People[[#This Row],[Name]]&amp;", "&amp;Table_People[[#This Row],[Surname]])</f>
        <v>Carlo, Gesualdo</v>
      </c>
      <c r="S783" s="2" t="str">
        <f>IF(Table_People[[#This Row],[Surname]]="", Table_People[[#This Row],[Name]], Table_People[[#This Row],[Surname]]&amp;", "&amp;Table_People[[#This Row],[Name]])</f>
        <v>Gesualdo, Carlo</v>
      </c>
      <c r="T783" s="2" t="str">
        <f>IF(COUNTIFS(Table_People[Hash_ID],Table_People[[#This Row],[Hash_ID]])&gt;1,"Y","N")</f>
        <v>N</v>
      </c>
      <c r="U783" s="2"/>
    </row>
    <row r="784" spans="1:21" x14ac:dyDescent="0.35">
      <c r="A784" s="2" t="str">
        <f>"P-" &amp; UPPER(TRIM(Table_People[[#This Row],[Surname]])) &amp; "|" &amp; UPPER(TRIM(Table_People[[#This Row],[Name]]))</f>
        <v>P-GETTIER|EDMUND</v>
      </c>
      <c r="B784" s="2" t="s">
        <v>105</v>
      </c>
      <c r="C784" s="2" t="s">
        <v>10617</v>
      </c>
      <c r="D784" s="2"/>
      <c r="E784" s="2" t="s">
        <v>37</v>
      </c>
      <c r="F784" s="2" t="s">
        <v>10</v>
      </c>
      <c r="G784" s="2" t="s">
        <v>63</v>
      </c>
      <c r="H784" s="2"/>
      <c r="I784" s="2"/>
      <c r="J784" s="2"/>
      <c r="K784" s="2"/>
      <c r="L784" s="2"/>
      <c r="M784" s="2"/>
      <c r="N784" s="2"/>
      <c r="O784" s="2"/>
      <c r="P784" s="2"/>
      <c r="Q784" s="2"/>
      <c r="R784" s="2" t="str">
        <f>IF(Table_People[[#This Row],[Surname]]="", Table_People[[#This Row],[Name]], Table_People[[#This Row],[Name]]&amp;", "&amp;Table_People[[#This Row],[Surname]])</f>
        <v>Edmund, Gettier</v>
      </c>
      <c r="S784" s="2" t="str">
        <f>IF(Table_People[[#This Row],[Surname]]="", Table_People[[#This Row],[Name]], Table_People[[#This Row],[Surname]]&amp;", "&amp;Table_People[[#This Row],[Name]])</f>
        <v>Gettier, Edmund</v>
      </c>
      <c r="T784" s="2" t="str">
        <f>IF(COUNTIFS(Table_People[Hash_ID],Table_People[[#This Row],[Hash_ID]])&gt;1,"Y","N")</f>
        <v>N</v>
      </c>
      <c r="U784" s="2"/>
    </row>
    <row r="785" spans="1:21" x14ac:dyDescent="0.35">
      <c r="A785" s="2" t="str">
        <f>"P-" &amp; UPPER(TRIM(Table_People[[#This Row],[Surname]])) &amp; "|" &amp; UPPER(TRIM(Table_People[[#This Row],[Name]]))</f>
        <v>P-GHATAK|RITWIK</v>
      </c>
      <c r="B785" s="2" t="s">
        <v>1182</v>
      </c>
      <c r="C785" s="2" t="s">
        <v>1183</v>
      </c>
      <c r="D785" s="2"/>
      <c r="E785" s="2" t="s">
        <v>1053</v>
      </c>
      <c r="F785" s="2" t="s">
        <v>10</v>
      </c>
      <c r="G785" s="2" t="s">
        <v>1184</v>
      </c>
      <c r="H785" s="2"/>
      <c r="I785" s="2"/>
      <c r="J785" s="2"/>
      <c r="K785" s="2"/>
      <c r="L785" s="2"/>
      <c r="M785" s="2"/>
      <c r="N785" s="2"/>
      <c r="O785" s="2"/>
      <c r="P785" s="2"/>
      <c r="Q785" s="2"/>
      <c r="R785" s="2" t="str">
        <f>IF(Table_People[[#This Row],[Surname]]="", Table_People[[#This Row],[Name]], Table_People[[#This Row],[Name]]&amp;", "&amp;Table_People[[#This Row],[Surname]])</f>
        <v>Ritwik, Ghatak</v>
      </c>
      <c r="S785" s="2" t="str">
        <f>IF(Table_People[[#This Row],[Surname]]="", Table_People[[#This Row],[Name]], Table_People[[#This Row],[Surname]]&amp;", "&amp;Table_People[[#This Row],[Name]])</f>
        <v>Ghatak, Ritwik</v>
      </c>
      <c r="T785" s="2" t="str">
        <f>IF(COUNTIFS(Table_People[Hash_ID],Table_People[[#This Row],[Hash_ID]])&gt;1,"Y","N")</f>
        <v>N</v>
      </c>
      <c r="U785" s="2"/>
    </row>
    <row r="786" spans="1:21" ht="29" x14ac:dyDescent="0.35">
      <c r="A786" s="2" t="str">
        <f>"P-" &amp; UPPER(TRIM(Table_People[[#This Row],[Surname]])) &amp; "|" &amp; UPPER(TRIM(Table_People[[#This Row],[Name]]))</f>
        <v>P-GHELDERODE|MICHEL DE</v>
      </c>
      <c r="B786" s="2" t="s">
        <v>6596</v>
      </c>
      <c r="C786" s="2" t="s">
        <v>14422</v>
      </c>
      <c r="D786" s="2" t="s">
        <v>21486</v>
      </c>
      <c r="E786" s="2" t="s">
        <v>21487</v>
      </c>
      <c r="F786" s="2" t="s">
        <v>10</v>
      </c>
      <c r="G786" s="2" t="s">
        <v>840</v>
      </c>
      <c r="H786" s="2">
        <v>3</v>
      </c>
      <c r="I786" s="2" t="s">
        <v>20995</v>
      </c>
      <c r="J786" s="2">
        <v>1898</v>
      </c>
      <c r="K786" s="2"/>
      <c r="L786" s="2"/>
      <c r="M786" s="2">
        <v>1</v>
      </c>
      <c r="N786" s="2" t="s">
        <v>20995</v>
      </c>
      <c r="O786" s="2">
        <v>1962</v>
      </c>
      <c r="P786" s="2"/>
      <c r="Q786" s="2"/>
      <c r="R786" s="2" t="str">
        <f>IF(Table_People[[#This Row],[Surname]]="", Table_People[[#This Row],[Name]], Table_People[[#This Row],[Name]]&amp;", "&amp;Table_People[[#This Row],[Surname]])</f>
        <v>Michel de, Ghelderode</v>
      </c>
      <c r="S786" s="2" t="str">
        <f>IF(Table_People[[#This Row],[Surname]]="", Table_People[[#This Row],[Name]], Table_People[[#This Row],[Surname]]&amp;", "&amp;Table_People[[#This Row],[Name]])</f>
        <v>Ghelderode, Michel de</v>
      </c>
      <c r="T786" s="2" t="str">
        <f>IF(COUNTIFS(Table_People[Hash_ID],Table_People[[#This Row],[Hash_ID]])&gt;1,"Y","N")</f>
        <v>N</v>
      </c>
      <c r="U786" s="2"/>
    </row>
    <row r="787" spans="1:21" x14ac:dyDescent="0.35">
      <c r="A787" s="2" t="str">
        <f>"P-" &amp; UPPER(TRIM(Table_People[[#This Row],[Surname]])) &amp; "|" &amp; UPPER(TRIM(Table_People[[#This Row],[Name]]))</f>
        <v>P-GIACOMETTI|ALBERTO</v>
      </c>
      <c r="B787" s="2" t="s">
        <v>494</v>
      </c>
      <c r="C787" s="2" t="s">
        <v>1390</v>
      </c>
      <c r="D787" s="2"/>
      <c r="E787" s="2" t="s">
        <v>1391</v>
      </c>
      <c r="F787" s="2" t="s">
        <v>10</v>
      </c>
      <c r="G787" s="2" t="s">
        <v>764</v>
      </c>
      <c r="H787" s="2"/>
      <c r="I787" s="2"/>
      <c r="J787" s="2"/>
      <c r="K787" s="2"/>
      <c r="L787" s="2"/>
      <c r="M787" s="2"/>
      <c r="N787" s="2"/>
      <c r="O787" s="2"/>
      <c r="P787" s="2"/>
      <c r="Q787" s="2"/>
      <c r="R787" s="2" t="str">
        <f>IF(Table_People[[#This Row],[Surname]]="", Table_People[[#This Row],[Name]], Table_People[[#This Row],[Name]]&amp;", "&amp;Table_People[[#This Row],[Surname]])</f>
        <v>Alberto, Giacometti</v>
      </c>
      <c r="S787" s="2" t="str">
        <f>IF(Table_People[[#This Row],[Surname]]="", Table_People[[#This Row],[Name]], Table_People[[#This Row],[Surname]]&amp;", "&amp;Table_People[[#This Row],[Name]])</f>
        <v>Giacometti, Alberto</v>
      </c>
      <c r="T787" s="2" t="str">
        <f>IF(COUNTIFS(Table_People[Hash_ID],Table_People[[#This Row],[Hash_ID]])&gt;1,"Y","N")</f>
        <v>N</v>
      </c>
      <c r="U787" s="2"/>
    </row>
    <row r="788" spans="1:21" x14ac:dyDescent="0.35">
      <c r="A788" s="2" t="str">
        <f>"P-" &amp; UPPER(TRIM(Table_People[[#This Row],[Surname]])) &amp; "|" &amp; UPPER(TRIM(Table_People[[#This Row],[Name]]))</f>
        <v>P-|GIAMBOLOGNA</v>
      </c>
      <c r="B788" s="2" t="s">
        <v>1462</v>
      </c>
      <c r="C788" s="2"/>
      <c r="D788" s="2" t="s">
        <v>1463</v>
      </c>
      <c r="E788" s="2" t="s">
        <v>1387</v>
      </c>
      <c r="F788" s="2" t="s">
        <v>10</v>
      </c>
      <c r="G788" s="2" t="s">
        <v>10913</v>
      </c>
      <c r="H788" s="2"/>
      <c r="I788" s="2"/>
      <c r="J788" s="2"/>
      <c r="K788" s="2"/>
      <c r="L788" s="2"/>
      <c r="M788" s="2"/>
      <c r="N788" s="2"/>
      <c r="O788" s="2"/>
      <c r="P788" s="2"/>
      <c r="Q788" s="2"/>
      <c r="R788" s="2" t="str">
        <f>IF(Table_People[[#This Row],[Surname]]="", Table_People[[#This Row],[Name]], Table_People[[#This Row],[Name]]&amp;", "&amp;Table_People[[#This Row],[Surname]])</f>
        <v>Giambologna</v>
      </c>
      <c r="S788" s="2" t="str">
        <f>IF(Table_People[[#This Row],[Surname]]="", Table_People[[#This Row],[Name]], Table_People[[#This Row],[Surname]]&amp;", "&amp;Table_People[[#This Row],[Name]])</f>
        <v>Giambologna</v>
      </c>
      <c r="T788" s="2" t="str">
        <f>IF(COUNTIFS(Table_People[Hash_ID],Table_People[[#This Row],[Hash_ID]])&gt;1,"Y","N")</f>
        <v>N</v>
      </c>
      <c r="U788" s="2"/>
    </row>
    <row r="789" spans="1:21" x14ac:dyDescent="0.35">
      <c r="A789" s="2" t="str">
        <f>"P-" &amp; UPPER(TRIM(Table_People[[#This Row],[Surname]])) &amp; "|" &amp; UPPER(TRIM(Table_People[[#This Row],[Name]]))</f>
        <v>P-GIBBON|EDWARD</v>
      </c>
      <c r="B789" s="2" t="s">
        <v>110</v>
      </c>
      <c r="C789" s="2" t="s">
        <v>111</v>
      </c>
      <c r="D789" s="2"/>
      <c r="E789" s="2" t="s">
        <v>112</v>
      </c>
      <c r="F789" s="2" t="s">
        <v>10</v>
      </c>
      <c r="G789" s="2" t="s">
        <v>72</v>
      </c>
      <c r="H789" s="2"/>
      <c r="I789" s="2"/>
      <c r="J789" s="2"/>
      <c r="K789" s="2"/>
      <c r="L789" s="2"/>
      <c r="M789" s="2"/>
      <c r="N789" s="2"/>
      <c r="O789" s="2"/>
      <c r="P789" s="2"/>
      <c r="Q789" s="2"/>
      <c r="R789" s="2" t="str">
        <f>IF(Table_People[[#This Row],[Surname]]="", Table_People[[#This Row],[Name]], Table_People[[#This Row],[Name]]&amp;", "&amp;Table_People[[#This Row],[Surname]])</f>
        <v>Edward, Gibbon</v>
      </c>
      <c r="S789" s="2" t="str">
        <f>IF(Table_People[[#This Row],[Surname]]="", Table_People[[#This Row],[Name]], Table_People[[#This Row],[Surname]]&amp;", "&amp;Table_People[[#This Row],[Name]])</f>
        <v>Gibbon, Edward</v>
      </c>
      <c r="T789" s="2" t="str">
        <f>IF(COUNTIFS(Table_People[Hash_ID],Table_People[[#This Row],[Hash_ID]])&gt;1,"Y","N")</f>
        <v>N</v>
      </c>
      <c r="U789" s="2"/>
    </row>
    <row r="790" spans="1:21" x14ac:dyDescent="0.35">
      <c r="A790" s="2" t="str">
        <f>"P-" &amp; UPPER(TRIM(Table_People[[#This Row],[Surname]])) &amp; "|" &amp; UPPER(TRIM(Table_People[[#This Row],[Name]]))</f>
        <v>P-GIBBONS|ORLANDO</v>
      </c>
      <c r="B790" s="2" t="s">
        <v>2162</v>
      </c>
      <c r="C790" s="2" t="s">
        <v>12415</v>
      </c>
      <c r="D790" s="2" t="s">
        <v>12416</v>
      </c>
      <c r="E790" s="2" t="s">
        <v>12366</v>
      </c>
      <c r="F790" s="2" t="s">
        <v>10</v>
      </c>
      <c r="G790" s="2" t="s">
        <v>72</v>
      </c>
      <c r="H790" s="2"/>
      <c r="I790" s="2"/>
      <c r="J790" s="2"/>
      <c r="K790" s="2"/>
      <c r="L790" s="2"/>
      <c r="M790" s="2"/>
      <c r="N790" s="2"/>
      <c r="O790" s="2"/>
      <c r="P790" s="2"/>
      <c r="Q790" s="2"/>
      <c r="R790" s="2" t="str">
        <f>IF(Table_People[[#This Row],[Surname]]="", Table_People[[#This Row],[Name]], Table_People[[#This Row],[Name]]&amp;", "&amp;Table_People[[#This Row],[Surname]])</f>
        <v>Orlando, Gibbons</v>
      </c>
      <c r="S790" s="2" t="str">
        <f>IF(Table_People[[#This Row],[Surname]]="", Table_People[[#This Row],[Name]], Table_People[[#This Row],[Surname]]&amp;", "&amp;Table_People[[#This Row],[Name]])</f>
        <v>Gibbons, Orlando</v>
      </c>
      <c r="T790" s="2" t="str">
        <f>IF(COUNTIFS(Table_People[Hash_ID],Table_People[[#This Row],[Hash_ID]])&gt;1,"Y","N")</f>
        <v>N</v>
      </c>
      <c r="U790" s="2"/>
    </row>
    <row r="791" spans="1:21" x14ac:dyDescent="0.35">
      <c r="A791" s="2" t="str">
        <f>"P-" &amp; UPPER(TRIM(Table_People[[#This Row],[Surname]])) &amp; "|" &amp; UPPER(TRIM(Table_People[[#This Row],[Name]]))</f>
        <v>P-GIBRAN|KAHLIL</v>
      </c>
      <c r="B791" s="2" t="s">
        <v>5844</v>
      </c>
      <c r="C791" s="2" t="s">
        <v>5845</v>
      </c>
      <c r="D791" s="2"/>
      <c r="E791" s="2" t="s">
        <v>10707</v>
      </c>
      <c r="F791" s="2" t="s">
        <v>10</v>
      </c>
      <c r="G791" s="2" t="s">
        <v>10952</v>
      </c>
      <c r="H791" s="2"/>
      <c r="I791" s="2"/>
      <c r="J791" s="2"/>
      <c r="K791" s="2"/>
      <c r="L791" s="2"/>
      <c r="M791" s="2"/>
      <c r="N791" s="2"/>
      <c r="O791" s="2"/>
      <c r="P791" s="2"/>
      <c r="Q791" s="2"/>
      <c r="R791" s="2" t="str">
        <f>IF(Table_People[[#This Row],[Surname]]="", Table_People[[#This Row],[Name]], Table_People[[#This Row],[Name]]&amp;", "&amp;Table_People[[#This Row],[Surname]])</f>
        <v>Kahlil, Gibran</v>
      </c>
      <c r="S791" s="2" t="str">
        <f>IF(Table_People[[#This Row],[Surname]]="", Table_People[[#This Row],[Name]], Table_People[[#This Row],[Surname]]&amp;", "&amp;Table_People[[#This Row],[Name]])</f>
        <v>Gibran, Kahlil</v>
      </c>
      <c r="T791" s="2" t="str">
        <f>IF(COUNTIFS(Table_People[Hash_ID],Table_People[[#This Row],[Hash_ID]])&gt;1,"Y","N")</f>
        <v>N</v>
      </c>
      <c r="U791" s="2"/>
    </row>
    <row r="792" spans="1:21" x14ac:dyDescent="0.35">
      <c r="A792" s="2" t="str">
        <f>"P-" &amp; UPPER(TRIM(Table_People[[#This Row],[Surname]])) &amp; "|" &amp; UPPER(TRIM(Table_People[[#This Row],[Name]]))</f>
        <v>P-GIBSON|JAMES J.</v>
      </c>
      <c r="B792" s="2" t="s">
        <v>10570</v>
      </c>
      <c r="C792" s="2" t="s">
        <v>474</v>
      </c>
      <c r="D792" s="2"/>
      <c r="E792" s="2" t="s">
        <v>10567</v>
      </c>
      <c r="F792" s="2" t="s">
        <v>10</v>
      </c>
      <c r="G792" s="2" t="s">
        <v>63</v>
      </c>
      <c r="H792" s="2"/>
      <c r="I792" s="2"/>
      <c r="J792" s="2"/>
      <c r="K792" s="2"/>
      <c r="L792" s="2"/>
      <c r="M792" s="2"/>
      <c r="N792" s="2"/>
      <c r="O792" s="2"/>
      <c r="P792" s="2"/>
      <c r="Q792" s="2"/>
      <c r="R792" s="2" t="str">
        <f>IF(Table_People[[#This Row],[Surname]]="", Table_People[[#This Row],[Name]], Table_People[[#This Row],[Name]]&amp;", "&amp;Table_People[[#This Row],[Surname]])</f>
        <v>James J., Gibson</v>
      </c>
      <c r="S792" s="2" t="str">
        <f>IF(Table_People[[#This Row],[Surname]]="", Table_People[[#This Row],[Name]], Table_People[[#This Row],[Surname]]&amp;", "&amp;Table_People[[#This Row],[Name]])</f>
        <v>Gibson, James J.</v>
      </c>
      <c r="T792" s="2" t="str">
        <f>IF(COUNTIFS(Table_People[Hash_ID],Table_People[[#This Row],[Hash_ID]])&gt;1,"Y","N")</f>
        <v>N</v>
      </c>
      <c r="U792" s="2"/>
    </row>
    <row r="793" spans="1:21" x14ac:dyDescent="0.35">
      <c r="A793" s="2" t="str">
        <f>"P-" &amp; UPPER(TRIM(Table_People[[#This Row],[Surname]])) &amp; "|" &amp; UPPER(TRIM(Table_People[[#This Row],[Name]]))</f>
        <v>P-GIBSON|MICHAEL</v>
      </c>
      <c r="B793" s="2" t="s">
        <v>1157</v>
      </c>
      <c r="C793" s="2" t="s">
        <v>474</v>
      </c>
      <c r="D793" s="2"/>
      <c r="E793" s="2" t="s">
        <v>21299</v>
      </c>
      <c r="F793" s="2" t="s">
        <v>10</v>
      </c>
      <c r="G793" s="2" t="s">
        <v>10880</v>
      </c>
      <c r="H793" s="2">
        <v>28</v>
      </c>
      <c r="I793" s="2" t="s">
        <v>3024</v>
      </c>
      <c r="J793" s="2">
        <v>1929</v>
      </c>
      <c r="K793" s="2"/>
      <c r="L793" s="2"/>
      <c r="M793" s="2">
        <v>9</v>
      </c>
      <c r="N793" s="2" t="s">
        <v>20658</v>
      </c>
      <c r="O793" s="2">
        <v>2017</v>
      </c>
      <c r="P793" s="2"/>
      <c r="Q793" s="2"/>
      <c r="R793" s="2" t="str">
        <f>IF(Table_People[[#This Row],[Surname]]="", Table_People[[#This Row],[Name]], Table_People[[#This Row],[Name]]&amp;", "&amp;Table_People[[#This Row],[Surname]])</f>
        <v>Michael, Gibson</v>
      </c>
      <c r="S793" s="2" t="str">
        <f>IF(Table_People[[#This Row],[Surname]]="", Table_People[[#This Row],[Name]], Table_People[[#This Row],[Surname]]&amp;", "&amp;Table_People[[#This Row],[Name]])</f>
        <v>Gibson, Michael</v>
      </c>
      <c r="T793" s="2" t="str">
        <f>IF(COUNTIFS(Table_People[Hash_ID],Table_People[[#This Row],[Hash_ID]])&gt;1,"Y","N")</f>
        <v>N</v>
      </c>
      <c r="U793" s="2"/>
    </row>
    <row r="794" spans="1:21" x14ac:dyDescent="0.35">
      <c r="A794" s="2" t="str">
        <f>"P-" &amp; UPPER(TRIM(Table_People[[#This Row],[Surname]])) &amp; "|" &amp; UPPER(TRIM(Table_People[[#This Row],[Name]]))</f>
        <v>P-GIBSON|WILLIAM</v>
      </c>
      <c r="B794" s="2" t="s">
        <v>469</v>
      </c>
      <c r="C794" s="2" t="s">
        <v>474</v>
      </c>
      <c r="D794" s="2"/>
      <c r="E794" s="2" t="s">
        <v>361</v>
      </c>
      <c r="F794" s="2" t="s">
        <v>10</v>
      </c>
      <c r="G794" s="2" t="s">
        <v>10879</v>
      </c>
      <c r="H794" s="2"/>
      <c r="I794" s="2"/>
      <c r="J794" s="2"/>
      <c r="K794" s="2"/>
      <c r="L794" s="2"/>
      <c r="M794" s="2"/>
      <c r="N794" s="2"/>
      <c r="O794" s="2"/>
      <c r="P794" s="2"/>
      <c r="Q794" s="2"/>
      <c r="R794" s="2" t="str">
        <f>IF(Table_People[[#This Row],[Surname]]="", Table_People[[#This Row],[Name]], Table_People[[#This Row],[Name]]&amp;", "&amp;Table_People[[#This Row],[Surname]])</f>
        <v>William, Gibson</v>
      </c>
      <c r="S794" s="2" t="str">
        <f>IF(Table_People[[#This Row],[Surname]]="", Table_People[[#This Row],[Name]], Table_People[[#This Row],[Surname]]&amp;", "&amp;Table_People[[#This Row],[Name]])</f>
        <v>Gibson, William</v>
      </c>
      <c r="T794" s="2" t="str">
        <f>IF(COUNTIFS(Table_People[Hash_ID],Table_People[[#This Row],[Hash_ID]])&gt;1,"Y","N")</f>
        <v>N</v>
      </c>
      <c r="U794" s="2"/>
    </row>
    <row r="795" spans="1:21" x14ac:dyDescent="0.35">
      <c r="A795" s="2" t="str">
        <f>"P-" &amp; UPPER(TRIM(Table_People[[#This Row],[Surname]])) &amp; "|" &amp; UPPER(TRIM(Table_People[[#This Row],[Name]]))</f>
        <v>P-GIDE|ANDRÉ</v>
      </c>
      <c r="B795" s="2" t="s">
        <v>497</v>
      </c>
      <c r="C795" s="2" t="s">
        <v>498</v>
      </c>
      <c r="D795" s="2"/>
      <c r="E795" s="2" t="s">
        <v>499</v>
      </c>
      <c r="F795" s="2" t="s">
        <v>10</v>
      </c>
      <c r="G795" s="2" t="s">
        <v>15</v>
      </c>
      <c r="H795" s="2"/>
      <c r="I795" s="2"/>
      <c r="J795" s="2"/>
      <c r="K795" s="2"/>
      <c r="L795" s="2"/>
      <c r="M795" s="2"/>
      <c r="N795" s="2"/>
      <c r="O795" s="2"/>
      <c r="P795" s="2"/>
      <c r="Q795" s="2"/>
      <c r="R795" s="2" t="str">
        <f>IF(Table_People[[#This Row],[Surname]]="", Table_People[[#This Row],[Name]], Table_People[[#This Row],[Name]]&amp;", "&amp;Table_People[[#This Row],[Surname]])</f>
        <v>André, Gide</v>
      </c>
      <c r="S795" s="2" t="str">
        <f>IF(Table_People[[#This Row],[Surname]]="", Table_People[[#This Row],[Name]], Table_People[[#This Row],[Surname]]&amp;", "&amp;Table_People[[#This Row],[Name]])</f>
        <v>Gide, André</v>
      </c>
      <c r="T795" s="2" t="str">
        <f>IF(COUNTIFS(Table_People[Hash_ID],Table_People[[#This Row],[Hash_ID]])&gt;1,"Y","N")</f>
        <v>N</v>
      </c>
      <c r="U795" s="2"/>
    </row>
    <row r="796" spans="1:21" ht="29" x14ac:dyDescent="0.35">
      <c r="A796" s="2" t="str">
        <f>"P-" &amp; UPPER(TRIM(Table_People[[#This Row],[Surname]])) &amp; "|" &amp; UPPER(TRIM(Table_People[[#This Row],[Name]]))</f>
        <v>P-GIGER|H.R.</v>
      </c>
      <c r="B796" s="2" t="s">
        <v>12219</v>
      </c>
      <c r="C796" s="2" t="s">
        <v>3098</v>
      </c>
      <c r="D796" s="2" t="s">
        <v>3099</v>
      </c>
      <c r="E796" s="2" t="s">
        <v>12220</v>
      </c>
      <c r="F796" s="2" t="s">
        <v>10</v>
      </c>
      <c r="G796" s="2" t="s">
        <v>764</v>
      </c>
      <c r="H796" s="2"/>
      <c r="I796" s="2"/>
      <c r="J796" s="2"/>
      <c r="K796" s="2"/>
      <c r="L796" s="2"/>
      <c r="M796" s="2"/>
      <c r="N796" s="2"/>
      <c r="O796" s="2"/>
      <c r="P796" s="2"/>
      <c r="Q796" s="2"/>
      <c r="R796" s="2" t="str">
        <f>IF(Table_People[[#This Row],[Surname]]="", Table_People[[#This Row],[Name]], Table_People[[#This Row],[Name]]&amp;", "&amp;Table_People[[#This Row],[Surname]])</f>
        <v>H.R., Giger</v>
      </c>
      <c r="S796" s="2" t="str">
        <f>IF(Table_People[[#This Row],[Surname]]="", Table_People[[#This Row],[Name]], Table_People[[#This Row],[Surname]]&amp;", "&amp;Table_People[[#This Row],[Name]])</f>
        <v>Giger, H.R.</v>
      </c>
      <c r="T796" s="2" t="str">
        <f>IF(COUNTIFS(Table_People[Hash_ID],Table_People[[#This Row],[Hash_ID]])&gt;1,"Y","N")</f>
        <v>N</v>
      </c>
      <c r="U796" s="2"/>
    </row>
    <row r="797" spans="1:21" x14ac:dyDescent="0.35">
      <c r="A797" s="2" t="str">
        <f>"P-" &amp; UPPER(TRIM(Table_People[[#This Row],[Surname]])) &amp; "|" &amp; UPPER(TRIM(Table_People[[#This Row],[Name]]))</f>
        <v>P-GIGER|HR</v>
      </c>
      <c r="B797" s="2" t="s">
        <v>3097</v>
      </c>
      <c r="C797" s="2" t="s">
        <v>3098</v>
      </c>
      <c r="D797" s="2" t="s">
        <v>3099</v>
      </c>
      <c r="E797" s="2" t="s">
        <v>3100</v>
      </c>
      <c r="F797" s="2" t="s">
        <v>10</v>
      </c>
      <c r="G797" s="2" t="s">
        <v>764</v>
      </c>
      <c r="H797" s="2"/>
      <c r="I797" s="2"/>
      <c r="J797" s="2"/>
      <c r="K797" s="2"/>
      <c r="L797" s="2"/>
      <c r="M797" s="2"/>
      <c r="N797" s="2"/>
      <c r="O797" s="2"/>
      <c r="P797" s="2"/>
      <c r="Q797" s="2"/>
      <c r="R797" s="2" t="str">
        <f>IF(Table_People[[#This Row],[Surname]]="", Table_People[[#This Row],[Name]], Table_People[[#This Row],[Name]]&amp;", "&amp;Table_People[[#This Row],[Surname]])</f>
        <v>HR, Giger</v>
      </c>
      <c r="S797" s="2" t="str">
        <f>IF(Table_People[[#This Row],[Surname]]="", Table_People[[#This Row],[Name]], Table_People[[#This Row],[Surname]]&amp;", "&amp;Table_People[[#This Row],[Name]])</f>
        <v>Giger, HR</v>
      </c>
      <c r="T797" s="2" t="str">
        <f>IF(COUNTIFS(Table_People[Hash_ID],Table_People[[#This Row],[Hash_ID]])&gt;1,"Y","N")</f>
        <v>N</v>
      </c>
      <c r="U797" s="2"/>
    </row>
    <row r="798" spans="1:21" ht="29" x14ac:dyDescent="0.35">
      <c r="A798" s="2" t="str">
        <f>"P-" &amp; UPPER(TRIM(Table_People[[#This Row],[Surname]])) &amp; "|" &amp; UPPER(TRIM(Table_People[[#This Row],[Name]]))</f>
        <v>P-GILLIAM|TERRY</v>
      </c>
      <c r="B798" s="2" t="s">
        <v>965</v>
      </c>
      <c r="C798" s="2" t="s">
        <v>1296</v>
      </c>
      <c r="D798" s="2"/>
      <c r="E798" s="2" t="s">
        <v>1297</v>
      </c>
      <c r="F798" s="2" t="s">
        <v>10</v>
      </c>
      <c r="G798" s="2" t="s">
        <v>10892</v>
      </c>
      <c r="H798" s="2"/>
      <c r="I798" s="2"/>
      <c r="J798" s="2"/>
      <c r="K798" s="2"/>
      <c r="L798" s="2"/>
      <c r="M798" s="2"/>
      <c r="N798" s="2"/>
      <c r="O798" s="2"/>
      <c r="P798" s="2"/>
      <c r="Q798" s="2"/>
      <c r="R798" s="2" t="str">
        <f>IF(Table_People[[#This Row],[Surname]]="", Table_People[[#This Row],[Name]], Table_People[[#This Row],[Name]]&amp;", "&amp;Table_People[[#This Row],[Surname]])</f>
        <v>Terry, Gilliam</v>
      </c>
      <c r="S798" s="2" t="str">
        <f>IF(Table_People[[#This Row],[Surname]]="", Table_People[[#This Row],[Name]], Table_People[[#This Row],[Surname]]&amp;", "&amp;Table_People[[#This Row],[Name]])</f>
        <v>Gilliam, Terry</v>
      </c>
      <c r="T798" s="2" t="str">
        <f>IF(COUNTIFS(Table_People[Hash_ID],Table_People[[#This Row],[Hash_ID]])&gt;1,"Y","N")</f>
        <v>N</v>
      </c>
      <c r="U798" s="2"/>
    </row>
    <row r="799" spans="1:21" x14ac:dyDescent="0.35">
      <c r="A799" s="2" t="str">
        <f>"P-" &amp; UPPER(TRIM(Table_People[[#This Row],[Surname]])) &amp; "|" &amp; UPPER(TRIM(Table_People[[#This Row],[Name]]))</f>
        <v>P-GILLIGAN|CAROL</v>
      </c>
      <c r="B799" s="2" t="s">
        <v>10540</v>
      </c>
      <c r="C799" s="2" t="s">
        <v>10541</v>
      </c>
      <c r="D799" s="2"/>
      <c r="E799" s="2" t="s">
        <v>10869</v>
      </c>
      <c r="F799" s="2" t="s">
        <v>25</v>
      </c>
      <c r="G799" s="2" t="s">
        <v>63</v>
      </c>
      <c r="H799" s="2"/>
      <c r="I799" s="2"/>
      <c r="J799" s="2"/>
      <c r="K799" s="2"/>
      <c r="L799" s="2"/>
      <c r="M799" s="2"/>
      <c r="N799" s="2"/>
      <c r="O799" s="2"/>
      <c r="P799" s="2"/>
      <c r="Q799" s="2"/>
      <c r="R799" s="2" t="str">
        <f>IF(Table_People[[#This Row],[Surname]]="", Table_People[[#This Row],[Name]], Table_People[[#This Row],[Name]]&amp;", "&amp;Table_People[[#This Row],[Surname]])</f>
        <v>Carol, Gilligan</v>
      </c>
      <c r="S799" s="2" t="str">
        <f>IF(Table_People[[#This Row],[Surname]]="", Table_People[[#This Row],[Name]], Table_People[[#This Row],[Surname]]&amp;", "&amp;Table_People[[#This Row],[Name]])</f>
        <v>Gilligan, Carol</v>
      </c>
      <c r="T799" s="2" t="str">
        <f>IF(COUNTIFS(Table_People[Hash_ID],Table_People[[#This Row],[Hash_ID]])&gt;1,"Y","N")</f>
        <v>N</v>
      </c>
      <c r="U799" s="2"/>
    </row>
    <row r="800" spans="1:21" x14ac:dyDescent="0.35">
      <c r="A800" s="2" t="str">
        <f>"P-" &amp; UPPER(TRIM(Table_People[[#This Row],[Surname]])) &amp; "|" &amp; UPPER(TRIM(Table_People[[#This Row],[Name]]))</f>
        <v>P-GILMAN|CHARLOTTE PERKINS</v>
      </c>
      <c r="B800" s="2" t="s">
        <v>5496</v>
      </c>
      <c r="C800" s="2" t="s">
        <v>5529</v>
      </c>
      <c r="D800" s="2"/>
      <c r="E800" s="2" t="s">
        <v>10760</v>
      </c>
      <c r="F800" s="2" t="s">
        <v>25</v>
      </c>
      <c r="G800" s="2" t="s">
        <v>63</v>
      </c>
      <c r="H800" s="2"/>
      <c r="I800" s="2"/>
      <c r="J800" s="2"/>
      <c r="K800" s="2"/>
      <c r="L800" s="2"/>
      <c r="M800" s="2"/>
      <c r="N800" s="2"/>
      <c r="O800" s="2"/>
      <c r="P800" s="2"/>
      <c r="Q800" s="2"/>
      <c r="R800" s="2" t="str">
        <f>IF(Table_People[[#This Row],[Surname]]="", Table_People[[#This Row],[Name]], Table_People[[#This Row],[Name]]&amp;", "&amp;Table_People[[#This Row],[Surname]])</f>
        <v>Charlotte Perkins, Gilman</v>
      </c>
      <c r="S800" s="2" t="str">
        <f>IF(Table_People[[#This Row],[Surname]]="", Table_People[[#This Row],[Name]], Table_People[[#This Row],[Surname]]&amp;", "&amp;Table_People[[#This Row],[Name]])</f>
        <v>Gilman, Charlotte Perkins</v>
      </c>
      <c r="T800" s="2" t="str">
        <f>IF(COUNTIFS(Table_People[Hash_ID],Table_People[[#This Row],[Hash_ID]])&gt;1,"Y","N")</f>
        <v>N</v>
      </c>
      <c r="U800" s="2"/>
    </row>
    <row r="801" spans="1:21" x14ac:dyDescent="0.35">
      <c r="A801" s="2" t="str">
        <f>"P-" &amp; UPPER(TRIM(Table_People[[#This Row],[Surname]])) &amp; "|" &amp; UPPER(TRIM(Table_People[[#This Row],[Name]]))</f>
        <v>P-GINSBERG|ALLEN</v>
      </c>
      <c r="B801" s="2" t="s">
        <v>8152</v>
      </c>
      <c r="C801" s="2" t="s">
        <v>8153</v>
      </c>
      <c r="D801" s="2"/>
      <c r="E801" s="2" t="s">
        <v>10741</v>
      </c>
      <c r="F801" s="2" t="s">
        <v>10</v>
      </c>
      <c r="G801" s="2" t="s">
        <v>63</v>
      </c>
      <c r="H801" s="2"/>
      <c r="I801" s="2"/>
      <c r="J801" s="2"/>
      <c r="K801" s="2"/>
      <c r="L801" s="2"/>
      <c r="M801" s="2"/>
      <c r="N801" s="2"/>
      <c r="O801" s="2"/>
      <c r="P801" s="2"/>
      <c r="Q801" s="2"/>
      <c r="R801" s="2" t="str">
        <f>IF(Table_People[[#This Row],[Surname]]="", Table_People[[#This Row],[Name]], Table_People[[#This Row],[Name]]&amp;", "&amp;Table_People[[#This Row],[Surname]])</f>
        <v>Allen, Ginsberg</v>
      </c>
      <c r="S801" s="2" t="str">
        <f>IF(Table_People[[#This Row],[Surname]]="", Table_People[[#This Row],[Name]], Table_People[[#This Row],[Surname]]&amp;", "&amp;Table_People[[#This Row],[Name]])</f>
        <v>Ginsberg, Allen</v>
      </c>
      <c r="T801" s="2" t="str">
        <f>IF(COUNTIFS(Table_People[Hash_ID],Table_People[[#This Row],[Hash_ID]])&gt;1,"Y","N")</f>
        <v>N</v>
      </c>
      <c r="U801" s="2"/>
    </row>
    <row r="802" spans="1:21" x14ac:dyDescent="0.35">
      <c r="A802" s="2" t="str">
        <f>"P-" &amp; UPPER(TRIM(Table_People[[#This Row],[Surname]])) &amp; "|" &amp; UPPER(TRIM(Table_People[[#This Row],[Name]]))</f>
        <v>P-GINZBURG|NATALIA</v>
      </c>
      <c r="B802" s="2" t="s">
        <v>353</v>
      </c>
      <c r="C802" s="2" t="s">
        <v>354</v>
      </c>
      <c r="D802" s="2"/>
      <c r="E802" s="2" t="s">
        <v>355</v>
      </c>
      <c r="F802" s="2" t="s">
        <v>25</v>
      </c>
      <c r="G802" s="2" t="s">
        <v>87</v>
      </c>
      <c r="H802" s="2"/>
      <c r="I802" s="2"/>
      <c r="J802" s="2"/>
      <c r="K802" s="2"/>
      <c r="L802" s="2"/>
      <c r="M802" s="2"/>
      <c r="N802" s="2"/>
      <c r="O802" s="2"/>
      <c r="P802" s="2"/>
      <c r="Q802" s="2"/>
      <c r="R802" s="2" t="str">
        <f>IF(Table_People[[#This Row],[Surname]]="", Table_People[[#This Row],[Name]], Table_People[[#This Row],[Name]]&amp;", "&amp;Table_People[[#This Row],[Surname]])</f>
        <v>Natalia, Ginzburg</v>
      </c>
      <c r="S802" s="2" t="str">
        <f>IF(Table_People[[#This Row],[Surname]]="", Table_People[[#This Row],[Name]], Table_People[[#This Row],[Surname]]&amp;", "&amp;Table_People[[#This Row],[Name]])</f>
        <v>Ginzburg, Natalia</v>
      </c>
      <c r="T802" s="2" t="str">
        <f>IF(COUNTIFS(Table_People[Hash_ID],Table_People[[#This Row],[Hash_ID]])&gt;1,"Y","N")</f>
        <v>N</v>
      </c>
      <c r="U802" s="2"/>
    </row>
    <row r="803" spans="1:21" x14ac:dyDescent="0.35">
      <c r="A803" s="2" t="str">
        <f>"P-" &amp; UPPER(TRIM(Table_People[[#This Row],[Surname]])) &amp; "|" &amp; UPPER(TRIM(Table_People[[#This Row],[Name]]))</f>
        <v>P-|GIORGIONE</v>
      </c>
      <c r="B803" s="2" t="s">
        <v>1464</v>
      </c>
      <c r="C803" s="2"/>
      <c r="D803" s="2" t="s">
        <v>1465</v>
      </c>
      <c r="E803" s="2" t="s">
        <v>1389</v>
      </c>
      <c r="F803" s="2" t="s">
        <v>10</v>
      </c>
      <c r="G803" s="2" t="s">
        <v>87</v>
      </c>
      <c r="H803" s="2"/>
      <c r="I803" s="2"/>
      <c r="J803" s="2"/>
      <c r="K803" s="2"/>
      <c r="L803" s="2"/>
      <c r="M803" s="2"/>
      <c r="N803" s="2"/>
      <c r="O803" s="2"/>
      <c r="P803" s="2"/>
      <c r="Q803" s="2"/>
      <c r="R803" s="2" t="str">
        <f>IF(Table_People[[#This Row],[Surname]]="", Table_People[[#This Row],[Name]], Table_People[[#This Row],[Name]]&amp;", "&amp;Table_People[[#This Row],[Surname]])</f>
        <v>Giorgione</v>
      </c>
      <c r="S803" s="2" t="str">
        <f>IF(Table_People[[#This Row],[Surname]]="", Table_People[[#This Row],[Name]], Table_People[[#This Row],[Surname]]&amp;", "&amp;Table_People[[#This Row],[Name]])</f>
        <v>Giorgione</v>
      </c>
      <c r="T803" s="2" t="str">
        <f>IF(COUNTIFS(Table_People[Hash_ID],Table_People[[#This Row],[Hash_ID]])&gt;1,"Y","N")</f>
        <v>N</v>
      </c>
      <c r="U803" s="2"/>
    </row>
    <row r="804" spans="1:21" x14ac:dyDescent="0.35">
      <c r="A804" s="2" t="str">
        <f>"P-" &amp; UPPER(TRIM(Table_People[[#This Row],[Surname]])) &amp; "|" &amp; UPPER(TRIM(Table_People[[#This Row],[Name]]))</f>
        <v>P-|GIOTTO</v>
      </c>
      <c r="B804" s="2" t="s">
        <v>1466</v>
      </c>
      <c r="C804" s="2"/>
      <c r="D804" s="2" t="s">
        <v>1467</v>
      </c>
      <c r="E804" s="2" t="s">
        <v>1468</v>
      </c>
      <c r="F804" s="2" t="s">
        <v>10</v>
      </c>
      <c r="G804" s="2" t="s">
        <v>87</v>
      </c>
      <c r="H804" s="2"/>
      <c r="I804" s="2"/>
      <c r="J804" s="2"/>
      <c r="K804" s="2"/>
      <c r="L804" s="2"/>
      <c r="M804" s="2"/>
      <c r="N804" s="2"/>
      <c r="O804" s="2"/>
      <c r="P804" s="2"/>
      <c r="Q804" s="2"/>
      <c r="R804" s="2" t="str">
        <f>IF(Table_People[[#This Row],[Surname]]="", Table_People[[#This Row],[Name]], Table_People[[#This Row],[Name]]&amp;", "&amp;Table_People[[#This Row],[Surname]])</f>
        <v>Giotto</v>
      </c>
      <c r="S804" s="2" t="str">
        <f>IF(Table_People[[#This Row],[Surname]]="", Table_People[[#This Row],[Name]], Table_People[[#This Row],[Surname]]&amp;", "&amp;Table_People[[#This Row],[Name]])</f>
        <v>Giotto</v>
      </c>
      <c r="T804" s="2" t="str">
        <f>IF(COUNTIFS(Table_People[Hash_ID],Table_People[[#This Row],[Hash_ID]])&gt;1,"Y","N")</f>
        <v>N</v>
      </c>
      <c r="U804" s="2"/>
    </row>
    <row r="805" spans="1:21" ht="43.5" x14ac:dyDescent="0.35">
      <c r="A805" s="2" t="str">
        <f>"P-" &amp; UPPER(TRIM(Table_People[[#This Row],[Surname]])) &amp; "|" &amp; UPPER(TRIM(Table_People[[#This Row],[Name]]))</f>
        <v>P-GIRA|MICHAEL</v>
      </c>
      <c r="B805" s="2" t="s">
        <v>1157</v>
      </c>
      <c r="C805" s="2" t="s">
        <v>14432</v>
      </c>
      <c r="D805" s="2" t="s">
        <v>21488</v>
      </c>
      <c r="E805" s="2" t="s">
        <v>21489</v>
      </c>
      <c r="F805" s="2" t="s">
        <v>10</v>
      </c>
      <c r="G805" s="2" t="s">
        <v>63</v>
      </c>
      <c r="H805" s="2">
        <v>19</v>
      </c>
      <c r="I805" s="2" t="s">
        <v>21466</v>
      </c>
      <c r="J805" s="2">
        <v>1954</v>
      </c>
      <c r="K805" s="2"/>
      <c r="L805" s="2"/>
      <c r="M805" s="2"/>
      <c r="N805" s="2"/>
      <c r="O805" s="2"/>
      <c r="P805" s="2"/>
      <c r="Q805" s="2"/>
      <c r="R805" s="2" t="str">
        <f>IF(Table_People[[#This Row],[Surname]]="", Table_People[[#This Row],[Name]], Table_People[[#This Row],[Name]]&amp;", "&amp;Table_People[[#This Row],[Surname]])</f>
        <v>Michael, Gira</v>
      </c>
      <c r="S805" s="2" t="str">
        <f>IF(Table_People[[#This Row],[Surname]]="", Table_People[[#This Row],[Name]], Table_People[[#This Row],[Surname]]&amp;", "&amp;Table_People[[#This Row],[Name]])</f>
        <v>Gira, Michael</v>
      </c>
      <c r="T805" s="2" t="str">
        <f>IF(COUNTIFS(Table_People[Hash_ID],Table_People[[#This Row],[Hash_ID]])&gt;1,"Y","N")</f>
        <v>N</v>
      </c>
      <c r="U805" s="2"/>
    </row>
    <row r="806" spans="1:21" x14ac:dyDescent="0.35">
      <c r="A806" s="2" t="str">
        <f>"P-" &amp; UPPER(TRIM(Table_People[[#This Row],[Surname]])) &amp; "|" &amp; UPPER(TRIM(Table_People[[#This Row],[Name]]))</f>
        <v>P-GLADWELL|MALCOLM</v>
      </c>
      <c r="B806" s="2" t="s">
        <v>303</v>
      </c>
      <c r="C806" s="2" t="s">
        <v>20585</v>
      </c>
      <c r="D806" s="2"/>
      <c r="E806" s="2" t="s">
        <v>21194</v>
      </c>
      <c r="F806" s="2" t="s">
        <v>10</v>
      </c>
      <c r="G806" s="2" t="s">
        <v>21195</v>
      </c>
      <c r="H806" s="2">
        <v>3</v>
      </c>
      <c r="I806" s="2" t="s">
        <v>21469</v>
      </c>
      <c r="J806" s="2">
        <v>1963</v>
      </c>
      <c r="K806" s="2"/>
      <c r="L806" s="2"/>
      <c r="M806" s="2"/>
      <c r="N806" s="2"/>
      <c r="O806" s="2"/>
      <c r="P806" s="2"/>
      <c r="Q806" s="2"/>
      <c r="R806" s="2" t="str">
        <f>IF(Table_People[[#This Row],[Surname]]="", Table_People[[#This Row],[Name]], Table_People[[#This Row],[Name]]&amp;", "&amp;Table_People[[#This Row],[Surname]])</f>
        <v>Malcolm, Gladwell</v>
      </c>
      <c r="S806" s="2" t="str">
        <f>IF(Table_People[[#This Row],[Surname]]="", Table_People[[#This Row],[Name]], Table_People[[#This Row],[Surname]]&amp;", "&amp;Table_People[[#This Row],[Name]])</f>
        <v>Gladwell, Malcolm</v>
      </c>
      <c r="T806" s="2" t="str">
        <f>IF(COUNTIFS(Table_People[Hash_ID],Table_People[[#This Row],[Hash_ID]])&gt;1,"Y","N")</f>
        <v>N</v>
      </c>
      <c r="U806" s="2"/>
    </row>
    <row r="807" spans="1:21" x14ac:dyDescent="0.35">
      <c r="A807" s="2" t="str">
        <f>"P-" &amp; UPPER(TRIM(Table_People[[#This Row],[Surname]])) &amp; "|" &amp; UPPER(TRIM(Table_People[[#This Row],[Name]]))</f>
        <v>P-GLUCK|CHRISTOPH WILLIBALD</v>
      </c>
      <c r="B807" s="2" t="s">
        <v>12446</v>
      </c>
      <c r="C807" s="2" t="s">
        <v>12447</v>
      </c>
      <c r="D807" s="2" t="s">
        <v>12448</v>
      </c>
      <c r="E807" s="2" t="s">
        <v>12449</v>
      </c>
      <c r="F807" s="2" t="s">
        <v>10</v>
      </c>
      <c r="G807" s="2" t="s">
        <v>38</v>
      </c>
      <c r="H807" s="2"/>
      <c r="I807" s="2"/>
      <c r="J807" s="2"/>
      <c r="K807" s="2"/>
      <c r="L807" s="2"/>
      <c r="M807" s="2"/>
      <c r="N807" s="2"/>
      <c r="O807" s="2"/>
      <c r="P807" s="2"/>
      <c r="Q807" s="2"/>
      <c r="R807" s="2" t="str">
        <f>IF(Table_People[[#This Row],[Surname]]="", Table_People[[#This Row],[Name]], Table_People[[#This Row],[Name]]&amp;", "&amp;Table_People[[#This Row],[Surname]])</f>
        <v>Christoph Willibald, Gluck</v>
      </c>
      <c r="S807" s="2" t="str">
        <f>IF(Table_People[[#This Row],[Surname]]="", Table_People[[#This Row],[Name]], Table_People[[#This Row],[Surname]]&amp;", "&amp;Table_People[[#This Row],[Name]])</f>
        <v>Gluck, Christoph Willibald</v>
      </c>
      <c r="T807" s="2" t="str">
        <f>IF(COUNTIFS(Table_People[Hash_ID],Table_People[[#This Row],[Hash_ID]])&gt;1,"Y","N")</f>
        <v>N</v>
      </c>
      <c r="U807" s="2"/>
    </row>
    <row r="808" spans="1:21" x14ac:dyDescent="0.35">
      <c r="A808" s="2" t="str">
        <f>"P-" &amp; UPPER(TRIM(Table_People[[#This Row],[Surname]])) &amp; "|" &amp; UPPER(TRIM(Table_People[[#This Row],[Name]]))</f>
        <v>P-GLÜCK|LOUISE</v>
      </c>
      <c r="B808" s="2" t="s">
        <v>1504</v>
      </c>
      <c r="C808" s="2" t="s">
        <v>6085</v>
      </c>
      <c r="D808" s="2"/>
      <c r="E808" s="2" t="s">
        <v>24</v>
      </c>
      <c r="F808" s="2" t="s">
        <v>25</v>
      </c>
      <c r="G808" s="2" t="s">
        <v>63</v>
      </c>
      <c r="H808" s="2"/>
      <c r="I808" s="2"/>
      <c r="J808" s="2"/>
      <c r="K808" s="2"/>
      <c r="L808" s="2"/>
      <c r="M808" s="2"/>
      <c r="N808" s="2"/>
      <c r="O808" s="2"/>
      <c r="P808" s="2"/>
      <c r="Q808" s="2"/>
      <c r="R808" s="2" t="str">
        <f>IF(Table_People[[#This Row],[Surname]]="", Table_People[[#This Row],[Name]], Table_People[[#This Row],[Name]]&amp;", "&amp;Table_People[[#This Row],[Surname]])</f>
        <v>Louise, Glück</v>
      </c>
      <c r="S808" s="2" t="str">
        <f>IF(Table_People[[#This Row],[Surname]]="", Table_People[[#This Row],[Name]], Table_People[[#This Row],[Surname]]&amp;", "&amp;Table_People[[#This Row],[Name]])</f>
        <v>Glück, Louise</v>
      </c>
      <c r="T808" s="2" t="str">
        <f>IF(COUNTIFS(Table_People[Hash_ID],Table_People[[#This Row],[Hash_ID]])&gt;1,"Y","N")</f>
        <v>N</v>
      </c>
      <c r="U808" s="2"/>
    </row>
    <row r="809" spans="1:21" x14ac:dyDescent="0.35">
      <c r="A809" s="2" t="str">
        <f>"P-" &amp; UPPER(TRIM(Table_People[[#This Row],[Surname]])) &amp; "|" &amp; UPPER(TRIM(Table_People[[#This Row],[Name]]))</f>
        <v>P-GLUKHOVSKY|DMITRY</v>
      </c>
      <c r="B809" s="2" t="s">
        <v>8144</v>
      </c>
      <c r="C809" s="2" t="s">
        <v>8145</v>
      </c>
      <c r="D809" s="2"/>
      <c r="E809" s="2" t="s">
        <v>133</v>
      </c>
      <c r="F809" s="2" t="s">
        <v>10</v>
      </c>
      <c r="G809" s="2" t="s">
        <v>11</v>
      </c>
      <c r="H809" s="2"/>
      <c r="I809" s="2"/>
      <c r="J809" s="2"/>
      <c r="K809" s="2"/>
      <c r="L809" s="2"/>
      <c r="M809" s="2"/>
      <c r="N809" s="2"/>
      <c r="O809" s="2"/>
      <c r="P809" s="2"/>
      <c r="Q809" s="2"/>
      <c r="R809" s="2" t="str">
        <f>IF(Table_People[[#This Row],[Surname]]="", Table_People[[#This Row],[Name]], Table_People[[#This Row],[Name]]&amp;", "&amp;Table_People[[#This Row],[Surname]])</f>
        <v>Dmitry, Glukhovsky</v>
      </c>
      <c r="S809" s="2" t="str">
        <f>IF(Table_People[[#This Row],[Surname]]="", Table_People[[#This Row],[Name]], Table_People[[#This Row],[Surname]]&amp;", "&amp;Table_People[[#This Row],[Name]])</f>
        <v>Glukhovsky, Dmitry</v>
      </c>
      <c r="T809" s="2" t="str">
        <f>IF(COUNTIFS(Table_People[Hash_ID],Table_People[[#This Row],[Hash_ID]])&gt;1,"Y","N")</f>
        <v>N</v>
      </c>
      <c r="U809" s="2"/>
    </row>
    <row r="810" spans="1:21" x14ac:dyDescent="0.35">
      <c r="A810" s="2" t="str">
        <f>"P-" &amp; UPPER(TRIM(Table_People[[#This Row],[Surname]])) &amp; "|" &amp; UPPER(TRIM(Table_People[[#This Row],[Name]]))</f>
        <v>P-GODARD|JEAN-LUC</v>
      </c>
      <c r="B810" s="2" t="s">
        <v>822</v>
      </c>
      <c r="C810" s="2" t="s">
        <v>1128</v>
      </c>
      <c r="D810" s="2"/>
      <c r="E810" s="2" t="s">
        <v>1104</v>
      </c>
      <c r="F810" s="2" t="s">
        <v>10</v>
      </c>
      <c r="G810" s="2" t="s">
        <v>10920</v>
      </c>
      <c r="H810" s="2"/>
      <c r="I810" s="2"/>
      <c r="J810" s="2"/>
      <c r="K810" s="2"/>
      <c r="L810" s="2"/>
      <c r="M810" s="2"/>
      <c r="N810" s="2"/>
      <c r="O810" s="2"/>
      <c r="P810" s="2"/>
      <c r="Q810" s="2"/>
      <c r="R810" s="2" t="str">
        <f>IF(Table_People[[#This Row],[Surname]]="", Table_People[[#This Row],[Name]], Table_People[[#This Row],[Name]]&amp;", "&amp;Table_People[[#This Row],[Surname]])</f>
        <v>Jean-Luc, Godard</v>
      </c>
      <c r="S810" s="2" t="str">
        <f>IF(Table_People[[#This Row],[Surname]]="", Table_People[[#This Row],[Name]], Table_People[[#This Row],[Surname]]&amp;", "&amp;Table_People[[#This Row],[Name]])</f>
        <v>Godard, Jean-Luc</v>
      </c>
      <c r="T810" s="2" t="str">
        <f>IF(COUNTIFS(Table_People[Hash_ID],Table_People[[#This Row],[Hash_ID]])&gt;1,"Y","N")</f>
        <v>N</v>
      </c>
      <c r="U810" s="2"/>
    </row>
    <row r="811" spans="1:21" x14ac:dyDescent="0.35">
      <c r="A811" s="2" t="str">
        <f>"P-" &amp; UPPER(TRIM(Table_People[[#This Row],[Surname]])) &amp; "|" &amp; UPPER(TRIM(Table_People[[#This Row],[Name]]))</f>
        <v>P-GODWIN|WILLIAM</v>
      </c>
      <c r="B811" s="2" t="s">
        <v>469</v>
      </c>
      <c r="C811" s="2" t="s">
        <v>6735</v>
      </c>
      <c r="D811" s="2"/>
      <c r="E811" s="2" t="s">
        <v>10735</v>
      </c>
      <c r="F811" s="2" t="s">
        <v>10</v>
      </c>
      <c r="G811" s="2" t="s">
        <v>91</v>
      </c>
      <c r="H811" s="2"/>
      <c r="I811" s="2"/>
      <c r="J811" s="2"/>
      <c r="K811" s="2"/>
      <c r="L811" s="2"/>
      <c r="M811" s="2"/>
      <c r="N811" s="2"/>
      <c r="O811" s="2"/>
      <c r="P811" s="2"/>
      <c r="Q811" s="2"/>
      <c r="R811" s="2" t="str">
        <f>IF(Table_People[[#This Row],[Surname]]="", Table_People[[#This Row],[Name]], Table_People[[#This Row],[Name]]&amp;", "&amp;Table_People[[#This Row],[Surname]])</f>
        <v>William, Godwin</v>
      </c>
      <c r="S811" s="2" t="str">
        <f>IF(Table_People[[#This Row],[Surname]]="", Table_People[[#This Row],[Name]], Table_People[[#This Row],[Surname]]&amp;", "&amp;Table_People[[#This Row],[Name]])</f>
        <v>Godwin, William</v>
      </c>
      <c r="T811" s="2" t="str">
        <f>IF(COUNTIFS(Table_People[Hash_ID],Table_People[[#This Row],[Hash_ID]])&gt;1,"Y","N")</f>
        <v>N</v>
      </c>
      <c r="U811" s="2"/>
    </row>
    <row r="812" spans="1:21" ht="29" x14ac:dyDescent="0.35">
      <c r="A812" s="2" t="str">
        <f>"P-" &amp; UPPER(TRIM(Table_People[[#This Row],[Surname]])) &amp; "|" &amp; UPPER(TRIM(Table_People[[#This Row],[Name]]))</f>
        <v>P-GOETHE|JOHANN WOLFGANG VON</v>
      </c>
      <c r="B812" s="2" t="s">
        <v>232</v>
      </c>
      <c r="C812" s="2" t="s">
        <v>233</v>
      </c>
      <c r="D812" s="2"/>
      <c r="E812" s="2" t="s">
        <v>234</v>
      </c>
      <c r="F812" s="2" t="s">
        <v>10</v>
      </c>
      <c r="G812" s="2" t="s">
        <v>38</v>
      </c>
      <c r="H812" s="2"/>
      <c r="I812" s="2"/>
      <c r="J812" s="2"/>
      <c r="K812" s="2"/>
      <c r="L812" s="2"/>
      <c r="M812" s="2"/>
      <c r="N812" s="2"/>
      <c r="O812" s="2"/>
      <c r="P812" s="2"/>
      <c r="Q812" s="2"/>
      <c r="R812" s="2" t="str">
        <f>IF(Table_People[[#This Row],[Surname]]="", Table_People[[#This Row],[Name]], Table_People[[#This Row],[Name]]&amp;", "&amp;Table_People[[#This Row],[Surname]])</f>
        <v>Johann Wolfgang von, Goethe</v>
      </c>
      <c r="S812" s="2" t="str">
        <f>IF(Table_People[[#This Row],[Surname]]="", Table_People[[#This Row],[Name]], Table_People[[#This Row],[Surname]]&amp;", "&amp;Table_People[[#This Row],[Name]])</f>
        <v>Goethe, Johann Wolfgang von</v>
      </c>
      <c r="T812" s="2" t="str">
        <f>IF(COUNTIFS(Table_People[Hash_ID],Table_People[[#This Row],[Hash_ID]])&gt;1,"Y","N")</f>
        <v>N</v>
      </c>
      <c r="U812" s="2"/>
    </row>
    <row r="813" spans="1:21" ht="29" x14ac:dyDescent="0.35">
      <c r="A813" s="2" t="str">
        <f>"P-" &amp; UPPER(TRIM(Table_People[[#This Row],[Surname]])) &amp; "|" &amp; UPPER(TRIM(Table_People[[#This Row],[Name]]))</f>
        <v>P-GOGOL|NIKOLAI</v>
      </c>
      <c r="B813" s="2" t="s">
        <v>356</v>
      </c>
      <c r="C813" s="2" t="s">
        <v>357</v>
      </c>
      <c r="D813" s="2"/>
      <c r="E813" s="2" t="s">
        <v>358</v>
      </c>
      <c r="F813" s="2" t="s">
        <v>10</v>
      </c>
      <c r="G813" s="2" t="s">
        <v>11</v>
      </c>
      <c r="H813" s="2"/>
      <c r="I813" s="2"/>
      <c r="J813" s="2"/>
      <c r="K813" s="2"/>
      <c r="L813" s="2"/>
      <c r="M813" s="2"/>
      <c r="N813" s="2"/>
      <c r="O813" s="2"/>
      <c r="P813" s="2"/>
      <c r="Q813" s="2"/>
      <c r="R813" s="2" t="str">
        <f>IF(Table_People[[#This Row],[Surname]]="", Table_People[[#This Row],[Name]], Table_People[[#This Row],[Name]]&amp;", "&amp;Table_People[[#This Row],[Surname]])</f>
        <v>Nikolai, Gogol</v>
      </c>
      <c r="S813" s="2" t="str">
        <f>IF(Table_People[[#This Row],[Surname]]="", Table_People[[#This Row],[Name]], Table_People[[#This Row],[Surname]]&amp;", "&amp;Table_People[[#This Row],[Name]])</f>
        <v>Gogol, Nikolai</v>
      </c>
      <c r="T813" s="2" t="str">
        <f>IF(COUNTIFS(Table_People[Hash_ID],Table_People[[#This Row],[Hash_ID]])&gt;1,"Y","N")</f>
        <v>N</v>
      </c>
      <c r="U813" s="2"/>
    </row>
    <row r="814" spans="1:21" ht="29" x14ac:dyDescent="0.35">
      <c r="A814" s="2" t="str">
        <f>"P-" &amp; UPPER(TRIM(Table_People[[#This Row],[Surname]])) &amp; "|" &amp; UPPER(TRIM(Table_People[[#This Row],[Name]]))</f>
        <v>P-GOLDEN|REUEL</v>
      </c>
      <c r="B814" s="2" t="s">
        <v>20864</v>
      </c>
      <c r="C814" s="2" t="s">
        <v>20865</v>
      </c>
      <c r="D814" s="2"/>
      <c r="E814" s="2" t="s">
        <v>21347</v>
      </c>
      <c r="F814" s="2" t="s">
        <v>10</v>
      </c>
      <c r="G814" s="2" t="s">
        <v>91</v>
      </c>
      <c r="H814" s="2"/>
      <c r="I814" s="2"/>
      <c r="J814" s="2">
        <v>1963</v>
      </c>
      <c r="K814" s="2"/>
      <c r="L814" s="2"/>
      <c r="M814" s="2"/>
      <c r="N814" s="2"/>
      <c r="O814" s="2"/>
      <c r="P814" s="2"/>
      <c r="Q814" s="2"/>
      <c r="R814" s="2" t="str">
        <f>IF(Table_People[[#This Row],[Surname]]="", Table_People[[#This Row],[Name]], Table_People[[#This Row],[Name]]&amp;", "&amp;Table_People[[#This Row],[Surname]])</f>
        <v>Reuel, Golden</v>
      </c>
      <c r="S814" s="2" t="str">
        <f>IF(Table_People[[#This Row],[Surname]]="", Table_People[[#This Row],[Name]], Table_People[[#This Row],[Surname]]&amp;", "&amp;Table_People[[#This Row],[Name]])</f>
        <v>Golden, Reuel</v>
      </c>
      <c r="T814" s="2" t="str">
        <f>IF(COUNTIFS(Table_People[Hash_ID],Table_People[[#This Row],[Hash_ID]])&gt;1,"Y","N")</f>
        <v>N</v>
      </c>
      <c r="U814" s="2"/>
    </row>
    <row r="815" spans="1:21" x14ac:dyDescent="0.35">
      <c r="A815" s="2" t="str">
        <f>"P-" &amp; UPPER(TRIM(Table_People[[#This Row],[Surname]])) &amp; "|" &amp; UPPER(TRIM(Table_People[[#This Row],[Name]]))</f>
        <v>P-GOLDING|WILLIAM</v>
      </c>
      <c r="B815" s="2" t="s">
        <v>469</v>
      </c>
      <c r="C815" s="2" t="s">
        <v>475</v>
      </c>
      <c r="D815" s="2"/>
      <c r="E815" s="2" t="s">
        <v>97</v>
      </c>
      <c r="F815" s="2" t="s">
        <v>10</v>
      </c>
      <c r="G815" s="2" t="s">
        <v>91</v>
      </c>
      <c r="H815" s="2"/>
      <c r="I815" s="2"/>
      <c r="J815" s="2"/>
      <c r="K815" s="2"/>
      <c r="L815" s="2"/>
      <c r="M815" s="2"/>
      <c r="N815" s="2"/>
      <c r="O815" s="2"/>
      <c r="P815" s="2"/>
      <c r="Q815" s="2"/>
      <c r="R815" s="2" t="str">
        <f>IF(Table_People[[#This Row],[Surname]]="", Table_People[[#This Row],[Name]], Table_People[[#This Row],[Name]]&amp;", "&amp;Table_People[[#This Row],[Surname]])</f>
        <v>William, Golding</v>
      </c>
      <c r="S815" s="2" t="str">
        <f>IF(Table_People[[#This Row],[Surname]]="", Table_People[[#This Row],[Name]], Table_People[[#This Row],[Surname]]&amp;", "&amp;Table_People[[#This Row],[Name]])</f>
        <v>Golding, William</v>
      </c>
      <c r="T815" s="2" t="str">
        <f>IF(COUNTIFS(Table_People[Hash_ID],Table_People[[#This Row],[Hash_ID]])&gt;1,"Y","N")</f>
        <v>N</v>
      </c>
      <c r="U815" s="2"/>
    </row>
    <row r="816" spans="1:21" ht="29" x14ac:dyDescent="0.35">
      <c r="A816" s="2" t="str">
        <f>"P-" &amp; UPPER(TRIM(Table_People[[#This Row],[Surname]])) &amp; "|" &amp; UPPER(TRIM(Table_People[[#This Row],[Name]]))</f>
        <v>P-GOLDONI|CARLO</v>
      </c>
      <c r="B816" s="2" t="s">
        <v>12107</v>
      </c>
      <c r="C816" s="2" t="s">
        <v>20696</v>
      </c>
      <c r="D816" s="2"/>
      <c r="E816" s="2" t="s">
        <v>21248</v>
      </c>
      <c r="F816" s="2" t="s">
        <v>10</v>
      </c>
      <c r="G816" s="2" t="s">
        <v>21368</v>
      </c>
      <c r="H816" s="2">
        <v>25</v>
      </c>
      <c r="I816" s="2" t="s">
        <v>21466</v>
      </c>
      <c r="J816" s="2">
        <v>1707</v>
      </c>
      <c r="K816" s="2"/>
      <c r="L816" s="2"/>
      <c r="M816" s="2">
        <v>6</v>
      </c>
      <c r="N816" s="2" t="s">
        <v>21466</v>
      </c>
      <c r="O816" s="2">
        <v>1793</v>
      </c>
      <c r="P816" s="2"/>
      <c r="Q816" s="2"/>
      <c r="R816" s="2" t="str">
        <f>IF(Table_People[[#This Row],[Surname]]="", Table_People[[#This Row],[Name]], Table_People[[#This Row],[Name]]&amp;", "&amp;Table_People[[#This Row],[Surname]])</f>
        <v>Carlo, Goldoni</v>
      </c>
      <c r="S816" s="2" t="str">
        <f>IF(Table_People[[#This Row],[Surname]]="", Table_People[[#This Row],[Name]], Table_People[[#This Row],[Surname]]&amp;", "&amp;Table_People[[#This Row],[Name]])</f>
        <v>Goldoni, Carlo</v>
      </c>
      <c r="T816" s="2" t="str">
        <f>IF(COUNTIFS(Table_People[Hash_ID],Table_People[[#This Row],[Hash_ID]])&gt;1,"Y","N")</f>
        <v>N</v>
      </c>
      <c r="U816" s="2"/>
    </row>
    <row r="817" spans="1:21" x14ac:dyDescent="0.35">
      <c r="A817" s="2" t="str">
        <f>"P-" &amp; UPPER(TRIM(Table_People[[#This Row],[Surname]])) &amp; "|" &amp; UPPER(TRIM(Table_People[[#This Row],[Name]]))</f>
        <v>P-GOLDSMITH|KENNETH</v>
      </c>
      <c r="B817" s="2" t="s">
        <v>12624</v>
      </c>
      <c r="C817" s="2" t="s">
        <v>20537</v>
      </c>
      <c r="D817" s="2"/>
      <c r="E817" s="2" t="s">
        <v>21151</v>
      </c>
      <c r="F817" s="2" t="s">
        <v>10</v>
      </c>
      <c r="G817" s="2" t="s">
        <v>63</v>
      </c>
      <c r="H817" s="2">
        <v>1</v>
      </c>
      <c r="I817" s="2" t="s">
        <v>21467</v>
      </c>
      <c r="J817" s="2">
        <v>1961</v>
      </c>
      <c r="K817" s="2"/>
      <c r="L817" s="2"/>
      <c r="M817" s="2"/>
      <c r="N817" s="2"/>
      <c r="O817" s="2"/>
      <c r="P817" s="2"/>
      <c r="Q817" s="2"/>
      <c r="R817" s="2" t="str">
        <f>IF(Table_People[[#This Row],[Surname]]="", Table_People[[#This Row],[Name]], Table_People[[#This Row],[Name]]&amp;", "&amp;Table_People[[#This Row],[Surname]])</f>
        <v>Kenneth, Goldsmith</v>
      </c>
      <c r="S817" s="2" t="str">
        <f>IF(Table_People[[#This Row],[Surname]]="", Table_People[[#This Row],[Name]], Table_People[[#This Row],[Surname]]&amp;", "&amp;Table_People[[#This Row],[Name]])</f>
        <v>Goldsmith, Kenneth</v>
      </c>
      <c r="T817" s="2" t="str">
        <f>IF(COUNTIFS(Table_People[Hash_ID],Table_People[[#This Row],[Hash_ID]])&gt;1,"Y","N")</f>
        <v>N</v>
      </c>
      <c r="U817" s="2"/>
    </row>
    <row r="818" spans="1:21" x14ac:dyDescent="0.35">
      <c r="A818" s="2" t="str">
        <f>"P-" &amp; UPPER(TRIM(Table_People[[#This Row],[Surname]])) &amp; "|" &amp; UPPER(TRIM(Table_People[[#This Row],[Name]]))</f>
        <v>P-GOLESTAN|EBRAHIM</v>
      </c>
      <c r="B818" s="2" t="s">
        <v>1318</v>
      </c>
      <c r="C818" s="2" t="s">
        <v>1319</v>
      </c>
      <c r="D818" s="2"/>
      <c r="E818" s="2" t="s">
        <v>1091</v>
      </c>
      <c r="F818" s="2" t="s">
        <v>10</v>
      </c>
      <c r="G818" s="2" t="s">
        <v>568</v>
      </c>
      <c r="H818" s="2"/>
      <c r="I818" s="2"/>
      <c r="J818" s="2"/>
      <c r="K818" s="2"/>
      <c r="L818" s="2"/>
      <c r="M818" s="2"/>
      <c r="N818" s="2"/>
      <c r="O818" s="2"/>
      <c r="P818" s="2"/>
      <c r="Q818" s="2"/>
      <c r="R818" s="2" t="str">
        <f>IF(Table_People[[#This Row],[Surname]]="", Table_People[[#This Row],[Name]], Table_People[[#This Row],[Name]]&amp;", "&amp;Table_People[[#This Row],[Surname]])</f>
        <v>Ebrahim, Golestan</v>
      </c>
      <c r="S818" s="2" t="str">
        <f>IF(Table_People[[#This Row],[Surname]]="", Table_People[[#This Row],[Name]], Table_People[[#This Row],[Surname]]&amp;", "&amp;Table_People[[#This Row],[Name]])</f>
        <v>Golestan, Ebrahim</v>
      </c>
      <c r="T818" s="2" t="str">
        <f>IF(COUNTIFS(Table_People[Hash_ID],Table_People[[#This Row],[Hash_ID]])&gt;1,"Y","N")</f>
        <v>N</v>
      </c>
      <c r="U818" s="2"/>
    </row>
    <row r="819" spans="1:21" x14ac:dyDescent="0.35">
      <c r="A819" s="2" t="str">
        <f>"P-" &amp; UPPER(TRIM(Table_People[[#This Row],[Surname]])) &amp; "|" &amp; UPPER(TRIM(Table_People[[#This Row],[Name]]))</f>
        <v>P-GOMBROWICZ|WITOLD</v>
      </c>
      <c r="B819" s="2" t="s">
        <v>478</v>
      </c>
      <c r="C819" s="2" t="s">
        <v>479</v>
      </c>
      <c r="D819" s="2"/>
      <c r="E819" s="2" t="s">
        <v>18</v>
      </c>
      <c r="F819" s="2" t="s">
        <v>10</v>
      </c>
      <c r="G819" s="2" t="s">
        <v>59</v>
      </c>
      <c r="H819" s="2"/>
      <c r="I819" s="2"/>
      <c r="J819" s="2"/>
      <c r="K819" s="2"/>
      <c r="L819" s="2"/>
      <c r="M819" s="2"/>
      <c r="N819" s="2"/>
      <c r="O819" s="2"/>
      <c r="P819" s="2"/>
      <c r="Q819" s="2"/>
      <c r="R819" s="2" t="str">
        <f>IF(Table_People[[#This Row],[Surname]]="", Table_People[[#This Row],[Name]], Table_People[[#This Row],[Name]]&amp;", "&amp;Table_People[[#This Row],[Surname]])</f>
        <v>Witold, Gombrowicz</v>
      </c>
      <c r="S819" s="2" t="str">
        <f>IF(Table_People[[#This Row],[Surname]]="", Table_People[[#This Row],[Name]], Table_People[[#This Row],[Surname]]&amp;", "&amp;Table_People[[#This Row],[Name]])</f>
        <v>Gombrowicz, Witold</v>
      </c>
      <c r="T819" s="2" t="str">
        <f>IF(COUNTIFS(Table_People[Hash_ID],Table_People[[#This Row],[Hash_ID]])&gt;1,"Y","N")</f>
        <v>N</v>
      </c>
      <c r="U819" s="2"/>
    </row>
    <row r="820" spans="1:21" x14ac:dyDescent="0.35">
      <c r="A820" s="2" t="str">
        <f>"P-" &amp; UPPER(TRIM(Table_People[[#This Row],[Surname]])) &amp; "|" &amp; UPPER(TRIM(Table_People[[#This Row],[Name]]))</f>
        <v>P-GOMES|MIGUEL</v>
      </c>
      <c r="B820" s="2" t="s">
        <v>1350</v>
      </c>
      <c r="C820" s="2" t="s">
        <v>1351</v>
      </c>
      <c r="D820" s="2"/>
      <c r="E820" s="2" t="s">
        <v>1104</v>
      </c>
      <c r="F820" s="2" t="s">
        <v>10</v>
      </c>
      <c r="G820" s="2" t="s">
        <v>130</v>
      </c>
      <c r="H820" s="2"/>
      <c r="I820" s="2"/>
      <c r="J820" s="2"/>
      <c r="K820" s="2"/>
      <c r="L820" s="2"/>
      <c r="M820" s="2"/>
      <c r="N820" s="2"/>
      <c r="O820" s="2"/>
      <c r="P820" s="2"/>
      <c r="Q820" s="2"/>
      <c r="R820" s="2" t="str">
        <f>IF(Table_People[[#This Row],[Surname]]="", Table_People[[#This Row],[Name]], Table_People[[#This Row],[Name]]&amp;", "&amp;Table_People[[#This Row],[Surname]])</f>
        <v>Miguel, Gomes</v>
      </c>
      <c r="S820" s="2" t="str">
        <f>IF(Table_People[[#This Row],[Surname]]="", Table_People[[#This Row],[Name]], Table_People[[#This Row],[Surname]]&amp;", "&amp;Table_People[[#This Row],[Name]])</f>
        <v>Gomes, Miguel</v>
      </c>
      <c r="T820" s="2" t="str">
        <f>IF(COUNTIFS(Table_People[Hash_ID],Table_People[[#This Row],[Hash_ID]])&gt;1,"Y","N")</f>
        <v>N</v>
      </c>
      <c r="U820" s="2"/>
    </row>
    <row r="821" spans="1:21" x14ac:dyDescent="0.35">
      <c r="A821" s="2" t="str">
        <f>"P-" &amp; UPPER(TRIM(Table_People[[#This Row],[Surname]])) &amp; "|" &amp; UPPER(TRIM(Table_People[[#This Row],[Name]]))</f>
        <v>P-GONCHAROV|IVAN</v>
      </c>
      <c r="B821" s="2" t="s">
        <v>212</v>
      </c>
      <c r="C821" s="2" t="s">
        <v>2148</v>
      </c>
      <c r="D821" s="2" t="s">
        <v>3255</v>
      </c>
      <c r="E821" s="2" t="s">
        <v>51</v>
      </c>
      <c r="F821" s="2" t="s">
        <v>10</v>
      </c>
      <c r="G821" s="2" t="s">
        <v>11</v>
      </c>
      <c r="H821" s="2"/>
      <c r="I821" s="2"/>
      <c r="J821" s="2"/>
      <c r="K821" s="2"/>
      <c r="L821" s="2"/>
      <c r="M821" s="2"/>
      <c r="N821" s="2"/>
      <c r="O821" s="2"/>
      <c r="P821" s="2"/>
      <c r="Q821" s="2"/>
      <c r="R821" s="2" t="str">
        <f>IF(Table_People[[#This Row],[Surname]]="", Table_People[[#This Row],[Name]], Table_People[[#This Row],[Name]]&amp;", "&amp;Table_People[[#This Row],[Surname]])</f>
        <v>Ivan, Goncharov</v>
      </c>
      <c r="S821" s="2" t="str">
        <f>IF(Table_People[[#This Row],[Surname]]="", Table_People[[#This Row],[Name]], Table_People[[#This Row],[Surname]]&amp;", "&amp;Table_People[[#This Row],[Name]])</f>
        <v>Goncharov, Ivan</v>
      </c>
      <c r="T821" s="2" t="str">
        <f>IF(COUNTIFS(Table_People[Hash_ID],Table_People[[#This Row],[Hash_ID]])&gt;1,"Y","N")</f>
        <v>N</v>
      </c>
      <c r="U821" s="2"/>
    </row>
    <row r="822" spans="1:21" x14ac:dyDescent="0.35">
      <c r="A822" s="2" t="str">
        <f>"P-" &amp; UPPER(TRIM(Table_People[[#This Row],[Surname]])) &amp; "|" &amp; UPPER(TRIM(Table_People[[#This Row],[Name]]))</f>
        <v>P-GONCOURT|EDMOND AND JULES DE</v>
      </c>
      <c r="B822" s="2" t="s">
        <v>6052</v>
      </c>
      <c r="C822" s="2" t="s">
        <v>6053</v>
      </c>
      <c r="D822" s="2"/>
      <c r="E822" s="2" t="s">
        <v>5609</v>
      </c>
      <c r="F822" s="2" t="s">
        <v>10</v>
      </c>
      <c r="G822" s="2" t="s">
        <v>15</v>
      </c>
      <c r="H822" s="2"/>
      <c r="I822" s="2"/>
      <c r="J822" s="2"/>
      <c r="K822" s="2"/>
      <c r="L822" s="2"/>
      <c r="M822" s="2"/>
      <c r="N822" s="2"/>
      <c r="O822" s="2"/>
      <c r="P822" s="2"/>
      <c r="Q822" s="2"/>
      <c r="R822" s="2" t="str">
        <f>IF(Table_People[[#This Row],[Surname]]="", Table_People[[#This Row],[Name]], Table_People[[#This Row],[Name]]&amp;", "&amp;Table_People[[#This Row],[Surname]])</f>
        <v>Edmond and Jules de, Goncourt</v>
      </c>
      <c r="S822" s="2" t="str">
        <f>IF(Table_People[[#This Row],[Surname]]="", Table_People[[#This Row],[Name]], Table_People[[#This Row],[Surname]]&amp;", "&amp;Table_People[[#This Row],[Name]])</f>
        <v>Goncourt, Edmond and Jules de</v>
      </c>
      <c r="T822" s="2" t="str">
        <f>IF(COUNTIFS(Table_People[Hash_ID],Table_People[[#This Row],[Hash_ID]])&gt;1,"Y","N")</f>
        <v>N</v>
      </c>
      <c r="U822" s="2"/>
    </row>
    <row r="823" spans="1:21" x14ac:dyDescent="0.35">
      <c r="A823" s="2" t="str">
        <f>"P-" &amp; UPPER(TRIM(Table_People[[#This Row],[Surname]])) &amp; "|" &amp; UPPER(TRIM(Table_People[[#This Row],[Name]]))</f>
        <v>P-GONZÁLEZ RODRÍGUEZ|SERGIO</v>
      </c>
      <c r="B823" s="2" t="s">
        <v>1035</v>
      </c>
      <c r="C823" s="2" t="s">
        <v>1036</v>
      </c>
      <c r="D823" s="2"/>
      <c r="E823" s="2" t="s">
        <v>931</v>
      </c>
      <c r="F823" s="2" t="s">
        <v>10</v>
      </c>
      <c r="G823" s="2" t="s">
        <v>134</v>
      </c>
      <c r="H823" s="2"/>
      <c r="I823" s="2"/>
      <c r="J823" s="2"/>
      <c r="K823" s="2"/>
      <c r="L823" s="2"/>
      <c r="M823" s="2"/>
      <c r="N823" s="2"/>
      <c r="O823" s="2"/>
      <c r="P823" s="2"/>
      <c r="Q823" s="2"/>
      <c r="R823" s="2" t="str">
        <f>IF(Table_People[[#This Row],[Surname]]="", Table_People[[#This Row],[Name]], Table_People[[#This Row],[Name]]&amp;", "&amp;Table_People[[#This Row],[Surname]])</f>
        <v>Sergio, González Rodríguez</v>
      </c>
      <c r="S823" s="2" t="str">
        <f>IF(Table_People[[#This Row],[Surname]]="", Table_People[[#This Row],[Name]], Table_People[[#This Row],[Surname]]&amp;", "&amp;Table_People[[#This Row],[Name]])</f>
        <v>González Rodríguez, Sergio</v>
      </c>
      <c r="T823" s="2" t="str">
        <f>IF(COUNTIFS(Table_People[Hash_ID],Table_People[[#This Row],[Hash_ID]])&gt;1,"Y","N")</f>
        <v>N</v>
      </c>
      <c r="U823" s="2"/>
    </row>
    <row r="824" spans="1:21" ht="29" x14ac:dyDescent="0.35">
      <c r="A824" s="2" t="str">
        <f>"P-" &amp; UPPER(TRIM(Table_People[[#This Row],[Surname]])) &amp; "|" &amp; UPPER(TRIM(Table_People[[#This Row],[Name]]))</f>
        <v>P-GONZÁLEZ|DIONISIO</v>
      </c>
      <c r="B824" s="2" t="s">
        <v>12291</v>
      </c>
      <c r="C824" s="2" t="s">
        <v>12292</v>
      </c>
      <c r="D824" s="2" t="s">
        <v>12293</v>
      </c>
      <c r="E824" s="2" t="s">
        <v>12294</v>
      </c>
      <c r="F824" s="2" t="s">
        <v>10</v>
      </c>
      <c r="G824" s="2" t="s">
        <v>127</v>
      </c>
      <c r="H824" s="2"/>
      <c r="I824" s="2"/>
      <c r="J824" s="2"/>
      <c r="K824" s="2"/>
      <c r="L824" s="2"/>
      <c r="M824" s="2"/>
      <c r="N824" s="2"/>
      <c r="O824" s="2"/>
      <c r="P824" s="2"/>
      <c r="Q824" s="2"/>
      <c r="R824" s="2" t="str">
        <f>IF(Table_People[[#This Row],[Surname]]="", Table_People[[#This Row],[Name]], Table_People[[#This Row],[Name]]&amp;", "&amp;Table_People[[#This Row],[Surname]])</f>
        <v>Dionisio, González</v>
      </c>
      <c r="S824" s="2" t="str">
        <f>IF(Table_People[[#This Row],[Surname]]="", Table_People[[#This Row],[Name]], Table_People[[#This Row],[Surname]]&amp;", "&amp;Table_People[[#This Row],[Name]])</f>
        <v>González, Dionisio</v>
      </c>
      <c r="T824" s="2" t="str">
        <f>IF(COUNTIFS(Table_People[Hash_ID],Table_People[[#This Row],[Hash_ID]])&gt;1,"Y","N")</f>
        <v>N</v>
      </c>
      <c r="U824" s="2"/>
    </row>
    <row r="825" spans="1:21" x14ac:dyDescent="0.35">
      <c r="A825" s="2" t="str">
        <f>"P-" &amp; UPPER(TRIM(Table_People[[#This Row],[Surname]])) &amp; "|" &amp; UPPER(TRIM(Table_People[[#This Row],[Name]]))</f>
        <v>P-GOODMAN|NELSON</v>
      </c>
      <c r="B825" s="2" t="s">
        <v>6116</v>
      </c>
      <c r="C825" s="2" t="s">
        <v>10651</v>
      </c>
      <c r="D825" s="2"/>
      <c r="E825" s="2" t="s">
        <v>37</v>
      </c>
      <c r="F825" s="2" t="s">
        <v>10</v>
      </c>
      <c r="G825" s="2" t="s">
        <v>63</v>
      </c>
      <c r="H825" s="2"/>
      <c r="I825" s="2"/>
      <c r="J825" s="2"/>
      <c r="K825" s="2"/>
      <c r="L825" s="2"/>
      <c r="M825" s="2"/>
      <c r="N825" s="2"/>
      <c r="O825" s="2"/>
      <c r="P825" s="2"/>
      <c r="Q825" s="2"/>
      <c r="R825" s="2" t="str">
        <f>IF(Table_People[[#This Row],[Surname]]="", Table_People[[#This Row],[Name]], Table_People[[#This Row],[Name]]&amp;", "&amp;Table_People[[#This Row],[Surname]])</f>
        <v>Nelson, Goodman</v>
      </c>
      <c r="S825" s="2" t="str">
        <f>IF(Table_People[[#This Row],[Surname]]="", Table_People[[#This Row],[Name]], Table_People[[#This Row],[Surname]]&amp;", "&amp;Table_People[[#This Row],[Name]])</f>
        <v>Goodman, Nelson</v>
      </c>
      <c r="T825" s="2" t="str">
        <f>IF(COUNTIFS(Table_People[Hash_ID],Table_People[[#This Row],[Hash_ID]])&gt;1,"Y","N")</f>
        <v>N</v>
      </c>
      <c r="U825" s="2"/>
    </row>
    <row r="826" spans="1:21" ht="43.5" x14ac:dyDescent="0.35">
      <c r="A826" s="2" t="str">
        <f>"P-" &amp; UPPER(TRIM(Table_People[[#This Row],[Surname]])) &amp; "|" &amp; UPPER(TRIM(Table_People[[#This Row],[Name]]))</f>
        <v>P-GOODRICK-CLARKE|NICHOLAS</v>
      </c>
      <c r="B826" s="2" t="s">
        <v>1660</v>
      </c>
      <c r="C826" s="2" t="s">
        <v>21002</v>
      </c>
      <c r="D826" s="2"/>
      <c r="E826" s="2" t="s">
        <v>21440</v>
      </c>
      <c r="F826" s="2" t="s">
        <v>10</v>
      </c>
      <c r="G826" s="2" t="s">
        <v>91</v>
      </c>
      <c r="H826" s="2">
        <v>15</v>
      </c>
      <c r="I826" s="2" t="s">
        <v>21471</v>
      </c>
      <c r="J826" s="2">
        <v>1953</v>
      </c>
      <c r="K826" s="2"/>
      <c r="L826" s="2"/>
      <c r="M826" s="2">
        <v>29</v>
      </c>
      <c r="N826" s="2" t="s">
        <v>3024</v>
      </c>
      <c r="O826" s="2">
        <v>2012</v>
      </c>
      <c r="P826" s="2"/>
      <c r="Q826" s="2"/>
      <c r="R826" s="2" t="str">
        <f>IF(Table_People[[#This Row],[Surname]]="", Table_People[[#This Row],[Name]], Table_People[[#This Row],[Name]]&amp;", "&amp;Table_People[[#This Row],[Surname]])</f>
        <v>Nicholas, Goodrick-Clarke</v>
      </c>
      <c r="S826" s="2" t="str">
        <f>IF(Table_People[[#This Row],[Surname]]="", Table_People[[#This Row],[Name]], Table_People[[#This Row],[Surname]]&amp;", "&amp;Table_People[[#This Row],[Name]])</f>
        <v>Goodrick-Clarke, Nicholas</v>
      </c>
      <c r="T826" s="2" t="str">
        <f>IF(COUNTIFS(Table_People[Hash_ID],Table_People[[#This Row],[Hash_ID]])&gt;1,"Y","N")</f>
        <v>N</v>
      </c>
      <c r="U826" s="2"/>
    </row>
    <row r="827" spans="1:21" x14ac:dyDescent="0.35">
      <c r="A827" s="2" t="str">
        <f>"P-" &amp; UPPER(TRIM(Table_People[[#This Row],[Surname]])) &amp; "|" &amp; UPPER(TRIM(Table_People[[#This Row],[Name]]))</f>
        <v>P-|GORGIAS</v>
      </c>
      <c r="B827" s="2" t="s">
        <v>591</v>
      </c>
      <c r="C827" s="2"/>
      <c r="D827" s="2"/>
      <c r="E827" s="2" t="s">
        <v>592</v>
      </c>
      <c r="F827" s="2" t="s">
        <v>10</v>
      </c>
      <c r="G827" s="2" t="s">
        <v>117</v>
      </c>
      <c r="H827" s="2"/>
      <c r="I827" s="2"/>
      <c r="J827" s="2"/>
      <c r="K827" s="2"/>
      <c r="L827" s="2"/>
      <c r="M827" s="2"/>
      <c r="N827" s="2"/>
      <c r="O827" s="2"/>
      <c r="P827" s="2"/>
      <c r="Q827" s="2"/>
      <c r="R827" s="2" t="str">
        <f>IF(Table_People[[#This Row],[Surname]]="", Table_People[[#This Row],[Name]], Table_People[[#This Row],[Name]]&amp;", "&amp;Table_People[[#This Row],[Surname]])</f>
        <v>Gorgias</v>
      </c>
      <c r="S827" s="2" t="str">
        <f>IF(Table_People[[#This Row],[Surname]]="", Table_People[[#This Row],[Name]], Table_People[[#This Row],[Surname]]&amp;", "&amp;Table_People[[#This Row],[Name]])</f>
        <v>Gorgias</v>
      </c>
      <c r="T827" s="2" t="str">
        <f>IF(COUNTIFS(Table_People[Hash_ID],Table_People[[#This Row],[Hash_ID]])&gt;1,"Y","N")</f>
        <v>N</v>
      </c>
      <c r="U827" s="2"/>
    </row>
    <row r="828" spans="1:21" x14ac:dyDescent="0.35">
      <c r="A828" s="2" t="str">
        <f>"P-" &amp; UPPER(TRIM(Table_People[[#This Row],[Surname]])) &amp; "|" &amp; UPPER(TRIM(Table_People[[#This Row],[Name]]))</f>
        <v>P-GOSPODINOV|GEORGI</v>
      </c>
      <c r="B828" s="2" t="s">
        <v>5497</v>
      </c>
      <c r="C828" s="2" t="s">
        <v>5530</v>
      </c>
      <c r="D828" s="2"/>
      <c r="E828" s="2" t="s">
        <v>392</v>
      </c>
      <c r="F828" s="2" t="s">
        <v>10</v>
      </c>
      <c r="G828" s="2" t="s">
        <v>5597</v>
      </c>
      <c r="H828" s="2"/>
      <c r="I828" s="2"/>
      <c r="J828" s="2"/>
      <c r="K828" s="2"/>
      <c r="L828" s="2"/>
      <c r="M828" s="2"/>
      <c r="N828" s="2"/>
      <c r="O828" s="2"/>
      <c r="P828" s="2"/>
      <c r="Q828" s="2"/>
      <c r="R828" s="2" t="str">
        <f>IF(Table_People[[#This Row],[Surname]]="", Table_People[[#This Row],[Name]], Table_People[[#This Row],[Name]]&amp;", "&amp;Table_People[[#This Row],[Surname]])</f>
        <v>Georgi, Gospodinov</v>
      </c>
      <c r="S828" s="2" t="str">
        <f>IF(Table_People[[#This Row],[Surname]]="", Table_People[[#This Row],[Name]], Table_People[[#This Row],[Surname]]&amp;", "&amp;Table_People[[#This Row],[Name]])</f>
        <v>Gospodinov, Georgi</v>
      </c>
      <c r="T828" s="2" t="str">
        <f>IF(COUNTIFS(Table_People[Hash_ID],Table_People[[#This Row],[Hash_ID]])&gt;1,"Y","N")</f>
        <v>N</v>
      </c>
      <c r="U828" s="2"/>
    </row>
    <row r="829" spans="1:21" x14ac:dyDescent="0.35">
      <c r="A829" s="2" t="str">
        <f>"P-" &amp; UPPER(TRIM(Table_People[[#This Row],[Surname]])) &amp; "|" &amp; UPPER(TRIM(Table_People[[#This Row],[Name]]))</f>
        <v>P-GOTT|TED</v>
      </c>
      <c r="B829" s="2" t="s">
        <v>427</v>
      </c>
      <c r="C829" s="2" t="s">
        <v>20868</v>
      </c>
      <c r="D829" s="2"/>
      <c r="E829" s="2" t="s">
        <v>21224</v>
      </c>
      <c r="F829" s="2" t="s">
        <v>10</v>
      </c>
      <c r="G829" s="2" t="s">
        <v>370</v>
      </c>
      <c r="H829" s="2"/>
      <c r="I829" s="2"/>
      <c r="J829" s="2"/>
      <c r="K829" s="2"/>
      <c r="L829" s="2"/>
      <c r="M829" s="2"/>
      <c r="N829" s="2"/>
      <c r="O829" s="2"/>
      <c r="P829" s="2"/>
      <c r="Q829" s="2"/>
      <c r="R829" s="2" t="str">
        <f>IF(Table_People[[#This Row],[Surname]]="", Table_People[[#This Row],[Name]], Table_People[[#This Row],[Name]]&amp;", "&amp;Table_People[[#This Row],[Surname]])</f>
        <v>Ted, Gott</v>
      </c>
      <c r="S829" s="2" t="str">
        <f>IF(Table_People[[#This Row],[Surname]]="", Table_People[[#This Row],[Name]], Table_People[[#This Row],[Surname]]&amp;", "&amp;Table_People[[#This Row],[Name]])</f>
        <v>Gott, Ted</v>
      </c>
      <c r="T829" s="2" t="str">
        <f>IF(COUNTIFS(Table_People[Hash_ID],Table_People[[#This Row],[Hash_ID]])&gt;1,"Y","N")</f>
        <v>N</v>
      </c>
      <c r="U829" s="2"/>
    </row>
    <row r="830" spans="1:21" x14ac:dyDescent="0.35">
      <c r="A830" s="2" t="str">
        <f>"P-" &amp; UPPER(TRIM(Table_People[[#This Row],[Surname]])) &amp; "|" &amp; UPPER(TRIM(Table_People[[#This Row],[Name]]))</f>
        <v>P-GOTTHELF|JEREMIAS</v>
      </c>
      <c r="B830" s="2" t="s">
        <v>8207</v>
      </c>
      <c r="C830" s="2" t="s">
        <v>8208</v>
      </c>
      <c r="D830" s="2" t="s">
        <v>8209</v>
      </c>
      <c r="E830" s="2" t="s">
        <v>8210</v>
      </c>
      <c r="F830" s="2" t="s">
        <v>10</v>
      </c>
      <c r="G830" s="2" t="s">
        <v>764</v>
      </c>
      <c r="H830" s="2"/>
      <c r="I830" s="2"/>
      <c r="J830" s="2"/>
      <c r="K830" s="2"/>
      <c r="L830" s="2"/>
      <c r="M830" s="2"/>
      <c r="N830" s="2"/>
      <c r="O830" s="2"/>
      <c r="P830" s="2"/>
      <c r="Q830" s="2"/>
      <c r="R830" s="2" t="str">
        <f>IF(Table_People[[#This Row],[Surname]]="", Table_People[[#This Row],[Name]], Table_People[[#This Row],[Name]]&amp;", "&amp;Table_People[[#This Row],[Surname]])</f>
        <v>Jeremias, Gotthelf</v>
      </c>
      <c r="S830" s="2" t="str">
        <f>IF(Table_People[[#This Row],[Surname]]="", Table_People[[#This Row],[Name]], Table_People[[#This Row],[Surname]]&amp;", "&amp;Table_People[[#This Row],[Name]])</f>
        <v>Gotthelf, Jeremias</v>
      </c>
      <c r="T830" s="2" t="str">
        <f>IF(COUNTIFS(Table_People[Hash_ID],Table_People[[#This Row],[Hash_ID]])&gt;1,"Y","N")</f>
        <v>N</v>
      </c>
      <c r="U830" s="2"/>
    </row>
    <row r="831" spans="1:21" ht="29" x14ac:dyDescent="0.35">
      <c r="A831" s="2" t="str">
        <f>"P-" &amp; UPPER(TRIM(Table_People[[#This Row],[Surname]])) &amp; "|" &amp; UPPER(TRIM(Table_People[[#This Row],[Name]]))</f>
        <v>P-GOULD|STEPHEN JAY</v>
      </c>
      <c r="B831" s="2" t="s">
        <v>10585</v>
      </c>
      <c r="C831" s="2" t="s">
        <v>10586</v>
      </c>
      <c r="D831" s="2"/>
      <c r="E831" s="2" t="s">
        <v>10873</v>
      </c>
      <c r="F831" s="2" t="s">
        <v>10</v>
      </c>
      <c r="G831" s="2" t="s">
        <v>63</v>
      </c>
      <c r="H831" s="2"/>
      <c r="I831" s="2"/>
      <c r="J831" s="2"/>
      <c r="K831" s="2"/>
      <c r="L831" s="2"/>
      <c r="M831" s="2"/>
      <c r="N831" s="2"/>
      <c r="O831" s="2"/>
      <c r="P831" s="2"/>
      <c r="Q831" s="2"/>
      <c r="R831" s="2" t="str">
        <f>IF(Table_People[[#This Row],[Surname]]="", Table_People[[#This Row],[Name]], Table_People[[#This Row],[Name]]&amp;", "&amp;Table_People[[#This Row],[Surname]])</f>
        <v>Stephen Jay, Gould</v>
      </c>
      <c r="S831" s="2" t="str">
        <f>IF(Table_People[[#This Row],[Surname]]="", Table_People[[#This Row],[Name]], Table_People[[#This Row],[Surname]]&amp;", "&amp;Table_People[[#This Row],[Name]])</f>
        <v>Gould, Stephen Jay</v>
      </c>
      <c r="T831" s="2" t="str">
        <f>IF(COUNTIFS(Table_People[Hash_ID],Table_People[[#This Row],[Hash_ID]])&gt;1,"Y","N")</f>
        <v>N</v>
      </c>
      <c r="U831" s="2"/>
    </row>
    <row r="832" spans="1:21" x14ac:dyDescent="0.35">
      <c r="A832" s="2" t="str">
        <f>"P-" &amp; UPPER(TRIM(Table_People[[#This Row],[Surname]])) &amp; "|" &amp; UPPER(TRIM(Table_People[[#This Row],[Name]]))</f>
        <v>P-GOYA|FRANCISCO</v>
      </c>
      <c r="B832" s="2" t="s">
        <v>1450</v>
      </c>
      <c r="C832" s="2" t="s">
        <v>1451</v>
      </c>
      <c r="D832" s="2" t="s">
        <v>3066</v>
      </c>
      <c r="E832" s="2" t="s">
        <v>1452</v>
      </c>
      <c r="F832" s="2" t="s">
        <v>10</v>
      </c>
      <c r="G832" s="2" t="s">
        <v>127</v>
      </c>
      <c r="H832" s="2"/>
      <c r="I832" s="2"/>
      <c r="J832" s="2"/>
      <c r="K832" s="2"/>
      <c r="L832" s="2"/>
      <c r="M832" s="2"/>
      <c r="N832" s="2"/>
      <c r="O832" s="2"/>
      <c r="P832" s="2"/>
      <c r="Q832" s="2"/>
      <c r="R832" s="2" t="str">
        <f>IF(Table_People[[#This Row],[Surname]]="", Table_People[[#This Row],[Name]], Table_People[[#This Row],[Name]]&amp;", "&amp;Table_People[[#This Row],[Surname]])</f>
        <v>Francisco, Goya</v>
      </c>
      <c r="S832" s="2" t="str">
        <f>IF(Table_People[[#This Row],[Surname]]="", Table_People[[#This Row],[Name]], Table_People[[#This Row],[Surname]]&amp;", "&amp;Table_People[[#This Row],[Name]])</f>
        <v>Goya, Francisco</v>
      </c>
      <c r="T832" s="2" t="str">
        <f>IF(COUNTIFS(Table_People[Hash_ID],Table_People[[#This Row],[Hash_ID]])&gt;1,"Y","N")</f>
        <v>N</v>
      </c>
      <c r="U832" s="2"/>
    </row>
    <row r="833" spans="1:21" x14ac:dyDescent="0.35">
      <c r="A833" s="2" t="str">
        <f>"P-" &amp; UPPER(TRIM(Table_People[[#This Row],[Surname]])) &amp; "|" &amp; UPPER(TRIM(Table_People[[#This Row],[Name]]))</f>
        <v>P-GRABIŃSKI|STEFAN</v>
      </c>
      <c r="B833" s="2" t="s">
        <v>417</v>
      </c>
      <c r="C833" s="2" t="s">
        <v>20541</v>
      </c>
      <c r="D833" s="2"/>
      <c r="E833" s="2" t="s">
        <v>21159</v>
      </c>
      <c r="F833" s="2" t="s">
        <v>10</v>
      </c>
      <c r="G833" s="2" t="s">
        <v>59</v>
      </c>
      <c r="H833" s="2">
        <v>26</v>
      </c>
      <c r="I833" s="2" t="s">
        <v>21466</v>
      </c>
      <c r="J833" s="2">
        <v>1887</v>
      </c>
      <c r="K833" s="2"/>
      <c r="L833" s="2"/>
      <c r="M833" s="2">
        <v>12</v>
      </c>
      <c r="N833" s="2" t="s">
        <v>21468</v>
      </c>
      <c r="O833" s="2">
        <v>1936</v>
      </c>
      <c r="P833" s="2"/>
      <c r="Q833" s="2"/>
      <c r="R833" s="2" t="str">
        <f>IF(Table_People[[#This Row],[Surname]]="", Table_People[[#This Row],[Name]], Table_People[[#This Row],[Name]]&amp;", "&amp;Table_People[[#This Row],[Surname]])</f>
        <v>Stefan, Grabiński</v>
      </c>
      <c r="S833" s="2" t="str">
        <f>IF(Table_People[[#This Row],[Surname]]="", Table_People[[#This Row],[Name]], Table_People[[#This Row],[Surname]]&amp;", "&amp;Table_People[[#This Row],[Name]])</f>
        <v>Grabiński, Stefan</v>
      </c>
      <c r="T833" s="2" t="str">
        <f>IF(COUNTIFS(Table_People[Hash_ID],Table_People[[#This Row],[Hash_ID]])&gt;1,"Y","N")</f>
        <v>N</v>
      </c>
      <c r="U833" s="2"/>
    </row>
    <row r="834" spans="1:21" x14ac:dyDescent="0.35">
      <c r="A834" s="2" t="str">
        <f>"P-" &amp; UPPER(TRIM(Table_People[[#This Row],[Surname]])) &amp; "|" &amp; UPPER(TRIM(Table_People[[#This Row],[Name]]))</f>
        <v>P-GRACQ|JULIEN</v>
      </c>
      <c r="B834" s="2" t="s">
        <v>5956</v>
      </c>
      <c r="C834" s="2" t="s">
        <v>5957</v>
      </c>
      <c r="D834" s="2" t="s">
        <v>10705</v>
      </c>
      <c r="E834" s="2" t="s">
        <v>5485</v>
      </c>
      <c r="F834" s="2" t="s">
        <v>10</v>
      </c>
      <c r="G834" s="2" t="s">
        <v>15</v>
      </c>
      <c r="H834" s="2"/>
      <c r="I834" s="2"/>
      <c r="J834" s="2"/>
      <c r="K834" s="2"/>
      <c r="L834" s="2"/>
      <c r="M834" s="2"/>
      <c r="N834" s="2"/>
      <c r="O834" s="2"/>
      <c r="P834" s="2"/>
      <c r="Q834" s="2"/>
      <c r="R834" s="2" t="str">
        <f>IF(Table_People[[#This Row],[Surname]]="", Table_People[[#This Row],[Name]], Table_People[[#This Row],[Name]]&amp;", "&amp;Table_People[[#This Row],[Surname]])</f>
        <v>Julien, Gracq</v>
      </c>
      <c r="S834" s="2" t="str">
        <f>IF(Table_People[[#This Row],[Surname]]="", Table_People[[#This Row],[Name]], Table_People[[#This Row],[Surname]]&amp;", "&amp;Table_People[[#This Row],[Name]])</f>
        <v>Gracq, Julien</v>
      </c>
      <c r="T834" s="2" t="str">
        <f>IF(COUNTIFS(Table_People[Hash_ID],Table_People[[#This Row],[Hash_ID]])&gt;1,"Y","N")</f>
        <v>N</v>
      </c>
      <c r="U834" s="2"/>
    </row>
    <row r="835" spans="1:21" ht="29" x14ac:dyDescent="0.35">
      <c r="A835" s="2" t="str">
        <f>"P-" &amp; UPPER(TRIM(Table_People[[#This Row],[Surname]])) &amp; "|" &amp; UPPER(TRIM(Table_People[[#This Row],[Name]]))</f>
        <v>P-GRAEBER|DAVID</v>
      </c>
      <c r="B835" s="2" t="s">
        <v>92</v>
      </c>
      <c r="C835" s="2" t="s">
        <v>20950</v>
      </c>
      <c r="D835" s="2" t="s">
        <v>21124</v>
      </c>
      <c r="E835" s="2" t="s">
        <v>21413</v>
      </c>
      <c r="F835" s="2" t="s">
        <v>10</v>
      </c>
      <c r="G835" s="2" t="s">
        <v>63</v>
      </c>
      <c r="H835" s="2">
        <v>12</v>
      </c>
      <c r="I835" s="2" t="s">
        <v>21466</v>
      </c>
      <c r="J835" s="2">
        <v>1961</v>
      </c>
      <c r="K835" s="2"/>
      <c r="L835" s="2"/>
      <c r="M835" s="2">
        <v>2</v>
      </c>
      <c r="N835" s="2" t="s">
        <v>21469</v>
      </c>
      <c r="O835" s="2">
        <v>2020</v>
      </c>
      <c r="P835" s="2"/>
      <c r="Q835" s="2"/>
      <c r="R835" s="2" t="str">
        <f>IF(Table_People[[#This Row],[Surname]]="", Table_People[[#This Row],[Name]], Table_People[[#This Row],[Name]]&amp;", "&amp;Table_People[[#This Row],[Surname]])</f>
        <v>David, Graeber</v>
      </c>
      <c r="S835" s="2" t="str">
        <f>IF(Table_People[[#This Row],[Surname]]="", Table_People[[#This Row],[Name]], Table_People[[#This Row],[Surname]]&amp;", "&amp;Table_People[[#This Row],[Name]])</f>
        <v>Graeber, David</v>
      </c>
      <c r="T835" s="2" t="str">
        <f>IF(COUNTIFS(Table_People[Hash_ID],Table_People[[#This Row],[Hash_ID]])&gt;1,"Y","N")</f>
        <v>N</v>
      </c>
      <c r="U835" s="2"/>
    </row>
    <row r="836" spans="1:21" x14ac:dyDescent="0.35">
      <c r="A836" s="2" t="str">
        <f>"P-" &amp; UPPER(TRIM(Table_People[[#This Row],[Surname]])) &amp; "|" &amp; UPPER(TRIM(Table_People[[#This Row],[Name]]))</f>
        <v>P-GRAF VON COURTEN|ANGELO</v>
      </c>
      <c r="B836" s="2" t="s">
        <v>3018</v>
      </c>
      <c r="C836" s="2" t="s">
        <v>3019</v>
      </c>
      <c r="D836" s="2"/>
      <c r="E836" s="2" t="s">
        <v>1389</v>
      </c>
      <c r="F836" s="2" t="s">
        <v>10</v>
      </c>
      <c r="G836" s="2" t="s">
        <v>764</v>
      </c>
      <c r="H836" s="2"/>
      <c r="I836" s="2"/>
      <c r="J836" s="2"/>
      <c r="K836" s="2"/>
      <c r="L836" s="2"/>
      <c r="M836" s="2"/>
      <c r="N836" s="2"/>
      <c r="O836" s="2"/>
      <c r="P836" s="2"/>
      <c r="Q836" s="2"/>
      <c r="R836" s="2" t="str">
        <f>IF(Table_People[[#This Row],[Surname]]="", Table_People[[#This Row],[Name]], Table_People[[#This Row],[Name]]&amp;", "&amp;Table_People[[#This Row],[Surname]])</f>
        <v>Angelo, Graf von Courten</v>
      </c>
      <c r="S836" s="2" t="str">
        <f>IF(Table_People[[#This Row],[Surname]]="", Table_People[[#This Row],[Name]], Table_People[[#This Row],[Surname]]&amp;", "&amp;Table_People[[#This Row],[Name]])</f>
        <v>Graf von Courten, Angelo</v>
      </c>
      <c r="T836" s="2" t="str">
        <f>IF(COUNTIFS(Table_People[Hash_ID],Table_People[[#This Row],[Hash_ID]])&gt;1,"Y","N")</f>
        <v>N</v>
      </c>
      <c r="U836" s="2"/>
    </row>
    <row r="837" spans="1:21" ht="29" x14ac:dyDescent="0.35">
      <c r="A837" s="2" t="str">
        <f>"P-" &amp; UPPER(TRIM(Table_People[[#This Row],[Surname]])) &amp; "|" &amp; UPPER(TRIM(Table_People[[#This Row],[Name]]))</f>
        <v>P-GRAHAM|A.C.</v>
      </c>
      <c r="B837" s="2" t="s">
        <v>8250</v>
      </c>
      <c r="C837" s="2" t="s">
        <v>829</v>
      </c>
      <c r="D837" s="2" t="s">
        <v>8251</v>
      </c>
      <c r="E837" s="2" t="s">
        <v>8252</v>
      </c>
      <c r="F837" s="2" t="s">
        <v>10</v>
      </c>
      <c r="G837" s="2" t="s">
        <v>91</v>
      </c>
      <c r="H837" s="2"/>
      <c r="I837" s="2"/>
      <c r="J837" s="2"/>
      <c r="K837" s="2"/>
      <c r="L837" s="2"/>
      <c r="M837" s="2"/>
      <c r="N837" s="2"/>
      <c r="O837" s="2"/>
      <c r="P837" s="2"/>
      <c r="Q837" s="2"/>
      <c r="R837" s="2" t="str">
        <f>IF(Table_People[[#This Row],[Surname]]="", Table_People[[#This Row],[Name]], Table_People[[#This Row],[Name]]&amp;", "&amp;Table_People[[#This Row],[Surname]])</f>
        <v>A.C., Graham</v>
      </c>
      <c r="S837" s="2" t="str">
        <f>IF(Table_People[[#This Row],[Surname]]="", Table_People[[#This Row],[Name]], Table_People[[#This Row],[Surname]]&amp;", "&amp;Table_People[[#This Row],[Name]])</f>
        <v>Graham, A.C.</v>
      </c>
      <c r="T837" s="2" t="str">
        <f>IF(COUNTIFS(Table_People[Hash_ID],Table_People[[#This Row],[Hash_ID]])&gt;1,"Y","N")</f>
        <v>N</v>
      </c>
      <c r="U837" s="2"/>
    </row>
    <row r="838" spans="1:21" ht="29" x14ac:dyDescent="0.35">
      <c r="A838" s="2" t="str">
        <f>"P-" &amp; UPPER(TRIM(Table_People[[#This Row],[Surname]])) &amp; "|" &amp; UPPER(TRIM(Table_People[[#This Row],[Name]]))</f>
        <v>P-GRAHAM|MARTHA</v>
      </c>
      <c r="B838" s="2" t="s">
        <v>704</v>
      </c>
      <c r="C838" s="2" t="s">
        <v>829</v>
      </c>
      <c r="D838" s="2" t="s">
        <v>12526</v>
      </c>
      <c r="E838" s="2" t="s">
        <v>12527</v>
      </c>
      <c r="F838" s="2" t="s">
        <v>25</v>
      </c>
      <c r="G838" s="2" t="s">
        <v>63</v>
      </c>
      <c r="H838" s="2"/>
      <c r="I838" s="2"/>
      <c r="J838" s="2"/>
      <c r="K838" s="2"/>
      <c r="L838" s="2"/>
      <c r="M838" s="2"/>
      <c r="N838" s="2"/>
      <c r="O838" s="2"/>
      <c r="P838" s="2"/>
      <c r="Q838" s="2"/>
      <c r="R838" s="2" t="str">
        <f>IF(Table_People[[#This Row],[Surname]]="", Table_People[[#This Row],[Name]], Table_People[[#This Row],[Name]]&amp;", "&amp;Table_People[[#This Row],[Surname]])</f>
        <v>Martha, Graham</v>
      </c>
      <c r="S838" s="2" t="str">
        <f>IF(Table_People[[#This Row],[Surname]]="", Table_People[[#This Row],[Name]], Table_People[[#This Row],[Surname]]&amp;", "&amp;Table_People[[#This Row],[Name]])</f>
        <v>Graham, Martha</v>
      </c>
      <c r="T838" s="2" t="str">
        <f>IF(COUNTIFS(Table_People[Hash_ID],Table_People[[#This Row],[Hash_ID]])&gt;1,"Y","N")</f>
        <v>N</v>
      </c>
      <c r="U838" s="2"/>
    </row>
    <row r="839" spans="1:21" x14ac:dyDescent="0.35">
      <c r="A839" s="2" t="str">
        <f>"P-" &amp; UPPER(TRIM(Table_People[[#This Row],[Surname]])) &amp; "|" &amp; UPPER(TRIM(Table_People[[#This Row],[Name]]))</f>
        <v>P-GRAHAM-DIXON|ANDREW</v>
      </c>
      <c r="B839" s="2" t="s">
        <v>3014</v>
      </c>
      <c r="C839" s="2" t="s">
        <v>6720</v>
      </c>
      <c r="D839" s="2"/>
      <c r="E839" s="2" t="s">
        <v>10665</v>
      </c>
      <c r="F839" s="2" t="s">
        <v>10</v>
      </c>
      <c r="G839" s="2" t="s">
        <v>91</v>
      </c>
      <c r="H839" s="2"/>
      <c r="I839" s="2"/>
      <c r="J839" s="2"/>
      <c r="K839" s="2"/>
      <c r="L839" s="2"/>
      <c r="M839" s="2"/>
      <c r="N839" s="2"/>
      <c r="O839" s="2"/>
      <c r="P839" s="2"/>
      <c r="Q839" s="2"/>
      <c r="R839" s="2" t="str">
        <f>IF(Table_People[[#This Row],[Surname]]="", Table_People[[#This Row],[Name]], Table_People[[#This Row],[Name]]&amp;", "&amp;Table_People[[#This Row],[Surname]])</f>
        <v>Andrew, Graham-Dixon</v>
      </c>
      <c r="S839" s="2" t="str">
        <f>IF(Table_People[[#This Row],[Surname]]="", Table_People[[#This Row],[Name]], Table_People[[#This Row],[Surname]]&amp;", "&amp;Table_People[[#This Row],[Name]])</f>
        <v>Graham-Dixon, Andrew</v>
      </c>
      <c r="T839" s="2" t="str">
        <f>IF(COUNTIFS(Table_People[Hash_ID],Table_People[[#This Row],[Hash_ID]])&gt;1,"Y","N")</f>
        <v>N</v>
      </c>
      <c r="U839" s="2"/>
    </row>
    <row r="840" spans="1:21" x14ac:dyDescent="0.35">
      <c r="A840" s="2" t="str">
        <f>"P-" &amp; UPPER(TRIM(Table_People[[#This Row],[Surname]])) &amp; "|" &amp; UPPER(TRIM(Table_People[[#This Row],[Name]]))</f>
        <v>P-GRAMSCI|ANTONIO</v>
      </c>
      <c r="B840" s="2" t="s">
        <v>805</v>
      </c>
      <c r="C840" s="2" t="s">
        <v>806</v>
      </c>
      <c r="D840" s="2"/>
      <c r="E840" s="2" t="s">
        <v>536</v>
      </c>
      <c r="F840" s="2" t="s">
        <v>10</v>
      </c>
      <c r="G840" s="2" t="s">
        <v>87</v>
      </c>
      <c r="H840" s="2"/>
      <c r="I840" s="2"/>
      <c r="J840" s="2"/>
      <c r="K840" s="2"/>
      <c r="L840" s="2"/>
      <c r="M840" s="2"/>
      <c r="N840" s="2"/>
      <c r="O840" s="2"/>
      <c r="P840" s="2"/>
      <c r="Q840" s="2"/>
      <c r="R840" s="2" t="str">
        <f>IF(Table_People[[#This Row],[Surname]]="", Table_People[[#This Row],[Name]], Table_People[[#This Row],[Name]]&amp;", "&amp;Table_People[[#This Row],[Surname]])</f>
        <v>Antonio, Gramsci</v>
      </c>
      <c r="S840" s="2" t="str">
        <f>IF(Table_People[[#This Row],[Surname]]="", Table_People[[#This Row],[Name]], Table_People[[#This Row],[Surname]]&amp;", "&amp;Table_People[[#This Row],[Name]])</f>
        <v>Gramsci, Antonio</v>
      </c>
      <c r="T840" s="2" t="str">
        <f>IF(COUNTIFS(Table_People[Hash_ID],Table_People[[#This Row],[Hash_ID]])&gt;1,"Y","N")</f>
        <v>N</v>
      </c>
      <c r="U840" s="2"/>
    </row>
    <row r="841" spans="1:21" x14ac:dyDescent="0.35">
      <c r="A841" s="2" t="str">
        <f>"P-" &amp; UPPER(TRIM(Table_People[[#This Row],[Surname]])) &amp; "|" &amp; UPPER(TRIM(Table_People[[#This Row],[Name]]))</f>
        <v>P-GRASS|GÜNTER</v>
      </c>
      <c r="B841" s="2" t="s">
        <v>5612</v>
      </c>
      <c r="C841" s="2" t="s">
        <v>5613</v>
      </c>
      <c r="D841" s="2"/>
      <c r="E841" s="2" t="s">
        <v>172</v>
      </c>
      <c r="F841" s="2" t="s">
        <v>10</v>
      </c>
      <c r="G841" s="2" t="s">
        <v>38</v>
      </c>
      <c r="H841" s="2"/>
      <c r="I841" s="2"/>
      <c r="J841" s="2"/>
      <c r="K841" s="2"/>
      <c r="L841" s="2"/>
      <c r="M841" s="2"/>
      <c r="N841" s="2"/>
      <c r="O841" s="2"/>
      <c r="P841" s="2"/>
      <c r="Q841" s="2"/>
      <c r="R841" s="2" t="str">
        <f>IF(Table_People[[#This Row],[Surname]]="", Table_People[[#This Row],[Name]], Table_People[[#This Row],[Name]]&amp;", "&amp;Table_People[[#This Row],[Surname]])</f>
        <v>Günter, Grass</v>
      </c>
      <c r="S841" s="2" t="str">
        <f>IF(Table_People[[#This Row],[Surname]]="", Table_People[[#This Row],[Name]], Table_People[[#This Row],[Surname]]&amp;", "&amp;Table_People[[#This Row],[Name]])</f>
        <v>Grass, Günter</v>
      </c>
      <c r="T841" s="2" t="str">
        <f>IF(COUNTIFS(Table_People[Hash_ID],Table_People[[#This Row],[Hash_ID]])&gt;1,"Y","N")</f>
        <v>N</v>
      </c>
      <c r="U841" s="2"/>
    </row>
    <row r="842" spans="1:21" x14ac:dyDescent="0.35">
      <c r="A842" s="2" t="str">
        <f>"P-" &amp; UPPER(TRIM(Table_People[[#This Row],[Surname]])) &amp; "|" &amp; UPPER(TRIM(Table_People[[#This Row],[Name]]))</f>
        <v>P-GRAVES|ROBERT</v>
      </c>
      <c r="B842" s="2" t="s">
        <v>1031</v>
      </c>
      <c r="C842" s="2" t="s">
        <v>5531</v>
      </c>
      <c r="D842" s="2" t="s">
        <v>5572</v>
      </c>
      <c r="E842" s="2" t="s">
        <v>5598</v>
      </c>
      <c r="F842" s="2" t="s">
        <v>10</v>
      </c>
      <c r="G842" s="2" t="s">
        <v>91</v>
      </c>
      <c r="H842" s="2"/>
      <c r="I842" s="2"/>
      <c r="J842" s="2"/>
      <c r="K842" s="2"/>
      <c r="L842" s="2"/>
      <c r="M842" s="2"/>
      <c r="N842" s="2"/>
      <c r="O842" s="2"/>
      <c r="P842" s="2"/>
      <c r="Q842" s="2"/>
      <c r="R842" s="2" t="str">
        <f>IF(Table_People[[#This Row],[Surname]]="", Table_People[[#This Row],[Name]], Table_People[[#This Row],[Name]]&amp;", "&amp;Table_People[[#This Row],[Surname]])</f>
        <v>Robert, Graves</v>
      </c>
      <c r="S842" s="2" t="str">
        <f>IF(Table_People[[#This Row],[Surname]]="", Table_People[[#This Row],[Name]], Table_People[[#This Row],[Surname]]&amp;", "&amp;Table_People[[#This Row],[Name]])</f>
        <v>Graves, Robert</v>
      </c>
      <c r="T842" s="2" t="str">
        <f>IF(COUNTIFS(Table_People[Hash_ID],Table_People[[#This Row],[Hash_ID]])&gt;1,"Y","N")</f>
        <v>N</v>
      </c>
      <c r="U842" s="2"/>
    </row>
    <row r="843" spans="1:21" x14ac:dyDescent="0.35">
      <c r="A843" s="2" t="str">
        <f>"P-" &amp; UPPER(TRIM(Table_People[[#This Row],[Surname]])) &amp; "|" &amp; UPPER(TRIM(Table_People[[#This Row],[Name]]))</f>
        <v>P-GRAY|ALASDAIR</v>
      </c>
      <c r="B843" s="2" t="s">
        <v>10536</v>
      </c>
      <c r="C843" s="2" t="s">
        <v>11023</v>
      </c>
      <c r="D843" s="2"/>
      <c r="E843" s="2" t="s">
        <v>11024</v>
      </c>
      <c r="F843" s="2" t="s">
        <v>10</v>
      </c>
      <c r="G843" s="2" t="s">
        <v>349</v>
      </c>
      <c r="H843" s="2"/>
      <c r="I843" s="2"/>
      <c r="J843" s="2"/>
      <c r="K843" s="2"/>
      <c r="L843" s="2"/>
      <c r="M843" s="2"/>
      <c r="N843" s="2"/>
      <c r="O843" s="2"/>
      <c r="P843" s="2"/>
      <c r="Q843" s="2"/>
      <c r="R843" s="2" t="str">
        <f>IF(Table_People[[#This Row],[Surname]]="", Table_People[[#This Row],[Name]], Table_People[[#This Row],[Name]]&amp;", "&amp;Table_People[[#This Row],[Surname]])</f>
        <v>Alasdair, Gray</v>
      </c>
      <c r="S843" s="2" t="str">
        <f>IF(Table_People[[#This Row],[Surname]]="", Table_People[[#This Row],[Name]], Table_People[[#This Row],[Surname]]&amp;", "&amp;Table_People[[#This Row],[Name]])</f>
        <v>Gray, Alasdair</v>
      </c>
      <c r="T843" s="2" t="str">
        <f>IF(COUNTIFS(Table_People[Hash_ID],Table_People[[#This Row],[Hash_ID]])&gt;1,"Y","N")</f>
        <v>N</v>
      </c>
      <c r="U843" s="2"/>
    </row>
    <row r="844" spans="1:21" x14ac:dyDescent="0.35">
      <c r="A844" s="2" t="str">
        <f>"P-" &amp; UPPER(TRIM(Table_People[[#This Row],[Surname]])) &amp; "|" &amp; UPPER(TRIM(Table_People[[#This Row],[Name]]))</f>
        <v>P-GRAY|JOHN</v>
      </c>
      <c r="B844" s="2" t="s">
        <v>235</v>
      </c>
      <c r="C844" s="2" t="s">
        <v>11023</v>
      </c>
      <c r="D844" s="2"/>
      <c r="E844" s="2" t="s">
        <v>21296</v>
      </c>
      <c r="F844" s="2" t="s">
        <v>10</v>
      </c>
      <c r="G844" s="2" t="s">
        <v>72</v>
      </c>
      <c r="H844" s="2">
        <v>17</v>
      </c>
      <c r="I844" s="2" t="s">
        <v>20995</v>
      </c>
      <c r="J844" s="2">
        <v>1948</v>
      </c>
      <c r="K844" s="2"/>
      <c r="L844" s="2"/>
      <c r="M844" s="2"/>
      <c r="N844" s="2"/>
      <c r="O844" s="2"/>
      <c r="P844" s="2"/>
      <c r="Q844" s="2"/>
      <c r="R844" s="2" t="str">
        <f>IF(Table_People[[#This Row],[Surname]]="", Table_People[[#This Row],[Name]], Table_People[[#This Row],[Name]]&amp;", "&amp;Table_People[[#This Row],[Surname]])</f>
        <v>John, Gray</v>
      </c>
      <c r="S844" s="2" t="str">
        <f>IF(Table_People[[#This Row],[Surname]]="", Table_People[[#This Row],[Name]], Table_People[[#This Row],[Surname]]&amp;", "&amp;Table_People[[#This Row],[Name]])</f>
        <v>Gray, John</v>
      </c>
      <c r="T844" s="2" t="str">
        <f>IF(COUNTIFS(Table_People[Hash_ID],Table_People[[#This Row],[Hash_ID]])&gt;1,"Y","N")</f>
        <v>N</v>
      </c>
      <c r="U844" s="2"/>
    </row>
    <row r="845" spans="1:21" x14ac:dyDescent="0.35">
      <c r="A845" s="2" t="str">
        <f>"P-" &amp; UPPER(TRIM(Table_People[[#This Row],[Surname]])) &amp; "|" &amp; UPPER(TRIM(Table_People[[#This Row],[Name]]))</f>
        <v>P-GRECO|EL</v>
      </c>
      <c r="B845" s="2" t="s">
        <v>1439</v>
      </c>
      <c r="C845" s="2" t="s">
        <v>1440</v>
      </c>
      <c r="D845" s="2" t="s">
        <v>1441</v>
      </c>
      <c r="E845" s="2" t="s">
        <v>1442</v>
      </c>
      <c r="F845" s="2" t="s">
        <v>10</v>
      </c>
      <c r="G845" s="2" t="s">
        <v>10934</v>
      </c>
      <c r="H845" s="2"/>
      <c r="I845" s="2"/>
      <c r="J845" s="2"/>
      <c r="K845" s="2"/>
      <c r="L845" s="2"/>
      <c r="M845" s="2"/>
      <c r="N845" s="2"/>
      <c r="O845" s="2"/>
      <c r="P845" s="2"/>
      <c r="Q845" s="2"/>
      <c r="R845" s="2" t="str">
        <f>IF(Table_People[[#This Row],[Surname]]="", Table_People[[#This Row],[Name]], Table_People[[#This Row],[Name]]&amp;", "&amp;Table_People[[#This Row],[Surname]])</f>
        <v>El, Greco</v>
      </c>
      <c r="S845" s="2" t="str">
        <f>IF(Table_People[[#This Row],[Surname]]="", Table_People[[#This Row],[Name]], Table_People[[#This Row],[Surname]]&amp;", "&amp;Table_People[[#This Row],[Name]])</f>
        <v>Greco, El</v>
      </c>
      <c r="T845" s="2" t="str">
        <f>IF(COUNTIFS(Table_People[Hash_ID],Table_People[[#This Row],[Hash_ID]])&gt;1,"Y","N")</f>
        <v>N</v>
      </c>
      <c r="U845" s="2"/>
    </row>
    <row r="846" spans="1:21" ht="29" x14ac:dyDescent="0.35">
      <c r="A846" s="2" t="str">
        <f>"P-" &amp; UPPER(TRIM(Table_People[[#This Row],[Surname]])) &amp; "|" &amp; UPPER(TRIM(Table_People[[#This Row],[Name]]))</f>
        <v>P-GREENE|STANLEY</v>
      </c>
      <c r="B846" s="2" t="s">
        <v>1292</v>
      </c>
      <c r="C846" s="2" t="s">
        <v>20748</v>
      </c>
      <c r="D846" s="2"/>
      <c r="E846" s="2" t="s">
        <v>21241</v>
      </c>
      <c r="F846" s="2" t="s">
        <v>10</v>
      </c>
      <c r="G846" s="2" t="s">
        <v>63</v>
      </c>
      <c r="H846" s="2">
        <v>14</v>
      </c>
      <c r="I846" s="2" t="s">
        <v>21466</v>
      </c>
      <c r="J846" s="2">
        <v>1949</v>
      </c>
      <c r="K846" s="2"/>
      <c r="L846" s="2"/>
      <c r="M846" s="2">
        <v>19</v>
      </c>
      <c r="N846" s="2" t="s">
        <v>954</v>
      </c>
      <c r="O846" s="2">
        <v>2017</v>
      </c>
      <c r="P846" s="2"/>
      <c r="Q846" s="2"/>
      <c r="R846" s="2" t="str">
        <f>IF(Table_People[[#This Row],[Surname]]="", Table_People[[#This Row],[Name]], Table_People[[#This Row],[Name]]&amp;", "&amp;Table_People[[#This Row],[Surname]])</f>
        <v>Stanley, Greene</v>
      </c>
      <c r="S846" s="2" t="str">
        <f>IF(Table_People[[#This Row],[Surname]]="", Table_People[[#This Row],[Name]], Table_People[[#This Row],[Surname]]&amp;", "&amp;Table_People[[#This Row],[Name]])</f>
        <v>Greene, Stanley</v>
      </c>
      <c r="T846" s="2" t="str">
        <f>IF(COUNTIFS(Table_People[Hash_ID],Table_People[[#This Row],[Hash_ID]])&gt;1,"Y","N")</f>
        <v>N</v>
      </c>
      <c r="U846" s="2"/>
    </row>
    <row r="847" spans="1:21" x14ac:dyDescent="0.35">
      <c r="A847" s="2" t="str">
        <f>"P-" &amp; UPPER(TRIM(Table_People[[#This Row],[Surname]])) &amp; "|" &amp; UPPER(TRIM(Table_People[[#This Row],[Name]]))</f>
        <v>P-GREINER|OTTO</v>
      </c>
      <c r="B847" s="2" t="s">
        <v>1706</v>
      </c>
      <c r="C847" s="2" t="s">
        <v>1707</v>
      </c>
      <c r="D847" s="2"/>
      <c r="E847" s="2" t="s">
        <v>1452</v>
      </c>
      <c r="F847" s="2" t="s">
        <v>10</v>
      </c>
      <c r="G847" s="2" t="s">
        <v>38</v>
      </c>
      <c r="H847" s="2"/>
      <c r="I847" s="2"/>
      <c r="J847" s="2"/>
      <c r="K847" s="2"/>
      <c r="L847" s="2"/>
      <c r="M847" s="2"/>
      <c r="N847" s="2"/>
      <c r="O847" s="2"/>
      <c r="P847" s="2"/>
      <c r="Q847" s="2"/>
      <c r="R847" s="2" t="str">
        <f>IF(Table_People[[#This Row],[Surname]]="", Table_People[[#This Row],[Name]], Table_People[[#This Row],[Name]]&amp;", "&amp;Table_People[[#This Row],[Surname]])</f>
        <v>Otto, Greiner</v>
      </c>
      <c r="S847" s="2" t="str">
        <f>IF(Table_People[[#This Row],[Surname]]="", Table_People[[#This Row],[Name]], Table_People[[#This Row],[Surname]]&amp;", "&amp;Table_People[[#This Row],[Name]])</f>
        <v>Greiner, Otto</v>
      </c>
      <c r="T847" s="2" t="str">
        <f>IF(COUNTIFS(Table_People[Hash_ID],Table_People[[#This Row],[Hash_ID]])&gt;1,"Y","N")</f>
        <v>N</v>
      </c>
      <c r="U847" s="2"/>
    </row>
    <row r="848" spans="1:21" x14ac:dyDescent="0.35">
      <c r="A848" s="2" t="str">
        <f>"P-" &amp; UPPER(TRIM(Table_People[[#This Row],[Surname]])) &amp; "|" &amp; UPPER(TRIM(Table_People[[#This Row],[Name]]))</f>
        <v>P-GRIFFITHS|DAVID J.</v>
      </c>
      <c r="B848" s="2" t="s">
        <v>6027</v>
      </c>
      <c r="C848" s="2" t="s">
        <v>6028</v>
      </c>
      <c r="D848" s="2"/>
      <c r="E848" s="2" t="s">
        <v>10769</v>
      </c>
      <c r="F848" s="2" t="s">
        <v>10</v>
      </c>
      <c r="G848" s="2" t="s">
        <v>63</v>
      </c>
      <c r="H848" s="2"/>
      <c r="I848" s="2"/>
      <c r="J848" s="2"/>
      <c r="K848" s="2"/>
      <c r="L848" s="2"/>
      <c r="M848" s="2"/>
      <c r="N848" s="2"/>
      <c r="O848" s="2"/>
      <c r="P848" s="2"/>
      <c r="Q848" s="2"/>
      <c r="R848" s="2" t="str">
        <f>IF(Table_People[[#This Row],[Surname]]="", Table_People[[#This Row],[Name]], Table_People[[#This Row],[Name]]&amp;", "&amp;Table_People[[#This Row],[Surname]])</f>
        <v>David J., Griffiths</v>
      </c>
      <c r="S848" s="2" t="str">
        <f>IF(Table_People[[#This Row],[Surname]]="", Table_People[[#This Row],[Name]], Table_People[[#This Row],[Surname]]&amp;", "&amp;Table_People[[#This Row],[Name]])</f>
        <v>Griffiths, David J.</v>
      </c>
      <c r="T848" s="2" t="str">
        <f>IF(COUNTIFS(Table_People[Hash_ID],Table_People[[#This Row],[Hash_ID]])&gt;1,"Y","N")</f>
        <v>N</v>
      </c>
      <c r="U848" s="2"/>
    </row>
    <row r="849" spans="1:21" ht="29" x14ac:dyDescent="0.35">
      <c r="A849" s="2" t="str">
        <f>"P-" &amp; UPPER(TRIM(Table_People[[#This Row],[Surname]])) &amp; "|" &amp; UPPER(TRIM(Table_People[[#This Row],[Name]]))</f>
        <v>P-GRIFFITHS|PHILIP JONES</v>
      </c>
      <c r="B849" s="2" t="s">
        <v>20880</v>
      </c>
      <c r="C849" s="2" t="s">
        <v>6028</v>
      </c>
      <c r="D849" s="2"/>
      <c r="E849" s="2" t="s">
        <v>21241</v>
      </c>
      <c r="F849" s="2" t="s">
        <v>10</v>
      </c>
      <c r="G849" s="2" t="s">
        <v>3265</v>
      </c>
      <c r="H849" s="2">
        <v>18</v>
      </c>
      <c r="I849" s="2" t="s">
        <v>21466</v>
      </c>
      <c r="J849" s="2">
        <v>1936</v>
      </c>
      <c r="K849" s="2"/>
      <c r="L849" s="2"/>
      <c r="M849" s="2">
        <v>19</v>
      </c>
      <c r="N849" s="2" t="s">
        <v>21467</v>
      </c>
      <c r="O849" s="2">
        <v>2008</v>
      </c>
      <c r="P849" s="2"/>
      <c r="Q849" s="2"/>
      <c r="R849" s="2" t="str">
        <f>IF(Table_People[[#This Row],[Surname]]="", Table_People[[#This Row],[Name]], Table_People[[#This Row],[Name]]&amp;", "&amp;Table_People[[#This Row],[Surname]])</f>
        <v>Philip Jones, Griffiths</v>
      </c>
      <c r="S849" s="2" t="str">
        <f>IF(Table_People[[#This Row],[Surname]]="", Table_People[[#This Row],[Name]], Table_People[[#This Row],[Surname]]&amp;", "&amp;Table_People[[#This Row],[Name]])</f>
        <v>Griffiths, Philip Jones</v>
      </c>
      <c r="T849" s="2" t="str">
        <f>IF(COUNTIFS(Table_People[Hash_ID],Table_People[[#This Row],[Hash_ID]])&gt;1,"Y","N")</f>
        <v>N</v>
      </c>
      <c r="U849" s="2"/>
    </row>
    <row r="850" spans="1:21" x14ac:dyDescent="0.35">
      <c r="A850" s="2" t="str">
        <f>"P-" &amp; UPPER(TRIM(Table_People[[#This Row],[Surname]])) &amp; "|" &amp; UPPER(TRIM(Table_People[[#This Row],[Name]]))</f>
        <v>P-|GRIMM BROTHERS</v>
      </c>
      <c r="B850" s="2" t="s">
        <v>6599</v>
      </c>
      <c r="C850" s="2"/>
      <c r="D850" s="2" t="s">
        <v>10685</v>
      </c>
      <c r="E850" s="2" t="s">
        <v>10686</v>
      </c>
      <c r="F850" s="2" t="s">
        <v>10</v>
      </c>
      <c r="G850" s="2" t="s">
        <v>38</v>
      </c>
      <c r="H850" s="2"/>
      <c r="I850" s="2"/>
      <c r="J850" s="2"/>
      <c r="K850" s="2"/>
      <c r="L850" s="2"/>
      <c r="M850" s="2"/>
      <c r="N850" s="2"/>
      <c r="O850" s="2"/>
      <c r="P850" s="2"/>
      <c r="Q850" s="2"/>
      <c r="R850" s="2" t="str">
        <f>IF(Table_People[[#This Row],[Surname]]="", Table_People[[#This Row],[Name]], Table_People[[#This Row],[Name]]&amp;", "&amp;Table_People[[#This Row],[Surname]])</f>
        <v>Grimm Brothers</v>
      </c>
      <c r="S850" s="2" t="str">
        <f>IF(Table_People[[#This Row],[Surname]]="", Table_People[[#This Row],[Name]], Table_People[[#This Row],[Surname]]&amp;", "&amp;Table_People[[#This Row],[Name]])</f>
        <v>Grimm Brothers</v>
      </c>
      <c r="T850" s="2" t="str">
        <f>IF(COUNTIFS(Table_People[Hash_ID],Table_People[[#This Row],[Hash_ID]])&gt;1,"Y","N")</f>
        <v>N</v>
      </c>
      <c r="U850" s="2"/>
    </row>
    <row r="851" spans="1:21" ht="29" x14ac:dyDescent="0.35">
      <c r="A851" s="2" t="str">
        <f>"P-" &amp; UPPER(TRIM(Table_People[[#This Row],[Surname]])) &amp; "|" &amp; UPPER(TRIM(Table_People[[#This Row],[Name]]))</f>
        <v>P-GRIMMELSHAUSEN|HANS JAKOB CHRISTOFFEL VON</v>
      </c>
      <c r="B851" s="2" t="s">
        <v>20898</v>
      </c>
      <c r="C851" s="2" t="s">
        <v>20899</v>
      </c>
      <c r="D851" s="2"/>
      <c r="E851" s="2" t="s">
        <v>5485</v>
      </c>
      <c r="F851" s="2" t="s">
        <v>10</v>
      </c>
      <c r="G851" s="2" t="s">
        <v>38</v>
      </c>
      <c r="H851" s="2">
        <v>17</v>
      </c>
      <c r="I851" s="2" t="s">
        <v>21467</v>
      </c>
      <c r="J851" s="2" t="s">
        <v>21478</v>
      </c>
      <c r="K851" s="2"/>
      <c r="L851" s="2"/>
      <c r="M851" s="2">
        <v>17</v>
      </c>
      <c r="N851" s="2" t="s">
        <v>3024</v>
      </c>
      <c r="O851" s="2">
        <v>1676</v>
      </c>
      <c r="P851" s="2"/>
      <c r="Q851" s="2"/>
      <c r="R851" s="2" t="str">
        <f>IF(Table_People[[#This Row],[Surname]]="", Table_People[[#This Row],[Name]], Table_People[[#This Row],[Name]]&amp;", "&amp;Table_People[[#This Row],[Surname]])</f>
        <v>Hans Jakob Christoffel von, Grimmelshausen</v>
      </c>
      <c r="S851" s="2" t="str">
        <f>IF(Table_People[[#This Row],[Surname]]="", Table_People[[#This Row],[Name]], Table_People[[#This Row],[Surname]]&amp;", "&amp;Table_People[[#This Row],[Name]])</f>
        <v>Grimmelshausen, Hans Jakob Christoffel von</v>
      </c>
      <c r="T851" s="2" t="str">
        <f>IF(COUNTIFS(Table_People[Hash_ID],Table_People[[#This Row],[Hash_ID]])&gt;1,"Y","N")</f>
        <v>N</v>
      </c>
      <c r="U851" s="2"/>
    </row>
    <row r="852" spans="1:21" x14ac:dyDescent="0.35">
      <c r="A852" s="2" t="str">
        <f>"P-" &amp; UPPER(TRIM(Table_People[[#This Row],[Surname]])) &amp; "|" &amp; UPPER(TRIM(Table_People[[#This Row],[Name]]))</f>
        <v>P-GRISEBACH|VALESKA</v>
      </c>
      <c r="B852" s="2" t="s">
        <v>1372</v>
      </c>
      <c r="C852" s="2" t="s">
        <v>1373</v>
      </c>
      <c r="D852" s="2"/>
      <c r="E852" s="2" t="s">
        <v>1053</v>
      </c>
      <c r="F852" s="2" t="s">
        <v>25</v>
      </c>
      <c r="G852" s="2" t="s">
        <v>38</v>
      </c>
      <c r="H852" s="2"/>
      <c r="I852" s="2"/>
      <c r="J852" s="2"/>
      <c r="K852" s="2"/>
      <c r="L852" s="2"/>
      <c r="M852" s="2"/>
      <c r="N852" s="2"/>
      <c r="O852" s="2"/>
      <c r="P852" s="2"/>
      <c r="Q852" s="2"/>
      <c r="R852" s="2" t="str">
        <f>IF(Table_People[[#This Row],[Surname]]="", Table_People[[#This Row],[Name]], Table_People[[#This Row],[Name]]&amp;", "&amp;Table_People[[#This Row],[Surname]])</f>
        <v>Valeska, Grisebach</v>
      </c>
      <c r="S852" s="2" t="str">
        <f>IF(Table_People[[#This Row],[Surname]]="", Table_People[[#This Row],[Name]], Table_People[[#This Row],[Surname]]&amp;", "&amp;Table_People[[#This Row],[Name]])</f>
        <v>Grisebach, Valeska</v>
      </c>
      <c r="T852" s="2" t="str">
        <f>IF(COUNTIFS(Table_People[Hash_ID],Table_People[[#This Row],[Hash_ID]])&gt;1,"Y","N")</f>
        <v>N</v>
      </c>
      <c r="U852" s="2"/>
    </row>
    <row r="853" spans="1:21" x14ac:dyDescent="0.35">
      <c r="A853" s="2" t="str">
        <f>"P-" &amp; UPPER(TRIM(Table_People[[#This Row],[Surname]])) &amp; "|" &amp; UPPER(TRIM(Table_People[[#This Row],[Name]]))</f>
        <v>P-GRISEY|GÉRARD</v>
      </c>
      <c r="B853" s="2" t="s">
        <v>1704</v>
      </c>
      <c r="C853" s="2" t="s">
        <v>12399</v>
      </c>
      <c r="D853" s="2" t="s">
        <v>12400</v>
      </c>
      <c r="E853" s="2" t="s">
        <v>12401</v>
      </c>
      <c r="F853" s="2" t="s">
        <v>10</v>
      </c>
      <c r="G853" s="2" t="s">
        <v>15</v>
      </c>
      <c r="H853" s="2"/>
      <c r="I853" s="2"/>
      <c r="J853" s="2"/>
      <c r="K853" s="2"/>
      <c r="L853" s="2"/>
      <c r="M853" s="2"/>
      <c r="N853" s="2"/>
      <c r="O853" s="2"/>
      <c r="P853" s="2"/>
      <c r="Q853" s="2"/>
      <c r="R853" s="2" t="str">
        <f>IF(Table_People[[#This Row],[Surname]]="", Table_People[[#This Row],[Name]], Table_People[[#This Row],[Name]]&amp;", "&amp;Table_People[[#This Row],[Surname]])</f>
        <v>Gérard, Grisey</v>
      </c>
      <c r="S853" s="2" t="str">
        <f>IF(Table_People[[#This Row],[Surname]]="", Table_People[[#This Row],[Name]], Table_People[[#This Row],[Surname]]&amp;", "&amp;Table_People[[#This Row],[Name]])</f>
        <v>Grisey, Gérard</v>
      </c>
      <c r="T853" s="2" t="str">
        <f>IF(COUNTIFS(Table_People[Hash_ID],Table_People[[#This Row],[Hash_ID]])&gt;1,"Y","N")</f>
        <v>N</v>
      </c>
      <c r="U853" s="2"/>
    </row>
    <row r="854" spans="1:21" x14ac:dyDescent="0.35">
      <c r="A854" s="2" t="str">
        <f>"P-" &amp; UPPER(TRIM(Table_People[[#This Row],[Surname]])) &amp; "|" &amp; UPPER(TRIM(Table_People[[#This Row],[Name]]))</f>
        <v>P-GROF|STANISLAV</v>
      </c>
      <c r="B854" s="2" t="s">
        <v>960</v>
      </c>
      <c r="C854" s="2" t="s">
        <v>961</v>
      </c>
      <c r="D854" s="2"/>
      <c r="E854" s="2" t="s">
        <v>962</v>
      </c>
      <c r="F854" s="2" t="s">
        <v>10</v>
      </c>
      <c r="G854" s="2" t="s">
        <v>10903</v>
      </c>
      <c r="H854" s="2"/>
      <c r="I854" s="2"/>
      <c r="J854" s="2"/>
      <c r="K854" s="2"/>
      <c r="L854" s="2"/>
      <c r="M854" s="2"/>
      <c r="N854" s="2"/>
      <c r="O854" s="2"/>
      <c r="P854" s="2"/>
      <c r="Q854" s="2"/>
      <c r="R854" s="2" t="str">
        <f>IF(Table_People[[#This Row],[Surname]]="", Table_People[[#This Row],[Name]], Table_People[[#This Row],[Name]]&amp;", "&amp;Table_People[[#This Row],[Surname]])</f>
        <v>Stanislav, Grof</v>
      </c>
      <c r="S854" s="2" t="str">
        <f>IF(Table_People[[#This Row],[Surname]]="", Table_People[[#This Row],[Name]], Table_People[[#This Row],[Surname]]&amp;", "&amp;Table_People[[#This Row],[Name]])</f>
        <v>Grof, Stanislav</v>
      </c>
      <c r="T854" s="2" t="str">
        <f>IF(COUNTIFS(Table_People[Hash_ID],Table_People[[#This Row],[Hash_ID]])&gt;1,"Y","N")</f>
        <v>N</v>
      </c>
      <c r="U854" s="2"/>
    </row>
    <row r="855" spans="1:21" x14ac:dyDescent="0.35">
      <c r="A855" s="2" t="str">
        <f>"P-" &amp; UPPER(TRIM(Table_People[[#This Row],[Surname]])) &amp; "|" &amp; UPPER(TRIM(Table_People[[#This Row],[Name]]))</f>
        <v>P-GROSSMAN|VASILY</v>
      </c>
      <c r="B855" s="2" t="s">
        <v>448</v>
      </c>
      <c r="C855" s="2" t="s">
        <v>449</v>
      </c>
      <c r="D855" s="2"/>
      <c r="E855" s="2" t="s">
        <v>133</v>
      </c>
      <c r="F855" s="2" t="s">
        <v>10</v>
      </c>
      <c r="G855" s="2" t="s">
        <v>450</v>
      </c>
      <c r="H855" s="2"/>
      <c r="I855" s="2"/>
      <c r="J855" s="2"/>
      <c r="K855" s="2"/>
      <c r="L855" s="2"/>
      <c r="M855" s="2"/>
      <c r="N855" s="2"/>
      <c r="O855" s="2"/>
      <c r="P855" s="2"/>
      <c r="Q855" s="2"/>
      <c r="R855" s="2" t="str">
        <f>IF(Table_People[[#This Row],[Surname]]="", Table_People[[#This Row],[Name]], Table_People[[#This Row],[Name]]&amp;", "&amp;Table_People[[#This Row],[Surname]])</f>
        <v>Vasily, Grossman</v>
      </c>
      <c r="S855" s="2" t="str">
        <f>IF(Table_People[[#This Row],[Surname]]="", Table_People[[#This Row],[Name]], Table_People[[#This Row],[Surname]]&amp;", "&amp;Table_People[[#This Row],[Name]])</f>
        <v>Grossman, Vasily</v>
      </c>
      <c r="T855" s="2" t="str">
        <f>IF(COUNTIFS(Table_People[Hash_ID],Table_People[[#This Row],[Hash_ID]])&gt;1,"Y","N")</f>
        <v>N</v>
      </c>
      <c r="U855" s="2"/>
    </row>
    <row r="856" spans="1:21" x14ac:dyDescent="0.35">
      <c r="A856" s="2" t="str">
        <f>"P-" &amp; UPPER(TRIM(Table_People[[#This Row],[Surname]])) &amp; "|" &amp; UPPER(TRIM(Table_People[[#This Row],[Name]]))</f>
        <v>P-GRÜNEWALD|MATTHIAS</v>
      </c>
      <c r="B856" s="2" t="s">
        <v>5029</v>
      </c>
      <c r="C856" s="2" t="s">
        <v>5030</v>
      </c>
      <c r="D856" s="2" t="s">
        <v>5031</v>
      </c>
      <c r="E856" s="2" t="s">
        <v>1389</v>
      </c>
      <c r="F856" s="2" t="s">
        <v>10</v>
      </c>
      <c r="G856" s="2" t="s">
        <v>38</v>
      </c>
      <c r="H856" s="2"/>
      <c r="I856" s="2"/>
      <c r="J856" s="2"/>
      <c r="K856" s="2"/>
      <c r="L856" s="2"/>
      <c r="M856" s="2"/>
      <c r="N856" s="2"/>
      <c r="O856" s="2"/>
      <c r="P856" s="2"/>
      <c r="Q856" s="2"/>
      <c r="R856" s="2" t="str">
        <f>IF(Table_People[[#This Row],[Surname]]="", Table_People[[#This Row],[Name]], Table_People[[#This Row],[Name]]&amp;", "&amp;Table_People[[#This Row],[Surname]])</f>
        <v>Matthias, Grünewald</v>
      </c>
      <c r="S856" s="2" t="str">
        <f>IF(Table_People[[#This Row],[Surname]]="", Table_People[[#This Row],[Name]], Table_People[[#This Row],[Surname]]&amp;", "&amp;Table_People[[#This Row],[Name]])</f>
        <v>Grünewald, Matthias</v>
      </c>
      <c r="T856" s="2" t="str">
        <f>IF(COUNTIFS(Table_People[Hash_ID],Table_People[[#This Row],[Hash_ID]])&gt;1,"Y","N")</f>
        <v>N</v>
      </c>
      <c r="U856" s="2"/>
    </row>
    <row r="857" spans="1:21" x14ac:dyDescent="0.35">
      <c r="A857" s="2" t="str">
        <f>"P-" &amp; UPPER(TRIM(Table_People[[#This Row],[Surname]])) &amp; "|" &amp; UPPER(TRIM(Table_People[[#This Row],[Name]]))</f>
        <v>P-GUADAGNINO|LUCA</v>
      </c>
      <c r="B857" s="2" t="s">
        <v>1277</v>
      </c>
      <c r="C857" s="2" t="s">
        <v>1278</v>
      </c>
      <c r="D857" s="2"/>
      <c r="E857" s="2" t="s">
        <v>1235</v>
      </c>
      <c r="F857" s="2" t="s">
        <v>10</v>
      </c>
      <c r="G857" s="2" t="s">
        <v>87</v>
      </c>
      <c r="H857" s="2"/>
      <c r="I857" s="2"/>
      <c r="J857" s="2"/>
      <c r="K857" s="2"/>
      <c r="L857" s="2"/>
      <c r="M857" s="2"/>
      <c r="N857" s="2"/>
      <c r="O857" s="2"/>
      <c r="P857" s="2"/>
      <c r="Q857" s="2"/>
      <c r="R857" s="2" t="str">
        <f>IF(Table_People[[#This Row],[Surname]]="", Table_People[[#This Row],[Name]], Table_People[[#This Row],[Name]]&amp;", "&amp;Table_People[[#This Row],[Surname]])</f>
        <v>Luca, Guadagnino</v>
      </c>
      <c r="S857" s="2" t="str">
        <f>IF(Table_People[[#This Row],[Surname]]="", Table_People[[#This Row],[Name]], Table_People[[#This Row],[Surname]]&amp;", "&amp;Table_People[[#This Row],[Name]])</f>
        <v>Guadagnino, Luca</v>
      </c>
      <c r="T857" s="2" t="str">
        <f>IF(COUNTIFS(Table_People[Hash_ID],Table_People[[#This Row],[Hash_ID]])&gt;1,"Y","N")</f>
        <v>N</v>
      </c>
      <c r="U857" s="2"/>
    </row>
    <row r="858" spans="1:21" ht="43.5" x14ac:dyDescent="0.35">
      <c r="A858" s="2" t="str">
        <f>"P-" &amp; UPPER(TRIM(Table_People[[#This Row],[Surname]])) &amp; "|" &amp; UPPER(TRIM(Table_People[[#This Row],[Name]]))</f>
        <v>P-GUATTARI|FÉLIX</v>
      </c>
      <c r="B858" s="2" t="s">
        <v>820</v>
      </c>
      <c r="C858" s="2" t="s">
        <v>821</v>
      </c>
      <c r="D858" s="2" t="s">
        <v>21031</v>
      </c>
      <c r="E858" s="2" t="s">
        <v>21168</v>
      </c>
      <c r="F858" s="2" t="s">
        <v>10</v>
      </c>
      <c r="G858" s="2" t="s">
        <v>15</v>
      </c>
      <c r="H858" s="2">
        <v>30</v>
      </c>
      <c r="I858" s="2" t="s">
        <v>21467</v>
      </c>
      <c r="J858" s="2">
        <v>1930</v>
      </c>
      <c r="K858" s="2"/>
      <c r="L858" s="2"/>
      <c r="M858" s="2">
        <v>29</v>
      </c>
      <c r="N858" s="2" t="s">
        <v>3024</v>
      </c>
      <c r="O858" s="2">
        <v>1992</v>
      </c>
      <c r="P858" s="2"/>
      <c r="Q858" s="2"/>
      <c r="R858" s="2" t="str">
        <f>IF(Table_People[[#This Row],[Surname]]="", Table_People[[#This Row],[Name]], Table_People[[#This Row],[Name]]&amp;", "&amp;Table_People[[#This Row],[Surname]])</f>
        <v>Félix, Guattari</v>
      </c>
      <c r="S858" s="2" t="str">
        <f>IF(Table_People[[#This Row],[Surname]]="", Table_People[[#This Row],[Name]], Table_People[[#This Row],[Surname]]&amp;", "&amp;Table_People[[#This Row],[Name]])</f>
        <v>Guattari, Félix</v>
      </c>
      <c r="T858" s="2" t="str">
        <f>IF(COUNTIFS(Table_People[Hash_ID],Table_People[[#This Row],[Hash_ID]])&gt;1,"Y","N")</f>
        <v>N</v>
      </c>
      <c r="U858" s="2"/>
    </row>
    <row r="859" spans="1:21" x14ac:dyDescent="0.35">
      <c r="A859" s="2" t="str">
        <f>"P-" &amp; UPPER(TRIM(Table_People[[#This Row],[Surname]])) &amp; "|" &amp; UPPER(TRIM(Table_People[[#This Row],[Name]]))</f>
        <v>P-GUBAIDULINA|SOFIA</v>
      </c>
      <c r="B859" s="2" t="s">
        <v>12370</v>
      </c>
      <c r="C859" s="2" t="s">
        <v>12371</v>
      </c>
      <c r="D859" s="2" t="s">
        <v>12372</v>
      </c>
      <c r="E859" s="2" t="s">
        <v>12308</v>
      </c>
      <c r="F859" s="2" t="s">
        <v>25</v>
      </c>
      <c r="G859" s="2" t="s">
        <v>12373</v>
      </c>
      <c r="H859" s="2"/>
      <c r="I859" s="2"/>
      <c r="J859" s="2"/>
      <c r="K859" s="2"/>
      <c r="L859" s="2"/>
      <c r="M859" s="2"/>
      <c r="N859" s="2"/>
      <c r="O859" s="2"/>
      <c r="P859" s="2"/>
      <c r="Q859" s="2"/>
      <c r="R859" s="2" t="str">
        <f>IF(Table_People[[#This Row],[Surname]]="", Table_People[[#This Row],[Name]], Table_People[[#This Row],[Name]]&amp;", "&amp;Table_People[[#This Row],[Surname]])</f>
        <v>Sofia, Gubaidulina</v>
      </c>
      <c r="S859" s="2" t="str">
        <f>IF(Table_People[[#This Row],[Surname]]="", Table_People[[#This Row],[Name]], Table_People[[#This Row],[Surname]]&amp;", "&amp;Table_People[[#This Row],[Name]])</f>
        <v>Gubaidulina, Sofia</v>
      </c>
      <c r="T859" s="2" t="str">
        <f>IF(COUNTIFS(Table_People[Hash_ID],Table_People[[#This Row],[Hash_ID]])&gt;1,"Y","N")</f>
        <v>N</v>
      </c>
      <c r="U859" s="2"/>
    </row>
    <row r="860" spans="1:21" x14ac:dyDescent="0.35">
      <c r="A860" s="2" t="str">
        <f>"P-" &amp; UPPER(TRIM(Table_People[[#This Row],[Surname]])) &amp; "|" &amp; UPPER(TRIM(Table_People[[#This Row],[Name]]))</f>
        <v>P-GUÉNON|RENÉ</v>
      </c>
      <c r="B860" s="2" t="s">
        <v>390</v>
      </c>
      <c r="C860" s="2" t="s">
        <v>782</v>
      </c>
      <c r="D860" s="2"/>
      <c r="E860" s="2" t="s">
        <v>783</v>
      </c>
      <c r="F860" s="2" t="s">
        <v>10</v>
      </c>
      <c r="G860" s="2" t="s">
        <v>15</v>
      </c>
      <c r="H860" s="2"/>
      <c r="I860" s="2"/>
      <c r="J860" s="2"/>
      <c r="K860" s="2"/>
      <c r="L860" s="2"/>
      <c r="M860" s="2"/>
      <c r="N860" s="2"/>
      <c r="O860" s="2"/>
      <c r="P860" s="2"/>
      <c r="Q860" s="2"/>
      <c r="R860" s="2" t="str">
        <f>IF(Table_People[[#This Row],[Surname]]="", Table_People[[#This Row],[Name]], Table_People[[#This Row],[Name]]&amp;", "&amp;Table_People[[#This Row],[Surname]])</f>
        <v>René, Guénon</v>
      </c>
      <c r="S860" s="2" t="str">
        <f>IF(Table_People[[#This Row],[Surname]]="", Table_People[[#This Row],[Name]], Table_People[[#This Row],[Surname]]&amp;", "&amp;Table_People[[#This Row],[Name]])</f>
        <v>Guénon, René</v>
      </c>
      <c r="T860" s="2" t="str">
        <f>IF(COUNTIFS(Table_People[Hash_ID],Table_People[[#This Row],[Hash_ID]])&gt;1,"Y","N")</f>
        <v>N</v>
      </c>
      <c r="U860" s="2"/>
    </row>
    <row r="861" spans="1:21" x14ac:dyDescent="0.35">
      <c r="A861" s="2" t="str">
        <f>"P-" &amp; UPPER(TRIM(Table_People[[#This Row],[Surname]])) &amp; "|" &amp; UPPER(TRIM(Table_People[[#This Row],[Name]]))</f>
        <v>P-GUÉRIN|RAYMOND</v>
      </c>
      <c r="B861" s="2" t="s">
        <v>387</v>
      </c>
      <c r="C861" s="2" t="s">
        <v>20881</v>
      </c>
      <c r="D861" s="2"/>
      <c r="E861" s="2" t="s">
        <v>1838</v>
      </c>
      <c r="F861" s="2" t="s">
        <v>10</v>
      </c>
      <c r="G861" s="2" t="s">
        <v>15</v>
      </c>
      <c r="H861" s="2">
        <v>2</v>
      </c>
      <c r="I861" s="2" t="s">
        <v>3024</v>
      </c>
      <c r="J861" s="2">
        <v>1905</v>
      </c>
      <c r="K861" s="2"/>
      <c r="L861" s="2"/>
      <c r="M861" s="2">
        <v>12</v>
      </c>
      <c r="N861" s="2" t="s">
        <v>21469</v>
      </c>
      <c r="O861" s="2">
        <v>1955</v>
      </c>
      <c r="P861" s="2"/>
      <c r="Q861" s="2"/>
      <c r="R861" s="2" t="str">
        <f>IF(Table_People[[#This Row],[Surname]]="", Table_People[[#This Row],[Name]], Table_People[[#This Row],[Name]]&amp;", "&amp;Table_People[[#This Row],[Surname]])</f>
        <v>Raymond, Guérin</v>
      </c>
      <c r="S861" s="2" t="str">
        <f>IF(Table_People[[#This Row],[Surname]]="", Table_People[[#This Row],[Name]], Table_People[[#This Row],[Surname]]&amp;", "&amp;Table_People[[#This Row],[Name]])</f>
        <v>Guérin, Raymond</v>
      </c>
      <c r="T861" s="2" t="str">
        <f>IF(COUNTIFS(Table_People[Hash_ID],Table_People[[#This Row],[Hash_ID]])&gt;1,"Y","N")</f>
        <v>N</v>
      </c>
      <c r="U861" s="2"/>
    </row>
    <row r="862" spans="1:21" x14ac:dyDescent="0.35">
      <c r="A862" s="2" t="str">
        <f>"P-" &amp; UPPER(TRIM(Table_People[[#This Row],[Surname]])) &amp; "|" &amp; UPPER(TRIM(Table_People[[#This Row],[Name]]))</f>
        <v>P-GUERRERO|FRANCISCO</v>
      </c>
      <c r="B862" s="2" t="s">
        <v>1450</v>
      </c>
      <c r="C862" s="2" t="s">
        <v>12491</v>
      </c>
      <c r="D862" s="2" t="s">
        <v>12492</v>
      </c>
      <c r="E862" s="2" t="s">
        <v>12308</v>
      </c>
      <c r="F862" s="2" t="s">
        <v>10</v>
      </c>
      <c r="G862" s="2" t="s">
        <v>127</v>
      </c>
      <c r="H862" s="2"/>
      <c r="I862" s="2"/>
      <c r="J862" s="2"/>
      <c r="K862" s="2"/>
      <c r="L862" s="2"/>
      <c r="M862" s="2"/>
      <c r="N862" s="2"/>
      <c r="O862" s="2"/>
      <c r="P862" s="2"/>
      <c r="Q862" s="2"/>
      <c r="R862" s="2" t="str">
        <f>IF(Table_People[[#This Row],[Surname]]="", Table_People[[#This Row],[Name]], Table_People[[#This Row],[Name]]&amp;", "&amp;Table_People[[#This Row],[Surname]])</f>
        <v>Francisco, Guerrero</v>
      </c>
      <c r="S862" s="2" t="str">
        <f>IF(Table_People[[#This Row],[Surname]]="", Table_People[[#This Row],[Name]], Table_People[[#This Row],[Surname]]&amp;", "&amp;Table_People[[#This Row],[Name]])</f>
        <v>Guerrero, Francisco</v>
      </c>
      <c r="T862" s="2" t="str">
        <f>IF(COUNTIFS(Table_People[Hash_ID],Table_People[[#This Row],[Hash_ID]])&gt;1,"Y","N")</f>
        <v>N</v>
      </c>
      <c r="U862" s="2"/>
    </row>
    <row r="863" spans="1:21" x14ac:dyDescent="0.35">
      <c r="A863" s="2" t="str">
        <f>"P-" &amp; UPPER(TRIM(Table_People[[#This Row],[Surname]])) &amp; "|" &amp; UPPER(TRIM(Table_People[[#This Row],[Name]]))</f>
        <v>P-GUILLEM|SYLVIE</v>
      </c>
      <c r="B863" s="2" t="s">
        <v>12610</v>
      </c>
      <c r="C863" s="2" t="s">
        <v>12611</v>
      </c>
      <c r="D863" s="2" t="s">
        <v>12612</v>
      </c>
      <c r="E863" s="2" t="s">
        <v>12536</v>
      </c>
      <c r="F863" s="2" t="s">
        <v>25</v>
      </c>
      <c r="G863" s="2" t="s">
        <v>15</v>
      </c>
      <c r="H863" s="2"/>
      <c r="I863" s="2"/>
      <c r="J863" s="2"/>
      <c r="K863" s="2"/>
      <c r="L863" s="2"/>
      <c r="M863" s="2"/>
      <c r="N863" s="2"/>
      <c r="O863" s="2"/>
      <c r="P863" s="2"/>
      <c r="Q863" s="2"/>
      <c r="R863" s="2" t="str">
        <f>IF(Table_People[[#This Row],[Surname]]="", Table_People[[#This Row],[Name]], Table_People[[#This Row],[Name]]&amp;", "&amp;Table_People[[#This Row],[Surname]])</f>
        <v>Sylvie, Guillem</v>
      </c>
      <c r="S863" s="2" t="str">
        <f>IF(Table_People[[#This Row],[Surname]]="", Table_People[[#This Row],[Name]], Table_People[[#This Row],[Surname]]&amp;", "&amp;Table_People[[#This Row],[Name]])</f>
        <v>Guillem, Sylvie</v>
      </c>
      <c r="T863" s="2" t="str">
        <f>IF(COUNTIFS(Table_People[Hash_ID],Table_People[[#This Row],[Hash_ID]])&gt;1,"Y","N")</f>
        <v>N</v>
      </c>
      <c r="U863" s="2"/>
    </row>
    <row r="864" spans="1:21" x14ac:dyDescent="0.35">
      <c r="A864" s="2" t="str">
        <f>"P-" &amp; UPPER(TRIM(Table_People[[#This Row],[Surname]])) &amp; "|" &amp; UPPER(TRIM(Table_People[[#This Row],[Name]]))</f>
        <v>P-GUIMARÃES ROSA|JOÃO</v>
      </c>
      <c r="B864" s="2" t="s">
        <v>228</v>
      </c>
      <c r="C864" s="2" t="s">
        <v>229</v>
      </c>
      <c r="D864" s="2"/>
      <c r="E864" s="2" t="s">
        <v>62</v>
      </c>
      <c r="F864" s="2" t="s">
        <v>10</v>
      </c>
      <c r="G864" s="2" t="s">
        <v>79</v>
      </c>
      <c r="H864" s="2"/>
      <c r="I864" s="2"/>
      <c r="J864" s="2"/>
      <c r="K864" s="2"/>
      <c r="L864" s="2"/>
      <c r="M864" s="2"/>
      <c r="N864" s="2"/>
      <c r="O864" s="2"/>
      <c r="P864" s="2"/>
      <c r="Q864" s="2"/>
      <c r="R864" s="2" t="str">
        <f>IF(Table_People[[#This Row],[Surname]]="", Table_People[[#This Row],[Name]], Table_People[[#This Row],[Name]]&amp;", "&amp;Table_People[[#This Row],[Surname]])</f>
        <v>João, Guimarães Rosa</v>
      </c>
      <c r="S864" s="2" t="str">
        <f>IF(Table_People[[#This Row],[Surname]]="", Table_People[[#This Row],[Name]], Table_People[[#This Row],[Surname]]&amp;", "&amp;Table_People[[#This Row],[Name]])</f>
        <v>Guimarães Rosa, João</v>
      </c>
      <c r="T864" s="2" t="str">
        <f>IF(COUNTIFS(Table_People[Hash_ID],Table_People[[#This Row],[Hash_ID]])&gt;1,"Y","N")</f>
        <v>N</v>
      </c>
      <c r="U864" s="2"/>
    </row>
    <row r="865" spans="1:21" x14ac:dyDescent="0.35">
      <c r="A865" s="2" t="str">
        <f>"P-" &amp; UPPER(TRIM(Table_People[[#This Row],[Surname]])) &amp; "|" &amp; UPPER(TRIM(Table_People[[#This Row],[Name]]))</f>
        <v>P-GURDJIEFF|G.I.</v>
      </c>
      <c r="B865" s="2" t="s">
        <v>885</v>
      </c>
      <c r="C865" s="2" t="s">
        <v>886</v>
      </c>
      <c r="D865" s="2" t="s">
        <v>887</v>
      </c>
      <c r="E865" s="2" t="s">
        <v>888</v>
      </c>
      <c r="F865" s="2" t="s">
        <v>10</v>
      </c>
      <c r="G865" s="2" t="s">
        <v>10886</v>
      </c>
      <c r="H865" s="2"/>
      <c r="I865" s="2"/>
      <c r="J865" s="2"/>
      <c r="K865" s="2"/>
      <c r="L865" s="2"/>
      <c r="M865" s="2"/>
      <c r="N865" s="2"/>
      <c r="O865" s="2"/>
      <c r="P865" s="2"/>
      <c r="Q865" s="2"/>
      <c r="R865" s="2" t="str">
        <f>IF(Table_People[[#This Row],[Surname]]="", Table_People[[#This Row],[Name]], Table_People[[#This Row],[Name]]&amp;", "&amp;Table_People[[#This Row],[Surname]])</f>
        <v>G.I., Gurdjieff</v>
      </c>
      <c r="S865" s="2" t="str">
        <f>IF(Table_People[[#This Row],[Surname]]="", Table_People[[#This Row],[Name]], Table_People[[#This Row],[Surname]]&amp;", "&amp;Table_People[[#This Row],[Name]])</f>
        <v>Gurdjieff, G.I.</v>
      </c>
      <c r="T865" s="2" t="str">
        <f>IF(COUNTIFS(Table_People[Hash_ID],Table_People[[#This Row],[Hash_ID]])&gt;1,"Y","N")</f>
        <v>N</v>
      </c>
      <c r="U865" s="2"/>
    </row>
    <row r="866" spans="1:21" x14ac:dyDescent="0.35">
      <c r="A866" s="2" t="str">
        <f>"P-" &amp; UPPER(TRIM(Table_People[[#This Row],[Surname]])) &amp; "|" &amp; UPPER(TRIM(Table_People[[#This Row],[Name]]))</f>
        <v>P-GUSTAVSSON|MATILDA</v>
      </c>
      <c r="B866" s="2" t="s">
        <v>5710</v>
      </c>
      <c r="C866" s="2" t="s">
        <v>5800</v>
      </c>
      <c r="D866" s="2"/>
      <c r="E866" s="2" t="s">
        <v>10718</v>
      </c>
      <c r="F866" s="2" t="s">
        <v>25</v>
      </c>
      <c r="G866" s="2" t="s">
        <v>42</v>
      </c>
      <c r="H866" s="2"/>
      <c r="I866" s="2"/>
      <c r="J866" s="2"/>
      <c r="K866" s="2"/>
      <c r="L866" s="2"/>
      <c r="M866" s="2"/>
      <c r="N866" s="2"/>
      <c r="O866" s="2"/>
      <c r="P866" s="2"/>
      <c r="Q866" s="2"/>
      <c r="R866" s="2" t="str">
        <f>IF(Table_People[[#This Row],[Surname]]="", Table_People[[#This Row],[Name]], Table_People[[#This Row],[Name]]&amp;", "&amp;Table_People[[#This Row],[Surname]])</f>
        <v>Matilda, Gustavsson</v>
      </c>
      <c r="S866" s="2" t="str">
        <f>IF(Table_People[[#This Row],[Surname]]="", Table_People[[#This Row],[Name]], Table_People[[#This Row],[Surname]]&amp;", "&amp;Table_People[[#This Row],[Name]])</f>
        <v>Gustavsson, Matilda</v>
      </c>
      <c r="T866" s="2" t="str">
        <f>IF(COUNTIFS(Table_People[Hash_ID],Table_People[[#This Row],[Hash_ID]])&gt;1,"Y","N")</f>
        <v>N</v>
      </c>
      <c r="U866" s="2"/>
    </row>
    <row r="867" spans="1:21" x14ac:dyDescent="0.35">
      <c r="A867" s="2" t="str">
        <f>"P-" &amp; UPPER(TRIM(Table_People[[#This Row],[Surname]])) &amp; "|" &amp; UPPER(TRIM(Table_People[[#This Row],[Name]]))</f>
        <v>P-GUTIÉRREZ SOLANA|JOSÉ</v>
      </c>
      <c r="B867" s="2" t="s">
        <v>250</v>
      </c>
      <c r="C867" s="2" t="s">
        <v>1775</v>
      </c>
      <c r="D867" s="2"/>
      <c r="E867" s="2" t="s">
        <v>1389</v>
      </c>
      <c r="F867" s="2" t="s">
        <v>10</v>
      </c>
      <c r="G867" s="2" t="s">
        <v>127</v>
      </c>
      <c r="H867" s="2"/>
      <c r="I867" s="2"/>
      <c r="J867" s="2"/>
      <c r="K867" s="2"/>
      <c r="L867" s="2"/>
      <c r="M867" s="2"/>
      <c r="N867" s="2"/>
      <c r="O867" s="2"/>
      <c r="P867" s="2"/>
      <c r="Q867" s="2"/>
      <c r="R867" s="2" t="str">
        <f>IF(Table_People[[#This Row],[Surname]]="", Table_People[[#This Row],[Name]], Table_People[[#This Row],[Name]]&amp;", "&amp;Table_People[[#This Row],[Surname]])</f>
        <v>José, Gutiérrez Solana</v>
      </c>
      <c r="S867" s="2" t="str">
        <f>IF(Table_People[[#This Row],[Surname]]="", Table_People[[#This Row],[Name]], Table_People[[#This Row],[Surname]]&amp;", "&amp;Table_People[[#This Row],[Name]])</f>
        <v>Gutiérrez Solana, José</v>
      </c>
      <c r="T867" s="2" t="str">
        <f>IF(COUNTIFS(Table_People[Hash_ID],Table_People[[#This Row],[Hash_ID]])&gt;1,"Y","N")</f>
        <v>N</v>
      </c>
      <c r="U867" s="2"/>
    </row>
    <row r="868" spans="1:21" x14ac:dyDescent="0.35">
      <c r="A868" s="2" t="str">
        <f>"P-" &amp; UPPER(TRIM(Table_People[[#This Row],[Surname]])) &amp; "|" &amp; UPPER(TRIM(Table_People[[#This Row],[Name]]))</f>
        <v>P-GUYOTAT|PIERRE</v>
      </c>
      <c r="B868" s="2" t="s">
        <v>382</v>
      </c>
      <c r="C868" s="2" t="s">
        <v>5532</v>
      </c>
      <c r="D868" s="2"/>
      <c r="E868" s="2" t="s">
        <v>5485</v>
      </c>
      <c r="F868" s="2" t="s">
        <v>10</v>
      </c>
      <c r="G868" s="2" t="s">
        <v>15</v>
      </c>
      <c r="H868" s="2"/>
      <c r="I868" s="2"/>
      <c r="J868" s="2"/>
      <c r="K868" s="2"/>
      <c r="L868" s="2"/>
      <c r="M868" s="2"/>
      <c r="N868" s="2"/>
      <c r="O868" s="2"/>
      <c r="P868" s="2"/>
      <c r="Q868" s="2"/>
      <c r="R868" s="2" t="str">
        <f>IF(Table_People[[#This Row],[Surname]]="", Table_People[[#This Row],[Name]], Table_People[[#This Row],[Name]]&amp;", "&amp;Table_People[[#This Row],[Surname]])</f>
        <v>Pierre, Guyotat</v>
      </c>
      <c r="S868" s="2" t="str">
        <f>IF(Table_People[[#This Row],[Surname]]="", Table_People[[#This Row],[Name]], Table_People[[#This Row],[Surname]]&amp;", "&amp;Table_People[[#This Row],[Name]])</f>
        <v>Guyotat, Pierre</v>
      </c>
      <c r="T868" s="2" t="str">
        <f>IF(COUNTIFS(Table_People[Hash_ID],Table_People[[#This Row],[Hash_ID]])&gt;1,"Y","N")</f>
        <v>N</v>
      </c>
      <c r="U868" s="2"/>
    </row>
    <row r="869" spans="1:21" ht="29" x14ac:dyDescent="0.35">
      <c r="A869" s="2" t="str">
        <f>"P-" &amp; UPPER(TRIM(Table_People[[#This Row],[Surname]])) &amp; "|" &amp; UPPER(TRIM(Table_People[[#This Row],[Name]]))</f>
        <v>P-GYSIN|BRION</v>
      </c>
      <c r="B869" s="2" t="s">
        <v>20861</v>
      </c>
      <c r="C869" s="2" t="s">
        <v>20862</v>
      </c>
      <c r="D869" s="2"/>
      <c r="E869" s="2" t="s">
        <v>21344</v>
      </c>
      <c r="F869" s="2" t="s">
        <v>10</v>
      </c>
      <c r="G869" s="2" t="s">
        <v>21345</v>
      </c>
      <c r="H869" s="2">
        <v>19</v>
      </c>
      <c r="I869" s="2" t="s">
        <v>21471</v>
      </c>
      <c r="J869" s="2">
        <v>1916</v>
      </c>
      <c r="K869" s="2"/>
      <c r="L869" s="2"/>
      <c r="M869" s="2">
        <v>13</v>
      </c>
      <c r="N869" s="2" t="s">
        <v>21473</v>
      </c>
      <c r="O869" s="2">
        <v>1986</v>
      </c>
      <c r="P869" s="2"/>
      <c r="Q869" s="2"/>
      <c r="R869" s="2" t="str">
        <f>IF(Table_People[[#This Row],[Surname]]="", Table_People[[#This Row],[Name]], Table_People[[#This Row],[Name]]&amp;", "&amp;Table_People[[#This Row],[Surname]])</f>
        <v>Brion, Gysin</v>
      </c>
      <c r="S869" s="2" t="str">
        <f>IF(Table_People[[#This Row],[Surname]]="", Table_People[[#This Row],[Name]], Table_People[[#This Row],[Surname]]&amp;", "&amp;Table_People[[#This Row],[Name]])</f>
        <v>Gysin, Brion</v>
      </c>
      <c r="T869" s="2" t="str">
        <f>IF(COUNTIFS(Table_People[Hash_ID],Table_People[[#This Row],[Hash_ID]])&gt;1,"Y","N")</f>
        <v>N</v>
      </c>
      <c r="U869" s="2"/>
    </row>
    <row r="870" spans="1:21" x14ac:dyDescent="0.35">
      <c r="A870" s="2" t="str">
        <f>"P-" &amp; UPPER(TRIM(Table_People[[#This Row],[Surname]])) &amp; "|" &amp; UPPER(TRIM(Table_People[[#This Row],[Name]]))</f>
        <v>P-|H.D.</v>
      </c>
      <c r="B870" s="2" t="s">
        <v>6150</v>
      </c>
      <c r="C870" s="2"/>
      <c r="D870" s="2" t="s">
        <v>6151</v>
      </c>
      <c r="E870" s="2" t="s">
        <v>10790</v>
      </c>
      <c r="F870" s="2" t="s">
        <v>25</v>
      </c>
      <c r="G870" s="2" t="s">
        <v>63</v>
      </c>
      <c r="H870" s="2"/>
      <c r="I870" s="2"/>
      <c r="J870" s="2"/>
      <c r="K870" s="2"/>
      <c r="L870" s="2"/>
      <c r="M870" s="2"/>
      <c r="N870" s="2"/>
      <c r="O870" s="2"/>
      <c r="P870" s="2"/>
      <c r="Q870" s="2"/>
      <c r="R870" s="2" t="str">
        <f>IF(Table_People[[#This Row],[Surname]]="", Table_People[[#This Row],[Name]], Table_People[[#This Row],[Name]]&amp;", "&amp;Table_People[[#This Row],[Surname]])</f>
        <v>H.D.</v>
      </c>
      <c r="S870" s="2" t="str">
        <f>IF(Table_People[[#This Row],[Surname]]="", Table_People[[#This Row],[Name]], Table_People[[#This Row],[Surname]]&amp;", "&amp;Table_People[[#This Row],[Name]])</f>
        <v>H.D.</v>
      </c>
      <c r="T870" s="2" t="str">
        <f>IF(COUNTIFS(Table_People[Hash_ID],Table_People[[#This Row],[Hash_ID]])&gt;1,"Y","N")</f>
        <v>N</v>
      </c>
      <c r="U870" s="2"/>
    </row>
    <row r="871" spans="1:21" x14ac:dyDescent="0.35">
      <c r="A871" s="2" t="str">
        <f>"P-" &amp; UPPER(TRIM(Table_People[[#This Row],[Surname]])) &amp; "|" &amp; UPPER(TRIM(Table_People[[#This Row],[Name]]))</f>
        <v>P-HABER|MARK</v>
      </c>
      <c r="B871" s="2" t="s">
        <v>845</v>
      </c>
      <c r="C871" s="2" t="s">
        <v>6877</v>
      </c>
      <c r="D871" s="2"/>
      <c r="E871" s="2" t="s">
        <v>51</v>
      </c>
      <c r="F871" s="2" t="s">
        <v>10</v>
      </c>
      <c r="G871" s="2" t="s">
        <v>63</v>
      </c>
      <c r="H871" s="2"/>
      <c r="I871" s="2"/>
      <c r="J871" s="2"/>
      <c r="K871" s="2"/>
      <c r="L871" s="2"/>
      <c r="M871" s="2"/>
      <c r="N871" s="2"/>
      <c r="O871" s="2"/>
      <c r="P871" s="2"/>
      <c r="Q871" s="2"/>
      <c r="R871" s="2" t="str">
        <f>IF(Table_People[[#This Row],[Surname]]="", Table_People[[#This Row],[Name]], Table_People[[#This Row],[Name]]&amp;", "&amp;Table_People[[#This Row],[Surname]])</f>
        <v>Mark, Haber</v>
      </c>
      <c r="S871" s="2" t="str">
        <f>IF(Table_People[[#This Row],[Surname]]="", Table_People[[#This Row],[Name]], Table_People[[#This Row],[Surname]]&amp;", "&amp;Table_People[[#This Row],[Name]])</f>
        <v>Haber, Mark</v>
      </c>
      <c r="T871" s="2" t="str">
        <f>IF(COUNTIFS(Table_People[Hash_ID],Table_People[[#This Row],[Hash_ID]])&gt;1,"Y","N")</f>
        <v>N</v>
      </c>
      <c r="U871" s="2"/>
    </row>
    <row r="872" spans="1:21" x14ac:dyDescent="0.35">
      <c r="A872" s="2" t="str">
        <f>"P-" &amp; UPPER(TRIM(Table_People[[#This Row],[Surname]])) &amp; "|" &amp; UPPER(TRIM(Table_People[[#This Row],[Name]]))</f>
        <v>P-HABERMAS|JÜRGEN</v>
      </c>
      <c r="B872" s="2" t="s">
        <v>702</v>
      </c>
      <c r="C872" s="2" t="s">
        <v>703</v>
      </c>
      <c r="D872" s="2"/>
      <c r="E872" s="2" t="s">
        <v>684</v>
      </c>
      <c r="F872" s="2" t="s">
        <v>10</v>
      </c>
      <c r="G872" s="2" t="s">
        <v>38</v>
      </c>
      <c r="H872" s="2"/>
      <c r="I872" s="2"/>
      <c r="J872" s="2"/>
      <c r="K872" s="2"/>
      <c r="L872" s="2"/>
      <c r="M872" s="2"/>
      <c r="N872" s="2"/>
      <c r="O872" s="2"/>
      <c r="P872" s="2"/>
      <c r="Q872" s="2"/>
      <c r="R872" s="2" t="str">
        <f>IF(Table_People[[#This Row],[Surname]]="", Table_People[[#This Row],[Name]], Table_People[[#This Row],[Name]]&amp;", "&amp;Table_People[[#This Row],[Surname]])</f>
        <v>Jürgen, Habermas</v>
      </c>
      <c r="S872" s="2" t="str">
        <f>IF(Table_People[[#This Row],[Surname]]="", Table_People[[#This Row],[Name]], Table_People[[#This Row],[Surname]]&amp;", "&amp;Table_People[[#This Row],[Name]])</f>
        <v>Habermas, Jürgen</v>
      </c>
      <c r="T872" s="2" t="str">
        <f>IF(COUNTIFS(Table_People[Hash_ID],Table_People[[#This Row],[Hash_ID]])&gt;1,"Y","N")</f>
        <v>N</v>
      </c>
      <c r="U872" s="2"/>
    </row>
    <row r="873" spans="1:21" x14ac:dyDescent="0.35">
      <c r="A873" s="2" t="str">
        <f>"P-" &amp; UPPER(TRIM(Table_People[[#This Row],[Surname]])) &amp; "|" &amp; UPPER(TRIM(Table_People[[#This Row],[Name]]))</f>
        <v>P-HADID|ZAHA</v>
      </c>
      <c r="B873" s="2" t="s">
        <v>1570</v>
      </c>
      <c r="C873" s="2" t="s">
        <v>1571</v>
      </c>
      <c r="D873" s="2" t="s">
        <v>12064</v>
      </c>
      <c r="E873" s="2" t="s">
        <v>12065</v>
      </c>
      <c r="F873" s="2" t="s">
        <v>25</v>
      </c>
      <c r="G873" s="2" t="s">
        <v>10940</v>
      </c>
      <c r="H873" s="2"/>
      <c r="I873" s="2"/>
      <c r="J873" s="2"/>
      <c r="K873" s="2"/>
      <c r="L873" s="2"/>
      <c r="M873" s="2"/>
      <c r="N873" s="2"/>
      <c r="O873" s="2"/>
      <c r="P873" s="2"/>
      <c r="Q873" s="2"/>
      <c r="R873" s="2" t="str">
        <f>IF(Table_People[[#This Row],[Surname]]="", Table_People[[#This Row],[Name]], Table_People[[#This Row],[Name]]&amp;", "&amp;Table_People[[#This Row],[Surname]])</f>
        <v>Zaha, Hadid</v>
      </c>
      <c r="S873" s="2" t="str">
        <f>IF(Table_People[[#This Row],[Surname]]="", Table_People[[#This Row],[Name]], Table_People[[#This Row],[Surname]]&amp;", "&amp;Table_People[[#This Row],[Name]])</f>
        <v>Hadid, Zaha</v>
      </c>
      <c r="T873" s="2" t="str">
        <f>IF(COUNTIFS(Table_People[Hash_ID],Table_People[[#This Row],[Hash_ID]])&gt;1,"Y","N")</f>
        <v>N</v>
      </c>
      <c r="U873" s="2"/>
    </row>
    <row r="874" spans="1:21" x14ac:dyDescent="0.35">
      <c r="A874" s="2" t="str">
        <f>"P-" &amp; UPPER(TRIM(Table_People[[#This Row],[Surname]])) &amp; "|" &amp; UPPER(TRIM(Table_People[[#This Row],[Name]]))</f>
        <v>P-HADOT|PIERRE</v>
      </c>
      <c r="B874" s="2" t="s">
        <v>382</v>
      </c>
      <c r="C874" s="2" t="s">
        <v>10544</v>
      </c>
      <c r="D874" s="2"/>
      <c r="E874" s="2" t="s">
        <v>646</v>
      </c>
      <c r="F874" s="2" t="s">
        <v>10</v>
      </c>
      <c r="G874" s="2" t="s">
        <v>15</v>
      </c>
      <c r="H874" s="2"/>
      <c r="I874" s="2"/>
      <c r="J874" s="2"/>
      <c r="K874" s="2"/>
      <c r="L874" s="2"/>
      <c r="M874" s="2"/>
      <c r="N874" s="2"/>
      <c r="O874" s="2"/>
      <c r="P874" s="2"/>
      <c r="Q874" s="2"/>
      <c r="R874" s="2" t="str">
        <f>IF(Table_People[[#This Row],[Surname]]="", Table_People[[#This Row],[Name]], Table_People[[#This Row],[Name]]&amp;", "&amp;Table_People[[#This Row],[Surname]])</f>
        <v>Pierre, Hadot</v>
      </c>
      <c r="S874" s="2" t="str">
        <f>IF(Table_People[[#This Row],[Surname]]="", Table_People[[#This Row],[Name]], Table_People[[#This Row],[Surname]]&amp;", "&amp;Table_People[[#This Row],[Name]])</f>
        <v>Hadot, Pierre</v>
      </c>
      <c r="T874" s="2" t="str">
        <f>IF(COUNTIFS(Table_People[Hash_ID],Table_People[[#This Row],[Hash_ID]])&gt;1,"Y","N")</f>
        <v>N</v>
      </c>
      <c r="U874" s="2"/>
    </row>
    <row r="875" spans="1:21" x14ac:dyDescent="0.35">
      <c r="A875" s="2" t="str">
        <f>"P-" &amp; UPPER(TRIM(Table_People[[#This Row],[Surname]])) &amp; "|" &amp; UPPER(TRIM(Table_People[[#This Row],[Name]]))</f>
        <v>P-HAGEN|RAINER</v>
      </c>
      <c r="B875" s="2" t="s">
        <v>12647</v>
      </c>
      <c r="C875" s="2" t="s">
        <v>20648</v>
      </c>
      <c r="D875" s="2"/>
      <c r="E875" s="2" t="s">
        <v>21222</v>
      </c>
      <c r="F875" s="2" t="s">
        <v>10</v>
      </c>
      <c r="G875" s="2" t="s">
        <v>38</v>
      </c>
      <c r="H875" s="2"/>
      <c r="I875" s="2"/>
      <c r="J875" s="2">
        <v>1928</v>
      </c>
      <c r="K875" s="2"/>
      <c r="L875" s="2"/>
      <c r="M875" s="2"/>
      <c r="N875" s="2"/>
      <c r="O875" s="2">
        <v>1990</v>
      </c>
      <c r="P875" s="2"/>
      <c r="Q875" s="2"/>
      <c r="R875" s="2" t="str">
        <f>IF(Table_People[[#This Row],[Surname]]="", Table_People[[#This Row],[Name]], Table_People[[#This Row],[Name]]&amp;", "&amp;Table_People[[#This Row],[Surname]])</f>
        <v>Rainer, Hagen</v>
      </c>
      <c r="S875" s="2" t="str">
        <f>IF(Table_People[[#This Row],[Surname]]="", Table_People[[#This Row],[Name]], Table_People[[#This Row],[Surname]]&amp;", "&amp;Table_People[[#This Row],[Name]])</f>
        <v>Hagen, Rainer</v>
      </c>
      <c r="T875" s="2" t="str">
        <f>IF(COUNTIFS(Table_People[Hash_ID],Table_People[[#This Row],[Hash_ID]])&gt;1,"Y","N")</f>
        <v>N</v>
      </c>
      <c r="U875" s="2"/>
    </row>
    <row r="876" spans="1:21" x14ac:dyDescent="0.35">
      <c r="A876" s="2" t="str">
        <f>"P-" &amp; UPPER(TRIM(Table_People[[#This Row],[Surname]])) &amp; "|" &amp; UPPER(TRIM(Table_People[[#This Row],[Name]]))</f>
        <v>P-HAGEN|ROSE-MARIE</v>
      </c>
      <c r="B876" s="2" t="s">
        <v>20649</v>
      </c>
      <c r="C876" s="2" t="s">
        <v>20648</v>
      </c>
      <c r="D876" s="2"/>
      <c r="E876" s="2" t="s">
        <v>21222</v>
      </c>
      <c r="F876" s="2" t="s">
        <v>25</v>
      </c>
      <c r="G876" s="2" t="s">
        <v>38</v>
      </c>
      <c r="H876" s="2"/>
      <c r="I876" s="2"/>
      <c r="J876" s="2">
        <v>1928</v>
      </c>
      <c r="K876" s="2"/>
      <c r="L876" s="2"/>
      <c r="M876" s="2"/>
      <c r="N876" s="2"/>
      <c r="O876" s="2">
        <v>2000</v>
      </c>
      <c r="P876" s="2"/>
      <c r="Q876" s="2"/>
      <c r="R876" s="2" t="str">
        <f>IF(Table_People[[#This Row],[Surname]]="", Table_People[[#This Row],[Name]], Table_People[[#This Row],[Name]]&amp;", "&amp;Table_People[[#This Row],[Surname]])</f>
        <v>Rose-Marie, Hagen</v>
      </c>
      <c r="S876" s="2" t="str">
        <f>IF(Table_People[[#This Row],[Surname]]="", Table_People[[#This Row],[Name]], Table_People[[#This Row],[Surname]]&amp;", "&amp;Table_People[[#This Row],[Name]])</f>
        <v>Hagen, Rose-Marie</v>
      </c>
      <c r="T876" s="2" t="str">
        <f>IF(COUNTIFS(Table_People[Hash_ID],Table_People[[#This Row],[Hash_ID]])&gt;1,"Y","N")</f>
        <v>N</v>
      </c>
      <c r="U876" s="2"/>
    </row>
    <row r="877" spans="1:21" x14ac:dyDescent="0.35">
      <c r="A877" s="2" t="str">
        <f>"P-" &amp; UPPER(TRIM(Table_People[[#This Row],[Surname]])) &amp; "|" &amp; UPPER(TRIM(Table_People[[#This Row],[Name]]))</f>
        <v>P-HAGY|JESSICA</v>
      </c>
      <c r="B877" s="2" t="s">
        <v>8370</v>
      </c>
      <c r="C877" s="2" t="s">
        <v>8371</v>
      </c>
      <c r="D877" s="2"/>
      <c r="E877" s="2" t="s">
        <v>10806</v>
      </c>
      <c r="F877" s="2" t="s">
        <v>25</v>
      </c>
      <c r="G877" s="2" t="s">
        <v>63</v>
      </c>
      <c r="H877" s="2"/>
      <c r="I877" s="2"/>
      <c r="J877" s="2"/>
      <c r="K877" s="2"/>
      <c r="L877" s="2"/>
      <c r="M877" s="2"/>
      <c r="N877" s="2"/>
      <c r="O877" s="2"/>
      <c r="P877" s="2"/>
      <c r="Q877" s="2"/>
      <c r="R877" s="2" t="str">
        <f>IF(Table_People[[#This Row],[Surname]]="", Table_People[[#This Row],[Name]], Table_People[[#This Row],[Name]]&amp;", "&amp;Table_People[[#This Row],[Surname]])</f>
        <v>Jessica, Hagy</v>
      </c>
      <c r="S877" s="2" t="str">
        <f>IF(Table_People[[#This Row],[Surname]]="", Table_People[[#This Row],[Name]], Table_People[[#This Row],[Surname]]&amp;", "&amp;Table_People[[#This Row],[Name]])</f>
        <v>Hagy, Jessica</v>
      </c>
      <c r="T877" s="2" t="str">
        <f>IF(COUNTIFS(Table_People[Hash_ID],Table_People[[#This Row],[Hash_ID]])&gt;1,"Y","N")</f>
        <v>N</v>
      </c>
      <c r="U877" s="2"/>
    </row>
    <row r="878" spans="1:21" ht="29" x14ac:dyDescent="0.35">
      <c r="A878" s="2" t="str">
        <f>"P-" &amp; UPPER(TRIM(Table_People[[#This Row],[Surname]])) &amp; "|" &amp; UPPER(TRIM(Table_People[[#This Row],[Name]]))</f>
        <v>P-HALDEMAN|JOE</v>
      </c>
      <c r="B878" s="2" t="s">
        <v>8140</v>
      </c>
      <c r="C878" s="2" t="s">
        <v>8141</v>
      </c>
      <c r="D878" s="2"/>
      <c r="E878" s="2" t="s">
        <v>10808</v>
      </c>
      <c r="F878" s="2" t="s">
        <v>10</v>
      </c>
      <c r="G878" s="2" t="s">
        <v>63</v>
      </c>
      <c r="H878" s="2"/>
      <c r="I878" s="2"/>
      <c r="J878" s="2"/>
      <c r="K878" s="2"/>
      <c r="L878" s="2"/>
      <c r="M878" s="2"/>
      <c r="N878" s="2"/>
      <c r="O878" s="2"/>
      <c r="P878" s="2"/>
      <c r="Q878" s="2"/>
      <c r="R878" s="2" t="str">
        <f>IF(Table_People[[#This Row],[Surname]]="", Table_People[[#This Row],[Name]], Table_People[[#This Row],[Name]]&amp;", "&amp;Table_People[[#This Row],[Surname]])</f>
        <v>Joe, Haldeman</v>
      </c>
      <c r="S878" s="2" t="str">
        <f>IF(Table_People[[#This Row],[Surname]]="", Table_People[[#This Row],[Name]], Table_People[[#This Row],[Surname]]&amp;", "&amp;Table_People[[#This Row],[Name]])</f>
        <v>Haldeman, Joe</v>
      </c>
      <c r="T878" s="2" t="str">
        <f>IF(COUNTIFS(Table_People[Hash_ID],Table_People[[#This Row],[Hash_ID]])&gt;1,"Y","N")</f>
        <v>N</v>
      </c>
      <c r="U878" s="2"/>
    </row>
    <row r="879" spans="1:21" x14ac:dyDescent="0.35">
      <c r="A879" s="2" t="str">
        <f>"P-" &amp; UPPER(TRIM(Table_People[[#This Row],[Surname]])) &amp; "|" &amp; UPPER(TRIM(Table_People[[#This Row],[Name]]))</f>
        <v>P-HALL|MANLY P.</v>
      </c>
      <c r="B879" s="2" t="s">
        <v>914</v>
      </c>
      <c r="C879" s="2" t="s">
        <v>915</v>
      </c>
      <c r="D879" s="2"/>
      <c r="E879" s="2" t="s">
        <v>916</v>
      </c>
      <c r="F879" s="2" t="s">
        <v>10</v>
      </c>
      <c r="G879" s="2" t="s">
        <v>10901</v>
      </c>
      <c r="H879" s="2"/>
      <c r="I879" s="2"/>
      <c r="J879" s="2"/>
      <c r="K879" s="2"/>
      <c r="L879" s="2"/>
      <c r="M879" s="2"/>
      <c r="N879" s="2"/>
      <c r="O879" s="2"/>
      <c r="P879" s="2"/>
      <c r="Q879" s="2"/>
      <c r="R879" s="2" t="str">
        <f>IF(Table_People[[#This Row],[Surname]]="", Table_People[[#This Row],[Name]], Table_People[[#This Row],[Name]]&amp;", "&amp;Table_People[[#This Row],[Surname]])</f>
        <v>Manly P., Hall</v>
      </c>
      <c r="S879" s="2" t="str">
        <f>IF(Table_People[[#This Row],[Surname]]="", Table_People[[#This Row],[Name]], Table_People[[#This Row],[Surname]]&amp;", "&amp;Table_People[[#This Row],[Name]])</f>
        <v>Hall, Manly P.</v>
      </c>
      <c r="T879" s="2" t="str">
        <f>IF(COUNTIFS(Table_People[Hash_ID],Table_People[[#This Row],[Hash_ID]])&gt;1,"Y","N")</f>
        <v>N</v>
      </c>
      <c r="U879" s="2"/>
    </row>
    <row r="880" spans="1:21" x14ac:dyDescent="0.35">
      <c r="A880" s="2" t="str">
        <f>"P-" &amp; UPPER(TRIM(Table_People[[#This Row],[Surname]])) &amp; "|" &amp; UPPER(TRIM(Table_People[[#This Row],[Name]]))</f>
        <v>P-HALL|STEVEN</v>
      </c>
      <c r="B880" s="2" t="s">
        <v>2433</v>
      </c>
      <c r="C880" s="2" t="s">
        <v>915</v>
      </c>
      <c r="D880" s="2"/>
      <c r="E880" s="2" t="s">
        <v>10849</v>
      </c>
      <c r="F880" s="2" t="s">
        <v>10</v>
      </c>
      <c r="G880" s="2" t="s">
        <v>91</v>
      </c>
      <c r="H880" s="2"/>
      <c r="I880" s="2"/>
      <c r="J880" s="2">
        <v>1975</v>
      </c>
      <c r="K880" s="2"/>
      <c r="L880" s="2"/>
      <c r="M880" s="2"/>
      <c r="N880" s="2"/>
      <c r="O880" s="2"/>
      <c r="P880" s="2"/>
      <c r="Q880" s="2"/>
      <c r="R880" s="2" t="str">
        <f>IF(Table_People[[#This Row],[Surname]]="", Table_People[[#This Row],[Name]], Table_People[[#This Row],[Name]]&amp;", "&amp;Table_People[[#This Row],[Surname]])</f>
        <v>Steven, Hall</v>
      </c>
      <c r="S880" s="2" t="str">
        <f>IF(Table_People[[#This Row],[Surname]]="", Table_People[[#This Row],[Name]], Table_People[[#This Row],[Surname]]&amp;", "&amp;Table_People[[#This Row],[Name]])</f>
        <v>Hall, Steven</v>
      </c>
      <c r="T880" s="2" t="str">
        <f>IF(COUNTIFS(Table_People[Hash_ID],Table_People[[#This Row],[Hash_ID]])&gt;1,"Y","N")</f>
        <v>N</v>
      </c>
      <c r="U880" s="2"/>
    </row>
    <row r="881" spans="1:21" x14ac:dyDescent="0.35">
      <c r="A881" s="2" t="str">
        <f>"P-" &amp; UPPER(TRIM(Table_People[[#This Row],[Surname]])) &amp; "|" &amp; UPPER(TRIM(Table_People[[#This Row],[Name]]))</f>
        <v>P-HAMILTON|PATRICK</v>
      </c>
      <c r="B881" s="2" t="s">
        <v>368</v>
      </c>
      <c r="C881" s="2" t="s">
        <v>8243</v>
      </c>
      <c r="D881" s="2"/>
      <c r="E881" s="2" t="s">
        <v>18</v>
      </c>
      <c r="F881" s="2" t="s">
        <v>10</v>
      </c>
      <c r="G881" s="2" t="s">
        <v>91</v>
      </c>
      <c r="H881" s="2"/>
      <c r="I881" s="2"/>
      <c r="J881" s="2"/>
      <c r="K881" s="2"/>
      <c r="L881" s="2"/>
      <c r="M881" s="2"/>
      <c r="N881" s="2"/>
      <c r="O881" s="2"/>
      <c r="P881" s="2"/>
      <c r="Q881" s="2"/>
      <c r="R881" s="2" t="str">
        <f>IF(Table_People[[#This Row],[Surname]]="", Table_People[[#This Row],[Name]], Table_People[[#This Row],[Name]]&amp;", "&amp;Table_People[[#This Row],[Surname]])</f>
        <v>Patrick, Hamilton</v>
      </c>
      <c r="S881" s="2" t="str">
        <f>IF(Table_People[[#This Row],[Surname]]="", Table_People[[#This Row],[Name]], Table_People[[#This Row],[Surname]]&amp;", "&amp;Table_People[[#This Row],[Name]])</f>
        <v>Hamilton, Patrick</v>
      </c>
      <c r="T881" s="2" t="str">
        <f>IF(COUNTIFS(Table_People[Hash_ID],Table_People[[#This Row],[Hash_ID]])&gt;1,"Y","N")</f>
        <v>N</v>
      </c>
      <c r="U881" s="2"/>
    </row>
    <row r="882" spans="1:21" x14ac:dyDescent="0.35">
      <c r="A882" s="2" t="str">
        <f>"P-" &amp; UPPER(TRIM(Table_People[[#This Row],[Surname]])) &amp; "|" &amp; UPPER(TRIM(Table_People[[#This Row],[Name]]))</f>
        <v>P-HAMSUN|KNUT</v>
      </c>
      <c r="B882" s="2" t="s">
        <v>1336</v>
      </c>
      <c r="C882" s="2" t="s">
        <v>1337</v>
      </c>
      <c r="D882" s="2"/>
      <c r="E882" s="2" t="s">
        <v>51</v>
      </c>
      <c r="F882" s="2" t="s">
        <v>10</v>
      </c>
      <c r="G882" s="2" t="s">
        <v>549</v>
      </c>
      <c r="H882" s="2"/>
      <c r="I882" s="2"/>
      <c r="J882" s="2"/>
      <c r="K882" s="2"/>
      <c r="L882" s="2"/>
      <c r="M882" s="2"/>
      <c r="N882" s="2"/>
      <c r="O882" s="2"/>
      <c r="P882" s="2"/>
      <c r="Q882" s="2"/>
      <c r="R882" s="2" t="str">
        <f>IF(Table_People[[#This Row],[Surname]]="", Table_People[[#This Row],[Name]], Table_People[[#This Row],[Name]]&amp;", "&amp;Table_People[[#This Row],[Surname]])</f>
        <v>Knut, Hamsun</v>
      </c>
      <c r="S882" s="2" t="str">
        <f>IF(Table_People[[#This Row],[Surname]]="", Table_People[[#This Row],[Name]], Table_People[[#This Row],[Surname]]&amp;", "&amp;Table_People[[#This Row],[Name]])</f>
        <v>Hamsun, Knut</v>
      </c>
      <c r="T882" s="2" t="str">
        <f>IF(COUNTIFS(Table_People[Hash_ID],Table_People[[#This Row],[Hash_ID]])&gt;1,"Y","N")</f>
        <v>N</v>
      </c>
      <c r="U882" s="2"/>
    </row>
    <row r="883" spans="1:21" x14ac:dyDescent="0.35">
      <c r="A883" s="2" t="str">
        <f>"P-" &amp; UPPER(TRIM(Table_People[[#This Row],[Surname]])) &amp; "|" &amp; UPPER(TRIM(Table_People[[#This Row],[Name]]))</f>
        <v>P-HAN|BYUNG-CHUL</v>
      </c>
      <c r="B883" s="2" t="s">
        <v>743</v>
      </c>
      <c r="C883" s="2" t="s">
        <v>744</v>
      </c>
      <c r="D883" s="2"/>
      <c r="E883" s="2" t="s">
        <v>21154</v>
      </c>
      <c r="F883" s="2" t="s">
        <v>10</v>
      </c>
      <c r="G883" s="2" t="s">
        <v>21155</v>
      </c>
      <c r="H883" s="2"/>
      <c r="I883" s="2"/>
      <c r="J883" s="2">
        <v>1959</v>
      </c>
      <c r="K883" s="2"/>
      <c r="L883" s="2"/>
      <c r="M883" s="2"/>
      <c r="N883" s="2"/>
      <c r="O883" s="2"/>
      <c r="P883" s="2"/>
      <c r="Q883" s="2"/>
      <c r="R883" s="2" t="str">
        <f>IF(Table_People[[#This Row],[Surname]]="", Table_People[[#This Row],[Name]], Table_People[[#This Row],[Name]]&amp;", "&amp;Table_People[[#This Row],[Surname]])</f>
        <v>Byung-Chul, Han</v>
      </c>
      <c r="S883" s="2" t="str">
        <f>IF(Table_People[[#This Row],[Surname]]="", Table_People[[#This Row],[Name]], Table_People[[#This Row],[Surname]]&amp;", "&amp;Table_People[[#This Row],[Name]])</f>
        <v>Han, Byung-Chul</v>
      </c>
      <c r="T883" s="2" t="str">
        <f>IF(COUNTIFS(Table_People[Hash_ID],Table_People[[#This Row],[Hash_ID]])&gt;1,"Y","N")</f>
        <v>N</v>
      </c>
      <c r="U883" s="2"/>
    </row>
    <row r="884" spans="1:21" x14ac:dyDescent="0.35">
      <c r="A884" s="2" t="str">
        <f>"P-" &amp; UPPER(TRIM(Table_People[[#This Row],[Surname]])) &amp; "|" &amp; UPPER(TRIM(Table_People[[#This Row],[Name]]))</f>
        <v>P-HANDKE|PETER</v>
      </c>
      <c r="B884" s="2" t="s">
        <v>375</v>
      </c>
      <c r="C884" s="2" t="s">
        <v>376</v>
      </c>
      <c r="D884" s="2"/>
      <c r="E884" s="2" t="s">
        <v>97</v>
      </c>
      <c r="F884" s="2" t="s">
        <v>10</v>
      </c>
      <c r="G884" s="2" t="s">
        <v>288</v>
      </c>
      <c r="H884" s="2"/>
      <c r="I884" s="2"/>
      <c r="J884" s="2"/>
      <c r="K884" s="2"/>
      <c r="L884" s="2"/>
      <c r="M884" s="2"/>
      <c r="N884" s="2"/>
      <c r="O884" s="2"/>
      <c r="P884" s="2"/>
      <c r="Q884" s="2"/>
      <c r="R884" s="2" t="str">
        <f>IF(Table_People[[#This Row],[Surname]]="", Table_People[[#This Row],[Name]], Table_People[[#This Row],[Name]]&amp;", "&amp;Table_People[[#This Row],[Surname]])</f>
        <v>Peter, Handke</v>
      </c>
      <c r="S884" s="2" t="str">
        <f>IF(Table_People[[#This Row],[Surname]]="", Table_People[[#This Row],[Name]], Table_People[[#This Row],[Surname]]&amp;", "&amp;Table_People[[#This Row],[Name]])</f>
        <v>Handke, Peter</v>
      </c>
      <c r="T884" s="2" t="str">
        <f>IF(COUNTIFS(Table_People[Hash_ID],Table_People[[#This Row],[Hash_ID]])&gt;1,"Y","N")</f>
        <v>N</v>
      </c>
      <c r="U884" s="2"/>
    </row>
    <row r="885" spans="1:21" x14ac:dyDescent="0.35">
      <c r="A885" s="2" t="str">
        <f>"P-" &amp; UPPER(TRIM(Table_People[[#This Row],[Surname]])) &amp; "|" &amp; UPPER(TRIM(Table_People[[#This Row],[Name]]))</f>
        <v>P-HANDS|DIVERS</v>
      </c>
      <c r="B885" s="2" t="s">
        <v>8258</v>
      </c>
      <c r="C885" s="2" t="s">
        <v>8259</v>
      </c>
      <c r="D885" s="2"/>
      <c r="E885" s="2" t="s">
        <v>8260</v>
      </c>
      <c r="F885" s="2" t="s">
        <v>8261</v>
      </c>
      <c r="G885" s="2" t="s">
        <v>2970</v>
      </c>
      <c r="H885" s="2"/>
      <c r="I885" s="2"/>
      <c r="J885" s="2"/>
      <c r="K885" s="2"/>
      <c r="L885" s="2"/>
      <c r="M885" s="2"/>
      <c r="N885" s="2"/>
      <c r="O885" s="2"/>
      <c r="P885" s="2"/>
      <c r="Q885" s="2"/>
      <c r="R885" s="2" t="str">
        <f>IF(Table_People[[#This Row],[Surname]]="", Table_People[[#This Row],[Name]], Table_People[[#This Row],[Name]]&amp;", "&amp;Table_People[[#This Row],[Surname]])</f>
        <v>Divers, Hands</v>
      </c>
      <c r="S885" s="2" t="str">
        <f>IF(Table_People[[#This Row],[Surname]]="", Table_People[[#This Row],[Name]], Table_People[[#This Row],[Surname]]&amp;", "&amp;Table_People[[#This Row],[Name]])</f>
        <v>Hands, Divers</v>
      </c>
      <c r="T885" s="2" t="str">
        <f>IF(COUNTIFS(Table_People[Hash_ID],Table_People[[#This Row],[Hash_ID]])&gt;1,"Y","N")</f>
        <v>N</v>
      </c>
      <c r="U885" s="2"/>
    </row>
    <row r="886" spans="1:21" x14ac:dyDescent="0.35">
      <c r="A886" s="2" t="str">
        <f>"P-" &amp; UPPER(TRIM(Table_People[[#This Row],[Surname]])) &amp; "|" &amp; UPPER(TRIM(Table_People[[#This Row],[Name]]))</f>
        <v>P-HANEKE|MICHAEL</v>
      </c>
      <c r="B886" s="2" t="s">
        <v>1157</v>
      </c>
      <c r="C886" s="2" t="s">
        <v>1158</v>
      </c>
      <c r="D886" s="2"/>
      <c r="E886" s="2" t="s">
        <v>1053</v>
      </c>
      <c r="F886" s="2" t="s">
        <v>10</v>
      </c>
      <c r="G886" s="2" t="s">
        <v>288</v>
      </c>
      <c r="H886" s="2"/>
      <c r="I886" s="2"/>
      <c r="J886" s="2"/>
      <c r="K886" s="2"/>
      <c r="L886" s="2"/>
      <c r="M886" s="2"/>
      <c r="N886" s="2"/>
      <c r="O886" s="2"/>
      <c r="P886" s="2"/>
      <c r="Q886" s="2"/>
      <c r="R886" s="2" t="str">
        <f>IF(Table_People[[#This Row],[Surname]]="", Table_People[[#This Row],[Name]], Table_People[[#This Row],[Name]]&amp;", "&amp;Table_People[[#This Row],[Surname]])</f>
        <v>Michael, Haneke</v>
      </c>
      <c r="S886" s="2" t="str">
        <f>IF(Table_People[[#This Row],[Surname]]="", Table_People[[#This Row],[Name]], Table_People[[#This Row],[Surname]]&amp;", "&amp;Table_People[[#This Row],[Name]])</f>
        <v>Haneke, Michael</v>
      </c>
      <c r="T886" s="2" t="str">
        <f>IF(COUNTIFS(Table_People[Hash_ID],Table_People[[#This Row],[Hash_ID]])&gt;1,"Y","N")</f>
        <v>N</v>
      </c>
      <c r="U886" s="2"/>
    </row>
    <row r="887" spans="1:21" x14ac:dyDescent="0.35">
      <c r="A887" s="2" t="str">
        <f>"P-" &amp; UPPER(TRIM(Table_People[[#This Row],[Surname]])) &amp; "|" &amp; UPPER(TRIM(Table_People[[#This Row],[Name]]))</f>
        <v>P-HANH|THICH NHAT</v>
      </c>
      <c r="B887" s="2" t="s">
        <v>970</v>
      </c>
      <c r="C887" s="2" t="s">
        <v>971</v>
      </c>
      <c r="D887" s="2"/>
      <c r="E887" s="2" t="s">
        <v>972</v>
      </c>
      <c r="F887" s="2" t="s">
        <v>10</v>
      </c>
      <c r="G887" s="2" t="s">
        <v>973</v>
      </c>
      <c r="H887" s="2"/>
      <c r="I887" s="2"/>
      <c r="J887" s="2"/>
      <c r="K887" s="2"/>
      <c r="L887" s="2"/>
      <c r="M887" s="2"/>
      <c r="N887" s="2"/>
      <c r="O887" s="2"/>
      <c r="P887" s="2"/>
      <c r="Q887" s="2"/>
      <c r="R887" s="2" t="str">
        <f>IF(Table_People[[#This Row],[Surname]]="", Table_People[[#This Row],[Name]], Table_People[[#This Row],[Name]]&amp;", "&amp;Table_People[[#This Row],[Surname]])</f>
        <v>Thich Nhat, Hanh</v>
      </c>
      <c r="S887" s="2" t="str">
        <f>IF(Table_People[[#This Row],[Surname]]="", Table_People[[#This Row],[Name]], Table_People[[#This Row],[Surname]]&amp;", "&amp;Table_People[[#This Row],[Name]])</f>
        <v>Hanh, Thich Nhat</v>
      </c>
      <c r="T887" s="2" t="str">
        <f>IF(COUNTIFS(Table_People[Hash_ID],Table_People[[#This Row],[Hash_ID]])&gt;1,"Y","N")</f>
        <v>N</v>
      </c>
      <c r="U887" s="2"/>
    </row>
    <row r="888" spans="1:21" x14ac:dyDescent="0.35">
      <c r="A888" s="2" t="str">
        <f>"P-" &amp; UPPER(TRIM(Table_People[[#This Row],[Surname]])) &amp; "|" &amp; UPPER(TRIM(Table_People[[#This Row],[Name]]))</f>
        <v>P-HANSON|ERIC</v>
      </c>
      <c r="B888" s="2" t="s">
        <v>994</v>
      </c>
      <c r="C888" s="2" t="s">
        <v>8379</v>
      </c>
      <c r="D888" s="2"/>
      <c r="E888" s="2" t="s">
        <v>10782</v>
      </c>
      <c r="F888" s="2" t="s">
        <v>10</v>
      </c>
      <c r="G888" s="2" t="s">
        <v>63</v>
      </c>
      <c r="H888" s="2"/>
      <c r="I888" s="2"/>
      <c r="J888" s="2"/>
      <c r="K888" s="2"/>
      <c r="L888" s="2"/>
      <c r="M888" s="2"/>
      <c r="N888" s="2"/>
      <c r="O888" s="2"/>
      <c r="P888" s="2"/>
      <c r="Q888" s="2"/>
      <c r="R888" s="2" t="str">
        <f>IF(Table_People[[#This Row],[Surname]]="", Table_People[[#This Row],[Name]], Table_People[[#This Row],[Name]]&amp;", "&amp;Table_People[[#This Row],[Surname]])</f>
        <v>Eric, Hanson</v>
      </c>
      <c r="S888" s="2" t="str">
        <f>IF(Table_People[[#This Row],[Surname]]="", Table_People[[#This Row],[Name]], Table_People[[#This Row],[Surname]]&amp;", "&amp;Table_People[[#This Row],[Name]])</f>
        <v>Hanson, Eric</v>
      </c>
      <c r="T888" s="2" t="str">
        <f>IF(COUNTIFS(Table_People[Hash_ID],Table_People[[#This Row],[Hash_ID]])&gt;1,"Y","N")</f>
        <v>N</v>
      </c>
      <c r="U888" s="2"/>
    </row>
    <row r="889" spans="1:21" x14ac:dyDescent="0.35">
      <c r="A889" s="2" t="str">
        <f>"P-" &amp; UPPER(TRIM(Table_People[[#This Row],[Surname]])) &amp; "|" &amp; UPPER(TRIM(Table_People[[#This Row],[Name]]))</f>
        <v>P-HAO|NING</v>
      </c>
      <c r="B889" s="2" t="s">
        <v>1354</v>
      </c>
      <c r="C889" s="2" t="s">
        <v>1355</v>
      </c>
      <c r="D889" s="2"/>
      <c r="E889" s="2" t="s">
        <v>1053</v>
      </c>
      <c r="F889" s="2" t="s">
        <v>10</v>
      </c>
      <c r="G889" s="2" t="s">
        <v>1087</v>
      </c>
      <c r="H889" s="2"/>
      <c r="I889" s="2"/>
      <c r="J889" s="2"/>
      <c r="K889" s="2"/>
      <c r="L889" s="2"/>
      <c r="M889" s="2"/>
      <c r="N889" s="2"/>
      <c r="O889" s="2"/>
      <c r="P889" s="2"/>
      <c r="Q889" s="2"/>
      <c r="R889" s="2" t="str">
        <f>IF(Table_People[[#This Row],[Surname]]="", Table_People[[#This Row],[Name]], Table_People[[#This Row],[Name]]&amp;", "&amp;Table_People[[#This Row],[Surname]])</f>
        <v>Ning, Hao</v>
      </c>
      <c r="S889" s="2" t="str">
        <f>IF(Table_People[[#This Row],[Surname]]="", Table_People[[#This Row],[Name]], Table_People[[#This Row],[Surname]]&amp;", "&amp;Table_People[[#This Row],[Name]])</f>
        <v>Hao, Ning</v>
      </c>
      <c r="T889" s="2" t="str">
        <f>IF(COUNTIFS(Table_People[Hash_ID],Table_People[[#This Row],[Hash_ID]])&gt;1,"Y","N")</f>
        <v>N</v>
      </c>
      <c r="U889" s="2"/>
    </row>
    <row r="890" spans="1:21" ht="29" x14ac:dyDescent="0.35">
      <c r="A890" s="2" t="str">
        <f>"P-" &amp; UPPER(TRIM(Table_People[[#This Row],[Surname]])) &amp; "|" &amp; UPPER(TRIM(Table_People[[#This Row],[Name]]))</f>
        <v>P-HARAWAY|DONNA</v>
      </c>
      <c r="B890" s="2" t="s">
        <v>732</v>
      </c>
      <c r="C890" s="2" t="s">
        <v>733</v>
      </c>
      <c r="D890" s="2"/>
      <c r="E890" s="2" t="s">
        <v>10775</v>
      </c>
      <c r="F890" s="2" t="s">
        <v>25</v>
      </c>
      <c r="G890" s="2" t="s">
        <v>63</v>
      </c>
      <c r="H890" s="2"/>
      <c r="I890" s="2"/>
      <c r="J890" s="2"/>
      <c r="K890" s="2"/>
      <c r="L890" s="2"/>
      <c r="M890" s="2"/>
      <c r="N890" s="2"/>
      <c r="O890" s="2"/>
      <c r="P890" s="2"/>
      <c r="Q890" s="2"/>
      <c r="R890" s="2" t="str">
        <f>IF(Table_People[[#This Row],[Surname]]="", Table_People[[#This Row],[Name]], Table_People[[#This Row],[Name]]&amp;", "&amp;Table_People[[#This Row],[Surname]])</f>
        <v>Donna, Haraway</v>
      </c>
      <c r="S890" s="2" t="str">
        <f>IF(Table_People[[#This Row],[Surname]]="", Table_People[[#This Row],[Name]], Table_People[[#This Row],[Surname]]&amp;", "&amp;Table_People[[#This Row],[Name]])</f>
        <v>Haraway, Donna</v>
      </c>
      <c r="T890" s="2" t="str">
        <f>IF(COUNTIFS(Table_People[Hash_ID],Table_People[[#This Row],[Hash_ID]])&gt;1,"Y","N")</f>
        <v>N</v>
      </c>
      <c r="U890" s="2"/>
    </row>
    <row r="891" spans="1:21" ht="43.5" x14ac:dyDescent="0.35">
      <c r="A891" s="2" t="str">
        <f>"P-" &amp; UPPER(TRIM(Table_People[[#This Row],[Surname]])) &amp; "|" &amp; UPPER(TRIM(Table_People[[#This Row],[Name]]))</f>
        <v>P-HARAWAY|DONNA J.</v>
      </c>
      <c r="B891" s="2" t="s">
        <v>20953</v>
      </c>
      <c r="C891" s="2" t="s">
        <v>733</v>
      </c>
      <c r="D891" s="2" t="s">
        <v>21125</v>
      </c>
      <c r="E891" s="2" t="s">
        <v>21415</v>
      </c>
      <c r="F891" s="2" t="s">
        <v>25</v>
      </c>
      <c r="G891" s="2" t="s">
        <v>63</v>
      </c>
      <c r="H891" s="2">
        <v>6</v>
      </c>
      <c r="I891" s="2" t="s">
        <v>21469</v>
      </c>
      <c r="J891" s="2">
        <v>1944</v>
      </c>
      <c r="K891" s="2"/>
      <c r="L891" s="2"/>
      <c r="M891" s="2"/>
      <c r="N891" s="2"/>
      <c r="O891" s="2"/>
      <c r="P891" s="2"/>
      <c r="Q891" s="2"/>
      <c r="R891" s="2" t="str">
        <f>IF(Table_People[[#This Row],[Surname]]="", Table_People[[#This Row],[Name]], Table_People[[#This Row],[Name]]&amp;", "&amp;Table_People[[#This Row],[Surname]])</f>
        <v>Donna J., Haraway</v>
      </c>
      <c r="S891" s="2" t="str">
        <f>IF(Table_People[[#This Row],[Surname]]="", Table_People[[#This Row],[Name]], Table_People[[#This Row],[Surname]]&amp;", "&amp;Table_People[[#This Row],[Name]])</f>
        <v>Haraway, Donna J.</v>
      </c>
      <c r="T891" s="2" t="str">
        <f>IF(COUNTIFS(Table_People[Hash_ID],Table_People[[#This Row],[Hash_ID]])&gt;1,"Y","N")</f>
        <v>N</v>
      </c>
      <c r="U891" s="2"/>
    </row>
    <row r="892" spans="1:21" ht="29" x14ac:dyDescent="0.35">
      <c r="A892" s="2" t="str">
        <f>"P-" &amp; UPPER(TRIM(Table_People[[#This Row],[Surname]])) &amp; "|" &amp; UPPER(TRIM(Table_People[[#This Row],[Name]]))</f>
        <v>P-HARDT|MICHAEL</v>
      </c>
      <c r="B892" s="2" t="s">
        <v>1157</v>
      </c>
      <c r="C892" s="2" t="s">
        <v>10559</v>
      </c>
      <c r="D892" s="2"/>
      <c r="E892" s="2" t="s">
        <v>21205</v>
      </c>
      <c r="F892" s="2" t="s">
        <v>10</v>
      </c>
      <c r="G892" s="2" t="s">
        <v>63</v>
      </c>
      <c r="H892" s="2"/>
      <c r="I892" s="2" t="s">
        <v>21471</v>
      </c>
      <c r="J892" s="2">
        <v>1960</v>
      </c>
      <c r="K892" s="2"/>
      <c r="L892" s="2"/>
      <c r="M892" s="2"/>
      <c r="N892" s="2"/>
      <c r="O892" s="2"/>
      <c r="P892" s="2"/>
      <c r="Q892" s="2"/>
      <c r="R892" s="2" t="str">
        <f>IF(Table_People[[#This Row],[Surname]]="", Table_People[[#This Row],[Name]], Table_People[[#This Row],[Name]]&amp;", "&amp;Table_People[[#This Row],[Surname]])</f>
        <v>Michael, Hardt</v>
      </c>
      <c r="S892" s="2" t="str">
        <f>IF(Table_People[[#This Row],[Surname]]="", Table_People[[#This Row],[Name]], Table_People[[#This Row],[Surname]]&amp;", "&amp;Table_People[[#This Row],[Name]])</f>
        <v>Hardt, Michael</v>
      </c>
      <c r="T892" s="2" t="str">
        <f>IF(COUNTIFS(Table_People[Hash_ID],Table_People[[#This Row],[Hash_ID]])&gt;1,"Y","N")</f>
        <v>N</v>
      </c>
      <c r="U892" s="2"/>
    </row>
    <row r="893" spans="1:21" x14ac:dyDescent="0.35">
      <c r="A893" s="2" t="str">
        <f>"P-" &amp; UPPER(TRIM(Table_People[[#This Row],[Surname]])) &amp; "|" &amp; UPPER(TRIM(Table_People[[#This Row],[Name]]))</f>
        <v>P-HARDY|KATE A.</v>
      </c>
      <c r="B893" s="2" t="s">
        <v>8366</v>
      </c>
      <c r="C893" s="2" t="s">
        <v>433</v>
      </c>
      <c r="D893" s="2"/>
      <c r="E893" s="2" t="s">
        <v>5485</v>
      </c>
      <c r="F893" s="2" t="s">
        <v>25</v>
      </c>
      <c r="G893" s="2" t="s">
        <v>91</v>
      </c>
      <c r="H893" s="2"/>
      <c r="I893" s="2"/>
      <c r="J893" s="2"/>
      <c r="K893" s="2"/>
      <c r="L893" s="2"/>
      <c r="M893" s="2"/>
      <c r="N893" s="2"/>
      <c r="O893" s="2"/>
      <c r="P893" s="2"/>
      <c r="Q893" s="2"/>
      <c r="R893" s="2" t="str">
        <f>IF(Table_People[[#This Row],[Surname]]="", Table_People[[#This Row],[Name]], Table_People[[#This Row],[Name]]&amp;", "&amp;Table_People[[#This Row],[Surname]])</f>
        <v>Kate A., Hardy</v>
      </c>
      <c r="S893" s="2" t="str">
        <f>IF(Table_People[[#This Row],[Surname]]="", Table_People[[#This Row],[Name]], Table_People[[#This Row],[Surname]]&amp;", "&amp;Table_People[[#This Row],[Name]])</f>
        <v>Hardy, Kate A.</v>
      </c>
      <c r="T893" s="2" t="str">
        <f>IF(COUNTIFS(Table_People[Hash_ID],Table_People[[#This Row],[Hash_ID]])&gt;1,"Y","N")</f>
        <v>N</v>
      </c>
      <c r="U893" s="2"/>
    </row>
    <row r="894" spans="1:21" x14ac:dyDescent="0.35">
      <c r="A894" s="2" t="str">
        <f>"P-" &amp; UPPER(TRIM(Table_People[[#This Row],[Surname]])) &amp; "|" &amp; UPPER(TRIM(Table_People[[#This Row],[Name]]))</f>
        <v>P-HARDY|THOMAS</v>
      </c>
      <c r="B894" s="2" t="s">
        <v>431</v>
      </c>
      <c r="C894" s="2" t="s">
        <v>433</v>
      </c>
      <c r="D894" s="2"/>
      <c r="E894" s="2" t="s">
        <v>71</v>
      </c>
      <c r="F894" s="2" t="s">
        <v>10</v>
      </c>
      <c r="G894" s="2" t="s">
        <v>72</v>
      </c>
      <c r="H894" s="2"/>
      <c r="I894" s="2"/>
      <c r="J894" s="2"/>
      <c r="K894" s="2"/>
      <c r="L894" s="2"/>
      <c r="M894" s="2"/>
      <c r="N894" s="2"/>
      <c r="O894" s="2"/>
      <c r="P894" s="2"/>
      <c r="Q894" s="2"/>
      <c r="R894" s="2" t="str">
        <f>IF(Table_People[[#This Row],[Surname]]="", Table_People[[#This Row],[Name]], Table_People[[#This Row],[Name]]&amp;", "&amp;Table_People[[#This Row],[Surname]])</f>
        <v>Thomas, Hardy</v>
      </c>
      <c r="S894" s="2" t="str">
        <f>IF(Table_People[[#This Row],[Surname]]="", Table_People[[#This Row],[Name]], Table_People[[#This Row],[Surname]]&amp;", "&amp;Table_People[[#This Row],[Name]])</f>
        <v>Hardy, Thomas</v>
      </c>
      <c r="T894" s="2" t="str">
        <f>IF(COUNTIFS(Table_People[Hash_ID],Table_People[[#This Row],[Hash_ID]])&gt;1,"Y","N")</f>
        <v>N</v>
      </c>
      <c r="U894" s="2"/>
    </row>
    <row r="895" spans="1:21" x14ac:dyDescent="0.35">
      <c r="A895" s="2" t="str">
        <f>"P-" &amp; UPPER(TRIM(Table_People[[#This Row],[Surname]])) &amp; "|" &amp; UPPER(TRIM(Table_People[[#This Row],[Name]]))</f>
        <v>P-HARING|KEITH</v>
      </c>
      <c r="B895" s="2" t="s">
        <v>1499</v>
      </c>
      <c r="C895" s="2" t="s">
        <v>1500</v>
      </c>
      <c r="D895" s="2"/>
      <c r="E895" s="2" t="s">
        <v>1501</v>
      </c>
      <c r="F895" s="2" t="s">
        <v>10</v>
      </c>
      <c r="G895" s="2" t="s">
        <v>63</v>
      </c>
      <c r="H895" s="2"/>
      <c r="I895" s="2"/>
      <c r="J895" s="2"/>
      <c r="K895" s="2"/>
      <c r="L895" s="2"/>
      <c r="M895" s="2"/>
      <c r="N895" s="2"/>
      <c r="O895" s="2"/>
      <c r="P895" s="2"/>
      <c r="Q895" s="2"/>
      <c r="R895" s="2" t="str">
        <f>IF(Table_People[[#This Row],[Surname]]="", Table_People[[#This Row],[Name]], Table_People[[#This Row],[Name]]&amp;", "&amp;Table_People[[#This Row],[Surname]])</f>
        <v>Keith, Haring</v>
      </c>
      <c r="S895" s="2" t="str">
        <f>IF(Table_People[[#This Row],[Surname]]="", Table_People[[#This Row],[Name]], Table_People[[#This Row],[Surname]]&amp;", "&amp;Table_People[[#This Row],[Name]])</f>
        <v>Haring, Keith</v>
      </c>
      <c r="T895" s="2" t="str">
        <f>IF(COUNTIFS(Table_People[Hash_ID],Table_People[[#This Row],[Hash_ID]])&gt;1,"Y","N")</f>
        <v>N</v>
      </c>
      <c r="U895" s="2"/>
    </row>
    <row r="896" spans="1:21" x14ac:dyDescent="0.35">
      <c r="A896" s="2" t="str">
        <f>"P-" &amp; UPPER(TRIM(Table_People[[#This Row],[Surname]])) &amp; "|" &amp; UPPER(TRIM(Table_People[[#This Row],[Name]]))</f>
        <v>P-HARMAN|GRAHAM</v>
      </c>
      <c r="B896" s="2" t="s">
        <v>829</v>
      </c>
      <c r="C896" s="2" t="s">
        <v>830</v>
      </c>
      <c r="D896" s="2"/>
      <c r="E896" s="2" t="s">
        <v>37</v>
      </c>
      <c r="F896" s="2" t="s">
        <v>10</v>
      </c>
      <c r="G896" s="2" t="s">
        <v>63</v>
      </c>
      <c r="H896" s="2"/>
      <c r="I896" s="2"/>
      <c r="J896" s="2"/>
      <c r="K896" s="2"/>
      <c r="L896" s="2"/>
      <c r="M896" s="2"/>
      <c r="N896" s="2"/>
      <c r="O896" s="2"/>
      <c r="P896" s="2"/>
      <c r="Q896" s="2"/>
      <c r="R896" s="2" t="str">
        <f>IF(Table_People[[#This Row],[Surname]]="", Table_People[[#This Row],[Name]], Table_People[[#This Row],[Name]]&amp;", "&amp;Table_People[[#This Row],[Surname]])</f>
        <v>Graham, Harman</v>
      </c>
      <c r="S896" s="2" t="str">
        <f>IF(Table_People[[#This Row],[Surname]]="", Table_People[[#This Row],[Name]], Table_People[[#This Row],[Surname]]&amp;", "&amp;Table_People[[#This Row],[Name]])</f>
        <v>Harman, Graham</v>
      </c>
      <c r="T896" s="2" t="str">
        <f>IF(COUNTIFS(Table_People[Hash_ID],Table_People[[#This Row],[Hash_ID]])&gt;1,"Y","N")</f>
        <v>N</v>
      </c>
      <c r="U896" s="2"/>
    </row>
    <row r="897" spans="1:21" x14ac:dyDescent="0.35">
      <c r="A897" s="2" t="str">
        <f>"P-" &amp; UPPER(TRIM(Table_People[[#This Row],[Surname]])) &amp; "|" &amp; UPPER(TRIM(Table_People[[#This Row],[Name]]))</f>
        <v>P-HARPMAN|JACQUELINE</v>
      </c>
      <c r="B897" s="2" t="s">
        <v>3252</v>
      </c>
      <c r="C897" s="2" t="s">
        <v>20675</v>
      </c>
      <c r="D897" s="2"/>
      <c r="E897" s="2" t="s">
        <v>21237</v>
      </c>
      <c r="F897" s="2" t="s">
        <v>25</v>
      </c>
      <c r="G897" s="2" t="s">
        <v>840</v>
      </c>
      <c r="H897" s="2">
        <v>5</v>
      </c>
      <c r="I897" s="2" t="s">
        <v>21473</v>
      </c>
      <c r="J897" s="2">
        <v>1929</v>
      </c>
      <c r="K897" s="2"/>
      <c r="L897" s="2"/>
      <c r="M897" s="2">
        <v>24</v>
      </c>
      <c r="N897" s="2" t="s">
        <v>954</v>
      </c>
      <c r="O897" s="2">
        <v>2012</v>
      </c>
      <c r="P897" s="2"/>
      <c r="Q897" s="2"/>
      <c r="R897" s="2" t="str">
        <f>IF(Table_People[[#This Row],[Surname]]="", Table_People[[#This Row],[Name]], Table_People[[#This Row],[Name]]&amp;", "&amp;Table_People[[#This Row],[Surname]])</f>
        <v>Jacqueline, Harpman</v>
      </c>
      <c r="S897" s="2" t="str">
        <f>IF(Table_People[[#This Row],[Surname]]="", Table_People[[#This Row],[Name]], Table_People[[#This Row],[Surname]]&amp;", "&amp;Table_People[[#This Row],[Name]])</f>
        <v>Harpman, Jacqueline</v>
      </c>
      <c r="T897" s="2" t="str">
        <f>IF(COUNTIFS(Table_People[Hash_ID],Table_People[[#This Row],[Hash_ID]])&gt;1,"Y","N")</f>
        <v>N</v>
      </c>
      <c r="U897" s="2"/>
    </row>
    <row r="898" spans="1:21" x14ac:dyDescent="0.35">
      <c r="A898" s="2" t="str">
        <f>"P-" &amp; UPPER(TRIM(Table_People[[#This Row],[Surname]])) &amp; "|" &amp; UPPER(TRIM(Table_People[[#This Row],[Name]]))</f>
        <v>P-HARRIS|WILSON</v>
      </c>
      <c r="B898" s="2" t="s">
        <v>5562</v>
      </c>
      <c r="C898" s="2" t="s">
        <v>6753</v>
      </c>
      <c r="D898" s="2"/>
      <c r="E898" s="2" t="s">
        <v>541</v>
      </c>
      <c r="F898" s="2" t="s">
        <v>10</v>
      </c>
      <c r="G898" s="2" t="s">
        <v>6754</v>
      </c>
      <c r="H898" s="2"/>
      <c r="I898" s="2"/>
      <c r="J898" s="2"/>
      <c r="K898" s="2"/>
      <c r="L898" s="2"/>
      <c r="M898" s="2"/>
      <c r="N898" s="2"/>
      <c r="O898" s="2"/>
      <c r="P898" s="2"/>
      <c r="Q898" s="2"/>
      <c r="R898" s="2" t="str">
        <f>IF(Table_People[[#This Row],[Surname]]="", Table_People[[#This Row],[Name]], Table_People[[#This Row],[Name]]&amp;", "&amp;Table_People[[#This Row],[Surname]])</f>
        <v>Wilson, Harris</v>
      </c>
      <c r="S898" s="2" t="str">
        <f>IF(Table_People[[#This Row],[Surname]]="", Table_People[[#This Row],[Name]], Table_People[[#This Row],[Surname]]&amp;", "&amp;Table_People[[#This Row],[Name]])</f>
        <v>Harris, Wilson</v>
      </c>
      <c r="T898" s="2" t="str">
        <f>IF(COUNTIFS(Table_People[Hash_ID],Table_People[[#This Row],[Hash_ID]])&gt;1,"Y","N")</f>
        <v>N</v>
      </c>
      <c r="U898" s="2"/>
    </row>
    <row r="899" spans="1:21" x14ac:dyDescent="0.35">
      <c r="A899" s="2" t="str">
        <f>"P-" &amp; UPPER(TRIM(Table_People[[#This Row],[Surname]])) &amp; "|" &amp; UPPER(TRIM(Table_People[[#This Row],[Name]]))</f>
        <v>P-HARRISON|M. JOHN</v>
      </c>
      <c r="B899" s="2" t="s">
        <v>2082</v>
      </c>
      <c r="C899" s="2" t="s">
        <v>2083</v>
      </c>
      <c r="D899" s="2" t="s">
        <v>2084</v>
      </c>
      <c r="E899" s="2" t="s">
        <v>2085</v>
      </c>
      <c r="F899" s="2" t="s">
        <v>10</v>
      </c>
      <c r="G899" s="2" t="s">
        <v>91</v>
      </c>
      <c r="H899" s="2"/>
      <c r="I899" s="2"/>
      <c r="J899" s="2"/>
      <c r="K899" s="2"/>
      <c r="L899" s="2"/>
      <c r="M899" s="2"/>
      <c r="N899" s="2"/>
      <c r="O899" s="2"/>
      <c r="P899" s="2"/>
      <c r="Q899" s="2"/>
      <c r="R899" s="2" t="str">
        <f>IF(Table_People[[#This Row],[Surname]]="", Table_People[[#This Row],[Name]], Table_People[[#This Row],[Name]]&amp;", "&amp;Table_People[[#This Row],[Surname]])</f>
        <v>M. John, Harrison</v>
      </c>
      <c r="S899" s="2" t="str">
        <f>IF(Table_People[[#This Row],[Surname]]="", Table_People[[#This Row],[Name]], Table_People[[#This Row],[Surname]]&amp;", "&amp;Table_People[[#This Row],[Name]])</f>
        <v>Harrison, M. John</v>
      </c>
      <c r="T899" s="2" t="str">
        <f>IF(COUNTIFS(Table_People[Hash_ID],Table_People[[#This Row],[Hash_ID]])&gt;1,"Y","N")</f>
        <v>N</v>
      </c>
      <c r="U899" s="2"/>
    </row>
    <row r="900" spans="1:21" x14ac:dyDescent="0.35">
      <c r="A900" s="2" t="str">
        <f>"P-" &amp; UPPER(TRIM(Table_People[[#This Row],[Surname]])) &amp; "|" &amp; UPPER(TRIM(Table_People[[#This Row],[Name]]))</f>
        <v>P-HARSCH|RICK</v>
      </c>
      <c r="B900" s="2" t="s">
        <v>2563</v>
      </c>
      <c r="C900" s="2" t="s">
        <v>2564</v>
      </c>
      <c r="D900" s="2"/>
      <c r="E900" s="2" t="s">
        <v>51</v>
      </c>
      <c r="F900" s="2" t="s">
        <v>10</v>
      </c>
      <c r="G900" s="2" t="s">
        <v>63</v>
      </c>
      <c r="H900" s="2"/>
      <c r="I900" s="2"/>
      <c r="J900" s="2"/>
      <c r="K900" s="2"/>
      <c r="L900" s="2"/>
      <c r="M900" s="2"/>
      <c r="N900" s="2"/>
      <c r="O900" s="2"/>
      <c r="P900" s="2"/>
      <c r="Q900" s="2"/>
      <c r="R900" s="2" t="str">
        <f>IF(Table_People[[#This Row],[Surname]]="", Table_People[[#This Row],[Name]], Table_People[[#This Row],[Name]]&amp;", "&amp;Table_People[[#This Row],[Surname]])</f>
        <v>Rick, Harsch</v>
      </c>
      <c r="S900" s="2" t="str">
        <f>IF(Table_People[[#This Row],[Surname]]="", Table_People[[#This Row],[Name]], Table_People[[#This Row],[Surname]]&amp;", "&amp;Table_People[[#This Row],[Name]])</f>
        <v>Harsch, Rick</v>
      </c>
      <c r="T900" s="2" t="str">
        <f>IF(COUNTIFS(Table_People[Hash_ID],Table_People[[#This Row],[Hash_ID]])&gt;1,"Y","N")</f>
        <v>N</v>
      </c>
      <c r="U900" s="2"/>
    </row>
    <row r="901" spans="1:21" x14ac:dyDescent="0.35">
      <c r="A901" s="2" t="str">
        <f>"P-" &amp; UPPER(TRIM(Table_People[[#This Row],[Surname]])) &amp; "|" &amp; UPPER(TRIM(Table_People[[#This Row],[Name]]))</f>
        <v>P-HART|H.L.A.</v>
      </c>
      <c r="B901" s="2" t="s">
        <v>10655</v>
      </c>
      <c r="C901" s="2" t="s">
        <v>6142</v>
      </c>
      <c r="D901" s="2" t="s">
        <v>10656</v>
      </c>
      <c r="E901" s="2" t="s">
        <v>10551</v>
      </c>
      <c r="F901" s="2" t="s">
        <v>10</v>
      </c>
      <c r="G901" s="2" t="s">
        <v>91</v>
      </c>
      <c r="H901" s="2"/>
      <c r="I901" s="2"/>
      <c r="J901" s="2"/>
      <c r="K901" s="2"/>
      <c r="L901" s="2"/>
      <c r="M901" s="2"/>
      <c r="N901" s="2"/>
      <c r="O901" s="2"/>
      <c r="P901" s="2"/>
      <c r="Q901" s="2"/>
      <c r="R901" s="2" t="str">
        <f>IF(Table_People[[#This Row],[Surname]]="", Table_People[[#This Row],[Name]], Table_People[[#This Row],[Name]]&amp;", "&amp;Table_People[[#This Row],[Surname]])</f>
        <v>H.L.A., Hart</v>
      </c>
      <c r="S901" s="2" t="str">
        <f>IF(Table_People[[#This Row],[Surname]]="", Table_People[[#This Row],[Name]], Table_People[[#This Row],[Surname]]&amp;", "&amp;Table_People[[#This Row],[Name]])</f>
        <v>Hart, H.L.A.</v>
      </c>
      <c r="T901" s="2" t="str">
        <f>IF(COUNTIFS(Table_People[Hash_ID],Table_People[[#This Row],[Hash_ID]])&gt;1,"Y","N")</f>
        <v>N</v>
      </c>
      <c r="U901" s="2"/>
    </row>
    <row r="902" spans="1:21" x14ac:dyDescent="0.35">
      <c r="A902" s="2" t="str">
        <f>"P-" &amp; UPPER(TRIM(Table_People[[#This Row],[Surname]])) &amp; "|" &amp; UPPER(TRIM(Table_People[[#This Row],[Name]]))</f>
        <v>P-HARTLEY|L.P.</v>
      </c>
      <c r="B902" s="2" t="s">
        <v>8308</v>
      </c>
      <c r="C902" s="2" t="s">
        <v>8309</v>
      </c>
      <c r="D902" s="2" t="s">
        <v>8310</v>
      </c>
      <c r="E902" s="2" t="s">
        <v>62</v>
      </c>
      <c r="F902" s="2" t="s">
        <v>10</v>
      </c>
      <c r="G902" s="2" t="s">
        <v>91</v>
      </c>
      <c r="H902" s="2"/>
      <c r="I902" s="2"/>
      <c r="J902" s="2"/>
      <c r="K902" s="2"/>
      <c r="L902" s="2"/>
      <c r="M902" s="2"/>
      <c r="N902" s="2"/>
      <c r="O902" s="2"/>
      <c r="P902" s="2"/>
      <c r="Q902" s="2"/>
      <c r="R902" s="2" t="str">
        <f>IF(Table_People[[#This Row],[Surname]]="", Table_People[[#This Row],[Name]], Table_People[[#This Row],[Name]]&amp;", "&amp;Table_People[[#This Row],[Surname]])</f>
        <v>L.P., Hartley</v>
      </c>
      <c r="S902" s="2" t="str">
        <f>IF(Table_People[[#This Row],[Surname]]="", Table_People[[#This Row],[Name]], Table_People[[#This Row],[Surname]]&amp;", "&amp;Table_People[[#This Row],[Name]])</f>
        <v>Hartley, L.P.</v>
      </c>
      <c r="T902" s="2" t="str">
        <f>IF(COUNTIFS(Table_People[Hash_ID],Table_People[[#This Row],[Hash_ID]])&gt;1,"Y","N")</f>
        <v>N</v>
      </c>
      <c r="U902" s="2"/>
    </row>
    <row r="903" spans="1:21" x14ac:dyDescent="0.35">
      <c r="A903" s="2" t="str">
        <f>"P-" &amp; UPPER(TRIM(Table_People[[#This Row],[Surname]])) &amp; "|" &amp; UPPER(TRIM(Table_People[[#This Row],[Name]]))</f>
        <v>P-HARTMANN|ERICH</v>
      </c>
      <c r="B903" s="2" t="s">
        <v>875</v>
      </c>
      <c r="C903" s="2" t="s">
        <v>20681</v>
      </c>
      <c r="D903" s="2"/>
      <c r="E903" s="2" t="s">
        <v>16685</v>
      </c>
      <c r="F903" s="2" t="s">
        <v>10</v>
      </c>
      <c r="G903" s="2" t="s">
        <v>10922</v>
      </c>
      <c r="H903" s="2">
        <v>29</v>
      </c>
      <c r="I903" s="2" t="s">
        <v>21473</v>
      </c>
      <c r="J903" s="2">
        <v>1922</v>
      </c>
      <c r="K903" s="2"/>
      <c r="L903" s="2"/>
      <c r="M903" s="2">
        <v>20</v>
      </c>
      <c r="N903" s="2" t="s">
        <v>21469</v>
      </c>
      <c r="O903" s="2">
        <v>1999</v>
      </c>
      <c r="P903" s="2"/>
      <c r="Q903" s="2"/>
      <c r="R903" s="2" t="str">
        <f>IF(Table_People[[#This Row],[Surname]]="", Table_People[[#This Row],[Name]], Table_People[[#This Row],[Name]]&amp;", "&amp;Table_People[[#This Row],[Surname]])</f>
        <v>Erich, Hartmann</v>
      </c>
      <c r="S903" s="2" t="str">
        <f>IF(Table_People[[#This Row],[Surname]]="", Table_People[[#This Row],[Name]], Table_People[[#This Row],[Surname]]&amp;", "&amp;Table_People[[#This Row],[Name]])</f>
        <v>Hartmann, Erich</v>
      </c>
      <c r="T903" s="2" t="str">
        <f>IF(COUNTIFS(Table_People[Hash_ID],Table_People[[#This Row],[Hash_ID]])&gt;1,"Y","N")</f>
        <v>N</v>
      </c>
      <c r="U903" s="2"/>
    </row>
    <row r="904" spans="1:21" x14ac:dyDescent="0.35">
      <c r="A904" s="2" t="str">
        <f>"P-" &amp; UPPER(TRIM(Table_People[[#This Row],[Surname]])) &amp; "|" &amp; UPPER(TRIM(Table_People[[#This Row],[Name]]))</f>
        <v>P-HARVEY|SAMANTHA</v>
      </c>
      <c r="B904" s="2" t="s">
        <v>6775</v>
      </c>
      <c r="C904" s="2" t="s">
        <v>6776</v>
      </c>
      <c r="D904" s="2"/>
      <c r="E904" s="2" t="s">
        <v>51</v>
      </c>
      <c r="F904" s="2" t="s">
        <v>25</v>
      </c>
      <c r="G904" s="2" t="s">
        <v>91</v>
      </c>
      <c r="H904" s="2"/>
      <c r="I904" s="2"/>
      <c r="J904" s="2"/>
      <c r="K904" s="2"/>
      <c r="L904" s="2"/>
      <c r="M904" s="2"/>
      <c r="N904" s="2"/>
      <c r="O904" s="2"/>
      <c r="P904" s="2"/>
      <c r="Q904" s="2"/>
      <c r="R904" s="2" t="str">
        <f>IF(Table_People[[#This Row],[Surname]]="", Table_People[[#This Row],[Name]], Table_People[[#This Row],[Name]]&amp;", "&amp;Table_People[[#This Row],[Surname]])</f>
        <v>Samantha, Harvey</v>
      </c>
      <c r="S904" s="2" t="str">
        <f>IF(Table_People[[#This Row],[Surname]]="", Table_People[[#This Row],[Name]], Table_People[[#This Row],[Surname]]&amp;", "&amp;Table_People[[#This Row],[Name]])</f>
        <v>Harvey, Samantha</v>
      </c>
      <c r="T904" s="2" t="str">
        <f>IF(COUNTIFS(Table_People[Hash_ID],Table_People[[#This Row],[Hash_ID]])&gt;1,"Y","N")</f>
        <v>N</v>
      </c>
      <c r="U904" s="2"/>
    </row>
    <row r="905" spans="1:21" x14ac:dyDescent="0.35">
      <c r="A905" s="2" t="str">
        <f>"P-" &amp; UPPER(TRIM(Table_People[[#This Row],[Surname]])) &amp; "|" &amp; UPPER(TRIM(Table_People[[#This Row],[Name]]))</f>
        <v>P-HARVEY|WILLIAM FRYER</v>
      </c>
      <c r="B905" s="2" t="s">
        <v>8351</v>
      </c>
      <c r="C905" s="2" t="s">
        <v>6776</v>
      </c>
      <c r="D905" s="2"/>
      <c r="E905" s="2" t="s">
        <v>198</v>
      </c>
      <c r="F905" s="2" t="s">
        <v>10</v>
      </c>
      <c r="G905" s="2" t="s">
        <v>91</v>
      </c>
      <c r="H905" s="2"/>
      <c r="I905" s="2"/>
      <c r="J905" s="2"/>
      <c r="K905" s="2"/>
      <c r="L905" s="2"/>
      <c r="M905" s="2"/>
      <c r="N905" s="2"/>
      <c r="O905" s="2"/>
      <c r="P905" s="2"/>
      <c r="Q905" s="2"/>
      <c r="R905" s="2" t="str">
        <f>IF(Table_People[[#This Row],[Surname]]="", Table_People[[#This Row],[Name]], Table_People[[#This Row],[Name]]&amp;", "&amp;Table_People[[#This Row],[Surname]])</f>
        <v>William Fryer, Harvey</v>
      </c>
      <c r="S905" s="2" t="str">
        <f>IF(Table_People[[#This Row],[Surname]]="", Table_People[[#This Row],[Name]], Table_People[[#This Row],[Surname]]&amp;", "&amp;Table_People[[#This Row],[Name]])</f>
        <v>Harvey, William Fryer</v>
      </c>
      <c r="T905" s="2" t="str">
        <f>IF(COUNTIFS(Table_People[Hash_ID],Table_People[[#This Row],[Hash_ID]])&gt;1,"Y","N")</f>
        <v>N</v>
      </c>
      <c r="U905" s="2"/>
    </row>
    <row r="906" spans="1:21" x14ac:dyDescent="0.35">
      <c r="A906" s="2" t="str">
        <f>"P-" &amp; UPPER(TRIM(Table_People[[#This Row],[Surname]])) &amp; "|" &amp; UPPER(TRIM(Table_People[[#This Row],[Name]]))</f>
        <v>P-HAUPTMAN|JODI</v>
      </c>
      <c r="B906" s="2" t="s">
        <v>20744</v>
      </c>
      <c r="C906" s="2" t="s">
        <v>20745</v>
      </c>
      <c r="D906" s="2"/>
      <c r="E906" s="2" t="s">
        <v>21224</v>
      </c>
      <c r="F906" s="2" t="s">
        <v>25</v>
      </c>
      <c r="G906" s="2" t="s">
        <v>63</v>
      </c>
      <c r="H906" s="2"/>
      <c r="I906" s="2"/>
      <c r="J906" s="2"/>
      <c r="K906" s="2"/>
      <c r="L906" s="2"/>
      <c r="M906" s="2"/>
      <c r="N906" s="2"/>
      <c r="O906" s="2"/>
      <c r="P906" s="2"/>
      <c r="Q906" s="2"/>
      <c r="R906" s="2" t="str">
        <f>IF(Table_People[[#This Row],[Surname]]="", Table_People[[#This Row],[Name]], Table_People[[#This Row],[Name]]&amp;", "&amp;Table_People[[#This Row],[Surname]])</f>
        <v>Jodi, Hauptman</v>
      </c>
      <c r="S906" s="2" t="str">
        <f>IF(Table_People[[#This Row],[Surname]]="", Table_People[[#This Row],[Name]], Table_People[[#This Row],[Surname]]&amp;", "&amp;Table_People[[#This Row],[Name]])</f>
        <v>Hauptman, Jodi</v>
      </c>
      <c r="T906" s="2" t="str">
        <f>IF(COUNTIFS(Table_People[Hash_ID],Table_People[[#This Row],[Hash_ID]])&gt;1,"Y","N")</f>
        <v>N</v>
      </c>
      <c r="U906" s="2"/>
    </row>
    <row r="907" spans="1:21" ht="29" x14ac:dyDescent="0.35">
      <c r="A907" s="2" t="str">
        <f>"P-" &amp; UPPER(TRIM(Table_People[[#This Row],[Surname]])) &amp; "|" &amp; UPPER(TRIM(Table_People[[#This Row],[Name]]))</f>
        <v>P-HAUSHOFER|MARLEN</v>
      </c>
      <c r="B907" s="2" t="s">
        <v>20920</v>
      </c>
      <c r="C907" s="2" t="s">
        <v>20921</v>
      </c>
      <c r="D907" s="2" t="s">
        <v>21119</v>
      </c>
      <c r="E907" s="2" t="s">
        <v>21394</v>
      </c>
      <c r="F907" s="2" t="s">
        <v>25</v>
      </c>
      <c r="G907" s="2" t="s">
        <v>288</v>
      </c>
      <c r="H907" s="2">
        <v>11</v>
      </c>
      <c r="I907" s="2" t="s">
        <v>20995</v>
      </c>
      <c r="J907" s="2">
        <v>1920</v>
      </c>
      <c r="K907" s="2"/>
      <c r="L907" s="2"/>
      <c r="M907" s="2">
        <v>21</v>
      </c>
      <c r="N907" s="2" t="s">
        <v>21467</v>
      </c>
      <c r="O907" s="2">
        <v>1970</v>
      </c>
      <c r="P907" s="2"/>
      <c r="Q907" s="2"/>
      <c r="R907" s="2" t="str">
        <f>IF(Table_People[[#This Row],[Surname]]="", Table_People[[#This Row],[Name]], Table_People[[#This Row],[Name]]&amp;", "&amp;Table_People[[#This Row],[Surname]])</f>
        <v>Marlen, Haushofer</v>
      </c>
      <c r="S907" s="2" t="str">
        <f>IF(Table_People[[#This Row],[Surname]]="", Table_People[[#This Row],[Name]], Table_People[[#This Row],[Surname]]&amp;", "&amp;Table_People[[#This Row],[Name]])</f>
        <v>Haushofer, Marlen</v>
      </c>
      <c r="T907" s="2" t="str">
        <f>IF(COUNTIFS(Table_People[Hash_ID],Table_People[[#This Row],[Hash_ID]])&gt;1,"Y","N")</f>
        <v>N</v>
      </c>
      <c r="U907" s="2"/>
    </row>
    <row r="908" spans="1:21" ht="29" x14ac:dyDescent="0.35">
      <c r="A908" s="2" t="str">
        <f>"P-" &amp; UPPER(TRIM(Table_People[[#This Row],[Surname]])) &amp; "|" &amp; UPPER(TRIM(Table_People[[#This Row],[Name]]))</f>
        <v>P-HAWKES|JOHN</v>
      </c>
      <c r="B908" s="2" t="s">
        <v>235</v>
      </c>
      <c r="C908" s="2" t="s">
        <v>2228</v>
      </c>
      <c r="D908" s="2" t="s">
        <v>3266</v>
      </c>
      <c r="E908" s="2" t="s">
        <v>10765</v>
      </c>
      <c r="F908" s="2" t="s">
        <v>10</v>
      </c>
      <c r="G908" s="2" t="s">
        <v>63</v>
      </c>
      <c r="H908" s="2"/>
      <c r="I908" s="2"/>
      <c r="J908" s="2"/>
      <c r="K908" s="2"/>
      <c r="L908" s="2"/>
      <c r="M908" s="2"/>
      <c r="N908" s="2"/>
      <c r="O908" s="2"/>
      <c r="P908" s="2"/>
      <c r="Q908" s="2"/>
      <c r="R908" s="2" t="str">
        <f>IF(Table_People[[#This Row],[Surname]]="", Table_People[[#This Row],[Name]], Table_People[[#This Row],[Name]]&amp;", "&amp;Table_People[[#This Row],[Surname]])</f>
        <v>John, Hawkes</v>
      </c>
      <c r="S908" s="2" t="str">
        <f>IF(Table_People[[#This Row],[Surname]]="", Table_People[[#This Row],[Name]], Table_People[[#This Row],[Surname]]&amp;", "&amp;Table_People[[#This Row],[Name]])</f>
        <v>Hawkes, John</v>
      </c>
      <c r="T908" s="2" t="str">
        <f>IF(COUNTIFS(Table_People[Hash_ID],Table_People[[#This Row],[Hash_ID]])&gt;1,"Y","N")</f>
        <v>N</v>
      </c>
      <c r="U908" s="2"/>
    </row>
    <row r="909" spans="1:21" x14ac:dyDescent="0.35">
      <c r="A909" s="2" t="str">
        <f>"P-" &amp; UPPER(TRIM(Table_People[[#This Row],[Surname]])) &amp; "|" &amp; UPPER(TRIM(Table_People[[#This Row],[Name]]))</f>
        <v>P-HAWKINS|SCOTT</v>
      </c>
      <c r="B909" s="2" t="s">
        <v>6029</v>
      </c>
      <c r="C909" s="2" t="s">
        <v>20841</v>
      </c>
      <c r="D909" s="2"/>
      <c r="E909" s="2" t="s">
        <v>1838</v>
      </c>
      <c r="F909" s="2" t="s">
        <v>10</v>
      </c>
      <c r="G909" s="2" t="s">
        <v>63</v>
      </c>
      <c r="H909" s="2"/>
      <c r="I909" s="2"/>
      <c r="J909" s="2"/>
      <c r="K909" s="2"/>
      <c r="L909" s="2"/>
      <c r="M909" s="2"/>
      <c r="N909" s="2"/>
      <c r="O909" s="2"/>
      <c r="P909" s="2"/>
      <c r="Q909" s="2"/>
      <c r="R909" s="2" t="str">
        <f>IF(Table_People[[#This Row],[Surname]]="", Table_People[[#This Row],[Name]], Table_People[[#This Row],[Name]]&amp;", "&amp;Table_People[[#This Row],[Surname]])</f>
        <v>Scott, Hawkins</v>
      </c>
      <c r="S909" s="2" t="str">
        <f>IF(Table_People[[#This Row],[Surname]]="", Table_People[[#This Row],[Name]], Table_People[[#This Row],[Surname]]&amp;", "&amp;Table_People[[#This Row],[Name]])</f>
        <v>Hawkins, Scott</v>
      </c>
      <c r="T909" s="2" t="str">
        <f>IF(COUNTIFS(Table_People[Hash_ID],Table_People[[#This Row],[Hash_ID]])&gt;1,"Y","N")</f>
        <v>N</v>
      </c>
      <c r="U909" s="2"/>
    </row>
    <row r="910" spans="1:21" x14ac:dyDescent="0.35">
      <c r="A910" s="2" t="str">
        <f>"P-" &amp; UPPER(TRIM(Table_People[[#This Row],[Surname]])) &amp; "|" &amp; UPPER(TRIM(Table_People[[#This Row],[Name]]))</f>
        <v>P-HAWKSMOOR|NICHOLAS</v>
      </c>
      <c r="B910" s="2" t="s">
        <v>1660</v>
      </c>
      <c r="C910" s="2" t="s">
        <v>12251</v>
      </c>
      <c r="D910" s="2" t="s">
        <v>12252</v>
      </c>
      <c r="E910" s="2" t="s">
        <v>12045</v>
      </c>
      <c r="F910" s="2" t="s">
        <v>10</v>
      </c>
      <c r="G910" s="2" t="s">
        <v>72</v>
      </c>
      <c r="H910" s="2"/>
      <c r="I910" s="2"/>
      <c r="J910" s="2"/>
      <c r="K910" s="2"/>
      <c r="L910" s="2"/>
      <c r="M910" s="2"/>
      <c r="N910" s="2"/>
      <c r="O910" s="2"/>
      <c r="P910" s="2"/>
      <c r="Q910" s="2"/>
      <c r="R910" s="2" t="str">
        <f>IF(Table_People[[#This Row],[Surname]]="", Table_People[[#This Row],[Name]], Table_People[[#This Row],[Name]]&amp;", "&amp;Table_People[[#This Row],[Surname]])</f>
        <v>Nicholas, Hawksmoor</v>
      </c>
      <c r="S910" s="2" t="str">
        <f>IF(Table_People[[#This Row],[Surname]]="", Table_People[[#This Row],[Name]], Table_People[[#This Row],[Surname]]&amp;", "&amp;Table_People[[#This Row],[Name]])</f>
        <v>Hawksmoor, Nicholas</v>
      </c>
      <c r="T910" s="2" t="str">
        <f>IF(COUNTIFS(Table_People[Hash_ID],Table_People[[#This Row],[Hash_ID]])&gt;1,"Y","N")</f>
        <v>N</v>
      </c>
      <c r="U910" s="2"/>
    </row>
    <row r="911" spans="1:21" x14ac:dyDescent="0.35">
      <c r="A911" s="2" t="str">
        <f>"P-" &amp; UPPER(TRIM(Table_People[[#This Row],[Surname]])) &amp; "|" &amp; UPPER(TRIM(Table_People[[#This Row],[Name]]))</f>
        <v>P-HAWTHORNE|NATHANIEL</v>
      </c>
      <c r="B911" s="2" t="s">
        <v>8345</v>
      </c>
      <c r="C911" s="2" t="s">
        <v>8346</v>
      </c>
      <c r="D911" s="2"/>
      <c r="E911" s="2" t="s">
        <v>10757</v>
      </c>
      <c r="F911" s="2" t="s">
        <v>10</v>
      </c>
      <c r="G911" s="2" t="s">
        <v>63</v>
      </c>
      <c r="H911" s="2"/>
      <c r="I911" s="2"/>
      <c r="J911" s="2"/>
      <c r="K911" s="2"/>
      <c r="L911" s="2"/>
      <c r="M911" s="2"/>
      <c r="N911" s="2"/>
      <c r="O911" s="2"/>
      <c r="P911" s="2"/>
      <c r="Q911" s="2"/>
      <c r="R911" s="2" t="str">
        <f>IF(Table_People[[#This Row],[Surname]]="", Table_People[[#This Row],[Name]], Table_People[[#This Row],[Name]]&amp;", "&amp;Table_People[[#This Row],[Surname]])</f>
        <v>Nathaniel, Hawthorne</v>
      </c>
      <c r="S911" s="2" t="str">
        <f>IF(Table_People[[#This Row],[Surname]]="", Table_People[[#This Row],[Name]], Table_People[[#This Row],[Surname]]&amp;", "&amp;Table_People[[#This Row],[Name]])</f>
        <v>Hawthorne, Nathaniel</v>
      </c>
      <c r="T911" s="2" t="str">
        <f>IF(COUNTIFS(Table_People[Hash_ID],Table_People[[#This Row],[Hash_ID]])&gt;1,"Y","N")</f>
        <v>N</v>
      </c>
      <c r="U911" s="2"/>
    </row>
    <row r="912" spans="1:21" x14ac:dyDescent="0.35">
      <c r="A912" s="2" t="str">
        <f>"P-" &amp; UPPER(TRIM(Table_People[[#This Row],[Surname]])) &amp; "|" &amp; UPPER(TRIM(Table_People[[#This Row],[Name]]))</f>
        <v>P-HAY|DEBORAH</v>
      </c>
      <c r="B912" s="2" t="s">
        <v>12691</v>
      </c>
      <c r="C912" s="2" t="s">
        <v>12692</v>
      </c>
      <c r="D912" s="2" t="s">
        <v>12693</v>
      </c>
      <c r="E912" s="2" t="s">
        <v>12529</v>
      </c>
      <c r="F912" s="2" t="s">
        <v>25</v>
      </c>
      <c r="G912" s="2" t="s">
        <v>63</v>
      </c>
      <c r="H912" s="2"/>
      <c r="I912" s="2"/>
      <c r="J912" s="2"/>
      <c r="K912" s="2"/>
      <c r="L912" s="2"/>
      <c r="M912" s="2"/>
      <c r="N912" s="2"/>
      <c r="O912" s="2"/>
      <c r="P912" s="2"/>
      <c r="Q912" s="2"/>
      <c r="R912" s="2" t="str">
        <f>IF(Table_People[[#This Row],[Surname]]="", Table_People[[#This Row],[Name]], Table_People[[#This Row],[Name]]&amp;", "&amp;Table_People[[#This Row],[Surname]])</f>
        <v>Deborah, Hay</v>
      </c>
      <c r="S912" s="2" t="str">
        <f>IF(Table_People[[#This Row],[Surname]]="", Table_People[[#This Row],[Name]], Table_People[[#This Row],[Surname]]&amp;", "&amp;Table_People[[#This Row],[Name]])</f>
        <v>Hay, Deborah</v>
      </c>
      <c r="T912" s="2" t="str">
        <f>IF(COUNTIFS(Table_People[Hash_ID],Table_People[[#This Row],[Hash_ID]])&gt;1,"Y","N")</f>
        <v>N</v>
      </c>
      <c r="U912" s="2"/>
    </row>
    <row r="913" spans="1:21" x14ac:dyDescent="0.35">
      <c r="A913" s="2" t="str">
        <f>"P-" &amp; UPPER(TRIM(Table_People[[#This Row],[Surname]])) &amp; "|" &amp; UPPER(TRIM(Table_People[[#This Row],[Name]]))</f>
        <v>P-HAYNES|TODD</v>
      </c>
      <c r="B913" s="2" t="s">
        <v>1228</v>
      </c>
      <c r="C913" s="2" t="s">
        <v>1229</v>
      </c>
      <c r="D913" s="2"/>
      <c r="E913" s="2" t="s">
        <v>10745</v>
      </c>
      <c r="F913" s="2" t="s">
        <v>10</v>
      </c>
      <c r="G913" s="2" t="s">
        <v>63</v>
      </c>
      <c r="H913" s="2"/>
      <c r="I913" s="2"/>
      <c r="J913" s="2"/>
      <c r="K913" s="2"/>
      <c r="L913" s="2"/>
      <c r="M913" s="2"/>
      <c r="N913" s="2"/>
      <c r="O913" s="2"/>
      <c r="P913" s="2"/>
      <c r="Q913" s="2"/>
      <c r="R913" s="2" t="str">
        <f>IF(Table_People[[#This Row],[Surname]]="", Table_People[[#This Row],[Name]], Table_People[[#This Row],[Name]]&amp;", "&amp;Table_People[[#This Row],[Surname]])</f>
        <v>Todd, Haynes</v>
      </c>
      <c r="S913" s="2" t="str">
        <f>IF(Table_People[[#This Row],[Surname]]="", Table_People[[#This Row],[Name]], Table_People[[#This Row],[Surname]]&amp;", "&amp;Table_People[[#This Row],[Name]])</f>
        <v>Haynes, Todd</v>
      </c>
      <c r="T913" s="2" t="str">
        <f>IF(COUNTIFS(Table_People[Hash_ID],Table_People[[#This Row],[Hash_ID]])&gt;1,"Y","N")</f>
        <v>N</v>
      </c>
      <c r="U913" s="2"/>
    </row>
    <row r="914" spans="1:21" x14ac:dyDescent="0.35">
      <c r="A914" s="2" t="str">
        <f>"P-" &amp; UPPER(TRIM(Table_People[[#This Row],[Surname]])) &amp; "|" &amp; UPPER(TRIM(Table_People[[#This Row],[Name]]))</f>
        <v>P-HAZARD|CHANDLER</v>
      </c>
      <c r="B914" s="2" t="s">
        <v>564</v>
      </c>
      <c r="C914" s="2" t="s">
        <v>20985</v>
      </c>
      <c r="D914" s="2"/>
      <c r="E914" s="2" t="s">
        <v>21309</v>
      </c>
      <c r="F914" s="2" t="s">
        <v>10</v>
      </c>
      <c r="G914" s="2" t="s">
        <v>63</v>
      </c>
      <c r="H914" s="2"/>
      <c r="I914" s="2"/>
      <c r="J914" s="2"/>
      <c r="K914" s="2"/>
      <c r="L914" s="2"/>
      <c r="M914" s="2"/>
      <c r="N914" s="2"/>
      <c r="O914" s="2"/>
      <c r="P914" s="2"/>
      <c r="Q914" s="2"/>
      <c r="R914" s="2" t="str">
        <f>IF(Table_People[[#This Row],[Surname]]="", Table_People[[#This Row],[Name]], Table_People[[#This Row],[Name]]&amp;", "&amp;Table_People[[#This Row],[Surname]])</f>
        <v>Chandler, Hazard</v>
      </c>
      <c r="S914" s="2" t="str">
        <f>IF(Table_People[[#This Row],[Surname]]="", Table_People[[#This Row],[Name]], Table_People[[#This Row],[Surname]]&amp;", "&amp;Table_People[[#This Row],[Name]])</f>
        <v>Hazard, Chandler</v>
      </c>
      <c r="T914" s="2" t="str">
        <f>IF(COUNTIFS(Table_People[Hash_ID],Table_People[[#This Row],[Hash_ID]])&gt;1,"Y","N")</f>
        <v>N</v>
      </c>
      <c r="U914" s="2"/>
    </row>
    <row r="915" spans="1:21" ht="29" x14ac:dyDescent="0.35">
      <c r="A915" s="2" t="str">
        <f>"P-" &amp; UPPER(TRIM(Table_People[[#This Row],[Surname]])) &amp; "|" &amp; UPPER(TRIM(Table_People[[#This Row],[Name]]))</f>
        <v>P-HEARD|GERALD</v>
      </c>
      <c r="B915" s="2" t="s">
        <v>8302</v>
      </c>
      <c r="C915" s="2" t="s">
        <v>8303</v>
      </c>
      <c r="D915" s="2" t="s">
        <v>8304</v>
      </c>
      <c r="E915" s="2" t="s">
        <v>8305</v>
      </c>
      <c r="F915" s="2" t="s">
        <v>10</v>
      </c>
      <c r="G915" s="2" t="s">
        <v>91</v>
      </c>
      <c r="H915" s="2"/>
      <c r="I915" s="2"/>
      <c r="J915" s="2"/>
      <c r="K915" s="2"/>
      <c r="L915" s="2"/>
      <c r="M915" s="2"/>
      <c r="N915" s="2"/>
      <c r="O915" s="2"/>
      <c r="P915" s="2"/>
      <c r="Q915" s="2"/>
      <c r="R915" s="2" t="str">
        <f>IF(Table_People[[#This Row],[Surname]]="", Table_People[[#This Row],[Name]], Table_People[[#This Row],[Name]]&amp;", "&amp;Table_People[[#This Row],[Surname]])</f>
        <v>Gerald, Heard</v>
      </c>
      <c r="S915" s="2" t="str">
        <f>IF(Table_People[[#This Row],[Surname]]="", Table_People[[#This Row],[Name]], Table_People[[#This Row],[Surname]]&amp;", "&amp;Table_People[[#This Row],[Name]])</f>
        <v>Heard, Gerald</v>
      </c>
      <c r="T915" s="2" t="str">
        <f>IF(COUNTIFS(Table_People[Hash_ID],Table_People[[#This Row],[Hash_ID]])&gt;1,"Y","N")</f>
        <v>N</v>
      </c>
      <c r="U915" s="2"/>
    </row>
    <row r="916" spans="1:21" x14ac:dyDescent="0.35">
      <c r="A916" s="2" t="str">
        <f>"P-" &amp; UPPER(TRIM(Table_People[[#This Row],[Surname]])) &amp; "|" &amp; UPPER(TRIM(Table_People[[#This Row],[Name]]))</f>
        <v>P-HEARN|LAFCADIO</v>
      </c>
      <c r="B916" s="2" t="s">
        <v>8358</v>
      </c>
      <c r="C916" s="2" t="s">
        <v>8359</v>
      </c>
      <c r="D916" s="2" t="s">
        <v>8360</v>
      </c>
      <c r="E916" s="2" t="s">
        <v>8284</v>
      </c>
      <c r="F916" s="2" t="s">
        <v>10</v>
      </c>
      <c r="G916" s="2" t="s">
        <v>10932</v>
      </c>
      <c r="H916" s="2"/>
      <c r="I916" s="2"/>
      <c r="J916" s="2"/>
      <c r="K916" s="2"/>
      <c r="L916" s="2"/>
      <c r="M916" s="2"/>
      <c r="N916" s="2"/>
      <c r="O916" s="2"/>
      <c r="P916" s="2"/>
      <c r="Q916" s="2"/>
      <c r="R916" s="2" t="str">
        <f>IF(Table_People[[#This Row],[Surname]]="", Table_People[[#This Row],[Name]], Table_People[[#This Row],[Name]]&amp;", "&amp;Table_People[[#This Row],[Surname]])</f>
        <v>Lafcadio, Hearn</v>
      </c>
      <c r="S916" s="2" t="str">
        <f>IF(Table_People[[#This Row],[Surname]]="", Table_People[[#This Row],[Name]], Table_People[[#This Row],[Surname]]&amp;", "&amp;Table_People[[#This Row],[Name]])</f>
        <v>Hearn, Lafcadio</v>
      </c>
      <c r="T916" s="2" t="str">
        <f>IF(COUNTIFS(Table_People[Hash_ID],Table_People[[#This Row],[Hash_ID]])&gt;1,"Y","N")</f>
        <v>N</v>
      </c>
      <c r="U916" s="2"/>
    </row>
    <row r="917" spans="1:21" x14ac:dyDescent="0.35">
      <c r="A917" s="2" t="str">
        <f>"P-" &amp; UPPER(TRIM(Table_People[[#This Row],[Surname]])) &amp; "|" &amp; UPPER(TRIM(Table_People[[#This Row],[Name]]))</f>
        <v>P-HEDAYAT|SADEGH</v>
      </c>
      <c r="B917" s="7" t="s">
        <v>5490</v>
      </c>
      <c r="C917" s="2" t="s">
        <v>567</v>
      </c>
      <c r="D917" s="2"/>
      <c r="E917" s="2" t="s">
        <v>137</v>
      </c>
      <c r="F917" s="2" t="s">
        <v>10</v>
      </c>
      <c r="G917" s="2" t="s">
        <v>568</v>
      </c>
      <c r="H917" s="2"/>
      <c r="I917" s="2"/>
      <c r="J917" s="2"/>
      <c r="K917" s="2"/>
      <c r="L917" s="2"/>
      <c r="M917" s="2"/>
      <c r="N917" s="2"/>
      <c r="O917" s="2"/>
      <c r="P917" s="2"/>
      <c r="Q917" s="2"/>
      <c r="R917" s="2" t="str">
        <f>IF(Table_People[[#This Row],[Surname]]="", Table_People[[#This Row],[Name]], Table_People[[#This Row],[Name]]&amp;", "&amp;Table_People[[#This Row],[Surname]])</f>
        <v>Sadegh, Hedayat</v>
      </c>
      <c r="S917" s="2" t="str">
        <f>IF(Table_People[[#This Row],[Surname]]="", Table_People[[#This Row],[Name]], Table_People[[#This Row],[Surname]]&amp;", "&amp;Table_People[[#This Row],[Name]])</f>
        <v>Hedayat, Sadegh</v>
      </c>
      <c r="T917" s="2" t="str">
        <f>IF(COUNTIFS(Table_People[Hash_ID],Table_People[[#This Row],[Hash_ID]])&gt;1,"Y","N")</f>
        <v>N</v>
      </c>
      <c r="U917" s="2"/>
    </row>
    <row r="918" spans="1:21" x14ac:dyDescent="0.35">
      <c r="A918" s="2" t="str">
        <f>"P-" &amp; UPPER(TRIM(Table_People[[#This Row],[Surname]])) &amp; "|" &amp; UPPER(TRIM(Table_People[[#This Row],[Name]]))</f>
        <v>P-HEGEL|GEORG WILHELM FRIEDRICH</v>
      </c>
      <c r="B918" s="2" t="s">
        <v>157</v>
      </c>
      <c r="C918" s="2" t="s">
        <v>158</v>
      </c>
      <c r="D918" s="2"/>
      <c r="E918" s="2" t="s">
        <v>37</v>
      </c>
      <c r="F918" s="2" t="s">
        <v>10</v>
      </c>
      <c r="G918" s="2" t="s">
        <v>38</v>
      </c>
      <c r="H918" s="2"/>
      <c r="I918" s="2"/>
      <c r="J918" s="2"/>
      <c r="K918" s="2"/>
      <c r="L918" s="2"/>
      <c r="M918" s="2"/>
      <c r="N918" s="2"/>
      <c r="O918" s="2"/>
      <c r="P918" s="2"/>
      <c r="Q918" s="2"/>
      <c r="R918" s="2" t="str">
        <f>IF(Table_People[[#This Row],[Surname]]="", Table_People[[#This Row],[Name]], Table_People[[#This Row],[Name]]&amp;", "&amp;Table_People[[#This Row],[Surname]])</f>
        <v>Georg Wilhelm Friedrich, Hegel</v>
      </c>
      <c r="S918" s="2" t="str">
        <f>IF(Table_People[[#This Row],[Surname]]="", Table_People[[#This Row],[Name]], Table_People[[#This Row],[Surname]]&amp;", "&amp;Table_People[[#This Row],[Name]])</f>
        <v>Hegel, Georg Wilhelm Friedrich</v>
      </c>
      <c r="T918" s="2" t="str">
        <f>IF(COUNTIFS(Table_People[Hash_ID],Table_People[[#This Row],[Hash_ID]])&gt;1,"Y","N")</f>
        <v>N</v>
      </c>
      <c r="U918" s="2"/>
    </row>
    <row r="919" spans="1:21" x14ac:dyDescent="0.35">
      <c r="A919" s="2" t="str">
        <f>"P-" &amp; UPPER(TRIM(Table_People[[#This Row],[Surname]])) &amp; "|" &amp; UPPER(TRIM(Table_People[[#This Row],[Name]]))</f>
        <v>P-HEIDEGGER|MARTIN</v>
      </c>
      <c r="B919" s="2" t="s">
        <v>674</v>
      </c>
      <c r="C919" s="2" t="s">
        <v>675</v>
      </c>
      <c r="D919" s="2"/>
      <c r="E919" s="2" t="s">
        <v>37</v>
      </c>
      <c r="F919" s="2" t="s">
        <v>10</v>
      </c>
      <c r="G919" s="2" t="s">
        <v>38</v>
      </c>
      <c r="H919" s="2"/>
      <c r="I919" s="2"/>
      <c r="J919" s="2"/>
      <c r="K919" s="2"/>
      <c r="L919" s="2"/>
      <c r="M919" s="2"/>
      <c r="N919" s="2"/>
      <c r="O919" s="2"/>
      <c r="P919" s="2"/>
      <c r="Q919" s="2"/>
      <c r="R919" s="2" t="str">
        <f>IF(Table_People[[#This Row],[Surname]]="", Table_People[[#This Row],[Name]], Table_People[[#This Row],[Name]]&amp;", "&amp;Table_People[[#This Row],[Surname]])</f>
        <v>Martin, Heidegger</v>
      </c>
      <c r="S919" s="2" t="str">
        <f>IF(Table_People[[#This Row],[Surname]]="", Table_People[[#This Row],[Name]], Table_People[[#This Row],[Surname]]&amp;", "&amp;Table_People[[#This Row],[Name]])</f>
        <v>Heidegger, Martin</v>
      </c>
      <c r="T919" s="2" t="str">
        <f>IF(COUNTIFS(Table_People[Hash_ID],Table_People[[#This Row],[Hash_ID]])&gt;1,"Y","N")</f>
        <v>N</v>
      </c>
      <c r="U919" s="2"/>
    </row>
    <row r="920" spans="1:21" x14ac:dyDescent="0.35">
      <c r="A920" s="2" t="str">
        <f>"P-" &amp; UPPER(TRIM(Table_People[[#This Row],[Surname]])) &amp; "|" &amp; UPPER(TRIM(Table_People[[#This Row],[Name]]))</f>
        <v>P-HEINRICH|CHRISTOPH</v>
      </c>
      <c r="B920" s="2" t="s">
        <v>20601</v>
      </c>
      <c r="C920" s="2" t="s">
        <v>183</v>
      </c>
      <c r="D920" s="2"/>
      <c r="E920" s="2" t="s">
        <v>21204</v>
      </c>
      <c r="F920" s="2" t="s">
        <v>10</v>
      </c>
      <c r="G920" s="2" t="s">
        <v>38</v>
      </c>
      <c r="H920" s="2"/>
      <c r="I920" s="2"/>
      <c r="J920" s="2">
        <v>1960</v>
      </c>
      <c r="K920" s="2"/>
      <c r="L920" s="2"/>
      <c r="M920" s="2"/>
      <c r="N920" s="2"/>
      <c r="O920" s="2"/>
      <c r="P920" s="2"/>
      <c r="Q920" s="2"/>
      <c r="R920" s="2" t="str">
        <f>IF(Table_People[[#This Row],[Surname]]="", Table_People[[#This Row],[Name]], Table_People[[#This Row],[Name]]&amp;", "&amp;Table_People[[#This Row],[Surname]])</f>
        <v>Christoph, Heinrich</v>
      </c>
      <c r="S920" s="2" t="str">
        <f>IF(Table_People[[#This Row],[Surname]]="", Table_People[[#This Row],[Name]], Table_People[[#This Row],[Surname]]&amp;", "&amp;Table_People[[#This Row],[Name]])</f>
        <v>Heinrich, Christoph</v>
      </c>
      <c r="T920" s="2" t="str">
        <f>IF(COUNTIFS(Table_People[Hash_ID],Table_People[[#This Row],[Hash_ID]])&gt;1,"Y","N")</f>
        <v>N</v>
      </c>
      <c r="U920" s="2"/>
    </row>
    <row r="921" spans="1:21" x14ac:dyDescent="0.35">
      <c r="A921" s="2" t="str">
        <f>"P-" &amp; UPPER(TRIM(Table_People[[#This Row],[Surname]])) &amp; "|" &amp; UPPER(TRIM(Table_People[[#This Row],[Name]]))</f>
        <v>P-HEJDUK|JOHN</v>
      </c>
      <c r="B921" s="2" t="s">
        <v>235</v>
      </c>
      <c r="C921" s="2" t="s">
        <v>12236</v>
      </c>
      <c r="D921" s="2" t="s">
        <v>12237</v>
      </c>
      <c r="E921" s="2" t="s">
        <v>12238</v>
      </c>
      <c r="F921" s="2" t="s">
        <v>10</v>
      </c>
      <c r="G921" s="2" t="s">
        <v>63</v>
      </c>
      <c r="H921" s="2"/>
      <c r="I921" s="2"/>
      <c r="J921" s="2"/>
      <c r="K921" s="2"/>
      <c r="L921" s="2"/>
      <c r="M921" s="2"/>
      <c r="N921" s="2"/>
      <c r="O921" s="2"/>
      <c r="P921" s="2"/>
      <c r="Q921" s="2"/>
      <c r="R921" s="2" t="str">
        <f>IF(Table_People[[#This Row],[Surname]]="", Table_People[[#This Row],[Name]], Table_People[[#This Row],[Name]]&amp;", "&amp;Table_People[[#This Row],[Surname]])</f>
        <v>John, Hejduk</v>
      </c>
      <c r="S921" s="2" t="str">
        <f>IF(Table_People[[#This Row],[Surname]]="", Table_People[[#This Row],[Name]], Table_People[[#This Row],[Surname]]&amp;", "&amp;Table_People[[#This Row],[Name]])</f>
        <v>Hejduk, John</v>
      </c>
      <c r="T921" s="2" t="str">
        <f>IF(COUNTIFS(Table_People[Hash_ID],Table_People[[#This Row],[Hash_ID]])&gt;1,"Y","N")</f>
        <v>N</v>
      </c>
      <c r="U921" s="2"/>
    </row>
    <row r="922" spans="1:21" x14ac:dyDescent="0.35">
      <c r="A922" s="2" t="str">
        <f>"P-" &amp; UPPER(TRIM(Table_People[[#This Row],[Surname]])) &amp; "|" &amp; UPPER(TRIM(Table_People[[#This Row],[Name]]))</f>
        <v>P-HELLER|JOSEPH</v>
      </c>
      <c r="B922" s="2" t="s">
        <v>254</v>
      </c>
      <c r="C922" s="2" t="s">
        <v>6869</v>
      </c>
      <c r="D922" s="2"/>
      <c r="E922" s="2" t="s">
        <v>10765</v>
      </c>
      <c r="F922" s="2" t="s">
        <v>10</v>
      </c>
      <c r="G922" s="2" t="s">
        <v>63</v>
      </c>
      <c r="H922" s="2"/>
      <c r="I922" s="2"/>
      <c r="J922" s="2"/>
      <c r="K922" s="2"/>
      <c r="L922" s="2"/>
      <c r="M922" s="2"/>
      <c r="N922" s="2"/>
      <c r="O922" s="2"/>
      <c r="P922" s="2"/>
      <c r="Q922" s="2"/>
      <c r="R922" s="2" t="str">
        <f>IF(Table_People[[#This Row],[Surname]]="", Table_People[[#This Row],[Name]], Table_People[[#This Row],[Name]]&amp;", "&amp;Table_People[[#This Row],[Surname]])</f>
        <v>Joseph, Heller</v>
      </c>
      <c r="S922" s="2" t="str">
        <f>IF(Table_People[[#This Row],[Surname]]="", Table_People[[#This Row],[Name]], Table_People[[#This Row],[Surname]]&amp;", "&amp;Table_People[[#This Row],[Name]])</f>
        <v>Heller, Joseph</v>
      </c>
      <c r="T922" s="2" t="str">
        <f>IF(COUNTIFS(Table_People[Hash_ID],Table_People[[#This Row],[Hash_ID]])&gt;1,"Y","N")</f>
        <v>N</v>
      </c>
      <c r="U922" s="2"/>
    </row>
    <row r="923" spans="1:21" x14ac:dyDescent="0.35">
      <c r="A923" s="2" t="str">
        <f>"P-" &amp; UPPER(TRIM(Table_People[[#This Row],[Surname]])) &amp; "|" &amp; UPPER(TRIM(Table_People[[#This Row],[Name]]))</f>
        <v>P-HELNWEIN|GOTTFRIED</v>
      </c>
      <c r="B923" s="2" t="s">
        <v>1776</v>
      </c>
      <c r="C923" s="2" t="s">
        <v>1777</v>
      </c>
      <c r="D923" s="2"/>
      <c r="E923" s="2" t="s">
        <v>1429</v>
      </c>
      <c r="F923" s="2" t="s">
        <v>10</v>
      </c>
      <c r="G923" s="2" t="s">
        <v>288</v>
      </c>
      <c r="H923" s="2"/>
      <c r="I923" s="2"/>
      <c r="J923" s="2"/>
      <c r="K923" s="2"/>
      <c r="L923" s="2"/>
      <c r="M923" s="2"/>
      <c r="N923" s="2"/>
      <c r="O923" s="2"/>
      <c r="P923" s="2"/>
      <c r="Q923" s="2"/>
      <c r="R923" s="2" t="str">
        <f>IF(Table_People[[#This Row],[Surname]]="", Table_People[[#This Row],[Name]], Table_People[[#This Row],[Name]]&amp;", "&amp;Table_People[[#This Row],[Surname]])</f>
        <v>Gottfried, Helnwein</v>
      </c>
      <c r="S923" s="2" t="str">
        <f>IF(Table_People[[#This Row],[Surname]]="", Table_People[[#This Row],[Name]], Table_People[[#This Row],[Surname]]&amp;", "&amp;Table_People[[#This Row],[Name]])</f>
        <v>Helnwein, Gottfried</v>
      </c>
      <c r="T923" s="2" t="str">
        <f>IF(COUNTIFS(Table_People[Hash_ID],Table_People[[#This Row],[Hash_ID]])&gt;1,"Y","N")</f>
        <v>N</v>
      </c>
      <c r="U923" s="2"/>
    </row>
    <row r="924" spans="1:21" x14ac:dyDescent="0.35">
      <c r="A924" s="2" t="str">
        <f>"P-" &amp; UPPER(TRIM(Table_People[[#This Row],[Surname]])) &amp; "|" &amp; UPPER(TRIM(Table_People[[#This Row],[Name]]))</f>
        <v>P-HEMINGWAY|ERNEST</v>
      </c>
      <c r="B924" s="2" t="s">
        <v>118</v>
      </c>
      <c r="C924" s="2" t="s">
        <v>119</v>
      </c>
      <c r="D924" s="2"/>
      <c r="E924" s="2" t="s">
        <v>10757</v>
      </c>
      <c r="F924" s="2" t="s">
        <v>10</v>
      </c>
      <c r="G924" s="2" t="s">
        <v>63</v>
      </c>
      <c r="H924" s="2"/>
      <c r="I924" s="2"/>
      <c r="J924" s="2"/>
      <c r="K924" s="2"/>
      <c r="L924" s="2"/>
      <c r="M924" s="2"/>
      <c r="N924" s="2"/>
      <c r="O924" s="2"/>
      <c r="P924" s="2"/>
      <c r="Q924" s="2"/>
      <c r="R924" s="2" t="str">
        <f>IF(Table_People[[#This Row],[Surname]]="", Table_People[[#This Row],[Name]], Table_People[[#This Row],[Name]]&amp;", "&amp;Table_People[[#This Row],[Surname]])</f>
        <v>Ernest, Hemingway</v>
      </c>
      <c r="S924" s="2" t="str">
        <f>IF(Table_People[[#This Row],[Surname]]="", Table_People[[#This Row],[Name]], Table_People[[#This Row],[Surname]]&amp;", "&amp;Table_People[[#This Row],[Name]])</f>
        <v>Hemingway, Ernest</v>
      </c>
      <c r="T924" s="2" t="str">
        <f>IF(COUNTIFS(Table_People[Hash_ID],Table_People[[#This Row],[Hash_ID]])&gt;1,"Y","N")</f>
        <v>N</v>
      </c>
      <c r="U924" s="2" t="s">
        <v>1824</v>
      </c>
    </row>
    <row r="925" spans="1:21" x14ac:dyDescent="0.35">
      <c r="A925" s="2" t="str">
        <f>"P-" &amp; UPPER(TRIM(Table_People[[#This Row],[Surname]])) &amp; "|" &amp; UPPER(TRIM(Table_People[[#This Row],[Name]]))</f>
        <v>P-HENRY NOBODY JR|DAVID</v>
      </c>
      <c r="B925" s="2" t="s">
        <v>92</v>
      </c>
      <c r="C925" s="2" t="s">
        <v>3039</v>
      </c>
      <c r="D925" s="2" t="s">
        <v>3040</v>
      </c>
      <c r="E925" s="2" t="s">
        <v>10771</v>
      </c>
      <c r="F925" s="2" t="s">
        <v>10</v>
      </c>
      <c r="G925" s="2" t="s">
        <v>63</v>
      </c>
      <c r="H925" s="2"/>
      <c r="I925" s="2"/>
      <c r="J925" s="2"/>
      <c r="K925" s="2"/>
      <c r="L925" s="2"/>
      <c r="M925" s="2"/>
      <c r="N925" s="2"/>
      <c r="O925" s="2"/>
      <c r="P925" s="2"/>
      <c r="Q925" s="2"/>
      <c r="R925" s="2" t="str">
        <f>IF(Table_People[[#This Row],[Surname]]="", Table_People[[#This Row],[Name]], Table_People[[#This Row],[Name]]&amp;", "&amp;Table_People[[#This Row],[Surname]])</f>
        <v>David, Henry Nobody Jr</v>
      </c>
      <c r="S925" s="2" t="str">
        <f>IF(Table_People[[#This Row],[Surname]]="", Table_People[[#This Row],[Name]], Table_People[[#This Row],[Surname]]&amp;", "&amp;Table_People[[#This Row],[Name]])</f>
        <v>Henry Nobody Jr, David</v>
      </c>
      <c r="T925" s="2" t="str">
        <f>IF(COUNTIFS(Table_People[Hash_ID],Table_People[[#This Row],[Hash_ID]])&gt;1,"Y","N")</f>
        <v>N</v>
      </c>
      <c r="U925" s="2"/>
    </row>
    <row r="926" spans="1:21" x14ac:dyDescent="0.35">
      <c r="A926" s="2" t="str">
        <f>"P-" &amp; UPPER(TRIM(Table_People[[#This Row],[Surname]])) &amp; "|" &amp; UPPER(TRIM(Table_People[[#This Row],[Name]]))</f>
        <v>P-|HERACLITUS</v>
      </c>
      <c r="B926" s="2" t="s">
        <v>585</v>
      </c>
      <c r="C926" s="2"/>
      <c r="D926" s="2"/>
      <c r="E926" s="2" t="s">
        <v>37</v>
      </c>
      <c r="F926" s="2" t="s">
        <v>10</v>
      </c>
      <c r="G926" s="2" t="s">
        <v>117</v>
      </c>
      <c r="H926" s="2"/>
      <c r="I926" s="2"/>
      <c r="J926" s="2"/>
      <c r="K926" s="2"/>
      <c r="L926" s="2"/>
      <c r="M926" s="2"/>
      <c r="N926" s="2"/>
      <c r="O926" s="2"/>
      <c r="P926" s="2"/>
      <c r="Q926" s="2"/>
      <c r="R926" s="2" t="str">
        <f>IF(Table_People[[#This Row],[Surname]]="", Table_People[[#This Row],[Name]], Table_People[[#This Row],[Name]]&amp;", "&amp;Table_People[[#This Row],[Surname]])</f>
        <v>Heraclitus</v>
      </c>
      <c r="S926" s="2" t="str">
        <f>IF(Table_People[[#This Row],[Surname]]="", Table_People[[#This Row],[Name]], Table_People[[#This Row],[Surname]]&amp;", "&amp;Table_People[[#This Row],[Name]])</f>
        <v>Heraclitus</v>
      </c>
      <c r="T926" s="2" t="str">
        <f>IF(COUNTIFS(Table_People[Hash_ID],Table_People[[#This Row],[Hash_ID]])&gt;1,"Y","N")</f>
        <v>N</v>
      </c>
      <c r="U926" s="2"/>
    </row>
    <row r="927" spans="1:21" x14ac:dyDescent="0.35">
      <c r="A927" s="2" t="str">
        <f>"P-" &amp; UPPER(TRIM(Table_People[[#This Row],[Surname]])) &amp; "|" &amp; UPPER(TRIM(Table_People[[#This Row],[Name]]))</f>
        <v>P-HERBERT|FRANK</v>
      </c>
      <c r="B927" s="2" t="s">
        <v>141</v>
      </c>
      <c r="C927" s="2" t="s">
        <v>142</v>
      </c>
      <c r="D927" s="2"/>
      <c r="E927" s="2" t="s">
        <v>51</v>
      </c>
      <c r="F927" s="2" t="s">
        <v>10</v>
      </c>
      <c r="G927" s="2" t="s">
        <v>63</v>
      </c>
      <c r="H927" s="2"/>
      <c r="I927" s="2"/>
      <c r="J927" s="2"/>
      <c r="K927" s="2"/>
      <c r="L927" s="2"/>
      <c r="M927" s="2"/>
      <c r="N927" s="2"/>
      <c r="O927" s="2"/>
      <c r="P927" s="2"/>
      <c r="Q927" s="2"/>
      <c r="R927" s="2" t="str">
        <f>IF(Table_People[[#This Row],[Surname]]="", Table_People[[#This Row],[Name]], Table_People[[#This Row],[Name]]&amp;", "&amp;Table_People[[#This Row],[Surname]])</f>
        <v>Frank, Herbert</v>
      </c>
      <c r="S927" s="2" t="str">
        <f>IF(Table_People[[#This Row],[Surname]]="", Table_People[[#This Row],[Name]], Table_People[[#This Row],[Surname]]&amp;", "&amp;Table_People[[#This Row],[Name]])</f>
        <v>Herbert, Frank</v>
      </c>
      <c r="T927" s="2" t="str">
        <f>IF(COUNTIFS(Table_People[Hash_ID],Table_People[[#This Row],[Hash_ID]])&gt;1,"Y","N")</f>
        <v>N</v>
      </c>
      <c r="U927" s="2"/>
    </row>
    <row r="928" spans="1:21" x14ac:dyDescent="0.35">
      <c r="A928" s="2" t="str">
        <f>"P-" &amp; UPPER(TRIM(Table_People[[#This Row],[Surname]])) &amp; "|" &amp; UPPER(TRIM(Table_People[[#This Row],[Name]]))</f>
        <v>P-HERNÁNDEZ|FELISBERTO</v>
      </c>
      <c r="B928" s="2" t="s">
        <v>20760</v>
      </c>
      <c r="C928" s="2" t="s">
        <v>20761</v>
      </c>
      <c r="D928" s="2" t="s">
        <v>21074</v>
      </c>
      <c r="E928" s="2" t="s">
        <v>21283</v>
      </c>
      <c r="F928" s="2" t="s">
        <v>10</v>
      </c>
      <c r="G928" s="2" t="s">
        <v>199</v>
      </c>
      <c r="H928" s="2">
        <v>20</v>
      </c>
      <c r="I928" s="2" t="s">
        <v>21472</v>
      </c>
      <c r="J928" s="2">
        <v>1902</v>
      </c>
      <c r="K928" s="2"/>
      <c r="L928" s="2"/>
      <c r="M928" s="2">
        <v>13</v>
      </c>
      <c r="N928" s="2" t="s">
        <v>21471</v>
      </c>
      <c r="O928" s="2">
        <v>1964</v>
      </c>
      <c r="P928" s="2"/>
      <c r="Q928" s="2"/>
      <c r="R928" s="2" t="str">
        <f>IF(Table_People[[#This Row],[Surname]]="", Table_People[[#This Row],[Name]], Table_People[[#This Row],[Name]]&amp;", "&amp;Table_People[[#This Row],[Surname]])</f>
        <v>Felisberto, Hernández</v>
      </c>
      <c r="S928" s="2" t="str">
        <f>IF(Table_People[[#This Row],[Surname]]="", Table_People[[#This Row],[Name]], Table_People[[#This Row],[Surname]]&amp;", "&amp;Table_People[[#This Row],[Name]])</f>
        <v>Hernández, Felisberto</v>
      </c>
      <c r="T928" s="2" t="str">
        <f>IF(COUNTIFS(Table_People[Hash_ID],Table_People[[#This Row],[Hash_ID]])&gt;1,"Y","N")</f>
        <v>N</v>
      </c>
      <c r="U928" s="2"/>
    </row>
    <row r="929" spans="1:21" x14ac:dyDescent="0.35">
      <c r="A929" s="2" t="str">
        <f>"P-" &amp; UPPER(TRIM(Table_People[[#This Row],[Surname]])) &amp; "|" &amp; UPPER(TRIM(Table_People[[#This Row],[Name]]))</f>
        <v>P-HERON-ALLEN|EDWARD</v>
      </c>
      <c r="B929" s="2" t="s">
        <v>110</v>
      </c>
      <c r="C929" s="2" t="s">
        <v>8289</v>
      </c>
      <c r="D929" s="2"/>
      <c r="E929" s="2" t="s">
        <v>8290</v>
      </c>
      <c r="F929" s="2" t="s">
        <v>10</v>
      </c>
      <c r="G929" s="2" t="s">
        <v>91</v>
      </c>
      <c r="H929" s="2"/>
      <c r="I929" s="2"/>
      <c r="J929" s="2"/>
      <c r="K929" s="2"/>
      <c r="L929" s="2"/>
      <c r="M929" s="2"/>
      <c r="N929" s="2"/>
      <c r="O929" s="2"/>
      <c r="P929" s="2"/>
      <c r="Q929" s="2"/>
      <c r="R929" s="2" t="str">
        <f>IF(Table_People[[#This Row],[Surname]]="", Table_People[[#This Row],[Name]], Table_People[[#This Row],[Name]]&amp;", "&amp;Table_People[[#This Row],[Surname]])</f>
        <v>Edward, Heron-Allen</v>
      </c>
      <c r="S929" s="2" t="str">
        <f>IF(Table_People[[#This Row],[Surname]]="", Table_People[[#This Row],[Name]], Table_People[[#This Row],[Surname]]&amp;", "&amp;Table_People[[#This Row],[Name]])</f>
        <v>Heron-Allen, Edward</v>
      </c>
      <c r="T929" s="2" t="str">
        <f>IF(COUNTIFS(Table_People[Hash_ID],Table_People[[#This Row],[Hash_ID]])&gt;1,"Y","N")</f>
        <v>N</v>
      </c>
      <c r="U929" s="2"/>
    </row>
    <row r="930" spans="1:21" ht="29" x14ac:dyDescent="0.35">
      <c r="A930" s="2" t="str">
        <f>"P-" &amp; UPPER(TRIM(Table_People[[#This Row],[Surname]])) &amp; "|" &amp; UPPER(TRIM(Table_People[[#This Row],[Name]]))</f>
        <v>P-HERRERA|YURI</v>
      </c>
      <c r="B930" s="2" t="s">
        <v>485</v>
      </c>
      <c r="C930" s="2" t="s">
        <v>20930</v>
      </c>
      <c r="D930" s="2" t="s">
        <v>21120</v>
      </c>
      <c r="E930" s="2" t="s">
        <v>21399</v>
      </c>
      <c r="F930" s="2" t="s">
        <v>10</v>
      </c>
      <c r="G930" s="2" t="s">
        <v>134</v>
      </c>
      <c r="H930" s="2"/>
      <c r="I930" s="2"/>
      <c r="J930" s="2">
        <v>1970</v>
      </c>
      <c r="K930" s="2"/>
      <c r="L930" s="2"/>
      <c r="M930" s="2"/>
      <c r="N930" s="2"/>
      <c r="O930" s="2"/>
      <c r="P930" s="2"/>
      <c r="Q930" s="2"/>
      <c r="R930" s="2" t="str">
        <f>IF(Table_People[[#This Row],[Surname]]="", Table_People[[#This Row],[Name]], Table_People[[#This Row],[Name]]&amp;", "&amp;Table_People[[#This Row],[Surname]])</f>
        <v>Yuri, Herrera</v>
      </c>
      <c r="S930" s="2" t="str">
        <f>IF(Table_People[[#This Row],[Surname]]="", Table_People[[#This Row],[Name]], Table_People[[#This Row],[Surname]]&amp;", "&amp;Table_People[[#This Row],[Name]])</f>
        <v>Herrera, Yuri</v>
      </c>
      <c r="T930" s="2" t="str">
        <f>IF(COUNTIFS(Table_People[Hash_ID],Table_People[[#This Row],[Hash_ID]])&gt;1,"Y","N")</f>
        <v>N</v>
      </c>
      <c r="U930" s="2"/>
    </row>
    <row r="931" spans="1:21" x14ac:dyDescent="0.35">
      <c r="A931" s="2" t="str">
        <f>"P-" &amp; UPPER(TRIM(Table_People[[#This Row],[Surname]])) &amp; "|" &amp; UPPER(TRIM(Table_People[[#This Row],[Name]]))</f>
        <v>P-HERSH|SEYMOUR</v>
      </c>
      <c r="B931" s="2" t="s">
        <v>1033</v>
      </c>
      <c r="C931" s="2" t="s">
        <v>1034</v>
      </c>
      <c r="D931" s="2"/>
      <c r="E931" s="2" t="s">
        <v>1005</v>
      </c>
      <c r="F931" s="2" t="s">
        <v>10</v>
      </c>
      <c r="G931" s="2" t="s">
        <v>63</v>
      </c>
      <c r="H931" s="2"/>
      <c r="I931" s="2"/>
      <c r="J931" s="2"/>
      <c r="K931" s="2"/>
      <c r="L931" s="2"/>
      <c r="M931" s="2"/>
      <c r="N931" s="2"/>
      <c r="O931" s="2"/>
      <c r="P931" s="2"/>
      <c r="Q931" s="2"/>
      <c r="R931" s="2" t="str">
        <f>IF(Table_People[[#This Row],[Surname]]="", Table_People[[#This Row],[Name]], Table_People[[#This Row],[Name]]&amp;", "&amp;Table_People[[#This Row],[Surname]])</f>
        <v>Seymour, Hersh</v>
      </c>
      <c r="S931" s="2" t="str">
        <f>IF(Table_People[[#This Row],[Surname]]="", Table_People[[#This Row],[Name]], Table_People[[#This Row],[Surname]]&amp;", "&amp;Table_People[[#This Row],[Name]])</f>
        <v>Hersh, Seymour</v>
      </c>
      <c r="T931" s="2" t="str">
        <f>IF(COUNTIFS(Table_People[Hash_ID],Table_People[[#This Row],[Hash_ID]])&gt;1,"Y","N")</f>
        <v>N</v>
      </c>
      <c r="U931" s="2"/>
    </row>
    <row r="932" spans="1:21" x14ac:dyDescent="0.35">
      <c r="A932" s="2" t="str">
        <f>"P-" &amp; UPPER(TRIM(Table_People[[#This Row],[Surname]])) &amp; "|" &amp; UPPER(TRIM(Table_People[[#This Row],[Name]]))</f>
        <v>P-HERZOG|WERNER</v>
      </c>
      <c r="B932" s="2" t="s">
        <v>1377</v>
      </c>
      <c r="C932" s="2" t="s">
        <v>1378</v>
      </c>
      <c r="D932" s="2"/>
      <c r="E932" s="2" t="s">
        <v>1091</v>
      </c>
      <c r="F932" s="2" t="s">
        <v>10</v>
      </c>
      <c r="G932" s="2" t="s">
        <v>38</v>
      </c>
      <c r="H932" s="2"/>
      <c r="I932" s="2"/>
      <c r="J932" s="2"/>
      <c r="K932" s="2"/>
      <c r="L932" s="2"/>
      <c r="M932" s="2"/>
      <c r="N932" s="2"/>
      <c r="O932" s="2"/>
      <c r="P932" s="2"/>
      <c r="Q932" s="2"/>
      <c r="R932" s="2" t="str">
        <f>IF(Table_People[[#This Row],[Surname]]="", Table_People[[#This Row],[Name]], Table_People[[#This Row],[Name]]&amp;", "&amp;Table_People[[#This Row],[Surname]])</f>
        <v>Werner, Herzog</v>
      </c>
      <c r="S932" s="2" t="str">
        <f>IF(Table_People[[#This Row],[Surname]]="", Table_People[[#This Row],[Name]], Table_People[[#This Row],[Surname]]&amp;", "&amp;Table_People[[#This Row],[Name]])</f>
        <v>Herzog, Werner</v>
      </c>
      <c r="T932" s="2" t="str">
        <f>IF(COUNTIFS(Table_People[Hash_ID],Table_People[[#This Row],[Hash_ID]])&gt;1,"Y","N")</f>
        <v>N</v>
      </c>
      <c r="U932" s="2"/>
    </row>
    <row r="933" spans="1:21" x14ac:dyDescent="0.35">
      <c r="A933" s="2" t="str">
        <f>"P-" &amp; UPPER(TRIM(Table_People[[#This Row],[Surname]])) &amp; "|" &amp; UPPER(TRIM(Table_People[[#This Row],[Name]]))</f>
        <v>P-HESSE|EVA</v>
      </c>
      <c r="B933" s="2" t="s">
        <v>1448</v>
      </c>
      <c r="C933" s="2" t="s">
        <v>1449</v>
      </c>
      <c r="D933" s="2"/>
      <c r="E933" s="2" t="s">
        <v>1387</v>
      </c>
      <c r="F933" s="2" t="s">
        <v>25</v>
      </c>
      <c r="G933" s="2" t="s">
        <v>10922</v>
      </c>
      <c r="H933" s="2"/>
      <c r="I933" s="2"/>
      <c r="J933" s="2"/>
      <c r="K933" s="2"/>
      <c r="L933" s="2"/>
      <c r="M933" s="2"/>
      <c r="N933" s="2"/>
      <c r="O933" s="2"/>
      <c r="P933" s="2"/>
      <c r="Q933" s="2"/>
      <c r="R933" s="2" t="str">
        <f>IF(Table_People[[#This Row],[Surname]]="", Table_People[[#This Row],[Name]], Table_People[[#This Row],[Name]]&amp;", "&amp;Table_People[[#This Row],[Surname]])</f>
        <v>Eva, Hesse</v>
      </c>
      <c r="S933" s="2" t="str">
        <f>IF(Table_People[[#This Row],[Surname]]="", Table_People[[#This Row],[Name]], Table_People[[#This Row],[Surname]]&amp;", "&amp;Table_People[[#This Row],[Name]])</f>
        <v>Hesse, Eva</v>
      </c>
      <c r="T933" s="2" t="str">
        <f>IF(COUNTIFS(Table_People[Hash_ID],Table_People[[#This Row],[Hash_ID]])&gt;1,"Y","N")</f>
        <v>N</v>
      </c>
      <c r="U933" s="2"/>
    </row>
    <row r="934" spans="1:21" x14ac:dyDescent="0.35">
      <c r="A934" s="2" t="str">
        <f>"P-" &amp; UPPER(TRIM(Table_People[[#This Row],[Surname]])) &amp; "|" &amp; UPPER(TRIM(Table_People[[#This Row],[Name]]))</f>
        <v>P-HESSE|HERMANN</v>
      </c>
      <c r="B934" s="2" t="s">
        <v>537</v>
      </c>
      <c r="C934" s="2" t="s">
        <v>1449</v>
      </c>
      <c r="D934" s="2"/>
      <c r="E934" s="2" t="s">
        <v>71</v>
      </c>
      <c r="F934" s="2" t="s">
        <v>10</v>
      </c>
      <c r="G934" s="2" t="s">
        <v>10928</v>
      </c>
      <c r="H934" s="2"/>
      <c r="I934" s="2"/>
      <c r="J934" s="2"/>
      <c r="K934" s="2"/>
      <c r="L934" s="2"/>
      <c r="M934" s="2"/>
      <c r="N934" s="2"/>
      <c r="O934" s="2"/>
      <c r="P934" s="2"/>
      <c r="Q934" s="2"/>
      <c r="R934" s="2" t="str">
        <f>IF(Table_People[[#This Row],[Surname]]="", Table_People[[#This Row],[Name]], Table_People[[#This Row],[Name]]&amp;", "&amp;Table_People[[#This Row],[Surname]])</f>
        <v>Hermann, Hesse</v>
      </c>
      <c r="S934" s="2" t="str">
        <f>IF(Table_People[[#This Row],[Surname]]="", Table_People[[#This Row],[Name]], Table_People[[#This Row],[Surname]]&amp;", "&amp;Table_People[[#This Row],[Name]])</f>
        <v>Hesse, Hermann</v>
      </c>
      <c r="T934" s="2" t="str">
        <f>IF(COUNTIFS(Table_People[Hash_ID],Table_People[[#This Row],[Hash_ID]])&gt;1,"Y","N")</f>
        <v>N</v>
      </c>
      <c r="U934" s="2"/>
    </row>
    <row r="935" spans="1:21" x14ac:dyDescent="0.35">
      <c r="A935" s="2" t="str">
        <f>"P-" &amp; UPPER(TRIM(Table_People[[#This Row],[Surname]])) &amp; "|" &amp; UPPER(TRIM(Table_People[[#This Row],[Name]]))</f>
        <v>P-HESSE|MARY</v>
      </c>
      <c r="B935" s="2" t="s">
        <v>328</v>
      </c>
      <c r="C935" s="2" t="s">
        <v>1449</v>
      </c>
      <c r="D935" s="2"/>
      <c r="E935" s="2" t="s">
        <v>10638</v>
      </c>
      <c r="F935" s="2" t="s">
        <v>25</v>
      </c>
      <c r="G935" s="2" t="s">
        <v>91</v>
      </c>
      <c r="H935" s="2"/>
      <c r="I935" s="2"/>
      <c r="J935" s="2"/>
      <c r="K935" s="2"/>
      <c r="L935" s="2"/>
      <c r="M935" s="2"/>
      <c r="N935" s="2"/>
      <c r="O935" s="2"/>
      <c r="P935" s="2"/>
      <c r="Q935" s="2"/>
      <c r="R935" s="2" t="str">
        <f>IF(Table_People[[#This Row],[Surname]]="", Table_People[[#This Row],[Name]], Table_People[[#This Row],[Name]]&amp;", "&amp;Table_People[[#This Row],[Surname]])</f>
        <v>Mary, Hesse</v>
      </c>
      <c r="S935" s="2" t="str">
        <f>IF(Table_People[[#This Row],[Surname]]="", Table_People[[#This Row],[Name]], Table_People[[#This Row],[Surname]]&amp;", "&amp;Table_People[[#This Row],[Name]])</f>
        <v>Hesse, Mary</v>
      </c>
      <c r="T935" s="2" t="str">
        <f>IF(COUNTIFS(Table_People[Hash_ID],Table_People[[#This Row],[Hash_ID]])&gt;1,"Y","N")</f>
        <v>N</v>
      </c>
      <c r="U935" s="2"/>
    </row>
    <row r="936" spans="1:21" x14ac:dyDescent="0.35">
      <c r="A936" s="2" t="str">
        <f>"P-" &amp; UPPER(TRIM(Table_People[[#This Row],[Surname]])) &amp; "|" &amp; UPPER(TRIM(Table_People[[#This Row],[Name]]))</f>
        <v>P-HIGGINBOTHAM|ADAM</v>
      </c>
      <c r="B936" s="2" t="s">
        <v>649</v>
      </c>
      <c r="C936" s="2" t="s">
        <v>2966</v>
      </c>
      <c r="D936" s="2"/>
      <c r="E936" s="2" t="s">
        <v>1039</v>
      </c>
      <c r="F936" s="2" t="s">
        <v>10</v>
      </c>
      <c r="G936" s="2" t="s">
        <v>91</v>
      </c>
      <c r="H936" s="2"/>
      <c r="I936" s="2"/>
      <c r="J936" s="2"/>
      <c r="K936" s="2"/>
      <c r="L936" s="2"/>
      <c r="M936" s="2"/>
      <c r="N936" s="2"/>
      <c r="O936" s="2"/>
      <c r="P936" s="2"/>
      <c r="Q936" s="2"/>
      <c r="R936" s="2" t="str">
        <f>IF(Table_People[[#This Row],[Surname]]="", Table_People[[#This Row],[Name]], Table_People[[#This Row],[Name]]&amp;", "&amp;Table_People[[#This Row],[Surname]])</f>
        <v>Adam, Higginbotham</v>
      </c>
      <c r="S936" s="2" t="str">
        <f>IF(Table_People[[#This Row],[Surname]]="", Table_People[[#This Row],[Name]], Table_People[[#This Row],[Surname]]&amp;", "&amp;Table_People[[#This Row],[Name]])</f>
        <v>Higginbotham, Adam</v>
      </c>
      <c r="T936" s="2" t="str">
        <f>IF(COUNTIFS(Table_People[Hash_ID],Table_People[[#This Row],[Hash_ID]])&gt;1,"Y","N")</f>
        <v>N</v>
      </c>
      <c r="U936" s="2"/>
    </row>
    <row r="937" spans="1:21" x14ac:dyDescent="0.35">
      <c r="A937" s="2" t="str">
        <f>"P-" &amp; UPPER(TRIM(Table_People[[#This Row],[Surname]])) &amp; "|" &amp; UPPER(TRIM(Table_People[[#This Row],[Name]]))</f>
        <v>P-HIGHSMITH|PATRICIA</v>
      </c>
      <c r="B937" s="2" t="s">
        <v>366</v>
      </c>
      <c r="C937" s="2" t="s">
        <v>367</v>
      </c>
      <c r="D937" s="2"/>
      <c r="E937" s="2" t="s">
        <v>51</v>
      </c>
      <c r="F937" s="2" t="s">
        <v>25</v>
      </c>
      <c r="G937" s="2" t="s">
        <v>63</v>
      </c>
      <c r="H937" s="2"/>
      <c r="I937" s="2"/>
      <c r="J937" s="2"/>
      <c r="K937" s="2"/>
      <c r="L937" s="2"/>
      <c r="M937" s="2"/>
      <c r="N937" s="2"/>
      <c r="O937" s="2"/>
      <c r="P937" s="2"/>
      <c r="Q937" s="2"/>
      <c r="R937" s="2" t="str">
        <f>IF(Table_People[[#This Row],[Surname]]="", Table_People[[#This Row],[Name]], Table_People[[#This Row],[Name]]&amp;", "&amp;Table_People[[#This Row],[Surname]])</f>
        <v>Patricia, Highsmith</v>
      </c>
      <c r="S937" s="2" t="str">
        <f>IF(Table_People[[#This Row],[Surname]]="", Table_People[[#This Row],[Name]], Table_People[[#This Row],[Surname]]&amp;", "&amp;Table_People[[#This Row],[Name]])</f>
        <v>Highsmith, Patricia</v>
      </c>
      <c r="T937" s="2" t="str">
        <f>IF(COUNTIFS(Table_People[Hash_ID],Table_People[[#This Row],[Hash_ID]])&gt;1,"Y","N")</f>
        <v>N</v>
      </c>
      <c r="U937" s="2"/>
    </row>
    <row r="938" spans="1:21" ht="29" x14ac:dyDescent="0.35">
      <c r="A938" s="2" t="str">
        <f>"P-" &amp; UPPER(TRIM(Table_People[[#This Row],[Surname]])) &amp; "|" &amp; UPPER(TRIM(Table_People[[#This Row],[Name]]))</f>
        <v>P-HIJIKATA|TATSUMI</v>
      </c>
      <c r="B938" s="2" t="s">
        <v>12631</v>
      </c>
      <c r="C938" s="2" t="s">
        <v>12632</v>
      </c>
      <c r="D938" s="2" t="s">
        <v>12633</v>
      </c>
      <c r="E938" s="2" t="s">
        <v>12634</v>
      </c>
      <c r="F938" s="2" t="s">
        <v>10</v>
      </c>
      <c r="G938" s="2" t="s">
        <v>182</v>
      </c>
      <c r="H938" s="2"/>
      <c r="I938" s="2"/>
      <c r="J938" s="2"/>
      <c r="K938" s="2"/>
      <c r="L938" s="2"/>
      <c r="M938" s="2"/>
      <c r="N938" s="2"/>
      <c r="O938" s="2"/>
      <c r="P938" s="2"/>
      <c r="Q938" s="2"/>
      <c r="R938" s="2" t="str">
        <f>IF(Table_People[[#This Row],[Surname]]="", Table_People[[#This Row],[Name]], Table_People[[#This Row],[Name]]&amp;", "&amp;Table_People[[#This Row],[Surname]])</f>
        <v>Tatsumi, Hijikata</v>
      </c>
      <c r="S938" s="2" t="str">
        <f>IF(Table_People[[#This Row],[Surname]]="", Table_People[[#This Row],[Name]], Table_People[[#This Row],[Surname]]&amp;", "&amp;Table_People[[#This Row],[Name]])</f>
        <v>Hijikata, Tatsumi</v>
      </c>
      <c r="T938" s="2" t="str">
        <f>IF(COUNTIFS(Table_People[Hash_ID],Table_People[[#This Row],[Hash_ID]])&gt;1,"Y","N")</f>
        <v>N</v>
      </c>
      <c r="U938" s="2"/>
    </row>
    <row r="939" spans="1:21" x14ac:dyDescent="0.35">
      <c r="A939" s="2" t="str">
        <f>"P-" &amp; UPPER(TRIM(Table_People[[#This Row],[Surname]])) &amp; "|" &amp; UPPER(TRIM(Table_People[[#This Row],[Name]]))</f>
        <v>P-HILL|GEOFFREY</v>
      </c>
      <c r="B939" s="2" t="s">
        <v>163</v>
      </c>
      <c r="C939" s="2" t="s">
        <v>6145</v>
      </c>
      <c r="D939" s="2"/>
      <c r="E939" s="2" t="s">
        <v>6146</v>
      </c>
      <c r="F939" s="2" t="s">
        <v>10</v>
      </c>
      <c r="G939" s="2" t="s">
        <v>91</v>
      </c>
      <c r="H939" s="2"/>
      <c r="I939" s="2"/>
      <c r="J939" s="2"/>
      <c r="K939" s="2"/>
      <c r="L939" s="2"/>
      <c r="M939" s="2"/>
      <c r="N939" s="2"/>
      <c r="O939" s="2"/>
      <c r="P939" s="2"/>
      <c r="Q939" s="2"/>
      <c r="R939" s="2" t="str">
        <f>IF(Table_People[[#This Row],[Surname]]="", Table_People[[#This Row],[Name]], Table_People[[#This Row],[Name]]&amp;", "&amp;Table_People[[#This Row],[Surname]])</f>
        <v>Geoffrey, Hill</v>
      </c>
      <c r="S939" s="2" t="str">
        <f>IF(Table_People[[#This Row],[Surname]]="", Table_People[[#This Row],[Name]], Table_People[[#This Row],[Surname]]&amp;", "&amp;Table_People[[#This Row],[Name]])</f>
        <v>Hill, Geoffrey</v>
      </c>
      <c r="T939" s="2" t="str">
        <f>IF(COUNTIFS(Table_People[Hash_ID],Table_People[[#This Row],[Hash_ID]])&gt;1,"Y","N")</f>
        <v>N</v>
      </c>
      <c r="U939" s="2"/>
    </row>
    <row r="940" spans="1:21" ht="29" x14ac:dyDescent="0.35">
      <c r="A940" s="2" t="str">
        <f>"P-" &amp; UPPER(TRIM(Table_People[[#This Row],[Surname]])) &amp; "|" &amp; UPPER(TRIM(Table_People[[#This Row],[Name]]))</f>
        <v>P-HILST|HILDA</v>
      </c>
      <c r="B940" s="2" t="s">
        <v>20604</v>
      </c>
      <c r="C940" s="2" t="s">
        <v>20605</v>
      </c>
      <c r="D940" s="2"/>
      <c r="E940" s="2" t="s">
        <v>21209</v>
      </c>
      <c r="F940" s="2" t="s">
        <v>25</v>
      </c>
      <c r="G940" s="2" t="s">
        <v>79</v>
      </c>
      <c r="H940" s="2">
        <v>21</v>
      </c>
      <c r="I940" s="2" t="s">
        <v>20995</v>
      </c>
      <c r="J940" s="2">
        <v>1930</v>
      </c>
      <c r="K940" s="2"/>
      <c r="L940" s="2"/>
      <c r="M940" s="2">
        <v>4</v>
      </c>
      <c r="N940" s="2" t="s">
        <v>21466</v>
      </c>
      <c r="O940" s="2">
        <v>2004</v>
      </c>
      <c r="P940" s="2"/>
      <c r="Q940" s="2"/>
      <c r="R940" s="2" t="str">
        <f>IF(Table_People[[#This Row],[Surname]]="", Table_People[[#This Row],[Name]], Table_People[[#This Row],[Name]]&amp;", "&amp;Table_People[[#This Row],[Surname]])</f>
        <v>Hilda, Hilst</v>
      </c>
      <c r="S940" s="2" t="str">
        <f>IF(Table_People[[#This Row],[Surname]]="", Table_People[[#This Row],[Name]], Table_People[[#This Row],[Surname]]&amp;", "&amp;Table_People[[#This Row],[Name]])</f>
        <v>Hilst, Hilda</v>
      </c>
      <c r="T940" s="2" t="str">
        <f>IF(COUNTIFS(Table_People[Hash_ID],Table_People[[#This Row],[Hash_ID]])&gt;1,"Y","N")</f>
        <v>N</v>
      </c>
      <c r="U940" s="2"/>
    </row>
    <row r="941" spans="1:21" x14ac:dyDescent="0.35">
      <c r="A941" s="2" t="str">
        <f>"P-" &amp; UPPER(TRIM(Table_People[[#This Row],[Surname]])) &amp; "|" &amp; UPPER(TRIM(Table_People[[#This Row],[Name]]))</f>
        <v>P-HIMMELB(L)AU|COOP</v>
      </c>
      <c r="B941" s="2" t="s">
        <v>12221</v>
      </c>
      <c r="C941" s="2" t="s">
        <v>12222</v>
      </c>
      <c r="D941" s="2" t="s">
        <v>12099</v>
      </c>
      <c r="E941" s="2" t="s">
        <v>12223</v>
      </c>
      <c r="F941" s="2" t="s">
        <v>2970</v>
      </c>
      <c r="G941" s="2" t="s">
        <v>288</v>
      </c>
      <c r="H941" s="2"/>
      <c r="I941" s="2"/>
      <c r="J941" s="2"/>
      <c r="K941" s="2"/>
      <c r="L941" s="2"/>
      <c r="M941" s="2"/>
      <c r="N941" s="2"/>
      <c r="O941" s="2"/>
      <c r="P941" s="2"/>
      <c r="Q941" s="2"/>
      <c r="R941" s="2" t="str">
        <f>IF(Table_People[[#This Row],[Surname]]="", Table_People[[#This Row],[Name]], Table_People[[#This Row],[Name]]&amp;", "&amp;Table_People[[#This Row],[Surname]])</f>
        <v>Coop, Himmelb(l)au</v>
      </c>
      <c r="S941" s="2" t="str">
        <f>IF(Table_People[[#This Row],[Surname]]="", Table_People[[#This Row],[Name]], Table_People[[#This Row],[Surname]]&amp;", "&amp;Table_People[[#This Row],[Name]])</f>
        <v>Himmelb(l)au, Coop</v>
      </c>
      <c r="T941" s="2" t="str">
        <f>IF(COUNTIFS(Table_People[Hash_ID],Table_People[[#This Row],[Hash_ID]])&gt;1,"Y","N")</f>
        <v>N</v>
      </c>
      <c r="U941" s="2"/>
    </row>
    <row r="942" spans="1:21" ht="29" x14ac:dyDescent="0.35">
      <c r="A942" s="2" t="str">
        <f>"P-" &amp; UPPER(TRIM(Table_People[[#This Row],[Surname]])) &amp; "|" &amp; UPPER(TRIM(Table_People[[#This Row],[Name]]))</f>
        <v>P-HINES|BARRY</v>
      </c>
      <c r="B942" s="2" t="s">
        <v>20549</v>
      </c>
      <c r="C942" s="2" t="s">
        <v>20550</v>
      </c>
      <c r="D942" s="2"/>
      <c r="E942" s="2" t="s">
        <v>21163</v>
      </c>
      <c r="F942" s="2" t="s">
        <v>10</v>
      </c>
      <c r="G942" s="2" t="s">
        <v>72</v>
      </c>
      <c r="H942" s="2">
        <v>26</v>
      </c>
      <c r="I942" s="2" t="s">
        <v>20658</v>
      </c>
      <c r="J942" s="2">
        <v>1939</v>
      </c>
      <c r="K942" s="2"/>
      <c r="L942" s="2"/>
      <c r="M942" s="2">
        <v>18</v>
      </c>
      <c r="N942" s="2" t="s">
        <v>21467</v>
      </c>
      <c r="O942" s="2">
        <v>2016</v>
      </c>
      <c r="P942" s="2"/>
      <c r="Q942" s="2"/>
      <c r="R942" s="2" t="str">
        <f>IF(Table_People[[#This Row],[Surname]]="", Table_People[[#This Row],[Name]], Table_People[[#This Row],[Name]]&amp;", "&amp;Table_People[[#This Row],[Surname]])</f>
        <v>Barry, Hines</v>
      </c>
      <c r="S942" s="2" t="str">
        <f>IF(Table_People[[#This Row],[Surname]]="", Table_People[[#This Row],[Name]], Table_People[[#This Row],[Surname]]&amp;", "&amp;Table_People[[#This Row],[Name]])</f>
        <v>Hines, Barry</v>
      </c>
      <c r="T942" s="2" t="str">
        <f>IF(COUNTIFS(Table_People[Hash_ID],Table_People[[#This Row],[Hash_ID]])&gt;1,"Y","N")</f>
        <v>N</v>
      </c>
      <c r="U942" s="2"/>
    </row>
    <row r="943" spans="1:21" x14ac:dyDescent="0.35">
      <c r="A943" s="2" t="str">
        <f>"P-" &amp; UPPER(TRIM(Table_People[[#This Row],[Surname]])) &amp; "|" &amp; UPPER(TRIM(Table_People[[#This Row],[Name]]))</f>
        <v>P-HINTON|S.E.</v>
      </c>
      <c r="B943" s="2" t="s">
        <v>5644</v>
      </c>
      <c r="C943" s="2" t="s">
        <v>5645</v>
      </c>
      <c r="D943" s="2" t="s">
        <v>10725</v>
      </c>
      <c r="E943" s="2" t="s">
        <v>51</v>
      </c>
      <c r="F943" s="2" t="s">
        <v>25</v>
      </c>
      <c r="G943" s="2" t="s">
        <v>63</v>
      </c>
      <c r="H943" s="2"/>
      <c r="I943" s="2"/>
      <c r="J943" s="2"/>
      <c r="K943" s="2"/>
      <c r="L943" s="2"/>
      <c r="M943" s="2"/>
      <c r="N943" s="2"/>
      <c r="O943" s="2"/>
      <c r="P943" s="2"/>
      <c r="Q943" s="2"/>
      <c r="R943" s="2" t="str">
        <f>IF(Table_People[[#This Row],[Surname]]="", Table_People[[#This Row],[Name]], Table_People[[#This Row],[Name]]&amp;", "&amp;Table_People[[#This Row],[Surname]])</f>
        <v>S.E., Hinton</v>
      </c>
      <c r="S943" s="2" t="str">
        <f>IF(Table_People[[#This Row],[Surname]]="", Table_People[[#This Row],[Name]], Table_People[[#This Row],[Surname]]&amp;", "&amp;Table_People[[#This Row],[Name]])</f>
        <v>Hinton, S.E.</v>
      </c>
      <c r="T943" s="2" t="str">
        <f>IF(COUNTIFS(Table_People[Hash_ID],Table_People[[#This Row],[Hash_ID]])&gt;1,"Y","N")</f>
        <v>N</v>
      </c>
      <c r="U943" s="2"/>
    </row>
    <row r="944" spans="1:21" ht="29" x14ac:dyDescent="0.35">
      <c r="A944" s="2" t="str">
        <f>"P-" &amp; UPPER(TRIM(Table_People[[#This Row],[Surname]])) &amp; "|" &amp; UPPER(TRIM(Table_People[[#This Row],[Name]]))</f>
        <v>P-HIRST|DAMIEN</v>
      </c>
      <c r="B944" s="2" t="s">
        <v>1425</v>
      </c>
      <c r="C944" s="2" t="s">
        <v>1426</v>
      </c>
      <c r="D944" s="2"/>
      <c r="E944" s="2" t="s">
        <v>1427</v>
      </c>
      <c r="F944" s="2" t="s">
        <v>10</v>
      </c>
      <c r="G944" s="2" t="s">
        <v>91</v>
      </c>
      <c r="H944" s="2"/>
      <c r="I944" s="2"/>
      <c r="J944" s="2"/>
      <c r="K944" s="2"/>
      <c r="L944" s="2"/>
      <c r="M944" s="2"/>
      <c r="N944" s="2"/>
      <c r="O944" s="2"/>
      <c r="P944" s="2"/>
      <c r="Q944" s="2"/>
      <c r="R944" s="2" t="str">
        <f>IF(Table_People[[#This Row],[Surname]]="", Table_People[[#This Row],[Name]], Table_People[[#This Row],[Name]]&amp;", "&amp;Table_People[[#This Row],[Surname]])</f>
        <v>Damien, Hirst</v>
      </c>
      <c r="S944" s="2" t="str">
        <f>IF(Table_People[[#This Row],[Surname]]="", Table_People[[#This Row],[Name]], Table_People[[#This Row],[Surname]]&amp;", "&amp;Table_People[[#This Row],[Name]])</f>
        <v>Hirst, Damien</v>
      </c>
      <c r="T944" s="2" t="str">
        <f>IF(COUNTIFS(Table_People[Hash_ID],Table_People[[#This Row],[Hash_ID]])&gt;1,"Y","N")</f>
        <v>N</v>
      </c>
      <c r="U944" s="2"/>
    </row>
    <row r="945" spans="1:21" x14ac:dyDescent="0.35">
      <c r="A945" s="2" t="str">
        <f>"P-" &amp; UPPER(TRIM(Table_People[[#This Row],[Surname]])) &amp; "|" &amp; UPPER(TRIM(Table_People[[#This Row],[Name]]))</f>
        <v>P-HITCHCOCK|ALFRED</v>
      </c>
      <c r="B945" s="2" t="s">
        <v>19</v>
      </c>
      <c r="C945" s="2" t="s">
        <v>1234</v>
      </c>
      <c r="D945" s="2"/>
      <c r="E945" s="2" t="s">
        <v>1235</v>
      </c>
      <c r="F945" s="2" t="s">
        <v>10</v>
      </c>
      <c r="G945" s="2" t="s">
        <v>91</v>
      </c>
      <c r="H945" s="2"/>
      <c r="I945" s="2"/>
      <c r="J945" s="2"/>
      <c r="K945" s="2"/>
      <c r="L945" s="2"/>
      <c r="M945" s="2"/>
      <c r="N945" s="2"/>
      <c r="O945" s="2"/>
      <c r="P945" s="2"/>
      <c r="Q945" s="2"/>
      <c r="R945" s="2" t="str">
        <f>IF(Table_People[[#This Row],[Surname]]="", Table_People[[#This Row],[Name]], Table_People[[#This Row],[Name]]&amp;", "&amp;Table_People[[#This Row],[Surname]])</f>
        <v>Alfred, Hitchcock</v>
      </c>
      <c r="S945" s="2" t="str">
        <f>IF(Table_People[[#This Row],[Surname]]="", Table_People[[#This Row],[Name]], Table_People[[#This Row],[Surname]]&amp;", "&amp;Table_People[[#This Row],[Name]])</f>
        <v>Hitchcock, Alfred</v>
      </c>
      <c r="T945" s="2" t="str">
        <f>IF(COUNTIFS(Table_People[Hash_ID],Table_People[[#This Row],[Hash_ID]])&gt;1,"Y","N")</f>
        <v>N</v>
      </c>
      <c r="U945" s="2"/>
    </row>
    <row r="946" spans="1:21" x14ac:dyDescent="0.35">
      <c r="A946" s="2" t="str">
        <f>"P-" &amp; UPPER(TRIM(Table_People[[#This Row],[Surname]])) &amp; "|" &amp; UPPER(TRIM(Table_People[[#This Row],[Name]]))</f>
        <v>P-HOBAN|RUSSELL</v>
      </c>
      <c r="B946" s="2" t="s">
        <v>673</v>
      </c>
      <c r="C946" s="2" t="s">
        <v>20531</v>
      </c>
      <c r="D946" s="2" t="s">
        <v>21024</v>
      </c>
      <c r="E946" s="2" t="s">
        <v>5485</v>
      </c>
      <c r="F946" s="2" t="s">
        <v>10</v>
      </c>
      <c r="G946" s="2" t="s">
        <v>63</v>
      </c>
      <c r="H946" s="2">
        <v>4</v>
      </c>
      <c r="I946" s="2" t="s">
        <v>21466</v>
      </c>
      <c r="J946" s="2">
        <v>1925</v>
      </c>
      <c r="K946" s="2"/>
      <c r="L946" s="2"/>
      <c r="M946" s="2">
        <v>13</v>
      </c>
      <c r="N946" s="2" t="s">
        <v>21470</v>
      </c>
      <c r="O946" s="2">
        <v>2011</v>
      </c>
      <c r="P946" s="2"/>
      <c r="Q946" s="2"/>
      <c r="R946" s="2" t="str">
        <f>IF(Table_People[[#This Row],[Surname]]="", Table_People[[#This Row],[Name]], Table_People[[#This Row],[Name]]&amp;", "&amp;Table_People[[#This Row],[Surname]])</f>
        <v>Russell, Hoban</v>
      </c>
      <c r="S946" s="2" t="str">
        <f>IF(Table_People[[#This Row],[Surname]]="", Table_People[[#This Row],[Name]], Table_People[[#This Row],[Surname]]&amp;", "&amp;Table_People[[#This Row],[Name]])</f>
        <v>Hoban, Russell</v>
      </c>
      <c r="T946" s="2" t="str">
        <f>IF(COUNTIFS(Table_People[Hash_ID],Table_People[[#This Row],[Hash_ID]])&gt;1,"Y","N")</f>
        <v>N</v>
      </c>
      <c r="U946" s="2"/>
    </row>
    <row r="947" spans="1:21" x14ac:dyDescent="0.35">
      <c r="A947" s="2" t="str">
        <f>"P-" &amp; UPPER(TRIM(Table_People[[#This Row],[Surname]])) &amp; "|" &amp; UPPER(TRIM(Table_People[[#This Row],[Name]]))</f>
        <v>P-HOBBES|THOMAS</v>
      </c>
      <c r="B947" s="2" t="s">
        <v>431</v>
      </c>
      <c r="C947" s="2" t="s">
        <v>631</v>
      </c>
      <c r="D947" s="2"/>
      <c r="E947" s="2" t="s">
        <v>37</v>
      </c>
      <c r="F947" s="2" t="s">
        <v>10</v>
      </c>
      <c r="G947" s="2" t="s">
        <v>72</v>
      </c>
      <c r="H947" s="2"/>
      <c r="I947" s="2"/>
      <c r="J947" s="2"/>
      <c r="K947" s="2"/>
      <c r="L947" s="2"/>
      <c r="M947" s="2"/>
      <c r="N947" s="2"/>
      <c r="O947" s="2"/>
      <c r="P947" s="2"/>
      <c r="Q947" s="2"/>
      <c r="R947" s="2" t="str">
        <f>IF(Table_People[[#This Row],[Surname]]="", Table_People[[#This Row],[Name]], Table_People[[#This Row],[Name]]&amp;", "&amp;Table_People[[#This Row],[Surname]])</f>
        <v>Thomas, Hobbes</v>
      </c>
      <c r="S947" s="2" t="str">
        <f>IF(Table_People[[#This Row],[Surname]]="", Table_People[[#This Row],[Name]], Table_People[[#This Row],[Surname]]&amp;", "&amp;Table_People[[#This Row],[Name]])</f>
        <v>Hobbes, Thomas</v>
      </c>
      <c r="T947" s="2" t="str">
        <f>IF(COUNTIFS(Table_People[Hash_ID],Table_People[[#This Row],[Hash_ID]])&gt;1,"Y","N")</f>
        <v>N</v>
      </c>
      <c r="U947" s="2"/>
    </row>
    <row r="948" spans="1:21" ht="29" x14ac:dyDescent="0.35">
      <c r="A948" s="2" t="str">
        <f>"P-" &amp; UPPER(TRIM(Table_People[[#This Row],[Surname]])) &amp; "|" &amp; UPPER(TRIM(Table_People[[#This Row],[Name]]))</f>
        <v>P-HOBBS|RICHARD</v>
      </c>
      <c r="B948" s="2" t="s">
        <v>700</v>
      </c>
      <c r="C948" s="2" t="s">
        <v>20741</v>
      </c>
      <c r="D948" s="2"/>
      <c r="E948" s="2" t="s">
        <v>21274</v>
      </c>
      <c r="F948" s="2" t="s">
        <v>10</v>
      </c>
      <c r="G948" s="2" t="s">
        <v>91</v>
      </c>
      <c r="H948" s="2"/>
      <c r="I948" s="2"/>
      <c r="J948" s="2"/>
      <c r="K948" s="2"/>
      <c r="L948" s="2"/>
      <c r="M948" s="2"/>
      <c r="N948" s="2"/>
      <c r="O948" s="2"/>
      <c r="P948" s="2"/>
      <c r="Q948" s="2"/>
      <c r="R948" s="2" t="str">
        <f>IF(Table_People[[#This Row],[Surname]]="", Table_People[[#This Row],[Name]], Table_People[[#This Row],[Name]]&amp;", "&amp;Table_People[[#This Row],[Surname]])</f>
        <v>Richard, Hobbs</v>
      </c>
      <c r="S948" s="2" t="str">
        <f>IF(Table_People[[#This Row],[Surname]]="", Table_People[[#This Row],[Name]], Table_People[[#This Row],[Surname]]&amp;", "&amp;Table_People[[#This Row],[Name]])</f>
        <v>Hobbs, Richard</v>
      </c>
      <c r="T948" s="2" t="str">
        <f>IF(COUNTIFS(Table_People[Hash_ID],Table_People[[#This Row],[Hash_ID]])&gt;1,"Y","N")</f>
        <v>N</v>
      </c>
      <c r="U948" s="2"/>
    </row>
    <row r="949" spans="1:21" x14ac:dyDescent="0.35">
      <c r="A949" s="2" t="str">
        <f>"P-" &amp; UPPER(TRIM(Table_People[[#This Row],[Surname]])) &amp; "|" &amp; UPPER(TRIM(Table_People[[#This Row],[Name]]))</f>
        <v>P-HOBSBAWM|ERIC J.</v>
      </c>
      <c r="B949" s="2" t="s">
        <v>8806</v>
      </c>
      <c r="C949" s="2" t="s">
        <v>995</v>
      </c>
      <c r="D949" s="2"/>
      <c r="E949" s="2" t="s">
        <v>112</v>
      </c>
      <c r="F949" s="2" t="s">
        <v>10</v>
      </c>
      <c r="G949" s="2" t="s">
        <v>91</v>
      </c>
      <c r="H949" s="2"/>
      <c r="I949" s="2"/>
      <c r="J949" s="2"/>
      <c r="K949" s="2"/>
      <c r="L949" s="2"/>
      <c r="M949" s="2"/>
      <c r="N949" s="2"/>
      <c r="O949" s="2"/>
      <c r="P949" s="2"/>
      <c r="Q949" s="2"/>
      <c r="R949" s="2" t="str">
        <f>IF(Table_People[[#This Row],[Surname]]="", Table_People[[#This Row],[Name]], Table_People[[#This Row],[Name]]&amp;", "&amp;Table_People[[#This Row],[Surname]])</f>
        <v>Eric J., Hobsbawm</v>
      </c>
      <c r="S949" s="2" t="str">
        <f>IF(Table_People[[#This Row],[Surname]]="", Table_People[[#This Row],[Name]], Table_People[[#This Row],[Surname]]&amp;", "&amp;Table_People[[#This Row],[Name]])</f>
        <v>Hobsbawm, Eric J.</v>
      </c>
      <c r="T949" s="2" t="str">
        <f>IF(COUNTIFS(Table_People[Hash_ID],Table_People[[#This Row],[Hash_ID]])&gt;1,"Y","N")</f>
        <v>N</v>
      </c>
      <c r="U949" s="2"/>
    </row>
    <row r="950" spans="1:21" x14ac:dyDescent="0.35">
      <c r="A950" s="2" t="str">
        <f>"P-" &amp; UPPER(TRIM(Table_People[[#This Row],[Surname]])) &amp; "|" &amp; UPPER(TRIM(Table_People[[#This Row],[Name]]))</f>
        <v>P-HOCKNEY|DAVID</v>
      </c>
      <c r="B950" s="2" t="s">
        <v>92</v>
      </c>
      <c r="C950" s="2" t="s">
        <v>1428</v>
      </c>
      <c r="D950" s="2"/>
      <c r="E950" s="2" t="s">
        <v>1429</v>
      </c>
      <c r="F950" s="2" t="s">
        <v>10</v>
      </c>
      <c r="G950" s="2" t="s">
        <v>91</v>
      </c>
      <c r="H950" s="2"/>
      <c r="I950" s="2"/>
      <c r="J950" s="2"/>
      <c r="K950" s="2"/>
      <c r="L950" s="2"/>
      <c r="M950" s="2"/>
      <c r="N950" s="2"/>
      <c r="O950" s="2"/>
      <c r="P950" s="2"/>
      <c r="Q950" s="2"/>
      <c r="R950" s="2" t="str">
        <f>IF(Table_People[[#This Row],[Surname]]="", Table_People[[#This Row],[Name]], Table_People[[#This Row],[Name]]&amp;", "&amp;Table_People[[#This Row],[Surname]])</f>
        <v>David, Hockney</v>
      </c>
      <c r="S950" s="2" t="str">
        <f>IF(Table_People[[#This Row],[Surname]]="", Table_People[[#This Row],[Name]], Table_People[[#This Row],[Surname]]&amp;", "&amp;Table_People[[#This Row],[Name]])</f>
        <v>Hockney, David</v>
      </c>
      <c r="T950" s="2" t="str">
        <f>IF(COUNTIFS(Table_People[Hash_ID],Table_People[[#This Row],[Hash_ID]])&gt;1,"Y","N")</f>
        <v>N</v>
      </c>
      <c r="U950" s="2"/>
    </row>
    <row r="951" spans="1:21" x14ac:dyDescent="0.35">
      <c r="A951" s="2" t="str">
        <f>"P-" &amp; UPPER(TRIM(Table_People[[#This Row],[Surname]])) &amp; "|" &amp; UPPER(TRIM(Table_People[[#This Row],[Name]]))</f>
        <v>P-HODGSON BURNETT|FRANCES</v>
      </c>
      <c r="B951" s="2" t="s">
        <v>5846</v>
      </c>
      <c r="C951" s="2" t="s">
        <v>5847</v>
      </c>
      <c r="D951" s="2"/>
      <c r="E951" s="2" t="s">
        <v>18</v>
      </c>
      <c r="F951" s="2" t="s">
        <v>25</v>
      </c>
      <c r="G951" s="2" t="s">
        <v>10892</v>
      </c>
      <c r="H951" s="2"/>
      <c r="I951" s="2"/>
      <c r="J951" s="2"/>
      <c r="K951" s="2"/>
      <c r="L951" s="2"/>
      <c r="M951" s="2"/>
      <c r="N951" s="2"/>
      <c r="O951" s="2"/>
      <c r="P951" s="2"/>
      <c r="Q951" s="2"/>
      <c r="R951" s="2" t="str">
        <f>IF(Table_People[[#This Row],[Surname]]="", Table_People[[#This Row],[Name]], Table_People[[#This Row],[Name]]&amp;", "&amp;Table_People[[#This Row],[Surname]])</f>
        <v>Frances, Hodgson Burnett</v>
      </c>
      <c r="S951" s="2" t="str">
        <f>IF(Table_People[[#This Row],[Surname]]="", Table_People[[#This Row],[Name]], Table_People[[#This Row],[Surname]]&amp;", "&amp;Table_People[[#This Row],[Name]])</f>
        <v>Hodgson Burnett, Frances</v>
      </c>
      <c r="T951" s="2" t="str">
        <f>IF(COUNTIFS(Table_People[Hash_ID],Table_People[[#This Row],[Hash_ID]])&gt;1,"Y","N")</f>
        <v>N</v>
      </c>
      <c r="U951" s="2"/>
    </row>
    <row r="952" spans="1:21" x14ac:dyDescent="0.35">
      <c r="A952" s="2" t="str">
        <f>"P-" &amp; UPPER(TRIM(Table_People[[#This Row],[Surname]])) &amp; "|" &amp; UPPER(TRIM(Table_People[[#This Row],[Name]]))</f>
        <v>P-HODGSON|WILLIAM HOPE</v>
      </c>
      <c r="B952" s="2" t="s">
        <v>5498</v>
      </c>
      <c r="C952" s="2" t="s">
        <v>5533</v>
      </c>
      <c r="D952" s="2"/>
      <c r="E952" s="2" t="s">
        <v>5485</v>
      </c>
      <c r="F952" s="2" t="s">
        <v>10</v>
      </c>
      <c r="G952" s="2" t="s">
        <v>91</v>
      </c>
      <c r="H952" s="2"/>
      <c r="I952" s="2"/>
      <c r="J952" s="2"/>
      <c r="K952" s="2"/>
      <c r="L952" s="2"/>
      <c r="M952" s="2"/>
      <c r="N952" s="2"/>
      <c r="O952" s="2"/>
      <c r="P952" s="2"/>
      <c r="Q952" s="2"/>
      <c r="R952" s="2" t="str">
        <f>IF(Table_People[[#This Row],[Surname]]="", Table_People[[#This Row],[Name]], Table_People[[#This Row],[Name]]&amp;", "&amp;Table_People[[#This Row],[Surname]])</f>
        <v>William Hope, Hodgson</v>
      </c>
      <c r="S952" s="2" t="str">
        <f>IF(Table_People[[#This Row],[Surname]]="", Table_People[[#This Row],[Name]], Table_People[[#This Row],[Surname]]&amp;", "&amp;Table_People[[#This Row],[Name]])</f>
        <v>Hodgson, William Hope</v>
      </c>
      <c r="T952" s="2" t="str">
        <f>IF(COUNTIFS(Table_People[Hash_ID],Table_People[[#This Row],[Hash_ID]])&gt;1,"Y","N")</f>
        <v>N</v>
      </c>
      <c r="U952" s="2"/>
    </row>
    <row r="953" spans="1:21" x14ac:dyDescent="0.35">
      <c r="A953" s="2" t="str">
        <f>"P-" &amp; UPPER(TRIM(Table_People[[#This Row],[Surname]])) &amp; "|" &amp; UPPER(TRIM(Table_People[[#This Row],[Name]]))</f>
        <v>P-HODLER|FERDINAND</v>
      </c>
      <c r="B953" s="2" t="s">
        <v>4889</v>
      </c>
      <c r="C953" s="2" t="s">
        <v>4890</v>
      </c>
      <c r="D953" s="2"/>
      <c r="E953" s="2" t="s">
        <v>1389</v>
      </c>
      <c r="F953" s="2" t="s">
        <v>10</v>
      </c>
      <c r="G953" s="2" t="s">
        <v>764</v>
      </c>
      <c r="H953" s="2"/>
      <c r="I953" s="2"/>
      <c r="J953" s="2"/>
      <c r="K953" s="2"/>
      <c r="L953" s="2"/>
      <c r="M953" s="2"/>
      <c r="N953" s="2"/>
      <c r="O953" s="2"/>
      <c r="P953" s="2"/>
      <c r="Q953" s="2"/>
      <c r="R953" s="2" t="str">
        <f>IF(Table_People[[#This Row],[Surname]]="", Table_People[[#This Row],[Name]], Table_People[[#This Row],[Name]]&amp;", "&amp;Table_People[[#This Row],[Surname]])</f>
        <v>Ferdinand, Hodler</v>
      </c>
      <c r="S953" s="2" t="str">
        <f>IF(Table_People[[#This Row],[Surname]]="", Table_People[[#This Row],[Name]], Table_People[[#This Row],[Surname]]&amp;", "&amp;Table_People[[#This Row],[Name]])</f>
        <v>Hodler, Ferdinand</v>
      </c>
      <c r="T953" s="2" t="str">
        <f>IF(COUNTIFS(Table_People[Hash_ID],Table_People[[#This Row],[Hash_ID]])&gt;1,"Y","N")</f>
        <v>N</v>
      </c>
      <c r="U953" s="2"/>
    </row>
    <row r="954" spans="1:21" x14ac:dyDescent="0.35">
      <c r="A954" s="2" t="str">
        <f>"P-" &amp; UPPER(TRIM(Table_People[[#This Row],[Surname]])) &amp; "|" &amp; UPPER(TRIM(Table_People[[#This Row],[Name]]))</f>
        <v>P-HOFFMANN|E.T.A.</v>
      </c>
      <c r="B954" s="2" t="s">
        <v>515</v>
      </c>
      <c r="C954" s="2" t="s">
        <v>516</v>
      </c>
      <c r="D954" s="2"/>
      <c r="E954" s="2" t="s">
        <v>517</v>
      </c>
      <c r="F954" s="2" t="s">
        <v>10</v>
      </c>
      <c r="G954" s="2" t="s">
        <v>38</v>
      </c>
      <c r="H954" s="2"/>
      <c r="I954" s="2"/>
      <c r="J954" s="2"/>
      <c r="K954" s="2"/>
      <c r="L954" s="2"/>
      <c r="M954" s="2"/>
      <c r="N954" s="2"/>
      <c r="O954" s="2"/>
      <c r="P954" s="2"/>
      <c r="Q954" s="2"/>
      <c r="R954" s="2" t="str">
        <f>IF(Table_People[[#This Row],[Surname]]="", Table_People[[#This Row],[Name]], Table_People[[#This Row],[Name]]&amp;", "&amp;Table_People[[#This Row],[Surname]])</f>
        <v>E.T.A., Hoffmann</v>
      </c>
      <c r="S954" s="2" t="str">
        <f>IF(Table_People[[#This Row],[Surname]]="", Table_People[[#This Row],[Name]], Table_People[[#This Row],[Surname]]&amp;", "&amp;Table_People[[#This Row],[Name]])</f>
        <v>Hoffmann, E.T.A.</v>
      </c>
      <c r="T954" s="2" t="str">
        <f>IF(COUNTIFS(Table_People[Hash_ID],Table_People[[#This Row],[Hash_ID]])&gt;1,"Y","N")</f>
        <v>N</v>
      </c>
      <c r="U954" s="2"/>
    </row>
    <row r="955" spans="1:21" x14ac:dyDescent="0.35">
      <c r="A955" s="2" t="str">
        <f>"P-" &amp; UPPER(TRIM(Table_People[[#This Row],[Surname]])) &amp; "|" &amp; UPPER(TRIM(Table_People[[#This Row],[Name]]))</f>
        <v>P-HOFMANN|GERT</v>
      </c>
      <c r="B955" s="2" t="s">
        <v>20749</v>
      </c>
      <c r="C955" s="2" t="s">
        <v>20750</v>
      </c>
      <c r="D955" s="2"/>
      <c r="E955" s="2" t="s">
        <v>21278</v>
      </c>
      <c r="F955" s="2" t="s">
        <v>10</v>
      </c>
      <c r="G955" s="2" t="s">
        <v>38</v>
      </c>
      <c r="H955" s="2">
        <v>29</v>
      </c>
      <c r="I955" s="2" t="s">
        <v>21471</v>
      </c>
      <c r="J955" s="2">
        <v>1931</v>
      </c>
      <c r="K955" s="2"/>
      <c r="L955" s="2"/>
      <c r="M955" s="2">
        <v>1</v>
      </c>
      <c r="N955" s="2" t="s">
        <v>21473</v>
      </c>
      <c r="O955" s="2">
        <v>1993</v>
      </c>
      <c r="P955" s="2"/>
      <c r="Q955" s="2"/>
      <c r="R955" s="2" t="str">
        <f>IF(Table_People[[#This Row],[Surname]]="", Table_People[[#This Row],[Name]], Table_People[[#This Row],[Name]]&amp;", "&amp;Table_People[[#This Row],[Surname]])</f>
        <v>Gert, Hofmann</v>
      </c>
      <c r="S955" s="2" t="str">
        <f>IF(Table_People[[#This Row],[Surname]]="", Table_People[[#This Row],[Name]], Table_People[[#This Row],[Surname]]&amp;", "&amp;Table_People[[#This Row],[Name]])</f>
        <v>Hofmann, Gert</v>
      </c>
      <c r="T955" s="2" t="str">
        <f>IF(COUNTIFS(Table_People[Hash_ID],Table_People[[#This Row],[Hash_ID]])&gt;1,"Y","N")</f>
        <v>N</v>
      </c>
      <c r="U955" s="2"/>
    </row>
    <row r="956" spans="1:21" x14ac:dyDescent="0.35">
      <c r="A956" s="2" t="str">
        <f>"P-" &amp; UPPER(TRIM(Table_People[[#This Row],[Surname]])) &amp; "|" &amp; UPPER(TRIM(Table_People[[#This Row],[Name]]))</f>
        <v>P-HOGG|JAMES</v>
      </c>
      <c r="B956" s="2" t="s">
        <v>191</v>
      </c>
      <c r="C956" s="2" t="s">
        <v>544</v>
      </c>
      <c r="D956" s="2"/>
      <c r="E956" s="2" t="s">
        <v>71</v>
      </c>
      <c r="F956" s="2" t="s">
        <v>10</v>
      </c>
      <c r="G956" s="2" t="s">
        <v>349</v>
      </c>
      <c r="H956" s="2"/>
      <c r="I956" s="2"/>
      <c r="J956" s="2"/>
      <c r="K956" s="2"/>
      <c r="L956" s="2"/>
      <c r="M956" s="2"/>
      <c r="N956" s="2"/>
      <c r="O956" s="2"/>
      <c r="P956" s="2"/>
      <c r="Q956" s="2"/>
      <c r="R956" s="2" t="str">
        <f>IF(Table_People[[#This Row],[Surname]]="", Table_People[[#This Row],[Name]], Table_People[[#This Row],[Name]]&amp;", "&amp;Table_People[[#This Row],[Surname]])</f>
        <v>James, Hogg</v>
      </c>
      <c r="S956" s="2" t="str">
        <f>IF(Table_People[[#This Row],[Surname]]="", Table_People[[#This Row],[Name]], Table_People[[#This Row],[Surname]]&amp;", "&amp;Table_People[[#This Row],[Name]])</f>
        <v>Hogg, James</v>
      </c>
      <c r="T956" s="2" t="str">
        <f>IF(COUNTIFS(Table_People[Hash_ID],Table_People[[#This Row],[Hash_ID]])&gt;1,"Y","N")</f>
        <v>N</v>
      </c>
      <c r="U956" s="2"/>
    </row>
    <row r="957" spans="1:21" x14ac:dyDescent="0.35">
      <c r="A957" s="2" t="str">
        <f>"P-" &amp; UPPER(TRIM(Table_People[[#This Row],[Surname]])) &amp; "|" &amp; UPPER(TRIM(Table_People[[#This Row],[Name]]))</f>
        <v>P-HOKUSAI|KATSUSHIKA</v>
      </c>
      <c r="B957" s="2" t="s">
        <v>3150</v>
      </c>
      <c r="C957" s="2" t="s">
        <v>3151</v>
      </c>
      <c r="D957" s="2"/>
      <c r="E957" s="2" t="s">
        <v>1452</v>
      </c>
      <c r="F957" s="2" t="s">
        <v>10</v>
      </c>
      <c r="G957" s="2" t="s">
        <v>182</v>
      </c>
      <c r="H957" s="2"/>
      <c r="I957" s="2"/>
      <c r="J957" s="2"/>
      <c r="K957" s="2"/>
      <c r="L957" s="2"/>
      <c r="M957" s="2"/>
      <c r="N957" s="2"/>
      <c r="O957" s="2"/>
      <c r="P957" s="2"/>
      <c r="Q957" s="2"/>
      <c r="R957" s="2" t="str">
        <f>IF(Table_People[[#This Row],[Surname]]="", Table_People[[#This Row],[Name]], Table_People[[#This Row],[Name]]&amp;", "&amp;Table_People[[#This Row],[Surname]])</f>
        <v>Katsushika, Hokusai</v>
      </c>
      <c r="S957" s="2" t="str">
        <f>IF(Table_People[[#This Row],[Surname]]="", Table_People[[#This Row],[Name]], Table_People[[#This Row],[Surname]]&amp;", "&amp;Table_People[[#This Row],[Name]])</f>
        <v>Hokusai, Katsushika</v>
      </c>
      <c r="T957" s="2" t="str">
        <f>IF(COUNTIFS(Table_People[Hash_ID],Table_People[[#This Row],[Hash_ID]])&gt;1,"Y","N")</f>
        <v>N</v>
      </c>
      <c r="U957" s="2"/>
    </row>
    <row r="958" spans="1:21" x14ac:dyDescent="0.35">
      <c r="A958" s="2" t="str">
        <f>"P-" &amp; UPPER(TRIM(Table_People[[#This Row],[Surname]])) &amp; "|" &amp; UPPER(TRIM(Table_People[[#This Row],[Name]]))</f>
        <v>P-HOLBEIN THE YOUNGER|HANS</v>
      </c>
      <c r="B958" s="2" t="s">
        <v>1471</v>
      </c>
      <c r="C958" s="2" t="s">
        <v>1472</v>
      </c>
      <c r="D958" s="2"/>
      <c r="E958" s="2" t="s">
        <v>1389</v>
      </c>
      <c r="F958" s="2" t="s">
        <v>10</v>
      </c>
      <c r="G958" s="2" t="s">
        <v>38</v>
      </c>
      <c r="H958" s="2"/>
      <c r="I958" s="2"/>
      <c r="J958" s="2"/>
      <c r="K958" s="2"/>
      <c r="L958" s="2"/>
      <c r="M958" s="2"/>
      <c r="N958" s="2"/>
      <c r="O958" s="2"/>
      <c r="P958" s="2"/>
      <c r="Q958" s="2"/>
      <c r="R958" s="2" t="str">
        <f>IF(Table_People[[#This Row],[Surname]]="", Table_People[[#This Row],[Name]], Table_People[[#This Row],[Name]]&amp;", "&amp;Table_People[[#This Row],[Surname]])</f>
        <v>Hans, Holbein the Younger</v>
      </c>
      <c r="S958" s="2" t="str">
        <f>IF(Table_People[[#This Row],[Surname]]="", Table_People[[#This Row],[Name]], Table_People[[#This Row],[Surname]]&amp;", "&amp;Table_People[[#This Row],[Name]])</f>
        <v>Holbein the Younger, Hans</v>
      </c>
      <c r="T958" s="2" t="str">
        <f>IF(COUNTIFS(Table_People[Hash_ID],Table_People[[#This Row],[Hash_ID]])&gt;1,"Y","N")</f>
        <v>N</v>
      </c>
      <c r="U958" s="2"/>
    </row>
    <row r="959" spans="1:21" x14ac:dyDescent="0.35">
      <c r="A959" s="2" t="str">
        <f>"P-" &amp; UPPER(TRIM(Table_People[[#This Row],[Surname]])) &amp; "|" &amp; UPPER(TRIM(Table_People[[#This Row],[Name]]))</f>
        <v>P-HOLBROOK BEARD|WILLIAM</v>
      </c>
      <c r="B959" s="2" t="s">
        <v>469</v>
      </c>
      <c r="C959" s="2" t="s">
        <v>3234</v>
      </c>
      <c r="D959" s="2"/>
      <c r="E959" s="2" t="s">
        <v>1389</v>
      </c>
      <c r="F959" s="2" t="s">
        <v>10</v>
      </c>
      <c r="G959" s="2" t="s">
        <v>63</v>
      </c>
      <c r="H959" s="2"/>
      <c r="I959" s="2"/>
      <c r="J959" s="2"/>
      <c r="K959" s="2"/>
      <c r="L959" s="2"/>
      <c r="M959" s="2"/>
      <c r="N959" s="2"/>
      <c r="O959" s="2"/>
      <c r="P959" s="2"/>
      <c r="Q959" s="2"/>
      <c r="R959" s="2" t="str">
        <f>IF(Table_People[[#This Row],[Surname]]="", Table_People[[#This Row],[Name]], Table_People[[#This Row],[Name]]&amp;", "&amp;Table_People[[#This Row],[Surname]])</f>
        <v>William, Holbrook Beard</v>
      </c>
      <c r="S959" s="2" t="str">
        <f>IF(Table_People[[#This Row],[Surname]]="", Table_People[[#This Row],[Name]], Table_People[[#This Row],[Surname]]&amp;", "&amp;Table_People[[#This Row],[Name]])</f>
        <v>Holbrook Beard, William</v>
      </c>
      <c r="T959" s="2" t="str">
        <f>IF(COUNTIFS(Table_People[Hash_ID],Table_People[[#This Row],[Hash_ID]])&gt;1,"Y","N")</f>
        <v>N</v>
      </c>
      <c r="U959" s="2"/>
    </row>
    <row r="960" spans="1:21" x14ac:dyDescent="0.35">
      <c r="A960" s="2" t="str">
        <f>"P-" &amp; UPPER(TRIM(Table_People[[#This Row],[Surname]])) &amp; "|" &amp; UPPER(TRIM(Table_People[[#This Row],[Name]]))</f>
        <v>P-HÖLDERLIN|FRIEDRICH</v>
      </c>
      <c r="B960" s="2" t="s">
        <v>145</v>
      </c>
      <c r="C960" s="2" t="s">
        <v>2914</v>
      </c>
      <c r="D960" s="2" t="s">
        <v>3299</v>
      </c>
      <c r="E960" s="2" t="s">
        <v>294</v>
      </c>
      <c r="F960" s="2" t="s">
        <v>10</v>
      </c>
      <c r="G960" s="2" t="s">
        <v>38</v>
      </c>
      <c r="H960" s="2"/>
      <c r="I960" s="2"/>
      <c r="J960" s="2"/>
      <c r="K960" s="2"/>
      <c r="L960" s="2"/>
      <c r="M960" s="2"/>
      <c r="N960" s="2"/>
      <c r="O960" s="2"/>
      <c r="P960" s="2"/>
      <c r="Q960" s="2"/>
      <c r="R960" s="2" t="str">
        <f>IF(Table_People[[#This Row],[Surname]]="", Table_People[[#This Row],[Name]], Table_People[[#This Row],[Name]]&amp;", "&amp;Table_People[[#This Row],[Surname]])</f>
        <v>Friedrich, Hölderlin</v>
      </c>
      <c r="S960" s="2" t="str">
        <f>IF(Table_People[[#This Row],[Surname]]="", Table_People[[#This Row],[Name]], Table_People[[#This Row],[Surname]]&amp;", "&amp;Table_People[[#This Row],[Name]])</f>
        <v>Hölderlin, Friedrich</v>
      </c>
      <c r="T960" s="2" t="str">
        <f>IF(COUNTIFS(Table_People[Hash_ID],Table_People[[#This Row],[Hash_ID]])&gt;1,"Y","N")</f>
        <v>N</v>
      </c>
      <c r="U960" s="2"/>
    </row>
    <row r="961" spans="1:21" x14ac:dyDescent="0.35">
      <c r="A961" s="2" t="str">
        <f>"P-" &amp; UPPER(TRIM(Table_People[[#This Row],[Surname]])) &amp; "|" &amp; UPPER(TRIM(Table_People[[#This Row],[Name]]))</f>
        <v>P-HOLDSTOCK|ROBERT</v>
      </c>
      <c r="B961" s="2" t="s">
        <v>1031</v>
      </c>
      <c r="C961" s="2" t="s">
        <v>5534</v>
      </c>
      <c r="D961" s="2" t="s">
        <v>5573</v>
      </c>
      <c r="E961" s="2" t="s">
        <v>51</v>
      </c>
      <c r="F961" s="2" t="s">
        <v>10</v>
      </c>
      <c r="G961" s="2" t="s">
        <v>91</v>
      </c>
      <c r="H961" s="2"/>
      <c r="I961" s="2"/>
      <c r="J961" s="2"/>
      <c r="K961" s="2"/>
      <c r="L961" s="2"/>
      <c r="M961" s="2"/>
      <c r="N961" s="2"/>
      <c r="O961" s="2"/>
      <c r="P961" s="2"/>
      <c r="Q961" s="2"/>
      <c r="R961" s="2" t="str">
        <f>IF(Table_People[[#This Row],[Surname]]="", Table_People[[#This Row],[Name]], Table_People[[#This Row],[Name]]&amp;", "&amp;Table_People[[#This Row],[Surname]])</f>
        <v>Robert, Holdstock</v>
      </c>
      <c r="S961" s="2" t="str">
        <f>IF(Table_People[[#This Row],[Surname]]="", Table_People[[#This Row],[Name]], Table_People[[#This Row],[Surname]]&amp;", "&amp;Table_People[[#This Row],[Name]])</f>
        <v>Holdstock, Robert</v>
      </c>
      <c r="T961" s="2" t="str">
        <f>IF(COUNTIFS(Table_People[Hash_ID],Table_People[[#This Row],[Hash_ID]])&gt;1,"Y","N")</f>
        <v>N</v>
      </c>
      <c r="U961" s="2"/>
    </row>
    <row r="962" spans="1:21" ht="29" x14ac:dyDescent="0.35">
      <c r="A962" s="2" t="str">
        <f>"P-" &amp; UPPER(TRIM(Table_People[[#This Row],[Surname]])) &amp; "|" &amp; UPPER(TRIM(Table_People[[#This Row],[Name]]))</f>
        <v>P-HOLL|STEVEN</v>
      </c>
      <c r="B962" s="2" t="s">
        <v>2433</v>
      </c>
      <c r="C962" s="2" t="s">
        <v>12256</v>
      </c>
      <c r="D962" s="2" t="s">
        <v>12257</v>
      </c>
      <c r="E962" s="2" t="s">
        <v>12258</v>
      </c>
      <c r="F962" s="2" t="s">
        <v>10</v>
      </c>
      <c r="G962" s="2" t="s">
        <v>63</v>
      </c>
      <c r="H962" s="2"/>
      <c r="I962" s="2"/>
      <c r="J962" s="2"/>
      <c r="K962" s="2"/>
      <c r="L962" s="2"/>
      <c r="M962" s="2"/>
      <c r="N962" s="2"/>
      <c r="O962" s="2"/>
      <c r="P962" s="2"/>
      <c r="Q962" s="2"/>
      <c r="R962" s="2" t="str">
        <f>IF(Table_People[[#This Row],[Surname]]="", Table_People[[#This Row],[Name]], Table_People[[#This Row],[Name]]&amp;", "&amp;Table_People[[#This Row],[Surname]])</f>
        <v>Steven, Holl</v>
      </c>
      <c r="S962" s="2" t="str">
        <f>IF(Table_People[[#This Row],[Surname]]="", Table_People[[#This Row],[Name]], Table_People[[#This Row],[Surname]]&amp;", "&amp;Table_People[[#This Row],[Name]])</f>
        <v>Holl, Steven</v>
      </c>
      <c r="T962" s="2" t="str">
        <f>IF(COUNTIFS(Table_People[Hash_ID],Table_People[[#This Row],[Hash_ID]])&gt;1,"Y","N")</f>
        <v>N</v>
      </c>
      <c r="U962" s="2"/>
    </row>
    <row r="963" spans="1:21" x14ac:dyDescent="0.35">
      <c r="A963" s="2" t="str">
        <f>"P-" &amp; UPPER(TRIM(Table_People[[#This Row],[Surname]])) &amp; "|" &amp; UPPER(TRIM(Table_People[[#This Row],[Name]]))</f>
        <v>P-HOLLAND|AGNIESZKA</v>
      </c>
      <c r="B963" s="2" t="s">
        <v>1306</v>
      </c>
      <c r="C963" s="2" t="s">
        <v>1307</v>
      </c>
      <c r="D963" s="2"/>
      <c r="E963" s="2" t="s">
        <v>1053</v>
      </c>
      <c r="F963" s="2" t="s">
        <v>25</v>
      </c>
      <c r="G963" s="2" t="s">
        <v>59</v>
      </c>
      <c r="H963" s="2"/>
      <c r="I963" s="2"/>
      <c r="J963" s="2"/>
      <c r="K963" s="2"/>
      <c r="L963" s="2"/>
      <c r="M963" s="2"/>
      <c r="N963" s="2"/>
      <c r="O963" s="2"/>
      <c r="P963" s="2"/>
      <c r="Q963" s="2"/>
      <c r="R963" s="2" t="str">
        <f>IF(Table_People[[#This Row],[Surname]]="", Table_People[[#This Row],[Name]], Table_People[[#This Row],[Name]]&amp;", "&amp;Table_People[[#This Row],[Surname]])</f>
        <v>Agnieszka, Holland</v>
      </c>
      <c r="S963" s="2" t="str">
        <f>IF(Table_People[[#This Row],[Surname]]="", Table_People[[#This Row],[Name]], Table_People[[#This Row],[Surname]]&amp;", "&amp;Table_People[[#This Row],[Name]])</f>
        <v>Holland, Agnieszka</v>
      </c>
      <c r="T963" s="2" t="str">
        <f>IF(COUNTIFS(Table_People[Hash_ID],Table_People[[#This Row],[Hash_ID]])&gt;1,"Y","N")</f>
        <v>N</v>
      </c>
      <c r="U963" s="2"/>
    </row>
    <row r="964" spans="1:21" ht="29" x14ac:dyDescent="0.35">
      <c r="A964" s="2" t="str">
        <f>"P-" &amp; UPPER(TRIM(Table_People[[#This Row],[Surname]])) &amp; "|" &amp; UPPER(TRIM(Table_People[[#This Row],[Name]]))</f>
        <v>P-HOLLEIN|HANS</v>
      </c>
      <c r="B964" s="2" t="s">
        <v>1471</v>
      </c>
      <c r="C964" s="2" t="s">
        <v>12132</v>
      </c>
      <c r="D964" s="2" t="s">
        <v>12133</v>
      </c>
      <c r="E964" s="2" t="s">
        <v>12134</v>
      </c>
      <c r="F964" s="2" t="s">
        <v>10</v>
      </c>
      <c r="G964" s="2" t="s">
        <v>288</v>
      </c>
      <c r="H964" s="2"/>
      <c r="I964" s="2"/>
      <c r="J964" s="2"/>
      <c r="K964" s="2"/>
      <c r="L964" s="2"/>
      <c r="M964" s="2"/>
      <c r="N964" s="2"/>
      <c r="O964" s="2"/>
      <c r="P964" s="2"/>
      <c r="Q964" s="2"/>
      <c r="R964" s="2" t="str">
        <f>IF(Table_People[[#This Row],[Surname]]="", Table_People[[#This Row],[Name]], Table_People[[#This Row],[Name]]&amp;", "&amp;Table_People[[#This Row],[Surname]])</f>
        <v>Hans, Hollein</v>
      </c>
      <c r="S964" s="2" t="str">
        <f>IF(Table_People[[#This Row],[Surname]]="", Table_People[[#This Row],[Name]], Table_People[[#This Row],[Surname]]&amp;", "&amp;Table_People[[#This Row],[Name]])</f>
        <v>Hollein, Hans</v>
      </c>
      <c r="T964" s="2" t="str">
        <f>IF(COUNTIFS(Table_People[Hash_ID],Table_People[[#This Row],[Hash_ID]])&gt;1,"Y","N")</f>
        <v>N</v>
      </c>
      <c r="U964" s="2"/>
    </row>
    <row r="965" spans="1:21" x14ac:dyDescent="0.35">
      <c r="A965" s="2" t="str">
        <f>"P-" &amp; UPPER(TRIM(Table_People[[#This Row],[Surname]])) &amp; "|" &amp; UPPER(TRIM(Table_People[[#This Row],[Name]]))</f>
        <v>P-HOLMAN HUNT|WILLIAM</v>
      </c>
      <c r="B965" s="2" t="s">
        <v>469</v>
      </c>
      <c r="C965" s="2" t="s">
        <v>1594</v>
      </c>
      <c r="D965" s="2"/>
      <c r="E965" s="2" t="s">
        <v>1389</v>
      </c>
      <c r="F965" s="2" t="s">
        <v>10</v>
      </c>
      <c r="G965" s="2" t="s">
        <v>91</v>
      </c>
      <c r="H965" s="2"/>
      <c r="I965" s="2"/>
      <c r="J965" s="2"/>
      <c r="K965" s="2"/>
      <c r="L965" s="2"/>
      <c r="M965" s="2"/>
      <c r="N965" s="2"/>
      <c r="O965" s="2"/>
      <c r="P965" s="2"/>
      <c r="Q965" s="2"/>
      <c r="R965" s="2" t="str">
        <f>IF(Table_People[[#This Row],[Surname]]="", Table_People[[#This Row],[Name]], Table_People[[#This Row],[Name]]&amp;", "&amp;Table_People[[#This Row],[Surname]])</f>
        <v>William, Holman Hunt</v>
      </c>
      <c r="S965" s="2" t="str">
        <f>IF(Table_People[[#This Row],[Surname]]="", Table_People[[#This Row],[Name]], Table_People[[#This Row],[Surname]]&amp;", "&amp;Table_People[[#This Row],[Name]])</f>
        <v>Holman Hunt, William</v>
      </c>
      <c r="T965" s="2" t="str">
        <f>IF(COUNTIFS(Table_People[Hash_ID],Table_People[[#This Row],[Hash_ID]])&gt;1,"Y","N")</f>
        <v>N</v>
      </c>
      <c r="U965" s="2"/>
    </row>
    <row r="966" spans="1:21" ht="29" x14ac:dyDescent="0.35">
      <c r="A966" s="2" t="str">
        <f>"P-" &amp; UPPER(TRIM(Table_People[[#This Row],[Surname]])) &amp; "|" &amp; UPPER(TRIM(Table_People[[#This Row],[Name]]))</f>
        <v>P-HOLZER|JENNY</v>
      </c>
      <c r="B966" s="2" t="s">
        <v>1489</v>
      </c>
      <c r="C966" s="2" t="s">
        <v>1490</v>
      </c>
      <c r="D966" s="2"/>
      <c r="E966" s="2" t="s">
        <v>10805</v>
      </c>
      <c r="F966" s="2" t="s">
        <v>25</v>
      </c>
      <c r="G966" s="2" t="s">
        <v>63</v>
      </c>
      <c r="H966" s="2"/>
      <c r="I966" s="2"/>
      <c r="J966" s="2"/>
      <c r="K966" s="2"/>
      <c r="L966" s="2"/>
      <c r="M966" s="2"/>
      <c r="N966" s="2"/>
      <c r="O966" s="2"/>
      <c r="P966" s="2"/>
      <c r="Q966" s="2"/>
      <c r="R966" s="2" t="str">
        <f>IF(Table_People[[#This Row],[Surname]]="", Table_People[[#This Row],[Name]], Table_People[[#This Row],[Name]]&amp;", "&amp;Table_People[[#This Row],[Surname]])</f>
        <v>Jenny, Holzer</v>
      </c>
      <c r="S966" s="2" t="str">
        <f>IF(Table_People[[#This Row],[Surname]]="", Table_People[[#This Row],[Name]], Table_People[[#This Row],[Surname]]&amp;", "&amp;Table_People[[#This Row],[Name]])</f>
        <v>Holzer, Jenny</v>
      </c>
      <c r="T966" s="2" t="str">
        <f>IF(COUNTIFS(Table_People[Hash_ID],Table_People[[#This Row],[Hash_ID]])&gt;1,"Y","N")</f>
        <v>N</v>
      </c>
      <c r="U966" s="2"/>
    </row>
    <row r="967" spans="1:21" ht="29" x14ac:dyDescent="0.35">
      <c r="A967" s="2" t="str">
        <f>"P-" &amp; UPPER(TRIM(Table_People[[#This Row],[Surname]])) &amp; "|" &amp; UPPER(TRIM(Table_People[[#This Row],[Name]]))</f>
        <v>P-HOLZWARTH|HANS WERNER</v>
      </c>
      <c r="B967" s="2" t="s">
        <v>20559</v>
      </c>
      <c r="C967" s="2" t="s">
        <v>20560</v>
      </c>
      <c r="D967" s="2"/>
      <c r="E967" s="2" t="s">
        <v>21176</v>
      </c>
      <c r="F967" s="2" t="s">
        <v>10</v>
      </c>
      <c r="G967" s="2" t="s">
        <v>38</v>
      </c>
      <c r="H967" s="2"/>
      <c r="I967" s="2"/>
      <c r="J967" s="2"/>
      <c r="K967" s="2"/>
      <c r="L967" s="2"/>
      <c r="M967" s="2"/>
      <c r="N967" s="2"/>
      <c r="O967" s="2"/>
      <c r="P967" s="2"/>
      <c r="Q967" s="2"/>
      <c r="R967" s="2" t="str">
        <f>IF(Table_People[[#This Row],[Surname]]="", Table_People[[#This Row],[Name]], Table_People[[#This Row],[Name]]&amp;", "&amp;Table_People[[#This Row],[Surname]])</f>
        <v>Hans Werner, Holzwarth</v>
      </c>
      <c r="S967" s="2" t="str">
        <f>IF(Table_People[[#This Row],[Surname]]="", Table_People[[#This Row],[Name]], Table_People[[#This Row],[Surname]]&amp;", "&amp;Table_People[[#This Row],[Name]])</f>
        <v>Holzwarth, Hans Werner</v>
      </c>
      <c r="T967" s="2" t="str">
        <f>IF(COUNTIFS(Table_People[Hash_ID],Table_People[[#This Row],[Hash_ID]])&gt;1,"Y","N")</f>
        <v>N</v>
      </c>
      <c r="U967" s="2"/>
    </row>
    <row r="968" spans="1:21" x14ac:dyDescent="0.35">
      <c r="A968" s="2" t="str">
        <f>"P-" &amp; UPPER(TRIM(Table_People[[#This Row],[Surname]])) &amp; "|" &amp; UPPER(TRIM(Table_People[[#This Row],[Name]]))</f>
        <v>P-|HOMER</v>
      </c>
      <c r="B968" s="2" t="s">
        <v>1566</v>
      </c>
      <c r="C968" s="2"/>
      <c r="D968" s="2"/>
      <c r="E968" s="2" t="s">
        <v>8132</v>
      </c>
      <c r="F968" s="2" t="s">
        <v>10</v>
      </c>
      <c r="G968" s="2" t="s">
        <v>117</v>
      </c>
      <c r="H968" s="2"/>
      <c r="I968" s="2"/>
      <c r="J968" s="2"/>
      <c r="K968" s="2"/>
      <c r="L968" s="2"/>
      <c r="M968" s="2"/>
      <c r="N968" s="2"/>
      <c r="O968" s="2"/>
      <c r="P968" s="2"/>
      <c r="Q968" s="2"/>
      <c r="R968" s="2" t="str">
        <f>IF(Table_People[[#This Row],[Surname]]="", Table_People[[#This Row],[Name]], Table_People[[#This Row],[Name]]&amp;", "&amp;Table_People[[#This Row],[Surname]])</f>
        <v>Homer</v>
      </c>
      <c r="S968" s="2" t="str">
        <f>IF(Table_People[[#This Row],[Surname]]="", Table_People[[#This Row],[Name]], Table_People[[#This Row],[Surname]]&amp;", "&amp;Table_People[[#This Row],[Name]])</f>
        <v>Homer</v>
      </c>
      <c r="T968" s="2" t="str">
        <f>IF(COUNTIFS(Table_People[Hash_ID],Table_People[[#This Row],[Hash_ID]])&gt;1,"Y","N")</f>
        <v>N</v>
      </c>
      <c r="U968" s="2"/>
    </row>
    <row r="969" spans="1:21" x14ac:dyDescent="0.35">
      <c r="A969" s="2" t="str">
        <f>"P-" &amp; UPPER(TRIM(Table_People[[#This Row],[Surname]])) &amp; "|" &amp; UPPER(TRIM(Table_People[[#This Row],[Name]]))</f>
        <v>P-HOMER|WINSLOW</v>
      </c>
      <c r="B969" s="2" t="s">
        <v>1565</v>
      </c>
      <c r="C969" s="2" t="s">
        <v>1566</v>
      </c>
      <c r="D969" s="2"/>
      <c r="E969" s="2" t="s">
        <v>1389</v>
      </c>
      <c r="F969" s="2" t="s">
        <v>10</v>
      </c>
      <c r="G969" s="2" t="s">
        <v>63</v>
      </c>
      <c r="H969" s="2"/>
      <c r="I969" s="2"/>
      <c r="J969" s="2"/>
      <c r="K969" s="2"/>
      <c r="L969" s="2"/>
      <c r="M969" s="2"/>
      <c r="N969" s="2"/>
      <c r="O969" s="2"/>
      <c r="P969" s="2"/>
      <c r="Q969" s="2"/>
      <c r="R969" s="2" t="str">
        <f>IF(Table_People[[#This Row],[Surname]]="", Table_People[[#This Row],[Name]], Table_People[[#This Row],[Name]]&amp;", "&amp;Table_People[[#This Row],[Surname]])</f>
        <v>Winslow, Homer</v>
      </c>
      <c r="S969" s="2" t="str">
        <f>IF(Table_People[[#This Row],[Surname]]="", Table_People[[#This Row],[Name]], Table_People[[#This Row],[Surname]]&amp;", "&amp;Table_People[[#This Row],[Name]])</f>
        <v>Homer, Winslow</v>
      </c>
      <c r="T969" s="2" t="str">
        <f>IF(COUNTIFS(Table_People[Hash_ID],Table_People[[#This Row],[Hash_ID]])&gt;1,"Y","N")</f>
        <v>N</v>
      </c>
      <c r="U969" s="2"/>
    </row>
    <row r="970" spans="1:21" ht="29" x14ac:dyDescent="0.35">
      <c r="A970" s="2" t="str">
        <f>"P-" &amp; UPPER(TRIM(Table_People[[#This Row],[Surname]])) &amp; "|" &amp; UPPER(TRIM(Table_People[[#This Row],[Name]]))</f>
        <v>P-HOOKS|BELL</v>
      </c>
      <c r="B970" s="2" t="s">
        <v>729</v>
      </c>
      <c r="C970" s="2" t="s">
        <v>730</v>
      </c>
      <c r="D970" s="2" t="s">
        <v>731</v>
      </c>
      <c r="E970" s="2" t="s">
        <v>10749</v>
      </c>
      <c r="F970" s="2" t="s">
        <v>25</v>
      </c>
      <c r="G970" s="2" t="s">
        <v>63</v>
      </c>
      <c r="H970" s="2"/>
      <c r="I970" s="2"/>
      <c r="J970" s="2"/>
      <c r="K970" s="2"/>
      <c r="L970" s="2"/>
      <c r="M970" s="2"/>
      <c r="N970" s="2"/>
      <c r="O970" s="2"/>
      <c r="P970" s="2"/>
      <c r="Q970" s="2"/>
      <c r="R970" s="2" t="str">
        <f>IF(Table_People[[#This Row],[Surname]]="", Table_People[[#This Row],[Name]], Table_People[[#This Row],[Name]]&amp;", "&amp;Table_People[[#This Row],[Surname]])</f>
        <v>bell, hooks</v>
      </c>
      <c r="S970" s="2" t="str">
        <f>IF(Table_People[[#This Row],[Surname]]="", Table_People[[#This Row],[Name]], Table_People[[#This Row],[Surname]]&amp;", "&amp;Table_People[[#This Row],[Name]])</f>
        <v>hooks, bell</v>
      </c>
      <c r="T970" s="2" t="str">
        <f>IF(COUNTIFS(Table_People[Hash_ID],Table_People[[#This Row],[Hash_ID]])&gt;1,"Y","N")</f>
        <v>N</v>
      </c>
      <c r="U970" s="2"/>
    </row>
    <row r="971" spans="1:21" x14ac:dyDescent="0.35">
      <c r="A971" s="2" t="str">
        <f>"P-" &amp; UPPER(TRIM(Table_People[[#This Row],[Surname]])) &amp; "|" &amp; UPPER(TRIM(Table_People[[#This Row],[Name]]))</f>
        <v>P-HOON|MOON</v>
      </c>
      <c r="B971" s="2" t="s">
        <v>12259</v>
      </c>
      <c r="C971" s="2" t="s">
        <v>12260</v>
      </c>
      <c r="D971" s="2" t="s">
        <v>12261</v>
      </c>
      <c r="E971" s="2" t="s">
        <v>12262</v>
      </c>
      <c r="F971" s="2" t="s">
        <v>10</v>
      </c>
      <c r="G971" s="2" t="s">
        <v>11054</v>
      </c>
      <c r="H971" s="2"/>
      <c r="I971" s="2"/>
      <c r="J971" s="2"/>
      <c r="K971" s="2"/>
      <c r="L971" s="2"/>
      <c r="M971" s="2"/>
      <c r="N971" s="2"/>
      <c r="O971" s="2"/>
      <c r="P971" s="2"/>
      <c r="Q971" s="2"/>
      <c r="R971" s="2" t="str">
        <f>IF(Table_People[[#This Row],[Surname]]="", Table_People[[#This Row],[Name]], Table_People[[#This Row],[Name]]&amp;", "&amp;Table_People[[#This Row],[Surname]])</f>
        <v>Moon, Hoon</v>
      </c>
      <c r="S971" s="2" t="str">
        <f>IF(Table_People[[#This Row],[Surname]]="", Table_People[[#This Row],[Name]], Table_People[[#This Row],[Surname]]&amp;", "&amp;Table_People[[#This Row],[Name]])</f>
        <v>Hoon, Moon</v>
      </c>
      <c r="T971" s="2" t="str">
        <f>IF(COUNTIFS(Table_People[Hash_ID],Table_People[[#This Row],[Hash_ID]])&gt;1,"Y","N")</f>
        <v>N</v>
      </c>
      <c r="U971" s="2"/>
    </row>
    <row r="972" spans="1:21" x14ac:dyDescent="0.35">
      <c r="A972" s="2" t="str">
        <f>"P-" &amp; UPPER(TRIM(Table_People[[#This Row],[Surname]])) &amp; "|" &amp; UPPER(TRIM(Table_People[[#This Row],[Name]]))</f>
        <v>P-HOPPER|EDWARD</v>
      </c>
      <c r="B972" s="2" t="s">
        <v>110</v>
      </c>
      <c r="C972" s="2" t="s">
        <v>1438</v>
      </c>
      <c r="D972" s="2"/>
      <c r="E972" s="2" t="s">
        <v>10780</v>
      </c>
      <c r="F972" s="2" t="s">
        <v>10</v>
      </c>
      <c r="G972" s="2" t="s">
        <v>63</v>
      </c>
      <c r="H972" s="2"/>
      <c r="I972" s="2"/>
      <c r="J972" s="2"/>
      <c r="K972" s="2"/>
      <c r="L972" s="2"/>
      <c r="M972" s="2"/>
      <c r="N972" s="2"/>
      <c r="O972" s="2"/>
      <c r="P972" s="2"/>
      <c r="Q972" s="2"/>
      <c r="R972" s="2" t="str">
        <f>IF(Table_People[[#This Row],[Surname]]="", Table_People[[#This Row],[Name]], Table_People[[#This Row],[Name]]&amp;", "&amp;Table_People[[#This Row],[Surname]])</f>
        <v>Edward, Hopper</v>
      </c>
      <c r="S972" s="2" t="str">
        <f>IF(Table_People[[#This Row],[Surname]]="", Table_People[[#This Row],[Name]], Table_People[[#This Row],[Surname]]&amp;", "&amp;Table_People[[#This Row],[Name]])</f>
        <v>Hopper, Edward</v>
      </c>
      <c r="T972" s="2" t="str">
        <f>IF(COUNTIFS(Table_People[Hash_ID],Table_People[[#This Row],[Hash_ID]])&gt;1,"Y","N")</f>
        <v>N</v>
      </c>
      <c r="U972" s="2"/>
    </row>
    <row r="973" spans="1:21" x14ac:dyDescent="0.35">
      <c r="A973" s="2" t="str">
        <f>"P-" &amp; UPPER(TRIM(Table_People[[#This Row],[Surname]])) &amp; "|" &amp; UPPER(TRIM(Table_People[[#This Row],[Name]]))</f>
        <v>P-HORKHEIMER|MAX</v>
      </c>
      <c r="B973" s="2" t="s">
        <v>685</v>
      </c>
      <c r="C973" s="2" t="s">
        <v>686</v>
      </c>
      <c r="D973" s="2"/>
      <c r="E973" s="2" t="s">
        <v>21212</v>
      </c>
      <c r="F973" s="2" t="s">
        <v>10</v>
      </c>
      <c r="G973" s="2" t="s">
        <v>38</v>
      </c>
      <c r="H973" s="2">
        <v>14</v>
      </c>
      <c r="I973" s="2" t="s">
        <v>21466</v>
      </c>
      <c r="J973" s="2">
        <v>1895</v>
      </c>
      <c r="K973" s="2"/>
      <c r="L973" s="2"/>
      <c r="M973" s="2">
        <v>7</v>
      </c>
      <c r="N973" s="2" t="s">
        <v>21473</v>
      </c>
      <c r="O973" s="2">
        <v>1973</v>
      </c>
      <c r="P973" s="2"/>
      <c r="Q973" s="2"/>
      <c r="R973" s="2" t="str">
        <f>IF(Table_People[[#This Row],[Surname]]="", Table_People[[#This Row],[Name]], Table_People[[#This Row],[Name]]&amp;", "&amp;Table_People[[#This Row],[Surname]])</f>
        <v>Max, Horkheimer</v>
      </c>
      <c r="S973" s="2" t="str">
        <f>IF(Table_People[[#This Row],[Surname]]="", Table_People[[#This Row],[Name]], Table_People[[#This Row],[Surname]]&amp;", "&amp;Table_People[[#This Row],[Name]])</f>
        <v>Horkheimer, Max</v>
      </c>
      <c r="T973" s="2" t="str">
        <f>IF(COUNTIFS(Table_People[Hash_ID],Table_People[[#This Row],[Hash_ID]])&gt;1,"Y","N")</f>
        <v>N</v>
      </c>
      <c r="U973" s="2"/>
    </row>
    <row r="974" spans="1:21" x14ac:dyDescent="0.35">
      <c r="A974" s="2" t="str">
        <f>"P-" &amp; UPPER(TRIM(Table_People[[#This Row],[Surname]])) &amp; "|" &amp; UPPER(TRIM(Table_People[[#This Row],[Name]]))</f>
        <v>P-HORNE|ALISTAIR</v>
      </c>
      <c r="B974" s="2" t="s">
        <v>2454</v>
      </c>
      <c r="C974" s="2" t="s">
        <v>2455</v>
      </c>
      <c r="D974" s="2"/>
      <c r="E974" s="2" t="s">
        <v>985</v>
      </c>
      <c r="F974" s="2" t="s">
        <v>10</v>
      </c>
      <c r="G974" s="2" t="s">
        <v>91</v>
      </c>
      <c r="H974" s="2"/>
      <c r="I974" s="2"/>
      <c r="J974" s="2"/>
      <c r="K974" s="2"/>
      <c r="L974" s="2"/>
      <c r="M974" s="2"/>
      <c r="N974" s="2"/>
      <c r="O974" s="2"/>
      <c r="P974" s="2"/>
      <c r="Q974" s="2"/>
      <c r="R974" s="2" t="str">
        <f>IF(Table_People[[#This Row],[Surname]]="", Table_People[[#This Row],[Name]], Table_People[[#This Row],[Name]]&amp;", "&amp;Table_People[[#This Row],[Surname]])</f>
        <v>Alistair, Horne</v>
      </c>
      <c r="S974" s="2" t="str">
        <f>IF(Table_People[[#This Row],[Surname]]="", Table_People[[#This Row],[Name]], Table_People[[#This Row],[Surname]]&amp;", "&amp;Table_People[[#This Row],[Name]])</f>
        <v>Horne, Alistair</v>
      </c>
      <c r="T974" s="2" t="str">
        <f>IF(COUNTIFS(Table_People[Hash_ID],Table_People[[#This Row],[Hash_ID]])&gt;1,"Y","N")</f>
        <v>N</v>
      </c>
      <c r="U974" s="2"/>
    </row>
    <row r="975" spans="1:21" ht="29" x14ac:dyDescent="0.35">
      <c r="A975" s="2" t="str">
        <f>"P-" &amp; UPPER(TRIM(Table_People[[#This Row],[Surname]])) &amp; "|" &amp; UPPER(TRIM(Table_People[[#This Row],[Name]]))</f>
        <v>P-HORTON|LESTER</v>
      </c>
      <c r="B975" s="2" t="s">
        <v>12754</v>
      </c>
      <c r="C975" s="2" t="s">
        <v>12755</v>
      </c>
      <c r="D975" s="2" t="s">
        <v>12756</v>
      </c>
      <c r="E975" s="2" t="s">
        <v>12757</v>
      </c>
      <c r="F975" s="2" t="s">
        <v>10</v>
      </c>
      <c r="G975" s="2" t="s">
        <v>63</v>
      </c>
      <c r="H975" s="2"/>
      <c r="I975" s="2"/>
      <c r="J975" s="2"/>
      <c r="K975" s="2"/>
      <c r="L975" s="2"/>
      <c r="M975" s="2"/>
      <c r="N975" s="2"/>
      <c r="O975" s="2"/>
      <c r="P975" s="2"/>
      <c r="Q975" s="2"/>
      <c r="R975" s="2" t="str">
        <f>IF(Table_People[[#This Row],[Surname]]="", Table_People[[#This Row],[Name]], Table_People[[#This Row],[Name]]&amp;", "&amp;Table_People[[#This Row],[Surname]])</f>
        <v>Lester, Horton</v>
      </c>
      <c r="S975" s="2" t="str">
        <f>IF(Table_People[[#This Row],[Surname]]="", Table_People[[#This Row],[Name]], Table_People[[#This Row],[Surname]]&amp;", "&amp;Table_People[[#This Row],[Name]])</f>
        <v>Horton, Lester</v>
      </c>
      <c r="T975" s="2" t="str">
        <f>IF(COUNTIFS(Table_People[Hash_ID],Table_People[[#This Row],[Hash_ID]])&gt;1,"Y","N")</f>
        <v>N</v>
      </c>
      <c r="U975" s="2"/>
    </row>
    <row r="976" spans="1:21" x14ac:dyDescent="0.35">
      <c r="A976" s="2" t="str">
        <f>"P-" &amp; UPPER(TRIM(Table_People[[#This Row],[Surname]])) &amp; "|" &amp; UPPER(TRIM(Table_People[[#This Row],[Name]]))</f>
        <v>P-HOSSEINI|KHALED</v>
      </c>
      <c r="B976" s="2" t="s">
        <v>20836</v>
      </c>
      <c r="C976" s="2" t="s">
        <v>20837</v>
      </c>
      <c r="D976" s="2"/>
      <c r="E976" s="2" t="s">
        <v>21330</v>
      </c>
      <c r="F976" s="2" t="s">
        <v>10</v>
      </c>
      <c r="G976" s="2" t="s">
        <v>21331</v>
      </c>
      <c r="H976" s="2">
        <v>4</v>
      </c>
      <c r="I976" s="2" t="s">
        <v>21467</v>
      </c>
      <c r="J976" s="2">
        <v>1965</v>
      </c>
      <c r="K976" s="2"/>
      <c r="L976" s="2"/>
      <c r="M976" s="2"/>
      <c r="N976" s="2"/>
      <c r="O976" s="2"/>
      <c r="P976" s="2"/>
      <c r="Q976" s="2"/>
      <c r="R976" s="2" t="str">
        <f>IF(Table_People[[#This Row],[Surname]]="", Table_People[[#This Row],[Name]], Table_People[[#This Row],[Name]]&amp;", "&amp;Table_People[[#This Row],[Surname]])</f>
        <v>Khaled, Hosseini</v>
      </c>
      <c r="S976" s="2" t="str">
        <f>IF(Table_People[[#This Row],[Surname]]="", Table_People[[#This Row],[Name]], Table_People[[#This Row],[Surname]]&amp;", "&amp;Table_People[[#This Row],[Name]])</f>
        <v>Hosseini, Khaled</v>
      </c>
      <c r="T976" s="2" t="str">
        <f>IF(COUNTIFS(Table_People[Hash_ID],Table_People[[#This Row],[Hash_ID]])&gt;1,"Y","N")</f>
        <v>N</v>
      </c>
      <c r="U976" s="2"/>
    </row>
    <row r="977" spans="1:21" x14ac:dyDescent="0.35">
      <c r="A977" s="2" t="str">
        <f>"P-" &amp; UPPER(TRIM(Table_People[[#This Row],[Surname]])) &amp; "|" &amp; UPPER(TRIM(Table_People[[#This Row],[Name]]))</f>
        <v>P-HOUELLEBECQ|MICHEL</v>
      </c>
      <c r="B977" s="2" t="s">
        <v>561</v>
      </c>
      <c r="C977" s="2" t="s">
        <v>562</v>
      </c>
      <c r="D977" s="2"/>
      <c r="E977" s="2" t="s">
        <v>541</v>
      </c>
      <c r="F977" s="2" t="s">
        <v>10</v>
      </c>
      <c r="G977" s="2" t="s">
        <v>15</v>
      </c>
      <c r="H977" s="2"/>
      <c r="I977" s="2"/>
      <c r="J977" s="2"/>
      <c r="K977" s="2"/>
      <c r="L977" s="2"/>
      <c r="M977" s="2"/>
      <c r="N977" s="2"/>
      <c r="O977" s="2"/>
      <c r="P977" s="2"/>
      <c r="Q977" s="2"/>
      <c r="R977" s="2" t="str">
        <f>IF(Table_People[[#This Row],[Surname]]="", Table_People[[#This Row],[Name]], Table_People[[#This Row],[Name]]&amp;", "&amp;Table_People[[#This Row],[Surname]])</f>
        <v>Michel, Houellebecq</v>
      </c>
      <c r="S977" s="2" t="str">
        <f>IF(Table_People[[#This Row],[Surname]]="", Table_People[[#This Row],[Name]], Table_People[[#This Row],[Surname]]&amp;", "&amp;Table_People[[#This Row],[Name]])</f>
        <v>Houellebecq, Michel</v>
      </c>
      <c r="T977" s="2" t="str">
        <f>IF(COUNTIFS(Table_People[Hash_ID],Table_People[[#This Row],[Hash_ID]])&gt;1,"Y","N")</f>
        <v>N</v>
      </c>
      <c r="U977" s="2"/>
    </row>
    <row r="978" spans="1:21" x14ac:dyDescent="0.35">
      <c r="A978" s="2" t="str">
        <f>"P-" &amp; UPPER(TRIM(Table_People[[#This Row],[Surname]])) &amp; "|" &amp; UPPER(TRIM(Table_People[[#This Row],[Name]]))</f>
        <v>P-HOUSEHOLD|GEOFFREY</v>
      </c>
      <c r="B978" s="2" t="s">
        <v>163</v>
      </c>
      <c r="C978" s="2" t="s">
        <v>8205</v>
      </c>
      <c r="D978" s="2"/>
      <c r="E978" s="2" t="s">
        <v>8206</v>
      </c>
      <c r="F978" s="2" t="s">
        <v>10</v>
      </c>
      <c r="G978" s="2" t="s">
        <v>91</v>
      </c>
      <c r="H978" s="2"/>
      <c r="I978" s="2"/>
      <c r="J978" s="2"/>
      <c r="K978" s="2"/>
      <c r="L978" s="2"/>
      <c r="M978" s="2"/>
      <c r="N978" s="2"/>
      <c r="O978" s="2"/>
      <c r="P978" s="2"/>
      <c r="Q978" s="2"/>
      <c r="R978" s="2" t="str">
        <f>IF(Table_People[[#This Row],[Surname]]="", Table_People[[#This Row],[Name]], Table_People[[#This Row],[Name]]&amp;", "&amp;Table_People[[#This Row],[Surname]])</f>
        <v>Geoffrey, Household</v>
      </c>
      <c r="S978" s="2" t="str">
        <f>IF(Table_People[[#This Row],[Surname]]="", Table_People[[#This Row],[Name]], Table_People[[#This Row],[Surname]]&amp;", "&amp;Table_People[[#This Row],[Name]])</f>
        <v>Household, Geoffrey</v>
      </c>
      <c r="T978" s="2" t="str">
        <f>IF(COUNTIFS(Table_People[Hash_ID],Table_People[[#This Row],[Hash_ID]])&gt;1,"Y","N")</f>
        <v>N</v>
      </c>
      <c r="U978" s="2"/>
    </row>
    <row r="979" spans="1:21" x14ac:dyDescent="0.35">
      <c r="A979" s="2" t="str">
        <f>"P-" &amp; UPPER(TRIM(Table_People[[#This Row],[Surname]])) &amp; "|" &amp; UPPER(TRIM(Table_People[[#This Row],[Name]]))</f>
        <v>P-HOWARD|ELIZABETH JANE</v>
      </c>
      <c r="B979" s="2" t="s">
        <v>8319</v>
      </c>
      <c r="C979" s="2" t="s">
        <v>891</v>
      </c>
      <c r="D979" s="2"/>
      <c r="E979" s="2" t="s">
        <v>51</v>
      </c>
      <c r="F979" s="2" t="s">
        <v>25</v>
      </c>
      <c r="G979" s="2" t="s">
        <v>91</v>
      </c>
      <c r="H979" s="2"/>
      <c r="I979" s="2"/>
      <c r="J979" s="2"/>
      <c r="K979" s="2"/>
      <c r="L979" s="2"/>
      <c r="M979" s="2"/>
      <c r="N979" s="2"/>
      <c r="O979" s="2"/>
      <c r="P979" s="2"/>
      <c r="Q979" s="2"/>
      <c r="R979" s="2" t="str">
        <f>IF(Table_People[[#This Row],[Surname]]="", Table_People[[#This Row],[Name]], Table_People[[#This Row],[Name]]&amp;", "&amp;Table_People[[#This Row],[Surname]])</f>
        <v>Elizabeth Jane, Howard</v>
      </c>
      <c r="S979" s="2" t="str">
        <f>IF(Table_People[[#This Row],[Surname]]="", Table_People[[#This Row],[Name]], Table_People[[#This Row],[Surname]]&amp;", "&amp;Table_People[[#This Row],[Name]])</f>
        <v>Howard, Elizabeth Jane</v>
      </c>
      <c r="T979" s="2" t="str">
        <f>IF(COUNTIFS(Table_People[Hash_ID],Table_People[[#This Row],[Hash_ID]])&gt;1,"Y","N")</f>
        <v>N</v>
      </c>
      <c r="U979" s="2"/>
    </row>
    <row r="980" spans="1:21" x14ac:dyDescent="0.35">
      <c r="A980" s="2" t="str">
        <f>"P-" &amp; UPPER(TRIM(Table_People[[#This Row],[Surname]])) &amp; "|" &amp; UPPER(TRIM(Table_People[[#This Row],[Name]]))</f>
        <v>P-HOWARD|JOHN</v>
      </c>
      <c r="B980" s="2" t="s">
        <v>235</v>
      </c>
      <c r="C980" s="2" t="s">
        <v>891</v>
      </c>
      <c r="D980" s="2"/>
      <c r="E980" s="2" t="s">
        <v>21215</v>
      </c>
      <c r="F980" s="2" t="s">
        <v>10</v>
      </c>
      <c r="G980" s="2" t="s">
        <v>91</v>
      </c>
      <c r="H980" s="2"/>
      <c r="I980" s="2"/>
      <c r="J980" s="2">
        <v>1961</v>
      </c>
      <c r="K980" s="2"/>
      <c r="L980" s="2"/>
      <c r="M980" s="2"/>
      <c r="N980" s="2"/>
      <c r="O980" s="2"/>
      <c r="P980" s="2"/>
      <c r="Q980" s="2"/>
      <c r="R980" s="2" t="str">
        <f>IF(Table_People[[#This Row],[Surname]]="", Table_People[[#This Row],[Name]], Table_People[[#This Row],[Name]]&amp;", "&amp;Table_People[[#This Row],[Surname]])</f>
        <v>John, Howard</v>
      </c>
      <c r="S980" s="2" t="str">
        <f>IF(Table_People[[#This Row],[Surname]]="", Table_People[[#This Row],[Name]], Table_People[[#This Row],[Surname]]&amp;", "&amp;Table_People[[#This Row],[Name]])</f>
        <v>Howard, John</v>
      </c>
      <c r="T980" s="2" t="str">
        <f>IF(COUNTIFS(Table_People[Hash_ID],Table_People[[#This Row],[Hash_ID]])&gt;1,"Y","N")</f>
        <v>N</v>
      </c>
      <c r="U980" s="2"/>
    </row>
    <row r="981" spans="1:21" x14ac:dyDescent="0.35">
      <c r="A981" s="2" t="str">
        <f>"P-" &amp; UPPER(TRIM(Table_People[[#This Row],[Surname]])) &amp; "|" &amp; UPPER(TRIM(Table_People[[#This Row],[Name]]))</f>
        <v>P-HRABAL|BOHUMIL</v>
      </c>
      <c r="B981" s="2" t="s">
        <v>49</v>
      </c>
      <c r="C981" s="2" t="s">
        <v>50</v>
      </c>
      <c r="D981" s="2"/>
      <c r="E981" s="2" t="s">
        <v>51</v>
      </c>
      <c r="F981" s="2" t="s">
        <v>10</v>
      </c>
      <c r="G981" s="2" t="s">
        <v>52</v>
      </c>
      <c r="H981" s="2"/>
      <c r="I981" s="2"/>
      <c r="J981" s="2"/>
      <c r="K981" s="2"/>
      <c r="L981" s="2"/>
      <c r="M981" s="2"/>
      <c r="N981" s="2"/>
      <c r="O981" s="2"/>
      <c r="P981" s="2"/>
      <c r="Q981" s="2"/>
      <c r="R981" s="2" t="str">
        <f>IF(Table_People[[#This Row],[Surname]]="", Table_People[[#This Row],[Name]], Table_People[[#This Row],[Name]]&amp;", "&amp;Table_People[[#This Row],[Surname]])</f>
        <v>Bohumil, Hrabal</v>
      </c>
      <c r="S981" s="2" t="str">
        <f>IF(Table_People[[#This Row],[Surname]]="", Table_People[[#This Row],[Name]], Table_People[[#This Row],[Surname]]&amp;", "&amp;Table_People[[#This Row],[Name]])</f>
        <v>Hrabal, Bohumil</v>
      </c>
      <c r="T981" s="2" t="str">
        <f>IF(COUNTIFS(Table_People[Hash_ID],Table_People[[#This Row],[Hash_ID]])&gt;1,"Y","N")</f>
        <v>N</v>
      </c>
      <c r="U981" s="2"/>
    </row>
    <row r="982" spans="1:21" x14ac:dyDescent="0.35">
      <c r="A982" s="2" t="str">
        <f>"P-" &amp; UPPER(TRIM(Table_People[[#This Row],[Surname]])) &amp; "|" &amp; UPPER(TRIM(Table_People[[#This Row],[Name]]))</f>
        <v>P-HSIAO-HSIEN|HOU</v>
      </c>
      <c r="B982" s="2" t="s">
        <v>1117</v>
      </c>
      <c r="C982" s="2" t="s">
        <v>1118</v>
      </c>
      <c r="D982" s="2"/>
      <c r="E982" s="2" t="s">
        <v>1053</v>
      </c>
      <c r="F982" s="2" t="s">
        <v>10</v>
      </c>
      <c r="G982" s="2" t="s">
        <v>1100</v>
      </c>
      <c r="H982" s="2"/>
      <c r="I982" s="2"/>
      <c r="J982" s="2"/>
      <c r="K982" s="2"/>
      <c r="L982" s="2"/>
      <c r="M982" s="2"/>
      <c r="N982" s="2"/>
      <c r="O982" s="2"/>
      <c r="P982" s="2"/>
      <c r="Q982" s="2"/>
      <c r="R982" s="2" t="str">
        <f>IF(Table_People[[#This Row],[Surname]]="", Table_People[[#This Row],[Name]], Table_People[[#This Row],[Name]]&amp;", "&amp;Table_People[[#This Row],[Surname]])</f>
        <v>Hou, Hsiao-hsien</v>
      </c>
      <c r="S982" s="2" t="str">
        <f>IF(Table_People[[#This Row],[Surname]]="", Table_People[[#This Row],[Name]], Table_People[[#This Row],[Surname]]&amp;", "&amp;Table_People[[#This Row],[Name]])</f>
        <v>Hsiao-hsien, Hou</v>
      </c>
      <c r="T982" s="2" t="str">
        <f>IF(COUNTIFS(Table_People[Hash_ID],Table_People[[#This Row],[Hash_ID]])&gt;1,"Y","N")</f>
        <v>N</v>
      </c>
      <c r="U982" s="2"/>
    </row>
    <row r="983" spans="1:21" x14ac:dyDescent="0.35">
      <c r="A983" s="2" t="str">
        <f>"P-" &amp; UPPER(TRIM(Table_People[[#This Row],[Surname]])) &amp; "|" &amp; UPPER(TRIM(Table_People[[#This Row],[Name]]))</f>
        <v>P-HUDSPETH|E.B.</v>
      </c>
      <c r="B983" s="2" t="s">
        <v>20598</v>
      </c>
      <c r="C983" s="2" t="s">
        <v>20863</v>
      </c>
      <c r="D983" s="2"/>
      <c r="E983" s="2" t="s">
        <v>21346</v>
      </c>
      <c r="F983" s="2" t="s">
        <v>10</v>
      </c>
      <c r="G983" s="2" t="s">
        <v>63</v>
      </c>
      <c r="H983" s="2"/>
      <c r="I983" s="2"/>
      <c r="J983" s="2"/>
      <c r="K983" s="2"/>
      <c r="L983" s="2"/>
      <c r="M983" s="2"/>
      <c r="N983" s="2"/>
      <c r="O983" s="2"/>
      <c r="P983" s="2"/>
      <c r="Q983" s="2"/>
      <c r="R983" s="2" t="str">
        <f>IF(Table_People[[#This Row],[Surname]]="", Table_People[[#This Row],[Name]], Table_People[[#This Row],[Name]]&amp;", "&amp;Table_People[[#This Row],[Surname]])</f>
        <v>E.B., Hudspeth</v>
      </c>
      <c r="S983" s="2" t="str">
        <f>IF(Table_People[[#This Row],[Surname]]="", Table_People[[#This Row],[Name]], Table_People[[#This Row],[Surname]]&amp;", "&amp;Table_People[[#This Row],[Name]])</f>
        <v>Hudspeth, E.B.</v>
      </c>
      <c r="T983" s="2" t="str">
        <f>IF(COUNTIFS(Table_People[Hash_ID],Table_People[[#This Row],[Hash_ID]])&gt;1,"Y","N")</f>
        <v>N</v>
      </c>
      <c r="U983" s="2"/>
    </row>
    <row r="984" spans="1:21" x14ac:dyDescent="0.35">
      <c r="A984" s="2" t="str">
        <f>"P-" &amp; UPPER(TRIM(Table_People[[#This Row],[Surname]])) &amp; "|" &amp; UPPER(TRIM(Table_People[[#This Row],[Name]]))</f>
        <v>P-HUGHES|DOROTHY B.</v>
      </c>
      <c r="B984" s="2" t="s">
        <v>6688</v>
      </c>
      <c r="C984" s="2" t="s">
        <v>6689</v>
      </c>
      <c r="D984" s="2"/>
      <c r="E984" s="2" t="s">
        <v>10676</v>
      </c>
      <c r="F984" s="2" t="s">
        <v>25</v>
      </c>
      <c r="G984" s="2" t="s">
        <v>63</v>
      </c>
      <c r="H984" s="2"/>
      <c r="I984" s="2"/>
      <c r="J984" s="2"/>
      <c r="K984" s="2"/>
      <c r="L984" s="2"/>
      <c r="M984" s="2"/>
      <c r="N984" s="2"/>
      <c r="O984" s="2"/>
      <c r="P984" s="2"/>
      <c r="Q984" s="2"/>
      <c r="R984" s="2" t="str">
        <f>IF(Table_People[[#This Row],[Surname]]="", Table_People[[#This Row],[Name]], Table_People[[#This Row],[Name]]&amp;", "&amp;Table_People[[#This Row],[Surname]])</f>
        <v>Dorothy B., Hughes</v>
      </c>
      <c r="S984" s="2" t="str">
        <f>IF(Table_People[[#This Row],[Surname]]="", Table_People[[#This Row],[Name]], Table_People[[#This Row],[Surname]]&amp;", "&amp;Table_People[[#This Row],[Name]])</f>
        <v>Hughes, Dorothy B.</v>
      </c>
      <c r="T984" s="2" t="str">
        <f>IF(COUNTIFS(Table_People[Hash_ID],Table_People[[#This Row],[Hash_ID]])&gt;1,"Y","N")</f>
        <v>N</v>
      </c>
      <c r="U984" s="2"/>
    </row>
    <row r="985" spans="1:21" ht="29" x14ac:dyDescent="0.35">
      <c r="A985" s="2" t="str">
        <f>"P-" &amp; UPPER(TRIM(Table_People[[#This Row],[Surname]])) &amp; "|" &amp; UPPER(TRIM(Table_People[[#This Row],[Name]]))</f>
        <v>P-HUGHES|RHYS</v>
      </c>
      <c r="B985" s="2" t="s">
        <v>227</v>
      </c>
      <c r="C985" s="2" t="s">
        <v>6689</v>
      </c>
      <c r="D985" s="2"/>
      <c r="E985" s="2" t="s">
        <v>3284</v>
      </c>
      <c r="F985" s="2" t="s">
        <v>10</v>
      </c>
      <c r="G985" s="2" t="s">
        <v>3265</v>
      </c>
      <c r="H985" s="2"/>
      <c r="I985" s="2"/>
      <c r="J985" s="2"/>
      <c r="K985" s="2"/>
      <c r="L985" s="2"/>
      <c r="M985" s="2"/>
      <c r="N985" s="2"/>
      <c r="O985" s="2"/>
      <c r="P985" s="2"/>
      <c r="Q985" s="2"/>
      <c r="R985" s="2" t="str">
        <f>IF(Table_People[[#This Row],[Surname]]="", Table_People[[#This Row],[Name]], Table_People[[#This Row],[Name]]&amp;", "&amp;Table_People[[#This Row],[Surname]])</f>
        <v>Rhys, Hughes</v>
      </c>
      <c r="S985" s="2" t="str">
        <f>IF(Table_People[[#This Row],[Surname]]="", Table_People[[#This Row],[Name]], Table_People[[#This Row],[Surname]]&amp;", "&amp;Table_People[[#This Row],[Name]])</f>
        <v>Hughes, Rhys</v>
      </c>
      <c r="T985" s="2" t="str">
        <f>IF(COUNTIFS(Table_People[Hash_ID],Table_People[[#This Row],[Hash_ID]])&gt;1,"Y","N")</f>
        <v>N</v>
      </c>
      <c r="U985" s="2"/>
    </row>
    <row r="986" spans="1:21" x14ac:dyDescent="0.35">
      <c r="A986" s="2" t="str">
        <f>"P-" &amp; UPPER(TRIM(Table_People[[#This Row],[Surname]])) &amp; "|" &amp; UPPER(TRIM(Table_People[[#This Row],[Name]]))</f>
        <v>P-HUGHES|RICHARD</v>
      </c>
      <c r="B986" s="2" t="s">
        <v>700</v>
      </c>
      <c r="C986" s="2" t="s">
        <v>6689</v>
      </c>
      <c r="D986" s="2" t="s">
        <v>8196</v>
      </c>
      <c r="E986" s="2" t="s">
        <v>97</v>
      </c>
      <c r="F986" s="2" t="s">
        <v>10</v>
      </c>
      <c r="G986" s="2" t="s">
        <v>91</v>
      </c>
      <c r="H986" s="2"/>
      <c r="I986" s="2"/>
      <c r="J986" s="2"/>
      <c r="K986" s="2"/>
      <c r="L986" s="2"/>
      <c r="M986" s="2"/>
      <c r="N986" s="2"/>
      <c r="O986" s="2"/>
      <c r="P986" s="2"/>
      <c r="Q986" s="2"/>
      <c r="R986" s="2" t="str">
        <f>IF(Table_People[[#This Row],[Surname]]="", Table_People[[#This Row],[Name]], Table_People[[#This Row],[Name]]&amp;", "&amp;Table_People[[#This Row],[Surname]])</f>
        <v>Richard, Hughes</v>
      </c>
      <c r="S986" s="2" t="str">
        <f>IF(Table_People[[#This Row],[Surname]]="", Table_People[[#This Row],[Name]], Table_People[[#This Row],[Surname]]&amp;", "&amp;Table_People[[#This Row],[Name]])</f>
        <v>Hughes, Richard</v>
      </c>
      <c r="T986" s="2" t="str">
        <f>IF(COUNTIFS(Table_People[Hash_ID],Table_People[[#This Row],[Hash_ID]])&gt;1,"Y","N")</f>
        <v>N</v>
      </c>
      <c r="U986" s="2"/>
    </row>
    <row r="987" spans="1:21" x14ac:dyDescent="0.35">
      <c r="A987" s="2" t="str">
        <f>"P-" &amp; UPPER(TRIM(Table_People[[#This Row],[Surname]])) &amp; "|" &amp; UPPER(TRIM(Table_People[[#This Row],[Name]]))</f>
        <v>P-HUGO|VICTOR</v>
      </c>
      <c r="B987" s="2" t="s">
        <v>451</v>
      </c>
      <c r="C987" s="2" t="s">
        <v>452</v>
      </c>
      <c r="D987" s="2"/>
      <c r="E987" s="2" t="s">
        <v>172</v>
      </c>
      <c r="F987" s="2" t="s">
        <v>10</v>
      </c>
      <c r="G987" s="2" t="s">
        <v>15</v>
      </c>
      <c r="H987" s="2"/>
      <c r="I987" s="2"/>
      <c r="J987" s="2"/>
      <c r="K987" s="2"/>
      <c r="L987" s="2"/>
      <c r="M987" s="2"/>
      <c r="N987" s="2"/>
      <c r="O987" s="2"/>
      <c r="P987" s="2"/>
      <c r="Q987" s="2"/>
      <c r="R987" s="2" t="str">
        <f>IF(Table_People[[#This Row],[Surname]]="", Table_People[[#This Row],[Name]], Table_People[[#This Row],[Name]]&amp;", "&amp;Table_People[[#This Row],[Surname]])</f>
        <v>Victor, Hugo</v>
      </c>
      <c r="S987" s="2" t="str">
        <f>IF(Table_People[[#This Row],[Surname]]="", Table_People[[#This Row],[Name]], Table_People[[#This Row],[Surname]]&amp;", "&amp;Table_People[[#This Row],[Name]])</f>
        <v>Hugo, Victor</v>
      </c>
      <c r="T987" s="2" t="str">
        <f>IF(COUNTIFS(Table_People[Hash_ID],Table_People[[#This Row],[Hash_ID]])&gt;1,"Y","N")</f>
        <v>N</v>
      </c>
      <c r="U987" s="2"/>
    </row>
    <row r="988" spans="1:21" x14ac:dyDescent="0.35">
      <c r="A988" s="2" t="str">
        <f>"P-" &amp; UPPER(TRIM(Table_People[[#This Row],[Surname]])) &amp; "|" &amp; UPPER(TRIM(Table_People[[#This Row],[Name]]))</f>
        <v>P-HUME|DAVID</v>
      </c>
      <c r="B988" s="2" t="s">
        <v>92</v>
      </c>
      <c r="C988" s="2" t="s">
        <v>645</v>
      </c>
      <c r="D988" s="2"/>
      <c r="E988" s="2" t="s">
        <v>646</v>
      </c>
      <c r="F988" s="2" t="s">
        <v>10</v>
      </c>
      <c r="G988" s="2" t="s">
        <v>349</v>
      </c>
      <c r="H988" s="2"/>
      <c r="I988" s="2"/>
      <c r="J988" s="2"/>
      <c r="K988" s="2"/>
      <c r="L988" s="2"/>
      <c r="M988" s="2"/>
      <c r="N988" s="2"/>
      <c r="O988" s="2"/>
      <c r="P988" s="2"/>
      <c r="Q988" s="2"/>
      <c r="R988" s="2" t="str">
        <f>IF(Table_People[[#This Row],[Surname]]="", Table_People[[#This Row],[Name]], Table_People[[#This Row],[Name]]&amp;", "&amp;Table_People[[#This Row],[Surname]])</f>
        <v>David, Hume</v>
      </c>
      <c r="S988" s="2" t="str">
        <f>IF(Table_People[[#This Row],[Surname]]="", Table_People[[#This Row],[Name]], Table_People[[#This Row],[Surname]]&amp;", "&amp;Table_People[[#This Row],[Name]])</f>
        <v>Hume, David</v>
      </c>
      <c r="T988" s="2" t="str">
        <f>IF(COUNTIFS(Table_People[Hash_ID],Table_People[[#This Row],[Hash_ID]])&gt;1,"Y","N")</f>
        <v>N</v>
      </c>
      <c r="U988" s="2"/>
    </row>
    <row r="989" spans="1:21" x14ac:dyDescent="0.35">
      <c r="A989" s="2" t="str">
        <f>"P-" &amp; UPPER(TRIM(Table_People[[#This Row],[Surname]])) &amp; "|" &amp; UPPER(TRIM(Table_People[[#This Row],[Name]]))</f>
        <v>P-HUMFREY|PETER</v>
      </c>
      <c r="B989" s="2" t="s">
        <v>375</v>
      </c>
      <c r="C989" s="2" t="s">
        <v>20875</v>
      </c>
      <c r="D989" s="2"/>
      <c r="E989" s="2" t="s">
        <v>21183</v>
      </c>
      <c r="F989" s="2" t="s">
        <v>10</v>
      </c>
      <c r="G989" s="2" t="s">
        <v>91</v>
      </c>
      <c r="H989" s="2"/>
      <c r="I989" s="2"/>
      <c r="J989" s="2">
        <v>1947</v>
      </c>
      <c r="K989" s="2"/>
      <c r="L989" s="2"/>
      <c r="M989" s="2"/>
      <c r="N989" s="2"/>
      <c r="O989" s="2"/>
      <c r="P989" s="2"/>
      <c r="Q989" s="2"/>
      <c r="R989" s="2" t="str">
        <f>IF(Table_People[[#This Row],[Surname]]="", Table_People[[#This Row],[Name]], Table_People[[#This Row],[Name]]&amp;", "&amp;Table_People[[#This Row],[Surname]])</f>
        <v>Peter, Humfrey</v>
      </c>
      <c r="S989" s="2" t="str">
        <f>IF(Table_People[[#This Row],[Surname]]="", Table_People[[#This Row],[Name]], Table_People[[#This Row],[Surname]]&amp;", "&amp;Table_People[[#This Row],[Name]])</f>
        <v>Humfrey, Peter</v>
      </c>
      <c r="T989" s="2" t="str">
        <f>IF(COUNTIFS(Table_People[Hash_ID],Table_People[[#This Row],[Hash_ID]])&gt;1,"Y","N")</f>
        <v>N</v>
      </c>
      <c r="U989" s="2"/>
    </row>
    <row r="990" spans="1:21" x14ac:dyDescent="0.35">
      <c r="A990" s="2" t="str">
        <f>"P-" &amp; UPPER(TRIM(Table_People[[#This Row],[Surname]])) &amp; "|" &amp; UPPER(TRIM(Table_People[[#This Row],[Name]]))</f>
        <v>P-HURSTON|ZORA NEALE</v>
      </c>
      <c r="B990" s="2" t="s">
        <v>1044</v>
      </c>
      <c r="C990" s="2" t="s">
        <v>1045</v>
      </c>
      <c r="D990" s="2"/>
      <c r="E990" s="2" t="s">
        <v>10867</v>
      </c>
      <c r="F990" s="2" t="s">
        <v>25</v>
      </c>
      <c r="G990" s="2" t="s">
        <v>63</v>
      </c>
      <c r="H990" s="2"/>
      <c r="I990" s="2"/>
      <c r="J990" s="2"/>
      <c r="K990" s="2"/>
      <c r="L990" s="2"/>
      <c r="M990" s="2"/>
      <c r="N990" s="2"/>
      <c r="O990" s="2"/>
      <c r="P990" s="2"/>
      <c r="Q990" s="2"/>
      <c r="R990" s="2" t="str">
        <f>IF(Table_People[[#This Row],[Surname]]="", Table_People[[#This Row],[Name]], Table_People[[#This Row],[Name]]&amp;", "&amp;Table_People[[#This Row],[Surname]])</f>
        <v>Zora Neale, Hurston</v>
      </c>
      <c r="S990" s="2" t="str">
        <f>IF(Table_People[[#This Row],[Surname]]="", Table_People[[#This Row],[Name]], Table_People[[#This Row],[Surname]]&amp;", "&amp;Table_People[[#This Row],[Name]])</f>
        <v>Hurston, Zora Neale</v>
      </c>
      <c r="T990" s="2" t="str">
        <f>IF(COUNTIFS(Table_People[Hash_ID],Table_People[[#This Row],[Hash_ID]])&gt;1,"Y","N")</f>
        <v>N</v>
      </c>
      <c r="U990" s="2"/>
    </row>
    <row r="991" spans="1:21" x14ac:dyDescent="0.35">
      <c r="A991" s="2" t="str">
        <f>"P-" &amp; UPPER(TRIM(Table_People[[#This Row],[Surname]])) &amp; "|" &amp; UPPER(TRIM(Table_People[[#This Row],[Name]]))</f>
        <v>P-HUSSERL|EDMUND</v>
      </c>
      <c r="B991" s="2" t="s">
        <v>105</v>
      </c>
      <c r="C991" s="2" t="s">
        <v>669</v>
      </c>
      <c r="D991" s="2"/>
      <c r="E991" s="2" t="s">
        <v>37</v>
      </c>
      <c r="F991" s="2" t="s">
        <v>10</v>
      </c>
      <c r="G991" s="2" t="s">
        <v>38</v>
      </c>
      <c r="H991" s="2"/>
      <c r="I991" s="2"/>
      <c r="J991" s="2"/>
      <c r="K991" s="2"/>
      <c r="L991" s="2"/>
      <c r="M991" s="2"/>
      <c r="N991" s="2"/>
      <c r="O991" s="2"/>
      <c r="P991" s="2"/>
      <c r="Q991" s="2"/>
      <c r="R991" s="2" t="str">
        <f>IF(Table_People[[#This Row],[Surname]]="", Table_People[[#This Row],[Name]], Table_People[[#This Row],[Name]]&amp;", "&amp;Table_People[[#This Row],[Surname]])</f>
        <v>Edmund, Husserl</v>
      </c>
      <c r="S991" s="2" t="str">
        <f>IF(Table_People[[#This Row],[Surname]]="", Table_People[[#This Row],[Name]], Table_People[[#This Row],[Surname]]&amp;", "&amp;Table_People[[#This Row],[Name]])</f>
        <v>Husserl, Edmund</v>
      </c>
      <c r="T991" s="2" t="str">
        <f>IF(COUNTIFS(Table_People[Hash_ID],Table_People[[#This Row],[Hash_ID]])&gt;1,"Y","N")</f>
        <v>N</v>
      </c>
      <c r="U991" s="2"/>
    </row>
    <row r="992" spans="1:21" x14ac:dyDescent="0.35">
      <c r="A992" s="2" t="str">
        <f>"P-" &amp; UPPER(TRIM(Table_People[[#This Row],[Surname]])) &amp; "|" &amp; UPPER(TRIM(Table_People[[#This Row],[Name]]))</f>
        <v>P-HUXLEY|ALDOUS</v>
      </c>
      <c r="B992" s="2" t="s">
        <v>6731</v>
      </c>
      <c r="C992" s="2" t="s">
        <v>6732</v>
      </c>
      <c r="D992" s="2"/>
      <c r="E992" s="2" t="s">
        <v>28</v>
      </c>
      <c r="F992" s="2" t="s">
        <v>10</v>
      </c>
      <c r="G992" s="2" t="s">
        <v>91</v>
      </c>
      <c r="H992" s="2"/>
      <c r="I992" s="2"/>
      <c r="J992" s="2"/>
      <c r="K992" s="2"/>
      <c r="L992" s="2"/>
      <c r="M992" s="2"/>
      <c r="N992" s="2"/>
      <c r="O992" s="2"/>
      <c r="P992" s="2"/>
      <c r="Q992" s="2"/>
      <c r="R992" s="2" t="str">
        <f>IF(Table_People[[#This Row],[Surname]]="", Table_People[[#This Row],[Name]], Table_People[[#This Row],[Name]]&amp;", "&amp;Table_People[[#This Row],[Surname]])</f>
        <v>Aldous, Huxley</v>
      </c>
      <c r="S992" s="2" t="str">
        <f>IF(Table_People[[#This Row],[Surname]]="", Table_People[[#This Row],[Name]], Table_People[[#This Row],[Surname]]&amp;", "&amp;Table_People[[#This Row],[Name]])</f>
        <v>Huxley, Aldous</v>
      </c>
      <c r="T992" s="2" t="str">
        <f>IF(COUNTIFS(Table_People[Hash_ID],Table_People[[#This Row],[Hash_ID]])&gt;1,"Y","N")</f>
        <v>N</v>
      </c>
      <c r="U992" s="2"/>
    </row>
    <row r="993" spans="1:21" x14ac:dyDescent="0.35">
      <c r="A993" s="2" t="str">
        <f>"P-" &amp; UPPER(TRIM(Table_People[[#This Row],[Surname]])) &amp; "|" &amp; UPPER(TRIM(Table_People[[#This Row],[Name]]))</f>
        <v>P-HUYSMANS|JORIS-KARL</v>
      </c>
      <c r="B993" s="2" t="s">
        <v>257</v>
      </c>
      <c r="C993" s="2" t="s">
        <v>258</v>
      </c>
      <c r="D993" s="2" t="s">
        <v>259</v>
      </c>
      <c r="E993" s="2" t="s">
        <v>51</v>
      </c>
      <c r="F993" s="2" t="s">
        <v>10</v>
      </c>
      <c r="G993" s="2" t="s">
        <v>15</v>
      </c>
      <c r="H993" s="2"/>
      <c r="I993" s="2"/>
      <c r="J993" s="2"/>
      <c r="K993" s="2"/>
      <c r="L993" s="2"/>
      <c r="M993" s="2"/>
      <c r="N993" s="2"/>
      <c r="O993" s="2"/>
      <c r="P993" s="2"/>
      <c r="Q993" s="2"/>
      <c r="R993" s="2" t="str">
        <f>IF(Table_People[[#This Row],[Surname]]="", Table_People[[#This Row],[Name]], Table_People[[#This Row],[Name]]&amp;", "&amp;Table_People[[#This Row],[Surname]])</f>
        <v>Joris-Karl, Huysmans</v>
      </c>
      <c r="S993" s="2" t="str">
        <f>IF(Table_People[[#This Row],[Surname]]="", Table_People[[#This Row],[Name]], Table_People[[#This Row],[Surname]]&amp;", "&amp;Table_People[[#This Row],[Name]])</f>
        <v>Huysmans, Joris-Karl</v>
      </c>
      <c r="T993" s="2" t="str">
        <f>IF(COUNTIFS(Table_People[Hash_ID],Table_People[[#This Row],[Hash_ID]])&gt;1,"Y","N")</f>
        <v>N</v>
      </c>
      <c r="U993" s="2"/>
    </row>
    <row r="994" spans="1:21" ht="43.5" x14ac:dyDescent="0.35">
      <c r="A994" s="2" t="str">
        <f>"P-" &amp; UPPER(TRIM(Table_People[[#This Row],[Surname]])) &amp; "|" &amp; UPPER(TRIM(Table_People[[#This Row],[Name]]))</f>
        <v>P-HWAI-MIN|LIN</v>
      </c>
      <c r="B994" s="2" t="s">
        <v>1517</v>
      </c>
      <c r="C994" s="2" t="s">
        <v>12613</v>
      </c>
      <c r="D994" s="2" t="s">
        <v>12614</v>
      </c>
      <c r="E994" s="2" t="s">
        <v>12615</v>
      </c>
      <c r="F994" s="2" t="s">
        <v>10</v>
      </c>
      <c r="G994" s="2" t="s">
        <v>1100</v>
      </c>
      <c r="H994" s="2"/>
      <c r="I994" s="2"/>
      <c r="J994" s="2"/>
      <c r="K994" s="2"/>
      <c r="L994" s="2"/>
      <c r="M994" s="2"/>
      <c r="N994" s="2"/>
      <c r="O994" s="2"/>
      <c r="P994" s="2"/>
      <c r="Q994" s="2"/>
      <c r="R994" s="2" t="str">
        <f>IF(Table_People[[#This Row],[Surname]]="", Table_People[[#This Row],[Name]], Table_People[[#This Row],[Name]]&amp;", "&amp;Table_People[[#This Row],[Surname]])</f>
        <v>Lin, Hwai-min</v>
      </c>
      <c r="S994" s="2" t="str">
        <f>IF(Table_People[[#This Row],[Surname]]="", Table_People[[#This Row],[Name]], Table_People[[#This Row],[Surname]]&amp;", "&amp;Table_People[[#This Row],[Name]])</f>
        <v>Hwai-min, Lin</v>
      </c>
      <c r="T994" s="2" t="str">
        <f>IF(COUNTIFS(Table_People[Hash_ID],Table_People[[#This Row],[Hash_ID]])&gt;1,"Y","N")</f>
        <v>N</v>
      </c>
      <c r="U994" s="2"/>
    </row>
    <row r="995" spans="1:21" ht="29" x14ac:dyDescent="0.35">
      <c r="A995" s="2" t="str">
        <f>"P-" &amp; UPPER(TRIM(Table_People[[#This Row],[Surname]])) &amp; "|" &amp; UPPER(TRIM(Table_People[[#This Row],[Name]]))</f>
        <v>P-|HYPATIA</v>
      </c>
      <c r="B995" s="2" t="s">
        <v>602</v>
      </c>
      <c r="C995" s="2"/>
      <c r="D995" s="2"/>
      <c r="E995" s="2" t="s">
        <v>603</v>
      </c>
      <c r="F995" s="2" t="s">
        <v>25</v>
      </c>
      <c r="G995" s="2" t="s">
        <v>10930</v>
      </c>
      <c r="H995" s="2"/>
      <c r="I995" s="2"/>
      <c r="J995" s="2"/>
      <c r="K995" s="2"/>
      <c r="L995" s="2"/>
      <c r="M995" s="2"/>
      <c r="N995" s="2"/>
      <c r="O995" s="2"/>
      <c r="P995" s="2"/>
      <c r="Q995" s="2"/>
      <c r="R995" s="2" t="str">
        <f>IF(Table_People[[#This Row],[Surname]]="", Table_People[[#This Row],[Name]], Table_People[[#This Row],[Name]]&amp;", "&amp;Table_People[[#This Row],[Surname]])</f>
        <v>Hypatia</v>
      </c>
      <c r="S995" s="2" t="str">
        <f>IF(Table_People[[#This Row],[Surname]]="", Table_People[[#This Row],[Name]], Table_People[[#This Row],[Surname]]&amp;", "&amp;Table_People[[#This Row],[Name]])</f>
        <v>Hypatia</v>
      </c>
      <c r="T995" s="2" t="str">
        <f>IF(COUNTIFS(Table_People[Hash_ID],Table_People[[#This Row],[Hash_ID]])&gt;1,"Y","N")</f>
        <v>Y</v>
      </c>
      <c r="U995" s="2"/>
    </row>
    <row r="996" spans="1:21" x14ac:dyDescent="0.35">
      <c r="A996" s="2" t="str">
        <f>"P-" &amp; UPPER(TRIM(Table_People[[#This Row],[Surname]])) &amp; "|" &amp; UPPER(TRIM(Table_People[[#This Row],[Name]]))</f>
        <v>P-IBARGÜENGOITIA|JORGE</v>
      </c>
      <c r="B996" s="2" t="s">
        <v>20613</v>
      </c>
      <c r="C996" s="2" t="s">
        <v>20614</v>
      </c>
      <c r="D996" s="2" t="s">
        <v>21044</v>
      </c>
      <c r="E996" s="2" t="s">
        <v>21214</v>
      </c>
      <c r="F996" s="2" t="s">
        <v>10</v>
      </c>
      <c r="G996" s="2" t="s">
        <v>134</v>
      </c>
      <c r="H996" s="2">
        <v>22</v>
      </c>
      <c r="I996" s="2" t="s">
        <v>21471</v>
      </c>
      <c r="J996" s="2">
        <v>1928</v>
      </c>
      <c r="K996" s="2"/>
      <c r="L996" s="2"/>
      <c r="M996" s="2">
        <v>27</v>
      </c>
      <c r="N996" s="2" t="s">
        <v>21468</v>
      </c>
      <c r="O996" s="2">
        <v>1983</v>
      </c>
      <c r="P996" s="2"/>
      <c r="Q996" s="2"/>
      <c r="R996" s="2" t="str">
        <f>IF(Table_People[[#This Row],[Surname]]="", Table_People[[#This Row],[Name]], Table_People[[#This Row],[Name]]&amp;", "&amp;Table_People[[#This Row],[Surname]])</f>
        <v>Jorge, Ibargüengoitia</v>
      </c>
      <c r="S996" s="2" t="str">
        <f>IF(Table_People[[#This Row],[Surname]]="", Table_People[[#This Row],[Name]], Table_People[[#This Row],[Surname]]&amp;", "&amp;Table_People[[#This Row],[Name]])</f>
        <v>Ibargüengoitia, Jorge</v>
      </c>
      <c r="T996" s="2" t="str">
        <f>IF(COUNTIFS(Table_People[Hash_ID],Table_People[[#This Row],[Hash_ID]])&gt;1,"Y","N")</f>
        <v>N</v>
      </c>
      <c r="U996" s="2"/>
    </row>
    <row r="997" spans="1:21" x14ac:dyDescent="0.35">
      <c r="A997" s="2" t="str">
        <f>"P-" &amp; UPPER(TRIM(Table_People[[#This Row],[Surname]])) &amp; "|" &amp; UPPER(TRIM(Table_People[[#This Row],[Name]]))</f>
        <v>P-IBSEN|HENRIK</v>
      </c>
      <c r="B997" s="2" t="s">
        <v>1323</v>
      </c>
      <c r="C997" s="2" t="s">
        <v>1324</v>
      </c>
      <c r="D997" s="2"/>
      <c r="E997" s="2" t="s">
        <v>121</v>
      </c>
      <c r="F997" s="2" t="s">
        <v>10</v>
      </c>
      <c r="G997" s="2" t="s">
        <v>549</v>
      </c>
      <c r="H997" s="2"/>
      <c r="I997" s="2"/>
      <c r="J997" s="2"/>
      <c r="K997" s="2"/>
      <c r="L997" s="2"/>
      <c r="M997" s="2"/>
      <c r="N997" s="2"/>
      <c r="O997" s="2"/>
      <c r="P997" s="2"/>
      <c r="Q997" s="2"/>
      <c r="R997" s="2" t="str">
        <f>IF(Table_People[[#This Row],[Surname]]="", Table_People[[#This Row],[Name]], Table_People[[#This Row],[Name]]&amp;", "&amp;Table_People[[#This Row],[Surname]])</f>
        <v>Henrik, Ibsen</v>
      </c>
      <c r="S997" s="2" t="str">
        <f>IF(Table_People[[#This Row],[Surname]]="", Table_People[[#This Row],[Name]], Table_People[[#This Row],[Surname]]&amp;", "&amp;Table_People[[#This Row],[Name]])</f>
        <v>Ibsen, Henrik</v>
      </c>
      <c r="T997" s="2" t="str">
        <f>IF(COUNTIFS(Table_People[Hash_ID],Table_People[[#This Row],[Hash_ID]])&gt;1,"Y","N")</f>
        <v>N</v>
      </c>
      <c r="U997" s="2"/>
    </row>
    <row r="998" spans="1:21" x14ac:dyDescent="0.35">
      <c r="A998" s="2" t="str">
        <f>"P-" &amp; UPPER(TRIM(Table_People[[#This Row],[Surname]])) &amp; "|" &amp; UPPER(TRIM(Table_People[[#This Row],[Name]]))</f>
        <v>P-IMAMURA|SHŌHEI</v>
      </c>
      <c r="B998" s="2" t="s">
        <v>1193</v>
      </c>
      <c r="C998" s="2" t="s">
        <v>1194</v>
      </c>
      <c r="D998" s="2"/>
      <c r="E998" s="2" t="s">
        <v>1053</v>
      </c>
      <c r="F998" s="2" t="s">
        <v>10</v>
      </c>
      <c r="G998" s="2" t="s">
        <v>182</v>
      </c>
      <c r="H998" s="2"/>
      <c r="I998" s="2"/>
      <c r="J998" s="2"/>
      <c r="K998" s="2"/>
      <c r="L998" s="2"/>
      <c r="M998" s="2"/>
      <c r="N998" s="2"/>
      <c r="O998" s="2"/>
      <c r="P998" s="2"/>
      <c r="Q998" s="2"/>
      <c r="R998" s="2" t="str">
        <f>IF(Table_People[[#This Row],[Surname]]="", Table_People[[#This Row],[Name]], Table_People[[#This Row],[Name]]&amp;", "&amp;Table_People[[#This Row],[Surname]])</f>
        <v>Shōhei, Imamura</v>
      </c>
      <c r="S998" s="2" t="str">
        <f>IF(Table_People[[#This Row],[Surname]]="", Table_People[[#This Row],[Name]], Table_People[[#This Row],[Surname]]&amp;", "&amp;Table_People[[#This Row],[Name]])</f>
        <v>Imamura, Shōhei</v>
      </c>
      <c r="T998" s="2" t="str">
        <f>IF(COUNTIFS(Table_People[Hash_ID],Table_People[[#This Row],[Hash_ID]])&gt;1,"Y","N")</f>
        <v>N</v>
      </c>
      <c r="U998" s="2"/>
    </row>
    <row r="999" spans="1:21" ht="29" x14ac:dyDescent="0.35">
      <c r="A999" s="2" t="str">
        <f>"P-" &amp; UPPER(TRIM(Table_People[[#This Row],[Surname]])) &amp; "|" &amp; UPPER(TRIM(Table_People[[#This Row],[Name]]))</f>
        <v>P-IÑÁRRITU|ALEJANDRO GONZÁLEZ</v>
      </c>
      <c r="B999" s="2" t="s">
        <v>1242</v>
      </c>
      <c r="C999" s="2" t="s">
        <v>1243</v>
      </c>
      <c r="D999" s="2"/>
      <c r="E999" s="2" t="s">
        <v>1244</v>
      </c>
      <c r="F999" s="2" t="s">
        <v>10</v>
      </c>
      <c r="G999" s="2" t="s">
        <v>134</v>
      </c>
      <c r="H999" s="2"/>
      <c r="I999" s="2"/>
      <c r="J999" s="2"/>
      <c r="K999" s="2"/>
      <c r="L999" s="2"/>
      <c r="M999" s="2"/>
      <c r="N999" s="2"/>
      <c r="O999" s="2"/>
      <c r="P999" s="2"/>
      <c r="Q999" s="2"/>
      <c r="R999" s="2" t="str">
        <f>IF(Table_People[[#This Row],[Surname]]="", Table_People[[#This Row],[Name]], Table_People[[#This Row],[Name]]&amp;", "&amp;Table_People[[#This Row],[Surname]])</f>
        <v>Alejandro González, Iñárritu</v>
      </c>
      <c r="S999" s="2" t="str">
        <f>IF(Table_People[[#This Row],[Surname]]="", Table_People[[#This Row],[Name]], Table_People[[#This Row],[Surname]]&amp;", "&amp;Table_People[[#This Row],[Name]])</f>
        <v>Iñárritu, Alejandro González</v>
      </c>
      <c r="T999" s="2" t="str">
        <f>IF(COUNTIFS(Table_People[Hash_ID],Table_People[[#This Row],[Hash_ID]])&gt;1,"Y","N")</f>
        <v>N</v>
      </c>
      <c r="U999" s="2"/>
    </row>
    <row r="1000" spans="1:21" x14ac:dyDescent="0.35">
      <c r="A1000" s="2" t="str">
        <f>"P-" &amp; UPPER(TRIM(Table_People[[#This Row],[Surname]])) &amp; "|" &amp; UPPER(TRIM(Table_People[[#This Row],[Name]]))</f>
        <v>P-INGELS|BJARKE</v>
      </c>
      <c r="B1000" s="2" t="s">
        <v>12175</v>
      </c>
      <c r="C1000" s="2" t="s">
        <v>12176</v>
      </c>
      <c r="D1000" s="2" t="s">
        <v>12177</v>
      </c>
      <c r="E1000" s="2" t="s">
        <v>12096</v>
      </c>
      <c r="F1000" s="2" t="s">
        <v>10</v>
      </c>
      <c r="G1000" s="2" t="s">
        <v>661</v>
      </c>
      <c r="H1000" s="2"/>
      <c r="I1000" s="2"/>
      <c r="J1000" s="2"/>
      <c r="K1000" s="2"/>
      <c r="L1000" s="2"/>
      <c r="M1000" s="2"/>
      <c r="N1000" s="2"/>
      <c r="O1000" s="2"/>
      <c r="P1000" s="2"/>
      <c r="Q1000" s="2"/>
      <c r="R1000" s="2" t="str">
        <f>IF(Table_People[[#This Row],[Surname]]="", Table_People[[#This Row],[Name]], Table_People[[#This Row],[Name]]&amp;", "&amp;Table_People[[#This Row],[Surname]])</f>
        <v>Bjarke, Ingels</v>
      </c>
      <c r="S1000" s="2" t="str">
        <f>IF(Table_People[[#This Row],[Surname]]="", Table_People[[#This Row],[Name]], Table_People[[#This Row],[Surname]]&amp;", "&amp;Table_People[[#This Row],[Name]])</f>
        <v>Ingels, Bjarke</v>
      </c>
      <c r="T1000" s="2" t="str">
        <f>IF(COUNTIFS(Table_People[Hash_ID],Table_People[[#This Row],[Hash_ID]])&gt;1,"Y","N")</f>
        <v>N</v>
      </c>
      <c r="U1000" s="2"/>
    </row>
    <row r="1001" spans="1:21" x14ac:dyDescent="0.35">
      <c r="A1001" s="2" t="str">
        <f>"P-" &amp; UPPER(TRIM(Table_People[[#This Row],[Surname]])) &amp; "|" &amp; UPPER(TRIM(Table_People[[#This Row],[Name]]))</f>
        <v>P-|IRENAEUS</v>
      </c>
      <c r="B1001" s="2" t="s">
        <v>896</v>
      </c>
      <c r="C1001" s="2"/>
      <c r="D1001" s="2"/>
      <c r="E1001" s="2" t="s">
        <v>897</v>
      </c>
      <c r="F1001" s="2" t="s">
        <v>10</v>
      </c>
      <c r="G1001" s="2" t="s">
        <v>117</v>
      </c>
      <c r="H1001" s="2"/>
      <c r="I1001" s="2"/>
      <c r="J1001" s="2"/>
      <c r="K1001" s="2"/>
      <c r="L1001" s="2"/>
      <c r="M1001" s="2"/>
      <c r="N1001" s="2"/>
      <c r="O1001" s="2"/>
      <c r="P1001" s="2"/>
      <c r="Q1001" s="2"/>
      <c r="R1001" s="2" t="str">
        <f>IF(Table_People[[#This Row],[Surname]]="", Table_People[[#This Row],[Name]], Table_People[[#This Row],[Name]]&amp;", "&amp;Table_People[[#This Row],[Surname]])</f>
        <v>Irenaeus</v>
      </c>
      <c r="S1001" s="2" t="str">
        <f>IF(Table_People[[#This Row],[Surname]]="", Table_People[[#This Row],[Name]], Table_People[[#This Row],[Surname]]&amp;", "&amp;Table_People[[#This Row],[Name]])</f>
        <v>Irenaeus</v>
      </c>
      <c r="T1001" s="2" t="str">
        <f>IF(COUNTIFS(Table_People[Hash_ID],Table_People[[#This Row],[Hash_ID]])&gt;1,"Y","N")</f>
        <v>N</v>
      </c>
      <c r="U1001" s="2"/>
    </row>
    <row r="1002" spans="1:21" ht="29" x14ac:dyDescent="0.35">
      <c r="A1002" s="2" t="str">
        <f>"P-" &amp; UPPER(TRIM(Table_People[[#This Row],[Surname]])) &amp; "|" &amp; UPPER(TRIM(Table_People[[#This Row],[Name]]))</f>
        <v>P-IRIGARAY|LUCE</v>
      </c>
      <c r="B1002" s="2" t="s">
        <v>765</v>
      </c>
      <c r="C1002" s="2" t="s">
        <v>766</v>
      </c>
      <c r="D1002" s="2"/>
      <c r="E1002" s="2" t="s">
        <v>767</v>
      </c>
      <c r="F1002" s="2" t="s">
        <v>25</v>
      </c>
      <c r="G1002" s="2" t="s">
        <v>10891</v>
      </c>
      <c r="H1002" s="2"/>
      <c r="I1002" s="2"/>
      <c r="J1002" s="2"/>
      <c r="K1002" s="2"/>
      <c r="L1002" s="2"/>
      <c r="M1002" s="2"/>
      <c r="N1002" s="2"/>
      <c r="O1002" s="2"/>
      <c r="P1002" s="2"/>
      <c r="Q1002" s="2"/>
      <c r="R1002" s="2" t="str">
        <f>IF(Table_People[[#This Row],[Surname]]="", Table_People[[#This Row],[Name]], Table_People[[#This Row],[Name]]&amp;", "&amp;Table_People[[#This Row],[Surname]])</f>
        <v>Luce, Irigaray</v>
      </c>
      <c r="S1002" s="2" t="str">
        <f>IF(Table_People[[#This Row],[Surname]]="", Table_People[[#This Row],[Name]], Table_People[[#This Row],[Surname]]&amp;", "&amp;Table_People[[#This Row],[Name]])</f>
        <v>Irigaray, Luce</v>
      </c>
      <c r="T1002" s="2" t="str">
        <f>IF(COUNTIFS(Table_People[Hash_ID],Table_People[[#This Row],[Hash_ID]])&gt;1,"Y","N")</f>
        <v>N</v>
      </c>
      <c r="U1002" s="2"/>
    </row>
    <row r="1003" spans="1:21" ht="29" x14ac:dyDescent="0.35">
      <c r="A1003" s="2" t="str">
        <f>"P-" &amp; UPPER(TRIM(Table_People[[#This Row],[Surname]])) &amp; "|" &amp; UPPER(TRIM(Table_People[[#This Row],[Name]]))</f>
        <v>P-IRVING|WASHINGTON</v>
      </c>
      <c r="B1003" s="2" t="s">
        <v>8354</v>
      </c>
      <c r="C1003" s="2" t="s">
        <v>8355</v>
      </c>
      <c r="D1003" s="2"/>
      <c r="E1003" s="2" t="s">
        <v>10863</v>
      </c>
      <c r="F1003" s="2" t="s">
        <v>10</v>
      </c>
      <c r="G1003" s="2" t="s">
        <v>63</v>
      </c>
      <c r="H1003" s="2"/>
      <c r="I1003" s="2"/>
      <c r="J1003" s="2"/>
      <c r="K1003" s="2"/>
      <c r="L1003" s="2"/>
      <c r="M1003" s="2"/>
      <c r="N1003" s="2"/>
      <c r="O1003" s="2"/>
      <c r="P1003" s="2"/>
      <c r="Q1003" s="2"/>
      <c r="R1003" s="2" t="str">
        <f>IF(Table_People[[#This Row],[Surname]]="", Table_People[[#This Row],[Name]], Table_People[[#This Row],[Name]]&amp;", "&amp;Table_People[[#This Row],[Surname]])</f>
        <v>Washington, Irving</v>
      </c>
      <c r="S1003" s="2" t="str">
        <f>IF(Table_People[[#This Row],[Surname]]="", Table_People[[#This Row],[Name]], Table_People[[#This Row],[Surname]]&amp;", "&amp;Table_People[[#This Row],[Name]])</f>
        <v>Irving, Washington</v>
      </c>
      <c r="T1003" s="2" t="str">
        <f>IF(COUNTIFS(Table_People[Hash_ID],Table_People[[#This Row],[Hash_ID]])&gt;1,"Y","N")</f>
        <v>N</v>
      </c>
      <c r="U1003" s="2"/>
    </row>
    <row r="1004" spans="1:21" x14ac:dyDescent="0.35">
      <c r="A1004" s="2" t="str">
        <f>"P-" &amp; UPPER(TRIM(Table_People[[#This Row],[Surname]])) &amp; "|" &amp; UPPER(TRIM(Table_People[[#This Row],[Name]]))</f>
        <v>P-ISHIGURO|KAZUO</v>
      </c>
      <c r="B1004" s="2" t="s">
        <v>8118</v>
      </c>
      <c r="C1004" s="2" t="s">
        <v>8119</v>
      </c>
      <c r="D1004" s="2"/>
      <c r="E1004" s="2" t="s">
        <v>278</v>
      </c>
      <c r="F1004" s="2" t="s">
        <v>10</v>
      </c>
      <c r="G1004" s="2" t="s">
        <v>10896</v>
      </c>
      <c r="H1004" s="2"/>
      <c r="I1004" s="2"/>
      <c r="J1004" s="2"/>
      <c r="K1004" s="2"/>
      <c r="L1004" s="2"/>
      <c r="M1004" s="2"/>
      <c r="N1004" s="2"/>
      <c r="O1004" s="2"/>
      <c r="P1004" s="2"/>
      <c r="Q1004" s="2"/>
      <c r="R1004" s="2" t="str">
        <f>IF(Table_People[[#This Row],[Surname]]="", Table_People[[#This Row],[Name]], Table_People[[#This Row],[Name]]&amp;", "&amp;Table_People[[#This Row],[Surname]])</f>
        <v>Kazuo, Ishiguro</v>
      </c>
      <c r="S1004" s="2" t="str">
        <f>IF(Table_People[[#This Row],[Surname]]="", Table_People[[#This Row],[Name]], Table_People[[#This Row],[Surname]]&amp;", "&amp;Table_People[[#This Row],[Name]])</f>
        <v>Ishiguro, Kazuo</v>
      </c>
      <c r="T1004" s="2" t="str">
        <f>IF(COUNTIFS(Table_People[Hash_ID],Table_People[[#This Row],[Hash_ID]])&gt;1,"Y","N")</f>
        <v>N</v>
      </c>
      <c r="U1004" s="2"/>
    </row>
    <row r="1005" spans="1:21" x14ac:dyDescent="0.35">
      <c r="A1005" s="2" t="str">
        <f>"P-" &amp; UPPER(TRIM(Table_People[[#This Row],[Surname]])) &amp; "|" &amp; UPPER(TRIM(Table_People[[#This Row],[Name]]))</f>
        <v>P-ISMAILOV|HAMID</v>
      </c>
      <c r="B1005" s="2" t="s">
        <v>5499</v>
      </c>
      <c r="C1005" s="2" t="s">
        <v>5535</v>
      </c>
      <c r="D1005" s="2"/>
      <c r="E1005" s="2" t="s">
        <v>392</v>
      </c>
      <c r="F1005" s="2" t="s">
        <v>10</v>
      </c>
      <c r="G1005" s="2" t="s">
        <v>5599</v>
      </c>
      <c r="H1005" s="2"/>
      <c r="I1005" s="2"/>
      <c r="J1005" s="2"/>
      <c r="K1005" s="2"/>
      <c r="L1005" s="2"/>
      <c r="M1005" s="2"/>
      <c r="N1005" s="2"/>
      <c r="O1005" s="2"/>
      <c r="P1005" s="2"/>
      <c r="Q1005" s="2"/>
      <c r="R1005" s="2" t="str">
        <f>IF(Table_People[[#This Row],[Surname]]="", Table_People[[#This Row],[Name]], Table_People[[#This Row],[Name]]&amp;", "&amp;Table_People[[#This Row],[Surname]])</f>
        <v>Hamid, Ismailov</v>
      </c>
      <c r="S1005" s="2" t="str">
        <f>IF(Table_People[[#This Row],[Surname]]="", Table_People[[#This Row],[Name]], Table_People[[#This Row],[Surname]]&amp;", "&amp;Table_People[[#This Row],[Name]])</f>
        <v>Ismailov, Hamid</v>
      </c>
      <c r="T1005" s="2" t="str">
        <f>IF(COUNTIFS(Table_People[Hash_ID],Table_People[[#This Row],[Hash_ID]])&gt;1,"Y","N")</f>
        <v>N</v>
      </c>
      <c r="U1005" s="2"/>
    </row>
    <row r="1006" spans="1:21" x14ac:dyDescent="0.35">
      <c r="A1006" s="2" t="str">
        <f>"P-" &amp; UPPER(TRIM(Table_People[[#This Row],[Surname]])) &amp; "|" &amp; UPPER(TRIM(Table_People[[#This Row],[Name]]))</f>
        <v>P-ISOZAKI|ARATA</v>
      </c>
      <c r="B1006" s="2" t="s">
        <v>12195</v>
      </c>
      <c r="C1006" s="2" t="s">
        <v>12196</v>
      </c>
      <c r="D1006" s="2" t="s">
        <v>12197</v>
      </c>
      <c r="E1006" s="2" t="s">
        <v>12198</v>
      </c>
      <c r="F1006" s="2" t="s">
        <v>10</v>
      </c>
      <c r="G1006" s="2" t="s">
        <v>182</v>
      </c>
      <c r="H1006" s="2"/>
      <c r="I1006" s="2"/>
      <c r="J1006" s="2"/>
      <c r="K1006" s="2"/>
      <c r="L1006" s="2"/>
      <c r="M1006" s="2"/>
      <c r="N1006" s="2"/>
      <c r="O1006" s="2"/>
      <c r="P1006" s="2"/>
      <c r="Q1006" s="2"/>
      <c r="R1006" s="2" t="str">
        <f>IF(Table_People[[#This Row],[Surname]]="", Table_People[[#This Row],[Name]], Table_People[[#This Row],[Name]]&amp;", "&amp;Table_People[[#This Row],[Surname]])</f>
        <v>Arata, Isozaki</v>
      </c>
      <c r="S1006" s="2" t="str">
        <f>IF(Table_People[[#This Row],[Surname]]="", Table_People[[#This Row],[Name]], Table_People[[#This Row],[Surname]]&amp;", "&amp;Table_People[[#This Row],[Name]])</f>
        <v>Isozaki, Arata</v>
      </c>
      <c r="T1006" s="2" t="str">
        <f>IF(COUNTIFS(Table_People[Hash_ID],Table_People[[#This Row],[Hash_ID]])&gt;1,"Y","N")</f>
        <v>N</v>
      </c>
      <c r="U1006" s="2"/>
    </row>
    <row r="1007" spans="1:21" x14ac:dyDescent="0.35">
      <c r="A1007" s="2" t="str">
        <f>"P-" &amp; UPPER(TRIM(Table_People[[#This Row],[Surname]])) &amp; "|" &amp; UPPER(TRIM(Table_People[[#This Row],[Name]]))</f>
        <v>P-ITO|JUNJI</v>
      </c>
      <c r="B1007" s="2" t="s">
        <v>6570</v>
      </c>
      <c r="C1007" s="2" t="s">
        <v>6571</v>
      </c>
      <c r="D1007" s="2"/>
      <c r="E1007" s="2" t="s">
        <v>10684</v>
      </c>
      <c r="F1007" s="2" t="s">
        <v>10</v>
      </c>
      <c r="G1007" s="2" t="s">
        <v>182</v>
      </c>
      <c r="H1007" s="2">
        <v>31</v>
      </c>
      <c r="I1007" s="2" t="s">
        <v>21473</v>
      </c>
      <c r="J1007" s="2">
        <v>1963</v>
      </c>
      <c r="K1007" s="2"/>
      <c r="L1007" s="2"/>
      <c r="M1007" s="2"/>
      <c r="N1007" s="2"/>
      <c r="O1007" s="2"/>
      <c r="P1007" s="2"/>
      <c r="Q1007" s="2"/>
      <c r="R1007" s="2" t="str">
        <f>IF(Table_People[[#This Row],[Surname]]="", Table_People[[#This Row],[Name]], Table_People[[#This Row],[Name]]&amp;", "&amp;Table_People[[#This Row],[Surname]])</f>
        <v>Junji, Ito</v>
      </c>
      <c r="S1007" s="2" t="str">
        <f>IF(Table_People[[#This Row],[Surname]]="", Table_People[[#This Row],[Name]], Table_People[[#This Row],[Surname]]&amp;", "&amp;Table_People[[#This Row],[Name]])</f>
        <v>Ito, Junji</v>
      </c>
      <c r="T1007" s="2" t="str">
        <f>IF(COUNTIFS(Table_People[Hash_ID],Table_People[[#This Row],[Hash_ID]])&gt;1,"Y","N")</f>
        <v>Y</v>
      </c>
      <c r="U1007" s="2"/>
    </row>
    <row r="1008" spans="1:21" x14ac:dyDescent="0.35">
      <c r="A1008" s="2" t="str">
        <f>"P-" &amp; UPPER(TRIM(Table_People[[#This Row],[Surname]])) &amp; "|" &amp; UPPER(TRIM(Table_People[[#This Row],[Name]]))</f>
        <v>P-ITO|JUNJI</v>
      </c>
      <c r="B1008" s="2" t="s">
        <v>6570</v>
      </c>
      <c r="C1008" s="2" t="s">
        <v>6571</v>
      </c>
      <c r="D1008" s="2"/>
      <c r="E1008" s="2" t="s">
        <v>10706</v>
      </c>
      <c r="F1008" s="2" t="s">
        <v>10</v>
      </c>
      <c r="G1008" s="2" t="s">
        <v>182</v>
      </c>
      <c r="H1008" s="2"/>
      <c r="I1008" s="2"/>
      <c r="J1008" s="2"/>
      <c r="K1008" s="2"/>
      <c r="L1008" s="2"/>
      <c r="M1008" s="2"/>
      <c r="N1008" s="2"/>
      <c r="O1008" s="2"/>
      <c r="P1008" s="2"/>
      <c r="Q1008" s="2"/>
      <c r="R1008" s="2" t="str">
        <f>IF(Table_People[[#This Row],[Surname]]="", Table_People[[#This Row],[Name]], Table_People[[#This Row],[Name]]&amp;", "&amp;Table_People[[#This Row],[Surname]])</f>
        <v>Junji, Ito</v>
      </c>
      <c r="S1008" s="2" t="str">
        <f>IF(Table_People[[#This Row],[Surname]]="", Table_People[[#This Row],[Name]], Table_People[[#This Row],[Surname]]&amp;", "&amp;Table_People[[#This Row],[Name]])</f>
        <v>Ito, Junji</v>
      </c>
      <c r="T1008" s="2" t="str">
        <f>IF(COUNTIFS(Table_People[Hash_ID],Table_People[[#This Row],[Hash_ID]])&gt;1,"Y","N")</f>
        <v>Y</v>
      </c>
      <c r="U1008" s="2"/>
    </row>
    <row r="1009" spans="1:21" x14ac:dyDescent="0.35">
      <c r="A1009" s="2" t="str">
        <f>"P-" &amp; UPPER(TRIM(Table_People[[#This Row],[Surname]])) &amp; "|" &amp; UPPER(TRIM(Table_People[[#This Row],[Name]]))</f>
        <v>P-IVANOV|LEV</v>
      </c>
      <c r="B1009" s="2" t="s">
        <v>12738</v>
      </c>
      <c r="C1009" s="2" t="s">
        <v>12739</v>
      </c>
      <c r="D1009" s="2" t="s">
        <v>12740</v>
      </c>
      <c r="E1009" s="2" t="s">
        <v>12554</v>
      </c>
      <c r="F1009" s="2" t="s">
        <v>10</v>
      </c>
      <c r="G1009" s="2" t="s">
        <v>11</v>
      </c>
      <c r="H1009" s="2"/>
      <c r="I1009" s="2"/>
      <c r="J1009" s="2"/>
      <c r="K1009" s="2"/>
      <c r="L1009" s="2"/>
      <c r="M1009" s="2"/>
      <c r="N1009" s="2"/>
      <c r="O1009" s="2"/>
      <c r="P1009" s="2"/>
      <c r="Q1009" s="2"/>
      <c r="R1009" s="2" t="str">
        <f>IF(Table_People[[#This Row],[Surname]]="", Table_People[[#This Row],[Name]], Table_People[[#This Row],[Name]]&amp;", "&amp;Table_People[[#This Row],[Surname]])</f>
        <v>Lev, Ivanov</v>
      </c>
      <c r="S1009" s="2" t="str">
        <f>IF(Table_People[[#This Row],[Surname]]="", Table_People[[#This Row],[Name]], Table_People[[#This Row],[Surname]]&amp;", "&amp;Table_People[[#This Row],[Name]])</f>
        <v>Ivanov, Lev</v>
      </c>
      <c r="T1009" s="2" t="str">
        <f>IF(COUNTIFS(Table_People[Hash_ID],Table_People[[#This Row],[Hash_ID]])&gt;1,"Y","N")</f>
        <v>N</v>
      </c>
      <c r="U1009" s="2"/>
    </row>
    <row r="1010" spans="1:21" x14ac:dyDescent="0.35">
      <c r="A1010" s="2" t="str">
        <f>"P-" &amp; UPPER(TRIM(Table_People[[#This Row],[Surname]])) &amp; "|" &amp; UPPER(TRIM(Table_People[[#This Row],[Name]]))</f>
        <v>P-JABÈS|EDMOND</v>
      </c>
      <c r="B1010" s="2" t="s">
        <v>6158</v>
      </c>
      <c r="C1010" s="2" t="s">
        <v>6159</v>
      </c>
      <c r="D1010" s="2"/>
      <c r="E1010" s="2" t="s">
        <v>5591</v>
      </c>
      <c r="F1010" s="2" t="s">
        <v>10</v>
      </c>
      <c r="G1010" s="2" t="s">
        <v>10912</v>
      </c>
      <c r="H1010" s="2"/>
      <c r="I1010" s="2"/>
      <c r="J1010" s="2"/>
      <c r="K1010" s="2"/>
      <c r="L1010" s="2"/>
      <c r="M1010" s="2"/>
      <c r="N1010" s="2"/>
      <c r="O1010" s="2"/>
      <c r="P1010" s="2"/>
      <c r="Q1010" s="2"/>
      <c r="R1010" s="2" t="str">
        <f>IF(Table_People[[#This Row],[Surname]]="", Table_People[[#This Row],[Name]], Table_People[[#This Row],[Name]]&amp;", "&amp;Table_People[[#This Row],[Surname]])</f>
        <v>Edmond, Jabès</v>
      </c>
      <c r="S1010" s="2" t="str">
        <f>IF(Table_People[[#This Row],[Surname]]="", Table_People[[#This Row],[Name]], Table_People[[#This Row],[Surname]]&amp;", "&amp;Table_People[[#This Row],[Name]])</f>
        <v>Jabès, Edmond</v>
      </c>
      <c r="T1010" s="2" t="str">
        <f>IF(COUNTIFS(Table_People[Hash_ID],Table_People[[#This Row],[Hash_ID]])&gt;1,"Y","N")</f>
        <v>N</v>
      </c>
      <c r="U1010" s="2"/>
    </row>
    <row r="1011" spans="1:21" ht="29" x14ac:dyDescent="0.35">
      <c r="A1011" s="2" t="str">
        <f>"P-" &amp; UPPER(TRIM(Table_People[[#This Row],[Surname]])) &amp; "|" &amp; UPPER(TRIM(Table_People[[#This Row],[Name]]))</f>
        <v>P-JACKSON|SHIRLEY</v>
      </c>
      <c r="B1011" s="2" t="s">
        <v>2597</v>
      </c>
      <c r="C1011" s="2" t="s">
        <v>1479</v>
      </c>
      <c r="D1011" s="2"/>
      <c r="E1011" s="2" t="s">
        <v>10770</v>
      </c>
      <c r="F1011" s="2" t="s">
        <v>25</v>
      </c>
      <c r="G1011" s="2" t="s">
        <v>63</v>
      </c>
      <c r="H1011" s="2"/>
      <c r="I1011" s="2"/>
      <c r="J1011" s="2"/>
      <c r="K1011" s="2"/>
      <c r="L1011" s="2"/>
      <c r="M1011" s="2"/>
      <c r="N1011" s="2"/>
      <c r="O1011" s="2"/>
      <c r="P1011" s="2"/>
      <c r="Q1011" s="2"/>
      <c r="R1011" s="2" t="str">
        <f>IF(Table_People[[#This Row],[Surname]]="", Table_People[[#This Row],[Name]], Table_People[[#This Row],[Name]]&amp;", "&amp;Table_People[[#This Row],[Surname]])</f>
        <v>Shirley, Jackson</v>
      </c>
      <c r="S1011" s="2" t="str">
        <f>IF(Table_People[[#This Row],[Surname]]="", Table_People[[#This Row],[Name]], Table_People[[#This Row],[Surname]]&amp;", "&amp;Table_People[[#This Row],[Name]])</f>
        <v>Jackson, Shirley</v>
      </c>
      <c r="T1011" s="2" t="str">
        <f>IF(COUNTIFS(Table_People[Hash_ID],Table_People[[#This Row],[Hash_ID]])&gt;1,"Y","N")</f>
        <v>N</v>
      </c>
      <c r="U1011" s="2"/>
    </row>
    <row r="1012" spans="1:21" x14ac:dyDescent="0.35">
      <c r="A1012" s="2" t="str">
        <f>"P-" &amp; UPPER(TRIM(Table_People[[#This Row],[Surname]])) &amp; "|" &amp; UPPER(TRIM(Table_People[[#This Row],[Name]]))</f>
        <v>P-JACQUET DE LA GUERRE|ELISABETH</v>
      </c>
      <c r="B1012" s="2" t="s">
        <v>12466</v>
      </c>
      <c r="C1012" s="2" t="s">
        <v>12467</v>
      </c>
      <c r="D1012" s="2" t="s">
        <v>12468</v>
      </c>
      <c r="E1012" s="2" t="s">
        <v>12458</v>
      </c>
      <c r="F1012" s="2" t="s">
        <v>25</v>
      </c>
      <c r="G1012" s="2" t="s">
        <v>15</v>
      </c>
      <c r="H1012" s="2"/>
      <c r="I1012" s="2"/>
      <c r="J1012" s="2"/>
      <c r="K1012" s="2"/>
      <c r="L1012" s="2"/>
      <c r="M1012" s="2"/>
      <c r="N1012" s="2"/>
      <c r="O1012" s="2"/>
      <c r="P1012" s="2"/>
      <c r="Q1012" s="2"/>
      <c r="R1012" s="2" t="str">
        <f>IF(Table_People[[#This Row],[Surname]]="", Table_People[[#This Row],[Name]], Table_People[[#This Row],[Name]]&amp;", "&amp;Table_People[[#This Row],[Surname]])</f>
        <v>Elisabeth, Jacquet de La Guerre</v>
      </c>
      <c r="S1012" s="2" t="str">
        <f>IF(Table_People[[#This Row],[Surname]]="", Table_People[[#This Row],[Name]], Table_People[[#This Row],[Surname]]&amp;", "&amp;Table_People[[#This Row],[Name]])</f>
        <v>Jacquet de La Guerre, Elisabeth</v>
      </c>
      <c r="T1012" s="2" t="str">
        <f>IF(COUNTIFS(Table_People[Hash_ID],Table_People[[#This Row],[Hash_ID]])&gt;1,"Y","N")</f>
        <v>N</v>
      </c>
      <c r="U1012" s="2"/>
    </row>
    <row r="1013" spans="1:21" x14ac:dyDescent="0.35">
      <c r="A1013" s="2" t="str">
        <f>"P-" &amp; UPPER(TRIM(Table_People[[#This Row],[Surname]])) &amp; "|" &amp; UPPER(TRIM(Table_People[[#This Row],[Name]]))</f>
        <v>P-JAEGGY|FLEUR</v>
      </c>
      <c r="B1013" s="2" t="s">
        <v>20673</v>
      </c>
      <c r="C1013" s="2" t="s">
        <v>20674</v>
      </c>
      <c r="D1013" s="2"/>
      <c r="E1013" s="2" t="s">
        <v>1838</v>
      </c>
      <c r="F1013" s="2" t="s">
        <v>25</v>
      </c>
      <c r="G1013" s="2" t="s">
        <v>21236</v>
      </c>
      <c r="H1013" s="2">
        <v>30</v>
      </c>
      <c r="I1013" s="2" t="s">
        <v>21473</v>
      </c>
      <c r="J1013" s="2">
        <v>1940</v>
      </c>
      <c r="K1013" s="2"/>
      <c r="L1013" s="2"/>
      <c r="M1013" s="2"/>
      <c r="N1013" s="2"/>
      <c r="O1013" s="2"/>
      <c r="P1013" s="2"/>
      <c r="Q1013" s="2"/>
      <c r="R1013" s="2" t="str">
        <f>IF(Table_People[[#This Row],[Surname]]="", Table_People[[#This Row],[Name]], Table_People[[#This Row],[Name]]&amp;", "&amp;Table_People[[#This Row],[Surname]])</f>
        <v>Fleur, Jaeggy</v>
      </c>
      <c r="S1013" s="2" t="str">
        <f>IF(Table_People[[#This Row],[Surname]]="", Table_People[[#This Row],[Name]], Table_People[[#This Row],[Surname]]&amp;", "&amp;Table_People[[#This Row],[Name]])</f>
        <v>Jaeggy, Fleur</v>
      </c>
      <c r="T1013" s="2" t="str">
        <f>IF(COUNTIFS(Table_People[Hash_ID],Table_People[[#This Row],[Hash_ID]])&gt;1,"Y","N")</f>
        <v>N</v>
      </c>
      <c r="U1013" s="2"/>
    </row>
    <row r="1014" spans="1:21" x14ac:dyDescent="0.35">
      <c r="A1014" s="2" t="str">
        <f>"P-" &amp; UPPER(TRIM(Table_People[[#This Row],[Surname]])) &amp; "|" &amp; UPPER(TRIM(Table_People[[#This Row],[Name]]))</f>
        <v>P-JAFFÉ|HANS L.C.</v>
      </c>
      <c r="B1014" s="2" t="s">
        <v>20751</v>
      </c>
      <c r="C1014" s="2" t="s">
        <v>20752</v>
      </c>
      <c r="D1014" s="2" t="s">
        <v>21072</v>
      </c>
      <c r="E1014" s="2" t="s">
        <v>21183</v>
      </c>
      <c r="F1014" s="2" t="s">
        <v>10</v>
      </c>
      <c r="G1014" s="2" t="s">
        <v>10984</v>
      </c>
      <c r="H1014" s="2">
        <v>14</v>
      </c>
      <c r="I1014" s="2" t="s">
        <v>954</v>
      </c>
      <c r="J1014" s="2">
        <v>1915</v>
      </c>
      <c r="K1014" s="2"/>
      <c r="L1014" s="2"/>
      <c r="M1014" s="2">
        <v>25</v>
      </c>
      <c r="N1014" s="2" t="s">
        <v>3024</v>
      </c>
      <c r="O1014" s="2">
        <v>1984</v>
      </c>
      <c r="P1014" s="2"/>
      <c r="Q1014" s="2"/>
      <c r="R1014" s="2" t="str">
        <f>IF(Table_People[[#This Row],[Surname]]="", Table_People[[#This Row],[Name]], Table_People[[#This Row],[Name]]&amp;", "&amp;Table_People[[#This Row],[Surname]])</f>
        <v>Hans L.C., Jaffé</v>
      </c>
      <c r="S1014" s="2" t="str">
        <f>IF(Table_People[[#This Row],[Surname]]="", Table_People[[#This Row],[Name]], Table_People[[#This Row],[Surname]]&amp;", "&amp;Table_People[[#This Row],[Name]])</f>
        <v>Jaffé, Hans L.C.</v>
      </c>
      <c r="T1014" s="2" t="str">
        <f>IF(COUNTIFS(Table_People[Hash_ID],Table_People[[#This Row],[Hash_ID]])&gt;1,"Y","N")</f>
        <v>N</v>
      </c>
      <c r="U1014" s="2"/>
    </row>
    <row r="1015" spans="1:21" x14ac:dyDescent="0.35">
      <c r="A1015" s="2" t="str">
        <f>"P-" &amp; UPPER(TRIM(Table_People[[#This Row],[Surname]])) &amp; "|" &amp; UPPER(TRIM(Table_People[[#This Row],[Name]]))</f>
        <v>P-JAMES DRAPER|HERBERT</v>
      </c>
      <c r="B1015" s="2" t="s">
        <v>142</v>
      </c>
      <c r="C1015" s="2" t="s">
        <v>3092</v>
      </c>
      <c r="D1015" s="2"/>
      <c r="E1015" s="2" t="s">
        <v>1389</v>
      </c>
      <c r="F1015" s="2" t="s">
        <v>10</v>
      </c>
      <c r="G1015" s="2" t="s">
        <v>91</v>
      </c>
      <c r="H1015" s="2"/>
      <c r="I1015" s="2"/>
      <c r="J1015" s="2"/>
      <c r="K1015" s="2"/>
      <c r="L1015" s="2"/>
      <c r="M1015" s="2"/>
      <c r="N1015" s="2"/>
      <c r="O1015" s="2"/>
      <c r="P1015" s="2"/>
      <c r="Q1015" s="2"/>
      <c r="R1015" s="2" t="str">
        <f>IF(Table_People[[#This Row],[Surname]]="", Table_People[[#This Row],[Name]], Table_People[[#This Row],[Name]]&amp;", "&amp;Table_People[[#This Row],[Surname]])</f>
        <v>Herbert, James Draper</v>
      </c>
      <c r="S1015" s="2" t="str">
        <f>IF(Table_People[[#This Row],[Surname]]="", Table_People[[#This Row],[Name]], Table_People[[#This Row],[Surname]]&amp;", "&amp;Table_People[[#This Row],[Name]])</f>
        <v>James Draper, Herbert</v>
      </c>
      <c r="T1015" s="2" t="str">
        <f>IF(COUNTIFS(Table_People[Hash_ID],Table_People[[#This Row],[Hash_ID]])&gt;1,"Y","N")</f>
        <v>N</v>
      </c>
      <c r="U1015" s="2"/>
    </row>
    <row r="1016" spans="1:21" x14ac:dyDescent="0.35">
      <c r="A1016" s="2" t="str">
        <f>"P-" &amp; UPPER(TRIM(Table_People[[#This Row],[Surname]])) &amp; "|" &amp; UPPER(TRIM(Table_People[[#This Row],[Name]]))</f>
        <v>P-JAMES|HENRY</v>
      </c>
      <c r="B1016" s="2" t="s">
        <v>189</v>
      </c>
      <c r="C1016" s="2" t="s">
        <v>191</v>
      </c>
      <c r="D1016" s="2"/>
      <c r="E1016" s="2" t="s">
        <v>10794</v>
      </c>
      <c r="F1016" s="2" t="s">
        <v>10</v>
      </c>
      <c r="G1016" s="2" t="s">
        <v>63</v>
      </c>
      <c r="H1016" s="2"/>
      <c r="I1016" s="2"/>
      <c r="J1016" s="2"/>
      <c r="K1016" s="2"/>
      <c r="L1016" s="2"/>
      <c r="M1016" s="2"/>
      <c r="N1016" s="2"/>
      <c r="O1016" s="2"/>
      <c r="P1016" s="2"/>
      <c r="Q1016" s="2"/>
      <c r="R1016" s="2" t="str">
        <f>IF(Table_People[[#This Row],[Surname]]="", Table_People[[#This Row],[Name]], Table_People[[#This Row],[Name]]&amp;", "&amp;Table_People[[#This Row],[Surname]])</f>
        <v>Henry, James</v>
      </c>
      <c r="S1016" s="2" t="str">
        <f>IF(Table_People[[#This Row],[Surname]]="", Table_People[[#This Row],[Name]], Table_People[[#This Row],[Surname]]&amp;", "&amp;Table_People[[#This Row],[Name]])</f>
        <v>James, Henry</v>
      </c>
      <c r="T1016" s="2" t="str">
        <f>IF(COUNTIFS(Table_People[Hash_ID],Table_People[[#This Row],[Hash_ID]])&gt;1,"Y","N")</f>
        <v>N</v>
      </c>
      <c r="U1016" s="2"/>
    </row>
    <row r="1017" spans="1:21" ht="29" x14ac:dyDescent="0.35">
      <c r="A1017" s="2" t="str">
        <f>"P-" &amp; UPPER(TRIM(Table_People[[#This Row],[Surname]])) &amp; "|" &amp; UPPER(TRIM(Table_People[[#This Row],[Name]]))</f>
        <v>P-JAMES|M. R.</v>
      </c>
      <c r="B1017" s="2" t="s">
        <v>21010</v>
      </c>
      <c r="C1017" s="2" t="s">
        <v>191</v>
      </c>
      <c r="D1017" s="2" t="s">
        <v>5574</v>
      </c>
      <c r="E1017" s="2" t="s">
        <v>21455</v>
      </c>
      <c r="F1017" s="2" t="s">
        <v>10</v>
      </c>
      <c r="G1017" s="2" t="s">
        <v>72</v>
      </c>
      <c r="H1017" s="2">
        <v>1</v>
      </c>
      <c r="I1017" s="2" t="s">
        <v>3024</v>
      </c>
      <c r="J1017" s="2">
        <v>1862</v>
      </c>
      <c r="K1017" s="2"/>
      <c r="L1017" s="2"/>
      <c r="M1017" s="2">
        <v>12</v>
      </c>
      <c r="N1017" s="2" t="s">
        <v>20658</v>
      </c>
      <c r="O1017" s="2">
        <v>1936</v>
      </c>
      <c r="P1017" s="2"/>
      <c r="Q1017" s="2"/>
      <c r="R1017" s="2" t="str">
        <f>IF(Table_People[[#This Row],[Surname]]="", Table_People[[#This Row],[Name]], Table_People[[#This Row],[Name]]&amp;", "&amp;Table_People[[#This Row],[Surname]])</f>
        <v>M. R., James</v>
      </c>
      <c r="S1017" s="2" t="str">
        <f>IF(Table_People[[#This Row],[Surname]]="", Table_People[[#This Row],[Name]], Table_People[[#This Row],[Surname]]&amp;", "&amp;Table_People[[#This Row],[Name]])</f>
        <v>James, M. R.</v>
      </c>
      <c r="T1017" s="2" t="str">
        <f>IF(COUNTIFS(Table_People[Hash_ID],Table_People[[#This Row],[Hash_ID]])&gt;1,"Y","N")</f>
        <v>N</v>
      </c>
      <c r="U1017" s="2"/>
    </row>
    <row r="1018" spans="1:21" x14ac:dyDescent="0.35">
      <c r="A1018" s="2" t="str">
        <f>"P-" &amp; UPPER(TRIM(Table_People[[#This Row],[Surname]])) &amp; "|" &amp; UPPER(TRIM(Table_People[[#This Row],[Name]]))</f>
        <v>P-JAMES|M.R.</v>
      </c>
      <c r="B1018" s="2" t="s">
        <v>5500</v>
      </c>
      <c r="C1018" s="2" t="s">
        <v>191</v>
      </c>
      <c r="D1018" s="2" t="s">
        <v>5574</v>
      </c>
      <c r="E1018" s="2" t="s">
        <v>5592</v>
      </c>
      <c r="F1018" s="2" t="s">
        <v>10</v>
      </c>
      <c r="G1018" s="2" t="s">
        <v>91</v>
      </c>
      <c r="H1018" s="2"/>
      <c r="I1018" s="2"/>
      <c r="J1018" s="2"/>
      <c r="K1018" s="2"/>
      <c r="L1018" s="2"/>
      <c r="M1018" s="2"/>
      <c r="N1018" s="2"/>
      <c r="O1018" s="2"/>
      <c r="P1018" s="2"/>
      <c r="Q1018" s="2"/>
      <c r="R1018" s="2" t="str">
        <f>IF(Table_People[[#This Row],[Surname]]="", Table_People[[#This Row],[Name]], Table_People[[#This Row],[Name]]&amp;", "&amp;Table_People[[#This Row],[Surname]])</f>
        <v>M.R., James</v>
      </c>
      <c r="S1018" s="2" t="str">
        <f>IF(Table_People[[#This Row],[Surname]]="", Table_People[[#This Row],[Name]], Table_People[[#This Row],[Surname]]&amp;", "&amp;Table_People[[#This Row],[Name]])</f>
        <v>James, M.R.</v>
      </c>
      <c r="T1018" s="2" t="str">
        <f>IF(COUNTIFS(Table_People[Hash_ID],Table_People[[#This Row],[Hash_ID]])&gt;1,"Y","N")</f>
        <v>N</v>
      </c>
      <c r="U1018" s="2"/>
    </row>
    <row r="1019" spans="1:21" ht="29" x14ac:dyDescent="0.35">
      <c r="A1019" s="2" t="str">
        <f>"P-" &amp; UPPER(TRIM(Table_People[[#This Row],[Surname]])) &amp; "|" &amp; UPPER(TRIM(Table_People[[#This Row],[Name]]))</f>
        <v>P-JAMES|MARLON</v>
      </c>
      <c r="B1019" s="2" t="s">
        <v>20919</v>
      </c>
      <c r="C1019" s="2" t="s">
        <v>191</v>
      </c>
      <c r="D1019" s="2"/>
      <c r="E1019" s="2" t="s">
        <v>21392</v>
      </c>
      <c r="F1019" s="2" t="s">
        <v>10</v>
      </c>
      <c r="G1019" s="2" t="s">
        <v>21393</v>
      </c>
      <c r="H1019" s="2">
        <v>24</v>
      </c>
      <c r="I1019" s="2" t="s">
        <v>21468</v>
      </c>
      <c r="J1019" s="2">
        <v>1970</v>
      </c>
      <c r="K1019" s="2"/>
      <c r="L1019" s="2"/>
      <c r="M1019" s="2"/>
      <c r="N1019" s="2"/>
      <c r="O1019" s="2"/>
      <c r="P1019" s="2"/>
      <c r="Q1019" s="2"/>
      <c r="R1019" s="2" t="str">
        <f>IF(Table_People[[#This Row],[Surname]]="", Table_People[[#This Row],[Name]], Table_People[[#This Row],[Name]]&amp;", "&amp;Table_People[[#This Row],[Surname]])</f>
        <v>Marlon, James</v>
      </c>
      <c r="S1019" s="2" t="str">
        <f>IF(Table_People[[#This Row],[Surname]]="", Table_People[[#This Row],[Name]], Table_People[[#This Row],[Surname]]&amp;", "&amp;Table_People[[#This Row],[Name]])</f>
        <v>James, Marlon</v>
      </c>
      <c r="T1019" s="2" t="str">
        <f>IF(COUNTIFS(Table_People[Hash_ID],Table_People[[#This Row],[Hash_ID]])&gt;1,"Y","N")</f>
        <v>N</v>
      </c>
      <c r="U1019" s="2"/>
    </row>
    <row r="1020" spans="1:21" x14ac:dyDescent="0.35">
      <c r="A1020" s="2" t="str">
        <f>"P-" &amp; UPPER(TRIM(Table_People[[#This Row],[Surname]])) &amp; "|" &amp; UPPER(TRIM(Table_People[[#This Row],[Name]]))</f>
        <v>P-JAMES|WILLIAM</v>
      </c>
      <c r="B1020" s="2" t="s">
        <v>469</v>
      </c>
      <c r="C1020" s="2" t="s">
        <v>191</v>
      </c>
      <c r="D1020" s="2"/>
      <c r="E1020" s="2" t="s">
        <v>10811</v>
      </c>
      <c r="F1020" s="2" t="s">
        <v>10</v>
      </c>
      <c r="G1020" s="2" t="s">
        <v>63</v>
      </c>
      <c r="H1020" s="2"/>
      <c r="I1020" s="2"/>
      <c r="J1020" s="2"/>
      <c r="K1020" s="2"/>
      <c r="L1020" s="2"/>
      <c r="M1020" s="2"/>
      <c r="N1020" s="2"/>
      <c r="O1020" s="2"/>
      <c r="P1020" s="2"/>
      <c r="Q1020" s="2"/>
      <c r="R1020" s="2" t="str">
        <f>IF(Table_People[[#This Row],[Surname]]="", Table_People[[#This Row],[Name]], Table_People[[#This Row],[Name]]&amp;", "&amp;Table_People[[#This Row],[Surname]])</f>
        <v>William, James</v>
      </c>
      <c r="S1020" s="2" t="str">
        <f>IF(Table_People[[#This Row],[Surname]]="", Table_People[[#This Row],[Name]], Table_People[[#This Row],[Surname]]&amp;", "&amp;Table_People[[#This Row],[Name]])</f>
        <v>James, William</v>
      </c>
      <c r="T1020" s="2" t="str">
        <f>IF(COUNTIFS(Table_People[Hash_ID],Table_People[[#This Row],[Hash_ID]])&gt;1,"Y","N")</f>
        <v>N</v>
      </c>
      <c r="U1020" s="2"/>
    </row>
    <row r="1021" spans="1:21" x14ac:dyDescent="0.35">
      <c r="A1021" s="2" t="str">
        <f>"P-" &amp; UPPER(TRIM(Table_People[[#This Row],[Surname]])) &amp; "|" &amp; UPPER(TRIM(Table_People[[#This Row],[Name]]))</f>
        <v>P-JANMOT|LOUIS</v>
      </c>
      <c r="B1021" s="2" t="s">
        <v>1684</v>
      </c>
      <c r="C1021" s="2" t="s">
        <v>1685</v>
      </c>
      <c r="D1021" s="2"/>
      <c r="E1021" s="2" t="s">
        <v>1389</v>
      </c>
      <c r="F1021" s="2" t="s">
        <v>10</v>
      </c>
      <c r="G1021" s="2" t="s">
        <v>15</v>
      </c>
      <c r="H1021" s="2"/>
      <c r="I1021" s="2"/>
      <c r="J1021" s="2"/>
      <c r="K1021" s="2"/>
      <c r="L1021" s="2"/>
      <c r="M1021" s="2"/>
      <c r="N1021" s="2"/>
      <c r="O1021" s="2"/>
      <c r="P1021" s="2"/>
      <c r="Q1021" s="2"/>
      <c r="R1021" s="2" t="str">
        <f>IF(Table_People[[#This Row],[Surname]]="", Table_People[[#This Row],[Name]], Table_People[[#This Row],[Name]]&amp;", "&amp;Table_People[[#This Row],[Surname]])</f>
        <v>Louis, Janmot</v>
      </c>
      <c r="S1021" s="2" t="str">
        <f>IF(Table_People[[#This Row],[Surname]]="", Table_People[[#This Row],[Name]], Table_People[[#This Row],[Surname]]&amp;", "&amp;Table_People[[#This Row],[Name]])</f>
        <v>Janmot, Louis</v>
      </c>
      <c r="T1021" s="2" t="str">
        <f>IF(COUNTIFS(Table_People[Hash_ID],Table_People[[#This Row],[Hash_ID]])&gt;1,"Y","N")</f>
        <v>N</v>
      </c>
      <c r="U1021" s="2"/>
    </row>
    <row r="1022" spans="1:21" ht="29" x14ac:dyDescent="0.35">
      <c r="A1022" s="2" t="str">
        <f>"P-" &amp; UPPER(TRIM(Table_People[[#This Row],[Surname]])) &amp; "|" &amp; UPPER(TRIM(Table_People[[#This Row],[Name]]))</f>
        <v>P-JANSSON|TOVE</v>
      </c>
      <c r="B1022" s="2" t="s">
        <v>6758</v>
      </c>
      <c r="C1022" s="2" t="s">
        <v>8159</v>
      </c>
      <c r="D1022" s="2"/>
      <c r="E1022" s="2" t="s">
        <v>8160</v>
      </c>
      <c r="F1022" s="2" t="s">
        <v>25</v>
      </c>
      <c r="G1022" s="2" t="s">
        <v>3103</v>
      </c>
      <c r="H1022" s="2"/>
      <c r="I1022" s="2"/>
      <c r="J1022" s="2"/>
      <c r="K1022" s="2"/>
      <c r="L1022" s="2"/>
      <c r="M1022" s="2"/>
      <c r="N1022" s="2"/>
      <c r="O1022" s="2"/>
      <c r="P1022" s="2"/>
      <c r="Q1022" s="2"/>
      <c r="R1022" s="2" t="str">
        <f>IF(Table_People[[#This Row],[Surname]]="", Table_People[[#This Row],[Name]], Table_People[[#This Row],[Name]]&amp;", "&amp;Table_People[[#This Row],[Surname]])</f>
        <v>Tove, Jansson</v>
      </c>
      <c r="S1022" s="2" t="str">
        <f>IF(Table_People[[#This Row],[Surname]]="", Table_People[[#This Row],[Name]], Table_People[[#This Row],[Surname]]&amp;", "&amp;Table_People[[#This Row],[Name]])</f>
        <v>Jansson, Tove</v>
      </c>
      <c r="T1022" s="2" t="str">
        <f>IF(COUNTIFS(Table_People[Hash_ID],Table_People[[#This Row],[Hash_ID]])&gt;1,"Y","N")</f>
        <v>N</v>
      </c>
      <c r="U1022" s="2"/>
    </row>
    <row r="1023" spans="1:21" x14ac:dyDescent="0.35">
      <c r="A1023" s="2" t="str">
        <f>"P-" &amp; UPPER(TRIM(Table_People[[#This Row],[Surname]])) &amp; "|" &amp; UPPER(TRIM(Table_People[[#This Row],[Name]]))</f>
        <v>P-JARRY|ALFRED</v>
      </c>
      <c r="B1023" s="2" t="s">
        <v>19</v>
      </c>
      <c r="C1023" s="2" t="s">
        <v>20</v>
      </c>
      <c r="D1023" s="2"/>
      <c r="E1023" s="2" t="s">
        <v>21</v>
      </c>
      <c r="F1023" s="2" t="s">
        <v>10</v>
      </c>
      <c r="G1023" s="2" t="s">
        <v>15</v>
      </c>
      <c r="H1023" s="2"/>
      <c r="I1023" s="2"/>
      <c r="J1023" s="2"/>
      <c r="K1023" s="2"/>
      <c r="L1023" s="2"/>
      <c r="M1023" s="2"/>
      <c r="N1023" s="2"/>
      <c r="O1023" s="2"/>
      <c r="P1023" s="2"/>
      <c r="Q1023" s="2"/>
      <c r="R1023" s="2" t="str">
        <f>IF(Table_People[[#This Row],[Surname]]="", Table_People[[#This Row],[Name]], Table_People[[#This Row],[Name]]&amp;", "&amp;Table_People[[#This Row],[Surname]])</f>
        <v>Alfred, Jarry</v>
      </c>
      <c r="S1023" s="2" t="str">
        <f>IF(Table_People[[#This Row],[Surname]]="", Table_People[[#This Row],[Name]], Table_People[[#This Row],[Surname]]&amp;", "&amp;Table_People[[#This Row],[Name]])</f>
        <v>Jarry, Alfred</v>
      </c>
      <c r="T1023" s="2" t="str">
        <f>IF(COUNTIFS(Table_People[Hash_ID],Table_People[[#This Row],[Hash_ID]])&gt;1,"Y","N")</f>
        <v>N</v>
      </c>
      <c r="U1023" s="2"/>
    </row>
    <row r="1024" spans="1:21" x14ac:dyDescent="0.35">
      <c r="A1024" s="2" t="str">
        <f>"P-" &amp; UPPER(TRIM(Table_People[[#This Row],[Surname]])) &amp; "|" &amp; UPPER(TRIM(Table_People[[#This Row],[Name]]))</f>
        <v>P-JASIŃSKI|ZDZISŁAW</v>
      </c>
      <c r="B1024" s="2" t="s">
        <v>1717</v>
      </c>
      <c r="C1024" s="2" t="s">
        <v>3248</v>
      </c>
      <c r="D1024" s="2"/>
      <c r="E1024" s="2" t="s">
        <v>1389</v>
      </c>
      <c r="F1024" s="2" t="s">
        <v>10</v>
      </c>
      <c r="G1024" s="2" t="s">
        <v>59</v>
      </c>
      <c r="H1024" s="2"/>
      <c r="I1024" s="2"/>
      <c r="J1024" s="2"/>
      <c r="K1024" s="2"/>
      <c r="L1024" s="2"/>
      <c r="M1024" s="2"/>
      <c r="N1024" s="2"/>
      <c r="O1024" s="2"/>
      <c r="P1024" s="2"/>
      <c r="Q1024" s="2"/>
      <c r="R1024" s="2" t="str">
        <f>IF(Table_People[[#This Row],[Surname]]="", Table_People[[#This Row],[Name]], Table_People[[#This Row],[Name]]&amp;", "&amp;Table_People[[#This Row],[Surname]])</f>
        <v>Zdzisław, Jasiński</v>
      </c>
      <c r="S1024" s="2" t="str">
        <f>IF(Table_People[[#This Row],[Surname]]="", Table_People[[#This Row],[Name]], Table_People[[#This Row],[Surname]]&amp;", "&amp;Table_People[[#This Row],[Name]])</f>
        <v>Jasiński, Zdzisław</v>
      </c>
      <c r="T1024" s="2" t="str">
        <f>IF(COUNTIFS(Table_People[Hash_ID],Table_People[[#This Row],[Hash_ID]])&gt;1,"Y","N")</f>
        <v>N</v>
      </c>
      <c r="U1024" s="2"/>
    </row>
    <row r="1025" spans="1:21" x14ac:dyDescent="0.35">
      <c r="A1025" s="2" t="str">
        <f>"P-" &amp; UPPER(TRIM(Table_People[[#This Row],[Surname]])) &amp; "|" &amp; UPPER(TRIM(Table_People[[#This Row],[Name]]))</f>
        <v>P-JAYNES|JULIAN</v>
      </c>
      <c r="B1025" s="2" t="s">
        <v>909</v>
      </c>
      <c r="C1025" s="2" t="s">
        <v>910</v>
      </c>
      <c r="D1025" s="2"/>
      <c r="E1025" s="2" t="s">
        <v>10823</v>
      </c>
      <c r="F1025" s="2" t="s">
        <v>10</v>
      </c>
      <c r="G1025" s="2" t="s">
        <v>63</v>
      </c>
      <c r="H1025" s="2"/>
      <c r="I1025" s="2"/>
      <c r="J1025" s="2"/>
      <c r="K1025" s="2"/>
      <c r="L1025" s="2"/>
      <c r="M1025" s="2"/>
      <c r="N1025" s="2"/>
      <c r="O1025" s="2"/>
      <c r="P1025" s="2"/>
      <c r="Q1025" s="2"/>
      <c r="R1025" s="2" t="str">
        <f>IF(Table_People[[#This Row],[Surname]]="", Table_People[[#This Row],[Name]], Table_People[[#This Row],[Name]]&amp;", "&amp;Table_People[[#This Row],[Surname]])</f>
        <v>Julian, Jaynes</v>
      </c>
      <c r="S1025" s="2" t="str">
        <f>IF(Table_People[[#This Row],[Surname]]="", Table_People[[#This Row],[Name]], Table_People[[#This Row],[Surname]]&amp;", "&amp;Table_People[[#This Row],[Name]])</f>
        <v>Jaynes, Julian</v>
      </c>
      <c r="T1025" s="2" t="str">
        <f>IF(COUNTIFS(Table_People[Hash_ID],Table_People[[#This Row],[Hash_ID]])&gt;1,"Y","N")</f>
        <v>N</v>
      </c>
      <c r="U1025" s="2"/>
    </row>
    <row r="1026" spans="1:21" ht="29" x14ac:dyDescent="0.35">
      <c r="A1026" s="2" t="str">
        <f>"P-" &amp; UPPER(TRIM(Table_People[[#This Row],[Surname]])) &amp; "|" &amp; UPPER(TRIM(Table_People[[#This Row],[Name]]))</f>
        <v>P-JELINEK|ELFRIEDE</v>
      </c>
      <c r="B1026" s="2" t="s">
        <v>14409</v>
      </c>
      <c r="C1026" s="2" t="s">
        <v>14407</v>
      </c>
      <c r="D1026" s="2"/>
      <c r="E1026" s="2" t="s">
        <v>21479</v>
      </c>
      <c r="F1026" s="2" t="s">
        <v>25</v>
      </c>
      <c r="G1026" s="2" t="s">
        <v>288</v>
      </c>
      <c r="H1026" s="2">
        <v>20</v>
      </c>
      <c r="I1026" s="2" t="s">
        <v>21472</v>
      </c>
      <c r="J1026" s="2">
        <v>1946</v>
      </c>
      <c r="K1026" s="2"/>
      <c r="L1026" s="2"/>
      <c r="M1026" s="2"/>
      <c r="N1026" s="2"/>
      <c r="O1026" s="2"/>
      <c r="P1026" s="2"/>
      <c r="Q1026" s="2"/>
      <c r="R1026" s="2" t="str">
        <f>IF(Table_People[[#This Row],[Surname]]="", Table_People[[#This Row],[Name]], Table_People[[#This Row],[Name]]&amp;", "&amp;Table_People[[#This Row],[Surname]])</f>
        <v>Elfriede, Jelinek</v>
      </c>
      <c r="S1026" s="2" t="str">
        <f>IF(Table_People[[#This Row],[Surname]]="", Table_People[[#This Row],[Name]], Table_People[[#This Row],[Surname]]&amp;", "&amp;Table_People[[#This Row],[Name]])</f>
        <v>Jelinek, Elfriede</v>
      </c>
      <c r="T1026" s="2" t="str">
        <f>IF(COUNTIFS(Table_People[Hash_ID],Table_People[[#This Row],[Hash_ID]])&gt;1,"Y","N")</f>
        <v>N</v>
      </c>
      <c r="U1026" s="2"/>
    </row>
    <row r="1027" spans="1:21" ht="29" x14ac:dyDescent="0.35">
      <c r="A1027" s="2" t="str">
        <f>"P-" &amp; UPPER(TRIM(Table_People[[#This Row],[Surname]])) &amp; "|" &amp; UPPER(TRIM(Table_People[[#This Row],[Name]]))</f>
        <v>P-JEMISIN|N.K.</v>
      </c>
      <c r="B1027" s="2" t="s">
        <v>20818</v>
      </c>
      <c r="C1027" s="2" t="s">
        <v>20819</v>
      </c>
      <c r="D1027" s="2" t="s">
        <v>21085</v>
      </c>
      <c r="E1027" s="2" t="s">
        <v>21320</v>
      </c>
      <c r="F1027" s="2" t="s">
        <v>25</v>
      </c>
      <c r="G1027" s="2" t="s">
        <v>63</v>
      </c>
      <c r="H1027" s="2">
        <v>19</v>
      </c>
      <c r="I1027" s="2" t="s">
        <v>21469</v>
      </c>
      <c r="J1027" s="2">
        <v>1972</v>
      </c>
      <c r="K1027" s="2"/>
      <c r="L1027" s="2"/>
      <c r="M1027" s="2"/>
      <c r="N1027" s="2"/>
      <c r="O1027" s="2"/>
      <c r="P1027" s="2"/>
      <c r="Q1027" s="2"/>
      <c r="R1027" s="2" t="str">
        <f>IF(Table_People[[#This Row],[Surname]]="", Table_People[[#This Row],[Name]], Table_People[[#This Row],[Name]]&amp;", "&amp;Table_People[[#This Row],[Surname]])</f>
        <v>N.K., Jemisin</v>
      </c>
      <c r="S1027" s="2" t="str">
        <f>IF(Table_People[[#This Row],[Surname]]="", Table_People[[#This Row],[Name]], Table_People[[#This Row],[Surname]]&amp;", "&amp;Table_People[[#This Row],[Name]])</f>
        <v>Jemisin, N.K.</v>
      </c>
      <c r="T1027" s="2" t="str">
        <f>IF(COUNTIFS(Table_People[Hash_ID],Table_People[[#This Row],[Hash_ID]])&gt;1,"Y","N")</f>
        <v>N</v>
      </c>
      <c r="U1027" s="2"/>
    </row>
    <row r="1028" spans="1:21" x14ac:dyDescent="0.35">
      <c r="A1028" s="2" t="str">
        <f>"P-" &amp; UPPER(TRIM(Table_People[[#This Row],[Surname]])) &amp; "|" &amp; UPPER(TRIM(Table_People[[#This Row],[Name]]))</f>
        <v>P-JERZY HAS|WOJCIECH</v>
      </c>
      <c r="B1028" s="2" t="s">
        <v>1379</v>
      </c>
      <c r="C1028" s="2" t="s">
        <v>1380</v>
      </c>
      <c r="D1028" s="2"/>
      <c r="E1028" s="2" t="s">
        <v>1060</v>
      </c>
      <c r="F1028" s="2" t="s">
        <v>10</v>
      </c>
      <c r="G1028" s="2" t="s">
        <v>59</v>
      </c>
      <c r="H1028" s="2"/>
      <c r="I1028" s="2"/>
      <c r="J1028" s="2"/>
      <c r="K1028" s="2"/>
      <c r="L1028" s="2"/>
      <c r="M1028" s="2"/>
      <c r="N1028" s="2"/>
      <c r="O1028" s="2"/>
      <c r="P1028" s="2"/>
      <c r="Q1028" s="2"/>
      <c r="R1028" s="2" t="str">
        <f>IF(Table_People[[#This Row],[Surname]]="", Table_People[[#This Row],[Name]], Table_People[[#This Row],[Name]]&amp;", "&amp;Table_People[[#This Row],[Surname]])</f>
        <v>Wojciech, Jerzy Has</v>
      </c>
      <c r="S1028" s="2" t="str">
        <f>IF(Table_People[[#This Row],[Surname]]="", Table_People[[#This Row],[Name]], Table_People[[#This Row],[Surname]]&amp;", "&amp;Table_People[[#This Row],[Name]])</f>
        <v>Jerzy Has, Wojciech</v>
      </c>
      <c r="T1028" s="2" t="str">
        <f>IF(COUNTIFS(Table_People[Hash_ID],Table_People[[#This Row],[Hash_ID]])&gt;1,"Y","N")</f>
        <v>N</v>
      </c>
      <c r="U1028" s="2"/>
    </row>
    <row r="1029" spans="1:21" x14ac:dyDescent="0.35">
      <c r="A1029" s="2" t="str">
        <f>"P-" &amp; UPPER(TRIM(Table_People[[#This Row],[Surname]])) &amp; "|" &amp; UPPER(TRIM(Table_People[[#This Row],[Name]]))</f>
        <v>P-JEYASINGH|SHOBANA</v>
      </c>
      <c r="B1029" s="2" t="s">
        <v>12758</v>
      </c>
      <c r="C1029" s="2" t="s">
        <v>12759</v>
      </c>
      <c r="D1029" s="2" t="s">
        <v>12760</v>
      </c>
      <c r="E1029" s="2" t="s">
        <v>12566</v>
      </c>
      <c r="F1029" s="2" t="s">
        <v>25</v>
      </c>
      <c r="G1029" s="2" t="s">
        <v>91</v>
      </c>
      <c r="H1029" s="2"/>
      <c r="I1029" s="2"/>
      <c r="J1029" s="2"/>
      <c r="K1029" s="2"/>
      <c r="L1029" s="2"/>
      <c r="M1029" s="2"/>
      <c r="N1029" s="2"/>
      <c r="O1029" s="2"/>
      <c r="P1029" s="2"/>
      <c r="Q1029" s="2"/>
      <c r="R1029" s="2" t="str">
        <f>IF(Table_People[[#This Row],[Surname]]="", Table_People[[#This Row],[Name]], Table_People[[#This Row],[Name]]&amp;", "&amp;Table_People[[#This Row],[Surname]])</f>
        <v>Shobana, Jeyasingh</v>
      </c>
      <c r="S1029" s="2" t="str">
        <f>IF(Table_People[[#This Row],[Surname]]="", Table_People[[#This Row],[Name]], Table_People[[#This Row],[Surname]]&amp;", "&amp;Table_People[[#This Row],[Name]])</f>
        <v>Jeyasingh, Shobana</v>
      </c>
      <c r="T1029" s="2" t="str">
        <f>IF(COUNTIFS(Table_People[Hash_ID],Table_People[[#This Row],[Hash_ID]])&gt;1,"Y","N")</f>
        <v>N</v>
      </c>
      <c r="U1029" s="2"/>
    </row>
    <row r="1030" spans="1:21" x14ac:dyDescent="0.35">
      <c r="A1030" s="2" t="str">
        <f>"P-" &amp; UPPER(TRIM(Table_People[[#This Row],[Surname]])) &amp; "|" &amp; UPPER(TRIM(Table_People[[#This Row],[Name]]))</f>
        <v>P-JODIDIO|PHILIP</v>
      </c>
      <c r="B1030" s="2" t="s">
        <v>380</v>
      </c>
      <c r="C1030" s="2" t="s">
        <v>20787</v>
      </c>
      <c r="D1030" s="2"/>
      <c r="E1030" s="2" t="s">
        <v>21302</v>
      </c>
      <c r="F1030" s="2" t="s">
        <v>10</v>
      </c>
      <c r="G1030" s="2" t="s">
        <v>63</v>
      </c>
      <c r="H1030" s="2"/>
      <c r="I1030" s="2"/>
      <c r="J1030" s="2">
        <v>1954</v>
      </c>
      <c r="K1030" s="2"/>
      <c r="L1030" s="2"/>
      <c r="M1030" s="2"/>
      <c r="N1030" s="2"/>
      <c r="O1030" s="2"/>
      <c r="P1030" s="2"/>
      <c r="Q1030" s="2"/>
      <c r="R1030" s="2" t="str">
        <f>IF(Table_People[[#This Row],[Surname]]="", Table_People[[#This Row],[Name]], Table_People[[#This Row],[Name]]&amp;", "&amp;Table_People[[#This Row],[Surname]])</f>
        <v>Philip, Jodidio</v>
      </c>
      <c r="S1030" s="2" t="str">
        <f>IF(Table_People[[#This Row],[Surname]]="", Table_People[[#This Row],[Name]], Table_People[[#This Row],[Surname]]&amp;", "&amp;Table_People[[#This Row],[Name]])</f>
        <v>Jodidio, Philip</v>
      </c>
      <c r="T1030" s="2" t="str">
        <f>IF(COUNTIFS(Table_People[Hash_ID],Table_People[[#This Row],[Hash_ID]])&gt;1,"Y","N")</f>
        <v>N</v>
      </c>
      <c r="U1030" s="2"/>
    </row>
    <row r="1031" spans="1:21" ht="29" x14ac:dyDescent="0.35">
      <c r="A1031" s="2" t="str">
        <f>"P-" &amp; UPPER(TRIM(Table_People[[#This Row],[Surname]])) &amp; "|" &amp; UPPER(TRIM(Table_People[[#This Row],[Name]]))</f>
        <v>P-JODOROWSKY|ALEJANDRO</v>
      </c>
      <c r="B1031" s="2" t="s">
        <v>1245</v>
      </c>
      <c r="C1031" s="2" t="s">
        <v>1246</v>
      </c>
      <c r="D1031" s="2"/>
      <c r="E1031" s="2" t="s">
        <v>1247</v>
      </c>
      <c r="F1031" s="2" t="s">
        <v>10</v>
      </c>
      <c r="G1031" s="2" t="s">
        <v>10902</v>
      </c>
      <c r="H1031" s="2"/>
      <c r="I1031" s="2"/>
      <c r="J1031" s="2"/>
      <c r="K1031" s="2"/>
      <c r="L1031" s="2"/>
      <c r="M1031" s="2"/>
      <c r="N1031" s="2"/>
      <c r="O1031" s="2"/>
      <c r="P1031" s="2"/>
      <c r="Q1031" s="2"/>
      <c r="R1031" s="2" t="str">
        <f>IF(Table_People[[#This Row],[Surname]]="", Table_People[[#This Row],[Name]], Table_People[[#This Row],[Name]]&amp;", "&amp;Table_People[[#This Row],[Surname]])</f>
        <v>Alejandro, Jodorowsky</v>
      </c>
      <c r="S1031" s="2" t="str">
        <f>IF(Table_People[[#This Row],[Surname]]="", Table_People[[#This Row],[Name]], Table_People[[#This Row],[Surname]]&amp;", "&amp;Table_People[[#This Row],[Name]])</f>
        <v>Jodorowsky, Alejandro</v>
      </c>
      <c r="T1031" s="2" t="str">
        <f>IF(COUNTIFS(Table_People[Hash_ID],Table_People[[#This Row],[Hash_ID]])&gt;1,"Y","N")</f>
        <v>N</v>
      </c>
      <c r="U1031" s="2"/>
    </row>
    <row r="1032" spans="1:21" x14ac:dyDescent="0.35">
      <c r="A1032" s="2" t="str">
        <f>"P-" &amp; UPPER(TRIM(Table_People[[#This Row],[Surname]])) &amp; "|" &amp; UPPER(TRIM(Table_People[[#This Row],[Name]]))</f>
        <v>P-JOHN POYNTER|SIR EDWARD</v>
      </c>
      <c r="B1032" s="2" t="s">
        <v>3206</v>
      </c>
      <c r="C1032" s="2" t="s">
        <v>3207</v>
      </c>
      <c r="D1032" s="2"/>
      <c r="E1032" s="2" t="s">
        <v>1389</v>
      </c>
      <c r="F1032" s="2" t="s">
        <v>10</v>
      </c>
      <c r="G1032" s="2" t="s">
        <v>91</v>
      </c>
      <c r="H1032" s="2"/>
      <c r="I1032" s="2"/>
      <c r="J1032" s="2"/>
      <c r="K1032" s="2"/>
      <c r="L1032" s="2"/>
      <c r="M1032" s="2"/>
      <c r="N1032" s="2"/>
      <c r="O1032" s="2"/>
      <c r="P1032" s="2"/>
      <c r="Q1032" s="2"/>
      <c r="R1032" s="2" t="str">
        <f>IF(Table_People[[#This Row],[Surname]]="", Table_People[[#This Row],[Name]], Table_People[[#This Row],[Name]]&amp;", "&amp;Table_People[[#This Row],[Surname]])</f>
        <v>Sir Edward, John Poynter</v>
      </c>
      <c r="S1032" s="2" t="str">
        <f>IF(Table_People[[#This Row],[Surname]]="", Table_People[[#This Row],[Name]], Table_People[[#This Row],[Surname]]&amp;", "&amp;Table_People[[#This Row],[Name]])</f>
        <v>John Poynter, Sir Edward</v>
      </c>
      <c r="T1032" s="2" t="str">
        <f>IF(COUNTIFS(Table_People[Hash_ID],Table_People[[#This Row],[Hash_ID]])&gt;1,"Y","N")</f>
        <v>N</v>
      </c>
      <c r="U1032" s="2"/>
    </row>
    <row r="1033" spans="1:21" x14ac:dyDescent="0.35">
      <c r="A1033" s="2" t="str">
        <f>"P-" &amp; UPPER(TRIM(Table_People[[#This Row],[Surname]])) &amp; "|" &amp; UPPER(TRIM(Table_People[[#This Row],[Name]]))</f>
        <v>P-JOHNS|JESSICA</v>
      </c>
      <c r="B1033" s="2" t="s">
        <v>8370</v>
      </c>
      <c r="C1033" s="2" t="s">
        <v>20576</v>
      </c>
      <c r="D1033" s="2"/>
      <c r="E1033" s="2" t="s">
        <v>21188</v>
      </c>
      <c r="F1033" s="2" t="s">
        <v>25</v>
      </c>
      <c r="G1033" s="2" t="s">
        <v>21189</v>
      </c>
      <c r="H1033" s="2"/>
      <c r="I1033" s="2"/>
      <c r="J1033" s="2"/>
      <c r="K1033" s="2"/>
      <c r="L1033" s="2"/>
      <c r="M1033" s="2"/>
      <c r="N1033" s="2"/>
      <c r="O1033" s="2"/>
      <c r="P1033" s="2"/>
      <c r="Q1033" s="2"/>
      <c r="R1033" s="2" t="str">
        <f>IF(Table_People[[#This Row],[Surname]]="", Table_People[[#This Row],[Name]], Table_People[[#This Row],[Name]]&amp;", "&amp;Table_People[[#This Row],[Surname]])</f>
        <v>Jessica, Johns</v>
      </c>
      <c r="S1033" s="2" t="str">
        <f>IF(Table_People[[#This Row],[Surname]]="", Table_People[[#This Row],[Name]], Table_People[[#This Row],[Surname]]&amp;", "&amp;Table_People[[#This Row],[Name]])</f>
        <v>Johns, Jessica</v>
      </c>
      <c r="T1033" s="2" t="str">
        <f>IF(COUNTIFS(Table_People[Hash_ID],Table_People[[#This Row],[Hash_ID]])&gt;1,"Y","N")</f>
        <v>N</v>
      </c>
      <c r="U1033" s="2"/>
    </row>
    <row r="1034" spans="1:21" ht="29" x14ac:dyDescent="0.35">
      <c r="A1034" s="2" t="str">
        <f>"P-" &amp; UPPER(TRIM(Table_People[[#This Row],[Surname]])) &amp; "|" &amp; UPPER(TRIM(Table_People[[#This Row],[Name]]))</f>
        <v>P-JOHNSON|B. S.</v>
      </c>
      <c r="B1034" s="2" t="s">
        <v>20913</v>
      </c>
      <c r="C1034" s="2" t="s">
        <v>10569</v>
      </c>
      <c r="D1034" s="2" t="s">
        <v>21114</v>
      </c>
      <c r="E1034" s="2" t="s">
        <v>21383</v>
      </c>
      <c r="F1034" s="2" t="s">
        <v>10</v>
      </c>
      <c r="G1034" s="2" t="s">
        <v>72</v>
      </c>
      <c r="H1034" s="2">
        <v>5</v>
      </c>
      <c r="I1034" s="2" t="s">
        <v>21466</v>
      </c>
      <c r="J1034" s="2">
        <v>1933</v>
      </c>
      <c r="K1034" s="2"/>
      <c r="L1034" s="2"/>
      <c r="M1034" s="2">
        <v>13</v>
      </c>
      <c r="N1034" s="2" t="s">
        <v>21468</v>
      </c>
      <c r="O1034" s="2">
        <v>1973</v>
      </c>
      <c r="P1034" s="2"/>
      <c r="Q1034" s="2"/>
      <c r="R1034" s="2" t="str">
        <f>IF(Table_People[[#This Row],[Surname]]="", Table_People[[#This Row],[Name]], Table_People[[#This Row],[Name]]&amp;", "&amp;Table_People[[#This Row],[Surname]])</f>
        <v>B. S., Johnson</v>
      </c>
      <c r="S1034" s="2" t="str">
        <f>IF(Table_People[[#This Row],[Surname]]="", Table_People[[#This Row],[Name]], Table_People[[#This Row],[Surname]]&amp;", "&amp;Table_People[[#This Row],[Name]])</f>
        <v>Johnson, B. S.</v>
      </c>
      <c r="T1034" s="2" t="str">
        <f>IF(COUNTIFS(Table_People[Hash_ID],Table_People[[#This Row],[Hash_ID]])&gt;1,"Y","N")</f>
        <v>N</v>
      </c>
      <c r="U1034" s="2"/>
    </row>
    <row r="1035" spans="1:21" ht="29" x14ac:dyDescent="0.35">
      <c r="A1035" s="2" t="str">
        <f>"P-" &amp; UPPER(TRIM(Table_People[[#This Row],[Surname]])) &amp; "|" &amp; UPPER(TRIM(Table_People[[#This Row],[Name]]))</f>
        <v>P-JOHNSON|DENIS</v>
      </c>
      <c r="B1035" s="2" t="s">
        <v>1093</v>
      </c>
      <c r="C1035" s="2" t="s">
        <v>10569</v>
      </c>
      <c r="D1035" s="2"/>
      <c r="E1035" s="2" t="s">
        <v>21450</v>
      </c>
      <c r="F1035" s="2" t="s">
        <v>10</v>
      </c>
      <c r="G1035" s="2" t="s">
        <v>63</v>
      </c>
      <c r="H1035" s="2">
        <v>6</v>
      </c>
      <c r="I1035" s="2" t="s">
        <v>21473</v>
      </c>
      <c r="J1035" s="2">
        <v>1949</v>
      </c>
      <c r="K1035" s="2"/>
      <c r="L1035" s="2"/>
      <c r="M1035" s="2">
        <v>24</v>
      </c>
      <c r="N1035" s="2" t="s">
        <v>954</v>
      </c>
      <c r="O1035" s="2">
        <v>2017</v>
      </c>
      <c r="P1035" s="2"/>
      <c r="Q1035" s="2"/>
      <c r="R1035" s="2" t="str">
        <f>IF(Table_People[[#This Row],[Surname]]="", Table_People[[#This Row],[Name]], Table_People[[#This Row],[Name]]&amp;", "&amp;Table_People[[#This Row],[Surname]])</f>
        <v>Denis, Johnson</v>
      </c>
      <c r="S1035" s="2" t="str">
        <f>IF(Table_People[[#This Row],[Surname]]="", Table_People[[#This Row],[Name]], Table_People[[#This Row],[Surname]]&amp;", "&amp;Table_People[[#This Row],[Name]])</f>
        <v>Johnson, Denis</v>
      </c>
      <c r="T1035" s="2" t="str">
        <f>IF(COUNTIFS(Table_People[Hash_ID],Table_People[[#This Row],[Hash_ID]])&gt;1,"Y","N")</f>
        <v>N</v>
      </c>
      <c r="U1035" s="2"/>
    </row>
    <row r="1036" spans="1:21" x14ac:dyDescent="0.35">
      <c r="A1036" s="2" t="str">
        <f>"P-" &amp; UPPER(TRIM(Table_People[[#This Row],[Surname]])) &amp; "|" &amp; UPPER(TRIM(Table_People[[#This Row],[Name]]))</f>
        <v>P-JOHNSON|MARK</v>
      </c>
      <c r="B1036" s="2" t="s">
        <v>845</v>
      </c>
      <c r="C1036" s="2" t="s">
        <v>10569</v>
      </c>
      <c r="D1036" s="2" t="s">
        <v>21066</v>
      </c>
      <c r="E1036" s="2" t="s">
        <v>21226</v>
      </c>
      <c r="F1036" s="2" t="s">
        <v>10</v>
      </c>
      <c r="G1036" s="2" t="s">
        <v>63</v>
      </c>
      <c r="H1036" s="2">
        <v>24</v>
      </c>
      <c r="I1036" s="2" t="s">
        <v>954</v>
      </c>
      <c r="J1036" s="2">
        <v>1949</v>
      </c>
      <c r="K1036" s="2"/>
      <c r="L1036" s="2"/>
      <c r="M1036" s="2"/>
      <c r="N1036" s="2"/>
      <c r="O1036" s="2"/>
      <c r="P1036" s="2"/>
      <c r="Q1036" s="2"/>
      <c r="R1036" s="2" t="str">
        <f>IF(Table_People[[#This Row],[Surname]]="", Table_People[[#This Row],[Name]], Table_People[[#This Row],[Name]]&amp;", "&amp;Table_People[[#This Row],[Surname]])</f>
        <v>Mark, Johnson</v>
      </c>
      <c r="S1036" s="2" t="str">
        <f>IF(Table_People[[#This Row],[Surname]]="", Table_People[[#This Row],[Name]], Table_People[[#This Row],[Surname]]&amp;", "&amp;Table_People[[#This Row],[Name]])</f>
        <v>Johnson, Mark</v>
      </c>
      <c r="T1036" s="2" t="str">
        <f>IF(COUNTIFS(Table_People[Hash_ID],Table_People[[#This Row],[Hash_ID]])&gt;1,"Y","N")</f>
        <v>Y</v>
      </c>
      <c r="U1036" s="2"/>
    </row>
    <row r="1037" spans="1:21" x14ac:dyDescent="0.35">
      <c r="A1037" s="2" t="str">
        <f>"P-" &amp; UPPER(TRIM(Table_People[[#This Row],[Surname]])) &amp; "|" &amp; UPPER(TRIM(Table_People[[#This Row],[Name]]))</f>
        <v>P-JOHNSON|MARK</v>
      </c>
      <c r="B1037" s="2" t="s">
        <v>845</v>
      </c>
      <c r="C1037" s="2" t="s">
        <v>10569</v>
      </c>
      <c r="D1037" s="2"/>
      <c r="E1037" s="2" t="s">
        <v>37</v>
      </c>
      <c r="F1037" s="2" t="s">
        <v>10</v>
      </c>
      <c r="G1037" s="2" t="s">
        <v>63</v>
      </c>
      <c r="H1037" s="2"/>
      <c r="I1037" s="2"/>
      <c r="J1037" s="2"/>
      <c r="K1037" s="2"/>
      <c r="L1037" s="2"/>
      <c r="M1037" s="2"/>
      <c r="N1037" s="2"/>
      <c r="O1037" s="2"/>
      <c r="P1037" s="2"/>
      <c r="Q1037" s="2"/>
      <c r="R1037" s="2" t="str">
        <f>IF(Table_People[[#This Row],[Surname]]="", Table_People[[#This Row],[Name]], Table_People[[#This Row],[Name]]&amp;", "&amp;Table_People[[#This Row],[Surname]])</f>
        <v>Mark, Johnson</v>
      </c>
      <c r="S1037" s="2" t="str">
        <f>IF(Table_People[[#This Row],[Surname]]="", Table_People[[#This Row],[Name]], Table_People[[#This Row],[Surname]]&amp;", "&amp;Table_People[[#This Row],[Name]])</f>
        <v>Johnson, Mark</v>
      </c>
      <c r="T1037" s="2" t="str">
        <f>IF(COUNTIFS(Table_People[Hash_ID],Table_People[[#This Row],[Hash_ID]])&gt;1,"Y","N")</f>
        <v>Y</v>
      </c>
      <c r="U1037" s="2"/>
    </row>
    <row r="1038" spans="1:21" x14ac:dyDescent="0.35">
      <c r="A1038" s="2" t="str">
        <f>"P-" &amp; UPPER(TRIM(Table_People[[#This Row],[Surname]])) &amp; "|" &amp; UPPER(TRIM(Table_People[[#This Row],[Name]]))</f>
        <v>P-JÓKAI|MÓR</v>
      </c>
      <c r="B1038" s="2" t="s">
        <v>20844</v>
      </c>
      <c r="C1038" s="2" t="s">
        <v>20845</v>
      </c>
      <c r="D1038" s="2" t="s">
        <v>21093</v>
      </c>
      <c r="E1038" s="2" t="s">
        <v>21335</v>
      </c>
      <c r="F1038" s="2" t="s">
        <v>10</v>
      </c>
      <c r="G1038" s="2" t="s">
        <v>279</v>
      </c>
      <c r="H1038" s="2">
        <v>18</v>
      </c>
      <c r="I1038" s="2" t="s">
        <v>21466</v>
      </c>
      <c r="J1038" s="2">
        <v>1825</v>
      </c>
      <c r="K1038" s="2"/>
      <c r="L1038" s="2"/>
      <c r="M1038" s="2">
        <v>5</v>
      </c>
      <c r="N1038" s="2" t="s">
        <v>954</v>
      </c>
      <c r="O1038" s="2">
        <v>1904</v>
      </c>
      <c r="P1038" s="2"/>
      <c r="Q1038" s="2"/>
      <c r="R1038" s="2" t="str">
        <f>IF(Table_People[[#This Row],[Surname]]="", Table_People[[#This Row],[Name]], Table_People[[#This Row],[Name]]&amp;", "&amp;Table_People[[#This Row],[Surname]])</f>
        <v>Mór, Jókai</v>
      </c>
      <c r="S1038" s="2" t="str">
        <f>IF(Table_People[[#This Row],[Surname]]="", Table_People[[#This Row],[Name]], Table_People[[#This Row],[Surname]]&amp;", "&amp;Table_People[[#This Row],[Name]])</f>
        <v>Jókai, Mór</v>
      </c>
      <c r="T1038" s="2" t="str">
        <f>IF(COUNTIFS(Table_People[Hash_ID],Table_People[[#This Row],[Hash_ID]])&gt;1,"Y","N")</f>
        <v>N</v>
      </c>
      <c r="U1038" s="2"/>
    </row>
    <row r="1039" spans="1:21" ht="29" x14ac:dyDescent="0.35">
      <c r="A1039" s="2" t="str">
        <f>"P-" &amp; UPPER(TRIM(Table_People[[#This Row],[Surname]])) &amp; "|" &amp; UPPER(TRIM(Table_People[[#This Row],[Name]]))</f>
        <v>P-JONES|BILL T.</v>
      </c>
      <c r="B1039" s="2" t="s">
        <v>12577</v>
      </c>
      <c r="C1039" s="2" t="s">
        <v>6164</v>
      </c>
      <c r="D1039" s="2" t="s">
        <v>12578</v>
      </c>
      <c r="E1039" s="2" t="s">
        <v>12521</v>
      </c>
      <c r="F1039" s="2" t="s">
        <v>10</v>
      </c>
      <c r="G1039" s="2" t="s">
        <v>63</v>
      </c>
      <c r="H1039" s="2"/>
      <c r="I1039" s="2"/>
      <c r="J1039" s="2"/>
      <c r="K1039" s="2"/>
      <c r="L1039" s="2"/>
      <c r="M1039" s="2"/>
      <c r="N1039" s="2"/>
      <c r="O1039" s="2"/>
      <c r="P1039" s="2"/>
      <c r="Q1039" s="2"/>
      <c r="R1039" s="2" t="str">
        <f>IF(Table_People[[#This Row],[Surname]]="", Table_People[[#This Row],[Name]], Table_People[[#This Row],[Name]]&amp;", "&amp;Table_People[[#This Row],[Surname]])</f>
        <v>Bill T., Jones</v>
      </c>
      <c r="S1039" s="2" t="str">
        <f>IF(Table_People[[#This Row],[Surname]]="", Table_People[[#This Row],[Name]], Table_People[[#This Row],[Surname]]&amp;", "&amp;Table_People[[#This Row],[Name]])</f>
        <v>Jones, Bill T.</v>
      </c>
      <c r="T1039" s="2" t="str">
        <f>IF(COUNTIFS(Table_People[Hash_ID],Table_People[[#This Row],[Hash_ID]])&gt;1,"Y","N")</f>
        <v>N</v>
      </c>
      <c r="U1039" s="2"/>
    </row>
    <row r="1040" spans="1:21" x14ac:dyDescent="0.35">
      <c r="A1040" s="2" t="str">
        <f>"P-" &amp; UPPER(TRIM(Table_People[[#This Row],[Surname]])) &amp; "|" &amp; UPPER(TRIM(Table_People[[#This Row],[Name]]))</f>
        <v>P-JONES|DAVID</v>
      </c>
      <c r="B1040" s="2" t="s">
        <v>92</v>
      </c>
      <c r="C1040" s="2" t="s">
        <v>6164</v>
      </c>
      <c r="D1040" s="2"/>
      <c r="E1040" s="2" t="s">
        <v>6165</v>
      </c>
      <c r="F1040" s="2" t="s">
        <v>10</v>
      </c>
      <c r="G1040" s="2" t="s">
        <v>91</v>
      </c>
      <c r="H1040" s="2"/>
      <c r="I1040" s="2"/>
      <c r="J1040" s="2"/>
      <c r="K1040" s="2"/>
      <c r="L1040" s="2"/>
      <c r="M1040" s="2"/>
      <c r="N1040" s="2"/>
      <c r="O1040" s="2"/>
      <c r="P1040" s="2"/>
      <c r="Q1040" s="2"/>
      <c r="R1040" s="2" t="str">
        <f>IF(Table_People[[#This Row],[Surname]]="", Table_People[[#This Row],[Name]], Table_People[[#This Row],[Name]]&amp;", "&amp;Table_People[[#This Row],[Surname]])</f>
        <v>David, Jones</v>
      </c>
      <c r="S1040" s="2" t="str">
        <f>IF(Table_People[[#This Row],[Surname]]="", Table_People[[#This Row],[Name]], Table_People[[#This Row],[Surname]]&amp;", "&amp;Table_People[[#This Row],[Name]])</f>
        <v>Jones, David</v>
      </c>
      <c r="T1040" s="2" t="str">
        <f>IF(COUNTIFS(Table_People[Hash_ID],Table_People[[#This Row],[Hash_ID]])&gt;1,"Y","N")</f>
        <v>N</v>
      </c>
      <c r="U1040" s="2"/>
    </row>
    <row r="1041" spans="1:21" x14ac:dyDescent="0.35">
      <c r="A1041" s="2" t="str">
        <f>"P-" &amp; UPPER(TRIM(Table_People[[#This Row],[Surname]])) &amp; "|" &amp; UPPER(TRIM(Table_People[[#This Row],[Name]]))</f>
        <v>P-JONQUET|THIERRY</v>
      </c>
      <c r="B1041" s="2" t="s">
        <v>6783</v>
      </c>
      <c r="C1041" s="2" t="s">
        <v>6784</v>
      </c>
      <c r="D1041" s="2"/>
      <c r="E1041" s="2" t="s">
        <v>6785</v>
      </c>
      <c r="F1041" s="2" t="s">
        <v>10</v>
      </c>
      <c r="G1041" s="2" t="s">
        <v>15</v>
      </c>
      <c r="H1041" s="2"/>
      <c r="I1041" s="2"/>
      <c r="J1041" s="2"/>
      <c r="K1041" s="2"/>
      <c r="L1041" s="2"/>
      <c r="M1041" s="2"/>
      <c r="N1041" s="2"/>
      <c r="O1041" s="2"/>
      <c r="P1041" s="2"/>
      <c r="Q1041" s="2"/>
      <c r="R1041" s="2" t="str">
        <f>IF(Table_People[[#This Row],[Surname]]="", Table_People[[#This Row],[Name]], Table_People[[#This Row],[Name]]&amp;", "&amp;Table_People[[#This Row],[Surname]])</f>
        <v>Thierry, Jonquet</v>
      </c>
      <c r="S1041" s="2" t="str">
        <f>IF(Table_People[[#This Row],[Surname]]="", Table_People[[#This Row],[Name]], Table_People[[#This Row],[Surname]]&amp;", "&amp;Table_People[[#This Row],[Name]])</f>
        <v>Jonquet, Thierry</v>
      </c>
      <c r="T1041" s="2" t="str">
        <f>IF(COUNTIFS(Table_People[Hash_ID],Table_People[[#This Row],[Hash_ID]])&gt;1,"Y","N")</f>
        <v>N</v>
      </c>
      <c r="U1041" s="2"/>
    </row>
    <row r="1042" spans="1:21" x14ac:dyDescent="0.35">
      <c r="A1042" s="2" t="str">
        <f>"P-" &amp; UPPER(TRIM(Table_People[[#This Row],[Surname]])) &amp; "|" &amp; UPPER(TRIM(Table_People[[#This Row],[Name]]))</f>
        <v>P-JOON-HO|BONG</v>
      </c>
      <c r="B1042" s="2" t="s">
        <v>1248</v>
      </c>
      <c r="C1042" s="2" t="s">
        <v>1249</v>
      </c>
      <c r="D1042" s="2"/>
      <c r="E1042" s="2" t="s">
        <v>1053</v>
      </c>
      <c r="F1042" s="2" t="s">
        <v>10</v>
      </c>
      <c r="G1042" s="2" t="s">
        <v>1078</v>
      </c>
      <c r="H1042" s="2"/>
      <c r="I1042" s="2"/>
      <c r="J1042" s="2"/>
      <c r="K1042" s="2"/>
      <c r="L1042" s="2"/>
      <c r="M1042" s="2"/>
      <c r="N1042" s="2"/>
      <c r="O1042" s="2"/>
      <c r="P1042" s="2"/>
      <c r="Q1042" s="2"/>
      <c r="R1042" s="2" t="str">
        <f>IF(Table_People[[#This Row],[Surname]]="", Table_People[[#This Row],[Name]], Table_People[[#This Row],[Name]]&amp;", "&amp;Table_People[[#This Row],[Surname]])</f>
        <v>Bong, Joon-ho</v>
      </c>
      <c r="S1042" s="2" t="str">
        <f>IF(Table_People[[#This Row],[Surname]]="", Table_People[[#This Row],[Name]], Table_People[[#This Row],[Surname]]&amp;", "&amp;Table_People[[#This Row],[Name]])</f>
        <v>Joon-ho, Bong</v>
      </c>
      <c r="T1042" s="2" t="str">
        <f>IF(COUNTIFS(Table_People[Hash_ID],Table_People[[#This Row],[Hash_ID]])&gt;1,"Y","N")</f>
        <v>N</v>
      </c>
      <c r="U1042" s="2"/>
    </row>
    <row r="1043" spans="1:21" x14ac:dyDescent="0.35">
      <c r="A1043" s="2" t="str">
        <f>"P-" &amp; UPPER(TRIM(Table_People[[#This Row],[Surname]])) &amp; "|" &amp; UPPER(TRIM(Table_People[[#This Row],[Name]]))</f>
        <v>P-JOSEPH-PÉNOT|ALBERT</v>
      </c>
      <c r="B1043" s="2" t="s">
        <v>12</v>
      </c>
      <c r="C1043" s="2" t="s">
        <v>3005</v>
      </c>
      <c r="D1043" s="2"/>
      <c r="E1043" s="2" t="s">
        <v>1389</v>
      </c>
      <c r="F1043" s="2" t="s">
        <v>10</v>
      </c>
      <c r="G1043" s="2" t="s">
        <v>15</v>
      </c>
      <c r="H1043" s="2"/>
      <c r="I1043" s="2"/>
      <c r="J1043" s="2"/>
      <c r="K1043" s="2"/>
      <c r="L1043" s="2"/>
      <c r="M1043" s="2"/>
      <c r="N1043" s="2"/>
      <c r="O1043" s="2"/>
      <c r="P1043" s="2"/>
      <c r="Q1043" s="2"/>
      <c r="R1043" s="2" t="str">
        <f>IF(Table_People[[#This Row],[Surname]]="", Table_People[[#This Row],[Name]], Table_People[[#This Row],[Name]]&amp;", "&amp;Table_People[[#This Row],[Surname]])</f>
        <v>Albert, Joseph-Pénot</v>
      </c>
      <c r="S1043" s="2" t="str">
        <f>IF(Table_People[[#This Row],[Surname]]="", Table_People[[#This Row],[Name]], Table_People[[#This Row],[Surname]]&amp;", "&amp;Table_People[[#This Row],[Name]])</f>
        <v>Joseph-Pénot, Albert</v>
      </c>
      <c r="T1043" s="2" t="str">
        <f>IF(COUNTIFS(Table_People[Hash_ID],Table_People[[#This Row],[Hash_ID]])&gt;1,"Y","N")</f>
        <v>N</v>
      </c>
      <c r="U1043" s="2"/>
    </row>
    <row r="1044" spans="1:21" ht="29" x14ac:dyDescent="0.35">
      <c r="A1044" s="2" t="str">
        <f>"P-" &amp; UPPER(TRIM(Table_People[[#This Row],[Surname]])) &amp; "|" &amp; UPPER(TRIM(Table_People[[#This Row],[Name]]))</f>
        <v>P-JOYCE|JAMES</v>
      </c>
      <c r="B1044" s="2" t="s">
        <v>191</v>
      </c>
      <c r="C1044" s="2" t="s">
        <v>221</v>
      </c>
      <c r="D1044" s="2"/>
      <c r="E1044" s="2" t="s">
        <v>195</v>
      </c>
      <c r="F1044" s="2" t="s">
        <v>10</v>
      </c>
      <c r="G1044" s="2" t="s">
        <v>55</v>
      </c>
      <c r="H1044" s="2"/>
      <c r="I1044" s="2"/>
      <c r="J1044" s="2"/>
      <c r="K1044" s="2"/>
      <c r="L1044" s="2"/>
      <c r="M1044" s="2"/>
      <c r="N1044" s="2"/>
      <c r="O1044" s="2"/>
      <c r="P1044" s="2"/>
      <c r="Q1044" s="2"/>
      <c r="R1044" s="2" t="str">
        <f>IF(Table_People[[#This Row],[Surname]]="", Table_People[[#This Row],[Name]], Table_People[[#This Row],[Name]]&amp;", "&amp;Table_People[[#This Row],[Surname]])</f>
        <v>James, Joyce</v>
      </c>
      <c r="S1044" s="2" t="str">
        <f>IF(Table_People[[#This Row],[Surname]]="", Table_People[[#This Row],[Name]], Table_People[[#This Row],[Surname]]&amp;", "&amp;Table_People[[#This Row],[Name]])</f>
        <v>Joyce, James</v>
      </c>
      <c r="T1044" s="2" t="str">
        <f>IF(COUNTIFS(Table_People[Hash_ID],Table_People[[#This Row],[Hash_ID]])&gt;1,"Y","N")</f>
        <v>N</v>
      </c>
      <c r="U1044" s="2"/>
    </row>
    <row r="1045" spans="1:21" x14ac:dyDescent="0.35">
      <c r="A1045" s="2" t="str">
        <f>"P-" &amp; UPPER(TRIM(Table_People[[#This Row],[Surname]])) &amp; "|" &amp; UPPER(TRIM(Table_People[[#This Row],[Name]]))</f>
        <v>P-JUARROZ|ROBERTO</v>
      </c>
      <c r="B1045" s="2" t="s">
        <v>393</v>
      </c>
      <c r="C1045" s="2" t="s">
        <v>6157</v>
      </c>
      <c r="D1045" s="2"/>
      <c r="E1045" s="2" t="s">
        <v>10877</v>
      </c>
      <c r="F1045" s="2" t="s">
        <v>10</v>
      </c>
      <c r="G1045" s="2" t="s">
        <v>249</v>
      </c>
      <c r="H1045" s="2"/>
      <c r="I1045" s="2"/>
      <c r="J1045" s="2"/>
      <c r="K1045" s="2"/>
      <c r="L1045" s="2"/>
      <c r="M1045" s="2"/>
      <c r="N1045" s="2"/>
      <c r="O1045" s="2"/>
      <c r="P1045" s="2"/>
      <c r="Q1045" s="2"/>
      <c r="R1045" s="2" t="str">
        <f>IF(Table_People[[#This Row],[Surname]]="", Table_People[[#This Row],[Name]], Table_People[[#This Row],[Name]]&amp;", "&amp;Table_People[[#This Row],[Surname]])</f>
        <v>Roberto, Juarroz</v>
      </c>
      <c r="S1045" s="2" t="str">
        <f>IF(Table_People[[#This Row],[Surname]]="", Table_People[[#This Row],[Name]], Table_People[[#This Row],[Surname]]&amp;", "&amp;Table_People[[#This Row],[Name]])</f>
        <v>Juarroz, Roberto</v>
      </c>
      <c r="T1045" s="2" t="str">
        <f>IF(COUNTIFS(Table_People[Hash_ID],Table_People[[#This Row],[Hash_ID]])&gt;1,"Y","N")</f>
        <v>N</v>
      </c>
      <c r="U1045" s="2"/>
    </row>
    <row r="1046" spans="1:21" ht="29" x14ac:dyDescent="0.35">
      <c r="A1046" s="2" t="str">
        <f>"P-" &amp; UPPER(TRIM(Table_People[[#This Row],[Surname]])) &amp; "|" &amp; UPPER(TRIM(Table_People[[#This Row],[Name]]))</f>
        <v>P-JULLIAN|PHILIPPE</v>
      </c>
      <c r="B1046" s="2" t="s">
        <v>20785</v>
      </c>
      <c r="C1046" s="2" t="s">
        <v>20786</v>
      </c>
      <c r="D1046" s="2" t="s">
        <v>21078</v>
      </c>
      <c r="E1046" s="2" t="s">
        <v>21301</v>
      </c>
      <c r="F1046" s="2" t="s">
        <v>10</v>
      </c>
      <c r="G1046" s="2" t="s">
        <v>15</v>
      </c>
      <c r="H1046" s="2">
        <v>11</v>
      </c>
      <c r="I1046" s="2" t="s">
        <v>21473</v>
      </c>
      <c r="J1046" s="2">
        <v>1919</v>
      </c>
      <c r="K1046" s="2"/>
      <c r="L1046" s="2"/>
      <c r="M1046" s="2">
        <v>25</v>
      </c>
      <c r="N1046" s="2" t="s">
        <v>21469</v>
      </c>
      <c r="O1046" s="2">
        <v>1977</v>
      </c>
      <c r="P1046" s="2"/>
      <c r="Q1046" s="2"/>
      <c r="R1046" s="2" t="str">
        <f>IF(Table_People[[#This Row],[Surname]]="", Table_People[[#This Row],[Name]], Table_People[[#This Row],[Name]]&amp;", "&amp;Table_People[[#This Row],[Surname]])</f>
        <v>Philippe, Jullian</v>
      </c>
      <c r="S1046" s="2" t="str">
        <f>IF(Table_People[[#This Row],[Surname]]="", Table_People[[#This Row],[Name]], Table_People[[#This Row],[Surname]]&amp;", "&amp;Table_People[[#This Row],[Name]])</f>
        <v>Jullian, Philippe</v>
      </c>
      <c r="T1046" s="2" t="str">
        <f>IF(COUNTIFS(Table_People[Hash_ID],Table_People[[#This Row],[Hash_ID]])&gt;1,"Y","N")</f>
        <v>N</v>
      </c>
      <c r="U1046" s="2"/>
    </row>
    <row r="1047" spans="1:21" x14ac:dyDescent="0.35">
      <c r="A1047" s="2" t="str">
        <f>"P-" &amp; UPPER(TRIM(Table_People[[#This Row],[Surname]])) &amp; "|" &amp; UPPER(TRIM(Table_People[[#This Row],[Name]]))</f>
        <v>P-JULLIEN|FRANÇOIS</v>
      </c>
      <c r="B1047" s="2" t="s">
        <v>138</v>
      </c>
      <c r="C1047" s="2" t="s">
        <v>852</v>
      </c>
      <c r="D1047" s="2"/>
      <c r="E1047" s="2" t="s">
        <v>853</v>
      </c>
      <c r="F1047" s="2" t="s">
        <v>10</v>
      </c>
      <c r="G1047" s="2" t="s">
        <v>15</v>
      </c>
      <c r="H1047" s="2"/>
      <c r="I1047" s="2"/>
      <c r="J1047" s="2"/>
      <c r="K1047" s="2"/>
      <c r="L1047" s="2"/>
      <c r="M1047" s="2"/>
      <c r="N1047" s="2"/>
      <c r="O1047" s="2"/>
      <c r="P1047" s="2"/>
      <c r="Q1047" s="2"/>
      <c r="R1047" s="2" t="str">
        <f>IF(Table_People[[#This Row],[Surname]]="", Table_People[[#This Row],[Name]], Table_People[[#This Row],[Name]]&amp;", "&amp;Table_People[[#This Row],[Surname]])</f>
        <v>François, Jullien</v>
      </c>
      <c r="S1047" s="2" t="str">
        <f>IF(Table_People[[#This Row],[Surname]]="", Table_People[[#This Row],[Name]], Table_People[[#This Row],[Surname]]&amp;", "&amp;Table_People[[#This Row],[Name]])</f>
        <v>Jullien, François</v>
      </c>
      <c r="T1047" s="2" t="str">
        <f>IF(COUNTIFS(Table_People[Hash_ID],Table_People[[#This Row],[Hash_ID]])&gt;1,"Y","N")</f>
        <v>N</v>
      </c>
      <c r="U1047" s="2"/>
    </row>
    <row r="1048" spans="1:21" x14ac:dyDescent="0.35">
      <c r="A1048" s="2" t="str">
        <f>"P-" &amp; UPPER(TRIM(Table_People[[#This Row],[Surname]])) &amp; "|" &amp; UPPER(TRIM(Table_People[[#This Row],[Name]]))</f>
        <v>P-JUMEAU-LAFOND|JEAN-DAVID</v>
      </c>
      <c r="B1048" s="2" t="s">
        <v>20590</v>
      </c>
      <c r="C1048" s="2" t="s">
        <v>20591</v>
      </c>
      <c r="D1048" s="2"/>
      <c r="E1048" s="2" t="s">
        <v>21198</v>
      </c>
      <c r="F1048" s="2" t="s">
        <v>10</v>
      </c>
      <c r="G1048" s="2" t="s">
        <v>15</v>
      </c>
      <c r="H1048" s="2"/>
      <c r="I1048" s="2"/>
      <c r="J1048" s="2">
        <v>1961</v>
      </c>
      <c r="K1048" s="2"/>
      <c r="L1048" s="2"/>
      <c r="M1048" s="2"/>
      <c r="N1048" s="2"/>
      <c r="O1048" s="2"/>
      <c r="P1048" s="2"/>
      <c r="Q1048" s="2"/>
      <c r="R1048" s="2" t="str">
        <f>IF(Table_People[[#This Row],[Surname]]="", Table_People[[#This Row],[Name]], Table_People[[#This Row],[Name]]&amp;", "&amp;Table_People[[#This Row],[Surname]])</f>
        <v>Jean-David, Jumeau-Lafond</v>
      </c>
      <c r="S1048" s="2" t="str">
        <f>IF(Table_People[[#This Row],[Surname]]="", Table_People[[#This Row],[Name]], Table_People[[#This Row],[Surname]]&amp;", "&amp;Table_People[[#This Row],[Name]])</f>
        <v>Jumeau-Lafond, Jean-David</v>
      </c>
      <c r="T1048" s="2" t="str">
        <f>IF(COUNTIFS(Table_People[Hash_ID],Table_People[[#This Row],[Hash_ID]])&gt;1,"Y","N")</f>
        <v>N</v>
      </c>
      <c r="U1048" s="2"/>
    </row>
    <row r="1049" spans="1:21" x14ac:dyDescent="0.35">
      <c r="A1049" s="2" t="str">
        <f>"P-" &amp; UPPER(TRIM(Table_People[[#This Row],[Surname]])) &amp; "|" &amp; UPPER(TRIM(Table_People[[#This Row],[Name]]))</f>
        <v>P-JUNG|CARL</v>
      </c>
      <c r="B1049" s="2" t="s">
        <v>762</v>
      </c>
      <c r="C1049" s="2" t="s">
        <v>763</v>
      </c>
      <c r="D1049" s="2"/>
      <c r="E1049" s="2" t="s">
        <v>761</v>
      </c>
      <c r="F1049" s="2" t="s">
        <v>10</v>
      </c>
      <c r="G1049" s="2" t="s">
        <v>764</v>
      </c>
      <c r="H1049" s="2"/>
      <c r="I1049" s="2"/>
      <c r="J1049" s="2"/>
      <c r="K1049" s="2"/>
      <c r="L1049" s="2"/>
      <c r="M1049" s="2"/>
      <c r="N1049" s="2"/>
      <c r="O1049" s="2"/>
      <c r="P1049" s="2"/>
      <c r="Q1049" s="2"/>
      <c r="R1049" s="2" t="str">
        <f>IF(Table_People[[#This Row],[Surname]]="", Table_People[[#This Row],[Name]], Table_People[[#This Row],[Name]]&amp;", "&amp;Table_People[[#This Row],[Surname]])</f>
        <v>Carl, Jung</v>
      </c>
      <c r="S1049" s="2" t="str">
        <f>IF(Table_People[[#This Row],[Surname]]="", Table_People[[#This Row],[Name]], Table_People[[#This Row],[Surname]]&amp;", "&amp;Table_People[[#This Row],[Name]])</f>
        <v>Jung, Carl</v>
      </c>
      <c r="T1049" s="2" t="str">
        <f>IF(COUNTIFS(Table_People[Hash_ID],Table_People[[#This Row],[Hash_ID]])&gt;1,"Y","N")</f>
        <v>N</v>
      </c>
      <c r="U1049" s="2"/>
    </row>
    <row r="1050" spans="1:21" ht="29" x14ac:dyDescent="0.35">
      <c r="A1050" s="2" t="str">
        <f>"P-" &amp; UPPER(TRIM(Table_People[[#This Row],[Surname]])) &amp; "|" &amp; UPPER(TRIM(Table_People[[#This Row],[Name]]))</f>
        <v>P-JÜNGER|ERNST</v>
      </c>
      <c r="B1050" s="2" t="s">
        <v>813</v>
      </c>
      <c r="C1050" s="2" t="s">
        <v>878</v>
      </c>
      <c r="D1050" s="2"/>
      <c r="E1050" s="2" t="s">
        <v>879</v>
      </c>
      <c r="F1050" s="2" t="s">
        <v>10</v>
      </c>
      <c r="G1050" s="2" t="s">
        <v>38</v>
      </c>
      <c r="H1050" s="2"/>
      <c r="I1050" s="2"/>
      <c r="J1050" s="2"/>
      <c r="K1050" s="2"/>
      <c r="L1050" s="2"/>
      <c r="M1050" s="2"/>
      <c r="N1050" s="2"/>
      <c r="O1050" s="2"/>
      <c r="P1050" s="2"/>
      <c r="Q1050" s="2"/>
      <c r="R1050" s="2" t="str">
        <f>IF(Table_People[[#This Row],[Surname]]="", Table_People[[#This Row],[Name]], Table_People[[#This Row],[Name]]&amp;", "&amp;Table_People[[#This Row],[Surname]])</f>
        <v>Ernst, Jünger</v>
      </c>
      <c r="S1050" s="2" t="str">
        <f>IF(Table_People[[#This Row],[Surname]]="", Table_People[[#This Row],[Name]], Table_People[[#This Row],[Surname]]&amp;", "&amp;Table_People[[#This Row],[Name]])</f>
        <v>Jünger, Ernst</v>
      </c>
      <c r="T1050" s="2" t="str">
        <f>IF(COUNTIFS(Table_People[Hash_ID],Table_People[[#This Row],[Hash_ID]])&gt;1,"Y","N")</f>
        <v>N</v>
      </c>
      <c r="U1050" s="2"/>
    </row>
    <row r="1051" spans="1:21" x14ac:dyDescent="0.35">
      <c r="A1051" s="2" t="str">
        <f>"P-" &amp; UPPER(TRIM(Table_People[[#This Row],[Surname]])) &amp; "|" &amp; UPPER(TRIM(Table_People[[#This Row],[Name]]))</f>
        <v>P-KAFKA|FRANZ</v>
      </c>
      <c r="B1051" s="2" t="s">
        <v>143</v>
      </c>
      <c r="C1051" s="2" t="s">
        <v>144</v>
      </c>
      <c r="D1051" s="2"/>
      <c r="E1051" s="2" t="s">
        <v>62</v>
      </c>
      <c r="F1051" s="2" t="s">
        <v>10</v>
      </c>
      <c r="G1051" s="2" t="s">
        <v>52</v>
      </c>
      <c r="H1051" s="2"/>
      <c r="I1051" s="2"/>
      <c r="J1051" s="2"/>
      <c r="K1051" s="2"/>
      <c r="L1051" s="2"/>
      <c r="M1051" s="2"/>
      <c r="N1051" s="2"/>
      <c r="O1051" s="2"/>
      <c r="P1051" s="2"/>
      <c r="Q1051" s="2"/>
      <c r="R1051" s="2" t="str">
        <f>IF(Table_People[[#This Row],[Surname]]="", Table_People[[#This Row],[Name]], Table_People[[#This Row],[Name]]&amp;", "&amp;Table_People[[#This Row],[Surname]])</f>
        <v>Franz, Kafka</v>
      </c>
      <c r="S1051" s="2" t="str">
        <f>IF(Table_People[[#This Row],[Surname]]="", Table_People[[#This Row],[Name]], Table_People[[#This Row],[Surname]]&amp;", "&amp;Table_People[[#This Row],[Name]])</f>
        <v>Kafka, Franz</v>
      </c>
      <c r="T1051" s="2" t="str">
        <f>IF(COUNTIFS(Table_People[Hash_ID],Table_People[[#This Row],[Hash_ID]])&gt;1,"Y","N")</f>
        <v>N</v>
      </c>
      <c r="U1051" s="2" t="s">
        <v>1824</v>
      </c>
    </row>
    <row r="1052" spans="1:21" x14ac:dyDescent="0.35">
      <c r="A1052" s="2" t="str">
        <f>"P-" &amp; UPPER(TRIM(Table_People[[#This Row],[Surname]])) &amp; "|" &amp; UPPER(TRIM(Table_People[[#This Row],[Name]]))</f>
        <v>P-KAGO|SHINTARO</v>
      </c>
      <c r="B1052" s="2" t="s">
        <v>3202</v>
      </c>
      <c r="C1052" s="2" t="s">
        <v>3203</v>
      </c>
      <c r="D1052" s="2"/>
      <c r="E1052" s="2" t="s">
        <v>3204</v>
      </c>
      <c r="F1052" s="2" t="s">
        <v>10</v>
      </c>
      <c r="G1052" s="2" t="s">
        <v>182</v>
      </c>
      <c r="H1052" s="2"/>
      <c r="I1052" s="2"/>
      <c r="J1052" s="2"/>
      <c r="K1052" s="2"/>
      <c r="L1052" s="2"/>
      <c r="M1052" s="2"/>
      <c r="N1052" s="2"/>
      <c r="O1052" s="2"/>
      <c r="P1052" s="2"/>
      <c r="Q1052" s="2"/>
      <c r="R1052" s="2" t="str">
        <f>IF(Table_People[[#This Row],[Surname]]="", Table_People[[#This Row],[Name]], Table_People[[#This Row],[Name]]&amp;", "&amp;Table_People[[#This Row],[Surname]])</f>
        <v>Shintaro, Kago</v>
      </c>
      <c r="S1052" s="2" t="str">
        <f>IF(Table_People[[#This Row],[Surname]]="", Table_People[[#This Row],[Name]], Table_People[[#This Row],[Surname]]&amp;", "&amp;Table_People[[#This Row],[Name]])</f>
        <v>Kago, Shintaro</v>
      </c>
      <c r="T1052" s="2" t="str">
        <f>IF(COUNTIFS(Table_People[Hash_ID],Table_People[[#This Row],[Hash_ID]])&gt;1,"Y","N")</f>
        <v>N</v>
      </c>
      <c r="U1052" s="2"/>
    </row>
    <row r="1053" spans="1:21" ht="29" x14ac:dyDescent="0.35">
      <c r="A1053" s="2" t="str">
        <f>"P-" &amp; UPPER(TRIM(Table_People[[#This Row],[Surname]])) &amp; "|" &amp; UPPER(TRIM(Table_People[[#This Row],[Name]]))</f>
        <v>P-KAHLO|FRIDA</v>
      </c>
      <c r="B1053" s="2" t="s">
        <v>1456</v>
      </c>
      <c r="C1053" s="2" t="s">
        <v>1457</v>
      </c>
      <c r="D1053" s="2" t="s">
        <v>3073</v>
      </c>
      <c r="E1053" s="2" t="s">
        <v>1389</v>
      </c>
      <c r="F1053" s="2" t="s">
        <v>25</v>
      </c>
      <c r="G1053" s="2" t="s">
        <v>134</v>
      </c>
      <c r="H1053" s="2"/>
      <c r="I1053" s="2"/>
      <c r="J1053" s="2"/>
      <c r="K1053" s="2"/>
      <c r="L1053" s="2"/>
      <c r="M1053" s="2"/>
      <c r="N1053" s="2"/>
      <c r="O1053" s="2"/>
      <c r="P1053" s="2"/>
      <c r="Q1053" s="2"/>
      <c r="R1053" s="2" t="str">
        <f>IF(Table_People[[#This Row],[Surname]]="", Table_People[[#This Row],[Name]], Table_People[[#This Row],[Name]]&amp;", "&amp;Table_People[[#This Row],[Surname]])</f>
        <v>Frida, Kahlo</v>
      </c>
      <c r="S1053" s="2" t="str">
        <f>IF(Table_People[[#This Row],[Surname]]="", Table_People[[#This Row],[Name]], Table_People[[#This Row],[Surname]]&amp;", "&amp;Table_People[[#This Row],[Name]])</f>
        <v>Kahlo, Frida</v>
      </c>
      <c r="T1053" s="2" t="str">
        <f>IF(COUNTIFS(Table_People[Hash_ID],Table_People[[#This Row],[Hash_ID]])&gt;1,"Y","N")</f>
        <v>N</v>
      </c>
      <c r="U1053" s="2"/>
    </row>
    <row r="1054" spans="1:21" ht="29" x14ac:dyDescent="0.35">
      <c r="A1054" s="2" t="str">
        <f>"P-" &amp; UPPER(TRIM(Table_People[[#This Row],[Surname]])) &amp; "|" &amp; UPPER(TRIM(Table_People[[#This Row],[Name]]))</f>
        <v>P-KAHN|LOUIS</v>
      </c>
      <c r="B1054" s="2" t="s">
        <v>1684</v>
      </c>
      <c r="C1054" s="2" t="s">
        <v>12061</v>
      </c>
      <c r="D1054" s="2" t="s">
        <v>12062</v>
      </c>
      <c r="E1054" s="2" t="s">
        <v>12063</v>
      </c>
      <c r="F1054" s="2" t="s">
        <v>10</v>
      </c>
      <c r="G1054" s="2" t="s">
        <v>63</v>
      </c>
      <c r="H1054" s="2"/>
      <c r="I1054" s="2"/>
      <c r="J1054" s="2"/>
      <c r="K1054" s="2"/>
      <c r="L1054" s="2"/>
      <c r="M1054" s="2"/>
      <c r="N1054" s="2"/>
      <c r="O1054" s="2"/>
      <c r="P1054" s="2"/>
      <c r="Q1054" s="2"/>
      <c r="R1054" s="2" t="str">
        <f>IF(Table_People[[#This Row],[Surname]]="", Table_People[[#This Row],[Name]], Table_People[[#This Row],[Name]]&amp;", "&amp;Table_People[[#This Row],[Surname]])</f>
        <v>Louis, Kahn</v>
      </c>
      <c r="S1054" s="2" t="str">
        <f>IF(Table_People[[#This Row],[Surname]]="", Table_People[[#This Row],[Name]], Table_People[[#This Row],[Surname]]&amp;", "&amp;Table_People[[#This Row],[Name]])</f>
        <v>Kahn, Louis</v>
      </c>
      <c r="T1054" s="2" t="str">
        <f>IF(COUNTIFS(Table_People[Hash_ID],Table_People[[#This Row],[Hash_ID]])&gt;1,"Y","N")</f>
        <v>N</v>
      </c>
      <c r="U1054" s="2"/>
    </row>
    <row r="1055" spans="1:21" x14ac:dyDescent="0.35">
      <c r="A1055" s="2" t="str">
        <f>"P-" &amp; UPPER(TRIM(Table_People[[#This Row],[Surname]])) &amp; "|" &amp; UPPER(TRIM(Table_People[[#This Row],[Name]]))</f>
        <v>P-KAHNEMAN|DANIEL</v>
      </c>
      <c r="B1055" s="2" t="s">
        <v>725</v>
      </c>
      <c r="C1055" s="2" t="s">
        <v>10542</v>
      </c>
      <c r="D1055" s="2"/>
      <c r="E1055" s="2" t="s">
        <v>10543</v>
      </c>
      <c r="F1055" s="2" t="s">
        <v>10</v>
      </c>
      <c r="G1055" s="2" t="s">
        <v>10942</v>
      </c>
      <c r="H1055" s="2"/>
      <c r="I1055" s="2"/>
      <c r="J1055" s="2"/>
      <c r="K1055" s="2"/>
      <c r="L1055" s="2"/>
      <c r="M1055" s="2"/>
      <c r="N1055" s="2"/>
      <c r="O1055" s="2"/>
      <c r="P1055" s="2"/>
      <c r="Q1055" s="2"/>
      <c r="R1055" s="2" t="str">
        <f>IF(Table_People[[#This Row],[Surname]]="", Table_People[[#This Row],[Name]], Table_People[[#This Row],[Name]]&amp;", "&amp;Table_People[[#This Row],[Surname]])</f>
        <v>Daniel, Kahneman</v>
      </c>
      <c r="S1055" s="2" t="str">
        <f>IF(Table_People[[#This Row],[Surname]]="", Table_People[[#This Row],[Name]], Table_People[[#This Row],[Surname]]&amp;", "&amp;Table_People[[#This Row],[Name]])</f>
        <v>Kahneman, Daniel</v>
      </c>
      <c r="T1055" s="2" t="str">
        <f>IF(COUNTIFS(Table_People[Hash_ID],Table_People[[#This Row],[Hash_ID]])&gt;1,"Y","N")</f>
        <v>N</v>
      </c>
      <c r="U1055" s="2"/>
    </row>
    <row r="1056" spans="1:21" x14ac:dyDescent="0.35">
      <c r="A1056" s="2" t="str">
        <f>"P-" &amp; UPPER(TRIM(Table_People[[#This Row],[Surname]])) &amp; "|" &amp; UPPER(TRIM(Table_People[[#This Row],[Name]]))</f>
        <v>P-KALDELLIS|ANTHONY</v>
      </c>
      <c r="B1056" s="2" t="s">
        <v>6041</v>
      </c>
      <c r="C1056" s="2" t="s">
        <v>6042</v>
      </c>
      <c r="D1056" s="2"/>
      <c r="E1056" s="2" t="s">
        <v>10744</v>
      </c>
      <c r="F1056" s="2" t="s">
        <v>10</v>
      </c>
      <c r="G1056" s="2" t="s">
        <v>63</v>
      </c>
      <c r="H1056" s="2"/>
      <c r="I1056" s="2"/>
      <c r="J1056" s="2"/>
      <c r="K1056" s="2"/>
      <c r="L1056" s="2"/>
      <c r="M1056" s="2"/>
      <c r="N1056" s="2"/>
      <c r="O1056" s="2"/>
      <c r="P1056" s="2"/>
      <c r="Q1056" s="2"/>
      <c r="R1056" s="2" t="str">
        <f>IF(Table_People[[#This Row],[Surname]]="", Table_People[[#This Row],[Name]], Table_People[[#This Row],[Name]]&amp;", "&amp;Table_People[[#This Row],[Surname]])</f>
        <v>Anthony, Kaldellis</v>
      </c>
      <c r="S1056" s="2" t="str">
        <f>IF(Table_People[[#This Row],[Surname]]="", Table_People[[#This Row],[Name]], Table_People[[#This Row],[Surname]]&amp;", "&amp;Table_People[[#This Row],[Name]])</f>
        <v>Kaldellis, Anthony</v>
      </c>
      <c r="T1056" s="2" t="str">
        <f>IF(COUNTIFS(Table_People[Hash_ID],Table_People[[#This Row],[Hash_ID]])&gt;1,"Y","N")</f>
        <v>N</v>
      </c>
      <c r="U1056" s="2"/>
    </row>
    <row r="1057" spans="1:21" x14ac:dyDescent="0.35">
      <c r="A1057" s="2" t="str">
        <f>"P-" &amp; UPPER(TRIM(Table_People[[#This Row],[Surname]])) &amp; "|" &amp; UPPER(TRIM(Table_People[[#This Row],[Name]]))</f>
        <v>P-KALLIR|JANE</v>
      </c>
      <c r="B1057" s="2" t="s">
        <v>2904</v>
      </c>
      <c r="C1057" s="2" t="s">
        <v>20620</v>
      </c>
      <c r="D1057" s="2"/>
      <c r="E1057" s="2" t="s">
        <v>21219</v>
      </c>
      <c r="F1057" s="2" t="s">
        <v>25</v>
      </c>
      <c r="G1057" s="2" t="s">
        <v>63</v>
      </c>
      <c r="H1057" s="2">
        <v>18</v>
      </c>
      <c r="I1057" s="2" t="s">
        <v>21473</v>
      </c>
      <c r="J1057" s="2">
        <v>1954</v>
      </c>
      <c r="K1057" s="2"/>
      <c r="L1057" s="2"/>
      <c r="M1057" s="2"/>
      <c r="N1057" s="2"/>
      <c r="O1057" s="2"/>
      <c r="P1057" s="2"/>
      <c r="Q1057" s="2"/>
      <c r="R1057" s="2" t="str">
        <f>IF(Table_People[[#This Row],[Surname]]="", Table_People[[#This Row],[Name]], Table_People[[#This Row],[Name]]&amp;", "&amp;Table_People[[#This Row],[Surname]])</f>
        <v>Jane, Kallir</v>
      </c>
      <c r="S1057" s="2" t="str">
        <f>IF(Table_People[[#This Row],[Surname]]="", Table_People[[#This Row],[Name]], Table_People[[#This Row],[Surname]]&amp;", "&amp;Table_People[[#This Row],[Name]])</f>
        <v>Kallir, Jane</v>
      </c>
      <c r="T1057" s="2" t="str">
        <f>IF(COUNTIFS(Table_People[Hash_ID],Table_People[[#This Row],[Hash_ID]])&gt;1,"Y","N")</f>
        <v>N</v>
      </c>
      <c r="U1057" s="2"/>
    </row>
    <row r="1058" spans="1:21" x14ac:dyDescent="0.35">
      <c r="A1058" s="2" t="str">
        <f>"P-" &amp; UPPER(TRIM(Table_People[[#This Row],[Surname]])) &amp; "|" &amp; UPPER(TRIM(Table_People[[#This Row],[Name]]))</f>
        <v>P-KANDINSKY|WASSILY</v>
      </c>
      <c r="B1058" s="2" t="s">
        <v>1558</v>
      </c>
      <c r="C1058" s="2" t="s">
        <v>1559</v>
      </c>
      <c r="D1058" s="2"/>
      <c r="E1058" s="2" t="s">
        <v>3003</v>
      </c>
      <c r="F1058" s="2" t="s">
        <v>10</v>
      </c>
      <c r="G1058" s="2" t="s">
        <v>10972</v>
      </c>
      <c r="H1058" s="2"/>
      <c r="I1058" s="2"/>
      <c r="J1058" s="2"/>
      <c r="K1058" s="2"/>
      <c r="L1058" s="2"/>
      <c r="M1058" s="2"/>
      <c r="N1058" s="2"/>
      <c r="O1058" s="2"/>
      <c r="P1058" s="2"/>
      <c r="Q1058" s="2"/>
      <c r="R1058" s="2" t="str">
        <f>IF(Table_People[[#This Row],[Surname]]="", Table_People[[#This Row],[Name]], Table_People[[#This Row],[Name]]&amp;", "&amp;Table_People[[#This Row],[Surname]])</f>
        <v>Wassily, Kandinsky</v>
      </c>
      <c r="S1058" s="2" t="str">
        <f>IF(Table_People[[#This Row],[Surname]]="", Table_People[[#This Row],[Name]], Table_People[[#This Row],[Surname]]&amp;", "&amp;Table_People[[#This Row],[Name]])</f>
        <v>Kandinsky, Wassily</v>
      </c>
      <c r="T1058" s="2" t="str">
        <f>IF(COUNTIFS(Table_People[Hash_ID],Table_People[[#This Row],[Hash_ID]])&gt;1,"Y","N")</f>
        <v>N</v>
      </c>
      <c r="U1058" s="2"/>
    </row>
    <row r="1059" spans="1:21" x14ac:dyDescent="0.35">
      <c r="A1059" s="2" t="str">
        <f>"P-" &amp; UPPER(TRIM(Table_People[[#This Row],[Surname]])) &amp; "|" &amp; UPPER(TRIM(Table_People[[#This Row],[Name]]))</f>
        <v>P-KANE|SARAH</v>
      </c>
      <c r="B1059" s="2" t="s">
        <v>20774</v>
      </c>
      <c r="C1059" s="2" t="s">
        <v>20775</v>
      </c>
      <c r="D1059" s="2"/>
      <c r="E1059" s="2" t="s">
        <v>121</v>
      </c>
      <c r="F1059" s="2" t="s">
        <v>25</v>
      </c>
      <c r="G1059" s="2" t="s">
        <v>72</v>
      </c>
      <c r="H1059" s="2">
        <v>3</v>
      </c>
      <c r="I1059" s="2" t="s">
        <v>21466</v>
      </c>
      <c r="J1059" s="2">
        <v>1971</v>
      </c>
      <c r="K1059" s="2"/>
      <c r="L1059" s="2"/>
      <c r="M1059" s="2">
        <v>20</v>
      </c>
      <c r="N1059" s="2" t="s">
        <v>21466</v>
      </c>
      <c r="O1059" s="2">
        <v>1999</v>
      </c>
      <c r="P1059" s="2"/>
      <c r="Q1059" s="2"/>
      <c r="R1059" s="2" t="str">
        <f>IF(Table_People[[#This Row],[Surname]]="", Table_People[[#This Row],[Name]], Table_People[[#This Row],[Name]]&amp;", "&amp;Table_People[[#This Row],[Surname]])</f>
        <v>Sarah, Kane</v>
      </c>
      <c r="S1059" s="2" t="str">
        <f>IF(Table_People[[#This Row],[Surname]]="", Table_People[[#This Row],[Name]], Table_People[[#This Row],[Surname]]&amp;", "&amp;Table_People[[#This Row],[Name]])</f>
        <v>Kane, Sarah</v>
      </c>
      <c r="T1059" s="2" t="str">
        <f>IF(COUNTIFS(Table_People[Hash_ID],Table_People[[#This Row],[Hash_ID]])&gt;1,"Y","N")</f>
        <v>N</v>
      </c>
      <c r="U1059" s="2"/>
    </row>
    <row r="1060" spans="1:21" x14ac:dyDescent="0.35">
      <c r="A1060" s="2" t="str">
        <f>"P-" &amp; UPPER(TRIM(Table_People[[#This Row],[Surname]])) &amp; "|" &amp; UPPER(TRIM(Table_People[[#This Row],[Name]]))</f>
        <v>P-KANG|HAN</v>
      </c>
      <c r="B1060" s="2" t="s">
        <v>744</v>
      </c>
      <c r="C1060" s="2" t="s">
        <v>6855</v>
      </c>
      <c r="D1060" s="2"/>
      <c r="E1060" s="2" t="s">
        <v>51</v>
      </c>
      <c r="F1060" s="2" t="s">
        <v>25</v>
      </c>
      <c r="G1060" s="2" t="s">
        <v>1078</v>
      </c>
      <c r="H1060" s="2"/>
      <c r="I1060" s="2"/>
      <c r="J1060" s="2"/>
      <c r="K1060" s="2"/>
      <c r="L1060" s="2"/>
      <c r="M1060" s="2"/>
      <c r="N1060" s="2"/>
      <c r="O1060" s="2"/>
      <c r="P1060" s="2"/>
      <c r="Q1060" s="2"/>
      <c r="R1060" s="2" t="str">
        <f>IF(Table_People[[#This Row],[Surname]]="", Table_People[[#This Row],[Name]], Table_People[[#This Row],[Name]]&amp;", "&amp;Table_People[[#This Row],[Surname]])</f>
        <v>Han, Kang</v>
      </c>
      <c r="S1060" s="2" t="str">
        <f>IF(Table_People[[#This Row],[Surname]]="", Table_People[[#This Row],[Name]], Table_People[[#This Row],[Surname]]&amp;", "&amp;Table_People[[#This Row],[Name]])</f>
        <v>Kang, Han</v>
      </c>
      <c r="T1060" s="2" t="str">
        <f>IF(COUNTIFS(Table_People[Hash_ID],Table_People[[#This Row],[Hash_ID]])&gt;1,"Y","N")</f>
        <v>N</v>
      </c>
      <c r="U1060" s="2"/>
    </row>
    <row r="1061" spans="1:21" x14ac:dyDescent="0.35">
      <c r="A1061" s="2" t="str">
        <f>"P-" &amp; UPPER(TRIM(Table_People[[#This Row],[Surname]])) &amp; "|" &amp; UPPER(TRIM(Table_People[[#This Row],[Name]]))</f>
        <v>P-KANT|IMMANUEL</v>
      </c>
      <c r="B1061" s="2" t="s">
        <v>202</v>
      </c>
      <c r="C1061" s="2" t="s">
        <v>203</v>
      </c>
      <c r="D1061" s="2"/>
      <c r="E1061" s="2" t="s">
        <v>37</v>
      </c>
      <c r="F1061" s="2" t="s">
        <v>10</v>
      </c>
      <c r="G1061" s="2" t="s">
        <v>38</v>
      </c>
      <c r="H1061" s="2"/>
      <c r="I1061" s="2"/>
      <c r="J1061" s="2"/>
      <c r="K1061" s="2"/>
      <c r="L1061" s="2"/>
      <c r="M1061" s="2"/>
      <c r="N1061" s="2"/>
      <c r="O1061" s="2"/>
      <c r="P1061" s="2"/>
      <c r="Q1061" s="2"/>
      <c r="R1061" s="2" t="str">
        <f>IF(Table_People[[#This Row],[Surname]]="", Table_People[[#This Row],[Name]], Table_People[[#This Row],[Name]]&amp;", "&amp;Table_People[[#This Row],[Surname]])</f>
        <v>Immanuel, Kant</v>
      </c>
      <c r="S1061" s="2" t="str">
        <f>IF(Table_People[[#This Row],[Surname]]="", Table_People[[#This Row],[Name]], Table_People[[#This Row],[Surname]]&amp;", "&amp;Table_People[[#This Row],[Name]])</f>
        <v>Kant, Immanuel</v>
      </c>
      <c r="T1061" s="2" t="str">
        <f>IF(COUNTIFS(Table_People[Hash_ID],Table_People[[#This Row],[Hash_ID]])&gt;1,"Y","N")</f>
        <v>Y</v>
      </c>
      <c r="U1061" s="2"/>
    </row>
    <row r="1062" spans="1:21" x14ac:dyDescent="0.35">
      <c r="A1062" s="2" t="str">
        <f>"P-" &amp; UPPER(TRIM(Table_People[[#This Row],[Surname]])) &amp; "|" &amp; UPPER(TRIM(Table_People[[#This Row],[Name]]))</f>
        <v>P-KAPOOR|ANISH</v>
      </c>
      <c r="B1062" s="2" t="s">
        <v>1401</v>
      </c>
      <c r="C1062" s="2" t="s">
        <v>1402</v>
      </c>
      <c r="D1062" s="2"/>
      <c r="E1062" s="2" t="s">
        <v>1387</v>
      </c>
      <c r="F1062" s="2" t="s">
        <v>10</v>
      </c>
      <c r="G1062" s="2" t="s">
        <v>10894</v>
      </c>
      <c r="H1062" s="2"/>
      <c r="I1062" s="2"/>
      <c r="J1062" s="2"/>
      <c r="K1062" s="2"/>
      <c r="L1062" s="2"/>
      <c r="M1062" s="2"/>
      <c r="N1062" s="2"/>
      <c r="O1062" s="2"/>
      <c r="P1062" s="2"/>
      <c r="Q1062" s="2"/>
      <c r="R1062" s="2" t="str">
        <f>IF(Table_People[[#This Row],[Surname]]="", Table_People[[#This Row],[Name]], Table_People[[#This Row],[Name]]&amp;", "&amp;Table_People[[#This Row],[Surname]])</f>
        <v>Anish, Kapoor</v>
      </c>
      <c r="S1062" s="2" t="str">
        <f>IF(Table_People[[#This Row],[Surname]]="", Table_People[[#This Row],[Name]], Table_People[[#This Row],[Surname]]&amp;", "&amp;Table_People[[#This Row],[Name]])</f>
        <v>Kapoor, Anish</v>
      </c>
      <c r="T1062" s="2" t="str">
        <f>IF(COUNTIFS(Table_People[Hash_ID],Table_People[[#This Row],[Hash_ID]])&gt;1,"Y","N")</f>
        <v>N</v>
      </c>
      <c r="U1062" s="2"/>
    </row>
    <row r="1063" spans="1:21" x14ac:dyDescent="0.35">
      <c r="A1063" s="2" t="str">
        <f>"P-" &amp; UPPER(TRIM(Table_People[[#This Row],[Surname]])) &amp; "|" &amp; UPPER(TRIM(Table_People[[#This Row],[Name]]))</f>
        <v>P-KARATANI|KOJIN</v>
      </c>
      <c r="B1063" s="2" t="s">
        <v>849</v>
      </c>
      <c r="C1063" s="2" t="s">
        <v>850</v>
      </c>
      <c r="D1063" s="2"/>
      <c r="E1063" s="2" t="s">
        <v>851</v>
      </c>
      <c r="F1063" s="2" t="s">
        <v>10</v>
      </c>
      <c r="G1063" s="2" t="s">
        <v>182</v>
      </c>
      <c r="H1063" s="2"/>
      <c r="I1063" s="2"/>
      <c r="J1063" s="2"/>
      <c r="K1063" s="2"/>
      <c r="L1063" s="2"/>
      <c r="M1063" s="2"/>
      <c r="N1063" s="2"/>
      <c r="O1063" s="2"/>
      <c r="P1063" s="2"/>
      <c r="Q1063" s="2"/>
      <c r="R1063" s="2" t="str">
        <f>IF(Table_People[[#This Row],[Surname]]="", Table_People[[#This Row],[Name]], Table_People[[#This Row],[Name]]&amp;", "&amp;Table_People[[#This Row],[Surname]])</f>
        <v>Kojin, Karatani</v>
      </c>
      <c r="S1063" s="2" t="str">
        <f>IF(Table_People[[#This Row],[Surname]]="", Table_People[[#This Row],[Name]], Table_People[[#This Row],[Surname]]&amp;", "&amp;Table_People[[#This Row],[Name]])</f>
        <v>Karatani, Kojin</v>
      </c>
      <c r="T1063" s="2" t="str">
        <f>IF(COUNTIFS(Table_People[Hash_ID],Table_People[[#This Row],[Hash_ID]])&gt;1,"Y","N")</f>
        <v>N</v>
      </c>
      <c r="U1063" s="2"/>
    </row>
    <row r="1064" spans="1:21" x14ac:dyDescent="0.35">
      <c r="A1064" s="2" t="str">
        <f>"P-" &amp; UPPER(TRIM(Table_People[[#This Row],[Surname]])) &amp; "|" &amp; UPPER(TRIM(Table_People[[#This Row],[Name]]))</f>
        <v>P-KARINTHY|FRIGYES</v>
      </c>
      <c r="B1064" s="2" t="s">
        <v>8245</v>
      </c>
      <c r="C1064" s="2" t="s">
        <v>8246</v>
      </c>
      <c r="D1064" s="2"/>
      <c r="E1064" s="2" t="s">
        <v>8247</v>
      </c>
      <c r="F1064" s="2" t="s">
        <v>10</v>
      </c>
      <c r="G1064" s="2" t="s">
        <v>279</v>
      </c>
      <c r="H1064" s="2"/>
      <c r="I1064" s="2"/>
      <c r="J1064" s="2"/>
      <c r="K1064" s="2"/>
      <c r="L1064" s="2"/>
      <c r="M1064" s="2"/>
      <c r="N1064" s="2"/>
      <c r="O1064" s="2"/>
      <c r="P1064" s="2"/>
      <c r="Q1064" s="2"/>
      <c r="R1064" s="2" t="str">
        <f>IF(Table_People[[#This Row],[Surname]]="", Table_People[[#This Row],[Name]], Table_People[[#This Row],[Name]]&amp;", "&amp;Table_People[[#This Row],[Surname]])</f>
        <v>Frigyes, Karinthy</v>
      </c>
      <c r="S1064" s="2" t="str">
        <f>IF(Table_People[[#This Row],[Surname]]="", Table_People[[#This Row],[Name]], Table_People[[#This Row],[Surname]]&amp;", "&amp;Table_People[[#This Row],[Name]])</f>
        <v>Karinthy, Frigyes</v>
      </c>
      <c r="T1064" s="2" t="str">
        <f>IF(COUNTIFS(Table_People[Hash_ID],Table_People[[#This Row],[Hash_ID]])&gt;1,"Y","N")</f>
        <v>N</v>
      </c>
      <c r="U1064" s="2"/>
    </row>
    <row r="1065" spans="1:21" x14ac:dyDescent="0.35">
      <c r="A1065" s="2" t="str">
        <f>"P-" &amp; UPPER(TRIM(Table_People[[#This Row],[Surname]])) &amp; "|" &amp; UPPER(TRIM(Table_People[[#This Row],[Name]]))</f>
        <v>P-KARPELES|ERIC</v>
      </c>
      <c r="B1065" s="2" t="s">
        <v>994</v>
      </c>
      <c r="C1065" s="2" t="s">
        <v>2923</v>
      </c>
      <c r="D1065" s="2"/>
      <c r="E1065" s="2" t="s">
        <v>10783</v>
      </c>
      <c r="F1065" s="2" t="s">
        <v>10</v>
      </c>
      <c r="G1065" s="2" t="s">
        <v>63</v>
      </c>
      <c r="H1065" s="2"/>
      <c r="I1065" s="2"/>
      <c r="J1065" s="2"/>
      <c r="K1065" s="2"/>
      <c r="L1065" s="2"/>
      <c r="M1065" s="2"/>
      <c r="N1065" s="2"/>
      <c r="O1065" s="2"/>
      <c r="P1065" s="2"/>
      <c r="Q1065" s="2"/>
      <c r="R1065" s="2" t="str">
        <f>IF(Table_People[[#This Row],[Surname]]="", Table_People[[#This Row],[Name]], Table_People[[#This Row],[Name]]&amp;", "&amp;Table_People[[#This Row],[Surname]])</f>
        <v>Eric, Karpeles</v>
      </c>
      <c r="S1065" s="2" t="str">
        <f>IF(Table_People[[#This Row],[Surname]]="", Table_People[[#This Row],[Name]], Table_People[[#This Row],[Surname]]&amp;", "&amp;Table_People[[#This Row],[Name]])</f>
        <v>Karpeles, Eric</v>
      </c>
      <c r="T1065" s="2" t="str">
        <f>IF(COUNTIFS(Table_People[Hash_ID],Table_People[[#This Row],[Hash_ID]])&gt;1,"Y","N")</f>
        <v>N</v>
      </c>
      <c r="U1065" s="2"/>
    </row>
    <row r="1066" spans="1:21" x14ac:dyDescent="0.35">
      <c r="A1066" s="2" t="str">
        <f>"P-" &amp; UPPER(TRIM(Table_People[[#This Row],[Surname]])) &amp; "|" &amp; UPPER(TRIM(Table_People[[#This Row],[Name]]))</f>
        <v>P-KAR-WAI|WONG</v>
      </c>
      <c r="B1066" s="2" t="s">
        <v>1209</v>
      </c>
      <c r="C1066" s="2" t="s">
        <v>1210</v>
      </c>
      <c r="D1066" s="2"/>
      <c r="E1066" s="2" t="s">
        <v>1053</v>
      </c>
      <c r="F1066" s="2" t="s">
        <v>10</v>
      </c>
      <c r="G1066" s="2" t="s">
        <v>1211</v>
      </c>
      <c r="H1066" s="2"/>
      <c r="I1066" s="2"/>
      <c r="J1066" s="2"/>
      <c r="K1066" s="2"/>
      <c r="L1066" s="2"/>
      <c r="M1066" s="2"/>
      <c r="N1066" s="2"/>
      <c r="O1066" s="2"/>
      <c r="P1066" s="2"/>
      <c r="Q1066" s="2"/>
      <c r="R1066" s="2" t="str">
        <f>IF(Table_People[[#This Row],[Surname]]="", Table_People[[#This Row],[Name]], Table_People[[#This Row],[Name]]&amp;", "&amp;Table_People[[#This Row],[Surname]])</f>
        <v>Wong, Kar-wai</v>
      </c>
      <c r="S1066" s="2" t="str">
        <f>IF(Table_People[[#This Row],[Surname]]="", Table_People[[#This Row],[Name]], Table_People[[#This Row],[Surname]]&amp;", "&amp;Table_People[[#This Row],[Name]])</f>
        <v>Kar-wai, Wong</v>
      </c>
      <c r="T1066" s="2" t="str">
        <f>IF(COUNTIFS(Table_People[Hash_ID],Table_People[[#This Row],[Hash_ID]])&gt;1,"Y","N")</f>
        <v>N</v>
      </c>
      <c r="U1066" s="2"/>
    </row>
    <row r="1067" spans="1:21" x14ac:dyDescent="0.35">
      <c r="A1067" s="2" t="str">
        <f>"P-" &amp; UPPER(TRIM(Table_People[[#This Row],[Surname]])) &amp; "|" &amp; UPPER(TRIM(Table_People[[#This Row],[Name]]))</f>
        <v>P-KÄSTNER|ERICH</v>
      </c>
      <c r="B1067" s="2" t="s">
        <v>875</v>
      </c>
      <c r="C1067" s="2" t="s">
        <v>6849</v>
      </c>
      <c r="D1067" s="2"/>
      <c r="E1067" s="2" t="s">
        <v>6850</v>
      </c>
      <c r="F1067" s="2" t="s">
        <v>10</v>
      </c>
      <c r="G1067" s="2" t="s">
        <v>38</v>
      </c>
      <c r="H1067" s="2"/>
      <c r="I1067" s="2"/>
      <c r="J1067" s="2"/>
      <c r="K1067" s="2"/>
      <c r="L1067" s="2"/>
      <c r="M1067" s="2"/>
      <c r="N1067" s="2"/>
      <c r="O1067" s="2"/>
      <c r="P1067" s="2"/>
      <c r="Q1067" s="2"/>
      <c r="R1067" s="2" t="str">
        <f>IF(Table_People[[#This Row],[Surname]]="", Table_People[[#This Row],[Name]], Table_People[[#This Row],[Name]]&amp;", "&amp;Table_People[[#This Row],[Surname]])</f>
        <v>Erich, Kästner</v>
      </c>
      <c r="S1067" s="2" t="str">
        <f>IF(Table_People[[#This Row],[Surname]]="", Table_People[[#This Row],[Name]], Table_People[[#This Row],[Surname]]&amp;", "&amp;Table_People[[#This Row],[Name]])</f>
        <v>Kästner, Erich</v>
      </c>
      <c r="T1067" s="2" t="str">
        <f>IF(COUNTIFS(Table_People[Hash_ID],Table_People[[#This Row],[Hash_ID]])&gt;1,"Y","N")</f>
        <v>N</v>
      </c>
      <c r="U1067" s="2"/>
    </row>
    <row r="1068" spans="1:21" x14ac:dyDescent="0.35">
      <c r="A1068" s="2" t="str">
        <f>"P-" &amp; UPPER(TRIM(Table_People[[#This Row],[Surname]])) &amp; "|" &amp; UPPER(TRIM(Table_People[[#This Row],[Name]]))</f>
        <v>P-KATZENBACH|JOHN</v>
      </c>
      <c r="B1068" s="2" t="s">
        <v>235</v>
      </c>
      <c r="C1068" s="2" t="s">
        <v>20682</v>
      </c>
      <c r="D1068" s="2"/>
      <c r="E1068" s="2" t="s">
        <v>21184</v>
      </c>
      <c r="F1068" s="2" t="s">
        <v>10</v>
      </c>
      <c r="G1068" s="2" t="s">
        <v>63</v>
      </c>
      <c r="H1068" s="2">
        <v>23</v>
      </c>
      <c r="I1068" s="2" t="s">
        <v>20658</v>
      </c>
      <c r="J1068" s="2">
        <v>1950</v>
      </c>
      <c r="K1068" s="2"/>
      <c r="L1068" s="2"/>
      <c r="M1068" s="2"/>
      <c r="N1068" s="2"/>
      <c r="O1068" s="2"/>
      <c r="P1068" s="2"/>
      <c r="Q1068" s="2"/>
      <c r="R1068" s="2" t="str">
        <f>IF(Table_People[[#This Row],[Surname]]="", Table_People[[#This Row],[Name]], Table_People[[#This Row],[Name]]&amp;", "&amp;Table_People[[#This Row],[Surname]])</f>
        <v>John, Katzenbach</v>
      </c>
      <c r="S1068" s="2" t="str">
        <f>IF(Table_People[[#This Row],[Surname]]="", Table_People[[#This Row],[Name]], Table_People[[#This Row],[Surname]]&amp;", "&amp;Table_People[[#This Row],[Name]])</f>
        <v>Katzenbach, John</v>
      </c>
      <c r="T1068" s="2" t="str">
        <f>IF(COUNTIFS(Table_People[Hash_ID],Table_People[[#This Row],[Hash_ID]])&gt;1,"Y","N")</f>
        <v>N</v>
      </c>
      <c r="U1068" s="2"/>
    </row>
    <row r="1069" spans="1:21" x14ac:dyDescent="0.35">
      <c r="A1069" s="2" t="str">
        <f>"P-" &amp; UPPER(TRIM(Table_People[[#This Row],[Surname]])) &amp; "|" &amp; UPPER(TRIM(Table_People[[#This Row],[Name]]))</f>
        <v>P-KAVAN|ANNA</v>
      </c>
      <c r="B1069" s="2" t="s">
        <v>22</v>
      </c>
      <c r="C1069" s="2" t="s">
        <v>5536</v>
      </c>
      <c r="D1069" s="2" t="s">
        <v>5575</v>
      </c>
      <c r="E1069" s="2" t="s">
        <v>5485</v>
      </c>
      <c r="F1069" s="2" t="s">
        <v>25</v>
      </c>
      <c r="G1069" s="2" t="s">
        <v>91</v>
      </c>
      <c r="H1069" s="2"/>
      <c r="I1069" s="2"/>
      <c r="J1069" s="2"/>
      <c r="K1069" s="2"/>
      <c r="L1069" s="2"/>
      <c r="M1069" s="2"/>
      <c r="N1069" s="2"/>
      <c r="O1069" s="2"/>
      <c r="P1069" s="2"/>
      <c r="Q1069" s="2"/>
      <c r="R1069" s="2" t="str">
        <f>IF(Table_People[[#This Row],[Surname]]="", Table_People[[#This Row],[Name]], Table_People[[#This Row],[Name]]&amp;", "&amp;Table_People[[#This Row],[Surname]])</f>
        <v>Anna, Kavan</v>
      </c>
      <c r="S1069" s="2" t="str">
        <f>IF(Table_People[[#This Row],[Surname]]="", Table_People[[#This Row],[Name]], Table_People[[#This Row],[Surname]]&amp;", "&amp;Table_People[[#This Row],[Name]])</f>
        <v>Kavan, Anna</v>
      </c>
      <c r="T1069" s="2" t="str">
        <f>IF(COUNTIFS(Table_People[Hash_ID],Table_People[[#This Row],[Hash_ID]])&gt;1,"Y","N")</f>
        <v>N</v>
      </c>
      <c r="U1069" s="2"/>
    </row>
    <row r="1070" spans="1:21" ht="29" x14ac:dyDescent="0.35">
      <c r="A1070" s="2" t="str">
        <f>"P-" &amp; UPPER(TRIM(Table_People[[#This Row],[Surname]])) &amp; "|" &amp; UPPER(TRIM(Table_People[[#This Row],[Name]]))</f>
        <v>P-KAWABATA|YASUNARI</v>
      </c>
      <c r="B1070" s="2" t="s">
        <v>21015</v>
      </c>
      <c r="C1070" s="2" t="s">
        <v>21016</v>
      </c>
      <c r="D1070" s="2"/>
      <c r="E1070" s="2" t="s">
        <v>21458</v>
      </c>
      <c r="F1070" s="2" t="s">
        <v>10</v>
      </c>
      <c r="G1070" s="2" t="s">
        <v>182</v>
      </c>
      <c r="H1070" s="2">
        <v>11</v>
      </c>
      <c r="I1070" s="2" t="s">
        <v>20658</v>
      </c>
      <c r="J1070" s="2">
        <v>1899</v>
      </c>
      <c r="K1070" s="2"/>
      <c r="L1070" s="2"/>
      <c r="M1070" s="2">
        <v>16</v>
      </c>
      <c r="N1070" s="2" t="s">
        <v>20995</v>
      </c>
      <c r="O1070" s="2">
        <v>1972</v>
      </c>
      <c r="P1070" s="2"/>
      <c r="Q1070" s="2"/>
      <c r="R1070" s="2" t="str">
        <f>IF(Table_People[[#This Row],[Surname]]="", Table_People[[#This Row],[Name]], Table_People[[#This Row],[Name]]&amp;", "&amp;Table_People[[#This Row],[Surname]])</f>
        <v>Yasunari, Kawabata</v>
      </c>
      <c r="S1070" s="2" t="str">
        <f>IF(Table_People[[#This Row],[Surname]]="", Table_People[[#This Row],[Name]], Table_People[[#This Row],[Surname]]&amp;", "&amp;Table_People[[#This Row],[Name]])</f>
        <v>Kawabata, Yasunari</v>
      </c>
      <c r="T1070" s="2" t="str">
        <f>IF(COUNTIFS(Table_People[Hash_ID],Table_People[[#This Row],[Hash_ID]])&gt;1,"Y","N")</f>
        <v>N</v>
      </c>
      <c r="U1070" s="2"/>
    </row>
    <row r="1071" spans="1:21" ht="29" x14ac:dyDescent="0.35">
      <c r="A1071" s="2" t="str">
        <f>"P-" &amp; UPPER(TRIM(Table_People[[#This Row],[Surname]])) &amp; "|" &amp; UPPER(TRIM(Table_People[[#This Row],[Name]]))</f>
        <v>P-KAWAKAMI|MIEKO</v>
      </c>
      <c r="B1071" s="2" t="s">
        <v>20924</v>
      </c>
      <c r="C1071" s="2" t="s">
        <v>20925</v>
      </c>
      <c r="D1071" s="2"/>
      <c r="E1071" s="2" t="s">
        <v>21396</v>
      </c>
      <c r="F1071" s="2" t="s">
        <v>25</v>
      </c>
      <c r="G1071" s="2" t="s">
        <v>182</v>
      </c>
      <c r="H1071" s="2">
        <v>29</v>
      </c>
      <c r="I1071" s="2" t="s">
        <v>3024</v>
      </c>
      <c r="J1071" s="2">
        <v>1976</v>
      </c>
      <c r="K1071" s="2"/>
      <c r="L1071" s="2"/>
      <c r="M1071" s="2"/>
      <c r="N1071" s="2"/>
      <c r="O1071" s="2"/>
      <c r="P1071" s="2"/>
      <c r="Q1071" s="2"/>
      <c r="R1071" s="2" t="str">
        <f>IF(Table_People[[#This Row],[Surname]]="", Table_People[[#This Row],[Name]], Table_People[[#This Row],[Name]]&amp;", "&amp;Table_People[[#This Row],[Surname]])</f>
        <v>Mieko, Kawakami</v>
      </c>
      <c r="S1071" s="2" t="str">
        <f>IF(Table_People[[#This Row],[Surname]]="", Table_People[[#This Row],[Name]], Table_People[[#This Row],[Surname]]&amp;", "&amp;Table_People[[#This Row],[Name]])</f>
        <v>Kawakami, Mieko</v>
      </c>
      <c r="T1071" s="2" t="str">
        <f>IF(COUNTIFS(Table_People[Hash_ID],Table_People[[#This Row],[Hash_ID]])&gt;1,"Y","N")</f>
        <v>N</v>
      </c>
      <c r="U1071" s="2"/>
    </row>
    <row r="1072" spans="1:21" x14ac:dyDescent="0.35">
      <c r="A1072" s="2" t="str">
        <f>"P-" &amp; UPPER(TRIM(Table_People[[#This Row],[Surname]])) &amp; "|" &amp; UPPER(TRIM(Table_People[[#This Row],[Name]]))</f>
        <v>P-KAWALEROWICZ|JERZY</v>
      </c>
      <c r="B1072" s="2" t="s">
        <v>1327</v>
      </c>
      <c r="C1072" s="2" t="s">
        <v>1328</v>
      </c>
      <c r="D1072" s="2"/>
      <c r="E1072" s="2" t="s">
        <v>1053</v>
      </c>
      <c r="F1072" s="2" t="s">
        <v>10</v>
      </c>
      <c r="G1072" s="2" t="s">
        <v>59</v>
      </c>
      <c r="H1072" s="2"/>
      <c r="I1072" s="2"/>
      <c r="J1072" s="2"/>
      <c r="K1072" s="2"/>
      <c r="L1072" s="2"/>
      <c r="M1072" s="2"/>
      <c r="N1072" s="2"/>
      <c r="O1072" s="2"/>
      <c r="P1072" s="2"/>
      <c r="Q1072" s="2"/>
      <c r="R1072" s="2" t="str">
        <f>IF(Table_People[[#This Row],[Surname]]="", Table_People[[#This Row],[Name]], Table_People[[#This Row],[Name]]&amp;", "&amp;Table_People[[#This Row],[Surname]])</f>
        <v>Jerzy, Kawalerowicz</v>
      </c>
      <c r="S1072" s="2" t="str">
        <f>IF(Table_People[[#This Row],[Surname]]="", Table_People[[#This Row],[Name]], Table_People[[#This Row],[Surname]]&amp;", "&amp;Table_People[[#This Row],[Name]])</f>
        <v>Kawalerowicz, Jerzy</v>
      </c>
      <c r="T1072" s="2" t="str">
        <f>IF(COUNTIFS(Table_People[Hash_ID],Table_People[[#This Row],[Hash_ID]])&gt;1,"Y","N")</f>
        <v>N</v>
      </c>
      <c r="U1072" s="2"/>
    </row>
    <row r="1073" spans="1:21" x14ac:dyDescent="0.35">
      <c r="A1073" s="2" t="str">
        <f>"P-" &amp; UPPER(TRIM(Table_People[[#This Row],[Surname]])) &amp; "|" &amp; UPPER(TRIM(Table_People[[#This Row],[Name]]))</f>
        <v>P-KEAN|SAM</v>
      </c>
      <c r="B1073" s="2" t="s">
        <v>20814</v>
      </c>
      <c r="C1073" s="2" t="s">
        <v>20815</v>
      </c>
      <c r="D1073" s="2"/>
      <c r="E1073" s="2" t="s">
        <v>21318</v>
      </c>
      <c r="F1073" s="2" t="s">
        <v>10</v>
      </c>
      <c r="G1073" s="2" t="s">
        <v>63</v>
      </c>
      <c r="H1073" s="2">
        <v>12</v>
      </c>
      <c r="I1073" s="2" t="s">
        <v>21471</v>
      </c>
      <c r="J1073" s="2">
        <v>1978</v>
      </c>
      <c r="K1073" s="2"/>
      <c r="L1073" s="2"/>
      <c r="M1073" s="2"/>
      <c r="N1073" s="2"/>
      <c r="O1073" s="2"/>
      <c r="P1073" s="2"/>
      <c r="Q1073" s="2"/>
      <c r="R1073" s="2" t="str">
        <f>IF(Table_People[[#This Row],[Surname]]="", Table_People[[#This Row],[Name]], Table_People[[#This Row],[Name]]&amp;", "&amp;Table_People[[#This Row],[Surname]])</f>
        <v>Sam, Kean</v>
      </c>
      <c r="S1073" s="2" t="str">
        <f>IF(Table_People[[#This Row],[Surname]]="", Table_People[[#This Row],[Name]], Table_People[[#This Row],[Surname]]&amp;", "&amp;Table_People[[#This Row],[Name]])</f>
        <v>Kean, Sam</v>
      </c>
      <c r="T1073" s="2" t="str">
        <f>IF(COUNTIFS(Table_People[Hash_ID],Table_People[[#This Row],[Hash_ID]])&gt;1,"Y","N")</f>
        <v>N</v>
      </c>
      <c r="U1073" s="2"/>
    </row>
    <row r="1074" spans="1:21" x14ac:dyDescent="0.35">
      <c r="A1074" s="2" t="str">
        <f>"P-" &amp; UPPER(TRIM(Table_People[[#This Row],[Surname]])) &amp; "|" &amp; UPPER(TRIM(Table_People[[#This Row],[Name]]))</f>
        <v>P-KEATS|JOHN</v>
      </c>
      <c r="B1074" s="2" t="s">
        <v>235</v>
      </c>
      <c r="C1074" s="2" t="s">
        <v>241</v>
      </c>
      <c r="D1074" s="2"/>
      <c r="E1074" s="2" t="s">
        <v>24</v>
      </c>
      <c r="F1074" s="2" t="s">
        <v>10</v>
      </c>
      <c r="G1074" s="2" t="s">
        <v>72</v>
      </c>
      <c r="H1074" s="2"/>
      <c r="I1074" s="2"/>
      <c r="J1074" s="2"/>
      <c r="K1074" s="2"/>
      <c r="L1074" s="2"/>
      <c r="M1074" s="2"/>
      <c r="N1074" s="2"/>
      <c r="O1074" s="2"/>
      <c r="P1074" s="2"/>
      <c r="Q1074" s="2"/>
      <c r="R1074" s="2" t="str">
        <f>IF(Table_People[[#This Row],[Surname]]="", Table_People[[#This Row],[Name]], Table_People[[#This Row],[Name]]&amp;", "&amp;Table_People[[#This Row],[Surname]])</f>
        <v>John, Keats</v>
      </c>
      <c r="S1074" s="2" t="str">
        <f>IF(Table_People[[#This Row],[Surname]]="", Table_People[[#This Row],[Name]], Table_People[[#This Row],[Surname]]&amp;", "&amp;Table_People[[#This Row],[Name]])</f>
        <v>Keats, John</v>
      </c>
      <c r="T1074" s="2" t="str">
        <f>IF(COUNTIFS(Table_People[Hash_ID],Table_People[[#This Row],[Hash_ID]])&gt;1,"Y","N")</f>
        <v>N</v>
      </c>
      <c r="U1074" s="2"/>
    </row>
    <row r="1075" spans="1:21" x14ac:dyDescent="0.35">
      <c r="A1075" s="2" t="str">
        <f>"P-" &amp; UPPER(TRIM(Table_People[[#This Row],[Surname]])) &amp; "|" &amp; UPPER(TRIM(Table_People[[#This Row],[Name]]))</f>
        <v>P-KEEGAN-DOLAN|MICHAEL</v>
      </c>
      <c r="B1075" s="2" t="s">
        <v>1157</v>
      </c>
      <c r="C1075" s="2" t="s">
        <v>12736</v>
      </c>
      <c r="D1075" s="2" t="s">
        <v>12737</v>
      </c>
      <c r="E1075" s="2" t="s">
        <v>12586</v>
      </c>
      <c r="F1075" s="2" t="s">
        <v>10</v>
      </c>
      <c r="G1075" s="2" t="s">
        <v>55</v>
      </c>
      <c r="H1075" s="2"/>
      <c r="I1075" s="2"/>
      <c r="J1075" s="2"/>
      <c r="K1075" s="2"/>
      <c r="L1075" s="2"/>
      <c r="M1075" s="2"/>
      <c r="N1075" s="2"/>
      <c r="O1075" s="2"/>
      <c r="P1075" s="2"/>
      <c r="Q1075" s="2"/>
      <c r="R1075" s="2" t="str">
        <f>IF(Table_People[[#This Row],[Surname]]="", Table_People[[#This Row],[Name]], Table_People[[#This Row],[Name]]&amp;", "&amp;Table_People[[#This Row],[Surname]])</f>
        <v>Michael, Keegan-Dolan</v>
      </c>
      <c r="S1075" s="2" t="str">
        <f>IF(Table_People[[#This Row],[Surname]]="", Table_People[[#This Row],[Name]], Table_People[[#This Row],[Surname]]&amp;", "&amp;Table_People[[#This Row],[Name]])</f>
        <v>Keegan-Dolan, Michael</v>
      </c>
      <c r="T1075" s="2" t="str">
        <f>IF(COUNTIFS(Table_People[Hash_ID],Table_People[[#This Row],[Hash_ID]])&gt;1,"Y","N")</f>
        <v>N</v>
      </c>
      <c r="U1075" s="2"/>
    </row>
    <row r="1076" spans="1:21" x14ac:dyDescent="0.35">
      <c r="A1076" s="2" t="str">
        <f>"P-" &amp; UPPER(TRIM(Table_People[[#This Row],[Surname]])) &amp; "|" &amp; UPPER(TRIM(Table_People[[#This Row],[Name]]))</f>
        <v>P-KELLER|ALBERT VON</v>
      </c>
      <c r="B1076" s="2" t="s">
        <v>1804</v>
      </c>
      <c r="C1076" s="2" t="s">
        <v>834</v>
      </c>
      <c r="D1076" s="2"/>
      <c r="E1076" s="2" t="s">
        <v>1389</v>
      </c>
      <c r="F1076" s="2" t="s">
        <v>10</v>
      </c>
      <c r="G1076" s="2" t="s">
        <v>764</v>
      </c>
      <c r="H1076" s="2"/>
      <c r="I1076" s="2"/>
      <c r="J1076" s="2"/>
      <c r="K1076" s="2"/>
      <c r="L1076" s="2"/>
      <c r="M1076" s="2"/>
      <c r="N1076" s="2"/>
      <c r="O1076" s="2"/>
      <c r="P1076" s="2"/>
      <c r="Q1076" s="2"/>
      <c r="R1076" s="2" t="str">
        <f>IF(Table_People[[#This Row],[Surname]]="", Table_People[[#This Row],[Name]], Table_People[[#This Row],[Name]]&amp;", "&amp;Table_People[[#This Row],[Surname]])</f>
        <v>Albert von, Keller</v>
      </c>
      <c r="S1076" s="2" t="str">
        <f>IF(Table_People[[#This Row],[Surname]]="", Table_People[[#This Row],[Name]], Table_People[[#This Row],[Surname]]&amp;", "&amp;Table_People[[#This Row],[Name]])</f>
        <v>Keller, Albert von</v>
      </c>
      <c r="T1076" s="2" t="str">
        <f>IF(COUNTIFS(Table_People[Hash_ID],Table_People[[#This Row],[Hash_ID]])&gt;1,"Y","N")</f>
        <v>N</v>
      </c>
      <c r="U1076" s="2"/>
    </row>
    <row r="1077" spans="1:21" x14ac:dyDescent="0.35">
      <c r="A1077" s="2" t="str">
        <f>"P-" &amp; UPPER(TRIM(Table_People[[#This Row],[Surname]])) &amp; "|" &amp; UPPER(TRIM(Table_People[[#This Row],[Name]]))</f>
        <v>P-KELLER|CATHERINE</v>
      </c>
      <c r="B1077" s="2" t="s">
        <v>746</v>
      </c>
      <c r="C1077" s="2" t="s">
        <v>834</v>
      </c>
      <c r="D1077" s="2"/>
      <c r="E1077" s="2" t="s">
        <v>10758</v>
      </c>
      <c r="F1077" s="2" t="s">
        <v>25</v>
      </c>
      <c r="G1077" s="2" t="s">
        <v>63</v>
      </c>
      <c r="H1077" s="2"/>
      <c r="I1077" s="2"/>
      <c r="J1077" s="2"/>
      <c r="K1077" s="2"/>
      <c r="L1077" s="2"/>
      <c r="M1077" s="2"/>
      <c r="N1077" s="2"/>
      <c r="O1077" s="2"/>
      <c r="P1077" s="2"/>
      <c r="Q1077" s="2"/>
      <c r="R1077" s="2" t="str">
        <f>IF(Table_People[[#This Row],[Surname]]="", Table_People[[#This Row],[Name]], Table_People[[#This Row],[Name]]&amp;", "&amp;Table_People[[#This Row],[Surname]])</f>
        <v>Catherine, Keller</v>
      </c>
      <c r="S1077" s="2" t="str">
        <f>IF(Table_People[[#This Row],[Surname]]="", Table_People[[#This Row],[Name]], Table_People[[#This Row],[Surname]]&amp;", "&amp;Table_People[[#This Row],[Name]])</f>
        <v>Keller, Catherine</v>
      </c>
      <c r="T1077" s="2" t="str">
        <f>IF(COUNTIFS(Table_People[Hash_ID],Table_People[[#This Row],[Hash_ID]])&gt;1,"Y","N")</f>
        <v>N</v>
      </c>
      <c r="U1077" s="2"/>
    </row>
    <row r="1078" spans="1:21" x14ac:dyDescent="0.35">
      <c r="A1078" s="2" t="str">
        <f>"P-" &amp; UPPER(TRIM(Table_People[[#This Row],[Surname]])) &amp; "|" &amp; UPPER(TRIM(Table_People[[#This Row],[Name]]))</f>
        <v>P-KELLY|RICHARD</v>
      </c>
      <c r="B1078" s="2" t="s">
        <v>700</v>
      </c>
      <c r="C1078" s="2" t="s">
        <v>1285</v>
      </c>
      <c r="D1078" s="2"/>
      <c r="E1078" s="2" t="s">
        <v>10745</v>
      </c>
      <c r="F1078" s="2" t="s">
        <v>10</v>
      </c>
      <c r="G1078" s="2" t="s">
        <v>63</v>
      </c>
      <c r="H1078" s="2"/>
      <c r="I1078" s="2"/>
      <c r="J1078" s="2"/>
      <c r="K1078" s="2"/>
      <c r="L1078" s="2"/>
      <c r="M1078" s="2"/>
      <c r="N1078" s="2"/>
      <c r="O1078" s="2"/>
      <c r="P1078" s="2"/>
      <c r="Q1078" s="2"/>
      <c r="R1078" s="2" t="str">
        <f>IF(Table_People[[#This Row],[Surname]]="", Table_People[[#This Row],[Name]], Table_People[[#This Row],[Name]]&amp;", "&amp;Table_People[[#This Row],[Surname]])</f>
        <v>Richard, Kelly</v>
      </c>
      <c r="S1078" s="2" t="str">
        <f>IF(Table_People[[#This Row],[Surname]]="", Table_People[[#This Row],[Name]], Table_People[[#This Row],[Surname]]&amp;", "&amp;Table_People[[#This Row],[Name]])</f>
        <v>Kelly, Richard</v>
      </c>
      <c r="T1078" s="2" t="str">
        <f>IF(COUNTIFS(Table_People[Hash_ID],Table_People[[#This Row],[Hash_ID]])&gt;1,"Y","N")</f>
        <v>N</v>
      </c>
      <c r="U1078" s="2"/>
    </row>
    <row r="1079" spans="1:21" x14ac:dyDescent="0.35">
      <c r="A1079" s="2" t="str">
        <f>"P-" &amp; UPPER(TRIM(Table_People[[#This Row],[Surname]])) &amp; "|" &amp; UPPER(TRIM(Table_People[[#This Row],[Name]]))</f>
        <v>P-KEMPIS|THOMAS À</v>
      </c>
      <c r="B1079" s="2" t="s">
        <v>6060</v>
      </c>
      <c r="C1079" s="2" t="s">
        <v>6059</v>
      </c>
      <c r="D1079" s="2" t="s">
        <v>10730</v>
      </c>
      <c r="E1079" s="2" t="s">
        <v>5590</v>
      </c>
      <c r="F1079" s="2" t="s">
        <v>10</v>
      </c>
      <c r="G1079" s="2" t="s">
        <v>38</v>
      </c>
      <c r="H1079" s="2"/>
      <c r="I1079" s="2"/>
      <c r="J1079" s="2"/>
      <c r="K1079" s="2"/>
      <c r="L1079" s="2"/>
      <c r="M1079" s="2"/>
      <c r="N1079" s="2"/>
      <c r="O1079" s="2"/>
      <c r="P1079" s="2"/>
      <c r="Q1079" s="2"/>
      <c r="R1079" s="2" t="str">
        <f>IF(Table_People[[#This Row],[Surname]]="", Table_People[[#This Row],[Name]], Table_People[[#This Row],[Name]]&amp;", "&amp;Table_People[[#This Row],[Surname]])</f>
        <v>Thomas à, Kempis</v>
      </c>
      <c r="S1079" s="2" t="str">
        <f>IF(Table_People[[#This Row],[Surname]]="", Table_People[[#This Row],[Name]], Table_People[[#This Row],[Surname]]&amp;", "&amp;Table_People[[#This Row],[Name]])</f>
        <v>Kempis, Thomas à</v>
      </c>
      <c r="T1079" s="2" t="str">
        <f>IF(COUNTIFS(Table_People[Hash_ID],Table_People[[#This Row],[Hash_ID]])&gt;1,"Y","N")</f>
        <v>N</v>
      </c>
      <c r="U1079" s="2"/>
    </row>
    <row r="1080" spans="1:21" x14ac:dyDescent="0.35">
      <c r="A1080" s="2" t="str">
        <f>"P-" &amp; UPPER(TRIM(Table_People[[#This Row],[Surname]])) &amp; "|" &amp; UPPER(TRIM(Table_People[[#This Row],[Name]]))</f>
        <v>P-KENNON|SHERMAN</v>
      </c>
      <c r="B1080" s="2" t="s">
        <v>5037</v>
      </c>
      <c r="C1080" s="2" t="s">
        <v>20885</v>
      </c>
      <c r="D1080" s="2"/>
      <c r="E1080" s="2" t="s">
        <v>1838</v>
      </c>
      <c r="F1080" s="2" t="s">
        <v>10</v>
      </c>
      <c r="G1080" s="2" t="s">
        <v>63</v>
      </c>
      <c r="H1080" s="2"/>
      <c r="I1080" s="2"/>
      <c r="J1080" s="2"/>
      <c r="K1080" s="2"/>
      <c r="L1080" s="2"/>
      <c r="M1080" s="2"/>
      <c r="N1080" s="2"/>
      <c r="O1080" s="2"/>
      <c r="P1080" s="2"/>
      <c r="Q1080" s="2"/>
      <c r="R1080" s="2" t="str">
        <f>IF(Table_People[[#This Row],[Surname]]="", Table_People[[#This Row],[Name]], Table_People[[#This Row],[Name]]&amp;", "&amp;Table_People[[#This Row],[Surname]])</f>
        <v>Sherman, Kennon</v>
      </c>
      <c r="S1080" s="2" t="str">
        <f>IF(Table_People[[#This Row],[Surname]]="", Table_People[[#This Row],[Name]], Table_People[[#This Row],[Surname]]&amp;", "&amp;Table_People[[#This Row],[Name]])</f>
        <v>Kennon, Sherman</v>
      </c>
      <c r="T1080" s="2" t="str">
        <f>IF(COUNTIFS(Table_People[Hash_ID],Table_People[[#This Row],[Hash_ID]])&gt;1,"Y","N")</f>
        <v>N</v>
      </c>
      <c r="U1080" s="2"/>
    </row>
    <row r="1081" spans="1:21" x14ac:dyDescent="0.35">
      <c r="A1081" s="2" t="str">
        <f>"P-" &amp; UPPER(TRIM(Table_People[[#This Row],[Surname]])) &amp; "|" &amp; UPPER(TRIM(Table_People[[#This Row],[Name]]))</f>
        <v>P-KENT|JENNIFER</v>
      </c>
      <c r="B1081" s="2" t="s">
        <v>1267</v>
      </c>
      <c r="C1081" s="2" t="s">
        <v>1268</v>
      </c>
      <c r="D1081" s="2"/>
      <c r="E1081" s="2" t="s">
        <v>1053</v>
      </c>
      <c r="F1081" s="2" t="s">
        <v>25</v>
      </c>
      <c r="G1081" s="2" t="s">
        <v>370</v>
      </c>
      <c r="H1081" s="2"/>
      <c r="I1081" s="2"/>
      <c r="J1081" s="2"/>
      <c r="K1081" s="2"/>
      <c r="L1081" s="2"/>
      <c r="M1081" s="2"/>
      <c r="N1081" s="2"/>
      <c r="O1081" s="2"/>
      <c r="P1081" s="2"/>
      <c r="Q1081" s="2"/>
      <c r="R1081" s="2" t="str">
        <f>IF(Table_People[[#This Row],[Surname]]="", Table_People[[#This Row],[Name]], Table_People[[#This Row],[Name]]&amp;", "&amp;Table_People[[#This Row],[Surname]])</f>
        <v>Jennifer, Kent</v>
      </c>
      <c r="S1081" s="2" t="str">
        <f>IF(Table_People[[#This Row],[Surname]]="", Table_People[[#This Row],[Name]], Table_People[[#This Row],[Surname]]&amp;", "&amp;Table_People[[#This Row],[Name]])</f>
        <v>Kent, Jennifer</v>
      </c>
      <c r="T1081" s="2" t="str">
        <f>IF(COUNTIFS(Table_People[Hash_ID],Table_People[[#This Row],[Hash_ID]])&gt;1,"Y","N")</f>
        <v>N</v>
      </c>
      <c r="U1081" s="2"/>
    </row>
    <row r="1082" spans="1:21" x14ac:dyDescent="0.35">
      <c r="A1082" s="2" t="str">
        <f>"P-" &amp; UPPER(TRIM(Table_People[[#This Row],[Surname]])) &amp; "|" &amp; UPPER(TRIM(Table_People[[#This Row],[Name]]))</f>
        <v>P-KEROUAC|JACK</v>
      </c>
      <c r="B1082" s="2" t="s">
        <v>219</v>
      </c>
      <c r="C1082" s="2" t="s">
        <v>220</v>
      </c>
      <c r="D1082" s="2"/>
      <c r="E1082" s="2" t="s">
        <v>10773</v>
      </c>
      <c r="F1082" s="2" t="s">
        <v>10</v>
      </c>
      <c r="G1082" s="2" t="s">
        <v>63</v>
      </c>
      <c r="H1082" s="2"/>
      <c r="I1082" s="2"/>
      <c r="J1082" s="2"/>
      <c r="K1082" s="2"/>
      <c r="L1082" s="2"/>
      <c r="M1082" s="2"/>
      <c r="N1082" s="2"/>
      <c r="O1082" s="2"/>
      <c r="P1082" s="2"/>
      <c r="Q1082" s="2"/>
      <c r="R1082" s="2" t="str">
        <f>IF(Table_People[[#This Row],[Surname]]="", Table_People[[#This Row],[Name]], Table_People[[#This Row],[Name]]&amp;", "&amp;Table_People[[#This Row],[Surname]])</f>
        <v>Jack, Kerouac</v>
      </c>
      <c r="S1082" s="2" t="str">
        <f>IF(Table_People[[#This Row],[Surname]]="", Table_People[[#This Row],[Name]], Table_People[[#This Row],[Surname]]&amp;", "&amp;Table_People[[#This Row],[Name]])</f>
        <v>Kerouac, Jack</v>
      </c>
      <c r="T1082" s="2" t="str">
        <f>IF(COUNTIFS(Table_People[Hash_ID],Table_People[[#This Row],[Hash_ID]])&gt;1,"Y","N")</f>
        <v>N</v>
      </c>
      <c r="U1082" s="2"/>
    </row>
    <row r="1083" spans="1:21" x14ac:dyDescent="0.35">
      <c r="A1083" s="2" t="str">
        <f>"P-" &amp; UPPER(TRIM(Table_People[[#This Row],[Surname]])) &amp; "|" &amp; UPPER(TRIM(Table_People[[#This Row],[Name]]))</f>
        <v>P-KERR|PHILIP</v>
      </c>
      <c r="B1083" s="2" t="s">
        <v>380</v>
      </c>
      <c r="C1083" s="2" t="s">
        <v>5537</v>
      </c>
      <c r="D1083" s="2"/>
      <c r="E1083" s="2" t="s">
        <v>51</v>
      </c>
      <c r="F1083" s="2" t="s">
        <v>10</v>
      </c>
      <c r="G1083" s="2" t="s">
        <v>91</v>
      </c>
      <c r="H1083" s="2"/>
      <c r="I1083" s="2"/>
      <c r="J1083" s="2"/>
      <c r="K1083" s="2"/>
      <c r="L1083" s="2"/>
      <c r="M1083" s="2"/>
      <c r="N1083" s="2"/>
      <c r="O1083" s="2"/>
      <c r="P1083" s="2"/>
      <c r="Q1083" s="2"/>
      <c r="R1083" s="2" t="str">
        <f>IF(Table_People[[#This Row],[Surname]]="", Table_People[[#This Row],[Name]], Table_People[[#This Row],[Name]]&amp;", "&amp;Table_People[[#This Row],[Surname]])</f>
        <v>Philip, Kerr</v>
      </c>
      <c r="S1083" s="2" t="str">
        <f>IF(Table_People[[#This Row],[Surname]]="", Table_People[[#This Row],[Name]], Table_People[[#This Row],[Surname]]&amp;", "&amp;Table_People[[#This Row],[Name]])</f>
        <v>Kerr, Philip</v>
      </c>
      <c r="T1083" s="2" t="str">
        <f>IF(COUNTIFS(Table_People[Hash_ID],Table_People[[#This Row],[Hash_ID]])&gt;1,"Y","N")</f>
        <v>N</v>
      </c>
      <c r="U1083" s="2"/>
    </row>
    <row r="1084" spans="1:21" x14ac:dyDescent="0.35">
      <c r="A1084" s="2" t="str">
        <f>"P-" &amp; UPPER(TRIM(Table_People[[#This Row],[Surname]])) &amp; "|" &amp; UPPER(TRIM(Table_People[[#This Row],[Name]]))</f>
        <v>P-KERTÉSZ|IMRE</v>
      </c>
      <c r="B1084" s="2" t="s">
        <v>6861</v>
      </c>
      <c r="C1084" s="2" t="s">
        <v>6862</v>
      </c>
      <c r="D1084" s="2"/>
      <c r="E1084" s="2" t="s">
        <v>6863</v>
      </c>
      <c r="F1084" s="2" t="s">
        <v>10</v>
      </c>
      <c r="G1084" s="2" t="s">
        <v>279</v>
      </c>
      <c r="H1084" s="2"/>
      <c r="I1084" s="2"/>
      <c r="J1084" s="2"/>
      <c r="K1084" s="2"/>
      <c r="L1084" s="2"/>
      <c r="M1084" s="2"/>
      <c r="N1084" s="2"/>
      <c r="O1084" s="2"/>
      <c r="P1084" s="2"/>
      <c r="Q1084" s="2"/>
      <c r="R1084" s="2" t="str">
        <f>IF(Table_People[[#This Row],[Surname]]="", Table_People[[#This Row],[Name]], Table_People[[#This Row],[Name]]&amp;", "&amp;Table_People[[#This Row],[Surname]])</f>
        <v>Imre, Kertész</v>
      </c>
      <c r="S1084" s="2" t="str">
        <f>IF(Table_People[[#This Row],[Surname]]="", Table_People[[#This Row],[Name]], Table_People[[#This Row],[Surname]]&amp;", "&amp;Table_People[[#This Row],[Name]])</f>
        <v>Kertész, Imre</v>
      </c>
      <c r="T1084" s="2" t="str">
        <f>IF(COUNTIFS(Table_People[Hash_ID],Table_People[[#This Row],[Hash_ID]])&gt;1,"Y","N")</f>
        <v>N</v>
      </c>
      <c r="U1084" s="2"/>
    </row>
    <row r="1085" spans="1:21" x14ac:dyDescent="0.35">
      <c r="A1085" s="2" t="str">
        <f>"P-" &amp; UPPER(TRIM(Table_People[[#This Row],[Surname]])) &amp; "|" &amp; UPPER(TRIM(Table_People[[#This Row],[Name]]))</f>
        <v>P-KESEY|KEN</v>
      </c>
      <c r="B1085" s="2" t="s">
        <v>3152</v>
      </c>
      <c r="C1085" s="2" t="s">
        <v>6872</v>
      </c>
      <c r="D1085" s="2" t="s">
        <v>6873</v>
      </c>
      <c r="E1085" s="2" t="s">
        <v>51</v>
      </c>
      <c r="F1085" s="2" t="s">
        <v>10</v>
      </c>
      <c r="G1085" s="2" t="s">
        <v>63</v>
      </c>
      <c r="H1085" s="2"/>
      <c r="I1085" s="2"/>
      <c r="J1085" s="2"/>
      <c r="K1085" s="2"/>
      <c r="L1085" s="2"/>
      <c r="M1085" s="2"/>
      <c r="N1085" s="2"/>
      <c r="O1085" s="2"/>
      <c r="P1085" s="2"/>
      <c r="Q1085" s="2"/>
      <c r="R1085" s="2" t="str">
        <f>IF(Table_People[[#This Row],[Surname]]="", Table_People[[#This Row],[Name]], Table_People[[#This Row],[Name]]&amp;", "&amp;Table_People[[#This Row],[Surname]])</f>
        <v>Ken, Kesey</v>
      </c>
      <c r="S1085" s="2" t="str">
        <f>IF(Table_People[[#This Row],[Surname]]="", Table_People[[#This Row],[Name]], Table_People[[#This Row],[Surname]]&amp;", "&amp;Table_People[[#This Row],[Name]])</f>
        <v>Kesey, Ken</v>
      </c>
      <c r="T1085" s="2" t="str">
        <f>IF(COUNTIFS(Table_People[Hash_ID],Table_People[[#This Row],[Hash_ID]])&gt;1,"Y","N")</f>
        <v>N</v>
      </c>
      <c r="U1085" s="2"/>
    </row>
    <row r="1086" spans="1:21" x14ac:dyDescent="0.35">
      <c r="A1086" s="2" t="str">
        <f>"P-" &amp; UPPER(TRIM(Table_People[[#This Row],[Surname]])) &amp; "|" &amp; UPPER(TRIM(Table_People[[#This Row],[Name]]))</f>
        <v>P-KETCHUM|JACK</v>
      </c>
      <c r="B1086" s="2" t="s">
        <v>219</v>
      </c>
      <c r="C1086" s="2" t="s">
        <v>6865</v>
      </c>
      <c r="D1086" s="2" t="s">
        <v>6866</v>
      </c>
      <c r="E1086" s="2" t="s">
        <v>51</v>
      </c>
      <c r="F1086" s="2" t="s">
        <v>10</v>
      </c>
      <c r="G1086" s="2" t="s">
        <v>63</v>
      </c>
      <c r="H1086" s="2"/>
      <c r="I1086" s="2"/>
      <c r="J1086" s="2"/>
      <c r="K1086" s="2"/>
      <c r="L1086" s="2"/>
      <c r="M1086" s="2"/>
      <c r="N1086" s="2"/>
      <c r="O1086" s="2"/>
      <c r="P1086" s="2"/>
      <c r="Q1086" s="2"/>
      <c r="R1086" s="2" t="str">
        <f>IF(Table_People[[#This Row],[Surname]]="", Table_People[[#This Row],[Name]], Table_People[[#This Row],[Name]]&amp;", "&amp;Table_People[[#This Row],[Surname]])</f>
        <v>Jack, Ketchum</v>
      </c>
      <c r="S1086" s="2" t="str">
        <f>IF(Table_People[[#This Row],[Surname]]="", Table_People[[#This Row],[Name]], Table_People[[#This Row],[Surname]]&amp;", "&amp;Table_People[[#This Row],[Name]])</f>
        <v>Ketchum, Jack</v>
      </c>
      <c r="T1086" s="2" t="str">
        <f>IF(COUNTIFS(Table_People[Hash_ID],Table_People[[#This Row],[Hash_ID]])&gt;1,"Y","N")</f>
        <v>N</v>
      </c>
      <c r="U1086" s="2"/>
    </row>
    <row r="1087" spans="1:21" x14ac:dyDescent="0.35">
      <c r="A1087" s="2" t="str">
        <f>"P-" &amp; UPPER(TRIM(Table_People[[#This Row],[Surname]])) &amp; "|" &amp; UPPER(TRIM(Table_People[[#This Row],[Name]]))</f>
        <v>P-KETTENMANN|ANDREA</v>
      </c>
      <c r="B1087" s="2" t="s">
        <v>5027</v>
      </c>
      <c r="C1087" s="2" t="s">
        <v>20610</v>
      </c>
      <c r="D1087" s="2"/>
      <c r="E1087" s="2" t="s">
        <v>21197</v>
      </c>
      <c r="F1087" s="2" t="s">
        <v>25</v>
      </c>
      <c r="G1087" s="2" t="s">
        <v>38</v>
      </c>
      <c r="H1087" s="2"/>
      <c r="I1087" s="2"/>
      <c r="J1087" s="2">
        <v>1958</v>
      </c>
      <c r="K1087" s="2"/>
      <c r="L1087" s="2"/>
      <c r="M1087" s="2"/>
      <c r="N1087" s="2"/>
      <c r="O1087" s="2"/>
      <c r="P1087" s="2"/>
      <c r="Q1087" s="2"/>
      <c r="R1087" s="2" t="str">
        <f>IF(Table_People[[#This Row],[Surname]]="", Table_People[[#This Row],[Name]], Table_People[[#This Row],[Name]]&amp;", "&amp;Table_People[[#This Row],[Surname]])</f>
        <v>Andrea, Kettenmann</v>
      </c>
      <c r="S1087" s="2" t="str">
        <f>IF(Table_People[[#This Row],[Surname]]="", Table_People[[#This Row],[Name]], Table_People[[#This Row],[Surname]]&amp;", "&amp;Table_People[[#This Row],[Name]])</f>
        <v>Kettenmann, Andrea</v>
      </c>
      <c r="T1087" s="2" t="str">
        <f>IF(COUNTIFS(Table_People[Hash_ID],Table_People[[#This Row],[Hash_ID]])&gt;1,"Y","N")</f>
        <v>N</v>
      </c>
      <c r="U1087" s="2"/>
    </row>
    <row r="1088" spans="1:21" x14ac:dyDescent="0.35">
      <c r="A1088" s="2" t="str">
        <f>"P-" &amp; UPPER(TRIM(Table_People[[#This Row],[Surname]])) &amp; "|" &amp; UPPER(TRIM(Table_People[[#This Row],[Name]]))</f>
        <v>P-KEYES|DANIEL</v>
      </c>
      <c r="B1088" s="2" t="s">
        <v>725</v>
      </c>
      <c r="C1088" s="2" t="s">
        <v>5851</v>
      </c>
      <c r="D1088" s="2"/>
      <c r="E1088" s="2" t="s">
        <v>1838</v>
      </c>
      <c r="F1088" s="2" t="s">
        <v>10</v>
      </c>
      <c r="G1088" s="2" t="s">
        <v>63</v>
      </c>
      <c r="H1088" s="2"/>
      <c r="I1088" s="2"/>
      <c r="J1088" s="2"/>
      <c r="K1088" s="2"/>
      <c r="L1088" s="2"/>
      <c r="M1088" s="2"/>
      <c r="N1088" s="2"/>
      <c r="O1088" s="2"/>
      <c r="P1088" s="2"/>
      <c r="Q1088" s="2"/>
      <c r="R1088" s="2" t="str">
        <f>IF(Table_People[[#This Row],[Surname]]="", Table_People[[#This Row],[Name]], Table_People[[#This Row],[Name]]&amp;", "&amp;Table_People[[#This Row],[Surname]])</f>
        <v>Daniel, Keyes</v>
      </c>
      <c r="S1088" s="2" t="str">
        <f>IF(Table_People[[#This Row],[Surname]]="", Table_People[[#This Row],[Name]], Table_People[[#This Row],[Surname]]&amp;", "&amp;Table_People[[#This Row],[Name]])</f>
        <v>Keyes, Daniel</v>
      </c>
      <c r="T1088" s="2" t="str">
        <f>IF(COUNTIFS(Table_People[Hash_ID],Table_People[[#This Row],[Hash_ID]])&gt;1,"Y","N")</f>
        <v>N</v>
      </c>
      <c r="U1088" s="2"/>
    </row>
    <row r="1089" spans="1:21" x14ac:dyDescent="0.35">
      <c r="A1089" s="2" t="str">
        <f>"P-" &amp; UPPER(TRIM(Table_People[[#This Row],[Surname]])) &amp; "|" &amp; UPPER(TRIM(Table_People[[#This Row],[Name]]))</f>
        <v>P-KHAN|AKRAM</v>
      </c>
      <c r="B1089" s="2" t="s">
        <v>12560</v>
      </c>
      <c r="C1089" s="2" t="s">
        <v>12561</v>
      </c>
      <c r="D1089" s="2" t="s">
        <v>12562</v>
      </c>
      <c r="E1089" s="2" t="s">
        <v>12529</v>
      </c>
      <c r="F1089" s="2" t="s">
        <v>10</v>
      </c>
      <c r="G1089" s="2" t="s">
        <v>91</v>
      </c>
      <c r="H1089" s="2"/>
      <c r="I1089" s="2"/>
      <c r="J1089" s="2"/>
      <c r="K1089" s="2"/>
      <c r="L1089" s="2"/>
      <c r="M1089" s="2"/>
      <c r="N1089" s="2"/>
      <c r="O1089" s="2"/>
      <c r="P1089" s="2"/>
      <c r="Q1089" s="2"/>
      <c r="R1089" s="2" t="str">
        <f>IF(Table_People[[#This Row],[Surname]]="", Table_People[[#This Row],[Name]], Table_People[[#This Row],[Name]]&amp;", "&amp;Table_People[[#This Row],[Surname]])</f>
        <v>Akram, Khan</v>
      </c>
      <c r="S1089" s="2" t="str">
        <f>IF(Table_People[[#This Row],[Surname]]="", Table_People[[#This Row],[Name]], Table_People[[#This Row],[Surname]]&amp;", "&amp;Table_People[[#This Row],[Name]])</f>
        <v>Khan, Akram</v>
      </c>
      <c r="T1089" s="2" t="str">
        <f>IF(COUNTIFS(Table_People[Hash_ID],Table_People[[#This Row],[Hash_ID]])&gt;1,"Y","N")</f>
        <v>N</v>
      </c>
      <c r="U1089" s="2"/>
    </row>
    <row r="1090" spans="1:21" x14ac:dyDescent="0.35">
      <c r="A1090" s="2" t="str">
        <f>"P-" &amp; UPPER(TRIM(Table_People[[#This Row],[Surname]])) &amp; "|" &amp; UPPER(TRIM(Table_People[[#This Row],[Name]]))</f>
        <v>P-KHAW|CASSANDRA</v>
      </c>
      <c r="B1090" s="2" t="s">
        <v>20964</v>
      </c>
      <c r="C1090" s="2" t="s">
        <v>20965</v>
      </c>
      <c r="D1090" s="2"/>
      <c r="E1090" s="2" t="s">
        <v>21423</v>
      </c>
      <c r="F1090" s="2" t="s">
        <v>21424</v>
      </c>
      <c r="G1090" s="2" t="s">
        <v>21425</v>
      </c>
      <c r="H1090" s="2"/>
      <c r="I1090" s="2"/>
      <c r="J1090" s="2"/>
      <c r="K1090" s="2"/>
      <c r="L1090" s="2"/>
      <c r="M1090" s="2"/>
      <c r="N1090" s="2"/>
      <c r="O1090" s="2"/>
      <c r="P1090" s="2"/>
      <c r="Q1090" s="2"/>
      <c r="R1090" s="2" t="str">
        <f>IF(Table_People[[#This Row],[Surname]]="", Table_People[[#This Row],[Name]], Table_People[[#This Row],[Name]]&amp;", "&amp;Table_People[[#This Row],[Surname]])</f>
        <v>Cassandra, Khaw</v>
      </c>
      <c r="S1090" s="2" t="str">
        <f>IF(Table_People[[#This Row],[Surname]]="", Table_People[[#This Row],[Name]], Table_People[[#This Row],[Surname]]&amp;", "&amp;Table_People[[#This Row],[Name]])</f>
        <v>Khaw, Cassandra</v>
      </c>
      <c r="T1090" s="2" t="str">
        <f>IF(COUNTIFS(Table_People[Hash_ID],Table_People[[#This Row],[Hash_ID]])&gt;1,"Y","N")</f>
        <v>N</v>
      </c>
      <c r="U1090" s="2"/>
    </row>
    <row r="1091" spans="1:21" x14ac:dyDescent="0.35">
      <c r="A1091" s="2" t="str">
        <f>"P-" &amp; UPPER(TRIM(Table_People[[#This Row],[Surname]])) &amp; "|" &amp; UPPER(TRIM(Table_People[[#This Row],[Name]]))</f>
        <v>P-KHLEBNIKOV|VELIMIR</v>
      </c>
      <c r="B1091" s="2" t="s">
        <v>6175</v>
      </c>
      <c r="C1091" s="2" t="s">
        <v>6176</v>
      </c>
      <c r="D1091" s="2" t="s">
        <v>6177</v>
      </c>
      <c r="E1091" s="2" t="s">
        <v>24</v>
      </c>
      <c r="F1091" s="2" t="s">
        <v>10</v>
      </c>
      <c r="G1091" s="2" t="s">
        <v>11</v>
      </c>
      <c r="H1091" s="2"/>
      <c r="I1091" s="2"/>
      <c r="J1091" s="2"/>
      <c r="K1091" s="2"/>
      <c r="L1091" s="2"/>
      <c r="M1091" s="2"/>
      <c r="N1091" s="2"/>
      <c r="O1091" s="2"/>
      <c r="P1091" s="2"/>
      <c r="Q1091" s="2"/>
      <c r="R1091" s="2" t="str">
        <f>IF(Table_People[[#This Row],[Surname]]="", Table_People[[#This Row],[Name]], Table_People[[#This Row],[Name]]&amp;", "&amp;Table_People[[#This Row],[Surname]])</f>
        <v>Velimir, Khlebnikov</v>
      </c>
      <c r="S1091" s="2" t="str">
        <f>IF(Table_People[[#This Row],[Surname]]="", Table_People[[#This Row],[Name]], Table_People[[#This Row],[Surname]]&amp;", "&amp;Table_People[[#This Row],[Name]])</f>
        <v>Khlebnikov, Velimir</v>
      </c>
      <c r="T1091" s="2" t="str">
        <f>IF(COUNTIFS(Table_People[Hash_ID],Table_People[[#This Row],[Hash_ID]])&gt;1,"Y","N")</f>
        <v>N</v>
      </c>
      <c r="U1091" s="2"/>
    </row>
    <row r="1092" spans="1:21" x14ac:dyDescent="0.35">
      <c r="A1092" s="2" t="str">
        <f>"P-" &amp; UPPER(TRIM(Table_People[[#This Row],[Surname]])) &amp; "|" &amp; UPPER(TRIM(Table_People[[#This Row],[Name]]))</f>
        <v>P-KHNOPFF|FERNAND</v>
      </c>
      <c r="B1092" s="2" t="s">
        <v>996</v>
      </c>
      <c r="C1092" s="2" t="s">
        <v>1601</v>
      </c>
      <c r="D1092" s="2"/>
      <c r="E1092" s="2" t="s">
        <v>1389</v>
      </c>
      <c r="F1092" s="2" t="s">
        <v>10</v>
      </c>
      <c r="G1092" s="2" t="s">
        <v>840</v>
      </c>
      <c r="H1092" s="2"/>
      <c r="I1092" s="2"/>
      <c r="J1092" s="2"/>
      <c r="K1092" s="2"/>
      <c r="L1092" s="2"/>
      <c r="M1092" s="2"/>
      <c r="N1092" s="2"/>
      <c r="O1092" s="2"/>
      <c r="P1092" s="2"/>
      <c r="Q1092" s="2"/>
      <c r="R1092" s="2" t="str">
        <f>IF(Table_People[[#This Row],[Surname]]="", Table_People[[#This Row],[Name]], Table_People[[#This Row],[Name]]&amp;", "&amp;Table_People[[#This Row],[Surname]])</f>
        <v>Fernand, Khnopff</v>
      </c>
      <c r="S1092" s="2" t="str">
        <f>IF(Table_People[[#This Row],[Surname]]="", Table_People[[#This Row],[Name]], Table_People[[#This Row],[Surname]]&amp;", "&amp;Table_People[[#This Row],[Name]])</f>
        <v>Khnopff, Fernand</v>
      </c>
      <c r="T1092" s="2" t="str">
        <f>IF(COUNTIFS(Table_People[Hash_ID],Table_People[[#This Row],[Hash_ID]])&gt;1,"Y","N")</f>
        <v>N</v>
      </c>
      <c r="U1092" s="2"/>
    </row>
    <row r="1093" spans="1:21" x14ac:dyDescent="0.35">
      <c r="A1093" s="2" t="str">
        <f>"P-" &amp; UPPER(TRIM(Table_People[[#This Row],[Surname]])) &amp; "|" &amp; UPPER(TRIM(Table_People[[#This Row],[Name]]))</f>
        <v>P-KIAROSTAMI|ABBAS</v>
      </c>
      <c r="B1093" s="2" t="s">
        <v>1051</v>
      </c>
      <c r="C1093" s="2" t="s">
        <v>1052</v>
      </c>
      <c r="D1093" s="2"/>
      <c r="E1093" s="2" t="s">
        <v>1053</v>
      </c>
      <c r="F1093" s="2" t="s">
        <v>10</v>
      </c>
      <c r="G1093" s="2" t="s">
        <v>568</v>
      </c>
      <c r="H1093" s="2"/>
      <c r="I1093" s="2"/>
      <c r="J1093" s="2"/>
      <c r="K1093" s="2"/>
      <c r="L1093" s="2"/>
      <c r="M1093" s="2"/>
      <c r="N1093" s="2"/>
      <c r="O1093" s="2"/>
      <c r="P1093" s="2"/>
      <c r="Q1093" s="2"/>
      <c r="R1093" s="2" t="str">
        <f>IF(Table_People[[#This Row],[Surname]]="", Table_People[[#This Row],[Name]], Table_People[[#This Row],[Name]]&amp;", "&amp;Table_People[[#This Row],[Surname]])</f>
        <v>Abbas, Kiarostami</v>
      </c>
      <c r="S1093" s="2" t="str">
        <f>IF(Table_People[[#This Row],[Surname]]="", Table_People[[#This Row],[Name]], Table_People[[#This Row],[Surname]]&amp;", "&amp;Table_People[[#This Row],[Name]])</f>
        <v>Kiarostami, Abbas</v>
      </c>
      <c r="T1093" s="2" t="str">
        <f>IF(COUNTIFS(Table_People[Hash_ID],Table_People[[#This Row],[Hash_ID]])&gt;1,"Y","N")</f>
        <v>N</v>
      </c>
      <c r="U1093" s="2"/>
    </row>
    <row r="1094" spans="1:21" x14ac:dyDescent="0.35">
      <c r="A1094" s="2" t="str">
        <f>"P-" &amp; UPPER(TRIM(Table_People[[#This Row],[Surname]])) &amp; "|" &amp; UPPER(TRIM(Table_People[[#This Row],[Name]]))</f>
        <v>P-KIEFER|ANSELM</v>
      </c>
      <c r="B1094" s="2" t="s">
        <v>1403</v>
      </c>
      <c r="C1094" s="2" t="s">
        <v>1404</v>
      </c>
      <c r="D1094" s="2"/>
      <c r="E1094" s="2" t="s">
        <v>1400</v>
      </c>
      <c r="F1094" s="2" t="s">
        <v>10</v>
      </c>
      <c r="G1094" s="2" t="s">
        <v>38</v>
      </c>
      <c r="H1094" s="2"/>
      <c r="I1094" s="2"/>
      <c r="J1094" s="2"/>
      <c r="K1094" s="2"/>
      <c r="L1094" s="2"/>
      <c r="M1094" s="2"/>
      <c r="N1094" s="2"/>
      <c r="O1094" s="2"/>
      <c r="P1094" s="2"/>
      <c r="Q1094" s="2"/>
      <c r="R1094" s="2" t="str">
        <f>IF(Table_People[[#This Row],[Surname]]="", Table_People[[#This Row],[Name]], Table_People[[#This Row],[Name]]&amp;", "&amp;Table_People[[#This Row],[Surname]])</f>
        <v>Anselm, Kiefer</v>
      </c>
      <c r="S1094" s="2" t="str">
        <f>IF(Table_People[[#This Row],[Surname]]="", Table_People[[#This Row],[Name]], Table_People[[#This Row],[Surname]]&amp;", "&amp;Table_People[[#This Row],[Name]])</f>
        <v>Kiefer, Anselm</v>
      </c>
      <c r="T1094" s="2" t="str">
        <f>IF(COUNTIFS(Table_People[Hash_ID],Table_People[[#This Row],[Hash_ID]])&gt;1,"Y","N")</f>
        <v>N</v>
      </c>
      <c r="U1094" s="2"/>
    </row>
    <row r="1095" spans="1:21" x14ac:dyDescent="0.35">
      <c r="A1095" s="2" t="str">
        <f>"P-" &amp; UPPER(TRIM(Table_People[[#This Row],[Surname]])) &amp; "|" &amp; UPPER(TRIM(Table_People[[#This Row],[Name]]))</f>
        <v>P-KIERKEGAARD|SØREN</v>
      </c>
      <c r="B1095" s="2" t="s">
        <v>659</v>
      </c>
      <c r="C1095" s="2" t="s">
        <v>660</v>
      </c>
      <c r="D1095" s="2"/>
      <c r="E1095" s="2" t="s">
        <v>606</v>
      </c>
      <c r="F1095" s="2" t="s">
        <v>10</v>
      </c>
      <c r="G1095" s="2" t="s">
        <v>661</v>
      </c>
      <c r="H1095" s="2"/>
      <c r="I1095" s="2"/>
      <c r="J1095" s="2"/>
      <c r="K1095" s="2"/>
      <c r="L1095" s="2"/>
      <c r="M1095" s="2"/>
      <c r="N1095" s="2"/>
      <c r="O1095" s="2"/>
      <c r="P1095" s="2"/>
      <c r="Q1095" s="2"/>
      <c r="R1095" s="2" t="str">
        <f>IF(Table_People[[#This Row],[Surname]]="", Table_People[[#This Row],[Name]], Table_People[[#This Row],[Name]]&amp;", "&amp;Table_People[[#This Row],[Surname]])</f>
        <v>Søren, Kierkegaard</v>
      </c>
      <c r="S1095" s="2" t="str">
        <f>IF(Table_People[[#This Row],[Surname]]="", Table_People[[#This Row],[Name]], Table_People[[#This Row],[Surname]]&amp;", "&amp;Table_People[[#This Row],[Name]])</f>
        <v>Kierkegaard, Søren</v>
      </c>
      <c r="T1095" s="2" t="str">
        <f>IF(COUNTIFS(Table_People[Hash_ID],Table_People[[#This Row],[Hash_ID]])&gt;1,"Y","N")</f>
        <v>N</v>
      </c>
      <c r="U1095" s="2"/>
    </row>
    <row r="1096" spans="1:21" x14ac:dyDescent="0.35">
      <c r="A1096" s="2" t="str">
        <f>"P-" &amp; UPPER(TRIM(Table_People[[#This Row],[Surname]])) &amp; "|" &amp; UPPER(TRIM(Table_People[[#This Row],[Name]]))</f>
        <v>P-KIEŚLOWSKI|KRZYSZTOF</v>
      </c>
      <c r="B1096" s="2" t="s">
        <v>1139</v>
      </c>
      <c r="C1096" s="2" t="s">
        <v>1140</v>
      </c>
      <c r="D1096" s="2"/>
      <c r="E1096" s="2" t="s">
        <v>1053</v>
      </c>
      <c r="F1096" s="2" t="s">
        <v>10</v>
      </c>
      <c r="G1096" s="2" t="s">
        <v>59</v>
      </c>
      <c r="H1096" s="2"/>
      <c r="I1096" s="2"/>
      <c r="J1096" s="2"/>
      <c r="K1096" s="2"/>
      <c r="L1096" s="2"/>
      <c r="M1096" s="2"/>
      <c r="N1096" s="2"/>
      <c r="O1096" s="2"/>
      <c r="P1096" s="2"/>
      <c r="Q1096" s="2"/>
      <c r="R1096" s="2" t="str">
        <f>IF(Table_People[[#This Row],[Surname]]="", Table_People[[#This Row],[Name]], Table_People[[#This Row],[Name]]&amp;", "&amp;Table_People[[#This Row],[Surname]])</f>
        <v>Krzysztof, Kieślowski</v>
      </c>
      <c r="S1096" s="2" t="str">
        <f>IF(Table_People[[#This Row],[Surname]]="", Table_People[[#This Row],[Name]], Table_People[[#This Row],[Surname]]&amp;", "&amp;Table_People[[#This Row],[Name]])</f>
        <v>Kieślowski, Krzysztof</v>
      </c>
      <c r="T1096" s="2" t="str">
        <f>IF(COUNTIFS(Table_People[Hash_ID],Table_People[[#This Row],[Hash_ID]])&gt;1,"Y","N")</f>
        <v>N</v>
      </c>
      <c r="U1096" s="2"/>
    </row>
    <row r="1097" spans="1:21" ht="29" x14ac:dyDescent="0.35">
      <c r="A1097" s="2" t="str">
        <f>"P-" &amp; UPPER(TRIM(Table_People[[#This Row],[Surname]])) &amp; "|" &amp; UPPER(TRIM(Table_People[[#This Row],[Name]]))</f>
        <v>P-KING|ALONSO</v>
      </c>
      <c r="B1097" s="2" t="s">
        <v>1344</v>
      </c>
      <c r="C1097" s="2" t="s">
        <v>12744</v>
      </c>
      <c r="D1097" s="2" t="s">
        <v>12745</v>
      </c>
      <c r="E1097" s="2" t="s">
        <v>12630</v>
      </c>
      <c r="F1097" s="2" t="s">
        <v>10</v>
      </c>
      <c r="G1097" s="2" t="s">
        <v>63</v>
      </c>
      <c r="H1097" s="2"/>
      <c r="I1097" s="2"/>
      <c r="J1097" s="2"/>
      <c r="K1097" s="2"/>
      <c r="L1097" s="2"/>
      <c r="M1097" s="2"/>
      <c r="N1097" s="2"/>
      <c r="O1097" s="2"/>
      <c r="P1097" s="2"/>
      <c r="Q1097" s="2"/>
      <c r="R1097" s="2" t="str">
        <f>IF(Table_People[[#This Row],[Surname]]="", Table_People[[#This Row],[Name]], Table_People[[#This Row],[Name]]&amp;", "&amp;Table_People[[#This Row],[Surname]])</f>
        <v>Alonso, King</v>
      </c>
      <c r="S1097" s="2" t="str">
        <f>IF(Table_People[[#This Row],[Surname]]="", Table_People[[#This Row],[Name]], Table_People[[#This Row],[Surname]]&amp;", "&amp;Table_People[[#This Row],[Name]])</f>
        <v>King, Alonso</v>
      </c>
      <c r="T1097" s="2" t="str">
        <f>IF(COUNTIFS(Table_People[Hash_ID],Table_People[[#This Row],[Hash_ID]])&gt;1,"Y","N")</f>
        <v>N</v>
      </c>
      <c r="U1097" s="2"/>
    </row>
    <row r="1098" spans="1:21" ht="29" x14ac:dyDescent="0.35">
      <c r="A1098" s="2" t="str">
        <f>"P-" &amp; UPPER(TRIM(Table_People[[#This Row],[Surname]])) &amp; "|" &amp; UPPER(TRIM(Table_People[[#This Row],[Name]]))</f>
        <v>P-KING|JAMES I</v>
      </c>
      <c r="B1098" s="2" t="s">
        <v>20994</v>
      </c>
      <c r="C1098" s="2" t="s">
        <v>12744</v>
      </c>
      <c r="D1098" s="2" t="s">
        <v>21135</v>
      </c>
      <c r="E1098" s="2" t="s">
        <v>21441</v>
      </c>
      <c r="F1098" s="2" t="s">
        <v>10</v>
      </c>
      <c r="G1098" s="2" t="s">
        <v>21442</v>
      </c>
      <c r="H1098" s="2">
        <v>19</v>
      </c>
      <c r="I1098" s="2" t="s">
        <v>20658</v>
      </c>
      <c r="J1098" s="2">
        <v>1566</v>
      </c>
      <c r="K1098" s="2"/>
      <c r="L1098" s="2"/>
      <c r="M1098" s="2">
        <v>27</v>
      </c>
      <c r="N1098" s="2" t="s">
        <v>21467</v>
      </c>
      <c r="O1098" s="2">
        <v>1625</v>
      </c>
      <c r="P1098" s="2"/>
      <c r="Q1098" s="2"/>
      <c r="R1098" s="2" t="str">
        <f>IF(Table_People[[#This Row],[Surname]]="", Table_People[[#This Row],[Name]], Table_People[[#This Row],[Name]]&amp;", "&amp;Table_People[[#This Row],[Surname]])</f>
        <v>James I, King</v>
      </c>
      <c r="S1098" s="2" t="str">
        <f>IF(Table_People[[#This Row],[Surname]]="", Table_People[[#This Row],[Name]], Table_People[[#This Row],[Surname]]&amp;", "&amp;Table_People[[#This Row],[Name]])</f>
        <v>King, James I</v>
      </c>
      <c r="T1098" s="2" t="str">
        <f>IF(COUNTIFS(Table_People[Hash_ID],Table_People[[#This Row],[Hash_ID]])&gt;1,"Y","N")</f>
        <v>N</v>
      </c>
      <c r="U1098" s="2"/>
    </row>
    <row r="1099" spans="1:21" x14ac:dyDescent="0.35">
      <c r="A1099" s="2" t="str">
        <f>"P-" &amp; UPPER(TRIM(Table_People[[#This Row],[Surname]])) &amp; "|" &amp; UPPER(TRIM(Table_People[[#This Row],[Name]]))</f>
        <v>P-KINNELL|GALWAY</v>
      </c>
      <c r="B1099" s="2" t="s">
        <v>6851</v>
      </c>
      <c r="C1099" s="2" t="s">
        <v>6852</v>
      </c>
      <c r="D1099" s="2"/>
      <c r="E1099" s="2" t="s">
        <v>24</v>
      </c>
      <c r="F1099" s="2" t="s">
        <v>10</v>
      </c>
      <c r="G1099" s="2" t="s">
        <v>63</v>
      </c>
      <c r="H1099" s="2"/>
      <c r="I1099" s="2"/>
      <c r="J1099" s="2"/>
      <c r="K1099" s="2"/>
      <c r="L1099" s="2"/>
      <c r="M1099" s="2"/>
      <c r="N1099" s="2"/>
      <c r="O1099" s="2"/>
      <c r="P1099" s="2"/>
      <c r="Q1099" s="2"/>
      <c r="R1099" s="2" t="str">
        <f>IF(Table_People[[#This Row],[Surname]]="", Table_People[[#This Row],[Name]], Table_People[[#This Row],[Name]]&amp;", "&amp;Table_People[[#This Row],[Surname]])</f>
        <v>Galway, Kinnell</v>
      </c>
      <c r="S1099" s="2" t="str">
        <f>IF(Table_People[[#This Row],[Surname]]="", Table_People[[#This Row],[Name]], Table_People[[#This Row],[Surname]]&amp;", "&amp;Table_People[[#This Row],[Name]])</f>
        <v>Kinnell, Galway</v>
      </c>
      <c r="T1099" s="2" t="str">
        <f>IF(COUNTIFS(Table_People[Hash_ID],Table_People[[#This Row],[Hash_ID]])&gt;1,"Y","N")</f>
        <v>N</v>
      </c>
      <c r="U1099" s="2"/>
    </row>
    <row r="1100" spans="1:21" ht="29" x14ac:dyDescent="0.35">
      <c r="A1100" s="2" t="str">
        <f>"P-" &amp; UPPER(TRIM(Table_People[[#This Row],[Surname]])) &amp; "|" &amp; UPPER(TRIM(Table_People[[#This Row],[Name]]))</f>
        <v>P-KIPLING|RUDYARD</v>
      </c>
      <c r="B1100" s="2" t="s">
        <v>20834</v>
      </c>
      <c r="C1100" s="2" t="s">
        <v>20835</v>
      </c>
      <c r="D1100" s="2" t="s">
        <v>21089</v>
      </c>
      <c r="E1100" s="2" t="s">
        <v>21329</v>
      </c>
      <c r="F1100" s="2" t="s">
        <v>10</v>
      </c>
      <c r="G1100" s="2" t="s">
        <v>91</v>
      </c>
      <c r="H1100" s="2">
        <v>30</v>
      </c>
      <c r="I1100" s="2" t="s">
        <v>21470</v>
      </c>
      <c r="J1100" s="2">
        <v>1865</v>
      </c>
      <c r="K1100" s="2"/>
      <c r="L1100" s="2"/>
      <c r="M1100" s="2">
        <v>18</v>
      </c>
      <c r="N1100" s="2" t="s">
        <v>21471</v>
      </c>
      <c r="O1100" s="2">
        <v>1936</v>
      </c>
      <c r="P1100" s="2"/>
      <c r="Q1100" s="2"/>
      <c r="R1100" s="2" t="str">
        <f>IF(Table_People[[#This Row],[Surname]]="", Table_People[[#This Row],[Name]], Table_People[[#This Row],[Name]]&amp;", "&amp;Table_People[[#This Row],[Surname]])</f>
        <v>Rudyard, Kipling</v>
      </c>
      <c r="S1100" s="2" t="str">
        <f>IF(Table_People[[#This Row],[Surname]]="", Table_People[[#This Row],[Name]], Table_People[[#This Row],[Surname]]&amp;", "&amp;Table_People[[#This Row],[Name]])</f>
        <v>Kipling, Rudyard</v>
      </c>
      <c r="T1100" s="2" t="str">
        <f>IF(COUNTIFS(Table_People[Hash_ID],Table_People[[#This Row],[Hash_ID]])&gt;1,"Y","N")</f>
        <v>N</v>
      </c>
      <c r="U1100" s="2"/>
    </row>
    <row r="1101" spans="1:21" x14ac:dyDescent="0.35">
      <c r="A1101" s="2" t="str">
        <f>"P-" &amp; UPPER(TRIM(Table_People[[#This Row],[Surname]])) &amp; "|" &amp; UPPER(TRIM(Table_People[[#This Row],[Name]]))</f>
        <v>P-KIŠ|DANILO</v>
      </c>
      <c r="B1101" s="2" t="s">
        <v>2186</v>
      </c>
      <c r="C1101" s="2" t="s">
        <v>2187</v>
      </c>
      <c r="D1101" s="2"/>
      <c r="E1101" s="2" t="s">
        <v>3257</v>
      </c>
      <c r="F1101" s="2" t="s">
        <v>10</v>
      </c>
      <c r="G1101" s="2" t="s">
        <v>339</v>
      </c>
      <c r="H1101" s="2"/>
      <c r="I1101" s="2"/>
      <c r="J1101" s="2"/>
      <c r="K1101" s="2"/>
      <c r="L1101" s="2"/>
      <c r="M1101" s="2"/>
      <c r="N1101" s="2"/>
      <c r="O1101" s="2"/>
      <c r="P1101" s="2"/>
      <c r="Q1101" s="2"/>
      <c r="R1101" s="2" t="str">
        <f>IF(Table_People[[#This Row],[Surname]]="", Table_People[[#This Row],[Name]], Table_People[[#This Row],[Name]]&amp;", "&amp;Table_People[[#This Row],[Surname]])</f>
        <v>Danilo, Kiš</v>
      </c>
      <c r="S1101" s="2" t="str">
        <f>IF(Table_People[[#This Row],[Surname]]="", Table_People[[#This Row],[Name]], Table_People[[#This Row],[Surname]]&amp;", "&amp;Table_People[[#This Row],[Name]])</f>
        <v>Kiš, Danilo</v>
      </c>
      <c r="T1101" s="2" t="str">
        <f>IF(COUNTIFS(Table_People[Hash_ID],Table_People[[#This Row],[Hash_ID]])&gt;1,"Y","N")</f>
        <v>N</v>
      </c>
      <c r="U1101" s="2"/>
    </row>
    <row r="1102" spans="1:21" x14ac:dyDescent="0.35">
      <c r="A1102" s="2" t="str">
        <f>"P-" &amp; UPPER(TRIM(Table_People[[#This Row],[Surname]])) &amp; "|" &amp; UPPER(TRIM(Table_People[[#This Row],[Name]]))</f>
        <v>P-KISHIDA|RYŪSEI</v>
      </c>
      <c r="B1102" s="2" t="s">
        <v>1728</v>
      </c>
      <c r="C1102" s="2" t="s">
        <v>1729</v>
      </c>
      <c r="D1102" s="2"/>
      <c r="E1102" s="2" t="s">
        <v>1389</v>
      </c>
      <c r="F1102" s="2" t="s">
        <v>10</v>
      </c>
      <c r="G1102" s="2" t="s">
        <v>182</v>
      </c>
      <c r="H1102" s="2"/>
      <c r="I1102" s="2"/>
      <c r="J1102" s="2"/>
      <c r="K1102" s="2"/>
      <c r="L1102" s="2"/>
      <c r="M1102" s="2"/>
      <c r="N1102" s="2"/>
      <c r="O1102" s="2"/>
      <c r="P1102" s="2"/>
      <c r="Q1102" s="2"/>
      <c r="R1102" s="2" t="str">
        <f>IF(Table_People[[#This Row],[Surname]]="", Table_People[[#This Row],[Name]], Table_People[[#This Row],[Name]]&amp;", "&amp;Table_People[[#This Row],[Surname]])</f>
        <v>Ryūsei, Kishida</v>
      </c>
      <c r="S1102" s="2" t="str">
        <f>IF(Table_People[[#This Row],[Surname]]="", Table_People[[#This Row],[Name]], Table_People[[#This Row],[Surname]]&amp;", "&amp;Table_People[[#This Row],[Name]])</f>
        <v>Kishida, Ryūsei</v>
      </c>
      <c r="T1102" s="2" t="str">
        <f>IF(COUNTIFS(Table_People[Hash_ID],Table_People[[#This Row],[Hash_ID]])&gt;1,"Y","N")</f>
        <v>N</v>
      </c>
      <c r="U1102" s="2"/>
    </row>
    <row r="1103" spans="1:21" x14ac:dyDescent="0.35">
      <c r="A1103" s="2" t="str">
        <f>"P-" &amp; UPPER(TRIM(Table_People[[#This Row],[Surname]])) &amp; "|" &amp; UPPER(TRIM(Table_People[[#This Row],[Name]]))</f>
        <v>P-KLARWEIN|MATI</v>
      </c>
      <c r="B1103" s="2" t="s">
        <v>1347</v>
      </c>
      <c r="C1103" s="2" t="s">
        <v>1724</v>
      </c>
      <c r="D1103" s="2"/>
      <c r="E1103" s="2" t="s">
        <v>1389</v>
      </c>
      <c r="F1103" s="2" t="s">
        <v>10</v>
      </c>
      <c r="G1103" s="2" t="s">
        <v>10926</v>
      </c>
      <c r="H1103" s="2"/>
      <c r="I1103" s="2"/>
      <c r="J1103" s="2"/>
      <c r="K1103" s="2"/>
      <c r="L1103" s="2"/>
      <c r="M1103" s="2"/>
      <c r="N1103" s="2"/>
      <c r="O1103" s="2"/>
      <c r="P1103" s="2"/>
      <c r="Q1103" s="2"/>
      <c r="R1103" s="2" t="str">
        <f>IF(Table_People[[#This Row],[Surname]]="", Table_People[[#This Row],[Name]], Table_People[[#This Row],[Name]]&amp;", "&amp;Table_People[[#This Row],[Surname]])</f>
        <v>Mati, Klarwein</v>
      </c>
      <c r="S1103" s="2" t="str">
        <f>IF(Table_People[[#This Row],[Surname]]="", Table_People[[#This Row],[Name]], Table_People[[#This Row],[Surname]]&amp;", "&amp;Table_People[[#This Row],[Name]])</f>
        <v>Klarwein, Mati</v>
      </c>
      <c r="T1103" s="2" t="str">
        <f>IF(COUNTIFS(Table_People[Hash_ID],Table_People[[#This Row],[Hash_ID]])&gt;1,"Y","N")</f>
        <v>N</v>
      </c>
      <c r="U1103" s="2"/>
    </row>
    <row r="1104" spans="1:21" x14ac:dyDescent="0.35">
      <c r="A1104" s="2" t="str">
        <f>"P-" &amp; UPPER(TRIM(Table_People[[#This Row],[Surname]])) &amp; "|" &amp; UPPER(TRIM(Table_People[[#This Row],[Name]]))</f>
        <v>P-KLEE|PAUL</v>
      </c>
      <c r="B1104" s="2" t="s">
        <v>371</v>
      </c>
      <c r="C1104" s="2" t="s">
        <v>1528</v>
      </c>
      <c r="D1104" s="2"/>
      <c r="E1104" s="2" t="s">
        <v>1389</v>
      </c>
      <c r="F1104" s="2" t="s">
        <v>10</v>
      </c>
      <c r="G1104" s="2" t="s">
        <v>10980</v>
      </c>
      <c r="H1104" s="2"/>
      <c r="I1104" s="2"/>
      <c r="J1104" s="2"/>
      <c r="K1104" s="2"/>
      <c r="L1104" s="2"/>
      <c r="M1104" s="2"/>
      <c r="N1104" s="2"/>
      <c r="O1104" s="2"/>
      <c r="P1104" s="2"/>
      <c r="Q1104" s="2"/>
      <c r="R1104" s="2" t="str">
        <f>IF(Table_People[[#This Row],[Surname]]="", Table_People[[#This Row],[Name]], Table_People[[#This Row],[Name]]&amp;", "&amp;Table_People[[#This Row],[Surname]])</f>
        <v>Paul, Klee</v>
      </c>
      <c r="S1104" s="2" t="str">
        <f>IF(Table_People[[#This Row],[Surname]]="", Table_People[[#This Row],[Name]], Table_People[[#This Row],[Surname]]&amp;", "&amp;Table_People[[#This Row],[Name]])</f>
        <v>Klee, Paul</v>
      </c>
      <c r="T1104" s="2" t="str">
        <f>IF(COUNTIFS(Table_People[Hash_ID],Table_People[[#This Row],[Hash_ID]])&gt;1,"Y","N")</f>
        <v>N</v>
      </c>
      <c r="U1104" s="2"/>
    </row>
    <row r="1105" spans="1:21" x14ac:dyDescent="0.35">
      <c r="A1105" s="2" t="str">
        <f>"P-" &amp; UPPER(TRIM(Table_People[[#This Row],[Surname]])) &amp; "|" &amp; UPPER(TRIM(Table_People[[#This Row],[Name]]))</f>
        <v>P-KLEIN|NAOMI</v>
      </c>
      <c r="B1105" s="2" t="s">
        <v>929</v>
      </c>
      <c r="C1105" s="2" t="s">
        <v>930</v>
      </c>
      <c r="D1105" s="2"/>
      <c r="E1105" s="2" t="s">
        <v>931</v>
      </c>
      <c r="F1105" s="2" t="s">
        <v>25</v>
      </c>
      <c r="G1105" s="2" t="s">
        <v>285</v>
      </c>
      <c r="H1105" s="2"/>
      <c r="I1105" s="2"/>
      <c r="J1105" s="2"/>
      <c r="K1105" s="2"/>
      <c r="L1105" s="2"/>
      <c r="M1105" s="2"/>
      <c r="N1105" s="2"/>
      <c r="O1105" s="2"/>
      <c r="P1105" s="2"/>
      <c r="Q1105" s="2"/>
      <c r="R1105" s="2" t="str">
        <f>IF(Table_People[[#This Row],[Surname]]="", Table_People[[#This Row],[Name]], Table_People[[#This Row],[Name]]&amp;", "&amp;Table_People[[#This Row],[Surname]])</f>
        <v>Naomi, Klein</v>
      </c>
      <c r="S1105" s="2" t="str">
        <f>IF(Table_People[[#This Row],[Surname]]="", Table_People[[#This Row],[Name]], Table_People[[#This Row],[Surname]]&amp;", "&amp;Table_People[[#This Row],[Name]])</f>
        <v>Klein, Naomi</v>
      </c>
      <c r="T1105" s="2" t="str">
        <f>IF(COUNTIFS(Table_People[Hash_ID],Table_People[[#This Row],[Hash_ID]])&gt;1,"Y","N")</f>
        <v>N</v>
      </c>
      <c r="U1105" s="2"/>
    </row>
    <row r="1106" spans="1:21" x14ac:dyDescent="0.35">
      <c r="A1106" s="2" t="str">
        <f>"P-" &amp; UPPER(TRIM(Table_People[[#This Row],[Surname]])) &amp; "|" &amp; UPPER(TRIM(Table_People[[#This Row],[Name]]))</f>
        <v>P-KLEIN|YVES</v>
      </c>
      <c r="B1106" s="2" t="s">
        <v>1569</v>
      </c>
      <c r="C1106" s="2" t="s">
        <v>930</v>
      </c>
      <c r="D1106" s="2"/>
      <c r="E1106" s="2" t="s">
        <v>1389</v>
      </c>
      <c r="F1106" s="2" t="s">
        <v>10</v>
      </c>
      <c r="G1106" s="2" t="s">
        <v>15</v>
      </c>
      <c r="H1106" s="2"/>
      <c r="I1106" s="2"/>
      <c r="J1106" s="2"/>
      <c r="K1106" s="2"/>
      <c r="L1106" s="2"/>
      <c r="M1106" s="2"/>
      <c r="N1106" s="2"/>
      <c r="O1106" s="2"/>
      <c r="P1106" s="2"/>
      <c r="Q1106" s="2"/>
      <c r="R1106" s="2" t="str">
        <f>IF(Table_People[[#This Row],[Surname]]="", Table_People[[#This Row],[Name]], Table_People[[#This Row],[Name]]&amp;", "&amp;Table_People[[#This Row],[Surname]])</f>
        <v>Yves, Klein</v>
      </c>
      <c r="S1106" s="2" t="str">
        <f>IF(Table_People[[#This Row],[Surname]]="", Table_People[[#This Row],[Name]], Table_People[[#This Row],[Surname]]&amp;", "&amp;Table_People[[#This Row],[Name]])</f>
        <v>Klein, Yves</v>
      </c>
      <c r="T1106" s="2" t="str">
        <f>IF(COUNTIFS(Table_People[Hash_ID],Table_People[[#This Row],[Hash_ID]])&gt;1,"Y","N")</f>
        <v>N</v>
      </c>
      <c r="U1106" s="2"/>
    </row>
    <row r="1107" spans="1:21" x14ac:dyDescent="0.35">
      <c r="A1107" s="2" t="str">
        <f>"P-" &amp; UPPER(TRIM(Table_People[[#This Row],[Surname]])) &amp; "|" &amp; UPPER(TRIM(Table_People[[#This Row],[Name]]))</f>
        <v>P-KLIMOV|ELEM</v>
      </c>
      <c r="B1107" s="2" t="s">
        <v>1216</v>
      </c>
      <c r="C1107" s="2" t="s">
        <v>1217</v>
      </c>
      <c r="D1107" s="2"/>
      <c r="E1107" s="2" t="s">
        <v>1053</v>
      </c>
      <c r="F1107" s="2" t="s">
        <v>10</v>
      </c>
      <c r="G1107" s="2" t="s">
        <v>450</v>
      </c>
      <c r="H1107" s="2"/>
      <c r="I1107" s="2"/>
      <c r="J1107" s="2"/>
      <c r="K1107" s="2"/>
      <c r="L1107" s="2"/>
      <c r="M1107" s="2"/>
      <c r="N1107" s="2"/>
      <c r="O1107" s="2"/>
      <c r="P1107" s="2"/>
      <c r="Q1107" s="2"/>
      <c r="R1107" s="2" t="str">
        <f>IF(Table_People[[#This Row],[Surname]]="", Table_People[[#This Row],[Name]], Table_People[[#This Row],[Name]]&amp;", "&amp;Table_People[[#This Row],[Surname]])</f>
        <v>Elem, Klimov</v>
      </c>
      <c r="S1107" s="2" t="str">
        <f>IF(Table_People[[#This Row],[Surname]]="", Table_People[[#This Row],[Name]], Table_People[[#This Row],[Surname]]&amp;", "&amp;Table_People[[#This Row],[Name]])</f>
        <v>Klimov, Elem</v>
      </c>
      <c r="T1107" s="2" t="str">
        <f>IF(COUNTIFS(Table_People[Hash_ID],Table_People[[#This Row],[Hash_ID]])&gt;1,"Y","N")</f>
        <v>N</v>
      </c>
      <c r="U1107" s="2"/>
    </row>
    <row r="1108" spans="1:21" x14ac:dyDescent="0.35">
      <c r="A1108" s="2" t="str">
        <f>"P-" &amp; UPPER(TRIM(Table_People[[#This Row],[Surname]])) &amp; "|" &amp; UPPER(TRIM(Table_People[[#This Row],[Name]]))</f>
        <v>P-KLIMT|GUSTAV</v>
      </c>
      <c r="B1108" s="2" t="s">
        <v>1469</v>
      </c>
      <c r="C1108" s="2" t="s">
        <v>1470</v>
      </c>
      <c r="D1108" s="2"/>
      <c r="E1108" s="2" t="s">
        <v>1389</v>
      </c>
      <c r="F1108" s="2" t="s">
        <v>10</v>
      </c>
      <c r="G1108" s="2" t="s">
        <v>288</v>
      </c>
      <c r="H1108" s="2"/>
      <c r="I1108" s="2"/>
      <c r="J1108" s="2"/>
      <c r="K1108" s="2"/>
      <c r="L1108" s="2"/>
      <c r="M1108" s="2"/>
      <c r="N1108" s="2"/>
      <c r="O1108" s="2"/>
      <c r="P1108" s="2"/>
      <c r="Q1108" s="2"/>
      <c r="R1108" s="2" t="str">
        <f>IF(Table_People[[#This Row],[Surname]]="", Table_People[[#This Row],[Name]], Table_People[[#This Row],[Name]]&amp;", "&amp;Table_People[[#This Row],[Surname]])</f>
        <v>Gustav, Klimt</v>
      </c>
      <c r="S1108" s="2" t="str">
        <f>IF(Table_People[[#This Row],[Surname]]="", Table_People[[#This Row],[Name]], Table_People[[#This Row],[Surname]]&amp;", "&amp;Table_People[[#This Row],[Name]])</f>
        <v>Klimt, Gustav</v>
      </c>
      <c r="T1108" s="2" t="str">
        <f>IF(COUNTIFS(Table_People[Hash_ID],Table_People[[#This Row],[Hash_ID]])&gt;1,"Y","N")</f>
        <v>N</v>
      </c>
      <c r="U1108" s="2"/>
    </row>
    <row r="1109" spans="1:21" x14ac:dyDescent="0.35">
      <c r="A1109" s="2" t="str">
        <f>"P-" &amp; UPPER(TRIM(Table_People[[#This Row],[Surname]])) &amp; "|" &amp; UPPER(TRIM(Table_People[[#This Row],[Name]]))</f>
        <v>P-KLINE|FRANZ</v>
      </c>
      <c r="B1109" s="2" t="s">
        <v>143</v>
      </c>
      <c r="C1109" s="2" t="s">
        <v>1455</v>
      </c>
      <c r="D1109" s="2"/>
      <c r="E1109" s="2" t="s">
        <v>1389</v>
      </c>
      <c r="F1109" s="2" t="s">
        <v>10</v>
      </c>
      <c r="G1109" s="2" t="s">
        <v>63</v>
      </c>
      <c r="H1109" s="2"/>
      <c r="I1109" s="2"/>
      <c r="J1109" s="2"/>
      <c r="K1109" s="2"/>
      <c r="L1109" s="2"/>
      <c r="M1109" s="2"/>
      <c r="N1109" s="2"/>
      <c r="O1109" s="2"/>
      <c r="P1109" s="2"/>
      <c r="Q1109" s="2"/>
      <c r="R1109" s="2" t="str">
        <f>IF(Table_People[[#This Row],[Surname]]="", Table_People[[#This Row],[Name]], Table_People[[#This Row],[Name]]&amp;", "&amp;Table_People[[#This Row],[Surname]])</f>
        <v>Franz, Kline</v>
      </c>
      <c r="S1109" s="2" t="str">
        <f>IF(Table_People[[#This Row],[Surname]]="", Table_People[[#This Row],[Name]], Table_People[[#This Row],[Surname]]&amp;", "&amp;Table_People[[#This Row],[Name]])</f>
        <v>Kline, Franz</v>
      </c>
      <c r="T1109" s="2" t="str">
        <f>IF(COUNTIFS(Table_People[Hash_ID],Table_People[[#This Row],[Hash_ID]])&gt;1,"Y","N")</f>
        <v>N</v>
      </c>
      <c r="U1109" s="2"/>
    </row>
    <row r="1110" spans="1:21" x14ac:dyDescent="0.35">
      <c r="A1110" s="2" t="str">
        <f>"P-" &amp; UPPER(TRIM(Table_People[[#This Row],[Surname]])) &amp; "|" &amp; UPPER(TRIM(Table_People[[#This Row],[Name]]))</f>
        <v>P-KLINGER|MAX</v>
      </c>
      <c r="B1110" s="2" t="s">
        <v>685</v>
      </c>
      <c r="C1110" s="2" t="s">
        <v>1617</v>
      </c>
      <c r="D1110" s="2"/>
      <c r="E1110" s="2" t="s">
        <v>1525</v>
      </c>
      <c r="F1110" s="2" t="s">
        <v>10</v>
      </c>
      <c r="G1110" s="2" t="s">
        <v>38</v>
      </c>
      <c r="H1110" s="2"/>
      <c r="I1110" s="2"/>
      <c r="J1110" s="2"/>
      <c r="K1110" s="2"/>
      <c r="L1110" s="2"/>
      <c r="M1110" s="2"/>
      <c r="N1110" s="2"/>
      <c r="O1110" s="2"/>
      <c r="P1110" s="2"/>
      <c r="Q1110" s="2"/>
      <c r="R1110" s="2" t="str">
        <f>IF(Table_People[[#This Row],[Surname]]="", Table_People[[#This Row],[Name]], Table_People[[#This Row],[Name]]&amp;", "&amp;Table_People[[#This Row],[Surname]])</f>
        <v>Max, Klinger</v>
      </c>
      <c r="S1110" s="2" t="str">
        <f>IF(Table_People[[#This Row],[Surname]]="", Table_People[[#This Row],[Name]], Table_People[[#This Row],[Surname]]&amp;", "&amp;Table_People[[#This Row],[Name]])</f>
        <v>Klinger, Max</v>
      </c>
      <c r="T1110" s="2" t="str">
        <f>IF(COUNTIFS(Table_People[Hash_ID],Table_People[[#This Row],[Hash_ID]])&gt;1,"Y","N")</f>
        <v>N</v>
      </c>
      <c r="U1110" s="2"/>
    </row>
    <row r="1111" spans="1:21" x14ac:dyDescent="0.35">
      <c r="A1111" s="2" t="str">
        <f>"P-" &amp; UPPER(TRIM(Table_People[[#This Row],[Surname]])) &amp; "|" &amp; UPPER(TRIM(Table_People[[#This Row],[Name]]))</f>
        <v>P-KLINGSÖHR-LEROY|CATHRIN</v>
      </c>
      <c r="B1111" s="2" t="s">
        <v>20781</v>
      </c>
      <c r="C1111" s="2" t="s">
        <v>20782</v>
      </c>
      <c r="D1111" s="2"/>
      <c r="E1111" s="2" t="s">
        <v>21218</v>
      </c>
      <c r="F1111" s="2" t="s">
        <v>25</v>
      </c>
      <c r="G1111" s="2" t="s">
        <v>38</v>
      </c>
      <c r="H1111" s="2"/>
      <c r="I1111" s="2"/>
      <c r="J1111" s="2">
        <v>1958</v>
      </c>
      <c r="K1111" s="2"/>
      <c r="L1111" s="2"/>
      <c r="M1111" s="2"/>
      <c r="N1111" s="2"/>
      <c r="O1111" s="2"/>
      <c r="P1111" s="2"/>
      <c r="Q1111" s="2"/>
      <c r="R1111" s="2" t="str">
        <f>IF(Table_People[[#This Row],[Surname]]="", Table_People[[#This Row],[Name]], Table_People[[#This Row],[Name]]&amp;", "&amp;Table_People[[#This Row],[Surname]])</f>
        <v>Cathrin, Klingsöhr-Leroy</v>
      </c>
      <c r="S1111" s="2" t="str">
        <f>IF(Table_People[[#This Row],[Surname]]="", Table_People[[#This Row],[Name]], Table_People[[#This Row],[Surname]]&amp;", "&amp;Table_People[[#This Row],[Name]])</f>
        <v>Klingsöhr-Leroy, Cathrin</v>
      </c>
      <c r="T1111" s="2" t="str">
        <f>IF(COUNTIFS(Table_People[Hash_ID],Table_People[[#This Row],[Hash_ID]])&gt;1,"Y","N")</f>
        <v>N</v>
      </c>
      <c r="U1111" s="2"/>
    </row>
    <row r="1112" spans="1:21" x14ac:dyDescent="0.35">
      <c r="A1112" s="2" t="str">
        <f>"P-" &amp; UPPER(TRIM(Table_People[[#This Row],[Surname]])) &amp; "|" &amp; UPPER(TRIM(Table_People[[#This Row],[Name]]))</f>
        <v>P-KLINT|HILMA AF</v>
      </c>
      <c r="B1112" s="2" t="s">
        <v>1477</v>
      </c>
      <c r="C1112" s="2" t="s">
        <v>1478</v>
      </c>
      <c r="D1112" s="2"/>
      <c r="E1112" s="2" t="s">
        <v>1662</v>
      </c>
      <c r="F1112" s="2" t="s">
        <v>25</v>
      </c>
      <c r="G1112" s="2" t="s">
        <v>42</v>
      </c>
      <c r="H1112" s="2"/>
      <c r="I1112" s="2"/>
      <c r="J1112" s="2"/>
      <c r="K1112" s="2"/>
      <c r="L1112" s="2"/>
      <c r="M1112" s="2"/>
      <c r="N1112" s="2"/>
      <c r="O1112" s="2"/>
      <c r="P1112" s="2"/>
      <c r="Q1112" s="2"/>
      <c r="R1112" s="2" t="str">
        <f>IF(Table_People[[#This Row],[Surname]]="", Table_People[[#This Row],[Name]], Table_People[[#This Row],[Name]]&amp;", "&amp;Table_People[[#This Row],[Surname]])</f>
        <v>Hilma af, Klint</v>
      </c>
      <c r="S1112" s="2" t="str">
        <f>IF(Table_People[[#This Row],[Surname]]="", Table_People[[#This Row],[Name]], Table_People[[#This Row],[Surname]]&amp;", "&amp;Table_People[[#This Row],[Name]])</f>
        <v>Klint, Hilma af</v>
      </c>
      <c r="T1112" s="2" t="str">
        <f>IF(COUNTIFS(Table_People[Hash_ID],Table_People[[#This Row],[Hash_ID]])&gt;1,"Y","N")</f>
        <v>N</v>
      </c>
      <c r="U1112" s="2"/>
    </row>
    <row r="1113" spans="1:21" x14ac:dyDescent="0.35">
      <c r="A1113" s="2" t="str">
        <f>"P-" &amp; UPPER(TRIM(Table_People[[#This Row],[Surname]])) &amp; "|" &amp; UPPER(TRIM(Table_People[[#This Row],[Name]]))</f>
        <v>P-KLOSSOWSKI|PIERRE</v>
      </c>
      <c r="B1113" s="2" t="s">
        <v>382</v>
      </c>
      <c r="C1113" s="2" t="s">
        <v>787</v>
      </c>
      <c r="D1113" s="2"/>
      <c r="E1113" s="2" t="s">
        <v>788</v>
      </c>
      <c r="F1113" s="2" t="s">
        <v>10</v>
      </c>
      <c r="G1113" s="2" t="s">
        <v>15</v>
      </c>
      <c r="H1113" s="2"/>
      <c r="I1113" s="2"/>
      <c r="J1113" s="2"/>
      <c r="K1113" s="2"/>
      <c r="L1113" s="2"/>
      <c r="M1113" s="2"/>
      <c r="N1113" s="2"/>
      <c r="O1113" s="2"/>
      <c r="P1113" s="2"/>
      <c r="Q1113" s="2"/>
      <c r="R1113" s="2" t="str">
        <f>IF(Table_People[[#This Row],[Surname]]="", Table_People[[#This Row],[Name]], Table_People[[#This Row],[Name]]&amp;", "&amp;Table_People[[#This Row],[Surname]])</f>
        <v>Pierre, Klossowski</v>
      </c>
      <c r="S1113" s="2" t="str">
        <f>IF(Table_People[[#This Row],[Surname]]="", Table_People[[#This Row],[Name]], Table_People[[#This Row],[Surname]]&amp;", "&amp;Table_People[[#This Row],[Name]])</f>
        <v>Klossowski, Pierre</v>
      </c>
      <c r="T1113" s="2" t="str">
        <f>IF(COUNTIFS(Table_People[Hash_ID],Table_People[[#This Row],[Hash_ID]])&gt;1,"Y","N")</f>
        <v>N</v>
      </c>
      <c r="U1113" s="2"/>
    </row>
    <row r="1114" spans="1:21" x14ac:dyDescent="0.35">
      <c r="A1114" s="2" t="str">
        <f>"P-" &amp; UPPER(TRIM(Table_People[[#This Row],[Surname]])) &amp; "|" &amp; UPPER(TRIM(Table_People[[#This Row],[Name]]))</f>
        <v>P-KNAUSGÅRD|KARL OVE</v>
      </c>
      <c r="B1114" s="2" t="s">
        <v>1332</v>
      </c>
      <c r="C1114" s="2" t="s">
        <v>1333</v>
      </c>
      <c r="D1114" s="2"/>
      <c r="E1114" s="2" t="s">
        <v>1334</v>
      </c>
      <c r="F1114" s="2" t="s">
        <v>10</v>
      </c>
      <c r="G1114" s="2" t="s">
        <v>549</v>
      </c>
      <c r="H1114" s="2"/>
      <c r="I1114" s="2"/>
      <c r="J1114" s="2"/>
      <c r="K1114" s="2"/>
      <c r="L1114" s="2"/>
      <c r="M1114" s="2"/>
      <c r="N1114" s="2"/>
      <c r="O1114" s="2"/>
      <c r="P1114" s="2"/>
      <c r="Q1114" s="2"/>
      <c r="R1114" s="2" t="str">
        <f>IF(Table_People[[#This Row],[Surname]]="", Table_People[[#This Row],[Name]], Table_People[[#This Row],[Name]]&amp;", "&amp;Table_People[[#This Row],[Surname]])</f>
        <v>Karl Ove, Knausgård</v>
      </c>
      <c r="S1114" s="2" t="str">
        <f>IF(Table_People[[#This Row],[Surname]]="", Table_People[[#This Row],[Name]], Table_People[[#This Row],[Surname]]&amp;", "&amp;Table_People[[#This Row],[Name]])</f>
        <v>Knausgård, Karl Ove</v>
      </c>
      <c r="T1114" s="2" t="str">
        <f>IF(COUNTIFS(Table_People[Hash_ID],Table_People[[#This Row],[Hash_ID]])&gt;1,"Y","N")</f>
        <v>N</v>
      </c>
      <c r="U1114" s="2"/>
    </row>
    <row r="1115" spans="1:21" x14ac:dyDescent="0.35">
      <c r="A1115" s="2" t="str">
        <f>"P-" &amp; UPPER(TRIM(Table_People[[#This Row],[Surname]])) &amp; "|" &amp; UPPER(TRIM(Table_People[[#This Row],[Name]]))</f>
        <v>P-KOBAYASHI|MASAKI</v>
      </c>
      <c r="B1115" s="2" t="s">
        <v>1279</v>
      </c>
      <c r="C1115" s="2" t="s">
        <v>1280</v>
      </c>
      <c r="D1115" s="2"/>
      <c r="E1115" s="2" t="s">
        <v>1060</v>
      </c>
      <c r="F1115" s="2" t="s">
        <v>10</v>
      </c>
      <c r="G1115" s="2" t="s">
        <v>182</v>
      </c>
      <c r="H1115" s="2"/>
      <c r="I1115" s="2"/>
      <c r="J1115" s="2"/>
      <c r="K1115" s="2"/>
      <c r="L1115" s="2"/>
      <c r="M1115" s="2"/>
      <c r="N1115" s="2"/>
      <c r="O1115" s="2"/>
      <c r="P1115" s="2"/>
      <c r="Q1115" s="2"/>
      <c r="R1115" s="2" t="str">
        <f>IF(Table_People[[#This Row],[Surname]]="", Table_People[[#This Row],[Name]], Table_People[[#This Row],[Name]]&amp;", "&amp;Table_People[[#This Row],[Surname]])</f>
        <v>Masaki, Kobayashi</v>
      </c>
      <c r="S1115" s="2" t="str">
        <f>IF(Table_People[[#This Row],[Surname]]="", Table_People[[#This Row],[Name]], Table_People[[#This Row],[Surname]]&amp;", "&amp;Table_People[[#This Row],[Name]])</f>
        <v>Kobayashi, Masaki</v>
      </c>
      <c r="T1115" s="2" t="str">
        <f>IF(COUNTIFS(Table_People[Hash_ID],Table_People[[#This Row],[Hash_ID]])&gt;1,"Y","N")</f>
        <v>N</v>
      </c>
      <c r="U1115" s="2"/>
    </row>
    <row r="1116" spans="1:21" x14ac:dyDescent="0.35">
      <c r="A1116" s="2" t="str">
        <f>"P-" &amp; UPPER(TRIM(Table_People[[#This Row],[Surname]])) &amp; "|" &amp; UPPER(TRIM(Table_People[[#This Row],[Name]]))</f>
        <v>P-KOEPPEN|WOLFGANG</v>
      </c>
      <c r="B1116" s="2" t="s">
        <v>8150</v>
      </c>
      <c r="C1116" s="2" t="s">
        <v>8151</v>
      </c>
      <c r="D1116" s="2"/>
      <c r="E1116" s="2" t="s">
        <v>51</v>
      </c>
      <c r="F1116" s="2" t="s">
        <v>10</v>
      </c>
      <c r="G1116" s="2" t="s">
        <v>38</v>
      </c>
      <c r="H1116" s="2"/>
      <c r="I1116" s="2"/>
      <c r="J1116" s="2"/>
      <c r="K1116" s="2"/>
      <c r="L1116" s="2"/>
      <c r="M1116" s="2"/>
      <c r="N1116" s="2"/>
      <c r="O1116" s="2"/>
      <c r="P1116" s="2"/>
      <c r="Q1116" s="2"/>
      <c r="R1116" s="2" t="str">
        <f>IF(Table_People[[#This Row],[Surname]]="", Table_People[[#This Row],[Name]], Table_People[[#This Row],[Name]]&amp;", "&amp;Table_People[[#This Row],[Surname]])</f>
        <v>Wolfgang, Koeppen</v>
      </c>
      <c r="S1116" s="2" t="str">
        <f>IF(Table_People[[#This Row],[Surname]]="", Table_People[[#This Row],[Name]], Table_People[[#This Row],[Surname]]&amp;", "&amp;Table_People[[#This Row],[Name]])</f>
        <v>Koeppen, Wolfgang</v>
      </c>
      <c r="T1116" s="2" t="str">
        <f>IF(COUNTIFS(Table_People[Hash_ID],Table_People[[#This Row],[Hash_ID]])&gt;1,"Y","N")</f>
        <v>N</v>
      </c>
      <c r="U1116" s="2"/>
    </row>
    <row r="1117" spans="1:21" x14ac:dyDescent="0.35">
      <c r="A1117" s="2" t="str">
        <f>"P-" &amp; UPPER(TRIM(Table_People[[#This Row],[Surname]])) &amp; "|" &amp; UPPER(TRIM(Table_People[[#This Row],[Name]]))</f>
        <v>P-KOITSU|TSUCHIYA</v>
      </c>
      <c r="B1117" s="2" t="s">
        <v>3223</v>
      </c>
      <c r="C1117" s="2" t="s">
        <v>3224</v>
      </c>
      <c r="D1117" s="2"/>
      <c r="E1117" s="2" t="s">
        <v>1768</v>
      </c>
      <c r="F1117" s="2" t="s">
        <v>10</v>
      </c>
      <c r="G1117" s="2" t="s">
        <v>182</v>
      </c>
      <c r="H1117" s="2"/>
      <c r="I1117" s="2"/>
      <c r="J1117" s="2"/>
      <c r="K1117" s="2"/>
      <c r="L1117" s="2"/>
      <c r="M1117" s="2"/>
      <c r="N1117" s="2"/>
      <c r="O1117" s="2"/>
      <c r="P1117" s="2"/>
      <c r="Q1117" s="2"/>
      <c r="R1117" s="2" t="str">
        <f>IF(Table_People[[#This Row],[Surname]]="", Table_People[[#This Row],[Name]], Table_People[[#This Row],[Name]]&amp;", "&amp;Table_People[[#This Row],[Surname]])</f>
        <v>Tsuchiya, Koitsu</v>
      </c>
      <c r="S1117" s="2" t="str">
        <f>IF(Table_People[[#This Row],[Surname]]="", Table_People[[#This Row],[Name]], Table_People[[#This Row],[Surname]]&amp;", "&amp;Table_People[[#This Row],[Name]])</f>
        <v>Koitsu, Tsuchiya</v>
      </c>
      <c r="T1117" s="2" t="str">
        <f>IF(COUNTIFS(Table_People[Hash_ID],Table_People[[#This Row],[Hash_ID]])&gt;1,"Y","N")</f>
        <v>N</v>
      </c>
      <c r="U1117" s="2"/>
    </row>
    <row r="1118" spans="1:21" ht="29" x14ac:dyDescent="0.35">
      <c r="A1118" s="2" t="str">
        <f>"P-" &amp; UPPER(TRIM(Table_People[[#This Row],[Surname]])) &amp; "|" &amp; UPPER(TRIM(Table_People[[#This Row],[Name]]))</f>
        <v>P-KOJA|KATHE</v>
      </c>
      <c r="B1118" s="2" t="s">
        <v>20806</v>
      </c>
      <c r="C1118" s="2" t="s">
        <v>20807</v>
      </c>
      <c r="D1118" s="2"/>
      <c r="E1118" s="2" t="s">
        <v>21311</v>
      </c>
      <c r="F1118" s="2" t="s">
        <v>25</v>
      </c>
      <c r="G1118" s="2" t="s">
        <v>63</v>
      </c>
      <c r="H1118" s="2">
        <v>27</v>
      </c>
      <c r="I1118" s="2" t="s">
        <v>954</v>
      </c>
      <c r="J1118" s="2">
        <v>1960</v>
      </c>
      <c r="K1118" s="2"/>
      <c r="L1118" s="2"/>
      <c r="M1118" s="2"/>
      <c r="N1118" s="2"/>
      <c r="O1118" s="2"/>
      <c r="P1118" s="2"/>
      <c r="Q1118" s="2"/>
      <c r="R1118" s="2" t="str">
        <f>IF(Table_People[[#This Row],[Surname]]="", Table_People[[#This Row],[Name]], Table_People[[#This Row],[Name]]&amp;", "&amp;Table_People[[#This Row],[Surname]])</f>
        <v>Kathe, Koja</v>
      </c>
      <c r="S1118" s="2" t="str">
        <f>IF(Table_People[[#This Row],[Surname]]="", Table_People[[#This Row],[Name]], Table_People[[#This Row],[Surname]]&amp;", "&amp;Table_People[[#This Row],[Name]])</f>
        <v>Koja, Kathe</v>
      </c>
      <c r="T1118" s="2" t="str">
        <f>IF(COUNTIFS(Table_People[Hash_ID],Table_People[[#This Row],[Hash_ID]])&gt;1,"Y","N")</f>
        <v>N</v>
      </c>
      <c r="U1118" s="2"/>
    </row>
    <row r="1119" spans="1:21" x14ac:dyDescent="0.35">
      <c r="A1119" s="2" t="str">
        <f>"P-" &amp; UPPER(TRIM(Table_People[[#This Row],[Surname]])) &amp; "|" &amp; UPPER(TRIM(Table_People[[#This Row],[Name]]))</f>
        <v>P-KOJÈVE|ALEXANDRE</v>
      </c>
      <c r="B1119" s="2" t="s">
        <v>16</v>
      </c>
      <c r="C1119" s="2" t="s">
        <v>815</v>
      </c>
      <c r="D1119" s="2"/>
      <c r="E1119" s="2" t="s">
        <v>37</v>
      </c>
      <c r="F1119" s="2" t="s">
        <v>10</v>
      </c>
      <c r="G1119" s="2" t="s">
        <v>10971</v>
      </c>
      <c r="H1119" s="2"/>
      <c r="I1119" s="2"/>
      <c r="J1119" s="2"/>
      <c r="K1119" s="2"/>
      <c r="L1119" s="2"/>
      <c r="M1119" s="2"/>
      <c r="N1119" s="2"/>
      <c r="O1119" s="2"/>
      <c r="P1119" s="2"/>
      <c r="Q1119" s="2"/>
      <c r="R1119" s="2" t="str">
        <f>IF(Table_People[[#This Row],[Surname]]="", Table_People[[#This Row],[Name]], Table_People[[#This Row],[Name]]&amp;", "&amp;Table_People[[#This Row],[Surname]])</f>
        <v>Alexandre, Kojève</v>
      </c>
      <c r="S1119" s="2" t="str">
        <f>IF(Table_People[[#This Row],[Surname]]="", Table_People[[#This Row],[Name]], Table_People[[#This Row],[Surname]]&amp;", "&amp;Table_People[[#This Row],[Name]])</f>
        <v>Kojève, Alexandre</v>
      </c>
      <c r="T1119" s="2" t="str">
        <f>IF(COUNTIFS(Table_People[Hash_ID],Table_People[[#This Row],[Hash_ID]])&gt;1,"Y","N")</f>
        <v>N</v>
      </c>
      <c r="U1119" s="2"/>
    </row>
    <row r="1120" spans="1:21" x14ac:dyDescent="0.35">
      <c r="A1120" s="2" t="str">
        <f>"P-" &amp; UPPER(TRIM(Table_People[[#This Row],[Surname]])) &amp; "|" &amp; UPPER(TRIM(Table_People[[#This Row],[Name]]))</f>
        <v>P-KOLATKAR|ARUN</v>
      </c>
      <c r="B1120" s="2" t="s">
        <v>8223</v>
      </c>
      <c r="C1120" s="2" t="s">
        <v>8224</v>
      </c>
      <c r="D1120" s="2"/>
      <c r="E1120" s="2" t="s">
        <v>8225</v>
      </c>
      <c r="F1120" s="2" t="s">
        <v>10</v>
      </c>
      <c r="G1120" s="2" t="s">
        <v>959</v>
      </c>
      <c r="H1120" s="2"/>
      <c r="I1120" s="2"/>
      <c r="J1120" s="2"/>
      <c r="K1120" s="2"/>
      <c r="L1120" s="2"/>
      <c r="M1120" s="2"/>
      <c r="N1120" s="2"/>
      <c r="O1120" s="2"/>
      <c r="P1120" s="2"/>
      <c r="Q1120" s="2"/>
      <c r="R1120" s="2" t="str">
        <f>IF(Table_People[[#This Row],[Surname]]="", Table_People[[#This Row],[Name]], Table_People[[#This Row],[Name]]&amp;", "&amp;Table_People[[#This Row],[Surname]])</f>
        <v>Arun, Kolatkar</v>
      </c>
      <c r="S1120" s="2" t="str">
        <f>IF(Table_People[[#This Row],[Surname]]="", Table_People[[#This Row],[Name]], Table_People[[#This Row],[Surname]]&amp;", "&amp;Table_People[[#This Row],[Name]])</f>
        <v>Kolatkar, Arun</v>
      </c>
      <c r="T1120" s="2" t="str">
        <f>IF(COUNTIFS(Table_People[Hash_ID],Table_People[[#This Row],[Hash_ID]])&gt;1,"Y","N")</f>
        <v>N</v>
      </c>
      <c r="U1120" s="2"/>
    </row>
    <row r="1121" spans="1:21" x14ac:dyDescent="0.35">
      <c r="A1121" s="2" t="str">
        <f>"P-" &amp; UPPER(TRIM(Table_People[[#This Row],[Surname]])) &amp; "|" &amp; UPPER(TRIM(Table_People[[#This Row],[Name]]))</f>
        <v>P-KOLLWITZ|KÄTHE</v>
      </c>
      <c r="B1121" s="2" t="s">
        <v>1495</v>
      </c>
      <c r="C1121" s="2" t="s">
        <v>1496</v>
      </c>
      <c r="D1121" s="2"/>
      <c r="E1121" s="2" t="s">
        <v>3149</v>
      </c>
      <c r="F1121" s="2" t="s">
        <v>25</v>
      </c>
      <c r="G1121" s="2" t="s">
        <v>38</v>
      </c>
      <c r="H1121" s="2"/>
      <c r="I1121" s="2"/>
      <c r="J1121" s="2"/>
      <c r="K1121" s="2"/>
      <c r="L1121" s="2"/>
      <c r="M1121" s="2"/>
      <c r="N1121" s="2"/>
      <c r="O1121" s="2"/>
      <c r="P1121" s="2"/>
      <c r="Q1121" s="2"/>
      <c r="R1121" s="2" t="str">
        <f>IF(Table_People[[#This Row],[Surname]]="", Table_People[[#This Row],[Name]], Table_People[[#This Row],[Name]]&amp;", "&amp;Table_People[[#This Row],[Surname]])</f>
        <v>Käthe, Kollwitz</v>
      </c>
      <c r="S1121" s="2" t="str">
        <f>IF(Table_People[[#This Row],[Surname]]="", Table_People[[#This Row],[Name]], Table_People[[#This Row],[Surname]]&amp;", "&amp;Table_People[[#This Row],[Name]])</f>
        <v>Kollwitz, Käthe</v>
      </c>
      <c r="T1121" s="2" t="str">
        <f>IF(COUNTIFS(Table_People[Hash_ID],Table_People[[#This Row],[Hash_ID]])&gt;1,"Y","N")</f>
        <v>N</v>
      </c>
      <c r="U1121" s="2"/>
    </row>
    <row r="1122" spans="1:21" x14ac:dyDescent="0.35">
      <c r="A1122" s="2" t="str">
        <f>"P-" &amp; UPPER(TRIM(Table_People[[#This Row],[Surname]])) &amp; "|" &amp; UPPER(TRIM(Table_People[[#This Row],[Name]]))</f>
        <v>P-KOMARNYCKYJ|ANDREW</v>
      </c>
      <c r="B1122" s="2" t="s">
        <v>3014</v>
      </c>
      <c r="C1122" s="2" t="s">
        <v>8372</v>
      </c>
      <c r="D1122" s="2"/>
      <c r="E1122" s="2" t="s">
        <v>8284</v>
      </c>
      <c r="F1122" s="2" t="s">
        <v>10</v>
      </c>
      <c r="G1122" s="2" t="s">
        <v>91</v>
      </c>
      <c r="H1122" s="2"/>
      <c r="I1122" s="2"/>
      <c r="J1122" s="2"/>
      <c r="K1122" s="2"/>
      <c r="L1122" s="2"/>
      <c r="M1122" s="2"/>
      <c r="N1122" s="2"/>
      <c r="O1122" s="2"/>
      <c r="P1122" s="2"/>
      <c r="Q1122" s="2"/>
      <c r="R1122" s="2" t="str">
        <f>IF(Table_People[[#This Row],[Surname]]="", Table_People[[#This Row],[Name]], Table_People[[#This Row],[Name]]&amp;", "&amp;Table_People[[#This Row],[Surname]])</f>
        <v>Andrew, Komarnyckyj</v>
      </c>
      <c r="S1122" s="2" t="str">
        <f>IF(Table_People[[#This Row],[Surname]]="", Table_People[[#This Row],[Name]], Table_People[[#This Row],[Surname]]&amp;", "&amp;Table_People[[#This Row],[Name]])</f>
        <v>Komarnyckyj, Andrew</v>
      </c>
      <c r="T1122" s="2" t="str">
        <f>IF(COUNTIFS(Table_People[Hash_ID],Table_People[[#This Row],[Hash_ID]])&gt;1,"Y","N")</f>
        <v>N</v>
      </c>
      <c r="U1122" s="2"/>
    </row>
    <row r="1123" spans="1:21" x14ac:dyDescent="0.35">
      <c r="A1123" s="2" t="str">
        <f>"P-" &amp; UPPER(TRIM(Table_People[[#This Row],[Surname]])) &amp; "|" &amp; UPPER(TRIM(Table_People[[#This Row],[Name]]))</f>
        <v>P-KOMNENE|ANNA</v>
      </c>
      <c r="B1123" s="2" t="s">
        <v>22</v>
      </c>
      <c r="C1123" s="2" t="s">
        <v>5538</v>
      </c>
      <c r="D1123" s="2"/>
      <c r="E1123" s="2" t="s">
        <v>5600</v>
      </c>
      <c r="F1123" s="2" t="s">
        <v>25</v>
      </c>
      <c r="G1123" s="2" t="s">
        <v>5601</v>
      </c>
      <c r="H1123" s="2"/>
      <c r="I1123" s="2"/>
      <c r="J1123" s="2"/>
      <c r="K1123" s="2"/>
      <c r="L1123" s="2"/>
      <c r="M1123" s="2"/>
      <c r="N1123" s="2"/>
      <c r="O1123" s="2"/>
      <c r="P1123" s="2"/>
      <c r="Q1123" s="2"/>
      <c r="R1123" s="2" t="str">
        <f>IF(Table_People[[#This Row],[Surname]]="", Table_People[[#This Row],[Name]], Table_People[[#This Row],[Name]]&amp;", "&amp;Table_People[[#This Row],[Surname]])</f>
        <v>Anna, Komnene</v>
      </c>
      <c r="S1123" s="2" t="str">
        <f>IF(Table_People[[#This Row],[Surname]]="", Table_People[[#This Row],[Name]], Table_People[[#This Row],[Surname]]&amp;", "&amp;Table_People[[#This Row],[Name]])</f>
        <v>Komnene, Anna</v>
      </c>
      <c r="T1123" s="2" t="str">
        <f>IF(COUNTIFS(Table_People[Hash_ID],Table_People[[#This Row],[Hash_ID]])&gt;1,"Y","N")</f>
        <v>N</v>
      </c>
      <c r="U1123" s="2"/>
    </row>
    <row r="1124" spans="1:21" ht="29" x14ac:dyDescent="0.35">
      <c r="A1124" s="2" t="str">
        <f>"P-" &amp; UPPER(TRIM(Table_People[[#This Row],[Surname]])) &amp; "|" &amp; UPPER(TRIM(Table_People[[#This Row],[Name]]))</f>
        <v>P-KOOLHAAS|REM</v>
      </c>
      <c r="B1124" s="2" t="s">
        <v>12073</v>
      </c>
      <c r="C1124" s="2" t="s">
        <v>12074</v>
      </c>
      <c r="D1124" s="2" t="s">
        <v>12075</v>
      </c>
      <c r="E1124" s="2" t="s">
        <v>12076</v>
      </c>
      <c r="F1124" s="2" t="s">
        <v>10</v>
      </c>
      <c r="G1124" s="2" t="s">
        <v>48</v>
      </c>
      <c r="H1124" s="2"/>
      <c r="I1124" s="2"/>
      <c r="J1124" s="2"/>
      <c r="K1124" s="2"/>
      <c r="L1124" s="2"/>
      <c r="M1124" s="2"/>
      <c r="N1124" s="2"/>
      <c r="O1124" s="2"/>
      <c r="P1124" s="2"/>
      <c r="Q1124" s="2"/>
      <c r="R1124" s="2" t="str">
        <f>IF(Table_People[[#This Row],[Surname]]="", Table_People[[#This Row],[Name]], Table_People[[#This Row],[Name]]&amp;", "&amp;Table_People[[#This Row],[Surname]])</f>
        <v>Rem, Koolhaas</v>
      </c>
      <c r="S1124" s="2" t="str">
        <f>IF(Table_People[[#This Row],[Surname]]="", Table_People[[#This Row],[Name]], Table_People[[#This Row],[Surname]]&amp;", "&amp;Table_People[[#This Row],[Name]])</f>
        <v>Koolhaas, Rem</v>
      </c>
      <c r="T1124" s="2" t="str">
        <f>IF(COUNTIFS(Table_People[Hash_ID],Table_People[[#This Row],[Hash_ID]])&gt;1,"Y","N")</f>
        <v>N</v>
      </c>
      <c r="U1124" s="2"/>
    </row>
    <row r="1125" spans="1:21" x14ac:dyDescent="0.35">
      <c r="A1125" s="2" t="str">
        <f>"P-" &amp; UPPER(TRIM(Table_People[[#This Row],[Surname]])) &amp; "|" &amp; UPPER(TRIM(Table_People[[#This Row],[Name]]))</f>
        <v>P-KOONING|WILLEM DE</v>
      </c>
      <c r="B1125" s="2" t="s">
        <v>1560</v>
      </c>
      <c r="C1125" s="2" t="s">
        <v>1561</v>
      </c>
      <c r="D1125" s="2"/>
      <c r="E1125" s="2" t="s">
        <v>1389</v>
      </c>
      <c r="F1125" s="2" t="s">
        <v>10</v>
      </c>
      <c r="G1125" s="2" t="s">
        <v>10908</v>
      </c>
      <c r="H1125" s="2"/>
      <c r="I1125" s="2"/>
      <c r="J1125" s="2"/>
      <c r="K1125" s="2"/>
      <c r="L1125" s="2"/>
      <c r="M1125" s="2"/>
      <c r="N1125" s="2"/>
      <c r="O1125" s="2"/>
      <c r="P1125" s="2"/>
      <c r="Q1125" s="2"/>
      <c r="R1125" s="2" t="str">
        <f>IF(Table_People[[#This Row],[Surname]]="", Table_People[[#This Row],[Name]], Table_People[[#This Row],[Name]]&amp;", "&amp;Table_People[[#This Row],[Surname]])</f>
        <v>Willem de, Kooning</v>
      </c>
      <c r="S1125" s="2" t="str">
        <f>IF(Table_People[[#This Row],[Surname]]="", Table_People[[#This Row],[Name]], Table_People[[#This Row],[Surname]]&amp;", "&amp;Table_People[[#This Row],[Name]])</f>
        <v>Kooning, Willem de</v>
      </c>
      <c r="T1125" s="2" t="str">
        <f>IF(COUNTIFS(Table_People[Hash_ID],Table_People[[#This Row],[Hash_ID]])&gt;1,"Y","N")</f>
        <v>N</v>
      </c>
      <c r="U1125" s="2"/>
    </row>
    <row r="1126" spans="1:21" x14ac:dyDescent="0.35">
      <c r="A1126" s="2" t="str">
        <f>"P-" &amp; UPPER(TRIM(Table_People[[#This Row],[Surname]])) &amp; "|" &amp; UPPER(TRIM(Table_People[[#This Row],[Name]]))</f>
        <v>P-KOONS|JEFF</v>
      </c>
      <c r="B1126" s="2" t="s">
        <v>1487</v>
      </c>
      <c r="C1126" s="2" t="s">
        <v>1488</v>
      </c>
      <c r="D1126" s="2"/>
      <c r="E1126" s="2" t="s">
        <v>1387</v>
      </c>
      <c r="F1126" s="2" t="s">
        <v>10</v>
      </c>
      <c r="G1126" s="2" t="s">
        <v>63</v>
      </c>
      <c r="H1126" s="2"/>
      <c r="I1126" s="2"/>
      <c r="J1126" s="2"/>
      <c r="K1126" s="2"/>
      <c r="L1126" s="2"/>
      <c r="M1126" s="2"/>
      <c r="N1126" s="2"/>
      <c r="O1126" s="2"/>
      <c r="P1126" s="2"/>
      <c r="Q1126" s="2"/>
      <c r="R1126" s="2" t="str">
        <f>IF(Table_People[[#This Row],[Surname]]="", Table_People[[#This Row],[Name]], Table_People[[#This Row],[Name]]&amp;", "&amp;Table_People[[#This Row],[Surname]])</f>
        <v>Jeff, Koons</v>
      </c>
      <c r="S1126" s="2" t="str">
        <f>IF(Table_People[[#This Row],[Surname]]="", Table_People[[#This Row],[Name]], Table_People[[#This Row],[Surname]]&amp;", "&amp;Table_People[[#This Row],[Name]])</f>
        <v>Koons, Jeff</v>
      </c>
      <c r="T1126" s="2" t="str">
        <f>IF(COUNTIFS(Table_People[Hash_ID],Table_People[[#This Row],[Hash_ID]])&gt;1,"Y","N")</f>
        <v>N</v>
      </c>
      <c r="U1126" s="2"/>
    </row>
    <row r="1127" spans="1:21" x14ac:dyDescent="0.35">
      <c r="A1127" s="2" t="str">
        <f>"P-" &amp; UPPER(TRIM(Table_People[[#This Row],[Surname]])) &amp; "|" &amp; UPPER(TRIM(Table_People[[#This Row],[Name]]))</f>
        <v>P-KORE-EDA|HIROKAZU</v>
      </c>
      <c r="B1127" s="2" t="s">
        <v>1115</v>
      </c>
      <c r="C1127" s="2" t="s">
        <v>1116</v>
      </c>
      <c r="D1127" s="2"/>
      <c r="E1127" s="2" t="s">
        <v>1053</v>
      </c>
      <c r="F1127" s="2" t="s">
        <v>10</v>
      </c>
      <c r="G1127" s="2" t="s">
        <v>182</v>
      </c>
      <c r="H1127" s="2"/>
      <c r="I1127" s="2"/>
      <c r="J1127" s="2"/>
      <c r="K1127" s="2"/>
      <c r="L1127" s="2"/>
      <c r="M1127" s="2"/>
      <c r="N1127" s="2"/>
      <c r="O1127" s="2"/>
      <c r="P1127" s="2"/>
      <c r="Q1127" s="2"/>
      <c r="R1127" s="2" t="str">
        <f>IF(Table_People[[#This Row],[Surname]]="", Table_People[[#This Row],[Name]], Table_People[[#This Row],[Name]]&amp;", "&amp;Table_People[[#This Row],[Surname]])</f>
        <v>Hirokazu, Kore-eda</v>
      </c>
      <c r="S1127" s="2" t="str">
        <f>IF(Table_People[[#This Row],[Surname]]="", Table_People[[#This Row],[Name]], Table_People[[#This Row],[Surname]]&amp;", "&amp;Table_People[[#This Row],[Name]])</f>
        <v>Kore-eda, Hirokazu</v>
      </c>
      <c r="T1127" s="2" t="str">
        <f>IF(COUNTIFS(Table_People[Hash_ID],Table_People[[#This Row],[Hash_ID]])&gt;1,"Y","N")</f>
        <v>N</v>
      </c>
      <c r="U1127" s="2"/>
    </row>
    <row r="1128" spans="1:21" ht="29" x14ac:dyDescent="0.35">
      <c r="A1128" s="2" t="str">
        <f>"P-" &amp; UPPER(TRIM(Table_People[[#This Row],[Surname]])) &amp; "|" &amp; UPPER(TRIM(Table_People[[#This Row],[Name]]))</f>
        <v>P-KORINE|HARMONY</v>
      </c>
      <c r="B1128" s="2" t="s">
        <v>9943</v>
      </c>
      <c r="C1128" s="2" t="s">
        <v>20547</v>
      </c>
      <c r="D1128" s="2"/>
      <c r="E1128" s="2" t="s">
        <v>21161</v>
      </c>
      <c r="F1128" s="2" t="s">
        <v>10</v>
      </c>
      <c r="G1128" s="2" t="s">
        <v>63</v>
      </c>
      <c r="H1128" s="2">
        <v>4</v>
      </c>
      <c r="I1128" s="2" t="s">
        <v>21471</v>
      </c>
      <c r="J1128" s="2">
        <v>1973</v>
      </c>
      <c r="K1128" s="2"/>
      <c r="L1128" s="2"/>
      <c r="M1128" s="2"/>
      <c r="N1128" s="2"/>
      <c r="O1128" s="2"/>
      <c r="P1128" s="2"/>
      <c r="Q1128" s="2"/>
      <c r="R1128" s="2" t="str">
        <f>IF(Table_People[[#This Row],[Surname]]="", Table_People[[#This Row],[Name]], Table_People[[#This Row],[Name]]&amp;", "&amp;Table_People[[#This Row],[Surname]])</f>
        <v>Harmony, Korine</v>
      </c>
      <c r="S1128" s="2" t="str">
        <f>IF(Table_People[[#This Row],[Surname]]="", Table_People[[#This Row],[Name]], Table_People[[#This Row],[Surname]]&amp;", "&amp;Table_People[[#This Row],[Name]])</f>
        <v>Korine, Harmony</v>
      </c>
      <c r="T1128" s="2" t="str">
        <f>IF(COUNTIFS(Table_People[Hash_ID],Table_People[[#This Row],[Hash_ID]])&gt;1,"Y","N")</f>
        <v>N</v>
      </c>
      <c r="U1128" s="2"/>
    </row>
    <row r="1129" spans="1:21" ht="29" x14ac:dyDescent="0.35">
      <c r="A1129" s="2" t="str">
        <f>"P-" &amp; UPPER(TRIM(Table_People[[#This Row],[Surname]])) &amp; "|" &amp; UPPER(TRIM(Table_People[[#This Row],[Name]]))</f>
        <v>P-KOSIŃSKI|JERZY</v>
      </c>
      <c r="B1129" s="2" t="s">
        <v>1327</v>
      </c>
      <c r="C1129" s="2" t="s">
        <v>20988</v>
      </c>
      <c r="D1129" s="2" t="s">
        <v>21133</v>
      </c>
      <c r="E1129" s="2" t="s">
        <v>21434</v>
      </c>
      <c r="F1129" s="2" t="s">
        <v>10</v>
      </c>
      <c r="G1129" s="2" t="s">
        <v>10960</v>
      </c>
      <c r="H1129" s="2">
        <v>14</v>
      </c>
      <c r="I1129" s="2" t="s">
        <v>20658</v>
      </c>
      <c r="J1129" s="2">
        <v>1933</v>
      </c>
      <c r="K1129" s="2"/>
      <c r="L1129" s="2"/>
      <c r="M1129" s="2">
        <v>3</v>
      </c>
      <c r="N1129" s="2" t="s">
        <v>954</v>
      </c>
      <c r="O1129" s="2">
        <v>1991</v>
      </c>
      <c r="P1129" s="2"/>
      <c r="Q1129" s="2"/>
      <c r="R1129" s="2" t="str">
        <f>IF(Table_People[[#This Row],[Surname]]="", Table_People[[#This Row],[Name]], Table_People[[#This Row],[Name]]&amp;", "&amp;Table_People[[#This Row],[Surname]])</f>
        <v>Jerzy, Kosiński</v>
      </c>
      <c r="S1129" s="2" t="str">
        <f>IF(Table_People[[#This Row],[Surname]]="", Table_People[[#This Row],[Name]], Table_People[[#This Row],[Surname]]&amp;", "&amp;Table_People[[#This Row],[Name]])</f>
        <v>Kosiński, Jerzy</v>
      </c>
      <c r="T1129" s="2" t="str">
        <f>IF(COUNTIFS(Table_People[Hash_ID],Table_People[[#This Row],[Hash_ID]])&gt;1,"Y","N")</f>
        <v>N</v>
      </c>
      <c r="U1129" s="2"/>
    </row>
    <row r="1130" spans="1:21" x14ac:dyDescent="0.35">
      <c r="A1130" s="2" t="str">
        <f>"P-" &amp; UPPER(TRIM(Table_People[[#This Row],[Surname]])) &amp; "|" &amp; UPPER(TRIM(Table_People[[#This Row],[Name]]))</f>
        <v>P-KOSZTOLÁNYI|DEZSŐ</v>
      </c>
      <c r="B1130" s="2" t="s">
        <v>5987</v>
      </c>
      <c r="C1130" s="2" t="s">
        <v>5988</v>
      </c>
      <c r="D1130" s="2"/>
      <c r="E1130" s="2" t="s">
        <v>10675</v>
      </c>
      <c r="F1130" s="2" t="s">
        <v>10</v>
      </c>
      <c r="G1130" s="2" t="s">
        <v>279</v>
      </c>
      <c r="H1130" s="2"/>
      <c r="I1130" s="2"/>
      <c r="J1130" s="2"/>
      <c r="K1130" s="2"/>
      <c r="L1130" s="2"/>
      <c r="M1130" s="2"/>
      <c r="N1130" s="2"/>
      <c r="O1130" s="2"/>
      <c r="P1130" s="2"/>
      <c r="Q1130" s="2"/>
      <c r="R1130" s="2" t="str">
        <f>IF(Table_People[[#This Row],[Surname]]="", Table_People[[#This Row],[Name]], Table_People[[#This Row],[Name]]&amp;", "&amp;Table_People[[#This Row],[Surname]])</f>
        <v>Dezső, Kosztolányi</v>
      </c>
      <c r="S1130" s="2" t="str">
        <f>IF(Table_People[[#This Row],[Surname]]="", Table_People[[#This Row],[Name]], Table_People[[#This Row],[Surname]]&amp;", "&amp;Table_People[[#This Row],[Name]])</f>
        <v>Kosztolányi, Dezső</v>
      </c>
      <c r="T1130" s="2" t="str">
        <f>IF(COUNTIFS(Table_People[Hash_ID],Table_People[[#This Row],[Hash_ID]])&gt;1,"Y","N")</f>
        <v>N</v>
      </c>
      <c r="U1130" s="2"/>
    </row>
    <row r="1131" spans="1:21" ht="29" x14ac:dyDescent="0.35">
      <c r="A1131" s="2" t="str">
        <f>"P-" &amp; UPPER(TRIM(Table_People[[#This Row],[Surname]])) &amp; "|" &amp; UPPER(TRIM(Table_People[[#This Row],[Name]]))</f>
        <v>P-KOTHENSCHULTE|DANIEL</v>
      </c>
      <c r="B1131" s="2" t="s">
        <v>725</v>
      </c>
      <c r="C1131" s="2" t="s">
        <v>20874</v>
      </c>
      <c r="D1131" s="2"/>
      <c r="E1131" s="2" t="s">
        <v>21353</v>
      </c>
      <c r="F1131" s="2" t="s">
        <v>10</v>
      </c>
      <c r="G1131" s="2" t="s">
        <v>38</v>
      </c>
      <c r="H1131" s="2"/>
      <c r="I1131" s="2"/>
      <c r="J1131" s="2">
        <v>1967</v>
      </c>
      <c r="K1131" s="2"/>
      <c r="L1131" s="2"/>
      <c r="M1131" s="2"/>
      <c r="N1131" s="2"/>
      <c r="O1131" s="2"/>
      <c r="P1131" s="2"/>
      <c r="Q1131" s="2"/>
      <c r="R1131" s="2" t="str">
        <f>IF(Table_People[[#This Row],[Surname]]="", Table_People[[#This Row],[Name]], Table_People[[#This Row],[Name]]&amp;", "&amp;Table_People[[#This Row],[Surname]])</f>
        <v>Daniel, Kothenschulte</v>
      </c>
      <c r="S1131" s="2" t="str">
        <f>IF(Table_People[[#This Row],[Surname]]="", Table_People[[#This Row],[Name]], Table_People[[#This Row],[Surname]]&amp;", "&amp;Table_People[[#This Row],[Name]])</f>
        <v>Kothenschulte, Daniel</v>
      </c>
      <c r="T1131" s="2" t="str">
        <f>IF(COUNTIFS(Table_People[Hash_ID],Table_People[[#This Row],[Hash_ID]])&gt;1,"Y","N")</f>
        <v>N</v>
      </c>
      <c r="U1131" s="2"/>
    </row>
    <row r="1132" spans="1:21" x14ac:dyDescent="0.35">
      <c r="A1132" s="2" t="str">
        <f>"P-" &amp; UPPER(TRIM(Table_People[[#This Row],[Surname]])) &amp; "|" &amp; UPPER(TRIM(Table_People[[#This Row],[Name]]))</f>
        <v>P-KRAKAUER|JON</v>
      </c>
      <c r="B1132" s="2" t="s">
        <v>547</v>
      </c>
      <c r="C1132" s="2" t="s">
        <v>5655</v>
      </c>
      <c r="D1132" s="2"/>
      <c r="E1132" s="2" t="s">
        <v>10704</v>
      </c>
      <c r="F1132" s="2" t="s">
        <v>10</v>
      </c>
      <c r="G1132" s="2" t="s">
        <v>63</v>
      </c>
      <c r="H1132" s="2"/>
      <c r="I1132" s="2"/>
      <c r="J1132" s="2"/>
      <c r="K1132" s="2"/>
      <c r="L1132" s="2"/>
      <c r="M1132" s="2"/>
      <c r="N1132" s="2"/>
      <c r="O1132" s="2"/>
      <c r="P1132" s="2"/>
      <c r="Q1132" s="2"/>
      <c r="R1132" s="2" t="str">
        <f>IF(Table_People[[#This Row],[Surname]]="", Table_People[[#This Row],[Name]], Table_People[[#This Row],[Name]]&amp;", "&amp;Table_People[[#This Row],[Surname]])</f>
        <v>Jon, Krakauer</v>
      </c>
      <c r="S1132" s="2" t="str">
        <f>IF(Table_People[[#This Row],[Surname]]="", Table_People[[#This Row],[Name]], Table_People[[#This Row],[Surname]]&amp;", "&amp;Table_People[[#This Row],[Name]])</f>
        <v>Krakauer, Jon</v>
      </c>
      <c r="T1132" s="2" t="str">
        <f>IF(COUNTIFS(Table_People[Hash_ID],Table_People[[#This Row],[Hash_ID]])&gt;1,"Y","N")</f>
        <v>N</v>
      </c>
      <c r="U1132" s="2"/>
    </row>
    <row r="1133" spans="1:21" x14ac:dyDescent="0.35">
      <c r="A1133" s="2" t="str">
        <f>"P-" &amp; UPPER(TRIM(Table_People[[#This Row],[Surname]])) &amp; "|" &amp; UPPER(TRIM(Table_People[[#This Row],[Name]]))</f>
        <v>P-KRAMSKÓI|IVÁN</v>
      </c>
      <c r="B1133" s="2" t="s">
        <v>3112</v>
      </c>
      <c r="C1133" s="2" t="s">
        <v>3113</v>
      </c>
      <c r="D1133" s="2" t="s">
        <v>3114</v>
      </c>
      <c r="E1133" s="2" t="s">
        <v>1389</v>
      </c>
      <c r="F1133" s="2" t="s">
        <v>10</v>
      </c>
      <c r="G1133" s="2" t="s">
        <v>11</v>
      </c>
      <c r="H1133" s="2"/>
      <c r="I1133" s="2"/>
      <c r="J1133" s="2"/>
      <c r="K1133" s="2"/>
      <c r="L1133" s="2"/>
      <c r="M1133" s="2"/>
      <c r="N1133" s="2"/>
      <c r="O1133" s="2"/>
      <c r="P1133" s="2"/>
      <c r="Q1133" s="2"/>
      <c r="R1133" s="2" t="str">
        <f>IF(Table_People[[#This Row],[Surname]]="", Table_People[[#This Row],[Name]], Table_People[[#This Row],[Name]]&amp;", "&amp;Table_People[[#This Row],[Surname]])</f>
        <v>Iván, Kramskói</v>
      </c>
      <c r="S1133" s="2" t="str">
        <f>IF(Table_People[[#This Row],[Surname]]="", Table_People[[#This Row],[Name]], Table_People[[#This Row],[Surname]]&amp;", "&amp;Table_People[[#This Row],[Name]])</f>
        <v>Kramskói, Iván</v>
      </c>
      <c r="T1133" s="2" t="str">
        <f>IF(COUNTIFS(Table_People[Hash_ID],Table_People[[#This Row],[Hash_ID]])&gt;1,"Y","N")</f>
        <v>N</v>
      </c>
      <c r="U1133" s="2"/>
    </row>
    <row r="1134" spans="1:21" x14ac:dyDescent="0.35">
      <c r="A1134" s="2" t="str">
        <f>"P-" &amp; UPPER(TRIM(Table_People[[#This Row],[Surname]])) &amp; "|" &amp; UPPER(TRIM(Table_People[[#This Row],[Name]]))</f>
        <v>P-KRASZNAHORKAI|LÁSZLÓ</v>
      </c>
      <c r="B1134" s="2" t="s">
        <v>276</v>
      </c>
      <c r="C1134" s="2" t="s">
        <v>277</v>
      </c>
      <c r="D1134" s="2"/>
      <c r="E1134" s="2" t="s">
        <v>278</v>
      </c>
      <c r="F1134" s="2" t="s">
        <v>10</v>
      </c>
      <c r="G1134" s="2" t="s">
        <v>279</v>
      </c>
      <c r="H1134" s="2"/>
      <c r="I1134" s="2"/>
      <c r="J1134" s="2"/>
      <c r="K1134" s="2"/>
      <c r="L1134" s="2"/>
      <c r="M1134" s="2"/>
      <c r="N1134" s="2"/>
      <c r="O1134" s="2"/>
      <c r="P1134" s="2"/>
      <c r="Q1134" s="2"/>
      <c r="R1134" s="2" t="str">
        <f>IF(Table_People[[#This Row],[Surname]]="", Table_People[[#This Row],[Name]], Table_People[[#This Row],[Name]]&amp;", "&amp;Table_People[[#This Row],[Surname]])</f>
        <v>László, Krasznahorkai</v>
      </c>
      <c r="S1134" s="2" t="str">
        <f>IF(Table_People[[#This Row],[Surname]]="", Table_People[[#This Row],[Name]], Table_People[[#This Row],[Surname]]&amp;", "&amp;Table_People[[#This Row],[Name]])</f>
        <v>Krasznahorkai, László</v>
      </c>
      <c r="T1134" s="2" t="str">
        <f>IF(COUNTIFS(Table_People[Hash_ID],Table_People[[#This Row],[Hash_ID]])&gt;1,"Y","N")</f>
        <v>N</v>
      </c>
      <c r="U1134" s="2" t="s">
        <v>1824</v>
      </c>
    </row>
    <row r="1135" spans="1:21" ht="29" x14ac:dyDescent="0.35">
      <c r="A1135" s="2" t="str">
        <f>"P-" &amp; UPPER(TRIM(Table_People[[#This Row],[Surname]])) &amp; "|" &amp; UPPER(TRIM(Table_People[[#This Row],[Name]]))</f>
        <v>P-KRIER|LÉON</v>
      </c>
      <c r="B1135" s="2" t="s">
        <v>1618</v>
      </c>
      <c r="C1135" s="2" t="s">
        <v>12227</v>
      </c>
      <c r="D1135" s="2" t="s">
        <v>12228</v>
      </c>
      <c r="E1135" s="2" t="s">
        <v>12229</v>
      </c>
      <c r="F1135" s="2" t="s">
        <v>10</v>
      </c>
      <c r="G1135" s="2" t="s">
        <v>11107</v>
      </c>
      <c r="H1135" s="2"/>
      <c r="I1135" s="2"/>
      <c r="J1135" s="2"/>
      <c r="K1135" s="2"/>
      <c r="L1135" s="2"/>
      <c r="M1135" s="2"/>
      <c r="N1135" s="2"/>
      <c r="O1135" s="2"/>
      <c r="P1135" s="2"/>
      <c r="Q1135" s="2"/>
      <c r="R1135" s="2" t="str">
        <f>IF(Table_People[[#This Row],[Surname]]="", Table_People[[#This Row],[Name]], Table_People[[#This Row],[Name]]&amp;", "&amp;Table_People[[#This Row],[Surname]])</f>
        <v>Léon, Krier</v>
      </c>
      <c r="S1135" s="2" t="str">
        <f>IF(Table_People[[#This Row],[Surname]]="", Table_People[[#This Row],[Name]], Table_People[[#This Row],[Surname]]&amp;", "&amp;Table_People[[#This Row],[Name]])</f>
        <v>Krier, Léon</v>
      </c>
      <c r="T1135" s="2" t="str">
        <f>IF(COUNTIFS(Table_People[Hash_ID],Table_People[[#This Row],[Hash_ID]])&gt;1,"Y","N")</f>
        <v>N</v>
      </c>
      <c r="U1135" s="2"/>
    </row>
    <row r="1136" spans="1:21" x14ac:dyDescent="0.35">
      <c r="A1136" s="2" t="str">
        <f>"P-" &amp; UPPER(TRIM(Table_People[[#This Row],[Surname]])) &amp; "|" &amp; UPPER(TRIM(Table_People[[#This Row],[Name]]))</f>
        <v>P-KRIPKE|SAUL</v>
      </c>
      <c r="B1136" s="2" t="s">
        <v>740</v>
      </c>
      <c r="C1136" s="2" t="s">
        <v>741</v>
      </c>
      <c r="D1136" s="2"/>
      <c r="E1136" s="2" t="s">
        <v>10759</v>
      </c>
      <c r="F1136" s="2" t="s">
        <v>10</v>
      </c>
      <c r="G1136" s="2" t="s">
        <v>63</v>
      </c>
      <c r="H1136" s="2"/>
      <c r="I1136" s="2"/>
      <c r="J1136" s="2"/>
      <c r="K1136" s="2"/>
      <c r="L1136" s="2"/>
      <c r="M1136" s="2"/>
      <c r="N1136" s="2"/>
      <c r="O1136" s="2"/>
      <c r="P1136" s="2"/>
      <c r="Q1136" s="2"/>
      <c r="R1136" s="2" t="str">
        <f>IF(Table_People[[#This Row],[Surname]]="", Table_People[[#This Row],[Name]], Table_People[[#This Row],[Name]]&amp;", "&amp;Table_People[[#This Row],[Surname]])</f>
        <v>Saul, Kripke</v>
      </c>
      <c r="S1136" s="2" t="str">
        <f>IF(Table_People[[#This Row],[Surname]]="", Table_People[[#This Row],[Name]], Table_People[[#This Row],[Surname]]&amp;", "&amp;Table_People[[#This Row],[Name]])</f>
        <v>Kripke, Saul</v>
      </c>
      <c r="T1136" s="2" t="str">
        <f>IF(COUNTIFS(Table_People[Hash_ID],Table_People[[#This Row],[Hash_ID]])&gt;1,"Y","N")</f>
        <v>N</v>
      </c>
      <c r="U1136" s="2"/>
    </row>
    <row r="1137" spans="1:21" ht="43.5" x14ac:dyDescent="0.35">
      <c r="A1137" s="2" t="str">
        <f>"P-" &amp; UPPER(TRIM(Table_People[[#This Row],[Surname]])) &amp; "|" &amp; UPPER(TRIM(Table_People[[#This Row],[Name]]))</f>
        <v>P-KRISTEVA|JULIA</v>
      </c>
      <c r="B1137" s="2" t="s">
        <v>262</v>
      </c>
      <c r="C1137" s="2" t="s">
        <v>263</v>
      </c>
      <c r="D1137" s="2"/>
      <c r="E1137" s="2" t="s">
        <v>855</v>
      </c>
      <c r="F1137" s="2" t="s">
        <v>25</v>
      </c>
      <c r="G1137" s="2" t="s">
        <v>10900</v>
      </c>
      <c r="H1137" s="2"/>
      <c r="I1137" s="2"/>
      <c r="J1137" s="2"/>
      <c r="K1137" s="2"/>
      <c r="L1137" s="2"/>
      <c r="M1137" s="2"/>
      <c r="N1137" s="2"/>
      <c r="O1137" s="2"/>
      <c r="P1137" s="2"/>
      <c r="Q1137" s="2"/>
      <c r="R1137" s="2" t="str">
        <f>IF(Table_People[[#This Row],[Surname]]="", Table_People[[#This Row],[Name]], Table_People[[#This Row],[Name]]&amp;", "&amp;Table_People[[#This Row],[Surname]])</f>
        <v>Julia, Kristeva</v>
      </c>
      <c r="S1137" s="2" t="str">
        <f>IF(Table_People[[#This Row],[Surname]]="", Table_People[[#This Row],[Name]], Table_People[[#This Row],[Surname]]&amp;", "&amp;Table_People[[#This Row],[Name]])</f>
        <v>Kristeva, Julia</v>
      </c>
      <c r="T1137" s="2" t="str">
        <f>IF(COUNTIFS(Table_People[Hash_ID],Table_People[[#This Row],[Hash_ID]])&gt;1,"Y","N")</f>
        <v>N</v>
      </c>
      <c r="U1137" s="2"/>
    </row>
    <row r="1138" spans="1:21" x14ac:dyDescent="0.35">
      <c r="A1138" s="2" t="str">
        <f>"P-" &amp; UPPER(TRIM(Table_People[[#This Row],[Surname]])) &amp; "|" &amp; UPPER(TRIM(Table_People[[#This Row],[Name]]))</f>
        <v>P-KRISTÓF|ÁGOTA</v>
      </c>
      <c r="B1138" s="2" t="s">
        <v>16621</v>
      </c>
      <c r="C1138" s="2" t="s">
        <v>16620</v>
      </c>
      <c r="D1138" s="2"/>
      <c r="E1138" s="2" t="s">
        <v>18</v>
      </c>
      <c r="F1138" s="2" t="s">
        <v>25</v>
      </c>
      <c r="G1138" s="2" t="s">
        <v>10937</v>
      </c>
      <c r="H1138" s="2"/>
      <c r="I1138" s="2"/>
      <c r="J1138" s="2"/>
      <c r="K1138" s="2"/>
      <c r="L1138" s="2"/>
      <c r="M1138" s="2"/>
      <c r="N1138" s="2"/>
      <c r="O1138" s="2"/>
      <c r="P1138" s="2"/>
      <c r="Q1138" s="2"/>
      <c r="R1138" s="2" t="str">
        <f>IF(Table_People[[#This Row],[Surname]]="", Table_People[[#This Row],[Name]], Table_People[[#This Row],[Name]]&amp;", "&amp;Table_People[[#This Row],[Surname]])</f>
        <v>Ágota, Kristóf</v>
      </c>
      <c r="S1138" s="2" t="str">
        <f>IF(Table_People[[#This Row],[Surname]]="", Table_People[[#This Row],[Name]], Table_People[[#This Row],[Surname]]&amp;", "&amp;Table_People[[#This Row],[Name]])</f>
        <v>Kristóf, Ágota</v>
      </c>
      <c r="T1138" s="2" t="str">
        <f>IF(COUNTIFS(Table_People[Hash_ID],Table_People[[#This Row],[Hash_ID]])&gt;1,"Y","N")</f>
        <v>N</v>
      </c>
      <c r="U1138" s="2" t="s">
        <v>1824</v>
      </c>
    </row>
    <row r="1139" spans="1:21" ht="29" x14ac:dyDescent="0.35">
      <c r="A1139" s="2" t="str">
        <f>"P-" &amp; UPPER(TRIM(Table_People[[#This Row],[Surname]])) &amp; "|" &amp; UPPER(TRIM(Table_People[[#This Row],[Name]]))</f>
        <v>P-KRZHIZHANOVSKY|SIGIZMUND</v>
      </c>
      <c r="B1139" s="2" t="s">
        <v>8203</v>
      </c>
      <c r="C1139" s="2" t="s">
        <v>8204</v>
      </c>
      <c r="D1139" s="2"/>
      <c r="E1139" s="2" t="s">
        <v>268</v>
      </c>
      <c r="F1139" s="2" t="s">
        <v>10</v>
      </c>
      <c r="G1139" s="2" t="s">
        <v>11</v>
      </c>
      <c r="H1139" s="2"/>
      <c r="I1139" s="2"/>
      <c r="J1139" s="2"/>
      <c r="K1139" s="2"/>
      <c r="L1139" s="2"/>
      <c r="M1139" s="2"/>
      <c r="N1139" s="2"/>
      <c r="O1139" s="2"/>
      <c r="P1139" s="2"/>
      <c r="Q1139" s="2"/>
      <c r="R1139" s="2" t="str">
        <f>IF(Table_People[[#This Row],[Surname]]="", Table_People[[#This Row],[Name]], Table_People[[#This Row],[Name]]&amp;", "&amp;Table_People[[#This Row],[Surname]])</f>
        <v>Sigizmund, Krzhizhanovsky</v>
      </c>
      <c r="S1139" s="2" t="str">
        <f>IF(Table_People[[#This Row],[Surname]]="", Table_People[[#This Row],[Name]], Table_People[[#This Row],[Surname]]&amp;", "&amp;Table_People[[#This Row],[Name]])</f>
        <v>Krzhizhanovsky, Sigizmund</v>
      </c>
      <c r="T1139" s="2" t="str">
        <f>IF(COUNTIFS(Table_People[Hash_ID],Table_People[[#This Row],[Hash_ID]])&gt;1,"Y","N")</f>
        <v>N</v>
      </c>
      <c r="U1139" s="2"/>
    </row>
    <row r="1140" spans="1:21" x14ac:dyDescent="0.35">
      <c r="A1140" s="2" t="str">
        <f>"P-" &amp; UPPER(TRIM(Table_People[[#This Row],[Surname]])) &amp; "|" &amp; UPPER(TRIM(Table_People[[#This Row],[Name]]))</f>
        <v>P-KUBIN|ALFRED</v>
      </c>
      <c r="B1140" s="2" t="s">
        <v>19</v>
      </c>
      <c r="C1140" s="2" t="s">
        <v>1621</v>
      </c>
      <c r="D1140" s="2"/>
      <c r="E1140" s="2" t="s">
        <v>3013</v>
      </c>
      <c r="F1140" s="2" t="s">
        <v>10</v>
      </c>
      <c r="G1140" s="2" t="s">
        <v>288</v>
      </c>
      <c r="H1140" s="2"/>
      <c r="I1140" s="2"/>
      <c r="J1140" s="2"/>
      <c r="K1140" s="2"/>
      <c r="L1140" s="2"/>
      <c r="M1140" s="2"/>
      <c r="N1140" s="2"/>
      <c r="O1140" s="2"/>
      <c r="P1140" s="2"/>
      <c r="Q1140" s="2"/>
      <c r="R1140" s="2" t="str">
        <f>IF(Table_People[[#This Row],[Surname]]="", Table_People[[#This Row],[Name]], Table_People[[#This Row],[Name]]&amp;", "&amp;Table_People[[#This Row],[Surname]])</f>
        <v>Alfred, Kubin</v>
      </c>
      <c r="S1140" s="2" t="str">
        <f>IF(Table_People[[#This Row],[Surname]]="", Table_People[[#This Row],[Name]], Table_People[[#This Row],[Surname]]&amp;", "&amp;Table_People[[#This Row],[Name]])</f>
        <v>Kubin, Alfred</v>
      </c>
      <c r="T1140" s="2" t="str">
        <f>IF(COUNTIFS(Table_People[Hash_ID],Table_People[[#This Row],[Hash_ID]])&gt;1,"Y","N")</f>
        <v>N</v>
      </c>
      <c r="U1140" s="2"/>
    </row>
    <row r="1141" spans="1:21" ht="29" x14ac:dyDescent="0.35">
      <c r="A1141" s="2" t="str">
        <f>"P-" &amp; UPPER(TRIM(Table_People[[#This Row],[Surname]])) &amp; "|" &amp; UPPER(TRIM(Table_People[[#This Row],[Name]]))</f>
        <v>P-KUBRICK|STANLEY</v>
      </c>
      <c r="B1141" s="2" t="s">
        <v>1292</v>
      </c>
      <c r="C1141" s="2" t="s">
        <v>1293</v>
      </c>
      <c r="D1141" s="2"/>
      <c r="E1141" s="2" t="s">
        <v>10819</v>
      </c>
      <c r="F1141" s="2" t="s">
        <v>10</v>
      </c>
      <c r="G1141" s="2" t="s">
        <v>63</v>
      </c>
      <c r="H1141" s="2"/>
      <c r="I1141" s="2"/>
      <c r="J1141" s="2"/>
      <c r="K1141" s="2"/>
      <c r="L1141" s="2"/>
      <c r="M1141" s="2"/>
      <c r="N1141" s="2"/>
      <c r="O1141" s="2"/>
      <c r="P1141" s="2"/>
      <c r="Q1141" s="2"/>
      <c r="R1141" s="2" t="str">
        <f>IF(Table_People[[#This Row],[Surname]]="", Table_People[[#This Row],[Name]], Table_People[[#This Row],[Name]]&amp;", "&amp;Table_People[[#This Row],[Surname]])</f>
        <v>Stanley, Kubrick</v>
      </c>
      <c r="S1141" s="2" t="str">
        <f>IF(Table_People[[#This Row],[Surname]]="", Table_People[[#This Row],[Name]], Table_People[[#This Row],[Surname]]&amp;", "&amp;Table_People[[#This Row],[Name]])</f>
        <v>Kubrick, Stanley</v>
      </c>
      <c r="T1141" s="2" t="str">
        <f>IF(COUNTIFS(Table_People[Hash_ID],Table_People[[#This Row],[Hash_ID]])&gt;1,"Y","N")</f>
        <v>N</v>
      </c>
      <c r="U1141" s="2"/>
    </row>
    <row r="1142" spans="1:21" ht="29" x14ac:dyDescent="0.35">
      <c r="A1142" s="2" t="str">
        <f>"P-" &amp; UPPER(TRIM(Table_People[[#This Row],[Surname]])) &amp; "|" &amp; UPPER(TRIM(Table_People[[#This Row],[Name]]))</f>
        <v>P-KUHN|THOMAS</v>
      </c>
      <c r="B1142" s="2" t="s">
        <v>431</v>
      </c>
      <c r="C1142" s="2" t="s">
        <v>10533</v>
      </c>
      <c r="D1142" s="2"/>
      <c r="E1142" s="2" t="s">
        <v>10868</v>
      </c>
      <c r="F1142" s="2" t="s">
        <v>10</v>
      </c>
      <c r="G1142" s="2" t="s">
        <v>63</v>
      </c>
      <c r="H1142" s="2"/>
      <c r="I1142" s="2"/>
      <c r="J1142" s="2"/>
      <c r="K1142" s="2"/>
      <c r="L1142" s="2"/>
      <c r="M1142" s="2"/>
      <c r="N1142" s="2"/>
      <c r="O1142" s="2"/>
      <c r="P1142" s="2"/>
      <c r="Q1142" s="2"/>
      <c r="R1142" s="2" t="str">
        <f>IF(Table_People[[#This Row],[Surname]]="", Table_People[[#This Row],[Name]], Table_People[[#This Row],[Name]]&amp;", "&amp;Table_People[[#This Row],[Surname]])</f>
        <v>Thomas, Kuhn</v>
      </c>
      <c r="S1142" s="2" t="str">
        <f>IF(Table_People[[#This Row],[Surname]]="", Table_People[[#This Row],[Name]], Table_People[[#This Row],[Surname]]&amp;", "&amp;Table_People[[#This Row],[Name]])</f>
        <v>Kuhn, Thomas</v>
      </c>
      <c r="T1142" s="2" t="str">
        <f>IF(COUNTIFS(Table_People[Hash_ID],Table_People[[#This Row],[Hash_ID]])&gt;1,"Y","N")</f>
        <v>N</v>
      </c>
      <c r="U1142" s="2"/>
    </row>
    <row r="1143" spans="1:21" x14ac:dyDescent="0.35">
      <c r="A1143" s="2" t="str">
        <f>"P-" &amp; UPPER(TRIM(Table_People[[#This Row],[Surname]])) &amp; "|" &amp; UPPER(TRIM(Table_People[[#This Row],[Name]]))</f>
        <v>P-KUNDERA|MILAN</v>
      </c>
      <c r="B1143" s="2" t="s">
        <v>334</v>
      </c>
      <c r="C1143" s="2" t="s">
        <v>335</v>
      </c>
      <c r="D1143" s="2"/>
      <c r="E1143" s="2" t="s">
        <v>97</v>
      </c>
      <c r="F1143" s="2" t="s">
        <v>10</v>
      </c>
      <c r="G1143" s="2" t="s">
        <v>10905</v>
      </c>
      <c r="H1143" s="2"/>
      <c r="I1143" s="2"/>
      <c r="J1143" s="2"/>
      <c r="K1143" s="2"/>
      <c r="L1143" s="2"/>
      <c r="M1143" s="2"/>
      <c r="N1143" s="2"/>
      <c r="O1143" s="2"/>
      <c r="P1143" s="2"/>
      <c r="Q1143" s="2"/>
      <c r="R1143" s="2" t="str">
        <f>IF(Table_People[[#This Row],[Surname]]="", Table_People[[#This Row],[Name]], Table_People[[#This Row],[Name]]&amp;", "&amp;Table_People[[#This Row],[Surname]])</f>
        <v>Milan, Kundera</v>
      </c>
      <c r="S1143" s="2" t="str">
        <f>IF(Table_People[[#This Row],[Surname]]="", Table_People[[#This Row],[Name]], Table_People[[#This Row],[Surname]]&amp;", "&amp;Table_People[[#This Row],[Name]])</f>
        <v>Kundera, Milan</v>
      </c>
      <c r="T1143" s="2" t="str">
        <f>IF(COUNTIFS(Table_People[Hash_ID],Table_People[[#This Row],[Hash_ID]])&gt;1,"Y","N")</f>
        <v>N</v>
      </c>
      <c r="U1143" s="2"/>
    </row>
    <row r="1144" spans="1:21" x14ac:dyDescent="0.35">
      <c r="A1144" s="2" t="str">
        <f>"P-" &amp; UPPER(TRIM(Table_People[[#This Row],[Surname]])) &amp; "|" &amp; UPPER(TRIM(Table_People[[#This Row],[Name]]))</f>
        <v>P-KUNEL|MAURICE</v>
      </c>
      <c r="B1144" s="2" t="s">
        <v>680</v>
      </c>
      <c r="C1144" s="2" t="s">
        <v>20628</v>
      </c>
      <c r="D1144" s="2"/>
      <c r="E1144" s="2" t="s">
        <v>21225</v>
      </c>
      <c r="F1144" s="2" t="s">
        <v>10</v>
      </c>
      <c r="G1144" s="2" t="s">
        <v>840</v>
      </c>
      <c r="H1144" s="2">
        <v>16</v>
      </c>
      <c r="I1144" s="2" t="s">
        <v>21471</v>
      </c>
      <c r="J1144" s="2">
        <v>1883</v>
      </c>
      <c r="K1144" s="2"/>
      <c r="L1144" s="2"/>
      <c r="M1144" s="2">
        <v>20</v>
      </c>
      <c r="N1144" s="2" t="s">
        <v>3024</v>
      </c>
      <c r="O1144" s="2">
        <v>1944</v>
      </c>
      <c r="P1144" s="2"/>
      <c r="Q1144" s="2"/>
      <c r="R1144" s="2" t="str">
        <f>IF(Table_People[[#This Row],[Surname]]="", Table_People[[#This Row],[Name]], Table_People[[#This Row],[Name]]&amp;", "&amp;Table_People[[#This Row],[Surname]])</f>
        <v>Maurice, Kunel</v>
      </c>
      <c r="S1144" s="2" t="str">
        <f>IF(Table_People[[#This Row],[Surname]]="", Table_People[[#This Row],[Name]], Table_People[[#This Row],[Surname]]&amp;", "&amp;Table_People[[#This Row],[Name]])</f>
        <v>Kunel, Maurice</v>
      </c>
      <c r="T1144" s="2" t="str">
        <f>IF(COUNTIFS(Table_People[Hash_ID],Table_People[[#This Row],[Hash_ID]])&gt;1,"Y","N")</f>
        <v>N</v>
      </c>
      <c r="U1144" s="2"/>
    </row>
    <row r="1145" spans="1:21" x14ac:dyDescent="0.35">
      <c r="A1145" s="2" t="str">
        <f>"P-" &amp; UPPER(TRIM(Table_People[[#This Row],[Surname]])) &amp; "|" &amp; UPPER(TRIM(Table_People[[#This Row],[Name]]))</f>
        <v>P-KUNIYOSHI|UTAGAWA</v>
      </c>
      <c r="B1145" s="2" t="s">
        <v>3227</v>
      </c>
      <c r="C1145" s="2" t="s">
        <v>3228</v>
      </c>
      <c r="D1145" s="2"/>
      <c r="E1145" s="2" t="s">
        <v>1452</v>
      </c>
      <c r="F1145" s="2" t="s">
        <v>10</v>
      </c>
      <c r="G1145" s="2" t="s">
        <v>182</v>
      </c>
      <c r="H1145" s="2"/>
      <c r="I1145" s="2"/>
      <c r="J1145" s="2"/>
      <c r="K1145" s="2"/>
      <c r="L1145" s="2"/>
      <c r="M1145" s="2"/>
      <c r="N1145" s="2"/>
      <c r="O1145" s="2"/>
      <c r="P1145" s="2"/>
      <c r="Q1145" s="2"/>
      <c r="R1145" s="2" t="str">
        <f>IF(Table_People[[#This Row],[Surname]]="", Table_People[[#This Row],[Name]], Table_People[[#This Row],[Name]]&amp;", "&amp;Table_People[[#This Row],[Surname]])</f>
        <v>Utagawa, Kuniyoshi</v>
      </c>
      <c r="S1145" s="2" t="str">
        <f>IF(Table_People[[#This Row],[Surname]]="", Table_People[[#This Row],[Name]], Table_People[[#This Row],[Surname]]&amp;", "&amp;Table_People[[#This Row],[Name]])</f>
        <v>Kuniyoshi, Utagawa</v>
      </c>
      <c r="T1145" s="2" t="str">
        <f>IF(COUNTIFS(Table_People[Hash_ID],Table_People[[#This Row],[Hash_ID]])&gt;1,"Y","N")</f>
        <v>N</v>
      </c>
      <c r="U1145" s="2"/>
    </row>
    <row r="1146" spans="1:21" x14ac:dyDescent="0.35">
      <c r="A1146" s="2" t="str">
        <f>"P-" &amp; UPPER(TRIM(Table_People[[#This Row],[Surname]])) &amp; "|" &amp; UPPER(TRIM(Table_People[[#This Row],[Name]]))</f>
        <v>P-KUPKA|FRANTISEK</v>
      </c>
      <c r="B1146" s="2" t="s">
        <v>1641</v>
      </c>
      <c r="C1146" s="2" t="s">
        <v>1642</v>
      </c>
      <c r="D1146" s="2"/>
      <c r="E1146" s="2" t="s">
        <v>1389</v>
      </c>
      <c r="F1146" s="2" t="s">
        <v>10</v>
      </c>
      <c r="G1146" s="2" t="s">
        <v>52</v>
      </c>
      <c r="H1146" s="2"/>
      <c r="I1146" s="2"/>
      <c r="J1146" s="2"/>
      <c r="K1146" s="2"/>
      <c r="L1146" s="2"/>
      <c r="M1146" s="2"/>
      <c r="N1146" s="2"/>
      <c r="O1146" s="2"/>
      <c r="P1146" s="2"/>
      <c r="Q1146" s="2"/>
      <c r="R1146" s="2" t="str">
        <f>IF(Table_People[[#This Row],[Surname]]="", Table_People[[#This Row],[Name]], Table_People[[#This Row],[Name]]&amp;", "&amp;Table_People[[#This Row],[Surname]])</f>
        <v>Frantisek, Kupka</v>
      </c>
      <c r="S1146" s="2" t="str">
        <f>IF(Table_People[[#This Row],[Surname]]="", Table_People[[#This Row],[Name]], Table_People[[#This Row],[Surname]]&amp;", "&amp;Table_People[[#This Row],[Name]])</f>
        <v>Kupka, Frantisek</v>
      </c>
      <c r="T1146" s="2" t="str">
        <f>IF(COUNTIFS(Table_People[Hash_ID],Table_People[[#This Row],[Hash_ID]])&gt;1,"Y","N")</f>
        <v>N</v>
      </c>
      <c r="U1146" s="2"/>
    </row>
    <row r="1147" spans="1:21" x14ac:dyDescent="0.35">
      <c r="A1147" s="2" t="str">
        <f>"P-" &amp; UPPER(TRIM(Table_People[[#This Row],[Surname]])) &amp; "|" &amp; UPPER(TRIM(Table_People[[#This Row],[Name]]))</f>
        <v>P-KURNIAWAN|EKA</v>
      </c>
      <c r="B1147" s="2" t="s">
        <v>20579</v>
      </c>
      <c r="C1147" s="2" t="s">
        <v>20580</v>
      </c>
      <c r="D1147" s="2"/>
      <c r="E1147" s="2" t="s">
        <v>21192</v>
      </c>
      <c r="F1147" s="2" t="s">
        <v>10</v>
      </c>
      <c r="G1147" s="2" t="s">
        <v>21182</v>
      </c>
      <c r="H1147" s="2">
        <v>28</v>
      </c>
      <c r="I1147" s="2" t="s">
        <v>21468</v>
      </c>
      <c r="J1147" s="2">
        <v>1975</v>
      </c>
      <c r="K1147" s="2"/>
      <c r="L1147" s="2"/>
      <c r="M1147" s="2"/>
      <c r="N1147" s="2"/>
      <c r="O1147" s="2"/>
      <c r="P1147" s="2"/>
      <c r="Q1147" s="2"/>
      <c r="R1147" s="2" t="str">
        <f>IF(Table_People[[#This Row],[Surname]]="", Table_People[[#This Row],[Name]], Table_People[[#This Row],[Name]]&amp;", "&amp;Table_People[[#This Row],[Surname]])</f>
        <v>Eka, Kurniawan</v>
      </c>
      <c r="S1147" s="2" t="str">
        <f>IF(Table_People[[#This Row],[Surname]]="", Table_People[[#This Row],[Name]], Table_People[[#This Row],[Surname]]&amp;", "&amp;Table_People[[#This Row],[Name]])</f>
        <v>Kurniawan, Eka</v>
      </c>
      <c r="T1147" s="2" t="str">
        <f>IF(COUNTIFS(Table_People[Hash_ID],Table_People[[#This Row],[Hash_ID]])&gt;1,"Y","N")</f>
        <v>N</v>
      </c>
      <c r="U1147" s="2"/>
    </row>
    <row r="1148" spans="1:21" ht="29" x14ac:dyDescent="0.35">
      <c r="A1148" s="2" t="str">
        <f>"P-" &amp; UPPER(TRIM(Table_People[[#This Row],[Surname]])) &amp; "|" &amp; UPPER(TRIM(Table_People[[#This Row],[Name]]))</f>
        <v>P-KUROKAWA|KISHO</v>
      </c>
      <c r="B1148" s="2" t="s">
        <v>12242</v>
      </c>
      <c r="C1148" s="2" t="s">
        <v>12243</v>
      </c>
      <c r="D1148" s="2" t="s">
        <v>12244</v>
      </c>
      <c r="E1148" s="2" t="s">
        <v>12245</v>
      </c>
      <c r="F1148" s="2" t="s">
        <v>10</v>
      </c>
      <c r="G1148" s="2" t="s">
        <v>182</v>
      </c>
      <c r="H1148" s="2"/>
      <c r="I1148" s="2"/>
      <c r="J1148" s="2"/>
      <c r="K1148" s="2"/>
      <c r="L1148" s="2"/>
      <c r="M1148" s="2"/>
      <c r="N1148" s="2"/>
      <c r="O1148" s="2"/>
      <c r="P1148" s="2"/>
      <c r="Q1148" s="2"/>
      <c r="R1148" s="2" t="str">
        <f>IF(Table_People[[#This Row],[Surname]]="", Table_People[[#This Row],[Name]], Table_People[[#This Row],[Name]]&amp;", "&amp;Table_People[[#This Row],[Surname]])</f>
        <v>Kisho, Kurokawa</v>
      </c>
      <c r="S1148" s="2" t="str">
        <f>IF(Table_People[[#This Row],[Surname]]="", Table_People[[#This Row],[Name]], Table_People[[#This Row],[Surname]]&amp;", "&amp;Table_People[[#This Row],[Name]])</f>
        <v>Kurokawa, Kisho</v>
      </c>
      <c r="T1148" s="2" t="str">
        <f>IF(COUNTIFS(Table_People[Hash_ID],Table_People[[#This Row],[Hash_ID]])&gt;1,"Y","N")</f>
        <v>N</v>
      </c>
      <c r="U1148" s="2"/>
    </row>
    <row r="1149" spans="1:21" x14ac:dyDescent="0.35">
      <c r="A1149" s="2" t="str">
        <f>"P-" &amp; UPPER(TRIM(Table_People[[#This Row],[Surname]])) &amp; "|" &amp; UPPER(TRIM(Table_People[[#This Row],[Name]]))</f>
        <v>P-KUROSAWA|AKIRA</v>
      </c>
      <c r="B1149" s="2" t="s">
        <v>1056</v>
      </c>
      <c r="C1149" s="2" t="s">
        <v>1057</v>
      </c>
      <c r="D1149" s="2"/>
      <c r="E1149" s="2" t="s">
        <v>1053</v>
      </c>
      <c r="F1149" s="2" t="s">
        <v>10</v>
      </c>
      <c r="G1149" s="2" t="s">
        <v>182</v>
      </c>
      <c r="H1149" s="2"/>
      <c r="I1149" s="2"/>
      <c r="J1149" s="2"/>
      <c r="K1149" s="2"/>
      <c r="L1149" s="2"/>
      <c r="M1149" s="2"/>
      <c r="N1149" s="2"/>
      <c r="O1149" s="2"/>
      <c r="P1149" s="2"/>
      <c r="Q1149" s="2"/>
      <c r="R1149" s="2" t="str">
        <f>IF(Table_People[[#This Row],[Surname]]="", Table_People[[#This Row],[Name]], Table_People[[#This Row],[Name]]&amp;", "&amp;Table_People[[#This Row],[Surname]])</f>
        <v>Akira, Kurosawa</v>
      </c>
      <c r="S1149" s="2" t="str">
        <f>IF(Table_People[[#This Row],[Surname]]="", Table_People[[#This Row],[Name]], Table_People[[#This Row],[Surname]]&amp;", "&amp;Table_People[[#This Row],[Name]])</f>
        <v>Kurosawa, Akira</v>
      </c>
      <c r="T1149" s="2" t="str">
        <f>IF(COUNTIFS(Table_People[Hash_ID],Table_People[[#This Row],[Hash_ID]])&gt;1,"Y","N")</f>
        <v>N</v>
      </c>
      <c r="U1149" s="2"/>
    </row>
    <row r="1150" spans="1:21" x14ac:dyDescent="0.35">
      <c r="A1150" s="2" t="str">
        <f>"P-" &amp; UPPER(TRIM(Table_People[[#This Row],[Surname]])) &amp; "|" &amp; UPPER(TRIM(Table_People[[#This Row],[Name]]))</f>
        <v>P-KURTÁG|GYÖRGY</v>
      </c>
      <c r="B1150" s="2" t="s">
        <v>10631</v>
      </c>
      <c r="C1150" s="2" t="s">
        <v>12344</v>
      </c>
      <c r="D1150" s="2" t="s">
        <v>12345</v>
      </c>
      <c r="E1150" s="2" t="s">
        <v>12346</v>
      </c>
      <c r="F1150" s="2" t="s">
        <v>10</v>
      </c>
      <c r="G1150" s="2" t="s">
        <v>12169</v>
      </c>
      <c r="H1150" s="2"/>
      <c r="I1150" s="2"/>
      <c r="J1150" s="2"/>
      <c r="K1150" s="2"/>
      <c r="L1150" s="2"/>
      <c r="M1150" s="2"/>
      <c r="N1150" s="2"/>
      <c r="O1150" s="2"/>
      <c r="P1150" s="2"/>
      <c r="Q1150" s="2"/>
      <c r="R1150" s="2" t="str">
        <f>IF(Table_People[[#This Row],[Surname]]="", Table_People[[#This Row],[Name]], Table_People[[#This Row],[Name]]&amp;", "&amp;Table_People[[#This Row],[Surname]])</f>
        <v>György, Kurtág</v>
      </c>
      <c r="S1150" s="2" t="str">
        <f>IF(Table_People[[#This Row],[Surname]]="", Table_People[[#This Row],[Name]], Table_People[[#This Row],[Surname]]&amp;", "&amp;Table_People[[#This Row],[Name]])</f>
        <v>Kurtág, György</v>
      </c>
      <c r="T1150" s="2" t="str">
        <f>IF(COUNTIFS(Table_People[Hash_ID],Table_People[[#This Row],[Hash_ID]])&gt;1,"Y","N")</f>
        <v>N</v>
      </c>
      <c r="U1150" s="2"/>
    </row>
    <row r="1151" spans="1:21" x14ac:dyDescent="0.35">
      <c r="A1151" s="2" t="str">
        <f>"P-" &amp; UPPER(TRIM(Table_People[[#This Row],[Surname]])) &amp; "|" &amp; UPPER(TRIM(Table_People[[#This Row],[Name]]))</f>
        <v>P-KUSAMA|YAYOI</v>
      </c>
      <c r="B1151" s="2" t="s">
        <v>1567</v>
      </c>
      <c r="C1151" s="2" t="s">
        <v>1568</v>
      </c>
      <c r="D1151" s="2"/>
      <c r="E1151" s="2" t="s">
        <v>1506</v>
      </c>
      <c r="F1151" s="2" t="s">
        <v>25</v>
      </c>
      <c r="G1151" s="2" t="s">
        <v>182</v>
      </c>
      <c r="H1151" s="2"/>
      <c r="I1151" s="2"/>
      <c r="J1151" s="2"/>
      <c r="K1151" s="2"/>
      <c r="L1151" s="2"/>
      <c r="M1151" s="2"/>
      <c r="N1151" s="2"/>
      <c r="O1151" s="2"/>
      <c r="P1151" s="2"/>
      <c r="Q1151" s="2"/>
      <c r="R1151" s="2" t="str">
        <f>IF(Table_People[[#This Row],[Surname]]="", Table_People[[#This Row],[Name]], Table_People[[#This Row],[Name]]&amp;", "&amp;Table_People[[#This Row],[Surname]])</f>
        <v>Yayoi, Kusama</v>
      </c>
      <c r="S1151" s="2" t="str">
        <f>IF(Table_People[[#This Row],[Surname]]="", Table_People[[#This Row],[Name]], Table_People[[#This Row],[Surname]]&amp;", "&amp;Table_People[[#This Row],[Name]])</f>
        <v>Kusama, Yayoi</v>
      </c>
      <c r="T1151" s="2" t="str">
        <f>IF(COUNTIFS(Table_People[Hash_ID],Table_People[[#This Row],[Hash_ID]])&gt;1,"Y","N")</f>
        <v>N</v>
      </c>
      <c r="U1151" s="2"/>
    </row>
    <row r="1152" spans="1:21" x14ac:dyDescent="0.35">
      <c r="A1152" s="2" t="str">
        <f>"P-" &amp; UPPER(TRIM(Table_People[[#This Row],[Surname]])) &amp; "|" &amp; UPPER(TRIM(Table_People[[#This Row],[Name]]))</f>
        <v>P-KUSHNER|RACHEL</v>
      </c>
      <c r="B1152" s="2" t="s">
        <v>949</v>
      </c>
      <c r="C1152" s="2" t="s">
        <v>20933</v>
      </c>
      <c r="D1152" s="2"/>
      <c r="E1152" s="2" t="s">
        <v>10830</v>
      </c>
      <c r="F1152" s="2" t="s">
        <v>25</v>
      </c>
      <c r="G1152" s="2" t="s">
        <v>63</v>
      </c>
      <c r="H1152" s="2">
        <v>26</v>
      </c>
      <c r="I1152" s="2" t="s">
        <v>21469</v>
      </c>
      <c r="J1152" s="2">
        <v>1968</v>
      </c>
      <c r="K1152" s="2"/>
      <c r="L1152" s="2"/>
      <c r="M1152" s="2"/>
      <c r="N1152" s="2"/>
      <c r="O1152" s="2"/>
      <c r="P1152" s="2"/>
      <c r="Q1152" s="2"/>
      <c r="R1152" s="2" t="str">
        <f>IF(Table_People[[#This Row],[Surname]]="", Table_People[[#This Row],[Name]], Table_People[[#This Row],[Name]]&amp;", "&amp;Table_People[[#This Row],[Surname]])</f>
        <v>Rachel, Kushner</v>
      </c>
      <c r="S1152" s="2" t="str">
        <f>IF(Table_People[[#This Row],[Surname]]="", Table_People[[#This Row],[Name]], Table_People[[#This Row],[Surname]]&amp;", "&amp;Table_People[[#This Row],[Name]])</f>
        <v>Kushner, Rachel</v>
      </c>
      <c r="T1152" s="2" t="str">
        <f>IF(COUNTIFS(Table_People[Hash_ID],Table_People[[#This Row],[Hash_ID]])&gt;1,"Y","N")</f>
        <v>N</v>
      </c>
      <c r="U1152" s="2"/>
    </row>
    <row r="1153" spans="1:21" x14ac:dyDescent="0.35">
      <c r="A1153" s="2" t="str">
        <f>"P-" &amp; UPPER(TRIM(Table_People[[#This Row],[Surname]])) &amp; "|" &amp; UPPER(TRIM(Table_People[[#This Row],[Name]]))</f>
        <v>P-KYLIÁN|JIŘÍ</v>
      </c>
      <c r="B1153" s="2" t="s">
        <v>12563</v>
      </c>
      <c r="C1153" s="2" t="s">
        <v>12564</v>
      </c>
      <c r="D1153" s="2" t="s">
        <v>12565</v>
      </c>
      <c r="E1153" s="2" t="s">
        <v>12566</v>
      </c>
      <c r="F1153" s="2" t="s">
        <v>10</v>
      </c>
      <c r="G1153" s="2" t="s">
        <v>52</v>
      </c>
      <c r="H1153" s="2"/>
      <c r="I1153" s="2"/>
      <c r="J1153" s="2"/>
      <c r="K1153" s="2"/>
      <c r="L1153" s="2"/>
      <c r="M1153" s="2"/>
      <c r="N1153" s="2"/>
      <c r="O1153" s="2"/>
      <c r="P1153" s="2"/>
      <c r="Q1153" s="2"/>
      <c r="R1153" s="2" t="str">
        <f>IF(Table_People[[#This Row],[Surname]]="", Table_People[[#This Row],[Name]], Table_People[[#This Row],[Name]]&amp;", "&amp;Table_People[[#This Row],[Surname]])</f>
        <v>Jiří, Kylián</v>
      </c>
      <c r="S1153" s="2" t="str">
        <f>IF(Table_People[[#This Row],[Surname]]="", Table_People[[#This Row],[Name]], Table_People[[#This Row],[Surname]]&amp;", "&amp;Table_People[[#This Row],[Name]])</f>
        <v>Kylián, Jiří</v>
      </c>
      <c r="T1153" s="2" t="str">
        <f>IF(COUNTIFS(Table_People[Hash_ID],Table_People[[#This Row],[Hash_ID]])&gt;1,"Y","N")</f>
        <v>N</v>
      </c>
      <c r="U1153" s="2"/>
    </row>
    <row r="1154" spans="1:21" x14ac:dyDescent="0.35">
      <c r="A1154" s="2" t="str">
        <f>"P-" &amp; UPPER(TRIM(Table_People[[#This Row],[Surname]])) &amp; "|" &amp; UPPER(TRIM(Table_People[[#This Row],[Name]]))</f>
        <v>P-L. PECK|STEVEN</v>
      </c>
      <c r="B1154" s="2" t="s">
        <v>2433</v>
      </c>
      <c r="C1154" s="2" t="s">
        <v>2434</v>
      </c>
      <c r="D1154" s="2"/>
      <c r="E1154" s="2" t="s">
        <v>10853</v>
      </c>
      <c r="F1154" s="2" t="s">
        <v>10</v>
      </c>
      <c r="G1154" s="2" t="s">
        <v>63</v>
      </c>
      <c r="H1154" s="2"/>
      <c r="I1154" s="2"/>
      <c r="J1154" s="2"/>
      <c r="K1154" s="2"/>
      <c r="L1154" s="2"/>
      <c r="M1154" s="2"/>
      <c r="N1154" s="2"/>
      <c r="O1154" s="2"/>
      <c r="P1154" s="2"/>
      <c r="Q1154" s="2"/>
      <c r="R1154" s="2" t="str">
        <f>IF(Table_People[[#This Row],[Surname]]="", Table_People[[#This Row],[Name]], Table_People[[#This Row],[Name]]&amp;", "&amp;Table_People[[#This Row],[Surname]])</f>
        <v>Steven, L. Peck</v>
      </c>
      <c r="S1154" s="2" t="str">
        <f>IF(Table_People[[#This Row],[Surname]]="", Table_People[[#This Row],[Name]], Table_People[[#This Row],[Surname]]&amp;", "&amp;Table_People[[#This Row],[Name]])</f>
        <v>L. Peck, Steven</v>
      </c>
      <c r="T1154" s="2" t="str">
        <f>IF(COUNTIFS(Table_People[Hash_ID],Table_People[[#This Row],[Hash_ID]])&gt;1,"Y","N")</f>
        <v>N</v>
      </c>
      <c r="U1154" s="2"/>
    </row>
    <row r="1155" spans="1:21" x14ac:dyDescent="0.35">
      <c r="A1155" s="2" t="str">
        <f>"P-" &amp; UPPER(TRIM(Table_People[[#This Row],[Surname]])) &amp; "|" &amp; UPPER(TRIM(Table_People[[#This Row],[Name]]))</f>
        <v>P-LA HIRE|JEAN DE</v>
      </c>
      <c r="B1155" s="2" t="s">
        <v>5501</v>
      </c>
      <c r="C1155" s="2" t="s">
        <v>5539</v>
      </c>
      <c r="D1155" s="2" t="s">
        <v>5576</v>
      </c>
      <c r="E1155" s="2" t="s">
        <v>5485</v>
      </c>
      <c r="F1155" s="2" t="s">
        <v>10</v>
      </c>
      <c r="G1155" s="2" t="s">
        <v>15</v>
      </c>
      <c r="H1155" s="2"/>
      <c r="I1155" s="2"/>
      <c r="J1155" s="2"/>
      <c r="K1155" s="2"/>
      <c r="L1155" s="2"/>
      <c r="M1155" s="2"/>
      <c r="N1155" s="2"/>
      <c r="O1155" s="2"/>
      <c r="P1155" s="2"/>
      <c r="Q1155" s="2"/>
      <c r="R1155" s="2" t="str">
        <f>IF(Table_People[[#This Row],[Surname]]="", Table_People[[#This Row],[Name]], Table_People[[#This Row],[Name]]&amp;", "&amp;Table_People[[#This Row],[Surname]])</f>
        <v>Jean de, La Hire</v>
      </c>
      <c r="S1155" s="2" t="str">
        <f>IF(Table_People[[#This Row],[Surname]]="", Table_People[[#This Row],[Name]], Table_People[[#This Row],[Surname]]&amp;", "&amp;Table_People[[#This Row],[Name]])</f>
        <v>La Hire, Jean de</v>
      </c>
      <c r="T1155" s="2" t="str">
        <f>IF(COUNTIFS(Table_People[Hash_ID],Table_People[[#This Row],[Hash_ID]])&gt;1,"Y","N")</f>
        <v>N</v>
      </c>
      <c r="U1155" s="2"/>
    </row>
    <row r="1156" spans="1:21" x14ac:dyDescent="0.35">
      <c r="A1156" s="2" t="str">
        <f>"P-" &amp; UPPER(TRIM(Table_People[[#This Row],[Surname]])) &amp; "|" &amp; UPPER(TRIM(Table_People[[#This Row],[Name]]))</f>
        <v>P-LA ROCHEFOUCAULD|FRANÇOIS DE</v>
      </c>
      <c r="B1156" s="2" t="s">
        <v>5872</v>
      </c>
      <c r="C1156" s="2" t="s">
        <v>5873</v>
      </c>
      <c r="D1156" s="2"/>
      <c r="E1156" s="2" t="s">
        <v>10682</v>
      </c>
      <c r="F1156" s="2" t="s">
        <v>10</v>
      </c>
      <c r="G1156" s="2" t="s">
        <v>15</v>
      </c>
      <c r="H1156" s="2"/>
      <c r="I1156" s="2"/>
      <c r="J1156" s="2"/>
      <c r="K1156" s="2"/>
      <c r="L1156" s="2"/>
      <c r="M1156" s="2"/>
      <c r="N1156" s="2"/>
      <c r="O1156" s="2"/>
      <c r="P1156" s="2"/>
      <c r="Q1156" s="2"/>
      <c r="R1156" s="2" t="str">
        <f>IF(Table_People[[#This Row],[Surname]]="", Table_People[[#This Row],[Name]], Table_People[[#This Row],[Name]]&amp;", "&amp;Table_People[[#This Row],[Surname]])</f>
        <v>François de, La Rochefoucauld</v>
      </c>
      <c r="S1156" s="2" t="str">
        <f>IF(Table_People[[#This Row],[Surname]]="", Table_People[[#This Row],[Name]], Table_People[[#This Row],[Surname]]&amp;", "&amp;Table_People[[#This Row],[Name]])</f>
        <v>La Rochefoucauld, François de</v>
      </c>
      <c r="T1156" s="2" t="str">
        <f>IF(COUNTIFS(Table_People[Hash_ID],Table_People[[#This Row],[Hash_ID]])&gt;1,"Y","N")</f>
        <v>N</v>
      </c>
      <c r="U1156" s="2"/>
    </row>
    <row r="1157" spans="1:21" x14ac:dyDescent="0.35">
      <c r="A1157" s="2" t="str">
        <f>"P-" &amp; UPPER(TRIM(Table_People[[#This Row],[Surname]])) &amp; "|" &amp; UPPER(TRIM(Table_People[[#This Row],[Name]]))</f>
        <v>P-LABATUT|BENJAMÍN</v>
      </c>
      <c r="B1157" s="2" t="s">
        <v>505</v>
      </c>
      <c r="C1157" s="2" t="s">
        <v>506</v>
      </c>
      <c r="D1157" s="2"/>
      <c r="E1157" s="2" t="s">
        <v>51</v>
      </c>
      <c r="F1157" s="2" t="s">
        <v>10</v>
      </c>
      <c r="G1157" s="2" t="s">
        <v>395</v>
      </c>
      <c r="H1157" s="2"/>
      <c r="I1157" s="2"/>
      <c r="J1157" s="2"/>
      <c r="K1157" s="2"/>
      <c r="L1157" s="2"/>
      <c r="M1157" s="2"/>
      <c r="N1157" s="2"/>
      <c r="O1157" s="2"/>
      <c r="P1157" s="2"/>
      <c r="Q1157" s="2"/>
      <c r="R1157" s="2" t="str">
        <f>IF(Table_People[[#This Row],[Surname]]="", Table_People[[#This Row],[Name]], Table_People[[#This Row],[Name]]&amp;", "&amp;Table_People[[#This Row],[Surname]])</f>
        <v>Benjamín, Labatut</v>
      </c>
      <c r="S1157" s="2" t="str">
        <f>IF(Table_People[[#This Row],[Surname]]="", Table_People[[#This Row],[Name]], Table_People[[#This Row],[Surname]]&amp;", "&amp;Table_People[[#This Row],[Name]])</f>
        <v>Labatut, Benjamín</v>
      </c>
      <c r="T1157" s="2" t="str">
        <f>IF(COUNTIFS(Table_People[Hash_ID],Table_People[[#This Row],[Hash_ID]])&gt;1,"Y","N")</f>
        <v>N</v>
      </c>
      <c r="U1157" s="2"/>
    </row>
    <row r="1158" spans="1:21" x14ac:dyDescent="0.35">
      <c r="A1158" s="2" t="str">
        <f>"P-" &amp; UPPER(TRIM(Table_People[[#This Row],[Surname]])) &amp; "|" &amp; UPPER(TRIM(Table_People[[#This Row],[Name]]))</f>
        <v>P-LACAMBRE|GENEVIÈVE</v>
      </c>
      <c r="B1158" s="2" t="s">
        <v>20651</v>
      </c>
      <c r="C1158" s="2" t="s">
        <v>20652</v>
      </c>
      <c r="D1158" s="2"/>
      <c r="E1158" s="2" t="s">
        <v>21224</v>
      </c>
      <c r="F1158" s="2" t="s">
        <v>25</v>
      </c>
      <c r="G1158" s="2" t="s">
        <v>15</v>
      </c>
      <c r="H1158" s="2">
        <v>1</v>
      </c>
      <c r="I1158" s="2" t="s">
        <v>21467</v>
      </c>
      <c r="J1158" s="2">
        <v>1937</v>
      </c>
      <c r="K1158" s="2"/>
      <c r="L1158" s="2"/>
      <c r="M1158" s="2"/>
      <c r="N1158" s="2"/>
      <c r="O1158" s="2"/>
      <c r="P1158" s="2"/>
      <c r="Q1158" s="2"/>
      <c r="R1158" s="2" t="str">
        <f>IF(Table_People[[#This Row],[Surname]]="", Table_People[[#This Row],[Name]], Table_People[[#This Row],[Name]]&amp;", "&amp;Table_People[[#This Row],[Surname]])</f>
        <v>Geneviève, Lacambre</v>
      </c>
      <c r="S1158" s="2" t="str">
        <f>IF(Table_People[[#This Row],[Surname]]="", Table_People[[#This Row],[Name]], Table_People[[#This Row],[Surname]]&amp;", "&amp;Table_People[[#This Row],[Name]])</f>
        <v>Lacambre, Geneviève</v>
      </c>
      <c r="T1158" s="2" t="str">
        <f>IF(COUNTIFS(Table_People[Hash_ID],Table_People[[#This Row],[Hash_ID]])&gt;1,"Y","N")</f>
        <v>N</v>
      </c>
      <c r="U1158" s="2"/>
    </row>
    <row r="1159" spans="1:21" x14ac:dyDescent="0.35">
      <c r="A1159" s="2" t="str">
        <f>"P-" &amp; UPPER(TRIM(Table_People[[#This Row],[Surname]])) &amp; "|" &amp; UPPER(TRIM(Table_People[[#This Row],[Name]]))</f>
        <v>P-LACAN|JACQUES</v>
      </c>
      <c r="B1159" s="2" t="s">
        <v>697</v>
      </c>
      <c r="C1159" s="2" t="s">
        <v>760</v>
      </c>
      <c r="D1159" s="2"/>
      <c r="E1159" s="2" t="s">
        <v>761</v>
      </c>
      <c r="F1159" s="2" t="s">
        <v>10</v>
      </c>
      <c r="G1159" s="2" t="s">
        <v>15</v>
      </c>
      <c r="H1159" s="2"/>
      <c r="I1159" s="2"/>
      <c r="J1159" s="2"/>
      <c r="K1159" s="2"/>
      <c r="L1159" s="2"/>
      <c r="M1159" s="2"/>
      <c r="N1159" s="2"/>
      <c r="O1159" s="2"/>
      <c r="P1159" s="2"/>
      <c r="Q1159" s="2"/>
      <c r="R1159" s="2" t="str">
        <f>IF(Table_People[[#This Row],[Surname]]="", Table_People[[#This Row],[Name]], Table_People[[#This Row],[Name]]&amp;", "&amp;Table_People[[#This Row],[Surname]])</f>
        <v>Jacques, Lacan</v>
      </c>
      <c r="S1159" s="2" t="str">
        <f>IF(Table_People[[#This Row],[Surname]]="", Table_People[[#This Row],[Name]], Table_People[[#This Row],[Surname]]&amp;", "&amp;Table_People[[#This Row],[Name]])</f>
        <v>Lacan, Jacques</v>
      </c>
      <c r="T1159" s="2" t="str">
        <f>IF(COUNTIFS(Table_People[Hash_ID],Table_People[[#This Row],[Hash_ID]])&gt;1,"Y","N")</f>
        <v>N</v>
      </c>
      <c r="U1159" s="2"/>
    </row>
    <row r="1160" spans="1:21" ht="29" x14ac:dyDescent="0.35">
      <c r="A1160" s="2" t="str">
        <f>"P-" &amp; UPPER(TRIM(Table_People[[#This Row],[Surname]])) &amp; "|" &amp; UPPER(TRIM(Table_People[[#This Row],[Name]]))</f>
        <v>P-LACHMAN|GARY</v>
      </c>
      <c r="B1160" s="2" t="s">
        <v>20808</v>
      </c>
      <c r="C1160" s="2" t="s">
        <v>20809</v>
      </c>
      <c r="D1160" s="2" t="s">
        <v>21083</v>
      </c>
      <c r="E1160" s="2" t="s">
        <v>21315</v>
      </c>
      <c r="F1160" s="2" t="s">
        <v>10</v>
      </c>
      <c r="G1160" s="2" t="s">
        <v>63</v>
      </c>
      <c r="H1160" s="2">
        <v>24</v>
      </c>
      <c r="I1160" s="2" t="s">
        <v>21470</v>
      </c>
      <c r="J1160" s="2">
        <v>1955</v>
      </c>
      <c r="K1160" s="2"/>
      <c r="L1160" s="2"/>
      <c r="M1160" s="2"/>
      <c r="N1160" s="2"/>
      <c r="O1160" s="2"/>
      <c r="P1160" s="2"/>
      <c r="Q1160" s="2"/>
      <c r="R1160" s="2" t="str">
        <f>IF(Table_People[[#This Row],[Surname]]="", Table_People[[#This Row],[Name]], Table_People[[#This Row],[Name]]&amp;", "&amp;Table_People[[#This Row],[Surname]])</f>
        <v>Gary, Lachman</v>
      </c>
      <c r="S1160" s="2" t="str">
        <f>IF(Table_People[[#This Row],[Surname]]="", Table_People[[#This Row],[Name]], Table_People[[#This Row],[Surname]]&amp;", "&amp;Table_People[[#This Row],[Name]])</f>
        <v>Lachman, Gary</v>
      </c>
      <c r="T1160" s="2" t="str">
        <f>IF(COUNTIFS(Table_People[Hash_ID],Table_People[[#This Row],[Hash_ID]])&gt;1,"Y","N")</f>
        <v>N</v>
      </c>
      <c r="U1160" s="2"/>
    </row>
    <row r="1161" spans="1:21" x14ac:dyDescent="0.35">
      <c r="A1161" s="2" t="str">
        <f>"P-" &amp; UPPER(TRIM(Table_People[[#This Row],[Surname]])) &amp; "|" &amp; UPPER(TRIM(Table_People[[#This Row],[Name]]))</f>
        <v>P-LAGARCE|JEAN-LUC</v>
      </c>
      <c r="B1161" s="2" t="s">
        <v>822</v>
      </c>
      <c r="C1161" s="2" t="s">
        <v>5994</v>
      </c>
      <c r="D1161" s="2"/>
      <c r="E1161" s="2" t="s">
        <v>121</v>
      </c>
      <c r="F1161" s="2" t="s">
        <v>10</v>
      </c>
      <c r="G1161" s="2" t="s">
        <v>15</v>
      </c>
      <c r="H1161" s="2"/>
      <c r="I1161" s="2"/>
      <c r="J1161" s="2"/>
      <c r="K1161" s="2"/>
      <c r="L1161" s="2"/>
      <c r="M1161" s="2"/>
      <c r="N1161" s="2"/>
      <c r="O1161" s="2"/>
      <c r="P1161" s="2"/>
      <c r="Q1161" s="2"/>
      <c r="R1161" s="2" t="str">
        <f>IF(Table_People[[#This Row],[Surname]]="", Table_People[[#This Row],[Name]], Table_People[[#This Row],[Name]]&amp;", "&amp;Table_People[[#This Row],[Surname]])</f>
        <v>Jean-Luc, Lagarce</v>
      </c>
      <c r="S1161" s="2" t="str">
        <f>IF(Table_People[[#This Row],[Surname]]="", Table_People[[#This Row],[Name]], Table_People[[#This Row],[Surname]]&amp;", "&amp;Table_People[[#This Row],[Name]])</f>
        <v>Lagarce, Jean-Luc</v>
      </c>
      <c r="T1161" s="2" t="str">
        <f>IF(COUNTIFS(Table_People[Hash_ID],Table_People[[#This Row],[Hash_ID]])&gt;1,"Y","N")</f>
        <v>N</v>
      </c>
      <c r="U1161" s="2"/>
    </row>
    <row r="1162" spans="1:21" x14ac:dyDescent="0.35">
      <c r="A1162" s="2" t="str">
        <f>"P-" &amp; UPPER(TRIM(Table_People[[#This Row],[Surname]])) &amp; "|" &amp; UPPER(TRIM(Table_People[[#This Row],[Name]]))</f>
        <v>P-LAHIJI|SHAMS AL-DIN</v>
      </c>
      <c r="B1162" s="2" t="s">
        <v>5502</v>
      </c>
      <c r="C1162" s="2" t="s">
        <v>5540</v>
      </c>
      <c r="D1162" s="2"/>
      <c r="E1162" s="2" t="s">
        <v>689</v>
      </c>
      <c r="F1162" s="2" t="s">
        <v>10</v>
      </c>
      <c r="G1162" s="2" t="s">
        <v>615</v>
      </c>
      <c r="H1162" s="2"/>
      <c r="I1162" s="2"/>
      <c r="J1162" s="2"/>
      <c r="K1162" s="2"/>
      <c r="L1162" s="2"/>
      <c r="M1162" s="2"/>
      <c r="N1162" s="2"/>
      <c r="O1162" s="2"/>
      <c r="P1162" s="2"/>
      <c r="Q1162" s="2"/>
      <c r="R1162" s="2" t="str">
        <f>IF(Table_People[[#This Row],[Surname]]="", Table_People[[#This Row],[Name]], Table_People[[#This Row],[Name]]&amp;", "&amp;Table_People[[#This Row],[Surname]])</f>
        <v>Shams al-Din, Lahiji</v>
      </c>
      <c r="S1162" s="2" t="str">
        <f>IF(Table_People[[#This Row],[Surname]]="", Table_People[[#This Row],[Name]], Table_People[[#This Row],[Surname]]&amp;", "&amp;Table_People[[#This Row],[Name]])</f>
        <v>Lahiji, Shams al-Din</v>
      </c>
      <c r="T1162" s="2" t="str">
        <f>IF(COUNTIFS(Table_People[Hash_ID],Table_People[[#This Row],[Hash_ID]])&gt;1,"Y","N")</f>
        <v>N</v>
      </c>
      <c r="U1162" s="2"/>
    </row>
    <row r="1163" spans="1:21" x14ac:dyDescent="0.35">
      <c r="A1163" s="2" t="str">
        <f>"P-" &amp; UPPER(TRIM(Table_People[[#This Row],[Surname]])) &amp; "|" &amp; UPPER(TRIM(Table_People[[#This Row],[Name]]))</f>
        <v>P-LAKOFF|GEORGE</v>
      </c>
      <c r="B1163" s="2" t="s">
        <v>165</v>
      </c>
      <c r="C1163" s="2" t="s">
        <v>10568</v>
      </c>
      <c r="D1163" s="2"/>
      <c r="E1163" s="2" t="s">
        <v>21263</v>
      </c>
      <c r="F1163" s="2" t="s">
        <v>10</v>
      </c>
      <c r="G1163" s="2" t="s">
        <v>63</v>
      </c>
      <c r="H1163" s="2">
        <v>24</v>
      </c>
      <c r="I1163" s="2" t="s">
        <v>954</v>
      </c>
      <c r="J1163" s="2">
        <v>1941</v>
      </c>
      <c r="K1163" s="2"/>
      <c r="L1163" s="2"/>
      <c r="M1163" s="2"/>
      <c r="N1163" s="2"/>
      <c r="O1163" s="2"/>
      <c r="P1163" s="2"/>
      <c r="Q1163" s="2"/>
      <c r="R1163" s="2" t="str">
        <f>IF(Table_People[[#This Row],[Surname]]="", Table_People[[#This Row],[Name]], Table_People[[#This Row],[Name]]&amp;", "&amp;Table_People[[#This Row],[Surname]])</f>
        <v>George, Lakoff</v>
      </c>
      <c r="S1163" s="2" t="str">
        <f>IF(Table_People[[#This Row],[Surname]]="", Table_People[[#This Row],[Name]], Table_People[[#This Row],[Surname]]&amp;", "&amp;Table_People[[#This Row],[Name]])</f>
        <v>Lakoff, George</v>
      </c>
      <c r="T1163" s="2" t="str">
        <f>IF(COUNTIFS(Table_People[Hash_ID],Table_People[[#This Row],[Hash_ID]])&gt;1,"Y","N")</f>
        <v>Y</v>
      </c>
      <c r="U1163" s="2"/>
    </row>
    <row r="1164" spans="1:21" x14ac:dyDescent="0.35">
      <c r="A1164" s="2" t="str">
        <f>"P-" &amp; UPPER(TRIM(Table_People[[#This Row],[Surname]])) &amp; "|" &amp; UPPER(TRIM(Table_People[[#This Row],[Name]]))</f>
        <v>P-LAKOFF|GEORGE</v>
      </c>
      <c r="B1164" s="2" t="s">
        <v>165</v>
      </c>
      <c r="C1164" s="2" t="s">
        <v>10568</v>
      </c>
      <c r="D1164" s="2"/>
      <c r="E1164" s="2" t="s">
        <v>10870</v>
      </c>
      <c r="F1164" s="2" t="s">
        <v>10</v>
      </c>
      <c r="G1164" s="2" t="s">
        <v>63</v>
      </c>
      <c r="H1164" s="2"/>
      <c r="I1164" s="2"/>
      <c r="J1164" s="2"/>
      <c r="K1164" s="2"/>
      <c r="L1164" s="2"/>
      <c r="M1164" s="2"/>
      <c r="N1164" s="2"/>
      <c r="O1164" s="2"/>
      <c r="P1164" s="2"/>
      <c r="Q1164" s="2"/>
      <c r="R1164" s="2" t="str">
        <f>IF(Table_People[[#This Row],[Surname]]="", Table_People[[#This Row],[Name]], Table_People[[#This Row],[Name]]&amp;", "&amp;Table_People[[#This Row],[Surname]])</f>
        <v>George, Lakoff</v>
      </c>
      <c r="S1164" s="2" t="str">
        <f>IF(Table_People[[#This Row],[Surname]]="", Table_People[[#This Row],[Name]], Table_People[[#This Row],[Surname]]&amp;", "&amp;Table_People[[#This Row],[Name]])</f>
        <v>Lakoff, George</v>
      </c>
      <c r="T1164" s="2" t="str">
        <f>IF(COUNTIFS(Table_People[Hash_ID],Table_People[[#This Row],[Hash_ID]])&gt;1,"Y","N")</f>
        <v>Y</v>
      </c>
      <c r="U1164" s="2"/>
    </row>
    <row r="1165" spans="1:21" x14ac:dyDescent="0.35">
      <c r="A1165" s="2" t="str">
        <f>"P-" &amp; UPPER(TRIM(Table_People[[#This Row],[Surname]])) &amp; "|" &amp; UPPER(TRIM(Table_People[[#This Row],[Name]]))</f>
        <v>P-LAMB|WALLY</v>
      </c>
      <c r="B1165" s="2" t="s">
        <v>5842</v>
      </c>
      <c r="C1165" s="2" t="s">
        <v>5843</v>
      </c>
      <c r="D1165" s="2"/>
      <c r="E1165" s="2" t="s">
        <v>51</v>
      </c>
      <c r="F1165" s="2" t="s">
        <v>10</v>
      </c>
      <c r="G1165" s="2" t="s">
        <v>63</v>
      </c>
      <c r="H1165" s="2"/>
      <c r="I1165" s="2"/>
      <c r="J1165" s="2"/>
      <c r="K1165" s="2"/>
      <c r="L1165" s="2"/>
      <c r="M1165" s="2"/>
      <c r="N1165" s="2"/>
      <c r="O1165" s="2"/>
      <c r="P1165" s="2"/>
      <c r="Q1165" s="2"/>
      <c r="R1165" s="2" t="str">
        <f>IF(Table_People[[#This Row],[Surname]]="", Table_People[[#This Row],[Name]], Table_People[[#This Row],[Name]]&amp;", "&amp;Table_People[[#This Row],[Surname]])</f>
        <v>Wally, Lamb</v>
      </c>
      <c r="S1165" s="2" t="str">
        <f>IF(Table_People[[#This Row],[Surname]]="", Table_People[[#This Row],[Name]], Table_People[[#This Row],[Surname]]&amp;", "&amp;Table_People[[#This Row],[Name]])</f>
        <v>Lamb, Wally</v>
      </c>
      <c r="T1165" s="2" t="str">
        <f>IF(COUNTIFS(Table_People[Hash_ID],Table_People[[#This Row],[Hash_ID]])&gt;1,"Y","N")</f>
        <v>N</v>
      </c>
      <c r="U1165" s="2"/>
    </row>
    <row r="1166" spans="1:21" x14ac:dyDescent="0.35">
      <c r="A1166" s="2" t="str">
        <f>"P-" &amp; UPPER(TRIM(Table_People[[#This Row],[Surname]])) &amp; "|" &amp; UPPER(TRIM(Table_People[[#This Row],[Name]]))</f>
        <v>P-LAND|NICK</v>
      </c>
      <c r="B1166" s="2" t="s">
        <v>723</v>
      </c>
      <c r="C1166" s="2" t="s">
        <v>6765</v>
      </c>
      <c r="D1166" s="2"/>
      <c r="E1166" s="2" t="s">
        <v>642</v>
      </c>
      <c r="F1166" s="2" t="s">
        <v>10</v>
      </c>
      <c r="G1166" s="2" t="s">
        <v>91</v>
      </c>
      <c r="H1166" s="2"/>
      <c r="I1166" s="2"/>
      <c r="J1166" s="2"/>
      <c r="K1166" s="2"/>
      <c r="L1166" s="2"/>
      <c r="M1166" s="2"/>
      <c r="N1166" s="2"/>
      <c r="O1166" s="2"/>
      <c r="P1166" s="2"/>
      <c r="Q1166" s="2"/>
      <c r="R1166" s="2" t="str">
        <f>IF(Table_People[[#This Row],[Surname]]="", Table_People[[#This Row],[Name]], Table_People[[#This Row],[Name]]&amp;", "&amp;Table_People[[#This Row],[Surname]])</f>
        <v>Nick, Land</v>
      </c>
      <c r="S1166" s="2" t="str">
        <f>IF(Table_People[[#This Row],[Surname]]="", Table_People[[#This Row],[Name]], Table_People[[#This Row],[Surname]]&amp;", "&amp;Table_People[[#This Row],[Name]])</f>
        <v>Land, Nick</v>
      </c>
      <c r="T1166" s="2" t="str">
        <f>IF(COUNTIFS(Table_People[Hash_ID],Table_People[[#This Row],[Hash_ID]])&gt;1,"Y","N")</f>
        <v>N</v>
      </c>
      <c r="U1166" s="2"/>
    </row>
    <row r="1167" spans="1:21" ht="29" x14ac:dyDescent="0.35">
      <c r="A1167" s="2" t="str">
        <f>"P-" &amp; UPPER(TRIM(Table_People[[#This Row],[Surname]])) &amp; "|" &amp; UPPER(TRIM(Table_People[[#This Row],[Name]]))</f>
        <v>P-LANG|FRITZ</v>
      </c>
      <c r="B1167" s="2" t="s">
        <v>1111</v>
      </c>
      <c r="C1167" s="2" t="s">
        <v>1112</v>
      </c>
      <c r="D1167" s="2" t="s">
        <v>12150</v>
      </c>
      <c r="E1167" s="2" t="s">
        <v>12300</v>
      </c>
      <c r="F1167" s="2" t="s">
        <v>10</v>
      </c>
      <c r="G1167" s="2" t="s">
        <v>10889</v>
      </c>
      <c r="H1167" s="2"/>
      <c r="I1167" s="2"/>
      <c r="J1167" s="2"/>
      <c r="K1167" s="2"/>
      <c r="L1167" s="2"/>
      <c r="M1167" s="2"/>
      <c r="N1167" s="2"/>
      <c r="O1167" s="2"/>
      <c r="P1167" s="2"/>
      <c r="Q1167" s="2"/>
      <c r="R1167" s="2" t="str">
        <f>IF(Table_People[[#This Row],[Surname]]="", Table_People[[#This Row],[Name]], Table_People[[#This Row],[Name]]&amp;", "&amp;Table_People[[#This Row],[Surname]])</f>
        <v>Fritz, Lang</v>
      </c>
      <c r="S1167" s="2" t="str">
        <f>IF(Table_People[[#This Row],[Surname]]="", Table_People[[#This Row],[Name]], Table_People[[#This Row],[Surname]]&amp;", "&amp;Table_People[[#This Row],[Name]])</f>
        <v>Lang, Fritz</v>
      </c>
      <c r="T1167" s="2" t="str">
        <f>IF(COUNTIFS(Table_People[Hash_ID],Table_People[[#This Row],[Hash_ID]])&gt;1,"Y","N")</f>
        <v>N</v>
      </c>
      <c r="U1167" s="2"/>
    </row>
    <row r="1168" spans="1:21" x14ac:dyDescent="0.35">
      <c r="A1168" s="2" t="str">
        <f>"P-" &amp; UPPER(TRIM(Table_People[[#This Row],[Surname]])) &amp; "|" &amp; UPPER(TRIM(Table_People[[#This Row],[Name]]))</f>
        <v>P-LANGAN|JOHN</v>
      </c>
      <c r="B1168" s="2" t="s">
        <v>235</v>
      </c>
      <c r="C1168" s="2" t="s">
        <v>242</v>
      </c>
      <c r="D1168" s="2"/>
      <c r="E1168" s="2" t="s">
        <v>10813</v>
      </c>
      <c r="F1168" s="2" t="s">
        <v>10</v>
      </c>
      <c r="G1168" s="2" t="s">
        <v>63</v>
      </c>
      <c r="H1168" s="2"/>
      <c r="I1168" s="2"/>
      <c r="J1168" s="2"/>
      <c r="K1168" s="2"/>
      <c r="L1168" s="2"/>
      <c r="M1168" s="2"/>
      <c r="N1168" s="2"/>
      <c r="O1168" s="2"/>
      <c r="P1168" s="2"/>
      <c r="Q1168" s="2"/>
      <c r="R1168" s="2" t="str">
        <f>IF(Table_People[[#This Row],[Surname]]="", Table_People[[#This Row],[Name]], Table_People[[#This Row],[Name]]&amp;", "&amp;Table_People[[#This Row],[Surname]])</f>
        <v>John, Langan</v>
      </c>
      <c r="S1168" s="2" t="str">
        <f>IF(Table_People[[#This Row],[Surname]]="", Table_People[[#This Row],[Name]], Table_People[[#This Row],[Surname]]&amp;", "&amp;Table_People[[#This Row],[Name]])</f>
        <v>Langan, John</v>
      </c>
      <c r="T1168" s="2" t="str">
        <f>IF(COUNTIFS(Table_People[Hash_ID],Table_People[[#This Row],[Hash_ID]])&gt;1,"Y","N")</f>
        <v>N</v>
      </c>
      <c r="U1168" s="2"/>
    </row>
    <row r="1169" spans="1:21" x14ac:dyDescent="0.35">
      <c r="A1169" s="2" t="str">
        <f>"P-" &amp; UPPER(TRIM(Table_People[[#This Row],[Surname]])) &amp; "|" &amp; UPPER(TRIM(Table_People[[#This Row],[Name]]))</f>
        <v>P-LANTHIMOS|YORGOS</v>
      </c>
      <c r="B1169" s="2" t="s">
        <v>1214</v>
      </c>
      <c r="C1169" s="2" t="s">
        <v>1215</v>
      </c>
      <c r="D1169" s="2"/>
      <c r="E1169" s="2" t="s">
        <v>1053</v>
      </c>
      <c r="F1169" s="2" t="s">
        <v>10</v>
      </c>
      <c r="G1169" s="2" t="s">
        <v>117</v>
      </c>
      <c r="H1169" s="2"/>
      <c r="I1169" s="2"/>
      <c r="J1169" s="2"/>
      <c r="K1169" s="2"/>
      <c r="L1169" s="2"/>
      <c r="M1169" s="2"/>
      <c r="N1169" s="2"/>
      <c r="O1169" s="2"/>
      <c r="P1169" s="2"/>
      <c r="Q1169" s="2"/>
      <c r="R1169" s="2" t="str">
        <f>IF(Table_People[[#This Row],[Surname]]="", Table_People[[#This Row],[Name]], Table_People[[#This Row],[Name]]&amp;", "&amp;Table_People[[#This Row],[Surname]])</f>
        <v>Yorgos, Lanthimos</v>
      </c>
      <c r="S1169" s="2" t="str">
        <f>IF(Table_People[[#This Row],[Surname]]="", Table_People[[#This Row],[Name]], Table_People[[#This Row],[Surname]]&amp;", "&amp;Table_People[[#This Row],[Name]])</f>
        <v>Lanthimos, Yorgos</v>
      </c>
      <c r="T1169" s="2" t="str">
        <f>IF(COUNTIFS(Table_People[Hash_ID],Table_People[[#This Row],[Hash_ID]])&gt;1,"Y","N")</f>
        <v>N</v>
      </c>
      <c r="U1169" s="2"/>
    </row>
    <row r="1170" spans="1:21" x14ac:dyDescent="0.35">
      <c r="A1170" s="2" t="str">
        <f>"P-" &amp; UPPER(TRIM(Table_People[[#This Row],[Surname]])) &amp; "|" &amp; UPPER(TRIM(Table_People[[#This Row],[Name]]))</f>
        <v>P-|LAOZI</v>
      </c>
      <c r="B1170" s="2" t="s">
        <v>9095</v>
      </c>
      <c r="C1170" s="2"/>
      <c r="D1170" s="2"/>
      <c r="E1170" s="2" t="s">
        <v>37</v>
      </c>
      <c r="F1170" s="2" t="s">
        <v>10</v>
      </c>
      <c r="G1170" s="2" t="s">
        <v>1087</v>
      </c>
      <c r="H1170" s="2"/>
      <c r="I1170" s="2"/>
      <c r="J1170" s="2"/>
      <c r="K1170" s="2"/>
      <c r="L1170" s="2"/>
      <c r="M1170" s="2"/>
      <c r="N1170" s="2"/>
      <c r="O1170" s="2"/>
      <c r="P1170" s="2"/>
      <c r="Q1170" s="2"/>
      <c r="R1170" s="2" t="str">
        <f>IF(Table_People[[#This Row],[Surname]]="", Table_People[[#This Row],[Name]], Table_People[[#This Row],[Name]]&amp;", "&amp;Table_People[[#This Row],[Surname]])</f>
        <v>Laozi</v>
      </c>
      <c r="S1170" s="2" t="str">
        <f>IF(Table_People[[#This Row],[Surname]]="", Table_People[[#This Row],[Name]], Table_People[[#This Row],[Surname]]&amp;", "&amp;Table_People[[#This Row],[Name]])</f>
        <v>Laozi</v>
      </c>
      <c r="T1170" s="2" t="str">
        <f>IF(COUNTIFS(Table_People[Hash_ID],Table_People[[#This Row],[Hash_ID]])&gt;1,"Y","N")</f>
        <v>N</v>
      </c>
      <c r="U1170" s="2"/>
    </row>
    <row r="1171" spans="1:21" x14ac:dyDescent="0.35">
      <c r="A1171" s="2" t="str">
        <f>"P-" &amp; UPPER(TRIM(Table_People[[#This Row],[Surname]])) &amp; "|" &amp; UPPER(TRIM(Table_People[[#This Row],[Name]]))</f>
        <v>P-LARKIN|PHILIP</v>
      </c>
      <c r="B1171" s="2" t="s">
        <v>380</v>
      </c>
      <c r="C1171" s="2" t="s">
        <v>6408</v>
      </c>
      <c r="D1171" s="2"/>
      <c r="E1171" s="2" t="s">
        <v>10722</v>
      </c>
      <c r="F1171" s="2" t="s">
        <v>10</v>
      </c>
      <c r="G1171" s="2" t="s">
        <v>91</v>
      </c>
      <c r="H1171" s="2"/>
      <c r="I1171" s="2"/>
      <c r="J1171" s="2"/>
      <c r="K1171" s="2"/>
      <c r="L1171" s="2"/>
      <c r="M1171" s="2"/>
      <c r="N1171" s="2"/>
      <c r="O1171" s="2"/>
      <c r="P1171" s="2"/>
      <c r="Q1171" s="2"/>
      <c r="R1171" s="2" t="str">
        <f>IF(Table_People[[#This Row],[Surname]]="", Table_People[[#This Row],[Name]], Table_People[[#This Row],[Name]]&amp;", "&amp;Table_People[[#This Row],[Surname]])</f>
        <v>Philip, Larkin</v>
      </c>
      <c r="S1171" s="2" t="str">
        <f>IF(Table_People[[#This Row],[Surname]]="", Table_People[[#This Row],[Name]], Table_People[[#This Row],[Surname]]&amp;", "&amp;Table_People[[#This Row],[Name]])</f>
        <v>Larkin, Philip</v>
      </c>
      <c r="T1171" s="2" t="str">
        <f>IF(COUNTIFS(Table_People[Hash_ID],Table_People[[#This Row],[Hash_ID]])&gt;1,"Y","N")</f>
        <v>N</v>
      </c>
      <c r="U1171" s="2"/>
    </row>
    <row r="1172" spans="1:21" ht="29" x14ac:dyDescent="0.35">
      <c r="A1172" s="2" t="str">
        <f>"P-" &amp; UPPER(TRIM(Table_People[[#This Row],[Surname]])) &amp; "|" &amp; UPPER(TRIM(Table_People[[#This Row],[Name]]))</f>
        <v>P-LAROCCA|ERIC</v>
      </c>
      <c r="B1172" s="2" t="s">
        <v>994</v>
      </c>
      <c r="C1172" s="2" t="s">
        <v>20970</v>
      </c>
      <c r="D1172" s="2"/>
      <c r="E1172" s="2" t="s">
        <v>10795</v>
      </c>
      <c r="F1172" s="2" t="s">
        <v>10</v>
      </c>
      <c r="G1172" s="2" t="s">
        <v>63</v>
      </c>
      <c r="H1172" s="2"/>
      <c r="I1172" s="2"/>
      <c r="J1172" s="2"/>
      <c r="K1172" s="2"/>
      <c r="L1172" s="2"/>
      <c r="M1172" s="2"/>
      <c r="N1172" s="2"/>
      <c r="O1172" s="2"/>
      <c r="P1172" s="2"/>
      <c r="Q1172" s="2"/>
      <c r="R1172" s="2" t="str">
        <f>IF(Table_People[[#This Row],[Surname]]="", Table_People[[#This Row],[Name]], Table_People[[#This Row],[Name]]&amp;", "&amp;Table_People[[#This Row],[Surname]])</f>
        <v>Eric, LaRocca</v>
      </c>
      <c r="S1172" s="2" t="str">
        <f>IF(Table_People[[#This Row],[Surname]]="", Table_People[[#This Row],[Name]], Table_People[[#This Row],[Surname]]&amp;", "&amp;Table_People[[#This Row],[Name]])</f>
        <v>LaRocca, Eric</v>
      </c>
      <c r="T1172" s="2" t="str">
        <f>IF(COUNTIFS(Table_People[Hash_ID],Table_People[[#This Row],[Hash_ID]])&gt;1,"Y","N")</f>
        <v>N</v>
      </c>
      <c r="U1172" s="2"/>
    </row>
    <row r="1173" spans="1:21" x14ac:dyDescent="0.35">
      <c r="A1173" s="2" t="str">
        <f>"P-" &amp; UPPER(TRIM(Table_People[[#This Row],[Surname]])) &amp; "|" &amp; UPPER(TRIM(Table_People[[#This Row],[Name]]))</f>
        <v>P-LARSON|BARBARA</v>
      </c>
      <c r="B1173" s="2" t="s">
        <v>982</v>
      </c>
      <c r="C1173" s="2" t="s">
        <v>20743</v>
      </c>
      <c r="D1173" s="2"/>
      <c r="E1173" s="2" t="s">
        <v>21183</v>
      </c>
      <c r="F1173" s="2" t="s">
        <v>25</v>
      </c>
      <c r="G1173" s="2" t="s">
        <v>63</v>
      </c>
      <c r="H1173" s="2"/>
      <c r="I1173" s="2"/>
      <c r="J1173" s="2"/>
      <c r="K1173" s="2"/>
      <c r="L1173" s="2"/>
      <c r="M1173" s="2"/>
      <c r="N1173" s="2"/>
      <c r="O1173" s="2"/>
      <c r="P1173" s="2"/>
      <c r="Q1173" s="2"/>
      <c r="R1173" s="2" t="str">
        <f>IF(Table_People[[#This Row],[Surname]]="", Table_People[[#This Row],[Name]], Table_People[[#This Row],[Name]]&amp;", "&amp;Table_People[[#This Row],[Surname]])</f>
        <v>Barbara, Larson</v>
      </c>
      <c r="S1173" s="2" t="str">
        <f>IF(Table_People[[#This Row],[Surname]]="", Table_People[[#This Row],[Name]], Table_People[[#This Row],[Surname]]&amp;", "&amp;Table_People[[#This Row],[Name]])</f>
        <v>Larson, Barbara</v>
      </c>
      <c r="T1173" s="2" t="str">
        <f>IF(COUNTIFS(Table_People[Hash_ID],Table_People[[#This Row],[Hash_ID]])&gt;1,"Y","N")</f>
        <v>N</v>
      </c>
      <c r="U1173" s="2"/>
    </row>
    <row r="1174" spans="1:21" x14ac:dyDescent="0.35">
      <c r="A1174" s="2" t="str">
        <f>"P-" &amp; UPPER(TRIM(Table_People[[#This Row],[Surname]])) &amp; "|" &amp; UPPER(TRIM(Table_People[[#This Row],[Name]]))</f>
        <v>P-LARUELLE|FRANÇOIS</v>
      </c>
      <c r="B1174" s="2" t="s">
        <v>138</v>
      </c>
      <c r="C1174" s="2" t="s">
        <v>804</v>
      </c>
      <c r="D1174" s="2"/>
      <c r="E1174" s="2" t="s">
        <v>37</v>
      </c>
      <c r="F1174" s="2" t="s">
        <v>10</v>
      </c>
      <c r="G1174" s="2" t="s">
        <v>15</v>
      </c>
      <c r="H1174" s="2"/>
      <c r="I1174" s="2"/>
      <c r="J1174" s="2"/>
      <c r="K1174" s="2"/>
      <c r="L1174" s="2"/>
      <c r="M1174" s="2"/>
      <c r="N1174" s="2"/>
      <c r="O1174" s="2"/>
      <c r="P1174" s="2"/>
      <c r="Q1174" s="2"/>
      <c r="R1174" s="2" t="str">
        <f>IF(Table_People[[#This Row],[Surname]]="", Table_People[[#This Row],[Name]], Table_People[[#This Row],[Name]]&amp;", "&amp;Table_People[[#This Row],[Surname]])</f>
        <v>François, Laruelle</v>
      </c>
      <c r="S1174" s="2" t="str">
        <f>IF(Table_People[[#This Row],[Surname]]="", Table_People[[#This Row],[Name]], Table_People[[#This Row],[Surname]]&amp;", "&amp;Table_People[[#This Row],[Name]])</f>
        <v>Laruelle, François</v>
      </c>
      <c r="T1174" s="2" t="str">
        <f>IF(COUNTIFS(Table_People[Hash_ID],Table_People[[#This Row],[Hash_ID]])&gt;1,"Y","N")</f>
        <v>N</v>
      </c>
      <c r="U1174" s="2"/>
    </row>
    <row r="1175" spans="1:21" x14ac:dyDescent="0.35">
      <c r="A1175" s="2" t="str">
        <f>"P-" &amp; UPPER(TRIM(Table_People[[#This Row],[Surname]])) &amp; "|" &amp; UPPER(TRIM(Table_People[[#This Row],[Name]]))</f>
        <v>P-LARWIN|HANS</v>
      </c>
      <c r="B1175" s="2" t="s">
        <v>1471</v>
      </c>
      <c r="C1175" s="2" t="s">
        <v>3085</v>
      </c>
      <c r="D1175" s="2"/>
      <c r="E1175" s="2" t="s">
        <v>1389</v>
      </c>
      <c r="F1175" s="2" t="s">
        <v>10</v>
      </c>
      <c r="G1175" s="2" t="s">
        <v>288</v>
      </c>
      <c r="H1175" s="2"/>
      <c r="I1175" s="2"/>
      <c r="J1175" s="2"/>
      <c r="K1175" s="2"/>
      <c r="L1175" s="2"/>
      <c r="M1175" s="2"/>
      <c r="N1175" s="2"/>
      <c r="O1175" s="2"/>
      <c r="P1175" s="2"/>
      <c r="Q1175" s="2"/>
      <c r="R1175" s="2" t="str">
        <f>IF(Table_People[[#This Row],[Surname]]="", Table_People[[#This Row],[Name]], Table_People[[#This Row],[Name]]&amp;", "&amp;Table_People[[#This Row],[Surname]])</f>
        <v>Hans, Larwin</v>
      </c>
      <c r="S1175" s="2" t="str">
        <f>IF(Table_People[[#This Row],[Surname]]="", Table_People[[#This Row],[Name]], Table_People[[#This Row],[Surname]]&amp;", "&amp;Table_People[[#This Row],[Name]])</f>
        <v>Larwin, Hans</v>
      </c>
      <c r="T1175" s="2" t="str">
        <f>IF(COUNTIFS(Table_People[Hash_ID],Table_People[[#This Row],[Hash_ID]])&gt;1,"Y","N")</f>
        <v>N</v>
      </c>
      <c r="U1175" s="2"/>
    </row>
    <row r="1176" spans="1:21" x14ac:dyDescent="0.35">
      <c r="A1176" s="2" t="str">
        <f>"P-" &amp; UPPER(TRIM(Table_People[[#This Row],[Surname]])) &amp; "|" &amp; UPPER(TRIM(Table_People[[#This Row],[Name]]))</f>
        <v>P-LATOUR|BRUNO</v>
      </c>
      <c r="B1176" s="2" t="s">
        <v>56</v>
      </c>
      <c r="C1176" s="2" t="s">
        <v>836</v>
      </c>
      <c r="D1176" s="2"/>
      <c r="E1176" s="2" t="s">
        <v>837</v>
      </c>
      <c r="F1176" s="2" t="s">
        <v>10</v>
      </c>
      <c r="G1176" s="2" t="s">
        <v>15</v>
      </c>
      <c r="H1176" s="2"/>
      <c r="I1176" s="2"/>
      <c r="J1176" s="2"/>
      <c r="K1176" s="2"/>
      <c r="L1176" s="2"/>
      <c r="M1176" s="2"/>
      <c r="N1176" s="2"/>
      <c r="O1176" s="2"/>
      <c r="P1176" s="2"/>
      <c r="Q1176" s="2"/>
      <c r="R1176" s="2" t="str">
        <f>IF(Table_People[[#This Row],[Surname]]="", Table_People[[#This Row],[Name]], Table_People[[#This Row],[Name]]&amp;", "&amp;Table_People[[#This Row],[Surname]])</f>
        <v>Bruno, Latour</v>
      </c>
      <c r="S1176" s="2" t="str">
        <f>IF(Table_People[[#This Row],[Surname]]="", Table_People[[#This Row],[Name]], Table_People[[#This Row],[Surname]]&amp;", "&amp;Table_People[[#This Row],[Name]])</f>
        <v>Latour, Bruno</v>
      </c>
      <c r="T1176" s="2" t="str">
        <f>IF(COUNTIFS(Table_People[Hash_ID],Table_People[[#This Row],[Hash_ID]])&gt;1,"Y","N")</f>
        <v>N</v>
      </c>
      <c r="U1176" s="2"/>
    </row>
    <row r="1177" spans="1:21" x14ac:dyDescent="0.35">
      <c r="A1177" s="2" t="str">
        <f>"P-" &amp; UPPER(TRIM(Table_People[[#This Row],[Surname]])) &amp; "|" &amp; UPPER(TRIM(Table_People[[#This Row],[Name]]))</f>
        <v>P-LAUTNER|JOHN</v>
      </c>
      <c r="B1177" s="2" t="s">
        <v>235</v>
      </c>
      <c r="C1177" s="2" t="s">
        <v>12081</v>
      </c>
      <c r="D1177" s="2" t="s">
        <v>12082</v>
      </c>
      <c r="E1177" s="2" t="s">
        <v>12045</v>
      </c>
      <c r="F1177" s="2" t="s">
        <v>10</v>
      </c>
      <c r="G1177" s="2" t="s">
        <v>63</v>
      </c>
      <c r="H1177" s="2"/>
      <c r="I1177" s="2"/>
      <c r="J1177" s="2"/>
      <c r="K1177" s="2"/>
      <c r="L1177" s="2"/>
      <c r="M1177" s="2"/>
      <c r="N1177" s="2"/>
      <c r="O1177" s="2"/>
      <c r="P1177" s="2"/>
      <c r="Q1177" s="2"/>
      <c r="R1177" s="2" t="str">
        <f>IF(Table_People[[#This Row],[Surname]]="", Table_People[[#This Row],[Name]], Table_People[[#This Row],[Name]]&amp;", "&amp;Table_People[[#This Row],[Surname]])</f>
        <v>John, Lautner</v>
      </c>
      <c r="S1177" s="2" t="str">
        <f>IF(Table_People[[#This Row],[Surname]]="", Table_People[[#This Row],[Name]], Table_People[[#This Row],[Surname]]&amp;", "&amp;Table_People[[#This Row],[Name]])</f>
        <v>Lautner, John</v>
      </c>
      <c r="T1177" s="2" t="str">
        <f>IF(COUNTIFS(Table_People[Hash_ID],Table_People[[#This Row],[Hash_ID]])&gt;1,"Y","N")</f>
        <v>N</v>
      </c>
      <c r="U1177" s="2"/>
    </row>
    <row r="1178" spans="1:21" x14ac:dyDescent="0.35">
      <c r="A1178" s="2" t="str">
        <f>"P-" &amp; UPPER(TRIM(Table_People[[#This Row],[Surname]])) &amp; "|" &amp; UPPER(TRIM(Table_People[[#This Row],[Name]]))</f>
        <v>P-LAUTRÉAMONT|COMTE DE</v>
      </c>
      <c r="B1178" s="2" t="s">
        <v>80</v>
      </c>
      <c r="C1178" s="2" t="s">
        <v>81</v>
      </c>
      <c r="D1178" s="2" t="s">
        <v>82</v>
      </c>
      <c r="E1178" s="2" t="s">
        <v>24</v>
      </c>
      <c r="F1178" s="2" t="s">
        <v>10</v>
      </c>
      <c r="G1178" s="2" t="s">
        <v>15</v>
      </c>
      <c r="H1178" s="2"/>
      <c r="I1178" s="2"/>
      <c r="J1178" s="2"/>
      <c r="K1178" s="2"/>
      <c r="L1178" s="2"/>
      <c r="M1178" s="2"/>
      <c r="N1178" s="2"/>
      <c r="O1178" s="2"/>
      <c r="P1178" s="2"/>
      <c r="Q1178" s="2"/>
      <c r="R1178" s="2" t="str">
        <f>IF(Table_People[[#This Row],[Surname]]="", Table_People[[#This Row],[Name]], Table_People[[#This Row],[Name]]&amp;", "&amp;Table_People[[#This Row],[Surname]])</f>
        <v>Comte de, Lautréamont</v>
      </c>
      <c r="S1178" s="2" t="str">
        <f>IF(Table_People[[#This Row],[Surname]]="", Table_People[[#This Row],[Name]], Table_People[[#This Row],[Surname]]&amp;", "&amp;Table_People[[#This Row],[Name]])</f>
        <v>Lautréamont, Comte de</v>
      </c>
      <c r="T1178" s="2" t="str">
        <f>IF(COUNTIFS(Table_People[Hash_ID],Table_People[[#This Row],[Hash_ID]])&gt;1,"Y","N")</f>
        <v>N</v>
      </c>
      <c r="U1178" s="2"/>
    </row>
    <row r="1179" spans="1:21" x14ac:dyDescent="0.35">
      <c r="A1179" s="2" t="str">
        <f>"P-" &amp; UPPER(TRIM(Table_People[[#This Row],[Surname]])) &amp; "|" &amp; UPPER(TRIM(Table_People[[#This Row],[Name]]))</f>
        <v>P-LAVALLE|VICTOR</v>
      </c>
      <c r="B1179" s="2" t="s">
        <v>451</v>
      </c>
      <c r="C1179" s="2" t="s">
        <v>20798</v>
      </c>
      <c r="D1179" s="2"/>
      <c r="E1179" s="2" t="s">
        <v>1838</v>
      </c>
      <c r="F1179" s="2" t="s">
        <v>10</v>
      </c>
      <c r="G1179" s="2" t="s">
        <v>63</v>
      </c>
      <c r="H1179" s="2">
        <v>23</v>
      </c>
      <c r="I1179" s="2" t="s">
        <v>21471</v>
      </c>
      <c r="J1179" s="2">
        <v>1972</v>
      </c>
      <c r="K1179" s="2"/>
      <c r="L1179" s="2"/>
      <c r="M1179" s="2"/>
      <c r="N1179" s="2"/>
      <c r="O1179" s="2"/>
      <c r="P1179" s="2"/>
      <c r="Q1179" s="2"/>
      <c r="R1179" s="2" t="str">
        <f>IF(Table_People[[#This Row],[Surname]]="", Table_People[[#This Row],[Name]], Table_People[[#This Row],[Name]]&amp;", "&amp;Table_People[[#This Row],[Surname]])</f>
        <v>Victor, LaValle</v>
      </c>
      <c r="S1179" s="2" t="str">
        <f>IF(Table_People[[#This Row],[Surname]]="", Table_People[[#This Row],[Name]], Table_People[[#This Row],[Surname]]&amp;", "&amp;Table_People[[#This Row],[Name]])</f>
        <v>LaValle, Victor</v>
      </c>
      <c r="T1179" s="2" t="str">
        <f>IF(COUNTIFS(Table_People[Hash_ID],Table_People[[#This Row],[Hash_ID]])&gt;1,"Y","N")</f>
        <v>N</v>
      </c>
      <c r="U1179" s="2"/>
    </row>
    <row r="1180" spans="1:21" x14ac:dyDescent="0.35">
      <c r="A1180" s="2" t="str">
        <f>"P-" &amp; UPPER(TRIM(Table_People[[#This Row],[Surname]])) &amp; "|" &amp; UPPER(TRIM(Table_People[[#This Row],[Name]]))</f>
        <v>P-LAVEY|ANTON</v>
      </c>
      <c r="B1180" s="2" t="s">
        <v>29</v>
      </c>
      <c r="C1180" s="2" t="s">
        <v>5541</v>
      </c>
      <c r="D1180" s="2" t="s">
        <v>5577</v>
      </c>
      <c r="E1180" s="2" t="s">
        <v>5602</v>
      </c>
      <c r="F1180" s="2" t="s">
        <v>10</v>
      </c>
      <c r="G1180" s="2" t="s">
        <v>63</v>
      </c>
      <c r="H1180" s="2"/>
      <c r="I1180" s="2"/>
      <c r="J1180" s="2"/>
      <c r="K1180" s="2"/>
      <c r="L1180" s="2"/>
      <c r="M1180" s="2"/>
      <c r="N1180" s="2"/>
      <c r="O1180" s="2"/>
      <c r="P1180" s="2"/>
      <c r="Q1180" s="2"/>
      <c r="R1180" s="2" t="str">
        <f>IF(Table_People[[#This Row],[Surname]]="", Table_People[[#This Row],[Name]], Table_People[[#This Row],[Name]]&amp;", "&amp;Table_People[[#This Row],[Surname]])</f>
        <v>Anton, LaVey</v>
      </c>
      <c r="S1180" s="2" t="str">
        <f>IF(Table_People[[#This Row],[Surname]]="", Table_People[[#This Row],[Name]], Table_People[[#This Row],[Surname]]&amp;", "&amp;Table_People[[#This Row],[Name]])</f>
        <v>LaVey, Anton</v>
      </c>
      <c r="T1180" s="2" t="str">
        <f>IF(COUNTIFS(Table_People[Hash_ID],Table_People[[#This Row],[Hash_ID]])&gt;1,"Y","N")</f>
        <v>N</v>
      </c>
      <c r="U1180" s="2"/>
    </row>
    <row r="1181" spans="1:21" x14ac:dyDescent="0.35">
      <c r="A1181" s="2" t="str">
        <f>"P-" &amp; UPPER(TRIM(Table_People[[#This Row],[Surname]])) &amp; "|" &amp; UPPER(TRIM(Table_People[[#This Row],[Name]]))</f>
        <v>P-LAVRANSDATTER|KRISTIN</v>
      </c>
      <c r="B1181" s="2" t="s">
        <v>554</v>
      </c>
      <c r="C1181" s="2" t="s">
        <v>555</v>
      </c>
      <c r="D1181" s="2"/>
      <c r="E1181" s="2" t="s">
        <v>51</v>
      </c>
      <c r="F1181" s="2" t="s">
        <v>25</v>
      </c>
      <c r="G1181" s="2" t="s">
        <v>549</v>
      </c>
      <c r="H1181" s="2"/>
      <c r="I1181" s="2"/>
      <c r="J1181" s="2"/>
      <c r="K1181" s="2"/>
      <c r="L1181" s="2"/>
      <c r="M1181" s="2"/>
      <c r="N1181" s="2"/>
      <c r="O1181" s="2"/>
      <c r="P1181" s="2"/>
      <c r="Q1181" s="2"/>
      <c r="R1181" s="2" t="str">
        <f>IF(Table_People[[#This Row],[Surname]]="", Table_People[[#This Row],[Name]], Table_People[[#This Row],[Name]]&amp;", "&amp;Table_People[[#This Row],[Surname]])</f>
        <v>Kristin, Lavransdatter</v>
      </c>
      <c r="S1181" s="2" t="str">
        <f>IF(Table_People[[#This Row],[Surname]]="", Table_People[[#This Row],[Name]], Table_People[[#This Row],[Surname]]&amp;", "&amp;Table_People[[#This Row],[Name]])</f>
        <v>Lavransdatter, Kristin</v>
      </c>
      <c r="T1181" s="2" t="str">
        <f>IF(COUNTIFS(Table_People[Hash_ID],Table_People[[#This Row],[Hash_ID]])&gt;1,"Y","N")</f>
        <v>N</v>
      </c>
      <c r="U1181" s="2"/>
    </row>
    <row r="1182" spans="1:21" x14ac:dyDescent="0.35">
      <c r="A1182" s="2" t="str">
        <f>"P-" &amp; UPPER(TRIM(Table_People[[#This Row],[Surname]])) &amp; "|" &amp; UPPER(TRIM(Table_People[[#This Row],[Name]]))</f>
        <v>P-LAWRENCE|SIR THOMAS</v>
      </c>
      <c r="B1182" s="2" t="s">
        <v>3210</v>
      </c>
      <c r="C1182" s="2" t="s">
        <v>1802</v>
      </c>
      <c r="D1182" s="2"/>
      <c r="E1182" s="2" t="s">
        <v>1389</v>
      </c>
      <c r="F1182" s="2" t="s">
        <v>10</v>
      </c>
      <c r="G1182" s="2" t="s">
        <v>91</v>
      </c>
      <c r="H1182" s="2"/>
      <c r="I1182" s="2"/>
      <c r="J1182" s="2"/>
      <c r="K1182" s="2"/>
      <c r="L1182" s="2"/>
      <c r="M1182" s="2"/>
      <c r="N1182" s="2"/>
      <c r="O1182" s="2"/>
      <c r="P1182" s="2"/>
      <c r="Q1182" s="2"/>
      <c r="R1182" s="2" t="str">
        <f>IF(Table_People[[#This Row],[Surname]]="", Table_People[[#This Row],[Name]], Table_People[[#This Row],[Name]]&amp;", "&amp;Table_People[[#This Row],[Surname]])</f>
        <v>Sir Thomas, Lawrence</v>
      </c>
      <c r="S1182" s="2" t="str">
        <f>IF(Table_People[[#This Row],[Surname]]="", Table_People[[#This Row],[Name]], Table_People[[#This Row],[Surname]]&amp;", "&amp;Table_People[[#This Row],[Name]])</f>
        <v>Lawrence, Sir Thomas</v>
      </c>
      <c r="T1182" s="2" t="str">
        <f>IF(COUNTIFS(Table_People[Hash_ID],Table_People[[#This Row],[Hash_ID]])&gt;1,"Y","N")</f>
        <v>N</v>
      </c>
      <c r="U1182" s="2"/>
    </row>
    <row r="1183" spans="1:21" x14ac:dyDescent="0.35">
      <c r="A1183" s="2" t="str">
        <f>"P-" &amp; UPPER(TRIM(Table_People[[#This Row],[Surname]])) &amp; "|" &amp; UPPER(TRIM(Table_People[[#This Row],[Name]]))</f>
        <v>P-LAXNESS|HALLDÓR</v>
      </c>
      <c r="B1183" s="2" t="s">
        <v>175</v>
      </c>
      <c r="C1183" s="2" t="s">
        <v>176</v>
      </c>
      <c r="D1183" s="2"/>
      <c r="E1183" s="2" t="s">
        <v>172</v>
      </c>
      <c r="F1183" s="2" t="s">
        <v>10</v>
      </c>
      <c r="G1183" s="2" t="s">
        <v>177</v>
      </c>
      <c r="H1183" s="2"/>
      <c r="I1183" s="2"/>
      <c r="J1183" s="2"/>
      <c r="K1183" s="2"/>
      <c r="L1183" s="2"/>
      <c r="M1183" s="2"/>
      <c r="N1183" s="2"/>
      <c r="O1183" s="2"/>
      <c r="P1183" s="2"/>
      <c r="Q1183" s="2"/>
      <c r="R1183" s="2" t="str">
        <f>IF(Table_People[[#This Row],[Surname]]="", Table_People[[#This Row],[Name]], Table_People[[#This Row],[Name]]&amp;", "&amp;Table_People[[#This Row],[Surname]])</f>
        <v>Halldór, Laxness</v>
      </c>
      <c r="S1183" s="2" t="str">
        <f>IF(Table_People[[#This Row],[Surname]]="", Table_People[[#This Row],[Name]], Table_People[[#This Row],[Surname]]&amp;", "&amp;Table_People[[#This Row],[Name]])</f>
        <v>Laxness, Halldór</v>
      </c>
      <c r="T1183" s="2" t="str">
        <f>IF(COUNTIFS(Table_People[Hash_ID],Table_People[[#This Row],[Hash_ID]])&gt;1,"Y","N")</f>
        <v>N</v>
      </c>
      <c r="U1183" s="2"/>
    </row>
    <row r="1184" spans="1:21" ht="43.5" x14ac:dyDescent="0.35">
      <c r="A1184" s="2" t="str">
        <f>"P-" &amp; UPPER(TRIM(Table_People[[#This Row],[Surname]])) &amp; "|" &amp; UPPER(TRIM(Table_People[[#This Row],[Name]]))</f>
        <v>P-LAYTON|BENTLEY</v>
      </c>
      <c r="B1184" s="2" t="s">
        <v>21000</v>
      </c>
      <c r="C1184" s="2" t="s">
        <v>21001</v>
      </c>
      <c r="D1184" s="2"/>
      <c r="E1184" s="2" t="s">
        <v>21447</v>
      </c>
      <c r="F1184" s="2" t="s">
        <v>10</v>
      </c>
      <c r="G1184" s="2" t="s">
        <v>63</v>
      </c>
      <c r="H1184" s="2">
        <v>15</v>
      </c>
      <c r="I1184" s="2" t="s">
        <v>3024</v>
      </c>
      <c r="J1184" s="2">
        <v>1941</v>
      </c>
      <c r="K1184" s="2"/>
      <c r="L1184" s="2"/>
      <c r="M1184" s="2"/>
      <c r="N1184" s="2"/>
      <c r="O1184" s="2"/>
      <c r="P1184" s="2"/>
      <c r="Q1184" s="2"/>
      <c r="R1184" s="2" t="str">
        <f>IF(Table_People[[#This Row],[Surname]]="", Table_People[[#This Row],[Name]], Table_People[[#This Row],[Name]]&amp;", "&amp;Table_People[[#This Row],[Surname]])</f>
        <v>Bentley, Layton</v>
      </c>
      <c r="S1184" s="2" t="str">
        <f>IF(Table_People[[#This Row],[Surname]]="", Table_People[[#This Row],[Name]], Table_People[[#This Row],[Surname]]&amp;", "&amp;Table_People[[#This Row],[Name]])</f>
        <v>Layton, Bentley</v>
      </c>
      <c r="T1184" s="2" t="str">
        <f>IF(COUNTIFS(Table_People[Hash_ID],Table_People[[#This Row],[Hash_ID]])&gt;1,"Y","N")</f>
        <v>N</v>
      </c>
      <c r="U1184" s="2"/>
    </row>
    <row r="1185" spans="1:21" x14ac:dyDescent="0.35">
      <c r="A1185" s="2" t="str">
        <f>"P-" &amp; UPPER(TRIM(Table_People[[#This Row],[Surname]])) &amp; "|" &amp; UPPER(TRIM(Table_People[[#This Row],[Name]]))</f>
        <v>P-LE BRUN|CHARLES</v>
      </c>
      <c r="B1185" s="2" t="s">
        <v>64</v>
      </c>
      <c r="C1185" s="2" t="s">
        <v>3036</v>
      </c>
      <c r="D1185" s="2"/>
      <c r="E1185" s="2" t="s">
        <v>3003</v>
      </c>
      <c r="F1185" s="2" t="s">
        <v>10</v>
      </c>
      <c r="G1185" s="2" t="s">
        <v>15</v>
      </c>
      <c r="H1185" s="2"/>
      <c r="I1185" s="2"/>
      <c r="J1185" s="2"/>
      <c r="K1185" s="2"/>
      <c r="L1185" s="2"/>
      <c r="M1185" s="2"/>
      <c r="N1185" s="2"/>
      <c r="O1185" s="2"/>
      <c r="P1185" s="2"/>
      <c r="Q1185" s="2"/>
      <c r="R1185" s="2" t="str">
        <f>IF(Table_People[[#This Row],[Surname]]="", Table_People[[#This Row],[Name]], Table_People[[#This Row],[Name]]&amp;", "&amp;Table_People[[#This Row],[Surname]])</f>
        <v>Charles, Le Brun</v>
      </c>
      <c r="S1185" s="2" t="str">
        <f>IF(Table_People[[#This Row],[Surname]]="", Table_People[[#This Row],[Name]], Table_People[[#This Row],[Surname]]&amp;", "&amp;Table_People[[#This Row],[Name]])</f>
        <v>Le Brun, Charles</v>
      </c>
      <c r="T1185" s="2" t="str">
        <f>IF(COUNTIFS(Table_People[Hash_ID],Table_People[[#This Row],[Hash_ID]])&gt;1,"Y","N")</f>
        <v>N</v>
      </c>
      <c r="U1185" s="2"/>
    </row>
    <row r="1186" spans="1:21" x14ac:dyDescent="0.35">
      <c r="A1186" s="2" t="str">
        <f>"P-" &amp; UPPER(TRIM(Table_People[[#This Row],[Surname]])) &amp; "|" &amp; UPPER(TRIM(Table_People[[#This Row],[Name]]))</f>
        <v>P-LE FANU|SHERIDAN</v>
      </c>
      <c r="B1186" s="2" t="s">
        <v>2425</v>
      </c>
      <c r="C1186" s="2" t="s">
        <v>2426</v>
      </c>
      <c r="D1186" s="2" t="s">
        <v>3275</v>
      </c>
      <c r="E1186" s="2" t="s">
        <v>3276</v>
      </c>
      <c r="F1186" s="2" t="s">
        <v>10</v>
      </c>
      <c r="G1186" s="2" t="s">
        <v>55</v>
      </c>
      <c r="H1186" s="2"/>
      <c r="I1186" s="2"/>
      <c r="J1186" s="2"/>
      <c r="K1186" s="2"/>
      <c r="L1186" s="2"/>
      <c r="M1186" s="2"/>
      <c r="N1186" s="2"/>
      <c r="O1186" s="2"/>
      <c r="P1186" s="2"/>
      <c r="Q1186" s="2"/>
      <c r="R1186" s="2" t="str">
        <f>IF(Table_People[[#This Row],[Surname]]="", Table_People[[#This Row],[Name]], Table_People[[#This Row],[Name]]&amp;", "&amp;Table_People[[#This Row],[Surname]])</f>
        <v>Sheridan, Le Fanu</v>
      </c>
      <c r="S1186" s="2" t="str">
        <f>IF(Table_People[[#This Row],[Surname]]="", Table_People[[#This Row],[Name]], Table_People[[#This Row],[Surname]]&amp;", "&amp;Table_People[[#This Row],[Name]])</f>
        <v>Le Fanu, Sheridan</v>
      </c>
      <c r="T1186" s="2" t="str">
        <f>IF(COUNTIFS(Table_People[Hash_ID],Table_People[[#This Row],[Hash_ID]])&gt;1,"Y","N")</f>
        <v>N</v>
      </c>
      <c r="U1186" s="2"/>
    </row>
    <row r="1187" spans="1:21" ht="29" x14ac:dyDescent="0.35">
      <c r="A1187" s="2" t="str">
        <f>"P-" &amp; UPPER(TRIM(Table_People[[#This Row],[Surname]])) &amp; "|" &amp; UPPER(TRIM(Table_People[[#This Row],[Name]]))</f>
        <v>P-LE GUIN|URSULA K.</v>
      </c>
      <c r="B1187" s="2" t="s">
        <v>446</v>
      </c>
      <c r="C1187" s="2" t="s">
        <v>447</v>
      </c>
      <c r="D1187" s="2"/>
      <c r="E1187" s="2" t="s">
        <v>10795</v>
      </c>
      <c r="F1187" s="2" t="s">
        <v>25</v>
      </c>
      <c r="G1187" s="2" t="s">
        <v>63</v>
      </c>
      <c r="H1187" s="2"/>
      <c r="I1187" s="2"/>
      <c r="J1187" s="2"/>
      <c r="K1187" s="2"/>
      <c r="L1187" s="2"/>
      <c r="M1187" s="2"/>
      <c r="N1187" s="2"/>
      <c r="O1187" s="2"/>
      <c r="P1187" s="2"/>
      <c r="Q1187" s="2"/>
      <c r="R1187" s="2" t="str">
        <f>IF(Table_People[[#This Row],[Surname]]="", Table_People[[#This Row],[Name]], Table_People[[#This Row],[Name]]&amp;", "&amp;Table_People[[#This Row],[Surname]])</f>
        <v>Ursula K., Le Guin</v>
      </c>
      <c r="S1187" s="2" t="str">
        <f>IF(Table_People[[#This Row],[Surname]]="", Table_People[[#This Row],[Name]], Table_People[[#This Row],[Surname]]&amp;", "&amp;Table_People[[#This Row],[Name]])</f>
        <v>Le Guin, Ursula K.</v>
      </c>
      <c r="T1187" s="2" t="str">
        <f>IF(COUNTIFS(Table_People[Hash_ID],Table_People[[#This Row],[Hash_ID]])&gt;1,"Y","N")</f>
        <v>N</v>
      </c>
      <c r="U1187" s="2"/>
    </row>
    <row r="1188" spans="1:21" x14ac:dyDescent="0.35">
      <c r="A1188" s="2" t="str">
        <f>"P-" &amp; UPPER(TRIM(Table_People[[#This Row],[Surname]])) &amp; "|" &amp; UPPER(TRIM(Table_People[[#This Row],[Name]]))</f>
        <v>P-LEA|THOMAS</v>
      </c>
      <c r="B1188" s="2" t="s">
        <v>431</v>
      </c>
      <c r="C1188" s="2" t="s">
        <v>3220</v>
      </c>
      <c r="D1188" s="2"/>
      <c r="E1188" s="2" t="s">
        <v>1389</v>
      </c>
      <c r="F1188" s="2" t="s">
        <v>10</v>
      </c>
      <c r="G1188" s="2" t="s">
        <v>63</v>
      </c>
      <c r="H1188" s="2"/>
      <c r="I1188" s="2"/>
      <c r="J1188" s="2"/>
      <c r="K1188" s="2"/>
      <c r="L1188" s="2"/>
      <c r="M1188" s="2"/>
      <c r="N1188" s="2"/>
      <c r="O1188" s="2"/>
      <c r="P1188" s="2"/>
      <c r="Q1188" s="2"/>
      <c r="R1188" s="2" t="str">
        <f>IF(Table_People[[#This Row],[Surname]]="", Table_People[[#This Row],[Name]], Table_People[[#This Row],[Name]]&amp;", "&amp;Table_People[[#This Row],[Surname]])</f>
        <v>Thomas, Lea</v>
      </c>
      <c r="S1188" s="2" t="str">
        <f>IF(Table_People[[#This Row],[Surname]]="", Table_People[[#This Row],[Name]], Table_People[[#This Row],[Surname]]&amp;", "&amp;Table_People[[#This Row],[Name]])</f>
        <v>Lea, Thomas</v>
      </c>
      <c r="T1188" s="2" t="str">
        <f>IF(COUNTIFS(Table_People[Hash_ID],Table_People[[#This Row],[Hash_ID]])&gt;1,"Y","N")</f>
        <v>N</v>
      </c>
      <c r="U1188" s="2"/>
    </row>
    <row r="1189" spans="1:21" x14ac:dyDescent="0.35">
      <c r="A1189" s="2" t="str">
        <f>"P-" &amp; UPPER(TRIM(Table_People[[#This Row],[Surname]])) &amp; "|" &amp; UPPER(TRIM(Table_People[[#This Row],[Name]]))</f>
        <v>P-LEBDA|MAŁGORZATA</v>
      </c>
      <c r="B1189" s="2" t="s">
        <v>20698</v>
      </c>
      <c r="C1189" s="2" t="s">
        <v>20699</v>
      </c>
      <c r="D1189" s="2"/>
      <c r="E1189" s="2" t="s">
        <v>21250</v>
      </c>
      <c r="F1189" s="2" t="s">
        <v>25</v>
      </c>
      <c r="G1189" s="2" t="s">
        <v>59</v>
      </c>
      <c r="H1189" s="2"/>
      <c r="I1189" s="2"/>
      <c r="J1189" s="2">
        <v>1985</v>
      </c>
      <c r="K1189" s="2"/>
      <c r="L1189" s="2"/>
      <c r="M1189" s="2"/>
      <c r="N1189" s="2"/>
      <c r="O1189" s="2"/>
      <c r="P1189" s="2"/>
      <c r="Q1189" s="2"/>
      <c r="R1189" s="2" t="str">
        <f>IF(Table_People[[#This Row],[Surname]]="", Table_People[[#This Row],[Name]], Table_People[[#This Row],[Name]]&amp;", "&amp;Table_People[[#This Row],[Surname]])</f>
        <v>Małgorzata, Lebda</v>
      </c>
      <c r="S1189" s="2" t="str">
        <f>IF(Table_People[[#This Row],[Surname]]="", Table_People[[#This Row],[Name]], Table_People[[#This Row],[Surname]]&amp;", "&amp;Table_People[[#This Row],[Name]])</f>
        <v>Lebda, Małgorzata</v>
      </c>
      <c r="T1189" s="2" t="str">
        <f>IF(COUNTIFS(Table_People[Hash_ID],Table_People[[#This Row],[Hash_ID]])&gt;1,"Y","N")</f>
        <v>N</v>
      </c>
      <c r="U1189" s="2"/>
    </row>
    <row r="1190" spans="1:21" x14ac:dyDescent="0.35">
      <c r="A1190" s="2" t="str">
        <f>"P-" &amp; UPPER(TRIM(Table_People[[#This Row],[Surname]])) &amp; "|" &amp; UPPER(TRIM(Table_People[[#This Row],[Name]]))</f>
        <v>P-LEDOUX|CLAUDE-NICOLAS</v>
      </c>
      <c r="B1190" s="2" t="s">
        <v>12066</v>
      </c>
      <c r="C1190" s="2" t="s">
        <v>12067</v>
      </c>
      <c r="D1190" s="2" t="s">
        <v>12068</v>
      </c>
      <c r="E1190" s="2" t="s">
        <v>12069</v>
      </c>
      <c r="F1190" s="2" t="s">
        <v>10</v>
      </c>
      <c r="G1190" s="2" t="s">
        <v>15</v>
      </c>
      <c r="H1190" s="2"/>
      <c r="I1190" s="2"/>
      <c r="J1190" s="2"/>
      <c r="K1190" s="2"/>
      <c r="L1190" s="2"/>
      <c r="M1190" s="2"/>
      <c r="N1190" s="2"/>
      <c r="O1190" s="2"/>
      <c r="P1190" s="2"/>
      <c r="Q1190" s="2"/>
      <c r="R1190" s="2" t="str">
        <f>IF(Table_People[[#This Row],[Surname]]="", Table_People[[#This Row],[Name]], Table_People[[#This Row],[Name]]&amp;", "&amp;Table_People[[#This Row],[Surname]])</f>
        <v>Claude-Nicolas, Ledoux</v>
      </c>
      <c r="S1190" s="2" t="str">
        <f>IF(Table_People[[#This Row],[Surname]]="", Table_People[[#This Row],[Name]], Table_People[[#This Row],[Surname]]&amp;", "&amp;Table_People[[#This Row],[Name]])</f>
        <v>Ledoux, Claude-Nicolas</v>
      </c>
      <c r="T1190" s="2" t="str">
        <f>IF(COUNTIFS(Table_People[Hash_ID],Table_People[[#This Row],[Hash_ID]])&gt;1,"Y","N")</f>
        <v>N</v>
      </c>
      <c r="U1190" s="2"/>
    </row>
    <row r="1191" spans="1:21" x14ac:dyDescent="0.35">
      <c r="A1191" s="2" t="str">
        <f>"P-" &amp; UPPER(TRIM(Table_People[[#This Row],[Surname]])) &amp; "|" &amp; UPPER(TRIM(Table_People[[#This Row],[Name]]))</f>
        <v>P-LEDUC|VIOLETTE</v>
      </c>
      <c r="B1191" s="2" t="s">
        <v>5959</v>
      </c>
      <c r="C1191" s="2" t="s">
        <v>5960</v>
      </c>
      <c r="D1191" s="2"/>
      <c r="E1191" s="2" t="s">
        <v>51</v>
      </c>
      <c r="F1191" s="2" t="s">
        <v>25</v>
      </c>
      <c r="G1191" s="2" t="s">
        <v>15</v>
      </c>
      <c r="H1191" s="2"/>
      <c r="I1191" s="2"/>
      <c r="J1191" s="2"/>
      <c r="K1191" s="2"/>
      <c r="L1191" s="2"/>
      <c r="M1191" s="2"/>
      <c r="N1191" s="2"/>
      <c r="O1191" s="2"/>
      <c r="P1191" s="2"/>
      <c r="Q1191" s="2"/>
      <c r="R1191" s="2" t="str">
        <f>IF(Table_People[[#This Row],[Surname]]="", Table_People[[#This Row],[Name]], Table_People[[#This Row],[Name]]&amp;", "&amp;Table_People[[#This Row],[Surname]])</f>
        <v>Violette, Leduc</v>
      </c>
      <c r="S1191" s="2" t="str">
        <f>IF(Table_People[[#This Row],[Surname]]="", Table_People[[#This Row],[Name]], Table_People[[#This Row],[Surname]]&amp;", "&amp;Table_People[[#This Row],[Name]])</f>
        <v>Leduc, Violette</v>
      </c>
      <c r="T1191" s="2" t="str">
        <f>IF(COUNTIFS(Table_People[Hash_ID],Table_People[[#This Row],[Hash_ID]])&gt;1,"Y","N")</f>
        <v>N</v>
      </c>
      <c r="U1191" s="2"/>
    </row>
    <row r="1192" spans="1:21" x14ac:dyDescent="0.35">
      <c r="A1192" s="2" t="str">
        <f>"P-" &amp; UPPER(TRIM(Table_People[[#This Row],[Surname]])) &amp; "|" &amp; UPPER(TRIM(Table_People[[#This Row],[Name]]))</f>
        <v>P-LEE|EDWARD</v>
      </c>
      <c r="B1192" s="2" t="s">
        <v>110</v>
      </c>
      <c r="C1192" s="2" t="s">
        <v>827</v>
      </c>
      <c r="D1192" s="2"/>
      <c r="E1192" s="2" t="s">
        <v>21309</v>
      </c>
      <c r="F1192" s="2" t="s">
        <v>10</v>
      </c>
      <c r="G1192" s="2" t="s">
        <v>63</v>
      </c>
      <c r="H1192" s="2">
        <v>31</v>
      </c>
      <c r="I1192" s="2" t="s">
        <v>954</v>
      </c>
      <c r="J1192" s="2">
        <v>1957</v>
      </c>
      <c r="K1192" s="2"/>
      <c r="L1192" s="2"/>
      <c r="M1192" s="2"/>
      <c r="N1192" s="2"/>
      <c r="O1192" s="2"/>
      <c r="P1192" s="2"/>
      <c r="Q1192" s="2"/>
      <c r="R1192" s="2" t="str">
        <f>IF(Table_People[[#This Row],[Surname]]="", Table_People[[#This Row],[Name]], Table_People[[#This Row],[Name]]&amp;", "&amp;Table_People[[#This Row],[Surname]])</f>
        <v>Edward, Lee</v>
      </c>
      <c r="S1192" s="2" t="str">
        <f>IF(Table_People[[#This Row],[Surname]]="", Table_People[[#This Row],[Name]], Table_People[[#This Row],[Surname]]&amp;", "&amp;Table_People[[#This Row],[Name]])</f>
        <v>Lee, Edward</v>
      </c>
      <c r="T1192" s="2" t="str">
        <f>IF(COUNTIFS(Table_People[Hash_ID],Table_People[[#This Row],[Hash_ID]])&gt;1,"Y","N")</f>
        <v>N</v>
      </c>
      <c r="U1192" s="2"/>
    </row>
    <row r="1193" spans="1:21" x14ac:dyDescent="0.35">
      <c r="A1193" s="2" t="str">
        <f>"P-" &amp; UPPER(TRIM(Table_People[[#This Row],[Surname]])) &amp; "|" &amp; UPPER(TRIM(Table_People[[#This Row],[Name]]))</f>
        <v>P-LEE|HARPER</v>
      </c>
      <c r="B1193" s="2" t="s">
        <v>5648</v>
      </c>
      <c r="C1193" s="2" t="s">
        <v>827</v>
      </c>
      <c r="D1193" s="2" t="s">
        <v>10691</v>
      </c>
      <c r="E1193" s="2" t="s">
        <v>51</v>
      </c>
      <c r="F1193" s="2" t="s">
        <v>25</v>
      </c>
      <c r="G1193" s="2" t="s">
        <v>63</v>
      </c>
      <c r="H1193" s="2"/>
      <c r="I1193" s="2"/>
      <c r="J1193" s="2"/>
      <c r="K1193" s="2"/>
      <c r="L1193" s="2"/>
      <c r="M1193" s="2"/>
      <c r="N1193" s="2"/>
      <c r="O1193" s="2"/>
      <c r="P1193" s="2"/>
      <c r="Q1193" s="2"/>
      <c r="R1193" s="2" t="str">
        <f>IF(Table_People[[#This Row],[Surname]]="", Table_People[[#This Row],[Name]], Table_People[[#This Row],[Name]]&amp;", "&amp;Table_People[[#This Row],[Surname]])</f>
        <v>Harper, Lee</v>
      </c>
      <c r="S1193" s="2" t="str">
        <f>IF(Table_People[[#This Row],[Surname]]="", Table_People[[#This Row],[Name]], Table_People[[#This Row],[Surname]]&amp;", "&amp;Table_People[[#This Row],[Name]])</f>
        <v>Lee, Harper</v>
      </c>
      <c r="T1193" s="2" t="str">
        <f>IF(COUNTIFS(Table_People[Hash_ID],Table_People[[#This Row],[Hash_ID]])&gt;1,"Y","N")</f>
        <v>N</v>
      </c>
      <c r="U1193" s="2"/>
    </row>
    <row r="1194" spans="1:21" x14ac:dyDescent="0.35">
      <c r="A1194" s="2" t="str">
        <f>"P-" &amp; UPPER(TRIM(Table_People[[#This Row],[Surname]])) &amp; "|" &amp; UPPER(TRIM(Table_People[[#This Row],[Name]]))</f>
        <v>P-LEEN|FREDERIK</v>
      </c>
      <c r="B1194" s="2" t="s">
        <v>20630</v>
      </c>
      <c r="C1194" s="2" t="s">
        <v>20631</v>
      </c>
      <c r="D1194" s="2"/>
      <c r="E1194" s="2" t="s">
        <v>21224</v>
      </c>
      <c r="F1194" s="2" t="s">
        <v>10</v>
      </c>
      <c r="G1194" s="2" t="s">
        <v>840</v>
      </c>
      <c r="H1194" s="2"/>
      <c r="I1194" s="2"/>
      <c r="J1194" s="2"/>
      <c r="K1194" s="2"/>
      <c r="L1194" s="2"/>
      <c r="M1194" s="2"/>
      <c r="N1194" s="2"/>
      <c r="O1194" s="2"/>
      <c r="P1194" s="2"/>
      <c r="Q1194" s="2"/>
      <c r="R1194" s="2" t="str">
        <f>IF(Table_People[[#This Row],[Surname]]="", Table_People[[#This Row],[Name]], Table_People[[#This Row],[Name]]&amp;", "&amp;Table_People[[#This Row],[Surname]])</f>
        <v>Frederik, Leen</v>
      </c>
      <c r="S1194" s="2" t="str">
        <f>IF(Table_People[[#This Row],[Surname]]="", Table_People[[#This Row],[Name]], Table_People[[#This Row],[Surname]]&amp;", "&amp;Table_People[[#This Row],[Name]])</f>
        <v>Leen, Frederik</v>
      </c>
      <c r="T1194" s="2" t="str">
        <f>IF(COUNTIFS(Table_People[Hash_ID],Table_People[[#This Row],[Hash_ID]])&gt;1,"Y","N")</f>
        <v>N</v>
      </c>
      <c r="U1194" s="2"/>
    </row>
    <row r="1195" spans="1:21" x14ac:dyDescent="0.35">
      <c r="A1195" s="2" t="str">
        <f>"P-" &amp; UPPER(TRIM(Table_People[[#This Row],[Surname]])) &amp; "|" &amp; UPPER(TRIM(Table_People[[#This Row],[Name]]))</f>
        <v>P-LEIBER|FRITZ</v>
      </c>
      <c r="B1195" s="2" t="s">
        <v>1111</v>
      </c>
      <c r="C1195" s="2" t="s">
        <v>5542</v>
      </c>
      <c r="D1195" s="2" t="s">
        <v>5578</v>
      </c>
      <c r="E1195" s="2" t="s">
        <v>5485</v>
      </c>
      <c r="F1195" s="2" t="s">
        <v>10</v>
      </c>
      <c r="G1195" s="2" t="s">
        <v>63</v>
      </c>
      <c r="H1195" s="2"/>
      <c r="I1195" s="2"/>
      <c r="J1195" s="2"/>
      <c r="K1195" s="2"/>
      <c r="L1195" s="2"/>
      <c r="M1195" s="2"/>
      <c r="N1195" s="2"/>
      <c r="O1195" s="2"/>
      <c r="P1195" s="2"/>
      <c r="Q1195" s="2"/>
      <c r="R1195" s="2" t="str">
        <f>IF(Table_People[[#This Row],[Surname]]="", Table_People[[#This Row],[Name]], Table_People[[#This Row],[Name]]&amp;", "&amp;Table_People[[#This Row],[Surname]])</f>
        <v>Fritz, Leiber</v>
      </c>
      <c r="S1195" s="2" t="str">
        <f>IF(Table_People[[#This Row],[Surname]]="", Table_People[[#This Row],[Name]], Table_People[[#This Row],[Surname]]&amp;", "&amp;Table_People[[#This Row],[Name]])</f>
        <v>Leiber, Fritz</v>
      </c>
      <c r="T1195" s="2" t="str">
        <f>IF(COUNTIFS(Table_People[Hash_ID],Table_People[[#This Row],[Hash_ID]])&gt;1,"Y","N")</f>
        <v>N</v>
      </c>
      <c r="U1195" s="2"/>
    </row>
    <row r="1196" spans="1:21" x14ac:dyDescent="0.35">
      <c r="A1196" s="2" t="str">
        <f>"P-" &amp; UPPER(TRIM(Table_People[[#This Row],[Surname]])) &amp; "|" &amp; UPPER(TRIM(Table_People[[#This Row],[Name]]))</f>
        <v>P-LEIBNIZ|GOTTFRIED WILHELM</v>
      </c>
      <c r="B1196" s="2" t="s">
        <v>637</v>
      </c>
      <c r="C1196" s="2" t="s">
        <v>638</v>
      </c>
      <c r="D1196" s="2"/>
      <c r="E1196" s="2" t="s">
        <v>588</v>
      </c>
      <c r="F1196" s="2" t="s">
        <v>10</v>
      </c>
      <c r="G1196" s="2" t="s">
        <v>38</v>
      </c>
      <c r="H1196" s="2"/>
      <c r="I1196" s="2"/>
      <c r="J1196" s="2"/>
      <c r="K1196" s="2"/>
      <c r="L1196" s="2"/>
      <c r="M1196" s="2"/>
      <c r="N1196" s="2"/>
      <c r="O1196" s="2"/>
      <c r="P1196" s="2"/>
      <c r="Q1196" s="2"/>
      <c r="R1196" s="2" t="str">
        <f>IF(Table_People[[#This Row],[Surname]]="", Table_People[[#This Row],[Name]], Table_People[[#This Row],[Name]]&amp;", "&amp;Table_People[[#This Row],[Surname]])</f>
        <v>Gottfried Wilhelm, Leibniz</v>
      </c>
      <c r="S1196" s="2" t="str">
        <f>IF(Table_People[[#This Row],[Surname]]="", Table_People[[#This Row],[Name]], Table_People[[#This Row],[Surname]]&amp;", "&amp;Table_People[[#This Row],[Name]])</f>
        <v>Leibniz, Gottfried Wilhelm</v>
      </c>
      <c r="T1196" s="2" t="str">
        <f>IF(COUNTIFS(Table_People[Hash_ID],Table_People[[#This Row],[Hash_ID]])&gt;1,"Y","N")</f>
        <v>N</v>
      </c>
      <c r="U1196" s="2"/>
    </row>
    <row r="1197" spans="1:21" x14ac:dyDescent="0.35">
      <c r="A1197" s="2" t="str">
        <f>"P-" &amp; UPPER(TRIM(Table_People[[#This Row],[Surname]])) &amp; "|" &amp; UPPER(TRIM(Table_People[[#This Row],[Name]]))</f>
        <v>P-LEIBOVITZ|ANNIE</v>
      </c>
      <c r="B1197" s="2" t="s">
        <v>857</v>
      </c>
      <c r="C1197" s="2" t="s">
        <v>20566</v>
      </c>
      <c r="D1197" s="2" t="s">
        <v>21035</v>
      </c>
      <c r="E1197" s="2" t="s">
        <v>16685</v>
      </c>
      <c r="F1197" s="2" t="s">
        <v>25</v>
      </c>
      <c r="G1197" s="2" t="s">
        <v>63</v>
      </c>
      <c r="H1197" s="2">
        <v>2</v>
      </c>
      <c r="I1197" s="2" t="s">
        <v>21472</v>
      </c>
      <c r="J1197" s="2">
        <v>1949</v>
      </c>
      <c r="K1197" s="2"/>
      <c r="L1197" s="2"/>
      <c r="M1197" s="2"/>
      <c r="N1197" s="2"/>
      <c r="O1197" s="2"/>
      <c r="P1197" s="2"/>
      <c r="Q1197" s="2"/>
      <c r="R1197" s="2" t="str">
        <f>IF(Table_People[[#This Row],[Surname]]="", Table_People[[#This Row],[Name]], Table_People[[#This Row],[Name]]&amp;", "&amp;Table_People[[#This Row],[Surname]])</f>
        <v>Annie, Leibovitz</v>
      </c>
      <c r="S1197" s="2" t="str">
        <f>IF(Table_People[[#This Row],[Surname]]="", Table_People[[#This Row],[Name]], Table_People[[#This Row],[Surname]]&amp;", "&amp;Table_People[[#This Row],[Name]])</f>
        <v>Leibovitz, Annie</v>
      </c>
      <c r="T1197" s="2" t="str">
        <f>IF(COUNTIFS(Table_People[Hash_ID],Table_People[[#This Row],[Hash_ID]])&gt;1,"Y","N")</f>
        <v>N</v>
      </c>
      <c r="U1197" s="2"/>
    </row>
    <row r="1198" spans="1:21" ht="29" x14ac:dyDescent="0.35">
      <c r="A1198" s="2" t="str">
        <f>"P-" &amp; UPPER(TRIM(Table_People[[#This Row],[Surname]])) &amp; "|" &amp; UPPER(TRIM(Table_People[[#This Row],[Name]]))</f>
        <v>P-LEIGHTON|FREDERIC</v>
      </c>
      <c r="B1198" s="2" t="s">
        <v>3071</v>
      </c>
      <c r="C1198" s="2" t="s">
        <v>4887</v>
      </c>
      <c r="D1198" s="2" t="s">
        <v>4888</v>
      </c>
      <c r="E1198" s="2" t="s">
        <v>1400</v>
      </c>
      <c r="F1198" s="2" t="s">
        <v>10</v>
      </c>
      <c r="G1198" s="2" t="s">
        <v>91</v>
      </c>
      <c r="H1198" s="2"/>
      <c r="I1198" s="2"/>
      <c r="J1198" s="2"/>
      <c r="K1198" s="2"/>
      <c r="L1198" s="2"/>
      <c r="M1198" s="2"/>
      <c r="N1198" s="2"/>
      <c r="O1198" s="2"/>
      <c r="P1198" s="2"/>
      <c r="Q1198" s="2"/>
      <c r="R1198" s="2" t="str">
        <f>IF(Table_People[[#This Row],[Surname]]="", Table_People[[#This Row],[Name]], Table_People[[#This Row],[Name]]&amp;", "&amp;Table_People[[#This Row],[Surname]])</f>
        <v>Frederic, Leighton</v>
      </c>
      <c r="S1198" s="2" t="str">
        <f>IF(Table_People[[#This Row],[Surname]]="", Table_People[[#This Row],[Name]], Table_People[[#This Row],[Surname]]&amp;", "&amp;Table_People[[#This Row],[Name]])</f>
        <v>Leighton, Frederic</v>
      </c>
      <c r="T1198" s="2" t="str">
        <f>IF(COUNTIFS(Table_People[Hash_ID],Table_People[[#This Row],[Hash_ID]])&gt;1,"Y","N")</f>
        <v>N</v>
      </c>
      <c r="U1198" s="2"/>
    </row>
    <row r="1199" spans="1:21" x14ac:dyDescent="0.35">
      <c r="A1199" s="2" t="str">
        <f>"P-" &amp; UPPER(TRIM(Table_People[[#This Row],[Surname]])) &amp; "|" &amp; UPPER(TRIM(Table_People[[#This Row],[Name]]))</f>
        <v>P-LEKEU|GUILLAUME</v>
      </c>
      <c r="B1199" s="2" t="s">
        <v>5676</v>
      </c>
      <c r="C1199" s="2" t="s">
        <v>12480</v>
      </c>
      <c r="D1199" s="2" t="s">
        <v>12481</v>
      </c>
      <c r="E1199" s="2" t="s">
        <v>12308</v>
      </c>
      <c r="F1199" s="2" t="s">
        <v>10</v>
      </c>
      <c r="G1199" s="2" t="s">
        <v>840</v>
      </c>
      <c r="H1199" s="2"/>
      <c r="I1199" s="2"/>
      <c r="J1199" s="2"/>
      <c r="K1199" s="2"/>
      <c r="L1199" s="2"/>
      <c r="M1199" s="2"/>
      <c r="N1199" s="2"/>
      <c r="O1199" s="2"/>
      <c r="P1199" s="2"/>
      <c r="Q1199" s="2"/>
      <c r="R1199" s="2" t="str">
        <f>IF(Table_People[[#This Row],[Surname]]="", Table_People[[#This Row],[Name]], Table_People[[#This Row],[Name]]&amp;", "&amp;Table_People[[#This Row],[Surname]])</f>
        <v>Guillaume, Lekeu</v>
      </c>
      <c r="S1199" s="2" t="str">
        <f>IF(Table_People[[#This Row],[Surname]]="", Table_People[[#This Row],[Name]], Table_People[[#This Row],[Surname]]&amp;", "&amp;Table_People[[#This Row],[Name]])</f>
        <v>Lekeu, Guillaume</v>
      </c>
      <c r="T1199" s="2" t="str">
        <f>IF(COUNTIFS(Table_People[Hash_ID],Table_People[[#This Row],[Hash_ID]])&gt;1,"Y","N")</f>
        <v>N</v>
      </c>
      <c r="U1199" s="2"/>
    </row>
    <row r="1200" spans="1:21" ht="29" x14ac:dyDescent="0.35">
      <c r="A1200" s="2" t="str">
        <f>"P-" &amp; UPPER(TRIM(Table_People[[#This Row],[Surname]])) &amp; "|" &amp; UPPER(TRIM(Table_People[[#This Row],[Name]]))</f>
        <v>P-LEM|STANISŁAW</v>
      </c>
      <c r="B1200" s="2" t="s">
        <v>414</v>
      </c>
      <c r="C1200" s="2" t="s">
        <v>415</v>
      </c>
      <c r="D1200" s="2"/>
      <c r="E1200" s="2" t="s">
        <v>416</v>
      </c>
      <c r="F1200" s="2" t="s">
        <v>10</v>
      </c>
      <c r="G1200" s="2" t="s">
        <v>59</v>
      </c>
      <c r="H1200" s="2"/>
      <c r="I1200" s="2"/>
      <c r="J1200" s="2"/>
      <c r="K1200" s="2"/>
      <c r="L1200" s="2"/>
      <c r="M1200" s="2"/>
      <c r="N1200" s="2"/>
      <c r="O1200" s="2"/>
      <c r="P1200" s="2"/>
      <c r="Q1200" s="2"/>
      <c r="R1200" s="2" t="str">
        <f>IF(Table_People[[#This Row],[Surname]]="", Table_People[[#This Row],[Name]], Table_People[[#This Row],[Name]]&amp;", "&amp;Table_People[[#This Row],[Surname]])</f>
        <v>Stanisław, Lem</v>
      </c>
      <c r="S1200" s="2" t="str">
        <f>IF(Table_People[[#This Row],[Surname]]="", Table_People[[#This Row],[Name]], Table_People[[#This Row],[Surname]]&amp;", "&amp;Table_People[[#This Row],[Name]])</f>
        <v>Lem, Stanisław</v>
      </c>
      <c r="T1200" s="2" t="str">
        <f>IF(COUNTIFS(Table_People[Hash_ID],Table_People[[#This Row],[Hash_ID]])&gt;1,"Y","N")</f>
        <v>N</v>
      </c>
      <c r="U1200" s="2"/>
    </row>
    <row r="1201" spans="1:21" x14ac:dyDescent="0.35">
      <c r="A1201" s="2" t="str">
        <f>"P-" &amp; UPPER(TRIM(Table_People[[#This Row],[Surname]])) &amp; "|" &amp; UPPER(TRIM(Table_People[[#This Row],[Name]]))</f>
        <v>P-LEMPICKA|TAMARA DE</v>
      </c>
      <c r="B1201" s="2" t="s">
        <v>1551</v>
      </c>
      <c r="C1201" s="2" t="s">
        <v>1552</v>
      </c>
      <c r="D1201" s="2"/>
      <c r="E1201" s="2" t="s">
        <v>1389</v>
      </c>
      <c r="F1201" s="2" t="s">
        <v>25</v>
      </c>
      <c r="G1201" s="2" t="s">
        <v>59</v>
      </c>
      <c r="H1201" s="2"/>
      <c r="I1201" s="2"/>
      <c r="J1201" s="2"/>
      <c r="K1201" s="2"/>
      <c r="L1201" s="2"/>
      <c r="M1201" s="2"/>
      <c r="N1201" s="2"/>
      <c r="O1201" s="2"/>
      <c r="P1201" s="2"/>
      <c r="Q1201" s="2"/>
      <c r="R1201" s="2" t="str">
        <f>IF(Table_People[[#This Row],[Surname]]="", Table_People[[#This Row],[Name]], Table_People[[#This Row],[Name]]&amp;", "&amp;Table_People[[#This Row],[Surname]])</f>
        <v>Tamara de, Lempicka</v>
      </c>
      <c r="S1201" s="2" t="str">
        <f>IF(Table_People[[#This Row],[Surname]]="", Table_People[[#This Row],[Name]], Table_People[[#This Row],[Surname]]&amp;", "&amp;Table_People[[#This Row],[Name]])</f>
        <v>Lempicka, Tamara de</v>
      </c>
      <c r="T1201" s="2" t="str">
        <f>IF(COUNTIFS(Table_People[Hash_ID],Table_People[[#This Row],[Hash_ID]])&gt;1,"Y","N")</f>
        <v>N</v>
      </c>
      <c r="U1201" s="2"/>
    </row>
    <row r="1202" spans="1:21" x14ac:dyDescent="0.35">
      <c r="A1202" s="2" t="str">
        <f>"P-" &amp; UPPER(TRIM(Table_People[[#This Row],[Surname]])) &amp; "|" &amp; UPPER(TRIM(Table_People[[#This Row],[Name]]))</f>
        <v>P-LENGYEL|PÉTER</v>
      </c>
      <c r="B1202" s="2" t="s">
        <v>1843</v>
      </c>
      <c r="C1202" s="2" t="s">
        <v>5543</v>
      </c>
      <c r="D1202" s="2"/>
      <c r="E1202" s="2" t="s">
        <v>5485</v>
      </c>
      <c r="F1202" s="2" t="s">
        <v>10</v>
      </c>
      <c r="G1202" s="2" t="s">
        <v>279</v>
      </c>
      <c r="H1202" s="2"/>
      <c r="I1202" s="2"/>
      <c r="J1202" s="2"/>
      <c r="K1202" s="2"/>
      <c r="L1202" s="2"/>
      <c r="M1202" s="2"/>
      <c r="N1202" s="2"/>
      <c r="O1202" s="2"/>
      <c r="P1202" s="2"/>
      <c r="Q1202" s="2"/>
      <c r="R1202" s="2" t="str">
        <f>IF(Table_People[[#This Row],[Surname]]="", Table_People[[#This Row],[Name]], Table_People[[#This Row],[Name]]&amp;", "&amp;Table_People[[#This Row],[Surname]])</f>
        <v>Péter, Lengyel</v>
      </c>
      <c r="S1202" s="2" t="str">
        <f>IF(Table_People[[#This Row],[Surname]]="", Table_People[[#This Row],[Name]], Table_People[[#This Row],[Surname]]&amp;", "&amp;Table_People[[#This Row],[Name]])</f>
        <v>Lengyel, Péter</v>
      </c>
      <c r="T1202" s="2" t="str">
        <f>IF(COUNTIFS(Table_People[Hash_ID],Table_People[[#This Row],[Hash_ID]])&gt;1,"Y","N")</f>
        <v>N</v>
      </c>
      <c r="U1202" s="2"/>
    </row>
    <row r="1203" spans="1:21" x14ac:dyDescent="0.35">
      <c r="A1203" s="2" t="str">
        <f>"P-" &amp; UPPER(TRIM(Table_People[[#This Row],[Surname]])) &amp; "|" &amp; UPPER(TRIM(Table_People[[#This Row],[Name]]))</f>
        <v>P-LEON GEROME FERRIS|JEAN</v>
      </c>
      <c r="B1203" s="2" t="s">
        <v>222</v>
      </c>
      <c r="C1203" s="2" t="s">
        <v>3132</v>
      </c>
      <c r="D1203" s="2"/>
      <c r="E1203" s="2" t="s">
        <v>1389</v>
      </c>
      <c r="F1203" s="2" t="s">
        <v>10</v>
      </c>
      <c r="G1203" s="2" t="s">
        <v>63</v>
      </c>
      <c r="H1203" s="2"/>
      <c r="I1203" s="2"/>
      <c r="J1203" s="2"/>
      <c r="K1203" s="2"/>
      <c r="L1203" s="2"/>
      <c r="M1203" s="2"/>
      <c r="N1203" s="2"/>
      <c r="O1203" s="2"/>
      <c r="P1203" s="2"/>
      <c r="Q1203" s="2"/>
      <c r="R1203" s="2" t="str">
        <f>IF(Table_People[[#This Row],[Surname]]="", Table_People[[#This Row],[Name]], Table_People[[#This Row],[Name]]&amp;", "&amp;Table_People[[#This Row],[Surname]])</f>
        <v>Jean, Leon Gerome Ferris</v>
      </c>
      <c r="S1203" s="2" t="str">
        <f>IF(Table_People[[#This Row],[Surname]]="", Table_People[[#This Row],[Name]], Table_People[[#This Row],[Surname]]&amp;", "&amp;Table_People[[#This Row],[Name]])</f>
        <v>Leon Gerome Ferris, Jean</v>
      </c>
      <c r="T1203" s="2" t="str">
        <f>IF(COUNTIFS(Table_People[Hash_ID],Table_People[[#This Row],[Hash_ID]])&gt;1,"Y","N")</f>
        <v>N</v>
      </c>
      <c r="U1203" s="2"/>
    </row>
    <row r="1204" spans="1:21" x14ac:dyDescent="0.35">
      <c r="A1204" s="2" t="str">
        <f>"P-" &amp; UPPER(TRIM(Table_People[[#This Row],[Surname]])) &amp; "|" &amp; UPPER(TRIM(Table_People[[#This Row],[Name]]))</f>
        <v>P-LEOPARDI|GIACOMO</v>
      </c>
      <c r="B1204" s="2" t="s">
        <v>2567</v>
      </c>
      <c r="C1204" s="2" t="s">
        <v>2568</v>
      </c>
      <c r="D1204" s="2"/>
      <c r="E1204" s="2" t="s">
        <v>3287</v>
      </c>
      <c r="F1204" s="2" t="s">
        <v>10</v>
      </c>
      <c r="G1204" s="2" t="s">
        <v>87</v>
      </c>
      <c r="H1204" s="2"/>
      <c r="I1204" s="2"/>
      <c r="J1204" s="2"/>
      <c r="K1204" s="2"/>
      <c r="L1204" s="2"/>
      <c r="M1204" s="2"/>
      <c r="N1204" s="2"/>
      <c r="O1204" s="2"/>
      <c r="P1204" s="2"/>
      <c r="Q1204" s="2"/>
      <c r="R1204" s="2" t="str">
        <f>IF(Table_People[[#This Row],[Surname]]="", Table_People[[#This Row],[Name]], Table_People[[#This Row],[Name]]&amp;", "&amp;Table_People[[#This Row],[Surname]])</f>
        <v>Giacomo, Leopardi</v>
      </c>
      <c r="S1204" s="2" t="str">
        <f>IF(Table_People[[#This Row],[Surname]]="", Table_People[[#This Row],[Name]], Table_People[[#This Row],[Surname]]&amp;", "&amp;Table_People[[#This Row],[Name]])</f>
        <v>Leopardi, Giacomo</v>
      </c>
      <c r="T1204" s="2" t="str">
        <f>IF(COUNTIFS(Table_People[Hash_ID],Table_People[[#This Row],[Hash_ID]])&gt;1,"Y","N")</f>
        <v>N</v>
      </c>
      <c r="U1204" s="2"/>
    </row>
    <row r="1205" spans="1:21" ht="29" x14ac:dyDescent="0.35">
      <c r="A1205" s="2" t="str">
        <f>"P-" &amp; UPPER(TRIM(Table_People[[#This Row],[Surname]])) &amp; "|" &amp; UPPER(TRIM(Table_People[[#This Row],[Name]]))</f>
        <v>P-LERMONTOV|MIKHAIL</v>
      </c>
      <c r="B1205" s="2" t="s">
        <v>330</v>
      </c>
      <c r="C1205" s="2" t="s">
        <v>20548</v>
      </c>
      <c r="D1205" s="2" t="s">
        <v>21030</v>
      </c>
      <c r="E1205" s="2" t="s">
        <v>21162</v>
      </c>
      <c r="F1205" s="2" t="s">
        <v>10</v>
      </c>
      <c r="G1205" s="2" t="s">
        <v>11</v>
      </c>
      <c r="H1205" s="2">
        <v>15</v>
      </c>
      <c r="I1205" s="2" t="s">
        <v>21472</v>
      </c>
      <c r="J1205" s="2">
        <v>1814</v>
      </c>
      <c r="K1205" s="2"/>
      <c r="L1205" s="2"/>
      <c r="M1205" s="2">
        <v>27</v>
      </c>
      <c r="N1205" s="2" t="s">
        <v>21473</v>
      </c>
      <c r="O1205" s="2">
        <v>1841</v>
      </c>
      <c r="P1205" s="2"/>
      <c r="Q1205" s="2"/>
      <c r="R1205" s="2" t="str">
        <f>IF(Table_People[[#This Row],[Surname]]="", Table_People[[#This Row],[Name]], Table_People[[#This Row],[Name]]&amp;", "&amp;Table_People[[#This Row],[Surname]])</f>
        <v>Mikhail, Lermontov</v>
      </c>
      <c r="S1205" s="2" t="str">
        <f>IF(Table_People[[#This Row],[Surname]]="", Table_People[[#This Row],[Name]], Table_People[[#This Row],[Surname]]&amp;", "&amp;Table_People[[#This Row],[Name]])</f>
        <v>Lermontov, Mikhail</v>
      </c>
      <c r="T1205" s="2" t="str">
        <f>IF(COUNTIFS(Table_People[Hash_ID],Table_People[[#This Row],[Hash_ID]])&gt;1,"Y","N")</f>
        <v>N</v>
      </c>
      <c r="U1205" s="2"/>
    </row>
    <row r="1206" spans="1:21" ht="29" x14ac:dyDescent="0.35">
      <c r="A1206" s="2" t="str">
        <f>"P-" &amp; UPPER(TRIM(Table_People[[#This Row],[Surname]])) &amp; "|" &amp; UPPER(TRIM(Table_People[[#This Row],[Name]]))</f>
        <v>P-LERNER|BEN</v>
      </c>
      <c r="B1206" s="2" t="s">
        <v>20943</v>
      </c>
      <c r="C1206" s="2" t="s">
        <v>20944</v>
      </c>
      <c r="D1206" s="2"/>
      <c r="E1206" s="2" t="s">
        <v>21408</v>
      </c>
      <c r="F1206" s="2" t="s">
        <v>10</v>
      </c>
      <c r="G1206" s="2" t="s">
        <v>63</v>
      </c>
      <c r="H1206" s="2">
        <v>4</v>
      </c>
      <c r="I1206" s="2" t="s">
        <v>21466</v>
      </c>
      <c r="J1206" s="2">
        <v>1979</v>
      </c>
      <c r="K1206" s="2"/>
      <c r="L1206" s="2"/>
      <c r="M1206" s="2"/>
      <c r="N1206" s="2"/>
      <c r="O1206" s="2"/>
      <c r="P1206" s="2"/>
      <c r="Q1206" s="2"/>
      <c r="R1206" s="2" t="str">
        <f>IF(Table_People[[#This Row],[Surname]]="", Table_People[[#This Row],[Name]], Table_People[[#This Row],[Name]]&amp;", "&amp;Table_People[[#This Row],[Surname]])</f>
        <v>Ben, Lerner</v>
      </c>
      <c r="S1206" s="2" t="str">
        <f>IF(Table_People[[#This Row],[Surname]]="", Table_People[[#This Row],[Name]], Table_People[[#This Row],[Surname]]&amp;", "&amp;Table_People[[#This Row],[Name]])</f>
        <v>Lerner, Ben</v>
      </c>
      <c r="T1206" s="2" t="str">
        <f>IF(COUNTIFS(Table_People[Hash_ID],Table_People[[#This Row],[Hash_ID]])&gt;1,"Y","N")</f>
        <v>N</v>
      </c>
      <c r="U1206" s="2"/>
    </row>
    <row r="1207" spans="1:21" x14ac:dyDescent="0.35">
      <c r="A1207" s="2" t="str">
        <f>"P-" &amp; UPPER(TRIM(Table_People[[#This Row],[Surname]])) &amp; "|" &amp; UPPER(TRIM(Table_People[[#This Row],[Name]]))</f>
        <v>P-LEROUX|GASTON</v>
      </c>
      <c r="B1207" s="2" t="s">
        <v>784</v>
      </c>
      <c r="C1207" s="2" t="s">
        <v>2451</v>
      </c>
      <c r="D1207" s="2"/>
      <c r="E1207" s="2" t="s">
        <v>3272</v>
      </c>
      <c r="F1207" s="2" t="s">
        <v>10</v>
      </c>
      <c r="G1207" s="2" t="s">
        <v>15</v>
      </c>
      <c r="H1207" s="2"/>
      <c r="I1207" s="2"/>
      <c r="J1207" s="2"/>
      <c r="K1207" s="2"/>
      <c r="L1207" s="2"/>
      <c r="M1207" s="2"/>
      <c r="N1207" s="2"/>
      <c r="O1207" s="2"/>
      <c r="P1207" s="2"/>
      <c r="Q1207" s="2"/>
      <c r="R1207" s="2" t="str">
        <f>IF(Table_People[[#This Row],[Surname]]="", Table_People[[#This Row],[Name]], Table_People[[#This Row],[Name]]&amp;", "&amp;Table_People[[#This Row],[Surname]])</f>
        <v>Gaston, Leroux</v>
      </c>
      <c r="S1207" s="2" t="str">
        <f>IF(Table_People[[#This Row],[Surname]]="", Table_People[[#This Row],[Name]], Table_People[[#This Row],[Surname]]&amp;", "&amp;Table_People[[#This Row],[Name]])</f>
        <v>Leroux, Gaston</v>
      </c>
      <c r="T1207" s="2" t="str">
        <f>IF(COUNTIFS(Table_People[Hash_ID],Table_People[[#This Row],[Hash_ID]])&gt;1,"Y","N")</f>
        <v>N</v>
      </c>
      <c r="U1207" s="2"/>
    </row>
    <row r="1208" spans="1:21" ht="29" x14ac:dyDescent="0.35">
      <c r="A1208" s="2" t="str">
        <f>"P-" &amp; UPPER(TRIM(Table_People[[#This Row],[Surname]])) &amp; "|" &amp; UPPER(TRIM(Table_People[[#This Row],[Name]]))</f>
        <v>P-LESSING|DORIS</v>
      </c>
      <c r="B1208" s="2" t="s">
        <v>98</v>
      </c>
      <c r="C1208" s="2" t="s">
        <v>99</v>
      </c>
      <c r="D1208" s="2"/>
      <c r="E1208" s="2" t="s">
        <v>100</v>
      </c>
      <c r="F1208" s="2" t="s">
        <v>25</v>
      </c>
      <c r="G1208" s="2" t="s">
        <v>10898</v>
      </c>
      <c r="H1208" s="2"/>
      <c r="I1208" s="2"/>
      <c r="J1208" s="2"/>
      <c r="K1208" s="2"/>
      <c r="L1208" s="2"/>
      <c r="M1208" s="2"/>
      <c r="N1208" s="2"/>
      <c r="O1208" s="2"/>
      <c r="P1208" s="2"/>
      <c r="Q1208" s="2"/>
      <c r="R1208" s="2" t="str">
        <f>IF(Table_People[[#This Row],[Surname]]="", Table_People[[#This Row],[Name]], Table_People[[#This Row],[Name]]&amp;", "&amp;Table_People[[#This Row],[Surname]])</f>
        <v>Doris, Lessing</v>
      </c>
      <c r="S1208" s="2" t="str">
        <f>IF(Table_People[[#This Row],[Surname]]="", Table_People[[#This Row],[Name]], Table_People[[#This Row],[Surname]]&amp;", "&amp;Table_People[[#This Row],[Name]])</f>
        <v>Lessing, Doris</v>
      </c>
      <c r="T1208" s="2" t="str">
        <f>IF(COUNTIFS(Table_People[Hash_ID],Table_People[[#This Row],[Hash_ID]])&gt;1,"Y","N")</f>
        <v>N</v>
      </c>
      <c r="U1208" s="2"/>
    </row>
    <row r="1209" spans="1:21" x14ac:dyDescent="0.35">
      <c r="A1209" s="2" t="str">
        <f>"P-" &amp; UPPER(TRIM(Table_People[[#This Row],[Surname]])) &amp; "|" &amp; UPPER(TRIM(Table_People[[#This Row],[Name]]))</f>
        <v>P-LEVÉ|EDOUARD</v>
      </c>
      <c r="B1209" s="2" t="s">
        <v>518</v>
      </c>
      <c r="C1209" s="2" t="s">
        <v>519</v>
      </c>
      <c r="D1209" s="2"/>
      <c r="E1209" s="2" t="s">
        <v>520</v>
      </c>
      <c r="F1209" s="2" t="s">
        <v>10</v>
      </c>
      <c r="G1209" s="2" t="s">
        <v>15</v>
      </c>
      <c r="H1209" s="2"/>
      <c r="I1209" s="2"/>
      <c r="J1209" s="2"/>
      <c r="K1209" s="2"/>
      <c r="L1209" s="2"/>
      <c r="M1209" s="2"/>
      <c r="N1209" s="2"/>
      <c r="O1209" s="2"/>
      <c r="P1209" s="2"/>
      <c r="Q1209" s="2"/>
      <c r="R1209" s="2" t="str">
        <f>IF(Table_People[[#This Row],[Surname]]="", Table_People[[#This Row],[Name]], Table_People[[#This Row],[Name]]&amp;", "&amp;Table_People[[#This Row],[Surname]])</f>
        <v>Edouard, Levé</v>
      </c>
      <c r="S1209" s="2" t="str">
        <f>IF(Table_People[[#This Row],[Surname]]="", Table_People[[#This Row],[Name]], Table_People[[#This Row],[Surname]]&amp;", "&amp;Table_People[[#This Row],[Name]])</f>
        <v>Levé, Edouard</v>
      </c>
      <c r="T1209" s="2" t="str">
        <f>IF(COUNTIFS(Table_People[Hash_ID],Table_People[[#This Row],[Hash_ID]])&gt;1,"Y","N")</f>
        <v>N</v>
      </c>
      <c r="U1209" s="2"/>
    </row>
    <row r="1210" spans="1:21" x14ac:dyDescent="0.35">
      <c r="A1210" s="2" t="str">
        <f>"P-" &amp; UPPER(TRIM(Table_People[[#This Row],[Surname]])) &amp; "|" &amp; UPPER(TRIM(Table_People[[#This Row],[Name]]))</f>
        <v>P-LÉVI|ELIPHAS</v>
      </c>
      <c r="B1210" s="2" t="s">
        <v>869</v>
      </c>
      <c r="C1210" s="2" t="s">
        <v>870</v>
      </c>
      <c r="D1210" s="2" t="s">
        <v>871</v>
      </c>
      <c r="E1210" s="2" t="s">
        <v>872</v>
      </c>
      <c r="F1210" s="2" t="s">
        <v>10</v>
      </c>
      <c r="G1210" s="2" t="s">
        <v>15</v>
      </c>
      <c r="H1210" s="2"/>
      <c r="I1210" s="2"/>
      <c r="J1210" s="2"/>
      <c r="K1210" s="2"/>
      <c r="L1210" s="2"/>
      <c r="M1210" s="2"/>
      <c r="N1210" s="2"/>
      <c r="O1210" s="2"/>
      <c r="P1210" s="2"/>
      <c r="Q1210" s="2"/>
      <c r="R1210" s="2" t="str">
        <f>IF(Table_People[[#This Row],[Surname]]="", Table_People[[#This Row],[Name]], Table_People[[#This Row],[Name]]&amp;", "&amp;Table_People[[#This Row],[Surname]])</f>
        <v>Eliphas, Lévi</v>
      </c>
      <c r="S1210" s="2" t="str">
        <f>IF(Table_People[[#This Row],[Surname]]="", Table_People[[#This Row],[Name]], Table_People[[#This Row],[Surname]]&amp;", "&amp;Table_People[[#This Row],[Name]])</f>
        <v>Lévi, Eliphas</v>
      </c>
      <c r="T1210" s="2" t="str">
        <f>IF(COUNTIFS(Table_People[Hash_ID],Table_People[[#This Row],[Hash_ID]])&gt;1,"Y","N")</f>
        <v>N</v>
      </c>
      <c r="U1210" s="2"/>
    </row>
    <row r="1211" spans="1:21" x14ac:dyDescent="0.35">
      <c r="A1211" s="2" t="str">
        <f>"P-" &amp; UPPER(TRIM(Table_People[[#This Row],[Surname]])) &amp; "|" &amp; UPPER(TRIM(Table_People[[#This Row],[Name]]))</f>
        <v>P-LÉVI|ÉLIPHAS</v>
      </c>
      <c r="B1211" s="2" t="s">
        <v>5503</v>
      </c>
      <c r="C1211" s="2" t="s">
        <v>870</v>
      </c>
      <c r="D1211" s="2" t="s">
        <v>871</v>
      </c>
      <c r="E1211" s="2" t="s">
        <v>872</v>
      </c>
      <c r="F1211" s="2" t="s">
        <v>10</v>
      </c>
      <c r="G1211" s="2" t="s">
        <v>15</v>
      </c>
      <c r="H1211" s="2"/>
      <c r="I1211" s="2"/>
      <c r="J1211" s="2"/>
      <c r="K1211" s="2"/>
      <c r="L1211" s="2"/>
      <c r="M1211" s="2"/>
      <c r="N1211" s="2"/>
      <c r="O1211" s="2"/>
      <c r="P1211" s="2"/>
      <c r="Q1211" s="2"/>
      <c r="R1211" s="2" t="str">
        <f>IF(Table_People[[#This Row],[Surname]]="", Table_People[[#This Row],[Name]], Table_People[[#This Row],[Name]]&amp;", "&amp;Table_People[[#This Row],[Surname]])</f>
        <v>Éliphas, Lévi</v>
      </c>
      <c r="S1211" s="2" t="str">
        <f>IF(Table_People[[#This Row],[Surname]]="", Table_People[[#This Row],[Name]], Table_People[[#This Row],[Surname]]&amp;", "&amp;Table_People[[#This Row],[Name]])</f>
        <v>Lévi, Éliphas</v>
      </c>
      <c r="T1211" s="2" t="str">
        <f>IF(COUNTIFS(Table_People[Hash_ID],Table_People[[#This Row],[Hash_ID]])&gt;1,"Y","N")</f>
        <v>N</v>
      </c>
      <c r="U1211" s="2"/>
    </row>
    <row r="1212" spans="1:21" x14ac:dyDescent="0.35">
      <c r="A1212" s="2" t="str">
        <f>"P-" &amp; UPPER(TRIM(Table_People[[#This Row],[Surname]])) &amp; "|" &amp; UPPER(TRIM(Table_People[[#This Row],[Name]]))</f>
        <v>P-LEVI|PRIMO</v>
      </c>
      <c r="B1212" s="2" t="s">
        <v>6716</v>
      </c>
      <c r="C1212" s="2" t="s">
        <v>6717</v>
      </c>
      <c r="D1212" s="2"/>
      <c r="E1212" s="2" t="s">
        <v>10723</v>
      </c>
      <c r="F1212" s="2" t="s">
        <v>10</v>
      </c>
      <c r="G1212" s="2" t="s">
        <v>87</v>
      </c>
      <c r="H1212" s="2"/>
      <c r="I1212" s="2"/>
      <c r="J1212" s="2"/>
      <c r="K1212" s="2"/>
      <c r="L1212" s="2"/>
      <c r="M1212" s="2"/>
      <c r="N1212" s="2"/>
      <c r="O1212" s="2"/>
      <c r="P1212" s="2"/>
      <c r="Q1212" s="2"/>
      <c r="R1212" s="2" t="str">
        <f>IF(Table_People[[#This Row],[Surname]]="", Table_People[[#This Row],[Name]], Table_People[[#This Row],[Name]]&amp;", "&amp;Table_People[[#This Row],[Surname]])</f>
        <v>Primo, Levi</v>
      </c>
      <c r="S1212" s="2" t="str">
        <f>IF(Table_People[[#This Row],[Surname]]="", Table_People[[#This Row],[Name]], Table_People[[#This Row],[Surname]]&amp;", "&amp;Table_People[[#This Row],[Name]])</f>
        <v>Levi, Primo</v>
      </c>
      <c r="T1212" s="2" t="str">
        <f>IF(COUNTIFS(Table_People[Hash_ID],Table_People[[#This Row],[Hash_ID]])&gt;1,"Y","N")</f>
        <v>N</v>
      </c>
      <c r="U1212" s="2"/>
    </row>
    <row r="1213" spans="1:21" x14ac:dyDescent="0.35">
      <c r="A1213" s="2" t="str">
        <f>"P-" &amp; UPPER(TRIM(Table_People[[#This Row],[Surname]])) &amp; "|" &amp; UPPER(TRIM(Table_People[[#This Row],[Name]]))</f>
        <v>P-LEVINAS|EMMANUEL</v>
      </c>
      <c r="B1213" s="2" t="s">
        <v>691</v>
      </c>
      <c r="C1213" s="2" t="s">
        <v>11030</v>
      </c>
      <c r="D1213" s="2"/>
      <c r="E1213" s="2" t="s">
        <v>37</v>
      </c>
      <c r="F1213" s="2" t="s">
        <v>10</v>
      </c>
      <c r="G1213" s="2" t="s">
        <v>11035</v>
      </c>
      <c r="H1213" s="2"/>
      <c r="I1213" s="2"/>
      <c r="J1213" s="2"/>
      <c r="K1213" s="2"/>
      <c r="L1213" s="2"/>
      <c r="M1213" s="2"/>
      <c r="N1213" s="2"/>
      <c r="O1213" s="2"/>
      <c r="P1213" s="2"/>
      <c r="Q1213" s="2"/>
      <c r="R1213" s="2" t="str">
        <f>IF(Table_People[[#This Row],[Surname]]="", Table_People[[#This Row],[Name]], Table_People[[#This Row],[Name]]&amp;", "&amp;Table_People[[#This Row],[Surname]])</f>
        <v>Emmanuel, Levinas</v>
      </c>
      <c r="S1213" s="2" t="str">
        <f>IF(Table_People[[#This Row],[Surname]]="", Table_People[[#This Row],[Name]], Table_People[[#This Row],[Surname]]&amp;", "&amp;Table_People[[#This Row],[Name]])</f>
        <v>Levinas, Emmanuel</v>
      </c>
      <c r="T1213" s="2" t="str">
        <f>IF(COUNTIFS(Table_People[Hash_ID],Table_People[[#This Row],[Hash_ID]])&gt;1,"Y","N")</f>
        <v>N</v>
      </c>
      <c r="U1213" s="2"/>
    </row>
    <row r="1214" spans="1:21" x14ac:dyDescent="0.35">
      <c r="A1214" s="2" t="str">
        <f>"P-" &amp; UPPER(TRIM(Table_People[[#This Row],[Surname]])) &amp; "|" &amp; UPPER(TRIM(Table_People[[#This Row],[Name]]))</f>
        <v>P-LÉVINAS|EMMANUEL</v>
      </c>
      <c r="B1214" s="2" t="s">
        <v>691</v>
      </c>
      <c r="C1214" s="2" t="s">
        <v>798</v>
      </c>
      <c r="D1214" s="2"/>
      <c r="E1214" s="2" t="s">
        <v>37</v>
      </c>
      <c r="F1214" s="2" t="s">
        <v>10</v>
      </c>
      <c r="G1214" s="2" t="s">
        <v>10954</v>
      </c>
      <c r="H1214" s="2"/>
      <c r="I1214" s="2"/>
      <c r="J1214" s="2"/>
      <c r="K1214" s="2"/>
      <c r="L1214" s="2"/>
      <c r="M1214" s="2"/>
      <c r="N1214" s="2"/>
      <c r="O1214" s="2"/>
      <c r="P1214" s="2"/>
      <c r="Q1214" s="2"/>
      <c r="R1214" s="2" t="str">
        <f>IF(Table_People[[#This Row],[Surname]]="", Table_People[[#This Row],[Name]], Table_People[[#This Row],[Name]]&amp;", "&amp;Table_People[[#This Row],[Surname]])</f>
        <v>Emmanuel, Lévinas</v>
      </c>
      <c r="S1214" s="2" t="str">
        <f>IF(Table_People[[#This Row],[Surname]]="", Table_People[[#This Row],[Name]], Table_People[[#This Row],[Surname]]&amp;", "&amp;Table_People[[#This Row],[Name]])</f>
        <v>Lévinas, Emmanuel</v>
      </c>
      <c r="T1214" s="2" t="str">
        <f>IF(COUNTIFS(Table_People[Hash_ID],Table_People[[#This Row],[Hash_ID]])&gt;1,"Y","N")</f>
        <v>N</v>
      </c>
      <c r="U1214" s="2"/>
    </row>
    <row r="1215" spans="1:21" x14ac:dyDescent="0.35">
      <c r="A1215" s="2" t="str">
        <f>"P-" &amp; UPPER(TRIM(Table_People[[#This Row],[Surname]])) &amp; "|" &amp; UPPER(TRIM(Table_People[[#This Row],[Name]]))</f>
        <v>P-LÉVI-STRAUSS|CLAUDE</v>
      </c>
      <c r="B1215" s="2" t="s">
        <v>1421</v>
      </c>
      <c r="C1215" s="2" t="s">
        <v>10624</v>
      </c>
      <c r="D1215" s="2"/>
      <c r="E1215" s="2" t="s">
        <v>8793</v>
      </c>
      <c r="F1215" s="2" t="s">
        <v>10</v>
      </c>
      <c r="G1215" s="2" t="s">
        <v>15</v>
      </c>
      <c r="H1215" s="2"/>
      <c r="I1215" s="2"/>
      <c r="J1215" s="2"/>
      <c r="K1215" s="2"/>
      <c r="L1215" s="2"/>
      <c r="M1215" s="2"/>
      <c r="N1215" s="2"/>
      <c r="O1215" s="2"/>
      <c r="P1215" s="2"/>
      <c r="Q1215" s="2"/>
      <c r="R1215" s="2" t="str">
        <f>IF(Table_People[[#This Row],[Surname]]="", Table_People[[#This Row],[Name]], Table_People[[#This Row],[Name]]&amp;", "&amp;Table_People[[#This Row],[Surname]])</f>
        <v>Claude, Lévi-Strauss</v>
      </c>
      <c r="S1215" s="2" t="str">
        <f>IF(Table_People[[#This Row],[Surname]]="", Table_People[[#This Row],[Name]], Table_People[[#This Row],[Surname]]&amp;", "&amp;Table_People[[#This Row],[Name]])</f>
        <v>Lévi-Strauss, Claude</v>
      </c>
      <c r="T1215" s="2" t="str">
        <f>IF(COUNTIFS(Table_People[Hash_ID],Table_People[[#This Row],[Hash_ID]])&gt;1,"Y","N")</f>
        <v>N</v>
      </c>
      <c r="U1215" s="2"/>
    </row>
    <row r="1216" spans="1:21" x14ac:dyDescent="0.35">
      <c r="A1216" s="2" t="str">
        <f>"P-" &amp; UPPER(TRIM(Table_People[[#This Row],[Surname]])) &amp; "|" &amp; UPPER(TRIM(Table_People[[#This Row],[Name]]))</f>
        <v>P-LÉVY-DHURMER|LUCIEN</v>
      </c>
      <c r="B1216" s="2" t="s">
        <v>1608</v>
      </c>
      <c r="C1216" s="2" t="s">
        <v>1609</v>
      </c>
      <c r="D1216" s="2"/>
      <c r="E1216" s="2" t="s">
        <v>1610</v>
      </c>
      <c r="F1216" s="2" t="s">
        <v>10</v>
      </c>
      <c r="G1216" s="2" t="s">
        <v>15</v>
      </c>
      <c r="H1216" s="2"/>
      <c r="I1216" s="2"/>
      <c r="J1216" s="2"/>
      <c r="K1216" s="2"/>
      <c r="L1216" s="2"/>
      <c r="M1216" s="2"/>
      <c r="N1216" s="2"/>
      <c r="O1216" s="2"/>
      <c r="P1216" s="2"/>
      <c r="Q1216" s="2"/>
      <c r="R1216" s="2" t="str">
        <f>IF(Table_People[[#This Row],[Surname]]="", Table_People[[#This Row],[Name]], Table_People[[#This Row],[Name]]&amp;", "&amp;Table_People[[#This Row],[Surname]])</f>
        <v>Lucien, Lévy-Dhurmer</v>
      </c>
      <c r="S1216" s="2" t="str">
        <f>IF(Table_People[[#This Row],[Surname]]="", Table_People[[#This Row],[Name]], Table_People[[#This Row],[Surname]]&amp;", "&amp;Table_People[[#This Row],[Name]])</f>
        <v>Lévy-Dhurmer, Lucien</v>
      </c>
      <c r="T1216" s="2" t="str">
        <f>IF(COUNTIFS(Table_People[Hash_ID],Table_People[[#This Row],[Hash_ID]])&gt;1,"Y","N")</f>
        <v>N</v>
      </c>
      <c r="U1216" s="2"/>
    </row>
    <row r="1217" spans="1:21" x14ac:dyDescent="0.35">
      <c r="A1217" s="2" t="str">
        <f>"P-" &amp; UPPER(TRIM(Table_People[[#This Row],[Surname]])) &amp; "|" &amp; UPPER(TRIM(Table_People[[#This Row],[Name]]))</f>
        <v>P-LEWIS SAUNDERS|BRYAN</v>
      </c>
      <c r="B1217" s="2" t="s">
        <v>3029</v>
      </c>
      <c r="C1217" s="2" t="s">
        <v>3031</v>
      </c>
      <c r="D1217" s="2"/>
      <c r="E1217" s="2" t="s">
        <v>10752</v>
      </c>
      <c r="F1217" s="2" t="s">
        <v>10</v>
      </c>
      <c r="G1217" s="2" t="s">
        <v>63</v>
      </c>
      <c r="H1217" s="2"/>
      <c r="I1217" s="2"/>
      <c r="J1217" s="2"/>
      <c r="K1217" s="2"/>
      <c r="L1217" s="2"/>
      <c r="M1217" s="2"/>
      <c r="N1217" s="2"/>
      <c r="O1217" s="2"/>
      <c r="P1217" s="2"/>
      <c r="Q1217" s="2"/>
      <c r="R1217" s="2" t="str">
        <f>IF(Table_People[[#This Row],[Surname]]="", Table_People[[#This Row],[Name]], Table_People[[#This Row],[Name]]&amp;", "&amp;Table_People[[#This Row],[Surname]])</f>
        <v>Bryan, Lewis Saunders</v>
      </c>
      <c r="S1217" s="2" t="str">
        <f>IF(Table_People[[#This Row],[Surname]]="", Table_People[[#This Row],[Name]], Table_People[[#This Row],[Surname]]&amp;", "&amp;Table_People[[#This Row],[Name]])</f>
        <v>Lewis Saunders, Bryan</v>
      </c>
      <c r="T1217" s="2" t="str">
        <f>IF(COUNTIFS(Table_People[Hash_ID],Table_People[[#This Row],[Hash_ID]])&gt;1,"Y","N")</f>
        <v>N</v>
      </c>
      <c r="U1217" s="2"/>
    </row>
    <row r="1218" spans="1:21" x14ac:dyDescent="0.35">
      <c r="A1218" s="2" t="str">
        <f>"P-" &amp; UPPER(TRIM(Table_People[[#This Row],[Surname]])) &amp; "|" &amp; UPPER(TRIM(Table_People[[#This Row],[Name]]))</f>
        <v>P-LEWIS|DAVID</v>
      </c>
      <c r="B1218" s="2" t="s">
        <v>92</v>
      </c>
      <c r="C1218" s="2" t="s">
        <v>557</v>
      </c>
      <c r="D1218" s="2"/>
      <c r="E1218" s="2" t="s">
        <v>37</v>
      </c>
      <c r="F1218" s="2" t="s">
        <v>10</v>
      </c>
      <c r="G1218" s="2" t="s">
        <v>63</v>
      </c>
      <c r="H1218" s="2"/>
      <c r="I1218" s="2"/>
      <c r="J1218" s="2"/>
      <c r="K1218" s="2"/>
      <c r="L1218" s="2"/>
      <c r="M1218" s="2"/>
      <c r="N1218" s="2"/>
      <c r="O1218" s="2"/>
      <c r="P1218" s="2"/>
      <c r="Q1218" s="2"/>
      <c r="R1218" s="2" t="str">
        <f>IF(Table_People[[#This Row],[Surname]]="", Table_People[[#This Row],[Name]], Table_People[[#This Row],[Name]]&amp;", "&amp;Table_People[[#This Row],[Surname]])</f>
        <v>David, Lewis</v>
      </c>
      <c r="S1218" s="2" t="str">
        <f>IF(Table_People[[#This Row],[Surname]]="", Table_People[[#This Row],[Name]], Table_People[[#This Row],[Surname]]&amp;", "&amp;Table_People[[#This Row],[Name]])</f>
        <v>Lewis, David</v>
      </c>
      <c r="T1218" s="2" t="str">
        <f>IF(COUNTIFS(Table_People[Hash_ID],Table_People[[#This Row],[Hash_ID]])&gt;1,"Y","N")</f>
        <v>N</v>
      </c>
      <c r="U1218" s="2"/>
    </row>
    <row r="1219" spans="1:21" x14ac:dyDescent="0.35">
      <c r="A1219" s="2" t="str">
        <f>"P-" &amp; UPPER(TRIM(Table_People[[#This Row],[Surname]])) &amp; "|" &amp; UPPER(TRIM(Table_People[[#This Row],[Name]]))</f>
        <v>P-LEWIS|MATTHEW</v>
      </c>
      <c r="B1219" s="2" t="s">
        <v>556</v>
      </c>
      <c r="C1219" s="2" t="s">
        <v>557</v>
      </c>
      <c r="D1219" s="2"/>
      <c r="E1219" s="2" t="s">
        <v>514</v>
      </c>
      <c r="F1219" s="2" t="s">
        <v>10</v>
      </c>
      <c r="G1219" s="2" t="s">
        <v>72</v>
      </c>
      <c r="H1219" s="2"/>
      <c r="I1219" s="2"/>
      <c r="J1219" s="2"/>
      <c r="K1219" s="2"/>
      <c r="L1219" s="2"/>
      <c r="M1219" s="2"/>
      <c r="N1219" s="2"/>
      <c r="O1219" s="2"/>
      <c r="P1219" s="2"/>
      <c r="Q1219" s="2"/>
      <c r="R1219" s="2" t="str">
        <f>IF(Table_People[[#This Row],[Surname]]="", Table_People[[#This Row],[Name]], Table_People[[#This Row],[Name]]&amp;", "&amp;Table_People[[#This Row],[Surname]])</f>
        <v>Matthew, Lewis</v>
      </c>
      <c r="S1219" s="2" t="str">
        <f>IF(Table_People[[#This Row],[Surname]]="", Table_People[[#This Row],[Name]], Table_People[[#This Row],[Surname]]&amp;", "&amp;Table_People[[#This Row],[Name]])</f>
        <v>Lewis, Matthew</v>
      </c>
      <c r="T1219" s="2" t="str">
        <f>IF(COUNTIFS(Table_People[Hash_ID],Table_People[[#This Row],[Hash_ID]])&gt;1,"Y","N")</f>
        <v>N</v>
      </c>
      <c r="U1219" s="2"/>
    </row>
    <row r="1220" spans="1:21" x14ac:dyDescent="0.35">
      <c r="A1220" s="2" t="str">
        <f>"P-" &amp; UPPER(TRIM(Table_People[[#This Row],[Surname]])) &amp; "|" &amp; UPPER(TRIM(Table_People[[#This Row],[Name]]))</f>
        <v>P-LEWIS|WYNDHAM</v>
      </c>
      <c r="B1220" s="2" t="s">
        <v>8235</v>
      </c>
      <c r="C1220" s="2" t="s">
        <v>557</v>
      </c>
      <c r="D1220" s="2" t="s">
        <v>21112</v>
      </c>
      <c r="E1220" s="2" t="s">
        <v>21374</v>
      </c>
      <c r="F1220" s="2" t="s">
        <v>10</v>
      </c>
      <c r="G1220" s="2" t="s">
        <v>21345</v>
      </c>
      <c r="H1220" s="2">
        <v>18</v>
      </c>
      <c r="I1220" s="2" t="s">
        <v>21468</v>
      </c>
      <c r="J1220" s="2">
        <v>1882</v>
      </c>
      <c r="K1220" s="2"/>
      <c r="L1220" s="2"/>
      <c r="M1220" s="2">
        <v>7</v>
      </c>
      <c r="N1220" s="2" t="s">
        <v>21467</v>
      </c>
      <c r="O1220" s="2">
        <v>1957</v>
      </c>
      <c r="P1220" s="2"/>
      <c r="Q1220" s="2"/>
      <c r="R1220" s="2" t="str">
        <f>IF(Table_People[[#This Row],[Surname]]="", Table_People[[#This Row],[Name]], Table_People[[#This Row],[Name]]&amp;", "&amp;Table_People[[#This Row],[Surname]])</f>
        <v>Wyndham, Lewis</v>
      </c>
      <c r="S1220" s="2" t="str">
        <f>IF(Table_People[[#This Row],[Surname]]="", Table_People[[#This Row],[Name]], Table_People[[#This Row],[Surname]]&amp;", "&amp;Table_People[[#This Row],[Name]])</f>
        <v>Lewis, Wyndham</v>
      </c>
      <c r="T1220" s="2" t="str">
        <f>IF(COUNTIFS(Table_People[Hash_ID],Table_People[[#This Row],[Hash_ID]])&gt;1,"Y","N")</f>
        <v>N</v>
      </c>
      <c r="U1220" s="2"/>
    </row>
    <row r="1221" spans="1:21" x14ac:dyDescent="0.35">
      <c r="A1221" s="2" t="str">
        <f>"P-" &amp; UPPER(TRIM(Table_People[[#This Row],[Surname]])) &amp; "|" &amp; UPPER(TRIM(Table_People[[#This Row],[Name]]))</f>
        <v>P-LEZAMA LIMA|JOSÉ</v>
      </c>
      <c r="B1221" s="2" t="s">
        <v>250</v>
      </c>
      <c r="C1221" s="2" t="s">
        <v>251</v>
      </c>
      <c r="D1221" s="2"/>
      <c r="E1221" s="2" t="s">
        <v>71</v>
      </c>
      <c r="F1221" s="2" t="s">
        <v>10</v>
      </c>
      <c r="G1221" s="2" t="s">
        <v>252</v>
      </c>
      <c r="H1221" s="2"/>
      <c r="I1221" s="2"/>
      <c r="J1221" s="2"/>
      <c r="K1221" s="2"/>
      <c r="L1221" s="2"/>
      <c r="M1221" s="2"/>
      <c r="N1221" s="2"/>
      <c r="O1221" s="2"/>
      <c r="P1221" s="2"/>
      <c r="Q1221" s="2"/>
      <c r="R1221" s="2" t="str">
        <f>IF(Table_People[[#This Row],[Surname]]="", Table_People[[#This Row],[Name]], Table_People[[#This Row],[Name]]&amp;", "&amp;Table_People[[#This Row],[Surname]])</f>
        <v>José, Lezama Lima</v>
      </c>
      <c r="S1221" s="2" t="str">
        <f>IF(Table_People[[#This Row],[Surname]]="", Table_People[[#This Row],[Name]], Table_People[[#This Row],[Surname]]&amp;", "&amp;Table_People[[#This Row],[Name]])</f>
        <v>Lezama Lima, José</v>
      </c>
      <c r="T1221" s="2" t="str">
        <f>IF(COUNTIFS(Table_People[Hash_ID],Table_People[[#This Row],[Hash_ID]])&gt;1,"Y","N")</f>
        <v>N</v>
      </c>
      <c r="U1221" s="2"/>
    </row>
    <row r="1222" spans="1:21" x14ac:dyDescent="0.35">
      <c r="A1222" s="2" t="str">
        <f>"P-" &amp; UPPER(TRIM(Table_People[[#This Row],[Surname]])) &amp; "|" &amp; UPPER(TRIM(Table_People[[#This Row],[Name]]))</f>
        <v>P-LIBESKIND|DANIEL</v>
      </c>
      <c r="B1222" s="2" t="s">
        <v>725</v>
      </c>
      <c r="C1222" s="2" t="s">
        <v>12104</v>
      </c>
      <c r="D1222" s="2" t="s">
        <v>12105</v>
      </c>
      <c r="E1222" s="2" t="s">
        <v>12106</v>
      </c>
      <c r="F1222" s="2" t="s">
        <v>10</v>
      </c>
      <c r="G1222" s="2" t="s">
        <v>10960</v>
      </c>
      <c r="H1222" s="2"/>
      <c r="I1222" s="2"/>
      <c r="J1222" s="2"/>
      <c r="K1222" s="2"/>
      <c r="L1222" s="2"/>
      <c r="M1222" s="2"/>
      <c r="N1222" s="2"/>
      <c r="O1222" s="2"/>
      <c r="P1222" s="2"/>
      <c r="Q1222" s="2"/>
      <c r="R1222" s="2" t="str">
        <f>IF(Table_People[[#This Row],[Surname]]="", Table_People[[#This Row],[Name]], Table_People[[#This Row],[Name]]&amp;", "&amp;Table_People[[#This Row],[Surname]])</f>
        <v>Daniel, Libeskind</v>
      </c>
      <c r="S1222" s="2" t="str">
        <f>IF(Table_People[[#This Row],[Surname]]="", Table_People[[#This Row],[Name]], Table_People[[#This Row],[Surname]]&amp;", "&amp;Table_People[[#This Row],[Name]])</f>
        <v>Libeskind, Daniel</v>
      </c>
      <c r="T1222" s="2" t="str">
        <f>IF(COUNTIFS(Table_People[Hash_ID],Table_People[[#This Row],[Hash_ID]])&gt;1,"Y","N")</f>
        <v>N</v>
      </c>
      <c r="U1222" s="2"/>
    </row>
    <row r="1223" spans="1:21" x14ac:dyDescent="0.35">
      <c r="A1223" s="2" t="str">
        <f>"P-" &amp; UPPER(TRIM(Table_People[[#This Row],[Surname]])) &amp; "|" &amp; UPPER(TRIM(Table_People[[#This Row],[Name]]))</f>
        <v>P-LIBESKIND|STUDIO</v>
      </c>
      <c r="B1223" s="2" t="s">
        <v>12280</v>
      </c>
      <c r="C1223" s="2" t="s">
        <v>12104</v>
      </c>
      <c r="D1223" s="2" t="s">
        <v>12281</v>
      </c>
      <c r="E1223" s="2" t="s">
        <v>12218</v>
      </c>
      <c r="F1223" s="2" t="s">
        <v>2970</v>
      </c>
      <c r="G1223" s="2" t="s">
        <v>2970</v>
      </c>
      <c r="H1223" s="2"/>
      <c r="I1223" s="2"/>
      <c r="J1223" s="2"/>
      <c r="K1223" s="2"/>
      <c r="L1223" s="2"/>
      <c r="M1223" s="2"/>
      <c r="N1223" s="2"/>
      <c r="O1223" s="2"/>
      <c r="P1223" s="2"/>
      <c r="Q1223" s="2"/>
      <c r="R1223" s="2" t="str">
        <f>IF(Table_People[[#This Row],[Surname]]="", Table_People[[#This Row],[Name]], Table_People[[#This Row],[Name]]&amp;", "&amp;Table_People[[#This Row],[Surname]])</f>
        <v>Studio, Libeskind</v>
      </c>
      <c r="S1223" s="2" t="str">
        <f>IF(Table_People[[#This Row],[Surname]]="", Table_People[[#This Row],[Name]], Table_People[[#This Row],[Surname]]&amp;", "&amp;Table_People[[#This Row],[Name]])</f>
        <v>Libeskind, Studio</v>
      </c>
      <c r="T1223" s="2" t="str">
        <f>IF(COUNTIFS(Table_People[Hash_ID],Table_People[[#This Row],[Hash_ID]])&gt;1,"Y","N")</f>
        <v>N</v>
      </c>
      <c r="U1223" s="2"/>
    </row>
    <row r="1224" spans="1:21" x14ac:dyDescent="0.35">
      <c r="A1224" s="2" t="str">
        <f>"P-" &amp; UPPER(TRIM(Table_People[[#This Row],[Surname]])) &amp; "|" &amp; UPPER(TRIM(Table_People[[#This Row],[Name]]))</f>
        <v>P-LICHTENSTEIN|ROY</v>
      </c>
      <c r="B1224" s="2" t="s">
        <v>1358</v>
      </c>
      <c r="C1224" s="2" t="s">
        <v>1545</v>
      </c>
      <c r="D1224" s="2"/>
      <c r="E1224" s="2" t="s">
        <v>1389</v>
      </c>
      <c r="F1224" s="2" t="s">
        <v>10</v>
      </c>
      <c r="G1224" s="2" t="s">
        <v>63</v>
      </c>
      <c r="H1224" s="2"/>
      <c r="I1224" s="2"/>
      <c r="J1224" s="2"/>
      <c r="K1224" s="2"/>
      <c r="L1224" s="2"/>
      <c r="M1224" s="2"/>
      <c r="N1224" s="2"/>
      <c r="O1224" s="2"/>
      <c r="P1224" s="2"/>
      <c r="Q1224" s="2"/>
      <c r="R1224" s="2" t="str">
        <f>IF(Table_People[[#This Row],[Surname]]="", Table_People[[#This Row],[Name]], Table_People[[#This Row],[Name]]&amp;", "&amp;Table_People[[#This Row],[Surname]])</f>
        <v>Roy, Lichtenstein</v>
      </c>
      <c r="S1224" s="2" t="str">
        <f>IF(Table_People[[#This Row],[Surname]]="", Table_People[[#This Row],[Name]], Table_People[[#This Row],[Surname]]&amp;", "&amp;Table_People[[#This Row],[Name]])</f>
        <v>Lichtenstein, Roy</v>
      </c>
      <c r="T1224" s="2" t="str">
        <f>IF(COUNTIFS(Table_People[Hash_ID],Table_People[[#This Row],[Hash_ID]])&gt;1,"Y","N")</f>
        <v>N</v>
      </c>
      <c r="U1224" s="2"/>
    </row>
    <row r="1225" spans="1:21" x14ac:dyDescent="0.35">
      <c r="A1225" s="2" t="str">
        <f>"P-" &amp; UPPER(TRIM(Table_People[[#This Row],[Surname]])) &amp; "|" &amp; UPPER(TRIM(Table_People[[#This Row],[Name]]))</f>
        <v>P-LIEBLING|A.J.</v>
      </c>
      <c r="B1225" s="2" t="s">
        <v>978</v>
      </c>
      <c r="C1225" s="2" t="s">
        <v>979</v>
      </c>
      <c r="D1225" s="2"/>
      <c r="E1225" s="2" t="s">
        <v>10736</v>
      </c>
      <c r="F1225" s="2" t="s">
        <v>10</v>
      </c>
      <c r="G1225" s="2" t="s">
        <v>63</v>
      </c>
      <c r="H1225" s="2"/>
      <c r="I1225" s="2"/>
      <c r="J1225" s="2"/>
      <c r="K1225" s="2"/>
      <c r="L1225" s="2"/>
      <c r="M1225" s="2"/>
      <c r="N1225" s="2"/>
      <c r="O1225" s="2"/>
      <c r="P1225" s="2"/>
      <c r="Q1225" s="2"/>
      <c r="R1225" s="2" t="str">
        <f>IF(Table_People[[#This Row],[Surname]]="", Table_People[[#This Row],[Name]], Table_People[[#This Row],[Name]]&amp;", "&amp;Table_People[[#This Row],[Surname]])</f>
        <v>A.J., Liebling</v>
      </c>
      <c r="S1225" s="2" t="str">
        <f>IF(Table_People[[#This Row],[Surname]]="", Table_People[[#This Row],[Name]], Table_People[[#This Row],[Surname]]&amp;", "&amp;Table_People[[#This Row],[Name]])</f>
        <v>Liebling, A.J.</v>
      </c>
      <c r="T1225" s="2" t="str">
        <f>IF(COUNTIFS(Table_People[Hash_ID],Table_People[[#This Row],[Hash_ID]])&gt;1,"Y","N")</f>
        <v>N</v>
      </c>
      <c r="U1225" s="2"/>
    </row>
    <row r="1226" spans="1:21" x14ac:dyDescent="0.35">
      <c r="A1226" s="2" t="str">
        <f>"P-" &amp; UPPER(TRIM(Table_People[[#This Row],[Surname]])) &amp; "|" &amp; UPPER(TRIM(Table_People[[#This Row],[Name]]))</f>
        <v>P-LIGABUE|ANTONIO</v>
      </c>
      <c r="B1226" s="2" t="s">
        <v>805</v>
      </c>
      <c r="C1226" s="2" t="s">
        <v>3021</v>
      </c>
      <c r="D1226" s="2"/>
      <c r="E1226" s="2" t="s">
        <v>1400</v>
      </c>
      <c r="F1226" s="2" t="s">
        <v>10</v>
      </c>
      <c r="G1226" s="2" t="s">
        <v>87</v>
      </c>
      <c r="H1226" s="2"/>
      <c r="I1226" s="2"/>
      <c r="J1226" s="2"/>
      <c r="K1226" s="2"/>
      <c r="L1226" s="2"/>
      <c r="M1226" s="2"/>
      <c r="N1226" s="2"/>
      <c r="O1226" s="2"/>
      <c r="P1226" s="2"/>
      <c r="Q1226" s="2"/>
      <c r="R1226" s="2" t="str">
        <f>IF(Table_People[[#This Row],[Surname]]="", Table_People[[#This Row],[Name]], Table_People[[#This Row],[Name]]&amp;", "&amp;Table_People[[#This Row],[Surname]])</f>
        <v>Antonio, Ligabue</v>
      </c>
      <c r="S1226" s="2" t="str">
        <f>IF(Table_People[[#This Row],[Surname]]="", Table_People[[#This Row],[Name]], Table_People[[#This Row],[Surname]]&amp;", "&amp;Table_People[[#This Row],[Name]])</f>
        <v>Ligabue, Antonio</v>
      </c>
      <c r="T1226" s="2" t="str">
        <f>IF(COUNTIFS(Table_People[Hash_ID],Table_People[[#This Row],[Hash_ID]])&gt;1,"Y","N")</f>
        <v>N</v>
      </c>
      <c r="U1226" s="2"/>
    </row>
    <row r="1227" spans="1:21" x14ac:dyDescent="0.35">
      <c r="A1227" s="2" t="str">
        <f>"P-" &amp; UPPER(TRIM(Table_People[[#This Row],[Surname]])) &amp; "|" &amp; UPPER(TRIM(Table_People[[#This Row],[Name]]))</f>
        <v>P-LIGETI|GYÖRGY</v>
      </c>
      <c r="B1227" s="2" t="s">
        <v>10631</v>
      </c>
      <c r="C1227" s="2" t="s">
        <v>12313</v>
      </c>
      <c r="D1227" s="2" t="s">
        <v>12314</v>
      </c>
      <c r="E1227" s="2" t="s">
        <v>12315</v>
      </c>
      <c r="F1227" s="2" t="s">
        <v>10</v>
      </c>
      <c r="G1227" s="2" t="s">
        <v>12316</v>
      </c>
      <c r="H1227" s="2"/>
      <c r="I1227" s="2"/>
      <c r="J1227" s="2"/>
      <c r="K1227" s="2"/>
      <c r="L1227" s="2"/>
      <c r="M1227" s="2"/>
      <c r="N1227" s="2"/>
      <c r="O1227" s="2"/>
      <c r="P1227" s="2"/>
      <c r="Q1227" s="2"/>
      <c r="R1227" s="2" t="str">
        <f>IF(Table_People[[#This Row],[Surname]]="", Table_People[[#This Row],[Name]], Table_People[[#This Row],[Name]]&amp;", "&amp;Table_People[[#This Row],[Surname]])</f>
        <v>György, Ligeti</v>
      </c>
      <c r="S1227" s="2" t="str">
        <f>IF(Table_People[[#This Row],[Surname]]="", Table_People[[#This Row],[Name]], Table_People[[#This Row],[Surname]]&amp;", "&amp;Table_People[[#This Row],[Name]])</f>
        <v>Ligeti, György</v>
      </c>
      <c r="T1227" s="2" t="str">
        <f>IF(COUNTIFS(Table_People[Hash_ID],Table_People[[#This Row],[Hash_ID]])&gt;1,"Y","N")</f>
        <v>N</v>
      </c>
      <c r="U1227" s="2"/>
    </row>
    <row r="1228" spans="1:21" x14ac:dyDescent="0.35">
      <c r="A1228" s="2" t="str">
        <f>"P-" &amp; UPPER(TRIM(Table_People[[#This Row],[Surname]])) &amp; "|" &amp; UPPER(TRIM(Table_People[[#This Row],[Name]]))</f>
        <v>P-LIGOTTI|THOMAS</v>
      </c>
      <c r="B1228" s="2" t="s">
        <v>431</v>
      </c>
      <c r="C1228" s="2" t="s">
        <v>434</v>
      </c>
      <c r="D1228" s="2"/>
      <c r="E1228" s="2" t="s">
        <v>435</v>
      </c>
      <c r="F1228" s="2" t="s">
        <v>10</v>
      </c>
      <c r="G1228" s="2" t="s">
        <v>63</v>
      </c>
      <c r="H1228" s="2"/>
      <c r="I1228" s="2"/>
      <c r="J1228" s="2"/>
      <c r="K1228" s="2"/>
      <c r="L1228" s="2"/>
      <c r="M1228" s="2"/>
      <c r="N1228" s="2"/>
      <c r="O1228" s="2"/>
      <c r="P1228" s="2"/>
      <c r="Q1228" s="2"/>
      <c r="R1228" s="2" t="str">
        <f>IF(Table_People[[#This Row],[Surname]]="", Table_People[[#This Row],[Name]], Table_People[[#This Row],[Name]]&amp;", "&amp;Table_People[[#This Row],[Surname]])</f>
        <v>Thomas, Ligotti</v>
      </c>
      <c r="S1228" s="2" t="str">
        <f>IF(Table_People[[#This Row],[Surname]]="", Table_People[[#This Row],[Name]], Table_People[[#This Row],[Surname]]&amp;", "&amp;Table_People[[#This Row],[Name]])</f>
        <v>Ligotti, Thomas</v>
      </c>
      <c r="T1228" s="2" t="str">
        <f>IF(COUNTIFS(Table_People[Hash_ID],Table_People[[#This Row],[Hash_ID]])&gt;1,"Y","N")</f>
        <v>N</v>
      </c>
      <c r="U1228" s="2"/>
    </row>
    <row r="1229" spans="1:21" x14ac:dyDescent="0.35">
      <c r="A1229" s="2" t="str">
        <f>"P-" &amp; UPPER(TRIM(Table_People[[#This Row],[Surname]])) &amp; "|" &amp; UPPER(TRIM(Table_People[[#This Row],[Name]]))</f>
        <v>P-LIN|MAYA</v>
      </c>
      <c r="B1229" s="2" t="s">
        <v>1153</v>
      </c>
      <c r="C1229" s="2" t="s">
        <v>1517</v>
      </c>
      <c r="D1229" s="2" t="s">
        <v>12263</v>
      </c>
      <c r="E1229" s="2" t="s">
        <v>12301</v>
      </c>
      <c r="F1229" s="2" t="s">
        <v>25</v>
      </c>
      <c r="G1229" s="2" t="s">
        <v>63</v>
      </c>
      <c r="H1229" s="2"/>
      <c r="I1229" s="2"/>
      <c r="J1229" s="2"/>
      <c r="K1229" s="2"/>
      <c r="L1229" s="2"/>
      <c r="M1229" s="2"/>
      <c r="N1229" s="2"/>
      <c r="O1229" s="2"/>
      <c r="P1229" s="2"/>
      <c r="Q1229" s="2"/>
      <c r="R1229" s="2" t="str">
        <f>IF(Table_People[[#This Row],[Surname]]="", Table_People[[#This Row],[Name]], Table_People[[#This Row],[Name]]&amp;", "&amp;Table_People[[#This Row],[Surname]])</f>
        <v>Maya, Lin</v>
      </c>
      <c r="S1229" s="2" t="str">
        <f>IF(Table_People[[#This Row],[Surname]]="", Table_People[[#This Row],[Name]], Table_People[[#This Row],[Surname]]&amp;", "&amp;Table_People[[#This Row],[Name]])</f>
        <v>Lin, Maya</v>
      </c>
      <c r="T1229" s="2" t="str">
        <f>IF(COUNTIFS(Table_People[Hash_ID],Table_People[[#This Row],[Hash_ID]])&gt;1,"Y","N")</f>
        <v>N</v>
      </c>
      <c r="U1229" s="2"/>
    </row>
    <row r="1230" spans="1:21" x14ac:dyDescent="0.35">
      <c r="A1230" s="2" t="str">
        <f>"P-" &amp; UPPER(TRIM(Table_People[[#This Row],[Surname]])) &amp; "|" &amp; UPPER(TRIM(Table_People[[#This Row],[Name]]))</f>
        <v>P-LINDGREN|ASTRID</v>
      </c>
      <c r="B1230" s="2" t="s">
        <v>39</v>
      </c>
      <c r="C1230" s="2" t="s">
        <v>40</v>
      </c>
      <c r="D1230" s="2"/>
      <c r="E1230" s="2" t="s">
        <v>41</v>
      </c>
      <c r="F1230" s="2" t="s">
        <v>25</v>
      </c>
      <c r="G1230" s="2" t="s">
        <v>42</v>
      </c>
      <c r="H1230" s="2"/>
      <c r="I1230" s="2"/>
      <c r="J1230" s="2"/>
      <c r="K1230" s="2"/>
      <c r="L1230" s="2"/>
      <c r="M1230" s="2"/>
      <c r="N1230" s="2"/>
      <c r="O1230" s="2"/>
      <c r="P1230" s="2"/>
      <c r="Q1230" s="2"/>
      <c r="R1230" s="2" t="str">
        <f>IF(Table_People[[#This Row],[Surname]]="", Table_People[[#This Row],[Name]], Table_People[[#This Row],[Name]]&amp;", "&amp;Table_People[[#This Row],[Surname]])</f>
        <v>Astrid, Lindgren</v>
      </c>
      <c r="S1230" s="2" t="str">
        <f>IF(Table_People[[#This Row],[Surname]]="", Table_People[[#This Row],[Name]], Table_People[[#This Row],[Surname]]&amp;", "&amp;Table_People[[#This Row],[Name]])</f>
        <v>Lindgren, Astrid</v>
      </c>
      <c r="T1230" s="2" t="str">
        <f>IF(COUNTIFS(Table_People[Hash_ID],Table_People[[#This Row],[Hash_ID]])&gt;1,"Y","N")</f>
        <v>N</v>
      </c>
      <c r="U1230" s="2"/>
    </row>
    <row r="1231" spans="1:21" x14ac:dyDescent="0.35">
      <c r="A1231" s="2" t="str">
        <f>"P-" &amp; UPPER(TRIM(Table_People[[#This Row],[Surname]])) &amp; "|" &amp; UPPER(TRIM(Table_People[[#This Row],[Name]]))</f>
        <v>P-LINDSAY|DAVID</v>
      </c>
      <c r="B1231" s="2" t="s">
        <v>92</v>
      </c>
      <c r="C1231" s="2" t="s">
        <v>8325</v>
      </c>
      <c r="D1231" s="2"/>
      <c r="E1231" s="2" t="s">
        <v>51</v>
      </c>
      <c r="F1231" s="2" t="s">
        <v>10</v>
      </c>
      <c r="G1231" s="2" t="s">
        <v>91</v>
      </c>
      <c r="H1231" s="2"/>
      <c r="I1231" s="2"/>
      <c r="J1231" s="2"/>
      <c r="K1231" s="2"/>
      <c r="L1231" s="2"/>
      <c r="M1231" s="2"/>
      <c r="N1231" s="2"/>
      <c r="O1231" s="2"/>
      <c r="P1231" s="2"/>
      <c r="Q1231" s="2"/>
      <c r="R1231" s="2" t="str">
        <f>IF(Table_People[[#This Row],[Surname]]="", Table_People[[#This Row],[Name]], Table_People[[#This Row],[Name]]&amp;", "&amp;Table_People[[#This Row],[Surname]])</f>
        <v>David, Lindsay</v>
      </c>
      <c r="S1231" s="2" t="str">
        <f>IF(Table_People[[#This Row],[Surname]]="", Table_People[[#This Row],[Name]], Table_People[[#This Row],[Surname]]&amp;", "&amp;Table_People[[#This Row],[Name]])</f>
        <v>Lindsay, David</v>
      </c>
      <c r="T1231" s="2" t="str">
        <f>IF(COUNTIFS(Table_People[Hash_ID],Table_People[[#This Row],[Hash_ID]])&gt;1,"Y","N")</f>
        <v>N</v>
      </c>
      <c r="U1231" s="2"/>
    </row>
    <row r="1232" spans="1:21" x14ac:dyDescent="0.35">
      <c r="A1232" s="2" t="str">
        <f>"P-" &amp; UPPER(TRIM(Table_People[[#This Row],[Surname]])) &amp; "|" &amp; UPPER(TRIM(Table_People[[#This Row],[Name]]))</f>
        <v>P-LINKE|SUSANNE</v>
      </c>
      <c r="B1232" s="2" t="s">
        <v>12674</v>
      </c>
      <c r="C1232" s="2" t="s">
        <v>12675</v>
      </c>
      <c r="D1232" s="2" t="s">
        <v>12676</v>
      </c>
      <c r="E1232" s="2" t="s">
        <v>12529</v>
      </c>
      <c r="F1232" s="2" t="s">
        <v>25</v>
      </c>
      <c r="G1232" s="2" t="s">
        <v>38</v>
      </c>
      <c r="H1232" s="2"/>
      <c r="I1232" s="2"/>
      <c r="J1232" s="2"/>
      <c r="K1232" s="2"/>
      <c r="L1232" s="2"/>
      <c r="M1232" s="2"/>
      <c r="N1232" s="2"/>
      <c r="O1232" s="2"/>
      <c r="P1232" s="2"/>
      <c r="Q1232" s="2"/>
      <c r="R1232" s="2" t="str">
        <f>IF(Table_People[[#This Row],[Surname]]="", Table_People[[#This Row],[Name]], Table_People[[#This Row],[Name]]&amp;", "&amp;Table_People[[#This Row],[Surname]])</f>
        <v>Susanne, Linke</v>
      </c>
      <c r="S1232" s="2" t="str">
        <f>IF(Table_People[[#This Row],[Surname]]="", Table_People[[#This Row],[Name]], Table_People[[#This Row],[Surname]]&amp;", "&amp;Table_People[[#This Row],[Name]])</f>
        <v>Linke, Susanne</v>
      </c>
      <c r="T1232" s="2" t="str">
        <f>IF(COUNTIFS(Table_People[Hash_ID],Table_People[[#This Row],[Hash_ID]])&gt;1,"Y","N")</f>
        <v>N</v>
      </c>
      <c r="U1232" s="2"/>
    </row>
    <row r="1233" spans="1:21" x14ac:dyDescent="0.35">
      <c r="A1233" s="2" t="str">
        <f>"P-" &amp; UPPER(TRIM(Table_People[[#This Row],[Surname]])) &amp; "|" &amp; UPPER(TRIM(Table_People[[#This Row],[Name]]))</f>
        <v>P-LIPTON|LAURIE</v>
      </c>
      <c r="B1233" s="2" t="s">
        <v>3158</v>
      </c>
      <c r="C1233" s="2" t="s">
        <v>3159</v>
      </c>
      <c r="D1233" s="2"/>
      <c r="E1233" s="2" t="s">
        <v>10827</v>
      </c>
      <c r="F1233" s="2" t="s">
        <v>25</v>
      </c>
      <c r="G1233" s="2" t="s">
        <v>63</v>
      </c>
      <c r="H1233" s="2"/>
      <c r="I1233" s="2"/>
      <c r="J1233" s="2"/>
      <c r="K1233" s="2"/>
      <c r="L1233" s="2"/>
      <c r="M1233" s="2"/>
      <c r="N1233" s="2"/>
      <c r="O1233" s="2"/>
      <c r="P1233" s="2"/>
      <c r="Q1233" s="2"/>
      <c r="R1233" s="2" t="str">
        <f>IF(Table_People[[#This Row],[Surname]]="", Table_People[[#This Row],[Name]], Table_People[[#This Row],[Name]]&amp;", "&amp;Table_People[[#This Row],[Surname]])</f>
        <v>Laurie, Lipton</v>
      </c>
      <c r="S1233" s="2" t="str">
        <f>IF(Table_People[[#This Row],[Surname]]="", Table_People[[#This Row],[Name]], Table_People[[#This Row],[Surname]]&amp;", "&amp;Table_People[[#This Row],[Name]])</f>
        <v>Lipton, Laurie</v>
      </c>
      <c r="T1233" s="2" t="str">
        <f>IF(COUNTIFS(Table_People[Hash_ID],Table_People[[#This Row],[Hash_ID]])&gt;1,"Y","N")</f>
        <v>N</v>
      </c>
      <c r="U1233" s="2"/>
    </row>
    <row r="1234" spans="1:21" x14ac:dyDescent="0.35">
      <c r="A1234" s="2" t="str">
        <f>"P-" &amp; UPPER(TRIM(Table_People[[#This Row],[Surname]])) &amp; "|" &amp; UPPER(TRIM(Table_People[[#This Row],[Name]]))</f>
        <v>P-LISPECTOR|CLARICE</v>
      </c>
      <c r="B1234" s="2" t="s">
        <v>77</v>
      </c>
      <c r="C1234" s="2" t="s">
        <v>78</v>
      </c>
      <c r="D1234" s="2"/>
      <c r="E1234" s="2" t="s">
        <v>62</v>
      </c>
      <c r="F1234" s="2" t="s">
        <v>25</v>
      </c>
      <c r="G1234" s="2" t="s">
        <v>79</v>
      </c>
      <c r="H1234" s="2"/>
      <c r="I1234" s="2"/>
      <c r="J1234" s="2"/>
      <c r="K1234" s="2"/>
      <c r="L1234" s="2"/>
      <c r="M1234" s="2"/>
      <c r="N1234" s="2"/>
      <c r="O1234" s="2"/>
      <c r="P1234" s="2"/>
      <c r="Q1234" s="2"/>
      <c r="R1234" s="2" t="str">
        <f>IF(Table_People[[#This Row],[Surname]]="", Table_People[[#This Row],[Name]], Table_People[[#This Row],[Name]]&amp;", "&amp;Table_People[[#This Row],[Surname]])</f>
        <v>Clarice, Lispector</v>
      </c>
      <c r="S1234" s="2" t="str">
        <f>IF(Table_People[[#This Row],[Surname]]="", Table_People[[#This Row],[Name]], Table_People[[#This Row],[Surname]]&amp;", "&amp;Table_People[[#This Row],[Name]])</f>
        <v>Lispector, Clarice</v>
      </c>
      <c r="T1234" s="2" t="str">
        <f>IF(COUNTIFS(Table_People[Hash_ID],Table_People[[#This Row],[Hash_ID]])&gt;1,"Y","N")</f>
        <v>N</v>
      </c>
      <c r="U1234" s="2" t="s">
        <v>1824</v>
      </c>
    </row>
    <row r="1235" spans="1:21" x14ac:dyDescent="0.35">
      <c r="A1235" s="2" t="str">
        <f>"P-" &amp; UPPER(TRIM(Table_People[[#This Row],[Surname]])) &amp; "|" &amp; UPPER(TRIM(Table_People[[#This Row],[Name]]))</f>
        <v>P-LITTELL|JONATHAN</v>
      </c>
      <c r="B1235" s="2" t="s">
        <v>545</v>
      </c>
      <c r="C1235" s="2" t="s">
        <v>546</v>
      </c>
      <c r="D1235" s="2"/>
      <c r="E1235" s="2" t="s">
        <v>51</v>
      </c>
      <c r="F1235" s="2" t="s">
        <v>10</v>
      </c>
      <c r="G1235" s="2" t="s">
        <v>10880</v>
      </c>
      <c r="H1235" s="2"/>
      <c r="I1235" s="2"/>
      <c r="J1235" s="2"/>
      <c r="K1235" s="2"/>
      <c r="L1235" s="2"/>
      <c r="M1235" s="2"/>
      <c r="N1235" s="2"/>
      <c r="O1235" s="2"/>
      <c r="P1235" s="2"/>
      <c r="Q1235" s="2"/>
      <c r="R1235" s="2" t="str">
        <f>IF(Table_People[[#This Row],[Surname]]="", Table_People[[#This Row],[Name]], Table_People[[#This Row],[Name]]&amp;", "&amp;Table_People[[#This Row],[Surname]])</f>
        <v>Jonathan, Littell</v>
      </c>
      <c r="S1235" s="2" t="str">
        <f>IF(Table_People[[#This Row],[Surname]]="", Table_People[[#This Row],[Name]], Table_People[[#This Row],[Surname]]&amp;", "&amp;Table_People[[#This Row],[Name]])</f>
        <v>Littell, Jonathan</v>
      </c>
      <c r="T1235" s="2" t="str">
        <f>IF(COUNTIFS(Table_People[Hash_ID],Table_People[[#This Row],[Hash_ID]])&gt;1,"Y","N")</f>
        <v>N</v>
      </c>
      <c r="U1235" s="2"/>
    </row>
    <row r="1236" spans="1:21" x14ac:dyDescent="0.35">
      <c r="A1236" s="2" t="str">
        <f>"P-" &amp; UPPER(TRIM(Table_People[[#This Row],[Surname]])) &amp; "|" &amp; UPPER(TRIM(Table_People[[#This Row],[Name]]))</f>
        <v>P-LIVIUS|TITUS</v>
      </c>
      <c r="B1236" s="2" t="s">
        <v>1040</v>
      </c>
      <c r="C1236" s="2" t="s">
        <v>1041</v>
      </c>
      <c r="D1236" s="2" t="s">
        <v>1042</v>
      </c>
      <c r="E1236" s="2" t="s">
        <v>112</v>
      </c>
      <c r="F1236" s="2" t="s">
        <v>10</v>
      </c>
      <c r="G1236" s="2" t="s">
        <v>295</v>
      </c>
      <c r="H1236" s="2"/>
      <c r="I1236" s="2"/>
      <c r="J1236" s="2"/>
      <c r="K1236" s="2"/>
      <c r="L1236" s="2"/>
      <c r="M1236" s="2"/>
      <c r="N1236" s="2"/>
      <c r="O1236" s="2"/>
      <c r="P1236" s="2"/>
      <c r="Q1236" s="2"/>
      <c r="R1236" s="2" t="str">
        <f>IF(Table_People[[#This Row],[Surname]]="", Table_People[[#This Row],[Name]], Table_People[[#This Row],[Name]]&amp;", "&amp;Table_People[[#This Row],[Surname]])</f>
        <v>Titus, Livius</v>
      </c>
      <c r="S1236" s="2" t="str">
        <f>IF(Table_People[[#This Row],[Surname]]="", Table_People[[#This Row],[Name]], Table_People[[#This Row],[Surname]]&amp;", "&amp;Table_People[[#This Row],[Name]])</f>
        <v>Livius, Titus</v>
      </c>
      <c r="T1236" s="2" t="str">
        <f>IF(COUNTIFS(Table_People[Hash_ID],Table_People[[#This Row],[Hash_ID]])&gt;1,"Y","N")</f>
        <v>N</v>
      </c>
      <c r="U1236" s="2"/>
    </row>
    <row r="1237" spans="1:21" x14ac:dyDescent="0.35">
      <c r="A1237" s="2" t="str">
        <f>"P-" &amp; UPPER(TRIM(Table_People[[#This Row],[Surname]])) &amp; "|" &amp; UPPER(TRIM(Table_People[[#This Row],[Name]]))</f>
        <v>P-LLOYD|REBECCA</v>
      </c>
      <c r="B1237" s="2" t="s">
        <v>950</v>
      </c>
      <c r="C1237" s="2" t="s">
        <v>8365</v>
      </c>
      <c r="D1237" s="2"/>
      <c r="E1237" s="2" t="s">
        <v>198</v>
      </c>
      <c r="F1237" s="2" t="s">
        <v>25</v>
      </c>
      <c r="G1237" s="2" t="s">
        <v>91</v>
      </c>
      <c r="H1237" s="2"/>
      <c r="I1237" s="2"/>
      <c r="J1237" s="2"/>
      <c r="K1237" s="2"/>
      <c r="L1237" s="2"/>
      <c r="M1237" s="2"/>
      <c r="N1237" s="2"/>
      <c r="O1237" s="2"/>
      <c r="P1237" s="2"/>
      <c r="Q1237" s="2"/>
      <c r="R1237" s="2" t="str">
        <f>IF(Table_People[[#This Row],[Surname]]="", Table_People[[#This Row],[Name]], Table_People[[#This Row],[Name]]&amp;", "&amp;Table_People[[#This Row],[Surname]])</f>
        <v>Rebecca, Lloyd</v>
      </c>
      <c r="S1237" s="2" t="str">
        <f>IF(Table_People[[#This Row],[Surname]]="", Table_People[[#This Row],[Name]], Table_People[[#This Row],[Surname]]&amp;", "&amp;Table_People[[#This Row],[Name]])</f>
        <v>Lloyd, Rebecca</v>
      </c>
      <c r="T1237" s="2" t="str">
        <f>IF(COUNTIFS(Table_People[Hash_ID],Table_People[[#This Row],[Hash_ID]])&gt;1,"Y","N")</f>
        <v>N</v>
      </c>
      <c r="U1237" s="2"/>
    </row>
    <row r="1238" spans="1:21" ht="29" x14ac:dyDescent="0.35">
      <c r="A1238" s="2" t="str">
        <f>"P-" &amp; UPPER(TRIM(Table_People[[#This Row],[Surname]])) &amp; "|" &amp; UPPER(TRIM(Table_People[[#This Row],[Name]]))</f>
        <v>P-LOBO ANTUNES|ANTÓNIO</v>
      </c>
      <c r="B1238" s="2" t="s">
        <v>21011</v>
      </c>
      <c r="C1238" s="2" t="s">
        <v>21012</v>
      </c>
      <c r="D1238" s="2"/>
      <c r="E1238" s="2" t="s">
        <v>21456</v>
      </c>
      <c r="F1238" s="2" t="s">
        <v>10</v>
      </c>
      <c r="G1238" s="2" t="s">
        <v>130</v>
      </c>
      <c r="H1238" s="2">
        <v>1</v>
      </c>
      <c r="I1238" s="2" t="s">
        <v>21469</v>
      </c>
      <c r="J1238" s="2">
        <v>1942</v>
      </c>
      <c r="K1238" s="2"/>
      <c r="L1238" s="2"/>
      <c r="M1238" s="2"/>
      <c r="N1238" s="2"/>
      <c r="O1238" s="2"/>
      <c r="P1238" s="2"/>
      <c r="Q1238" s="2"/>
      <c r="R1238" s="2" t="str">
        <f>IF(Table_People[[#This Row],[Surname]]="", Table_People[[#This Row],[Name]], Table_People[[#This Row],[Name]]&amp;", "&amp;Table_People[[#This Row],[Surname]])</f>
        <v>António, Lobo Antunes</v>
      </c>
      <c r="S1238" s="2" t="str">
        <f>IF(Table_People[[#This Row],[Surname]]="", Table_People[[#This Row],[Name]], Table_People[[#This Row],[Surname]]&amp;", "&amp;Table_People[[#This Row],[Name]])</f>
        <v>Lobo Antunes, António</v>
      </c>
      <c r="T1238" s="2" t="str">
        <f>IF(COUNTIFS(Table_People[Hash_ID],Table_People[[#This Row],[Hash_ID]])&gt;1,"Y","N")</f>
        <v>N</v>
      </c>
      <c r="U1238" s="2"/>
    </row>
    <row r="1239" spans="1:21" x14ac:dyDescent="0.35">
      <c r="A1239" s="2" t="str">
        <f>"P-" &amp; UPPER(TRIM(Table_People[[#This Row],[Surname]])) &amp; "|" &amp; UPPER(TRIM(Table_People[[#This Row],[Name]]))</f>
        <v>P-LOCKE|JOHN</v>
      </c>
      <c r="B1239" s="2" t="s">
        <v>235</v>
      </c>
      <c r="C1239" s="2" t="s">
        <v>636</v>
      </c>
      <c r="D1239" s="2"/>
      <c r="E1239" s="2" t="s">
        <v>37</v>
      </c>
      <c r="F1239" s="2" t="s">
        <v>10</v>
      </c>
      <c r="G1239" s="2" t="s">
        <v>72</v>
      </c>
      <c r="H1239" s="2"/>
      <c r="I1239" s="2"/>
      <c r="J1239" s="2"/>
      <c r="K1239" s="2"/>
      <c r="L1239" s="2"/>
      <c r="M1239" s="2"/>
      <c r="N1239" s="2"/>
      <c r="O1239" s="2"/>
      <c r="P1239" s="2"/>
      <c r="Q1239" s="2"/>
      <c r="R1239" s="2" t="str">
        <f>IF(Table_People[[#This Row],[Surname]]="", Table_People[[#This Row],[Name]], Table_People[[#This Row],[Name]]&amp;", "&amp;Table_People[[#This Row],[Surname]])</f>
        <v>John, Locke</v>
      </c>
      <c r="S1239" s="2" t="str">
        <f>IF(Table_People[[#This Row],[Surname]]="", Table_People[[#This Row],[Name]], Table_People[[#This Row],[Surname]]&amp;", "&amp;Table_People[[#This Row],[Name]])</f>
        <v>Locke, John</v>
      </c>
      <c r="T1239" s="2" t="str">
        <f>IF(COUNTIFS(Table_People[Hash_ID],Table_People[[#This Row],[Hash_ID]])&gt;1,"Y","N")</f>
        <v>Y</v>
      </c>
      <c r="U1239" s="2"/>
    </row>
    <row r="1240" spans="1:21" x14ac:dyDescent="0.35">
      <c r="A1240" s="2" t="str">
        <f>"P-" &amp; UPPER(TRIM(Table_People[[#This Row],[Surname]])) &amp; "|" &amp; UPPER(TRIM(Table_People[[#This Row],[Name]]))</f>
        <v>P-LOCKER|JESSE</v>
      </c>
      <c r="B1240" s="2" t="s">
        <v>20574</v>
      </c>
      <c r="C1240" s="2" t="s">
        <v>20575</v>
      </c>
      <c r="D1240" s="2"/>
      <c r="E1240" s="2" t="s">
        <v>21183</v>
      </c>
      <c r="F1240" s="2" t="s">
        <v>10</v>
      </c>
      <c r="G1240" s="2" t="s">
        <v>63</v>
      </c>
      <c r="H1240" s="2"/>
      <c r="I1240" s="2"/>
      <c r="J1240" s="2"/>
      <c r="K1240" s="2"/>
      <c r="L1240" s="2"/>
      <c r="M1240" s="2"/>
      <c r="N1240" s="2"/>
      <c r="O1240" s="2"/>
      <c r="P1240" s="2"/>
      <c r="Q1240" s="2"/>
      <c r="R1240" s="2" t="str">
        <f>IF(Table_People[[#This Row],[Surname]]="", Table_People[[#This Row],[Name]], Table_People[[#This Row],[Name]]&amp;", "&amp;Table_People[[#This Row],[Surname]])</f>
        <v>Jesse, Locker</v>
      </c>
      <c r="S1240" s="2" t="str">
        <f>IF(Table_People[[#This Row],[Surname]]="", Table_People[[#This Row],[Name]], Table_People[[#This Row],[Surname]]&amp;", "&amp;Table_People[[#This Row],[Name]])</f>
        <v>Locker, Jesse</v>
      </c>
      <c r="T1240" s="2" t="str">
        <f>IF(COUNTIFS(Table_People[Hash_ID],Table_People[[#This Row],[Hash_ID]])&gt;1,"Y","N")</f>
        <v>N</v>
      </c>
      <c r="U1240" s="2"/>
    </row>
    <row r="1241" spans="1:21" x14ac:dyDescent="0.35">
      <c r="A1241" s="2" t="str">
        <f>"P-" &amp; UPPER(TRIM(Table_People[[#This Row],[Surname]])) &amp; "|" &amp; UPPER(TRIM(Table_People[[#This Row],[Name]]))</f>
        <v>P-LOCKWOOD|PATRICIA</v>
      </c>
      <c r="B1241" s="2" t="s">
        <v>366</v>
      </c>
      <c r="C1241" s="2" t="s">
        <v>21564</v>
      </c>
      <c r="D1241" s="2"/>
      <c r="E1241" s="2"/>
      <c r="F1241" s="2" t="s">
        <v>25</v>
      </c>
      <c r="G1241" s="2"/>
      <c r="H1241" s="2"/>
      <c r="I1241" s="2"/>
      <c r="J1241" s="2"/>
      <c r="K1241" s="2"/>
      <c r="L1241" s="2"/>
      <c r="M1241" s="2"/>
      <c r="N1241" s="2"/>
      <c r="O1241" s="2"/>
      <c r="P1241" s="2"/>
      <c r="Q1241" s="2"/>
      <c r="R1241" s="2" t="str">
        <f>IF(Table_People[[#This Row],[Surname]]="", Table_People[[#This Row],[Name]], Table_People[[#This Row],[Name]]&amp;", "&amp;Table_People[[#This Row],[Surname]])</f>
        <v>Patricia, Lockwood</v>
      </c>
      <c r="S1241" s="2" t="str">
        <f>IF(Table_People[[#This Row],[Surname]]="", Table_People[[#This Row],[Name]], Table_People[[#This Row],[Surname]]&amp;", "&amp;Table_People[[#This Row],[Name]])</f>
        <v>Lockwood, Patricia</v>
      </c>
      <c r="T1241" s="2" t="str">
        <f>IF(COUNTIFS(Table_People[Hash_ID],Table_People[[#This Row],[Hash_ID]])&gt;1,"Y","N")</f>
        <v>N</v>
      </c>
      <c r="U1241" s="2"/>
    </row>
    <row r="1242" spans="1:21" ht="29" x14ac:dyDescent="0.35">
      <c r="A1242" s="2" t="str">
        <f>"P-" &amp; UPPER(TRIM(Table_People[[#This Row],[Surname]])) &amp; "|" &amp; UPPER(TRIM(Table_People[[#This Row],[Name]]))</f>
        <v>P-LOE|ERLEND</v>
      </c>
      <c r="B1242" s="2" t="s">
        <v>8154</v>
      </c>
      <c r="C1242" s="2" t="s">
        <v>8155</v>
      </c>
      <c r="D1242" s="2"/>
      <c r="E1242" s="2" t="s">
        <v>8156</v>
      </c>
      <c r="F1242" s="2" t="s">
        <v>10</v>
      </c>
      <c r="G1242" s="2" t="s">
        <v>549</v>
      </c>
      <c r="H1242" s="2"/>
      <c r="I1242" s="2"/>
      <c r="J1242" s="2"/>
      <c r="K1242" s="2"/>
      <c r="L1242" s="2"/>
      <c r="M1242" s="2"/>
      <c r="N1242" s="2"/>
      <c r="O1242" s="2"/>
      <c r="P1242" s="2"/>
      <c r="Q1242" s="2"/>
      <c r="R1242" s="2" t="str">
        <f>IF(Table_People[[#This Row],[Surname]]="", Table_People[[#This Row],[Name]], Table_People[[#This Row],[Name]]&amp;", "&amp;Table_People[[#This Row],[Surname]])</f>
        <v>Erlend, Loe</v>
      </c>
      <c r="S1242" s="2" t="str">
        <f>IF(Table_People[[#This Row],[Surname]]="", Table_People[[#This Row],[Name]], Table_People[[#This Row],[Surname]]&amp;", "&amp;Table_People[[#This Row],[Name]])</f>
        <v>Loe, Erlend</v>
      </c>
      <c r="T1242" s="2" t="str">
        <f>IF(COUNTIFS(Table_People[Hash_ID],Table_People[[#This Row],[Hash_ID]])&gt;1,"Y","N")</f>
        <v>N</v>
      </c>
      <c r="U1242" s="2"/>
    </row>
    <row r="1243" spans="1:21" x14ac:dyDescent="0.35">
      <c r="A1243" s="2" t="str">
        <f>"P-" &amp; UPPER(TRIM(Table_People[[#This Row],[Surname]])) &amp; "|" &amp; UPPER(TRIM(Table_People[[#This Row],[Name]]))</f>
        <v>P-LOMBARDI|NICOLA</v>
      </c>
      <c r="B1243" s="2" t="s">
        <v>8377</v>
      </c>
      <c r="C1243" s="2" t="s">
        <v>8378</v>
      </c>
      <c r="D1243" s="2"/>
      <c r="E1243" s="2" t="s">
        <v>435</v>
      </c>
      <c r="F1243" s="2" t="s">
        <v>10</v>
      </c>
      <c r="G1243" s="2" t="s">
        <v>87</v>
      </c>
      <c r="H1243" s="2"/>
      <c r="I1243" s="2"/>
      <c r="J1243" s="2"/>
      <c r="K1243" s="2"/>
      <c r="L1243" s="2"/>
      <c r="M1243" s="2"/>
      <c r="N1243" s="2"/>
      <c r="O1243" s="2"/>
      <c r="P1243" s="2"/>
      <c r="Q1243" s="2"/>
      <c r="R1243" s="2" t="str">
        <f>IF(Table_People[[#This Row],[Surname]]="", Table_People[[#This Row],[Name]], Table_People[[#This Row],[Name]]&amp;", "&amp;Table_People[[#This Row],[Surname]])</f>
        <v>Nicola, Lombardi</v>
      </c>
      <c r="S1243" s="2" t="str">
        <f>IF(Table_People[[#This Row],[Surname]]="", Table_People[[#This Row],[Name]], Table_People[[#This Row],[Surname]]&amp;", "&amp;Table_People[[#This Row],[Name]])</f>
        <v>Lombardi, Nicola</v>
      </c>
      <c r="T1243" s="2" t="str">
        <f>IF(COUNTIFS(Table_People[Hash_ID],Table_People[[#This Row],[Hash_ID]])&gt;1,"Y","N")</f>
        <v>N</v>
      </c>
      <c r="U1243" s="2"/>
    </row>
    <row r="1244" spans="1:21" x14ac:dyDescent="0.35">
      <c r="A1244" s="2" t="str">
        <f>"P-" &amp; UPPER(TRIM(Table_People[[#This Row],[Surname]])) &amp; "|" &amp; UPPER(TRIM(Table_People[[#This Row],[Name]]))</f>
        <v>P-LONDON|JACK</v>
      </c>
      <c r="B1244" s="2" t="s">
        <v>219</v>
      </c>
      <c r="C1244" s="2" t="s">
        <v>903</v>
      </c>
      <c r="D1244" s="2"/>
      <c r="E1244" s="2" t="s">
        <v>10798</v>
      </c>
      <c r="F1244" s="2" t="s">
        <v>10</v>
      </c>
      <c r="G1244" s="2" t="s">
        <v>63</v>
      </c>
      <c r="H1244" s="2"/>
      <c r="I1244" s="2"/>
      <c r="J1244" s="2"/>
      <c r="K1244" s="2"/>
      <c r="L1244" s="2"/>
      <c r="M1244" s="2"/>
      <c r="N1244" s="2"/>
      <c r="O1244" s="2"/>
      <c r="P1244" s="2"/>
      <c r="Q1244" s="2"/>
      <c r="R1244" s="2" t="str">
        <f>IF(Table_People[[#This Row],[Surname]]="", Table_People[[#This Row],[Name]], Table_People[[#This Row],[Name]]&amp;", "&amp;Table_People[[#This Row],[Surname]])</f>
        <v>Jack, London</v>
      </c>
      <c r="S1244" s="2" t="str">
        <f>IF(Table_People[[#This Row],[Surname]]="", Table_People[[#This Row],[Name]], Table_People[[#This Row],[Surname]]&amp;", "&amp;Table_People[[#This Row],[Name]])</f>
        <v>London, Jack</v>
      </c>
      <c r="T1244" s="2" t="str">
        <f>IF(COUNTIFS(Table_People[Hash_ID],Table_People[[#This Row],[Hash_ID]])&gt;1,"Y","N")</f>
        <v>N</v>
      </c>
      <c r="U1244" s="2"/>
    </row>
    <row r="1245" spans="1:21" x14ac:dyDescent="0.35">
      <c r="A1245" s="2" t="str">
        <f>"P-" &amp; UPPER(TRIM(Table_People[[#This Row],[Surname]])) &amp; "|" &amp; UPPER(TRIM(Table_People[[#This Row],[Name]]))</f>
        <v>P-LONG|EDWIN</v>
      </c>
      <c r="B1245" s="2" t="s">
        <v>3050</v>
      </c>
      <c r="C1245" s="2" t="s">
        <v>3051</v>
      </c>
      <c r="D1245" s="2" t="s">
        <v>3052</v>
      </c>
      <c r="E1245" s="2" t="s">
        <v>1389</v>
      </c>
      <c r="F1245" s="2" t="s">
        <v>10</v>
      </c>
      <c r="G1245" s="2" t="s">
        <v>91</v>
      </c>
      <c r="H1245" s="2"/>
      <c r="I1245" s="2"/>
      <c r="J1245" s="2"/>
      <c r="K1245" s="2"/>
      <c r="L1245" s="2"/>
      <c r="M1245" s="2"/>
      <c r="N1245" s="2"/>
      <c r="O1245" s="2"/>
      <c r="P1245" s="2"/>
      <c r="Q1245" s="2"/>
      <c r="R1245" s="2" t="str">
        <f>IF(Table_People[[#This Row],[Surname]]="", Table_People[[#This Row],[Name]], Table_People[[#This Row],[Name]]&amp;", "&amp;Table_People[[#This Row],[Surname]])</f>
        <v>Edwin, Long</v>
      </c>
      <c r="S1245" s="2" t="str">
        <f>IF(Table_People[[#This Row],[Surname]]="", Table_People[[#This Row],[Name]], Table_People[[#This Row],[Surname]]&amp;", "&amp;Table_People[[#This Row],[Name]])</f>
        <v>Long, Edwin</v>
      </c>
      <c r="T1245" s="2" t="str">
        <f>IF(COUNTIFS(Table_People[Hash_ID],Table_People[[#This Row],[Hash_ID]])&gt;1,"Y","N")</f>
        <v>N</v>
      </c>
      <c r="U1245" s="2"/>
    </row>
    <row r="1246" spans="1:21" ht="29" x14ac:dyDescent="0.35">
      <c r="A1246" s="2" t="str">
        <f>"P-" &amp; UPPER(TRIM(Table_People[[#This Row],[Surname]])) &amp; "|" &amp; UPPER(TRIM(Table_People[[#This Row],[Name]]))</f>
        <v>P-|LONGINUS</v>
      </c>
      <c r="B1246" s="2" t="s">
        <v>20895</v>
      </c>
      <c r="C1246" s="2"/>
      <c r="D1246" s="2" t="s">
        <v>21109</v>
      </c>
      <c r="E1246" s="2" t="s">
        <v>21364</v>
      </c>
      <c r="F1246" s="2" t="s">
        <v>10</v>
      </c>
      <c r="G1246" s="2" t="s">
        <v>21365</v>
      </c>
      <c r="H1246" s="2"/>
      <c r="I1246" s="2"/>
      <c r="J1246" s="2" t="s">
        <v>21476</v>
      </c>
      <c r="K1246" s="2"/>
      <c r="L1246" s="2"/>
      <c r="M1246" s="2"/>
      <c r="N1246" s="2"/>
      <c r="O1246" s="2"/>
      <c r="P1246" s="2"/>
      <c r="Q1246" s="2"/>
      <c r="R1246" s="2" t="str">
        <f>IF(Table_People[[#This Row],[Surname]]="", Table_People[[#This Row],[Name]], Table_People[[#This Row],[Name]]&amp;", "&amp;Table_People[[#This Row],[Surname]])</f>
        <v>Longinus</v>
      </c>
      <c r="S1246" s="2" t="str">
        <f>IF(Table_People[[#This Row],[Surname]]="", Table_People[[#This Row],[Name]], Table_People[[#This Row],[Surname]]&amp;", "&amp;Table_People[[#This Row],[Name]])</f>
        <v>Longinus</v>
      </c>
      <c r="T1246" s="2" t="str">
        <f>IF(COUNTIFS(Table_People[Hash_ID],Table_People[[#This Row],[Hash_ID]])&gt;1,"Y","N")</f>
        <v>N</v>
      </c>
      <c r="U1246" s="2"/>
    </row>
    <row r="1247" spans="1:21" x14ac:dyDescent="0.35">
      <c r="A1247" s="2" t="str">
        <f>"P-" &amp; UPPER(TRIM(Table_People[[#This Row],[Surname]])) &amp; "|" &amp; UPPER(TRIM(Table_People[[#This Row],[Name]]))</f>
        <v>P-|LONGUS</v>
      </c>
      <c r="B1247" s="2" t="s">
        <v>19999</v>
      </c>
      <c r="C1247" s="2"/>
      <c r="D1247" s="2"/>
      <c r="E1247" s="2" t="s">
        <v>51</v>
      </c>
      <c r="F1247" s="2" t="s">
        <v>10</v>
      </c>
      <c r="G1247" s="2" t="s">
        <v>21363</v>
      </c>
      <c r="H1247" s="2"/>
      <c r="I1247" s="2"/>
      <c r="J1247" s="2" t="s">
        <v>21475</v>
      </c>
      <c r="K1247" s="2"/>
      <c r="L1247" s="2"/>
      <c r="M1247" s="2"/>
      <c r="N1247" s="2"/>
      <c r="O1247" s="2"/>
      <c r="P1247" s="2"/>
      <c r="Q1247" s="2"/>
      <c r="R1247" s="2" t="str">
        <f>IF(Table_People[[#This Row],[Surname]]="", Table_People[[#This Row],[Name]], Table_People[[#This Row],[Name]]&amp;", "&amp;Table_People[[#This Row],[Surname]])</f>
        <v>Longus</v>
      </c>
      <c r="S1247" s="2" t="str">
        <f>IF(Table_People[[#This Row],[Surname]]="", Table_People[[#This Row],[Name]], Table_People[[#This Row],[Surname]]&amp;", "&amp;Table_People[[#This Row],[Name]])</f>
        <v>Longus</v>
      </c>
      <c r="T1247" s="2" t="str">
        <f>IF(COUNTIFS(Table_People[Hash_ID],Table_People[[#This Row],[Hash_ID]])&gt;1,"Y","N")</f>
        <v>N</v>
      </c>
      <c r="U1247" s="2"/>
    </row>
    <row r="1248" spans="1:21" x14ac:dyDescent="0.35">
      <c r="A1248" s="2" t="str">
        <f>"P-" &amp; UPPER(TRIM(Table_People[[#This Row],[Surname]])) &amp; "|" &amp; UPPER(TRIM(Table_People[[#This Row],[Name]]))</f>
        <v>P-LOOK|KAIRI</v>
      </c>
      <c r="B1248" s="2" t="s">
        <v>20790</v>
      </c>
      <c r="C1248" s="2" t="s">
        <v>20791</v>
      </c>
      <c r="D1248" s="2"/>
      <c r="E1248" s="2" t="s">
        <v>21304</v>
      </c>
      <c r="F1248" s="2" t="s">
        <v>25</v>
      </c>
      <c r="G1248" s="2" t="s">
        <v>11097</v>
      </c>
      <c r="H1248" s="2">
        <v>19</v>
      </c>
      <c r="I1248" s="2" t="s">
        <v>20995</v>
      </c>
      <c r="J1248" s="2">
        <v>1983</v>
      </c>
      <c r="K1248" s="2"/>
      <c r="L1248" s="2"/>
      <c r="M1248" s="2"/>
      <c r="N1248" s="2"/>
      <c r="O1248" s="2"/>
      <c r="P1248" s="2"/>
      <c r="Q1248" s="2"/>
      <c r="R1248" s="2" t="str">
        <f>IF(Table_People[[#This Row],[Surname]]="", Table_People[[#This Row],[Name]], Table_People[[#This Row],[Name]]&amp;", "&amp;Table_People[[#This Row],[Surname]])</f>
        <v>Kairi, Look</v>
      </c>
      <c r="S1248" s="2" t="str">
        <f>IF(Table_People[[#This Row],[Surname]]="", Table_People[[#This Row],[Name]], Table_People[[#This Row],[Surname]]&amp;", "&amp;Table_People[[#This Row],[Name]])</f>
        <v>Look, Kairi</v>
      </c>
      <c r="T1248" s="2" t="str">
        <f>IF(COUNTIFS(Table_People[Hash_ID],Table_People[[#This Row],[Hash_ID]])&gt;1,"Y","N")</f>
        <v>N</v>
      </c>
      <c r="U1248" s="2"/>
    </row>
    <row r="1249" spans="1:21" x14ac:dyDescent="0.35">
      <c r="A1249" s="2" t="str">
        <f>"P-" &amp; UPPER(TRIM(Table_People[[#This Row],[Surname]])) &amp; "|" &amp; UPPER(TRIM(Table_People[[#This Row],[Name]]))</f>
        <v>P-LÓPEZ-REY|JOSÉ</v>
      </c>
      <c r="B1249" s="2" t="s">
        <v>250</v>
      </c>
      <c r="C1249" s="2" t="s">
        <v>20879</v>
      </c>
      <c r="D1249" s="2"/>
      <c r="E1249" s="2" t="s">
        <v>21183</v>
      </c>
      <c r="F1249" s="2" t="s">
        <v>10</v>
      </c>
      <c r="G1249" s="2" t="s">
        <v>10978</v>
      </c>
      <c r="H1249" s="2">
        <v>14</v>
      </c>
      <c r="I1249" s="2" t="s">
        <v>954</v>
      </c>
      <c r="J1249" s="2">
        <v>1905</v>
      </c>
      <c r="K1249" s="2"/>
      <c r="L1249" s="2"/>
      <c r="M1249" s="2">
        <v>14</v>
      </c>
      <c r="N1249" s="2" t="s">
        <v>20658</v>
      </c>
      <c r="O1249" s="2">
        <v>1991</v>
      </c>
      <c r="P1249" s="2"/>
      <c r="Q1249" s="2"/>
      <c r="R1249" s="2" t="str">
        <f>IF(Table_People[[#This Row],[Surname]]="", Table_People[[#This Row],[Name]], Table_People[[#This Row],[Name]]&amp;", "&amp;Table_People[[#This Row],[Surname]])</f>
        <v>José, López-Rey</v>
      </c>
      <c r="S1249" s="2" t="str">
        <f>IF(Table_People[[#This Row],[Surname]]="", Table_People[[#This Row],[Name]], Table_People[[#This Row],[Surname]]&amp;", "&amp;Table_People[[#This Row],[Name]])</f>
        <v>López-Rey, José</v>
      </c>
      <c r="T1249" s="2" t="str">
        <f>IF(COUNTIFS(Table_People[Hash_ID],Table_People[[#This Row],[Hash_ID]])&gt;1,"Y","N")</f>
        <v>N</v>
      </c>
      <c r="U1249" s="2"/>
    </row>
    <row r="1250" spans="1:21" x14ac:dyDescent="0.35">
      <c r="A1250" s="2" t="str">
        <f>"P-" &amp; UPPER(TRIM(Table_People[[#This Row],[Surname]])) &amp; "|" &amp; UPPER(TRIM(Table_People[[#This Row],[Name]]))</f>
        <v>P-LOPUSHANSKY|KONSTANTIN</v>
      </c>
      <c r="B1250" s="2" t="s">
        <v>1338</v>
      </c>
      <c r="C1250" s="2" t="s">
        <v>1339</v>
      </c>
      <c r="D1250" s="2"/>
      <c r="E1250" s="2" t="s">
        <v>1053</v>
      </c>
      <c r="F1250" s="2" t="s">
        <v>10</v>
      </c>
      <c r="G1250" s="2" t="s">
        <v>11</v>
      </c>
      <c r="H1250" s="2"/>
      <c r="I1250" s="2"/>
      <c r="J1250" s="2"/>
      <c r="K1250" s="2"/>
      <c r="L1250" s="2"/>
      <c r="M1250" s="2"/>
      <c r="N1250" s="2"/>
      <c r="O1250" s="2"/>
      <c r="P1250" s="2"/>
      <c r="Q1250" s="2"/>
      <c r="R1250" s="2" t="str">
        <f>IF(Table_People[[#This Row],[Surname]]="", Table_People[[#This Row],[Name]], Table_People[[#This Row],[Name]]&amp;", "&amp;Table_People[[#This Row],[Surname]])</f>
        <v>Konstantin, Lopushansky</v>
      </c>
      <c r="S1250" s="2" t="str">
        <f>IF(Table_People[[#This Row],[Surname]]="", Table_People[[#This Row],[Name]], Table_People[[#This Row],[Surname]]&amp;", "&amp;Table_People[[#This Row],[Name]])</f>
        <v>Lopushansky, Konstantin</v>
      </c>
      <c r="T1250" s="2" t="str">
        <f>IF(COUNTIFS(Table_People[Hash_ID],Table_People[[#This Row],[Hash_ID]])&gt;1,"Y","N")</f>
        <v>N</v>
      </c>
      <c r="U1250" s="2"/>
    </row>
    <row r="1251" spans="1:21" x14ac:dyDescent="0.35">
      <c r="A1251" s="2" t="str">
        <f>"P-" &amp; UPPER(TRIM(Table_People[[#This Row],[Surname]])) &amp; "|" &amp; UPPER(TRIM(Table_People[[#This Row],[Name]]))</f>
        <v>P-|LORD BYRON</v>
      </c>
      <c r="B1251" s="2" t="s">
        <v>6206</v>
      </c>
      <c r="C1251" s="2"/>
      <c r="D1251" s="2" t="s">
        <v>10710</v>
      </c>
      <c r="E1251" s="2" t="s">
        <v>10711</v>
      </c>
      <c r="F1251" s="2" t="s">
        <v>10</v>
      </c>
      <c r="G1251" s="2" t="s">
        <v>91</v>
      </c>
      <c r="H1251" s="2"/>
      <c r="I1251" s="2"/>
      <c r="J1251" s="2"/>
      <c r="K1251" s="2"/>
      <c r="L1251" s="2"/>
      <c r="M1251" s="2"/>
      <c r="N1251" s="2"/>
      <c r="O1251" s="2"/>
      <c r="P1251" s="2"/>
      <c r="Q1251" s="2"/>
      <c r="R1251" s="2" t="str">
        <f>IF(Table_People[[#This Row],[Surname]]="", Table_People[[#This Row],[Name]], Table_People[[#This Row],[Name]]&amp;", "&amp;Table_People[[#This Row],[Surname]])</f>
        <v>Lord Byron</v>
      </c>
      <c r="S1251" s="2" t="str">
        <f>IF(Table_People[[#This Row],[Surname]]="", Table_People[[#This Row],[Name]], Table_People[[#This Row],[Surname]]&amp;", "&amp;Table_People[[#This Row],[Name]])</f>
        <v>Lord Byron</v>
      </c>
      <c r="T1251" s="2" t="str">
        <f>IF(COUNTIFS(Table_People[Hash_ID],Table_People[[#This Row],[Hash_ID]])&gt;1,"Y","N")</f>
        <v>N</v>
      </c>
      <c r="U1251" s="2"/>
    </row>
    <row r="1252" spans="1:21" x14ac:dyDescent="0.35">
      <c r="A1252" s="2" t="str">
        <f>"P-" &amp; UPPER(TRIM(Table_People[[#This Row],[Surname]])) &amp; "|" &amp; UPPER(TRIM(Table_People[[#This Row],[Name]]))</f>
        <v>P-LORDE|AUDRE</v>
      </c>
      <c r="B1252" s="2" t="s">
        <v>860</v>
      </c>
      <c r="C1252" s="2" t="s">
        <v>861</v>
      </c>
      <c r="D1252" s="2"/>
      <c r="E1252" s="2" t="s">
        <v>10746</v>
      </c>
      <c r="F1252" s="2" t="s">
        <v>25</v>
      </c>
      <c r="G1252" s="2" t="s">
        <v>63</v>
      </c>
      <c r="H1252" s="2"/>
      <c r="I1252" s="2"/>
      <c r="J1252" s="2"/>
      <c r="K1252" s="2"/>
      <c r="L1252" s="2"/>
      <c r="M1252" s="2"/>
      <c r="N1252" s="2"/>
      <c r="O1252" s="2"/>
      <c r="P1252" s="2"/>
      <c r="Q1252" s="2"/>
      <c r="R1252" s="2" t="str">
        <f>IF(Table_People[[#This Row],[Surname]]="", Table_People[[#This Row],[Name]], Table_People[[#This Row],[Name]]&amp;", "&amp;Table_People[[#This Row],[Surname]])</f>
        <v>Audre, Lorde</v>
      </c>
      <c r="S1252" s="2" t="str">
        <f>IF(Table_People[[#This Row],[Surname]]="", Table_People[[#This Row],[Name]], Table_People[[#This Row],[Surname]]&amp;", "&amp;Table_People[[#This Row],[Name]])</f>
        <v>Lorde, Audre</v>
      </c>
      <c r="T1252" s="2" t="str">
        <f>IF(COUNTIFS(Table_People[Hash_ID],Table_People[[#This Row],[Hash_ID]])&gt;1,"Y","N")</f>
        <v>N</v>
      </c>
      <c r="U1252" s="2"/>
    </row>
    <row r="1253" spans="1:21" x14ac:dyDescent="0.35">
      <c r="A1253" s="2" t="str">
        <f>"P-" &amp; UPPER(TRIM(Table_People[[#This Row],[Surname]])) &amp; "|" &amp; UPPER(TRIM(Table_People[[#This Row],[Name]]))</f>
        <v>P-LORRAIN|JEAN</v>
      </c>
      <c r="B1253" s="2" t="s">
        <v>222</v>
      </c>
      <c r="C1253" s="2" t="s">
        <v>5983</v>
      </c>
      <c r="D1253" s="2" t="s">
        <v>10701</v>
      </c>
      <c r="E1253" s="2" t="s">
        <v>68</v>
      </c>
      <c r="F1253" s="2" t="s">
        <v>10</v>
      </c>
      <c r="G1253" s="2" t="s">
        <v>15</v>
      </c>
      <c r="H1253" s="2"/>
      <c r="I1253" s="2"/>
      <c r="J1253" s="2"/>
      <c r="K1253" s="2"/>
      <c r="L1253" s="2"/>
      <c r="M1253" s="2"/>
      <c r="N1253" s="2"/>
      <c r="O1253" s="2"/>
      <c r="P1253" s="2"/>
      <c r="Q1253" s="2"/>
      <c r="R1253" s="2" t="str">
        <f>IF(Table_People[[#This Row],[Surname]]="", Table_People[[#This Row],[Name]], Table_People[[#This Row],[Name]]&amp;", "&amp;Table_People[[#This Row],[Surname]])</f>
        <v>Jean, Lorrain</v>
      </c>
      <c r="S1253" s="2" t="str">
        <f>IF(Table_People[[#This Row],[Surname]]="", Table_People[[#This Row],[Name]], Table_People[[#This Row],[Surname]]&amp;", "&amp;Table_People[[#This Row],[Name]])</f>
        <v>Lorrain, Jean</v>
      </c>
      <c r="T1253" s="2" t="str">
        <f>IF(COUNTIFS(Table_People[Hash_ID],Table_People[[#This Row],[Hash_ID]])&gt;1,"Y","N")</f>
        <v>N</v>
      </c>
      <c r="U1253" s="2"/>
    </row>
    <row r="1254" spans="1:21" x14ac:dyDescent="0.35">
      <c r="A1254" s="2" t="str">
        <f>"P-" &amp; UPPER(TRIM(Table_People[[#This Row],[Surname]])) &amp; "|" &amp; UPPER(TRIM(Table_People[[#This Row],[Name]]))</f>
        <v>P-LOVECRAFT|H.P.</v>
      </c>
      <c r="B1254" s="2" t="s">
        <v>889</v>
      </c>
      <c r="C1254" s="2" t="s">
        <v>890</v>
      </c>
      <c r="D1254" s="2"/>
      <c r="E1254" s="2" t="s">
        <v>435</v>
      </c>
      <c r="F1254" s="2" t="s">
        <v>10</v>
      </c>
      <c r="G1254" s="2" t="s">
        <v>63</v>
      </c>
      <c r="H1254" s="2"/>
      <c r="I1254" s="2"/>
      <c r="J1254" s="2"/>
      <c r="K1254" s="2"/>
      <c r="L1254" s="2"/>
      <c r="M1254" s="2"/>
      <c r="N1254" s="2"/>
      <c r="O1254" s="2"/>
      <c r="P1254" s="2"/>
      <c r="Q1254" s="2"/>
      <c r="R1254" s="2" t="str">
        <f>IF(Table_People[[#This Row],[Surname]]="", Table_People[[#This Row],[Name]], Table_People[[#This Row],[Name]]&amp;", "&amp;Table_People[[#This Row],[Surname]])</f>
        <v>H.P., Lovecraft</v>
      </c>
      <c r="S1254" s="2" t="str">
        <f>IF(Table_People[[#This Row],[Surname]]="", Table_People[[#This Row],[Name]], Table_People[[#This Row],[Surname]]&amp;", "&amp;Table_People[[#This Row],[Name]])</f>
        <v>Lovecraft, H.P.</v>
      </c>
      <c r="T1254" s="2" t="str">
        <f>IF(COUNTIFS(Table_People[Hash_ID],Table_People[[#This Row],[Hash_ID]])&gt;1,"Y","N")</f>
        <v>N</v>
      </c>
      <c r="U1254" s="2"/>
    </row>
    <row r="1255" spans="1:21" ht="29" x14ac:dyDescent="0.35">
      <c r="A1255" s="2" t="str">
        <f>"P-" &amp; UPPER(TRIM(Table_People[[#This Row],[Surname]])) &amp; "|" &amp; UPPER(TRIM(Table_People[[#This Row],[Name]]))</f>
        <v>P-LOWRY|MALCOLM</v>
      </c>
      <c r="B1255" s="2" t="s">
        <v>303</v>
      </c>
      <c r="C1255" s="2" t="s">
        <v>304</v>
      </c>
      <c r="D1255" s="2"/>
      <c r="E1255" s="2" t="s">
        <v>195</v>
      </c>
      <c r="F1255" s="2" t="s">
        <v>10</v>
      </c>
      <c r="G1255" s="2" t="s">
        <v>91</v>
      </c>
      <c r="H1255" s="2"/>
      <c r="I1255" s="2"/>
      <c r="J1255" s="2"/>
      <c r="K1255" s="2"/>
      <c r="L1255" s="2"/>
      <c r="M1255" s="2"/>
      <c r="N1255" s="2"/>
      <c r="O1255" s="2"/>
      <c r="P1255" s="2"/>
      <c r="Q1255" s="2"/>
      <c r="R1255" s="2" t="str">
        <f>IF(Table_People[[#This Row],[Surname]]="", Table_People[[#This Row],[Name]], Table_People[[#This Row],[Name]]&amp;", "&amp;Table_People[[#This Row],[Surname]])</f>
        <v>Malcolm, Lowry</v>
      </c>
      <c r="S1255" s="2" t="str">
        <f>IF(Table_People[[#This Row],[Surname]]="", Table_People[[#This Row],[Name]], Table_People[[#This Row],[Surname]]&amp;", "&amp;Table_People[[#This Row],[Name]])</f>
        <v>Lowry, Malcolm</v>
      </c>
      <c r="T1255" s="2" t="str">
        <f>IF(COUNTIFS(Table_People[Hash_ID],Table_People[[#This Row],[Hash_ID]])&gt;1,"Y","N")</f>
        <v>N</v>
      </c>
      <c r="U1255" s="2"/>
    </row>
    <row r="1256" spans="1:21" x14ac:dyDescent="0.35">
      <c r="A1256" s="2" t="str">
        <f>"P-" &amp; UPPER(TRIM(Table_People[[#This Row],[Surname]])) &amp; "|" &amp; UPPER(TRIM(Table_People[[#This Row],[Name]]))</f>
        <v>P-LOZANO|LUIS-MARTÍN</v>
      </c>
      <c r="B1256" s="2" t="s">
        <v>20638</v>
      </c>
      <c r="C1256" s="2" t="s">
        <v>20639</v>
      </c>
      <c r="D1256" s="2"/>
      <c r="E1256" s="2" t="s">
        <v>21230</v>
      </c>
      <c r="F1256" s="2" t="s">
        <v>10</v>
      </c>
      <c r="G1256" s="2" t="s">
        <v>134</v>
      </c>
      <c r="H1256" s="2"/>
      <c r="I1256" s="2"/>
      <c r="J1256" s="2">
        <v>1966</v>
      </c>
      <c r="K1256" s="2"/>
      <c r="L1256" s="2"/>
      <c r="M1256" s="2"/>
      <c r="N1256" s="2"/>
      <c r="O1256" s="2"/>
      <c r="P1256" s="2"/>
      <c r="Q1256" s="2"/>
      <c r="R1256" s="2" t="str">
        <f>IF(Table_People[[#This Row],[Surname]]="", Table_People[[#This Row],[Name]], Table_People[[#This Row],[Name]]&amp;", "&amp;Table_People[[#This Row],[Surname]])</f>
        <v>Luis-Martín, Lozano</v>
      </c>
      <c r="S1256" s="2" t="str">
        <f>IF(Table_People[[#This Row],[Surname]]="", Table_People[[#This Row],[Name]], Table_People[[#This Row],[Surname]]&amp;", "&amp;Table_People[[#This Row],[Name]])</f>
        <v>Lozano, Luis-Martín</v>
      </c>
      <c r="T1256" s="2" t="str">
        <f>IF(COUNTIFS(Table_People[Hash_ID],Table_People[[#This Row],[Hash_ID]])&gt;1,"Y","N")</f>
        <v>N</v>
      </c>
      <c r="U1256" s="2"/>
    </row>
    <row r="1257" spans="1:21" x14ac:dyDescent="0.35">
      <c r="A1257" s="2" t="str">
        <f>"P-" &amp; UPPER(TRIM(Table_People[[#This Row],[Surname]])) &amp; "|" &amp; UPPER(TRIM(Table_People[[#This Row],[Name]]))</f>
        <v>P-LOZNITSA|SERGEI</v>
      </c>
      <c r="B1257" s="2" t="s">
        <v>1189</v>
      </c>
      <c r="C1257" s="2" t="s">
        <v>1361</v>
      </c>
      <c r="D1257" s="2"/>
      <c r="E1257" s="2" t="s">
        <v>1053</v>
      </c>
      <c r="F1257" s="2" t="s">
        <v>10</v>
      </c>
      <c r="G1257" s="2" t="s">
        <v>1138</v>
      </c>
      <c r="H1257" s="2"/>
      <c r="I1257" s="2"/>
      <c r="J1257" s="2"/>
      <c r="K1257" s="2"/>
      <c r="L1257" s="2"/>
      <c r="M1257" s="2"/>
      <c r="N1257" s="2"/>
      <c r="O1257" s="2"/>
      <c r="P1257" s="2"/>
      <c r="Q1257" s="2"/>
      <c r="R1257" s="2" t="str">
        <f>IF(Table_People[[#This Row],[Surname]]="", Table_People[[#This Row],[Name]], Table_People[[#This Row],[Name]]&amp;", "&amp;Table_People[[#This Row],[Surname]])</f>
        <v>Sergei, Loznitsa</v>
      </c>
      <c r="S1257" s="2" t="str">
        <f>IF(Table_People[[#This Row],[Surname]]="", Table_People[[#This Row],[Name]], Table_People[[#This Row],[Surname]]&amp;", "&amp;Table_People[[#This Row],[Name]])</f>
        <v>Loznitsa, Sergei</v>
      </c>
      <c r="T1257" s="2" t="str">
        <f>IF(COUNTIFS(Table_People[Hash_ID],Table_People[[#This Row],[Hash_ID]])&gt;1,"Y","N")</f>
        <v>N</v>
      </c>
      <c r="U1257" s="2"/>
    </row>
    <row r="1258" spans="1:21" x14ac:dyDescent="0.35">
      <c r="A1258" s="2" t="str">
        <f>"P-" &amp; UPPER(TRIM(Table_People[[#This Row],[Surname]])) &amp; "|" &amp; UPPER(TRIM(Table_People[[#This Row],[Name]]))</f>
        <v>P-LUBETKIN|BERTHOLD</v>
      </c>
      <c r="B1258" s="2" t="s">
        <v>12083</v>
      </c>
      <c r="C1258" s="2" t="s">
        <v>12084</v>
      </c>
      <c r="D1258" s="2" t="s">
        <v>12085</v>
      </c>
      <c r="E1258" s="2" t="s">
        <v>12045</v>
      </c>
      <c r="F1258" s="2" t="s">
        <v>10</v>
      </c>
      <c r="G1258" s="2" t="s">
        <v>12086</v>
      </c>
      <c r="H1258" s="2"/>
      <c r="I1258" s="2"/>
      <c r="J1258" s="2"/>
      <c r="K1258" s="2"/>
      <c r="L1258" s="2"/>
      <c r="M1258" s="2"/>
      <c r="N1258" s="2"/>
      <c r="O1258" s="2"/>
      <c r="P1258" s="2"/>
      <c r="Q1258" s="2"/>
      <c r="R1258" s="2" t="str">
        <f>IF(Table_People[[#This Row],[Surname]]="", Table_People[[#This Row],[Name]], Table_People[[#This Row],[Name]]&amp;", "&amp;Table_People[[#This Row],[Surname]])</f>
        <v>Berthold, Lubetkin</v>
      </c>
      <c r="S1258" s="2" t="str">
        <f>IF(Table_People[[#This Row],[Surname]]="", Table_People[[#This Row],[Name]], Table_People[[#This Row],[Surname]]&amp;", "&amp;Table_People[[#This Row],[Name]])</f>
        <v>Lubetkin, Berthold</v>
      </c>
      <c r="T1258" s="2" t="str">
        <f>IF(COUNTIFS(Table_People[Hash_ID],Table_People[[#This Row],[Hash_ID]])&gt;1,"Y","N")</f>
        <v>N</v>
      </c>
      <c r="U1258" s="2"/>
    </row>
    <row r="1259" spans="1:21" x14ac:dyDescent="0.35">
      <c r="A1259" s="2" t="str">
        <f>"P-" &amp; UPPER(TRIM(Table_People[[#This Row],[Surname]])) &amp; "|" &amp; UPPER(TRIM(Table_People[[#This Row],[Name]]))</f>
        <v>P-LUBOVITCH|LAR</v>
      </c>
      <c r="B1259" s="2" t="s">
        <v>12715</v>
      </c>
      <c r="C1259" s="2" t="s">
        <v>12716</v>
      </c>
      <c r="D1259" s="2" t="s">
        <v>12717</v>
      </c>
      <c r="E1259" s="2" t="s">
        <v>12529</v>
      </c>
      <c r="F1259" s="2" t="s">
        <v>10</v>
      </c>
      <c r="G1259" s="2" t="s">
        <v>63</v>
      </c>
      <c r="H1259" s="2"/>
      <c r="I1259" s="2"/>
      <c r="J1259" s="2"/>
      <c r="K1259" s="2"/>
      <c r="L1259" s="2"/>
      <c r="M1259" s="2"/>
      <c r="N1259" s="2"/>
      <c r="O1259" s="2"/>
      <c r="P1259" s="2"/>
      <c r="Q1259" s="2"/>
      <c r="R1259" s="2" t="str">
        <f>IF(Table_People[[#This Row],[Surname]]="", Table_People[[#This Row],[Name]], Table_People[[#This Row],[Name]]&amp;", "&amp;Table_People[[#This Row],[Surname]])</f>
        <v>Lar, Lubovitch</v>
      </c>
      <c r="S1259" s="2" t="str">
        <f>IF(Table_People[[#This Row],[Surname]]="", Table_People[[#This Row],[Name]], Table_People[[#This Row],[Surname]]&amp;", "&amp;Table_People[[#This Row],[Name]])</f>
        <v>Lubovitch, Lar</v>
      </c>
      <c r="T1259" s="2" t="str">
        <f>IF(COUNTIFS(Table_People[Hash_ID],Table_People[[#This Row],[Hash_ID]])&gt;1,"Y","N")</f>
        <v>N</v>
      </c>
      <c r="U1259" s="2"/>
    </row>
    <row r="1260" spans="1:21" ht="29" x14ac:dyDescent="0.35">
      <c r="A1260" s="2" t="str">
        <f>"P-" &amp; UPPER(TRIM(Table_People[[#This Row],[Surname]])) &amp; "|" &amp; UPPER(TRIM(Table_People[[#This Row],[Name]]))</f>
        <v>P-LUCIE-SMITH|EDWARD</v>
      </c>
      <c r="B1260" s="2" t="s">
        <v>110</v>
      </c>
      <c r="C1260" s="2" t="s">
        <v>20784</v>
      </c>
      <c r="D1260" s="2"/>
      <c r="E1260" s="2" t="s">
        <v>21300</v>
      </c>
      <c r="F1260" s="2" t="s">
        <v>10</v>
      </c>
      <c r="G1260" s="2" t="s">
        <v>91</v>
      </c>
      <c r="H1260" s="2">
        <v>27</v>
      </c>
      <c r="I1260" s="2" t="s">
        <v>21466</v>
      </c>
      <c r="J1260" s="2">
        <v>1933</v>
      </c>
      <c r="K1260" s="2"/>
      <c r="L1260" s="2"/>
      <c r="M1260" s="2"/>
      <c r="N1260" s="2"/>
      <c r="O1260" s="2"/>
      <c r="P1260" s="2"/>
      <c r="Q1260" s="2"/>
      <c r="R1260" s="2" t="str">
        <f>IF(Table_People[[#This Row],[Surname]]="", Table_People[[#This Row],[Name]], Table_People[[#This Row],[Name]]&amp;", "&amp;Table_People[[#This Row],[Surname]])</f>
        <v>Edward, Lucie-Smith</v>
      </c>
      <c r="S1260" s="2" t="str">
        <f>IF(Table_People[[#This Row],[Surname]]="", Table_People[[#This Row],[Name]], Table_People[[#This Row],[Surname]]&amp;", "&amp;Table_People[[#This Row],[Name]])</f>
        <v>Lucie-Smith, Edward</v>
      </c>
      <c r="T1260" s="2" t="str">
        <f>IF(COUNTIFS(Table_People[Hash_ID],Table_People[[#This Row],[Hash_ID]])&gt;1,"Y","N")</f>
        <v>N</v>
      </c>
      <c r="U1260" s="2"/>
    </row>
    <row r="1261" spans="1:21" x14ac:dyDescent="0.35">
      <c r="A1261" s="2" t="str">
        <f>"P-" &amp; UPPER(TRIM(Table_People[[#This Row],[Surname]])) &amp; "|" &amp; UPPER(TRIM(Table_People[[#This Row],[Name]]))</f>
        <v>P-|LUCRETIUS</v>
      </c>
      <c r="B1261" s="2" t="s">
        <v>292</v>
      </c>
      <c r="C1261" s="2"/>
      <c r="D1261" s="2" t="s">
        <v>293</v>
      </c>
      <c r="E1261" s="2" t="s">
        <v>294</v>
      </c>
      <c r="F1261" s="2" t="s">
        <v>10</v>
      </c>
      <c r="G1261" s="2" t="s">
        <v>295</v>
      </c>
      <c r="H1261" s="2"/>
      <c r="I1261" s="2"/>
      <c r="J1261" s="2"/>
      <c r="K1261" s="2"/>
      <c r="L1261" s="2"/>
      <c r="M1261" s="2"/>
      <c r="N1261" s="2"/>
      <c r="O1261" s="2"/>
      <c r="P1261" s="2"/>
      <c r="Q1261" s="2"/>
      <c r="R1261" s="2" t="str">
        <f>IF(Table_People[[#This Row],[Surname]]="", Table_People[[#This Row],[Name]], Table_People[[#This Row],[Name]]&amp;", "&amp;Table_People[[#This Row],[Surname]])</f>
        <v>Lucretius</v>
      </c>
      <c r="S1261" s="2" t="str">
        <f>IF(Table_People[[#This Row],[Surname]]="", Table_People[[#This Row],[Name]], Table_People[[#This Row],[Surname]]&amp;", "&amp;Table_People[[#This Row],[Name]])</f>
        <v>Lucretius</v>
      </c>
      <c r="T1261" s="2" t="str">
        <f>IF(COUNTIFS(Table_People[Hash_ID],Table_People[[#This Row],[Hash_ID]])&gt;1,"Y","N")</f>
        <v>N</v>
      </c>
      <c r="U1261" s="2"/>
    </row>
    <row r="1262" spans="1:21" ht="29" x14ac:dyDescent="0.35">
      <c r="A1262" s="2" t="str">
        <f>"P-" &amp; UPPER(TRIM(Table_People[[#This Row],[Surname]])) &amp; "|" &amp; UPPER(TRIM(Table_People[[#This Row],[Name]]))</f>
        <v>P-LUISELLI|VALERIA</v>
      </c>
      <c r="B1262" s="2" t="s">
        <v>20931</v>
      </c>
      <c r="C1262" s="2" t="s">
        <v>20932</v>
      </c>
      <c r="D1262" s="2"/>
      <c r="E1262" s="2" t="s">
        <v>21400</v>
      </c>
      <c r="F1262" s="2" t="s">
        <v>25</v>
      </c>
      <c r="G1262" s="2" t="s">
        <v>21401</v>
      </c>
      <c r="H1262" s="2">
        <v>16</v>
      </c>
      <c r="I1262" s="2" t="s">
        <v>3024</v>
      </c>
      <c r="J1262" s="2">
        <v>1983</v>
      </c>
      <c r="K1262" s="2"/>
      <c r="L1262" s="2"/>
      <c r="M1262" s="2"/>
      <c r="N1262" s="2"/>
      <c r="O1262" s="2"/>
      <c r="P1262" s="2"/>
      <c r="Q1262" s="2"/>
      <c r="R1262" s="2" t="str">
        <f>IF(Table_People[[#This Row],[Surname]]="", Table_People[[#This Row],[Name]], Table_People[[#This Row],[Name]]&amp;", "&amp;Table_People[[#This Row],[Surname]])</f>
        <v>Valeria, Luiselli</v>
      </c>
      <c r="S1262" s="2" t="str">
        <f>IF(Table_People[[#This Row],[Surname]]="", Table_People[[#This Row],[Name]], Table_People[[#This Row],[Surname]]&amp;", "&amp;Table_People[[#This Row],[Name]])</f>
        <v>Luiselli, Valeria</v>
      </c>
      <c r="T1262" s="2" t="str">
        <f>IF(COUNTIFS(Table_People[Hash_ID],Table_People[[#This Row],[Hash_ID]])&gt;1,"Y","N")</f>
        <v>N</v>
      </c>
      <c r="U1262" s="2"/>
    </row>
    <row r="1263" spans="1:21" x14ac:dyDescent="0.35">
      <c r="A1263" s="2" t="str">
        <f>"P-" &amp; UPPER(TRIM(Table_People[[#This Row],[Surname]])) &amp; "|" &amp; UPPER(TRIM(Table_People[[#This Row],[Name]]))</f>
        <v>P-LUKÁCS|GYÖRGY</v>
      </c>
      <c r="B1263" s="2" t="s">
        <v>10631</v>
      </c>
      <c r="C1263" s="2" t="s">
        <v>10632</v>
      </c>
      <c r="D1263" s="2"/>
      <c r="E1263" s="2" t="s">
        <v>851</v>
      </c>
      <c r="F1263" s="2" t="s">
        <v>10</v>
      </c>
      <c r="G1263" s="2" t="s">
        <v>279</v>
      </c>
      <c r="H1263" s="2"/>
      <c r="I1263" s="2"/>
      <c r="J1263" s="2"/>
      <c r="K1263" s="2"/>
      <c r="L1263" s="2"/>
      <c r="M1263" s="2"/>
      <c r="N1263" s="2"/>
      <c r="O1263" s="2"/>
      <c r="P1263" s="2"/>
      <c r="Q1263" s="2"/>
      <c r="R1263" s="2" t="str">
        <f>IF(Table_People[[#This Row],[Surname]]="", Table_People[[#This Row],[Name]], Table_People[[#This Row],[Name]]&amp;", "&amp;Table_People[[#This Row],[Surname]])</f>
        <v>György, Lukács</v>
      </c>
      <c r="S1263" s="2" t="str">
        <f>IF(Table_People[[#This Row],[Surname]]="", Table_People[[#This Row],[Name]], Table_People[[#This Row],[Surname]]&amp;", "&amp;Table_People[[#This Row],[Name]])</f>
        <v>Lukács, György</v>
      </c>
      <c r="T1263" s="2" t="str">
        <f>IF(COUNTIFS(Table_People[Hash_ID],Table_People[[#This Row],[Hash_ID]])&gt;1,"Y","N")</f>
        <v>N</v>
      </c>
      <c r="U1263" s="2"/>
    </row>
    <row r="1264" spans="1:21" x14ac:dyDescent="0.35">
      <c r="A1264" s="2" t="str">
        <f>"P-" &amp; UPPER(TRIM(Table_People[[#This Row],[Surname]])) &amp; "|" &amp; UPPER(TRIM(Table_People[[#This Row],[Name]]))</f>
        <v>P-LUSSU|EMILIO</v>
      </c>
      <c r="B1264" s="2" t="s">
        <v>20676</v>
      </c>
      <c r="C1264" s="2" t="s">
        <v>20677</v>
      </c>
      <c r="D1264" s="2"/>
      <c r="E1264" s="2" t="s">
        <v>21238</v>
      </c>
      <c r="F1264" s="2" t="s">
        <v>10</v>
      </c>
      <c r="G1264" s="2" t="s">
        <v>87</v>
      </c>
      <c r="H1264" s="2">
        <v>4</v>
      </c>
      <c r="I1264" s="2" t="s">
        <v>21470</v>
      </c>
      <c r="J1264" s="2">
        <v>1890</v>
      </c>
      <c r="K1264" s="2"/>
      <c r="L1264" s="2"/>
      <c r="M1264" s="2">
        <v>5</v>
      </c>
      <c r="N1264" s="2" t="s">
        <v>21467</v>
      </c>
      <c r="O1264" s="2">
        <v>1975</v>
      </c>
      <c r="P1264" s="2"/>
      <c r="Q1264" s="2"/>
      <c r="R1264" s="2" t="str">
        <f>IF(Table_People[[#This Row],[Surname]]="", Table_People[[#This Row],[Name]], Table_People[[#This Row],[Name]]&amp;", "&amp;Table_People[[#This Row],[Surname]])</f>
        <v>Emilio, Lussu</v>
      </c>
      <c r="S1264" s="2" t="str">
        <f>IF(Table_People[[#This Row],[Surname]]="", Table_People[[#This Row],[Name]], Table_People[[#This Row],[Surname]]&amp;", "&amp;Table_People[[#This Row],[Name]])</f>
        <v>Lussu, Emilio</v>
      </c>
      <c r="T1264" s="2" t="str">
        <f>IF(COUNTIFS(Table_People[Hash_ID],Table_People[[#This Row],[Hash_ID]])&gt;1,"Y","N")</f>
        <v>N</v>
      </c>
      <c r="U1264" s="2"/>
    </row>
    <row r="1265" spans="1:21" x14ac:dyDescent="0.35">
      <c r="A1265" s="2" t="str">
        <f>"P-" &amp; UPPER(TRIM(Table_People[[#This Row],[Surname]])) &amp; "|" &amp; UPPER(TRIM(Table_People[[#This Row],[Name]]))</f>
        <v>P-LUTOSŁAWSKI|WITOLD</v>
      </c>
      <c r="B1265" s="2" t="s">
        <v>478</v>
      </c>
      <c r="C1265" s="2" t="s">
        <v>12410</v>
      </c>
      <c r="D1265" s="2" t="s">
        <v>12411</v>
      </c>
      <c r="E1265" s="2" t="s">
        <v>12369</v>
      </c>
      <c r="F1265" s="2" t="s">
        <v>10</v>
      </c>
      <c r="G1265" s="2" t="s">
        <v>59</v>
      </c>
      <c r="H1265" s="2"/>
      <c r="I1265" s="2"/>
      <c r="J1265" s="2"/>
      <c r="K1265" s="2"/>
      <c r="L1265" s="2"/>
      <c r="M1265" s="2"/>
      <c r="N1265" s="2"/>
      <c r="O1265" s="2"/>
      <c r="P1265" s="2"/>
      <c r="Q1265" s="2"/>
      <c r="R1265" s="2" t="str">
        <f>IF(Table_People[[#This Row],[Surname]]="", Table_People[[#This Row],[Name]], Table_People[[#This Row],[Name]]&amp;", "&amp;Table_People[[#This Row],[Surname]])</f>
        <v>Witold, Lutosławski</v>
      </c>
      <c r="S1265" s="2" t="str">
        <f>IF(Table_People[[#This Row],[Surname]]="", Table_People[[#This Row],[Name]], Table_People[[#This Row],[Surname]]&amp;", "&amp;Table_People[[#This Row],[Name]])</f>
        <v>Lutosławski, Witold</v>
      </c>
      <c r="T1265" s="2" t="str">
        <f>IF(COUNTIFS(Table_People[Hash_ID],Table_People[[#This Row],[Hash_ID]])&gt;1,"Y","N")</f>
        <v>N</v>
      </c>
      <c r="U1265" s="2"/>
    </row>
    <row r="1266" spans="1:21" x14ac:dyDescent="0.35">
      <c r="A1266" s="2" t="str">
        <f>"P-" &amp; UPPER(TRIM(Table_People[[#This Row],[Surname]])) &amp; "|" &amp; UPPER(TRIM(Table_People[[#This Row],[Name]]))</f>
        <v>P-LUYKEN|JAN</v>
      </c>
      <c r="B1266" s="2" t="s">
        <v>1576</v>
      </c>
      <c r="C1266" s="2" t="s">
        <v>1577</v>
      </c>
      <c r="D1266" s="2"/>
      <c r="E1266" s="2" t="s">
        <v>1578</v>
      </c>
      <c r="F1266" s="2" t="s">
        <v>10</v>
      </c>
      <c r="G1266" s="2" t="s">
        <v>48</v>
      </c>
      <c r="H1266" s="2"/>
      <c r="I1266" s="2"/>
      <c r="J1266" s="2"/>
      <c r="K1266" s="2"/>
      <c r="L1266" s="2"/>
      <c r="M1266" s="2"/>
      <c r="N1266" s="2"/>
      <c r="O1266" s="2"/>
      <c r="P1266" s="2"/>
      <c r="Q1266" s="2"/>
      <c r="R1266" s="2" t="str">
        <f>IF(Table_People[[#This Row],[Surname]]="", Table_People[[#This Row],[Name]], Table_People[[#This Row],[Name]]&amp;", "&amp;Table_People[[#This Row],[Surname]])</f>
        <v>Jan, Luyken</v>
      </c>
      <c r="S1266" s="2" t="str">
        <f>IF(Table_People[[#This Row],[Surname]]="", Table_People[[#This Row],[Name]], Table_People[[#This Row],[Surname]]&amp;", "&amp;Table_People[[#This Row],[Name]])</f>
        <v>Luyken, Jan</v>
      </c>
      <c r="T1266" s="2" t="str">
        <f>IF(COUNTIFS(Table_People[Hash_ID],Table_People[[#This Row],[Hash_ID]])&gt;1,"Y","N")</f>
        <v>N</v>
      </c>
      <c r="U1266" s="2"/>
    </row>
    <row r="1267" spans="1:21" x14ac:dyDescent="0.35">
      <c r="A1267" s="2" t="str">
        <f>"P-" &amp; UPPER(TRIM(Table_People[[#This Row],[Surname]])) &amp; "|" &amp; UPPER(TRIM(Table_People[[#This Row],[Name]]))</f>
        <v>P-LYNCH|DAVID</v>
      </c>
      <c r="B1267" s="2" t="s">
        <v>92</v>
      </c>
      <c r="C1267" s="2" t="s">
        <v>1094</v>
      </c>
      <c r="D1267" s="2"/>
      <c r="E1267" s="2" t="s">
        <v>10772</v>
      </c>
      <c r="F1267" s="2" t="s">
        <v>10</v>
      </c>
      <c r="G1267" s="2" t="s">
        <v>63</v>
      </c>
      <c r="H1267" s="2"/>
      <c r="I1267" s="2"/>
      <c r="J1267" s="2"/>
      <c r="K1267" s="2"/>
      <c r="L1267" s="2"/>
      <c r="M1267" s="2"/>
      <c r="N1267" s="2"/>
      <c r="O1267" s="2"/>
      <c r="P1267" s="2"/>
      <c r="Q1267" s="2"/>
      <c r="R1267" s="2" t="str">
        <f>IF(Table_People[[#This Row],[Surname]]="", Table_People[[#This Row],[Name]], Table_People[[#This Row],[Name]]&amp;", "&amp;Table_People[[#This Row],[Surname]])</f>
        <v>David, Lynch</v>
      </c>
      <c r="S1267" s="2" t="str">
        <f>IF(Table_People[[#This Row],[Surname]]="", Table_People[[#This Row],[Name]], Table_People[[#This Row],[Surname]]&amp;", "&amp;Table_People[[#This Row],[Name]])</f>
        <v>Lynch, David</v>
      </c>
      <c r="T1267" s="2" t="str">
        <f>IF(COUNTIFS(Table_People[Hash_ID],Table_People[[#This Row],[Hash_ID]])&gt;1,"Y","N")</f>
        <v>N</v>
      </c>
      <c r="U1267" s="2"/>
    </row>
    <row r="1268" spans="1:21" x14ac:dyDescent="0.35">
      <c r="A1268" s="2" t="str">
        <f>"P-" &amp; UPPER(TRIM(Table_People[[#This Row],[Surname]])) &amp; "|" &amp; UPPER(TRIM(Table_People[[#This Row],[Name]]))</f>
        <v>P-LYOTARD|JEAN-FRANÇOIS</v>
      </c>
      <c r="B1268" s="2" t="s">
        <v>10538</v>
      </c>
      <c r="C1268" s="2" t="s">
        <v>10539</v>
      </c>
      <c r="D1268" s="2"/>
      <c r="E1268" s="2" t="s">
        <v>37</v>
      </c>
      <c r="F1268" s="2" t="s">
        <v>10</v>
      </c>
      <c r="G1268" s="2" t="s">
        <v>15</v>
      </c>
      <c r="H1268" s="2"/>
      <c r="I1268" s="2"/>
      <c r="J1268" s="2"/>
      <c r="K1268" s="2"/>
      <c r="L1268" s="2"/>
      <c r="M1268" s="2"/>
      <c r="N1268" s="2"/>
      <c r="O1268" s="2"/>
      <c r="P1268" s="2"/>
      <c r="Q1268" s="2"/>
      <c r="R1268" s="2" t="str">
        <f>IF(Table_People[[#This Row],[Surname]]="", Table_People[[#This Row],[Name]], Table_People[[#This Row],[Name]]&amp;", "&amp;Table_People[[#This Row],[Surname]])</f>
        <v>Jean-François, Lyotard</v>
      </c>
      <c r="S1268" s="2" t="str">
        <f>IF(Table_People[[#This Row],[Surname]]="", Table_People[[#This Row],[Name]], Table_People[[#This Row],[Surname]]&amp;", "&amp;Table_People[[#This Row],[Name]])</f>
        <v>Lyotard, Jean-François</v>
      </c>
      <c r="T1268" s="2" t="str">
        <f>IF(COUNTIFS(Table_People[Hash_ID],Table_People[[#This Row],[Hash_ID]])&gt;1,"Y","N")</f>
        <v>N</v>
      </c>
      <c r="U1268" s="2"/>
    </row>
    <row r="1269" spans="1:21" x14ac:dyDescent="0.35">
      <c r="A1269" s="2" t="str">
        <f>"P-" &amp; UPPER(TRIM(Table_People[[#This Row],[Surname]])) &amp; "|" &amp; UPPER(TRIM(Table_People[[#This Row],[Name]]))</f>
        <v>P-MAALOUF|AMIN</v>
      </c>
      <c r="B1269" s="2" t="s">
        <v>6050</v>
      </c>
      <c r="C1269" s="2" t="s">
        <v>6051</v>
      </c>
      <c r="D1269" s="2"/>
      <c r="E1269" s="2" t="s">
        <v>5485</v>
      </c>
      <c r="F1269" s="2" t="s">
        <v>10</v>
      </c>
      <c r="G1269" s="2" t="s">
        <v>10953</v>
      </c>
      <c r="H1269" s="2"/>
      <c r="I1269" s="2"/>
      <c r="J1269" s="2"/>
      <c r="K1269" s="2"/>
      <c r="L1269" s="2"/>
      <c r="M1269" s="2"/>
      <c r="N1269" s="2"/>
      <c r="O1269" s="2"/>
      <c r="P1269" s="2"/>
      <c r="Q1269" s="2"/>
      <c r="R1269" s="2" t="str">
        <f>IF(Table_People[[#This Row],[Surname]]="", Table_People[[#This Row],[Name]], Table_People[[#This Row],[Name]]&amp;", "&amp;Table_People[[#This Row],[Surname]])</f>
        <v>Amin, Maalouf</v>
      </c>
      <c r="S1269" s="2" t="str">
        <f>IF(Table_People[[#This Row],[Surname]]="", Table_People[[#This Row],[Name]], Table_People[[#This Row],[Surname]]&amp;", "&amp;Table_People[[#This Row],[Name]])</f>
        <v>Maalouf, Amin</v>
      </c>
      <c r="T1269" s="2" t="str">
        <f>IF(COUNTIFS(Table_People[Hash_ID],Table_People[[#This Row],[Hash_ID]])&gt;1,"Y","N")</f>
        <v>N</v>
      </c>
      <c r="U1269" s="2"/>
    </row>
    <row r="1270" spans="1:21" ht="29" x14ac:dyDescent="0.35">
      <c r="A1270" s="2" t="str">
        <f>"P-" &amp; UPPER(TRIM(Table_People[[#This Row],[Surname]])) &amp; "|" &amp; UPPER(TRIM(Table_People[[#This Row],[Name]]))</f>
        <v>P-MACAULAY|DAVID</v>
      </c>
      <c r="B1270" s="2" t="s">
        <v>92</v>
      </c>
      <c r="C1270" s="2" t="s">
        <v>12239</v>
      </c>
      <c r="D1270" s="2" t="s">
        <v>12240</v>
      </c>
      <c r="E1270" s="2" t="s">
        <v>12241</v>
      </c>
      <c r="F1270" s="2" t="s">
        <v>10</v>
      </c>
      <c r="G1270" s="2" t="s">
        <v>10892</v>
      </c>
      <c r="H1270" s="2"/>
      <c r="I1270" s="2"/>
      <c r="J1270" s="2"/>
      <c r="K1270" s="2"/>
      <c r="L1270" s="2"/>
      <c r="M1270" s="2"/>
      <c r="N1270" s="2"/>
      <c r="O1270" s="2"/>
      <c r="P1270" s="2"/>
      <c r="Q1270" s="2"/>
      <c r="R1270" s="2" t="str">
        <f>IF(Table_People[[#This Row],[Surname]]="", Table_People[[#This Row],[Name]], Table_People[[#This Row],[Name]]&amp;", "&amp;Table_People[[#This Row],[Surname]])</f>
        <v>David, Macaulay</v>
      </c>
      <c r="S1270" s="2" t="str">
        <f>IF(Table_People[[#This Row],[Surname]]="", Table_People[[#This Row],[Name]], Table_People[[#This Row],[Surname]]&amp;", "&amp;Table_People[[#This Row],[Name]])</f>
        <v>Macaulay, David</v>
      </c>
      <c r="T1270" s="2" t="str">
        <f>IF(COUNTIFS(Table_People[Hash_ID],Table_People[[#This Row],[Hash_ID]])&gt;1,"Y","N")</f>
        <v>N</v>
      </c>
      <c r="U1270" s="2"/>
    </row>
    <row r="1271" spans="1:21" x14ac:dyDescent="0.35">
      <c r="A1271" s="2" t="str">
        <f>"P-" &amp; UPPER(TRIM(Table_People[[#This Row],[Surname]])) &amp; "|" &amp; UPPER(TRIM(Table_People[[#This Row],[Name]]))</f>
        <v>P-MACCORMACK|PATRICIA</v>
      </c>
      <c r="B1271" s="2" t="s">
        <v>366</v>
      </c>
      <c r="C1271" s="2" t="s">
        <v>826</v>
      </c>
      <c r="D1271" s="2"/>
      <c r="E1271" s="2" t="s">
        <v>37</v>
      </c>
      <c r="F1271" s="2" t="s">
        <v>25</v>
      </c>
      <c r="G1271" s="2" t="s">
        <v>370</v>
      </c>
      <c r="H1271" s="2"/>
      <c r="I1271" s="2"/>
      <c r="J1271" s="2"/>
      <c r="K1271" s="2"/>
      <c r="L1271" s="2"/>
      <c r="M1271" s="2"/>
      <c r="N1271" s="2"/>
      <c r="O1271" s="2"/>
      <c r="P1271" s="2"/>
      <c r="Q1271" s="2"/>
      <c r="R1271" s="2" t="str">
        <f>IF(Table_People[[#This Row],[Surname]]="", Table_People[[#This Row],[Name]], Table_People[[#This Row],[Name]]&amp;", "&amp;Table_People[[#This Row],[Surname]])</f>
        <v>Patricia, MacCormack</v>
      </c>
      <c r="S1271" s="2" t="str">
        <f>IF(Table_People[[#This Row],[Surname]]="", Table_People[[#This Row],[Name]], Table_People[[#This Row],[Surname]]&amp;", "&amp;Table_People[[#This Row],[Name]])</f>
        <v>MacCormack, Patricia</v>
      </c>
      <c r="T1271" s="2" t="str">
        <f>IF(COUNTIFS(Table_People[Hash_ID],Table_People[[#This Row],[Hash_ID]])&gt;1,"Y","N")</f>
        <v>N</v>
      </c>
      <c r="U1271" s="2"/>
    </row>
    <row r="1272" spans="1:21" x14ac:dyDescent="0.35">
      <c r="A1272" s="2" t="str">
        <f>"P-" &amp; UPPER(TRIM(Table_People[[#This Row],[Surname]])) &amp; "|" &amp; UPPER(TRIM(Table_People[[#This Row],[Name]]))</f>
        <v>P-MACDIARMID|HUGH</v>
      </c>
      <c r="B1272" s="2" t="s">
        <v>6181</v>
      </c>
      <c r="C1272" s="2" t="s">
        <v>6182</v>
      </c>
      <c r="D1272" s="2" t="s">
        <v>6183</v>
      </c>
      <c r="E1272" s="2" t="s">
        <v>24</v>
      </c>
      <c r="F1272" s="2" t="s">
        <v>10</v>
      </c>
      <c r="G1272" s="2" t="s">
        <v>349</v>
      </c>
      <c r="H1272" s="2"/>
      <c r="I1272" s="2"/>
      <c r="J1272" s="2"/>
      <c r="K1272" s="2"/>
      <c r="L1272" s="2"/>
      <c r="M1272" s="2"/>
      <c r="N1272" s="2"/>
      <c r="O1272" s="2"/>
      <c r="P1272" s="2"/>
      <c r="Q1272" s="2"/>
      <c r="R1272" s="2" t="str">
        <f>IF(Table_People[[#This Row],[Surname]]="", Table_People[[#This Row],[Name]], Table_People[[#This Row],[Name]]&amp;", "&amp;Table_People[[#This Row],[Surname]])</f>
        <v>Hugh, MacDiarmid</v>
      </c>
      <c r="S1272" s="2" t="str">
        <f>IF(Table_People[[#This Row],[Surname]]="", Table_People[[#This Row],[Name]], Table_People[[#This Row],[Surname]]&amp;", "&amp;Table_People[[#This Row],[Name]])</f>
        <v>MacDiarmid, Hugh</v>
      </c>
      <c r="T1272" s="2" t="str">
        <f>IF(COUNTIFS(Table_People[Hash_ID],Table_People[[#This Row],[Hash_ID]])&gt;1,"Y","N")</f>
        <v>N</v>
      </c>
      <c r="U1272" s="2"/>
    </row>
    <row r="1273" spans="1:21" x14ac:dyDescent="0.35">
      <c r="A1273" s="2" t="str">
        <f>"P-" &amp; UPPER(TRIM(Table_People[[#This Row],[Surname]])) &amp; "|" &amp; UPPER(TRIM(Table_People[[#This Row],[Name]]))</f>
        <v>P-|MACHADO DE ASSIS</v>
      </c>
      <c r="B1273" s="2" t="s">
        <v>5759</v>
      </c>
      <c r="C1273" s="2"/>
      <c r="D1273" s="2" t="s">
        <v>5810</v>
      </c>
      <c r="E1273" s="2" t="s">
        <v>71</v>
      </c>
      <c r="F1273" s="2" t="s">
        <v>10</v>
      </c>
      <c r="G1273" s="2" t="s">
        <v>79</v>
      </c>
      <c r="H1273" s="2"/>
      <c r="I1273" s="2"/>
      <c r="J1273" s="2"/>
      <c r="K1273" s="2"/>
      <c r="L1273" s="2"/>
      <c r="M1273" s="2"/>
      <c r="N1273" s="2"/>
      <c r="O1273" s="2"/>
      <c r="P1273" s="2"/>
      <c r="Q1273" s="2"/>
      <c r="R1273" s="2" t="str">
        <f>IF(Table_People[[#This Row],[Surname]]="", Table_People[[#This Row],[Name]], Table_People[[#This Row],[Name]]&amp;", "&amp;Table_People[[#This Row],[Surname]])</f>
        <v>Machado de Assis</v>
      </c>
      <c r="S1273" s="2" t="str">
        <f>IF(Table_People[[#This Row],[Surname]]="", Table_People[[#This Row],[Name]], Table_People[[#This Row],[Surname]]&amp;", "&amp;Table_People[[#This Row],[Name]])</f>
        <v>Machado de Assis</v>
      </c>
      <c r="T1273" s="2" t="str">
        <f>IF(COUNTIFS(Table_People[Hash_ID],Table_People[[#This Row],[Hash_ID]])&gt;1,"Y","N")</f>
        <v>N</v>
      </c>
      <c r="U1273" s="2"/>
    </row>
    <row r="1274" spans="1:21" ht="29" x14ac:dyDescent="0.35">
      <c r="A1274" s="2" t="str">
        <f>"P-" &amp; UPPER(TRIM(Table_People[[#This Row],[Surname]])) &amp; "|" &amp; UPPER(TRIM(Table_People[[#This Row],[Name]]))</f>
        <v>P-MACHADO|CARMEN MARIA</v>
      </c>
      <c r="B1274" s="2" t="s">
        <v>20948</v>
      </c>
      <c r="C1274" s="2" t="s">
        <v>20949</v>
      </c>
      <c r="D1274" s="2"/>
      <c r="E1274" s="2" t="s">
        <v>21412</v>
      </c>
      <c r="F1274" s="2" t="s">
        <v>25</v>
      </c>
      <c r="G1274" s="2" t="s">
        <v>63</v>
      </c>
      <c r="H1274" s="2"/>
      <c r="I1274" s="2"/>
      <c r="J1274" s="2">
        <v>1986</v>
      </c>
      <c r="K1274" s="2"/>
      <c r="L1274" s="2"/>
      <c r="M1274" s="2"/>
      <c r="N1274" s="2"/>
      <c r="O1274" s="2"/>
      <c r="P1274" s="2"/>
      <c r="Q1274" s="2"/>
      <c r="R1274" s="2" t="str">
        <f>IF(Table_People[[#This Row],[Surname]]="", Table_People[[#This Row],[Name]], Table_People[[#This Row],[Name]]&amp;", "&amp;Table_People[[#This Row],[Surname]])</f>
        <v>Carmen Maria, Machado</v>
      </c>
      <c r="S1274" s="2" t="str">
        <f>IF(Table_People[[#This Row],[Surname]]="", Table_People[[#This Row],[Name]], Table_People[[#This Row],[Surname]]&amp;", "&amp;Table_People[[#This Row],[Name]])</f>
        <v>Machado, Carmen Maria</v>
      </c>
      <c r="T1274" s="2" t="str">
        <f>IF(COUNTIFS(Table_People[Hash_ID],Table_People[[#This Row],[Hash_ID]])&gt;1,"Y","N")</f>
        <v>N</v>
      </c>
      <c r="U1274" s="2"/>
    </row>
    <row r="1275" spans="1:21" x14ac:dyDescent="0.35">
      <c r="A1275" s="2" t="str">
        <f>"P-" &amp; UPPER(TRIM(Table_People[[#This Row],[Surname]])) &amp; "|" &amp; UPPER(TRIM(Table_People[[#This Row],[Name]]))</f>
        <v>P-MACHAUT|GUILLAUME DE</v>
      </c>
      <c r="B1275" s="2" t="s">
        <v>12353</v>
      </c>
      <c r="C1275" s="2" t="s">
        <v>12354</v>
      </c>
      <c r="D1275" s="2" t="s">
        <v>12355</v>
      </c>
      <c r="E1275" s="2" t="s">
        <v>12356</v>
      </c>
      <c r="F1275" s="2" t="s">
        <v>10</v>
      </c>
      <c r="G1275" s="2" t="s">
        <v>15</v>
      </c>
      <c r="H1275" s="2"/>
      <c r="I1275" s="2"/>
      <c r="J1275" s="2"/>
      <c r="K1275" s="2"/>
      <c r="L1275" s="2"/>
      <c r="M1275" s="2"/>
      <c r="N1275" s="2"/>
      <c r="O1275" s="2"/>
      <c r="P1275" s="2"/>
      <c r="Q1275" s="2"/>
      <c r="R1275" s="2" t="str">
        <f>IF(Table_People[[#This Row],[Surname]]="", Table_People[[#This Row],[Name]], Table_People[[#This Row],[Name]]&amp;", "&amp;Table_People[[#This Row],[Surname]])</f>
        <v>Guillaume de, Machaut</v>
      </c>
      <c r="S1275" s="2" t="str">
        <f>IF(Table_People[[#This Row],[Surname]]="", Table_People[[#This Row],[Name]], Table_People[[#This Row],[Surname]]&amp;", "&amp;Table_People[[#This Row],[Name]])</f>
        <v>Machaut, Guillaume de</v>
      </c>
      <c r="T1275" s="2" t="str">
        <f>IF(COUNTIFS(Table_People[Hash_ID],Table_People[[#This Row],[Hash_ID]])&gt;1,"Y","N")</f>
        <v>N</v>
      </c>
      <c r="U1275" s="2"/>
    </row>
    <row r="1276" spans="1:21" ht="29" x14ac:dyDescent="0.35">
      <c r="A1276" s="2" t="str">
        <f>"P-" &amp; UPPER(TRIM(Table_People[[#This Row],[Surname]])) &amp; "|" &amp; UPPER(TRIM(Table_People[[#This Row],[Name]]))</f>
        <v>P-MACHEN|ARTHUR</v>
      </c>
      <c r="B1276" s="2" t="s">
        <v>35</v>
      </c>
      <c r="C1276" s="2" t="s">
        <v>2225</v>
      </c>
      <c r="D1276" s="2" t="s">
        <v>3264</v>
      </c>
      <c r="E1276" s="2" t="s">
        <v>21175</v>
      </c>
      <c r="F1276" s="2" t="s">
        <v>10</v>
      </c>
      <c r="G1276" s="2" t="s">
        <v>3265</v>
      </c>
      <c r="H1276" s="2">
        <v>3</v>
      </c>
      <c r="I1276" s="2" t="s">
        <v>21467</v>
      </c>
      <c r="J1276" s="2">
        <v>1863</v>
      </c>
      <c r="K1276" s="2"/>
      <c r="L1276" s="2"/>
      <c r="M1276" s="2">
        <v>15</v>
      </c>
      <c r="N1276" s="2" t="s">
        <v>21470</v>
      </c>
      <c r="O1276" s="2">
        <v>1947</v>
      </c>
      <c r="P1276" s="2"/>
      <c r="Q1276" s="2"/>
      <c r="R1276" s="2" t="str">
        <f>IF(Table_People[[#This Row],[Surname]]="", Table_People[[#This Row],[Name]], Table_People[[#This Row],[Name]]&amp;", "&amp;Table_People[[#This Row],[Surname]])</f>
        <v>Arthur, Machen</v>
      </c>
      <c r="S1276" s="2" t="str">
        <f>IF(Table_People[[#This Row],[Surname]]="", Table_People[[#This Row],[Name]], Table_People[[#This Row],[Surname]]&amp;", "&amp;Table_People[[#This Row],[Name]])</f>
        <v>Machen, Arthur</v>
      </c>
      <c r="T1276" s="2" t="str">
        <f>IF(COUNTIFS(Table_People[Hash_ID],Table_People[[#This Row],[Hash_ID]])&gt;1,"Y","N")</f>
        <v>N</v>
      </c>
      <c r="U1276" s="2"/>
    </row>
    <row r="1277" spans="1:21" x14ac:dyDescent="0.35">
      <c r="A1277" s="2" t="str">
        <f>"P-" &amp; UPPER(TRIM(Table_People[[#This Row],[Surname]])) &amp; "|" &amp; UPPER(TRIM(Table_People[[#This Row],[Name]]))</f>
        <v>P-MACHIAVELLI|NICCOLÒ</v>
      </c>
      <c r="B1277" s="2" t="s">
        <v>626</v>
      </c>
      <c r="C1277" s="2" t="s">
        <v>627</v>
      </c>
      <c r="D1277" s="2"/>
      <c r="E1277" s="2" t="s">
        <v>536</v>
      </c>
      <c r="F1277" s="2" t="s">
        <v>10</v>
      </c>
      <c r="G1277" s="2" t="s">
        <v>87</v>
      </c>
      <c r="H1277" s="2"/>
      <c r="I1277" s="2"/>
      <c r="J1277" s="2"/>
      <c r="K1277" s="2"/>
      <c r="L1277" s="2"/>
      <c r="M1277" s="2"/>
      <c r="N1277" s="2"/>
      <c r="O1277" s="2"/>
      <c r="P1277" s="2"/>
      <c r="Q1277" s="2"/>
      <c r="R1277" s="2" t="str">
        <f>IF(Table_People[[#This Row],[Surname]]="", Table_People[[#This Row],[Name]], Table_People[[#This Row],[Name]]&amp;", "&amp;Table_People[[#This Row],[Surname]])</f>
        <v>Niccolò, Machiavelli</v>
      </c>
      <c r="S1277" s="2" t="str">
        <f>IF(Table_People[[#This Row],[Surname]]="", Table_People[[#This Row],[Name]], Table_People[[#This Row],[Surname]]&amp;", "&amp;Table_People[[#This Row],[Name]])</f>
        <v>Machiavelli, Niccolò</v>
      </c>
      <c r="T1277" s="2" t="str">
        <f>IF(COUNTIFS(Table_People[Hash_ID],Table_People[[#This Row],[Hash_ID]])&gt;1,"Y","N")</f>
        <v>N</v>
      </c>
      <c r="U1277" s="2"/>
    </row>
    <row r="1278" spans="1:21" x14ac:dyDescent="0.35">
      <c r="A1278" s="2" t="str">
        <f>"P-" &amp; UPPER(TRIM(Table_People[[#This Row],[Surname]])) &amp; "|" &amp; UPPER(TRIM(Table_People[[#This Row],[Name]]))</f>
        <v>P-MACINNES|MARTIN</v>
      </c>
      <c r="B1278" s="2" t="s">
        <v>674</v>
      </c>
      <c r="C1278" s="2" t="s">
        <v>5544</v>
      </c>
      <c r="D1278" s="2"/>
      <c r="E1278" s="2" t="s">
        <v>5485</v>
      </c>
      <c r="F1278" s="2" t="s">
        <v>10</v>
      </c>
      <c r="G1278" s="2" t="s">
        <v>91</v>
      </c>
      <c r="H1278" s="2"/>
      <c r="I1278" s="2"/>
      <c r="J1278" s="2"/>
      <c r="K1278" s="2"/>
      <c r="L1278" s="2"/>
      <c r="M1278" s="2"/>
      <c r="N1278" s="2"/>
      <c r="O1278" s="2"/>
      <c r="P1278" s="2"/>
      <c r="Q1278" s="2"/>
      <c r="R1278" s="2" t="str">
        <f>IF(Table_People[[#This Row],[Surname]]="", Table_People[[#This Row],[Name]], Table_People[[#This Row],[Name]]&amp;", "&amp;Table_People[[#This Row],[Surname]])</f>
        <v>Martin, MacInnes</v>
      </c>
      <c r="S1278" s="2" t="str">
        <f>IF(Table_People[[#This Row],[Surname]]="", Table_People[[#This Row],[Name]], Table_People[[#This Row],[Surname]]&amp;", "&amp;Table_People[[#This Row],[Name]])</f>
        <v>MacInnes, Martin</v>
      </c>
      <c r="T1278" s="2" t="str">
        <f>IF(COUNTIFS(Table_People[Hash_ID],Table_People[[#This Row],[Hash_ID]])&gt;1,"Y","N")</f>
        <v>N</v>
      </c>
      <c r="U1278" s="2"/>
    </row>
    <row r="1279" spans="1:21" x14ac:dyDescent="0.35">
      <c r="A1279" s="2" t="str">
        <f>"P-" &amp; UPPER(TRIM(Table_People[[#This Row],[Surname]])) &amp; "|" &amp; UPPER(TRIM(Table_People[[#This Row],[Name]]))</f>
        <v>P-MACINTYRE|ALASDAIR</v>
      </c>
      <c r="B1279" s="2" t="s">
        <v>10536</v>
      </c>
      <c r="C1279" s="2" t="s">
        <v>10537</v>
      </c>
      <c r="D1279" s="2"/>
      <c r="E1279" s="2" t="s">
        <v>37</v>
      </c>
      <c r="F1279" s="2" t="s">
        <v>10</v>
      </c>
      <c r="G1279" s="2" t="s">
        <v>10974</v>
      </c>
      <c r="H1279" s="2"/>
      <c r="I1279" s="2"/>
      <c r="J1279" s="2"/>
      <c r="K1279" s="2"/>
      <c r="L1279" s="2"/>
      <c r="M1279" s="2"/>
      <c r="N1279" s="2"/>
      <c r="O1279" s="2"/>
      <c r="P1279" s="2"/>
      <c r="Q1279" s="2"/>
      <c r="R1279" s="2" t="str">
        <f>IF(Table_People[[#This Row],[Surname]]="", Table_People[[#This Row],[Name]], Table_People[[#This Row],[Name]]&amp;", "&amp;Table_People[[#This Row],[Surname]])</f>
        <v>Alasdair, MacIntyre</v>
      </c>
      <c r="S1279" s="2" t="str">
        <f>IF(Table_People[[#This Row],[Surname]]="", Table_People[[#This Row],[Name]], Table_People[[#This Row],[Surname]]&amp;", "&amp;Table_People[[#This Row],[Name]])</f>
        <v>MacIntyre, Alasdair</v>
      </c>
      <c r="T1279" s="2" t="str">
        <f>IF(COUNTIFS(Table_People[Hash_ID],Table_People[[#This Row],[Hash_ID]])&gt;1,"Y","N")</f>
        <v>N</v>
      </c>
      <c r="U1279" s="2"/>
    </row>
    <row r="1280" spans="1:21" x14ac:dyDescent="0.35">
      <c r="A1280" s="2" t="str">
        <f>"P-" &amp; UPPER(TRIM(Table_People[[#This Row],[Surname]])) &amp; "|" &amp; UPPER(TRIM(Table_People[[#This Row],[Name]]))</f>
        <v>P-MACKIE|J.L.</v>
      </c>
      <c r="B1280" s="2" t="s">
        <v>8213</v>
      </c>
      <c r="C1280" s="2" t="s">
        <v>10618</v>
      </c>
      <c r="D1280" s="2" t="s">
        <v>10619</v>
      </c>
      <c r="E1280" s="2" t="s">
        <v>37</v>
      </c>
      <c r="F1280" s="2" t="s">
        <v>10</v>
      </c>
      <c r="G1280" s="2" t="s">
        <v>370</v>
      </c>
      <c r="H1280" s="2"/>
      <c r="I1280" s="2"/>
      <c r="J1280" s="2"/>
      <c r="K1280" s="2"/>
      <c r="L1280" s="2"/>
      <c r="M1280" s="2"/>
      <c r="N1280" s="2"/>
      <c r="O1280" s="2"/>
      <c r="P1280" s="2"/>
      <c r="Q1280" s="2"/>
      <c r="R1280" s="2" t="str">
        <f>IF(Table_People[[#This Row],[Surname]]="", Table_People[[#This Row],[Name]], Table_People[[#This Row],[Name]]&amp;", "&amp;Table_People[[#This Row],[Surname]])</f>
        <v>J.L., Mackie</v>
      </c>
      <c r="S1280" s="2" t="str">
        <f>IF(Table_People[[#This Row],[Surname]]="", Table_People[[#This Row],[Name]], Table_People[[#This Row],[Surname]]&amp;", "&amp;Table_People[[#This Row],[Name]])</f>
        <v>Mackie, J.L.</v>
      </c>
      <c r="T1280" s="2" t="str">
        <f>IF(COUNTIFS(Table_People[Hash_ID],Table_People[[#This Row],[Hash_ID]])&gt;1,"Y","N")</f>
        <v>N</v>
      </c>
      <c r="U1280" s="2"/>
    </row>
    <row r="1281" spans="1:21" x14ac:dyDescent="0.35">
      <c r="A1281" s="2" t="str">
        <f>"P-" &amp; UPPER(TRIM(Table_People[[#This Row],[Surname]])) &amp; "|" &amp; UPPER(TRIM(Table_People[[#This Row],[Name]]))</f>
        <v>P-MACMILLAN|KENNETH</v>
      </c>
      <c r="B1281" s="2" t="s">
        <v>12624</v>
      </c>
      <c r="C1281" s="2" t="s">
        <v>12625</v>
      </c>
      <c r="D1281" s="2" t="s">
        <v>12626</v>
      </c>
      <c r="E1281" s="2" t="s">
        <v>12627</v>
      </c>
      <c r="F1281" s="2" t="s">
        <v>10</v>
      </c>
      <c r="G1281" s="2" t="s">
        <v>91</v>
      </c>
      <c r="H1281" s="2"/>
      <c r="I1281" s="2"/>
      <c r="J1281" s="2"/>
      <c r="K1281" s="2"/>
      <c r="L1281" s="2"/>
      <c r="M1281" s="2"/>
      <c r="N1281" s="2"/>
      <c r="O1281" s="2"/>
      <c r="P1281" s="2"/>
      <c r="Q1281" s="2"/>
      <c r="R1281" s="2" t="str">
        <f>IF(Table_People[[#This Row],[Surname]]="", Table_People[[#This Row],[Name]], Table_People[[#This Row],[Name]]&amp;", "&amp;Table_People[[#This Row],[Surname]])</f>
        <v>Kenneth, MacMillan</v>
      </c>
      <c r="S1281" s="2" t="str">
        <f>IF(Table_People[[#This Row],[Surname]]="", Table_People[[#This Row],[Name]], Table_People[[#This Row],[Surname]]&amp;", "&amp;Table_People[[#This Row],[Name]])</f>
        <v>MacMillan, Kenneth</v>
      </c>
      <c r="T1281" s="2" t="str">
        <f>IF(COUNTIFS(Table_People[Hash_ID],Table_People[[#This Row],[Hash_ID]])&gt;1,"Y","N")</f>
        <v>N</v>
      </c>
      <c r="U1281" s="2"/>
    </row>
    <row r="1282" spans="1:21" x14ac:dyDescent="0.35">
      <c r="A1282" s="2" t="str">
        <f>"P-" &amp; UPPER(TRIM(Table_People[[#This Row],[Surname]])) &amp; "|" &amp; UPPER(TRIM(Table_People[[#This Row],[Name]]))</f>
        <v>P-MADÁCH|IMRE</v>
      </c>
      <c r="B1282" s="2" t="s">
        <v>6861</v>
      </c>
      <c r="C1282" s="2" t="s">
        <v>20533</v>
      </c>
      <c r="D1282" s="2"/>
      <c r="E1282" s="2" t="s">
        <v>21147</v>
      </c>
      <c r="F1282" s="2" t="s">
        <v>10</v>
      </c>
      <c r="G1282" s="2" t="s">
        <v>279</v>
      </c>
      <c r="H1282" s="2">
        <v>20</v>
      </c>
      <c r="I1282" s="2" t="s">
        <v>21471</v>
      </c>
      <c r="J1282" s="2">
        <v>1823</v>
      </c>
      <c r="K1282" s="2"/>
      <c r="L1282" s="2"/>
      <c r="M1282" s="2">
        <v>5</v>
      </c>
      <c r="N1282" s="2" t="s">
        <v>21472</v>
      </c>
      <c r="O1282" s="2">
        <v>1864</v>
      </c>
      <c r="P1282" s="2"/>
      <c r="Q1282" s="2"/>
      <c r="R1282" s="2" t="str">
        <f>IF(Table_People[[#This Row],[Surname]]="", Table_People[[#This Row],[Name]], Table_People[[#This Row],[Name]]&amp;", "&amp;Table_People[[#This Row],[Surname]])</f>
        <v>Imre, Madách</v>
      </c>
      <c r="S1282" s="2" t="str">
        <f>IF(Table_People[[#This Row],[Surname]]="", Table_People[[#This Row],[Name]], Table_People[[#This Row],[Surname]]&amp;", "&amp;Table_People[[#This Row],[Name]])</f>
        <v>Madách, Imre</v>
      </c>
      <c r="T1282" s="2" t="str">
        <f>IF(COUNTIFS(Table_People[Hash_ID],Table_People[[#This Row],[Hash_ID]])&gt;1,"Y","N")</f>
        <v>N</v>
      </c>
      <c r="U1282" s="2"/>
    </row>
    <row r="1283" spans="1:21" x14ac:dyDescent="0.35">
      <c r="A1283" s="2" t="str">
        <f>"P-" &amp; UPPER(TRIM(Table_People[[#This Row],[Surname]])) &amp; "|" &amp; UPPER(TRIM(Table_People[[#This Row],[Name]]))</f>
        <v>P-MADOX BROWN|FORD</v>
      </c>
      <c r="B1283" s="2" t="s">
        <v>4915</v>
      </c>
      <c r="C1283" s="2" t="s">
        <v>4916</v>
      </c>
      <c r="D1283" s="2"/>
      <c r="E1283" s="2" t="s">
        <v>1389</v>
      </c>
      <c r="F1283" s="2" t="s">
        <v>10</v>
      </c>
      <c r="G1283" s="2" t="s">
        <v>91</v>
      </c>
      <c r="H1283" s="2"/>
      <c r="I1283" s="2"/>
      <c r="J1283" s="2"/>
      <c r="K1283" s="2"/>
      <c r="L1283" s="2"/>
      <c r="M1283" s="2"/>
      <c r="N1283" s="2"/>
      <c r="O1283" s="2"/>
      <c r="P1283" s="2"/>
      <c r="Q1283" s="2"/>
      <c r="R1283" s="2" t="str">
        <f>IF(Table_People[[#This Row],[Surname]]="", Table_People[[#This Row],[Name]], Table_People[[#This Row],[Name]]&amp;", "&amp;Table_People[[#This Row],[Surname]])</f>
        <v>Ford, Madox Brown</v>
      </c>
      <c r="S1283" s="2" t="str">
        <f>IF(Table_People[[#This Row],[Surname]]="", Table_People[[#This Row],[Name]], Table_People[[#This Row],[Surname]]&amp;", "&amp;Table_People[[#This Row],[Name]])</f>
        <v>Madox Brown, Ford</v>
      </c>
      <c r="T1283" s="2" t="str">
        <f>IF(COUNTIFS(Table_People[Hash_ID],Table_People[[#This Row],[Hash_ID]])&gt;1,"Y","N")</f>
        <v>N</v>
      </c>
      <c r="U1283" s="2"/>
    </row>
    <row r="1284" spans="1:21" x14ac:dyDescent="0.35">
      <c r="A1284" s="2" t="str">
        <f>"P-" &amp; UPPER(TRIM(Table_People[[#This Row],[Surname]])) &amp; "|" &amp; UPPER(TRIM(Table_People[[#This Row],[Name]]))</f>
        <v>P-MAETA|HERŌ</v>
      </c>
      <c r="B1284" s="2" t="s">
        <v>1807</v>
      </c>
      <c r="C1284" s="2" t="s">
        <v>1808</v>
      </c>
      <c r="D1284" s="2"/>
      <c r="E1284" s="2" t="s">
        <v>1389</v>
      </c>
      <c r="F1284" s="2" t="s">
        <v>10</v>
      </c>
      <c r="G1284" s="2" t="s">
        <v>182</v>
      </c>
      <c r="H1284" s="2"/>
      <c r="I1284" s="2"/>
      <c r="J1284" s="2"/>
      <c r="K1284" s="2"/>
      <c r="L1284" s="2"/>
      <c r="M1284" s="2"/>
      <c r="N1284" s="2"/>
      <c r="O1284" s="2"/>
      <c r="P1284" s="2"/>
      <c r="Q1284" s="2"/>
      <c r="R1284" s="2" t="str">
        <f>IF(Table_People[[#This Row],[Surname]]="", Table_People[[#This Row],[Name]], Table_People[[#This Row],[Name]]&amp;", "&amp;Table_People[[#This Row],[Surname]])</f>
        <v>Herō, Maeta</v>
      </c>
      <c r="S1284" s="2" t="str">
        <f>IF(Table_People[[#This Row],[Surname]]="", Table_People[[#This Row],[Name]], Table_People[[#This Row],[Surname]]&amp;", "&amp;Table_People[[#This Row],[Name]])</f>
        <v>Maeta, Herō</v>
      </c>
      <c r="T1284" s="2" t="str">
        <f>IF(COUNTIFS(Table_People[Hash_ID],Table_People[[#This Row],[Hash_ID]])&gt;1,"Y","N")</f>
        <v>N</v>
      </c>
      <c r="U1284" s="2"/>
    </row>
    <row r="1285" spans="1:21" x14ac:dyDescent="0.35">
      <c r="A1285" s="2" t="str">
        <f>"P-" &amp; UPPER(TRIM(Table_People[[#This Row],[Surname]])) &amp; "|" &amp; UPPER(TRIM(Table_People[[#This Row],[Name]]))</f>
        <v>P-MAGRITTE|RENÉ</v>
      </c>
      <c r="B1285" s="2" t="s">
        <v>390</v>
      </c>
      <c r="C1285" s="2" t="s">
        <v>1542</v>
      </c>
      <c r="D1285" s="2"/>
      <c r="E1285" s="2" t="s">
        <v>1389</v>
      </c>
      <c r="F1285" s="2" t="s">
        <v>10</v>
      </c>
      <c r="G1285" s="2" t="s">
        <v>840</v>
      </c>
      <c r="H1285" s="2"/>
      <c r="I1285" s="2"/>
      <c r="J1285" s="2"/>
      <c r="K1285" s="2"/>
      <c r="L1285" s="2"/>
      <c r="M1285" s="2"/>
      <c r="N1285" s="2"/>
      <c r="O1285" s="2"/>
      <c r="P1285" s="2"/>
      <c r="Q1285" s="2"/>
      <c r="R1285" s="2" t="str">
        <f>IF(Table_People[[#This Row],[Surname]]="", Table_People[[#This Row],[Name]], Table_People[[#This Row],[Name]]&amp;", "&amp;Table_People[[#This Row],[Surname]])</f>
        <v>René, Magritte</v>
      </c>
      <c r="S1285" s="2" t="str">
        <f>IF(Table_People[[#This Row],[Surname]]="", Table_People[[#This Row],[Name]], Table_People[[#This Row],[Surname]]&amp;", "&amp;Table_People[[#This Row],[Name]])</f>
        <v>Magritte, René</v>
      </c>
      <c r="T1285" s="2" t="str">
        <f>IF(COUNTIFS(Table_People[Hash_ID],Table_People[[#This Row],[Hash_ID]])&gt;1,"Y","N")</f>
        <v>N</v>
      </c>
      <c r="U1285" s="2"/>
    </row>
    <row r="1286" spans="1:21" x14ac:dyDescent="0.35">
      <c r="A1286" s="2" t="str">
        <f>"P-" &amp; UPPER(TRIM(Table_People[[#This Row],[Surname]])) &amp; "|" &amp; UPPER(TRIM(Table_People[[#This Row],[Name]]))</f>
        <v>P-MAHFOUZ|NAGUIB</v>
      </c>
      <c r="B1286" s="2" t="s">
        <v>350</v>
      </c>
      <c r="C1286" s="2" t="s">
        <v>351</v>
      </c>
      <c r="D1286" s="2"/>
      <c r="E1286" s="2" t="s">
        <v>278</v>
      </c>
      <c r="F1286" s="2" t="s">
        <v>10</v>
      </c>
      <c r="G1286" s="2" t="s">
        <v>352</v>
      </c>
      <c r="H1286" s="2"/>
      <c r="I1286" s="2"/>
      <c r="J1286" s="2"/>
      <c r="K1286" s="2"/>
      <c r="L1286" s="2"/>
      <c r="M1286" s="2"/>
      <c r="N1286" s="2"/>
      <c r="O1286" s="2"/>
      <c r="P1286" s="2"/>
      <c r="Q1286" s="2"/>
      <c r="R1286" s="2" t="str">
        <f>IF(Table_People[[#This Row],[Surname]]="", Table_People[[#This Row],[Name]], Table_People[[#This Row],[Name]]&amp;", "&amp;Table_People[[#This Row],[Surname]])</f>
        <v>Naguib, Mahfouz</v>
      </c>
      <c r="S1286" s="2" t="str">
        <f>IF(Table_People[[#This Row],[Surname]]="", Table_People[[#This Row],[Name]], Table_People[[#This Row],[Surname]]&amp;", "&amp;Table_People[[#This Row],[Name]])</f>
        <v>Mahfouz, Naguib</v>
      </c>
      <c r="T1286" s="2" t="str">
        <f>IF(COUNTIFS(Table_People[Hash_ID],Table_People[[#This Row],[Hash_ID]])&gt;1,"Y","N")</f>
        <v>N</v>
      </c>
      <c r="U1286" s="2"/>
    </row>
    <row r="1287" spans="1:21" x14ac:dyDescent="0.35">
      <c r="A1287" s="2" t="str">
        <f>"P-" &amp; UPPER(TRIM(Table_People[[#This Row],[Surname]])) &amp; "|" &amp; UPPER(TRIM(Table_People[[#This Row],[Name]]))</f>
        <v>P-|MAIMONIDES</v>
      </c>
      <c r="B1287" s="2" t="s">
        <v>618</v>
      </c>
      <c r="C1287" s="2"/>
      <c r="D1287" s="2" t="s">
        <v>619</v>
      </c>
      <c r="E1287" s="2" t="s">
        <v>10874</v>
      </c>
      <c r="F1287" s="2" t="s">
        <v>10</v>
      </c>
      <c r="G1287" s="2" t="s">
        <v>10882</v>
      </c>
      <c r="H1287" s="2"/>
      <c r="I1287" s="2"/>
      <c r="J1287" s="2"/>
      <c r="K1287" s="2"/>
      <c r="L1287" s="2"/>
      <c r="M1287" s="2"/>
      <c r="N1287" s="2"/>
      <c r="O1287" s="2"/>
      <c r="P1287" s="2"/>
      <c r="Q1287" s="2"/>
      <c r="R1287" s="2" t="str">
        <f>IF(Table_People[[#This Row],[Surname]]="", Table_People[[#This Row],[Name]], Table_People[[#This Row],[Name]]&amp;", "&amp;Table_People[[#This Row],[Surname]])</f>
        <v>Maimonides</v>
      </c>
      <c r="S1287" s="2" t="str">
        <f>IF(Table_People[[#This Row],[Surname]]="", Table_People[[#This Row],[Name]], Table_People[[#This Row],[Surname]]&amp;", "&amp;Table_People[[#This Row],[Name]])</f>
        <v>Maimonides</v>
      </c>
      <c r="T1287" s="2" t="str">
        <f>IF(COUNTIFS(Table_People[Hash_ID],Table_People[[#This Row],[Hash_ID]])&gt;1,"Y","N")</f>
        <v>N</v>
      </c>
      <c r="U1287" s="2"/>
    </row>
    <row r="1288" spans="1:21" x14ac:dyDescent="0.35">
      <c r="A1288" s="2" t="str">
        <f>"P-" &amp; UPPER(TRIM(Table_People[[#This Row],[Surname]])) &amp; "|" &amp; UPPER(TRIM(Table_People[[#This Row],[Name]]))</f>
        <v>P-MAINLÄNDER|PHILIPP</v>
      </c>
      <c r="B1288" s="2" t="s">
        <v>20858</v>
      </c>
      <c r="C1288" s="2" t="s">
        <v>20859</v>
      </c>
      <c r="D1288" s="2" t="s">
        <v>21099</v>
      </c>
      <c r="E1288" s="2" t="s">
        <v>21343</v>
      </c>
      <c r="F1288" s="2" t="s">
        <v>10</v>
      </c>
      <c r="G1288" s="2" t="s">
        <v>38</v>
      </c>
      <c r="H1288" s="2">
        <v>5</v>
      </c>
      <c r="I1288" s="2" t="s">
        <v>21472</v>
      </c>
      <c r="J1288" s="2">
        <v>1841</v>
      </c>
      <c r="K1288" s="2"/>
      <c r="L1288" s="2"/>
      <c r="M1288" s="2">
        <v>1</v>
      </c>
      <c r="N1288" s="2" t="s">
        <v>20995</v>
      </c>
      <c r="O1288" s="2">
        <v>1876</v>
      </c>
      <c r="P1288" s="2"/>
      <c r="Q1288" s="2"/>
      <c r="R1288" s="2" t="str">
        <f>IF(Table_People[[#This Row],[Surname]]="", Table_People[[#This Row],[Name]], Table_People[[#This Row],[Name]]&amp;", "&amp;Table_People[[#This Row],[Surname]])</f>
        <v>Philipp, Mainländer</v>
      </c>
      <c r="S1288" s="2" t="str">
        <f>IF(Table_People[[#This Row],[Surname]]="", Table_People[[#This Row],[Name]], Table_People[[#This Row],[Surname]]&amp;", "&amp;Table_People[[#This Row],[Name]])</f>
        <v>Mainländer, Philipp</v>
      </c>
      <c r="T1288" s="2" t="str">
        <f>IF(COUNTIFS(Table_People[Hash_ID],Table_People[[#This Row],[Hash_ID]])&gt;1,"Y","N")</f>
        <v>N</v>
      </c>
      <c r="U1288" s="2"/>
    </row>
    <row r="1289" spans="1:21" x14ac:dyDescent="0.35">
      <c r="A1289" s="2" t="str">
        <f>"P-" &amp; UPPER(TRIM(Table_People[[#This Row],[Surname]])) &amp; "|" &amp; UPPER(TRIM(Table_People[[#This Row],[Name]]))</f>
        <v>P-MAKART|HANS</v>
      </c>
      <c r="B1289" s="2" t="s">
        <v>1471</v>
      </c>
      <c r="C1289" s="2" t="s">
        <v>1801</v>
      </c>
      <c r="D1289" s="2"/>
      <c r="E1289" s="2" t="s">
        <v>1389</v>
      </c>
      <c r="F1289" s="2" t="s">
        <v>10</v>
      </c>
      <c r="G1289" s="2" t="s">
        <v>288</v>
      </c>
      <c r="H1289" s="2"/>
      <c r="I1289" s="2"/>
      <c r="J1289" s="2"/>
      <c r="K1289" s="2"/>
      <c r="L1289" s="2"/>
      <c r="M1289" s="2"/>
      <c r="N1289" s="2"/>
      <c r="O1289" s="2"/>
      <c r="P1289" s="2"/>
      <c r="Q1289" s="2"/>
      <c r="R1289" s="2" t="str">
        <f>IF(Table_People[[#This Row],[Surname]]="", Table_People[[#This Row],[Name]], Table_People[[#This Row],[Name]]&amp;", "&amp;Table_People[[#This Row],[Surname]])</f>
        <v>Hans, Makart</v>
      </c>
      <c r="S1289" s="2" t="str">
        <f>IF(Table_People[[#This Row],[Surname]]="", Table_People[[#This Row],[Name]], Table_People[[#This Row],[Surname]]&amp;", "&amp;Table_People[[#This Row],[Name]])</f>
        <v>Makart, Hans</v>
      </c>
      <c r="T1289" s="2" t="str">
        <f>IF(COUNTIFS(Table_People[Hash_ID],Table_People[[#This Row],[Hash_ID]])&gt;1,"Y","N")</f>
        <v>N</v>
      </c>
      <c r="U1289" s="2"/>
    </row>
    <row r="1290" spans="1:21" x14ac:dyDescent="0.35">
      <c r="A1290" s="2" t="str">
        <f>"P-" &amp; UPPER(TRIM(Table_People[[#This Row],[Surname]])) &amp; "|" &amp; UPPER(TRIM(Table_People[[#This Row],[Name]]))</f>
        <v>P-MAKHMALBAF|MOHSEN</v>
      </c>
      <c r="B1290" s="2" t="s">
        <v>1352</v>
      </c>
      <c r="C1290" s="2" t="s">
        <v>1353</v>
      </c>
      <c r="D1290" s="2"/>
      <c r="E1290" s="2" t="s">
        <v>1091</v>
      </c>
      <c r="F1290" s="2" t="s">
        <v>10</v>
      </c>
      <c r="G1290" s="2" t="s">
        <v>568</v>
      </c>
      <c r="H1290" s="2"/>
      <c r="I1290" s="2"/>
      <c r="J1290" s="2"/>
      <c r="K1290" s="2"/>
      <c r="L1290" s="2"/>
      <c r="M1290" s="2"/>
      <c r="N1290" s="2"/>
      <c r="O1290" s="2"/>
      <c r="P1290" s="2"/>
      <c r="Q1290" s="2"/>
      <c r="R1290" s="2" t="str">
        <f>IF(Table_People[[#This Row],[Surname]]="", Table_People[[#This Row],[Name]], Table_People[[#This Row],[Name]]&amp;", "&amp;Table_People[[#This Row],[Surname]])</f>
        <v>Mohsen, Makhmalbaf</v>
      </c>
      <c r="S1290" s="2" t="str">
        <f>IF(Table_People[[#This Row],[Surname]]="", Table_People[[#This Row],[Name]], Table_People[[#This Row],[Surname]]&amp;", "&amp;Table_People[[#This Row],[Name]])</f>
        <v>Makhmalbaf, Mohsen</v>
      </c>
      <c r="T1290" s="2" t="str">
        <f>IF(COUNTIFS(Table_People[Hash_ID],Table_People[[#This Row],[Hash_ID]])&gt;1,"Y","N")</f>
        <v>N</v>
      </c>
      <c r="U1290" s="2"/>
    </row>
    <row r="1291" spans="1:21" x14ac:dyDescent="0.35">
      <c r="A1291" s="2" t="str">
        <f>"P-" &amp; UPPER(TRIM(Table_People[[#This Row],[Surname]])) &amp; "|" &amp; UPPER(TRIM(Table_People[[#This Row],[Name]]))</f>
        <v>P-MAKHMALBAF|SAMIRA</v>
      </c>
      <c r="B1291" s="2" t="s">
        <v>1360</v>
      </c>
      <c r="C1291" s="2" t="s">
        <v>1353</v>
      </c>
      <c r="D1291" s="2"/>
      <c r="E1291" s="2" t="s">
        <v>1060</v>
      </c>
      <c r="F1291" s="2" t="s">
        <v>25</v>
      </c>
      <c r="G1291" s="2" t="s">
        <v>568</v>
      </c>
      <c r="H1291" s="2"/>
      <c r="I1291" s="2"/>
      <c r="J1291" s="2"/>
      <c r="K1291" s="2"/>
      <c r="L1291" s="2"/>
      <c r="M1291" s="2"/>
      <c r="N1291" s="2"/>
      <c r="O1291" s="2"/>
      <c r="P1291" s="2"/>
      <c r="Q1291" s="2"/>
      <c r="R1291" s="2" t="str">
        <f>IF(Table_People[[#This Row],[Surname]]="", Table_People[[#This Row],[Name]], Table_People[[#This Row],[Name]]&amp;", "&amp;Table_People[[#This Row],[Surname]])</f>
        <v>Samira, Makhmalbaf</v>
      </c>
      <c r="S1291" s="2" t="str">
        <f>IF(Table_People[[#This Row],[Surname]]="", Table_People[[#This Row],[Name]], Table_People[[#This Row],[Surname]]&amp;", "&amp;Table_People[[#This Row],[Name]])</f>
        <v>Makhmalbaf, Samira</v>
      </c>
      <c r="T1291" s="2" t="str">
        <f>IF(COUNTIFS(Table_People[Hash_ID],Table_People[[#This Row],[Hash_ID]])&gt;1,"Y","N")</f>
        <v>N</v>
      </c>
      <c r="U1291" s="2"/>
    </row>
    <row r="1292" spans="1:21" x14ac:dyDescent="0.35">
      <c r="A1292" s="2" t="str">
        <f>"P-" &amp; UPPER(TRIM(Table_People[[#This Row],[Surname]])) &amp; "|" &amp; UPPER(TRIM(Table_People[[#This Row],[Name]]))</f>
        <v>P-MALABOU|CATHERINE</v>
      </c>
      <c r="B1292" s="2" t="s">
        <v>746</v>
      </c>
      <c r="C1292" s="2" t="s">
        <v>747</v>
      </c>
      <c r="D1292" s="2"/>
      <c r="E1292" s="2" t="s">
        <v>37</v>
      </c>
      <c r="F1292" s="2" t="s">
        <v>25</v>
      </c>
      <c r="G1292" s="2" t="s">
        <v>15</v>
      </c>
      <c r="H1292" s="2"/>
      <c r="I1292" s="2"/>
      <c r="J1292" s="2"/>
      <c r="K1292" s="2"/>
      <c r="L1292" s="2"/>
      <c r="M1292" s="2"/>
      <c r="N1292" s="2"/>
      <c r="O1292" s="2"/>
      <c r="P1292" s="2"/>
      <c r="Q1292" s="2"/>
      <c r="R1292" s="2" t="str">
        <f>IF(Table_People[[#This Row],[Surname]]="", Table_People[[#This Row],[Name]], Table_People[[#This Row],[Name]]&amp;", "&amp;Table_People[[#This Row],[Surname]])</f>
        <v>Catherine, Malabou</v>
      </c>
      <c r="S1292" s="2" t="str">
        <f>IF(Table_People[[#This Row],[Surname]]="", Table_People[[#This Row],[Name]], Table_People[[#This Row],[Surname]]&amp;", "&amp;Table_People[[#This Row],[Name]])</f>
        <v>Malabou, Catherine</v>
      </c>
      <c r="T1292" s="2" t="str">
        <f>IF(COUNTIFS(Table_People[Hash_ID],Table_People[[#This Row],[Hash_ID]])&gt;1,"Y","N")</f>
        <v>N</v>
      </c>
      <c r="U1292" s="2"/>
    </row>
    <row r="1293" spans="1:21" x14ac:dyDescent="0.35">
      <c r="A1293" s="2" t="str">
        <f>"P-" &amp; UPPER(TRIM(Table_People[[#This Row],[Surname]])) &amp; "|" &amp; UPPER(TRIM(Table_People[[#This Row],[Name]]))</f>
        <v>P-|MALCOLM X</v>
      </c>
      <c r="B1293" s="2" t="s">
        <v>5635</v>
      </c>
      <c r="C1293" s="2"/>
      <c r="D1293" s="2" t="s">
        <v>10716</v>
      </c>
      <c r="E1293" s="2" t="s">
        <v>10717</v>
      </c>
      <c r="F1293" s="2" t="s">
        <v>10</v>
      </c>
      <c r="G1293" s="2" t="s">
        <v>63</v>
      </c>
      <c r="H1293" s="2"/>
      <c r="I1293" s="2"/>
      <c r="J1293" s="2"/>
      <c r="K1293" s="2"/>
      <c r="L1293" s="2"/>
      <c r="M1293" s="2"/>
      <c r="N1293" s="2"/>
      <c r="O1293" s="2"/>
      <c r="P1293" s="2"/>
      <c r="Q1293" s="2"/>
      <c r="R1293" s="2" t="str">
        <f>IF(Table_People[[#This Row],[Surname]]="", Table_People[[#This Row],[Name]], Table_People[[#This Row],[Name]]&amp;", "&amp;Table_People[[#This Row],[Surname]])</f>
        <v>Malcolm X</v>
      </c>
      <c r="S1293" s="2" t="str">
        <f>IF(Table_People[[#This Row],[Surname]]="", Table_People[[#This Row],[Name]], Table_People[[#This Row],[Surname]]&amp;", "&amp;Table_People[[#This Row],[Name]])</f>
        <v>Malcolm X</v>
      </c>
      <c r="T1293" s="2" t="str">
        <f>IF(COUNTIFS(Table_People[Hash_ID],Table_People[[#This Row],[Hash_ID]])&gt;1,"Y","N")</f>
        <v>N</v>
      </c>
      <c r="U1293" s="2"/>
    </row>
    <row r="1294" spans="1:21" x14ac:dyDescent="0.35">
      <c r="A1294" s="2" t="str">
        <f>"P-" &amp; UPPER(TRIM(Table_People[[#This Row],[Surname]])) &amp; "|" &amp; UPPER(TRIM(Table_People[[#This Row],[Name]]))</f>
        <v>P-MALCZEWSKI|JACEK</v>
      </c>
      <c r="B1294" s="2" t="s">
        <v>1692</v>
      </c>
      <c r="C1294" s="2" t="s">
        <v>1693</v>
      </c>
      <c r="D1294" s="2"/>
      <c r="E1294" s="2" t="s">
        <v>1389</v>
      </c>
      <c r="F1294" s="2" t="s">
        <v>10</v>
      </c>
      <c r="G1294" s="2" t="s">
        <v>59</v>
      </c>
      <c r="H1294" s="2"/>
      <c r="I1294" s="2"/>
      <c r="J1294" s="2"/>
      <c r="K1294" s="2"/>
      <c r="L1294" s="2"/>
      <c r="M1294" s="2"/>
      <c r="N1294" s="2"/>
      <c r="O1294" s="2"/>
      <c r="P1294" s="2"/>
      <c r="Q1294" s="2"/>
      <c r="R1294" s="2" t="str">
        <f>IF(Table_People[[#This Row],[Surname]]="", Table_People[[#This Row],[Name]], Table_People[[#This Row],[Name]]&amp;", "&amp;Table_People[[#This Row],[Surname]])</f>
        <v>Jacek, Malczewski</v>
      </c>
      <c r="S1294" s="2" t="str">
        <f>IF(Table_People[[#This Row],[Surname]]="", Table_People[[#This Row],[Name]], Table_People[[#This Row],[Surname]]&amp;", "&amp;Table_People[[#This Row],[Name]])</f>
        <v>Malczewski, Jacek</v>
      </c>
      <c r="T1294" s="2" t="str">
        <f>IF(COUNTIFS(Table_People[Hash_ID],Table_People[[#This Row],[Hash_ID]])&gt;1,"Y","N")</f>
        <v>N</v>
      </c>
      <c r="U1294" s="2"/>
    </row>
    <row r="1295" spans="1:21" x14ac:dyDescent="0.35">
      <c r="A1295" s="2" t="str">
        <f>"P-" &amp; UPPER(TRIM(Table_People[[#This Row],[Surname]])) &amp; "|" &amp; UPPER(TRIM(Table_People[[#This Row],[Name]]))</f>
        <v>P-MALEVICH|KAZIMIR</v>
      </c>
      <c r="B1295" s="2" t="s">
        <v>1497</v>
      </c>
      <c r="C1295" s="2" t="s">
        <v>1498</v>
      </c>
      <c r="D1295" s="2"/>
      <c r="E1295" s="2" t="s">
        <v>1389</v>
      </c>
      <c r="F1295" s="2" t="s">
        <v>10</v>
      </c>
      <c r="G1295" s="2" t="s">
        <v>11</v>
      </c>
      <c r="H1295" s="2"/>
      <c r="I1295" s="2"/>
      <c r="J1295" s="2"/>
      <c r="K1295" s="2"/>
      <c r="L1295" s="2"/>
      <c r="M1295" s="2"/>
      <c r="N1295" s="2"/>
      <c r="O1295" s="2"/>
      <c r="P1295" s="2"/>
      <c r="Q1295" s="2"/>
      <c r="R1295" s="2" t="str">
        <f>IF(Table_People[[#This Row],[Surname]]="", Table_People[[#This Row],[Name]], Table_People[[#This Row],[Name]]&amp;", "&amp;Table_People[[#This Row],[Surname]])</f>
        <v>Kazimir, Malevich</v>
      </c>
      <c r="S1295" s="2" t="str">
        <f>IF(Table_People[[#This Row],[Surname]]="", Table_People[[#This Row],[Name]], Table_People[[#This Row],[Surname]]&amp;", "&amp;Table_People[[#This Row],[Name]])</f>
        <v>Malevich, Kazimir</v>
      </c>
      <c r="T1295" s="2" t="str">
        <f>IF(COUNTIFS(Table_People[Hash_ID],Table_People[[#This Row],[Hash_ID]])&gt;1,"Y","N")</f>
        <v>N</v>
      </c>
      <c r="U1295" s="2"/>
    </row>
    <row r="1296" spans="1:21" x14ac:dyDescent="0.35">
      <c r="A1296" s="2" t="str">
        <f>"P-" &amp; UPPER(TRIM(Table_People[[#This Row],[Surname]])) &amp; "|" &amp; UPPER(TRIM(Table_People[[#This Row],[Name]]))</f>
        <v>P-MALICK|TERRENCE</v>
      </c>
      <c r="B1296" s="2" t="s">
        <v>1294</v>
      </c>
      <c r="C1296" s="2" t="s">
        <v>1295</v>
      </c>
      <c r="D1296" s="2"/>
      <c r="E1296" s="2" t="s">
        <v>10745</v>
      </c>
      <c r="F1296" s="2" t="s">
        <v>10</v>
      </c>
      <c r="G1296" s="2" t="s">
        <v>63</v>
      </c>
      <c r="H1296" s="2"/>
      <c r="I1296" s="2"/>
      <c r="J1296" s="2"/>
      <c r="K1296" s="2"/>
      <c r="L1296" s="2"/>
      <c r="M1296" s="2"/>
      <c r="N1296" s="2"/>
      <c r="O1296" s="2"/>
      <c r="P1296" s="2"/>
      <c r="Q1296" s="2"/>
      <c r="R1296" s="2" t="str">
        <f>IF(Table_People[[#This Row],[Surname]]="", Table_People[[#This Row],[Name]], Table_People[[#This Row],[Name]]&amp;", "&amp;Table_People[[#This Row],[Surname]])</f>
        <v>Terrence, Malick</v>
      </c>
      <c r="S1296" s="2" t="str">
        <f>IF(Table_People[[#This Row],[Surname]]="", Table_People[[#This Row],[Name]], Table_People[[#This Row],[Surname]]&amp;", "&amp;Table_People[[#This Row],[Name]])</f>
        <v>Malick, Terrence</v>
      </c>
      <c r="T1296" s="2" t="str">
        <f>IF(COUNTIFS(Table_People[Hash_ID],Table_People[[#This Row],[Hash_ID]])&gt;1,"Y","N")</f>
        <v>N</v>
      </c>
      <c r="U1296" s="2"/>
    </row>
    <row r="1297" spans="1:21" x14ac:dyDescent="0.35">
      <c r="A1297" s="2" t="str">
        <f>"P-" &amp; UPPER(TRIM(Table_People[[#This Row],[Surname]])) &amp; "|" &amp; UPPER(TRIM(Table_People[[#This Row],[Name]]))</f>
        <v>P-MALLARMÉ|STÉPHANE</v>
      </c>
      <c r="B1297" s="2" t="s">
        <v>420</v>
      </c>
      <c r="C1297" s="2" t="s">
        <v>421</v>
      </c>
      <c r="D1297" s="2"/>
      <c r="E1297" s="2" t="s">
        <v>422</v>
      </c>
      <c r="F1297" s="2" t="s">
        <v>10</v>
      </c>
      <c r="G1297" s="2" t="s">
        <v>15</v>
      </c>
      <c r="H1297" s="2"/>
      <c r="I1297" s="2"/>
      <c r="J1297" s="2"/>
      <c r="K1297" s="2"/>
      <c r="L1297" s="2"/>
      <c r="M1297" s="2"/>
      <c r="N1297" s="2"/>
      <c r="O1297" s="2"/>
      <c r="P1297" s="2"/>
      <c r="Q1297" s="2"/>
      <c r="R1297" s="2" t="str">
        <f>IF(Table_People[[#This Row],[Surname]]="", Table_People[[#This Row],[Name]], Table_People[[#This Row],[Name]]&amp;", "&amp;Table_People[[#This Row],[Surname]])</f>
        <v>Stéphane, Mallarmé</v>
      </c>
      <c r="S1297" s="2" t="str">
        <f>IF(Table_People[[#This Row],[Surname]]="", Table_People[[#This Row],[Name]], Table_People[[#This Row],[Surname]]&amp;", "&amp;Table_People[[#This Row],[Name]])</f>
        <v>Mallarmé, Stéphane</v>
      </c>
      <c r="T1297" s="2" t="str">
        <f>IF(COUNTIFS(Table_People[Hash_ID],Table_People[[#This Row],[Hash_ID]])&gt;1,"Y","N")</f>
        <v>N</v>
      </c>
      <c r="U1297" s="2"/>
    </row>
    <row r="1298" spans="1:21" x14ac:dyDescent="0.35">
      <c r="A1298" s="2" t="str">
        <f>"P-" &amp; UPPER(TRIM(Table_People[[#This Row],[Surname]])) &amp; "|" &amp; UPPER(TRIM(Table_People[[#This Row],[Name]]))</f>
        <v>P-MALLO|AGUSTÍN FERNÁNDEZ</v>
      </c>
      <c r="B1298" s="2" t="s">
        <v>20928</v>
      </c>
      <c r="C1298" s="2" t="s">
        <v>20929</v>
      </c>
      <c r="D1298" s="2"/>
      <c r="E1298" s="2" t="s">
        <v>21398</v>
      </c>
      <c r="F1298" s="2" t="s">
        <v>10</v>
      </c>
      <c r="G1298" s="2" t="s">
        <v>127</v>
      </c>
      <c r="H1298" s="2"/>
      <c r="I1298" s="2"/>
      <c r="J1298" s="2">
        <v>1967</v>
      </c>
      <c r="K1298" s="2"/>
      <c r="L1298" s="2"/>
      <c r="M1298" s="2"/>
      <c r="N1298" s="2"/>
      <c r="O1298" s="2"/>
      <c r="P1298" s="2"/>
      <c r="Q1298" s="2"/>
      <c r="R1298" s="2" t="str">
        <f>IF(Table_People[[#This Row],[Surname]]="", Table_People[[#This Row],[Name]], Table_People[[#This Row],[Name]]&amp;", "&amp;Table_People[[#This Row],[Surname]])</f>
        <v>Agustín Fernández, Mallo</v>
      </c>
      <c r="S1298" s="2" t="str">
        <f>IF(Table_People[[#This Row],[Surname]]="", Table_People[[#This Row],[Name]], Table_People[[#This Row],[Surname]]&amp;", "&amp;Table_People[[#This Row],[Name]])</f>
        <v>Mallo, Agustín Fernández</v>
      </c>
      <c r="T1298" s="2" t="str">
        <f>IF(COUNTIFS(Table_People[Hash_ID],Table_People[[#This Row],[Hash_ID]])&gt;1,"Y","N")</f>
        <v>N</v>
      </c>
      <c r="U1298" s="2"/>
    </row>
    <row r="1299" spans="1:21" x14ac:dyDescent="0.35">
      <c r="A1299" s="2" t="str">
        <f>"P-" &amp; UPPER(TRIM(Table_People[[#This Row],[Surname]])) &amp; "|" &amp; UPPER(TRIM(Table_People[[#This Row],[Name]]))</f>
        <v>P-MALORY|THOMAS</v>
      </c>
      <c r="B1299" s="2" t="s">
        <v>431</v>
      </c>
      <c r="C1299" s="2" t="s">
        <v>20691</v>
      </c>
      <c r="D1299" s="2" t="s">
        <v>21058</v>
      </c>
      <c r="E1299" s="2" t="s">
        <v>1838</v>
      </c>
      <c r="F1299" s="2" t="s">
        <v>10</v>
      </c>
      <c r="G1299" s="2" t="s">
        <v>72</v>
      </c>
      <c r="H1299" s="2"/>
      <c r="I1299" s="2"/>
      <c r="J1299" s="12" t="s">
        <v>21474</v>
      </c>
      <c r="K1299" s="12"/>
      <c r="L1299" s="2" t="s">
        <v>1824</v>
      </c>
      <c r="M1299" s="2">
        <v>14</v>
      </c>
      <c r="N1299" s="2" t="s">
        <v>21467</v>
      </c>
      <c r="O1299" s="2">
        <v>1471</v>
      </c>
      <c r="P1299" s="2"/>
      <c r="Q1299" s="2"/>
      <c r="R1299" s="2" t="str">
        <f>IF(Table_People[[#This Row],[Surname]]="", Table_People[[#This Row],[Name]], Table_People[[#This Row],[Name]]&amp;", "&amp;Table_People[[#This Row],[Surname]])</f>
        <v>Thomas, Malory</v>
      </c>
      <c r="S1299" s="2" t="str">
        <f>IF(Table_People[[#This Row],[Surname]]="", Table_People[[#This Row],[Name]], Table_People[[#This Row],[Surname]]&amp;", "&amp;Table_People[[#This Row],[Name]])</f>
        <v>Malory, Thomas</v>
      </c>
      <c r="T1299" s="2" t="str">
        <f>IF(COUNTIFS(Table_People[Hash_ID],Table_People[[#This Row],[Hash_ID]])&gt;1,"Y","N")</f>
        <v>N</v>
      </c>
      <c r="U1299" s="2"/>
    </row>
    <row r="1300" spans="1:21" x14ac:dyDescent="0.35">
      <c r="A1300" s="2" t="str">
        <f>"P-" &amp; UPPER(TRIM(Table_People[[#This Row],[Surname]])) &amp; "|" &amp; UPPER(TRIM(Table_People[[#This Row],[Name]]))</f>
        <v>P-MALRAUX|ANDRÉ</v>
      </c>
      <c r="B1300" s="2" t="s">
        <v>497</v>
      </c>
      <c r="C1300" s="2" t="s">
        <v>5966</v>
      </c>
      <c r="D1300" s="2"/>
      <c r="E1300" s="2" t="s">
        <v>10663</v>
      </c>
      <c r="F1300" s="2" t="s">
        <v>10</v>
      </c>
      <c r="G1300" s="2" t="s">
        <v>15</v>
      </c>
      <c r="H1300" s="2"/>
      <c r="I1300" s="2"/>
      <c r="J1300" s="2"/>
      <c r="K1300" s="2"/>
      <c r="L1300" s="2"/>
      <c r="M1300" s="2"/>
      <c r="N1300" s="2"/>
      <c r="O1300" s="2"/>
      <c r="P1300" s="2"/>
      <c r="Q1300" s="2"/>
      <c r="R1300" s="2" t="str">
        <f>IF(Table_People[[#This Row],[Surname]]="", Table_People[[#This Row],[Name]], Table_People[[#This Row],[Name]]&amp;", "&amp;Table_People[[#This Row],[Surname]])</f>
        <v>André, Malraux</v>
      </c>
      <c r="S1300" s="2" t="str">
        <f>IF(Table_People[[#This Row],[Surname]]="", Table_People[[#This Row],[Name]], Table_People[[#This Row],[Surname]]&amp;", "&amp;Table_People[[#This Row],[Name]])</f>
        <v>Malraux, André</v>
      </c>
      <c r="T1300" s="2" t="str">
        <f>IF(COUNTIFS(Table_People[Hash_ID],Table_People[[#This Row],[Hash_ID]])&gt;1,"Y","N")</f>
        <v>N</v>
      </c>
      <c r="U1300" s="2"/>
    </row>
    <row r="1301" spans="1:21" x14ac:dyDescent="0.35">
      <c r="A1301" s="2" t="str">
        <f>"P-" &amp; UPPER(TRIM(Table_People[[#This Row],[Surname]])) &amp; "|" &amp; UPPER(TRIM(Table_People[[#This Row],[Name]]))</f>
        <v>P-MAMMEN|JEANNE</v>
      </c>
      <c r="B1301" s="2" t="s">
        <v>1769</v>
      </c>
      <c r="C1301" s="2" t="s">
        <v>1770</v>
      </c>
      <c r="D1301" s="2"/>
      <c r="E1301" s="2" t="s">
        <v>1389</v>
      </c>
      <c r="F1301" s="2" t="s">
        <v>25</v>
      </c>
      <c r="G1301" s="2" t="s">
        <v>38</v>
      </c>
      <c r="H1301" s="2"/>
      <c r="I1301" s="2"/>
      <c r="J1301" s="2"/>
      <c r="K1301" s="2"/>
      <c r="L1301" s="2"/>
      <c r="M1301" s="2"/>
      <c r="N1301" s="2"/>
      <c r="O1301" s="2"/>
      <c r="P1301" s="2"/>
      <c r="Q1301" s="2"/>
      <c r="R1301" s="2" t="str">
        <f>IF(Table_People[[#This Row],[Surname]]="", Table_People[[#This Row],[Name]], Table_People[[#This Row],[Name]]&amp;", "&amp;Table_People[[#This Row],[Surname]])</f>
        <v>Jeanne, Mammen</v>
      </c>
      <c r="S1301" s="2" t="str">
        <f>IF(Table_People[[#This Row],[Surname]]="", Table_People[[#This Row],[Name]], Table_People[[#This Row],[Surname]]&amp;", "&amp;Table_People[[#This Row],[Name]])</f>
        <v>Mammen, Jeanne</v>
      </c>
      <c r="T1301" s="2" t="str">
        <f>IF(COUNTIFS(Table_People[Hash_ID],Table_People[[#This Row],[Hash_ID]])&gt;1,"Y","N")</f>
        <v>N</v>
      </c>
      <c r="U1301" s="2"/>
    </row>
    <row r="1302" spans="1:21" x14ac:dyDescent="0.35">
      <c r="A1302" s="2" t="str">
        <f>"P-" &amp; UPPER(TRIM(Table_People[[#This Row],[Surname]])) &amp; "|" &amp; UPPER(TRIM(Table_People[[#This Row],[Name]]))</f>
        <v>P-MANDELSTAM|OSIP</v>
      </c>
      <c r="B1302" s="2" t="s">
        <v>6152</v>
      </c>
      <c r="C1302" s="2" t="s">
        <v>6153</v>
      </c>
      <c r="D1302" s="2"/>
      <c r="E1302" s="2" t="s">
        <v>6114</v>
      </c>
      <c r="F1302" s="2" t="s">
        <v>10</v>
      </c>
      <c r="G1302" s="2" t="s">
        <v>11</v>
      </c>
      <c r="H1302" s="2"/>
      <c r="I1302" s="2"/>
      <c r="J1302" s="2"/>
      <c r="K1302" s="2"/>
      <c r="L1302" s="2"/>
      <c r="M1302" s="2"/>
      <c r="N1302" s="2"/>
      <c r="O1302" s="2"/>
      <c r="P1302" s="2"/>
      <c r="Q1302" s="2"/>
      <c r="R1302" s="2" t="str">
        <f>IF(Table_People[[#This Row],[Surname]]="", Table_People[[#This Row],[Name]], Table_People[[#This Row],[Name]]&amp;", "&amp;Table_People[[#This Row],[Surname]])</f>
        <v>Osip, Mandelstam</v>
      </c>
      <c r="S1302" s="2" t="str">
        <f>IF(Table_People[[#This Row],[Surname]]="", Table_People[[#This Row],[Name]], Table_People[[#This Row],[Surname]]&amp;", "&amp;Table_People[[#This Row],[Name]])</f>
        <v>Mandelstam, Osip</v>
      </c>
      <c r="T1302" s="2" t="str">
        <f>IF(COUNTIFS(Table_People[Hash_ID],Table_People[[#This Row],[Hash_ID]])&gt;1,"Y","N")</f>
        <v>N</v>
      </c>
      <c r="U1302" s="2"/>
    </row>
    <row r="1303" spans="1:21" x14ac:dyDescent="0.35">
      <c r="A1303" s="2" t="str">
        <f>"P-" &amp; UPPER(TRIM(Table_People[[#This Row],[Surname]])) &amp; "|" &amp; UPPER(TRIM(Table_People[[#This Row],[Name]]))</f>
        <v>P-MANET|ÉDOUARD</v>
      </c>
      <c r="B1303" s="2" t="s">
        <v>1432</v>
      </c>
      <c r="C1303" s="2" t="s">
        <v>1433</v>
      </c>
      <c r="D1303" s="2"/>
      <c r="E1303" s="2" t="s">
        <v>1389</v>
      </c>
      <c r="F1303" s="2" t="s">
        <v>10</v>
      </c>
      <c r="G1303" s="2" t="s">
        <v>15</v>
      </c>
      <c r="H1303" s="2"/>
      <c r="I1303" s="2"/>
      <c r="J1303" s="2"/>
      <c r="K1303" s="2"/>
      <c r="L1303" s="2"/>
      <c r="M1303" s="2"/>
      <c r="N1303" s="2"/>
      <c r="O1303" s="2"/>
      <c r="P1303" s="2"/>
      <c r="Q1303" s="2"/>
      <c r="R1303" s="2" t="str">
        <f>IF(Table_People[[#This Row],[Surname]]="", Table_People[[#This Row],[Name]], Table_People[[#This Row],[Name]]&amp;", "&amp;Table_People[[#This Row],[Surname]])</f>
        <v>Édouard, Manet</v>
      </c>
      <c r="S1303" s="2" t="str">
        <f>IF(Table_People[[#This Row],[Surname]]="", Table_People[[#This Row],[Name]], Table_People[[#This Row],[Surname]]&amp;", "&amp;Table_People[[#This Row],[Name]])</f>
        <v>Manet, Édouard</v>
      </c>
      <c r="T1303" s="2" t="str">
        <f>IF(COUNTIFS(Table_People[Hash_ID],Table_People[[#This Row],[Hash_ID]])&gt;1,"Y","N")</f>
        <v>N</v>
      </c>
      <c r="U1303" s="2"/>
    </row>
    <row r="1304" spans="1:21" x14ac:dyDescent="0.35">
      <c r="A1304" s="2" t="str">
        <f>"P-" &amp; UPPER(TRIM(Table_People[[#This Row],[Surname]])) &amp; "|" &amp; UPPER(TRIM(Table_People[[#This Row],[Name]]))</f>
        <v>P-MANGABEIRA UNGER|ROBERTO</v>
      </c>
      <c r="B1304" s="2" t="s">
        <v>393</v>
      </c>
      <c r="C1304" s="2" t="s">
        <v>738</v>
      </c>
      <c r="D1304" s="2"/>
      <c r="E1304" s="2" t="s">
        <v>739</v>
      </c>
      <c r="F1304" s="2" t="s">
        <v>10</v>
      </c>
      <c r="G1304" s="2" t="s">
        <v>79</v>
      </c>
      <c r="H1304" s="2"/>
      <c r="I1304" s="2"/>
      <c r="J1304" s="2"/>
      <c r="K1304" s="2"/>
      <c r="L1304" s="2"/>
      <c r="M1304" s="2"/>
      <c r="N1304" s="2"/>
      <c r="O1304" s="2"/>
      <c r="P1304" s="2"/>
      <c r="Q1304" s="2"/>
      <c r="R1304" s="2" t="str">
        <f>IF(Table_People[[#This Row],[Surname]]="", Table_People[[#This Row],[Name]], Table_People[[#This Row],[Name]]&amp;", "&amp;Table_People[[#This Row],[Surname]])</f>
        <v>Roberto, Mangabeira Unger</v>
      </c>
      <c r="S1304" s="2" t="str">
        <f>IF(Table_People[[#This Row],[Surname]]="", Table_People[[#This Row],[Name]], Table_People[[#This Row],[Surname]]&amp;", "&amp;Table_People[[#This Row],[Name]])</f>
        <v>Mangabeira Unger, Roberto</v>
      </c>
      <c r="T1304" s="2" t="str">
        <f>IF(COUNTIFS(Table_People[Hash_ID],Table_People[[#This Row],[Hash_ID]])&gt;1,"Y","N")</f>
        <v>N</v>
      </c>
      <c r="U1304" s="2"/>
    </row>
    <row r="1305" spans="1:21" ht="29" x14ac:dyDescent="0.35">
      <c r="A1305" s="2" t="str">
        <f>"P-" &amp; UPPER(TRIM(Table_People[[#This Row],[Surname]])) &amp; "|" &amp; UPPER(TRIM(Table_People[[#This Row],[Name]]))</f>
        <v>P-MANGANELLI|GIORGIO</v>
      </c>
      <c r="B1305" s="2" t="s">
        <v>531</v>
      </c>
      <c r="C1305" s="2" t="s">
        <v>2086</v>
      </c>
      <c r="D1305" s="2"/>
      <c r="E1305" s="2" t="s">
        <v>2087</v>
      </c>
      <c r="F1305" s="2" t="s">
        <v>10</v>
      </c>
      <c r="G1305" s="2" t="s">
        <v>87</v>
      </c>
      <c r="H1305" s="2"/>
      <c r="I1305" s="2"/>
      <c r="J1305" s="2"/>
      <c r="K1305" s="2"/>
      <c r="L1305" s="2"/>
      <c r="M1305" s="2"/>
      <c r="N1305" s="2"/>
      <c r="O1305" s="2"/>
      <c r="P1305" s="2"/>
      <c r="Q1305" s="2"/>
      <c r="R1305" s="2" t="str">
        <f>IF(Table_People[[#This Row],[Surname]]="", Table_People[[#This Row],[Name]], Table_People[[#This Row],[Name]]&amp;", "&amp;Table_People[[#This Row],[Surname]])</f>
        <v>Giorgio, Manganelli</v>
      </c>
      <c r="S1305" s="2" t="str">
        <f>IF(Table_People[[#This Row],[Surname]]="", Table_People[[#This Row],[Name]], Table_People[[#This Row],[Surname]]&amp;", "&amp;Table_People[[#This Row],[Name]])</f>
        <v>Manganelli, Giorgio</v>
      </c>
      <c r="T1305" s="2" t="str">
        <f>IF(COUNTIFS(Table_People[Hash_ID],Table_People[[#This Row],[Hash_ID]])&gt;1,"Y","N")</f>
        <v>N</v>
      </c>
      <c r="U1305" s="2"/>
    </row>
    <row r="1306" spans="1:21" ht="29" x14ac:dyDescent="0.35">
      <c r="A1306" s="2" t="str">
        <f>"P-" &amp; UPPER(TRIM(Table_People[[#This Row],[Surname]])) &amp; "|" &amp; UPPER(TRIM(Table_People[[#This Row],[Name]]))</f>
        <v>P-MANN|THOMAS</v>
      </c>
      <c r="B1306" s="2" t="s">
        <v>431</v>
      </c>
      <c r="C1306" s="2" t="s">
        <v>436</v>
      </c>
      <c r="D1306" s="2"/>
      <c r="E1306" s="2" t="s">
        <v>437</v>
      </c>
      <c r="F1306" s="2" t="s">
        <v>10</v>
      </c>
      <c r="G1306" s="2" t="s">
        <v>38</v>
      </c>
      <c r="H1306" s="2"/>
      <c r="I1306" s="2"/>
      <c r="J1306" s="2"/>
      <c r="K1306" s="2"/>
      <c r="L1306" s="2"/>
      <c r="M1306" s="2"/>
      <c r="N1306" s="2"/>
      <c r="O1306" s="2"/>
      <c r="P1306" s="2"/>
      <c r="Q1306" s="2"/>
      <c r="R1306" s="2" t="str">
        <f>IF(Table_People[[#This Row],[Surname]]="", Table_People[[#This Row],[Name]], Table_People[[#This Row],[Name]]&amp;", "&amp;Table_People[[#This Row],[Surname]])</f>
        <v>Thomas, Mann</v>
      </c>
      <c r="S1306" s="2" t="str">
        <f>IF(Table_People[[#This Row],[Surname]]="", Table_People[[#This Row],[Name]], Table_People[[#This Row],[Surname]]&amp;", "&amp;Table_People[[#This Row],[Name]])</f>
        <v>Mann, Thomas</v>
      </c>
      <c r="T1306" s="2" t="str">
        <f>IF(COUNTIFS(Table_People[Hash_ID],Table_People[[#This Row],[Hash_ID]])&gt;1,"Y","N")</f>
        <v>N</v>
      </c>
      <c r="U1306" s="2"/>
    </row>
    <row r="1307" spans="1:21" x14ac:dyDescent="0.35">
      <c r="A1307" s="2" t="str">
        <f>"P-" &amp; UPPER(TRIM(Table_People[[#This Row],[Surname]])) &amp; "|" &amp; UPPER(TRIM(Table_People[[#This Row],[Name]]))</f>
        <v>P-MANTEGNA|ANDREA</v>
      </c>
      <c r="B1307" s="2" t="s">
        <v>5027</v>
      </c>
      <c r="C1307" s="2" t="s">
        <v>5028</v>
      </c>
      <c r="D1307" s="2"/>
      <c r="E1307" s="2" t="s">
        <v>1389</v>
      </c>
      <c r="F1307" s="2" t="s">
        <v>10</v>
      </c>
      <c r="G1307" s="2" t="s">
        <v>87</v>
      </c>
      <c r="H1307" s="2"/>
      <c r="I1307" s="2"/>
      <c r="J1307" s="2"/>
      <c r="K1307" s="2"/>
      <c r="L1307" s="2"/>
      <c r="M1307" s="2"/>
      <c r="N1307" s="2"/>
      <c r="O1307" s="2"/>
      <c r="P1307" s="2"/>
      <c r="Q1307" s="2"/>
      <c r="R1307" s="2" t="str">
        <f>IF(Table_People[[#This Row],[Surname]]="", Table_People[[#This Row],[Name]], Table_People[[#This Row],[Name]]&amp;", "&amp;Table_People[[#This Row],[Surname]])</f>
        <v>Andrea, Mantegna</v>
      </c>
      <c r="S1307" s="2" t="str">
        <f>IF(Table_People[[#This Row],[Surname]]="", Table_People[[#This Row],[Name]], Table_People[[#This Row],[Surname]]&amp;", "&amp;Table_People[[#This Row],[Name]])</f>
        <v>Mantegna, Andrea</v>
      </c>
      <c r="T1307" s="2" t="str">
        <f>IF(COUNTIFS(Table_People[Hash_ID],Table_People[[#This Row],[Hash_ID]])&gt;1,"Y","N")</f>
        <v>N</v>
      </c>
      <c r="U1307" s="2"/>
    </row>
    <row r="1308" spans="1:21" ht="29" x14ac:dyDescent="0.35">
      <c r="A1308" s="2" t="str">
        <f>"P-" &amp; UPPER(TRIM(Table_People[[#This Row],[Surname]])) &amp; "|" &amp; UPPER(TRIM(Table_People[[#This Row],[Name]]))</f>
        <v>P-MÁRAI|SÁNDOR</v>
      </c>
      <c r="B1308" s="2" t="s">
        <v>20523</v>
      </c>
      <c r="C1308" s="2" t="s">
        <v>20524</v>
      </c>
      <c r="D1308" s="2" t="s">
        <v>21021</v>
      </c>
      <c r="E1308" s="2" t="s">
        <v>21141</v>
      </c>
      <c r="F1308" s="2" t="s">
        <v>10</v>
      </c>
      <c r="G1308" s="2" t="s">
        <v>279</v>
      </c>
      <c r="H1308" s="2">
        <v>11</v>
      </c>
      <c r="I1308" s="2" t="s">
        <v>20995</v>
      </c>
      <c r="J1308" s="2">
        <v>1900</v>
      </c>
      <c r="K1308" s="2"/>
      <c r="L1308" s="2"/>
      <c r="M1308" s="2">
        <v>21</v>
      </c>
      <c r="N1308" s="2" t="s">
        <v>21466</v>
      </c>
      <c r="O1308" s="2">
        <v>1989</v>
      </c>
      <c r="P1308" s="2"/>
      <c r="Q1308" s="2"/>
      <c r="R1308" s="2" t="str">
        <f>IF(Table_People[[#This Row],[Surname]]="", Table_People[[#This Row],[Name]], Table_People[[#This Row],[Name]]&amp;", "&amp;Table_People[[#This Row],[Surname]])</f>
        <v>Sándor, Márai</v>
      </c>
      <c r="S1308" s="2" t="str">
        <f>IF(Table_People[[#This Row],[Surname]]="", Table_People[[#This Row],[Name]], Table_People[[#This Row],[Surname]]&amp;", "&amp;Table_People[[#This Row],[Name]])</f>
        <v>Márai, Sándor</v>
      </c>
      <c r="T1308" s="2" t="str">
        <f>IF(COUNTIFS(Table_People[Hash_ID],Table_People[[#This Row],[Hash_ID]])&gt;1,"Y","N")</f>
        <v>N</v>
      </c>
      <c r="U1308" s="2"/>
    </row>
    <row r="1309" spans="1:21" x14ac:dyDescent="0.35">
      <c r="A1309" s="2" t="str">
        <f>"P-" &amp; UPPER(TRIM(Table_People[[#This Row],[Surname]])) &amp; "|" &amp; UPPER(TRIM(Table_People[[#This Row],[Name]]))</f>
        <v>P-MARAINI|DACIA</v>
      </c>
      <c r="B1309" s="2" t="s">
        <v>2088</v>
      </c>
      <c r="C1309" s="2" t="s">
        <v>2089</v>
      </c>
      <c r="D1309" s="2"/>
      <c r="E1309" s="2" t="s">
        <v>2090</v>
      </c>
      <c r="F1309" s="2" t="s">
        <v>25</v>
      </c>
      <c r="G1309" s="2" t="s">
        <v>87</v>
      </c>
      <c r="H1309" s="2"/>
      <c r="I1309" s="2"/>
      <c r="J1309" s="2"/>
      <c r="K1309" s="2"/>
      <c r="L1309" s="2"/>
      <c r="M1309" s="2"/>
      <c r="N1309" s="2"/>
      <c r="O1309" s="2"/>
      <c r="P1309" s="2"/>
      <c r="Q1309" s="2"/>
      <c r="R1309" s="2" t="str">
        <f>IF(Table_People[[#This Row],[Surname]]="", Table_People[[#This Row],[Name]], Table_People[[#This Row],[Name]]&amp;", "&amp;Table_People[[#This Row],[Surname]])</f>
        <v>Dacia, Maraini</v>
      </c>
      <c r="S1309" s="2" t="str">
        <f>IF(Table_People[[#This Row],[Surname]]="", Table_People[[#This Row],[Name]], Table_People[[#This Row],[Surname]]&amp;", "&amp;Table_People[[#This Row],[Name]])</f>
        <v>Maraini, Dacia</v>
      </c>
      <c r="T1309" s="2" t="str">
        <f>IF(COUNTIFS(Table_People[Hash_ID],Table_People[[#This Row],[Hash_ID]])&gt;1,"Y","N")</f>
        <v>N</v>
      </c>
      <c r="U1309" s="2"/>
    </row>
    <row r="1310" spans="1:21" x14ac:dyDescent="0.35">
      <c r="A1310" s="2" t="str">
        <f>"P-" &amp; UPPER(TRIM(Table_People[[#This Row],[Surname]])) &amp; "|" &amp; UPPER(TRIM(Table_People[[#This Row],[Name]]))</f>
        <v>P-MARAIS|MARIN</v>
      </c>
      <c r="B1310" s="2" t="s">
        <v>12462</v>
      </c>
      <c r="C1310" s="2" t="s">
        <v>12463</v>
      </c>
      <c r="D1310" s="2" t="s">
        <v>12464</v>
      </c>
      <c r="E1310" s="2" t="s">
        <v>12465</v>
      </c>
      <c r="F1310" s="2" t="s">
        <v>10</v>
      </c>
      <c r="G1310" s="2" t="s">
        <v>15</v>
      </c>
      <c r="H1310" s="2"/>
      <c r="I1310" s="2"/>
      <c r="J1310" s="2"/>
      <c r="K1310" s="2"/>
      <c r="L1310" s="2"/>
      <c r="M1310" s="2"/>
      <c r="N1310" s="2"/>
      <c r="O1310" s="2"/>
      <c r="P1310" s="2"/>
      <c r="Q1310" s="2"/>
      <c r="R1310" s="2" t="str">
        <f>IF(Table_People[[#This Row],[Surname]]="", Table_People[[#This Row],[Name]], Table_People[[#This Row],[Name]]&amp;", "&amp;Table_People[[#This Row],[Surname]])</f>
        <v>Marin, Marais</v>
      </c>
      <c r="S1310" s="2" t="str">
        <f>IF(Table_People[[#This Row],[Surname]]="", Table_People[[#This Row],[Name]], Table_People[[#This Row],[Surname]]&amp;", "&amp;Table_People[[#This Row],[Name]])</f>
        <v>Marais, Marin</v>
      </c>
      <c r="T1310" s="2" t="str">
        <f>IF(COUNTIFS(Table_People[Hash_ID],Table_People[[#This Row],[Hash_ID]])&gt;1,"Y","N")</f>
        <v>N</v>
      </c>
      <c r="U1310" s="2"/>
    </row>
    <row r="1311" spans="1:21" ht="29" x14ac:dyDescent="0.35">
      <c r="A1311" s="2" t="str">
        <f>"P-" &amp; UPPER(TRIM(Table_People[[#This Row],[Surname]])) &amp; "|" &amp; UPPER(TRIM(Table_People[[#This Row],[Name]]))</f>
        <v>P-MARCINÓW|MIRA</v>
      </c>
      <c r="B1311" s="2" t="s">
        <v>20582</v>
      </c>
      <c r="C1311" s="2" t="s">
        <v>20583</v>
      </c>
      <c r="D1311" s="2"/>
      <c r="E1311" s="2" t="s">
        <v>21193</v>
      </c>
      <c r="F1311" s="2" t="s">
        <v>25</v>
      </c>
      <c r="G1311" s="2" t="s">
        <v>59</v>
      </c>
      <c r="H1311" s="2">
        <v>19</v>
      </c>
      <c r="I1311" s="2" t="s">
        <v>21467</v>
      </c>
      <c r="J1311" s="2">
        <v>1985</v>
      </c>
      <c r="K1311" s="2"/>
      <c r="L1311" s="2"/>
      <c r="M1311" s="2"/>
      <c r="N1311" s="2"/>
      <c r="O1311" s="2"/>
      <c r="P1311" s="2"/>
      <c r="Q1311" s="2"/>
      <c r="R1311" s="2" t="str">
        <f>IF(Table_People[[#This Row],[Surname]]="", Table_People[[#This Row],[Name]], Table_People[[#This Row],[Name]]&amp;", "&amp;Table_People[[#This Row],[Surname]])</f>
        <v>Mira, Marcinów</v>
      </c>
      <c r="S1311" s="2" t="str">
        <f>IF(Table_People[[#This Row],[Surname]]="", Table_People[[#This Row],[Name]], Table_People[[#This Row],[Surname]]&amp;", "&amp;Table_People[[#This Row],[Name]])</f>
        <v>Marcinów, Mira</v>
      </c>
      <c r="T1311" s="2" t="str">
        <f>IF(COUNTIFS(Table_People[Hash_ID],Table_People[[#This Row],[Hash_ID]])&gt;1,"Y","N")</f>
        <v>N</v>
      </c>
      <c r="U1311" s="2"/>
    </row>
    <row r="1312" spans="1:21" x14ac:dyDescent="0.35">
      <c r="A1312" s="2" t="str">
        <f>"P-" &amp; UPPER(TRIM(Table_People[[#This Row],[Surname]])) &amp; "|" &amp; UPPER(TRIM(Table_People[[#This Row],[Name]]))</f>
        <v>P-MARCUSE|HERBERT</v>
      </c>
      <c r="B1312" s="2" t="s">
        <v>142</v>
      </c>
      <c r="C1312" s="2" t="s">
        <v>687</v>
      </c>
      <c r="D1312" s="2"/>
      <c r="E1312" s="2" t="s">
        <v>684</v>
      </c>
      <c r="F1312" s="2" t="s">
        <v>10</v>
      </c>
      <c r="G1312" s="2" t="s">
        <v>10922</v>
      </c>
      <c r="H1312" s="2"/>
      <c r="I1312" s="2"/>
      <c r="J1312" s="2"/>
      <c r="K1312" s="2"/>
      <c r="L1312" s="2"/>
      <c r="M1312" s="2"/>
      <c r="N1312" s="2"/>
      <c r="O1312" s="2"/>
      <c r="P1312" s="2"/>
      <c r="Q1312" s="2"/>
      <c r="R1312" s="2" t="str">
        <f>IF(Table_People[[#This Row],[Surname]]="", Table_People[[#This Row],[Name]], Table_People[[#This Row],[Name]]&amp;", "&amp;Table_People[[#This Row],[Surname]])</f>
        <v>Herbert, Marcuse</v>
      </c>
      <c r="S1312" s="2" t="str">
        <f>IF(Table_People[[#This Row],[Surname]]="", Table_People[[#This Row],[Name]], Table_People[[#This Row],[Surname]]&amp;", "&amp;Table_People[[#This Row],[Name]])</f>
        <v>Marcuse, Herbert</v>
      </c>
      <c r="T1312" s="2" t="str">
        <f>IF(COUNTIFS(Table_People[Hash_ID],Table_People[[#This Row],[Hash_ID]])&gt;1,"Y","N")</f>
        <v>N</v>
      </c>
      <c r="U1312" s="2"/>
    </row>
    <row r="1313" spans="1:21" x14ac:dyDescent="0.35">
      <c r="A1313" s="2" t="str">
        <f>"P-" &amp; UPPER(TRIM(Table_People[[#This Row],[Surname]])) &amp; "|" &amp; UPPER(TRIM(Table_People[[#This Row],[Name]]))</f>
        <v>P-MARCZEWSKI|WOJCIECH</v>
      </c>
      <c r="B1313" s="2" t="s">
        <v>1379</v>
      </c>
      <c r="C1313" s="2" t="s">
        <v>1381</v>
      </c>
      <c r="D1313" s="2"/>
      <c r="E1313" s="2" t="s">
        <v>1053</v>
      </c>
      <c r="F1313" s="2" t="s">
        <v>10</v>
      </c>
      <c r="G1313" s="2" t="s">
        <v>59</v>
      </c>
      <c r="H1313" s="2"/>
      <c r="I1313" s="2"/>
      <c r="J1313" s="2"/>
      <c r="K1313" s="2"/>
      <c r="L1313" s="2"/>
      <c r="M1313" s="2"/>
      <c r="N1313" s="2"/>
      <c r="O1313" s="2"/>
      <c r="P1313" s="2"/>
      <c r="Q1313" s="2"/>
      <c r="R1313" s="2" t="str">
        <f>IF(Table_People[[#This Row],[Surname]]="", Table_People[[#This Row],[Name]], Table_People[[#This Row],[Name]]&amp;", "&amp;Table_People[[#This Row],[Surname]])</f>
        <v>Wojciech, Marczewski</v>
      </c>
      <c r="S1313" s="2" t="str">
        <f>IF(Table_People[[#This Row],[Surname]]="", Table_People[[#This Row],[Name]], Table_People[[#This Row],[Surname]]&amp;", "&amp;Table_People[[#This Row],[Name]])</f>
        <v>Marczewski, Wojciech</v>
      </c>
      <c r="T1313" s="2" t="str">
        <f>IF(COUNTIFS(Table_People[Hash_ID],Table_People[[#This Row],[Hash_ID]])&gt;1,"Y","N")</f>
        <v>N</v>
      </c>
      <c r="U1313" s="2"/>
    </row>
    <row r="1314" spans="1:21" x14ac:dyDescent="0.35">
      <c r="A1314" s="2" t="str">
        <f>"P-" &amp; UPPER(TRIM(Table_People[[#This Row],[Surname]])) &amp; "|" &amp; UPPER(TRIM(Table_People[[#This Row],[Name]]))</f>
        <v>P-MARÍAS|JAVIER</v>
      </c>
      <c r="B1314" s="2" t="s">
        <v>2091</v>
      </c>
      <c r="C1314" s="2" t="s">
        <v>2092</v>
      </c>
      <c r="D1314" s="2"/>
      <c r="E1314" s="2" t="s">
        <v>2093</v>
      </c>
      <c r="F1314" s="2" t="s">
        <v>10</v>
      </c>
      <c r="G1314" s="2" t="s">
        <v>127</v>
      </c>
      <c r="H1314" s="2"/>
      <c r="I1314" s="2"/>
      <c r="J1314" s="2"/>
      <c r="K1314" s="2"/>
      <c r="L1314" s="2"/>
      <c r="M1314" s="2"/>
      <c r="N1314" s="2"/>
      <c r="O1314" s="2"/>
      <c r="P1314" s="2"/>
      <c r="Q1314" s="2"/>
      <c r="R1314" s="2" t="str">
        <f>IF(Table_People[[#This Row],[Surname]]="", Table_People[[#This Row],[Name]], Table_People[[#This Row],[Name]]&amp;", "&amp;Table_People[[#This Row],[Surname]])</f>
        <v>Javier, Marías</v>
      </c>
      <c r="S1314" s="2" t="str">
        <f>IF(Table_People[[#This Row],[Surname]]="", Table_People[[#This Row],[Name]], Table_People[[#This Row],[Surname]]&amp;", "&amp;Table_People[[#This Row],[Name]])</f>
        <v>Marías, Javier</v>
      </c>
      <c r="T1314" s="2" t="str">
        <f>IF(COUNTIFS(Table_People[Hash_ID],Table_People[[#This Row],[Hash_ID]])&gt;1,"Y","N")</f>
        <v>N</v>
      </c>
      <c r="U1314" s="2"/>
    </row>
    <row r="1315" spans="1:21" x14ac:dyDescent="0.35">
      <c r="A1315" s="2" t="str">
        <f>"P-" &amp; UPPER(TRIM(Table_People[[#This Row],[Surname]])) &amp; "|" &amp; UPPER(TRIM(Table_People[[#This Row],[Name]]))</f>
        <v>P-MARIN|MAGUY</v>
      </c>
      <c r="B1315" s="2" t="s">
        <v>12671</v>
      </c>
      <c r="C1315" s="2" t="s">
        <v>12462</v>
      </c>
      <c r="D1315" s="2" t="s">
        <v>12672</v>
      </c>
      <c r="E1315" s="2" t="s">
        <v>12529</v>
      </c>
      <c r="F1315" s="2" t="s">
        <v>25</v>
      </c>
      <c r="G1315" s="2" t="s">
        <v>15</v>
      </c>
      <c r="H1315" s="2"/>
      <c r="I1315" s="2"/>
      <c r="J1315" s="2"/>
      <c r="K1315" s="2"/>
      <c r="L1315" s="2"/>
      <c r="M1315" s="2"/>
      <c r="N1315" s="2"/>
      <c r="O1315" s="2"/>
      <c r="P1315" s="2"/>
      <c r="Q1315" s="2"/>
      <c r="R1315" s="2" t="str">
        <f>IF(Table_People[[#This Row],[Surname]]="", Table_People[[#This Row],[Name]], Table_People[[#This Row],[Name]]&amp;", "&amp;Table_People[[#This Row],[Surname]])</f>
        <v>Maguy, Marin</v>
      </c>
      <c r="S1315" s="2" t="str">
        <f>IF(Table_People[[#This Row],[Surname]]="", Table_People[[#This Row],[Name]], Table_People[[#This Row],[Surname]]&amp;", "&amp;Table_People[[#This Row],[Name]])</f>
        <v>Marin, Maguy</v>
      </c>
      <c r="T1315" s="2" t="str">
        <f>IF(COUNTIFS(Table_People[Hash_ID],Table_People[[#This Row],[Hash_ID]])&gt;1,"Y","N")</f>
        <v>N</v>
      </c>
      <c r="U1315" s="2"/>
    </row>
    <row r="1316" spans="1:21" ht="29" x14ac:dyDescent="0.35">
      <c r="A1316" s="2" t="str">
        <f>"P-" &amp; UPPER(TRIM(Table_People[[#This Row],[Surname]])) &amp; "|" &amp; UPPER(TRIM(Table_People[[#This Row],[Name]]))</f>
        <v>P-MARKER|CHRIS</v>
      </c>
      <c r="B1316" s="2" t="s">
        <v>1088</v>
      </c>
      <c r="C1316" s="2" t="s">
        <v>1089</v>
      </c>
      <c r="D1316" s="2" t="s">
        <v>1090</v>
      </c>
      <c r="E1316" s="2" t="s">
        <v>1091</v>
      </c>
      <c r="F1316" s="2" t="s">
        <v>10</v>
      </c>
      <c r="G1316" s="2" t="s">
        <v>15</v>
      </c>
      <c r="H1316" s="2"/>
      <c r="I1316" s="2"/>
      <c r="J1316" s="2"/>
      <c r="K1316" s="2"/>
      <c r="L1316" s="2"/>
      <c r="M1316" s="2"/>
      <c r="N1316" s="2"/>
      <c r="O1316" s="2"/>
      <c r="P1316" s="2"/>
      <c r="Q1316" s="2"/>
      <c r="R1316" s="2" t="str">
        <f>IF(Table_People[[#This Row],[Surname]]="", Table_People[[#This Row],[Name]], Table_People[[#This Row],[Name]]&amp;", "&amp;Table_People[[#This Row],[Surname]])</f>
        <v>Chris, Marker</v>
      </c>
      <c r="S1316" s="2" t="str">
        <f>IF(Table_People[[#This Row],[Surname]]="", Table_People[[#This Row],[Name]], Table_People[[#This Row],[Surname]]&amp;", "&amp;Table_People[[#This Row],[Name]])</f>
        <v>Marker, Chris</v>
      </c>
      <c r="T1316" s="2" t="str">
        <f>IF(COUNTIFS(Table_People[Hash_ID],Table_People[[#This Row],[Hash_ID]])&gt;1,"Y","N")</f>
        <v>N</v>
      </c>
      <c r="U1316" s="2"/>
    </row>
    <row r="1317" spans="1:21" x14ac:dyDescent="0.35">
      <c r="A1317" s="2" t="str">
        <f>"P-" &amp; UPPER(TRIM(Table_People[[#This Row],[Surname]])) &amp; "|" &amp; UPPER(TRIM(Table_People[[#This Row],[Name]]))</f>
        <v>P-MARKS|ANDREAS</v>
      </c>
      <c r="B1317" s="2" t="s">
        <v>20685</v>
      </c>
      <c r="C1317" s="2" t="s">
        <v>20686</v>
      </c>
      <c r="D1317" s="2"/>
      <c r="E1317" s="2" t="s">
        <v>21230</v>
      </c>
      <c r="F1317" s="2" t="s">
        <v>10</v>
      </c>
      <c r="G1317" s="2" t="s">
        <v>38</v>
      </c>
      <c r="H1317" s="2"/>
      <c r="I1317" s="2"/>
      <c r="J1317" s="2"/>
      <c r="K1317" s="2"/>
      <c r="L1317" s="2"/>
      <c r="M1317" s="2"/>
      <c r="N1317" s="2"/>
      <c r="O1317" s="2"/>
      <c r="P1317" s="2"/>
      <c r="Q1317" s="2"/>
      <c r="R1317" s="2" t="str">
        <f>IF(Table_People[[#This Row],[Surname]]="", Table_People[[#This Row],[Name]], Table_People[[#This Row],[Name]]&amp;", "&amp;Table_People[[#This Row],[Surname]])</f>
        <v>Andreas, Marks</v>
      </c>
      <c r="S1317" s="2" t="str">
        <f>IF(Table_People[[#This Row],[Surname]]="", Table_People[[#This Row],[Name]], Table_People[[#This Row],[Surname]]&amp;", "&amp;Table_People[[#This Row],[Name]])</f>
        <v>Marks, Andreas</v>
      </c>
      <c r="T1317" s="2" t="str">
        <f>IF(COUNTIFS(Table_People[Hash_ID],Table_People[[#This Row],[Hash_ID]])&gt;1,"Y","N")</f>
        <v>N</v>
      </c>
      <c r="U1317" s="2"/>
    </row>
    <row r="1318" spans="1:21" x14ac:dyDescent="0.35">
      <c r="A1318" s="2" t="str">
        <f>"P-" &amp; UPPER(TRIM(Table_People[[#This Row],[Surname]])) &amp; "|" &amp; UPPER(TRIM(Table_People[[#This Row],[Name]]))</f>
        <v>P-MARKSON|DAVID</v>
      </c>
      <c r="B1318" s="2" t="s">
        <v>92</v>
      </c>
      <c r="C1318" s="2" t="s">
        <v>6837</v>
      </c>
      <c r="D1318" s="2"/>
      <c r="E1318" s="2" t="s">
        <v>51</v>
      </c>
      <c r="F1318" s="2" t="s">
        <v>10</v>
      </c>
      <c r="G1318" s="2" t="s">
        <v>63</v>
      </c>
      <c r="H1318" s="2"/>
      <c r="I1318" s="2"/>
      <c r="J1318" s="2"/>
      <c r="K1318" s="2"/>
      <c r="L1318" s="2"/>
      <c r="M1318" s="2"/>
      <c r="N1318" s="2"/>
      <c r="O1318" s="2"/>
      <c r="P1318" s="2"/>
      <c r="Q1318" s="2"/>
      <c r="R1318" s="2" t="str">
        <f>IF(Table_People[[#This Row],[Surname]]="", Table_People[[#This Row],[Name]], Table_People[[#This Row],[Name]]&amp;", "&amp;Table_People[[#This Row],[Surname]])</f>
        <v>David, Markson</v>
      </c>
      <c r="S1318" s="2" t="str">
        <f>IF(Table_People[[#This Row],[Surname]]="", Table_People[[#This Row],[Name]], Table_People[[#This Row],[Surname]]&amp;", "&amp;Table_People[[#This Row],[Name]])</f>
        <v>Markson, David</v>
      </c>
      <c r="T1318" s="2" t="str">
        <f>IF(COUNTIFS(Table_People[Hash_ID],Table_People[[#This Row],[Hash_ID]])&gt;1,"Y","N")</f>
        <v>N</v>
      </c>
      <c r="U1318" s="2"/>
    </row>
    <row r="1319" spans="1:21" x14ac:dyDescent="0.35">
      <c r="A1319" s="2" t="str">
        <f>"P-" &amp; UPPER(TRIM(Table_People[[#This Row],[Surname]])) &amp; "|" &amp; UPPER(TRIM(Table_People[[#This Row],[Name]]))</f>
        <v>P-MARS|CHRIS</v>
      </c>
      <c r="B1319" s="2" t="s">
        <v>1088</v>
      </c>
      <c r="C1319" s="2" t="s">
        <v>3038</v>
      </c>
      <c r="D1319" s="2"/>
      <c r="E1319" s="2" t="s">
        <v>10761</v>
      </c>
      <c r="F1319" s="2" t="s">
        <v>10</v>
      </c>
      <c r="G1319" s="2" t="s">
        <v>63</v>
      </c>
      <c r="H1319" s="2"/>
      <c r="I1319" s="2"/>
      <c r="J1319" s="2"/>
      <c r="K1319" s="2"/>
      <c r="L1319" s="2"/>
      <c r="M1319" s="2"/>
      <c r="N1319" s="2"/>
      <c r="O1319" s="2"/>
      <c r="P1319" s="2"/>
      <c r="Q1319" s="2"/>
      <c r="R1319" s="2" t="str">
        <f>IF(Table_People[[#This Row],[Surname]]="", Table_People[[#This Row],[Name]], Table_People[[#This Row],[Name]]&amp;", "&amp;Table_People[[#This Row],[Surname]])</f>
        <v>Chris, Mars</v>
      </c>
      <c r="S1319" s="2" t="str">
        <f>IF(Table_People[[#This Row],[Surname]]="", Table_People[[#This Row],[Name]], Table_People[[#This Row],[Surname]]&amp;", "&amp;Table_People[[#This Row],[Name]])</f>
        <v>Mars, Chris</v>
      </c>
      <c r="T1319" s="2" t="str">
        <f>IF(COUNTIFS(Table_People[Hash_ID],Table_People[[#This Row],[Hash_ID]])&gt;1,"Y","N")</f>
        <v>N</v>
      </c>
      <c r="U1319" s="2"/>
    </row>
    <row r="1320" spans="1:21" x14ac:dyDescent="0.35">
      <c r="A1320" s="2" t="str">
        <f>"P-" &amp; UPPER(TRIM(Table_People[[#This Row],[Surname]])) &amp; "|" &amp; UPPER(TRIM(Table_People[[#This Row],[Name]]))</f>
        <v>P-MARSH|RICHARD</v>
      </c>
      <c r="B1320" s="2" t="s">
        <v>700</v>
      </c>
      <c r="C1320" s="2" t="s">
        <v>6879</v>
      </c>
      <c r="D1320" s="2" t="s">
        <v>6880</v>
      </c>
      <c r="E1320" s="2" t="s">
        <v>51</v>
      </c>
      <c r="F1320" s="2" t="s">
        <v>10</v>
      </c>
      <c r="G1320" s="2" t="s">
        <v>91</v>
      </c>
      <c r="H1320" s="2"/>
      <c r="I1320" s="2"/>
      <c r="J1320" s="2"/>
      <c r="K1320" s="2"/>
      <c r="L1320" s="2"/>
      <c r="M1320" s="2"/>
      <c r="N1320" s="2"/>
      <c r="O1320" s="2"/>
      <c r="P1320" s="2"/>
      <c r="Q1320" s="2"/>
      <c r="R1320" s="2" t="str">
        <f>IF(Table_People[[#This Row],[Surname]]="", Table_People[[#This Row],[Name]], Table_People[[#This Row],[Name]]&amp;", "&amp;Table_People[[#This Row],[Surname]])</f>
        <v>Richard, Marsh</v>
      </c>
      <c r="S1320" s="2" t="str">
        <f>IF(Table_People[[#This Row],[Surname]]="", Table_People[[#This Row],[Name]], Table_People[[#This Row],[Surname]]&amp;", "&amp;Table_People[[#This Row],[Name]])</f>
        <v>Marsh, Richard</v>
      </c>
      <c r="T1320" s="2" t="str">
        <f>IF(COUNTIFS(Table_People[Hash_ID],Table_People[[#This Row],[Hash_ID]])&gt;1,"Y","N")</f>
        <v>N</v>
      </c>
      <c r="U1320" s="2"/>
    </row>
    <row r="1321" spans="1:21" x14ac:dyDescent="0.35">
      <c r="A1321" s="2" t="str">
        <f>"P-" &amp; UPPER(TRIM(Table_People[[#This Row],[Surname]])) &amp; "|" &amp; UPPER(TRIM(Table_People[[#This Row],[Name]]))</f>
        <v>P-MARSHALL|JAMES VANCE</v>
      </c>
      <c r="B1321" s="2" t="s">
        <v>8200</v>
      </c>
      <c r="C1321" s="2" t="s">
        <v>922</v>
      </c>
      <c r="D1321" s="2" t="s">
        <v>8201</v>
      </c>
      <c r="E1321" s="2" t="s">
        <v>8202</v>
      </c>
      <c r="F1321" s="2" t="s">
        <v>10</v>
      </c>
      <c r="G1321" s="2" t="s">
        <v>91</v>
      </c>
      <c r="H1321" s="2"/>
      <c r="I1321" s="2"/>
      <c r="J1321" s="2"/>
      <c r="K1321" s="2"/>
      <c r="L1321" s="2"/>
      <c r="M1321" s="2"/>
      <c r="N1321" s="2"/>
      <c r="O1321" s="2"/>
      <c r="P1321" s="2"/>
      <c r="Q1321" s="2"/>
      <c r="R1321" s="2" t="str">
        <f>IF(Table_People[[#This Row],[Surname]]="", Table_People[[#This Row],[Name]], Table_People[[#This Row],[Name]]&amp;", "&amp;Table_People[[#This Row],[Surname]])</f>
        <v>James Vance, Marshall</v>
      </c>
      <c r="S1321" s="2" t="str">
        <f>IF(Table_People[[#This Row],[Surname]]="", Table_People[[#This Row],[Name]], Table_People[[#This Row],[Surname]]&amp;", "&amp;Table_People[[#This Row],[Name]])</f>
        <v>Marshall, James Vance</v>
      </c>
      <c r="T1321" s="2" t="str">
        <f>IF(COUNTIFS(Table_People[Hash_ID],Table_People[[#This Row],[Hash_ID]])&gt;1,"Y","N")</f>
        <v>N</v>
      </c>
      <c r="U1321" s="2"/>
    </row>
    <row r="1322" spans="1:21" x14ac:dyDescent="0.35">
      <c r="A1322" s="2" t="str">
        <f>"P-" &amp; UPPER(TRIM(Table_People[[#This Row],[Surname]])) &amp; "|" &amp; UPPER(TRIM(Table_People[[#This Row],[Name]]))</f>
        <v>P-MARTEL|LUCRECIA</v>
      </c>
      <c r="B1322" s="2" t="s">
        <v>1149</v>
      </c>
      <c r="C1322" s="2" t="s">
        <v>1150</v>
      </c>
      <c r="D1322" s="2"/>
      <c r="E1322" s="2" t="s">
        <v>10745</v>
      </c>
      <c r="F1322" s="2" t="s">
        <v>25</v>
      </c>
      <c r="G1322" s="2" t="s">
        <v>249</v>
      </c>
      <c r="H1322" s="2"/>
      <c r="I1322" s="2"/>
      <c r="J1322" s="2"/>
      <c r="K1322" s="2"/>
      <c r="L1322" s="2"/>
      <c r="M1322" s="2"/>
      <c r="N1322" s="2"/>
      <c r="O1322" s="2"/>
      <c r="P1322" s="2"/>
      <c r="Q1322" s="2"/>
      <c r="R1322" s="2" t="str">
        <f>IF(Table_People[[#This Row],[Surname]]="", Table_People[[#This Row],[Name]], Table_People[[#This Row],[Name]]&amp;", "&amp;Table_People[[#This Row],[Surname]])</f>
        <v>Lucrecia, Martel</v>
      </c>
      <c r="S1322" s="2" t="str">
        <f>IF(Table_People[[#This Row],[Surname]]="", Table_People[[#This Row],[Name]], Table_People[[#This Row],[Surname]]&amp;", "&amp;Table_People[[#This Row],[Name]])</f>
        <v>Martel, Lucrecia</v>
      </c>
      <c r="T1322" s="2" t="str">
        <f>IF(COUNTIFS(Table_People[Hash_ID],Table_People[[#This Row],[Hash_ID]])&gt;1,"Y","N")</f>
        <v>N</v>
      </c>
      <c r="U1322" s="2"/>
    </row>
    <row r="1323" spans="1:21" x14ac:dyDescent="0.35">
      <c r="A1323" s="2" t="str">
        <f>"P-" &amp; UPPER(TRIM(Table_People[[#This Row],[Surname]])) &amp; "|" &amp; UPPER(TRIM(Table_People[[#This Row],[Name]]))</f>
        <v>P-MARTIN|AGNES</v>
      </c>
      <c r="B1323" s="2" t="s">
        <v>1388</v>
      </c>
      <c r="C1323" s="2" t="s">
        <v>674</v>
      </c>
      <c r="D1323" s="2"/>
      <c r="E1323" s="2" t="s">
        <v>1389</v>
      </c>
      <c r="F1323" s="2" t="s">
        <v>25</v>
      </c>
      <c r="G1323" s="2" t="s">
        <v>10901</v>
      </c>
      <c r="H1323" s="2"/>
      <c r="I1323" s="2"/>
      <c r="J1323" s="2"/>
      <c r="K1323" s="2"/>
      <c r="L1323" s="2"/>
      <c r="M1323" s="2"/>
      <c r="N1323" s="2"/>
      <c r="O1323" s="2"/>
      <c r="P1323" s="2"/>
      <c r="Q1323" s="2"/>
      <c r="R1323" s="2" t="str">
        <f>IF(Table_People[[#This Row],[Surname]]="", Table_People[[#This Row],[Name]], Table_People[[#This Row],[Name]]&amp;", "&amp;Table_People[[#This Row],[Surname]])</f>
        <v>Agnes, Martin</v>
      </c>
      <c r="S1323" s="2" t="str">
        <f>IF(Table_People[[#This Row],[Surname]]="", Table_People[[#This Row],[Name]], Table_People[[#This Row],[Surname]]&amp;", "&amp;Table_People[[#This Row],[Name]])</f>
        <v>Martin, Agnes</v>
      </c>
      <c r="T1323" s="2" t="str">
        <f>IF(COUNTIFS(Table_People[Hash_ID],Table_People[[#This Row],[Hash_ID]])&gt;1,"Y","N")</f>
        <v>N</v>
      </c>
      <c r="U1323" s="2"/>
    </row>
    <row r="1324" spans="1:21" x14ac:dyDescent="0.35">
      <c r="A1324" s="2" t="str">
        <f>"P-" &amp; UPPER(TRIM(Table_People[[#This Row],[Surname]])) &amp; "|" &amp; UPPER(TRIM(Table_People[[#This Row],[Name]]))</f>
        <v>P-MARTIN|HENRI-JEAN</v>
      </c>
      <c r="B1324" s="2" t="s">
        <v>1732</v>
      </c>
      <c r="C1324" s="2" t="s">
        <v>674</v>
      </c>
      <c r="D1324" s="2"/>
      <c r="E1324" s="2" t="s">
        <v>1389</v>
      </c>
      <c r="F1324" s="2" t="s">
        <v>10</v>
      </c>
      <c r="G1324" s="2" t="s">
        <v>15</v>
      </c>
      <c r="H1324" s="2"/>
      <c r="I1324" s="2"/>
      <c r="J1324" s="2"/>
      <c r="K1324" s="2"/>
      <c r="L1324" s="2"/>
      <c r="M1324" s="2"/>
      <c r="N1324" s="2"/>
      <c r="O1324" s="2"/>
      <c r="P1324" s="2"/>
      <c r="Q1324" s="2"/>
      <c r="R1324" s="2" t="str">
        <f>IF(Table_People[[#This Row],[Surname]]="", Table_People[[#This Row],[Name]], Table_People[[#This Row],[Name]]&amp;", "&amp;Table_People[[#This Row],[Surname]])</f>
        <v>Henri-Jean, Martin</v>
      </c>
      <c r="S1324" s="2" t="str">
        <f>IF(Table_People[[#This Row],[Surname]]="", Table_People[[#This Row],[Name]], Table_People[[#This Row],[Surname]]&amp;", "&amp;Table_People[[#This Row],[Name]])</f>
        <v>Martin, Henri-Jean</v>
      </c>
      <c r="T1324" s="2" t="str">
        <f>IF(COUNTIFS(Table_People[Hash_ID],Table_People[[#This Row],[Hash_ID]])&gt;1,"Y","N")</f>
        <v>N</v>
      </c>
      <c r="U1324" s="2"/>
    </row>
    <row r="1325" spans="1:21" x14ac:dyDescent="0.35">
      <c r="A1325" s="2" t="str">
        <f>"P-" &amp; UPPER(TRIM(Table_People[[#This Row],[Surname]])) &amp; "|" &amp; UPPER(TRIM(Table_People[[#This Row],[Name]]))</f>
        <v>P-MARTIN|JOHN</v>
      </c>
      <c r="B1325" s="2" t="s">
        <v>235</v>
      </c>
      <c r="C1325" s="2" t="s">
        <v>674</v>
      </c>
      <c r="D1325" s="2"/>
      <c r="E1325" s="2" t="s">
        <v>3139</v>
      </c>
      <c r="F1325" s="2" t="s">
        <v>10</v>
      </c>
      <c r="G1325" s="2" t="s">
        <v>91</v>
      </c>
      <c r="H1325" s="2"/>
      <c r="I1325" s="2"/>
      <c r="J1325" s="2"/>
      <c r="K1325" s="2"/>
      <c r="L1325" s="2"/>
      <c r="M1325" s="2"/>
      <c r="N1325" s="2"/>
      <c r="O1325" s="2"/>
      <c r="P1325" s="2"/>
      <c r="Q1325" s="2"/>
      <c r="R1325" s="2" t="str">
        <f>IF(Table_People[[#This Row],[Surname]]="", Table_People[[#This Row],[Name]], Table_People[[#This Row],[Name]]&amp;", "&amp;Table_People[[#This Row],[Surname]])</f>
        <v>John, Martin</v>
      </c>
      <c r="S1325" s="2" t="str">
        <f>IF(Table_People[[#This Row],[Surname]]="", Table_People[[#This Row],[Name]], Table_People[[#This Row],[Surname]]&amp;", "&amp;Table_People[[#This Row],[Name]])</f>
        <v>Martin, John</v>
      </c>
      <c r="T1325" s="2" t="str">
        <f>IF(COUNTIFS(Table_People[Hash_ID],Table_People[[#This Row],[Hash_ID]])&gt;1,"Y","N")</f>
        <v>N</v>
      </c>
      <c r="U1325" s="2"/>
    </row>
    <row r="1326" spans="1:21" ht="43.5" x14ac:dyDescent="0.35">
      <c r="A1326" s="2" t="str">
        <f>"P-" &amp; UPPER(TRIM(Table_People[[#This Row],[Surname]])) &amp; "|" &amp; UPPER(TRIM(Table_People[[#This Row],[Name]]))</f>
        <v>P-MARX|KARL</v>
      </c>
      <c r="B1326" s="2" t="s">
        <v>270</v>
      </c>
      <c r="C1326" s="2" t="s">
        <v>271</v>
      </c>
      <c r="D1326" s="2"/>
      <c r="E1326" s="2" t="s">
        <v>21312</v>
      </c>
      <c r="F1326" s="2" t="s">
        <v>10</v>
      </c>
      <c r="G1326" s="2" t="s">
        <v>21313</v>
      </c>
      <c r="H1326" s="2">
        <v>5</v>
      </c>
      <c r="I1326" s="2" t="s">
        <v>954</v>
      </c>
      <c r="J1326" s="2">
        <v>1818</v>
      </c>
      <c r="K1326" s="2"/>
      <c r="L1326" s="2"/>
      <c r="M1326" s="2">
        <v>14</v>
      </c>
      <c r="N1326" s="2" t="s">
        <v>21467</v>
      </c>
      <c r="O1326" s="2">
        <v>1883</v>
      </c>
      <c r="P1326" s="2"/>
      <c r="Q1326" s="2"/>
      <c r="R1326" s="2" t="str">
        <f>IF(Table_People[[#This Row],[Surname]]="", Table_People[[#This Row],[Name]], Table_People[[#This Row],[Name]]&amp;", "&amp;Table_People[[#This Row],[Surname]])</f>
        <v>Karl, Marx</v>
      </c>
      <c r="S1326" s="2" t="str">
        <f>IF(Table_People[[#This Row],[Surname]]="", Table_People[[#This Row],[Name]], Table_People[[#This Row],[Surname]]&amp;", "&amp;Table_People[[#This Row],[Name]])</f>
        <v>Marx, Karl</v>
      </c>
      <c r="T1326" s="2" t="str">
        <f>IF(COUNTIFS(Table_People[Hash_ID],Table_People[[#This Row],[Hash_ID]])&gt;1,"Y","N")</f>
        <v>N</v>
      </c>
      <c r="U1326" s="2"/>
    </row>
    <row r="1327" spans="1:21" x14ac:dyDescent="0.35">
      <c r="A1327" s="2" t="str">
        <f>"P-" &amp; UPPER(TRIM(Table_People[[#This Row],[Surname]])) &amp; "|" &amp; UPPER(TRIM(Table_People[[#This Row],[Name]]))</f>
        <v>P-MASILO|DADA</v>
      </c>
      <c r="B1327" s="2" t="s">
        <v>12720</v>
      </c>
      <c r="C1327" s="2" t="s">
        <v>12721</v>
      </c>
      <c r="D1327" s="2" t="s">
        <v>12722</v>
      </c>
      <c r="E1327" s="2" t="s">
        <v>12525</v>
      </c>
      <c r="F1327" s="2" t="s">
        <v>25</v>
      </c>
      <c r="G1327" s="2" t="s">
        <v>12723</v>
      </c>
      <c r="H1327" s="2"/>
      <c r="I1327" s="2"/>
      <c r="J1327" s="2"/>
      <c r="K1327" s="2"/>
      <c r="L1327" s="2"/>
      <c r="M1327" s="2"/>
      <c r="N1327" s="2"/>
      <c r="O1327" s="2"/>
      <c r="P1327" s="2"/>
      <c r="Q1327" s="2"/>
      <c r="R1327" s="2" t="str">
        <f>IF(Table_People[[#This Row],[Surname]]="", Table_People[[#This Row],[Name]], Table_People[[#This Row],[Name]]&amp;", "&amp;Table_People[[#This Row],[Surname]])</f>
        <v>Dada, Masilo</v>
      </c>
      <c r="S1327" s="2" t="str">
        <f>IF(Table_People[[#This Row],[Surname]]="", Table_People[[#This Row],[Name]], Table_People[[#This Row],[Surname]]&amp;", "&amp;Table_People[[#This Row],[Name]])</f>
        <v>Masilo, Dada</v>
      </c>
      <c r="T1327" s="2" t="str">
        <f>IF(COUNTIFS(Table_People[Hash_ID],Table_People[[#This Row],[Hash_ID]])&gt;1,"Y","N")</f>
        <v>N</v>
      </c>
      <c r="U1327" s="2"/>
    </row>
    <row r="1328" spans="1:21" x14ac:dyDescent="0.35">
      <c r="A1328" s="2" t="str">
        <f>"P-" &amp; UPPER(TRIM(Table_People[[#This Row],[Surname]])) &amp; "|" &amp; UPPER(TRIM(Table_People[[#This Row],[Name]]))</f>
        <v>P-MASSIE|ROBERT K.</v>
      </c>
      <c r="B1328" s="2" t="s">
        <v>2612</v>
      </c>
      <c r="C1328" s="2" t="s">
        <v>2613</v>
      </c>
      <c r="D1328" s="2" t="s">
        <v>3289</v>
      </c>
      <c r="E1328" s="2" t="s">
        <v>10848</v>
      </c>
      <c r="F1328" s="2" t="s">
        <v>10</v>
      </c>
      <c r="G1328" s="2" t="s">
        <v>63</v>
      </c>
      <c r="H1328" s="2"/>
      <c r="I1328" s="2"/>
      <c r="J1328" s="2"/>
      <c r="K1328" s="2"/>
      <c r="L1328" s="2"/>
      <c r="M1328" s="2"/>
      <c r="N1328" s="2"/>
      <c r="O1328" s="2"/>
      <c r="P1328" s="2"/>
      <c r="Q1328" s="2"/>
      <c r="R1328" s="2" t="str">
        <f>IF(Table_People[[#This Row],[Surname]]="", Table_People[[#This Row],[Name]], Table_People[[#This Row],[Name]]&amp;", "&amp;Table_People[[#This Row],[Surname]])</f>
        <v>Robert K., Massie</v>
      </c>
      <c r="S1328" s="2" t="str">
        <f>IF(Table_People[[#This Row],[Surname]]="", Table_People[[#This Row],[Name]], Table_People[[#This Row],[Surname]]&amp;", "&amp;Table_People[[#This Row],[Name]])</f>
        <v>Massie, Robert K.</v>
      </c>
      <c r="T1328" s="2" t="str">
        <f>IF(COUNTIFS(Table_People[Hash_ID],Table_People[[#This Row],[Hash_ID]])&gt;1,"Y","N")</f>
        <v>N</v>
      </c>
      <c r="U1328" s="2"/>
    </row>
    <row r="1329" spans="1:21" x14ac:dyDescent="0.35">
      <c r="A1329" s="2" t="str">
        <f>"P-" &amp; UPPER(TRIM(Table_People[[#This Row],[Surname]])) &amp; "|" &amp; UPPER(TRIM(Table_People[[#This Row],[Name]]))</f>
        <v>P-MASTRETTA|ÁNGELES</v>
      </c>
      <c r="B1329" s="2" t="s">
        <v>20570</v>
      </c>
      <c r="C1329" s="2" t="s">
        <v>20571</v>
      </c>
      <c r="D1329" s="2"/>
      <c r="E1329" s="2" t="s">
        <v>21184</v>
      </c>
      <c r="F1329" s="2" t="s">
        <v>25</v>
      </c>
      <c r="G1329" s="2" t="s">
        <v>134</v>
      </c>
      <c r="H1329" s="2">
        <v>9</v>
      </c>
      <c r="I1329" s="2" t="s">
        <v>21472</v>
      </c>
      <c r="J1329" s="2">
        <v>1949</v>
      </c>
      <c r="K1329" s="2"/>
      <c r="L1329" s="2"/>
      <c r="M1329" s="2"/>
      <c r="N1329" s="2"/>
      <c r="O1329" s="2"/>
      <c r="P1329" s="2"/>
      <c r="Q1329" s="2"/>
      <c r="R1329" s="2" t="str">
        <f>IF(Table_People[[#This Row],[Surname]]="", Table_People[[#This Row],[Name]], Table_People[[#This Row],[Name]]&amp;", "&amp;Table_People[[#This Row],[Surname]])</f>
        <v>Ángeles, Mastretta</v>
      </c>
      <c r="S1329" s="2" t="str">
        <f>IF(Table_People[[#This Row],[Surname]]="", Table_People[[#This Row],[Name]], Table_People[[#This Row],[Surname]]&amp;", "&amp;Table_People[[#This Row],[Name]])</f>
        <v>Mastretta, Ángeles</v>
      </c>
      <c r="T1329" s="2" t="str">
        <f>IF(COUNTIFS(Table_People[Hash_ID],Table_People[[#This Row],[Hash_ID]])&gt;1,"Y","N")</f>
        <v>N</v>
      </c>
      <c r="U1329" s="2"/>
    </row>
    <row r="1330" spans="1:21" x14ac:dyDescent="0.35">
      <c r="A1330" s="2" t="str">
        <f>"P-" &amp; UPPER(TRIM(Table_People[[#This Row],[Surname]])) &amp; "|" &amp; UPPER(TRIM(Table_People[[#This Row],[Name]]))</f>
        <v>P-MATEJKO|JAN</v>
      </c>
      <c r="B1330" s="2" t="s">
        <v>1576</v>
      </c>
      <c r="C1330" s="2" t="s">
        <v>3128</v>
      </c>
      <c r="D1330" s="2" t="s">
        <v>2998</v>
      </c>
      <c r="E1330" s="2" t="s">
        <v>3129</v>
      </c>
      <c r="F1330" s="2" t="s">
        <v>10</v>
      </c>
      <c r="G1330" s="2" t="s">
        <v>59</v>
      </c>
      <c r="H1330" s="2"/>
      <c r="I1330" s="2"/>
      <c r="J1330" s="2"/>
      <c r="K1330" s="2"/>
      <c r="L1330" s="2"/>
      <c r="M1330" s="2"/>
      <c r="N1330" s="2"/>
      <c r="O1330" s="2"/>
      <c r="P1330" s="2"/>
      <c r="Q1330" s="2"/>
      <c r="R1330" s="2" t="str">
        <f>IF(Table_People[[#This Row],[Surname]]="", Table_People[[#This Row],[Name]], Table_People[[#This Row],[Name]]&amp;", "&amp;Table_People[[#This Row],[Surname]])</f>
        <v>Jan, Matejko</v>
      </c>
      <c r="S1330" s="2" t="str">
        <f>IF(Table_People[[#This Row],[Surname]]="", Table_People[[#This Row],[Name]], Table_People[[#This Row],[Surname]]&amp;", "&amp;Table_People[[#This Row],[Name]])</f>
        <v>Matejko, Jan</v>
      </c>
      <c r="T1330" s="2" t="str">
        <f>IF(COUNTIFS(Table_People[Hash_ID],Table_People[[#This Row],[Hash_ID]])&gt;1,"Y","N")</f>
        <v>N</v>
      </c>
      <c r="U1330" s="2"/>
    </row>
    <row r="1331" spans="1:21" x14ac:dyDescent="0.35">
      <c r="A1331" s="2" t="str">
        <f>"P-" &amp; UPPER(TRIM(Table_People[[#This Row],[Surname]])) &amp; "|" &amp; UPPER(TRIM(Table_People[[#This Row],[Name]]))</f>
        <v>P-MATHEWS|FREYA</v>
      </c>
      <c r="B1331" s="2" t="s">
        <v>10571</v>
      </c>
      <c r="C1331" s="2" t="s">
        <v>10572</v>
      </c>
      <c r="D1331" s="2"/>
      <c r="E1331" s="2" t="s">
        <v>37</v>
      </c>
      <c r="F1331" s="2" t="s">
        <v>25</v>
      </c>
      <c r="G1331" s="2" t="s">
        <v>370</v>
      </c>
      <c r="H1331" s="2"/>
      <c r="I1331" s="2"/>
      <c r="J1331" s="2"/>
      <c r="K1331" s="2"/>
      <c r="L1331" s="2"/>
      <c r="M1331" s="2"/>
      <c r="N1331" s="2"/>
      <c r="O1331" s="2"/>
      <c r="P1331" s="2"/>
      <c r="Q1331" s="2"/>
      <c r="R1331" s="2" t="str">
        <f>IF(Table_People[[#This Row],[Surname]]="", Table_People[[#This Row],[Name]], Table_People[[#This Row],[Name]]&amp;", "&amp;Table_People[[#This Row],[Surname]])</f>
        <v>Freya, Mathews</v>
      </c>
      <c r="S1331" s="2" t="str">
        <f>IF(Table_People[[#This Row],[Surname]]="", Table_People[[#This Row],[Name]], Table_People[[#This Row],[Surname]]&amp;", "&amp;Table_People[[#This Row],[Name]])</f>
        <v>Mathews, Freya</v>
      </c>
      <c r="T1331" s="2" t="str">
        <f>IF(COUNTIFS(Table_People[Hash_ID],Table_People[[#This Row],[Hash_ID]])&gt;1,"Y","N")</f>
        <v>N</v>
      </c>
      <c r="U1331" s="2"/>
    </row>
    <row r="1332" spans="1:21" ht="29" x14ac:dyDescent="0.35">
      <c r="A1332" s="2" t="str">
        <f>"P-" &amp; UPPER(TRIM(Table_People[[#This Row],[Surname]])) &amp; "|" &amp; UPPER(TRIM(Table_People[[#This Row],[Name]]))</f>
        <v>P-MATHEWS|HARRY</v>
      </c>
      <c r="B1332" s="2" t="s">
        <v>1749</v>
      </c>
      <c r="C1332" s="2" t="s">
        <v>10572</v>
      </c>
      <c r="D1332" s="2"/>
      <c r="E1332" s="2" t="s">
        <v>21386</v>
      </c>
      <c r="F1332" s="2" t="s">
        <v>10</v>
      </c>
      <c r="G1332" s="2" t="s">
        <v>63</v>
      </c>
      <c r="H1332" s="2">
        <v>14</v>
      </c>
      <c r="I1332" s="2" t="s">
        <v>21466</v>
      </c>
      <c r="J1332" s="2">
        <v>1930</v>
      </c>
      <c r="K1332" s="2"/>
      <c r="L1332" s="2"/>
      <c r="M1332" s="2">
        <v>25</v>
      </c>
      <c r="N1332" s="2" t="s">
        <v>21471</v>
      </c>
      <c r="O1332" s="2">
        <v>2017</v>
      </c>
      <c r="P1332" s="2"/>
      <c r="Q1332" s="2"/>
      <c r="R1332" s="2" t="str">
        <f>IF(Table_People[[#This Row],[Surname]]="", Table_People[[#This Row],[Name]], Table_People[[#This Row],[Name]]&amp;", "&amp;Table_People[[#This Row],[Surname]])</f>
        <v>Harry, Mathews</v>
      </c>
      <c r="S1332" s="2" t="str">
        <f>IF(Table_People[[#This Row],[Surname]]="", Table_People[[#This Row],[Name]], Table_People[[#This Row],[Surname]]&amp;", "&amp;Table_People[[#This Row],[Name]])</f>
        <v>Mathews, Harry</v>
      </c>
      <c r="T1332" s="2" t="str">
        <f>IF(COUNTIFS(Table_People[Hash_ID],Table_People[[#This Row],[Hash_ID]])&gt;1,"Y","N")</f>
        <v>N</v>
      </c>
      <c r="U1332" s="2"/>
    </row>
    <row r="1333" spans="1:21" x14ac:dyDescent="0.35">
      <c r="A1333" s="2" t="str">
        <f>"P-" &amp; UPPER(TRIM(Table_People[[#This Row],[Surname]])) &amp; "|" &amp; UPPER(TRIM(Table_People[[#This Row],[Name]]))</f>
        <v>P-MATHEWS|PATRICIA</v>
      </c>
      <c r="B1333" s="2" t="s">
        <v>366</v>
      </c>
      <c r="C1333" s="2" t="s">
        <v>10572</v>
      </c>
      <c r="D1333" s="2" t="s">
        <v>21079</v>
      </c>
      <c r="E1333" s="2" t="s">
        <v>21183</v>
      </c>
      <c r="F1333" s="2" t="s">
        <v>25</v>
      </c>
      <c r="G1333" s="2" t="s">
        <v>63</v>
      </c>
      <c r="H1333" s="2"/>
      <c r="I1333" s="2"/>
      <c r="J1333" s="2"/>
      <c r="K1333" s="2"/>
      <c r="L1333" s="2"/>
      <c r="M1333" s="2"/>
      <c r="N1333" s="2"/>
      <c r="O1333" s="2"/>
      <c r="P1333" s="2"/>
      <c r="Q1333" s="2"/>
      <c r="R1333" s="2" t="str">
        <f>IF(Table_People[[#This Row],[Surname]]="", Table_People[[#This Row],[Name]], Table_People[[#This Row],[Name]]&amp;", "&amp;Table_People[[#This Row],[Surname]])</f>
        <v>Patricia, Mathews</v>
      </c>
      <c r="S1333" s="2" t="str">
        <f>IF(Table_People[[#This Row],[Surname]]="", Table_People[[#This Row],[Name]], Table_People[[#This Row],[Surname]]&amp;", "&amp;Table_People[[#This Row],[Name]])</f>
        <v>Mathews, Patricia</v>
      </c>
      <c r="T1333" s="2" t="str">
        <f>IF(COUNTIFS(Table_People[Hash_ID],Table_People[[#This Row],[Hash_ID]])&gt;1,"Y","N")</f>
        <v>N</v>
      </c>
      <c r="U1333" s="2"/>
    </row>
    <row r="1334" spans="1:21" x14ac:dyDescent="0.35">
      <c r="A1334" s="2" t="str">
        <f>"P-" &amp; UPPER(TRIM(Table_People[[#This Row],[Surname]])) &amp; "|" &amp; UPPER(TRIM(Table_People[[#This Row],[Name]]))</f>
        <v>P-MATHIEU|PIERRE-LOUIS</v>
      </c>
      <c r="B1334" s="2" t="s">
        <v>20653</v>
      </c>
      <c r="C1334" s="2" t="s">
        <v>20654</v>
      </c>
      <c r="D1334" s="2"/>
      <c r="E1334" s="2" t="s">
        <v>21222</v>
      </c>
      <c r="F1334" s="2" t="s">
        <v>10</v>
      </c>
      <c r="G1334" s="2" t="s">
        <v>15</v>
      </c>
      <c r="H1334" s="2">
        <v>21</v>
      </c>
      <c r="I1334" s="2" t="s">
        <v>21471</v>
      </c>
      <c r="J1334" s="2">
        <v>1939</v>
      </c>
      <c r="K1334" s="2"/>
      <c r="L1334" s="2"/>
      <c r="M1334" s="2">
        <v>26</v>
      </c>
      <c r="N1334" s="2" t="s">
        <v>20995</v>
      </c>
      <c r="O1334" s="2">
        <v>2014</v>
      </c>
      <c r="P1334" s="2"/>
      <c r="Q1334" s="2"/>
      <c r="R1334" s="2" t="str">
        <f>IF(Table_People[[#This Row],[Surname]]="", Table_People[[#This Row],[Name]], Table_People[[#This Row],[Name]]&amp;", "&amp;Table_People[[#This Row],[Surname]])</f>
        <v>Pierre-Louis, Mathieu</v>
      </c>
      <c r="S1334" s="2" t="str">
        <f>IF(Table_People[[#This Row],[Surname]]="", Table_People[[#This Row],[Name]], Table_People[[#This Row],[Surname]]&amp;", "&amp;Table_People[[#This Row],[Name]])</f>
        <v>Mathieu, Pierre-Louis</v>
      </c>
      <c r="T1334" s="2" t="str">
        <f>IF(COUNTIFS(Table_People[Hash_ID],Table_People[[#This Row],[Hash_ID]])&gt;1,"Y","N")</f>
        <v>N</v>
      </c>
      <c r="U1334" s="2"/>
    </row>
    <row r="1335" spans="1:21" x14ac:dyDescent="0.35">
      <c r="A1335" s="2" t="str">
        <f>"P-" &amp; UPPER(TRIM(Table_People[[#This Row],[Surname]])) &amp; "|" &amp; UPPER(TRIM(Table_People[[#This Row],[Name]]))</f>
        <v>P-MATISSE|HENRI</v>
      </c>
      <c r="B1335" s="2" t="s">
        <v>670</v>
      </c>
      <c r="C1335" s="2" t="s">
        <v>1473</v>
      </c>
      <c r="D1335" s="2" t="s">
        <v>3088</v>
      </c>
      <c r="E1335" s="2" t="s">
        <v>1400</v>
      </c>
      <c r="F1335" s="2" t="s">
        <v>10</v>
      </c>
      <c r="G1335" s="2" t="s">
        <v>15</v>
      </c>
      <c r="H1335" s="2"/>
      <c r="I1335" s="2"/>
      <c r="J1335" s="2"/>
      <c r="K1335" s="2"/>
      <c r="L1335" s="2"/>
      <c r="M1335" s="2"/>
      <c r="N1335" s="2"/>
      <c r="O1335" s="2"/>
      <c r="P1335" s="2"/>
      <c r="Q1335" s="2"/>
      <c r="R1335" s="2" t="str">
        <f>IF(Table_People[[#This Row],[Surname]]="", Table_People[[#This Row],[Name]], Table_People[[#This Row],[Name]]&amp;", "&amp;Table_People[[#This Row],[Surname]])</f>
        <v>Henri, Matisse</v>
      </c>
      <c r="S1335" s="2" t="str">
        <f>IF(Table_People[[#This Row],[Surname]]="", Table_People[[#This Row],[Name]], Table_People[[#This Row],[Surname]]&amp;", "&amp;Table_People[[#This Row],[Name]])</f>
        <v>Matisse, Henri</v>
      </c>
      <c r="T1335" s="2" t="str">
        <f>IF(COUNTIFS(Table_People[Hash_ID],Table_People[[#This Row],[Hash_ID]])&gt;1,"Y","N")</f>
        <v>N</v>
      </c>
      <c r="U1335" s="2"/>
    </row>
    <row r="1336" spans="1:21" ht="29" x14ac:dyDescent="0.35">
      <c r="A1336" s="2" t="str">
        <f>"P-" &amp; UPPER(TRIM(Table_People[[#This Row],[Surname]])) &amp; "|" &amp; UPPER(TRIM(Table_People[[#This Row],[Name]]))</f>
        <v>P-MATTA-CLARK|GORDON</v>
      </c>
      <c r="B1336" s="2" t="s">
        <v>12182</v>
      </c>
      <c r="C1336" s="2" t="s">
        <v>12183</v>
      </c>
      <c r="D1336" s="2" t="s">
        <v>12184</v>
      </c>
      <c r="E1336" s="2" t="s">
        <v>12185</v>
      </c>
      <c r="F1336" s="2" t="s">
        <v>10</v>
      </c>
      <c r="G1336" s="2" t="s">
        <v>63</v>
      </c>
      <c r="H1336" s="2"/>
      <c r="I1336" s="2"/>
      <c r="J1336" s="2"/>
      <c r="K1336" s="2"/>
      <c r="L1336" s="2"/>
      <c r="M1336" s="2"/>
      <c r="N1336" s="2"/>
      <c r="O1336" s="2"/>
      <c r="P1336" s="2"/>
      <c r="Q1336" s="2"/>
      <c r="R1336" s="2" t="str">
        <f>IF(Table_People[[#This Row],[Surname]]="", Table_People[[#This Row],[Name]], Table_People[[#This Row],[Name]]&amp;", "&amp;Table_People[[#This Row],[Surname]])</f>
        <v>Gordon, Matta-Clark</v>
      </c>
      <c r="S1336" s="2" t="str">
        <f>IF(Table_People[[#This Row],[Surname]]="", Table_People[[#This Row],[Name]], Table_People[[#This Row],[Surname]]&amp;", "&amp;Table_People[[#This Row],[Name]])</f>
        <v>Matta-Clark, Gordon</v>
      </c>
      <c r="T1336" s="2" t="str">
        <f>IF(COUNTIFS(Table_People[Hash_ID],Table_People[[#This Row],[Hash_ID]])&gt;1,"Y","N")</f>
        <v>N</v>
      </c>
      <c r="U1336" s="2"/>
    </row>
    <row r="1337" spans="1:21" x14ac:dyDescent="0.35">
      <c r="A1337" s="2" t="str">
        <f>"P-" &amp; UPPER(TRIM(Table_People[[#This Row],[Surname]])) &amp; "|" &amp; UPPER(TRIM(Table_People[[#This Row],[Name]]))</f>
        <v>P-MATURANA|HUMBERTO</v>
      </c>
      <c r="B1337" s="2" t="s">
        <v>10561</v>
      </c>
      <c r="C1337" s="2" t="s">
        <v>10562</v>
      </c>
      <c r="D1337" s="2" t="s">
        <v>21037</v>
      </c>
      <c r="E1337" s="2" t="s">
        <v>21186</v>
      </c>
      <c r="F1337" s="2" t="s">
        <v>10</v>
      </c>
      <c r="G1337" s="2" t="s">
        <v>395</v>
      </c>
      <c r="H1337" s="2">
        <v>14</v>
      </c>
      <c r="I1337" s="2" t="s">
        <v>21469</v>
      </c>
      <c r="J1337" s="2">
        <v>1928</v>
      </c>
      <c r="K1337" s="2"/>
      <c r="L1337" s="2"/>
      <c r="M1337" s="2">
        <v>6</v>
      </c>
      <c r="N1337" s="2" t="s">
        <v>954</v>
      </c>
      <c r="O1337" s="2">
        <v>2021</v>
      </c>
      <c r="P1337" s="2"/>
      <c r="Q1337" s="2"/>
      <c r="R1337" s="2" t="str">
        <f>IF(Table_People[[#This Row],[Surname]]="", Table_People[[#This Row],[Name]], Table_People[[#This Row],[Name]]&amp;", "&amp;Table_People[[#This Row],[Surname]])</f>
        <v>Humberto, Maturana</v>
      </c>
      <c r="S1337" s="2" t="str">
        <f>IF(Table_People[[#This Row],[Surname]]="", Table_People[[#This Row],[Name]], Table_People[[#This Row],[Surname]]&amp;", "&amp;Table_People[[#This Row],[Name]])</f>
        <v>Maturana, Humberto</v>
      </c>
      <c r="T1337" s="2" t="str">
        <f>IF(COUNTIFS(Table_People[Hash_ID],Table_People[[#This Row],[Hash_ID]])&gt;1,"Y","N")</f>
        <v>N</v>
      </c>
      <c r="U1337" s="2"/>
    </row>
    <row r="1338" spans="1:21" x14ac:dyDescent="0.35">
      <c r="A1338" s="2" t="str">
        <f>"P-" &amp; UPPER(TRIM(Table_People[[#This Row],[Surname]])) &amp; "|" &amp; UPPER(TRIM(Table_People[[#This Row],[Name]]))</f>
        <v>P-MATURIN|CHARLES</v>
      </c>
      <c r="B1338" s="2" t="s">
        <v>64</v>
      </c>
      <c r="C1338" s="2" t="s">
        <v>513</v>
      </c>
      <c r="D1338" s="2"/>
      <c r="E1338" s="2" t="s">
        <v>514</v>
      </c>
      <c r="F1338" s="2" t="s">
        <v>10</v>
      </c>
      <c r="G1338" s="2" t="s">
        <v>55</v>
      </c>
      <c r="H1338" s="2"/>
      <c r="I1338" s="2"/>
      <c r="J1338" s="2"/>
      <c r="K1338" s="2"/>
      <c r="L1338" s="2"/>
      <c r="M1338" s="2"/>
      <c r="N1338" s="2"/>
      <c r="O1338" s="2"/>
      <c r="P1338" s="2"/>
      <c r="Q1338" s="2"/>
      <c r="R1338" s="2" t="str">
        <f>IF(Table_People[[#This Row],[Surname]]="", Table_People[[#This Row],[Name]], Table_People[[#This Row],[Name]]&amp;", "&amp;Table_People[[#This Row],[Surname]])</f>
        <v>Charles, Maturin</v>
      </c>
      <c r="S1338" s="2" t="str">
        <f>IF(Table_People[[#This Row],[Surname]]="", Table_People[[#This Row],[Name]], Table_People[[#This Row],[Surname]]&amp;", "&amp;Table_People[[#This Row],[Name]])</f>
        <v>Maturin, Charles</v>
      </c>
      <c r="T1338" s="2" t="str">
        <f>IF(COUNTIFS(Table_People[Hash_ID],Table_People[[#This Row],[Hash_ID]])&gt;1,"Y","N")</f>
        <v>N</v>
      </c>
      <c r="U1338" s="2"/>
    </row>
    <row r="1339" spans="1:21" ht="29" x14ac:dyDescent="0.35">
      <c r="A1339" s="2" t="str">
        <f>"P-" &amp; UPPER(TRIM(Table_People[[#This Row],[Surname]])) &amp; "|" &amp; UPPER(TRIM(Table_People[[#This Row],[Name]]))</f>
        <v>P-MATURIN|CHARLES ROBERT</v>
      </c>
      <c r="B1339" s="2" t="s">
        <v>20902</v>
      </c>
      <c r="C1339" s="2" t="s">
        <v>513</v>
      </c>
      <c r="D1339" s="2"/>
      <c r="E1339" s="2" t="s">
        <v>21371</v>
      </c>
      <c r="F1339" s="2" t="s">
        <v>10</v>
      </c>
      <c r="G1339" s="2" t="s">
        <v>55</v>
      </c>
      <c r="H1339" s="2">
        <v>25</v>
      </c>
      <c r="I1339" s="2" t="s">
        <v>21469</v>
      </c>
      <c r="J1339" s="2">
        <v>1780</v>
      </c>
      <c r="K1339" s="2"/>
      <c r="L1339" s="2"/>
      <c r="M1339" s="2">
        <v>30</v>
      </c>
      <c r="N1339" s="2" t="s">
        <v>21472</v>
      </c>
      <c r="O1339" s="2">
        <v>1824</v>
      </c>
      <c r="P1339" s="2"/>
      <c r="Q1339" s="2"/>
      <c r="R1339" s="2" t="str">
        <f>IF(Table_People[[#This Row],[Surname]]="", Table_People[[#This Row],[Name]], Table_People[[#This Row],[Name]]&amp;", "&amp;Table_People[[#This Row],[Surname]])</f>
        <v>Charles Robert, Maturin</v>
      </c>
      <c r="S1339" s="2" t="str">
        <f>IF(Table_People[[#This Row],[Surname]]="", Table_People[[#This Row],[Name]], Table_People[[#This Row],[Surname]]&amp;", "&amp;Table_People[[#This Row],[Name]])</f>
        <v>Maturin, Charles Robert</v>
      </c>
      <c r="T1339" s="2" t="str">
        <f>IF(COUNTIFS(Table_People[Hash_ID],Table_People[[#This Row],[Hash_ID]])&gt;1,"Y","N")</f>
        <v>N</v>
      </c>
      <c r="U1339" s="2"/>
    </row>
    <row r="1340" spans="1:21" ht="29" x14ac:dyDescent="0.35">
      <c r="A1340" s="2" t="str">
        <f>"P-" &amp; UPPER(TRIM(Table_People[[#This Row],[Surname]])) &amp; "|" &amp; UPPER(TRIM(Table_People[[#This Row],[Name]]))</f>
        <v>P-MAUPASSANT|GUY DE</v>
      </c>
      <c r="B1340" s="2" t="s">
        <v>5518</v>
      </c>
      <c r="C1340" s="2" t="s">
        <v>5564</v>
      </c>
      <c r="D1340" s="2" t="s">
        <v>5589</v>
      </c>
      <c r="E1340" s="2" t="s">
        <v>5485</v>
      </c>
      <c r="F1340" s="2" t="s">
        <v>10</v>
      </c>
      <c r="G1340" s="2" t="s">
        <v>15</v>
      </c>
      <c r="H1340" s="2"/>
      <c r="I1340" s="2"/>
      <c r="J1340" s="2"/>
      <c r="K1340" s="2"/>
      <c r="L1340" s="2"/>
      <c r="M1340" s="2"/>
      <c r="N1340" s="2"/>
      <c r="O1340" s="2"/>
      <c r="P1340" s="2"/>
      <c r="Q1340" s="2"/>
      <c r="R1340" s="2" t="str">
        <f>IF(Table_People[[#This Row],[Surname]]="", Table_People[[#This Row],[Name]], Table_People[[#This Row],[Name]]&amp;", "&amp;Table_People[[#This Row],[Surname]])</f>
        <v>Guy de, Maupassant</v>
      </c>
      <c r="S1340" s="2" t="str">
        <f>IF(Table_People[[#This Row],[Surname]]="", Table_People[[#This Row],[Name]], Table_People[[#This Row],[Surname]]&amp;", "&amp;Table_People[[#This Row],[Name]])</f>
        <v>Maupassant, Guy de</v>
      </c>
      <c r="T1340" s="2" t="str">
        <f>IF(COUNTIFS(Table_People[Hash_ID],Table_People[[#This Row],[Hash_ID]])&gt;1,"Y","N")</f>
        <v>N</v>
      </c>
      <c r="U1340" s="2"/>
    </row>
    <row r="1341" spans="1:21" x14ac:dyDescent="0.35">
      <c r="A1341" s="2" t="str">
        <f>"P-" &amp; UPPER(TRIM(Table_People[[#This Row],[Surname]])) &amp; "|" &amp; UPPER(TRIM(Table_People[[#This Row],[Name]]))</f>
        <v>P-MAURIAC|FRANÇOIS</v>
      </c>
      <c r="B1341" s="2" t="s">
        <v>138</v>
      </c>
      <c r="C1341" s="2" t="s">
        <v>5967</v>
      </c>
      <c r="D1341" s="2"/>
      <c r="E1341" s="2" t="s">
        <v>28</v>
      </c>
      <c r="F1341" s="2" t="s">
        <v>10</v>
      </c>
      <c r="G1341" s="2" t="s">
        <v>15</v>
      </c>
      <c r="H1341" s="2"/>
      <c r="I1341" s="2"/>
      <c r="J1341" s="2"/>
      <c r="K1341" s="2"/>
      <c r="L1341" s="2"/>
      <c r="M1341" s="2"/>
      <c r="N1341" s="2"/>
      <c r="O1341" s="2"/>
      <c r="P1341" s="2"/>
      <c r="Q1341" s="2"/>
      <c r="R1341" s="2" t="str">
        <f>IF(Table_People[[#This Row],[Surname]]="", Table_People[[#This Row],[Name]], Table_People[[#This Row],[Name]]&amp;", "&amp;Table_People[[#This Row],[Surname]])</f>
        <v>François, Mauriac</v>
      </c>
      <c r="S1341" s="2" t="str">
        <f>IF(Table_People[[#This Row],[Surname]]="", Table_People[[#This Row],[Name]], Table_People[[#This Row],[Surname]]&amp;", "&amp;Table_People[[#This Row],[Name]])</f>
        <v>Mauriac, François</v>
      </c>
      <c r="T1341" s="2" t="str">
        <f>IF(COUNTIFS(Table_People[Hash_ID],Table_People[[#This Row],[Hash_ID]])&gt;1,"Y","N")</f>
        <v>N</v>
      </c>
      <c r="U1341" s="2"/>
    </row>
    <row r="1342" spans="1:21" x14ac:dyDescent="0.35">
      <c r="A1342" s="2" t="str">
        <f>"P-" &amp; UPPER(TRIM(Table_People[[#This Row],[Surname]])) &amp; "|" &amp; UPPER(TRIM(Table_People[[#This Row],[Name]]))</f>
        <v>P-MAUSS|MARCEL</v>
      </c>
      <c r="B1342" s="2" t="s">
        <v>305</v>
      </c>
      <c r="C1342" s="2" t="s">
        <v>10628</v>
      </c>
      <c r="D1342" s="2"/>
      <c r="E1342" s="2" t="s">
        <v>10626</v>
      </c>
      <c r="F1342" s="2" t="s">
        <v>10</v>
      </c>
      <c r="G1342" s="2" t="s">
        <v>15</v>
      </c>
      <c r="H1342" s="2"/>
      <c r="I1342" s="2"/>
      <c r="J1342" s="2"/>
      <c r="K1342" s="2"/>
      <c r="L1342" s="2"/>
      <c r="M1342" s="2"/>
      <c r="N1342" s="2"/>
      <c r="O1342" s="2"/>
      <c r="P1342" s="2"/>
      <c r="Q1342" s="2"/>
      <c r="R1342" s="2" t="str">
        <f>IF(Table_People[[#This Row],[Surname]]="", Table_People[[#This Row],[Name]], Table_People[[#This Row],[Name]]&amp;", "&amp;Table_People[[#This Row],[Surname]])</f>
        <v>Marcel, Mauss</v>
      </c>
      <c r="S1342" s="2" t="str">
        <f>IF(Table_People[[#This Row],[Surname]]="", Table_People[[#This Row],[Name]], Table_People[[#This Row],[Surname]]&amp;", "&amp;Table_People[[#This Row],[Name]])</f>
        <v>Mauss, Marcel</v>
      </c>
      <c r="T1342" s="2" t="str">
        <f>IF(COUNTIFS(Table_People[Hash_ID],Table_People[[#This Row],[Hash_ID]])&gt;1,"Y","N")</f>
        <v>N</v>
      </c>
      <c r="U1342" s="2"/>
    </row>
    <row r="1343" spans="1:21" x14ac:dyDescent="0.35">
      <c r="A1343" s="2" t="str">
        <f>"P-" &amp; UPPER(TRIM(Table_People[[#This Row],[Surname]])) &amp; "|" &amp; UPPER(TRIM(Table_People[[#This Row],[Name]]))</f>
        <v>P-MAY|ROLLO</v>
      </c>
      <c r="B1343" s="2" t="s">
        <v>953</v>
      </c>
      <c r="C1343" s="2" t="s">
        <v>954</v>
      </c>
      <c r="D1343" s="2"/>
      <c r="E1343" s="2" t="s">
        <v>955</v>
      </c>
      <c r="F1343" s="2" t="s">
        <v>10</v>
      </c>
      <c r="G1343" s="2" t="s">
        <v>63</v>
      </c>
      <c r="H1343" s="2"/>
      <c r="I1343" s="2"/>
      <c r="J1343" s="2"/>
      <c r="K1343" s="2"/>
      <c r="L1343" s="2"/>
      <c r="M1343" s="2"/>
      <c r="N1343" s="2"/>
      <c r="O1343" s="2"/>
      <c r="P1343" s="2"/>
      <c r="Q1343" s="2"/>
      <c r="R1343" s="2" t="str">
        <f>IF(Table_People[[#This Row],[Surname]]="", Table_People[[#This Row],[Name]], Table_People[[#This Row],[Name]]&amp;", "&amp;Table_People[[#This Row],[Surname]])</f>
        <v>Rollo, May</v>
      </c>
      <c r="S1343" s="2" t="str">
        <f>IF(Table_People[[#This Row],[Surname]]="", Table_People[[#This Row],[Name]], Table_People[[#This Row],[Surname]]&amp;", "&amp;Table_People[[#This Row],[Name]])</f>
        <v>May, Rollo</v>
      </c>
      <c r="T1343" s="2" t="str">
        <f>IF(COUNTIFS(Table_People[Hash_ID],Table_People[[#This Row],[Hash_ID]])&gt;1,"Y","N")</f>
        <v>N</v>
      </c>
      <c r="U1343" s="2"/>
    </row>
    <row r="1344" spans="1:21" x14ac:dyDescent="0.35">
      <c r="A1344" s="2" t="str">
        <f>"P-" &amp; UPPER(TRIM(Table_People[[#This Row],[Surname]])) &amp; "|" &amp; UPPER(TRIM(Table_People[[#This Row],[Name]]))</f>
        <v>P-MBEMBE|ACHILLE</v>
      </c>
      <c r="B1344" s="2" t="s">
        <v>720</v>
      </c>
      <c r="C1344" s="2" t="s">
        <v>721</v>
      </c>
      <c r="D1344" s="2"/>
      <c r="E1344" s="2" t="s">
        <v>536</v>
      </c>
      <c r="F1344" s="2" t="s">
        <v>10</v>
      </c>
      <c r="G1344" s="2" t="s">
        <v>722</v>
      </c>
      <c r="H1344" s="2"/>
      <c r="I1344" s="2"/>
      <c r="J1344" s="2"/>
      <c r="K1344" s="2"/>
      <c r="L1344" s="2"/>
      <c r="M1344" s="2"/>
      <c r="N1344" s="2"/>
      <c r="O1344" s="2"/>
      <c r="P1344" s="2"/>
      <c r="Q1344" s="2"/>
      <c r="R1344" s="2" t="str">
        <f>IF(Table_People[[#This Row],[Surname]]="", Table_People[[#This Row],[Name]], Table_People[[#This Row],[Name]]&amp;", "&amp;Table_People[[#This Row],[Surname]])</f>
        <v>Achille, Mbembe</v>
      </c>
      <c r="S1344" s="2" t="str">
        <f>IF(Table_People[[#This Row],[Surname]]="", Table_People[[#This Row],[Name]], Table_People[[#This Row],[Surname]]&amp;", "&amp;Table_People[[#This Row],[Name]])</f>
        <v>Mbembe, Achille</v>
      </c>
      <c r="T1344" s="2" t="str">
        <f>IF(COUNTIFS(Table_People[Hash_ID],Table_People[[#This Row],[Hash_ID]])&gt;1,"Y","N")</f>
        <v>N</v>
      </c>
      <c r="U1344" s="2"/>
    </row>
    <row r="1345" spans="1:21" ht="29" x14ac:dyDescent="0.35">
      <c r="A1345" s="2" t="str">
        <f>"P-" &amp; UPPER(TRIM(Table_People[[#This Row],[Surname]])) &amp; "|" &amp; UPPER(TRIM(Table_People[[#This Row],[Name]]))</f>
        <v>P-MCCABE|PATRICK</v>
      </c>
      <c r="B1345" s="2" t="s">
        <v>368</v>
      </c>
      <c r="C1345" s="2" t="s">
        <v>20957</v>
      </c>
      <c r="D1345" s="2"/>
      <c r="E1345" s="2" t="s">
        <v>21419</v>
      </c>
      <c r="F1345" s="2" t="s">
        <v>10</v>
      </c>
      <c r="G1345" s="2" t="s">
        <v>55</v>
      </c>
      <c r="H1345" s="2">
        <v>27</v>
      </c>
      <c r="I1345" s="2" t="s">
        <v>21467</v>
      </c>
      <c r="J1345" s="2">
        <v>1955</v>
      </c>
      <c r="K1345" s="2"/>
      <c r="L1345" s="2"/>
      <c r="M1345" s="2"/>
      <c r="N1345" s="2"/>
      <c r="O1345" s="2"/>
      <c r="P1345" s="2"/>
      <c r="Q1345" s="2"/>
      <c r="R1345" s="2" t="str">
        <f>IF(Table_People[[#This Row],[Surname]]="", Table_People[[#This Row],[Name]], Table_People[[#This Row],[Name]]&amp;", "&amp;Table_People[[#This Row],[Surname]])</f>
        <v>Patrick, McCabe</v>
      </c>
      <c r="S1345" s="2" t="str">
        <f>IF(Table_People[[#This Row],[Surname]]="", Table_People[[#This Row],[Name]], Table_People[[#This Row],[Surname]]&amp;", "&amp;Table_People[[#This Row],[Name]])</f>
        <v>McCabe, Patrick</v>
      </c>
      <c r="T1345" s="2" t="str">
        <f>IF(COUNTIFS(Table_People[Hash_ID],Table_People[[#This Row],[Hash_ID]])&gt;1,"Y","N")</f>
        <v>N</v>
      </c>
      <c r="U1345" s="2"/>
    </row>
    <row r="1346" spans="1:21" x14ac:dyDescent="0.35">
      <c r="A1346" s="2" t="str">
        <f>"P-" &amp; UPPER(TRIM(Table_People[[#This Row],[Surname]])) &amp; "|" &amp; UPPER(TRIM(Table_People[[#This Row],[Name]]))</f>
        <v>P-MCCARTHY|CORMAC</v>
      </c>
      <c r="B1346" s="2" t="s">
        <v>83</v>
      </c>
      <c r="C1346" s="2" t="s">
        <v>84</v>
      </c>
      <c r="D1346" s="2"/>
      <c r="E1346" s="2" t="s">
        <v>10765</v>
      </c>
      <c r="F1346" s="2" t="s">
        <v>10</v>
      </c>
      <c r="G1346" s="2" t="s">
        <v>63</v>
      </c>
      <c r="H1346" s="2"/>
      <c r="I1346" s="2"/>
      <c r="J1346" s="2"/>
      <c r="K1346" s="2"/>
      <c r="L1346" s="2"/>
      <c r="M1346" s="2"/>
      <c r="N1346" s="2"/>
      <c r="O1346" s="2"/>
      <c r="P1346" s="2"/>
      <c r="Q1346" s="2"/>
      <c r="R1346" s="2" t="str">
        <f>IF(Table_People[[#This Row],[Surname]]="", Table_People[[#This Row],[Name]], Table_People[[#This Row],[Name]]&amp;", "&amp;Table_People[[#This Row],[Surname]])</f>
        <v>Cormac, McCarthy</v>
      </c>
      <c r="S1346" s="2" t="str">
        <f>IF(Table_People[[#This Row],[Surname]]="", Table_People[[#This Row],[Name]], Table_People[[#This Row],[Surname]]&amp;", "&amp;Table_People[[#This Row],[Name]])</f>
        <v>McCarthy, Cormac</v>
      </c>
      <c r="T1346" s="2" t="str">
        <f>IF(COUNTIFS(Table_People[Hash_ID],Table_People[[#This Row],[Hash_ID]])&gt;1,"Y","N")</f>
        <v>N</v>
      </c>
      <c r="U1346" s="2"/>
    </row>
    <row r="1347" spans="1:21" x14ac:dyDescent="0.35">
      <c r="A1347" s="2" t="str">
        <f>"P-" &amp; UPPER(TRIM(Table_People[[#This Row],[Surname]])) &amp; "|" &amp; UPPER(TRIM(Table_People[[#This Row],[Name]]))</f>
        <v>P-MCCARTHY|TOM</v>
      </c>
      <c r="B1347" s="2" t="s">
        <v>1043</v>
      </c>
      <c r="C1347" s="2" t="s">
        <v>84</v>
      </c>
      <c r="D1347" s="2"/>
      <c r="E1347" s="2" t="s">
        <v>11033</v>
      </c>
      <c r="F1347" s="2" t="s">
        <v>10</v>
      </c>
      <c r="G1347" s="2" t="s">
        <v>91</v>
      </c>
      <c r="H1347" s="2"/>
      <c r="I1347" s="2"/>
      <c r="J1347" s="2"/>
      <c r="K1347" s="2"/>
      <c r="L1347" s="2"/>
      <c r="M1347" s="2"/>
      <c r="N1347" s="2"/>
      <c r="O1347" s="2"/>
      <c r="P1347" s="2"/>
      <c r="Q1347" s="2"/>
      <c r="R1347" s="2" t="str">
        <f>IF(Table_People[[#This Row],[Surname]]="", Table_People[[#This Row],[Name]], Table_People[[#This Row],[Name]]&amp;", "&amp;Table_People[[#This Row],[Surname]])</f>
        <v>Tom, McCarthy</v>
      </c>
      <c r="S1347" s="2" t="str">
        <f>IF(Table_People[[#This Row],[Surname]]="", Table_People[[#This Row],[Name]], Table_People[[#This Row],[Surname]]&amp;", "&amp;Table_People[[#This Row],[Name]])</f>
        <v>McCarthy, Tom</v>
      </c>
      <c r="T1347" s="2" t="str">
        <f>IF(COUNTIFS(Table_People[Hash_ID],Table_People[[#This Row],[Hash_ID]])&gt;1,"Y","N")</f>
        <v>N</v>
      </c>
      <c r="U1347" s="2"/>
    </row>
    <row r="1348" spans="1:21" x14ac:dyDescent="0.35">
      <c r="A1348" s="2" t="str">
        <f>"P-" &amp; UPPER(TRIM(Table_People[[#This Row],[Surname]])) &amp; "|" &amp; UPPER(TRIM(Table_People[[#This Row],[Name]]))</f>
        <v>P-MCCULLERS|CARSON</v>
      </c>
      <c r="B1348" s="2" t="s">
        <v>60</v>
      </c>
      <c r="C1348" s="2" t="s">
        <v>61</v>
      </c>
      <c r="D1348" s="2"/>
      <c r="E1348" s="2" t="s">
        <v>10757</v>
      </c>
      <c r="F1348" s="2" t="s">
        <v>25</v>
      </c>
      <c r="G1348" s="2" t="s">
        <v>63</v>
      </c>
      <c r="H1348" s="2"/>
      <c r="I1348" s="2"/>
      <c r="J1348" s="2"/>
      <c r="K1348" s="2"/>
      <c r="L1348" s="2"/>
      <c r="M1348" s="2"/>
      <c r="N1348" s="2"/>
      <c r="O1348" s="2"/>
      <c r="P1348" s="2"/>
      <c r="Q1348" s="2"/>
      <c r="R1348" s="2" t="str">
        <f>IF(Table_People[[#This Row],[Surname]]="", Table_People[[#This Row],[Name]], Table_People[[#This Row],[Name]]&amp;", "&amp;Table_People[[#This Row],[Surname]])</f>
        <v>Carson, McCullers</v>
      </c>
      <c r="S1348" s="2" t="str">
        <f>IF(Table_People[[#This Row],[Surname]]="", Table_People[[#This Row],[Name]], Table_People[[#This Row],[Surname]]&amp;", "&amp;Table_People[[#This Row],[Name]])</f>
        <v>McCullers, Carson</v>
      </c>
      <c r="T1348" s="2" t="str">
        <f>IF(COUNTIFS(Table_People[Hash_ID],Table_People[[#This Row],[Hash_ID]])&gt;1,"Y","N")</f>
        <v>N</v>
      </c>
      <c r="U1348" s="2"/>
    </row>
    <row r="1349" spans="1:21" x14ac:dyDescent="0.35">
      <c r="A1349" s="2" t="str">
        <f>"P-" &amp; UPPER(TRIM(Table_People[[#This Row],[Surname]])) &amp; "|" &amp; UPPER(TRIM(Table_People[[#This Row],[Name]]))</f>
        <v>P-MCCULLIN|DON</v>
      </c>
      <c r="B1349" s="2" t="s">
        <v>6240</v>
      </c>
      <c r="C1349" s="2" t="s">
        <v>20612</v>
      </c>
      <c r="D1349" s="2" t="s">
        <v>21043</v>
      </c>
      <c r="E1349" s="2" t="s">
        <v>21211</v>
      </c>
      <c r="F1349" s="2" t="s">
        <v>10</v>
      </c>
      <c r="G1349" s="2" t="s">
        <v>91</v>
      </c>
      <c r="H1349" s="2">
        <v>9</v>
      </c>
      <c r="I1349" s="2" t="s">
        <v>21472</v>
      </c>
      <c r="J1349" s="2">
        <v>1935</v>
      </c>
      <c r="K1349" s="2"/>
      <c r="L1349" s="2"/>
      <c r="M1349" s="2"/>
      <c r="N1349" s="2"/>
      <c r="O1349" s="2"/>
      <c r="P1349" s="2"/>
      <c r="Q1349" s="2"/>
      <c r="R1349" s="2" t="str">
        <f>IF(Table_People[[#This Row],[Surname]]="", Table_People[[#This Row],[Name]], Table_People[[#This Row],[Name]]&amp;", "&amp;Table_People[[#This Row],[Surname]])</f>
        <v>Don, McCullin</v>
      </c>
      <c r="S1349" s="2" t="str">
        <f>IF(Table_People[[#This Row],[Surname]]="", Table_People[[#This Row],[Name]], Table_People[[#This Row],[Surname]]&amp;", "&amp;Table_People[[#This Row],[Name]])</f>
        <v>McCullin, Don</v>
      </c>
      <c r="T1349" s="2" t="str">
        <f>IF(COUNTIFS(Table_People[Hash_ID],Table_People[[#This Row],[Hash_ID]])&gt;1,"Y","N")</f>
        <v>N</v>
      </c>
      <c r="U1349" s="2"/>
    </row>
    <row r="1350" spans="1:21" x14ac:dyDescent="0.35">
      <c r="A1350" s="2" t="str">
        <f>"P-" &amp; UPPER(TRIM(Table_People[[#This Row],[Surname]])) &amp; "|" &amp; UPPER(TRIM(Table_People[[#This Row],[Name]]))</f>
        <v>P-MCDOWELL|JOHN</v>
      </c>
      <c r="B1350" s="2" t="s">
        <v>235</v>
      </c>
      <c r="C1350" s="2" t="s">
        <v>10548</v>
      </c>
      <c r="D1350" s="2"/>
      <c r="E1350" s="2" t="s">
        <v>37</v>
      </c>
      <c r="F1350" s="2" t="s">
        <v>10</v>
      </c>
      <c r="G1350" s="2" t="s">
        <v>10977</v>
      </c>
      <c r="H1350" s="2"/>
      <c r="I1350" s="2"/>
      <c r="J1350" s="2"/>
      <c r="K1350" s="2"/>
      <c r="L1350" s="2"/>
      <c r="M1350" s="2"/>
      <c r="N1350" s="2"/>
      <c r="O1350" s="2"/>
      <c r="P1350" s="2"/>
      <c r="Q1350" s="2"/>
      <c r="R1350" s="2" t="str">
        <f>IF(Table_People[[#This Row],[Surname]]="", Table_People[[#This Row],[Name]], Table_People[[#This Row],[Name]]&amp;", "&amp;Table_People[[#This Row],[Surname]])</f>
        <v>John, McDowell</v>
      </c>
      <c r="S1350" s="2" t="str">
        <f>IF(Table_People[[#This Row],[Surname]]="", Table_People[[#This Row],[Name]], Table_People[[#This Row],[Surname]]&amp;", "&amp;Table_People[[#This Row],[Name]])</f>
        <v>McDowell, John</v>
      </c>
      <c r="T1350" s="2" t="str">
        <f>IF(COUNTIFS(Table_People[Hash_ID],Table_People[[#This Row],[Hash_ID]])&gt;1,"Y","N")</f>
        <v>N</v>
      </c>
      <c r="U1350" s="2"/>
    </row>
    <row r="1351" spans="1:21" x14ac:dyDescent="0.35">
      <c r="A1351" s="2" t="str">
        <f>"P-" &amp; UPPER(TRIM(Table_People[[#This Row],[Surname]])) &amp; "|" &amp; UPPER(TRIM(Table_People[[#This Row],[Name]]))</f>
        <v>P-MCELROY|JOSEPH</v>
      </c>
      <c r="B1351" s="2" t="s">
        <v>254</v>
      </c>
      <c r="C1351" s="2" t="s">
        <v>20909</v>
      </c>
      <c r="D1351" s="2"/>
      <c r="E1351" s="2" t="s">
        <v>10814</v>
      </c>
      <c r="F1351" s="2" t="s">
        <v>10</v>
      </c>
      <c r="G1351" s="2" t="s">
        <v>63</v>
      </c>
      <c r="H1351" s="2">
        <v>21</v>
      </c>
      <c r="I1351" s="2" t="s">
        <v>3024</v>
      </c>
      <c r="J1351" s="2">
        <v>1930</v>
      </c>
      <c r="K1351" s="2"/>
      <c r="L1351" s="2"/>
      <c r="M1351" s="2"/>
      <c r="N1351" s="2"/>
      <c r="O1351" s="2"/>
      <c r="P1351" s="2"/>
      <c r="Q1351" s="2"/>
      <c r="R1351" s="2" t="str">
        <f>IF(Table_People[[#This Row],[Surname]]="", Table_People[[#This Row],[Name]], Table_People[[#This Row],[Name]]&amp;", "&amp;Table_People[[#This Row],[Surname]])</f>
        <v>Joseph, McElroy</v>
      </c>
      <c r="S1351" s="2" t="str">
        <f>IF(Table_People[[#This Row],[Surname]]="", Table_People[[#This Row],[Name]], Table_People[[#This Row],[Surname]]&amp;", "&amp;Table_People[[#This Row],[Name]])</f>
        <v>McElroy, Joseph</v>
      </c>
      <c r="T1351" s="2" t="str">
        <f>IF(COUNTIFS(Table_People[Hash_ID],Table_People[[#This Row],[Hash_ID]])&gt;1,"Y","N")</f>
        <v>N</v>
      </c>
      <c r="U1351" s="2"/>
    </row>
    <row r="1352" spans="1:21" x14ac:dyDescent="0.35">
      <c r="A1352" s="2" t="str">
        <f>"P-" &amp; UPPER(TRIM(Table_People[[#This Row],[Surname]])) &amp; "|" &amp; UPPER(TRIM(Table_People[[#This Row],[Name]]))</f>
        <v>P-MCGRATH|PATRICK</v>
      </c>
      <c r="B1352" s="2" t="s">
        <v>368</v>
      </c>
      <c r="C1352" s="2" t="s">
        <v>20522</v>
      </c>
      <c r="D1352" s="2"/>
      <c r="E1352" s="2" t="s">
        <v>10757</v>
      </c>
      <c r="F1352" s="2" t="s">
        <v>10</v>
      </c>
      <c r="G1352" s="2" t="s">
        <v>91</v>
      </c>
      <c r="H1352" s="2">
        <v>17</v>
      </c>
      <c r="I1352" s="2" t="s">
        <v>21466</v>
      </c>
      <c r="J1352" s="2">
        <v>1950</v>
      </c>
      <c r="K1352" s="2"/>
      <c r="L1352" s="2"/>
      <c r="M1352" s="2"/>
      <c r="N1352" s="2"/>
      <c r="O1352" s="2"/>
      <c r="P1352" s="2"/>
      <c r="Q1352" s="2"/>
      <c r="R1352" s="2" t="str">
        <f>IF(Table_People[[#This Row],[Surname]]="", Table_People[[#This Row],[Name]], Table_People[[#This Row],[Name]]&amp;", "&amp;Table_People[[#This Row],[Surname]])</f>
        <v>Patrick, McGrath</v>
      </c>
      <c r="S1352" s="2" t="str">
        <f>IF(Table_People[[#This Row],[Surname]]="", Table_People[[#This Row],[Name]], Table_People[[#This Row],[Surname]]&amp;", "&amp;Table_People[[#This Row],[Name]])</f>
        <v>McGrath, Patrick</v>
      </c>
      <c r="T1352" s="2" t="str">
        <f>IF(COUNTIFS(Table_People[Hash_ID],Table_People[[#This Row],[Hash_ID]])&gt;1,"Y","N")</f>
        <v>N</v>
      </c>
      <c r="U1352" s="2"/>
    </row>
    <row r="1353" spans="1:21" x14ac:dyDescent="0.35">
      <c r="A1353" s="2" t="str">
        <f>"P-" &amp; UPPER(TRIM(Table_People[[#This Row],[Surname]])) &amp; "|" &amp; UPPER(TRIM(Table_People[[#This Row],[Name]]))</f>
        <v>P-MCGREGOR|WAYNE</v>
      </c>
      <c r="B1353" s="2" t="s">
        <v>12583</v>
      </c>
      <c r="C1353" s="2" t="s">
        <v>12584</v>
      </c>
      <c r="D1353" s="2" t="s">
        <v>12585</v>
      </c>
      <c r="E1353" s="2" t="s">
        <v>12586</v>
      </c>
      <c r="F1353" s="2" t="s">
        <v>10</v>
      </c>
      <c r="G1353" s="2" t="s">
        <v>91</v>
      </c>
      <c r="H1353" s="2"/>
      <c r="I1353" s="2"/>
      <c r="J1353" s="2"/>
      <c r="K1353" s="2"/>
      <c r="L1353" s="2"/>
      <c r="M1353" s="2"/>
      <c r="N1353" s="2"/>
      <c r="O1353" s="2"/>
      <c r="P1353" s="2"/>
      <c r="Q1353" s="2"/>
      <c r="R1353" s="2" t="str">
        <f>IF(Table_People[[#This Row],[Surname]]="", Table_People[[#This Row],[Name]], Table_People[[#This Row],[Name]]&amp;", "&amp;Table_People[[#This Row],[Surname]])</f>
        <v>Wayne, McGregor</v>
      </c>
      <c r="S1353" s="2" t="str">
        <f>IF(Table_People[[#This Row],[Surname]]="", Table_People[[#This Row],[Name]], Table_People[[#This Row],[Surname]]&amp;", "&amp;Table_People[[#This Row],[Name]])</f>
        <v>McGregor, Wayne</v>
      </c>
      <c r="T1353" s="2" t="str">
        <f>IF(COUNTIFS(Table_People[Hash_ID],Table_People[[#This Row],[Hash_ID]])&gt;1,"Y","N")</f>
        <v>N</v>
      </c>
      <c r="U1353" s="2"/>
    </row>
    <row r="1354" spans="1:21" ht="29" x14ac:dyDescent="0.35">
      <c r="A1354" s="2" t="str">
        <f>"P-" &amp; UPPER(TRIM(Table_People[[#This Row],[Surname]])) &amp; "|" &amp; UPPER(TRIM(Table_People[[#This Row],[Name]]))</f>
        <v>P-MCGUIRE|RICHARD</v>
      </c>
      <c r="B1354" s="2" t="s">
        <v>700</v>
      </c>
      <c r="C1354" s="2" t="s">
        <v>20939</v>
      </c>
      <c r="D1354" s="2"/>
      <c r="E1354" s="2" t="s">
        <v>21404</v>
      </c>
      <c r="F1354" s="2" t="s">
        <v>10</v>
      </c>
      <c r="G1354" s="2" t="s">
        <v>63</v>
      </c>
      <c r="H1354" s="2"/>
      <c r="I1354" s="2"/>
      <c r="J1354" s="2">
        <v>1957</v>
      </c>
      <c r="K1354" s="2"/>
      <c r="L1354" s="2"/>
      <c r="M1354" s="2"/>
      <c r="N1354" s="2"/>
      <c r="O1354" s="2"/>
      <c r="P1354" s="2"/>
      <c r="Q1354" s="2"/>
      <c r="R1354" s="2" t="str">
        <f>IF(Table_People[[#This Row],[Surname]]="", Table_People[[#This Row],[Name]], Table_People[[#This Row],[Name]]&amp;", "&amp;Table_People[[#This Row],[Surname]])</f>
        <v>Richard, McGuire</v>
      </c>
      <c r="S1354" s="2" t="str">
        <f>IF(Table_People[[#This Row],[Surname]]="", Table_People[[#This Row],[Name]], Table_People[[#This Row],[Surname]]&amp;", "&amp;Table_People[[#This Row],[Name]])</f>
        <v>McGuire, Richard</v>
      </c>
      <c r="T1354" s="2" t="str">
        <f>IF(COUNTIFS(Table_People[Hash_ID],Table_People[[#This Row],[Hash_ID]])&gt;1,"Y","N")</f>
        <v>N</v>
      </c>
      <c r="U1354" s="2"/>
    </row>
    <row r="1355" spans="1:21" x14ac:dyDescent="0.35">
      <c r="A1355" s="2" t="str">
        <f>"P-" &amp; UPPER(TRIM(Table_People[[#This Row],[Surname]])) &amp; "|" &amp; UPPER(TRIM(Table_People[[#This Row],[Name]]))</f>
        <v>P-MCKENNA|TERENCE</v>
      </c>
      <c r="B1355" s="2" t="s">
        <v>963</v>
      </c>
      <c r="C1355" s="2" t="s">
        <v>964</v>
      </c>
      <c r="D1355" s="2"/>
      <c r="E1355" s="2" t="s">
        <v>10856</v>
      </c>
      <c r="F1355" s="2" t="s">
        <v>10</v>
      </c>
      <c r="G1355" s="2" t="s">
        <v>63</v>
      </c>
      <c r="H1355" s="2"/>
      <c r="I1355" s="2"/>
      <c r="J1355" s="2"/>
      <c r="K1355" s="2"/>
      <c r="L1355" s="2"/>
      <c r="M1355" s="2"/>
      <c r="N1355" s="2"/>
      <c r="O1355" s="2"/>
      <c r="P1355" s="2"/>
      <c r="Q1355" s="2"/>
      <c r="R1355" s="2" t="str">
        <f>IF(Table_People[[#This Row],[Surname]]="", Table_People[[#This Row],[Name]], Table_People[[#This Row],[Name]]&amp;", "&amp;Table_People[[#This Row],[Surname]])</f>
        <v>Terence, McKenna</v>
      </c>
      <c r="S1355" s="2" t="str">
        <f>IF(Table_People[[#This Row],[Surname]]="", Table_People[[#This Row],[Name]], Table_People[[#This Row],[Surname]]&amp;", "&amp;Table_People[[#This Row],[Name]])</f>
        <v>McKenna, Terence</v>
      </c>
      <c r="T1355" s="2" t="str">
        <f>IF(COUNTIFS(Table_People[Hash_ID],Table_People[[#This Row],[Hash_ID]])&gt;1,"Y","N")</f>
        <v>N</v>
      </c>
      <c r="U1355" s="2"/>
    </row>
    <row r="1356" spans="1:21" x14ac:dyDescent="0.35">
      <c r="A1356" s="2" t="str">
        <f>"P-" &amp; UPPER(TRIM(Table_People[[#This Row],[Surname]])) &amp; "|" &amp; UPPER(TRIM(Table_People[[#This Row],[Name]]))</f>
        <v>P-MCKIBBEN|BILL</v>
      </c>
      <c r="B1356" s="2" t="s">
        <v>10574</v>
      </c>
      <c r="C1356" s="2" t="s">
        <v>10575</v>
      </c>
      <c r="D1356" s="2"/>
      <c r="E1356" s="2" t="s">
        <v>10872</v>
      </c>
      <c r="F1356" s="2" t="s">
        <v>10</v>
      </c>
      <c r="G1356" s="2" t="s">
        <v>63</v>
      </c>
      <c r="H1356" s="2"/>
      <c r="I1356" s="2"/>
      <c r="J1356" s="2"/>
      <c r="K1356" s="2"/>
      <c r="L1356" s="2"/>
      <c r="M1356" s="2"/>
      <c r="N1356" s="2"/>
      <c r="O1356" s="2"/>
      <c r="P1356" s="2"/>
      <c r="Q1356" s="2"/>
      <c r="R1356" s="2" t="str">
        <f>IF(Table_People[[#This Row],[Surname]]="", Table_People[[#This Row],[Name]], Table_People[[#This Row],[Name]]&amp;", "&amp;Table_People[[#This Row],[Surname]])</f>
        <v>Bill, McKibben</v>
      </c>
      <c r="S1356" s="2" t="str">
        <f>IF(Table_People[[#This Row],[Surname]]="", Table_People[[#This Row],[Name]], Table_People[[#This Row],[Surname]]&amp;", "&amp;Table_People[[#This Row],[Name]])</f>
        <v>McKibben, Bill</v>
      </c>
      <c r="T1356" s="2" t="str">
        <f>IF(COUNTIFS(Table_People[Hash_ID],Table_People[[#This Row],[Hash_ID]])&gt;1,"Y","N")</f>
        <v>N</v>
      </c>
      <c r="U1356" s="2"/>
    </row>
    <row r="1357" spans="1:21" x14ac:dyDescent="0.35">
      <c r="A1357" s="2" t="str">
        <f>"P-" &amp; UPPER(TRIM(Table_People[[#This Row],[Surname]])) &amp; "|" &amp; UPPER(TRIM(Table_People[[#This Row],[Name]]))</f>
        <v>P-MCLUHAN|MARSHALL</v>
      </c>
      <c r="B1357" s="2" t="s">
        <v>922</v>
      </c>
      <c r="C1357" s="2" t="s">
        <v>923</v>
      </c>
      <c r="D1357" s="2"/>
      <c r="E1357" s="2" t="s">
        <v>924</v>
      </c>
      <c r="F1357" s="2" t="s">
        <v>10</v>
      </c>
      <c r="G1357" s="2" t="s">
        <v>285</v>
      </c>
      <c r="H1357" s="2"/>
      <c r="I1357" s="2"/>
      <c r="J1357" s="2"/>
      <c r="K1357" s="2"/>
      <c r="L1357" s="2"/>
      <c r="M1357" s="2"/>
      <c r="N1357" s="2"/>
      <c r="O1357" s="2"/>
      <c r="P1357" s="2"/>
      <c r="Q1357" s="2"/>
      <c r="R1357" s="2" t="str">
        <f>IF(Table_People[[#This Row],[Surname]]="", Table_People[[#This Row],[Name]], Table_People[[#This Row],[Name]]&amp;", "&amp;Table_People[[#This Row],[Surname]])</f>
        <v>Marshall, McLuhan</v>
      </c>
      <c r="S1357" s="2" t="str">
        <f>IF(Table_People[[#This Row],[Surname]]="", Table_People[[#This Row],[Name]], Table_People[[#This Row],[Surname]]&amp;", "&amp;Table_People[[#This Row],[Name]])</f>
        <v>McLuhan, Marshall</v>
      </c>
      <c r="T1357" s="2" t="str">
        <f>IF(COUNTIFS(Table_People[Hash_ID],Table_People[[#This Row],[Hash_ID]])&gt;1,"Y","N")</f>
        <v>N</v>
      </c>
      <c r="U1357" s="2"/>
    </row>
    <row r="1358" spans="1:21" x14ac:dyDescent="0.35">
      <c r="A1358" s="2" t="str">
        <f>"P-" &amp; UPPER(TRIM(Table_People[[#This Row],[Surname]])) &amp; "|" &amp; UPPER(TRIM(Table_People[[#This Row],[Name]]))</f>
        <v>P-MCMURTRY|LARRY</v>
      </c>
      <c r="B1358" s="2" t="s">
        <v>2548</v>
      </c>
      <c r="C1358" s="2" t="s">
        <v>2549</v>
      </c>
      <c r="D1358" s="2"/>
      <c r="E1358" s="2" t="s">
        <v>10825</v>
      </c>
      <c r="F1358" s="2" t="s">
        <v>10</v>
      </c>
      <c r="G1358" s="2" t="s">
        <v>63</v>
      </c>
      <c r="H1358" s="2"/>
      <c r="I1358" s="2"/>
      <c r="J1358" s="2"/>
      <c r="K1358" s="2"/>
      <c r="L1358" s="2"/>
      <c r="M1358" s="2"/>
      <c r="N1358" s="2"/>
      <c r="O1358" s="2"/>
      <c r="P1358" s="2"/>
      <c r="Q1358" s="2"/>
      <c r="R1358" s="2" t="str">
        <f>IF(Table_People[[#This Row],[Surname]]="", Table_People[[#This Row],[Name]], Table_People[[#This Row],[Name]]&amp;", "&amp;Table_People[[#This Row],[Surname]])</f>
        <v>Larry, McMurtry</v>
      </c>
      <c r="S1358" s="2" t="str">
        <f>IF(Table_People[[#This Row],[Surname]]="", Table_People[[#This Row],[Name]], Table_People[[#This Row],[Surname]]&amp;", "&amp;Table_People[[#This Row],[Name]])</f>
        <v>McMurtry, Larry</v>
      </c>
      <c r="T1358" s="2" t="str">
        <f>IF(COUNTIFS(Table_People[Hash_ID],Table_People[[#This Row],[Hash_ID]])&gt;1,"Y","N")</f>
        <v>N</v>
      </c>
      <c r="U1358" s="2"/>
    </row>
    <row r="1359" spans="1:21" x14ac:dyDescent="0.35">
      <c r="A1359" s="2" t="str">
        <f>"P-" &amp; UPPER(TRIM(Table_People[[#This Row],[Surname]])) &amp; "|" &amp; UPPER(TRIM(Table_People[[#This Row],[Name]]))</f>
        <v>P-MCWILLIAMS|CAREY</v>
      </c>
      <c r="B1359" s="2" t="s">
        <v>986</v>
      </c>
      <c r="C1359" s="2" t="s">
        <v>987</v>
      </c>
      <c r="D1359" s="2"/>
      <c r="E1359" s="2" t="s">
        <v>10754</v>
      </c>
      <c r="F1359" s="2" t="s">
        <v>10</v>
      </c>
      <c r="G1359" s="2" t="s">
        <v>63</v>
      </c>
      <c r="H1359" s="2"/>
      <c r="I1359" s="2"/>
      <c r="J1359" s="2"/>
      <c r="K1359" s="2"/>
      <c r="L1359" s="2"/>
      <c r="M1359" s="2"/>
      <c r="N1359" s="2"/>
      <c r="O1359" s="2"/>
      <c r="P1359" s="2"/>
      <c r="Q1359" s="2"/>
      <c r="R1359" s="2" t="str">
        <f>IF(Table_People[[#This Row],[Surname]]="", Table_People[[#This Row],[Name]], Table_People[[#This Row],[Name]]&amp;", "&amp;Table_People[[#This Row],[Surname]])</f>
        <v>Carey, McWilliams</v>
      </c>
      <c r="S1359" s="2" t="str">
        <f>IF(Table_People[[#This Row],[Surname]]="", Table_People[[#This Row],[Name]], Table_People[[#This Row],[Surname]]&amp;", "&amp;Table_People[[#This Row],[Name]])</f>
        <v>McWilliams, Carey</v>
      </c>
      <c r="T1359" s="2" t="str">
        <f>IF(COUNTIFS(Table_People[Hash_ID],Table_People[[#This Row],[Hash_ID]])&gt;1,"Y","N")</f>
        <v>N</v>
      </c>
      <c r="U1359" s="2"/>
    </row>
    <row r="1360" spans="1:21" ht="29" x14ac:dyDescent="0.35">
      <c r="A1360" s="2" t="str">
        <f>"P-" &amp; UPPER(TRIM(Table_People[[#This Row],[Surname]])) &amp; "|" &amp; UPPER(TRIM(Table_People[[#This Row],[Name]]))</f>
        <v>P-MEAD|SYD</v>
      </c>
      <c r="B1360" s="2" t="s">
        <v>12287</v>
      </c>
      <c r="C1360" s="2" t="s">
        <v>12288</v>
      </c>
      <c r="D1360" s="2" t="s">
        <v>12289</v>
      </c>
      <c r="E1360" s="2" t="s">
        <v>12290</v>
      </c>
      <c r="F1360" s="2" t="s">
        <v>10</v>
      </c>
      <c r="G1360" s="2" t="s">
        <v>63</v>
      </c>
      <c r="H1360" s="2"/>
      <c r="I1360" s="2"/>
      <c r="J1360" s="2"/>
      <c r="K1360" s="2"/>
      <c r="L1360" s="2"/>
      <c r="M1360" s="2"/>
      <c r="N1360" s="2"/>
      <c r="O1360" s="2"/>
      <c r="P1360" s="2"/>
      <c r="Q1360" s="2"/>
      <c r="R1360" s="2" t="str">
        <f>IF(Table_People[[#This Row],[Surname]]="", Table_People[[#This Row],[Name]], Table_People[[#This Row],[Name]]&amp;", "&amp;Table_People[[#This Row],[Surname]])</f>
        <v>Syd, Mead</v>
      </c>
      <c r="S1360" s="2" t="str">
        <f>IF(Table_People[[#This Row],[Surname]]="", Table_People[[#This Row],[Name]], Table_People[[#This Row],[Surname]]&amp;", "&amp;Table_People[[#This Row],[Name]])</f>
        <v>Mead, Syd</v>
      </c>
      <c r="T1360" s="2" t="str">
        <f>IF(COUNTIFS(Table_People[Hash_ID],Table_People[[#This Row],[Hash_ID]])&gt;1,"Y","N")</f>
        <v>N</v>
      </c>
      <c r="U1360" s="2"/>
    </row>
    <row r="1361" spans="1:21" x14ac:dyDescent="0.35">
      <c r="A1361" s="2" t="str">
        <f>"P-" &amp; UPPER(TRIM(Table_People[[#This Row],[Surname]])) &amp; "|" &amp; UPPER(TRIM(Table_People[[#This Row],[Name]]))</f>
        <v>P-MEDIZ|KARL</v>
      </c>
      <c r="B1361" s="2" t="s">
        <v>270</v>
      </c>
      <c r="C1361" s="2" t="s">
        <v>1813</v>
      </c>
      <c r="D1361" s="2"/>
      <c r="E1361" s="2" t="s">
        <v>1389</v>
      </c>
      <c r="F1361" s="2" t="s">
        <v>10</v>
      </c>
      <c r="G1361" s="2" t="s">
        <v>288</v>
      </c>
      <c r="H1361" s="2"/>
      <c r="I1361" s="2"/>
      <c r="J1361" s="2"/>
      <c r="K1361" s="2"/>
      <c r="L1361" s="2"/>
      <c r="M1361" s="2"/>
      <c r="N1361" s="2"/>
      <c r="O1361" s="2"/>
      <c r="P1361" s="2"/>
      <c r="Q1361" s="2"/>
      <c r="R1361" s="2" t="str">
        <f>IF(Table_People[[#This Row],[Surname]]="", Table_People[[#This Row],[Name]], Table_People[[#This Row],[Name]]&amp;", "&amp;Table_People[[#This Row],[Surname]])</f>
        <v>Karl, Mediz</v>
      </c>
      <c r="S1361" s="2" t="str">
        <f>IF(Table_People[[#This Row],[Surname]]="", Table_People[[#This Row],[Name]], Table_People[[#This Row],[Surname]]&amp;", "&amp;Table_People[[#This Row],[Name]])</f>
        <v>Mediz, Karl</v>
      </c>
      <c r="T1361" s="2" t="str">
        <f>IF(COUNTIFS(Table_People[Hash_ID],Table_People[[#This Row],[Hash_ID]])&gt;1,"Y","N")</f>
        <v>N</v>
      </c>
      <c r="U1361" s="2"/>
    </row>
    <row r="1362" spans="1:21" x14ac:dyDescent="0.35">
      <c r="A1362" s="2" t="str">
        <f>"P-" &amp; UPPER(TRIM(Table_People[[#This Row],[Surname]])) &amp; "|" &amp; UPPER(TRIM(Table_People[[#This Row],[Name]]))</f>
        <v>P-MEDIZ-PELIKAN|EMILIE</v>
      </c>
      <c r="B1362" s="2" t="s">
        <v>1814</v>
      </c>
      <c r="C1362" s="2" t="s">
        <v>1815</v>
      </c>
      <c r="D1362" s="2"/>
      <c r="E1362" s="2" t="s">
        <v>1389</v>
      </c>
      <c r="F1362" s="2" t="s">
        <v>25</v>
      </c>
      <c r="G1362" s="2" t="s">
        <v>288</v>
      </c>
      <c r="H1362" s="2"/>
      <c r="I1362" s="2"/>
      <c r="J1362" s="2"/>
      <c r="K1362" s="2"/>
      <c r="L1362" s="2"/>
      <c r="M1362" s="2"/>
      <c r="N1362" s="2"/>
      <c r="O1362" s="2"/>
      <c r="P1362" s="2"/>
      <c r="Q1362" s="2"/>
      <c r="R1362" s="2" t="str">
        <f>IF(Table_People[[#This Row],[Surname]]="", Table_People[[#This Row],[Name]], Table_People[[#This Row],[Name]]&amp;", "&amp;Table_People[[#This Row],[Surname]])</f>
        <v>Emilie, Mediz-Pelikan</v>
      </c>
      <c r="S1362" s="2" t="str">
        <f>IF(Table_People[[#This Row],[Surname]]="", Table_People[[#This Row],[Name]], Table_People[[#This Row],[Surname]]&amp;", "&amp;Table_People[[#This Row],[Name]])</f>
        <v>Mediz-Pelikan, Emilie</v>
      </c>
      <c r="T1362" s="2" t="str">
        <f>IF(COUNTIFS(Table_People[Hash_ID],Table_People[[#This Row],[Hash_ID]])&gt;1,"Y","N")</f>
        <v>N</v>
      </c>
      <c r="U1362" s="2"/>
    </row>
    <row r="1363" spans="1:21" x14ac:dyDescent="0.35">
      <c r="A1363" s="2" t="str">
        <f>"P-" &amp; UPPER(TRIM(Table_People[[#This Row],[Surname]])) &amp; "|" &amp; UPPER(TRIM(Table_People[[#This Row],[Name]]))</f>
        <v>P-MEDTNER|NIKOLAI</v>
      </c>
      <c r="B1363" s="2" t="s">
        <v>356</v>
      </c>
      <c r="C1363" s="2" t="s">
        <v>12460</v>
      </c>
      <c r="D1363" s="2" t="s">
        <v>12461</v>
      </c>
      <c r="E1363" s="2" t="s">
        <v>12346</v>
      </c>
      <c r="F1363" s="2" t="s">
        <v>10</v>
      </c>
      <c r="G1363" s="2" t="s">
        <v>11</v>
      </c>
      <c r="H1363" s="2"/>
      <c r="I1363" s="2"/>
      <c r="J1363" s="2"/>
      <c r="K1363" s="2"/>
      <c r="L1363" s="2"/>
      <c r="M1363" s="2"/>
      <c r="N1363" s="2"/>
      <c r="O1363" s="2"/>
      <c r="P1363" s="2"/>
      <c r="Q1363" s="2"/>
      <c r="R1363" s="2" t="str">
        <f>IF(Table_People[[#This Row],[Surname]]="", Table_People[[#This Row],[Name]], Table_People[[#This Row],[Name]]&amp;", "&amp;Table_People[[#This Row],[Surname]])</f>
        <v>Nikolai, Medtner</v>
      </c>
      <c r="S1363" s="2" t="str">
        <f>IF(Table_People[[#This Row],[Surname]]="", Table_People[[#This Row],[Name]], Table_People[[#This Row],[Surname]]&amp;", "&amp;Table_People[[#This Row],[Name]])</f>
        <v>Medtner, Nikolai</v>
      </c>
      <c r="T1363" s="2" t="str">
        <f>IF(COUNTIFS(Table_People[Hash_ID],Table_People[[#This Row],[Hash_ID]])&gt;1,"Y","N")</f>
        <v>N</v>
      </c>
      <c r="U1363" s="2"/>
    </row>
    <row r="1364" spans="1:21" x14ac:dyDescent="0.35">
      <c r="A1364" s="2" t="str">
        <f>"P-" &amp; UPPER(TRIM(Table_People[[#This Row],[Surname]])) &amp; "|" &amp; UPPER(TRIM(Table_People[[#This Row],[Name]]))</f>
        <v>P-MEHOFFER|JÓZEF</v>
      </c>
      <c r="B1364" s="2" t="s">
        <v>1690</v>
      </c>
      <c r="C1364" s="2" t="s">
        <v>1691</v>
      </c>
      <c r="D1364" s="2"/>
      <c r="E1364" s="2" t="s">
        <v>1389</v>
      </c>
      <c r="F1364" s="2" t="s">
        <v>10</v>
      </c>
      <c r="G1364" s="2" t="s">
        <v>59</v>
      </c>
      <c r="H1364" s="2"/>
      <c r="I1364" s="2"/>
      <c r="J1364" s="2"/>
      <c r="K1364" s="2"/>
      <c r="L1364" s="2"/>
      <c r="M1364" s="2"/>
      <c r="N1364" s="2"/>
      <c r="O1364" s="2"/>
      <c r="P1364" s="2"/>
      <c r="Q1364" s="2"/>
      <c r="R1364" s="2" t="str">
        <f>IF(Table_People[[#This Row],[Surname]]="", Table_People[[#This Row],[Name]], Table_People[[#This Row],[Name]]&amp;", "&amp;Table_People[[#This Row],[Surname]])</f>
        <v>Józef, Mehoffer</v>
      </c>
      <c r="S1364" s="2" t="str">
        <f>IF(Table_People[[#This Row],[Surname]]="", Table_People[[#This Row],[Name]], Table_People[[#This Row],[Surname]]&amp;", "&amp;Table_People[[#This Row],[Name]])</f>
        <v>Mehoffer, Józef</v>
      </c>
      <c r="T1364" s="2" t="str">
        <f>IF(COUNTIFS(Table_People[Hash_ID],Table_People[[#This Row],[Hash_ID]])&gt;1,"Y","N")</f>
        <v>N</v>
      </c>
      <c r="U1364" s="2"/>
    </row>
    <row r="1365" spans="1:21" x14ac:dyDescent="0.35">
      <c r="A1365" s="2" t="str">
        <f>"P-" &amp; UPPER(TRIM(Table_People[[#This Row],[Surname]])) &amp; "|" &amp; UPPER(TRIM(Table_People[[#This Row],[Name]]))</f>
        <v>P-MEILLASSOUX|QUENTIN</v>
      </c>
      <c r="B1365" s="2" t="s">
        <v>832</v>
      </c>
      <c r="C1365" s="2" t="s">
        <v>833</v>
      </c>
      <c r="D1365" s="2"/>
      <c r="E1365" s="2" t="s">
        <v>37</v>
      </c>
      <c r="F1365" s="2" t="s">
        <v>10</v>
      </c>
      <c r="G1365" s="2" t="s">
        <v>15</v>
      </c>
      <c r="H1365" s="2"/>
      <c r="I1365" s="2"/>
      <c r="J1365" s="2"/>
      <c r="K1365" s="2"/>
      <c r="L1365" s="2"/>
      <c r="M1365" s="2"/>
      <c r="N1365" s="2"/>
      <c r="O1365" s="2"/>
      <c r="P1365" s="2"/>
      <c r="Q1365" s="2"/>
      <c r="R1365" s="2" t="str">
        <f>IF(Table_People[[#This Row],[Surname]]="", Table_People[[#This Row],[Name]], Table_People[[#This Row],[Name]]&amp;", "&amp;Table_People[[#This Row],[Surname]])</f>
        <v>Quentin, Meillassoux</v>
      </c>
      <c r="S1365" s="2" t="str">
        <f>IF(Table_People[[#This Row],[Surname]]="", Table_People[[#This Row],[Name]], Table_People[[#This Row],[Surname]]&amp;", "&amp;Table_People[[#This Row],[Name]])</f>
        <v>Meillassoux, Quentin</v>
      </c>
      <c r="T1365" s="2" t="str">
        <f>IF(COUNTIFS(Table_People[Hash_ID],Table_People[[#This Row],[Hash_ID]])&gt;1,"Y","N")</f>
        <v>N</v>
      </c>
      <c r="U1365" s="2"/>
    </row>
    <row r="1366" spans="1:21" x14ac:dyDescent="0.35">
      <c r="A1366" s="2" t="str">
        <f>"P-" &amp; UPPER(TRIM(Table_People[[#This Row],[Surname]])) &amp; "|" &amp; UPPER(TRIM(Table_People[[#This Row],[Name]]))</f>
        <v>P-MEIRELLES|FERNANDO</v>
      </c>
      <c r="B1366" s="2" t="s">
        <v>128</v>
      </c>
      <c r="C1366" s="2" t="s">
        <v>1262</v>
      </c>
      <c r="D1366" s="2"/>
      <c r="E1366" s="2" t="s">
        <v>1060</v>
      </c>
      <c r="F1366" s="2" t="s">
        <v>10</v>
      </c>
      <c r="G1366" s="2" t="s">
        <v>79</v>
      </c>
      <c r="H1366" s="2"/>
      <c r="I1366" s="2"/>
      <c r="J1366" s="2"/>
      <c r="K1366" s="2"/>
      <c r="L1366" s="2"/>
      <c r="M1366" s="2"/>
      <c r="N1366" s="2"/>
      <c r="O1366" s="2"/>
      <c r="P1366" s="2"/>
      <c r="Q1366" s="2"/>
      <c r="R1366" s="2" t="str">
        <f>IF(Table_People[[#This Row],[Surname]]="", Table_People[[#This Row],[Name]], Table_People[[#This Row],[Name]]&amp;", "&amp;Table_People[[#This Row],[Surname]])</f>
        <v>Fernando, Meirelles</v>
      </c>
      <c r="S1366" s="2" t="str">
        <f>IF(Table_People[[#This Row],[Surname]]="", Table_People[[#This Row],[Name]], Table_People[[#This Row],[Surname]]&amp;", "&amp;Table_People[[#This Row],[Name]])</f>
        <v>Meirelles, Fernando</v>
      </c>
      <c r="T1366" s="2" t="str">
        <f>IF(COUNTIFS(Table_People[Hash_ID],Table_People[[#This Row],[Hash_ID]])&gt;1,"Y","N")</f>
        <v>N</v>
      </c>
      <c r="U1366" s="2"/>
    </row>
    <row r="1367" spans="1:21" x14ac:dyDescent="0.35">
      <c r="A1367" s="2" t="str">
        <f>"P-" &amp; UPPER(TRIM(Table_People[[#This Row],[Surname]])) &amp; "|" &amp; UPPER(TRIM(Table_People[[#This Row],[Name]]))</f>
        <v>P-MEISELAS|SUSAN</v>
      </c>
      <c r="B1367" s="2" t="s">
        <v>423</v>
      </c>
      <c r="C1367" s="2" t="s">
        <v>20692</v>
      </c>
      <c r="D1367" s="2"/>
      <c r="E1367" s="2" t="s">
        <v>21245</v>
      </c>
      <c r="F1367" s="2" t="s">
        <v>25</v>
      </c>
      <c r="G1367" s="2" t="s">
        <v>63</v>
      </c>
      <c r="H1367" s="2">
        <v>16</v>
      </c>
      <c r="I1367" s="2" t="s">
        <v>20658</v>
      </c>
      <c r="J1367" s="2">
        <v>1948</v>
      </c>
      <c r="K1367" s="2"/>
      <c r="L1367" s="2"/>
      <c r="M1367" s="2"/>
      <c r="N1367" s="2"/>
      <c r="O1367" s="2"/>
      <c r="P1367" s="2"/>
      <c r="Q1367" s="2"/>
      <c r="R1367" s="2" t="str">
        <f>IF(Table_People[[#This Row],[Surname]]="", Table_People[[#This Row],[Name]], Table_People[[#This Row],[Name]]&amp;", "&amp;Table_People[[#This Row],[Surname]])</f>
        <v>Susan, Meiselas</v>
      </c>
      <c r="S1367" s="2" t="str">
        <f>IF(Table_People[[#This Row],[Surname]]="", Table_People[[#This Row],[Name]], Table_People[[#This Row],[Surname]]&amp;", "&amp;Table_People[[#This Row],[Name]])</f>
        <v>Meiselas, Susan</v>
      </c>
      <c r="T1367" s="2" t="str">
        <f>IF(COUNTIFS(Table_People[Hash_ID],Table_People[[#This Row],[Hash_ID]])&gt;1,"Y","N")</f>
        <v>N</v>
      </c>
      <c r="U1367" s="2"/>
    </row>
    <row r="1368" spans="1:21" x14ac:dyDescent="0.35">
      <c r="A1368" s="2" t="str">
        <f>"P-" &amp; UPPER(TRIM(Table_People[[#This Row],[Surname]])) &amp; "|" &amp; UPPER(TRIM(Table_People[[#This Row],[Name]]))</f>
        <v>P-MELCHOR|FERNANDA</v>
      </c>
      <c r="B1368" s="2" t="s">
        <v>131</v>
      </c>
      <c r="C1368" s="2" t="s">
        <v>132</v>
      </c>
      <c r="D1368" s="2"/>
      <c r="E1368" s="2" t="s">
        <v>133</v>
      </c>
      <c r="F1368" s="2" t="s">
        <v>25</v>
      </c>
      <c r="G1368" s="2" t="s">
        <v>134</v>
      </c>
      <c r="H1368" s="2"/>
      <c r="I1368" s="2"/>
      <c r="J1368" s="2"/>
      <c r="K1368" s="2"/>
      <c r="L1368" s="2"/>
      <c r="M1368" s="2"/>
      <c r="N1368" s="2"/>
      <c r="O1368" s="2"/>
      <c r="P1368" s="2"/>
      <c r="Q1368" s="2"/>
      <c r="R1368" s="2" t="str">
        <f>IF(Table_People[[#This Row],[Surname]]="", Table_People[[#This Row],[Name]], Table_People[[#This Row],[Name]]&amp;", "&amp;Table_People[[#This Row],[Surname]])</f>
        <v>Fernanda, Melchor</v>
      </c>
      <c r="S1368" s="2" t="str">
        <f>IF(Table_People[[#This Row],[Surname]]="", Table_People[[#This Row],[Name]], Table_People[[#This Row],[Surname]]&amp;", "&amp;Table_People[[#This Row],[Name]])</f>
        <v>Melchor, Fernanda</v>
      </c>
      <c r="T1368" s="2" t="str">
        <f>IF(COUNTIFS(Table_People[Hash_ID],Table_People[[#This Row],[Hash_ID]])&gt;1,"Y","N")</f>
        <v>N</v>
      </c>
      <c r="U1368" s="2"/>
    </row>
    <row r="1369" spans="1:21" x14ac:dyDescent="0.35">
      <c r="A1369" s="2" t="str">
        <f>"P-" &amp; UPPER(TRIM(Table_People[[#This Row],[Surname]])) &amp; "|" &amp; UPPER(TRIM(Table_People[[#This Row],[Name]]))</f>
        <v>P-MELLERIO|ANDRÉ</v>
      </c>
      <c r="B1369" s="2" t="s">
        <v>497</v>
      </c>
      <c r="C1369" s="2" t="s">
        <v>20742</v>
      </c>
      <c r="D1369" s="2"/>
      <c r="E1369" s="2" t="s">
        <v>21275</v>
      </c>
      <c r="F1369" s="2" t="s">
        <v>10</v>
      </c>
      <c r="G1369" s="2" t="s">
        <v>15</v>
      </c>
      <c r="H1369" s="2">
        <v>18</v>
      </c>
      <c r="I1369" s="2" t="s">
        <v>21473</v>
      </c>
      <c r="J1369" s="2">
        <v>1862</v>
      </c>
      <c r="K1369" s="2"/>
      <c r="L1369" s="2"/>
      <c r="M1369" s="2">
        <v>14</v>
      </c>
      <c r="N1369" s="2" t="s">
        <v>21471</v>
      </c>
      <c r="O1369" s="2">
        <v>1943</v>
      </c>
      <c r="P1369" s="2"/>
      <c r="Q1369" s="2"/>
      <c r="R1369" s="2" t="str">
        <f>IF(Table_People[[#This Row],[Surname]]="", Table_People[[#This Row],[Name]], Table_People[[#This Row],[Name]]&amp;", "&amp;Table_People[[#This Row],[Surname]])</f>
        <v>André, Mellerio</v>
      </c>
      <c r="S1369" s="2" t="str">
        <f>IF(Table_People[[#This Row],[Surname]]="", Table_People[[#This Row],[Name]], Table_People[[#This Row],[Surname]]&amp;", "&amp;Table_People[[#This Row],[Name]])</f>
        <v>Mellerio, André</v>
      </c>
      <c r="T1369" s="2" t="str">
        <f>IF(COUNTIFS(Table_People[Hash_ID],Table_People[[#This Row],[Hash_ID]])&gt;1,"Y","N")</f>
        <v>N</v>
      </c>
      <c r="U1369" s="2"/>
    </row>
    <row r="1370" spans="1:21" x14ac:dyDescent="0.35">
      <c r="A1370" s="2" t="str">
        <f>"P-" &amp; UPPER(TRIM(Table_People[[#This Row],[Surname]])) &amp; "|" &amp; UPPER(TRIM(Table_People[[#This Row],[Name]]))</f>
        <v>P-MELLERY|XAVIER</v>
      </c>
      <c r="B1370" s="2" t="s">
        <v>1300</v>
      </c>
      <c r="C1370" s="2" t="s">
        <v>1620</v>
      </c>
      <c r="D1370" s="2"/>
      <c r="E1370" s="2" t="s">
        <v>1389</v>
      </c>
      <c r="F1370" s="2" t="s">
        <v>10</v>
      </c>
      <c r="G1370" s="2" t="s">
        <v>840</v>
      </c>
      <c r="H1370" s="2"/>
      <c r="I1370" s="2"/>
      <c r="J1370" s="2"/>
      <c r="K1370" s="2"/>
      <c r="L1370" s="2"/>
      <c r="M1370" s="2"/>
      <c r="N1370" s="2"/>
      <c r="O1370" s="2"/>
      <c r="P1370" s="2"/>
      <c r="Q1370" s="2"/>
      <c r="R1370" s="2" t="str">
        <f>IF(Table_People[[#This Row],[Surname]]="", Table_People[[#This Row],[Name]], Table_People[[#This Row],[Name]]&amp;", "&amp;Table_People[[#This Row],[Surname]])</f>
        <v>Xavier, Mellery</v>
      </c>
      <c r="S1370" s="2" t="str">
        <f>IF(Table_People[[#This Row],[Surname]]="", Table_People[[#This Row],[Name]], Table_People[[#This Row],[Surname]]&amp;", "&amp;Table_People[[#This Row],[Name]])</f>
        <v>Mellery, Xavier</v>
      </c>
      <c r="T1370" s="2" t="str">
        <f>IF(COUNTIFS(Table_People[Hash_ID],Table_People[[#This Row],[Hash_ID]])&gt;1,"Y","N")</f>
        <v>N</v>
      </c>
      <c r="U1370" s="2"/>
    </row>
    <row r="1371" spans="1:21" ht="29" x14ac:dyDescent="0.35">
      <c r="A1371" s="2" t="str">
        <f>"P-" &amp; UPPER(TRIM(Table_People[[#This Row],[Surname]])) &amp; "|" &amp; UPPER(TRIM(Table_People[[#This Row],[Name]]))</f>
        <v>P-MELVILLE|HERMAN</v>
      </c>
      <c r="B1371" s="2" t="s">
        <v>193</v>
      </c>
      <c r="C1371" s="2" t="s">
        <v>194</v>
      </c>
      <c r="D1371" s="2"/>
      <c r="E1371" s="2" t="s">
        <v>10795</v>
      </c>
      <c r="F1371" s="2" t="s">
        <v>10</v>
      </c>
      <c r="G1371" s="2" t="s">
        <v>63</v>
      </c>
      <c r="H1371" s="2"/>
      <c r="I1371" s="2"/>
      <c r="J1371" s="2"/>
      <c r="K1371" s="2"/>
      <c r="L1371" s="2"/>
      <c r="M1371" s="2"/>
      <c r="N1371" s="2"/>
      <c r="O1371" s="2"/>
      <c r="P1371" s="2"/>
      <c r="Q1371" s="2"/>
      <c r="R1371" s="2" t="str">
        <f>IF(Table_People[[#This Row],[Surname]]="", Table_People[[#This Row],[Name]], Table_People[[#This Row],[Name]]&amp;", "&amp;Table_People[[#This Row],[Surname]])</f>
        <v>Herman, Melville</v>
      </c>
      <c r="S1371" s="2" t="str">
        <f>IF(Table_People[[#This Row],[Surname]]="", Table_People[[#This Row],[Name]], Table_People[[#This Row],[Surname]]&amp;", "&amp;Table_People[[#This Row],[Name]])</f>
        <v>Melville, Herman</v>
      </c>
      <c r="T1371" s="2" t="str">
        <f>IF(COUNTIFS(Table_People[Hash_ID],Table_People[[#This Row],[Hash_ID]])&gt;1,"Y","N")</f>
        <v>N</v>
      </c>
      <c r="U1371" s="2" t="s">
        <v>1824</v>
      </c>
    </row>
    <row r="1372" spans="1:21" x14ac:dyDescent="0.35">
      <c r="A1372" s="2" t="str">
        <f>"P-" &amp; UPPER(TRIM(Table_People[[#This Row],[Surname]])) &amp; "|" &amp; UPPER(TRIM(Table_People[[#This Row],[Name]]))</f>
        <v>P-MEMLING|HANS</v>
      </c>
      <c r="B1372" s="2" t="s">
        <v>1471</v>
      </c>
      <c r="C1372" s="2" t="s">
        <v>1783</v>
      </c>
      <c r="D1372" s="2"/>
      <c r="E1372" s="2" t="s">
        <v>1389</v>
      </c>
      <c r="F1372" s="2" t="s">
        <v>10</v>
      </c>
      <c r="G1372" s="2" t="s">
        <v>10925</v>
      </c>
      <c r="H1372" s="2"/>
      <c r="I1372" s="2"/>
      <c r="J1372" s="2"/>
      <c r="K1372" s="2"/>
      <c r="L1372" s="2"/>
      <c r="M1372" s="2"/>
      <c r="N1372" s="2"/>
      <c r="O1372" s="2"/>
      <c r="P1372" s="2"/>
      <c r="Q1372" s="2"/>
      <c r="R1372" s="2" t="str">
        <f>IF(Table_People[[#This Row],[Surname]]="", Table_People[[#This Row],[Name]], Table_People[[#This Row],[Name]]&amp;", "&amp;Table_People[[#This Row],[Surname]])</f>
        <v>Hans, Memling</v>
      </c>
      <c r="S1372" s="2" t="str">
        <f>IF(Table_People[[#This Row],[Surname]]="", Table_People[[#This Row],[Name]], Table_People[[#This Row],[Surname]]&amp;", "&amp;Table_People[[#This Row],[Name]])</f>
        <v>Memling, Hans</v>
      </c>
      <c r="T1372" s="2" t="str">
        <f>IF(COUNTIFS(Table_People[Hash_ID],Table_People[[#This Row],[Hash_ID]])&gt;1,"Y","N")</f>
        <v>N</v>
      </c>
      <c r="U1372" s="2"/>
    </row>
    <row r="1373" spans="1:21" x14ac:dyDescent="0.35">
      <c r="A1373" s="2" t="str">
        <f>"P-" &amp; UPPER(TRIM(Table_People[[#This Row],[Surname]])) &amp; "|" &amp; UPPER(TRIM(Table_People[[#This Row],[Name]]))</f>
        <v>P-MENDELSOHN|ERICH</v>
      </c>
      <c r="B1373" s="2" t="s">
        <v>875</v>
      </c>
      <c r="C1373" s="2" t="s">
        <v>12154</v>
      </c>
      <c r="D1373" s="2" t="s">
        <v>12155</v>
      </c>
      <c r="E1373" s="2" t="s">
        <v>12156</v>
      </c>
      <c r="F1373" s="2" t="s">
        <v>10</v>
      </c>
      <c r="G1373" s="2" t="s">
        <v>12157</v>
      </c>
      <c r="H1373" s="2"/>
      <c r="I1373" s="2"/>
      <c r="J1373" s="2"/>
      <c r="K1373" s="2"/>
      <c r="L1373" s="2"/>
      <c r="M1373" s="2"/>
      <c r="N1373" s="2"/>
      <c r="O1373" s="2"/>
      <c r="P1373" s="2"/>
      <c r="Q1373" s="2"/>
      <c r="R1373" s="2" t="str">
        <f>IF(Table_People[[#This Row],[Surname]]="", Table_People[[#This Row],[Name]], Table_People[[#This Row],[Name]]&amp;", "&amp;Table_People[[#This Row],[Surname]])</f>
        <v>Erich, Mendelsohn</v>
      </c>
      <c r="S1373" s="2" t="str">
        <f>IF(Table_People[[#This Row],[Surname]]="", Table_People[[#This Row],[Name]], Table_People[[#This Row],[Surname]]&amp;", "&amp;Table_People[[#This Row],[Name]])</f>
        <v>Mendelsohn, Erich</v>
      </c>
      <c r="T1373" s="2" t="str">
        <f>IF(COUNTIFS(Table_People[Hash_ID],Table_People[[#This Row],[Hash_ID]])&gt;1,"Y","N")</f>
        <v>N</v>
      </c>
      <c r="U1373" s="2"/>
    </row>
    <row r="1374" spans="1:21" x14ac:dyDescent="0.35">
      <c r="A1374" s="2" t="str">
        <f>"P-" &amp; UPPER(TRIM(Table_People[[#This Row],[Surname]])) &amp; "|" &amp; UPPER(TRIM(Table_People[[#This Row],[Name]]))</f>
        <v>P-MENZIES|CAMERON</v>
      </c>
      <c r="B1374" s="2" t="s">
        <v>1681</v>
      </c>
      <c r="C1374" s="2" t="s">
        <v>1682</v>
      </c>
      <c r="D1374" s="2"/>
      <c r="E1374" s="2" t="s">
        <v>1683</v>
      </c>
      <c r="F1374" s="2" t="s">
        <v>25</v>
      </c>
      <c r="G1374" s="2" t="s">
        <v>91</v>
      </c>
      <c r="H1374" s="2"/>
      <c r="I1374" s="2"/>
      <c r="J1374" s="2"/>
      <c r="K1374" s="2"/>
      <c r="L1374" s="2"/>
      <c r="M1374" s="2"/>
      <c r="N1374" s="2"/>
      <c r="O1374" s="2"/>
      <c r="P1374" s="2"/>
      <c r="Q1374" s="2"/>
      <c r="R1374" s="2" t="str">
        <f>IF(Table_People[[#This Row],[Surname]]="", Table_People[[#This Row],[Name]], Table_People[[#This Row],[Name]]&amp;", "&amp;Table_People[[#This Row],[Surname]])</f>
        <v>Cameron, Menzies</v>
      </c>
      <c r="S1374" s="2" t="str">
        <f>IF(Table_People[[#This Row],[Surname]]="", Table_People[[#This Row],[Name]], Table_People[[#This Row],[Surname]]&amp;", "&amp;Table_People[[#This Row],[Name]])</f>
        <v>Menzies, Cameron</v>
      </c>
      <c r="T1374" s="2" t="str">
        <f>IF(COUNTIFS(Table_People[Hash_ID],Table_People[[#This Row],[Hash_ID]])&gt;1,"Y","N")</f>
        <v>N</v>
      </c>
      <c r="U1374" s="2"/>
    </row>
    <row r="1375" spans="1:21" ht="29" x14ac:dyDescent="0.35">
      <c r="A1375" s="2" t="str">
        <f>"P-" &amp; UPPER(TRIM(Table_People[[#This Row],[Surname]])) &amp; "|" &amp; UPPER(TRIM(Table_People[[#This Row],[Name]]))</f>
        <v>P-MÉRIMÉE|PROSPER</v>
      </c>
      <c r="B1375" s="2" t="s">
        <v>20592</v>
      </c>
      <c r="C1375" s="2" t="s">
        <v>20593</v>
      </c>
      <c r="D1375" s="2"/>
      <c r="E1375" s="2" t="s">
        <v>21199</v>
      </c>
      <c r="F1375" s="2" t="s">
        <v>10</v>
      </c>
      <c r="G1375" s="2" t="s">
        <v>15</v>
      </c>
      <c r="H1375" s="2">
        <v>28</v>
      </c>
      <c r="I1375" s="2" t="s">
        <v>21469</v>
      </c>
      <c r="J1375" s="2">
        <v>1803</v>
      </c>
      <c r="K1375" s="2"/>
      <c r="L1375" s="2"/>
      <c r="M1375" s="2">
        <v>23</v>
      </c>
      <c r="N1375" s="2" t="s">
        <v>21469</v>
      </c>
      <c r="O1375" s="2">
        <v>1870</v>
      </c>
      <c r="P1375" s="2"/>
      <c r="Q1375" s="2"/>
      <c r="R1375" s="2" t="str">
        <f>IF(Table_People[[#This Row],[Surname]]="", Table_People[[#This Row],[Name]], Table_People[[#This Row],[Name]]&amp;", "&amp;Table_People[[#This Row],[Surname]])</f>
        <v>Prosper, Mérimée</v>
      </c>
      <c r="S1375" s="2" t="str">
        <f>IF(Table_People[[#This Row],[Surname]]="", Table_People[[#This Row],[Name]], Table_People[[#This Row],[Surname]]&amp;", "&amp;Table_People[[#This Row],[Name]])</f>
        <v>Mérimée, Prosper</v>
      </c>
      <c r="T1375" s="2" t="str">
        <f>IF(COUNTIFS(Table_People[Hash_ID],Table_People[[#This Row],[Hash_ID]])&gt;1,"Y","N")</f>
        <v>N</v>
      </c>
      <c r="U1375" s="2"/>
    </row>
    <row r="1376" spans="1:21" x14ac:dyDescent="0.35">
      <c r="A1376" s="2" t="str">
        <f>"P-" &amp; UPPER(TRIM(Table_People[[#This Row],[Surname]])) &amp; "|" &amp; UPPER(TRIM(Table_People[[#This Row],[Name]]))</f>
        <v>P-MERLE|HUGUES</v>
      </c>
      <c r="B1376" s="2" t="s">
        <v>3104</v>
      </c>
      <c r="C1376" s="2" t="s">
        <v>3105</v>
      </c>
      <c r="D1376" s="2"/>
      <c r="E1376" s="2" t="s">
        <v>1389</v>
      </c>
      <c r="F1376" s="2" t="s">
        <v>10</v>
      </c>
      <c r="G1376" s="2" t="s">
        <v>15</v>
      </c>
      <c r="H1376" s="2"/>
      <c r="I1376" s="2"/>
      <c r="J1376" s="2"/>
      <c r="K1376" s="2"/>
      <c r="L1376" s="2"/>
      <c r="M1376" s="2"/>
      <c r="N1376" s="2"/>
      <c r="O1376" s="2"/>
      <c r="P1376" s="2"/>
      <c r="Q1376" s="2"/>
      <c r="R1376" s="2" t="str">
        <f>IF(Table_People[[#This Row],[Surname]]="", Table_People[[#This Row],[Name]], Table_People[[#This Row],[Name]]&amp;", "&amp;Table_People[[#This Row],[Surname]])</f>
        <v>Hugues, Merle</v>
      </c>
      <c r="S1376" s="2" t="str">
        <f>IF(Table_People[[#This Row],[Surname]]="", Table_People[[#This Row],[Name]], Table_People[[#This Row],[Surname]]&amp;", "&amp;Table_People[[#This Row],[Name]])</f>
        <v>Merle, Hugues</v>
      </c>
      <c r="T1376" s="2" t="str">
        <f>IF(COUNTIFS(Table_People[Hash_ID],Table_People[[#This Row],[Hash_ID]])&gt;1,"Y","N")</f>
        <v>N</v>
      </c>
      <c r="U1376" s="2"/>
    </row>
    <row r="1377" spans="1:21" x14ac:dyDescent="0.35">
      <c r="A1377" s="2" t="str">
        <f>"P-" &amp; UPPER(TRIM(Table_People[[#This Row],[Surname]])) &amp; "|" &amp; UPPER(TRIM(Table_People[[#This Row],[Name]]))</f>
        <v>P-MERLEAU-PONTY|MAURICE</v>
      </c>
      <c r="B1377" s="2" t="s">
        <v>680</v>
      </c>
      <c r="C1377" s="2" t="s">
        <v>681</v>
      </c>
      <c r="D1377" s="2"/>
      <c r="E1377" s="2" t="s">
        <v>37</v>
      </c>
      <c r="F1377" s="2" t="s">
        <v>10</v>
      </c>
      <c r="G1377" s="2" t="s">
        <v>15</v>
      </c>
      <c r="H1377" s="2"/>
      <c r="I1377" s="2"/>
      <c r="J1377" s="2"/>
      <c r="K1377" s="2"/>
      <c r="L1377" s="2"/>
      <c r="M1377" s="2"/>
      <c r="N1377" s="2"/>
      <c r="O1377" s="2"/>
      <c r="P1377" s="2"/>
      <c r="Q1377" s="2"/>
      <c r="R1377" s="2" t="str">
        <f>IF(Table_People[[#This Row],[Surname]]="", Table_People[[#This Row],[Name]], Table_People[[#This Row],[Name]]&amp;", "&amp;Table_People[[#This Row],[Surname]])</f>
        <v>Maurice, Merleau-Ponty</v>
      </c>
      <c r="S1377" s="2" t="str">
        <f>IF(Table_People[[#This Row],[Surname]]="", Table_People[[#This Row],[Name]], Table_People[[#This Row],[Surname]]&amp;", "&amp;Table_People[[#This Row],[Name]])</f>
        <v>Merleau-Ponty, Maurice</v>
      </c>
      <c r="T1377" s="2" t="str">
        <f>IF(COUNTIFS(Table_People[Hash_ID],Table_People[[#This Row],[Hash_ID]])&gt;1,"Y","N")</f>
        <v>N</v>
      </c>
      <c r="U1377" s="2"/>
    </row>
    <row r="1378" spans="1:21" ht="29" x14ac:dyDescent="0.35">
      <c r="A1378" s="2" t="str">
        <f>"P-" &amp; UPPER(TRIM(Table_People[[#This Row],[Surname]])) &amp; "|" &amp; UPPER(TRIM(Table_People[[#This Row],[Name]]))</f>
        <v>P-MESSIAEN|OLIVIER</v>
      </c>
      <c r="B1378" s="2" t="s">
        <v>12317</v>
      </c>
      <c r="C1378" s="2" t="s">
        <v>12318</v>
      </c>
      <c r="D1378" s="2" t="s">
        <v>12319</v>
      </c>
      <c r="E1378" s="2" t="s">
        <v>12320</v>
      </c>
      <c r="F1378" s="2" t="s">
        <v>10</v>
      </c>
      <c r="G1378" s="2" t="s">
        <v>15</v>
      </c>
      <c r="H1378" s="2"/>
      <c r="I1378" s="2"/>
      <c r="J1378" s="2"/>
      <c r="K1378" s="2"/>
      <c r="L1378" s="2"/>
      <c r="M1378" s="2"/>
      <c r="N1378" s="2"/>
      <c r="O1378" s="2"/>
      <c r="P1378" s="2"/>
      <c r="Q1378" s="2"/>
      <c r="R1378" s="2" t="str">
        <f>IF(Table_People[[#This Row],[Surname]]="", Table_People[[#This Row],[Name]], Table_People[[#This Row],[Name]]&amp;", "&amp;Table_People[[#This Row],[Surname]])</f>
        <v>Olivier, Messiaen</v>
      </c>
      <c r="S1378" s="2" t="str">
        <f>IF(Table_People[[#This Row],[Surname]]="", Table_People[[#This Row],[Name]], Table_People[[#This Row],[Surname]]&amp;", "&amp;Table_People[[#This Row],[Name]])</f>
        <v>Messiaen, Olivier</v>
      </c>
      <c r="T1378" s="2" t="str">
        <f>IF(COUNTIFS(Table_People[Hash_ID],Table_People[[#This Row],[Hash_ID]])&gt;1,"Y","N")</f>
        <v>N</v>
      </c>
      <c r="U1378" s="2"/>
    </row>
    <row r="1379" spans="1:21" x14ac:dyDescent="0.35">
      <c r="A1379" s="2" t="str">
        <f>"P-" &amp; UPPER(TRIM(Table_People[[#This Row],[Surname]])) &amp; "|" &amp; UPPER(TRIM(Table_People[[#This Row],[Name]]))</f>
        <v>P-MÉSZÁROS|MÁRTA</v>
      </c>
      <c r="B1379" s="2" t="s">
        <v>1345</v>
      </c>
      <c r="C1379" s="2" t="s">
        <v>1346</v>
      </c>
      <c r="D1379" s="2"/>
      <c r="E1379" s="2" t="s">
        <v>1053</v>
      </c>
      <c r="F1379" s="2" t="s">
        <v>25</v>
      </c>
      <c r="G1379" s="2" t="s">
        <v>279</v>
      </c>
      <c r="H1379" s="2"/>
      <c r="I1379" s="2"/>
      <c r="J1379" s="2"/>
      <c r="K1379" s="2"/>
      <c r="L1379" s="2"/>
      <c r="M1379" s="2"/>
      <c r="N1379" s="2"/>
      <c r="O1379" s="2"/>
      <c r="P1379" s="2"/>
      <c r="Q1379" s="2"/>
      <c r="R1379" s="2" t="str">
        <f>IF(Table_People[[#This Row],[Surname]]="", Table_People[[#This Row],[Name]], Table_People[[#This Row],[Name]]&amp;", "&amp;Table_People[[#This Row],[Surname]])</f>
        <v>Márta, Mészáros</v>
      </c>
      <c r="S1379" s="2" t="str">
        <f>IF(Table_People[[#This Row],[Surname]]="", Table_People[[#This Row],[Name]], Table_People[[#This Row],[Surname]]&amp;", "&amp;Table_People[[#This Row],[Name]])</f>
        <v>Mészáros, Márta</v>
      </c>
      <c r="T1379" s="2" t="str">
        <f>IF(COUNTIFS(Table_People[Hash_ID],Table_People[[#This Row],[Hash_ID]])&gt;1,"Y","N")</f>
        <v>N</v>
      </c>
      <c r="U1379" s="2"/>
    </row>
    <row r="1380" spans="1:21" x14ac:dyDescent="0.35">
      <c r="A1380" s="2" t="str">
        <f>"P-" &amp; UPPER(TRIM(Table_People[[#This Row],[Surname]])) &amp; "|" &amp; UPPER(TRIM(Table_People[[#This Row],[Name]]))</f>
        <v>P-METHUEN-CAMPBELL|JAMES</v>
      </c>
      <c r="B1380" s="2" t="s">
        <v>191</v>
      </c>
      <c r="C1380" s="2" t="s">
        <v>8312</v>
      </c>
      <c r="D1380" s="2"/>
      <c r="E1380" s="2" t="s">
        <v>8313</v>
      </c>
      <c r="F1380" s="2" t="s">
        <v>10</v>
      </c>
      <c r="G1380" s="2" t="s">
        <v>91</v>
      </c>
      <c r="H1380" s="2"/>
      <c r="I1380" s="2"/>
      <c r="J1380" s="2"/>
      <c r="K1380" s="2"/>
      <c r="L1380" s="2"/>
      <c r="M1380" s="2"/>
      <c r="N1380" s="2"/>
      <c r="O1380" s="2"/>
      <c r="P1380" s="2"/>
      <c r="Q1380" s="2"/>
      <c r="R1380" s="2" t="str">
        <f>IF(Table_People[[#This Row],[Surname]]="", Table_People[[#This Row],[Name]], Table_People[[#This Row],[Name]]&amp;", "&amp;Table_People[[#This Row],[Surname]])</f>
        <v>James, Methuen-Campbell</v>
      </c>
      <c r="S1380" s="2" t="str">
        <f>IF(Table_People[[#This Row],[Surname]]="", Table_People[[#This Row],[Name]], Table_People[[#This Row],[Surname]]&amp;", "&amp;Table_People[[#This Row],[Name]])</f>
        <v>Methuen-Campbell, James</v>
      </c>
      <c r="T1380" s="2" t="str">
        <f>IF(COUNTIFS(Table_People[Hash_ID],Table_People[[#This Row],[Hash_ID]])&gt;1,"Y","N")</f>
        <v>N</v>
      </c>
      <c r="U1380" s="2"/>
    </row>
    <row r="1381" spans="1:21" x14ac:dyDescent="0.35">
      <c r="A1381" s="2" t="str">
        <f>"P-" &amp; UPPER(TRIM(Table_People[[#This Row],[Surname]])) &amp; "|" &amp; UPPER(TRIM(Table_People[[#This Row],[Name]]))</f>
        <v>P-METZGER|CHRISTOF</v>
      </c>
      <c r="B1381" s="2" t="s">
        <v>20561</v>
      </c>
      <c r="C1381" s="2" t="s">
        <v>20562</v>
      </c>
      <c r="D1381" s="2"/>
      <c r="E1381" s="2" t="s">
        <v>21171</v>
      </c>
      <c r="F1381" s="2" t="s">
        <v>10</v>
      </c>
      <c r="G1381" s="2" t="s">
        <v>38</v>
      </c>
      <c r="H1381" s="2"/>
      <c r="I1381" s="2"/>
      <c r="J1381" s="2">
        <v>1970</v>
      </c>
      <c r="K1381" s="2"/>
      <c r="L1381" s="2"/>
      <c r="M1381" s="2"/>
      <c r="N1381" s="2"/>
      <c r="O1381" s="2"/>
      <c r="P1381" s="2"/>
      <c r="Q1381" s="2"/>
      <c r="R1381" s="2" t="str">
        <f>IF(Table_People[[#This Row],[Surname]]="", Table_People[[#This Row],[Name]], Table_People[[#This Row],[Name]]&amp;", "&amp;Table_People[[#This Row],[Surname]])</f>
        <v>Christof, Metzger</v>
      </c>
      <c r="S1381" s="2" t="str">
        <f>IF(Table_People[[#This Row],[Surname]]="", Table_People[[#This Row],[Name]], Table_People[[#This Row],[Surname]]&amp;", "&amp;Table_People[[#This Row],[Name]])</f>
        <v>Metzger, Christof</v>
      </c>
      <c r="T1381" s="2" t="str">
        <f>IF(COUNTIFS(Table_People[Hash_ID],Table_People[[#This Row],[Hash_ID]])&gt;1,"Y","N")</f>
        <v>N</v>
      </c>
      <c r="U1381" s="2"/>
    </row>
    <row r="1382" spans="1:21" x14ac:dyDescent="0.35">
      <c r="A1382" s="2" t="str">
        <f>"P-" &amp; UPPER(TRIM(Table_People[[#This Row],[Surname]])) &amp; "|" &amp; UPPER(TRIM(Table_People[[#This Row],[Name]]))</f>
        <v>P-METZGER|RAINER</v>
      </c>
      <c r="B1382" s="2" t="s">
        <v>12647</v>
      </c>
      <c r="C1382" s="2" t="s">
        <v>20562</v>
      </c>
      <c r="D1382" s="2"/>
      <c r="E1382" s="2" t="s">
        <v>21357</v>
      </c>
      <c r="F1382" s="2" t="s">
        <v>10</v>
      </c>
      <c r="G1382" s="2" t="s">
        <v>38</v>
      </c>
      <c r="H1382" s="2"/>
      <c r="I1382" s="2"/>
      <c r="J1382" s="2">
        <v>1960</v>
      </c>
      <c r="K1382" s="2"/>
      <c r="L1382" s="2"/>
      <c r="M1382" s="2"/>
      <c r="N1382" s="2"/>
      <c r="O1382" s="2"/>
      <c r="P1382" s="2"/>
      <c r="Q1382" s="2"/>
      <c r="R1382" s="2" t="str">
        <f>IF(Table_People[[#This Row],[Surname]]="", Table_People[[#This Row],[Name]], Table_People[[#This Row],[Name]]&amp;", "&amp;Table_People[[#This Row],[Surname]])</f>
        <v>Rainer, Metzger</v>
      </c>
      <c r="S1382" s="2" t="str">
        <f>IF(Table_People[[#This Row],[Surname]]="", Table_People[[#This Row],[Name]], Table_People[[#This Row],[Surname]]&amp;", "&amp;Table_People[[#This Row],[Name]])</f>
        <v>Metzger, Rainer</v>
      </c>
      <c r="T1382" s="2" t="str">
        <f>IF(COUNTIFS(Table_People[Hash_ID],Table_People[[#This Row],[Hash_ID]])&gt;1,"Y","N")</f>
        <v>N</v>
      </c>
      <c r="U1382" s="2"/>
    </row>
    <row r="1383" spans="1:21" x14ac:dyDescent="0.35">
      <c r="A1383" s="2" t="str">
        <f>"P-" &amp; UPPER(TRIM(Table_People[[#This Row],[Surname]])) &amp; "|" &amp; UPPER(TRIM(Table_People[[#This Row],[Name]]))</f>
        <v>P-MEYRINK|GUSTAV</v>
      </c>
      <c r="B1383" s="2" t="s">
        <v>1469</v>
      </c>
      <c r="C1383" s="2" t="s">
        <v>2220</v>
      </c>
      <c r="D1383" s="2" t="s">
        <v>3262</v>
      </c>
      <c r="E1383" s="2" t="s">
        <v>3263</v>
      </c>
      <c r="F1383" s="2" t="s">
        <v>10</v>
      </c>
      <c r="G1383" s="2" t="s">
        <v>288</v>
      </c>
      <c r="H1383" s="2"/>
      <c r="I1383" s="2"/>
      <c r="J1383" s="2"/>
      <c r="K1383" s="2"/>
      <c r="L1383" s="2"/>
      <c r="M1383" s="2"/>
      <c r="N1383" s="2"/>
      <c r="O1383" s="2"/>
      <c r="P1383" s="2"/>
      <c r="Q1383" s="2"/>
      <c r="R1383" s="2" t="str">
        <f>IF(Table_People[[#This Row],[Surname]]="", Table_People[[#This Row],[Name]], Table_People[[#This Row],[Name]]&amp;", "&amp;Table_People[[#This Row],[Surname]])</f>
        <v>Gustav, Meyrink</v>
      </c>
      <c r="S1383" s="2" t="str">
        <f>IF(Table_People[[#This Row],[Surname]]="", Table_People[[#This Row],[Name]], Table_People[[#This Row],[Surname]]&amp;", "&amp;Table_People[[#This Row],[Name]])</f>
        <v>Meyrink, Gustav</v>
      </c>
      <c r="T1383" s="2" t="str">
        <f>IF(COUNTIFS(Table_People[Hash_ID],Table_People[[#This Row],[Hash_ID]])&gt;1,"Y","N")</f>
        <v>N</v>
      </c>
      <c r="U1383" s="2"/>
    </row>
    <row r="1384" spans="1:21" x14ac:dyDescent="0.35">
      <c r="A1384" s="2" t="str">
        <f>"P-" &amp; UPPER(TRIM(Table_People[[#This Row],[Surname]])) &amp; "|" &amp; UPPER(TRIM(Table_People[[#This Row],[Name]]))</f>
        <v>P-MIAOJIN|QIU</v>
      </c>
      <c r="B1384" s="2" t="s">
        <v>8197</v>
      </c>
      <c r="C1384" s="2" t="s">
        <v>8198</v>
      </c>
      <c r="D1384" s="2"/>
      <c r="E1384" s="2" t="s">
        <v>51</v>
      </c>
      <c r="F1384" s="2" t="s">
        <v>25</v>
      </c>
      <c r="G1384" s="2" t="s">
        <v>1100</v>
      </c>
      <c r="H1384" s="2"/>
      <c r="I1384" s="2"/>
      <c r="J1384" s="2"/>
      <c r="K1384" s="2"/>
      <c r="L1384" s="2"/>
      <c r="M1384" s="2"/>
      <c r="N1384" s="2"/>
      <c r="O1384" s="2"/>
      <c r="P1384" s="2"/>
      <c r="Q1384" s="2"/>
      <c r="R1384" s="2" t="str">
        <f>IF(Table_People[[#This Row],[Surname]]="", Table_People[[#This Row],[Name]], Table_People[[#This Row],[Name]]&amp;", "&amp;Table_People[[#This Row],[Surname]])</f>
        <v>Qiu, Miaojin</v>
      </c>
      <c r="S1384" s="2" t="str">
        <f>IF(Table_People[[#This Row],[Surname]]="", Table_People[[#This Row],[Name]], Table_People[[#This Row],[Surname]]&amp;", "&amp;Table_People[[#This Row],[Name]])</f>
        <v>Miaojin, Qiu</v>
      </c>
      <c r="T1384" s="2" t="str">
        <f>IF(COUNTIFS(Table_People[Hash_ID],Table_People[[#This Row],[Hash_ID]])&gt;1,"Y","N")</f>
        <v>N</v>
      </c>
      <c r="U1384" s="2"/>
    </row>
    <row r="1385" spans="1:21" ht="29" x14ac:dyDescent="0.35">
      <c r="A1385" s="2" t="str">
        <f>"P-" &amp; UPPER(TRIM(Table_People[[#This Row],[Surname]])) &amp; "|" &amp; UPPER(TRIM(Table_People[[#This Row],[Name]]))</f>
        <v>P-MICHELSTAEDTER|CARLO</v>
      </c>
      <c r="B1385" s="2" t="s">
        <v>12107</v>
      </c>
      <c r="C1385" s="2" t="s">
        <v>20758</v>
      </c>
      <c r="D1385" s="2"/>
      <c r="E1385" s="2" t="s">
        <v>21280</v>
      </c>
      <c r="F1385" s="2" t="s">
        <v>10</v>
      </c>
      <c r="G1385" s="2" t="s">
        <v>21281</v>
      </c>
      <c r="H1385" s="2">
        <v>3</v>
      </c>
      <c r="I1385" s="2" t="s">
        <v>20658</v>
      </c>
      <c r="J1385" s="2">
        <v>1887</v>
      </c>
      <c r="K1385" s="2"/>
      <c r="L1385" s="2"/>
      <c r="M1385" s="2">
        <v>17</v>
      </c>
      <c r="N1385" s="2" t="s">
        <v>21472</v>
      </c>
      <c r="O1385" s="2">
        <v>1910</v>
      </c>
      <c r="P1385" s="2"/>
      <c r="Q1385" s="2"/>
      <c r="R1385" s="2" t="str">
        <f>IF(Table_People[[#This Row],[Surname]]="", Table_People[[#This Row],[Name]], Table_People[[#This Row],[Name]]&amp;", "&amp;Table_People[[#This Row],[Surname]])</f>
        <v>Carlo, Michelstaedter</v>
      </c>
      <c r="S1385" s="2" t="str">
        <f>IF(Table_People[[#This Row],[Surname]]="", Table_People[[#This Row],[Name]], Table_People[[#This Row],[Surname]]&amp;", "&amp;Table_People[[#This Row],[Name]])</f>
        <v>Michelstaedter, Carlo</v>
      </c>
      <c r="T1385" s="2" t="str">
        <f>IF(COUNTIFS(Table_People[Hash_ID],Table_People[[#This Row],[Hash_ID]])&gt;1,"Y","N")</f>
        <v>N</v>
      </c>
      <c r="U1385" s="2"/>
    </row>
    <row r="1386" spans="1:21" x14ac:dyDescent="0.35">
      <c r="A1386" s="2" t="str">
        <f>"P-" &amp; UPPER(TRIM(Table_People[[#This Row],[Surname]])) &amp; "|" &amp; UPPER(TRIM(Table_People[[#This Row],[Name]]))</f>
        <v>P-MIES VAN DER ROHE|LUDWIG</v>
      </c>
      <c r="B1386" s="2" t="s">
        <v>676</v>
      </c>
      <c r="C1386" s="2" t="s">
        <v>12046</v>
      </c>
      <c r="D1386" s="2" t="s">
        <v>12047</v>
      </c>
      <c r="E1386" s="2" t="s">
        <v>12048</v>
      </c>
      <c r="F1386" s="2" t="s">
        <v>10</v>
      </c>
      <c r="G1386" s="2" t="s">
        <v>10922</v>
      </c>
      <c r="H1386" s="2"/>
      <c r="I1386" s="2"/>
      <c r="J1386" s="2"/>
      <c r="K1386" s="2"/>
      <c r="L1386" s="2"/>
      <c r="M1386" s="2"/>
      <c r="N1386" s="2"/>
      <c r="O1386" s="2"/>
      <c r="P1386" s="2"/>
      <c r="Q1386" s="2"/>
      <c r="R1386" s="2" t="str">
        <f>IF(Table_People[[#This Row],[Surname]]="", Table_People[[#This Row],[Name]], Table_People[[#This Row],[Name]]&amp;", "&amp;Table_People[[#This Row],[Surname]])</f>
        <v>Ludwig, Mies van der Rohe</v>
      </c>
      <c r="S1386" s="2" t="str">
        <f>IF(Table_People[[#This Row],[Surname]]="", Table_People[[#This Row],[Name]], Table_People[[#This Row],[Surname]]&amp;", "&amp;Table_People[[#This Row],[Name]])</f>
        <v>Mies van der Rohe, Ludwig</v>
      </c>
      <c r="T1386" s="2" t="str">
        <f>IF(COUNTIFS(Table_People[Hash_ID],Table_People[[#This Row],[Hash_ID]])&gt;1,"Y","N")</f>
        <v>N</v>
      </c>
      <c r="U1386" s="2"/>
    </row>
    <row r="1387" spans="1:21" ht="43.5" x14ac:dyDescent="0.35">
      <c r="A1387" s="2" t="str">
        <f>"P-" &amp; UPPER(TRIM(Table_People[[#This Row],[Surname]])) &amp; "|" &amp; UPPER(TRIM(Table_People[[#This Row],[Name]]))</f>
        <v>P-MIÉVILLE|CHINA</v>
      </c>
      <c r="B1387" s="2" t="s">
        <v>20926</v>
      </c>
      <c r="C1387" s="2" t="s">
        <v>20927</v>
      </c>
      <c r="D1387" s="2"/>
      <c r="E1387" s="2" t="s">
        <v>21397</v>
      </c>
      <c r="F1387" s="2" t="s">
        <v>10</v>
      </c>
      <c r="G1387" s="2" t="s">
        <v>91</v>
      </c>
      <c r="H1387" s="2">
        <v>6</v>
      </c>
      <c r="I1387" s="2" t="s">
        <v>21469</v>
      </c>
      <c r="J1387" s="2">
        <v>1972</v>
      </c>
      <c r="K1387" s="2"/>
      <c r="L1387" s="2"/>
      <c r="M1387" s="2"/>
      <c r="N1387" s="2"/>
      <c r="O1387" s="2"/>
      <c r="P1387" s="2"/>
      <c r="Q1387" s="2"/>
      <c r="R1387" s="2" t="str">
        <f>IF(Table_People[[#This Row],[Surname]]="", Table_People[[#This Row],[Name]], Table_People[[#This Row],[Name]]&amp;", "&amp;Table_People[[#This Row],[Surname]])</f>
        <v>China, Miéville</v>
      </c>
      <c r="S1387" s="2" t="str">
        <f>IF(Table_People[[#This Row],[Surname]]="", Table_People[[#This Row],[Name]], Table_People[[#This Row],[Surname]]&amp;", "&amp;Table_People[[#This Row],[Name]])</f>
        <v>Miéville, China</v>
      </c>
      <c r="T1387" s="2" t="str">
        <f>IF(COUNTIFS(Table_People[Hash_ID],Table_People[[#This Row],[Hash_ID]])&gt;1,"Y","N")</f>
        <v>N</v>
      </c>
      <c r="U1387" s="2"/>
    </row>
    <row r="1388" spans="1:21" ht="29" x14ac:dyDescent="0.35">
      <c r="A1388" s="2" t="str">
        <f>"P-" &amp; UPPER(TRIM(Table_People[[#This Row],[Surname]])) &amp; "|" &amp; UPPER(TRIM(Table_People[[#This Row],[Name]]))</f>
        <v>P-MIIKE|TAKASHI</v>
      </c>
      <c r="B1388" s="2" t="s">
        <v>3215</v>
      </c>
      <c r="C1388" s="2" t="s">
        <v>20974</v>
      </c>
      <c r="D1388" s="2"/>
      <c r="E1388" s="2" t="s">
        <v>21431</v>
      </c>
      <c r="F1388" s="2" t="s">
        <v>10</v>
      </c>
      <c r="G1388" s="2" t="s">
        <v>182</v>
      </c>
      <c r="H1388" s="2">
        <v>24</v>
      </c>
      <c r="I1388" s="2" t="s">
        <v>3024</v>
      </c>
      <c r="J1388" s="2">
        <v>1960</v>
      </c>
      <c r="K1388" s="2"/>
      <c r="L1388" s="2"/>
      <c r="M1388" s="2"/>
      <c r="N1388" s="2"/>
      <c r="O1388" s="2"/>
      <c r="P1388" s="2"/>
      <c r="Q1388" s="2"/>
      <c r="R1388" s="2" t="str">
        <f>IF(Table_People[[#This Row],[Surname]]="", Table_People[[#This Row],[Name]], Table_People[[#This Row],[Name]]&amp;", "&amp;Table_People[[#This Row],[Surname]])</f>
        <v>Takashi, Miike</v>
      </c>
      <c r="S1388" s="2" t="str">
        <f>IF(Table_People[[#This Row],[Surname]]="", Table_People[[#This Row],[Name]], Table_People[[#This Row],[Surname]]&amp;", "&amp;Table_People[[#This Row],[Name]])</f>
        <v>Miike, Takashi</v>
      </c>
      <c r="T1388" s="2" t="str">
        <f>IF(COUNTIFS(Table_People[Hash_ID],Table_People[[#This Row],[Hash_ID]])&gt;1,"Y","N")</f>
        <v>N</v>
      </c>
      <c r="U1388" s="2"/>
    </row>
    <row r="1389" spans="1:21" x14ac:dyDescent="0.35">
      <c r="A1389" s="2" t="str">
        <f>"P-" &amp; UPPER(TRIM(Table_People[[#This Row],[Surname]])) &amp; "|" &amp; UPPER(TRIM(Table_People[[#This Row],[Name]]))</f>
        <v>P-MIKSER|SVEN</v>
      </c>
      <c r="B1389" s="2" t="s">
        <v>20877</v>
      </c>
      <c r="C1389" s="2" t="s">
        <v>20878</v>
      </c>
      <c r="D1389" s="2"/>
      <c r="E1389" s="2" t="s">
        <v>21356</v>
      </c>
      <c r="F1389" s="2" t="s">
        <v>10</v>
      </c>
      <c r="G1389" s="2" t="s">
        <v>11097</v>
      </c>
      <c r="H1389" s="2">
        <v>18</v>
      </c>
      <c r="I1389" s="2" t="s">
        <v>21468</v>
      </c>
      <c r="J1389" s="2">
        <v>1973</v>
      </c>
      <c r="K1389" s="2"/>
      <c r="L1389" s="2"/>
      <c r="M1389" s="2"/>
      <c r="N1389" s="2"/>
      <c r="O1389" s="2"/>
      <c r="P1389" s="2"/>
      <c r="Q1389" s="2"/>
      <c r="R1389" s="2" t="str">
        <f>IF(Table_People[[#This Row],[Surname]]="", Table_People[[#This Row],[Name]], Table_People[[#This Row],[Name]]&amp;", "&amp;Table_People[[#This Row],[Surname]])</f>
        <v>Sven, Mikser</v>
      </c>
      <c r="S1389" s="2" t="str">
        <f>IF(Table_People[[#This Row],[Surname]]="", Table_People[[#This Row],[Name]], Table_People[[#This Row],[Surname]]&amp;", "&amp;Table_People[[#This Row],[Name]])</f>
        <v>Mikser, Sven</v>
      </c>
      <c r="T1389" s="2" t="str">
        <f>IF(COUNTIFS(Table_People[Hash_ID],Table_People[[#This Row],[Hash_ID]])&gt;1,"Y","N")</f>
        <v>N</v>
      </c>
      <c r="U1389" s="2"/>
    </row>
    <row r="1390" spans="1:21" ht="29" x14ac:dyDescent="0.35">
      <c r="A1390" s="2" t="str">
        <f>"P-" &amp; UPPER(TRIM(Table_People[[#This Row],[Surname]])) &amp; "|" &amp; UPPER(TRIM(Table_People[[#This Row],[Name]]))</f>
        <v>P-MILL|JOHN STUART</v>
      </c>
      <c r="B1390" s="2" t="s">
        <v>656</v>
      </c>
      <c r="C1390" s="2" t="s">
        <v>657</v>
      </c>
      <c r="D1390" s="2"/>
      <c r="E1390" s="2" t="s">
        <v>658</v>
      </c>
      <c r="F1390" s="2" t="s">
        <v>10</v>
      </c>
      <c r="G1390" s="2" t="s">
        <v>72</v>
      </c>
      <c r="H1390" s="2"/>
      <c r="I1390" s="2"/>
      <c r="J1390" s="2"/>
      <c r="K1390" s="2"/>
      <c r="L1390" s="2"/>
      <c r="M1390" s="2"/>
      <c r="N1390" s="2"/>
      <c r="O1390" s="2"/>
      <c r="P1390" s="2"/>
      <c r="Q1390" s="2"/>
      <c r="R1390" s="2" t="str">
        <f>IF(Table_People[[#This Row],[Surname]]="", Table_People[[#This Row],[Name]], Table_People[[#This Row],[Name]]&amp;", "&amp;Table_People[[#This Row],[Surname]])</f>
        <v>John Stuart, Mill</v>
      </c>
      <c r="S1390" s="2" t="str">
        <f>IF(Table_People[[#This Row],[Surname]]="", Table_People[[#This Row],[Name]], Table_People[[#This Row],[Surname]]&amp;", "&amp;Table_People[[#This Row],[Name]])</f>
        <v>Mill, John Stuart</v>
      </c>
      <c r="T1390" s="2" t="str">
        <f>IF(COUNTIFS(Table_People[Hash_ID],Table_People[[#This Row],[Hash_ID]])&gt;1,"Y","N")</f>
        <v>N</v>
      </c>
      <c r="U1390" s="2"/>
    </row>
    <row r="1391" spans="1:21" x14ac:dyDescent="0.35">
      <c r="A1391" s="2" t="str">
        <f>"P-" &amp; UPPER(TRIM(Table_People[[#This Row],[Surname]])) &amp; "|" &amp; UPPER(TRIM(Table_People[[#This Row],[Name]]))</f>
        <v>P-MILLAIS|JOHN EVERETT</v>
      </c>
      <c r="B1391" s="2" t="s">
        <v>1592</v>
      </c>
      <c r="C1391" s="2" t="s">
        <v>1593</v>
      </c>
      <c r="D1391" s="2"/>
      <c r="E1391" s="2" t="s">
        <v>1389</v>
      </c>
      <c r="F1391" s="2" t="s">
        <v>10</v>
      </c>
      <c r="G1391" s="2" t="s">
        <v>91</v>
      </c>
      <c r="H1391" s="2"/>
      <c r="I1391" s="2"/>
      <c r="J1391" s="2"/>
      <c r="K1391" s="2"/>
      <c r="L1391" s="2"/>
      <c r="M1391" s="2"/>
      <c r="N1391" s="2"/>
      <c r="O1391" s="2"/>
      <c r="P1391" s="2"/>
      <c r="Q1391" s="2"/>
      <c r="R1391" s="2" t="str">
        <f>IF(Table_People[[#This Row],[Surname]]="", Table_People[[#This Row],[Name]], Table_People[[#This Row],[Name]]&amp;", "&amp;Table_People[[#This Row],[Surname]])</f>
        <v>John Everett, Millais</v>
      </c>
      <c r="S1391" s="2" t="str">
        <f>IF(Table_People[[#This Row],[Surname]]="", Table_People[[#This Row],[Name]], Table_People[[#This Row],[Surname]]&amp;", "&amp;Table_People[[#This Row],[Name]])</f>
        <v>Millais, John Everett</v>
      </c>
      <c r="T1391" s="2" t="str">
        <f>IF(COUNTIFS(Table_People[Hash_ID],Table_People[[#This Row],[Hash_ID]])&gt;1,"Y","N")</f>
        <v>N</v>
      </c>
      <c r="U1391" s="2"/>
    </row>
    <row r="1392" spans="1:21" x14ac:dyDescent="0.35">
      <c r="A1392" s="2" t="str">
        <f>"P-" &amp; UPPER(TRIM(Table_People[[#This Row],[Surname]])) &amp; "|" &amp; UPPER(TRIM(Table_People[[#This Row],[Name]]))</f>
        <v>P-|MILLARD</v>
      </c>
      <c r="B1392" s="2" t="s">
        <v>8790</v>
      </c>
      <c r="C1392" s="2"/>
      <c r="D1392" s="2" t="s">
        <v>8791</v>
      </c>
      <c r="E1392" s="2" t="s">
        <v>1838</v>
      </c>
      <c r="F1392" s="2" t="s">
        <v>10</v>
      </c>
      <c r="G1392" s="2" t="s">
        <v>63</v>
      </c>
      <c r="H1392" s="2"/>
      <c r="I1392" s="2"/>
      <c r="J1392" s="2"/>
      <c r="K1392" s="2"/>
      <c r="L1392" s="2"/>
      <c r="M1392" s="2"/>
      <c r="N1392" s="2"/>
      <c r="O1392" s="2"/>
      <c r="P1392" s="2"/>
      <c r="Q1392" s="2"/>
      <c r="R1392" s="2" t="str">
        <f>IF(Table_People[[#This Row],[Surname]]="", Table_People[[#This Row],[Name]], Table_People[[#This Row],[Name]]&amp;", "&amp;Table_People[[#This Row],[Surname]])</f>
        <v>Millard</v>
      </c>
      <c r="S1392" s="2" t="str">
        <f>IF(Table_People[[#This Row],[Surname]]="", Table_People[[#This Row],[Name]], Table_People[[#This Row],[Surname]]&amp;", "&amp;Table_People[[#This Row],[Name]])</f>
        <v>Millard</v>
      </c>
      <c r="T1392" s="2" t="str">
        <f>IF(COUNTIFS(Table_People[Hash_ID],Table_People[[#This Row],[Hash_ID]])&gt;1,"Y","N")</f>
        <v>N</v>
      </c>
      <c r="U1392" s="2"/>
    </row>
    <row r="1393" spans="1:21" ht="29" x14ac:dyDescent="0.35">
      <c r="A1393" s="2" t="str">
        <f>"P-" &amp; UPPER(TRIM(Table_People[[#This Row],[Surname]])) &amp; "|" &amp; UPPER(TRIM(Table_People[[#This Row],[Name]]))</f>
        <v>P-MILLARD|CHRISTOPHER</v>
      </c>
      <c r="B1393" s="2" t="s">
        <v>1252</v>
      </c>
      <c r="C1393" s="2" t="s">
        <v>8790</v>
      </c>
      <c r="D1393" s="2" t="s">
        <v>21042</v>
      </c>
      <c r="E1393" s="2" t="s">
        <v>21208</v>
      </c>
      <c r="F1393" s="2" t="s">
        <v>10</v>
      </c>
      <c r="G1393" s="2" t="s">
        <v>91</v>
      </c>
      <c r="H1393" s="2">
        <v>16</v>
      </c>
      <c r="I1393" s="2" t="s">
        <v>21468</v>
      </c>
      <c r="J1393" s="2">
        <v>1872</v>
      </c>
      <c r="K1393" s="2"/>
      <c r="L1393" s="2"/>
      <c r="M1393" s="2">
        <v>21</v>
      </c>
      <c r="N1393" s="2" t="s">
        <v>21468</v>
      </c>
      <c r="O1393" s="2">
        <v>1927</v>
      </c>
      <c r="P1393" s="2"/>
      <c r="Q1393" s="2"/>
      <c r="R1393" s="2" t="str">
        <f>IF(Table_People[[#This Row],[Surname]]="", Table_People[[#This Row],[Name]], Table_People[[#This Row],[Name]]&amp;", "&amp;Table_People[[#This Row],[Surname]])</f>
        <v>Christopher, Millard</v>
      </c>
      <c r="S1393" s="2" t="str">
        <f>IF(Table_People[[#This Row],[Surname]]="", Table_People[[#This Row],[Name]], Table_People[[#This Row],[Surname]]&amp;", "&amp;Table_People[[#This Row],[Name]])</f>
        <v>Millard, Christopher</v>
      </c>
      <c r="T1393" s="2" t="str">
        <f>IF(COUNTIFS(Table_People[Hash_ID],Table_People[[#This Row],[Hash_ID]])&gt;1,"Y","N")</f>
        <v>N</v>
      </c>
      <c r="U1393" s="2"/>
    </row>
    <row r="1394" spans="1:21" x14ac:dyDescent="0.35">
      <c r="A1394" s="2" t="str">
        <f>"P-" &amp; UPPER(TRIM(Table_People[[#This Row],[Surname]])) &amp; "|" &amp; UPPER(TRIM(Table_People[[#This Row],[Name]]))</f>
        <v>P-MILLARD|JOSEPH</v>
      </c>
      <c r="B1394" s="2" t="s">
        <v>254</v>
      </c>
      <c r="C1394" s="2" t="s">
        <v>8790</v>
      </c>
      <c r="D1394" s="2"/>
      <c r="E1394" s="2" t="s">
        <v>1838</v>
      </c>
      <c r="F1394" s="2" t="s">
        <v>10</v>
      </c>
      <c r="G1394" s="2" t="s">
        <v>63</v>
      </c>
      <c r="H1394" s="2"/>
      <c r="I1394" s="2"/>
      <c r="J1394" s="2"/>
      <c r="K1394" s="2"/>
      <c r="L1394" s="2"/>
      <c r="M1394" s="2"/>
      <c r="N1394" s="2"/>
      <c r="O1394" s="2"/>
      <c r="P1394" s="2"/>
      <c r="Q1394" s="2"/>
      <c r="R1394" s="2" t="str">
        <f>IF(Table_People[[#This Row],[Surname]]="", Table_People[[#This Row],[Name]], Table_People[[#This Row],[Name]]&amp;", "&amp;Table_People[[#This Row],[Surname]])</f>
        <v>Joseph, Millard</v>
      </c>
      <c r="S1394" s="2" t="str">
        <f>IF(Table_People[[#This Row],[Surname]]="", Table_People[[#This Row],[Name]], Table_People[[#This Row],[Surname]]&amp;", "&amp;Table_People[[#This Row],[Name]])</f>
        <v>Millard, Joseph</v>
      </c>
      <c r="T1394" s="2" t="str">
        <f>IF(COUNTIFS(Table_People[Hash_ID],Table_People[[#This Row],[Hash_ID]])&gt;1,"Y","N")</f>
        <v>N</v>
      </c>
      <c r="U1394" s="2"/>
    </row>
    <row r="1395" spans="1:21" x14ac:dyDescent="0.35">
      <c r="A1395" s="2" t="str">
        <f>"P-" &amp; UPPER(TRIM(Table_People[[#This Row],[Surname]])) &amp; "|" &amp; UPPER(TRIM(Table_People[[#This Row],[Name]]))</f>
        <v>P-MILLER JR.|WALTER M.</v>
      </c>
      <c r="B1395" s="2" t="s">
        <v>8146</v>
      </c>
      <c r="C1395" s="2" t="s">
        <v>8147</v>
      </c>
      <c r="D1395" s="2"/>
      <c r="E1395" s="2" t="s">
        <v>361</v>
      </c>
      <c r="F1395" s="2" t="s">
        <v>10</v>
      </c>
      <c r="G1395" s="2" t="s">
        <v>63</v>
      </c>
      <c r="H1395" s="2"/>
      <c r="I1395" s="2"/>
      <c r="J1395" s="2"/>
      <c r="K1395" s="2"/>
      <c r="L1395" s="2"/>
      <c r="M1395" s="2"/>
      <c r="N1395" s="2"/>
      <c r="O1395" s="2"/>
      <c r="P1395" s="2"/>
      <c r="Q1395" s="2"/>
      <c r="R1395" s="2" t="str">
        <f>IF(Table_People[[#This Row],[Surname]]="", Table_People[[#This Row],[Name]], Table_People[[#This Row],[Name]]&amp;", "&amp;Table_People[[#This Row],[Surname]])</f>
        <v>Walter M., Miller Jr.</v>
      </c>
      <c r="S1395" s="2" t="str">
        <f>IF(Table_People[[#This Row],[Surname]]="", Table_People[[#This Row],[Name]], Table_People[[#This Row],[Surname]]&amp;", "&amp;Table_People[[#This Row],[Name]])</f>
        <v>Miller Jr., Walter M.</v>
      </c>
      <c r="T1395" s="2" t="str">
        <f>IF(COUNTIFS(Table_People[Hash_ID],Table_People[[#This Row],[Hash_ID]])&gt;1,"Y","N")</f>
        <v>N</v>
      </c>
      <c r="U1395" s="2"/>
    </row>
    <row r="1396" spans="1:21" x14ac:dyDescent="0.35">
      <c r="A1396" s="2" t="str">
        <f>"P-" &amp; UPPER(TRIM(Table_People[[#This Row],[Surname]])) &amp; "|" &amp; UPPER(TRIM(Table_People[[#This Row],[Name]]))</f>
        <v>P-MILLER|ARTHUR</v>
      </c>
      <c r="B1396" s="2" t="s">
        <v>35</v>
      </c>
      <c r="C1396" s="2" t="s">
        <v>5662</v>
      </c>
      <c r="D1396" s="2"/>
      <c r="E1396" s="2" t="s">
        <v>10669</v>
      </c>
      <c r="F1396" s="2" t="s">
        <v>10</v>
      </c>
      <c r="G1396" s="2" t="s">
        <v>63</v>
      </c>
      <c r="H1396" s="2"/>
      <c r="I1396" s="2"/>
      <c r="J1396" s="2"/>
      <c r="K1396" s="2"/>
      <c r="L1396" s="2"/>
      <c r="M1396" s="2"/>
      <c r="N1396" s="2"/>
      <c r="O1396" s="2"/>
      <c r="P1396" s="2"/>
      <c r="Q1396" s="2"/>
      <c r="R1396" s="2" t="str">
        <f>IF(Table_People[[#This Row],[Surname]]="", Table_People[[#This Row],[Name]], Table_People[[#This Row],[Name]]&amp;", "&amp;Table_People[[#This Row],[Surname]])</f>
        <v>Arthur, Miller</v>
      </c>
      <c r="S1396" s="2" t="str">
        <f>IF(Table_People[[#This Row],[Surname]]="", Table_People[[#This Row],[Name]], Table_People[[#This Row],[Surname]]&amp;", "&amp;Table_People[[#This Row],[Name]])</f>
        <v>Miller, Arthur</v>
      </c>
      <c r="T1396" s="2" t="str">
        <f>IF(COUNTIFS(Table_People[Hash_ID],Table_People[[#This Row],[Hash_ID]])&gt;1,"Y","N")</f>
        <v>N</v>
      </c>
      <c r="U1396" s="2"/>
    </row>
    <row r="1397" spans="1:21" x14ac:dyDescent="0.35">
      <c r="A1397" s="2" t="str">
        <f>"P-" &amp; UPPER(TRIM(Table_People[[#This Row],[Surname]])) &amp; "|" &amp; UPPER(TRIM(Table_People[[#This Row],[Name]]))</f>
        <v>P-MILLER|HENRY</v>
      </c>
      <c r="B1397" s="2" t="s">
        <v>189</v>
      </c>
      <c r="C1397" s="2" t="s">
        <v>5662</v>
      </c>
      <c r="D1397" s="2" t="s">
        <v>21129</v>
      </c>
      <c r="E1397" s="2" t="s">
        <v>21429</v>
      </c>
      <c r="F1397" s="2" t="s">
        <v>10</v>
      </c>
      <c r="G1397" s="2" t="s">
        <v>63</v>
      </c>
      <c r="H1397" s="2">
        <v>26</v>
      </c>
      <c r="I1397" s="2" t="s">
        <v>21470</v>
      </c>
      <c r="J1397" s="2">
        <v>1891</v>
      </c>
      <c r="K1397" s="2"/>
      <c r="L1397" s="2"/>
      <c r="M1397" s="2">
        <v>7</v>
      </c>
      <c r="N1397" s="2" t="s">
        <v>20658</v>
      </c>
      <c r="O1397" s="2">
        <v>1980</v>
      </c>
      <c r="P1397" s="2"/>
      <c r="Q1397" s="2"/>
      <c r="R1397" s="2" t="str">
        <f>IF(Table_People[[#This Row],[Surname]]="", Table_People[[#This Row],[Name]], Table_People[[#This Row],[Name]]&amp;", "&amp;Table_People[[#This Row],[Surname]])</f>
        <v>Henry, Miller</v>
      </c>
      <c r="S1397" s="2" t="str">
        <f>IF(Table_People[[#This Row],[Surname]]="", Table_People[[#This Row],[Name]], Table_People[[#This Row],[Surname]]&amp;", "&amp;Table_People[[#This Row],[Name]])</f>
        <v>Miller, Henry</v>
      </c>
      <c r="T1397" s="2" t="str">
        <f>IF(COUNTIFS(Table_People[Hash_ID],Table_People[[#This Row],[Hash_ID]])&gt;1,"Y","N")</f>
        <v>N</v>
      </c>
      <c r="U1397" s="2"/>
    </row>
    <row r="1398" spans="1:21" ht="29" x14ac:dyDescent="0.35">
      <c r="A1398" s="2" t="str">
        <f>"P-" &amp; UPPER(TRIM(Table_People[[#This Row],[Surname]])) &amp; "|" &amp; UPPER(TRIM(Table_People[[#This Row],[Name]]))</f>
        <v>P-MILLER|JOHN</v>
      </c>
      <c r="B1398" s="2" t="s">
        <v>235</v>
      </c>
      <c r="C1398" s="2" t="s">
        <v>5662</v>
      </c>
      <c r="D1398" s="2"/>
      <c r="E1398" s="2" t="s">
        <v>21480</v>
      </c>
      <c r="F1398" s="2" t="s">
        <v>10</v>
      </c>
      <c r="G1398" s="2" t="s">
        <v>63</v>
      </c>
      <c r="H1398" s="2"/>
      <c r="I1398" s="2"/>
      <c r="J1398" s="2">
        <v>1954</v>
      </c>
      <c r="K1398" s="2"/>
      <c r="L1398" s="2"/>
      <c r="M1398" s="2"/>
      <c r="N1398" s="2"/>
      <c r="O1398" s="2"/>
      <c r="P1398" s="2"/>
      <c r="Q1398" s="2"/>
      <c r="R1398" s="2" t="str">
        <f>IF(Table_People[[#This Row],[Surname]]="", Table_People[[#This Row],[Name]], Table_People[[#This Row],[Name]]&amp;", "&amp;Table_People[[#This Row],[Surname]])</f>
        <v>John, Miller</v>
      </c>
      <c r="S1398" s="2" t="str">
        <f>IF(Table_People[[#This Row],[Surname]]="", Table_People[[#This Row],[Name]], Table_People[[#This Row],[Surname]]&amp;", "&amp;Table_People[[#This Row],[Name]])</f>
        <v>Miller, John</v>
      </c>
      <c r="T1398" s="2" t="str">
        <f>IF(COUNTIFS(Table_People[Hash_ID],Table_People[[#This Row],[Hash_ID]])&gt;1,"Y","N")</f>
        <v>N</v>
      </c>
      <c r="U1398" s="2"/>
    </row>
    <row r="1399" spans="1:21" x14ac:dyDescent="0.35">
      <c r="A1399" s="2" t="str">
        <f>"P-" &amp; UPPER(TRIM(Table_People[[#This Row],[Surname]])) &amp; "|" &amp; UPPER(TRIM(Table_People[[#This Row],[Name]]))</f>
        <v>P-MILNE|A.A.</v>
      </c>
      <c r="B1399" s="2" t="s">
        <v>20890</v>
      </c>
      <c r="C1399" s="2" t="s">
        <v>20891</v>
      </c>
      <c r="D1399" s="2" t="s">
        <v>21108</v>
      </c>
      <c r="E1399" s="2" t="s">
        <v>21361</v>
      </c>
      <c r="F1399" s="2" t="s">
        <v>10</v>
      </c>
      <c r="G1399" s="2" t="s">
        <v>72</v>
      </c>
      <c r="H1399" s="2">
        <v>18</v>
      </c>
      <c r="I1399" s="2" t="s">
        <v>21471</v>
      </c>
      <c r="J1399" s="2">
        <v>1882</v>
      </c>
      <c r="K1399" s="2"/>
      <c r="L1399" s="2"/>
      <c r="M1399" s="2">
        <v>31</v>
      </c>
      <c r="N1399" s="2" t="s">
        <v>21471</v>
      </c>
      <c r="O1399" s="2">
        <v>1956</v>
      </c>
      <c r="P1399" s="2"/>
      <c r="Q1399" s="2"/>
      <c r="R1399" s="2" t="str">
        <f>IF(Table_People[[#This Row],[Surname]]="", Table_People[[#This Row],[Name]], Table_People[[#This Row],[Name]]&amp;", "&amp;Table_People[[#This Row],[Surname]])</f>
        <v>A.A., Milne</v>
      </c>
      <c r="S1399" s="2" t="str">
        <f>IF(Table_People[[#This Row],[Surname]]="", Table_People[[#This Row],[Name]], Table_People[[#This Row],[Surname]]&amp;", "&amp;Table_People[[#This Row],[Name]])</f>
        <v>Milne, A.A.</v>
      </c>
      <c r="T1399" s="2" t="str">
        <f>IF(COUNTIFS(Table_People[Hash_ID],Table_People[[#This Row],[Hash_ID]])&gt;1,"Y","N")</f>
        <v>N</v>
      </c>
      <c r="U1399" s="2"/>
    </row>
    <row r="1400" spans="1:21" x14ac:dyDescent="0.35">
      <c r="A1400" s="2" t="str">
        <f>"P-" &amp; UPPER(TRIM(Table_People[[#This Row],[Surname]])) &amp; "|" &amp; UPPER(TRIM(Table_People[[#This Row],[Name]]))</f>
        <v>P-MIŁOSZ|CZESŁAW</v>
      </c>
      <c r="B1400" s="2" t="s">
        <v>2462</v>
      </c>
      <c r="C1400" s="2" t="s">
        <v>2463</v>
      </c>
      <c r="D1400" s="2"/>
      <c r="E1400" s="2" t="s">
        <v>3281</v>
      </c>
      <c r="F1400" s="2" t="s">
        <v>10</v>
      </c>
      <c r="G1400" s="2" t="s">
        <v>10960</v>
      </c>
      <c r="H1400" s="2"/>
      <c r="I1400" s="2"/>
      <c r="J1400" s="2"/>
      <c r="K1400" s="2"/>
      <c r="L1400" s="2"/>
      <c r="M1400" s="2"/>
      <c r="N1400" s="2"/>
      <c r="O1400" s="2"/>
      <c r="P1400" s="2"/>
      <c r="Q1400" s="2"/>
      <c r="R1400" s="2" t="str">
        <f>IF(Table_People[[#This Row],[Surname]]="", Table_People[[#This Row],[Name]], Table_People[[#This Row],[Name]]&amp;", "&amp;Table_People[[#This Row],[Surname]])</f>
        <v>Czesław, Miłosz</v>
      </c>
      <c r="S1400" s="2" t="str">
        <f>IF(Table_People[[#This Row],[Surname]]="", Table_People[[#This Row],[Name]], Table_People[[#This Row],[Surname]]&amp;", "&amp;Table_People[[#This Row],[Name]])</f>
        <v>Miłosz, Czesław</v>
      </c>
      <c r="T1400" s="2" t="str">
        <f>IF(COUNTIFS(Table_People[Hash_ID],Table_People[[#This Row],[Hash_ID]])&gt;1,"Y","N")</f>
        <v>N</v>
      </c>
      <c r="U1400" s="2"/>
    </row>
    <row r="1401" spans="1:21" x14ac:dyDescent="0.35">
      <c r="A1401" s="2" t="str">
        <f>"P-" &amp; UPPER(TRIM(Table_People[[#This Row],[Surname]])) &amp; "|" &amp; UPPER(TRIM(Table_People[[#This Row],[Name]]))</f>
        <v>P-MILTON|JOHN</v>
      </c>
      <c r="B1401" s="2" t="s">
        <v>235</v>
      </c>
      <c r="C1401" s="2" t="s">
        <v>243</v>
      </c>
      <c r="D1401" s="2"/>
      <c r="E1401" s="2" t="s">
        <v>244</v>
      </c>
      <c r="F1401" s="2" t="s">
        <v>10</v>
      </c>
      <c r="G1401" s="2" t="s">
        <v>72</v>
      </c>
      <c r="H1401" s="2"/>
      <c r="I1401" s="2"/>
      <c r="J1401" s="2"/>
      <c r="K1401" s="2"/>
      <c r="L1401" s="2"/>
      <c r="M1401" s="2"/>
      <c r="N1401" s="2"/>
      <c r="O1401" s="2"/>
      <c r="P1401" s="2"/>
      <c r="Q1401" s="2"/>
      <c r="R1401" s="2" t="str">
        <f>IF(Table_People[[#This Row],[Surname]]="", Table_People[[#This Row],[Name]], Table_People[[#This Row],[Name]]&amp;", "&amp;Table_People[[#This Row],[Surname]])</f>
        <v>John, Milton</v>
      </c>
      <c r="S1401" s="2" t="str">
        <f>IF(Table_People[[#This Row],[Surname]]="", Table_People[[#This Row],[Name]], Table_People[[#This Row],[Surname]]&amp;", "&amp;Table_People[[#This Row],[Name]])</f>
        <v>Milton, John</v>
      </c>
      <c r="T1401" s="2" t="str">
        <f>IF(COUNTIFS(Table_People[Hash_ID],Table_People[[#This Row],[Hash_ID]])&gt;1,"Y","N")</f>
        <v>N</v>
      </c>
      <c r="U1401" s="2"/>
    </row>
    <row r="1402" spans="1:21" x14ac:dyDescent="0.35">
      <c r="A1402" s="2" t="str">
        <f>"P-" &amp; UPPER(TRIM(Table_People[[#This Row],[Surname]])) &amp; "|" &amp; UPPER(TRIM(Table_People[[#This Row],[Name]]))</f>
        <v>P-MING-LIANG|TSAI</v>
      </c>
      <c r="B1402" s="2" t="s">
        <v>1202</v>
      </c>
      <c r="C1402" s="2" t="s">
        <v>1203</v>
      </c>
      <c r="D1402" s="2"/>
      <c r="E1402" s="2" t="s">
        <v>1060</v>
      </c>
      <c r="F1402" s="2" t="s">
        <v>10</v>
      </c>
      <c r="G1402" s="2" t="s">
        <v>10955</v>
      </c>
      <c r="H1402" s="2"/>
      <c r="I1402" s="2"/>
      <c r="J1402" s="2"/>
      <c r="K1402" s="2"/>
      <c r="L1402" s="2"/>
      <c r="M1402" s="2"/>
      <c r="N1402" s="2"/>
      <c r="O1402" s="2"/>
      <c r="P1402" s="2"/>
      <c r="Q1402" s="2"/>
      <c r="R1402" s="2" t="str">
        <f>IF(Table_People[[#This Row],[Surname]]="", Table_People[[#This Row],[Name]], Table_People[[#This Row],[Name]]&amp;", "&amp;Table_People[[#This Row],[Surname]])</f>
        <v>Tsai, Ming-liang</v>
      </c>
      <c r="S1402" s="2" t="str">
        <f>IF(Table_People[[#This Row],[Surname]]="", Table_People[[#This Row],[Name]], Table_People[[#This Row],[Surname]]&amp;", "&amp;Table_People[[#This Row],[Name]])</f>
        <v>Ming-liang, Tsai</v>
      </c>
      <c r="T1402" s="2" t="str">
        <f>IF(COUNTIFS(Table_People[Hash_ID],Table_People[[#This Row],[Hash_ID]])&gt;1,"Y","N")</f>
        <v>N</v>
      </c>
      <c r="U1402" s="2"/>
    </row>
    <row r="1403" spans="1:21" x14ac:dyDescent="0.35">
      <c r="A1403" s="2" t="str">
        <f>"P-" &amp; UPPER(TRIM(Table_People[[#This Row],[Surname]])) &amp; "|" &amp; UPPER(TRIM(Table_People[[#This Row],[Name]]))</f>
        <v>P-MIRBEAU|OCTAVE</v>
      </c>
      <c r="B1403" s="2" t="s">
        <v>6055</v>
      </c>
      <c r="C1403" s="2" t="s">
        <v>6056</v>
      </c>
      <c r="D1403" s="2"/>
      <c r="E1403" s="2" t="s">
        <v>5485</v>
      </c>
      <c r="F1403" s="2" t="s">
        <v>10</v>
      </c>
      <c r="G1403" s="2" t="s">
        <v>15</v>
      </c>
      <c r="H1403" s="2"/>
      <c r="I1403" s="2"/>
      <c r="J1403" s="2"/>
      <c r="K1403" s="2"/>
      <c r="L1403" s="2"/>
      <c r="M1403" s="2"/>
      <c r="N1403" s="2"/>
      <c r="O1403" s="2"/>
      <c r="P1403" s="2"/>
      <c r="Q1403" s="2"/>
      <c r="R1403" s="2" t="str">
        <f>IF(Table_People[[#This Row],[Surname]]="", Table_People[[#This Row],[Name]], Table_People[[#This Row],[Name]]&amp;", "&amp;Table_People[[#This Row],[Surname]])</f>
        <v>Octave, Mirbeau</v>
      </c>
      <c r="S1403" s="2" t="str">
        <f>IF(Table_People[[#This Row],[Surname]]="", Table_People[[#This Row],[Name]], Table_People[[#This Row],[Surname]]&amp;", "&amp;Table_People[[#This Row],[Name]])</f>
        <v>Mirbeau, Octave</v>
      </c>
      <c r="T1403" s="2" t="str">
        <f>IF(COUNTIFS(Table_People[Hash_ID],Table_People[[#This Row],[Hash_ID]])&gt;1,"Y","N")</f>
        <v>N</v>
      </c>
      <c r="U1403" s="2"/>
    </row>
    <row r="1404" spans="1:21" x14ac:dyDescent="0.35">
      <c r="A1404" s="2" t="str">
        <f>"P-" &amp; UPPER(TRIM(Table_People[[#This Row],[Surname]])) &amp; "|" &amp; UPPER(TRIM(Table_People[[#This Row],[Name]]))</f>
        <v>P-MIRÓ|JOAN</v>
      </c>
      <c r="B1404" s="2" t="s">
        <v>230</v>
      </c>
      <c r="C1404" s="2" t="s">
        <v>1491</v>
      </c>
      <c r="D1404" s="2"/>
      <c r="E1404" s="2" t="s">
        <v>1492</v>
      </c>
      <c r="F1404" s="2" t="s">
        <v>10</v>
      </c>
      <c r="G1404" s="2" t="s">
        <v>127</v>
      </c>
      <c r="H1404" s="2"/>
      <c r="I1404" s="2"/>
      <c r="J1404" s="2"/>
      <c r="K1404" s="2"/>
      <c r="L1404" s="2"/>
      <c r="M1404" s="2"/>
      <c r="N1404" s="2"/>
      <c r="O1404" s="2"/>
      <c r="P1404" s="2"/>
      <c r="Q1404" s="2"/>
      <c r="R1404" s="2" t="str">
        <f>IF(Table_People[[#This Row],[Surname]]="", Table_People[[#This Row],[Name]], Table_People[[#This Row],[Name]]&amp;", "&amp;Table_People[[#This Row],[Surname]])</f>
        <v>Joan, Miró</v>
      </c>
      <c r="S1404" s="2" t="str">
        <f>IF(Table_People[[#This Row],[Surname]]="", Table_People[[#This Row],[Name]], Table_People[[#This Row],[Surname]]&amp;", "&amp;Table_People[[#This Row],[Name]])</f>
        <v>Miró, Joan</v>
      </c>
      <c r="T1404" s="2" t="str">
        <f>IF(COUNTIFS(Table_People[Hash_ID],Table_People[[#This Row],[Hash_ID]])&gt;1,"Y","N")</f>
        <v>N</v>
      </c>
      <c r="U1404" s="2"/>
    </row>
    <row r="1405" spans="1:21" ht="29" x14ac:dyDescent="0.35">
      <c r="A1405" s="2" t="str">
        <f>"P-" &amp; UPPER(TRIM(Table_People[[#This Row],[Surname]])) &amp; "|" &amp; UPPER(TRIM(Table_People[[#This Row],[Name]]))</f>
        <v>P-MISHIMA|YUKIO</v>
      </c>
      <c r="B1405" s="2" t="s">
        <v>482</v>
      </c>
      <c r="C1405" s="2" t="s">
        <v>483</v>
      </c>
      <c r="D1405" s="2"/>
      <c r="E1405" s="2" t="s">
        <v>484</v>
      </c>
      <c r="F1405" s="2" t="s">
        <v>10</v>
      </c>
      <c r="G1405" s="2" t="s">
        <v>182</v>
      </c>
      <c r="H1405" s="2"/>
      <c r="I1405" s="2"/>
      <c r="J1405" s="2"/>
      <c r="K1405" s="2"/>
      <c r="L1405" s="2"/>
      <c r="M1405" s="2"/>
      <c r="N1405" s="2"/>
      <c r="O1405" s="2"/>
      <c r="P1405" s="2"/>
      <c r="Q1405" s="2"/>
      <c r="R1405" s="2" t="str">
        <f>IF(Table_People[[#This Row],[Surname]]="", Table_People[[#This Row],[Name]], Table_People[[#This Row],[Name]]&amp;", "&amp;Table_People[[#This Row],[Surname]])</f>
        <v>Yukio, Mishima</v>
      </c>
      <c r="S1405" s="2" t="str">
        <f>IF(Table_People[[#This Row],[Surname]]="", Table_People[[#This Row],[Name]], Table_People[[#This Row],[Surname]]&amp;", "&amp;Table_People[[#This Row],[Name]])</f>
        <v>Mishima, Yukio</v>
      </c>
      <c r="T1405" s="2" t="str">
        <f>IF(COUNTIFS(Table_People[Hash_ID],Table_People[[#This Row],[Hash_ID]])&gt;1,"Y","N")</f>
        <v>N</v>
      </c>
      <c r="U1405" s="2"/>
    </row>
    <row r="1406" spans="1:21" x14ac:dyDescent="0.35">
      <c r="A1406" s="2" t="str">
        <f>"P-" &amp; UPPER(TRIM(Table_People[[#This Row],[Surname]])) &amp; "|" &amp; UPPER(TRIM(Table_People[[#This Row],[Name]]))</f>
        <v>P-MISTRY|ROHINTON</v>
      </c>
      <c r="B1406" s="2" t="s">
        <v>5637</v>
      </c>
      <c r="C1406" s="2" t="s">
        <v>5638</v>
      </c>
      <c r="D1406" s="2"/>
      <c r="E1406" s="2" t="s">
        <v>51</v>
      </c>
      <c r="F1406" s="2" t="s">
        <v>10</v>
      </c>
      <c r="G1406" s="2" t="s">
        <v>10990</v>
      </c>
      <c r="H1406" s="2"/>
      <c r="I1406" s="2"/>
      <c r="J1406" s="2"/>
      <c r="K1406" s="2"/>
      <c r="L1406" s="2"/>
      <c r="M1406" s="2"/>
      <c r="N1406" s="2"/>
      <c r="O1406" s="2"/>
      <c r="P1406" s="2"/>
      <c r="Q1406" s="2"/>
      <c r="R1406" s="2" t="str">
        <f>IF(Table_People[[#This Row],[Surname]]="", Table_People[[#This Row],[Name]], Table_People[[#This Row],[Name]]&amp;", "&amp;Table_People[[#This Row],[Surname]])</f>
        <v>Rohinton, Mistry</v>
      </c>
      <c r="S1406" s="2" t="str">
        <f>IF(Table_People[[#This Row],[Surname]]="", Table_People[[#This Row],[Name]], Table_People[[#This Row],[Surname]]&amp;", "&amp;Table_People[[#This Row],[Name]])</f>
        <v>Mistry, Rohinton</v>
      </c>
      <c r="T1406" s="2" t="str">
        <f>IF(COUNTIFS(Table_People[Hash_ID],Table_People[[#This Row],[Hash_ID]])&gt;1,"Y","N")</f>
        <v>N</v>
      </c>
      <c r="U1406" s="2"/>
    </row>
    <row r="1407" spans="1:21" x14ac:dyDescent="0.35">
      <c r="A1407" s="2" t="str">
        <f>"P-" &amp; UPPER(TRIM(Table_People[[#This Row],[Surname]])) &amp; "|" &amp; UPPER(TRIM(Table_People[[#This Row],[Name]]))</f>
        <v>P-MITCHELL|J. LAWRENCE</v>
      </c>
      <c r="B1407" s="2" t="s">
        <v>8789</v>
      </c>
      <c r="C1407" s="2" t="s">
        <v>2908</v>
      </c>
      <c r="D1407" s="2"/>
      <c r="E1407" s="2" t="s">
        <v>21297</v>
      </c>
      <c r="F1407" s="2" t="s">
        <v>10</v>
      </c>
      <c r="G1407" s="2" t="s">
        <v>10892</v>
      </c>
      <c r="H1407" s="2"/>
      <c r="I1407" s="2"/>
      <c r="J1407" s="2">
        <v>1940</v>
      </c>
      <c r="K1407" s="2"/>
      <c r="L1407" s="2"/>
      <c r="M1407" s="2">
        <v>17</v>
      </c>
      <c r="N1407" s="2" t="s">
        <v>21470</v>
      </c>
      <c r="O1407" s="2">
        <v>2019</v>
      </c>
      <c r="P1407" s="2"/>
      <c r="Q1407" s="2"/>
      <c r="R1407" s="2" t="str">
        <f>IF(Table_People[[#This Row],[Surname]]="", Table_People[[#This Row],[Name]], Table_People[[#This Row],[Name]]&amp;", "&amp;Table_People[[#This Row],[Surname]])</f>
        <v>J. Lawrence, Mitchell</v>
      </c>
      <c r="S1407" s="2" t="str">
        <f>IF(Table_People[[#This Row],[Surname]]="", Table_People[[#This Row],[Name]], Table_People[[#This Row],[Surname]]&amp;", "&amp;Table_People[[#This Row],[Name]])</f>
        <v>Mitchell, J. Lawrence</v>
      </c>
      <c r="T1407" s="2" t="str">
        <f>IF(COUNTIFS(Table_People[Hash_ID],Table_People[[#This Row],[Hash_ID]])&gt;1,"Y","N")</f>
        <v>N</v>
      </c>
      <c r="U1407" s="2"/>
    </row>
    <row r="1408" spans="1:21" x14ac:dyDescent="0.35">
      <c r="A1408" s="2" t="str">
        <f>"P-" &amp; UPPER(TRIM(Table_People[[#This Row],[Surname]])) &amp; "|" &amp; UPPER(TRIM(Table_People[[#This Row],[Name]]))</f>
        <v>P-MITCHELL|MARGARET</v>
      </c>
      <c r="B1408" s="2" t="s">
        <v>313</v>
      </c>
      <c r="C1408" s="2" t="s">
        <v>2908</v>
      </c>
      <c r="D1408" s="2" t="s">
        <v>3298</v>
      </c>
      <c r="E1408" s="2" t="s">
        <v>10798</v>
      </c>
      <c r="F1408" s="2" t="s">
        <v>25</v>
      </c>
      <c r="G1408" s="2" t="s">
        <v>63</v>
      </c>
      <c r="H1408" s="2"/>
      <c r="I1408" s="2"/>
      <c r="J1408" s="2"/>
      <c r="K1408" s="2"/>
      <c r="L1408" s="2"/>
      <c r="M1408" s="2"/>
      <c r="N1408" s="2"/>
      <c r="O1408" s="2"/>
      <c r="P1408" s="2"/>
      <c r="Q1408" s="2"/>
      <c r="R1408" s="2" t="str">
        <f>IF(Table_People[[#This Row],[Surname]]="", Table_People[[#This Row],[Name]], Table_People[[#This Row],[Name]]&amp;", "&amp;Table_People[[#This Row],[Surname]])</f>
        <v>Margaret, Mitchell</v>
      </c>
      <c r="S1408" s="2" t="str">
        <f>IF(Table_People[[#This Row],[Surname]]="", Table_People[[#This Row],[Name]], Table_People[[#This Row],[Surname]]&amp;", "&amp;Table_People[[#This Row],[Name]])</f>
        <v>Mitchell, Margaret</v>
      </c>
      <c r="T1408" s="2" t="str">
        <f>IF(COUNTIFS(Table_People[Hash_ID],Table_People[[#This Row],[Hash_ID]])&gt;1,"Y","N")</f>
        <v>N</v>
      </c>
      <c r="U1408" s="2"/>
    </row>
    <row r="1409" spans="1:21" ht="29" x14ac:dyDescent="0.35">
      <c r="A1409" s="2" t="str">
        <f>"P-" &amp; UPPER(TRIM(Table_People[[#This Row],[Surname]])) &amp; "|" &amp; UPPER(TRIM(Table_People[[#This Row],[Name]]))</f>
        <v>P-MNOUCHKINE|ARIANE</v>
      </c>
      <c r="B1409" s="2" t="s">
        <v>12732</v>
      </c>
      <c r="C1409" s="2" t="s">
        <v>12733</v>
      </c>
      <c r="D1409" s="2" t="s">
        <v>12734</v>
      </c>
      <c r="E1409" s="2" t="s">
        <v>12735</v>
      </c>
      <c r="F1409" s="2" t="s">
        <v>25</v>
      </c>
      <c r="G1409" s="2" t="s">
        <v>15</v>
      </c>
      <c r="H1409" s="2"/>
      <c r="I1409" s="2"/>
      <c r="J1409" s="2"/>
      <c r="K1409" s="2"/>
      <c r="L1409" s="2"/>
      <c r="M1409" s="2"/>
      <c r="N1409" s="2"/>
      <c r="O1409" s="2"/>
      <c r="P1409" s="2"/>
      <c r="Q1409" s="2"/>
      <c r="R1409" s="2" t="str">
        <f>IF(Table_People[[#This Row],[Surname]]="", Table_People[[#This Row],[Name]], Table_People[[#This Row],[Name]]&amp;", "&amp;Table_People[[#This Row],[Surname]])</f>
        <v>Ariane, Mnouchkine</v>
      </c>
      <c r="S1409" s="2" t="str">
        <f>IF(Table_People[[#This Row],[Surname]]="", Table_People[[#This Row],[Name]], Table_People[[#This Row],[Surname]]&amp;", "&amp;Table_People[[#This Row],[Name]])</f>
        <v>Mnouchkine, Ariane</v>
      </c>
      <c r="T1409" s="2" t="str">
        <f>IF(COUNTIFS(Table_People[Hash_ID],Table_People[[#This Row],[Hash_ID]])&gt;1,"Y","N")</f>
        <v>N</v>
      </c>
      <c r="U1409" s="2"/>
    </row>
    <row r="1410" spans="1:21" x14ac:dyDescent="0.35">
      <c r="A1410" s="2" t="str">
        <f>"P-" &amp; UPPER(TRIM(Table_People[[#This Row],[Surname]])) &amp; "|" &amp; UPPER(TRIM(Table_People[[#This Row],[Name]]))</f>
        <v>P-MODIANO|PATRICK</v>
      </c>
      <c r="B1410" s="2" t="s">
        <v>368</v>
      </c>
      <c r="C1410" s="2" t="s">
        <v>5981</v>
      </c>
      <c r="D1410" s="2"/>
      <c r="E1410" s="2" t="s">
        <v>51</v>
      </c>
      <c r="F1410" s="2" t="s">
        <v>10</v>
      </c>
      <c r="G1410" s="2" t="s">
        <v>15</v>
      </c>
      <c r="H1410" s="2"/>
      <c r="I1410" s="2"/>
      <c r="J1410" s="2"/>
      <c r="K1410" s="2"/>
      <c r="L1410" s="2"/>
      <c r="M1410" s="2"/>
      <c r="N1410" s="2"/>
      <c r="O1410" s="2"/>
      <c r="P1410" s="2"/>
      <c r="Q1410" s="2"/>
      <c r="R1410" s="2" t="str">
        <f>IF(Table_People[[#This Row],[Surname]]="", Table_People[[#This Row],[Name]], Table_People[[#This Row],[Name]]&amp;", "&amp;Table_People[[#This Row],[Surname]])</f>
        <v>Patrick, Modiano</v>
      </c>
      <c r="S1410" s="2" t="str">
        <f>IF(Table_People[[#This Row],[Surname]]="", Table_People[[#This Row],[Name]], Table_People[[#This Row],[Surname]]&amp;", "&amp;Table_People[[#This Row],[Name]])</f>
        <v>Modiano, Patrick</v>
      </c>
      <c r="T1410" s="2" t="str">
        <f>IF(COUNTIFS(Table_People[Hash_ID],Table_People[[#This Row],[Hash_ID]])&gt;1,"Y","N")</f>
        <v>N</v>
      </c>
      <c r="U1410" s="2"/>
    </row>
    <row r="1411" spans="1:21" x14ac:dyDescent="0.35">
      <c r="A1411" s="2" t="str">
        <f>"P-" &amp; UPPER(TRIM(Table_People[[#This Row],[Surname]])) &amp; "|" &amp; UPPER(TRIM(Table_People[[#This Row],[Name]]))</f>
        <v>P-MODIGLIANI|AMEDEO</v>
      </c>
      <c r="B1411" s="2" t="s">
        <v>1398</v>
      </c>
      <c r="C1411" s="2" t="s">
        <v>1399</v>
      </c>
      <c r="D1411" s="2"/>
      <c r="E1411" s="2" t="s">
        <v>1400</v>
      </c>
      <c r="F1411" s="2" t="s">
        <v>10</v>
      </c>
      <c r="G1411" s="2" t="s">
        <v>87</v>
      </c>
      <c r="H1411" s="2"/>
      <c r="I1411" s="2"/>
      <c r="J1411" s="2"/>
      <c r="K1411" s="2"/>
      <c r="L1411" s="2"/>
      <c r="M1411" s="2"/>
      <c r="N1411" s="2"/>
      <c r="O1411" s="2"/>
      <c r="P1411" s="2"/>
      <c r="Q1411" s="2"/>
      <c r="R1411" s="2" t="str">
        <f>IF(Table_People[[#This Row],[Surname]]="", Table_People[[#This Row],[Name]], Table_People[[#This Row],[Name]]&amp;", "&amp;Table_People[[#This Row],[Surname]])</f>
        <v>Amedeo, Modigliani</v>
      </c>
      <c r="S1411" s="2" t="str">
        <f>IF(Table_People[[#This Row],[Surname]]="", Table_People[[#This Row],[Name]], Table_People[[#This Row],[Surname]]&amp;", "&amp;Table_People[[#This Row],[Name]])</f>
        <v>Modigliani, Amedeo</v>
      </c>
      <c r="T1411" s="2" t="str">
        <f>IF(COUNTIFS(Table_People[Hash_ID],Table_People[[#This Row],[Hash_ID]])&gt;1,"Y","N")</f>
        <v>N</v>
      </c>
      <c r="U1411" s="2"/>
    </row>
    <row r="1412" spans="1:21" x14ac:dyDescent="0.35">
      <c r="A1412" s="2" t="str">
        <f>"P-" &amp; UPPER(TRIM(Table_People[[#This Row],[Surname]])) &amp; "|" &amp; UPPER(TRIM(Table_People[[#This Row],[Name]]))</f>
        <v>P-MOFOKENG|SANTU</v>
      </c>
      <c r="B1412" s="2" t="s">
        <v>20801</v>
      </c>
      <c r="C1412" s="2" t="s">
        <v>20802</v>
      </c>
      <c r="D1412" s="2"/>
      <c r="E1412" s="2" t="s">
        <v>16685</v>
      </c>
      <c r="F1412" s="2" t="s">
        <v>10</v>
      </c>
      <c r="G1412" s="2" t="s">
        <v>12723</v>
      </c>
      <c r="H1412" s="2">
        <v>19</v>
      </c>
      <c r="I1412" s="2" t="s">
        <v>21472</v>
      </c>
      <c r="J1412" s="2">
        <v>1956</v>
      </c>
      <c r="K1412" s="2"/>
      <c r="L1412" s="2"/>
      <c r="M1412" s="2">
        <v>26</v>
      </c>
      <c r="N1412" s="2" t="s">
        <v>21471</v>
      </c>
      <c r="O1412" s="2">
        <v>2020</v>
      </c>
      <c r="P1412" s="2"/>
      <c r="Q1412" s="2"/>
      <c r="R1412" s="2" t="str">
        <f>IF(Table_People[[#This Row],[Surname]]="", Table_People[[#This Row],[Name]], Table_People[[#This Row],[Name]]&amp;", "&amp;Table_People[[#This Row],[Surname]])</f>
        <v>Santu, Mofokeng</v>
      </c>
      <c r="S1412" s="2" t="str">
        <f>IF(Table_People[[#This Row],[Surname]]="", Table_People[[#This Row],[Name]], Table_People[[#This Row],[Surname]]&amp;", "&amp;Table_People[[#This Row],[Name]])</f>
        <v>Mofokeng, Santu</v>
      </c>
      <c r="T1412" s="2" t="str">
        <f>IF(COUNTIFS(Table_People[Hash_ID],Table_People[[#This Row],[Hash_ID]])&gt;1,"Y","N")</f>
        <v>N</v>
      </c>
      <c r="U1412" s="2"/>
    </row>
    <row r="1413" spans="1:21" x14ac:dyDescent="0.35">
      <c r="A1413" s="2" t="str">
        <f>"P-" &amp; UPPER(TRIM(Table_People[[#This Row],[Surname]])) &amp; "|" &amp; UPPER(TRIM(Table_People[[#This Row],[Name]]))</f>
        <v>P-MONDRIAN|PIET</v>
      </c>
      <c r="B1413" s="2" t="s">
        <v>1533</v>
      </c>
      <c r="C1413" s="2" t="s">
        <v>1534</v>
      </c>
      <c r="D1413" s="2"/>
      <c r="E1413" s="2" t="s">
        <v>1389</v>
      </c>
      <c r="F1413" s="2" t="s">
        <v>10</v>
      </c>
      <c r="G1413" s="2" t="s">
        <v>48</v>
      </c>
      <c r="H1413" s="2"/>
      <c r="I1413" s="2"/>
      <c r="J1413" s="2"/>
      <c r="K1413" s="2"/>
      <c r="L1413" s="2"/>
      <c r="M1413" s="2"/>
      <c r="N1413" s="2"/>
      <c r="O1413" s="2"/>
      <c r="P1413" s="2"/>
      <c r="Q1413" s="2"/>
      <c r="R1413" s="2" t="str">
        <f>IF(Table_People[[#This Row],[Surname]]="", Table_People[[#This Row],[Name]], Table_People[[#This Row],[Name]]&amp;", "&amp;Table_People[[#This Row],[Surname]])</f>
        <v>Piet, Mondrian</v>
      </c>
      <c r="S1413" s="2" t="str">
        <f>IF(Table_People[[#This Row],[Surname]]="", Table_People[[#This Row],[Name]], Table_People[[#This Row],[Surname]]&amp;", "&amp;Table_People[[#This Row],[Name]])</f>
        <v>Mondrian, Piet</v>
      </c>
      <c r="T1413" s="2" t="str">
        <f>IF(COUNTIFS(Table_People[Hash_ID],Table_People[[#This Row],[Hash_ID]])&gt;1,"Y","N")</f>
        <v>N</v>
      </c>
      <c r="U1413" s="2"/>
    </row>
    <row r="1414" spans="1:21" x14ac:dyDescent="0.35">
      <c r="A1414" s="2" t="str">
        <f>"P-" &amp; UPPER(TRIM(Table_People[[#This Row],[Surname]])) &amp; "|" &amp; UPPER(TRIM(Table_People[[#This Row],[Name]]))</f>
        <v>P-MONET|CLAUDE</v>
      </c>
      <c r="B1414" s="2" t="s">
        <v>1421</v>
      </c>
      <c r="C1414" s="2" t="s">
        <v>1422</v>
      </c>
      <c r="D1414" s="2"/>
      <c r="E1414" s="2" t="s">
        <v>1389</v>
      </c>
      <c r="F1414" s="2" t="s">
        <v>10</v>
      </c>
      <c r="G1414" s="2" t="s">
        <v>15</v>
      </c>
      <c r="H1414" s="2"/>
      <c r="I1414" s="2"/>
      <c r="J1414" s="2"/>
      <c r="K1414" s="2"/>
      <c r="L1414" s="2"/>
      <c r="M1414" s="2"/>
      <c r="N1414" s="2"/>
      <c r="O1414" s="2"/>
      <c r="P1414" s="2"/>
      <c r="Q1414" s="2"/>
      <c r="R1414" s="2" t="str">
        <f>IF(Table_People[[#This Row],[Surname]]="", Table_People[[#This Row],[Name]], Table_People[[#This Row],[Name]]&amp;", "&amp;Table_People[[#This Row],[Surname]])</f>
        <v>Claude, Monet</v>
      </c>
      <c r="S1414" s="2" t="str">
        <f>IF(Table_People[[#This Row],[Surname]]="", Table_People[[#This Row],[Name]], Table_People[[#This Row],[Surname]]&amp;", "&amp;Table_People[[#This Row],[Name]])</f>
        <v>Monet, Claude</v>
      </c>
      <c r="T1414" s="2" t="str">
        <f>IF(COUNTIFS(Table_People[Hash_ID],Table_People[[#This Row],[Hash_ID]])&gt;1,"Y","N")</f>
        <v>N</v>
      </c>
      <c r="U1414" s="2"/>
    </row>
    <row r="1415" spans="1:21" x14ac:dyDescent="0.35">
      <c r="A1415" s="2" t="str">
        <f>"P-" &amp; UPPER(TRIM(Table_People[[#This Row],[Surname]])) &amp; "|" &amp; UPPER(TRIM(Table_People[[#This Row],[Name]]))</f>
        <v>P-MONTAIGNE|MICHEL DE</v>
      </c>
      <c r="B1415" s="2" t="s">
        <v>6596</v>
      </c>
      <c r="C1415" s="2" t="s">
        <v>6597</v>
      </c>
      <c r="D1415" s="2"/>
      <c r="E1415" s="2" t="s">
        <v>642</v>
      </c>
      <c r="F1415" s="2" t="s">
        <v>10</v>
      </c>
      <c r="G1415" s="2" t="s">
        <v>15</v>
      </c>
      <c r="H1415" s="2"/>
      <c r="I1415" s="2"/>
      <c r="J1415" s="2"/>
      <c r="K1415" s="2"/>
      <c r="L1415" s="2"/>
      <c r="M1415" s="2"/>
      <c r="N1415" s="2"/>
      <c r="O1415" s="2"/>
      <c r="P1415" s="2"/>
      <c r="Q1415" s="2"/>
      <c r="R1415" s="2" t="str">
        <f>IF(Table_People[[#This Row],[Surname]]="", Table_People[[#This Row],[Name]], Table_People[[#This Row],[Name]]&amp;", "&amp;Table_People[[#This Row],[Surname]])</f>
        <v>Michel de, Montaigne</v>
      </c>
      <c r="S1415" s="2" t="str">
        <f>IF(Table_People[[#This Row],[Surname]]="", Table_People[[#This Row],[Name]], Table_People[[#This Row],[Surname]]&amp;", "&amp;Table_People[[#This Row],[Name]])</f>
        <v>Montaigne, Michel de</v>
      </c>
      <c r="T1415" s="2" t="str">
        <f>IF(COUNTIFS(Table_People[Hash_ID],Table_People[[#This Row],[Hash_ID]])&gt;1,"Y","N")</f>
        <v>N</v>
      </c>
      <c r="U1415" s="2"/>
    </row>
    <row r="1416" spans="1:21" x14ac:dyDescent="0.35">
      <c r="A1416" s="2" t="str">
        <f>"P-" &amp; UPPER(TRIM(Table_People[[#This Row],[Surname]])) &amp; "|" &amp; UPPER(TRIM(Table_People[[#This Row],[Name]]))</f>
        <v>P-MONTALE|EUGENIO</v>
      </c>
      <c r="B1416" s="2" t="s">
        <v>6167</v>
      </c>
      <c r="C1416" s="2" t="s">
        <v>6168</v>
      </c>
      <c r="D1416" s="2"/>
      <c r="E1416" s="2" t="s">
        <v>6135</v>
      </c>
      <c r="F1416" s="2" t="s">
        <v>10</v>
      </c>
      <c r="G1416" s="2" t="s">
        <v>87</v>
      </c>
      <c r="H1416" s="2"/>
      <c r="I1416" s="2"/>
      <c r="J1416" s="2"/>
      <c r="K1416" s="2"/>
      <c r="L1416" s="2"/>
      <c r="M1416" s="2"/>
      <c r="N1416" s="2"/>
      <c r="O1416" s="2"/>
      <c r="P1416" s="2"/>
      <c r="Q1416" s="2"/>
      <c r="R1416" s="2" t="str">
        <f>IF(Table_People[[#This Row],[Surname]]="", Table_People[[#This Row],[Name]], Table_People[[#This Row],[Name]]&amp;", "&amp;Table_People[[#This Row],[Surname]])</f>
        <v>Eugenio, Montale</v>
      </c>
      <c r="S1416" s="2" t="str">
        <f>IF(Table_People[[#This Row],[Surname]]="", Table_People[[#This Row],[Name]], Table_People[[#This Row],[Surname]]&amp;", "&amp;Table_People[[#This Row],[Name]])</f>
        <v>Montale, Eugenio</v>
      </c>
      <c r="T1416" s="2" t="str">
        <f>IF(COUNTIFS(Table_People[Hash_ID],Table_People[[#This Row],[Hash_ID]])&gt;1,"Y","N")</f>
        <v>N</v>
      </c>
      <c r="U1416" s="2"/>
    </row>
    <row r="1417" spans="1:21" x14ac:dyDescent="0.35">
      <c r="A1417" s="2" t="str">
        <f>"P-" &amp; UPPER(TRIM(Table_People[[#This Row],[Surname]])) &amp; "|" &amp; UPPER(TRIM(Table_People[[#This Row],[Name]]))</f>
        <v>P-MONTEFIORE|SIMON SEBAG</v>
      </c>
      <c r="B1417" s="2" t="s">
        <v>6777</v>
      </c>
      <c r="C1417" s="2" t="s">
        <v>6778</v>
      </c>
      <c r="D1417" s="2"/>
      <c r="E1417" s="2" t="s">
        <v>3300</v>
      </c>
      <c r="F1417" s="2" t="s">
        <v>10</v>
      </c>
      <c r="G1417" s="2" t="s">
        <v>91</v>
      </c>
      <c r="H1417" s="2"/>
      <c r="I1417" s="2"/>
      <c r="J1417" s="2"/>
      <c r="K1417" s="2"/>
      <c r="L1417" s="2"/>
      <c r="M1417" s="2"/>
      <c r="N1417" s="2"/>
      <c r="O1417" s="2"/>
      <c r="P1417" s="2"/>
      <c r="Q1417" s="2"/>
      <c r="R1417" s="2" t="str">
        <f>IF(Table_People[[#This Row],[Surname]]="", Table_People[[#This Row],[Name]], Table_People[[#This Row],[Name]]&amp;", "&amp;Table_People[[#This Row],[Surname]])</f>
        <v>Simon Sebag, Montefiore</v>
      </c>
      <c r="S1417" s="2" t="str">
        <f>IF(Table_People[[#This Row],[Surname]]="", Table_People[[#This Row],[Name]], Table_People[[#This Row],[Surname]]&amp;", "&amp;Table_People[[#This Row],[Name]])</f>
        <v>Montefiore, Simon Sebag</v>
      </c>
      <c r="T1417" s="2" t="str">
        <f>IF(COUNTIFS(Table_People[Hash_ID],Table_People[[#This Row],[Hash_ID]])&gt;1,"Y","N")</f>
        <v>N</v>
      </c>
      <c r="U1417" s="2"/>
    </row>
    <row r="1418" spans="1:21" x14ac:dyDescent="0.35">
      <c r="A1418" s="2" t="str">
        <f>"P-" &amp; UPPER(TRIM(Table_People[[#This Row],[Surname]])) &amp; "|" &amp; UPPER(TRIM(Table_People[[#This Row],[Name]]))</f>
        <v>P-MONTERO|ROSA</v>
      </c>
      <c r="B1418" s="2" t="s">
        <v>20668</v>
      </c>
      <c r="C1418" s="2" t="s">
        <v>20669</v>
      </c>
      <c r="D1418" s="2" t="s">
        <v>21053</v>
      </c>
      <c r="E1418" s="2" t="s">
        <v>21184</v>
      </c>
      <c r="F1418" s="2" t="s">
        <v>25</v>
      </c>
      <c r="G1418" s="2" t="s">
        <v>127</v>
      </c>
      <c r="H1418" s="2">
        <v>3</v>
      </c>
      <c r="I1418" s="2" t="s">
        <v>21471</v>
      </c>
      <c r="J1418" s="2">
        <v>1951</v>
      </c>
      <c r="K1418" s="2"/>
      <c r="L1418" s="2"/>
      <c r="M1418" s="2"/>
      <c r="N1418" s="2"/>
      <c r="O1418" s="2"/>
      <c r="P1418" s="2"/>
      <c r="Q1418" s="2"/>
      <c r="R1418" s="2" t="str">
        <f>IF(Table_People[[#This Row],[Surname]]="", Table_People[[#This Row],[Name]], Table_People[[#This Row],[Name]]&amp;", "&amp;Table_People[[#This Row],[Surname]])</f>
        <v>Rosa, Montero</v>
      </c>
      <c r="S1418" s="2" t="str">
        <f>IF(Table_People[[#This Row],[Surname]]="", Table_People[[#This Row],[Name]], Table_People[[#This Row],[Surname]]&amp;", "&amp;Table_People[[#This Row],[Name]])</f>
        <v>Montero, Rosa</v>
      </c>
      <c r="T1418" s="2" t="str">
        <f>IF(COUNTIFS(Table_People[Hash_ID],Table_People[[#This Row],[Hash_ID]])&gt;1,"Y","N")</f>
        <v>N</v>
      </c>
      <c r="U1418" s="2"/>
    </row>
    <row r="1419" spans="1:21" ht="29" x14ac:dyDescent="0.35">
      <c r="A1419" s="2" t="str">
        <f>"P-" &amp; UPPER(TRIM(Table_People[[#This Row],[Surname]])) &amp; "|" &amp; UPPER(TRIM(Table_People[[#This Row],[Name]]))</f>
        <v>P-MONTESQUIEU|CHARLES-LOUIS DE SECONDAT, BARON DE</v>
      </c>
      <c r="B1419" s="2" t="s">
        <v>643</v>
      </c>
      <c r="C1419" s="2" t="s">
        <v>644</v>
      </c>
      <c r="D1419" s="2"/>
      <c r="E1419" s="2" t="s">
        <v>536</v>
      </c>
      <c r="F1419" s="2" t="s">
        <v>10</v>
      </c>
      <c r="G1419" s="2" t="s">
        <v>15</v>
      </c>
      <c r="H1419" s="2"/>
      <c r="I1419" s="2"/>
      <c r="J1419" s="2"/>
      <c r="K1419" s="2"/>
      <c r="L1419" s="2"/>
      <c r="M1419" s="2"/>
      <c r="N1419" s="2"/>
      <c r="O1419" s="2"/>
      <c r="P1419" s="2"/>
      <c r="Q1419" s="2"/>
      <c r="R1419" s="2" t="str">
        <f>IF(Table_People[[#This Row],[Surname]]="", Table_People[[#This Row],[Name]], Table_People[[#This Row],[Name]]&amp;", "&amp;Table_People[[#This Row],[Surname]])</f>
        <v>Charles-Louis de Secondat, Baron de, Montesquieu</v>
      </c>
      <c r="S1419" s="2" t="str">
        <f>IF(Table_People[[#This Row],[Surname]]="", Table_People[[#This Row],[Name]], Table_People[[#This Row],[Surname]]&amp;", "&amp;Table_People[[#This Row],[Name]])</f>
        <v>Montesquieu, Charles-Louis de Secondat, Baron de</v>
      </c>
      <c r="T1419" s="2" t="str">
        <f>IF(COUNTIFS(Table_People[Hash_ID],Table_People[[#This Row],[Hash_ID]])&gt;1,"Y","N")</f>
        <v>N</v>
      </c>
      <c r="U1419" s="2"/>
    </row>
    <row r="1420" spans="1:21" ht="29" x14ac:dyDescent="0.35">
      <c r="A1420" s="2" t="str">
        <f>"P-" &amp; UPPER(TRIM(Table_People[[#This Row],[Surname]])) &amp; "|" &amp; UPPER(TRIM(Table_People[[#This Row],[Name]]))</f>
        <v>P-MONTEVERDI|CLAUDIO</v>
      </c>
      <c r="B1420" s="2" t="s">
        <v>12309</v>
      </c>
      <c r="C1420" s="2" t="s">
        <v>12310</v>
      </c>
      <c r="D1420" s="2" t="s">
        <v>12311</v>
      </c>
      <c r="E1420" s="2" t="s">
        <v>12312</v>
      </c>
      <c r="F1420" s="2" t="s">
        <v>10</v>
      </c>
      <c r="G1420" s="2" t="s">
        <v>87</v>
      </c>
      <c r="H1420" s="2"/>
      <c r="I1420" s="2"/>
      <c r="J1420" s="2"/>
      <c r="K1420" s="2"/>
      <c r="L1420" s="2"/>
      <c r="M1420" s="2"/>
      <c r="N1420" s="2"/>
      <c r="O1420" s="2"/>
      <c r="P1420" s="2"/>
      <c r="Q1420" s="2"/>
      <c r="R1420" s="2" t="str">
        <f>IF(Table_People[[#This Row],[Surname]]="", Table_People[[#This Row],[Name]], Table_People[[#This Row],[Name]]&amp;", "&amp;Table_People[[#This Row],[Surname]])</f>
        <v>Claudio, Monteverdi</v>
      </c>
      <c r="S1420" s="2" t="str">
        <f>IF(Table_People[[#This Row],[Surname]]="", Table_People[[#This Row],[Name]], Table_People[[#This Row],[Surname]]&amp;", "&amp;Table_People[[#This Row],[Name]])</f>
        <v>Monteverdi, Claudio</v>
      </c>
      <c r="T1420" s="2" t="str">
        <f>IF(COUNTIFS(Table_People[Hash_ID],Table_People[[#This Row],[Hash_ID]])&gt;1,"Y","N")</f>
        <v>N</v>
      </c>
      <c r="U1420" s="2"/>
    </row>
    <row r="1421" spans="1:21" x14ac:dyDescent="0.35">
      <c r="A1421" s="2" t="str">
        <f>"P-" &amp; UPPER(TRIM(Table_People[[#This Row],[Surname]])) &amp; "|" &amp; UPPER(TRIM(Table_People[[#This Row],[Name]]))</f>
        <v>P-MONTGOMERY|L.M.</v>
      </c>
      <c r="B1421" s="2" t="s">
        <v>5699</v>
      </c>
      <c r="C1421" s="2" t="s">
        <v>5700</v>
      </c>
      <c r="D1421" s="2" t="s">
        <v>10708</v>
      </c>
      <c r="E1421" s="2" t="s">
        <v>51</v>
      </c>
      <c r="F1421" s="2" t="s">
        <v>25</v>
      </c>
      <c r="G1421" s="2" t="s">
        <v>285</v>
      </c>
      <c r="H1421" s="2"/>
      <c r="I1421" s="2"/>
      <c r="J1421" s="2"/>
      <c r="K1421" s="2"/>
      <c r="L1421" s="2"/>
      <c r="M1421" s="2"/>
      <c r="N1421" s="2"/>
      <c r="O1421" s="2"/>
      <c r="P1421" s="2"/>
      <c r="Q1421" s="2"/>
      <c r="R1421" s="2" t="str">
        <f>IF(Table_People[[#This Row],[Surname]]="", Table_People[[#This Row],[Name]], Table_People[[#This Row],[Name]]&amp;", "&amp;Table_People[[#This Row],[Surname]])</f>
        <v>L.M., Montgomery</v>
      </c>
      <c r="S1421" s="2" t="str">
        <f>IF(Table_People[[#This Row],[Surname]]="", Table_People[[#This Row],[Name]], Table_People[[#This Row],[Surname]]&amp;", "&amp;Table_People[[#This Row],[Name]])</f>
        <v>Montgomery, L.M.</v>
      </c>
      <c r="T1421" s="2" t="str">
        <f>IF(COUNTIFS(Table_People[Hash_ID],Table_People[[#This Row],[Hash_ID]])&gt;1,"Y","N")</f>
        <v>N</v>
      </c>
      <c r="U1421" s="2"/>
    </row>
    <row r="1422" spans="1:21" x14ac:dyDescent="0.35">
      <c r="A1422" s="2" t="str">
        <f>"P-" &amp; UPPER(TRIM(Table_People[[#This Row],[Surname]])) &amp; "|" &amp; UPPER(TRIM(Table_People[[#This Row],[Name]]))</f>
        <v>P-MOORE|BRIAN</v>
      </c>
      <c r="B1422" s="2" t="s">
        <v>6831</v>
      </c>
      <c r="C1422" s="2" t="s">
        <v>1474</v>
      </c>
      <c r="D1422" s="2"/>
      <c r="E1422" s="2" t="s">
        <v>278</v>
      </c>
      <c r="F1422" s="2" t="s">
        <v>10</v>
      </c>
      <c r="G1422" s="2" t="s">
        <v>10957</v>
      </c>
      <c r="H1422" s="2"/>
      <c r="I1422" s="2"/>
      <c r="J1422" s="2"/>
      <c r="K1422" s="2"/>
      <c r="L1422" s="2"/>
      <c r="M1422" s="2"/>
      <c r="N1422" s="2"/>
      <c r="O1422" s="2"/>
      <c r="P1422" s="2"/>
      <c r="Q1422" s="2"/>
      <c r="R1422" s="2" t="str">
        <f>IF(Table_People[[#This Row],[Surname]]="", Table_People[[#This Row],[Name]], Table_People[[#This Row],[Name]]&amp;", "&amp;Table_People[[#This Row],[Surname]])</f>
        <v>Brian, Moore</v>
      </c>
      <c r="S1422" s="2" t="str">
        <f>IF(Table_People[[#This Row],[Surname]]="", Table_People[[#This Row],[Name]], Table_People[[#This Row],[Surname]]&amp;", "&amp;Table_People[[#This Row],[Name]])</f>
        <v>Moore, Brian</v>
      </c>
      <c r="T1422" s="2" t="str">
        <f>IF(COUNTIFS(Table_People[Hash_ID],Table_People[[#This Row],[Hash_ID]])&gt;1,"Y","N")</f>
        <v>N</v>
      </c>
      <c r="U1422" s="2"/>
    </row>
    <row r="1423" spans="1:21" x14ac:dyDescent="0.35">
      <c r="A1423" s="2" t="str">
        <f>"P-" &amp; UPPER(TRIM(Table_People[[#This Row],[Surname]])) &amp; "|" &amp; UPPER(TRIM(Table_People[[#This Row],[Name]]))</f>
        <v>P-MOORE|HENRY</v>
      </c>
      <c r="B1423" s="2" t="s">
        <v>189</v>
      </c>
      <c r="C1423" s="2" t="s">
        <v>1474</v>
      </c>
      <c r="D1423" s="2"/>
      <c r="E1423" s="2" t="s">
        <v>1387</v>
      </c>
      <c r="F1423" s="2" t="s">
        <v>10</v>
      </c>
      <c r="G1423" s="2" t="s">
        <v>91</v>
      </c>
      <c r="H1423" s="2"/>
      <c r="I1423" s="2"/>
      <c r="J1423" s="2"/>
      <c r="K1423" s="2"/>
      <c r="L1423" s="2"/>
      <c r="M1423" s="2"/>
      <c r="N1423" s="2"/>
      <c r="O1423" s="2"/>
      <c r="P1423" s="2"/>
      <c r="Q1423" s="2"/>
      <c r="R1423" s="2" t="str">
        <f>IF(Table_People[[#This Row],[Surname]]="", Table_People[[#This Row],[Name]], Table_People[[#This Row],[Name]]&amp;", "&amp;Table_People[[#This Row],[Surname]])</f>
        <v>Henry, Moore</v>
      </c>
      <c r="S1423" s="2" t="str">
        <f>IF(Table_People[[#This Row],[Surname]]="", Table_People[[#This Row],[Name]], Table_People[[#This Row],[Surname]]&amp;", "&amp;Table_People[[#This Row],[Name]])</f>
        <v>Moore, Henry</v>
      </c>
      <c r="T1423" s="2" t="str">
        <f>IF(COUNTIFS(Table_People[Hash_ID],Table_People[[#This Row],[Hash_ID]])&gt;1,"Y","N")</f>
        <v>N</v>
      </c>
      <c r="U1423" s="2"/>
    </row>
    <row r="1424" spans="1:21" x14ac:dyDescent="0.35">
      <c r="A1424" s="2" t="str">
        <f>"P-" &amp; UPPER(TRIM(Table_People[[#This Row],[Surname]])) &amp; "|" &amp; UPPER(TRIM(Table_People[[#This Row],[Name]]))</f>
        <v>P-MORANTE|ELSA</v>
      </c>
      <c r="B1424" s="2" t="s">
        <v>5979</v>
      </c>
      <c r="C1424" s="2" t="s">
        <v>5980</v>
      </c>
      <c r="D1424" s="2"/>
      <c r="E1424" s="2" t="s">
        <v>51</v>
      </c>
      <c r="F1424" s="2" t="s">
        <v>25</v>
      </c>
      <c r="G1424" s="2" t="s">
        <v>87</v>
      </c>
      <c r="H1424" s="2"/>
      <c r="I1424" s="2"/>
      <c r="J1424" s="2"/>
      <c r="K1424" s="2"/>
      <c r="L1424" s="2"/>
      <c r="M1424" s="2"/>
      <c r="N1424" s="2"/>
      <c r="O1424" s="2"/>
      <c r="P1424" s="2"/>
      <c r="Q1424" s="2"/>
      <c r="R1424" s="2" t="str">
        <f>IF(Table_People[[#This Row],[Surname]]="", Table_People[[#This Row],[Name]], Table_People[[#This Row],[Name]]&amp;", "&amp;Table_People[[#This Row],[Surname]])</f>
        <v>Elsa, Morante</v>
      </c>
      <c r="S1424" s="2" t="str">
        <f>IF(Table_People[[#This Row],[Surname]]="", Table_People[[#This Row],[Name]], Table_People[[#This Row],[Surname]]&amp;", "&amp;Table_People[[#This Row],[Name]])</f>
        <v>Morante, Elsa</v>
      </c>
      <c r="T1424" s="2" t="str">
        <f>IF(COUNTIFS(Table_People[Hash_ID],Table_People[[#This Row],[Hash_ID]])&gt;1,"Y","N")</f>
        <v>N</v>
      </c>
      <c r="U1424" s="2"/>
    </row>
    <row r="1425" spans="1:21" ht="29" x14ac:dyDescent="0.35">
      <c r="A1425" s="2" t="str">
        <f>"P-" &amp; UPPER(TRIM(Table_People[[#This Row],[Surname]])) &amp; "|" &amp; UPPER(TRIM(Table_People[[#This Row],[Name]]))</f>
        <v>P-MORAVIA|ALBERTO</v>
      </c>
      <c r="B1425" s="2" t="s">
        <v>494</v>
      </c>
      <c r="C1425" s="2" t="s">
        <v>495</v>
      </c>
      <c r="D1425" s="2"/>
      <c r="E1425" s="2" t="s">
        <v>150</v>
      </c>
      <c r="F1425" s="2" t="s">
        <v>10</v>
      </c>
      <c r="G1425" s="2" t="s">
        <v>87</v>
      </c>
      <c r="H1425" s="2"/>
      <c r="I1425" s="2"/>
      <c r="J1425" s="2"/>
      <c r="K1425" s="2"/>
      <c r="L1425" s="2"/>
      <c r="M1425" s="2"/>
      <c r="N1425" s="2"/>
      <c r="O1425" s="2"/>
      <c r="P1425" s="2"/>
      <c r="Q1425" s="2"/>
      <c r="R1425" s="2" t="str">
        <f>IF(Table_People[[#This Row],[Surname]]="", Table_People[[#This Row],[Name]], Table_People[[#This Row],[Name]]&amp;", "&amp;Table_People[[#This Row],[Surname]])</f>
        <v>Alberto, Moravia</v>
      </c>
      <c r="S1425" s="2" t="str">
        <f>IF(Table_People[[#This Row],[Surname]]="", Table_People[[#This Row],[Name]], Table_People[[#This Row],[Surname]]&amp;", "&amp;Table_People[[#This Row],[Name]])</f>
        <v>Moravia, Alberto</v>
      </c>
      <c r="T1425" s="2" t="str">
        <f>IF(COUNTIFS(Table_People[Hash_ID],Table_People[[#This Row],[Hash_ID]])&gt;1,"Y","N")</f>
        <v>N</v>
      </c>
      <c r="U1425" s="2"/>
    </row>
    <row r="1426" spans="1:21" x14ac:dyDescent="0.35">
      <c r="A1426" s="2" t="str">
        <f>"P-" &amp; UPPER(TRIM(Table_People[[#This Row],[Surname]])) &amp; "|" &amp; UPPER(TRIM(Table_People[[#This Row],[Name]]))</f>
        <v>P-MOREAU|GUSTAVE</v>
      </c>
      <c r="B1426" s="2" t="s">
        <v>173</v>
      </c>
      <c r="C1426" s="2" t="s">
        <v>1575</v>
      </c>
      <c r="D1426" s="2"/>
      <c r="E1426" s="2" t="s">
        <v>1389</v>
      </c>
      <c r="F1426" s="2" t="s">
        <v>10</v>
      </c>
      <c r="G1426" s="2" t="s">
        <v>15</v>
      </c>
      <c r="H1426" s="2"/>
      <c r="I1426" s="2"/>
      <c r="J1426" s="2"/>
      <c r="K1426" s="2"/>
      <c r="L1426" s="2"/>
      <c r="M1426" s="2"/>
      <c r="N1426" s="2"/>
      <c r="O1426" s="2"/>
      <c r="P1426" s="2"/>
      <c r="Q1426" s="2"/>
      <c r="R1426" s="2" t="str">
        <f>IF(Table_People[[#This Row],[Surname]]="", Table_People[[#This Row],[Name]], Table_People[[#This Row],[Name]]&amp;", "&amp;Table_People[[#This Row],[Surname]])</f>
        <v>Gustave, Moreau</v>
      </c>
      <c r="S1426" s="2" t="str">
        <f>IF(Table_People[[#This Row],[Surname]]="", Table_People[[#This Row],[Name]], Table_People[[#This Row],[Surname]]&amp;", "&amp;Table_People[[#This Row],[Name]])</f>
        <v>Moreau, Gustave</v>
      </c>
      <c r="T1426" s="2" t="str">
        <f>IF(COUNTIFS(Table_People[Hash_ID],Table_People[[#This Row],[Hash_ID]])&gt;1,"Y","N")</f>
        <v>N</v>
      </c>
      <c r="U1426" s="2"/>
    </row>
    <row r="1427" spans="1:21" x14ac:dyDescent="0.35">
      <c r="A1427" s="2" t="str">
        <f>"P-" &amp; UPPER(TRIM(Table_People[[#This Row],[Surname]])) &amp; "|" &amp; UPPER(TRIM(Table_People[[#This Row],[Name]]))</f>
        <v>P-MORGAN|EVELYN DE</v>
      </c>
      <c r="B1427" s="2" t="s">
        <v>1667</v>
      </c>
      <c r="C1427" s="2" t="s">
        <v>1668</v>
      </c>
      <c r="D1427" s="2"/>
      <c r="E1427" s="2" t="s">
        <v>1389</v>
      </c>
      <c r="F1427" s="2" t="s">
        <v>25</v>
      </c>
      <c r="G1427" s="2" t="s">
        <v>91</v>
      </c>
      <c r="H1427" s="2"/>
      <c r="I1427" s="2"/>
      <c r="J1427" s="2"/>
      <c r="K1427" s="2"/>
      <c r="L1427" s="2"/>
      <c r="M1427" s="2"/>
      <c r="N1427" s="2"/>
      <c r="O1427" s="2"/>
      <c r="P1427" s="2"/>
      <c r="Q1427" s="2"/>
      <c r="R1427" s="2" t="str">
        <f>IF(Table_People[[#This Row],[Surname]]="", Table_People[[#This Row],[Name]], Table_People[[#This Row],[Name]]&amp;", "&amp;Table_People[[#This Row],[Surname]])</f>
        <v>Evelyn De, Morgan</v>
      </c>
      <c r="S1427" s="2" t="str">
        <f>IF(Table_People[[#This Row],[Surname]]="", Table_People[[#This Row],[Name]], Table_People[[#This Row],[Surname]]&amp;", "&amp;Table_People[[#This Row],[Name]])</f>
        <v>Morgan, Evelyn De</v>
      </c>
      <c r="T1427" s="2" t="str">
        <f>IF(COUNTIFS(Table_People[Hash_ID],Table_People[[#This Row],[Hash_ID]])&gt;1,"Y","N")</f>
        <v>N</v>
      </c>
      <c r="U1427" s="2"/>
    </row>
    <row r="1428" spans="1:21" x14ac:dyDescent="0.35">
      <c r="A1428" s="2" t="str">
        <f>"P-" &amp; UPPER(TRIM(Table_People[[#This Row],[Surname]])) &amp; "|" &amp; UPPER(TRIM(Table_People[[#This Row],[Name]]))</f>
        <v>P-MORGNER|WILHELM</v>
      </c>
      <c r="B1428" s="2" t="s">
        <v>1639</v>
      </c>
      <c r="C1428" s="2" t="s">
        <v>1640</v>
      </c>
      <c r="D1428" s="2"/>
      <c r="E1428" s="2" t="s">
        <v>1389</v>
      </c>
      <c r="F1428" s="2" t="s">
        <v>10</v>
      </c>
      <c r="G1428" s="2" t="s">
        <v>38</v>
      </c>
      <c r="H1428" s="2"/>
      <c r="I1428" s="2"/>
      <c r="J1428" s="2"/>
      <c r="K1428" s="2"/>
      <c r="L1428" s="2"/>
      <c r="M1428" s="2"/>
      <c r="N1428" s="2"/>
      <c r="O1428" s="2"/>
      <c r="P1428" s="2"/>
      <c r="Q1428" s="2"/>
      <c r="R1428" s="2" t="str">
        <f>IF(Table_People[[#This Row],[Surname]]="", Table_People[[#This Row],[Name]], Table_People[[#This Row],[Name]]&amp;", "&amp;Table_People[[#This Row],[Surname]])</f>
        <v>Wilhelm, Morgner</v>
      </c>
      <c r="S1428" s="2" t="str">
        <f>IF(Table_People[[#This Row],[Surname]]="", Table_People[[#This Row],[Name]], Table_People[[#This Row],[Surname]]&amp;", "&amp;Table_People[[#This Row],[Name]])</f>
        <v>Morgner, Wilhelm</v>
      </c>
      <c r="T1428" s="2" t="str">
        <f>IF(COUNTIFS(Table_People[Hash_ID],Table_People[[#This Row],[Hash_ID]])&gt;1,"Y","N")</f>
        <v>N</v>
      </c>
      <c r="U1428" s="2"/>
    </row>
    <row r="1429" spans="1:21" ht="29" x14ac:dyDescent="0.35">
      <c r="A1429" s="2" t="str">
        <f>"P-" &amp; UPPER(TRIM(Table_People[[#This Row],[Surname]])) &amp; "|" &amp; UPPER(TRIM(Table_People[[#This Row],[Name]]))</f>
        <v>P-MORI|ŌGAI</v>
      </c>
      <c r="B1429" s="2" t="s">
        <v>21017</v>
      </c>
      <c r="C1429" s="2" t="s">
        <v>21018</v>
      </c>
      <c r="D1429" s="2" t="s">
        <v>21140</v>
      </c>
      <c r="E1429" s="2" t="s">
        <v>21459</v>
      </c>
      <c r="F1429" s="2" t="s">
        <v>10</v>
      </c>
      <c r="G1429" s="2" t="s">
        <v>182</v>
      </c>
      <c r="H1429" s="2">
        <v>17</v>
      </c>
      <c r="I1429" s="2" t="s">
        <v>21466</v>
      </c>
      <c r="J1429" s="2">
        <v>1862</v>
      </c>
      <c r="K1429" s="2"/>
      <c r="L1429" s="2"/>
      <c r="M1429" s="2">
        <v>8</v>
      </c>
      <c r="N1429" s="2" t="s">
        <v>21473</v>
      </c>
      <c r="O1429" s="2">
        <v>1922</v>
      </c>
      <c r="P1429" s="2"/>
      <c r="Q1429" s="2"/>
      <c r="R1429" s="2" t="str">
        <f>IF(Table_People[[#This Row],[Surname]]="", Table_People[[#This Row],[Name]], Table_People[[#This Row],[Name]]&amp;", "&amp;Table_People[[#This Row],[Surname]])</f>
        <v>Ōgai, Mori</v>
      </c>
      <c r="S1429" s="2" t="str">
        <f>IF(Table_People[[#This Row],[Surname]]="", Table_People[[#This Row],[Name]], Table_People[[#This Row],[Surname]]&amp;", "&amp;Table_People[[#This Row],[Name]])</f>
        <v>Mori, Ōgai</v>
      </c>
      <c r="T1429" s="2" t="str">
        <f>IF(COUNTIFS(Table_People[Hash_ID],Table_People[[#This Row],[Hash_ID]])&gt;1,"Y","N")</f>
        <v>N</v>
      </c>
      <c r="U1429" s="2"/>
    </row>
    <row r="1430" spans="1:21" x14ac:dyDescent="0.35">
      <c r="A1430" s="2" t="str">
        <f>"P-" &amp; UPPER(TRIM(Table_People[[#This Row],[Surname]])) &amp; "|" &amp; UPPER(TRIM(Table_People[[#This Row],[Name]]))</f>
        <v>P-MORISOT|BERTHE</v>
      </c>
      <c r="B1430" s="2" t="s">
        <v>1410</v>
      </c>
      <c r="C1430" s="2" t="s">
        <v>1411</v>
      </c>
      <c r="D1430" s="2"/>
      <c r="E1430" s="2" t="s">
        <v>1389</v>
      </c>
      <c r="F1430" s="2" t="s">
        <v>25</v>
      </c>
      <c r="G1430" s="2" t="s">
        <v>15</v>
      </c>
      <c r="H1430" s="2"/>
      <c r="I1430" s="2"/>
      <c r="J1430" s="2"/>
      <c r="K1430" s="2"/>
      <c r="L1430" s="2"/>
      <c r="M1430" s="2"/>
      <c r="N1430" s="2"/>
      <c r="O1430" s="2"/>
      <c r="P1430" s="2"/>
      <c r="Q1430" s="2"/>
      <c r="R1430" s="2" t="str">
        <f>IF(Table_People[[#This Row],[Surname]]="", Table_People[[#This Row],[Name]], Table_People[[#This Row],[Name]]&amp;", "&amp;Table_People[[#This Row],[Surname]])</f>
        <v>Berthe, Morisot</v>
      </c>
      <c r="S1430" s="2" t="str">
        <f>IF(Table_People[[#This Row],[Surname]]="", Table_People[[#This Row],[Name]], Table_People[[#This Row],[Surname]]&amp;", "&amp;Table_People[[#This Row],[Name]])</f>
        <v>Morisot, Berthe</v>
      </c>
      <c r="T1430" s="2" t="str">
        <f>IF(COUNTIFS(Table_People[Hash_ID],Table_People[[#This Row],[Hash_ID]])&gt;1,"Y","N")</f>
        <v>N</v>
      </c>
      <c r="U1430" s="2"/>
    </row>
    <row r="1431" spans="1:21" x14ac:dyDescent="0.35">
      <c r="A1431" s="2" t="str">
        <f>"P-" &amp; UPPER(TRIM(Table_People[[#This Row],[Surname]])) &amp; "|" &amp; UPPER(TRIM(Table_People[[#This Row],[Name]]))</f>
        <v>P-MORRIS|EDMUND</v>
      </c>
      <c r="B1431" s="2" t="s">
        <v>105</v>
      </c>
      <c r="C1431" s="2" t="s">
        <v>1595</v>
      </c>
      <c r="D1431" s="2"/>
      <c r="E1431" s="2" t="s">
        <v>6054</v>
      </c>
      <c r="F1431" s="2" t="s">
        <v>10</v>
      </c>
      <c r="G1431" s="2" t="s">
        <v>63</v>
      </c>
      <c r="H1431" s="2"/>
      <c r="I1431" s="2"/>
      <c r="J1431" s="2"/>
      <c r="K1431" s="2"/>
      <c r="L1431" s="2"/>
      <c r="M1431" s="2"/>
      <c r="N1431" s="2"/>
      <c r="O1431" s="2"/>
      <c r="P1431" s="2"/>
      <c r="Q1431" s="2"/>
      <c r="R1431" s="2" t="str">
        <f>IF(Table_People[[#This Row],[Surname]]="", Table_People[[#This Row],[Name]], Table_People[[#This Row],[Name]]&amp;", "&amp;Table_People[[#This Row],[Surname]])</f>
        <v>Edmund, Morris</v>
      </c>
      <c r="S1431" s="2" t="str">
        <f>IF(Table_People[[#This Row],[Surname]]="", Table_People[[#This Row],[Name]], Table_People[[#This Row],[Surname]]&amp;", "&amp;Table_People[[#This Row],[Name]])</f>
        <v>Morris, Edmund</v>
      </c>
      <c r="T1431" s="2" t="str">
        <f>IF(COUNTIFS(Table_People[Hash_ID],Table_People[[#This Row],[Hash_ID]])&gt;1,"Y","N")</f>
        <v>N</v>
      </c>
      <c r="U1431" s="2"/>
    </row>
    <row r="1432" spans="1:21" ht="29" x14ac:dyDescent="0.35">
      <c r="A1432" s="2" t="str">
        <f>"P-" &amp; UPPER(TRIM(Table_People[[#This Row],[Surname]])) &amp; "|" &amp; UPPER(TRIM(Table_People[[#This Row],[Name]]))</f>
        <v>P-MORRIS|JAN</v>
      </c>
      <c r="B1432" s="2" t="s">
        <v>1576</v>
      </c>
      <c r="C1432" s="2" t="s">
        <v>1595</v>
      </c>
      <c r="D1432" s="2" t="s">
        <v>8186</v>
      </c>
      <c r="E1432" s="2" t="s">
        <v>8187</v>
      </c>
      <c r="F1432" s="2" t="s">
        <v>25</v>
      </c>
      <c r="G1432" s="2" t="s">
        <v>3265</v>
      </c>
      <c r="H1432" s="2"/>
      <c r="I1432" s="2"/>
      <c r="J1432" s="2"/>
      <c r="K1432" s="2"/>
      <c r="L1432" s="2"/>
      <c r="M1432" s="2"/>
      <c r="N1432" s="2"/>
      <c r="O1432" s="2"/>
      <c r="P1432" s="2"/>
      <c r="Q1432" s="2"/>
      <c r="R1432" s="2" t="str">
        <f>IF(Table_People[[#This Row],[Surname]]="", Table_People[[#This Row],[Name]], Table_People[[#This Row],[Name]]&amp;", "&amp;Table_People[[#This Row],[Surname]])</f>
        <v>Jan, Morris</v>
      </c>
      <c r="S1432" s="2" t="str">
        <f>IF(Table_People[[#This Row],[Surname]]="", Table_People[[#This Row],[Name]], Table_People[[#This Row],[Surname]]&amp;", "&amp;Table_People[[#This Row],[Name]])</f>
        <v>Morris, Jan</v>
      </c>
      <c r="T1432" s="2" t="str">
        <f>IF(COUNTIFS(Table_People[Hash_ID],Table_People[[#This Row],[Hash_ID]])&gt;1,"Y","N")</f>
        <v>N</v>
      </c>
      <c r="U1432" s="2"/>
    </row>
    <row r="1433" spans="1:21" x14ac:dyDescent="0.35">
      <c r="A1433" s="2" t="str">
        <f>"P-" &amp; UPPER(TRIM(Table_People[[#This Row],[Surname]])) &amp; "|" &amp; UPPER(TRIM(Table_People[[#This Row],[Name]]))</f>
        <v>P-MORRIS|MARK</v>
      </c>
      <c r="B1433" s="2" t="s">
        <v>845</v>
      </c>
      <c r="C1433" s="2" t="s">
        <v>1595</v>
      </c>
      <c r="D1433" s="2" t="s">
        <v>12673</v>
      </c>
      <c r="E1433" s="2" t="s">
        <v>12529</v>
      </c>
      <c r="F1433" s="2" t="s">
        <v>10</v>
      </c>
      <c r="G1433" s="2" t="s">
        <v>63</v>
      </c>
      <c r="H1433" s="2"/>
      <c r="I1433" s="2"/>
      <c r="J1433" s="2"/>
      <c r="K1433" s="2"/>
      <c r="L1433" s="2"/>
      <c r="M1433" s="2"/>
      <c r="N1433" s="2"/>
      <c r="O1433" s="2"/>
      <c r="P1433" s="2"/>
      <c r="Q1433" s="2"/>
      <c r="R1433" s="2" t="str">
        <f>IF(Table_People[[#This Row],[Surname]]="", Table_People[[#This Row],[Name]], Table_People[[#This Row],[Name]]&amp;", "&amp;Table_People[[#This Row],[Surname]])</f>
        <v>Mark, Morris</v>
      </c>
      <c r="S1433" s="2" t="str">
        <f>IF(Table_People[[#This Row],[Surname]]="", Table_People[[#This Row],[Name]], Table_People[[#This Row],[Surname]]&amp;", "&amp;Table_People[[#This Row],[Name]])</f>
        <v>Morris, Mark</v>
      </c>
      <c r="T1433" s="2" t="str">
        <f>IF(COUNTIFS(Table_People[Hash_ID],Table_People[[#This Row],[Hash_ID]])&gt;1,"Y","N")</f>
        <v>N</v>
      </c>
      <c r="U1433" s="2"/>
    </row>
    <row r="1434" spans="1:21" ht="29" x14ac:dyDescent="0.35">
      <c r="A1434" s="2" t="str">
        <f>"P-" &amp; UPPER(TRIM(Table_People[[#This Row],[Surname]])) &amp; "|" &amp; UPPER(TRIM(Table_People[[#This Row],[Name]]))</f>
        <v>P-MORRIS|WILLIAM</v>
      </c>
      <c r="B1434" s="2" t="s">
        <v>469</v>
      </c>
      <c r="C1434" s="2" t="s">
        <v>1595</v>
      </c>
      <c r="D1434" s="2"/>
      <c r="E1434" s="2" t="s">
        <v>3235</v>
      </c>
      <c r="F1434" s="2" t="s">
        <v>10</v>
      </c>
      <c r="G1434" s="2" t="s">
        <v>91</v>
      </c>
      <c r="H1434" s="2"/>
      <c r="I1434" s="2"/>
      <c r="J1434" s="2"/>
      <c r="K1434" s="2"/>
      <c r="L1434" s="2"/>
      <c r="M1434" s="2"/>
      <c r="N1434" s="2"/>
      <c r="O1434" s="2"/>
      <c r="P1434" s="2"/>
      <c r="Q1434" s="2"/>
      <c r="R1434" s="2" t="str">
        <f>IF(Table_People[[#This Row],[Surname]]="", Table_People[[#This Row],[Name]], Table_People[[#This Row],[Name]]&amp;", "&amp;Table_People[[#This Row],[Surname]])</f>
        <v>William, Morris</v>
      </c>
      <c r="S1434" s="2" t="str">
        <f>IF(Table_People[[#This Row],[Surname]]="", Table_People[[#This Row],[Name]], Table_People[[#This Row],[Surname]]&amp;", "&amp;Table_People[[#This Row],[Name]])</f>
        <v>Morris, William</v>
      </c>
      <c r="T1434" s="2" t="str">
        <f>IF(COUNTIFS(Table_People[Hash_ID],Table_People[[#This Row],[Hash_ID]])&gt;1,"Y","N")</f>
        <v>N</v>
      </c>
      <c r="U1434" s="2"/>
    </row>
    <row r="1435" spans="1:21" x14ac:dyDescent="0.35">
      <c r="A1435" s="2" t="str">
        <f>"P-" &amp; UPPER(TRIM(Table_People[[#This Row],[Surname]])) &amp; "|" &amp; UPPER(TRIM(Table_People[[#This Row],[Name]]))</f>
        <v>P-MORRISON|TONI</v>
      </c>
      <c r="B1435" s="2" t="s">
        <v>573</v>
      </c>
      <c r="C1435" s="2" t="s">
        <v>574</v>
      </c>
      <c r="D1435" s="2"/>
      <c r="E1435" s="2" t="s">
        <v>10860</v>
      </c>
      <c r="F1435" s="2" t="s">
        <v>25</v>
      </c>
      <c r="G1435" s="2" t="s">
        <v>63</v>
      </c>
      <c r="H1435" s="2"/>
      <c r="I1435" s="2"/>
      <c r="J1435" s="2"/>
      <c r="K1435" s="2"/>
      <c r="L1435" s="2"/>
      <c r="M1435" s="2"/>
      <c r="N1435" s="2"/>
      <c r="O1435" s="2"/>
      <c r="P1435" s="2"/>
      <c r="Q1435" s="2"/>
      <c r="R1435" s="2" t="str">
        <f>IF(Table_People[[#This Row],[Surname]]="", Table_People[[#This Row],[Name]], Table_People[[#This Row],[Name]]&amp;", "&amp;Table_People[[#This Row],[Surname]])</f>
        <v>Toni, Morrison</v>
      </c>
      <c r="S1435" s="2" t="str">
        <f>IF(Table_People[[#This Row],[Surname]]="", Table_People[[#This Row],[Name]], Table_People[[#This Row],[Surname]]&amp;", "&amp;Table_People[[#This Row],[Name]])</f>
        <v>Morrison, Toni</v>
      </c>
      <c r="T1435" s="2" t="str">
        <f>IF(COUNTIFS(Table_People[Hash_ID],Table_People[[#This Row],[Hash_ID]])&gt;1,"Y","N")</f>
        <v>N</v>
      </c>
      <c r="U1435" s="2"/>
    </row>
    <row r="1436" spans="1:21" x14ac:dyDescent="0.35">
      <c r="A1436" s="2" t="str">
        <f>"P-" &amp; UPPER(TRIM(Table_People[[#This Row],[Surname]])) &amp; "|" &amp; UPPER(TRIM(Table_People[[#This Row],[Name]]))</f>
        <v>P-MORSELLI|GUIDO</v>
      </c>
      <c r="B1436" s="2" t="s">
        <v>1711</v>
      </c>
      <c r="C1436" s="2" t="s">
        <v>20611</v>
      </c>
      <c r="D1436" s="2"/>
      <c r="E1436" s="2" t="s">
        <v>10830</v>
      </c>
      <c r="F1436" s="2" t="s">
        <v>10</v>
      </c>
      <c r="G1436" s="2" t="s">
        <v>87</v>
      </c>
      <c r="H1436" s="2">
        <v>15</v>
      </c>
      <c r="I1436" s="2" t="s">
        <v>3024</v>
      </c>
      <c r="J1436" s="2">
        <v>1912</v>
      </c>
      <c r="K1436" s="2"/>
      <c r="L1436" s="2"/>
      <c r="M1436" s="2">
        <v>31</v>
      </c>
      <c r="N1436" s="2" t="s">
        <v>21473</v>
      </c>
      <c r="O1436" s="2">
        <v>1973</v>
      </c>
      <c r="P1436" s="2"/>
      <c r="Q1436" s="2"/>
      <c r="R1436" s="2" t="str">
        <f>IF(Table_People[[#This Row],[Surname]]="", Table_People[[#This Row],[Name]], Table_People[[#This Row],[Name]]&amp;", "&amp;Table_People[[#This Row],[Surname]])</f>
        <v>Guido, Morselli</v>
      </c>
      <c r="S1436" s="2" t="str">
        <f>IF(Table_People[[#This Row],[Surname]]="", Table_People[[#This Row],[Name]], Table_People[[#This Row],[Surname]]&amp;", "&amp;Table_People[[#This Row],[Name]])</f>
        <v>Morselli, Guido</v>
      </c>
      <c r="T1436" s="2" t="str">
        <f>IF(COUNTIFS(Table_People[Hash_ID],Table_People[[#This Row],[Hash_ID]])&gt;1,"Y","N")</f>
        <v>N</v>
      </c>
      <c r="U1436" s="2"/>
    </row>
    <row r="1437" spans="1:21" x14ac:dyDescent="0.35">
      <c r="A1437" s="2" t="str">
        <f>"P-" &amp; UPPER(TRIM(Table_People[[#This Row],[Surname]])) &amp; "|" &amp; UPPER(TRIM(Table_People[[#This Row],[Name]]))</f>
        <v>P-MORTENSEN|WILLIAM</v>
      </c>
      <c r="B1437" s="2" t="s">
        <v>469</v>
      </c>
      <c r="C1437" s="2" t="s">
        <v>1759</v>
      </c>
      <c r="D1437" s="2"/>
      <c r="E1437" s="2" t="s">
        <v>10809</v>
      </c>
      <c r="F1437" s="2" t="s">
        <v>10</v>
      </c>
      <c r="G1437" s="2" t="s">
        <v>63</v>
      </c>
      <c r="H1437" s="2"/>
      <c r="I1437" s="2"/>
      <c r="J1437" s="2"/>
      <c r="K1437" s="2"/>
      <c r="L1437" s="2"/>
      <c r="M1437" s="2"/>
      <c r="N1437" s="2"/>
      <c r="O1437" s="2"/>
      <c r="P1437" s="2"/>
      <c r="Q1437" s="2"/>
      <c r="R1437" s="2" t="str">
        <f>IF(Table_People[[#This Row],[Surname]]="", Table_People[[#This Row],[Name]], Table_People[[#This Row],[Name]]&amp;", "&amp;Table_People[[#This Row],[Surname]])</f>
        <v>William, Mortensen</v>
      </c>
      <c r="S1437" s="2" t="str">
        <f>IF(Table_People[[#This Row],[Surname]]="", Table_People[[#This Row],[Name]], Table_People[[#This Row],[Surname]]&amp;", "&amp;Table_People[[#This Row],[Name]])</f>
        <v>Mortensen, William</v>
      </c>
      <c r="T1437" s="2" t="str">
        <f>IF(COUNTIFS(Table_People[Hash_ID],Table_People[[#This Row],[Hash_ID]])&gt;1,"Y","N")</f>
        <v>N</v>
      </c>
      <c r="U1437" s="2"/>
    </row>
    <row r="1438" spans="1:21" ht="29" x14ac:dyDescent="0.35">
      <c r="A1438" s="2" t="str">
        <f>"P-" &amp; UPPER(TRIM(Table_People[[#This Row],[Surname]])) &amp; "|" &amp; UPPER(TRIM(Table_People[[#This Row],[Name]]))</f>
        <v>P-MORTIMER|PENELOPE</v>
      </c>
      <c r="B1438" s="2" t="s">
        <v>8220</v>
      </c>
      <c r="C1438" s="2" t="s">
        <v>8221</v>
      </c>
      <c r="D1438" s="2"/>
      <c r="E1438" s="2" t="s">
        <v>8222</v>
      </c>
      <c r="F1438" s="2" t="s">
        <v>25</v>
      </c>
      <c r="G1438" s="2" t="s">
        <v>91</v>
      </c>
      <c r="H1438" s="2"/>
      <c r="I1438" s="2"/>
      <c r="J1438" s="2"/>
      <c r="K1438" s="2"/>
      <c r="L1438" s="2"/>
      <c r="M1438" s="2"/>
      <c r="N1438" s="2"/>
      <c r="O1438" s="2"/>
      <c r="P1438" s="2"/>
      <c r="Q1438" s="2"/>
      <c r="R1438" s="2" t="str">
        <f>IF(Table_People[[#This Row],[Surname]]="", Table_People[[#This Row],[Name]], Table_People[[#This Row],[Name]]&amp;", "&amp;Table_People[[#This Row],[Surname]])</f>
        <v>Penelope, Mortimer</v>
      </c>
      <c r="S1438" s="2" t="str">
        <f>IF(Table_People[[#This Row],[Surname]]="", Table_People[[#This Row],[Name]], Table_People[[#This Row],[Surname]]&amp;", "&amp;Table_People[[#This Row],[Name]])</f>
        <v>Mortimer, Penelope</v>
      </c>
      <c r="T1438" s="2" t="str">
        <f>IF(COUNTIFS(Table_People[Hash_ID],Table_People[[#This Row],[Hash_ID]])&gt;1,"Y","N")</f>
        <v>N</v>
      </c>
      <c r="U1438" s="2"/>
    </row>
    <row r="1439" spans="1:21" ht="29" x14ac:dyDescent="0.35">
      <c r="A1439" s="2" t="str">
        <f>"P-" &amp; UPPER(TRIM(Table_People[[#This Row],[Surname]])) &amp; "|" &amp; UPPER(TRIM(Table_People[[#This Row],[Name]]))</f>
        <v>P-MORTON|TIMOTHY</v>
      </c>
      <c r="B1439" s="2" t="s">
        <v>748</v>
      </c>
      <c r="C1439" s="2" t="s">
        <v>749</v>
      </c>
      <c r="D1439" s="2"/>
      <c r="E1439" s="2" t="s">
        <v>844</v>
      </c>
      <c r="F1439" s="2" t="s">
        <v>10</v>
      </c>
      <c r="G1439" s="2" t="s">
        <v>10892</v>
      </c>
      <c r="H1439" s="2"/>
      <c r="I1439" s="2"/>
      <c r="J1439" s="2"/>
      <c r="K1439" s="2"/>
      <c r="L1439" s="2"/>
      <c r="M1439" s="2"/>
      <c r="N1439" s="2"/>
      <c r="O1439" s="2"/>
      <c r="P1439" s="2"/>
      <c r="Q1439" s="2"/>
      <c r="R1439" s="2" t="str">
        <f>IF(Table_People[[#This Row],[Surname]]="", Table_People[[#This Row],[Name]], Table_People[[#This Row],[Name]]&amp;", "&amp;Table_People[[#This Row],[Surname]])</f>
        <v>Timothy, Morton</v>
      </c>
      <c r="S1439" s="2" t="str">
        <f>IF(Table_People[[#This Row],[Surname]]="", Table_People[[#This Row],[Name]], Table_People[[#This Row],[Surname]]&amp;", "&amp;Table_People[[#This Row],[Name]])</f>
        <v>Morton, Timothy</v>
      </c>
      <c r="T1439" s="2" t="str">
        <f>IF(COUNTIFS(Table_People[Hash_ID],Table_People[[#This Row],[Hash_ID]])&gt;1,"Y","N")</f>
        <v>N</v>
      </c>
      <c r="U1439" s="2"/>
    </row>
    <row r="1440" spans="1:21" x14ac:dyDescent="0.35">
      <c r="A1440" s="2" t="str">
        <f>"P-" &amp; UPPER(TRIM(Table_People[[#This Row],[Surname]])) &amp; "|" &amp; UPPER(TRIM(Table_People[[#This Row],[Name]]))</f>
        <v>P-MOSER|BENJAMIN</v>
      </c>
      <c r="B1440" s="2" t="s">
        <v>467</v>
      </c>
      <c r="C1440" s="2" t="s">
        <v>5850</v>
      </c>
      <c r="D1440" s="2"/>
      <c r="E1440" s="2" t="s">
        <v>10671</v>
      </c>
      <c r="F1440" s="2" t="s">
        <v>10</v>
      </c>
      <c r="G1440" s="2" t="s">
        <v>63</v>
      </c>
      <c r="H1440" s="2"/>
      <c r="I1440" s="2"/>
      <c r="J1440" s="2"/>
      <c r="K1440" s="2"/>
      <c r="L1440" s="2"/>
      <c r="M1440" s="2"/>
      <c r="N1440" s="2"/>
      <c r="O1440" s="2"/>
      <c r="P1440" s="2"/>
      <c r="Q1440" s="2"/>
      <c r="R1440" s="2" t="str">
        <f>IF(Table_People[[#This Row],[Surname]]="", Table_People[[#This Row],[Name]], Table_People[[#This Row],[Name]]&amp;", "&amp;Table_People[[#This Row],[Surname]])</f>
        <v>Benjamin, Moser</v>
      </c>
      <c r="S1440" s="2" t="str">
        <f>IF(Table_People[[#This Row],[Surname]]="", Table_People[[#This Row],[Name]], Table_People[[#This Row],[Surname]]&amp;", "&amp;Table_People[[#This Row],[Name]])</f>
        <v>Moser, Benjamin</v>
      </c>
      <c r="T1440" s="2" t="str">
        <f>IF(COUNTIFS(Table_People[Hash_ID],Table_People[[#This Row],[Hash_ID]])&gt;1,"Y","N")</f>
        <v>N</v>
      </c>
      <c r="U1440" s="2"/>
    </row>
    <row r="1441" spans="1:21" x14ac:dyDescent="0.35">
      <c r="A1441" s="2" t="str">
        <f>"P-" &amp; UPPER(TRIM(Table_People[[#This Row],[Surname]])) &amp; "|" &amp; UPPER(TRIM(Table_People[[#This Row],[Name]]))</f>
        <v>P-MOSHFEGH|OTTESSA</v>
      </c>
      <c r="B1441" s="2" t="s">
        <v>21566</v>
      </c>
      <c r="C1441" s="2" t="s">
        <v>21567</v>
      </c>
      <c r="D1441" s="2"/>
      <c r="E1441" s="2"/>
      <c r="F1441" s="2" t="s">
        <v>25</v>
      </c>
      <c r="G1441" s="2"/>
      <c r="H1441" s="2"/>
      <c r="I1441" s="2"/>
      <c r="J1441" s="2"/>
      <c r="K1441" s="2"/>
      <c r="L1441" s="2"/>
      <c r="M1441" s="2"/>
      <c r="N1441" s="2"/>
      <c r="O1441" s="2"/>
      <c r="P1441" s="2"/>
      <c r="Q1441" s="2"/>
      <c r="R1441" s="2" t="str">
        <f>IF(Table_People[[#This Row],[Surname]]="", Table_People[[#This Row],[Name]], Table_People[[#This Row],[Name]]&amp;", "&amp;Table_People[[#This Row],[Surname]])</f>
        <v>Ottessa, Moshfegh</v>
      </c>
      <c r="S1441" s="2" t="str">
        <f>IF(Table_People[[#This Row],[Surname]]="", Table_People[[#This Row],[Name]], Table_People[[#This Row],[Surname]]&amp;", "&amp;Table_People[[#This Row],[Name]])</f>
        <v>Moshfegh, Ottessa</v>
      </c>
      <c r="T1441" s="2" t="str">
        <f>IF(COUNTIFS(Table_People[Hash_ID],Table_People[[#This Row],[Hash_ID]])&gt;1,"Y","N")</f>
        <v>N</v>
      </c>
      <c r="U1441" s="2"/>
    </row>
    <row r="1442" spans="1:21" x14ac:dyDescent="0.35">
      <c r="A1442" s="2" t="str">
        <f>"P-" &amp; UPPER(TRIM(Table_People[[#This Row],[Surname]])) &amp; "|" &amp; UPPER(TRIM(Table_People[[#This Row],[Name]]))</f>
        <v>P-MROŻEK|SŁAWOMIR</v>
      </c>
      <c r="B1442" s="2" t="s">
        <v>20788</v>
      </c>
      <c r="C1442" s="2" t="s">
        <v>20789</v>
      </c>
      <c r="D1442" s="2"/>
      <c r="E1442" s="2" t="s">
        <v>21303</v>
      </c>
      <c r="F1442" s="2" t="s">
        <v>10</v>
      </c>
      <c r="G1442" s="2" t="s">
        <v>59</v>
      </c>
      <c r="H1442" s="2">
        <v>29</v>
      </c>
      <c r="I1442" s="2" t="s">
        <v>20658</v>
      </c>
      <c r="J1442" s="2">
        <v>1930</v>
      </c>
      <c r="K1442" s="2"/>
      <c r="L1442" s="2"/>
      <c r="M1442" s="2">
        <v>15</v>
      </c>
      <c r="N1442" s="2" t="s">
        <v>3024</v>
      </c>
      <c r="O1442" s="2">
        <v>2013</v>
      </c>
      <c r="P1442" s="2"/>
      <c r="Q1442" s="2"/>
      <c r="R1442" s="2" t="str">
        <f>IF(Table_People[[#This Row],[Surname]]="", Table_People[[#This Row],[Name]], Table_People[[#This Row],[Name]]&amp;", "&amp;Table_People[[#This Row],[Surname]])</f>
        <v>Sławomir, Mrożek</v>
      </c>
      <c r="S1442" s="2" t="str">
        <f>IF(Table_People[[#This Row],[Surname]]="", Table_People[[#This Row],[Name]], Table_People[[#This Row],[Surname]]&amp;", "&amp;Table_People[[#This Row],[Name]])</f>
        <v>Mrożek, Sławomir</v>
      </c>
      <c r="T1442" s="2" t="str">
        <f>IF(COUNTIFS(Table_People[Hash_ID],Table_People[[#This Row],[Hash_ID]])&gt;1,"Y","N")</f>
        <v>N</v>
      </c>
      <c r="U1442" s="2"/>
    </row>
    <row r="1443" spans="1:21" x14ac:dyDescent="0.35">
      <c r="A1443" s="2" t="str">
        <f>"P-" &amp; UPPER(TRIM(Table_People[[#This Row],[Surname]])) &amp; "|" &amp; UPPER(TRIM(Table_People[[#This Row],[Name]]))</f>
        <v>P-MUECK|RON</v>
      </c>
      <c r="B1443" s="2" t="s">
        <v>5024</v>
      </c>
      <c r="C1443" s="2" t="s">
        <v>5025</v>
      </c>
      <c r="D1443" s="2"/>
      <c r="E1443" s="2" t="s">
        <v>5026</v>
      </c>
      <c r="F1443" s="2" t="s">
        <v>10</v>
      </c>
      <c r="G1443" s="2" t="s">
        <v>370</v>
      </c>
      <c r="H1443" s="2"/>
      <c r="I1443" s="2"/>
      <c r="J1443" s="2"/>
      <c r="K1443" s="2"/>
      <c r="L1443" s="2"/>
      <c r="M1443" s="2"/>
      <c r="N1443" s="2"/>
      <c r="O1443" s="2"/>
      <c r="P1443" s="2"/>
      <c r="Q1443" s="2"/>
      <c r="R1443" s="2" t="str">
        <f>IF(Table_People[[#This Row],[Surname]]="", Table_People[[#This Row],[Name]], Table_People[[#This Row],[Name]]&amp;", "&amp;Table_People[[#This Row],[Surname]])</f>
        <v>Ron, Mueck</v>
      </c>
      <c r="S1443" s="2" t="str">
        <f>IF(Table_People[[#This Row],[Surname]]="", Table_People[[#This Row],[Name]], Table_People[[#This Row],[Surname]]&amp;", "&amp;Table_People[[#This Row],[Name]])</f>
        <v>Mueck, Ron</v>
      </c>
      <c r="T1443" s="2" t="str">
        <f>IF(COUNTIFS(Table_People[Hash_ID],Table_People[[#This Row],[Hash_ID]])&gt;1,"Y","N")</f>
        <v>N</v>
      </c>
      <c r="U1443" s="2"/>
    </row>
    <row r="1444" spans="1:21" ht="29" x14ac:dyDescent="0.35">
      <c r="A1444" s="2" t="str">
        <f>"P-" &amp; UPPER(TRIM(Table_People[[#This Row],[Surname]])) &amp; "|" &amp; UPPER(TRIM(Table_People[[#This Row],[Name]]))</f>
        <v>P-MUIR|JOHN</v>
      </c>
      <c r="B1444" s="2" t="s">
        <v>235</v>
      </c>
      <c r="C1444" s="2" t="s">
        <v>2901</v>
      </c>
      <c r="D1444" s="2"/>
      <c r="E1444" s="2" t="s">
        <v>3297</v>
      </c>
      <c r="F1444" s="2" t="s">
        <v>10</v>
      </c>
      <c r="G1444" s="2" t="s">
        <v>10974</v>
      </c>
      <c r="H1444" s="2"/>
      <c r="I1444" s="2"/>
      <c r="J1444" s="2"/>
      <c r="K1444" s="2"/>
      <c r="L1444" s="2"/>
      <c r="M1444" s="2"/>
      <c r="N1444" s="2"/>
      <c r="O1444" s="2"/>
      <c r="P1444" s="2"/>
      <c r="Q1444" s="2"/>
      <c r="R1444" s="2" t="str">
        <f>IF(Table_People[[#This Row],[Surname]]="", Table_People[[#This Row],[Name]], Table_People[[#This Row],[Name]]&amp;", "&amp;Table_People[[#This Row],[Surname]])</f>
        <v>John, Muir</v>
      </c>
      <c r="S1444" s="2" t="str">
        <f>IF(Table_People[[#This Row],[Surname]]="", Table_People[[#This Row],[Name]], Table_People[[#This Row],[Surname]]&amp;", "&amp;Table_People[[#This Row],[Name]])</f>
        <v>Muir, John</v>
      </c>
      <c r="T1444" s="2" t="str">
        <f>IF(COUNTIFS(Table_People[Hash_ID],Table_People[[#This Row],[Hash_ID]])&gt;1,"Y","N")</f>
        <v>N</v>
      </c>
      <c r="U1444" s="2"/>
    </row>
    <row r="1445" spans="1:21" x14ac:dyDescent="0.35">
      <c r="A1445" s="2" t="str">
        <f>"P-" &amp; UPPER(TRIM(Table_People[[#This Row],[Surname]])) &amp; "|" &amp; UPPER(TRIM(Table_People[[#This Row],[Name]]))</f>
        <v>P-MUKHERJEE|SIDDHARTHA</v>
      </c>
      <c r="B1445" s="2" t="s">
        <v>5715</v>
      </c>
      <c r="C1445" s="2" t="s">
        <v>5716</v>
      </c>
      <c r="D1445" s="2"/>
      <c r="E1445" s="2" t="s">
        <v>10726</v>
      </c>
      <c r="F1445" s="2" t="s">
        <v>10</v>
      </c>
      <c r="G1445" s="2" t="s">
        <v>10938</v>
      </c>
      <c r="H1445" s="2"/>
      <c r="I1445" s="2"/>
      <c r="J1445" s="2"/>
      <c r="K1445" s="2"/>
      <c r="L1445" s="2"/>
      <c r="M1445" s="2"/>
      <c r="N1445" s="2"/>
      <c r="O1445" s="2"/>
      <c r="P1445" s="2"/>
      <c r="Q1445" s="2"/>
      <c r="R1445" s="2" t="str">
        <f>IF(Table_People[[#This Row],[Surname]]="", Table_People[[#This Row],[Name]], Table_People[[#This Row],[Name]]&amp;", "&amp;Table_People[[#This Row],[Surname]])</f>
        <v>Siddhartha, Mukherjee</v>
      </c>
      <c r="S1445" s="2" t="str">
        <f>IF(Table_People[[#This Row],[Surname]]="", Table_People[[#This Row],[Name]], Table_People[[#This Row],[Surname]]&amp;", "&amp;Table_People[[#This Row],[Name]])</f>
        <v>Mukherjee, Siddhartha</v>
      </c>
      <c r="T1445" s="2" t="str">
        <f>IF(COUNTIFS(Table_People[Hash_ID],Table_People[[#This Row],[Hash_ID]])&gt;1,"Y","N")</f>
        <v>N</v>
      </c>
      <c r="U1445" s="2"/>
    </row>
    <row r="1446" spans="1:21" x14ac:dyDescent="0.35">
      <c r="A1446" s="2" t="str">
        <f>"P-" &amp; UPPER(TRIM(Table_People[[#This Row],[Surname]])) &amp; "|" &amp; UPPER(TRIM(Table_People[[#This Row],[Name]]))</f>
        <v>P-MÜLLER|HERTA</v>
      </c>
      <c r="B1446" s="2" t="s">
        <v>539</v>
      </c>
      <c r="C1446" s="2" t="s">
        <v>540</v>
      </c>
      <c r="D1446" s="2"/>
      <c r="E1446" s="2" t="s">
        <v>541</v>
      </c>
      <c r="F1446" s="2" t="s">
        <v>25</v>
      </c>
      <c r="G1446" s="2" t="s">
        <v>10967</v>
      </c>
      <c r="H1446" s="2"/>
      <c r="I1446" s="2"/>
      <c r="J1446" s="2"/>
      <c r="K1446" s="2"/>
      <c r="L1446" s="2"/>
      <c r="M1446" s="2"/>
      <c r="N1446" s="2"/>
      <c r="O1446" s="2"/>
      <c r="P1446" s="2"/>
      <c r="Q1446" s="2"/>
      <c r="R1446" s="2" t="str">
        <f>IF(Table_People[[#This Row],[Surname]]="", Table_People[[#This Row],[Name]], Table_People[[#This Row],[Name]]&amp;", "&amp;Table_People[[#This Row],[Surname]])</f>
        <v>Herta, Müller</v>
      </c>
      <c r="S1446" s="2" t="str">
        <f>IF(Table_People[[#This Row],[Surname]]="", Table_People[[#This Row],[Name]], Table_People[[#This Row],[Surname]]&amp;", "&amp;Table_People[[#This Row],[Name]])</f>
        <v>Müller, Herta</v>
      </c>
      <c r="T1446" s="2" t="str">
        <f>IF(COUNTIFS(Table_People[Hash_ID],Table_People[[#This Row],[Hash_ID]])&gt;1,"Y","N")</f>
        <v>N</v>
      </c>
      <c r="U1446" s="2"/>
    </row>
    <row r="1447" spans="1:21" x14ac:dyDescent="0.35">
      <c r="A1447" s="2" t="str">
        <f>"P-" &amp; UPPER(TRIM(Table_People[[#This Row],[Surname]])) &amp; "|" &amp; UPPER(TRIM(Table_People[[#This Row],[Name]]))</f>
        <v>P-MÜLLER|JÜRGEN</v>
      </c>
      <c r="B1447" s="2" t="s">
        <v>702</v>
      </c>
      <c r="C1447" s="2" t="s">
        <v>540</v>
      </c>
      <c r="D1447" s="2"/>
      <c r="E1447" s="2" t="s">
        <v>21183</v>
      </c>
      <c r="F1447" s="2" t="s">
        <v>10</v>
      </c>
      <c r="G1447" s="2" t="s">
        <v>38</v>
      </c>
      <c r="H1447" s="2"/>
      <c r="I1447" s="2"/>
      <c r="J1447" s="2">
        <v>1961</v>
      </c>
      <c r="K1447" s="2"/>
      <c r="L1447" s="2"/>
      <c r="M1447" s="2"/>
      <c r="N1447" s="2"/>
      <c r="O1447" s="2"/>
      <c r="P1447" s="2"/>
      <c r="Q1447" s="2"/>
      <c r="R1447" s="2" t="str">
        <f>IF(Table_People[[#This Row],[Surname]]="", Table_People[[#This Row],[Name]], Table_People[[#This Row],[Name]]&amp;", "&amp;Table_People[[#This Row],[Surname]])</f>
        <v>Jürgen, Müller</v>
      </c>
      <c r="S1447" s="2" t="str">
        <f>IF(Table_People[[#This Row],[Surname]]="", Table_People[[#This Row],[Name]], Table_People[[#This Row],[Surname]]&amp;", "&amp;Table_People[[#This Row],[Name]])</f>
        <v>Müller, Jürgen</v>
      </c>
      <c r="T1447" s="2" t="str">
        <f>IF(COUNTIFS(Table_People[Hash_ID],Table_People[[#This Row],[Hash_ID]])&gt;1,"Y","N")</f>
        <v>N</v>
      </c>
      <c r="U1447" s="2"/>
    </row>
    <row r="1448" spans="1:21" ht="29" x14ac:dyDescent="0.35">
      <c r="A1448" s="2" t="str">
        <f>"P-" &amp; UPPER(TRIM(Table_People[[#This Row],[Surname]])) &amp; "|" &amp; UPPER(TRIM(Table_People[[#This Row],[Name]]))</f>
        <v>P-|MULTATULI</v>
      </c>
      <c r="B1448" s="2" t="s">
        <v>7071</v>
      </c>
      <c r="C1448" s="2"/>
      <c r="D1448" s="2" t="s">
        <v>8174</v>
      </c>
      <c r="E1448" s="2" t="s">
        <v>8175</v>
      </c>
      <c r="F1448" s="2" t="s">
        <v>10</v>
      </c>
      <c r="G1448" s="2" t="s">
        <v>48</v>
      </c>
      <c r="H1448" s="2"/>
      <c r="I1448" s="2"/>
      <c r="J1448" s="2"/>
      <c r="K1448" s="2"/>
      <c r="L1448" s="2"/>
      <c r="M1448" s="2"/>
      <c r="N1448" s="2"/>
      <c r="O1448" s="2"/>
      <c r="P1448" s="2"/>
      <c r="Q1448" s="2"/>
      <c r="R1448" s="2" t="str">
        <f>IF(Table_People[[#This Row],[Surname]]="", Table_People[[#This Row],[Name]], Table_People[[#This Row],[Name]]&amp;", "&amp;Table_People[[#This Row],[Surname]])</f>
        <v>Multatuli</v>
      </c>
      <c r="S1448" s="2" t="str">
        <f>IF(Table_People[[#This Row],[Surname]]="", Table_People[[#This Row],[Name]], Table_People[[#This Row],[Surname]]&amp;", "&amp;Table_People[[#This Row],[Name]])</f>
        <v>Multatuli</v>
      </c>
      <c r="T1448" s="2" t="str">
        <f>IF(COUNTIFS(Table_People[Hash_ID],Table_People[[#This Row],[Hash_ID]])&gt;1,"Y","N")</f>
        <v>N</v>
      </c>
      <c r="U1448" s="2"/>
    </row>
    <row r="1449" spans="1:21" x14ac:dyDescent="0.35">
      <c r="A1449" s="2" t="str">
        <f>"P-" &amp; UPPER(TRIM(Table_People[[#This Row],[Surname]])) &amp; "|" &amp; UPPER(TRIM(Table_People[[#This Row],[Name]]))</f>
        <v>P-MUNCH|EDVARD</v>
      </c>
      <c r="B1449" s="2" t="s">
        <v>1436</v>
      </c>
      <c r="C1449" s="2" t="s">
        <v>1437</v>
      </c>
      <c r="D1449" s="2"/>
      <c r="E1449" s="2" t="s">
        <v>1452</v>
      </c>
      <c r="F1449" s="2" t="s">
        <v>10</v>
      </c>
      <c r="G1449" s="2" t="s">
        <v>549</v>
      </c>
      <c r="H1449" s="2"/>
      <c r="I1449" s="2"/>
      <c r="J1449" s="2"/>
      <c r="K1449" s="2"/>
      <c r="L1449" s="2"/>
      <c r="M1449" s="2"/>
      <c r="N1449" s="2"/>
      <c r="O1449" s="2"/>
      <c r="P1449" s="2"/>
      <c r="Q1449" s="2"/>
      <c r="R1449" s="2" t="str">
        <f>IF(Table_People[[#This Row],[Surname]]="", Table_People[[#This Row],[Name]], Table_People[[#This Row],[Name]]&amp;", "&amp;Table_People[[#This Row],[Surname]])</f>
        <v>Edvard, Munch</v>
      </c>
      <c r="S1449" s="2" t="str">
        <f>IF(Table_People[[#This Row],[Surname]]="", Table_People[[#This Row],[Name]], Table_People[[#This Row],[Surname]]&amp;", "&amp;Table_People[[#This Row],[Name]])</f>
        <v>Munch, Edvard</v>
      </c>
      <c r="T1449" s="2" t="str">
        <f>IF(COUNTIFS(Table_People[Hash_ID],Table_People[[#This Row],[Hash_ID]])&gt;1,"Y","N")</f>
        <v>N</v>
      </c>
      <c r="U1449" s="2"/>
    </row>
    <row r="1450" spans="1:21" x14ac:dyDescent="0.35">
      <c r="A1450" s="2" t="str">
        <f>"P-" &amp; UPPER(TRIM(Table_People[[#This Row],[Surname]])) &amp; "|" &amp; UPPER(TRIM(Table_People[[#This Row],[Name]]))</f>
        <v>P-MUNCH|EDWARD</v>
      </c>
      <c r="B1450" s="2" t="s">
        <v>110</v>
      </c>
      <c r="C1450" s="2" t="s">
        <v>1437</v>
      </c>
      <c r="D1450" s="2"/>
      <c r="E1450" s="2" t="s">
        <v>1389</v>
      </c>
      <c r="F1450" s="2" t="s">
        <v>10</v>
      </c>
      <c r="G1450" s="2" t="s">
        <v>549</v>
      </c>
      <c r="H1450" s="2"/>
      <c r="I1450" s="2"/>
      <c r="J1450" s="2"/>
      <c r="K1450" s="2"/>
      <c r="L1450" s="2"/>
      <c r="M1450" s="2"/>
      <c r="N1450" s="2"/>
      <c r="O1450" s="2"/>
      <c r="P1450" s="2"/>
      <c r="Q1450" s="2"/>
      <c r="R1450" s="2" t="str">
        <f>IF(Table_People[[#This Row],[Surname]]="", Table_People[[#This Row],[Name]], Table_People[[#This Row],[Name]]&amp;", "&amp;Table_People[[#This Row],[Surname]])</f>
        <v>Edward, Munch</v>
      </c>
      <c r="S1450" s="2" t="str">
        <f>IF(Table_People[[#This Row],[Surname]]="", Table_People[[#This Row],[Name]], Table_People[[#This Row],[Surname]]&amp;", "&amp;Table_People[[#This Row],[Name]])</f>
        <v>Munch, Edward</v>
      </c>
      <c r="T1450" s="2" t="str">
        <f>IF(COUNTIFS(Table_People[Hash_ID],Table_People[[#This Row],[Hash_ID]])&gt;1,"Y","N")</f>
        <v>N</v>
      </c>
      <c r="U1450" s="2"/>
    </row>
    <row r="1451" spans="1:21" x14ac:dyDescent="0.35">
      <c r="A1451" s="2" t="str">
        <f>"P-" &amp; UPPER(TRIM(Table_People[[#This Row],[Surname]])) &amp; "|" &amp; UPPER(TRIM(Table_People[[#This Row],[Name]]))</f>
        <v>P-MUNK|ANDRZEJ</v>
      </c>
      <c r="B1451" s="2" t="s">
        <v>1064</v>
      </c>
      <c r="C1451" s="2" t="s">
        <v>1310</v>
      </c>
      <c r="D1451" s="2"/>
      <c r="E1451" s="2" t="s">
        <v>1053</v>
      </c>
      <c r="F1451" s="2" t="s">
        <v>10</v>
      </c>
      <c r="G1451" s="2" t="s">
        <v>59</v>
      </c>
      <c r="H1451" s="2"/>
      <c r="I1451" s="2"/>
      <c r="J1451" s="2"/>
      <c r="K1451" s="2"/>
      <c r="L1451" s="2"/>
      <c r="M1451" s="2"/>
      <c r="N1451" s="2"/>
      <c r="O1451" s="2"/>
      <c r="P1451" s="2"/>
      <c r="Q1451" s="2"/>
      <c r="R1451" s="2" t="str">
        <f>IF(Table_People[[#This Row],[Surname]]="", Table_People[[#This Row],[Name]], Table_People[[#This Row],[Name]]&amp;", "&amp;Table_People[[#This Row],[Surname]])</f>
        <v>Andrzej, Munk</v>
      </c>
      <c r="S1451" s="2" t="str">
        <f>IF(Table_People[[#This Row],[Surname]]="", Table_People[[#This Row],[Name]], Table_People[[#This Row],[Surname]]&amp;", "&amp;Table_People[[#This Row],[Name]])</f>
        <v>Munk, Andrzej</v>
      </c>
      <c r="T1451" s="2" t="str">
        <f>IF(COUNTIFS(Table_People[Hash_ID],Table_People[[#This Row],[Hash_ID]])&gt;1,"Y","N")</f>
        <v>N</v>
      </c>
      <c r="U1451" s="2"/>
    </row>
    <row r="1452" spans="1:21" x14ac:dyDescent="0.35">
      <c r="A1452" s="2" t="str">
        <f>"P-" &amp; UPPER(TRIM(Table_People[[#This Row],[Surname]])) &amp; "|" &amp; UPPER(TRIM(Table_People[[#This Row],[Name]]))</f>
        <v>P-MUNRO|ALILCE</v>
      </c>
      <c r="B1452" s="2" t="s">
        <v>6486</v>
      </c>
      <c r="C1452" s="2" t="s">
        <v>6487</v>
      </c>
      <c r="D1452" s="2"/>
      <c r="E1452" s="2" t="s">
        <v>198</v>
      </c>
      <c r="F1452" s="2" t="s">
        <v>25</v>
      </c>
      <c r="G1452" s="2" t="s">
        <v>285</v>
      </c>
      <c r="H1452" s="2"/>
      <c r="I1452" s="2"/>
      <c r="J1452" s="2"/>
      <c r="K1452" s="2"/>
      <c r="L1452" s="2"/>
      <c r="M1452" s="2"/>
      <c r="N1452" s="2"/>
      <c r="O1452" s="2"/>
      <c r="P1452" s="2"/>
      <c r="Q1452" s="2"/>
      <c r="R1452" s="2" t="str">
        <f>IF(Table_People[[#This Row],[Surname]]="", Table_People[[#This Row],[Name]], Table_People[[#This Row],[Name]]&amp;", "&amp;Table_People[[#This Row],[Surname]])</f>
        <v>Alilce, Munro</v>
      </c>
      <c r="S1452" s="2" t="str">
        <f>IF(Table_People[[#This Row],[Surname]]="", Table_People[[#This Row],[Name]], Table_People[[#This Row],[Surname]]&amp;", "&amp;Table_People[[#This Row],[Name]])</f>
        <v>Munro, Alilce</v>
      </c>
      <c r="T1452" s="2" t="str">
        <f>IF(COUNTIFS(Table_People[Hash_ID],Table_People[[#This Row],[Hash_ID]])&gt;1,"Y","N")</f>
        <v>N</v>
      </c>
      <c r="U1452" s="2"/>
    </row>
    <row r="1453" spans="1:21" x14ac:dyDescent="0.35">
      <c r="A1453" s="2" t="str">
        <f>"P-" &amp; UPPER(TRIM(Table_People[[#This Row],[Surname]])) &amp; "|" &amp; UPPER(TRIM(Table_People[[#This Row],[Name]]))</f>
        <v>P-MURAIL|TRISTAN</v>
      </c>
      <c r="B1453" s="2" t="s">
        <v>12417</v>
      </c>
      <c r="C1453" s="2" t="s">
        <v>12418</v>
      </c>
      <c r="D1453" s="2" t="s">
        <v>12419</v>
      </c>
      <c r="E1453" s="2" t="s">
        <v>12401</v>
      </c>
      <c r="F1453" s="2" t="s">
        <v>10</v>
      </c>
      <c r="G1453" s="2" t="s">
        <v>15</v>
      </c>
      <c r="H1453" s="2"/>
      <c r="I1453" s="2"/>
      <c r="J1453" s="2"/>
      <c r="K1453" s="2"/>
      <c r="L1453" s="2"/>
      <c r="M1453" s="2"/>
      <c r="N1453" s="2"/>
      <c r="O1453" s="2"/>
      <c r="P1453" s="2"/>
      <c r="Q1453" s="2"/>
      <c r="R1453" s="2" t="str">
        <f>IF(Table_People[[#This Row],[Surname]]="", Table_People[[#This Row],[Name]], Table_People[[#This Row],[Name]]&amp;", "&amp;Table_People[[#This Row],[Surname]])</f>
        <v>Tristan, Murail</v>
      </c>
      <c r="S1453" s="2" t="str">
        <f>IF(Table_People[[#This Row],[Surname]]="", Table_People[[#This Row],[Name]], Table_People[[#This Row],[Surname]]&amp;", "&amp;Table_People[[#This Row],[Name]])</f>
        <v>Murail, Tristan</v>
      </c>
      <c r="T1453" s="2" t="str">
        <f>IF(COUNTIFS(Table_People[Hash_ID],Table_People[[#This Row],[Hash_ID]])&gt;1,"Y","N")</f>
        <v>N</v>
      </c>
      <c r="U1453" s="2"/>
    </row>
    <row r="1454" spans="1:21" x14ac:dyDescent="0.35">
      <c r="A1454" s="2" t="str">
        <f>"P-" &amp; UPPER(TRIM(Table_People[[#This Row],[Surname]])) &amp; "|" &amp; UPPER(TRIM(Table_People[[#This Row],[Name]]))</f>
        <v>P-MURAKAMI|HARUKI</v>
      </c>
      <c r="B1454" s="2" t="s">
        <v>180</v>
      </c>
      <c r="C1454" s="2" t="s">
        <v>181</v>
      </c>
      <c r="D1454" s="2"/>
      <c r="E1454" s="2" t="s">
        <v>62</v>
      </c>
      <c r="F1454" s="2" t="s">
        <v>10</v>
      </c>
      <c r="G1454" s="2" t="s">
        <v>182</v>
      </c>
      <c r="H1454" s="2"/>
      <c r="I1454" s="2"/>
      <c r="J1454" s="2"/>
      <c r="K1454" s="2"/>
      <c r="L1454" s="2"/>
      <c r="M1454" s="2"/>
      <c r="N1454" s="2"/>
      <c r="O1454" s="2"/>
      <c r="P1454" s="2"/>
      <c r="Q1454" s="2"/>
      <c r="R1454" s="2" t="str">
        <f>IF(Table_People[[#This Row],[Surname]]="", Table_People[[#This Row],[Name]], Table_People[[#This Row],[Name]]&amp;", "&amp;Table_People[[#This Row],[Surname]])</f>
        <v>Haruki, Murakami</v>
      </c>
      <c r="S1454" s="2" t="str">
        <f>IF(Table_People[[#This Row],[Surname]]="", Table_People[[#This Row],[Name]], Table_People[[#This Row],[Surname]]&amp;", "&amp;Table_People[[#This Row],[Name]])</f>
        <v>Murakami, Haruki</v>
      </c>
      <c r="T1454" s="2" t="str">
        <f>IF(COUNTIFS(Table_People[Hash_ID],Table_People[[#This Row],[Hash_ID]])&gt;1,"Y","N")</f>
        <v>N</v>
      </c>
      <c r="U1454" s="2"/>
    </row>
    <row r="1455" spans="1:21" ht="29" x14ac:dyDescent="0.35">
      <c r="A1455" s="2" t="str">
        <f>"P-" &amp; UPPER(TRIM(Table_People[[#This Row],[Surname]])) &amp; "|" &amp; UPPER(TRIM(Table_People[[#This Row],[Name]]))</f>
        <v>P-MURAKAMI|RYU</v>
      </c>
      <c r="B1455" s="2" t="s">
        <v>20971</v>
      </c>
      <c r="C1455" s="2" t="s">
        <v>181</v>
      </c>
      <c r="D1455" s="2" t="s">
        <v>21130</v>
      </c>
      <c r="E1455" s="2" t="s">
        <v>21430</v>
      </c>
      <c r="F1455" s="2" t="s">
        <v>10</v>
      </c>
      <c r="G1455" s="2" t="s">
        <v>182</v>
      </c>
      <c r="H1455" s="2">
        <v>19</v>
      </c>
      <c r="I1455" s="2" t="s">
        <v>21466</v>
      </c>
      <c r="J1455" s="2">
        <v>1952</v>
      </c>
      <c r="K1455" s="2"/>
      <c r="L1455" s="2"/>
      <c r="M1455" s="2"/>
      <c r="N1455" s="2"/>
      <c r="O1455" s="2"/>
      <c r="P1455" s="2"/>
      <c r="Q1455" s="2"/>
      <c r="R1455" s="2" t="str">
        <f>IF(Table_People[[#This Row],[Surname]]="", Table_People[[#This Row],[Name]], Table_People[[#This Row],[Name]]&amp;", "&amp;Table_People[[#This Row],[Surname]])</f>
        <v>Ryu, Murakami</v>
      </c>
      <c r="S1455" s="2" t="str">
        <f>IF(Table_People[[#This Row],[Surname]]="", Table_People[[#This Row],[Name]], Table_People[[#This Row],[Surname]]&amp;", "&amp;Table_People[[#This Row],[Name]])</f>
        <v>Murakami, Ryu</v>
      </c>
      <c r="T1455" s="2" t="str">
        <f>IF(COUNTIFS(Table_People[Hash_ID],Table_People[[#This Row],[Hash_ID]])&gt;1,"Y","N")</f>
        <v>N</v>
      </c>
      <c r="U1455" s="2"/>
    </row>
    <row r="1456" spans="1:21" x14ac:dyDescent="0.35">
      <c r="A1456" s="2" t="str">
        <f>"P-" &amp; UPPER(TRIM(Table_People[[#This Row],[Surname]])) &amp; "|" &amp; UPPER(TRIM(Table_People[[#This Row],[Name]]))</f>
        <v>P-MURAKAMI|TAKASHI</v>
      </c>
      <c r="B1456" s="2" t="s">
        <v>3215</v>
      </c>
      <c r="C1456" s="2" t="s">
        <v>181</v>
      </c>
      <c r="D1456" s="2"/>
      <c r="E1456" s="2" t="s">
        <v>3216</v>
      </c>
      <c r="F1456" s="2" t="s">
        <v>10</v>
      </c>
      <c r="G1456" s="2" t="s">
        <v>182</v>
      </c>
      <c r="H1456" s="2"/>
      <c r="I1456" s="2"/>
      <c r="J1456" s="2"/>
      <c r="K1456" s="2"/>
      <c r="L1456" s="2"/>
      <c r="M1456" s="2"/>
      <c r="N1456" s="2"/>
      <c r="O1456" s="2"/>
      <c r="P1456" s="2"/>
      <c r="Q1456" s="2"/>
      <c r="R1456" s="2" t="str">
        <f>IF(Table_People[[#This Row],[Surname]]="", Table_People[[#This Row],[Name]], Table_People[[#This Row],[Name]]&amp;", "&amp;Table_People[[#This Row],[Surname]])</f>
        <v>Takashi, Murakami</v>
      </c>
      <c r="S1456" s="2" t="str">
        <f>IF(Table_People[[#This Row],[Surname]]="", Table_People[[#This Row],[Name]], Table_People[[#This Row],[Surname]]&amp;", "&amp;Table_People[[#This Row],[Name]])</f>
        <v>Murakami, Takashi</v>
      </c>
      <c r="T1456" s="2" t="str">
        <f>IF(COUNTIFS(Table_People[Hash_ID],Table_People[[#This Row],[Hash_ID]])&gt;1,"Y","N")</f>
        <v>N</v>
      </c>
      <c r="U1456" s="2"/>
    </row>
    <row r="1457" spans="1:21" ht="29" x14ac:dyDescent="0.35">
      <c r="A1457" s="2" t="str">
        <f>"P-" &amp; UPPER(TRIM(Table_People[[#This Row],[Surname]])) &amp; "|" &amp; UPPER(TRIM(Table_People[[#This Row],[Name]]))</f>
        <v>P-MURATA|SAYAKA</v>
      </c>
      <c r="B1457" s="2" t="s">
        <v>20962</v>
      </c>
      <c r="C1457" s="2" t="s">
        <v>20963</v>
      </c>
      <c r="D1457" s="2"/>
      <c r="E1457" s="2" t="s">
        <v>10770</v>
      </c>
      <c r="F1457" s="2" t="s">
        <v>25</v>
      </c>
      <c r="G1457" s="2" t="s">
        <v>182</v>
      </c>
      <c r="H1457" s="2">
        <v>14</v>
      </c>
      <c r="I1457" s="2" t="s">
        <v>3024</v>
      </c>
      <c r="J1457" s="2">
        <v>1979</v>
      </c>
      <c r="K1457" s="2"/>
      <c r="L1457" s="2"/>
      <c r="M1457" s="2"/>
      <c r="N1457" s="2"/>
      <c r="O1457" s="2"/>
      <c r="P1457" s="2"/>
      <c r="Q1457" s="2"/>
      <c r="R1457" s="2" t="str">
        <f>IF(Table_People[[#This Row],[Surname]]="", Table_People[[#This Row],[Name]], Table_People[[#This Row],[Name]]&amp;", "&amp;Table_People[[#This Row],[Surname]])</f>
        <v>Sayaka, Murata</v>
      </c>
      <c r="S1457" s="2" t="str">
        <f>IF(Table_People[[#This Row],[Surname]]="", Table_People[[#This Row],[Name]], Table_People[[#This Row],[Surname]]&amp;", "&amp;Table_People[[#This Row],[Name]])</f>
        <v>Murata, Sayaka</v>
      </c>
      <c r="T1457" s="2" t="str">
        <f>IF(COUNTIFS(Table_People[Hash_ID],Table_People[[#This Row],[Hash_ID]])&gt;1,"Y","N")</f>
        <v>N</v>
      </c>
      <c r="U1457" s="2"/>
    </row>
    <row r="1458" spans="1:21" x14ac:dyDescent="0.35">
      <c r="A1458" s="2" t="str">
        <f>"P-" &amp; UPPER(TRIM(Table_People[[#This Row],[Surname]])) &amp; "|" &amp; UPPER(TRIM(Table_People[[#This Row],[Name]]))</f>
        <v>P-MURATOVA|KIRA</v>
      </c>
      <c r="B1458" s="2" t="s">
        <v>1136</v>
      </c>
      <c r="C1458" s="2" t="s">
        <v>1137</v>
      </c>
      <c r="D1458" s="2"/>
      <c r="E1458" s="2" t="s">
        <v>1053</v>
      </c>
      <c r="F1458" s="2" t="s">
        <v>25</v>
      </c>
      <c r="G1458" s="2" t="s">
        <v>1138</v>
      </c>
      <c r="H1458" s="2"/>
      <c r="I1458" s="2"/>
      <c r="J1458" s="2"/>
      <c r="K1458" s="2"/>
      <c r="L1458" s="2"/>
      <c r="M1458" s="2"/>
      <c r="N1458" s="2"/>
      <c r="O1458" s="2"/>
      <c r="P1458" s="2"/>
      <c r="Q1458" s="2"/>
      <c r="R1458" s="2" t="str">
        <f>IF(Table_People[[#This Row],[Surname]]="", Table_People[[#This Row],[Name]], Table_People[[#This Row],[Name]]&amp;", "&amp;Table_People[[#This Row],[Surname]])</f>
        <v>Kira, Muratova</v>
      </c>
      <c r="S1458" s="2" t="str">
        <f>IF(Table_People[[#This Row],[Surname]]="", Table_People[[#This Row],[Name]], Table_People[[#This Row],[Surname]]&amp;", "&amp;Table_People[[#This Row],[Name]])</f>
        <v>Muratova, Kira</v>
      </c>
      <c r="T1458" s="2" t="str">
        <f>IF(COUNTIFS(Table_People[Hash_ID],Table_People[[#This Row],[Hash_ID]])&gt;1,"Y","N")</f>
        <v>N</v>
      </c>
      <c r="U1458" s="2"/>
    </row>
    <row r="1459" spans="1:21" x14ac:dyDescent="0.35">
      <c r="A1459" s="2" t="str">
        <f>"P-" &amp; UPPER(TRIM(Table_People[[#This Row],[Surname]])) &amp; "|" &amp; UPPER(TRIM(Table_People[[#This Row],[Name]]))</f>
        <v>P-MURDOCH|IRIS</v>
      </c>
      <c r="B1459" s="2" t="s">
        <v>204</v>
      </c>
      <c r="C1459" s="2" t="s">
        <v>205</v>
      </c>
      <c r="D1459" s="2"/>
      <c r="E1459" s="2" t="s">
        <v>206</v>
      </c>
      <c r="F1459" s="2" t="s">
        <v>25</v>
      </c>
      <c r="G1459" s="2" t="s">
        <v>10941</v>
      </c>
      <c r="H1459" s="2"/>
      <c r="I1459" s="2"/>
      <c r="J1459" s="2"/>
      <c r="K1459" s="2"/>
      <c r="L1459" s="2"/>
      <c r="M1459" s="2"/>
      <c r="N1459" s="2"/>
      <c r="O1459" s="2"/>
      <c r="P1459" s="2"/>
      <c r="Q1459" s="2"/>
      <c r="R1459" s="2" t="str">
        <f>IF(Table_People[[#This Row],[Surname]]="", Table_People[[#This Row],[Name]], Table_People[[#This Row],[Name]]&amp;", "&amp;Table_People[[#This Row],[Surname]])</f>
        <v>Iris, Murdoch</v>
      </c>
      <c r="S1459" s="2" t="str">
        <f>IF(Table_People[[#This Row],[Surname]]="", Table_People[[#This Row],[Name]], Table_People[[#This Row],[Surname]]&amp;", "&amp;Table_People[[#This Row],[Name]])</f>
        <v>Murdoch, Iris</v>
      </c>
      <c r="T1459" s="2" t="str">
        <f>IF(COUNTIFS(Table_People[Hash_ID],Table_People[[#This Row],[Hash_ID]])&gt;1,"Y","N")</f>
        <v>N</v>
      </c>
      <c r="U1459" s="2"/>
    </row>
    <row r="1460" spans="1:21" x14ac:dyDescent="0.35">
      <c r="A1460" s="2" t="str">
        <f>"P-" &amp; UPPER(TRIM(Table_People[[#This Row],[Surname]])) &amp; "|" &amp; UPPER(TRIM(Table_People[[#This Row],[Name]]))</f>
        <v>P-MURNANE|GERALD</v>
      </c>
      <c r="B1460" s="2" t="s">
        <v>8302</v>
      </c>
      <c r="C1460" s="2" t="s">
        <v>20860</v>
      </c>
      <c r="D1460" s="2"/>
      <c r="E1460" s="2" t="s">
        <v>1838</v>
      </c>
      <c r="F1460" s="2" t="s">
        <v>10</v>
      </c>
      <c r="G1460" s="2" t="s">
        <v>370</v>
      </c>
      <c r="H1460" s="2">
        <v>25</v>
      </c>
      <c r="I1460" s="2" t="s">
        <v>21466</v>
      </c>
      <c r="J1460" s="2">
        <v>1939</v>
      </c>
      <c r="K1460" s="2"/>
      <c r="L1460" s="2"/>
      <c r="M1460" s="2"/>
      <c r="N1460" s="2"/>
      <c r="O1460" s="2"/>
      <c r="P1460" s="2"/>
      <c r="Q1460" s="2"/>
      <c r="R1460" s="2" t="str">
        <f>IF(Table_People[[#This Row],[Surname]]="", Table_People[[#This Row],[Name]], Table_People[[#This Row],[Name]]&amp;", "&amp;Table_People[[#This Row],[Surname]])</f>
        <v>Gerald, Murnane</v>
      </c>
      <c r="S1460" s="2" t="str">
        <f>IF(Table_People[[#This Row],[Surname]]="", Table_People[[#This Row],[Name]], Table_People[[#This Row],[Surname]]&amp;", "&amp;Table_People[[#This Row],[Name]])</f>
        <v>Murnane, Gerald</v>
      </c>
      <c r="T1460" s="2" t="str">
        <f>IF(COUNTIFS(Table_People[Hash_ID],Table_People[[#This Row],[Hash_ID]])&gt;1,"Y","N")</f>
        <v>N</v>
      </c>
      <c r="U1460" s="2"/>
    </row>
    <row r="1461" spans="1:21" x14ac:dyDescent="0.35">
      <c r="A1461" s="2" t="str">
        <f>"P-" &amp; UPPER(TRIM(Table_People[[#This Row],[Surname]])) &amp; "|" &amp; UPPER(TRIM(Table_People[[#This Row],[Name]]))</f>
        <v>P-MURNAU|F.W.</v>
      </c>
      <c r="B1461" s="2" t="s">
        <v>1105</v>
      </c>
      <c r="C1461" s="2" t="s">
        <v>1106</v>
      </c>
      <c r="D1461" s="2" t="s">
        <v>1107</v>
      </c>
      <c r="E1461" s="2" t="s">
        <v>1060</v>
      </c>
      <c r="F1461" s="2" t="s">
        <v>10</v>
      </c>
      <c r="G1461" s="2" t="s">
        <v>38</v>
      </c>
      <c r="H1461" s="2"/>
      <c r="I1461" s="2"/>
      <c r="J1461" s="2"/>
      <c r="K1461" s="2"/>
      <c r="L1461" s="2"/>
      <c r="M1461" s="2"/>
      <c r="N1461" s="2"/>
      <c r="O1461" s="2"/>
      <c r="P1461" s="2"/>
      <c r="Q1461" s="2"/>
      <c r="R1461" s="2" t="str">
        <f>IF(Table_People[[#This Row],[Surname]]="", Table_People[[#This Row],[Name]], Table_People[[#This Row],[Name]]&amp;", "&amp;Table_People[[#This Row],[Surname]])</f>
        <v>F.W., Murnau</v>
      </c>
      <c r="S1461" s="2" t="str">
        <f>IF(Table_People[[#This Row],[Surname]]="", Table_People[[#This Row],[Name]], Table_People[[#This Row],[Surname]]&amp;", "&amp;Table_People[[#This Row],[Name]])</f>
        <v>Murnau, F.W.</v>
      </c>
      <c r="T1461" s="2" t="str">
        <f>IF(COUNTIFS(Table_People[Hash_ID],Table_People[[#This Row],[Hash_ID]])&gt;1,"Y","N")</f>
        <v>N</v>
      </c>
      <c r="U1461" s="2"/>
    </row>
    <row r="1462" spans="1:21" ht="29" x14ac:dyDescent="0.35">
      <c r="A1462" s="2" t="str">
        <f>"P-" &amp; UPPER(TRIM(Table_People[[#This Row],[Surname]])) &amp; "|" &amp; UPPER(TRIM(Table_People[[#This Row],[Name]]))</f>
        <v>P-MURROW|EDWARD R.</v>
      </c>
      <c r="B1462" s="2" t="s">
        <v>990</v>
      </c>
      <c r="C1462" s="2" t="s">
        <v>991</v>
      </c>
      <c r="D1462" s="2"/>
      <c r="E1462" s="2" t="s">
        <v>10779</v>
      </c>
      <c r="F1462" s="2" t="s">
        <v>10</v>
      </c>
      <c r="G1462" s="2" t="s">
        <v>63</v>
      </c>
      <c r="H1462" s="2"/>
      <c r="I1462" s="2"/>
      <c r="J1462" s="2"/>
      <c r="K1462" s="2"/>
      <c r="L1462" s="2"/>
      <c r="M1462" s="2"/>
      <c r="N1462" s="2"/>
      <c r="O1462" s="2"/>
      <c r="P1462" s="2"/>
      <c r="Q1462" s="2"/>
      <c r="R1462" s="2" t="str">
        <f>IF(Table_People[[#This Row],[Surname]]="", Table_People[[#This Row],[Name]], Table_People[[#This Row],[Name]]&amp;", "&amp;Table_People[[#This Row],[Surname]])</f>
        <v>Edward R., Murrow</v>
      </c>
      <c r="S1462" s="2" t="str">
        <f>IF(Table_People[[#This Row],[Surname]]="", Table_People[[#This Row],[Name]], Table_People[[#This Row],[Surname]]&amp;", "&amp;Table_People[[#This Row],[Name]])</f>
        <v>Murrow, Edward R.</v>
      </c>
      <c r="T1462" s="2" t="str">
        <f>IF(COUNTIFS(Table_People[Hash_ID],Table_People[[#This Row],[Hash_ID]])&gt;1,"Y","N")</f>
        <v>N</v>
      </c>
      <c r="U1462" s="2"/>
    </row>
    <row r="1463" spans="1:21" x14ac:dyDescent="0.35">
      <c r="A1463" s="2" t="str">
        <f>"P-" &amp; UPPER(TRIM(Table_People[[#This Row],[Surname]])) &amp; "|" &amp; UPPER(TRIM(Table_People[[#This Row],[Name]]))</f>
        <v>P-MUSIL|ROBERT</v>
      </c>
      <c r="B1463" s="2" t="s">
        <v>1031</v>
      </c>
      <c r="C1463" s="2" t="s">
        <v>1848</v>
      </c>
      <c r="D1463" s="2"/>
      <c r="E1463" s="2" t="s">
        <v>28</v>
      </c>
      <c r="F1463" s="2" t="s">
        <v>10</v>
      </c>
      <c r="G1463" s="2" t="s">
        <v>288</v>
      </c>
      <c r="H1463" s="2"/>
      <c r="I1463" s="2"/>
      <c r="J1463" s="2"/>
      <c r="K1463" s="2"/>
      <c r="L1463" s="2"/>
      <c r="M1463" s="2"/>
      <c r="N1463" s="2"/>
      <c r="O1463" s="2"/>
      <c r="P1463" s="2"/>
      <c r="Q1463" s="2"/>
      <c r="R1463" s="2" t="str">
        <f>IF(Table_People[[#This Row],[Surname]]="", Table_People[[#This Row],[Name]], Table_People[[#This Row],[Name]]&amp;", "&amp;Table_People[[#This Row],[Surname]])</f>
        <v>Robert, Musil</v>
      </c>
      <c r="S1463" s="2" t="str">
        <f>IF(Table_People[[#This Row],[Surname]]="", Table_People[[#This Row],[Name]], Table_People[[#This Row],[Surname]]&amp;", "&amp;Table_People[[#This Row],[Name]])</f>
        <v>Musil, Robert</v>
      </c>
      <c r="T1463" s="2" t="str">
        <f>IF(COUNTIFS(Table_People[Hash_ID],Table_People[[#This Row],[Hash_ID]])&gt;1,"Y","N")</f>
        <v>N</v>
      </c>
      <c r="U1463" s="2"/>
    </row>
    <row r="1464" spans="1:21" x14ac:dyDescent="0.35">
      <c r="A1464" s="2" t="str">
        <f>"P-" &amp; UPPER(TRIM(Table_People[[#This Row],[Surname]])) &amp; "|" &amp; UPPER(TRIM(Table_People[[#This Row],[Name]]))</f>
        <v>P-|MYRON</v>
      </c>
      <c r="B1464" s="2" t="s">
        <v>1519</v>
      </c>
      <c r="C1464" s="2"/>
      <c r="D1464" s="2"/>
      <c r="E1464" s="2" t="s">
        <v>1387</v>
      </c>
      <c r="F1464" s="2" t="s">
        <v>10</v>
      </c>
      <c r="G1464" s="2" t="s">
        <v>117</v>
      </c>
      <c r="H1464" s="2"/>
      <c r="I1464" s="2"/>
      <c r="J1464" s="2"/>
      <c r="K1464" s="2"/>
      <c r="L1464" s="2"/>
      <c r="M1464" s="2"/>
      <c r="N1464" s="2"/>
      <c r="O1464" s="2"/>
      <c r="P1464" s="2"/>
      <c r="Q1464" s="2"/>
      <c r="R1464" s="2" t="str">
        <f>IF(Table_People[[#This Row],[Surname]]="", Table_People[[#This Row],[Name]], Table_People[[#This Row],[Name]]&amp;", "&amp;Table_People[[#This Row],[Surname]])</f>
        <v>Myron</v>
      </c>
      <c r="S1464" s="2" t="str">
        <f>IF(Table_People[[#This Row],[Surname]]="", Table_People[[#This Row],[Name]], Table_People[[#This Row],[Surname]]&amp;", "&amp;Table_People[[#This Row],[Name]])</f>
        <v>Myron</v>
      </c>
      <c r="T1464" s="2" t="str">
        <f>IF(COUNTIFS(Table_People[Hash_ID],Table_People[[#This Row],[Hash_ID]])&gt;1,"Y","N")</f>
        <v>N</v>
      </c>
      <c r="U1464" s="2"/>
    </row>
    <row r="1465" spans="1:21" x14ac:dyDescent="0.35">
      <c r="A1465" s="2" t="str">
        <f>"P-" &amp; UPPER(TRIM(Table_People[[#This Row],[Surname]])) &amp; "|" &amp; UPPER(TRIM(Table_People[[#This Row],[Name]]))</f>
        <v>P-NABOKOV|VLADIMIR</v>
      </c>
      <c r="B1465" s="2" t="s">
        <v>458</v>
      </c>
      <c r="C1465" s="2" t="s">
        <v>459</v>
      </c>
      <c r="D1465" s="2"/>
      <c r="E1465" s="2" t="s">
        <v>460</v>
      </c>
      <c r="F1465" s="2" t="s">
        <v>10</v>
      </c>
      <c r="G1465" s="2" t="s">
        <v>10968</v>
      </c>
      <c r="H1465" s="2"/>
      <c r="I1465" s="2"/>
      <c r="J1465" s="2"/>
      <c r="K1465" s="2"/>
      <c r="L1465" s="2"/>
      <c r="M1465" s="2"/>
      <c r="N1465" s="2"/>
      <c r="O1465" s="2"/>
      <c r="P1465" s="2"/>
      <c r="Q1465" s="2"/>
      <c r="R1465" s="2" t="str">
        <f>IF(Table_People[[#This Row],[Surname]]="", Table_People[[#This Row],[Name]], Table_People[[#This Row],[Name]]&amp;", "&amp;Table_People[[#This Row],[Surname]])</f>
        <v>Vladimir, Nabokov</v>
      </c>
      <c r="S1465" s="2" t="str">
        <f>IF(Table_People[[#This Row],[Surname]]="", Table_People[[#This Row],[Name]], Table_People[[#This Row],[Surname]]&amp;", "&amp;Table_People[[#This Row],[Name]])</f>
        <v>Nabokov, Vladimir</v>
      </c>
      <c r="T1465" s="2" t="str">
        <f>IF(COUNTIFS(Table_People[Hash_ID],Table_People[[#This Row],[Hash_ID]])&gt;1,"Y","N")</f>
        <v>N</v>
      </c>
      <c r="U1465" s="2"/>
    </row>
    <row r="1466" spans="1:21" ht="29" x14ac:dyDescent="0.35">
      <c r="A1466" s="2" t="str">
        <f>"P-" &amp; UPPER(TRIM(Table_People[[#This Row],[Surname]])) &amp; "|" &amp; UPPER(TRIM(Table_People[[#This Row],[Name]]))</f>
        <v>P-NACHTWEY|JAMES</v>
      </c>
      <c r="B1466" s="2" t="s">
        <v>191</v>
      </c>
      <c r="C1466" s="2" t="s">
        <v>20683</v>
      </c>
      <c r="D1466" s="2"/>
      <c r="E1466" s="2" t="s">
        <v>21241</v>
      </c>
      <c r="F1466" s="2" t="s">
        <v>10</v>
      </c>
      <c r="G1466" s="2" t="s">
        <v>63</v>
      </c>
      <c r="H1466" s="2">
        <v>6</v>
      </c>
      <c r="I1466" s="2" t="s">
        <v>21467</v>
      </c>
      <c r="J1466" s="2">
        <v>1948</v>
      </c>
      <c r="K1466" s="2"/>
      <c r="L1466" s="2"/>
      <c r="M1466" s="2"/>
      <c r="N1466" s="2"/>
      <c r="O1466" s="2"/>
      <c r="P1466" s="2"/>
      <c r="Q1466" s="2"/>
      <c r="R1466" s="2" t="str">
        <f>IF(Table_People[[#This Row],[Surname]]="", Table_People[[#This Row],[Name]], Table_People[[#This Row],[Name]]&amp;", "&amp;Table_People[[#This Row],[Surname]])</f>
        <v>James, Nachtwey</v>
      </c>
      <c r="S1466" s="2" t="str">
        <f>IF(Table_People[[#This Row],[Surname]]="", Table_People[[#This Row],[Name]], Table_People[[#This Row],[Surname]]&amp;", "&amp;Table_People[[#This Row],[Name]])</f>
        <v>Nachtwey, James</v>
      </c>
      <c r="T1466" s="2" t="str">
        <f>IF(COUNTIFS(Table_People[Hash_ID],Table_People[[#This Row],[Hash_ID]])&gt;1,"Y","N")</f>
        <v>N</v>
      </c>
      <c r="U1466" s="2"/>
    </row>
    <row r="1467" spans="1:21" x14ac:dyDescent="0.35">
      <c r="A1467" s="2" t="str">
        <f>"P-" &amp; UPPER(TRIM(Table_People[[#This Row],[Surname]])) &amp; "|" &amp; UPPER(TRIM(Table_People[[#This Row],[Name]]))</f>
        <v>P-NÁDAS|PÉTER</v>
      </c>
      <c r="B1467" s="2" t="s">
        <v>1843</v>
      </c>
      <c r="C1467" s="2" t="s">
        <v>1844</v>
      </c>
      <c r="D1467" s="2"/>
      <c r="E1467" s="2" t="s">
        <v>28</v>
      </c>
      <c r="F1467" s="2" t="s">
        <v>10</v>
      </c>
      <c r="G1467" s="2" t="s">
        <v>279</v>
      </c>
      <c r="H1467" s="2"/>
      <c r="I1467" s="2"/>
      <c r="J1467" s="2"/>
      <c r="K1467" s="2"/>
      <c r="L1467" s="2"/>
      <c r="M1467" s="2"/>
      <c r="N1467" s="2"/>
      <c r="O1467" s="2"/>
      <c r="P1467" s="2"/>
      <c r="Q1467" s="2"/>
      <c r="R1467" s="2" t="str">
        <f>IF(Table_People[[#This Row],[Surname]]="", Table_People[[#This Row],[Name]], Table_People[[#This Row],[Name]]&amp;", "&amp;Table_People[[#This Row],[Surname]])</f>
        <v>Péter, Nádas</v>
      </c>
      <c r="S1467" s="2" t="str">
        <f>IF(Table_People[[#This Row],[Surname]]="", Table_People[[#This Row],[Name]], Table_People[[#This Row],[Surname]]&amp;", "&amp;Table_People[[#This Row],[Name]])</f>
        <v>Nádas, Péter</v>
      </c>
      <c r="T1467" s="2" t="str">
        <f>IF(COUNTIFS(Table_People[Hash_ID],Table_People[[#This Row],[Hash_ID]])&gt;1,"Y","N")</f>
        <v>N</v>
      </c>
      <c r="U1467" s="2"/>
    </row>
    <row r="1468" spans="1:21" x14ac:dyDescent="0.35">
      <c r="A1468" s="2" t="str">
        <f>"P-" &amp; UPPER(TRIM(Table_People[[#This Row],[Surname]])) &amp; "|" &amp; UPPER(TRIM(Table_People[[#This Row],[Name]]))</f>
        <v>P-NAGEL|THOMAS</v>
      </c>
      <c r="B1468" s="2" t="s">
        <v>431</v>
      </c>
      <c r="C1468" s="2" t="s">
        <v>742</v>
      </c>
      <c r="D1468" s="2"/>
      <c r="E1468" s="2" t="s">
        <v>37</v>
      </c>
      <c r="F1468" s="2" t="s">
        <v>10</v>
      </c>
      <c r="G1468" s="2" t="s">
        <v>10975</v>
      </c>
      <c r="H1468" s="2"/>
      <c r="I1468" s="2"/>
      <c r="J1468" s="2"/>
      <c r="K1468" s="2"/>
      <c r="L1468" s="2"/>
      <c r="M1468" s="2"/>
      <c r="N1468" s="2"/>
      <c r="O1468" s="2"/>
      <c r="P1468" s="2"/>
      <c r="Q1468" s="2"/>
      <c r="R1468" s="2" t="str">
        <f>IF(Table_People[[#This Row],[Surname]]="", Table_People[[#This Row],[Name]], Table_People[[#This Row],[Name]]&amp;", "&amp;Table_People[[#This Row],[Surname]])</f>
        <v>Thomas, Nagel</v>
      </c>
      <c r="S1468" s="2" t="str">
        <f>IF(Table_People[[#This Row],[Surname]]="", Table_People[[#This Row],[Name]], Table_People[[#This Row],[Surname]]&amp;", "&amp;Table_People[[#This Row],[Name]])</f>
        <v>Nagel, Thomas</v>
      </c>
      <c r="T1468" s="2" t="str">
        <f>IF(COUNTIFS(Table_People[Hash_ID],Table_People[[#This Row],[Hash_ID]])&gt;1,"Y","N")</f>
        <v>N</v>
      </c>
      <c r="U1468" s="2"/>
    </row>
    <row r="1469" spans="1:21" ht="29" x14ac:dyDescent="0.35">
      <c r="A1469" s="2" t="str">
        <f>"P-" &amp; UPPER(TRIM(Table_People[[#This Row],[Surname]])) &amp; "|" &amp; UPPER(TRIM(Table_People[[#This Row],[Name]]))</f>
        <v>P-NAHARIN|OHAD</v>
      </c>
      <c r="B1469" s="2" t="s">
        <v>12545</v>
      </c>
      <c r="C1469" s="2" t="s">
        <v>12546</v>
      </c>
      <c r="D1469" s="2" t="s">
        <v>12547</v>
      </c>
      <c r="E1469" s="2" t="s">
        <v>12548</v>
      </c>
      <c r="F1469" s="2" t="s">
        <v>10</v>
      </c>
      <c r="G1469" s="2" t="s">
        <v>493</v>
      </c>
      <c r="H1469" s="2"/>
      <c r="I1469" s="2"/>
      <c r="J1469" s="2"/>
      <c r="K1469" s="2"/>
      <c r="L1469" s="2"/>
      <c r="M1469" s="2"/>
      <c r="N1469" s="2"/>
      <c r="O1469" s="2"/>
      <c r="P1469" s="2"/>
      <c r="Q1469" s="2"/>
      <c r="R1469" s="2" t="str">
        <f>IF(Table_People[[#This Row],[Surname]]="", Table_People[[#This Row],[Name]], Table_People[[#This Row],[Name]]&amp;", "&amp;Table_People[[#This Row],[Surname]])</f>
        <v>Ohad, Naharin</v>
      </c>
      <c r="S1469" s="2" t="str">
        <f>IF(Table_People[[#This Row],[Surname]]="", Table_People[[#This Row],[Name]], Table_People[[#This Row],[Surname]]&amp;", "&amp;Table_People[[#This Row],[Name]])</f>
        <v>Naharin, Ohad</v>
      </c>
      <c r="T1469" s="2" t="str">
        <f>IF(COUNTIFS(Table_People[Hash_ID],Table_People[[#This Row],[Hash_ID]])&gt;1,"Y","N")</f>
        <v>N</v>
      </c>
      <c r="U1469" s="2"/>
    </row>
    <row r="1470" spans="1:21" x14ac:dyDescent="0.35">
      <c r="A1470" s="2" t="str">
        <f>"P-" &amp; UPPER(TRIM(Table_People[[#This Row],[Surname]])) &amp; "|" &amp; UPPER(TRIM(Table_People[[#This Row],[Name]]))</f>
        <v>P-NAIRNE|ELEANOR</v>
      </c>
      <c r="B1470" s="2" t="s">
        <v>10565</v>
      </c>
      <c r="C1470" s="2" t="s">
        <v>20687</v>
      </c>
      <c r="D1470" s="2"/>
      <c r="E1470" s="2" t="s">
        <v>21224</v>
      </c>
      <c r="F1470" s="2" t="s">
        <v>25</v>
      </c>
      <c r="G1470" s="2" t="s">
        <v>91</v>
      </c>
      <c r="H1470" s="2"/>
      <c r="I1470" s="2"/>
      <c r="J1470" s="2"/>
      <c r="K1470" s="2"/>
      <c r="L1470" s="2"/>
      <c r="M1470" s="2"/>
      <c r="N1470" s="2"/>
      <c r="O1470" s="2"/>
      <c r="P1470" s="2"/>
      <c r="Q1470" s="2"/>
      <c r="R1470" s="2" t="str">
        <f>IF(Table_People[[#This Row],[Surname]]="", Table_People[[#This Row],[Name]], Table_People[[#This Row],[Name]]&amp;", "&amp;Table_People[[#This Row],[Surname]])</f>
        <v>Eleanor, Nairne</v>
      </c>
      <c r="S1470" s="2" t="str">
        <f>IF(Table_People[[#This Row],[Surname]]="", Table_People[[#This Row],[Name]], Table_People[[#This Row],[Surname]]&amp;", "&amp;Table_People[[#This Row],[Name]])</f>
        <v>Nairne, Eleanor</v>
      </c>
      <c r="T1470" s="2" t="str">
        <f>IF(COUNTIFS(Table_People[Hash_ID],Table_People[[#This Row],[Hash_ID]])&gt;1,"Y","N")</f>
        <v>N</v>
      </c>
      <c r="U1470" s="2"/>
    </row>
    <row r="1471" spans="1:21" x14ac:dyDescent="0.35">
      <c r="A1471" s="2" t="str">
        <f>"P-" &amp; UPPER(TRIM(Table_People[[#This Row],[Surname]])) &amp; "|" &amp; UPPER(TRIM(Table_People[[#This Row],[Name]]))</f>
        <v>P-NANCY|JEAN-LUC</v>
      </c>
      <c r="B1471" s="2" t="s">
        <v>822</v>
      </c>
      <c r="C1471" s="2" t="s">
        <v>823</v>
      </c>
      <c r="D1471" s="2"/>
      <c r="E1471" s="2" t="s">
        <v>37</v>
      </c>
      <c r="F1471" s="2" t="s">
        <v>10</v>
      </c>
      <c r="G1471" s="2" t="s">
        <v>15</v>
      </c>
      <c r="H1471" s="2"/>
      <c r="I1471" s="2"/>
      <c r="J1471" s="2"/>
      <c r="K1471" s="2"/>
      <c r="L1471" s="2"/>
      <c r="M1471" s="2"/>
      <c r="N1471" s="2"/>
      <c r="O1471" s="2"/>
      <c r="P1471" s="2"/>
      <c r="Q1471" s="2"/>
      <c r="R1471" s="2" t="str">
        <f>IF(Table_People[[#This Row],[Surname]]="", Table_People[[#This Row],[Name]], Table_People[[#This Row],[Name]]&amp;", "&amp;Table_People[[#This Row],[Surname]])</f>
        <v>Jean-Luc, Nancy</v>
      </c>
      <c r="S1471" s="2" t="str">
        <f>IF(Table_People[[#This Row],[Surname]]="", Table_People[[#This Row],[Name]], Table_People[[#This Row],[Surname]]&amp;", "&amp;Table_People[[#This Row],[Name]])</f>
        <v>Nancy, Jean-Luc</v>
      </c>
      <c r="T1471" s="2" t="str">
        <f>IF(COUNTIFS(Table_People[Hash_ID],Table_People[[#This Row],[Hash_ID]])&gt;1,"Y","N")</f>
        <v>N</v>
      </c>
      <c r="U1471" s="2"/>
    </row>
    <row r="1472" spans="1:21" x14ac:dyDescent="0.35">
      <c r="A1472" s="2" t="str">
        <f>"P-" &amp; UPPER(TRIM(Table_People[[#This Row],[Surname]])) &amp; "|" &amp; UPPER(TRIM(Table_People[[#This Row],[Name]]))</f>
        <v>P-NAPPAALUK|MITIARJUK</v>
      </c>
      <c r="B1472" s="2" t="s">
        <v>20772</v>
      </c>
      <c r="C1472" s="2" t="s">
        <v>20773</v>
      </c>
      <c r="D1472" s="2"/>
      <c r="E1472" s="2" t="s">
        <v>21291</v>
      </c>
      <c r="F1472" s="2" t="s">
        <v>25</v>
      </c>
      <c r="G1472" s="2" t="s">
        <v>21292</v>
      </c>
      <c r="H1472" s="2"/>
      <c r="I1472" s="2"/>
      <c r="J1472" s="2">
        <v>1931</v>
      </c>
      <c r="K1472" s="2"/>
      <c r="L1472" s="2"/>
      <c r="M1472" s="2">
        <v>30</v>
      </c>
      <c r="N1472" s="2" t="s">
        <v>20995</v>
      </c>
      <c r="O1472" s="2">
        <v>2007</v>
      </c>
      <c r="P1472" s="2"/>
      <c r="Q1472" s="2"/>
      <c r="R1472" s="2" t="str">
        <f>IF(Table_People[[#This Row],[Surname]]="", Table_People[[#This Row],[Name]], Table_People[[#This Row],[Name]]&amp;", "&amp;Table_People[[#This Row],[Surname]])</f>
        <v>Mitiarjuk, Nappaaluk</v>
      </c>
      <c r="S1472" s="2" t="str">
        <f>IF(Table_People[[#This Row],[Surname]]="", Table_People[[#This Row],[Name]], Table_People[[#This Row],[Surname]]&amp;", "&amp;Table_People[[#This Row],[Name]])</f>
        <v>Nappaaluk, Mitiarjuk</v>
      </c>
      <c r="T1472" s="2" t="str">
        <f>IF(COUNTIFS(Table_People[Hash_ID],Table_People[[#This Row],[Hash_ID]])&gt;1,"Y","N")</f>
        <v>N</v>
      </c>
      <c r="U1472" s="2"/>
    </row>
    <row r="1473" spans="1:21" x14ac:dyDescent="0.35">
      <c r="A1473" s="2" t="str">
        <f>"P-" &amp; UPPER(TRIM(Table_People[[#This Row],[Surname]])) &amp; "|" &amp; UPPER(TRIM(Table_People[[#This Row],[Name]]))</f>
        <v>P-NARUSE|MIKIO</v>
      </c>
      <c r="B1473" s="2" t="s">
        <v>1161</v>
      </c>
      <c r="C1473" s="2" t="s">
        <v>1162</v>
      </c>
      <c r="D1473" s="2"/>
      <c r="E1473" s="2" t="s">
        <v>1060</v>
      </c>
      <c r="F1473" s="2" t="s">
        <v>10</v>
      </c>
      <c r="G1473" s="2" t="s">
        <v>182</v>
      </c>
      <c r="H1473" s="2"/>
      <c r="I1473" s="2"/>
      <c r="J1473" s="2"/>
      <c r="K1473" s="2"/>
      <c r="L1473" s="2"/>
      <c r="M1473" s="2"/>
      <c r="N1473" s="2"/>
      <c r="O1473" s="2"/>
      <c r="P1473" s="2"/>
      <c r="Q1473" s="2"/>
      <c r="R1473" s="2" t="str">
        <f>IF(Table_People[[#This Row],[Surname]]="", Table_People[[#This Row],[Name]], Table_People[[#This Row],[Name]]&amp;", "&amp;Table_People[[#This Row],[Surname]])</f>
        <v>Mikio, Naruse</v>
      </c>
      <c r="S1473" s="2" t="str">
        <f>IF(Table_People[[#This Row],[Surname]]="", Table_People[[#This Row],[Name]], Table_People[[#This Row],[Surname]]&amp;", "&amp;Table_People[[#This Row],[Name]])</f>
        <v>Naruse, Mikio</v>
      </c>
      <c r="T1473" s="2" t="str">
        <f>IF(COUNTIFS(Table_People[Hash_ID],Table_People[[#This Row],[Hash_ID]])&gt;1,"Y","N")</f>
        <v>N</v>
      </c>
      <c r="U1473" s="2"/>
    </row>
    <row r="1474" spans="1:21" x14ac:dyDescent="0.35">
      <c r="A1474" s="2" t="str">
        <f>"P-" &amp; UPPER(TRIM(Table_People[[#This Row],[Surname]])) &amp; "|" &amp; UPPER(TRIM(Table_People[[#This Row],[Name]]))</f>
        <v>P-|NASAFI</v>
      </c>
      <c r="B1474" s="2" t="s">
        <v>5389</v>
      </c>
      <c r="C1474" s="2"/>
      <c r="D1474" s="2" t="s">
        <v>5579</v>
      </c>
      <c r="E1474" s="2" t="s">
        <v>5603</v>
      </c>
      <c r="F1474" s="2" t="s">
        <v>10</v>
      </c>
      <c r="G1474" s="2" t="s">
        <v>615</v>
      </c>
      <c r="H1474" s="2"/>
      <c r="I1474" s="2"/>
      <c r="J1474" s="2"/>
      <c r="K1474" s="2"/>
      <c r="L1474" s="2"/>
      <c r="M1474" s="2"/>
      <c r="N1474" s="2"/>
      <c r="O1474" s="2"/>
      <c r="P1474" s="2"/>
      <c r="Q1474" s="2"/>
      <c r="R1474" s="2" t="str">
        <f>IF(Table_People[[#This Row],[Surname]]="", Table_People[[#This Row],[Name]], Table_People[[#This Row],[Name]]&amp;", "&amp;Table_People[[#This Row],[Surname]])</f>
        <v>Nasafi</v>
      </c>
      <c r="S1474" s="2" t="str">
        <f>IF(Table_People[[#This Row],[Surname]]="", Table_People[[#This Row],[Name]], Table_People[[#This Row],[Surname]]&amp;", "&amp;Table_People[[#This Row],[Name]])</f>
        <v>Nasafi</v>
      </c>
      <c r="T1474" s="2" t="str">
        <f>IF(COUNTIFS(Table_People[Hash_ID],Table_People[[#This Row],[Hash_ID]])&gt;1,"Y","N")</f>
        <v>N</v>
      </c>
      <c r="U1474" s="2"/>
    </row>
    <row r="1475" spans="1:21" x14ac:dyDescent="0.35">
      <c r="A1475" s="2" t="str">
        <f>"P-" &amp; UPPER(TRIM(Table_People[[#This Row],[Surname]])) &amp; "|" &amp; UPPER(TRIM(Table_People[[#This Row],[Name]]))</f>
        <v>P-NATTER|TOBIAS G.</v>
      </c>
      <c r="B1475" s="2" t="s">
        <v>20621</v>
      </c>
      <c r="C1475" s="2" t="s">
        <v>20622</v>
      </c>
      <c r="D1475" s="2"/>
      <c r="E1475" s="2" t="s">
        <v>21171</v>
      </c>
      <c r="F1475" s="2" t="s">
        <v>10</v>
      </c>
      <c r="G1475" s="2" t="s">
        <v>288</v>
      </c>
      <c r="H1475" s="2"/>
      <c r="I1475" s="2"/>
      <c r="J1475" s="2">
        <v>1961</v>
      </c>
      <c r="K1475" s="2"/>
      <c r="L1475" s="2"/>
      <c r="M1475" s="2"/>
      <c r="N1475" s="2"/>
      <c r="O1475" s="2"/>
      <c r="P1475" s="2"/>
      <c r="Q1475" s="2"/>
      <c r="R1475" s="2" t="str">
        <f>IF(Table_People[[#This Row],[Surname]]="", Table_People[[#This Row],[Name]], Table_People[[#This Row],[Name]]&amp;", "&amp;Table_People[[#This Row],[Surname]])</f>
        <v>Tobias G., Natter</v>
      </c>
      <c r="S1475" s="2" t="str">
        <f>IF(Table_People[[#This Row],[Surname]]="", Table_People[[#This Row],[Name]], Table_People[[#This Row],[Surname]]&amp;", "&amp;Table_People[[#This Row],[Name]])</f>
        <v>Natter, Tobias G.</v>
      </c>
      <c r="T1475" s="2" t="str">
        <f>IF(COUNTIFS(Table_People[Hash_ID],Table_People[[#This Row],[Hash_ID]])&gt;1,"Y","N")</f>
        <v>N</v>
      </c>
      <c r="U1475" s="2"/>
    </row>
    <row r="1476" spans="1:21" x14ac:dyDescent="0.35">
      <c r="A1476" s="2" t="str">
        <f>"P-" &amp; UPPER(TRIM(Table_People[[#This Row],[Surname]])) &amp; "|" &amp; UPPER(TRIM(Table_People[[#This Row],[Name]]))</f>
        <v>P-NAVARRO|BRENDA</v>
      </c>
      <c r="B1476" s="2" t="s">
        <v>20594</v>
      </c>
      <c r="C1476" s="2" t="s">
        <v>20595</v>
      </c>
      <c r="D1476" s="2"/>
      <c r="E1476" s="2" t="s">
        <v>21200</v>
      </c>
      <c r="F1476" s="2" t="s">
        <v>25</v>
      </c>
      <c r="G1476" s="2" t="s">
        <v>134</v>
      </c>
      <c r="H1476" s="2"/>
      <c r="I1476" s="2"/>
      <c r="J1476" s="2">
        <v>1982</v>
      </c>
      <c r="K1476" s="2"/>
      <c r="L1476" s="2"/>
      <c r="M1476" s="2"/>
      <c r="N1476" s="2"/>
      <c r="O1476" s="2"/>
      <c r="P1476" s="2"/>
      <c r="Q1476" s="2"/>
      <c r="R1476" s="2" t="str">
        <f>IF(Table_People[[#This Row],[Surname]]="", Table_People[[#This Row],[Name]], Table_People[[#This Row],[Name]]&amp;", "&amp;Table_People[[#This Row],[Surname]])</f>
        <v>Brenda, Navarro</v>
      </c>
      <c r="S1476" s="2" t="str">
        <f>IF(Table_People[[#This Row],[Surname]]="", Table_People[[#This Row],[Name]], Table_People[[#This Row],[Surname]]&amp;", "&amp;Table_People[[#This Row],[Name]])</f>
        <v>Navarro, Brenda</v>
      </c>
      <c r="T1476" s="2" t="str">
        <f>IF(COUNTIFS(Table_People[Hash_ID],Table_People[[#This Row],[Hash_ID]])&gt;1,"Y","N")</f>
        <v>N</v>
      </c>
      <c r="U1476" s="2"/>
    </row>
    <row r="1477" spans="1:21" x14ac:dyDescent="0.35">
      <c r="A1477" s="2" t="str">
        <f>"P-" &amp; UPPER(TRIM(Table_People[[#This Row],[Surname]])) &amp; "|" &amp; UPPER(TRIM(Table_People[[#This Row],[Name]]))</f>
        <v>P-NAVARRO|JULIA</v>
      </c>
      <c r="B1477" s="2" t="s">
        <v>262</v>
      </c>
      <c r="C1477" s="2" t="s">
        <v>20595</v>
      </c>
      <c r="D1477" s="2"/>
      <c r="E1477" s="2" t="s">
        <v>10798</v>
      </c>
      <c r="F1477" s="2" t="s">
        <v>25</v>
      </c>
      <c r="G1477" s="2" t="s">
        <v>127</v>
      </c>
      <c r="H1477" s="2"/>
      <c r="I1477" s="2"/>
      <c r="J1477" s="2">
        <v>1953</v>
      </c>
      <c r="K1477" s="2"/>
      <c r="L1477" s="2"/>
      <c r="M1477" s="2"/>
      <c r="N1477" s="2"/>
      <c r="O1477" s="2"/>
      <c r="P1477" s="2"/>
      <c r="Q1477" s="2"/>
      <c r="R1477" s="2" t="str">
        <f>IF(Table_People[[#This Row],[Surname]]="", Table_People[[#This Row],[Name]], Table_People[[#This Row],[Name]]&amp;", "&amp;Table_People[[#This Row],[Surname]])</f>
        <v>Julia, Navarro</v>
      </c>
      <c r="S1477" s="2" t="str">
        <f>IF(Table_People[[#This Row],[Surname]]="", Table_People[[#This Row],[Name]], Table_People[[#This Row],[Surname]]&amp;", "&amp;Table_People[[#This Row],[Name]])</f>
        <v>Navarro, Julia</v>
      </c>
      <c r="T1477" s="2" t="str">
        <f>IF(COUNTIFS(Table_People[Hash_ID],Table_People[[#This Row],[Hash_ID]])&gt;1,"Y","N")</f>
        <v>N</v>
      </c>
      <c r="U1477" s="2"/>
    </row>
    <row r="1478" spans="1:21" x14ac:dyDescent="0.35">
      <c r="A1478" s="2" t="str">
        <f>"P-" &amp; UPPER(TRIM(Table_People[[#This Row],[Surname]])) &amp; "|" &amp; UPPER(TRIM(Table_People[[#This Row],[Name]]))</f>
        <v>P-NEGARESTANI|REZA</v>
      </c>
      <c r="B1478" s="2" t="s">
        <v>824</v>
      </c>
      <c r="C1478" s="2" t="s">
        <v>825</v>
      </c>
      <c r="D1478" s="2"/>
      <c r="E1478" s="2" t="s">
        <v>37</v>
      </c>
      <c r="F1478" s="2" t="s">
        <v>10</v>
      </c>
      <c r="G1478" s="2" t="s">
        <v>568</v>
      </c>
      <c r="H1478" s="2"/>
      <c r="I1478" s="2"/>
      <c r="J1478" s="2"/>
      <c r="K1478" s="2"/>
      <c r="L1478" s="2"/>
      <c r="M1478" s="2"/>
      <c r="N1478" s="2"/>
      <c r="O1478" s="2"/>
      <c r="P1478" s="2"/>
      <c r="Q1478" s="2"/>
      <c r="R1478" s="2" t="str">
        <f>IF(Table_People[[#This Row],[Surname]]="", Table_People[[#This Row],[Name]], Table_People[[#This Row],[Name]]&amp;", "&amp;Table_People[[#This Row],[Surname]])</f>
        <v>Reza, Negarestani</v>
      </c>
      <c r="S1478" s="2" t="str">
        <f>IF(Table_People[[#This Row],[Surname]]="", Table_People[[#This Row],[Name]], Table_People[[#This Row],[Surname]]&amp;", "&amp;Table_People[[#This Row],[Name]])</f>
        <v>Negarestani, Reza</v>
      </c>
      <c r="T1478" s="2" t="str">
        <f>IF(COUNTIFS(Table_People[Hash_ID],Table_People[[#This Row],[Hash_ID]])&gt;1,"Y","N")</f>
        <v>N</v>
      </c>
      <c r="U1478" s="2"/>
    </row>
    <row r="1479" spans="1:21" ht="29" x14ac:dyDescent="0.35">
      <c r="A1479" s="2" t="str">
        <f>"P-" &amp; UPPER(TRIM(Table_People[[#This Row],[Surname]])) &amp; "|" &amp; UPPER(TRIM(Table_People[[#This Row],[Name]]))</f>
        <v>P-NEGRI|ANTONIO</v>
      </c>
      <c r="B1479" s="2" t="s">
        <v>805</v>
      </c>
      <c r="C1479" s="2" t="s">
        <v>10560</v>
      </c>
      <c r="D1479" s="2"/>
      <c r="E1479" s="2" t="s">
        <v>21206</v>
      </c>
      <c r="F1479" s="2" t="s">
        <v>10</v>
      </c>
      <c r="G1479" s="2" t="s">
        <v>87</v>
      </c>
      <c r="H1479" s="2">
        <v>1</v>
      </c>
      <c r="I1479" s="2" t="s">
        <v>3024</v>
      </c>
      <c r="J1479" s="2">
        <v>1933</v>
      </c>
      <c r="K1479" s="2"/>
      <c r="L1479" s="2"/>
      <c r="M1479" s="2">
        <v>16</v>
      </c>
      <c r="N1479" s="2" t="s">
        <v>21470</v>
      </c>
      <c r="O1479" s="2">
        <v>2023</v>
      </c>
      <c r="P1479" s="2"/>
      <c r="Q1479" s="2"/>
      <c r="R1479" s="2" t="str">
        <f>IF(Table_People[[#This Row],[Surname]]="", Table_People[[#This Row],[Name]], Table_People[[#This Row],[Name]]&amp;", "&amp;Table_People[[#This Row],[Surname]])</f>
        <v>Antonio, Negri</v>
      </c>
      <c r="S1479" s="2" t="str">
        <f>IF(Table_People[[#This Row],[Surname]]="", Table_People[[#This Row],[Name]], Table_People[[#This Row],[Surname]]&amp;", "&amp;Table_People[[#This Row],[Name]])</f>
        <v>Negri, Antonio</v>
      </c>
      <c r="T1479" s="2" t="str">
        <f>IF(COUNTIFS(Table_People[Hash_ID],Table_People[[#This Row],[Hash_ID]])&gt;1,"Y","N")</f>
        <v>N</v>
      </c>
      <c r="U1479" s="2"/>
    </row>
    <row r="1480" spans="1:21" x14ac:dyDescent="0.35">
      <c r="A1480" s="2" t="str">
        <f>"P-" &amp; UPPER(TRIM(Table_People[[#This Row],[Surname]])) &amp; "|" &amp; UPPER(TRIM(Table_People[[#This Row],[Name]]))</f>
        <v>P-NELSON|MAGGIE</v>
      </c>
      <c r="B1480" s="2" t="s">
        <v>6115</v>
      </c>
      <c r="C1480" s="2" t="s">
        <v>6116</v>
      </c>
      <c r="D1480" s="2"/>
      <c r="E1480" s="2" t="s">
        <v>5485</v>
      </c>
      <c r="F1480" s="2" t="s">
        <v>25</v>
      </c>
      <c r="G1480" s="2" t="s">
        <v>63</v>
      </c>
      <c r="H1480" s="2"/>
      <c r="I1480" s="2"/>
      <c r="J1480" s="2"/>
      <c r="K1480" s="2"/>
      <c r="L1480" s="2"/>
      <c r="M1480" s="2"/>
      <c r="N1480" s="2"/>
      <c r="O1480" s="2"/>
      <c r="P1480" s="2"/>
      <c r="Q1480" s="2"/>
      <c r="R1480" s="2" t="str">
        <f>IF(Table_People[[#This Row],[Surname]]="", Table_People[[#This Row],[Name]], Table_People[[#This Row],[Name]]&amp;", "&amp;Table_People[[#This Row],[Surname]])</f>
        <v>Maggie, Nelson</v>
      </c>
      <c r="S1480" s="2" t="str">
        <f>IF(Table_People[[#This Row],[Surname]]="", Table_People[[#This Row],[Name]], Table_People[[#This Row],[Surname]]&amp;", "&amp;Table_People[[#This Row],[Name]])</f>
        <v>Nelson, Maggie</v>
      </c>
      <c r="T1480" s="2" t="str">
        <f>IF(COUNTIFS(Table_People[Hash_ID],Table_People[[#This Row],[Hash_ID]])&gt;1,"Y","N")</f>
        <v>N</v>
      </c>
      <c r="U1480" s="2"/>
    </row>
    <row r="1481" spans="1:21" x14ac:dyDescent="0.35">
      <c r="A1481" s="2" t="str">
        <f>"P-" &amp; UPPER(TRIM(Table_People[[#This Row],[Surname]])) &amp; "|" &amp; UPPER(TRIM(Table_People[[#This Row],[Name]]))</f>
        <v>P-NERDRUM|ODD</v>
      </c>
      <c r="B1481" s="2" t="s">
        <v>1761</v>
      </c>
      <c r="C1481" s="2" t="s">
        <v>1762</v>
      </c>
      <c r="D1481" s="2"/>
      <c r="E1481" s="2" t="s">
        <v>1389</v>
      </c>
      <c r="F1481" s="2" t="s">
        <v>10</v>
      </c>
      <c r="G1481" s="2" t="s">
        <v>549</v>
      </c>
      <c r="H1481" s="2"/>
      <c r="I1481" s="2"/>
      <c r="J1481" s="2"/>
      <c r="K1481" s="2"/>
      <c r="L1481" s="2"/>
      <c r="M1481" s="2"/>
      <c r="N1481" s="2"/>
      <c r="O1481" s="2"/>
      <c r="P1481" s="2"/>
      <c r="Q1481" s="2"/>
      <c r="R1481" s="2" t="str">
        <f>IF(Table_People[[#This Row],[Surname]]="", Table_People[[#This Row],[Name]], Table_People[[#This Row],[Name]]&amp;", "&amp;Table_People[[#This Row],[Surname]])</f>
        <v>Odd, Nerdrum</v>
      </c>
      <c r="S1481" s="2" t="str">
        <f>IF(Table_People[[#This Row],[Surname]]="", Table_People[[#This Row],[Name]], Table_People[[#This Row],[Surname]]&amp;", "&amp;Table_People[[#This Row],[Name]])</f>
        <v>Nerdrum, Odd</v>
      </c>
      <c r="T1481" s="2" t="str">
        <f>IF(COUNTIFS(Table_People[Hash_ID],Table_People[[#This Row],[Hash_ID]])&gt;1,"Y","N")</f>
        <v>N</v>
      </c>
      <c r="U1481" s="2"/>
    </row>
    <row r="1482" spans="1:21" x14ac:dyDescent="0.35">
      <c r="A1482" s="2" t="str">
        <f>"P-" &amp; UPPER(TRIM(Table_People[[#This Row],[Surname]])) &amp; "|" &amp; UPPER(TRIM(Table_People[[#This Row],[Name]]))</f>
        <v>P-NÉRET|GILLES</v>
      </c>
      <c r="B1482" s="2" t="s">
        <v>695</v>
      </c>
      <c r="C1482" s="2" t="s">
        <v>20616</v>
      </c>
      <c r="D1482" s="2"/>
      <c r="E1482" s="2" t="s">
        <v>21217</v>
      </c>
      <c r="F1482" s="2" t="s">
        <v>10</v>
      </c>
      <c r="G1482" s="2" t="s">
        <v>15</v>
      </c>
      <c r="H1482" s="2">
        <v>16</v>
      </c>
      <c r="I1482" s="2" t="s">
        <v>21468</v>
      </c>
      <c r="J1482" s="2">
        <v>1933</v>
      </c>
      <c r="K1482" s="2"/>
      <c r="L1482" s="2"/>
      <c r="M1482" s="2">
        <v>3</v>
      </c>
      <c r="N1482" s="2" t="s">
        <v>3024</v>
      </c>
      <c r="O1482" s="2">
        <v>2005</v>
      </c>
      <c r="P1482" s="2"/>
      <c r="Q1482" s="2"/>
      <c r="R1482" s="2" t="str">
        <f>IF(Table_People[[#This Row],[Surname]]="", Table_People[[#This Row],[Name]], Table_People[[#This Row],[Name]]&amp;", "&amp;Table_People[[#This Row],[Surname]])</f>
        <v>Gilles, Néret</v>
      </c>
      <c r="S1482" s="2" t="str">
        <f>IF(Table_People[[#This Row],[Surname]]="", Table_People[[#This Row],[Name]], Table_People[[#This Row],[Surname]]&amp;", "&amp;Table_People[[#This Row],[Name]])</f>
        <v>Néret, Gilles</v>
      </c>
      <c r="T1482" s="2" t="str">
        <f>IF(COUNTIFS(Table_People[Hash_ID],Table_People[[#This Row],[Hash_ID]])&gt;1,"Y","N")</f>
        <v>N</v>
      </c>
      <c r="U1482" s="2"/>
    </row>
    <row r="1483" spans="1:21" ht="29" x14ac:dyDescent="0.35">
      <c r="A1483" s="2" t="str">
        <f>"P-" &amp; UPPER(TRIM(Table_People[[#This Row],[Surname]])) &amp; "|" &amp; UPPER(TRIM(Table_People[[#This Row],[Name]]))</f>
        <v>P-NERUDA|PABLO</v>
      </c>
      <c r="B1483" s="2" t="s">
        <v>1523</v>
      </c>
      <c r="C1483" s="2" t="s">
        <v>8127</v>
      </c>
      <c r="D1483" s="2" t="s">
        <v>8128</v>
      </c>
      <c r="E1483" s="2" t="s">
        <v>8129</v>
      </c>
      <c r="F1483" s="2" t="s">
        <v>10</v>
      </c>
      <c r="G1483" s="2" t="s">
        <v>395</v>
      </c>
      <c r="H1483" s="2"/>
      <c r="I1483" s="2"/>
      <c r="J1483" s="2"/>
      <c r="K1483" s="2"/>
      <c r="L1483" s="2"/>
      <c r="M1483" s="2"/>
      <c r="N1483" s="2"/>
      <c r="O1483" s="2"/>
      <c r="P1483" s="2"/>
      <c r="Q1483" s="2"/>
      <c r="R1483" s="2" t="str">
        <f>IF(Table_People[[#This Row],[Surname]]="", Table_People[[#This Row],[Name]], Table_People[[#This Row],[Name]]&amp;", "&amp;Table_People[[#This Row],[Surname]])</f>
        <v>Pablo, Neruda</v>
      </c>
      <c r="S1483" s="2" t="str">
        <f>IF(Table_People[[#This Row],[Surname]]="", Table_People[[#This Row],[Name]], Table_People[[#This Row],[Surname]]&amp;", "&amp;Table_People[[#This Row],[Name]])</f>
        <v>Neruda, Pablo</v>
      </c>
      <c r="T1483" s="2" t="str">
        <f>IF(COUNTIFS(Table_People[Hash_ID],Table_People[[#This Row],[Hash_ID]])&gt;1,"Y","N")</f>
        <v>N</v>
      </c>
      <c r="U1483" s="2"/>
    </row>
    <row r="1484" spans="1:21" x14ac:dyDescent="0.35">
      <c r="A1484" s="2" t="str">
        <f>"P-" &amp; UPPER(TRIM(Table_People[[#This Row],[Surname]])) &amp; "|" &amp; UPPER(TRIM(Table_People[[#This Row],[Name]]))</f>
        <v>P-NERVAL|GÉRARD DE</v>
      </c>
      <c r="B1484" s="2" t="s">
        <v>5504</v>
      </c>
      <c r="C1484" s="2" t="s">
        <v>5545</v>
      </c>
      <c r="D1484" s="2" t="s">
        <v>5580</v>
      </c>
      <c r="E1484" s="2" t="s">
        <v>5591</v>
      </c>
      <c r="F1484" s="2" t="s">
        <v>10</v>
      </c>
      <c r="G1484" s="2" t="s">
        <v>15</v>
      </c>
      <c r="H1484" s="2"/>
      <c r="I1484" s="2"/>
      <c r="J1484" s="2"/>
      <c r="K1484" s="2"/>
      <c r="L1484" s="2"/>
      <c r="M1484" s="2"/>
      <c r="N1484" s="2"/>
      <c r="O1484" s="2"/>
      <c r="P1484" s="2"/>
      <c r="Q1484" s="2"/>
      <c r="R1484" s="2" t="str">
        <f>IF(Table_People[[#This Row],[Surname]]="", Table_People[[#This Row],[Name]], Table_People[[#This Row],[Name]]&amp;", "&amp;Table_People[[#This Row],[Surname]])</f>
        <v>Gérard de, Nerval</v>
      </c>
      <c r="S1484" s="2" t="str">
        <f>IF(Table_People[[#This Row],[Surname]]="", Table_People[[#This Row],[Name]], Table_People[[#This Row],[Surname]]&amp;", "&amp;Table_People[[#This Row],[Name]])</f>
        <v>Nerval, Gérard de</v>
      </c>
      <c r="T1484" s="2" t="str">
        <f>IF(COUNTIFS(Table_People[Hash_ID],Table_People[[#This Row],[Hash_ID]])&gt;1,"Y","N")</f>
        <v>N</v>
      </c>
      <c r="U1484" s="2"/>
    </row>
    <row r="1485" spans="1:21" ht="29" x14ac:dyDescent="0.35">
      <c r="A1485" s="2" t="str">
        <f>"P-" &amp; UPPER(TRIM(Table_People[[#This Row],[Surname]])) &amp; "|" &amp; UPPER(TRIM(Table_People[[#This Row],[Name]]))</f>
        <v>P-NESBIT|EDITH</v>
      </c>
      <c r="B1485" s="2" t="s">
        <v>796</v>
      </c>
      <c r="C1485" s="2" t="s">
        <v>8393</v>
      </c>
      <c r="D1485" s="2" t="s">
        <v>8394</v>
      </c>
      <c r="E1485" s="2" t="s">
        <v>8395</v>
      </c>
      <c r="F1485" s="2" t="s">
        <v>25</v>
      </c>
      <c r="G1485" s="2" t="s">
        <v>91</v>
      </c>
      <c r="H1485" s="2"/>
      <c r="I1485" s="2"/>
      <c r="J1485" s="2"/>
      <c r="K1485" s="2"/>
      <c r="L1485" s="2"/>
      <c r="M1485" s="2"/>
      <c r="N1485" s="2"/>
      <c r="O1485" s="2"/>
      <c r="P1485" s="2"/>
      <c r="Q1485" s="2"/>
      <c r="R1485" s="2" t="str">
        <f>IF(Table_People[[#This Row],[Surname]]="", Table_People[[#This Row],[Name]], Table_People[[#This Row],[Name]]&amp;", "&amp;Table_People[[#This Row],[Surname]])</f>
        <v>Edith, Nesbit</v>
      </c>
      <c r="S1485" s="2" t="str">
        <f>IF(Table_People[[#This Row],[Surname]]="", Table_People[[#This Row],[Name]], Table_People[[#This Row],[Surname]]&amp;", "&amp;Table_People[[#This Row],[Name]])</f>
        <v>Nesbit, Edith</v>
      </c>
      <c r="T1485" s="2" t="str">
        <f>IF(COUNTIFS(Table_People[Hash_ID],Table_People[[#This Row],[Hash_ID]])&gt;1,"Y","N")</f>
        <v>N</v>
      </c>
      <c r="U1485" s="2"/>
    </row>
    <row r="1486" spans="1:21" x14ac:dyDescent="0.35">
      <c r="A1486" s="2" t="str">
        <f>"P-" &amp; UPPER(TRIM(Table_People[[#This Row],[Surname]])) &amp; "|" &amp; UPPER(TRIM(Table_People[[#This Row],[Name]]))</f>
        <v>P-NEUMEIER|JOHN</v>
      </c>
      <c r="B1486" s="2" t="s">
        <v>235</v>
      </c>
      <c r="C1486" s="2" t="s">
        <v>12637</v>
      </c>
      <c r="D1486" s="2" t="s">
        <v>12638</v>
      </c>
      <c r="E1486" s="2" t="s">
        <v>12627</v>
      </c>
      <c r="F1486" s="2" t="s">
        <v>10</v>
      </c>
      <c r="G1486" s="2" t="s">
        <v>12639</v>
      </c>
      <c r="H1486" s="2"/>
      <c r="I1486" s="2"/>
      <c r="J1486" s="2"/>
      <c r="K1486" s="2"/>
      <c r="L1486" s="2"/>
      <c r="M1486" s="2"/>
      <c r="N1486" s="2"/>
      <c r="O1486" s="2"/>
      <c r="P1486" s="2"/>
      <c r="Q1486" s="2"/>
      <c r="R1486" s="2" t="str">
        <f>IF(Table_People[[#This Row],[Surname]]="", Table_People[[#This Row],[Name]], Table_People[[#This Row],[Name]]&amp;", "&amp;Table_People[[#This Row],[Surname]])</f>
        <v>John, Neumeier</v>
      </c>
      <c r="S1486" s="2" t="str">
        <f>IF(Table_People[[#This Row],[Surname]]="", Table_People[[#This Row],[Name]], Table_People[[#This Row],[Surname]]&amp;", "&amp;Table_People[[#This Row],[Name]])</f>
        <v>Neumeier, John</v>
      </c>
      <c r="T1486" s="2" t="str">
        <f>IF(COUNTIFS(Table_People[Hash_ID],Table_People[[#This Row],[Hash_ID]])&gt;1,"Y","N")</f>
        <v>N</v>
      </c>
      <c r="U1486" s="2"/>
    </row>
    <row r="1487" spans="1:21" x14ac:dyDescent="0.35">
      <c r="A1487" s="2" t="str">
        <f>"P-" &amp; UPPER(TRIM(Table_People[[#This Row],[Surname]])) &amp; "|" &amp; UPPER(TRIM(Table_People[[#This Row],[Name]]))</f>
        <v>P-NEWMAN|BARNETT</v>
      </c>
      <c r="B1487" s="2" t="s">
        <v>1409</v>
      </c>
      <c r="C1487" s="2" t="s">
        <v>1011</v>
      </c>
      <c r="D1487" s="2"/>
      <c r="E1487" s="2" t="s">
        <v>1389</v>
      </c>
      <c r="F1487" s="2" t="s">
        <v>10</v>
      </c>
      <c r="G1487" s="2" t="s">
        <v>63</v>
      </c>
      <c r="H1487" s="2"/>
      <c r="I1487" s="2"/>
      <c r="J1487" s="2"/>
      <c r="K1487" s="2"/>
      <c r="L1487" s="2"/>
      <c r="M1487" s="2"/>
      <c r="N1487" s="2"/>
      <c r="O1487" s="2"/>
      <c r="P1487" s="2"/>
      <c r="Q1487" s="2"/>
      <c r="R1487" s="2" t="str">
        <f>IF(Table_People[[#This Row],[Surname]]="", Table_People[[#This Row],[Name]], Table_People[[#This Row],[Name]]&amp;", "&amp;Table_People[[#This Row],[Surname]])</f>
        <v>Barnett, Newman</v>
      </c>
      <c r="S1487" s="2" t="str">
        <f>IF(Table_People[[#This Row],[Surname]]="", Table_People[[#This Row],[Name]], Table_People[[#This Row],[Surname]]&amp;", "&amp;Table_People[[#This Row],[Name]])</f>
        <v>Newman, Barnett</v>
      </c>
      <c r="T1487" s="2" t="str">
        <f>IF(COUNTIFS(Table_People[Hash_ID],Table_People[[#This Row],[Hash_ID]])&gt;1,"Y","N")</f>
        <v>N</v>
      </c>
      <c r="U1487" s="2"/>
    </row>
    <row r="1488" spans="1:21" ht="29" x14ac:dyDescent="0.35">
      <c r="A1488" s="2" t="str">
        <f>"P-" &amp; UPPER(TRIM(Table_People[[#This Row],[Surname]])) &amp; "|" &amp; UPPER(TRIM(Table_People[[#This Row],[Name]]))</f>
        <v>P-NEWMAN|JOHN HENRY</v>
      </c>
      <c r="B1488" s="2" t="s">
        <v>1010</v>
      </c>
      <c r="C1488" s="2" t="s">
        <v>1011</v>
      </c>
      <c r="D1488" s="2"/>
      <c r="E1488" s="2" t="s">
        <v>21435</v>
      </c>
      <c r="F1488" s="2" t="s">
        <v>10</v>
      </c>
      <c r="G1488" s="2" t="s">
        <v>91</v>
      </c>
      <c r="H1488" s="2">
        <v>21</v>
      </c>
      <c r="I1488" s="2" t="s">
        <v>21466</v>
      </c>
      <c r="J1488" s="2">
        <v>1801</v>
      </c>
      <c r="K1488" s="2"/>
      <c r="L1488" s="2"/>
      <c r="M1488" s="2">
        <v>11</v>
      </c>
      <c r="N1488" s="2" t="s">
        <v>3024</v>
      </c>
      <c r="O1488" s="2">
        <v>1890</v>
      </c>
      <c r="P1488" s="2"/>
      <c r="Q1488" s="2"/>
      <c r="R1488" s="2" t="str">
        <f>IF(Table_People[[#This Row],[Surname]]="", Table_People[[#This Row],[Name]], Table_People[[#This Row],[Name]]&amp;", "&amp;Table_People[[#This Row],[Surname]])</f>
        <v>John Henry, Newman</v>
      </c>
      <c r="S1488" s="2" t="str">
        <f>IF(Table_People[[#This Row],[Surname]]="", Table_People[[#This Row],[Name]], Table_People[[#This Row],[Surname]]&amp;", "&amp;Table_People[[#This Row],[Name]])</f>
        <v>Newman, John Henry</v>
      </c>
      <c r="T1488" s="2" t="str">
        <f>IF(COUNTIFS(Table_People[Hash_ID],Table_People[[#This Row],[Hash_ID]])&gt;1,"Y","N")</f>
        <v>N</v>
      </c>
      <c r="U1488" s="2"/>
    </row>
    <row r="1489" spans="1:21" ht="29" x14ac:dyDescent="0.35">
      <c r="A1489" s="2" t="str">
        <f>"P-" &amp; UPPER(TRIM(Table_People[[#This Row],[Surname]])) &amp; "|" &amp; UPPER(TRIM(Table_People[[#This Row],[Name]]))</f>
        <v>P-NEWSON|LLOYD</v>
      </c>
      <c r="B1489" s="2" t="s">
        <v>8365</v>
      </c>
      <c r="C1489" s="2" t="s">
        <v>12706</v>
      </c>
      <c r="D1489" s="2" t="s">
        <v>12707</v>
      </c>
      <c r="E1489" s="2" t="s">
        <v>12521</v>
      </c>
      <c r="F1489" s="2" t="s">
        <v>10</v>
      </c>
      <c r="G1489" s="2" t="s">
        <v>12708</v>
      </c>
      <c r="H1489" s="2"/>
      <c r="I1489" s="2"/>
      <c r="J1489" s="2"/>
      <c r="K1489" s="2"/>
      <c r="L1489" s="2"/>
      <c r="M1489" s="2"/>
      <c r="N1489" s="2"/>
      <c r="O1489" s="2"/>
      <c r="P1489" s="2"/>
      <c r="Q1489" s="2"/>
      <c r="R1489" s="2" t="str">
        <f>IF(Table_People[[#This Row],[Surname]]="", Table_People[[#This Row],[Name]], Table_People[[#This Row],[Name]]&amp;", "&amp;Table_People[[#This Row],[Surname]])</f>
        <v>Lloyd, Newson</v>
      </c>
      <c r="S1489" s="2" t="str">
        <f>IF(Table_People[[#This Row],[Surname]]="", Table_People[[#This Row],[Name]], Table_People[[#This Row],[Surname]]&amp;", "&amp;Table_People[[#This Row],[Name]])</f>
        <v>Newson, Lloyd</v>
      </c>
      <c r="T1489" s="2" t="str">
        <f>IF(COUNTIFS(Table_People[Hash_ID],Table_People[[#This Row],[Hash_ID]])&gt;1,"Y","N")</f>
        <v>N</v>
      </c>
      <c r="U1489" s="2"/>
    </row>
    <row r="1490" spans="1:21" x14ac:dyDescent="0.35">
      <c r="A1490" s="2" t="str">
        <f>"P-" &amp; UPPER(TRIM(Table_People[[#This Row],[Surname]])) &amp; "|" &amp; UPPER(TRIM(Table_People[[#This Row],[Name]]))</f>
        <v>P-NEWTON|HUEY P.</v>
      </c>
      <c r="B1490" s="2" t="s">
        <v>2629</v>
      </c>
      <c r="C1490" s="2" t="s">
        <v>2630</v>
      </c>
      <c r="D1490" s="2" t="s">
        <v>3290</v>
      </c>
      <c r="E1490" s="2" t="s">
        <v>10797</v>
      </c>
      <c r="F1490" s="2" t="s">
        <v>10</v>
      </c>
      <c r="G1490" s="2" t="s">
        <v>63</v>
      </c>
      <c r="H1490" s="2"/>
      <c r="I1490" s="2"/>
      <c r="J1490" s="2"/>
      <c r="K1490" s="2"/>
      <c r="L1490" s="2"/>
      <c r="M1490" s="2"/>
      <c r="N1490" s="2"/>
      <c r="O1490" s="2"/>
      <c r="P1490" s="2"/>
      <c r="Q1490" s="2"/>
      <c r="R1490" s="2" t="str">
        <f>IF(Table_People[[#This Row],[Surname]]="", Table_People[[#This Row],[Name]], Table_People[[#This Row],[Name]]&amp;", "&amp;Table_People[[#This Row],[Surname]])</f>
        <v>Huey P., Newton</v>
      </c>
      <c r="S1490" s="2" t="str">
        <f>IF(Table_People[[#This Row],[Surname]]="", Table_People[[#This Row],[Name]], Table_People[[#This Row],[Surname]]&amp;", "&amp;Table_People[[#This Row],[Name]])</f>
        <v>Newton, Huey P.</v>
      </c>
      <c r="T1490" s="2" t="str">
        <f>IF(COUNTIFS(Table_People[Hash_ID],Table_People[[#This Row],[Hash_ID]])&gt;1,"Y","N")</f>
        <v>N</v>
      </c>
      <c r="U1490" s="2"/>
    </row>
    <row r="1491" spans="1:21" x14ac:dyDescent="0.35">
      <c r="A1491" s="2" t="str">
        <f>"P-" &amp; UPPER(TRIM(Table_People[[#This Row],[Surname]])) &amp; "|" &amp; UPPER(TRIM(Table_People[[#This Row],[Name]]))</f>
        <v>P-NEWTON|ISAAC</v>
      </c>
      <c r="B1491" s="2" t="s">
        <v>207</v>
      </c>
      <c r="C1491" s="2" t="s">
        <v>2630</v>
      </c>
      <c r="D1491" s="2"/>
      <c r="E1491" s="2" t="s">
        <v>10693</v>
      </c>
      <c r="F1491" s="2" t="s">
        <v>10</v>
      </c>
      <c r="G1491" s="2" t="s">
        <v>72</v>
      </c>
      <c r="H1491" s="2"/>
      <c r="I1491" s="2"/>
      <c r="J1491" s="2"/>
      <c r="K1491" s="2"/>
      <c r="L1491" s="2"/>
      <c r="M1491" s="2"/>
      <c r="N1491" s="2"/>
      <c r="O1491" s="2"/>
      <c r="P1491" s="2"/>
      <c r="Q1491" s="2"/>
      <c r="R1491" s="2" t="str">
        <f>IF(Table_People[[#This Row],[Surname]]="", Table_People[[#This Row],[Name]], Table_People[[#This Row],[Name]]&amp;", "&amp;Table_People[[#This Row],[Surname]])</f>
        <v>Isaac, Newton</v>
      </c>
      <c r="S1491" s="2" t="str">
        <f>IF(Table_People[[#This Row],[Surname]]="", Table_People[[#This Row],[Name]], Table_People[[#This Row],[Surname]]&amp;", "&amp;Table_People[[#This Row],[Name]])</f>
        <v>Newton, Isaac</v>
      </c>
      <c r="T1491" s="2" t="str">
        <f>IF(COUNTIFS(Table_People[Hash_ID],Table_People[[#This Row],[Hash_ID]])&gt;1,"Y","N")</f>
        <v>Y</v>
      </c>
      <c r="U1491" s="2"/>
    </row>
    <row r="1492" spans="1:21" x14ac:dyDescent="0.35">
      <c r="A1492" s="2" t="str">
        <f>"P-" &amp; UPPER(TRIM(Table_People[[#This Row],[Surname]])) &amp; "|" &amp; UPPER(TRIM(Table_People[[#This Row],[Name]]))</f>
        <v>P-NEWTON|JUNE</v>
      </c>
      <c r="B1492" s="2" t="s">
        <v>20658</v>
      </c>
      <c r="C1492" s="2" t="s">
        <v>2630</v>
      </c>
      <c r="D1492" s="2" t="s">
        <v>21052</v>
      </c>
      <c r="E1492" s="2" t="s">
        <v>21234</v>
      </c>
      <c r="F1492" s="2" t="s">
        <v>25</v>
      </c>
      <c r="G1492" s="2" t="s">
        <v>370</v>
      </c>
      <c r="H1492" s="2">
        <v>3</v>
      </c>
      <c r="I1492" s="2" t="s">
        <v>20658</v>
      </c>
      <c r="J1492" s="2">
        <v>1923</v>
      </c>
      <c r="K1492" s="2"/>
      <c r="L1492" s="2"/>
      <c r="M1492" s="2">
        <v>9</v>
      </c>
      <c r="N1492" s="2" t="s">
        <v>20995</v>
      </c>
      <c r="O1492" s="2">
        <v>2021</v>
      </c>
      <c r="P1492" s="2"/>
      <c r="Q1492" s="2"/>
      <c r="R1492" s="2" t="str">
        <f>IF(Table_People[[#This Row],[Surname]]="", Table_People[[#This Row],[Name]], Table_People[[#This Row],[Name]]&amp;", "&amp;Table_People[[#This Row],[Surname]])</f>
        <v>June, Newton</v>
      </c>
      <c r="S1492" s="2" t="str">
        <f>IF(Table_People[[#This Row],[Surname]]="", Table_People[[#This Row],[Name]], Table_People[[#This Row],[Surname]]&amp;", "&amp;Table_People[[#This Row],[Name]])</f>
        <v>Newton, June</v>
      </c>
      <c r="T1492" s="2" t="str">
        <f>IF(COUNTIFS(Table_People[Hash_ID],Table_People[[#This Row],[Hash_ID]])&gt;1,"Y","N")</f>
        <v>N</v>
      </c>
      <c r="U1492" s="2"/>
    </row>
    <row r="1493" spans="1:21" x14ac:dyDescent="0.35">
      <c r="A1493" s="2" t="str">
        <f>"P-" &amp; UPPER(TRIM(Table_People[[#This Row],[Surname]])) &amp; "|" &amp; UPPER(TRIM(Table_People[[#This Row],[Name]]))</f>
        <v>P-NGOZI ADICHIE|CHIMAMANDA</v>
      </c>
      <c r="B1493" s="2" t="s">
        <v>5719</v>
      </c>
      <c r="C1493" s="2" t="s">
        <v>5720</v>
      </c>
      <c r="D1493" s="2"/>
      <c r="E1493" s="2" t="s">
        <v>28</v>
      </c>
      <c r="F1493" s="2" t="s">
        <v>25</v>
      </c>
      <c r="G1493" s="2" t="s">
        <v>76</v>
      </c>
      <c r="H1493" s="2"/>
      <c r="I1493" s="2"/>
      <c r="J1493" s="2"/>
      <c r="K1493" s="2"/>
      <c r="L1493" s="2"/>
      <c r="M1493" s="2"/>
      <c r="N1493" s="2"/>
      <c r="O1493" s="2"/>
      <c r="P1493" s="2"/>
      <c r="Q1493" s="2"/>
      <c r="R1493" s="2" t="str">
        <f>IF(Table_People[[#This Row],[Surname]]="", Table_People[[#This Row],[Name]], Table_People[[#This Row],[Name]]&amp;", "&amp;Table_People[[#This Row],[Surname]])</f>
        <v>Chimamanda, Ngozi Adichie</v>
      </c>
      <c r="S1493" s="2" t="str">
        <f>IF(Table_People[[#This Row],[Surname]]="", Table_People[[#This Row],[Name]], Table_People[[#This Row],[Surname]]&amp;", "&amp;Table_People[[#This Row],[Name]])</f>
        <v>Ngozi Adichie, Chimamanda</v>
      </c>
      <c r="T1493" s="2" t="str">
        <f>IF(COUNTIFS(Table_People[Hash_ID],Table_People[[#This Row],[Hash_ID]])&gt;1,"Y","N")</f>
        <v>N</v>
      </c>
      <c r="U1493" s="2"/>
    </row>
    <row r="1494" spans="1:21" ht="29" x14ac:dyDescent="0.35">
      <c r="A1494" s="2" t="str">
        <f>"P-" &amp; UPPER(TRIM(Table_People[[#This Row],[Surname]])) &amp; "|" &amp; UPPER(TRIM(Table_People[[#This Row],[Name]]))</f>
        <v>P-|NICHOLAS OF CUSA</v>
      </c>
      <c r="B1494" s="2" t="s">
        <v>624</v>
      </c>
      <c r="C1494" s="2"/>
      <c r="D1494" s="2"/>
      <c r="E1494" s="2" t="s">
        <v>625</v>
      </c>
      <c r="F1494" s="2" t="s">
        <v>10</v>
      </c>
      <c r="G1494" s="2" t="s">
        <v>38</v>
      </c>
      <c r="H1494" s="2"/>
      <c r="I1494" s="2"/>
      <c r="J1494" s="2"/>
      <c r="K1494" s="2"/>
      <c r="L1494" s="2"/>
      <c r="M1494" s="2"/>
      <c r="N1494" s="2"/>
      <c r="O1494" s="2"/>
      <c r="P1494" s="2"/>
      <c r="Q1494" s="2"/>
      <c r="R1494" s="2" t="str">
        <f>IF(Table_People[[#This Row],[Surname]]="", Table_People[[#This Row],[Name]], Table_People[[#This Row],[Name]]&amp;", "&amp;Table_People[[#This Row],[Surname]])</f>
        <v>Nicholas of Cusa</v>
      </c>
      <c r="S1494" s="2" t="str">
        <f>IF(Table_People[[#This Row],[Surname]]="", Table_People[[#This Row],[Name]], Table_People[[#This Row],[Surname]]&amp;", "&amp;Table_People[[#This Row],[Name]])</f>
        <v>Nicholas of Cusa</v>
      </c>
      <c r="T1494" s="2" t="str">
        <f>IF(COUNTIFS(Table_People[Hash_ID],Table_People[[#This Row],[Hash_ID]])&gt;1,"Y","N")</f>
        <v>N</v>
      </c>
      <c r="U1494" s="2"/>
    </row>
    <row r="1495" spans="1:21" ht="29" x14ac:dyDescent="0.35">
      <c r="A1495" s="2" t="str">
        <f>"P-" &amp; UPPER(TRIM(Table_People[[#This Row],[Surname]])) &amp; "|" &amp; UPPER(TRIM(Table_People[[#This Row],[Name]]))</f>
        <v>P-NIEMEYER|OSCAR</v>
      </c>
      <c r="B1495" s="2" t="s">
        <v>364</v>
      </c>
      <c r="C1495" s="2" t="s">
        <v>12120</v>
      </c>
      <c r="D1495" s="2" t="s">
        <v>12121</v>
      </c>
      <c r="E1495" s="2" t="s">
        <v>12122</v>
      </c>
      <c r="F1495" s="2" t="s">
        <v>10</v>
      </c>
      <c r="G1495" s="2" t="s">
        <v>79</v>
      </c>
      <c r="H1495" s="2"/>
      <c r="I1495" s="2"/>
      <c r="J1495" s="2"/>
      <c r="K1495" s="2"/>
      <c r="L1495" s="2"/>
      <c r="M1495" s="2"/>
      <c r="N1495" s="2"/>
      <c r="O1495" s="2"/>
      <c r="P1495" s="2"/>
      <c r="Q1495" s="2"/>
      <c r="R1495" s="2" t="str">
        <f>IF(Table_People[[#This Row],[Surname]]="", Table_People[[#This Row],[Name]], Table_People[[#This Row],[Name]]&amp;", "&amp;Table_People[[#This Row],[Surname]])</f>
        <v>Oscar, Niemeyer</v>
      </c>
      <c r="S1495" s="2" t="str">
        <f>IF(Table_People[[#This Row],[Surname]]="", Table_People[[#This Row],[Name]], Table_People[[#This Row],[Surname]]&amp;", "&amp;Table_People[[#This Row],[Name]])</f>
        <v>Niemeyer, Oscar</v>
      </c>
      <c r="T1495" s="2" t="str">
        <f>IF(COUNTIFS(Table_People[Hash_ID],Table_People[[#This Row],[Hash_ID]])&gt;1,"Y","N")</f>
        <v>N</v>
      </c>
      <c r="U1495" s="2"/>
    </row>
    <row r="1496" spans="1:21" x14ac:dyDescent="0.35">
      <c r="A1496" s="2" t="str">
        <f>"P-" &amp; UPPER(TRIM(Table_People[[#This Row],[Surname]])) &amp; "|" &amp; UPPER(TRIM(Table_People[[#This Row],[Name]]))</f>
        <v>P-NIETZSCHE|FRIEDRICH</v>
      </c>
      <c r="B1496" s="2" t="s">
        <v>145</v>
      </c>
      <c r="C1496" s="2" t="s">
        <v>146</v>
      </c>
      <c r="D1496" s="2"/>
      <c r="E1496" s="2" t="s">
        <v>147</v>
      </c>
      <c r="F1496" s="2" t="s">
        <v>10</v>
      </c>
      <c r="G1496" s="2" t="s">
        <v>38</v>
      </c>
      <c r="H1496" s="2"/>
      <c r="I1496" s="2"/>
      <c r="J1496" s="2"/>
      <c r="K1496" s="2"/>
      <c r="L1496" s="2"/>
      <c r="M1496" s="2"/>
      <c r="N1496" s="2"/>
      <c r="O1496" s="2"/>
      <c r="P1496" s="2"/>
      <c r="Q1496" s="2"/>
      <c r="R1496" s="2" t="str">
        <f>IF(Table_People[[#This Row],[Surname]]="", Table_People[[#This Row],[Name]], Table_People[[#This Row],[Name]]&amp;", "&amp;Table_People[[#This Row],[Surname]])</f>
        <v>Friedrich, Nietzsche</v>
      </c>
      <c r="S1496" s="2" t="str">
        <f>IF(Table_People[[#This Row],[Surname]]="", Table_People[[#This Row],[Name]], Table_People[[#This Row],[Surname]]&amp;", "&amp;Table_People[[#This Row],[Name]])</f>
        <v>Nietzsche, Friedrich</v>
      </c>
      <c r="T1496" s="2" t="str">
        <f>IF(COUNTIFS(Table_People[Hash_ID],Table_People[[#This Row],[Hash_ID]])&gt;1,"Y","N")</f>
        <v>N</v>
      </c>
      <c r="U1496" s="2"/>
    </row>
    <row r="1497" spans="1:21" x14ac:dyDescent="0.35">
      <c r="A1497" s="2" t="str">
        <f>"P-" &amp; UPPER(TRIM(Table_People[[#This Row],[Surname]])) &amp; "|" &amp; UPPER(TRIM(Table_People[[#This Row],[Name]]))</f>
        <v>P-NIEUWENHUYS|CONSTANT</v>
      </c>
      <c r="B1497" s="2" t="s">
        <v>12123</v>
      </c>
      <c r="C1497" s="2" t="s">
        <v>12124</v>
      </c>
      <c r="D1497" s="2" t="s">
        <v>12125</v>
      </c>
      <c r="E1497" s="2" t="s">
        <v>12060</v>
      </c>
      <c r="F1497" s="2" t="s">
        <v>10</v>
      </c>
      <c r="G1497" s="2" t="s">
        <v>48</v>
      </c>
      <c r="H1497" s="2"/>
      <c r="I1497" s="2"/>
      <c r="J1497" s="2"/>
      <c r="K1497" s="2"/>
      <c r="L1497" s="2"/>
      <c r="M1497" s="2"/>
      <c r="N1497" s="2"/>
      <c r="O1497" s="2"/>
      <c r="P1497" s="2"/>
      <c r="Q1497" s="2"/>
      <c r="R1497" s="2" t="str">
        <f>IF(Table_People[[#This Row],[Surname]]="", Table_People[[#This Row],[Name]], Table_People[[#This Row],[Name]]&amp;", "&amp;Table_People[[#This Row],[Surname]])</f>
        <v>Constant, Nieuwenhuys</v>
      </c>
      <c r="S1497" s="2" t="str">
        <f>IF(Table_People[[#This Row],[Surname]]="", Table_People[[#This Row],[Name]], Table_People[[#This Row],[Surname]]&amp;", "&amp;Table_People[[#This Row],[Name]])</f>
        <v>Nieuwenhuys, Constant</v>
      </c>
      <c r="T1497" s="2" t="str">
        <f>IF(COUNTIFS(Table_People[Hash_ID],Table_People[[#This Row],[Hash_ID]])&gt;1,"Y","N")</f>
        <v>N</v>
      </c>
      <c r="U1497" s="2"/>
    </row>
    <row r="1498" spans="1:21" x14ac:dyDescent="0.35">
      <c r="A1498" s="2" t="str">
        <f>"P-" &amp; UPPER(TRIM(Table_People[[#This Row],[Surname]])) &amp; "|" &amp; UPPER(TRIM(Table_People[[#This Row],[Name]]))</f>
        <v>P-NIJINSKA|BRONISLAVA</v>
      </c>
      <c r="B1498" s="2" t="s">
        <v>12587</v>
      </c>
      <c r="C1498" s="2" t="s">
        <v>12588</v>
      </c>
      <c r="D1498" s="2" t="s">
        <v>12589</v>
      </c>
      <c r="E1498" s="2" t="s">
        <v>12529</v>
      </c>
      <c r="F1498" s="2" t="s">
        <v>25</v>
      </c>
      <c r="G1498" s="2" t="s">
        <v>10973</v>
      </c>
      <c r="H1498" s="2"/>
      <c r="I1498" s="2"/>
      <c r="J1498" s="2"/>
      <c r="K1498" s="2"/>
      <c r="L1498" s="2"/>
      <c r="M1498" s="2"/>
      <c r="N1498" s="2"/>
      <c r="O1498" s="2"/>
      <c r="P1498" s="2"/>
      <c r="Q1498" s="2"/>
      <c r="R1498" s="2" t="str">
        <f>IF(Table_People[[#This Row],[Surname]]="", Table_People[[#This Row],[Name]], Table_People[[#This Row],[Name]]&amp;", "&amp;Table_People[[#This Row],[Surname]])</f>
        <v>Bronislava, Nijinska</v>
      </c>
      <c r="S1498" s="2" t="str">
        <f>IF(Table_People[[#This Row],[Surname]]="", Table_People[[#This Row],[Name]], Table_People[[#This Row],[Surname]]&amp;", "&amp;Table_People[[#This Row],[Name]])</f>
        <v>Nijinska, Bronislava</v>
      </c>
      <c r="T1498" s="2" t="str">
        <f>IF(COUNTIFS(Table_People[Hash_ID],Table_People[[#This Row],[Hash_ID]])&gt;1,"Y","N")</f>
        <v>N</v>
      </c>
      <c r="U1498" s="2"/>
    </row>
    <row r="1499" spans="1:21" x14ac:dyDescent="0.35">
      <c r="A1499" s="2" t="str">
        <f>"P-" &amp; UPPER(TRIM(Table_People[[#This Row],[Surname]])) &amp; "|" &amp; UPPER(TRIM(Table_People[[#This Row],[Name]]))</f>
        <v>P-NIJINSKY|VASLAV</v>
      </c>
      <c r="B1499" s="2" t="s">
        <v>12522</v>
      </c>
      <c r="C1499" s="2" t="s">
        <v>12523</v>
      </c>
      <c r="D1499" s="2" t="s">
        <v>12524</v>
      </c>
      <c r="E1499" s="2" t="s">
        <v>12525</v>
      </c>
      <c r="F1499" s="2" t="s">
        <v>10</v>
      </c>
      <c r="G1499" s="2" t="s">
        <v>10963</v>
      </c>
      <c r="H1499" s="2"/>
      <c r="I1499" s="2"/>
      <c r="J1499" s="2"/>
      <c r="K1499" s="2"/>
      <c r="L1499" s="2"/>
      <c r="M1499" s="2"/>
      <c r="N1499" s="2"/>
      <c r="O1499" s="2"/>
      <c r="P1499" s="2"/>
      <c r="Q1499" s="2"/>
      <c r="R1499" s="2" t="str">
        <f>IF(Table_People[[#This Row],[Surname]]="", Table_People[[#This Row],[Name]], Table_People[[#This Row],[Name]]&amp;", "&amp;Table_People[[#This Row],[Surname]])</f>
        <v>Vaslav, Nijinsky</v>
      </c>
      <c r="S1499" s="2" t="str">
        <f>IF(Table_People[[#This Row],[Surname]]="", Table_People[[#This Row],[Name]], Table_People[[#This Row],[Surname]]&amp;", "&amp;Table_People[[#This Row],[Name]])</f>
        <v>Nijinsky, Vaslav</v>
      </c>
      <c r="T1499" s="2" t="str">
        <f>IF(COUNTIFS(Table_People[Hash_ID],Table_People[[#This Row],[Hash_ID]])&gt;1,"Y","N")</f>
        <v>N</v>
      </c>
      <c r="U1499" s="2"/>
    </row>
    <row r="1500" spans="1:21" x14ac:dyDescent="0.35">
      <c r="A1500" s="2" t="str">
        <f>"P-" &amp; UPPER(TRIM(Table_People[[#This Row],[Surname]])) &amp; "|" &amp; UPPER(TRIM(Table_People[[#This Row],[Name]]))</f>
        <v>P-NIN|ANAÏS</v>
      </c>
      <c r="B1500" s="2" t="s">
        <v>5505</v>
      </c>
      <c r="C1500" s="2" t="s">
        <v>5546</v>
      </c>
      <c r="D1500" s="2"/>
      <c r="E1500" s="2" t="s">
        <v>5485</v>
      </c>
      <c r="F1500" s="2" t="s">
        <v>25</v>
      </c>
      <c r="G1500" s="2" t="s">
        <v>10916</v>
      </c>
      <c r="H1500" s="2"/>
      <c r="I1500" s="2"/>
      <c r="J1500" s="2"/>
      <c r="K1500" s="2"/>
      <c r="L1500" s="2"/>
      <c r="M1500" s="2"/>
      <c r="N1500" s="2"/>
      <c r="O1500" s="2"/>
      <c r="P1500" s="2"/>
      <c r="Q1500" s="2"/>
      <c r="R1500" s="2" t="str">
        <f>IF(Table_People[[#This Row],[Surname]]="", Table_People[[#This Row],[Name]], Table_People[[#This Row],[Name]]&amp;", "&amp;Table_People[[#This Row],[Surname]])</f>
        <v>Anaïs, Nin</v>
      </c>
      <c r="S1500" s="2" t="str">
        <f>IF(Table_People[[#This Row],[Surname]]="", Table_People[[#This Row],[Name]], Table_People[[#This Row],[Surname]]&amp;", "&amp;Table_People[[#This Row],[Name]])</f>
        <v>Nin, Anaïs</v>
      </c>
      <c r="T1500" s="2" t="str">
        <f>IF(COUNTIFS(Table_People[Hash_ID],Table_People[[#This Row],[Hash_ID]])&gt;1,"Y","N")</f>
        <v>N</v>
      </c>
      <c r="U1500" s="2"/>
    </row>
    <row r="1501" spans="1:21" x14ac:dyDescent="0.35">
      <c r="A1501" s="2" t="str">
        <f>"P-" &amp; UPPER(TRIM(Table_People[[#This Row],[Surname]])) &amp; "|" &amp; UPPER(TRIM(Table_People[[#This Row],[Name]]))</f>
        <v>P-NISBETT|RICHARD</v>
      </c>
      <c r="B1501" s="2" t="s">
        <v>700</v>
      </c>
      <c r="C1501" s="2" t="s">
        <v>10588</v>
      </c>
      <c r="D1501" s="2"/>
      <c r="E1501" s="2" t="s">
        <v>10567</v>
      </c>
      <c r="F1501" s="2" t="s">
        <v>10</v>
      </c>
      <c r="G1501" s="2" t="s">
        <v>63</v>
      </c>
      <c r="H1501" s="2"/>
      <c r="I1501" s="2"/>
      <c r="J1501" s="2"/>
      <c r="K1501" s="2"/>
      <c r="L1501" s="2"/>
      <c r="M1501" s="2"/>
      <c r="N1501" s="2"/>
      <c r="O1501" s="2"/>
      <c r="P1501" s="2"/>
      <c r="Q1501" s="2"/>
      <c r="R1501" s="2" t="str">
        <f>IF(Table_People[[#This Row],[Surname]]="", Table_People[[#This Row],[Name]], Table_People[[#This Row],[Name]]&amp;", "&amp;Table_People[[#This Row],[Surname]])</f>
        <v>Richard, Nisbett</v>
      </c>
      <c r="S1501" s="2" t="str">
        <f>IF(Table_People[[#This Row],[Surname]]="", Table_People[[#This Row],[Name]], Table_People[[#This Row],[Surname]]&amp;", "&amp;Table_People[[#This Row],[Name]])</f>
        <v>Nisbett, Richard</v>
      </c>
      <c r="T1501" s="2" t="str">
        <f>IF(COUNTIFS(Table_People[Hash_ID],Table_People[[#This Row],[Hash_ID]])&gt;1,"Y","N")</f>
        <v>N</v>
      </c>
      <c r="U1501" s="2"/>
    </row>
    <row r="1502" spans="1:21" x14ac:dyDescent="0.35">
      <c r="A1502" s="2" t="str">
        <f>"P-" &amp; UPPER(TRIM(Table_People[[#This Row],[Surname]])) &amp; "|" &amp; UPPER(TRIM(Table_People[[#This Row],[Name]]))</f>
        <v>P-NITSCH|HERMANN</v>
      </c>
      <c r="B1502" s="2" t="s">
        <v>537</v>
      </c>
      <c r="C1502" s="2" t="s">
        <v>5032</v>
      </c>
      <c r="D1502" s="2"/>
      <c r="E1502" s="2" t="s">
        <v>3041</v>
      </c>
      <c r="F1502" s="2" t="s">
        <v>10</v>
      </c>
      <c r="G1502" s="2" t="s">
        <v>288</v>
      </c>
      <c r="H1502" s="2"/>
      <c r="I1502" s="2"/>
      <c r="J1502" s="2"/>
      <c r="K1502" s="2"/>
      <c r="L1502" s="2"/>
      <c r="M1502" s="2"/>
      <c r="N1502" s="2"/>
      <c r="O1502" s="2"/>
      <c r="P1502" s="2"/>
      <c r="Q1502" s="2"/>
      <c r="R1502" s="2" t="str">
        <f>IF(Table_People[[#This Row],[Surname]]="", Table_People[[#This Row],[Name]], Table_People[[#This Row],[Name]]&amp;", "&amp;Table_People[[#This Row],[Surname]])</f>
        <v>Hermann, Nitsch</v>
      </c>
      <c r="S1502" s="2" t="str">
        <f>IF(Table_People[[#This Row],[Surname]]="", Table_People[[#This Row],[Name]], Table_People[[#This Row],[Surname]]&amp;", "&amp;Table_People[[#This Row],[Name]])</f>
        <v>Nitsch, Hermann</v>
      </c>
      <c r="T1502" s="2" t="str">
        <f>IF(COUNTIFS(Table_People[Hash_ID],Table_People[[#This Row],[Hash_ID]])&gt;1,"Y","N")</f>
        <v>N</v>
      </c>
      <c r="U1502" s="2"/>
    </row>
    <row r="1503" spans="1:21" x14ac:dyDescent="0.35">
      <c r="A1503" s="2" t="str">
        <f>"P-" &amp; UPPER(TRIM(Table_People[[#This Row],[Surname]])) &amp; "|" &amp; UPPER(TRIM(Table_People[[#This Row],[Name]]))</f>
        <v>P-NOBLE|KIM</v>
      </c>
      <c r="B1503" s="2" t="s">
        <v>3154</v>
      </c>
      <c r="C1503" s="2" t="s">
        <v>3155</v>
      </c>
      <c r="D1503" s="2"/>
      <c r="E1503" s="2" t="s">
        <v>1389</v>
      </c>
      <c r="F1503" s="2" t="s">
        <v>25</v>
      </c>
      <c r="G1503" s="2" t="s">
        <v>91</v>
      </c>
      <c r="H1503" s="2"/>
      <c r="I1503" s="2"/>
      <c r="J1503" s="2"/>
      <c r="K1503" s="2"/>
      <c r="L1503" s="2"/>
      <c r="M1503" s="2"/>
      <c r="N1503" s="2"/>
      <c r="O1503" s="2"/>
      <c r="P1503" s="2"/>
      <c r="Q1503" s="2"/>
      <c r="R1503" s="2" t="str">
        <f>IF(Table_People[[#This Row],[Surname]]="", Table_People[[#This Row],[Name]], Table_People[[#This Row],[Name]]&amp;", "&amp;Table_People[[#This Row],[Surname]])</f>
        <v>Kim, Noble</v>
      </c>
      <c r="S1503" s="2" t="str">
        <f>IF(Table_People[[#This Row],[Surname]]="", Table_People[[#This Row],[Name]], Table_People[[#This Row],[Surname]]&amp;", "&amp;Table_People[[#This Row],[Name]])</f>
        <v>Noble, Kim</v>
      </c>
      <c r="T1503" s="2" t="str">
        <f>IF(COUNTIFS(Table_People[Hash_ID],Table_People[[#This Row],[Hash_ID]])&gt;1,"Y","N")</f>
        <v>N</v>
      </c>
      <c r="U1503" s="2"/>
    </row>
    <row r="1504" spans="1:21" x14ac:dyDescent="0.35">
      <c r="A1504" s="2" t="str">
        <f>"P-" &amp; UPPER(TRIM(Table_People[[#This Row],[Surname]])) &amp; "|" &amp; UPPER(TRIM(Table_People[[#This Row],[Name]]))</f>
        <v>P-NOÉ|GASPAR</v>
      </c>
      <c r="B1504" s="2" t="s">
        <v>1220</v>
      </c>
      <c r="C1504" s="2" t="s">
        <v>1221</v>
      </c>
      <c r="D1504" s="2"/>
      <c r="E1504" s="2" t="s">
        <v>10745</v>
      </c>
      <c r="F1504" s="2" t="s">
        <v>10</v>
      </c>
      <c r="G1504" s="2" t="s">
        <v>10883</v>
      </c>
      <c r="H1504" s="2"/>
      <c r="I1504" s="2"/>
      <c r="J1504" s="2"/>
      <c r="K1504" s="2"/>
      <c r="L1504" s="2"/>
      <c r="M1504" s="2"/>
      <c r="N1504" s="2"/>
      <c r="O1504" s="2"/>
      <c r="P1504" s="2"/>
      <c r="Q1504" s="2"/>
      <c r="R1504" s="2" t="str">
        <f>IF(Table_People[[#This Row],[Surname]]="", Table_People[[#This Row],[Name]], Table_People[[#This Row],[Name]]&amp;", "&amp;Table_People[[#This Row],[Surname]])</f>
        <v>Gaspar, Noé</v>
      </c>
      <c r="S1504" s="2" t="str">
        <f>IF(Table_People[[#This Row],[Surname]]="", Table_People[[#This Row],[Name]], Table_People[[#This Row],[Surname]]&amp;", "&amp;Table_People[[#This Row],[Name]])</f>
        <v>Noé, Gaspar</v>
      </c>
      <c r="T1504" s="2" t="str">
        <f>IF(COUNTIFS(Table_People[Hash_ID],Table_People[[#This Row],[Hash_ID]])&gt;1,"Y","N")</f>
        <v>N</v>
      </c>
      <c r="U1504" s="2"/>
    </row>
    <row r="1505" spans="1:21" x14ac:dyDescent="0.35">
      <c r="A1505" s="2" t="str">
        <f>"P-" &amp; UPPER(TRIM(Table_People[[#This Row],[Surname]])) &amp; "|" &amp; UPPER(TRIM(Table_People[[#This Row],[Name]]))</f>
        <v>P-NOLAN|CHRISTOPHER</v>
      </c>
      <c r="B1505" s="2" t="s">
        <v>1252</v>
      </c>
      <c r="C1505" s="2" t="s">
        <v>1253</v>
      </c>
      <c r="D1505" s="2"/>
      <c r="E1505" s="2" t="s">
        <v>1053</v>
      </c>
      <c r="F1505" s="2" t="s">
        <v>10</v>
      </c>
      <c r="G1505" s="2" t="s">
        <v>10892</v>
      </c>
      <c r="H1505" s="2"/>
      <c r="I1505" s="2"/>
      <c r="J1505" s="2"/>
      <c r="K1505" s="2"/>
      <c r="L1505" s="2"/>
      <c r="M1505" s="2"/>
      <c r="N1505" s="2"/>
      <c r="O1505" s="2"/>
      <c r="P1505" s="2"/>
      <c r="Q1505" s="2"/>
      <c r="R1505" s="2" t="str">
        <f>IF(Table_People[[#This Row],[Surname]]="", Table_People[[#This Row],[Name]], Table_People[[#This Row],[Name]]&amp;", "&amp;Table_People[[#This Row],[Surname]])</f>
        <v>Christopher, Nolan</v>
      </c>
      <c r="S1505" s="2" t="str">
        <f>IF(Table_People[[#This Row],[Surname]]="", Table_People[[#This Row],[Name]], Table_People[[#This Row],[Surname]]&amp;", "&amp;Table_People[[#This Row],[Name]])</f>
        <v>Nolan, Christopher</v>
      </c>
      <c r="T1505" s="2" t="str">
        <f>IF(COUNTIFS(Table_People[Hash_ID],Table_People[[#This Row],[Hash_ID]])&gt;1,"Y","N")</f>
        <v>N</v>
      </c>
      <c r="U1505" s="2"/>
    </row>
    <row r="1506" spans="1:21" x14ac:dyDescent="0.35">
      <c r="A1506" s="2" t="str">
        <f>"P-" &amp; UPPER(TRIM(Table_People[[#This Row],[Surname]])) &amp; "|" &amp; UPPER(TRIM(Table_People[[#This Row],[Name]]))</f>
        <v>P-NOLDE|EMIL</v>
      </c>
      <c r="B1506" s="2" t="s">
        <v>789</v>
      </c>
      <c r="C1506" s="2" t="s">
        <v>1445</v>
      </c>
      <c r="D1506" s="2"/>
      <c r="E1506" s="2" t="s">
        <v>1389</v>
      </c>
      <c r="F1506" s="2" t="s">
        <v>10</v>
      </c>
      <c r="G1506" s="2" t="s">
        <v>10924</v>
      </c>
      <c r="H1506" s="2"/>
      <c r="I1506" s="2"/>
      <c r="J1506" s="2"/>
      <c r="K1506" s="2"/>
      <c r="L1506" s="2"/>
      <c r="M1506" s="2"/>
      <c r="N1506" s="2"/>
      <c r="O1506" s="2"/>
      <c r="P1506" s="2"/>
      <c r="Q1506" s="2"/>
      <c r="R1506" s="2" t="str">
        <f>IF(Table_People[[#This Row],[Surname]]="", Table_People[[#This Row],[Name]], Table_People[[#This Row],[Name]]&amp;", "&amp;Table_People[[#This Row],[Surname]])</f>
        <v>Emil, Nolde</v>
      </c>
      <c r="S1506" s="2" t="str">
        <f>IF(Table_People[[#This Row],[Surname]]="", Table_People[[#This Row],[Name]], Table_People[[#This Row],[Surname]]&amp;", "&amp;Table_People[[#This Row],[Name]])</f>
        <v>Nolde, Emil</v>
      </c>
      <c r="T1506" s="2" t="str">
        <f>IF(COUNTIFS(Table_People[Hash_ID],Table_People[[#This Row],[Hash_ID]])&gt;1,"Y","N")</f>
        <v>N</v>
      </c>
      <c r="U1506" s="2"/>
    </row>
    <row r="1507" spans="1:21" x14ac:dyDescent="0.35">
      <c r="A1507" s="2" t="str">
        <f>"P-" &amp; UPPER(TRIM(Table_People[[#This Row],[Surname]])) &amp; "|" &amp; UPPER(TRIM(Table_People[[#This Row],[Name]]))</f>
        <v>P-NØRGÅRD|PER</v>
      </c>
      <c r="B1507" s="2" t="s">
        <v>12432</v>
      </c>
      <c r="C1507" s="2" t="s">
        <v>12433</v>
      </c>
      <c r="D1507" s="2" t="s">
        <v>12434</v>
      </c>
      <c r="E1507" s="2" t="s">
        <v>12308</v>
      </c>
      <c r="F1507" s="2" t="s">
        <v>10</v>
      </c>
      <c r="G1507" s="2" t="s">
        <v>661</v>
      </c>
      <c r="H1507" s="2"/>
      <c r="I1507" s="2"/>
      <c r="J1507" s="2"/>
      <c r="K1507" s="2"/>
      <c r="L1507" s="2"/>
      <c r="M1507" s="2"/>
      <c r="N1507" s="2"/>
      <c r="O1507" s="2"/>
      <c r="P1507" s="2"/>
      <c r="Q1507" s="2"/>
      <c r="R1507" s="2" t="str">
        <f>IF(Table_People[[#This Row],[Surname]]="", Table_People[[#This Row],[Name]], Table_People[[#This Row],[Name]]&amp;", "&amp;Table_People[[#This Row],[Surname]])</f>
        <v>Per, Nørgård</v>
      </c>
      <c r="S1507" s="2" t="str">
        <f>IF(Table_People[[#This Row],[Surname]]="", Table_People[[#This Row],[Name]], Table_People[[#This Row],[Surname]]&amp;", "&amp;Table_People[[#This Row],[Name]])</f>
        <v>Nørgård, Per</v>
      </c>
      <c r="T1507" s="2" t="str">
        <f>IF(COUNTIFS(Table_People[Hash_ID],Table_People[[#This Row],[Hash_ID]])&gt;1,"Y","N")</f>
        <v>N</v>
      </c>
      <c r="U1507" s="2"/>
    </row>
    <row r="1508" spans="1:21" x14ac:dyDescent="0.35">
      <c r="A1508" s="2" t="str">
        <f>"P-" &amp; UPPER(TRIM(Table_People[[#This Row],[Surname]])) &amp; "|" &amp; UPPER(TRIM(Table_People[[#This Row],[Name]]))</f>
        <v>P-NORSTEIN|YURI</v>
      </c>
      <c r="B1508" s="2" t="s">
        <v>485</v>
      </c>
      <c r="C1508" s="2" t="s">
        <v>1383</v>
      </c>
      <c r="D1508" s="2"/>
      <c r="E1508" s="2" t="s">
        <v>1384</v>
      </c>
      <c r="F1508" s="2" t="s">
        <v>10</v>
      </c>
      <c r="G1508" s="2" t="s">
        <v>11</v>
      </c>
      <c r="H1508" s="2"/>
      <c r="I1508" s="2"/>
      <c r="J1508" s="2"/>
      <c r="K1508" s="2"/>
      <c r="L1508" s="2"/>
      <c r="M1508" s="2"/>
      <c r="N1508" s="2"/>
      <c r="O1508" s="2"/>
      <c r="P1508" s="2"/>
      <c r="Q1508" s="2"/>
      <c r="R1508" s="2" t="str">
        <f>IF(Table_People[[#This Row],[Surname]]="", Table_People[[#This Row],[Name]], Table_People[[#This Row],[Name]]&amp;", "&amp;Table_People[[#This Row],[Surname]])</f>
        <v>Yuri, Norstein</v>
      </c>
      <c r="S1508" s="2" t="str">
        <f>IF(Table_People[[#This Row],[Surname]]="", Table_People[[#This Row],[Name]], Table_People[[#This Row],[Surname]]&amp;", "&amp;Table_People[[#This Row],[Name]])</f>
        <v>Norstein, Yuri</v>
      </c>
      <c r="T1508" s="2" t="str">
        <f>IF(COUNTIFS(Table_People[Hash_ID],Table_People[[#This Row],[Hash_ID]])&gt;1,"Y","N")</f>
        <v>N</v>
      </c>
      <c r="U1508" s="2"/>
    </row>
    <row r="1509" spans="1:21" x14ac:dyDescent="0.35">
      <c r="A1509" s="2" t="str">
        <f>"P-" &amp; UPPER(TRIM(Table_People[[#This Row],[Surname]])) &amp; "|" &amp; UPPER(TRIM(Table_People[[#This Row],[Name]]))</f>
        <v>P-NORTON|ROSALEEN</v>
      </c>
      <c r="B1509" s="2" t="s">
        <v>1726</v>
      </c>
      <c r="C1509" s="2" t="s">
        <v>1727</v>
      </c>
      <c r="D1509" s="2"/>
      <c r="E1509" s="2" t="s">
        <v>1624</v>
      </c>
      <c r="F1509" s="2" t="s">
        <v>25</v>
      </c>
      <c r="G1509" s="2" t="s">
        <v>370</v>
      </c>
      <c r="H1509" s="2"/>
      <c r="I1509" s="2"/>
      <c r="J1509" s="2"/>
      <c r="K1509" s="2"/>
      <c r="L1509" s="2"/>
      <c r="M1509" s="2"/>
      <c r="N1509" s="2"/>
      <c r="O1509" s="2"/>
      <c r="P1509" s="2"/>
      <c r="Q1509" s="2"/>
      <c r="R1509" s="2" t="str">
        <f>IF(Table_People[[#This Row],[Surname]]="", Table_People[[#This Row],[Name]], Table_People[[#This Row],[Name]]&amp;", "&amp;Table_People[[#This Row],[Surname]])</f>
        <v>Rosaleen, Norton</v>
      </c>
      <c r="S1509" s="2" t="str">
        <f>IF(Table_People[[#This Row],[Surname]]="", Table_People[[#This Row],[Name]], Table_People[[#This Row],[Surname]]&amp;", "&amp;Table_People[[#This Row],[Name]])</f>
        <v>Norton, Rosaleen</v>
      </c>
      <c r="T1509" s="2" t="str">
        <f>IF(COUNTIFS(Table_People[Hash_ID],Table_People[[#This Row],[Hash_ID]])&gt;1,"Y","N")</f>
        <v>N</v>
      </c>
      <c r="U1509" s="2"/>
    </row>
    <row r="1510" spans="1:21" x14ac:dyDescent="0.35">
      <c r="A1510" s="2" t="str">
        <f>"P-" &amp; UPPER(TRIM(Table_People[[#This Row],[Surname]])) &amp; "|" &amp; UPPER(TRIM(Table_People[[#This Row],[Name]]))</f>
        <v>P-NOUVEL|JEAN</v>
      </c>
      <c r="B1510" s="2" t="s">
        <v>222</v>
      </c>
      <c r="C1510" s="2" t="s">
        <v>12186</v>
      </c>
      <c r="D1510" s="2" t="s">
        <v>12187</v>
      </c>
      <c r="E1510" s="2" t="s">
        <v>12045</v>
      </c>
      <c r="F1510" s="2" t="s">
        <v>10</v>
      </c>
      <c r="G1510" s="2" t="s">
        <v>15</v>
      </c>
      <c r="H1510" s="2"/>
      <c r="I1510" s="2"/>
      <c r="J1510" s="2"/>
      <c r="K1510" s="2"/>
      <c r="L1510" s="2"/>
      <c r="M1510" s="2"/>
      <c r="N1510" s="2"/>
      <c r="O1510" s="2"/>
      <c r="P1510" s="2"/>
      <c r="Q1510" s="2"/>
      <c r="R1510" s="2" t="str">
        <f>IF(Table_People[[#This Row],[Surname]]="", Table_People[[#This Row],[Name]], Table_People[[#This Row],[Name]]&amp;", "&amp;Table_People[[#This Row],[Surname]])</f>
        <v>Jean, Nouvel</v>
      </c>
      <c r="S1510" s="2" t="str">
        <f>IF(Table_People[[#This Row],[Surname]]="", Table_People[[#This Row],[Name]], Table_People[[#This Row],[Surname]]&amp;", "&amp;Table_People[[#This Row],[Name]])</f>
        <v>Nouvel, Jean</v>
      </c>
      <c r="T1510" s="2" t="str">
        <f>IF(COUNTIFS(Table_People[Hash_ID],Table_People[[#This Row],[Hash_ID]])&gt;1,"Y","N")</f>
        <v>N</v>
      </c>
      <c r="U1510" s="2"/>
    </row>
    <row r="1511" spans="1:21" ht="29" x14ac:dyDescent="0.35">
      <c r="A1511" s="2" t="str">
        <f>"P-" &amp; UPPER(TRIM(Table_People[[#This Row],[Surname]])) &amp; "|" &amp; UPPER(TRIM(Table_People[[#This Row],[Name]]))</f>
        <v>P-|NOVALIS</v>
      </c>
      <c r="B1511" s="2" t="s">
        <v>6210</v>
      </c>
      <c r="C1511" s="2"/>
      <c r="D1511" s="2" t="s">
        <v>10719</v>
      </c>
      <c r="E1511" s="2" t="s">
        <v>294</v>
      </c>
      <c r="F1511" s="2" t="s">
        <v>10</v>
      </c>
      <c r="G1511" s="2" t="s">
        <v>38</v>
      </c>
      <c r="H1511" s="2"/>
      <c r="I1511" s="2"/>
      <c r="J1511" s="2"/>
      <c r="K1511" s="2"/>
      <c r="L1511" s="2"/>
      <c r="M1511" s="2"/>
      <c r="N1511" s="2"/>
      <c r="O1511" s="2"/>
      <c r="P1511" s="2"/>
      <c r="Q1511" s="2"/>
      <c r="R1511" s="2" t="str">
        <f>IF(Table_People[[#This Row],[Surname]]="", Table_People[[#This Row],[Name]], Table_People[[#This Row],[Name]]&amp;", "&amp;Table_People[[#This Row],[Surname]])</f>
        <v>Novalis</v>
      </c>
      <c r="S1511" s="2" t="str">
        <f>IF(Table_People[[#This Row],[Surname]]="", Table_People[[#This Row],[Name]], Table_People[[#This Row],[Surname]]&amp;", "&amp;Table_People[[#This Row],[Name]])</f>
        <v>Novalis</v>
      </c>
      <c r="T1511" s="2" t="str">
        <f>IF(COUNTIFS(Table_People[Hash_ID],Table_People[[#This Row],[Hash_ID]])&gt;1,"Y","N")</f>
        <v>N</v>
      </c>
      <c r="U1511" s="2"/>
    </row>
    <row r="1512" spans="1:21" x14ac:dyDescent="0.35">
      <c r="A1512" s="2" t="str">
        <f>"P-" &amp; UPPER(TRIM(Table_People[[#This Row],[Surname]])) &amp; "|" &amp; UPPER(TRIM(Table_People[[#This Row],[Name]]))</f>
        <v>P-NOVELLI|PIETRO</v>
      </c>
      <c r="B1512" s="2" t="s">
        <v>3192</v>
      </c>
      <c r="C1512" s="2" t="s">
        <v>3194</v>
      </c>
      <c r="D1512" s="2"/>
      <c r="E1512" s="2" t="s">
        <v>1389</v>
      </c>
      <c r="F1512" s="2" t="s">
        <v>10</v>
      </c>
      <c r="G1512" s="2" t="s">
        <v>87</v>
      </c>
      <c r="H1512" s="2"/>
      <c r="I1512" s="2"/>
      <c r="J1512" s="2"/>
      <c r="K1512" s="2"/>
      <c r="L1512" s="2"/>
      <c r="M1512" s="2"/>
      <c r="N1512" s="2"/>
      <c r="O1512" s="2"/>
      <c r="P1512" s="2"/>
      <c r="Q1512" s="2"/>
      <c r="R1512" s="2" t="str">
        <f>IF(Table_People[[#This Row],[Surname]]="", Table_People[[#This Row],[Name]], Table_People[[#This Row],[Name]]&amp;", "&amp;Table_People[[#This Row],[Surname]])</f>
        <v>Pietro, Novelli</v>
      </c>
      <c r="S1512" s="2" t="str">
        <f>IF(Table_People[[#This Row],[Surname]]="", Table_People[[#This Row],[Name]], Table_People[[#This Row],[Surname]]&amp;", "&amp;Table_People[[#This Row],[Name]])</f>
        <v>Novelli, Pietro</v>
      </c>
      <c r="T1512" s="2" t="str">
        <f>IF(COUNTIFS(Table_People[Hash_ID],Table_People[[#This Row],[Hash_ID]])&gt;1,"Y","N")</f>
        <v>N</v>
      </c>
      <c r="U1512" s="2"/>
    </row>
    <row r="1513" spans="1:21" x14ac:dyDescent="0.35">
      <c r="A1513" s="2" t="str">
        <f>"P-" &amp; UPPER(TRIM(Table_People[[#This Row],[Surname]])) &amp; "|" &amp; UPPER(TRIM(Table_People[[#This Row],[Name]]))</f>
        <v>P-NOYES|ALFRED</v>
      </c>
      <c r="B1513" s="2" t="s">
        <v>19</v>
      </c>
      <c r="C1513" s="2" t="s">
        <v>6817</v>
      </c>
      <c r="D1513" s="2"/>
      <c r="E1513" s="2" t="s">
        <v>24</v>
      </c>
      <c r="F1513" s="2" t="s">
        <v>10</v>
      </c>
      <c r="G1513" s="2" t="s">
        <v>91</v>
      </c>
      <c r="H1513" s="2"/>
      <c r="I1513" s="2"/>
      <c r="J1513" s="2"/>
      <c r="K1513" s="2"/>
      <c r="L1513" s="2"/>
      <c r="M1513" s="2"/>
      <c r="N1513" s="2"/>
      <c r="O1513" s="2"/>
      <c r="P1513" s="2"/>
      <c r="Q1513" s="2"/>
      <c r="R1513" s="2" t="str">
        <f>IF(Table_People[[#This Row],[Surname]]="", Table_People[[#This Row],[Name]], Table_People[[#This Row],[Name]]&amp;", "&amp;Table_People[[#This Row],[Surname]])</f>
        <v>Alfred, Noyes</v>
      </c>
      <c r="S1513" s="2" t="str">
        <f>IF(Table_People[[#This Row],[Surname]]="", Table_People[[#This Row],[Name]], Table_People[[#This Row],[Surname]]&amp;", "&amp;Table_People[[#This Row],[Name]])</f>
        <v>Noyes, Alfred</v>
      </c>
      <c r="T1513" s="2" t="str">
        <f>IF(COUNTIFS(Table_People[Hash_ID],Table_People[[#This Row],[Hash_ID]])&gt;1,"Y","N")</f>
        <v>N</v>
      </c>
      <c r="U1513" s="2"/>
    </row>
    <row r="1514" spans="1:21" x14ac:dyDescent="0.35">
      <c r="A1514" s="2" t="str">
        <f>"P-" &amp; UPPER(TRIM(Table_People[[#This Row],[Surname]])) &amp; "|" &amp; UPPER(TRIM(Table_People[[#This Row],[Name]]))</f>
        <v>P-NOZICK|ROBERT</v>
      </c>
      <c r="B1514" s="2" t="s">
        <v>1031</v>
      </c>
      <c r="C1514" s="2" t="s">
        <v>10620</v>
      </c>
      <c r="D1514" s="2"/>
      <c r="E1514" s="2" t="s">
        <v>37</v>
      </c>
      <c r="F1514" s="2" t="s">
        <v>10</v>
      </c>
      <c r="G1514" s="2" t="s">
        <v>63</v>
      </c>
      <c r="H1514" s="2"/>
      <c r="I1514" s="2"/>
      <c r="J1514" s="2"/>
      <c r="K1514" s="2"/>
      <c r="L1514" s="2"/>
      <c r="M1514" s="2"/>
      <c r="N1514" s="2"/>
      <c r="O1514" s="2"/>
      <c r="P1514" s="2"/>
      <c r="Q1514" s="2"/>
      <c r="R1514" s="2" t="str">
        <f>IF(Table_People[[#This Row],[Surname]]="", Table_People[[#This Row],[Name]], Table_People[[#This Row],[Name]]&amp;", "&amp;Table_People[[#This Row],[Surname]])</f>
        <v>Robert, Nozick</v>
      </c>
      <c r="S1514" s="2" t="str">
        <f>IF(Table_People[[#This Row],[Surname]]="", Table_People[[#This Row],[Name]], Table_People[[#This Row],[Surname]]&amp;", "&amp;Table_People[[#This Row],[Name]])</f>
        <v>Nozick, Robert</v>
      </c>
      <c r="T1514" s="2" t="str">
        <f>IF(COUNTIFS(Table_People[Hash_ID],Table_People[[#This Row],[Hash_ID]])&gt;1,"Y","N")</f>
        <v>N</v>
      </c>
      <c r="U1514" s="2"/>
    </row>
    <row r="1515" spans="1:21" ht="29" x14ac:dyDescent="0.35">
      <c r="A1515" s="2" t="str">
        <f>"P-" &amp; UPPER(TRIM(Table_People[[#This Row],[Surname]])) &amp; "|" &amp; UPPER(TRIM(Table_People[[#This Row],[Name]]))</f>
        <v>P-NUREYEV|RUDOLF</v>
      </c>
      <c r="B1515" s="2" t="s">
        <v>777</v>
      </c>
      <c r="C1515" s="2" t="s">
        <v>12530</v>
      </c>
      <c r="D1515" s="2" t="s">
        <v>12531</v>
      </c>
      <c r="E1515" s="2" t="s">
        <v>12532</v>
      </c>
      <c r="F1515" s="2" t="s">
        <v>10</v>
      </c>
      <c r="G1515" s="2" t="s">
        <v>12533</v>
      </c>
      <c r="H1515" s="2"/>
      <c r="I1515" s="2"/>
      <c r="J1515" s="2"/>
      <c r="K1515" s="2"/>
      <c r="L1515" s="2"/>
      <c r="M1515" s="2"/>
      <c r="N1515" s="2"/>
      <c r="O1515" s="2"/>
      <c r="P1515" s="2"/>
      <c r="Q1515" s="2"/>
      <c r="R1515" s="2" t="str">
        <f>IF(Table_People[[#This Row],[Surname]]="", Table_People[[#This Row],[Name]], Table_People[[#This Row],[Name]]&amp;", "&amp;Table_People[[#This Row],[Surname]])</f>
        <v>Rudolf, Nureyev</v>
      </c>
      <c r="S1515" s="2" t="str">
        <f>IF(Table_People[[#This Row],[Surname]]="", Table_People[[#This Row],[Name]], Table_People[[#This Row],[Surname]]&amp;", "&amp;Table_People[[#This Row],[Name]])</f>
        <v>Nureyev, Rudolf</v>
      </c>
      <c r="T1515" s="2" t="str">
        <f>IF(COUNTIFS(Table_People[Hash_ID],Table_People[[#This Row],[Hash_ID]])&gt;1,"Y","N")</f>
        <v>N</v>
      </c>
      <c r="U1515" s="2"/>
    </row>
    <row r="1516" spans="1:21" x14ac:dyDescent="0.35">
      <c r="A1516" s="2" t="str">
        <f>"P-" &amp; UPPER(TRIM(Table_People[[#This Row],[Surname]])) &amp; "|" &amp; UPPER(TRIM(Table_People[[#This Row],[Name]]))</f>
        <v>P-NUSSBAUM|FELIX</v>
      </c>
      <c r="B1516" s="2" t="s">
        <v>3057</v>
      </c>
      <c r="C1516" s="2" t="s">
        <v>705</v>
      </c>
      <c r="D1516" s="2"/>
      <c r="E1516" s="2" t="s">
        <v>1389</v>
      </c>
      <c r="F1516" s="2" t="s">
        <v>10</v>
      </c>
      <c r="G1516" s="2" t="s">
        <v>38</v>
      </c>
      <c r="H1516" s="2"/>
      <c r="I1516" s="2"/>
      <c r="J1516" s="2"/>
      <c r="K1516" s="2"/>
      <c r="L1516" s="2"/>
      <c r="M1516" s="2"/>
      <c r="N1516" s="2"/>
      <c r="O1516" s="2"/>
      <c r="P1516" s="2"/>
      <c r="Q1516" s="2"/>
      <c r="R1516" s="2" t="str">
        <f>IF(Table_People[[#This Row],[Surname]]="", Table_People[[#This Row],[Name]], Table_People[[#This Row],[Name]]&amp;", "&amp;Table_People[[#This Row],[Surname]])</f>
        <v>Felix, Nussbaum</v>
      </c>
      <c r="S1516" s="2" t="str">
        <f>IF(Table_People[[#This Row],[Surname]]="", Table_People[[#This Row],[Name]], Table_People[[#This Row],[Surname]]&amp;", "&amp;Table_People[[#This Row],[Name]])</f>
        <v>Nussbaum, Felix</v>
      </c>
      <c r="T1516" s="2" t="str">
        <f>IF(COUNTIFS(Table_People[Hash_ID],Table_People[[#This Row],[Hash_ID]])&gt;1,"Y","N")</f>
        <v>N</v>
      </c>
      <c r="U1516" s="2"/>
    </row>
    <row r="1517" spans="1:21" x14ac:dyDescent="0.35">
      <c r="A1517" s="2" t="str">
        <f>"P-" &amp; UPPER(TRIM(Table_People[[#This Row],[Surname]])) &amp; "|" &amp; UPPER(TRIM(Table_People[[#This Row],[Name]]))</f>
        <v>P-NUSSBAUM|MARTHA</v>
      </c>
      <c r="B1517" s="2" t="s">
        <v>704</v>
      </c>
      <c r="C1517" s="2" t="s">
        <v>705</v>
      </c>
      <c r="D1517" s="2"/>
      <c r="E1517" s="2" t="s">
        <v>37</v>
      </c>
      <c r="F1517" s="2" t="s">
        <v>25</v>
      </c>
      <c r="G1517" s="2" t="s">
        <v>63</v>
      </c>
      <c r="H1517" s="2"/>
      <c r="I1517" s="2"/>
      <c r="J1517" s="2"/>
      <c r="K1517" s="2"/>
      <c r="L1517" s="2"/>
      <c r="M1517" s="2"/>
      <c r="N1517" s="2"/>
      <c r="O1517" s="2"/>
      <c r="P1517" s="2"/>
      <c r="Q1517" s="2"/>
      <c r="R1517" s="2" t="str">
        <f>IF(Table_People[[#This Row],[Surname]]="", Table_People[[#This Row],[Name]], Table_People[[#This Row],[Name]]&amp;", "&amp;Table_People[[#This Row],[Surname]])</f>
        <v>Martha, Nussbaum</v>
      </c>
      <c r="S1517" s="2" t="str">
        <f>IF(Table_People[[#This Row],[Surname]]="", Table_People[[#This Row],[Name]], Table_People[[#This Row],[Surname]]&amp;", "&amp;Table_People[[#This Row],[Name]])</f>
        <v>Nussbaum, Martha</v>
      </c>
      <c r="T1517" s="2" t="str">
        <f>IF(COUNTIFS(Table_People[Hash_ID],Table_People[[#This Row],[Hash_ID]])&gt;1,"Y","N")</f>
        <v>N</v>
      </c>
      <c r="U1517" s="2"/>
    </row>
    <row r="1518" spans="1:21" ht="29" x14ac:dyDescent="0.35">
      <c r="A1518" s="2" t="str">
        <f>"P-" &amp; UPPER(TRIM(Table_People[[#This Row],[Surname]])) &amp; "|" &amp; UPPER(TRIM(Table_People[[#This Row],[Name]]))</f>
        <v>P-NUTTING|ALISSA</v>
      </c>
      <c r="B1518" s="2" t="s">
        <v>20980</v>
      </c>
      <c r="C1518" s="2" t="s">
        <v>20981</v>
      </c>
      <c r="D1518" s="2"/>
      <c r="E1518" s="2" t="s">
        <v>21392</v>
      </c>
      <c r="F1518" s="2" t="s">
        <v>25</v>
      </c>
      <c r="G1518" s="2" t="s">
        <v>63</v>
      </c>
      <c r="H1518" s="2"/>
      <c r="I1518" s="2"/>
      <c r="J1518" s="2">
        <v>1980</v>
      </c>
      <c r="K1518" s="2"/>
      <c r="L1518" s="2"/>
      <c r="M1518" s="2"/>
      <c r="N1518" s="2"/>
      <c r="O1518" s="2"/>
      <c r="P1518" s="2"/>
      <c r="Q1518" s="2"/>
      <c r="R1518" s="2" t="str">
        <f>IF(Table_People[[#This Row],[Surname]]="", Table_People[[#This Row],[Name]], Table_People[[#This Row],[Name]]&amp;", "&amp;Table_People[[#This Row],[Surname]])</f>
        <v>Alissa, Nutting</v>
      </c>
      <c r="S1518" s="2" t="str">
        <f>IF(Table_People[[#This Row],[Surname]]="", Table_People[[#This Row],[Name]], Table_People[[#This Row],[Surname]]&amp;", "&amp;Table_People[[#This Row],[Name]])</f>
        <v>Nutting, Alissa</v>
      </c>
      <c r="T1518" s="2" t="str">
        <f>IF(COUNTIFS(Table_People[Hash_ID],Table_People[[#This Row],[Hash_ID]])&gt;1,"Y","N")</f>
        <v>N</v>
      </c>
      <c r="U1518" s="2"/>
    </row>
    <row r="1519" spans="1:21" ht="29" x14ac:dyDescent="0.35">
      <c r="A1519" s="2" t="str">
        <f>"P-" &amp; UPPER(TRIM(Table_People[[#This Row],[Surname]])) &amp; "|" &amp; UPPER(TRIM(Table_People[[#This Row],[Name]]))</f>
        <v>P-NYMAN|MICHAEL</v>
      </c>
      <c r="B1519" s="2" t="s">
        <v>1157</v>
      </c>
      <c r="C1519" s="2" t="s">
        <v>12503</v>
      </c>
      <c r="D1519" s="2" t="s">
        <v>12504</v>
      </c>
      <c r="E1519" s="2" t="s">
        <v>12505</v>
      </c>
      <c r="F1519" s="2" t="s">
        <v>10</v>
      </c>
      <c r="G1519" s="2" t="s">
        <v>91</v>
      </c>
      <c r="H1519" s="2"/>
      <c r="I1519" s="2"/>
      <c r="J1519" s="2"/>
      <c r="K1519" s="2"/>
      <c r="L1519" s="2"/>
      <c r="M1519" s="2"/>
      <c r="N1519" s="2"/>
      <c r="O1519" s="2"/>
      <c r="P1519" s="2"/>
      <c r="Q1519" s="2"/>
      <c r="R1519" s="2" t="str">
        <f>IF(Table_People[[#This Row],[Surname]]="", Table_People[[#This Row],[Name]], Table_People[[#This Row],[Name]]&amp;", "&amp;Table_People[[#This Row],[Surname]])</f>
        <v>Michael, Nyman</v>
      </c>
      <c r="S1519" s="2" t="str">
        <f>IF(Table_People[[#This Row],[Surname]]="", Table_People[[#This Row],[Name]], Table_People[[#This Row],[Surname]]&amp;", "&amp;Table_People[[#This Row],[Name]])</f>
        <v>Nyman, Michael</v>
      </c>
      <c r="T1519" s="2" t="str">
        <f>IF(COUNTIFS(Table_People[Hash_ID],Table_People[[#This Row],[Hash_ID]])&gt;1,"Y","N")</f>
        <v>N</v>
      </c>
      <c r="U1519" s="2"/>
    </row>
    <row r="1520" spans="1:21" ht="29" x14ac:dyDescent="0.35">
      <c r="A1520" s="2" t="str">
        <f>"P-" &amp; UPPER(TRIM(Table_People[[#This Row],[Surname]])) &amp; "|" &amp; UPPER(TRIM(Table_People[[#This Row],[Name]]))</f>
        <v>P-OATES|JOYCE CAROL</v>
      </c>
      <c r="B1520" s="2" t="s">
        <v>260</v>
      </c>
      <c r="C1520" s="2" t="s">
        <v>261</v>
      </c>
      <c r="D1520" s="2"/>
      <c r="E1520" s="2" t="s">
        <v>10820</v>
      </c>
      <c r="F1520" s="2" t="s">
        <v>25</v>
      </c>
      <c r="G1520" s="2" t="s">
        <v>63</v>
      </c>
      <c r="H1520" s="2"/>
      <c r="I1520" s="2"/>
      <c r="J1520" s="2"/>
      <c r="K1520" s="2"/>
      <c r="L1520" s="2"/>
      <c r="M1520" s="2"/>
      <c r="N1520" s="2"/>
      <c r="O1520" s="2"/>
      <c r="P1520" s="2"/>
      <c r="Q1520" s="2"/>
      <c r="R1520" s="2" t="str">
        <f>IF(Table_People[[#This Row],[Surname]]="", Table_People[[#This Row],[Name]], Table_People[[#This Row],[Name]]&amp;", "&amp;Table_People[[#This Row],[Surname]])</f>
        <v>Joyce Carol, Oates</v>
      </c>
      <c r="S1520" s="2" t="str">
        <f>IF(Table_People[[#This Row],[Surname]]="", Table_People[[#This Row],[Name]], Table_People[[#This Row],[Surname]]&amp;", "&amp;Table_People[[#This Row],[Name]])</f>
        <v>Oates, Joyce Carol</v>
      </c>
      <c r="T1520" s="2" t="str">
        <f>IF(COUNTIFS(Table_People[Hash_ID],Table_People[[#This Row],[Hash_ID]])&gt;1,"Y","N")</f>
        <v>N</v>
      </c>
      <c r="U1520" s="2"/>
    </row>
    <row r="1521" spans="1:21" ht="29" x14ac:dyDescent="0.35">
      <c r="A1521" s="2" t="str">
        <f>"P-" &amp; UPPER(TRIM(Table_People[[#This Row],[Surname]])) &amp; "|" &amp; UPPER(TRIM(Table_People[[#This Row],[Name]]))</f>
        <v>P-O'BRIEN|EDNA</v>
      </c>
      <c r="B1521" s="2" t="s">
        <v>107</v>
      </c>
      <c r="C1521" s="2" t="s">
        <v>108</v>
      </c>
      <c r="D1521" s="2"/>
      <c r="E1521" s="2" t="s">
        <v>109</v>
      </c>
      <c r="F1521" s="2" t="s">
        <v>25</v>
      </c>
      <c r="G1521" s="2" t="s">
        <v>55</v>
      </c>
      <c r="H1521" s="2"/>
      <c r="I1521" s="2"/>
      <c r="J1521" s="2"/>
      <c r="K1521" s="2"/>
      <c r="L1521" s="2"/>
      <c r="M1521" s="2"/>
      <c r="N1521" s="2"/>
      <c r="O1521" s="2"/>
      <c r="P1521" s="2"/>
      <c r="Q1521" s="2"/>
      <c r="R1521" s="2" t="str">
        <f>IF(Table_People[[#This Row],[Surname]]="", Table_People[[#This Row],[Name]], Table_People[[#This Row],[Name]]&amp;", "&amp;Table_People[[#This Row],[Surname]])</f>
        <v>Edna, O'Brien</v>
      </c>
      <c r="S1521" s="2" t="str">
        <f>IF(Table_People[[#This Row],[Surname]]="", Table_People[[#This Row],[Name]], Table_People[[#This Row],[Surname]]&amp;", "&amp;Table_People[[#This Row],[Name]])</f>
        <v>O'Brien, Edna</v>
      </c>
      <c r="T1521" s="2" t="str">
        <f>IF(COUNTIFS(Table_People[Hash_ID],Table_People[[#This Row],[Hash_ID]])&gt;1,"Y","N")</f>
        <v>N</v>
      </c>
      <c r="U1521" s="2"/>
    </row>
    <row r="1522" spans="1:21" x14ac:dyDescent="0.35">
      <c r="A1522" s="2" t="str">
        <f>"P-" &amp; UPPER(TRIM(Table_People[[#This Row],[Surname]])) &amp; "|" &amp; UPPER(TRIM(Table_People[[#This Row],[Name]]))</f>
        <v>P-O'BRIEN|FLANN</v>
      </c>
      <c r="B1522" s="2" t="s">
        <v>2213</v>
      </c>
      <c r="C1522" s="2" t="s">
        <v>108</v>
      </c>
      <c r="D1522" s="2" t="s">
        <v>3260</v>
      </c>
      <c r="E1522" s="2" t="s">
        <v>3261</v>
      </c>
      <c r="F1522" s="2" t="s">
        <v>10</v>
      </c>
      <c r="G1522" s="2" t="s">
        <v>55</v>
      </c>
      <c r="H1522" s="2"/>
      <c r="I1522" s="2"/>
      <c r="J1522" s="2"/>
      <c r="K1522" s="2"/>
      <c r="L1522" s="2"/>
      <c r="M1522" s="2"/>
      <c r="N1522" s="2"/>
      <c r="O1522" s="2"/>
      <c r="P1522" s="2"/>
      <c r="Q1522" s="2"/>
      <c r="R1522" s="2" t="str">
        <f>IF(Table_People[[#This Row],[Surname]]="", Table_People[[#This Row],[Name]], Table_People[[#This Row],[Name]]&amp;", "&amp;Table_People[[#This Row],[Surname]])</f>
        <v>Flann, O'Brien</v>
      </c>
      <c r="S1522" s="2" t="str">
        <f>IF(Table_People[[#This Row],[Surname]]="", Table_People[[#This Row],[Name]], Table_People[[#This Row],[Surname]]&amp;", "&amp;Table_People[[#This Row],[Name]])</f>
        <v>O'Brien, Flann</v>
      </c>
      <c r="T1522" s="2" t="str">
        <f>IF(COUNTIFS(Table_People[Hash_ID],Table_People[[#This Row],[Hash_ID]])&gt;1,"Y","N")</f>
        <v>N</v>
      </c>
      <c r="U1522" s="2"/>
    </row>
    <row r="1523" spans="1:21" x14ac:dyDescent="0.35">
      <c r="A1523" s="2" t="str">
        <f>"P-" &amp; UPPER(TRIM(Table_People[[#This Row],[Surname]])) &amp; "|" &amp; UPPER(TRIM(Table_People[[#This Row],[Name]]))</f>
        <v>P-O'BRIEN|RICHARD</v>
      </c>
      <c r="B1523" s="2" t="s">
        <v>700</v>
      </c>
      <c r="C1523" s="2" t="s">
        <v>108</v>
      </c>
      <c r="D1523" s="2" t="s">
        <v>5581</v>
      </c>
      <c r="E1523" s="2" t="s">
        <v>5605</v>
      </c>
      <c r="F1523" s="2" t="s">
        <v>10</v>
      </c>
      <c r="G1523" s="2" t="s">
        <v>91</v>
      </c>
      <c r="H1523" s="2"/>
      <c r="I1523" s="2"/>
      <c r="J1523" s="2"/>
      <c r="K1523" s="2"/>
      <c r="L1523" s="2"/>
      <c r="M1523" s="2"/>
      <c r="N1523" s="2"/>
      <c r="O1523" s="2"/>
      <c r="P1523" s="2"/>
      <c r="Q1523" s="2"/>
      <c r="R1523" s="2" t="str">
        <f>IF(Table_People[[#This Row],[Surname]]="", Table_People[[#This Row],[Name]], Table_People[[#This Row],[Name]]&amp;", "&amp;Table_People[[#This Row],[Surname]])</f>
        <v>Richard, O'Brien</v>
      </c>
      <c r="S1523" s="2" t="str">
        <f>IF(Table_People[[#This Row],[Surname]]="", Table_People[[#This Row],[Name]], Table_People[[#This Row],[Surname]]&amp;", "&amp;Table_People[[#This Row],[Name]])</f>
        <v>O'Brien, Richard</v>
      </c>
      <c r="T1523" s="2" t="str">
        <f>IF(COUNTIFS(Table_People[Hash_ID],Table_People[[#This Row],[Hash_ID]])&gt;1,"Y","N")</f>
        <v>N</v>
      </c>
      <c r="U1523" s="2"/>
    </row>
    <row r="1524" spans="1:21" x14ac:dyDescent="0.35">
      <c r="A1524" s="2" t="str">
        <f>"P-" &amp; UPPER(TRIM(Table_People[[#This Row],[Surname]])) &amp; "|" &amp; UPPER(TRIM(Table_People[[#This Row],[Name]]))</f>
        <v>P-OCAMPO|SILVINA</v>
      </c>
      <c r="B1524" s="2" t="s">
        <v>2229</v>
      </c>
      <c r="C1524" s="2" t="s">
        <v>2230</v>
      </c>
      <c r="D1524" s="2"/>
      <c r="E1524" s="2" t="s">
        <v>10843</v>
      </c>
      <c r="F1524" s="2" t="s">
        <v>25</v>
      </c>
      <c r="G1524" s="2" t="s">
        <v>249</v>
      </c>
      <c r="H1524" s="2"/>
      <c r="I1524" s="2"/>
      <c r="J1524" s="2"/>
      <c r="K1524" s="2"/>
      <c r="L1524" s="2"/>
      <c r="M1524" s="2"/>
      <c r="N1524" s="2"/>
      <c r="O1524" s="2"/>
      <c r="P1524" s="2"/>
      <c r="Q1524" s="2"/>
      <c r="R1524" s="2" t="str">
        <f>IF(Table_People[[#This Row],[Surname]]="", Table_People[[#This Row],[Name]], Table_People[[#This Row],[Name]]&amp;", "&amp;Table_People[[#This Row],[Surname]])</f>
        <v>Silvina, Ocampo</v>
      </c>
      <c r="S1524" s="2" t="str">
        <f>IF(Table_People[[#This Row],[Surname]]="", Table_People[[#This Row],[Name]], Table_People[[#This Row],[Surname]]&amp;", "&amp;Table_People[[#This Row],[Name]])</f>
        <v>Ocampo, Silvina</v>
      </c>
      <c r="T1524" s="2" t="str">
        <f>IF(COUNTIFS(Table_People[Hash_ID],Table_People[[#This Row],[Hash_ID]])&gt;1,"Y","N")</f>
        <v>N</v>
      </c>
      <c r="U1524" s="2"/>
    </row>
    <row r="1525" spans="1:21" x14ac:dyDescent="0.35">
      <c r="A1525" s="2" t="str">
        <f>"P-" &amp; UPPER(TRIM(Table_People[[#This Row],[Surname]])) &amp; "|" &amp; UPPER(TRIM(Table_People[[#This Row],[Name]]))</f>
        <v>P-OCKEGHEM|JOHANNES</v>
      </c>
      <c r="B1525" s="2" t="s">
        <v>3135</v>
      </c>
      <c r="C1525" s="2" t="s">
        <v>12347</v>
      </c>
      <c r="D1525" s="2" t="s">
        <v>12348</v>
      </c>
      <c r="E1525" s="2" t="s">
        <v>12349</v>
      </c>
      <c r="F1525" s="2" t="s">
        <v>10</v>
      </c>
      <c r="G1525" s="2" t="s">
        <v>21463</v>
      </c>
      <c r="H1525" s="2"/>
      <c r="I1525" s="2"/>
      <c r="J1525" s="2"/>
      <c r="K1525" s="2"/>
      <c r="L1525" s="2"/>
      <c r="M1525" s="2"/>
      <c r="N1525" s="2"/>
      <c r="O1525" s="2"/>
      <c r="P1525" s="2"/>
      <c r="Q1525" s="2"/>
      <c r="R1525" s="2" t="str">
        <f>IF(Table_People[[#This Row],[Surname]]="", Table_People[[#This Row],[Name]], Table_People[[#This Row],[Name]]&amp;", "&amp;Table_People[[#This Row],[Surname]])</f>
        <v>Johannes, Ockeghem</v>
      </c>
      <c r="S1525" s="2" t="str">
        <f>IF(Table_People[[#This Row],[Surname]]="", Table_People[[#This Row],[Name]], Table_People[[#This Row],[Surname]]&amp;", "&amp;Table_People[[#This Row],[Name]])</f>
        <v>Ockeghem, Johannes</v>
      </c>
      <c r="T1525" s="2" t="str">
        <f>IF(COUNTIFS(Table_People[Hash_ID],Table_People[[#This Row],[Hash_ID]])&gt;1,"Y","N")</f>
        <v>N</v>
      </c>
      <c r="U1525" s="2"/>
    </row>
    <row r="1526" spans="1:21" x14ac:dyDescent="0.35">
      <c r="A1526" s="2" t="str">
        <f>"P-" &amp; UPPER(TRIM(Table_People[[#This Row],[Surname]])) &amp; "|" &amp; UPPER(TRIM(Table_People[[#This Row],[Name]]))</f>
        <v>P-O'CONNOR|FLANNERY</v>
      </c>
      <c r="B1526" s="2" t="s">
        <v>135</v>
      </c>
      <c r="C1526" s="2" t="s">
        <v>136</v>
      </c>
      <c r="D1526" s="2"/>
      <c r="E1526" s="2" t="s">
        <v>10784</v>
      </c>
      <c r="F1526" s="2" t="s">
        <v>25</v>
      </c>
      <c r="G1526" s="2" t="s">
        <v>63</v>
      </c>
      <c r="H1526" s="2"/>
      <c r="I1526" s="2"/>
      <c r="J1526" s="2"/>
      <c r="K1526" s="2"/>
      <c r="L1526" s="2"/>
      <c r="M1526" s="2"/>
      <c r="N1526" s="2"/>
      <c r="O1526" s="2"/>
      <c r="P1526" s="2"/>
      <c r="Q1526" s="2"/>
      <c r="R1526" s="2" t="str">
        <f>IF(Table_People[[#This Row],[Surname]]="", Table_People[[#This Row],[Name]], Table_People[[#This Row],[Name]]&amp;", "&amp;Table_People[[#This Row],[Surname]])</f>
        <v>Flannery, O'Connor</v>
      </c>
      <c r="S1526" s="2" t="str">
        <f>IF(Table_People[[#This Row],[Surname]]="", Table_People[[#This Row],[Name]], Table_People[[#This Row],[Surname]]&amp;", "&amp;Table_People[[#This Row],[Name]])</f>
        <v>O'Connor, Flannery</v>
      </c>
      <c r="T1526" s="2" t="str">
        <f>IF(COUNTIFS(Table_People[Hash_ID],Table_People[[#This Row],[Hash_ID]])&gt;1,"Y","N")</f>
        <v>N</v>
      </c>
      <c r="U1526" s="2"/>
    </row>
    <row r="1527" spans="1:21" x14ac:dyDescent="0.35">
      <c r="A1527" s="2" t="str">
        <f>"P-" &amp; UPPER(TRIM(Table_People[[#This Row],[Surname]])) &amp; "|" &amp; UPPER(TRIM(Table_People[[#This Row],[Name]]))</f>
        <v>P-O'DONOGHUE|JOHN</v>
      </c>
      <c r="B1527" s="2" t="s">
        <v>235</v>
      </c>
      <c r="C1527" s="2" t="s">
        <v>8390</v>
      </c>
      <c r="D1527" s="2"/>
      <c r="E1527" s="2" t="s">
        <v>5591</v>
      </c>
      <c r="F1527" s="2" t="s">
        <v>10</v>
      </c>
      <c r="G1527" s="2" t="s">
        <v>55</v>
      </c>
      <c r="H1527" s="2"/>
      <c r="I1527" s="2"/>
      <c r="J1527" s="2"/>
      <c r="K1527" s="2"/>
      <c r="L1527" s="2"/>
      <c r="M1527" s="2"/>
      <c r="N1527" s="2"/>
      <c r="O1527" s="2"/>
      <c r="P1527" s="2"/>
      <c r="Q1527" s="2"/>
      <c r="R1527" s="2" t="str">
        <f>IF(Table_People[[#This Row],[Surname]]="", Table_People[[#This Row],[Name]], Table_People[[#This Row],[Name]]&amp;", "&amp;Table_People[[#This Row],[Surname]])</f>
        <v>John, O'Donoghue</v>
      </c>
      <c r="S1527" s="2" t="str">
        <f>IF(Table_People[[#This Row],[Surname]]="", Table_People[[#This Row],[Name]], Table_People[[#This Row],[Surname]]&amp;", "&amp;Table_People[[#This Row],[Name]])</f>
        <v>O'Donoghue, John</v>
      </c>
      <c r="T1527" s="2" t="str">
        <f>IF(COUNTIFS(Table_People[Hash_ID],Table_People[[#This Row],[Hash_ID]])&gt;1,"Y","N")</f>
        <v>N</v>
      </c>
      <c r="U1527" s="2"/>
    </row>
    <row r="1528" spans="1:21" x14ac:dyDescent="0.35">
      <c r="A1528" s="2" t="str">
        <f>"P-" &amp; UPPER(TRIM(Table_People[[#This Row],[Surname]])) &amp; "|" &amp; UPPER(TRIM(Table_People[[#This Row],[Name]]))</f>
        <v>P-ŌE|KENZABURŌ</v>
      </c>
      <c r="B1528" s="2" t="s">
        <v>272</v>
      </c>
      <c r="C1528" s="2" t="s">
        <v>273</v>
      </c>
      <c r="D1528" s="2"/>
      <c r="E1528" s="2" t="s">
        <v>62</v>
      </c>
      <c r="F1528" s="2" t="s">
        <v>10</v>
      </c>
      <c r="G1528" s="2" t="s">
        <v>182</v>
      </c>
      <c r="H1528" s="2"/>
      <c r="I1528" s="2"/>
      <c r="J1528" s="2"/>
      <c r="K1528" s="2"/>
      <c r="L1528" s="2"/>
      <c r="M1528" s="2"/>
      <c r="N1528" s="2"/>
      <c r="O1528" s="2"/>
      <c r="P1528" s="2"/>
      <c r="Q1528" s="2"/>
      <c r="R1528" s="2" t="str">
        <f>IF(Table_People[[#This Row],[Surname]]="", Table_People[[#This Row],[Name]], Table_People[[#This Row],[Name]]&amp;", "&amp;Table_People[[#This Row],[Surname]])</f>
        <v>Kenzaburō, Ōe</v>
      </c>
      <c r="S1528" s="2" t="str">
        <f>IF(Table_People[[#This Row],[Surname]]="", Table_People[[#This Row],[Name]], Table_People[[#This Row],[Surname]]&amp;", "&amp;Table_People[[#This Row],[Name]])</f>
        <v>Ōe, Kenzaburō</v>
      </c>
      <c r="T1528" s="2" t="str">
        <f>IF(COUNTIFS(Table_People[Hash_ID],Table_People[[#This Row],[Hash_ID]])&gt;1,"Y","N")</f>
        <v>N</v>
      </c>
      <c r="U1528" s="2"/>
    </row>
    <row r="1529" spans="1:21" ht="29" x14ac:dyDescent="0.35">
      <c r="A1529" s="2" t="str">
        <f>"P-" &amp; UPPER(TRIM(Table_People[[#This Row],[Surname]])) &amp; "|" &amp; UPPER(TRIM(Table_People[[#This Row],[Name]]))</f>
        <v>P-OF ÁVILA|TERESA</v>
      </c>
      <c r="B1529" s="2" t="s">
        <v>10595</v>
      </c>
      <c r="C1529" s="2" t="s">
        <v>10596</v>
      </c>
      <c r="D1529" s="2" t="s">
        <v>10597</v>
      </c>
      <c r="E1529" s="2" t="s">
        <v>10598</v>
      </c>
      <c r="F1529" s="2" t="s">
        <v>25</v>
      </c>
      <c r="G1529" s="2" t="s">
        <v>127</v>
      </c>
      <c r="H1529" s="2"/>
      <c r="I1529" s="2"/>
      <c r="J1529" s="2"/>
      <c r="K1529" s="2"/>
      <c r="L1529" s="2"/>
      <c r="M1529" s="2"/>
      <c r="N1529" s="2"/>
      <c r="O1529" s="2"/>
      <c r="P1529" s="2"/>
      <c r="Q1529" s="2"/>
      <c r="R1529" s="2" t="str">
        <f>IF(Table_People[[#This Row],[Surname]]="", Table_People[[#This Row],[Name]], Table_People[[#This Row],[Name]]&amp;", "&amp;Table_People[[#This Row],[Surname]])</f>
        <v>Teresa, of Ávila</v>
      </c>
      <c r="S1529" s="2" t="str">
        <f>IF(Table_People[[#This Row],[Surname]]="", Table_People[[#This Row],[Name]], Table_People[[#This Row],[Surname]]&amp;", "&amp;Table_People[[#This Row],[Name]])</f>
        <v>of Ávila, Teresa</v>
      </c>
      <c r="T1529" s="2" t="str">
        <f>IF(COUNTIFS(Table_People[Hash_ID],Table_People[[#This Row],[Hash_ID]])&gt;1,"Y","N")</f>
        <v>N</v>
      </c>
      <c r="U1529" s="2"/>
    </row>
    <row r="1530" spans="1:21" x14ac:dyDescent="0.35">
      <c r="A1530" s="2" t="str">
        <f>"P-" &amp; UPPER(TRIM(Table_People[[#This Row],[Surname]])) &amp; "|" &amp; UPPER(TRIM(Table_People[[#This Row],[Name]]))</f>
        <v>P-OF CANTERBURY|ANSELM</v>
      </c>
      <c r="B1530" s="2" t="s">
        <v>1403</v>
      </c>
      <c r="C1530" s="2" t="s">
        <v>10606</v>
      </c>
      <c r="D1530" s="2"/>
      <c r="E1530" s="2" t="s">
        <v>10607</v>
      </c>
      <c r="F1530" s="2" t="s">
        <v>10</v>
      </c>
      <c r="G1530" s="2" t="s">
        <v>87</v>
      </c>
      <c r="H1530" s="2"/>
      <c r="I1530" s="2"/>
      <c r="J1530" s="2"/>
      <c r="K1530" s="2"/>
      <c r="L1530" s="2"/>
      <c r="M1530" s="2"/>
      <c r="N1530" s="2"/>
      <c r="O1530" s="2"/>
      <c r="P1530" s="2"/>
      <c r="Q1530" s="2"/>
      <c r="R1530" s="2" t="str">
        <f>IF(Table_People[[#This Row],[Surname]]="", Table_People[[#This Row],[Name]], Table_People[[#This Row],[Name]]&amp;", "&amp;Table_People[[#This Row],[Surname]])</f>
        <v>Anselm, of Canterbury</v>
      </c>
      <c r="S1530" s="2" t="str">
        <f>IF(Table_People[[#This Row],[Surname]]="", Table_People[[#This Row],[Name]], Table_People[[#This Row],[Surname]]&amp;", "&amp;Table_People[[#This Row],[Name]])</f>
        <v>of Canterbury, Anselm</v>
      </c>
      <c r="T1530" s="2" t="str">
        <f>IF(COUNTIFS(Table_People[Hash_ID],Table_People[[#This Row],[Hash_ID]])&gt;1,"Y","N")</f>
        <v>N</v>
      </c>
      <c r="U1530" s="2"/>
    </row>
    <row r="1531" spans="1:21" x14ac:dyDescent="0.35">
      <c r="A1531" s="2" t="str">
        <f>"P-" &amp; UPPER(TRIM(Table_People[[#This Row],[Surname]])) &amp; "|" &amp; UPPER(TRIM(Table_People[[#This Row],[Name]]))</f>
        <v>P-OF LOYOLA|IGNATIUS</v>
      </c>
      <c r="B1531" s="2" t="s">
        <v>10602</v>
      </c>
      <c r="C1531" s="2" t="s">
        <v>10603</v>
      </c>
      <c r="D1531" s="2" t="s">
        <v>10604</v>
      </c>
      <c r="E1531" s="2" t="s">
        <v>10605</v>
      </c>
      <c r="F1531" s="2" t="s">
        <v>10</v>
      </c>
      <c r="G1531" s="2" t="s">
        <v>127</v>
      </c>
      <c r="H1531" s="2"/>
      <c r="I1531" s="2"/>
      <c r="J1531" s="2"/>
      <c r="K1531" s="2"/>
      <c r="L1531" s="2"/>
      <c r="M1531" s="2"/>
      <c r="N1531" s="2"/>
      <c r="O1531" s="2"/>
      <c r="P1531" s="2"/>
      <c r="Q1531" s="2"/>
      <c r="R1531" s="2" t="str">
        <f>IF(Table_People[[#This Row],[Surname]]="", Table_People[[#This Row],[Name]], Table_People[[#This Row],[Name]]&amp;", "&amp;Table_People[[#This Row],[Surname]])</f>
        <v>Ignatius, of Loyola</v>
      </c>
      <c r="S1531" s="2" t="str">
        <f>IF(Table_People[[#This Row],[Surname]]="", Table_People[[#This Row],[Name]], Table_People[[#This Row],[Surname]]&amp;", "&amp;Table_People[[#This Row],[Name]])</f>
        <v>of Loyola, Ignatius</v>
      </c>
      <c r="T1531" s="2" t="str">
        <f>IF(COUNTIFS(Table_People[Hash_ID],Table_People[[#This Row],[Hash_ID]])&gt;1,"Y","N")</f>
        <v>N</v>
      </c>
      <c r="U1531" s="2"/>
    </row>
    <row r="1532" spans="1:21" x14ac:dyDescent="0.35">
      <c r="A1532" s="2" t="str">
        <f>"P-" &amp; UPPER(TRIM(Table_People[[#This Row],[Surname]])) &amp; "|" &amp; UPPER(TRIM(Table_People[[#This Row],[Name]]))</f>
        <v>P-OF RHODES|AGESANDER</v>
      </c>
      <c r="B1532" s="2" t="s">
        <v>1385</v>
      </c>
      <c r="C1532" s="2" t="s">
        <v>1386</v>
      </c>
      <c r="D1532" s="2"/>
      <c r="E1532" s="2" t="s">
        <v>1387</v>
      </c>
      <c r="F1532" s="2" t="s">
        <v>10</v>
      </c>
      <c r="G1532" s="2" t="s">
        <v>117</v>
      </c>
      <c r="H1532" s="2"/>
      <c r="I1532" s="2"/>
      <c r="J1532" s="2"/>
      <c r="K1532" s="2"/>
      <c r="L1532" s="2"/>
      <c r="M1532" s="2"/>
      <c r="N1532" s="2"/>
      <c r="O1532" s="2"/>
      <c r="P1532" s="2"/>
      <c r="Q1532" s="2"/>
      <c r="R1532" s="2" t="str">
        <f>IF(Table_People[[#This Row],[Surname]]="", Table_People[[#This Row],[Name]], Table_People[[#This Row],[Name]]&amp;", "&amp;Table_People[[#This Row],[Surname]])</f>
        <v>Agesander, of Rhodes</v>
      </c>
      <c r="S1532" s="2" t="str">
        <f>IF(Table_People[[#This Row],[Surname]]="", Table_People[[#This Row],[Name]], Table_People[[#This Row],[Surname]]&amp;", "&amp;Table_People[[#This Row],[Name]])</f>
        <v>of Rhodes, Agesander</v>
      </c>
      <c r="T1532" s="2" t="str">
        <f>IF(COUNTIFS(Table_People[Hash_ID],Table_People[[#This Row],[Hash_ID]])&gt;1,"Y","N")</f>
        <v>N</v>
      </c>
      <c r="U1532" s="2"/>
    </row>
    <row r="1533" spans="1:21" x14ac:dyDescent="0.35">
      <c r="A1533" s="2" t="str">
        <f>"P-" &amp; UPPER(TRIM(Table_People[[#This Row],[Surname]])) &amp; "|" &amp; UPPER(TRIM(Table_People[[#This Row],[Name]]))</f>
        <v>P-OF THE CROSS|JOHN</v>
      </c>
      <c r="B1533" s="2" t="s">
        <v>235</v>
      </c>
      <c r="C1533" s="2" t="s">
        <v>10599</v>
      </c>
      <c r="D1533" s="2" t="s">
        <v>10600</v>
      </c>
      <c r="E1533" s="2" t="s">
        <v>10601</v>
      </c>
      <c r="F1533" s="2" t="s">
        <v>10</v>
      </c>
      <c r="G1533" s="2" t="s">
        <v>127</v>
      </c>
      <c r="H1533" s="2"/>
      <c r="I1533" s="2"/>
      <c r="J1533" s="2"/>
      <c r="K1533" s="2"/>
      <c r="L1533" s="2"/>
      <c r="M1533" s="2"/>
      <c r="N1533" s="2"/>
      <c r="O1533" s="2"/>
      <c r="P1533" s="2"/>
      <c r="Q1533" s="2"/>
      <c r="R1533" s="2" t="str">
        <f>IF(Table_People[[#This Row],[Surname]]="", Table_People[[#This Row],[Name]], Table_People[[#This Row],[Name]]&amp;", "&amp;Table_People[[#This Row],[Surname]])</f>
        <v>John, of the Cross</v>
      </c>
      <c r="S1533" s="2" t="str">
        <f>IF(Table_People[[#This Row],[Surname]]="", Table_People[[#This Row],[Name]], Table_People[[#This Row],[Surname]]&amp;", "&amp;Table_People[[#This Row],[Name]])</f>
        <v>of the Cross, John</v>
      </c>
      <c r="T1533" s="2" t="str">
        <f>IF(COUNTIFS(Table_People[Hash_ID],Table_People[[#This Row],[Hash_ID]])&gt;1,"Y","N")</f>
        <v>N</v>
      </c>
      <c r="U1533" s="2"/>
    </row>
    <row r="1534" spans="1:21" ht="29" x14ac:dyDescent="0.35">
      <c r="A1534" s="2" t="str">
        <f>"P-" &amp; UPPER(TRIM(Table_People[[#This Row],[Surname]])) &amp; "|" &amp; UPPER(TRIM(Table_People[[#This Row],[Name]]))</f>
        <v>P-OGAWA|YOKO</v>
      </c>
      <c r="B1534" s="2" t="s">
        <v>20923</v>
      </c>
      <c r="C1534" s="2" t="s">
        <v>8115</v>
      </c>
      <c r="D1534" s="2"/>
      <c r="E1534" s="2" t="s">
        <v>10770</v>
      </c>
      <c r="F1534" s="2" t="s">
        <v>25</v>
      </c>
      <c r="G1534" s="2" t="s">
        <v>182</v>
      </c>
      <c r="H1534" s="2">
        <v>30</v>
      </c>
      <c r="I1534" s="2" t="s">
        <v>21467</v>
      </c>
      <c r="J1534" s="2">
        <v>1962</v>
      </c>
      <c r="K1534" s="2"/>
      <c r="L1534" s="2"/>
      <c r="M1534" s="2"/>
      <c r="N1534" s="2"/>
      <c r="O1534" s="2"/>
      <c r="P1534" s="2"/>
      <c r="Q1534" s="2"/>
      <c r="R1534" s="2" t="str">
        <f>IF(Table_People[[#This Row],[Surname]]="", Table_People[[#This Row],[Name]], Table_People[[#This Row],[Name]]&amp;", "&amp;Table_People[[#This Row],[Surname]])</f>
        <v>Yoko, Ogawa</v>
      </c>
      <c r="S1534" s="2" t="str">
        <f>IF(Table_People[[#This Row],[Surname]]="", Table_People[[#This Row],[Name]], Table_People[[#This Row],[Surname]]&amp;", "&amp;Table_People[[#This Row],[Name]])</f>
        <v>Ogawa, Yoko</v>
      </c>
      <c r="T1534" s="2" t="str">
        <f>IF(COUNTIFS(Table_People[Hash_ID],Table_People[[#This Row],[Hash_ID]])&gt;1,"Y","N")</f>
        <v>N</v>
      </c>
      <c r="U1534" s="2"/>
    </row>
    <row r="1535" spans="1:21" x14ac:dyDescent="0.35">
      <c r="A1535" s="2" t="str">
        <f>"P-" &amp; UPPER(TRIM(Table_People[[#This Row],[Surname]])) &amp; "|" &amp; UPPER(TRIM(Table_People[[#This Row],[Name]]))</f>
        <v>P-OGAWA|YŌKO</v>
      </c>
      <c r="B1535" s="2" t="s">
        <v>8114</v>
      </c>
      <c r="C1535" s="2" t="s">
        <v>8115</v>
      </c>
      <c r="D1535" s="2"/>
      <c r="E1535" s="2" t="s">
        <v>62</v>
      </c>
      <c r="F1535" s="2" t="s">
        <v>25</v>
      </c>
      <c r="G1535" s="2" t="s">
        <v>182</v>
      </c>
      <c r="H1535" s="2"/>
      <c r="I1535" s="2"/>
      <c r="J1535" s="2"/>
      <c r="K1535" s="2"/>
      <c r="L1535" s="2"/>
      <c r="M1535" s="2"/>
      <c r="N1535" s="2"/>
      <c r="O1535" s="2"/>
      <c r="P1535" s="2"/>
      <c r="Q1535" s="2"/>
      <c r="R1535" s="2" t="str">
        <f>IF(Table_People[[#This Row],[Surname]]="", Table_People[[#This Row],[Name]], Table_People[[#This Row],[Name]]&amp;", "&amp;Table_People[[#This Row],[Surname]])</f>
        <v>Yōko, Ogawa</v>
      </c>
      <c r="S1535" s="2" t="str">
        <f>IF(Table_People[[#This Row],[Surname]]="", Table_People[[#This Row],[Name]], Table_People[[#This Row],[Surname]]&amp;", "&amp;Table_People[[#This Row],[Name]])</f>
        <v>Ogawa, Yōko</v>
      </c>
      <c r="T1535" s="2" t="str">
        <f>IF(COUNTIFS(Table_People[Hash_ID],Table_People[[#This Row],[Hash_ID]])&gt;1,"Y","N")</f>
        <v>N</v>
      </c>
      <c r="U1535" s="2"/>
    </row>
    <row r="1536" spans="1:21" ht="29" x14ac:dyDescent="0.35">
      <c r="A1536" s="2" t="str">
        <f>"P-" &amp; UPPER(TRIM(Table_People[[#This Row],[Surname]])) &amp; "|" &amp; UPPER(TRIM(Table_People[[#This Row],[Name]]))</f>
        <v>P-OHNO|KAZUO</v>
      </c>
      <c r="B1536" s="2" t="s">
        <v>8118</v>
      </c>
      <c r="C1536" s="2" t="s">
        <v>12600</v>
      </c>
      <c r="D1536" s="2" t="s">
        <v>12601</v>
      </c>
      <c r="E1536" s="2" t="s">
        <v>12602</v>
      </c>
      <c r="F1536" s="2" t="s">
        <v>10</v>
      </c>
      <c r="G1536" s="2" t="s">
        <v>182</v>
      </c>
      <c r="H1536" s="2"/>
      <c r="I1536" s="2"/>
      <c r="J1536" s="2"/>
      <c r="K1536" s="2"/>
      <c r="L1536" s="2"/>
      <c r="M1536" s="2"/>
      <c r="N1536" s="2"/>
      <c r="O1536" s="2"/>
      <c r="P1536" s="2"/>
      <c r="Q1536" s="2"/>
      <c r="R1536" s="2" t="str">
        <f>IF(Table_People[[#This Row],[Surname]]="", Table_People[[#This Row],[Name]], Table_People[[#This Row],[Name]]&amp;", "&amp;Table_People[[#This Row],[Surname]])</f>
        <v>Kazuo, Ohno</v>
      </c>
      <c r="S1536" s="2" t="str">
        <f>IF(Table_People[[#This Row],[Surname]]="", Table_People[[#This Row],[Name]], Table_People[[#This Row],[Surname]]&amp;", "&amp;Table_People[[#This Row],[Name]])</f>
        <v>Ohno, Kazuo</v>
      </c>
      <c r="T1536" s="2" t="str">
        <f>IF(COUNTIFS(Table_People[Hash_ID],Table_People[[#This Row],[Hash_ID]])&gt;1,"Y","N")</f>
        <v>N</v>
      </c>
      <c r="U1536" s="2"/>
    </row>
    <row r="1537" spans="1:21" x14ac:dyDescent="0.35">
      <c r="A1537" s="2" t="str">
        <f>"P-" &amp; UPPER(TRIM(Table_People[[#This Row],[Surname]])) &amp; "|" &amp; UPPER(TRIM(Table_People[[#This Row],[Name]]))</f>
        <v>P-O'KEEFFE|GEORGIA</v>
      </c>
      <c r="B1537" s="2" t="s">
        <v>1458</v>
      </c>
      <c r="C1537" s="2" t="s">
        <v>1459</v>
      </c>
      <c r="D1537" s="2"/>
      <c r="E1537" s="2" t="s">
        <v>1389</v>
      </c>
      <c r="F1537" s="2" t="s">
        <v>25</v>
      </c>
      <c r="G1537" s="2" t="s">
        <v>63</v>
      </c>
      <c r="H1537" s="2"/>
      <c r="I1537" s="2"/>
      <c r="J1537" s="2"/>
      <c r="K1537" s="2"/>
      <c r="L1537" s="2"/>
      <c r="M1537" s="2"/>
      <c r="N1537" s="2"/>
      <c r="O1537" s="2"/>
      <c r="P1537" s="2"/>
      <c r="Q1537" s="2"/>
      <c r="R1537" s="2" t="str">
        <f>IF(Table_People[[#This Row],[Surname]]="", Table_People[[#This Row],[Name]], Table_People[[#This Row],[Name]]&amp;", "&amp;Table_People[[#This Row],[Surname]])</f>
        <v>Georgia, O'Keeffe</v>
      </c>
      <c r="S1537" s="2" t="str">
        <f>IF(Table_People[[#This Row],[Surname]]="", Table_People[[#This Row],[Name]], Table_People[[#This Row],[Surname]]&amp;", "&amp;Table_People[[#This Row],[Name]])</f>
        <v>O'Keeffe, Georgia</v>
      </c>
      <c r="T1537" s="2" t="str">
        <f>IF(COUNTIFS(Table_People[Hash_ID],Table_People[[#This Row],[Hash_ID]])&gt;1,"Y","N")</f>
        <v>N</v>
      </c>
      <c r="U1537" s="2"/>
    </row>
    <row r="1538" spans="1:21" x14ac:dyDescent="0.35">
      <c r="A1538" s="2" t="str">
        <f>"P-" &amp; UPPER(TRIM(Table_People[[#This Row],[Surname]])) &amp; "|" &amp; UPPER(TRIM(Table_People[[#This Row],[Name]]))</f>
        <v>P-OLESHA|YURI</v>
      </c>
      <c r="B1538" s="2" t="s">
        <v>485</v>
      </c>
      <c r="C1538" s="2" t="s">
        <v>486</v>
      </c>
      <c r="D1538" s="2"/>
      <c r="E1538" s="2" t="s">
        <v>62</v>
      </c>
      <c r="F1538" s="2" t="s">
        <v>10</v>
      </c>
      <c r="G1538" s="2" t="s">
        <v>11</v>
      </c>
      <c r="H1538" s="2"/>
      <c r="I1538" s="2"/>
      <c r="J1538" s="2"/>
      <c r="K1538" s="2"/>
      <c r="L1538" s="2"/>
      <c r="M1538" s="2"/>
      <c r="N1538" s="2"/>
      <c r="O1538" s="2"/>
      <c r="P1538" s="2"/>
      <c r="Q1538" s="2"/>
      <c r="R1538" s="2" t="str">
        <f>IF(Table_People[[#This Row],[Surname]]="", Table_People[[#This Row],[Name]], Table_People[[#This Row],[Name]]&amp;", "&amp;Table_People[[#This Row],[Surname]])</f>
        <v>Yuri, Olesha</v>
      </c>
      <c r="S1538" s="2" t="str">
        <f>IF(Table_People[[#This Row],[Surname]]="", Table_People[[#This Row],[Name]], Table_People[[#This Row],[Surname]]&amp;", "&amp;Table_People[[#This Row],[Name]])</f>
        <v>Olesha, Yuri</v>
      </c>
      <c r="T1538" s="2" t="str">
        <f>IF(COUNTIFS(Table_People[Hash_ID],Table_People[[#This Row],[Hash_ID]])&gt;1,"Y","N")</f>
        <v>N</v>
      </c>
      <c r="U1538" s="2"/>
    </row>
    <row r="1539" spans="1:21" x14ac:dyDescent="0.35">
      <c r="A1539" s="2" t="str">
        <f>"P-" &amp; UPPER(TRIM(Table_People[[#This Row],[Surname]])) &amp; "|" &amp; UPPER(TRIM(Table_People[[#This Row],[Name]]))</f>
        <v>P-OLIVER|REGGIE</v>
      </c>
      <c r="B1539" s="2" t="s">
        <v>8373</v>
      </c>
      <c r="C1539" s="2" t="s">
        <v>938</v>
      </c>
      <c r="D1539" s="2"/>
      <c r="E1539" s="2" t="s">
        <v>8374</v>
      </c>
      <c r="F1539" s="2" t="s">
        <v>10</v>
      </c>
      <c r="G1539" s="2" t="s">
        <v>91</v>
      </c>
      <c r="H1539" s="2"/>
      <c r="I1539" s="2"/>
      <c r="J1539" s="2"/>
      <c r="K1539" s="2"/>
      <c r="L1539" s="2"/>
      <c r="M1539" s="2"/>
      <c r="N1539" s="2"/>
      <c r="O1539" s="2"/>
      <c r="P1539" s="2"/>
      <c r="Q1539" s="2"/>
      <c r="R1539" s="2" t="str">
        <f>IF(Table_People[[#This Row],[Surname]]="", Table_People[[#This Row],[Name]], Table_People[[#This Row],[Name]]&amp;", "&amp;Table_People[[#This Row],[Surname]])</f>
        <v>Reggie, Oliver</v>
      </c>
      <c r="S1539" s="2" t="str">
        <f>IF(Table_People[[#This Row],[Surname]]="", Table_People[[#This Row],[Name]], Table_People[[#This Row],[Surname]]&amp;", "&amp;Table_People[[#This Row],[Name]])</f>
        <v>Oliver, Reggie</v>
      </c>
      <c r="T1539" s="2" t="str">
        <f>IF(COUNTIFS(Table_People[Hash_ID],Table_People[[#This Row],[Hash_ID]])&gt;1,"Y","N")</f>
        <v>N</v>
      </c>
      <c r="U1539" s="2"/>
    </row>
    <row r="1540" spans="1:21" x14ac:dyDescent="0.35">
      <c r="A1540" s="2" t="str">
        <f>"P-" &amp; UPPER(TRIM(Table_People[[#This Row],[Surname]])) &amp; "|" &amp; UPPER(TRIM(Table_People[[#This Row],[Name]]))</f>
        <v>P-OLSEN|LANCE</v>
      </c>
      <c r="B1540" s="2" t="s">
        <v>6749</v>
      </c>
      <c r="C1540" s="2" t="s">
        <v>6750</v>
      </c>
      <c r="D1540" s="2"/>
      <c r="E1540" s="2" t="s">
        <v>10709</v>
      </c>
      <c r="F1540" s="2" t="s">
        <v>10</v>
      </c>
      <c r="G1540" s="2" t="s">
        <v>63</v>
      </c>
      <c r="H1540" s="2"/>
      <c r="I1540" s="2"/>
      <c r="J1540" s="2"/>
      <c r="K1540" s="2"/>
      <c r="L1540" s="2"/>
      <c r="M1540" s="2"/>
      <c r="N1540" s="2"/>
      <c r="O1540" s="2"/>
      <c r="P1540" s="2"/>
      <c r="Q1540" s="2"/>
      <c r="R1540" s="2" t="str">
        <f>IF(Table_People[[#This Row],[Surname]]="", Table_People[[#This Row],[Name]], Table_People[[#This Row],[Name]]&amp;", "&amp;Table_People[[#This Row],[Surname]])</f>
        <v>Lance, Olsen</v>
      </c>
      <c r="S1540" s="2" t="str">
        <f>IF(Table_People[[#This Row],[Surname]]="", Table_People[[#This Row],[Name]], Table_People[[#This Row],[Surname]]&amp;", "&amp;Table_People[[#This Row],[Name]])</f>
        <v>Olsen, Lance</v>
      </c>
      <c r="T1540" s="2" t="str">
        <f>IF(COUNTIFS(Table_People[Hash_ID],Table_People[[#This Row],[Hash_ID]])&gt;1,"Y","N")</f>
        <v>N</v>
      </c>
      <c r="U1540" s="2"/>
    </row>
    <row r="1541" spans="1:21" x14ac:dyDescent="0.35">
      <c r="A1541" s="2" t="str">
        <f>"P-" &amp; UPPER(TRIM(Table_People[[#This Row],[Surname]])) &amp; "|" &amp; UPPER(TRIM(Table_People[[#This Row],[Name]]))</f>
        <v>P-ONIONS|OLIVER</v>
      </c>
      <c r="B1541" s="2" t="s">
        <v>938</v>
      </c>
      <c r="C1541" s="2" t="s">
        <v>8298</v>
      </c>
      <c r="D1541" s="2"/>
      <c r="E1541" s="2" t="s">
        <v>62</v>
      </c>
      <c r="F1541" s="2" t="s">
        <v>10</v>
      </c>
      <c r="G1541" s="2" t="s">
        <v>91</v>
      </c>
      <c r="H1541" s="2"/>
      <c r="I1541" s="2"/>
      <c r="J1541" s="2"/>
      <c r="K1541" s="2"/>
      <c r="L1541" s="2"/>
      <c r="M1541" s="2"/>
      <c r="N1541" s="2"/>
      <c r="O1541" s="2"/>
      <c r="P1541" s="2"/>
      <c r="Q1541" s="2"/>
      <c r="R1541" s="2" t="str">
        <f>IF(Table_People[[#This Row],[Surname]]="", Table_People[[#This Row],[Name]], Table_People[[#This Row],[Name]]&amp;", "&amp;Table_People[[#This Row],[Surname]])</f>
        <v>Oliver, Onions</v>
      </c>
      <c r="S1541" s="2" t="str">
        <f>IF(Table_People[[#This Row],[Surname]]="", Table_People[[#This Row],[Name]], Table_People[[#This Row],[Surname]]&amp;", "&amp;Table_People[[#This Row],[Name]])</f>
        <v>Onions, Oliver</v>
      </c>
      <c r="T1541" s="2" t="str">
        <f>IF(COUNTIFS(Table_People[Hash_ID],Table_People[[#This Row],[Hash_ID]])&gt;1,"Y","N")</f>
        <v>N</v>
      </c>
      <c r="U1541" s="2"/>
    </row>
    <row r="1542" spans="1:21" x14ac:dyDescent="0.35">
      <c r="A1542" s="2" t="str">
        <f>"P-" &amp; UPPER(TRIM(Table_People[[#This Row],[Surname]])) &amp; "|" &amp; UPPER(TRIM(Table_People[[#This Row],[Name]]))</f>
        <v>P-|ORIGEN</v>
      </c>
      <c r="B1542" s="2" t="s">
        <v>941</v>
      </c>
      <c r="C1542" s="2"/>
      <c r="D1542" s="2"/>
      <c r="E1542" s="2" t="s">
        <v>942</v>
      </c>
      <c r="F1542" s="2" t="s">
        <v>10</v>
      </c>
      <c r="G1542" s="2" t="s">
        <v>117</v>
      </c>
      <c r="H1542" s="2"/>
      <c r="I1542" s="2"/>
      <c r="J1542" s="2"/>
      <c r="K1542" s="2"/>
      <c r="L1542" s="2"/>
      <c r="M1542" s="2"/>
      <c r="N1542" s="2"/>
      <c r="O1542" s="2"/>
      <c r="P1542" s="2"/>
      <c r="Q1542" s="2"/>
      <c r="R1542" s="2" t="str">
        <f>IF(Table_People[[#This Row],[Surname]]="", Table_People[[#This Row],[Name]], Table_People[[#This Row],[Name]]&amp;", "&amp;Table_People[[#This Row],[Surname]])</f>
        <v>Origen</v>
      </c>
      <c r="S1542" s="2" t="str">
        <f>IF(Table_People[[#This Row],[Surname]]="", Table_People[[#This Row],[Name]], Table_People[[#This Row],[Surname]]&amp;", "&amp;Table_People[[#This Row],[Name]])</f>
        <v>Origen</v>
      </c>
      <c r="T1542" s="2" t="str">
        <f>IF(COUNTIFS(Table_People[Hash_ID],Table_People[[#This Row],[Hash_ID]])&gt;1,"Y","N")</f>
        <v>N</v>
      </c>
      <c r="U1542" s="2"/>
    </row>
    <row r="1543" spans="1:21" x14ac:dyDescent="0.35">
      <c r="A1543" s="2" t="str">
        <f>"P-" &amp; UPPER(TRIM(Table_People[[#This Row],[Surname]])) &amp; "|" &amp; UPPER(TRIM(Table_People[[#This Row],[Name]]))</f>
        <v>P-OROSIUS|PAULUS</v>
      </c>
      <c r="B1543" s="2" t="s">
        <v>946</v>
      </c>
      <c r="C1543" s="2" t="s">
        <v>947</v>
      </c>
      <c r="D1543" s="2"/>
      <c r="E1543" s="2" t="s">
        <v>948</v>
      </c>
      <c r="F1543" s="2" t="s">
        <v>10</v>
      </c>
      <c r="G1543" s="2" t="s">
        <v>295</v>
      </c>
      <c r="H1543" s="2"/>
      <c r="I1543" s="2"/>
      <c r="J1543" s="2"/>
      <c r="K1543" s="2"/>
      <c r="L1543" s="2"/>
      <c r="M1543" s="2"/>
      <c r="N1543" s="2"/>
      <c r="O1543" s="2"/>
      <c r="P1543" s="2"/>
      <c r="Q1543" s="2"/>
      <c r="R1543" s="2" t="str">
        <f>IF(Table_People[[#This Row],[Surname]]="", Table_People[[#This Row],[Name]], Table_People[[#This Row],[Name]]&amp;", "&amp;Table_People[[#This Row],[Surname]])</f>
        <v>Paulus, Orosius</v>
      </c>
      <c r="S1543" s="2" t="str">
        <f>IF(Table_People[[#This Row],[Surname]]="", Table_People[[#This Row],[Name]], Table_People[[#This Row],[Surname]]&amp;", "&amp;Table_People[[#This Row],[Name]])</f>
        <v>Orosius, Paulus</v>
      </c>
      <c r="T1543" s="2" t="str">
        <f>IF(COUNTIFS(Table_People[Hash_ID],Table_People[[#This Row],[Hash_ID]])&gt;1,"Y","N")</f>
        <v>N</v>
      </c>
      <c r="U1543" s="2"/>
    </row>
    <row r="1544" spans="1:21" x14ac:dyDescent="0.35">
      <c r="A1544" s="2" t="str">
        <f>"P-" &amp; UPPER(TRIM(Table_People[[#This Row],[Surname]])) &amp; "|" &amp; UPPER(TRIM(Table_People[[#This Row],[Name]]))</f>
        <v>P-ORWELL|GEORGE</v>
      </c>
      <c r="B1544" s="2" t="s">
        <v>165</v>
      </c>
      <c r="C1544" s="2" t="s">
        <v>166</v>
      </c>
      <c r="D1544" s="2" t="s">
        <v>167</v>
      </c>
      <c r="E1544" s="2" t="s">
        <v>168</v>
      </c>
      <c r="F1544" s="2" t="s">
        <v>10</v>
      </c>
      <c r="G1544" s="2" t="s">
        <v>91</v>
      </c>
      <c r="H1544" s="2"/>
      <c r="I1544" s="2"/>
      <c r="J1544" s="2"/>
      <c r="K1544" s="2"/>
      <c r="L1544" s="2"/>
      <c r="M1544" s="2"/>
      <c r="N1544" s="2"/>
      <c r="O1544" s="2"/>
      <c r="P1544" s="2"/>
      <c r="Q1544" s="2"/>
      <c r="R1544" s="2" t="str">
        <f>IF(Table_People[[#This Row],[Surname]]="", Table_People[[#This Row],[Name]], Table_People[[#This Row],[Name]]&amp;", "&amp;Table_People[[#This Row],[Surname]])</f>
        <v>George, Orwell</v>
      </c>
      <c r="S1544" s="2" t="str">
        <f>IF(Table_People[[#This Row],[Surname]]="", Table_People[[#This Row],[Name]], Table_People[[#This Row],[Surname]]&amp;", "&amp;Table_People[[#This Row],[Name]])</f>
        <v>Orwell, George</v>
      </c>
      <c r="T1544" s="2" t="str">
        <f>IF(COUNTIFS(Table_People[Hash_ID],Table_People[[#This Row],[Hash_ID]])&gt;1,"Y","N")</f>
        <v>N</v>
      </c>
      <c r="U1544" s="2"/>
    </row>
    <row r="1545" spans="1:21" x14ac:dyDescent="0.35">
      <c r="A1545" s="2" t="str">
        <f>"P-" &amp; UPPER(TRIM(Table_People[[#This Row],[Surname]])) &amp; "|" &amp; UPPER(TRIM(Table_People[[#This Row],[Name]]))</f>
        <v>P-ORZESZKOWA|ELIZA</v>
      </c>
      <c r="B1545" s="2" t="s">
        <v>20721</v>
      </c>
      <c r="C1545" s="2" t="s">
        <v>20722</v>
      </c>
      <c r="D1545" s="2" t="s">
        <v>21065</v>
      </c>
      <c r="E1545" s="2" t="s">
        <v>51</v>
      </c>
      <c r="F1545" s="2" t="s">
        <v>25</v>
      </c>
      <c r="G1545" s="2" t="s">
        <v>59</v>
      </c>
      <c r="H1545" s="2">
        <v>6</v>
      </c>
      <c r="I1545" s="2" t="s">
        <v>20658</v>
      </c>
      <c r="J1545" s="2">
        <v>1841</v>
      </c>
      <c r="K1545" s="2"/>
      <c r="L1545" s="2"/>
      <c r="M1545" s="2">
        <v>18</v>
      </c>
      <c r="N1545" s="2" t="s">
        <v>954</v>
      </c>
      <c r="O1545" s="2">
        <v>1910</v>
      </c>
      <c r="P1545" s="2"/>
      <c r="Q1545" s="2"/>
      <c r="R1545" s="2" t="str">
        <f>IF(Table_People[[#This Row],[Surname]]="", Table_People[[#This Row],[Name]], Table_People[[#This Row],[Name]]&amp;", "&amp;Table_People[[#This Row],[Surname]])</f>
        <v>Eliza, Orzeszkowa</v>
      </c>
      <c r="S1545" s="2" t="str">
        <f>IF(Table_People[[#This Row],[Surname]]="", Table_People[[#This Row],[Name]], Table_People[[#This Row],[Surname]]&amp;", "&amp;Table_People[[#This Row],[Name]])</f>
        <v>Orzeszkowa, Eliza</v>
      </c>
      <c r="T1545" s="2" t="str">
        <f>IF(COUNTIFS(Table_People[Hash_ID],Table_People[[#This Row],[Hash_ID]])&gt;1,"Y","N")</f>
        <v>N</v>
      </c>
      <c r="U1545" s="2"/>
    </row>
    <row r="1546" spans="1:21" x14ac:dyDescent="0.35">
      <c r="A1546" s="2" t="str">
        <f>"P-" &amp; UPPER(TRIM(Table_People[[#This Row],[Surname]])) &amp; "|" &amp; UPPER(TRIM(Table_People[[#This Row],[Name]]))</f>
        <v>P-OSBERT|ALPHONSE</v>
      </c>
      <c r="B1546" s="2" t="s">
        <v>1697</v>
      </c>
      <c r="C1546" s="2" t="s">
        <v>1698</v>
      </c>
      <c r="D1546" s="2"/>
      <c r="E1546" s="2" t="s">
        <v>1389</v>
      </c>
      <c r="F1546" s="2" t="s">
        <v>10</v>
      </c>
      <c r="G1546" s="2" t="s">
        <v>15</v>
      </c>
      <c r="H1546" s="2"/>
      <c r="I1546" s="2"/>
      <c r="J1546" s="2"/>
      <c r="K1546" s="2"/>
      <c r="L1546" s="2"/>
      <c r="M1546" s="2"/>
      <c r="N1546" s="2"/>
      <c r="O1546" s="2"/>
      <c r="P1546" s="2"/>
      <c r="Q1546" s="2"/>
      <c r="R1546" s="2" t="str">
        <f>IF(Table_People[[#This Row],[Surname]]="", Table_People[[#This Row],[Name]], Table_People[[#This Row],[Name]]&amp;", "&amp;Table_People[[#This Row],[Surname]])</f>
        <v>Alphonse, Osbert</v>
      </c>
      <c r="S1546" s="2" t="str">
        <f>IF(Table_People[[#This Row],[Surname]]="", Table_People[[#This Row],[Name]], Table_People[[#This Row],[Surname]]&amp;", "&amp;Table_People[[#This Row],[Name]])</f>
        <v>Osbert, Alphonse</v>
      </c>
      <c r="T1546" s="2" t="str">
        <f>IF(COUNTIFS(Table_People[Hash_ID],Table_People[[#This Row],[Hash_ID]])&gt;1,"Y","N")</f>
        <v>N</v>
      </c>
      <c r="U1546" s="2"/>
    </row>
    <row r="1547" spans="1:21" x14ac:dyDescent="0.35">
      <c r="A1547" s="2" t="str">
        <f>"P-" &amp; UPPER(TRIM(Table_People[[#This Row],[Surname]])) &amp; "|" &amp; UPPER(TRIM(Table_People[[#This Row],[Name]]))</f>
        <v>P-ÖSTLUND|RUBEN</v>
      </c>
      <c r="B1547" s="2" t="s">
        <v>1288</v>
      </c>
      <c r="C1547" s="2" t="s">
        <v>1289</v>
      </c>
      <c r="D1547" s="2"/>
      <c r="E1547" s="2" t="s">
        <v>1053</v>
      </c>
      <c r="F1547" s="2" t="s">
        <v>10</v>
      </c>
      <c r="G1547" s="2" t="s">
        <v>42</v>
      </c>
      <c r="H1547" s="2"/>
      <c r="I1547" s="2"/>
      <c r="J1547" s="2"/>
      <c r="K1547" s="2"/>
      <c r="L1547" s="2"/>
      <c r="M1547" s="2"/>
      <c r="N1547" s="2"/>
      <c r="O1547" s="2"/>
      <c r="P1547" s="2"/>
      <c r="Q1547" s="2"/>
      <c r="R1547" s="2" t="str">
        <f>IF(Table_People[[#This Row],[Surname]]="", Table_People[[#This Row],[Name]], Table_People[[#This Row],[Name]]&amp;", "&amp;Table_People[[#This Row],[Surname]])</f>
        <v>Ruben, Östlund</v>
      </c>
      <c r="S1547" s="2" t="str">
        <f>IF(Table_People[[#This Row],[Surname]]="", Table_People[[#This Row],[Name]], Table_People[[#This Row],[Surname]]&amp;", "&amp;Table_People[[#This Row],[Name]])</f>
        <v>Östlund, Ruben</v>
      </c>
      <c r="T1547" s="2" t="str">
        <f>IF(COUNTIFS(Table_People[Hash_ID],Table_People[[#This Row],[Hash_ID]])&gt;1,"Y","N")</f>
        <v>N</v>
      </c>
      <c r="U1547" s="2"/>
    </row>
    <row r="1548" spans="1:21" x14ac:dyDescent="0.35">
      <c r="A1548" s="2" t="str">
        <f>"P-" &amp; UPPER(TRIM(Table_People[[#This Row],[Surname]])) &amp; "|" &amp; UPPER(TRIM(Table_People[[#This Row],[Name]]))</f>
        <v>P-OTTO|RUDOLF</v>
      </c>
      <c r="B1548" s="2" t="s">
        <v>777</v>
      </c>
      <c r="C1548" s="2" t="s">
        <v>1706</v>
      </c>
      <c r="D1548" s="2"/>
      <c r="E1548" s="2" t="s">
        <v>1012</v>
      </c>
      <c r="F1548" s="2" t="s">
        <v>10</v>
      </c>
      <c r="G1548" s="2" t="s">
        <v>38</v>
      </c>
      <c r="H1548" s="2"/>
      <c r="I1548" s="2"/>
      <c r="J1548" s="2"/>
      <c r="K1548" s="2"/>
      <c r="L1548" s="2"/>
      <c r="M1548" s="2"/>
      <c r="N1548" s="2"/>
      <c r="O1548" s="2"/>
      <c r="P1548" s="2"/>
      <c r="Q1548" s="2"/>
      <c r="R1548" s="2" t="str">
        <f>IF(Table_People[[#This Row],[Surname]]="", Table_People[[#This Row],[Name]], Table_People[[#This Row],[Name]]&amp;", "&amp;Table_People[[#This Row],[Surname]])</f>
        <v>Rudolf, Otto</v>
      </c>
      <c r="S1548" s="2" t="str">
        <f>IF(Table_People[[#This Row],[Surname]]="", Table_People[[#This Row],[Name]], Table_People[[#This Row],[Surname]]&amp;", "&amp;Table_People[[#This Row],[Name]])</f>
        <v>Otto, Rudolf</v>
      </c>
      <c r="T1548" s="2" t="str">
        <f>IF(COUNTIFS(Table_People[Hash_ID],Table_People[[#This Row],[Hash_ID]])&gt;1,"Y","N")</f>
        <v>N</v>
      </c>
      <c r="U1548" s="2"/>
    </row>
    <row r="1549" spans="1:21" x14ac:dyDescent="0.35">
      <c r="A1549" s="2" t="str">
        <f>"P-" &amp; UPPER(TRIM(Table_People[[#This Row],[Surname]])) &amp; "|" &amp; UPPER(TRIM(Table_People[[#This Row],[Name]]))</f>
        <v>P-|OVID</v>
      </c>
      <c r="B1549" s="2" t="s">
        <v>2439</v>
      </c>
      <c r="C1549" s="2"/>
      <c r="D1549" s="2" t="s">
        <v>3277</v>
      </c>
      <c r="E1549" s="2" t="s">
        <v>24</v>
      </c>
      <c r="F1549" s="2" t="s">
        <v>10</v>
      </c>
      <c r="G1549" s="2" t="s">
        <v>295</v>
      </c>
      <c r="H1549" s="2"/>
      <c r="I1549" s="2"/>
      <c r="J1549" s="2"/>
      <c r="K1549" s="2"/>
      <c r="L1549" s="2"/>
      <c r="M1549" s="2"/>
      <c r="N1549" s="2"/>
      <c r="O1549" s="2"/>
      <c r="P1549" s="2"/>
      <c r="Q1549" s="2"/>
      <c r="R1549" s="2" t="str">
        <f>IF(Table_People[[#This Row],[Surname]]="", Table_People[[#This Row],[Name]], Table_People[[#This Row],[Name]]&amp;", "&amp;Table_People[[#This Row],[Surname]])</f>
        <v>Ovid</v>
      </c>
      <c r="S1549" s="2" t="str">
        <f>IF(Table_People[[#This Row],[Surname]]="", Table_People[[#This Row],[Name]], Table_People[[#This Row],[Surname]]&amp;", "&amp;Table_People[[#This Row],[Name]])</f>
        <v>Ovid</v>
      </c>
      <c r="T1549" s="2" t="str">
        <f>IF(COUNTIFS(Table_People[Hash_ID],Table_People[[#This Row],[Hash_ID]])&gt;1,"Y","N")</f>
        <v>N</v>
      </c>
      <c r="U1549" s="2"/>
    </row>
    <row r="1550" spans="1:21" x14ac:dyDescent="0.35">
      <c r="A1550" s="2" t="str">
        <f>"P-" &amp; UPPER(TRIM(Table_People[[#This Row],[Surname]])) &amp; "|" &amp; UPPER(TRIM(Table_People[[#This Row],[Name]]))</f>
        <v>P-OZU|YASUJIRŌ</v>
      </c>
      <c r="B1550" s="2" t="s">
        <v>1212</v>
      </c>
      <c r="C1550" s="2" t="s">
        <v>1213</v>
      </c>
      <c r="D1550" s="2"/>
      <c r="E1550" s="2" t="s">
        <v>1053</v>
      </c>
      <c r="F1550" s="2" t="s">
        <v>10</v>
      </c>
      <c r="G1550" s="2" t="s">
        <v>182</v>
      </c>
      <c r="H1550" s="2"/>
      <c r="I1550" s="2"/>
      <c r="J1550" s="2"/>
      <c r="K1550" s="2"/>
      <c r="L1550" s="2"/>
      <c r="M1550" s="2"/>
      <c r="N1550" s="2"/>
      <c r="O1550" s="2"/>
      <c r="P1550" s="2"/>
      <c r="Q1550" s="2"/>
      <c r="R1550" s="2" t="str">
        <f>IF(Table_People[[#This Row],[Surname]]="", Table_People[[#This Row],[Name]], Table_People[[#This Row],[Name]]&amp;", "&amp;Table_People[[#This Row],[Surname]])</f>
        <v>Yasujirō, Ozu</v>
      </c>
      <c r="S1550" s="2" t="str">
        <f>IF(Table_People[[#This Row],[Surname]]="", Table_People[[#This Row],[Name]], Table_People[[#This Row],[Surname]]&amp;", "&amp;Table_People[[#This Row],[Name]])</f>
        <v>Ozu, Yasujirō</v>
      </c>
      <c r="T1550" s="2" t="str">
        <f>IF(COUNTIFS(Table_People[Hash_ID],Table_People[[#This Row],[Hash_ID]])&gt;1,"Y","N")</f>
        <v>N</v>
      </c>
      <c r="U1550" s="2"/>
    </row>
    <row r="1551" spans="1:21" ht="29" x14ac:dyDescent="0.35">
      <c r="A1551" s="2" t="str">
        <f>"P-" &amp; UPPER(TRIM(Table_People[[#This Row],[Surname]])) &amp; "|" &amp; UPPER(TRIM(Table_People[[#This Row],[Name]]))</f>
        <v>P-PACHECO|JOSÉ EMILIO</v>
      </c>
      <c r="B1551" s="2" t="s">
        <v>20701</v>
      </c>
      <c r="C1551" s="2" t="s">
        <v>20702</v>
      </c>
      <c r="D1551" s="2" t="s">
        <v>21061</v>
      </c>
      <c r="E1551" s="2" t="s">
        <v>21252</v>
      </c>
      <c r="F1551" s="2" t="s">
        <v>10</v>
      </c>
      <c r="G1551" s="2" t="s">
        <v>134</v>
      </c>
      <c r="H1551" s="2">
        <v>30</v>
      </c>
      <c r="I1551" s="2" t="s">
        <v>20658</v>
      </c>
      <c r="J1551" s="2">
        <v>1939</v>
      </c>
      <c r="K1551" s="2"/>
      <c r="L1551" s="2"/>
      <c r="M1551" s="2">
        <v>26</v>
      </c>
      <c r="N1551" s="2" t="s">
        <v>21471</v>
      </c>
      <c r="O1551" s="2">
        <v>2014</v>
      </c>
      <c r="P1551" s="2"/>
      <c r="Q1551" s="2"/>
      <c r="R1551" s="2" t="str">
        <f>IF(Table_People[[#This Row],[Surname]]="", Table_People[[#This Row],[Name]], Table_People[[#This Row],[Name]]&amp;", "&amp;Table_People[[#This Row],[Surname]])</f>
        <v>José Emilio, Pacheco</v>
      </c>
      <c r="S1551" s="2" t="str">
        <f>IF(Table_People[[#This Row],[Surname]]="", Table_People[[#This Row],[Name]], Table_People[[#This Row],[Surname]]&amp;", "&amp;Table_People[[#This Row],[Name]])</f>
        <v>Pacheco, José Emilio</v>
      </c>
      <c r="T1551" s="2" t="str">
        <f>IF(COUNTIFS(Table_People[Hash_ID],Table_People[[#This Row],[Hash_ID]])&gt;1,"Y","N")</f>
        <v>N</v>
      </c>
      <c r="U1551" s="2"/>
    </row>
    <row r="1552" spans="1:21" x14ac:dyDescent="0.35">
      <c r="A1552" s="2" t="str">
        <f>"P-" &amp; UPPER(TRIM(Table_People[[#This Row],[Surname]])) &amp; "|" &amp; UPPER(TRIM(Table_People[[#This Row],[Name]]))</f>
        <v>P-PAGE|TIM</v>
      </c>
      <c r="B1552" s="2" t="s">
        <v>8230</v>
      </c>
      <c r="C1552" s="2" t="s">
        <v>20768</v>
      </c>
      <c r="D1552" s="2"/>
      <c r="E1552" s="2" t="s">
        <v>21288</v>
      </c>
      <c r="F1552" s="2" t="s">
        <v>10</v>
      </c>
      <c r="G1552" s="2" t="s">
        <v>21289</v>
      </c>
      <c r="H1552" s="2">
        <v>25</v>
      </c>
      <c r="I1552" s="2" t="s">
        <v>954</v>
      </c>
      <c r="J1552" s="2">
        <v>1944</v>
      </c>
      <c r="K1552" s="2"/>
      <c r="L1552" s="2"/>
      <c r="M1552" s="2">
        <v>24</v>
      </c>
      <c r="N1552" s="2" t="s">
        <v>3024</v>
      </c>
      <c r="O1552" s="2">
        <v>2022</v>
      </c>
      <c r="P1552" s="2"/>
      <c r="Q1552" s="2"/>
      <c r="R1552" s="2" t="str">
        <f>IF(Table_People[[#This Row],[Surname]]="", Table_People[[#This Row],[Name]], Table_People[[#This Row],[Name]]&amp;", "&amp;Table_People[[#This Row],[Surname]])</f>
        <v>Tim, Page</v>
      </c>
      <c r="S1552" s="2" t="str">
        <f>IF(Table_People[[#This Row],[Surname]]="", Table_People[[#This Row],[Name]], Table_People[[#This Row],[Surname]]&amp;", "&amp;Table_People[[#This Row],[Name]])</f>
        <v>Page, Tim</v>
      </c>
      <c r="T1552" s="2" t="str">
        <f>IF(COUNTIFS(Table_People[Hash_ID],Table_People[[#This Row],[Hash_ID]])&gt;1,"Y","N")</f>
        <v>N</v>
      </c>
      <c r="U1552" s="2"/>
    </row>
    <row r="1553" spans="1:21" x14ac:dyDescent="0.35">
      <c r="A1553" s="2" t="str">
        <f>"P-" &amp; UPPER(TRIM(Table_People[[#This Row],[Surname]])) &amp; "|" &amp; UPPER(TRIM(Table_People[[#This Row],[Name]]))</f>
        <v>P-PAGET|RHIANNON</v>
      </c>
      <c r="B1553" s="2" t="s">
        <v>20689</v>
      </c>
      <c r="C1553" s="2" t="s">
        <v>20690</v>
      </c>
      <c r="D1553" s="2"/>
      <c r="E1553" s="2" t="s">
        <v>21224</v>
      </c>
      <c r="F1553" s="2" t="s">
        <v>25</v>
      </c>
      <c r="G1553" s="2" t="s">
        <v>10892</v>
      </c>
      <c r="H1553" s="2"/>
      <c r="I1553" s="2"/>
      <c r="J1553" s="2"/>
      <c r="K1553" s="2"/>
      <c r="L1553" s="2"/>
      <c r="M1553" s="2"/>
      <c r="N1553" s="2"/>
      <c r="O1553" s="2"/>
      <c r="P1553" s="2"/>
      <c r="Q1553" s="2"/>
      <c r="R1553" s="2" t="str">
        <f>IF(Table_People[[#This Row],[Surname]]="", Table_People[[#This Row],[Name]], Table_People[[#This Row],[Name]]&amp;", "&amp;Table_People[[#This Row],[Surname]])</f>
        <v>Rhiannon, Paget</v>
      </c>
      <c r="S1553" s="2" t="str">
        <f>IF(Table_People[[#This Row],[Surname]]="", Table_People[[#This Row],[Name]], Table_People[[#This Row],[Surname]]&amp;", "&amp;Table_People[[#This Row],[Name]])</f>
        <v>Paget, Rhiannon</v>
      </c>
      <c r="T1553" s="2" t="str">
        <f>IF(COUNTIFS(Table_People[Hash_ID],Table_People[[#This Row],[Hash_ID]])&gt;1,"Y","N")</f>
        <v>N</v>
      </c>
      <c r="U1553" s="2"/>
    </row>
    <row r="1554" spans="1:21" x14ac:dyDescent="0.35">
      <c r="A1554" s="2" t="str">
        <f>"P-" &amp; UPPER(TRIM(Table_People[[#This Row],[Surname]])) &amp; "|" &amp; UPPER(TRIM(Table_People[[#This Row],[Name]]))</f>
        <v>P-PAIK|NAM JUNE</v>
      </c>
      <c r="B1554" s="2" t="s">
        <v>1520</v>
      </c>
      <c r="C1554" s="2" t="s">
        <v>1521</v>
      </c>
      <c r="D1554" s="2"/>
      <c r="E1554" s="2" t="s">
        <v>1522</v>
      </c>
      <c r="F1554" s="2" t="s">
        <v>10</v>
      </c>
      <c r="G1554" s="2" t="s">
        <v>10950</v>
      </c>
      <c r="H1554" s="2"/>
      <c r="I1554" s="2"/>
      <c r="J1554" s="2"/>
      <c r="K1554" s="2"/>
      <c r="L1554" s="2"/>
      <c r="M1554" s="2"/>
      <c r="N1554" s="2"/>
      <c r="O1554" s="2"/>
      <c r="P1554" s="2"/>
      <c r="Q1554" s="2"/>
      <c r="R1554" s="2" t="str">
        <f>IF(Table_People[[#This Row],[Surname]]="", Table_People[[#This Row],[Name]], Table_People[[#This Row],[Name]]&amp;", "&amp;Table_People[[#This Row],[Surname]])</f>
        <v>Nam June, Paik</v>
      </c>
      <c r="S1554" s="2" t="str">
        <f>IF(Table_People[[#This Row],[Surname]]="", Table_People[[#This Row],[Name]], Table_People[[#This Row],[Surname]]&amp;", "&amp;Table_People[[#This Row],[Name]])</f>
        <v>Paik, Nam June</v>
      </c>
      <c r="T1554" s="2" t="str">
        <f>IF(COUNTIFS(Table_People[Hash_ID],Table_People[[#This Row],[Hash_ID]])&gt;1,"Y","N")</f>
        <v>N</v>
      </c>
      <c r="U1554" s="2"/>
    </row>
    <row r="1555" spans="1:21" x14ac:dyDescent="0.35">
      <c r="A1555" s="2" t="str">
        <f>"P-" &amp; UPPER(TRIM(Table_People[[#This Row],[Surname]])) &amp; "|" &amp; UPPER(TRIM(Table_People[[#This Row],[Name]]))</f>
        <v>P-PALAHNIUK|CHUCK</v>
      </c>
      <c r="B1555" s="2" t="s">
        <v>6833</v>
      </c>
      <c r="C1555" s="2" t="s">
        <v>6834</v>
      </c>
      <c r="D1555" s="2" t="s">
        <v>6835</v>
      </c>
      <c r="E1555" s="2" t="s">
        <v>51</v>
      </c>
      <c r="F1555" s="2" t="s">
        <v>10</v>
      </c>
      <c r="G1555" s="2" t="s">
        <v>63</v>
      </c>
      <c r="H1555" s="2"/>
      <c r="I1555" s="2"/>
      <c r="J1555" s="2"/>
      <c r="K1555" s="2"/>
      <c r="L1555" s="2"/>
      <c r="M1555" s="2"/>
      <c r="N1555" s="2"/>
      <c r="O1555" s="2"/>
      <c r="P1555" s="2"/>
      <c r="Q1555" s="2"/>
      <c r="R1555" s="2" t="str">
        <f>IF(Table_People[[#This Row],[Surname]]="", Table_People[[#This Row],[Name]], Table_People[[#This Row],[Name]]&amp;", "&amp;Table_People[[#This Row],[Surname]])</f>
        <v>Chuck, Palahniuk</v>
      </c>
      <c r="S1555" s="2" t="str">
        <f>IF(Table_People[[#This Row],[Surname]]="", Table_People[[#This Row],[Name]], Table_People[[#This Row],[Surname]]&amp;", "&amp;Table_People[[#This Row],[Name]])</f>
        <v>Palahniuk, Chuck</v>
      </c>
      <c r="T1555" s="2" t="str">
        <f>IF(COUNTIFS(Table_People[Hash_ID],Table_People[[#This Row],[Hash_ID]])&gt;1,"Y","N")</f>
        <v>N</v>
      </c>
      <c r="U1555" s="2"/>
    </row>
    <row r="1556" spans="1:21" x14ac:dyDescent="0.35">
      <c r="A1556" s="2" t="str">
        <f>"P-" &amp; UPPER(TRIM(Table_People[[#This Row],[Surname]])) &amp; "|" &amp; UPPER(TRIM(Table_People[[#This Row],[Name]]))</f>
        <v>P-PALESTRINA|GIOVANNI</v>
      </c>
      <c r="B1556" s="2" t="s">
        <v>1606</v>
      </c>
      <c r="C1556" s="2" t="s">
        <v>12392</v>
      </c>
      <c r="D1556" s="2" t="s">
        <v>12393</v>
      </c>
      <c r="E1556" s="2" t="s">
        <v>12308</v>
      </c>
      <c r="F1556" s="2" t="s">
        <v>10</v>
      </c>
      <c r="G1556" s="2" t="s">
        <v>87</v>
      </c>
      <c r="H1556" s="2"/>
      <c r="I1556" s="2"/>
      <c r="J1556" s="2"/>
      <c r="K1556" s="2"/>
      <c r="L1556" s="2"/>
      <c r="M1556" s="2"/>
      <c r="N1556" s="2"/>
      <c r="O1556" s="2"/>
      <c r="P1556" s="2"/>
      <c r="Q1556" s="2"/>
      <c r="R1556" s="2" t="str">
        <f>IF(Table_People[[#This Row],[Surname]]="", Table_People[[#This Row],[Name]], Table_People[[#This Row],[Name]]&amp;", "&amp;Table_People[[#This Row],[Surname]])</f>
        <v>Giovanni, Palestrina</v>
      </c>
      <c r="S1556" s="2" t="str">
        <f>IF(Table_People[[#This Row],[Surname]]="", Table_People[[#This Row],[Name]], Table_People[[#This Row],[Surname]]&amp;", "&amp;Table_People[[#This Row],[Name]])</f>
        <v>Palestrina, Giovanni</v>
      </c>
      <c r="T1556" s="2" t="str">
        <f>IF(COUNTIFS(Table_People[Hash_ID],Table_People[[#This Row],[Hash_ID]])&gt;1,"Y","N")</f>
        <v>N</v>
      </c>
      <c r="U1556" s="2"/>
    </row>
    <row r="1557" spans="1:21" ht="29" x14ac:dyDescent="0.35">
      <c r="A1557" s="2" t="str">
        <f>"P-" &amp; UPPER(TRIM(Table_People[[#This Row],[Surname]])) &amp; "|" &amp; UPPER(TRIM(Table_People[[#This Row],[Name]]))</f>
        <v>P-PALEY|GRACE</v>
      </c>
      <c r="B1557" s="2" t="s">
        <v>20842</v>
      </c>
      <c r="C1557" s="2" t="s">
        <v>20843</v>
      </c>
      <c r="D1557" s="2" t="s">
        <v>21092</v>
      </c>
      <c r="E1557" s="2" t="s">
        <v>21333</v>
      </c>
      <c r="F1557" s="2" t="s">
        <v>25</v>
      </c>
      <c r="G1557" s="2" t="s">
        <v>63</v>
      </c>
      <c r="H1557" s="2">
        <v>11</v>
      </c>
      <c r="I1557" s="2" t="s">
        <v>21470</v>
      </c>
      <c r="J1557" s="2">
        <v>1922</v>
      </c>
      <c r="K1557" s="2"/>
      <c r="L1557" s="2"/>
      <c r="M1557" s="2">
        <v>22</v>
      </c>
      <c r="N1557" s="2" t="s">
        <v>3024</v>
      </c>
      <c r="O1557" s="2">
        <v>2007</v>
      </c>
      <c r="P1557" s="2"/>
      <c r="Q1557" s="2"/>
      <c r="R1557" s="2" t="str">
        <f>IF(Table_People[[#This Row],[Surname]]="", Table_People[[#This Row],[Name]], Table_People[[#This Row],[Name]]&amp;", "&amp;Table_People[[#This Row],[Surname]])</f>
        <v>Grace, Paley</v>
      </c>
      <c r="S1557" s="2" t="str">
        <f>IF(Table_People[[#This Row],[Surname]]="", Table_People[[#This Row],[Name]], Table_People[[#This Row],[Surname]]&amp;", "&amp;Table_People[[#This Row],[Name]])</f>
        <v>Paley, Grace</v>
      </c>
      <c r="T1557" s="2" t="str">
        <f>IF(COUNTIFS(Table_People[Hash_ID],Table_People[[#This Row],[Hash_ID]])&gt;1,"Y","N")</f>
        <v>N</v>
      </c>
      <c r="U1557" s="2"/>
    </row>
    <row r="1558" spans="1:21" ht="29" x14ac:dyDescent="0.35">
      <c r="A1558" s="2" t="str">
        <f>"P-" &amp; UPPER(TRIM(Table_People[[#This Row],[Surname]])) &amp; "|" &amp; UPPER(TRIM(Table_People[[#This Row],[Name]]))</f>
        <v>P-|PARACELSUS</v>
      </c>
      <c r="B1558" s="2" t="s">
        <v>943</v>
      </c>
      <c r="C1558" s="2"/>
      <c r="D1558" s="2" t="s">
        <v>944</v>
      </c>
      <c r="E1558" s="2" t="s">
        <v>945</v>
      </c>
      <c r="F1558" s="2" t="s">
        <v>10</v>
      </c>
      <c r="G1558" s="2" t="s">
        <v>764</v>
      </c>
      <c r="H1558" s="2"/>
      <c r="I1558" s="2"/>
      <c r="J1558" s="2"/>
      <c r="K1558" s="2"/>
      <c r="L1558" s="2"/>
      <c r="M1558" s="2"/>
      <c r="N1558" s="2"/>
      <c r="O1558" s="2"/>
      <c r="P1558" s="2"/>
      <c r="Q1558" s="2"/>
      <c r="R1558" s="2" t="str">
        <f>IF(Table_People[[#This Row],[Surname]]="", Table_People[[#This Row],[Name]], Table_People[[#This Row],[Name]]&amp;", "&amp;Table_People[[#This Row],[Surname]])</f>
        <v>Paracelsus</v>
      </c>
      <c r="S1558" s="2" t="str">
        <f>IF(Table_People[[#This Row],[Surname]]="", Table_People[[#This Row],[Name]], Table_People[[#This Row],[Surname]]&amp;", "&amp;Table_People[[#This Row],[Name]])</f>
        <v>Paracelsus</v>
      </c>
      <c r="T1558" s="2" t="str">
        <f>IF(COUNTIFS(Table_People[Hash_ID],Table_People[[#This Row],[Hash_ID]])&gt;1,"Y","N")</f>
        <v>N</v>
      </c>
      <c r="U1558" s="2"/>
    </row>
    <row r="1559" spans="1:21" x14ac:dyDescent="0.35">
      <c r="A1559" s="2" t="str">
        <f>"P-" &amp; UPPER(TRIM(Table_People[[#This Row],[Surname]])) &amp; "|" &amp; UPPER(TRIM(Table_People[[#This Row],[Name]]))</f>
        <v>P-PARAJANOV|SERGEI</v>
      </c>
      <c r="B1559" s="2" t="s">
        <v>1189</v>
      </c>
      <c r="C1559" s="2" t="s">
        <v>1192</v>
      </c>
      <c r="D1559" s="2"/>
      <c r="E1559" s="2" t="s">
        <v>1060</v>
      </c>
      <c r="F1559" s="2" t="s">
        <v>10</v>
      </c>
      <c r="G1559" s="2" t="s">
        <v>10885</v>
      </c>
      <c r="H1559" s="2"/>
      <c r="I1559" s="2"/>
      <c r="J1559" s="2"/>
      <c r="K1559" s="2"/>
      <c r="L1559" s="2"/>
      <c r="M1559" s="2"/>
      <c r="N1559" s="2"/>
      <c r="O1559" s="2"/>
      <c r="P1559" s="2"/>
      <c r="Q1559" s="2"/>
      <c r="R1559" s="2" t="str">
        <f>IF(Table_People[[#This Row],[Surname]]="", Table_People[[#This Row],[Name]], Table_People[[#This Row],[Name]]&amp;", "&amp;Table_People[[#This Row],[Surname]])</f>
        <v>Sergei, Parajanov</v>
      </c>
      <c r="S1559" s="2" t="str">
        <f>IF(Table_People[[#This Row],[Surname]]="", Table_People[[#This Row],[Name]], Table_People[[#This Row],[Surname]]&amp;", "&amp;Table_People[[#This Row],[Name]])</f>
        <v>Parajanov, Sergei</v>
      </c>
      <c r="T1559" s="2" t="str">
        <f>IF(COUNTIFS(Table_People[Hash_ID],Table_People[[#This Row],[Hash_ID]])&gt;1,"Y","N")</f>
        <v>N</v>
      </c>
      <c r="U1559" s="2"/>
    </row>
    <row r="1560" spans="1:21" x14ac:dyDescent="0.35">
      <c r="A1560" s="2" t="str">
        <f>"P-" &amp; UPPER(TRIM(Table_People[[#This Row],[Surname]])) &amp; "|" &amp; UPPER(TRIM(Table_People[[#This Row],[Name]]))</f>
        <v>P-PARAMADITHA|INTAN</v>
      </c>
      <c r="B1560" s="2" t="s">
        <v>20567</v>
      </c>
      <c r="C1560" s="2" t="s">
        <v>20568</v>
      </c>
      <c r="D1560" s="2"/>
      <c r="E1560" s="2" t="s">
        <v>21181</v>
      </c>
      <c r="F1560" s="2" t="s">
        <v>25</v>
      </c>
      <c r="G1560" s="2" t="s">
        <v>21182</v>
      </c>
      <c r="H1560" s="2">
        <v>15</v>
      </c>
      <c r="I1560" s="2" t="s">
        <v>21468</v>
      </c>
      <c r="J1560" s="2">
        <v>1979</v>
      </c>
      <c r="K1560" s="2"/>
      <c r="L1560" s="2"/>
      <c r="M1560" s="2"/>
      <c r="N1560" s="2"/>
      <c r="O1560" s="2"/>
      <c r="P1560" s="2"/>
      <c r="Q1560" s="2"/>
      <c r="R1560" s="2" t="str">
        <f>IF(Table_People[[#This Row],[Surname]]="", Table_People[[#This Row],[Name]], Table_People[[#This Row],[Name]]&amp;", "&amp;Table_People[[#This Row],[Surname]])</f>
        <v>Intan, Paramaditha</v>
      </c>
      <c r="S1560" s="2" t="str">
        <f>IF(Table_People[[#This Row],[Surname]]="", Table_People[[#This Row],[Name]], Table_People[[#This Row],[Surname]]&amp;", "&amp;Table_People[[#This Row],[Name]])</f>
        <v>Paramaditha, Intan</v>
      </c>
      <c r="T1560" s="2" t="str">
        <f>IF(COUNTIFS(Table_People[Hash_ID],Table_People[[#This Row],[Hash_ID]])&gt;1,"Y","N")</f>
        <v>N</v>
      </c>
      <c r="U1560" s="2"/>
    </row>
    <row r="1561" spans="1:21" x14ac:dyDescent="0.35">
      <c r="A1561" s="2" t="str">
        <f>"P-" &amp; UPPER(TRIM(Table_People[[#This Row],[Surname]])) &amp; "|" &amp; UPPER(TRIM(Table_People[[#This Row],[Name]]))</f>
        <v>P-PARENT|CLAUDE</v>
      </c>
      <c r="B1561" s="2" t="s">
        <v>1421</v>
      </c>
      <c r="C1561" s="2" t="s">
        <v>12199</v>
      </c>
      <c r="D1561" s="2" t="s">
        <v>12200</v>
      </c>
      <c r="E1561" s="2" t="s">
        <v>12201</v>
      </c>
      <c r="F1561" s="2" t="s">
        <v>10</v>
      </c>
      <c r="G1561" s="2" t="s">
        <v>15</v>
      </c>
      <c r="H1561" s="2"/>
      <c r="I1561" s="2"/>
      <c r="J1561" s="2"/>
      <c r="K1561" s="2"/>
      <c r="L1561" s="2"/>
      <c r="M1561" s="2"/>
      <c r="N1561" s="2"/>
      <c r="O1561" s="2"/>
      <c r="P1561" s="2"/>
      <c r="Q1561" s="2"/>
      <c r="R1561" s="2" t="str">
        <f>IF(Table_People[[#This Row],[Surname]]="", Table_People[[#This Row],[Name]], Table_People[[#This Row],[Name]]&amp;", "&amp;Table_People[[#This Row],[Surname]])</f>
        <v>Claude, Parent</v>
      </c>
      <c r="S1561" s="2" t="str">
        <f>IF(Table_People[[#This Row],[Surname]]="", Table_People[[#This Row],[Name]], Table_People[[#This Row],[Surname]]&amp;", "&amp;Table_People[[#This Row],[Name]])</f>
        <v>Parent, Claude</v>
      </c>
      <c r="T1561" s="2" t="str">
        <f>IF(COUNTIFS(Table_People[Hash_ID],Table_People[[#This Row],[Hash_ID]])&gt;1,"Y","N")</f>
        <v>N</v>
      </c>
      <c r="U1561" s="2"/>
    </row>
    <row r="1562" spans="1:21" x14ac:dyDescent="0.35">
      <c r="A1562" s="2" t="str">
        <f>"P-" &amp; UPPER(TRIM(Table_People[[#This Row],[Surname]])) &amp; "|" &amp; UPPER(TRIM(Table_People[[#This Row],[Name]]))</f>
        <v>P-PARFIT|DEREK</v>
      </c>
      <c r="B1562" s="2" t="s">
        <v>10545</v>
      </c>
      <c r="C1562" s="2" t="s">
        <v>10546</v>
      </c>
      <c r="D1562" s="2"/>
      <c r="E1562" s="2" t="s">
        <v>37</v>
      </c>
      <c r="F1562" s="2" t="s">
        <v>10</v>
      </c>
      <c r="G1562" s="2" t="s">
        <v>91</v>
      </c>
      <c r="H1562" s="2"/>
      <c r="I1562" s="2"/>
      <c r="J1562" s="2"/>
      <c r="K1562" s="2"/>
      <c r="L1562" s="2"/>
      <c r="M1562" s="2"/>
      <c r="N1562" s="2"/>
      <c r="O1562" s="2"/>
      <c r="P1562" s="2"/>
      <c r="Q1562" s="2"/>
      <c r="R1562" s="2" t="str">
        <f>IF(Table_People[[#This Row],[Surname]]="", Table_People[[#This Row],[Name]], Table_People[[#This Row],[Name]]&amp;", "&amp;Table_People[[#This Row],[Surname]])</f>
        <v>Derek, Parfit</v>
      </c>
      <c r="S1562" s="2" t="str">
        <f>IF(Table_People[[#This Row],[Surname]]="", Table_People[[#This Row],[Name]], Table_People[[#This Row],[Surname]]&amp;", "&amp;Table_People[[#This Row],[Name]])</f>
        <v>Parfit, Derek</v>
      </c>
      <c r="T1562" s="2" t="str">
        <f>IF(COUNTIFS(Table_People[Hash_ID],Table_People[[#This Row],[Hash_ID]])&gt;1,"Y","N")</f>
        <v>N</v>
      </c>
      <c r="U1562" s="2"/>
    </row>
    <row r="1563" spans="1:21" x14ac:dyDescent="0.35">
      <c r="A1563" s="2" t="str">
        <f>"P-" &amp; UPPER(TRIM(Table_People[[#This Row],[Surname]])) &amp; "|" &amp; UPPER(TRIM(Table_People[[#This Row],[Name]]))</f>
        <v>P-PARK|CHAN-WOOK</v>
      </c>
      <c r="B1563" s="2" t="s">
        <v>1076</v>
      </c>
      <c r="C1563" s="2" t="s">
        <v>1077</v>
      </c>
      <c r="D1563" s="2"/>
      <c r="E1563" s="2" t="s">
        <v>1053</v>
      </c>
      <c r="F1563" s="2" t="s">
        <v>10</v>
      </c>
      <c r="G1563" s="2" t="s">
        <v>1078</v>
      </c>
      <c r="H1563" s="2"/>
      <c r="I1563" s="2"/>
      <c r="J1563" s="2"/>
      <c r="K1563" s="2"/>
      <c r="L1563" s="2"/>
      <c r="M1563" s="2"/>
      <c r="N1563" s="2"/>
      <c r="O1563" s="2"/>
      <c r="P1563" s="2"/>
      <c r="Q1563" s="2"/>
      <c r="R1563" s="2" t="str">
        <f>IF(Table_People[[#This Row],[Surname]]="", Table_People[[#This Row],[Name]], Table_People[[#This Row],[Name]]&amp;", "&amp;Table_People[[#This Row],[Surname]])</f>
        <v>Chan-wook, Park</v>
      </c>
      <c r="S1563" s="2" t="str">
        <f>IF(Table_People[[#This Row],[Surname]]="", Table_People[[#This Row],[Name]], Table_People[[#This Row],[Surname]]&amp;", "&amp;Table_People[[#This Row],[Name]])</f>
        <v>Park, Chan-wook</v>
      </c>
      <c r="T1563" s="2" t="str">
        <f>IF(COUNTIFS(Table_People[Hash_ID],Table_People[[#This Row],[Hash_ID]])&gt;1,"Y","N")</f>
        <v>N</v>
      </c>
      <c r="U1563" s="2"/>
    </row>
    <row r="1564" spans="1:21" x14ac:dyDescent="0.35">
      <c r="A1564" s="2" t="str">
        <f>"P-" &amp; UPPER(TRIM(Table_People[[#This Row],[Surname]])) &amp; "|" &amp; UPPER(TRIM(Table_People[[#This Row],[Name]]))</f>
        <v>P-PARKER|DOROTHY</v>
      </c>
      <c r="B1564" s="2" t="s">
        <v>101</v>
      </c>
      <c r="C1564" s="2" t="s">
        <v>102</v>
      </c>
      <c r="D1564" s="2"/>
      <c r="E1564" s="2" t="s">
        <v>10776</v>
      </c>
      <c r="F1564" s="2" t="s">
        <v>25</v>
      </c>
      <c r="G1564" s="2" t="s">
        <v>63</v>
      </c>
      <c r="H1564" s="2"/>
      <c r="I1564" s="2"/>
      <c r="J1564" s="2"/>
      <c r="K1564" s="2"/>
      <c r="L1564" s="2"/>
      <c r="M1564" s="2"/>
      <c r="N1564" s="2"/>
      <c r="O1564" s="2"/>
      <c r="P1564" s="2"/>
      <c r="Q1564" s="2"/>
      <c r="R1564" s="2" t="str">
        <f>IF(Table_People[[#This Row],[Surname]]="", Table_People[[#This Row],[Name]], Table_People[[#This Row],[Name]]&amp;", "&amp;Table_People[[#This Row],[Surname]])</f>
        <v>Dorothy, Parker</v>
      </c>
      <c r="S1564" s="2" t="str">
        <f>IF(Table_People[[#This Row],[Surname]]="", Table_People[[#This Row],[Name]], Table_People[[#This Row],[Surname]]&amp;", "&amp;Table_People[[#This Row],[Name]])</f>
        <v>Parker, Dorothy</v>
      </c>
      <c r="T1564" s="2" t="str">
        <f>IF(COUNTIFS(Table_People[Hash_ID],Table_People[[#This Row],[Hash_ID]])&gt;1,"Y","N")</f>
        <v>N</v>
      </c>
      <c r="U1564" s="2"/>
    </row>
    <row r="1565" spans="1:21" x14ac:dyDescent="0.35">
      <c r="A1565" s="2" t="str">
        <f>"P-" &amp; UPPER(TRIM(Table_People[[#This Row],[Surname]])) &amp; "|" &amp; UPPER(TRIM(Table_People[[#This Row],[Name]]))</f>
        <v>P-PARKER|ROSALIE</v>
      </c>
      <c r="B1565" s="2" t="s">
        <v>8274</v>
      </c>
      <c r="C1565" s="2" t="s">
        <v>102</v>
      </c>
      <c r="D1565" s="2"/>
      <c r="E1565" s="2" t="s">
        <v>8275</v>
      </c>
      <c r="F1565" s="2" t="s">
        <v>25</v>
      </c>
      <c r="G1565" s="2" t="s">
        <v>91</v>
      </c>
      <c r="H1565" s="2"/>
      <c r="I1565" s="2"/>
      <c r="J1565" s="2"/>
      <c r="K1565" s="2"/>
      <c r="L1565" s="2"/>
      <c r="M1565" s="2"/>
      <c r="N1565" s="2"/>
      <c r="O1565" s="2"/>
      <c r="P1565" s="2"/>
      <c r="Q1565" s="2"/>
      <c r="R1565" s="2" t="str">
        <f>IF(Table_People[[#This Row],[Surname]]="", Table_People[[#This Row],[Name]], Table_People[[#This Row],[Name]]&amp;", "&amp;Table_People[[#This Row],[Surname]])</f>
        <v>Rosalie, Parker</v>
      </c>
      <c r="S1565" s="2" t="str">
        <f>IF(Table_People[[#This Row],[Surname]]="", Table_People[[#This Row],[Name]], Table_People[[#This Row],[Surname]]&amp;", "&amp;Table_People[[#This Row],[Name]])</f>
        <v>Parker, Rosalie</v>
      </c>
      <c r="T1565" s="2" t="str">
        <f>IF(COUNTIFS(Table_People[Hash_ID],Table_People[[#This Row],[Hash_ID]])&gt;1,"Y","N")</f>
        <v>N</v>
      </c>
      <c r="U1565" s="2"/>
    </row>
    <row r="1566" spans="1:21" x14ac:dyDescent="0.35">
      <c r="A1566" s="2" t="str">
        <f>"P-" &amp; UPPER(TRIM(Table_People[[#This Row],[Surname]])) &amp; "|" &amp; UPPER(TRIM(Table_People[[#This Row],[Name]]))</f>
        <v>P-|PARMENIDES</v>
      </c>
      <c r="B1566" s="2" t="s">
        <v>586</v>
      </c>
      <c r="C1566" s="2"/>
      <c r="D1566" s="2"/>
      <c r="E1566" s="2" t="s">
        <v>37</v>
      </c>
      <c r="F1566" s="2" t="s">
        <v>10</v>
      </c>
      <c r="G1566" s="2" t="s">
        <v>117</v>
      </c>
      <c r="H1566" s="2"/>
      <c r="I1566" s="2"/>
      <c r="J1566" s="2"/>
      <c r="K1566" s="2"/>
      <c r="L1566" s="2"/>
      <c r="M1566" s="2"/>
      <c r="N1566" s="2"/>
      <c r="O1566" s="2"/>
      <c r="P1566" s="2"/>
      <c r="Q1566" s="2"/>
      <c r="R1566" s="2" t="str">
        <f>IF(Table_People[[#This Row],[Surname]]="", Table_People[[#This Row],[Name]], Table_People[[#This Row],[Name]]&amp;", "&amp;Table_People[[#This Row],[Surname]])</f>
        <v>Parmenides</v>
      </c>
      <c r="S1566" s="2" t="str">
        <f>IF(Table_People[[#This Row],[Surname]]="", Table_People[[#This Row],[Name]], Table_People[[#This Row],[Surname]]&amp;", "&amp;Table_People[[#This Row],[Name]])</f>
        <v>Parmenides</v>
      </c>
      <c r="T1566" s="2" t="str">
        <f>IF(COUNTIFS(Table_People[Hash_ID],Table_People[[#This Row],[Hash_ID]])&gt;1,"Y","N")</f>
        <v>N</v>
      </c>
      <c r="U1566" s="2"/>
    </row>
    <row r="1567" spans="1:21" x14ac:dyDescent="0.35">
      <c r="A1567" s="2" t="str">
        <f>"P-" &amp; UPPER(TRIM(Table_People[[#This Row],[Surname]])) &amp; "|" &amp; UPPER(TRIM(Table_People[[#This Row],[Name]]))</f>
        <v>P-PARNELL|EDWARD</v>
      </c>
      <c r="B1567" s="2" t="s">
        <v>110</v>
      </c>
      <c r="C1567" s="2" t="s">
        <v>6847</v>
      </c>
      <c r="D1567" s="2"/>
      <c r="E1567" s="2" t="s">
        <v>51</v>
      </c>
      <c r="F1567" s="2" t="s">
        <v>10</v>
      </c>
      <c r="G1567" s="2" t="s">
        <v>91</v>
      </c>
      <c r="H1567" s="2"/>
      <c r="I1567" s="2"/>
      <c r="J1567" s="2"/>
      <c r="K1567" s="2"/>
      <c r="L1567" s="2"/>
      <c r="M1567" s="2"/>
      <c r="N1567" s="2"/>
      <c r="O1567" s="2"/>
      <c r="P1567" s="2"/>
      <c r="Q1567" s="2"/>
      <c r="R1567" s="2" t="str">
        <f>IF(Table_People[[#This Row],[Surname]]="", Table_People[[#This Row],[Name]], Table_People[[#This Row],[Name]]&amp;", "&amp;Table_People[[#This Row],[Surname]])</f>
        <v>Edward, Parnell</v>
      </c>
      <c r="S1567" s="2" t="str">
        <f>IF(Table_People[[#This Row],[Surname]]="", Table_People[[#This Row],[Name]], Table_People[[#This Row],[Surname]]&amp;", "&amp;Table_People[[#This Row],[Name]])</f>
        <v>Parnell, Edward</v>
      </c>
      <c r="T1567" s="2" t="str">
        <f>IF(COUNTIFS(Table_People[Hash_ID],Table_People[[#This Row],[Hash_ID]])&gt;1,"Y","N")</f>
        <v>N</v>
      </c>
      <c r="U1567" s="2"/>
    </row>
    <row r="1568" spans="1:21" x14ac:dyDescent="0.35">
      <c r="A1568" s="2" t="str">
        <f>"P-" &amp; UPPER(TRIM(Table_People[[#This Row],[Surname]])) &amp; "|" &amp; UPPER(TRIM(Table_People[[#This Row],[Name]]))</f>
        <v>P-PARTNERSHIP|HERZOG &amp; DE MEURON</v>
      </c>
      <c r="B1568" s="2" t="s">
        <v>12215</v>
      </c>
      <c r="C1568" s="2" t="s">
        <v>12216</v>
      </c>
      <c r="D1568" s="2" t="s">
        <v>12217</v>
      </c>
      <c r="E1568" s="2" t="s">
        <v>12218</v>
      </c>
      <c r="F1568" s="2" t="s">
        <v>10</v>
      </c>
      <c r="G1568" s="2" t="s">
        <v>764</v>
      </c>
      <c r="H1568" s="2"/>
      <c r="I1568" s="2"/>
      <c r="J1568" s="2"/>
      <c r="K1568" s="2"/>
      <c r="L1568" s="2"/>
      <c r="M1568" s="2"/>
      <c r="N1568" s="2"/>
      <c r="O1568" s="2"/>
      <c r="P1568" s="2"/>
      <c r="Q1568" s="2"/>
      <c r="R1568" s="2" t="str">
        <f>IF(Table_People[[#This Row],[Surname]]="", Table_People[[#This Row],[Name]], Table_People[[#This Row],[Name]]&amp;", "&amp;Table_People[[#This Row],[Surname]])</f>
        <v>Herzog &amp; de Meuron, Partnership</v>
      </c>
      <c r="S1568" s="2" t="str">
        <f>IF(Table_People[[#This Row],[Surname]]="", Table_People[[#This Row],[Name]], Table_People[[#This Row],[Surname]]&amp;", "&amp;Table_People[[#This Row],[Name]])</f>
        <v>Partnership, Herzog &amp; de Meuron</v>
      </c>
      <c r="T1568" s="2" t="str">
        <f>IF(COUNTIFS(Table_People[Hash_ID],Table_People[[#This Row],[Hash_ID]])&gt;1,"Y","N")</f>
        <v>N</v>
      </c>
      <c r="U1568" s="2"/>
    </row>
    <row r="1569" spans="1:21" ht="29" x14ac:dyDescent="0.35">
      <c r="A1569" s="2" t="str">
        <f>"P-" &amp; UPPER(TRIM(Table_People[[#This Row],[Surname]])) &amp; "|" &amp; UPPER(TRIM(Table_People[[#This Row],[Name]]))</f>
        <v>P-PARTRIDGE|CHRISTOPHER</v>
      </c>
      <c r="B1569" s="2" t="s">
        <v>1252</v>
      </c>
      <c r="C1569" s="2" t="s">
        <v>20989</v>
      </c>
      <c r="D1569" s="2" t="s">
        <v>21134</v>
      </c>
      <c r="E1569" s="2" t="s">
        <v>21436</v>
      </c>
      <c r="F1569" s="2" t="s">
        <v>10</v>
      </c>
      <c r="G1569" s="2" t="s">
        <v>91</v>
      </c>
      <c r="H1569" s="2"/>
      <c r="I1569" s="2"/>
      <c r="J1569" s="2">
        <v>1961</v>
      </c>
      <c r="K1569" s="2"/>
      <c r="L1569" s="2"/>
      <c r="M1569" s="2"/>
      <c r="N1569" s="2"/>
      <c r="O1569" s="2"/>
      <c r="P1569" s="2"/>
      <c r="Q1569" s="2"/>
      <c r="R1569" s="2" t="str">
        <f>IF(Table_People[[#This Row],[Surname]]="", Table_People[[#This Row],[Name]], Table_People[[#This Row],[Name]]&amp;", "&amp;Table_People[[#This Row],[Surname]])</f>
        <v>Christopher, Partridge</v>
      </c>
      <c r="S1569" s="2" t="str">
        <f>IF(Table_People[[#This Row],[Surname]]="", Table_People[[#This Row],[Name]], Table_People[[#This Row],[Surname]]&amp;", "&amp;Table_People[[#This Row],[Name]])</f>
        <v>Partridge, Christopher</v>
      </c>
      <c r="T1569" s="2" t="str">
        <f>IF(COUNTIFS(Table_People[Hash_ID],Table_People[[#This Row],[Hash_ID]])&gt;1,"Y","N")</f>
        <v>N</v>
      </c>
      <c r="U1569" s="2"/>
    </row>
    <row r="1570" spans="1:21" x14ac:dyDescent="0.35">
      <c r="A1570" s="2" t="str">
        <f>"P-" &amp; UPPER(TRIM(Table_People[[#This Row],[Surname]])) &amp; "|" &amp; UPPER(TRIM(Table_People[[#This Row],[Name]]))</f>
        <v>P-PARTSCH|SUSANNA</v>
      </c>
      <c r="B1570" s="2" t="s">
        <v>5852</v>
      </c>
      <c r="C1570" s="2" t="s">
        <v>20757</v>
      </c>
      <c r="D1570" s="2"/>
      <c r="E1570" s="2" t="s">
        <v>21222</v>
      </c>
      <c r="F1570" s="2" t="s">
        <v>25</v>
      </c>
      <c r="G1570" s="2" t="s">
        <v>38</v>
      </c>
      <c r="H1570" s="2"/>
      <c r="I1570" s="2"/>
      <c r="J1570" s="2">
        <v>1952</v>
      </c>
      <c r="K1570" s="2"/>
      <c r="L1570" s="2"/>
      <c r="M1570" s="2"/>
      <c r="N1570" s="2"/>
      <c r="O1570" s="2"/>
      <c r="P1570" s="2"/>
      <c r="Q1570" s="2"/>
      <c r="R1570" s="2" t="str">
        <f>IF(Table_People[[#This Row],[Surname]]="", Table_People[[#This Row],[Name]], Table_People[[#This Row],[Name]]&amp;", "&amp;Table_People[[#This Row],[Surname]])</f>
        <v>Susanna, Partsch</v>
      </c>
      <c r="S1570" s="2" t="str">
        <f>IF(Table_People[[#This Row],[Surname]]="", Table_People[[#This Row],[Name]], Table_People[[#This Row],[Surname]]&amp;", "&amp;Table_People[[#This Row],[Name]])</f>
        <v>Partsch, Susanna</v>
      </c>
      <c r="T1570" s="2" t="str">
        <f>IF(COUNTIFS(Table_People[Hash_ID],Table_People[[#This Row],[Hash_ID]])&gt;1,"Y","N")</f>
        <v>N</v>
      </c>
      <c r="U1570" s="2"/>
    </row>
    <row r="1571" spans="1:21" ht="29" x14ac:dyDescent="0.35">
      <c r="A1571" s="2" t="str">
        <f>"P-" &amp; UPPER(TRIM(Table_People[[#This Row],[Surname]])) &amp; "|" &amp; UPPER(TRIM(Table_People[[#This Row],[Name]]))</f>
        <v>P-PASCAL|BLAISE</v>
      </c>
      <c r="B1571" s="2" t="s">
        <v>633</v>
      </c>
      <c r="C1571" s="2" t="s">
        <v>634</v>
      </c>
      <c r="D1571" s="2"/>
      <c r="E1571" s="2" t="s">
        <v>635</v>
      </c>
      <c r="F1571" s="2" t="s">
        <v>10</v>
      </c>
      <c r="G1571" s="2" t="s">
        <v>15</v>
      </c>
      <c r="H1571" s="2"/>
      <c r="I1571" s="2"/>
      <c r="J1571" s="2"/>
      <c r="K1571" s="2"/>
      <c r="L1571" s="2"/>
      <c r="M1571" s="2"/>
      <c r="N1571" s="2"/>
      <c r="O1571" s="2"/>
      <c r="P1571" s="2"/>
      <c r="Q1571" s="2"/>
      <c r="R1571" s="2" t="str">
        <f>IF(Table_People[[#This Row],[Surname]]="", Table_People[[#This Row],[Name]], Table_People[[#This Row],[Name]]&amp;", "&amp;Table_People[[#This Row],[Surname]])</f>
        <v>Blaise, Pascal</v>
      </c>
      <c r="S1571" s="2" t="str">
        <f>IF(Table_People[[#This Row],[Surname]]="", Table_People[[#This Row],[Name]], Table_People[[#This Row],[Surname]]&amp;", "&amp;Table_People[[#This Row],[Name]])</f>
        <v>Pascal, Blaise</v>
      </c>
      <c r="T1571" s="2" t="str">
        <f>IF(COUNTIFS(Table_People[Hash_ID],Table_People[[#This Row],[Hash_ID]])&gt;1,"Y","N")</f>
        <v>Y</v>
      </c>
      <c r="U1571" s="2"/>
    </row>
    <row r="1572" spans="1:21" x14ac:dyDescent="0.35">
      <c r="A1572" s="2" t="str">
        <f>"P-" &amp; UPPER(TRIM(Table_People[[#This Row],[Surname]])) &amp; "|" &amp; UPPER(TRIM(Table_People[[#This Row],[Name]]))</f>
        <v>P-PASOLINI|PIER PAOLO</v>
      </c>
      <c r="B1572" s="2" t="s">
        <v>1176</v>
      </c>
      <c r="C1572" s="2" t="s">
        <v>1177</v>
      </c>
      <c r="D1572" s="2"/>
      <c r="E1572" s="2" t="s">
        <v>1178</v>
      </c>
      <c r="F1572" s="2" t="s">
        <v>10</v>
      </c>
      <c r="G1572" s="2" t="s">
        <v>87</v>
      </c>
      <c r="H1572" s="2"/>
      <c r="I1572" s="2"/>
      <c r="J1572" s="2"/>
      <c r="K1572" s="2"/>
      <c r="L1572" s="2"/>
      <c r="M1572" s="2"/>
      <c r="N1572" s="2"/>
      <c r="O1572" s="2"/>
      <c r="P1572" s="2"/>
      <c r="Q1572" s="2"/>
      <c r="R1572" s="2" t="str">
        <f>IF(Table_People[[#This Row],[Surname]]="", Table_People[[#This Row],[Name]], Table_People[[#This Row],[Name]]&amp;", "&amp;Table_People[[#This Row],[Surname]])</f>
        <v>Pier Paolo, Pasolini</v>
      </c>
      <c r="S1572" s="2" t="str">
        <f>IF(Table_People[[#This Row],[Surname]]="", Table_People[[#This Row],[Name]], Table_People[[#This Row],[Surname]]&amp;", "&amp;Table_People[[#This Row],[Name]])</f>
        <v>Pasolini, Pier Paolo</v>
      </c>
      <c r="T1572" s="2" t="str">
        <f>IF(COUNTIFS(Table_People[Hash_ID],Table_People[[#This Row],[Hash_ID]])&gt;1,"Y","N")</f>
        <v>N</v>
      </c>
      <c r="U1572" s="2"/>
    </row>
    <row r="1573" spans="1:21" x14ac:dyDescent="0.35">
      <c r="A1573" s="2" t="str">
        <f>"P-" &amp; UPPER(TRIM(Table_People[[#This Row],[Surname]])) &amp; "|" &amp; UPPER(TRIM(Table_People[[#This Row],[Name]]))</f>
        <v>P-PASTERNAK|BORIS</v>
      </c>
      <c r="B1573" s="2" t="s">
        <v>507</v>
      </c>
      <c r="C1573" s="2" t="s">
        <v>508</v>
      </c>
      <c r="D1573" s="2"/>
      <c r="E1573" s="2" t="s">
        <v>509</v>
      </c>
      <c r="F1573" s="2" t="s">
        <v>10</v>
      </c>
      <c r="G1573" s="2" t="s">
        <v>11</v>
      </c>
      <c r="H1573" s="2"/>
      <c r="I1573" s="2"/>
      <c r="J1573" s="2"/>
      <c r="K1573" s="2"/>
      <c r="L1573" s="2"/>
      <c r="M1573" s="2"/>
      <c r="N1573" s="2"/>
      <c r="O1573" s="2"/>
      <c r="P1573" s="2"/>
      <c r="Q1573" s="2"/>
      <c r="R1573" s="2" t="str">
        <f>IF(Table_People[[#This Row],[Surname]]="", Table_People[[#This Row],[Name]], Table_People[[#This Row],[Name]]&amp;", "&amp;Table_People[[#This Row],[Surname]])</f>
        <v>Boris, Pasternak</v>
      </c>
      <c r="S1573" s="2" t="str">
        <f>IF(Table_People[[#This Row],[Surname]]="", Table_People[[#This Row],[Name]], Table_People[[#This Row],[Surname]]&amp;", "&amp;Table_People[[#This Row],[Name]])</f>
        <v>Pasternak, Boris</v>
      </c>
      <c r="T1573" s="2" t="str">
        <f>IF(COUNTIFS(Table_People[Hash_ID],Table_People[[#This Row],[Hash_ID]])&gt;1,"Y","N")</f>
        <v>N</v>
      </c>
      <c r="U1573" s="2"/>
    </row>
    <row r="1574" spans="1:21" ht="29" x14ac:dyDescent="0.35">
      <c r="A1574" s="2" t="str">
        <f>"P-" &amp; UPPER(TRIM(Table_People[[#This Row],[Surname]])) &amp; "|" &amp; UPPER(TRIM(Table_People[[#This Row],[Name]]))</f>
        <v>P-PATER|WALTER</v>
      </c>
      <c r="B1574" s="2" t="s">
        <v>466</v>
      </c>
      <c r="C1574" s="2" t="s">
        <v>20904</v>
      </c>
      <c r="D1574" s="2" t="s">
        <v>21111</v>
      </c>
      <c r="E1574" s="2" t="s">
        <v>21373</v>
      </c>
      <c r="F1574" s="2" t="s">
        <v>10</v>
      </c>
      <c r="G1574" s="2" t="s">
        <v>72</v>
      </c>
      <c r="H1574" s="2">
        <v>4</v>
      </c>
      <c r="I1574" s="2" t="s">
        <v>3024</v>
      </c>
      <c r="J1574" s="2">
        <v>1839</v>
      </c>
      <c r="K1574" s="2"/>
      <c r="L1574" s="2"/>
      <c r="M1574" s="2">
        <v>30</v>
      </c>
      <c r="N1574" s="2" t="s">
        <v>21473</v>
      </c>
      <c r="O1574" s="2">
        <v>1894</v>
      </c>
      <c r="P1574" s="2"/>
      <c r="Q1574" s="2"/>
      <c r="R1574" s="2" t="str">
        <f>IF(Table_People[[#This Row],[Surname]]="", Table_People[[#This Row],[Name]], Table_People[[#This Row],[Name]]&amp;", "&amp;Table_People[[#This Row],[Surname]])</f>
        <v>Walter, Pater</v>
      </c>
      <c r="S1574" s="2" t="str">
        <f>IF(Table_People[[#This Row],[Surname]]="", Table_People[[#This Row],[Name]], Table_People[[#This Row],[Surname]]&amp;", "&amp;Table_People[[#This Row],[Name]])</f>
        <v>Pater, Walter</v>
      </c>
      <c r="T1574" s="2" t="str">
        <f>IF(COUNTIFS(Table_People[Hash_ID],Table_People[[#This Row],[Hash_ID]])&gt;1,"Y","N")</f>
        <v>N</v>
      </c>
      <c r="U1574" s="2"/>
    </row>
    <row r="1575" spans="1:21" x14ac:dyDescent="0.35">
      <c r="A1575" s="2" t="str">
        <f>"P-" &amp; UPPER(TRIM(Table_People[[#This Row],[Surname]])) &amp; "|" &amp; UPPER(TRIM(Table_People[[#This Row],[Name]]))</f>
        <v>P-PAUL RUBENS|PETER</v>
      </c>
      <c r="B1575" s="2" t="s">
        <v>375</v>
      </c>
      <c r="C1575" s="2" t="s">
        <v>3187</v>
      </c>
      <c r="D1575" s="2"/>
      <c r="E1575" s="2" t="s">
        <v>3188</v>
      </c>
      <c r="F1575" s="2" t="s">
        <v>10</v>
      </c>
      <c r="G1575" s="2" t="s">
        <v>1531</v>
      </c>
      <c r="H1575" s="2"/>
      <c r="I1575" s="2"/>
      <c r="J1575" s="2"/>
      <c r="K1575" s="2"/>
      <c r="L1575" s="2"/>
      <c r="M1575" s="2"/>
      <c r="N1575" s="2"/>
      <c r="O1575" s="2"/>
      <c r="P1575" s="2"/>
      <c r="Q1575" s="2"/>
      <c r="R1575" s="2" t="str">
        <f>IF(Table_People[[#This Row],[Surname]]="", Table_People[[#This Row],[Name]], Table_People[[#This Row],[Name]]&amp;", "&amp;Table_People[[#This Row],[Surname]])</f>
        <v>Peter, Paul Rubens</v>
      </c>
      <c r="S1575" s="2" t="str">
        <f>IF(Table_People[[#This Row],[Surname]]="", Table_People[[#This Row],[Name]], Table_People[[#This Row],[Surname]]&amp;", "&amp;Table_People[[#This Row],[Name]])</f>
        <v>Paul Rubens, Peter</v>
      </c>
      <c r="T1575" s="2" t="str">
        <f>IF(COUNTIFS(Table_People[Hash_ID],Table_People[[#This Row],[Hash_ID]])&gt;1,"Y","N")</f>
        <v>N</v>
      </c>
      <c r="U1575" s="2"/>
    </row>
    <row r="1576" spans="1:21" x14ac:dyDescent="0.35">
      <c r="A1576" s="2" t="str">
        <f>"P-" &amp; UPPER(TRIM(Table_People[[#This Row],[Surname]])) &amp; "|" &amp; UPPER(TRIM(Table_People[[#This Row],[Name]]))</f>
        <v>P-PAVESE|CESARE</v>
      </c>
      <c r="B1576" s="2" t="s">
        <v>5975</v>
      </c>
      <c r="C1576" s="2" t="s">
        <v>5976</v>
      </c>
      <c r="D1576" s="2"/>
      <c r="E1576" s="2" t="s">
        <v>315</v>
      </c>
      <c r="F1576" s="2" t="s">
        <v>10</v>
      </c>
      <c r="G1576" s="2" t="s">
        <v>87</v>
      </c>
      <c r="H1576" s="2"/>
      <c r="I1576" s="2"/>
      <c r="J1576" s="2"/>
      <c r="K1576" s="2"/>
      <c r="L1576" s="2"/>
      <c r="M1576" s="2"/>
      <c r="N1576" s="2"/>
      <c r="O1576" s="2"/>
      <c r="P1576" s="2"/>
      <c r="Q1576" s="2"/>
      <c r="R1576" s="2" t="str">
        <f>IF(Table_People[[#This Row],[Surname]]="", Table_People[[#This Row],[Name]], Table_People[[#This Row],[Name]]&amp;", "&amp;Table_People[[#This Row],[Surname]])</f>
        <v>Cesare, Pavese</v>
      </c>
      <c r="S1576" s="2" t="str">
        <f>IF(Table_People[[#This Row],[Surname]]="", Table_People[[#This Row],[Name]], Table_People[[#This Row],[Surname]]&amp;", "&amp;Table_People[[#This Row],[Name]])</f>
        <v>Pavese, Cesare</v>
      </c>
      <c r="T1576" s="2" t="str">
        <f>IF(COUNTIFS(Table_People[Hash_ID],Table_People[[#This Row],[Hash_ID]])&gt;1,"Y","N")</f>
        <v>N</v>
      </c>
      <c r="U1576" s="2"/>
    </row>
    <row r="1577" spans="1:21" ht="29" x14ac:dyDescent="0.35">
      <c r="A1577" s="2" t="str">
        <f>"P-" &amp; UPPER(TRIM(Table_People[[#This Row],[Surname]])) &amp; "|" &amp; UPPER(TRIM(Table_People[[#This Row],[Name]]))</f>
        <v>P-PAVIĆ|MILORAD</v>
      </c>
      <c r="B1577" s="2" t="s">
        <v>336</v>
      </c>
      <c r="C1577" s="2" t="s">
        <v>337</v>
      </c>
      <c r="D1577" s="2"/>
      <c r="E1577" s="2" t="s">
        <v>338</v>
      </c>
      <c r="F1577" s="2" t="s">
        <v>10</v>
      </c>
      <c r="G1577" s="2" t="s">
        <v>339</v>
      </c>
      <c r="H1577" s="2"/>
      <c r="I1577" s="2"/>
      <c r="J1577" s="2"/>
      <c r="K1577" s="2"/>
      <c r="L1577" s="2"/>
      <c r="M1577" s="2"/>
      <c r="N1577" s="2"/>
      <c r="O1577" s="2"/>
      <c r="P1577" s="2"/>
      <c r="Q1577" s="2"/>
      <c r="R1577" s="2" t="str">
        <f>IF(Table_People[[#This Row],[Surname]]="", Table_People[[#This Row],[Name]], Table_People[[#This Row],[Name]]&amp;", "&amp;Table_People[[#This Row],[Surname]])</f>
        <v>Milorad, Pavić</v>
      </c>
      <c r="S1577" s="2" t="str">
        <f>IF(Table_People[[#This Row],[Surname]]="", Table_People[[#This Row],[Name]], Table_People[[#This Row],[Surname]]&amp;", "&amp;Table_People[[#This Row],[Name]])</f>
        <v>Pavić, Milorad</v>
      </c>
      <c r="T1577" s="2" t="str">
        <f>IF(COUNTIFS(Table_People[Hash_ID],Table_People[[#This Row],[Hash_ID]])&gt;1,"Y","N")</f>
        <v>N</v>
      </c>
      <c r="U1577" s="2"/>
    </row>
    <row r="1578" spans="1:21" x14ac:dyDescent="0.35">
      <c r="A1578" s="2" t="str">
        <f>"P-" &amp; UPPER(TRIM(Table_People[[#This Row],[Surname]])) &amp; "|" &amp; UPPER(TRIM(Table_People[[#This Row],[Name]]))</f>
        <v>P-PAVLOVA|ANNA</v>
      </c>
      <c r="B1578" s="2" t="s">
        <v>22</v>
      </c>
      <c r="C1578" s="2" t="s">
        <v>12534</v>
      </c>
      <c r="D1578" s="2" t="s">
        <v>12535</v>
      </c>
      <c r="E1578" s="2" t="s">
        <v>12536</v>
      </c>
      <c r="F1578" s="2" t="s">
        <v>25</v>
      </c>
      <c r="G1578" s="2" t="s">
        <v>11</v>
      </c>
      <c r="H1578" s="2"/>
      <c r="I1578" s="2"/>
      <c r="J1578" s="2"/>
      <c r="K1578" s="2"/>
      <c r="L1578" s="2"/>
      <c r="M1578" s="2"/>
      <c r="N1578" s="2"/>
      <c r="O1578" s="2"/>
      <c r="P1578" s="2"/>
      <c r="Q1578" s="2"/>
      <c r="R1578" s="2" t="str">
        <f>IF(Table_People[[#This Row],[Surname]]="", Table_People[[#This Row],[Name]], Table_People[[#This Row],[Name]]&amp;", "&amp;Table_People[[#This Row],[Surname]])</f>
        <v>Anna, Pavlova</v>
      </c>
      <c r="S1578" s="2" t="str">
        <f>IF(Table_People[[#This Row],[Surname]]="", Table_People[[#This Row],[Name]], Table_People[[#This Row],[Surname]]&amp;", "&amp;Table_People[[#This Row],[Name]])</f>
        <v>Pavlova, Anna</v>
      </c>
      <c r="T1578" s="2" t="str">
        <f>IF(COUNTIFS(Table_People[Hash_ID],Table_People[[#This Row],[Hash_ID]])&gt;1,"Y","N")</f>
        <v>N</v>
      </c>
      <c r="U1578" s="2"/>
    </row>
    <row r="1579" spans="1:21" x14ac:dyDescent="0.35">
      <c r="A1579" s="2" t="str">
        <f>"P-" &amp; UPPER(TRIM(Table_People[[#This Row],[Surname]])) &amp; "|" &amp; UPPER(TRIM(Table_People[[#This Row],[Name]]))</f>
        <v>P-PAXTON|ROBERT O.</v>
      </c>
      <c r="B1579" s="2" t="s">
        <v>6038</v>
      </c>
      <c r="C1579" s="2" t="s">
        <v>6039</v>
      </c>
      <c r="D1579" s="2"/>
      <c r="E1579" s="2" t="s">
        <v>112</v>
      </c>
      <c r="F1579" s="2" t="s">
        <v>10</v>
      </c>
      <c r="G1579" s="2" t="s">
        <v>63</v>
      </c>
      <c r="H1579" s="2"/>
      <c r="I1579" s="2"/>
      <c r="J1579" s="2"/>
      <c r="K1579" s="2"/>
      <c r="L1579" s="2"/>
      <c r="M1579" s="2"/>
      <c r="N1579" s="2"/>
      <c r="O1579" s="2"/>
      <c r="P1579" s="2"/>
      <c r="Q1579" s="2"/>
      <c r="R1579" s="2" t="str">
        <f>IF(Table_People[[#This Row],[Surname]]="", Table_People[[#This Row],[Name]], Table_People[[#This Row],[Name]]&amp;", "&amp;Table_People[[#This Row],[Surname]])</f>
        <v>Robert O., Paxton</v>
      </c>
      <c r="S1579" s="2" t="str">
        <f>IF(Table_People[[#This Row],[Surname]]="", Table_People[[#This Row],[Name]], Table_People[[#This Row],[Surname]]&amp;", "&amp;Table_People[[#This Row],[Name]])</f>
        <v>Paxton, Robert O.</v>
      </c>
      <c r="T1579" s="2" t="str">
        <f>IF(COUNTIFS(Table_People[Hash_ID],Table_People[[#This Row],[Hash_ID]])&gt;1,"Y","N")</f>
        <v>N</v>
      </c>
      <c r="U1579" s="2"/>
    </row>
    <row r="1580" spans="1:21" ht="43.5" x14ac:dyDescent="0.35">
      <c r="A1580" s="2" t="str">
        <f>"P-" &amp; UPPER(TRIM(Table_People[[#This Row],[Surname]])) &amp; "|" &amp; UPPER(TRIM(Table_People[[#This Row],[Name]]))</f>
        <v>P-PAXTON|STEVE</v>
      </c>
      <c r="B1580" s="2" t="s">
        <v>6779</v>
      </c>
      <c r="C1580" s="2" t="s">
        <v>6039</v>
      </c>
      <c r="D1580" s="2" t="s">
        <v>12730</v>
      </c>
      <c r="E1580" s="2" t="s">
        <v>12731</v>
      </c>
      <c r="F1580" s="2" t="s">
        <v>10</v>
      </c>
      <c r="G1580" s="2" t="s">
        <v>63</v>
      </c>
      <c r="H1580" s="2"/>
      <c r="I1580" s="2"/>
      <c r="J1580" s="2"/>
      <c r="K1580" s="2"/>
      <c r="L1580" s="2"/>
      <c r="M1580" s="2"/>
      <c r="N1580" s="2"/>
      <c r="O1580" s="2"/>
      <c r="P1580" s="2"/>
      <c r="Q1580" s="2"/>
      <c r="R1580" s="2" t="str">
        <f>IF(Table_People[[#This Row],[Surname]]="", Table_People[[#This Row],[Name]], Table_People[[#This Row],[Name]]&amp;", "&amp;Table_People[[#This Row],[Surname]])</f>
        <v>Steve, Paxton</v>
      </c>
      <c r="S1580" s="2" t="str">
        <f>IF(Table_People[[#This Row],[Surname]]="", Table_People[[#This Row],[Name]], Table_People[[#This Row],[Surname]]&amp;", "&amp;Table_People[[#This Row],[Name]])</f>
        <v>Paxton, Steve</v>
      </c>
      <c r="T1580" s="2" t="str">
        <f>IF(COUNTIFS(Table_People[Hash_ID],Table_People[[#This Row],[Hash_ID]])&gt;1,"Y","N")</f>
        <v>N</v>
      </c>
      <c r="U1580" s="2"/>
    </row>
    <row r="1581" spans="1:21" x14ac:dyDescent="0.35">
      <c r="A1581" s="2" t="str">
        <f>"P-" &amp; UPPER(TRIM(Table_People[[#This Row],[Surname]])) &amp; "|" &amp; UPPER(TRIM(Table_People[[#This Row],[Name]]))</f>
        <v>P-PAZ|OCTAVIO</v>
      </c>
      <c r="B1581" s="2" t="s">
        <v>6147</v>
      </c>
      <c r="C1581" s="2" t="s">
        <v>6148</v>
      </c>
      <c r="D1581" s="2"/>
      <c r="E1581" s="2" t="s">
        <v>6114</v>
      </c>
      <c r="F1581" s="2" t="s">
        <v>10</v>
      </c>
      <c r="G1581" s="2" t="s">
        <v>134</v>
      </c>
      <c r="H1581" s="2"/>
      <c r="I1581" s="2"/>
      <c r="J1581" s="2"/>
      <c r="K1581" s="2"/>
      <c r="L1581" s="2"/>
      <c r="M1581" s="2"/>
      <c r="N1581" s="2"/>
      <c r="O1581" s="2"/>
      <c r="P1581" s="2"/>
      <c r="Q1581" s="2"/>
      <c r="R1581" s="2" t="str">
        <f>IF(Table_People[[#This Row],[Surname]]="", Table_People[[#This Row],[Name]], Table_People[[#This Row],[Name]]&amp;", "&amp;Table_People[[#This Row],[Surname]])</f>
        <v>Octavio, Paz</v>
      </c>
      <c r="S1581" s="2" t="str">
        <f>IF(Table_People[[#This Row],[Surname]]="", Table_People[[#This Row],[Name]], Table_People[[#This Row],[Surname]]&amp;", "&amp;Table_People[[#This Row],[Name]])</f>
        <v>Paz, Octavio</v>
      </c>
      <c r="T1581" s="2" t="str">
        <f>IF(COUNTIFS(Table_People[Hash_ID],Table_People[[#This Row],[Hash_ID]])&gt;1,"Y","N")</f>
        <v>N</v>
      </c>
      <c r="U1581" s="2"/>
    </row>
    <row r="1582" spans="1:21" x14ac:dyDescent="0.35">
      <c r="A1582" s="2" t="str">
        <f>"P-" &amp; UPPER(TRIM(Table_People[[#This Row],[Surname]])) &amp; "|" &amp; UPPER(TRIM(Table_People[[#This Row],[Name]]))</f>
        <v>P-PEAKE|MERVYN</v>
      </c>
      <c r="B1582" s="2" t="s">
        <v>5506</v>
      </c>
      <c r="C1582" s="2" t="s">
        <v>5547</v>
      </c>
      <c r="D1582" s="2"/>
      <c r="E1582" s="2" t="s">
        <v>5604</v>
      </c>
      <c r="F1582" s="2" t="s">
        <v>10</v>
      </c>
      <c r="G1582" s="2" t="s">
        <v>91</v>
      </c>
      <c r="H1582" s="2"/>
      <c r="I1582" s="2"/>
      <c r="J1582" s="2"/>
      <c r="K1582" s="2"/>
      <c r="L1582" s="2"/>
      <c r="M1582" s="2"/>
      <c r="N1582" s="2"/>
      <c r="O1582" s="2"/>
      <c r="P1582" s="2"/>
      <c r="Q1582" s="2"/>
      <c r="R1582" s="2" t="str">
        <f>IF(Table_People[[#This Row],[Surname]]="", Table_People[[#This Row],[Name]], Table_People[[#This Row],[Name]]&amp;", "&amp;Table_People[[#This Row],[Surname]])</f>
        <v>Mervyn, Peake</v>
      </c>
      <c r="S1582" s="2" t="str">
        <f>IF(Table_People[[#This Row],[Surname]]="", Table_People[[#This Row],[Name]], Table_People[[#This Row],[Surname]]&amp;", "&amp;Table_People[[#This Row],[Name]])</f>
        <v>Peake, Mervyn</v>
      </c>
      <c r="T1582" s="2" t="str">
        <f>IF(COUNTIFS(Table_People[Hash_ID],Table_People[[#This Row],[Hash_ID]])&gt;1,"Y","N")</f>
        <v>N</v>
      </c>
      <c r="U1582" s="2"/>
    </row>
    <row r="1583" spans="1:21" x14ac:dyDescent="0.35">
      <c r="A1583" s="2" t="str">
        <f>"P-" &amp; UPPER(TRIM(Table_People[[#This Row],[Surname]])) &amp; "|" &amp; UPPER(TRIM(Table_People[[#This Row],[Name]]))</f>
        <v>P-PECK|STEVEN L.</v>
      </c>
      <c r="B1583" s="2" t="s">
        <v>20552</v>
      </c>
      <c r="C1583" s="2" t="s">
        <v>20553</v>
      </c>
      <c r="D1583" s="2"/>
      <c r="E1583" s="2" t="s">
        <v>21167</v>
      </c>
      <c r="F1583" s="2" t="s">
        <v>10</v>
      </c>
      <c r="G1583" s="2" t="s">
        <v>63</v>
      </c>
      <c r="H1583" s="2">
        <v>15</v>
      </c>
      <c r="I1583" s="2" t="s">
        <v>21473</v>
      </c>
      <c r="J1583" s="2">
        <v>1957</v>
      </c>
      <c r="K1583" s="2"/>
      <c r="L1583" s="2"/>
      <c r="M1583" s="2"/>
      <c r="N1583" s="2"/>
      <c r="O1583" s="2"/>
      <c r="P1583" s="2"/>
      <c r="Q1583" s="2"/>
      <c r="R1583" s="2" t="str">
        <f>IF(Table_People[[#This Row],[Surname]]="", Table_People[[#This Row],[Name]], Table_People[[#This Row],[Name]]&amp;", "&amp;Table_People[[#This Row],[Surname]])</f>
        <v>Steven L., Peck</v>
      </c>
      <c r="S1583" s="2" t="str">
        <f>IF(Table_People[[#This Row],[Surname]]="", Table_People[[#This Row],[Name]], Table_People[[#This Row],[Surname]]&amp;", "&amp;Table_People[[#This Row],[Name]])</f>
        <v>Peck, Steven L.</v>
      </c>
      <c r="T1583" s="2" t="str">
        <f>IF(COUNTIFS(Table_People[Hash_ID],Table_People[[#This Row],[Hash_ID]])&gt;1,"Y","N")</f>
        <v>N</v>
      </c>
      <c r="U1583" s="2"/>
    </row>
    <row r="1584" spans="1:21" ht="29" x14ac:dyDescent="0.35">
      <c r="A1584" s="2" t="str">
        <f>"P-" &amp; UPPER(TRIM(Table_People[[#This Row],[Surname]])) &amp; "|" &amp; UPPER(TRIM(Table_People[[#This Row],[Name]]))</f>
        <v>P-PEELE|JORDAN</v>
      </c>
      <c r="B1584" s="2" t="s">
        <v>1269</v>
      </c>
      <c r="C1584" s="2" t="s">
        <v>1270</v>
      </c>
      <c r="D1584" s="2"/>
      <c r="E1584" s="2" t="s">
        <v>10816</v>
      </c>
      <c r="F1584" s="2" t="s">
        <v>10</v>
      </c>
      <c r="G1584" s="2" t="s">
        <v>63</v>
      </c>
      <c r="H1584" s="2"/>
      <c r="I1584" s="2"/>
      <c r="J1584" s="2"/>
      <c r="K1584" s="2"/>
      <c r="L1584" s="2"/>
      <c r="M1584" s="2"/>
      <c r="N1584" s="2"/>
      <c r="O1584" s="2"/>
      <c r="P1584" s="2"/>
      <c r="Q1584" s="2"/>
      <c r="R1584" s="2" t="str">
        <f>IF(Table_People[[#This Row],[Surname]]="", Table_People[[#This Row],[Name]], Table_People[[#This Row],[Name]]&amp;", "&amp;Table_People[[#This Row],[Surname]])</f>
        <v>Jordan, Peele</v>
      </c>
      <c r="S1584" s="2" t="str">
        <f>IF(Table_People[[#This Row],[Surname]]="", Table_People[[#This Row],[Name]], Table_People[[#This Row],[Surname]]&amp;", "&amp;Table_People[[#This Row],[Name]])</f>
        <v>Peele, Jordan</v>
      </c>
      <c r="T1584" s="2" t="str">
        <f>IF(COUNTIFS(Table_People[Hash_ID],Table_People[[#This Row],[Hash_ID]])&gt;1,"Y","N")</f>
        <v>N</v>
      </c>
      <c r="U1584" s="2"/>
    </row>
    <row r="1585" spans="1:21" x14ac:dyDescent="0.35">
      <c r="A1585" s="2" t="str">
        <f>"P-" &amp; UPPER(TRIM(Table_People[[#This Row],[Surname]])) &amp; "|" &amp; UPPER(TRIM(Table_People[[#This Row],[Name]]))</f>
        <v>P-PEI|I.M.</v>
      </c>
      <c r="B1585" s="2" t="s">
        <v>12271</v>
      </c>
      <c r="C1585" s="2" t="s">
        <v>12272</v>
      </c>
      <c r="D1585" s="2" t="s">
        <v>12273</v>
      </c>
      <c r="E1585" s="2" t="s">
        <v>12045</v>
      </c>
      <c r="F1585" s="2" t="s">
        <v>10</v>
      </c>
      <c r="G1585" s="2" t="s">
        <v>12274</v>
      </c>
      <c r="H1585" s="2"/>
      <c r="I1585" s="2"/>
      <c r="J1585" s="2"/>
      <c r="K1585" s="2"/>
      <c r="L1585" s="2"/>
      <c r="M1585" s="2"/>
      <c r="N1585" s="2"/>
      <c r="O1585" s="2"/>
      <c r="P1585" s="2"/>
      <c r="Q1585" s="2"/>
      <c r="R1585" s="2" t="str">
        <f>IF(Table_People[[#This Row],[Surname]]="", Table_People[[#This Row],[Name]], Table_People[[#This Row],[Name]]&amp;", "&amp;Table_People[[#This Row],[Surname]])</f>
        <v>I.M., Pei</v>
      </c>
      <c r="S1585" s="2" t="str">
        <f>IF(Table_People[[#This Row],[Surname]]="", Table_People[[#This Row],[Name]], Table_People[[#This Row],[Surname]]&amp;", "&amp;Table_People[[#This Row],[Name]])</f>
        <v>Pei, I.M.</v>
      </c>
      <c r="T1585" s="2" t="str">
        <f>IF(COUNTIFS(Table_People[Hash_ID],Table_People[[#This Row],[Hash_ID]])&gt;1,"Y","N")</f>
        <v>N</v>
      </c>
      <c r="U1585" s="2"/>
    </row>
    <row r="1586" spans="1:21" x14ac:dyDescent="0.35">
      <c r="A1586" s="2" t="str">
        <f>"P-" &amp; UPPER(TRIM(Table_People[[#This Row],[Surname]])) &amp; "|" &amp; UPPER(TRIM(Table_People[[#This Row],[Name]]))</f>
        <v>P-PEIRCE|CHARLES SANDERS</v>
      </c>
      <c r="B1586" s="2" t="s">
        <v>665</v>
      </c>
      <c r="C1586" s="2" t="s">
        <v>666</v>
      </c>
      <c r="D1586" s="2"/>
      <c r="E1586" s="2" t="s">
        <v>10759</v>
      </c>
      <c r="F1586" s="2" t="s">
        <v>10</v>
      </c>
      <c r="G1586" s="2" t="s">
        <v>63</v>
      </c>
      <c r="H1586" s="2"/>
      <c r="I1586" s="2"/>
      <c r="J1586" s="2"/>
      <c r="K1586" s="2"/>
      <c r="L1586" s="2"/>
      <c r="M1586" s="2"/>
      <c r="N1586" s="2"/>
      <c r="O1586" s="2"/>
      <c r="P1586" s="2"/>
      <c r="Q1586" s="2"/>
      <c r="R1586" s="2" t="str">
        <f>IF(Table_People[[#This Row],[Surname]]="", Table_People[[#This Row],[Name]], Table_People[[#This Row],[Name]]&amp;", "&amp;Table_People[[#This Row],[Surname]])</f>
        <v>Charles Sanders, Peirce</v>
      </c>
      <c r="S1586" s="2" t="str">
        <f>IF(Table_People[[#This Row],[Surname]]="", Table_People[[#This Row],[Name]], Table_People[[#This Row],[Surname]]&amp;", "&amp;Table_People[[#This Row],[Name]])</f>
        <v>Peirce, Charles Sanders</v>
      </c>
      <c r="T1586" s="2" t="str">
        <f>IF(COUNTIFS(Table_People[Hash_ID],Table_People[[#This Row],[Hash_ID]])&gt;1,"Y","N")</f>
        <v>N</v>
      </c>
      <c r="U1586" s="2"/>
    </row>
    <row r="1587" spans="1:21" x14ac:dyDescent="0.35">
      <c r="A1587" s="2" t="str">
        <f>"P-" &amp; UPPER(TRIM(Table_People[[#This Row],[Surname]])) &amp; "|" &amp; UPPER(TRIM(Table_People[[#This Row],[Name]]))</f>
        <v>P-PEIRÓ|BÁRBARA</v>
      </c>
      <c r="B1587" s="2" t="s">
        <v>20856</v>
      </c>
      <c r="C1587" s="2" t="s">
        <v>20857</v>
      </c>
      <c r="D1587" s="2"/>
      <c r="E1587" s="2" t="s">
        <v>21184</v>
      </c>
      <c r="F1587" s="2" t="s">
        <v>25</v>
      </c>
      <c r="G1587" s="2" t="s">
        <v>127</v>
      </c>
      <c r="H1587" s="2"/>
      <c r="I1587" s="2"/>
      <c r="J1587" s="2"/>
      <c r="K1587" s="2"/>
      <c r="L1587" s="2"/>
      <c r="M1587" s="2"/>
      <c r="N1587" s="2"/>
      <c r="O1587" s="2"/>
      <c r="P1587" s="2"/>
      <c r="Q1587" s="2"/>
      <c r="R1587" s="2" t="str">
        <f>IF(Table_People[[#This Row],[Surname]]="", Table_People[[#This Row],[Name]], Table_People[[#This Row],[Name]]&amp;", "&amp;Table_People[[#This Row],[Surname]])</f>
        <v>Bárbara, Peiró</v>
      </c>
      <c r="S1587" s="2" t="str">
        <f>IF(Table_People[[#This Row],[Surname]]="", Table_People[[#This Row],[Name]], Table_People[[#This Row],[Surname]]&amp;", "&amp;Table_People[[#This Row],[Name]])</f>
        <v>Peiró, Bárbara</v>
      </c>
      <c r="T1587" s="2" t="str">
        <f>IF(COUNTIFS(Table_People[Hash_ID],Table_People[[#This Row],[Hash_ID]])&gt;1,"Y","N")</f>
        <v>N</v>
      </c>
      <c r="U1587" s="2"/>
    </row>
    <row r="1588" spans="1:21" x14ac:dyDescent="0.35">
      <c r="A1588" s="2" t="str">
        <f>"P-" &amp; UPPER(TRIM(Table_People[[#This Row],[Surname]])) &amp; "|" &amp; UPPER(TRIM(Table_People[[#This Row],[Name]]))</f>
        <v>P-PELTON|AGNES</v>
      </c>
      <c r="B1588" s="2" t="s">
        <v>1388</v>
      </c>
      <c r="C1588" s="2" t="s">
        <v>1678</v>
      </c>
      <c r="D1588" s="2"/>
      <c r="E1588" s="2" t="s">
        <v>1662</v>
      </c>
      <c r="F1588" s="2" t="s">
        <v>25</v>
      </c>
      <c r="G1588" s="2" t="s">
        <v>10922</v>
      </c>
      <c r="H1588" s="2"/>
      <c r="I1588" s="2"/>
      <c r="J1588" s="2"/>
      <c r="K1588" s="2"/>
      <c r="L1588" s="2"/>
      <c r="M1588" s="2"/>
      <c r="N1588" s="2"/>
      <c r="O1588" s="2"/>
      <c r="P1588" s="2"/>
      <c r="Q1588" s="2"/>
      <c r="R1588" s="2" t="str">
        <f>IF(Table_People[[#This Row],[Surname]]="", Table_People[[#This Row],[Name]], Table_People[[#This Row],[Name]]&amp;", "&amp;Table_People[[#This Row],[Surname]])</f>
        <v>Agnes, Pelton</v>
      </c>
      <c r="S1588" s="2" t="str">
        <f>IF(Table_People[[#This Row],[Surname]]="", Table_People[[#This Row],[Name]], Table_People[[#This Row],[Surname]]&amp;", "&amp;Table_People[[#This Row],[Name]])</f>
        <v>Pelton, Agnes</v>
      </c>
      <c r="T1588" s="2" t="str">
        <f>IF(COUNTIFS(Table_People[Hash_ID],Table_People[[#This Row],[Hash_ID]])&gt;1,"Y","N")</f>
        <v>N</v>
      </c>
      <c r="U1588" s="2"/>
    </row>
    <row r="1589" spans="1:21" x14ac:dyDescent="0.35">
      <c r="A1589" s="2" t="str">
        <f>"P-" &amp; UPPER(TRIM(Table_People[[#This Row],[Surname]])) &amp; "|" &amp; UPPER(TRIM(Table_People[[#This Row],[Name]]))</f>
        <v>P-PENDERECKI|KRZYSZTOF</v>
      </c>
      <c r="B1589" s="2" t="s">
        <v>1139</v>
      </c>
      <c r="C1589" s="2" t="s">
        <v>12420</v>
      </c>
      <c r="D1589" s="2" t="s">
        <v>12421</v>
      </c>
      <c r="E1589" s="2" t="s">
        <v>12369</v>
      </c>
      <c r="F1589" s="2" t="s">
        <v>10</v>
      </c>
      <c r="G1589" s="2" t="s">
        <v>59</v>
      </c>
      <c r="H1589" s="2"/>
      <c r="I1589" s="2"/>
      <c r="J1589" s="2"/>
      <c r="K1589" s="2"/>
      <c r="L1589" s="2"/>
      <c r="M1589" s="2"/>
      <c r="N1589" s="2"/>
      <c r="O1589" s="2"/>
      <c r="P1589" s="2"/>
      <c r="Q1589" s="2"/>
      <c r="R1589" s="2" t="str">
        <f>IF(Table_People[[#This Row],[Surname]]="", Table_People[[#This Row],[Name]], Table_People[[#This Row],[Name]]&amp;", "&amp;Table_People[[#This Row],[Surname]])</f>
        <v>Krzysztof, Penderecki</v>
      </c>
      <c r="S1589" s="2" t="str">
        <f>IF(Table_People[[#This Row],[Surname]]="", Table_People[[#This Row],[Name]], Table_People[[#This Row],[Surname]]&amp;", "&amp;Table_People[[#This Row],[Name]])</f>
        <v>Penderecki, Krzysztof</v>
      </c>
      <c r="T1589" s="2" t="str">
        <f>IF(COUNTIFS(Table_People[Hash_ID],Table_People[[#This Row],[Hash_ID]])&gt;1,"Y","N")</f>
        <v>N</v>
      </c>
      <c r="U1589" s="2"/>
    </row>
    <row r="1590" spans="1:21" x14ac:dyDescent="0.35">
      <c r="A1590" s="2" t="str">
        <f>"P-" &amp; UPPER(TRIM(Table_People[[#This Row],[Surname]])) &amp; "|" &amp; UPPER(TRIM(Table_People[[#This Row],[Name]]))</f>
        <v>P-PÉNOT|ALBERT JOSEPH</v>
      </c>
      <c r="B1590" s="2" t="s">
        <v>1713</v>
      </c>
      <c r="C1590" s="2" t="s">
        <v>1714</v>
      </c>
      <c r="D1590" s="2"/>
      <c r="E1590" s="2" t="s">
        <v>1389</v>
      </c>
      <c r="F1590" s="2" t="s">
        <v>10</v>
      </c>
      <c r="G1590" s="2" t="s">
        <v>15</v>
      </c>
      <c r="H1590" s="2"/>
      <c r="I1590" s="2"/>
      <c r="J1590" s="2"/>
      <c r="K1590" s="2"/>
      <c r="L1590" s="2"/>
      <c r="M1590" s="2"/>
      <c r="N1590" s="2"/>
      <c r="O1590" s="2"/>
      <c r="P1590" s="2"/>
      <c r="Q1590" s="2"/>
      <c r="R1590" s="2" t="str">
        <f>IF(Table_People[[#This Row],[Surname]]="", Table_People[[#This Row],[Name]], Table_People[[#This Row],[Name]]&amp;", "&amp;Table_People[[#This Row],[Surname]])</f>
        <v>Albert Joseph, Pénot</v>
      </c>
      <c r="S1590" s="2" t="str">
        <f>IF(Table_People[[#This Row],[Surname]]="", Table_People[[#This Row],[Name]], Table_People[[#This Row],[Surname]]&amp;", "&amp;Table_People[[#This Row],[Name]])</f>
        <v>Pénot, Albert Joseph</v>
      </c>
      <c r="T1590" s="2" t="str">
        <f>IF(COUNTIFS(Table_People[Hash_ID],Table_People[[#This Row],[Hash_ID]])&gt;1,"Y","N")</f>
        <v>N</v>
      </c>
      <c r="U1590" s="2"/>
    </row>
    <row r="1591" spans="1:21" x14ac:dyDescent="0.35">
      <c r="A1591" s="2" t="str">
        <f>"P-" &amp; UPPER(TRIM(Table_People[[#This Row],[Surname]])) &amp; "|" &amp; UPPER(TRIM(Table_People[[#This Row],[Name]]))</f>
        <v>P-PEREC|GEORGES</v>
      </c>
      <c r="B1591" s="2" t="s">
        <v>159</v>
      </c>
      <c r="C1591" s="2" t="s">
        <v>162</v>
      </c>
      <c r="D1591" s="2"/>
      <c r="E1591" s="2" t="s">
        <v>28</v>
      </c>
      <c r="F1591" s="2" t="s">
        <v>10</v>
      </c>
      <c r="G1591" s="2" t="s">
        <v>15</v>
      </c>
      <c r="H1591" s="2"/>
      <c r="I1591" s="2"/>
      <c r="J1591" s="2"/>
      <c r="K1591" s="2"/>
      <c r="L1591" s="2"/>
      <c r="M1591" s="2"/>
      <c r="N1591" s="2"/>
      <c r="O1591" s="2"/>
      <c r="P1591" s="2"/>
      <c r="Q1591" s="2"/>
      <c r="R1591" s="2" t="str">
        <f>IF(Table_People[[#This Row],[Surname]]="", Table_People[[#This Row],[Name]], Table_People[[#This Row],[Name]]&amp;", "&amp;Table_People[[#This Row],[Surname]])</f>
        <v>Georges, Perec</v>
      </c>
      <c r="S1591" s="2" t="str">
        <f>IF(Table_People[[#This Row],[Surname]]="", Table_People[[#This Row],[Name]], Table_People[[#This Row],[Surname]]&amp;", "&amp;Table_People[[#This Row],[Name]])</f>
        <v>Perec, Georges</v>
      </c>
      <c r="T1591" s="2" t="str">
        <f>IF(COUNTIFS(Table_People[Hash_ID],Table_People[[#This Row],[Hash_ID]])&gt;1,"Y","N")</f>
        <v>N</v>
      </c>
      <c r="U1591" s="2"/>
    </row>
    <row r="1592" spans="1:21" x14ac:dyDescent="0.35">
      <c r="A1592" s="2" t="str">
        <f>"P-" &amp; UPPER(TRIM(Table_People[[#This Row],[Surname]])) &amp; "|" &amp; UPPER(TRIM(Table_People[[#This Row],[Name]]))</f>
        <v>P-PERESS|GILLES</v>
      </c>
      <c r="B1592" s="2" t="s">
        <v>695</v>
      </c>
      <c r="C1592" s="2" t="s">
        <v>20657</v>
      </c>
      <c r="D1592" s="2"/>
      <c r="E1592" s="2" t="s">
        <v>16685</v>
      </c>
      <c r="F1592" s="2" t="s">
        <v>10</v>
      </c>
      <c r="G1592" s="2" t="s">
        <v>15</v>
      </c>
      <c r="H1592" s="2">
        <v>29</v>
      </c>
      <c r="I1592" s="2" t="s">
        <v>21470</v>
      </c>
      <c r="J1592" s="2">
        <v>1946</v>
      </c>
      <c r="K1592" s="2"/>
      <c r="L1592" s="2"/>
      <c r="M1592" s="2"/>
      <c r="N1592" s="2"/>
      <c r="O1592" s="2"/>
      <c r="P1592" s="2"/>
      <c r="Q1592" s="2"/>
      <c r="R1592" s="2" t="str">
        <f>IF(Table_People[[#This Row],[Surname]]="", Table_People[[#This Row],[Name]], Table_People[[#This Row],[Name]]&amp;", "&amp;Table_People[[#This Row],[Surname]])</f>
        <v>Gilles, Peress</v>
      </c>
      <c r="S1592" s="2" t="str">
        <f>IF(Table_People[[#This Row],[Surname]]="", Table_People[[#This Row],[Name]], Table_People[[#This Row],[Surname]]&amp;", "&amp;Table_People[[#This Row],[Name]])</f>
        <v>Peress, Gilles</v>
      </c>
      <c r="T1592" s="2" t="str">
        <f>IF(COUNTIFS(Table_People[Hash_ID],Table_People[[#This Row],[Hash_ID]])&gt;1,"Y","N")</f>
        <v>N</v>
      </c>
      <c r="U1592" s="2"/>
    </row>
    <row r="1593" spans="1:21" x14ac:dyDescent="0.35">
      <c r="A1593" s="2" t="str">
        <f>"P-" &amp; UPPER(TRIM(Table_People[[#This Row],[Surname]])) &amp; "|" &amp; UPPER(TRIM(Table_People[[#This Row],[Name]]))</f>
        <v>P-PÉREZ GALDÓS|BENITO</v>
      </c>
      <c r="B1593" s="2" t="s">
        <v>6514</v>
      </c>
      <c r="C1593" s="2" t="s">
        <v>6515</v>
      </c>
      <c r="D1593" s="2"/>
      <c r="E1593" s="2" t="s">
        <v>18</v>
      </c>
      <c r="F1593" s="2" t="s">
        <v>10</v>
      </c>
      <c r="G1593" s="2" t="s">
        <v>127</v>
      </c>
      <c r="H1593" s="2"/>
      <c r="I1593" s="2"/>
      <c r="J1593" s="2"/>
      <c r="K1593" s="2"/>
      <c r="L1593" s="2"/>
      <c r="M1593" s="2"/>
      <c r="N1593" s="2"/>
      <c r="O1593" s="2"/>
      <c r="P1593" s="2"/>
      <c r="Q1593" s="2"/>
      <c r="R1593" s="2" t="str">
        <f>IF(Table_People[[#This Row],[Surname]]="", Table_People[[#This Row],[Name]], Table_People[[#This Row],[Name]]&amp;", "&amp;Table_People[[#This Row],[Surname]])</f>
        <v>Benito, Pérez Galdós</v>
      </c>
      <c r="S1593" s="2" t="str">
        <f>IF(Table_People[[#This Row],[Surname]]="", Table_People[[#This Row],[Name]], Table_People[[#This Row],[Surname]]&amp;", "&amp;Table_People[[#This Row],[Name]])</f>
        <v>Pérez Galdós, Benito</v>
      </c>
      <c r="T1593" s="2" t="str">
        <f>IF(COUNTIFS(Table_People[Hash_ID],Table_People[[#This Row],[Hash_ID]])&gt;1,"Y","N")</f>
        <v>N</v>
      </c>
      <c r="U1593" s="2"/>
    </row>
    <row r="1594" spans="1:21" x14ac:dyDescent="0.35">
      <c r="A1594" s="2" t="str">
        <f>"P-" &amp; UPPER(TRIM(Table_People[[#This Row],[Surname]])) &amp; "|" &amp; UPPER(TRIM(Table_People[[#This Row],[Name]]))</f>
        <v>P-|PÉROTIN</v>
      </c>
      <c r="B1594" s="2" t="s">
        <v>12351</v>
      </c>
      <c r="C1594" s="2"/>
      <c r="D1594" s="2" t="s">
        <v>12352</v>
      </c>
      <c r="E1594" s="2" t="s">
        <v>12315</v>
      </c>
      <c r="F1594" s="2" t="s">
        <v>10</v>
      </c>
      <c r="G1594" s="2" t="s">
        <v>15</v>
      </c>
      <c r="H1594" s="2"/>
      <c r="I1594" s="2"/>
      <c r="J1594" s="2"/>
      <c r="K1594" s="2"/>
      <c r="L1594" s="2"/>
      <c r="M1594" s="2"/>
      <c r="N1594" s="2"/>
      <c r="O1594" s="2"/>
      <c r="P1594" s="2"/>
      <c r="Q1594" s="2"/>
      <c r="R1594" s="2" t="str">
        <f>IF(Table_People[[#This Row],[Surname]]="", Table_People[[#This Row],[Name]], Table_People[[#This Row],[Name]]&amp;", "&amp;Table_People[[#This Row],[Surname]])</f>
        <v>Pérotin</v>
      </c>
      <c r="S1594" s="2" t="str">
        <f>IF(Table_People[[#This Row],[Surname]]="", Table_People[[#This Row],[Name]], Table_People[[#This Row],[Surname]]&amp;", "&amp;Table_People[[#This Row],[Name]])</f>
        <v>Pérotin</v>
      </c>
      <c r="T1594" s="2" t="str">
        <f>IF(COUNTIFS(Table_People[Hash_ID],Table_People[[#This Row],[Hash_ID]])&gt;1,"Y","N")</f>
        <v>N</v>
      </c>
      <c r="U1594" s="2"/>
    </row>
    <row r="1595" spans="1:21" x14ac:dyDescent="0.35">
      <c r="A1595" s="2" t="str">
        <f>"P-" &amp; UPPER(TRIM(Table_People[[#This Row],[Surname]])) &amp; "|" &amp; UPPER(TRIM(Table_People[[#This Row],[Name]]))</f>
        <v>P-PERSE|ST.-JOHN</v>
      </c>
      <c r="B1595" s="2" t="s">
        <v>6136</v>
      </c>
      <c r="C1595" s="2" t="s">
        <v>6137</v>
      </c>
      <c r="D1595" s="2" t="s">
        <v>6138</v>
      </c>
      <c r="E1595" s="2" t="s">
        <v>6139</v>
      </c>
      <c r="F1595" s="2" t="s">
        <v>10</v>
      </c>
      <c r="G1595" s="2" t="s">
        <v>15</v>
      </c>
      <c r="H1595" s="2"/>
      <c r="I1595" s="2"/>
      <c r="J1595" s="2"/>
      <c r="K1595" s="2"/>
      <c r="L1595" s="2"/>
      <c r="M1595" s="2"/>
      <c r="N1595" s="2"/>
      <c r="O1595" s="2"/>
      <c r="P1595" s="2"/>
      <c r="Q1595" s="2"/>
      <c r="R1595" s="2" t="str">
        <f>IF(Table_People[[#This Row],[Surname]]="", Table_People[[#This Row],[Name]], Table_People[[#This Row],[Name]]&amp;", "&amp;Table_People[[#This Row],[Surname]])</f>
        <v>St.-John, Perse</v>
      </c>
      <c r="S1595" s="2" t="str">
        <f>IF(Table_People[[#This Row],[Surname]]="", Table_People[[#This Row],[Name]], Table_People[[#This Row],[Surname]]&amp;", "&amp;Table_People[[#This Row],[Name]])</f>
        <v>Perse, St.-John</v>
      </c>
      <c r="T1595" s="2" t="str">
        <f>IF(COUNTIFS(Table_People[Hash_ID],Table_People[[#This Row],[Hash_ID]])&gt;1,"Y","N")</f>
        <v>N</v>
      </c>
      <c r="U1595" s="2"/>
    </row>
    <row r="1596" spans="1:21" ht="29" x14ac:dyDescent="0.35">
      <c r="A1596" s="2" t="str">
        <f>"P-" &amp; UPPER(TRIM(Table_People[[#This Row],[Surname]])) &amp; "|" &amp; UPPER(TRIM(Table_People[[#This Row],[Name]]))</f>
        <v>P-PESSOA|FERNANDO</v>
      </c>
      <c r="B1596" s="2" t="s">
        <v>128</v>
      </c>
      <c r="C1596" s="2" t="s">
        <v>129</v>
      </c>
      <c r="D1596" s="2" t="s">
        <v>21115</v>
      </c>
      <c r="E1596" s="2" t="s">
        <v>21384</v>
      </c>
      <c r="F1596" s="2" t="s">
        <v>10</v>
      </c>
      <c r="G1596" s="2" t="s">
        <v>130</v>
      </c>
      <c r="H1596" s="2">
        <v>13</v>
      </c>
      <c r="I1596" s="2" t="s">
        <v>20658</v>
      </c>
      <c r="J1596" s="2">
        <v>1888</v>
      </c>
      <c r="K1596" s="2"/>
      <c r="L1596" s="2"/>
      <c r="M1596" s="2">
        <v>30</v>
      </c>
      <c r="N1596" s="2" t="s">
        <v>21468</v>
      </c>
      <c r="O1596" s="2">
        <v>1935</v>
      </c>
      <c r="P1596" s="2"/>
      <c r="Q1596" s="2"/>
      <c r="R1596" s="2" t="str">
        <f>IF(Table_People[[#This Row],[Surname]]="", Table_People[[#This Row],[Name]], Table_People[[#This Row],[Name]]&amp;", "&amp;Table_People[[#This Row],[Surname]])</f>
        <v>Fernando, Pessoa</v>
      </c>
      <c r="S1596" s="2" t="str">
        <f>IF(Table_People[[#This Row],[Surname]]="", Table_People[[#This Row],[Name]], Table_People[[#This Row],[Surname]]&amp;", "&amp;Table_People[[#This Row],[Name]])</f>
        <v>Pessoa, Fernando</v>
      </c>
      <c r="T1596" s="2" t="str">
        <f>IF(COUNTIFS(Table_People[Hash_ID],Table_People[[#This Row],[Hash_ID]])&gt;1,"Y","N")</f>
        <v>N</v>
      </c>
      <c r="U1596" s="2" t="s">
        <v>1824</v>
      </c>
    </row>
    <row r="1597" spans="1:21" x14ac:dyDescent="0.35">
      <c r="A1597" s="2" t="str">
        <f>"P-" &amp; UPPER(TRIM(Table_People[[#This Row],[Surname]])) &amp; "|" &amp; UPPER(TRIM(Table_People[[#This Row],[Name]]))</f>
        <v>P-|PETRONIUS</v>
      </c>
      <c r="B1597" s="2" t="s">
        <v>3</v>
      </c>
      <c r="C1597" s="2"/>
      <c r="D1597" s="2" t="s">
        <v>377</v>
      </c>
      <c r="E1597" s="2" t="s">
        <v>51</v>
      </c>
      <c r="F1597" s="2" t="s">
        <v>10</v>
      </c>
      <c r="G1597" s="2" t="s">
        <v>295</v>
      </c>
      <c r="H1597" s="2"/>
      <c r="I1597" s="2"/>
      <c r="J1597" s="2"/>
      <c r="K1597" s="2"/>
      <c r="L1597" s="2"/>
      <c r="M1597" s="2"/>
      <c r="N1597" s="2"/>
      <c r="O1597" s="2"/>
      <c r="P1597" s="2"/>
      <c r="Q1597" s="2"/>
      <c r="R1597" s="2" t="str">
        <f>IF(Table_People[[#This Row],[Surname]]="", Table_People[[#This Row],[Name]], Table_People[[#This Row],[Name]]&amp;", "&amp;Table_People[[#This Row],[Surname]])</f>
        <v>Petronius</v>
      </c>
      <c r="S1597" s="2" t="str">
        <f>IF(Table_People[[#This Row],[Surname]]="", Table_People[[#This Row],[Name]], Table_People[[#This Row],[Surname]]&amp;", "&amp;Table_People[[#This Row],[Name]])</f>
        <v>Petronius</v>
      </c>
      <c r="T1597" s="2" t="str">
        <f>IF(COUNTIFS(Table_People[Hash_ID],Table_People[[#This Row],[Hash_ID]])&gt;1,"Y","N")</f>
        <v>N</v>
      </c>
      <c r="U1597" s="2"/>
    </row>
    <row r="1598" spans="1:21" ht="29" x14ac:dyDescent="0.35">
      <c r="A1598" s="2" t="str">
        <f>"P-" &amp; UPPER(TRIM(Table_People[[#This Row],[Surname]])) &amp; "|" &amp; UPPER(TRIM(Table_People[[#This Row],[Name]]))</f>
        <v>P-PETRUSHEVSKAYA|LUDMILLA</v>
      </c>
      <c r="B1598" s="2" t="s">
        <v>296</v>
      </c>
      <c r="C1598" s="2" t="s">
        <v>297</v>
      </c>
      <c r="D1598" s="2"/>
      <c r="E1598" s="2" t="s">
        <v>90</v>
      </c>
      <c r="F1598" s="2" t="s">
        <v>25</v>
      </c>
      <c r="G1598" s="2" t="s">
        <v>11</v>
      </c>
      <c r="H1598" s="2"/>
      <c r="I1598" s="2"/>
      <c r="J1598" s="2"/>
      <c r="K1598" s="2"/>
      <c r="L1598" s="2"/>
      <c r="M1598" s="2"/>
      <c r="N1598" s="2"/>
      <c r="O1598" s="2"/>
      <c r="P1598" s="2"/>
      <c r="Q1598" s="2"/>
      <c r="R1598" s="2" t="str">
        <f>IF(Table_People[[#This Row],[Surname]]="", Table_People[[#This Row],[Name]], Table_People[[#This Row],[Name]]&amp;", "&amp;Table_People[[#This Row],[Surname]])</f>
        <v>Ludmilla, Petrushevskaya</v>
      </c>
      <c r="S1598" s="2" t="str">
        <f>IF(Table_People[[#This Row],[Surname]]="", Table_People[[#This Row],[Name]], Table_People[[#This Row],[Surname]]&amp;", "&amp;Table_People[[#This Row],[Name]])</f>
        <v>Petrushevskaya, Ludmilla</v>
      </c>
      <c r="T1598" s="2" t="str">
        <f>IF(COUNTIFS(Table_People[Hash_ID],Table_People[[#This Row],[Hash_ID]])&gt;1,"Y","N")</f>
        <v>N</v>
      </c>
      <c r="U1598" s="2"/>
    </row>
    <row r="1599" spans="1:21" x14ac:dyDescent="0.35">
      <c r="A1599" s="2" t="str">
        <f>"P-" &amp; UPPER(TRIM(Table_People[[#This Row],[Surname]])) &amp; "|" &amp; UPPER(TRIM(Table_People[[#This Row],[Name]]))</f>
        <v>P-PETTIBON|RAYMOND</v>
      </c>
      <c r="B1599" s="2" t="s">
        <v>387</v>
      </c>
      <c r="C1599" s="2" t="s">
        <v>1737</v>
      </c>
      <c r="D1599" s="2"/>
      <c r="E1599" s="2" t="s">
        <v>10844</v>
      </c>
      <c r="F1599" s="2" t="s">
        <v>10</v>
      </c>
      <c r="G1599" s="2" t="s">
        <v>63</v>
      </c>
      <c r="H1599" s="2"/>
      <c r="I1599" s="2"/>
      <c r="J1599" s="2"/>
      <c r="K1599" s="2"/>
      <c r="L1599" s="2"/>
      <c r="M1599" s="2"/>
      <c r="N1599" s="2"/>
      <c r="O1599" s="2"/>
      <c r="P1599" s="2"/>
      <c r="Q1599" s="2"/>
      <c r="R1599" s="2" t="str">
        <f>IF(Table_People[[#This Row],[Surname]]="", Table_People[[#This Row],[Name]], Table_People[[#This Row],[Name]]&amp;", "&amp;Table_People[[#This Row],[Surname]])</f>
        <v>Raymond, Pettibon</v>
      </c>
      <c r="S1599" s="2" t="str">
        <f>IF(Table_People[[#This Row],[Surname]]="", Table_People[[#This Row],[Name]], Table_People[[#This Row],[Surname]]&amp;", "&amp;Table_People[[#This Row],[Name]])</f>
        <v>Pettibon, Raymond</v>
      </c>
      <c r="T1599" s="2" t="str">
        <f>IF(COUNTIFS(Table_People[Hash_ID],Table_People[[#This Row],[Hash_ID]])&gt;1,"Y","N")</f>
        <v>N</v>
      </c>
      <c r="U1599" s="2"/>
    </row>
    <row r="1600" spans="1:21" x14ac:dyDescent="0.35">
      <c r="A1600" s="2" t="str">
        <f>"P-" &amp; UPPER(TRIM(Table_People[[#This Row],[Surname]])) &amp; "|" &amp; UPPER(TRIM(Table_People[[#This Row],[Name]]))</f>
        <v>P-|PHIDIAS</v>
      </c>
      <c r="B1600" s="2" t="s">
        <v>1532</v>
      </c>
      <c r="C1600" s="2"/>
      <c r="D1600" s="2"/>
      <c r="E1600" s="2" t="s">
        <v>1387</v>
      </c>
      <c r="F1600" s="2" t="s">
        <v>10</v>
      </c>
      <c r="G1600" s="2" t="s">
        <v>117</v>
      </c>
      <c r="H1600" s="2"/>
      <c r="I1600" s="2"/>
      <c r="J1600" s="2"/>
      <c r="K1600" s="2"/>
      <c r="L1600" s="2"/>
      <c r="M1600" s="2"/>
      <c r="N1600" s="2"/>
      <c r="O1600" s="2"/>
      <c r="P1600" s="2"/>
      <c r="Q1600" s="2"/>
      <c r="R1600" s="2" t="str">
        <f>IF(Table_People[[#This Row],[Surname]]="", Table_People[[#This Row],[Name]], Table_People[[#This Row],[Name]]&amp;", "&amp;Table_People[[#This Row],[Surname]])</f>
        <v>Phidias</v>
      </c>
      <c r="S1600" s="2" t="str">
        <f>IF(Table_People[[#This Row],[Surname]]="", Table_People[[#This Row],[Name]], Table_People[[#This Row],[Surname]]&amp;", "&amp;Table_People[[#This Row],[Name]])</f>
        <v>Phidias</v>
      </c>
      <c r="T1600" s="2" t="str">
        <f>IF(COUNTIFS(Table_People[Hash_ID],Table_People[[#This Row],[Hash_ID]])&gt;1,"Y","N")</f>
        <v>N</v>
      </c>
      <c r="U1600" s="2"/>
    </row>
    <row r="1601" spans="1:21" ht="29" x14ac:dyDescent="0.35">
      <c r="A1601" s="2" t="str">
        <f>"P-" &amp; UPPER(TRIM(Table_People[[#This Row],[Surname]])) &amp; "|" &amp; UPPER(TRIM(Table_People[[#This Row],[Name]]))</f>
        <v>P-PHILIP|M. NOURBESE</v>
      </c>
      <c r="B1601" s="2" t="s">
        <v>20947</v>
      </c>
      <c r="C1601" s="2" t="s">
        <v>380</v>
      </c>
      <c r="D1601" s="2" t="s">
        <v>21123</v>
      </c>
      <c r="E1601" s="2" t="s">
        <v>21410</v>
      </c>
      <c r="F1601" s="2" t="s">
        <v>25</v>
      </c>
      <c r="G1601" s="2" t="s">
        <v>21411</v>
      </c>
      <c r="H1601" s="2"/>
      <c r="I1601" s="2"/>
      <c r="J1601" s="2">
        <v>1947</v>
      </c>
      <c r="K1601" s="2"/>
      <c r="L1601" s="2"/>
      <c r="M1601" s="2"/>
      <c r="N1601" s="2"/>
      <c r="O1601" s="2"/>
      <c r="P1601" s="2"/>
      <c r="Q1601" s="2"/>
      <c r="R1601" s="2" t="str">
        <f>IF(Table_People[[#This Row],[Surname]]="", Table_People[[#This Row],[Name]], Table_People[[#This Row],[Name]]&amp;", "&amp;Table_People[[#This Row],[Surname]])</f>
        <v>M. NourbeSe, Philip</v>
      </c>
      <c r="S1601" s="2" t="str">
        <f>IF(Table_People[[#This Row],[Surname]]="", Table_People[[#This Row],[Name]], Table_People[[#This Row],[Surname]]&amp;", "&amp;Table_People[[#This Row],[Name]])</f>
        <v>Philip, M. NourbeSe</v>
      </c>
      <c r="T1601" s="2" t="str">
        <f>IF(COUNTIFS(Table_People[Hash_ID],Table_People[[#This Row],[Hash_ID]])&gt;1,"Y","N")</f>
        <v>N</v>
      </c>
      <c r="U1601" s="2"/>
    </row>
    <row r="1602" spans="1:21" x14ac:dyDescent="0.35">
      <c r="A1602" s="2" t="str">
        <f>"P-" &amp; UPPER(TRIM(Table_People[[#This Row],[Surname]])) &amp; "|" &amp; UPPER(TRIM(Table_People[[#This Row],[Name]]))</f>
        <v>P-|PHILOSTRATUS</v>
      </c>
      <c r="B1602" s="2" t="s">
        <v>5382</v>
      </c>
      <c r="C1602" s="2"/>
      <c r="D1602" s="2" t="s">
        <v>5582</v>
      </c>
      <c r="E1602" s="2" t="s">
        <v>5606</v>
      </c>
      <c r="F1602" s="2" t="s">
        <v>10</v>
      </c>
      <c r="G1602" s="2" t="s">
        <v>117</v>
      </c>
      <c r="H1602" s="2"/>
      <c r="I1602" s="2"/>
      <c r="J1602" s="2"/>
      <c r="K1602" s="2"/>
      <c r="L1602" s="2"/>
      <c r="M1602" s="2"/>
      <c r="N1602" s="2"/>
      <c r="O1602" s="2"/>
      <c r="P1602" s="2"/>
      <c r="Q1602" s="2"/>
      <c r="R1602" s="2" t="str">
        <f>IF(Table_People[[#This Row],[Surname]]="", Table_People[[#This Row],[Name]], Table_People[[#This Row],[Name]]&amp;", "&amp;Table_People[[#This Row],[Surname]])</f>
        <v>Philostratus</v>
      </c>
      <c r="S1602" s="2" t="str">
        <f>IF(Table_People[[#This Row],[Surname]]="", Table_People[[#This Row],[Name]], Table_People[[#This Row],[Surname]]&amp;", "&amp;Table_People[[#This Row],[Name]])</f>
        <v>Philostratus</v>
      </c>
      <c r="T1602" s="2" t="str">
        <f>IF(COUNTIFS(Table_People[Hash_ID],Table_People[[#This Row],[Hash_ID]])&gt;1,"Y","N")</f>
        <v>N</v>
      </c>
      <c r="U1602" s="2"/>
    </row>
    <row r="1603" spans="1:21" x14ac:dyDescent="0.35">
      <c r="A1603" s="2" t="str">
        <f>"P-" &amp; UPPER(TRIM(Table_People[[#This Row],[Surname]])) &amp; "|" &amp; UPPER(TRIM(Table_People[[#This Row],[Name]]))</f>
        <v>P-PIANO|RENZO</v>
      </c>
      <c r="B1603" s="2" t="s">
        <v>12178</v>
      </c>
      <c r="C1603" s="2" t="s">
        <v>12179</v>
      </c>
      <c r="D1603" s="2" t="s">
        <v>12180</v>
      </c>
      <c r="E1603" s="2" t="s">
        <v>12181</v>
      </c>
      <c r="F1603" s="2" t="s">
        <v>10</v>
      </c>
      <c r="G1603" s="2" t="s">
        <v>87</v>
      </c>
      <c r="H1603" s="2"/>
      <c r="I1603" s="2"/>
      <c r="J1603" s="2"/>
      <c r="K1603" s="2"/>
      <c r="L1603" s="2"/>
      <c r="M1603" s="2"/>
      <c r="N1603" s="2"/>
      <c r="O1603" s="2"/>
      <c r="P1603" s="2"/>
      <c r="Q1603" s="2"/>
      <c r="R1603" s="2" t="str">
        <f>IF(Table_People[[#This Row],[Surname]]="", Table_People[[#This Row],[Name]], Table_People[[#This Row],[Name]]&amp;", "&amp;Table_People[[#This Row],[Surname]])</f>
        <v>Renzo, Piano</v>
      </c>
      <c r="S1603" s="2" t="str">
        <f>IF(Table_People[[#This Row],[Surname]]="", Table_People[[#This Row],[Name]], Table_People[[#This Row],[Surname]]&amp;", "&amp;Table_People[[#This Row],[Name]])</f>
        <v>Piano, Renzo</v>
      </c>
      <c r="T1603" s="2" t="str">
        <f>IF(COUNTIFS(Table_People[Hash_ID],Table_People[[#This Row],[Hash_ID]])&gt;1,"Y","N")</f>
        <v>N</v>
      </c>
      <c r="U1603" s="2"/>
    </row>
    <row r="1604" spans="1:21" ht="72.5" x14ac:dyDescent="0.35">
      <c r="A1604" s="2" t="str">
        <f>"P-" &amp; UPPER(TRIM(Table_People[[#This Row],[Surname]])) &amp; "|" &amp; UPPER(TRIM(Table_People[[#This Row],[Name]]))</f>
        <v>P-PICASSO|PABLO</v>
      </c>
      <c r="B1604" s="2" t="s">
        <v>1523</v>
      </c>
      <c r="C1604" s="2" t="s">
        <v>1524</v>
      </c>
      <c r="D1604" s="2" t="s">
        <v>3180</v>
      </c>
      <c r="E1604" s="2" t="s">
        <v>1525</v>
      </c>
      <c r="F1604" s="2" t="s">
        <v>10</v>
      </c>
      <c r="G1604" s="2" t="s">
        <v>127</v>
      </c>
      <c r="H1604" s="2"/>
      <c r="I1604" s="2"/>
      <c r="J1604" s="2"/>
      <c r="K1604" s="2"/>
      <c r="L1604" s="2"/>
      <c r="M1604" s="2"/>
      <c r="N1604" s="2"/>
      <c r="O1604" s="2"/>
      <c r="P1604" s="2"/>
      <c r="Q1604" s="2"/>
      <c r="R1604" s="2" t="str">
        <f>IF(Table_People[[#This Row],[Surname]]="", Table_People[[#This Row],[Name]], Table_People[[#This Row],[Name]]&amp;", "&amp;Table_People[[#This Row],[Surname]])</f>
        <v>Pablo, Picasso</v>
      </c>
      <c r="S1604" s="2" t="str">
        <f>IF(Table_People[[#This Row],[Surname]]="", Table_People[[#This Row],[Name]], Table_People[[#This Row],[Surname]]&amp;", "&amp;Table_People[[#This Row],[Name]])</f>
        <v>Picasso, Pablo</v>
      </c>
      <c r="T1604" s="2" t="str">
        <f>IF(COUNTIFS(Table_People[Hash_ID],Table_People[[#This Row],[Hash_ID]])&gt;1,"Y","N")</f>
        <v>N</v>
      </c>
      <c r="U1604" s="2"/>
    </row>
    <row r="1605" spans="1:21" x14ac:dyDescent="0.35">
      <c r="A1605" s="2" t="str">
        <f>"P-" &amp; UPPER(TRIM(Table_People[[#This Row],[Surname]])) &amp; "|" &amp; UPPER(TRIM(Table_People[[#This Row],[Name]]))</f>
        <v>P-PIHELGAS|CAROLINA</v>
      </c>
      <c r="B1605" s="2" t="s">
        <v>20710</v>
      </c>
      <c r="C1605" s="2" t="s">
        <v>20711</v>
      </c>
      <c r="D1605" s="2"/>
      <c r="E1605" s="2" t="s">
        <v>21255</v>
      </c>
      <c r="F1605" s="2" t="s">
        <v>25</v>
      </c>
      <c r="G1605" s="2" t="s">
        <v>11097</v>
      </c>
      <c r="H1605" s="2">
        <v>24</v>
      </c>
      <c r="I1605" s="2" t="s">
        <v>21466</v>
      </c>
      <c r="J1605" s="2">
        <v>1986</v>
      </c>
      <c r="K1605" s="2"/>
      <c r="L1605" s="2"/>
      <c r="M1605" s="2"/>
      <c r="N1605" s="2"/>
      <c r="O1605" s="2"/>
      <c r="P1605" s="2"/>
      <c r="Q1605" s="2"/>
      <c r="R1605" s="2" t="str">
        <f>IF(Table_People[[#This Row],[Surname]]="", Table_People[[#This Row],[Name]], Table_People[[#This Row],[Name]]&amp;", "&amp;Table_People[[#This Row],[Surname]])</f>
        <v>Carolina, Pihelgas</v>
      </c>
      <c r="S1605" s="2" t="str">
        <f>IF(Table_People[[#This Row],[Surname]]="", Table_People[[#This Row],[Name]], Table_People[[#This Row],[Surname]]&amp;", "&amp;Table_People[[#This Row],[Name]])</f>
        <v>Pihelgas, Carolina</v>
      </c>
      <c r="T1605" s="2" t="str">
        <f>IF(COUNTIFS(Table_People[Hash_ID],Table_People[[#This Row],[Hash_ID]])&gt;1,"Y","N")</f>
        <v>N</v>
      </c>
      <c r="U1605" s="2"/>
    </row>
    <row r="1606" spans="1:21" ht="29" x14ac:dyDescent="0.35">
      <c r="A1606" s="2" t="str">
        <f>"P-" &amp; UPPER(TRIM(Table_People[[#This Row],[Surname]])) &amp; "|" &amp; UPPER(TRIM(Table_People[[#This Row],[Name]]))</f>
        <v>P-PILGER|JOHN</v>
      </c>
      <c r="B1606" s="2" t="s">
        <v>235</v>
      </c>
      <c r="C1606" s="2" t="s">
        <v>1008</v>
      </c>
      <c r="D1606" s="2"/>
      <c r="E1606" s="2" t="s">
        <v>1009</v>
      </c>
      <c r="F1606" s="2" t="s">
        <v>10</v>
      </c>
      <c r="G1606" s="2" t="s">
        <v>370</v>
      </c>
      <c r="H1606" s="2"/>
      <c r="I1606" s="2"/>
      <c r="J1606" s="2"/>
      <c r="K1606" s="2"/>
      <c r="L1606" s="2"/>
      <c r="M1606" s="2"/>
      <c r="N1606" s="2"/>
      <c r="O1606" s="2"/>
      <c r="P1606" s="2"/>
      <c r="Q1606" s="2"/>
      <c r="R1606" s="2" t="str">
        <f>IF(Table_People[[#This Row],[Surname]]="", Table_People[[#This Row],[Name]], Table_People[[#This Row],[Name]]&amp;", "&amp;Table_People[[#This Row],[Surname]])</f>
        <v>John, Pilger</v>
      </c>
      <c r="S1606" s="2" t="str">
        <f>IF(Table_People[[#This Row],[Surname]]="", Table_People[[#This Row],[Name]], Table_People[[#This Row],[Surname]]&amp;", "&amp;Table_People[[#This Row],[Name]])</f>
        <v>Pilger, John</v>
      </c>
      <c r="T1606" s="2" t="str">
        <f>IF(COUNTIFS(Table_People[Hash_ID],Table_People[[#This Row],[Hash_ID]])&gt;1,"Y","N")</f>
        <v>N</v>
      </c>
      <c r="U1606" s="2"/>
    </row>
    <row r="1607" spans="1:21" x14ac:dyDescent="0.35">
      <c r="A1607" s="2" t="str">
        <f>"P-" &amp; UPPER(TRIM(Table_People[[#This Row],[Surname]])) &amp; "|" &amp; UPPER(TRIM(Table_People[[#This Row],[Name]]))</f>
        <v>P-PINKHAM RYDER|ALBERT</v>
      </c>
      <c r="B1607" s="2" t="s">
        <v>12</v>
      </c>
      <c r="C1607" s="2" t="s">
        <v>1703</v>
      </c>
      <c r="D1607" s="2"/>
      <c r="E1607" s="2" t="s">
        <v>1389</v>
      </c>
      <c r="F1607" s="2" t="s">
        <v>10</v>
      </c>
      <c r="G1607" s="2" t="s">
        <v>63</v>
      </c>
      <c r="H1607" s="2"/>
      <c r="I1607" s="2"/>
      <c r="J1607" s="2"/>
      <c r="K1607" s="2"/>
      <c r="L1607" s="2"/>
      <c r="M1607" s="2"/>
      <c r="N1607" s="2"/>
      <c r="O1607" s="2"/>
      <c r="P1607" s="2"/>
      <c r="Q1607" s="2"/>
      <c r="R1607" s="2" t="str">
        <f>IF(Table_People[[#This Row],[Surname]]="", Table_People[[#This Row],[Name]], Table_People[[#This Row],[Name]]&amp;", "&amp;Table_People[[#This Row],[Surname]])</f>
        <v>Albert, Pinkham Ryder</v>
      </c>
      <c r="S1607" s="2" t="str">
        <f>IF(Table_People[[#This Row],[Surname]]="", Table_People[[#This Row],[Name]], Table_People[[#This Row],[Surname]]&amp;", "&amp;Table_People[[#This Row],[Name]])</f>
        <v>Pinkham Ryder, Albert</v>
      </c>
      <c r="T1607" s="2" t="str">
        <f>IF(COUNTIFS(Table_People[Hash_ID],Table_People[[#This Row],[Hash_ID]])&gt;1,"Y","N")</f>
        <v>N</v>
      </c>
      <c r="U1607" s="2"/>
    </row>
    <row r="1608" spans="1:21" ht="29" x14ac:dyDescent="0.35">
      <c r="A1608" s="2" t="str">
        <f>"P-" &amp; UPPER(TRIM(Table_People[[#This Row],[Surname]])) &amp; "|" &amp; UPPER(TRIM(Table_People[[#This Row],[Name]]))</f>
        <v>P-PIRANDELLO|LUIGI</v>
      </c>
      <c r="B1608" s="2" t="s">
        <v>298</v>
      </c>
      <c r="C1608" s="2" t="s">
        <v>299</v>
      </c>
      <c r="D1608" s="2"/>
      <c r="E1608" s="2" t="s">
        <v>300</v>
      </c>
      <c r="F1608" s="2" t="s">
        <v>10</v>
      </c>
      <c r="G1608" s="2" t="s">
        <v>87</v>
      </c>
      <c r="H1608" s="2"/>
      <c r="I1608" s="2"/>
      <c r="J1608" s="2"/>
      <c r="K1608" s="2"/>
      <c r="L1608" s="2"/>
      <c r="M1608" s="2"/>
      <c r="N1608" s="2"/>
      <c r="O1608" s="2"/>
      <c r="P1608" s="2"/>
      <c r="Q1608" s="2"/>
      <c r="R1608" s="2" t="str">
        <f>IF(Table_People[[#This Row],[Surname]]="", Table_People[[#This Row],[Name]], Table_People[[#This Row],[Name]]&amp;", "&amp;Table_People[[#This Row],[Surname]])</f>
        <v>Luigi, Pirandello</v>
      </c>
      <c r="S1608" s="2" t="str">
        <f>IF(Table_People[[#This Row],[Surname]]="", Table_People[[#This Row],[Name]], Table_People[[#This Row],[Surname]]&amp;", "&amp;Table_People[[#This Row],[Name]])</f>
        <v>Pirandello, Luigi</v>
      </c>
      <c r="T1608" s="2" t="str">
        <f>IF(COUNTIFS(Table_People[Hash_ID],Table_People[[#This Row],[Hash_ID]])&gt;1,"Y","N")</f>
        <v>N</v>
      </c>
      <c r="U1608" s="2"/>
    </row>
    <row r="1609" spans="1:21" ht="29" x14ac:dyDescent="0.35">
      <c r="A1609" s="2" t="str">
        <f>"P-" &amp; UPPER(TRIM(Table_People[[#This Row],[Surname]])) &amp; "|" &amp; UPPER(TRIM(Table_People[[#This Row],[Name]]))</f>
        <v>P-PIRANESI|GIOVANNI</v>
      </c>
      <c r="B1609" s="2" t="s">
        <v>1606</v>
      </c>
      <c r="C1609" s="2" t="s">
        <v>5780</v>
      </c>
      <c r="D1609" s="2" t="s">
        <v>12091</v>
      </c>
      <c r="E1609" s="2" t="s">
        <v>12092</v>
      </c>
      <c r="F1609" s="2" t="s">
        <v>10</v>
      </c>
      <c r="G1609" s="2" t="s">
        <v>87</v>
      </c>
      <c r="H1609" s="2"/>
      <c r="I1609" s="2"/>
      <c r="J1609" s="2"/>
      <c r="K1609" s="2"/>
      <c r="L1609" s="2"/>
      <c r="M1609" s="2"/>
      <c r="N1609" s="2"/>
      <c r="O1609" s="2"/>
      <c r="P1609" s="2"/>
      <c r="Q1609" s="2"/>
      <c r="R1609" s="2" t="str">
        <f>IF(Table_People[[#This Row],[Surname]]="", Table_People[[#This Row],[Name]], Table_People[[#This Row],[Name]]&amp;", "&amp;Table_People[[#This Row],[Surname]])</f>
        <v>Giovanni, Piranesi</v>
      </c>
      <c r="S1609" s="2" t="str">
        <f>IF(Table_People[[#This Row],[Surname]]="", Table_People[[#This Row],[Name]], Table_People[[#This Row],[Surname]]&amp;", "&amp;Table_People[[#This Row],[Name]])</f>
        <v>Piranesi, Giovanni</v>
      </c>
      <c r="T1609" s="2" t="str">
        <f>IF(COUNTIFS(Table_People[Hash_ID],Table_People[[#This Row],[Hash_ID]])&gt;1,"Y","N")</f>
        <v>N</v>
      </c>
      <c r="U1609" s="2"/>
    </row>
    <row r="1610" spans="1:21" x14ac:dyDescent="0.35">
      <c r="A1610" s="2" t="str">
        <f>"P-" &amp; UPPER(TRIM(Table_People[[#This Row],[Surname]])) &amp; "|" &amp; UPPER(TRIM(Table_People[[#This Row],[Name]]))</f>
        <v>P-PISSARRO|CAMILLE</v>
      </c>
      <c r="B1610" s="2" t="s">
        <v>1413</v>
      </c>
      <c r="C1610" s="2" t="s">
        <v>1415</v>
      </c>
      <c r="D1610" s="2"/>
      <c r="E1610" s="2" t="s">
        <v>1389</v>
      </c>
      <c r="F1610" s="2" t="s">
        <v>10</v>
      </c>
      <c r="G1610" s="2" t="s">
        <v>10906</v>
      </c>
      <c r="H1610" s="2"/>
      <c r="I1610" s="2"/>
      <c r="J1610" s="2"/>
      <c r="K1610" s="2"/>
      <c r="L1610" s="2"/>
      <c r="M1610" s="2"/>
      <c r="N1610" s="2"/>
      <c r="O1610" s="2"/>
      <c r="P1610" s="2"/>
      <c r="Q1610" s="2"/>
      <c r="R1610" s="2" t="str">
        <f>IF(Table_People[[#This Row],[Surname]]="", Table_People[[#This Row],[Name]], Table_People[[#This Row],[Name]]&amp;", "&amp;Table_People[[#This Row],[Surname]])</f>
        <v>Camille, Pissarro</v>
      </c>
      <c r="S1610" s="2" t="str">
        <f>IF(Table_People[[#This Row],[Surname]]="", Table_People[[#This Row],[Name]], Table_People[[#This Row],[Surname]]&amp;", "&amp;Table_People[[#This Row],[Name]])</f>
        <v>Pissarro, Camille</v>
      </c>
      <c r="T1610" s="2" t="str">
        <f>IF(COUNTIFS(Table_People[Hash_ID],Table_People[[#This Row],[Hash_ID]])&gt;1,"Y","N")</f>
        <v>N</v>
      </c>
      <c r="U1610" s="2"/>
    </row>
    <row r="1611" spans="1:21" x14ac:dyDescent="0.35">
      <c r="A1611" s="2" t="str">
        <f>"P-" &amp; UPPER(TRIM(Table_People[[#This Row],[Surname]])) &amp; "|" &amp; UPPER(TRIM(Table_People[[#This Row],[Name]]))</f>
        <v>P-PITE|CRYSTAL</v>
      </c>
      <c r="B1611" s="2" t="s">
        <v>12557</v>
      </c>
      <c r="C1611" s="2" t="s">
        <v>12558</v>
      </c>
      <c r="D1611" s="2" t="s">
        <v>12559</v>
      </c>
      <c r="E1611" s="2" t="s">
        <v>12529</v>
      </c>
      <c r="F1611" s="2" t="s">
        <v>25</v>
      </c>
      <c r="G1611" s="2" t="s">
        <v>285</v>
      </c>
      <c r="H1611" s="2"/>
      <c r="I1611" s="2"/>
      <c r="J1611" s="2"/>
      <c r="K1611" s="2"/>
      <c r="L1611" s="2"/>
      <c r="M1611" s="2"/>
      <c r="N1611" s="2"/>
      <c r="O1611" s="2"/>
      <c r="P1611" s="2"/>
      <c r="Q1611" s="2"/>
      <c r="R1611" s="2" t="str">
        <f>IF(Table_People[[#This Row],[Surname]]="", Table_People[[#This Row],[Name]], Table_People[[#This Row],[Name]]&amp;", "&amp;Table_People[[#This Row],[Surname]])</f>
        <v>Crystal, Pite</v>
      </c>
      <c r="S1611" s="2" t="str">
        <f>IF(Table_People[[#This Row],[Surname]]="", Table_People[[#This Row],[Name]], Table_People[[#This Row],[Surname]]&amp;", "&amp;Table_People[[#This Row],[Name]])</f>
        <v>Pite, Crystal</v>
      </c>
      <c r="T1611" s="2" t="str">
        <f>IF(COUNTIFS(Table_People[Hash_ID],Table_People[[#This Row],[Hash_ID]])&gt;1,"Y","N")</f>
        <v>N</v>
      </c>
      <c r="U1611" s="2"/>
    </row>
    <row r="1612" spans="1:21" x14ac:dyDescent="0.35">
      <c r="A1612" s="2" t="str">
        <f>"P-" &amp; UPPER(TRIM(Table_People[[#This Row],[Surname]])) &amp; "|" &amp; UPPER(TRIM(Table_People[[#This Row],[Name]]))</f>
        <v>P-PIZARNIK|ALEJANDRA</v>
      </c>
      <c r="B1612" s="2" t="s">
        <v>6161</v>
      </c>
      <c r="C1612" s="2" t="s">
        <v>6162</v>
      </c>
      <c r="D1612" s="2"/>
      <c r="E1612" s="2" t="s">
        <v>24</v>
      </c>
      <c r="F1612" s="2" t="s">
        <v>25</v>
      </c>
      <c r="G1612" s="2" t="s">
        <v>249</v>
      </c>
      <c r="H1612" s="2"/>
      <c r="I1612" s="2"/>
      <c r="J1612" s="2"/>
      <c r="K1612" s="2"/>
      <c r="L1612" s="2"/>
      <c r="M1612" s="2"/>
      <c r="N1612" s="2"/>
      <c r="O1612" s="2"/>
      <c r="P1612" s="2"/>
      <c r="Q1612" s="2"/>
      <c r="R1612" s="2" t="str">
        <f>IF(Table_People[[#This Row],[Surname]]="", Table_People[[#This Row],[Name]], Table_People[[#This Row],[Name]]&amp;", "&amp;Table_People[[#This Row],[Surname]])</f>
        <v>Alejandra, Pizarnik</v>
      </c>
      <c r="S1612" s="2" t="str">
        <f>IF(Table_People[[#This Row],[Surname]]="", Table_People[[#This Row],[Name]], Table_People[[#This Row],[Surname]]&amp;", "&amp;Table_People[[#This Row],[Name]])</f>
        <v>Pizarnik, Alejandra</v>
      </c>
      <c r="T1612" s="2" t="str">
        <f>IF(COUNTIFS(Table_People[Hash_ID],Table_People[[#This Row],[Hash_ID]])&gt;1,"Y","N")</f>
        <v>N</v>
      </c>
      <c r="U1612" s="2"/>
    </row>
    <row r="1613" spans="1:21" x14ac:dyDescent="0.35">
      <c r="A1613" s="2" t="str">
        <f>"P-" &amp; UPPER(TRIM(Table_People[[#This Row],[Surname]])) &amp; "|" &amp; UPPER(TRIM(Table_People[[#This Row],[Name]]))</f>
        <v>P-PLATH|SYLVIA</v>
      </c>
      <c r="B1613" s="2" t="s">
        <v>425</v>
      </c>
      <c r="C1613" s="2" t="s">
        <v>426</v>
      </c>
      <c r="D1613" s="2"/>
      <c r="E1613" s="2" t="s">
        <v>10790</v>
      </c>
      <c r="F1613" s="2" t="s">
        <v>25</v>
      </c>
      <c r="G1613" s="2" t="s">
        <v>63</v>
      </c>
      <c r="H1613" s="2"/>
      <c r="I1613" s="2"/>
      <c r="J1613" s="2"/>
      <c r="K1613" s="2"/>
      <c r="L1613" s="2"/>
      <c r="M1613" s="2"/>
      <c r="N1613" s="2"/>
      <c r="O1613" s="2"/>
      <c r="P1613" s="2"/>
      <c r="Q1613" s="2"/>
      <c r="R1613" s="2" t="str">
        <f>IF(Table_People[[#This Row],[Surname]]="", Table_People[[#This Row],[Name]], Table_People[[#This Row],[Name]]&amp;", "&amp;Table_People[[#This Row],[Surname]])</f>
        <v>Sylvia, Plath</v>
      </c>
      <c r="S1613" s="2" t="str">
        <f>IF(Table_People[[#This Row],[Surname]]="", Table_People[[#This Row],[Name]], Table_People[[#This Row],[Surname]]&amp;", "&amp;Table_People[[#This Row],[Name]])</f>
        <v>Plath, Sylvia</v>
      </c>
      <c r="T1613" s="2" t="str">
        <f>IF(COUNTIFS(Table_People[Hash_ID],Table_People[[#This Row],[Hash_ID]])&gt;1,"Y","N")</f>
        <v>N</v>
      </c>
      <c r="U1613" s="2"/>
    </row>
    <row r="1614" spans="1:21" x14ac:dyDescent="0.35">
      <c r="A1614" s="2" t="str">
        <f>"P-" &amp; UPPER(TRIM(Table_People[[#This Row],[Surname]])) &amp; "|" &amp; UPPER(TRIM(Table_People[[#This Row],[Name]]))</f>
        <v>P-|PLATO</v>
      </c>
      <c r="B1614" s="2" t="s">
        <v>384</v>
      </c>
      <c r="C1614" s="2"/>
      <c r="D1614" s="2"/>
      <c r="E1614" s="2" t="s">
        <v>37</v>
      </c>
      <c r="F1614" s="2" t="s">
        <v>10</v>
      </c>
      <c r="G1614" s="2" t="s">
        <v>117</v>
      </c>
      <c r="H1614" s="2"/>
      <c r="I1614" s="2"/>
      <c r="J1614" s="2"/>
      <c r="K1614" s="2"/>
      <c r="L1614" s="2"/>
      <c r="M1614" s="2"/>
      <c r="N1614" s="2"/>
      <c r="O1614" s="2"/>
      <c r="P1614" s="2"/>
      <c r="Q1614" s="2"/>
      <c r="R1614" s="2" t="str">
        <f>IF(Table_People[[#This Row],[Surname]]="", Table_People[[#This Row],[Name]], Table_People[[#This Row],[Name]]&amp;", "&amp;Table_People[[#This Row],[Surname]])</f>
        <v>Plato</v>
      </c>
      <c r="S1614" s="2" t="str">
        <f>IF(Table_People[[#This Row],[Surname]]="", Table_People[[#This Row],[Name]], Table_People[[#This Row],[Surname]]&amp;", "&amp;Table_People[[#This Row],[Name]])</f>
        <v>Plato</v>
      </c>
      <c r="T1614" s="2" t="str">
        <f>IF(COUNTIFS(Table_People[Hash_ID],Table_People[[#This Row],[Hash_ID]])&gt;1,"Y","N")</f>
        <v>Y</v>
      </c>
      <c r="U1614" s="2"/>
    </row>
    <row r="1615" spans="1:21" x14ac:dyDescent="0.35">
      <c r="A1615" s="2" t="str">
        <f>"P-" &amp; UPPER(TRIM(Table_People[[#This Row],[Surname]])) &amp; "|" &amp; UPPER(TRIM(Table_People[[#This Row],[Name]]))</f>
        <v>P-PLATONOV|ANDREI</v>
      </c>
      <c r="B1615" s="2" t="s">
        <v>1061</v>
      </c>
      <c r="C1615" s="2" t="s">
        <v>6361</v>
      </c>
      <c r="D1615" s="2" t="s">
        <v>10664</v>
      </c>
      <c r="E1615" s="2" t="s">
        <v>3268</v>
      </c>
      <c r="F1615" s="2" t="s">
        <v>10</v>
      </c>
      <c r="G1615" s="2" t="s">
        <v>11</v>
      </c>
      <c r="H1615" s="2"/>
      <c r="I1615" s="2"/>
      <c r="J1615" s="2"/>
      <c r="K1615" s="2"/>
      <c r="L1615" s="2"/>
      <c r="M1615" s="2"/>
      <c r="N1615" s="2"/>
      <c r="O1615" s="2"/>
      <c r="P1615" s="2"/>
      <c r="Q1615" s="2"/>
      <c r="R1615" s="2" t="str">
        <f>IF(Table_People[[#This Row],[Surname]]="", Table_People[[#This Row],[Name]], Table_People[[#This Row],[Name]]&amp;", "&amp;Table_People[[#This Row],[Surname]])</f>
        <v>Andrei, Platonov</v>
      </c>
      <c r="S1615" s="2" t="str">
        <f>IF(Table_People[[#This Row],[Surname]]="", Table_People[[#This Row],[Name]], Table_People[[#This Row],[Surname]]&amp;", "&amp;Table_People[[#This Row],[Name]])</f>
        <v>Platonov, Andrei</v>
      </c>
      <c r="T1615" s="2" t="str">
        <f>IF(COUNTIFS(Table_People[Hash_ID],Table_People[[#This Row],[Hash_ID]])&gt;1,"Y","N")</f>
        <v>N</v>
      </c>
      <c r="U1615" s="2"/>
    </row>
    <row r="1616" spans="1:21" ht="29" x14ac:dyDescent="0.35">
      <c r="A1616" s="2" t="str">
        <f>"P-" &amp; UPPER(TRIM(Table_People[[#This Row],[Surname]])) &amp; "|" &amp; UPPER(TRIM(Table_People[[#This Row],[Name]]))</f>
        <v>P-PLATT|CHARLES</v>
      </c>
      <c r="B1616" s="2" t="s">
        <v>64</v>
      </c>
      <c r="C1616" s="2" t="s">
        <v>20820</v>
      </c>
      <c r="D1616" s="2"/>
      <c r="E1616" s="2" t="s">
        <v>21321</v>
      </c>
      <c r="F1616" s="2" t="s">
        <v>10</v>
      </c>
      <c r="G1616" s="2" t="s">
        <v>10892</v>
      </c>
      <c r="H1616" s="2">
        <v>26</v>
      </c>
      <c r="I1616" s="2" t="s">
        <v>20995</v>
      </c>
      <c r="J1616" s="2">
        <v>1945</v>
      </c>
      <c r="K1616" s="2"/>
      <c r="L1616" s="2"/>
      <c r="M1616" s="2"/>
      <c r="N1616" s="2"/>
      <c r="O1616" s="2"/>
      <c r="P1616" s="2"/>
      <c r="Q1616" s="2"/>
      <c r="R1616" s="2" t="str">
        <f>IF(Table_People[[#This Row],[Surname]]="", Table_People[[#This Row],[Name]], Table_People[[#This Row],[Name]]&amp;", "&amp;Table_People[[#This Row],[Surname]])</f>
        <v>Charles, Platt</v>
      </c>
      <c r="S1616" s="2" t="str">
        <f>IF(Table_People[[#This Row],[Surname]]="", Table_People[[#This Row],[Name]], Table_People[[#This Row],[Surname]]&amp;", "&amp;Table_People[[#This Row],[Name]])</f>
        <v>Platt, Charles</v>
      </c>
      <c r="T1616" s="2" t="str">
        <f>IF(COUNTIFS(Table_People[Hash_ID],Table_People[[#This Row],[Hash_ID]])&gt;1,"Y","N")</f>
        <v>N</v>
      </c>
      <c r="U1616" s="2"/>
    </row>
    <row r="1617" spans="1:21" x14ac:dyDescent="0.35">
      <c r="A1617" s="2" t="str">
        <f>"P-" &amp; UPPER(TRIM(Table_People[[#This Row],[Surname]])) &amp; "|" &amp; UPPER(TRIM(Table_People[[#This Row],[Name]]))</f>
        <v>P-PLISETSKAYA|MAYA</v>
      </c>
      <c r="B1617" s="2" t="s">
        <v>1153</v>
      </c>
      <c r="C1617" s="2" t="s">
        <v>12606</v>
      </c>
      <c r="D1617" s="2" t="s">
        <v>12607</v>
      </c>
      <c r="E1617" s="2" t="s">
        <v>12608</v>
      </c>
      <c r="F1617" s="2" t="s">
        <v>25</v>
      </c>
      <c r="G1617" s="2" t="s">
        <v>12609</v>
      </c>
      <c r="H1617" s="2"/>
      <c r="I1617" s="2"/>
      <c r="J1617" s="2"/>
      <c r="K1617" s="2"/>
      <c r="L1617" s="2"/>
      <c r="M1617" s="2"/>
      <c r="N1617" s="2"/>
      <c r="O1617" s="2"/>
      <c r="P1617" s="2"/>
      <c r="Q1617" s="2"/>
      <c r="R1617" s="2" t="str">
        <f>IF(Table_People[[#This Row],[Surname]]="", Table_People[[#This Row],[Name]], Table_People[[#This Row],[Name]]&amp;", "&amp;Table_People[[#This Row],[Surname]])</f>
        <v>Maya, Plisetskaya</v>
      </c>
      <c r="S1617" s="2" t="str">
        <f>IF(Table_People[[#This Row],[Surname]]="", Table_People[[#This Row],[Name]], Table_People[[#This Row],[Surname]]&amp;", "&amp;Table_People[[#This Row],[Name]])</f>
        <v>Plisetskaya, Maya</v>
      </c>
      <c r="T1617" s="2" t="str">
        <f>IF(COUNTIFS(Table_People[Hash_ID],Table_People[[#This Row],[Hash_ID]])&gt;1,"Y","N")</f>
        <v>N</v>
      </c>
      <c r="U1617" s="2"/>
    </row>
    <row r="1618" spans="1:21" x14ac:dyDescent="0.35">
      <c r="A1618" s="2" t="str">
        <f>"P-" &amp; UPPER(TRIM(Table_People[[#This Row],[Surname]])) &amp; "|" &amp; UPPER(TRIM(Table_People[[#This Row],[Name]]))</f>
        <v>P-|PLOTINUS</v>
      </c>
      <c r="B1618" s="2" t="s">
        <v>601</v>
      </c>
      <c r="C1618" s="2"/>
      <c r="D1618" s="2"/>
      <c r="E1618" s="2" t="s">
        <v>37</v>
      </c>
      <c r="F1618" s="2" t="s">
        <v>10</v>
      </c>
      <c r="G1618" s="2" t="s">
        <v>10964</v>
      </c>
      <c r="H1618" s="2"/>
      <c r="I1618" s="2"/>
      <c r="J1618" s="2"/>
      <c r="K1618" s="2"/>
      <c r="L1618" s="2"/>
      <c r="M1618" s="2"/>
      <c r="N1618" s="2"/>
      <c r="O1618" s="2"/>
      <c r="P1618" s="2"/>
      <c r="Q1618" s="2"/>
      <c r="R1618" s="2" t="str">
        <f>IF(Table_People[[#This Row],[Surname]]="", Table_People[[#This Row],[Name]], Table_People[[#This Row],[Name]]&amp;", "&amp;Table_People[[#This Row],[Surname]])</f>
        <v>Plotinus</v>
      </c>
      <c r="S1618" s="2" t="str">
        <f>IF(Table_People[[#This Row],[Surname]]="", Table_People[[#This Row],[Name]], Table_People[[#This Row],[Surname]]&amp;", "&amp;Table_People[[#This Row],[Name]])</f>
        <v>Plotinus</v>
      </c>
      <c r="T1618" s="2" t="str">
        <f>IF(COUNTIFS(Table_People[Hash_ID],Table_People[[#This Row],[Hash_ID]])&gt;1,"Y","N")</f>
        <v>N</v>
      </c>
      <c r="U1618" s="2"/>
    </row>
    <row r="1619" spans="1:21" x14ac:dyDescent="0.35">
      <c r="A1619" s="2" t="str">
        <f>"P-" &amp; UPPER(TRIM(Table_People[[#This Row],[Surname]])) &amp; "|" &amp; UPPER(TRIM(Table_People[[#This Row],[Name]]))</f>
        <v>P-|PLUTARCH</v>
      </c>
      <c r="B1619" s="2" t="s">
        <v>2446</v>
      </c>
      <c r="C1619" s="2"/>
      <c r="D1619" s="2" t="s">
        <v>3279</v>
      </c>
      <c r="E1619" s="2" t="s">
        <v>3280</v>
      </c>
      <c r="F1619" s="2" t="s">
        <v>10</v>
      </c>
      <c r="G1619" s="2" t="s">
        <v>10933</v>
      </c>
      <c r="H1619" s="2"/>
      <c r="I1619" s="2"/>
      <c r="J1619" s="2"/>
      <c r="K1619" s="2"/>
      <c r="L1619" s="2"/>
      <c r="M1619" s="2"/>
      <c r="N1619" s="2"/>
      <c r="O1619" s="2"/>
      <c r="P1619" s="2"/>
      <c r="Q1619" s="2"/>
      <c r="R1619" s="2" t="str">
        <f>IF(Table_People[[#This Row],[Surname]]="", Table_People[[#This Row],[Name]], Table_People[[#This Row],[Name]]&amp;", "&amp;Table_People[[#This Row],[Surname]])</f>
        <v>Plutarch</v>
      </c>
      <c r="S1619" s="2" t="str">
        <f>IF(Table_People[[#This Row],[Surname]]="", Table_People[[#This Row],[Name]], Table_People[[#This Row],[Surname]]&amp;", "&amp;Table_People[[#This Row],[Name]])</f>
        <v>Plutarch</v>
      </c>
      <c r="T1619" s="2" t="str">
        <f>IF(COUNTIFS(Table_People[Hash_ID],Table_People[[#This Row],[Hash_ID]])&gt;1,"Y","N")</f>
        <v>N</v>
      </c>
      <c r="U1619" s="2"/>
    </row>
    <row r="1620" spans="1:21" x14ac:dyDescent="0.35">
      <c r="A1620" s="2" t="str">
        <f>"P-" &amp; UPPER(TRIM(Table_People[[#This Row],[Surname]])) &amp; "|" &amp; UPPER(TRIM(Table_People[[#This Row],[Name]]))</f>
        <v>P-PODKOWINSKI|WLADYSLAW</v>
      </c>
      <c r="B1620" s="2" t="s">
        <v>1757</v>
      </c>
      <c r="C1620" s="2" t="s">
        <v>1758</v>
      </c>
      <c r="D1620" s="2"/>
      <c r="E1620" s="2" t="s">
        <v>1389</v>
      </c>
      <c r="F1620" s="2" t="s">
        <v>10</v>
      </c>
      <c r="G1620" s="2" t="s">
        <v>59</v>
      </c>
      <c r="H1620" s="2"/>
      <c r="I1620" s="2"/>
      <c r="J1620" s="2"/>
      <c r="K1620" s="2"/>
      <c r="L1620" s="2"/>
      <c r="M1620" s="2"/>
      <c r="N1620" s="2"/>
      <c r="O1620" s="2"/>
      <c r="P1620" s="2"/>
      <c r="Q1620" s="2"/>
      <c r="R1620" s="2" t="str">
        <f>IF(Table_People[[#This Row],[Surname]]="", Table_People[[#This Row],[Name]], Table_People[[#This Row],[Name]]&amp;", "&amp;Table_People[[#This Row],[Surname]])</f>
        <v>Wladyslaw, Podkowinski</v>
      </c>
      <c r="S1620" s="2" t="str">
        <f>IF(Table_People[[#This Row],[Surname]]="", Table_People[[#This Row],[Name]], Table_People[[#This Row],[Surname]]&amp;", "&amp;Table_People[[#This Row],[Name]])</f>
        <v>Podkowinski, Wladyslaw</v>
      </c>
      <c r="T1620" s="2" t="str">
        <f>IF(COUNTIFS(Table_People[Hash_ID],Table_People[[#This Row],[Hash_ID]])&gt;1,"Y","N")</f>
        <v>N</v>
      </c>
      <c r="U1620" s="2"/>
    </row>
    <row r="1621" spans="1:21" x14ac:dyDescent="0.35">
      <c r="A1621" s="2" t="str">
        <f>"P-" &amp; UPPER(TRIM(Table_People[[#This Row],[Surname]])) &amp; "|" &amp; UPPER(TRIM(Table_People[[#This Row],[Name]]))</f>
        <v>P-PODKOWIŃSKI|WŁADYSŁAW</v>
      </c>
      <c r="B1621" s="2" t="s">
        <v>3241</v>
      </c>
      <c r="C1621" s="2" t="s">
        <v>3242</v>
      </c>
      <c r="D1621" s="2"/>
      <c r="E1621" s="2" t="s">
        <v>1389</v>
      </c>
      <c r="F1621" s="2" t="s">
        <v>10</v>
      </c>
      <c r="G1621" s="2" t="s">
        <v>59</v>
      </c>
      <c r="H1621" s="2"/>
      <c r="I1621" s="2"/>
      <c r="J1621" s="2"/>
      <c r="K1621" s="2"/>
      <c r="L1621" s="2"/>
      <c r="M1621" s="2"/>
      <c r="N1621" s="2"/>
      <c r="O1621" s="2"/>
      <c r="P1621" s="2"/>
      <c r="Q1621" s="2"/>
      <c r="R1621" s="2" t="str">
        <f>IF(Table_People[[#This Row],[Surname]]="", Table_People[[#This Row],[Name]], Table_People[[#This Row],[Name]]&amp;", "&amp;Table_People[[#This Row],[Surname]])</f>
        <v>Władysław, Podkowiński</v>
      </c>
      <c r="S1621" s="2" t="str">
        <f>IF(Table_People[[#This Row],[Surname]]="", Table_People[[#This Row],[Name]], Table_People[[#This Row],[Surname]]&amp;", "&amp;Table_People[[#This Row],[Name]])</f>
        <v>Podkowiński, Władysław</v>
      </c>
      <c r="T1621" s="2" t="str">
        <f>IF(COUNTIFS(Table_People[Hash_ID],Table_People[[#This Row],[Hash_ID]])&gt;1,"Y","N")</f>
        <v>N</v>
      </c>
      <c r="U1621" s="2"/>
    </row>
    <row r="1622" spans="1:21" x14ac:dyDescent="0.35">
      <c r="A1622" s="2" t="str">
        <f>"P-" &amp; UPPER(TRIM(Table_People[[#This Row],[Surname]])) &amp; "|" &amp; UPPER(TRIM(Table_People[[#This Row],[Name]]))</f>
        <v>P-POE|EDGAR ALLAN</v>
      </c>
      <c r="B1622" s="2" t="s">
        <v>103</v>
      </c>
      <c r="C1622" s="2" t="s">
        <v>104</v>
      </c>
      <c r="D1622" s="2"/>
      <c r="E1622" s="2" t="s">
        <v>10777</v>
      </c>
      <c r="F1622" s="2" t="s">
        <v>10</v>
      </c>
      <c r="G1622" s="2" t="s">
        <v>63</v>
      </c>
      <c r="H1622" s="2"/>
      <c r="I1622" s="2"/>
      <c r="J1622" s="2"/>
      <c r="K1622" s="2"/>
      <c r="L1622" s="2"/>
      <c r="M1622" s="2"/>
      <c r="N1622" s="2"/>
      <c r="O1622" s="2"/>
      <c r="P1622" s="2"/>
      <c r="Q1622" s="2"/>
      <c r="R1622" s="2" t="str">
        <f>IF(Table_People[[#This Row],[Surname]]="", Table_People[[#This Row],[Name]], Table_People[[#This Row],[Name]]&amp;", "&amp;Table_People[[#This Row],[Surname]])</f>
        <v>Edgar Allan, Poe</v>
      </c>
      <c r="S1622" s="2" t="str">
        <f>IF(Table_People[[#This Row],[Surname]]="", Table_People[[#This Row],[Name]], Table_People[[#This Row],[Surname]]&amp;", "&amp;Table_People[[#This Row],[Name]])</f>
        <v>Poe, Edgar Allan</v>
      </c>
      <c r="T1622" s="2" t="str">
        <f>IF(COUNTIFS(Table_People[Hash_ID],Table_People[[#This Row],[Hash_ID]])&gt;1,"Y","N")</f>
        <v>N</v>
      </c>
      <c r="U1622" s="2"/>
    </row>
    <row r="1623" spans="1:21" ht="29" x14ac:dyDescent="0.35">
      <c r="A1623" s="2" t="str">
        <f>"P-" &amp; UPPER(TRIM(Table_People[[#This Row],[Surname]])) &amp; "|" &amp; UPPER(TRIM(Table_People[[#This Row],[Name]]))</f>
        <v>P-POLANSKI|ROMAN</v>
      </c>
      <c r="B1623" s="2" t="s">
        <v>295</v>
      </c>
      <c r="C1623" s="2" t="s">
        <v>1287</v>
      </c>
      <c r="D1623" s="2"/>
      <c r="E1623" s="2" t="s">
        <v>1271</v>
      </c>
      <c r="F1623" s="2" t="s">
        <v>10</v>
      </c>
      <c r="G1623" s="2" t="s">
        <v>10962</v>
      </c>
      <c r="H1623" s="2"/>
      <c r="I1623" s="2"/>
      <c r="J1623" s="2"/>
      <c r="K1623" s="2"/>
      <c r="L1623" s="2"/>
      <c r="M1623" s="2"/>
      <c r="N1623" s="2"/>
      <c r="O1623" s="2"/>
      <c r="P1623" s="2"/>
      <c r="Q1623" s="2"/>
      <c r="R1623" s="2" t="str">
        <f>IF(Table_People[[#This Row],[Surname]]="", Table_People[[#This Row],[Name]], Table_People[[#This Row],[Name]]&amp;", "&amp;Table_People[[#This Row],[Surname]])</f>
        <v>Roman, Polanski</v>
      </c>
      <c r="S1623" s="2" t="str">
        <f>IF(Table_People[[#This Row],[Surname]]="", Table_People[[#This Row],[Name]], Table_People[[#This Row],[Surname]]&amp;", "&amp;Table_People[[#This Row],[Name]])</f>
        <v>Polanski, Roman</v>
      </c>
      <c r="T1623" s="2" t="str">
        <f>IF(COUNTIFS(Table_People[Hash_ID],Table_People[[#This Row],[Hash_ID]])&gt;1,"Y","N")</f>
        <v>N</v>
      </c>
      <c r="U1623" s="2"/>
    </row>
    <row r="1624" spans="1:21" ht="43.5" x14ac:dyDescent="0.35">
      <c r="A1624" s="2" t="str">
        <f>"P-" &amp; UPPER(TRIM(Table_People[[#This Row],[Surname]])) &amp; "|" &amp; UPPER(TRIM(Table_People[[#This Row],[Name]]))</f>
        <v>P-POLANYI|KARL</v>
      </c>
      <c r="B1624" s="2" t="s">
        <v>270</v>
      </c>
      <c r="C1624" s="2" t="s">
        <v>10639</v>
      </c>
      <c r="D1624" s="2" t="s">
        <v>21118</v>
      </c>
      <c r="E1624" s="2" t="s">
        <v>21390</v>
      </c>
      <c r="F1624" s="2" t="s">
        <v>10</v>
      </c>
      <c r="G1624" s="2" t="s">
        <v>21391</v>
      </c>
      <c r="H1624" s="2">
        <v>25</v>
      </c>
      <c r="I1624" s="2" t="s">
        <v>21472</v>
      </c>
      <c r="J1624" s="2">
        <v>1886</v>
      </c>
      <c r="K1624" s="2"/>
      <c r="L1624" s="2"/>
      <c r="M1624" s="2">
        <v>23</v>
      </c>
      <c r="N1624" s="2" t="s">
        <v>20995</v>
      </c>
      <c r="O1624" s="2">
        <v>1964</v>
      </c>
      <c r="P1624" s="2"/>
      <c r="Q1624" s="2"/>
      <c r="R1624" s="2" t="str">
        <f>IF(Table_People[[#This Row],[Surname]]="", Table_People[[#This Row],[Name]], Table_People[[#This Row],[Name]]&amp;", "&amp;Table_People[[#This Row],[Surname]])</f>
        <v>Karl, Polanyi</v>
      </c>
      <c r="S1624" s="2" t="str">
        <f>IF(Table_People[[#This Row],[Surname]]="", Table_People[[#This Row],[Name]], Table_People[[#This Row],[Surname]]&amp;", "&amp;Table_People[[#This Row],[Name]])</f>
        <v>Polanyi, Karl</v>
      </c>
      <c r="T1624" s="2" t="str">
        <f>IF(COUNTIFS(Table_People[Hash_ID],Table_People[[#This Row],[Hash_ID]])&gt;1,"Y","N")</f>
        <v>N</v>
      </c>
      <c r="U1624" s="2"/>
    </row>
    <row r="1625" spans="1:21" x14ac:dyDescent="0.35">
      <c r="A1625" s="2" t="str">
        <f>"P-" &amp; UPPER(TRIM(Table_People[[#This Row],[Surname]])) &amp; "|" &amp; UPPER(TRIM(Table_People[[#This Row],[Name]]))</f>
        <v>P-POLANYI|MICHAEL</v>
      </c>
      <c r="B1625" s="2" t="s">
        <v>1157</v>
      </c>
      <c r="C1625" s="2" t="s">
        <v>10639</v>
      </c>
      <c r="D1625" s="2"/>
      <c r="E1625" s="2" t="s">
        <v>10640</v>
      </c>
      <c r="F1625" s="2" t="s">
        <v>10</v>
      </c>
      <c r="G1625" s="2" t="s">
        <v>10936</v>
      </c>
      <c r="H1625" s="2"/>
      <c r="I1625" s="2"/>
      <c r="J1625" s="2"/>
      <c r="K1625" s="2"/>
      <c r="L1625" s="2"/>
      <c r="M1625" s="2"/>
      <c r="N1625" s="2"/>
      <c r="O1625" s="2"/>
      <c r="P1625" s="2"/>
      <c r="Q1625" s="2"/>
      <c r="R1625" s="2" t="str">
        <f>IF(Table_People[[#This Row],[Surname]]="", Table_People[[#This Row],[Name]], Table_People[[#This Row],[Name]]&amp;", "&amp;Table_People[[#This Row],[Surname]])</f>
        <v>Michael, Polanyi</v>
      </c>
      <c r="S1625" s="2" t="str">
        <f>IF(Table_People[[#This Row],[Surname]]="", Table_People[[#This Row],[Name]], Table_People[[#This Row],[Surname]]&amp;", "&amp;Table_People[[#This Row],[Name]])</f>
        <v>Polanyi, Michael</v>
      </c>
      <c r="T1625" s="2" t="str">
        <f>IF(COUNTIFS(Table_People[Hash_ID],Table_People[[#This Row],[Hash_ID]])&gt;1,"Y","N")</f>
        <v>N</v>
      </c>
      <c r="U1625" s="2"/>
    </row>
    <row r="1626" spans="1:21" ht="29" x14ac:dyDescent="0.35">
      <c r="A1626" s="2" t="str">
        <f>"P-" &amp; UPPER(TRIM(Table_People[[#This Row],[Surname]])) &amp; "|" &amp; UPPER(TRIM(Table_People[[#This Row],[Name]]))</f>
        <v>P-POLITKOVSKAYA|ANNA</v>
      </c>
      <c r="B1626" s="2" t="s">
        <v>22</v>
      </c>
      <c r="C1626" s="2" t="s">
        <v>980</v>
      </c>
      <c r="D1626" s="2"/>
      <c r="E1626" s="2" t="s">
        <v>981</v>
      </c>
      <c r="F1626" s="2" t="s">
        <v>25</v>
      </c>
      <c r="G1626" s="2" t="s">
        <v>11</v>
      </c>
      <c r="H1626" s="2"/>
      <c r="I1626" s="2"/>
      <c r="J1626" s="2"/>
      <c r="K1626" s="2"/>
      <c r="L1626" s="2"/>
      <c r="M1626" s="2"/>
      <c r="N1626" s="2"/>
      <c r="O1626" s="2"/>
      <c r="P1626" s="2"/>
      <c r="Q1626" s="2"/>
      <c r="R1626" s="2" t="str">
        <f>IF(Table_People[[#This Row],[Surname]]="", Table_People[[#This Row],[Name]], Table_People[[#This Row],[Name]]&amp;", "&amp;Table_People[[#This Row],[Surname]])</f>
        <v>Anna, Politkovskaya</v>
      </c>
      <c r="S1626" s="2" t="str">
        <f>IF(Table_People[[#This Row],[Surname]]="", Table_People[[#This Row],[Name]], Table_People[[#This Row],[Surname]]&amp;", "&amp;Table_People[[#This Row],[Name]])</f>
        <v>Politkovskaya, Anna</v>
      </c>
      <c r="T1626" s="2" t="str">
        <f>IF(COUNTIFS(Table_People[Hash_ID],Table_People[[#This Row],[Hash_ID]])&gt;1,"Y","N")</f>
        <v>N</v>
      </c>
      <c r="U1626" s="2"/>
    </row>
    <row r="1627" spans="1:21" x14ac:dyDescent="0.35">
      <c r="A1627" s="2" t="str">
        <f>"P-" &amp; UPPER(TRIM(Table_People[[#This Row],[Surname]])) &amp; "|" &amp; UPPER(TRIM(Table_People[[#This Row],[Name]]))</f>
        <v>P-POLLOCK|DONALD RAY</v>
      </c>
      <c r="B1627" s="2" t="s">
        <v>20811</v>
      </c>
      <c r="C1627" s="2" t="s">
        <v>1480</v>
      </c>
      <c r="D1627" s="2"/>
      <c r="E1627" s="2" t="s">
        <v>1838</v>
      </c>
      <c r="F1627" s="2" t="s">
        <v>10</v>
      </c>
      <c r="G1627" s="2" t="s">
        <v>63</v>
      </c>
      <c r="H1627" s="2">
        <v>22</v>
      </c>
      <c r="I1627" s="2" t="s">
        <v>21470</v>
      </c>
      <c r="J1627" s="2">
        <v>1954</v>
      </c>
      <c r="K1627" s="2"/>
      <c r="L1627" s="2"/>
      <c r="M1627" s="2">
        <v>13</v>
      </c>
      <c r="N1627" s="2" t="s">
        <v>20995</v>
      </c>
      <c r="O1627" s="2">
        <v>2024</v>
      </c>
      <c r="P1627" s="2"/>
      <c r="Q1627" s="2"/>
      <c r="R1627" s="2" t="str">
        <f>IF(Table_People[[#This Row],[Surname]]="", Table_People[[#This Row],[Name]], Table_People[[#This Row],[Name]]&amp;", "&amp;Table_People[[#This Row],[Surname]])</f>
        <v>Donald Ray, Pollock</v>
      </c>
      <c r="S1627" s="2" t="str">
        <f>IF(Table_People[[#This Row],[Surname]]="", Table_People[[#This Row],[Name]], Table_People[[#This Row],[Surname]]&amp;", "&amp;Table_People[[#This Row],[Name]])</f>
        <v>Pollock, Donald Ray</v>
      </c>
      <c r="T1627" s="2" t="str">
        <f>IF(COUNTIFS(Table_People[Hash_ID],Table_People[[#This Row],[Hash_ID]])&gt;1,"Y","N")</f>
        <v>N</v>
      </c>
      <c r="U1627" s="2"/>
    </row>
    <row r="1628" spans="1:21" x14ac:dyDescent="0.35">
      <c r="A1628" s="2" t="str">
        <f>"P-" &amp; UPPER(TRIM(Table_People[[#This Row],[Surname]])) &amp; "|" &amp; UPPER(TRIM(Table_People[[#This Row],[Name]]))</f>
        <v>P-POLLOCK|JACKSON</v>
      </c>
      <c r="B1628" s="2" t="s">
        <v>1479</v>
      </c>
      <c r="C1628" s="2" t="s">
        <v>1480</v>
      </c>
      <c r="D1628" s="2" t="s">
        <v>3116</v>
      </c>
      <c r="E1628" s="2" t="s">
        <v>1389</v>
      </c>
      <c r="F1628" s="2" t="s">
        <v>10</v>
      </c>
      <c r="G1628" s="2" t="s">
        <v>63</v>
      </c>
      <c r="H1628" s="2"/>
      <c r="I1628" s="2"/>
      <c r="J1628" s="2"/>
      <c r="K1628" s="2"/>
      <c r="L1628" s="2"/>
      <c r="M1628" s="2"/>
      <c r="N1628" s="2"/>
      <c r="O1628" s="2"/>
      <c r="P1628" s="2"/>
      <c r="Q1628" s="2"/>
      <c r="R1628" s="2" t="str">
        <f>IF(Table_People[[#This Row],[Surname]]="", Table_People[[#This Row],[Name]], Table_People[[#This Row],[Name]]&amp;", "&amp;Table_People[[#This Row],[Surname]])</f>
        <v>Jackson, Pollock</v>
      </c>
      <c r="S1628" s="2" t="str">
        <f>IF(Table_People[[#This Row],[Surname]]="", Table_People[[#This Row],[Name]], Table_People[[#This Row],[Surname]]&amp;", "&amp;Table_People[[#This Row],[Name]])</f>
        <v>Pollock, Jackson</v>
      </c>
      <c r="T1628" s="2" t="str">
        <f>IF(COUNTIFS(Table_People[Hash_ID],Table_People[[#This Row],[Hash_ID]])&gt;1,"Y","N")</f>
        <v>N</v>
      </c>
      <c r="U1628" s="2"/>
    </row>
    <row r="1629" spans="1:21" x14ac:dyDescent="0.35">
      <c r="A1629" s="2" t="str">
        <f>"P-" &amp; UPPER(TRIM(Table_People[[#This Row],[Surname]])) &amp; "|" &amp; UPPER(TRIM(Table_People[[#This Row],[Name]]))</f>
        <v>P-|POLYKLEITOS</v>
      </c>
      <c r="B1629" s="2" t="s">
        <v>1536</v>
      </c>
      <c r="C1629" s="2"/>
      <c r="D1629" s="2"/>
      <c r="E1629" s="2" t="s">
        <v>1387</v>
      </c>
      <c r="F1629" s="2" t="s">
        <v>10</v>
      </c>
      <c r="G1629" s="2" t="s">
        <v>117</v>
      </c>
      <c r="H1629" s="2"/>
      <c r="I1629" s="2"/>
      <c r="J1629" s="2"/>
      <c r="K1629" s="2"/>
      <c r="L1629" s="2"/>
      <c r="M1629" s="2"/>
      <c r="N1629" s="2"/>
      <c r="O1629" s="2"/>
      <c r="P1629" s="2"/>
      <c r="Q1629" s="2"/>
      <c r="R1629" s="2" t="str">
        <f>IF(Table_People[[#This Row],[Surname]]="", Table_People[[#This Row],[Name]], Table_People[[#This Row],[Name]]&amp;", "&amp;Table_People[[#This Row],[Surname]])</f>
        <v>Polykleitos</v>
      </c>
      <c r="S1629" s="2" t="str">
        <f>IF(Table_People[[#This Row],[Surname]]="", Table_People[[#This Row],[Name]], Table_People[[#This Row],[Surname]]&amp;", "&amp;Table_People[[#This Row],[Name]])</f>
        <v>Polykleitos</v>
      </c>
      <c r="T1629" s="2" t="str">
        <f>IF(COUNTIFS(Table_People[Hash_ID],Table_People[[#This Row],[Hash_ID]])&gt;1,"Y","N")</f>
        <v>N</v>
      </c>
      <c r="U1629" s="2"/>
    </row>
    <row r="1630" spans="1:21" x14ac:dyDescent="0.35">
      <c r="A1630" s="2" t="str">
        <f>"P-" &amp; UPPER(TRIM(Table_People[[#This Row],[Surname]])) &amp; "|" &amp; UPPER(TRIM(Table_People[[#This Row],[Name]]))</f>
        <v>P-PONIATOWSKA|ELENA</v>
      </c>
      <c r="B1630" s="2" t="s">
        <v>113</v>
      </c>
      <c r="C1630" s="2" t="s">
        <v>6848</v>
      </c>
      <c r="D1630" s="2"/>
      <c r="E1630" s="2" t="s">
        <v>3272</v>
      </c>
      <c r="F1630" s="2" t="s">
        <v>25</v>
      </c>
      <c r="G1630" s="2" t="s">
        <v>134</v>
      </c>
      <c r="H1630" s="2"/>
      <c r="I1630" s="2"/>
      <c r="J1630" s="2"/>
      <c r="K1630" s="2"/>
      <c r="L1630" s="2"/>
      <c r="M1630" s="2"/>
      <c r="N1630" s="2"/>
      <c r="O1630" s="2"/>
      <c r="P1630" s="2"/>
      <c r="Q1630" s="2"/>
      <c r="R1630" s="2" t="str">
        <f>IF(Table_People[[#This Row],[Surname]]="", Table_People[[#This Row],[Name]], Table_People[[#This Row],[Name]]&amp;", "&amp;Table_People[[#This Row],[Surname]])</f>
        <v>Elena, Poniatowska</v>
      </c>
      <c r="S1630" s="2" t="str">
        <f>IF(Table_People[[#This Row],[Surname]]="", Table_People[[#This Row],[Name]], Table_People[[#This Row],[Surname]]&amp;", "&amp;Table_People[[#This Row],[Name]])</f>
        <v>Poniatowska, Elena</v>
      </c>
      <c r="T1630" s="2" t="str">
        <f>IF(COUNTIFS(Table_People[Hash_ID],Table_People[[#This Row],[Hash_ID]])&gt;1,"Y","N")</f>
        <v>N</v>
      </c>
      <c r="U1630" s="2"/>
    </row>
    <row r="1631" spans="1:21" x14ac:dyDescent="0.35">
      <c r="A1631" s="2" t="str">
        <f>"P-" &amp; UPPER(TRIM(Table_People[[#This Row],[Surname]])) &amp; "|" &amp; UPPER(TRIM(Table_People[[#This Row],[Name]]))</f>
        <v>P-PONTORMO|JACOPO</v>
      </c>
      <c r="B1631" s="2" t="s">
        <v>3119</v>
      </c>
      <c r="C1631" s="2" t="s">
        <v>3120</v>
      </c>
      <c r="D1631" s="2" t="s">
        <v>3121</v>
      </c>
      <c r="E1631" s="2" t="s">
        <v>1389</v>
      </c>
      <c r="F1631" s="2" t="s">
        <v>10</v>
      </c>
      <c r="G1631" s="2" t="s">
        <v>87</v>
      </c>
      <c r="H1631" s="2"/>
      <c r="I1631" s="2"/>
      <c r="J1631" s="2"/>
      <c r="K1631" s="2"/>
      <c r="L1631" s="2"/>
      <c r="M1631" s="2"/>
      <c r="N1631" s="2"/>
      <c r="O1631" s="2"/>
      <c r="P1631" s="2"/>
      <c r="Q1631" s="2"/>
      <c r="R1631" s="2" t="str">
        <f>IF(Table_People[[#This Row],[Surname]]="", Table_People[[#This Row],[Name]], Table_People[[#This Row],[Name]]&amp;", "&amp;Table_People[[#This Row],[Surname]])</f>
        <v>Jacopo, Pontormo</v>
      </c>
      <c r="S1631" s="2" t="str">
        <f>IF(Table_People[[#This Row],[Surname]]="", Table_People[[#This Row],[Name]], Table_People[[#This Row],[Surname]]&amp;", "&amp;Table_People[[#This Row],[Name]])</f>
        <v>Pontormo, Jacopo</v>
      </c>
      <c r="T1631" s="2" t="str">
        <f>IF(COUNTIFS(Table_People[Hash_ID],Table_People[[#This Row],[Hash_ID]])&gt;1,"Y","N")</f>
        <v>N</v>
      </c>
      <c r="U1631" s="2"/>
    </row>
    <row r="1632" spans="1:21" x14ac:dyDescent="0.35">
      <c r="A1632" s="2" t="str">
        <f>"P-" &amp; UPPER(TRIM(Table_People[[#This Row],[Surname]])) &amp; "|" &amp; UPPER(TRIM(Table_People[[#This Row],[Name]]))</f>
        <v>P-POPE|ALEXANDER</v>
      </c>
      <c r="B1632" s="2" t="s">
        <v>756</v>
      </c>
      <c r="C1632" s="2" t="s">
        <v>8148</v>
      </c>
      <c r="D1632" s="2"/>
      <c r="E1632" s="2" t="s">
        <v>8149</v>
      </c>
      <c r="F1632" s="2" t="s">
        <v>10</v>
      </c>
      <c r="G1632" s="2" t="s">
        <v>72</v>
      </c>
      <c r="H1632" s="2"/>
      <c r="I1632" s="2"/>
      <c r="J1632" s="2"/>
      <c r="K1632" s="2"/>
      <c r="L1632" s="2"/>
      <c r="M1632" s="2"/>
      <c r="N1632" s="2"/>
      <c r="O1632" s="2"/>
      <c r="P1632" s="2"/>
      <c r="Q1632" s="2"/>
      <c r="R1632" s="2" t="str">
        <f>IF(Table_People[[#This Row],[Surname]]="", Table_People[[#This Row],[Name]], Table_People[[#This Row],[Name]]&amp;", "&amp;Table_People[[#This Row],[Surname]])</f>
        <v>Alexander, Pope</v>
      </c>
      <c r="S1632" s="2" t="str">
        <f>IF(Table_People[[#This Row],[Surname]]="", Table_People[[#This Row],[Name]], Table_People[[#This Row],[Surname]]&amp;", "&amp;Table_People[[#This Row],[Name]])</f>
        <v>Pope, Alexander</v>
      </c>
      <c r="T1632" s="2" t="str">
        <f>IF(COUNTIFS(Table_People[Hash_ID],Table_People[[#This Row],[Hash_ID]])&gt;1,"Y","N")</f>
        <v>N</v>
      </c>
      <c r="U1632" s="2"/>
    </row>
    <row r="1633" spans="1:21" x14ac:dyDescent="0.35">
      <c r="A1633" s="2" t="str">
        <f>"P-" &amp; UPPER(TRIM(Table_People[[#This Row],[Surname]])) &amp; "|" &amp; UPPER(TRIM(Table_People[[#This Row],[Name]]))</f>
        <v>P-POPPER|KARL</v>
      </c>
      <c r="B1633" s="2" t="s">
        <v>270</v>
      </c>
      <c r="C1633" s="2" t="s">
        <v>690</v>
      </c>
      <c r="D1633" s="2"/>
      <c r="E1633" s="2" t="s">
        <v>37</v>
      </c>
      <c r="F1633" s="2" t="s">
        <v>10</v>
      </c>
      <c r="G1633" s="2" t="s">
        <v>10888</v>
      </c>
      <c r="H1633" s="2"/>
      <c r="I1633" s="2"/>
      <c r="J1633" s="2"/>
      <c r="K1633" s="2"/>
      <c r="L1633" s="2"/>
      <c r="M1633" s="2"/>
      <c r="N1633" s="2"/>
      <c r="O1633" s="2"/>
      <c r="P1633" s="2"/>
      <c r="Q1633" s="2"/>
      <c r="R1633" s="2" t="str">
        <f>IF(Table_People[[#This Row],[Surname]]="", Table_People[[#This Row],[Name]], Table_People[[#This Row],[Name]]&amp;", "&amp;Table_People[[#This Row],[Surname]])</f>
        <v>Karl, Popper</v>
      </c>
      <c r="S1633" s="2" t="str">
        <f>IF(Table_People[[#This Row],[Surname]]="", Table_People[[#This Row],[Name]], Table_People[[#This Row],[Surname]]&amp;", "&amp;Table_People[[#This Row],[Name]])</f>
        <v>Popper, Karl</v>
      </c>
      <c r="T1633" s="2" t="str">
        <f>IF(COUNTIFS(Table_People[Hash_ID],Table_People[[#This Row],[Hash_ID]])&gt;1,"Y","N")</f>
        <v>Y</v>
      </c>
      <c r="U1633" s="2"/>
    </row>
    <row r="1634" spans="1:21" x14ac:dyDescent="0.35">
      <c r="A1634" s="2" t="str">
        <f>"P-" &amp; UPPER(TRIM(Table_People[[#This Row],[Surname]])) &amp; "|" &amp; UPPER(TRIM(Table_People[[#This Row],[Name]]))</f>
        <v>P-PORCHIA|ANTONIO</v>
      </c>
      <c r="B1634" s="2" t="s">
        <v>805</v>
      </c>
      <c r="C1634" s="2" t="s">
        <v>6184</v>
      </c>
      <c r="D1634" s="2"/>
      <c r="E1634" s="2" t="s">
        <v>6185</v>
      </c>
      <c r="F1634" s="2" t="s">
        <v>10</v>
      </c>
      <c r="G1634" s="2" t="s">
        <v>10945</v>
      </c>
      <c r="H1634" s="2"/>
      <c r="I1634" s="2"/>
      <c r="J1634" s="2"/>
      <c r="K1634" s="2"/>
      <c r="L1634" s="2"/>
      <c r="M1634" s="2"/>
      <c r="N1634" s="2"/>
      <c r="O1634" s="2"/>
      <c r="P1634" s="2"/>
      <c r="Q1634" s="2"/>
      <c r="R1634" s="2" t="str">
        <f>IF(Table_People[[#This Row],[Surname]]="", Table_People[[#This Row],[Name]], Table_People[[#This Row],[Name]]&amp;", "&amp;Table_People[[#This Row],[Surname]])</f>
        <v>Antonio, Porchia</v>
      </c>
      <c r="S1634" s="2" t="str">
        <f>IF(Table_People[[#This Row],[Surname]]="", Table_People[[#This Row],[Name]], Table_People[[#This Row],[Surname]]&amp;", "&amp;Table_People[[#This Row],[Name]])</f>
        <v>Porchia, Antonio</v>
      </c>
      <c r="T1634" s="2" t="str">
        <f>IF(COUNTIFS(Table_People[Hash_ID],Table_People[[#This Row],[Hash_ID]])&gt;1,"Y","N")</f>
        <v>N</v>
      </c>
      <c r="U1634" s="2"/>
    </row>
    <row r="1635" spans="1:21" x14ac:dyDescent="0.35">
      <c r="A1635" s="2" t="str">
        <f>"P-" &amp; UPPER(TRIM(Table_People[[#This Row],[Surname]])) &amp; "|" &amp; UPPER(TRIM(Table_People[[#This Row],[Name]]))</f>
        <v>P-PORTER|KATHERINE ANNE</v>
      </c>
      <c r="B1635" s="2" t="s">
        <v>20753</v>
      </c>
      <c r="C1635" s="2" t="s">
        <v>20754</v>
      </c>
      <c r="D1635" s="2" t="s">
        <v>21073</v>
      </c>
      <c r="E1635" s="2" t="s">
        <v>21279</v>
      </c>
      <c r="F1635" s="2" t="s">
        <v>25</v>
      </c>
      <c r="G1635" s="2" t="s">
        <v>63</v>
      </c>
      <c r="H1635" s="2">
        <v>15</v>
      </c>
      <c r="I1635" s="2" t="s">
        <v>954</v>
      </c>
      <c r="J1635" s="2">
        <v>1890</v>
      </c>
      <c r="K1635" s="2"/>
      <c r="L1635" s="2"/>
      <c r="M1635" s="2">
        <v>18</v>
      </c>
      <c r="N1635" s="2" t="s">
        <v>21469</v>
      </c>
      <c r="O1635" s="2">
        <v>1980</v>
      </c>
      <c r="P1635" s="2"/>
      <c r="Q1635" s="2"/>
      <c r="R1635" s="2" t="str">
        <f>IF(Table_People[[#This Row],[Surname]]="", Table_People[[#This Row],[Name]], Table_People[[#This Row],[Name]]&amp;", "&amp;Table_People[[#This Row],[Surname]])</f>
        <v>Katherine Anne, Porter</v>
      </c>
      <c r="S1635" s="2" t="str">
        <f>IF(Table_People[[#This Row],[Surname]]="", Table_People[[#This Row],[Name]], Table_People[[#This Row],[Surname]]&amp;", "&amp;Table_People[[#This Row],[Name]])</f>
        <v>Porter, Katherine Anne</v>
      </c>
      <c r="T1635" s="2" t="str">
        <f>IF(COUNTIFS(Table_People[Hash_ID],Table_People[[#This Row],[Hash_ID]])&gt;1,"Y","N")</f>
        <v>N</v>
      </c>
      <c r="U1635" s="2"/>
    </row>
    <row r="1636" spans="1:21" x14ac:dyDescent="0.35">
      <c r="A1636" s="2" t="str">
        <f>"P-" &amp; UPPER(TRIM(Table_People[[#This Row],[Surname]])) &amp; "|" &amp; UPPER(TRIM(Table_People[[#This Row],[Name]]))</f>
        <v>P-PORTER|MAX</v>
      </c>
      <c r="B1636" s="2" t="s">
        <v>685</v>
      </c>
      <c r="C1636" s="2" t="s">
        <v>20754</v>
      </c>
      <c r="D1636" s="2"/>
      <c r="E1636" s="2" t="s">
        <v>21164</v>
      </c>
      <c r="F1636" s="2" t="s">
        <v>10</v>
      </c>
      <c r="G1636" s="2" t="s">
        <v>91</v>
      </c>
      <c r="H1636" s="2"/>
      <c r="I1636" s="2"/>
      <c r="J1636" s="2">
        <v>1981</v>
      </c>
      <c r="K1636" s="2"/>
      <c r="L1636" s="2"/>
      <c r="M1636" s="2"/>
      <c r="N1636" s="2"/>
      <c r="O1636" s="2"/>
      <c r="P1636" s="2"/>
      <c r="Q1636" s="2"/>
      <c r="R1636" s="2" t="str">
        <f>IF(Table_People[[#This Row],[Surname]]="", Table_People[[#This Row],[Name]], Table_People[[#This Row],[Name]]&amp;", "&amp;Table_People[[#This Row],[Surname]])</f>
        <v>Max, Porter</v>
      </c>
      <c r="S1636" s="2" t="str">
        <f>IF(Table_People[[#This Row],[Surname]]="", Table_People[[#This Row],[Name]], Table_People[[#This Row],[Surname]]&amp;", "&amp;Table_People[[#This Row],[Name]])</f>
        <v>Porter, Max</v>
      </c>
      <c r="T1636" s="2" t="str">
        <f>IF(COUNTIFS(Table_People[Hash_ID],Table_People[[#This Row],[Hash_ID]])&gt;1,"Y","N")</f>
        <v>N</v>
      </c>
      <c r="U1636" s="2"/>
    </row>
    <row r="1637" spans="1:21" x14ac:dyDescent="0.35">
      <c r="A1637" s="2" t="str">
        <f>"P-" &amp; UPPER(TRIM(Table_People[[#This Row],[Surname]])) &amp; "|" &amp; UPPER(TRIM(Table_People[[#This Row],[Name]]))</f>
        <v>P-POTOCKI|JAN</v>
      </c>
      <c r="B1637" s="2" t="s">
        <v>1576</v>
      </c>
      <c r="C1637" s="7" t="s">
        <v>2120</v>
      </c>
      <c r="D1637" s="7" t="s">
        <v>2121</v>
      </c>
      <c r="E1637" s="7" t="s">
        <v>2122</v>
      </c>
      <c r="F1637" s="2" t="s">
        <v>10</v>
      </c>
      <c r="G1637" s="2" t="s">
        <v>59</v>
      </c>
      <c r="H1637" s="2"/>
      <c r="I1637" s="2"/>
      <c r="J1637" s="2"/>
      <c r="K1637" s="2"/>
      <c r="L1637" s="2"/>
      <c r="M1637" s="2"/>
      <c r="N1637" s="2"/>
      <c r="O1637" s="2"/>
      <c r="P1637" s="2"/>
      <c r="Q1637" s="2"/>
      <c r="R1637" s="2" t="str">
        <f>IF(Table_People[[#This Row],[Surname]]="", Table_People[[#This Row],[Name]], Table_People[[#This Row],[Name]]&amp;", "&amp;Table_People[[#This Row],[Surname]])</f>
        <v>Jan, Potocki</v>
      </c>
      <c r="S1637" s="2" t="str">
        <f>IF(Table_People[[#This Row],[Surname]]="", Table_People[[#This Row],[Name]], Table_People[[#This Row],[Surname]]&amp;", "&amp;Table_People[[#This Row],[Name]])</f>
        <v>Potocki, Jan</v>
      </c>
      <c r="T1637" s="2" t="str">
        <f>IF(COUNTIFS(Table_People[Hash_ID],Table_People[[#This Row],[Hash_ID]])&gt;1,"Y","N")</f>
        <v>N</v>
      </c>
      <c r="U1637" s="2"/>
    </row>
    <row r="1638" spans="1:21" x14ac:dyDescent="0.35">
      <c r="A1638" s="2" t="str">
        <f>"P-" &amp; UPPER(TRIM(Table_People[[#This Row],[Surname]])) &amp; "|" &amp; UPPER(TRIM(Table_People[[#This Row],[Name]]))</f>
        <v>P-POTTER|BEATRIX</v>
      </c>
      <c r="B1638" s="2" t="s">
        <v>6045</v>
      </c>
      <c r="C1638" s="2" t="s">
        <v>6046</v>
      </c>
      <c r="D1638" s="2"/>
      <c r="E1638" s="2" t="s">
        <v>6047</v>
      </c>
      <c r="F1638" s="2" t="s">
        <v>25</v>
      </c>
      <c r="G1638" s="2" t="s">
        <v>91</v>
      </c>
      <c r="H1638" s="2"/>
      <c r="I1638" s="2"/>
      <c r="J1638" s="2"/>
      <c r="K1638" s="2"/>
      <c r="L1638" s="2"/>
      <c r="M1638" s="2"/>
      <c r="N1638" s="2"/>
      <c r="O1638" s="2"/>
      <c r="P1638" s="2"/>
      <c r="Q1638" s="2"/>
      <c r="R1638" s="2" t="str">
        <f>IF(Table_People[[#This Row],[Surname]]="", Table_People[[#This Row],[Name]], Table_People[[#This Row],[Name]]&amp;", "&amp;Table_People[[#This Row],[Surname]])</f>
        <v>Beatrix, Potter</v>
      </c>
      <c r="S1638" s="2" t="str">
        <f>IF(Table_People[[#This Row],[Surname]]="", Table_People[[#This Row],[Name]], Table_People[[#This Row],[Surname]]&amp;", "&amp;Table_People[[#This Row],[Name]])</f>
        <v>Potter, Beatrix</v>
      </c>
      <c r="T1638" s="2" t="str">
        <f>IF(COUNTIFS(Table_People[Hash_ID],Table_People[[#This Row],[Hash_ID]])&gt;1,"Y","N")</f>
        <v>N</v>
      </c>
      <c r="U1638" s="2"/>
    </row>
    <row r="1639" spans="1:21" x14ac:dyDescent="0.35">
      <c r="A1639" s="2" t="str">
        <f>"P-" &amp; UPPER(TRIM(Table_People[[#This Row],[Surname]])) &amp; "|" &amp; UPPER(TRIM(Table_People[[#This Row],[Name]]))</f>
        <v>P-POUND|EZRA</v>
      </c>
      <c r="B1639" s="2" t="s">
        <v>5672</v>
      </c>
      <c r="C1639" s="2" t="s">
        <v>5673</v>
      </c>
      <c r="D1639" s="2"/>
      <c r="E1639" s="2" t="s">
        <v>6135</v>
      </c>
      <c r="F1639" s="2" t="s">
        <v>10</v>
      </c>
      <c r="G1639" s="2" t="s">
        <v>63</v>
      </c>
      <c r="H1639" s="2"/>
      <c r="I1639" s="2"/>
      <c r="J1639" s="2"/>
      <c r="K1639" s="2"/>
      <c r="L1639" s="2"/>
      <c r="M1639" s="2"/>
      <c r="N1639" s="2"/>
      <c r="O1639" s="2"/>
      <c r="P1639" s="2"/>
      <c r="Q1639" s="2"/>
      <c r="R1639" s="2" t="str">
        <f>IF(Table_People[[#This Row],[Surname]]="", Table_People[[#This Row],[Name]], Table_People[[#This Row],[Name]]&amp;", "&amp;Table_People[[#This Row],[Surname]])</f>
        <v>Ezra, Pound</v>
      </c>
      <c r="S1639" s="2" t="str">
        <f>IF(Table_People[[#This Row],[Surname]]="", Table_People[[#This Row],[Name]], Table_People[[#This Row],[Surname]]&amp;", "&amp;Table_People[[#This Row],[Name]])</f>
        <v>Pound, Ezra</v>
      </c>
      <c r="T1639" s="2" t="str">
        <f>IF(COUNTIFS(Table_People[Hash_ID],Table_People[[#This Row],[Hash_ID]])&gt;1,"Y","N")</f>
        <v>N</v>
      </c>
      <c r="U1639" s="2"/>
    </row>
    <row r="1640" spans="1:21" x14ac:dyDescent="0.35">
      <c r="A1640" s="2" t="str">
        <f>"P-" &amp; UPPER(TRIM(Table_People[[#This Row],[Surname]])) &amp; "|" &amp; UPPER(TRIM(Table_People[[#This Row],[Name]]))</f>
        <v>P-|PRAXITELES</v>
      </c>
      <c r="B1640" s="2" t="s">
        <v>1537</v>
      </c>
      <c r="C1640" s="2"/>
      <c r="D1640" s="2"/>
      <c r="E1640" s="2" t="s">
        <v>1387</v>
      </c>
      <c r="F1640" s="2" t="s">
        <v>10</v>
      </c>
      <c r="G1640" s="2" t="s">
        <v>117</v>
      </c>
      <c r="H1640" s="2"/>
      <c r="I1640" s="2"/>
      <c r="J1640" s="2"/>
      <c r="K1640" s="2"/>
      <c r="L1640" s="2"/>
      <c r="M1640" s="2"/>
      <c r="N1640" s="2"/>
      <c r="O1640" s="2"/>
      <c r="P1640" s="2"/>
      <c r="Q1640" s="2"/>
      <c r="R1640" s="2" t="str">
        <f>IF(Table_People[[#This Row],[Surname]]="", Table_People[[#This Row],[Name]], Table_People[[#This Row],[Name]]&amp;", "&amp;Table_People[[#This Row],[Surname]])</f>
        <v>Praxiteles</v>
      </c>
      <c r="S1640" s="2" t="str">
        <f>IF(Table_People[[#This Row],[Surname]]="", Table_People[[#This Row],[Name]], Table_People[[#This Row],[Surname]]&amp;", "&amp;Table_People[[#This Row],[Name]])</f>
        <v>Praxiteles</v>
      </c>
      <c r="T1640" s="2" t="str">
        <f>IF(COUNTIFS(Table_People[Hash_ID],Table_People[[#This Row],[Hash_ID]])&gt;1,"Y","N")</f>
        <v>N</v>
      </c>
      <c r="U1640" s="2"/>
    </row>
    <row r="1641" spans="1:21" x14ac:dyDescent="0.35">
      <c r="A1641" s="2" t="str">
        <f>"P-" &amp; UPPER(TRIM(Table_People[[#This Row],[Surname]])) &amp; "|" &amp; UPPER(TRIM(Table_People[[#This Row],[Name]]))</f>
        <v>P-PRELJOCAJ|ANGELIN</v>
      </c>
      <c r="B1641" s="2" t="s">
        <v>12696</v>
      </c>
      <c r="C1641" s="2" t="s">
        <v>12697</v>
      </c>
      <c r="D1641" s="2" t="s">
        <v>12698</v>
      </c>
      <c r="E1641" s="2" t="s">
        <v>12566</v>
      </c>
      <c r="F1641" s="2" t="s">
        <v>10</v>
      </c>
      <c r="G1641" s="2" t="s">
        <v>15</v>
      </c>
      <c r="H1641" s="2"/>
      <c r="I1641" s="2"/>
      <c r="J1641" s="2"/>
      <c r="K1641" s="2"/>
      <c r="L1641" s="2"/>
      <c r="M1641" s="2"/>
      <c r="N1641" s="2"/>
      <c r="O1641" s="2"/>
      <c r="P1641" s="2"/>
      <c r="Q1641" s="2"/>
      <c r="R1641" s="2" t="str">
        <f>IF(Table_People[[#This Row],[Surname]]="", Table_People[[#This Row],[Name]], Table_People[[#This Row],[Name]]&amp;", "&amp;Table_People[[#This Row],[Surname]])</f>
        <v>Angelin, Preljocaj</v>
      </c>
      <c r="S1641" s="2" t="str">
        <f>IF(Table_People[[#This Row],[Surname]]="", Table_People[[#This Row],[Name]], Table_People[[#This Row],[Surname]]&amp;", "&amp;Table_People[[#This Row],[Name]])</f>
        <v>Preljocaj, Angelin</v>
      </c>
      <c r="T1641" s="2" t="str">
        <f>IF(COUNTIFS(Table_People[Hash_ID],Table_People[[#This Row],[Hash_ID]])&gt;1,"Y","N")</f>
        <v>N</v>
      </c>
      <c r="U1641" s="2"/>
    </row>
    <row r="1642" spans="1:21" x14ac:dyDescent="0.35">
      <c r="A1642" s="2" t="str">
        <f>"P-" &amp; UPPER(TRIM(Table_People[[#This Row],[Surname]])) &amp; "|" &amp; UPPER(TRIM(Table_People[[#This Row],[Name]]))</f>
        <v>P-PRÉVERT|JACQUES</v>
      </c>
      <c r="B1642" s="2" t="s">
        <v>697</v>
      </c>
      <c r="C1642" s="2" t="s">
        <v>8794</v>
      </c>
      <c r="D1642" s="2"/>
      <c r="E1642" s="2" t="s">
        <v>8795</v>
      </c>
      <c r="F1642" s="2" t="s">
        <v>10</v>
      </c>
      <c r="G1642" s="2" t="s">
        <v>15</v>
      </c>
      <c r="H1642" s="2"/>
      <c r="I1642" s="2"/>
      <c r="J1642" s="2"/>
      <c r="K1642" s="2"/>
      <c r="L1642" s="2"/>
      <c r="M1642" s="2"/>
      <c r="N1642" s="2"/>
      <c r="O1642" s="2"/>
      <c r="P1642" s="2"/>
      <c r="Q1642" s="2"/>
      <c r="R1642" s="2" t="str">
        <f>IF(Table_People[[#This Row],[Surname]]="", Table_People[[#This Row],[Name]], Table_People[[#This Row],[Name]]&amp;", "&amp;Table_People[[#This Row],[Surname]])</f>
        <v>Jacques, Prévert</v>
      </c>
      <c r="S1642" s="2" t="str">
        <f>IF(Table_People[[#This Row],[Surname]]="", Table_People[[#This Row],[Name]], Table_People[[#This Row],[Surname]]&amp;", "&amp;Table_People[[#This Row],[Name]])</f>
        <v>Prévert, Jacques</v>
      </c>
      <c r="T1642" s="2" t="str">
        <f>IF(COUNTIFS(Table_People[Hash_ID],Table_People[[#This Row],[Hash_ID]])&gt;1,"Y","N")</f>
        <v>N</v>
      </c>
      <c r="U1642" s="2"/>
    </row>
    <row r="1643" spans="1:21" x14ac:dyDescent="0.35">
      <c r="A1643" s="2" t="str">
        <f>"P-" &amp; UPPER(TRIM(Table_People[[#This Row],[Surname]])) &amp; "|" &amp; UPPER(TRIM(Table_People[[#This Row],[Name]]))</f>
        <v>P-PREVIATI|GAETANO</v>
      </c>
      <c r="B1643" s="2" t="s">
        <v>1614</v>
      </c>
      <c r="C1643" s="2" t="s">
        <v>1615</v>
      </c>
      <c r="D1643" s="2"/>
      <c r="E1643" s="2" t="s">
        <v>1389</v>
      </c>
      <c r="F1643" s="2" t="s">
        <v>10</v>
      </c>
      <c r="G1643" s="2" t="s">
        <v>87</v>
      </c>
      <c r="H1643" s="2"/>
      <c r="I1643" s="2"/>
      <c r="J1643" s="2"/>
      <c r="K1643" s="2"/>
      <c r="L1643" s="2"/>
      <c r="M1643" s="2"/>
      <c r="N1643" s="2"/>
      <c r="O1643" s="2"/>
      <c r="P1643" s="2"/>
      <c r="Q1643" s="2"/>
      <c r="R1643" s="2" t="str">
        <f>IF(Table_People[[#This Row],[Surname]]="", Table_People[[#This Row],[Name]], Table_People[[#This Row],[Name]]&amp;", "&amp;Table_People[[#This Row],[Surname]])</f>
        <v>Gaetano, Previati</v>
      </c>
      <c r="S1643" s="2" t="str">
        <f>IF(Table_People[[#This Row],[Surname]]="", Table_People[[#This Row],[Name]], Table_People[[#This Row],[Surname]]&amp;", "&amp;Table_People[[#This Row],[Name]])</f>
        <v>Previati, Gaetano</v>
      </c>
      <c r="T1643" s="2" t="str">
        <f>IF(COUNTIFS(Table_People[Hash_ID],Table_People[[#This Row],[Hash_ID]])&gt;1,"Y","N")</f>
        <v>N</v>
      </c>
      <c r="U1643" s="2"/>
    </row>
    <row r="1644" spans="1:21" x14ac:dyDescent="0.35">
      <c r="A1644" s="2" t="str">
        <f>"P-" &amp; UPPER(TRIM(Table_People[[#This Row],[Surname]])) &amp; "|" &amp; UPPER(TRIM(Table_People[[#This Row],[Name]]))</f>
        <v>P-PRÉVOST D'EXILES|ANTOINE FRANÇOIS</v>
      </c>
      <c r="B1644" s="2" t="s">
        <v>5984</v>
      </c>
      <c r="C1644" s="2" t="s">
        <v>5985</v>
      </c>
      <c r="D1644" s="2" t="s">
        <v>10668</v>
      </c>
      <c r="E1644" s="2" t="s">
        <v>51</v>
      </c>
      <c r="F1644" s="2" t="s">
        <v>10</v>
      </c>
      <c r="G1644" s="2" t="s">
        <v>15</v>
      </c>
      <c r="H1644" s="2"/>
      <c r="I1644" s="2"/>
      <c r="J1644" s="2"/>
      <c r="K1644" s="2"/>
      <c r="L1644" s="2"/>
      <c r="M1644" s="2"/>
      <c r="N1644" s="2"/>
      <c r="O1644" s="2"/>
      <c r="P1644" s="2"/>
      <c r="Q1644" s="2"/>
      <c r="R1644" s="2" t="str">
        <f>IF(Table_People[[#This Row],[Surname]]="", Table_People[[#This Row],[Name]], Table_People[[#This Row],[Name]]&amp;", "&amp;Table_People[[#This Row],[Surname]])</f>
        <v>Antoine François, Prévost d'Exiles</v>
      </c>
      <c r="S1644" s="2" t="str">
        <f>IF(Table_People[[#This Row],[Surname]]="", Table_People[[#This Row],[Name]], Table_People[[#This Row],[Surname]]&amp;", "&amp;Table_People[[#This Row],[Name]])</f>
        <v>Prévost d'Exiles, Antoine François</v>
      </c>
      <c r="T1644" s="2" t="str">
        <f>IF(COUNTIFS(Table_People[Hash_ID],Table_People[[#This Row],[Hash_ID]])&gt;1,"Y","N")</f>
        <v>N</v>
      </c>
      <c r="U1644" s="2"/>
    </row>
    <row r="1645" spans="1:21" x14ac:dyDescent="0.35">
      <c r="A1645" s="2" t="str">
        <f>"P-" &amp; UPPER(TRIM(Table_People[[#This Row],[Surname]])) &amp; "|" &amp; UPPER(TRIM(Table_People[[#This Row],[Name]]))</f>
        <v>P-PRICE|CEDRIC</v>
      </c>
      <c r="B1645" s="2" t="s">
        <v>12128</v>
      </c>
      <c r="C1645" s="2" t="s">
        <v>12129</v>
      </c>
      <c r="D1645" s="2" t="s">
        <v>12130</v>
      </c>
      <c r="E1645" s="2" t="s">
        <v>12131</v>
      </c>
      <c r="F1645" s="2" t="s">
        <v>10</v>
      </c>
      <c r="G1645" s="2" t="s">
        <v>91</v>
      </c>
      <c r="H1645" s="2"/>
      <c r="I1645" s="2"/>
      <c r="J1645" s="2"/>
      <c r="K1645" s="2"/>
      <c r="L1645" s="2"/>
      <c r="M1645" s="2"/>
      <c r="N1645" s="2"/>
      <c r="O1645" s="2"/>
      <c r="P1645" s="2"/>
      <c r="Q1645" s="2"/>
      <c r="R1645" s="2" t="str">
        <f>IF(Table_People[[#This Row],[Surname]]="", Table_People[[#This Row],[Name]], Table_People[[#This Row],[Name]]&amp;", "&amp;Table_People[[#This Row],[Surname]])</f>
        <v>Cedric, Price</v>
      </c>
      <c r="S1645" s="2" t="str">
        <f>IF(Table_People[[#This Row],[Surname]]="", Table_People[[#This Row],[Name]], Table_People[[#This Row],[Surname]]&amp;", "&amp;Table_People[[#This Row],[Name]])</f>
        <v>Price, Cedric</v>
      </c>
      <c r="T1645" s="2" t="str">
        <f>IF(COUNTIFS(Table_People[Hash_ID],Table_People[[#This Row],[Hash_ID]])&gt;1,"Y","N")</f>
        <v>N</v>
      </c>
      <c r="U1645" s="2"/>
    </row>
    <row r="1646" spans="1:21" ht="29" x14ac:dyDescent="0.35">
      <c r="A1646" s="2" t="str">
        <f>"P-" &amp; UPPER(TRIM(Table_People[[#This Row],[Surname]])) &amp; "|" &amp; UPPER(TRIM(Table_People[[#This Row],[Name]]))</f>
        <v>P-PRIGOGINE|ILYA</v>
      </c>
      <c r="B1646" s="2" t="s">
        <v>3106</v>
      </c>
      <c r="C1646" s="2" t="s">
        <v>10648</v>
      </c>
      <c r="D1646" s="2"/>
      <c r="E1646" s="2" t="s">
        <v>21276</v>
      </c>
      <c r="F1646" s="2" t="s">
        <v>10</v>
      </c>
      <c r="G1646" s="2" t="s">
        <v>10970</v>
      </c>
      <c r="H1646" s="2">
        <v>25</v>
      </c>
      <c r="I1646" s="2" t="s">
        <v>21471</v>
      </c>
      <c r="J1646" s="2">
        <v>1917</v>
      </c>
      <c r="K1646" s="2"/>
      <c r="L1646" s="2"/>
      <c r="M1646" s="2">
        <v>28</v>
      </c>
      <c r="N1646" s="2" t="s">
        <v>954</v>
      </c>
      <c r="O1646" s="2">
        <v>2003</v>
      </c>
      <c r="P1646" s="2"/>
      <c r="Q1646" s="2"/>
      <c r="R1646" s="2" t="str">
        <f>IF(Table_People[[#This Row],[Surname]]="", Table_People[[#This Row],[Name]], Table_People[[#This Row],[Name]]&amp;", "&amp;Table_People[[#This Row],[Surname]])</f>
        <v>Ilya, Prigogine</v>
      </c>
      <c r="S1646" s="2" t="str">
        <f>IF(Table_People[[#This Row],[Surname]]="", Table_People[[#This Row],[Name]], Table_People[[#This Row],[Surname]]&amp;", "&amp;Table_People[[#This Row],[Name]])</f>
        <v>Prigogine, Ilya</v>
      </c>
      <c r="T1646" s="2" t="str">
        <f>IF(COUNTIFS(Table_People[Hash_ID],Table_People[[#This Row],[Hash_ID]])&gt;1,"Y","N")</f>
        <v>Y</v>
      </c>
      <c r="U1646" s="2"/>
    </row>
    <row r="1647" spans="1:21" x14ac:dyDescent="0.35">
      <c r="A1647" s="2" t="str">
        <f>"P-" &amp; UPPER(TRIM(Table_People[[#This Row],[Surname]])) &amp; "|" &amp; UPPER(TRIM(Table_People[[#This Row],[Name]]))</f>
        <v>P-PRIGOGINE|ILYA</v>
      </c>
      <c r="B1647" s="2" t="s">
        <v>3106</v>
      </c>
      <c r="C1647" s="2" t="s">
        <v>10648</v>
      </c>
      <c r="D1647" s="2"/>
      <c r="E1647" s="2" t="s">
        <v>10649</v>
      </c>
      <c r="F1647" s="2" t="s">
        <v>10</v>
      </c>
      <c r="G1647" s="2" t="s">
        <v>10970</v>
      </c>
      <c r="H1647" s="2"/>
      <c r="I1647" s="2"/>
      <c r="J1647" s="2"/>
      <c r="K1647" s="2"/>
      <c r="L1647" s="2"/>
      <c r="M1647" s="2"/>
      <c r="N1647" s="2"/>
      <c r="O1647" s="2"/>
      <c r="P1647" s="2"/>
      <c r="Q1647" s="2"/>
      <c r="R1647" s="2" t="str">
        <f>IF(Table_People[[#This Row],[Surname]]="", Table_People[[#This Row],[Name]], Table_People[[#This Row],[Name]]&amp;", "&amp;Table_People[[#This Row],[Surname]])</f>
        <v>Ilya, Prigogine</v>
      </c>
      <c r="S1647" s="2" t="str">
        <f>IF(Table_People[[#This Row],[Surname]]="", Table_People[[#This Row],[Name]], Table_People[[#This Row],[Surname]]&amp;", "&amp;Table_People[[#This Row],[Name]])</f>
        <v>Prigogine, Ilya</v>
      </c>
      <c r="T1647" s="2" t="str">
        <f>IF(COUNTIFS(Table_People[Hash_ID],Table_People[[#This Row],[Hash_ID]])&gt;1,"Y","N")</f>
        <v>Y</v>
      </c>
      <c r="U1647" s="2"/>
    </row>
    <row r="1648" spans="1:21" x14ac:dyDescent="0.35">
      <c r="A1648" s="2" t="str">
        <f>"P-" &amp; UPPER(TRIM(Table_People[[#This Row],[Surname]])) &amp; "|" &amp; UPPER(TRIM(Table_People[[#This Row],[Name]]))</f>
        <v>P-PRINSEP|VALENTINE CAMERON</v>
      </c>
      <c r="B1648" s="2" t="s">
        <v>1665</v>
      </c>
      <c r="C1648" s="2" t="s">
        <v>1666</v>
      </c>
      <c r="D1648" s="2"/>
      <c r="E1648" s="2" t="s">
        <v>1389</v>
      </c>
      <c r="F1648" s="2" t="s">
        <v>10</v>
      </c>
      <c r="G1648" s="2" t="s">
        <v>91</v>
      </c>
      <c r="H1648" s="2"/>
      <c r="I1648" s="2"/>
      <c r="J1648" s="2"/>
      <c r="K1648" s="2"/>
      <c r="L1648" s="2"/>
      <c r="M1648" s="2"/>
      <c r="N1648" s="2"/>
      <c r="O1648" s="2"/>
      <c r="P1648" s="2"/>
      <c r="Q1648" s="2"/>
      <c r="R1648" s="2" t="str">
        <f>IF(Table_People[[#This Row],[Surname]]="", Table_People[[#This Row],[Name]], Table_People[[#This Row],[Name]]&amp;", "&amp;Table_People[[#This Row],[Surname]])</f>
        <v>Valentine Cameron, Prinsep</v>
      </c>
      <c r="S1648" s="2" t="str">
        <f>IF(Table_People[[#This Row],[Surname]]="", Table_People[[#This Row],[Name]], Table_People[[#This Row],[Surname]]&amp;", "&amp;Table_People[[#This Row],[Name]])</f>
        <v>Prinsep, Valentine Cameron</v>
      </c>
      <c r="T1648" s="2" t="str">
        <f>IF(COUNTIFS(Table_People[Hash_ID],Table_People[[#This Row],[Hash_ID]])&gt;1,"Y","N")</f>
        <v>N</v>
      </c>
      <c r="U1648" s="2"/>
    </row>
    <row r="1649" spans="1:21" x14ac:dyDescent="0.35">
      <c r="A1649" s="2" t="str">
        <f>"P-" &amp; UPPER(TRIM(Table_People[[#This Row],[Surname]])) &amp; "|" &amp; UPPER(TRIM(Table_People[[#This Row],[Name]]))</f>
        <v>P-|PROCOPIUS</v>
      </c>
      <c r="B1649" s="2" t="s">
        <v>5196</v>
      </c>
      <c r="C1649" s="2"/>
      <c r="D1649" s="2"/>
      <c r="E1649" s="2" t="s">
        <v>112</v>
      </c>
      <c r="F1649" s="2" t="s">
        <v>10</v>
      </c>
      <c r="G1649" s="2" t="s">
        <v>5601</v>
      </c>
      <c r="H1649" s="2"/>
      <c r="I1649" s="2"/>
      <c r="J1649" s="2"/>
      <c r="K1649" s="2"/>
      <c r="L1649" s="2"/>
      <c r="M1649" s="2"/>
      <c r="N1649" s="2"/>
      <c r="O1649" s="2"/>
      <c r="P1649" s="2"/>
      <c r="Q1649" s="2"/>
      <c r="R1649" s="2" t="str">
        <f>IF(Table_People[[#This Row],[Surname]]="", Table_People[[#This Row],[Name]], Table_People[[#This Row],[Name]]&amp;", "&amp;Table_People[[#This Row],[Surname]])</f>
        <v>Procopius</v>
      </c>
      <c r="S1649" s="2" t="str">
        <f>IF(Table_People[[#This Row],[Surname]]="", Table_People[[#This Row],[Name]], Table_People[[#This Row],[Surname]]&amp;", "&amp;Table_People[[#This Row],[Name]])</f>
        <v>Procopius</v>
      </c>
      <c r="T1649" s="2" t="str">
        <f>IF(COUNTIFS(Table_People[Hash_ID],Table_People[[#This Row],[Hash_ID]])&gt;1,"Y","N")</f>
        <v>N</v>
      </c>
      <c r="U1649" s="2"/>
    </row>
    <row r="1650" spans="1:21" x14ac:dyDescent="0.35">
      <c r="A1650" s="2" t="str">
        <f>"P-" &amp; UPPER(TRIM(Table_People[[#This Row],[Surname]])) &amp; "|" &amp; UPPER(TRIM(Table_People[[#This Row],[Name]]))</f>
        <v>P-|PROTAGORAS</v>
      </c>
      <c r="B1650" s="2" t="s">
        <v>590</v>
      </c>
      <c r="C1650" s="2"/>
      <c r="D1650" s="2"/>
      <c r="E1650" s="2" t="s">
        <v>37</v>
      </c>
      <c r="F1650" s="2" t="s">
        <v>10</v>
      </c>
      <c r="G1650" s="2" t="s">
        <v>117</v>
      </c>
      <c r="H1650" s="2"/>
      <c r="I1650" s="2"/>
      <c r="J1650" s="2"/>
      <c r="K1650" s="2"/>
      <c r="L1650" s="2"/>
      <c r="M1650" s="2"/>
      <c r="N1650" s="2"/>
      <c r="O1650" s="2"/>
      <c r="P1650" s="2"/>
      <c r="Q1650" s="2"/>
      <c r="R1650" s="2" t="str">
        <f>IF(Table_People[[#This Row],[Surname]]="", Table_People[[#This Row],[Name]], Table_People[[#This Row],[Name]]&amp;", "&amp;Table_People[[#This Row],[Surname]])</f>
        <v>Protagoras</v>
      </c>
      <c r="S1650" s="2" t="str">
        <f>IF(Table_People[[#This Row],[Surname]]="", Table_People[[#This Row],[Name]], Table_People[[#This Row],[Surname]]&amp;", "&amp;Table_People[[#This Row],[Name]])</f>
        <v>Protagoras</v>
      </c>
      <c r="T1650" s="2" t="str">
        <f>IF(COUNTIFS(Table_People[Hash_ID],Table_People[[#This Row],[Hash_ID]])&gt;1,"Y","N")</f>
        <v>N</v>
      </c>
      <c r="U1650" s="2"/>
    </row>
    <row r="1651" spans="1:21" x14ac:dyDescent="0.35">
      <c r="A1651" s="2" t="str">
        <f>"P-" &amp; UPPER(TRIM(Table_People[[#This Row],[Surname]])) &amp; "|" &amp; UPPER(TRIM(Table_People[[#This Row],[Name]]))</f>
        <v>P-PROUST|MARCEL</v>
      </c>
      <c r="B1651" s="2" t="s">
        <v>305</v>
      </c>
      <c r="C1651" s="2" t="s">
        <v>306</v>
      </c>
      <c r="D1651" s="2"/>
      <c r="E1651" s="2" t="s">
        <v>307</v>
      </c>
      <c r="F1651" s="2" t="s">
        <v>10</v>
      </c>
      <c r="G1651" s="2" t="s">
        <v>15</v>
      </c>
      <c r="H1651" s="2"/>
      <c r="I1651" s="2"/>
      <c r="J1651" s="2"/>
      <c r="K1651" s="2"/>
      <c r="L1651" s="2"/>
      <c r="M1651" s="2"/>
      <c r="N1651" s="2"/>
      <c r="O1651" s="2"/>
      <c r="P1651" s="2"/>
      <c r="Q1651" s="2"/>
      <c r="R1651" s="2" t="str">
        <f>IF(Table_People[[#This Row],[Surname]]="", Table_People[[#This Row],[Name]], Table_People[[#This Row],[Name]]&amp;", "&amp;Table_People[[#This Row],[Surname]])</f>
        <v>Marcel, Proust</v>
      </c>
      <c r="S1651" s="2" t="str">
        <f>IF(Table_People[[#This Row],[Surname]]="", Table_People[[#This Row],[Name]], Table_People[[#This Row],[Surname]]&amp;", "&amp;Table_People[[#This Row],[Name]])</f>
        <v>Proust, Marcel</v>
      </c>
      <c r="T1651" s="2" t="str">
        <f>IF(COUNTIFS(Table_People[Hash_ID],Table_People[[#This Row],[Hash_ID]])&gt;1,"Y","N")</f>
        <v>N</v>
      </c>
      <c r="U1651" s="2"/>
    </row>
    <row r="1652" spans="1:21" x14ac:dyDescent="0.35">
      <c r="A1652" s="2" t="str">
        <f>"P-" &amp; UPPER(TRIM(Table_People[[#This Row],[Surname]])) &amp; "|" &amp; UPPER(TRIM(Table_People[[#This Row],[Name]]))</f>
        <v>P-PRYNNE|J.H.</v>
      </c>
      <c r="B1652" s="2" t="s">
        <v>5507</v>
      </c>
      <c r="C1652" s="2" t="s">
        <v>5548</v>
      </c>
      <c r="D1652" s="2" t="s">
        <v>5583</v>
      </c>
      <c r="E1652" s="2" t="s">
        <v>24</v>
      </c>
      <c r="F1652" s="2" t="s">
        <v>10</v>
      </c>
      <c r="G1652" s="2" t="s">
        <v>91</v>
      </c>
      <c r="H1652" s="2"/>
      <c r="I1652" s="2"/>
      <c r="J1652" s="2"/>
      <c r="K1652" s="2"/>
      <c r="L1652" s="2"/>
      <c r="M1652" s="2"/>
      <c r="N1652" s="2"/>
      <c r="O1652" s="2"/>
      <c r="P1652" s="2"/>
      <c r="Q1652" s="2"/>
      <c r="R1652" s="2" t="str">
        <f>IF(Table_People[[#This Row],[Surname]]="", Table_People[[#This Row],[Name]], Table_People[[#This Row],[Name]]&amp;", "&amp;Table_People[[#This Row],[Surname]])</f>
        <v>J.H., Prynne</v>
      </c>
      <c r="S1652" s="2" t="str">
        <f>IF(Table_People[[#This Row],[Surname]]="", Table_People[[#This Row],[Name]], Table_People[[#This Row],[Surname]]&amp;", "&amp;Table_People[[#This Row],[Name]])</f>
        <v>Prynne, J.H.</v>
      </c>
      <c r="T1652" s="2" t="str">
        <f>IF(COUNTIFS(Table_People[Hash_ID],Table_People[[#This Row],[Hash_ID]])&gt;1,"Y","N")</f>
        <v>N</v>
      </c>
      <c r="U1652" s="2"/>
    </row>
    <row r="1653" spans="1:21" x14ac:dyDescent="0.35">
      <c r="A1653" s="2" t="str">
        <f>"P-" &amp; UPPER(TRIM(Table_People[[#This Row],[Surname]])) &amp; "|" &amp; UPPER(TRIM(Table_People[[#This Row],[Name]]))</f>
        <v>P-PSELLOS|MICHAEL</v>
      </c>
      <c r="B1653" s="2" t="s">
        <v>1157</v>
      </c>
      <c r="C1653" s="2" t="s">
        <v>5549</v>
      </c>
      <c r="D1653" s="2" t="s">
        <v>5584</v>
      </c>
      <c r="E1653" s="2" t="s">
        <v>646</v>
      </c>
      <c r="F1653" s="2" t="s">
        <v>10</v>
      </c>
      <c r="G1653" s="2" t="s">
        <v>5601</v>
      </c>
      <c r="H1653" s="2"/>
      <c r="I1653" s="2"/>
      <c r="J1653" s="2"/>
      <c r="K1653" s="2"/>
      <c r="L1653" s="2"/>
      <c r="M1653" s="2"/>
      <c r="N1653" s="2"/>
      <c r="O1653" s="2"/>
      <c r="P1653" s="2"/>
      <c r="Q1653" s="2"/>
      <c r="R1653" s="2" t="str">
        <f>IF(Table_People[[#This Row],[Surname]]="", Table_People[[#This Row],[Name]], Table_People[[#This Row],[Name]]&amp;", "&amp;Table_People[[#This Row],[Surname]])</f>
        <v>Michael, Psellos</v>
      </c>
      <c r="S1653" s="2" t="str">
        <f>IF(Table_People[[#This Row],[Surname]]="", Table_People[[#This Row],[Name]], Table_People[[#This Row],[Surname]]&amp;", "&amp;Table_People[[#This Row],[Name]])</f>
        <v>Psellos, Michael</v>
      </c>
      <c r="T1653" s="2" t="str">
        <f>IF(COUNTIFS(Table_People[Hash_ID],Table_People[[#This Row],[Hash_ID]])&gt;1,"Y","N")</f>
        <v>N</v>
      </c>
      <c r="U1653" s="2"/>
    </row>
    <row r="1654" spans="1:21" ht="29" x14ac:dyDescent="0.35">
      <c r="A1654" s="2" t="str">
        <f>"P-" &amp; UPPER(TRIM(Table_People[[#This Row],[Surname]])) &amp; "|" &amp; UPPER(TRIM(Table_People[[#This Row],[Name]]))</f>
        <v>P-PUIG|MANUEL</v>
      </c>
      <c r="B1654" s="2" t="s">
        <v>917</v>
      </c>
      <c r="C1654" s="2" t="s">
        <v>20912</v>
      </c>
      <c r="D1654" s="2" t="s">
        <v>21113</v>
      </c>
      <c r="E1654" s="2" t="s">
        <v>21382</v>
      </c>
      <c r="F1654" s="2" t="s">
        <v>10</v>
      </c>
      <c r="G1654" s="2" t="s">
        <v>6191</v>
      </c>
      <c r="H1654" s="2">
        <v>28</v>
      </c>
      <c r="I1654" s="2" t="s">
        <v>21470</v>
      </c>
      <c r="J1654" s="2">
        <v>1932</v>
      </c>
      <c r="K1654" s="2"/>
      <c r="L1654" s="2"/>
      <c r="M1654" s="2">
        <v>22</v>
      </c>
      <c r="N1654" s="2" t="s">
        <v>21473</v>
      </c>
      <c r="O1654" s="2">
        <v>1990</v>
      </c>
      <c r="P1654" s="2"/>
      <c r="Q1654" s="2"/>
      <c r="R1654" s="2" t="str">
        <f>IF(Table_People[[#This Row],[Surname]]="", Table_People[[#This Row],[Name]], Table_People[[#This Row],[Name]]&amp;", "&amp;Table_People[[#This Row],[Surname]])</f>
        <v>Manuel, Puig</v>
      </c>
      <c r="S1654" s="2" t="str">
        <f>IF(Table_People[[#This Row],[Surname]]="", Table_People[[#This Row],[Name]], Table_People[[#This Row],[Surname]]&amp;", "&amp;Table_People[[#This Row],[Name]])</f>
        <v>Puig, Manuel</v>
      </c>
      <c r="T1654" s="2" t="str">
        <f>IF(COUNTIFS(Table_People[Hash_ID],Table_People[[#This Row],[Hash_ID]])&gt;1,"Y","N")</f>
        <v>N</v>
      </c>
      <c r="U1654" s="2"/>
    </row>
    <row r="1655" spans="1:21" x14ac:dyDescent="0.35">
      <c r="A1655" s="2" t="str">
        <f>"P-" &amp; UPPER(TRIM(Table_People[[#This Row],[Surname]])) &amp; "|" &amp; UPPER(TRIM(Table_People[[#This Row],[Name]]))</f>
        <v>P-PUIU|CRISTI</v>
      </c>
      <c r="B1655" s="2" t="s">
        <v>1315</v>
      </c>
      <c r="C1655" s="2" t="s">
        <v>1316</v>
      </c>
      <c r="D1655" s="2"/>
      <c r="E1655" s="2" t="s">
        <v>1053</v>
      </c>
      <c r="F1655" s="2" t="s">
        <v>10</v>
      </c>
      <c r="G1655" s="2" t="s">
        <v>343</v>
      </c>
      <c r="H1655" s="2"/>
      <c r="I1655" s="2"/>
      <c r="J1655" s="2"/>
      <c r="K1655" s="2"/>
      <c r="L1655" s="2"/>
      <c r="M1655" s="2"/>
      <c r="N1655" s="2"/>
      <c r="O1655" s="2"/>
      <c r="P1655" s="2"/>
      <c r="Q1655" s="2"/>
      <c r="R1655" s="2" t="str">
        <f>IF(Table_People[[#This Row],[Surname]]="", Table_People[[#This Row],[Name]], Table_People[[#This Row],[Name]]&amp;", "&amp;Table_People[[#This Row],[Surname]])</f>
        <v>Cristi, Puiu</v>
      </c>
      <c r="S1655" s="2" t="str">
        <f>IF(Table_People[[#This Row],[Surname]]="", Table_People[[#This Row],[Name]], Table_People[[#This Row],[Surname]]&amp;", "&amp;Table_People[[#This Row],[Name]])</f>
        <v>Puiu, Cristi</v>
      </c>
      <c r="T1655" s="2" t="str">
        <f>IF(COUNTIFS(Table_People[Hash_ID],Table_People[[#This Row],[Hash_ID]])&gt;1,"Y","N")</f>
        <v>N</v>
      </c>
      <c r="U1655" s="2"/>
    </row>
    <row r="1656" spans="1:21" ht="29" x14ac:dyDescent="0.35">
      <c r="A1656" s="2" t="str">
        <f>"P-" &amp; UPPER(TRIM(Table_People[[#This Row],[Surname]])) &amp; "|" &amp; UPPER(TRIM(Table_People[[#This Row],[Name]]))</f>
        <v>P-PULITZER|JOSEPH</v>
      </c>
      <c r="B1656" s="2" t="s">
        <v>254</v>
      </c>
      <c r="C1656" s="2" t="s">
        <v>1013</v>
      </c>
      <c r="D1656" s="2"/>
      <c r="E1656" s="2" t="s">
        <v>1014</v>
      </c>
      <c r="F1656" s="2" t="s">
        <v>10</v>
      </c>
      <c r="G1656" s="2" t="s">
        <v>10935</v>
      </c>
      <c r="H1656" s="2"/>
      <c r="I1656" s="2"/>
      <c r="J1656" s="2"/>
      <c r="K1656" s="2"/>
      <c r="L1656" s="2"/>
      <c r="M1656" s="2"/>
      <c r="N1656" s="2"/>
      <c r="O1656" s="2"/>
      <c r="P1656" s="2"/>
      <c r="Q1656" s="2"/>
      <c r="R1656" s="2" t="str">
        <f>IF(Table_People[[#This Row],[Surname]]="", Table_People[[#This Row],[Name]], Table_People[[#This Row],[Name]]&amp;", "&amp;Table_People[[#This Row],[Surname]])</f>
        <v>Joseph, Pulitzer</v>
      </c>
      <c r="S1656" s="2" t="str">
        <f>IF(Table_People[[#This Row],[Surname]]="", Table_People[[#This Row],[Name]], Table_People[[#This Row],[Surname]]&amp;", "&amp;Table_People[[#This Row],[Name]])</f>
        <v>Pulitzer, Joseph</v>
      </c>
      <c r="T1656" s="2" t="str">
        <f>IF(COUNTIFS(Table_People[Hash_ID],Table_People[[#This Row],[Hash_ID]])&gt;1,"Y","N")</f>
        <v>N</v>
      </c>
      <c r="U1656" s="2"/>
    </row>
    <row r="1657" spans="1:21" x14ac:dyDescent="0.35">
      <c r="A1657" s="2" t="str">
        <f>"P-" &amp; UPPER(TRIM(Table_People[[#This Row],[Surname]])) &amp; "|" &amp; UPPER(TRIM(Table_People[[#This Row],[Name]]))</f>
        <v>P-PURCELL|HENRY</v>
      </c>
      <c r="B1657" s="2" t="s">
        <v>189</v>
      </c>
      <c r="C1657" s="2" t="s">
        <v>12378</v>
      </c>
      <c r="D1657" s="2" t="s">
        <v>12379</v>
      </c>
      <c r="E1657" s="2" t="s">
        <v>12366</v>
      </c>
      <c r="F1657" s="2" t="s">
        <v>10</v>
      </c>
      <c r="G1657" s="2" t="s">
        <v>72</v>
      </c>
      <c r="H1657" s="2"/>
      <c r="I1657" s="2"/>
      <c r="J1657" s="2"/>
      <c r="K1657" s="2"/>
      <c r="L1657" s="2"/>
      <c r="M1657" s="2"/>
      <c r="N1657" s="2"/>
      <c r="O1657" s="2"/>
      <c r="P1657" s="2"/>
      <c r="Q1657" s="2"/>
      <c r="R1657" s="2" t="str">
        <f>IF(Table_People[[#This Row],[Surname]]="", Table_People[[#This Row],[Name]], Table_People[[#This Row],[Name]]&amp;", "&amp;Table_People[[#This Row],[Surname]])</f>
        <v>Henry, Purcell</v>
      </c>
      <c r="S1657" s="2" t="str">
        <f>IF(Table_People[[#This Row],[Surname]]="", Table_People[[#This Row],[Name]], Table_People[[#This Row],[Surname]]&amp;", "&amp;Table_People[[#This Row],[Name]])</f>
        <v>Purcell, Henry</v>
      </c>
      <c r="T1657" s="2" t="str">
        <f>IF(COUNTIFS(Table_People[Hash_ID],Table_People[[#This Row],[Hash_ID]])&gt;1,"Y","N")</f>
        <v>N</v>
      </c>
      <c r="U1657" s="2"/>
    </row>
    <row r="1658" spans="1:21" x14ac:dyDescent="0.35">
      <c r="A1658" s="2" t="str">
        <f>"P-" &amp; UPPER(TRIM(Table_People[[#This Row],[Surname]])) &amp; "|" &amp; UPPER(TRIM(Table_People[[#This Row],[Name]]))</f>
        <v>P-PUSHKIN|ALEXANDER</v>
      </c>
      <c r="B1658" s="2" t="s">
        <v>756</v>
      </c>
      <c r="C1658" s="2" t="s">
        <v>20623</v>
      </c>
      <c r="D1658" s="2" t="s">
        <v>21046</v>
      </c>
      <c r="E1658" s="2" t="s">
        <v>21221</v>
      </c>
      <c r="F1658" s="2" t="s">
        <v>10</v>
      </c>
      <c r="G1658" s="2" t="s">
        <v>11</v>
      </c>
      <c r="H1658" s="2">
        <v>6</v>
      </c>
      <c r="I1658" s="2" t="s">
        <v>20658</v>
      </c>
      <c r="J1658" s="2">
        <v>1799</v>
      </c>
      <c r="K1658" s="2"/>
      <c r="L1658" s="2"/>
      <c r="M1658" s="2">
        <v>10</v>
      </c>
      <c r="N1658" s="2" t="s">
        <v>21466</v>
      </c>
      <c r="O1658" s="2">
        <v>1837</v>
      </c>
      <c r="P1658" s="2"/>
      <c r="Q1658" s="2"/>
      <c r="R1658" s="2" t="str">
        <f>IF(Table_People[[#This Row],[Surname]]="", Table_People[[#This Row],[Name]], Table_People[[#This Row],[Name]]&amp;", "&amp;Table_People[[#This Row],[Surname]])</f>
        <v>Alexander, Pushkin</v>
      </c>
      <c r="S1658" s="2" t="str">
        <f>IF(Table_People[[#This Row],[Surname]]="", Table_People[[#This Row],[Name]], Table_People[[#This Row],[Surname]]&amp;", "&amp;Table_People[[#This Row],[Name]])</f>
        <v>Pushkin, Alexander</v>
      </c>
      <c r="T1658" s="2" t="str">
        <f>IF(COUNTIFS(Table_People[Hash_ID],Table_People[[#This Row],[Hash_ID]])&gt;1,"Y","N")</f>
        <v>N</v>
      </c>
      <c r="U1658" s="2"/>
    </row>
    <row r="1659" spans="1:21" x14ac:dyDescent="0.35">
      <c r="A1659" s="2" t="str">
        <f>"P-" &amp; UPPER(TRIM(Table_People[[#This Row],[Surname]])) &amp; "|" &amp; UPPER(TRIM(Table_People[[#This Row],[Name]]))</f>
        <v>P-PUVIS DE CHAVANNES|PIERRE-CÉCILE</v>
      </c>
      <c r="B1659" s="2" t="s">
        <v>1805</v>
      </c>
      <c r="C1659" s="2" t="s">
        <v>1806</v>
      </c>
      <c r="D1659" s="2"/>
      <c r="E1659" s="2" t="s">
        <v>1389</v>
      </c>
      <c r="F1659" s="2" t="s">
        <v>10</v>
      </c>
      <c r="G1659" s="2" t="s">
        <v>15</v>
      </c>
      <c r="H1659" s="2"/>
      <c r="I1659" s="2"/>
      <c r="J1659" s="2"/>
      <c r="K1659" s="2"/>
      <c r="L1659" s="2"/>
      <c r="M1659" s="2"/>
      <c r="N1659" s="2"/>
      <c r="O1659" s="2"/>
      <c r="P1659" s="2"/>
      <c r="Q1659" s="2"/>
      <c r="R1659" s="2" t="str">
        <f>IF(Table_People[[#This Row],[Surname]]="", Table_People[[#This Row],[Name]], Table_People[[#This Row],[Name]]&amp;", "&amp;Table_People[[#This Row],[Surname]])</f>
        <v>Pierre-Cécile, Puvis de Chavannes</v>
      </c>
      <c r="S1659" s="2" t="str">
        <f>IF(Table_People[[#This Row],[Surname]]="", Table_People[[#This Row],[Name]], Table_People[[#This Row],[Surname]]&amp;", "&amp;Table_People[[#This Row],[Name]])</f>
        <v>Puvis de Chavannes, Pierre-Cécile</v>
      </c>
      <c r="T1659" s="2" t="str">
        <f>IF(COUNTIFS(Table_People[Hash_ID],Table_People[[#This Row],[Hash_ID]])&gt;1,"Y","N")</f>
        <v>N</v>
      </c>
      <c r="U1659" s="2"/>
    </row>
    <row r="1660" spans="1:21" x14ac:dyDescent="0.35">
      <c r="A1660" s="2" t="str">
        <f>"P-" &amp; UPPER(TRIM(Table_People[[#This Row],[Surname]])) &amp; "|" &amp; UPPER(TRIM(Table_People[[#This Row],[Name]]))</f>
        <v>P-PYNCHON|THOMAS</v>
      </c>
      <c r="B1660" s="2" t="s">
        <v>431</v>
      </c>
      <c r="C1660" s="2" t="s">
        <v>438</v>
      </c>
      <c r="D1660" s="2"/>
      <c r="E1660" s="2" t="s">
        <v>51</v>
      </c>
      <c r="F1660" s="2" t="s">
        <v>10</v>
      </c>
      <c r="G1660" s="2" t="s">
        <v>63</v>
      </c>
      <c r="H1660" s="2"/>
      <c r="I1660" s="2"/>
      <c r="J1660" s="2"/>
      <c r="K1660" s="2"/>
      <c r="L1660" s="2"/>
      <c r="M1660" s="2"/>
      <c r="N1660" s="2"/>
      <c r="O1660" s="2"/>
      <c r="P1660" s="2"/>
      <c r="Q1660" s="2"/>
      <c r="R1660" s="2" t="str">
        <f>IF(Table_People[[#This Row],[Surname]]="", Table_People[[#This Row],[Name]], Table_People[[#This Row],[Name]]&amp;", "&amp;Table_People[[#This Row],[Surname]])</f>
        <v>Thomas, Pynchon</v>
      </c>
      <c r="S1660" s="2" t="str">
        <f>IF(Table_People[[#This Row],[Surname]]="", Table_People[[#This Row],[Name]], Table_People[[#This Row],[Surname]]&amp;", "&amp;Table_People[[#This Row],[Name]])</f>
        <v>Pynchon, Thomas</v>
      </c>
      <c r="T1660" s="2" t="str">
        <f>IF(COUNTIFS(Table_People[Hash_ID],Table_People[[#This Row],[Hash_ID]])&gt;1,"Y","N")</f>
        <v>N</v>
      </c>
      <c r="U1660" s="2"/>
    </row>
    <row r="1661" spans="1:21" x14ac:dyDescent="0.35">
      <c r="A1661" s="2" t="str">
        <f>"P-" &amp; UPPER(TRIM(Table_People[[#This Row],[Surname]])) &amp; "|" &amp; UPPER(TRIM(Table_People[[#This Row],[Name]]))</f>
        <v>P-|PYRRHO</v>
      </c>
      <c r="B1661" s="2" t="s">
        <v>600</v>
      </c>
      <c r="C1661" s="2"/>
      <c r="D1661" s="2"/>
      <c r="E1661" s="2" t="s">
        <v>37</v>
      </c>
      <c r="F1661" s="2" t="s">
        <v>10</v>
      </c>
      <c r="G1661" s="2" t="s">
        <v>117</v>
      </c>
      <c r="H1661" s="2"/>
      <c r="I1661" s="2"/>
      <c r="J1661" s="2"/>
      <c r="K1661" s="2"/>
      <c r="L1661" s="2"/>
      <c r="M1661" s="2"/>
      <c r="N1661" s="2"/>
      <c r="O1661" s="2"/>
      <c r="P1661" s="2"/>
      <c r="Q1661" s="2"/>
      <c r="R1661" s="2" t="str">
        <f>IF(Table_People[[#This Row],[Surname]]="", Table_People[[#This Row],[Name]], Table_People[[#This Row],[Name]]&amp;", "&amp;Table_People[[#This Row],[Surname]])</f>
        <v>Pyrrho</v>
      </c>
      <c r="S1661" s="2" t="str">
        <f>IF(Table_People[[#This Row],[Surname]]="", Table_People[[#This Row],[Name]], Table_People[[#This Row],[Surname]]&amp;", "&amp;Table_People[[#This Row],[Name]])</f>
        <v>Pyrrho</v>
      </c>
      <c r="T1661" s="2" t="str">
        <f>IF(COUNTIFS(Table_People[Hash_ID],Table_People[[#This Row],[Hash_ID]])&gt;1,"Y","N")</f>
        <v>N</v>
      </c>
      <c r="U1661" s="2"/>
    </row>
    <row r="1662" spans="1:21" x14ac:dyDescent="0.35">
      <c r="A1662" s="2" t="str">
        <f>"P-" &amp; UPPER(TRIM(Table_People[[#This Row],[Surname]])) &amp; "|" &amp; UPPER(TRIM(Table_People[[#This Row],[Name]]))</f>
        <v>P-|PYTHAGORAS</v>
      </c>
      <c r="B1662" s="2" t="s">
        <v>587</v>
      </c>
      <c r="C1662" s="2"/>
      <c r="D1662" s="2"/>
      <c r="E1662" s="2" t="s">
        <v>588</v>
      </c>
      <c r="F1662" s="2" t="s">
        <v>10</v>
      </c>
      <c r="G1662" s="2" t="s">
        <v>117</v>
      </c>
      <c r="H1662" s="2"/>
      <c r="I1662" s="2"/>
      <c r="J1662" s="2"/>
      <c r="K1662" s="2"/>
      <c r="L1662" s="2"/>
      <c r="M1662" s="2"/>
      <c r="N1662" s="2"/>
      <c r="O1662" s="2"/>
      <c r="P1662" s="2"/>
      <c r="Q1662" s="2"/>
      <c r="R1662" s="2" t="str">
        <f>IF(Table_People[[#This Row],[Surname]]="", Table_People[[#This Row],[Name]], Table_People[[#This Row],[Name]]&amp;", "&amp;Table_People[[#This Row],[Surname]])</f>
        <v>Pythagoras</v>
      </c>
      <c r="S1662" s="2" t="str">
        <f>IF(Table_People[[#This Row],[Surname]]="", Table_People[[#This Row],[Name]], Table_People[[#This Row],[Surname]]&amp;", "&amp;Table_People[[#This Row],[Name]])</f>
        <v>Pythagoras</v>
      </c>
      <c r="T1662" s="2" t="str">
        <f>IF(COUNTIFS(Table_People[Hash_ID],Table_People[[#This Row],[Hash_ID]])&gt;1,"Y","N")</f>
        <v>Y</v>
      </c>
      <c r="U1662" s="2"/>
    </row>
    <row r="1663" spans="1:21" ht="43.5" x14ac:dyDescent="0.35">
      <c r="A1663" s="2" t="str">
        <f>"P-" &amp; UPPER(TRIM(Table_People[[#This Row],[Surname]])) &amp; "|" &amp; UPPER(TRIM(Table_People[[#This Row],[Name]]))</f>
        <v>P-|QNTM</v>
      </c>
      <c r="B1663" s="2" t="s">
        <v>14784</v>
      </c>
      <c r="C1663" s="2"/>
      <c r="D1663" s="2" t="s">
        <v>21102</v>
      </c>
      <c r="E1663" s="2" t="s">
        <v>21354</v>
      </c>
      <c r="F1663" s="2" t="s">
        <v>10</v>
      </c>
      <c r="G1663" s="2" t="s">
        <v>91</v>
      </c>
      <c r="H1663" s="2"/>
      <c r="I1663" s="2"/>
      <c r="J1663" s="2"/>
      <c r="K1663" s="2"/>
      <c r="L1663" s="2"/>
      <c r="M1663" s="2"/>
      <c r="N1663" s="2"/>
      <c r="O1663" s="2"/>
      <c r="P1663" s="2"/>
      <c r="Q1663" s="2"/>
      <c r="R1663" s="2" t="str">
        <f>IF(Table_People[[#This Row],[Surname]]="", Table_People[[#This Row],[Name]], Table_People[[#This Row],[Name]]&amp;", "&amp;Table_People[[#This Row],[Surname]])</f>
        <v>qntm</v>
      </c>
      <c r="S1663" s="2" t="str">
        <f>IF(Table_People[[#This Row],[Surname]]="", Table_People[[#This Row],[Name]], Table_People[[#This Row],[Surname]]&amp;", "&amp;Table_People[[#This Row],[Name]])</f>
        <v>qntm</v>
      </c>
      <c r="T1663" s="2" t="str">
        <f>IF(COUNTIFS(Table_People[Hash_ID],Table_People[[#This Row],[Hash_ID]])&gt;1,"Y","N")</f>
        <v>N</v>
      </c>
      <c r="U1663" s="2"/>
    </row>
    <row r="1664" spans="1:21" x14ac:dyDescent="0.35">
      <c r="A1664" s="2" t="str">
        <f>"P-" &amp; UPPER(TRIM(Table_People[[#This Row],[Surname]])) &amp; "|" &amp; UPPER(TRIM(Table_People[[#This Row],[Name]]))</f>
        <v>P-QUENEAU|RAYMOND</v>
      </c>
      <c r="B1664" s="2" t="s">
        <v>387</v>
      </c>
      <c r="C1664" s="2" t="s">
        <v>5973</v>
      </c>
      <c r="D1664" s="2"/>
      <c r="E1664" s="2" t="s">
        <v>71</v>
      </c>
      <c r="F1664" s="2" t="s">
        <v>10</v>
      </c>
      <c r="G1664" s="2" t="s">
        <v>15</v>
      </c>
      <c r="H1664" s="2"/>
      <c r="I1664" s="2"/>
      <c r="J1664" s="2"/>
      <c r="K1664" s="2"/>
      <c r="L1664" s="2"/>
      <c r="M1664" s="2"/>
      <c r="N1664" s="2"/>
      <c r="O1664" s="2"/>
      <c r="P1664" s="2"/>
      <c r="Q1664" s="2"/>
      <c r="R1664" s="2" t="str">
        <f>IF(Table_People[[#This Row],[Surname]]="", Table_People[[#This Row],[Name]], Table_People[[#This Row],[Name]]&amp;", "&amp;Table_People[[#This Row],[Surname]])</f>
        <v>Raymond, Queneau</v>
      </c>
      <c r="S1664" s="2" t="str">
        <f>IF(Table_People[[#This Row],[Surname]]="", Table_People[[#This Row],[Name]], Table_People[[#This Row],[Surname]]&amp;", "&amp;Table_People[[#This Row],[Name]])</f>
        <v>Queneau, Raymond</v>
      </c>
      <c r="T1664" s="2" t="str">
        <f>IF(COUNTIFS(Table_People[Hash_ID],Table_People[[#This Row],[Hash_ID]])&gt;1,"Y","N")</f>
        <v>N</v>
      </c>
      <c r="U1664" s="2"/>
    </row>
    <row r="1665" spans="1:21" x14ac:dyDescent="0.35">
      <c r="A1665" s="2" t="str">
        <f>"P-" &amp; UPPER(TRIM(Table_People[[#This Row],[Surname]])) &amp; "|" &amp; UPPER(TRIM(Table_People[[#This Row],[Name]]))</f>
        <v>P-QUIN|ANN</v>
      </c>
      <c r="B1665" s="2" t="s">
        <v>6634</v>
      </c>
      <c r="C1665" s="2" t="s">
        <v>20581</v>
      </c>
      <c r="D1665" s="2" t="s">
        <v>21039</v>
      </c>
      <c r="E1665" s="2" t="s">
        <v>5485</v>
      </c>
      <c r="F1665" s="2" t="s">
        <v>25</v>
      </c>
      <c r="G1665" s="2" t="s">
        <v>91</v>
      </c>
      <c r="H1665" s="2">
        <v>17</v>
      </c>
      <c r="I1665" s="2" t="s">
        <v>21467</v>
      </c>
      <c r="J1665" s="2">
        <v>1936</v>
      </c>
      <c r="K1665" s="2"/>
      <c r="L1665" s="2"/>
      <c r="M1665" s="2">
        <v>27</v>
      </c>
      <c r="N1665" s="2" t="s">
        <v>3024</v>
      </c>
      <c r="O1665" s="2">
        <v>1973</v>
      </c>
      <c r="P1665" s="2"/>
      <c r="Q1665" s="2"/>
      <c r="R1665" s="2" t="str">
        <f>IF(Table_People[[#This Row],[Surname]]="", Table_People[[#This Row],[Name]], Table_People[[#This Row],[Name]]&amp;", "&amp;Table_People[[#This Row],[Surname]])</f>
        <v>Ann, Quin</v>
      </c>
      <c r="S1665" s="2" t="str">
        <f>IF(Table_People[[#This Row],[Surname]]="", Table_People[[#This Row],[Name]], Table_People[[#This Row],[Surname]]&amp;", "&amp;Table_People[[#This Row],[Name]])</f>
        <v>Quin, Ann</v>
      </c>
      <c r="T1665" s="2" t="str">
        <f>IF(COUNTIFS(Table_People[Hash_ID],Table_People[[#This Row],[Hash_ID]])&gt;1,"Y","N")</f>
        <v>N</v>
      </c>
      <c r="U1665" s="2"/>
    </row>
    <row r="1666" spans="1:21" x14ac:dyDescent="0.35">
      <c r="A1666" s="2" t="str">
        <f>"P-" &amp; UPPER(TRIM(Table_People[[#This Row],[Surname]])) &amp; "|" &amp; UPPER(TRIM(Table_People[[#This Row],[Name]]))</f>
        <v>P-QUINE|WILLARD VAN ORMAN</v>
      </c>
      <c r="B1666" s="2" t="s">
        <v>10580</v>
      </c>
      <c r="C1666" s="2" t="s">
        <v>10581</v>
      </c>
      <c r="D1666" s="2"/>
      <c r="E1666" s="2" t="s">
        <v>10759</v>
      </c>
      <c r="F1666" s="2" t="s">
        <v>10</v>
      </c>
      <c r="G1666" s="2" t="s">
        <v>63</v>
      </c>
      <c r="H1666" s="2"/>
      <c r="I1666" s="2"/>
      <c r="J1666" s="2"/>
      <c r="K1666" s="2"/>
      <c r="L1666" s="2"/>
      <c r="M1666" s="2"/>
      <c r="N1666" s="2"/>
      <c r="O1666" s="2"/>
      <c r="P1666" s="2"/>
      <c r="Q1666" s="2"/>
      <c r="R1666" s="2" t="str">
        <f>IF(Table_People[[#This Row],[Surname]]="", Table_People[[#This Row],[Name]], Table_People[[#This Row],[Name]]&amp;", "&amp;Table_People[[#This Row],[Surname]])</f>
        <v>Willard Van Orman, Quine</v>
      </c>
      <c r="S1666" s="2" t="str">
        <f>IF(Table_People[[#This Row],[Surname]]="", Table_People[[#This Row],[Name]], Table_People[[#This Row],[Surname]]&amp;", "&amp;Table_People[[#This Row],[Name]])</f>
        <v>Quine, Willard Van Orman</v>
      </c>
      <c r="T1666" s="2" t="str">
        <f>IF(COUNTIFS(Table_People[Hash_ID],Table_People[[#This Row],[Hash_ID]])&gt;1,"Y","N")</f>
        <v>N</v>
      </c>
      <c r="U1666" s="2"/>
    </row>
    <row r="1667" spans="1:21" x14ac:dyDescent="0.35">
      <c r="A1667" s="2" t="str">
        <f>"P-" &amp; UPPER(TRIM(Table_People[[#This Row],[Surname]])) &amp; "|" &amp; UPPER(TRIM(Table_People[[#This Row],[Name]]))</f>
        <v>P-QUIROGA|HORACIO</v>
      </c>
      <c r="B1667" s="2" t="s">
        <v>196</v>
      </c>
      <c r="C1667" s="2" t="s">
        <v>197</v>
      </c>
      <c r="D1667" s="2"/>
      <c r="E1667" s="2" t="s">
        <v>198</v>
      </c>
      <c r="F1667" s="2" t="s">
        <v>10</v>
      </c>
      <c r="G1667" s="2" t="s">
        <v>199</v>
      </c>
      <c r="H1667" s="2"/>
      <c r="I1667" s="2"/>
      <c r="J1667" s="2"/>
      <c r="K1667" s="2"/>
      <c r="L1667" s="2"/>
      <c r="M1667" s="2"/>
      <c r="N1667" s="2"/>
      <c r="O1667" s="2"/>
      <c r="P1667" s="2"/>
      <c r="Q1667" s="2"/>
      <c r="R1667" s="2" t="str">
        <f>IF(Table_People[[#This Row],[Surname]]="", Table_People[[#This Row],[Name]], Table_People[[#This Row],[Name]]&amp;", "&amp;Table_People[[#This Row],[Surname]])</f>
        <v>Horacio, Quiroga</v>
      </c>
      <c r="S1667" s="2" t="str">
        <f>IF(Table_People[[#This Row],[Surname]]="", Table_People[[#This Row],[Name]], Table_People[[#This Row],[Surname]]&amp;", "&amp;Table_People[[#This Row],[Name]])</f>
        <v>Quiroga, Horacio</v>
      </c>
      <c r="T1667" s="2" t="str">
        <f>IF(COUNTIFS(Table_People[Hash_ID],Table_People[[#This Row],[Hash_ID]])&gt;1,"Y","N")</f>
        <v>N</v>
      </c>
      <c r="U1667" s="2"/>
    </row>
    <row r="1668" spans="1:21" x14ac:dyDescent="0.35">
      <c r="A1668" s="2" t="str">
        <f>"P-" &amp; UPPER(TRIM(Table_People[[#This Row],[Surname]])) &amp; "|" &amp; UPPER(TRIM(Table_People[[#This Row],[Name]]))</f>
        <v>P-R. HOFSTADTER|DOUGLAS</v>
      </c>
      <c r="B1668" s="2" t="s">
        <v>5727</v>
      </c>
      <c r="C1668" s="2" t="s">
        <v>5728</v>
      </c>
      <c r="D1668" s="2"/>
      <c r="E1668" s="2" t="s">
        <v>10677</v>
      </c>
      <c r="F1668" s="2" t="s">
        <v>10</v>
      </c>
      <c r="G1668" s="2" t="s">
        <v>63</v>
      </c>
      <c r="H1668" s="2"/>
      <c r="I1668" s="2"/>
      <c r="J1668" s="2"/>
      <c r="K1668" s="2"/>
      <c r="L1668" s="2"/>
      <c r="M1668" s="2"/>
      <c r="N1668" s="2"/>
      <c r="O1668" s="2"/>
      <c r="P1668" s="2"/>
      <c r="Q1668" s="2"/>
      <c r="R1668" s="2" t="str">
        <f>IF(Table_People[[#This Row],[Surname]]="", Table_People[[#This Row],[Name]], Table_People[[#This Row],[Name]]&amp;", "&amp;Table_People[[#This Row],[Surname]])</f>
        <v>Douglas, R. Hofstadter</v>
      </c>
      <c r="S1668" s="2" t="str">
        <f>IF(Table_People[[#This Row],[Surname]]="", Table_People[[#This Row],[Name]], Table_People[[#This Row],[Surname]]&amp;", "&amp;Table_People[[#This Row],[Name]])</f>
        <v>R. Hofstadter, Douglas</v>
      </c>
      <c r="T1668" s="2" t="str">
        <f>IF(COUNTIFS(Table_People[Hash_ID],Table_People[[#This Row],[Hash_ID]])&gt;1,"Y","N")</f>
        <v>N</v>
      </c>
      <c r="U1668" s="2"/>
    </row>
    <row r="1669" spans="1:21" x14ac:dyDescent="0.35">
      <c r="A1669" s="2" t="str">
        <f>"P-" &amp; UPPER(TRIM(Table_People[[#This Row],[Surname]])) &amp; "|" &amp; UPPER(TRIM(Table_People[[#This Row],[Name]]))</f>
        <v>P-RABELAIS|FRANÇOIS</v>
      </c>
      <c r="B1669" s="2" t="s">
        <v>138</v>
      </c>
      <c r="C1669" s="2" t="s">
        <v>139</v>
      </c>
      <c r="D1669" s="2"/>
      <c r="E1669" s="2" t="s">
        <v>140</v>
      </c>
      <c r="F1669" s="2" t="s">
        <v>10</v>
      </c>
      <c r="G1669" s="2" t="s">
        <v>15</v>
      </c>
      <c r="H1669" s="2"/>
      <c r="I1669" s="2"/>
      <c r="J1669" s="2"/>
      <c r="K1669" s="2"/>
      <c r="L1669" s="2"/>
      <c r="M1669" s="2"/>
      <c r="N1669" s="2"/>
      <c r="O1669" s="2"/>
      <c r="P1669" s="2"/>
      <c r="Q1669" s="2"/>
      <c r="R1669" s="2" t="str">
        <f>IF(Table_People[[#This Row],[Surname]]="", Table_People[[#This Row],[Name]], Table_People[[#This Row],[Name]]&amp;", "&amp;Table_People[[#This Row],[Surname]])</f>
        <v>François, Rabelais</v>
      </c>
      <c r="S1669" s="2" t="str">
        <f>IF(Table_People[[#This Row],[Surname]]="", Table_People[[#This Row],[Name]], Table_People[[#This Row],[Surname]]&amp;", "&amp;Table_People[[#This Row],[Name]])</f>
        <v>Rabelais, François</v>
      </c>
      <c r="T1669" s="2" t="str">
        <f>IF(COUNTIFS(Table_People[Hash_ID],Table_People[[#This Row],[Hash_ID]])&gt;1,"Y","N")</f>
        <v>N</v>
      </c>
      <c r="U1669" s="2" t="s">
        <v>1824</v>
      </c>
    </row>
    <row r="1670" spans="1:21" x14ac:dyDescent="0.35">
      <c r="A1670" s="2" t="str">
        <f>"P-" &amp; UPPER(TRIM(Table_People[[#This Row],[Surname]])) &amp; "|" &amp; UPPER(TRIM(Table_People[[#This Row],[Name]]))</f>
        <v>P-|RACHILDE</v>
      </c>
      <c r="B1670" s="2" t="s">
        <v>6463</v>
      </c>
      <c r="C1670" s="2"/>
      <c r="D1670" s="2" t="s">
        <v>6769</v>
      </c>
      <c r="E1670" s="2" t="s">
        <v>18</v>
      </c>
      <c r="F1670" s="2" t="s">
        <v>25</v>
      </c>
      <c r="G1670" s="2" t="s">
        <v>15</v>
      </c>
      <c r="H1670" s="2"/>
      <c r="I1670" s="2"/>
      <c r="J1670" s="2"/>
      <c r="K1670" s="2"/>
      <c r="L1670" s="2"/>
      <c r="M1670" s="2"/>
      <c r="N1670" s="2"/>
      <c r="O1670" s="2"/>
      <c r="P1670" s="2"/>
      <c r="Q1670" s="2"/>
      <c r="R1670" s="2" t="str">
        <f>IF(Table_People[[#This Row],[Surname]]="", Table_People[[#This Row],[Name]], Table_People[[#This Row],[Name]]&amp;", "&amp;Table_People[[#This Row],[Surname]])</f>
        <v>Rachilde</v>
      </c>
      <c r="S1670" s="2" t="str">
        <f>IF(Table_People[[#This Row],[Surname]]="", Table_People[[#This Row],[Name]], Table_People[[#This Row],[Surname]]&amp;", "&amp;Table_People[[#This Row],[Name]])</f>
        <v>Rachilde</v>
      </c>
      <c r="T1670" s="2" t="str">
        <f>IF(COUNTIFS(Table_People[Hash_ID],Table_People[[#This Row],[Hash_ID]])&gt;1,"Y","N")</f>
        <v>N</v>
      </c>
      <c r="U1670" s="2"/>
    </row>
    <row r="1671" spans="1:21" x14ac:dyDescent="0.35">
      <c r="A1671" s="2" t="str">
        <f>"P-" &amp; UPPER(TRIM(Table_People[[#This Row],[Surname]])) &amp; "|" &amp; UPPER(TRIM(Table_People[[#This Row],[Name]]))</f>
        <v>P-RACINE|JEAN</v>
      </c>
      <c r="B1671" s="2" t="s">
        <v>222</v>
      </c>
      <c r="C1671" s="2" t="s">
        <v>5963</v>
      </c>
      <c r="D1671" s="2"/>
      <c r="E1671" s="2" t="s">
        <v>10702</v>
      </c>
      <c r="F1671" s="2" t="s">
        <v>10</v>
      </c>
      <c r="G1671" s="2" t="s">
        <v>15</v>
      </c>
      <c r="H1671" s="2"/>
      <c r="I1671" s="2"/>
      <c r="J1671" s="2"/>
      <c r="K1671" s="2"/>
      <c r="L1671" s="2"/>
      <c r="M1671" s="2"/>
      <c r="N1671" s="2"/>
      <c r="O1671" s="2"/>
      <c r="P1671" s="2"/>
      <c r="Q1671" s="2"/>
      <c r="R1671" s="2" t="str">
        <f>IF(Table_People[[#This Row],[Surname]]="", Table_People[[#This Row],[Name]], Table_People[[#This Row],[Name]]&amp;", "&amp;Table_People[[#This Row],[Surname]])</f>
        <v>Jean, Racine</v>
      </c>
      <c r="S1671" s="2" t="str">
        <f>IF(Table_People[[#This Row],[Surname]]="", Table_People[[#This Row],[Name]], Table_People[[#This Row],[Surname]]&amp;", "&amp;Table_People[[#This Row],[Name]])</f>
        <v>Racine, Jean</v>
      </c>
      <c r="T1671" s="2" t="str">
        <f>IF(COUNTIFS(Table_People[Hash_ID],Table_People[[#This Row],[Hash_ID]])&gt;1,"Y","N")</f>
        <v>N</v>
      </c>
      <c r="U1671" s="2"/>
    </row>
    <row r="1672" spans="1:21" x14ac:dyDescent="0.35">
      <c r="A1672" s="2" t="str">
        <f>"P-" &amp; UPPER(TRIM(Table_People[[#This Row],[Surname]])) &amp; "|" &amp; UPPER(TRIM(Table_People[[#This Row],[Name]]))</f>
        <v>P-RACKHAM|ARTHUR</v>
      </c>
      <c r="B1672" s="2" t="s">
        <v>35</v>
      </c>
      <c r="C1672" s="2" t="s">
        <v>1645</v>
      </c>
      <c r="D1672" s="2"/>
      <c r="E1672" s="2" t="s">
        <v>1591</v>
      </c>
      <c r="F1672" s="2" t="s">
        <v>10</v>
      </c>
      <c r="G1672" s="2" t="s">
        <v>91</v>
      </c>
      <c r="H1672" s="2"/>
      <c r="I1672" s="2"/>
      <c r="J1672" s="2"/>
      <c r="K1672" s="2"/>
      <c r="L1672" s="2"/>
      <c r="M1672" s="2"/>
      <c r="N1672" s="2"/>
      <c r="O1672" s="2"/>
      <c r="P1672" s="2"/>
      <c r="Q1672" s="2"/>
      <c r="R1672" s="2" t="str">
        <f>IF(Table_People[[#This Row],[Surname]]="", Table_People[[#This Row],[Name]], Table_People[[#This Row],[Name]]&amp;", "&amp;Table_People[[#This Row],[Surname]])</f>
        <v>Arthur, Rackham</v>
      </c>
      <c r="S1672" s="2" t="str">
        <f>IF(Table_People[[#This Row],[Surname]]="", Table_People[[#This Row],[Name]], Table_People[[#This Row],[Surname]]&amp;", "&amp;Table_People[[#This Row],[Name]])</f>
        <v>Rackham, Arthur</v>
      </c>
      <c r="T1672" s="2" t="str">
        <f>IF(COUNTIFS(Table_People[Hash_ID],Table_People[[#This Row],[Hash_ID]])&gt;1,"Y","N")</f>
        <v>N</v>
      </c>
      <c r="U1672" s="2"/>
    </row>
    <row r="1673" spans="1:21" x14ac:dyDescent="0.35">
      <c r="A1673" s="2" t="str">
        <f>"P-" &amp; UPPER(TRIM(Table_People[[#This Row],[Surname]])) &amp; "|" &amp; UPPER(TRIM(Table_People[[#This Row],[Name]]))</f>
        <v>P-RADCLIFFE|ANN</v>
      </c>
      <c r="B1673" s="2" t="s">
        <v>6634</v>
      </c>
      <c r="C1673" s="2" t="s">
        <v>6635</v>
      </c>
      <c r="D1673" s="2"/>
      <c r="E1673" s="2" t="s">
        <v>51</v>
      </c>
      <c r="F1673" s="2" t="s">
        <v>25</v>
      </c>
      <c r="G1673" s="2" t="s">
        <v>91</v>
      </c>
      <c r="H1673" s="2"/>
      <c r="I1673" s="2"/>
      <c r="J1673" s="2"/>
      <c r="K1673" s="2"/>
      <c r="L1673" s="2"/>
      <c r="M1673" s="2"/>
      <c r="N1673" s="2"/>
      <c r="O1673" s="2"/>
      <c r="P1673" s="2"/>
      <c r="Q1673" s="2"/>
      <c r="R1673" s="2" t="str">
        <f>IF(Table_People[[#This Row],[Surname]]="", Table_People[[#This Row],[Name]], Table_People[[#This Row],[Name]]&amp;", "&amp;Table_People[[#This Row],[Surname]])</f>
        <v>Ann, Radcliffe</v>
      </c>
      <c r="S1673" s="2" t="str">
        <f>IF(Table_People[[#This Row],[Surname]]="", Table_People[[#This Row],[Name]], Table_People[[#This Row],[Surname]]&amp;", "&amp;Table_People[[#This Row],[Name]])</f>
        <v>Radcliffe, Ann</v>
      </c>
      <c r="T1673" s="2" t="str">
        <f>IF(COUNTIFS(Table_People[Hash_ID],Table_People[[#This Row],[Hash_ID]])&gt;1,"Y","N")</f>
        <v>N</v>
      </c>
      <c r="U1673" s="2"/>
    </row>
    <row r="1674" spans="1:21" ht="29" x14ac:dyDescent="0.35">
      <c r="A1674" s="2" t="str">
        <f>"P-" &amp; UPPER(TRIM(Table_People[[#This Row],[Surname]])) &amp; "|" &amp; UPPER(TRIM(Table_People[[#This Row],[Name]]))</f>
        <v>P-RADIGUE|ELIANE</v>
      </c>
      <c r="B1674" s="2" t="s">
        <v>12441</v>
      </c>
      <c r="C1674" s="2" t="s">
        <v>12442</v>
      </c>
      <c r="D1674" s="2" t="s">
        <v>12443</v>
      </c>
      <c r="E1674" s="2" t="s">
        <v>12377</v>
      </c>
      <c r="F1674" s="2" t="s">
        <v>25</v>
      </c>
      <c r="G1674" s="2" t="s">
        <v>15</v>
      </c>
      <c r="H1674" s="2"/>
      <c r="I1674" s="2"/>
      <c r="J1674" s="2"/>
      <c r="K1674" s="2"/>
      <c r="L1674" s="2"/>
      <c r="M1674" s="2"/>
      <c r="N1674" s="2"/>
      <c r="O1674" s="2"/>
      <c r="P1674" s="2"/>
      <c r="Q1674" s="2"/>
      <c r="R1674" s="2" t="str">
        <f>IF(Table_People[[#This Row],[Surname]]="", Table_People[[#This Row],[Name]], Table_People[[#This Row],[Name]]&amp;", "&amp;Table_People[[#This Row],[Surname]])</f>
        <v>Eliane, Radigue</v>
      </c>
      <c r="S1674" s="2" t="str">
        <f>IF(Table_People[[#This Row],[Surname]]="", Table_People[[#This Row],[Name]], Table_People[[#This Row],[Surname]]&amp;", "&amp;Table_People[[#This Row],[Name]])</f>
        <v>Radigue, Eliane</v>
      </c>
      <c r="T1674" s="2" t="str">
        <f>IF(COUNTIFS(Table_People[Hash_ID],Table_People[[#This Row],[Hash_ID]])&gt;1,"Y","N")</f>
        <v>N</v>
      </c>
      <c r="U1674" s="2"/>
    </row>
    <row r="1675" spans="1:21" x14ac:dyDescent="0.35">
      <c r="A1675" s="2" t="str">
        <f>"P-" &amp; UPPER(TRIM(Table_People[[#This Row],[Surname]])) &amp; "|" &amp; UPPER(TRIM(Table_People[[#This Row],[Name]]))</f>
        <v>P-RADIGUET|RAYMOND</v>
      </c>
      <c r="B1675" s="2" t="s">
        <v>387</v>
      </c>
      <c r="C1675" s="2" t="s">
        <v>566</v>
      </c>
      <c r="D1675" s="2"/>
      <c r="E1675" s="2" t="s">
        <v>71</v>
      </c>
      <c r="F1675" s="2" t="s">
        <v>10</v>
      </c>
      <c r="G1675" s="2" t="s">
        <v>15</v>
      </c>
      <c r="H1675" s="2"/>
      <c r="I1675" s="2"/>
      <c r="J1675" s="2"/>
      <c r="K1675" s="2"/>
      <c r="L1675" s="2"/>
      <c r="M1675" s="2"/>
      <c r="N1675" s="2"/>
      <c r="O1675" s="2"/>
      <c r="P1675" s="2"/>
      <c r="Q1675" s="2"/>
      <c r="R1675" s="2" t="str">
        <f>IF(Table_People[[#This Row],[Surname]]="", Table_People[[#This Row],[Name]], Table_People[[#This Row],[Name]]&amp;", "&amp;Table_People[[#This Row],[Surname]])</f>
        <v>Raymond, Radiguet</v>
      </c>
      <c r="S1675" s="2" t="str">
        <f>IF(Table_People[[#This Row],[Surname]]="", Table_People[[#This Row],[Name]], Table_People[[#This Row],[Surname]]&amp;", "&amp;Table_People[[#This Row],[Name]])</f>
        <v>Radiguet, Raymond</v>
      </c>
      <c r="T1675" s="2" t="str">
        <f>IF(COUNTIFS(Table_People[Hash_ID],Table_People[[#This Row],[Hash_ID]])&gt;1,"Y","N")</f>
        <v>N</v>
      </c>
      <c r="U1675" s="2"/>
    </row>
    <row r="1676" spans="1:21" ht="29" x14ac:dyDescent="0.35">
      <c r="A1676" s="2" t="str">
        <f>"P-" &amp; UPPER(TRIM(Table_People[[#This Row],[Surname]])) &amp; "|" &amp; UPPER(TRIM(Table_People[[#This Row],[Name]]))</f>
        <v>P-RAINER|YVONNE</v>
      </c>
      <c r="B1676" s="2" t="s">
        <v>12646</v>
      </c>
      <c r="C1676" s="2" t="s">
        <v>12647</v>
      </c>
      <c r="D1676" s="2" t="s">
        <v>12648</v>
      </c>
      <c r="E1676" s="2" t="s">
        <v>12649</v>
      </c>
      <c r="F1676" s="2" t="s">
        <v>25</v>
      </c>
      <c r="G1676" s="2" t="s">
        <v>63</v>
      </c>
      <c r="H1676" s="2"/>
      <c r="I1676" s="2"/>
      <c r="J1676" s="2"/>
      <c r="K1676" s="2"/>
      <c r="L1676" s="2"/>
      <c r="M1676" s="2"/>
      <c r="N1676" s="2"/>
      <c r="O1676" s="2"/>
      <c r="P1676" s="2"/>
      <c r="Q1676" s="2"/>
      <c r="R1676" s="2" t="str">
        <f>IF(Table_People[[#This Row],[Surname]]="", Table_People[[#This Row],[Name]], Table_People[[#This Row],[Name]]&amp;", "&amp;Table_People[[#This Row],[Surname]])</f>
        <v>Yvonne, Rainer</v>
      </c>
      <c r="S1676" s="2" t="str">
        <f>IF(Table_People[[#This Row],[Surname]]="", Table_People[[#This Row],[Name]], Table_People[[#This Row],[Surname]]&amp;", "&amp;Table_People[[#This Row],[Name]])</f>
        <v>Rainer, Yvonne</v>
      </c>
      <c r="T1676" s="2" t="str">
        <f>IF(COUNTIFS(Table_People[Hash_ID],Table_People[[#This Row],[Hash_ID]])&gt;1,"Y","N")</f>
        <v>N</v>
      </c>
      <c r="U1676" s="2"/>
    </row>
    <row r="1677" spans="1:21" x14ac:dyDescent="0.35">
      <c r="A1677" s="2" t="str">
        <f>"P-" &amp; UPPER(TRIM(Table_People[[#This Row],[Surname]])) &amp; "|" &amp; UPPER(TRIM(Table_People[[#This Row],[Name]]))</f>
        <v>P-RALSTON|DUNCAN</v>
      </c>
      <c r="B1677" s="2" t="s">
        <v>6178</v>
      </c>
      <c r="C1677" s="2" t="s">
        <v>20986</v>
      </c>
      <c r="D1677" s="2"/>
      <c r="E1677" s="2" t="s">
        <v>21309</v>
      </c>
      <c r="F1677" s="2" t="s">
        <v>10</v>
      </c>
      <c r="G1677" s="2" t="s">
        <v>285</v>
      </c>
      <c r="H1677" s="2"/>
      <c r="I1677" s="2"/>
      <c r="J1677" s="2">
        <v>1983</v>
      </c>
      <c r="K1677" s="2"/>
      <c r="L1677" s="2"/>
      <c r="M1677" s="2"/>
      <c r="N1677" s="2"/>
      <c r="O1677" s="2"/>
      <c r="P1677" s="2"/>
      <c r="Q1677" s="2"/>
      <c r="R1677" s="2" t="str">
        <f>IF(Table_People[[#This Row],[Surname]]="", Table_People[[#This Row],[Name]], Table_People[[#This Row],[Name]]&amp;", "&amp;Table_People[[#This Row],[Surname]])</f>
        <v>Duncan, Ralston</v>
      </c>
      <c r="S1677" s="2" t="str">
        <f>IF(Table_People[[#This Row],[Surname]]="", Table_People[[#This Row],[Name]], Table_People[[#This Row],[Surname]]&amp;", "&amp;Table_People[[#This Row],[Name]])</f>
        <v>Ralston, Duncan</v>
      </c>
      <c r="T1677" s="2" t="str">
        <f>IF(COUNTIFS(Table_People[Hash_ID],Table_People[[#This Row],[Hash_ID]])&gt;1,"Y","N")</f>
        <v>N</v>
      </c>
      <c r="U1677" s="2"/>
    </row>
    <row r="1678" spans="1:21" ht="29" x14ac:dyDescent="0.35">
      <c r="A1678" s="2" t="str">
        <f>"P-" &amp; UPPER(TRIM(Table_People[[#This Row],[Surname]])) &amp; "|" &amp; UPPER(TRIM(Table_People[[#This Row],[Name]]))</f>
        <v>P-RAMBERT|MARIE</v>
      </c>
      <c r="B1678" s="2" t="s">
        <v>1669</v>
      </c>
      <c r="C1678" s="2" t="s">
        <v>12741</v>
      </c>
      <c r="D1678" s="2" t="s">
        <v>12742</v>
      </c>
      <c r="E1678" s="2" t="s">
        <v>12743</v>
      </c>
      <c r="F1678" s="2" t="s">
        <v>25</v>
      </c>
      <c r="G1678" s="2" t="s">
        <v>10961</v>
      </c>
      <c r="H1678" s="2"/>
      <c r="I1678" s="2"/>
      <c r="J1678" s="2"/>
      <c r="K1678" s="2"/>
      <c r="L1678" s="2"/>
      <c r="M1678" s="2"/>
      <c r="N1678" s="2"/>
      <c r="O1678" s="2"/>
      <c r="P1678" s="2"/>
      <c r="Q1678" s="2"/>
      <c r="R1678" s="2" t="str">
        <f>IF(Table_People[[#This Row],[Surname]]="", Table_People[[#This Row],[Name]], Table_People[[#This Row],[Name]]&amp;", "&amp;Table_People[[#This Row],[Surname]])</f>
        <v>Marie, Rambert</v>
      </c>
      <c r="S1678" s="2" t="str">
        <f>IF(Table_People[[#This Row],[Surname]]="", Table_People[[#This Row],[Name]], Table_People[[#This Row],[Surname]]&amp;", "&amp;Table_People[[#This Row],[Name]])</f>
        <v>Rambert, Marie</v>
      </c>
      <c r="T1678" s="2" t="str">
        <f>IF(COUNTIFS(Table_People[Hash_ID],Table_People[[#This Row],[Hash_ID]])&gt;1,"Y","N")</f>
        <v>N</v>
      </c>
      <c r="U1678" s="2"/>
    </row>
    <row r="1679" spans="1:21" ht="29" x14ac:dyDescent="0.35">
      <c r="A1679" s="2" t="str">
        <f>"P-" &amp; UPPER(TRIM(Table_People[[#This Row],[Surname]])) &amp; "|" &amp; UPPER(TRIM(Table_People[[#This Row],[Name]]))</f>
        <v>P-RAMEAU|JEAN-PHILIPPE</v>
      </c>
      <c r="B1679" s="2" t="s">
        <v>5514</v>
      </c>
      <c r="C1679" s="2" t="s">
        <v>12509</v>
      </c>
      <c r="D1679" s="2" t="s">
        <v>12510</v>
      </c>
      <c r="E1679" s="2" t="s">
        <v>12511</v>
      </c>
      <c r="F1679" s="2" t="s">
        <v>10</v>
      </c>
      <c r="G1679" s="2" t="s">
        <v>15</v>
      </c>
      <c r="H1679" s="2"/>
      <c r="I1679" s="2"/>
      <c r="J1679" s="2"/>
      <c r="K1679" s="2"/>
      <c r="L1679" s="2"/>
      <c r="M1679" s="2"/>
      <c r="N1679" s="2"/>
      <c r="O1679" s="2"/>
      <c r="P1679" s="2"/>
      <c r="Q1679" s="2"/>
      <c r="R1679" s="2" t="str">
        <f>IF(Table_People[[#This Row],[Surname]]="", Table_People[[#This Row],[Name]], Table_People[[#This Row],[Name]]&amp;", "&amp;Table_People[[#This Row],[Surname]])</f>
        <v>Jean-Philippe, Rameau</v>
      </c>
      <c r="S1679" s="2" t="str">
        <f>IF(Table_People[[#This Row],[Surname]]="", Table_People[[#This Row],[Name]], Table_People[[#This Row],[Surname]]&amp;", "&amp;Table_People[[#This Row],[Name]])</f>
        <v>Rameau, Jean-Philippe</v>
      </c>
      <c r="T1679" s="2" t="str">
        <f>IF(COUNTIFS(Table_People[Hash_ID],Table_People[[#This Row],[Hash_ID]])&gt;1,"Y","N")</f>
        <v>N</v>
      </c>
      <c r="U1679" s="2"/>
    </row>
    <row r="1680" spans="1:21" x14ac:dyDescent="0.35">
      <c r="A1680" s="2" t="str">
        <f>"P-" &amp; UPPER(TRIM(Table_People[[#This Row],[Surname]])) &amp; "|" &amp; UPPER(TRIM(Table_People[[#This Row],[Name]]))</f>
        <v>P-RAMÍREZ|MARTÍN</v>
      </c>
      <c r="B1680" s="2" t="s">
        <v>3169</v>
      </c>
      <c r="C1680" s="2" t="s">
        <v>3170</v>
      </c>
      <c r="D1680" s="2"/>
      <c r="E1680" s="2" t="s">
        <v>3142</v>
      </c>
      <c r="F1680" s="2" t="s">
        <v>10</v>
      </c>
      <c r="G1680" s="2" t="s">
        <v>10956</v>
      </c>
      <c r="H1680" s="2"/>
      <c r="I1680" s="2"/>
      <c r="J1680" s="2"/>
      <c r="K1680" s="2"/>
      <c r="L1680" s="2"/>
      <c r="M1680" s="2"/>
      <c r="N1680" s="2"/>
      <c r="O1680" s="2"/>
      <c r="P1680" s="2"/>
      <c r="Q1680" s="2"/>
      <c r="R1680" s="2" t="str">
        <f>IF(Table_People[[#This Row],[Surname]]="", Table_People[[#This Row],[Name]], Table_People[[#This Row],[Name]]&amp;", "&amp;Table_People[[#This Row],[Surname]])</f>
        <v>Martín, Ramírez</v>
      </c>
      <c r="S1680" s="2" t="str">
        <f>IF(Table_People[[#This Row],[Surname]]="", Table_People[[#This Row],[Name]], Table_People[[#This Row],[Surname]]&amp;", "&amp;Table_People[[#This Row],[Name]])</f>
        <v>Ramírez, Martín</v>
      </c>
      <c r="T1680" s="2" t="str">
        <f>IF(COUNTIFS(Table_People[Hash_ID],Table_People[[#This Row],[Hash_ID]])&gt;1,"Y","N")</f>
        <v>N</v>
      </c>
      <c r="U1680" s="2"/>
    </row>
    <row r="1681" spans="1:21" ht="29" x14ac:dyDescent="0.35">
      <c r="A1681" s="2" t="str">
        <f>"P-" &amp; UPPER(TRIM(Table_People[[#This Row],[Surname]])) &amp; "|" &amp; UPPER(TRIM(Table_People[[#This Row],[Name]]))</f>
        <v>P-RAPETTI|RODOLPHE</v>
      </c>
      <c r="B1681" s="2" t="s">
        <v>1581</v>
      </c>
      <c r="C1681" s="2" t="s">
        <v>20794</v>
      </c>
      <c r="D1681" s="2"/>
      <c r="E1681" s="2" t="s">
        <v>21306</v>
      </c>
      <c r="F1681" s="2" t="s">
        <v>10</v>
      </c>
      <c r="G1681" s="2" t="s">
        <v>15</v>
      </c>
      <c r="H1681" s="2"/>
      <c r="I1681" s="2"/>
      <c r="J1681" s="2">
        <v>1959</v>
      </c>
      <c r="K1681" s="2"/>
      <c r="L1681" s="2"/>
      <c r="M1681" s="2"/>
      <c r="N1681" s="2"/>
      <c r="O1681" s="2"/>
      <c r="P1681" s="2"/>
      <c r="Q1681" s="2"/>
      <c r="R1681" s="2" t="str">
        <f>IF(Table_People[[#This Row],[Surname]]="", Table_People[[#This Row],[Name]], Table_People[[#This Row],[Name]]&amp;", "&amp;Table_People[[#This Row],[Surname]])</f>
        <v>Rodolphe, Rapetti</v>
      </c>
      <c r="S1681" s="2" t="str">
        <f>IF(Table_People[[#This Row],[Surname]]="", Table_People[[#This Row],[Name]], Table_People[[#This Row],[Surname]]&amp;", "&amp;Table_People[[#This Row],[Name]])</f>
        <v>Rapetti, Rodolphe</v>
      </c>
      <c r="T1681" s="2" t="str">
        <f>IF(COUNTIFS(Table_People[Hash_ID],Table_People[[#This Row],[Hash_ID]])&gt;1,"Y","N")</f>
        <v>N</v>
      </c>
      <c r="U1681" s="2"/>
    </row>
    <row r="1682" spans="1:21" x14ac:dyDescent="0.35">
      <c r="A1682" s="2" t="str">
        <f>"P-" &amp; UPPER(TRIM(Table_People[[#This Row],[Surname]])) &amp; "|" &amp; UPPER(TRIM(Table_People[[#This Row],[Name]]))</f>
        <v>P-|RAPHAEL</v>
      </c>
      <c r="B1682" s="2" t="s">
        <v>1538</v>
      </c>
      <c r="C1682" s="2"/>
      <c r="D1682" s="2" t="s">
        <v>1539</v>
      </c>
      <c r="E1682" s="2" t="s">
        <v>1468</v>
      </c>
      <c r="F1682" s="2" t="s">
        <v>10</v>
      </c>
      <c r="G1682" s="2" t="s">
        <v>87</v>
      </c>
      <c r="H1682" s="2"/>
      <c r="I1682" s="2"/>
      <c r="J1682" s="2"/>
      <c r="K1682" s="2"/>
      <c r="L1682" s="2"/>
      <c r="M1682" s="2"/>
      <c r="N1682" s="2"/>
      <c r="O1682" s="2"/>
      <c r="P1682" s="2"/>
      <c r="Q1682" s="2"/>
      <c r="R1682" s="2" t="str">
        <f>IF(Table_People[[#This Row],[Surname]]="", Table_People[[#This Row],[Name]], Table_People[[#This Row],[Name]]&amp;", "&amp;Table_People[[#This Row],[Surname]])</f>
        <v>Raphael</v>
      </c>
      <c r="S1682" s="2" t="str">
        <f>IF(Table_People[[#This Row],[Surname]]="", Table_People[[#This Row],[Name]], Table_People[[#This Row],[Surname]]&amp;", "&amp;Table_People[[#This Row],[Name]])</f>
        <v>Raphael</v>
      </c>
      <c r="T1682" s="2" t="str">
        <f>IF(COUNTIFS(Table_People[Hash_ID],Table_People[[#This Row],[Hash_ID]])&gt;1,"Y","N")</f>
        <v>N</v>
      </c>
      <c r="U1682" s="2"/>
    </row>
    <row r="1683" spans="1:21" x14ac:dyDescent="0.35">
      <c r="A1683" s="2" t="str">
        <f>"P-" &amp; UPPER(TRIM(Table_People[[#This Row],[Surname]])) &amp; "|" &amp; UPPER(TRIM(Table_People[[#This Row],[Name]]))</f>
        <v>P-RATMANSKY|ALEXEI</v>
      </c>
      <c r="B1683" s="2" t="s">
        <v>12661</v>
      </c>
      <c r="C1683" s="2" t="s">
        <v>12662</v>
      </c>
      <c r="D1683" s="2" t="s">
        <v>12663</v>
      </c>
      <c r="E1683" s="2" t="s">
        <v>12529</v>
      </c>
      <c r="F1683" s="2" t="s">
        <v>10</v>
      </c>
      <c r="G1683" s="2" t="s">
        <v>10968</v>
      </c>
      <c r="H1683" s="2"/>
      <c r="I1683" s="2"/>
      <c r="J1683" s="2"/>
      <c r="K1683" s="2"/>
      <c r="L1683" s="2"/>
      <c r="M1683" s="2"/>
      <c r="N1683" s="2"/>
      <c r="O1683" s="2"/>
      <c r="P1683" s="2"/>
      <c r="Q1683" s="2"/>
      <c r="R1683" s="2" t="str">
        <f>IF(Table_People[[#This Row],[Surname]]="", Table_People[[#This Row],[Name]], Table_People[[#This Row],[Name]]&amp;", "&amp;Table_People[[#This Row],[Surname]])</f>
        <v>Alexei, Ratmansky</v>
      </c>
      <c r="S1683" s="2" t="str">
        <f>IF(Table_People[[#This Row],[Surname]]="", Table_People[[#This Row],[Name]], Table_People[[#This Row],[Surname]]&amp;", "&amp;Table_People[[#This Row],[Name]])</f>
        <v>Ratmansky, Alexei</v>
      </c>
      <c r="T1683" s="2" t="str">
        <f>IF(COUNTIFS(Table_People[Hash_ID],Table_People[[#This Row],[Hash_ID]])&gt;1,"Y","N")</f>
        <v>N</v>
      </c>
      <c r="U1683" s="2"/>
    </row>
    <row r="1684" spans="1:21" x14ac:dyDescent="0.35">
      <c r="A1684" s="2" t="str">
        <f>"P-" &amp; UPPER(TRIM(Table_People[[#This Row],[Surname]])) &amp; "|" &amp; UPPER(TRIM(Table_People[[#This Row],[Name]]))</f>
        <v>P-RAUSCHENBERG|ROBERT</v>
      </c>
      <c r="B1684" s="2" t="s">
        <v>1031</v>
      </c>
      <c r="C1684" s="2" t="s">
        <v>1544</v>
      </c>
      <c r="D1684" s="2"/>
      <c r="E1684" s="2" t="s">
        <v>10767</v>
      </c>
      <c r="F1684" s="2" t="s">
        <v>10</v>
      </c>
      <c r="G1684" s="2" t="s">
        <v>63</v>
      </c>
      <c r="H1684" s="2"/>
      <c r="I1684" s="2"/>
      <c r="J1684" s="2"/>
      <c r="K1684" s="2"/>
      <c r="L1684" s="2"/>
      <c r="M1684" s="2"/>
      <c r="N1684" s="2"/>
      <c r="O1684" s="2"/>
      <c r="P1684" s="2"/>
      <c r="Q1684" s="2"/>
      <c r="R1684" s="2" t="str">
        <f>IF(Table_People[[#This Row],[Surname]]="", Table_People[[#This Row],[Name]], Table_People[[#This Row],[Name]]&amp;", "&amp;Table_People[[#This Row],[Surname]])</f>
        <v>Robert, Rauschenberg</v>
      </c>
      <c r="S1684" s="2" t="str">
        <f>IF(Table_People[[#This Row],[Surname]]="", Table_People[[#This Row],[Name]], Table_People[[#This Row],[Surname]]&amp;", "&amp;Table_People[[#This Row],[Name]])</f>
        <v>Rauschenberg, Robert</v>
      </c>
      <c r="T1684" s="2" t="str">
        <f>IF(COUNTIFS(Table_People[Hash_ID],Table_People[[#This Row],[Hash_ID]])&gt;1,"Y","N")</f>
        <v>N</v>
      </c>
      <c r="U1684" s="2"/>
    </row>
    <row r="1685" spans="1:21" x14ac:dyDescent="0.35">
      <c r="A1685" s="2" t="str">
        <f>"P-" &amp; UPPER(TRIM(Table_People[[#This Row],[Surname]])) &amp; "|" &amp; UPPER(TRIM(Table_People[[#This Row],[Name]]))</f>
        <v>P-RAUTAVAARA|EINOJUHANI</v>
      </c>
      <c r="B1685" s="2" t="s">
        <v>12500</v>
      </c>
      <c r="C1685" s="2" t="s">
        <v>12501</v>
      </c>
      <c r="D1685" s="2" t="s">
        <v>12502</v>
      </c>
      <c r="E1685" s="2" t="s">
        <v>12308</v>
      </c>
      <c r="F1685" s="2" t="s">
        <v>10</v>
      </c>
      <c r="G1685" s="2" t="s">
        <v>3103</v>
      </c>
      <c r="H1685" s="2"/>
      <c r="I1685" s="2"/>
      <c r="J1685" s="2"/>
      <c r="K1685" s="2"/>
      <c r="L1685" s="2"/>
      <c r="M1685" s="2"/>
      <c r="N1685" s="2"/>
      <c r="O1685" s="2"/>
      <c r="P1685" s="2"/>
      <c r="Q1685" s="2"/>
      <c r="R1685" s="2" t="str">
        <f>IF(Table_People[[#This Row],[Surname]]="", Table_People[[#This Row],[Name]], Table_People[[#This Row],[Name]]&amp;", "&amp;Table_People[[#This Row],[Surname]])</f>
        <v>Einojuhani, Rautavaara</v>
      </c>
      <c r="S1685" s="2" t="str">
        <f>IF(Table_People[[#This Row],[Surname]]="", Table_People[[#This Row],[Name]], Table_People[[#This Row],[Surname]]&amp;", "&amp;Table_People[[#This Row],[Name]])</f>
        <v>Rautavaara, Einojuhani</v>
      </c>
      <c r="T1685" s="2" t="str">
        <f>IF(COUNTIFS(Table_People[Hash_ID],Table_People[[#This Row],[Hash_ID]])&gt;1,"Y","N")</f>
        <v>N</v>
      </c>
      <c r="U1685" s="2"/>
    </row>
    <row r="1686" spans="1:21" x14ac:dyDescent="0.35">
      <c r="A1686" s="2" t="str">
        <f>"P-" &amp; UPPER(TRIM(Table_People[[#This Row],[Surname]])) &amp; "|" &amp; UPPER(TRIM(Table_People[[#This Row],[Name]]))</f>
        <v>P-RAWLS|JOHN</v>
      </c>
      <c r="B1686" s="2" t="s">
        <v>235</v>
      </c>
      <c r="C1686" s="2" t="s">
        <v>699</v>
      </c>
      <c r="D1686" s="2"/>
      <c r="E1686" s="2" t="s">
        <v>37</v>
      </c>
      <c r="F1686" s="2" t="s">
        <v>10</v>
      </c>
      <c r="G1686" s="2" t="s">
        <v>63</v>
      </c>
      <c r="H1686" s="2"/>
      <c r="I1686" s="2"/>
      <c r="J1686" s="2"/>
      <c r="K1686" s="2"/>
      <c r="L1686" s="2"/>
      <c r="M1686" s="2"/>
      <c r="N1686" s="2"/>
      <c r="O1686" s="2"/>
      <c r="P1686" s="2"/>
      <c r="Q1686" s="2"/>
      <c r="R1686" s="2" t="str">
        <f>IF(Table_People[[#This Row],[Surname]]="", Table_People[[#This Row],[Name]], Table_People[[#This Row],[Name]]&amp;", "&amp;Table_People[[#This Row],[Surname]])</f>
        <v>John, Rawls</v>
      </c>
      <c r="S1686" s="2" t="str">
        <f>IF(Table_People[[#This Row],[Surname]]="", Table_People[[#This Row],[Name]], Table_People[[#This Row],[Surname]]&amp;", "&amp;Table_People[[#This Row],[Name]])</f>
        <v>Rawls, John</v>
      </c>
      <c r="T1686" s="2" t="str">
        <f>IF(COUNTIFS(Table_People[Hash_ID],Table_People[[#This Row],[Hash_ID]])&gt;1,"Y","N")</f>
        <v>N</v>
      </c>
      <c r="U1686" s="2"/>
    </row>
    <row r="1687" spans="1:21" x14ac:dyDescent="0.35">
      <c r="A1687" s="2" t="str">
        <f>"P-" &amp; UPPER(TRIM(Table_People[[#This Row],[Surname]])) &amp; "|" &amp; UPPER(TRIM(Table_People[[#This Row],[Name]]))</f>
        <v>P-RAY|JEAN</v>
      </c>
      <c r="B1687" s="2" t="s">
        <v>222</v>
      </c>
      <c r="C1687" s="2" t="s">
        <v>385</v>
      </c>
      <c r="D1687" s="2" t="s">
        <v>10703</v>
      </c>
      <c r="E1687" s="2" t="s">
        <v>5485</v>
      </c>
      <c r="F1687" s="2" t="s">
        <v>10</v>
      </c>
      <c r="G1687" s="2" t="s">
        <v>840</v>
      </c>
      <c r="H1687" s="2"/>
      <c r="I1687" s="2"/>
      <c r="J1687" s="2"/>
      <c r="K1687" s="2"/>
      <c r="L1687" s="2"/>
      <c r="M1687" s="2"/>
      <c r="N1687" s="2"/>
      <c r="O1687" s="2"/>
      <c r="P1687" s="2"/>
      <c r="Q1687" s="2"/>
      <c r="R1687" s="2" t="str">
        <f>IF(Table_People[[#This Row],[Surname]]="", Table_People[[#This Row],[Name]], Table_People[[#This Row],[Name]]&amp;", "&amp;Table_People[[#This Row],[Surname]])</f>
        <v>Jean, Ray</v>
      </c>
      <c r="S1687" s="2" t="str">
        <f>IF(Table_People[[#This Row],[Surname]]="", Table_People[[#This Row],[Name]], Table_People[[#This Row],[Surname]]&amp;", "&amp;Table_People[[#This Row],[Name]])</f>
        <v>Ray, Jean</v>
      </c>
      <c r="T1687" s="2" t="str">
        <f>IF(COUNTIFS(Table_People[Hash_ID],Table_People[[#This Row],[Hash_ID]])&gt;1,"Y","N")</f>
        <v>N</v>
      </c>
      <c r="U1687" s="2"/>
    </row>
    <row r="1688" spans="1:21" ht="29" x14ac:dyDescent="0.35">
      <c r="A1688" s="2" t="str">
        <f>"P-" &amp; UPPER(TRIM(Table_People[[#This Row],[Surname]])) &amp; "|" &amp; UPPER(TRIM(Table_People[[#This Row],[Name]]))</f>
        <v>P-RAY|MAN</v>
      </c>
      <c r="B1688" s="2" t="s">
        <v>5022</v>
      </c>
      <c r="C1688" s="2" t="s">
        <v>385</v>
      </c>
      <c r="D1688" s="2" t="s">
        <v>5023</v>
      </c>
      <c r="E1688" s="2" t="s">
        <v>10829</v>
      </c>
      <c r="F1688" s="2" t="s">
        <v>10</v>
      </c>
      <c r="G1688" s="2" t="s">
        <v>63</v>
      </c>
      <c r="H1688" s="2"/>
      <c r="I1688" s="2"/>
      <c r="J1688" s="2"/>
      <c r="K1688" s="2"/>
      <c r="L1688" s="2"/>
      <c r="M1688" s="2"/>
      <c r="N1688" s="2"/>
      <c r="O1688" s="2"/>
      <c r="P1688" s="2"/>
      <c r="Q1688" s="2"/>
      <c r="R1688" s="2" t="str">
        <f>IF(Table_People[[#This Row],[Surname]]="", Table_People[[#This Row],[Name]], Table_People[[#This Row],[Name]]&amp;", "&amp;Table_People[[#This Row],[Surname]])</f>
        <v>Man, Ray</v>
      </c>
      <c r="S1688" s="2" t="str">
        <f>IF(Table_People[[#This Row],[Surname]]="", Table_People[[#This Row],[Name]], Table_People[[#This Row],[Surname]]&amp;", "&amp;Table_People[[#This Row],[Name]])</f>
        <v>Ray, Man</v>
      </c>
      <c r="T1688" s="2" t="str">
        <f>IF(COUNTIFS(Table_People[Hash_ID],Table_People[[#This Row],[Hash_ID]])&gt;1,"Y","N")</f>
        <v>N</v>
      </c>
      <c r="U1688" s="2"/>
    </row>
    <row r="1689" spans="1:21" ht="29" x14ac:dyDescent="0.35">
      <c r="A1689" s="2" t="str">
        <f>"P-" &amp; UPPER(TRIM(Table_People[[#This Row],[Surname]])) &amp; "|" &amp; UPPER(TRIM(Table_People[[#This Row],[Name]]))</f>
        <v>P-RAY|SATYAJIT</v>
      </c>
      <c r="B1689" s="2" t="s">
        <v>1187</v>
      </c>
      <c r="C1689" s="2" t="s">
        <v>385</v>
      </c>
      <c r="D1689" s="2"/>
      <c r="E1689" s="2" t="s">
        <v>1188</v>
      </c>
      <c r="F1689" s="2" t="s">
        <v>10</v>
      </c>
      <c r="G1689" s="2" t="s">
        <v>959</v>
      </c>
      <c r="H1689" s="2"/>
      <c r="I1689" s="2"/>
      <c r="J1689" s="2"/>
      <c r="K1689" s="2"/>
      <c r="L1689" s="2"/>
      <c r="M1689" s="2"/>
      <c r="N1689" s="2"/>
      <c r="O1689" s="2"/>
      <c r="P1689" s="2"/>
      <c r="Q1689" s="2"/>
      <c r="R1689" s="2" t="str">
        <f>IF(Table_People[[#This Row],[Surname]]="", Table_People[[#This Row],[Name]], Table_People[[#This Row],[Name]]&amp;", "&amp;Table_People[[#This Row],[Surname]])</f>
        <v>Satyajit, Ray</v>
      </c>
      <c r="S1689" s="2" t="str">
        <f>IF(Table_People[[#This Row],[Surname]]="", Table_People[[#This Row],[Name]], Table_People[[#This Row],[Surname]]&amp;", "&amp;Table_People[[#This Row],[Name]])</f>
        <v>Ray, Satyajit</v>
      </c>
      <c r="T1689" s="2" t="str">
        <f>IF(COUNTIFS(Table_People[Hash_ID],Table_People[[#This Row],[Hash_ID]])&gt;1,"Y","N")</f>
        <v>N</v>
      </c>
      <c r="U1689" s="2"/>
    </row>
    <row r="1690" spans="1:21" x14ac:dyDescent="0.35">
      <c r="A1690" s="2" t="str">
        <f>"P-" &amp; UPPER(TRIM(Table_People[[#This Row],[Surname]])) &amp; "|" &amp; UPPER(TRIM(Table_People[[#This Row],[Name]]))</f>
        <v>P-RAZ|JOSEPH</v>
      </c>
      <c r="B1690" s="2" t="s">
        <v>254</v>
      </c>
      <c r="C1690" s="2" t="s">
        <v>10623</v>
      </c>
      <c r="D1690" s="2"/>
      <c r="E1690" s="2" t="s">
        <v>10551</v>
      </c>
      <c r="F1690" s="2" t="s">
        <v>10</v>
      </c>
      <c r="G1690" s="2" t="s">
        <v>10943</v>
      </c>
      <c r="H1690" s="2"/>
      <c r="I1690" s="2"/>
      <c r="J1690" s="2"/>
      <c r="K1690" s="2"/>
      <c r="L1690" s="2"/>
      <c r="M1690" s="2"/>
      <c r="N1690" s="2"/>
      <c r="O1690" s="2"/>
      <c r="P1690" s="2"/>
      <c r="Q1690" s="2"/>
      <c r="R1690" s="2" t="str">
        <f>IF(Table_People[[#This Row],[Surname]]="", Table_People[[#This Row],[Name]], Table_People[[#This Row],[Name]]&amp;", "&amp;Table_People[[#This Row],[Surname]])</f>
        <v>Joseph, Raz</v>
      </c>
      <c r="S1690" s="2" t="str">
        <f>IF(Table_People[[#This Row],[Surname]]="", Table_People[[#This Row],[Name]], Table_People[[#This Row],[Surname]]&amp;", "&amp;Table_People[[#This Row],[Name]])</f>
        <v>Raz, Joseph</v>
      </c>
      <c r="T1690" s="2" t="str">
        <f>IF(COUNTIFS(Table_People[Hash_ID],Table_People[[#This Row],[Hash_ID]])&gt;1,"Y","N")</f>
        <v>N</v>
      </c>
      <c r="U1690" s="2"/>
    </row>
    <row r="1691" spans="1:21" ht="29" x14ac:dyDescent="0.35">
      <c r="A1691" s="2" t="str">
        <f>"P-" &amp; UPPER(TRIM(Table_People[[#This Row],[Surname]])) &amp; "|" &amp; UPPER(TRIM(Table_People[[#This Row],[Name]]))</f>
        <v>P-RÉAGE|PAULINE</v>
      </c>
      <c r="B1691" s="2" t="s">
        <v>14411</v>
      </c>
      <c r="C1691" s="2" t="s">
        <v>14412</v>
      </c>
      <c r="D1691" s="2" t="s">
        <v>21483</v>
      </c>
      <c r="E1691" s="2" t="s">
        <v>21484</v>
      </c>
      <c r="F1691" s="2" t="s">
        <v>25</v>
      </c>
      <c r="G1691" s="2" t="s">
        <v>15</v>
      </c>
      <c r="H1691" s="2">
        <v>23</v>
      </c>
      <c r="I1691" s="2" t="s">
        <v>21469</v>
      </c>
      <c r="J1691" s="2">
        <v>1907</v>
      </c>
      <c r="K1691" s="2"/>
      <c r="L1691" s="2"/>
      <c r="M1691" s="2">
        <v>27</v>
      </c>
      <c r="N1691" s="2" t="s">
        <v>20995</v>
      </c>
      <c r="O1691" s="2">
        <v>1998</v>
      </c>
      <c r="P1691" s="2"/>
      <c r="Q1691" s="2"/>
      <c r="R1691" s="2" t="str">
        <f>IF(Table_People[[#This Row],[Surname]]="", Table_People[[#This Row],[Name]], Table_People[[#This Row],[Name]]&amp;", "&amp;Table_People[[#This Row],[Surname]])</f>
        <v>Pauline, Réage</v>
      </c>
      <c r="S1691" s="2" t="str">
        <f>IF(Table_People[[#This Row],[Surname]]="", Table_People[[#This Row],[Name]], Table_People[[#This Row],[Surname]]&amp;", "&amp;Table_People[[#This Row],[Name]])</f>
        <v>Réage, Pauline</v>
      </c>
      <c r="T1691" s="2" t="str">
        <f>IF(COUNTIFS(Table_People[Hash_ID],Table_People[[#This Row],[Hash_ID]])&gt;1,"Y","N")</f>
        <v>N</v>
      </c>
      <c r="U1691" s="2"/>
    </row>
    <row r="1692" spans="1:21" x14ac:dyDescent="0.35">
      <c r="A1692" s="2" t="str">
        <f>"P-" &amp; UPPER(TRIM(Table_People[[#This Row],[Surname]])) &amp; "|" &amp; UPPER(TRIM(Table_People[[#This Row],[Name]]))</f>
        <v>P-REDON|ODILON</v>
      </c>
      <c r="B1692" s="2" t="s">
        <v>1573</v>
      </c>
      <c r="C1692" s="2" t="s">
        <v>1574</v>
      </c>
      <c r="D1692" s="2"/>
      <c r="E1692" s="2" t="s">
        <v>1452</v>
      </c>
      <c r="F1692" s="2" t="s">
        <v>10</v>
      </c>
      <c r="G1692" s="2" t="s">
        <v>15</v>
      </c>
      <c r="H1692" s="2"/>
      <c r="I1692" s="2"/>
      <c r="J1692" s="2"/>
      <c r="K1692" s="2"/>
      <c r="L1692" s="2"/>
      <c r="M1692" s="2"/>
      <c r="N1692" s="2"/>
      <c r="O1692" s="2"/>
      <c r="P1692" s="2"/>
      <c r="Q1692" s="2"/>
      <c r="R1692" s="2" t="str">
        <f>IF(Table_People[[#This Row],[Surname]]="", Table_People[[#This Row],[Name]], Table_People[[#This Row],[Name]]&amp;", "&amp;Table_People[[#This Row],[Surname]])</f>
        <v>Odilon, Redon</v>
      </c>
      <c r="S1692" s="2" t="str">
        <f>IF(Table_People[[#This Row],[Surname]]="", Table_People[[#This Row],[Name]], Table_People[[#This Row],[Surname]]&amp;", "&amp;Table_People[[#This Row],[Name]])</f>
        <v>Redon, Odilon</v>
      </c>
      <c r="T1692" s="2" t="str">
        <f>IF(COUNTIFS(Table_People[Hash_ID],Table_People[[#This Row],[Hash_ID]])&gt;1,"Y","N")</f>
        <v>N</v>
      </c>
      <c r="U1692" s="2"/>
    </row>
    <row r="1693" spans="1:21" x14ac:dyDescent="0.35">
      <c r="A1693" s="2" t="str">
        <f>"P-" &amp; UPPER(TRIM(Table_People[[#This Row],[Surname]])) &amp; "|" &amp; UPPER(TRIM(Table_People[[#This Row],[Name]]))</f>
        <v>P-REGAN|TOM</v>
      </c>
      <c r="B1693" s="2" t="s">
        <v>1043</v>
      </c>
      <c r="C1693" s="2" t="s">
        <v>10576</v>
      </c>
      <c r="D1693" s="2"/>
      <c r="E1693" s="2" t="s">
        <v>37</v>
      </c>
      <c r="F1693" s="2" t="s">
        <v>10</v>
      </c>
      <c r="G1693" s="2" t="s">
        <v>63</v>
      </c>
      <c r="H1693" s="2"/>
      <c r="I1693" s="2"/>
      <c r="J1693" s="2"/>
      <c r="K1693" s="2"/>
      <c r="L1693" s="2"/>
      <c r="M1693" s="2"/>
      <c r="N1693" s="2"/>
      <c r="O1693" s="2"/>
      <c r="P1693" s="2"/>
      <c r="Q1693" s="2"/>
      <c r="R1693" s="2" t="str">
        <f>IF(Table_People[[#This Row],[Surname]]="", Table_People[[#This Row],[Name]], Table_People[[#This Row],[Name]]&amp;", "&amp;Table_People[[#This Row],[Surname]])</f>
        <v>Tom, Regan</v>
      </c>
      <c r="S1693" s="2" t="str">
        <f>IF(Table_People[[#This Row],[Surname]]="", Table_People[[#This Row],[Name]], Table_People[[#This Row],[Surname]]&amp;", "&amp;Table_People[[#This Row],[Name]])</f>
        <v>Regan, Tom</v>
      </c>
      <c r="T1693" s="2" t="str">
        <f>IF(COUNTIFS(Table_People[Hash_ID],Table_People[[#This Row],[Hash_ID]])&gt;1,"Y","N")</f>
        <v>N</v>
      </c>
      <c r="U1693" s="2"/>
    </row>
    <row r="1694" spans="1:21" x14ac:dyDescent="0.35">
      <c r="A1694" s="2" t="str">
        <f>"P-" &amp; UPPER(TRIM(Table_People[[#This Row],[Surname]])) &amp; "|" &amp; UPPER(TRIM(Table_People[[#This Row],[Name]]))</f>
        <v>P-REGARDIE|ISRAEL</v>
      </c>
      <c r="B1694" s="2" t="s">
        <v>900</v>
      </c>
      <c r="C1694" s="2" t="s">
        <v>901</v>
      </c>
      <c r="D1694" s="2"/>
      <c r="E1694" s="2" t="s">
        <v>902</v>
      </c>
      <c r="F1694" s="2" t="s">
        <v>10</v>
      </c>
      <c r="G1694" s="2" t="s">
        <v>10892</v>
      </c>
      <c r="H1694" s="2"/>
      <c r="I1694" s="2"/>
      <c r="J1694" s="2"/>
      <c r="K1694" s="2"/>
      <c r="L1694" s="2"/>
      <c r="M1694" s="2"/>
      <c r="N1694" s="2"/>
      <c r="O1694" s="2"/>
      <c r="P1694" s="2"/>
      <c r="Q1694" s="2"/>
      <c r="R1694" s="2" t="str">
        <f>IF(Table_People[[#This Row],[Surname]]="", Table_People[[#This Row],[Name]], Table_People[[#This Row],[Name]]&amp;", "&amp;Table_People[[#This Row],[Surname]])</f>
        <v>Israel, Regardie</v>
      </c>
      <c r="S1694" s="2" t="str">
        <f>IF(Table_People[[#This Row],[Surname]]="", Table_People[[#This Row],[Name]], Table_People[[#This Row],[Surname]]&amp;", "&amp;Table_People[[#This Row],[Name]])</f>
        <v>Regardie, Israel</v>
      </c>
      <c r="T1694" s="2" t="str">
        <f>IF(COUNTIFS(Table_People[Hash_ID],Table_People[[#This Row],[Hash_ID]])&gt;1,"Y","N")</f>
        <v>N</v>
      </c>
      <c r="U1694" s="2"/>
    </row>
    <row r="1695" spans="1:21" x14ac:dyDescent="0.35">
      <c r="A1695" s="2" t="str">
        <f>"P-" &amp; UPPER(TRIM(Table_People[[#This Row],[Surname]])) &amp; "|" &amp; UPPER(TRIM(Table_People[[#This Row],[Name]]))</f>
        <v>P-REICHARDT|KELLY</v>
      </c>
      <c r="B1695" s="2" t="s">
        <v>1285</v>
      </c>
      <c r="C1695" s="2" t="s">
        <v>1335</v>
      </c>
      <c r="D1695" s="2"/>
      <c r="E1695" s="2" t="s">
        <v>10745</v>
      </c>
      <c r="F1695" s="2" t="s">
        <v>25</v>
      </c>
      <c r="G1695" s="2" t="s">
        <v>63</v>
      </c>
      <c r="H1695" s="2"/>
      <c r="I1695" s="2"/>
      <c r="J1695" s="2"/>
      <c r="K1695" s="2"/>
      <c r="L1695" s="2"/>
      <c r="M1695" s="2"/>
      <c r="N1695" s="2"/>
      <c r="O1695" s="2"/>
      <c r="P1695" s="2"/>
      <c r="Q1695" s="2"/>
      <c r="R1695" s="2" t="str">
        <f>IF(Table_People[[#This Row],[Surname]]="", Table_People[[#This Row],[Name]], Table_People[[#This Row],[Name]]&amp;", "&amp;Table_People[[#This Row],[Surname]])</f>
        <v>Kelly, Reichardt</v>
      </c>
      <c r="S1695" s="2" t="str">
        <f>IF(Table_People[[#This Row],[Surname]]="", Table_People[[#This Row],[Name]], Table_People[[#This Row],[Surname]]&amp;", "&amp;Table_People[[#This Row],[Name]])</f>
        <v>Reichardt, Kelly</v>
      </c>
      <c r="T1695" s="2" t="str">
        <f>IF(COUNTIFS(Table_People[Hash_ID],Table_People[[#This Row],[Hash_ID]])&gt;1,"Y","N")</f>
        <v>N</v>
      </c>
      <c r="U1695" s="2"/>
    </row>
    <row r="1696" spans="1:21" x14ac:dyDescent="0.35">
      <c r="A1696" s="2" t="str">
        <f>"P-" &amp; UPPER(TRIM(Table_People[[#This Row],[Surname]])) &amp; "|" &amp; UPPER(TRIM(Table_People[[#This Row],[Name]]))</f>
        <v>P-REID|FORREST</v>
      </c>
      <c r="B1696" s="2" t="s">
        <v>8306</v>
      </c>
      <c r="C1696" s="2" t="s">
        <v>8307</v>
      </c>
      <c r="D1696" s="2"/>
      <c r="E1696" s="2" t="s">
        <v>192</v>
      </c>
      <c r="F1696" s="2" t="s">
        <v>10</v>
      </c>
      <c r="G1696" s="2" t="s">
        <v>55</v>
      </c>
      <c r="H1696" s="2"/>
      <c r="I1696" s="2"/>
      <c r="J1696" s="2"/>
      <c r="K1696" s="2"/>
      <c r="L1696" s="2"/>
      <c r="M1696" s="2"/>
      <c r="N1696" s="2"/>
      <c r="O1696" s="2"/>
      <c r="P1696" s="2"/>
      <c r="Q1696" s="2"/>
      <c r="R1696" s="2" t="str">
        <f>IF(Table_People[[#This Row],[Surname]]="", Table_People[[#This Row],[Name]], Table_People[[#This Row],[Name]]&amp;", "&amp;Table_People[[#This Row],[Surname]])</f>
        <v>Forrest, Reid</v>
      </c>
      <c r="S1696" s="2" t="str">
        <f>IF(Table_People[[#This Row],[Surname]]="", Table_People[[#This Row],[Name]], Table_People[[#This Row],[Surname]]&amp;", "&amp;Table_People[[#This Row],[Name]])</f>
        <v>Reid, Forrest</v>
      </c>
      <c r="T1696" s="2" t="str">
        <f>IF(COUNTIFS(Table_People[Hash_ID],Table_People[[#This Row],[Hash_ID]])&gt;1,"Y","N")</f>
        <v>N</v>
      </c>
      <c r="U1696" s="2"/>
    </row>
    <row r="1697" spans="1:21" x14ac:dyDescent="0.35">
      <c r="A1697" s="2" t="str">
        <f>"P-" &amp; UPPER(TRIM(Table_People[[#This Row],[Surname]])) &amp; "|" &amp; UPPER(TRIM(Table_People[[#This Row],[Name]]))</f>
        <v>P-REIK|THEODOR</v>
      </c>
      <c r="B1697" s="2" t="s">
        <v>682</v>
      </c>
      <c r="C1697" s="2" t="s">
        <v>968</v>
      </c>
      <c r="D1697" s="2"/>
      <c r="E1697" s="2" t="s">
        <v>969</v>
      </c>
      <c r="F1697" s="2" t="s">
        <v>10</v>
      </c>
      <c r="G1697" s="2" t="s">
        <v>288</v>
      </c>
      <c r="H1697" s="2"/>
      <c r="I1697" s="2"/>
      <c r="J1697" s="2"/>
      <c r="K1697" s="2"/>
      <c r="L1697" s="2"/>
      <c r="M1697" s="2"/>
      <c r="N1697" s="2"/>
      <c r="O1697" s="2"/>
      <c r="P1697" s="2"/>
      <c r="Q1697" s="2"/>
      <c r="R1697" s="2" t="str">
        <f>IF(Table_People[[#This Row],[Surname]]="", Table_People[[#This Row],[Name]], Table_People[[#This Row],[Name]]&amp;", "&amp;Table_People[[#This Row],[Surname]])</f>
        <v>Theodor, Reik</v>
      </c>
      <c r="S1697" s="2" t="str">
        <f>IF(Table_People[[#This Row],[Surname]]="", Table_People[[#This Row],[Name]], Table_People[[#This Row],[Surname]]&amp;", "&amp;Table_People[[#This Row],[Name]])</f>
        <v>Reik, Theodor</v>
      </c>
      <c r="T1697" s="2" t="str">
        <f>IF(COUNTIFS(Table_People[Hash_ID],Table_People[[#This Row],[Hash_ID]])&gt;1,"Y","N")</f>
        <v>N</v>
      </c>
      <c r="U1697" s="2"/>
    </row>
    <row r="1698" spans="1:21" x14ac:dyDescent="0.35">
      <c r="A1698" s="2" t="str">
        <f>"P-" &amp; UPPER(TRIM(Table_People[[#This Row],[Surname]])) &amp; "|" &amp; UPPER(TRIM(Table_People[[#This Row],[Name]]))</f>
        <v>P-REINARTZ|DIRK</v>
      </c>
      <c r="B1698" s="2" t="s">
        <v>20607</v>
      </c>
      <c r="C1698" s="2" t="s">
        <v>20608</v>
      </c>
      <c r="D1698" s="2"/>
      <c r="E1698" s="2" t="s">
        <v>16685</v>
      </c>
      <c r="F1698" s="2" t="s">
        <v>10</v>
      </c>
      <c r="G1698" s="2" t="s">
        <v>38</v>
      </c>
      <c r="H1698" s="2">
        <v>2</v>
      </c>
      <c r="I1698" s="2" t="s">
        <v>21468</v>
      </c>
      <c r="J1698" s="2">
        <v>1947</v>
      </c>
      <c r="K1698" s="2"/>
      <c r="L1698" s="2"/>
      <c r="M1698" s="2">
        <v>27</v>
      </c>
      <c r="N1698" s="2" t="s">
        <v>21467</v>
      </c>
      <c r="O1698" s="2">
        <v>2004</v>
      </c>
      <c r="P1698" s="2"/>
      <c r="Q1698" s="2"/>
      <c r="R1698" s="2" t="str">
        <f>IF(Table_People[[#This Row],[Surname]]="", Table_People[[#This Row],[Name]], Table_People[[#This Row],[Name]]&amp;", "&amp;Table_People[[#This Row],[Surname]])</f>
        <v>Dirk, Reinartz</v>
      </c>
      <c r="S1698" s="2" t="str">
        <f>IF(Table_People[[#This Row],[Surname]]="", Table_People[[#This Row],[Name]], Table_People[[#This Row],[Surname]]&amp;", "&amp;Table_People[[#This Row],[Name]])</f>
        <v>Reinartz, Dirk</v>
      </c>
      <c r="T1698" s="2" t="str">
        <f>IF(COUNTIFS(Table_People[Hash_ID],Table_People[[#This Row],[Hash_ID]])&gt;1,"Y","N")</f>
        <v>N</v>
      </c>
      <c r="U1698" s="2"/>
    </row>
    <row r="1699" spans="1:21" x14ac:dyDescent="0.35">
      <c r="A1699" s="2" t="str">
        <f>"P-" &amp; UPPER(TRIM(Table_People[[#This Row],[Surname]])) &amp; "|" &amp; UPPER(TRIM(Table_People[[#This Row],[Name]]))</f>
        <v>P-REINHARDT|AD</v>
      </c>
      <c r="B1699" s="2" t="s">
        <v>3000</v>
      </c>
      <c r="C1699" s="2" t="s">
        <v>3001</v>
      </c>
      <c r="D1699" s="2" t="s">
        <v>3002</v>
      </c>
      <c r="E1699" s="2" t="s">
        <v>10737</v>
      </c>
      <c r="F1699" s="2" t="s">
        <v>10</v>
      </c>
      <c r="G1699" s="2" t="s">
        <v>63</v>
      </c>
      <c r="H1699" s="2"/>
      <c r="I1699" s="2"/>
      <c r="J1699" s="2"/>
      <c r="K1699" s="2"/>
      <c r="L1699" s="2"/>
      <c r="M1699" s="2"/>
      <c r="N1699" s="2"/>
      <c r="O1699" s="2"/>
      <c r="P1699" s="2"/>
      <c r="Q1699" s="2"/>
      <c r="R1699" s="2" t="str">
        <f>IF(Table_People[[#This Row],[Surname]]="", Table_People[[#This Row],[Name]], Table_People[[#This Row],[Name]]&amp;", "&amp;Table_People[[#This Row],[Surname]])</f>
        <v>Ad, Reinhardt</v>
      </c>
      <c r="S1699" s="2" t="str">
        <f>IF(Table_People[[#This Row],[Surname]]="", Table_People[[#This Row],[Name]], Table_People[[#This Row],[Surname]]&amp;", "&amp;Table_People[[#This Row],[Name]])</f>
        <v>Reinhardt, Ad</v>
      </c>
      <c r="T1699" s="2" t="str">
        <f>IF(COUNTIFS(Table_People[Hash_ID],Table_People[[#This Row],[Hash_ID]])&gt;1,"Y","N")</f>
        <v>N</v>
      </c>
      <c r="U1699" s="2"/>
    </row>
    <row r="1700" spans="1:21" x14ac:dyDescent="0.35">
      <c r="A1700" s="2" t="str">
        <f>"P-" &amp; UPPER(TRIM(Table_People[[#This Row],[Surname]])) &amp; "|" &amp; UPPER(TRIM(Table_People[[#This Row],[Name]]))</f>
        <v>P-REMARQUE|ERICH MARIA</v>
      </c>
      <c r="B1700" s="2" t="s">
        <v>8120</v>
      </c>
      <c r="C1700" s="2" t="s">
        <v>8121</v>
      </c>
      <c r="D1700" s="2" t="s">
        <v>8122</v>
      </c>
      <c r="E1700" s="2" t="s">
        <v>51</v>
      </c>
      <c r="F1700" s="2" t="s">
        <v>10</v>
      </c>
      <c r="G1700" s="2" t="s">
        <v>38</v>
      </c>
      <c r="H1700" s="2"/>
      <c r="I1700" s="2"/>
      <c r="J1700" s="2"/>
      <c r="K1700" s="2"/>
      <c r="L1700" s="2"/>
      <c r="M1700" s="2"/>
      <c r="N1700" s="2"/>
      <c r="O1700" s="2"/>
      <c r="P1700" s="2"/>
      <c r="Q1700" s="2"/>
      <c r="R1700" s="2" t="str">
        <f>IF(Table_People[[#This Row],[Surname]]="", Table_People[[#This Row],[Name]], Table_People[[#This Row],[Name]]&amp;", "&amp;Table_People[[#This Row],[Surname]])</f>
        <v>Erich Maria, Remarque</v>
      </c>
      <c r="S1700" s="2" t="str">
        <f>IF(Table_People[[#This Row],[Surname]]="", Table_People[[#This Row],[Name]], Table_People[[#This Row],[Surname]]&amp;", "&amp;Table_People[[#This Row],[Name]])</f>
        <v>Remarque, Erich Maria</v>
      </c>
      <c r="T1700" s="2" t="str">
        <f>IF(COUNTIFS(Table_People[Hash_ID],Table_People[[#This Row],[Hash_ID]])&gt;1,"Y","N")</f>
        <v>N</v>
      </c>
      <c r="U1700" s="2"/>
    </row>
    <row r="1701" spans="1:21" x14ac:dyDescent="0.35">
      <c r="A1701" s="2" t="str">
        <f>"P-" &amp; UPPER(TRIM(Table_People[[#This Row],[Surname]])) &amp; "|" &amp; UPPER(TRIM(Table_People[[#This Row],[Name]]))</f>
        <v>P-|REMBRANDT</v>
      </c>
      <c r="B1701" s="2" t="s">
        <v>1540</v>
      </c>
      <c r="C1701" s="2"/>
      <c r="D1701" s="2" t="s">
        <v>3195</v>
      </c>
      <c r="E1701" s="2" t="s">
        <v>1452</v>
      </c>
      <c r="F1701" s="2" t="s">
        <v>10</v>
      </c>
      <c r="G1701" s="2" t="s">
        <v>48</v>
      </c>
      <c r="H1701" s="2"/>
      <c r="I1701" s="2"/>
      <c r="J1701" s="2"/>
      <c r="K1701" s="2"/>
      <c r="L1701" s="2"/>
      <c r="M1701" s="2"/>
      <c r="N1701" s="2"/>
      <c r="O1701" s="2"/>
      <c r="P1701" s="2"/>
      <c r="Q1701" s="2"/>
      <c r="R1701" s="2" t="str">
        <f>IF(Table_People[[#This Row],[Surname]]="", Table_People[[#This Row],[Name]], Table_People[[#This Row],[Name]]&amp;", "&amp;Table_People[[#This Row],[Surname]])</f>
        <v>Rembrandt</v>
      </c>
      <c r="S1701" s="2" t="str">
        <f>IF(Table_People[[#This Row],[Surname]]="", Table_People[[#This Row],[Name]], Table_People[[#This Row],[Surname]]&amp;", "&amp;Table_People[[#This Row],[Name]])</f>
        <v>Rembrandt</v>
      </c>
      <c r="T1701" s="2" t="str">
        <f>IF(COUNTIFS(Table_People[Hash_ID],Table_People[[#This Row],[Hash_ID]])&gt;1,"Y","N")</f>
        <v>N</v>
      </c>
      <c r="U1701" s="2"/>
    </row>
    <row r="1702" spans="1:21" x14ac:dyDescent="0.35">
      <c r="A1702" s="2" t="str">
        <f>"P-" &amp; UPPER(TRIM(Table_People[[#This Row],[Surname]])) &amp; "|" &amp; UPPER(TRIM(Table_People[[#This Row],[Name]]))</f>
        <v>P-RENARD DE SAINT-ANDRÉ|SIMON</v>
      </c>
      <c r="B1702" s="2" t="s">
        <v>2079</v>
      </c>
      <c r="C1702" s="2" t="s">
        <v>3205</v>
      </c>
      <c r="D1702" s="2"/>
      <c r="E1702" s="2" t="s">
        <v>1389</v>
      </c>
      <c r="F1702" s="2" t="s">
        <v>10</v>
      </c>
      <c r="G1702" s="2" t="s">
        <v>15</v>
      </c>
      <c r="H1702" s="2"/>
      <c r="I1702" s="2"/>
      <c r="J1702" s="2"/>
      <c r="K1702" s="2"/>
      <c r="L1702" s="2"/>
      <c r="M1702" s="2"/>
      <c r="N1702" s="2"/>
      <c r="O1702" s="2"/>
      <c r="P1702" s="2"/>
      <c r="Q1702" s="2"/>
      <c r="R1702" s="2" t="str">
        <f>IF(Table_People[[#This Row],[Surname]]="", Table_People[[#This Row],[Name]], Table_People[[#This Row],[Name]]&amp;", "&amp;Table_People[[#This Row],[Surname]])</f>
        <v>Simon, Renard de Saint-André</v>
      </c>
      <c r="S1702" s="2" t="str">
        <f>IF(Table_People[[#This Row],[Surname]]="", Table_People[[#This Row],[Name]], Table_People[[#This Row],[Surname]]&amp;", "&amp;Table_People[[#This Row],[Name]])</f>
        <v>Renard de Saint-André, Simon</v>
      </c>
      <c r="T1702" s="2" t="str">
        <f>IF(COUNTIFS(Table_People[Hash_ID],Table_People[[#This Row],[Hash_ID]])&gt;1,"Y","N")</f>
        <v>N</v>
      </c>
      <c r="U1702" s="2"/>
    </row>
    <row r="1703" spans="1:21" x14ac:dyDescent="0.35">
      <c r="A1703" s="2" t="str">
        <f>"P-" &amp; UPPER(TRIM(Table_People[[#This Row],[Surname]])) &amp; "|" &amp; UPPER(TRIM(Table_People[[#This Row],[Name]]))</f>
        <v>P-RENOIR|JEAN</v>
      </c>
      <c r="B1703" s="2" t="s">
        <v>222</v>
      </c>
      <c r="C1703" s="2" t="s">
        <v>1126</v>
      </c>
      <c r="D1703" s="2"/>
      <c r="E1703" s="2" t="s">
        <v>1060</v>
      </c>
      <c r="F1703" s="2" t="s">
        <v>10</v>
      </c>
      <c r="G1703" s="2" t="s">
        <v>15</v>
      </c>
      <c r="H1703" s="2"/>
      <c r="I1703" s="2"/>
      <c r="J1703" s="2"/>
      <c r="K1703" s="2"/>
      <c r="L1703" s="2"/>
      <c r="M1703" s="2"/>
      <c r="N1703" s="2"/>
      <c r="O1703" s="2"/>
      <c r="P1703" s="2"/>
      <c r="Q1703" s="2"/>
      <c r="R1703" s="2" t="str">
        <f>IF(Table_People[[#This Row],[Surname]]="", Table_People[[#This Row],[Name]], Table_People[[#This Row],[Name]]&amp;", "&amp;Table_People[[#This Row],[Surname]])</f>
        <v>Jean, Renoir</v>
      </c>
      <c r="S1703" s="2" t="str">
        <f>IF(Table_People[[#This Row],[Surname]]="", Table_People[[#This Row],[Name]], Table_People[[#This Row],[Surname]]&amp;", "&amp;Table_People[[#This Row],[Name]])</f>
        <v>Renoir, Jean</v>
      </c>
      <c r="T1703" s="2" t="str">
        <f>IF(COUNTIFS(Table_People[Hash_ID],Table_People[[#This Row],[Hash_ID]])&gt;1,"Y","N")</f>
        <v>N</v>
      </c>
      <c r="U1703" s="2"/>
    </row>
    <row r="1704" spans="1:21" x14ac:dyDescent="0.35">
      <c r="A1704" s="2" t="str">
        <f>"P-" &amp; UPPER(TRIM(Table_People[[#This Row],[Surname]])) &amp; "|" &amp; UPPER(TRIM(Table_People[[#This Row],[Name]]))</f>
        <v>P-RENOIR|PIERRE-AUGUSTE</v>
      </c>
      <c r="B1704" s="2" t="s">
        <v>1535</v>
      </c>
      <c r="C1704" s="2" t="s">
        <v>1126</v>
      </c>
      <c r="D1704" s="2"/>
      <c r="E1704" s="2" t="s">
        <v>1389</v>
      </c>
      <c r="F1704" s="2" t="s">
        <v>10</v>
      </c>
      <c r="G1704" s="2" t="s">
        <v>15</v>
      </c>
      <c r="H1704" s="2"/>
      <c r="I1704" s="2"/>
      <c r="J1704" s="2"/>
      <c r="K1704" s="2"/>
      <c r="L1704" s="2"/>
      <c r="M1704" s="2"/>
      <c r="N1704" s="2"/>
      <c r="O1704" s="2"/>
      <c r="P1704" s="2"/>
      <c r="Q1704" s="2"/>
      <c r="R1704" s="2" t="str">
        <f>IF(Table_People[[#This Row],[Surname]]="", Table_People[[#This Row],[Name]], Table_People[[#This Row],[Name]]&amp;", "&amp;Table_People[[#This Row],[Surname]])</f>
        <v>Pierre-Auguste, Renoir</v>
      </c>
      <c r="S1704" s="2" t="str">
        <f>IF(Table_People[[#This Row],[Surname]]="", Table_People[[#This Row],[Name]], Table_People[[#This Row],[Surname]]&amp;", "&amp;Table_People[[#This Row],[Name]])</f>
        <v>Renoir, Pierre-Auguste</v>
      </c>
      <c r="T1704" s="2" t="str">
        <f>IF(COUNTIFS(Table_People[Hash_ID],Table_People[[#This Row],[Hash_ID]])&gt;1,"Y","N")</f>
        <v>N</v>
      </c>
      <c r="U1704" s="2"/>
    </row>
    <row r="1705" spans="1:21" x14ac:dyDescent="0.35">
      <c r="A1705" s="2" t="str">
        <f>"P-" &amp; UPPER(TRIM(Table_People[[#This Row],[Surname]])) &amp; "|" &amp; UPPER(TRIM(Table_People[[#This Row],[Name]]))</f>
        <v>P-REPIN|ILYA</v>
      </c>
      <c r="B1705" s="2" t="s">
        <v>3106</v>
      </c>
      <c r="C1705" s="2" t="s">
        <v>3107</v>
      </c>
      <c r="D1705" s="2"/>
      <c r="E1705" s="2" t="s">
        <v>1389</v>
      </c>
      <c r="F1705" s="2" t="s">
        <v>10</v>
      </c>
      <c r="G1705" s="2" t="s">
        <v>10973</v>
      </c>
      <c r="H1705" s="2"/>
      <c r="I1705" s="2"/>
      <c r="J1705" s="2"/>
      <c r="K1705" s="2"/>
      <c r="L1705" s="2"/>
      <c r="M1705" s="2"/>
      <c r="N1705" s="2"/>
      <c r="O1705" s="2"/>
      <c r="P1705" s="2"/>
      <c r="Q1705" s="2"/>
      <c r="R1705" s="2" t="str">
        <f>IF(Table_People[[#This Row],[Surname]]="", Table_People[[#This Row],[Name]], Table_People[[#This Row],[Name]]&amp;", "&amp;Table_People[[#This Row],[Surname]])</f>
        <v>Ilya, Repin</v>
      </c>
      <c r="S1705" s="2" t="str">
        <f>IF(Table_People[[#This Row],[Surname]]="", Table_People[[#This Row],[Name]], Table_People[[#This Row],[Surname]]&amp;", "&amp;Table_People[[#This Row],[Name]])</f>
        <v>Repin, Ilya</v>
      </c>
      <c r="T1705" s="2" t="str">
        <f>IF(COUNTIFS(Table_People[Hash_ID],Table_People[[#This Row],[Hash_ID]])&gt;1,"Y","N")</f>
        <v>N</v>
      </c>
      <c r="U1705" s="2"/>
    </row>
    <row r="1706" spans="1:21" x14ac:dyDescent="0.35">
      <c r="A1706" s="2" t="str">
        <f>"P-" &amp; UPPER(TRIM(Table_People[[#This Row],[Surname]])) &amp; "|" &amp; UPPER(TRIM(Table_People[[#This Row],[Name]]))</f>
        <v>P-REYGADAS|CARLOS</v>
      </c>
      <c r="B1706" s="2" t="s">
        <v>862</v>
      </c>
      <c r="C1706" s="2" t="s">
        <v>1074</v>
      </c>
      <c r="D1706" s="2"/>
      <c r="E1706" s="2" t="s">
        <v>1053</v>
      </c>
      <c r="F1706" s="2" t="s">
        <v>10</v>
      </c>
      <c r="G1706" s="2" t="s">
        <v>134</v>
      </c>
      <c r="H1706" s="2"/>
      <c r="I1706" s="2"/>
      <c r="J1706" s="2"/>
      <c r="K1706" s="2"/>
      <c r="L1706" s="2"/>
      <c r="M1706" s="2"/>
      <c r="N1706" s="2"/>
      <c r="O1706" s="2"/>
      <c r="P1706" s="2"/>
      <c r="Q1706" s="2"/>
      <c r="R1706" s="2" t="str">
        <f>IF(Table_People[[#This Row],[Surname]]="", Table_People[[#This Row],[Name]], Table_People[[#This Row],[Name]]&amp;", "&amp;Table_People[[#This Row],[Surname]])</f>
        <v>Carlos, Reygadas</v>
      </c>
      <c r="S1706" s="2" t="str">
        <f>IF(Table_People[[#This Row],[Surname]]="", Table_People[[#This Row],[Name]], Table_People[[#This Row],[Surname]]&amp;", "&amp;Table_People[[#This Row],[Name]])</f>
        <v>Reygadas, Carlos</v>
      </c>
      <c r="T1706" s="2" t="str">
        <f>IF(COUNTIFS(Table_People[Hash_ID],Table_People[[#This Row],[Hash_ID]])&gt;1,"Y","N")</f>
        <v>N</v>
      </c>
      <c r="U1706" s="2"/>
    </row>
    <row r="1707" spans="1:21" x14ac:dyDescent="0.35">
      <c r="A1707" s="2" t="str">
        <f>"P-" &amp; UPPER(TRIM(Table_People[[#This Row],[Surname]])) &amp; "|" &amp; UPPER(TRIM(Table_People[[#This Row],[Name]]))</f>
        <v>P-RHYS|JEAN</v>
      </c>
      <c r="B1707" s="2" t="s">
        <v>222</v>
      </c>
      <c r="C1707" s="2" t="s">
        <v>227</v>
      </c>
      <c r="D1707" s="2"/>
      <c r="E1707" s="2" t="s">
        <v>62</v>
      </c>
      <c r="F1707" s="2" t="s">
        <v>25</v>
      </c>
      <c r="G1707" s="2" t="s">
        <v>10907</v>
      </c>
      <c r="H1707" s="2"/>
      <c r="I1707" s="2"/>
      <c r="J1707" s="2"/>
      <c r="K1707" s="2"/>
      <c r="L1707" s="2"/>
      <c r="M1707" s="2"/>
      <c r="N1707" s="2"/>
      <c r="O1707" s="2"/>
      <c r="P1707" s="2"/>
      <c r="Q1707" s="2"/>
      <c r="R1707" s="2" t="str">
        <f>IF(Table_People[[#This Row],[Surname]]="", Table_People[[#This Row],[Name]], Table_People[[#This Row],[Name]]&amp;", "&amp;Table_People[[#This Row],[Surname]])</f>
        <v>Jean, Rhys</v>
      </c>
      <c r="S1707" s="2" t="str">
        <f>IF(Table_People[[#This Row],[Surname]]="", Table_People[[#This Row],[Name]], Table_People[[#This Row],[Surname]]&amp;", "&amp;Table_People[[#This Row],[Name]])</f>
        <v>Rhys, Jean</v>
      </c>
      <c r="T1707" s="2" t="str">
        <f>IF(COUNTIFS(Table_People[Hash_ID],Table_People[[#This Row],[Hash_ID]])&gt;1,"Y","N")</f>
        <v>N</v>
      </c>
      <c r="U1707" s="2"/>
    </row>
    <row r="1708" spans="1:21" ht="29" x14ac:dyDescent="0.35">
      <c r="A1708" s="2" t="str">
        <f>"P-" &amp; UPPER(TRIM(Table_People[[#This Row],[Surname]])) &amp; "|" &amp; UPPER(TRIM(Table_People[[#This Row],[Name]]))</f>
        <v>P-RIBEYRO|JULIO RAMÓN</v>
      </c>
      <c r="B1708" s="2" t="s">
        <v>266</v>
      </c>
      <c r="C1708" s="2" t="s">
        <v>267</v>
      </c>
      <c r="D1708" s="2"/>
      <c r="E1708" s="2" t="s">
        <v>268</v>
      </c>
      <c r="F1708" s="2" t="s">
        <v>10</v>
      </c>
      <c r="G1708" s="2" t="s">
        <v>269</v>
      </c>
      <c r="H1708" s="2"/>
      <c r="I1708" s="2"/>
      <c r="J1708" s="2"/>
      <c r="K1708" s="2"/>
      <c r="L1708" s="2"/>
      <c r="M1708" s="2"/>
      <c r="N1708" s="2"/>
      <c r="O1708" s="2"/>
      <c r="P1708" s="2"/>
      <c r="Q1708" s="2"/>
      <c r="R1708" s="2" t="str">
        <f>IF(Table_People[[#This Row],[Surname]]="", Table_People[[#This Row],[Name]], Table_People[[#This Row],[Name]]&amp;", "&amp;Table_People[[#This Row],[Surname]])</f>
        <v>Julio Ramón, Ribeyro</v>
      </c>
      <c r="S1708" s="2" t="str">
        <f>IF(Table_People[[#This Row],[Surname]]="", Table_People[[#This Row],[Name]], Table_People[[#This Row],[Surname]]&amp;", "&amp;Table_People[[#This Row],[Name]])</f>
        <v>Ribeyro, Julio Ramón</v>
      </c>
      <c r="T1708" s="2" t="str">
        <f>IF(COUNTIFS(Table_People[Hash_ID],Table_People[[#This Row],[Hash_ID]])&gt;1,"Y","N")</f>
        <v>N</v>
      </c>
      <c r="U1708" s="2"/>
    </row>
    <row r="1709" spans="1:21" x14ac:dyDescent="0.35">
      <c r="A1709" s="2" t="str">
        <f>"P-" &amp; UPPER(TRIM(Table_People[[#This Row],[Surname]])) &amp; "|" &amp; UPPER(TRIM(Table_People[[#This Row],[Name]]))</f>
        <v>P-RICHLER|MORDECAI</v>
      </c>
      <c r="B1709" s="2" t="s">
        <v>20577</v>
      </c>
      <c r="C1709" s="2" t="s">
        <v>20578</v>
      </c>
      <c r="D1709" s="2"/>
      <c r="E1709" s="2" t="s">
        <v>21190</v>
      </c>
      <c r="F1709" s="2" t="s">
        <v>10</v>
      </c>
      <c r="G1709" s="2" t="s">
        <v>285</v>
      </c>
      <c r="H1709" s="2">
        <v>27</v>
      </c>
      <c r="I1709" s="2" t="s">
        <v>21471</v>
      </c>
      <c r="J1709" s="2">
        <v>1931</v>
      </c>
      <c r="K1709" s="2"/>
      <c r="L1709" s="2"/>
      <c r="M1709" s="2">
        <v>3</v>
      </c>
      <c r="N1709" s="2" t="s">
        <v>21473</v>
      </c>
      <c r="O1709" s="2">
        <v>2001</v>
      </c>
      <c r="P1709" s="2"/>
      <c r="Q1709" s="2"/>
      <c r="R1709" s="2" t="str">
        <f>IF(Table_People[[#This Row],[Surname]]="", Table_People[[#This Row],[Name]], Table_People[[#This Row],[Name]]&amp;", "&amp;Table_People[[#This Row],[Surname]])</f>
        <v>Mordecai, Richler</v>
      </c>
      <c r="S1709" s="2" t="str">
        <f>IF(Table_People[[#This Row],[Surname]]="", Table_People[[#This Row],[Name]], Table_People[[#This Row],[Surname]]&amp;", "&amp;Table_People[[#This Row],[Name]])</f>
        <v>Richler, Mordecai</v>
      </c>
      <c r="T1709" s="2" t="str">
        <f>IF(COUNTIFS(Table_People[Hash_ID],Table_People[[#This Row],[Hash_ID]])&gt;1,"Y","N")</f>
        <v>N</v>
      </c>
      <c r="U1709" s="2"/>
    </row>
    <row r="1710" spans="1:21" x14ac:dyDescent="0.35">
      <c r="A1710" s="2" t="str">
        <f>"P-" &amp; UPPER(TRIM(Table_People[[#This Row],[Surname]])) &amp; "|" &amp; UPPER(TRIM(Table_People[[#This Row],[Name]]))</f>
        <v>P-RICHTER|GERHARD</v>
      </c>
      <c r="B1710" s="2" t="s">
        <v>1460</v>
      </c>
      <c r="C1710" s="2" t="s">
        <v>1461</v>
      </c>
      <c r="D1710" s="2"/>
      <c r="E1710" s="2" t="s">
        <v>1389</v>
      </c>
      <c r="F1710" s="2" t="s">
        <v>10</v>
      </c>
      <c r="G1710" s="2" t="s">
        <v>38</v>
      </c>
      <c r="H1710" s="2"/>
      <c r="I1710" s="2"/>
      <c r="J1710" s="2"/>
      <c r="K1710" s="2"/>
      <c r="L1710" s="2"/>
      <c r="M1710" s="2"/>
      <c r="N1710" s="2"/>
      <c r="O1710" s="2"/>
      <c r="P1710" s="2"/>
      <c r="Q1710" s="2"/>
      <c r="R1710" s="2" t="str">
        <f>IF(Table_People[[#This Row],[Surname]]="", Table_People[[#This Row],[Name]], Table_People[[#This Row],[Name]]&amp;", "&amp;Table_People[[#This Row],[Surname]])</f>
        <v>Gerhard, Richter</v>
      </c>
      <c r="S1710" s="2" t="str">
        <f>IF(Table_People[[#This Row],[Surname]]="", Table_People[[#This Row],[Name]], Table_People[[#This Row],[Surname]]&amp;", "&amp;Table_People[[#This Row],[Name]])</f>
        <v>Richter, Gerhard</v>
      </c>
      <c r="T1710" s="2" t="str">
        <f>IF(COUNTIFS(Table_People[Hash_ID],Table_People[[#This Row],[Hash_ID]])&gt;1,"Y","N")</f>
        <v>N</v>
      </c>
      <c r="U1710" s="2"/>
    </row>
    <row r="1711" spans="1:21" x14ac:dyDescent="0.35">
      <c r="A1711" s="2" t="str">
        <f>"P-" &amp; UPPER(TRIM(Table_People[[#This Row],[Surname]])) &amp; "|" &amp; UPPER(TRIM(Table_People[[#This Row],[Name]]))</f>
        <v>P-RICŒUR|PAUL</v>
      </c>
      <c r="B1711" s="2" t="s">
        <v>371</v>
      </c>
      <c r="C1711" s="2" t="s">
        <v>799</v>
      </c>
      <c r="D1711" s="2"/>
      <c r="E1711" s="2" t="s">
        <v>37</v>
      </c>
      <c r="F1711" s="2" t="s">
        <v>10</v>
      </c>
      <c r="G1711" s="2" t="s">
        <v>15</v>
      </c>
      <c r="H1711" s="2"/>
      <c r="I1711" s="2"/>
      <c r="J1711" s="2"/>
      <c r="K1711" s="2"/>
      <c r="L1711" s="2"/>
      <c r="M1711" s="2"/>
      <c r="N1711" s="2"/>
      <c r="O1711" s="2"/>
      <c r="P1711" s="2"/>
      <c r="Q1711" s="2"/>
      <c r="R1711" s="2" t="str">
        <f>IF(Table_People[[#This Row],[Surname]]="", Table_People[[#This Row],[Name]], Table_People[[#This Row],[Name]]&amp;", "&amp;Table_People[[#This Row],[Surname]])</f>
        <v>Paul, Ricœur</v>
      </c>
      <c r="S1711" s="2" t="str">
        <f>IF(Table_People[[#This Row],[Surname]]="", Table_People[[#This Row],[Name]], Table_People[[#This Row],[Surname]]&amp;", "&amp;Table_People[[#This Row],[Name]])</f>
        <v>Ricœur, Paul</v>
      </c>
      <c r="T1711" s="2" t="str">
        <f>IF(COUNTIFS(Table_People[Hash_ID],Table_People[[#This Row],[Hash_ID]])&gt;1,"Y","N")</f>
        <v>N</v>
      </c>
      <c r="U1711" s="2"/>
    </row>
    <row r="1712" spans="1:21" x14ac:dyDescent="0.35">
      <c r="A1712" s="2" t="str">
        <f>"P-" &amp; UPPER(TRIM(Table_People[[#This Row],[Surname]])) &amp; "|" &amp; UPPER(TRIM(Table_People[[#This Row],[Name]]))</f>
        <v>P-RIDING|LAURA</v>
      </c>
      <c r="B1712" s="2" t="s">
        <v>6172</v>
      </c>
      <c r="C1712" s="2" t="s">
        <v>6173</v>
      </c>
      <c r="D1712" s="2" t="s">
        <v>6174</v>
      </c>
      <c r="E1712" s="2" t="s">
        <v>10826</v>
      </c>
      <c r="F1712" s="2" t="s">
        <v>25</v>
      </c>
      <c r="G1712" s="2" t="s">
        <v>63</v>
      </c>
      <c r="H1712" s="2"/>
      <c r="I1712" s="2"/>
      <c r="J1712" s="2"/>
      <c r="K1712" s="2"/>
      <c r="L1712" s="2"/>
      <c r="M1712" s="2"/>
      <c r="N1712" s="2"/>
      <c r="O1712" s="2"/>
      <c r="P1712" s="2"/>
      <c r="Q1712" s="2"/>
      <c r="R1712" s="2" t="str">
        <f>IF(Table_People[[#This Row],[Surname]]="", Table_People[[#This Row],[Name]], Table_People[[#This Row],[Name]]&amp;", "&amp;Table_People[[#This Row],[Surname]])</f>
        <v>Laura, Riding</v>
      </c>
      <c r="S1712" s="2" t="str">
        <f>IF(Table_People[[#This Row],[Surname]]="", Table_People[[#This Row],[Name]], Table_People[[#This Row],[Surname]]&amp;", "&amp;Table_People[[#This Row],[Name]])</f>
        <v>Riding, Laura</v>
      </c>
      <c r="T1712" s="2" t="str">
        <f>IF(COUNTIFS(Table_People[Hash_ID],Table_People[[#This Row],[Hash_ID]])&gt;1,"Y","N")</f>
        <v>N</v>
      </c>
      <c r="U1712" s="2"/>
    </row>
    <row r="1713" spans="1:21" ht="43.5" x14ac:dyDescent="0.35">
      <c r="A1713" s="2" t="str">
        <f>"P-" &amp; UPPER(TRIM(Table_People[[#This Row],[Surname]])) &amp; "|" &amp; UPPER(TRIM(Table_People[[#This Row],[Name]]))</f>
        <v>P-RIEFENSTAHL|LENI</v>
      </c>
      <c r="B1713" s="2" t="s">
        <v>20838</v>
      </c>
      <c r="C1713" s="2" t="s">
        <v>20839</v>
      </c>
      <c r="D1713" s="2" t="s">
        <v>21090</v>
      </c>
      <c r="E1713" s="2" t="s">
        <v>21332</v>
      </c>
      <c r="F1713" s="2" t="s">
        <v>25</v>
      </c>
      <c r="G1713" s="2" t="s">
        <v>38</v>
      </c>
      <c r="H1713" s="2">
        <v>22</v>
      </c>
      <c r="I1713" s="2" t="s">
        <v>3024</v>
      </c>
      <c r="J1713" s="2">
        <v>1902</v>
      </c>
      <c r="K1713" s="2"/>
      <c r="L1713" s="2"/>
      <c r="M1713" s="2">
        <v>8</v>
      </c>
      <c r="N1713" s="2" t="s">
        <v>21469</v>
      </c>
      <c r="O1713" s="2">
        <v>2003</v>
      </c>
      <c r="P1713" s="2"/>
      <c r="Q1713" s="2"/>
      <c r="R1713" s="2" t="str">
        <f>IF(Table_People[[#This Row],[Surname]]="", Table_People[[#This Row],[Name]], Table_People[[#This Row],[Name]]&amp;", "&amp;Table_People[[#This Row],[Surname]])</f>
        <v>Leni, Riefenstahl</v>
      </c>
      <c r="S1713" s="2" t="str">
        <f>IF(Table_People[[#This Row],[Surname]]="", Table_People[[#This Row],[Name]], Table_People[[#This Row],[Surname]]&amp;", "&amp;Table_People[[#This Row],[Name]])</f>
        <v>Riefenstahl, Leni</v>
      </c>
      <c r="T1713" s="2" t="str">
        <f>IF(COUNTIFS(Table_People[Hash_ID],Table_People[[#This Row],[Hash_ID]])&gt;1,"Y","N")</f>
        <v>N</v>
      </c>
      <c r="U1713" s="2"/>
    </row>
    <row r="1714" spans="1:21" ht="29" x14ac:dyDescent="0.35">
      <c r="A1714" s="2" t="str">
        <f>"P-" &amp; UPPER(TRIM(Table_People[[#This Row],[Surname]])) &amp; "|" &amp; UPPER(TRIM(Table_People[[#This Row],[Name]]))</f>
        <v>P-RILKE|RAINER MARIA</v>
      </c>
      <c r="B1714" s="2" t="s">
        <v>5819</v>
      </c>
      <c r="C1714" s="2" t="s">
        <v>5820</v>
      </c>
      <c r="D1714" s="2" t="s">
        <v>10724</v>
      </c>
      <c r="E1714" s="2" t="s">
        <v>24</v>
      </c>
      <c r="F1714" s="2" t="s">
        <v>10</v>
      </c>
      <c r="G1714" s="2" t="s">
        <v>288</v>
      </c>
      <c r="H1714" s="2"/>
      <c r="I1714" s="2"/>
      <c r="J1714" s="2"/>
      <c r="K1714" s="2"/>
      <c r="L1714" s="2"/>
      <c r="M1714" s="2"/>
      <c r="N1714" s="2"/>
      <c r="O1714" s="2"/>
      <c r="P1714" s="2"/>
      <c r="Q1714" s="2"/>
      <c r="R1714" s="2" t="str">
        <f>IF(Table_People[[#This Row],[Surname]]="", Table_People[[#This Row],[Name]], Table_People[[#This Row],[Name]]&amp;", "&amp;Table_People[[#This Row],[Surname]])</f>
        <v>Rainer Maria, Rilke</v>
      </c>
      <c r="S1714" s="2" t="str">
        <f>IF(Table_People[[#This Row],[Surname]]="", Table_People[[#This Row],[Name]], Table_People[[#This Row],[Surname]]&amp;", "&amp;Table_People[[#This Row],[Name]])</f>
        <v>Rilke, Rainer Maria</v>
      </c>
      <c r="T1714" s="2" t="str">
        <f>IF(COUNTIFS(Table_People[Hash_ID],Table_People[[#This Row],[Hash_ID]])&gt;1,"Y","N")</f>
        <v>N</v>
      </c>
      <c r="U1714" s="2"/>
    </row>
    <row r="1715" spans="1:21" x14ac:dyDescent="0.35">
      <c r="A1715" s="2" t="str">
        <f>"P-" &amp; UPPER(TRIM(Table_People[[#This Row],[Surname]])) &amp; "|" &amp; UPPER(TRIM(Table_People[[#This Row],[Name]]))</f>
        <v>P-RIMBAUD|ARTHUR</v>
      </c>
      <c r="B1715" s="2" t="s">
        <v>35</v>
      </c>
      <c r="C1715" s="2" t="s">
        <v>2422</v>
      </c>
      <c r="D1715" s="2" t="s">
        <v>3274</v>
      </c>
      <c r="E1715" s="2" t="s">
        <v>24</v>
      </c>
      <c r="F1715" s="2" t="s">
        <v>10</v>
      </c>
      <c r="G1715" s="2" t="s">
        <v>15</v>
      </c>
      <c r="H1715" s="2"/>
      <c r="I1715" s="2"/>
      <c r="J1715" s="2"/>
      <c r="K1715" s="2"/>
      <c r="L1715" s="2"/>
      <c r="M1715" s="2"/>
      <c r="N1715" s="2"/>
      <c r="O1715" s="2"/>
      <c r="P1715" s="2"/>
      <c r="Q1715" s="2"/>
      <c r="R1715" s="2" t="str">
        <f>IF(Table_People[[#This Row],[Surname]]="", Table_People[[#This Row],[Name]], Table_People[[#This Row],[Name]]&amp;", "&amp;Table_People[[#This Row],[Surname]])</f>
        <v>Arthur, Rimbaud</v>
      </c>
      <c r="S1715" s="2" t="str">
        <f>IF(Table_People[[#This Row],[Surname]]="", Table_People[[#This Row],[Name]], Table_People[[#This Row],[Surname]]&amp;", "&amp;Table_People[[#This Row],[Name]])</f>
        <v>Rimbaud, Arthur</v>
      </c>
      <c r="T1715" s="2" t="str">
        <f>IF(COUNTIFS(Table_People[Hash_ID],Table_People[[#This Row],[Hash_ID]])&gt;1,"Y","N")</f>
        <v>N</v>
      </c>
      <c r="U1715" s="2"/>
    </row>
    <row r="1716" spans="1:21" x14ac:dyDescent="0.35">
      <c r="A1716" s="2" t="str">
        <f>"P-" &amp; UPPER(TRIM(Table_People[[#This Row],[Surname]])) &amp; "|" &amp; UPPER(TRIM(Table_People[[#This Row],[Name]]))</f>
        <v>P-RIMMER|WILLIAM</v>
      </c>
      <c r="B1716" s="2" t="s">
        <v>469</v>
      </c>
      <c r="C1716" s="2" t="s">
        <v>1653</v>
      </c>
      <c r="D1716" s="2"/>
      <c r="E1716" s="2" t="s">
        <v>10767</v>
      </c>
      <c r="F1716" s="2" t="s">
        <v>10</v>
      </c>
      <c r="G1716" s="2" t="s">
        <v>63</v>
      </c>
      <c r="H1716" s="2"/>
      <c r="I1716" s="2"/>
      <c r="J1716" s="2"/>
      <c r="K1716" s="2"/>
      <c r="L1716" s="2"/>
      <c r="M1716" s="2"/>
      <c r="N1716" s="2"/>
      <c r="O1716" s="2"/>
      <c r="P1716" s="2"/>
      <c r="Q1716" s="2"/>
      <c r="R1716" s="2" t="str">
        <f>IF(Table_People[[#This Row],[Surname]]="", Table_People[[#This Row],[Name]], Table_People[[#This Row],[Name]]&amp;", "&amp;Table_People[[#This Row],[Surname]])</f>
        <v>William, Rimmer</v>
      </c>
      <c r="S1716" s="2" t="str">
        <f>IF(Table_People[[#This Row],[Surname]]="", Table_People[[#This Row],[Name]], Table_People[[#This Row],[Surname]]&amp;", "&amp;Table_People[[#This Row],[Name]])</f>
        <v>Rimmer, William</v>
      </c>
      <c r="T1716" s="2" t="str">
        <f>IF(COUNTIFS(Table_People[Hash_ID],Table_People[[#This Row],[Hash_ID]])&gt;1,"Y","N")</f>
        <v>N</v>
      </c>
      <c r="U1716" s="2"/>
    </row>
    <row r="1717" spans="1:21" x14ac:dyDescent="0.35">
      <c r="A1717" s="2" t="str">
        <f>"P-" &amp; UPPER(TRIM(Table_People[[#This Row],[Surname]])) &amp; "|" &amp; UPPER(TRIM(Table_People[[#This Row],[Name]]))</f>
        <v>P-RÍOS|JULIÁN</v>
      </c>
      <c r="B1717" s="2" t="s">
        <v>5508</v>
      </c>
      <c r="C1717" s="2" t="s">
        <v>5550</v>
      </c>
      <c r="D1717" s="2"/>
      <c r="E1717" s="2" t="s">
        <v>5485</v>
      </c>
      <c r="F1717" s="2" t="s">
        <v>10</v>
      </c>
      <c r="G1717" s="2" t="s">
        <v>127</v>
      </c>
      <c r="H1717" s="2"/>
      <c r="I1717" s="2"/>
      <c r="J1717" s="2"/>
      <c r="K1717" s="2"/>
      <c r="L1717" s="2"/>
      <c r="M1717" s="2"/>
      <c r="N1717" s="2"/>
      <c r="O1717" s="2"/>
      <c r="P1717" s="2"/>
      <c r="Q1717" s="2"/>
      <c r="R1717" s="2" t="str">
        <f>IF(Table_People[[#This Row],[Surname]]="", Table_People[[#This Row],[Name]], Table_People[[#This Row],[Name]]&amp;", "&amp;Table_People[[#This Row],[Surname]])</f>
        <v>Julián, Ríos</v>
      </c>
      <c r="S1717" s="2" t="str">
        <f>IF(Table_People[[#This Row],[Surname]]="", Table_People[[#This Row],[Name]], Table_People[[#This Row],[Surname]]&amp;", "&amp;Table_People[[#This Row],[Name]])</f>
        <v>Ríos, Julián</v>
      </c>
      <c r="T1717" s="2" t="str">
        <f>IF(COUNTIFS(Table_People[Hash_ID],Table_People[[#This Row],[Hash_ID]])&gt;1,"Y","N")</f>
        <v>N</v>
      </c>
      <c r="U1717" s="2"/>
    </row>
    <row r="1718" spans="1:21" x14ac:dyDescent="0.35">
      <c r="A1718" s="2" t="str">
        <f>"P-" &amp; UPPER(TRIM(Table_People[[#This Row],[Surname]])) &amp; "|" &amp; UPPER(TRIM(Table_People[[#This Row],[Name]]))</f>
        <v>P-RIVERA GARZA|CRISTINA</v>
      </c>
      <c r="B1718" s="2" t="s">
        <v>20870</v>
      </c>
      <c r="C1718" s="2" t="s">
        <v>20871</v>
      </c>
      <c r="D1718" s="2"/>
      <c r="E1718" s="2" t="s">
        <v>21350</v>
      </c>
      <c r="F1718" s="2" t="s">
        <v>25</v>
      </c>
      <c r="G1718" s="2" t="s">
        <v>134</v>
      </c>
      <c r="H1718" s="2">
        <v>1</v>
      </c>
      <c r="I1718" s="2" t="s">
        <v>21472</v>
      </c>
      <c r="J1718" s="2">
        <v>1964</v>
      </c>
      <c r="K1718" s="2"/>
      <c r="L1718" s="2"/>
      <c r="M1718" s="2"/>
      <c r="N1718" s="2"/>
      <c r="O1718" s="2"/>
      <c r="P1718" s="2"/>
      <c r="Q1718" s="2"/>
      <c r="R1718" s="2" t="str">
        <f>IF(Table_People[[#This Row],[Surname]]="", Table_People[[#This Row],[Name]], Table_People[[#This Row],[Name]]&amp;", "&amp;Table_People[[#This Row],[Surname]])</f>
        <v>Cristina, Rivera Garza</v>
      </c>
      <c r="S1718" s="2" t="str">
        <f>IF(Table_People[[#This Row],[Surname]]="", Table_People[[#This Row],[Name]], Table_People[[#This Row],[Surname]]&amp;", "&amp;Table_People[[#This Row],[Name]])</f>
        <v>Rivera Garza, Cristina</v>
      </c>
      <c r="T1718" s="2" t="str">
        <f>IF(COUNTIFS(Table_People[Hash_ID],Table_People[[#This Row],[Hash_ID]])&gt;1,"Y","N")</f>
        <v>N</v>
      </c>
      <c r="U1718" s="2"/>
    </row>
    <row r="1719" spans="1:21" x14ac:dyDescent="0.35">
      <c r="A1719" s="2" t="str">
        <f>"P-" &amp; UPPER(TRIM(Table_People[[#This Row],[Surname]])) &amp; "|" &amp; UPPER(TRIM(Table_People[[#This Row],[Name]]))</f>
        <v>P-RIVETTE|JACQUES</v>
      </c>
      <c r="B1719" s="2" t="s">
        <v>697</v>
      </c>
      <c r="C1719" s="2" t="s">
        <v>1122</v>
      </c>
      <c r="D1719" s="2"/>
      <c r="E1719" s="2" t="s">
        <v>1104</v>
      </c>
      <c r="F1719" s="2" t="s">
        <v>10</v>
      </c>
      <c r="G1719" s="2" t="s">
        <v>15</v>
      </c>
      <c r="H1719" s="2"/>
      <c r="I1719" s="2"/>
      <c r="J1719" s="2"/>
      <c r="K1719" s="2"/>
      <c r="L1719" s="2"/>
      <c r="M1719" s="2"/>
      <c r="N1719" s="2"/>
      <c r="O1719" s="2"/>
      <c r="P1719" s="2"/>
      <c r="Q1719" s="2"/>
      <c r="R1719" s="2" t="str">
        <f>IF(Table_People[[#This Row],[Surname]]="", Table_People[[#This Row],[Name]], Table_People[[#This Row],[Name]]&amp;", "&amp;Table_People[[#This Row],[Surname]])</f>
        <v>Jacques, Rivette</v>
      </c>
      <c r="S1719" s="2" t="str">
        <f>IF(Table_People[[#This Row],[Surname]]="", Table_People[[#This Row],[Name]], Table_People[[#This Row],[Surname]]&amp;", "&amp;Table_People[[#This Row],[Name]])</f>
        <v>Rivette, Jacques</v>
      </c>
      <c r="T1719" s="2" t="str">
        <f>IF(COUNTIFS(Table_People[Hash_ID],Table_People[[#This Row],[Hash_ID]])&gt;1,"Y","N")</f>
        <v>N</v>
      </c>
      <c r="U1719" s="2"/>
    </row>
    <row r="1720" spans="1:21" x14ac:dyDescent="0.35">
      <c r="A1720" s="2" t="str">
        <f>"P-" &amp; UPPER(TRIM(Table_People[[#This Row],[Surname]])) &amp; "|" &amp; UPPER(TRIM(Table_People[[#This Row],[Name]]))</f>
        <v>P-RIVIÈRE|BRITON</v>
      </c>
      <c r="B1720" s="2" t="s">
        <v>3027</v>
      </c>
      <c r="C1720" s="2" t="s">
        <v>3028</v>
      </c>
      <c r="D1720" s="2"/>
      <c r="E1720" s="2" t="s">
        <v>1389</v>
      </c>
      <c r="F1720" s="2" t="s">
        <v>10</v>
      </c>
      <c r="G1720" s="2" t="s">
        <v>91</v>
      </c>
      <c r="H1720" s="2"/>
      <c r="I1720" s="2"/>
      <c r="J1720" s="2"/>
      <c r="K1720" s="2"/>
      <c r="L1720" s="2"/>
      <c r="M1720" s="2"/>
      <c r="N1720" s="2"/>
      <c r="O1720" s="2"/>
      <c r="P1720" s="2"/>
      <c r="Q1720" s="2"/>
      <c r="R1720" s="2" t="str">
        <f>IF(Table_People[[#This Row],[Surname]]="", Table_People[[#This Row],[Name]], Table_People[[#This Row],[Name]]&amp;", "&amp;Table_People[[#This Row],[Surname]])</f>
        <v>Briton, Rivière</v>
      </c>
      <c r="S1720" s="2" t="str">
        <f>IF(Table_People[[#This Row],[Surname]]="", Table_People[[#This Row],[Name]], Table_People[[#This Row],[Surname]]&amp;", "&amp;Table_People[[#This Row],[Name]])</f>
        <v>Rivière, Briton</v>
      </c>
      <c r="T1720" s="2" t="str">
        <f>IF(COUNTIFS(Table_People[Hash_ID],Table_People[[#This Row],[Hash_ID]])&gt;1,"Y","N")</f>
        <v>N</v>
      </c>
      <c r="U1720" s="2"/>
    </row>
    <row r="1721" spans="1:21" ht="29" x14ac:dyDescent="0.35">
      <c r="A1721" s="2" t="str">
        <f>"P-" &amp; UPPER(TRIM(Table_People[[#This Row],[Surname]])) &amp; "|" &amp; UPPER(TRIM(Table_People[[#This Row],[Name]]))</f>
        <v>P-ROA BASTOS|AUGUSTO</v>
      </c>
      <c r="B1721" s="2" t="s">
        <v>20910</v>
      </c>
      <c r="C1721" s="2" t="s">
        <v>20911</v>
      </c>
      <c r="D1721" s="2"/>
      <c r="E1721" s="2" t="s">
        <v>21381</v>
      </c>
      <c r="F1721" s="2" t="s">
        <v>10</v>
      </c>
      <c r="G1721" s="2" t="s">
        <v>3059</v>
      </c>
      <c r="H1721" s="2">
        <v>13</v>
      </c>
      <c r="I1721" s="2" t="s">
        <v>20658</v>
      </c>
      <c r="J1721" s="2">
        <v>1917</v>
      </c>
      <c r="K1721" s="2"/>
      <c r="L1721" s="2"/>
      <c r="M1721" s="2">
        <v>26</v>
      </c>
      <c r="N1721" s="2" t="s">
        <v>20995</v>
      </c>
      <c r="O1721" s="2">
        <v>2005</v>
      </c>
      <c r="P1721" s="2"/>
      <c r="Q1721" s="2"/>
      <c r="R1721" s="2" t="str">
        <f>IF(Table_People[[#This Row],[Surname]]="", Table_People[[#This Row],[Name]], Table_People[[#This Row],[Name]]&amp;", "&amp;Table_People[[#This Row],[Surname]])</f>
        <v>Augusto, Roa Bastos</v>
      </c>
      <c r="S1721" s="2" t="str">
        <f>IF(Table_People[[#This Row],[Surname]]="", Table_People[[#This Row],[Name]], Table_People[[#This Row],[Surname]]&amp;", "&amp;Table_People[[#This Row],[Name]])</f>
        <v>Roa Bastos, Augusto</v>
      </c>
      <c r="T1721" s="2" t="str">
        <f>IF(COUNTIFS(Table_People[Hash_ID],Table_People[[#This Row],[Hash_ID]])&gt;1,"Y","N")</f>
        <v>N</v>
      </c>
      <c r="U1721" s="2"/>
    </row>
    <row r="1722" spans="1:21" ht="29" x14ac:dyDescent="0.35">
      <c r="A1722" s="2" t="str">
        <f>"P-" &amp; UPPER(TRIM(Table_People[[#This Row],[Surname]])) &amp; "|" &amp; UPPER(TRIM(Table_People[[#This Row],[Name]]))</f>
        <v>P-ROBBE-GRILLET|ALAIN</v>
      </c>
      <c r="B1722" s="2" t="s">
        <v>752</v>
      </c>
      <c r="C1722" s="2" t="s">
        <v>20908</v>
      </c>
      <c r="D1722" s="2"/>
      <c r="E1722" s="2" t="s">
        <v>21379</v>
      </c>
      <c r="F1722" s="2" t="s">
        <v>10</v>
      </c>
      <c r="G1722" s="2" t="s">
        <v>15</v>
      </c>
      <c r="H1722" s="2">
        <v>18</v>
      </c>
      <c r="I1722" s="2" t="s">
        <v>3024</v>
      </c>
      <c r="J1722" s="2">
        <v>1922</v>
      </c>
      <c r="K1722" s="2"/>
      <c r="L1722" s="2"/>
      <c r="M1722" s="2">
        <v>18</v>
      </c>
      <c r="N1722" s="2" t="s">
        <v>21466</v>
      </c>
      <c r="O1722" s="2">
        <v>2008</v>
      </c>
      <c r="P1722" s="2"/>
      <c r="Q1722" s="2"/>
      <c r="R1722" s="2" t="str">
        <f>IF(Table_People[[#This Row],[Surname]]="", Table_People[[#This Row],[Name]], Table_People[[#This Row],[Name]]&amp;", "&amp;Table_People[[#This Row],[Surname]])</f>
        <v>Alain, Robbe-Grillet</v>
      </c>
      <c r="S1722" s="2" t="str">
        <f>IF(Table_People[[#This Row],[Surname]]="", Table_People[[#This Row],[Name]], Table_People[[#This Row],[Surname]]&amp;", "&amp;Table_People[[#This Row],[Name]])</f>
        <v>Robbe-Grillet, Alain</v>
      </c>
      <c r="T1722" s="2" t="str">
        <f>IF(COUNTIFS(Table_People[Hash_ID],Table_People[[#This Row],[Hash_ID]])&gt;1,"Y","N")</f>
        <v>N</v>
      </c>
      <c r="U1722" s="2"/>
    </row>
    <row r="1723" spans="1:21" ht="29" x14ac:dyDescent="0.35">
      <c r="A1723" s="2" t="str">
        <f>"P-" &amp; UPPER(TRIM(Table_People[[#This Row],[Surname]])) &amp; "|" &amp; UPPER(TRIM(Table_People[[#This Row],[Name]]))</f>
        <v>P-ROBBINS|JEROME</v>
      </c>
      <c r="B1723" s="2" t="s">
        <v>12567</v>
      </c>
      <c r="C1723" s="2" t="s">
        <v>8368</v>
      </c>
      <c r="D1723" s="2" t="s">
        <v>12568</v>
      </c>
      <c r="E1723" s="2" t="s">
        <v>12569</v>
      </c>
      <c r="F1723" s="2" t="s">
        <v>10</v>
      </c>
      <c r="G1723" s="2" t="s">
        <v>63</v>
      </c>
      <c r="H1723" s="2"/>
      <c r="I1723" s="2"/>
      <c r="J1723" s="2"/>
      <c r="K1723" s="2"/>
      <c r="L1723" s="2"/>
      <c r="M1723" s="2"/>
      <c r="N1723" s="2"/>
      <c r="O1723" s="2"/>
      <c r="P1723" s="2"/>
      <c r="Q1723" s="2"/>
      <c r="R1723" s="2" t="str">
        <f>IF(Table_People[[#This Row],[Surname]]="", Table_People[[#This Row],[Name]], Table_People[[#This Row],[Name]]&amp;", "&amp;Table_People[[#This Row],[Surname]])</f>
        <v>Jerome, Robbins</v>
      </c>
      <c r="S1723" s="2" t="str">
        <f>IF(Table_People[[#This Row],[Surname]]="", Table_People[[#This Row],[Name]], Table_People[[#This Row],[Surname]]&amp;", "&amp;Table_People[[#This Row],[Name]])</f>
        <v>Robbins, Jerome</v>
      </c>
      <c r="T1723" s="2" t="str">
        <f>IF(COUNTIFS(Table_People[Hash_ID],Table_People[[#This Row],[Hash_ID]])&gt;1,"Y","N")</f>
        <v>N</v>
      </c>
      <c r="U1723" s="2"/>
    </row>
    <row r="1724" spans="1:21" x14ac:dyDescent="0.35">
      <c r="A1724" s="2" t="str">
        <f>"P-" &amp; UPPER(TRIM(Table_People[[#This Row],[Surname]])) &amp; "|" &amp; UPPER(TRIM(Table_People[[#This Row],[Name]]))</f>
        <v>P-ROBBINS|TOD</v>
      </c>
      <c r="B1724" s="2" t="s">
        <v>8367</v>
      </c>
      <c r="C1724" s="2" t="s">
        <v>8368</v>
      </c>
      <c r="D1724" s="2" t="s">
        <v>8369</v>
      </c>
      <c r="E1724" s="2" t="s">
        <v>10859</v>
      </c>
      <c r="F1724" s="2" t="s">
        <v>10</v>
      </c>
      <c r="G1724" s="2" t="s">
        <v>63</v>
      </c>
      <c r="H1724" s="2"/>
      <c r="I1724" s="2"/>
      <c r="J1724" s="2"/>
      <c r="K1724" s="2"/>
      <c r="L1724" s="2"/>
      <c r="M1724" s="2"/>
      <c r="N1724" s="2"/>
      <c r="O1724" s="2"/>
      <c r="P1724" s="2"/>
      <c r="Q1724" s="2"/>
      <c r="R1724" s="2" t="str">
        <f>IF(Table_People[[#This Row],[Surname]]="", Table_People[[#This Row],[Name]], Table_People[[#This Row],[Name]]&amp;", "&amp;Table_People[[#This Row],[Surname]])</f>
        <v>Tod, Robbins</v>
      </c>
      <c r="S1724" s="2" t="str">
        <f>IF(Table_People[[#This Row],[Surname]]="", Table_People[[#This Row],[Name]], Table_People[[#This Row],[Surname]]&amp;", "&amp;Table_People[[#This Row],[Name]])</f>
        <v>Robbins, Tod</v>
      </c>
      <c r="T1724" s="2" t="str">
        <f>IF(COUNTIFS(Table_People[Hash_ID],Table_People[[#This Row],[Hash_ID]])&gt;1,"Y","N")</f>
        <v>N</v>
      </c>
      <c r="U1724" s="2"/>
    </row>
    <row r="1725" spans="1:21" x14ac:dyDescent="0.35">
      <c r="A1725" s="2" t="str">
        <f>"P-" &amp; UPPER(TRIM(Table_People[[#This Row],[Surname]])) &amp; "|" &amp; UPPER(TRIM(Table_People[[#This Row],[Name]]))</f>
        <v>P-ROBERT FLEURY|TONY</v>
      </c>
      <c r="B1725" s="2" t="s">
        <v>3221</v>
      </c>
      <c r="C1725" s="2" t="s">
        <v>3222</v>
      </c>
      <c r="D1725" s="2"/>
      <c r="E1725" s="2" t="s">
        <v>1389</v>
      </c>
      <c r="F1725" s="2" t="s">
        <v>10</v>
      </c>
      <c r="G1725" s="2" t="s">
        <v>15</v>
      </c>
      <c r="H1725" s="2"/>
      <c r="I1725" s="2"/>
      <c r="J1725" s="2"/>
      <c r="K1725" s="2"/>
      <c r="L1725" s="2"/>
      <c r="M1725" s="2"/>
      <c r="N1725" s="2"/>
      <c r="O1725" s="2"/>
      <c r="P1725" s="2"/>
      <c r="Q1725" s="2"/>
      <c r="R1725" s="2" t="str">
        <f>IF(Table_People[[#This Row],[Surname]]="", Table_People[[#This Row],[Name]], Table_People[[#This Row],[Name]]&amp;", "&amp;Table_People[[#This Row],[Surname]])</f>
        <v>Tony, Robert Fleury</v>
      </c>
      <c r="S1725" s="2" t="str">
        <f>IF(Table_People[[#This Row],[Surname]]="", Table_People[[#This Row],[Name]], Table_People[[#This Row],[Surname]]&amp;", "&amp;Table_People[[#This Row],[Name]])</f>
        <v>Robert Fleury, Tony</v>
      </c>
      <c r="T1725" s="2" t="str">
        <f>IF(COUNTIFS(Table_People[Hash_ID],Table_People[[#This Row],[Hash_ID]])&gt;1,"Y","N")</f>
        <v>N</v>
      </c>
      <c r="U1725" s="2"/>
    </row>
    <row r="1726" spans="1:21" x14ac:dyDescent="0.35">
      <c r="A1726" s="2" t="str">
        <f>"P-" &amp; UPPER(TRIM(Table_People[[#This Row],[Surname]])) &amp; "|" &amp; UPPER(TRIM(Table_People[[#This Row],[Name]]))</f>
        <v>P-ROBERT|HUBERT</v>
      </c>
      <c r="B1726" s="2" t="s">
        <v>200</v>
      </c>
      <c r="C1726" s="2" t="s">
        <v>1031</v>
      </c>
      <c r="D1726" s="2"/>
      <c r="E1726" s="2" t="s">
        <v>1389</v>
      </c>
      <c r="F1726" s="2" t="s">
        <v>10</v>
      </c>
      <c r="G1726" s="2" t="s">
        <v>15</v>
      </c>
      <c r="H1726" s="2"/>
      <c r="I1726" s="2"/>
      <c r="J1726" s="2"/>
      <c r="K1726" s="2"/>
      <c r="L1726" s="2"/>
      <c r="M1726" s="2"/>
      <c r="N1726" s="2"/>
      <c r="O1726" s="2"/>
      <c r="P1726" s="2"/>
      <c r="Q1726" s="2"/>
      <c r="R1726" s="2" t="str">
        <f>IF(Table_People[[#This Row],[Surname]]="", Table_People[[#This Row],[Name]], Table_People[[#This Row],[Name]]&amp;", "&amp;Table_People[[#This Row],[Surname]])</f>
        <v>Hubert, Robert</v>
      </c>
      <c r="S1726" s="2" t="str">
        <f>IF(Table_People[[#This Row],[Surname]]="", Table_People[[#This Row],[Name]], Table_People[[#This Row],[Surname]]&amp;", "&amp;Table_People[[#This Row],[Name]])</f>
        <v>Robert, Hubert</v>
      </c>
      <c r="T1726" s="2" t="str">
        <f>IF(COUNTIFS(Table_People[Hash_ID],Table_People[[#This Row],[Hash_ID]])&gt;1,"Y","N")</f>
        <v>N</v>
      </c>
      <c r="U1726" s="2"/>
    </row>
    <row r="1727" spans="1:21" x14ac:dyDescent="0.35">
      <c r="A1727" s="2" t="str">
        <f>"P-" &amp; UPPER(TRIM(Table_People[[#This Row],[Surname]])) &amp; "|" &amp; UPPER(TRIM(Table_People[[#This Row],[Name]]))</f>
        <v>P-ROBERTS|ANDREW</v>
      </c>
      <c r="B1727" s="2" t="s">
        <v>3014</v>
      </c>
      <c r="C1727" s="2" t="s">
        <v>6040</v>
      </c>
      <c r="D1727" s="2"/>
      <c r="E1727" s="2" t="s">
        <v>112</v>
      </c>
      <c r="F1727" s="2" t="s">
        <v>10</v>
      </c>
      <c r="G1727" s="2" t="s">
        <v>91</v>
      </c>
      <c r="H1727" s="2"/>
      <c r="I1727" s="2"/>
      <c r="J1727" s="2"/>
      <c r="K1727" s="2"/>
      <c r="L1727" s="2"/>
      <c r="M1727" s="2"/>
      <c r="N1727" s="2"/>
      <c r="O1727" s="2"/>
      <c r="P1727" s="2"/>
      <c r="Q1727" s="2"/>
      <c r="R1727" s="2" t="str">
        <f>IF(Table_People[[#This Row],[Surname]]="", Table_People[[#This Row],[Name]], Table_People[[#This Row],[Name]]&amp;", "&amp;Table_People[[#This Row],[Surname]])</f>
        <v>Andrew, Roberts</v>
      </c>
      <c r="S1727" s="2" t="str">
        <f>IF(Table_People[[#This Row],[Surname]]="", Table_People[[#This Row],[Name]], Table_People[[#This Row],[Surname]]&amp;", "&amp;Table_People[[#This Row],[Name]])</f>
        <v>Roberts, Andrew</v>
      </c>
      <c r="T1727" s="2" t="str">
        <f>IF(COUNTIFS(Table_People[Hash_ID],Table_People[[#This Row],[Hash_ID]])&gt;1,"Y","N")</f>
        <v>N</v>
      </c>
      <c r="U1727" s="2"/>
    </row>
    <row r="1728" spans="1:21" x14ac:dyDescent="0.35">
      <c r="A1728" s="2" t="str">
        <f>"P-" &amp; UPPER(TRIM(Table_People[[#This Row],[Surname]])) &amp; "|" &amp; UPPER(TRIM(Table_People[[#This Row],[Name]]))</f>
        <v>P-ROBINSON|MARILYNNE</v>
      </c>
      <c r="B1728" s="2" t="s">
        <v>6761</v>
      </c>
      <c r="C1728" s="2" t="s">
        <v>6762</v>
      </c>
      <c r="D1728" s="2"/>
      <c r="E1728" s="2" t="s">
        <v>10830</v>
      </c>
      <c r="F1728" s="2" t="s">
        <v>25</v>
      </c>
      <c r="G1728" s="2" t="s">
        <v>63</v>
      </c>
      <c r="H1728" s="2"/>
      <c r="I1728" s="2"/>
      <c r="J1728" s="2"/>
      <c r="K1728" s="2"/>
      <c r="L1728" s="2"/>
      <c r="M1728" s="2"/>
      <c r="N1728" s="2"/>
      <c r="O1728" s="2"/>
      <c r="P1728" s="2"/>
      <c r="Q1728" s="2"/>
      <c r="R1728" s="2" t="str">
        <f>IF(Table_People[[#This Row],[Surname]]="", Table_People[[#This Row],[Name]], Table_People[[#This Row],[Name]]&amp;", "&amp;Table_People[[#This Row],[Surname]])</f>
        <v>Marilynne, Robinson</v>
      </c>
      <c r="S1728" s="2" t="str">
        <f>IF(Table_People[[#This Row],[Surname]]="", Table_People[[#This Row],[Name]], Table_People[[#This Row],[Surname]]&amp;", "&amp;Table_People[[#This Row],[Name]])</f>
        <v>Robinson, Marilynne</v>
      </c>
      <c r="T1728" s="2" t="str">
        <f>IF(COUNTIFS(Table_People[Hash_ID],Table_People[[#This Row],[Hash_ID]])&gt;1,"Y","N")</f>
        <v>N</v>
      </c>
      <c r="U1728" s="2"/>
    </row>
    <row r="1729" spans="1:21" x14ac:dyDescent="0.35">
      <c r="A1729" s="2" t="str">
        <f>"P-" &amp; UPPER(TRIM(Table_People[[#This Row],[Surname]])) &amp; "|" &amp; UPPER(TRIM(Table_People[[#This Row],[Name]]))</f>
        <v>P-ROBINSON|TIM</v>
      </c>
      <c r="B1729" s="2" t="s">
        <v>8230</v>
      </c>
      <c r="C1729" s="2" t="s">
        <v>6762</v>
      </c>
      <c r="D1729" s="2" t="s">
        <v>8231</v>
      </c>
      <c r="E1729" s="2" t="s">
        <v>8232</v>
      </c>
      <c r="F1729" s="2" t="s">
        <v>10</v>
      </c>
      <c r="G1729" s="2" t="s">
        <v>10895</v>
      </c>
      <c r="H1729" s="2"/>
      <c r="I1729" s="2"/>
      <c r="J1729" s="2"/>
      <c r="K1729" s="2"/>
      <c r="L1729" s="2"/>
      <c r="M1729" s="2"/>
      <c r="N1729" s="2"/>
      <c r="O1729" s="2"/>
      <c r="P1729" s="2"/>
      <c r="Q1729" s="2"/>
      <c r="R1729" s="2" t="str">
        <f>IF(Table_People[[#This Row],[Surname]]="", Table_People[[#This Row],[Name]], Table_People[[#This Row],[Name]]&amp;", "&amp;Table_People[[#This Row],[Surname]])</f>
        <v>Tim, Robinson</v>
      </c>
      <c r="S1729" s="2" t="str">
        <f>IF(Table_People[[#This Row],[Surname]]="", Table_People[[#This Row],[Name]], Table_People[[#This Row],[Surname]]&amp;", "&amp;Table_People[[#This Row],[Name]])</f>
        <v>Robinson, Tim</v>
      </c>
      <c r="T1729" s="2" t="str">
        <f>IF(COUNTIFS(Table_People[Hash_ID],Table_People[[#This Row],[Hash_ID]])&gt;1,"Y","N")</f>
        <v>N</v>
      </c>
      <c r="U1729" s="2"/>
    </row>
    <row r="1730" spans="1:21" x14ac:dyDescent="0.35">
      <c r="A1730" s="2" t="str">
        <f>"P-" &amp; UPPER(TRIM(Table_People[[#This Row],[Surname]])) &amp; "|" &amp; UPPER(TRIM(Table_People[[#This Row],[Name]]))</f>
        <v>P-ROCHA|GLAUBER</v>
      </c>
      <c r="B1730" s="2" t="s">
        <v>1113</v>
      </c>
      <c r="C1730" s="2" t="s">
        <v>1114</v>
      </c>
      <c r="D1730" s="2"/>
      <c r="E1730" s="2" t="s">
        <v>1091</v>
      </c>
      <c r="F1730" s="2" t="s">
        <v>10</v>
      </c>
      <c r="G1730" s="2" t="s">
        <v>79</v>
      </c>
      <c r="H1730" s="2"/>
      <c r="I1730" s="2"/>
      <c r="J1730" s="2"/>
      <c r="K1730" s="2"/>
      <c r="L1730" s="2"/>
      <c r="M1730" s="2"/>
      <c r="N1730" s="2"/>
      <c r="O1730" s="2"/>
      <c r="P1730" s="2"/>
      <c r="Q1730" s="2"/>
      <c r="R1730" s="2" t="str">
        <f>IF(Table_People[[#This Row],[Surname]]="", Table_People[[#This Row],[Name]], Table_People[[#This Row],[Name]]&amp;", "&amp;Table_People[[#This Row],[Surname]])</f>
        <v>Glauber, Rocha</v>
      </c>
      <c r="S1730" s="2" t="str">
        <f>IF(Table_People[[#This Row],[Surname]]="", Table_People[[#This Row],[Name]], Table_People[[#This Row],[Surname]]&amp;", "&amp;Table_People[[#This Row],[Name]])</f>
        <v>Rocha, Glauber</v>
      </c>
      <c r="T1730" s="2" t="str">
        <f>IF(COUNTIFS(Table_People[Hash_ID],Table_People[[#This Row],[Hash_ID]])&gt;1,"Y","N")</f>
        <v>N</v>
      </c>
      <c r="U1730" s="2"/>
    </row>
    <row r="1731" spans="1:21" x14ac:dyDescent="0.35">
      <c r="A1731" s="2" t="str">
        <f>"P-" &amp; UPPER(TRIM(Table_People[[#This Row],[Surname]])) &amp; "|" &amp; UPPER(TRIM(Table_People[[#This Row],[Name]]))</f>
        <v>P-ROCHEGROSSE|GEORGES</v>
      </c>
      <c r="B1731" s="2" t="s">
        <v>159</v>
      </c>
      <c r="C1731" s="2" t="s">
        <v>3077</v>
      </c>
      <c r="D1731" s="2"/>
      <c r="E1731" s="2" t="s">
        <v>1736</v>
      </c>
      <c r="F1731" s="2" t="s">
        <v>10</v>
      </c>
      <c r="G1731" s="2" t="s">
        <v>15</v>
      </c>
      <c r="H1731" s="2"/>
      <c r="I1731" s="2"/>
      <c r="J1731" s="2"/>
      <c r="K1731" s="2"/>
      <c r="L1731" s="2"/>
      <c r="M1731" s="2"/>
      <c r="N1731" s="2"/>
      <c r="O1731" s="2"/>
      <c r="P1731" s="2"/>
      <c r="Q1731" s="2"/>
      <c r="R1731" s="2" t="str">
        <f>IF(Table_People[[#This Row],[Surname]]="", Table_People[[#This Row],[Name]], Table_People[[#This Row],[Name]]&amp;", "&amp;Table_People[[#This Row],[Surname]])</f>
        <v>Georges, Rochegrosse</v>
      </c>
      <c r="S1731" s="2" t="str">
        <f>IF(Table_People[[#This Row],[Surname]]="", Table_People[[#This Row],[Name]], Table_People[[#This Row],[Surname]]&amp;", "&amp;Table_People[[#This Row],[Name]])</f>
        <v>Rochegrosse, Georges</v>
      </c>
      <c r="T1731" s="2" t="str">
        <f>IF(COUNTIFS(Table_People[Hash_ID],Table_People[[#This Row],[Hash_ID]])&gt;1,"Y","N")</f>
        <v>N</v>
      </c>
      <c r="U1731" s="2"/>
    </row>
    <row r="1732" spans="1:21" ht="43.5" x14ac:dyDescent="0.35">
      <c r="A1732" s="2" t="str">
        <f>"P-" &amp; UPPER(TRIM(Table_People[[#This Row],[Surname]])) &amp; "|" &amp; UPPER(TRIM(Table_People[[#This Row],[Name]]))</f>
        <v>P-RODCHENKO|ALEKSANDR</v>
      </c>
      <c r="B1732" s="2" t="s">
        <v>7</v>
      </c>
      <c r="C1732" s="2" t="s">
        <v>1395</v>
      </c>
      <c r="D1732" s="2"/>
      <c r="E1732" s="2" t="s">
        <v>1396</v>
      </c>
      <c r="F1732" s="2" t="s">
        <v>10</v>
      </c>
      <c r="G1732" s="2" t="s">
        <v>11</v>
      </c>
      <c r="H1732" s="2"/>
      <c r="I1732" s="2"/>
      <c r="J1732" s="2"/>
      <c r="K1732" s="2"/>
      <c r="L1732" s="2"/>
      <c r="M1732" s="2"/>
      <c r="N1732" s="2"/>
      <c r="O1732" s="2"/>
      <c r="P1732" s="2"/>
      <c r="Q1732" s="2"/>
      <c r="R1732" s="2" t="str">
        <f>IF(Table_People[[#This Row],[Surname]]="", Table_People[[#This Row],[Name]], Table_People[[#This Row],[Name]]&amp;", "&amp;Table_People[[#This Row],[Surname]])</f>
        <v>Aleksandr, Rodchenko</v>
      </c>
      <c r="S1732" s="2" t="str">
        <f>IF(Table_People[[#This Row],[Surname]]="", Table_People[[#This Row],[Name]], Table_People[[#This Row],[Surname]]&amp;", "&amp;Table_People[[#This Row],[Name]])</f>
        <v>Rodchenko, Aleksandr</v>
      </c>
      <c r="T1732" s="2" t="str">
        <f>IF(COUNTIFS(Table_People[Hash_ID],Table_People[[#This Row],[Hash_ID]])&gt;1,"Y","N")</f>
        <v>N</v>
      </c>
      <c r="U1732" s="2"/>
    </row>
    <row r="1733" spans="1:21" x14ac:dyDescent="0.35">
      <c r="A1733" s="2" t="str">
        <f>"P-" &amp; UPPER(TRIM(Table_People[[#This Row],[Surname]])) &amp; "|" &amp; UPPER(TRIM(Table_People[[#This Row],[Name]]))</f>
        <v>P-RODENBACH|GEORGES</v>
      </c>
      <c r="B1733" s="2" t="s">
        <v>159</v>
      </c>
      <c r="C1733" s="2" t="s">
        <v>2235</v>
      </c>
      <c r="D1733" s="2"/>
      <c r="E1733" s="2" t="s">
        <v>68</v>
      </c>
      <c r="F1733" s="2" t="s">
        <v>10</v>
      </c>
      <c r="G1733" s="2" t="s">
        <v>840</v>
      </c>
      <c r="H1733" s="2"/>
      <c r="I1733" s="2"/>
      <c r="J1733" s="2"/>
      <c r="K1733" s="2"/>
      <c r="L1733" s="2"/>
      <c r="M1733" s="2"/>
      <c r="N1733" s="2"/>
      <c r="O1733" s="2"/>
      <c r="P1733" s="2"/>
      <c r="Q1733" s="2"/>
      <c r="R1733" s="2" t="str">
        <f>IF(Table_People[[#This Row],[Surname]]="", Table_People[[#This Row],[Name]], Table_People[[#This Row],[Name]]&amp;", "&amp;Table_People[[#This Row],[Surname]])</f>
        <v>Georges, Rodenbach</v>
      </c>
      <c r="S1733" s="2" t="str">
        <f>IF(Table_People[[#This Row],[Surname]]="", Table_People[[#This Row],[Name]], Table_People[[#This Row],[Surname]]&amp;", "&amp;Table_People[[#This Row],[Name]])</f>
        <v>Rodenbach, Georges</v>
      </c>
      <c r="T1733" s="2" t="str">
        <f>IF(COUNTIFS(Table_People[Hash_ID],Table_People[[#This Row],[Hash_ID]])&gt;1,"Y","N")</f>
        <v>N</v>
      </c>
      <c r="U1733" s="2"/>
    </row>
    <row r="1734" spans="1:21" x14ac:dyDescent="0.35">
      <c r="A1734" s="2" t="str">
        <f>"P-" &amp; UPPER(TRIM(Table_People[[#This Row],[Surname]])) &amp; "|" &amp; UPPER(TRIM(Table_People[[#This Row],[Name]]))</f>
        <v>P-RODGER|GEORGE</v>
      </c>
      <c r="B1734" s="2" t="s">
        <v>165</v>
      </c>
      <c r="C1734" s="2" t="s">
        <v>20609</v>
      </c>
      <c r="D1734" s="2"/>
      <c r="E1734" s="2" t="s">
        <v>21211</v>
      </c>
      <c r="F1734" s="2" t="s">
        <v>10</v>
      </c>
      <c r="G1734" s="2" t="s">
        <v>91</v>
      </c>
      <c r="H1734" s="2">
        <v>19</v>
      </c>
      <c r="I1734" s="2" t="s">
        <v>21467</v>
      </c>
      <c r="J1734" s="2">
        <v>1908</v>
      </c>
      <c r="K1734" s="2"/>
      <c r="L1734" s="2"/>
      <c r="M1734" s="2">
        <v>24</v>
      </c>
      <c r="N1734" s="2" t="s">
        <v>21473</v>
      </c>
      <c r="O1734" s="2">
        <v>1995</v>
      </c>
      <c r="P1734" s="2"/>
      <c r="Q1734" s="2"/>
      <c r="R1734" s="2" t="str">
        <f>IF(Table_People[[#This Row],[Surname]]="", Table_People[[#This Row],[Name]], Table_People[[#This Row],[Name]]&amp;", "&amp;Table_People[[#This Row],[Surname]])</f>
        <v>George, Rodger</v>
      </c>
      <c r="S1734" s="2" t="str">
        <f>IF(Table_People[[#This Row],[Surname]]="", Table_People[[#This Row],[Name]], Table_People[[#This Row],[Surname]]&amp;", "&amp;Table_People[[#This Row],[Name]])</f>
        <v>Rodger, George</v>
      </c>
      <c r="T1734" s="2" t="str">
        <f>IF(COUNTIFS(Table_People[Hash_ID],Table_People[[#This Row],[Hash_ID]])&gt;1,"Y","N")</f>
        <v>N</v>
      </c>
      <c r="U1734" s="2"/>
    </row>
    <row r="1735" spans="1:21" x14ac:dyDescent="0.35">
      <c r="A1735" s="2" t="str">
        <f>"P-" &amp; UPPER(TRIM(Table_People[[#This Row],[Surname]])) &amp; "|" &amp; UPPER(TRIM(Table_People[[#This Row],[Name]]))</f>
        <v>P-RODIN|AUGUSTE</v>
      </c>
      <c r="B1735" s="2" t="s">
        <v>43</v>
      </c>
      <c r="C1735" s="2" t="s">
        <v>1408</v>
      </c>
      <c r="D1735" s="2"/>
      <c r="E1735" s="2" t="s">
        <v>1387</v>
      </c>
      <c r="F1735" s="2" t="s">
        <v>10</v>
      </c>
      <c r="G1735" s="2" t="s">
        <v>15</v>
      </c>
      <c r="H1735" s="2"/>
      <c r="I1735" s="2"/>
      <c r="J1735" s="2"/>
      <c r="K1735" s="2"/>
      <c r="L1735" s="2"/>
      <c r="M1735" s="2"/>
      <c r="N1735" s="2"/>
      <c r="O1735" s="2"/>
      <c r="P1735" s="2"/>
      <c r="Q1735" s="2"/>
      <c r="R1735" s="2" t="str">
        <f>IF(Table_People[[#This Row],[Surname]]="", Table_People[[#This Row],[Name]], Table_People[[#This Row],[Name]]&amp;", "&amp;Table_People[[#This Row],[Surname]])</f>
        <v>Auguste, Rodin</v>
      </c>
      <c r="S1735" s="2" t="str">
        <f>IF(Table_People[[#This Row],[Surname]]="", Table_People[[#This Row],[Name]], Table_People[[#This Row],[Surname]]&amp;", "&amp;Table_People[[#This Row],[Name]])</f>
        <v>Rodin, Auguste</v>
      </c>
      <c r="T1735" s="2" t="str">
        <f>IF(COUNTIFS(Table_People[Hash_ID],Table_People[[#This Row],[Hash_ID]])&gt;1,"Y","N")</f>
        <v>N</v>
      </c>
      <c r="U1735" s="2"/>
    </row>
    <row r="1736" spans="1:21" x14ac:dyDescent="0.35">
      <c r="A1736" s="2" t="str">
        <f>"P-" &amp; UPPER(TRIM(Table_People[[#This Row],[Surname]])) &amp; "|" &amp; UPPER(TRIM(Table_People[[#This Row],[Name]]))</f>
        <v>P-RODOREDA|MERCE</v>
      </c>
      <c r="B1736" s="2" t="s">
        <v>2403</v>
      </c>
      <c r="C1736" s="2" t="s">
        <v>559</v>
      </c>
      <c r="D1736" s="2"/>
      <c r="E1736" s="2" t="s">
        <v>62</v>
      </c>
      <c r="F1736" s="2" t="s">
        <v>25</v>
      </c>
      <c r="G1736" s="2" t="s">
        <v>560</v>
      </c>
      <c r="H1736" s="2"/>
      <c r="I1736" s="2"/>
      <c r="J1736" s="2"/>
      <c r="K1736" s="2"/>
      <c r="L1736" s="2"/>
      <c r="M1736" s="2"/>
      <c r="N1736" s="2"/>
      <c r="O1736" s="2"/>
      <c r="P1736" s="2"/>
      <c r="Q1736" s="2"/>
      <c r="R1736" s="2" t="str">
        <f>IF(Table_People[[#This Row],[Surname]]="", Table_People[[#This Row],[Name]], Table_People[[#This Row],[Name]]&amp;", "&amp;Table_People[[#This Row],[Surname]])</f>
        <v>Merce, Rodoreda</v>
      </c>
      <c r="S1736" s="2" t="str">
        <f>IF(Table_People[[#This Row],[Surname]]="", Table_People[[#This Row],[Name]], Table_People[[#This Row],[Surname]]&amp;", "&amp;Table_People[[#This Row],[Name]])</f>
        <v>Rodoreda, Merce</v>
      </c>
      <c r="T1736" s="2" t="str">
        <f>IF(COUNTIFS(Table_People[Hash_ID],Table_People[[#This Row],[Hash_ID]])&gt;1,"Y","N")</f>
        <v>N</v>
      </c>
      <c r="U1736" s="2"/>
    </row>
    <row r="1737" spans="1:21" x14ac:dyDescent="0.35">
      <c r="A1737" s="2" t="str">
        <f>"P-" &amp; UPPER(TRIM(Table_People[[#This Row],[Surname]])) &amp; "|" &amp; UPPER(TRIM(Table_People[[#This Row],[Name]]))</f>
        <v>P-RODOREDA|MERCÈ</v>
      </c>
      <c r="B1737" s="2" t="s">
        <v>558</v>
      </c>
      <c r="C1737" s="2" t="s">
        <v>559</v>
      </c>
      <c r="D1737" s="2"/>
      <c r="E1737" s="2" t="s">
        <v>51</v>
      </c>
      <c r="F1737" s="2" t="s">
        <v>25</v>
      </c>
      <c r="G1737" s="2" t="s">
        <v>560</v>
      </c>
      <c r="H1737" s="2"/>
      <c r="I1737" s="2"/>
      <c r="J1737" s="2"/>
      <c r="K1737" s="2"/>
      <c r="L1737" s="2"/>
      <c r="M1737" s="2"/>
      <c r="N1737" s="2"/>
      <c r="O1737" s="2"/>
      <c r="P1737" s="2"/>
      <c r="Q1737" s="2"/>
      <c r="R1737" s="2" t="str">
        <f>IF(Table_People[[#This Row],[Surname]]="", Table_People[[#This Row],[Name]], Table_People[[#This Row],[Name]]&amp;", "&amp;Table_People[[#This Row],[Surname]])</f>
        <v>Mercè, Rodoreda</v>
      </c>
      <c r="S1737" s="2" t="str">
        <f>IF(Table_People[[#This Row],[Surname]]="", Table_People[[#This Row],[Name]], Table_People[[#This Row],[Surname]]&amp;", "&amp;Table_People[[#This Row],[Name]])</f>
        <v>Rodoreda, Mercè</v>
      </c>
      <c r="T1737" s="2" t="str">
        <f>IF(COUNTIFS(Table_People[Hash_ID],Table_People[[#This Row],[Hash_ID]])&gt;1,"Y","N")</f>
        <v>N</v>
      </c>
      <c r="U1737" s="2"/>
    </row>
    <row r="1738" spans="1:21" x14ac:dyDescent="0.35">
      <c r="A1738" s="2" t="str">
        <f>"P-" &amp; UPPER(TRIM(Table_People[[#This Row],[Surname]])) &amp; "|" &amp; UPPER(TRIM(Table_People[[#This Row],[Name]]))</f>
        <v>P-RODRIGUES|JOÃO PEDRO</v>
      </c>
      <c r="B1738" s="2" t="s">
        <v>1330</v>
      </c>
      <c r="C1738" s="2" t="s">
        <v>1331</v>
      </c>
      <c r="D1738" s="2"/>
      <c r="E1738" s="2" t="s">
        <v>1060</v>
      </c>
      <c r="F1738" s="2" t="s">
        <v>10</v>
      </c>
      <c r="G1738" s="2" t="s">
        <v>130</v>
      </c>
      <c r="H1738" s="2"/>
      <c r="I1738" s="2"/>
      <c r="J1738" s="2"/>
      <c r="K1738" s="2"/>
      <c r="L1738" s="2"/>
      <c r="M1738" s="2"/>
      <c r="N1738" s="2"/>
      <c r="O1738" s="2"/>
      <c r="P1738" s="2"/>
      <c r="Q1738" s="2"/>
      <c r="R1738" s="2" t="str">
        <f>IF(Table_People[[#This Row],[Surname]]="", Table_People[[#This Row],[Name]], Table_People[[#This Row],[Name]]&amp;", "&amp;Table_People[[#This Row],[Surname]])</f>
        <v>João Pedro, Rodrigues</v>
      </c>
      <c r="S1738" s="2" t="str">
        <f>IF(Table_People[[#This Row],[Surname]]="", Table_People[[#This Row],[Name]], Table_People[[#This Row],[Surname]]&amp;", "&amp;Table_People[[#This Row],[Name]])</f>
        <v>Rodrigues, João Pedro</v>
      </c>
      <c r="T1738" s="2" t="str">
        <f>IF(COUNTIFS(Table_People[Hash_ID],Table_People[[#This Row],[Hash_ID]])&gt;1,"Y","N")</f>
        <v>N</v>
      </c>
      <c r="U1738" s="2"/>
    </row>
    <row r="1739" spans="1:21" ht="29" x14ac:dyDescent="0.35">
      <c r="A1739" s="2" t="str">
        <f>"P-" &amp; UPPER(TRIM(Table_People[[#This Row],[Surname]])) &amp; "|" &amp; UPPER(TRIM(Table_People[[#This Row],[Name]]))</f>
        <v>P-ROERICH|NICHOLAS</v>
      </c>
      <c r="B1739" s="2" t="s">
        <v>1660</v>
      </c>
      <c r="C1739" s="2" t="s">
        <v>1661</v>
      </c>
      <c r="D1739" s="2"/>
      <c r="E1739" s="2" t="s">
        <v>3301</v>
      </c>
      <c r="F1739" s="2" t="s">
        <v>10</v>
      </c>
      <c r="G1739" s="2" t="s">
        <v>11</v>
      </c>
      <c r="H1739" s="2"/>
      <c r="I1739" s="2"/>
      <c r="J1739" s="2"/>
      <c r="K1739" s="2"/>
      <c r="L1739" s="2"/>
      <c r="M1739" s="2"/>
      <c r="N1739" s="2"/>
      <c r="O1739" s="2"/>
      <c r="P1739" s="2"/>
      <c r="Q1739" s="2"/>
      <c r="R1739" s="2" t="str">
        <f>IF(Table_People[[#This Row],[Surname]]="", Table_People[[#This Row],[Name]], Table_People[[#This Row],[Name]]&amp;", "&amp;Table_People[[#This Row],[Surname]])</f>
        <v>Nicholas, Roerich</v>
      </c>
      <c r="S1739" s="2" t="str">
        <f>IF(Table_People[[#This Row],[Surname]]="", Table_People[[#This Row],[Name]], Table_People[[#This Row],[Surname]]&amp;", "&amp;Table_People[[#This Row],[Name]])</f>
        <v>Roerich, Nicholas</v>
      </c>
      <c r="T1739" s="2" t="str">
        <f>IF(COUNTIFS(Table_People[Hash_ID],Table_People[[#This Row],[Hash_ID]])&gt;1,"Y","N")</f>
        <v>N</v>
      </c>
      <c r="U1739" s="2"/>
    </row>
    <row r="1740" spans="1:21" x14ac:dyDescent="0.35">
      <c r="A1740" s="2" t="str">
        <f>"P-" &amp; UPPER(TRIM(Table_People[[#This Row],[Surname]])) &amp; "|" &amp; UPPER(TRIM(Table_People[[#This Row],[Name]]))</f>
        <v>P-ROFOCALE|LUCIEN</v>
      </c>
      <c r="B1740" s="2" t="s">
        <v>1608</v>
      </c>
      <c r="C1740" s="2" t="s">
        <v>20732</v>
      </c>
      <c r="D1740" s="2"/>
      <c r="E1740" s="2" t="s">
        <v>21270</v>
      </c>
      <c r="F1740" s="2" t="s">
        <v>10</v>
      </c>
      <c r="G1740" s="2" t="s">
        <v>15</v>
      </c>
      <c r="H1740" s="2"/>
      <c r="I1740" s="2"/>
      <c r="J1740" s="2"/>
      <c r="K1740" s="2"/>
      <c r="L1740" s="2"/>
      <c r="M1740" s="2"/>
      <c r="N1740" s="2"/>
      <c r="O1740" s="2"/>
      <c r="P1740" s="2"/>
      <c r="Q1740" s="2"/>
      <c r="R1740" s="2" t="str">
        <f>IF(Table_People[[#This Row],[Surname]]="", Table_People[[#This Row],[Name]], Table_People[[#This Row],[Name]]&amp;", "&amp;Table_People[[#This Row],[Surname]])</f>
        <v>Lucien, Rofocale</v>
      </c>
      <c r="S1740" s="2" t="str">
        <f>IF(Table_People[[#This Row],[Surname]]="", Table_People[[#This Row],[Name]], Table_People[[#This Row],[Surname]]&amp;", "&amp;Table_People[[#This Row],[Name]])</f>
        <v>Rofocale, Lucien</v>
      </c>
      <c r="T1740" s="2" t="str">
        <f>IF(COUNTIFS(Table_People[Hash_ID],Table_People[[#This Row],[Hash_ID]])&gt;1,"Y","N")</f>
        <v>N</v>
      </c>
      <c r="U1740" s="2"/>
    </row>
    <row r="1741" spans="1:21" x14ac:dyDescent="0.35">
      <c r="A1741" s="2" t="str">
        <f>"P-" &amp; UPPER(TRIM(Table_People[[#This Row],[Surname]])) &amp; "|" &amp; UPPER(TRIM(Table_People[[#This Row],[Name]]))</f>
        <v>P-ROHMER|ÉRIC</v>
      </c>
      <c r="B1741" s="2" t="s">
        <v>1101</v>
      </c>
      <c r="C1741" s="2" t="s">
        <v>1102</v>
      </c>
      <c r="D1741" s="2" t="s">
        <v>1103</v>
      </c>
      <c r="E1741" s="2" t="s">
        <v>1104</v>
      </c>
      <c r="F1741" s="2" t="s">
        <v>10</v>
      </c>
      <c r="G1741" s="2" t="s">
        <v>15</v>
      </c>
      <c r="H1741" s="2"/>
      <c r="I1741" s="2"/>
      <c r="J1741" s="2"/>
      <c r="K1741" s="2"/>
      <c r="L1741" s="2"/>
      <c r="M1741" s="2"/>
      <c r="N1741" s="2"/>
      <c r="O1741" s="2"/>
      <c r="P1741" s="2"/>
      <c r="Q1741" s="2"/>
      <c r="R1741" s="2" t="str">
        <f>IF(Table_People[[#This Row],[Surname]]="", Table_People[[#This Row],[Name]], Table_People[[#This Row],[Name]]&amp;", "&amp;Table_People[[#This Row],[Surname]])</f>
        <v>Éric, Rohmer</v>
      </c>
      <c r="S1741" s="2" t="str">
        <f>IF(Table_People[[#This Row],[Surname]]="", Table_People[[#This Row],[Name]], Table_People[[#This Row],[Surname]]&amp;", "&amp;Table_People[[#This Row],[Name]])</f>
        <v>Rohmer, Éric</v>
      </c>
      <c r="T1741" s="2" t="str">
        <f>IF(COUNTIFS(Table_People[Hash_ID],Table_People[[#This Row],[Hash_ID]])&gt;1,"Y","N")</f>
        <v>N</v>
      </c>
      <c r="U1741" s="2"/>
    </row>
    <row r="1742" spans="1:21" x14ac:dyDescent="0.35">
      <c r="A1742" s="2" t="str">
        <f>"P-" &amp; UPPER(TRIM(Table_People[[#This Row],[Surname]])) &amp; "|" &amp; UPPER(TRIM(Table_People[[#This Row],[Name]]))</f>
        <v>P-ROMANO|GIULIO</v>
      </c>
      <c r="B1742" s="2" t="s">
        <v>3079</v>
      </c>
      <c r="C1742" s="2" t="s">
        <v>3080</v>
      </c>
      <c r="D1742" s="2" t="s">
        <v>3081</v>
      </c>
      <c r="E1742" s="2" t="s">
        <v>1468</v>
      </c>
      <c r="F1742" s="2" t="s">
        <v>10</v>
      </c>
      <c r="G1742" s="2" t="s">
        <v>87</v>
      </c>
      <c r="H1742" s="2"/>
      <c r="I1742" s="2"/>
      <c r="J1742" s="2"/>
      <c r="K1742" s="2"/>
      <c r="L1742" s="2"/>
      <c r="M1742" s="2"/>
      <c r="N1742" s="2"/>
      <c r="O1742" s="2"/>
      <c r="P1742" s="2"/>
      <c r="Q1742" s="2"/>
      <c r="R1742" s="2" t="str">
        <f>IF(Table_People[[#This Row],[Surname]]="", Table_People[[#This Row],[Name]], Table_People[[#This Row],[Name]]&amp;", "&amp;Table_People[[#This Row],[Surname]])</f>
        <v>Giulio, Romano</v>
      </c>
      <c r="S1742" s="2" t="str">
        <f>IF(Table_People[[#This Row],[Surname]]="", Table_People[[#This Row],[Name]], Table_People[[#This Row],[Surname]]&amp;", "&amp;Table_People[[#This Row],[Name]])</f>
        <v>Romano, Giulio</v>
      </c>
      <c r="T1742" s="2" t="str">
        <f>IF(COUNTIFS(Table_People[Hash_ID],Table_People[[#This Row],[Hash_ID]])&gt;1,"Y","N")</f>
        <v>N</v>
      </c>
      <c r="U1742" s="2"/>
    </row>
    <row r="1743" spans="1:21" x14ac:dyDescent="0.35">
      <c r="A1743" s="2" t="str">
        <f>"P-" &amp; UPPER(TRIM(Table_People[[#This Row],[Surname]])) &amp; "|" &amp; UPPER(TRIM(Table_People[[#This Row],[Name]]))</f>
        <v>P-ROPS|FÉLICIEN</v>
      </c>
      <c r="B1743" s="2" t="s">
        <v>1579</v>
      </c>
      <c r="C1743" s="2" t="s">
        <v>1580</v>
      </c>
      <c r="D1743" s="2"/>
      <c r="E1743" s="2" t="s">
        <v>1452</v>
      </c>
      <c r="F1743" s="2" t="s">
        <v>10</v>
      </c>
      <c r="G1743" s="2" t="s">
        <v>840</v>
      </c>
      <c r="H1743" s="2"/>
      <c r="I1743" s="2"/>
      <c r="J1743" s="2"/>
      <c r="K1743" s="2"/>
      <c r="L1743" s="2"/>
      <c r="M1743" s="2"/>
      <c r="N1743" s="2"/>
      <c r="O1743" s="2"/>
      <c r="P1743" s="2"/>
      <c r="Q1743" s="2"/>
      <c r="R1743" s="2" t="str">
        <f>IF(Table_People[[#This Row],[Surname]]="", Table_People[[#This Row],[Name]], Table_People[[#This Row],[Name]]&amp;", "&amp;Table_People[[#This Row],[Surname]])</f>
        <v>Félicien, Rops</v>
      </c>
      <c r="S1743" s="2" t="str">
        <f>IF(Table_People[[#This Row],[Surname]]="", Table_People[[#This Row],[Name]], Table_People[[#This Row],[Surname]]&amp;", "&amp;Table_People[[#This Row],[Name]])</f>
        <v>Rops, Félicien</v>
      </c>
      <c r="T1743" s="2" t="str">
        <f>IF(COUNTIFS(Table_People[Hash_ID],Table_People[[#This Row],[Hash_ID]])&gt;1,"Y","N")</f>
        <v>N</v>
      </c>
      <c r="U1743" s="2"/>
    </row>
    <row r="1744" spans="1:21" x14ac:dyDescent="0.35">
      <c r="A1744" s="2" t="str">
        <f>"P-" &amp; UPPER(TRIM(Table_People[[#This Row],[Surname]])) &amp; "|" &amp; UPPER(TRIM(Table_People[[#This Row],[Name]]))</f>
        <v>P-RORTY|RICHARD</v>
      </c>
      <c r="B1744" s="2" t="s">
        <v>700</v>
      </c>
      <c r="C1744" s="2" t="s">
        <v>701</v>
      </c>
      <c r="D1744" s="2"/>
      <c r="E1744" s="2" t="s">
        <v>37</v>
      </c>
      <c r="F1744" s="2" t="s">
        <v>10</v>
      </c>
      <c r="G1744" s="2" t="s">
        <v>63</v>
      </c>
      <c r="H1744" s="2"/>
      <c r="I1744" s="2"/>
      <c r="J1744" s="2"/>
      <c r="K1744" s="2"/>
      <c r="L1744" s="2"/>
      <c r="M1744" s="2"/>
      <c r="N1744" s="2"/>
      <c r="O1744" s="2"/>
      <c r="P1744" s="2"/>
      <c r="Q1744" s="2"/>
      <c r="R1744" s="2" t="str">
        <f>IF(Table_People[[#This Row],[Surname]]="", Table_People[[#This Row],[Name]], Table_People[[#This Row],[Name]]&amp;", "&amp;Table_People[[#This Row],[Surname]])</f>
        <v>Richard, Rorty</v>
      </c>
      <c r="S1744" s="2" t="str">
        <f>IF(Table_People[[#This Row],[Surname]]="", Table_People[[#This Row],[Name]], Table_People[[#This Row],[Surname]]&amp;", "&amp;Table_People[[#This Row],[Name]])</f>
        <v>Rorty, Richard</v>
      </c>
      <c r="T1744" s="2" t="str">
        <f>IF(COUNTIFS(Table_People[Hash_ID],Table_People[[#This Row],[Hash_ID]])&gt;1,"Y","N")</f>
        <v>N</v>
      </c>
      <c r="U1744" s="2"/>
    </row>
    <row r="1745" spans="1:21" x14ac:dyDescent="0.35">
      <c r="A1745" s="2" t="str">
        <f>"P-" &amp; UPPER(TRIM(Table_People[[#This Row],[Surname]])) &amp; "|" &amp; UPPER(TRIM(Table_People[[#This Row],[Name]]))</f>
        <v>P-ROSCH|ELEANOR</v>
      </c>
      <c r="B1745" s="2" t="s">
        <v>10565</v>
      </c>
      <c r="C1745" s="2" t="s">
        <v>10566</v>
      </c>
      <c r="D1745" s="2" t="s">
        <v>21045</v>
      </c>
      <c r="E1745" s="2" t="s">
        <v>21220</v>
      </c>
      <c r="F1745" s="2" t="s">
        <v>25</v>
      </c>
      <c r="G1745" s="2" t="s">
        <v>63</v>
      </c>
      <c r="H1745" s="2">
        <v>9</v>
      </c>
      <c r="I1745" s="2" t="s">
        <v>21473</v>
      </c>
      <c r="J1745" s="2">
        <v>1938</v>
      </c>
      <c r="K1745" s="2"/>
      <c r="L1745" s="2"/>
      <c r="M1745" s="2"/>
      <c r="N1745" s="2"/>
      <c r="O1745" s="2"/>
      <c r="P1745" s="2"/>
      <c r="Q1745" s="2"/>
      <c r="R1745" s="2" t="str">
        <f>IF(Table_People[[#This Row],[Surname]]="", Table_People[[#This Row],[Name]], Table_People[[#This Row],[Name]]&amp;", "&amp;Table_People[[#This Row],[Surname]])</f>
        <v>Eleanor, Rosch</v>
      </c>
      <c r="S1745" s="2" t="str">
        <f>IF(Table_People[[#This Row],[Surname]]="", Table_People[[#This Row],[Name]], Table_People[[#This Row],[Surname]]&amp;", "&amp;Table_People[[#This Row],[Name]])</f>
        <v>Rosch, Eleanor</v>
      </c>
      <c r="T1745" s="2" t="str">
        <f>IF(COUNTIFS(Table_People[Hash_ID],Table_People[[#This Row],[Hash_ID]])&gt;1,"Y","N")</f>
        <v>Y</v>
      </c>
      <c r="U1745" s="2"/>
    </row>
    <row r="1746" spans="1:21" x14ac:dyDescent="0.35">
      <c r="A1746" s="2" t="str">
        <f>"P-" &amp; UPPER(TRIM(Table_People[[#This Row],[Surname]])) &amp; "|" &amp; UPPER(TRIM(Table_People[[#This Row],[Name]]))</f>
        <v>P-ROSCH|ELEANOR</v>
      </c>
      <c r="B1746" s="2" t="s">
        <v>10565</v>
      </c>
      <c r="C1746" s="2" t="s">
        <v>10566</v>
      </c>
      <c r="D1746" s="2"/>
      <c r="E1746" s="2" t="s">
        <v>10567</v>
      </c>
      <c r="F1746" s="2" t="s">
        <v>25</v>
      </c>
      <c r="G1746" s="2" t="s">
        <v>63</v>
      </c>
      <c r="H1746" s="2"/>
      <c r="I1746" s="2"/>
      <c r="J1746" s="2"/>
      <c r="K1746" s="2"/>
      <c r="L1746" s="2"/>
      <c r="M1746" s="2"/>
      <c r="N1746" s="2"/>
      <c r="O1746" s="2"/>
      <c r="P1746" s="2"/>
      <c r="Q1746" s="2"/>
      <c r="R1746" s="2" t="str">
        <f>IF(Table_People[[#This Row],[Surname]]="", Table_People[[#This Row],[Name]], Table_People[[#This Row],[Name]]&amp;", "&amp;Table_People[[#This Row],[Surname]])</f>
        <v>Eleanor, Rosch</v>
      </c>
      <c r="S1746" s="2" t="str">
        <f>IF(Table_People[[#This Row],[Surname]]="", Table_People[[#This Row],[Name]], Table_People[[#This Row],[Surname]]&amp;", "&amp;Table_People[[#This Row],[Name]])</f>
        <v>Rosch, Eleanor</v>
      </c>
      <c r="T1746" s="2" t="str">
        <f>IF(COUNTIFS(Table_People[Hash_ID],Table_People[[#This Row],[Hash_ID]])&gt;1,"Y","N")</f>
        <v>Y</v>
      </c>
      <c r="U1746" s="2"/>
    </row>
    <row r="1747" spans="1:21" x14ac:dyDescent="0.35">
      <c r="A1747" s="2" t="str">
        <f>"P-" &amp; UPPER(TRIM(Table_People[[#This Row],[Surname]])) &amp; "|" &amp; UPPER(TRIM(Table_People[[#This Row],[Name]]))</f>
        <v>P-ROSENDORFER|HERBERT</v>
      </c>
      <c r="B1747" s="2" t="s">
        <v>142</v>
      </c>
      <c r="C1747" s="2" t="s">
        <v>5551</v>
      </c>
      <c r="D1747" s="2"/>
      <c r="E1747" s="2" t="s">
        <v>5485</v>
      </c>
      <c r="F1747" s="2" t="s">
        <v>10</v>
      </c>
      <c r="G1747" s="2" t="s">
        <v>38</v>
      </c>
      <c r="H1747" s="2"/>
      <c r="I1747" s="2"/>
      <c r="J1747" s="2"/>
      <c r="K1747" s="2"/>
      <c r="L1747" s="2"/>
      <c r="M1747" s="2"/>
      <c r="N1747" s="2"/>
      <c r="O1747" s="2"/>
      <c r="P1747" s="2"/>
      <c r="Q1747" s="2"/>
      <c r="R1747" s="2" t="str">
        <f>IF(Table_People[[#This Row],[Surname]]="", Table_People[[#This Row],[Name]], Table_People[[#This Row],[Name]]&amp;", "&amp;Table_People[[#This Row],[Surname]])</f>
        <v>Herbert, Rosendorfer</v>
      </c>
      <c r="S1747" s="2" t="str">
        <f>IF(Table_People[[#This Row],[Surname]]="", Table_People[[#This Row],[Name]], Table_People[[#This Row],[Surname]]&amp;", "&amp;Table_People[[#This Row],[Name]])</f>
        <v>Rosendorfer, Herbert</v>
      </c>
      <c r="T1747" s="2" t="str">
        <f>IF(COUNTIFS(Table_People[Hash_ID],Table_People[[#This Row],[Hash_ID]])&gt;1,"Y","N")</f>
        <v>N</v>
      </c>
      <c r="U1747" s="2"/>
    </row>
    <row r="1748" spans="1:21" x14ac:dyDescent="0.35">
      <c r="A1748" s="2" t="str">
        <f>"P-" &amp; UPPER(TRIM(Table_People[[#This Row],[Surname]])) &amp; "|" &amp; UPPER(TRIM(Table_People[[#This Row],[Name]]))</f>
        <v>P-ROSENZWEIG|FRANZ</v>
      </c>
      <c r="B1748" s="2" t="s">
        <v>143</v>
      </c>
      <c r="C1748" s="2" t="s">
        <v>816</v>
      </c>
      <c r="D1748" s="2"/>
      <c r="E1748" s="2" t="s">
        <v>606</v>
      </c>
      <c r="F1748" s="2" t="s">
        <v>10</v>
      </c>
      <c r="G1748" s="2" t="s">
        <v>38</v>
      </c>
      <c r="H1748" s="2"/>
      <c r="I1748" s="2"/>
      <c r="J1748" s="2"/>
      <c r="K1748" s="2"/>
      <c r="L1748" s="2"/>
      <c r="M1748" s="2"/>
      <c r="N1748" s="2"/>
      <c r="O1748" s="2"/>
      <c r="P1748" s="2"/>
      <c r="Q1748" s="2"/>
      <c r="R1748" s="2" t="str">
        <f>IF(Table_People[[#This Row],[Surname]]="", Table_People[[#This Row],[Name]], Table_People[[#This Row],[Name]]&amp;", "&amp;Table_People[[#This Row],[Surname]])</f>
        <v>Franz, Rosenzweig</v>
      </c>
      <c r="S1748" s="2" t="str">
        <f>IF(Table_People[[#This Row],[Surname]]="", Table_People[[#This Row],[Name]], Table_People[[#This Row],[Surname]]&amp;", "&amp;Table_People[[#This Row],[Name]])</f>
        <v>Rosenzweig, Franz</v>
      </c>
      <c r="T1748" s="2" t="str">
        <f>IF(COUNTIFS(Table_People[Hash_ID],Table_People[[#This Row],[Hash_ID]])&gt;1,"Y","N")</f>
        <v>N</v>
      </c>
      <c r="U1748" s="2"/>
    </row>
    <row r="1749" spans="1:21" x14ac:dyDescent="0.35">
      <c r="A1749" s="2" t="str">
        <f>"P-" &amp; UPPER(TRIM(Table_People[[#This Row],[Surname]])) &amp; "|" &amp; UPPER(TRIM(Table_People[[#This Row],[Name]]))</f>
        <v>P-ROSSELLINI|ROBERTO</v>
      </c>
      <c r="B1749" s="2" t="s">
        <v>393</v>
      </c>
      <c r="C1749" s="2" t="s">
        <v>1186</v>
      </c>
      <c r="D1749" s="2"/>
      <c r="E1749" s="2" t="s">
        <v>1053</v>
      </c>
      <c r="F1749" s="2" t="s">
        <v>10</v>
      </c>
      <c r="G1749" s="2" t="s">
        <v>87</v>
      </c>
      <c r="H1749" s="2"/>
      <c r="I1749" s="2"/>
      <c r="J1749" s="2"/>
      <c r="K1749" s="2"/>
      <c r="L1749" s="2"/>
      <c r="M1749" s="2"/>
      <c r="N1749" s="2"/>
      <c r="O1749" s="2"/>
      <c r="P1749" s="2"/>
      <c r="Q1749" s="2"/>
      <c r="R1749" s="2" t="str">
        <f>IF(Table_People[[#This Row],[Surname]]="", Table_People[[#This Row],[Name]], Table_People[[#This Row],[Name]]&amp;", "&amp;Table_People[[#This Row],[Surname]])</f>
        <v>Roberto, Rossellini</v>
      </c>
      <c r="S1749" s="2" t="str">
        <f>IF(Table_People[[#This Row],[Surname]]="", Table_People[[#This Row],[Name]], Table_People[[#This Row],[Surname]]&amp;", "&amp;Table_People[[#This Row],[Name]])</f>
        <v>Rossellini, Roberto</v>
      </c>
      <c r="T1749" s="2" t="str">
        <f>IF(COUNTIFS(Table_People[Hash_ID],Table_People[[#This Row],[Hash_ID]])&gt;1,"Y","N")</f>
        <v>N</v>
      </c>
      <c r="U1749" s="2"/>
    </row>
    <row r="1750" spans="1:21" x14ac:dyDescent="0.35">
      <c r="A1750" s="2" t="str">
        <f>"P-" &amp; UPPER(TRIM(Table_People[[#This Row],[Surname]])) &amp; "|" &amp; UPPER(TRIM(Table_People[[#This Row],[Name]]))</f>
        <v>P-ROSSETTI|DANTE GABRIEL</v>
      </c>
      <c r="B1750" s="2" t="s">
        <v>1585</v>
      </c>
      <c r="C1750" s="2" t="s">
        <v>1586</v>
      </c>
      <c r="D1750" s="2"/>
      <c r="E1750" s="2" t="s">
        <v>1587</v>
      </c>
      <c r="F1750" s="2" t="s">
        <v>10</v>
      </c>
      <c r="G1750" s="2" t="s">
        <v>91</v>
      </c>
      <c r="H1750" s="2"/>
      <c r="I1750" s="2"/>
      <c r="J1750" s="2"/>
      <c r="K1750" s="2"/>
      <c r="L1750" s="2"/>
      <c r="M1750" s="2"/>
      <c r="N1750" s="2"/>
      <c r="O1750" s="2"/>
      <c r="P1750" s="2"/>
      <c r="Q1750" s="2"/>
      <c r="R1750" s="2" t="str">
        <f>IF(Table_People[[#This Row],[Surname]]="", Table_People[[#This Row],[Name]], Table_People[[#This Row],[Name]]&amp;", "&amp;Table_People[[#This Row],[Surname]])</f>
        <v>Dante Gabriel, Rossetti</v>
      </c>
      <c r="S1750" s="2" t="str">
        <f>IF(Table_People[[#This Row],[Surname]]="", Table_People[[#This Row],[Name]], Table_People[[#This Row],[Surname]]&amp;", "&amp;Table_People[[#This Row],[Name]])</f>
        <v>Rossetti, Dante Gabriel</v>
      </c>
      <c r="T1750" s="2" t="str">
        <f>IF(COUNTIFS(Table_People[Hash_ID],Table_People[[#This Row],[Hash_ID]])&gt;1,"Y","N")</f>
        <v>N</v>
      </c>
      <c r="U1750" s="2"/>
    </row>
    <row r="1751" spans="1:21" ht="29" x14ac:dyDescent="0.35">
      <c r="A1751" s="2" t="str">
        <f>"P-" &amp; UPPER(TRIM(Table_People[[#This Row],[Surname]])) &amp; "|" &amp; UPPER(TRIM(Table_People[[#This Row],[Name]]))</f>
        <v>P-ROSSI|ALDO</v>
      </c>
      <c r="B1751" s="2" t="s">
        <v>12087</v>
      </c>
      <c r="C1751" s="2" t="s">
        <v>12088</v>
      </c>
      <c r="D1751" s="2" t="s">
        <v>12089</v>
      </c>
      <c r="E1751" s="2" t="s">
        <v>12090</v>
      </c>
      <c r="F1751" s="2" t="s">
        <v>10</v>
      </c>
      <c r="G1751" s="2" t="s">
        <v>87</v>
      </c>
      <c r="H1751" s="2"/>
      <c r="I1751" s="2"/>
      <c r="J1751" s="2"/>
      <c r="K1751" s="2"/>
      <c r="L1751" s="2"/>
      <c r="M1751" s="2"/>
      <c r="N1751" s="2"/>
      <c r="O1751" s="2"/>
      <c r="P1751" s="2"/>
      <c r="Q1751" s="2"/>
      <c r="R1751" s="2" t="str">
        <f>IF(Table_People[[#This Row],[Surname]]="", Table_People[[#This Row],[Name]], Table_People[[#This Row],[Name]]&amp;", "&amp;Table_People[[#This Row],[Surname]])</f>
        <v>Aldo, Rossi</v>
      </c>
      <c r="S1751" s="2" t="str">
        <f>IF(Table_People[[#This Row],[Surname]]="", Table_People[[#This Row],[Name]], Table_People[[#This Row],[Surname]]&amp;", "&amp;Table_People[[#This Row],[Name]])</f>
        <v>Rossi, Aldo</v>
      </c>
      <c r="T1751" s="2" t="str">
        <f>IF(COUNTIFS(Table_People[Hash_ID],Table_People[[#This Row],[Hash_ID]])&gt;1,"Y","N")</f>
        <v>N</v>
      </c>
      <c r="U1751" s="2"/>
    </row>
    <row r="1752" spans="1:21" x14ac:dyDescent="0.35">
      <c r="A1752" s="2" t="str">
        <f>"P-" &amp; UPPER(TRIM(Table_People[[#This Row],[Surname]])) &amp; "|" &amp; UPPER(TRIM(Table_People[[#This Row],[Name]]))</f>
        <v>P-ROSTOTSKY|STANISLAV</v>
      </c>
      <c r="B1752" s="2" t="s">
        <v>960</v>
      </c>
      <c r="C1752" s="2" t="s">
        <v>1195</v>
      </c>
      <c r="D1752" s="2"/>
      <c r="E1752" s="2" t="s">
        <v>1060</v>
      </c>
      <c r="F1752" s="2" t="s">
        <v>10</v>
      </c>
      <c r="G1752" s="2" t="s">
        <v>11</v>
      </c>
      <c r="H1752" s="2"/>
      <c r="I1752" s="2"/>
      <c r="J1752" s="2"/>
      <c r="K1752" s="2"/>
      <c r="L1752" s="2"/>
      <c r="M1752" s="2"/>
      <c r="N1752" s="2"/>
      <c r="O1752" s="2"/>
      <c r="P1752" s="2"/>
      <c r="Q1752" s="2"/>
      <c r="R1752" s="2" t="str">
        <f>IF(Table_People[[#This Row],[Surname]]="", Table_People[[#This Row],[Name]], Table_People[[#This Row],[Name]]&amp;", "&amp;Table_People[[#This Row],[Surname]])</f>
        <v>Stanislav, Rostotsky</v>
      </c>
      <c r="S1752" s="2" t="str">
        <f>IF(Table_People[[#This Row],[Surname]]="", Table_People[[#This Row],[Name]], Table_People[[#This Row],[Surname]]&amp;", "&amp;Table_People[[#This Row],[Name]])</f>
        <v>Rostotsky, Stanislav</v>
      </c>
      <c r="T1752" s="2" t="str">
        <f>IF(COUNTIFS(Table_People[Hash_ID],Table_People[[#This Row],[Hash_ID]])&gt;1,"Y","N")</f>
        <v>N</v>
      </c>
      <c r="U1752" s="2"/>
    </row>
    <row r="1753" spans="1:21" x14ac:dyDescent="0.35">
      <c r="A1753" s="2" t="str">
        <f>"P-" &amp; UPPER(TRIM(Table_People[[#This Row],[Surname]])) &amp; "|" &amp; UPPER(TRIM(Table_People[[#This Row],[Name]]))</f>
        <v>P-ROTA|BERTRAM</v>
      </c>
      <c r="B1753" s="2" t="s">
        <v>8267</v>
      </c>
      <c r="C1753" s="2" t="s">
        <v>8268</v>
      </c>
      <c r="D1753" s="2"/>
      <c r="E1753" s="2" t="s">
        <v>8269</v>
      </c>
      <c r="F1753" s="2" t="s">
        <v>10</v>
      </c>
      <c r="G1753" s="2" t="s">
        <v>91</v>
      </c>
      <c r="H1753" s="2"/>
      <c r="I1753" s="2"/>
      <c r="J1753" s="2"/>
      <c r="K1753" s="2"/>
      <c r="L1753" s="2"/>
      <c r="M1753" s="2"/>
      <c r="N1753" s="2"/>
      <c r="O1753" s="2"/>
      <c r="P1753" s="2"/>
      <c r="Q1753" s="2"/>
      <c r="R1753" s="2" t="str">
        <f>IF(Table_People[[#This Row],[Surname]]="", Table_People[[#This Row],[Name]], Table_People[[#This Row],[Name]]&amp;", "&amp;Table_People[[#This Row],[Surname]])</f>
        <v>Bertram, Rota</v>
      </c>
      <c r="S1753" s="2" t="str">
        <f>IF(Table_People[[#This Row],[Surname]]="", Table_People[[#This Row],[Name]], Table_People[[#This Row],[Surname]]&amp;", "&amp;Table_People[[#This Row],[Name]])</f>
        <v>Rota, Bertram</v>
      </c>
      <c r="T1753" s="2" t="str">
        <f>IF(COUNTIFS(Table_People[Hash_ID],Table_People[[#This Row],[Hash_ID]])&gt;1,"Y","N")</f>
        <v>N</v>
      </c>
      <c r="U1753" s="2"/>
    </row>
    <row r="1754" spans="1:21" x14ac:dyDescent="0.35">
      <c r="A1754" s="2" t="str">
        <f>"P-" &amp; UPPER(TRIM(Table_People[[#This Row],[Surname]])) &amp; "|" &amp; UPPER(TRIM(Table_People[[#This Row],[Name]]))</f>
        <v>P-ROTH|JOSEPH</v>
      </c>
      <c r="B1754" s="2" t="s">
        <v>254</v>
      </c>
      <c r="C1754" s="2" t="s">
        <v>381</v>
      </c>
      <c r="D1754" s="2" t="s">
        <v>3271</v>
      </c>
      <c r="E1754" s="2" t="s">
        <v>3272</v>
      </c>
      <c r="F1754" s="2" t="s">
        <v>10</v>
      </c>
      <c r="G1754" s="2" t="s">
        <v>288</v>
      </c>
      <c r="H1754" s="2"/>
      <c r="I1754" s="2"/>
      <c r="J1754" s="2"/>
      <c r="K1754" s="2"/>
      <c r="L1754" s="2"/>
      <c r="M1754" s="2"/>
      <c r="N1754" s="2"/>
      <c r="O1754" s="2"/>
      <c r="P1754" s="2"/>
      <c r="Q1754" s="2"/>
      <c r="R1754" s="2" t="str">
        <f>IF(Table_People[[#This Row],[Surname]]="", Table_People[[#This Row],[Name]], Table_People[[#This Row],[Name]]&amp;", "&amp;Table_People[[#This Row],[Surname]])</f>
        <v>Joseph, Roth</v>
      </c>
      <c r="S1754" s="2" t="str">
        <f>IF(Table_People[[#This Row],[Surname]]="", Table_People[[#This Row],[Name]], Table_People[[#This Row],[Surname]]&amp;", "&amp;Table_People[[#This Row],[Name]])</f>
        <v>Roth, Joseph</v>
      </c>
      <c r="T1754" s="2" t="str">
        <f>IF(COUNTIFS(Table_People[Hash_ID],Table_People[[#This Row],[Hash_ID]])&gt;1,"Y","N")</f>
        <v>N</v>
      </c>
      <c r="U1754" s="2"/>
    </row>
    <row r="1755" spans="1:21" x14ac:dyDescent="0.35">
      <c r="A1755" s="2" t="str">
        <f>"P-" &amp; UPPER(TRIM(Table_People[[#This Row],[Surname]])) &amp; "|" &amp; UPPER(TRIM(Table_People[[#This Row],[Name]]))</f>
        <v>P-ROTH|PHILIP</v>
      </c>
      <c r="B1755" s="2" t="s">
        <v>380</v>
      </c>
      <c r="C1755" s="2" t="s">
        <v>381</v>
      </c>
      <c r="D1755" s="2"/>
      <c r="E1755" s="2" t="s">
        <v>10757</v>
      </c>
      <c r="F1755" s="2" t="s">
        <v>10</v>
      </c>
      <c r="G1755" s="2" t="s">
        <v>63</v>
      </c>
      <c r="H1755" s="2"/>
      <c r="I1755" s="2"/>
      <c r="J1755" s="2"/>
      <c r="K1755" s="2"/>
      <c r="L1755" s="2"/>
      <c r="M1755" s="2"/>
      <c r="N1755" s="2"/>
      <c r="O1755" s="2"/>
      <c r="P1755" s="2"/>
      <c r="Q1755" s="2"/>
      <c r="R1755" s="2" t="str">
        <f>IF(Table_People[[#This Row],[Surname]]="", Table_People[[#This Row],[Name]], Table_People[[#This Row],[Name]]&amp;", "&amp;Table_People[[#This Row],[Surname]])</f>
        <v>Philip, Roth</v>
      </c>
      <c r="S1755" s="2" t="str">
        <f>IF(Table_People[[#This Row],[Surname]]="", Table_People[[#This Row],[Name]], Table_People[[#This Row],[Surname]]&amp;", "&amp;Table_People[[#This Row],[Name]])</f>
        <v>Roth, Philip</v>
      </c>
      <c r="T1755" s="2" t="str">
        <f>IF(COUNTIFS(Table_People[Hash_ID],Table_People[[#This Row],[Hash_ID]])&gt;1,"Y","N")</f>
        <v>N</v>
      </c>
      <c r="U1755" s="2"/>
    </row>
    <row r="1756" spans="1:21" x14ac:dyDescent="0.35">
      <c r="A1756" s="2" t="str">
        <f>"P-" &amp; UPPER(TRIM(Table_People[[#This Row],[Surname]])) &amp; "|" &amp; UPPER(TRIM(Table_People[[#This Row],[Name]]))</f>
        <v>P-ROTHKO|MARK</v>
      </c>
      <c r="B1756" s="2" t="s">
        <v>845</v>
      </c>
      <c r="C1756" s="2" t="s">
        <v>1515</v>
      </c>
      <c r="D1756" s="2" t="s">
        <v>3166</v>
      </c>
      <c r="E1756" s="2" t="s">
        <v>1389</v>
      </c>
      <c r="F1756" s="2" t="s">
        <v>10</v>
      </c>
      <c r="G1756" s="2" t="s">
        <v>63</v>
      </c>
      <c r="H1756" s="2"/>
      <c r="I1756" s="2"/>
      <c r="J1756" s="2"/>
      <c r="K1756" s="2"/>
      <c r="L1756" s="2"/>
      <c r="M1756" s="2"/>
      <c r="N1756" s="2"/>
      <c r="O1756" s="2"/>
      <c r="P1756" s="2"/>
      <c r="Q1756" s="2"/>
      <c r="R1756" s="2" t="str">
        <f>IF(Table_People[[#This Row],[Surname]]="", Table_People[[#This Row],[Name]], Table_People[[#This Row],[Name]]&amp;", "&amp;Table_People[[#This Row],[Surname]])</f>
        <v>Mark, Rothko</v>
      </c>
      <c r="S1756" s="2" t="str">
        <f>IF(Table_People[[#This Row],[Surname]]="", Table_People[[#This Row],[Name]], Table_People[[#This Row],[Surname]]&amp;", "&amp;Table_People[[#This Row],[Name]])</f>
        <v>Rothko, Mark</v>
      </c>
      <c r="T1756" s="2" t="str">
        <f>IF(COUNTIFS(Table_People[Hash_ID],Table_People[[#This Row],[Hash_ID]])&gt;1,"Y","N")</f>
        <v>N</v>
      </c>
      <c r="U1756" s="2"/>
    </row>
    <row r="1757" spans="1:21" x14ac:dyDescent="0.35">
      <c r="A1757" s="2" t="str">
        <f>"P-" &amp; UPPER(TRIM(Table_People[[#This Row],[Surname]])) &amp; "|" &amp; UPPER(TRIM(Table_People[[#This Row],[Name]]))</f>
        <v>P-ROUAULT|GEORGES</v>
      </c>
      <c r="B1757" s="2" t="s">
        <v>159</v>
      </c>
      <c r="C1757" s="2" t="s">
        <v>5034</v>
      </c>
      <c r="D1757" s="2"/>
      <c r="E1757" s="2" t="s">
        <v>5035</v>
      </c>
      <c r="F1757" s="2" t="s">
        <v>10</v>
      </c>
      <c r="G1757" s="2" t="s">
        <v>15</v>
      </c>
      <c r="H1757" s="2"/>
      <c r="I1757" s="2"/>
      <c r="J1757" s="2"/>
      <c r="K1757" s="2"/>
      <c r="L1757" s="2"/>
      <c r="M1757" s="2"/>
      <c r="N1757" s="2"/>
      <c r="O1757" s="2"/>
      <c r="P1757" s="2"/>
      <c r="Q1757" s="2"/>
      <c r="R1757" s="2" t="str">
        <f>IF(Table_People[[#This Row],[Surname]]="", Table_People[[#This Row],[Name]], Table_People[[#This Row],[Name]]&amp;", "&amp;Table_People[[#This Row],[Surname]])</f>
        <v>Georges, Rouault</v>
      </c>
      <c r="S1757" s="2" t="str">
        <f>IF(Table_People[[#This Row],[Surname]]="", Table_People[[#This Row],[Name]], Table_People[[#This Row],[Surname]]&amp;", "&amp;Table_People[[#This Row],[Name]])</f>
        <v>Rouault, Georges</v>
      </c>
      <c r="T1757" s="2" t="str">
        <f>IF(COUNTIFS(Table_People[Hash_ID],Table_People[[#This Row],[Hash_ID]])&gt;1,"Y","N")</f>
        <v>N</v>
      </c>
      <c r="U1757" s="2"/>
    </row>
    <row r="1758" spans="1:21" x14ac:dyDescent="0.35">
      <c r="A1758" s="2" t="str">
        <f>"P-" &amp; UPPER(TRIM(Table_People[[#This Row],[Surname]])) &amp; "|" &amp; UPPER(TRIM(Table_People[[#This Row],[Name]]))</f>
        <v>P-ROUSSEAU|HENRI</v>
      </c>
      <c r="B1758" s="2" t="s">
        <v>670</v>
      </c>
      <c r="C1758" s="2" t="s">
        <v>648</v>
      </c>
      <c r="D1758" s="2" t="s">
        <v>3089</v>
      </c>
      <c r="E1758" s="2" t="s">
        <v>1389</v>
      </c>
      <c r="F1758" s="2" t="s">
        <v>10</v>
      </c>
      <c r="G1758" s="2" t="s">
        <v>15</v>
      </c>
      <c r="H1758" s="2"/>
      <c r="I1758" s="2"/>
      <c r="J1758" s="2"/>
      <c r="K1758" s="2"/>
      <c r="L1758" s="2"/>
      <c r="M1758" s="2"/>
      <c r="N1758" s="2"/>
      <c r="O1758" s="2"/>
      <c r="P1758" s="2"/>
      <c r="Q1758" s="2"/>
      <c r="R1758" s="2" t="str">
        <f>IF(Table_People[[#This Row],[Surname]]="", Table_People[[#This Row],[Name]], Table_People[[#This Row],[Name]]&amp;", "&amp;Table_People[[#This Row],[Surname]])</f>
        <v>Henri, Rousseau</v>
      </c>
      <c r="S1758" s="2" t="str">
        <f>IF(Table_People[[#This Row],[Surname]]="", Table_People[[#This Row],[Name]], Table_People[[#This Row],[Surname]]&amp;", "&amp;Table_People[[#This Row],[Name]])</f>
        <v>Rousseau, Henri</v>
      </c>
      <c r="T1758" s="2" t="str">
        <f>IF(COUNTIFS(Table_People[Hash_ID],Table_People[[#This Row],[Hash_ID]])&gt;1,"Y","N")</f>
        <v>N</v>
      </c>
      <c r="U1758" s="2"/>
    </row>
    <row r="1759" spans="1:21" x14ac:dyDescent="0.35">
      <c r="A1759" s="2" t="str">
        <f>"P-" &amp; UPPER(TRIM(Table_People[[#This Row],[Surname]])) &amp; "|" &amp; UPPER(TRIM(Table_People[[#This Row],[Name]]))</f>
        <v>P-ROUSSEAU|JEAN-JACQUES</v>
      </c>
      <c r="B1759" s="2" t="s">
        <v>647</v>
      </c>
      <c r="C1759" s="2" t="s">
        <v>648</v>
      </c>
      <c r="D1759" s="2"/>
      <c r="E1759" s="2" t="s">
        <v>642</v>
      </c>
      <c r="F1759" s="2" t="s">
        <v>10</v>
      </c>
      <c r="G1759" s="2" t="s">
        <v>10921</v>
      </c>
      <c r="H1759" s="2"/>
      <c r="I1759" s="2"/>
      <c r="J1759" s="2"/>
      <c r="K1759" s="2"/>
      <c r="L1759" s="2"/>
      <c r="M1759" s="2"/>
      <c r="N1759" s="2"/>
      <c r="O1759" s="2"/>
      <c r="P1759" s="2"/>
      <c r="Q1759" s="2"/>
      <c r="R1759" s="2" t="str">
        <f>IF(Table_People[[#This Row],[Surname]]="", Table_People[[#This Row],[Name]], Table_People[[#This Row],[Name]]&amp;", "&amp;Table_People[[#This Row],[Surname]])</f>
        <v>Jean-Jacques, Rousseau</v>
      </c>
      <c r="S1759" s="2" t="str">
        <f>IF(Table_People[[#This Row],[Surname]]="", Table_People[[#This Row],[Name]], Table_People[[#This Row],[Surname]]&amp;", "&amp;Table_People[[#This Row],[Name]])</f>
        <v>Rousseau, Jean-Jacques</v>
      </c>
      <c r="T1759" s="2" t="str">
        <f>IF(COUNTIFS(Table_People[Hash_ID],Table_People[[#This Row],[Hash_ID]])&gt;1,"Y","N")</f>
        <v>N</v>
      </c>
      <c r="U1759" s="2"/>
    </row>
    <row r="1760" spans="1:21" x14ac:dyDescent="0.35">
      <c r="A1760" s="2" t="str">
        <f>"P-" &amp; UPPER(TRIM(Table_People[[#This Row],[Surname]])) &amp; "|" &amp; UPPER(TRIM(Table_People[[#This Row],[Name]]))</f>
        <v>P-ROUSSEL|RAYMOND</v>
      </c>
      <c r="B1760" s="2" t="s">
        <v>387</v>
      </c>
      <c r="C1760" s="2" t="s">
        <v>5552</v>
      </c>
      <c r="D1760" s="2"/>
      <c r="E1760" s="2" t="s">
        <v>5485</v>
      </c>
      <c r="F1760" s="2" t="s">
        <v>10</v>
      </c>
      <c r="G1760" s="2" t="s">
        <v>15</v>
      </c>
      <c r="H1760" s="2"/>
      <c r="I1760" s="2"/>
      <c r="J1760" s="2"/>
      <c r="K1760" s="2"/>
      <c r="L1760" s="2"/>
      <c r="M1760" s="2"/>
      <c r="N1760" s="2"/>
      <c r="O1760" s="2"/>
      <c r="P1760" s="2"/>
      <c r="Q1760" s="2"/>
      <c r="R1760" s="2" t="str">
        <f>IF(Table_People[[#This Row],[Surname]]="", Table_People[[#This Row],[Name]], Table_People[[#This Row],[Name]]&amp;", "&amp;Table_People[[#This Row],[Surname]])</f>
        <v>Raymond, Roussel</v>
      </c>
      <c r="S1760" s="2" t="str">
        <f>IF(Table_People[[#This Row],[Surname]]="", Table_People[[#This Row],[Name]], Table_People[[#This Row],[Surname]]&amp;", "&amp;Table_People[[#This Row],[Name]])</f>
        <v>Roussel, Raymond</v>
      </c>
      <c r="T1760" s="2" t="str">
        <f>IF(COUNTIFS(Table_People[Hash_ID],Table_People[[#This Row],[Hash_ID]])&gt;1,"Y","N")</f>
        <v>N</v>
      </c>
      <c r="U1760" s="2"/>
    </row>
    <row r="1761" spans="1:21" x14ac:dyDescent="0.35">
      <c r="A1761" s="2" t="str">
        <f>"P-" &amp; UPPER(TRIM(Table_People[[#This Row],[Surname]])) &amp; "|" &amp; UPPER(TRIM(Table_People[[#This Row],[Name]]))</f>
        <v>P-ROUX|SAINT-POL</v>
      </c>
      <c r="B1761" s="2" t="s">
        <v>6169</v>
      </c>
      <c r="C1761" s="2" t="s">
        <v>6170</v>
      </c>
      <c r="D1761" s="2" t="s">
        <v>6171</v>
      </c>
      <c r="E1761" s="2" t="s">
        <v>24</v>
      </c>
      <c r="F1761" s="2" t="s">
        <v>10</v>
      </c>
      <c r="G1761" s="2" t="s">
        <v>15</v>
      </c>
      <c r="H1761" s="2"/>
      <c r="I1761" s="2"/>
      <c r="J1761" s="2"/>
      <c r="K1761" s="2"/>
      <c r="L1761" s="2"/>
      <c r="M1761" s="2"/>
      <c r="N1761" s="2"/>
      <c r="O1761" s="2"/>
      <c r="P1761" s="2"/>
      <c r="Q1761" s="2"/>
      <c r="R1761" s="2" t="str">
        <f>IF(Table_People[[#This Row],[Surname]]="", Table_People[[#This Row],[Name]], Table_People[[#This Row],[Name]]&amp;", "&amp;Table_People[[#This Row],[Surname]])</f>
        <v>Saint-Pol, Roux</v>
      </c>
      <c r="S1761" s="2" t="str">
        <f>IF(Table_People[[#This Row],[Surname]]="", Table_People[[#This Row],[Name]], Table_People[[#This Row],[Surname]]&amp;", "&amp;Table_People[[#This Row],[Name]])</f>
        <v>Roux, Saint-Pol</v>
      </c>
      <c r="T1761" s="2" t="str">
        <f>IF(COUNTIFS(Table_People[Hash_ID],Table_People[[#This Row],[Hash_ID]])&gt;1,"Y","N")</f>
        <v>N</v>
      </c>
      <c r="U1761" s="2"/>
    </row>
    <row r="1762" spans="1:21" x14ac:dyDescent="0.35">
      <c r="A1762" s="2" t="str">
        <f>"P-" &amp; UPPER(TRIM(Table_People[[#This Row],[Surname]])) &amp; "|" &amp; UPPER(TRIM(Table_People[[#This Row],[Name]]))</f>
        <v>P-ROY|JEAN-PIERRE</v>
      </c>
      <c r="B1762" s="2" t="s">
        <v>1751</v>
      </c>
      <c r="C1762" s="2" t="s">
        <v>1358</v>
      </c>
      <c r="D1762" s="2"/>
      <c r="E1762" s="2" t="s">
        <v>1389</v>
      </c>
      <c r="F1762" s="2" t="s">
        <v>10</v>
      </c>
      <c r="G1762" s="2" t="s">
        <v>63</v>
      </c>
      <c r="H1762" s="2"/>
      <c r="I1762" s="2"/>
      <c r="J1762" s="2"/>
      <c r="K1762" s="2"/>
      <c r="L1762" s="2"/>
      <c r="M1762" s="2"/>
      <c r="N1762" s="2"/>
      <c r="O1762" s="2"/>
      <c r="P1762" s="2"/>
      <c r="Q1762" s="2"/>
      <c r="R1762" s="2" t="str">
        <f>IF(Table_People[[#This Row],[Surname]]="", Table_People[[#This Row],[Name]], Table_People[[#This Row],[Name]]&amp;", "&amp;Table_People[[#This Row],[Surname]])</f>
        <v>Jean-Pierre, Roy</v>
      </c>
      <c r="S1762" s="2" t="str">
        <f>IF(Table_People[[#This Row],[Surname]]="", Table_People[[#This Row],[Name]], Table_People[[#This Row],[Surname]]&amp;", "&amp;Table_People[[#This Row],[Name]])</f>
        <v>Roy, Jean-Pierre</v>
      </c>
      <c r="T1762" s="2" t="str">
        <f>IF(COUNTIFS(Table_People[Hash_ID],Table_People[[#This Row],[Hash_ID]])&gt;1,"Y","N")</f>
        <v>N</v>
      </c>
      <c r="U1762" s="2"/>
    </row>
    <row r="1763" spans="1:21" x14ac:dyDescent="0.35">
      <c r="A1763" s="2" t="str">
        <f>"P-" &amp; UPPER(TRIM(Table_People[[#This Row],[Surname]])) &amp; "|" &amp; UPPER(TRIM(Table_People[[#This Row],[Name]]))</f>
        <v>P-RUBENS|PETER PAUL</v>
      </c>
      <c r="B1763" s="2" t="s">
        <v>1529</v>
      </c>
      <c r="C1763" s="2" t="s">
        <v>1530</v>
      </c>
      <c r="D1763" s="2"/>
      <c r="E1763" s="2" t="s">
        <v>1389</v>
      </c>
      <c r="F1763" s="2" t="s">
        <v>10</v>
      </c>
      <c r="G1763" s="2" t="s">
        <v>1531</v>
      </c>
      <c r="H1763" s="2"/>
      <c r="I1763" s="2"/>
      <c r="J1763" s="2"/>
      <c r="K1763" s="2"/>
      <c r="L1763" s="2"/>
      <c r="M1763" s="2"/>
      <c r="N1763" s="2"/>
      <c r="O1763" s="2"/>
      <c r="P1763" s="2"/>
      <c r="Q1763" s="2"/>
      <c r="R1763" s="2" t="str">
        <f>IF(Table_People[[#This Row],[Surname]]="", Table_People[[#This Row],[Name]], Table_People[[#This Row],[Name]]&amp;", "&amp;Table_People[[#This Row],[Surname]])</f>
        <v>Peter Paul, Rubens</v>
      </c>
      <c r="S1763" s="2" t="str">
        <f>IF(Table_People[[#This Row],[Surname]]="", Table_People[[#This Row],[Name]], Table_People[[#This Row],[Surname]]&amp;", "&amp;Table_People[[#This Row],[Name]])</f>
        <v>Rubens, Peter Paul</v>
      </c>
      <c r="T1763" s="2" t="str">
        <f>IF(COUNTIFS(Table_People[Hash_ID],Table_People[[#This Row],[Hash_ID]])&gt;1,"Y","N")</f>
        <v>N</v>
      </c>
      <c r="U1763" s="2"/>
    </row>
    <row r="1764" spans="1:21" x14ac:dyDescent="0.35">
      <c r="A1764" s="2" t="str">
        <f>"P-" &amp; UPPER(TRIM(Table_People[[#This Row],[Surname]])) &amp; "|" &amp; UPPER(TRIM(Table_People[[#This Row],[Name]]))</f>
        <v>P-RUDOLPH|PAUL</v>
      </c>
      <c r="B1764" s="2" t="s">
        <v>371</v>
      </c>
      <c r="C1764" s="2" t="s">
        <v>12135</v>
      </c>
      <c r="D1764" s="2" t="s">
        <v>12136</v>
      </c>
      <c r="E1764" s="2" t="s">
        <v>12045</v>
      </c>
      <c r="F1764" s="2" t="s">
        <v>10</v>
      </c>
      <c r="G1764" s="2" t="s">
        <v>63</v>
      </c>
      <c r="H1764" s="2"/>
      <c r="I1764" s="2"/>
      <c r="J1764" s="2"/>
      <c r="K1764" s="2"/>
      <c r="L1764" s="2"/>
      <c r="M1764" s="2"/>
      <c r="N1764" s="2"/>
      <c r="O1764" s="2"/>
      <c r="P1764" s="2"/>
      <c r="Q1764" s="2"/>
      <c r="R1764" s="2" t="str">
        <f>IF(Table_People[[#This Row],[Surname]]="", Table_People[[#This Row],[Name]], Table_People[[#This Row],[Name]]&amp;", "&amp;Table_People[[#This Row],[Surname]])</f>
        <v>Paul, Rudolph</v>
      </c>
      <c r="S1764" s="2" t="str">
        <f>IF(Table_People[[#This Row],[Surname]]="", Table_People[[#This Row],[Name]], Table_People[[#This Row],[Surname]]&amp;", "&amp;Table_People[[#This Row],[Name]])</f>
        <v>Rudolph, Paul</v>
      </c>
      <c r="T1764" s="2" t="str">
        <f>IF(COUNTIFS(Table_People[Hash_ID],Table_People[[#This Row],[Hash_ID]])&gt;1,"Y","N")</f>
        <v>N</v>
      </c>
      <c r="U1764" s="2"/>
    </row>
    <row r="1765" spans="1:21" x14ac:dyDescent="0.35">
      <c r="A1765" s="2" t="str">
        <f>"P-" &amp; UPPER(TRIM(Table_People[[#This Row],[Surname]])) &amp; "|" &amp; UPPER(TRIM(Table_People[[#This Row],[Name]]))</f>
        <v>P-RUIZ ZAFÓN|CARLOS</v>
      </c>
      <c r="B1765" s="2" t="s">
        <v>862</v>
      </c>
      <c r="C1765" s="2" t="s">
        <v>5681</v>
      </c>
      <c r="D1765" s="2"/>
      <c r="E1765" s="2" t="s">
        <v>51</v>
      </c>
      <c r="F1765" s="2" t="s">
        <v>10</v>
      </c>
      <c r="G1765" s="2" t="s">
        <v>127</v>
      </c>
      <c r="H1765" s="2"/>
      <c r="I1765" s="2"/>
      <c r="J1765" s="2"/>
      <c r="K1765" s="2"/>
      <c r="L1765" s="2"/>
      <c r="M1765" s="2"/>
      <c r="N1765" s="2"/>
      <c r="O1765" s="2"/>
      <c r="P1765" s="2"/>
      <c r="Q1765" s="2"/>
      <c r="R1765" s="2" t="str">
        <f>IF(Table_People[[#This Row],[Surname]]="", Table_People[[#This Row],[Name]], Table_People[[#This Row],[Name]]&amp;", "&amp;Table_People[[#This Row],[Surname]])</f>
        <v>Carlos, Ruiz Zafón</v>
      </c>
      <c r="S1765" s="2" t="str">
        <f>IF(Table_People[[#This Row],[Surname]]="", Table_People[[#This Row],[Name]], Table_People[[#This Row],[Surname]]&amp;", "&amp;Table_People[[#This Row],[Name]])</f>
        <v>Ruiz Zafón, Carlos</v>
      </c>
      <c r="T1765" s="2" t="str">
        <f>IF(COUNTIFS(Table_People[Hash_ID],Table_People[[#This Row],[Hash_ID]])&gt;1,"Y","N")</f>
        <v>N</v>
      </c>
      <c r="U1765" s="2"/>
    </row>
    <row r="1766" spans="1:21" x14ac:dyDescent="0.35">
      <c r="A1766" s="2" t="str">
        <f>"P-" &amp; UPPER(TRIM(Table_People[[#This Row],[Surname]])) &amp; "|" &amp; UPPER(TRIM(Table_People[[#This Row],[Name]]))</f>
        <v>P-RUIZ|RAÚL</v>
      </c>
      <c r="B1766" s="2" t="s">
        <v>1356</v>
      </c>
      <c r="C1766" s="2" t="s">
        <v>1357</v>
      </c>
      <c r="D1766" s="2"/>
      <c r="E1766" s="2" t="s">
        <v>1091</v>
      </c>
      <c r="F1766" s="2" t="s">
        <v>10</v>
      </c>
      <c r="G1766" s="2" t="s">
        <v>395</v>
      </c>
      <c r="H1766" s="2"/>
      <c r="I1766" s="2"/>
      <c r="J1766" s="2"/>
      <c r="K1766" s="2"/>
      <c r="L1766" s="2"/>
      <c r="M1766" s="2"/>
      <c r="N1766" s="2"/>
      <c r="O1766" s="2"/>
      <c r="P1766" s="2"/>
      <c r="Q1766" s="2"/>
      <c r="R1766" s="2" t="str">
        <f>IF(Table_People[[#This Row],[Surname]]="", Table_People[[#This Row],[Name]], Table_People[[#This Row],[Name]]&amp;", "&amp;Table_People[[#This Row],[Surname]])</f>
        <v>Raúl, Ruiz</v>
      </c>
      <c r="S1766" s="2" t="str">
        <f>IF(Table_People[[#This Row],[Surname]]="", Table_People[[#This Row],[Name]], Table_People[[#This Row],[Surname]]&amp;", "&amp;Table_People[[#This Row],[Name]])</f>
        <v>Ruiz, Raúl</v>
      </c>
      <c r="T1766" s="2" t="str">
        <f>IF(COUNTIFS(Table_People[Hash_ID],Table_People[[#This Row],[Hash_ID]])&gt;1,"Y","N")</f>
        <v>N</v>
      </c>
      <c r="U1766" s="2"/>
    </row>
    <row r="1767" spans="1:21" ht="29" x14ac:dyDescent="0.35">
      <c r="A1767" s="2" t="str">
        <f>"P-" &amp; UPPER(TRIM(Table_People[[#This Row],[Surname]])) &amp; "|" &amp; UPPER(TRIM(Table_People[[#This Row],[Name]]))</f>
        <v>P-RULFO|JUAN</v>
      </c>
      <c r="B1767" s="2" t="s">
        <v>551</v>
      </c>
      <c r="C1767" s="2" t="s">
        <v>552</v>
      </c>
      <c r="D1767" s="2"/>
      <c r="E1767" s="2" t="s">
        <v>553</v>
      </c>
      <c r="F1767" s="2" t="s">
        <v>10</v>
      </c>
      <c r="G1767" s="2" t="s">
        <v>134</v>
      </c>
      <c r="H1767" s="2"/>
      <c r="I1767" s="2"/>
      <c r="J1767" s="2"/>
      <c r="K1767" s="2"/>
      <c r="L1767" s="2"/>
      <c r="M1767" s="2"/>
      <c r="N1767" s="2"/>
      <c r="O1767" s="2"/>
      <c r="P1767" s="2"/>
      <c r="Q1767" s="2"/>
      <c r="R1767" s="2" t="str">
        <f>IF(Table_People[[#This Row],[Surname]]="", Table_People[[#This Row],[Name]], Table_People[[#This Row],[Name]]&amp;", "&amp;Table_People[[#This Row],[Surname]])</f>
        <v>Juan, Rulfo</v>
      </c>
      <c r="S1767" s="2" t="str">
        <f>IF(Table_People[[#This Row],[Surname]]="", Table_People[[#This Row],[Name]], Table_People[[#This Row],[Surname]]&amp;", "&amp;Table_People[[#This Row],[Name]])</f>
        <v>Rulfo, Juan</v>
      </c>
      <c r="T1767" s="2" t="str">
        <f>IF(COUNTIFS(Table_People[Hash_ID],Table_People[[#This Row],[Hash_ID]])&gt;1,"Y","N")</f>
        <v>N</v>
      </c>
      <c r="U1767" s="2"/>
    </row>
    <row r="1768" spans="1:21" ht="43.5" x14ac:dyDescent="0.35">
      <c r="A1768" s="2" t="str">
        <f>"P-" &amp; UPPER(TRIM(Table_People[[#This Row],[Surname]])) &amp; "|" &amp; UPPER(TRIM(Table_People[[#This Row],[Name]]))</f>
        <v>P-RUSSELL|BERTRAND</v>
      </c>
      <c r="B1768" s="2" t="s">
        <v>672</v>
      </c>
      <c r="C1768" s="2" t="s">
        <v>673</v>
      </c>
      <c r="D1768" s="2" t="s">
        <v>21075</v>
      </c>
      <c r="E1768" s="2" t="s">
        <v>21284</v>
      </c>
      <c r="F1768" s="2" t="s">
        <v>10</v>
      </c>
      <c r="G1768" s="2" t="s">
        <v>91</v>
      </c>
      <c r="H1768" s="2">
        <v>18</v>
      </c>
      <c r="I1768" s="2" t="s">
        <v>954</v>
      </c>
      <c r="J1768" s="2">
        <v>1872</v>
      </c>
      <c r="K1768" s="2"/>
      <c r="L1768" s="2"/>
      <c r="M1768" s="2">
        <v>2</v>
      </c>
      <c r="N1768" s="2" t="s">
        <v>21466</v>
      </c>
      <c r="O1768" s="2">
        <v>1970</v>
      </c>
      <c r="P1768" s="2"/>
      <c r="Q1768" s="2"/>
      <c r="R1768" s="2" t="str">
        <f>IF(Table_People[[#This Row],[Surname]]="", Table_People[[#This Row],[Name]], Table_People[[#This Row],[Name]]&amp;", "&amp;Table_People[[#This Row],[Surname]])</f>
        <v>Bertrand, Russell</v>
      </c>
      <c r="S1768" s="2" t="str">
        <f>IF(Table_People[[#This Row],[Surname]]="", Table_People[[#This Row],[Name]], Table_People[[#This Row],[Surname]]&amp;", "&amp;Table_People[[#This Row],[Name]])</f>
        <v>Russell, Bertrand</v>
      </c>
      <c r="T1768" s="2" t="str">
        <f>IF(COUNTIFS(Table_People[Hash_ID],Table_People[[#This Row],[Hash_ID]])&gt;1,"Y","N")</f>
        <v>Y</v>
      </c>
      <c r="U1768" s="2"/>
    </row>
    <row r="1769" spans="1:21" x14ac:dyDescent="0.35">
      <c r="A1769" s="2" t="str">
        <f>"P-" &amp; UPPER(TRIM(Table_People[[#This Row],[Surname]])) &amp; "|" &amp; UPPER(TRIM(Table_People[[#This Row],[Name]]))</f>
        <v>P-RUSSELL|BERTRAND</v>
      </c>
      <c r="B1769" s="2" t="s">
        <v>672</v>
      </c>
      <c r="C1769" s="2" t="s">
        <v>673</v>
      </c>
      <c r="D1769" s="2"/>
      <c r="E1769" s="2" t="s">
        <v>588</v>
      </c>
      <c r="F1769" s="2" t="s">
        <v>10</v>
      </c>
      <c r="G1769" s="2" t="s">
        <v>91</v>
      </c>
      <c r="H1769" s="2"/>
      <c r="I1769" s="2"/>
      <c r="J1769" s="2"/>
      <c r="K1769" s="2"/>
      <c r="L1769" s="2"/>
      <c r="M1769" s="2"/>
      <c r="N1769" s="2"/>
      <c r="O1769" s="2"/>
      <c r="P1769" s="2"/>
      <c r="Q1769" s="2"/>
      <c r="R1769" s="2" t="str">
        <f>IF(Table_People[[#This Row],[Surname]]="", Table_People[[#This Row],[Name]], Table_People[[#This Row],[Name]]&amp;", "&amp;Table_People[[#This Row],[Surname]])</f>
        <v>Bertrand, Russell</v>
      </c>
      <c r="S1769" s="2" t="str">
        <f>IF(Table_People[[#This Row],[Surname]]="", Table_People[[#This Row],[Name]], Table_People[[#This Row],[Surname]]&amp;", "&amp;Table_People[[#This Row],[Name]])</f>
        <v>Russell, Bertrand</v>
      </c>
      <c r="T1769" s="2" t="str">
        <f>IF(COUNTIFS(Table_People[Hash_ID],Table_People[[#This Row],[Hash_ID]])&gt;1,"Y","N")</f>
        <v>Y</v>
      </c>
      <c r="U1769" s="2"/>
    </row>
    <row r="1770" spans="1:21" x14ac:dyDescent="0.35">
      <c r="A1770" s="2" t="str">
        <f>"P-" &amp; UPPER(TRIM(Table_People[[#This Row],[Surname]])) &amp; "|" &amp; UPPER(TRIM(Table_People[[#This Row],[Name]]))</f>
        <v>P-RUSSELL|R.B.</v>
      </c>
      <c r="B1770" s="2" t="s">
        <v>8255</v>
      </c>
      <c r="C1770" s="2" t="s">
        <v>673</v>
      </c>
      <c r="D1770" s="2" t="s">
        <v>21034</v>
      </c>
      <c r="E1770" s="2" t="s">
        <v>21177</v>
      </c>
      <c r="F1770" s="2" t="s">
        <v>10</v>
      </c>
      <c r="G1770" s="2" t="s">
        <v>91</v>
      </c>
      <c r="H1770" s="2"/>
      <c r="I1770" s="2"/>
      <c r="J1770" s="2">
        <v>1966</v>
      </c>
      <c r="K1770" s="2"/>
      <c r="L1770" s="2"/>
      <c r="M1770" s="2"/>
      <c r="N1770" s="2"/>
      <c r="O1770" s="2"/>
      <c r="P1770" s="2"/>
      <c r="Q1770" s="2"/>
      <c r="R1770" s="2" t="str">
        <f>IF(Table_People[[#This Row],[Surname]]="", Table_People[[#This Row],[Name]], Table_People[[#This Row],[Name]]&amp;", "&amp;Table_People[[#This Row],[Surname]])</f>
        <v>R.B., Russell</v>
      </c>
      <c r="S1770" s="2" t="str">
        <f>IF(Table_People[[#This Row],[Surname]]="", Table_People[[#This Row],[Name]], Table_People[[#This Row],[Surname]]&amp;", "&amp;Table_People[[#This Row],[Name]])</f>
        <v>Russell, R.B.</v>
      </c>
      <c r="T1770" s="2" t="str">
        <f>IF(COUNTIFS(Table_People[Hash_ID],Table_People[[#This Row],[Hash_ID]])&gt;1,"Y","N")</f>
        <v>Y</v>
      </c>
      <c r="U1770" s="2"/>
    </row>
    <row r="1771" spans="1:21" x14ac:dyDescent="0.35">
      <c r="A1771" s="2" t="str">
        <f>"P-" &amp; UPPER(TRIM(Table_People[[#This Row],[Surname]])) &amp; "|" &amp; UPPER(TRIM(Table_People[[#This Row],[Name]]))</f>
        <v>P-RUSSELL|R.B.</v>
      </c>
      <c r="B1771" s="2" t="s">
        <v>8255</v>
      </c>
      <c r="C1771" s="2" t="s">
        <v>673</v>
      </c>
      <c r="D1771" s="2"/>
      <c r="E1771" s="2" t="s">
        <v>8256</v>
      </c>
      <c r="F1771" s="2" t="s">
        <v>10</v>
      </c>
      <c r="G1771" s="2" t="s">
        <v>91</v>
      </c>
      <c r="H1771" s="2"/>
      <c r="I1771" s="2"/>
      <c r="J1771" s="2"/>
      <c r="K1771" s="2"/>
      <c r="L1771" s="2"/>
      <c r="M1771" s="2"/>
      <c r="N1771" s="2"/>
      <c r="O1771" s="2"/>
      <c r="P1771" s="2"/>
      <c r="Q1771" s="2"/>
      <c r="R1771" s="2" t="str">
        <f>IF(Table_People[[#This Row],[Surname]]="", Table_People[[#This Row],[Name]], Table_People[[#This Row],[Name]]&amp;", "&amp;Table_People[[#This Row],[Surname]])</f>
        <v>R.B., Russell</v>
      </c>
      <c r="S1771" s="2" t="str">
        <f>IF(Table_People[[#This Row],[Surname]]="", Table_People[[#This Row],[Name]], Table_People[[#This Row],[Surname]]&amp;", "&amp;Table_People[[#This Row],[Name]])</f>
        <v>Russell, R.B.</v>
      </c>
      <c r="T1771" s="2" t="str">
        <f>IF(COUNTIFS(Table_People[Hash_ID],Table_People[[#This Row],[Hash_ID]])&gt;1,"Y","N")</f>
        <v>Y</v>
      </c>
      <c r="U1771" s="2"/>
    </row>
    <row r="1772" spans="1:21" x14ac:dyDescent="0.35">
      <c r="A1772" s="2" t="str">
        <f>"P-" &amp; UPPER(TRIM(Table_People[[#This Row],[Surname]])) &amp; "|" &amp; UPPER(TRIM(Table_People[[#This Row],[Name]]))</f>
        <v>P-RUSSELL|RAY</v>
      </c>
      <c r="B1772" s="2" t="s">
        <v>385</v>
      </c>
      <c r="C1772" s="2" t="s">
        <v>673</v>
      </c>
      <c r="D1772" s="2"/>
      <c r="E1772" s="2" t="s">
        <v>8788</v>
      </c>
      <c r="F1772" s="2" t="s">
        <v>10</v>
      </c>
      <c r="G1772" s="2" t="s">
        <v>63</v>
      </c>
      <c r="H1772" s="2"/>
      <c r="I1772" s="2"/>
      <c r="J1772" s="2"/>
      <c r="K1772" s="2"/>
      <c r="L1772" s="2"/>
      <c r="M1772" s="2"/>
      <c r="N1772" s="2"/>
      <c r="O1772" s="2"/>
      <c r="P1772" s="2"/>
      <c r="Q1772" s="2"/>
      <c r="R1772" s="2" t="str">
        <f>IF(Table_People[[#This Row],[Surname]]="", Table_People[[#This Row],[Name]], Table_People[[#This Row],[Name]]&amp;", "&amp;Table_People[[#This Row],[Surname]])</f>
        <v>Ray, Russell</v>
      </c>
      <c r="S1772" s="2" t="str">
        <f>IF(Table_People[[#This Row],[Surname]]="", Table_People[[#This Row],[Name]], Table_People[[#This Row],[Surname]]&amp;", "&amp;Table_People[[#This Row],[Name]])</f>
        <v>Russell, Ray</v>
      </c>
      <c r="T1772" s="2" t="str">
        <f>IF(COUNTIFS(Table_People[Hash_ID],Table_People[[#This Row],[Hash_ID]])&gt;1,"Y","N")</f>
        <v>N</v>
      </c>
      <c r="U1772" s="2"/>
    </row>
    <row r="1773" spans="1:21" x14ac:dyDescent="0.35">
      <c r="A1773" s="2" t="str">
        <f>"P-" &amp; UPPER(TRIM(Table_People[[#This Row],[Surname]])) &amp; "|" &amp; UPPER(TRIM(Table_People[[#This Row],[Name]]))</f>
        <v>P-RYLE|GILBERT</v>
      </c>
      <c r="B1773" s="2" t="s">
        <v>800</v>
      </c>
      <c r="C1773" s="2" t="s">
        <v>10611</v>
      </c>
      <c r="D1773" s="2"/>
      <c r="E1773" s="2" t="s">
        <v>37</v>
      </c>
      <c r="F1773" s="2" t="s">
        <v>10</v>
      </c>
      <c r="G1773" s="2" t="s">
        <v>91</v>
      </c>
      <c r="H1773" s="2"/>
      <c r="I1773" s="2"/>
      <c r="J1773" s="2"/>
      <c r="K1773" s="2"/>
      <c r="L1773" s="2"/>
      <c r="M1773" s="2"/>
      <c r="N1773" s="2"/>
      <c r="O1773" s="2"/>
      <c r="P1773" s="2"/>
      <c r="Q1773" s="2"/>
      <c r="R1773" s="2" t="str">
        <f>IF(Table_People[[#This Row],[Surname]]="", Table_People[[#This Row],[Name]], Table_People[[#This Row],[Name]]&amp;", "&amp;Table_People[[#This Row],[Surname]])</f>
        <v>Gilbert, Ryle</v>
      </c>
      <c r="S1773" s="2" t="str">
        <f>IF(Table_People[[#This Row],[Surname]]="", Table_People[[#This Row],[Name]], Table_People[[#This Row],[Surname]]&amp;", "&amp;Table_People[[#This Row],[Name]])</f>
        <v>Ryle, Gilbert</v>
      </c>
      <c r="T1773" s="2" t="str">
        <f>IF(COUNTIFS(Table_People[Hash_ID],Table_People[[#This Row],[Hash_ID]])&gt;1,"Y","N")</f>
        <v>N</v>
      </c>
      <c r="U1773" s="2"/>
    </row>
    <row r="1774" spans="1:21" ht="29" x14ac:dyDescent="0.35">
      <c r="A1774" s="2" t="str">
        <f>"P-" &amp; UPPER(TRIM(Table_People[[#This Row],[Surname]])) &amp; "|" &amp; UPPER(TRIM(Table_People[[#This Row],[Name]]))</f>
        <v>P-RYSZARD|KAPUŚCIŃSKI</v>
      </c>
      <c r="B1774" s="2" t="s">
        <v>1015</v>
      </c>
      <c r="C1774" s="2" t="s">
        <v>1016</v>
      </c>
      <c r="D1774" s="2"/>
      <c r="E1774" s="2" t="s">
        <v>1017</v>
      </c>
      <c r="F1774" s="2" t="s">
        <v>10</v>
      </c>
      <c r="G1774" s="2" t="s">
        <v>59</v>
      </c>
      <c r="H1774" s="2"/>
      <c r="I1774" s="2"/>
      <c r="J1774" s="2"/>
      <c r="K1774" s="2"/>
      <c r="L1774" s="2"/>
      <c r="M1774" s="2"/>
      <c r="N1774" s="2"/>
      <c r="O1774" s="2"/>
      <c r="P1774" s="2"/>
      <c r="Q1774" s="2"/>
      <c r="R1774" s="2" t="str">
        <f>IF(Table_People[[#This Row],[Surname]]="", Table_People[[#This Row],[Name]], Table_People[[#This Row],[Name]]&amp;", "&amp;Table_People[[#This Row],[Surname]])</f>
        <v>Kapuściński, Ryszard</v>
      </c>
      <c r="S1774" s="2" t="str">
        <f>IF(Table_People[[#This Row],[Surname]]="", Table_People[[#This Row],[Name]], Table_People[[#This Row],[Surname]]&amp;", "&amp;Table_People[[#This Row],[Name]])</f>
        <v>Ryszard, Kapuściński</v>
      </c>
      <c r="T1774" s="2" t="str">
        <f>IF(COUNTIFS(Table_People[Hash_ID],Table_People[[#This Row],[Hash_ID]])&gt;1,"Y","N")</f>
        <v>N</v>
      </c>
      <c r="U1774" s="2"/>
    </row>
    <row r="1775" spans="1:21" x14ac:dyDescent="0.35">
      <c r="A1775" s="2" t="str">
        <f>"P-" &amp; UPPER(TRIM(Table_People[[#This Row],[Surname]])) &amp; "|" &amp; UPPER(TRIM(Table_People[[#This Row],[Name]]))</f>
        <v>P-S.A. COREY|JAMES</v>
      </c>
      <c r="B1775" s="2" t="s">
        <v>191</v>
      </c>
      <c r="C1775" s="2" t="s">
        <v>5695</v>
      </c>
      <c r="D1775" s="2" t="s">
        <v>10698</v>
      </c>
      <c r="E1775" s="2" t="s">
        <v>10699</v>
      </c>
      <c r="F1775" s="2" t="s">
        <v>10</v>
      </c>
      <c r="G1775" s="2" t="s">
        <v>63</v>
      </c>
      <c r="H1775" s="2"/>
      <c r="I1775" s="2"/>
      <c r="J1775" s="2"/>
      <c r="K1775" s="2"/>
      <c r="L1775" s="2"/>
      <c r="M1775" s="2"/>
      <c r="N1775" s="2"/>
      <c r="O1775" s="2"/>
      <c r="P1775" s="2"/>
      <c r="Q1775" s="2"/>
      <c r="R1775" s="2" t="str">
        <f>IF(Table_People[[#This Row],[Surname]]="", Table_People[[#This Row],[Name]], Table_People[[#This Row],[Name]]&amp;", "&amp;Table_People[[#This Row],[Surname]])</f>
        <v>James, S.A. Corey</v>
      </c>
      <c r="S1775" s="2" t="str">
        <f>IF(Table_People[[#This Row],[Surname]]="", Table_People[[#This Row],[Name]], Table_People[[#This Row],[Surname]]&amp;", "&amp;Table_People[[#This Row],[Name]])</f>
        <v>S.A. Corey, James</v>
      </c>
      <c r="T1775" s="2" t="str">
        <f>IF(COUNTIFS(Table_People[Hash_ID],Table_People[[#This Row],[Hash_ID]])&gt;1,"Y","N")</f>
        <v>N</v>
      </c>
      <c r="U1775" s="2"/>
    </row>
    <row r="1776" spans="1:21" x14ac:dyDescent="0.35">
      <c r="A1776" s="2" t="str">
        <f>"P-" &amp; UPPER(TRIM(Table_People[[#This Row],[Surname]])) &amp; "|" &amp; UPPER(TRIM(Table_People[[#This Row],[Name]]))</f>
        <v>P-SAARIAHO|KAIJA</v>
      </c>
      <c r="B1776" s="2" t="s">
        <v>12321</v>
      </c>
      <c r="C1776" s="2" t="s">
        <v>12322</v>
      </c>
      <c r="D1776" s="2" t="s">
        <v>12323</v>
      </c>
      <c r="E1776" s="2" t="s">
        <v>12324</v>
      </c>
      <c r="F1776" s="2" t="s">
        <v>25</v>
      </c>
      <c r="G1776" s="2" t="s">
        <v>3103</v>
      </c>
      <c r="H1776" s="2"/>
      <c r="I1776" s="2"/>
      <c r="J1776" s="2"/>
      <c r="K1776" s="2"/>
      <c r="L1776" s="2"/>
      <c r="M1776" s="2"/>
      <c r="N1776" s="2"/>
      <c r="O1776" s="2"/>
      <c r="P1776" s="2"/>
      <c r="Q1776" s="2"/>
      <c r="R1776" s="2" t="str">
        <f>IF(Table_People[[#This Row],[Surname]]="", Table_People[[#This Row],[Name]], Table_People[[#This Row],[Name]]&amp;", "&amp;Table_People[[#This Row],[Surname]])</f>
        <v>Kaija, Saariaho</v>
      </c>
      <c r="S1776" s="2" t="str">
        <f>IF(Table_People[[#This Row],[Surname]]="", Table_People[[#This Row],[Name]], Table_People[[#This Row],[Surname]]&amp;", "&amp;Table_People[[#This Row],[Name]])</f>
        <v>Saariaho, Kaija</v>
      </c>
      <c r="T1776" s="2" t="str">
        <f>IF(COUNTIFS(Table_People[Hash_ID],Table_People[[#This Row],[Hash_ID]])&gt;1,"Y","N")</f>
        <v>N</v>
      </c>
      <c r="U1776" s="2"/>
    </row>
    <row r="1777" spans="1:21" x14ac:dyDescent="0.35">
      <c r="A1777" s="2" t="str">
        <f>"P-" &amp; UPPER(TRIM(Table_People[[#This Row],[Surname]])) &amp; "|" &amp; UPPER(TRIM(Table_People[[#This Row],[Name]]))</f>
        <v>P-SABATO|ERNESTO</v>
      </c>
      <c r="B1777" s="2" t="s">
        <v>524</v>
      </c>
      <c r="C1777" s="2" t="s">
        <v>525</v>
      </c>
      <c r="D1777" s="2"/>
      <c r="E1777" s="2" t="s">
        <v>10830</v>
      </c>
      <c r="F1777" s="2" t="s">
        <v>10</v>
      </c>
      <c r="G1777" s="2" t="s">
        <v>249</v>
      </c>
      <c r="H1777" s="2"/>
      <c r="I1777" s="2"/>
      <c r="J1777" s="2"/>
      <c r="K1777" s="2"/>
      <c r="L1777" s="2"/>
      <c r="M1777" s="2"/>
      <c r="N1777" s="2"/>
      <c r="O1777" s="2"/>
      <c r="P1777" s="2"/>
      <c r="Q1777" s="2"/>
      <c r="R1777" s="2" t="str">
        <f>IF(Table_People[[#This Row],[Surname]]="", Table_People[[#This Row],[Name]], Table_People[[#This Row],[Name]]&amp;", "&amp;Table_People[[#This Row],[Surname]])</f>
        <v>Ernesto, Sabato</v>
      </c>
      <c r="S1777" s="2" t="str">
        <f>IF(Table_People[[#This Row],[Surname]]="", Table_People[[#This Row],[Name]], Table_People[[#This Row],[Surname]]&amp;", "&amp;Table_People[[#This Row],[Name]])</f>
        <v>Sabato, Ernesto</v>
      </c>
      <c r="T1777" s="2" t="str">
        <f>IF(COUNTIFS(Table_People[Hash_ID],Table_People[[#This Row],[Hash_ID]])&gt;1,"Y","N")</f>
        <v>N</v>
      </c>
      <c r="U1777" s="2"/>
    </row>
    <row r="1778" spans="1:21" ht="29" x14ac:dyDescent="0.35">
      <c r="A1778" s="2" t="str">
        <f>"P-" &amp; UPPER(TRIM(Table_People[[#This Row],[Surname]])) &amp; "|" &amp; UPPER(TRIM(Table_People[[#This Row],[Name]]))</f>
        <v>P-SACHAR|LOUIS</v>
      </c>
      <c r="B1778" s="2" t="s">
        <v>1684</v>
      </c>
      <c r="C1778" s="2" t="s">
        <v>20672</v>
      </c>
      <c r="D1778" s="2"/>
      <c r="E1778" s="2" t="s">
        <v>21235</v>
      </c>
      <c r="F1778" s="2" t="s">
        <v>10</v>
      </c>
      <c r="G1778" s="2" t="s">
        <v>63</v>
      </c>
      <c r="H1778" s="2">
        <v>20</v>
      </c>
      <c r="I1778" s="2" t="s">
        <v>21467</v>
      </c>
      <c r="J1778" s="2">
        <v>1954</v>
      </c>
      <c r="K1778" s="2"/>
      <c r="L1778" s="2"/>
      <c r="M1778" s="2"/>
      <c r="N1778" s="2"/>
      <c r="O1778" s="2"/>
      <c r="P1778" s="2"/>
      <c r="Q1778" s="2"/>
      <c r="R1778" s="2" t="str">
        <f>IF(Table_People[[#This Row],[Surname]]="", Table_People[[#This Row],[Name]], Table_People[[#This Row],[Name]]&amp;", "&amp;Table_People[[#This Row],[Surname]])</f>
        <v>Louis, Sachar</v>
      </c>
      <c r="S1778" s="2" t="str">
        <f>IF(Table_People[[#This Row],[Surname]]="", Table_People[[#This Row],[Name]], Table_People[[#This Row],[Surname]]&amp;", "&amp;Table_People[[#This Row],[Name]])</f>
        <v>Sachar, Louis</v>
      </c>
      <c r="T1778" s="2" t="str">
        <f>IF(COUNTIFS(Table_People[Hash_ID],Table_People[[#This Row],[Hash_ID]])&gt;1,"Y","N")</f>
        <v>N</v>
      </c>
      <c r="U1778" s="2"/>
    </row>
    <row r="1779" spans="1:21" x14ac:dyDescent="0.35">
      <c r="A1779" s="2" t="str">
        <f>"P-" &amp; UPPER(TRIM(Table_People[[#This Row],[Surname]])) &amp; "|" &amp; UPPER(TRIM(Table_People[[#This Row],[Name]]))</f>
        <v>P-SACHER-MASOCH|LEOPOLD VON</v>
      </c>
      <c r="B1779" s="2" t="s">
        <v>286</v>
      </c>
      <c r="C1779" s="2" t="s">
        <v>287</v>
      </c>
      <c r="D1779" s="2"/>
      <c r="E1779" s="2" t="s">
        <v>133</v>
      </c>
      <c r="F1779" s="2" t="s">
        <v>10</v>
      </c>
      <c r="G1779" s="2" t="s">
        <v>288</v>
      </c>
      <c r="H1779" s="2"/>
      <c r="I1779" s="2"/>
      <c r="J1779" s="2"/>
      <c r="K1779" s="2"/>
      <c r="L1779" s="2"/>
      <c r="M1779" s="2"/>
      <c r="N1779" s="2"/>
      <c r="O1779" s="2"/>
      <c r="P1779" s="2"/>
      <c r="Q1779" s="2"/>
      <c r="R1779" s="2" t="str">
        <f>IF(Table_People[[#This Row],[Surname]]="", Table_People[[#This Row],[Name]], Table_People[[#This Row],[Name]]&amp;", "&amp;Table_People[[#This Row],[Surname]])</f>
        <v>Leopold von, Sacher-Masoch</v>
      </c>
      <c r="S1779" s="2" t="str">
        <f>IF(Table_People[[#This Row],[Surname]]="", Table_People[[#This Row],[Name]], Table_People[[#This Row],[Surname]]&amp;", "&amp;Table_People[[#This Row],[Name]])</f>
        <v>Sacher-Masoch, Leopold von</v>
      </c>
      <c r="T1779" s="2" t="str">
        <f>IF(COUNTIFS(Table_People[Hash_ID],Table_People[[#This Row],[Hash_ID]])&gt;1,"Y","N")</f>
        <v>N</v>
      </c>
      <c r="U1779" s="2"/>
    </row>
    <row r="1780" spans="1:21" x14ac:dyDescent="0.35">
      <c r="A1780" s="2" t="str">
        <f>"P-" &amp; UPPER(TRIM(Table_People[[#This Row],[Surname]])) &amp; "|" &amp; UPPER(TRIM(Table_People[[#This Row],[Name]]))</f>
        <v>P-SACHS|NELLY</v>
      </c>
      <c r="B1780" s="2" t="s">
        <v>6179</v>
      </c>
      <c r="C1780" s="2" t="s">
        <v>6180</v>
      </c>
      <c r="D1780" s="2"/>
      <c r="E1780" s="2" t="s">
        <v>126</v>
      </c>
      <c r="F1780" s="2" t="s">
        <v>25</v>
      </c>
      <c r="G1780" s="2" t="s">
        <v>10927</v>
      </c>
      <c r="H1780" s="2"/>
      <c r="I1780" s="2"/>
      <c r="J1780" s="2"/>
      <c r="K1780" s="2"/>
      <c r="L1780" s="2"/>
      <c r="M1780" s="2"/>
      <c r="N1780" s="2"/>
      <c r="O1780" s="2"/>
      <c r="P1780" s="2"/>
      <c r="Q1780" s="2"/>
      <c r="R1780" s="2" t="str">
        <f>IF(Table_People[[#This Row],[Surname]]="", Table_People[[#This Row],[Name]], Table_People[[#This Row],[Name]]&amp;", "&amp;Table_People[[#This Row],[Surname]])</f>
        <v>Nelly, Sachs</v>
      </c>
      <c r="S1780" s="2" t="str">
        <f>IF(Table_People[[#This Row],[Surname]]="", Table_People[[#This Row],[Name]], Table_People[[#This Row],[Surname]]&amp;", "&amp;Table_People[[#This Row],[Name]])</f>
        <v>Sachs, Nelly</v>
      </c>
      <c r="T1780" s="2" t="str">
        <f>IF(COUNTIFS(Table_People[Hash_ID],Table_People[[#This Row],[Hash_ID]])&gt;1,"Y","N")</f>
        <v>N</v>
      </c>
      <c r="U1780" s="2"/>
    </row>
    <row r="1781" spans="1:21" x14ac:dyDescent="0.35">
      <c r="A1781" s="2" t="str">
        <f>"P-" &amp; UPPER(TRIM(Table_People[[#This Row],[Surname]])) &amp; "|" &amp; UPPER(TRIM(Table_People[[#This Row],[Name]]))</f>
        <v>P-SACKS|OLIVER</v>
      </c>
      <c r="B1781" s="2" t="s">
        <v>938</v>
      </c>
      <c r="C1781" s="2" t="s">
        <v>939</v>
      </c>
      <c r="D1781" s="2"/>
      <c r="E1781" s="2" t="s">
        <v>940</v>
      </c>
      <c r="F1781" s="2" t="s">
        <v>10</v>
      </c>
      <c r="G1781" s="2" t="s">
        <v>10892</v>
      </c>
      <c r="H1781" s="2"/>
      <c r="I1781" s="2"/>
      <c r="J1781" s="2"/>
      <c r="K1781" s="2"/>
      <c r="L1781" s="2"/>
      <c r="M1781" s="2"/>
      <c r="N1781" s="2"/>
      <c r="O1781" s="2"/>
      <c r="P1781" s="2"/>
      <c r="Q1781" s="2"/>
      <c r="R1781" s="2" t="str">
        <f>IF(Table_People[[#This Row],[Surname]]="", Table_People[[#This Row],[Name]], Table_People[[#This Row],[Name]]&amp;", "&amp;Table_People[[#This Row],[Surname]])</f>
        <v>Oliver, Sacks</v>
      </c>
      <c r="S1781" s="2" t="str">
        <f>IF(Table_People[[#This Row],[Surname]]="", Table_People[[#This Row],[Name]], Table_People[[#This Row],[Surname]]&amp;", "&amp;Table_People[[#This Row],[Name]])</f>
        <v>Sacks, Oliver</v>
      </c>
      <c r="T1781" s="2" t="str">
        <f>IF(COUNTIFS(Table_People[Hash_ID],Table_People[[#This Row],[Hash_ID]])&gt;1,"Y","N")</f>
        <v>N</v>
      </c>
      <c r="U1781" s="2"/>
    </row>
    <row r="1782" spans="1:21" ht="29" x14ac:dyDescent="0.35">
      <c r="A1782" s="2" t="str">
        <f>"P-" &amp; UPPER(TRIM(Table_People[[#This Row],[Surname]])) &amp; "|" &amp; UPPER(TRIM(Table_People[[#This Row],[Name]]))</f>
        <v>P-SADE|MARQUIS DE</v>
      </c>
      <c r="B1782" s="2" t="s">
        <v>325</v>
      </c>
      <c r="C1782" s="2" t="s">
        <v>326</v>
      </c>
      <c r="D1782" s="2" t="s">
        <v>327</v>
      </c>
      <c r="E1782" s="2" t="s">
        <v>14</v>
      </c>
      <c r="F1782" s="2" t="s">
        <v>10</v>
      </c>
      <c r="G1782" s="2" t="s">
        <v>15</v>
      </c>
      <c r="H1782" s="2"/>
      <c r="I1782" s="2"/>
      <c r="J1782" s="2"/>
      <c r="K1782" s="2"/>
      <c r="L1782" s="2"/>
      <c r="M1782" s="2"/>
      <c r="N1782" s="2"/>
      <c r="O1782" s="2"/>
      <c r="P1782" s="2"/>
      <c r="Q1782" s="2"/>
      <c r="R1782" s="2" t="str">
        <f>IF(Table_People[[#This Row],[Surname]]="", Table_People[[#This Row],[Name]], Table_People[[#This Row],[Name]]&amp;", "&amp;Table_People[[#This Row],[Surname]])</f>
        <v>Marquis de, Sade</v>
      </c>
      <c r="S1782" s="2" t="str">
        <f>IF(Table_People[[#This Row],[Surname]]="", Table_People[[#This Row],[Name]], Table_People[[#This Row],[Surname]]&amp;", "&amp;Table_People[[#This Row],[Name]])</f>
        <v>Sade, Marquis de</v>
      </c>
      <c r="T1782" s="2" t="str">
        <f>IF(COUNTIFS(Table_People[Hash_ID],Table_People[[#This Row],[Hash_ID]])&gt;1,"Y","N")</f>
        <v>N</v>
      </c>
      <c r="U1782" s="2"/>
    </row>
    <row r="1783" spans="1:21" ht="29" x14ac:dyDescent="0.35">
      <c r="A1783" s="2" t="str">
        <f>"P-" &amp; UPPER(TRIM(Table_People[[#This Row],[Surname]])) &amp; "|" &amp; UPPER(TRIM(Table_People[[#This Row],[Name]]))</f>
        <v>P-SAFDIE|BENNY</v>
      </c>
      <c r="B1783" s="2" t="s">
        <v>1817</v>
      </c>
      <c r="C1783" s="2" t="s">
        <v>1818</v>
      </c>
      <c r="D1783" s="2"/>
      <c r="E1783" s="2" t="s">
        <v>10750</v>
      </c>
      <c r="F1783" s="2" t="s">
        <v>10</v>
      </c>
      <c r="G1783" s="2" t="s">
        <v>63</v>
      </c>
      <c r="H1783" s="2"/>
      <c r="I1783" s="2"/>
      <c r="J1783" s="2"/>
      <c r="K1783" s="2"/>
      <c r="L1783" s="2"/>
      <c r="M1783" s="2"/>
      <c r="N1783" s="2"/>
      <c r="O1783" s="2"/>
      <c r="P1783" s="2"/>
      <c r="Q1783" s="2"/>
      <c r="R1783" s="2" t="str">
        <f>IF(Table_People[[#This Row],[Surname]]="", Table_People[[#This Row],[Name]], Table_People[[#This Row],[Name]]&amp;", "&amp;Table_People[[#This Row],[Surname]])</f>
        <v>Benny, Safdie</v>
      </c>
      <c r="S1783" s="2" t="str">
        <f>IF(Table_People[[#This Row],[Surname]]="", Table_People[[#This Row],[Name]], Table_People[[#This Row],[Surname]]&amp;", "&amp;Table_People[[#This Row],[Name]])</f>
        <v>Safdie, Benny</v>
      </c>
      <c r="T1783" s="2" t="str">
        <f>IF(COUNTIFS(Table_People[Hash_ID],Table_People[[#This Row],[Hash_ID]])&gt;1,"Y","N")</f>
        <v>N</v>
      </c>
      <c r="U1783" s="2"/>
    </row>
    <row r="1784" spans="1:21" ht="29" x14ac:dyDescent="0.35">
      <c r="A1784" s="2" t="str">
        <f>"P-" &amp; UPPER(TRIM(Table_People[[#This Row],[Surname]])) &amp; "|" &amp; UPPER(TRIM(Table_People[[#This Row],[Name]]))</f>
        <v>P-SAFDIE|JOSH</v>
      </c>
      <c r="B1784" s="2" t="s">
        <v>1819</v>
      </c>
      <c r="C1784" s="2" t="s">
        <v>1818</v>
      </c>
      <c r="D1784" s="2"/>
      <c r="E1784" s="2" t="s">
        <v>10819</v>
      </c>
      <c r="F1784" s="2" t="s">
        <v>10</v>
      </c>
      <c r="G1784" s="2" t="s">
        <v>63</v>
      </c>
      <c r="H1784" s="2"/>
      <c r="I1784" s="2"/>
      <c r="J1784" s="2"/>
      <c r="K1784" s="2"/>
      <c r="L1784" s="2"/>
      <c r="M1784" s="2"/>
      <c r="N1784" s="2"/>
      <c r="O1784" s="2"/>
      <c r="P1784" s="2"/>
      <c r="Q1784" s="2"/>
      <c r="R1784" s="2" t="str">
        <f>IF(Table_People[[#This Row],[Surname]]="", Table_People[[#This Row],[Name]], Table_People[[#This Row],[Name]]&amp;", "&amp;Table_People[[#This Row],[Surname]])</f>
        <v>Josh, Safdie</v>
      </c>
      <c r="S1784" s="2" t="str">
        <f>IF(Table_People[[#This Row],[Surname]]="", Table_People[[#This Row],[Name]], Table_People[[#This Row],[Surname]]&amp;", "&amp;Table_People[[#This Row],[Name]])</f>
        <v>Safdie, Josh</v>
      </c>
      <c r="T1784" s="2" t="str">
        <f>IF(COUNTIFS(Table_People[Hash_ID],Table_People[[#This Row],[Hash_ID]])&gt;1,"Y","N")</f>
        <v>N</v>
      </c>
      <c r="U1784" s="2"/>
    </row>
    <row r="1785" spans="1:21" ht="29" x14ac:dyDescent="0.35">
      <c r="A1785" s="2" t="str">
        <f>"P-" &amp; UPPER(TRIM(Table_People[[#This Row],[Surname]])) &amp; "|" &amp; UPPER(TRIM(Table_People[[#This Row],[Name]]))</f>
        <v>P-SAFDIE|MOSHE</v>
      </c>
      <c r="B1785" s="2" t="s">
        <v>12158</v>
      </c>
      <c r="C1785" s="2" t="s">
        <v>1818</v>
      </c>
      <c r="D1785" s="2" t="s">
        <v>12159</v>
      </c>
      <c r="E1785" s="2" t="s">
        <v>12160</v>
      </c>
      <c r="F1785" s="2" t="s">
        <v>10</v>
      </c>
      <c r="G1785" s="2" t="s">
        <v>12161</v>
      </c>
      <c r="H1785" s="2"/>
      <c r="I1785" s="2"/>
      <c r="J1785" s="2"/>
      <c r="K1785" s="2"/>
      <c r="L1785" s="2"/>
      <c r="M1785" s="2"/>
      <c r="N1785" s="2"/>
      <c r="O1785" s="2"/>
      <c r="P1785" s="2"/>
      <c r="Q1785" s="2"/>
      <c r="R1785" s="2" t="str">
        <f>IF(Table_People[[#This Row],[Surname]]="", Table_People[[#This Row],[Name]], Table_People[[#This Row],[Name]]&amp;", "&amp;Table_People[[#This Row],[Surname]])</f>
        <v>Moshe, Safdie</v>
      </c>
      <c r="S1785" s="2" t="str">
        <f>IF(Table_People[[#This Row],[Surname]]="", Table_People[[#This Row],[Name]], Table_People[[#This Row],[Surname]]&amp;", "&amp;Table_People[[#This Row],[Name]])</f>
        <v>Safdie, Moshe</v>
      </c>
      <c r="T1785" s="2" t="str">
        <f>IF(COUNTIFS(Table_People[Hash_ID],Table_People[[#This Row],[Hash_ID]])&gt;1,"Y","N")</f>
        <v>N</v>
      </c>
      <c r="U1785" s="2"/>
    </row>
    <row r="1786" spans="1:21" ht="29" x14ac:dyDescent="0.35">
      <c r="A1786" s="2" t="str">
        <f>"P-" &amp; UPPER(TRIM(Table_People[[#This Row],[Surname]])) &amp; "|" &amp; UPPER(TRIM(Table_People[[#This Row],[Name]]))</f>
        <v>P-SAGAN|CARL</v>
      </c>
      <c r="B1786" s="2" t="s">
        <v>762</v>
      </c>
      <c r="C1786" s="2" t="s">
        <v>527</v>
      </c>
      <c r="D1786" s="2"/>
      <c r="E1786" s="2" t="s">
        <v>10755</v>
      </c>
      <c r="F1786" s="2" t="s">
        <v>10</v>
      </c>
      <c r="G1786" s="2" t="s">
        <v>63</v>
      </c>
      <c r="H1786" s="2"/>
      <c r="I1786" s="2"/>
      <c r="J1786" s="2"/>
      <c r="K1786" s="2"/>
      <c r="L1786" s="2"/>
      <c r="M1786" s="2"/>
      <c r="N1786" s="2"/>
      <c r="O1786" s="2"/>
      <c r="P1786" s="2"/>
      <c r="Q1786" s="2"/>
      <c r="R1786" s="2" t="str">
        <f>IF(Table_People[[#This Row],[Surname]]="", Table_People[[#This Row],[Name]], Table_People[[#This Row],[Name]]&amp;", "&amp;Table_People[[#This Row],[Surname]])</f>
        <v>Carl, Sagan</v>
      </c>
      <c r="S1786" s="2" t="str">
        <f>IF(Table_People[[#This Row],[Surname]]="", Table_People[[#This Row],[Name]], Table_People[[#This Row],[Surname]]&amp;", "&amp;Table_People[[#This Row],[Name]])</f>
        <v>Sagan, Carl</v>
      </c>
      <c r="T1786" s="2" t="str">
        <f>IF(COUNTIFS(Table_People[Hash_ID],Table_People[[#This Row],[Hash_ID]])&gt;1,"Y","N")</f>
        <v>Y</v>
      </c>
      <c r="U1786" s="2"/>
    </row>
    <row r="1787" spans="1:21" x14ac:dyDescent="0.35">
      <c r="A1787" s="2" t="str">
        <f>"P-" &amp; UPPER(TRIM(Table_People[[#This Row],[Surname]])) &amp; "|" &amp; UPPER(TRIM(Table_People[[#This Row],[Name]]))</f>
        <v>P-SAGAN|FRANÇOISE</v>
      </c>
      <c r="B1787" s="2" t="s">
        <v>526</v>
      </c>
      <c r="C1787" s="2" t="s">
        <v>527</v>
      </c>
      <c r="D1787" s="2"/>
      <c r="E1787" s="2" t="s">
        <v>51</v>
      </c>
      <c r="F1787" s="2" t="s">
        <v>25</v>
      </c>
      <c r="G1787" s="2" t="s">
        <v>15</v>
      </c>
      <c r="H1787" s="2"/>
      <c r="I1787" s="2"/>
      <c r="J1787" s="2"/>
      <c r="K1787" s="2"/>
      <c r="L1787" s="2"/>
      <c r="M1787" s="2"/>
      <c r="N1787" s="2"/>
      <c r="O1787" s="2"/>
      <c r="P1787" s="2"/>
      <c r="Q1787" s="2"/>
      <c r="R1787" s="2" t="str">
        <f>IF(Table_People[[#This Row],[Surname]]="", Table_People[[#This Row],[Name]], Table_People[[#This Row],[Name]]&amp;", "&amp;Table_People[[#This Row],[Surname]])</f>
        <v>Françoise, Sagan</v>
      </c>
      <c r="S1787" s="2" t="str">
        <f>IF(Table_People[[#This Row],[Surname]]="", Table_People[[#This Row],[Name]], Table_People[[#This Row],[Surname]]&amp;", "&amp;Table_People[[#This Row],[Name]])</f>
        <v>Sagan, Françoise</v>
      </c>
      <c r="T1787" s="2" t="str">
        <f>IF(COUNTIFS(Table_People[Hash_ID],Table_People[[#This Row],[Hash_ID]])&gt;1,"Y","N")</f>
        <v>N</v>
      </c>
      <c r="U1787" s="2"/>
    </row>
    <row r="1788" spans="1:21" x14ac:dyDescent="0.35">
      <c r="A1788" s="2" t="str">
        <f>"P-" &amp; UPPER(TRIM(Table_People[[#This Row],[Surname]])) &amp; "|" &amp; UPPER(TRIM(Table_People[[#This Row],[Name]]))</f>
        <v>P-SAGE|KAY</v>
      </c>
      <c r="B1788" s="2" t="s">
        <v>1633</v>
      </c>
      <c r="C1788" s="2" t="s">
        <v>1634</v>
      </c>
      <c r="D1788" s="2"/>
      <c r="E1788" s="2" t="s">
        <v>1389</v>
      </c>
      <c r="F1788" s="2" t="s">
        <v>25</v>
      </c>
      <c r="G1788" s="2" t="s">
        <v>63</v>
      </c>
      <c r="H1788" s="2"/>
      <c r="I1788" s="2"/>
      <c r="J1788" s="2"/>
      <c r="K1788" s="2"/>
      <c r="L1788" s="2"/>
      <c r="M1788" s="2"/>
      <c r="N1788" s="2"/>
      <c r="O1788" s="2"/>
      <c r="P1788" s="2"/>
      <c r="Q1788" s="2"/>
      <c r="R1788" s="2" t="str">
        <f>IF(Table_People[[#This Row],[Surname]]="", Table_People[[#This Row],[Name]], Table_People[[#This Row],[Name]]&amp;", "&amp;Table_People[[#This Row],[Surname]])</f>
        <v>Kay, Sage</v>
      </c>
      <c r="S1788" s="2" t="str">
        <f>IF(Table_People[[#This Row],[Surname]]="", Table_People[[#This Row],[Name]], Table_People[[#This Row],[Surname]]&amp;", "&amp;Table_People[[#This Row],[Name]])</f>
        <v>Sage, Kay</v>
      </c>
      <c r="T1788" s="2" t="str">
        <f>IF(COUNTIFS(Table_People[Hash_ID],Table_People[[#This Row],[Hash_ID]])&gt;1,"Y","N")</f>
        <v>N</v>
      </c>
      <c r="U1788" s="2"/>
    </row>
    <row r="1789" spans="1:21" x14ac:dyDescent="0.35">
      <c r="A1789" s="2" t="str">
        <f>"P-" &amp; UPPER(TRIM(Table_People[[#This Row],[Surname]])) &amp; "|" &amp; UPPER(TRIM(Table_People[[#This Row],[Name]]))</f>
        <v>P-SAID|EDWARD</v>
      </c>
      <c r="B1789" s="2" t="s">
        <v>110</v>
      </c>
      <c r="C1789" s="2" t="s">
        <v>10553</v>
      </c>
      <c r="D1789" s="2"/>
      <c r="E1789" s="2" t="s">
        <v>10554</v>
      </c>
      <c r="F1789" s="2" t="s">
        <v>10</v>
      </c>
      <c r="G1789" s="2" t="s">
        <v>10958</v>
      </c>
      <c r="H1789" s="2"/>
      <c r="I1789" s="2"/>
      <c r="J1789" s="2"/>
      <c r="K1789" s="2"/>
      <c r="L1789" s="2"/>
      <c r="M1789" s="2"/>
      <c r="N1789" s="2"/>
      <c r="O1789" s="2"/>
      <c r="P1789" s="2"/>
      <c r="Q1789" s="2"/>
      <c r="R1789" s="2" t="str">
        <f>IF(Table_People[[#This Row],[Surname]]="", Table_People[[#This Row],[Name]], Table_People[[#This Row],[Name]]&amp;", "&amp;Table_People[[#This Row],[Surname]])</f>
        <v>Edward, Said</v>
      </c>
      <c r="S1789" s="2" t="str">
        <f>IF(Table_People[[#This Row],[Surname]]="", Table_People[[#This Row],[Name]], Table_People[[#This Row],[Surname]]&amp;", "&amp;Table_People[[#This Row],[Name]])</f>
        <v>Said, Edward</v>
      </c>
      <c r="T1789" s="2" t="str">
        <f>IF(COUNTIFS(Table_People[Hash_ID],Table_People[[#This Row],[Hash_ID]])&gt;1,"Y","N")</f>
        <v>N</v>
      </c>
      <c r="U1789" s="2"/>
    </row>
    <row r="1790" spans="1:21" x14ac:dyDescent="0.35">
      <c r="A1790" s="2" t="str">
        <f>"P-" &amp; UPPER(TRIM(Table_People[[#This Row],[Surname]])) &amp; "|" &amp; UPPER(TRIM(Table_People[[#This Row],[Name]]))</f>
        <v>P-|SAKI</v>
      </c>
      <c r="B1790" s="2" t="s">
        <v>8343</v>
      </c>
      <c r="C1790" s="2"/>
      <c r="D1790" s="2" t="s">
        <v>8344</v>
      </c>
      <c r="E1790" s="2" t="s">
        <v>1838</v>
      </c>
      <c r="F1790" s="2" t="s">
        <v>10</v>
      </c>
      <c r="G1790" s="2" t="s">
        <v>91</v>
      </c>
      <c r="H1790" s="2"/>
      <c r="I1790" s="2"/>
      <c r="J1790" s="2"/>
      <c r="K1790" s="2"/>
      <c r="L1790" s="2"/>
      <c r="M1790" s="2"/>
      <c r="N1790" s="2"/>
      <c r="O1790" s="2"/>
      <c r="P1790" s="2"/>
      <c r="Q1790" s="2"/>
      <c r="R1790" s="2" t="str">
        <f>IF(Table_People[[#This Row],[Surname]]="", Table_People[[#This Row],[Name]], Table_People[[#This Row],[Name]]&amp;", "&amp;Table_People[[#This Row],[Surname]])</f>
        <v>Saki</v>
      </c>
      <c r="S1790" s="2" t="str">
        <f>IF(Table_People[[#This Row],[Surname]]="", Table_People[[#This Row],[Name]], Table_People[[#This Row],[Surname]]&amp;", "&amp;Table_People[[#This Row],[Name]])</f>
        <v>Saki</v>
      </c>
      <c r="T1790" s="2" t="str">
        <f>IF(COUNTIFS(Table_People[Hash_ID],Table_People[[#This Row],[Hash_ID]])&gt;1,"Y","N")</f>
        <v>N</v>
      </c>
      <c r="U1790" s="2"/>
    </row>
    <row r="1791" spans="1:21" ht="29" x14ac:dyDescent="0.35">
      <c r="A1791" s="2" t="str">
        <f>"P-" &amp; UPPER(TRIM(Table_People[[#This Row],[Surname]])) &amp; "|" &amp; UPPER(TRIM(Table_People[[#This Row],[Name]]))</f>
        <v>P-SALGADO|SEBASTIÃO</v>
      </c>
      <c r="B1791" s="2" t="s">
        <v>20557</v>
      </c>
      <c r="C1791" s="2" t="s">
        <v>20558</v>
      </c>
      <c r="D1791" s="2" t="s">
        <v>21032</v>
      </c>
      <c r="E1791" s="2" t="s">
        <v>21172</v>
      </c>
      <c r="F1791" s="2" t="s">
        <v>10</v>
      </c>
      <c r="G1791" s="2" t="s">
        <v>21173</v>
      </c>
      <c r="H1791" s="2">
        <v>8</v>
      </c>
      <c r="I1791" s="2" t="s">
        <v>21466</v>
      </c>
      <c r="J1791" s="2">
        <v>1944</v>
      </c>
      <c r="K1791" s="2"/>
      <c r="L1791" s="2"/>
      <c r="M1791" s="2"/>
      <c r="N1791" s="2"/>
      <c r="O1791" s="2"/>
      <c r="P1791" s="2"/>
      <c r="Q1791" s="2"/>
      <c r="R1791" s="2" t="str">
        <f>IF(Table_People[[#This Row],[Surname]]="", Table_People[[#This Row],[Name]], Table_People[[#This Row],[Name]]&amp;", "&amp;Table_People[[#This Row],[Surname]])</f>
        <v>Sebastião, Salgado</v>
      </c>
      <c r="S1791" s="2" t="str">
        <f>IF(Table_People[[#This Row],[Surname]]="", Table_People[[#This Row],[Name]], Table_People[[#This Row],[Surname]]&amp;", "&amp;Table_People[[#This Row],[Name]])</f>
        <v>Salgado, Sebastião</v>
      </c>
      <c r="T1791" s="2" t="str">
        <f>IF(COUNTIFS(Table_People[Hash_ID],Table_People[[#This Row],[Hash_ID]])&gt;1,"Y","N")</f>
        <v>N</v>
      </c>
      <c r="U1791" s="2"/>
    </row>
    <row r="1792" spans="1:21" x14ac:dyDescent="0.35">
      <c r="A1792" s="2" t="str">
        <f>"P-" &amp; UPPER(TRIM(Table_People[[#This Row],[Surname]])) &amp; "|" &amp; UPPER(TRIM(Table_People[[#This Row],[Name]]))</f>
        <v>P-SALIH|TAYEB</v>
      </c>
      <c r="B1792" s="2" t="s">
        <v>8190</v>
      </c>
      <c r="C1792" s="2" t="s">
        <v>8191</v>
      </c>
      <c r="D1792" s="2"/>
      <c r="E1792" s="2" t="s">
        <v>62</v>
      </c>
      <c r="F1792" s="2" t="s">
        <v>10</v>
      </c>
      <c r="G1792" s="2" t="s">
        <v>8192</v>
      </c>
      <c r="H1792" s="2"/>
      <c r="I1792" s="2"/>
      <c r="J1792" s="2"/>
      <c r="K1792" s="2"/>
      <c r="L1792" s="2"/>
      <c r="M1792" s="2"/>
      <c r="N1792" s="2"/>
      <c r="O1792" s="2"/>
      <c r="P1792" s="2"/>
      <c r="Q1792" s="2"/>
      <c r="R1792" s="2" t="str">
        <f>IF(Table_People[[#This Row],[Surname]]="", Table_People[[#This Row],[Name]], Table_People[[#This Row],[Name]]&amp;", "&amp;Table_People[[#This Row],[Surname]])</f>
        <v>Tayeb, Salih</v>
      </c>
      <c r="S1792" s="2" t="str">
        <f>IF(Table_People[[#This Row],[Surname]]="", Table_People[[#This Row],[Name]], Table_People[[#This Row],[Surname]]&amp;", "&amp;Table_People[[#This Row],[Name]])</f>
        <v>Salih, Tayeb</v>
      </c>
      <c r="T1792" s="2" t="str">
        <f>IF(COUNTIFS(Table_People[Hash_ID],Table_People[[#This Row],[Hash_ID]])&gt;1,"Y","N")</f>
        <v>N</v>
      </c>
      <c r="U1792" s="2"/>
    </row>
    <row r="1793" spans="1:21" x14ac:dyDescent="0.35">
      <c r="A1793" s="2" t="str">
        <f>"P-" &amp; UPPER(TRIM(Table_People[[#This Row],[Surname]])) &amp; "|" &amp; UPPER(TRIM(Table_People[[#This Row],[Name]]))</f>
        <v>P-SALINGER|J.D.</v>
      </c>
      <c r="B1793" s="2" t="s">
        <v>5666</v>
      </c>
      <c r="C1793" s="2" t="s">
        <v>5667</v>
      </c>
      <c r="D1793" s="2" t="s">
        <v>10697</v>
      </c>
      <c r="E1793" s="2" t="s">
        <v>51</v>
      </c>
      <c r="F1793" s="2" t="s">
        <v>10</v>
      </c>
      <c r="G1793" s="2" t="s">
        <v>63</v>
      </c>
      <c r="H1793" s="2"/>
      <c r="I1793" s="2"/>
      <c r="J1793" s="2"/>
      <c r="K1793" s="2"/>
      <c r="L1793" s="2"/>
      <c r="M1793" s="2"/>
      <c r="N1793" s="2"/>
      <c r="O1793" s="2"/>
      <c r="P1793" s="2"/>
      <c r="Q1793" s="2"/>
      <c r="R1793" s="2" t="str">
        <f>IF(Table_People[[#This Row],[Surname]]="", Table_People[[#This Row],[Name]], Table_People[[#This Row],[Name]]&amp;", "&amp;Table_People[[#This Row],[Surname]])</f>
        <v>J.D., Salinger</v>
      </c>
      <c r="S1793" s="2" t="str">
        <f>IF(Table_People[[#This Row],[Surname]]="", Table_People[[#This Row],[Name]], Table_People[[#This Row],[Surname]]&amp;", "&amp;Table_People[[#This Row],[Name]])</f>
        <v>Salinger, J.D.</v>
      </c>
      <c r="T1793" s="2" t="str">
        <f>IF(COUNTIFS(Table_People[Hash_ID],Table_People[[#This Row],[Hash_ID]])&gt;1,"Y","N")</f>
        <v>N</v>
      </c>
      <c r="U1793" s="2"/>
    </row>
    <row r="1794" spans="1:21" x14ac:dyDescent="0.35">
      <c r="A1794" s="2" t="str">
        <f>"P-" &amp; UPPER(TRIM(Table_People[[#This Row],[Surname]])) &amp; "|" &amp; UPPER(TRIM(Table_People[[#This Row],[Name]]))</f>
        <v>P-SALMON|A.L.</v>
      </c>
      <c r="B1794" s="2" t="s">
        <v>8380</v>
      </c>
      <c r="C1794" s="2" t="s">
        <v>8381</v>
      </c>
      <c r="D1794" s="2"/>
      <c r="E1794" s="2" t="s">
        <v>5485</v>
      </c>
      <c r="F1794" s="2" t="s">
        <v>10</v>
      </c>
      <c r="G1794" s="2" t="s">
        <v>91</v>
      </c>
      <c r="H1794" s="2"/>
      <c r="I1794" s="2"/>
      <c r="J1794" s="2"/>
      <c r="K1794" s="2"/>
      <c r="L1794" s="2"/>
      <c r="M1794" s="2"/>
      <c r="N1794" s="2"/>
      <c r="O1794" s="2"/>
      <c r="P1794" s="2"/>
      <c r="Q1794" s="2"/>
      <c r="R1794" s="2" t="str">
        <f>IF(Table_People[[#This Row],[Surname]]="", Table_People[[#This Row],[Name]], Table_People[[#This Row],[Name]]&amp;", "&amp;Table_People[[#This Row],[Surname]])</f>
        <v>A.L., Salmon</v>
      </c>
      <c r="S1794" s="2" t="str">
        <f>IF(Table_People[[#This Row],[Surname]]="", Table_People[[#This Row],[Name]], Table_People[[#This Row],[Surname]]&amp;", "&amp;Table_People[[#This Row],[Name]])</f>
        <v>Salmon, A.L.</v>
      </c>
      <c r="T1794" s="2" t="str">
        <f>IF(COUNTIFS(Table_People[Hash_ID],Table_People[[#This Row],[Hash_ID]])&gt;1,"Y","N")</f>
        <v>N</v>
      </c>
      <c r="U1794" s="2"/>
    </row>
    <row r="1795" spans="1:21" x14ac:dyDescent="0.35">
      <c r="A1795" s="2" t="str">
        <f>"P-" &amp; UPPER(TRIM(Table_People[[#This Row],[Surname]])) &amp; "|" &amp; UPPER(TRIM(Table_People[[#This Row],[Name]]))</f>
        <v>P-SAMUELS|MARK</v>
      </c>
      <c r="B1795" s="2" t="s">
        <v>845</v>
      </c>
      <c r="C1795" s="2" t="s">
        <v>8270</v>
      </c>
      <c r="D1795" s="2"/>
      <c r="E1795" s="2" t="s">
        <v>1838</v>
      </c>
      <c r="F1795" s="2" t="s">
        <v>10</v>
      </c>
      <c r="G1795" s="2" t="s">
        <v>91</v>
      </c>
      <c r="H1795" s="2">
        <v>19</v>
      </c>
      <c r="I1795" s="2" t="s">
        <v>21469</v>
      </c>
      <c r="J1795" s="2">
        <v>1967</v>
      </c>
      <c r="K1795" s="2"/>
      <c r="L1795" s="2"/>
      <c r="M1795" s="2">
        <v>2</v>
      </c>
      <c r="N1795" s="2" t="s">
        <v>21471</v>
      </c>
      <c r="O1795" s="2">
        <v>2023</v>
      </c>
      <c r="P1795" s="2"/>
      <c r="Q1795" s="2"/>
      <c r="R1795" s="2" t="str">
        <f>IF(Table_People[[#This Row],[Surname]]="", Table_People[[#This Row],[Name]], Table_People[[#This Row],[Name]]&amp;", "&amp;Table_People[[#This Row],[Surname]])</f>
        <v>Mark, Samuels</v>
      </c>
      <c r="S1795" s="2" t="str">
        <f>IF(Table_People[[#This Row],[Surname]]="", Table_People[[#This Row],[Name]], Table_People[[#This Row],[Surname]]&amp;", "&amp;Table_People[[#This Row],[Name]])</f>
        <v>Samuels, Mark</v>
      </c>
      <c r="T1795" s="2" t="str">
        <f>IF(COUNTIFS(Table_People[Hash_ID],Table_People[[#This Row],[Hash_ID]])&gt;1,"Y","N")</f>
        <v>Y</v>
      </c>
      <c r="U1795" s="2"/>
    </row>
    <row r="1796" spans="1:21" x14ac:dyDescent="0.35">
      <c r="A1796" s="2" t="str">
        <f>"P-" &amp; UPPER(TRIM(Table_People[[#This Row],[Surname]])) &amp; "|" &amp; UPPER(TRIM(Table_People[[#This Row],[Name]]))</f>
        <v>P-SAMUELS|MARK</v>
      </c>
      <c r="B1796" s="2" t="s">
        <v>845</v>
      </c>
      <c r="C1796" s="2" t="s">
        <v>8270</v>
      </c>
      <c r="D1796" s="2"/>
      <c r="E1796" s="2" t="s">
        <v>435</v>
      </c>
      <c r="F1796" s="2" t="s">
        <v>10</v>
      </c>
      <c r="G1796" s="2" t="s">
        <v>91</v>
      </c>
      <c r="H1796" s="2"/>
      <c r="I1796" s="2"/>
      <c r="J1796" s="2"/>
      <c r="K1796" s="2"/>
      <c r="L1796" s="2"/>
      <c r="M1796" s="2"/>
      <c r="N1796" s="2"/>
      <c r="O1796" s="2"/>
      <c r="P1796" s="2"/>
      <c r="Q1796" s="2"/>
      <c r="R1796" s="2" t="str">
        <f>IF(Table_People[[#This Row],[Surname]]="", Table_People[[#This Row],[Name]], Table_People[[#This Row],[Name]]&amp;", "&amp;Table_People[[#This Row],[Surname]])</f>
        <v>Mark, Samuels</v>
      </c>
      <c r="S1796" s="2" t="str">
        <f>IF(Table_People[[#This Row],[Surname]]="", Table_People[[#This Row],[Name]], Table_People[[#This Row],[Surname]]&amp;", "&amp;Table_People[[#This Row],[Name]])</f>
        <v>Samuels, Mark</v>
      </c>
      <c r="T1796" s="2" t="str">
        <f>IF(COUNTIFS(Table_People[Hash_ID],Table_People[[#This Row],[Hash_ID]])&gt;1,"Y","N")</f>
        <v>Y</v>
      </c>
      <c r="U1796" s="2"/>
    </row>
    <row r="1797" spans="1:21" x14ac:dyDescent="0.35">
      <c r="A1797" s="2" t="str">
        <f>"P-" &amp; UPPER(TRIM(Table_People[[#This Row],[Surname]])) &amp; "|" &amp; UPPER(TRIM(Table_People[[#This Row],[Name]]))</f>
        <v>P-SANDYS|EMMA</v>
      </c>
      <c r="B1797" s="2" t="s">
        <v>1671</v>
      </c>
      <c r="C1797" s="2" t="s">
        <v>1598</v>
      </c>
      <c r="D1797" s="2"/>
      <c r="E1797" s="2" t="s">
        <v>1389</v>
      </c>
      <c r="F1797" s="2" t="s">
        <v>25</v>
      </c>
      <c r="G1797" s="2" t="s">
        <v>91</v>
      </c>
      <c r="H1797" s="2"/>
      <c r="I1797" s="2"/>
      <c r="J1797" s="2"/>
      <c r="K1797" s="2"/>
      <c r="L1797" s="2"/>
      <c r="M1797" s="2"/>
      <c r="N1797" s="2"/>
      <c r="O1797" s="2"/>
      <c r="P1797" s="2"/>
      <c r="Q1797" s="2"/>
      <c r="R1797" s="2" t="str">
        <f>IF(Table_People[[#This Row],[Surname]]="", Table_People[[#This Row],[Name]], Table_People[[#This Row],[Name]]&amp;", "&amp;Table_People[[#This Row],[Surname]])</f>
        <v>Emma, Sandys</v>
      </c>
      <c r="S1797" s="2" t="str">
        <f>IF(Table_People[[#This Row],[Surname]]="", Table_People[[#This Row],[Name]], Table_People[[#This Row],[Surname]]&amp;", "&amp;Table_People[[#This Row],[Name]])</f>
        <v>Sandys, Emma</v>
      </c>
      <c r="T1797" s="2" t="str">
        <f>IF(COUNTIFS(Table_People[Hash_ID],Table_People[[#This Row],[Hash_ID]])&gt;1,"Y","N")</f>
        <v>N</v>
      </c>
      <c r="U1797" s="2"/>
    </row>
    <row r="1798" spans="1:21" x14ac:dyDescent="0.35">
      <c r="A1798" s="2" t="str">
        <f>"P-" &amp; UPPER(TRIM(Table_People[[#This Row],[Surname]])) &amp; "|" &amp; UPPER(TRIM(Table_People[[#This Row],[Name]]))</f>
        <v>P-SANDYS|FREDERICK</v>
      </c>
      <c r="B1798" s="2" t="s">
        <v>1320</v>
      </c>
      <c r="C1798" s="2" t="s">
        <v>1598</v>
      </c>
      <c r="D1798" s="2"/>
      <c r="E1798" s="2" t="s">
        <v>1389</v>
      </c>
      <c r="F1798" s="2" t="s">
        <v>10</v>
      </c>
      <c r="G1798" s="2" t="s">
        <v>91</v>
      </c>
      <c r="H1798" s="2"/>
      <c r="I1798" s="2"/>
      <c r="J1798" s="2"/>
      <c r="K1798" s="2"/>
      <c r="L1798" s="2"/>
      <c r="M1798" s="2"/>
      <c r="N1798" s="2"/>
      <c r="O1798" s="2"/>
      <c r="P1798" s="2"/>
      <c r="Q1798" s="2"/>
      <c r="R1798" s="2" t="str">
        <f>IF(Table_People[[#This Row],[Surname]]="", Table_People[[#This Row],[Name]], Table_People[[#This Row],[Name]]&amp;", "&amp;Table_People[[#This Row],[Surname]])</f>
        <v>Frederick, Sandys</v>
      </c>
      <c r="S1798" s="2" t="str">
        <f>IF(Table_People[[#This Row],[Surname]]="", Table_People[[#This Row],[Name]], Table_People[[#This Row],[Surname]]&amp;", "&amp;Table_People[[#This Row],[Name]])</f>
        <v>Sandys, Frederick</v>
      </c>
      <c r="T1798" s="2" t="str">
        <f>IF(COUNTIFS(Table_People[Hash_ID],Table_People[[#This Row],[Hash_ID]])&gt;1,"Y","N")</f>
        <v>N</v>
      </c>
      <c r="U1798" s="2"/>
    </row>
    <row r="1799" spans="1:21" x14ac:dyDescent="0.35">
      <c r="A1799" s="2" t="str">
        <f>"P-" &amp; UPPER(TRIM(Table_People[[#This Row],[Surname]])) &amp; "|" &amp; UPPER(TRIM(Table_People[[#This Row],[Name]]))</f>
        <v>P-SANSOM|WILLIAM</v>
      </c>
      <c r="B1799" s="2" t="s">
        <v>469</v>
      </c>
      <c r="C1799" s="2" t="s">
        <v>8318</v>
      </c>
      <c r="D1799" s="2"/>
      <c r="E1799" s="2" t="s">
        <v>137</v>
      </c>
      <c r="F1799" s="2" t="s">
        <v>10</v>
      </c>
      <c r="G1799" s="2" t="s">
        <v>91</v>
      </c>
      <c r="H1799" s="2"/>
      <c r="I1799" s="2"/>
      <c r="J1799" s="2"/>
      <c r="K1799" s="2"/>
      <c r="L1799" s="2"/>
      <c r="M1799" s="2"/>
      <c r="N1799" s="2"/>
      <c r="O1799" s="2"/>
      <c r="P1799" s="2"/>
      <c r="Q1799" s="2"/>
      <c r="R1799" s="2" t="str">
        <f>IF(Table_People[[#This Row],[Surname]]="", Table_People[[#This Row],[Name]], Table_People[[#This Row],[Name]]&amp;", "&amp;Table_People[[#This Row],[Surname]])</f>
        <v>William, Sansom</v>
      </c>
      <c r="S1799" s="2" t="str">
        <f>IF(Table_People[[#This Row],[Surname]]="", Table_People[[#This Row],[Name]], Table_People[[#This Row],[Surname]]&amp;", "&amp;Table_People[[#This Row],[Name]])</f>
        <v>Sansom, William</v>
      </c>
      <c r="T1799" s="2" t="str">
        <f>IF(COUNTIFS(Table_People[Hash_ID],Table_People[[#This Row],[Hash_ID]])&gt;1,"Y","N")</f>
        <v>N</v>
      </c>
      <c r="U1799" s="2"/>
    </row>
    <row r="1800" spans="1:21" x14ac:dyDescent="0.35">
      <c r="A1800" s="2" t="str">
        <f>"P-" &amp; UPPER(TRIM(Table_People[[#This Row],[Surname]])) &amp; "|" &amp; UPPER(TRIM(Table_People[[#This Row],[Name]]))</f>
        <v>P-SANTAYANA|GEORGE</v>
      </c>
      <c r="B1800" s="2" t="s">
        <v>165</v>
      </c>
      <c r="C1800" s="2" t="s">
        <v>668</v>
      </c>
      <c r="D1800" s="2"/>
      <c r="E1800" s="2" t="s">
        <v>147</v>
      </c>
      <c r="F1800" s="2" t="s">
        <v>10</v>
      </c>
      <c r="G1800" s="2" t="s">
        <v>10978</v>
      </c>
      <c r="H1800" s="2"/>
      <c r="I1800" s="2"/>
      <c r="J1800" s="2"/>
      <c r="K1800" s="2"/>
      <c r="L1800" s="2"/>
      <c r="M1800" s="2"/>
      <c r="N1800" s="2"/>
      <c r="O1800" s="2"/>
      <c r="P1800" s="2"/>
      <c r="Q1800" s="2"/>
      <c r="R1800" s="2" t="str">
        <f>IF(Table_People[[#This Row],[Surname]]="", Table_People[[#This Row],[Name]], Table_People[[#This Row],[Name]]&amp;", "&amp;Table_People[[#This Row],[Surname]])</f>
        <v>George, Santayana</v>
      </c>
      <c r="S1800" s="2" t="str">
        <f>IF(Table_People[[#This Row],[Surname]]="", Table_People[[#This Row],[Name]], Table_People[[#This Row],[Surname]]&amp;", "&amp;Table_People[[#This Row],[Name]])</f>
        <v>Santayana, George</v>
      </c>
      <c r="T1800" s="2" t="str">
        <f>IF(COUNTIFS(Table_People[Hash_ID],Table_People[[#This Row],[Hash_ID]])&gt;1,"Y","N")</f>
        <v>N</v>
      </c>
      <c r="U1800" s="2"/>
    </row>
    <row r="1801" spans="1:21" x14ac:dyDescent="0.35">
      <c r="A1801" s="2" t="str">
        <f>"P-" &amp; UPPER(TRIM(Table_People[[#This Row],[Surname]])) &amp; "|" &amp; UPPER(TRIM(Table_People[[#This Row],[Name]]))</f>
        <v>P-SANT'ELIA|ANTONIO</v>
      </c>
      <c r="B1801" s="2" t="s">
        <v>805</v>
      </c>
      <c r="C1801" s="2" t="s">
        <v>12094</v>
      </c>
      <c r="D1801" s="2" t="s">
        <v>12095</v>
      </c>
      <c r="E1801" s="2" t="s">
        <v>12096</v>
      </c>
      <c r="F1801" s="2" t="s">
        <v>10</v>
      </c>
      <c r="G1801" s="2" t="s">
        <v>87</v>
      </c>
      <c r="H1801" s="2"/>
      <c r="I1801" s="2"/>
      <c r="J1801" s="2"/>
      <c r="K1801" s="2"/>
      <c r="L1801" s="2"/>
      <c r="M1801" s="2"/>
      <c r="N1801" s="2"/>
      <c r="O1801" s="2"/>
      <c r="P1801" s="2"/>
      <c r="Q1801" s="2"/>
      <c r="R1801" s="2" t="str">
        <f>IF(Table_People[[#This Row],[Surname]]="", Table_People[[#This Row],[Name]], Table_People[[#This Row],[Name]]&amp;", "&amp;Table_People[[#This Row],[Surname]])</f>
        <v>Antonio, Sant'Elia</v>
      </c>
      <c r="S1801" s="2" t="str">
        <f>IF(Table_People[[#This Row],[Surname]]="", Table_People[[#This Row],[Name]], Table_People[[#This Row],[Surname]]&amp;", "&amp;Table_People[[#This Row],[Name]])</f>
        <v>Sant'Elia, Antonio</v>
      </c>
      <c r="T1801" s="2" t="str">
        <f>IF(COUNTIFS(Table_People[Hash_ID],Table_People[[#This Row],[Hash_ID]])&gt;1,"Y","N")</f>
        <v>N</v>
      </c>
      <c r="U1801" s="2"/>
    </row>
    <row r="1802" spans="1:21" x14ac:dyDescent="0.35">
      <c r="A1802" s="2" t="str">
        <f>"P-" &amp; UPPER(TRIM(Table_People[[#This Row],[Surname]])) &amp; "|" &amp; UPPER(TRIM(Table_People[[#This Row],[Name]]))</f>
        <v>P-|SAPPHO</v>
      </c>
      <c r="B1802" s="2" t="s">
        <v>405</v>
      </c>
      <c r="C1802" s="2"/>
      <c r="D1802" s="2"/>
      <c r="E1802" s="2" t="s">
        <v>24</v>
      </c>
      <c r="F1802" s="2" t="s">
        <v>25</v>
      </c>
      <c r="G1802" s="2" t="s">
        <v>117</v>
      </c>
      <c r="H1802" s="2"/>
      <c r="I1802" s="2"/>
      <c r="J1802" s="2"/>
      <c r="K1802" s="2"/>
      <c r="L1802" s="2"/>
      <c r="M1802" s="2"/>
      <c r="N1802" s="2"/>
      <c r="O1802" s="2"/>
      <c r="P1802" s="2"/>
      <c r="Q1802" s="2"/>
      <c r="R1802" s="2" t="str">
        <f>IF(Table_People[[#This Row],[Surname]]="", Table_People[[#This Row],[Name]], Table_People[[#This Row],[Name]]&amp;", "&amp;Table_People[[#This Row],[Surname]])</f>
        <v>Sappho</v>
      </c>
      <c r="S1802" s="2" t="str">
        <f>IF(Table_People[[#This Row],[Surname]]="", Table_People[[#This Row],[Name]], Table_People[[#This Row],[Surname]]&amp;", "&amp;Table_People[[#This Row],[Name]])</f>
        <v>Sappho</v>
      </c>
      <c r="T1802" s="2" t="str">
        <f>IF(COUNTIFS(Table_People[Hash_ID],Table_People[[#This Row],[Hash_ID]])&gt;1,"Y","N")</f>
        <v>N</v>
      </c>
      <c r="U1802" s="2"/>
    </row>
    <row r="1803" spans="1:21" x14ac:dyDescent="0.35">
      <c r="A1803" s="2" t="str">
        <f>"P-" &amp; UPPER(TRIM(Table_People[[#This Row],[Surname]])) &amp; "|" &amp; UPPER(TRIM(Table_People[[#This Row],[Name]]))</f>
        <v>P-SARAMAGO|JOSÉ</v>
      </c>
      <c r="B1803" s="2" t="s">
        <v>250</v>
      </c>
      <c r="C1803" s="2" t="s">
        <v>253</v>
      </c>
      <c r="D1803" s="2"/>
      <c r="E1803" s="2" t="s">
        <v>172</v>
      </c>
      <c r="F1803" s="2" t="s">
        <v>10</v>
      </c>
      <c r="G1803" s="2" t="s">
        <v>130</v>
      </c>
      <c r="H1803" s="2"/>
      <c r="I1803" s="2"/>
      <c r="J1803" s="2"/>
      <c r="K1803" s="2"/>
      <c r="L1803" s="2"/>
      <c r="M1803" s="2"/>
      <c r="N1803" s="2"/>
      <c r="O1803" s="2"/>
      <c r="P1803" s="2"/>
      <c r="Q1803" s="2"/>
      <c r="R1803" s="2" t="str">
        <f>IF(Table_People[[#This Row],[Surname]]="", Table_People[[#This Row],[Name]], Table_People[[#This Row],[Name]]&amp;", "&amp;Table_People[[#This Row],[Surname]])</f>
        <v>José, Saramago</v>
      </c>
      <c r="S1803" s="2" t="str">
        <f>IF(Table_People[[#This Row],[Surname]]="", Table_People[[#This Row],[Name]], Table_People[[#This Row],[Surname]]&amp;", "&amp;Table_People[[#This Row],[Name]])</f>
        <v>Saramago, José</v>
      </c>
      <c r="T1803" s="2" t="str">
        <f>IF(COUNTIFS(Table_People[Hash_ID],Table_People[[#This Row],[Hash_ID]])&gt;1,"Y","N")</f>
        <v>N</v>
      </c>
      <c r="U1803" s="2"/>
    </row>
    <row r="1804" spans="1:21" x14ac:dyDescent="0.35">
      <c r="A1804" s="2" t="str">
        <f>"P-" &amp; UPPER(TRIM(Table_People[[#This Row],[Surname]])) &amp; "|" &amp; UPPER(TRIM(Table_People[[#This Row],[Name]]))</f>
        <v>P-|SARBAN</v>
      </c>
      <c r="B1804" s="2" t="s">
        <v>8295</v>
      </c>
      <c r="C1804" s="2"/>
      <c r="D1804" s="2" t="s">
        <v>8296</v>
      </c>
      <c r="E1804" s="2" t="s">
        <v>1838</v>
      </c>
      <c r="F1804" s="2" t="s">
        <v>10</v>
      </c>
      <c r="G1804" s="2" t="s">
        <v>91</v>
      </c>
      <c r="H1804" s="2"/>
      <c r="I1804" s="2"/>
      <c r="J1804" s="2"/>
      <c r="K1804" s="2"/>
      <c r="L1804" s="2"/>
      <c r="M1804" s="2"/>
      <c r="N1804" s="2"/>
      <c r="O1804" s="2"/>
      <c r="P1804" s="2"/>
      <c r="Q1804" s="2"/>
      <c r="R1804" s="2" t="str">
        <f>IF(Table_People[[#This Row],[Surname]]="", Table_People[[#This Row],[Name]], Table_People[[#This Row],[Name]]&amp;", "&amp;Table_People[[#This Row],[Surname]])</f>
        <v>Sarban</v>
      </c>
      <c r="S1804" s="2" t="str">
        <f>IF(Table_People[[#This Row],[Surname]]="", Table_People[[#This Row],[Name]], Table_People[[#This Row],[Surname]]&amp;", "&amp;Table_People[[#This Row],[Name]])</f>
        <v>Sarban</v>
      </c>
      <c r="T1804" s="2" t="str">
        <f>IF(COUNTIFS(Table_People[Hash_ID],Table_People[[#This Row],[Hash_ID]])&gt;1,"Y","N")</f>
        <v>N</v>
      </c>
      <c r="U1804" s="2"/>
    </row>
    <row r="1805" spans="1:21" x14ac:dyDescent="0.35">
      <c r="A1805" s="2" t="str">
        <f>"P-" &amp; UPPER(TRIM(Table_People[[#This Row],[Surname]])) &amp; "|" &amp; UPPER(TRIM(Table_People[[#This Row],[Name]]))</f>
        <v>P-SARGENT|JOHN SINGER</v>
      </c>
      <c r="B1805" s="2" t="s">
        <v>1708</v>
      </c>
      <c r="C1805" s="2" t="s">
        <v>1709</v>
      </c>
      <c r="D1805" s="2"/>
      <c r="E1805" s="2" t="s">
        <v>1389</v>
      </c>
      <c r="F1805" s="2" t="s">
        <v>10</v>
      </c>
      <c r="G1805" s="2" t="s">
        <v>63</v>
      </c>
      <c r="H1805" s="2"/>
      <c r="I1805" s="2"/>
      <c r="J1805" s="2"/>
      <c r="K1805" s="2"/>
      <c r="L1805" s="2"/>
      <c r="M1805" s="2"/>
      <c r="N1805" s="2"/>
      <c r="O1805" s="2"/>
      <c r="P1805" s="2"/>
      <c r="Q1805" s="2"/>
      <c r="R1805" s="2" t="str">
        <f>IF(Table_People[[#This Row],[Surname]]="", Table_People[[#This Row],[Name]], Table_People[[#This Row],[Name]]&amp;", "&amp;Table_People[[#This Row],[Surname]])</f>
        <v>John Singer, Sargent</v>
      </c>
      <c r="S1805" s="2" t="str">
        <f>IF(Table_People[[#This Row],[Surname]]="", Table_People[[#This Row],[Name]], Table_People[[#This Row],[Surname]]&amp;", "&amp;Table_People[[#This Row],[Name]])</f>
        <v>Sargent, John Singer</v>
      </c>
      <c r="T1805" s="2" t="str">
        <f>IF(COUNTIFS(Table_People[Hash_ID],Table_People[[#This Row],[Hash_ID]])&gt;1,"Y","N")</f>
        <v>N</v>
      </c>
      <c r="U1805" s="2"/>
    </row>
    <row r="1806" spans="1:21" x14ac:dyDescent="0.35">
      <c r="A1806" s="2" t="str">
        <f>"P-" &amp; UPPER(TRIM(Table_People[[#This Row],[Surname]])) &amp; "|" &amp; UPPER(TRIM(Table_People[[#This Row],[Name]]))</f>
        <v>P-SARKIN|JON</v>
      </c>
      <c r="B1806" s="2" t="s">
        <v>547</v>
      </c>
      <c r="C1806" s="2" t="s">
        <v>3141</v>
      </c>
      <c r="D1806" s="2"/>
      <c r="E1806" s="2" t="s">
        <v>10815</v>
      </c>
      <c r="F1806" s="2" t="s">
        <v>10</v>
      </c>
      <c r="G1806" s="2" t="s">
        <v>63</v>
      </c>
      <c r="H1806" s="2"/>
      <c r="I1806" s="2"/>
      <c r="J1806" s="2"/>
      <c r="K1806" s="2"/>
      <c r="L1806" s="2"/>
      <c r="M1806" s="2"/>
      <c r="N1806" s="2"/>
      <c r="O1806" s="2"/>
      <c r="P1806" s="2"/>
      <c r="Q1806" s="2"/>
      <c r="R1806" s="2" t="str">
        <f>IF(Table_People[[#This Row],[Surname]]="", Table_People[[#This Row],[Name]], Table_People[[#This Row],[Name]]&amp;", "&amp;Table_People[[#This Row],[Surname]])</f>
        <v>Jon, Sarkin</v>
      </c>
      <c r="S1806" s="2" t="str">
        <f>IF(Table_People[[#This Row],[Surname]]="", Table_People[[#This Row],[Name]], Table_People[[#This Row],[Surname]]&amp;", "&amp;Table_People[[#This Row],[Name]])</f>
        <v>Sarkin, Jon</v>
      </c>
      <c r="T1806" s="2" t="str">
        <f>IF(COUNTIFS(Table_People[Hash_ID],Table_People[[#This Row],[Hash_ID]])&gt;1,"Y","N")</f>
        <v>N</v>
      </c>
      <c r="U1806" s="2"/>
    </row>
    <row r="1807" spans="1:21" ht="29" x14ac:dyDescent="0.35">
      <c r="A1807" s="2" t="str">
        <f>"P-" &amp; UPPER(TRIM(Table_People[[#This Row],[Surname]])) &amp; "|" &amp; UPPER(TRIM(Table_People[[#This Row],[Name]]))</f>
        <v>P-SARTRE|JEAN-PAUL</v>
      </c>
      <c r="B1807" s="2" t="s">
        <v>225</v>
      </c>
      <c r="C1807" s="2" t="s">
        <v>226</v>
      </c>
      <c r="D1807" s="2"/>
      <c r="E1807" s="2" t="s">
        <v>856</v>
      </c>
      <c r="F1807" s="2" t="s">
        <v>10</v>
      </c>
      <c r="G1807" s="2" t="s">
        <v>15</v>
      </c>
      <c r="H1807" s="2"/>
      <c r="I1807" s="2"/>
      <c r="J1807" s="2"/>
      <c r="K1807" s="2"/>
      <c r="L1807" s="2"/>
      <c r="M1807" s="2"/>
      <c r="N1807" s="2"/>
      <c r="O1807" s="2"/>
      <c r="P1807" s="2"/>
      <c r="Q1807" s="2"/>
      <c r="R1807" s="2" t="str">
        <f>IF(Table_People[[#This Row],[Surname]]="", Table_People[[#This Row],[Name]], Table_People[[#This Row],[Name]]&amp;", "&amp;Table_People[[#This Row],[Surname]])</f>
        <v>Jean-Paul, Sartre</v>
      </c>
      <c r="S1807" s="2" t="str">
        <f>IF(Table_People[[#This Row],[Surname]]="", Table_People[[#This Row],[Name]], Table_People[[#This Row],[Surname]]&amp;", "&amp;Table_People[[#This Row],[Name]])</f>
        <v>Sartre, Jean-Paul</v>
      </c>
      <c r="T1807" s="2" t="str">
        <f>IF(COUNTIFS(Table_People[Hash_ID],Table_People[[#This Row],[Hash_ID]])&gt;1,"Y","N")</f>
        <v>N</v>
      </c>
      <c r="U1807" s="2"/>
    </row>
    <row r="1808" spans="1:21" ht="43.5" x14ac:dyDescent="0.35">
      <c r="A1808" s="2" t="str">
        <f>"P-" &amp; UPPER(TRIM(Table_People[[#This Row],[Surname]])) &amp; "|" &amp; UPPER(TRIM(Table_People[[#This Row],[Name]]))</f>
        <v>P-SATRAPI|MARJANE</v>
      </c>
      <c r="B1808" s="2" t="s">
        <v>20941</v>
      </c>
      <c r="C1808" s="2" t="s">
        <v>20942</v>
      </c>
      <c r="D1808" s="2"/>
      <c r="E1808" s="2" t="s">
        <v>21406</v>
      </c>
      <c r="F1808" s="2" t="s">
        <v>25</v>
      </c>
      <c r="G1808" s="2" t="s">
        <v>21407</v>
      </c>
      <c r="H1808" s="2">
        <v>22</v>
      </c>
      <c r="I1808" s="2" t="s">
        <v>21468</v>
      </c>
      <c r="J1808" s="2">
        <v>1969</v>
      </c>
      <c r="K1808" s="2"/>
      <c r="L1808" s="2"/>
      <c r="M1808" s="2"/>
      <c r="N1808" s="2"/>
      <c r="O1808" s="2"/>
      <c r="P1808" s="2"/>
      <c r="Q1808" s="2"/>
      <c r="R1808" s="2" t="str">
        <f>IF(Table_People[[#This Row],[Surname]]="", Table_People[[#This Row],[Name]], Table_People[[#This Row],[Name]]&amp;", "&amp;Table_People[[#This Row],[Surname]])</f>
        <v>Marjane, Satrapi</v>
      </c>
      <c r="S1808" s="2" t="str">
        <f>IF(Table_People[[#This Row],[Surname]]="", Table_People[[#This Row],[Name]], Table_People[[#This Row],[Surname]]&amp;", "&amp;Table_People[[#This Row],[Name]])</f>
        <v>Satrapi, Marjane</v>
      </c>
      <c r="T1808" s="2" t="str">
        <f>IF(COUNTIFS(Table_People[Hash_ID],Table_People[[#This Row],[Hash_ID]])&gt;1,"Y","N")</f>
        <v>N</v>
      </c>
      <c r="U1808" s="2"/>
    </row>
    <row r="1809" spans="1:21" ht="29" x14ac:dyDescent="0.35">
      <c r="A1809" s="2" t="str">
        <f>"P-" &amp; UPPER(TRIM(Table_People[[#This Row],[Surname]])) &amp; "|" &amp; UPPER(TRIM(Table_People[[#This Row],[Name]]))</f>
        <v>P-SAUNDERS|GEORGE</v>
      </c>
      <c r="B1809" s="2" t="s">
        <v>165</v>
      </c>
      <c r="C1809" s="2" t="s">
        <v>169</v>
      </c>
      <c r="D1809" s="2"/>
      <c r="E1809" s="2" t="s">
        <v>10787</v>
      </c>
      <c r="F1809" s="2" t="s">
        <v>10</v>
      </c>
      <c r="G1809" s="2" t="s">
        <v>63</v>
      </c>
      <c r="H1809" s="2"/>
      <c r="I1809" s="2"/>
      <c r="J1809" s="2"/>
      <c r="K1809" s="2"/>
      <c r="L1809" s="2"/>
      <c r="M1809" s="2"/>
      <c r="N1809" s="2"/>
      <c r="O1809" s="2"/>
      <c r="P1809" s="2"/>
      <c r="Q1809" s="2"/>
      <c r="R1809" s="2" t="str">
        <f>IF(Table_People[[#This Row],[Surname]]="", Table_People[[#This Row],[Name]], Table_People[[#This Row],[Name]]&amp;", "&amp;Table_People[[#This Row],[Surname]])</f>
        <v>George, Saunders</v>
      </c>
      <c r="S1809" s="2" t="str">
        <f>IF(Table_People[[#This Row],[Surname]]="", Table_People[[#This Row],[Name]], Table_People[[#This Row],[Surname]]&amp;", "&amp;Table_People[[#This Row],[Name]])</f>
        <v>Saunders, George</v>
      </c>
      <c r="T1809" s="2" t="str">
        <f>IF(COUNTIFS(Table_People[Hash_ID],Table_People[[#This Row],[Hash_ID]])&gt;1,"Y","N")</f>
        <v>N</v>
      </c>
      <c r="U1809" s="2"/>
    </row>
    <row r="1810" spans="1:21" x14ac:dyDescent="0.35">
      <c r="A1810" s="2" t="str">
        <f>"P-" &amp; UPPER(TRIM(Table_People[[#This Row],[Surname]])) &amp; "|" &amp; UPPER(TRIM(Table_People[[#This Row],[Name]]))</f>
        <v>P-SAUNDERS|REBECCA</v>
      </c>
      <c r="B1810" s="2" t="s">
        <v>950</v>
      </c>
      <c r="C1810" s="2" t="s">
        <v>169</v>
      </c>
      <c r="D1810" s="2" t="s">
        <v>12444</v>
      </c>
      <c r="E1810" s="2" t="s">
        <v>12308</v>
      </c>
      <c r="F1810" s="2" t="s">
        <v>25</v>
      </c>
      <c r="G1810" s="2" t="s">
        <v>12445</v>
      </c>
      <c r="H1810" s="2"/>
      <c r="I1810" s="2"/>
      <c r="J1810" s="2"/>
      <c r="K1810" s="2"/>
      <c r="L1810" s="2"/>
      <c r="M1810" s="2"/>
      <c r="N1810" s="2"/>
      <c r="O1810" s="2"/>
      <c r="P1810" s="2"/>
      <c r="Q1810" s="2"/>
      <c r="R1810" s="2" t="str">
        <f>IF(Table_People[[#This Row],[Surname]]="", Table_People[[#This Row],[Name]], Table_People[[#This Row],[Name]]&amp;", "&amp;Table_People[[#This Row],[Surname]])</f>
        <v>Rebecca, Saunders</v>
      </c>
      <c r="S1810" s="2" t="str">
        <f>IF(Table_People[[#This Row],[Surname]]="", Table_People[[#This Row],[Name]], Table_People[[#This Row],[Surname]]&amp;", "&amp;Table_People[[#This Row],[Name]])</f>
        <v>Saunders, Rebecca</v>
      </c>
      <c r="T1810" s="2" t="str">
        <f>IF(COUNTIFS(Table_People[Hash_ID],Table_People[[#This Row],[Hash_ID]])&gt;1,"Y","N")</f>
        <v>N</v>
      </c>
      <c r="U1810" s="2"/>
    </row>
    <row r="1811" spans="1:21" ht="29" x14ac:dyDescent="0.35">
      <c r="A1811" s="2" t="str">
        <f>"P-" &amp; UPPER(TRIM(Table_People[[#This Row],[Surname]])) &amp; "|" &amp; UPPER(TRIM(Table_People[[#This Row],[Name]]))</f>
        <v>P-SCALAPINO|LESLIE</v>
      </c>
      <c r="B1811" s="2" t="s">
        <v>20945</v>
      </c>
      <c r="C1811" s="2" t="s">
        <v>20946</v>
      </c>
      <c r="D1811" s="2"/>
      <c r="E1811" s="2" t="s">
        <v>21409</v>
      </c>
      <c r="F1811" s="2" t="s">
        <v>25</v>
      </c>
      <c r="G1811" s="2" t="s">
        <v>63</v>
      </c>
      <c r="H1811" s="2">
        <v>30</v>
      </c>
      <c r="I1811" s="2" t="s">
        <v>21473</v>
      </c>
      <c r="J1811" s="2">
        <v>1944</v>
      </c>
      <c r="K1811" s="2"/>
      <c r="L1811" s="2"/>
      <c r="M1811" s="2">
        <v>28</v>
      </c>
      <c r="N1811" s="2" t="s">
        <v>954</v>
      </c>
      <c r="O1811" s="2">
        <v>2010</v>
      </c>
      <c r="P1811" s="2"/>
      <c r="Q1811" s="2"/>
      <c r="R1811" s="2" t="str">
        <f>IF(Table_People[[#This Row],[Surname]]="", Table_People[[#This Row],[Name]], Table_People[[#This Row],[Name]]&amp;", "&amp;Table_People[[#This Row],[Surname]])</f>
        <v>Leslie, Scalapino</v>
      </c>
      <c r="S1811" s="2" t="str">
        <f>IF(Table_People[[#This Row],[Surname]]="", Table_People[[#This Row],[Name]], Table_People[[#This Row],[Surname]]&amp;", "&amp;Table_People[[#This Row],[Name]])</f>
        <v>Scalapino, Leslie</v>
      </c>
      <c r="T1811" s="2" t="str">
        <f>IF(COUNTIFS(Table_People[Hash_ID],Table_People[[#This Row],[Hash_ID]])&gt;1,"Y","N")</f>
        <v>N</v>
      </c>
      <c r="U1811" s="2"/>
    </row>
    <row r="1812" spans="1:21" x14ac:dyDescent="0.35">
      <c r="A1812" s="2" t="str">
        <f>"P-" &amp; UPPER(TRIM(Table_People[[#This Row],[Surname]])) &amp; "|" &amp; UPPER(TRIM(Table_People[[#This Row],[Name]]))</f>
        <v>P-SCARLATTI|DOMENICO</v>
      </c>
      <c r="B1812" s="2" t="s">
        <v>12455</v>
      </c>
      <c r="C1812" s="2" t="s">
        <v>12456</v>
      </c>
      <c r="D1812" s="2" t="s">
        <v>12457</v>
      </c>
      <c r="E1812" s="2" t="s">
        <v>12458</v>
      </c>
      <c r="F1812" s="2" t="s">
        <v>10</v>
      </c>
      <c r="G1812" s="2" t="s">
        <v>12459</v>
      </c>
      <c r="H1812" s="2"/>
      <c r="I1812" s="2"/>
      <c r="J1812" s="2"/>
      <c r="K1812" s="2"/>
      <c r="L1812" s="2"/>
      <c r="M1812" s="2"/>
      <c r="N1812" s="2"/>
      <c r="O1812" s="2"/>
      <c r="P1812" s="2"/>
      <c r="Q1812" s="2"/>
      <c r="R1812" s="2" t="str">
        <f>IF(Table_People[[#This Row],[Surname]]="", Table_People[[#This Row],[Name]], Table_People[[#This Row],[Name]]&amp;", "&amp;Table_People[[#This Row],[Surname]])</f>
        <v>Domenico, Scarlatti</v>
      </c>
      <c r="S1812" s="2" t="str">
        <f>IF(Table_People[[#This Row],[Surname]]="", Table_People[[#This Row],[Name]], Table_People[[#This Row],[Surname]]&amp;", "&amp;Table_People[[#This Row],[Name]])</f>
        <v>Scarlatti, Domenico</v>
      </c>
      <c r="T1812" s="2" t="str">
        <f>IF(COUNTIFS(Table_People[Hash_ID],Table_People[[#This Row],[Hash_ID]])&gt;1,"Y","N")</f>
        <v>N</v>
      </c>
      <c r="U1812" s="2"/>
    </row>
    <row r="1813" spans="1:21" ht="29" x14ac:dyDescent="0.35">
      <c r="A1813" s="2" t="str">
        <f>"P-" &amp; UPPER(TRIM(Table_People[[#This Row],[Surname]])) &amp; "|" &amp; UPPER(TRIM(Table_People[[#This Row],[Name]]))</f>
        <v>P-SCARPA|CARLO</v>
      </c>
      <c r="B1813" s="2" t="s">
        <v>12107</v>
      </c>
      <c r="C1813" s="2" t="s">
        <v>12108</v>
      </c>
      <c r="D1813" s="2" t="s">
        <v>12109</v>
      </c>
      <c r="E1813" s="2" t="s">
        <v>12110</v>
      </c>
      <c r="F1813" s="2" t="s">
        <v>10</v>
      </c>
      <c r="G1813" s="2" t="s">
        <v>87</v>
      </c>
      <c r="H1813" s="2"/>
      <c r="I1813" s="2"/>
      <c r="J1813" s="2"/>
      <c r="K1813" s="2"/>
      <c r="L1813" s="2"/>
      <c r="M1813" s="2"/>
      <c r="N1813" s="2"/>
      <c r="O1813" s="2"/>
      <c r="P1813" s="2"/>
      <c r="Q1813" s="2"/>
      <c r="R1813" s="2" t="str">
        <f>IF(Table_People[[#This Row],[Surname]]="", Table_People[[#This Row],[Name]], Table_People[[#This Row],[Name]]&amp;", "&amp;Table_People[[#This Row],[Surname]])</f>
        <v>Carlo, Scarpa</v>
      </c>
      <c r="S1813" s="2" t="str">
        <f>IF(Table_People[[#This Row],[Surname]]="", Table_People[[#This Row],[Name]], Table_People[[#This Row],[Surname]]&amp;", "&amp;Table_People[[#This Row],[Name]])</f>
        <v>Scarpa, Carlo</v>
      </c>
      <c r="T1813" s="2" t="str">
        <f>IF(COUNTIFS(Table_People[Hash_ID],Table_People[[#This Row],[Hash_ID]])&gt;1,"Y","N")</f>
        <v>N</v>
      </c>
      <c r="U1813" s="2"/>
    </row>
    <row r="1814" spans="1:21" x14ac:dyDescent="0.35">
      <c r="A1814" s="2" t="str">
        <f>"P-" &amp; UPPER(TRIM(Table_People[[#This Row],[Surname]])) &amp; "|" &amp; UPPER(TRIM(Table_People[[#This Row],[Name]]))</f>
        <v>P-SCELSI|GIACINTO</v>
      </c>
      <c r="B1814" s="2" t="s">
        <v>12422</v>
      </c>
      <c r="C1814" s="2" t="s">
        <v>12423</v>
      </c>
      <c r="D1814" s="2" t="s">
        <v>12424</v>
      </c>
      <c r="E1814" s="2" t="s">
        <v>12356</v>
      </c>
      <c r="F1814" s="2" t="s">
        <v>10</v>
      </c>
      <c r="G1814" s="2" t="s">
        <v>87</v>
      </c>
      <c r="H1814" s="2"/>
      <c r="I1814" s="2"/>
      <c r="J1814" s="2"/>
      <c r="K1814" s="2"/>
      <c r="L1814" s="2"/>
      <c r="M1814" s="2"/>
      <c r="N1814" s="2"/>
      <c r="O1814" s="2"/>
      <c r="P1814" s="2"/>
      <c r="Q1814" s="2"/>
      <c r="R1814" s="2" t="str">
        <f>IF(Table_People[[#This Row],[Surname]]="", Table_People[[#This Row],[Name]], Table_People[[#This Row],[Name]]&amp;", "&amp;Table_People[[#This Row],[Surname]])</f>
        <v>Giacinto, Scelsi</v>
      </c>
      <c r="S1814" s="2" t="str">
        <f>IF(Table_People[[#This Row],[Surname]]="", Table_People[[#This Row],[Name]], Table_People[[#This Row],[Surname]]&amp;", "&amp;Table_People[[#This Row],[Name]])</f>
        <v>Scelsi, Giacinto</v>
      </c>
      <c r="T1814" s="2" t="str">
        <f>IF(COUNTIFS(Table_People[Hash_ID],Table_People[[#This Row],[Hash_ID]])&gt;1,"Y","N")</f>
        <v>N</v>
      </c>
      <c r="U1814" s="2"/>
    </row>
    <row r="1815" spans="1:21" x14ac:dyDescent="0.35">
      <c r="A1815" s="2" t="str">
        <f>"P-" &amp; UPPER(TRIM(Table_People[[#This Row],[Surname]])) &amp; "|" &amp; UPPER(TRIM(Table_People[[#This Row],[Name]]))</f>
        <v>P-SCHATBORN|PETER</v>
      </c>
      <c r="B1815" s="2" t="s">
        <v>375</v>
      </c>
      <c r="C1815" s="2" t="s">
        <v>20767</v>
      </c>
      <c r="D1815" s="2"/>
      <c r="E1815" s="2" t="s">
        <v>21171</v>
      </c>
      <c r="F1815" s="2" t="s">
        <v>10</v>
      </c>
      <c r="G1815" s="2" t="s">
        <v>48</v>
      </c>
      <c r="H1815" s="2">
        <v>15</v>
      </c>
      <c r="I1815" s="2" t="s">
        <v>20658</v>
      </c>
      <c r="J1815" s="2">
        <v>1936</v>
      </c>
      <c r="K1815" s="2"/>
      <c r="L1815" s="2"/>
      <c r="M1815" s="2">
        <v>10</v>
      </c>
      <c r="N1815" s="2" t="s">
        <v>3024</v>
      </c>
      <c r="O1815" s="2">
        <v>2022</v>
      </c>
      <c r="P1815" s="2"/>
      <c r="Q1815" s="2"/>
      <c r="R1815" s="2" t="str">
        <f>IF(Table_People[[#This Row],[Surname]]="", Table_People[[#This Row],[Name]], Table_People[[#This Row],[Name]]&amp;", "&amp;Table_People[[#This Row],[Surname]])</f>
        <v>Peter, Schatborn</v>
      </c>
      <c r="S1815" s="2" t="str">
        <f>IF(Table_People[[#This Row],[Surname]]="", Table_People[[#This Row],[Name]], Table_People[[#This Row],[Surname]]&amp;", "&amp;Table_People[[#This Row],[Name]])</f>
        <v>Schatborn, Peter</v>
      </c>
      <c r="T1815" s="2" t="str">
        <f>IF(COUNTIFS(Table_People[Hash_ID],Table_People[[#This Row],[Hash_ID]])&gt;1,"Y","N")</f>
        <v>N</v>
      </c>
      <c r="U1815" s="2"/>
    </row>
    <row r="1816" spans="1:21" x14ac:dyDescent="0.35">
      <c r="A1816" s="2" t="str">
        <f>"P-" &amp; UPPER(TRIM(Table_People[[#This Row],[Surname]])) &amp; "|" &amp; UPPER(TRIM(Table_People[[#This Row],[Name]]))</f>
        <v>P-SCHELLING|FRIEDRICH</v>
      </c>
      <c r="B1816" s="2" t="s">
        <v>145</v>
      </c>
      <c r="C1816" s="2" t="s">
        <v>768</v>
      </c>
      <c r="D1816" s="2"/>
      <c r="E1816" s="2" t="s">
        <v>37</v>
      </c>
      <c r="F1816" s="2" t="s">
        <v>10</v>
      </c>
      <c r="G1816" s="2" t="s">
        <v>38</v>
      </c>
      <c r="H1816" s="2"/>
      <c r="I1816" s="2"/>
      <c r="J1816" s="2"/>
      <c r="K1816" s="2"/>
      <c r="L1816" s="2"/>
      <c r="M1816" s="2"/>
      <c r="N1816" s="2"/>
      <c r="O1816" s="2"/>
      <c r="P1816" s="2"/>
      <c r="Q1816" s="2"/>
      <c r="R1816" s="2" t="str">
        <f>IF(Table_People[[#This Row],[Surname]]="", Table_People[[#This Row],[Name]], Table_People[[#This Row],[Name]]&amp;", "&amp;Table_People[[#This Row],[Surname]])</f>
        <v>Friedrich, Schelling</v>
      </c>
      <c r="S1816" s="2" t="str">
        <f>IF(Table_People[[#This Row],[Surname]]="", Table_People[[#This Row],[Name]], Table_People[[#This Row],[Surname]]&amp;", "&amp;Table_People[[#This Row],[Name]])</f>
        <v>Schelling, Friedrich</v>
      </c>
      <c r="T1816" s="2" t="str">
        <f>IF(COUNTIFS(Table_People[Hash_ID],Table_People[[#This Row],[Hash_ID]])&gt;1,"Y","N")</f>
        <v>N</v>
      </c>
      <c r="U1816" s="2"/>
    </row>
    <row r="1817" spans="1:21" x14ac:dyDescent="0.35">
      <c r="A1817" s="2" t="str">
        <f>"P-" &amp; UPPER(TRIM(Table_People[[#This Row],[Surname]])) &amp; "|" &amp; UPPER(TRIM(Table_People[[#This Row],[Name]]))</f>
        <v>P-SCHIELE|EGON</v>
      </c>
      <c r="B1817" s="2" t="s">
        <v>3053</v>
      </c>
      <c r="C1817" s="2" t="s">
        <v>3054</v>
      </c>
      <c r="D1817" s="2"/>
      <c r="E1817" s="2" t="s">
        <v>1389</v>
      </c>
      <c r="F1817" s="2" t="s">
        <v>10</v>
      </c>
      <c r="G1817" s="2" t="s">
        <v>288</v>
      </c>
      <c r="H1817" s="2"/>
      <c r="I1817" s="2"/>
      <c r="J1817" s="2"/>
      <c r="K1817" s="2"/>
      <c r="L1817" s="2"/>
      <c r="M1817" s="2"/>
      <c r="N1817" s="2"/>
      <c r="O1817" s="2"/>
      <c r="P1817" s="2"/>
      <c r="Q1817" s="2"/>
      <c r="R1817" s="2" t="str">
        <f>IF(Table_People[[#This Row],[Surname]]="", Table_People[[#This Row],[Name]], Table_People[[#This Row],[Name]]&amp;", "&amp;Table_People[[#This Row],[Surname]])</f>
        <v>Egon, Schiele</v>
      </c>
      <c r="S1817" s="2" t="str">
        <f>IF(Table_People[[#This Row],[Surname]]="", Table_People[[#This Row],[Name]], Table_People[[#This Row],[Surname]]&amp;", "&amp;Table_People[[#This Row],[Name]])</f>
        <v>Schiele, Egon</v>
      </c>
      <c r="T1817" s="2" t="str">
        <f>IF(COUNTIFS(Table_People[Hash_ID],Table_People[[#This Row],[Hash_ID]])&gt;1,"Y","N")</f>
        <v>N</v>
      </c>
      <c r="U1817" s="2"/>
    </row>
    <row r="1818" spans="1:21" ht="29" x14ac:dyDescent="0.35">
      <c r="A1818" s="2" t="str">
        <f>"P-" &amp; UPPER(TRIM(Table_People[[#This Row],[Surname]])) &amp; "|" &amp; UPPER(TRIM(Table_People[[#This Row],[Name]]))</f>
        <v>P-SCHIFFMACHER|HENK</v>
      </c>
      <c r="B1818" s="2" t="s">
        <v>20828</v>
      </c>
      <c r="C1818" s="2" t="s">
        <v>20829</v>
      </c>
      <c r="D1818" s="2" t="s">
        <v>21088</v>
      </c>
      <c r="E1818" s="2" t="s">
        <v>21326</v>
      </c>
      <c r="F1818" s="2" t="s">
        <v>10</v>
      </c>
      <c r="G1818" s="2" t="s">
        <v>48</v>
      </c>
      <c r="H1818" s="2">
        <v>22</v>
      </c>
      <c r="I1818" s="2" t="s">
        <v>21467</v>
      </c>
      <c r="J1818" s="2">
        <v>1952</v>
      </c>
      <c r="K1818" s="2"/>
      <c r="L1818" s="2"/>
      <c r="M1818" s="2"/>
      <c r="N1818" s="2"/>
      <c r="O1818" s="2"/>
      <c r="P1818" s="2"/>
      <c r="Q1818" s="2"/>
      <c r="R1818" s="2" t="str">
        <f>IF(Table_People[[#This Row],[Surname]]="", Table_People[[#This Row],[Name]], Table_People[[#This Row],[Name]]&amp;", "&amp;Table_People[[#This Row],[Surname]])</f>
        <v>Henk, Schiffmacher</v>
      </c>
      <c r="S1818" s="2" t="str">
        <f>IF(Table_People[[#This Row],[Surname]]="", Table_People[[#This Row],[Name]], Table_People[[#This Row],[Surname]]&amp;", "&amp;Table_People[[#This Row],[Name]])</f>
        <v>Schiffmacher, Henk</v>
      </c>
      <c r="T1818" s="2" t="str">
        <f>IF(COUNTIFS(Table_People[Hash_ID],Table_People[[#This Row],[Hash_ID]])&gt;1,"Y","N")</f>
        <v>N</v>
      </c>
      <c r="U1818" s="2"/>
    </row>
    <row r="1819" spans="1:21" x14ac:dyDescent="0.35">
      <c r="A1819" s="2" t="str">
        <f>"P-" &amp; UPPER(TRIM(Table_People[[#This Row],[Surname]])) &amp; "|" &amp; UPPER(TRIM(Table_People[[#This Row],[Name]]))</f>
        <v>P-SCHIKANEDER|JAKUB</v>
      </c>
      <c r="B1819" s="2" t="s">
        <v>1809</v>
      </c>
      <c r="C1819" s="2" t="s">
        <v>1810</v>
      </c>
      <c r="D1819" s="2"/>
      <c r="E1819" s="2" t="s">
        <v>1389</v>
      </c>
      <c r="F1819" s="2" t="s">
        <v>10</v>
      </c>
      <c r="G1819" s="2" t="s">
        <v>52</v>
      </c>
      <c r="H1819" s="2"/>
      <c r="I1819" s="2"/>
      <c r="J1819" s="2"/>
      <c r="K1819" s="2"/>
      <c r="L1819" s="2"/>
      <c r="M1819" s="2"/>
      <c r="N1819" s="2"/>
      <c r="O1819" s="2"/>
      <c r="P1819" s="2"/>
      <c r="Q1819" s="2"/>
      <c r="R1819" s="2" t="str">
        <f>IF(Table_People[[#This Row],[Surname]]="", Table_People[[#This Row],[Name]], Table_People[[#This Row],[Name]]&amp;", "&amp;Table_People[[#This Row],[Surname]])</f>
        <v>Jakub, Schikaneder</v>
      </c>
      <c r="S1819" s="2" t="str">
        <f>IF(Table_People[[#This Row],[Surname]]="", Table_People[[#This Row],[Name]], Table_People[[#This Row],[Surname]]&amp;", "&amp;Table_People[[#This Row],[Name]])</f>
        <v>Schikaneder, Jakub</v>
      </c>
      <c r="T1819" s="2" t="str">
        <f>IF(COUNTIFS(Table_People[Hash_ID],Table_People[[#This Row],[Hash_ID]])&gt;1,"Y","N")</f>
        <v>N</v>
      </c>
      <c r="U1819" s="2"/>
    </row>
    <row r="1820" spans="1:21" x14ac:dyDescent="0.35">
      <c r="A1820" s="2" t="str">
        <f>"P-" &amp; UPPER(TRIM(Table_People[[#This Row],[Surname]])) &amp; "|" &amp; UPPER(TRIM(Table_People[[#This Row],[Name]]))</f>
        <v>P-SCHLICHTER|RUDOLF</v>
      </c>
      <c r="B1820" s="2" t="s">
        <v>777</v>
      </c>
      <c r="C1820" s="2" t="s">
        <v>1721</v>
      </c>
      <c r="D1820" s="2"/>
      <c r="E1820" s="2" t="s">
        <v>1389</v>
      </c>
      <c r="F1820" s="2" t="s">
        <v>10</v>
      </c>
      <c r="G1820" s="2" t="s">
        <v>38</v>
      </c>
      <c r="H1820" s="2"/>
      <c r="I1820" s="2"/>
      <c r="J1820" s="2"/>
      <c r="K1820" s="2"/>
      <c r="L1820" s="2"/>
      <c r="M1820" s="2"/>
      <c r="N1820" s="2"/>
      <c r="O1820" s="2"/>
      <c r="P1820" s="2"/>
      <c r="Q1820" s="2"/>
      <c r="R1820" s="2" t="str">
        <f>IF(Table_People[[#This Row],[Surname]]="", Table_People[[#This Row],[Name]], Table_People[[#This Row],[Name]]&amp;", "&amp;Table_People[[#This Row],[Surname]])</f>
        <v>Rudolf, Schlichter</v>
      </c>
      <c r="S1820" s="2" t="str">
        <f>IF(Table_People[[#This Row],[Surname]]="", Table_People[[#This Row],[Name]], Table_People[[#This Row],[Surname]]&amp;", "&amp;Table_People[[#This Row],[Name]])</f>
        <v>Schlichter, Rudolf</v>
      </c>
      <c r="T1820" s="2" t="str">
        <f>IF(COUNTIFS(Table_People[Hash_ID],Table_People[[#This Row],[Hash_ID]])&gt;1,"Y","N")</f>
        <v>N</v>
      </c>
      <c r="U1820" s="2"/>
    </row>
    <row r="1821" spans="1:21" ht="29" x14ac:dyDescent="0.35">
      <c r="A1821" s="2" t="str">
        <f>"P-" &amp; UPPER(TRIM(Table_People[[#This Row],[Surname]])) &amp; "|" &amp; UPPER(TRIM(Table_People[[#This Row],[Name]]))</f>
        <v>P-SCHMIDT|ARNO</v>
      </c>
      <c r="B1821" s="2" t="s">
        <v>500</v>
      </c>
      <c r="C1821" s="2" t="s">
        <v>501</v>
      </c>
      <c r="D1821" s="2"/>
      <c r="E1821" s="2" t="s">
        <v>502</v>
      </c>
      <c r="F1821" s="2" t="s">
        <v>10</v>
      </c>
      <c r="G1821" s="2" t="s">
        <v>38</v>
      </c>
      <c r="H1821" s="2"/>
      <c r="I1821" s="2"/>
      <c r="J1821" s="2"/>
      <c r="K1821" s="2"/>
      <c r="L1821" s="2"/>
      <c r="M1821" s="2"/>
      <c r="N1821" s="2"/>
      <c r="O1821" s="2"/>
      <c r="P1821" s="2"/>
      <c r="Q1821" s="2"/>
      <c r="R1821" s="2" t="str">
        <f>IF(Table_People[[#This Row],[Surname]]="", Table_People[[#This Row],[Name]], Table_People[[#This Row],[Name]]&amp;", "&amp;Table_People[[#This Row],[Surname]])</f>
        <v>Arno, Schmidt</v>
      </c>
      <c r="S1821" s="2" t="str">
        <f>IF(Table_People[[#This Row],[Surname]]="", Table_People[[#This Row],[Name]], Table_People[[#This Row],[Surname]]&amp;", "&amp;Table_People[[#This Row],[Name]])</f>
        <v>Schmidt, Arno</v>
      </c>
      <c r="T1821" s="2" t="str">
        <f>IF(COUNTIFS(Table_People[Hash_ID],Table_People[[#This Row],[Hash_ID]])&gt;1,"Y","N")</f>
        <v>N</v>
      </c>
      <c r="U1821" s="2"/>
    </row>
    <row r="1822" spans="1:21" ht="29" x14ac:dyDescent="0.35">
      <c r="A1822" s="2" t="str">
        <f>"P-" &amp; UPPER(TRIM(Table_People[[#This Row],[Surname]])) &amp; "|" &amp; UPPER(TRIM(Table_People[[#This Row],[Name]]))</f>
        <v>P-SCHNEEMANN|CAROLEE</v>
      </c>
      <c r="B1822" s="2" t="s">
        <v>5038</v>
      </c>
      <c r="C1822" s="2" t="s">
        <v>5039</v>
      </c>
      <c r="D1822" s="2"/>
      <c r="E1822" s="2" t="s">
        <v>10756</v>
      </c>
      <c r="F1822" s="2" t="s">
        <v>25</v>
      </c>
      <c r="G1822" s="2" t="s">
        <v>63</v>
      </c>
      <c r="H1822" s="2"/>
      <c r="I1822" s="2"/>
      <c r="J1822" s="2"/>
      <c r="K1822" s="2"/>
      <c r="L1822" s="2"/>
      <c r="M1822" s="2"/>
      <c r="N1822" s="2"/>
      <c r="O1822" s="2"/>
      <c r="P1822" s="2"/>
      <c r="Q1822" s="2"/>
      <c r="R1822" s="2" t="str">
        <f>IF(Table_People[[#This Row],[Surname]]="", Table_People[[#This Row],[Name]], Table_People[[#This Row],[Name]]&amp;", "&amp;Table_People[[#This Row],[Surname]])</f>
        <v>Carolee, Schneemann</v>
      </c>
      <c r="S1822" s="2" t="str">
        <f>IF(Table_People[[#This Row],[Surname]]="", Table_People[[#This Row],[Name]], Table_People[[#This Row],[Surname]]&amp;", "&amp;Table_People[[#This Row],[Name]])</f>
        <v>Schneemann, Carolee</v>
      </c>
      <c r="T1822" s="2" t="str">
        <f>IF(COUNTIFS(Table_People[Hash_ID],Table_People[[#This Row],[Hash_ID]])&gt;1,"Y","N")</f>
        <v>N</v>
      </c>
      <c r="U1822" s="2"/>
    </row>
    <row r="1823" spans="1:21" x14ac:dyDescent="0.35">
      <c r="A1823" s="2" t="str">
        <f>"P-" &amp; UPPER(TRIM(Table_People[[#This Row],[Surname]])) &amp; "|" &amp; UPPER(TRIM(Table_People[[#This Row],[Name]]))</f>
        <v>P-SCHNEIDER|NORBERT</v>
      </c>
      <c r="B1823" s="2" t="s">
        <v>20624</v>
      </c>
      <c r="C1823" s="2" t="s">
        <v>1739</v>
      </c>
      <c r="D1823" s="2"/>
      <c r="E1823" s="2" t="s">
        <v>21183</v>
      </c>
      <c r="F1823" s="2" t="s">
        <v>10</v>
      </c>
      <c r="G1823" s="2" t="s">
        <v>38</v>
      </c>
      <c r="H1823" s="2"/>
      <c r="I1823" s="2"/>
      <c r="J1823" s="2">
        <v>1945</v>
      </c>
      <c r="K1823" s="2"/>
      <c r="L1823" s="2"/>
      <c r="M1823" s="2">
        <v>28</v>
      </c>
      <c r="N1823" s="2" t="s">
        <v>20658</v>
      </c>
      <c r="O1823" s="2">
        <v>2019</v>
      </c>
      <c r="P1823" s="2"/>
      <c r="Q1823" s="2"/>
      <c r="R1823" s="2" t="str">
        <f>IF(Table_People[[#This Row],[Surname]]="", Table_People[[#This Row],[Name]], Table_People[[#This Row],[Name]]&amp;", "&amp;Table_People[[#This Row],[Surname]])</f>
        <v>Norbert, Schneider</v>
      </c>
      <c r="S1823" s="2" t="str">
        <f>IF(Table_People[[#This Row],[Surname]]="", Table_People[[#This Row],[Name]], Table_People[[#This Row],[Surname]]&amp;", "&amp;Table_People[[#This Row],[Name]])</f>
        <v>Schneider, Norbert</v>
      </c>
      <c r="T1823" s="2" t="str">
        <f>IF(COUNTIFS(Table_People[Hash_ID],Table_People[[#This Row],[Hash_ID]])&gt;1,"Y","N")</f>
        <v>N</v>
      </c>
      <c r="U1823" s="2"/>
    </row>
    <row r="1824" spans="1:21" x14ac:dyDescent="0.35">
      <c r="A1824" s="2" t="str">
        <f>"P-" &amp; UPPER(TRIM(Table_People[[#This Row],[Surname]])) &amp; "|" &amp; UPPER(TRIM(Table_People[[#This Row],[Name]]))</f>
        <v>P-SCHNEIDER|SASCHA</v>
      </c>
      <c r="B1824" s="2" t="s">
        <v>1738</v>
      </c>
      <c r="C1824" s="2" t="s">
        <v>1739</v>
      </c>
      <c r="D1824" s="2"/>
      <c r="E1824" s="2" t="s">
        <v>1389</v>
      </c>
      <c r="F1824" s="2" t="s">
        <v>10</v>
      </c>
      <c r="G1824" s="2" t="s">
        <v>38</v>
      </c>
      <c r="H1824" s="2"/>
      <c r="I1824" s="2"/>
      <c r="J1824" s="2"/>
      <c r="K1824" s="2"/>
      <c r="L1824" s="2"/>
      <c r="M1824" s="2"/>
      <c r="N1824" s="2"/>
      <c r="O1824" s="2"/>
      <c r="P1824" s="2"/>
      <c r="Q1824" s="2"/>
      <c r="R1824" s="2" t="str">
        <f>IF(Table_People[[#This Row],[Surname]]="", Table_People[[#This Row],[Name]], Table_People[[#This Row],[Name]]&amp;", "&amp;Table_People[[#This Row],[Surname]])</f>
        <v>Sascha, Schneider</v>
      </c>
      <c r="S1824" s="2" t="str">
        <f>IF(Table_People[[#This Row],[Surname]]="", Table_People[[#This Row],[Name]], Table_People[[#This Row],[Surname]]&amp;", "&amp;Table_People[[#This Row],[Name]])</f>
        <v>Schneider, Sascha</v>
      </c>
      <c r="T1824" s="2" t="str">
        <f>IF(COUNTIFS(Table_People[Hash_ID],Table_People[[#This Row],[Hash_ID]])&gt;1,"Y","N")</f>
        <v>N</v>
      </c>
      <c r="U1824" s="2"/>
    </row>
    <row r="1825" spans="1:21" x14ac:dyDescent="0.35">
      <c r="A1825" s="2" t="str">
        <f>"P-" &amp; UPPER(TRIM(Table_People[[#This Row],[Surname]])) &amp; "|" &amp; UPPER(TRIM(Table_People[[#This Row],[Name]]))</f>
        <v>P-SCHNITTKE|ALFRED</v>
      </c>
      <c r="B1825" s="2" t="s">
        <v>19</v>
      </c>
      <c r="C1825" s="2" t="s">
        <v>12386</v>
      </c>
      <c r="D1825" s="2" t="s">
        <v>12387</v>
      </c>
      <c r="E1825" s="2" t="s">
        <v>12308</v>
      </c>
      <c r="F1825" s="2" t="s">
        <v>10</v>
      </c>
      <c r="G1825" s="2" t="s">
        <v>12373</v>
      </c>
      <c r="H1825" s="2"/>
      <c r="I1825" s="2"/>
      <c r="J1825" s="2"/>
      <c r="K1825" s="2"/>
      <c r="L1825" s="2"/>
      <c r="M1825" s="2"/>
      <c r="N1825" s="2"/>
      <c r="O1825" s="2"/>
      <c r="P1825" s="2"/>
      <c r="Q1825" s="2"/>
      <c r="R1825" s="2" t="str">
        <f>IF(Table_People[[#This Row],[Surname]]="", Table_People[[#This Row],[Name]], Table_People[[#This Row],[Name]]&amp;", "&amp;Table_People[[#This Row],[Surname]])</f>
        <v>Alfred, Schnittke</v>
      </c>
      <c r="S1825" s="2" t="str">
        <f>IF(Table_People[[#This Row],[Surname]]="", Table_People[[#This Row],[Name]], Table_People[[#This Row],[Surname]]&amp;", "&amp;Table_People[[#This Row],[Name]])</f>
        <v>Schnittke, Alfred</v>
      </c>
      <c r="T1825" s="2" t="str">
        <f>IF(COUNTIFS(Table_People[Hash_ID],Table_People[[#This Row],[Hash_ID]])&gt;1,"Y","N")</f>
        <v>N</v>
      </c>
      <c r="U1825" s="2"/>
    </row>
    <row r="1826" spans="1:21" x14ac:dyDescent="0.35">
      <c r="A1826" s="2" t="str">
        <f>"P-" &amp; UPPER(TRIM(Table_People[[#This Row],[Surname]])) &amp; "|" &amp; UPPER(TRIM(Table_People[[#This Row],[Name]]))</f>
        <v>P-SCHNITZLER|ARTHUR</v>
      </c>
      <c r="B1826" s="2" t="s">
        <v>35</v>
      </c>
      <c r="C1826" s="2" t="s">
        <v>5989</v>
      </c>
      <c r="D1826" s="2"/>
      <c r="E1826" s="2" t="s">
        <v>10670</v>
      </c>
      <c r="F1826" s="2" t="s">
        <v>10</v>
      </c>
      <c r="G1826" s="2" t="s">
        <v>288</v>
      </c>
      <c r="H1826" s="2"/>
      <c r="I1826" s="2"/>
      <c r="J1826" s="2"/>
      <c r="K1826" s="2"/>
      <c r="L1826" s="2"/>
      <c r="M1826" s="2"/>
      <c r="N1826" s="2"/>
      <c r="O1826" s="2"/>
      <c r="P1826" s="2"/>
      <c r="Q1826" s="2"/>
      <c r="R1826" s="2" t="str">
        <f>IF(Table_People[[#This Row],[Surname]]="", Table_People[[#This Row],[Name]], Table_People[[#This Row],[Name]]&amp;", "&amp;Table_People[[#This Row],[Surname]])</f>
        <v>Arthur, Schnitzler</v>
      </c>
      <c r="S1826" s="2" t="str">
        <f>IF(Table_People[[#This Row],[Surname]]="", Table_People[[#This Row],[Name]], Table_People[[#This Row],[Surname]]&amp;", "&amp;Table_People[[#This Row],[Name]])</f>
        <v>Schnitzler, Arthur</v>
      </c>
      <c r="T1826" s="2" t="str">
        <f>IF(COUNTIFS(Table_People[Hash_ID],Table_People[[#This Row],[Hash_ID]])&gt;1,"Y","N")</f>
        <v>N</v>
      </c>
      <c r="U1826" s="2"/>
    </row>
    <row r="1827" spans="1:21" ht="29" x14ac:dyDescent="0.35">
      <c r="A1827" s="2" t="str">
        <f>"P-" &amp; UPPER(TRIM(Table_People[[#This Row],[Surname]])) &amp; "|" &amp; UPPER(TRIM(Table_People[[#This Row],[Name]]))</f>
        <v>P-SCHOENBERG|ARNOLD</v>
      </c>
      <c r="B1827" s="2" t="s">
        <v>1604</v>
      </c>
      <c r="C1827" s="2" t="s">
        <v>12380</v>
      </c>
      <c r="D1827" s="2" t="s">
        <v>12381</v>
      </c>
      <c r="E1827" s="2" t="s">
        <v>12382</v>
      </c>
      <c r="F1827" s="2" t="s">
        <v>10</v>
      </c>
      <c r="G1827" s="2" t="s">
        <v>10887</v>
      </c>
      <c r="H1827" s="2"/>
      <c r="I1827" s="2"/>
      <c r="J1827" s="2"/>
      <c r="K1827" s="2"/>
      <c r="L1827" s="2"/>
      <c r="M1827" s="2"/>
      <c r="N1827" s="2"/>
      <c r="O1827" s="2"/>
      <c r="P1827" s="2"/>
      <c r="Q1827" s="2"/>
      <c r="R1827" s="2" t="str">
        <f>IF(Table_People[[#This Row],[Surname]]="", Table_People[[#This Row],[Name]], Table_People[[#This Row],[Name]]&amp;", "&amp;Table_People[[#This Row],[Surname]])</f>
        <v>Arnold, Schoenberg</v>
      </c>
      <c r="S1827" s="2" t="str">
        <f>IF(Table_People[[#This Row],[Surname]]="", Table_People[[#This Row],[Name]], Table_People[[#This Row],[Surname]]&amp;", "&amp;Table_People[[#This Row],[Name]])</f>
        <v>Schoenberg, Arnold</v>
      </c>
      <c r="T1827" s="2" t="str">
        <f>IF(COUNTIFS(Table_People[Hash_ID],Table_People[[#This Row],[Hash_ID]])&gt;1,"Y","N")</f>
        <v>N</v>
      </c>
      <c r="U1827" s="2"/>
    </row>
    <row r="1828" spans="1:21" x14ac:dyDescent="0.35">
      <c r="A1828" s="2" t="str">
        <f>"P-" &amp; UPPER(TRIM(Table_People[[#This Row],[Surname]])) &amp; "|" &amp; UPPER(TRIM(Table_People[[#This Row],[Name]]))</f>
        <v>P-SCHONGAUER|MARTIN</v>
      </c>
      <c r="B1828" s="2" t="s">
        <v>674</v>
      </c>
      <c r="C1828" s="2" t="s">
        <v>5033</v>
      </c>
      <c r="D1828" s="2"/>
      <c r="E1828" s="2" t="s">
        <v>3139</v>
      </c>
      <c r="F1828" s="2" t="s">
        <v>10</v>
      </c>
      <c r="G1828" s="2" t="s">
        <v>38</v>
      </c>
      <c r="H1828" s="2"/>
      <c r="I1828" s="2"/>
      <c r="J1828" s="2"/>
      <c r="K1828" s="2"/>
      <c r="L1828" s="2"/>
      <c r="M1828" s="2"/>
      <c r="N1828" s="2"/>
      <c r="O1828" s="2"/>
      <c r="P1828" s="2"/>
      <c r="Q1828" s="2"/>
      <c r="R1828" s="2" t="str">
        <f>IF(Table_People[[#This Row],[Surname]]="", Table_People[[#This Row],[Name]], Table_People[[#This Row],[Name]]&amp;", "&amp;Table_People[[#This Row],[Surname]])</f>
        <v>Martin, Schongauer</v>
      </c>
      <c r="S1828" s="2" t="str">
        <f>IF(Table_People[[#This Row],[Surname]]="", Table_People[[#This Row],[Name]], Table_People[[#This Row],[Surname]]&amp;", "&amp;Table_People[[#This Row],[Name]])</f>
        <v>Schongauer, Martin</v>
      </c>
      <c r="T1828" s="2" t="str">
        <f>IF(COUNTIFS(Table_People[Hash_ID],Table_People[[#This Row],[Hash_ID]])&gt;1,"Y","N")</f>
        <v>N</v>
      </c>
      <c r="U1828" s="2"/>
    </row>
    <row r="1829" spans="1:21" x14ac:dyDescent="0.35">
      <c r="A1829" s="2" t="str">
        <f>"P-" &amp; UPPER(TRIM(Table_People[[#This Row],[Surname]])) &amp; "|" &amp; UPPER(TRIM(Table_People[[#This Row],[Name]]))</f>
        <v>P-SCHOPENHAUER|ARTHUR</v>
      </c>
      <c r="B1829" s="2" t="s">
        <v>35</v>
      </c>
      <c r="C1829" s="2" t="s">
        <v>36</v>
      </c>
      <c r="D1829" s="2"/>
      <c r="E1829" s="2" t="s">
        <v>37</v>
      </c>
      <c r="F1829" s="2" t="s">
        <v>10</v>
      </c>
      <c r="G1829" s="2" t="s">
        <v>38</v>
      </c>
      <c r="H1829" s="2"/>
      <c r="I1829" s="2"/>
      <c r="J1829" s="2"/>
      <c r="K1829" s="2"/>
      <c r="L1829" s="2"/>
      <c r="M1829" s="2"/>
      <c r="N1829" s="2"/>
      <c r="O1829" s="2"/>
      <c r="P1829" s="2"/>
      <c r="Q1829" s="2"/>
      <c r="R1829" s="2" t="str">
        <f>IF(Table_People[[#This Row],[Surname]]="", Table_People[[#This Row],[Name]], Table_People[[#This Row],[Name]]&amp;", "&amp;Table_People[[#This Row],[Surname]])</f>
        <v>Arthur, Schopenhauer</v>
      </c>
      <c r="S1829" s="2" t="str">
        <f>IF(Table_People[[#This Row],[Surname]]="", Table_People[[#This Row],[Name]], Table_People[[#This Row],[Surname]]&amp;", "&amp;Table_People[[#This Row],[Name]])</f>
        <v>Schopenhauer, Arthur</v>
      </c>
      <c r="T1829" s="2" t="str">
        <f>IF(COUNTIFS(Table_People[Hash_ID],Table_People[[#This Row],[Hash_ID]])&gt;1,"Y","N")</f>
        <v>N</v>
      </c>
      <c r="U1829" s="2"/>
    </row>
    <row r="1830" spans="1:21" ht="29" x14ac:dyDescent="0.35">
      <c r="A1830" s="2" t="str">
        <f>"P-" &amp; UPPER(TRIM(Table_People[[#This Row],[Surname]])) &amp; "|" &amp; UPPER(TRIM(Table_People[[#This Row],[Name]]))</f>
        <v>P-SCHRADER|PAUL</v>
      </c>
      <c r="B1830" s="2" t="s">
        <v>371</v>
      </c>
      <c r="C1830" s="2" t="s">
        <v>1226</v>
      </c>
      <c r="D1830" s="2"/>
      <c r="E1830" s="2" t="s">
        <v>10837</v>
      </c>
      <c r="F1830" s="2" t="s">
        <v>10</v>
      </c>
      <c r="G1830" s="2" t="s">
        <v>63</v>
      </c>
      <c r="H1830" s="2"/>
      <c r="I1830" s="2"/>
      <c r="J1830" s="2"/>
      <c r="K1830" s="2"/>
      <c r="L1830" s="2"/>
      <c r="M1830" s="2"/>
      <c r="N1830" s="2"/>
      <c r="O1830" s="2"/>
      <c r="P1830" s="2"/>
      <c r="Q1830" s="2"/>
      <c r="R1830" s="2" t="str">
        <f>IF(Table_People[[#This Row],[Surname]]="", Table_People[[#This Row],[Name]], Table_People[[#This Row],[Name]]&amp;", "&amp;Table_People[[#This Row],[Surname]])</f>
        <v>Paul, Schrader</v>
      </c>
      <c r="S1830" s="2" t="str">
        <f>IF(Table_People[[#This Row],[Surname]]="", Table_People[[#This Row],[Name]], Table_People[[#This Row],[Surname]]&amp;", "&amp;Table_People[[#This Row],[Name]])</f>
        <v>Schrader, Paul</v>
      </c>
      <c r="T1830" s="2" t="str">
        <f>IF(COUNTIFS(Table_People[Hash_ID],Table_People[[#This Row],[Hash_ID]])&gt;1,"Y","N")</f>
        <v>N</v>
      </c>
      <c r="U1830" s="2"/>
    </row>
    <row r="1831" spans="1:21" x14ac:dyDescent="0.35">
      <c r="A1831" s="2" t="str">
        <f>"P-" &amp; UPPER(TRIM(Table_People[[#This Row],[Surname]])) &amp; "|" &amp; UPPER(TRIM(Table_People[[#This Row],[Name]]))</f>
        <v>P-SCHRÖDER-SONNENSTERN|FRIEDRICH</v>
      </c>
      <c r="B1831" s="2" t="s">
        <v>145</v>
      </c>
      <c r="C1831" s="2" t="s">
        <v>1755</v>
      </c>
      <c r="D1831" s="2"/>
      <c r="E1831" s="2" t="s">
        <v>1389</v>
      </c>
      <c r="F1831" s="2" t="s">
        <v>10</v>
      </c>
      <c r="G1831" s="2" t="s">
        <v>38</v>
      </c>
      <c r="H1831" s="2"/>
      <c r="I1831" s="2"/>
      <c r="J1831" s="2"/>
      <c r="K1831" s="2"/>
      <c r="L1831" s="2"/>
      <c r="M1831" s="2"/>
      <c r="N1831" s="2"/>
      <c r="O1831" s="2"/>
      <c r="P1831" s="2"/>
      <c r="Q1831" s="2"/>
      <c r="R1831" s="2" t="str">
        <f>IF(Table_People[[#This Row],[Surname]]="", Table_People[[#This Row],[Name]], Table_People[[#This Row],[Name]]&amp;", "&amp;Table_People[[#This Row],[Surname]])</f>
        <v>Friedrich, Schröder-Sonnenstern</v>
      </c>
      <c r="S1831" s="2" t="str">
        <f>IF(Table_People[[#This Row],[Surname]]="", Table_People[[#This Row],[Name]], Table_People[[#This Row],[Surname]]&amp;", "&amp;Table_People[[#This Row],[Name]])</f>
        <v>Schröder-Sonnenstern, Friedrich</v>
      </c>
      <c r="T1831" s="2" t="str">
        <f>IF(COUNTIFS(Table_People[Hash_ID],Table_People[[#This Row],[Hash_ID]])&gt;1,"Y","N")</f>
        <v>N</v>
      </c>
      <c r="U1831" s="2"/>
    </row>
    <row r="1832" spans="1:21" ht="29" x14ac:dyDescent="0.35">
      <c r="A1832" s="2" t="str">
        <f>"P-" &amp; UPPER(TRIM(Table_People[[#This Row],[Surname]])) &amp; "|" &amp; UPPER(TRIM(Table_People[[#This Row],[Name]]))</f>
        <v>P-SCHUITEN|FRANÇOIS</v>
      </c>
      <c r="B1832" s="2" t="s">
        <v>138</v>
      </c>
      <c r="C1832" s="2" t="s">
        <v>12188</v>
      </c>
      <c r="D1832" s="2" t="s">
        <v>12189</v>
      </c>
      <c r="E1832" s="2" t="s">
        <v>12190</v>
      </c>
      <c r="F1832" s="2" t="s">
        <v>10</v>
      </c>
      <c r="G1832" s="2" t="s">
        <v>840</v>
      </c>
      <c r="H1832" s="2"/>
      <c r="I1832" s="2"/>
      <c r="J1832" s="2"/>
      <c r="K1832" s="2"/>
      <c r="L1832" s="2"/>
      <c r="M1832" s="2"/>
      <c r="N1832" s="2"/>
      <c r="O1832" s="2"/>
      <c r="P1832" s="2"/>
      <c r="Q1832" s="2"/>
      <c r="R1832" s="2" t="str">
        <f>IF(Table_People[[#This Row],[Surname]]="", Table_People[[#This Row],[Name]], Table_People[[#This Row],[Name]]&amp;", "&amp;Table_People[[#This Row],[Surname]])</f>
        <v>François, Schuiten</v>
      </c>
      <c r="S1832" s="2" t="str">
        <f>IF(Table_People[[#This Row],[Surname]]="", Table_People[[#This Row],[Name]], Table_People[[#This Row],[Surname]]&amp;", "&amp;Table_People[[#This Row],[Name]])</f>
        <v>Schuiten, François</v>
      </c>
      <c r="T1832" s="2" t="str">
        <f>IF(COUNTIFS(Table_People[Hash_ID],Table_People[[#This Row],[Hash_ID]])&gt;1,"Y","N")</f>
        <v>N</v>
      </c>
      <c r="U1832" s="2"/>
    </row>
    <row r="1833" spans="1:21" ht="29" x14ac:dyDescent="0.35">
      <c r="A1833" s="2" t="str">
        <f>"P-" &amp; UPPER(TRIM(Table_People[[#This Row],[Surname]])) &amp; "|" &amp; UPPER(TRIM(Table_People[[#This Row],[Name]]))</f>
        <v>P-SCHULZ|BRUNO</v>
      </c>
      <c r="B1833" s="2" t="s">
        <v>56</v>
      </c>
      <c r="C1833" s="2" t="s">
        <v>57</v>
      </c>
      <c r="D1833" s="2"/>
      <c r="E1833" s="2" t="s">
        <v>58</v>
      </c>
      <c r="F1833" s="2" t="s">
        <v>10</v>
      </c>
      <c r="G1833" s="2" t="s">
        <v>59</v>
      </c>
      <c r="H1833" s="2"/>
      <c r="I1833" s="2"/>
      <c r="J1833" s="2"/>
      <c r="K1833" s="2"/>
      <c r="L1833" s="2"/>
      <c r="M1833" s="2"/>
      <c r="N1833" s="2"/>
      <c r="O1833" s="2"/>
      <c r="P1833" s="2"/>
      <c r="Q1833" s="2"/>
      <c r="R1833" s="2" t="str">
        <f>IF(Table_People[[#This Row],[Surname]]="", Table_People[[#This Row],[Name]], Table_People[[#This Row],[Name]]&amp;", "&amp;Table_People[[#This Row],[Surname]])</f>
        <v>Bruno, Schulz</v>
      </c>
      <c r="S1833" s="2" t="str">
        <f>IF(Table_People[[#This Row],[Surname]]="", Table_People[[#This Row],[Name]], Table_People[[#This Row],[Surname]]&amp;", "&amp;Table_People[[#This Row],[Name]])</f>
        <v>Schulz, Bruno</v>
      </c>
      <c r="T1833" s="2" t="str">
        <f>IF(COUNTIFS(Table_People[Hash_ID],Table_People[[#This Row],[Hash_ID]])&gt;1,"Y","N")</f>
        <v>N</v>
      </c>
      <c r="U1833" s="2"/>
    </row>
    <row r="1834" spans="1:21" x14ac:dyDescent="0.35">
      <c r="A1834" s="2" t="str">
        <f>"P-" &amp; UPPER(TRIM(Table_People[[#This Row],[Surname]])) &amp; "|" &amp; UPPER(TRIM(Table_People[[#This Row],[Name]]))</f>
        <v>P-SCHUMACHER|E.F.</v>
      </c>
      <c r="B1834" s="2" t="s">
        <v>10633</v>
      </c>
      <c r="C1834" s="2" t="s">
        <v>10634</v>
      </c>
      <c r="D1834" s="2" t="s">
        <v>10635</v>
      </c>
      <c r="E1834" s="2" t="s">
        <v>10636</v>
      </c>
      <c r="F1834" s="2" t="s">
        <v>10</v>
      </c>
      <c r="G1834" s="2" t="s">
        <v>10923</v>
      </c>
      <c r="H1834" s="2"/>
      <c r="I1834" s="2"/>
      <c r="J1834" s="2"/>
      <c r="K1834" s="2"/>
      <c r="L1834" s="2"/>
      <c r="M1834" s="2"/>
      <c r="N1834" s="2"/>
      <c r="O1834" s="2"/>
      <c r="P1834" s="2"/>
      <c r="Q1834" s="2"/>
      <c r="R1834" s="2" t="str">
        <f>IF(Table_People[[#This Row],[Surname]]="", Table_People[[#This Row],[Name]], Table_People[[#This Row],[Name]]&amp;", "&amp;Table_People[[#This Row],[Surname]])</f>
        <v>E.F., Schumacher</v>
      </c>
      <c r="S1834" s="2" t="str">
        <f>IF(Table_People[[#This Row],[Surname]]="", Table_People[[#This Row],[Name]], Table_People[[#This Row],[Surname]]&amp;", "&amp;Table_People[[#This Row],[Name]])</f>
        <v>Schumacher, E.F.</v>
      </c>
      <c r="T1834" s="2" t="str">
        <f>IF(COUNTIFS(Table_People[Hash_ID],Table_People[[#This Row],[Hash_ID]])&gt;1,"Y","N")</f>
        <v>N</v>
      </c>
      <c r="U1834" s="2"/>
    </row>
    <row r="1835" spans="1:21" x14ac:dyDescent="0.35">
      <c r="A1835" s="2" t="str">
        <f>"P-" &amp; UPPER(TRIM(Table_People[[#This Row],[Surname]])) &amp; "|" &amp; UPPER(TRIM(Table_People[[#This Row],[Name]]))</f>
        <v>P-SCHÜTZ|HEINRICH</v>
      </c>
      <c r="B1835" s="2" t="s">
        <v>183</v>
      </c>
      <c r="C1835" s="2" t="s">
        <v>12450</v>
      </c>
      <c r="D1835" s="2" t="s">
        <v>12451</v>
      </c>
      <c r="E1835" s="2" t="s">
        <v>12366</v>
      </c>
      <c r="F1835" s="2" t="s">
        <v>10</v>
      </c>
      <c r="G1835" s="2" t="s">
        <v>38</v>
      </c>
      <c r="H1835" s="2"/>
      <c r="I1835" s="2"/>
      <c r="J1835" s="2"/>
      <c r="K1835" s="2"/>
      <c r="L1835" s="2"/>
      <c r="M1835" s="2"/>
      <c r="N1835" s="2"/>
      <c r="O1835" s="2"/>
      <c r="P1835" s="2"/>
      <c r="Q1835" s="2"/>
      <c r="R1835" s="2" t="str">
        <f>IF(Table_People[[#This Row],[Surname]]="", Table_People[[#This Row],[Name]], Table_People[[#This Row],[Name]]&amp;", "&amp;Table_People[[#This Row],[Surname]])</f>
        <v>Heinrich, Schütz</v>
      </c>
      <c r="S1835" s="2" t="str">
        <f>IF(Table_People[[#This Row],[Surname]]="", Table_People[[#This Row],[Name]], Table_People[[#This Row],[Surname]]&amp;", "&amp;Table_People[[#This Row],[Name]])</f>
        <v>Schütz, Heinrich</v>
      </c>
      <c r="T1835" s="2" t="str">
        <f>IF(COUNTIFS(Table_People[Hash_ID],Table_People[[#This Row],[Hash_ID]])&gt;1,"Y","N")</f>
        <v>N</v>
      </c>
      <c r="U1835" s="2"/>
    </row>
    <row r="1836" spans="1:21" x14ac:dyDescent="0.35">
      <c r="A1836" s="2" t="str">
        <f>"P-" &amp; UPPER(TRIM(Table_People[[#This Row],[Surname]])) &amp; "|" &amp; UPPER(TRIM(Table_People[[#This Row],[Name]]))</f>
        <v>P-SCHÜTZ|KARL</v>
      </c>
      <c r="B1836" s="2" t="s">
        <v>270</v>
      </c>
      <c r="C1836" s="2" t="s">
        <v>12450</v>
      </c>
      <c r="D1836" s="2"/>
      <c r="E1836" s="2" t="s">
        <v>21218</v>
      </c>
      <c r="F1836" s="2" t="s">
        <v>10</v>
      </c>
      <c r="G1836" s="2" t="s">
        <v>288</v>
      </c>
      <c r="H1836" s="2">
        <v>26</v>
      </c>
      <c r="I1836" s="2" t="s">
        <v>21466</v>
      </c>
      <c r="J1836" s="2">
        <v>1936</v>
      </c>
      <c r="K1836" s="2"/>
      <c r="L1836" s="2"/>
      <c r="M1836" s="2">
        <v>20</v>
      </c>
      <c r="N1836" s="2" t="s">
        <v>3024</v>
      </c>
      <c r="O1836" s="2">
        <v>2020</v>
      </c>
      <c r="P1836" s="2"/>
      <c r="Q1836" s="2"/>
      <c r="R1836" s="2" t="str">
        <f>IF(Table_People[[#This Row],[Surname]]="", Table_People[[#This Row],[Name]], Table_People[[#This Row],[Name]]&amp;", "&amp;Table_People[[#This Row],[Surname]])</f>
        <v>Karl, Schütz</v>
      </c>
      <c r="S1836" s="2" t="str">
        <f>IF(Table_People[[#This Row],[Surname]]="", Table_People[[#This Row],[Name]], Table_People[[#This Row],[Surname]]&amp;", "&amp;Table_People[[#This Row],[Name]])</f>
        <v>Schütz, Karl</v>
      </c>
      <c r="T1836" s="2" t="str">
        <f>IF(COUNTIFS(Table_People[Hash_ID],Table_People[[#This Row],[Hash_ID]])&gt;1,"Y","N")</f>
        <v>N</v>
      </c>
      <c r="U1836" s="2"/>
    </row>
    <row r="1837" spans="1:21" x14ac:dyDescent="0.35">
      <c r="A1837" s="2" t="str">
        <f>"P-" &amp; UPPER(TRIM(Table_People[[#This Row],[Surname]])) &amp; "|" &amp; UPPER(TRIM(Table_People[[#This Row],[Name]]))</f>
        <v>P-SCHÜTZE|SEBASTIAN</v>
      </c>
      <c r="B1837" s="2" t="s">
        <v>3200</v>
      </c>
      <c r="C1837" s="2" t="s">
        <v>20589</v>
      </c>
      <c r="D1837" s="2"/>
      <c r="E1837" s="2" t="s">
        <v>21183</v>
      </c>
      <c r="F1837" s="2" t="s">
        <v>10</v>
      </c>
      <c r="G1837" s="2" t="s">
        <v>38</v>
      </c>
      <c r="H1837" s="2"/>
      <c r="I1837" s="2"/>
      <c r="J1837" s="2">
        <v>1961</v>
      </c>
      <c r="K1837" s="2"/>
      <c r="L1837" s="2"/>
      <c r="M1837" s="2"/>
      <c r="N1837" s="2"/>
      <c r="O1837" s="2"/>
      <c r="P1837" s="2"/>
      <c r="Q1837" s="2"/>
      <c r="R1837" s="2" t="str">
        <f>IF(Table_People[[#This Row],[Surname]]="", Table_People[[#This Row],[Name]], Table_People[[#This Row],[Name]]&amp;", "&amp;Table_People[[#This Row],[Surname]])</f>
        <v>Sebastian, Schütze</v>
      </c>
      <c r="S1837" s="2" t="str">
        <f>IF(Table_People[[#This Row],[Surname]]="", Table_People[[#This Row],[Name]], Table_People[[#This Row],[Surname]]&amp;", "&amp;Table_People[[#This Row],[Name]])</f>
        <v>Schütze, Sebastian</v>
      </c>
      <c r="T1837" s="2" t="str">
        <f>IF(COUNTIFS(Table_People[Hash_ID],Table_People[[#This Row],[Hash_ID]])&gt;1,"Y","N")</f>
        <v>N</v>
      </c>
      <c r="U1837" s="2"/>
    </row>
    <row r="1838" spans="1:21" x14ac:dyDescent="0.35">
      <c r="A1838" s="2" t="str">
        <f>"P-" &amp; UPPER(TRIM(Table_People[[#This Row],[Surname]])) &amp; "|" &amp; UPPER(TRIM(Table_People[[#This Row],[Name]]))</f>
        <v>P-SCHWABE|CARLOS</v>
      </c>
      <c r="B1838" s="2" t="s">
        <v>862</v>
      </c>
      <c r="C1838" s="2" t="s">
        <v>1603</v>
      </c>
      <c r="D1838" s="2"/>
      <c r="E1838" s="2" t="s">
        <v>1452</v>
      </c>
      <c r="F1838" s="2" t="s">
        <v>10</v>
      </c>
      <c r="G1838" s="2" t="s">
        <v>10928</v>
      </c>
      <c r="H1838" s="2"/>
      <c r="I1838" s="2"/>
      <c r="J1838" s="2"/>
      <c r="K1838" s="2"/>
      <c r="L1838" s="2"/>
      <c r="M1838" s="2"/>
      <c r="N1838" s="2"/>
      <c r="O1838" s="2"/>
      <c r="P1838" s="2"/>
      <c r="Q1838" s="2"/>
      <c r="R1838" s="2" t="str">
        <f>IF(Table_People[[#This Row],[Surname]]="", Table_People[[#This Row],[Name]], Table_People[[#This Row],[Name]]&amp;", "&amp;Table_People[[#This Row],[Surname]])</f>
        <v>Carlos, Schwabe</v>
      </c>
      <c r="S1838" s="2" t="str">
        <f>IF(Table_People[[#This Row],[Surname]]="", Table_People[[#This Row],[Name]], Table_People[[#This Row],[Surname]]&amp;", "&amp;Table_People[[#This Row],[Name]])</f>
        <v>Schwabe, Carlos</v>
      </c>
      <c r="T1838" s="2" t="str">
        <f>IF(COUNTIFS(Table_People[Hash_ID],Table_People[[#This Row],[Hash_ID]])&gt;1,"Y","N")</f>
        <v>N</v>
      </c>
      <c r="U1838" s="2"/>
    </row>
    <row r="1839" spans="1:21" x14ac:dyDescent="0.35">
      <c r="A1839" s="2" t="str">
        <f>"P-" &amp; UPPER(TRIM(Table_People[[#This Row],[Surname]])) &amp; "|" &amp; UPPER(TRIM(Table_People[[#This Row],[Name]]))</f>
        <v>P-SCHWEBLIN|SAMANTA</v>
      </c>
      <c r="B1839" s="2" t="s">
        <v>8110</v>
      </c>
      <c r="C1839" s="2" t="s">
        <v>8111</v>
      </c>
      <c r="D1839" s="2"/>
      <c r="E1839" s="2" t="s">
        <v>10784</v>
      </c>
      <c r="F1839" s="2" t="s">
        <v>25</v>
      </c>
      <c r="G1839" s="2" t="s">
        <v>249</v>
      </c>
      <c r="H1839" s="2"/>
      <c r="I1839" s="2"/>
      <c r="J1839" s="2"/>
      <c r="K1839" s="2"/>
      <c r="L1839" s="2"/>
      <c r="M1839" s="2"/>
      <c r="N1839" s="2"/>
      <c r="O1839" s="2"/>
      <c r="P1839" s="2"/>
      <c r="Q1839" s="2"/>
      <c r="R1839" s="2" t="str">
        <f>IF(Table_People[[#This Row],[Surname]]="", Table_People[[#This Row],[Name]], Table_People[[#This Row],[Name]]&amp;", "&amp;Table_People[[#This Row],[Surname]])</f>
        <v>Samanta, Schweblin</v>
      </c>
      <c r="S1839" s="2" t="str">
        <f>IF(Table_People[[#This Row],[Surname]]="", Table_People[[#This Row],[Name]], Table_People[[#This Row],[Surname]]&amp;", "&amp;Table_People[[#This Row],[Name]])</f>
        <v>Schweblin, Samanta</v>
      </c>
      <c r="T1839" s="2" t="str">
        <f>IF(COUNTIFS(Table_People[Hash_ID],Table_People[[#This Row],[Hash_ID]])&gt;1,"Y","N")</f>
        <v>N</v>
      </c>
      <c r="U1839" s="2"/>
    </row>
    <row r="1840" spans="1:21" ht="29" x14ac:dyDescent="0.35">
      <c r="A1840" s="2" t="str">
        <f>"P-" &amp; UPPER(TRIM(Table_People[[#This Row],[Surname]])) &amp; "|" &amp; UPPER(TRIM(Table_People[[#This Row],[Name]]))</f>
        <v>P-SCHWOB|MARCEL</v>
      </c>
      <c r="B1840" s="2" t="s">
        <v>305</v>
      </c>
      <c r="C1840" s="2" t="s">
        <v>308</v>
      </c>
      <c r="D1840" s="2"/>
      <c r="E1840" s="2" t="s">
        <v>309</v>
      </c>
      <c r="F1840" s="2" t="s">
        <v>10</v>
      </c>
      <c r="G1840" s="2" t="s">
        <v>15</v>
      </c>
      <c r="H1840" s="2"/>
      <c r="I1840" s="2"/>
      <c r="J1840" s="2"/>
      <c r="K1840" s="2"/>
      <c r="L1840" s="2"/>
      <c r="M1840" s="2"/>
      <c r="N1840" s="2"/>
      <c r="O1840" s="2"/>
      <c r="P1840" s="2"/>
      <c r="Q1840" s="2"/>
      <c r="R1840" s="2" t="str">
        <f>IF(Table_People[[#This Row],[Surname]]="", Table_People[[#This Row],[Name]], Table_People[[#This Row],[Name]]&amp;", "&amp;Table_People[[#This Row],[Surname]])</f>
        <v>Marcel, Schwob</v>
      </c>
      <c r="S1840" s="2" t="str">
        <f>IF(Table_People[[#This Row],[Surname]]="", Table_People[[#This Row],[Name]], Table_People[[#This Row],[Surname]]&amp;", "&amp;Table_People[[#This Row],[Name]])</f>
        <v>Schwob, Marcel</v>
      </c>
      <c r="T1840" s="2" t="str">
        <f>IF(COUNTIFS(Table_People[Hash_ID],Table_People[[#This Row],[Hash_ID]])&gt;1,"Y","N")</f>
        <v>N</v>
      </c>
      <c r="U1840" s="2"/>
    </row>
    <row r="1841" spans="1:21" x14ac:dyDescent="0.35">
      <c r="A1841" s="2" t="str">
        <f>"P-" &amp; UPPER(TRIM(Table_People[[#This Row],[Surname]])) &amp; "|" &amp; UPPER(TRIM(Table_People[[#This Row],[Name]]))</f>
        <v>P-SCIAMMA|CÉLINE</v>
      </c>
      <c r="B1841" s="2" t="s">
        <v>290</v>
      </c>
      <c r="C1841" s="2" t="s">
        <v>1075</v>
      </c>
      <c r="D1841" s="2"/>
      <c r="E1841" s="2" t="s">
        <v>1053</v>
      </c>
      <c r="F1841" s="2" t="s">
        <v>25</v>
      </c>
      <c r="G1841" s="2" t="s">
        <v>15</v>
      </c>
      <c r="H1841" s="2"/>
      <c r="I1841" s="2"/>
      <c r="J1841" s="2"/>
      <c r="K1841" s="2"/>
      <c r="L1841" s="2"/>
      <c r="M1841" s="2"/>
      <c r="N1841" s="2"/>
      <c r="O1841" s="2"/>
      <c r="P1841" s="2"/>
      <c r="Q1841" s="2"/>
      <c r="R1841" s="2" t="str">
        <f>IF(Table_People[[#This Row],[Surname]]="", Table_People[[#This Row],[Name]], Table_People[[#This Row],[Name]]&amp;", "&amp;Table_People[[#This Row],[Surname]])</f>
        <v>Céline, Sciamma</v>
      </c>
      <c r="S1841" s="2" t="str">
        <f>IF(Table_People[[#This Row],[Surname]]="", Table_People[[#This Row],[Name]], Table_People[[#This Row],[Surname]]&amp;", "&amp;Table_People[[#This Row],[Name]])</f>
        <v>Sciamma, Céline</v>
      </c>
      <c r="T1841" s="2" t="str">
        <f>IF(COUNTIFS(Table_People[Hash_ID],Table_People[[#This Row],[Hash_ID]])&gt;1,"Y","N")</f>
        <v>N</v>
      </c>
      <c r="U1841" s="2"/>
    </row>
    <row r="1842" spans="1:21" x14ac:dyDescent="0.35">
      <c r="A1842" s="2" t="str">
        <f>"P-" &amp; UPPER(TRIM(Table_People[[#This Row],[Surname]])) &amp; "|" &amp; UPPER(TRIM(Table_People[[#This Row],[Name]]))</f>
        <v>P-SCIASCIA|LEONARDO</v>
      </c>
      <c r="B1842" s="2" t="s">
        <v>1502</v>
      </c>
      <c r="C1842" s="2" t="s">
        <v>20678</v>
      </c>
      <c r="D1842" s="2"/>
      <c r="E1842" s="2" t="s">
        <v>21239</v>
      </c>
      <c r="F1842" s="2" t="s">
        <v>10</v>
      </c>
      <c r="G1842" s="2" t="s">
        <v>87</v>
      </c>
      <c r="H1842" s="2">
        <v>8</v>
      </c>
      <c r="I1842" s="2" t="s">
        <v>21471</v>
      </c>
      <c r="J1842" s="2">
        <v>1921</v>
      </c>
      <c r="K1842" s="2"/>
      <c r="L1842" s="2"/>
      <c r="M1842" s="2">
        <v>20</v>
      </c>
      <c r="N1842" s="2" t="s">
        <v>21468</v>
      </c>
      <c r="O1842" s="2">
        <v>1989</v>
      </c>
      <c r="P1842" s="2"/>
      <c r="Q1842" s="2"/>
      <c r="R1842" s="2" t="str">
        <f>IF(Table_People[[#This Row],[Surname]]="", Table_People[[#This Row],[Name]], Table_People[[#This Row],[Name]]&amp;", "&amp;Table_People[[#This Row],[Surname]])</f>
        <v>Leonardo, Sciascia</v>
      </c>
      <c r="S1842" s="2" t="str">
        <f>IF(Table_People[[#This Row],[Surname]]="", Table_People[[#This Row],[Name]], Table_People[[#This Row],[Surname]]&amp;", "&amp;Table_People[[#This Row],[Name]])</f>
        <v>Sciascia, Leonardo</v>
      </c>
      <c r="T1842" s="2" t="str">
        <f>IF(COUNTIFS(Table_People[Hash_ID],Table_People[[#This Row],[Hash_ID]])&gt;1,"Y","N")</f>
        <v>N</v>
      </c>
      <c r="U1842" s="2"/>
    </row>
    <row r="1843" spans="1:21" x14ac:dyDescent="0.35">
      <c r="A1843" s="2" t="str">
        <f>"P-" &amp; UPPER(TRIM(Table_People[[#This Row],[Surname]])) &amp; "|" &amp; UPPER(TRIM(Table_People[[#This Row],[Name]]))</f>
        <v>P-SCOTT HUERTA|ADAM</v>
      </c>
      <c r="B1843" s="2" t="s">
        <v>649</v>
      </c>
      <c r="C1843" s="2" t="s">
        <v>6886</v>
      </c>
      <c r="D1843" s="2"/>
      <c r="E1843" s="2" t="s">
        <v>10738</v>
      </c>
      <c r="F1843" s="2" t="s">
        <v>10</v>
      </c>
      <c r="G1843" s="2" t="s">
        <v>63</v>
      </c>
      <c r="H1843" s="2"/>
      <c r="I1843" s="2"/>
      <c r="J1843" s="2"/>
      <c r="K1843" s="2"/>
      <c r="L1843" s="2"/>
      <c r="M1843" s="2"/>
      <c r="N1843" s="2"/>
      <c r="O1843" s="2"/>
      <c r="P1843" s="2"/>
      <c r="Q1843" s="2"/>
      <c r="R1843" s="2" t="str">
        <f>IF(Table_People[[#This Row],[Surname]]="", Table_People[[#This Row],[Name]], Table_People[[#This Row],[Name]]&amp;", "&amp;Table_People[[#This Row],[Surname]])</f>
        <v>Adam, Scott Huerta</v>
      </c>
      <c r="S1843" s="2" t="str">
        <f>IF(Table_People[[#This Row],[Surname]]="", Table_People[[#This Row],[Name]], Table_People[[#This Row],[Surname]]&amp;", "&amp;Table_People[[#This Row],[Name]])</f>
        <v>Scott Huerta, Adam</v>
      </c>
      <c r="T1843" s="2" t="str">
        <f>IF(COUNTIFS(Table_People[Hash_ID],Table_People[[#This Row],[Hash_ID]])&gt;1,"Y","N")</f>
        <v>N</v>
      </c>
      <c r="U1843" s="2"/>
    </row>
    <row r="1844" spans="1:21" x14ac:dyDescent="0.35">
      <c r="A1844" s="2" t="str">
        <f>"P-" &amp; UPPER(TRIM(Table_People[[#This Row],[Surname]])) &amp; "|" &amp; UPPER(TRIM(Table_People[[#This Row],[Name]]))</f>
        <v>P-SCOTT|JAMES C.</v>
      </c>
      <c r="B1844" s="2" t="s">
        <v>6048</v>
      </c>
      <c r="C1844" s="2" t="s">
        <v>6029</v>
      </c>
      <c r="D1844" s="2"/>
      <c r="E1844" s="2" t="s">
        <v>6049</v>
      </c>
      <c r="F1844" s="2" t="s">
        <v>10</v>
      </c>
      <c r="G1844" s="2" t="s">
        <v>63</v>
      </c>
      <c r="H1844" s="2"/>
      <c r="I1844" s="2"/>
      <c r="J1844" s="2"/>
      <c r="K1844" s="2"/>
      <c r="L1844" s="2"/>
      <c r="M1844" s="2"/>
      <c r="N1844" s="2"/>
      <c r="O1844" s="2"/>
      <c r="P1844" s="2"/>
      <c r="Q1844" s="2"/>
      <c r="R1844" s="2" t="str">
        <f>IF(Table_People[[#This Row],[Surname]]="", Table_People[[#This Row],[Name]], Table_People[[#This Row],[Name]]&amp;", "&amp;Table_People[[#This Row],[Surname]])</f>
        <v>James C., Scott</v>
      </c>
      <c r="S1844" s="2" t="str">
        <f>IF(Table_People[[#This Row],[Surname]]="", Table_People[[#This Row],[Name]], Table_People[[#This Row],[Surname]]&amp;", "&amp;Table_People[[#This Row],[Name]])</f>
        <v>Scott, James C.</v>
      </c>
      <c r="T1844" s="2" t="str">
        <f>IF(COUNTIFS(Table_People[Hash_ID],Table_People[[#This Row],[Hash_ID]])&gt;1,"Y","N")</f>
        <v>N</v>
      </c>
      <c r="U1844" s="2"/>
    </row>
    <row r="1845" spans="1:21" ht="29" x14ac:dyDescent="0.35">
      <c r="A1845" s="2" t="str">
        <f>"P-" &amp; UPPER(TRIM(Table_People[[#This Row],[Surname]])) &amp; "|" &amp; UPPER(TRIM(Table_People[[#This Row],[Name]]))</f>
        <v>P-SCOTT|WALTER</v>
      </c>
      <c r="B1845" s="2" t="s">
        <v>466</v>
      </c>
      <c r="C1845" s="2" t="s">
        <v>6029</v>
      </c>
      <c r="D1845" s="2" t="s">
        <v>21056</v>
      </c>
      <c r="E1845" s="2" t="s">
        <v>21243</v>
      </c>
      <c r="F1845" s="2" t="s">
        <v>10</v>
      </c>
      <c r="G1845" s="2" t="s">
        <v>349</v>
      </c>
      <c r="H1845" s="2">
        <v>15</v>
      </c>
      <c r="I1845" s="2" t="s">
        <v>3024</v>
      </c>
      <c r="J1845" s="2">
        <v>1771</v>
      </c>
      <c r="K1845" s="2"/>
      <c r="L1845" s="2"/>
      <c r="M1845" s="2">
        <v>21</v>
      </c>
      <c r="N1845" s="2" t="s">
        <v>21469</v>
      </c>
      <c r="O1845" s="2">
        <v>1832</v>
      </c>
      <c r="P1845" s="2"/>
      <c r="Q1845" s="2"/>
      <c r="R1845" s="2" t="str">
        <f>IF(Table_People[[#This Row],[Surname]]="", Table_People[[#This Row],[Name]], Table_People[[#This Row],[Name]]&amp;", "&amp;Table_People[[#This Row],[Surname]])</f>
        <v>Walter, Scott</v>
      </c>
      <c r="S1845" s="2" t="str">
        <f>IF(Table_People[[#This Row],[Surname]]="", Table_People[[#This Row],[Name]], Table_People[[#This Row],[Surname]]&amp;", "&amp;Table_People[[#This Row],[Name]])</f>
        <v>Scott, Walter</v>
      </c>
      <c r="T1845" s="2" t="str">
        <f>IF(COUNTIFS(Table_People[Hash_ID],Table_People[[#This Row],[Hash_ID]])&gt;1,"Y","N")</f>
        <v>N</v>
      </c>
      <c r="U1845" s="2"/>
    </row>
    <row r="1846" spans="1:21" ht="29" x14ac:dyDescent="0.35">
      <c r="A1846" s="2" t="str">
        <f>"P-" &amp; UPPER(TRIM(Table_People[[#This Row],[Surname]])) &amp; "|" &amp; UPPER(TRIM(Table_People[[#This Row],[Name]]))</f>
        <v>P-SCRANTON|ROY</v>
      </c>
      <c r="B1846" s="2" t="s">
        <v>1358</v>
      </c>
      <c r="C1846" s="2" t="s">
        <v>20954</v>
      </c>
      <c r="D1846" s="2"/>
      <c r="E1846" s="2" t="s">
        <v>21416</v>
      </c>
      <c r="F1846" s="2" t="s">
        <v>10</v>
      </c>
      <c r="G1846" s="2" t="s">
        <v>63</v>
      </c>
      <c r="H1846" s="2"/>
      <c r="I1846" s="2"/>
      <c r="J1846" s="2">
        <v>1976</v>
      </c>
      <c r="K1846" s="2"/>
      <c r="L1846" s="2"/>
      <c r="M1846" s="2"/>
      <c r="N1846" s="2"/>
      <c r="O1846" s="2"/>
      <c r="P1846" s="2"/>
      <c r="Q1846" s="2"/>
      <c r="R1846" s="2" t="str">
        <f>IF(Table_People[[#This Row],[Surname]]="", Table_People[[#This Row],[Name]], Table_People[[#This Row],[Name]]&amp;", "&amp;Table_People[[#This Row],[Surname]])</f>
        <v>Roy, Scranton</v>
      </c>
      <c r="S1846" s="2" t="str">
        <f>IF(Table_People[[#This Row],[Surname]]="", Table_People[[#This Row],[Name]], Table_People[[#This Row],[Surname]]&amp;", "&amp;Table_People[[#This Row],[Name]])</f>
        <v>Scranton, Roy</v>
      </c>
      <c r="T1846" s="2" t="str">
        <f>IF(COUNTIFS(Table_People[Hash_ID],Table_People[[#This Row],[Hash_ID]])&gt;1,"Y","N")</f>
        <v>N</v>
      </c>
      <c r="U1846" s="2"/>
    </row>
    <row r="1847" spans="1:21" x14ac:dyDescent="0.35">
      <c r="A1847" s="2" t="str">
        <f>"P-" &amp; UPPER(TRIM(Table_People[[#This Row],[Surname]])) &amp; "|" &amp; UPPER(TRIM(Table_People[[#This Row],[Name]]))</f>
        <v>P-SCRIABIN|ALEXANDER</v>
      </c>
      <c r="B1847" s="2" t="s">
        <v>756</v>
      </c>
      <c r="C1847" s="2" t="s">
        <v>12397</v>
      </c>
      <c r="D1847" s="2" t="s">
        <v>12398</v>
      </c>
      <c r="E1847" s="2" t="s">
        <v>12346</v>
      </c>
      <c r="F1847" s="2" t="s">
        <v>10</v>
      </c>
      <c r="G1847" s="2" t="s">
        <v>11</v>
      </c>
      <c r="H1847" s="2"/>
      <c r="I1847" s="2"/>
      <c r="J1847" s="2"/>
      <c r="K1847" s="2"/>
      <c r="L1847" s="2"/>
      <c r="M1847" s="2"/>
      <c r="N1847" s="2"/>
      <c r="O1847" s="2"/>
      <c r="P1847" s="2"/>
      <c r="Q1847" s="2"/>
      <c r="R1847" s="2" t="str">
        <f>IF(Table_People[[#This Row],[Surname]]="", Table_People[[#This Row],[Name]], Table_People[[#This Row],[Name]]&amp;", "&amp;Table_People[[#This Row],[Surname]])</f>
        <v>Alexander, Scriabin</v>
      </c>
      <c r="S1847" s="2" t="str">
        <f>IF(Table_People[[#This Row],[Surname]]="", Table_People[[#This Row],[Name]], Table_People[[#This Row],[Surname]]&amp;", "&amp;Table_People[[#This Row],[Name]])</f>
        <v>Scriabin, Alexander</v>
      </c>
      <c r="T1847" s="2" t="str">
        <f>IF(COUNTIFS(Table_People[Hash_ID],Table_People[[#This Row],[Hash_ID]])&gt;1,"Y","N")</f>
        <v>N</v>
      </c>
      <c r="U1847" s="2"/>
    </row>
    <row r="1848" spans="1:21" x14ac:dyDescent="0.35">
      <c r="A1848" s="2" t="str">
        <f>"P-" &amp; UPPER(TRIM(Table_People[[#This Row],[Surname]])) &amp; "|" &amp; UPPER(TRIM(Table_People[[#This Row],[Name]]))</f>
        <v>P-SEARLE|JOHN</v>
      </c>
      <c r="B1848" s="2" t="s">
        <v>235</v>
      </c>
      <c r="C1848" s="2" t="s">
        <v>10549</v>
      </c>
      <c r="D1848" s="2"/>
      <c r="E1848" s="2" t="s">
        <v>37</v>
      </c>
      <c r="F1848" s="2" t="s">
        <v>10</v>
      </c>
      <c r="G1848" s="2" t="s">
        <v>63</v>
      </c>
      <c r="H1848" s="2"/>
      <c r="I1848" s="2"/>
      <c r="J1848" s="2"/>
      <c r="K1848" s="2"/>
      <c r="L1848" s="2"/>
      <c r="M1848" s="2"/>
      <c r="N1848" s="2"/>
      <c r="O1848" s="2"/>
      <c r="P1848" s="2"/>
      <c r="Q1848" s="2"/>
      <c r="R1848" s="2" t="str">
        <f>IF(Table_People[[#This Row],[Surname]]="", Table_People[[#This Row],[Name]], Table_People[[#This Row],[Name]]&amp;", "&amp;Table_People[[#This Row],[Surname]])</f>
        <v>John, Searle</v>
      </c>
      <c r="S1848" s="2" t="str">
        <f>IF(Table_People[[#This Row],[Surname]]="", Table_People[[#This Row],[Name]], Table_People[[#This Row],[Surname]]&amp;", "&amp;Table_People[[#This Row],[Name]])</f>
        <v>Searle, John</v>
      </c>
      <c r="T1848" s="2" t="str">
        <f>IF(COUNTIFS(Table_People[Hash_ID],Table_People[[#This Row],[Hash_ID]])&gt;1,"Y","N")</f>
        <v>N</v>
      </c>
      <c r="U1848" s="2"/>
    </row>
    <row r="1849" spans="1:21" x14ac:dyDescent="0.35">
      <c r="A1849" s="2" t="str">
        <f>"P-" &amp; UPPER(TRIM(Table_People[[#This Row],[Surname]])) &amp; "|" &amp; UPPER(TRIM(Table_People[[#This Row],[Name]]))</f>
        <v>P-SEBALD|W. G.</v>
      </c>
      <c r="B1849" s="2" t="s">
        <v>461</v>
      </c>
      <c r="C1849" s="2" t="s">
        <v>462</v>
      </c>
      <c r="D1849" s="2"/>
      <c r="E1849" s="2" t="s">
        <v>463</v>
      </c>
      <c r="F1849" s="2" t="s">
        <v>10</v>
      </c>
      <c r="G1849" s="2" t="s">
        <v>38</v>
      </c>
      <c r="H1849" s="2"/>
      <c r="I1849" s="2"/>
      <c r="J1849" s="2"/>
      <c r="K1849" s="2"/>
      <c r="L1849" s="2"/>
      <c r="M1849" s="2"/>
      <c r="N1849" s="2"/>
      <c r="O1849" s="2"/>
      <c r="P1849" s="2"/>
      <c r="Q1849" s="2"/>
      <c r="R1849" s="2" t="str">
        <f>IF(Table_People[[#This Row],[Surname]]="", Table_People[[#This Row],[Name]], Table_People[[#This Row],[Name]]&amp;", "&amp;Table_People[[#This Row],[Surname]])</f>
        <v>W. G., Sebald</v>
      </c>
      <c r="S1849" s="2" t="str">
        <f>IF(Table_People[[#This Row],[Surname]]="", Table_People[[#This Row],[Name]], Table_People[[#This Row],[Surname]]&amp;", "&amp;Table_People[[#This Row],[Name]])</f>
        <v>Sebald, W. G.</v>
      </c>
      <c r="T1849" s="2" t="str">
        <f>IF(COUNTIFS(Table_People[Hash_ID],Table_People[[#This Row],[Hash_ID]])&gt;1,"Y","N")</f>
        <v>N</v>
      </c>
      <c r="U1849" s="2"/>
    </row>
    <row r="1850" spans="1:21" x14ac:dyDescent="0.35">
      <c r="A1850" s="2" t="str">
        <f>"P-" &amp; UPPER(TRIM(Table_People[[#This Row],[Surname]])) &amp; "|" &amp; UPPER(TRIM(Table_People[[#This Row],[Name]]))</f>
        <v>P-SEDLACECK|FRANZ</v>
      </c>
      <c r="B1850" s="2" t="s">
        <v>143</v>
      </c>
      <c r="C1850" s="2" t="s">
        <v>3068</v>
      </c>
      <c r="D1850" s="2"/>
      <c r="E1850" s="2" t="s">
        <v>1389</v>
      </c>
      <c r="F1850" s="2" t="s">
        <v>10</v>
      </c>
      <c r="G1850" s="2" t="s">
        <v>288</v>
      </c>
      <c r="H1850" s="2"/>
      <c r="I1850" s="2"/>
      <c r="J1850" s="2"/>
      <c r="K1850" s="2"/>
      <c r="L1850" s="2"/>
      <c r="M1850" s="2"/>
      <c r="N1850" s="2"/>
      <c r="O1850" s="2"/>
      <c r="P1850" s="2"/>
      <c r="Q1850" s="2"/>
      <c r="R1850" s="2" t="str">
        <f>IF(Table_People[[#This Row],[Surname]]="", Table_People[[#This Row],[Name]], Table_People[[#This Row],[Name]]&amp;", "&amp;Table_People[[#This Row],[Surname]])</f>
        <v>Franz, Sedlaceck</v>
      </c>
      <c r="S1850" s="2" t="str">
        <f>IF(Table_People[[#This Row],[Surname]]="", Table_People[[#This Row],[Name]], Table_People[[#This Row],[Surname]]&amp;", "&amp;Table_People[[#This Row],[Name]])</f>
        <v>Sedlaceck, Franz</v>
      </c>
      <c r="T1850" s="2" t="str">
        <f>IF(COUNTIFS(Table_People[Hash_ID],Table_People[[#This Row],[Hash_ID]])&gt;1,"Y","N")</f>
        <v>N</v>
      </c>
      <c r="U1850" s="2"/>
    </row>
    <row r="1851" spans="1:21" x14ac:dyDescent="0.35">
      <c r="A1851" s="2" t="str">
        <f>"P-" &amp; UPPER(TRIM(Table_People[[#This Row],[Surname]])) &amp; "|" &amp; UPPER(TRIM(Table_People[[#This Row],[Name]]))</f>
        <v>P-SEDLACEK|FRANZ</v>
      </c>
      <c r="B1851" s="2" t="s">
        <v>143</v>
      </c>
      <c r="C1851" s="2" t="s">
        <v>1702</v>
      </c>
      <c r="D1851" s="2"/>
      <c r="E1851" s="2" t="s">
        <v>1389</v>
      </c>
      <c r="F1851" s="2" t="s">
        <v>10</v>
      </c>
      <c r="G1851" s="2" t="s">
        <v>288</v>
      </c>
      <c r="H1851" s="2"/>
      <c r="I1851" s="2"/>
      <c r="J1851" s="2"/>
      <c r="K1851" s="2"/>
      <c r="L1851" s="2"/>
      <c r="M1851" s="2"/>
      <c r="N1851" s="2"/>
      <c r="O1851" s="2"/>
      <c r="P1851" s="2"/>
      <c r="Q1851" s="2"/>
      <c r="R1851" s="2" t="str">
        <f>IF(Table_People[[#This Row],[Surname]]="", Table_People[[#This Row],[Name]], Table_People[[#This Row],[Name]]&amp;", "&amp;Table_People[[#This Row],[Surname]])</f>
        <v>Franz, Sedlacek</v>
      </c>
      <c r="S1851" s="2" t="str">
        <f>IF(Table_People[[#This Row],[Surname]]="", Table_People[[#This Row],[Name]], Table_People[[#This Row],[Surname]]&amp;", "&amp;Table_People[[#This Row],[Name]])</f>
        <v>Sedlacek, Franz</v>
      </c>
      <c r="T1851" s="2" t="str">
        <f>IF(COUNTIFS(Table_People[Hash_ID],Table_People[[#This Row],[Hash_ID]])&gt;1,"Y","N")</f>
        <v>N</v>
      </c>
      <c r="U1851" s="2"/>
    </row>
    <row r="1852" spans="1:21" x14ac:dyDescent="0.35">
      <c r="A1852" s="2" t="str">
        <f>"P-" &amp; UPPER(TRIM(Table_People[[#This Row],[Surname]])) &amp; "|" &amp; UPPER(TRIM(Table_People[[#This Row],[Name]]))</f>
        <v>P-SEGANTINI|GIOVANNI</v>
      </c>
      <c r="B1852" s="2" t="s">
        <v>1606</v>
      </c>
      <c r="C1852" s="2" t="s">
        <v>1607</v>
      </c>
      <c r="D1852" s="2"/>
      <c r="E1852" s="2" t="s">
        <v>1389</v>
      </c>
      <c r="F1852" s="2" t="s">
        <v>10</v>
      </c>
      <c r="G1852" s="2" t="s">
        <v>87</v>
      </c>
      <c r="H1852" s="2"/>
      <c r="I1852" s="2"/>
      <c r="J1852" s="2"/>
      <c r="K1852" s="2"/>
      <c r="L1852" s="2"/>
      <c r="M1852" s="2"/>
      <c r="N1852" s="2"/>
      <c r="O1852" s="2"/>
      <c r="P1852" s="2"/>
      <c r="Q1852" s="2"/>
      <c r="R1852" s="2" t="str">
        <f>IF(Table_People[[#This Row],[Surname]]="", Table_People[[#This Row],[Name]], Table_People[[#This Row],[Name]]&amp;", "&amp;Table_People[[#This Row],[Surname]])</f>
        <v>Giovanni, Segantini</v>
      </c>
      <c r="S1852" s="2" t="str">
        <f>IF(Table_People[[#This Row],[Surname]]="", Table_People[[#This Row],[Name]], Table_People[[#This Row],[Surname]]&amp;", "&amp;Table_People[[#This Row],[Name]])</f>
        <v>Segantini, Giovanni</v>
      </c>
      <c r="T1852" s="2" t="str">
        <f>IF(COUNTIFS(Table_People[Hash_ID],Table_People[[#This Row],[Hash_ID]])&gt;1,"Y","N")</f>
        <v>N</v>
      </c>
      <c r="U1852" s="2"/>
    </row>
    <row r="1853" spans="1:21" x14ac:dyDescent="0.35">
      <c r="A1853" s="2" t="str">
        <f>"P-" &amp; UPPER(TRIM(Table_People[[#This Row],[Surname]])) &amp; "|" &amp; UPPER(TRIM(Table_People[[#This Row],[Name]]))</f>
        <v>P-SEIERSTAD|ÅSNE</v>
      </c>
      <c r="B1853" s="2" t="s">
        <v>20746</v>
      </c>
      <c r="C1853" s="2" t="s">
        <v>20747</v>
      </c>
      <c r="D1853" s="2"/>
      <c r="E1853" s="2" t="s">
        <v>10855</v>
      </c>
      <c r="F1853" s="2" t="s">
        <v>25</v>
      </c>
      <c r="G1853" s="2" t="s">
        <v>549</v>
      </c>
      <c r="H1853" s="2">
        <v>10</v>
      </c>
      <c r="I1853" s="2" t="s">
        <v>21466</v>
      </c>
      <c r="J1853" s="2">
        <v>1970</v>
      </c>
      <c r="K1853" s="2"/>
      <c r="L1853" s="2"/>
      <c r="M1853" s="2"/>
      <c r="N1853" s="2"/>
      <c r="O1853" s="2"/>
      <c r="P1853" s="2"/>
      <c r="Q1853" s="2"/>
      <c r="R1853" s="2" t="str">
        <f>IF(Table_People[[#This Row],[Surname]]="", Table_People[[#This Row],[Name]], Table_People[[#This Row],[Name]]&amp;", "&amp;Table_People[[#This Row],[Surname]])</f>
        <v>Åsne, Seierstad</v>
      </c>
      <c r="S1853" s="2" t="str">
        <f>IF(Table_People[[#This Row],[Surname]]="", Table_People[[#This Row],[Name]], Table_People[[#This Row],[Surname]]&amp;", "&amp;Table_People[[#This Row],[Name]])</f>
        <v>Seierstad, Åsne</v>
      </c>
      <c r="T1853" s="2" t="str">
        <f>IF(COUNTIFS(Table_People[Hash_ID],Table_People[[#This Row],[Hash_ID]])&gt;1,"Y","N")</f>
        <v>N</v>
      </c>
      <c r="U1853" s="2"/>
    </row>
    <row r="1854" spans="1:21" x14ac:dyDescent="0.35">
      <c r="A1854" s="2" t="str">
        <f>"P-" &amp; UPPER(TRIM(Table_People[[#This Row],[Surname]])) &amp; "|" &amp; UPPER(TRIM(Table_People[[#This Row],[Name]]))</f>
        <v>P-SELBY JR.|HUBERT</v>
      </c>
      <c r="B1854" s="2" t="s">
        <v>200</v>
      </c>
      <c r="C1854" s="2" t="s">
        <v>201</v>
      </c>
      <c r="D1854" s="2"/>
      <c r="E1854" s="2" t="s">
        <v>51</v>
      </c>
      <c r="F1854" s="2" t="s">
        <v>10</v>
      </c>
      <c r="G1854" s="2" t="s">
        <v>63</v>
      </c>
      <c r="H1854" s="2"/>
      <c r="I1854" s="2"/>
      <c r="J1854" s="2"/>
      <c r="K1854" s="2"/>
      <c r="L1854" s="2"/>
      <c r="M1854" s="2"/>
      <c r="N1854" s="2"/>
      <c r="O1854" s="2"/>
      <c r="P1854" s="2"/>
      <c r="Q1854" s="2"/>
      <c r="R1854" s="2" t="str">
        <f>IF(Table_People[[#This Row],[Surname]]="", Table_People[[#This Row],[Name]], Table_People[[#This Row],[Name]]&amp;", "&amp;Table_People[[#This Row],[Surname]])</f>
        <v>Hubert, Selby Jr.</v>
      </c>
      <c r="S1854" s="2" t="str">
        <f>IF(Table_People[[#This Row],[Surname]]="", Table_People[[#This Row],[Name]], Table_People[[#This Row],[Surname]]&amp;", "&amp;Table_People[[#This Row],[Name]])</f>
        <v>Selby Jr., Hubert</v>
      </c>
      <c r="T1854" s="2" t="str">
        <f>IF(COUNTIFS(Table_People[Hash_ID],Table_People[[#This Row],[Hash_ID]])&gt;1,"Y","N")</f>
        <v>N</v>
      </c>
      <c r="U1854" s="2"/>
    </row>
    <row r="1855" spans="1:21" x14ac:dyDescent="0.35">
      <c r="A1855" s="2" t="str">
        <f>"P-" &amp; UPPER(TRIM(Table_People[[#This Row],[Surname]])) &amp; "|" &amp; UPPER(TRIM(Table_People[[#This Row],[Name]]))</f>
        <v>P-SELIMOVIĆ|MEŠA</v>
      </c>
      <c r="B1855" s="2" t="s">
        <v>2094</v>
      </c>
      <c r="C1855" s="2" t="s">
        <v>2095</v>
      </c>
      <c r="D1855" s="2" t="s">
        <v>2096</v>
      </c>
      <c r="E1855" s="2" t="s">
        <v>28</v>
      </c>
      <c r="F1855" s="2" t="s">
        <v>10</v>
      </c>
      <c r="G1855" s="2" t="s">
        <v>2067</v>
      </c>
      <c r="H1855" s="2"/>
      <c r="I1855" s="2"/>
      <c r="J1855" s="2"/>
      <c r="K1855" s="2"/>
      <c r="L1855" s="2"/>
      <c r="M1855" s="2"/>
      <c r="N1855" s="2"/>
      <c r="O1855" s="2"/>
      <c r="P1855" s="2"/>
      <c r="Q1855" s="2"/>
      <c r="R1855" s="2" t="str">
        <f>IF(Table_People[[#This Row],[Surname]]="", Table_People[[#This Row],[Name]], Table_People[[#This Row],[Name]]&amp;", "&amp;Table_People[[#This Row],[Surname]])</f>
        <v>Meša, Selimović</v>
      </c>
      <c r="S1855" s="2" t="str">
        <f>IF(Table_People[[#This Row],[Surname]]="", Table_People[[#This Row],[Name]], Table_People[[#This Row],[Surname]]&amp;", "&amp;Table_People[[#This Row],[Name]])</f>
        <v>Selimović, Meša</v>
      </c>
      <c r="T1855" s="2" t="str">
        <f>IF(COUNTIFS(Table_People[Hash_ID],Table_People[[#This Row],[Hash_ID]])&gt;1,"Y","N")</f>
        <v>N</v>
      </c>
      <c r="U1855" s="2"/>
    </row>
    <row r="1856" spans="1:21" x14ac:dyDescent="0.35">
      <c r="A1856" s="2" t="str">
        <f>"P-" &amp; UPPER(TRIM(Table_People[[#This Row],[Surname]])) &amp; "|" &amp; UPPER(TRIM(Table_People[[#This Row],[Name]]))</f>
        <v>P-SELLARS|WILFRID</v>
      </c>
      <c r="B1856" s="2" t="s">
        <v>10578</v>
      </c>
      <c r="C1856" s="2" t="s">
        <v>10579</v>
      </c>
      <c r="D1856" s="2"/>
      <c r="E1856" s="2" t="s">
        <v>37</v>
      </c>
      <c r="F1856" s="2" t="s">
        <v>10</v>
      </c>
      <c r="G1856" s="2" t="s">
        <v>63</v>
      </c>
      <c r="H1856" s="2"/>
      <c r="I1856" s="2"/>
      <c r="J1856" s="2"/>
      <c r="K1856" s="2"/>
      <c r="L1856" s="2"/>
      <c r="M1856" s="2"/>
      <c r="N1856" s="2"/>
      <c r="O1856" s="2"/>
      <c r="P1856" s="2"/>
      <c r="Q1856" s="2"/>
      <c r="R1856" s="2" t="str">
        <f>IF(Table_People[[#This Row],[Surname]]="", Table_People[[#This Row],[Name]], Table_People[[#This Row],[Name]]&amp;", "&amp;Table_People[[#This Row],[Surname]])</f>
        <v>Wilfrid, Sellars</v>
      </c>
      <c r="S1856" s="2" t="str">
        <f>IF(Table_People[[#This Row],[Surname]]="", Table_People[[#This Row],[Name]], Table_People[[#This Row],[Surname]]&amp;", "&amp;Table_People[[#This Row],[Name]])</f>
        <v>Sellars, Wilfrid</v>
      </c>
      <c r="T1856" s="2" t="str">
        <f>IF(COUNTIFS(Table_People[Hash_ID],Table_People[[#This Row],[Hash_ID]])&gt;1,"Y","N")</f>
        <v>N</v>
      </c>
      <c r="U1856" s="2"/>
    </row>
    <row r="1857" spans="1:21" ht="29" x14ac:dyDescent="0.35">
      <c r="A1857" s="2" t="str">
        <f>"P-" &amp; UPPER(TRIM(Table_People[[#This Row],[Surname]])) &amp; "|" &amp; UPPER(TRIM(Table_People[[#This Row],[Name]]))</f>
        <v>P-SEMBACH|KLAUS-JÜRGEN</v>
      </c>
      <c r="B1857" s="2" t="s">
        <v>20572</v>
      </c>
      <c r="C1857" s="2" t="s">
        <v>20573</v>
      </c>
      <c r="D1857" s="2"/>
      <c r="E1857" s="2" t="s">
        <v>21185</v>
      </c>
      <c r="F1857" s="2" t="s">
        <v>10</v>
      </c>
      <c r="G1857" s="2" t="s">
        <v>38</v>
      </c>
      <c r="H1857" s="2">
        <v>20</v>
      </c>
      <c r="I1857" s="2" t="s">
        <v>21470</v>
      </c>
      <c r="J1857" s="2">
        <v>1933</v>
      </c>
      <c r="K1857" s="2"/>
      <c r="L1857" s="2"/>
      <c r="M1857" s="2">
        <v>21</v>
      </c>
      <c r="N1857" s="2" t="s">
        <v>3024</v>
      </c>
      <c r="O1857" s="2">
        <v>2020</v>
      </c>
      <c r="P1857" s="2"/>
      <c r="Q1857" s="2"/>
      <c r="R1857" s="2" t="str">
        <f>IF(Table_People[[#This Row],[Surname]]="", Table_People[[#This Row],[Name]], Table_People[[#This Row],[Name]]&amp;", "&amp;Table_People[[#This Row],[Surname]])</f>
        <v>Klaus-Jürgen, Sembach</v>
      </c>
      <c r="S1857" s="2" t="str">
        <f>IF(Table_People[[#This Row],[Surname]]="", Table_People[[#This Row],[Name]], Table_People[[#This Row],[Surname]]&amp;", "&amp;Table_People[[#This Row],[Name]])</f>
        <v>Sembach, Klaus-Jürgen</v>
      </c>
      <c r="T1857" s="2" t="str">
        <f>IF(COUNTIFS(Table_People[Hash_ID],Table_People[[#This Row],[Hash_ID]])&gt;1,"Y","N")</f>
        <v>N</v>
      </c>
      <c r="U1857" s="2"/>
    </row>
    <row r="1858" spans="1:21" x14ac:dyDescent="0.35">
      <c r="A1858" s="2" t="str">
        <f>"P-" &amp; UPPER(TRIM(Table_People[[#This Row],[Surname]])) &amp; "|" &amp; UPPER(TRIM(Table_People[[#This Row],[Name]]))</f>
        <v>P-SEMBÈNE|OUSMANE</v>
      </c>
      <c r="B1858" s="2" t="s">
        <v>1169</v>
      </c>
      <c r="C1858" s="2" t="s">
        <v>1170</v>
      </c>
      <c r="D1858" s="2"/>
      <c r="E1858" s="2" t="s">
        <v>1091</v>
      </c>
      <c r="F1858" s="2" t="s">
        <v>10</v>
      </c>
      <c r="G1858" s="2" t="s">
        <v>1171</v>
      </c>
      <c r="H1858" s="2"/>
      <c r="I1858" s="2"/>
      <c r="J1858" s="2"/>
      <c r="K1858" s="2"/>
      <c r="L1858" s="2"/>
      <c r="M1858" s="2"/>
      <c r="N1858" s="2"/>
      <c r="O1858" s="2"/>
      <c r="P1858" s="2"/>
      <c r="Q1858" s="2"/>
      <c r="R1858" s="2" t="str">
        <f>IF(Table_People[[#This Row],[Surname]]="", Table_People[[#This Row],[Name]], Table_People[[#This Row],[Name]]&amp;", "&amp;Table_People[[#This Row],[Surname]])</f>
        <v>Ousmane, Sembène</v>
      </c>
      <c r="S1858" s="2" t="str">
        <f>IF(Table_People[[#This Row],[Surname]]="", Table_People[[#This Row],[Name]], Table_People[[#This Row],[Surname]]&amp;", "&amp;Table_People[[#This Row],[Name]])</f>
        <v>Sembène, Ousmane</v>
      </c>
      <c r="T1858" s="2" t="str">
        <f>IF(COUNTIFS(Table_People[Hash_ID],Table_People[[#This Row],[Hash_ID]])&gt;1,"Y","N")</f>
        <v>N</v>
      </c>
      <c r="U1858" s="2"/>
    </row>
    <row r="1859" spans="1:21" ht="29" x14ac:dyDescent="0.35">
      <c r="A1859" s="2" t="str">
        <f>"P-" &amp; UPPER(TRIM(Table_People[[#This Row],[Surname]])) &amp; "|" &amp; UPPER(TRIM(Table_People[[#This Row],[Name]]))</f>
        <v>P-SENDAK|MAURICE</v>
      </c>
      <c r="B1859" s="2" t="s">
        <v>680</v>
      </c>
      <c r="C1859" s="2" t="s">
        <v>20884</v>
      </c>
      <c r="D1859" s="2" t="s">
        <v>21105</v>
      </c>
      <c r="E1859" s="2" t="s">
        <v>21351</v>
      </c>
      <c r="F1859" s="2" t="s">
        <v>10</v>
      </c>
      <c r="G1859" s="2" t="s">
        <v>63</v>
      </c>
      <c r="H1859" s="2">
        <v>10</v>
      </c>
      <c r="I1859" s="2" t="s">
        <v>20658</v>
      </c>
      <c r="J1859" s="2">
        <v>1928</v>
      </c>
      <c r="K1859" s="2"/>
      <c r="L1859" s="2"/>
      <c r="M1859" s="2">
        <v>8</v>
      </c>
      <c r="N1859" s="2" t="s">
        <v>954</v>
      </c>
      <c r="O1859" s="2">
        <v>2012</v>
      </c>
      <c r="P1859" s="2"/>
      <c r="Q1859" s="2"/>
      <c r="R1859" s="2" t="str">
        <f>IF(Table_People[[#This Row],[Surname]]="", Table_People[[#This Row],[Name]], Table_People[[#This Row],[Name]]&amp;", "&amp;Table_People[[#This Row],[Surname]])</f>
        <v>Maurice, Sendak</v>
      </c>
      <c r="S1859" s="2" t="str">
        <f>IF(Table_People[[#This Row],[Surname]]="", Table_People[[#This Row],[Name]], Table_People[[#This Row],[Surname]]&amp;", "&amp;Table_People[[#This Row],[Name]])</f>
        <v>Sendak, Maurice</v>
      </c>
      <c r="T1859" s="2" t="str">
        <f>IF(COUNTIFS(Table_People[Hash_ID],Table_People[[#This Row],[Hash_ID]])&gt;1,"Y","N")</f>
        <v>N</v>
      </c>
      <c r="U1859" s="2"/>
    </row>
    <row r="1860" spans="1:21" x14ac:dyDescent="0.35">
      <c r="A1860" s="2" t="str">
        <f>"P-" &amp; UPPER(TRIM(Table_People[[#This Row],[Surname]])) &amp; "|" &amp; UPPER(TRIM(Table_People[[#This Row],[Name]]))</f>
        <v>P-SENDIVOGIUS|MICHAEL</v>
      </c>
      <c r="B1860" s="2" t="s">
        <v>1157</v>
      </c>
      <c r="C1860" s="2" t="s">
        <v>5553</v>
      </c>
      <c r="D1860" s="2" t="s">
        <v>5585</v>
      </c>
      <c r="E1860" s="2" t="s">
        <v>5607</v>
      </c>
      <c r="F1860" s="2" t="s">
        <v>10</v>
      </c>
      <c r="G1860" s="2" t="s">
        <v>59</v>
      </c>
      <c r="H1860" s="2"/>
      <c r="I1860" s="2"/>
      <c r="J1860" s="2"/>
      <c r="K1860" s="2"/>
      <c r="L1860" s="2"/>
      <c r="M1860" s="2"/>
      <c r="N1860" s="2"/>
      <c r="O1860" s="2"/>
      <c r="P1860" s="2"/>
      <c r="Q1860" s="2"/>
      <c r="R1860" s="2" t="str">
        <f>IF(Table_People[[#This Row],[Surname]]="", Table_People[[#This Row],[Name]], Table_People[[#This Row],[Name]]&amp;", "&amp;Table_People[[#This Row],[Surname]])</f>
        <v>Michael, Sendivogius</v>
      </c>
      <c r="S1860" s="2" t="str">
        <f>IF(Table_People[[#This Row],[Surname]]="", Table_People[[#This Row],[Name]], Table_People[[#This Row],[Surname]]&amp;", "&amp;Table_People[[#This Row],[Name]])</f>
        <v>Sendivogius, Michael</v>
      </c>
      <c r="T1860" s="2" t="str">
        <f>IF(COUNTIFS(Table_People[Hash_ID],Table_People[[#This Row],[Hash_ID]])&gt;1,"Y","N")</f>
        <v>N</v>
      </c>
      <c r="U1860" s="2"/>
    </row>
    <row r="1861" spans="1:21" x14ac:dyDescent="0.35">
      <c r="A1861" s="2" t="str">
        <f>"P-" &amp; UPPER(TRIM(Table_People[[#This Row],[Surname]])) &amp; "|" &amp; UPPER(TRIM(Table_People[[#This Row],[Name]]))</f>
        <v>P-|SENECA</v>
      </c>
      <c r="B1861" s="2" t="s">
        <v>1</v>
      </c>
      <c r="C1861" s="2"/>
      <c r="D1861" s="2" t="s">
        <v>406</v>
      </c>
      <c r="E1861" s="2" t="s">
        <v>407</v>
      </c>
      <c r="F1861" s="2" t="s">
        <v>10</v>
      </c>
      <c r="G1861" s="2" t="s">
        <v>295</v>
      </c>
      <c r="H1861" s="2"/>
      <c r="I1861" s="2"/>
      <c r="J1861" s="2"/>
      <c r="K1861" s="2"/>
      <c r="L1861" s="2"/>
      <c r="M1861" s="2"/>
      <c r="N1861" s="2"/>
      <c r="O1861" s="2"/>
      <c r="P1861" s="2"/>
      <c r="Q1861" s="2"/>
      <c r="R1861" s="2" t="str">
        <f>IF(Table_People[[#This Row],[Surname]]="", Table_People[[#This Row],[Name]], Table_People[[#This Row],[Name]]&amp;", "&amp;Table_People[[#This Row],[Surname]])</f>
        <v>Seneca</v>
      </c>
      <c r="S1861" s="2" t="str">
        <f>IF(Table_People[[#This Row],[Surname]]="", Table_People[[#This Row],[Name]], Table_People[[#This Row],[Surname]]&amp;", "&amp;Table_People[[#This Row],[Name]])</f>
        <v>Seneca</v>
      </c>
      <c r="T1861" s="2" t="str">
        <f>IF(COUNTIFS(Table_People[Hash_ID],Table_People[[#This Row],[Hash_ID]])&gt;1,"Y","N")</f>
        <v>N</v>
      </c>
      <c r="U1861" s="2"/>
    </row>
    <row r="1862" spans="1:21" ht="29" x14ac:dyDescent="0.35">
      <c r="A1862" s="2" t="str">
        <f>"P-" &amp; UPPER(TRIM(Table_People[[#This Row],[Surname]])) &amp; "|" &amp; UPPER(TRIM(Table_People[[#This Row],[Name]]))</f>
        <v>P-SENÉCAL|PATRICK</v>
      </c>
      <c r="B1862" s="2" t="s">
        <v>368</v>
      </c>
      <c r="C1862" s="2" t="s">
        <v>20534</v>
      </c>
      <c r="D1862" s="2"/>
      <c r="E1862" s="2" t="s">
        <v>21148</v>
      </c>
      <c r="F1862" s="2" t="s">
        <v>10</v>
      </c>
      <c r="G1862" s="2" t="s">
        <v>21461</v>
      </c>
      <c r="H1862" s="2">
        <v>20</v>
      </c>
      <c r="I1862" s="2" t="s">
        <v>21472</v>
      </c>
      <c r="J1862" s="2">
        <v>1967</v>
      </c>
      <c r="K1862" s="2"/>
      <c r="L1862" s="2"/>
      <c r="M1862" s="2"/>
      <c r="N1862" s="2"/>
      <c r="O1862" s="2"/>
      <c r="P1862" s="2"/>
      <c r="Q1862" s="2"/>
      <c r="R1862" s="2" t="str">
        <f>IF(Table_People[[#This Row],[Surname]]="", Table_People[[#This Row],[Name]], Table_People[[#This Row],[Name]]&amp;", "&amp;Table_People[[#This Row],[Surname]])</f>
        <v>Patrick, Senécal</v>
      </c>
      <c r="S1862" s="2" t="str">
        <f>IF(Table_People[[#This Row],[Surname]]="", Table_People[[#This Row],[Name]], Table_People[[#This Row],[Surname]]&amp;", "&amp;Table_People[[#This Row],[Name]])</f>
        <v>Senécal, Patrick</v>
      </c>
      <c r="T1862" s="2" t="str">
        <f>IF(COUNTIFS(Table_People[Hash_ID],Table_People[[#This Row],[Hash_ID]])&gt;1,"Y","N")</f>
        <v>N</v>
      </c>
      <c r="U1862" s="2"/>
    </row>
    <row r="1863" spans="1:21" x14ac:dyDescent="0.35">
      <c r="A1863" s="2" t="str">
        <f>"P-" &amp; UPPER(TRIM(Table_People[[#This Row],[Surname]])) &amp; "|" &amp; UPPER(TRIM(Table_People[[#This Row],[Name]]))</f>
        <v>P-SENGES|PIERRE</v>
      </c>
      <c r="B1863" s="2" t="s">
        <v>382</v>
      </c>
      <c r="C1863" s="2" t="s">
        <v>2097</v>
      </c>
      <c r="D1863" s="2"/>
      <c r="E1863" s="2" t="s">
        <v>51</v>
      </c>
      <c r="F1863" s="2" t="s">
        <v>10</v>
      </c>
      <c r="G1863" s="2" t="s">
        <v>15</v>
      </c>
      <c r="H1863" s="2"/>
      <c r="I1863" s="2"/>
      <c r="J1863" s="2"/>
      <c r="K1863" s="2"/>
      <c r="L1863" s="2"/>
      <c r="M1863" s="2"/>
      <c r="N1863" s="2"/>
      <c r="O1863" s="2"/>
      <c r="P1863" s="2"/>
      <c r="Q1863" s="2"/>
      <c r="R1863" s="2" t="str">
        <f>IF(Table_People[[#This Row],[Surname]]="", Table_People[[#This Row],[Name]], Table_People[[#This Row],[Name]]&amp;", "&amp;Table_People[[#This Row],[Surname]])</f>
        <v>Pierre, Senges</v>
      </c>
      <c r="S1863" s="2" t="str">
        <f>IF(Table_People[[#This Row],[Surname]]="", Table_People[[#This Row],[Name]], Table_People[[#This Row],[Surname]]&amp;", "&amp;Table_People[[#This Row],[Name]])</f>
        <v>Senges, Pierre</v>
      </c>
      <c r="T1863" s="2" t="str">
        <f>IF(COUNTIFS(Table_People[Hash_ID],Table_People[[#This Row],[Hash_ID]])&gt;1,"Y","N")</f>
        <v>N</v>
      </c>
      <c r="U1863" s="2"/>
    </row>
    <row r="1864" spans="1:21" x14ac:dyDescent="0.35">
      <c r="A1864" s="2" t="str">
        <f>"P-" &amp; UPPER(TRIM(Table_People[[#This Row],[Surname]])) &amp; "|" &amp; UPPER(TRIM(Table_People[[#This Row],[Name]]))</f>
        <v>P-SEON|ALEXANDRE</v>
      </c>
      <c r="B1864" s="2" t="s">
        <v>16</v>
      </c>
      <c r="C1864" s="2" t="s">
        <v>1731</v>
      </c>
      <c r="D1864" s="2"/>
      <c r="E1864" s="2" t="s">
        <v>1389</v>
      </c>
      <c r="F1864" s="2" t="s">
        <v>10</v>
      </c>
      <c r="G1864" s="2" t="s">
        <v>15</v>
      </c>
      <c r="H1864" s="2"/>
      <c r="I1864" s="2"/>
      <c r="J1864" s="2"/>
      <c r="K1864" s="2"/>
      <c r="L1864" s="2"/>
      <c r="M1864" s="2"/>
      <c r="N1864" s="2"/>
      <c r="O1864" s="2"/>
      <c r="P1864" s="2"/>
      <c r="Q1864" s="2"/>
      <c r="R1864" s="2" t="str">
        <f>IF(Table_People[[#This Row],[Surname]]="", Table_People[[#This Row],[Name]], Table_People[[#This Row],[Name]]&amp;", "&amp;Table_People[[#This Row],[Surname]])</f>
        <v>Alexandre, Seon</v>
      </c>
      <c r="S1864" s="2" t="str">
        <f>IF(Table_People[[#This Row],[Surname]]="", Table_People[[#This Row],[Name]], Table_People[[#This Row],[Surname]]&amp;", "&amp;Table_People[[#This Row],[Name]])</f>
        <v>Seon, Alexandre</v>
      </c>
      <c r="T1864" s="2" t="str">
        <f>IF(COUNTIFS(Table_People[Hash_ID],Table_People[[#This Row],[Hash_ID]])&gt;1,"Y","N")</f>
        <v>N</v>
      </c>
      <c r="U1864" s="2"/>
    </row>
    <row r="1865" spans="1:21" x14ac:dyDescent="0.35">
      <c r="A1865" s="2" t="str">
        <f>"P-" &amp; UPPER(TRIM(Table_People[[#This Row],[Surname]])) &amp; "|" &amp; UPPER(TRIM(Table_People[[#This Row],[Name]]))</f>
        <v>P-SÉON|ALEXANDRE</v>
      </c>
      <c r="B1865" s="2" t="s">
        <v>16</v>
      </c>
      <c r="C1865" s="2" t="s">
        <v>1613</v>
      </c>
      <c r="D1865" s="2"/>
      <c r="E1865" s="2" t="s">
        <v>1389</v>
      </c>
      <c r="F1865" s="2" t="s">
        <v>10</v>
      </c>
      <c r="G1865" s="2" t="s">
        <v>15</v>
      </c>
      <c r="H1865" s="2"/>
      <c r="I1865" s="2"/>
      <c r="J1865" s="2"/>
      <c r="K1865" s="2"/>
      <c r="L1865" s="2"/>
      <c r="M1865" s="2"/>
      <c r="N1865" s="2"/>
      <c r="O1865" s="2"/>
      <c r="P1865" s="2"/>
      <c r="Q1865" s="2"/>
      <c r="R1865" s="2" t="str">
        <f>IF(Table_People[[#This Row],[Surname]]="", Table_People[[#This Row],[Name]], Table_People[[#This Row],[Name]]&amp;", "&amp;Table_People[[#This Row],[Surname]])</f>
        <v>Alexandre, Séon</v>
      </c>
      <c r="S1865" s="2" t="str">
        <f>IF(Table_People[[#This Row],[Surname]]="", Table_People[[#This Row],[Name]], Table_People[[#This Row],[Surname]]&amp;", "&amp;Table_People[[#This Row],[Name]])</f>
        <v>Séon, Alexandre</v>
      </c>
      <c r="T1865" s="2" t="str">
        <f>IF(COUNTIFS(Table_People[Hash_ID],Table_People[[#This Row],[Hash_ID]])&gt;1,"Y","N")</f>
        <v>N</v>
      </c>
      <c r="U1865" s="2"/>
    </row>
    <row r="1866" spans="1:21" x14ac:dyDescent="0.35">
      <c r="A1866" s="2" t="str">
        <f>"P-" &amp; UPPER(TRIM(Table_People[[#This Row],[Surname]])) &amp; "|" &amp; UPPER(TRIM(Table_People[[#This Row],[Name]]))</f>
        <v>P-SERAFINI|LUIGI</v>
      </c>
      <c r="B1866" s="2" t="s">
        <v>298</v>
      </c>
      <c r="C1866" s="2" t="s">
        <v>5554</v>
      </c>
      <c r="D1866" s="2"/>
      <c r="E1866" s="2" t="s">
        <v>5608</v>
      </c>
      <c r="F1866" s="2" t="s">
        <v>10</v>
      </c>
      <c r="G1866" s="2" t="s">
        <v>87</v>
      </c>
      <c r="H1866" s="2"/>
      <c r="I1866" s="2"/>
      <c r="J1866" s="2"/>
      <c r="K1866" s="2"/>
      <c r="L1866" s="2"/>
      <c r="M1866" s="2"/>
      <c r="N1866" s="2"/>
      <c r="O1866" s="2"/>
      <c r="P1866" s="2"/>
      <c r="Q1866" s="2"/>
      <c r="R1866" s="2" t="str">
        <f>IF(Table_People[[#This Row],[Surname]]="", Table_People[[#This Row],[Name]], Table_People[[#This Row],[Name]]&amp;", "&amp;Table_People[[#This Row],[Surname]])</f>
        <v>Luigi, Serafini</v>
      </c>
      <c r="S1866" s="2" t="str">
        <f>IF(Table_People[[#This Row],[Surname]]="", Table_People[[#This Row],[Name]], Table_People[[#This Row],[Surname]]&amp;", "&amp;Table_People[[#This Row],[Name]])</f>
        <v>Serafini, Luigi</v>
      </c>
      <c r="T1866" s="2" t="str">
        <f>IF(COUNTIFS(Table_People[Hash_ID],Table_People[[#This Row],[Hash_ID]])&gt;1,"Y","N")</f>
        <v>N</v>
      </c>
      <c r="U1866" s="2"/>
    </row>
    <row r="1867" spans="1:21" x14ac:dyDescent="0.35">
      <c r="A1867" s="2" t="str">
        <f>"P-" &amp; UPPER(TRIM(Table_People[[#This Row],[Surname]])) &amp; "|" &amp; UPPER(TRIM(Table_People[[#This Row],[Name]]))</f>
        <v>P-SERRA|RICHARD</v>
      </c>
      <c r="B1867" s="2" t="s">
        <v>700</v>
      </c>
      <c r="C1867" s="2" t="s">
        <v>1543</v>
      </c>
      <c r="D1867" s="2"/>
      <c r="E1867" s="2" t="s">
        <v>1387</v>
      </c>
      <c r="F1867" s="2" t="s">
        <v>10</v>
      </c>
      <c r="G1867" s="2" t="s">
        <v>63</v>
      </c>
      <c r="H1867" s="2"/>
      <c r="I1867" s="2"/>
      <c r="J1867" s="2"/>
      <c r="K1867" s="2"/>
      <c r="L1867" s="2"/>
      <c r="M1867" s="2"/>
      <c r="N1867" s="2"/>
      <c r="O1867" s="2"/>
      <c r="P1867" s="2"/>
      <c r="Q1867" s="2"/>
      <c r="R1867" s="2" t="str">
        <f>IF(Table_People[[#This Row],[Surname]]="", Table_People[[#This Row],[Name]], Table_People[[#This Row],[Name]]&amp;", "&amp;Table_People[[#This Row],[Surname]])</f>
        <v>Richard, Serra</v>
      </c>
      <c r="S1867" s="2" t="str">
        <f>IF(Table_People[[#This Row],[Surname]]="", Table_People[[#This Row],[Name]], Table_People[[#This Row],[Surname]]&amp;", "&amp;Table_People[[#This Row],[Name]])</f>
        <v>Serra, Richard</v>
      </c>
      <c r="T1867" s="2" t="str">
        <f>IF(COUNTIFS(Table_People[Hash_ID],Table_People[[#This Row],[Hash_ID]])&gt;1,"Y","N")</f>
        <v>N</v>
      </c>
      <c r="U1867" s="2"/>
    </row>
    <row r="1868" spans="1:21" ht="29" x14ac:dyDescent="0.35">
      <c r="A1868" s="2" t="str">
        <f>"P-" &amp; UPPER(TRIM(Table_People[[#This Row],[Surname]])) &amp; "|" &amp; UPPER(TRIM(Table_People[[#This Row],[Name]]))</f>
        <v>P-SEUSS|DR.</v>
      </c>
      <c r="B1868" s="2" t="s">
        <v>20634</v>
      </c>
      <c r="C1868" s="2" t="s">
        <v>20635</v>
      </c>
      <c r="D1868" s="2" t="s">
        <v>21048</v>
      </c>
      <c r="E1868" s="2" t="s">
        <v>21228</v>
      </c>
      <c r="F1868" s="2" t="s">
        <v>10</v>
      </c>
      <c r="G1868" s="2" t="s">
        <v>63</v>
      </c>
      <c r="H1868" s="2">
        <v>2</v>
      </c>
      <c r="I1868" s="2" t="s">
        <v>21467</v>
      </c>
      <c r="J1868" s="2">
        <v>1904</v>
      </c>
      <c r="K1868" s="2"/>
      <c r="L1868" s="2"/>
      <c r="M1868" s="2">
        <v>24</v>
      </c>
      <c r="N1868" s="2" t="s">
        <v>21469</v>
      </c>
      <c r="O1868" s="2">
        <v>1991</v>
      </c>
      <c r="P1868" s="2"/>
      <c r="Q1868" s="2"/>
      <c r="R1868" s="2" t="str">
        <f>IF(Table_People[[#This Row],[Surname]]="", Table_People[[#This Row],[Name]], Table_People[[#This Row],[Name]]&amp;", "&amp;Table_People[[#This Row],[Surname]])</f>
        <v>Dr., Seuss</v>
      </c>
      <c r="S1868" s="2" t="str">
        <f>IF(Table_People[[#This Row],[Surname]]="", Table_People[[#This Row],[Name]], Table_People[[#This Row],[Surname]]&amp;", "&amp;Table_People[[#This Row],[Name]])</f>
        <v>Seuss, Dr.</v>
      </c>
      <c r="T1868" s="2" t="str">
        <f>IF(COUNTIFS(Table_People[Hash_ID],Table_People[[#This Row],[Hash_ID]])&gt;1,"Y","N")</f>
        <v>N</v>
      </c>
      <c r="U1868" s="2"/>
    </row>
    <row r="1869" spans="1:21" x14ac:dyDescent="0.35">
      <c r="A1869" s="2" t="str">
        <f>"P-" &amp; UPPER(TRIM(Table_People[[#This Row],[Surname]])) &amp; "|" &amp; UPPER(TRIM(Table_People[[#This Row],[Name]]))</f>
        <v>P-SEVERINI|GINO</v>
      </c>
      <c r="B1869" s="2" t="s">
        <v>1784</v>
      </c>
      <c r="C1869" s="2" t="s">
        <v>1785</v>
      </c>
      <c r="D1869" s="2"/>
      <c r="E1869" s="2" t="s">
        <v>1389</v>
      </c>
      <c r="F1869" s="2" t="s">
        <v>10</v>
      </c>
      <c r="G1869" s="2" t="s">
        <v>87</v>
      </c>
      <c r="H1869" s="2"/>
      <c r="I1869" s="2"/>
      <c r="J1869" s="2"/>
      <c r="K1869" s="2"/>
      <c r="L1869" s="2"/>
      <c r="M1869" s="2"/>
      <c r="N1869" s="2"/>
      <c r="O1869" s="2"/>
      <c r="P1869" s="2"/>
      <c r="Q1869" s="2"/>
      <c r="R1869" s="2" t="str">
        <f>IF(Table_People[[#This Row],[Surname]]="", Table_People[[#This Row],[Name]], Table_People[[#This Row],[Name]]&amp;", "&amp;Table_People[[#This Row],[Surname]])</f>
        <v>Gino, Severini</v>
      </c>
      <c r="S1869" s="2" t="str">
        <f>IF(Table_People[[#This Row],[Surname]]="", Table_People[[#This Row],[Name]], Table_People[[#This Row],[Surname]]&amp;", "&amp;Table_People[[#This Row],[Name]])</f>
        <v>Severini, Gino</v>
      </c>
      <c r="T1869" s="2" t="str">
        <f>IF(COUNTIFS(Table_People[Hash_ID],Table_People[[#This Row],[Hash_ID]])&gt;1,"Y","N")</f>
        <v>N</v>
      </c>
      <c r="U1869" s="2"/>
    </row>
    <row r="1870" spans="1:21" x14ac:dyDescent="0.35">
      <c r="A1870" s="2" t="str">
        <f>"P-" &amp; UPPER(TRIM(Table_People[[#This Row],[Surname]])) &amp; "|" &amp; UPPER(TRIM(Table_People[[#This Row],[Name]]))</f>
        <v>P-SEWELL|ANNA</v>
      </c>
      <c r="B1870" s="2" t="s">
        <v>22</v>
      </c>
      <c r="C1870" s="2" t="s">
        <v>20584</v>
      </c>
      <c r="D1870" s="2"/>
      <c r="E1870" s="2" t="s">
        <v>51</v>
      </c>
      <c r="F1870" s="2" t="s">
        <v>25</v>
      </c>
      <c r="G1870" s="2" t="s">
        <v>72</v>
      </c>
      <c r="H1870" s="2">
        <v>30</v>
      </c>
      <c r="I1870" s="2" t="s">
        <v>21467</v>
      </c>
      <c r="J1870" s="2">
        <v>1820</v>
      </c>
      <c r="K1870" s="2"/>
      <c r="L1870" s="2"/>
      <c r="M1870" s="2">
        <v>25</v>
      </c>
      <c r="N1870" s="2" t="s">
        <v>20995</v>
      </c>
      <c r="O1870" s="2">
        <v>1878</v>
      </c>
      <c r="P1870" s="2"/>
      <c r="Q1870" s="2"/>
      <c r="R1870" s="2" t="str">
        <f>IF(Table_People[[#This Row],[Surname]]="", Table_People[[#This Row],[Name]], Table_People[[#This Row],[Name]]&amp;", "&amp;Table_People[[#This Row],[Surname]])</f>
        <v>Anna, Sewell</v>
      </c>
      <c r="S1870" s="2" t="str">
        <f>IF(Table_People[[#This Row],[Surname]]="", Table_People[[#This Row],[Name]], Table_People[[#This Row],[Surname]]&amp;", "&amp;Table_People[[#This Row],[Name]])</f>
        <v>Sewell, Anna</v>
      </c>
      <c r="T1870" s="2" t="str">
        <f>IF(COUNTIFS(Table_People[Hash_ID],Table_People[[#This Row],[Hash_ID]])&gt;1,"Y","N")</f>
        <v>N</v>
      </c>
      <c r="U1870" s="2"/>
    </row>
    <row r="1871" spans="1:21" x14ac:dyDescent="0.35">
      <c r="A1871" s="2" t="str">
        <f>"P-" &amp; UPPER(TRIM(Table_People[[#This Row],[Surname]])) &amp; "|" &amp; UPPER(TRIM(Table_People[[#This Row],[Name]]))</f>
        <v>P-SEXTON|ANNE</v>
      </c>
      <c r="B1871" s="2" t="s">
        <v>2602</v>
      </c>
      <c r="C1871" s="2" t="s">
        <v>6822</v>
      </c>
      <c r="D1871" s="2" t="s">
        <v>6823</v>
      </c>
      <c r="E1871" s="2" t="s">
        <v>24</v>
      </c>
      <c r="F1871" s="2" t="s">
        <v>25</v>
      </c>
      <c r="G1871" s="2" t="s">
        <v>63</v>
      </c>
      <c r="H1871" s="2"/>
      <c r="I1871" s="2"/>
      <c r="J1871" s="2"/>
      <c r="K1871" s="2"/>
      <c r="L1871" s="2"/>
      <c r="M1871" s="2"/>
      <c r="N1871" s="2"/>
      <c r="O1871" s="2"/>
      <c r="P1871" s="2"/>
      <c r="Q1871" s="2"/>
      <c r="R1871" s="2" t="str">
        <f>IF(Table_People[[#This Row],[Surname]]="", Table_People[[#This Row],[Name]], Table_People[[#This Row],[Name]]&amp;", "&amp;Table_People[[#This Row],[Surname]])</f>
        <v>Anne, Sexton</v>
      </c>
      <c r="S1871" s="2" t="str">
        <f>IF(Table_People[[#This Row],[Surname]]="", Table_People[[#This Row],[Name]], Table_People[[#This Row],[Surname]]&amp;", "&amp;Table_People[[#This Row],[Name]])</f>
        <v>Sexton, Anne</v>
      </c>
      <c r="T1871" s="2" t="str">
        <f>IF(COUNTIFS(Table_People[Hash_ID],Table_People[[#This Row],[Hash_ID]])&gt;1,"Y","N")</f>
        <v>N</v>
      </c>
      <c r="U1871" s="2"/>
    </row>
    <row r="1872" spans="1:21" x14ac:dyDescent="0.35">
      <c r="A1872" s="2" t="str">
        <f>"P-" &amp; UPPER(TRIM(Table_People[[#This Row],[Surname]])) &amp; "|" &amp; UPPER(TRIM(Table_People[[#This Row],[Name]]))</f>
        <v>P-SEYMOUR (CHIM)|DAVID</v>
      </c>
      <c r="B1872" s="2" t="s">
        <v>92</v>
      </c>
      <c r="C1872" s="2" t="s">
        <v>20849</v>
      </c>
      <c r="D1872" s="2" t="s">
        <v>21096</v>
      </c>
      <c r="E1872" s="2" t="s">
        <v>21338</v>
      </c>
      <c r="F1872" s="2" t="s">
        <v>10</v>
      </c>
      <c r="G1872" s="2" t="s">
        <v>59</v>
      </c>
      <c r="H1872" s="2">
        <v>20</v>
      </c>
      <c r="I1872" s="2" t="s">
        <v>21468</v>
      </c>
      <c r="J1872" s="2">
        <v>1911</v>
      </c>
      <c r="K1872" s="2"/>
      <c r="L1872" s="2"/>
      <c r="M1872" s="2">
        <v>10</v>
      </c>
      <c r="N1872" s="2" t="s">
        <v>21468</v>
      </c>
      <c r="O1872" s="2">
        <v>1956</v>
      </c>
      <c r="P1872" s="2"/>
      <c r="Q1872" s="2"/>
      <c r="R1872" s="2" t="str">
        <f>IF(Table_People[[#This Row],[Surname]]="", Table_People[[#This Row],[Name]], Table_People[[#This Row],[Name]]&amp;", "&amp;Table_People[[#This Row],[Surname]])</f>
        <v>David, Seymour (Chim)</v>
      </c>
      <c r="S1872" s="2" t="str">
        <f>IF(Table_People[[#This Row],[Surname]]="", Table_People[[#This Row],[Name]], Table_People[[#This Row],[Surname]]&amp;", "&amp;Table_People[[#This Row],[Name]])</f>
        <v>Seymour (Chim), David</v>
      </c>
      <c r="T1872" s="2" t="str">
        <f>IF(COUNTIFS(Table_People[Hash_ID],Table_People[[#This Row],[Hash_ID]])&gt;1,"Y","N")</f>
        <v>N</v>
      </c>
      <c r="U1872" s="2"/>
    </row>
    <row r="1873" spans="1:21" x14ac:dyDescent="0.35">
      <c r="A1873" s="2" t="str">
        <f>"P-" &amp; UPPER(TRIM(Table_People[[#This Row],[Surname]])) &amp; "|" &amp; UPPER(TRIM(Table_People[[#This Row],[Name]]))</f>
        <v>P-SHAKESPEARE|WILLIAM</v>
      </c>
      <c r="B1873" s="2" t="s">
        <v>469</v>
      </c>
      <c r="C1873" s="2" t="s">
        <v>476</v>
      </c>
      <c r="D1873" s="2"/>
      <c r="E1873" s="2" t="s">
        <v>156</v>
      </c>
      <c r="F1873" s="2" t="s">
        <v>10</v>
      </c>
      <c r="G1873" s="2" t="s">
        <v>72</v>
      </c>
      <c r="H1873" s="2"/>
      <c r="I1873" s="2"/>
      <c r="J1873" s="2"/>
      <c r="K1873" s="2"/>
      <c r="L1873" s="2"/>
      <c r="M1873" s="2"/>
      <c r="N1873" s="2"/>
      <c r="O1873" s="2"/>
      <c r="P1873" s="2"/>
      <c r="Q1873" s="2"/>
      <c r="R1873" s="2" t="str">
        <f>IF(Table_People[[#This Row],[Surname]]="", Table_People[[#This Row],[Name]], Table_People[[#This Row],[Name]]&amp;", "&amp;Table_People[[#This Row],[Surname]])</f>
        <v>William, Shakespeare</v>
      </c>
      <c r="S1873" s="2" t="str">
        <f>IF(Table_People[[#This Row],[Surname]]="", Table_People[[#This Row],[Name]], Table_People[[#This Row],[Surname]]&amp;", "&amp;Table_People[[#This Row],[Name]])</f>
        <v>Shakespeare, William</v>
      </c>
      <c r="T1873" s="2" t="str">
        <f>IF(COUNTIFS(Table_People[Hash_ID],Table_People[[#This Row],[Hash_ID]])&gt;1,"Y","N")</f>
        <v>Y</v>
      </c>
      <c r="U1873" s="2"/>
    </row>
    <row r="1874" spans="1:21" x14ac:dyDescent="0.35">
      <c r="A1874" s="2" t="str">
        <f>"P-" &amp; UPPER(TRIM(Table_People[[#This Row],[Surname]])) &amp; "|" &amp; UPPER(TRIM(Table_People[[#This Row],[Name]]))</f>
        <v>P-SHALAMOV|VARLAM</v>
      </c>
      <c r="B1874" s="2" t="s">
        <v>5952</v>
      </c>
      <c r="C1874" s="2" t="s">
        <v>5953</v>
      </c>
      <c r="D1874" s="2"/>
      <c r="E1874" s="2" t="s">
        <v>392</v>
      </c>
      <c r="F1874" s="2" t="s">
        <v>10</v>
      </c>
      <c r="G1874" s="2" t="s">
        <v>11</v>
      </c>
      <c r="H1874" s="2"/>
      <c r="I1874" s="2"/>
      <c r="J1874" s="2"/>
      <c r="K1874" s="2"/>
      <c r="L1874" s="2"/>
      <c r="M1874" s="2"/>
      <c r="N1874" s="2"/>
      <c r="O1874" s="2"/>
      <c r="P1874" s="2"/>
      <c r="Q1874" s="2"/>
      <c r="R1874" s="2" t="str">
        <f>IF(Table_People[[#This Row],[Surname]]="", Table_People[[#This Row],[Name]], Table_People[[#This Row],[Name]]&amp;", "&amp;Table_People[[#This Row],[Surname]])</f>
        <v>Varlam, Shalamov</v>
      </c>
      <c r="S1874" s="2" t="str">
        <f>IF(Table_People[[#This Row],[Surname]]="", Table_People[[#This Row],[Name]], Table_People[[#This Row],[Surname]]&amp;", "&amp;Table_People[[#This Row],[Name]])</f>
        <v>Shalamov, Varlam</v>
      </c>
      <c r="T1874" s="2" t="str">
        <f>IF(COUNTIFS(Table_People[Hash_ID],Table_People[[#This Row],[Hash_ID]])&gt;1,"Y","N")</f>
        <v>N</v>
      </c>
      <c r="U1874" s="2"/>
    </row>
    <row r="1875" spans="1:21" ht="29" x14ac:dyDescent="0.35">
      <c r="A1875" s="2" t="str">
        <f>"P-" &amp; UPPER(TRIM(Table_People[[#This Row],[Surname]])) &amp; "|" &amp; UPPER(TRIM(Table_People[[#This Row],[Name]]))</f>
        <v>P-SHAWN|TED</v>
      </c>
      <c r="B1875" s="2" t="s">
        <v>427</v>
      </c>
      <c r="C1875" s="2" t="s">
        <v>12650</v>
      </c>
      <c r="D1875" s="2" t="s">
        <v>12651</v>
      </c>
      <c r="E1875" s="2" t="s">
        <v>12527</v>
      </c>
      <c r="F1875" s="2" t="s">
        <v>10</v>
      </c>
      <c r="G1875" s="2" t="s">
        <v>63</v>
      </c>
      <c r="H1875" s="2"/>
      <c r="I1875" s="2"/>
      <c r="J1875" s="2"/>
      <c r="K1875" s="2"/>
      <c r="L1875" s="2"/>
      <c r="M1875" s="2"/>
      <c r="N1875" s="2"/>
      <c r="O1875" s="2"/>
      <c r="P1875" s="2"/>
      <c r="Q1875" s="2"/>
      <c r="R1875" s="2" t="str">
        <f>IF(Table_People[[#This Row],[Surname]]="", Table_People[[#This Row],[Name]], Table_People[[#This Row],[Name]]&amp;", "&amp;Table_People[[#This Row],[Surname]])</f>
        <v>Ted, Shawn</v>
      </c>
      <c r="S1875" s="2" t="str">
        <f>IF(Table_People[[#This Row],[Surname]]="", Table_People[[#This Row],[Name]], Table_People[[#This Row],[Surname]]&amp;", "&amp;Table_People[[#This Row],[Name]])</f>
        <v>Shawn, Ted</v>
      </c>
      <c r="T1875" s="2" t="str">
        <f>IF(COUNTIFS(Table_People[Hash_ID],Table_People[[#This Row],[Hash_ID]])&gt;1,"Y","N")</f>
        <v>N</v>
      </c>
      <c r="U1875" s="2"/>
    </row>
    <row r="1876" spans="1:21" ht="29" x14ac:dyDescent="0.35">
      <c r="A1876" s="2" t="str">
        <f>"P-" &amp; UPPER(TRIM(Table_People[[#This Row],[Surname]])) &amp; "|" &amp; UPPER(TRIM(Table_People[[#This Row],[Name]]))</f>
        <v>P-SHECHTER|HOFESH</v>
      </c>
      <c r="B1876" s="2" t="s">
        <v>12652</v>
      </c>
      <c r="C1876" s="2" t="s">
        <v>12653</v>
      </c>
      <c r="D1876" s="2" t="s">
        <v>12654</v>
      </c>
      <c r="E1876" s="2" t="s">
        <v>12655</v>
      </c>
      <c r="F1876" s="2" t="s">
        <v>10</v>
      </c>
      <c r="G1876" s="2" t="s">
        <v>10943</v>
      </c>
      <c r="H1876" s="2"/>
      <c r="I1876" s="2"/>
      <c r="J1876" s="2"/>
      <c r="K1876" s="2"/>
      <c r="L1876" s="2"/>
      <c r="M1876" s="2"/>
      <c r="N1876" s="2"/>
      <c r="O1876" s="2"/>
      <c r="P1876" s="2"/>
      <c r="Q1876" s="2"/>
      <c r="R1876" s="2" t="str">
        <f>IF(Table_People[[#This Row],[Surname]]="", Table_People[[#This Row],[Name]], Table_People[[#This Row],[Name]]&amp;", "&amp;Table_People[[#This Row],[Surname]])</f>
        <v>Hofesh, Shechter</v>
      </c>
      <c r="S1876" s="2" t="str">
        <f>IF(Table_People[[#This Row],[Surname]]="", Table_People[[#This Row],[Name]], Table_People[[#This Row],[Surname]]&amp;", "&amp;Table_People[[#This Row],[Name]])</f>
        <v>Shechter, Hofesh</v>
      </c>
      <c r="T1876" s="2" t="str">
        <f>IF(COUNTIFS(Table_People[Hash_ID],Table_People[[#This Row],[Hash_ID]])&gt;1,"Y","N")</f>
        <v>N</v>
      </c>
      <c r="U1876" s="2"/>
    </row>
    <row r="1877" spans="1:21" x14ac:dyDescent="0.35">
      <c r="A1877" s="2" t="str">
        <f>"P-" &amp; UPPER(TRIM(Table_People[[#This Row],[Surname]])) &amp; "|" &amp; UPPER(TRIM(Table_People[[#This Row],[Name]]))</f>
        <v>P-SHECKLEY|ROBERT</v>
      </c>
      <c r="B1877" s="2" t="s">
        <v>1031</v>
      </c>
      <c r="C1877" s="2" t="s">
        <v>5861</v>
      </c>
      <c r="D1877" s="2"/>
      <c r="E1877" s="2" t="s">
        <v>1838</v>
      </c>
      <c r="F1877" s="2" t="s">
        <v>10</v>
      </c>
      <c r="G1877" s="2" t="s">
        <v>63</v>
      </c>
      <c r="H1877" s="2"/>
      <c r="I1877" s="2"/>
      <c r="J1877" s="2"/>
      <c r="K1877" s="2"/>
      <c r="L1877" s="2"/>
      <c r="M1877" s="2"/>
      <c r="N1877" s="2"/>
      <c r="O1877" s="2"/>
      <c r="P1877" s="2"/>
      <c r="Q1877" s="2"/>
      <c r="R1877" s="2" t="str">
        <f>IF(Table_People[[#This Row],[Surname]]="", Table_People[[#This Row],[Name]], Table_People[[#This Row],[Name]]&amp;", "&amp;Table_People[[#This Row],[Surname]])</f>
        <v>Robert, Sheckley</v>
      </c>
      <c r="S1877" s="2" t="str">
        <f>IF(Table_People[[#This Row],[Surname]]="", Table_People[[#This Row],[Name]], Table_People[[#This Row],[Surname]]&amp;", "&amp;Table_People[[#This Row],[Name]])</f>
        <v>Sheckley, Robert</v>
      </c>
      <c r="T1877" s="2" t="str">
        <f>IF(COUNTIFS(Table_People[Hash_ID],Table_People[[#This Row],[Hash_ID]])&gt;1,"Y","N")</f>
        <v>N</v>
      </c>
      <c r="U1877" s="2"/>
    </row>
    <row r="1878" spans="1:21" ht="29" x14ac:dyDescent="0.35">
      <c r="A1878" s="2" t="str">
        <f>"P-" &amp; UPPER(TRIM(Table_People[[#This Row],[Surname]])) &amp; "|" &amp; UPPER(TRIM(Table_People[[#This Row],[Name]]))</f>
        <v>P-SHELLEY|MARY</v>
      </c>
      <c r="B1878" s="2" t="s">
        <v>328</v>
      </c>
      <c r="C1878" s="2" t="s">
        <v>329</v>
      </c>
      <c r="D1878" s="2"/>
      <c r="E1878" s="2" t="s">
        <v>94</v>
      </c>
      <c r="F1878" s="2" t="s">
        <v>25</v>
      </c>
      <c r="G1878" s="2" t="s">
        <v>91</v>
      </c>
      <c r="H1878" s="2"/>
      <c r="I1878" s="2"/>
      <c r="J1878" s="2"/>
      <c r="K1878" s="2"/>
      <c r="L1878" s="2"/>
      <c r="M1878" s="2"/>
      <c r="N1878" s="2"/>
      <c r="O1878" s="2"/>
      <c r="P1878" s="2"/>
      <c r="Q1878" s="2"/>
      <c r="R1878" s="2" t="str">
        <f>IF(Table_People[[#This Row],[Surname]]="", Table_People[[#This Row],[Name]], Table_People[[#This Row],[Name]]&amp;", "&amp;Table_People[[#This Row],[Surname]])</f>
        <v>Mary, Shelley</v>
      </c>
      <c r="S1878" s="2" t="str">
        <f>IF(Table_People[[#This Row],[Surname]]="", Table_People[[#This Row],[Name]], Table_People[[#This Row],[Surname]]&amp;", "&amp;Table_People[[#This Row],[Name]])</f>
        <v>Shelley, Mary</v>
      </c>
      <c r="T1878" s="2" t="str">
        <f>IF(COUNTIFS(Table_People[Hash_ID],Table_People[[#This Row],[Hash_ID]])&gt;1,"Y","N")</f>
        <v>N</v>
      </c>
      <c r="U1878" s="2"/>
    </row>
    <row r="1879" spans="1:21" x14ac:dyDescent="0.35">
      <c r="A1879" s="2" t="str">
        <f>"P-" &amp; UPPER(TRIM(Table_People[[#This Row],[Surname]])) &amp; "|" &amp; UPPER(TRIM(Table_People[[#This Row],[Name]]))</f>
        <v>P-SHELLEY|PERCY BYSSHE</v>
      </c>
      <c r="B1879" s="2" t="s">
        <v>374</v>
      </c>
      <c r="C1879" s="2" t="s">
        <v>329</v>
      </c>
      <c r="D1879" s="2"/>
      <c r="E1879" s="2" t="s">
        <v>24</v>
      </c>
      <c r="F1879" s="2" t="s">
        <v>10</v>
      </c>
      <c r="G1879" s="2" t="s">
        <v>72</v>
      </c>
      <c r="H1879" s="2"/>
      <c r="I1879" s="2"/>
      <c r="J1879" s="2"/>
      <c r="K1879" s="2"/>
      <c r="L1879" s="2"/>
      <c r="M1879" s="2"/>
      <c r="N1879" s="2"/>
      <c r="O1879" s="2"/>
      <c r="P1879" s="2"/>
      <c r="Q1879" s="2"/>
      <c r="R1879" s="2" t="str">
        <f>IF(Table_People[[#This Row],[Surname]]="", Table_People[[#This Row],[Name]], Table_People[[#This Row],[Name]]&amp;", "&amp;Table_People[[#This Row],[Surname]])</f>
        <v>Percy Bysshe, Shelley</v>
      </c>
      <c r="S1879" s="2" t="str">
        <f>IF(Table_People[[#This Row],[Surname]]="", Table_People[[#This Row],[Name]], Table_People[[#This Row],[Surname]]&amp;", "&amp;Table_People[[#This Row],[Name]])</f>
        <v>Shelley, Percy Bysshe</v>
      </c>
      <c r="T1879" s="2" t="str">
        <f>IF(COUNTIFS(Table_People[Hash_ID],Table_People[[#This Row],[Hash_ID]])&gt;1,"Y","N")</f>
        <v>N</v>
      </c>
      <c r="U1879" s="2"/>
    </row>
    <row r="1880" spans="1:21" x14ac:dyDescent="0.35">
      <c r="A1880" s="2" t="str">
        <f>"P-" &amp; UPPER(TRIM(Table_People[[#This Row],[Surname]])) &amp; "|" &amp; UPPER(TRIM(Table_People[[#This Row],[Name]]))</f>
        <v>P-SHEPITKO|LARISA</v>
      </c>
      <c r="B1880" s="2" t="s">
        <v>1340</v>
      </c>
      <c r="C1880" s="2" t="s">
        <v>1341</v>
      </c>
      <c r="D1880" s="2"/>
      <c r="E1880" s="2" t="s">
        <v>1053</v>
      </c>
      <c r="F1880" s="2" t="s">
        <v>25</v>
      </c>
      <c r="G1880" s="2" t="s">
        <v>1342</v>
      </c>
      <c r="H1880" s="2"/>
      <c r="I1880" s="2"/>
      <c r="J1880" s="2"/>
      <c r="K1880" s="2"/>
      <c r="L1880" s="2"/>
      <c r="M1880" s="2"/>
      <c r="N1880" s="2"/>
      <c r="O1880" s="2"/>
      <c r="P1880" s="2"/>
      <c r="Q1880" s="2"/>
      <c r="R1880" s="2" t="str">
        <f>IF(Table_People[[#This Row],[Surname]]="", Table_People[[#This Row],[Name]], Table_People[[#This Row],[Name]]&amp;", "&amp;Table_People[[#This Row],[Surname]])</f>
        <v>Larisa, Shepitko</v>
      </c>
      <c r="S1880" s="2" t="str">
        <f>IF(Table_People[[#This Row],[Surname]]="", Table_People[[#This Row],[Name]], Table_People[[#This Row],[Surname]]&amp;", "&amp;Table_People[[#This Row],[Name]])</f>
        <v>Shepitko, Larisa</v>
      </c>
      <c r="T1880" s="2" t="str">
        <f>IF(COUNTIFS(Table_People[Hash_ID],Table_People[[#This Row],[Hash_ID]])&gt;1,"Y","N")</f>
        <v>N</v>
      </c>
      <c r="U1880" s="2"/>
    </row>
    <row r="1881" spans="1:21" x14ac:dyDescent="0.35">
      <c r="A1881" s="2" t="str">
        <f>"P-" &amp; UPPER(TRIM(Table_People[[#This Row],[Surname]])) &amp; "|" &amp; UPPER(TRIM(Table_People[[#This Row],[Name]]))</f>
        <v>P-SHERMAN|CINDY</v>
      </c>
      <c r="B1881" s="2" t="s">
        <v>5036</v>
      </c>
      <c r="C1881" s="2" t="s">
        <v>5037</v>
      </c>
      <c r="D1881" s="2"/>
      <c r="E1881" s="2" t="s">
        <v>10762</v>
      </c>
      <c r="F1881" s="2" t="s">
        <v>25</v>
      </c>
      <c r="G1881" s="2" t="s">
        <v>63</v>
      </c>
      <c r="H1881" s="2"/>
      <c r="I1881" s="2"/>
      <c r="J1881" s="2"/>
      <c r="K1881" s="2"/>
      <c r="L1881" s="2"/>
      <c r="M1881" s="2"/>
      <c r="N1881" s="2"/>
      <c r="O1881" s="2"/>
      <c r="P1881" s="2"/>
      <c r="Q1881" s="2"/>
      <c r="R1881" s="2" t="str">
        <f>IF(Table_People[[#This Row],[Surname]]="", Table_People[[#This Row],[Name]], Table_People[[#This Row],[Name]]&amp;", "&amp;Table_People[[#This Row],[Surname]])</f>
        <v>Cindy, Sherman</v>
      </c>
      <c r="S1881" s="2" t="str">
        <f>IF(Table_People[[#This Row],[Surname]]="", Table_People[[#This Row],[Name]], Table_People[[#This Row],[Surname]]&amp;", "&amp;Table_People[[#This Row],[Name]])</f>
        <v>Sherman, Cindy</v>
      </c>
      <c r="T1881" s="2" t="str">
        <f>IF(COUNTIFS(Table_People[Hash_ID],Table_People[[#This Row],[Hash_ID]])&gt;1,"Y","N")</f>
        <v>N</v>
      </c>
      <c r="U1881" s="2"/>
    </row>
    <row r="1882" spans="1:21" x14ac:dyDescent="0.35">
      <c r="A1882" s="2" t="str">
        <f>"P-" &amp; UPPER(TRIM(Table_People[[#This Row],[Surname]])) &amp; "|" &amp; UPPER(TRIM(Table_People[[#This Row],[Name]]))</f>
        <v>P-SHIEL|M.P.</v>
      </c>
      <c r="B1882" s="2" t="s">
        <v>8271</v>
      </c>
      <c r="C1882" s="2" t="s">
        <v>8272</v>
      </c>
      <c r="D1882" s="2" t="s">
        <v>8273</v>
      </c>
      <c r="E1882" s="2" t="s">
        <v>62</v>
      </c>
      <c r="F1882" s="2" t="s">
        <v>10</v>
      </c>
      <c r="G1882" s="2" t="s">
        <v>91</v>
      </c>
      <c r="H1882" s="2"/>
      <c r="I1882" s="2"/>
      <c r="J1882" s="2"/>
      <c r="K1882" s="2"/>
      <c r="L1882" s="2"/>
      <c r="M1882" s="2"/>
      <c r="N1882" s="2"/>
      <c r="O1882" s="2"/>
      <c r="P1882" s="2"/>
      <c r="Q1882" s="2"/>
      <c r="R1882" s="2" t="str">
        <f>IF(Table_People[[#This Row],[Surname]]="", Table_People[[#This Row],[Name]], Table_People[[#This Row],[Name]]&amp;", "&amp;Table_People[[#This Row],[Surname]])</f>
        <v>M.P., Shiel</v>
      </c>
      <c r="S1882" s="2" t="str">
        <f>IF(Table_People[[#This Row],[Surname]]="", Table_People[[#This Row],[Name]], Table_People[[#This Row],[Surname]]&amp;", "&amp;Table_People[[#This Row],[Name]])</f>
        <v>Shiel, M.P.</v>
      </c>
      <c r="T1882" s="2" t="str">
        <f>IF(COUNTIFS(Table_People[Hash_ID],Table_People[[#This Row],[Hash_ID]])&gt;1,"Y","N")</f>
        <v>N</v>
      </c>
      <c r="U1882" s="2"/>
    </row>
    <row r="1883" spans="1:21" x14ac:dyDescent="0.35">
      <c r="A1883" s="2" t="str">
        <f>"P-" &amp; UPPER(TRIM(Table_People[[#This Row],[Surname]])) &amp; "|" &amp; UPPER(TRIM(Table_People[[#This Row],[Name]]))</f>
        <v>P-SHIRER|WILLIAM L.</v>
      </c>
      <c r="B1883" s="2" t="s">
        <v>8796</v>
      </c>
      <c r="C1883" s="2" t="s">
        <v>8797</v>
      </c>
      <c r="D1883" s="2"/>
      <c r="E1883" s="2" t="s">
        <v>10866</v>
      </c>
      <c r="F1883" s="2" t="s">
        <v>10</v>
      </c>
      <c r="G1883" s="2" t="s">
        <v>63</v>
      </c>
      <c r="H1883" s="2"/>
      <c r="I1883" s="2"/>
      <c r="J1883" s="2"/>
      <c r="K1883" s="2"/>
      <c r="L1883" s="2"/>
      <c r="M1883" s="2"/>
      <c r="N1883" s="2"/>
      <c r="O1883" s="2"/>
      <c r="P1883" s="2"/>
      <c r="Q1883" s="2"/>
      <c r="R1883" s="2" t="str">
        <f>IF(Table_People[[#This Row],[Surname]]="", Table_People[[#This Row],[Name]], Table_People[[#This Row],[Name]]&amp;", "&amp;Table_People[[#This Row],[Surname]])</f>
        <v>William L., Shirer</v>
      </c>
      <c r="S1883" s="2" t="str">
        <f>IF(Table_People[[#This Row],[Surname]]="", Table_People[[#This Row],[Name]], Table_People[[#This Row],[Surname]]&amp;", "&amp;Table_People[[#This Row],[Name]])</f>
        <v>Shirer, William L.</v>
      </c>
      <c r="T1883" s="2" t="str">
        <f>IF(COUNTIFS(Table_People[Hash_ID],Table_People[[#This Row],[Hash_ID]])&gt;1,"Y","N")</f>
        <v>N</v>
      </c>
      <c r="U1883" s="2"/>
    </row>
    <row r="1884" spans="1:21" x14ac:dyDescent="0.35">
      <c r="A1884" s="2" t="str">
        <f>"P-" &amp; UPPER(TRIM(Table_People[[#This Row],[Surname]])) &amp; "|" &amp; UPPER(TRIM(Table_People[[#This Row],[Name]]))</f>
        <v>P-SHOLOKHOV|MIKHAIL</v>
      </c>
      <c r="B1884" s="2" t="s">
        <v>330</v>
      </c>
      <c r="C1884" s="2" t="s">
        <v>8107</v>
      </c>
      <c r="D1884" s="2"/>
      <c r="E1884" s="2" t="s">
        <v>133</v>
      </c>
      <c r="F1884" s="2" t="s">
        <v>10</v>
      </c>
      <c r="G1884" s="2" t="s">
        <v>11</v>
      </c>
      <c r="H1884" s="2"/>
      <c r="I1884" s="2"/>
      <c r="J1884" s="2"/>
      <c r="K1884" s="2"/>
      <c r="L1884" s="2"/>
      <c r="M1884" s="2"/>
      <c r="N1884" s="2"/>
      <c r="O1884" s="2"/>
      <c r="P1884" s="2"/>
      <c r="Q1884" s="2"/>
      <c r="R1884" s="2" t="str">
        <f>IF(Table_People[[#This Row],[Surname]]="", Table_People[[#This Row],[Name]], Table_People[[#This Row],[Name]]&amp;", "&amp;Table_People[[#This Row],[Surname]])</f>
        <v>Mikhail, Sholokhov</v>
      </c>
      <c r="S1884" s="2" t="str">
        <f>IF(Table_People[[#This Row],[Surname]]="", Table_People[[#This Row],[Name]], Table_People[[#This Row],[Surname]]&amp;", "&amp;Table_People[[#This Row],[Name]])</f>
        <v>Sholokhov, Mikhail</v>
      </c>
      <c r="T1884" s="2" t="str">
        <f>IF(COUNTIFS(Table_People[Hash_ID],Table_People[[#This Row],[Hash_ID]])&gt;1,"Y","N")</f>
        <v>N</v>
      </c>
      <c r="U1884" s="2"/>
    </row>
    <row r="1885" spans="1:21" x14ac:dyDescent="0.35">
      <c r="A1885" s="2" t="str">
        <f>"P-" &amp; UPPER(TRIM(Table_People[[#This Row],[Surname]])) &amp; "|" &amp; UPPER(TRIM(Table_People[[#This Row],[Name]]))</f>
        <v>P-SIDDAL|ELIZABETH</v>
      </c>
      <c r="B1885" s="2" t="s">
        <v>734</v>
      </c>
      <c r="C1885" s="2" t="s">
        <v>1672</v>
      </c>
      <c r="D1885" s="2"/>
      <c r="E1885" s="2" t="s">
        <v>1673</v>
      </c>
      <c r="F1885" s="2" t="s">
        <v>25</v>
      </c>
      <c r="G1885" s="2" t="s">
        <v>91</v>
      </c>
      <c r="H1885" s="2"/>
      <c r="I1885" s="2"/>
      <c r="J1885" s="2"/>
      <c r="K1885" s="2"/>
      <c r="L1885" s="2"/>
      <c r="M1885" s="2"/>
      <c r="N1885" s="2"/>
      <c r="O1885" s="2"/>
      <c r="P1885" s="2"/>
      <c r="Q1885" s="2"/>
      <c r="R1885" s="2" t="str">
        <f>IF(Table_People[[#This Row],[Surname]]="", Table_People[[#This Row],[Name]], Table_People[[#This Row],[Name]]&amp;", "&amp;Table_People[[#This Row],[Surname]])</f>
        <v>Elizabeth, Siddal</v>
      </c>
      <c r="S1885" s="2" t="str">
        <f>IF(Table_People[[#This Row],[Surname]]="", Table_People[[#This Row],[Name]], Table_People[[#This Row],[Surname]]&amp;", "&amp;Table_People[[#This Row],[Name]])</f>
        <v>Siddal, Elizabeth</v>
      </c>
      <c r="T1885" s="2" t="str">
        <f>IF(COUNTIFS(Table_People[Hash_ID],Table_People[[#This Row],[Hash_ID]])&gt;1,"Y","N")</f>
        <v>N</v>
      </c>
      <c r="U1885" s="2"/>
    </row>
    <row r="1886" spans="1:21" x14ac:dyDescent="0.35">
      <c r="A1886" s="2" t="str">
        <f>"P-" &amp; UPPER(TRIM(Table_People[[#This Row],[Surname]])) &amp; "|" &amp; UPPER(TRIM(Table_People[[#This Row],[Name]]))</f>
        <v>P-SIEMIRADZKI|HENRYK</v>
      </c>
      <c r="B1886" s="2" t="s">
        <v>3090</v>
      </c>
      <c r="C1886" s="2" t="s">
        <v>3091</v>
      </c>
      <c r="D1886" s="2"/>
      <c r="E1886" s="2" t="s">
        <v>1389</v>
      </c>
      <c r="F1886" s="2" t="s">
        <v>10</v>
      </c>
      <c r="G1886" s="2" t="s">
        <v>10963</v>
      </c>
      <c r="H1886" s="2"/>
      <c r="I1886" s="2"/>
      <c r="J1886" s="2"/>
      <c r="K1886" s="2"/>
      <c r="L1886" s="2"/>
      <c r="M1886" s="2"/>
      <c r="N1886" s="2"/>
      <c r="O1886" s="2"/>
      <c r="P1886" s="2"/>
      <c r="Q1886" s="2"/>
      <c r="R1886" s="2" t="str">
        <f>IF(Table_People[[#This Row],[Surname]]="", Table_People[[#This Row],[Name]], Table_People[[#This Row],[Name]]&amp;", "&amp;Table_People[[#This Row],[Surname]])</f>
        <v>Henryk, Siemiradzki</v>
      </c>
      <c r="S1886" s="2" t="str">
        <f>IF(Table_People[[#This Row],[Surname]]="", Table_People[[#This Row],[Name]], Table_People[[#This Row],[Surname]]&amp;", "&amp;Table_People[[#This Row],[Name]])</f>
        <v>Siemiradzki, Henryk</v>
      </c>
      <c r="T1886" s="2" t="str">
        <f>IF(COUNTIFS(Table_People[Hash_ID],Table_People[[#This Row],[Hash_ID]])&gt;1,"Y","N")</f>
        <v>N</v>
      </c>
      <c r="U1886" s="2"/>
    </row>
    <row r="1887" spans="1:21" x14ac:dyDescent="0.35">
      <c r="A1887" s="2" t="str">
        <f>"P-" &amp; UPPER(TRIM(Table_People[[#This Row],[Surname]])) &amp; "|" &amp; UPPER(TRIM(Table_People[[#This Row],[Name]]))</f>
        <v>P-SIKEN|RICHARD</v>
      </c>
      <c r="B1887" s="2" t="s">
        <v>700</v>
      </c>
      <c r="C1887" s="2" t="s">
        <v>6881</v>
      </c>
      <c r="D1887" s="2"/>
      <c r="E1887" s="2" t="s">
        <v>24</v>
      </c>
      <c r="F1887" s="2" t="s">
        <v>10</v>
      </c>
      <c r="G1887" s="2" t="s">
        <v>63</v>
      </c>
      <c r="H1887" s="2"/>
      <c r="I1887" s="2"/>
      <c r="J1887" s="2"/>
      <c r="K1887" s="2"/>
      <c r="L1887" s="2"/>
      <c r="M1887" s="2"/>
      <c r="N1887" s="2"/>
      <c r="O1887" s="2"/>
      <c r="P1887" s="2"/>
      <c r="Q1887" s="2"/>
      <c r="R1887" s="2" t="str">
        <f>IF(Table_People[[#This Row],[Surname]]="", Table_People[[#This Row],[Name]], Table_People[[#This Row],[Name]]&amp;", "&amp;Table_People[[#This Row],[Surname]])</f>
        <v>Richard, Siken</v>
      </c>
      <c r="S1887" s="2" t="str">
        <f>IF(Table_People[[#This Row],[Surname]]="", Table_People[[#This Row],[Name]], Table_People[[#This Row],[Surname]]&amp;", "&amp;Table_People[[#This Row],[Name]])</f>
        <v>Siken, Richard</v>
      </c>
      <c r="T1887" s="2" t="str">
        <f>IF(COUNTIFS(Table_People[Hash_ID],Table_People[[#This Row],[Hash_ID]])&gt;1,"Y","N")</f>
        <v>N</v>
      </c>
      <c r="U1887" s="2"/>
    </row>
    <row r="1888" spans="1:21" x14ac:dyDescent="0.35">
      <c r="A1888" s="2" t="str">
        <f>"P-" &amp; UPPER(TRIM(Table_People[[#This Row],[Surname]])) &amp; "|" &amp; UPPER(TRIM(Table_People[[#This Row],[Name]]))</f>
        <v>P-SILLIMAN|RON</v>
      </c>
      <c r="B1888" s="2" t="s">
        <v>5024</v>
      </c>
      <c r="C1888" s="2" t="s">
        <v>6772</v>
      </c>
      <c r="D1888" s="2"/>
      <c r="E1888" s="2" t="s">
        <v>10851</v>
      </c>
      <c r="F1888" s="2" t="s">
        <v>10</v>
      </c>
      <c r="G1888" s="2" t="s">
        <v>63</v>
      </c>
      <c r="H1888" s="2"/>
      <c r="I1888" s="2"/>
      <c r="J1888" s="2"/>
      <c r="K1888" s="2"/>
      <c r="L1888" s="2"/>
      <c r="M1888" s="2"/>
      <c r="N1888" s="2"/>
      <c r="O1888" s="2"/>
      <c r="P1888" s="2"/>
      <c r="Q1888" s="2"/>
      <c r="R1888" s="2" t="str">
        <f>IF(Table_People[[#This Row],[Surname]]="", Table_People[[#This Row],[Name]], Table_People[[#This Row],[Name]]&amp;", "&amp;Table_People[[#This Row],[Surname]])</f>
        <v>Ron, Silliman</v>
      </c>
      <c r="S1888" s="2" t="str">
        <f>IF(Table_People[[#This Row],[Surname]]="", Table_People[[#This Row],[Name]], Table_People[[#This Row],[Surname]]&amp;", "&amp;Table_People[[#This Row],[Name]])</f>
        <v>Silliman, Ron</v>
      </c>
      <c r="T1888" s="2" t="str">
        <f>IF(COUNTIFS(Table_People[Hash_ID],Table_People[[#This Row],[Hash_ID]])&gt;1,"Y","N")</f>
        <v>N</v>
      </c>
      <c r="U1888" s="2"/>
    </row>
    <row r="1889" spans="1:21" x14ac:dyDescent="0.35">
      <c r="A1889" s="2" t="str">
        <f>"P-" &amp; UPPER(TRIM(Table_People[[#This Row],[Surname]])) &amp; "|" &amp; UPPER(TRIM(Table_People[[#This Row],[Name]]))</f>
        <v>P-SILVERBERG|ROBERT</v>
      </c>
      <c r="B1889" s="2" t="s">
        <v>1031</v>
      </c>
      <c r="C1889" s="2" t="s">
        <v>20615</v>
      </c>
      <c r="D1889" s="2"/>
      <c r="E1889" s="2" t="s">
        <v>21215</v>
      </c>
      <c r="F1889" s="2" t="s">
        <v>10</v>
      </c>
      <c r="G1889" s="2" t="s">
        <v>63</v>
      </c>
      <c r="H1889" s="2">
        <v>15</v>
      </c>
      <c r="I1889" s="2" t="s">
        <v>21471</v>
      </c>
      <c r="J1889" s="2">
        <v>1935</v>
      </c>
      <c r="K1889" s="2"/>
      <c r="L1889" s="2"/>
      <c r="M1889" s="2"/>
      <c r="N1889" s="2"/>
      <c r="O1889" s="2"/>
      <c r="P1889" s="2"/>
      <c r="Q1889" s="2"/>
      <c r="R1889" s="2" t="str">
        <f>IF(Table_People[[#This Row],[Surname]]="", Table_People[[#This Row],[Name]], Table_People[[#This Row],[Name]]&amp;", "&amp;Table_People[[#This Row],[Surname]])</f>
        <v>Robert, Silverberg</v>
      </c>
      <c r="S1889" s="2" t="str">
        <f>IF(Table_People[[#This Row],[Surname]]="", Table_People[[#This Row],[Name]], Table_People[[#This Row],[Surname]]&amp;", "&amp;Table_People[[#This Row],[Name]])</f>
        <v>Silverberg, Robert</v>
      </c>
      <c r="T1889" s="2" t="str">
        <f>IF(COUNTIFS(Table_People[Hash_ID],Table_People[[#This Row],[Hash_ID]])&gt;1,"Y","N")</f>
        <v>N</v>
      </c>
      <c r="U1889" s="2"/>
    </row>
    <row r="1890" spans="1:21" ht="29" x14ac:dyDescent="0.35">
      <c r="A1890" s="2" t="str">
        <f>"P-" &amp; UPPER(TRIM(Table_People[[#This Row],[Surname]])) &amp; "|" &amp; UPPER(TRIM(Table_People[[#This Row],[Name]]))</f>
        <v>P-SILVERSTEIN|SHEL</v>
      </c>
      <c r="B1890" s="2" t="s">
        <v>20821</v>
      </c>
      <c r="C1890" s="2" t="s">
        <v>20822</v>
      </c>
      <c r="D1890" s="2" t="s">
        <v>21086</v>
      </c>
      <c r="E1890" s="2" t="s">
        <v>21322</v>
      </c>
      <c r="F1890" s="2" t="s">
        <v>10</v>
      </c>
      <c r="G1890" s="2" t="s">
        <v>63</v>
      </c>
      <c r="H1890" s="2">
        <v>25</v>
      </c>
      <c r="I1890" s="2" t="s">
        <v>21469</v>
      </c>
      <c r="J1890" s="2">
        <v>1930</v>
      </c>
      <c r="K1890" s="2"/>
      <c r="L1890" s="2"/>
      <c r="M1890" s="2">
        <v>10</v>
      </c>
      <c r="N1890" s="2" t="s">
        <v>954</v>
      </c>
      <c r="O1890" s="2">
        <v>1999</v>
      </c>
      <c r="P1890" s="2"/>
      <c r="Q1890" s="2"/>
      <c r="R1890" s="2" t="str">
        <f>IF(Table_People[[#This Row],[Surname]]="", Table_People[[#This Row],[Name]], Table_People[[#This Row],[Name]]&amp;", "&amp;Table_People[[#This Row],[Surname]])</f>
        <v>Shel, Silverstein</v>
      </c>
      <c r="S1890" s="2" t="str">
        <f>IF(Table_People[[#This Row],[Surname]]="", Table_People[[#This Row],[Name]], Table_People[[#This Row],[Surname]]&amp;", "&amp;Table_People[[#This Row],[Name]])</f>
        <v>Silverstein, Shel</v>
      </c>
      <c r="T1890" s="2" t="str">
        <f>IF(COUNTIFS(Table_People[Hash_ID],Table_People[[#This Row],[Hash_ID]])&gt;1,"Y","N")</f>
        <v>N</v>
      </c>
      <c r="U1890" s="2"/>
    </row>
    <row r="1891" spans="1:21" x14ac:dyDescent="0.35">
      <c r="A1891" s="2" t="str">
        <f>"P-" &amp; UPPER(TRIM(Table_People[[#This Row],[Surname]])) &amp; "|" &amp; UPPER(TRIM(Table_People[[#This Row],[Name]]))</f>
        <v>P-SIMBERG|HUGO</v>
      </c>
      <c r="B1891" s="2" t="s">
        <v>452</v>
      </c>
      <c r="C1891" s="2" t="s">
        <v>3101</v>
      </c>
      <c r="D1891" s="2"/>
      <c r="E1891" s="2" t="s">
        <v>3102</v>
      </c>
      <c r="F1891" s="2" t="s">
        <v>10</v>
      </c>
      <c r="G1891" s="2" t="s">
        <v>3103</v>
      </c>
      <c r="H1891" s="2"/>
      <c r="I1891" s="2"/>
      <c r="J1891" s="2"/>
      <c r="K1891" s="2"/>
      <c r="L1891" s="2"/>
      <c r="M1891" s="2"/>
      <c r="N1891" s="2"/>
      <c r="O1891" s="2"/>
      <c r="P1891" s="2"/>
      <c r="Q1891" s="2"/>
      <c r="R1891" s="2" t="str">
        <f>IF(Table_People[[#This Row],[Surname]]="", Table_People[[#This Row],[Name]], Table_People[[#This Row],[Name]]&amp;", "&amp;Table_People[[#This Row],[Surname]])</f>
        <v>Hugo, Simberg</v>
      </c>
      <c r="S1891" s="2" t="str">
        <f>IF(Table_People[[#This Row],[Surname]]="", Table_People[[#This Row],[Name]], Table_People[[#This Row],[Surname]]&amp;", "&amp;Table_People[[#This Row],[Name]])</f>
        <v>Simberg, Hugo</v>
      </c>
      <c r="T1891" s="2" t="str">
        <f>IF(COUNTIFS(Table_People[Hash_ID],Table_People[[#This Row],[Hash_ID]])&gt;1,"Y","N")</f>
        <v>N</v>
      </c>
      <c r="U1891" s="2"/>
    </row>
    <row r="1892" spans="1:21" x14ac:dyDescent="0.35">
      <c r="A1892" s="2" t="str">
        <f>"P-" &amp; UPPER(TRIM(Table_People[[#This Row],[Surname]])) &amp; "|" &amp; UPPER(TRIM(Table_People[[#This Row],[Name]]))</f>
        <v>P-SIME|SIDNEY</v>
      </c>
      <c r="B1892" s="2" t="s">
        <v>1741</v>
      </c>
      <c r="C1892" s="2" t="s">
        <v>1742</v>
      </c>
      <c r="D1892" s="2"/>
      <c r="E1892" s="2" t="s">
        <v>1591</v>
      </c>
      <c r="F1892" s="2" t="s">
        <v>10</v>
      </c>
      <c r="G1892" s="2" t="s">
        <v>91</v>
      </c>
      <c r="H1892" s="2"/>
      <c r="I1892" s="2"/>
      <c r="J1892" s="2"/>
      <c r="K1892" s="2"/>
      <c r="L1892" s="2"/>
      <c r="M1892" s="2"/>
      <c r="N1892" s="2"/>
      <c r="O1892" s="2"/>
      <c r="P1892" s="2"/>
      <c r="Q1892" s="2"/>
      <c r="R1892" s="2" t="str">
        <f>IF(Table_People[[#This Row],[Surname]]="", Table_People[[#This Row],[Name]], Table_People[[#This Row],[Name]]&amp;", "&amp;Table_People[[#This Row],[Surname]])</f>
        <v>Sidney, Sime</v>
      </c>
      <c r="S1892" s="2" t="str">
        <f>IF(Table_People[[#This Row],[Surname]]="", Table_People[[#This Row],[Name]], Table_People[[#This Row],[Surname]]&amp;", "&amp;Table_People[[#This Row],[Name]])</f>
        <v>Sime, Sidney</v>
      </c>
      <c r="T1892" s="2" t="str">
        <f>IF(COUNTIFS(Table_People[Hash_ID],Table_People[[#This Row],[Hash_ID]])&gt;1,"Y","N")</f>
        <v>N</v>
      </c>
      <c r="U1892" s="2"/>
    </row>
    <row r="1893" spans="1:21" x14ac:dyDescent="0.35">
      <c r="A1893" s="2" t="str">
        <f>"P-" &amp; UPPER(TRIM(Table_People[[#This Row],[Surname]])) &amp; "|" &amp; UPPER(TRIM(Table_People[[#This Row],[Name]]))</f>
        <v>P-SIMENON|GEORGES</v>
      </c>
      <c r="B1893" s="2" t="s">
        <v>159</v>
      </c>
      <c r="C1893" s="2" t="s">
        <v>8244</v>
      </c>
      <c r="D1893" s="2"/>
      <c r="E1893" s="2" t="s">
        <v>51</v>
      </c>
      <c r="F1893" s="2" t="s">
        <v>10</v>
      </c>
      <c r="G1893" s="2" t="s">
        <v>840</v>
      </c>
      <c r="H1893" s="2"/>
      <c r="I1893" s="2"/>
      <c r="J1893" s="2"/>
      <c r="K1893" s="2"/>
      <c r="L1893" s="2"/>
      <c r="M1893" s="2"/>
      <c r="N1893" s="2"/>
      <c r="O1893" s="2"/>
      <c r="P1893" s="2"/>
      <c r="Q1893" s="2"/>
      <c r="R1893" s="2" t="str">
        <f>IF(Table_People[[#This Row],[Surname]]="", Table_People[[#This Row],[Name]], Table_People[[#This Row],[Name]]&amp;", "&amp;Table_People[[#This Row],[Surname]])</f>
        <v>Georges, Simenon</v>
      </c>
      <c r="S1893" s="2" t="str">
        <f>IF(Table_People[[#This Row],[Surname]]="", Table_People[[#This Row],[Name]], Table_People[[#This Row],[Surname]]&amp;", "&amp;Table_People[[#This Row],[Name]])</f>
        <v>Simenon, Georges</v>
      </c>
      <c r="T1893" s="2" t="str">
        <f>IF(COUNTIFS(Table_People[Hash_ID],Table_People[[#This Row],[Hash_ID]])&gt;1,"Y","N")</f>
        <v>N</v>
      </c>
      <c r="U1893" s="2"/>
    </row>
    <row r="1894" spans="1:21" x14ac:dyDescent="0.35">
      <c r="A1894" s="2" t="str">
        <f>"P-" &amp; UPPER(TRIM(Table_People[[#This Row],[Surname]])) &amp; "|" &amp; UPPER(TRIM(Table_People[[#This Row],[Name]]))</f>
        <v>P-SIMMONS|DAN</v>
      </c>
      <c r="B1894" s="2" t="s">
        <v>8123</v>
      </c>
      <c r="C1894" s="2" t="s">
        <v>8124</v>
      </c>
      <c r="D1894" s="2"/>
      <c r="E1894" s="2" t="s">
        <v>10757</v>
      </c>
      <c r="F1894" s="2" t="s">
        <v>10</v>
      </c>
      <c r="G1894" s="2" t="s">
        <v>63</v>
      </c>
      <c r="H1894" s="2"/>
      <c r="I1894" s="2"/>
      <c r="J1894" s="2"/>
      <c r="K1894" s="2"/>
      <c r="L1894" s="2"/>
      <c r="M1894" s="2"/>
      <c r="N1894" s="2"/>
      <c r="O1894" s="2"/>
      <c r="P1894" s="2"/>
      <c r="Q1894" s="2"/>
      <c r="R1894" s="2" t="str">
        <f>IF(Table_People[[#This Row],[Surname]]="", Table_People[[#This Row],[Name]], Table_People[[#This Row],[Name]]&amp;", "&amp;Table_People[[#This Row],[Surname]])</f>
        <v>Dan, Simmons</v>
      </c>
      <c r="S1894" s="2" t="str">
        <f>IF(Table_People[[#This Row],[Surname]]="", Table_People[[#This Row],[Name]], Table_People[[#This Row],[Surname]]&amp;", "&amp;Table_People[[#This Row],[Name]])</f>
        <v>Simmons, Dan</v>
      </c>
      <c r="T1894" s="2" t="str">
        <f>IF(COUNTIFS(Table_People[Hash_ID],Table_People[[#This Row],[Hash_ID]])&gt;1,"Y","N")</f>
        <v>N</v>
      </c>
      <c r="U1894" s="2"/>
    </row>
    <row r="1895" spans="1:21" x14ac:dyDescent="0.35">
      <c r="A1895" s="2" t="str">
        <f>"P-" &amp; UPPER(TRIM(Table_People[[#This Row],[Surname]])) &amp; "|" &amp; UPPER(TRIM(Table_People[[#This Row],[Name]]))</f>
        <v>P-SIMON|CLAUDE</v>
      </c>
      <c r="B1895" s="2" t="s">
        <v>1421</v>
      </c>
      <c r="C1895" s="2" t="s">
        <v>2079</v>
      </c>
      <c r="D1895" s="2"/>
      <c r="E1895" s="2" t="s">
        <v>51</v>
      </c>
      <c r="F1895" s="2" t="s">
        <v>10</v>
      </c>
      <c r="G1895" s="2" t="s">
        <v>15</v>
      </c>
      <c r="H1895" s="2"/>
      <c r="I1895" s="2"/>
      <c r="J1895" s="2"/>
      <c r="K1895" s="2"/>
      <c r="L1895" s="2"/>
      <c r="M1895" s="2"/>
      <c r="N1895" s="2"/>
      <c r="O1895" s="2"/>
      <c r="P1895" s="2"/>
      <c r="Q1895" s="2"/>
      <c r="R1895" s="2" t="str">
        <f>IF(Table_People[[#This Row],[Surname]]="", Table_People[[#This Row],[Name]], Table_People[[#This Row],[Name]]&amp;", "&amp;Table_People[[#This Row],[Surname]])</f>
        <v>Claude, Simon</v>
      </c>
      <c r="S1895" s="2" t="str">
        <f>IF(Table_People[[#This Row],[Surname]]="", Table_People[[#This Row],[Name]], Table_People[[#This Row],[Surname]]&amp;", "&amp;Table_People[[#This Row],[Name]])</f>
        <v>Simon, Claude</v>
      </c>
      <c r="T1895" s="2" t="str">
        <f>IF(COUNTIFS(Table_People[Hash_ID],Table_People[[#This Row],[Hash_ID]])&gt;1,"Y","N")</f>
        <v>N</v>
      </c>
      <c r="U1895" s="2"/>
    </row>
    <row r="1896" spans="1:21" x14ac:dyDescent="0.35">
      <c r="A1896" s="2" t="str">
        <f>"P-" &amp; UPPER(TRIM(Table_People[[#This Row],[Surname]])) &amp; "|" &amp; UPPER(TRIM(Table_People[[#This Row],[Name]]))</f>
        <v>P-SIMONDON|GILBERT</v>
      </c>
      <c r="B1896" s="2" t="s">
        <v>800</v>
      </c>
      <c r="C1896" s="2" t="s">
        <v>801</v>
      </c>
      <c r="D1896" s="2"/>
      <c r="E1896" s="2" t="s">
        <v>37</v>
      </c>
      <c r="F1896" s="2" t="s">
        <v>10</v>
      </c>
      <c r="G1896" s="2" t="s">
        <v>15</v>
      </c>
      <c r="H1896" s="2"/>
      <c r="I1896" s="2"/>
      <c r="J1896" s="2"/>
      <c r="K1896" s="2"/>
      <c r="L1896" s="2"/>
      <c r="M1896" s="2"/>
      <c r="N1896" s="2"/>
      <c r="O1896" s="2"/>
      <c r="P1896" s="2"/>
      <c r="Q1896" s="2"/>
      <c r="R1896" s="2" t="str">
        <f>IF(Table_People[[#This Row],[Surname]]="", Table_People[[#This Row],[Name]], Table_People[[#This Row],[Name]]&amp;", "&amp;Table_People[[#This Row],[Surname]])</f>
        <v>Gilbert, Simondon</v>
      </c>
      <c r="S1896" s="2" t="str">
        <f>IF(Table_People[[#This Row],[Surname]]="", Table_People[[#This Row],[Name]], Table_People[[#This Row],[Surname]]&amp;", "&amp;Table_People[[#This Row],[Name]])</f>
        <v>Simondon, Gilbert</v>
      </c>
      <c r="T1896" s="2" t="str">
        <f>IF(COUNTIFS(Table_People[Hash_ID],Table_People[[#This Row],[Hash_ID]])&gt;1,"Y","N")</f>
        <v>N</v>
      </c>
      <c r="U1896" s="2"/>
    </row>
    <row r="1897" spans="1:21" x14ac:dyDescent="0.35">
      <c r="A1897" s="2" t="str">
        <f>"P-" &amp; UPPER(TRIM(Table_People[[#This Row],[Surname]])) &amp; "|" &amp; UPPER(TRIM(Table_People[[#This Row],[Name]]))</f>
        <v>P-SINGER|ISRAEL J.</v>
      </c>
      <c r="B1897" s="2" t="s">
        <v>20695</v>
      </c>
      <c r="C1897" s="2" t="s">
        <v>706</v>
      </c>
      <c r="D1897" s="2" t="s">
        <v>21059</v>
      </c>
      <c r="E1897" s="2" t="s">
        <v>10757</v>
      </c>
      <c r="F1897" s="2" t="s">
        <v>10</v>
      </c>
      <c r="G1897" s="2" t="s">
        <v>10960</v>
      </c>
      <c r="H1897" s="2">
        <v>30</v>
      </c>
      <c r="I1897" s="2" t="s">
        <v>21468</v>
      </c>
      <c r="J1897" s="2">
        <v>1893</v>
      </c>
      <c r="K1897" s="2"/>
      <c r="L1897" s="2"/>
      <c r="M1897" s="2">
        <v>10</v>
      </c>
      <c r="N1897" s="2" t="s">
        <v>21466</v>
      </c>
      <c r="O1897" s="2">
        <v>1944</v>
      </c>
      <c r="P1897" s="2"/>
      <c r="Q1897" s="2"/>
      <c r="R1897" s="2" t="str">
        <f>IF(Table_People[[#This Row],[Surname]]="", Table_People[[#This Row],[Name]], Table_People[[#This Row],[Name]]&amp;", "&amp;Table_People[[#This Row],[Surname]])</f>
        <v>Israel J., Singer</v>
      </c>
      <c r="S1897" s="2" t="str">
        <f>IF(Table_People[[#This Row],[Surname]]="", Table_People[[#This Row],[Name]], Table_People[[#This Row],[Surname]]&amp;", "&amp;Table_People[[#This Row],[Name]])</f>
        <v>Singer, Israel J.</v>
      </c>
      <c r="T1897" s="2" t="str">
        <f>IF(COUNTIFS(Table_People[Hash_ID],Table_People[[#This Row],[Hash_ID]])&gt;1,"Y","N")</f>
        <v>N</v>
      </c>
      <c r="U1897" s="2"/>
    </row>
    <row r="1898" spans="1:21" x14ac:dyDescent="0.35">
      <c r="A1898" s="2" t="str">
        <f>"P-" &amp; UPPER(TRIM(Table_People[[#This Row],[Surname]])) &amp; "|" &amp; UPPER(TRIM(Table_People[[#This Row],[Name]]))</f>
        <v>P-SINGER|PETER</v>
      </c>
      <c r="B1898" s="2" t="s">
        <v>375</v>
      </c>
      <c r="C1898" s="2" t="s">
        <v>706</v>
      </c>
      <c r="D1898" s="2"/>
      <c r="E1898" s="2" t="s">
        <v>37</v>
      </c>
      <c r="F1898" s="2" t="s">
        <v>10</v>
      </c>
      <c r="G1898" s="2" t="s">
        <v>370</v>
      </c>
      <c r="H1898" s="2"/>
      <c r="I1898" s="2"/>
      <c r="J1898" s="2"/>
      <c r="K1898" s="2"/>
      <c r="L1898" s="2"/>
      <c r="M1898" s="2"/>
      <c r="N1898" s="2"/>
      <c r="O1898" s="2"/>
      <c r="P1898" s="2"/>
      <c r="Q1898" s="2"/>
      <c r="R1898" s="2" t="str">
        <f>IF(Table_People[[#This Row],[Surname]]="", Table_People[[#This Row],[Name]], Table_People[[#This Row],[Name]]&amp;", "&amp;Table_People[[#This Row],[Surname]])</f>
        <v>Peter, Singer</v>
      </c>
      <c r="S1898" s="2" t="str">
        <f>IF(Table_People[[#This Row],[Surname]]="", Table_People[[#This Row],[Name]], Table_People[[#This Row],[Surname]]&amp;", "&amp;Table_People[[#This Row],[Name]])</f>
        <v>Singer, Peter</v>
      </c>
      <c r="T1898" s="2" t="str">
        <f>IF(COUNTIFS(Table_People[Hash_ID],Table_People[[#This Row],[Hash_ID]])&gt;1,"Y","N")</f>
        <v>N</v>
      </c>
      <c r="U1898" s="2"/>
    </row>
    <row r="1899" spans="1:21" x14ac:dyDescent="0.35">
      <c r="A1899" s="2" t="str">
        <f>"P-" &amp; UPPER(TRIM(Table_People[[#This Row],[Surname]])) &amp; "|" &amp; UPPER(TRIM(Table_People[[#This Row],[Name]]))</f>
        <v>P-SITWELL|EDITH</v>
      </c>
      <c r="B1899" s="2" t="s">
        <v>796</v>
      </c>
      <c r="C1899" s="2" t="s">
        <v>6166</v>
      </c>
      <c r="D1899" s="2"/>
      <c r="E1899" s="2" t="s">
        <v>24</v>
      </c>
      <c r="F1899" s="2" t="s">
        <v>25</v>
      </c>
      <c r="G1899" s="2" t="s">
        <v>91</v>
      </c>
      <c r="H1899" s="2"/>
      <c r="I1899" s="2"/>
      <c r="J1899" s="2"/>
      <c r="K1899" s="2"/>
      <c r="L1899" s="2"/>
      <c r="M1899" s="2"/>
      <c r="N1899" s="2"/>
      <c r="O1899" s="2"/>
      <c r="P1899" s="2"/>
      <c r="Q1899" s="2"/>
      <c r="R1899" s="2" t="str">
        <f>IF(Table_People[[#This Row],[Surname]]="", Table_People[[#This Row],[Name]], Table_People[[#This Row],[Name]]&amp;", "&amp;Table_People[[#This Row],[Surname]])</f>
        <v>Edith, Sitwell</v>
      </c>
      <c r="S1899" s="2" t="str">
        <f>IF(Table_People[[#This Row],[Surname]]="", Table_People[[#This Row],[Name]], Table_People[[#This Row],[Surname]]&amp;", "&amp;Table_People[[#This Row],[Name]])</f>
        <v>Sitwell, Edith</v>
      </c>
      <c r="T1899" s="2" t="str">
        <f>IF(COUNTIFS(Table_People[Hash_ID],Table_People[[#This Row],[Hash_ID]])&gt;1,"Y","N")</f>
        <v>N</v>
      </c>
      <c r="U1899" s="2"/>
    </row>
    <row r="1900" spans="1:21" ht="29" x14ac:dyDescent="0.35">
      <c r="A1900" s="2" t="str">
        <f>"P-" &amp; UPPER(TRIM(Table_People[[#This Row],[Surname]])) &amp; "|" &amp; UPPER(TRIM(Table_People[[#This Row],[Name]]))</f>
        <v>P-SKOLIMOWSKI|JERZY</v>
      </c>
      <c r="B1900" s="2" t="s">
        <v>1327</v>
      </c>
      <c r="C1900" s="2" t="s">
        <v>1329</v>
      </c>
      <c r="D1900" s="2"/>
      <c r="E1900" s="2" t="s">
        <v>1271</v>
      </c>
      <c r="F1900" s="2" t="s">
        <v>10</v>
      </c>
      <c r="G1900" s="2" t="s">
        <v>59</v>
      </c>
      <c r="H1900" s="2"/>
      <c r="I1900" s="2"/>
      <c r="J1900" s="2"/>
      <c r="K1900" s="2"/>
      <c r="L1900" s="2"/>
      <c r="M1900" s="2"/>
      <c r="N1900" s="2"/>
      <c r="O1900" s="2"/>
      <c r="P1900" s="2"/>
      <c r="Q1900" s="2"/>
      <c r="R1900" s="2" t="str">
        <f>IF(Table_People[[#This Row],[Surname]]="", Table_People[[#This Row],[Name]], Table_People[[#This Row],[Name]]&amp;", "&amp;Table_People[[#This Row],[Surname]])</f>
        <v>Jerzy, Skolimowski</v>
      </c>
      <c r="S1900" s="2" t="str">
        <f>IF(Table_People[[#This Row],[Surname]]="", Table_People[[#This Row],[Name]], Table_People[[#This Row],[Surname]]&amp;", "&amp;Table_People[[#This Row],[Name]])</f>
        <v>Skolimowski, Jerzy</v>
      </c>
      <c r="T1900" s="2" t="str">
        <f>IF(COUNTIFS(Table_People[Hash_ID],Table_People[[#This Row],[Hash_ID]])&gt;1,"Y","N")</f>
        <v>N</v>
      </c>
      <c r="U1900" s="2"/>
    </row>
    <row r="1901" spans="1:21" x14ac:dyDescent="0.35">
      <c r="A1901" s="2" t="str">
        <f>"P-" &amp; UPPER(TRIM(Table_People[[#This Row],[Surname]])) &amp; "|" &amp; UPPER(TRIM(Table_People[[#This Row],[Name]]))</f>
        <v>P-SLATTER|ANGELA</v>
      </c>
      <c r="B1901" s="2" t="s">
        <v>8363</v>
      </c>
      <c r="C1901" s="2" t="s">
        <v>8364</v>
      </c>
      <c r="D1901" s="2"/>
      <c r="E1901" s="2" t="s">
        <v>137</v>
      </c>
      <c r="F1901" s="2" t="s">
        <v>25</v>
      </c>
      <c r="G1901" s="2" t="s">
        <v>370</v>
      </c>
      <c r="H1901" s="2"/>
      <c r="I1901" s="2"/>
      <c r="J1901" s="2"/>
      <c r="K1901" s="2"/>
      <c r="L1901" s="2"/>
      <c r="M1901" s="2"/>
      <c r="N1901" s="2"/>
      <c r="O1901" s="2"/>
      <c r="P1901" s="2"/>
      <c r="Q1901" s="2"/>
      <c r="R1901" s="2" t="str">
        <f>IF(Table_People[[#This Row],[Surname]]="", Table_People[[#This Row],[Name]], Table_People[[#This Row],[Name]]&amp;", "&amp;Table_People[[#This Row],[Surname]])</f>
        <v>Angela, Slatter</v>
      </c>
      <c r="S1901" s="2" t="str">
        <f>IF(Table_People[[#This Row],[Surname]]="", Table_People[[#This Row],[Name]], Table_People[[#This Row],[Surname]]&amp;", "&amp;Table_People[[#This Row],[Name]])</f>
        <v>Slatter, Angela</v>
      </c>
      <c r="T1901" s="2" t="str">
        <f>IF(COUNTIFS(Table_People[Hash_ID],Table_People[[#This Row],[Hash_ID]])&gt;1,"Y","N")</f>
        <v>N</v>
      </c>
      <c r="U1901" s="2"/>
    </row>
    <row r="1902" spans="1:21" x14ac:dyDescent="0.35">
      <c r="A1902" s="2" t="str">
        <f>"P-" &amp; UPPER(TRIM(Table_People[[#This Row],[Surname]])) &amp; "|" &amp; UPPER(TRIM(Table_People[[#This Row],[Name]]))</f>
        <v>P-SLOTERDIJK|PETER</v>
      </c>
      <c r="B1902" s="2" t="s">
        <v>375</v>
      </c>
      <c r="C1902" s="2" t="s">
        <v>759</v>
      </c>
      <c r="D1902" s="2"/>
      <c r="E1902" s="2" t="s">
        <v>745</v>
      </c>
      <c r="F1902" s="2" t="s">
        <v>10</v>
      </c>
      <c r="G1902" s="2" t="s">
        <v>38</v>
      </c>
      <c r="H1902" s="2"/>
      <c r="I1902" s="2"/>
      <c r="J1902" s="2"/>
      <c r="K1902" s="2"/>
      <c r="L1902" s="2"/>
      <c r="M1902" s="2"/>
      <c r="N1902" s="2"/>
      <c r="O1902" s="2"/>
      <c r="P1902" s="2"/>
      <c r="Q1902" s="2"/>
      <c r="R1902" s="2" t="str">
        <f>IF(Table_People[[#This Row],[Surname]]="", Table_People[[#This Row],[Name]], Table_People[[#This Row],[Name]]&amp;", "&amp;Table_People[[#This Row],[Surname]])</f>
        <v>Peter, Sloterdijk</v>
      </c>
      <c r="S1902" s="2" t="str">
        <f>IF(Table_People[[#This Row],[Surname]]="", Table_People[[#This Row],[Name]], Table_People[[#This Row],[Surname]]&amp;", "&amp;Table_People[[#This Row],[Name]])</f>
        <v>Sloterdijk, Peter</v>
      </c>
      <c r="T1902" s="2" t="str">
        <f>IF(COUNTIFS(Table_People[Hash_ID],Table_People[[#This Row],[Hash_ID]])&gt;1,"Y","N")</f>
        <v>N</v>
      </c>
      <c r="U1902" s="2"/>
    </row>
    <row r="1903" spans="1:21" x14ac:dyDescent="0.35">
      <c r="A1903" s="2" t="str">
        <f>"P-" &amp; UPPER(TRIM(Table_People[[#This Row],[Surname]])) &amp; "|" &amp; UPPER(TRIM(Table_People[[#This Row],[Name]]))</f>
        <v>P-SMARZOWSKI|WOJCIECH</v>
      </c>
      <c r="B1903" s="2" t="s">
        <v>1379</v>
      </c>
      <c r="C1903" s="2" t="s">
        <v>1382</v>
      </c>
      <c r="D1903" s="2"/>
      <c r="E1903" s="2" t="s">
        <v>1053</v>
      </c>
      <c r="F1903" s="2" t="s">
        <v>10</v>
      </c>
      <c r="G1903" s="2" t="s">
        <v>59</v>
      </c>
      <c r="H1903" s="2"/>
      <c r="I1903" s="2"/>
      <c r="J1903" s="2"/>
      <c r="K1903" s="2"/>
      <c r="L1903" s="2"/>
      <c r="M1903" s="2"/>
      <c r="N1903" s="2"/>
      <c r="O1903" s="2"/>
      <c r="P1903" s="2"/>
      <c r="Q1903" s="2"/>
      <c r="R1903" s="2" t="str">
        <f>IF(Table_People[[#This Row],[Surname]]="", Table_People[[#This Row],[Name]], Table_People[[#This Row],[Name]]&amp;", "&amp;Table_People[[#This Row],[Surname]])</f>
        <v>Wojciech, Smarzowski</v>
      </c>
      <c r="S1903" s="2" t="str">
        <f>IF(Table_People[[#This Row],[Surname]]="", Table_People[[#This Row],[Name]], Table_People[[#This Row],[Surname]]&amp;", "&amp;Table_People[[#This Row],[Name]])</f>
        <v>Smarzowski, Wojciech</v>
      </c>
      <c r="T1903" s="2" t="str">
        <f>IF(COUNTIFS(Table_People[Hash_ID],Table_People[[#This Row],[Hash_ID]])&gt;1,"Y","N")</f>
        <v>N</v>
      </c>
      <c r="U1903" s="2"/>
    </row>
    <row r="1904" spans="1:21" x14ac:dyDescent="0.35">
      <c r="A1904" s="2" t="str">
        <f>"P-" &amp; UPPER(TRIM(Table_People[[#This Row],[Surname]])) &amp; "|" &amp; UPPER(TRIM(Table_People[[#This Row],[Name]]))</f>
        <v>P-SMEE|SEBASTIAN</v>
      </c>
      <c r="B1904" s="2" t="s">
        <v>3200</v>
      </c>
      <c r="C1904" s="2" t="s">
        <v>20713</v>
      </c>
      <c r="D1904" s="2"/>
      <c r="E1904" s="2" t="s">
        <v>21257</v>
      </c>
      <c r="F1904" s="2" t="s">
        <v>10</v>
      </c>
      <c r="G1904" s="2" t="s">
        <v>21258</v>
      </c>
      <c r="H1904" s="2"/>
      <c r="I1904" s="2"/>
      <c r="J1904" s="2">
        <v>1972</v>
      </c>
      <c r="K1904" s="2"/>
      <c r="L1904" s="2"/>
      <c r="M1904" s="2"/>
      <c r="N1904" s="2"/>
      <c r="O1904" s="2"/>
      <c r="P1904" s="2"/>
      <c r="Q1904" s="2"/>
      <c r="R1904" s="2" t="str">
        <f>IF(Table_People[[#This Row],[Surname]]="", Table_People[[#This Row],[Name]], Table_People[[#This Row],[Name]]&amp;", "&amp;Table_People[[#This Row],[Surname]])</f>
        <v>Sebastian, Smee</v>
      </c>
      <c r="S1904" s="2" t="str">
        <f>IF(Table_People[[#This Row],[Surname]]="", Table_People[[#This Row],[Name]], Table_People[[#This Row],[Surname]]&amp;", "&amp;Table_People[[#This Row],[Name]])</f>
        <v>Smee, Sebastian</v>
      </c>
      <c r="T1904" s="2" t="str">
        <f>IF(COUNTIFS(Table_People[Hash_ID],Table_People[[#This Row],[Hash_ID]])&gt;1,"Y","N")</f>
        <v>N</v>
      </c>
      <c r="U1904" s="2"/>
    </row>
    <row r="1905" spans="1:21" x14ac:dyDescent="0.35">
      <c r="A1905" s="2" t="str">
        <f>"P-" &amp; UPPER(TRIM(Table_People[[#This Row],[Surname]])) &amp; "|" &amp; UPPER(TRIM(Table_People[[#This Row],[Name]]))</f>
        <v>P-SMILEY|JANE</v>
      </c>
      <c r="B1905" s="2" t="s">
        <v>2904</v>
      </c>
      <c r="C1905" s="2" t="s">
        <v>2905</v>
      </c>
      <c r="D1905" s="2"/>
      <c r="E1905" s="2" t="s">
        <v>51</v>
      </c>
      <c r="F1905" s="2" t="s">
        <v>25</v>
      </c>
      <c r="G1905" s="2" t="s">
        <v>63</v>
      </c>
      <c r="H1905" s="2"/>
      <c r="I1905" s="2"/>
      <c r="J1905" s="2"/>
      <c r="K1905" s="2"/>
      <c r="L1905" s="2"/>
      <c r="M1905" s="2"/>
      <c r="N1905" s="2"/>
      <c r="O1905" s="2"/>
      <c r="P1905" s="2"/>
      <c r="Q1905" s="2"/>
      <c r="R1905" s="2" t="str">
        <f>IF(Table_People[[#This Row],[Surname]]="", Table_People[[#This Row],[Name]], Table_People[[#This Row],[Name]]&amp;", "&amp;Table_People[[#This Row],[Surname]])</f>
        <v>Jane, Smiley</v>
      </c>
      <c r="S1905" s="2" t="str">
        <f>IF(Table_People[[#This Row],[Surname]]="", Table_People[[#This Row],[Name]], Table_People[[#This Row],[Surname]]&amp;", "&amp;Table_People[[#This Row],[Name]])</f>
        <v>Smiley, Jane</v>
      </c>
      <c r="T1905" s="2" t="str">
        <f>IF(COUNTIFS(Table_People[Hash_ID],Table_People[[#This Row],[Hash_ID]])&gt;1,"Y","N")</f>
        <v>N</v>
      </c>
      <c r="U1905" s="2"/>
    </row>
    <row r="1906" spans="1:21" x14ac:dyDescent="0.35">
      <c r="A1906" s="2" t="str">
        <f>"P-" &amp; UPPER(TRIM(Table_People[[#This Row],[Surname]])) &amp; "|" &amp; UPPER(TRIM(Table_People[[#This Row],[Name]]))</f>
        <v>P-SMITH|ADAM</v>
      </c>
      <c r="B1906" s="2" t="s">
        <v>649</v>
      </c>
      <c r="C1906" s="2" t="s">
        <v>488</v>
      </c>
      <c r="D1906" s="2"/>
      <c r="E1906" s="2" t="s">
        <v>650</v>
      </c>
      <c r="F1906" s="2" t="s">
        <v>10</v>
      </c>
      <c r="G1906" s="2" t="s">
        <v>349</v>
      </c>
      <c r="H1906" s="2"/>
      <c r="I1906" s="2"/>
      <c r="J1906" s="2"/>
      <c r="K1906" s="2"/>
      <c r="L1906" s="2"/>
      <c r="M1906" s="2"/>
      <c r="N1906" s="2"/>
      <c r="O1906" s="2"/>
      <c r="P1906" s="2"/>
      <c r="Q1906" s="2"/>
      <c r="R1906" s="2" t="str">
        <f>IF(Table_People[[#This Row],[Surname]]="", Table_People[[#This Row],[Name]], Table_People[[#This Row],[Name]]&amp;", "&amp;Table_People[[#This Row],[Surname]])</f>
        <v>Adam, Smith</v>
      </c>
      <c r="S1906" s="2" t="str">
        <f>IF(Table_People[[#This Row],[Surname]]="", Table_People[[#This Row],[Name]], Table_People[[#This Row],[Surname]]&amp;", "&amp;Table_People[[#This Row],[Name]])</f>
        <v>Smith, Adam</v>
      </c>
      <c r="T1906" s="2" t="str">
        <f>IF(COUNTIFS(Table_People[Hash_ID],Table_People[[#This Row],[Hash_ID]])&gt;1,"Y","N")</f>
        <v>N</v>
      </c>
      <c r="U1906" s="2"/>
    </row>
    <row r="1907" spans="1:21" x14ac:dyDescent="0.35">
      <c r="A1907" s="2" t="str">
        <f>"P-" &amp; UPPER(TRIM(Table_People[[#This Row],[Surname]])) &amp; "|" &amp; UPPER(TRIM(Table_People[[#This Row],[Name]]))</f>
        <v>P-SMITH|CLARK ASHTON</v>
      </c>
      <c r="B1907" s="2" t="s">
        <v>5509</v>
      </c>
      <c r="C1907" s="2" t="s">
        <v>488</v>
      </c>
      <c r="D1907" s="2"/>
      <c r="E1907" s="2" t="s">
        <v>10763</v>
      </c>
      <c r="F1907" s="2" t="s">
        <v>10</v>
      </c>
      <c r="G1907" s="2" t="s">
        <v>63</v>
      </c>
      <c r="H1907" s="2"/>
      <c r="I1907" s="2"/>
      <c r="J1907" s="2"/>
      <c r="K1907" s="2"/>
      <c r="L1907" s="2"/>
      <c r="M1907" s="2"/>
      <c r="N1907" s="2"/>
      <c r="O1907" s="2"/>
      <c r="P1907" s="2"/>
      <c r="Q1907" s="2"/>
      <c r="R1907" s="2" t="str">
        <f>IF(Table_People[[#This Row],[Surname]]="", Table_People[[#This Row],[Name]], Table_People[[#This Row],[Name]]&amp;", "&amp;Table_People[[#This Row],[Surname]])</f>
        <v>Clark Ashton, Smith</v>
      </c>
      <c r="S1907" s="2" t="str">
        <f>IF(Table_People[[#This Row],[Surname]]="", Table_People[[#This Row],[Name]], Table_People[[#This Row],[Surname]]&amp;", "&amp;Table_People[[#This Row],[Name]])</f>
        <v>Smith, Clark Ashton</v>
      </c>
      <c r="T1907" s="2" t="str">
        <f>IF(COUNTIFS(Table_People[Hash_ID],Table_People[[#This Row],[Hash_ID]])&gt;1,"Y","N")</f>
        <v>N</v>
      </c>
      <c r="U1907" s="2"/>
    </row>
    <row r="1908" spans="1:21" x14ac:dyDescent="0.35">
      <c r="A1908" s="2" t="str">
        <f>"P-" &amp; UPPER(TRIM(Table_People[[#This Row],[Surname]])) &amp; "|" &amp; UPPER(TRIM(Table_People[[#This Row],[Name]]))</f>
        <v>P-SMITH|PAMELA COLMAN</v>
      </c>
      <c r="B1908" s="2" t="s">
        <v>1679</v>
      </c>
      <c r="C1908" s="2" t="s">
        <v>488</v>
      </c>
      <c r="D1908" s="2"/>
      <c r="E1908" s="2" t="s">
        <v>1680</v>
      </c>
      <c r="F1908" s="2" t="s">
        <v>25</v>
      </c>
      <c r="G1908" s="2" t="s">
        <v>91</v>
      </c>
      <c r="H1908" s="2"/>
      <c r="I1908" s="2"/>
      <c r="J1908" s="2"/>
      <c r="K1908" s="2"/>
      <c r="L1908" s="2"/>
      <c r="M1908" s="2"/>
      <c r="N1908" s="2"/>
      <c r="O1908" s="2"/>
      <c r="P1908" s="2"/>
      <c r="Q1908" s="2"/>
      <c r="R1908" s="2" t="str">
        <f>IF(Table_People[[#This Row],[Surname]]="", Table_People[[#This Row],[Name]], Table_People[[#This Row],[Name]]&amp;", "&amp;Table_People[[#This Row],[Surname]])</f>
        <v>Pamela Colman, Smith</v>
      </c>
      <c r="S1908" s="2" t="str">
        <f>IF(Table_People[[#This Row],[Surname]]="", Table_People[[#This Row],[Name]], Table_People[[#This Row],[Surname]]&amp;", "&amp;Table_People[[#This Row],[Name]])</f>
        <v>Smith, Pamela Colman</v>
      </c>
      <c r="T1908" s="2" t="str">
        <f>IF(COUNTIFS(Table_People[Hash_ID],Table_People[[#This Row],[Hash_ID]])&gt;1,"Y","N")</f>
        <v>N</v>
      </c>
      <c r="U1908" s="2"/>
    </row>
    <row r="1909" spans="1:21" x14ac:dyDescent="0.35">
      <c r="A1909" s="2" t="str">
        <f>"P-" &amp; UPPER(TRIM(Table_People[[#This Row],[Surname]])) &amp; "|" &amp; UPPER(TRIM(Table_People[[#This Row],[Name]]))</f>
        <v>P-SMITH|PATTI</v>
      </c>
      <c r="B1909" s="2" t="s">
        <v>5862</v>
      </c>
      <c r="C1909" s="2" t="s">
        <v>488</v>
      </c>
      <c r="D1909" s="2"/>
      <c r="E1909" s="2" t="s">
        <v>10721</v>
      </c>
      <c r="F1909" s="2" t="s">
        <v>25</v>
      </c>
      <c r="G1909" s="2" t="s">
        <v>63</v>
      </c>
      <c r="H1909" s="2"/>
      <c r="I1909" s="2"/>
      <c r="J1909" s="2"/>
      <c r="K1909" s="2"/>
      <c r="L1909" s="2"/>
      <c r="M1909" s="2"/>
      <c r="N1909" s="2"/>
      <c r="O1909" s="2"/>
      <c r="P1909" s="2"/>
      <c r="Q1909" s="2"/>
      <c r="R1909" s="2" t="str">
        <f>IF(Table_People[[#This Row],[Surname]]="", Table_People[[#This Row],[Name]], Table_People[[#This Row],[Name]]&amp;", "&amp;Table_People[[#This Row],[Surname]])</f>
        <v>Patti, Smith</v>
      </c>
      <c r="S1909" s="2" t="str">
        <f>IF(Table_People[[#This Row],[Surname]]="", Table_People[[#This Row],[Name]], Table_People[[#This Row],[Surname]]&amp;", "&amp;Table_People[[#This Row],[Name]])</f>
        <v>Smith, Patti</v>
      </c>
      <c r="T1909" s="2" t="str">
        <f>IF(COUNTIFS(Table_People[Hash_ID],Table_People[[#This Row],[Hash_ID]])&gt;1,"Y","N")</f>
        <v>N</v>
      </c>
      <c r="U1909" s="2"/>
    </row>
    <row r="1910" spans="1:21" ht="29" x14ac:dyDescent="0.35">
      <c r="A1910" s="2" t="str">
        <f>"P-" &amp; UPPER(TRIM(Table_People[[#This Row],[Surname]])) &amp; "|" &amp; UPPER(TRIM(Table_People[[#This Row],[Name]]))</f>
        <v>P-SMITH|ZADIE</v>
      </c>
      <c r="B1910" s="2" t="s">
        <v>487</v>
      </c>
      <c r="C1910" s="2" t="s">
        <v>488</v>
      </c>
      <c r="D1910" s="2"/>
      <c r="E1910" s="2" t="s">
        <v>489</v>
      </c>
      <c r="F1910" s="2" t="s">
        <v>25</v>
      </c>
      <c r="G1910" s="2" t="s">
        <v>91</v>
      </c>
      <c r="H1910" s="2"/>
      <c r="I1910" s="2"/>
      <c r="J1910" s="2"/>
      <c r="K1910" s="2"/>
      <c r="L1910" s="2"/>
      <c r="M1910" s="2"/>
      <c r="N1910" s="2"/>
      <c r="O1910" s="2"/>
      <c r="P1910" s="2"/>
      <c r="Q1910" s="2"/>
      <c r="R1910" s="2" t="str">
        <f>IF(Table_People[[#This Row],[Surname]]="", Table_People[[#This Row],[Name]], Table_People[[#This Row],[Name]]&amp;", "&amp;Table_People[[#This Row],[Surname]])</f>
        <v>Zadie, Smith</v>
      </c>
      <c r="S1910" s="2" t="str">
        <f>IF(Table_People[[#This Row],[Surname]]="", Table_People[[#This Row],[Name]], Table_People[[#This Row],[Surname]]&amp;", "&amp;Table_People[[#This Row],[Name]])</f>
        <v>Smith, Zadie</v>
      </c>
      <c r="T1910" s="2" t="str">
        <f>IF(COUNTIFS(Table_People[Hash_ID],Table_People[[#This Row],[Hash_ID]])&gt;1,"Y","N")</f>
        <v>N</v>
      </c>
      <c r="U1910" s="2"/>
    </row>
    <row r="1911" spans="1:21" x14ac:dyDescent="0.35">
      <c r="A1911" s="2" t="str">
        <f>"P-" &amp; UPPER(TRIM(Table_People[[#This Row],[Surname]])) &amp; "|" &amp; UPPER(TRIM(Table_People[[#This Row],[Name]]))</f>
        <v>P-SNYDER|ZACK</v>
      </c>
      <c r="B1911" s="2" t="s">
        <v>1302</v>
      </c>
      <c r="C1911" s="2" t="s">
        <v>1303</v>
      </c>
      <c r="D1911" s="2"/>
      <c r="E1911" s="2" t="s">
        <v>10745</v>
      </c>
      <c r="F1911" s="2" t="s">
        <v>10</v>
      </c>
      <c r="G1911" s="2" t="s">
        <v>63</v>
      </c>
      <c r="H1911" s="2"/>
      <c r="I1911" s="2"/>
      <c r="J1911" s="2"/>
      <c r="K1911" s="2"/>
      <c r="L1911" s="2"/>
      <c r="M1911" s="2"/>
      <c r="N1911" s="2"/>
      <c r="O1911" s="2"/>
      <c r="P1911" s="2"/>
      <c r="Q1911" s="2"/>
      <c r="R1911" s="2" t="str">
        <f>IF(Table_People[[#This Row],[Surname]]="", Table_People[[#This Row],[Name]], Table_People[[#This Row],[Name]]&amp;", "&amp;Table_People[[#This Row],[Surname]])</f>
        <v>Zack, Snyder</v>
      </c>
      <c r="S1911" s="2" t="str">
        <f>IF(Table_People[[#This Row],[Surname]]="", Table_People[[#This Row],[Name]], Table_People[[#This Row],[Surname]]&amp;", "&amp;Table_People[[#This Row],[Name]])</f>
        <v>Snyder, Zack</v>
      </c>
      <c r="T1911" s="2" t="str">
        <f>IF(COUNTIFS(Table_People[Hash_ID],Table_People[[#This Row],[Hash_ID]])&gt;1,"Y","N")</f>
        <v>N</v>
      </c>
      <c r="U1911" s="2"/>
    </row>
    <row r="1912" spans="1:21" x14ac:dyDescent="0.35">
      <c r="A1912" s="2" t="str">
        <f>"P-" &amp; UPPER(TRIM(Table_People[[#This Row],[Surname]])) &amp; "|" &amp; UPPER(TRIM(Table_People[[#This Row],[Name]]))</f>
        <v>P-SOAR|KATY</v>
      </c>
      <c r="B1912" s="2" t="s">
        <v>20599</v>
      </c>
      <c r="C1912" s="2" t="s">
        <v>20600</v>
      </c>
      <c r="D1912" s="2"/>
      <c r="E1912" s="2" t="s">
        <v>21203</v>
      </c>
      <c r="F1912" s="2" t="s">
        <v>25</v>
      </c>
      <c r="G1912" s="2" t="s">
        <v>91</v>
      </c>
      <c r="H1912" s="2"/>
      <c r="I1912" s="2"/>
      <c r="J1912" s="2"/>
      <c r="K1912" s="2"/>
      <c r="L1912" s="2"/>
      <c r="M1912" s="2"/>
      <c r="N1912" s="2"/>
      <c r="O1912" s="2"/>
      <c r="P1912" s="2"/>
      <c r="Q1912" s="2"/>
      <c r="R1912" s="2" t="str">
        <f>IF(Table_People[[#This Row],[Surname]]="", Table_People[[#This Row],[Name]], Table_People[[#This Row],[Name]]&amp;", "&amp;Table_People[[#This Row],[Surname]])</f>
        <v>Katy, Soar</v>
      </c>
      <c r="S1912" s="2" t="str">
        <f>IF(Table_People[[#This Row],[Surname]]="", Table_People[[#This Row],[Name]], Table_People[[#This Row],[Surname]]&amp;", "&amp;Table_People[[#This Row],[Name]])</f>
        <v>Soar, Katy</v>
      </c>
      <c r="T1912" s="2" t="str">
        <f>IF(COUNTIFS(Table_People[Hash_ID],Table_People[[#This Row],[Hash_ID]])&gt;1,"Y","N")</f>
        <v>N</v>
      </c>
      <c r="U1912" s="2"/>
    </row>
    <row r="1913" spans="1:21" x14ac:dyDescent="0.35">
      <c r="A1913" s="2" t="str">
        <f>"P-" &amp; UPPER(TRIM(Table_People[[#This Row],[Surname]])) &amp; "|" &amp; UPPER(TRIM(Table_People[[#This Row],[Name]]))</f>
        <v>P-|SOCRATES</v>
      </c>
      <c r="B1913" s="2" t="s">
        <v>596</v>
      </c>
      <c r="C1913" s="2"/>
      <c r="D1913" s="2"/>
      <c r="E1913" s="2" t="s">
        <v>37</v>
      </c>
      <c r="F1913" s="2" t="s">
        <v>10</v>
      </c>
      <c r="G1913" s="2" t="s">
        <v>117</v>
      </c>
      <c r="H1913" s="2"/>
      <c r="I1913" s="2"/>
      <c r="J1913" s="2"/>
      <c r="K1913" s="2"/>
      <c r="L1913" s="2"/>
      <c r="M1913" s="2"/>
      <c r="N1913" s="2"/>
      <c r="O1913" s="2"/>
      <c r="P1913" s="2"/>
      <c r="Q1913" s="2"/>
      <c r="R1913" s="2" t="str">
        <f>IF(Table_People[[#This Row],[Surname]]="", Table_People[[#This Row],[Name]], Table_People[[#This Row],[Name]]&amp;", "&amp;Table_People[[#This Row],[Surname]])</f>
        <v>Socrates</v>
      </c>
      <c r="S1913" s="2" t="str">
        <f>IF(Table_People[[#This Row],[Surname]]="", Table_People[[#This Row],[Name]], Table_People[[#This Row],[Surname]]&amp;", "&amp;Table_People[[#This Row],[Name]])</f>
        <v>Socrates</v>
      </c>
      <c r="T1913" s="2" t="str">
        <f>IF(COUNTIFS(Table_People[Hash_ID],Table_People[[#This Row],[Hash_ID]])&gt;1,"Y","N")</f>
        <v>Y</v>
      </c>
      <c r="U1913" s="2"/>
    </row>
    <row r="1914" spans="1:21" x14ac:dyDescent="0.35">
      <c r="A1914" s="2" t="str">
        <f>"P-" &amp; UPPER(TRIM(Table_People[[#This Row],[Surname]])) &amp; "|" &amp; UPPER(TRIM(Table_People[[#This Row],[Name]]))</f>
        <v>P-SOKUROV|ALEKSANDR</v>
      </c>
      <c r="B1914" s="2" t="s">
        <v>7</v>
      </c>
      <c r="C1914" s="2" t="s">
        <v>1059</v>
      </c>
      <c r="D1914" s="2"/>
      <c r="E1914" s="2" t="s">
        <v>1060</v>
      </c>
      <c r="F1914" s="2" t="s">
        <v>10</v>
      </c>
      <c r="G1914" s="2" t="s">
        <v>11</v>
      </c>
      <c r="H1914" s="2"/>
      <c r="I1914" s="2"/>
      <c r="J1914" s="2"/>
      <c r="K1914" s="2"/>
      <c r="L1914" s="2"/>
      <c r="M1914" s="2"/>
      <c r="N1914" s="2"/>
      <c r="O1914" s="2"/>
      <c r="P1914" s="2"/>
      <c r="Q1914" s="2"/>
      <c r="R1914" s="2" t="str">
        <f>IF(Table_People[[#This Row],[Surname]]="", Table_People[[#This Row],[Name]], Table_People[[#This Row],[Name]]&amp;", "&amp;Table_People[[#This Row],[Surname]])</f>
        <v>Aleksandr, Sokurov</v>
      </c>
      <c r="S1914" s="2" t="str">
        <f>IF(Table_People[[#This Row],[Surname]]="", Table_People[[#This Row],[Name]], Table_People[[#This Row],[Surname]]&amp;", "&amp;Table_People[[#This Row],[Name]])</f>
        <v>Sokurov, Aleksandr</v>
      </c>
      <c r="T1914" s="2" t="str">
        <f>IF(COUNTIFS(Table_People[Hash_ID],Table_People[[#This Row],[Hash_ID]])&gt;1,"Y","N")</f>
        <v>N</v>
      </c>
      <c r="U1914" s="2"/>
    </row>
    <row r="1915" spans="1:21" ht="29" x14ac:dyDescent="0.35">
      <c r="A1915" s="2" t="str">
        <f>"P-" &amp; UPPER(TRIM(Table_People[[#This Row],[Surname]])) &amp; "|" &amp; UPPER(TRIM(Table_People[[#This Row],[Name]]))</f>
        <v>P-SOLAR|XUL</v>
      </c>
      <c r="B1915" s="2" t="s">
        <v>1771</v>
      </c>
      <c r="C1915" s="2" t="s">
        <v>1772</v>
      </c>
      <c r="D1915" s="2" t="s">
        <v>1773</v>
      </c>
      <c r="E1915" s="2" t="s">
        <v>1389</v>
      </c>
      <c r="F1915" s="2" t="s">
        <v>10</v>
      </c>
      <c r="G1915" s="2" t="s">
        <v>249</v>
      </c>
      <c r="H1915" s="2"/>
      <c r="I1915" s="2"/>
      <c r="J1915" s="2"/>
      <c r="K1915" s="2"/>
      <c r="L1915" s="2"/>
      <c r="M1915" s="2"/>
      <c r="N1915" s="2"/>
      <c r="O1915" s="2"/>
      <c r="P1915" s="2"/>
      <c r="Q1915" s="2"/>
      <c r="R1915" s="2" t="str">
        <f>IF(Table_People[[#This Row],[Surname]]="", Table_People[[#This Row],[Name]], Table_People[[#This Row],[Name]]&amp;", "&amp;Table_People[[#This Row],[Surname]])</f>
        <v>Xul, Solar</v>
      </c>
      <c r="S1915" s="2" t="str">
        <f>IF(Table_People[[#This Row],[Surname]]="", Table_People[[#This Row],[Name]], Table_People[[#This Row],[Surname]]&amp;", "&amp;Table_People[[#This Row],[Name]])</f>
        <v>Solar, Xul</v>
      </c>
      <c r="T1915" s="2" t="str">
        <f>IF(COUNTIFS(Table_People[Hash_ID],Table_People[[#This Row],[Hash_ID]])&gt;1,"Y","N")</f>
        <v>N</v>
      </c>
      <c r="U1915" s="2"/>
    </row>
    <row r="1916" spans="1:21" x14ac:dyDescent="0.35">
      <c r="A1916" s="2" t="str">
        <f>"P-" &amp; UPPER(TRIM(Table_People[[#This Row],[Surname]])) &amp; "|" &amp; UPPER(TRIM(Table_People[[#This Row],[Name]]))</f>
        <v>P-SOLARES|MARTÍN</v>
      </c>
      <c r="B1916" s="2" t="s">
        <v>3169</v>
      </c>
      <c r="C1916" s="2" t="s">
        <v>5555</v>
      </c>
      <c r="D1916" s="2"/>
      <c r="E1916" s="2" t="s">
        <v>5485</v>
      </c>
      <c r="F1916" s="2" t="s">
        <v>10</v>
      </c>
      <c r="G1916" s="2" t="s">
        <v>134</v>
      </c>
      <c r="H1916" s="2"/>
      <c r="I1916" s="2"/>
      <c r="J1916" s="2"/>
      <c r="K1916" s="2"/>
      <c r="L1916" s="2"/>
      <c r="M1916" s="2"/>
      <c r="N1916" s="2"/>
      <c r="O1916" s="2"/>
      <c r="P1916" s="2"/>
      <c r="Q1916" s="2"/>
      <c r="R1916" s="2" t="str">
        <f>IF(Table_People[[#This Row],[Surname]]="", Table_People[[#This Row],[Name]], Table_People[[#This Row],[Name]]&amp;", "&amp;Table_People[[#This Row],[Surname]])</f>
        <v>Martín, Solares</v>
      </c>
      <c r="S1916" s="2" t="str">
        <f>IF(Table_People[[#This Row],[Surname]]="", Table_People[[#This Row],[Name]], Table_People[[#This Row],[Surname]]&amp;", "&amp;Table_People[[#This Row],[Name]])</f>
        <v>Solares, Martín</v>
      </c>
      <c r="T1916" s="2" t="str">
        <f>IF(COUNTIFS(Table_People[Hash_ID],Table_People[[#This Row],[Hash_ID]])&gt;1,"Y","N")</f>
        <v>N</v>
      </c>
      <c r="U1916" s="2"/>
    </row>
    <row r="1917" spans="1:21" x14ac:dyDescent="0.35">
      <c r="A1917" s="2" t="str">
        <f>"P-" &amp; UPPER(TRIM(Table_People[[#This Row],[Surname]])) &amp; "|" &amp; UPPER(TRIM(Table_People[[#This Row],[Name]]))</f>
        <v>P-SOLERI|PAOLO</v>
      </c>
      <c r="B1917" s="2" t="s">
        <v>1172</v>
      </c>
      <c r="C1917" s="2" t="s">
        <v>12070</v>
      </c>
      <c r="D1917" s="2" t="s">
        <v>12071</v>
      </c>
      <c r="E1917" s="2" t="s">
        <v>12072</v>
      </c>
      <c r="F1917" s="2" t="s">
        <v>10</v>
      </c>
      <c r="G1917" s="2" t="s">
        <v>10944</v>
      </c>
      <c r="H1917" s="2"/>
      <c r="I1917" s="2"/>
      <c r="J1917" s="2"/>
      <c r="K1917" s="2"/>
      <c r="L1917" s="2"/>
      <c r="M1917" s="2"/>
      <c r="N1917" s="2"/>
      <c r="O1917" s="2"/>
      <c r="P1917" s="2"/>
      <c r="Q1917" s="2"/>
      <c r="R1917" s="2" t="str">
        <f>IF(Table_People[[#This Row],[Surname]]="", Table_People[[#This Row],[Name]], Table_People[[#This Row],[Name]]&amp;", "&amp;Table_People[[#This Row],[Surname]])</f>
        <v>Paolo, Soleri</v>
      </c>
      <c r="S1917" s="2" t="str">
        <f>IF(Table_People[[#This Row],[Surname]]="", Table_People[[#This Row],[Name]], Table_People[[#This Row],[Surname]]&amp;", "&amp;Table_People[[#This Row],[Name]])</f>
        <v>Soleri, Paolo</v>
      </c>
      <c r="T1917" s="2" t="str">
        <f>IF(COUNTIFS(Table_People[Hash_ID],Table_People[[#This Row],[Hash_ID]])&gt;1,"Y","N")</f>
        <v>N</v>
      </c>
      <c r="U1917" s="2"/>
    </row>
    <row r="1918" spans="1:21" x14ac:dyDescent="0.35">
      <c r="A1918" s="2" t="str">
        <f>"P-" &amp; UPPER(TRIM(Table_People[[#This Row],[Surname]])) &amp; "|" &amp; UPPER(TRIM(Table_People[[#This Row],[Name]]))</f>
        <v>P-SOLNIT|REBECCA</v>
      </c>
      <c r="B1918" s="2" t="s">
        <v>950</v>
      </c>
      <c r="C1918" s="2" t="s">
        <v>951</v>
      </c>
      <c r="D1918" s="2"/>
      <c r="E1918" s="2" t="s">
        <v>10845</v>
      </c>
      <c r="F1918" s="2" t="s">
        <v>25</v>
      </c>
      <c r="G1918" s="2" t="s">
        <v>63</v>
      </c>
      <c r="H1918" s="2"/>
      <c r="I1918" s="2"/>
      <c r="J1918" s="2"/>
      <c r="K1918" s="2"/>
      <c r="L1918" s="2"/>
      <c r="M1918" s="2"/>
      <c r="N1918" s="2"/>
      <c r="O1918" s="2"/>
      <c r="P1918" s="2"/>
      <c r="Q1918" s="2"/>
      <c r="R1918" s="2" t="str">
        <f>IF(Table_People[[#This Row],[Surname]]="", Table_People[[#This Row],[Name]], Table_People[[#This Row],[Name]]&amp;", "&amp;Table_People[[#This Row],[Surname]])</f>
        <v>Rebecca, Solnit</v>
      </c>
      <c r="S1918" s="2" t="str">
        <f>IF(Table_People[[#This Row],[Surname]]="", Table_People[[#This Row],[Name]], Table_People[[#This Row],[Surname]]&amp;", "&amp;Table_People[[#This Row],[Name]])</f>
        <v>Solnit, Rebecca</v>
      </c>
      <c r="T1918" s="2" t="str">
        <f>IF(COUNTIFS(Table_People[Hash_ID],Table_People[[#This Row],[Hash_ID]])&gt;1,"Y","N")</f>
        <v>N</v>
      </c>
      <c r="U1918" s="2"/>
    </row>
    <row r="1919" spans="1:21" x14ac:dyDescent="0.35">
      <c r="A1919" s="2" t="str">
        <f>"P-" &amp; UPPER(TRIM(Table_People[[#This Row],[Surname]])) &amp; "|" &amp; UPPER(TRIM(Table_People[[#This Row],[Name]]))</f>
        <v>P-SOLOMON|NORMAN</v>
      </c>
      <c r="B1919" s="2" t="s">
        <v>11370</v>
      </c>
      <c r="C1919" s="2" t="s">
        <v>1600</v>
      </c>
      <c r="D1919" s="2"/>
      <c r="E1919" s="2" t="s">
        <v>21444</v>
      </c>
      <c r="F1919" s="2" t="s">
        <v>10</v>
      </c>
      <c r="G1919" s="2" t="s">
        <v>91</v>
      </c>
      <c r="H1919" s="2">
        <v>1</v>
      </c>
      <c r="I1919" s="2" t="s">
        <v>20658</v>
      </c>
      <c r="J1919" s="2">
        <v>1933</v>
      </c>
      <c r="K1919" s="2"/>
      <c r="L1919" s="2"/>
      <c r="M1919" s="2"/>
      <c r="N1919" s="2"/>
      <c r="O1919" s="2"/>
      <c r="P1919" s="2"/>
      <c r="Q1919" s="2"/>
      <c r="R1919" s="2" t="str">
        <f>IF(Table_People[[#This Row],[Surname]]="", Table_People[[#This Row],[Name]], Table_People[[#This Row],[Name]]&amp;", "&amp;Table_People[[#This Row],[Surname]])</f>
        <v>Norman, Solomon</v>
      </c>
      <c r="S1919" s="2" t="str">
        <f>IF(Table_People[[#This Row],[Surname]]="", Table_People[[#This Row],[Name]], Table_People[[#This Row],[Surname]]&amp;", "&amp;Table_People[[#This Row],[Name]])</f>
        <v>Solomon, Norman</v>
      </c>
      <c r="T1919" s="2" t="str">
        <f>IF(COUNTIFS(Table_People[Hash_ID],Table_People[[#This Row],[Hash_ID]])&gt;1,"Y","N")</f>
        <v>N</v>
      </c>
      <c r="U1919" s="2"/>
    </row>
    <row r="1920" spans="1:21" x14ac:dyDescent="0.35">
      <c r="A1920" s="2" t="str">
        <f>"P-" &amp; UPPER(TRIM(Table_People[[#This Row],[Surname]])) &amp; "|" &amp; UPPER(TRIM(Table_People[[#This Row],[Name]]))</f>
        <v>P-SOLOMON|REBECCA</v>
      </c>
      <c r="B1920" s="2" t="s">
        <v>950</v>
      </c>
      <c r="C1920" s="2" t="s">
        <v>1600</v>
      </c>
      <c r="D1920" s="2"/>
      <c r="E1920" s="2" t="s">
        <v>1389</v>
      </c>
      <c r="F1920" s="2" t="s">
        <v>25</v>
      </c>
      <c r="G1920" s="2" t="s">
        <v>91</v>
      </c>
      <c r="H1920" s="2"/>
      <c r="I1920" s="2"/>
      <c r="J1920" s="2"/>
      <c r="K1920" s="2"/>
      <c r="L1920" s="2"/>
      <c r="M1920" s="2"/>
      <c r="N1920" s="2"/>
      <c r="O1920" s="2"/>
      <c r="P1920" s="2"/>
      <c r="Q1920" s="2"/>
      <c r="R1920" s="2" t="str">
        <f>IF(Table_People[[#This Row],[Surname]]="", Table_People[[#This Row],[Name]], Table_People[[#This Row],[Name]]&amp;", "&amp;Table_People[[#This Row],[Surname]])</f>
        <v>Rebecca, Solomon</v>
      </c>
      <c r="S1920" s="2" t="str">
        <f>IF(Table_People[[#This Row],[Surname]]="", Table_People[[#This Row],[Name]], Table_People[[#This Row],[Surname]]&amp;", "&amp;Table_People[[#This Row],[Name]])</f>
        <v>Solomon, Rebecca</v>
      </c>
      <c r="T1920" s="2" t="str">
        <f>IF(COUNTIFS(Table_People[Hash_ID],Table_People[[#This Row],[Hash_ID]])&gt;1,"Y","N")</f>
        <v>N</v>
      </c>
      <c r="U1920" s="2"/>
    </row>
    <row r="1921" spans="1:21" x14ac:dyDescent="0.35">
      <c r="A1921" s="2" t="str">
        <f>"P-" &amp; UPPER(TRIM(Table_People[[#This Row],[Surname]])) &amp; "|" &amp; UPPER(TRIM(Table_People[[#This Row],[Name]]))</f>
        <v>P-SOLOMON|SIMEON</v>
      </c>
      <c r="B1921" s="2" t="s">
        <v>1599</v>
      </c>
      <c r="C1921" s="2" t="s">
        <v>1600</v>
      </c>
      <c r="D1921" s="2"/>
      <c r="E1921" s="2" t="s">
        <v>1389</v>
      </c>
      <c r="F1921" s="2" t="s">
        <v>10</v>
      </c>
      <c r="G1921" s="2" t="s">
        <v>91</v>
      </c>
      <c r="H1921" s="2"/>
      <c r="I1921" s="2"/>
      <c r="J1921" s="2"/>
      <c r="K1921" s="2"/>
      <c r="L1921" s="2"/>
      <c r="M1921" s="2"/>
      <c r="N1921" s="2"/>
      <c r="O1921" s="2"/>
      <c r="P1921" s="2"/>
      <c r="Q1921" s="2"/>
      <c r="R1921" s="2" t="str">
        <f>IF(Table_People[[#This Row],[Surname]]="", Table_People[[#This Row],[Name]], Table_People[[#This Row],[Name]]&amp;", "&amp;Table_People[[#This Row],[Surname]])</f>
        <v>Simeon, Solomon</v>
      </c>
      <c r="S1921" s="2" t="str">
        <f>IF(Table_People[[#This Row],[Surname]]="", Table_People[[#This Row],[Name]], Table_People[[#This Row],[Surname]]&amp;", "&amp;Table_People[[#This Row],[Name]])</f>
        <v>Solomon, Simeon</v>
      </c>
      <c r="T1921" s="2" t="str">
        <f>IF(COUNTIFS(Table_People[Hash_ID],Table_People[[#This Row],[Hash_ID]])&gt;1,"Y","N")</f>
        <v>N</v>
      </c>
      <c r="U1921" s="2"/>
    </row>
    <row r="1922" spans="1:21" x14ac:dyDescent="0.35">
      <c r="A1922" s="2" t="str">
        <f>"P-" &amp; UPPER(TRIM(Table_People[[#This Row],[Surname]])) &amp; "|" &amp; UPPER(TRIM(Table_People[[#This Row],[Name]]))</f>
        <v>P-SOLSTAD|DAG</v>
      </c>
      <c r="B1922" s="2" t="s">
        <v>8157</v>
      </c>
      <c r="C1922" s="2" t="s">
        <v>8158</v>
      </c>
      <c r="D1922" s="2"/>
      <c r="E1922" s="2" t="s">
        <v>18</v>
      </c>
      <c r="F1922" s="2" t="s">
        <v>10</v>
      </c>
      <c r="G1922" s="2" t="s">
        <v>549</v>
      </c>
      <c r="H1922" s="2"/>
      <c r="I1922" s="2"/>
      <c r="J1922" s="2"/>
      <c r="K1922" s="2"/>
      <c r="L1922" s="2"/>
      <c r="M1922" s="2"/>
      <c r="N1922" s="2"/>
      <c r="O1922" s="2"/>
      <c r="P1922" s="2"/>
      <c r="Q1922" s="2"/>
      <c r="R1922" s="2" t="str">
        <f>IF(Table_People[[#This Row],[Surname]]="", Table_People[[#This Row],[Name]], Table_People[[#This Row],[Name]]&amp;", "&amp;Table_People[[#This Row],[Surname]])</f>
        <v>Dag, Solstad</v>
      </c>
      <c r="S1922" s="2" t="str">
        <f>IF(Table_People[[#This Row],[Surname]]="", Table_People[[#This Row],[Name]], Table_People[[#This Row],[Surname]]&amp;", "&amp;Table_People[[#This Row],[Name]])</f>
        <v>Solstad, Dag</v>
      </c>
      <c r="T1922" s="2" t="str">
        <f>IF(COUNTIFS(Table_People[Hash_ID],Table_People[[#This Row],[Hash_ID]])&gt;1,"Y","N")</f>
        <v>N</v>
      </c>
      <c r="U1922" s="2"/>
    </row>
    <row r="1923" spans="1:21" x14ac:dyDescent="0.35">
      <c r="A1923" s="2" t="str">
        <f>"P-" &amp; UPPER(TRIM(Table_People[[#This Row],[Surname]])) &amp; "|" &amp; UPPER(TRIM(Table_People[[#This Row],[Name]]))</f>
        <v>P-SOLZHENITSYN|ALEKSANDR</v>
      </c>
      <c r="B1923" s="2" t="s">
        <v>7</v>
      </c>
      <c r="C1923" s="2" t="s">
        <v>8</v>
      </c>
      <c r="D1923" s="2"/>
      <c r="E1923" s="2" t="s">
        <v>9</v>
      </c>
      <c r="F1923" s="2" t="s">
        <v>10</v>
      </c>
      <c r="G1923" s="2" t="s">
        <v>11</v>
      </c>
      <c r="H1923" s="2"/>
      <c r="I1923" s="2"/>
      <c r="J1923" s="2"/>
      <c r="K1923" s="2"/>
      <c r="L1923" s="2"/>
      <c r="M1923" s="2"/>
      <c r="N1923" s="2"/>
      <c r="O1923" s="2"/>
      <c r="P1923" s="2"/>
      <c r="Q1923" s="2"/>
      <c r="R1923" s="2" t="str">
        <f>IF(Table_People[[#This Row],[Surname]]="", Table_People[[#This Row],[Name]], Table_People[[#This Row],[Name]]&amp;", "&amp;Table_People[[#This Row],[Surname]])</f>
        <v>Aleksandr, Solzhenitsyn</v>
      </c>
      <c r="S1923" s="2" t="str">
        <f>IF(Table_People[[#This Row],[Surname]]="", Table_People[[#This Row],[Name]], Table_People[[#This Row],[Surname]]&amp;", "&amp;Table_People[[#This Row],[Name]])</f>
        <v>Solzhenitsyn, Aleksandr</v>
      </c>
      <c r="T1923" s="2" t="str">
        <f>IF(COUNTIFS(Table_People[Hash_ID],Table_People[[#This Row],[Hash_ID]])&gt;1,"Y","N")</f>
        <v>N</v>
      </c>
      <c r="U1923" s="2" t="s">
        <v>1824</v>
      </c>
    </row>
    <row r="1924" spans="1:21" x14ac:dyDescent="0.35">
      <c r="A1924" s="2" t="str">
        <f>"P-" &amp; UPPER(TRIM(Table_People[[#This Row],[Surname]])) &amp; "|" &amp; UPPER(TRIM(Table_People[[#This Row],[Name]]))</f>
        <v>P-SOMOV|KONSTANTIN</v>
      </c>
      <c r="B1924" s="2" t="s">
        <v>1338</v>
      </c>
      <c r="C1924" s="2" t="s">
        <v>1710</v>
      </c>
      <c r="D1924" s="2"/>
      <c r="E1924" s="2" t="s">
        <v>1389</v>
      </c>
      <c r="F1924" s="2" t="s">
        <v>10</v>
      </c>
      <c r="G1924" s="2" t="s">
        <v>11</v>
      </c>
      <c r="H1924" s="2"/>
      <c r="I1924" s="2"/>
      <c r="J1924" s="2"/>
      <c r="K1924" s="2"/>
      <c r="L1924" s="2"/>
      <c r="M1924" s="2"/>
      <c r="N1924" s="2"/>
      <c r="O1924" s="2"/>
      <c r="P1924" s="2"/>
      <c r="Q1924" s="2"/>
      <c r="R1924" s="2" t="str">
        <f>IF(Table_People[[#This Row],[Surname]]="", Table_People[[#This Row],[Name]], Table_People[[#This Row],[Name]]&amp;", "&amp;Table_People[[#This Row],[Surname]])</f>
        <v>Konstantin, Somov</v>
      </c>
      <c r="S1924" s="2" t="str">
        <f>IF(Table_People[[#This Row],[Surname]]="", Table_People[[#This Row],[Name]], Table_People[[#This Row],[Surname]]&amp;", "&amp;Table_People[[#This Row],[Name]])</f>
        <v>Somov, Konstantin</v>
      </c>
      <c r="T1924" s="2" t="str">
        <f>IF(COUNTIFS(Table_People[Hash_ID],Table_People[[#This Row],[Hash_ID]])&gt;1,"Y","N")</f>
        <v>N</v>
      </c>
      <c r="U1924" s="2"/>
    </row>
    <row r="1925" spans="1:21" x14ac:dyDescent="0.35">
      <c r="A1925" s="2" t="str">
        <f>"P-" &amp; UPPER(TRIM(Table_People[[#This Row],[Surname]])) &amp; "|" &amp; UPPER(TRIM(Table_People[[#This Row],[Name]]))</f>
        <v>P-SONO|SHION</v>
      </c>
      <c r="B1925" s="2" t="s">
        <v>1362</v>
      </c>
      <c r="C1925" s="2" t="s">
        <v>1363</v>
      </c>
      <c r="D1925" s="2"/>
      <c r="E1925" s="2" t="s">
        <v>1364</v>
      </c>
      <c r="F1925" s="2" t="s">
        <v>10</v>
      </c>
      <c r="G1925" s="2" t="s">
        <v>182</v>
      </c>
      <c r="H1925" s="2"/>
      <c r="I1925" s="2"/>
      <c r="J1925" s="2"/>
      <c r="K1925" s="2"/>
      <c r="L1925" s="2"/>
      <c r="M1925" s="2"/>
      <c r="N1925" s="2"/>
      <c r="O1925" s="2"/>
      <c r="P1925" s="2"/>
      <c r="Q1925" s="2"/>
      <c r="R1925" s="2" t="str">
        <f>IF(Table_People[[#This Row],[Surname]]="", Table_People[[#This Row],[Name]], Table_People[[#This Row],[Name]]&amp;", "&amp;Table_People[[#This Row],[Surname]])</f>
        <v>Shion, Sono</v>
      </c>
      <c r="S1925" s="2" t="str">
        <f>IF(Table_People[[#This Row],[Surname]]="", Table_People[[#This Row],[Name]], Table_People[[#This Row],[Surname]]&amp;", "&amp;Table_People[[#This Row],[Name]])</f>
        <v>Sono, Shion</v>
      </c>
      <c r="T1925" s="2" t="str">
        <f>IF(COUNTIFS(Table_People[Hash_ID],Table_People[[#This Row],[Hash_ID]])&gt;1,"Y","N")</f>
        <v>N</v>
      </c>
      <c r="U1925" s="2"/>
    </row>
    <row r="1926" spans="1:21" x14ac:dyDescent="0.35">
      <c r="A1926" s="2" t="str">
        <f>"P-" &amp; UPPER(TRIM(Table_People[[#This Row],[Surname]])) &amp; "|" &amp; UPPER(TRIM(Table_People[[#This Row],[Name]]))</f>
        <v>P-SONO|SION</v>
      </c>
      <c r="B1926" s="2" t="s">
        <v>1368</v>
      </c>
      <c r="C1926" s="2" t="s">
        <v>1363</v>
      </c>
      <c r="D1926" s="2"/>
      <c r="E1926" s="2" t="s">
        <v>1364</v>
      </c>
      <c r="F1926" s="2" t="s">
        <v>10</v>
      </c>
      <c r="G1926" s="2" t="s">
        <v>182</v>
      </c>
      <c r="H1926" s="2"/>
      <c r="I1926" s="2"/>
      <c r="J1926" s="2"/>
      <c r="K1926" s="2"/>
      <c r="L1926" s="2"/>
      <c r="M1926" s="2"/>
      <c r="N1926" s="2"/>
      <c r="O1926" s="2"/>
      <c r="P1926" s="2"/>
      <c r="Q1926" s="2"/>
      <c r="R1926" s="2" t="str">
        <f>IF(Table_People[[#This Row],[Surname]]="", Table_People[[#This Row],[Name]], Table_People[[#This Row],[Name]]&amp;", "&amp;Table_People[[#This Row],[Surname]])</f>
        <v>Sion, Sono</v>
      </c>
      <c r="S1926" s="2" t="str">
        <f>IF(Table_People[[#This Row],[Surname]]="", Table_People[[#This Row],[Name]], Table_People[[#This Row],[Surname]]&amp;", "&amp;Table_People[[#This Row],[Name]])</f>
        <v>Sono, Sion</v>
      </c>
      <c r="T1926" s="2" t="str">
        <f>IF(COUNTIFS(Table_People[Hash_ID],Table_People[[#This Row],[Hash_ID]])&gt;1,"Y","N")</f>
        <v>N</v>
      </c>
      <c r="U1926" s="2"/>
    </row>
    <row r="1927" spans="1:21" x14ac:dyDescent="0.35">
      <c r="A1927" s="2" t="str">
        <f>"P-" &amp; UPPER(TRIM(Table_People[[#This Row],[Surname]])) &amp; "|" &amp; UPPER(TRIM(Table_People[[#This Row],[Name]]))</f>
        <v>P-SONREL|ÉLISABETH</v>
      </c>
      <c r="B1927" s="2" t="s">
        <v>1443</v>
      </c>
      <c r="C1927" s="2" t="s">
        <v>1643</v>
      </c>
      <c r="D1927" s="2"/>
      <c r="E1927" s="2" t="s">
        <v>1389</v>
      </c>
      <c r="F1927" s="2" t="s">
        <v>25</v>
      </c>
      <c r="G1927" s="2" t="s">
        <v>15</v>
      </c>
      <c r="H1927" s="2"/>
      <c r="I1927" s="2"/>
      <c r="J1927" s="2"/>
      <c r="K1927" s="2"/>
      <c r="L1927" s="2"/>
      <c r="M1927" s="2"/>
      <c r="N1927" s="2"/>
      <c r="O1927" s="2"/>
      <c r="P1927" s="2"/>
      <c r="Q1927" s="2"/>
      <c r="R1927" s="2" t="str">
        <f>IF(Table_People[[#This Row],[Surname]]="", Table_People[[#This Row],[Name]], Table_People[[#This Row],[Name]]&amp;", "&amp;Table_People[[#This Row],[Surname]])</f>
        <v>Élisabeth, Sonrel</v>
      </c>
      <c r="S1927" s="2" t="str">
        <f>IF(Table_People[[#This Row],[Surname]]="", Table_People[[#This Row],[Name]], Table_People[[#This Row],[Surname]]&amp;", "&amp;Table_People[[#This Row],[Name]])</f>
        <v>Sonrel, Élisabeth</v>
      </c>
      <c r="T1927" s="2" t="str">
        <f>IF(COUNTIFS(Table_People[Hash_ID],Table_People[[#This Row],[Hash_ID]])&gt;1,"Y","N")</f>
        <v>N</v>
      </c>
      <c r="U1927" s="2"/>
    </row>
    <row r="1928" spans="1:21" ht="43.5" x14ac:dyDescent="0.35">
      <c r="A1928" s="2" t="str">
        <f>"P-" &amp; UPPER(TRIM(Table_People[[#This Row],[Surname]])) &amp; "|" &amp; UPPER(TRIM(Table_People[[#This Row],[Name]]))</f>
        <v>P-SONTAG|SUSAN</v>
      </c>
      <c r="B1928" s="2" t="s">
        <v>423</v>
      </c>
      <c r="C1928" s="2" t="s">
        <v>424</v>
      </c>
      <c r="D1928" s="2"/>
      <c r="E1928" s="2" t="s">
        <v>10854</v>
      </c>
      <c r="F1928" s="2" t="s">
        <v>25</v>
      </c>
      <c r="G1928" s="2" t="s">
        <v>63</v>
      </c>
      <c r="H1928" s="2"/>
      <c r="I1928" s="2"/>
      <c r="J1928" s="2"/>
      <c r="K1928" s="2"/>
      <c r="L1928" s="2"/>
      <c r="M1928" s="2"/>
      <c r="N1928" s="2"/>
      <c r="O1928" s="2"/>
      <c r="P1928" s="2"/>
      <c r="Q1928" s="2"/>
      <c r="R1928" s="2" t="str">
        <f>IF(Table_People[[#This Row],[Surname]]="", Table_People[[#This Row],[Name]], Table_People[[#This Row],[Name]]&amp;", "&amp;Table_People[[#This Row],[Surname]])</f>
        <v>Susan, Sontag</v>
      </c>
      <c r="S1928" s="2" t="str">
        <f>IF(Table_People[[#This Row],[Surname]]="", Table_People[[#This Row],[Name]], Table_People[[#This Row],[Surname]]&amp;", "&amp;Table_People[[#This Row],[Name]])</f>
        <v>Sontag, Susan</v>
      </c>
      <c r="T1928" s="2" t="str">
        <f>IF(COUNTIFS(Table_People[Hash_ID],Table_People[[#This Row],[Hash_ID]])&gt;1,"Y","N")</f>
        <v>N</v>
      </c>
      <c r="U1928" s="2"/>
    </row>
    <row r="1929" spans="1:21" x14ac:dyDescent="0.35">
      <c r="A1929" s="2" t="str">
        <f>"P-" &amp; UPPER(TRIM(Table_People[[#This Row],[Surname]])) &amp; "|" &amp; UPPER(TRIM(Table_People[[#This Row],[Name]]))</f>
        <v>P-|SOPHOCLES</v>
      </c>
      <c r="B1929" s="2" t="s">
        <v>413</v>
      </c>
      <c r="C1929" s="2"/>
      <c r="D1929" s="2"/>
      <c r="E1929" s="2" t="s">
        <v>121</v>
      </c>
      <c r="F1929" s="2" t="s">
        <v>10</v>
      </c>
      <c r="G1929" s="2" t="s">
        <v>117</v>
      </c>
      <c r="H1929" s="2"/>
      <c r="I1929" s="2"/>
      <c r="J1929" s="2"/>
      <c r="K1929" s="2"/>
      <c r="L1929" s="2"/>
      <c r="M1929" s="2"/>
      <c r="N1929" s="2"/>
      <c r="O1929" s="2"/>
      <c r="P1929" s="2"/>
      <c r="Q1929" s="2"/>
      <c r="R1929" s="2" t="str">
        <f>IF(Table_People[[#This Row],[Surname]]="", Table_People[[#This Row],[Name]], Table_People[[#This Row],[Name]]&amp;", "&amp;Table_People[[#This Row],[Surname]])</f>
        <v>Sophocles</v>
      </c>
      <c r="S1929" s="2" t="str">
        <f>IF(Table_People[[#This Row],[Surname]]="", Table_People[[#This Row],[Name]], Table_People[[#This Row],[Surname]]&amp;", "&amp;Table_People[[#This Row],[Name]])</f>
        <v>Sophocles</v>
      </c>
      <c r="T1929" s="2" t="str">
        <f>IF(COUNTIFS(Table_People[Hash_ID],Table_People[[#This Row],[Hash_ID]])&gt;1,"Y","N")</f>
        <v>N</v>
      </c>
      <c r="U1929" s="2"/>
    </row>
    <row r="1930" spans="1:21" x14ac:dyDescent="0.35">
      <c r="A1930" s="2" t="str">
        <f>"P-" &amp; UPPER(TRIM(Table_People[[#This Row],[Surname]])) &amp; "|" &amp; UPPER(TRIM(Table_People[[#This Row],[Name]]))</f>
        <v>P-SOROKIN|VLADIMIR</v>
      </c>
      <c r="B1930" s="2" t="s">
        <v>458</v>
      </c>
      <c r="C1930" s="2" t="s">
        <v>5945</v>
      </c>
      <c r="D1930" s="2"/>
      <c r="E1930" s="2" t="s">
        <v>10733</v>
      </c>
      <c r="F1930" s="2" t="s">
        <v>10</v>
      </c>
      <c r="G1930" s="2" t="s">
        <v>11</v>
      </c>
      <c r="H1930" s="2"/>
      <c r="I1930" s="2"/>
      <c r="J1930" s="2"/>
      <c r="K1930" s="2"/>
      <c r="L1930" s="2"/>
      <c r="M1930" s="2"/>
      <c r="N1930" s="2"/>
      <c r="O1930" s="2"/>
      <c r="P1930" s="2"/>
      <c r="Q1930" s="2"/>
      <c r="R1930" s="2" t="str">
        <f>IF(Table_People[[#This Row],[Surname]]="", Table_People[[#This Row],[Name]], Table_People[[#This Row],[Name]]&amp;", "&amp;Table_People[[#This Row],[Surname]])</f>
        <v>Vladimir, Sorokin</v>
      </c>
      <c r="S1930" s="2" t="str">
        <f>IF(Table_People[[#This Row],[Surname]]="", Table_People[[#This Row],[Name]], Table_People[[#This Row],[Surname]]&amp;", "&amp;Table_People[[#This Row],[Name]])</f>
        <v>Sorokin, Vladimir</v>
      </c>
      <c r="T1930" s="2" t="str">
        <f>IF(COUNTIFS(Table_People[Hash_ID],Table_People[[#This Row],[Hash_ID]])&gt;1,"Y","N")</f>
        <v>N</v>
      </c>
      <c r="U1930" s="2"/>
    </row>
    <row r="1931" spans="1:21" x14ac:dyDescent="0.35">
      <c r="A1931" s="2" t="str">
        <f>"P-" &amp; UPPER(TRIM(Table_People[[#This Row],[Surname]])) &amp; "|" &amp; UPPER(TRIM(Table_People[[#This Row],[Name]]))</f>
        <v>P-SORRENTINO|GILBERT</v>
      </c>
      <c r="B1931" s="2" t="s">
        <v>800</v>
      </c>
      <c r="C1931" s="2" t="s">
        <v>1173</v>
      </c>
      <c r="D1931" s="2"/>
      <c r="E1931" s="2" t="s">
        <v>21157</v>
      </c>
      <c r="F1931" s="2" t="s">
        <v>10</v>
      </c>
      <c r="G1931" s="2" t="s">
        <v>63</v>
      </c>
      <c r="H1931" s="2">
        <v>27</v>
      </c>
      <c r="I1931" s="2" t="s">
        <v>20995</v>
      </c>
      <c r="J1931" s="2">
        <v>1929</v>
      </c>
      <c r="K1931" s="2"/>
      <c r="L1931" s="2"/>
      <c r="M1931" s="2">
        <v>18</v>
      </c>
      <c r="N1931" s="2" t="s">
        <v>954</v>
      </c>
      <c r="O1931" s="2">
        <v>2006</v>
      </c>
      <c r="P1931" s="2"/>
      <c r="Q1931" s="2"/>
      <c r="R1931" s="2" t="str">
        <f>IF(Table_People[[#This Row],[Surname]]="", Table_People[[#This Row],[Name]], Table_People[[#This Row],[Name]]&amp;", "&amp;Table_People[[#This Row],[Surname]])</f>
        <v>Gilbert, Sorrentino</v>
      </c>
      <c r="S1931" s="2" t="str">
        <f>IF(Table_People[[#This Row],[Surname]]="", Table_People[[#This Row],[Name]], Table_People[[#This Row],[Surname]]&amp;", "&amp;Table_People[[#This Row],[Name]])</f>
        <v>Sorrentino, Gilbert</v>
      </c>
      <c r="T1931" s="2" t="str">
        <f>IF(COUNTIFS(Table_People[Hash_ID],Table_People[[#This Row],[Hash_ID]])&gt;1,"Y","N")</f>
        <v>N</v>
      </c>
      <c r="U1931" s="2"/>
    </row>
    <row r="1932" spans="1:21" x14ac:dyDescent="0.35">
      <c r="A1932" s="2" t="str">
        <f>"P-" &amp; UPPER(TRIM(Table_People[[#This Row],[Surname]])) &amp; "|" &amp; UPPER(TRIM(Table_People[[#This Row],[Name]]))</f>
        <v>P-SORRENTINO|PAOLO</v>
      </c>
      <c r="B1932" s="2" t="s">
        <v>1172</v>
      </c>
      <c r="C1932" s="2" t="s">
        <v>1173</v>
      </c>
      <c r="D1932" s="2"/>
      <c r="E1932" s="2" t="s">
        <v>1053</v>
      </c>
      <c r="F1932" s="2" t="s">
        <v>10</v>
      </c>
      <c r="G1932" s="2" t="s">
        <v>87</v>
      </c>
      <c r="H1932" s="2"/>
      <c r="I1932" s="2"/>
      <c r="J1932" s="2"/>
      <c r="K1932" s="2"/>
      <c r="L1932" s="2"/>
      <c r="M1932" s="2"/>
      <c r="N1932" s="2"/>
      <c r="O1932" s="2"/>
      <c r="P1932" s="2"/>
      <c r="Q1932" s="2"/>
      <c r="R1932" s="2" t="str">
        <f>IF(Table_People[[#This Row],[Surname]]="", Table_People[[#This Row],[Name]], Table_People[[#This Row],[Name]]&amp;", "&amp;Table_People[[#This Row],[Surname]])</f>
        <v>Paolo, Sorrentino</v>
      </c>
      <c r="S1932" s="2" t="str">
        <f>IF(Table_People[[#This Row],[Surname]]="", Table_People[[#This Row],[Name]], Table_People[[#This Row],[Surname]]&amp;", "&amp;Table_People[[#This Row],[Name]])</f>
        <v>Sorrentino, Paolo</v>
      </c>
      <c r="T1932" s="2" t="str">
        <f>IF(COUNTIFS(Table_People[Hash_ID],Table_People[[#This Row],[Hash_ID]])&gt;1,"Y","N")</f>
        <v>N</v>
      </c>
      <c r="U1932" s="2"/>
    </row>
    <row r="1933" spans="1:21" x14ac:dyDescent="0.35">
      <c r="A1933" s="2" t="str">
        <f>"P-" &amp; UPPER(TRIM(Table_People[[#This Row],[Surname]])) &amp; "|" &amp; UPPER(TRIM(Table_People[[#This Row],[Name]]))</f>
        <v>P-SŌSEKI|NATSUME</v>
      </c>
      <c r="B1933" s="2" t="s">
        <v>20850</v>
      </c>
      <c r="C1933" s="2" t="s">
        <v>20851</v>
      </c>
      <c r="D1933" s="2" t="s">
        <v>21098</v>
      </c>
      <c r="E1933" s="2" t="s">
        <v>21340</v>
      </c>
      <c r="F1933" s="2" t="s">
        <v>10</v>
      </c>
      <c r="G1933" s="2" t="s">
        <v>182</v>
      </c>
      <c r="H1933" s="2">
        <v>9</v>
      </c>
      <c r="I1933" s="2" t="s">
        <v>21466</v>
      </c>
      <c r="J1933" s="2">
        <v>1867</v>
      </c>
      <c r="K1933" s="2"/>
      <c r="L1933" s="2"/>
      <c r="M1933" s="2">
        <v>9</v>
      </c>
      <c r="N1933" s="2" t="s">
        <v>21470</v>
      </c>
      <c r="O1933" s="2">
        <v>1916</v>
      </c>
      <c r="P1933" s="2"/>
      <c r="Q1933" s="2"/>
      <c r="R1933" s="2" t="str">
        <f>IF(Table_People[[#This Row],[Surname]]="", Table_People[[#This Row],[Name]], Table_People[[#This Row],[Name]]&amp;", "&amp;Table_People[[#This Row],[Surname]])</f>
        <v>Natsume, Sōseki</v>
      </c>
      <c r="S1933" s="2" t="str">
        <f>IF(Table_People[[#This Row],[Surname]]="", Table_People[[#This Row],[Name]], Table_People[[#This Row],[Surname]]&amp;", "&amp;Table_People[[#This Row],[Name]])</f>
        <v>Sōseki, Natsume</v>
      </c>
      <c r="T1933" s="2" t="str">
        <f>IF(COUNTIFS(Table_People[Hash_ID],Table_People[[#This Row],[Hash_ID]])&gt;1,"Y","N")</f>
        <v>N</v>
      </c>
      <c r="U1933" s="2"/>
    </row>
    <row r="1934" spans="1:21" x14ac:dyDescent="0.35">
      <c r="A1934" s="2" t="str">
        <f>"P-" &amp; UPPER(TRIM(Table_People[[#This Row],[Surname]])) &amp; "|" &amp; UPPER(TRIM(Table_People[[#This Row],[Name]]))</f>
        <v>P-SOTOS|PETER</v>
      </c>
      <c r="B1934" s="2" t="s">
        <v>375</v>
      </c>
      <c r="C1934" s="2" t="s">
        <v>20764</v>
      </c>
      <c r="D1934" s="2"/>
      <c r="E1934" s="2" t="s">
        <v>21286</v>
      </c>
      <c r="F1934" s="2" t="s">
        <v>10</v>
      </c>
      <c r="G1934" s="2" t="s">
        <v>63</v>
      </c>
      <c r="H1934" s="2">
        <v>23</v>
      </c>
      <c r="I1934" s="2" t="s">
        <v>21473</v>
      </c>
      <c r="J1934" s="2">
        <v>1960</v>
      </c>
      <c r="K1934" s="2"/>
      <c r="L1934" s="2"/>
      <c r="M1934" s="2"/>
      <c r="N1934" s="2"/>
      <c r="O1934" s="2"/>
      <c r="P1934" s="2"/>
      <c r="Q1934" s="2"/>
      <c r="R1934" s="2" t="str">
        <f>IF(Table_People[[#This Row],[Surname]]="", Table_People[[#This Row],[Name]], Table_People[[#This Row],[Name]]&amp;", "&amp;Table_People[[#This Row],[Surname]])</f>
        <v>Peter, Sotos</v>
      </c>
      <c r="S1934" s="2" t="str">
        <f>IF(Table_People[[#This Row],[Surname]]="", Table_People[[#This Row],[Name]], Table_People[[#This Row],[Surname]]&amp;", "&amp;Table_People[[#This Row],[Name]])</f>
        <v>Sotos, Peter</v>
      </c>
      <c r="T1934" s="2" t="str">
        <f>IF(COUNTIFS(Table_People[Hash_ID],Table_People[[#This Row],[Hash_ID]])&gt;1,"Y","N")</f>
        <v>N</v>
      </c>
      <c r="U1934" s="2"/>
    </row>
    <row r="1935" spans="1:21" ht="29" x14ac:dyDescent="0.35">
      <c r="A1935" s="2" t="str">
        <f>"P-" &amp; UPPER(TRIM(Table_People[[#This Row],[Surname]])) &amp; "|" &amp; UPPER(TRIM(Table_People[[#This Row],[Name]]))</f>
        <v>P-SOUPAULT|PHILIPPE</v>
      </c>
      <c r="B1935" s="2" t="s">
        <v>20785</v>
      </c>
      <c r="C1935" s="2" t="s">
        <v>20905</v>
      </c>
      <c r="D1935" s="2"/>
      <c r="E1935" s="2" t="s">
        <v>21376</v>
      </c>
      <c r="F1935" s="2" t="s">
        <v>10</v>
      </c>
      <c r="G1935" s="2" t="s">
        <v>15</v>
      </c>
      <c r="H1935" s="2">
        <v>4</v>
      </c>
      <c r="I1935" s="2" t="s">
        <v>21473</v>
      </c>
      <c r="J1935" s="2">
        <v>1897</v>
      </c>
      <c r="K1935" s="2"/>
      <c r="L1935" s="2"/>
      <c r="M1935" s="2">
        <v>12</v>
      </c>
      <c r="N1935" s="2" t="s">
        <v>21467</v>
      </c>
      <c r="O1935" s="2">
        <v>1990</v>
      </c>
      <c r="P1935" s="2"/>
      <c r="Q1935" s="2"/>
      <c r="R1935" s="2" t="str">
        <f>IF(Table_People[[#This Row],[Surname]]="", Table_People[[#This Row],[Name]], Table_People[[#This Row],[Name]]&amp;", "&amp;Table_People[[#This Row],[Surname]])</f>
        <v>Philippe, Soupault</v>
      </c>
      <c r="S1935" s="2" t="str">
        <f>IF(Table_People[[#This Row],[Surname]]="", Table_People[[#This Row],[Name]], Table_People[[#This Row],[Surname]]&amp;", "&amp;Table_People[[#This Row],[Name]])</f>
        <v>Soupault, Philippe</v>
      </c>
      <c r="T1935" s="2" t="str">
        <f>IF(COUNTIFS(Table_People[Hash_ID],Table_People[[#This Row],[Hash_ID]])&gt;1,"Y","N")</f>
        <v>N</v>
      </c>
      <c r="U1935" s="2"/>
    </row>
    <row r="1936" spans="1:21" x14ac:dyDescent="0.35">
      <c r="A1936" s="2" t="str">
        <f>"P-" &amp; UPPER(TRIM(Table_People[[#This Row],[Surname]])) &amp; "|" &amp; UPPER(TRIM(Table_People[[#This Row],[Name]]))</f>
        <v>P-SPARE|AUSTIN OSMAN</v>
      </c>
      <c r="B1936" s="2" t="s">
        <v>1622</v>
      </c>
      <c r="C1936" s="2" t="s">
        <v>1623</v>
      </c>
      <c r="D1936" s="2"/>
      <c r="E1936" s="2" t="s">
        <v>1624</v>
      </c>
      <c r="F1936" s="2" t="s">
        <v>10</v>
      </c>
      <c r="G1936" s="2" t="s">
        <v>91</v>
      </c>
      <c r="H1936" s="2"/>
      <c r="I1936" s="2"/>
      <c r="J1936" s="2"/>
      <c r="K1936" s="2"/>
      <c r="L1936" s="2"/>
      <c r="M1936" s="2"/>
      <c r="N1936" s="2"/>
      <c r="O1936" s="2"/>
      <c r="P1936" s="2"/>
      <c r="Q1936" s="2"/>
      <c r="R1936" s="2" t="str">
        <f>IF(Table_People[[#This Row],[Surname]]="", Table_People[[#This Row],[Name]], Table_People[[#This Row],[Name]]&amp;", "&amp;Table_People[[#This Row],[Surname]])</f>
        <v>Austin Osman, Spare</v>
      </c>
      <c r="S1936" s="2" t="str">
        <f>IF(Table_People[[#This Row],[Surname]]="", Table_People[[#This Row],[Name]], Table_People[[#This Row],[Surname]]&amp;", "&amp;Table_People[[#This Row],[Name]])</f>
        <v>Spare, Austin Osman</v>
      </c>
      <c r="T1936" s="2" t="str">
        <f>IF(COUNTIFS(Table_People[Hash_ID],Table_People[[#This Row],[Hash_ID]])&gt;1,"Y","N")</f>
        <v>N</v>
      </c>
      <c r="U1936" s="2"/>
    </row>
    <row r="1937" spans="1:21" x14ac:dyDescent="0.35">
      <c r="A1937" s="2" t="str">
        <f>"P-" &amp; UPPER(TRIM(Table_People[[#This Row],[Surname]])) &amp; "|" &amp; UPPER(TRIM(Table_People[[#This Row],[Name]]))</f>
        <v>P-SPARK|MURIEL</v>
      </c>
      <c r="B1937" s="2" t="s">
        <v>347</v>
      </c>
      <c r="C1937" s="2" t="s">
        <v>348</v>
      </c>
      <c r="D1937" s="2"/>
      <c r="E1937" s="2" t="s">
        <v>315</v>
      </c>
      <c r="F1937" s="2" t="s">
        <v>25</v>
      </c>
      <c r="G1937" s="2" t="s">
        <v>349</v>
      </c>
      <c r="H1937" s="2"/>
      <c r="I1937" s="2"/>
      <c r="J1937" s="2"/>
      <c r="K1937" s="2"/>
      <c r="L1937" s="2"/>
      <c r="M1937" s="2"/>
      <c r="N1937" s="2"/>
      <c r="O1937" s="2"/>
      <c r="P1937" s="2"/>
      <c r="Q1937" s="2"/>
      <c r="R1937" s="2" t="str">
        <f>IF(Table_People[[#This Row],[Surname]]="", Table_People[[#This Row],[Name]], Table_People[[#This Row],[Name]]&amp;", "&amp;Table_People[[#This Row],[Surname]])</f>
        <v>Muriel, Spark</v>
      </c>
      <c r="S1937" s="2" t="str">
        <f>IF(Table_People[[#This Row],[Surname]]="", Table_People[[#This Row],[Name]], Table_People[[#This Row],[Surname]]&amp;", "&amp;Table_People[[#This Row],[Name]])</f>
        <v>Spark, Muriel</v>
      </c>
      <c r="T1937" s="2" t="str">
        <f>IF(COUNTIFS(Table_People[Hash_ID],Table_People[[#This Row],[Hash_ID]])&gt;1,"Y","N")</f>
        <v>N</v>
      </c>
      <c r="U1937" s="2"/>
    </row>
    <row r="1938" spans="1:21" x14ac:dyDescent="0.35">
      <c r="A1938" s="2" t="str">
        <f>"P-" &amp; UPPER(TRIM(Table_People[[#This Row],[Surname]])) &amp; "|" &amp; UPPER(TRIM(Table_People[[#This Row],[Name]]))</f>
        <v>P-SPARTALI STILLMAN|MARIE</v>
      </c>
      <c r="B1938" s="2" t="s">
        <v>1669</v>
      </c>
      <c r="C1938" s="2" t="s">
        <v>1670</v>
      </c>
      <c r="D1938" s="2"/>
      <c r="E1938" s="2" t="s">
        <v>1389</v>
      </c>
      <c r="F1938" s="2" t="s">
        <v>25</v>
      </c>
      <c r="G1938" s="2" t="s">
        <v>10893</v>
      </c>
      <c r="H1938" s="2"/>
      <c r="I1938" s="2"/>
      <c r="J1938" s="2"/>
      <c r="K1938" s="2"/>
      <c r="L1938" s="2"/>
      <c r="M1938" s="2"/>
      <c r="N1938" s="2"/>
      <c r="O1938" s="2"/>
      <c r="P1938" s="2"/>
      <c r="Q1938" s="2"/>
      <c r="R1938" s="2" t="str">
        <f>IF(Table_People[[#This Row],[Surname]]="", Table_People[[#This Row],[Name]], Table_People[[#This Row],[Name]]&amp;", "&amp;Table_People[[#This Row],[Surname]])</f>
        <v>Marie, Spartali Stillman</v>
      </c>
      <c r="S1938" s="2" t="str">
        <f>IF(Table_People[[#This Row],[Surname]]="", Table_People[[#This Row],[Name]], Table_People[[#This Row],[Surname]]&amp;", "&amp;Table_People[[#This Row],[Name]])</f>
        <v>Spartali Stillman, Marie</v>
      </c>
      <c r="T1938" s="2" t="str">
        <f>IF(COUNTIFS(Table_People[Hash_ID],Table_People[[#This Row],[Hash_ID]])&gt;1,"Y","N")</f>
        <v>N</v>
      </c>
      <c r="U1938" s="2"/>
    </row>
    <row r="1939" spans="1:21" ht="29" x14ac:dyDescent="0.35">
      <c r="A1939" s="2" t="str">
        <f>"P-" &amp; UPPER(TRIM(Table_People[[#This Row],[Surname]])) &amp; "|" &amp; UPPER(TRIM(Table_People[[#This Row],[Name]]))</f>
        <v>P-SPASOJEVIĆ|SRĐAN</v>
      </c>
      <c r="B1939" s="2" t="s">
        <v>20977</v>
      </c>
      <c r="C1939" s="2" t="s">
        <v>20978</v>
      </c>
      <c r="D1939" s="2"/>
      <c r="E1939" s="2" t="s">
        <v>21432</v>
      </c>
      <c r="F1939" s="2" t="s">
        <v>10</v>
      </c>
      <c r="G1939" s="2" t="s">
        <v>339</v>
      </c>
      <c r="H1939" s="2"/>
      <c r="I1939" s="2"/>
      <c r="J1939" s="2">
        <v>1976</v>
      </c>
      <c r="K1939" s="2"/>
      <c r="L1939" s="2"/>
      <c r="M1939" s="2"/>
      <c r="N1939" s="2"/>
      <c r="O1939" s="2"/>
      <c r="P1939" s="2"/>
      <c r="Q1939" s="2"/>
      <c r="R1939" s="2" t="str">
        <f>IF(Table_People[[#This Row],[Surname]]="", Table_People[[#This Row],[Name]], Table_People[[#This Row],[Name]]&amp;", "&amp;Table_People[[#This Row],[Surname]])</f>
        <v>Srđan, Spasojević</v>
      </c>
      <c r="S1939" s="2" t="str">
        <f>IF(Table_People[[#This Row],[Surname]]="", Table_People[[#This Row],[Name]], Table_People[[#This Row],[Surname]]&amp;", "&amp;Table_People[[#This Row],[Name]])</f>
        <v>Spasojević, Srđan</v>
      </c>
      <c r="T1939" s="2" t="str">
        <f>IF(COUNTIFS(Table_People[Hash_ID],Table_People[[#This Row],[Hash_ID]])&gt;1,"Y","N")</f>
        <v>N</v>
      </c>
      <c r="U1939" s="2"/>
    </row>
    <row r="1940" spans="1:21" x14ac:dyDescent="0.35">
      <c r="A1940" s="2" t="str">
        <f>"P-" &amp; UPPER(TRIM(Table_People[[#This Row],[Surname]])) &amp; "|" &amp; UPPER(TRIM(Table_People[[#This Row],[Name]]))</f>
        <v>P-SPEEDIE|JULIE</v>
      </c>
      <c r="B1940" s="2" t="s">
        <v>8265</v>
      </c>
      <c r="C1940" s="2" t="s">
        <v>8266</v>
      </c>
      <c r="D1940" s="2"/>
      <c r="E1940" s="2" t="s">
        <v>5485</v>
      </c>
      <c r="F1940" s="2" t="s">
        <v>25</v>
      </c>
      <c r="G1940" s="2" t="s">
        <v>91</v>
      </c>
      <c r="H1940" s="2"/>
      <c r="I1940" s="2"/>
      <c r="J1940" s="2"/>
      <c r="K1940" s="2"/>
      <c r="L1940" s="2"/>
      <c r="M1940" s="2"/>
      <c r="N1940" s="2"/>
      <c r="O1940" s="2"/>
      <c r="P1940" s="2"/>
      <c r="Q1940" s="2"/>
      <c r="R1940" s="2" t="str">
        <f>IF(Table_People[[#This Row],[Surname]]="", Table_People[[#This Row],[Name]], Table_People[[#This Row],[Name]]&amp;", "&amp;Table_People[[#This Row],[Surname]])</f>
        <v>Julie, Speedie</v>
      </c>
      <c r="S1940" s="2" t="str">
        <f>IF(Table_People[[#This Row],[Surname]]="", Table_People[[#This Row],[Name]], Table_People[[#This Row],[Surname]]&amp;", "&amp;Table_People[[#This Row],[Name]])</f>
        <v>Speedie, Julie</v>
      </c>
      <c r="T1940" s="2" t="str">
        <f>IF(COUNTIFS(Table_People[Hash_ID],Table_People[[#This Row],[Hash_ID]])&gt;1,"Y","N")</f>
        <v>N</v>
      </c>
      <c r="U1940" s="2"/>
    </row>
    <row r="1941" spans="1:21" x14ac:dyDescent="0.35">
      <c r="A1941" s="2" t="str">
        <f>"P-" &amp; UPPER(TRIM(Table_People[[#This Row],[Surname]])) &amp; "|" &amp; UPPER(TRIM(Table_People[[#This Row],[Name]]))</f>
        <v>P-SPEER|ALBERT</v>
      </c>
      <c r="B1941" s="2" t="s">
        <v>12</v>
      </c>
      <c r="C1941" s="2" t="s">
        <v>12148</v>
      </c>
      <c r="D1941" s="2" t="s">
        <v>12149</v>
      </c>
      <c r="E1941" s="2" t="s">
        <v>12122</v>
      </c>
      <c r="F1941" s="2" t="s">
        <v>10</v>
      </c>
      <c r="G1941" s="2" t="s">
        <v>38</v>
      </c>
      <c r="H1941" s="2"/>
      <c r="I1941" s="2"/>
      <c r="J1941" s="2"/>
      <c r="K1941" s="2"/>
      <c r="L1941" s="2"/>
      <c r="M1941" s="2"/>
      <c r="N1941" s="2"/>
      <c r="O1941" s="2"/>
      <c r="P1941" s="2"/>
      <c r="Q1941" s="2"/>
      <c r="R1941" s="2" t="str">
        <f>IF(Table_People[[#This Row],[Surname]]="", Table_People[[#This Row],[Name]], Table_People[[#This Row],[Name]]&amp;", "&amp;Table_People[[#This Row],[Surname]])</f>
        <v>Albert, Speer</v>
      </c>
      <c r="S1941" s="2" t="str">
        <f>IF(Table_People[[#This Row],[Surname]]="", Table_People[[#This Row],[Name]], Table_People[[#This Row],[Surname]]&amp;", "&amp;Table_People[[#This Row],[Name]])</f>
        <v>Speer, Albert</v>
      </c>
      <c r="T1941" s="2" t="str">
        <f>IF(COUNTIFS(Table_People[Hash_ID],Table_People[[#This Row],[Hash_ID]])&gt;1,"Y","N")</f>
        <v>N</v>
      </c>
      <c r="U1941" s="2"/>
    </row>
    <row r="1942" spans="1:21" x14ac:dyDescent="0.35">
      <c r="A1942" s="2" t="str">
        <f>"P-" &amp; UPPER(TRIM(Table_People[[#This Row],[Surname]])) &amp; "|" &amp; UPPER(TRIM(Table_People[[#This Row],[Name]]))</f>
        <v>P-SPENSER|EDMUND</v>
      </c>
      <c r="B1942" s="2" t="s">
        <v>105</v>
      </c>
      <c r="C1942" s="2" t="s">
        <v>106</v>
      </c>
      <c r="D1942" s="2"/>
      <c r="E1942" s="2" t="s">
        <v>24</v>
      </c>
      <c r="F1942" s="2" t="s">
        <v>10</v>
      </c>
      <c r="G1942" s="2" t="s">
        <v>72</v>
      </c>
      <c r="H1942" s="2"/>
      <c r="I1942" s="2"/>
      <c r="J1942" s="2"/>
      <c r="K1942" s="2"/>
      <c r="L1942" s="2"/>
      <c r="M1942" s="2"/>
      <c r="N1942" s="2"/>
      <c r="O1942" s="2"/>
      <c r="P1942" s="2"/>
      <c r="Q1942" s="2"/>
      <c r="R1942" s="2" t="str">
        <f>IF(Table_People[[#This Row],[Surname]]="", Table_People[[#This Row],[Name]], Table_People[[#This Row],[Name]]&amp;", "&amp;Table_People[[#This Row],[Surname]])</f>
        <v>Edmund, Spenser</v>
      </c>
      <c r="S1942" s="2" t="str">
        <f>IF(Table_People[[#This Row],[Surname]]="", Table_People[[#This Row],[Name]], Table_People[[#This Row],[Surname]]&amp;", "&amp;Table_People[[#This Row],[Name]])</f>
        <v>Spenser, Edmund</v>
      </c>
      <c r="T1942" s="2" t="str">
        <f>IF(COUNTIFS(Table_People[Hash_ID],Table_People[[#This Row],[Hash_ID]])&gt;1,"Y","N")</f>
        <v>N</v>
      </c>
      <c r="U1942" s="2"/>
    </row>
    <row r="1943" spans="1:21" x14ac:dyDescent="0.35">
      <c r="A1943" s="2" t="str">
        <f>"P-" &amp; UPPER(TRIM(Table_People[[#This Row],[Surname]])) &amp; "|" &amp; UPPER(TRIM(Table_People[[#This Row],[Name]]))</f>
        <v>P-SPILLIAERT|LÉON</v>
      </c>
      <c r="B1943" s="2" t="s">
        <v>1618</v>
      </c>
      <c r="C1943" s="2" t="s">
        <v>1619</v>
      </c>
      <c r="D1943" s="2"/>
      <c r="E1943" s="2" t="s">
        <v>3160</v>
      </c>
      <c r="F1943" s="2" t="s">
        <v>10</v>
      </c>
      <c r="G1943" s="2" t="s">
        <v>840</v>
      </c>
      <c r="H1943" s="2"/>
      <c r="I1943" s="2"/>
      <c r="J1943" s="2"/>
      <c r="K1943" s="2"/>
      <c r="L1943" s="2"/>
      <c r="M1943" s="2"/>
      <c r="N1943" s="2"/>
      <c r="O1943" s="2"/>
      <c r="P1943" s="2"/>
      <c r="Q1943" s="2"/>
      <c r="R1943" s="2" t="str">
        <f>IF(Table_People[[#This Row],[Surname]]="", Table_People[[#This Row],[Name]], Table_People[[#This Row],[Name]]&amp;", "&amp;Table_People[[#This Row],[Surname]])</f>
        <v>Léon, Spilliaert</v>
      </c>
      <c r="S1943" s="2" t="str">
        <f>IF(Table_People[[#This Row],[Surname]]="", Table_People[[#This Row],[Name]], Table_People[[#This Row],[Surname]]&amp;", "&amp;Table_People[[#This Row],[Name]])</f>
        <v>Spilliaert, Léon</v>
      </c>
      <c r="T1943" s="2" t="str">
        <f>IF(COUNTIFS(Table_People[Hash_ID],Table_People[[#This Row],[Hash_ID]])&gt;1,"Y","N")</f>
        <v>N</v>
      </c>
      <c r="U1943" s="2"/>
    </row>
    <row r="1944" spans="1:21" x14ac:dyDescent="0.35">
      <c r="A1944" s="2" t="str">
        <f>"P-" &amp; UPPER(TRIM(Table_People[[#This Row],[Surname]])) &amp; "|" &amp; UPPER(TRIM(Table_People[[#This Row],[Name]]))</f>
        <v>P-SPINOZA|BARUCH</v>
      </c>
      <c r="B1944" s="2" t="s">
        <v>46</v>
      </c>
      <c r="C1944" s="2" t="s">
        <v>47</v>
      </c>
      <c r="D1944" s="2"/>
      <c r="E1944" s="2" t="s">
        <v>37</v>
      </c>
      <c r="F1944" s="2" t="s">
        <v>10</v>
      </c>
      <c r="G1944" s="2" t="s">
        <v>48</v>
      </c>
      <c r="H1944" s="2"/>
      <c r="I1944" s="2"/>
      <c r="J1944" s="2"/>
      <c r="K1944" s="2"/>
      <c r="L1944" s="2"/>
      <c r="M1944" s="2"/>
      <c r="N1944" s="2"/>
      <c r="O1944" s="2"/>
      <c r="P1944" s="2"/>
      <c r="Q1944" s="2"/>
      <c r="R1944" s="2" t="str">
        <f>IF(Table_People[[#This Row],[Surname]]="", Table_People[[#This Row],[Name]], Table_People[[#This Row],[Name]]&amp;", "&amp;Table_People[[#This Row],[Surname]])</f>
        <v>Baruch, Spinoza</v>
      </c>
      <c r="S1944" s="2" t="str">
        <f>IF(Table_People[[#This Row],[Surname]]="", Table_People[[#This Row],[Name]], Table_People[[#This Row],[Surname]]&amp;", "&amp;Table_People[[#This Row],[Name]])</f>
        <v>Spinoza, Baruch</v>
      </c>
      <c r="T1944" s="2" t="str">
        <f>IF(COUNTIFS(Table_People[Hash_ID],Table_People[[#This Row],[Hash_ID]])&gt;1,"Y","N")</f>
        <v>Y</v>
      </c>
      <c r="U1944" s="2"/>
    </row>
    <row r="1945" spans="1:21" x14ac:dyDescent="0.35">
      <c r="A1945" s="2" t="str">
        <f>"P-" &amp; UPPER(TRIM(Table_People[[#This Row],[Surname]])) &amp; "|" &amp; UPPER(TRIM(Table_People[[#This Row],[Name]]))</f>
        <v>P-SPIVAK|GAYATRI CHAKRAVORTY</v>
      </c>
      <c r="B1945" s="2" t="s">
        <v>712</v>
      </c>
      <c r="C1945" s="2" t="s">
        <v>713</v>
      </c>
      <c r="D1945" s="2"/>
      <c r="E1945" s="2" t="s">
        <v>714</v>
      </c>
      <c r="F1945" s="2" t="s">
        <v>25</v>
      </c>
      <c r="G1945" s="2" t="s">
        <v>10938</v>
      </c>
      <c r="H1945" s="2"/>
      <c r="I1945" s="2"/>
      <c r="J1945" s="2"/>
      <c r="K1945" s="2"/>
      <c r="L1945" s="2"/>
      <c r="M1945" s="2"/>
      <c r="N1945" s="2"/>
      <c r="O1945" s="2"/>
      <c r="P1945" s="2"/>
      <c r="Q1945" s="2"/>
      <c r="R1945" s="2" t="str">
        <f>IF(Table_People[[#This Row],[Surname]]="", Table_People[[#This Row],[Name]], Table_People[[#This Row],[Name]]&amp;", "&amp;Table_People[[#This Row],[Surname]])</f>
        <v>Gayatri Chakravorty, Spivak</v>
      </c>
      <c r="S1945" s="2" t="str">
        <f>IF(Table_People[[#This Row],[Surname]]="", Table_People[[#This Row],[Name]], Table_People[[#This Row],[Surname]]&amp;", "&amp;Table_People[[#This Row],[Name]])</f>
        <v>Spivak, Gayatri Chakravorty</v>
      </c>
      <c r="T1945" s="2" t="str">
        <f>IF(COUNTIFS(Table_People[Hash_ID],Table_People[[#This Row],[Hash_ID]])&gt;1,"Y","N")</f>
        <v>N</v>
      </c>
      <c r="U1945" s="2"/>
    </row>
    <row r="1946" spans="1:21" ht="29" x14ac:dyDescent="0.35">
      <c r="A1946" s="2" t="str">
        <f>"P-" &amp; UPPER(TRIM(Table_People[[#This Row],[Surname]])) &amp; "|" &amp; UPPER(TRIM(Table_People[[#This Row],[Name]]))</f>
        <v>P-ST. DENIS|RUTH</v>
      </c>
      <c r="B1946" s="2" t="s">
        <v>6647</v>
      </c>
      <c r="C1946" s="2" t="s">
        <v>12616</v>
      </c>
      <c r="D1946" s="2" t="s">
        <v>12617</v>
      </c>
      <c r="E1946" s="2" t="s">
        <v>12527</v>
      </c>
      <c r="F1946" s="2" t="s">
        <v>25</v>
      </c>
      <c r="G1946" s="2" t="s">
        <v>63</v>
      </c>
      <c r="H1946" s="2"/>
      <c r="I1946" s="2"/>
      <c r="J1946" s="2"/>
      <c r="K1946" s="2"/>
      <c r="L1946" s="2"/>
      <c r="M1946" s="2"/>
      <c r="N1946" s="2"/>
      <c r="O1946" s="2"/>
      <c r="P1946" s="2"/>
      <c r="Q1946" s="2"/>
      <c r="R1946" s="2" t="str">
        <f>IF(Table_People[[#This Row],[Surname]]="", Table_People[[#This Row],[Name]], Table_People[[#This Row],[Name]]&amp;", "&amp;Table_People[[#This Row],[Surname]])</f>
        <v>Ruth, St. Denis</v>
      </c>
      <c r="S1946" s="2" t="str">
        <f>IF(Table_People[[#This Row],[Surname]]="", Table_People[[#This Row],[Name]], Table_People[[#This Row],[Surname]]&amp;", "&amp;Table_People[[#This Row],[Name]])</f>
        <v>St. Denis, Ruth</v>
      </c>
      <c r="T1946" s="2" t="str">
        <f>IF(COUNTIFS(Table_People[Hash_ID],Table_People[[#This Row],[Hash_ID]])&gt;1,"Y","N")</f>
        <v>N</v>
      </c>
      <c r="U1946" s="2"/>
    </row>
    <row r="1947" spans="1:21" x14ac:dyDescent="0.35">
      <c r="A1947" s="2" t="str">
        <f>"P-" &amp; UPPER(TRIM(Table_People[[#This Row],[Surname]])) &amp; "|" &amp; UPPER(TRIM(Table_People[[#This Row],[Name]]))</f>
        <v>P-STABENOW|CORNELIA</v>
      </c>
      <c r="B1947" s="2" t="s">
        <v>20659</v>
      </c>
      <c r="C1947" s="2" t="s">
        <v>20660</v>
      </c>
      <c r="D1947" s="2"/>
      <c r="E1947" s="2" t="s">
        <v>21222</v>
      </c>
      <c r="F1947" s="2" t="s">
        <v>25</v>
      </c>
      <c r="G1947" s="2" t="s">
        <v>38</v>
      </c>
      <c r="H1947" s="2"/>
      <c r="I1947" s="2"/>
      <c r="J1947" s="2"/>
      <c r="K1947" s="2"/>
      <c r="L1947" s="2"/>
      <c r="M1947" s="2"/>
      <c r="N1947" s="2"/>
      <c r="O1947" s="2"/>
      <c r="P1947" s="2"/>
      <c r="Q1947" s="2"/>
      <c r="R1947" s="2" t="str">
        <f>IF(Table_People[[#This Row],[Surname]]="", Table_People[[#This Row],[Name]], Table_People[[#This Row],[Name]]&amp;", "&amp;Table_People[[#This Row],[Surname]])</f>
        <v>Cornelia, Stabenow</v>
      </c>
      <c r="S1947" s="2" t="str">
        <f>IF(Table_People[[#This Row],[Surname]]="", Table_People[[#This Row],[Name]], Table_People[[#This Row],[Surname]]&amp;", "&amp;Table_People[[#This Row],[Name]])</f>
        <v>Stabenow, Cornelia</v>
      </c>
      <c r="T1947" s="2" t="str">
        <f>IF(COUNTIFS(Table_People[Hash_ID],Table_People[[#This Row],[Hash_ID]])&gt;1,"Y","N")</f>
        <v>N</v>
      </c>
      <c r="U1947" s="2"/>
    </row>
    <row r="1948" spans="1:21" x14ac:dyDescent="0.35">
      <c r="A1948" s="2" t="str">
        <f>"P-" &amp; UPPER(TRIM(Table_People[[#This Row],[Surname]])) &amp; "|" &amp; UPPER(TRIM(Table_People[[#This Row],[Name]]))</f>
        <v>P-STABLEFORD|W.G.</v>
      </c>
      <c r="B1948" s="2" t="s">
        <v>5510</v>
      </c>
      <c r="C1948" s="2" t="s">
        <v>5556</v>
      </c>
      <c r="D1948" s="2" t="s">
        <v>5586</v>
      </c>
      <c r="E1948" s="2" t="s">
        <v>5485</v>
      </c>
      <c r="F1948" s="2" t="s">
        <v>10</v>
      </c>
      <c r="G1948" s="2" t="s">
        <v>91</v>
      </c>
      <c r="H1948" s="2"/>
      <c r="I1948" s="2"/>
      <c r="J1948" s="2"/>
      <c r="K1948" s="2"/>
      <c r="L1948" s="2"/>
      <c r="M1948" s="2"/>
      <c r="N1948" s="2"/>
      <c r="O1948" s="2"/>
      <c r="P1948" s="2"/>
      <c r="Q1948" s="2"/>
      <c r="R1948" s="2" t="str">
        <f>IF(Table_People[[#This Row],[Surname]]="", Table_People[[#This Row],[Name]], Table_People[[#This Row],[Name]]&amp;", "&amp;Table_People[[#This Row],[Surname]])</f>
        <v>W.G., Stableford</v>
      </c>
      <c r="S1948" s="2" t="str">
        <f>IF(Table_People[[#This Row],[Surname]]="", Table_People[[#This Row],[Name]], Table_People[[#This Row],[Surname]]&amp;", "&amp;Table_People[[#This Row],[Name]])</f>
        <v>Stableford, W.G.</v>
      </c>
      <c r="T1948" s="2" t="str">
        <f>IF(COUNTIFS(Table_People[Hash_ID],Table_People[[#This Row],[Hash_ID]])&gt;1,"Y","N")</f>
        <v>N</v>
      </c>
      <c r="U1948" s="2"/>
    </row>
    <row r="1949" spans="1:21" ht="29" x14ac:dyDescent="0.35">
      <c r="A1949" s="2" t="str">
        <f>"P-" &amp; UPPER(TRIM(Table_People[[#This Row],[Surname]])) &amp; "|" &amp; UPPER(TRIM(Table_People[[#This Row],[Name]]))</f>
        <v>P-STAFFORD|JEAN</v>
      </c>
      <c r="B1949" s="2" t="s">
        <v>222</v>
      </c>
      <c r="C1949" s="2" t="s">
        <v>6740</v>
      </c>
      <c r="D1949" s="2"/>
      <c r="E1949" s="2" t="s">
        <v>10802</v>
      </c>
      <c r="F1949" s="2" t="s">
        <v>25</v>
      </c>
      <c r="G1949" s="2" t="s">
        <v>63</v>
      </c>
      <c r="H1949" s="2"/>
      <c r="I1949" s="2"/>
      <c r="J1949" s="2"/>
      <c r="K1949" s="2"/>
      <c r="L1949" s="2"/>
      <c r="M1949" s="2"/>
      <c r="N1949" s="2"/>
      <c r="O1949" s="2"/>
      <c r="P1949" s="2"/>
      <c r="Q1949" s="2"/>
      <c r="R1949" s="2" t="str">
        <f>IF(Table_People[[#This Row],[Surname]]="", Table_People[[#This Row],[Name]], Table_People[[#This Row],[Name]]&amp;", "&amp;Table_People[[#This Row],[Surname]])</f>
        <v>Jean, Stafford</v>
      </c>
      <c r="S1949" s="2" t="str">
        <f>IF(Table_People[[#This Row],[Surname]]="", Table_People[[#This Row],[Name]], Table_People[[#This Row],[Surname]]&amp;", "&amp;Table_People[[#This Row],[Name]])</f>
        <v>Stafford, Jean</v>
      </c>
      <c r="T1949" s="2" t="str">
        <f>IF(COUNTIFS(Table_People[Hash_ID],Table_People[[#This Row],[Hash_ID]])&gt;1,"Y","N")</f>
        <v>N</v>
      </c>
      <c r="U1949" s="2"/>
    </row>
    <row r="1950" spans="1:21" x14ac:dyDescent="0.35">
      <c r="A1950" s="2" t="str">
        <f>"P-" &amp; UPPER(TRIM(Table_People[[#This Row],[Surname]])) &amp; "|" &amp; UPPER(TRIM(Table_People[[#This Row],[Name]]))</f>
        <v>P-STAFFORD|WILLIAM</v>
      </c>
      <c r="B1950" s="2" t="s">
        <v>469</v>
      </c>
      <c r="C1950" s="2" t="s">
        <v>6740</v>
      </c>
      <c r="D1950" s="2"/>
      <c r="E1950" s="2" t="s">
        <v>24</v>
      </c>
      <c r="F1950" s="2" t="s">
        <v>10</v>
      </c>
      <c r="G1950" s="2" t="s">
        <v>63</v>
      </c>
      <c r="H1950" s="2"/>
      <c r="I1950" s="2"/>
      <c r="J1950" s="2"/>
      <c r="K1950" s="2"/>
      <c r="L1950" s="2"/>
      <c r="M1950" s="2"/>
      <c r="N1950" s="2"/>
      <c r="O1950" s="2"/>
      <c r="P1950" s="2"/>
      <c r="Q1950" s="2"/>
      <c r="R1950" s="2" t="str">
        <f>IF(Table_People[[#This Row],[Surname]]="", Table_People[[#This Row],[Name]], Table_People[[#This Row],[Name]]&amp;", "&amp;Table_People[[#This Row],[Surname]])</f>
        <v>William, Stafford</v>
      </c>
      <c r="S1950" s="2" t="str">
        <f>IF(Table_People[[#This Row],[Surname]]="", Table_People[[#This Row],[Name]], Table_People[[#This Row],[Surname]]&amp;", "&amp;Table_People[[#This Row],[Name]])</f>
        <v>Stafford, William</v>
      </c>
      <c r="T1950" s="2" t="str">
        <f>IF(COUNTIFS(Table_People[Hash_ID],Table_People[[#This Row],[Hash_ID]])&gt;1,"Y","N")</f>
        <v>N</v>
      </c>
      <c r="U1950" s="2"/>
    </row>
    <row r="1951" spans="1:21" x14ac:dyDescent="0.35">
      <c r="A1951" s="2" t="str">
        <f>"P-" &amp; UPPER(TRIM(Table_People[[#This Row],[Surname]])) &amp; "|" &amp; UPPER(TRIM(Table_People[[#This Row],[Name]]))</f>
        <v>P-|STARRETT</v>
      </c>
      <c r="B1951" s="2" t="s">
        <v>8276</v>
      </c>
      <c r="C1951" s="2"/>
      <c r="D1951" s="2" t="s">
        <v>7962</v>
      </c>
      <c r="E1951" s="2" t="s">
        <v>1838</v>
      </c>
      <c r="F1951" s="2" t="s">
        <v>10</v>
      </c>
      <c r="G1951" s="2" t="s">
        <v>63</v>
      </c>
      <c r="H1951" s="2"/>
      <c r="I1951" s="2"/>
      <c r="J1951" s="2"/>
      <c r="K1951" s="2"/>
      <c r="L1951" s="2"/>
      <c r="M1951" s="2"/>
      <c r="N1951" s="2"/>
      <c r="O1951" s="2"/>
      <c r="P1951" s="2"/>
      <c r="Q1951" s="2"/>
      <c r="R1951" s="2" t="str">
        <f>IF(Table_People[[#This Row],[Surname]]="", Table_People[[#This Row],[Name]], Table_People[[#This Row],[Name]]&amp;", "&amp;Table_People[[#This Row],[Surname]])</f>
        <v>Starrett</v>
      </c>
      <c r="S1951" s="2" t="str">
        <f>IF(Table_People[[#This Row],[Surname]]="", Table_People[[#This Row],[Name]], Table_People[[#This Row],[Surname]]&amp;", "&amp;Table_People[[#This Row],[Name]])</f>
        <v>Starrett</v>
      </c>
      <c r="T1951" s="2" t="str">
        <f>IF(COUNTIFS(Table_People[Hash_ID],Table_People[[#This Row],[Hash_ID]])&gt;1,"Y","N")</f>
        <v>N</v>
      </c>
      <c r="U1951" s="2"/>
    </row>
    <row r="1952" spans="1:21" x14ac:dyDescent="0.35">
      <c r="A1952" s="2" t="str">
        <f>"P-" &amp; UPPER(TRIM(Table_People[[#This Row],[Surname]])) &amp; "|" &amp; UPPER(TRIM(Table_People[[#This Row],[Name]]))</f>
        <v>P-STARRETT|VINCENT</v>
      </c>
      <c r="B1952" s="2" t="s">
        <v>1556</v>
      </c>
      <c r="C1952" s="2" t="s">
        <v>8276</v>
      </c>
      <c r="D1952" s="2" t="s">
        <v>8277</v>
      </c>
      <c r="E1952" s="2" t="s">
        <v>21207</v>
      </c>
      <c r="F1952" s="2" t="s">
        <v>10</v>
      </c>
      <c r="G1952" s="2" t="s">
        <v>10901</v>
      </c>
      <c r="H1952" s="2">
        <v>26</v>
      </c>
      <c r="I1952" s="2" t="s">
        <v>21472</v>
      </c>
      <c r="J1952" s="2">
        <v>1886</v>
      </c>
      <c r="K1952" s="2"/>
      <c r="L1952" s="2"/>
      <c r="M1952" s="2">
        <v>5</v>
      </c>
      <c r="N1952" s="2" t="s">
        <v>21471</v>
      </c>
      <c r="O1952" s="2">
        <v>1974</v>
      </c>
      <c r="P1952" s="2"/>
      <c r="Q1952" s="2"/>
      <c r="R1952" s="2" t="str">
        <f>IF(Table_People[[#This Row],[Surname]]="", Table_People[[#This Row],[Name]], Table_People[[#This Row],[Name]]&amp;", "&amp;Table_People[[#This Row],[Surname]])</f>
        <v>Vincent, Starrett</v>
      </c>
      <c r="S1952" s="2" t="str">
        <f>IF(Table_People[[#This Row],[Surname]]="", Table_People[[#This Row],[Name]], Table_People[[#This Row],[Surname]]&amp;", "&amp;Table_People[[#This Row],[Name]])</f>
        <v>Starrett, Vincent</v>
      </c>
      <c r="T1952" s="2" t="str">
        <f>IF(COUNTIFS(Table_People[Hash_ID],Table_People[[#This Row],[Hash_ID]])&gt;1,"Y","N")</f>
        <v>Y</v>
      </c>
      <c r="U1952" s="2"/>
    </row>
    <row r="1953" spans="1:21" x14ac:dyDescent="0.35">
      <c r="A1953" s="2" t="str">
        <f>"P-" &amp; UPPER(TRIM(Table_People[[#This Row],[Surname]])) &amp; "|" &amp; UPPER(TRIM(Table_People[[#This Row],[Name]]))</f>
        <v>P-STARRETT|VINCENT</v>
      </c>
      <c r="B1953" s="2" t="s">
        <v>1556</v>
      </c>
      <c r="C1953" s="2" t="s">
        <v>8276</v>
      </c>
      <c r="D1953" s="2" t="s">
        <v>8277</v>
      </c>
      <c r="E1953" s="2" t="s">
        <v>10862</v>
      </c>
      <c r="F1953" s="2" t="s">
        <v>10</v>
      </c>
      <c r="G1953" s="2" t="s">
        <v>63</v>
      </c>
      <c r="H1953" s="2"/>
      <c r="I1953" s="2"/>
      <c r="J1953" s="2"/>
      <c r="K1953" s="2"/>
      <c r="L1953" s="2"/>
      <c r="M1953" s="2"/>
      <c r="N1953" s="2"/>
      <c r="O1953" s="2"/>
      <c r="P1953" s="2"/>
      <c r="Q1953" s="2"/>
      <c r="R1953" s="2" t="str">
        <f>IF(Table_People[[#This Row],[Surname]]="", Table_People[[#This Row],[Name]], Table_People[[#This Row],[Name]]&amp;", "&amp;Table_People[[#This Row],[Surname]])</f>
        <v>Vincent, Starrett</v>
      </c>
      <c r="S1953" s="2" t="str">
        <f>IF(Table_People[[#This Row],[Surname]]="", Table_People[[#This Row],[Name]], Table_People[[#This Row],[Surname]]&amp;", "&amp;Table_People[[#This Row],[Name]])</f>
        <v>Starrett, Vincent</v>
      </c>
      <c r="T1953" s="2" t="str">
        <f>IF(COUNTIFS(Table_People[Hash_ID],Table_People[[#This Row],[Hash_ID]])&gt;1,"Y","N")</f>
        <v>Y</v>
      </c>
      <c r="U1953" s="2"/>
    </row>
    <row r="1954" spans="1:21" x14ac:dyDescent="0.35">
      <c r="A1954" s="2" t="str">
        <f>"P-" &amp; UPPER(TRIM(Table_People[[#This Row],[Surname]])) &amp; "|" &amp; UPPER(TRIM(Table_People[[#This Row],[Name]]))</f>
        <v>P-STEENWIJCK|HARMEN</v>
      </c>
      <c r="B1954" s="2" t="s">
        <v>3086</v>
      </c>
      <c r="C1954" s="2" t="s">
        <v>3087</v>
      </c>
      <c r="D1954" s="2"/>
      <c r="E1954" s="2" t="s">
        <v>1389</v>
      </c>
      <c r="F1954" s="2" t="s">
        <v>10</v>
      </c>
      <c r="G1954" s="2" t="s">
        <v>48</v>
      </c>
      <c r="H1954" s="2"/>
      <c r="I1954" s="2"/>
      <c r="J1954" s="2"/>
      <c r="K1954" s="2"/>
      <c r="L1954" s="2"/>
      <c r="M1954" s="2"/>
      <c r="N1954" s="2"/>
      <c r="O1954" s="2"/>
      <c r="P1954" s="2"/>
      <c r="Q1954" s="2"/>
      <c r="R1954" s="2" t="str">
        <f>IF(Table_People[[#This Row],[Surname]]="", Table_People[[#This Row],[Name]], Table_People[[#This Row],[Name]]&amp;", "&amp;Table_People[[#This Row],[Surname]])</f>
        <v>Harmen, Steenwijck</v>
      </c>
      <c r="S1954" s="2" t="str">
        <f>IF(Table_People[[#This Row],[Surname]]="", Table_People[[#This Row],[Name]], Table_People[[#This Row],[Surname]]&amp;", "&amp;Table_People[[#This Row],[Name]])</f>
        <v>Steenwijck, Harmen</v>
      </c>
      <c r="T1954" s="2" t="str">
        <f>IF(COUNTIFS(Table_People[Hash_ID],Table_People[[#This Row],[Hash_ID]])&gt;1,"Y","N")</f>
        <v>N</v>
      </c>
      <c r="U1954" s="2"/>
    </row>
    <row r="1955" spans="1:21" x14ac:dyDescent="0.35">
      <c r="A1955" s="2" t="str">
        <f>"P-" &amp; UPPER(TRIM(Table_People[[#This Row],[Surname]])) &amp; "|" &amp; UPPER(TRIM(Table_People[[#This Row],[Name]]))</f>
        <v>P-STEIN|EDITH</v>
      </c>
      <c r="B1955" s="2" t="s">
        <v>796</v>
      </c>
      <c r="C1955" s="2" t="s">
        <v>171</v>
      </c>
      <c r="D1955" s="2"/>
      <c r="E1955" s="2" t="s">
        <v>797</v>
      </c>
      <c r="F1955" s="2" t="s">
        <v>25</v>
      </c>
      <c r="G1955" s="2" t="s">
        <v>38</v>
      </c>
      <c r="H1955" s="2"/>
      <c r="I1955" s="2"/>
      <c r="J1955" s="2"/>
      <c r="K1955" s="2"/>
      <c r="L1955" s="2"/>
      <c r="M1955" s="2"/>
      <c r="N1955" s="2"/>
      <c r="O1955" s="2"/>
      <c r="P1955" s="2"/>
      <c r="Q1955" s="2"/>
      <c r="R1955" s="2" t="str">
        <f>IF(Table_People[[#This Row],[Surname]]="", Table_People[[#This Row],[Name]], Table_People[[#This Row],[Name]]&amp;", "&amp;Table_People[[#This Row],[Surname]])</f>
        <v>Edith, Stein</v>
      </c>
      <c r="S1955" s="2" t="str">
        <f>IF(Table_People[[#This Row],[Surname]]="", Table_People[[#This Row],[Name]], Table_People[[#This Row],[Surname]]&amp;", "&amp;Table_People[[#This Row],[Name]])</f>
        <v>Stein, Edith</v>
      </c>
      <c r="T1955" s="2" t="str">
        <f>IF(COUNTIFS(Table_People[Hash_ID],Table_People[[#This Row],[Hash_ID]])&gt;1,"Y","N")</f>
        <v>N</v>
      </c>
      <c r="U1955" s="2"/>
    </row>
    <row r="1956" spans="1:21" x14ac:dyDescent="0.35">
      <c r="A1956" s="2" t="str">
        <f>"P-" &amp; UPPER(TRIM(Table_People[[#This Row],[Surname]])) &amp; "|" &amp; UPPER(TRIM(Table_People[[#This Row],[Name]]))</f>
        <v>P-STEIN|GERTRUDE</v>
      </c>
      <c r="B1956" s="2" t="s">
        <v>170</v>
      </c>
      <c r="C1956" s="2" t="s">
        <v>171</v>
      </c>
      <c r="D1956" s="2"/>
      <c r="E1956" s="2" t="s">
        <v>10788</v>
      </c>
      <c r="F1956" s="2" t="s">
        <v>25</v>
      </c>
      <c r="G1956" s="2" t="s">
        <v>63</v>
      </c>
      <c r="H1956" s="2"/>
      <c r="I1956" s="2"/>
      <c r="J1956" s="2"/>
      <c r="K1956" s="2"/>
      <c r="L1956" s="2"/>
      <c r="M1956" s="2"/>
      <c r="N1956" s="2"/>
      <c r="O1956" s="2"/>
      <c r="P1956" s="2"/>
      <c r="Q1956" s="2"/>
      <c r="R1956" s="2" t="str">
        <f>IF(Table_People[[#This Row],[Surname]]="", Table_People[[#This Row],[Name]], Table_People[[#This Row],[Name]]&amp;", "&amp;Table_People[[#This Row],[Surname]])</f>
        <v>Gertrude, Stein</v>
      </c>
      <c r="S1956" s="2" t="str">
        <f>IF(Table_People[[#This Row],[Surname]]="", Table_People[[#This Row],[Name]], Table_People[[#This Row],[Surname]]&amp;", "&amp;Table_People[[#This Row],[Name]])</f>
        <v>Stein, Gertrude</v>
      </c>
      <c r="T1956" s="2" t="str">
        <f>IF(COUNTIFS(Table_People[Hash_ID],Table_People[[#This Row],[Hash_ID]])&gt;1,"Y","N")</f>
        <v>N</v>
      </c>
      <c r="U1956" s="2"/>
    </row>
    <row r="1957" spans="1:21" x14ac:dyDescent="0.35">
      <c r="A1957" s="2" t="str">
        <f>"P-" &amp; UPPER(TRIM(Table_People[[#This Row],[Surname]])) &amp; "|" &amp; UPPER(TRIM(Table_People[[#This Row],[Name]]))</f>
        <v>P-STEINBECK|JOHN</v>
      </c>
      <c r="B1957" s="2" t="s">
        <v>235</v>
      </c>
      <c r="C1957" s="2" t="s">
        <v>245</v>
      </c>
      <c r="D1957" s="2"/>
      <c r="E1957" s="2" t="s">
        <v>10757</v>
      </c>
      <c r="F1957" s="2" t="s">
        <v>10</v>
      </c>
      <c r="G1957" s="2" t="s">
        <v>63</v>
      </c>
      <c r="H1957" s="2"/>
      <c r="I1957" s="2"/>
      <c r="J1957" s="2"/>
      <c r="K1957" s="2"/>
      <c r="L1957" s="2"/>
      <c r="M1957" s="2"/>
      <c r="N1957" s="2"/>
      <c r="O1957" s="2"/>
      <c r="P1957" s="2"/>
      <c r="Q1957" s="2"/>
      <c r="R1957" s="2" t="str">
        <f>IF(Table_People[[#This Row],[Surname]]="", Table_People[[#This Row],[Name]], Table_People[[#This Row],[Name]]&amp;", "&amp;Table_People[[#This Row],[Surname]])</f>
        <v>John, Steinbeck</v>
      </c>
      <c r="S1957" s="2" t="str">
        <f>IF(Table_People[[#This Row],[Surname]]="", Table_People[[#This Row],[Name]], Table_People[[#This Row],[Surname]]&amp;", "&amp;Table_People[[#This Row],[Name]])</f>
        <v>Steinbeck, John</v>
      </c>
      <c r="T1957" s="2" t="str">
        <f>IF(COUNTIFS(Table_People[Hash_ID],Table_People[[#This Row],[Hash_ID]])&gt;1,"Y","N")</f>
        <v>N</v>
      </c>
      <c r="U1957" s="2"/>
    </row>
    <row r="1958" spans="1:21" x14ac:dyDescent="0.35">
      <c r="A1958" s="2" t="str">
        <f>"P-" &amp; UPPER(TRIM(Table_People[[#This Row],[Surname]])) &amp; "|" &amp; UPPER(TRIM(Table_People[[#This Row],[Name]]))</f>
        <v>P-STEINER|RUDOLF</v>
      </c>
      <c r="B1958" s="2" t="s">
        <v>777</v>
      </c>
      <c r="C1958" s="2" t="s">
        <v>778</v>
      </c>
      <c r="D1958" s="2"/>
      <c r="E1958" s="2" t="s">
        <v>779</v>
      </c>
      <c r="F1958" s="2" t="s">
        <v>10</v>
      </c>
      <c r="G1958" s="2" t="s">
        <v>288</v>
      </c>
      <c r="H1958" s="2"/>
      <c r="I1958" s="2"/>
      <c r="J1958" s="2"/>
      <c r="K1958" s="2"/>
      <c r="L1958" s="2"/>
      <c r="M1958" s="2"/>
      <c r="N1958" s="2"/>
      <c r="O1958" s="2"/>
      <c r="P1958" s="2"/>
      <c r="Q1958" s="2"/>
      <c r="R1958" s="2" t="str">
        <f>IF(Table_People[[#This Row],[Surname]]="", Table_People[[#This Row],[Name]], Table_People[[#This Row],[Name]]&amp;", "&amp;Table_People[[#This Row],[Surname]])</f>
        <v>Rudolf, Steiner</v>
      </c>
      <c r="S1958" s="2" t="str">
        <f>IF(Table_People[[#This Row],[Surname]]="", Table_People[[#This Row],[Name]], Table_People[[#This Row],[Surname]]&amp;", "&amp;Table_People[[#This Row],[Name]])</f>
        <v>Steiner, Rudolf</v>
      </c>
      <c r="T1958" s="2" t="str">
        <f>IF(COUNTIFS(Table_People[Hash_ID],Table_People[[#This Row],[Hash_ID]])&gt;1,"Y","N")</f>
        <v>N</v>
      </c>
      <c r="U1958" s="2"/>
    </row>
    <row r="1959" spans="1:21" x14ac:dyDescent="0.35">
      <c r="A1959" s="2" t="str">
        <f>"P-" &amp; UPPER(TRIM(Table_People[[#This Row],[Surname]])) &amp; "|" &amp; UPPER(TRIM(Table_People[[#This Row],[Name]]))</f>
        <v>P-STELLA|FRANK</v>
      </c>
      <c r="B1959" s="2" t="s">
        <v>141</v>
      </c>
      <c r="C1959" s="2" t="s">
        <v>1454</v>
      </c>
      <c r="D1959" s="2"/>
      <c r="E1959" s="2" t="s">
        <v>10767</v>
      </c>
      <c r="F1959" s="2" t="s">
        <v>10</v>
      </c>
      <c r="G1959" s="2" t="s">
        <v>63</v>
      </c>
      <c r="H1959" s="2"/>
      <c r="I1959" s="2"/>
      <c r="J1959" s="2"/>
      <c r="K1959" s="2"/>
      <c r="L1959" s="2"/>
      <c r="M1959" s="2"/>
      <c r="N1959" s="2"/>
      <c r="O1959" s="2"/>
      <c r="P1959" s="2"/>
      <c r="Q1959" s="2"/>
      <c r="R1959" s="2" t="str">
        <f>IF(Table_People[[#This Row],[Surname]]="", Table_People[[#This Row],[Name]], Table_People[[#This Row],[Name]]&amp;", "&amp;Table_People[[#This Row],[Surname]])</f>
        <v>Frank, Stella</v>
      </c>
      <c r="S1959" s="2" t="str">
        <f>IF(Table_People[[#This Row],[Surname]]="", Table_People[[#This Row],[Name]], Table_People[[#This Row],[Surname]]&amp;", "&amp;Table_People[[#This Row],[Name]])</f>
        <v>Stella, Frank</v>
      </c>
      <c r="T1959" s="2" t="str">
        <f>IF(COUNTIFS(Table_People[Hash_ID],Table_People[[#This Row],[Hash_ID]])&gt;1,"Y","N")</f>
        <v>N</v>
      </c>
      <c r="U1959" s="2"/>
    </row>
    <row r="1960" spans="1:21" x14ac:dyDescent="0.35">
      <c r="A1960" s="2" t="str">
        <f>"P-" &amp; UPPER(TRIM(Table_People[[#This Row],[Surname]])) &amp; "|" &amp; UPPER(TRIM(Table_People[[#This Row],[Name]]))</f>
        <v>P-|STENDHAL</v>
      </c>
      <c r="B1960" s="2" t="s">
        <v>322</v>
      </c>
      <c r="C1960" s="2"/>
      <c r="D1960" s="2" t="s">
        <v>5475</v>
      </c>
      <c r="E1960" s="2" t="s">
        <v>5485</v>
      </c>
      <c r="F1960" s="2" t="s">
        <v>10</v>
      </c>
      <c r="G1960" s="2" t="s">
        <v>15</v>
      </c>
      <c r="H1960" s="2"/>
      <c r="I1960" s="2"/>
      <c r="J1960" s="2"/>
      <c r="K1960" s="2"/>
      <c r="L1960" s="2"/>
      <c r="M1960" s="2"/>
      <c r="N1960" s="2"/>
      <c r="O1960" s="2"/>
      <c r="P1960" s="2"/>
      <c r="Q1960" s="2"/>
      <c r="R1960" s="2" t="str">
        <f>IF(Table_People[[#This Row],[Surname]]="", Table_People[[#This Row],[Name]], Table_People[[#This Row],[Name]]&amp;", "&amp;Table_People[[#This Row],[Surname]])</f>
        <v>Stendhal</v>
      </c>
      <c r="S1960" s="2" t="str">
        <f>IF(Table_People[[#This Row],[Surname]]="", Table_People[[#This Row],[Name]], Table_People[[#This Row],[Surname]]&amp;", "&amp;Table_People[[#This Row],[Name]])</f>
        <v>Stendhal</v>
      </c>
      <c r="T1960" s="2" t="str">
        <f>IF(COUNTIFS(Table_People[Hash_ID],Table_People[[#This Row],[Hash_ID]])&gt;1,"Y","N")</f>
        <v>N</v>
      </c>
      <c r="U1960" s="2"/>
    </row>
    <row r="1961" spans="1:21" ht="29" x14ac:dyDescent="0.35">
      <c r="A1961" s="2" t="str">
        <f>"P-" &amp; UPPER(TRIM(Table_People[[#This Row],[Surname]])) &amp; "|" &amp; UPPER(TRIM(Table_People[[#This Row],[Name]]))</f>
        <v>P-STENGERS|ISABELLE</v>
      </c>
      <c r="B1961" s="2" t="s">
        <v>838</v>
      </c>
      <c r="C1961" s="2" t="s">
        <v>839</v>
      </c>
      <c r="D1961" s="2"/>
      <c r="E1961" s="2" t="s">
        <v>21277</v>
      </c>
      <c r="F1961" s="2" t="s">
        <v>25</v>
      </c>
      <c r="G1961" s="2" t="s">
        <v>840</v>
      </c>
      <c r="H1961" s="2">
        <v>1</v>
      </c>
      <c r="I1961" s="2" t="s">
        <v>21471</v>
      </c>
      <c r="J1961" s="2">
        <v>1949</v>
      </c>
      <c r="K1961" s="2"/>
      <c r="L1961" s="2"/>
      <c r="M1961" s="2"/>
      <c r="N1961" s="2"/>
      <c r="O1961" s="2"/>
      <c r="P1961" s="2"/>
      <c r="Q1961" s="2"/>
      <c r="R1961" s="2" t="str">
        <f>IF(Table_People[[#This Row],[Surname]]="", Table_People[[#This Row],[Name]], Table_People[[#This Row],[Name]]&amp;", "&amp;Table_People[[#This Row],[Surname]])</f>
        <v>Isabelle, Stengers</v>
      </c>
      <c r="S1961" s="2" t="str">
        <f>IF(Table_People[[#This Row],[Surname]]="", Table_People[[#This Row],[Name]], Table_People[[#This Row],[Surname]]&amp;", "&amp;Table_People[[#This Row],[Name]])</f>
        <v>Stengers, Isabelle</v>
      </c>
      <c r="T1961" s="2" t="str">
        <f>IF(COUNTIFS(Table_People[Hash_ID],Table_People[[#This Row],[Hash_ID]])&gt;1,"Y","N")</f>
        <v>Y</v>
      </c>
      <c r="U1961" s="2"/>
    </row>
    <row r="1962" spans="1:21" x14ac:dyDescent="0.35">
      <c r="A1962" s="2" t="str">
        <f>"P-" &amp; UPPER(TRIM(Table_People[[#This Row],[Surname]])) &amp; "|" &amp; UPPER(TRIM(Table_People[[#This Row],[Name]]))</f>
        <v>P-STENGERS|ISABELLE</v>
      </c>
      <c r="B1962" s="2" t="s">
        <v>838</v>
      </c>
      <c r="C1962" s="2" t="s">
        <v>839</v>
      </c>
      <c r="D1962" s="2"/>
      <c r="E1962" s="2" t="s">
        <v>37</v>
      </c>
      <c r="F1962" s="2" t="s">
        <v>25</v>
      </c>
      <c r="G1962" s="2" t="s">
        <v>840</v>
      </c>
      <c r="H1962" s="2"/>
      <c r="I1962" s="2"/>
      <c r="J1962" s="2"/>
      <c r="K1962" s="2"/>
      <c r="L1962" s="2"/>
      <c r="M1962" s="2"/>
      <c r="N1962" s="2"/>
      <c r="O1962" s="2"/>
      <c r="P1962" s="2"/>
      <c r="Q1962" s="2"/>
      <c r="R1962" s="2" t="str">
        <f>IF(Table_People[[#This Row],[Surname]]="", Table_People[[#This Row],[Name]], Table_People[[#This Row],[Name]]&amp;", "&amp;Table_People[[#This Row],[Surname]])</f>
        <v>Isabelle, Stengers</v>
      </c>
      <c r="S1962" s="2" t="str">
        <f>IF(Table_People[[#This Row],[Surname]]="", Table_People[[#This Row],[Name]], Table_People[[#This Row],[Surname]]&amp;", "&amp;Table_People[[#This Row],[Name]])</f>
        <v>Stengers, Isabelle</v>
      </c>
      <c r="T1962" s="2" t="str">
        <f>IF(COUNTIFS(Table_People[Hash_ID],Table_People[[#This Row],[Hash_ID]])&gt;1,"Y","N")</f>
        <v>Y</v>
      </c>
      <c r="U1962" s="2"/>
    </row>
    <row r="1963" spans="1:21" ht="29" x14ac:dyDescent="0.35">
      <c r="A1963" s="2" t="str">
        <f>"P-" &amp; UPPER(TRIM(Table_People[[#This Row],[Surname]])) &amp; "|" &amp; UPPER(TRIM(Table_People[[#This Row],[Name]]))</f>
        <v>P-STEPHENSON|NEAL</v>
      </c>
      <c r="B1963" s="2" t="s">
        <v>1023</v>
      </c>
      <c r="C1963" s="2" t="s">
        <v>1024</v>
      </c>
      <c r="D1963" s="2"/>
      <c r="E1963" s="2" t="s">
        <v>10834</v>
      </c>
      <c r="F1963" s="2" t="s">
        <v>10</v>
      </c>
      <c r="G1963" s="2" t="s">
        <v>63</v>
      </c>
      <c r="H1963" s="2"/>
      <c r="I1963" s="2"/>
      <c r="J1963" s="2"/>
      <c r="K1963" s="2"/>
      <c r="L1963" s="2"/>
      <c r="M1963" s="2"/>
      <c r="N1963" s="2"/>
      <c r="O1963" s="2"/>
      <c r="P1963" s="2"/>
      <c r="Q1963" s="2"/>
      <c r="R1963" s="2" t="str">
        <f>IF(Table_People[[#This Row],[Surname]]="", Table_People[[#This Row],[Name]], Table_People[[#This Row],[Name]]&amp;", "&amp;Table_People[[#This Row],[Surname]])</f>
        <v>Neal, Stephenson</v>
      </c>
      <c r="S1963" s="2" t="str">
        <f>IF(Table_People[[#This Row],[Surname]]="", Table_People[[#This Row],[Name]], Table_People[[#This Row],[Surname]]&amp;", "&amp;Table_People[[#This Row],[Name]])</f>
        <v>Stephenson, Neal</v>
      </c>
      <c r="T1963" s="2" t="str">
        <f>IF(COUNTIFS(Table_People[Hash_ID],Table_People[[#This Row],[Hash_ID]])&gt;1,"Y","N")</f>
        <v>N</v>
      </c>
      <c r="U1963" s="2"/>
    </row>
    <row r="1964" spans="1:21" x14ac:dyDescent="0.35">
      <c r="A1964" s="2" t="str">
        <f>"P-" &amp; UPPER(TRIM(Table_People[[#This Row],[Surname]])) &amp; "|" &amp; UPPER(TRIM(Table_People[[#This Row],[Name]]))</f>
        <v>P-STERNE|LAURENCE</v>
      </c>
      <c r="B1964" s="2" t="s">
        <v>11027</v>
      </c>
      <c r="C1964" s="2" t="s">
        <v>11028</v>
      </c>
      <c r="D1964" s="2"/>
      <c r="E1964" s="2" t="s">
        <v>11029</v>
      </c>
      <c r="F1964" s="2" t="s">
        <v>10</v>
      </c>
      <c r="G1964" s="2" t="s">
        <v>21464</v>
      </c>
      <c r="H1964" s="2"/>
      <c r="I1964" s="2"/>
      <c r="J1964" s="2"/>
      <c r="K1964" s="2"/>
      <c r="L1964" s="2"/>
      <c r="M1964" s="2"/>
      <c r="N1964" s="2"/>
      <c r="O1964" s="2"/>
      <c r="P1964" s="2"/>
      <c r="Q1964" s="2"/>
      <c r="R1964" s="2" t="str">
        <f>IF(Table_People[[#This Row],[Surname]]="", Table_People[[#This Row],[Name]], Table_People[[#This Row],[Name]]&amp;", "&amp;Table_People[[#This Row],[Surname]])</f>
        <v>Laurence, Sterne</v>
      </c>
      <c r="S1964" s="2" t="str">
        <f>IF(Table_People[[#This Row],[Surname]]="", Table_People[[#This Row],[Name]], Table_People[[#This Row],[Surname]]&amp;", "&amp;Table_People[[#This Row],[Name]])</f>
        <v>Sterne, Laurence</v>
      </c>
      <c r="T1964" s="2" t="str">
        <f>IF(COUNTIFS(Table_People[Hash_ID],Table_People[[#This Row],[Hash_ID]])&gt;1,"Y","N")</f>
        <v>N</v>
      </c>
      <c r="U1964" s="2"/>
    </row>
    <row r="1965" spans="1:21" x14ac:dyDescent="0.35">
      <c r="A1965" s="2" t="str">
        <f>"P-" &amp; UPPER(TRIM(Table_People[[#This Row],[Surname]])) &amp; "|" &amp; UPPER(TRIM(Table_People[[#This Row],[Name]]))</f>
        <v>P-STEVENS|WALLACE</v>
      </c>
      <c r="B1965" s="2" t="s">
        <v>464</v>
      </c>
      <c r="C1965" s="2" t="s">
        <v>465</v>
      </c>
      <c r="D1965" s="2"/>
      <c r="E1965" s="2" t="s">
        <v>24</v>
      </c>
      <c r="F1965" s="2" t="s">
        <v>10</v>
      </c>
      <c r="G1965" s="2" t="s">
        <v>63</v>
      </c>
      <c r="H1965" s="2"/>
      <c r="I1965" s="2"/>
      <c r="J1965" s="2"/>
      <c r="K1965" s="2"/>
      <c r="L1965" s="2"/>
      <c r="M1965" s="2"/>
      <c r="N1965" s="2"/>
      <c r="O1965" s="2"/>
      <c r="P1965" s="2"/>
      <c r="Q1965" s="2"/>
      <c r="R1965" s="2" t="str">
        <f>IF(Table_People[[#This Row],[Surname]]="", Table_People[[#This Row],[Name]], Table_People[[#This Row],[Name]]&amp;", "&amp;Table_People[[#This Row],[Surname]])</f>
        <v>Wallace, Stevens</v>
      </c>
      <c r="S1965" s="2" t="str">
        <f>IF(Table_People[[#This Row],[Surname]]="", Table_People[[#This Row],[Name]], Table_People[[#This Row],[Surname]]&amp;", "&amp;Table_People[[#This Row],[Name]])</f>
        <v>Stevens, Wallace</v>
      </c>
      <c r="T1965" s="2" t="str">
        <f>IF(COUNTIFS(Table_People[Hash_ID],Table_People[[#This Row],[Hash_ID]])&gt;1,"Y","N")</f>
        <v>N</v>
      </c>
      <c r="U1965" s="2"/>
    </row>
    <row r="1966" spans="1:21" x14ac:dyDescent="0.35">
      <c r="A1966" s="2" t="str">
        <f>"P-" &amp; UPPER(TRIM(Table_People[[#This Row],[Surname]])) &amp; "|" &amp; UPPER(TRIM(Table_People[[#This Row],[Name]]))</f>
        <v>P-STEVENSON|ROBERT LOUIS</v>
      </c>
      <c r="B1966" s="2" t="s">
        <v>5511</v>
      </c>
      <c r="C1966" s="2" t="s">
        <v>5557</v>
      </c>
      <c r="D1966" s="2"/>
      <c r="E1966" s="2" t="s">
        <v>5485</v>
      </c>
      <c r="F1966" s="2" t="s">
        <v>10</v>
      </c>
      <c r="G1966" s="2" t="s">
        <v>349</v>
      </c>
      <c r="H1966" s="2"/>
      <c r="I1966" s="2"/>
      <c r="J1966" s="2"/>
      <c r="K1966" s="2"/>
      <c r="L1966" s="2"/>
      <c r="M1966" s="2"/>
      <c r="N1966" s="2"/>
      <c r="O1966" s="2"/>
      <c r="P1966" s="2"/>
      <c r="Q1966" s="2"/>
      <c r="R1966" s="2" t="str">
        <f>IF(Table_People[[#This Row],[Surname]]="", Table_People[[#This Row],[Name]], Table_People[[#This Row],[Name]]&amp;", "&amp;Table_People[[#This Row],[Surname]])</f>
        <v>Robert Louis, Stevenson</v>
      </c>
      <c r="S1966" s="2" t="str">
        <f>IF(Table_People[[#This Row],[Surname]]="", Table_People[[#This Row],[Name]], Table_People[[#This Row],[Surname]]&amp;", "&amp;Table_People[[#This Row],[Name]])</f>
        <v>Stevenson, Robert Louis</v>
      </c>
      <c r="T1966" s="2" t="str">
        <f>IF(COUNTIFS(Table_People[Hash_ID],Table_People[[#This Row],[Hash_ID]])&gt;1,"Y","N")</f>
        <v>N</v>
      </c>
      <c r="U1966" s="2"/>
    </row>
    <row r="1967" spans="1:21" x14ac:dyDescent="0.35">
      <c r="A1967" s="2" t="str">
        <f>"P-" &amp; UPPER(TRIM(Table_People[[#This Row],[Surname]])) &amp; "|" &amp; UPPER(TRIM(Table_People[[#This Row],[Name]]))</f>
        <v>P-STIEGLER|BERNARD</v>
      </c>
      <c r="B1967" s="2" t="s">
        <v>802</v>
      </c>
      <c r="C1967" s="2" t="s">
        <v>803</v>
      </c>
      <c r="D1967" s="2"/>
      <c r="E1967" s="2" t="s">
        <v>37</v>
      </c>
      <c r="F1967" s="2" t="s">
        <v>10</v>
      </c>
      <c r="G1967" s="2" t="s">
        <v>15</v>
      </c>
      <c r="H1967" s="2"/>
      <c r="I1967" s="2"/>
      <c r="J1967" s="2"/>
      <c r="K1967" s="2"/>
      <c r="L1967" s="2"/>
      <c r="M1967" s="2"/>
      <c r="N1967" s="2"/>
      <c r="O1967" s="2"/>
      <c r="P1967" s="2"/>
      <c r="Q1967" s="2"/>
      <c r="R1967" s="2" t="str">
        <f>IF(Table_People[[#This Row],[Surname]]="", Table_People[[#This Row],[Name]], Table_People[[#This Row],[Name]]&amp;", "&amp;Table_People[[#This Row],[Surname]])</f>
        <v>Bernard, Stiegler</v>
      </c>
      <c r="S1967" s="2" t="str">
        <f>IF(Table_People[[#This Row],[Surname]]="", Table_People[[#This Row],[Name]], Table_People[[#This Row],[Surname]]&amp;", "&amp;Table_People[[#This Row],[Name]])</f>
        <v>Stiegler, Bernard</v>
      </c>
      <c r="T1967" s="2" t="str">
        <f>IF(COUNTIFS(Table_People[Hash_ID],Table_People[[#This Row],[Hash_ID]])&gt;1,"Y","N")</f>
        <v>N</v>
      </c>
      <c r="U1967" s="2"/>
    </row>
    <row r="1968" spans="1:21" x14ac:dyDescent="0.35">
      <c r="A1968" s="2" t="str">
        <f>"P-" &amp; UPPER(TRIM(Table_People[[#This Row],[Surname]])) &amp; "|" &amp; UPPER(TRIM(Table_People[[#This Row],[Name]]))</f>
        <v>P-STIFTER|ADALBERT</v>
      </c>
      <c r="B1968" s="2" t="s">
        <v>8161</v>
      </c>
      <c r="C1968" s="2" t="s">
        <v>8162</v>
      </c>
      <c r="D1968" s="2"/>
      <c r="E1968" s="2" t="s">
        <v>8163</v>
      </c>
      <c r="F1968" s="2" t="s">
        <v>10</v>
      </c>
      <c r="G1968" s="2" t="s">
        <v>288</v>
      </c>
      <c r="H1968" s="2"/>
      <c r="I1968" s="2"/>
      <c r="J1968" s="2"/>
      <c r="K1968" s="2"/>
      <c r="L1968" s="2"/>
      <c r="M1968" s="2"/>
      <c r="N1968" s="2"/>
      <c r="O1968" s="2"/>
      <c r="P1968" s="2"/>
      <c r="Q1968" s="2"/>
      <c r="R1968" s="2" t="str">
        <f>IF(Table_People[[#This Row],[Surname]]="", Table_People[[#This Row],[Name]], Table_People[[#This Row],[Name]]&amp;", "&amp;Table_People[[#This Row],[Surname]])</f>
        <v>Adalbert, Stifter</v>
      </c>
      <c r="S1968" s="2" t="str">
        <f>IF(Table_People[[#This Row],[Surname]]="", Table_People[[#This Row],[Name]], Table_People[[#This Row],[Surname]]&amp;", "&amp;Table_People[[#This Row],[Name]])</f>
        <v>Stifter, Adalbert</v>
      </c>
      <c r="T1968" s="2" t="str">
        <f>IF(COUNTIFS(Table_People[Hash_ID],Table_People[[#This Row],[Hash_ID]])&gt;1,"Y","N")</f>
        <v>N</v>
      </c>
      <c r="U1968" s="2"/>
    </row>
    <row r="1969" spans="1:21" x14ac:dyDescent="0.35">
      <c r="A1969" s="2" t="str">
        <f>"P-" &amp; UPPER(TRIM(Table_People[[#This Row],[Surname]])) &amp; "|" &amp; UPPER(TRIM(Table_People[[#This Row],[Name]]))</f>
        <v>P-STIRLING|JAMES</v>
      </c>
      <c r="B1969" s="2" t="s">
        <v>191</v>
      </c>
      <c r="C1969" s="2" t="s">
        <v>12295</v>
      </c>
      <c r="D1969" s="2" t="s">
        <v>12296</v>
      </c>
      <c r="E1969" s="2" t="s">
        <v>12045</v>
      </c>
      <c r="F1969" s="2" t="s">
        <v>10</v>
      </c>
      <c r="G1969" s="2" t="s">
        <v>91</v>
      </c>
      <c r="H1969" s="2"/>
      <c r="I1969" s="2"/>
      <c r="J1969" s="2"/>
      <c r="K1969" s="2"/>
      <c r="L1969" s="2"/>
      <c r="M1969" s="2"/>
      <c r="N1969" s="2"/>
      <c r="O1969" s="2"/>
      <c r="P1969" s="2"/>
      <c r="Q1969" s="2"/>
      <c r="R1969" s="2" t="str">
        <f>IF(Table_People[[#This Row],[Surname]]="", Table_People[[#This Row],[Name]], Table_People[[#This Row],[Name]]&amp;", "&amp;Table_People[[#This Row],[Surname]])</f>
        <v>James, Stirling</v>
      </c>
      <c r="S1969" s="2" t="str">
        <f>IF(Table_People[[#This Row],[Surname]]="", Table_People[[#This Row],[Name]], Table_People[[#This Row],[Surname]]&amp;", "&amp;Table_People[[#This Row],[Name]])</f>
        <v>Stirling, James</v>
      </c>
      <c r="T1969" s="2" t="str">
        <f>IF(COUNTIFS(Table_People[Hash_ID],Table_People[[#This Row],[Hash_ID]])&gt;1,"Y","N")</f>
        <v>N</v>
      </c>
      <c r="U1969" s="2"/>
    </row>
    <row r="1970" spans="1:21" x14ac:dyDescent="0.35">
      <c r="A1970" s="2" t="str">
        <f>"P-" &amp; UPPER(TRIM(Table_People[[#This Row],[Surname]])) &amp; "|" &amp; UPPER(TRIM(Table_People[[#This Row],[Name]]))</f>
        <v>P-STOCKETT|KATHRYN</v>
      </c>
      <c r="B1970" s="2" t="s">
        <v>20825</v>
      </c>
      <c r="C1970" s="2" t="s">
        <v>20826</v>
      </c>
      <c r="D1970" s="2"/>
      <c r="E1970" s="2" t="s">
        <v>51</v>
      </c>
      <c r="F1970" s="2" t="s">
        <v>25</v>
      </c>
      <c r="G1970" s="2" t="s">
        <v>63</v>
      </c>
      <c r="H1970" s="2"/>
      <c r="I1970" s="2"/>
      <c r="J1970" s="2">
        <v>1969</v>
      </c>
      <c r="K1970" s="2"/>
      <c r="L1970" s="2"/>
      <c r="M1970" s="2"/>
      <c r="N1970" s="2"/>
      <c r="O1970" s="2"/>
      <c r="P1970" s="2"/>
      <c r="Q1970" s="2"/>
      <c r="R1970" s="2" t="str">
        <f>IF(Table_People[[#This Row],[Surname]]="", Table_People[[#This Row],[Name]], Table_People[[#This Row],[Name]]&amp;", "&amp;Table_People[[#This Row],[Surname]])</f>
        <v>Kathryn, Stockett</v>
      </c>
      <c r="S1970" s="2" t="str">
        <f>IF(Table_People[[#This Row],[Surname]]="", Table_People[[#This Row],[Name]], Table_People[[#This Row],[Surname]]&amp;", "&amp;Table_People[[#This Row],[Name]])</f>
        <v>Stockett, Kathryn</v>
      </c>
      <c r="T1970" s="2" t="str">
        <f>IF(COUNTIFS(Table_People[Hash_ID],Table_People[[#This Row],[Hash_ID]])&gt;1,"Y","N")</f>
        <v>N</v>
      </c>
      <c r="U1970" s="2"/>
    </row>
    <row r="1971" spans="1:21" ht="29" x14ac:dyDescent="0.35">
      <c r="A1971" s="2" t="str">
        <f>"P-" &amp; UPPER(TRIM(Table_People[[#This Row],[Surname]])) &amp; "|" &amp; UPPER(TRIM(Table_People[[#This Row],[Name]]))</f>
        <v>P-STOCKHAUSEN|KARLHEINZ</v>
      </c>
      <c r="B1971" s="2" t="s">
        <v>12330</v>
      </c>
      <c r="C1971" s="2" t="s">
        <v>12331</v>
      </c>
      <c r="D1971" s="2" t="s">
        <v>12332</v>
      </c>
      <c r="E1971" s="2" t="s">
        <v>12333</v>
      </c>
      <c r="F1971" s="2" t="s">
        <v>10</v>
      </c>
      <c r="G1971" s="2" t="s">
        <v>38</v>
      </c>
      <c r="H1971" s="2"/>
      <c r="I1971" s="2"/>
      <c r="J1971" s="2"/>
      <c r="K1971" s="2"/>
      <c r="L1971" s="2"/>
      <c r="M1971" s="2"/>
      <c r="N1971" s="2"/>
      <c r="O1971" s="2"/>
      <c r="P1971" s="2"/>
      <c r="Q1971" s="2"/>
      <c r="R1971" s="2" t="str">
        <f>IF(Table_People[[#This Row],[Surname]]="", Table_People[[#This Row],[Name]], Table_People[[#This Row],[Name]]&amp;", "&amp;Table_People[[#This Row],[Surname]])</f>
        <v>Karlheinz, Stockhausen</v>
      </c>
      <c r="S1971" s="2" t="str">
        <f>IF(Table_People[[#This Row],[Surname]]="", Table_People[[#This Row],[Name]], Table_People[[#This Row],[Surname]]&amp;", "&amp;Table_People[[#This Row],[Name]])</f>
        <v>Stockhausen, Karlheinz</v>
      </c>
      <c r="T1971" s="2" t="str">
        <f>IF(COUNTIFS(Table_People[Hash_ID],Table_People[[#This Row],[Hash_ID]])&gt;1,"Y","N")</f>
        <v>N</v>
      </c>
      <c r="U1971" s="2"/>
    </row>
    <row r="1972" spans="1:21" x14ac:dyDescent="0.35">
      <c r="A1972" s="2" t="str">
        <f>"P-" &amp; UPPER(TRIM(Table_People[[#This Row],[Surname]])) &amp; "|" &amp; UPPER(TRIM(Table_People[[#This Row],[Name]]))</f>
        <v>P-STOKER|BRAM</v>
      </c>
      <c r="B1972" s="2" t="s">
        <v>53</v>
      </c>
      <c r="C1972" s="2" t="s">
        <v>54</v>
      </c>
      <c r="D1972" s="2"/>
      <c r="E1972" s="2" t="s">
        <v>51</v>
      </c>
      <c r="F1972" s="2" t="s">
        <v>10</v>
      </c>
      <c r="G1972" s="2" t="s">
        <v>55</v>
      </c>
      <c r="H1972" s="2"/>
      <c r="I1972" s="2"/>
      <c r="J1972" s="2"/>
      <c r="K1972" s="2"/>
      <c r="L1972" s="2"/>
      <c r="M1972" s="2"/>
      <c r="N1972" s="2"/>
      <c r="O1972" s="2"/>
      <c r="P1972" s="2"/>
      <c r="Q1972" s="2"/>
      <c r="R1972" s="2" t="str">
        <f>IF(Table_People[[#This Row],[Surname]]="", Table_People[[#This Row],[Name]], Table_People[[#This Row],[Name]]&amp;", "&amp;Table_People[[#This Row],[Surname]])</f>
        <v>Bram, Stoker</v>
      </c>
      <c r="S1972" s="2" t="str">
        <f>IF(Table_People[[#This Row],[Surname]]="", Table_People[[#This Row],[Name]], Table_People[[#This Row],[Surname]]&amp;", "&amp;Table_People[[#This Row],[Name]])</f>
        <v>Stoker, Bram</v>
      </c>
      <c r="T1972" s="2" t="str">
        <f>IF(COUNTIFS(Table_People[Hash_ID],Table_People[[#This Row],[Hash_ID]])&gt;1,"Y","N")</f>
        <v>N</v>
      </c>
      <c r="U1972" s="2" t="s">
        <v>1824</v>
      </c>
    </row>
    <row r="1973" spans="1:21" x14ac:dyDescent="0.35">
      <c r="A1973" s="2" t="str">
        <f>"P-" &amp; UPPER(TRIM(Table_People[[#This Row],[Surname]])) &amp; "|" &amp; UPPER(TRIM(Table_People[[#This Row],[Name]]))</f>
        <v>P-STOKES|MARIANNE</v>
      </c>
      <c r="B1973" s="2" t="s">
        <v>5042</v>
      </c>
      <c r="C1973" s="2" t="s">
        <v>5043</v>
      </c>
      <c r="D1973" s="2" t="s">
        <v>5044</v>
      </c>
      <c r="E1973" s="2" t="s">
        <v>1389</v>
      </c>
      <c r="F1973" s="2" t="s">
        <v>25</v>
      </c>
      <c r="G1973" s="2" t="s">
        <v>10888</v>
      </c>
      <c r="H1973" s="2"/>
      <c r="I1973" s="2"/>
      <c r="J1973" s="2"/>
      <c r="K1973" s="2"/>
      <c r="L1973" s="2"/>
      <c r="M1973" s="2"/>
      <c r="N1973" s="2"/>
      <c r="O1973" s="2"/>
      <c r="P1973" s="2"/>
      <c r="Q1973" s="2"/>
      <c r="R1973" s="2" t="str">
        <f>IF(Table_People[[#This Row],[Surname]]="", Table_People[[#This Row],[Name]], Table_People[[#This Row],[Name]]&amp;", "&amp;Table_People[[#This Row],[Surname]])</f>
        <v>Marianne, Stokes</v>
      </c>
      <c r="S1973" s="2" t="str">
        <f>IF(Table_People[[#This Row],[Surname]]="", Table_People[[#This Row],[Name]], Table_People[[#This Row],[Surname]]&amp;", "&amp;Table_People[[#This Row],[Name]])</f>
        <v>Stokes, Marianne</v>
      </c>
      <c r="T1973" s="2" t="str">
        <f>IF(COUNTIFS(Table_People[Hash_ID],Table_People[[#This Row],[Hash_ID]])&gt;1,"Y","N")</f>
        <v>N</v>
      </c>
      <c r="U1973" s="2"/>
    </row>
    <row r="1974" spans="1:21" x14ac:dyDescent="0.35">
      <c r="A1974" s="2" t="str">
        <f>"P-" &amp; UPPER(TRIM(Table_People[[#This Row],[Surname]])) &amp; "|" &amp; UPPER(TRIM(Table_People[[#This Row],[Name]]))</f>
        <v>P-STOKOE|MATTHEW</v>
      </c>
      <c r="B1974" s="2" t="s">
        <v>556</v>
      </c>
      <c r="C1974" s="2" t="s">
        <v>20979</v>
      </c>
      <c r="D1974" s="2"/>
      <c r="E1974" s="2" t="s">
        <v>10825</v>
      </c>
      <c r="F1974" s="2" t="s">
        <v>10</v>
      </c>
      <c r="G1974" s="2" t="s">
        <v>91</v>
      </c>
      <c r="H1974" s="2"/>
      <c r="I1974" s="2"/>
      <c r="J1974" s="2">
        <v>1963</v>
      </c>
      <c r="K1974" s="2"/>
      <c r="L1974" s="2"/>
      <c r="M1974" s="2"/>
      <c r="N1974" s="2"/>
      <c r="O1974" s="2"/>
      <c r="P1974" s="2"/>
      <c r="Q1974" s="2"/>
      <c r="R1974" s="2" t="str">
        <f>IF(Table_People[[#This Row],[Surname]]="", Table_People[[#This Row],[Name]], Table_People[[#This Row],[Name]]&amp;", "&amp;Table_People[[#This Row],[Surname]])</f>
        <v>Matthew, Stokoe</v>
      </c>
      <c r="S1974" s="2" t="str">
        <f>IF(Table_People[[#This Row],[Surname]]="", Table_People[[#This Row],[Name]], Table_People[[#This Row],[Surname]]&amp;", "&amp;Table_People[[#This Row],[Name]])</f>
        <v>Stokoe, Matthew</v>
      </c>
      <c r="T1974" s="2" t="str">
        <f>IF(COUNTIFS(Table_People[Hash_ID],Table_People[[#This Row],[Hash_ID]])&gt;1,"Y","N")</f>
        <v>N</v>
      </c>
      <c r="U1974" s="2"/>
    </row>
    <row r="1975" spans="1:21" x14ac:dyDescent="0.35">
      <c r="A1975" s="2" t="str">
        <f>"P-" &amp; UPPER(TRIM(Table_People[[#This Row],[Surname]])) &amp; "|" &amp; UPPER(TRIM(Table_People[[#This Row],[Name]]))</f>
        <v>P-STONE|I.F.</v>
      </c>
      <c r="B1975" s="2" t="s">
        <v>1002</v>
      </c>
      <c r="C1975" s="2" t="s">
        <v>1003</v>
      </c>
      <c r="D1975" s="2" t="s">
        <v>1004</v>
      </c>
      <c r="E1975" s="2" t="s">
        <v>1005</v>
      </c>
      <c r="F1975" s="2" t="s">
        <v>10</v>
      </c>
      <c r="G1975" s="2" t="s">
        <v>63</v>
      </c>
      <c r="H1975" s="2"/>
      <c r="I1975" s="2"/>
      <c r="J1975" s="2"/>
      <c r="K1975" s="2"/>
      <c r="L1975" s="2"/>
      <c r="M1975" s="2"/>
      <c r="N1975" s="2"/>
      <c r="O1975" s="2"/>
      <c r="P1975" s="2"/>
      <c r="Q1975" s="2"/>
      <c r="R1975" s="2" t="str">
        <f>IF(Table_People[[#This Row],[Surname]]="", Table_People[[#This Row],[Name]], Table_People[[#This Row],[Name]]&amp;", "&amp;Table_People[[#This Row],[Surname]])</f>
        <v>I.F., Stone</v>
      </c>
      <c r="S1975" s="2" t="str">
        <f>IF(Table_People[[#This Row],[Surname]]="", Table_People[[#This Row],[Name]], Table_People[[#This Row],[Surname]]&amp;", "&amp;Table_People[[#This Row],[Name]])</f>
        <v>Stone, I.F.</v>
      </c>
      <c r="T1975" s="2" t="str">
        <f>IF(COUNTIFS(Table_People[Hash_ID],Table_People[[#This Row],[Hash_ID]])&gt;1,"Y","N")</f>
        <v>N</v>
      </c>
      <c r="U1975" s="2"/>
    </row>
    <row r="1976" spans="1:21" x14ac:dyDescent="0.35">
      <c r="A1976" s="2" t="str">
        <f>"P-" &amp; UPPER(TRIM(Table_People[[#This Row],[Surname]])) &amp; "|" &amp; UPPER(TRIM(Table_People[[#This Row],[Name]]))</f>
        <v>P-STORM|THEODOR</v>
      </c>
      <c r="B1976" s="2" t="s">
        <v>682</v>
      </c>
      <c r="C1976" s="2" t="s">
        <v>8181</v>
      </c>
      <c r="D1976" s="2" t="s">
        <v>8182</v>
      </c>
      <c r="E1976" s="2" t="s">
        <v>71</v>
      </c>
      <c r="F1976" s="2" t="s">
        <v>10</v>
      </c>
      <c r="G1976" s="2" t="s">
        <v>38</v>
      </c>
      <c r="H1976" s="2"/>
      <c r="I1976" s="2"/>
      <c r="J1976" s="2"/>
      <c r="K1976" s="2"/>
      <c r="L1976" s="2"/>
      <c r="M1976" s="2"/>
      <c r="N1976" s="2"/>
      <c r="O1976" s="2"/>
      <c r="P1976" s="2"/>
      <c r="Q1976" s="2"/>
      <c r="R1976" s="2" t="str">
        <f>IF(Table_People[[#This Row],[Surname]]="", Table_People[[#This Row],[Name]], Table_People[[#This Row],[Name]]&amp;", "&amp;Table_People[[#This Row],[Surname]])</f>
        <v>Theodor, Storm</v>
      </c>
      <c r="S1976" s="2" t="str">
        <f>IF(Table_People[[#This Row],[Surname]]="", Table_People[[#This Row],[Name]], Table_People[[#This Row],[Surname]]&amp;", "&amp;Table_People[[#This Row],[Name]])</f>
        <v>Storm, Theodor</v>
      </c>
      <c r="T1976" s="2" t="str">
        <f>IF(COUNTIFS(Table_People[Hash_ID],Table_People[[#This Row],[Hash_ID]])&gt;1,"Y","N")</f>
        <v>N</v>
      </c>
      <c r="U1976" s="2"/>
    </row>
    <row r="1977" spans="1:21" x14ac:dyDescent="0.35">
      <c r="A1977" s="2" t="str">
        <f>"P-" &amp; UPPER(TRIM(Table_People[[#This Row],[Surname]])) &amp; "|" &amp; UPPER(TRIM(Table_People[[#This Row],[Name]]))</f>
        <v>P-STOSKOPFF|SEBASTIAN</v>
      </c>
      <c r="B1977" s="2" t="s">
        <v>3200</v>
      </c>
      <c r="C1977" s="2" t="s">
        <v>3201</v>
      </c>
      <c r="D1977" s="2"/>
      <c r="E1977" s="2" t="s">
        <v>1389</v>
      </c>
      <c r="F1977" s="2" t="s">
        <v>10</v>
      </c>
      <c r="G1977" s="2" t="s">
        <v>15</v>
      </c>
      <c r="H1977" s="2"/>
      <c r="I1977" s="2"/>
      <c r="J1977" s="2"/>
      <c r="K1977" s="2"/>
      <c r="L1977" s="2"/>
      <c r="M1977" s="2"/>
      <c r="N1977" s="2"/>
      <c r="O1977" s="2"/>
      <c r="P1977" s="2"/>
      <c r="Q1977" s="2"/>
      <c r="R1977" s="2" t="str">
        <f>IF(Table_People[[#This Row],[Surname]]="", Table_People[[#This Row],[Name]], Table_People[[#This Row],[Name]]&amp;", "&amp;Table_People[[#This Row],[Surname]])</f>
        <v>Sebastian, Stoskopff</v>
      </c>
      <c r="S1977" s="2" t="str">
        <f>IF(Table_People[[#This Row],[Surname]]="", Table_People[[#This Row],[Name]], Table_People[[#This Row],[Surname]]&amp;", "&amp;Table_People[[#This Row],[Name]])</f>
        <v>Stoskopff, Sebastian</v>
      </c>
      <c r="T1977" s="2" t="str">
        <f>IF(COUNTIFS(Table_People[Hash_ID],Table_People[[#This Row],[Hash_ID]])&gt;1,"Y","N")</f>
        <v>N</v>
      </c>
      <c r="U1977" s="2"/>
    </row>
    <row r="1978" spans="1:21" x14ac:dyDescent="0.35">
      <c r="A1978" s="2" t="str">
        <f>"P-" &amp; UPPER(TRIM(Table_People[[#This Row],[Surname]])) &amp; "|" &amp; UPPER(TRIM(Table_People[[#This Row],[Name]]))</f>
        <v>P-STOTT|REBECCA</v>
      </c>
      <c r="B1978" s="2" t="s">
        <v>950</v>
      </c>
      <c r="C1978" s="2" t="s">
        <v>10587</v>
      </c>
      <c r="D1978" s="2"/>
      <c r="E1978" s="2" t="s">
        <v>9</v>
      </c>
      <c r="F1978" s="2" t="s">
        <v>25</v>
      </c>
      <c r="G1978" s="2" t="s">
        <v>91</v>
      </c>
      <c r="H1978" s="2"/>
      <c r="I1978" s="2"/>
      <c r="J1978" s="2"/>
      <c r="K1978" s="2"/>
      <c r="L1978" s="2"/>
      <c r="M1978" s="2"/>
      <c r="N1978" s="2"/>
      <c r="O1978" s="2"/>
      <c r="P1978" s="2"/>
      <c r="Q1978" s="2"/>
      <c r="R1978" s="2" t="str">
        <f>IF(Table_People[[#This Row],[Surname]]="", Table_People[[#This Row],[Name]], Table_People[[#This Row],[Name]]&amp;", "&amp;Table_People[[#This Row],[Surname]])</f>
        <v>Rebecca, Stott</v>
      </c>
      <c r="S1978" s="2" t="str">
        <f>IF(Table_People[[#This Row],[Surname]]="", Table_People[[#This Row],[Name]], Table_People[[#This Row],[Surname]]&amp;", "&amp;Table_People[[#This Row],[Name]])</f>
        <v>Stott, Rebecca</v>
      </c>
      <c r="T1978" s="2" t="str">
        <f>IF(COUNTIFS(Table_People[Hash_ID],Table_People[[#This Row],[Hash_ID]])&gt;1,"Y","N")</f>
        <v>N</v>
      </c>
      <c r="U1978" s="2"/>
    </row>
    <row r="1979" spans="1:21" x14ac:dyDescent="0.35">
      <c r="A1979" s="2" t="str">
        <f>"P-" &amp; UPPER(TRIM(Table_People[[#This Row],[Surname]])) &amp; "|" &amp; UPPER(TRIM(Table_People[[#This Row],[Name]]))</f>
        <v>P-STRANTZAS|SIMON</v>
      </c>
      <c r="B1979" s="2" t="s">
        <v>2079</v>
      </c>
      <c r="C1979" s="2" t="s">
        <v>8352</v>
      </c>
      <c r="D1979" s="2"/>
      <c r="E1979" s="2" t="s">
        <v>8353</v>
      </c>
      <c r="F1979" s="2" t="s">
        <v>10</v>
      </c>
      <c r="G1979" s="2" t="s">
        <v>285</v>
      </c>
      <c r="H1979" s="2"/>
      <c r="I1979" s="2"/>
      <c r="J1979" s="2"/>
      <c r="K1979" s="2"/>
      <c r="L1979" s="2"/>
      <c r="M1979" s="2"/>
      <c r="N1979" s="2"/>
      <c r="O1979" s="2"/>
      <c r="P1979" s="2"/>
      <c r="Q1979" s="2"/>
      <c r="R1979" s="2" t="str">
        <f>IF(Table_People[[#This Row],[Surname]]="", Table_People[[#This Row],[Name]], Table_People[[#This Row],[Name]]&amp;", "&amp;Table_People[[#This Row],[Surname]])</f>
        <v>Simon, Strantzas</v>
      </c>
      <c r="S1979" s="2" t="str">
        <f>IF(Table_People[[#This Row],[Surname]]="", Table_People[[#This Row],[Name]], Table_People[[#This Row],[Surname]]&amp;", "&amp;Table_People[[#This Row],[Name]])</f>
        <v>Strantzas, Simon</v>
      </c>
      <c r="T1979" s="2" t="str">
        <f>IF(COUNTIFS(Table_People[Hash_ID],Table_People[[#This Row],[Hash_ID]])&gt;1,"Y","N")</f>
        <v>N</v>
      </c>
      <c r="U1979" s="2"/>
    </row>
    <row r="1980" spans="1:21" x14ac:dyDescent="0.35">
      <c r="A1980" s="2" t="str">
        <f>"P-" &amp; UPPER(TRIM(Table_People[[#This Row],[Surname]])) &amp; "|" &amp; UPPER(TRIM(Table_People[[#This Row],[Name]]))</f>
        <v>P-STRATHMANN|CARL</v>
      </c>
      <c r="B1980" s="2" t="s">
        <v>762</v>
      </c>
      <c r="C1980" s="2" t="s">
        <v>1715</v>
      </c>
      <c r="D1980" s="2"/>
      <c r="E1980" s="2" t="s">
        <v>1389</v>
      </c>
      <c r="F1980" s="2" t="s">
        <v>10</v>
      </c>
      <c r="G1980" s="2" t="s">
        <v>38</v>
      </c>
      <c r="H1980" s="2"/>
      <c r="I1980" s="2"/>
      <c r="J1980" s="2"/>
      <c r="K1980" s="2"/>
      <c r="L1980" s="2"/>
      <c r="M1980" s="2"/>
      <c r="N1980" s="2"/>
      <c r="O1980" s="2"/>
      <c r="P1980" s="2"/>
      <c r="Q1980" s="2"/>
      <c r="R1980" s="2" t="str">
        <f>IF(Table_People[[#This Row],[Surname]]="", Table_People[[#This Row],[Name]], Table_People[[#This Row],[Name]]&amp;", "&amp;Table_People[[#This Row],[Surname]])</f>
        <v>Carl, Strathmann</v>
      </c>
      <c r="S1980" s="2" t="str">
        <f>IF(Table_People[[#This Row],[Surname]]="", Table_People[[#This Row],[Name]], Table_People[[#This Row],[Surname]]&amp;", "&amp;Table_People[[#This Row],[Name]])</f>
        <v>Strathmann, Carl</v>
      </c>
      <c r="T1980" s="2" t="str">
        <f>IF(COUNTIFS(Table_People[Hash_ID],Table_People[[#This Row],[Hash_ID]])&gt;1,"Y","N")</f>
        <v>N</v>
      </c>
      <c r="U1980" s="2"/>
    </row>
    <row r="1981" spans="1:21" x14ac:dyDescent="0.35">
      <c r="A1981" s="2" t="str">
        <f>"P-" &amp; UPPER(TRIM(Table_People[[#This Row],[Surname]])) &amp; "|" &amp; UPPER(TRIM(Table_People[[#This Row],[Name]]))</f>
        <v>P-STRAUB|JEAN-MARIE</v>
      </c>
      <c r="B1981" s="2" t="s">
        <v>1129</v>
      </c>
      <c r="C1981" s="2" t="s">
        <v>1130</v>
      </c>
      <c r="D1981" s="2"/>
      <c r="E1981" s="2" t="s">
        <v>1060</v>
      </c>
      <c r="F1981" s="2" t="s">
        <v>10</v>
      </c>
      <c r="G1981" s="2" t="s">
        <v>15</v>
      </c>
      <c r="H1981" s="2"/>
      <c r="I1981" s="2"/>
      <c r="J1981" s="2"/>
      <c r="K1981" s="2"/>
      <c r="L1981" s="2"/>
      <c r="M1981" s="2"/>
      <c r="N1981" s="2"/>
      <c r="O1981" s="2"/>
      <c r="P1981" s="2"/>
      <c r="Q1981" s="2"/>
      <c r="R1981" s="2" t="str">
        <f>IF(Table_People[[#This Row],[Surname]]="", Table_People[[#This Row],[Name]], Table_People[[#This Row],[Name]]&amp;", "&amp;Table_People[[#This Row],[Surname]])</f>
        <v>Jean-Marie, Straub</v>
      </c>
      <c r="S1981" s="2" t="str">
        <f>IF(Table_People[[#This Row],[Surname]]="", Table_People[[#This Row],[Name]], Table_People[[#This Row],[Surname]]&amp;", "&amp;Table_People[[#This Row],[Name]])</f>
        <v>Straub, Jean-Marie</v>
      </c>
      <c r="T1981" s="2" t="str">
        <f>IF(COUNTIFS(Table_People[Hash_ID],Table_People[[#This Row],[Hash_ID]])&gt;1,"Y","N")</f>
        <v>N</v>
      </c>
      <c r="U1981" s="2"/>
    </row>
    <row r="1982" spans="1:21" x14ac:dyDescent="0.35">
      <c r="A1982" s="2" t="str">
        <f>"P-" &amp; UPPER(TRIM(Table_People[[#This Row],[Surname]])) &amp; "|" &amp; UPPER(TRIM(Table_People[[#This Row],[Name]]))</f>
        <v>P-|STRAUB-HUILLET</v>
      </c>
      <c r="B1982" s="2" t="s">
        <v>1198</v>
      </c>
      <c r="C1982" s="2"/>
      <c r="D1982" s="2" t="s">
        <v>1199</v>
      </c>
      <c r="E1982" s="2" t="s">
        <v>1200</v>
      </c>
      <c r="F1982" s="2" t="s">
        <v>1201</v>
      </c>
      <c r="G1982" s="2" t="s">
        <v>15</v>
      </c>
      <c r="H1982" s="2"/>
      <c r="I1982" s="2"/>
      <c r="J1982" s="2"/>
      <c r="K1982" s="2"/>
      <c r="L1982" s="2"/>
      <c r="M1982" s="2"/>
      <c r="N1982" s="2"/>
      <c r="O1982" s="2"/>
      <c r="P1982" s="2"/>
      <c r="Q1982" s="2"/>
      <c r="R1982" s="2" t="str">
        <f>IF(Table_People[[#This Row],[Surname]]="", Table_People[[#This Row],[Name]], Table_People[[#This Row],[Name]]&amp;", "&amp;Table_People[[#This Row],[Surname]])</f>
        <v>Straub-Huillet</v>
      </c>
      <c r="S1982" s="2" t="str">
        <f>IF(Table_People[[#This Row],[Surname]]="", Table_People[[#This Row],[Name]], Table_People[[#This Row],[Surname]]&amp;", "&amp;Table_People[[#This Row],[Name]])</f>
        <v>Straub-Huillet</v>
      </c>
      <c r="T1982" s="2" t="str">
        <f>IF(COUNTIFS(Table_People[Hash_ID],Table_People[[#This Row],[Hash_ID]])&gt;1,"Y","N")</f>
        <v>N</v>
      </c>
      <c r="U1982" s="2"/>
    </row>
    <row r="1983" spans="1:21" x14ac:dyDescent="0.35">
      <c r="A1983" s="2" t="str">
        <f>"P-" &amp; UPPER(TRIM(Table_People[[#This Row],[Surname]])) &amp; "|" &amp; UPPER(TRIM(Table_People[[#This Row],[Name]]))</f>
        <v>P-STRAVINSKY|IGOR</v>
      </c>
      <c r="B1983" s="2" t="s">
        <v>12325</v>
      </c>
      <c r="C1983" s="2" t="s">
        <v>12326</v>
      </c>
      <c r="D1983" s="2" t="s">
        <v>12327</v>
      </c>
      <c r="E1983" s="2" t="s">
        <v>12328</v>
      </c>
      <c r="F1983" s="2" t="s">
        <v>10</v>
      </c>
      <c r="G1983" s="2" t="s">
        <v>12329</v>
      </c>
      <c r="H1983" s="2"/>
      <c r="I1983" s="2"/>
      <c r="J1983" s="2"/>
      <c r="K1983" s="2"/>
      <c r="L1983" s="2"/>
      <c r="M1983" s="2"/>
      <c r="N1983" s="2"/>
      <c r="O1983" s="2"/>
      <c r="P1983" s="2"/>
      <c r="Q1983" s="2"/>
      <c r="R1983" s="2" t="str">
        <f>IF(Table_People[[#This Row],[Surname]]="", Table_People[[#This Row],[Name]], Table_People[[#This Row],[Name]]&amp;", "&amp;Table_People[[#This Row],[Surname]])</f>
        <v>Igor, Stravinsky</v>
      </c>
      <c r="S1983" s="2" t="str">
        <f>IF(Table_People[[#This Row],[Surname]]="", Table_People[[#This Row],[Name]], Table_People[[#This Row],[Surname]]&amp;", "&amp;Table_People[[#This Row],[Name]])</f>
        <v>Stravinsky, Igor</v>
      </c>
      <c r="T1983" s="2" t="str">
        <f>IF(COUNTIFS(Table_People[Hash_ID],Table_People[[#This Row],[Hash_ID]])&gt;1,"Y","N")</f>
        <v>N</v>
      </c>
      <c r="U1983" s="2"/>
    </row>
    <row r="1984" spans="1:21" x14ac:dyDescent="0.35">
      <c r="A1984" s="2" t="str">
        <f>"P-" &amp; UPPER(TRIM(Table_People[[#This Row],[Surname]])) &amp; "|" &amp; UPPER(TRIM(Table_People[[#This Row],[Name]]))</f>
        <v>P-STRAWSON|P.F.</v>
      </c>
      <c r="B1984" s="2" t="s">
        <v>10612</v>
      </c>
      <c r="C1984" s="2" t="s">
        <v>10613</v>
      </c>
      <c r="D1984" s="2" t="s">
        <v>10614</v>
      </c>
      <c r="E1984" s="2" t="s">
        <v>37</v>
      </c>
      <c r="F1984" s="2" t="s">
        <v>10</v>
      </c>
      <c r="G1984" s="2" t="s">
        <v>91</v>
      </c>
      <c r="H1984" s="2"/>
      <c r="I1984" s="2"/>
      <c r="J1984" s="2"/>
      <c r="K1984" s="2"/>
      <c r="L1984" s="2"/>
      <c r="M1984" s="2"/>
      <c r="N1984" s="2"/>
      <c r="O1984" s="2"/>
      <c r="P1984" s="2"/>
      <c r="Q1984" s="2"/>
      <c r="R1984" s="2" t="str">
        <f>IF(Table_People[[#This Row],[Surname]]="", Table_People[[#This Row],[Name]], Table_People[[#This Row],[Name]]&amp;", "&amp;Table_People[[#This Row],[Surname]])</f>
        <v>P.F., Strawson</v>
      </c>
      <c r="S1984" s="2" t="str">
        <f>IF(Table_People[[#This Row],[Surname]]="", Table_People[[#This Row],[Name]], Table_People[[#This Row],[Surname]]&amp;", "&amp;Table_People[[#This Row],[Name]])</f>
        <v>Strawson, P.F.</v>
      </c>
      <c r="T1984" s="2" t="str">
        <f>IF(COUNTIFS(Table_People[Hash_ID],Table_People[[#This Row],[Hash_ID]])&gt;1,"Y","N")</f>
        <v>N</v>
      </c>
      <c r="U1984" s="2"/>
    </row>
    <row r="1985" spans="1:21" x14ac:dyDescent="0.35">
      <c r="A1985" s="2" t="str">
        <f>"P-" &amp; UPPER(TRIM(Table_People[[#This Row],[Surname]])) &amp; "|" &amp; UPPER(TRIM(Table_People[[#This Row],[Name]]))</f>
        <v>P-STRONG|L.A.G.</v>
      </c>
      <c r="B1985" s="2" t="s">
        <v>8347</v>
      </c>
      <c r="C1985" s="2" t="s">
        <v>8348</v>
      </c>
      <c r="D1985" s="2" t="s">
        <v>8349</v>
      </c>
      <c r="E1985" s="2" t="s">
        <v>8350</v>
      </c>
      <c r="F1985" s="2" t="s">
        <v>10</v>
      </c>
      <c r="G1985" s="2" t="s">
        <v>91</v>
      </c>
      <c r="H1985" s="2"/>
      <c r="I1985" s="2"/>
      <c r="J1985" s="2"/>
      <c r="K1985" s="2"/>
      <c r="L1985" s="2"/>
      <c r="M1985" s="2"/>
      <c r="N1985" s="2"/>
      <c r="O1985" s="2"/>
      <c r="P1985" s="2"/>
      <c r="Q1985" s="2"/>
      <c r="R1985" s="2" t="str">
        <f>IF(Table_People[[#This Row],[Surname]]="", Table_People[[#This Row],[Name]], Table_People[[#This Row],[Name]]&amp;", "&amp;Table_People[[#This Row],[Surname]])</f>
        <v>L.A.G., Strong</v>
      </c>
      <c r="S1985" s="2" t="str">
        <f>IF(Table_People[[#This Row],[Surname]]="", Table_People[[#This Row],[Name]], Table_People[[#This Row],[Surname]]&amp;", "&amp;Table_People[[#This Row],[Name]])</f>
        <v>Strong, L.A.G.</v>
      </c>
      <c r="T1985" s="2" t="str">
        <f>IF(COUNTIFS(Table_People[Hash_ID],Table_People[[#This Row],[Hash_ID]])&gt;1,"Y","N")</f>
        <v>N</v>
      </c>
      <c r="U1985" s="2"/>
    </row>
    <row r="1986" spans="1:21" x14ac:dyDescent="0.35">
      <c r="A1986" s="2" t="str">
        <f>"P-" &amp; UPPER(TRIM(Table_People[[#This Row],[Surname]])) &amp; "|" &amp; UPPER(TRIM(Table_People[[#This Row],[Name]]))</f>
        <v>P-STROZZI|BARBARA</v>
      </c>
      <c r="B1986" s="2" t="s">
        <v>982</v>
      </c>
      <c r="C1986" s="2" t="s">
        <v>12493</v>
      </c>
      <c r="D1986" s="2" t="s">
        <v>12494</v>
      </c>
      <c r="E1986" s="2" t="s">
        <v>12349</v>
      </c>
      <c r="F1986" s="2" t="s">
        <v>25</v>
      </c>
      <c r="G1986" s="2" t="s">
        <v>87</v>
      </c>
      <c r="H1986" s="2"/>
      <c r="I1986" s="2"/>
      <c r="J1986" s="2"/>
      <c r="K1986" s="2"/>
      <c r="L1986" s="2"/>
      <c r="M1986" s="2"/>
      <c r="N1986" s="2"/>
      <c r="O1986" s="2"/>
      <c r="P1986" s="2"/>
      <c r="Q1986" s="2"/>
      <c r="R1986" s="2" t="str">
        <f>IF(Table_People[[#This Row],[Surname]]="", Table_People[[#This Row],[Name]], Table_People[[#This Row],[Name]]&amp;", "&amp;Table_People[[#This Row],[Surname]])</f>
        <v>Barbara, Strozzi</v>
      </c>
      <c r="S1986" s="2" t="str">
        <f>IF(Table_People[[#This Row],[Surname]]="", Table_People[[#This Row],[Name]], Table_People[[#This Row],[Surname]]&amp;", "&amp;Table_People[[#This Row],[Name]])</f>
        <v>Strozzi, Barbara</v>
      </c>
      <c r="T1986" s="2" t="str">
        <f>IF(COUNTIFS(Table_People[Hash_ID],Table_People[[#This Row],[Hash_ID]])&gt;1,"Y","N")</f>
        <v>N</v>
      </c>
      <c r="U1986" s="2"/>
    </row>
    <row r="1987" spans="1:21" x14ac:dyDescent="0.35">
      <c r="A1987" s="2" t="str">
        <f>"P-" &amp; UPPER(TRIM(Table_People[[#This Row],[Surname]])) &amp; "|" &amp; UPPER(TRIM(Table_People[[#This Row],[Name]]))</f>
        <v>P-STRUGATSKY|ARKADY</v>
      </c>
      <c r="B1987" s="2" t="s">
        <v>8136</v>
      </c>
      <c r="C1987" s="2" t="s">
        <v>5558</v>
      </c>
      <c r="D1987" s="2"/>
      <c r="E1987" s="2" t="s">
        <v>361</v>
      </c>
      <c r="F1987" s="2" t="s">
        <v>10</v>
      </c>
      <c r="G1987" s="2" t="s">
        <v>11</v>
      </c>
      <c r="H1987" s="2"/>
      <c r="I1987" s="2"/>
      <c r="J1987" s="2"/>
      <c r="K1987" s="2"/>
      <c r="L1987" s="2"/>
      <c r="M1987" s="2"/>
      <c r="N1987" s="2"/>
      <c r="O1987" s="2"/>
      <c r="P1987" s="2"/>
      <c r="Q1987" s="2"/>
      <c r="R1987" s="2" t="str">
        <f>IF(Table_People[[#This Row],[Surname]]="", Table_People[[#This Row],[Name]], Table_People[[#This Row],[Name]]&amp;", "&amp;Table_People[[#This Row],[Surname]])</f>
        <v>Arkady, Strugatsky</v>
      </c>
      <c r="S1987" s="2" t="str">
        <f>IF(Table_People[[#This Row],[Surname]]="", Table_People[[#This Row],[Name]], Table_People[[#This Row],[Surname]]&amp;", "&amp;Table_People[[#This Row],[Name]])</f>
        <v>Strugatsky, Arkady</v>
      </c>
      <c r="T1987" s="2" t="str">
        <f>IF(COUNTIFS(Table_People[Hash_ID],Table_People[[#This Row],[Hash_ID]])&gt;1,"Y","N")</f>
        <v>N</v>
      </c>
      <c r="U1987" s="2"/>
    </row>
    <row r="1988" spans="1:21" x14ac:dyDescent="0.35">
      <c r="A1988" s="2" t="str">
        <f>"P-" &amp; UPPER(TRIM(Table_People[[#This Row],[Surname]])) &amp; "|" &amp; UPPER(TRIM(Table_People[[#This Row],[Name]]))</f>
        <v>P-STRUGATSKY|ARKADY AND BORIS</v>
      </c>
      <c r="B1988" s="2" t="s">
        <v>5512</v>
      </c>
      <c r="C1988" s="2" t="s">
        <v>5558</v>
      </c>
      <c r="D1988" s="2"/>
      <c r="E1988" s="2" t="s">
        <v>5609</v>
      </c>
      <c r="F1988" s="2" t="s">
        <v>10</v>
      </c>
      <c r="G1988" s="2" t="s">
        <v>450</v>
      </c>
      <c r="H1988" s="2"/>
      <c r="I1988" s="2"/>
      <c r="J1988" s="2"/>
      <c r="K1988" s="2"/>
      <c r="L1988" s="2"/>
      <c r="M1988" s="2"/>
      <c r="N1988" s="2"/>
      <c r="O1988" s="2"/>
      <c r="P1988" s="2"/>
      <c r="Q1988" s="2"/>
      <c r="R1988" s="2" t="str">
        <f>IF(Table_People[[#This Row],[Surname]]="", Table_People[[#This Row],[Name]], Table_People[[#This Row],[Name]]&amp;", "&amp;Table_People[[#This Row],[Surname]])</f>
        <v>Arkady and Boris, Strugatsky</v>
      </c>
      <c r="S1988" s="2" t="str">
        <f>IF(Table_People[[#This Row],[Surname]]="", Table_People[[#This Row],[Name]], Table_People[[#This Row],[Surname]]&amp;", "&amp;Table_People[[#This Row],[Name]])</f>
        <v>Strugatsky, Arkady and Boris</v>
      </c>
      <c r="T1988" s="2" t="str">
        <f>IF(COUNTIFS(Table_People[Hash_ID],Table_People[[#This Row],[Hash_ID]])&gt;1,"Y","N")</f>
        <v>N</v>
      </c>
      <c r="U1988" s="2"/>
    </row>
    <row r="1989" spans="1:21" x14ac:dyDescent="0.35">
      <c r="A1989" s="2" t="str">
        <f>"P-" &amp; UPPER(TRIM(Table_People[[#This Row],[Surname]])) &amp; "|" &amp; UPPER(TRIM(Table_People[[#This Row],[Name]]))</f>
        <v>P-STRUGATSKY|BORIS</v>
      </c>
      <c r="B1989" s="2" t="s">
        <v>507</v>
      </c>
      <c r="C1989" s="2" t="s">
        <v>5558</v>
      </c>
      <c r="D1989" s="2"/>
      <c r="E1989" s="2" t="s">
        <v>361</v>
      </c>
      <c r="F1989" s="2" t="s">
        <v>10</v>
      </c>
      <c r="G1989" s="2" t="s">
        <v>11</v>
      </c>
      <c r="H1989" s="2"/>
      <c r="I1989" s="2"/>
      <c r="J1989" s="2"/>
      <c r="K1989" s="2"/>
      <c r="L1989" s="2"/>
      <c r="M1989" s="2"/>
      <c r="N1989" s="2"/>
      <c r="O1989" s="2"/>
      <c r="P1989" s="2"/>
      <c r="Q1989" s="2"/>
      <c r="R1989" s="2" t="str">
        <f>IF(Table_People[[#This Row],[Surname]]="", Table_People[[#This Row],[Name]], Table_People[[#This Row],[Name]]&amp;", "&amp;Table_People[[#This Row],[Surname]])</f>
        <v>Boris, Strugatsky</v>
      </c>
      <c r="S1989" s="2" t="str">
        <f>IF(Table_People[[#This Row],[Surname]]="", Table_People[[#This Row],[Name]], Table_People[[#This Row],[Surname]]&amp;", "&amp;Table_People[[#This Row],[Name]])</f>
        <v>Strugatsky, Boris</v>
      </c>
      <c r="T1989" s="2" t="str">
        <f>IF(COUNTIFS(Table_People[Hash_ID],Table_People[[#This Row],[Hash_ID]])&gt;1,"Y","N")</f>
        <v>N</v>
      </c>
      <c r="U1989" s="2"/>
    </row>
    <row r="1990" spans="1:21" x14ac:dyDescent="0.35">
      <c r="A1990" s="2" t="str">
        <f>"P-" &amp; UPPER(TRIM(Table_People[[#This Row],[Surname]])) &amp; "|" &amp; UPPER(TRIM(Table_People[[#This Row],[Name]]))</f>
        <v>P-STUART|FRANCIS</v>
      </c>
      <c r="B1990" s="2" t="s">
        <v>628</v>
      </c>
      <c r="C1990" s="2" t="s">
        <v>5611</v>
      </c>
      <c r="D1990" s="2"/>
      <c r="E1990" s="2" t="s">
        <v>71</v>
      </c>
      <c r="F1990" s="2" t="s">
        <v>10</v>
      </c>
      <c r="G1990" s="2" t="s">
        <v>55</v>
      </c>
      <c r="H1990" s="2"/>
      <c r="I1990" s="2"/>
      <c r="J1990" s="2"/>
      <c r="K1990" s="2"/>
      <c r="L1990" s="2"/>
      <c r="M1990" s="2"/>
      <c r="N1990" s="2"/>
      <c r="O1990" s="2"/>
      <c r="P1990" s="2"/>
      <c r="Q1990" s="2"/>
      <c r="R1990" s="2" t="str">
        <f>IF(Table_People[[#This Row],[Surname]]="", Table_People[[#This Row],[Name]], Table_People[[#This Row],[Name]]&amp;", "&amp;Table_People[[#This Row],[Surname]])</f>
        <v>Francis, Stuart</v>
      </c>
      <c r="S1990" s="2" t="str">
        <f>IF(Table_People[[#This Row],[Surname]]="", Table_People[[#This Row],[Name]], Table_People[[#This Row],[Surname]]&amp;", "&amp;Table_People[[#This Row],[Name]])</f>
        <v>Stuart, Francis</v>
      </c>
      <c r="T1990" s="2" t="str">
        <f>IF(COUNTIFS(Table_People[Hash_ID],Table_People[[#This Row],[Hash_ID]])&gt;1,"Y","N")</f>
        <v>N</v>
      </c>
      <c r="U1990" s="2"/>
    </row>
    <row r="1991" spans="1:21" x14ac:dyDescent="0.35">
      <c r="A1991" s="2" t="str">
        <f>"P-" &amp; UPPER(TRIM(Table_People[[#This Row],[Surname]])) &amp; "|" &amp; UPPER(TRIM(Table_People[[#This Row],[Name]]))</f>
        <v>P-STUFFMANN|MARGRET</v>
      </c>
      <c r="B1991" s="2" t="s">
        <v>20735</v>
      </c>
      <c r="C1991" s="2" t="s">
        <v>20736</v>
      </c>
      <c r="D1991" s="2"/>
      <c r="E1991" s="2" t="s">
        <v>21171</v>
      </c>
      <c r="F1991" s="2" t="s">
        <v>25</v>
      </c>
      <c r="G1991" s="2" t="s">
        <v>38</v>
      </c>
      <c r="H1991" s="2">
        <v>10</v>
      </c>
      <c r="I1991" s="2" t="s">
        <v>20995</v>
      </c>
      <c r="J1991" s="2">
        <v>1936</v>
      </c>
      <c r="K1991" s="2"/>
      <c r="L1991" s="2"/>
      <c r="M1991" s="2">
        <v>26</v>
      </c>
      <c r="N1991" s="2" t="s">
        <v>21473</v>
      </c>
      <c r="O1991" s="2">
        <v>2020</v>
      </c>
      <c r="P1991" s="2"/>
      <c r="Q1991" s="2"/>
      <c r="R1991" s="2" t="str">
        <f>IF(Table_People[[#This Row],[Surname]]="", Table_People[[#This Row],[Name]], Table_People[[#This Row],[Name]]&amp;", "&amp;Table_People[[#This Row],[Surname]])</f>
        <v>Margret, Stuffmann</v>
      </c>
      <c r="S1991" s="2" t="str">
        <f>IF(Table_People[[#This Row],[Surname]]="", Table_People[[#This Row],[Name]], Table_People[[#This Row],[Surname]]&amp;", "&amp;Table_People[[#This Row],[Name]])</f>
        <v>Stuffmann, Margret</v>
      </c>
      <c r="T1991" s="2" t="str">
        <f>IF(COUNTIFS(Table_People[Hash_ID],Table_People[[#This Row],[Hash_ID]])&gt;1,"Y","N")</f>
        <v>N</v>
      </c>
      <c r="U1991" s="2"/>
    </row>
    <row r="1992" spans="1:21" x14ac:dyDescent="0.35">
      <c r="A1992" s="2" t="str">
        <f>"P-" &amp; UPPER(TRIM(Table_People[[#This Row],[Surname]])) &amp; "|" &amp; UPPER(TRIM(Table_People[[#This Row],[Name]]))</f>
        <v>P-STURGIS|HOWARD OVERING</v>
      </c>
      <c r="B1992" s="2" t="s">
        <v>8248</v>
      </c>
      <c r="C1992" s="2" t="s">
        <v>8249</v>
      </c>
      <c r="D1992" s="2"/>
      <c r="E1992" s="2" t="s">
        <v>51</v>
      </c>
      <c r="F1992" s="2" t="s">
        <v>10</v>
      </c>
      <c r="G1992" s="2" t="s">
        <v>63</v>
      </c>
      <c r="H1992" s="2"/>
      <c r="I1992" s="2"/>
      <c r="J1992" s="2"/>
      <c r="K1992" s="2"/>
      <c r="L1992" s="2"/>
      <c r="M1992" s="2"/>
      <c r="N1992" s="2"/>
      <c r="O1992" s="2"/>
      <c r="P1992" s="2"/>
      <c r="Q1992" s="2"/>
      <c r="R1992" s="2" t="str">
        <f>IF(Table_People[[#This Row],[Surname]]="", Table_People[[#This Row],[Name]], Table_People[[#This Row],[Name]]&amp;", "&amp;Table_People[[#This Row],[Surname]])</f>
        <v>Howard Overing, Sturgis</v>
      </c>
      <c r="S1992" s="2" t="str">
        <f>IF(Table_People[[#This Row],[Surname]]="", Table_People[[#This Row],[Name]], Table_People[[#This Row],[Surname]]&amp;", "&amp;Table_People[[#This Row],[Name]])</f>
        <v>Sturgis, Howard Overing</v>
      </c>
      <c r="T1992" s="2" t="str">
        <f>IF(COUNTIFS(Table_People[Hash_ID],Table_People[[#This Row],[Hash_ID]])&gt;1,"Y","N")</f>
        <v>N</v>
      </c>
      <c r="U1992" s="2"/>
    </row>
    <row r="1993" spans="1:21" x14ac:dyDescent="0.35">
      <c r="A1993" s="2" t="str">
        <f>"P-" &amp; UPPER(TRIM(Table_People[[#This Row],[Surname]])) &amp; "|" &amp; UPPER(TRIM(Table_People[[#This Row],[Name]]))</f>
        <v>P-SUDDAIN|M.</v>
      </c>
      <c r="B1993" s="2" t="s">
        <v>5513</v>
      </c>
      <c r="C1993" s="2" t="s">
        <v>5559</v>
      </c>
      <c r="D1993" s="2" t="s">
        <v>5587</v>
      </c>
      <c r="E1993" s="2" t="s">
        <v>5485</v>
      </c>
      <c r="F1993" s="2" t="s">
        <v>10</v>
      </c>
      <c r="G1993" s="2" t="s">
        <v>5610</v>
      </c>
      <c r="H1993" s="2"/>
      <c r="I1993" s="2"/>
      <c r="J1993" s="2"/>
      <c r="K1993" s="2"/>
      <c r="L1993" s="2"/>
      <c r="M1993" s="2"/>
      <c r="N1993" s="2"/>
      <c r="O1993" s="2"/>
      <c r="P1993" s="2"/>
      <c r="Q1993" s="2"/>
      <c r="R1993" s="2" t="str">
        <f>IF(Table_People[[#This Row],[Surname]]="", Table_People[[#This Row],[Name]], Table_People[[#This Row],[Name]]&amp;", "&amp;Table_People[[#This Row],[Surname]])</f>
        <v>M., Suddain</v>
      </c>
      <c r="S1993" s="2" t="str">
        <f>IF(Table_People[[#This Row],[Surname]]="", Table_People[[#This Row],[Name]], Table_People[[#This Row],[Surname]]&amp;", "&amp;Table_People[[#This Row],[Name]])</f>
        <v>Suddain, M.</v>
      </c>
      <c r="T1993" s="2" t="str">
        <f>IF(COUNTIFS(Table_People[Hash_ID],Table_People[[#This Row],[Hash_ID]])&gt;1,"Y","N")</f>
        <v>N</v>
      </c>
      <c r="U1993" s="2"/>
    </row>
    <row r="1994" spans="1:21" x14ac:dyDescent="0.35">
      <c r="A1994" s="2" t="str">
        <f>"P-" &amp; UPPER(TRIM(Table_People[[#This Row],[Surname]])) &amp; "|" &amp; UPPER(TRIM(Table_People[[#This Row],[Name]]))</f>
        <v>P-|SUETONIUS</v>
      </c>
      <c r="B1994" s="2" t="s">
        <v>5694</v>
      </c>
      <c r="C1994" s="2"/>
      <c r="D1994" s="2" t="s">
        <v>10727</v>
      </c>
      <c r="E1994" s="2" t="s">
        <v>112</v>
      </c>
      <c r="F1994" s="2" t="s">
        <v>10</v>
      </c>
      <c r="G1994" s="2" t="s">
        <v>295</v>
      </c>
      <c r="H1994" s="2"/>
      <c r="I1994" s="2"/>
      <c r="J1994" s="2"/>
      <c r="K1994" s="2"/>
      <c r="L1994" s="2"/>
      <c r="M1994" s="2"/>
      <c r="N1994" s="2"/>
      <c r="O1994" s="2"/>
      <c r="P1994" s="2"/>
      <c r="Q1994" s="2"/>
      <c r="R1994" s="2" t="str">
        <f>IF(Table_People[[#This Row],[Surname]]="", Table_People[[#This Row],[Name]], Table_People[[#This Row],[Name]]&amp;", "&amp;Table_People[[#This Row],[Surname]])</f>
        <v>Suetonius</v>
      </c>
      <c r="S1994" s="2" t="str">
        <f>IF(Table_People[[#This Row],[Surname]]="", Table_People[[#This Row],[Name]], Table_People[[#This Row],[Surname]]&amp;", "&amp;Table_People[[#This Row],[Name]])</f>
        <v>Suetonius</v>
      </c>
      <c r="T1994" s="2" t="str">
        <f>IF(COUNTIFS(Table_People[Hash_ID],Table_People[[#This Row],[Hash_ID]])&gt;1,"Y","N")</f>
        <v>N</v>
      </c>
      <c r="U1994" s="2"/>
    </row>
    <row r="1995" spans="1:21" x14ac:dyDescent="0.35">
      <c r="A1995" s="2" t="str">
        <f>"P-" &amp; UPPER(TRIM(Table_People[[#This Row],[Surname]])) &amp; "|" &amp; UPPER(TRIM(Table_People[[#This Row],[Name]]))</f>
        <v>P-|SUHRAWARDI</v>
      </c>
      <c r="B1995" s="2" t="s">
        <v>5384</v>
      </c>
      <c r="C1995" s="2"/>
      <c r="D1995" s="2" t="s">
        <v>5588</v>
      </c>
      <c r="E1995" s="2" t="s">
        <v>689</v>
      </c>
      <c r="F1995" s="2" t="s">
        <v>10</v>
      </c>
      <c r="G1995" s="2" t="s">
        <v>615</v>
      </c>
      <c r="H1995" s="2"/>
      <c r="I1995" s="2"/>
      <c r="J1995" s="2"/>
      <c r="K1995" s="2"/>
      <c r="L1995" s="2"/>
      <c r="M1995" s="2"/>
      <c r="N1995" s="2"/>
      <c r="O1995" s="2"/>
      <c r="P1995" s="2"/>
      <c r="Q1995" s="2"/>
      <c r="R1995" s="2" t="str">
        <f>IF(Table_People[[#This Row],[Surname]]="", Table_People[[#This Row],[Name]], Table_People[[#This Row],[Name]]&amp;", "&amp;Table_People[[#This Row],[Surname]])</f>
        <v>Suhrawardi</v>
      </c>
      <c r="S1995" s="2" t="str">
        <f>IF(Table_People[[#This Row],[Surname]]="", Table_People[[#This Row],[Name]], Table_People[[#This Row],[Surname]]&amp;", "&amp;Table_People[[#This Row],[Name]])</f>
        <v>Suhrawardi</v>
      </c>
      <c r="T1995" s="2" t="str">
        <f>IF(COUNTIFS(Table_People[Hash_ID],Table_People[[#This Row],[Hash_ID]])&gt;1,"Y","N")</f>
        <v>N</v>
      </c>
      <c r="U1995" s="2"/>
    </row>
    <row r="1996" spans="1:21" x14ac:dyDescent="0.35">
      <c r="A1996" s="2" t="str">
        <f>"P-" &amp; UPPER(TRIM(Table_People[[#This Row],[Surname]])) &amp; "|" &amp; UPPER(TRIM(Table_People[[#This Row],[Name]]))</f>
        <v>P-SULLIVAN|EDMUND</v>
      </c>
      <c r="B1996" s="2" t="s">
        <v>105</v>
      </c>
      <c r="C1996" s="2" t="s">
        <v>1740</v>
      </c>
      <c r="D1996" s="2"/>
      <c r="E1996" s="2" t="s">
        <v>1591</v>
      </c>
      <c r="F1996" s="2" t="s">
        <v>10</v>
      </c>
      <c r="G1996" s="2" t="s">
        <v>91</v>
      </c>
      <c r="H1996" s="2"/>
      <c r="I1996" s="2"/>
      <c r="J1996" s="2"/>
      <c r="K1996" s="2"/>
      <c r="L1996" s="2"/>
      <c r="M1996" s="2"/>
      <c r="N1996" s="2"/>
      <c r="O1996" s="2"/>
      <c r="P1996" s="2"/>
      <c r="Q1996" s="2"/>
      <c r="R1996" s="2" t="str">
        <f>IF(Table_People[[#This Row],[Surname]]="", Table_People[[#This Row],[Name]], Table_People[[#This Row],[Name]]&amp;", "&amp;Table_People[[#This Row],[Surname]])</f>
        <v>Edmund, Sullivan</v>
      </c>
      <c r="S1996" s="2" t="str">
        <f>IF(Table_People[[#This Row],[Surname]]="", Table_People[[#This Row],[Name]], Table_People[[#This Row],[Surname]]&amp;", "&amp;Table_People[[#This Row],[Name]])</f>
        <v>Sullivan, Edmund</v>
      </c>
      <c r="T1996" s="2" t="str">
        <f>IF(COUNTIFS(Table_People[Hash_ID],Table_People[[#This Row],[Hash_ID]])&gt;1,"Y","N")</f>
        <v>N</v>
      </c>
      <c r="U1996" s="2"/>
    </row>
    <row r="1997" spans="1:21" x14ac:dyDescent="0.35">
      <c r="A1997" s="2" t="str">
        <f>"P-" &amp; UPPER(TRIM(Table_People[[#This Row],[Surname]])) &amp; "|" &amp; UPPER(TRIM(Table_People[[#This Row],[Name]]))</f>
        <v>P-SUPPE|FREDERICK</v>
      </c>
      <c r="B1997" s="2" t="s">
        <v>1320</v>
      </c>
      <c r="C1997" s="2" t="s">
        <v>10650</v>
      </c>
      <c r="D1997" s="2"/>
      <c r="E1997" s="2" t="s">
        <v>37</v>
      </c>
      <c r="F1997" s="2" t="s">
        <v>10</v>
      </c>
      <c r="G1997" s="2" t="s">
        <v>63</v>
      </c>
      <c r="H1997" s="2"/>
      <c r="I1997" s="2"/>
      <c r="J1997" s="2"/>
      <c r="K1997" s="2"/>
      <c r="L1997" s="2"/>
      <c r="M1997" s="2"/>
      <c r="N1997" s="2"/>
      <c r="O1997" s="2"/>
      <c r="P1997" s="2"/>
      <c r="Q1997" s="2"/>
      <c r="R1997" s="2" t="str">
        <f>IF(Table_People[[#This Row],[Surname]]="", Table_People[[#This Row],[Name]], Table_People[[#This Row],[Name]]&amp;", "&amp;Table_People[[#This Row],[Surname]])</f>
        <v>Frederick, Suppe</v>
      </c>
      <c r="S1997" s="2" t="str">
        <f>IF(Table_People[[#This Row],[Surname]]="", Table_People[[#This Row],[Name]], Table_People[[#This Row],[Surname]]&amp;", "&amp;Table_People[[#This Row],[Name]])</f>
        <v>Suppe, Frederick</v>
      </c>
      <c r="T1997" s="2" t="str">
        <f>IF(COUNTIFS(Table_People[Hash_ID],Table_People[[#This Row],[Hash_ID]])&gt;1,"Y","N")</f>
        <v>N</v>
      </c>
      <c r="U1997" s="2"/>
    </row>
    <row r="1998" spans="1:21" x14ac:dyDescent="0.35">
      <c r="A1998" s="2" t="str">
        <f>"P-" &amp; UPPER(TRIM(Table_People[[#This Row],[Surname]])) &amp; "|" &amp; UPPER(TRIM(Table_People[[#This Row],[Name]]))</f>
        <v>P-SÜSKIND|PATRICK</v>
      </c>
      <c r="B1998" s="2" t="s">
        <v>368</v>
      </c>
      <c r="C1998" s="2" t="s">
        <v>5615</v>
      </c>
      <c r="D1998" s="2"/>
      <c r="E1998" s="2" t="s">
        <v>5485</v>
      </c>
      <c r="F1998" s="2" t="s">
        <v>10</v>
      </c>
      <c r="G1998" s="2" t="s">
        <v>38</v>
      </c>
      <c r="H1998" s="2"/>
      <c r="I1998" s="2"/>
      <c r="J1998" s="2"/>
      <c r="K1998" s="2"/>
      <c r="L1998" s="2"/>
      <c r="M1998" s="2"/>
      <c r="N1998" s="2"/>
      <c r="O1998" s="2"/>
      <c r="P1998" s="2"/>
      <c r="Q1998" s="2"/>
      <c r="R1998" s="2" t="str">
        <f>IF(Table_People[[#This Row],[Surname]]="", Table_People[[#This Row],[Name]], Table_People[[#This Row],[Name]]&amp;", "&amp;Table_People[[#This Row],[Surname]])</f>
        <v>Patrick, Süskind</v>
      </c>
      <c r="S1998" s="2" t="str">
        <f>IF(Table_People[[#This Row],[Surname]]="", Table_People[[#This Row],[Name]], Table_People[[#This Row],[Surname]]&amp;", "&amp;Table_People[[#This Row],[Name]])</f>
        <v>Süskind, Patrick</v>
      </c>
      <c r="T1998" s="2" t="str">
        <f>IF(COUNTIFS(Table_People[Hash_ID],Table_People[[#This Row],[Hash_ID]])&gt;1,"Y","N")</f>
        <v>N</v>
      </c>
      <c r="U1998" s="2"/>
    </row>
    <row r="1999" spans="1:21" x14ac:dyDescent="0.35">
      <c r="A1999" s="2" t="str">
        <f>"P-" &amp; UPPER(TRIM(Table_People[[#This Row],[Surname]])) &amp; "|" &amp; UPPER(TRIM(Table_People[[#This Row],[Name]]))</f>
        <v>P-SVEVO|ITALO</v>
      </c>
      <c r="B1999" s="2" t="s">
        <v>209</v>
      </c>
      <c r="C1999" s="2" t="s">
        <v>5974</v>
      </c>
      <c r="D1999" s="2" t="s">
        <v>10694</v>
      </c>
      <c r="E1999" s="2" t="s">
        <v>51</v>
      </c>
      <c r="F1999" s="2" t="s">
        <v>10</v>
      </c>
      <c r="G1999" s="2" t="s">
        <v>87</v>
      </c>
      <c r="H1999" s="2"/>
      <c r="I1999" s="2"/>
      <c r="J1999" s="2"/>
      <c r="K1999" s="2"/>
      <c r="L1999" s="2"/>
      <c r="M1999" s="2"/>
      <c r="N1999" s="2"/>
      <c r="O1999" s="2"/>
      <c r="P1999" s="2"/>
      <c r="Q1999" s="2"/>
      <c r="R1999" s="2" t="str">
        <f>IF(Table_People[[#This Row],[Surname]]="", Table_People[[#This Row],[Name]], Table_People[[#This Row],[Name]]&amp;", "&amp;Table_People[[#This Row],[Surname]])</f>
        <v>Italo, Svevo</v>
      </c>
      <c r="S1999" s="2" t="str">
        <f>IF(Table_People[[#This Row],[Surname]]="", Table_People[[#This Row],[Name]], Table_People[[#This Row],[Surname]]&amp;", "&amp;Table_People[[#This Row],[Name]])</f>
        <v>Svevo, Italo</v>
      </c>
      <c r="T1999" s="2" t="str">
        <f>IF(COUNTIFS(Table_People[Hash_ID],Table_People[[#This Row],[Hash_ID]])&gt;1,"Y","N")</f>
        <v>N</v>
      </c>
      <c r="U1999" s="2"/>
    </row>
    <row r="2000" spans="1:21" ht="29" x14ac:dyDescent="0.35">
      <c r="A2000" s="2" t="str">
        <f>"P-" &amp; UPPER(TRIM(Table_People[[#This Row],[Surname]])) &amp; "|" &amp; UPPER(TRIM(Table_People[[#This Row],[Name]]))</f>
        <v>P-SWEDENBORG|EMMANUEL</v>
      </c>
      <c r="B2000" s="2" t="s">
        <v>691</v>
      </c>
      <c r="C2000" s="2" t="s">
        <v>873</v>
      </c>
      <c r="D2000" s="2"/>
      <c r="E2000" s="2" t="s">
        <v>874</v>
      </c>
      <c r="F2000" s="2" t="s">
        <v>10</v>
      </c>
      <c r="G2000" s="2" t="s">
        <v>42</v>
      </c>
      <c r="H2000" s="2"/>
      <c r="I2000" s="2"/>
      <c r="J2000" s="2"/>
      <c r="K2000" s="2"/>
      <c r="L2000" s="2"/>
      <c r="M2000" s="2"/>
      <c r="N2000" s="2"/>
      <c r="O2000" s="2"/>
      <c r="P2000" s="2"/>
      <c r="Q2000" s="2"/>
      <c r="R2000" s="2" t="str">
        <f>IF(Table_People[[#This Row],[Surname]]="", Table_People[[#This Row],[Name]], Table_People[[#This Row],[Name]]&amp;", "&amp;Table_People[[#This Row],[Surname]])</f>
        <v>Emmanuel, Swedenborg</v>
      </c>
      <c r="S2000" s="2" t="str">
        <f>IF(Table_People[[#This Row],[Surname]]="", Table_People[[#This Row],[Name]], Table_People[[#This Row],[Surname]]&amp;", "&amp;Table_People[[#This Row],[Name]])</f>
        <v>Swedenborg, Emmanuel</v>
      </c>
      <c r="T2000" s="2" t="str">
        <f>IF(COUNTIFS(Table_People[Hash_ID],Table_People[[#This Row],[Hash_ID]])&gt;1,"Y","N")</f>
        <v>N</v>
      </c>
      <c r="U2000" s="2"/>
    </row>
    <row r="2001" spans="1:21" ht="29" x14ac:dyDescent="0.35">
      <c r="A2001" s="2" t="str">
        <f>"P-" &amp; UPPER(TRIM(Table_People[[#This Row],[Surname]])) &amp; "|" &amp; UPPER(TRIM(Table_People[[#This Row],[Name]]))</f>
        <v>P-SWIFT|JONATHAN</v>
      </c>
      <c r="B2001" s="2" t="s">
        <v>545</v>
      </c>
      <c r="C2001" s="2" t="s">
        <v>20551</v>
      </c>
      <c r="D2001" s="2"/>
      <c r="E2001" s="2" t="s">
        <v>21165</v>
      </c>
      <c r="F2001" s="2" t="s">
        <v>10</v>
      </c>
      <c r="G2001" s="2" t="s">
        <v>21166</v>
      </c>
      <c r="H2001" s="2">
        <v>30</v>
      </c>
      <c r="I2001" s="2" t="s">
        <v>21468</v>
      </c>
      <c r="J2001" s="2">
        <v>1667</v>
      </c>
      <c r="K2001" s="2"/>
      <c r="L2001" s="2"/>
      <c r="M2001" s="2">
        <v>19</v>
      </c>
      <c r="N2001" s="2" t="s">
        <v>21472</v>
      </c>
      <c r="O2001" s="2">
        <v>1745</v>
      </c>
      <c r="P2001" s="2"/>
      <c r="Q2001" s="2"/>
      <c r="R2001" s="2" t="str">
        <f>IF(Table_People[[#This Row],[Surname]]="", Table_People[[#This Row],[Name]], Table_People[[#This Row],[Name]]&amp;", "&amp;Table_People[[#This Row],[Surname]])</f>
        <v>Jonathan, Swift</v>
      </c>
      <c r="S2001" s="2" t="str">
        <f>IF(Table_People[[#This Row],[Surname]]="", Table_People[[#This Row],[Name]], Table_People[[#This Row],[Surname]]&amp;", "&amp;Table_People[[#This Row],[Name]])</f>
        <v>Swift, Jonathan</v>
      </c>
      <c r="T2001" s="2" t="str">
        <f>IF(COUNTIFS(Table_People[Hash_ID],Table_People[[#This Row],[Hash_ID]])&gt;1,"Y","N")</f>
        <v>N</v>
      </c>
      <c r="U2001" s="2"/>
    </row>
    <row r="2002" spans="1:21" x14ac:dyDescent="0.35">
      <c r="A2002" s="2" t="str">
        <f>"P-" &amp; UPPER(TRIM(Table_People[[#This Row],[Surname]])) &amp; "|" &amp; UPPER(TRIM(Table_People[[#This Row],[Name]]))</f>
        <v>P-SWINBURNE|RICHARD</v>
      </c>
      <c r="B2002" s="2" t="s">
        <v>700</v>
      </c>
      <c r="C2002" s="2" t="s">
        <v>10608</v>
      </c>
      <c r="D2002" s="2"/>
      <c r="E2002" s="2" t="s">
        <v>37</v>
      </c>
      <c r="F2002" s="2" t="s">
        <v>10</v>
      </c>
      <c r="G2002" s="2" t="s">
        <v>91</v>
      </c>
      <c r="H2002" s="2"/>
      <c r="I2002" s="2"/>
      <c r="J2002" s="2"/>
      <c r="K2002" s="2"/>
      <c r="L2002" s="2"/>
      <c r="M2002" s="2"/>
      <c r="N2002" s="2"/>
      <c r="O2002" s="2"/>
      <c r="P2002" s="2"/>
      <c r="Q2002" s="2"/>
      <c r="R2002" s="2" t="str">
        <f>IF(Table_People[[#This Row],[Surname]]="", Table_People[[#This Row],[Name]], Table_People[[#This Row],[Name]]&amp;", "&amp;Table_People[[#This Row],[Surname]])</f>
        <v>Richard, Swinburne</v>
      </c>
      <c r="S2002" s="2" t="str">
        <f>IF(Table_People[[#This Row],[Surname]]="", Table_People[[#This Row],[Name]], Table_People[[#This Row],[Surname]]&amp;", "&amp;Table_People[[#This Row],[Name]])</f>
        <v>Swinburne, Richard</v>
      </c>
      <c r="T2002" s="2" t="str">
        <f>IF(COUNTIFS(Table_People[Hash_ID],Table_People[[#This Row],[Hash_ID]])&gt;1,"Y","N")</f>
        <v>N</v>
      </c>
      <c r="U2002" s="2"/>
    </row>
    <row r="2003" spans="1:21" x14ac:dyDescent="0.35">
      <c r="A2003" s="2" t="str">
        <f>"P-" &amp; UPPER(TRIM(Table_People[[#This Row],[Surname]])) &amp; "|" &amp; UPPER(TRIM(Table_People[[#This Row],[Name]]))</f>
        <v>P-SZABÓ|MAGDA</v>
      </c>
      <c r="B2003" s="2" t="s">
        <v>8176</v>
      </c>
      <c r="C2003" s="2" t="s">
        <v>8177</v>
      </c>
      <c r="D2003" s="2"/>
      <c r="E2003" s="2" t="s">
        <v>172</v>
      </c>
      <c r="F2003" s="2" t="s">
        <v>25</v>
      </c>
      <c r="G2003" s="2" t="s">
        <v>279</v>
      </c>
      <c r="H2003" s="2"/>
      <c r="I2003" s="2"/>
      <c r="J2003" s="2"/>
      <c r="K2003" s="2"/>
      <c r="L2003" s="2"/>
      <c r="M2003" s="2"/>
      <c r="N2003" s="2"/>
      <c r="O2003" s="2"/>
      <c r="P2003" s="2"/>
      <c r="Q2003" s="2"/>
      <c r="R2003" s="2" t="str">
        <f>IF(Table_People[[#This Row],[Surname]]="", Table_People[[#This Row],[Name]], Table_People[[#This Row],[Name]]&amp;", "&amp;Table_People[[#This Row],[Surname]])</f>
        <v>Magda, Szabó</v>
      </c>
      <c r="S2003" s="2" t="str">
        <f>IF(Table_People[[#This Row],[Surname]]="", Table_People[[#This Row],[Name]], Table_People[[#This Row],[Surname]]&amp;", "&amp;Table_People[[#This Row],[Name]])</f>
        <v>Szabó, Magda</v>
      </c>
      <c r="T2003" s="2" t="str">
        <f>IF(COUNTIFS(Table_People[Hash_ID],Table_People[[#This Row],[Hash_ID]])&gt;1,"Y","N")</f>
        <v>N</v>
      </c>
      <c r="U2003" s="2"/>
    </row>
    <row r="2004" spans="1:21" x14ac:dyDescent="0.35">
      <c r="A2004" s="2" t="str">
        <f>"P-" &amp; UPPER(TRIM(Table_People[[#This Row],[Surname]])) &amp; "|" &amp; UPPER(TRIM(Table_People[[#This Row],[Name]]))</f>
        <v>P-SZERVÁNSZKY|PÉTER</v>
      </c>
      <c r="B2004" s="2" t="s">
        <v>1843</v>
      </c>
      <c r="C2004" s="2" t="s">
        <v>12439</v>
      </c>
      <c r="D2004" s="2" t="s">
        <v>12440</v>
      </c>
      <c r="E2004" s="2" t="s">
        <v>12308</v>
      </c>
      <c r="F2004" s="2" t="s">
        <v>10</v>
      </c>
      <c r="G2004" s="2" t="s">
        <v>279</v>
      </c>
      <c r="H2004" s="2"/>
      <c r="I2004" s="2"/>
      <c r="J2004" s="2"/>
      <c r="K2004" s="2"/>
      <c r="L2004" s="2"/>
      <c r="M2004" s="2"/>
      <c r="N2004" s="2"/>
      <c r="O2004" s="2"/>
      <c r="P2004" s="2"/>
      <c r="Q2004" s="2"/>
      <c r="R2004" s="2" t="str">
        <f>IF(Table_People[[#This Row],[Surname]]="", Table_People[[#This Row],[Name]], Table_People[[#This Row],[Name]]&amp;", "&amp;Table_People[[#This Row],[Surname]])</f>
        <v>Péter, Szervánszky</v>
      </c>
      <c r="S2004" s="2" t="str">
        <f>IF(Table_People[[#This Row],[Surname]]="", Table_People[[#This Row],[Name]], Table_People[[#This Row],[Surname]]&amp;", "&amp;Table_People[[#This Row],[Name]])</f>
        <v>Szervánszky, Péter</v>
      </c>
      <c r="T2004" s="2" t="str">
        <f>IF(COUNTIFS(Table_People[Hash_ID],Table_People[[#This Row],[Hash_ID]])&gt;1,"Y","N")</f>
        <v>N</v>
      </c>
      <c r="U2004" s="2"/>
    </row>
    <row r="2005" spans="1:21" x14ac:dyDescent="0.35">
      <c r="A2005" s="2" t="str">
        <f>"P-" &amp; UPPER(TRIM(Table_People[[#This Row],[Surname]])) &amp; "|" &amp; UPPER(TRIM(Table_People[[#This Row],[Name]]))</f>
        <v>P-SZIFRON|DAMIÁN</v>
      </c>
      <c r="B2005" s="2" t="s">
        <v>1254</v>
      </c>
      <c r="C2005" s="2" t="s">
        <v>1255</v>
      </c>
      <c r="D2005" s="2"/>
      <c r="E2005" s="2" t="s">
        <v>10745</v>
      </c>
      <c r="F2005" s="2" t="s">
        <v>10</v>
      </c>
      <c r="G2005" s="2" t="s">
        <v>249</v>
      </c>
      <c r="H2005" s="2"/>
      <c r="I2005" s="2"/>
      <c r="J2005" s="2"/>
      <c r="K2005" s="2"/>
      <c r="L2005" s="2"/>
      <c r="M2005" s="2"/>
      <c r="N2005" s="2"/>
      <c r="O2005" s="2"/>
      <c r="P2005" s="2"/>
      <c r="Q2005" s="2"/>
      <c r="R2005" s="2" t="str">
        <f>IF(Table_People[[#This Row],[Surname]]="", Table_People[[#This Row],[Name]], Table_People[[#This Row],[Name]]&amp;", "&amp;Table_People[[#This Row],[Surname]])</f>
        <v>Damián, Szifron</v>
      </c>
      <c r="S2005" s="2" t="str">
        <f>IF(Table_People[[#This Row],[Surname]]="", Table_People[[#This Row],[Name]], Table_People[[#This Row],[Surname]]&amp;", "&amp;Table_People[[#This Row],[Name]])</f>
        <v>Szifron, Damián</v>
      </c>
      <c r="T2005" s="2" t="str">
        <f>IF(COUNTIFS(Table_People[Hash_ID],Table_People[[#This Row],[Hash_ID]])&gt;1,"Y","N")</f>
        <v>N</v>
      </c>
      <c r="U2005" s="2"/>
    </row>
    <row r="2006" spans="1:21" x14ac:dyDescent="0.35">
      <c r="A2006" s="2" t="str">
        <f>"P-" &amp; UPPER(TRIM(Table_People[[#This Row],[Surname]])) &amp; "|" &amp; UPPER(TRIM(Table_People[[#This Row],[Name]]))</f>
        <v>P-SZUKALSKI|STANISLAV</v>
      </c>
      <c r="B2006" s="2" t="s">
        <v>960</v>
      </c>
      <c r="C2006" s="2" t="s">
        <v>1748</v>
      </c>
      <c r="D2006" s="2"/>
      <c r="E2006" s="2" t="s">
        <v>1400</v>
      </c>
      <c r="F2006" s="2" t="s">
        <v>10</v>
      </c>
      <c r="G2006" s="2" t="s">
        <v>59</v>
      </c>
      <c r="H2006" s="2"/>
      <c r="I2006" s="2"/>
      <c r="J2006" s="2"/>
      <c r="K2006" s="2"/>
      <c r="L2006" s="2"/>
      <c r="M2006" s="2"/>
      <c r="N2006" s="2"/>
      <c r="O2006" s="2"/>
      <c r="P2006" s="2"/>
      <c r="Q2006" s="2"/>
      <c r="R2006" s="2" t="str">
        <f>IF(Table_People[[#This Row],[Surname]]="", Table_People[[#This Row],[Name]], Table_People[[#This Row],[Name]]&amp;", "&amp;Table_People[[#This Row],[Surname]])</f>
        <v>Stanislav, Szukalski</v>
      </c>
      <c r="S2006" s="2" t="str">
        <f>IF(Table_People[[#This Row],[Surname]]="", Table_People[[#This Row],[Name]], Table_People[[#This Row],[Surname]]&amp;", "&amp;Table_People[[#This Row],[Name]])</f>
        <v>Szukalski, Stanislav</v>
      </c>
      <c r="T2006" s="2" t="str">
        <f>IF(COUNTIFS(Table_People[Hash_ID],Table_People[[#This Row],[Hash_ID]])&gt;1,"Y","N")</f>
        <v>N</v>
      </c>
      <c r="U2006" s="2"/>
    </row>
    <row r="2007" spans="1:21" x14ac:dyDescent="0.35">
      <c r="A2007" s="2" t="str">
        <f>"P-" &amp; UPPER(TRIM(Table_People[[#This Row],[Surname]])) &amp; "|" &amp; UPPER(TRIM(Table_People[[#This Row],[Name]]))</f>
        <v>P-TABUCCHI|ANTONIO</v>
      </c>
      <c r="B2007" s="2" t="s">
        <v>805</v>
      </c>
      <c r="C2007" s="2" t="s">
        <v>5977</v>
      </c>
      <c r="D2007" s="2"/>
      <c r="E2007" s="2" t="s">
        <v>51</v>
      </c>
      <c r="F2007" s="2" t="s">
        <v>10</v>
      </c>
      <c r="G2007" s="2" t="s">
        <v>87</v>
      </c>
      <c r="H2007" s="2"/>
      <c r="I2007" s="2"/>
      <c r="J2007" s="2"/>
      <c r="K2007" s="2"/>
      <c r="L2007" s="2"/>
      <c r="M2007" s="2"/>
      <c r="N2007" s="2"/>
      <c r="O2007" s="2"/>
      <c r="P2007" s="2"/>
      <c r="Q2007" s="2"/>
      <c r="R2007" s="2" t="str">
        <f>IF(Table_People[[#This Row],[Surname]]="", Table_People[[#This Row],[Name]], Table_People[[#This Row],[Name]]&amp;", "&amp;Table_People[[#This Row],[Surname]])</f>
        <v>Antonio, Tabucchi</v>
      </c>
      <c r="S2007" s="2" t="str">
        <f>IF(Table_People[[#This Row],[Surname]]="", Table_People[[#This Row],[Name]], Table_People[[#This Row],[Surname]]&amp;", "&amp;Table_People[[#This Row],[Name]])</f>
        <v>Tabucchi, Antonio</v>
      </c>
      <c r="T2007" s="2" t="str">
        <f>IF(COUNTIFS(Table_People[Hash_ID],Table_People[[#This Row],[Hash_ID]])&gt;1,"Y","N")</f>
        <v>N</v>
      </c>
      <c r="U2007" s="2"/>
    </row>
    <row r="2008" spans="1:21" x14ac:dyDescent="0.35">
      <c r="A2008" s="2" t="str">
        <f>"P-" &amp; UPPER(TRIM(Table_People[[#This Row],[Surname]])) &amp; "|" &amp; UPPER(TRIM(Table_People[[#This Row],[Name]]))</f>
        <v>P-TACITUS|CORNELIUS</v>
      </c>
      <c r="B2008" s="2" t="s">
        <v>808</v>
      </c>
      <c r="C2008" s="2" t="s">
        <v>988</v>
      </c>
      <c r="D2008" s="2"/>
      <c r="E2008" s="2" t="s">
        <v>989</v>
      </c>
      <c r="F2008" s="2" t="s">
        <v>10</v>
      </c>
      <c r="G2008" s="2" t="s">
        <v>295</v>
      </c>
      <c r="H2008" s="2"/>
      <c r="I2008" s="2"/>
      <c r="J2008" s="2"/>
      <c r="K2008" s="2"/>
      <c r="L2008" s="2"/>
      <c r="M2008" s="2"/>
      <c r="N2008" s="2"/>
      <c r="O2008" s="2"/>
      <c r="P2008" s="2"/>
      <c r="Q2008" s="2"/>
      <c r="R2008" s="2" t="str">
        <f>IF(Table_People[[#This Row],[Surname]]="", Table_People[[#This Row],[Name]], Table_People[[#This Row],[Name]]&amp;", "&amp;Table_People[[#This Row],[Surname]])</f>
        <v>Cornelius, Tacitus</v>
      </c>
      <c r="S2008" s="2" t="str">
        <f>IF(Table_People[[#This Row],[Surname]]="", Table_People[[#This Row],[Name]], Table_People[[#This Row],[Surname]]&amp;", "&amp;Table_People[[#This Row],[Name]])</f>
        <v>Tacitus, Cornelius</v>
      </c>
      <c r="T2008" s="2" t="str">
        <f>IF(COUNTIFS(Table_People[Hash_ID],Table_People[[#This Row],[Hash_ID]])&gt;1,"Y","N")</f>
        <v>N</v>
      </c>
      <c r="U2008" s="2"/>
    </row>
    <row r="2009" spans="1:21" x14ac:dyDescent="0.35">
      <c r="A2009" s="2" t="str">
        <f>"P-" &amp; UPPER(TRIM(Table_People[[#This Row],[Surname]])) &amp; "|" &amp; UPPER(TRIM(Table_People[[#This Row],[Name]]))</f>
        <v>P-TAGAQ|TANYA</v>
      </c>
      <c r="B2009" s="2" t="s">
        <v>20779</v>
      </c>
      <c r="C2009" s="2" t="s">
        <v>20780</v>
      </c>
      <c r="D2009" s="2" t="s">
        <v>21077</v>
      </c>
      <c r="E2009" s="2" t="s">
        <v>21295</v>
      </c>
      <c r="F2009" s="2" t="s">
        <v>25</v>
      </c>
      <c r="G2009" s="2" t="s">
        <v>21292</v>
      </c>
      <c r="H2009" s="2">
        <v>5</v>
      </c>
      <c r="I2009" s="2" t="s">
        <v>954</v>
      </c>
      <c r="J2009" s="2">
        <v>1975</v>
      </c>
      <c r="K2009" s="2"/>
      <c r="L2009" s="2"/>
      <c r="M2009" s="2"/>
      <c r="N2009" s="2"/>
      <c r="O2009" s="2"/>
      <c r="P2009" s="2"/>
      <c r="Q2009" s="2"/>
      <c r="R2009" s="2" t="str">
        <f>IF(Table_People[[#This Row],[Surname]]="", Table_People[[#This Row],[Name]], Table_People[[#This Row],[Name]]&amp;", "&amp;Table_People[[#This Row],[Surname]])</f>
        <v>Tanya, Tagaq</v>
      </c>
      <c r="S2009" s="2" t="str">
        <f>IF(Table_People[[#This Row],[Surname]]="", Table_People[[#This Row],[Name]], Table_People[[#This Row],[Surname]]&amp;", "&amp;Table_People[[#This Row],[Name]])</f>
        <v>Tagaq, Tanya</v>
      </c>
      <c r="T2009" s="2" t="str">
        <f>IF(COUNTIFS(Table_People[Hash_ID],Table_People[[#This Row],[Hash_ID]])&gt;1,"Y","N")</f>
        <v>N</v>
      </c>
      <c r="U2009" s="2"/>
    </row>
    <row r="2010" spans="1:21" x14ac:dyDescent="0.35">
      <c r="A2010" s="2" t="str">
        <f>"P-" &amp; UPPER(TRIM(Table_People[[#This Row],[Surname]])) &amp; "|" &amp; UPPER(TRIM(Table_People[[#This Row],[Name]]))</f>
        <v>P-TAGLIONI|MARIE</v>
      </c>
      <c r="B2010" s="2" t="s">
        <v>1669</v>
      </c>
      <c r="C2010" s="2" t="s">
        <v>12598</v>
      </c>
      <c r="D2010" s="2" t="s">
        <v>12599</v>
      </c>
      <c r="E2010" s="2" t="s">
        <v>12536</v>
      </c>
      <c r="F2010" s="2" t="s">
        <v>25</v>
      </c>
      <c r="G2010" s="2" t="s">
        <v>21465</v>
      </c>
      <c r="H2010" s="2"/>
      <c r="I2010" s="2"/>
      <c r="J2010" s="2"/>
      <c r="K2010" s="2"/>
      <c r="L2010" s="2"/>
      <c r="M2010" s="2"/>
      <c r="N2010" s="2"/>
      <c r="O2010" s="2"/>
      <c r="P2010" s="2"/>
      <c r="Q2010" s="2"/>
      <c r="R2010" s="2" t="str">
        <f>IF(Table_People[[#This Row],[Surname]]="", Table_People[[#This Row],[Name]], Table_People[[#This Row],[Name]]&amp;", "&amp;Table_People[[#This Row],[Surname]])</f>
        <v>Marie, Taglioni</v>
      </c>
      <c r="S2010" s="2" t="str">
        <f>IF(Table_People[[#This Row],[Surname]]="", Table_People[[#This Row],[Name]], Table_People[[#This Row],[Surname]]&amp;", "&amp;Table_People[[#This Row],[Name]])</f>
        <v>Taglioni, Marie</v>
      </c>
      <c r="T2010" s="2" t="str">
        <f>IF(COUNTIFS(Table_People[Hash_ID],Table_People[[#This Row],[Hash_ID]])&gt;1,"Y","N")</f>
        <v>N</v>
      </c>
      <c r="U2010" s="2"/>
    </row>
    <row r="2011" spans="1:21" x14ac:dyDescent="0.35">
      <c r="A2011" s="2" t="str">
        <f>"P-" &amp; UPPER(TRIM(Table_People[[#This Row],[Surname]])) &amp; "|" &amp; UPPER(TRIM(Table_People[[#This Row],[Name]]))</f>
        <v>P-TAKAHATA|ISAO</v>
      </c>
      <c r="B2011" s="2" t="s">
        <v>1325</v>
      </c>
      <c r="C2011" s="2" t="s">
        <v>1326</v>
      </c>
      <c r="D2011" s="2"/>
      <c r="E2011" s="2" t="s">
        <v>1053</v>
      </c>
      <c r="F2011" s="2" t="s">
        <v>10</v>
      </c>
      <c r="G2011" s="2" t="s">
        <v>182</v>
      </c>
      <c r="H2011" s="2"/>
      <c r="I2011" s="2"/>
      <c r="J2011" s="2"/>
      <c r="K2011" s="2"/>
      <c r="L2011" s="2"/>
      <c r="M2011" s="2"/>
      <c r="N2011" s="2"/>
      <c r="O2011" s="2"/>
      <c r="P2011" s="2"/>
      <c r="Q2011" s="2"/>
      <c r="R2011" s="2" t="str">
        <f>IF(Table_People[[#This Row],[Surname]]="", Table_People[[#This Row],[Name]], Table_People[[#This Row],[Name]]&amp;", "&amp;Table_People[[#This Row],[Surname]])</f>
        <v>Isao, Takahata</v>
      </c>
      <c r="S2011" s="2" t="str">
        <f>IF(Table_People[[#This Row],[Surname]]="", Table_People[[#This Row],[Name]], Table_People[[#This Row],[Surname]]&amp;", "&amp;Table_People[[#This Row],[Name]])</f>
        <v>Takahata, Isao</v>
      </c>
      <c r="T2011" s="2" t="str">
        <f>IF(COUNTIFS(Table_People[Hash_ID],Table_People[[#This Row],[Hash_ID]])&gt;1,"Y","N")</f>
        <v>N</v>
      </c>
      <c r="U2011" s="2"/>
    </row>
    <row r="2012" spans="1:21" x14ac:dyDescent="0.35">
      <c r="A2012" s="2" t="str">
        <f>"P-" &amp; UPPER(TRIM(Table_People[[#This Row],[Surname]])) &amp; "|" &amp; UPPER(TRIM(Table_People[[#This Row],[Name]]))</f>
        <v>P-TAKAI|TEIJI</v>
      </c>
      <c r="B2012" s="2" t="s">
        <v>1686</v>
      </c>
      <c r="C2012" s="2" t="s">
        <v>1687</v>
      </c>
      <c r="D2012" s="2"/>
      <c r="E2012" s="2" t="s">
        <v>1389</v>
      </c>
      <c r="F2012" s="2" t="s">
        <v>10</v>
      </c>
      <c r="G2012" s="2" t="s">
        <v>182</v>
      </c>
      <c r="H2012" s="2"/>
      <c r="I2012" s="2"/>
      <c r="J2012" s="2"/>
      <c r="K2012" s="2"/>
      <c r="L2012" s="2"/>
      <c r="M2012" s="2"/>
      <c r="N2012" s="2"/>
      <c r="O2012" s="2"/>
      <c r="P2012" s="2"/>
      <c r="Q2012" s="2"/>
      <c r="R2012" s="2" t="str">
        <f>IF(Table_People[[#This Row],[Surname]]="", Table_People[[#This Row],[Name]], Table_People[[#This Row],[Name]]&amp;", "&amp;Table_People[[#This Row],[Surname]])</f>
        <v>Teiji, Takai</v>
      </c>
      <c r="S2012" s="2" t="str">
        <f>IF(Table_People[[#This Row],[Surname]]="", Table_People[[#This Row],[Name]], Table_People[[#This Row],[Surname]]&amp;", "&amp;Table_People[[#This Row],[Name]])</f>
        <v>Takai, Teiji</v>
      </c>
      <c r="T2012" s="2" t="str">
        <f>IF(COUNTIFS(Table_People[Hash_ID],Table_People[[#This Row],[Hash_ID]])&gt;1,"Y","N")</f>
        <v>N</v>
      </c>
      <c r="U2012" s="2"/>
    </row>
    <row r="2013" spans="1:21" x14ac:dyDescent="0.35">
      <c r="A2013" s="2" t="str">
        <f>"P-" &amp; UPPER(TRIM(Table_People[[#This Row],[Surname]])) &amp; "|" &amp; UPPER(TRIM(Table_People[[#This Row],[Name]]))</f>
        <v>P-TAKAMATSU|SHIN</v>
      </c>
      <c r="B2013" s="2" t="s">
        <v>12230</v>
      </c>
      <c r="C2013" s="2" t="s">
        <v>12231</v>
      </c>
      <c r="D2013" s="2" t="s">
        <v>12232</v>
      </c>
      <c r="E2013" s="2" t="s">
        <v>12045</v>
      </c>
      <c r="F2013" s="2" t="s">
        <v>10</v>
      </c>
      <c r="G2013" s="2" t="s">
        <v>182</v>
      </c>
      <c r="H2013" s="2"/>
      <c r="I2013" s="2"/>
      <c r="J2013" s="2"/>
      <c r="K2013" s="2"/>
      <c r="L2013" s="2"/>
      <c r="M2013" s="2"/>
      <c r="N2013" s="2"/>
      <c r="O2013" s="2"/>
      <c r="P2013" s="2"/>
      <c r="Q2013" s="2"/>
      <c r="R2013" s="2" t="str">
        <f>IF(Table_People[[#This Row],[Surname]]="", Table_People[[#This Row],[Name]], Table_People[[#This Row],[Name]]&amp;", "&amp;Table_People[[#This Row],[Surname]])</f>
        <v>Shin, Takamatsu</v>
      </c>
      <c r="S2013" s="2" t="str">
        <f>IF(Table_People[[#This Row],[Surname]]="", Table_People[[#This Row],[Name]], Table_People[[#This Row],[Surname]]&amp;", "&amp;Table_People[[#This Row],[Name]])</f>
        <v>Takamatsu, Shin</v>
      </c>
      <c r="T2013" s="2" t="str">
        <f>IF(COUNTIFS(Table_People[Hash_ID],Table_People[[#This Row],[Hash_ID]])&gt;1,"Y","N")</f>
        <v>N</v>
      </c>
      <c r="U2013" s="2"/>
    </row>
    <row r="2014" spans="1:21" x14ac:dyDescent="0.35">
      <c r="A2014" s="2" t="str">
        <f>"P-" &amp; UPPER(TRIM(Table_People[[#This Row],[Surname]])) &amp; "|" &amp; UPPER(TRIM(Table_People[[#This Row],[Name]]))</f>
        <v>P-TAKAMI|KOUSHUN</v>
      </c>
      <c r="B2014" s="2" t="s">
        <v>20972</v>
      </c>
      <c r="C2014" s="2" t="s">
        <v>20973</v>
      </c>
      <c r="D2014" s="2"/>
      <c r="E2014" s="2" t="s">
        <v>10798</v>
      </c>
      <c r="F2014" s="2" t="s">
        <v>10</v>
      </c>
      <c r="G2014" s="2" t="s">
        <v>182</v>
      </c>
      <c r="H2014" s="2"/>
      <c r="I2014" s="2"/>
      <c r="J2014" s="2">
        <v>1969</v>
      </c>
      <c r="K2014" s="2"/>
      <c r="L2014" s="2"/>
      <c r="M2014" s="2"/>
      <c r="N2014" s="2"/>
      <c r="O2014" s="2"/>
      <c r="P2014" s="2"/>
      <c r="Q2014" s="2"/>
      <c r="R2014" s="2" t="str">
        <f>IF(Table_People[[#This Row],[Surname]]="", Table_People[[#This Row],[Name]], Table_People[[#This Row],[Name]]&amp;", "&amp;Table_People[[#This Row],[Surname]])</f>
        <v>Koushun, Takami</v>
      </c>
      <c r="S2014" s="2" t="str">
        <f>IF(Table_People[[#This Row],[Surname]]="", Table_People[[#This Row],[Name]], Table_People[[#This Row],[Surname]]&amp;", "&amp;Table_People[[#This Row],[Name]])</f>
        <v>Takami, Koushun</v>
      </c>
      <c r="T2014" s="2" t="str">
        <f>IF(COUNTIFS(Table_People[Hash_ID],Table_People[[#This Row],[Hash_ID]])&gt;1,"Y","N")</f>
        <v>N</v>
      </c>
      <c r="U2014" s="2"/>
    </row>
    <row r="2015" spans="1:21" x14ac:dyDescent="0.35">
      <c r="A2015" s="2" t="str">
        <f>"P-" &amp; UPPER(TRIM(Table_People[[#This Row],[Surname]])) &amp; "|" &amp; UPPER(TRIM(Table_People[[#This Row],[Name]]))</f>
        <v>P-TAKEMITSU|TŌRU</v>
      </c>
      <c r="B2015" s="2" t="s">
        <v>12357</v>
      </c>
      <c r="C2015" s="2" t="s">
        <v>12358</v>
      </c>
      <c r="D2015" s="2" t="s">
        <v>12359</v>
      </c>
      <c r="E2015" s="2" t="s">
        <v>12360</v>
      </c>
      <c r="F2015" s="2" t="s">
        <v>10</v>
      </c>
      <c r="G2015" s="2" t="s">
        <v>182</v>
      </c>
      <c r="H2015" s="2"/>
      <c r="I2015" s="2"/>
      <c r="J2015" s="2"/>
      <c r="K2015" s="2"/>
      <c r="L2015" s="2"/>
      <c r="M2015" s="2"/>
      <c r="N2015" s="2"/>
      <c r="O2015" s="2"/>
      <c r="P2015" s="2"/>
      <c r="Q2015" s="2"/>
      <c r="R2015" s="2" t="str">
        <f>IF(Table_People[[#This Row],[Surname]]="", Table_People[[#This Row],[Name]], Table_People[[#This Row],[Name]]&amp;", "&amp;Table_People[[#This Row],[Surname]])</f>
        <v>Tōru, Takemitsu</v>
      </c>
      <c r="S2015" s="2" t="str">
        <f>IF(Table_People[[#This Row],[Surname]]="", Table_People[[#This Row],[Name]], Table_People[[#This Row],[Surname]]&amp;", "&amp;Table_People[[#This Row],[Name]])</f>
        <v>Takemitsu, Tōru</v>
      </c>
      <c r="T2015" s="2" t="str">
        <f>IF(COUNTIFS(Table_People[Hash_ID],Table_People[[#This Row],[Hash_ID]])&gt;1,"Y","N")</f>
        <v>N</v>
      </c>
      <c r="U2015" s="2"/>
    </row>
    <row r="2016" spans="1:21" x14ac:dyDescent="0.35">
      <c r="A2016" s="2" t="str">
        <f>"P-" &amp; UPPER(TRIM(Table_People[[#This Row],[Surname]])) &amp; "|" &amp; UPPER(TRIM(Table_People[[#This Row],[Name]]))</f>
        <v>P-TALEB|NASSIM NICHOLAS</v>
      </c>
      <c r="B2016" s="2" t="s">
        <v>10641</v>
      </c>
      <c r="C2016" s="2" t="s">
        <v>10642</v>
      </c>
      <c r="D2016" s="2"/>
      <c r="E2016" s="2" t="s">
        <v>10643</v>
      </c>
      <c r="F2016" s="2" t="s">
        <v>10</v>
      </c>
      <c r="G2016" s="2" t="s">
        <v>10952</v>
      </c>
      <c r="H2016" s="2"/>
      <c r="I2016" s="2"/>
      <c r="J2016" s="2"/>
      <c r="K2016" s="2"/>
      <c r="L2016" s="2"/>
      <c r="M2016" s="2"/>
      <c r="N2016" s="2"/>
      <c r="O2016" s="2"/>
      <c r="P2016" s="2"/>
      <c r="Q2016" s="2"/>
      <c r="R2016" s="2" t="str">
        <f>IF(Table_People[[#This Row],[Surname]]="", Table_People[[#This Row],[Name]], Table_People[[#This Row],[Name]]&amp;", "&amp;Table_People[[#This Row],[Surname]])</f>
        <v>Nassim Nicholas, Taleb</v>
      </c>
      <c r="S2016" s="2" t="str">
        <f>IF(Table_People[[#This Row],[Surname]]="", Table_People[[#This Row],[Name]], Table_People[[#This Row],[Surname]]&amp;", "&amp;Table_People[[#This Row],[Name]])</f>
        <v>Taleb, Nassim Nicholas</v>
      </c>
      <c r="T2016" s="2" t="str">
        <f>IF(COUNTIFS(Table_People[Hash_ID],Table_People[[#This Row],[Hash_ID]])&gt;1,"Y","N")</f>
        <v>N</v>
      </c>
      <c r="U2016" s="2"/>
    </row>
    <row r="2017" spans="1:21" x14ac:dyDescent="0.35">
      <c r="A2017" s="2" t="str">
        <f>"P-" &amp; UPPER(TRIM(Table_People[[#This Row],[Surname]])) &amp; "|" &amp; UPPER(TRIM(Table_People[[#This Row],[Name]]))</f>
        <v>P-TALESE|GAY</v>
      </c>
      <c r="B2017" s="2" t="s">
        <v>998</v>
      </c>
      <c r="C2017" s="2" t="s">
        <v>999</v>
      </c>
      <c r="D2017" s="2"/>
      <c r="E2017" s="2" t="s">
        <v>10786</v>
      </c>
      <c r="F2017" s="2" t="s">
        <v>10</v>
      </c>
      <c r="G2017" s="2" t="s">
        <v>63</v>
      </c>
      <c r="H2017" s="2"/>
      <c r="I2017" s="2"/>
      <c r="J2017" s="2"/>
      <c r="K2017" s="2"/>
      <c r="L2017" s="2"/>
      <c r="M2017" s="2"/>
      <c r="N2017" s="2"/>
      <c r="O2017" s="2"/>
      <c r="P2017" s="2"/>
      <c r="Q2017" s="2"/>
      <c r="R2017" s="2" t="str">
        <f>IF(Table_People[[#This Row],[Surname]]="", Table_People[[#This Row],[Name]], Table_People[[#This Row],[Name]]&amp;", "&amp;Table_People[[#This Row],[Surname]])</f>
        <v>Gay, Talese</v>
      </c>
      <c r="S2017" s="2" t="str">
        <f>IF(Table_People[[#This Row],[Surname]]="", Table_People[[#This Row],[Name]], Table_People[[#This Row],[Surname]]&amp;", "&amp;Table_People[[#This Row],[Name]])</f>
        <v>Talese, Gay</v>
      </c>
      <c r="T2017" s="2" t="str">
        <f>IF(COUNTIFS(Table_People[Hash_ID],Table_People[[#This Row],[Hash_ID]])&gt;1,"Y","N")</f>
        <v>N</v>
      </c>
      <c r="U2017" s="2"/>
    </row>
    <row r="2018" spans="1:21" x14ac:dyDescent="0.35">
      <c r="A2018" s="2" t="str">
        <f>"P-" &amp; UPPER(TRIM(Table_People[[#This Row],[Surname]])) &amp; "|" &amp; UPPER(TRIM(Table_People[[#This Row],[Name]]))</f>
        <v>P-TALLIS|THOMAS</v>
      </c>
      <c r="B2018" s="2" t="s">
        <v>431</v>
      </c>
      <c r="C2018" s="2" t="s">
        <v>12364</v>
      </c>
      <c r="D2018" s="2" t="s">
        <v>12365</v>
      </c>
      <c r="E2018" s="2" t="s">
        <v>12366</v>
      </c>
      <c r="F2018" s="2" t="s">
        <v>10</v>
      </c>
      <c r="G2018" s="2" t="s">
        <v>72</v>
      </c>
      <c r="H2018" s="2"/>
      <c r="I2018" s="2"/>
      <c r="J2018" s="2"/>
      <c r="K2018" s="2"/>
      <c r="L2018" s="2"/>
      <c r="M2018" s="2"/>
      <c r="N2018" s="2"/>
      <c r="O2018" s="2"/>
      <c r="P2018" s="2"/>
      <c r="Q2018" s="2"/>
      <c r="R2018" s="2" t="str">
        <f>IF(Table_People[[#This Row],[Surname]]="", Table_People[[#This Row],[Name]], Table_People[[#This Row],[Name]]&amp;", "&amp;Table_People[[#This Row],[Surname]])</f>
        <v>Thomas, Tallis</v>
      </c>
      <c r="S2018" s="2" t="str">
        <f>IF(Table_People[[#This Row],[Surname]]="", Table_People[[#This Row],[Name]], Table_People[[#This Row],[Surname]]&amp;", "&amp;Table_People[[#This Row],[Name]])</f>
        <v>Tallis, Thomas</v>
      </c>
      <c r="T2018" s="2" t="str">
        <f>IF(COUNTIFS(Table_People[Hash_ID],Table_People[[#This Row],[Hash_ID]])&gt;1,"Y","N")</f>
        <v>N</v>
      </c>
      <c r="U2018" s="2"/>
    </row>
    <row r="2019" spans="1:21" x14ac:dyDescent="0.35">
      <c r="A2019" s="2" t="str">
        <f>"P-" &amp; UPPER(TRIM(Table_People[[#This Row],[Surname]])) &amp; "|" &amp; UPPER(TRIM(Table_People[[#This Row],[Name]]))</f>
        <v>P-TANABE|GOU</v>
      </c>
      <c r="B2019" s="2" t="s">
        <v>6527</v>
      </c>
      <c r="C2019" s="2" t="s">
        <v>6528</v>
      </c>
      <c r="D2019" s="2"/>
      <c r="E2019" s="2" t="s">
        <v>10684</v>
      </c>
      <c r="F2019" s="2" t="s">
        <v>10</v>
      </c>
      <c r="G2019" s="2" t="s">
        <v>182</v>
      </c>
      <c r="H2019" s="2"/>
      <c r="I2019" s="2"/>
      <c r="J2019" s="2"/>
      <c r="K2019" s="2"/>
      <c r="L2019" s="2"/>
      <c r="M2019" s="2"/>
      <c r="N2019" s="2"/>
      <c r="O2019" s="2"/>
      <c r="P2019" s="2"/>
      <c r="Q2019" s="2"/>
      <c r="R2019" s="2" t="str">
        <f>IF(Table_People[[#This Row],[Surname]]="", Table_People[[#This Row],[Name]], Table_People[[#This Row],[Name]]&amp;", "&amp;Table_People[[#This Row],[Surname]])</f>
        <v>Gou, Tanabe</v>
      </c>
      <c r="S2019" s="2" t="str">
        <f>IF(Table_People[[#This Row],[Surname]]="", Table_People[[#This Row],[Name]], Table_People[[#This Row],[Surname]]&amp;", "&amp;Table_People[[#This Row],[Name]])</f>
        <v>Tanabe, Gou</v>
      </c>
      <c r="T2019" s="2" t="str">
        <f>IF(COUNTIFS(Table_People[Hash_ID],Table_People[[#This Row],[Hash_ID]])&gt;1,"Y","N")</f>
        <v>N</v>
      </c>
      <c r="U2019" s="2"/>
    </row>
    <row r="2020" spans="1:21" x14ac:dyDescent="0.35">
      <c r="A2020" s="2" t="str">
        <f>"P-" &amp; UPPER(TRIM(Table_People[[#This Row],[Surname]])) &amp; "|" &amp; UPPER(TRIM(Table_People[[#This Row],[Name]]))</f>
        <v>P-TANGE|KENZŌ</v>
      </c>
      <c r="B2020" s="2" t="s">
        <v>12162</v>
      </c>
      <c r="C2020" s="2" t="s">
        <v>12163</v>
      </c>
      <c r="D2020" s="2" t="s">
        <v>12164</v>
      </c>
      <c r="E2020" s="2" t="s">
        <v>12122</v>
      </c>
      <c r="F2020" s="2" t="s">
        <v>10</v>
      </c>
      <c r="G2020" s="2" t="s">
        <v>182</v>
      </c>
      <c r="H2020" s="2"/>
      <c r="I2020" s="2"/>
      <c r="J2020" s="2"/>
      <c r="K2020" s="2"/>
      <c r="L2020" s="2"/>
      <c r="M2020" s="2"/>
      <c r="N2020" s="2"/>
      <c r="O2020" s="2"/>
      <c r="P2020" s="2"/>
      <c r="Q2020" s="2"/>
      <c r="R2020" s="2" t="str">
        <f>IF(Table_People[[#This Row],[Surname]]="", Table_People[[#This Row],[Name]], Table_People[[#This Row],[Name]]&amp;", "&amp;Table_People[[#This Row],[Surname]])</f>
        <v>Kenzō, Tange</v>
      </c>
      <c r="S2020" s="2" t="str">
        <f>IF(Table_People[[#This Row],[Surname]]="", Table_People[[#This Row],[Name]], Table_People[[#This Row],[Surname]]&amp;", "&amp;Table_People[[#This Row],[Name]])</f>
        <v>Tange, Kenzō</v>
      </c>
      <c r="T2020" s="2" t="str">
        <f>IF(COUNTIFS(Table_People[Hash_ID],Table_People[[#This Row],[Hash_ID]])&gt;1,"Y","N")</f>
        <v>N</v>
      </c>
      <c r="U2020" s="2"/>
    </row>
    <row r="2021" spans="1:21" x14ac:dyDescent="0.35">
      <c r="A2021" s="2" t="str">
        <f>"P-" &amp; UPPER(TRIM(Table_People[[#This Row],[Surname]])) &amp; "|" &amp; UPPER(TRIM(Table_People[[#This Row],[Name]]))</f>
        <v>P-TANGUY|YVES</v>
      </c>
      <c r="B2021" s="2" t="s">
        <v>1569</v>
      </c>
      <c r="C2021" s="2" t="s">
        <v>1638</v>
      </c>
      <c r="D2021" s="2" t="s">
        <v>3246</v>
      </c>
      <c r="E2021" s="2" t="s">
        <v>1389</v>
      </c>
      <c r="F2021" s="2" t="s">
        <v>10</v>
      </c>
      <c r="G2021" s="2" t="s">
        <v>10914</v>
      </c>
      <c r="H2021" s="2"/>
      <c r="I2021" s="2"/>
      <c r="J2021" s="2"/>
      <c r="K2021" s="2"/>
      <c r="L2021" s="2"/>
      <c r="M2021" s="2"/>
      <c r="N2021" s="2"/>
      <c r="O2021" s="2"/>
      <c r="P2021" s="2"/>
      <c r="Q2021" s="2"/>
      <c r="R2021" s="2" t="str">
        <f>IF(Table_People[[#This Row],[Surname]]="", Table_People[[#This Row],[Name]], Table_People[[#This Row],[Name]]&amp;", "&amp;Table_People[[#This Row],[Surname]])</f>
        <v>Yves, Tanguy</v>
      </c>
      <c r="S2021" s="2" t="str">
        <f>IF(Table_People[[#This Row],[Surname]]="", Table_People[[#This Row],[Name]], Table_People[[#This Row],[Surname]]&amp;", "&amp;Table_People[[#This Row],[Name]])</f>
        <v>Tanguy, Yves</v>
      </c>
      <c r="T2021" s="2" t="str">
        <f>IF(COUNTIFS(Table_People[Hash_ID],Table_People[[#This Row],[Hash_ID]])&gt;1,"Y","N")</f>
        <v>N</v>
      </c>
      <c r="U2021" s="2"/>
    </row>
    <row r="2022" spans="1:21" ht="29" x14ac:dyDescent="0.35">
      <c r="A2022" s="2" t="str">
        <f>"P-" &amp; UPPER(TRIM(Table_People[[#This Row],[Surname]])) &amp; "|" &amp; UPPER(TRIM(Table_People[[#This Row],[Name]]))</f>
        <v>P-TANIZAKI|JUN'ICHIRŌ</v>
      </c>
      <c r="B2022" s="2" t="s">
        <v>21019</v>
      </c>
      <c r="C2022" s="2" t="s">
        <v>21020</v>
      </c>
      <c r="D2022" s="2"/>
      <c r="E2022" s="2" t="s">
        <v>21460</v>
      </c>
      <c r="F2022" s="2" t="s">
        <v>10</v>
      </c>
      <c r="G2022" s="2" t="s">
        <v>182</v>
      </c>
      <c r="H2022" s="2">
        <v>24</v>
      </c>
      <c r="I2022" s="2" t="s">
        <v>21473</v>
      </c>
      <c r="J2022" s="2">
        <v>1886</v>
      </c>
      <c r="K2022" s="2"/>
      <c r="L2022" s="2"/>
      <c r="M2022" s="2">
        <v>30</v>
      </c>
      <c r="N2022" s="2" t="s">
        <v>21473</v>
      </c>
      <c r="O2022" s="2">
        <v>1965</v>
      </c>
      <c r="P2022" s="2"/>
      <c r="Q2022" s="2"/>
      <c r="R2022" s="2" t="str">
        <f>IF(Table_People[[#This Row],[Surname]]="", Table_People[[#This Row],[Name]], Table_People[[#This Row],[Name]]&amp;", "&amp;Table_People[[#This Row],[Surname]])</f>
        <v>Jun'ichirō, Tanizaki</v>
      </c>
      <c r="S2022" s="2" t="str">
        <f>IF(Table_People[[#This Row],[Surname]]="", Table_People[[#This Row],[Name]], Table_People[[#This Row],[Surname]]&amp;", "&amp;Table_People[[#This Row],[Name]])</f>
        <v>Tanizaki, Jun'ichirō</v>
      </c>
      <c r="T2022" s="2" t="str">
        <f>IF(COUNTIFS(Table_People[Hash_ID],Table_People[[#This Row],[Hash_ID]])&gt;1,"Y","N")</f>
        <v>N</v>
      </c>
      <c r="U2022" s="2"/>
    </row>
    <row r="2023" spans="1:21" x14ac:dyDescent="0.35">
      <c r="A2023" s="2" t="str">
        <f>"P-" &amp; UPPER(TRIM(Table_People[[#This Row],[Surname]])) &amp; "|" &amp; UPPER(TRIM(Table_People[[#This Row],[Name]]))</f>
        <v>P-TANNING|DOROTHEA</v>
      </c>
      <c r="B2023" s="2" t="s">
        <v>1631</v>
      </c>
      <c r="C2023" s="2" t="s">
        <v>1632</v>
      </c>
      <c r="D2023" s="2"/>
      <c r="E2023" s="2" t="s">
        <v>1389</v>
      </c>
      <c r="F2023" s="2" t="s">
        <v>25</v>
      </c>
      <c r="G2023" s="2" t="s">
        <v>63</v>
      </c>
      <c r="H2023" s="2"/>
      <c r="I2023" s="2"/>
      <c r="J2023" s="2"/>
      <c r="K2023" s="2"/>
      <c r="L2023" s="2"/>
      <c r="M2023" s="2"/>
      <c r="N2023" s="2"/>
      <c r="O2023" s="2"/>
      <c r="P2023" s="2"/>
      <c r="Q2023" s="2"/>
      <c r="R2023" s="2" t="str">
        <f>IF(Table_People[[#This Row],[Surname]]="", Table_People[[#This Row],[Name]], Table_People[[#This Row],[Name]]&amp;", "&amp;Table_People[[#This Row],[Surname]])</f>
        <v>Dorothea, Tanning</v>
      </c>
      <c r="S2023" s="2" t="str">
        <f>IF(Table_People[[#This Row],[Surname]]="", Table_People[[#This Row],[Name]], Table_People[[#This Row],[Surname]]&amp;", "&amp;Table_People[[#This Row],[Name]])</f>
        <v>Tanning, Dorothea</v>
      </c>
      <c r="T2023" s="2" t="str">
        <f>IF(COUNTIFS(Table_People[Hash_ID],Table_People[[#This Row],[Hash_ID]])&gt;1,"Y","N")</f>
        <v>N</v>
      </c>
      <c r="U2023" s="2"/>
    </row>
    <row r="2024" spans="1:21" x14ac:dyDescent="0.35">
      <c r="A2024" s="2" t="str">
        <f>"P-" &amp; UPPER(TRIM(Table_People[[#This Row],[Surname]])) &amp; "|" &amp; UPPER(TRIM(Table_People[[#This Row],[Name]]))</f>
        <v>P-TARANTINO|QUENTIN</v>
      </c>
      <c r="B2024" s="2" t="s">
        <v>832</v>
      </c>
      <c r="C2024" s="2" t="s">
        <v>1284</v>
      </c>
      <c r="D2024" s="2"/>
      <c r="E2024" s="2" t="s">
        <v>10745</v>
      </c>
      <c r="F2024" s="2" t="s">
        <v>10</v>
      </c>
      <c r="G2024" s="2" t="s">
        <v>63</v>
      </c>
      <c r="H2024" s="2"/>
      <c r="I2024" s="2"/>
      <c r="J2024" s="2"/>
      <c r="K2024" s="2"/>
      <c r="L2024" s="2"/>
      <c r="M2024" s="2"/>
      <c r="N2024" s="2"/>
      <c r="O2024" s="2"/>
      <c r="P2024" s="2"/>
      <c r="Q2024" s="2"/>
      <c r="R2024" s="2" t="str">
        <f>IF(Table_People[[#This Row],[Surname]]="", Table_People[[#This Row],[Name]], Table_People[[#This Row],[Name]]&amp;", "&amp;Table_People[[#This Row],[Surname]])</f>
        <v>Quentin, Tarantino</v>
      </c>
      <c r="S2024" s="2" t="str">
        <f>IF(Table_People[[#This Row],[Surname]]="", Table_People[[#This Row],[Name]], Table_People[[#This Row],[Surname]]&amp;", "&amp;Table_People[[#This Row],[Name]])</f>
        <v>Tarantino, Quentin</v>
      </c>
      <c r="T2024" s="2" t="str">
        <f>IF(COUNTIFS(Table_People[Hash_ID],Table_People[[#This Row],[Hash_ID]])&gt;1,"Y","N")</f>
        <v>N</v>
      </c>
      <c r="U2024" s="2"/>
    </row>
    <row r="2025" spans="1:21" ht="29" x14ac:dyDescent="0.35">
      <c r="A2025" s="2" t="str">
        <f>"P-" &amp; UPPER(TRIM(Table_People[[#This Row],[Surname]])) &amp; "|" &amp; UPPER(TRIM(Table_People[[#This Row],[Name]]))</f>
        <v>P-TARKOVSKY|ANDREI</v>
      </c>
      <c r="B2025" s="2" t="s">
        <v>1061</v>
      </c>
      <c r="C2025" s="2" t="s">
        <v>1062</v>
      </c>
      <c r="D2025" s="2"/>
      <c r="E2025" s="2" t="s">
        <v>1063</v>
      </c>
      <c r="F2025" s="2" t="s">
        <v>10</v>
      </c>
      <c r="G2025" s="2" t="s">
        <v>11</v>
      </c>
      <c r="H2025" s="2"/>
      <c r="I2025" s="2"/>
      <c r="J2025" s="2"/>
      <c r="K2025" s="2"/>
      <c r="L2025" s="2"/>
      <c r="M2025" s="2"/>
      <c r="N2025" s="2"/>
      <c r="O2025" s="2"/>
      <c r="P2025" s="2"/>
      <c r="Q2025" s="2"/>
      <c r="R2025" s="2" t="str">
        <f>IF(Table_People[[#This Row],[Surname]]="", Table_People[[#This Row],[Name]], Table_People[[#This Row],[Name]]&amp;", "&amp;Table_People[[#This Row],[Surname]])</f>
        <v>Andrei, Tarkovsky</v>
      </c>
      <c r="S2025" s="2" t="str">
        <f>IF(Table_People[[#This Row],[Surname]]="", Table_People[[#This Row],[Name]], Table_People[[#This Row],[Surname]]&amp;", "&amp;Table_People[[#This Row],[Name]])</f>
        <v>Tarkovsky, Andrei</v>
      </c>
      <c r="T2025" s="2" t="str">
        <f>IF(COUNTIFS(Table_People[Hash_ID],Table_People[[#This Row],[Hash_ID]])&gt;1,"Y","N")</f>
        <v>N</v>
      </c>
      <c r="U2025" s="2"/>
    </row>
    <row r="2026" spans="1:21" ht="29" x14ac:dyDescent="0.35">
      <c r="A2026" s="2" t="str">
        <f>"P-" &amp; UPPER(TRIM(Table_People[[#This Row],[Surname]])) &amp; "|" &amp; UPPER(TRIM(Table_People[[#This Row],[Name]]))</f>
        <v>P-TARO|GERDA</v>
      </c>
      <c r="B2026" s="2" t="s">
        <v>20847</v>
      </c>
      <c r="C2026" s="2" t="s">
        <v>20848</v>
      </c>
      <c r="D2026" s="2" t="s">
        <v>21095</v>
      </c>
      <c r="E2026" s="2" t="s">
        <v>21336</v>
      </c>
      <c r="F2026" s="2" t="s">
        <v>25</v>
      </c>
      <c r="G2026" s="2" t="s">
        <v>21337</v>
      </c>
      <c r="H2026" s="2">
        <v>1</v>
      </c>
      <c r="I2026" s="2" t="s">
        <v>3024</v>
      </c>
      <c r="J2026" s="2">
        <v>1910</v>
      </c>
      <c r="K2026" s="2"/>
      <c r="L2026" s="2"/>
      <c r="M2026" s="2">
        <v>26</v>
      </c>
      <c r="N2026" s="2" t="s">
        <v>21473</v>
      </c>
      <c r="O2026" s="2">
        <v>1937</v>
      </c>
      <c r="P2026" s="2"/>
      <c r="Q2026" s="2"/>
      <c r="R2026" s="2" t="str">
        <f>IF(Table_People[[#This Row],[Surname]]="", Table_People[[#This Row],[Name]], Table_People[[#This Row],[Name]]&amp;", "&amp;Table_People[[#This Row],[Surname]])</f>
        <v>Gerda, Taro</v>
      </c>
      <c r="S2026" s="2" t="str">
        <f>IF(Table_People[[#This Row],[Surname]]="", Table_People[[#This Row],[Name]], Table_People[[#This Row],[Surname]]&amp;", "&amp;Table_People[[#This Row],[Name]])</f>
        <v>Taro, Gerda</v>
      </c>
      <c r="T2026" s="2" t="str">
        <f>IF(COUNTIFS(Table_People[Hash_ID],Table_People[[#This Row],[Hash_ID]])&gt;1,"Y","N")</f>
        <v>N</v>
      </c>
      <c r="U2026" s="2"/>
    </row>
    <row r="2027" spans="1:21" x14ac:dyDescent="0.35">
      <c r="A2027" s="2" t="str">
        <f>"P-" &amp; UPPER(TRIM(Table_People[[#This Row],[Surname]])) &amp; "|" &amp; UPPER(TRIM(Table_People[[#This Row],[Name]]))</f>
        <v>P-TARR|BÉLA</v>
      </c>
      <c r="B2027" s="2" t="s">
        <v>1068</v>
      </c>
      <c r="C2027" s="2" t="s">
        <v>1069</v>
      </c>
      <c r="D2027" s="2"/>
      <c r="E2027" s="2" t="s">
        <v>1053</v>
      </c>
      <c r="F2027" s="2" t="s">
        <v>10</v>
      </c>
      <c r="G2027" s="2" t="s">
        <v>279</v>
      </c>
      <c r="H2027" s="2"/>
      <c r="I2027" s="2"/>
      <c r="J2027" s="2"/>
      <c r="K2027" s="2"/>
      <c r="L2027" s="2"/>
      <c r="M2027" s="2"/>
      <c r="N2027" s="2"/>
      <c r="O2027" s="2"/>
      <c r="P2027" s="2"/>
      <c r="Q2027" s="2"/>
      <c r="R2027" s="2" t="str">
        <f>IF(Table_People[[#This Row],[Surname]]="", Table_People[[#This Row],[Name]], Table_People[[#This Row],[Name]]&amp;", "&amp;Table_People[[#This Row],[Surname]])</f>
        <v>Béla, Tarr</v>
      </c>
      <c r="S2027" s="2" t="str">
        <f>IF(Table_People[[#This Row],[Surname]]="", Table_People[[#This Row],[Name]], Table_People[[#This Row],[Surname]]&amp;", "&amp;Table_People[[#This Row],[Name]])</f>
        <v>Tarr, Béla</v>
      </c>
      <c r="T2027" s="2" t="str">
        <f>IF(COUNTIFS(Table_People[Hash_ID],Table_People[[#This Row],[Hash_ID]])&gt;1,"Y","N")</f>
        <v>N</v>
      </c>
      <c r="U2027" s="2"/>
    </row>
    <row r="2028" spans="1:21" x14ac:dyDescent="0.35">
      <c r="A2028" s="2" t="str">
        <f>"P-" &amp; UPPER(TRIM(Table_People[[#This Row],[Surname]])) &amp; "|" &amp; UPPER(TRIM(Table_People[[#This Row],[Name]]))</f>
        <v>P-TARTT|DONNA</v>
      </c>
      <c r="B2028" s="2" t="s">
        <v>732</v>
      </c>
      <c r="C2028" s="2" t="s">
        <v>5560</v>
      </c>
      <c r="D2028" s="2"/>
      <c r="E2028" s="2" t="s">
        <v>5485</v>
      </c>
      <c r="F2028" s="2" t="s">
        <v>25</v>
      </c>
      <c r="G2028" s="2" t="s">
        <v>63</v>
      </c>
      <c r="H2028" s="2"/>
      <c r="I2028" s="2"/>
      <c r="J2028" s="2"/>
      <c r="K2028" s="2"/>
      <c r="L2028" s="2"/>
      <c r="M2028" s="2"/>
      <c r="N2028" s="2"/>
      <c r="O2028" s="2"/>
      <c r="P2028" s="2"/>
      <c r="Q2028" s="2"/>
      <c r="R2028" s="2" t="str">
        <f>IF(Table_People[[#This Row],[Surname]]="", Table_People[[#This Row],[Name]], Table_People[[#This Row],[Name]]&amp;", "&amp;Table_People[[#This Row],[Surname]])</f>
        <v>Donna, Tartt</v>
      </c>
      <c r="S2028" s="2" t="str">
        <f>IF(Table_People[[#This Row],[Surname]]="", Table_People[[#This Row],[Name]], Table_People[[#This Row],[Surname]]&amp;", "&amp;Table_People[[#This Row],[Name]])</f>
        <v>Tartt, Donna</v>
      </c>
      <c r="T2028" s="2" t="str">
        <f>IF(COUNTIFS(Table_People[Hash_ID],Table_People[[#This Row],[Hash_ID]])&gt;1,"Y","N")</f>
        <v>N</v>
      </c>
      <c r="U2028" s="2"/>
    </row>
    <row r="2029" spans="1:21" x14ac:dyDescent="0.35">
      <c r="A2029" s="2" t="str">
        <f>"P-" &amp; UPPER(TRIM(Table_People[[#This Row],[Surname]])) &amp; "|" &amp; UPPER(TRIM(Table_People[[#This Row],[Name]]))</f>
        <v>P-TATI|JACQUES</v>
      </c>
      <c r="B2029" s="2" t="s">
        <v>697</v>
      </c>
      <c r="C2029" s="2" t="s">
        <v>1123</v>
      </c>
      <c r="D2029" s="2" t="s">
        <v>1124</v>
      </c>
      <c r="E2029" s="2" t="s">
        <v>1125</v>
      </c>
      <c r="F2029" s="2" t="s">
        <v>10</v>
      </c>
      <c r="G2029" s="2" t="s">
        <v>15</v>
      </c>
      <c r="H2029" s="2"/>
      <c r="I2029" s="2"/>
      <c r="J2029" s="2"/>
      <c r="K2029" s="2"/>
      <c r="L2029" s="2"/>
      <c r="M2029" s="2"/>
      <c r="N2029" s="2"/>
      <c r="O2029" s="2"/>
      <c r="P2029" s="2"/>
      <c r="Q2029" s="2"/>
      <c r="R2029" s="2" t="str">
        <f>IF(Table_People[[#This Row],[Surname]]="", Table_People[[#This Row],[Name]], Table_People[[#This Row],[Name]]&amp;", "&amp;Table_People[[#This Row],[Surname]])</f>
        <v>Jacques, Tati</v>
      </c>
      <c r="S2029" s="2" t="str">
        <f>IF(Table_People[[#This Row],[Surname]]="", Table_People[[#This Row],[Name]], Table_People[[#This Row],[Surname]]&amp;", "&amp;Table_People[[#This Row],[Name]])</f>
        <v>Tati, Jacques</v>
      </c>
      <c r="T2029" s="2" t="str">
        <f>IF(COUNTIFS(Table_People[Hash_ID],Table_People[[#This Row],[Hash_ID]])&gt;1,"Y","N")</f>
        <v>N</v>
      </c>
      <c r="U2029" s="2"/>
    </row>
    <row r="2030" spans="1:21" x14ac:dyDescent="0.35">
      <c r="A2030" s="2" t="str">
        <f>"P-" &amp; UPPER(TRIM(Table_People[[#This Row],[Surname]])) &amp; "|" &amp; UPPER(TRIM(Table_People[[#This Row],[Name]]))</f>
        <v>P-TATSUSHIMA|YUKO</v>
      </c>
      <c r="B2030" s="2" t="s">
        <v>3243</v>
      </c>
      <c r="C2030" s="2" t="s">
        <v>3244</v>
      </c>
      <c r="D2030" s="2"/>
      <c r="E2030" s="2" t="s">
        <v>3245</v>
      </c>
      <c r="F2030" s="2" t="s">
        <v>25</v>
      </c>
      <c r="G2030" s="2" t="s">
        <v>182</v>
      </c>
      <c r="H2030" s="2"/>
      <c r="I2030" s="2"/>
      <c r="J2030" s="2"/>
      <c r="K2030" s="2"/>
      <c r="L2030" s="2"/>
      <c r="M2030" s="2"/>
      <c r="N2030" s="2"/>
      <c r="O2030" s="2"/>
      <c r="P2030" s="2"/>
      <c r="Q2030" s="2"/>
      <c r="R2030" s="2" t="str">
        <f>IF(Table_People[[#This Row],[Surname]]="", Table_People[[#This Row],[Name]], Table_People[[#This Row],[Name]]&amp;", "&amp;Table_People[[#This Row],[Surname]])</f>
        <v>Yuko, Tatsushima</v>
      </c>
      <c r="S2030" s="2" t="str">
        <f>IF(Table_People[[#This Row],[Surname]]="", Table_People[[#This Row],[Name]], Table_People[[#This Row],[Surname]]&amp;", "&amp;Table_People[[#This Row],[Name]])</f>
        <v>Tatsushima, Yuko</v>
      </c>
      <c r="T2030" s="2" t="str">
        <f>IF(COUNTIFS(Table_People[Hash_ID],Table_People[[#This Row],[Hash_ID]])&gt;1,"Y","N")</f>
        <v>N</v>
      </c>
      <c r="U2030" s="2"/>
    </row>
    <row r="2031" spans="1:21" ht="29" x14ac:dyDescent="0.35">
      <c r="A2031" s="2" t="str">
        <f>"P-" &amp; UPPER(TRIM(Table_People[[#This Row],[Surname]])) &amp; "|" &amp; UPPER(TRIM(Table_People[[#This Row],[Name]]))</f>
        <v>P-TAUBES|SUSAN</v>
      </c>
      <c r="B2031" s="2" t="s">
        <v>423</v>
      </c>
      <c r="C2031" s="2" t="s">
        <v>20700</v>
      </c>
      <c r="D2031" s="2" t="s">
        <v>21060</v>
      </c>
      <c r="E2031" s="2" t="s">
        <v>21251</v>
      </c>
      <c r="F2031" s="2" t="s">
        <v>25</v>
      </c>
      <c r="G2031" s="2" t="s">
        <v>10935</v>
      </c>
      <c r="H2031" s="2">
        <v>6</v>
      </c>
      <c r="I2031" s="2" t="s">
        <v>20658</v>
      </c>
      <c r="J2031" s="2">
        <v>1928</v>
      </c>
      <c r="K2031" s="2"/>
      <c r="L2031" s="2"/>
      <c r="M2031" s="2">
        <v>6</v>
      </c>
      <c r="N2031" s="2" t="s">
        <v>21468</v>
      </c>
      <c r="O2031" s="2">
        <v>1969</v>
      </c>
      <c r="P2031" s="2"/>
      <c r="Q2031" s="2"/>
      <c r="R2031" s="2" t="str">
        <f>IF(Table_People[[#This Row],[Surname]]="", Table_People[[#This Row],[Name]], Table_People[[#This Row],[Name]]&amp;", "&amp;Table_People[[#This Row],[Surname]])</f>
        <v>Susan, Taubes</v>
      </c>
      <c r="S2031" s="2" t="str">
        <f>IF(Table_People[[#This Row],[Surname]]="", Table_People[[#This Row],[Name]], Table_People[[#This Row],[Surname]]&amp;", "&amp;Table_People[[#This Row],[Name]])</f>
        <v>Taubes, Susan</v>
      </c>
      <c r="T2031" s="2" t="str">
        <f>IF(COUNTIFS(Table_People[Hash_ID],Table_People[[#This Row],[Hash_ID]])&gt;1,"Y","N")</f>
        <v>N</v>
      </c>
      <c r="U2031" s="2"/>
    </row>
    <row r="2032" spans="1:21" x14ac:dyDescent="0.35">
      <c r="A2032" s="2" t="str">
        <f>"P-" &amp; UPPER(TRIM(Table_People[[#This Row],[Surname]])) &amp; "|" &amp; UPPER(TRIM(Table_People[[#This Row],[Name]]))</f>
        <v>P-TAUBMAN|WILLIAM</v>
      </c>
      <c r="B2032" s="2" t="s">
        <v>469</v>
      </c>
      <c r="C2032" s="2" t="s">
        <v>6037</v>
      </c>
      <c r="D2032" s="2"/>
      <c r="E2032" s="2" t="s">
        <v>112</v>
      </c>
      <c r="F2032" s="2" t="s">
        <v>10</v>
      </c>
      <c r="G2032" s="2" t="s">
        <v>63</v>
      </c>
      <c r="H2032" s="2"/>
      <c r="I2032" s="2"/>
      <c r="J2032" s="2"/>
      <c r="K2032" s="2"/>
      <c r="L2032" s="2"/>
      <c r="M2032" s="2"/>
      <c r="N2032" s="2"/>
      <c r="O2032" s="2"/>
      <c r="P2032" s="2"/>
      <c r="Q2032" s="2"/>
      <c r="R2032" s="2" t="str">
        <f>IF(Table_People[[#This Row],[Surname]]="", Table_People[[#This Row],[Name]], Table_People[[#This Row],[Name]]&amp;", "&amp;Table_People[[#This Row],[Surname]])</f>
        <v>William, Taubman</v>
      </c>
      <c r="S2032" s="2" t="str">
        <f>IF(Table_People[[#This Row],[Surname]]="", Table_People[[#This Row],[Name]], Table_People[[#This Row],[Surname]]&amp;", "&amp;Table_People[[#This Row],[Name]])</f>
        <v>Taubman, William</v>
      </c>
      <c r="T2032" s="2" t="str">
        <f>IF(COUNTIFS(Table_People[Hash_ID],Table_People[[#This Row],[Hash_ID]])&gt;1,"Y","N")</f>
        <v>N</v>
      </c>
      <c r="U2032" s="2"/>
    </row>
    <row r="2033" spans="1:21" ht="29" x14ac:dyDescent="0.35">
      <c r="A2033" s="2" t="str">
        <f>"P-" &amp; UPPER(TRIM(Table_People[[#This Row],[Surname]])) &amp; "|" &amp; UPPER(TRIM(Table_People[[#This Row],[Name]]))</f>
        <v>P-TAUNTON|GWENDOLYN</v>
      </c>
      <c r="B2033" s="2" t="s">
        <v>20854</v>
      </c>
      <c r="C2033" s="2" t="s">
        <v>20855</v>
      </c>
      <c r="D2033" s="2"/>
      <c r="E2033" s="2" t="s">
        <v>21342</v>
      </c>
      <c r="F2033" s="2" t="s">
        <v>25</v>
      </c>
      <c r="G2033" s="2" t="s">
        <v>91</v>
      </c>
      <c r="H2033" s="2"/>
      <c r="I2033" s="2"/>
      <c r="J2033" s="2"/>
      <c r="K2033" s="2"/>
      <c r="L2033" s="2"/>
      <c r="M2033" s="2"/>
      <c r="N2033" s="2"/>
      <c r="O2033" s="2"/>
      <c r="P2033" s="2"/>
      <c r="Q2033" s="2"/>
      <c r="R2033" s="2" t="str">
        <f>IF(Table_People[[#This Row],[Surname]]="", Table_People[[#This Row],[Name]], Table_People[[#This Row],[Name]]&amp;", "&amp;Table_People[[#This Row],[Surname]])</f>
        <v>Gwendolyn, Taunton</v>
      </c>
      <c r="S2033" s="2" t="str">
        <f>IF(Table_People[[#This Row],[Surname]]="", Table_People[[#This Row],[Name]], Table_People[[#This Row],[Surname]]&amp;", "&amp;Table_People[[#This Row],[Name]])</f>
        <v>Taunton, Gwendolyn</v>
      </c>
      <c r="T2033" s="2" t="str">
        <f>IF(COUNTIFS(Table_People[Hash_ID],Table_People[[#This Row],[Hash_ID]])&gt;1,"Y","N")</f>
        <v>N</v>
      </c>
      <c r="U2033" s="2"/>
    </row>
    <row r="2034" spans="1:21" x14ac:dyDescent="0.35">
      <c r="A2034" s="2" t="str">
        <f>"P-" &amp; UPPER(TRIM(Table_People[[#This Row],[Surname]])) &amp; "|" &amp; UPPER(TRIM(Table_People[[#This Row],[Name]]))</f>
        <v>P-TAYLOR|CHARLES</v>
      </c>
      <c r="B2034" s="2" t="s">
        <v>64</v>
      </c>
      <c r="C2034" s="2" t="s">
        <v>751</v>
      </c>
      <c r="D2034" s="2"/>
      <c r="E2034" s="2" t="s">
        <v>37</v>
      </c>
      <c r="F2034" s="2" t="s">
        <v>10</v>
      </c>
      <c r="G2034" s="2" t="s">
        <v>285</v>
      </c>
      <c r="H2034" s="2"/>
      <c r="I2034" s="2"/>
      <c r="J2034" s="2"/>
      <c r="K2034" s="2"/>
      <c r="L2034" s="2"/>
      <c r="M2034" s="2"/>
      <c r="N2034" s="2"/>
      <c r="O2034" s="2"/>
      <c r="P2034" s="2"/>
      <c r="Q2034" s="2"/>
      <c r="R2034" s="2" t="str">
        <f>IF(Table_People[[#This Row],[Surname]]="", Table_People[[#This Row],[Name]], Table_People[[#This Row],[Name]]&amp;", "&amp;Table_People[[#This Row],[Surname]])</f>
        <v>Charles, Taylor</v>
      </c>
      <c r="S2034" s="2" t="str">
        <f>IF(Table_People[[#This Row],[Surname]]="", Table_People[[#This Row],[Name]], Table_People[[#This Row],[Surname]]&amp;", "&amp;Table_People[[#This Row],[Name]])</f>
        <v>Taylor, Charles</v>
      </c>
      <c r="T2034" s="2" t="str">
        <f>IF(COUNTIFS(Table_People[Hash_ID],Table_People[[#This Row],[Hash_ID]])&gt;1,"Y","N")</f>
        <v>N</v>
      </c>
      <c r="U2034" s="2"/>
    </row>
    <row r="2035" spans="1:21" x14ac:dyDescent="0.35">
      <c r="A2035" s="2" t="str">
        <f>"P-" &amp; UPPER(TRIM(Table_People[[#This Row],[Surname]])) &amp; "|" &amp; UPPER(TRIM(Table_People[[#This Row],[Name]]))</f>
        <v>P-TAYLOR|ELIZABETH</v>
      </c>
      <c r="B2035" s="2" t="s">
        <v>734</v>
      </c>
      <c r="C2035" s="2" t="s">
        <v>751</v>
      </c>
      <c r="D2035" s="2"/>
      <c r="E2035" s="2" t="s">
        <v>62</v>
      </c>
      <c r="F2035" s="2" t="s">
        <v>25</v>
      </c>
      <c r="G2035" s="2" t="s">
        <v>91</v>
      </c>
      <c r="H2035" s="2"/>
      <c r="I2035" s="2"/>
      <c r="J2035" s="2"/>
      <c r="K2035" s="2"/>
      <c r="L2035" s="2"/>
      <c r="M2035" s="2"/>
      <c r="N2035" s="2"/>
      <c r="O2035" s="2"/>
      <c r="P2035" s="2"/>
      <c r="Q2035" s="2"/>
      <c r="R2035" s="2" t="str">
        <f>IF(Table_People[[#This Row],[Surname]]="", Table_People[[#This Row],[Name]], Table_People[[#This Row],[Name]]&amp;", "&amp;Table_People[[#This Row],[Surname]])</f>
        <v>Elizabeth, Taylor</v>
      </c>
      <c r="S2035" s="2" t="str">
        <f>IF(Table_People[[#This Row],[Surname]]="", Table_People[[#This Row],[Name]], Table_People[[#This Row],[Surname]]&amp;", "&amp;Table_People[[#This Row],[Name]])</f>
        <v>Taylor, Elizabeth</v>
      </c>
      <c r="T2035" s="2" t="str">
        <f>IF(COUNTIFS(Table_People[Hash_ID],Table_People[[#This Row],[Hash_ID]])&gt;1,"Y","N")</f>
        <v>N</v>
      </c>
      <c r="U2035" s="2"/>
    </row>
    <row r="2036" spans="1:21" x14ac:dyDescent="0.35">
      <c r="A2036" s="2" t="str">
        <f>"P-" &amp; UPPER(TRIM(Table_People[[#This Row],[Surname]])) &amp; "|" &amp; UPPER(TRIM(Table_People[[#This Row],[Name]]))</f>
        <v>P-TAYLOR|PAUL</v>
      </c>
      <c r="B2036" s="2" t="s">
        <v>371</v>
      </c>
      <c r="C2036" s="2" t="s">
        <v>751</v>
      </c>
      <c r="D2036" s="2" t="s">
        <v>12597</v>
      </c>
      <c r="E2036" s="2" t="s">
        <v>12529</v>
      </c>
      <c r="F2036" s="2" t="s">
        <v>10</v>
      </c>
      <c r="G2036" s="2" t="s">
        <v>63</v>
      </c>
      <c r="H2036" s="2"/>
      <c r="I2036" s="2"/>
      <c r="J2036" s="2"/>
      <c r="K2036" s="2"/>
      <c r="L2036" s="2"/>
      <c r="M2036" s="2"/>
      <c r="N2036" s="2"/>
      <c r="O2036" s="2"/>
      <c r="P2036" s="2"/>
      <c r="Q2036" s="2"/>
      <c r="R2036" s="2" t="str">
        <f>IF(Table_People[[#This Row],[Surname]]="", Table_People[[#This Row],[Name]], Table_People[[#This Row],[Name]]&amp;", "&amp;Table_People[[#This Row],[Surname]])</f>
        <v>Paul, Taylor</v>
      </c>
      <c r="S2036" s="2" t="str">
        <f>IF(Table_People[[#This Row],[Surname]]="", Table_People[[#This Row],[Name]], Table_People[[#This Row],[Surname]]&amp;", "&amp;Table_People[[#This Row],[Name]])</f>
        <v>Taylor, Paul</v>
      </c>
      <c r="T2036" s="2" t="str">
        <f>IF(COUNTIFS(Table_People[Hash_ID],Table_People[[#This Row],[Hash_ID]])&gt;1,"Y","N")</f>
        <v>N</v>
      </c>
      <c r="U2036" s="2"/>
    </row>
    <row r="2037" spans="1:21" x14ac:dyDescent="0.35">
      <c r="A2037" s="2" t="str">
        <f>"P-" &amp; UPPER(TRIM(Table_People[[#This Row],[Surname]])) &amp; "|" &amp; UPPER(TRIM(Table_People[[#This Row],[Name]]))</f>
        <v>P-TCHAIKOVSKY|ADRIAN</v>
      </c>
      <c r="B2037" s="2" t="s">
        <v>8133</v>
      </c>
      <c r="C2037" s="2" t="s">
        <v>8134</v>
      </c>
      <c r="D2037" s="2" t="s">
        <v>8135</v>
      </c>
      <c r="E2037" s="2" t="s">
        <v>51</v>
      </c>
      <c r="F2037" s="2" t="s">
        <v>10</v>
      </c>
      <c r="G2037" s="2" t="s">
        <v>91</v>
      </c>
      <c r="H2037" s="2"/>
      <c r="I2037" s="2"/>
      <c r="J2037" s="2"/>
      <c r="K2037" s="2"/>
      <c r="L2037" s="2"/>
      <c r="M2037" s="2"/>
      <c r="N2037" s="2"/>
      <c r="O2037" s="2"/>
      <c r="P2037" s="2"/>
      <c r="Q2037" s="2"/>
      <c r="R2037" s="2" t="str">
        <f>IF(Table_People[[#This Row],[Surname]]="", Table_People[[#This Row],[Name]], Table_People[[#This Row],[Name]]&amp;", "&amp;Table_People[[#This Row],[Surname]])</f>
        <v>Adrian, Tchaikovsky</v>
      </c>
      <c r="S2037" s="2" t="str">
        <f>IF(Table_People[[#This Row],[Surname]]="", Table_People[[#This Row],[Name]], Table_People[[#This Row],[Surname]]&amp;", "&amp;Table_People[[#This Row],[Name]])</f>
        <v>Tchaikovsky, Adrian</v>
      </c>
      <c r="T2037" s="2" t="str">
        <f>IF(COUNTIFS(Table_People[Hash_ID],Table_People[[#This Row],[Hash_ID]])&gt;1,"Y","N")</f>
        <v>N</v>
      </c>
      <c r="U2037" s="2"/>
    </row>
    <row r="2038" spans="1:21" x14ac:dyDescent="0.35">
      <c r="A2038" s="2" t="str">
        <f>"P-" &amp; UPPER(TRIM(Table_People[[#This Row],[Surname]])) &amp; "|" &amp; UPPER(TRIM(Table_People[[#This Row],[Name]]))</f>
        <v>P-TEAM|METROPOLIS</v>
      </c>
      <c r="B2038" s="2" t="s">
        <v>4081</v>
      </c>
      <c r="C2038" s="2" t="s">
        <v>12172</v>
      </c>
      <c r="D2038" s="2" t="s">
        <v>12173</v>
      </c>
      <c r="E2038" s="2" t="s">
        <v>12174</v>
      </c>
      <c r="F2038" s="2" t="s">
        <v>2970</v>
      </c>
      <c r="G2038" s="2" t="s">
        <v>38</v>
      </c>
      <c r="H2038" s="2"/>
      <c r="I2038" s="2"/>
      <c r="J2038" s="2"/>
      <c r="K2038" s="2"/>
      <c r="L2038" s="2"/>
      <c r="M2038" s="2"/>
      <c r="N2038" s="2"/>
      <c r="O2038" s="2"/>
      <c r="P2038" s="2"/>
      <c r="Q2038" s="2"/>
      <c r="R2038" s="2" t="str">
        <f>IF(Table_People[[#This Row],[Surname]]="", Table_People[[#This Row],[Name]], Table_People[[#This Row],[Name]]&amp;", "&amp;Table_People[[#This Row],[Surname]])</f>
        <v>Metropolis, Team</v>
      </c>
      <c r="S2038" s="2" t="str">
        <f>IF(Table_People[[#This Row],[Surname]]="", Table_People[[#This Row],[Name]], Table_People[[#This Row],[Surname]]&amp;", "&amp;Table_People[[#This Row],[Name]])</f>
        <v>Team, Metropolis</v>
      </c>
      <c r="T2038" s="2" t="str">
        <f>IF(COUNTIFS(Table_People[Hash_ID],Table_People[[#This Row],[Hash_ID]])&gt;1,"Y","N")</f>
        <v>N</v>
      </c>
      <c r="U2038" s="2"/>
    </row>
    <row r="2039" spans="1:21" x14ac:dyDescent="0.35">
      <c r="A2039" s="2" t="str">
        <f>"P-" &amp; UPPER(TRIM(Table_People[[#This Row],[Surname]])) &amp; "|" &amp; UPPER(TRIM(Table_People[[#This Row],[Name]]))</f>
        <v>P-TENNANT COOPER|RICHARD</v>
      </c>
      <c r="B2039" s="2" t="s">
        <v>700</v>
      </c>
      <c r="C2039" s="2" t="s">
        <v>3197</v>
      </c>
      <c r="D2039" s="2"/>
      <c r="E2039" s="2" t="s">
        <v>1389</v>
      </c>
      <c r="F2039" s="2" t="s">
        <v>10</v>
      </c>
      <c r="G2039" s="2" t="s">
        <v>91</v>
      </c>
      <c r="H2039" s="2"/>
      <c r="I2039" s="2"/>
      <c r="J2039" s="2"/>
      <c r="K2039" s="2"/>
      <c r="L2039" s="2"/>
      <c r="M2039" s="2"/>
      <c r="N2039" s="2"/>
      <c r="O2039" s="2"/>
      <c r="P2039" s="2"/>
      <c r="Q2039" s="2"/>
      <c r="R2039" s="2" t="str">
        <f>IF(Table_People[[#This Row],[Surname]]="", Table_People[[#This Row],[Name]], Table_People[[#This Row],[Name]]&amp;", "&amp;Table_People[[#This Row],[Surname]])</f>
        <v>Richard, Tennant Cooper</v>
      </c>
      <c r="S2039" s="2" t="str">
        <f>IF(Table_People[[#This Row],[Surname]]="", Table_People[[#This Row],[Name]], Table_People[[#This Row],[Surname]]&amp;", "&amp;Table_People[[#This Row],[Name]])</f>
        <v>Tennant Cooper, Richard</v>
      </c>
      <c r="T2039" s="2" t="str">
        <f>IF(COUNTIFS(Table_People[Hash_ID],Table_People[[#This Row],[Hash_ID]])&gt;1,"Y","N")</f>
        <v>N</v>
      </c>
      <c r="U2039" s="2"/>
    </row>
    <row r="2040" spans="1:21" x14ac:dyDescent="0.35">
      <c r="A2040" s="2" t="str">
        <f>"P-" &amp; UPPER(TRIM(Table_People[[#This Row],[Surname]])) &amp; "|" &amp; UPPER(TRIM(Table_People[[#This Row],[Name]]))</f>
        <v>P-TENNANT|EMMA</v>
      </c>
      <c r="B2040" s="2" t="s">
        <v>1671</v>
      </c>
      <c r="C2040" s="2" t="s">
        <v>8331</v>
      </c>
      <c r="D2040" s="2"/>
      <c r="E2040" s="2" t="s">
        <v>8332</v>
      </c>
      <c r="F2040" s="2" t="s">
        <v>25</v>
      </c>
      <c r="G2040" s="2" t="s">
        <v>91</v>
      </c>
      <c r="H2040" s="2"/>
      <c r="I2040" s="2"/>
      <c r="J2040" s="2"/>
      <c r="K2040" s="2"/>
      <c r="L2040" s="2"/>
      <c r="M2040" s="2"/>
      <c r="N2040" s="2"/>
      <c r="O2040" s="2"/>
      <c r="P2040" s="2"/>
      <c r="Q2040" s="2"/>
      <c r="R2040" s="2" t="str">
        <f>IF(Table_People[[#This Row],[Surname]]="", Table_People[[#This Row],[Name]], Table_People[[#This Row],[Name]]&amp;", "&amp;Table_People[[#This Row],[Surname]])</f>
        <v>Emma, Tennant</v>
      </c>
      <c r="S2040" s="2" t="str">
        <f>IF(Table_People[[#This Row],[Surname]]="", Table_People[[#This Row],[Name]], Table_People[[#This Row],[Surname]]&amp;", "&amp;Table_People[[#This Row],[Name]])</f>
        <v>Tennant, Emma</v>
      </c>
      <c r="T2040" s="2" t="str">
        <f>IF(COUNTIFS(Table_People[Hash_ID],Table_People[[#This Row],[Hash_ID]])&gt;1,"Y","N")</f>
        <v>N</v>
      </c>
      <c r="U2040" s="2"/>
    </row>
    <row r="2041" spans="1:21" x14ac:dyDescent="0.35">
      <c r="A2041" s="2" t="str">
        <f>"P-" &amp; UPPER(TRIM(Table_People[[#This Row],[Surname]])) &amp; "|" &amp; UPPER(TRIM(Table_People[[#This Row],[Name]]))</f>
        <v>P-TERAYAMA|SHUJI</v>
      </c>
      <c r="B2041" s="2" t="s">
        <v>1365</v>
      </c>
      <c r="C2041" s="2" t="s">
        <v>1366</v>
      </c>
      <c r="D2041" s="2"/>
      <c r="E2041" s="2" t="s">
        <v>1367</v>
      </c>
      <c r="F2041" s="2" t="s">
        <v>10</v>
      </c>
      <c r="G2041" s="2" t="s">
        <v>182</v>
      </c>
      <c r="H2041" s="2"/>
      <c r="I2041" s="2"/>
      <c r="J2041" s="2"/>
      <c r="K2041" s="2"/>
      <c r="L2041" s="2"/>
      <c r="M2041" s="2"/>
      <c r="N2041" s="2"/>
      <c r="O2041" s="2"/>
      <c r="P2041" s="2"/>
      <c r="Q2041" s="2"/>
      <c r="R2041" s="2" t="str">
        <f>IF(Table_People[[#This Row],[Surname]]="", Table_People[[#This Row],[Name]], Table_People[[#This Row],[Name]]&amp;", "&amp;Table_People[[#This Row],[Surname]])</f>
        <v>Shuji, Terayama</v>
      </c>
      <c r="S2041" s="2" t="str">
        <f>IF(Table_People[[#This Row],[Surname]]="", Table_People[[#This Row],[Name]], Table_People[[#This Row],[Surname]]&amp;", "&amp;Table_People[[#This Row],[Name]])</f>
        <v>Terayama, Shuji</v>
      </c>
      <c r="T2041" s="2" t="str">
        <f>IF(COUNTIFS(Table_People[Hash_ID],Table_People[[#This Row],[Hash_ID]])&gt;1,"Y","N")</f>
        <v>N</v>
      </c>
      <c r="U2041" s="2"/>
    </row>
    <row r="2042" spans="1:21" ht="29" x14ac:dyDescent="0.35">
      <c r="A2042" s="2" t="str">
        <f>"P-" &amp; UPPER(TRIM(Table_People[[#This Row],[Surname]])) &amp; "|" &amp; UPPER(TRIM(Table_People[[#This Row],[Name]]))</f>
        <v>P-TESHIGAWARA|SABURO</v>
      </c>
      <c r="B2042" s="2" t="s">
        <v>12640</v>
      </c>
      <c r="C2042" s="2" t="s">
        <v>12641</v>
      </c>
      <c r="D2042" s="2" t="s">
        <v>12642</v>
      </c>
      <c r="E2042" s="2" t="s">
        <v>12643</v>
      </c>
      <c r="F2042" s="2" t="s">
        <v>10</v>
      </c>
      <c r="G2042" s="2" t="s">
        <v>182</v>
      </c>
      <c r="H2042" s="2"/>
      <c r="I2042" s="2"/>
      <c r="J2042" s="2"/>
      <c r="K2042" s="2"/>
      <c r="L2042" s="2"/>
      <c r="M2042" s="2"/>
      <c r="N2042" s="2"/>
      <c r="O2042" s="2"/>
      <c r="P2042" s="2"/>
      <c r="Q2042" s="2"/>
      <c r="R2042" s="2" t="str">
        <f>IF(Table_People[[#This Row],[Surname]]="", Table_People[[#This Row],[Name]], Table_People[[#This Row],[Name]]&amp;", "&amp;Table_People[[#This Row],[Surname]])</f>
        <v>Saburo, Teshigawara</v>
      </c>
      <c r="S2042" s="2" t="str">
        <f>IF(Table_People[[#This Row],[Surname]]="", Table_People[[#This Row],[Name]], Table_People[[#This Row],[Surname]]&amp;", "&amp;Table_People[[#This Row],[Name]])</f>
        <v>Teshigawara, Saburo</v>
      </c>
      <c r="T2042" s="2" t="str">
        <f>IF(COUNTIFS(Table_People[Hash_ID],Table_People[[#This Row],[Hash_ID]])&gt;1,"Y","N")</f>
        <v>N</v>
      </c>
      <c r="U2042" s="2"/>
    </row>
    <row r="2043" spans="1:21" ht="29" x14ac:dyDescent="0.35">
      <c r="A2043" s="2" t="str">
        <f>"P-" &amp; UPPER(TRIM(Table_People[[#This Row],[Surname]])) &amp; "|" &amp; UPPER(TRIM(Table_People[[#This Row],[Name]]))</f>
        <v>P-TESLA|NIKOLA</v>
      </c>
      <c r="B2043" s="2" t="s">
        <v>932</v>
      </c>
      <c r="C2043" s="2" t="s">
        <v>933</v>
      </c>
      <c r="D2043" s="2"/>
      <c r="E2043" s="2" t="s">
        <v>934</v>
      </c>
      <c r="F2043" s="2" t="s">
        <v>10</v>
      </c>
      <c r="G2043" s="2" t="s">
        <v>10975</v>
      </c>
      <c r="H2043" s="2"/>
      <c r="I2043" s="2"/>
      <c r="J2043" s="2"/>
      <c r="K2043" s="2"/>
      <c r="L2043" s="2"/>
      <c r="M2043" s="2"/>
      <c r="N2043" s="2"/>
      <c r="O2043" s="2"/>
      <c r="P2043" s="2"/>
      <c r="Q2043" s="2"/>
      <c r="R2043" s="2" t="str">
        <f>IF(Table_People[[#This Row],[Surname]]="", Table_People[[#This Row],[Name]], Table_People[[#This Row],[Name]]&amp;", "&amp;Table_People[[#This Row],[Surname]])</f>
        <v>Nikola, Tesla</v>
      </c>
      <c r="S2043" s="2" t="str">
        <f>IF(Table_People[[#This Row],[Surname]]="", Table_People[[#This Row],[Name]], Table_People[[#This Row],[Surname]]&amp;", "&amp;Table_People[[#This Row],[Name]])</f>
        <v>Tesla, Nikola</v>
      </c>
      <c r="T2043" s="2" t="str">
        <f>IF(COUNTIFS(Table_People[Hash_ID],Table_People[[#This Row],[Hash_ID]])&gt;1,"Y","N")</f>
        <v>Y</v>
      </c>
      <c r="U2043" s="2"/>
    </row>
    <row r="2044" spans="1:21" x14ac:dyDescent="0.35">
      <c r="A2044" s="2" t="str">
        <f>"P-" &amp; UPPER(TRIM(Table_People[[#This Row],[Surname]])) &amp; "|" &amp; UPPER(TRIM(Table_People[[#This Row],[Name]]))</f>
        <v>P-TEULÉ|JEAN</v>
      </c>
      <c r="B2044" s="2" t="s">
        <v>222</v>
      </c>
      <c r="C2044" s="2" t="s">
        <v>20606</v>
      </c>
      <c r="D2044" s="2"/>
      <c r="E2044" s="2" t="s">
        <v>21210</v>
      </c>
      <c r="F2044" s="2" t="s">
        <v>10</v>
      </c>
      <c r="G2044" s="2" t="s">
        <v>15</v>
      </c>
      <c r="H2044" s="2">
        <v>26</v>
      </c>
      <c r="I2044" s="2" t="s">
        <v>21466</v>
      </c>
      <c r="J2044" s="2">
        <v>1953</v>
      </c>
      <c r="K2044" s="2"/>
      <c r="L2044" s="2"/>
      <c r="M2044" s="2">
        <v>18</v>
      </c>
      <c r="N2044" s="2" t="s">
        <v>21472</v>
      </c>
      <c r="O2044" s="2">
        <v>2022</v>
      </c>
      <c r="P2044" s="2"/>
      <c r="Q2044" s="2"/>
      <c r="R2044" s="2" t="str">
        <f>IF(Table_People[[#This Row],[Surname]]="", Table_People[[#This Row],[Name]], Table_People[[#This Row],[Name]]&amp;", "&amp;Table_People[[#This Row],[Surname]])</f>
        <v>Jean, Teulé</v>
      </c>
      <c r="S2044" s="2" t="str">
        <f>IF(Table_People[[#This Row],[Surname]]="", Table_People[[#This Row],[Name]], Table_People[[#This Row],[Surname]]&amp;", "&amp;Table_People[[#This Row],[Name]])</f>
        <v>Teulé, Jean</v>
      </c>
      <c r="T2044" s="2" t="str">
        <f>IF(COUNTIFS(Table_People[Hash_ID],Table_People[[#This Row],[Hash_ID]])&gt;1,"Y","N")</f>
        <v>N</v>
      </c>
      <c r="U2044" s="2"/>
    </row>
    <row r="2045" spans="1:21" x14ac:dyDescent="0.35">
      <c r="A2045" s="2" t="str">
        <f>"P-" &amp; UPPER(TRIM(Table_People[[#This Row],[Surname]])) &amp; "|" &amp; UPPER(TRIM(Table_People[[#This Row],[Name]]))</f>
        <v>P-THACKER|EUGENE</v>
      </c>
      <c r="B2045" s="2" t="s">
        <v>791</v>
      </c>
      <c r="C2045" s="2" t="s">
        <v>792</v>
      </c>
      <c r="D2045" s="2"/>
      <c r="E2045" s="2" t="s">
        <v>37</v>
      </c>
      <c r="F2045" s="2" t="s">
        <v>10</v>
      </c>
      <c r="G2045" s="2" t="s">
        <v>63</v>
      </c>
      <c r="H2045" s="2"/>
      <c r="I2045" s="2"/>
      <c r="J2045" s="2"/>
      <c r="K2045" s="2"/>
      <c r="L2045" s="2"/>
      <c r="M2045" s="2"/>
      <c r="N2045" s="2"/>
      <c r="O2045" s="2"/>
      <c r="P2045" s="2"/>
      <c r="Q2045" s="2"/>
      <c r="R2045" s="2" t="str">
        <f>IF(Table_People[[#This Row],[Surname]]="", Table_People[[#This Row],[Name]], Table_People[[#This Row],[Name]]&amp;", "&amp;Table_People[[#This Row],[Surname]])</f>
        <v>Eugene, Thacker</v>
      </c>
      <c r="S2045" s="2" t="str">
        <f>IF(Table_People[[#This Row],[Surname]]="", Table_People[[#This Row],[Name]], Table_People[[#This Row],[Surname]]&amp;", "&amp;Table_People[[#This Row],[Name]])</f>
        <v>Thacker, Eugene</v>
      </c>
      <c r="T2045" s="2" t="str">
        <f>IF(COUNTIFS(Table_People[Hash_ID],Table_People[[#This Row],[Hash_ID]])&gt;1,"Y","N")</f>
        <v>N</v>
      </c>
      <c r="U2045" s="2"/>
    </row>
    <row r="2046" spans="1:21" x14ac:dyDescent="0.35">
      <c r="A2046" s="2" t="str">
        <f>"P-" &amp; UPPER(TRIM(Table_People[[#This Row],[Surname]])) &amp; "|" &amp; UPPER(TRIM(Table_People[[#This Row],[Name]]))</f>
        <v>P-THACKERAY|WILLIAM MAKEPEACE</v>
      </c>
      <c r="B2046" s="2" t="s">
        <v>6630</v>
      </c>
      <c r="C2046" s="2" t="s">
        <v>6631</v>
      </c>
      <c r="D2046" s="2"/>
      <c r="E2046" s="2" t="s">
        <v>51</v>
      </c>
      <c r="F2046" s="2" t="s">
        <v>10</v>
      </c>
      <c r="G2046" s="2" t="s">
        <v>91</v>
      </c>
      <c r="H2046" s="2"/>
      <c r="I2046" s="2"/>
      <c r="J2046" s="2"/>
      <c r="K2046" s="2"/>
      <c r="L2046" s="2"/>
      <c r="M2046" s="2"/>
      <c r="N2046" s="2"/>
      <c r="O2046" s="2"/>
      <c r="P2046" s="2"/>
      <c r="Q2046" s="2"/>
      <c r="R2046" s="2" t="str">
        <f>IF(Table_People[[#This Row],[Surname]]="", Table_People[[#This Row],[Name]], Table_People[[#This Row],[Name]]&amp;", "&amp;Table_People[[#This Row],[Surname]])</f>
        <v>William Makepeace, Thackeray</v>
      </c>
      <c r="S2046" s="2" t="str">
        <f>IF(Table_People[[#This Row],[Surname]]="", Table_People[[#This Row],[Name]], Table_People[[#This Row],[Surname]]&amp;", "&amp;Table_People[[#This Row],[Name]])</f>
        <v>Thackeray, William Makepeace</v>
      </c>
      <c r="T2046" s="2" t="str">
        <f>IF(COUNTIFS(Table_People[Hash_ID],Table_People[[#This Row],[Hash_ID]])&gt;1,"Y","N")</f>
        <v>N</v>
      </c>
      <c r="U2046" s="2"/>
    </row>
    <row r="2047" spans="1:21" x14ac:dyDescent="0.35">
      <c r="A2047" s="2" t="str">
        <f>"P-" &amp; UPPER(TRIM(Table_People[[#This Row],[Surname]])) &amp; "|" &amp; UPPER(TRIM(Table_People[[#This Row],[Name]]))</f>
        <v>P-|THALES</v>
      </c>
      <c r="B2047" s="2" t="s">
        <v>584</v>
      </c>
      <c r="C2047" s="2"/>
      <c r="D2047" s="2"/>
      <c r="E2047" s="2" t="s">
        <v>37</v>
      </c>
      <c r="F2047" s="2" t="s">
        <v>10</v>
      </c>
      <c r="G2047" s="2" t="s">
        <v>117</v>
      </c>
      <c r="H2047" s="2"/>
      <c r="I2047" s="2"/>
      <c r="J2047" s="2"/>
      <c r="K2047" s="2"/>
      <c r="L2047" s="2"/>
      <c r="M2047" s="2"/>
      <c r="N2047" s="2"/>
      <c r="O2047" s="2"/>
      <c r="P2047" s="2"/>
      <c r="Q2047" s="2"/>
      <c r="R2047" s="2" t="str">
        <f>IF(Table_People[[#This Row],[Surname]]="", Table_People[[#This Row],[Name]], Table_People[[#This Row],[Name]]&amp;", "&amp;Table_People[[#This Row],[Surname]])</f>
        <v>Thales</v>
      </c>
      <c r="S2047" s="2" t="str">
        <f>IF(Table_People[[#This Row],[Surname]]="", Table_People[[#This Row],[Name]], Table_People[[#This Row],[Surname]]&amp;", "&amp;Table_People[[#This Row],[Name]])</f>
        <v>Thales</v>
      </c>
      <c r="T2047" s="2" t="str">
        <f>IF(COUNTIFS(Table_People[Hash_ID],Table_People[[#This Row],[Hash_ID]])&gt;1,"Y","N")</f>
        <v>N</v>
      </c>
      <c r="U2047" s="2"/>
    </row>
    <row r="2048" spans="1:21" x14ac:dyDescent="0.35">
      <c r="A2048" s="2" t="str">
        <f>"P-" &amp; UPPER(TRIM(Table_People[[#This Row],[Surname]])) &amp; "|" &amp; UPPER(TRIM(Table_People[[#This Row],[Name]]))</f>
        <v>P-THARP|TWYLA</v>
      </c>
      <c r="B2048" s="2" t="s">
        <v>12537</v>
      </c>
      <c r="C2048" s="2" t="s">
        <v>12538</v>
      </c>
      <c r="D2048" s="2" t="s">
        <v>12539</v>
      </c>
      <c r="E2048" s="2" t="s">
        <v>12540</v>
      </c>
      <c r="F2048" s="2" t="s">
        <v>25</v>
      </c>
      <c r="G2048" s="2" t="s">
        <v>63</v>
      </c>
      <c r="H2048" s="2"/>
      <c r="I2048" s="2"/>
      <c r="J2048" s="2"/>
      <c r="K2048" s="2"/>
      <c r="L2048" s="2"/>
      <c r="M2048" s="2"/>
      <c r="N2048" s="2"/>
      <c r="O2048" s="2"/>
      <c r="P2048" s="2"/>
      <c r="Q2048" s="2"/>
      <c r="R2048" s="2" t="str">
        <f>IF(Table_People[[#This Row],[Surname]]="", Table_People[[#This Row],[Name]], Table_People[[#This Row],[Name]]&amp;", "&amp;Table_People[[#This Row],[Surname]])</f>
        <v>Twyla, Tharp</v>
      </c>
      <c r="S2048" s="2" t="str">
        <f>IF(Table_People[[#This Row],[Surname]]="", Table_People[[#This Row],[Name]], Table_People[[#This Row],[Surname]]&amp;", "&amp;Table_People[[#This Row],[Name]])</f>
        <v>Tharp, Twyla</v>
      </c>
      <c r="T2048" s="2" t="str">
        <f>IF(COUNTIFS(Table_People[Hash_ID],Table_People[[#This Row],[Hash_ID]])&gt;1,"Y","N")</f>
        <v>N</v>
      </c>
      <c r="U2048" s="2"/>
    </row>
    <row r="2049" spans="1:21" x14ac:dyDescent="0.35">
      <c r="A2049" s="2" t="str">
        <f>"P-" &amp; UPPER(TRIM(Table_People[[#This Row],[Surname]])) &amp; "|" &amp; UPPER(TRIM(Table_People[[#This Row],[Name]]))</f>
        <v>P-THEROUX|ALEXANDER</v>
      </c>
      <c r="B2049" s="2" t="s">
        <v>756</v>
      </c>
      <c r="C2049" s="2" t="s">
        <v>6036</v>
      </c>
      <c r="D2049" s="2"/>
      <c r="E2049" s="2" t="s">
        <v>5485</v>
      </c>
      <c r="F2049" s="2" t="s">
        <v>10</v>
      </c>
      <c r="G2049" s="2" t="s">
        <v>63</v>
      </c>
      <c r="H2049" s="2"/>
      <c r="I2049" s="2"/>
      <c r="J2049" s="2"/>
      <c r="K2049" s="2"/>
      <c r="L2049" s="2"/>
      <c r="M2049" s="2"/>
      <c r="N2049" s="2"/>
      <c r="O2049" s="2"/>
      <c r="P2049" s="2"/>
      <c r="Q2049" s="2"/>
      <c r="R2049" s="2" t="str">
        <f>IF(Table_People[[#This Row],[Surname]]="", Table_People[[#This Row],[Name]], Table_People[[#This Row],[Name]]&amp;", "&amp;Table_People[[#This Row],[Surname]])</f>
        <v>Alexander, Theroux</v>
      </c>
      <c r="S2049" s="2" t="str">
        <f>IF(Table_People[[#This Row],[Surname]]="", Table_People[[#This Row],[Name]], Table_People[[#This Row],[Surname]]&amp;", "&amp;Table_People[[#This Row],[Name]])</f>
        <v>Theroux, Alexander</v>
      </c>
      <c r="T2049" s="2" t="str">
        <f>IF(COUNTIFS(Table_People[Hash_ID],Table_People[[#This Row],[Hash_ID]])&gt;1,"Y","N")</f>
        <v>N</v>
      </c>
      <c r="U2049" s="2"/>
    </row>
    <row r="2050" spans="1:21" x14ac:dyDescent="0.35">
      <c r="A2050" s="2" t="str">
        <f>"P-" &amp; UPPER(TRIM(Table_People[[#This Row],[Surname]])) &amp; "|" &amp; UPPER(TRIM(Table_People[[#This Row],[Name]]))</f>
        <v>P-THOENES|CHRISTOF</v>
      </c>
      <c r="B2050" s="2" t="s">
        <v>20561</v>
      </c>
      <c r="C2050" s="2" t="s">
        <v>20723</v>
      </c>
      <c r="D2050" s="2"/>
      <c r="E2050" s="2" t="s">
        <v>21197</v>
      </c>
      <c r="F2050" s="2" t="s">
        <v>10</v>
      </c>
      <c r="G2050" s="2" t="s">
        <v>38</v>
      </c>
      <c r="H2050" s="2">
        <v>17</v>
      </c>
      <c r="I2050" s="2" t="s">
        <v>21468</v>
      </c>
      <c r="J2050" s="2">
        <v>1928</v>
      </c>
      <c r="K2050" s="2"/>
      <c r="L2050" s="2"/>
      <c r="M2050" s="2">
        <v>21</v>
      </c>
      <c r="N2050" s="2" t="s">
        <v>21472</v>
      </c>
      <c r="O2050" s="2">
        <v>2018</v>
      </c>
      <c r="P2050" s="2"/>
      <c r="Q2050" s="2"/>
      <c r="R2050" s="2" t="str">
        <f>IF(Table_People[[#This Row],[Surname]]="", Table_People[[#This Row],[Name]], Table_People[[#This Row],[Name]]&amp;", "&amp;Table_People[[#This Row],[Surname]])</f>
        <v>Christof, Thoenes</v>
      </c>
      <c r="S2050" s="2" t="str">
        <f>IF(Table_People[[#This Row],[Surname]]="", Table_People[[#This Row],[Name]], Table_People[[#This Row],[Surname]]&amp;", "&amp;Table_People[[#This Row],[Name]])</f>
        <v>Thoenes, Christof</v>
      </c>
      <c r="T2050" s="2" t="str">
        <f>IF(COUNTIFS(Table_People[Hash_ID],Table_People[[#This Row],[Hash_ID]])&gt;1,"Y","N")</f>
        <v>N</v>
      </c>
      <c r="U2050" s="2"/>
    </row>
    <row r="2051" spans="1:21" x14ac:dyDescent="0.35">
      <c r="A2051" s="2" t="str">
        <f>"P-" &amp; UPPER(TRIM(Table_People[[#This Row],[Surname]])) &amp; "|" &amp; UPPER(TRIM(Table_People[[#This Row],[Name]]))</f>
        <v>P-|THOMAS AQUINAS</v>
      </c>
      <c r="B2051" s="2" t="s">
        <v>620</v>
      </c>
      <c r="C2051" s="2"/>
      <c r="D2051" s="2" t="s">
        <v>2116</v>
      </c>
      <c r="E2051" s="2" t="s">
        <v>606</v>
      </c>
      <c r="F2051" s="2" t="s">
        <v>10</v>
      </c>
      <c r="G2051" s="2" t="s">
        <v>87</v>
      </c>
      <c r="H2051" s="2"/>
      <c r="I2051" s="2"/>
      <c r="J2051" s="2"/>
      <c r="K2051" s="2"/>
      <c r="L2051" s="2"/>
      <c r="M2051" s="2"/>
      <c r="N2051" s="2"/>
      <c r="O2051" s="2"/>
      <c r="P2051" s="2"/>
      <c r="Q2051" s="2"/>
      <c r="R2051" s="2" t="str">
        <f>IF(Table_People[[#This Row],[Surname]]="", Table_People[[#This Row],[Name]], Table_People[[#This Row],[Name]]&amp;", "&amp;Table_People[[#This Row],[Surname]])</f>
        <v>Thomas Aquinas</v>
      </c>
      <c r="S2051" s="2" t="str">
        <f>IF(Table_People[[#This Row],[Surname]]="", Table_People[[#This Row],[Name]], Table_People[[#This Row],[Surname]]&amp;", "&amp;Table_People[[#This Row],[Name]])</f>
        <v>Thomas Aquinas</v>
      </c>
      <c r="T2051" s="2" t="str">
        <f>IF(COUNTIFS(Table_People[Hash_ID],Table_People[[#This Row],[Hash_ID]])&gt;1,"Y","N")</f>
        <v>N</v>
      </c>
      <c r="U2051" s="2"/>
    </row>
    <row r="2052" spans="1:21" x14ac:dyDescent="0.35">
      <c r="A2052" s="2" t="str">
        <f>"P-" &amp; UPPER(TRIM(Table_People[[#This Row],[Surname]])) &amp; "|" &amp; UPPER(TRIM(Table_People[[#This Row],[Name]]))</f>
        <v>P-THOMAS|DYLAN</v>
      </c>
      <c r="B2052" s="2" t="s">
        <v>6840</v>
      </c>
      <c r="C2052" s="2" t="s">
        <v>431</v>
      </c>
      <c r="D2052" s="2"/>
      <c r="E2052" s="2" t="s">
        <v>5591</v>
      </c>
      <c r="F2052" s="2" t="s">
        <v>10</v>
      </c>
      <c r="G2052" s="2" t="s">
        <v>3265</v>
      </c>
      <c r="H2052" s="2"/>
      <c r="I2052" s="2"/>
      <c r="J2052" s="2"/>
      <c r="K2052" s="2"/>
      <c r="L2052" s="2"/>
      <c r="M2052" s="2"/>
      <c r="N2052" s="2"/>
      <c r="O2052" s="2"/>
      <c r="P2052" s="2"/>
      <c r="Q2052" s="2"/>
      <c r="R2052" s="2" t="str">
        <f>IF(Table_People[[#This Row],[Surname]]="", Table_People[[#This Row],[Name]], Table_People[[#This Row],[Name]]&amp;", "&amp;Table_People[[#This Row],[Surname]])</f>
        <v>Dylan, Thomas</v>
      </c>
      <c r="S2052" s="2" t="str">
        <f>IF(Table_People[[#This Row],[Surname]]="", Table_People[[#This Row],[Name]], Table_People[[#This Row],[Surname]]&amp;", "&amp;Table_People[[#This Row],[Name]])</f>
        <v>Thomas, Dylan</v>
      </c>
      <c r="T2052" s="2" t="str">
        <f>IF(COUNTIFS(Table_People[Hash_ID],Table_People[[#This Row],[Hash_ID]])&gt;1,"Y","N")</f>
        <v>N</v>
      </c>
      <c r="U2052" s="2"/>
    </row>
    <row r="2053" spans="1:21" x14ac:dyDescent="0.35">
      <c r="A2053" s="2" t="str">
        <f>"P-" &amp; UPPER(TRIM(Table_People[[#This Row],[Surname]])) &amp; "|" &amp; UPPER(TRIM(Table_People[[#This Row],[Name]]))</f>
        <v>P-THOMAS|KEITH</v>
      </c>
      <c r="B2053" s="2" t="s">
        <v>1499</v>
      </c>
      <c r="C2053" s="2" t="s">
        <v>431</v>
      </c>
      <c r="D2053" s="2"/>
      <c r="E2053" s="2" t="s">
        <v>112</v>
      </c>
      <c r="F2053" s="2" t="s">
        <v>10</v>
      </c>
      <c r="G2053" s="2" t="s">
        <v>91</v>
      </c>
      <c r="H2053" s="2"/>
      <c r="I2053" s="2"/>
      <c r="J2053" s="2"/>
      <c r="K2053" s="2"/>
      <c r="L2053" s="2"/>
      <c r="M2053" s="2"/>
      <c r="N2053" s="2"/>
      <c r="O2053" s="2"/>
      <c r="P2053" s="2"/>
      <c r="Q2053" s="2"/>
      <c r="R2053" s="2" t="str">
        <f>IF(Table_People[[#This Row],[Surname]]="", Table_People[[#This Row],[Name]], Table_People[[#This Row],[Name]]&amp;", "&amp;Table_People[[#This Row],[Surname]])</f>
        <v>Keith, Thomas</v>
      </c>
      <c r="S2053" s="2" t="str">
        <f>IF(Table_People[[#This Row],[Surname]]="", Table_People[[#This Row],[Name]], Table_People[[#This Row],[Surname]]&amp;", "&amp;Table_People[[#This Row],[Name]])</f>
        <v>Thomas, Keith</v>
      </c>
      <c r="T2053" s="2" t="str">
        <f>IF(COUNTIFS(Table_People[Hash_ID],Table_People[[#This Row],[Hash_ID]])&gt;1,"Y","N")</f>
        <v>N</v>
      </c>
      <c r="U2053" s="2"/>
    </row>
    <row r="2054" spans="1:21" ht="29" x14ac:dyDescent="0.35">
      <c r="A2054" s="2" t="str">
        <f>"P-" &amp; UPPER(TRIM(Table_People[[#This Row],[Surname]])) &amp; "|" &amp; UPPER(TRIM(Table_People[[#This Row],[Name]]))</f>
        <v>P-THOMPSON|E.P.</v>
      </c>
      <c r="B2054" s="2" t="s">
        <v>20917</v>
      </c>
      <c r="C2054" s="2" t="s">
        <v>1001</v>
      </c>
      <c r="D2054" s="2" t="s">
        <v>21117</v>
      </c>
      <c r="E2054" s="2" t="s">
        <v>21389</v>
      </c>
      <c r="F2054" s="2" t="s">
        <v>10</v>
      </c>
      <c r="G2054" s="2" t="s">
        <v>91</v>
      </c>
      <c r="H2054" s="2">
        <v>3</v>
      </c>
      <c r="I2054" s="2" t="s">
        <v>21466</v>
      </c>
      <c r="J2054" s="2">
        <v>1924</v>
      </c>
      <c r="K2054" s="2"/>
      <c r="L2054" s="2"/>
      <c r="M2054" s="2">
        <v>28</v>
      </c>
      <c r="N2054" s="2" t="s">
        <v>3024</v>
      </c>
      <c r="O2054" s="2">
        <v>1993</v>
      </c>
      <c r="P2054" s="2"/>
      <c r="Q2054" s="2"/>
      <c r="R2054" s="2" t="str">
        <f>IF(Table_People[[#This Row],[Surname]]="", Table_People[[#This Row],[Name]], Table_People[[#This Row],[Name]]&amp;", "&amp;Table_People[[#This Row],[Surname]])</f>
        <v>E.P., Thompson</v>
      </c>
      <c r="S2054" s="2" t="str">
        <f>IF(Table_People[[#This Row],[Surname]]="", Table_People[[#This Row],[Name]], Table_People[[#This Row],[Surname]]&amp;", "&amp;Table_People[[#This Row],[Name]])</f>
        <v>Thompson, E.P.</v>
      </c>
      <c r="T2054" s="2" t="str">
        <f>IF(COUNTIFS(Table_People[Hash_ID],Table_People[[#This Row],[Hash_ID]])&gt;1,"Y","N")</f>
        <v>N</v>
      </c>
      <c r="U2054" s="2"/>
    </row>
    <row r="2055" spans="1:21" x14ac:dyDescent="0.35">
      <c r="A2055" s="2" t="str">
        <f>"P-" &amp; UPPER(TRIM(Table_People[[#This Row],[Surname]])) &amp; "|" &amp; UPPER(TRIM(Table_People[[#This Row],[Name]]))</f>
        <v>P-THOMPSON|EVAN</v>
      </c>
      <c r="B2055" s="2" t="s">
        <v>6222</v>
      </c>
      <c r="C2055" s="2" t="s">
        <v>1001</v>
      </c>
      <c r="D2055" s="2"/>
      <c r="E2055" s="2" t="s">
        <v>37</v>
      </c>
      <c r="F2055" s="2" t="s">
        <v>10</v>
      </c>
      <c r="G2055" s="2" t="s">
        <v>10901</v>
      </c>
      <c r="H2055" s="2">
        <v>14</v>
      </c>
      <c r="I2055" s="2" t="s">
        <v>21470</v>
      </c>
      <c r="J2055" s="2">
        <v>1962</v>
      </c>
      <c r="K2055" s="2"/>
      <c r="L2055" s="2"/>
      <c r="M2055" s="2"/>
      <c r="N2055" s="2"/>
      <c r="O2055" s="2"/>
      <c r="P2055" s="2"/>
      <c r="Q2055" s="2"/>
      <c r="R2055" s="2" t="str">
        <f>IF(Table_People[[#This Row],[Surname]]="", Table_People[[#This Row],[Name]], Table_People[[#This Row],[Name]]&amp;", "&amp;Table_People[[#This Row],[Surname]])</f>
        <v>Evan, Thompson</v>
      </c>
      <c r="S2055" s="2" t="str">
        <f>IF(Table_People[[#This Row],[Surname]]="", Table_People[[#This Row],[Name]], Table_People[[#This Row],[Surname]]&amp;", "&amp;Table_People[[#This Row],[Name]])</f>
        <v>Thompson, Evan</v>
      </c>
      <c r="T2055" s="2" t="str">
        <f>IF(COUNTIFS(Table_People[Hash_ID],Table_People[[#This Row],[Hash_ID]])&gt;1,"Y","N")</f>
        <v>N</v>
      </c>
      <c r="U2055" s="2"/>
    </row>
    <row r="2056" spans="1:21" x14ac:dyDescent="0.35">
      <c r="A2056" s="2" t="str">
        <f>"P-" &amp; UPPER(TRIM(Table_People[[#This Row],[Surname]])) &amp; "|" &amp; UPPER(TRIM(Table_People[[#This Row],[Name]]))</f>
        <v>P-THOMPSON|HUNTER S.</v>
      </c>
      <c r="B2056" s="2" t="s">
        <v>1000</v>
      </c>
      <c r="C2056" s="2" t="s">
        <v>1001</v>
      </c>
      <c r="D2056" s="2"/>
      <c r="E2056" s="2" t="s">
        <v>10786</v>
      </c>
      <c r="F2056" s="2" t="s">
        <v>10</v>
      </c>
      <c r="G2056" s="2" t="s">
        <v>63</v>
      </c>
      <c r="H2056" s="2"/>
      <c r="I2056" s="2"/>
      <c r="J2056" s="2"/>
      <c r="K2056" s="2"/>
      <c r="L2056" s="2"/>
      <c r="M2056" s="2"/>
      <c r="N2056" s="2"/>
      <c r="O2056" s="2"/>
      <c r="P2056" s="2"/>
      <c r="Q2056" s="2"/>
      <c r="R2056" s="2" t="str">
        <f>IF(Table_People[[#This Row],[Surname]]="", Table_People[[#This Row],[Name]], Table_People[[#This Row],[Name]]&amp;", "&amp;Table_People[[#This Row],[Surname]])</f>
        <v>Hunter S., Thompson</v>
      </c>
      <c r="S2056" s="2" t="str">
        <f>IF(Table_People[[#This Row],[Surname]]="", Table_People[[#This Row],[Name]], Table_People[[#This Row],[Surname]]&amp;", "&amp;Table_People[[#This Row],[Name]])</f>
        <v>Thompson, Hunter S.</v>
      </c>
      <c r="T2056" s="2" t="str">
        <f>IF(COUNTIFS(Table_People[Hash_ID],Table_People[[#This Row],[Hash_ID]])&gt;1,"Y","N")</f>
        <v>N</v>
      </c>
      <c r="U2056" s="2"/>
    </row>
    <row r="2057" spans="1:21" ht="29" x14ac:dyDescent="0.35">
      <c r="A2057" s="2" t="str">
        <f>"P-" &amp; UPPER(TRIM(Table_People[[#This Row],[Surname]])) &amp; "|" &amp; UPPER(TRIM(Table_People[[#This Row],[Name]]))</f>
        <v>P-THOREAU|HENRY DAVID</v>
      </c>
      <c r="B2057" s="2" t="s">
        <v>8228</v>
      </c>
      <c r="C2057" s="2" t="s">
        <v>8229</v>
      </c>
      <c r="D2057" s="2"/>
      <c r="E2057" s="2" t="s">
        <v>10792</v>
      </c>
      <c r="F2057" s="2" t="s">
        <v>10</v>
      </c>
      <c r="G2057" s="2" t="s">
        <v>63</v>
      </c>
      <c r="H2057" s="2"/>
      <c r="I2057" s="2"/>
      <c r="J2057" s="2"/>
      <c r="K2057" s="2"/>
      <c r="L2057" s="2"/>
      <c r="M2057" s="2"/>
      <c r="N2057" s="2"/>
      <c r="O2057" s="2"/>
      <c r="P2057" s="2"/>
      <c r="Q2057" s="2"/>
      <c r="R2057" s="2" t="str">
        <f>IF(Table_People[[#This Row],[Surname]]="", Table_People[[#This Row],[Name]], Table_People[[#This Row],[Name]]&amp;", "&amp;Table_People[[#This Row],[Surname]])</f>
        <v>Henry David, Thoreau</v>
      </c>
      <c r="S2057" s="2" t="str">
        <f>IF(Table_People[[#This Row],[Surname]]="", Table_People[[#This Row],[Name]], Table_People[[#This Row],[Surname]]&amp;", "&amp;Table_People[[#This Row],[Name]])</f>
        <v>Thoreau, Henry David</v>
      </c>
      <c r="T2057" s="2" t="str">
        <f>IF(COUNTIFS(Table_People[Hash_ID],Table_People[[#This Row],[Hash_ID]])&gt;1,"Y","N")</f>
        <v>N</v>
      </c>
      <c r="U2057" s="2"/>
    </row>
    <row r="2058" spans="1:21" x14ac:dyDescent="0.35">
      <c r="A2058" s="2" t="str">
        <f>"P-" &amp; UPPER(TRIM(Table_People[[#This Row],[Surname]])) &amp; "|" &amp; UPPER(TRIM(Table_People[[#This Row],[Name]]))</f>
        <v>P-|THREE INITIATES</v>
      </c>
      <c r="B2058" s="2" t="s">
        <v>5767</v>
      </c>
      <c r="C2058" s="2"/>
      <c r="D2058" s="2"/>
      <c r="E2058" s="2" t="s">
        <v>10732</v>
      </c>
      <c r="F2058" s="2" t="s">
        <v>3020</v>
      </c>
      <c r="G2058" s="2" t="s">
        <v>3020</v>
      </c>
      <c r="H2058" s="2"/>
      <c r="I2058" s="2"/>
      <c r="J2058" s="2"/>
      <c r="K2058" s="2"/>
      <c r="L2058" s="2"/>
      <c r="M2058" s="2"/>
      <c r="N2058" s="2"/>
      <c r="O2058" s="2"/>
      <c r="P2058" s="2"/>
      <c r="Q2058" s="2"/>
      <c r="R2058" s="2" t="str">
        <f>IF(Table_People[[#This Row],[Surname]]="", Table_People[[#This Row],[Name]], Table_People[[#This Row],[Name]]&amp;", "&amp;Table_People[[#This Row],[Surname]])</f>
        <v>Three Initiates</v>
      </c>
      <c r="S2058" s="2" t="str">
        <f>IF(Table_People[[#This Row],[Surname]]="", Table_People[[#This Row],[Name]], Table_People[[#This Row],[Surname]]&amp;", "&amp;Table_People[[#This Row],[Name]])</f>
        <v>Three Initiates</v>
      </c>
      <c r="T2058" s="2" t="str">
        <f>IF(COUNTIFS(Table_People[Hash_ID],Table_People[[#This Row],[Hash_ID]])&gt;1,"Y","N")</f>
        <v>N</v>
      </c>
      <c r="U2058" s="2"/>
    </row>
    <row r="2059" spans="1:21" x14ac:dyDescent="0.35">
      <c r="A2059" s="2" t="str">
        <f>"P-" &amp; UPPER(TRIM(Table_People[[#This Row],[Surname]])) &amp; "|" &amp; UPPER(TRIM(Table_People[[#This Row],[Name]]))</f>
        <v>P-|THUCYDIDES</v>
      </c>
      <c r="B2059" s="2" t="s">
        <v>440</v>
      </c>
      <c r="C2059" s="2"/>
      <c r="D2059" s="2"/>
      <c r="E2059" s="2" t="s">
        <v>112</v>
      </c>
      <c r="F2059" s="2" t="s">
        <v>10</v>
      </c>
      <c r="G2059" s="2" t="s">
        <v>117</v>
      </c>
      <c r="H2059" s="2"/>
      <c r="I2059" s="2"/>
      <c r="J2059" s="2"/>
      <c r="K2059" s="2"/>
      <c r="L2059" s="2"/>
      <c r="M2059" s="2"/>
      <c r="N2059" s="2"/>
      <c r="O2059" s="2"/>
      <c r="P2059" s="2"/>
      <c r="Q2059" s="2"/>
      <c r="R2059" s="2" t="str">
        <f>IF(Table_People[[#This Row],[Surname]]="", Table_People[[#This Row],[Name]], Table_People[[#This Row],[Name]]&amp;", "&amp;Table_People[[#This Row],[Surname]])</f>
        <v>Thucydides</v>
      </c>
      <c r="S2059" s="2" t="str">
        <f>IF(Table_People[[#This Row],[Surname]]="", Table_People[[#This Row],[Name]], Table_People[[#This Row],[Surname]]&amp;", "&amp;Table_People[[#This Row],[Name]])</f>
        <v>Thucydides</v>
      </c>
      <c r="T2059" s="2" t="str">
        <f>IF(COUNTIFS(Table_People[Hash_ID],Table_People[[#This Row],[Hash_ID]])&gt;1,"Y","N")</f>
        <v>N</v>
      </c>
      <c r="U2059" s="2"/>
    </row>
    <row r="2060" spans="1:21" x14ac:dyDescent="0.35">
      <c r="A2060" s="2" t="str">
        <f>"P-" &amp; UPPER(TRIM(Table_People[[#This Row],[Surname]])) &amp; "|" &amp; UPPER(TRIM(Table_People[[#This Row],[Name]]))</f>
        <v>P-TILLICH|PAUL</v>
      </c>
      <c r="B2060" s="2" t="s">
        <v>371</v>
      </c>
      <c r="C2060" s="2" t="s">
        <v>1028</v>
      </c>
      <c r="D2060" s="2"/>
      <c r="E2060" s="2" t="s">
        <v>1012</v>
      </c>
      <c r="F2060" s="2" t="s">
        <v>10</v>
      </c>
      <c r="G2060" s="2" t="s">
        <v>10922</v>
      </c>
      <c r="H2060" s="2"/>
      <c r="I2060" s="2"/>
      <c r="J2060" s="2"/>
      <c r="K2060" s="2"/>
      <c r="L2060" s="2"/>
      <c r="M2060" s="2"/>
      <c r="N2060" s="2"/>
      <c r="O2060" s="2"/>
      <c r="P2060" s="2"/>
      <c r="Q2060" s="2"/>
      <c r="R2060" s="2" t="str">
        <f>IF(Table_People[[#This Row],[Surname]]="", Table_People[[#This Row],[Name]], Table_People[[#This Row],[Name]]&amp;", "&amp;Table_People[[#This Row],[Surname]])</f>
        <v>Paul, Tillich</v>
      </c>
      <c r="S2060" s="2" t="str">
        <f>IF(Table_People[[#This Row],[Surname]]="", Table_People[[#This Row],[Name]], Table_People[[#This Row],[Surname]]&amp;", "&amp;Table_People[[#This Row],[Name]])</f>
        <v>Tillich, Paul</v>
      </c>
      <c r="T2060" s="2" t="str">
        <f>IF(COUNTIFS(Table_People[Hash_ID],Table_People[[#This Row],[Hash_ID]])&gt;1,"Y","N")</f>
        <v>N</v>
      </c>
      <c r="U2060" s="2"/>
    </row>
    <row r="2061" spans="1:21" x14ac:dyDescent="0.35">
      <c r="A2061" s="2" t="str">
        <f>"P-" &amp; UPPER(TRIM(Table_People[[#This Row],[Surname]])) &amp; "|" &amp; UPPER(TRIM(Table_People[[#This Row],[Name]]))</f>
        <v>P-|TITIAN</v>
      </c>
      <c r="B2061" s="2" t="s">
        <v>1553</v>
      </c>
      <c r="C2061" s="2"/>
      <c r="D2061" s="2" t="s">
        <v>1554</v>
      </c>
      <c r="E2061" s="2" t="s">
        <v>1389</v>
      </c>
      <c r="F2061" s="2" t="s">
        <v>10</v>
      </c>
      <c r="G2061" s="2" t="s">
        <v>87</v>
      </c>
      <c r="H2061" s="2"/>
      <c r="I2061" s="2"/>
      <c r="J2061" s="2"/>
      <c r="K2061" s="2"/>
      <c r="L2061" s="2"/>
      <c r="M2061" s="2"/>
      <c r="N2061" s="2"/>
      <c r="O2061" s="2"/>
      <c r="P2061" s="2"/>
      <c r="Q2061" s="2"/>
      <c r="R2061" s="2" t="str">
        <f>IF(Table_People[[#This Row],[Surname]]="", Table_People[[#This Row],[Name]], Table_People[[#This Row],[Name]]&amp;", "&amp;Table_People[[#This Row],[Surname]])</f>
        <v>Titian</v>
      </c>
      <c r="S2061" s="2" t="str">
        <f>IF(Table_People[[#This Row],[Surname]]="", Table_People[[#This Row],[Name]], Table_People[[#This Row],[Surname]]&amp;", "&amp;Table_People[[#This Row],[Name]])</f>
        <v>Titian</v>
      </c>
      <c r="T2061" s="2" t="str">
        <f>IF(COUNTIFS(Table_People[Hash_ID],Table_People[[#This Row],[Hash_ID]])&gt;1,"Y","N")</f>
        <v>N</v>
      </c>
      <c r="U2061" s="2"/>
    </row>
    <row r="2062" spans="1:21" x14ac:dyDescent="0.35">
      <c r="A2062" s="2" t="str">
        <f>"P-" &amp; UPPER(TRIM(Table_People[[#This Row],[Surname]])) &amp; "|" &amp; UPPER(TRIM(Table_People[[#This Row],[Name]]))</f>
        <v>P-TOFT-ERIKSEN|LARS</v>
      </c>
      <c r="B2062" s="2" t="s">
        <v>1224</v>
      </c>
      <c r="C2062" s="2" t="s">
        <v>20617</v>
      </c>
      <c r="D2062" s="2"/>
      <c r="E2062" s="2" t="s">
        <v>21171</v>
      </c>
      <c r="F2062" s="2" t="s">
        <v>10</v>
      </c>
      <c r="G2062" s="2" t="s">
        <v>661</v>
      </c>
      <c r="H2062" s="2"/>
      <c r="I2062" s="2"/>
      <c r="J2062" s="2"/>
      <c r="K2062" s="2"/>
      <c r="L2062" s="2"/>
      <c r="M2062" s="2"/>
      <c r="N2062" s="2"/>
      <c r="O2062" s="2"/>
      <c r="P2062" s="2"/>
      <c r="Q2062" s="2"/>
      <c r="R2062" s="2" t="str">
        <f>IF(Table_People[[#This Row],[Surname]]="", Table_People[[#This Row],[Name]], Table_People[[#This Row],[Name]]&amp;", "&amp;Table_People[[#This Row],[Surname]])</f>
        <v>Lars, Toft-Eriksen</v>
      </c>
      <c r="S2062" s="2" t="str">
        <f>IF(Table_People[[#This Row],[Surname]]="", Table_People[[#This Row],[Name]], Table_People[[#This Row],[Surname]]&amp;", "&amp;Table_People[[#This Row],[Name]])</f>
        <v>Toft-Eriksen, Lars</v>
      </c>
      <c r="T2062" s="2" t="str">
        <f>IF(COUNTIFS(Table_People[Hash_ID],Table_People[[#This Row],[Hash_ID]])&gt;1,"Y","N")</f>
        <v>N</v>
      </c>
      <c r="U2062" s="2"/>
    </row>
    <row r="2063" spans="1:21" x14ac:dyDescent="0.35">
      <c r="A2063" s="2" t="str">
        <f>"P-" &amp; UPPER(TRIM(Table_People[[#This Row],[Surname]])) &amp; "|" &amp; UPPER(TRIM(Table_People[[#This Row],[Name]]))</f>
        <v>P-TOKARCZUK|OLGA</v>
      </c>
      <c r="B2063" s="2" t="s">
        <v>362</v>
      </c>
      <c r="C2063" s="2" t="s">
        <v>363</v>
      </c>
      <c r="D2063" s="2"/>
      <c r="E2063" s="2" t="s">
        <v>319</v>
      </c>
      <c r="F2063" s="2" t="s">
        <v>25</v>
      </c>
      <c r="G2063" s="2" t="s">
        <v>59</v>
      </c>
      <c r="H2063" s="2"/>
      <c r="I2063" s="2"/>
      <c r="J2063" s="2"/>
      <c r="K2063" s="2"/>
      <c r="L2063" s="2"/>
      <c r="M2063" s="2"/>
      <c r="N2063" s="2"/>
      <c r="O2063" s="2"/>
      <c r="P2063" s="2"/>
      <c r="Q2063" s="2"/>
      <c r="R2063" s="2" t="str">
        <f>IF(Table_People[[#This Row],[Surname]]="", Table_People[[#This Row],[Name]], Table_People[[#This Row],[Name]]&amp;", "&amp;Table_People[[#This Row],[Surname]])</f>
        <v>Olga, Tokarczuk</v>
      </c>
      <c r="S2063" s="2" t="str">
        <f>IF(Table_People[[#This Row],[Surname]]="", Table_People[[#This Row],[Name]], Table_People[[#This Row],[Surname]]&amp;", "&amp;Table_People[[#This Row],[Name]])</f>
        <v>Tokarczuk, Olga</v>
      </c>
      <c r="T2063" s="2" t="str">
        <f>IF(COUNTIFS(Table_People[Hash_ID],Table_People[[#This Row],[Hash_ID]])&gt;1,"Y","N")</f>
        <v>N</v>
      </c>
      <c r="U2063" s="2"/>
    </row>
    <row r="2064" spans="1:21" ht="29" x14ac:dyDescent="0.35">
      <c r="A2064" s="2" t="str">
        <f>"P-" &amp; UPPER(TRIM(Table_People[[#This Row],[Surname]])) &amp; "|" &amp; UPPER(TRIM(Table_People[[#This Row],[Name]]))</f>
        <v>P-TOLSTAYA|TATYANA</v>
      </c>
      <c r="B2064" s="2" t="s">
        <v>6781</v>
      </c>
      <c r="C2064" s="2" t="s">
        <v>6782</v>
      </c>
      <c r="D2064" s="2"/>
      <c r="E2064" s="2" t="s">
        <v>94</v>
      </c>
      <c r="F2064" s="2" t="s">
        <v>25</v>
      </c>
      <c r="G2064" s="2" t="s">
        <v>11</v>
      </c>
      <c r="H2064" s="2"/>
      <c r="I2064" s="2"/>
      <c r="J2064" s="2"/>
      <c r="K2064" s="2"/>
      <c r="L2064" s="2"/>
      <c r="M2064" s="2"/>
      <c r="N2064" s="2"/>
      <c r="O2064" s="2"/>
      <c r="P2064" s="2"/>
      <c r="Q2064" s="2"/>
      <c r="R2064" s="2" t="str">
        <f>IF(Table_People[[#This Row],[Surname]]="", Table_People[[#This Row],[Name]], Table_People[[#This Row],[Name]]&amp;", "&amp;Table_People[[#This Row],[Surname]])</f>
        <v>Tatyana, Tolstaya</v>
      </c>
      <c r="S2064" s="2" t="str">
        <f>IF(Table_People[[#This Row],[Surname]]="", Table_People[[#This Row],[Name]], Table_People[[#This Row],[Surname]]&amp;", "&amp;Table_People[[#This Row],[Name]])</f>
        <v>Tolstaya, Tatyana</v>
      </c>
      <c r="T2064" s="2" t="str">
        <f>IF(COUNTIFS(Table_People[Hash_ID],Table_People[[#This Row],[Hash_ID]])&gt;1,"Y","N")</f>
        <v>N</v>
      </c>
      <c r="U2064" s="2"/>
    </row>
    <row r="2065" spans="1:21" ht="29" x14ac:dyDescent="0.35">
      <c r="A2065" s="2" t="str">
        <f>"P-" &amp; UPPER(TRIM(Table_People[[#This Row],[Surname]])) &amp; "|" &amp; UPPER(TRIM(Table_People[[#This Row],[Name]]))</f>
        <v>P-TOLSTOY|LEO</v>
      </c>
      <c r="B2065" s="2" t="s">
        <v>280</v>
      </c>
      <c r="C2065" s="2" t="s">
        <v>281</v>
      </c>
      <c r="D2065" s="2"/>
      <c r="E2065" s="2" t="s">
        <v>109</v>
      </c>
      <c r="F2065" s="2" t="s">
        <v>10</v>
      </c>
      <c r="G2065" s="2" t="s">
        <v>11</v>
      </c>
      <c r="H2065" s="2"/>
      <c r="I2065" s="2"/>
      <c r="J2065" s="2"/>
      <c r="K2065" s="2"/>
      <c r="L2065" s="2"/>
      <c r="M2065" s="2"/>
      <c r="N2065" s="2"/>
      <c r="O2065" s="2"/>
      <c r="P2065" s="2"/>
      <c r="Q2065" s="2"/>
      <c r="R2065" s="2" t="str">
        <f>IF(Table_People[[#This Row],[Surname]]="", Table_People[[#This Row],[Name]], Table_People[[#This Row],[Name]]&amp;", "&amp;Table_People[[#This Row],[Surname]])</f>
        <v>Leo, Tolstoy</v>
      </c>
      <c r="S2065" s="2" t="str">
        <f>IF(Table_People[[#This Row],[Surname]]="", Table_People[[#This Row],[Name]], Table_People[[#This Row],[Surname]]&amp;", "&amp;Table_People[[#This Row],[Name]])</f>
        <v>Tolstoy, Leo</v>
      </c>
      <c r="T2065" s="2" t="str">
        <f>IF(COUNTIFS(Table_People[Hash_ID],Table_People[[#This Row],[Hash_ID]])&gt;1,"Y","N")</f>
        <v>N</v>
      </c>
      <c r="U2065" s="2"/>
    </row>
    <row r="2066" spans="1:21" x14ac:dyDescent="0.35">
      <c r="A2066" s="2" t="str">
        <f>"P-" &amp; UPPER(TRIM(Table_People[[#This Row],[Surname]])) &amp; "|" &amp; UPPER(TRIM(Table_People[[#This Row],[Name]]))</f>
        <v>P-TOMATSU|SHOMEI</v>
      </c>
      <c r="B2066" s="2" t="s">
        <v>20545</v>
      </c>
      <c r="C2066" s="2" t="s">
        <v>20546</v>
      </c>
      <c r="D2066" s="2" t="s">
        <v>21029</v>
      </c>
      <c r="E2066" s="2" t="s">
        <v>16685</v>
      </c>
      <c r="F2066" s="2" t="s">
        <v>10</v>
      </c>
      <c r="G2066" s="2" t="s">
        <v>182</v>
      </c>
      <c r="H2066" s="2">
        <v>16</v>
      </c>
      <c r="I2066" s="2" t="s">
        <v>21471</v>
      </c>
      <c r="J2066" s="2">
        <v>1930</v>
      </c>
      <c r="K2066" s="2"/>
      <c r="L2066" s="2"/>
      <c r="M2066" s="2">
        <v>14</v>
      </c>
      <c r="N2066" s="2" t="s">
        <v>21470</v>
      </c>
      <c r="O2066" s="2">
        <v>2012</v>
      </c>
      <c r="P2066" s="2"/>
      <c r="Q2066" s="2"/>
      <c r="R2066" s="2" t="str">
        <f>IF(Table_People[[#This Row],[Surname]]="", Table_People[[#This Row],[Name]], Table_People[[#This Row],[Name]]&amp;", "&amp;Table_People[[#This Row],[Surname]])</f>
        <v>Shomei, Tomatsu</v>
      </c>
      <c r="S2066" s="2" t="str">
        <f>IF(Table_People[[#This Row],[Surname]]="", Table_People[[#This Row],[Name]], Table_People[[#This Row],[Surname]]&amp;", "&amp;Table_People[[#This Row],[Name]])</f>
        <v>Tomatsu, Shomei</v>
      </c>
      <c r="T2066" s="2" t="str">
        <f>IF(COUNTIFS(Table_People[Hash_ID],Table_People[[#This Row],[Hash_ID]])&gt;1,"Y","N")</f>
        <v>N</v>
      </c>
      <c r="U2066" s="2"/>
    </row>
    <row r="2067" spans="1:21" x14ac:dyDescent="0.35">
      <c r="A2067" s="2" t="str">
        <f>"P-" &amp; UPPER(TRIM(Table_People[[#This Row],[Surname]])) &amp; "|" &amp; UPPER(TRIM(Table_People[[#This Row],[Name]]))</f>
        <v>P-TOOROP|JAN</v>
      </c>
      <c r="B2067" s="2" t="s">
        <v>1576</v>
      </c>
      <c r="C2067" s="2" t="s">
        <v>1616</v>
      </c>
      <c r="D2067" s="2"/>
      <c r="E2067" s="2" t="s">
        <v>1389</v>
      </c>
      <c r="F2067" s="2" t="s">
        <v>10</v>
      </c>
      <c r="G2067" s="2" t="s">
        <v>10910</v>
      </c>
      <c r="H2067" s="2"/>
      <c r="I2067" s="2"/>
      <c r="J2067" s="2"/>
      <c r="K2067" s="2"/>
      <c r="L2067" s="2"/>
      <c r="M2067" s="2"/>
      <c r="N2067" s="2"/>
      <c r="O2067" s="2"/>
      <c r="P2067" s="2"/>
      <c r="Q2067" s="2"/>
      <c r="R2067" s="2" t="str">
        <f>IF(Table_People[[#This Row],[Surname]]="", Table_People[[#This Row],[Name]], Table_People[[#This Row],[Name]]&amp;", "&amp;Table_People[[#This Row],[Surname]])</f>
        <v>Jan, Toorop</v>
      </c>
      <c r="S2067" s="2" t="str">
        <f>IF(Table_People[[#This Row],[Surname]]="", Table_People[[#This Row],[Name]], Table_People[[#This Row],[Surname]]&amp;", "&amp;Table_People[[#This Row],[Name]])</f>
        <v>Toorop, Jan</v>
      </c>
      <c r="T2067" s="2" t="str">
        <f>IF(COUNTIFS(Table_People[Hash_ID],Table_People[[#This Row],[Hash_ID]])&gt;1,"Y","N")</f>
        <v>N</v>
      </c>
      <c r="U2067" s="2"/>
    </row>
    <row r="2068" spans="1:21" ht="29" x14ac:dyDescent="0.35">
      <c r="A2068" s="2" t="str">
        <f>"P-" &amp; UPPER(TRIM(Table_People[[#This Row],[Surname]])) &amp; "|" &amp; UPPER(TRIM(Table_People[[#This Row],[Name]]))</f>
        <v>P-TOPOR|ROLAND</v>
      </c>
      <c r="B2068" s="2" t="s">
        <v>396</v>
      </c>
      <c r="C2068" s="2" t="s">
        <v>8112</v>
      </c>
      <c r="D2068" s="2"/>
      <c r="E2068" s="2" t="s">
        <v>8113</v>
      </c>
      <c r="F2068" s="2" t="s">
        <v>10</v>
      </c>
      <c r="G2068" s="2" t="s">
        <v>15</v>
      </c>
      <c r="H2068" s="2"/>
      <c r="I2068" s="2"/>
      <c r="J2068" s="2"/>
      <c r="K2068" s="2"/>
      <c r="L2068" s="2"/>
      <c r="M2068" s="2"/>
      <c r="N2068" s="2"/>
      <c r="O2068" s="2"/>
      <c r="P2068" s="2"/>
      <c r="Q2068" s="2"/>
      <c r="R2068" s="2" t="str">
        <f>IF(Table_People[[#This Row],[Surname]]="", Table_People[[#This Row],[Name]], Table_People[[#This Row],[Name]]&amp;", "&amp;Table_People[[#This Row],[Surname]])</f>
        <v>Roland, Topor</v>
      </c>
      <c r="S2068" s="2" t="str">
        <f>IF(Table_People[[#This Row],[Surname]]="", Table_People[[#This Row],[Name]], Table_People[[#This Row],[Surname]]&amp;", "&amp;Table_People[[#This Row],[Name]])</f>
        <v>Topor, Roland</v>
      </c>
      <c r="T2068" s="2" t="str">
        <f>IF(COUNTIFS(Table_People[Hash_ID],Table_People[[#This Row],[Hash_ID]])&gt;1,"Y","N")</f>
        <v>N</v>
      </c>
      <c r="U2068" s="2"/>
    </row>
    <row r="2069" spans="1:21" x14ac:dyDescent="0.35">
      <c r="A2069" s="2" t="str">
        <f>"P-" &amp; UPPER(TRIM(Table_People[[#This Row],[Surname]])) &amp; "|" &amp; UPPER(TRIM(Table_People[[#This Row],[Name]]))</f>
        <v>P-TORNATORE|GIUSEPPE</v>
      </c>
      <c r="B2069" s="2" t="s">
        <v>1264</v>
      </c>
      <c r="C2069" s="2" t="s">
        <v>1265</v>
      </c>
      <c r="D2069" s="2"/>
      <c r="E2069" s="2" t="s">
        <v>1053</v>
      </c>
      <c r="F2069" s="2" t="s">
        <v>10</v>
      </c>
      <c r="G2069" s="2" t="s">
        <v>87</v>
      </c>
      <c r="H2069" s="2"/>
      <c r="I2069" s="2"/>
      <c r="J2069" s="2"/>
      <c r="K2069" s="2"/>
      <c r="L2069" s="2"/>
      <c r="M2069" s="2"/>
      <c r="N2069" s="2"/>
      <c r="O2069" s="2"/>
      <c r="P2069" s="2"/>
      <c r="Q2069" s="2"/>
      <c r="R2069" s="2" t="str">
        <f>IF(Table_People[[#This Row],[Surname]]="", Table_People[[#This Row],[Name]], Table_People[[#This Row],[Name]]&amp;", "&amp;Table_People[[#This Row],[Surname]])</f>
        <v>Giuseppe, Tornatore</v>
      </c>
      <c r="S2069" s="2" t="str">
        <f>IF(Table_People[[#This Row],[Surname]]="", Table_People[[#This Row],[Name]], Table_People[[#This Row],[Surname]]&amp;", "&amp;Table_People[[#This Row],[Name]])</f>
        <v>Tornatore, Giuseppe</v>
      </c>
      <c r="T2069" s="2" t="str">
        <f>IF(COUNTIFS(Table_People[Hash_ID],Table_People[[#This Row],[Hash_ID]])&gt;1,"Y","N")</f>
        <v>N</v>
      </c>
      <c r="U2069" s="2"/>
    </row>
    <row r="2070" spans="1:21" x14ac:dyDescent="0.35">
      <c r="A2070" s="2" t="str">
        <f>"P-" &amp; UPPER(TRIM(Table_People[[#This Row],[Surname]])) &amp; "|" &amp; UPPER(TRIM(Table_People[[#This Row],[Name]]))</f>
        <v>P-TOULMOUCHE|AUGUSTE</v>
      </c>
      <c r="B2070" s="2" t="s">
        <v>43</v>
      </c>
      <c r="C2070" s="2" t="s">
        <v>3026</v>
      </c>
      <c r="D2070" s="2"/>
      <c r="E2070" s="2" t="s">
        <v>1389</v>
      </c>
      <c r="F2070" s="2" t="s">
        <v>10</v>
      </c>
      <c r="G2070" s="2" t="s">
        <v>15</v>
      </c>
      <c r="H2070" s="2"/>
      <c r="I2070" s="2"/>
      <c r="J2070" s="2"/>
      <c r="K2070" s="2"/>
      <c r="L2070" s="2"/>
      <c r="M2070" s="2"/>
      <c r="N2070" s="2"/>
      <c r="O2070" s="2"/>
      <c r="P2070" s="2"/>
      <c r="Q2070" s="2"/>
      <c r="R2070" s="2" t="str">
        <f>IF(Table_People[[#This Row],[Surname]]="", Table_People[[#This Row],[Name]], Table_People[[#This Row],[Name]]&amp;", "&amp;Table_People[[#This Row],[Surname]])</f>
        <v>Auguste, Toulmouche</v>
      </c>
      <c r="S2070" s="2" t="str">
        <f>IF(Table_People[[#This Row],[Surname]]="", Table_People[[#This Row],[Name]], Table_People[[#This Row],[Surname]]&amp;", "&amp;Table_People[[#This Row],[Name]])</f>
        <v>Toulmouche, Auguste</v>
      </c>
      <c r="T2070" s="2" t="str">
        <f>IF(COUNTIFS(Table_People[Hash_ID],Table_People[[#This Row],[Hash_ID]])&gt;1,"Y","N")</f>
        <v>N</v>
      </c>
      <c r="U2070" s="2"/>
    </row>
    <row r="2071" spans="1:21" x14ac:dyDescent="0.35">
      <c r="A2071" s="2" t="str">
        <f>"P-" &amp; UPPER(TRIM(Table_People[[#This Row],[Surname]])) &amp; "|" &amp; UPPER(TRIM(Table_People[[#This Row],[Name]]))</f>
        <v>P-TOUSSAINT|JEAN-PHILIPPE</v>
      </c>
      <c r="B2071" s="2" t="s">
        <v>5514</v>
      </c>
      <c r="C2071" s="2" t="s">
        <v>5561</v>
      </c>
      <c r="D2071" s="2"/>
      <c r="E2071" s="2" t="s">
        <v>5485</v>
      </c>
      <c r="F2071" s="2" t="s">
        <v>10</v>
      </c>
      <c r="G2071" s="2" t="s">
        <v>840</v>
      </c>
      <c r="H2071" s="2"/>
      <c r="I2071" s="2"/>
      <c r="J2071" s="2"/>
      <c r="K2071" s="2"/>
      <c r="L2071" s="2"/>
      <c r="M2071" s="2"/>
      <c r="N2071" s="2"/>
      <c r="O2071" s="2"/>
      <c r="P2071" s="2"/>
      <c r="Q2071" s="2"/>
      <c r="R2071" s="2" t="str">
        <f>IF(Table_People[[#This Row],[Surname]]="", Table_People[[#This Row],[Name]], Table_People[[#This Row],[Name]]&amp;", "&amp;Table_People[[#This Row],[Surname]])</f>
        <v>Jean-Philippe, Toussaint</v>
      </c>
      <c r="S2071" s="2" t="str">
        <f>IF(Table_People[[#This Row],[Surname]]="", Table_People[[#This Row],[Name]], Table_People[[#This Row],[Surname]]&amp;", "&amp;Table_People[[#This Row],[Name]])</f>
        <v>Toussaint, Jean-Philippe</v>
      </c>
      <c r="T2071" s="2" t="str">
        <f>IF(COUNTIFS(Table_People[Hash_ID],Table_People[[#This Row],[Hash_ID]])&gt;1,"Y","N")</f>
        <v>N</v>
      </c>
      <c r="U2071" s="2"/>
    </row>
    <row r="2072" spans="1:21" x14ac:dyDescent="0.35">
      <c r="A2072" s="2" t="str">
        <f>"P-" &amp; UPPER(TRIM(Table_People[[#This Row],[Surname]])) &amp; "|" &amp; UPPER(TRIM(Table_People[[#This Row],[Name]]))</f>
        <v>P-TOZZI|FEDERIGO</v>
      </c>
      <c r="B2072" s="2" t="s">
        <v>20602</v>
      </c>
      <c r="C2072" s="2" t="s">
        <v>20603</v>
      </c>
      <c r="D2072" s="2"/>
      <c r="E2072" s="2" t="s">
        <v>5485</v>
      </c>
      <c r="F2072" s="2" t="s">
        <v>10</v>
      </c>
      <c r="G2072" s="2" t="s">
        <v>87</v>
      </c>
      <c r="H2072" s="2">
        <v>1</v>
      </c>
      <c r="I2072" s="2" t="s">
        <v>21471</v>
      </c>
      <c r="J2072" s="2">
        <v>1883</v>
      </c>
      <c r="K2072" s="2"/>
      <c r="L2072" s="2"/>
      <c r="M2072" s="2">
        <v>21</v>
      </c>
      <c r="N2072" s="2" t="s">
        <v>21467</v>
      </c>
      <c r="O2072" s="2">
        <v>1920</v>
      </c>
      <c r="P2072" s="2"/>
      <c r="Q2072" s="2"/>
      <c r="R2072" s="2" t="str">
        <f>IF(Table_People[[#This Row],[Surname]]="", Table_People[[#This Row],[Name]], Table_People[[#This Row],[Name]]&amp;", "&amp;Table_People[[#This Row],[Surname]])</f>
        <v>Federigo, Tozzi</v>
      </c>
      <c r="S2072" s="2" t="str">
        <f>IF(Table_People[[#This Row],[Surname]]="", Table_People[[#This Row],[Name]], Table_People[[#This Row],[Surname]]&amp;", "&amp;Table_People[[#This Row],[Name]])</f>
        <v>Tozzi, Federigo</v>
      </c>
      <c r="T2072" s="2" t="str">
        <f>IF(COUNTIFS(Table_People[Hash_ID],Table_People[[#This Row],[Hash_ID]])&gt;1,"Y","N")</f>
        <v>N</v>
      </c>
      <c r="U2072" s="2"/>
    </row>
    <row r="2073" spans="1:21" x14ac:dyDescent="0.35">
      <c r="A2073" s="2" t="str">
        <f>"P-" &amp; UPPER(TRIM(Table_People[[#This Row],[Surname]])) &amp; "|" &amp; UPPER(TRIM(Table_People[[#This Row],[Name]]))</f>
        <v>P-TRAKL|GEORG</v>
      </c>
      <c r="B2073" s="2" t="s">
        <v>154</v>
      </c>
      <c r="C2073" s="2" t="s">
        <v>6163</v>
      </c>
      <c r="D2073" s="2"/>
      <c r="E2073" s="2" t="s">
        <v>24</v>
      </c>
      <c r="F2073" s="2" t="s">
        <v>10</v>
      </c>
      <c r="G2073" s="2" t="s">
        <v>288</v>
      </c>
      <c r="H2073" s="2"/>
      <c r="I2073" s="2"/>
      <c r="J2073" s="2"/>
      <c r="K2073" s="2"/>
      <c r="L2073" s="2"/>
      <c r="M2073" s="2"/>
      <c r="N2073" s="2"/>
      <c r="O2073" s="2"/>
      <c r="P2073" s="2"/>
      <c r="Q2073" s="2"/>
      <c r="R2073" s="2" t="str">
        <f>IF(Table_People[[#This Row],[Surname]]="", Table_People[[#This Row],[Name]], Table_People[[#This Row],[Name]]&amp;", "&amp;Table_People[[#This Row],[Surname]])</f>
        <v>Georg, Trakl</v>
      </c>
      <c r="S2073" s="2" t="str">
        <f>IF(Table_People[[#This Row],[Surname]]="", Table_People[[#This Row],[Name]], Table_People[[#This Row],[Surname]]&amp;", "&amp;Table_People[[#This Row],[Name]])</f>
        <v>Trakl, Georg</v>
      </c>
      <c r="T2073" s="2" t="str">
        <f>IF(COUNTIFS(Table_People[Hash_ID],Table_People[[#This Row],[Hash_ID]])&gt;1,"Y","N")</f>
        <v>N</v>
      </c>
      <c r="U2073" s="2"/>
    </row>
    <row r="2074" spans="1:21" x14ac:dyDescent="0.35">
      <c r="A2074" s="2" t="str">
        <f>"P-" &amp; UPPER(TRIM(Table_People[[#This Row],[Surname]])) &amp; "|" &amp; UPPER(TRIM(Table_People[[#This Row],[Name]]))</f>
        <v>P-TRANSTRÖMER|TOMAS</v>
      </c>
      <c r="B2074" s="2" t="s">
        <v>6031</v>
      </c>
      <c r="C2074" s="2" t="s">
        <v>6032</v>
      </c>
      <c r="D2074" s="2"/>
      <c r="E2074" s="2" t="s">
        <v>6033</v>
      </c>
      <c r="F2074" s="2" t="s">
        <v>10</v>
      </c>
      <c r="G2074" s="2" t="s">
        <v>42</v>
      </c>
      <c r="H2074" s="2"/>
      <c r="I2074" s="2"/>
      <c r="J2074" s="2"/>
      <c r="K2074" s="2"/>
      <c r="L2074" s="2"/>
      <c r="M2074" s="2"/>
      <c r="N2074" s="2"/>
      <c r="O2074" s="2"/>
      <c r="P2074" s="2"/>
      <c r="Q2074" s="2"/>
      <c r="R2074" s="2" t="str">
        <f>IF(Table_People[[#This Row],[Surname]]="", Table_People[[#This Row],[Name]], Table_People[[#This Row],[Name]]&amp;", "&amp;Table_People[[#This Row],[Surname]])</f>
        <v>Tomas, Tranströmer</v>
      </c>
      <c r="S2074" s="2" t="str">
        <f>IF(Table_People[[#This Row],[Surname]]="", Table_People[[#This Row],[Name]], Table_People[[#This Row],[Surname]]&amp;", "&amp;Table_People[[#This Row],[Name]])</f>
        <v>Tranströmer, Tomas</v>
      </c>
      <c r="T2074" s="2" t="str">
        <f>IF(COUNTIFS(Table_People[Hash_ID],Table_People[[#This Row],[Hash_ID]])&gt;1,"Y","N")</f>
        <v>N</v>
      </c>
      <c r="U2074" s="2"/>
    </row>
    <row r="2075" spans="1:21" x14ac:dyDescent="0.35">
      <c r="A2075" s="2" t="str">
        <f>"P-" &amp; UPPER(TRIM(Table_People[[#This Row],[Surname]])) &amp; "|" &amp; UPPER(TRIM(Table_People[[#This Row],[Name]]))</f>
        <v>P-TRAVEN|B.</v>
      </c>
      <c r="B2075" s="2" t="s">
        <v>20714</v>
      </c>
      <c r="C2075" s="2" t="s">
        <v>20715</v>
      </c>
      <c r="D2075" s="2"/>
      <c r="E2075" s="2" t="s">
        <v>51</v>
      </c>
      <c r="F2075" s="2" t="s">
        <v>10</v>
      </c>
      <c r="G2075" s="2" t="s">
        <v>21259</v>
      </c>
      <c r="H2075" s="2">
        <v>23</v>
      </c>
      <c r="I2075" s="2" t="s">
        <v>21466</v>
      </c>
      <c r="J2075" s="12" t="s">
        <v>21491</v>
      </c>
      <c r="K2075" s="12"/>
      <c r="L2075" s="2" t="s">
        <v>1824</v>
      </c>
      <c r="M2075" s="2">
        <v>26</v>
      </c>
      <c r="N2075" s="2" t="s">
        <v>21467</v>
      </c>
      <c r="O2075" s="2">
        <v>1969</v>
      </c>
      <c r="P2075" s="2"/>
      <c r="Q2075" s="2"/>
      <c r="R2075" s="2" t="str">
        <f>IF(Table_People[[#This Row],[Surname]]="", Table_People[[#This Row],[Name]], Table_People[[#This Row],[Name]]&amp;", "&amp;Table_People[[#This Row],[Surname]])</f>
        <v>B., Traven</v>
      </c>
      <c r="S2075" s="2" t="str">
        <f>IF(Table_People[[#This Row],[Surname]]="", Table_People[[#This Row],[Name]], Table_People[[#This Row],[Surname]]&amp;", "&amp;Table_People[[#This Row],[Name]])</f>
        <v>Traven, B.</v>
      </c>
      <c r="T2075" s="2" t="str">
        <f>IF(COUNTIFS(Table_People[Hash_ID],Table_People[[#This Row],[Hash_ID]])&gt;1,"Y","N")</f>
        <v>N</v>
      </c>
      <c r="U2075" s="2"/>
    </row>
    <row r="2076" spans="1:21" x14ac:dyDescent="0.35">
      <c r="A2076" s="2" t="str">
        <f>"P-" &amp; UPPER(TRIM(Table_People[[#This Row],[Surname]])) &amp; "|" &amp; UPPER(TRIM(Table_People[[#This Row],[Name]]))</f>
        <v>P-TREDE|MELANIE</v>
      </c>
      <c r="B2076" s="2" t="s">
        <v>20661</v>
      </c>
      <c r="C2076" s="2" t="s">
        <v>20662</v>
      </c>
      <c r="D2076" s="2"/>
      <c r="E2076" s="2" t="s">
        <v>21183</v>
      </c>
      <c r="F2076" s="2" t="s">
        <v>25</v>
      </c>
      <c r="G2076" s="2" t="s">
        <v>38</v>
      </c>
      <c r="H2076" s="2"/>
      <c r="I2076" s="2"/>
      <c r="J2076" s="2"/>
      <c r="K2076" s="2"/>
      <c r="L2076" s="2"/>
      <c r="M2076" s="2"/>
      <c r="N2076" s="2"/>
      <c r="O2076" s="2"/>
      <c r="P2076" s="2"/>
      <c r="Q2076" s="2"/>
      <c r="R2076" s="2" t="str">
        <f>IF(Table_People[[#This Row],[Surname]]="", Table_People[[#This Row],[Name]], Table_People[[#This Row],[Name]]&amp;", "&amp;Table_People[[#This Row],[Surname]])</f>
        <v>Melanie, Trede</v>
      </c>
      <c r="S2076" s="2" t="str">
        <f>IF(Table_People[[#This Row],[Surname]]="", Table_People[[#This Row],[Name]], Table_People[[#This Row],[Surname]]&amp;", "&amp;Table_People[[#This Row],[Name]])</f>
        <v>Trede, Melanie</v>
      </c>
      <c r="T2076" s="2" t="str">
        <f>IF(COUNTIFS(Table_People[Hash_ID],Table_People[[#This Row],[Hash_ID]])&gt;1,"Y","N")</f>
        <v>N</v>
      </c>
      <c r="U2076" s="2"/>
    </row>
    <row r="2077" spans="1:21" ht="29" x14ac:dyDescent="0.35">
      <c r="A2077" s="2" t="str">
        <f>"P-" &amp; UPPER(TRIM(Table_People[[#This Row],[Surname]])) &amp; "|" &amp; UPPER(TRIM(Table_People[[#This Row],[Name]]))</f>
        <v>P-TREMBLAY|PAUL</v>
      </c>
      <c r="B2077" s="2" t="s">
        <v>371</v>
      </c>
      <c r="C2077" s="2" t="s">
        <v>20966</v>
      </c>
      <c r="D2077" s="2" t="s">
        <v>21128</v>
      </c>
      <c r="E2077" s="2" t="s">
        <v>21426</v>
      </c>
      <c r="F2077" s="2" t="s">
        <v>10</v>
      </c>
      <c r="G2077" s="2" t="s">
        <v>63</v>
      </c>
      <c r="H2077" s="2">
        <v>30</v>
      </c>
      <c r="I2077" s="2" t="s">
        <v>21469</v>
      </c>
      <c r="J2077" s="2">
        <v>1971</v>
      </c>
      <c r="K2077" s="2"/>
      <c r="L2077" s="2"/>
      <c r="M2077" s="2"/>
      <c r="N2077" s="2"/>
      <c r="O2077" s="2"/>
      <c r="P2077" s="2"/>
      <c r="Q2077" s="2"/>
      <c r="R2077" s="2" t="str">
        <f>IF(Table_People[[#This Row],[Surname]]="", Table_People[[#This Row],[Name]], Table_People[[#This Row],[Name]]&amp;", "&amp;Table_People[[#This Row],[Surname]])</f>
        <v>Paul, Tremblay</v>
      </c>
      <c r="S2077" s="2" t="str">
        <f>IF(Table_People[[#This Row],[Surname]]="", Table_People[[#This Row],[Name]], Table_People[[#This Row],[Surname]]&amp;", "&amp;Table_People[[#This Row],[Name]])</f>
        <v>Tremblay, Paul</v>
      </c>
      <c r="T2077" s="2" t="str">
        <f>IF(COUNTIFS(Table_People[Hash_ID],Table_People[[#This Row],[Hash_ID]])&gt;1,"Y","N")</f>
        <v>N</v>
      </c>
      <c r="U2077" s="2"/>
    </row>
    <row r="2078" spans="1:21" x14ac:dyDescent="0.35">
      <c r="A2078" s="2" t="str">
        <f>"P-" &amp; UPPER(TRIM(Table_People[[#This Row],[Surname]])) &amp; "|" &amp; UPPER(TRIM(Table_People[[#This Row],[Name]]))</f>
        <v>P-TRIANA|KRISTOPHER</v>
      </c>
      <c r="B2078" s="2" t="s">
        <v>20983</v>
      </c>
      <c r="C2078" s="2" t="s">
        <v>20984</v>
      </c>
      <c r="D2078" s="2"/>
      <c r="E2078" s="2" t="s">
        <v>21309</v>
      </c>
      <c r="F2078" s="2" t="s">
        <v>10</v>
      </c>
      <c r="G2078" s="2" t="s">
        <v>63</v>
      </c>
      <c r="H2078" s="2"/>
      <c r="I2078" s="2"/>
      <c r="J2078" s="2"/>
      <c r="K2078" s="2"/>
      <c r="L2078" s="2"/>
      <c r="M2078" s="2"/>
      <c r="N2078" s="2"/>
      <c r="O2078" s="2"/>
      <c r="P2078" s="2"/>
      <c r="Q2078" s="2"/>
      <c r="R2078" s="2" t="str">
        <f>IF(Table_People[[#This Row],[Surname]]="", Table_People[[#This Row],[Name]], Table_People[[#This Row],[Name]]&amp;", "&amp;Table_People[[#This Row],[Surname]])</f>
        <v>Kristopher, Triana</v>
      </c>
      <c r="S2078" s="2" t="str">
        <f>IF(Table_People[[#This Row],[Surname]]="", Table_People[[#This Row],[Name]], Table_People[[#This Row],[Surname]]&amp;", "&amp;Table_People[[#This Row],[Name]])</f>
        <v>Triana, Kristopher</v>
      </c>
      <c r="T2078" s="2" t="str">
        <f>IF(COUNTIFS(Table_People[Hash_ID],Table_People[[#This Row],[Hash_ID]])&gt;1,"Y","N")</f>
        <v>N</v>
      </c>
      <c r="U2078" s="2"/>
    </row>
    <row r="2079" spans="1:21" x14ac:dyDescent="0.35">
      <c r="A2079" s="2" t="str">
        <f>"P-" &amp; UPPER(TRIM(Table_People[[#This Row],[Surname]])) &amp; "|" &amp; UPPER(TRIM(Table_People[[#This Row],[Name]]))</f>
        <v>P-TRIET|JUSTINE</v>
      </c>
      <c r="B2079" s="2" t="s">
        <v>1273</v>
      </c>
      <c r="C2079" s="2" t="s">
        <v>1274</v>
      </c>
      <c r="D2079" s="2"/>
      <c r="E2079" s="2" t="s">
        <v>1053</v>
      </c>
      <c r="F2079" s="2" t="s">
        <v>25</v>
      </c>
      <c r="G2079" s="2" t="s">
        <v>15</v>
      </c>
      <c r="H2079" s="2"/>
      <c r="I2079" s="2"/>
      <c r="J2079" s="2"/>
      <c r="K2079" s="2"/>
      <c r="L2079" s="2"/>
      <c r="M2079" s="2"/>
      <c r="N2079" s="2"/>
      <c r="O2079" s="2"/>
      <c r="P2079" s="2"/>
      <c r="Q2079" s="2"/>
      <c r="R2079" s="2" t="str">
        <f>IF(Table_People[[#This Row],[Surname]]="", Table_People[[#This Row],[Name]], Table_People[[#This Row],[Name]]&amp;", "&amp;Table_People[[#This Row],[Surname]])</f>
        <v>Justine, Triet</v>
      </c>
      <c r="S2079" s="2" t="str">
        <f>IF(Table_People[[#This Row],[Surname]]="", Table_People[[#This Row],[Name]], Table_People[[#This Row],[Surname]]&amp;", "&amp;Table_People[[#This Row],[Name]])</f>
        <v>Triet, Justine</v>
      </c>
      <c r="T2079" s="2" t="str">
        <f>IF(COUNTIFS(Table_People[Hash_ID],Table_People[[#This Row],[Hash_ID]])&gt;1,"Y","N")</f>
        <v>N</v>
      </c>
      <c r="U2079" s="2"/>
    </row>
    <row r="2080" spans="1:21" x14ac:dyDescent="0.35">
      <c r="A2080" s="2" t="str">
        <f>"P-" &amp; UPPER(TRIM(Table_People[[#This Row],[Surname]])) &amp; "|" &amp; UPPER(TRIM(Table_People[[#This Row],[Name]]))</f>
        <v>P-TRIGOULET|EUGÈNE</v>
      </c>
      <c r="B2080" s="2" t="s">
        <v>1446</v>
      </c>
      <c r="C2080" s="2" t="s">
        <v>3056</v>
      </c>
      <c r="D2080" s="2"/>
      <c r="E2080" s="2" t="s">
        <v>1389</v>
      </c>
      <c r="F2080" s="2" t="s">
        <v>10</v>
      </c>
      <c r="G2080" s="2" t="s">
        <v>15</v>
      </c>
      <c r="H2080" s="2"/>
      <c r="I2080" s="2"/>
      <c r="J2080" s="2"/>
      <c r="K2080" s="2"/>
      <c r="L2080" s="2"/>
      <c r="M2080" s="2"/>
      <c r="N2080" s="2"/>
      <c r="O2080" s="2"/>
      <c r="P2080" s="2"/>
      <c r="Q2080" s="2"/>
      <c r="R2080" s="2" t="str">
        <f>IF(Table_People[[#This Row],[Surname]]="", Table_People[[#This Row],[Name]], Table_People[[#This Row],[Name]]&amp;", "&amp;Table_People[[#This Row],[Surname]])</f>
        <v>Eugène, Trigoulet</v>
      </c>
      <c r="S2080" s="2" t="str">
        <f>IF(Table_People[[#This Row],[Surname]]="", Table_People[[#This Row],[Name]], Table_People[[#This Row],[Surname]]&amp;", "&amp;Table_People[[#This Row],[Name]])</f>
        <v>Trigoulet, Eugène</v>
      </c>
      <c r="T2080" s="2" t="str">
        <f>IF(COUNTIFS(Table_People[Hash_ID],Table_People[[#This Row],[Hash_ID]])&gt;1,"Y","N")</f>
        <v>N</v>
      </c>
      <c r="U2080" s="2"/>
    </row>
    <row r="2081" spans="1:21" x14ac:dyDescent="0.35">
      <c r="A2081" s="2" t="str">
        <f>"P-" &amp; UPPER(TRIM(Table_People[[#This Row],[Surname]])) &amp; "|" &amp; UPPER(TRIM(Table_People[[#This Row],[Name]]))</f>
        <v>P-TRISMEGISTUS|HERMES</v>
      </c>
      <c r="B2081" s="2" t="s">
        <v>10589</v>
      </c>
      <c r="C2081" s="2" t="s">
        <v>10590</v>
      </c>
      <c r="D2081" s="2"/>
      <c r="E2081" s="2" t="s">
        <v>10591</v>
      </c>
      <c r="F2081" s="2" t="s">
        <v>10</v>
      </c>
      <c r="G2081" s="2" t="s">
        <v>10881</v>
      </c>
      <c r="H2081" s="2"/>
      <c r="I2081" s="2"/>
      <c r="J2081" s="2"/>
      <c r="K2081" s="2"/>
      <c r="L2081" s="2"/>
      <c r="M2081" s="2"/>
      <c r="N2081" s="2"/>
      <c r="O2081" s="2"/>
      <c r="P2081" s="2"/>
      <c r="Q2081" s="2"/>
      <c r="R2081" s="2" t="str">
        <f>IF(Table_People[[#This Row],[Surname]]="", Table_People[[#This Row],[Name]], Table_People[[#This Row],[Name]]&amp;", "&amp;Table_People[[#This Row],[Surname]])</f>
        <v>Hermes, Trismegistus</v>
      </c>
      <c r="S2081" s="2" t="str">
        <f>IF(Table_People[[#This Row],[Surname]]="", Table_People[[#This Row],[Name]], Table_People[[#This Row],[Surname]]&amp;", "&amp;Table_People[[#This Row],[Name]])</f>
        <v>Trismegistus, Hermes</v>
      </c>
      <c r="T2081" s="2" t="str">
        <f>IF(COUNTIFS(Table_People[Hash_ID],Table_People[[#This Row],[Hash_ID]])&gt;1,"Y","N")</f>
        <v>N</v>
      </c>
      <c r="U2081" s="2"/>
    </row>
    <row r="2082" spans="1:21" x14ac:dyDescent="0.35">
      <c r="A2082" s="2" t="str">
        <f>"P-" &amp; UPPER(TRIM(Table_People[[#This Row],[Surname]])) &amp; "|" &amp; UPPER(TRIM(Table_People[[#This Row],[Name]]))</f>
        <v>P-TROLLOPE|ANTHONY</v>
      </c>
      <c r="B2082" s="2" t="s">
        <v>6041</v>
      </c>
      <c r="C2082" s="2" t="s">
        <v>6702</v>
      </c>
      <c r="D2082" s="2"/>
      <c r="E2082" s="2" t="s">
        <v>51</v>
      </c>
      <c r="F2082" s="2" t="s">
        <v>10</v>
      </c>
      <c r="G2082" s="2" t="s">
        <v>91</v>
      </c>
      <c r="H2082" s="2"/>
      <c r="I2082" s="2"/>
      <c r="J2082" s="2"/>
      <c r="K2082" s="2"/>
      <c r="L2082" s="2"/>
      <c r="M2082" s="2"/>
      <c r="N2082" s="2"/>
      <c r="O2082" s="2"/>
      <c r="P2082" s="2"/>
      <c r="Q2082" s="2"/>
      <c r="R2082" s="2" t="str">
        <f>IF(Table_People[[#This Row],[Surname]]="", Table_People[[#This Row],[Name]], Table_People[[#This Row],[Name]]&amp;", "&amp;Table_People[[#This Row],[Surname]])</f>
        <v>Anthony, Trollope</v>
      </c>
      <c r="S2082" s="2" t="str">
        <f>IF(Table_People[[#This Row],[Surname]]="", Table_People[[#This Row],[Name]], Table_People[[#This Row],[Surname]]&amp;", "&amp;Table_People[[#This Row],[Name]])</f>
        <v>Trollope, Anthony</v>
      </c>
      <c r="T2082" s="2" t="str">
        <f>IF(COUNTIFS(Table_People[Hash_ID],Table_People[[#This Row],[Hash_ID]])&gt;1,"Y","N")</f>
        <v>N</v>
      </c>
      <c r="U2082" s="2"/>
    </row>
    <row r="2083" spans="1:21" x14ac:dyDescent="0.35">
      <c r="A2083" s="2" t="str">
        <f>"P-" &amp; UPPER(TRIM(Table_People[[#This Row],[Surname]])) &amp; "|" &amp; UPPER(TRIM(Table_People[[#This Row],[Name]]))</f>
        <v>P-TRUFFAUT|FRANÇOIS</v>
      </c>
      <c r="B2083" s="2" t="s">
        <v>138</v>
      </c>
      <c r="C2083" s="2" t="s">
        <v>1109</v>
      </c>
      <c r="D2083" s="2"/>
      <c r="E2083" s="2" t="s">
        <v>1110</v>
      </c>
      <c r="F2083" s="2" t="s">
        <v>10</v>
      </c>
      <c r="G2083" s="2" t="s">
        <v>15</v>
      </c>
      <c r="H2083" s="2"/>
      <c r="I2083" s="2"/>
      <c r="J2083" s="2"/>
      <c r="K2083" s="2"/>
      <c r="L2083" s="2"/>
      <c r="M2083" s="2"/>
      <c r="N2083" s="2"/>
      <c r="O2083" s="2"/>
      <c r="P2083" s="2"/>
      <c r="Q2083" s="2"/>
      <c r="R2083" s="2" t="str">
        <f>IF(Table_People[[#This Row],[Surname]]="", Table_People[[#This Row],[Name]], Table_People[[#This Row],[Name]]&amp;", "&amp;Table_People[[#This Row],[Surname]])</f>
        <v>François, Truffaut</v>
      </c>
      <c r="S2083" s="2" t="str">
        <f>IF(Table_People[[#This Row],[Surname]]="", Table_People[[#This Row],[Name]], Table_People[[#This Row],[Surname]]&amp;", "&amp;Table_People[[#This Row],[Name]])</f>
        <v>Truffaut, François</v>
      </c>
      <c r="T2083" s="2" t="str">
        <f>IF(COUNTIFS(Table_People[Hash_ID],Table_People[[#This Row],[Hash_ID]])&gt;1,"Y","N")</f>
        <v>N</v>
      </c>
      <c r="U2083" s="2"/>
    </row>
    <row r="2084" spans="1:21" x14ac:dyDescent="0.35">
      <c r="A2084" s="2" t="str">
        <f>"P-" &amp; UPPER(TRIM(Table_People[[#This Row],[Surname]])) &amp; "|" &amp; UPPER(TRIM(Table_People[[#This Row],[Name]]))</f>
        <v>P-TRYON|THOMAS</v>
      </c>
      <c r="B2084" s="2" t="s">
        <v>431</v>
      </c>
      <c r="C2084" s="2" t="s">
        <v>2098</v>
      </c>
      <c r="D2084" s="2"/>
      <c r="E2084" s="2" t="s">
        <v>10858</v>
      </c>
      <c r="F2084" s="2" t="s">
        <v>10</v>
      </c>
      <c r="G2084" s="2" t="s">
        <v>63</v>
      </c>
      <c r="H2084" s="2"/>
      <c r="I2084" s="2"/>
      <c r="J2084" s="2"/>
      <c r="K2084" s="2"/>
      <c r="L2084" s="2"/>
      <c r="M2084" s="2"/>
      <c r="N2084" s="2"/>
      <c r="O2084" s="2"/>
      <c r="P2084" s="2"/>
      <c r="Q2084" s="2"/>
      <c r="R2084" s="2" t="str">
        <f>IF(Table_People[[#This Row],[Surname]]="", Table_People[[#This Row],[Name]], Table_People[[#This Row],[Name]]&amp;", "&amp;Table_People[[#This Row],[Surname]])</f>
        <v>Thomas, Tryon</v>
      </c>
      <c r="S2084" s="2" t="str">
        <f>IF(Table_People[[#This Row],[Surname]]="", Table_People[[#This Row],[Name]], Table_People[[#This Row],[Surname]]&amp;", "&amp;Table_People[[#This Row],[Name]])</f>
        <v>Tryon, Thomas</v>
      </c>
      <c r="T2084" s="2" t="str">
        <f>IF(COUNTIFS(Table_People[Hash_ID],Table_People[[#This Row],[Hash_ID]])&gt;1,"Y","N")</f>
        <v>N</v>
      </c>
      <c r="U2084" s="2"/>
    </row>
    <row r="2085" spans="1:21" x14ac:dyDescent="0.35">
      <c r="A2085" s="2" t="str">
        <f>"P-" &amp; UPPER(TRIM(Table_People[[#This Row],[Surname]])) &amp; "|" &amp; UPPER(TRIM(Table_People[[#This Row],[Name]]))</f>
        <v>P-TSCHUMI|BERNARD</v>
      </c>
      <c r="B2085" s="2" t="s">
        <v>802</v>
      </c>
      <c r="C2085" s="2" t="s">
        <v>12233</v>
      </c>
      <c r="D2085" s="2" t="s">
        <v>12234</v>
      </c>
      <c r="E2085" s="2" t="s">
        <v>12131</v>
      </c>
      <c r="F2085" s="2" t="s">
        <v>10</v>
      </c>
      <c r="G2085" s="2" t="s">
        <v>12235</v>
      </c>
      <c r="H2085" s="2"/>
      <c r="I2085" s="2"/>
      <c r="J2085" s="2"/>
      <c r="K2085" s="2"/>
      <c r="L2085" s="2"/>
      <c r="M2085" s="2"/>
      <c r="N2085" s="2"/>
      <c r="O2085" s="2"/>
      <c r="P2085" s="2"/>
      <c r="Q2085" s="2"/>
      <c r="R2085" s="2" t="str">
        <f>IF(Table_People[[#This Row],[Surname]]="", Table_People[[#This Row],[Name]], Table_People[[#This Row],[Name]]&amp;", "&amp;Table_People[[#This Row],[Surname]])</f>
        <v>Bernard, Tschumi</v>
      </c>
      <c r="S2085" s="2" t="str">
        <f>IF(Table_People[[#This Row],[Surname]]="", Table_People[[#This Row],[Name]], Table_People[[#This Row],[Surname]]&amp;", "&amp;Table_People[[#This Row],[Name]])</f>
        <v>Tschumi, Bernard</v>
      </c>
      <c r="T2085" s="2" t="str">
        <f>IF(COUNTIFS(Table_People[Hash_ID],Table_People[[#This Row],[Hash_ID]])&gt;1,"Y","N")</f>
        <v>N</v>
      </c>
      <c r="U2085" s="2"/>
    </row>
    <row r="2086" spans="1:21" ht="29" x14ac:dyDescent="0.35">
      <c r="A2086" s="2" t="str">
        <f>"P-" &amp; UPPER(TRIM(Table_People[[#This Row],[Surname]])) &amp; "|" &amp; UPPER(TRIM(Table_People[[#This Row],[Name]]))</f>
        <v>P-TSING|ANNA LOWENHAUPT</v>
      </c>
      <c r="B2086" s="2" t="s">
        <v>20951</v>
      </c>
      <c r="C2086" s="2" t="s">
        <v>20952</v>
      </c>
      <c r="D2086" s="2"/>
      <c r="E2086" s="2" t="s">
        <v>21414</v>
      </c>
      <c r="F2086" s="2" t="s">
        <v>25</v>
      </c>
      <c r="G2086" s="2" t="s">
        <v>63</v>
      </c>
      <c r="H2086" s="2"/>
      <c r="I2086" s="2"/>
      <c r="J2086" s="2">
        <v>1952</v>
      </c>
      <c r="K2086" s="2"/>
      <c r="L2086" s="2"/>
      <c r="M2086" s="2"/>
      <c r="N2086" s="2"/>
      <c r="O2086" s="2"/>
      <c r="P2086" s="2"/>
      <c r="Q2086" s="2"/>
      <c r="R2086" s="2" t="str">
        <f>IF(Table_People[[#This Row],[Surname]]="", Table_People[[#This Row],[Name]], Table_People[[#This Row],[Name]]&amp;", "&amp;Table_People[[#This Row],[Surname]])</f>
        <v>Anna Lowenhaupt, Tsing</v>
      </c>
      <c r="S2086" s="2" t="str">
        <f>IF(Table_People[[#This Row],[Surname]]="", Table_People[[#This Row],[Name]], Table_People[[#This Row],[Surname]]&amp;", "&amp;Table_People[[#This Row],[Name]])</f>
        <v>Tsing, Anna Lowenhaupt</v>
      </c>
      <c r="T2086" s="2" t="str">
        <f>IF(COUNTIFS(Table_People[Hash_ID],Table_People[[#This Row],[Hash_ID]])&gt;1,"Y","N")</f>
        <v>N</v>
      </c>
      <c r="U2086" s="2"/>
    </row>
    <row r="2087" spans="1:21" x14ac:dyDescent="0.35">
      <c r="A2087" s="2" t="str">
        <f>"P-" &amp; UPPER(TRIM(Table_People[[#This Row],[Surname]])) &amp; "|" &amp; UPPER(TRIM(Table_People[[#This Row],[Name]]))</f>
        <v>P-TSVETAEVA|MARINA</v>
      </c>
      <c r="B2087" s="2" t="s">
        <v>1513</v>
      </c>
      <c r="C2087" s="2" t="s">
        <v>6149</v>
      </c>
      <c r="D2087" s="2"/>
      <c r="E2087" s="2" t="s">
        <v>24</v>
      </c>
      <c r="F2087" s="2" t="s">
        <v>25</v>
      </c>
      <c r="G2087" s="2" t="s">
        <v>11</v>
      </c>
      <c r="H2087" s="2"/>
      <c r="I2087" s="2"/>
      <c r="J2087" s="2"/>
      <c r="K2087" s="2"/>
      <c r="L2087" s="2"/>
      <c r="M2087" s="2"/>
      <c r="N2087" s="2"/>
      <c r="O2087" s="2"/>
      <c r="P2087" s="2"/>
      <c r="Q2087" s="2"/>
      <c r="R2087" s="2" t="str">
        <f>IF(Table_People[[#This Row],[Surname]]="", Table_People[[#This Row],[Name]], Table_People[[#This Row],[Name]]&amp;", "&amp;Table_People[[#This Row],[Surname]])</f>
        <v>Marina, Tsvetaeva</v>
      </c>
      <c r="S2087" s="2" t="str">
        <f>IF(Table_People[[#This Row],[Surname]]="", Table_People[[#This Row],[Name]], Table_People[[#This Row],[Surname]]&amp;", "&amp;Table_People[[#This Row],[Name]])</f>
        <v>Tsvetaeva, Marina</v>
      </c>
      <c r="T2087" s="2" t="str">
        <f>IF(COUNTIFS(Table_People[Hash_ID],Table_People[[#This Row],[Hash_ID]])&gt;1,"Y","N")</f>
        <v>N</v>
      </c>
      <c r="U2087" s="2"/>
    </row>
    <row r="2088" spans="1:21" x14ac:dyDescent="0.35">
      <c r="A2088" s="2" t="str">
        <f>"P-" &amp; UPPER(TRIM(Table_People[[#This Row],[Surname]])) &amp; "|" &amp; UPPER(TRIM(Table_People[[#This Row],[Name]]))</f>
        <v>P-TUCHMAN|BARBARA</v>
      </c>
      <c r="B2088" s="2" t="s">
        <v>982</v>
      </c>
      <c r="C2088" s="2" t="s">
        <v>984</v>
      </c>
      <c r="D2088" s="2"/>
      <c r="E2088" s="2" t="s">
        <v>10748</v>
      </c>
      <c r="F2088" s="2" t="s">
        <v>25</v>
      </c>
      <c r="G2088" s="2" t="s">
        <v>63</v>
      </c>
      <c r="H2088" s="2"/>
      <c r="I2088" s="2"/>
      <c r="J2088" s="2"/>
      <c r="K2088" s="2"/>
      <c r="L2088" s="2"/>
      <c r="M2088" s="2"/>
      <c r="N2088" s="2"/>
      <c r="O2088" s="2"/>
      <c r="P2088" s="2"/>
      <c r="Q2088" s="2"/>
      <c r="R2088" s="2" t="str">
        <f>IF(Table_People[[#This Row],[Surname]]="", Table_People[[#This Row],[Name]], Table_People[[#This Row],[Name]]&amp;", "&amp;Table_People[[#This Row],[Surname]])</f>
        <v>Barbara, Tuchman</v>
      </c>
      <c r="S2088" s="2" t="str">
        <f>IF(Table_People[[#This Row],[Surname]]="", Table_People[[#This Row],[Name]], Table_People[[#This Row],[Surname]]&amp;", "&amp;Table_People[[#This Row],[Name]])</f>
        <v>Tuchman, Barbara</v>
      </c>
      <c r="T2088" s="2" t="str">
        <f>IF(COUNTIFS(Table_People[Hash_ID],Table_People[[#This Row],[Hash_ID]])&gt;1,"Y","N")</f>
        <v>N</v>
      </c>
      <c r="U2088" s="2"/>
    </row>
    <row r="2089" spans="1:21" x14ac:dyDescent="0.35">
      <c r="A2089" s="2" t="str">
        <f>"P-" &amp; UPPER(TRIM(Table_People[[#This Row],[Surname]])) &amp; "|" &amp; UPPER(TRIM(Table_People[[#This Row],[Name]]))</f>
        <v>P-TUDOR|ANTONY</v>
      </c>
      <c r="B2089" s="2" t="s">
        <v>2468</v>
      </c>
      <c r="C2089" s="2" t="s">
        <v>12664</v>
      </c>
      <c r="D2089" s="2" t="s">
        <v>12665</v>
      </c>
      <c r="E2089" s="2" t="s">
        <v>12529</v>
      </c>
      <c r="F2089" s="2" t="s">
        <v>10</v>
      </c>
      <c r="G2089" s="2" t="s">
        <v>10892</v>
      </c>
      <c r="H2089" s="2"/>
      <c r="I2089" s="2"/>
      <c r="J2089" s="2"/>
      <c r="K2089" s="2"/>
      <c r="L2089" s="2"/>
      <c r="M2089" s="2"/>
      <c r="N2089" s="2"/>
      <c r="O2089" s="2"/>
      <c r="P2089" s="2"/>
      <c r="Q2089" s="2"/>
      <c r="R2089" s="2" t="str">
        <f>IF(Table_People[[#This Row],[Surname]]="", Table_People[[#This Row],[Name]], Table_People[[#This Row],[Name]]&amp;", "&amp;Table_People[[#This Row],[Surname]])</f>
        <v>Antony, Tudor</v>
      </c>
      <c r="S2089" s="2" t="str">
        <f>IF(Table_People[[#This Row],[Surname]]="", Table_People[[#This Row],[Name]], Table_People[[#This Row],[Surname]]&amp;", "&amp;Table_People[[#This Row],[Name]])</f>
        <v>Tudor, Antony</v>
      </c>
      <c r="T2089" s="2" t="str">
        <f>IF(COUNTIFS(Table_People[Hash_ID],Table_People[[#This Row],[Hash_ID]])&gt;1,"Y","N")</f>
        <v>N</v>
      </c>
      <c r="U2089" s="2"/>
    </row>
    <row r="2090" spans="1:21" ht="29" x14ac:dyDescent="0.35">
      <c r="A2090" s="2" t="str">
        <f>"P-" &amp; UPPER(TRIM(Table_People[[#This Row],[Surname]])) &amp; "|" &amp; UPPER(TRIM(Table_People[[#This Row],[Name]]))</f>
        <v>P-TULATHIMUTTE|TONY</v>
      </c>
      <c r="B2090" s="2" t="s">
        <v>3221</v>
      </c>
      <c r="C2090" s="2" t="s">
        <v>21005</v>
      </c>
      <c r="D2090" s="2"/>
      <c r="E2090" s="2" t="s">
        <v>10770</v>
      </c>
      <c r="F2090" s="2" t="s">
        <v>10</v>
      </c>
      <c r="G2090" s="2" t="s">
        <v>63</v>
      </c>
      <c r="H2090" s="2"/>
      <c r="I2090" s="2"/>
      <c r="J2090" s="2"/>
      <c r="K2090" s="2"/>
      <c r="L2090" s="2"/>
      <c r="M2090" s="2"/>
      <c r="N2090" s="2"/>
      <c r="O2090" s="2"/>
      <c r="P2090" s="2"/>
      <c r="Q2090" s="2"/>
      <c r="R2090" s="2" t="str">
        <f>IF(Table_People[[#This Row],[Surname]]="", Table_People[[#This Row],[Name]], Table_People[[#This Row],[Name]]&amp;", "&amp;Table_People[[#This Row],[Surname]])</f>
        <v>Tony, Tulathimutte</v>
      </c>
      <c r="S2090" s="2" t="str">
        <f>IF(Table_People[[#This Row],[Surname]]="", Table_People[[#This Row],[Name]], Table_People[[#This Row],[Surname]]&amp;", "&amp;Table_People[[#This Row],[Name]])</f>
        <v>Tulathimutte, Tony</v>
      </c>
      <c r="T2090" s="2" t="str">
        <f>IF(COUNTIFS(Table_People[Hash_ID],Table_People[[#This Row],[Hash_ID]])&gt;1,"Y","N")</f>
        <v>N</v>
      </c>
      <c r="U2090" s="2"/>
    </row>
    <row r="2091" spans="1:21" ht="29" x14ac:dyDescent="0.35">
      <c r="A2091" s="2" t="str">
        <f>"P-" &amp; UPPER(TRIM(Table_People[[#This Row],[Surname]])) &amp; "|" &amp; UPPER(TRIM(Table_People[[#This Row],[Name]]))</f>
        <v>P-TURGENEV|IVAN</v>
      </c>
      <c r="B2091" s="2" t="s">
        <v>212</v>
      </c>
      <c r="C2091" s="2" t="s">
        <v>213</v>
      </c>
      <c r="D2091" s="2"/>
      <c r="E2091" s="2" t="s">
        <v>109</v>
      </c>
      <c r="F2091" s="2" t="s">
        <v>10</v>
      </c>
      <c r="G2091" s="2" t="s">
        <v>11</v>
      </c>
      <c r="H2091" s="2"/>
      <c r="I2091" s="2"/>
      <c r="J2091" s="2"/>
      <c r="K2091" s="2"/>
      <c r="L2091" s="2"/>
      <c r="M2091" s="2"/>
      <c r="N2091" s="2"/>
      <c r="O2091" s="2"/>
      <c r="P2091" s="2"/>
      <c r="Q2091" s="2"/>
      <c r="R2091" s="2" t="str">
        <f>IF(Table_People[[#This Row],[Surname]]="", Table_People[[#This Row],[Name]], Table_People[[#This Row],[Name]]&amp;", "&amp;Table_People[[#This Row],[Surname]])</f>
        <v>Ivan, Turgenev</v>
      </c>
      <c r="S2091" s="2" t="str">
        <f>IF(Table_People[[#This Row],[Surname]]="", Table_People[[#This Row],[Name]], Table_People[[#This Row],[Surname]]&amp;", "&amp;Table_People[[#This Row],[Name]])</f>
        <v>Turgenev, Ivan</v>
      </c>
      <c r="T2091" s="2" t="str">
        <f>IF(COUNTIFS(Table_People[Hash_ID],Table_People[[#This Row],[Hash_ID]])&gt;1,"Y","N")</f>
        <v>N</v>
      </c>
      <c r="U2091" s="2"/>
    </row>
    <row r="2092" spans="1:21" ht="29" x14ac:dyDescent="0.35">
      <c r="A2092" s="2" t="str">
        <f>"P-" &amp; UPPER(TRIM(Table_People[[#This Row],[Surname]])) &amp; "|" &amp; UPPER(TRIM(Table_People[[#This Row],[Name]]))</f>
        <v>P-TURIN|LUCA</v>
      </c>
      <c r="B2092" s="2" t="s">
        <v>1277</v>
      </c>
      <c r="C2092" s="2" t="s">
        <v>2128</v>
      </c>
      <c r="D2092" s="2"/>
      <c r="E2092" s="2" t="s">
        <v>3254</v>
      </c>
      <c r="F2092" s="2" t="s">
        <v>10</v>
      </c>
      <c r="G2092" s="2" t="s">
        <v>10946</v>
      </c>
      <c r="H2092" s="2"/>
      <c r="I2092" s="2"/>
      <c r="J2092" s="2"/>
      <c r="K2092" s="2"/>
      <c r="L2092" s="2"/>
      <c r="M2092" s="2"/>
      <c r="N2092" s="2"/>
      <c r="O2092" s="2"/>
      <c r="P2092" s="2"/>
      <c r="Q2092" s="2"/>
      <c r="R2092" s="2" t="str">
        <f>IF(Table_People[[#This Row],[Surname]]="", Table_People[[#This Row],[Name]], Table_People[[#This Row],[Name]]&amp;", "&amp;Table_People[[#This Row],[Surname]])</f>
        <v>Luca, Turin</v>
      </c>
      <c r="S2092" s="2" t="str">
        <f>IF(Table_People[[#This Row],[Surname]]="", Table_People[[#This Row],[Name]], Table_People[[#This Row],[Surname]]&amp;", "&amp;Table_People[[#This Row],[Name]])</f>
        <v>Turin, Luca</v>
      </c>
      <c r="T2092" s="2" t="str">
        <f>IF(COUNTIFS(Table_People[Hash_ID],Table_People[[#This Row],[Hash_ID]])&gt;1,"Y","N")</f>
        <v>N</v>
      </c>
      <c r="U2092" s="2"/>
    </row>
    <row r="2093" spans="1:21" x14ac:dyDescent="0.35">
      <c r="A2093" s="2" t="str">
        <f>"P-" &amp; UPPER(TRIM(Table_People[[#This Row],[Surname]])) &amp; "|" &amp; UPPER(TRIM(Table_People[[#This Row],[Name]]))</f>
        <v>P-TURNER|J. M. W.</v>
      </c>
      <c r="B2093" s="2" t="s">
        <v>3115</v>
      </c>
      <c r="C2093" s="2" t="s">
        <v>1563</v>
      </c>
      <c r="D2093" s="2" t="s">
        <v>1564</v>
      </c>
      <c r="E2093" s="2" t="s">
        <v>1389</v>
      </c>
      <c r="F2093" s="2" t="s">
        <v>10</v>
      </c>
      <c r="G2093" s="2" t="s">
        <v>91</v>
      </c>
      <c r="H2093" s="2"/>
      <c r="I2093" s="2"/>
      <c r="J2093" s="2"/>
      <c r="K2093" s="2"/>
      <c r="L2093" s="2"/>
      <c r="M2093" s="2"/>
      <c r="N2093" s="2"/>
      <c r="O2093" s="2"/>
      <c r="P2093" s="2"/>
      <c r="Q2093" s="2"/>
      <c r="R2093" s="2" t="str">
        <f>IF(Table_People[[#This Row],[Surname]]="", Table_People[[#This Row],[Name]], Table_People[[#This Row],[Name]]&amp;", "&amp;Table_People[[#This Row],[Surname]])</f>
        <v>J. M. W., Turner</v>
      </c>
      <c r="S2093" s="2" t="str">
        <f>IF(Table_People[[#This Row],[Surname]]="", Table_People[[#This Row],[Name]], Table_People[[#This Row],[Surname]]&amp;", "&amp;Table_People[[#This Row],[Name]])</f>
        <v>Turner, J. M. W.</v>
      </c>
      <c r="T2093" s="2" t="str">
        <f>IF(COUNTIFS(Table_People[Hash_ID],Table_People[[#This Row],[Hash_ID]])&gt;1,"Y","N")</f>
        <v>N</v>
      </c>
      <c r="U2093" s="2"/>
    </row>
    <row r="2094" spans="1:21" x14ac:dyDescent="0.35">
      <c r="A2094" s="2" t="str">
        <f>"P-" &amp; UPPER(TRIM(Table_People[[#This Row],[Surname]])) &amp; "|" &amp; UPPER(TRIM(Table_People[[#This Row],[Name]]))</f>
        <v>P-TURNER|WILLIAM</v>
      </c>
      <c r="B2094" s="2" t="s">
        <v>469</v>
      </c>
      <c r="C2094" s="2" t="s">
        <v>1563</v>
      </c>
      <c r="D2094" s="2" t="s">
        <v>1564</v>
      </c>
      <c r="E2094" s="2" t="s">
        <v>1389</v>
      </c>
      <c r="F2094" s="2" t="s">
        <v>10</v>
      </c>
      <c r="G2094" s="2" t="s">
        <v>91</v>
      </c>
      <c r="H2094" s="2"/>
      <c r="I2094" s="2"/>
      <c r="J2094" s="2"/>
      <c r="K2094" s="2"/>
      <c r="L2094" s="2"/>
      <c r="M2094" s="2"/>
      <c r="N2094" s="2"/>
      <c r="O2094" s="2"/>
      <c r="P2094" s="2"/>
      <c r="Q2094" s="2"/>
      <c r="R2094" s="2" t="str">
        <f>IF(Table_People[[#This Row],[Surname]]="", Table_People[[#This Row],[Name]], Table_People[[#This Row],[Name]]&amp;", "&amp;Table_People[[#This Row],[Surname]])</f>
        <v>William, Turner</v>
      </c>
      <c r="S2094" s="2" t="str">
        <f>IF(Table_People[[#This Row],[Surname]]="", Table_People[[#This Row],[Name]], Table_People[[#This Row],[Surname]]&amp;", "&amp;Table_People[[#This Row],[Name]])</f>
        <v>Turner, William</v>
      </c>
      <c r="T2094" s="2" t="str">
        <f>IF(COUNTIFS(Table_People[Hash_ID],Table_People[[#This Row],[Hash_ID]])&gt;1,"Y","N")</f>
        <v>N</v>
      </c>
      <c r="U2094" s="2"/>
    </row>
    <row r="2095" spans="1:21" x14ac:dyDescent="0.35">
      <c r="A2095" s="2" t="str">
        <f>"P-" &amp; UPPER(TRIM(Table_People[[#This Row],[Surname]])) &amp; "|" &amp; UPPER(TRIM(Table_People[[#This Row],[Name]]))</f>
        <v>P-TURRELL|JAMES</v>
      </c>
      <c r="B2095" s="2" t="s">
        <v>191</v>
      </c>
      <c r="C2095" s="2" t="s">
        <v>1481</v>
      </c>
      <c r="D2095" s="2"/>
      <c r="E2095" s="2" t="s">
        <v>10800</v>
      </c>
      <c r="F2095" s="2" t="s">
        <v>10</v>
      </c>
      <c r="G2095" s="2" t="s">
        <v>63</v>
      </c>
      <c r="H2095" s="2"/>
      <c r="I2095" s="2"/>
      <c r="J2095" s="2"/>
      <c r="K2095" s="2"/>
      <c r="L2095" s="2"/>
      <c r="M2095" s="2"/>
      <c r="N2095" s="2"/>
      <c r="O2095" s="2"/>
      <c r="P2095" s="2"/>
      <c r="Q2095" s="2"/>
      <c r="R2095" s="2" t="str">
        <f>IF(Table_People[[#This Row],[Surname]]="", Table_People[[#This Row],[Name]], Table_People[[#This Row],[Name]]&amp;", "&amp;Table_People[[#This Row],[Surname]])</f>
        <v>James, Turrell</v>
      </c>
      <c r="S2095" s="2" t="str">
        <f>IF(Table_People[[#This Row],[Surname]]="", Table_People[[#This Row],[Name]], Table_People[[#This Row],[Surname]]&amp;", "&amp;Table_People[[#This Row],[Name]])</f>
        <v>Turrell, James</v>
      </c>
      <c r="T2095" s="2" t="str">
        <f>IF(COUNTIFS(Table_People[Hash_ID],Table_People[[#This Row],[Hash_ID]])&gt;1,"Y","N")</f>
        <v>N</v>
      </c>
      <c r="U2095" s="2"/>
    </row>
    <row r="2096" spans="1:21" ht="29" x14ac:dyDescent="0.35">
      <c r="A2096" s="2" t="str">
        <f>"P-" &amp; UPPER(TRIM(Table_People[[#This Row],[Surname]])) &amp; "|" &amp; UPPER(TRIM(Table_People[[#This Row],[Name]]))</f>
        <v>P-TUTTLE|LISA</v>
      </c>
      <c r="B2096" s="2" t="s">
        <v>20727</v>
      </c>
      <c r="C2096" s="2" t="s">
        <v>20728</v>
      </c>
      <c r="D2096" s="2"/>
      <c r="E2096" s="2" t="s">
        <v>21267</v>
      </c>
      <c r="F2096" s="2" t="s">
        <v>25</v>
      </c>
      <c r="G2096" s="2" t="s">
        <v>10878</v>
      </c>
      <c r="H2096" s="2">
        <v>16</v>
      </c>
      <c r="I2096" s="2" t="s">
        <v>21469</v>
      </c>
      <c r="J2096" s="2">
        <v>1952</v>
      </c>
      <c r="K2096" s="2"/>
      <c r="L2096" s="2"/>
      <c r="M2096" s="2"/>
      <c r="N2096" s="2"/>
      <c r="O2096" s="2"/>
      <c r="P2096" s="2"/>
      <c r="Q2096" s="2"/>
      <c r="R2096" s="2" t="str">
        <f>IF(Table_People[[#This Row],[Surname]]="", Table_People[[#This Row],[Name]], Table_People[[#This Row],[Name]]&amp;", "&amp;Table_People[[#This Row],[Surname]])</f>
        <v>Lisa, Tuttle</v>
      </c>
      <c r="S2096" s="2" t="str">
        <f>IF(Table_People[[#This Row],[Surname]]="", Table_People[[#This Row],[Name]], Table_People[[#This Row],[Surname]]&amp;", "&amp;Table_People[[#This Row],[Name]])</f>
        <v>Tuttle, Lisa</v>
      </c>
      <c r="T2096" s="2" t="str">
        <f>IF(COUNTIFS(Table_People[Hash_ID],Table_People[[#This Row],[Hash_ID]])&gt;1,"Y","N")</f>
        <v>N</v>
      </c>
      <c r="U2096" s="2"/>
    </row>
    <row r="2097" spans="1:21" x14ac:dyDescent="0.35">
      <c r="A2097" s="2" t="str">
        <f>"P-" &amp; UPPER(TRIM(Table_People[[#This Row],[Surname]])) &amp; "|" &amp; UPPER(TRIM(Table_People[[#This Row],[Name]]))</f>
        <v>P-TWAIN|MARK</v>
      </c>
      <c r="B2097" s="2" t="s">
        <v>845</v>
      </c>
      <c r="C2097" s="2" t="s">
        <v>2684</v>
      </c>
      <c r="D2097" s="2" t="s">
        <v>3294</v>
      </c>
      <c r="E2097" s="2" t="s">
        <v>10832</v>
      </c>
      <c r="F2097" s="2" t="s">
        <v>10</v>
      </c>
      <c r="G2097" s="2" t="s">
        <v>63</v>
      </c>
      <c r="H2097" s="2"/>
      <c r="I2097" s="2"/>
      <c r="J2097" s="2"/>
      <c r="K2097" s="2"/>
      <c r="L2097" s="2"/>
      <c r="M2097" s="2"/>
      <c r="N2097" s="2"/>
      <c r="O2097" s="2"/>
      <c r="P2097" s="2"/>
      <c r="Q2097" s="2"/>
      <c r="R2097" s="2" t="str">
        <f>IF(Table_People[[#This Row],[Surname]]="", Table_People[[#This Row],[Name]], Table_People[[#This Row],[Name]]&amp;", "&amp;Table_People[[#This Row],[Surname]])</f>
        <v>Mark, Twain</v>
      </c>
      <c r="S2097" s="2" t="str">
        <f>IF(Table_People[[#This Row],[Surname]]="", Table_People[[#This Row],[Name]], Table_People[[#This Row],[Surname]]&amp;", "&amp;Table_People[[#This Row],[Name]])</f>
        <v>Twain, Mark</v>
      </c>
      <c r="T2097" s="2" t="str">
        <f>IF(COUNTIFS(Table_People[Hash_ID],Table_People[[#This Row],[Hash_ID]])&gt;1,"Y","N")</f>
        <v>N</v>
      </c>
      <c r="U2097" s="2"/>
    </row>
    <row r="2098" spans="1:21" x14ac:dyDescent="0.35">
      <c r="A2098" s="2" t="str">
        <f>"P-" &amp; UPPER(TRIM(Table_People[[#This Row],[Surname]])) &amp; "|" &amp; UPPER(TRIM(Table_People[[#This Row],[Name]]))</f>
        <v>P-TWOMBLY|CY</v>
      </c>
      <c r="B2098" s="2" t="s">
        <v>1423</v>
      </c>
      <c r="C2098" s="2" t="s">
        <v>1424</v>
      </c>
      <c r="D2098" s="2"/>
      <c r="E2098" s="2" t="s">
        <v>10767</v>
      </c>
      <c r="F2098" s="2" t="s">
        <v>10</v>
      </c>
      <c r="G2098" s="2" t="s">
        <v>63</v>
      </c>
      <c r="H2098" s="2"/>
      <c r="I2098" s="2"/>
      <c r="J2098" s="2"/>
      <c r="K2098" s="2"/>
      <c r="L2098" s="2"/>
      <c r="M2098" s="2"/>
      <c r="N2098" s="2"/>
      <c r="O2098" s="2"/>
      <c r="P2098" s="2"/>
      <c r="Q2098" s="2"/>
      <c r="R2098" s="2" t="str">
        <f>IF(Table_People[[#This Row],[Surname]]="", Table_People[[#This Row],[Name]], Table_People[[#This Row],[Name]]&amp;", "&amp;Table_People[[#This Row],[Surname]])</f>
        <v>Cy, Twombly</v>
      </c>
      <c r="S2098" s="2" t="str">
        <f>IF(Table_People[[#This Row],[Surname]]="", Table_People[[#This Row],[Name]], Table_People[[#This Row],[Surname]]&amp;", "&amp;Table_People[[#This Row],[Name]])</f>
        <v>Twombly, Cy</v>
      </c>
      <c r="T2098" s="2" t="str">
        <f>IF(COUNTIFS(Table_People[Hash_ID],Table_People[[#This Row],[Hash_ID]])&gt;1,"Y","N")</f>
        <v>N</v>
      </c>
      <c r="U2098" s="2"/>
    </row>
    <row r="2099" spans="1:21" x14ac:dyDescent="0.35">
      <c r="A2099" s="2" t="str">
        <f>"P-" &amp; UPPER(TRIM(Table_People[[#This Row],[Surname]])) &amp; "|" &amp; UPPER(TRIM(Table_People[[#This Row],[Name]]))</f>
        <v>P-TYKWER|TOM</v>
      </c>
      <c r="B2099" s="2" t="s">
        <v>1043</v>
      </c>
      <c r="C2099" s="2" t="s">
        <v>1298</v>
      </c>
      <c r="D2099" s="2"/>
      <c r="E2099" s="2" t="s">
        <v>1299</v>
      </c>
      <c r="F2099" s="2" t="s">
        <v>10</v>
      </c>
      <c r="G2099" s="2" t="s">
        <v>38</v>
      </c>
      <c r="H2099" s="2"/>
      <c r="I2099" s="2"/>
      <c r="J2099" s="2"/>
      <c r="K2099" s="2"/>
      <c r="L2099" s="2"/>
      <c r="M2099" s="2"/>
      <c r="N2099" s="2"/>
      <c r="O2099" s="2"/>
      <c r="P2099" s="2"/>
      <c r="Q2099" s="2"/>
      <c r="R2099" s="2" t="str">
        <f>IF(Table_People[[#This Row],[Surname]]="", Table_People[[#This Row],[Name]], Table_People[[#This Row],[Name]]&amp;", "&amp;Table_People[[#This Row],[Surname]])</f>
        <v>Tom, Tykwer</v>
      </c>
      <c r="S2099" s="2" t="str">
        <f>IF(Table_People[[#This Row],[Surname]]="", Table_People[[#This Row],[Name]], Table_People[[#This Row],[Surname]]&amp;", "&amp;Table_People[[#This Row],[Name]])</f>
        <v>Tykwer, Tom</v>
      </c>
      <c r="T2099" s="2" t="str">
        <f>IF(COUNTIFS(Table_People[Hash_ID],Table_People[[#This Row],[Hash_ID]])&gt;1,"Y","N")</f>
        <v>N</v>
      </c>
      <c r="U2099" s="2"/>
    </row>
    <row r="2100" spans="1:21" x14ac:dyDescent="0.35">
      <c r="A2100" s="2" t="str">
        <f>"P-" &amp; UPPER(TRIM(Table_People[[#This Row],[Surname]])) &amp; "|" &amp; UPPER(TRIM(Table_People[[#This Row],[Name]]))</f>
        <v>P-UJICĂ|ANDREI</v>
      </c>
      <c r="B2100" s="2" t="s">
        <v>1061</v>
      </c>
      <c r="C2100" s="2" t="s">
        <v>1309</v>
      </c>
      <c r="D2100" s="2"/>
      <c r="E2100" s="2" t="s">
        <v>1060</v>
      </c>
      <c r="F2100" s="2" t="s">
        <v>10</v>
      </c>
      <c r="G2100" s="2" t="s">
        <v>343</v>
      </c>
      <c r="H2100" s="2"/>
      <c r="I2100" s="2"/>
      <c r="J2100" s="2"/>
      <c r="K2100" s="2"/>
      <c r="L2100" s="2"/>
      <c r="M2100" s="2"/>
      <c r="N2100" s="2"/>
      <c r="O2100" s="2"/>
      <c r="P2100" s="2"/>
      <c r="Q2100" s="2"/>
      <c r="R2100" s="2" t="str">
        <f>IF(Table_People[[#This Row],[Surname]]="", Table_People[[#This Row],[Name]], Table_People[[#This Row],[Name]]&amp;", "&amp;Table_People[[#This Row],[Surname]])</f>
        <v>Andrei, Ujică</v>
      </c>
      <c r="S2100" s="2" t="str">
        <f>IF(Table_People[[#This Row],[Surname]]="", Table_People[[#This Row],[Name]], Table_People[[#This Row],[Surname]]&amp;", "&amp;Table_People[[#This Row],[Name]])</f>
        <v>Ujică, Andrei</v>
      </c>
      <c r="T2100" s="2" t="str">
        <f>IF(COUNTIFS(Table_People[Hash_ID],Table_People[[#This Row],[Hash_ID]])&gt;1,"Y","N")</f>
        <v>N</v>
      </c>
      <c r="U2100" s="2"/>
    </row>
    <row r="2101" spans="1:21" x14ac:dyDescent="0.35">
      <c r="A2101" s="2" t="str">
        <f>"P-" &amp; UPPER(TRIM(Table_People[[#This Row],[Surname]])) &amp; "|" &amp; UPPER(TRIM(Table_People[[#This Row],[Name]]))</f>
        <v>P-UNDERHILL|EVELYN</v>
      </c>
      <c r="B2101" s="2" t="s">
        <v>880</v>
      </c>
      <c r="C2101" s="2" t="s">
        <v>881</v>
      </c>
      <c r="D2101" s="2"/>
      <c r="E2101" s="2" t="s">
        <v>882</v>
      </c>
      <c r="F2101" s="2" t="s">
        <v>25</v>
      </c>
      <c r="G2101" s="2" t="s">
        <v>91</v>
      </c>
      <c r="H2101" s="2"/>
      <c r="I2101" s="2"/>
      <c r="J2101" s="2"/>
      <c r="K2101" s="2"/>
      <c r="L2101" s="2"/>
      <c r="M2101" s="2"/>
      <c r="N2101" s="2"/>
      <c r="O2101" s="2"/>
      <c r="P2101" s="2"/>
      <c r="Q2101" s="2"/>
      <c r="R2101" s="2" t="str">
        <f>IF(Table_People[[#This Row],[Surname]]="", Table_People[[#This Row],[Name]], Table_People[[#This Row],[Name]]&amp;", "&amp;Table_People[[#This Row],[Surname]])</f>
        <v>Evelyn, Underhill</v>
      </c>
      <c r="S2101" s="2" t="str">
        <f>IF(Table_People[[#This Row],[Surname]]="", Table_People[[#This Row],[Name]], Table_People[[#This Row],[Surname]]&amp;", "&amp;Table_People[[#This Row],[Name]])</f>
        <v>Underhill, Evelyn</v>
      </c>
      <c r="T2101" s="2" t="str">
        <f>IF(COUNTIFS(Table_People[Hash_ID],Table_People[[#This Row],[Hash_ID]])&gt;1,"Y","N")</f>
        <v>N</v>
      </c>
      <c r="U2101" s="2"/>
    </row>
    <row r="2102" spans="1:21" x14ac:dyDescent="0.35">
      <c r="A2102" s="2" t="str">
        <f>"P-" &amp; UPPER(TRIM(Table_People[[#This Row],[Surname]])) &amp; "|" &amp; UPPER(TRIM(Table_People[[#This Row],[Name]]))</f>
        <v>P-UNDERWOOD|EDNA W.</v>
      </c>
      <c r="B2102" s="2" t="s">
        <v>8361</v>
      </c>
      <c r="C2102" s="2" t="s">
        <v>8362</v>
      </c>
      <c r="D2102" s="2"/>
      <c r="E2102" s="2" t="s">
        <v>10778</v>
      </c>
      <c r="F2102" s="2" t="s">
        <v>25</v>
      </c>
      <c r="G2102" s="2" t="s">
        <v>63</v>
      </c>
      <c r="H2102" s="2"/>
      <c r="I2102" s="2"/>
      <c r="J2102" s="2"/>
      <c r="K2102" s="2"/>
      <c r="L2102" s="2"/>
      <c r="M2102" s="2"/>
      <c r="N2102" s="2"/>
      <c r="O2102" s="2"/>
      <c r="P2102" s="2"/>
      <c r="Q2102" s="2"/>
      <c r="R2102" s="2" t="str">
        <f>IF(Table_People[[#This Row],[Surname]]="", Table_People[[#This Row],[Name]], Table_People[[#This Row],[Name]]&amp;", "&amp;Table_People[[#This Row],[Surname]])</f>
        <v>Edna W., Underwood</v>
      </c>
      <c r="S2102" s="2" t="str">
        <f>IF(Table_People[[#This Row],[Surname]]="", Table_People[[#This Row],[Name]], Table_People[[#This Row],[Surname]]&amp;", "&amp;Table_People[[#This Row],[Name]])</f>
        <v>Underwood, Edna W.</v>
      </c>
      <c r="T2102" s="2" t="str">
        <f>IF(COUNTIFS(Table_People[Hash_ID],Table_People[[#This Row],[Hash_ID]])&gt;1,"Y","N")</f>
        <v>N</v>
      </c>
      <c r="U2102" s="2"/>
    </row>
    <row r="2103" spans="1:21" x14ac:dyDescent="0.35">
      <c r="A2103" s="2" t="str">
        <f>"P-" &amp; UPPER(TRIM(Table_People[[#This Row],[Surname]])) &amp; "|" &amp; UPPER(TRIM(Table_People[[#This Row],[Name]]))</f>
        <v>P-UNDSET|SIGRID</v>
      </c>
      <c r="B2103" s="2" t="s">
        <v>569</v>
      </c>
      <c r="C2103" s="2" t="s">
        <v>570</v>
      </c>
      <c r="D2103" s="2"/>
      <c r="E2103" s="2" t="s">
        <v>51</v>
      </c>
      <c r="F2103" s="2" t="s">
        <v>25</v>
      </c>
      <c r="G2103" s="2" t="s">
        <v>549</v>
      </c>
      <c r="H2103" s="2"/>
      <c r="I2103" s="2"/>
      <c r="J2103" s="2"/>
      <c r="K2103" s="2"/>
      <c r="L2103" s="2"/>
      <c r="M2103" s="2"/>
      <c r="N2103" s="2"/>
      <c r="O2103" s="2"/>
      <c r="P2103" s="2"/>
      <c r="Q2103" s="2"/>
      <c r="R2103" s="2" t="str">
        <f>IF(Table_People[[#This Row],[Surname]]="", Table_People[[#This Row],[Name]], Table_People[[#This Row],[Name]]&amp;", "&amp;Table_People[[#This Row],[Surname]])</f>
        <v>Sigrid, Undset</v>
      </c>
      <c r="S2103" s="2" t="str">
        <f>IF(Table_People[[#This Row],[Surname]]="", Table_People[[#This Row],[Name]], Table_People[[#This Row],[Surname]]&amp;", "&amp;Table_People[[#This Row],[Name]])</f>
        <v>Undset, Sigrid</v>
      </c>
      <c r="T2103" s="2" t="str">
        <f>IF(COUNTIFS(Table_People[Hash_ID],Table_People[[#This Row],[Hash_ID]])&gt;1,"Y","N")</f>
        <v>N</v>
      </c>
      <c r="U2103" s="2"/>
    </row>
    <row r="2104" spans="1:21" x14ac:dyDescent="0.35">
      <c r="A2104" s="2" t="str">
        <f>"P-" &amp; UPPER(TRIM(Table_People[[#This Row],[Surname]])) &amp; "|" &amp; UPPER(TRIM(Table_People[[#This Row],[Name]]))</f>
        <v>P-UNGARETTI|GIUSEPPE</v>
      </c>
      <c r="B2104" s="2" t="s">
        <v>1264</v>
      </c>
      <c r="C2104" s="2" t="s">
        <v>6156</v>
      </c>
      <c r="D2104" s="2"/>
      <c r="E2104" s="2" t="s">
        <v>24</v>
      </c>
      <c r="F2104" s="2" t="s">
        <v>10</v>
      </c>
      <c r="G2104" s="2" t="s">
        <v>87</v>
      </c>
      <c r="H2104" s="2"/>
      <c r="I2104" s="2"/>
      <c r="J2104" s="2"/>
      <c r="K2104" s="2"/>
      <c r="L2104" s="2"/>
      <c r="M2104" s="2"/>
      <c r="N2104" s="2"/>
      <c r="O2104" s="2"/>
      <c r="P2104" s="2"/>
      <c r="Q2104" s="2"/>
      <c r="R2104" s="2" t="str">
        <f>IF(Table_People[[#This Row],[Surname]]="", Table_People[[#This Row],[Name]], Table_People[[#This Row],[Name]]&amp;", "&amp;Table_People[[#This Row],[Surname]])</f>
        <v>Giuseppe, Ungaretti</v>
      </c>
      <c r="S2104" s="2" t="str">
        <f>IF(Table_People[[#This Row],[Surname]]="", Table_People[[#This Row],[Name]], Table_People[[#This Row],[Surname]]&amp;", "&amp;Table_People[[#This Row],[Name]])</f>
        <v>Ungaretti, Giuseppe</v>
      </c>
      <c r="T2104" s="2" t="str">
        <f>IF(COUNTIFS(Table_People[Hash_ID],Table_People[[#This Row],[Hash_ID]])&gt;1,"Y","N")</f>
        <v>N</v>
      </c>
      <c r="U2104" s="2"/>
    </row>
    <row r="2105" spans="1:21" x14ac:dyDescent="0.35">
      <c r="A2105" s="2" t="str">
        <f>"P-" &amp; UPPER(TRIM(Table_People[[#This Row],[Surname]])) &amp; "|" &amp; UPPER(TRIM(Table_People[[#This Row],[Name]]))</f>
        <v>P-UNKNOWN|UNKNOWN</v>
      </c>
      <c r="B2105" s="2" t="s">
        <v>3020</v>
      </c>
      <c r="C2105" s="2" t="s">
        <v>3020</v>
      </c>
      <c r="D2105" s="2" t="s">
        <v>3020</v>
      </c>
      <c r="E2105" s="2" t="s">
        <v>3020</v>
      </c>
      <c r="F2105" s="2" t="s">
        <v>3020</v>
      </c>
      <c r="G2105" s="2" t="s">
        <v>3020</v>
      </c>
      <c r="H2105" s="2"/>
      <c r="I2105" s="2"/>
      <c r="J2105" s="2"/>
      <c r="K2105" s="2"/>
      <c r="L2105" s="2"/>
      <c r="M2105" s="2"/>
      <c r="N2105" s="2"/>
      <c r="O2105" s="2"/>
      <c r="P2105" s="2"/>
      <c r="Q2105" s="2"/>
      <c r="R2105" s="2" t="str">
        <f>IF(Table_People[[#This Row],[Surname]]="", Table_People[[#This Row],[Name]], Table_People[[#This Row],[Name]]&amp;", "&amp;Table_People[[#This Row],[Surname]])</f>
        <v>Unknown, Unknown</v>
      </c>
      <c r="S2105" s="2" t="str">
        <f>IF(Table_People[[#This Row],[Surname]]="", Table_People[[#This Row],[Name]], Table_People[[#This Row],[Surname]]&amp;", "&amp;Table_People[[#This Row],[Name]])</f>
        <v>Unknown, Unknown</v>
      </c>
      <c r="T2105" s="2" t="str">
        <f>IF(COUNTIFS(Table_People[Hash_ID],Table_People[[#This Row],[Hash_ID]])&gt;1,"Y","N")</f>
        <v>N</v>
      </c>
      <c r="U2105" s="2"/>
    </row>
    <row r="2106" spans="1:21" ht="58" x14ac:dyDescent="0.35">
      <c r="A2106" s="2" t="str">
        <f>"P-" &amp; UPPER(TRIM(Table_People[[#This Row],[Surname]])) &amp; "|" &amp; UPPER(TRIM(Table_People[[#This Row],[Name]]))</f>
        <v>P-UNTERMAN|ALAN</v>
      </c>
      <c r="B2106" s="2" t="s">
        <v>10644</v>
      </c>
      <c r="C2106" s="2" t="s">
        <v>21003</v>
      </c>
      <c r="D2106" s="2"/>
      <c r="E2106" s="2" t="s">
        <v>21448</v>
      </c>
      <c r="F2106" s="2" t="s">
        <v>10</v>
      </c>
      <c r="G2106" s="2" t="s">
        <v>91</v>
      </c>
      <c r="H2106" s="2"/>
      <c r="I2106" s="2"/>
      <c r="J2106" s="2">
        <v>1942</v>
      </c>
      <c r="K2106" s="2"/>
      <c r="L2106" s="2"/>
      <c r="M2106" s="2"/>
      <c r="N2106" s="2"/>
      <c r="O2106" s="2"/>
      <c r="P2106" s="2"/>
      <c r="Q2106" s="2"/>
      <c r="R2106" s="2" t="str">
        <f>IF(Table_People[[#This Row],[Surname]]="", Table_People[[#This Row],[Name]], Table_People[[#This Row],[Name]]&amp;", "&amp;Table_People[[#This Row],[Surname]])</f>
        <v>Alan, Unterman</v>
      </c>
      <c r="S2106" s="2" t="str">
        <f>IF(Table_People[[#This Row],[Surname]]="", Table_People[[#This Row],[Name]], Table_People[[#This Row],[Surname]]&amp;", "&amp;Table_People[[#This Row],[Name]])</f>
        <v>Unterman, Alan</v>
      </c>
      <c r="T2106" s="2" t="str">
        <f>IF(COUNTIFS(Table_People[Hash_ID],Table_People[[#This Row],[Hash_ID]])&gt;1,"Y","N")</f>
        <v>N</v>
      </c>
      <c r="U2106" s="2"/>
    </row>
    <row r="2107" spans="1:21" ht="29" x14ac:dyDescent="0.35">
      <c r="A2107" s="2" t="str">
        <f>"P-" &amp; UPPER(TRIM(Table_People[[#This Row],[Surname]])) &amp; "|" &amp; UPPER(TRIM(Table_People[[#This Row],[Name]]))</f>
        <v>P-UPDIKE|JOHN</v>
      </c>
      <c r="B2107" s="2" t="s">
        <v>235</v>
      </c>
      <c r="C2107" s="2" t="s">
        <v>246</v>
      </c>
      <c r="D2107" s="2"/>
      <c r="E2107" s="2" t="s">
        <v>10795</v>
      </c>
      <c r="F2107" s="2" t="s">
        <v>10</v>
      </c>
      <c r="G2107" s="2" t="s">
        <v>63</v>
      </c>
      <c r="H2107" s="2"/>
      <c r="I2107" s="2"/>
      <c r="J2107" s="2"/>
      <c r="K2107" s="2"/>
      <c r="L2107" s="2"/>
      <c r="M2107" s="2"/>
      <c r="N2107" s="2"/>
      <c r="O2107" s="2"/>
      <c r="P2107" s="2"/>
      <c r="Q2107" s="2"/>
      <c r="R2107" s="2" t="str">
        <f>IF(Table_People[[#This Row],[Surname]]="", Table_People[[#This Row],[Name]], Table_People[[#This Row],[Name]]&amp;", "&amp;Table_People[[#This Row],[Surname]])</f>
        <v>John, Updike</v>
      </c>
      <c r="S2107" s="2" t="str">
        <f>IF(Table_People[[#This Row],[Surname]]="", Table_People[[#This Row],[Name]], Table_People[[#This Row],[Surname]]&amp;", "&amp;Table_People[[#This Row],[Name]])</f>
        <v>Updike, John</v>
      </c>
      <c r="T2107" s="2" t="str">
        <f>IF(COUNTIFS(Table_People[Hash_ID],Table_People[[#This Row],[Hash_ID]])&gt;1,"Y","N")</f>
        <v>N</v>
      </c>
      <c r="U2107" s="2"/>
    </row>
    <row r="2108" spans="1:21" x14ac:dyDescent="0.35">
      <c r="A2108" s="2" t="str">
        <f>"P-" &amp; UPPER(TRIM(Table_People[[#This Row],[Surname]])) &amp; "|" &amp; UPPER(TRIM(Table_People[[#This Row],[Name]]))</f>
        <v>P-UPTON PICKMAN|RICHARD</v>
      </c>
      <c r="B2108" s="2" t="s">
        <v>700</v>
      </c>
      <c r="C2108" s="2" t="s">
        <v>1722</v>
      </c>
      <c r="D2108" s="2" t="s">
        <v>1723</v>
      </c>
      <c r="E2108" s="2" t="s">
        <v>1389</v>
      </c>
      <c r="F2108" s="2" t="s">
        <v>10</v>
      </c>
      <c r="G2108" s="2" t="s">
        <v>63</v>
      </c>
      <c r="H2108" s="2"/>
      <c r="I2108" s="2"/>
      <c r="J2108" s="2"/>
      <c r="K2108" s="2"/>
      <c r="L2108" s="2"/>
      <c r="M2108" s="2"/>
      <c r="N2108" s="2"/>
      <c r="O2108" s="2"/>
      <c r="P2108" s="2"/>
      <c r="Q2108" s="2"/>
      <c r="R2108" s="2" t="str">
        <f>IF(Table_People[[#This Row],[Surname]]="", Table_People[[#This Row],[Name]], Table_People[[#This Row],[Name]]&amp;", "&amp;Table_People[[#This Row],[Surname]])</f>
        <v>Richard, Upton Pickman</v>
      </c>
      <c r="S2108" s="2" t="str">
        <f>IF(Table_People[[#This Row],[Surname]]="", Table_People[[#This Row],[Name]], Table_People[[#This Row],[Surname]]&amp;", "&amp;Table_People[[#This Row],[Name]])</f>
        <v>Upton Pickman, Richard</v>
      </c>
      <c r="T2108" s="2" t="str">
        <f>IF(COUNTIFS(Table_People[Hash_ID],Table_People[[#This Row],[Hash_ID]])&gt;1,"Y","N")</f>
        <v>N</v>
      </c>
      <c r="U2108" s="2"/>
    </row>
    <row r="2109" spans="1:21" x14ac:dyDescent="0.35">
      <c r="A2109" s="2" t="str">
        <f>"P-" &amp; UPPER(TRIM(Table_People[[#This Row],[Surname]])) &amp; "|" &amp; UPPER(TRIM(Table_People[[#This Row],[Name]]))</f>
        <v>P-UTAMARO|KITAGAWA</v>
      </c>
      <c r="B2109" s="2" t="s">
        <v>1766</v>
      </c>
      <c r="C2109" s="2" t="s">
        <v>1767</v>
      </c>
      <c r="D2109" s="2"/>
      <c r="E2109" s="2" t="s">
        <v>1768</v>
      </c>
      <c r="F2109" s="2" t="s">
        <v>10</v>
      </c>
      <c r="G2109" s="2" t="s">
        <v>182</v>
      </c>
      <c r="H2109" s="2"/>
      <c r="I2109" s="2"/>
      <c r="J2109" s="2"/>
      <c r="K2109" s="2"/>
      <c r="L2109" s="2"/>
      <c r="M2109" s="2"/>
      <c r="N2109" s="2"/>
      <c r="O2109" s="2"/>
      <c r="P2109" s="2"/>
      <c r="Q2109" s="2"/>
      <c r="R2109" s="2" t="str">
        <f>IF(Table_People[[#This Row],[Surname]]="", Table_People[[#This Row],[Name]], Table_People[[#This Row],[Name]]&amp;", "&amp;Table_People[[#This Row],[Surname]])</f>
        <v>Kitagawa, Utamaro</v>
      </c>
      <c r="S2109" s="2" t="str">
        <f>IF(Table_People[[#This Row],[Surname]]="", Table_People[[#This Row],[Name]], Table_People[[#This Row],[Surname]]&amp;", "&amp;Table_People[[#This Row],[Name]])</f>
        <v>Utamaro, Kitagawa</v>
      </c>
      <c r="T2109" s="2" t="str">
        <f>IF(COUNTIFS(Table_People[Hash_ID],Table_People[[#This Row],[Hash_ID]])&gt;1,"Y","N")</f>
        <v>N</v>
      </c>
      <c r="U2109" s="2"/>
    </row>
    <row r="2110" spans="1:21" x14ac:dyDescent="0.35">
      <c r="A2110" s="2" t="str">
        <f>"P-" &amp; UPPER(TRIM(Table_People[[#This Row],[Surname]])) &amp; "|" &amp; UPPER(TRIM(Table_People[[#This Row],[Name]]))</f>
        <v>P-UTERMOHLEN|WILLIAM</v>
      </c>
      <c r="B2110" s="2" t="s">
        <v>469</v>
      </c>
      <c r="C2110" s="2" t="s">
        <v>3236</v>
      </c>
      <c r="D2110" s="2"/>
      <c r="E2110" s="2" t="s">
        <v>1389</v>
      </c>
      <c r="F2110" s="2" t="s">
        <v>10</v>
      </c>
      <c r="G2110" s="2" t="s">
        <v>63</v>
      </c>
      <c r="H2110" s="2"/>
      <c r="I2110" s="2"/>
      <c r="J2110" s="2"/>
      <c r="K2110" s="2"/>
      <c r="L2110" s="2"/>
      <c r="M2110" s="2"/>
      <c r="N2110" s="2"/>
      <c r="O2110" s="2"/>
      <c r="P2110" s="2"/>
      <c r="Q2110" s="2"/>
      <c r="R2110" s="2" t="str">
        <f>IF(Table_People[[#This Row],[Surname]]="", Table_People[[#This Row],[Name]], Table_People[[#This Row],[Name]]&amp;", "&amp;Table_People[[#This Row],[Surname]])</f>
        <v>William, Utermohlen</v>
      </c>
      <c r="S2110" s="2" t="str">
        <f>IF(Table_People[[#This Row],[Surname]]="", Table_People[[#This Row],[Name]], Table_People[[#This Row],[Surname]]&amp;", "&amp;Table_People[[#This Row],[Name]])</f>
        <v>Utermohlen, William</v>
      </c>
      <c r="T2110" s="2" t="str">
        <f>IF(COUNTIFS(Table_People[Hash_ID],Table_People[[#This Row],[Hash_ID]])&gt;1,"Y","N")</f>
        <v>N</v>
      </c>
      <c r="U2110" s="2"/>
    </row>
    <row r="2111" spans="1:21" x14ac:dyDescent="0.35">
      <c r="A2111" s="2" t="str">
        <f>"P-" &amp; UPPER(TRIM(Table_People[[#This Row],[Surname]])) &amp; "|" &amp; UPPER(TRIM(Table_People[[#This Row],[Name]]))</f>
        <v>P-UTZON|JØRN</v>
      </c>
      <c r="B2111" s="2" t="s">
        <v>12151</v>
      </c>
      <c r="C2111" s="2" t="s">
        <v>12152</v>
      </c>
      <c r="D2111" s="2" t="s">
        <v>12153</v>
      </c>
      <c r="E2111" s="2" t="s">
        <v>12045</v>
      </c>
      <c r="F2111" s="2" t="s">
        <v>10</v>
      </c>
      <c r="G2111" s="2" t="s">
        <v>661</v>
      </c>
      <c r="H2111" s="2"/>
      <c r="I2111" s="2"/>
      <c r="J2111" s="2"/>
      <c r="K2111" s="2"/>
      <c r="L2111" s="2"/>
      <c r="M2111" s="2"/>
      <c r="N2111" s="2"/>
      <c r="O2111" s="2"/>
      <c r="P2111" s="2"/>
      <c r="Q2111" s="2"/>
      <c r="R2111" s="2" t="str">
        <f>IF(Table_People[[#This Row],[Surname]]="", Table_People[[#This Row],[Name]], Table_People[[#This Row],[Name]]&amp;", "&amp;Table_People[[#This Row],[Surname]])</f>
        <v>Jørn, Utzon</v>
      </c>
      <c r="S2111" s="2" t="str">
        <f>IF(Table_People[[#This Row],[Surname]]="", Table_People[[#This Row],[Name]], Table_People[[#This Row],[Surname]]&amp;", "&amp;Table_People[[#This Row],[Name]])</f>
        <v>Utzon, Jørn</v>
      </c>
      <c r="T2111" s="2" t="str">
        <f>IF(COUNTIFS(Table_People[Hash_ID],Table_People[[#This Row],[Hash_ID]])&gt;1,"Y","N")</f>
        <v>N</v>
      </c>
      <c r="U2111" s="2"/>
    </row>
    <row r="2112" spans="1:21" x14ac:dyDescent="0.35">
      <c r="A2112" s="2" t="str">
        <f>"P-" &amp; UPPER(TRIM(Table_People[[#This Row],[Surname]])) &amp; "|" &amp; UPPER(TRIM(Table_People[[#This Row],[Name]]))</f>
        <v>P-VALADON|SUZANNE</v>
      </c>
      <c r="B2112" s="2" t="s">
        <v>1799</v>
      </c>
      <c r="C2112" s="2" t="s">
        <v>1800</v>
      </c>
      <c r="D2112" s="2"/>
      <c r="E2112" s="2" t="s">
        <v>1389</v>
      </c>
      <c r="F2112" s="2" t="s">
        <v>25</v>
      </c>
      <c r="G2112" s="2" t="s">
        <v>15</v>
      </c>
      <c r="H2112" s="2"/>
      <c r="I2112" s="2"/>
      <c r="J2112" s="2"/>
      <c r="K2112" s="2"/>
      <c r="L2112" s="2"/>
      <c r="M2112" s="2"/>
      <c r="N2112" s="2"/>
      <c r="O2112" s="2"/>
      <c r="P2112" s="2"/>
      <c r="Q2112" s="2"/>
      <c r="R2112" s="2" t="str">
        <f>IF(Table_People[[#This Row],[Surname]]="", Table_People[[#This Row],[Name]], Table_People[[#This Row],[Name]]&amp;", "&amp;Table_People[[#This Row],[Surname]])</f>
        <v>Suzanne, Valadon</v>
      </c>
      <c r="S2112" s="2" t="str">
        <f>IF(Table_People[[#This Row],[Surname]]="", Table_People[[#This Row],[Name]], Table_People[[#This Row],[Surname]]&amp;", "&amp;Table_People[[#This Row],[Name]])</f>
        <v>Valadon, Suzanne</v>
      </c>
      <c r="T2112" s="2" t="str">
        <f>IF(COUNTIFS(Table_People[Hash_ID],Table_People[[#This Row],[Hash_ID]])&gt;1,"Y","N")</f>
        <v>N</v>
      </c>
      <c r="U2112" s="2"/>
    </row>
    <row r="2113" spans="1:21" x14ac:dyDescent="0.35">
      <c r="A2113" s="2" t="str">
        <f>"P-" &amp; UPPER(TRIM(Table_People[[#This Row],[Surname]])) &amp; "|" &amp; UPPER(TRIM(Table_People[[#This Row],[Name]]))</f>
        <v>P-VALENCIA|JUAN</v>
      </c>
      <c r="B2113" s="2" t="s">
        <v>551</v>
      </c>
      <c r="C2113" s="2" t="s">
        <v>21013</v>
      </c>
      <c r="D2113" s="2"/>
      <c r="E2113" s="2" t="s">
        <v>1838</v>
      </c>
      <c r="F2113" s="2" t="s">
        <v>10</v>
      </c>
      <c r="G2113" s="2" t="s">
        <v>153</v>
      </c>
      <c r="H2113" s="2"/>
      <c r="I2113" s="2"/>
      <c r="J2113" s="2"/>
      <c r="K2113" s="2"/>
      <c r="L2113" s="2"/>
      <c r="M2113" s="2"/>
      <c r="N2113" s="2"/>
      <c r="O2113" s="2"/>
      <c r="P2113" s="2"/>
      <c r="Q2113" s="2"/>
      <c r="R2113" s="2" t="str">
        <f>IF(Table_People[[#This Row],[Surname]]="", Table_People[[#This Row],[Name]], Table_People[[#This Row],[Name]]&amp;", "&amp;Table_People[[#This Row],[Surname]])</f>
        <v>Juan, Valencia</v>
      </c>
      <c r="S2113" s="2" t="str">
        <f>IF(Table_People[[#This Row],[Surname]]="", Table_People[[#This Row],[Name]], Table_People[[#This Row],[Surname]]&amp;", "&amp;Table_People[[#This Row],[Name]])</f>
        <v>Valencia, Juan</v>
      </c>
      <c r="T2113" s="2" t="str">
        <f>IF(COUNTIFS(Table_People[Hash_ID],Table_People[[#This Row],[Hash_ID]])&gt;1,"Y","N")</f>
        <v>N</v>
      </c>
      <c r="U2113" s="2"/>
    </row>
    <row r="2114" spans="1:21" x14ac:dyDescent="0.35">
      <c r="A2114" s="2" t="str">
        <f>"P-" &amp; UPPER(TRIM(Table_People[[#This Row],[Surname]])) &amp; "|" &amp; UPPER(TRIM(Table_People[[#This Row],[Name]]))</f>
        <v>P-VALENTINE|MARK</v>
      </c>
      <c r="B2114" s="2" t="s">
        <v>845</v>
      </c>
      <c r="C2114" s="2" t="s">
        <v>8285</v>
      </c>
      <c r="D2114" s="2"/>
      <c r="E2114" s="2" t="s">
        <v>21177</v>
      </c>
      <c r="F2114" s="2" t="s">
        <v>10</v>
      </c>
      <c r="G2114" s="2" t="s">
        <v>91</v>
      </c>
      <c r="H2114" s="2"/>
      <c r="I2114" s="2"/>
      <c r="J2114" s="2">
        <v>1959</v>
      </c>
      <c r="K2114" s="2"/>
      <c r="L2114" s="2"/>
      <c r="M2114" s="2"/>
      <c r="N2114" s="2"/>
      <c r="O2114" s="2"/>
      <c r="P2114" s="2"/>
      <c r="Q2114" s="2"/>
      <c r="R2114" s="2" t="str">
        <f>IF(Table_People[[#This Row],[Surname]]="", Table_People[[#This Row],[Name]], Table_People[[#This Row],[Name]]&amp;", "&amp;Table_People[[#This Row],[Surname]])</f>
        <v>Mark, Valentine</v>
      </c>
      <c r="S2114" s="2" t="str">
        <f>IF(Table_People[[#This Row],[Surname]]="", Table_People[[#This Row],[Name]], Table_People[[#This Row],[Surname]]&amp;", "&amp;Table_People[[#This Row],[Name]])</f>
        <v>Valentine, Mark</v>
      </c>
      <c r="T2114" s="2" t="str">
        <f>IF(COUNTIFS(Table_People[Hash_ID],Table_People[[#This Row],[Hash_ID]])&gt;1,"Y","N")</f>
        <v>Y</v>
      </c>
      <c r="U2114" s="2"/>
    </row>
    <row r="2115" spans="1:21" x14ac:dyDescent="0.35">
      <c r="A2115" s="2" t="str">
        <f>"P-" &amp; UPPER(TRIM(Table_People[[#This Row],[Surname]])) &amp; "|" &amp; UPPER(TRIM(Table_People[[#This Row],[Name]]))</f>
        <v>P-VALENTINE|MARK</v>
      </c>
      <c r="B2115" s="2" t="s">
        <v>845</v>
      </c>
      <c r="C2115" s="2" t="s">
        <v>8285</v>
      </c>
      <c r="D2115" s="2"/>
      <c r="E2115" s="2" t="s">
        <v>8286</v>
      </c>
      <c r="F2115" s="2" t="s">
        <v>10</v>
      </c>
      <c r="G2115" s="2" t="s">
        <v>91</v>
      </c>
      <c r="H2115" s="2"/>
      <c r="I2115" s="2"/>
      <c r="J2115" s="2"/>
      <c r="K2115" s="2"/>
      <c r="L2115" s="2"/>
      <c r="M2115" s="2"/>
      <c r="N2115" s="2"/>
      <c r="O2115" s="2"/>
      <c r="P2115" s="2"/>
      <c r="Q2115" s="2"/>
      <c r="R2115" s="2" t="str">
        <f>IF(Table_People[[#This Row],[Surname]]="", Table_People[[#This Row],[Name]], Table_People[[#This Row],[Name]]&amp;", "&amp;Table_People[[#This Row],[Surname]])</f>
        <v>Mark, Valentine</v>
      </c>
      <c r="S2115" s="2" t="str">
        <f>IF(Table_People[[#This Row],[Surname]]="", Table_People[[#This Row],[Name]], Table_People[[#This Row],[Surname]]&amp;", "&amp;Table_People[[#This Row],[Name]])</f>
        <v>Valentine, Mark</v>
      </c>
      <c r="T2115" s="2" t="str">
        <f>IF(COUNTIFS(Table_People[Hash_ID],Table_People[[#This Row],[Hash_ID]])&gt;1,"Y","N")</f>
        <v>Y</v>
      </c>
      <c r="U2115" s="2"/>
    </row>
    <row r="2116" spans="1:21" ht="29" x14ac:dyDescent="0.35">
      <c r="A2116" s="2" t="str">
        <f>"P-" &amp; UPPER(TRIM(Table_People[[#This Row],[Surname]])) &amp; "|" &amp; UPPER(TRIM(Table_People[[#This Row],[Name]]))</f>
        <v>P-VALÉRY|PAUL</v>
      </c>
      <c r="B2116" s="2" t="s">
        <v>371</v>
      </c>
      <c r="C2116" s="2" t="s">
        <v>20726</v>
      </c>
      <c r="D2116" s="2" t="s">
        <v>21068</v>
      </c>
      <c r="E2116" s="2" t="s">
        <v>21266</v>
      </c>
      <c r="F2116" s="2" t="s">
        <v>10</v>
      </c>
      <c r="G2116" s="2" t="s">
        <v>15</v>
      </c>
      <c r="H2116" s="2">
        <v>30</v>
      </c>
      <c r="I2116" s="2" t="s">
        <v>21472</v>
      </c>
      <c r="J2116" s="2">
        <v>1871</v>
      </c>
      <c r="K2116" s="2"/>
      <c r="L2116" s="2"/>
      <c r="M2116" s="2">
        <v>20</v>
      </c>
      <c r="N2116" s="2" t="s">
        <v>21473</v>
      </c>
      <c r="O2116" s="2">
        <v>1945</v>
      </c>
      <c r="P2116" s="2"/>
      <c r="Q2116" s="2"/>
      <c r="R2116" s="2" t="str">
        <f>IF(Table_People[[#This Row],[Surname]]="", Table_People[[#This Row],[Name]], Table_People[[#This Row],[Name]]&amp;", "&amp;Table_People[[#This Row],[Surname]])</f>
        <v>Paul, Valéry</v>
      </c>
      <c r="S2116" s="2" t="str">
        <f>IF(Table_People[[#This Row],[Surname]]="", Table_People[[#This Row],[Name]], Table_People[[#This Row],[Surname]]&amp;", "&amp;Table_People[[#This Row],[Name]])</f>
        <v>Valéry, Paul</v>
      </c>
      <c r="T2116" s="2" t="str">
        <f>IF(COUNTIFS(Table_People[Hash_ID],Table_People[[#This Row],[Hash_ID]])&gt;1,"Y","N")</f>
        <v>N</v>
      </c>
      <c r="U2116" s="2"/>
    </row>
    <row r="2117" spans="1:21" x14ac:dyDescent="0.35">
      <c r="A2117" s="2" t="str">
        <f>"P-" &amp; UPPER(TRIM(Table_People[[#This Row],[Surname]])) &amp; "|" &amp; UPPER(TRIM(Table_People[[#This Row],[Name]]))</f>
        <v>P-VALLEJO|CÉSAR</v>
      </c>
      <c r="B2117" s="2" t="s">
        <v>6140</v>
      </c>
      <c r="C2117" s="2" t="s">
        <v>6141</v>
      </c>
      <c r="D2117" s="2"/>
      <c r="E2117" s="2" t="s">
        <v>5591</v>
      </c>
      <c r="F2117" s="2" t="s">
        <v>10</v>
      </c>
      <c r="G2117" s="2" t="s">
        <v>269</v>
      </c>
      <c r="H2117" s="2"/>
      <c r="I2117" s="2"/>
      <c r="J2117" s="2"/>
      <c r="K2117" s="2"/>
      <c r="L2117" s="2"/>
      <c r="M2117" s="2"/>
      <c r="N2117" s="2"/>
      <c r="O2117" s="2"/>
      <c r="P2117" s="2"/>
      <c r="Q2117" s="2"/>
      <c r="R2117" s="2" t="str">
        <f>IF(Table_People[[#This Row],[Surname]]="", Table_People[[#This Row],[Name]], Table_People[[#This Row],[Name]]&amp;", "&amp;Table_People[[#This Row],[Surname]])</f>
        <v>César, Vallejo</v>
      </c>
      <c r="S2117" s="2" t="str">
        <f>IF(Table_People[[#This Row],[Surname]]="", Table_People[[#This Row],[Name]], Table_People[[#This Row],[Surname]]&amp;", "&amp;Table_People[[#This Row],[Name]])</f>
        <v>Vallejo, César</v>
      </c>
      <c r="T2117" s="2" t="str">
        <f>IF(COUNTIFS(Table_People[Hash_ID],Table_People[[#This Row],[Hash_ID]])&gt;1,"Y","N")</f>
        <v>N</v>
      </c>
      <c r="U2117" s="2"/>
    </row>
    <row r="2118" spans="1:21" x14ac:dyDescent="0.35">
      <c r="A2118" s="2" t="str">
        <f>"P-" &amp; UPPER(TRIM(Table_People[[#This Row],[Surname]])) &amp; "|" &amp; UPPER(TRIM(Table_People[[#This Row],[Name]]))</f>
        <v>P-VAN DE VELDE THE YOUNGER|WILLIEM</v>
      </c>
      <c r="B2118" s="2" t="s">
        <v>3239</v>
      </c>
      <c r="C2118" s="2" t="s">
        <v>3240</v>
      </c>
      <c r="D2118" s="2"/>
      <c r="E2118" s="2" t="s">
        <v>1389</v>
      </c>
      <c r="F2118" s="2" t="s">
        <v>10</v>
      </c>
      <c r="G2118" s="2" t="s">
        <v>48</v>
      </c>
      <c r="H2118" s="2"/>
      <c r="I2118" s="2"/>
      <c r="J2118" s="2"/>
      <c r="K2118" s="2"/>
      <c r="L2118" s="2"/>
      <c r="M2118" s="2"/>
      <c r="N2118" s="2"/>
      <c r="O2118" s="2"/>
      <c r="P2118" s="2"/>
      <c r="Q2118" s="2"/>
      <c r="R2118" s="2" t="str">
        <f>IF(Table_People[[#This Row],[Surname]]="", Table_People[[#This Row],[Name]], Table_People[[#This Row],[Name]]&amp;", "&amp;Table_People[[#This Row],[Surname]])</f>
        <v>Williem, Van de Velde The Younger</v>
      </c>
      <c r="S2118" s="2" t="str">
        <f>IF(Table_People[[#This Row],[Surname]]="", Table_People[[#This Row],[Name]], Table_People[[#This Row],[Surname]]&amp;", "&amp;Table_People[[#This Row],[Name]])</f>
        <v>Van de Velde The Younger, Williem</v>
      </c>
      <c r="T2118" s="2" t="str">
        <f>IF(COUNTIFS(Table_People[Hash_ID],Table_People[[#This Row],[Hash_ID]])&gt;1,"Y","N")</f>
        <v>N</v>
      </c>
      <c r="U2118" s="2"/>
    </row>
    <row r="2119" spans="1:21" ht="29" x14ac:dyDescent="0.35">
      <c r="A2119" s="2" t="str">
        <f>"P-" &amp; UPPER(TRIM(Table_People[[#This Row],[Surname]])) &amp; "|" &amp; UPPER(TRIM(Table_People[[#This Row],[Name]]))</f>
        <v>P-VAN DER AA|MICHEL</v>
      </c>
      <c r="B2119" s="2" t="s">
        <v>561</v>
      </c>
      <c r="C2119" s="2" t="s">
        <v>12469</v>
      </c>
      <c r="D2119" s="2" t="s">
        <v>12470</v>
      </c>
      <c r="E2119" s="2" t="s">
        <v>12471</v>
      </c>
      <c r="F2119" s="2" t="s">
        <v>10</v>
      </c>
      <c r="G2119" s="2" t="s">
        <v>48</v>
      </c>
      <c r="H2119" s="2"/>
      <c r="I2119" s="2"/>
      <c r="J2119" s="2"/>
      <c r="K2119" s="2"/>
      <c r="L2119" s="2"/>
      <c r="M2119" s="2"/>
      <c r="N2119" s="2"/>
      <c r="O2119" s="2"/>
      <c r="P2119" s="2"/>
      <c r="Q2119" s="2"/>
      <c r="R2119" s="2" t="str">
        <f>IF(Table_People[[#This Row],[Surname]]="", Table_People[[#This Row],[Name]], Table_People[[#This Row],[Name]]&amp;", "&amp;Table_People[[#This Row],[Surname]])</f>
        <v>Michel, van der Aa</v>
      </c>
      <c r="S2119" s="2" t="str">
        <f>IF(Table_People[[#This Row],[Surname]]="", Table_People[[#This Row],[Name]], Table_People[[#This Row],[Surname]]&amp;", "&amp;Table_People[[#This Row],[Name]])</f>
        <v>van der Aa, Michel</v>
      </c>
      <c r="T2119" s="2" t="str">
        <f>IF(COUNTIFS(Table_People[Hash_ID],Table_People[[#This Row],[Hash_ID]])&gt;1,"Y","N")</f>
        <v>N</v>
      </c>
      <c r="U2119" s="2"/>
    </row>
    <row r="2120" spans="1:21" x14ac:dyDescent="0.35">
      <c r="A2120" s="2" t="str">
        <f>"P-" &amp; UPPER(TRIM(Table_People[[#This Row],[Surname]])) &amp; "|" &amp; UPPER(TRIM(Table_People[[#This Row],[Name]]))</f>
        <v>P-VAN EYCK|JAN</v>
      </c>
      <c r="B2120" s="2" t="s">
        <v>1576</v>
      </c>
      <c r="C2120" s="2" t="s">
        <v>3130</v>
      </c>
      <c r="D2120" s="2"/>
      <c r="E2120" s="2" t="s">
        <v>1389</v>
      </c>
      <c r="F2120" s="2" t="s">
        <v>10</v>
      </c>
      <c r="G2120" s="2" t="s">
        <v>1531</v>
      </c>
      <c r="H2120" s="2"/>
      <c r="I2120" s="2"/>
      <c r="J2120" s="2"/>
      <c r="K2120" s="2"/>
      <c r="L2120" s="2"/>
      <c r="M2120" s="2"/>
      <c r="N2120" s="2"/>
      <c r="O2120" s="2"/>
      <c r="P2120" s="2"/>
      <c r="Q2120" s="2"/>
      <c r="R2120" s="2" t="str">
        <f>IF(Table_People[[#This Row],[Surname]]="", Table_People[[#This Row],[Name]], Table_People[[#This Row],[Name]]&amp;", "&amp;Table_People[[#This Row],[Surname]])</f>
        <v>Jan, van Eyck</v>
      </c>
      <c r="S2120" s="2" t="str">
        <f>IF(Table_People[[#This Row],[Surname]]="", Table_People[[#This Row],[Name]], Table_People[[#This Row],[Surname]]&amp;", "&amp;Table_People[[#This Row],[Name]])</f>
        <v>van Eyck, Jan</v>
      </c>
      <c r="T2120" s="2" t="str">
        <f>IF(COUNTIFS(Table_People[Hash_ID],Table_People[[#This Row],[Hash_ID]])&gt;1,"Y","N")</f>
        <v>N</v>
      </c>
      <c r="U2120" s="2"/>
    </row>
    <row r="2121" spans="1:21" x14ac:dyDescent="0.35">
      <c r="A2121" s="2" t="str">
        <f>"P-" &amp; UPPER(TRIM(Table_People[[#This Row],[Surname]])) &amp; "|" &amp; UPPER(TRIM(Table_People[[#This Row],[Name]]))</f>
        <v>P-VAN GOGH|VINCENT</v>
      </c>
      <c r="B2121" s="2" t="s">
        <v>1556</v>
      </c>
      <c r="C2121" s="2" t="s">
        <v>1557</v>
      </c>
      <c r="D2121" s="2" t="s">
        <v>3229</v>
      </c>
      <c r="E2121" s="2" t="s">
        <v>1389</v>
      </c>
      <c r="F2121" s="2" t="s">
        <v>10</v>
      </c>
      <c r="G2121" s="2" t="s">
        <v>48</v>
      </c>
      <c r="H2121" s="2"/>
      <c r="I2121" s="2"/>
      <c r="J2121" s="2"/>
      <c r="K2121" s="2"/>
      <c r="L2121" s="2"/>
      <c r="M2121" s="2"/>
      <c r="N2121" s="2"/>
      <c r="O2121" s="2"/>
      <c r="P2121" s="2"/>
      <c r="Q2121" s="2"/>
      <c r="R2121" s="2" t="str">
        <f>IF(Table_People[[#This Row],[Surname]]="", Table_People[[#This Row],[Name]], Table_People[[#This Row],[Name]]&amp;", "&amp;Table_People[[#This Row],[Surname]])</f>
        <v>Vincent, van Gogh</v>
      </c>
      <c r="S2121" s="2" t="str">
        <f>IF(Table_People[[#This Row],[Surname]]="", Table_People[[#This Row],[Name]], Table_People[[#This Row],[Surname]]&amp;", "&amp;Table_People[[#This Row],[Name]])</f>
        <v>van Gogh, Vincent</v>
      </c>
      <c r="T2121" s="2" t="str">
        <f>IF(COUNTIFS(Table_People[Hash_ID],Table_People[[#This Row],[Hash_ID]])&gt;1,"Y","N")</f>
        <v>N</v>
      </c>
      <c r="U2121" s="2"/>
    </row>
    <row r="2122" spans="1:21" ht="29" x14ac:dyDescent="0.35">
      <c r="A2122" s="2" t="str">
        <f>"P-" &amp; UPPER(TRIM(Table_People[[#This Row],[Surname]])) &amp; "|" &amp; UPPER(TRIM(Table_People[[#This Row],[Name]]))</f>
        <v>P-VAN LUIJK|RUBEN</v>
      </c>
      <c r="B2122" s="2" t="s">
        <v>1288</v>
      </c>
      <c r="C2122" s="2" t="s">
        <v>20992</v>
      </c>
      <c r="D2122" s="2"/>
      <c r="E2122" s="2" t="s">
        <v>21439</v>
      </c>
      <c r="F2122" s="2" t="s">
        <v>10</v>
      </c>
      <c r="G2122" s="2" t="s">
        <v>48</v>
      </c>
      <c r="H2122" s="2"/>
      <c r="I2122" s="2"/>
      <c r="J2122" s="2"/>
      <c r="K2122" s="2"/>
      <c r="L2122" s="2"/>
      <c r="M2122" s="2"/>
      <c r="N2122" s="2"/>
      <c r="O2122" s="2"/>
      <c r="P2122" s="2"/>
      <c r="Q2122" s="2"/>
      <c r="R2122" s="2" t="str">
        <f>IF(Table_People[[#This Row],[Surname]]="", Table_People[[#This Row],[Name]], Table_People[[#This Row],[Name]]&amp;", "&amp;Table_People[[#This Row],[Surname]])</f>
        <v>Ruben, van Luijk</v>
      </c>
      <c r="S2122" s="2" t="str">
        <f>IF(Table_People[[#This Row],[Surname]]="", Table_People[[#This Row],[Name]], Table_People[[#This Row],[Surname]]&amp;", "&amp;Table_People[[#This Row],[Name]])</f>
        <v>van Luijk, Ruben</v>
      </c>
      <c r="T2122" s="2" t="str">
        <f>IF(COUNTIFS(Table_People[Hash_ID],Table_People[[#This Row],[Hash_ID]])&gt;1,"Y","N")</f>
        <v>N</v>
      </c>
      <c r="U2122" s="2"/>
    </row>
    <row r="2123" spans="1:21" x14ac:dyDescent="0.35">
      <c r="A2123" s="2" t="str">
        <f>"P-" &amp; UPPER(TRIM(Table_People[[#This Row],[Surname]])) &amp; "|" &amp; UPPER(TRIM(Table_People[[#This Row],[Name]]))</f>
        <v>P-VAN MAËLE|MARTIN</v>
      </c>
      <c r="B2123" s="2" t="s">
        <v>674</v>
      </c>
      <c r="C2123" s="2" t="s">
        <v>1734</v>
      </c>
      <c r="D2123" s="2" t="s">
        <v>1735</v>
      </c>
      <c r="E2123" s="2" t="s">
        <v>1736</v>
      </c>
      <c r="F2123" s="2" t="s">
        <v>10</v>
      </c>
      <c r="G2123" s="2" t="s">
        <v>15</v>
      </c>
      <c r="H2123" s="2"/>
      <c r="I2123" s="2"/>
      <c r="J2123" s="2"/>
      <c r="K2123" s="2"/>
      <c r="L2123" s="2"/>
      <c r="M2123" s="2"/>
      <c r="N2123" s="2"/>
      <c r="O2123" s="2"/>
      <c r="P2123" s="2"/>
      <c r="Q2123" s="2"/>
      <c r="R2123" s="2" t="str">
        <f>IF(Table_People[[#This Row],[Surname]]="", Table_People[[#This Row],[Name]], Table_People[[#This Row],[Name]]&amp;", "&amp;Table_People[[#This Row],[Surname]])</f>
        <v>Martin, van Maële</v>
      </c>
      <c r="S2123" s="2" t="str">
        <f>IF(Table_People[[#This Row],[Surname]]="", Table_People[[#This Row],[Name]], Table_People[[#This Row],[Surname]]&amp;", "&amp;Table_People[[#This Row],[Name]])</f>
        <v>van Maële, Martin</v>
      </c>
      <c r="T2123" s="2" t="str">
        <f>IF(COUNTIFS(Table_People[Hash_ID],Table_People[[#This Row],[Hash_ID]])&gt;1,"Y","N")</f>
        <v>N</v>
      </c>
      <c r="U2123" s="2"/>
    </row>
    <row r="2124" spans="1:21" x14ac:dyDescent="0.35">
      <c r="A2124" s="2" t="str">
        <f>"P-" &amp; UPPER(TRIM(Table_People[[#This Row],[Surname]])) &amp; "|" &amp; UPPER(TRIM(Table_People[[#This Row],[Name]]))</f>
        <v>P-VAN MANEN|HANS</v>
      </c>
      <c r="B2124" s="2" t="s">
        <v>1471</v>
      </c>
      <c r="C2124" s="2" t="s">
        <v>12658</v>
      </c>
      <c r="D2124" s="2" t="s">
        <v>12659</v>
      </c>
      <c r="E2124" s="2" t="s">
        <v>12660</v>
      </c>
      <c r="F2124" s="2" t="s">
        <v>10</v>
      </c>
      <c r="G2124" s="2" t="s">
        <v>48</v>
      </c>
      <c r="H2124" s="2"/>
      <c r="I2124" s="2"/>
      <c r="J2124" s="2"/>
      <c r="K2124" s="2"/>
      <c r="L2124" s="2"/>
      <c r="M2124" s="2"/>
      <c r="N2124" s="2"/>
      <c r="O2124" s="2"/>
      <c r="P2124" s="2"/>
      <c r="Q2124" s="2"/>
      <c r="R2124" s="2" t="str">
        <f>IF(Table_People[[#This Row],[Surname]]="", Table_People[[#This Row],[Name]], Table_People[[#This Row],[Name]]&amp;", "&amp;Table_People[[#This Row],[Surname]])</f>
        <v>Hans, van Manen</v>
      </c>
      <c r="S2124" s="2" t="str">
        <f>IF(Table_People[[#This Row],[Surname]]="", Table_People[[#This Row],[Name]], Table_People[[#This Row],[Surname]]&amp;", "&amp;Table_People[[#This Row],[Name]])</f>
        <v>van Manen, Hans</v>
      </c>
      <c r="T2124" s="2" t="str">
        <f>IF(COUNTIFS(Table_People[Hash_ID],Table_People[[#This Row],[Hash_ID]])&gt;1,"Y","N")</f>
        <v>N</v>
      </c>
      <c r="U2124" s="2"/>
    </row>
    <row r="2125" spans="1:21" x14ac:dyDescent="0.35">
      <c r="A2125" s="2" t="str">
        <f>"P-" &amp; UPPER(TRIM(Table_People[[#This Row],[Surname]])) &amp; "|" &amp; UPPER(TRIM(Table_People[[#This Row],[Name]]))</f>
        <v>P-VAN RIJN|REMBRANDT</v>
      </c>
      <c r="B2125" s="2" t="s">
        <v>1540</v>
      </c>
      <c r="C2125" s="2" t="s">
        <v>1541</v>
      </c>
      <c r="D2125" s="2"/>
      <c r="E2125" s="2" t="s">
        <v>1452</v>
      </c>
      <c r="F2125" s="2" t="s">
        <v>10</v>
      </c>
      <c r="G2125" s="2" t="s">
        <v>48</v>
      </c>
      <c r="H2125" s="2"/>
      <c r="I2125" s="2"/>
      <c r="J2125" s="2"/>
      <c r="K2125" s="2"/>
      <c r="L2125" s="2"/>
      <c r="M2125" s="2"/>
      <c r="N2125" s="2"/>
      <c r="O2125" s="2"/>
      <c r="P2125" s="2"/>
      <c r="Q2125" s="2"/>
      <c r="R2125" s="2" t="str">
        <f>IF(Table_People[[#This Row],[Surname]]="", Table_People[[#This Row],[Name]], Table_People[[#This Row],[Name]]&amp;", "&amp;Table_People[[#This Row],[Surname]])</f>
        <v>Rembrandt, van Rijn</v>
      </c>
      <c r="S2125" s="2" t="str">
        <f>IF(Table_People[[#This Row],[Surname]]="", Table_People[[#This Row],[Name]], Table_People[[#This Row],[Surname]]&amp;", "&amp;Table_People[[#This Row],[Name]])</f>
        <v>van Rijn, Rembrandt</v>
      </c>
      <c r="T2125" s="2" t="str">
        <f>IF(COUNTIFS(Table_People[Hash_ID],Table_People[[#This Row],[Hash_ID]])&gt;1,"Y","N")</f>
        <v>N</v>
      </c>
      <c r="U2125" s="2"/>
    </row>
    <row r="2126" spans="1:21" x14ac:dyDescent="0.35">
      <c r="A2126" s="2" t="str">
        <f>"P-" &amp; UPPER(TRIM(Table_People[[#This Row],[Surname]])) &amp; "|" &amp; UPPER(TRIM(Table_People[[#This Row],[Name]]))</f>
        <v>P-VAN SANT|GUS</v>
      </c>
      <c r="B2126" s="2" t="s">
        <v>1222</v>
      </c>
      <c r="C2126" s="2" t="s">
        <v>1223</v>
      </c>
      <c r="D2126" s="2"/>
      <c r="E2126" s="2" t="s">
        <v>10745</v>
      </c>
      <c r="F2126" s="2" t="s">
        <v>10</v>
      </c>
      <c r="G2126" s="2" t="s">
        <v>63</v>
      </c>
      <c r="H2126" s="2"/>
      <c r="I2126" s="2"/>
      <c r="J2126" s="2"/>
      <c r="K2126" s="2"/>
      <c r="L2126" s="2"/>
      <c r="M2126" s="2"/>
      <c r="N2126" s="2"/>
      <c r="O2126" s="2"/>
      <c r="P2126" s="2"/>
      <c r="Q2126" s="2"/>
      <c r="R2126" s="2" t="str">
        <f>IF(Table_People[[#This Row],[Surname]]="", Table_People[[#This Row],[Name]], Table_People[[#This Row],[Name]]&amp;", "&amp;Table_People[[#This Row],[Surname]])</f>
        <v>Gus, Van Sant</v>
      </c>
      <c r="S2126" s="2" t="str">
        <f>IF(Table_People[[#This Row],[Surname]]="", Table_People[[#This Row],[Name]], Table_People[[#This Row],[Surname]]&amp;", "&amp;Table_People[[#This Row],[Name]])</f>
        <v>Van Sant, Gus</v>
      </c>
      <c r="T2126" s="2" t="str">
        <f>IF(COUNTIFS(Table_People[Hash_ID],Table_People[[#This Row],[Hash_ID]])&gt;1,"Y","N")</f>
        <v>N</v>
      </c>
      <c r="U2126" s="2"/>
    </row>
    <row r="2127" spans="1:21" ht="29" x14ac:dyDescent="0.35">
      <c r="A2127" s="2" t="str">
        <f>"P-" &amp; UPPER(TRIM(Table_People[[#This Row],[Surname]])) &amp; "|" &amp; UPPER(TRIM(Table_People[[#This Row],[Name]]))</f>
        <v>P-VANDEKEYBUS|WIM</v>
      </c>
      <c r="B2127" s="2" t="s">
        <v>1207</v>
      </c>
      <c r="C2127" s="2" t="s">
        <v>12668</v>
      </c>
      <c r="D2127" s="2" t="s">
        <v>12669</v>
      </c>
      <c r="E2127" s="2" t="s">
        <v>12670</v>
      </c>
      <c r="F2127" s="2" t="s">
        <v>10</v>
      </c>
      <c r="G2127" s="2" t="s">
        <v>840</v>
      </c>
      <c r="H2127" s="2"/>
      <c r="I2127" s="2"/>
      <c r="J2127" s="2"/>
      <c r="K2127" s="2"/>
      <c r="L2127" s="2"/>
      <c r="M2127" s="2"/>
      <c r="N2127" s="2"/>
      <c r="O2127" s="2"/>
      <c r="P2127" s="2"/>
      <c r="Q2127" s="2"/>
      <c r="R2127" s="2" t="str">
        <f>IF(Table_People[[#This Row],[Surname]]="", Table_People[[#This Row],[Name]], Table_People[[#This Row],[Name]]&amp;", "&amp;Table_People[[#This Row],[Surname]])</f>
        <v>Wim, Vandekeybus</v>
      </c>
      <c r="S2127" s="2" t="str">
        <f>IF(Table_People[[#This Row],[Surname]]="", Table_People[[#This Row],[Name]], Table_People[[#This Row],[Surname]]&amp;", "&amp;Table_People[[#This Row],[Name]])</f>
        <v>Vandekeybus, Wim</v>
      </c>
      <c r="T2127" s="2" t="str">
        <f>IF(COUNTIFS(Table_People[Hash_ID],Table_People[[#This Row],[Hash_ID]])&gt;1,"Y","N")</f>
        <v>N</v>
      </c>
      <c r="U2127" s="2"/>
    </row>
    <row r="2128" spans="1:21" x14ac:dyDescent="0.35">
      <c r="A2128" s="2" t="str">
        <f>"P-" &amp; UPPER(TRIM(Table_People[[#This Row],[Surname]])) &amp; "|" &amp; UPPER(TRIM(Table_People[[#This Row],[Name]]))</f>
        <v>P-VANDERMEER|JEFF</v>
      </c>
      <c r="B2128" s="2" t="s">
        <v>1487</v>
      </c>
      <c r="C2128" s="2" t="s">
        <v>8142</v>
      </c>
      <c r="D2128" s="2"/>
      <c r="E2128" s="2" t="s">
        <v>10804</v>
      </c>
      <c r="F2128" s="2" t="s">
        <v>10</v>
      </c>
      <c r="G2128" s="2" t="s">
        <v>63</v>
      </c>
      <c r="H2128" s="2"/>
      <c r="I2128" s="2"/>
      <c r="J2128" s="2"/>
      <c r="K2128" s="2"/>
      <c r="L2128" s="2"/>
      <c r="M2128" s="2"/>
      <c r="N2128" s="2"/>
      <c r="O2128" s="2"/>
      <c r="P2128" s="2"/>
      <c r="Q2128" s="2"/>
      <c r="R2128" s="2" t="str">
        <f>IF(Table_People[[#This Row],[Surname]]="", Table_People[[#This Row],[Name]], Table_People[[#This Row],[Name]]&amp;", "&amp;Table_People[[#This Row],[Surname]])</f>
        <v>Jeff, VanderMeer</v>
      </c>
      <c r="S2128" s="2" t="str">
        <f>IF(Table_People[[#This Row],[Surname]]="", Table_People[[#This Row],[Name]], Table_People[[#This Row],[Surname]]&amp;", "&amp;Table_People[[#This Row],[Name]])</f>
        <v>VanderMeer, Jeff</v>
      </c>
      <c r="T2128" s="2" t="str">
        <f>IF(COUNTIFS(Table_People[Hash_ID],Table_People[[#This Row],[Hash_ID]])&gt;1,"Y","N")</f>
        <v>N</v>
      </c>
      <c r="U2128" s="2"/>
    </row>
    <row r="2129" spans="1:21" x14ac:dyDescent="0.35">
      <c r="A2129" s="2" t="str">
        <f>"P-" &amp; UPPER(TRIM(Table_People[[#This Row],[Surname]])) &amp; "|" &amp; UPPER(TRIM(Table_People[[#This Row],[Name]]))</f>
        <v>P-VARDA|AGNÈS</v>
      </c>
      <c r="B2129" s="2" t="s">
        <v>1054</v>
      </c>
      <c r="C2129" s="2" t="s">
        <v>1055</v>
      </c>
      <c r="D2129" s="2"/>
      <c r="E2129" s="2" t="s">
        <v>1053</v>
      </c>
      <c r="F2129" s="2" t="s">
        <v>25</v>
      </c>
      <c r="G2129" s="2" t="s">
        <v>15</v>
      </c>
      <c r="H2129" s="2"/>
      <c r="I2129" s="2"/>
      <c r="J2129" s="2"/>
      <c r="K2129" s="2"/>
      <c r="L2129" s="2"/>
      <c r="M2129" s="2"/>
      <c r="N2129" s="2"/>
      <c r="O2129" s="2"/>
      <c r="P2129" s="2"/>
      <c r="Q2129" s="2"/>
      <c r="R2129" s="2" t="str">
        <f>IF(Table_People[[#This Row],[Surname]]="", Table_People[[#This Row],[Name]], Table_People[[#This Row],[Name]]&amp;", "&amp;Table_People[[#This Row],[Surname]])</f>
        <v>Agnès, Varda</v>
      </c>
      <c r="S2129" s="2" t="str">
        <f>IF(Table_People[[#This Row],[Surname]]="", Table_People[[#This Row],[Name]], Table_People[[#This Row],[Surname]]&amp;", "&amp;Table_People[[#This Row],[Name]])</f>
        <v>Varda, Agnès</v>
      </c>
      <c r="T2129" s="2" t="str">
        <f>IF(COUNTIFS(Table_People[Hash_ID],Table_People[[#This Row],[Hash_ID]])&gt;1,"Y","N")</f>
        <v>N</v>
      </c>
      <c r="U2129" s="2"/>
    </row>
    <row r="2130" spans="1:21" ht="29" x14ac:dyDescent="0.35">
      <c r="A2130" s="2" t="str">
        <f>"P-" &amp; UPPER(TRIM(Table_People[[#This Row],[Surname]])) &amp; "|" &amp; UPPER(TRIM(Table_People[[#This Row],[Name]]))</f>
        <v>P-VARELA|FRANCISCO</v>
      </c>
      <c r="B2130" s="2" t="s">
        <v>1450</v>
      </c>
      <c r="C2130" s="2" t="s">
        <v>10564</v>
      </c>
      <c r="D2130" s="2" t="s">
        <v>21038</v>
      </c>
      <c r="E2130" s="2" t="s">
        <v>21187</v>
      </c>
      <c r="F2130" s="2" t="s">
        <v>10</v>
      </c>
      <c r="G2130" s="2" t="s">
        <v>395</v>
      </c>
      <c r="H2130" s="2">
        <v>7</v>
      </c>
      <c r="I2130" s="2" t="s">
        <v>21469</v>
      </c>
      <c r="J2130" s="2">
        <v>1946</v>
      </c>
      <c r="K2130" s="2"/>
      <c r="L2130" s="2"/>
      <c r="M2130" s="2">
        <v>28</v>
      </c>
      <c r="N2130" s="2" t="s">
        <v>954</v>
      </c>
      <c r="O2130" s="2">
        <v>2001</v>
      </c>
      <c r="P2130" s="2"/>
      <c r="Q2130" s="2"/>
      <c r="R2130" s="2" t="str">
        <f>IF(Table_People[[#This Row],[Surname]]="", Table_People[[#This Row],[Name]], Table_People[[#This Row],[Name]]&amp;", "&amp;Table_People[[#This Row],[Surname]])</f>
        <v>Francisco, Varela</v>
      </c>
      <c r="S2130" s="2" t="str">
        <f>IF(Table_People[[#This Row],[Surname]]="", Table_People[[#This Row],[Name]], Table_People[[#This Row],[Surname]]&amp;", "&amp;Table_People[[#This Row],[Name]])</f>
        <v>Varela, Francisco</v>
      </c>
      <c r="T2130" s="2" t="str">
        <f>IF(COUNTIFS(Table_People[Hash_ID],Table_People[[#This Row],[Hash_ID]])&gt;1,"Y","N")</f>
        <v>Y</v>
      </c>
      <c r="U2130" s="2"/>
    </row>
    <row r="2131" spans="1:21" x14ac:dyDescent="0.35">
      <c r="A2131" s="2" t="str">
        <f>"P-" &amp; UPPER(TRIM(Table_People[[#This Row],[Surname]])) &amp; "|" &amp; UPPER(TRIM(Table_People[[#This Row],[Name]]))</f>
        <v>P-VARELA|FRANCISCO</v>
      </c>
      <c r="B2131" s="2" t="s">
        <v>1450</v>
      </c>
      <c r="C2131" s="2" t="s">
        <v>10564</v>
      </c>
      <c r="D2131" s="2"/>
      <c r="E2131" s="2" t="s">
        <v>10563</v>
      </c>
      <c r="F2131" s="2" t="s">
        <v>10</v>
      </c>
      <c r="G2131" s="2" t="s">
        <v>395</v>
      </c>
      <c r="H2131" s="2"/>
      <c r="I2131" s="2"/>
      <c r="J2131" s="2"/>
      <c r="K2131" s="2"/>
      <c r="L2131" s="2"/>
      <c r="M2131" s="2"/>
      <c r="N2131" s="2"/>
      <c r="O2131" s="2"/>
      <c r="P2131" s="2"/>
      <c r="Q2131" s="2"/>
      <c r="R2131" s="2" t="str">
        <f>IF(Table_People[[#This Row],[Surname]]="", Table_People[[#This Row],[Name]], Table_People[[#This Row],[Name]]&amp;", "&amp;Table_People[[#This Row],[Surname]])</f>
        <v>Francisco, Varela</v>
      </c>
      <c r="S2131" s="2" t="str">
        <f>IF(Table_People[[#This Row],[Surname]]="", Table_People[[#This Row],[Name]], Table_People[[#This Row],[Surname]]&amp;", "&amp;Table_People[[#This Row],[Name]])</f>
        <v>Varela, Francisco</v>
      </c>
      <c r="T2131" s="2" t="str">
        <f>IF(COUNTIFS(Table_People[Hash_ID],Table_People[[#This Row],[Hash_ID]])&gt;1,"Y","N")</f>
        <v>Y</v>
      </c>
      <c r="U2131" s="2"/>
    </row>
    <row r="2132" spans="1:21" x14ac:dyDescent="0.35">
      <c r="A2132" s="2" t="str">
        <f>"P-" &amp; UPPER(TRIM(Table_People[[#This Row],[Surname]])) &amp; "|" &amp; UPPER(TRIM(Table_People[[#This Row],[Name]]))</f>
        <v>P-VARÈSE|EDGARD</v>
      </c>
      <c r="B2132" s="2" t="s">
        <v>12404</v>
      </c>
      <c r="C2132" s="2" t="s">
        <v>12405</v>
      </c>
      <c r="D2132" s="2" t="s">
        <v>12406</v>
      </c>
      <c r="E2132" s="2" t="s">
        <v>12407</v>
      </c>
      <c r="F2132" s="2" t="s">
        <v>10</v>
      </c>
      <c r="G2132" s="2" t="s">
        <v>10914</v>
      </c>
      <c r="H2132" s="2"/>
      <c r="I2132" s="2"/>
      <c r="J2132" s="2"/>
      <c r="K2132" s="2"/>
      <c r="L2132" s="2"/>
      <c r="M2132" s="2"/>
      <c r="N2132" s="2"/>
      <c r="O2132" s="2"/>
      <c r="P2132" s="2"/>
      <c r="Q2132" s="2"/>
      <c r="R2132" s="2" t="str">
        <f>IF(Table_People[[#This Row],[Surname]]="", Table_People[[#This Row],[Name]], Table_People[[#This Row],[Name]]&amp;", "&amp;Table_People[[#This Row],[Surname]])</f>
        <v>Edgard, Varèse</v>
      </c>
      <c r="S2132" s="2" t="str">
        <f>IF(Table_People[[#This Row],[Surname]]="", Table_People[[#This Row],[Name]], Table_People[[#This Row],[Surname]]&amp;", "&amp;Table_People[[#This Row],[Name]])</f>
        <v>Varèse, Edgard</v>
      </c>
      <c r="T2132" s="2" t="str">
        <f>IF(COUNTIFS(Table_People[Hash_ID],Table_People[[#This Row],[Hash_ID]])&gt;1,"Y","N")</f>
        <v>N</v>
      </c>
      <c r="U2132" s="2"/>
    </row>
    <row r="2133" spans="1:21" ht="43.5" x14ac:dyDescent="0.35">
      <c r="A2133" s="2" t="str">
        <f>"P-" &amp; UPPER(TRIM(Table_People[[#This Row],[Surname]])) &amp; "|" &amp; UPPER(TRIM(Table_People[[#This Row],[Name]]))</f>
        <v>P-VARGAS LLOSA|MARIO</v>
      </c>
      <c r="B2133" s="2" t="s">
        <v>6278</v>
      </c>
      <c r="C2133" s="2" t="s">
        <v>6279</v>
      </c>
      <c r="D2133" s="2" t="s">
        <v>21084</v>
      </c>
      <c r="E2133" s="2" t="s">
        <v>21319</v>
      </c>
      <c r="F2133" s="2" t="s">
        <v>10</v>
      </c>
      <c r="G2133" s="2" t="s">
        <v>10988</v>
      </c>
      <c r="H2133" s="2">
        <v>28</v>
      </c>
      <c r="I2133" s="2" t="s">
        <v>21467</v>
      </c>
      <c r="J2133" s="2">
        <v>1936</v>
      </c>
      <c r="K2133" s="2"/>
      <c r="L2133" s="2"/>
      <c r="M2133" s="2"/>
      <c r="N2133" s="2"/>
      <c r="O2133" s="2"/>
      <c r="P2133" s="2"/>
      <c r="Q2133" s="2"/>
      <c r="R2133" s="2" t="str">
        <f>IF(Table_People[[#This Row],[Surname]]="", Table_People[[#This Row],[Name]], Table_People[[#This Row],[Name]]&amp;", "&amp;Table_People[[#This Row],[Surname]])</f>
        <v>Mario, Vargas Llosa</v>
      </c>
      <c r="S2133" s="2" t="str">
        <f>IF(Table_People[[#This Row],[Surname]]="", Table_People[[#This Row],[Name]], Table_People[[#This Row],[Surname]]&amp;", "&amp;Table_People[[#This Row],[Name]])</f>
        <v>Vargas Llosa, Mario</v>
      </c>
      <c r="T2133" s="2" t="str">
        <f>IF(COUNTIFS(Table_People[Hash_ID],Table_People[[#This Row],[Hash_ID]])&gt;1,"Y","N")</f>
        <v>Y</v>
      </c>
      <c r="U2133" s="2"/>
    </row>
    <row r="2134" spans="1:21" x14ac:dyDescent="0.35">
      <c r="A2134" s="2" t="str">
        <f>"P-" &amp; UPPER(TRIM(Table_People[[#This Row],[Surname]])) &amp; "|" &amp; UPPER(TRIM(Table_People[[#This Row],[Name]]))</f>
        <v>P-VARGAS LLOSA|MARIO</v>
      </c>
      <c r="B2134" s="2" t="s">
        <v>6278</v>
      </c>
      <c r="C2134" s="2" t="s">
        <v>6279</v>
      </c>
      <c r="D2134" s="2"/>
      <c r="E2134" s="2" t="s">
        <v>133</v>
      </c>
      <c r="F2134" s="2" t="s">
        <v>10</v>
      </c>
      <c r="G2134" s="2" t="s">
        <v>10988</v>
      </c>
      <c r="H2134" s="2"/>
      <c r="I2134" s="2"/>
      <c r="J2134" s="2"/>
      <c r="K2134" s="2"/>
      <c r="L2134" s="2"/>
      <c r="M2134" s="2"/>
      <c r="N2134" s="2"/>
      <c r="O2134" s="2"/>
      <c r="P2134" s="2"/>
      <c r="Q2134" s="2"/>
      <c r="R2134" s="2" t="str">
        <f>IF(Table_People[[#This Row],[Surname]]="", Table_People[[#This Row],[Name]], Table_People[[#This Row],[Name]]&amp;", "&amp;Table_People[[#This Row],[Surname]])</f>
        <v>Mario, Vargas Llosa</v>
      </c>
      <c r="S2134" s="2" t="str">
        <f>IF(Table_People[[#This Row],[Surname]]="", Table_People[[#This Row],[Name]], Table_People[[#This Row],[Surname]]&amp;", "&amp;Table_People[[#This Row],[Name]])</f>
        <v>Vargas Llosa, Mario</v>
      </c>
      <c r="T2134" s="2" t="str">
        <f>IF(COUNTIFS(Table_People[Hash_ID],Table_People[[#This Row],[Hash_ID]])&gt;1,"Y","N")</f>
        <v>Y</v>
      </c>
      <c r="U2134" s="2"/>
    </row>
    <row r="2135" spans="1:21" x14ac:dyDescent="0.35">
      <c r="A2135" s="2" t="str">
        <f>"P-" &amp; UPPER(TRIM(Table_People[[#This Row],[Surname]])) &amp; "|" &amp; UPPER(TRIM(Table_People[[#This Row],[Name]]))</f>
        <v>P-VARGO|JOSEPH</v>
      </c>
      <c r="B2135" s="2" t="s">
        <v>254</v>
      </c>
      <c r="C2135" s="2" t="s">
        <v>1782</v>
      </c>
      <c r="D2135" s="2"/>
      <c r="E2135" s="2" t="s">
        <v>1389</v>
      </c>
      <c r="F2135" s="2" t="s">
        <v>10</v>
      </c>
      <c r="G2135" s="2" t="s">
        <v>63</v>
      </c>
      <c r="H2135" s="2"/>
      <c r="I2135" s="2"/>
      <c r="J2135" s="2"/>
      <c r="K2135" s="2"/>
      <c r="L2135" s="2"/>
      <c r="M2135" s="2"/>
      <c r="N2135" s="2"/>
      <c r="O2135" s="2"/>
      <c r="P2135" s="2"/>
      <c r="Q2135" s="2"/>
      <c r="R2135" s="2" t="str">
        <f>IF(Table_People[[#This Row],[Surname]]="", Table_People[[#This Row],[Name]], Table_People[[#This Row],[Name]]&amp;", "&amp;Table_People[[#This Row],[Surname]])</f>
        <v>Joseph, Vargo</v>
      </c>
      <c r="S2135" s="2" t="str">
        <f>IF(Table_People[[#This Row],[Surname]]="", Table_People[[#This Row],[Name]], Table_People[[#This Row],[Surname]]&amp;", "&amp;Table_People[[#This Row],[Name]])</f>
        <v>Vargo, Joseph</v>
      </c>
      <c r="T2135" s="2" t="str">
        <f>IF(COUNTIFS(Table_People[Hash_ID],Table_People[[#This Row],[Hash_ID]])&gt;1,"Y","N")</f>
        <v>N</v>
      </c>
      <c r="U2135" s="2"/>
    </row>
    <row r="2136" spans="1:21" x14ac:dyDescent="0.35">
      <c r="A2136" s="2" t="str">
        <f>"P-" &amp; UPPER(TRIM(Table_People[[#This Row],[Surname]])) &amp; "|" &amp; UPPER(TRIM(Table_People[[#This Row],[Name]]))</f>
        <v>P-|VARIOUS</v>
      </c>
      <c r="B2136" s="2" t="s">
        <v>2970</v>
      </c>
      <c r="C2136" s="2"/>
      <c r="D2136" s="2"/>
      <c r="E2136" s="2" t="s">
        <v>8260</v>
      </c>
      <c r="F2136" s="2" t="s">
        <v>8261</v>
      </c>
      <c r="G2136" s="2" t="s">
        <v>2970</v>
      </c>
      <c r="H2136" s="2"/>
      <c r="I2136" s="2"/>
      <c r="J2136" s="2"/>
      <c r="K2136" s="2"/>
      <c r="L2136" s="2"/>
      <c r="M2136" s="2"/>
      <c r="N2136" s="2"/>
      <c r="O2136" s="2"/>
      <c r="P2136" s="2"/>
      <c r="Q2136" s="2"/>
      <c r="R2136" s="2" t="str">
        <f>IF(Table_People[[#This Row],[Surname]]="", Table_People[[#This Row],[Name]], Table_People[[#This Row],[Name]]&amp;", "&amp;Table_People[[#This Row],[Surname]])</f>
        <v>Various</v>
      </c>
      <c r="S2136" s="2" t="str">
        <f>IF(Table_People[[#This Row],[Surname]]="", Table_People[[#This Row],[Name]], Table_People[[#This Row],[Surname]]&amp;", "&amp;Table_People[[#This Row],[Name]])</f>
        <v>Various</v>
      </c>
      <c r="T2136" s="2" t="str">
        <f>IF(COUNTIFS(Table_People[Hash_ID],Table_People[[#This Row],[Hash_ID]])&gt;1,"Y","N")</f>
        <v>N</v>
      </c>
      <c r="U2136" s="2"/>
    </row>
    <row r="2137" spans="1:21" ht="29" x14ac:dyDescent="0.35">
      <c r="A2137" s="2" t="str">
        <f>"P-" &amp; UPPER(TRIM(Table_People[[#This Row],[Surname]])) &amp; "|" &amp; UPPER(TRIM(Table_People[[#This Row],[Name]]))</f>
        <v>P-VARO|REMEDIOS</v>
      </c>
      <c r="B2137" s="2" t="s">
        <v>1625</v>
      </c>
      <c r="C2137" s="2" t="s">
        <v>1626</v>
      </c>
      <c r="D2137" s="2" t="s">
        <v>3196</v>
      </c>
      <c r="E2137" s="2" t="s">
        <v>1389</v>
      </c>
      <c r="F2137" s="2" t="s">
        <v>25</v>
      </c>
      <c r="G2137" s="2" t="s">
        <v>10979</v>
      </c>
      <c r="H2137" s="2"/>
      <c r="I2137" s="2"/>
      <c r="J2137" s="2"/>
      <c r="K2137" s="2"/>
      <c r="L2137" s="2"/>
      <c r="M2137" s="2"/>
      <c r="N2137" s="2"/>
      <c r="O2137" s="2"/>
      <c r="P2137" s="2"/>
      <c r="Q2137" s="2"/>
      <c r="R2137" s="2" t="str">
        <f>IF(Table_People[[#This Row],[Surname]]="", Table_People[[#This Row],[Name]], Table_People[[#This Row],[Name]]&amp;", "&amp;Table_People[[#This Row],[Surname]])</f>
        <v>Remedios, Varo</v>
      </c>
      <c r="S2137" s="2" t="str">
        <f>IF(Table_People[[#This Row],[Surname]]="", Table_People[[#This Row],[Name]], Table_People[[#This Row],[Surname]]&amp;", "&amp;Table_People[[#This Row],[Name]])</f>
        <v>Varo, Remedios</v>
      </c>
      <c r="T2137" s="2" t="str">
        <f>IF(COUNTIFS(Table_People[Hash_ID],Table_People[[#This Row],[Hash_ID]])&gt;1,"Y","N")</f>
        <v>N</v>
      </c>
      <c r="U2137" s="2"/>
    </row>
    <row r="2138" spans="1:21" x14ac:dyDescent="0.35">
      <c r="A2138" s="2" t="str">
        <f>"P-" &amp; UPPER(TRIM(Table_People[[#This Row],[Surname]])) &amp; "|" &amp; UPPER(TRIM(Table_People[[#This Row],[Name]]))</f>
        <v>P-VASILIEV|KONSTANTIN</v>
      </c>
      <c r="B2138" s="2" t="s">
        <v>1338</v>
      </c>
      <c r="C2138" s="2" t="s">
        <v>1743</v>
      </c>
      <c r="D2138" s="2"/>
      <c r="E2138" s="2" t="s">
        <v>1389</v>
      </c>
      <c r="F2138" s="2" t="s">
        <v>10</v>
      </c>
      <c r="G2138" s="2" t="s">
        <v>11</v>
      </c>
      <c r="H2138" s="2"/>
      <c r="I2138" s="2"/>
      <c r="J2138" s="2"/>
      <c r="K2138" s="2"/>
      <c r="L2138" s="2"/>
      <c r="M2138" s="2"/>
      <c r="N2138" s="2"/>
      <c r="O2138" s="2"/>
      <c r="P2138" s="2"/>
      <c r="Q2138" s="2"/>
      <c r="R2138" s="2" t="str">
        <f>IF(Table_People[[#This Row],[Surname]]="", Table_People[[#This Row],[Name]], Table_People[[#This Row],[Name]]&amp;", "&amp;Table_People[[#This Row],[Surname]])</f>
        <v>Konstantin, Vasiliev</v>
      </c>
      <c r="S2138" s="2" t="str">
        <f>IF(Table_People[[#This Row],[Surname]]="", Table_People[[#This Row],[Name]], Table_People[[#This Row],[Surname]]&amp;", "&amp;Table_People[[#This Row],[Name]])</f>
        <v>Vasiliev, Konstantin</v>
      </c>
      <c r="T2138" s="2" t="str">
        <f>IF(COUNTIFS(Table_People[Hash_ID],Table_People[[#This Row],[Hash_ID]])&gt;1,"Y","N")</f>
        <v>N</v>
      </c>
      <c r="U2138" s="2"/>
    </row>
    <row r="2139" spans="1:21" x14ac:dyDescent="0.35">
      <c r="A2139" s="2" t="str">
        <f>"P-" &amp; UPPER(TRIM(Table_People[[#This Row],[Surname]])) &amp; "|" &amp; UPPER(TRIM(Table_People[[#This Row],[Name]]))</f>
        <v>P-VASNETSOV|VIKTOR</v>
      </c>
      <c r="B2139" s="2" t="s">
        <v>974</v>
      </c>
      <c r="C2139" s="2" t="s">
        <v>1730</v>
      </c>
      <c r="D2139" s="2"/>
      <c r="E2139" s="2" t="s">
        <v>1389</v>
      </c>
      <c r="F2139" s="2" t="s">
        <v>10</v>
      </c>
      <c r="G2139" s="2" t="s">
        <v>11</v>
      </c>
      <c r="H2139" s="2"/>
      <c r="I2139" s="2"/>
      <c r="J2139" s="2"/>
      <c r="K2139" s="2"/>
      <c r="L2139" s="2"/>
      <c r="M2139" s="2"/>
      <c r="N2139" s="2"/>
      <c r="O2139" s="2"/>
      <c r="P2139" s="2"/>
      <c r="Q2139" s="2"/>
      <c r="R2139" s="2" t="str">
        <f>IF(Table_People[[#This Row],[Surname]]="", Table_People[[#This Row],[Name]], Table_People[[#This Row],[Name]]&amp;", "&amp;Table_People[[#This Row],[Surname]])</f>
        <v>Viktor, Vasnetsov</v>
      </c>
      <c r="S2139" s="2" t="str">
        <f>IF(Table_People[[#This Row],[Surname]]="", Table_People[[#This Row],[Name]], Table_People[[#This Row],[Surname]]&amp;", "&amp;Table_People[[#This Row],[Name]])</f>
        <v>Vasnetsov, Viktor</v>
      </c>
      <c r="T2139" s="2" t="str">
        <f>IF(COUNTIFS(Table_People[Hash_ID],Table_People[[#This Row],[Hash_ID]])&gt;1,"Y","N")</f>
        <v>N</v>
      </c>
      <c r="U2139" s="2"/>
    </row>
    <row r="2140" spans="1:21" x14ac:dyDescent="0.35">
      <c r="A2140" s="2" t="str">
        <f>"P-" &amp; UPPER(TRIM(Table_People[[#This Row],[Surname]])) &amp; "|" &amp; UPPER(TRIM(Table_People[[#This Row],[Name]]))</f>
        <v>P-VEDDER|ELIHU</v>
      </c>
      <c r="B2140" s="2" t="s">
        <v>1646</v>
      </c>
      <c r="C2140" s="2" t="s">
        <v>1647</v>
      </c>
      <c r="D2140" s="2"/>
      <c r="E2140" s="2" t="s">
        <v>1389</v>
      </c>
      <c r="F2140" s="2" t="s">
        <v>10</v>
      </c>
      <c r="G2140" s="2" t="s">
        <v>63</v>
      </c>
      <c r="H2140" s="2"/>
      <c r="I2140" s="2"/>
      <c r="J2140" s="2"/>
      <c r="K2140" s="2"/>
      <c r="L2140" s="2"/>
      <c r="M2140" s="2"/>
      <c r="N2140" s="2"/>
      <c r="O2140" s="2"/>
      <c r="P2140" s="2"/>
      <c r="Q2140" s="2"/>
      <c r="R2140" s="2" t="str">
        <f>IF(Table_People[[#This Row],[Surname]]="", Table_People[[#This Row],[Name]], Table_People[[#This Row],[Name]]&amp;", "&amp;Table_People[[#This Row],[Surname]])</f>
        <v>Elihu, Vedder</v>
      </c>
      <c r="S2140" s="2" t="str">
        <f>IF(Table_People[[#This Row],[Surname]]="", Table_People[[#This Row],[Name]], Table_People[[#This Row],[Surname]]&amp;", "&amp;Table_People[[#This Row],[Name]])</f>
        <v>Vedder, Elihu</v>
      </c>
      <c r="T2140" s="2" t="str">
        <f>IF(COUNTIFS(Table_People[Hash_ID],Table_People[[#This Row],[Hash_ID]])&gt;1,"Y","N")</f>
        <v>N</v>
      </c>
      <c r="U2140" s="2"/>
    </row>
    <row r="2141" spans="1:21" x14ac:dyDescent="0.35">
      <c r="A2141" s="2" t="str">
        <f>"P-" &amp; UPPER(TRIM(Table_People[[#This Row],[Surname]])) &amp; "|" &amp; UPPER(TRIM(Table_People[[#This Row],[Name]]))</f>
        <v>P-VÉDRINE|HÉLÈNE</v>
      </c>
      <c r="B2141" s="2" t="s">
        <v>186</v>
      </c>
      <c r="C2141" s="2" t="s">
        <v>20629</v>
      </c>
      <c r="D2141" s="2"/>
      <c r="E2141" s="2" t="s">
        <v>21226</v>
      </c>
      <c r="F2141" s="2" t="s">
        <v>25</v>
      </c>
      <c r="G2141" s="2" t="s">
        <v>15</v>
      </c>
      <c r="H2141" s="2">
        <v>1</v>
      </c>
      <c r="I2141" s="2" t="s">
        <v>21467</v>
      </c>
      <c r="J2141" s="2">
        <v>1927</v>
      </c>
      <c r="K2141" s="2"/>
      <c r="L2141" s="2"/>
      <c r="M2141" s="2">
        <v>24</v>
      </c>
      <c r="N2141" s="2" t="s">
        <v>20995</v>
      </c>
      <c r="O2141" s="2">
        <v>2019</v>
      </c>
      <c r="P2141" s="2"/>
      <c r="Q2141" s="2"/>
      <c r="R2141" s="2" t="str">
        <f>IF(Table_People[[#This Row],[Surname]]="", Table_People[[#This Row],[Name]], Table_People[[#This Row],[Name]]&amp;", "&amp;Table_People[[#This Row],[Surname]])</f>
        <v>Hélène, Védrine</v>
      </c>
      <c r="S2141" s="2" t="str">
        <f>IF(Table_People[[#This Row],[Surname]]="", Table_People[[#This Row],[Name]], Table_People[[#This Row],[Surname]]&amp;", "&amp;Table_People[[#This Row],[Name]])</f>
        <v>Védrine, Hélène</v>
      </c>
      <c r="T2141" s="2" t="str">
        <f>IF(COUNTIFS(Table_People[Hash_ID],Table_People[[#This Row],[Hash_ID]])&gt;1,"Y","N")</f>
        <v>N</v>
      </c>
      <c r="U2141" s="2"/>
    </row>
    <row r="2142" spans="1:21" x14ac:dyDescent="0.35">
      <c r="A2142" s="2" t="str">
        <f>"P-" &amp; UPPER(TRIM(Table_People[[#This Row],[Surname]])) &amp; "|" &amp; UPPER(TRIM(Table_People[[#This Row],[Name]]))</f>
        <v>P-VELAZQUEZ|DIEGO</v>
      </c>
      <c r="B2142" s="2" t="s">
        <v>3042</v>
      </c>
      <c r="C2142" s="2" t="s">
        <v>3043</v>
      </c>
      <c r="D2142" s="2" t="s">
        <v>3044</v>
      </c>
      <c r="E2142" s="2" t="s">
        <v>1389</v>
      </c>
      <c r="F2142" s="2" t="s">
        <v>10</v>
      </c>
      <c r="G2142" s="2" t="s">
        <v>127</v>
      </c>
      <c r="H2142" s="2"/>
      <c r="I2142" s="2"/>
      <c r="J2142" s="2"/>
      <c r="K2142" s="2"/>
      <c r="L2142" s="2"/>
      <c r="M2142" s="2"/>
      <c r="N2142" s="2"/>
      <c r="O2142" s="2"/>
      <c r="P2142" s="2"/>
      <c r="Q2142" s="2"/>
      <c r="R2142" s="2" t="str">
        <f>IF(Table_People[[#This Row],[Surname]]="", Table_People[[#This Row],[Name]], Table_People[[#This Row],[Name]]&amp;", "&amp;Table_People[[#This Row],[Surname]])</f>
        <v>Diego, Velazquez</v>
      </c>
      <c r="S2142" s="2" t="str">
        <f>IF(Table_People[[#This Row],[Surname]]="", Table_People[[#This Row],[Name]], Table_People[[#This Row],[Surname]]&amp;", "&amp;Table_People[[#This Row],[Name]])</f>
        <v>Velazquez, Diego</v>
      </c>
      <c r="T2142" s="2" t="str">
        <f>IF(COUNTIFS(Table_People[Hash_ID],Table_People[[#This Row],[Hash_ID]])&gt;1,"Y","N")</f>
        <v>N</v>
      </c>
      <c r="U2142" s="2"/>
    </row>
    <row r="2143" spans="1:21" x14ac:dyDescent="0.35">
      <c r="A2143" s="2" t="str">
        <f>"P-" &amp; UPPER(TRIM(Table_People[[#This Row],[Surname]])) &amp; "|" &amp; UPPER(TRIM(Table_People[[#This Row],[Name]]))</f>
        <v>P-VERLAINE|PAUL</v>
      </c>
      <c r="B2143" s="2" t="s">
        <v>371</v>
      </c>
      <c r="C2143" s="2" t="s">
        <v>5993</v>
      </c>
      <c r="D2143" s="2"/>
      <c r="E2143" s="2" t="s">
        <v>24</v>
      </c>
      <c r="F2143" s="2" t="s">
        <v>10</v>
      </c>
      <c r="G2143" s="2" t="s">
        <v>15</v>
      </c>
      <c r="H2143" s="2"/>
      <c r="I2143" s="2"/>
      <c r="J2143" s="2"/>
      <c r="K2143" s="2"/>
      <c r="L2143" s="2"/>
      <c r="M2143" s="2"/>
      <c r="N2143" s="2"/>
      <c r="O2143" s="2"/>
      <c r="P2143" s="2"/>
      <c r="Q2143" s="2"/>
      <c r="R2143" s="2" t="str">
        <f>IF(Table_People[[#This Row],[Surname]]="", Table_People[[#This Row],[Name]], Table_People[[#This Row],[Name]]&amp;", "&amp;Table_People[[#This Row],[Surname]])</f>
        <v>Paul, Verlaine</v>
      </c>
      <c r="S2143" s="2" t="str">
        <f>IF(Table_People[[#This Row],[Surname]]="", Table_People[[#This Row],[Name]], Table_People[[#This Row],[Surname]]&amp;", "&amp;Table_People[[#This Row],[Name]])</f>
        <v>Verlaine, Paul</v>
      </c>
      <c r="T2143" s="2" t="str">
        <f>IF(COUNTIFS(Table_People[Hash_ID],Table_People[[#This Row],[Hash_ID]])&gt;1,"Y","N")</f>
        <v>N</v>
      </c>
      <c r="U2143" s="2"/>
    </row>
    <row r="2144" spans="1:21" x14ac:dyDescent="0.35">
      <c r="A2144" s="2" t="str">
        <f>"P-" &amp; UPPER(TRIM(Table_People[[#This Row],[Surname]])) &amp; "|" &amp; UPPER(TRIM(Table_People[[#This Row],[Name]]))</f>
        <v>P-VERMEER|JOHANNES</v>
      </c>
      <c r="B2144" s="2" t="s">
        <v>3135</v>
      </c>
      <c r="C2144" s="2" t="s">
        <v>3136</v>
      </c>
      <c r="D2144" s="2" t="s">
        <v>3137</v>
      </c>
      <c r="E2144" s="2" t="s">
        <v>1389</v>
      </c>
      <c r="F2144" s="2" t="s">
        <v>10</v>
      </c>
      <c r="G2144" s="2" t="s">
        <v>48</v>
      </c>
      <c r="H2144" s="2"/>
      <c r="I2144" s="2"/>
      <c r="J2144" s="2"/>
      <c r="K2144" s="2"/>
      <c r="L2144" s="2"/>
      <c r="M2144" s="2"/>
      <c r="N2144" s="2"/>
      <c r="O2144" s="2"/>
      <c r="P2144" s="2"/>
      <c r="Q2144" s="2"/>
      <c r="R2144" s="2" t="str">
        <f>IF(Table_People[[#This Row],[Surname]]="", Table_People[[#This Row],[Name]], Table_People[[#This Row],[Name]]&amp;", "&amp;Table_People[[#This Row],[Surname]])</f>
        <v>Johannes, Vermeer</v>
      </c>
      <c r="S2144" s="2" t="str">
        <f>IF(Table_People[[#This Row],[Surname]]="", Table_People[[#This Row],[Name]], Table_People[[#This Row],[Surname]]&amp;", "&amp;Table_People[[#This Row],[Name]])</f>
        <v>Vermeer, Johannes</v>
      </c>
      <c r="T2144" s="2" t="str">
        <f>IF(COUNTIFS(Table_People[Hash_ID],Table_People[[#This Row],[Hash_ID]])&gt;1,"Y","N")</f>
        <v>N</v>
      </c>
      <c r="U2144" s="2"/>
    </row>
    <row r="2145" spans="1:21" x14ac:dyDescent="0.35">
      <c r="A2145" s="2" t="str">
        <f>"P-" &amp; UPPER(TRIM(Table_People[[#This Row],[Surname]])) &amp; "|" &amp; UPPER(TRIM(Table_People[[#This Row],[Name]]))</f>
        <v>P-VERNE|JULES</v>
      </c>
      <c r="B2145" s="2" t="s">
        <v>2705</v>
      </c>
      <c r="C2145" s="2" t="s">
        <v>2706</v>
      </c>
      <c r="D2145" s="2" t="s">
        <v>3296</v>
      </c>
      <c r="E2145" s="2" t="s">
        <v>51</v>
      </c>
      <c r="F2145" s="2" t="s">
        <v>10</v>
      </c>
      <c r="G2145" s="2" t="s">
        <v>15</v>
      </c>
      <c r="H2145" s="2"/>
      <c r="I2145" s="2"/>
      <c r="J2145" s="2"/>
      <c r="K2145" s="2"/>
      <c r="L2145" s="2"/>
      <c r="M2145" s="2"/>
      <c r="N2145" s="2"/>
      <c r="O2145" s="2"/>
      <c r="P2145" s="2"/>
      <c r="Q2145" s="2"/>
      <c r="R2145" s="2" t="str">
        <f>IF(Table_People[[#This Row],[Surname]]="", Table_People[[#This Row],[Name]], Table_People[[#This Row],[Name]]&amp;", "&amp;Table_People[[#This Row],[Surname]])</f>
        <v>Jules, Verne</v>
      </c>
      <c r="S2145" s="2" t="str">
        <f>IF(Table_People[[#This Row],[Surname]]="", Table_People[[#This Row],[Name]], Table_People[[#This Row],[Surname]]&amp;", "&amp;Table_People[[#This Row],[Name]])</f>
        <v>Verne, Jules</v>
      </c>
      <c r="T2145" s="2" t="str">
        <f>IF(COUNTIFS(Table_People[Hash_ID],Table_People[[#This Row],[Hash_ID]])&gt;1,"Y","N")</f>
        <v>N</v>
      </c>
      <c r="U2145" s="2"/>
    </row>
    <row r="2146" spans="1:21" x14ac:dyDescent="0.35">
      <c r="A2146" s="2" t="str">
        <f>"P-" &amp; UPPER(TRIM(Table_People[[#This Row],[Surname]])) &amp; "|" &amp; UPPER(TRIM(Table_People[[#This Row],[Name]]))</f>
        <v>P-VERONESE|PAOLO</v>
      </c>
      <c r="B2146" s="2" t="s">
        <v>1172</v>
      </c>
      <c r="C2146" s="2" t="s">
        <v>3181</v>
      </c>
      <c r="D2146" s="2" t="s">
        <v>3182</v>
      </c>
      <c r="E2146" s="2" t="s">
        <v>1389</v>
      </c>
      <c r="F2146" s="2" t="s">
        <v>10</v>
      </c>
      <c r="G2146" s="2" t="s">
        <v>87</v>
      </c>
      <c r="H2146" s="2"/>
      <c r="I2146" s="2"/>
      <c r="J2146" s="2"/>
      <c r="K2146" s="2"/>
      <c r="L2146" s="2"/>
      <c r="M2146" s="2"/>
      <c r="N2146" s="2"/>
      <c r="O2146" s="2"/>
      <c r="P2146" s="2"/>
      <c r="Q2146" s="2"/>
      <c r="R2146" s="2" t="str">
        <f>IF(Table_People[[#This Row],[Surname]]="", Table_People[[#This Row],[Name]], Table_People[[#This Row],[Name]]&amp;", "&amp;Table_People[[#This Row],[Surname]])</f>
        <v>Paolo, Veronese</v>
      </c>
      <c r="S2146" s="2" t="str">
        <f>IF(Table_People[[#This Row],[Surname]]="", Table_People[[#This Row],[Name]], Table_People[[#This Row],[Surname]]&amp;", "&amp;Table_People[[#This Row],[Name]])</f>
        <v>Veronese, Paolo</v>
      </c>
      <c r="T2146" s="2" t="str">
        <f>IF(COUNTIFS(Table_People[Hash_ID],Table_People[[#This Row],[Hash_ID]])&gt;1,"Y","N")</f>
        <v>N</v>
      </c>
      <c r="U2146" s="2"/>
    </row>
    <row r="2147" spans="1:21" ht="29" x14ac:dyDescent="0.35">
      <c r="A2147" s="2" t="str">
        <f>"P-" &amp; UPPER(TRIM(Table_People[[#This Row],[Surname]])) &amp; "|" &amp; UPPER(TRIM(Table_People[[#This Row],[Name]]))</f>
        <v>P-VERTOV|DZIGA</v>
      </c>
      <c r="B2147" s="2" t="s">
        <v>1095</v>
      </c>
      <c r="C2147" s="2" t="s">
        <v>1096</v>
      </c>
      <c r="D2147" s="2" t="s">
        <v>1097</v>
      </c>
      <c r="E2147" s="2" t="s">
        <v>1098</v>
      </c>
      <c r="F2147" s="2" t="s">
        <v>10</v>
      </c>
      <c r="G2147" s="2" t="s">
        <v>450</v>
      </c>
      <c r="H2147" s="2"/>
      <c r="I2147" s="2"/>
      <c r="J2147" s="2"/>
      <c r="K2147" s="2"/>
      <c r="L2147" s="2"/>
      <c r="M2147" s="2"/>
      <c r="N2147" s="2"/>
      <c r="O2147" s="2"/>
      <c r="P2147" s="2"/>
      <c r="Q2147" s="2"/>
      <c r="R2147" s="2" t="str">
        <f>IF(Table_People[[#This Row],[Surname]]="", Table_People[[#This Row],[Name]], Table_People[[#This Row],[Name]]&amp;", "&amp;Table_People[[#This Row],[Surname]])</f>
        <v>Dziga, Vertov</v>
      </c>
      <c r="S2147" s="2" t="str">
        <f>IF(Table_People[[#This Row],[Surname]]="", Table_People[[#This Row],[Name]], Table_People[[#This Row],[Surname]]&amp;", "&amp;Table_People[[#This Row],[Name]])</f>
        <v>Vertov, Dziga</v>
      </c>
      <c r="T2147" s="2" t="str">
        <f>IF(COUNTIFS(Table_People[Hash_ID],Table_People[[#This Row],[Hash_ID]])&gt;1,"Y","N")</f>
        <v>N</v>
      </c>
      <c r="U2147" s="2"/>
    </row>
    <row r="2148" spans="1:21" x14ac:dyDescent="0.35">
      <c r="A2148" s="2" t="str">
        <f>"P-" &amp; UPPER(TRIM(Table_People[[#This Row],[Surname]])) &amp; "|" &amp; UPPER(TRIM(Table_People[[#This Row],[Name]]))</f>
        <v>P-VESAAS|TARJEI</v>
      </c>
      <c r="B2148" s="2" t="s">
        <v>571</v>
      </c>
      <c r="C2148" s="2" t="s">
        <v>572</v>
      </c>
      <c r="D2148" s="2"/>
      <c r="E2148" s="2" t="s">
        <v>71</v>
      </c>
      <c r="F2148" s="2" t="s">
        <v>10</v>
      </c>
      <c r="G2148" s="2" t="s">
        <v>549</v>
      </c>
      <c r="H2148" s="2"/>
      <c r="I2148" s="2"/>
      <c r="J2148" s="2"/>
      <c r="K2148" s="2"/>
      <c r="L2148" s="2"/>
      <c r="M2148" s="2"/>
      <c r="N2148" s="2"/>
      <c r="O2148" s="2"/>
      <c r="P2148" s="2"/>
      <c r="Q2148" s="2"/>
      <c r="R2148" s="2" t="str">
        <f>IF(Table_People[[#This Row],[Surname]]="", Table_People[[#This Row],[Name]], Table_People[[#This Row],[Name]]&amp;", "&amp;Table_People[[#This Row],[Surname]])</f>
        <v>Tarjei, Vesaas</v>
      </c>
      <c r="S2148" s="2" t="str">
        <f>IF(Table_People[[#This Row],[Surname]]="", Table_People[[#This Row],[Name]], Table_People[[#This Row],[Surname]]&amp;", "&amp;Table_People[[#This Row],[Name]])</f>
        <v>Vesaas, Tarjei</v>
      </c>
      <c r="T2148" s="2" t="str">
        <f>IF(COUNTIFS(Table_People[Hash_ID],Table_People[[#This Row],[Hash_ID]])&gt;1,"Y","N")</f>
        <v>N</v>
      </c>
      <c r="U2148" s="2"/>
    </row>
    <row r="2149" spans="1:21" x14ac:dyDescent="0.35">
      <c r="A2149" s="2" t="str">
        <f>"P-" &amp; UPPER(TRIM(Table_People[[#This Row],[Surname]])) &amp; "|" &amp; UPPER(TRIM(Table_People[[#This Row],[Name]]))</f>
        <v>P-VIGÉE LE BRUN|ÉLISABETH</v>
      </c>
      <c r="B2149" s="2" t="s">
        <v>1443</v>
      </c>
      <c r="C2149" s="2" t="s">
        <v>1444</v>
      </c>
      <c r="D2149" s="2"/>
      <c r="E2149" s="2" t="s">
        <v>1389</v>
      </c>
      <c r="F2149" s="2" t="s">
        <v>25</v>
      </c>
      <c r="G2149" s="2" t="s">
        <v>15</v>
      </c>
      <c r="H2149" s="2"/>
      <c r="I2149" s="2"/>
      <c r="J2149" s="2"/>
      <c r="K2149" s="2"/>
      <c r="L2149" s="2"/>
      <c r="M2149" s="2"/>
      <c r="N2149" s="2"/>
      <c r="O2149" s="2"/>
      <c r="P2149" s="2"/>
      <c r="Q2149" s="2"/>
      <c r="R2149" s="2" t="str">
        <f>IF(Table_People[[#This Row],[Surname]]="", Table_People[[#This Row],[Name]], Table_People[[#This Row],[Name]]&amp;", "&amp;Table_People[[#This Row],[Surname]])</f>
        <v>Élisabeth, Vigée Le Brun</v>
      </c>
      <c r="S2149" s="2" t="str">
        <f>IF(Table_People[[#This Row],[Surname]]="", Table_People[[#This Row],[Name]], Table_People[[#This Row],[Surname]]&amp;", "&amp;Table_People[[#This Row],[Name]])</f>
        <v>Vigée Le Brun, Élisabeth</v>
      </c>
      <c r="T2149" s="2" t="str">
        <f>IF(COUNTIFS(Table_People[Hash_ID],Table_People[[#This Row],[Hash_ID]])&gt;1,"Y","N")</f>
        <v>N</v>
      </c>
      <c r="U2149" s="2"/>
    </row>
    <row r="2150" spans="1:21" x14ac:dyDescent="0.35">
      <c r="A2150" s="2" t="str">
        <f>"P-" &amp; UPPER(TRIM(Table_People[[#This Row],[Surname]])) &amp; "|" &amp; UPPER(TRIM(Table_People[[#This Row],[Name]]))</f>
        <v>P-VIGO|JEAN</v>
      </c>
      <c r="B2150" s="2" t="s">
        <v>222</v>
      </c>
      <c r="C2150" s="2" t="s">
        <v>1127</v>
      </c>
      <c r="D2150" s="2"/>
      <c r="E2150" s="2" t="s">
        <v>1060</v>
      </c>
      <c r="F2150" s="2" t="s">
        <v>10</v>
      </c>
      <c r="G2150" s="2" t="s">
        <v>15</v>
      </c>
      <c r="H2150" s="2"/>
      <c r="I2150" s="2"/>
      <c r="J2150" s="2"/>
      <c r="K2150" s="2"/>
      <c r="L2150" s="2"/>
      <c r="M2150" s="2"/>
      <c r="N2150" s="2"/>
      <c r="O2150" s="2"/>
      <c r="P2150" s="2"/>
      <c r="Q2150" s="2"/>
      <c r="R2150" s="2" t="str">
        <f>IF(Table_People[[#This Row],[Surname]]="", Table_People[[#This Row],[Name]], Table_People[[#This Row],[Name]]&amp;", "&amp;Table_People[[#This Row],[Surname]])</f>
        <v>Jean, Vigo</v>
      </c>
      <c r="S2150" s="2" t="str">
        <f>IF(Table_People[[#This Row],[Surname]]="", Table_People[[#This Row],[Name]], Table_People[[#This Row],[Surname]]&amp;", "&amp;Table_People[[#This Row],[Name]])</f>
        <v>Vigo, Jean</v>
      </c>
      <c r="T2150" s="2" t="str">
        <f>IF(COUNTIFS(Table_People[Hash_ID],Table_People[[#This Row],[Hash_ID]])&gt;1,"Y","N")</f>
        <v>N</v>
      </c>
      <c r="U2150" s="2"/>
    </row>
    <row r="2151" spans="1:21" x14ac:dyDescent="0.35">
      <c r="A2151" s="2" t="str">
        <f>"P-" &amp; UPPER(TRIM(Table_People[[#This Row],[Surname]])) &amp; "|" &amp; UPPER(TRIM(Table_People[[#This Row],[Name]]))</f>
        <v>P-VILLENEUVE|DENIS</v>
      </c>
      <c r="B2151" s="2" t="s">
        <v>1093</v>
      </c>
      <c r="C2151" s="2" t="s">
        <v>1259</v>
      </c>
      <c r="D2151" s="2"/>
      <c r="E2151" s="2" t="s">
        <v>1053</v>
      </c>
      <c r="F2151" s="2" t="s">
        <v>10</v>
      </c>
      <c r="G2151" s="2" t="s">
        <v>285</v>
      </c>
      <c r="H2151" s="2"/>
      <c r="I2151" s="2"/>
      <c r="J2151" s="2"/>
      <c r="K2151" s="2"/>
      <c r="L2151" s="2"/>
      <c r="M2151" s="2"/>
      <c r="N2151" s="2"/>
      <c r="O2151" s="2"/>
      <c r="P2151" s="2"/>
      <c r="Q2151" s="2"/>
      <c r="R2151" s="2" t="str">
        <f>IF(Table_People[[#This Row],[Surname]]="", Table_People[[#This Row],[Name]], Table_People[[#This Row],[Name]]&amp;", "&amp;Table_People[[#This Row],[Surname]])</f>
        <v>Denis, Villeneuve</v>
      </c>
      <c r="S2151" s="2" t="str">
        <f>IF(Table_People[[#This Row],[Surname]]="", Table_People[[#This Row],[Name]], Table_People[[#This Row],[Surname]]&amp;", "&amp;Table_People[[#This Row],[Name]])</f>
        <v>Villeneuve, Denis</v>
      </c>
      <c r="T2151" s="2" t="str">
        <f>IF(COUNTIFS(Table_People[Hash_ID],Table_People[[#This Row],[Hash_ID]])&gt;1,"Y","N")</f>
        <v>N</v>
      </c>
      <c r="U2151" s="2"/>
    </row>
    <row r="2152" spans="1:21" x14ac:dyDescent="0.35">
      <c r="A2152" s="2" t="str">
        <f>"P-" &amp; UPPER(TRIM(Table_People[[#This Row],[Surname]])) &amp; "|" &amp; UPPER(TRIM(Table_People[[#This Row],[Name]]))</f>
        <v>P-VILLIERS DE L'ISLE-ADAM|AUGUSTE</v>
      </c>
      <c r="B2152" s="2" t="s">
        <v>43</v>
      </c>
      <c r="C2152" s="2" t="s">
        <v>44</v>
      </c>
      <c r="D2152" s="2"/>
      <c r="E2152" s="2" t="s">
        <v>45</v>
      </c>
      <c r="F2152" s="2" t="s">
        <v>10</v>
      </c>
      <c r="G2152" s="2" t="s">
        <v>15</v>
      </c>
      <c r="H2152" s="2"/>
      <c r="I2152" s="2"/>
      <c r="J2152" s="2"/>
      <c r="K2152" s="2"/>
      <c r="L2152" s="2"/>
      <c r="M2152" s="2"/>
      <c r="N2152" s="2"/>
      <c r="O2152" s="2"/>
      <c r="P2152" s="2"/>
      <c r="Q2152" s="2"/>
      <c r="R2152" s="2" t="str">
        <f>IF(Table_People[[#This Row],[Surname]]="", Table_People[[#This Row],[Name]], Table_People[[#This Row],[Name]]&amp;", "&amp;Table_People[[#This Row],[Surname]])</f>
        <v>Auguste, Villiers de l'Isle-Adam</v>
      </c>
      <c r="S2152" s="2" t="str">
        <f>IF(Table_People[[#This Row],[Surname]]="", Table_People[[#This Row],[Name]], Table_People[[#This Row],[Surname]]&amp;", "&amp;Table_People[[#This Row],[Name]])</f>
        <v>Villiers de l'Isle-Adam, Auguste</v>
      </c>
      <c r="T2152" s="2" t="str">
        <f>IF(COUNTIFS(Table_People[Hash_ID],Table_People[[#This Row],[Hash_ID]])&gt;1,"Y","N")</f>
        <v>N</v>
      </c>
      <c r="U2152" s="2"/>
    </row>
    <row r="2153" spans="1:21" x14ac:dyDescent="0.35">
      <c r="A2153" s="2" t="str">
        <f>"P-" &amp; UPPER(TRIM(Table_People[[#This Row],[Surname]])) &amp; "|" &amp; UPPER(TRIM(Table_People[[#This Row],[Name]]))</f>
        <v>P-VINTERBERG|THOMAS</v>
      </c>
      <c r="B2153" s="2" t="s">
        <v>431</v>
      </c>
      <c r="C2153" s="2" t="s">
        <v>1227</v>
      </c>
      <c r="D2153" s="2"/>
      <c r="E2153" s="2" t="s">
        <v>1053</v>
      </c>
      <c r="F2153" s="2" t="s">
        <v>10</v>
      </c>
      <c r="G2153" s="2" t="s">
        <v>661</v>
      </c>
      <c r="H2153" s="2"/>
      <c r="I2153" s="2"/>
      <c r="J2153" s="2"/>
      <c r="K2153" s="2"/>
      <c r="L2153" s="2"/>
      <c r="M2153" s="2"/>
      <c r="N2153" s="2"/>
      <c r="O2153" s="2"/>
      <c r="P2153" s="2"/>
      <c r="Q2153" s="2"/>
      <c r="R2153" s="2" t="str">
        <f>IF(Table_People[[#This Row],[Surname]]="", Table_People[[#This Row],[Name]], Table_People[[#This Row],[Name]]&amp;", "&amp;Table_People[[#This Row],[Surname]])</f>
        <v>Thomas, Vinterberg</v>
      </c>
      <c r="S2153" s="2" t="str">
        <f>IF(Table_People[[#This Row],[Surname]]="", Table_People[[#This Row],[Name]], Table_People[[#This Row],[Surname]]&amp;", "&amp;Table_People[[#This Row],[Name]])</f>
        <v>Vinterberg, Thomas</v>
      </c>
      <c r="T2153" s="2" t="str">
        <f>IF(COUNTIFS(Table_People[Hash_ID],Table_People[[#This Row],[Hash_ID]])&gt;1,"Y","N")</f>
        <v>N</v>
      </c>
      <c r="U2153" s="2"/>
    </row>
    <row r="2154" spans="1:21" x14ac:dyDescent="0.35">
      <c r="A2154" s="2" t="str">
        <f>"P-" &amp; UPPER(TRIM(Table_People[[#This Row],[Surname]])) &amp; "|" &amp; UPPER(TRIM(Table_People[[#This Row],[Name]]))</f>
        <v>P-|VIRGIL</v>
      </c>
      <c r="B2154" s="2" t="s">
        <v>8492</v>
      </c>
      <c r="C2154" s="2"/>
      <c r="D2154" s="2" t="s">
        <v>8801</v>
      </c>
      <c r="E2154" s="2" t="s">
        <v>24</v>
      </c>
      <c r="F2154" s="2" t="s">
        <v>10</v>
      </c>
      <c r="G2154" s="2" t="s">
        <v>295</v>
      </c>
      <c r="H2154" s="2"/>
      <c r="I2154" s="2"/>
      <c r="J2154" s="2"/>
      <c r="K2154" s="2"/>
      <c r="L2154" s="2"/>
      <c r="M2154" s="2"/>
      <c r="N2154" s="2"/>
      <c r="O2154" s="2"/>
      <c r="P2154" s="2"/>
      <c r="Q2154" s="2"/>
      <c r="R2154" s="2" t="str">
        <f>IF(Table_People[[#This Row],[Surname]]="", Table_People[[#This Row],[Name]], Table_People[[#This Row],[Name]]&amp;", "&amp;Table_People[[#This Row],[Surname]])</f>
        <v>Virgil</v>
      </c>
      <c r="S2154" s="2" t="str">
        <f>IF(Table_People[[#This Row],[Surname]]="", Table_People[[#This Row],[Name]], Table_People[[#This Row],[Surname]]&amp;", "&amp;Table_People[[#This Row],[Name]])</f>
        <v>Virgil</v>
      </c>
      <c r="T2154" s="2" t="str">
        <f>IF(COUNTIFS(Table_People[Hash_ID],Table_People[[#This Row],[Hash_ID]])&gt;1,"Y","N")</f>
        <v>N</v>
      </c>
      <c r="U2154" s="2"/>
    </row>
    <row r="2155" spans="1:21" x14ac:dyDescent="0.35">
      <c r="A2155" s="2" t="str">
        <f>"P-" &amp; UPPER(TRIM(Table_People[[#This Row],[Surname]])) &amp; "|" &amp; UPPER(TRIM(Table_People[[#This Row],[Name]]))</f>
        <v>P-VISCONTI|LUCHINO</v>
      </c>
      <c r="B2155" s="2" t="s">
        <v>1147</v>
      </c>
      <c r="C2155" s="2" t="s">
        <v>1148</v>
      </c>
      <c r="D2155" s="2"/>
      <c r="E2155" s="2" t="s">
        <v>1053</v>
      </c>
      <c r="F2155" s="2" t="s">
        <v>10</v>
      </c>
      <c r="G2155" s="2" t="s">
        <v>87</v>
      </c>
      <c r="H2155" s="2"/>
      <c r="I2155" s="2"/>
      <c r="J2155" s="2"/>
      <c r="K2155" s="2"/>
      <c r="L2155" s="2"/>
      <c r="M2155" s="2"/>
      <c r="N2155" s="2"/>
      <c r="O2155" s="2"/>
      <c r="P2155" s="2"/>
      <c r="Q2155" s="2"/>
      <c r="R2155" s="2" t="str">
        <f>IF(Table_People[[#This Row],[Surname]]="", Table_People[[#This Row],[Name]], Table_People[[#This Row],[Name]]&amp;", "&amp;Table_People[[#This Row],[Surname]])</f>
        <v>Luchino, Visconti</v>
      </c>
      <c r="S2155" s="2" t="str">
        <f>IF(Table_People[[#This Row],[Surname]]="", Table_People[[#This Row],[Name]], Table_People[[#This Row],[Surname]]&amp;", "&amp;Table_People[[#This Row],[Name]])</f>
        <v>Visconti, Luchino</v>
      </c>
      <c r="T2155" s="2" t="str">
        <f>IF(COUNTIFS(Table_People[Hash_ID],Table_People[[#This Row],[Hash_ID]])&gt;1,"Y","N")</f>
        <v>N</v>
      </c>
      <c r="U2155" s="2"/>
    </row>
    <row r="2156" spans="1:21" x14ac:dyDescent="0.35">
      <c r="A2156" s="2" t="str">
        <f>"P-" &amp; UPPER(TRIM(Table_People[[#This Row],[Surname]])) &amp; "|" &amp; UPPER(TRIM(Table_People[[#This Row],[Name]]))</f>
        <v>P-VISHNIAC|ROMAN</v>
      </c>
      <c r="B2156" s="2" t="s">
        <v>295</v>
      </c>
      <c r="C2156" s="2" t="s">
        <v>20554</v>
      </c>
      <c r="D2156" s="2"/>
      <c r="E2156" s="2" t="s">
        <v>21169</v>
      </c>
      <c r="F2156" s="2" t="s">
        <v>10</v>
      </c>
      <c r="G2156" s="2" t="s">
        <v>21170</v>
      </c>
      <c r="H2156" s="2">
        <v>19</v>
      </c>
      <c r="I2156" s="2" t="s">
        <v>3024</v>
      </c>
      <c r="J2156" s="2">
        <v>1897</v>
      </c>
      <c r="K2156" s="2"/>
      <c r="L2156" s="2"/>
      <c r="M2156" s="2">
        <v>22</v>
      </c>
      <c r="N2156" s="2" t="s">
        <v>21471</v>
      </c>
      <c r="O2156" s="2">
        <v>1990</v>
      </c>
      <c r="P2156" s="2"/>
      <c r="Q2156" s="2"/>
      <c r="R2156" s="2" t="str">
        <f>IF(Table_People[[#This Row],[Surname]]="", Table_People[[#This Row],[Name]], Table_People[[#This Row],[Name]]&amp;", "&amp;Table_People[[#This Row],[Surname]])</f>
        <v>Roman, Vishniac</v>
      </c>
      <c r="S2156" s="2" t="str">
        <f>IF(Table_People[[#This Row],[Surname]]="", Table_People[[#This Row],[Name]], Table_People[[#This Row],[Surname]]&amp;", "&amp;Table_People[[#This Row],[Name]])</f>
        <v>Vishniac, Roman</v>
      </c>
      <c r="T2156" s="2" t="str">
        <f>IF(COUNTIFS(Table_People[Hash_ID],Table_People[[#This Row],[Hash_ID]])&gt;1,"Y","N")</f>
        <v>N</v>
      </c>
      <c r="U2156" s="2"/>
    </row>
    <row r="2157" spans="1:21" ht="29" x14ac:dyDescent="0.35">
      <c r="A2157" s="2" t="str">
        <f>"P-" &amp; UPPER(TRIM(Table_People[[#This Row],[Surname]])) &amp; "|" &amp; UPPER(TRIM(Table_People[[#This Row],[Name]]))</f>
        <v>P-VITRY|PHILIPPE DE</v>
      </c>
      <c r="B2157" s="2" t="s">
        <v>12435</v>
      </c>
      <c r="C2157" s="2" t="s">
        <v>12436</v>
      </c>
      <c r="D2157" s="2" t="s">
        <v>12437</v>
      </c>
      <c r="E2157" s="2" t="s">
        <v>12438</v>
      </c>
      <c r="F2157" s="2" t="s">
        <v>10</v>
      </c>
      <c r="G2157" s="2" t="s">
        <v>15</v>
      </c>
      <c r="H2157" s="2"/>
      <c r="I2157" s="2"/>
      <c r="J2157" s="2"/>
      <c r="K2157" s="2"/>
      <c r="L2157" s="2"/>
      <c r="M2157" s="2"/>
      <c r="N2157" s="2"/>
      <c r="O2157" s="2"/>
      <c r="P2157" s="2"/>
      <c r="Q2157" s="2"/>
      <c r="R2157" s="2" t="str">
        <f>IF(Table_People[[#This Row],[Surname]]="", Table_People[[#This Row],[Name]], Table_People[[#This Row],[Name]]&amp;", "&amp;Table_People[[#This Row],[Surname]])</f>
        <v>Philippe de, Vitry</v>
      </c>
      <c r="S2157" s="2" t="str">
        <f>IF(Table_People[[#This Row],[Surname]]="", Table_People[[#This Row],[Name]], Table_People[[#This Row],[Surname]]&amp;", "&amp;Table_People[[#This Row],[Name]])</f>
        <v>Vitry, Philippe de</v>
      </c>
      <c r="T2157" s="2" t="str">
        <f>IF(COUNTIFS(Table_People[Hash_ID],Table_People[[#This Row],[Hash_ID]])&gt;1,"Y","N")</f>
        <v>N</v>
      </c>
      <c r="U2157" s="2"/>
    </row>
    <row r="2158" spans="1:21" x14ac:dyDescent="0.35">
      <c r="A2158" s="2" t="str">
        <f>"P-" &amp; UPPER(TRIM(Table_People[[#This Row],[Surname]])) &amp; "|" &amp; UPPER(TRIM(Table_People[[#This Row],[Name]]))</f>
        <v>P-VLÁČIL|FRANTIŠEK</v>
      </c>
      <c r="B2158" s="2" t="s">
        <v>1218</v>
      </c>
      <c r="C2158" s="2" t="s">
        <v>1219</v>
      </c>
      <c r="D2158" s="2"/>
      <c r="E2158" s="2" t="s">
        <v>1053</v>
      </c>
      <c r="F2158" s="2" t="s">
        <v>10</v>
      </c>
      <c r="G2158" s="2" t="s">
        <v>52</v>
      </c>
      <c r="H2158" s="2"/>
      <c r="I2158" s="2"/>
      <c r="J2158" s="2"/>
      <c r="K2158" s="2"/>
      <c r="L2158" s="2"/>
      <c r="M2158" s="2"/>
      <c r="N2158" s="2"/>
      <c r="O2158" s="2"/>
      <c r="P2158" s="2"/>
      <c r="Q2158" s="2"/>
      <c r="R2158" s="2" t="str">
        <f>IF(Table_People[[#This Row],[Surname]]="", Table_People[[#This Row],[Name]], Table_People[[#This Row],[Name]]&amp;", "&amp;Table_People[[#This Row],[Surname]])</f>
        <v>František, Vláčil</v>
      </c>
      <c r="S2158" s="2" t="str">
        <f>IF(Table_People[[#This Row],[Surname]]="", Table_People[[#This Row],[Name]], Table_People[[#This Row],[Surname]]&amp;", "&amp;Table_People[[#This Row],[Name]])</f>
        <v>Vláčil, František</v>
      </c>
      <c r="T2158" s="2" t="str">
        <f>IF(COUNTIFS(Table_People[Hash_ID],Table_People[[#This Row],[Hash_ID]])&gt;1,"Y","N")</f>
        <v>N</v>
      </c>
      <c r="U2158" s="2"/>
    </row>
    <row r="2159" spans="1:21" x14ac:dyDescent="0.35">
      <c r="A2159" s="2" t="str">
        <f>"P-" &amp; UPPER(TRIM(Table_People[[#This Row],[Surname]])) &amp; "|" &amp; UPPER(TRIM(Table_People[[#This Row],[Name]]))</f>
        <v>P-VODOLAZKIN|EUGENE</v>
      </c>
      <c r="B2159" s="2" t="s">
        <v>791</v>
      </c>
      <c r="C2159" s="2" t="s">
        <v>2099</v>
      </c>
      <c r="D2159" s="2"/>
      <c r="E2159" s="2" t="s">
        <v>2100</v>
      </c>
      <c r="F2159" s="2" t="s">
        <v>10</v>
      </c>
      <c r="G2159" s="2" t="s">
        <v>11</v>
      </c>
      <c r="H2159" s="2"/>
      <c r="I2159" s="2"/>
      <c r="J2159" s="2"/>
      <c r="K2159" s="2"/>
      <c r="L2159" s="2"/>
      <c r="M2159" s="2"/>
      <c r="N2159" s="2"/>
      <c r="O2159" s="2"/>
      <c r="P2159" s="2"/>
      <c r="Q2159" s="2"/>
      <c r="R2159" s="2" t="str">
        <f>IF(Table_People[[#This Row],[Surname]]="", Table_People[[#This Row],[Name]], Table_People[[#This Row],[Name]]&amp;", "&amp;Table_People[[#This Row],[Surname]])</f>
        <v>Eugene, Vodolazkin</v>
      </c>
      <c r="S2159" s="2" t="str">
        <f>IF(Table_People[[#This Row],[Surname]]="", Table_People[[#This Row],[Name]], Table_People[[#This Row],[Surname]]&amp;", "&amp;Table_People[[#This Row],[Name]])</f>
        <v>Vodolazkin, Eugene</v>
      </c>
      <c r="T2159" s="2" t="str">
        <f>IF(COUNTIFS(Table_People[Hash_ID],Table_People[[#This Row],[Hash_ID]])&gt;1,"Y","N")</f>
        <v>N</v>
      </c>
      <c r="U2159" s="2"/>
    </row>
    <row r="2160" spans="1:21" x14ac:dyDescent="0.35">
      <c r="A2160" s="2" t="str">
        <f>"P-" &amp; UPPER(TRIM(Table_People[[#This Row],[Surname]])) &amp; "|" &amp; UPPER(TRIM(Table_People[[#This Row],[Name]]))</f>
        <v>P-VOGT|ESKIL</v>
      </c>
      <c r="B2160" s="2" t="s">
        <v>1260</v>
      </c>
      <c r="C2160" s="2" t="s">
        <v>1261</v>
      </c>
      <c r="D2160" s="2"/>
      <c r="E2160" s="2" t="s">
        <v>1053</v>
      </c>
      <c r="F2160" s="2" t="s">
        <v>10</v>
      </c>
      <c r="G2160" s="2" t="s">
        <v>549</v>
      </c>
      <c r="H2160" s="2"/>
      <c r="I2160" s="2"/>
      <c r="J2160" s="2"/>
      <c r="K2160" s="2"/>
      <c r="L2160" s="2"/>
      <c r="M2160" s="2"/>
      <c r="N2160" s="2"/>
      <c r="O2160" s="2"/>
      <c r="P2160" s="2"/>
      <c r="Q2160" s="2"/>
      <c r="R2160" s="2" t="str">
        <f>IF(Table_People[[#This Row],[Surname]]="", Table_People[[#This Row],[Name]], Table_People[[#This Row],[Name]]&amp;", "&amp;Table_People[[#This Row],[Surname]])</f>
        <v>Eskil, Vogt</v>
      </c>
      <c r="S2160" s="2" t="str">
        <f>IF(Table_People[[#This Row],[Surname]]="", Table_People[[#This Row],[Name]], Table_People[[#This Row],[Surname]]&amp;", "&amp;Table_People[[#This Row],[Name]])</f>
        <v>Vogt, Eskil</v>
      </c>
      <c r="T2160" s="2" t="str">
        <f>IF(COUNTIFS(Table_People[Hash_ID],Table_People[[#This Row],[Hash_ID]])&gt;1,"Y","N")</f>
        <v>N</v>
      </c>
      <c r="U2160" s="2"/>
    </row>
    <row r="2161" spans="1:21" x14ac:dyDescent="0.35">
      <c r="A2161" s="2" t="str">
        <f>"P-" &amp; UPPER(TRIM(Table_People[[#This Row],[Surname]])) &amp; "|" &amp; UPPER(TRIM(Table_People[[#This Row],[Name]]))</f>
        <v>P-VOLK|STEPHEN</v>
      </c>
      <c r="B2161" s="2" t="s">
        <v>8387</v>
      </c>
      <c r="C2161" s="2" t="s">
        <v>8388</v>
      </c>
      <c r="D2161" s="2"/>
      <c r="E2161" s="2" t="s">
        <v>8389</v>
      </c>
      <c r="F2161" s="2" t="s">
        <v>10</v>
      </c>
      <c r="G2161" s="2" t="s">
        <v>91</v>
      </c>
      <c r="H2161" s="2"/>
      <c r="I2161" s="2"/>
      <c r="J2161" s="2"/>
      <c r="K2161" s="2"/>
      <c r="L2161" s="2"/>
      <c r="M2161" s="2"/>
      <c r="N2161" s="2"/>
      <c r="O2161" s="2"/>
      <c r="P2161" s="2"/>
      <c r="Q2161" s="2"/>
      <c r="R2161" s="2" t="str">
        <f>IF(Table_People[[#This Row],[Surname]]="", Table_People[[#This Row],[Name]], Table_People[[#This Row],[Name]]&amp;", "&amp;Table_People[[#This Row],[Surname]])</f>
        <v>Stephen, Volk</v>
      </c>
      <c r="S2161" s="2" t="str">
        <f>IF(Table_People[[#This Row],[Surname]]="", Table_People[[#This Row],[Name]], Table_People[[#This Row],[Surname]]&amp;", "&amp;Table_People[[#This Row],[Name]])</f>
        <v>Volk, Stephen</v>
      </c>
      <c r="T2161" s="2" t="str">
        <f>IF(COUNTIFS(Table_People[Hash_ID],Table_People[[#This Row],[Hash_ID]])&gt;1,"Y","N")</f>
        <v>N</v>
      </c>
      <c r="U2161" s="2"/>
    </row>
    <row r="2162" spans="1:21" x14ac:dyDescent="0.35">
      <c r="A2162" s="2" t="str">
        <f>"P-" &amp; UPPER(TRIM(Table_People[[#This Row],[Surname]])) &amp; "|" &amp; UPPER(TRIM(Table_People[[#This Row],[Name]]))</f>
        <v>P-VOLLMANN|WILLIAM T.</v>
      </c>
      <c r="B2162" s="2" t="s">
        <v>6737</v>
      </c>
      <c r="C2162" s="2" t="s">
        <v>6738</v>
      </c>
      <c r="D2162" s="2"/>
      <c r="E2162" s="2" t="s">
        <v>5485</v>
      </c>
      <c r="F2162" s="2" t="s">
        <v>10</v>
      </c>
      <c r="G2162" s="2" t="s">
        <v>63</v>
      </c>
      <c r="H2162" s="2"/>
      <c r="I2162" s="2"/>
      <c r="J2162" s="2"/>
      <c r="K2162" s="2"/>
      <c r="L2162" s="2"/>
      <c r="M2162" s="2"/>
      <c r="N2162" s="2"/>
      <c r="O2162" s="2"/>
      <c r="P2162" s="2"/>
      <c r="Q2162" s="2"/>
      <c r="R2162" s="2" t="str">
        <f>IF(Table_People[[#This Row],[Surname]]="", Table_People[[#This Row],[Name]], Table_People[[#This Row],[Name]]&amp;", "&amp;Table_People[[#This Row],[Surname]])</f>
        <v>William T., Vollmann</v>
      </c>
      <c r="S2162" s="2" t="str">
        <f>IF(Table_People[[#This Row],[Surname]]="", Table_People[[#This Row],[Name]], Table_People[[#This Row],[Surname]]&amp;", "&amp;Table_People[[#This Row],[Name]])</f>
        <v>Vollmann, William T.</v>
      </c>
      <c r="T2162" s="2" t="str">
        <f>IF(COUNTIFS(Table_People[Hash_ID],Table_People[[#This Row],[Hash_ID]])&gt;1,"Y","N")</f>
        <v>N</v>
      </c>
      <c r="U2162" s="2"/>
    </row>
    <row r="2163" spans="1:21" ht="29" x14ac:dyDescent="0.35">
      <c r="A2163" s="2" t="str">
        <f>"P-" &amp; UPPER(TRIM(Table_People[[#This Row],[Surname]])) &amp; "|" &amp; UPPER(TRIM(Table_People[[#This Row],[Name]]))</f>
        <v>P-VOLODINE|ANTOINE</v>
      </c>
      <c r="B2163" s="2" t="s">
        <v>26</v>
      </c>
      <c r="C2163" s="2" t="s">
        <v>20724</v>
      </c>
      <c r="D2163" s="2"/>
      <c r="E2163" s="2" t="s">
        <v>21264</v>
      </c>
      <c r="F2163" s="2" t="s">
        <v>10</v>
      </c>
      <c r="G2163" s="2" t="s">
        <v>15</v>
      </c>
      <c r="H2163" s="2"/>
      <c r="I2163" s="2"/>
      <c r="J2163" s="2">
        <v>1950</v>
      </c>
      <c r="K2163" s="2"/>
      <c r="L2163" s="2"/>
      <c r="M2163" s="2"/>
      <c r="N2163" s="2"/>
      <c r="O2163" s="2"/>
      <c r="P2163" s="2"/>
      <c r="Q2163" s="2"/>
      <c r="R2163" s="2" t="str">
        <f>IF(Table_People[[#This Row],[Surname]]="", Table_People[[#This Row],[Name]], Table_People[[#This Row],[Name]]&amp;", "&amp;Table_People[[#This Row],[Surname]])</f>
        <v>Antoine, Volodine</v>
      </c>
      <c r="S2163" s="2" t="str">
        <f>IF(Table_People[[#This Row],[Surname]]="", Table_People[[#This Row],[Name]], Table_People[[#This Row],[Surname]]&amp;", "&amp;Table_People[[#This Row],[Name]])</f>
        <v>Volodine, Antoine</v>
      </c>
      <c r="T2163" s="2" t="str">
        <f>IF(COUNTIFS(Table_People[Hash_ID],Table_People[[#This Row],[Hash_ID]])&gt;1,"Y","N")</f>
        <v>N</v>
      </c>
      <c r="U2163" s="2"/>
    </row>
    <row r="2164" spans="1:21" x14ac:dyDescent="0.35">
      <c r="A2164" s="2" t="str">
        <f>"P-" &amp; UPPER(TRIM(Table_People[[#This Row],[Surname]])) &amp; "|" &amp; UPPER(TRIM(Table_People[[#This Row],[Name]]))</f>
        <v>P-|VOLTAIRE</v>
      </c>
      <c r="B2164" s="2" t="s">
        <v>640</v>
      </c>
      <c r="C2164" s="2"/>
      <c r="D2164" s="2" t="s">
        <v>641</v>
      </c>
      <c r="E2164" s="2" t="s">
        <v>642</v>
      </c>
      <c r="F2164" s="2" t="s">
        <v>10</v>
      </c>
      <c r="G2164" s="2" t="s">
        <v>15</v>
      </c>
      <c r="H2164" s="2"/>
      <c r="I2164" s="2"/>
      <c r="J2164" s="2"/>
      <c r="K2164" s="2"/>
      <c r="L2164" s="2"/>
      <c r="M2164" s="2"/>
      <c r="N2164" s="2"/>
      <c r="O2164" s="2"/>
      <c r="P2164" s="2"/>
      <c r="Q2164" s="2"/>
      <c r="R2164" s="2" t="str">
        <f>IF(Table_People[[#This Row],[Surname]]="", Table_People[[#This Row],[Name]], Table_People[[#This Row],[Name]]&amp;", "&amp;Table_People[[#This Row],[Surname]])</f>
        <v>Voltaire</v>
      </c>
      <c r="S2164" s="2" t="str">
        <f>IF(Table_People[[#This Row],[Surname]]="", Table_People[[#This Row],[Name]], Table_People[[#This Row],[Surname]]&amp;", "&amp;Table_People[[#This Row],[Name]])</f>
        <v>Voltaire</v>
      </c>
      <c r="T2164" s="2" t="str">
        <f>IF(COUNTIFS(Table_People[Hash_ID],Table_People[[#This Row],[Hash_ID]])&gt;1,"Y","N")</f>
        <v>N</v>
      </c>
      <c r="U2164" s="2"/>
    </row>
    <row r="2165" spans="1:21" x14ac:dyDescent="0.35">
      <c r="A2165" s="2" t="str">
        <f>"P-" &amp; UPPER(TRIM(Table_People[[#This Row],[Surname]])) &amp; "|" &amp; UPPER(TRIM(Table_People[[#This Row],[Name]]))</f>
        <v>P-VON BAYROS|FRANZ</v>
      </c>
      <c r="B2165" s="2" t="s">
        <v>143</v>
      </c>
      <c r="C2165" s="2" t="s">
        <v>1744</v>
      </c>
      <c r="D2165" s="2"/>
      <c r="E2165" s="2" t="s">
        <v>1745</v>
      </c>
      <c r="F2165" s="2" t="s">
        <v>10</v>
      </c>
      <c r="G2165" s="2" t="s">
        <v>288</v>
      </c>
      <c r="H2165" s="2"/>
      <c r="I2165" s="2"/>
      <c r="J2165" s="2"/>
      <c r="K2165" s="2"/>
      <c r="L2165" s="2"/>
      <c r="M2165" s="2"/>
      <c r="N2165" s="2"/>
      <c r="O2165" s="2"/>
      <c r="P2165" s="2"/>
      <c r="Q2165" s="2"/>
      <c r="R2165" s="2" t="str">
        <f>IF(Table_People[[#This Row],[Surname]]="", Table_People[[#This Row],[Name]], Table_People[[#This Row],[Name]]&amp;", "&amp;Table_People[[#This Row],[Surname]])</f>
        <v>Franz, von Bayros</v>
      </c>
      <c r="S2165" s="2" t="str">
        <f>IF(Table_People[[#This Row],[Surname]]="", Table_People[[#This Row],[Name]], Table_People[[#This Row],[Surname]]&amp;", "&amp;Table_People[[#This Row],[Name]])</f>
        <v>von Bayros, Franz</v>
      </c>
      <c r="T2165" s="2" t="str">
        <f>IF(COUNTIFS(Table_People[Hash_ID],Table_People[[#This Row],[Hash_ID]])&gt;1,"Y","N")</f>
        <v>N</v>
      </c>
      <c r="U2165" s="2"/>
    </row>
    <row r="2166" spans="1:21" ht="29" x14ac:dyDescent="0.35">
      <c r="A2166" s="2" t="str">
        <f>"P-" &amp; UPPER(TRIM(Table_People[[#This Row],[Surname]])) &amp; "|" &amp; UPPER(TRIM(Table_People[[#This Row],[Name]]))</f>
        <v>P-VON BINGEN|HILDEGARD</v>
      </c>
      <c r="B2166" s="2" t="s">
        <v>12340</v>
      </c>
      <c r="C2166" s="2" t="s">
        <v>12341</v>
      </c>
      <c r="D2166" s="2" t="s">
        <v>12342</v>
      </c>
      <c r="E2166" s="2" t="s">
        <v>12343</v>
      </c>
      <c r="F2166" s="2" t="s">
        <v>25</v>
      </c>
      <c r="G2166" s="2" t="s">
        <v>38</v>
      </c>
      <c r="H2166" s="2"/>
      <c r="I2166" s="2"/>
      <c r="J2166" s="2"/>
      <c r="K2166" s="2"/>
      <c r="L2166" s="2"/>
      <c r="M2166" s="2"/>
      <c r="N2166" s="2"/>
      <c r="O2166" s="2"/>
      <c r="P2166" s="2"/>
      <c r="Q2166" s="2"/>
      <c r="R2166" s="2" t="str">
        <f>IF(Table_People[[#This Row],[Surname]]="", Table_People[[#This Row],[Name]], Table_People[[#This Row],[Name]]&amp;", "&amp;Table_People[[#This Row],[Surname]])</f>
        <v>Hildegard, von Bingen</v>
      </c>
      <c r="S2166" s="2" t="str">
        <f>IF(Table_People[[#This Row],[Surname]]="", Table_People[[#This Row],[Name]], Table_People[[#This Row],[Surname]]&amp;", "&amp;Table_People[[#This Row],[Name]])</f>
        <v>von Bingen, Hildegard</v>
      </c>
      <c r="T2166" s="2" t="str">
        <f>IF(COUNTIFS(Table_People[Hash_ID],Table_People[[#This Row],[Hash_ID]])&gt;1,"Y","N")</f>
        <v>N</v>
      </c>
      <c r="U2166" s="2"/>
    </row>
    <row r="2167" spans="1:21" x14ac:dyDescent="0.35">
      <c r="A2167" s="2" t="str">
        <f>"P-" &amp; UPPER(TRIM(Table_People[[#This Row],[Surname]])) &amp; "|" &amp; UPPER(TRIM(Table_People[[#This Row],[Name]]))</f>
        <v>P-VON FRANZ|MARIE-LOUISE</v>
      </c>
      <c r="B2167" s="2" t="s">
        <v>919</v>
      </c>
      <c r="C2167" s="2" t="s">
        <v>920</v>
      </c>
      <c r="D2167" s="2"/>
      <c r="E2167" s="2" t="s">
        <v>921</v>
      </c>
      <c r="F2167" s="2" t="s">
        <v>25</v>
      </c>
      <c r="G2167" s="2" t="s">
        <v>764</v>
      </c>
      <c r="H2167" s="2"/>
      <c r="I2167" s="2"/>
      <c r="J2167" s="2"/>
      <c r="K2167" s="2"/>
      <c r="L2167" s="2"/>
      <c r="M2167" s="2"/>
      <c r="N2167" s="2"/>
      <c r="O2167" s="2"/>
      <c r="P2167" s="2"/>
      <c r="Q2167" s="2"/>
      <c r="R2167" s="2" t="str">
        <f>IF(Table_People[[#This Row],[Surname]]="", Table_People[[#This Row],[Name]], Table_People[[#This Row],[Name]]&amp;", "&amp;Table_People[[#This Row],[Surname]])</f>
        <v>Marie-Louise, von Franz</v>
      </c>
      <c r="S2167" s="2" t="str">
        <f>IF(Table_People[[#This Row],[Surname]]="", Table_People[[#This Row],[Name]], Table_People[[#This Row],[Surname]]&amp;", "&amp;Table_People[[#This Row],[Name]])</f>
        <v>von Franz, Marie-Louise</v>
      </c>
      <c r="T2167" s="2" t="str">
        <f>IF(COUNTIFS(Table_People[Hash_ID],Table_People[[#This Row],[Hash_ID]])&gt;1,"Y","N")</f>
        <v>N</v>
      </c>
      <c r="U2167" s="2"/>
    </row>
    <row r="2168" spans="1:21" x14ac:dyDescent="0.35">
      <c r="A2168" s="2" t="str">
        <f>"P-" &amp; UPPER(TRIM(Table_People[[#This Row],[Surname]])) &amp; "|" &amp; UPPER(TRIM(Table_People[[#This Row],[Name]]))</f>
        <v>P-VON JAWLENSKY|ALEXEJ</v>
      </c>
      <c r="B2168" s="2" t="s">
        <v>3011</v>
      </c>
      <c r="C2168" s="2" t="s">
        <v>3012</v>
      </c>
      <c r="D2168" s="2"/>
      <c r="E2168" s="2" t="s">
        <v>1389</v>
      </c>
      <c r="F2168" s="2" t="s">
        <v>10</v>
      </c>
      <c r="G2168" s="2" t="s">
        <v>11</v>
      </c>
      <c r="H2168" s="2"/>
      <c r="I2168" s="2"/>
      <c r="J2168" s="2"/>
      <c r="K2168" s="2"/>
      <c r="L2168" s="2"/>
      <c r="M2168" s="2"/>
      <c r="N2168" s="2"/>
      <c r="O2168" s="2"/>
      <c r="P2168" s="2"/>
      <c r="Q2168" s="2"/>
      <c r="R2168" s="2" t="str">
        <f>IF(Table_People[[#This Row],[Surname]]="", Table_People[[#This Row],[Name]], Table_People[[#This Row],[Name]]&amp;", "&amp;Table_People[[#This Row],[Surname]])</f>
        <v>Alexej, von Jawlensky</v>
      </c>
      <c r="S2168" s="2" t="str">
        <f>IF(Table_People[[#This Row],[Surname]]="", Table_People[[#This Row],[Name]], Table_People[[#This Row],[Surname]]&amp;", "&amp;Table_People[[#This Row],[Name]])</f>
        <v>von Jawlensky, Alexej</v>
      </c>
      <c r="T2168" s="2" t="str">
        <f>IF(COUNTIFS(Table_People[Hash_ID],Table_People[[#This Row],[Hash_ID]])&gt;1,"Y","N")</f>
        <v>N</v>
      </c>
      <c r="U2168" s="2"/>
    </row>
    <row r="2169" spans="1:21" ht="29" x14ac:dyDescent="0.35">
      <c r="A2169" s="2" t="str">
        <f>"P-" &amp; UPPER(TRIM(Table_People[[#This Row],[Surname]])) &amp; "|" &amp; UPPER(TRIM(Table_People[[#This Row],[Name]]))</f>
        <v>P-VON KLEIST|HEINRICH</v>
      </c>
      <c r="B2169" s="2" t="s">
        <v>183</v>
      </c>
      <c r="C2169" s="2" t="s">
        <v>184</v>
      </c>
      <c r="D2169" s="2" t="s">
        <v>21137</v>
      </c>
      <c r="E2169" s="2" t="s">
        <v>21452</v>
      </c>
      <c r="F2169" s="2" t="s">
        <v>10</v>
      </c>
      <c r="G2169" s="2" t="s">
        <v>21453</v>
      </c>
      <c r="H2169" s="2">
        <v>18</v>
      </c>
      <c r="I2169" s="2" t="s">
        <v>21472</v>
      </c>
      <c r="J2169" s="2">
        <v>1777</v>
      </c>
      <c r="K2169" s="2"/>
      <c r="L2169" s="2"/>
      <c r="M2169" s="2">
        <v>21</v>
      </c>
      <c r="N2169" s="2" t="s">
        <v>21468</v>
      </c>
      <c r="O2169" s="2">
        <v>1811</v>
      </c>
      <c r="P2169" s="2"/>
      <c r="Q2169" s="2"/>
      <c r="R2169" s="2" t="str">
        <f>IF(Table_People[[#This Row],[Surname]]="", Table_People[[#This Row],[Name]], Table_People[[#This Row],[Name]]&amp;", "&amp;Table_People[[#This Row],[Surname]])</f>
        <v>Heinrich, von Kleist</v>
      </c>
      <c r="S2169" s="2" t="str">
        <f>IF(Table_People[[#This Row],[Surname]]="", Table_People[[#This Row],[Name]], Table_People[[#This Row],[Surname]]&amp;", "&amp;Table_People[[#This Row],[Name]])</f>
        <v>von Kleist, Heinrich</v>
      </c>
      <c r="T2169" s="2" t="str">
        <f>IF(COUNTIFS(Table_People[Hash_ID],Table_People[[#This Row],[Hash_ID]])&gt;1,"Y","N")</f>
        <v>Y</v>
      </c>
      <c r="U2169" s="2"/>
    </row>
    <row r="2170" spans="1:21" x14ac:dyDescent="0.35">
      <c r="A2170" s="2" t="str">
        <f>"P-" &amp; UPPER(TRIM(Table_People[[#This Row],[Surname]])) &amp; "|" &amp; UPPER(TRIM(Table_People[[#This Row],[Name]]))</f>
        <v>P-VON KLEIST|HEINRICH</v>
      </c>
      <c r="B2170" s="2" t="s">
        <v>183</v>
      </c>
      <c r="C2170" s="2" t="s">
        <v>184</v>
      </c>
      <c r="D2170" s="2"/>
      <c r="E2170" s="2" t="s">
        <v>185</v>
      </c>
      <c r="F2170" s="2" t="s">
        <v>10</v>
      </c>
      <c r="G2170" s="2" t="s">
        <v>38</v>
      </c>
      <c r="H2170" s="2"/>
      <c r="I2170" s="2"/>
      <c r="J2170" s="2"/>
      <c r="K2170" s="2"/>
      <c r="L2170" s="2"/>
      <c r="M2170" s="2"/>
      <c r="N2170" s="2"/>
      <c r="O2170" s="2"/>
      <c r="P2170" s="2"/>
      <c r="Q2170" s="2"/>
      <c r="R2170" s="2" t="str">
        <f>IF(Table_People[[#This Row],[Surname]]="", Table_People[[#This Row],[Name]], Table_People[[#This Row],[Name]]&amp;", "&amp;Table_People[[#This Row],[Surname]])</f>
        <v>Heinrich, von Kleist</v>
      </c>
      <c r="S2170" s="2" t="str">
        <f>IF(Table_People[[#This Row],[Surname]]="", Table_People[[#This Row],[Name]], Table_People[[#This Row],[Surname]]&amp;", "&amp;Table_People[[#This Row],[Name]])</f>
        <v>von Kleist, Heinrich</v>
      </c>
      <c r="T2170" s="2" t="str">
        <f>IF(COUNTIFS(Table_People[Hash_ID],Table_People[[#This Row],[Hash_ID]])&gt;1,"Y","N")</f>
        <v>Y</v>
      </c>
      <c r="U2170" s="2"/>
    </row>
    <row r="2171" spans="1:21" x14ac:dyDescent="0.35">
      <c r="A2171" s="2" t="str">
        <f>"P-" &amp; UPPER(TRIM(Table_People[[#This Row],[Surname]])) &amp; "|" &amp; UPPER(TRIM(Table_People[[#This Row],[Name]]))</f>
        <v>P-VON PILOTY|KARL</v>
      </c>
      <c r="B2171" s="2" t="s">
        <v>270</v>
      </c>
      <c r="C2171" s="2" t="s">
        <v>3148</v>
      </c>
      <c r="D2171" s="2"/>
      <c r="E2171" s="2" t="s">
        <v>1389</v>
      </c>
      <c r="F2171" s="2" t="s">
        <v>10</v>
      </c>
      <c r="G2171" s="2" t="s">
        <v>38</v>
      </c>
      <c r="H2171" s="2"/>
      <c r="I2171" s="2"/>
      <c r="J2171" s="2"/>
      <c r="K2171" s="2"/>
      <c r="L2171" s="2"/>
      <c r="M2171" s="2"/>
      <c r="N2171" s="2"/>
      <c r="O2171" s="2"/>
      <c r="P2171" s="2"/>
      <c r="Q2171" s="2"/>
      <c r="R2171" s="2" t="str">
        <f>IF(Table_People[[#This Row],[Surname]]="", Table_People[[#This Row],[Name]], Table_People[[#This Row],[Name]]&amp;", "&amp;Table_People[[#This Row],[Surname]])</f>
        <v>Karl, von Piloty</v>
      </c>
      <c r="S2171" s="2" t="str">
        <f>IF(Table_People[[#This Row],[Surname]]="", Table_People[[#This Row],[Name]], Table_People[[#This Row],[Surname]]&amp;", "&amp;Table_People[[#This Row],[Name]])</f>
        <v>von Piloty, Karl</v>
      </c>
      <c r="T2171" s="2" t="str">
        <f>IF(COUNTIFS(Table_People[Hash_ID],Table_People[[#This Row],[Hash_ID]])&gt;1,"Y","N")</f>
        <v>N</v>
      </c>
      <c r="U2171" s="2"/>
    </row>
    <row r="2172" spans="1:21" x14ac:dyDescent="0.35">
      <c r="A2172" s="2" t="str">
        <f>"P-" &amp; UPPER(TRIM(Table_People[[#This Row],[Surname]])) &amp; "|" &amp; UPPER(TRIM(Table_People[[#This Row],[Name]]))</f>
        <v>P-VON STUCK|FRANZ</v>
      </c>
      <c r="B2172" s="2" t="s">
        <v>143</v>
      </c>
      <c r="C2172" s="2" t="s">
        <v>3069</v>
      </c>
      <c r="D2172" s="2"/>
      <c r="E2172" s="2" t="s">
        <v>1442</v>
      </c>
      <c r="F2172" s="2" t="s">
        <v>10</v>
      </c>
      <c r="G2172" s="2" t="s">
        <v>38</v>
      </c>
      <c r="H2172" s="2"/>
      <c r="I2172" s="2"/>
      <c r="J2172" s="2"/>
      <c r="K2172" s="2"/>
      <c r="L2172" s="2"/>
      <c r="M2172" s="2"/>
      <c r="N2172" s="2"/>
      <c r="O2172" s="2"/>
      <c r="P2172" s="2"/>
      <c r="Q2172" s="2"/>
      <c r="R2172" s="2" t="str">
        <f>IF(Table_People[[#This Row],[Surname]]="", Table_People[[#This Row],[Name]], Table_People[[#This Row],[Name]]&amp;", "&amp;Table_People[[#This Row],[Surname]])</f>
        <v>Franz, Von Stuck</v>
      </c>
      <c r="S2172" s="2" t="str">
        <f>IF(Table_People[[#This Row],[Surname]]="", Table_People[[#This Row],[Name]], Table_People[[#This Row],[Surname]]&amp;", "&amp;Table_People[[#This Row],[Name]])</f>
        <v>Von Stuck, Franz</v>
      </c>
      <c r="T2172" s="2" t="str">
        <f>IF(COUNTIFS(Table_People[Hash_ID],Table_People[[#This Row],[Hash_ID]])&gt;1,"Y","N")</f>
        <v>N</v>
      </c>
      <c r="U2172" s="2"/>
    </row>
    <row r="2173" spans="1:21" x14ac:dyDescent="0.35">
      <c r="A2173" s="2" t="str">
        <f>"P-" &amp; UPPER(TRIM(Table_People[[#This Row],[Surname]])) &amp; "|" &amp; UPPER(TRIM(Table_People[[#This Row],[Name]]))</f>
        <v>P-VON TRIER|LARS</v>
      </c>
      <c r="B2173" s="2" t="s">
        <v>1224</v>
      </c>
      <c r="C2173" s="2" t="s">
        <v>1225</v>
      </c>
      <c r="D2173" s="2"/>
      <c r="E2173" s="2" t="s">
        <v>1053</v>
      </c>
      <c r="F2173" s="2" t="s">
        <v>10</v>
      </c>
      <c r="G2173" s="2" t="s">
        <v>661</v>
      </c>
      <c r="H2173" s="2"/>
      <c r="I2173" s="2"/>
      <c r="J2173" s="2"/>
      <c r="K2173" s="2"/>
      <c r="L2173" s="2"/>
      <c r="M2173" s="2"/>
      <c r="N2173" s="2"/>
      <c r="O2173" s="2"/>
      <c r="P2173" s="2"/>
      <c r="Q2173" s="2"/>
      <c r="R2173" s="2" t="str">
        <f>IF(Table_People[[#This Row],[Surname]]="", Table_People[[#This Row],[Name]], Table_People[[#This Row],[Name]]&amp;", "&amp;Table_People[[#This Row],[Surname]])</f>
        <v>Lars, von Trier</v>
      </c>
      <c r="S2173" s="2" t="str">
        <f>IF(Table_People[[#This Row],[Surname]]="", Table_People[[#This Row],[Name]], Table_People[[#This Row],[Surname]]&amp;", "&amp;Table_People[[#This Row],[Name]])</f>
        <v>von Trier, Lars</v>
      </c>
      <c r="T2173" s="2" t="str">
        <f>IF(COUNTIFS(Table_People[Hash_ID],Table_People[[#This Row],[Hash_ID]])&gt;1,"Y","N")</f>
        <v>N</v>
      </c>
      <c r="U2173" s="2"/>
    </row>
    <row r="2174" spans="1:21" x14ac:dyDescent="0.35">
      <c r="A2174" s="2" t="str">
        <f>"P-" &amp; UPPER(TRIM(Table_People[[#This Row],[Surname]])) &amp; "|" &amp; UPPER(TRIM(Table_People[[#This Row],[Name]]))</f>
        <v>P-VON ZEMLINSKY|ALEXANDER</v>
      </c>
      <c r="B2174" s="2" t="s">
        <v>756</v>
      </c>
      <c r="C2174" s="2" t="s">
        <v>12478</v>
      </c>
      <c r="D2174" s="2" t="s">
        <v>12479</v>
      </c>
      <c r="E2174" s="2" t="s">
        <v>12369</v>
      </c>
      <c r="F2174" s="2" t="s">
        <v>10</v>
      </c>
      <c r="G2174" s="2" t="s">
        <v>288</v>
      </c>
      <c r="H2174" s="2"/>
      <c r="I2174" s="2"/>
      <c r="J2174" s="2"/>
      <c r="K2174" s="2"/>
      <c r="L2174" s="2"/>
      <c r="M2174" s="2"/>
      <c r="N2174" s="2"/>
      <c r="O2174" s="2"/>
      <c r="P2174" s="2"/>
      <c r="Q2174" s="2"/>
      <c r="R2174" s="2" t="str">
        <f>IF(Table_People[[#This Row],[Surname]]="", Table_People[[#This Row],[Name]], Table_People[[#This Row],[Name]]&amp;", "&amp;Table_People[[#This Row],[Surname]])</f>
        <v>Alexander, von Zemlinsky</v>
      </c>
      <c r="S2174" s="2" t="str">
        <f>IF(Table_People[[#This Row],[Surname]]="", Table_People[[#This Row],[Name]], Table_People[[#This Row],[Surname]]&amp;", "&amp;Table_People[[#This Row],[Name]])</f>
        <v>von Zemlinsky, Alexander</v>
      </c>
      <c r="T2174" s="2" t="str">
        <f>IF(COUNTIFS(Table_People[Hash_ID],Table_People[[#This Row],[Hash_ID]])&gt;1,"Y","N")</f>
        <v>N</v>
      </c>
      <c r="U2174" s="2"/>
    </row>
    <row r="2175" spans="1:21" ht="29" x14ac:dyDescent="0.35">
      <c r="A2175" s="2" t="str">
        <f>"P-" &amp; UPPER(TRIM(Table_People[[#This Row],[Surname]])) &amp; "|" &amp; UPPER(TRIM(Table_People[[#This Row],[Name]]))</f>
        <v>P-VONNEGUT|KURT</v>
      </c>
      <c r="B2175" s="2" t="s">
        <v>274</v>
      </c>
      <c r="C2175" s="2" t="s">
        <v>275</v>
      </c>
      <c r="D2175" s="2"/>
      <c r="E2175" s="2" t="s">
        <v>10770</v>
      </c>
      <c r="F2175" s="2" t="s">
        <v>10</v>
      </c>
      <c r="G2175" s="2" t="s">
        <v>63</v>
      </c>
      <c r="H2175" s="2"/>
      <c r="I2175" s="2"/>
      <c r="J2175" s="2"/>
      <c r="K2175" s="2"/>
      <c r="L2175" s="2"/>
      <c r="M2175" s="2"/>
      <c r="N2175" s="2"/>
      <c r="O2175" s="2"/>
      <c r="P2175" s="2"/>
      <c r="Q2175" s="2"/>
      <c r="R2175" s="2" t="str">
        <f>IF(Table_People[[#This Row],[Surname]]="", Table_People[[#This Row],[Name]], Table_People[[#This Row],[Name]]&amp;", "&amp;Table_People[[#This Row],[Surname]])</f>
        <v>Kurt, Vonnegut</v>
      </c>
      <c r="S2175" s="2" t="str">
        <f>IF(Table_People[[#This Row],[Surname]]="", Table_People[[#This Row],[Name]], Table_People[[#This Row],[Surname]]&amp;", "&amp;Table_People[[#This Row],[Name]])</f>
        <v>Vonnegut, Kurt</v>
      </c>
      <c r="T2175" s="2" t="str">
        <f>IF(COUNTIFS(Table_People[Hash_ID],Table_People[[#This Row],[Hash_ID]])&gt;1,"Y","N")</f>
        <v>N</v>
      </c>
      <c r="U2175" s="2"/>
    </row>
    <row r="2176" spans="1:21" x14ac:dyDescent="0.35">
      <c r="A2176" s="2" t="str">
        <f>"P-" &amp; UPPER(TRIM(Table_People[[#This Row],[Surname]])) &amp; "|" &amp; UPPER(TRIM(Table_People[[#This Row],[Name]]))</f>
        <v>P-VRUBEL|MIKHAIL</v>
      </c>
      <c r="B2176" s="2" t="s">
        <v>330</v>
      </c>
      <c r="C2176" s="2" t="s">
        <v>1696</v>
      </c>
      <c r="D2176" s="2"/>
      <c r="E2176" s="2" t="s">
        <v>1389</v>
      </c>
      <c r="F2176" s="2" t="s">
        <v>10</v>
      </c>
      <c r="G2176" s="2" t="s">
        <v>11</v>
      </c>
      <c r="H2176" s="2"/>
      <c r="I2176" s="2"/>
      <c r="J2176" s="2"/>
      <c r="K2176" s="2"/>
      <c r="L2176" s="2"/>
      <c r="M2176" s="2"/>
      <c r="N2176" s="2"/>
      <c r="O2176" s="2"/>
      <c r="P2176" s="2"/>
      <c r="Q2176" s="2"/>
      <c r="R2176" s="2" t="str">
        <f>IF(Table_People[[#This Row],[Surname]]="", Table_People[[#This Row],[Name]], Table_People[[#This Row],[Name]]&amp;", "&amp;Table_People[[#This Row],[Surname]])</f>
        <v>Mikhail, Vrubel</v>
      </c>
      <c r="S2176" s="2" t="str">
        <f>IF(Table_People[[#This Row],[Surname]]="", Table_People[[#This Row],[Name]], Table_People[[#This Row],[Surname]]&amp;", "&amp;Table_People[[#This Row],[Name]])</f>
        <v>Vrubel, Mikhail</v>
      </c>
      <c r="T2176" s="2" t="str">
        <f>IF(COUNTIFS(Table_People[Hash_ID],Table_People[[#This Row],[Hash_ID]])&gt;1,"Y","N")</f>
        <v>N</v>
      </c>
      <c r="U2176" s="2"/>
    </row>
    <row r="2177" spans="1:21" x14ac:dyDescent="0.35">
      <c r="A2177" s="2" t="str">
        <f>"P-" &amp; UPPER(TRIM(Table_People[[#This Row],[Surname]])) &amp; "|" &amp; UPPER(TRIM(Table_People[[#This Row],[Name]]))</f>
        <v>P-VUONG|OCEAN</v>
      </c>
      <c r="B2177" s="2" t="s">
        <v>6123</v>
      </c>
      <c r="C2177" s="2" t="s">
        <v>6124</v>
      </c>
      <c r="D2177" s="2"/>
      <c r="E2177" s="2" t="s">
        <v>68</v>
      </c>
      <c r="F2177" s="2" t="s">
        <v>10</v>
      </c>
      <c r="G2177" s="2" t="s">
        <v>10989</v>
      </c>
      <c r="H2177" s="2"/>
      <c r="I2177" s="2"/>
      <c r="J2177" s="2"/>
      <c r="K2177" s="2"/>
      <c r="L2177" s="2"/>
      <c r="M2177" s="2"/>
      <c r="N2177" s="2"/>
      <c r="O2177" s="2"/>
      <c r="P2177" s="2"/>
      <c r="Q2177" s="2"/>
      <c r="R2177" s="2" t="str">
        <f>IF(Table_People[[#This Row],[Surname]]="", Table_People[[#This Row],[Name]], Table_People[[#This Row],[Name]]&amp;", "&amp;Table_People[[#This Row],[Surname]])</f>
        <v>Ocean, Vuong</v>
      </c>
      <c r="S2177" s="2" t="str">
        <f>IF(Table_People[[#This Row],[Surname]]="", Table_People[[#This Row],[Name]], Table_People[[#This Row],[Surname]]&amp;", "&amp;Table_People[[#This Row],[Name]])</f>
        <v>Vuong, Ocean</v>
      </c>
      <c r="T2177" s="2" t="str">
        <f>IF(COUNTIFS(Table_People[Hash_ID],Table_People[[#This Row],[Hash_ID]])&gt;1,"Y","N")</f>
        <v>N</v>
      </c>
      <c r="U2177" s="2"/>
    </row>
    <row r="2178" spans="1:21" x14ac:dyDescent="0.35">
      <c r="A2178" s="2" t="str">
        <f>"P-" &amp; UPPER(TRIM(Table_People[[#This Row],[Surname]])) &amp; "|" &amp; UPPER(TRIM(Table_People[[#This Row],[Name]]))</f>
        <v>P-|VYASA</v>
      </c>
      <c r="B2178" s="2" t="s">
        <v>8523</v>
      </c>
      <c r="C2178" s="2"/>
      <c r="D2178" s="2"/>
      <c r="E2178" s="2" t="s">
        <v>10530</v>
      </c>
      <c r="F2178" s="2" t="s">
        <v>10</v>
      </c>
      <c r="G2178" s="2" t="s">
        <v>959</v>
      </c>
      <c r="H2178" s="2"/>
      <c r="I2178" s="2"/>
      <c r="J2178" s="2"/>
      <c r="K2178" s="2"/>
      <c r="L2178" s="2"/>
      <c r="M2178" s="2"/>
      <c r="N2178" s="2"/>
      <c r="O2178" s="2"/>
      <c r="P2178" s="2"/>
      <c r="Q2178" s="2"/>
      <c r="R2178" s="2" t="str">
        <f>IF(Table_People[[#This Row],[Surname]]="", Table_People[[#This Row],[Name]], Table_People[[#This Row],[Name]]&amp;", "&amp;Table_People[[#This Row],[Surname]])</f>
        <v>Vyasa</v>
      </c>
      <c r="S2178" s="2" t="str">
        <f>IF(Table_People[[#This Row],[Surname]]="", Table_People[[#This Row],[Name]], Table_People[[#This Row],[Surname]]&amp;", "&amp;Table_People[[#This Row],[Name]])</f>
        <v>Vyasa</v>
      </c>
      <c r="T2178" s="2" t="str">
        <f>IF(COUNTIFS(Table_People[Hash_ID],Table_People[[#This Row],[Hash_ID]])&gt;1,"Y","N")</f>
        <v>N</v>
      </c>
      <c r="U2178" s="2"/>
    </row>
    <row r="2179" spans="1:21" x14ac:dyDescent="0.35">
      <c r="A2179" s="2" t="str">
        <f>"P-" &amp; UPPER(TRIM(Table_People[[#This Row],[Surname]])) &amp; "|" &amp; UPPER(TRIM(Table_People[[#This Row],[Name]]))</f>
        <v>P-WAGNER|GÉRARD</v>
      </c>
      <c r="B2179" s="2" t="s">
        <v>1704</v>
      </c>
      <c r="C2179" s="2" t="s">
        <v>1705</v>
      </c>
      <c r="D2179" s="2"/>
      <c r="E2179" s="2" t="s">
        <v>1389</v>
      </c>
      <c r="F2179" s="2" t="s">
        <v>10</v>
      </c>
      <c r="G2179" s="2" t="s">
        <v>38</v>
      </c>
      <c r="H2179" s="2"/>
      <c r="I2179" s="2"/>
      <c r="J2179" s="2"/>
      <c r="K2179" s="2"/>
      <c r="L2179" s="2"/>
      <c r="M2179" s="2"/>
      <c r="N2179" s="2"/>
      <c r="O2179" s="2"/>
      <c r="P2179" s="2"/>
      <c r="Q2179" s="2"/>
      <c r="R2179" s="2" t="str">
        <f>IF(Table_People[[#This Row],[Surname]]="", Table_People[[#This Row],[Name]], Table_People[[#This Row],[Name]]&amp;", "&amp;Table_People[[#This Row],[Surname]])</f>
        <v>Gérard, Wagner</v>
      </c>
      <c r="S2179" s="2" t="str">
        <f>IF(Table_People[[#This Row],[Surname]]="", Table_People[[#This Row],[Name]], Table_People[[#This Row],[Surname]]&amp;", "&amp;Table_People[[#This Row],[Name]])</f>
        <v>Wagner, Gérard</v>
      </c>
      <c r="T2179" s="2" t="str">
        <f>IF(COUNTIFS(Table_People[Hash_ID],Table_People[[#This Row],[Hash_ID]])&gt;1,"Y","N")</f>
        <v>N</v>
      </c>
      <c r="U2179" s="2"/>
    </row>
    <row r="2180" spans="1:21" x14ac:dyDescent="0.35">
      <c r="A2180" s="2" t="str">
        <f>"P-" &amp; UPPER(TRIM(Table_People[[#This Row],[Surname]])) &amp; "|" &amp; UPPER(TRIM(Table_People[[#This Row],[Name]]))</f>
        <v>P-WAIN|LOUIS</v>
      </c>
      <c r="B2180" s="2" t="s">
        <v>1684</v>
      </c>
      <c r="C2180" s="2" t="s">
        <v>3162</v>
      </c>
      <c r="D2180" s="2"/>
      <c r="E2180" s="2" t="s">
        <v>1736</v>
      </c>
      <c r="F2180" s="2" t="s">
        <v>10</v>
      </c>
      <c r="G2180" s="2" t="s">
        <v>91</v>
      </c>
      <c r="H2180" s="2"/>
      <c r="I2180" s="2"/>
      <c r="J2180" s="2"/>
      <c r="K2180" s="2"/>
      <c r="L2180" s="2"/>
      <c r="M2180" s="2"/>
      <c r="N2180" s="2"/>
      <c r="O2180" s="2"/>
      <c r="P2180" s="2"/>
      <c r="Q2180" s="2"/>
      <c r="R2180" s="2" t="str">
        <f>IF(Table_People[[#This Row],[Surname]]="", Table_People[[#This Row],[Name]], Table_People[[#This Row],[Name]]&amp;", "&amp;Table_People[[#This Row],[Surname]])</f>
        <v>Louis, Wain</v>
      </c>
      <c r="S2180" s="2" t="str">
        <f>IF(Table_People[[#This Row],[Surname]]="", Table_People[[#This Row],[Name]], Table_People[[#This Row],[Surname]]&amp;", "&amp;Table_People[[#This Row],[Name]])</f>
        <v>Wain, Louis</v>
      </c>
      <c r="T2180" s="2" t="str">
        <f>IF(COUNTIFS(Table_People[Hash_ID],Table_People[[#This Row],[Hash_ID]])&gt;1,"Y","N")</f>
        <v>N</v>
      </c>
      <c r="U2180" s="2"/>
    </row>
    <row r="2181" spans="1:21" ht="29" x14ac:dyDescent="0.35">
      <c r="A2181" s="2" t="str">
        <f>"P-" &amp; UPPER(TRIM(Table_People[[#This Row],[Surname]])) &amp; "|" &amp; UPPER(TRIM(Table_People[[#This Row],[Name]]))</f>
        <v>P-WAITE|A.E.</v>
      </c>
      <c r="B2181" s="2" t="s">
        <v>8320</v>
      </c>
      <c r="C2181" s="2" t="s">
        <v>8321</v>
      </c>
      <c r="D2181" s="2" t="s">
        <v>8322</v>
      </c>
      <c r="E2181" s="2" t="s">
        <v>21327</v>
      </c>
      <c r="F2181" s="2" t="s">
        <v>10</v>
      </c>
      <c r="G2181" s="2" t="s">
        <v>10878</v>
      </c>
      <c r="H2181" s="2">
        <v>2</v>
      </c>
      <c r="I2181" s="2" t="s">
        <v>21472</v>
      </c>
      <c r="J2181" s="2">
        <v>1857</v>
      </c>
      <c r="K2181" s="2"/>
      <c r="L2181" s="2"/>
      <c r="M2181" s="2">
        <v>19</v>
      </c>
      <c r="N2181" s="2" t="s">
        <v>954</v>
      </c>
      <c r="O2181" s="2">
        <v>1942</v>
      </c>
      <c r="P2181" s="2"/>
      <c r="Q2181" s="2"/>
      <c r="R2181" s="2" t="str">
        <f>IF(Table_People[[#This Row],[Surname]]="", Table_People[[#This Row],[Name]], Table_People[[#This Row],[Name]]&amp;", "&amp;Table_People[[#This Row],[Surname]])</f>
        <v>A.E., Waite</v>
      </c>
      <c r="S2181" s="2" t="str">
        <f>IF(Table_People[[#This Row],[Surname]]="", Table_People[[#This Row],[Name]], Table_People[[#This Row],[Surname]]&amp;", "&amp;Table_People[[#This Row],[Name]])</f>
        <v>Waite, A.E.</v>
      </c>
      <c r="T2181" s="2" t="str">
        <f>IF(COUNTIFS(Table_People[Hash_ID],Table_People[[#This Row],[Hash_ID]])&gt;1,"Y","N")</f>
        <v>N</v>
      </c>
      <c r="U2181" s="2"/>
    </row>
    <row r="2182" spans="1:21" x14ac:dyDescent="0.35">
      <c r="A2182" s="2" t="str">
        <f>"P-" &amp; UPPER(TRIM(Table_People[[#This Row],[Surname]])) &amp; "|" &amp; UPPER(TRIM(Table_People[[#This Row],[Name]]))</f>
        <v>P-WAJDA|ANDRZEJ</v>
      </c>
      <c r="B2182" s="2" t="s">
        <v>1064</v>
      </c>
      <c r="C2182" s="2" t="s">
        <v>1065</v>
      </c>
      <c r="D2182" s="2"/>
      <c r="E2182" s="2" t="s">
        <v>1053</v>
      </c>
      <c r="F2182" s="2" t="s">
        <v>10</v>
      </c>
      <c r="G2182" s="2" t="s">
        <v>59</v>
      </c>
      <c r="H2182" s="2"/>
      <c r="I2182" s="2"/>
      <c r="J2182" s="2"/>
      <c r="K2182" s="2"/>
      <c r="L2182" s="2"/>
      <c r="M2182" s="2"/>
      <c r="N2182" s="2"/>
      <c r="O2182" s="2"/>
      <c r="P2182" s="2"/>
      <c r="Q2182" s="2"/>
      <c r="R2182" s="2" t="str">
        <f>IF(Table_People[[#This Row],[Surname]]="", Table_People[[#This Row],[Name]], Table_People[[#This Row],[Name]]&amp;", "&amp;Table_People[[#This Row],[Surname]])</f>
        <v>Andrzej, Wajda</v>
      </c>
      <c r="S2182" s="2" t="str">
        <f>IF(Table_People[[#This Row],[Surname]]="", Table_People[[#This Row],[Name]], Table_People[[#This Row],[Surname]]&amp;", "&amp;Table_People[[#This Row],[Name]])</f>
        <v>Wajda, Andrzej</v>
      </c>
      <c r="T2182" s="2" t="str">
        <f>IF(COUNTIFS(Table_People[Hash_ID],Table_People[[#This Row],[Hash_ID]])&gt;1,"Y","N")</f>
        <v>N</v>
      </c>
      <c r="U2182" s="2"/>
    </row>
    <row r="2183" spans="1:21" x14ac:dyDescent="0.35">
      <c r="A2183" s="2" t="str">
        <f>"P-" &amp; UPPER(TRIM(Table_People[[#This Row],[Surname]])) &amp; "|" &amp; UPPER(TRIM(Table_People[[#This Row],[Name]]))</f>
        <v>P-WALDEN|ANDREV</v>
      </c>
      <c r="B2183" s="2" t="s">
        <v>6818</v>
      </c>
      <c r="C2183" s="2" t="s">
        <v>2136</v>
      </c>
      <c r="D2183" s="2"/>
      <c r="E2183" s="2" t="s">
        <v>10742</v>
      </c>
      <c r="F2183" s="2" t="s">
        <v>10</v>
      </c>
      <c r="G2183" s="2" t="s">
        <v>63</v>
      </c>
      <c r="H2183" s="2"/>
      <c r="I2183" s="2"/>
      <c r="J2183" s="2"/>
      <c r="K2183" s="2"/>
      <c r="L2183" s="2"/>
      <c r="M2183" s="2"/>
      <c r="N2183" s="2"/>
      <c r="O2183" s="2"/>
      <c r="P2183" s="2"/>
      <c r="Q2183" s="2"/>
      <c r="R2183" s="2" t="str">
        <f>IF(Table_People[[#This Row],[Surname]]="", Table_People[[#This Row],[Name]], Table_People[[#This Row],[Name]]&amp;", "&amp;Table_People[[#This Row],[Surname]])</f>
        <v>Andrev, Walden</v>
      </c>
      <c r="S2183" s="2" t="str">
        <f>IF(Table_People[[#This Row],[Surname]]="", Table_People[[#This Row],[Name]], Table_People[[#This Row],[Surname]]&amp;", "&amp;Table_People[[#This Row],[Name]])</f>
        <v>Walden, Andrev</v>
      </c>
      <c r="T2183" s="2" t="str">
        <f>IF(COUNTIFS(Table_People[Hash_ID],Table_People[[#This Row],[Hash_ID]])&gt;1,"Y","N")</f>
        <v>N</v>
      </c>
      <c r="U2183" s="2"/>
    </row>
    <row r="2184" spans="1:21" x14ac:dyDescent="0.35">
      <c r="A2184" s="2" t="str">
        <f>"P-" &amp; UPPER(TRIM(Table_People[[#This Row],[Surname]])) &amp; "|" &amp; UPPER(TRIM(Table_People[[#This Row],[Name]]))</f>
        <v>P-WALISZEWSKA|ALEKSANDRA</v>
      </c>
      <c r="B2184" s="2" t="s">
        <v>3008</v>
      </c>
      <c r="C2184" s="2" t="s">
        <v>3009</v>
      </c>
      <c r="D2184" s="2"/>
      <c r="E2184" s="2" t="s">
        <v>1736</v>
      </c>
      <c r="F2184" s="2" t="s">
        <v>25</v>
      </c>
      <c r="G2184" s="2" t="s">
        <v>59</v>
      </c>
      <c r="H2184" s="2"/>
      <c r="I2184" s="2"/>
      <c r="J2184" s="2"/>
      <c r="K2184" s="2"/>
      <c r="L2184" s="2"/>
      <c r="M2184" s="2"/>
      <c r="N2184" s="2"/>
      <c r="O2184" s="2"/>
      <c r="P2184" s="2"/>
      <c r="Q2184" s="2"/>
      <c r="R2184" s="2" t="str">
        <f>IF(Table_People[[#This Row],[Surname]]="", Table_People[[#This Row],[Name]], Table_People[[#This Row],[Name]]&amp;", "&amp;Table_People[[#This Row],[Surname]])</f>
        <v>Aleksandra, Waliszewska</v>
      </c>
      <c r="S2184" s="2" t="str">
        <f>IF(Table_People[[#This Row],[Surname]]="", Table_People[[#This Row],[Name]], Table_People[[#This Row],[Surname]]&amp;", "&amp;Table_People[[#This Row],[Name]])</f>
        <v>Waliszewska, Aleksandra</v>
      </c>
      <c r="T2184" s="2" t="str">
        <f>IF(COUNTIFS(Table_People[Hash_ID],Table_People[[#This Row],[Hash_ID]])&gt;1,"Y","N")</f>
        <v>N</v>
      </c>
      <c r="U2184" s="2"/>
    </row>
    <row r="2185" spans="1:21" x14ac:dyDescent="0.35">
      <c r="A2185" s="2" t="str">
        <f>"P-" &amp; UPPER(TRIM(Table_People[[#This Row],[Surname]])) &amp; "|" &amp; UPPER(TRIM(Table_People[[#This Row],[Name]]))</f>
        <v>P-WALKER|ALICE</v>
      </c>
      <c r="B2185" s="2" t="s">
        <v>6034</v>
      </c>
      <c r="C2185" s="2" t="s">
        <v>6035</v>
      </c>
      <c r="D2185" s="2"/>
      <c r="E2185" s="2" t="s">
        <v>10740</v>
      </c>
      <c r="F2185" s="2" t="s">
        <v>25</v>
      </c>
      <c r="G2185" s="2" t="s">
        <v>63</v>
      </c>
      <c r="H2185" s="2"/>
      <c r="I2185" s="2"/>
      <c r="J2185" s="2"/>
      <c r="K2185" s="2"/>
      <c r="L2185" s="2"/>
      <c r="M2185" s="2"/>
      <c r="N2185" s="2"/>
      <c r="O2185" s="2"/>
      <c r="P2185" s="2"/>
      <c r="Q2185" s="2"/>
      <c r="R2185" s="2" t="str">
        <f>IF(Table_People[[#This Row],[Surname]]="", Table_People[[#This Row],[Name]], Table_People[[#This Row],[Name]]&amp;", "&amp;Table_People[[#This Row],[Surname]])</f>
        <v>Alice, Walker</v>
      </c>
      <c r="S2185" s="2" t="str">
        <f>IF(Table_People[[#This Row],[Surname]]="", Table_People[[#This Row],[Name]], Table_People[[#This Row],[Surname]]&amp;", "&amp;Table_People[[#This Row],[Name]])</f>
        <v>Walker, Alice</v>
      </c>
      <c r="T2185" s="2" t="str">
        <f>IF(COUNTIFS(Table_People[Hash_ID],Table_People[[#This Row],[Hash_ID]])&gt;1,"Y","N")</f>
        <v>N</v>
      </c>
      <c r="U2185" s="2"/>
    </row>
    <row r="2186" spans="1:21" ht="29" x14ac:dyDescent="0.35">
      <c r="A2186" s="2" t="str">
        <f>"P-" &amp; UPPER(TRIM(Table_People[[#This Row],[Surname]])) &amp; "|" &amp; UPPER(TRIM(Table_People[[#This Row],[Name]]))</f>
        <v>P-WALLACE|DAVID FOSTER</v>
      </c>
      <c r="B2186" s="2" t="s">
        <v>20918</v>
      </c>
      <c r="C2186" s="2" t="s">
        <v>464</v>
      </c>
      <c r="D2186" s="2"/>
      <c r="E2186" s="2" t="s">
        <v>21392</v>
      </c>
      <c r="F2186" s="2" t="s">
        <v>10</v>
      </c>
      <c r="G2186" s="2" t="s">
        <v>63</v>
      </c>
      <c r="H2186" s="2">
        <v>21</v>
      </c>
      <c r="I2186" s="2" t="s">
        <v>21466</v>
      </c>
      <c r="J2186" s="2">
        <v>1962</v>
      </c>
      <c r="K2186" s="2"/>
      <c r="L2186" s="2"/>
      <c r="M2186" s="2">
        <v>12</v>
      </c>
      <c r="N2186" s="2" t="s">
        <v>21469</v>
      </c>
      <c r="O2186" s="2">
        <v>2008</v>
      </c>
      <c r="P2186" s="2"/>
      <c r="Q2186" s="2"/>
      <c r="R2186" s="2" t="str">
        <f>IF(Table_People[[#This Row],[Surname]]="", Table_People[[#This Row],[Name]], Table_People[[#This Row],[Name]]&amp;", "&amp;Table_People[[#This Row],[Surname]])</f>
        <v>David Foster, Wallace</v>
      </c>
      <c r="S2186" s="2" t="str">
        <f>IF(Table_People[[#This Row],[Surname]]="", Table_People[[#This Row],[Name]], Table_People[[#This Row],[Surname]]&amp;", "&amp;Table_People[[#This Row],[Name]])</f>
        <v>Wallace, David Foster</v>
      </c>
      <c r="T2186" s="2" t="str">
        <f>IF(COUNTIFS(Table_People[Hash_ID],Table_People[[#This Row],[Hash_ID]])&gt;1,"Y","N")</f>
        <v>N</v>
      </c>
      <c r="U2186" s="2"/>
    </row>
    <row r="2187" spans="1:21" x14ac:dyDescent="0.35">
      <c r="A2187" s="2" t="str">
        <f>"P-" &amp; UPPER(TRIM(Table_People[[#This Row],[Surname]])) &amp; "|" &amp; UPPER(TRIM(Table_People[[#This Row],[Name]]))</f>
        <v>P-WALLS|JEANNETTE</v>
      </c>
      <c r="B2187" s="2" t="s">
        <v>20823</v>
      </c>
      <c r="C2187" s="2" t="s">
        <v>20824</v>
      </c>
      <c r="D2187" s="2"/>
      <c r="E2187" s="2" t="s">
        <v>21184</v>
      </c>
      <c r="F2187" s="2" t="s">
        <v>25</v>
      </c>
      <c r="G2187" s="2" t="s">
        <v>63</v>
      </c>
      <c r="H2187" s="2">
        <v>21</v>
      </c>
      <c r="I2187" s="2" t="s">
        <v>20995</v>
      </c>
      <c r="J2187" s="2">
        <v>1960</v>
      </c>
      <c r="K2187" s="2"/>
      <c r="L2187" s="2"/>
      <c r="M2187" s="2"/>
      <c r="N2187" s="2"/>
      <c r="O2187" s="2"/>
      <c r="P2187" s="2"/>
      <c r="Q2187" s="2"/>
      <c r="R2187" s="2" t="str">
        <f>IF(Table_People[[#This Row],[Surname]]="", Table_People[[#This Row],[Name]], Table_People[[#This Row],[Name]]&amp;", "&amp;Table_People[[#This Row],[Surname]])</f>
        <v>Jeannette, Walls</v>
      </c>
      <c r="S2187" s="2" t="str">
        <f>IF(Table_People[[#This Row],[Surname]]="", Table_People[[#This Row],[Name]], Table_People[[#This Row],[Surname]]&amp;", "&amp;Table_People[[#This Row],[Name]])</f>
        <v>Walls, Jeannette</v>
      </c>
      <c r="T2187" s="2" t="str">
        <f>IF(COUNTIFS(Table_People[Hash_ID],Table_People[[#This Row],[Hash_ID]])&gt;1,"Y","N")</f>
        <v>N</v>
      </c>
      <c r="U2187" s="2"/>
    </row>
    <row r="2188" spans="1:21" x14ac:dyDescent="0.35">
      <c r="A2188" s="2" t="str">
        <f>"P-" &amp; UPPER(TRIM(Table_People[[#This Row],[Surname]])) &amp; "|" &amp; UPPER(TRIM(Table_People[[#This Row],[Name]]))</f>
        <v>P-WALPOLE|HORACE</v>
      </c>
      <c r="B2188" s="2" t="s">
        <v>2633</v>
      </c>
      <c r="C2188" s="2" t="s">
        <v>2634</v>
      </c>
      <c r="D2188" s="2" t="s">
        <v>3291</v>
      </c>
      <c r="E2188" s="2" t="s">
        <v>3292</v>
      </c>
      <c r="F2188" s="2" t="s">
        <v>10</v>
      </c>
      <c r="G2188" s="2" t="s">
        <v>91</v>
      </c>
      <c r="H2188" s="2"/>
      <c r="I2188" s="2"/>
      <c r="J2188" s="2"/>
      <c r="K2188" s="2"/>
      <c r="L2188" s="2"/>
      <c r="M2188" s="2"/>
      <c r="N2188" s="2"/>
      <c r="O2188" s="2"/>
      <c r="P2188" s="2"/>
      <c r="Q2188" s="2"/>
      <c r="R2188" s="2" t="str">
        <f>IF(Table_People[[#This Row],[Surname]]="", Table_People[[#This Row],[Name]], Table_People[[#This Row],[Name]]&amp;", "&amp;Table_People[[#This Row],[Surname]])</f>
        <v>Horace, Walpole</v>
      </c>
      <c r="S2188" s="2" t="str">
        <f>IF(Table_People[[#This Row],[Surname]]="", Table_People[[#This Row],[Name]], Table_People[[#This Row],[Surname]]&amp;", "&amp;Table_People[[#This Row],[Name]])</f>
        <v>Walpole, Horace</v>
      </c>
      <c r="T2188" s="2" t="str">
        <f>IF(COUNTIFS(Table_People[Hash_ID],Table_People[[#This Row],[Hash_ID]])&gt;1,"Y","N")</f>
        <v>N</v>
      </c>
      <c r="U2188" s="2"/>
    </row>
    <row r="2189" spans="1:21" x14ac:dyDescent="0.35">
      <c r="A2189" s="2" t="str">
        <f>"P-" &amp; UPPER(TRIM(Table_People[[#This Row],[Surname]])) &amp; "|" &amp; UPPER(TRIM(Table_People[[#This Row],[Name]]))</f>
        <v>P-WALPOLE|HUGH</v>
      </c>
      <c r="B2189" s="2" t="s">
        <v>6181</v>
      </c>
      <c r="C2189" s="2" t="s">
        <v>2634</v>
      </c>
      <c r="D2189" s="2"/>
      <c r="E2189" s="2" t="s">
        <v>51</v>
      </c>
      <c r="F2189" s="2" t="s">
        <v>10</v>
      </c>
      <c r="G2189" s="2" t="s">
        <v>91</v>
      </c>
      <c r="H2189" s="2"/>
      <c r="I2189" s="2"/>
      <c r="J2189" s="2"/>
      <c r="K2189" s="2"/>
      <c r="L2189" s="2"/>
      <c r="M2189" s="2"/>
      <c r="N2189" s="2"/>
      <c r="O2189" s="2"/>
      <c r="P2189" s="2"/>
      <c r="Q2189" s="2"/>
      <c r="R2189" s="2" t="str">
        <f>IF(Table_People[[#This Row],[Surname]]="", Table_People[[#This Row],[Name]], Table_People[[#This Row],[Name]]&amp;", "&amp;Table_People[[#This Row],[Surname]])</f>
        <v>Hugh, Walpole</v>
      </c>
      <c r="S2189" s="2" t="str">
        <f>IF(Table_People[[#This Row],[Surname]]="", Table_People[[#This Row],[Name]], Table_People[[#This Row],[Surname]]&amp;", "&amp;Table_People[[#This Row],[Name]])</f>
        <v>Walpole, Hugh</v>
      </c>
      <c r="T2189" s="2" t="str">
        <f>IF(COUNTIFS(Table_People[Hash_ID],Table_People[[#This Row],[Hash_ID]])&gt;1,"Y","N")</f>
        <v>N</v>
      </c>
      <c r="U2189" s="2"/>
    </row>
    <row r="2190" spans="1:21" x14ac:dyDescent="0.35">
      <c r="A2190" s="2" t="str">
        <f>"P-" &amp; UPPER(TRIM(Table_People[[#This Row],[Surname]])) &amp; "|" &amp; UPPER(TRIM(Table_People[[#This Row],[Name]]))</f>
        <v>P-WALSER|ROBERT</v>
      </c>
      <c r="B2190" s="2" t="s">
        <v>1031</v>
      </c>
      <c r="C2190" s="2" t="s">
        <v>2177</v>
      </c>
      <c r="D2190" s="2"/>
      <c r="E2190" s="2" t="s">
        <v>3257</v>
      </c>
      <c r="F2190" s="2" t="s">
        <v>10</v>
      </c>
      <c r="G2190" s="2" t="s">
        <v>764</v>
      </c>
      <c r="H2190" s="2"/>
      <c r="I2190" s="2"/>
      <c r="J2190" s="2"/>
      <c r="K2190" s="2"/>
      <c r="L2190" s="2"/>
      <c r="M2190" s="2"/>
      <c r="N2190" s="2"/>
      <c r="O2190" s="2"/>
      <c r="P2190" s="2"/>
      <c r="Q2190" s="2"/>
      <c r="R2190" s="2" t="str">
        <f>IF(Table_People[[#This Row],[Surname]]="", Table_People[[#This Row],[Name]], Table_People[[#This Row],[Name]]&amp;", "&amp;Table_People[[#This Row],[Surname]])</f>
        <v>Robert, Walser</v>
      </c>
      <c r="S2190" s="2" t="str">
        <f>IF(Table_People[[#This Row],[Surname]]="", Table_People[[#This Row],[Name]], Table_People[[#This Row],[Surname]]&amp;", "&amp;Table_People[[#This Row],[Name]])</f>
        <v>Walser, Robert</v>
      </c>
      <c r="T2190" s="2" t="str">
        <f>IF(COUNTIFS(Table_People[Hash_ID],Table_People[[#This Row],[Hash_ID]])&gt;1,"Y","N")</f>
        <v>N</v>
      </c>
      <c r="U2190" s="2"/>
    </row>
    <row r="2191" spans="1:21" x14ac:dyDescent="0.35">
      <c r="A2191" s="2" t="str">
        <f>"P-" &amp; UPPER(TRIM(Table_People[[#This Row],[Surname]])) &amp; "|" &amp; UPPER(TRIM(Table_People[[#This Row],[Name]]))</f>
        <v>P-WALTHER|INGO F.</v>
      </c>
      <c r="B2191" s="2" t="s">
        <v>20718</v>
      </c>
      <c r="C2191" s="2" t="s">
        <v>20719</v>
      </c>
      <c r="D2191" s="2"/>
      <c r="E2191" s="2" t="s">
        <v>21261</v>
      </c>
      <c r="F2191" s="2" t="s">
        <v>10</v>
      </c>
      <c r="G2191" s="2" t="s">
        <v>38</v>
      </c>
      <c r="H2191" s="2"/>
      <c r="I2191" s="2"/>
      <c r="J2191" s="2">
        <v>1940</v>
      </c>
      <c r="K2191" s="2"/>
      <c r="L2191" s="2"/>
      <c r="M2191" s="2">
        <v>29</v>
      </c>
      <c r="N2191" s="2" t="s">
        <v>20995</v>
      </c>
      <c r="O2191" s="2">
        <v>2007</v>
      </c>
      <c r="P2191" s="2"/>
      <c r="Q2191" s="2"/>
      <c r="R2191" s="2" t="str">
        <f>IF(Table_People[[#This Row],[Surname]]="", Table_People[[#This Row],[Name]], Table_People[[#This Row],[Name]]&amp;", "&amp;Table_People[[#This Row],[Surname]])</f>
        <v>Ingo F., Walther</v>
      </c>
      <c r="S2191" s="2" t="str">
        <f>IF(Table_People[[#This Row],[Surname]]="", Table_People[[#This Row],[Name]], Table_People[[#This Row],[Surname]]&amp;", "&amp;Table_People[[#This Row],[Name]])</f>
        <v>Walther, Ingo F.</v>
      </c>
      <c r="T2191" s="2" t="str">
        <f>IF(COUNTIFS(Table_People[Hash_ID],Table_People[[#This Row],[Hash_ID]])&gt;1,"Y","N")</f>
        <v>N</v>
      </c>
      <c r="U2191" s="2"/>
    </row>
    <row r="2192" spans="1:21" ht="29" x14ac:dyDescent="0.35">
      <c r="A2192" s="2" t="str">
        <f>"P-" &amp; UPPER(TRIM(Table_People[[#This Row],[Surname]])) &amp; "|" &amp; UPPER(TRIM(Table_People[[#This Row],[Name]]))</f>
        <v>P-WALTZ|SASHA</v>
      </c>
      <c r="B2192" s="2" t="s">
        <v>12570</v>
      </c>
      <c r="C2192" s="2" t="s">
        <v>12571</v>
      </c>
      <c r="D2192" s="2" t="s">
        <v>12572</v>
      </c>
      <c r="E2192" s="2" t="s">
        <v>12573</v>
      </c>
      <c r="F2192" s="2" t="s">
        <v>25</v>
      </c>
      <c r="G2192" s="2" t="s">
        <v>38</v>
      </c>
      <c r="H2192" s="2"/>
      <c r="I2192" s="2"/>
      <c r="J2192" s="2"/>
      <c r="K2192" s="2"/>
      <c r="L2192" s="2"/>
      <c r="M2192" s="2"/>
      <c r="N2192" s="2"/>
      <c r="O2192" s="2"/>
      <c r="P2192" s="2"/>
      <c r="Q2192" s="2"/>
      <c r="R2192" s="2" t="str">
        <f>IF(Table_People[[#This Row],[Surname]]="", Table_People[[#This Row],[Name]], Table_People[[#This Row],[Name]]&amp;", "&amp;Table_People[[#This Row],[Surname]])</f>
        <v>Sasha, Waltz</v>
      </c>
      <c r="S2192" s="2" t="str">
        <f>IF(Table_People[[#This Row],[Surname]]="", Table_People[[#This Row],[Name]], Table_People[[#This Row],[Surname]]&amp;", "&amp;Table_People[[#This Row],[Name]])</f>
        <v>Waltz, Sasha</v>
      </c>
      <c r="T2192" s="2" t="str">
        <f>IF(COUNTIFS(Table_People[Hash_ID],Table_People[[#This Row],[Hash_ID]])&gt;1,"Y","N")</f>
        <v>N</v>
      </c>
      <c r="U2192" s="2"/>
    </row>
    <row r="2193" spans="1:21" x14ac:dyDescent="0.35">
      <c r="A2193" s="2" t="str">
        <f>"P-" &amp; UPPER(TRIM(Table_People[[#This Row],[Surname]])) &amp; "|" &amp; UPPER(TRIM(Table_People[[#This Row],[Name]]))</f>
        <v>P-WALZER|MICHAEL</v>
      </c>
      <c r="B2193" s="2" t="s">
        <v>1157</v>
      </c>
      <c r="C2193" s="2" t="s">
        <v>10621</v>
      </c>
      <c r="D2193" s="2"/>
      <c r="E2193" s="2" t="s">
        <v>10622</v>
      </c>
      <c r="F2193" s="2" t="s">
        <v>10</v>
      </c>
      <c r="G2193" s="2" t="s">
        <v>63</v>
      </c>
      <c r="H2193" s="2"/>
      <c r="I2193" s="2"/>
      <c r="J2193" s="2"/>
      <c r="K2193" s="2"/>
      <c r="L2193" s="2"/>
      <c r="M2193" s="2"/>
      <c r="N2193" s="2"/>
      <c r="O2193" s="2"/>
      <c r="P2193" s="2"/>
      <c r="Q2193" s="2"/>
      <c r="R2193" s="2" t="str">
        <f>IF(Table_People[[#This Row],[Surname]]="", Table_People[[#This Row],[Name]], Table_People[[#This Row],[Name]]&amp;", "&amp;Table_People[[#This Row],[Surname]])</f>
        <v>Michael, Walzer</v>
      </c>
      <c r="S2193" s="2" t="str">
        <f>IF(Table_People[[#This Row],[Surname]]="", Table_People[[#This Row],[Name]], Table_People[[#This Row],[Surname]]&amp;", "&amp;Table_People[[#This Row],[Name]])</f>
        <v>Walzer, Michael</v>
      </c>
      <c r="T2193" s="2" t="str">
        <f>IF(COUNTIFS(Table_People[Hash_ID],Table_People[[#This Row],[Hash_ID]])&gt;1,"Y","N")</f>
        <v>N</v>
      </c>
      <c r="U2193" s="2"/>
    </row>
    <row r="2194" spans="1:21" ht="29" x14ac:dyDescent="0.35">
      <c r="A2194" s="2" t="str">
        <f>"P-" &amp; UPPER(TRIM(Table_People[[#This Row],[Surname]])) &amp; "|" &amp; UPPER(TRIM(Table_People[[#This Row],[Name]]))</f>
        <v>P-WANICK SALGADO|LÉLIA</v>
      </c>
      <c r="B2194" s="2" t="s">
        <v>20776</v>
      </c>
      <c r="C2194" s="2" t="s">
        <v>20777</v>
      </c>
      <c r="D2194" s="2"/>
      <c r="E2194" s="2" t="s">
        <v>21293</v>
      </c>
      <c r="F2194" s="2" t="s">
        <v>25</v>
      </c>
      <c r="G2194" s="2" t="s">
        <v>79</v>
      </c>
      <c r="H2194" s="2"/>
      <c r="I2194" s="2"/>
      <c r="J2194" s="2">
        <v>1944</v>
      </c>
      <c r="K2194" s="2"/>
      <c r="L2194" s="2"/>
      <c r="M2194" s="2"/>
      <c r="N2194" s="2"/>
      <c r="O2194" s="2"/>
      <c r="P2194" s="2"/>
      <c r="Q2194" s="2"/>
      <c r="R2194" s="2" t="str">
        <f>IF(Table_People[[#This Row],[Surname]]="", Table_People[[#This Row],[Name]], Table_People[[#This Row],[Name]]&amp;", "&amp;Table_People[[#This Row],[Surname]])</f>
        <v>Lélia, Wanick Salgado</v>
      </c>
      <c r="S2194" s="2" t="str">
        <f>IF(Table_People[[#This Row],[Surname]]="", Table_People[[#This Row],[Name]], Table_People[[#This Row],[Surname]]&amp;", "&amp;Table_People[[#This Row],[Name]])</f>
        <v>Wanick Salgado, Lélia</v>
      </c>
      <c r="T2194" s="2" t="str">
        <f>IF(COUNTIFS(Table_People[Hash_ID],Table_People[[#This Row],[Hash_ID]])&gt;1,"Y","N")</f>
        <v>N</v>
      </c>
      <c r="U2194" s="2"/>
    </row>
    <row r="2195" spans="1:21" x14ac:dyDescent="0.35">
      <c r="A2195" s="2" t="str">
        <f>"P-" &amp; UPPER(TRIM(Table_People[[#This Row],[Surname]])) &amp; "|" &amp; UPPER(TRIM(Table_People[[#This Row],[Name]]))</f>
        <v>P-WANSELIUS|BENGT</v>
      </c>
      <c r="B2195" s="2" t="s">
        <v>20832</v>
      </c>
      <c r="C2195" s="2" t="s">
        <v>20833</v>
      </c>
      <c r="D2195" s="2"/>
      <c r="E2195" s="2" t="s">
        <v>16685</v>
      </c>
      <c r="F2195" s="2" t="s">
        <v>10</v>
      </c>
      <c r="G2195" s="2" t="s">
        <v>42</v>
      </c>
      <c r="H2195" s="2">
        <v>19</v>
      </c>
      <c r="I2195" s="2" t="s">
        <v>3024</v>
      </c>
      <c r="J2195" s="2">
        <v>1944</v>
      </c>
      <c r="K2195" s="2"/>
      <c r="L2195" s="2"/>
      <c r="M2195" s="2"/>
      <c r="N2195" s="2"/>
      <c r="O2195" s="2"/>
      <c r="P2195" s="2"/>
      <c r="Q2195" s="2"/>
      <c r="R2195" s="2" t="str">
        <f>IF(Table_People[[#This Row],[Surname]]="", Table_People[[#This Row],[Name]], Table_People[[#This Row],[Name]]&amp;", "&amp;Table_People[[#This Row],[Surname]])</f>
        <v>Bengt, Wanselius</v>
      </c>
      <c r="S2195" s="2" t="str">
        <f>IF(Table_People[[#This Row],[Surname]]="", Table_People[[#This Row],[Name]], Table_People[[#This Row],[Surname]]&amp;", "&amp;Table_People[[#This Row],[Name]])</f>
        <v>Wanselius, Bengt</v>
      </c>
      <c r="T2195" s="2" t="str">
        <f>IF(COUNTIFS(Table_People[Hash_ID],Table_People[[#This Row],[Hash_ID]])&gt;1,"Y","N")</f>
        <v>N</v>
      </c>
      <c r="U2195" s="2"/>
    </row>
    <row r="2196" spans="1:21" x14ac:dyDescent="0.35">
      <c r="A2196" s="2" t="str">
        <f>"P-" &amp; UPPER(TRIM(Table_People[[#This Row],[Surname]])) &amp; "|" &amp; UPPER(TRIM(Table_People[[#This Row],[Name]]))</f>
        <v>P-WARE|CHRIS</v>
      </c>
      <c r="B2196" s="2" t="s">
        <v>1088</v>
      </c>
      <c r="C2196" s="2" t="s">
        <v>20938</v>
      </c>
      <c r="D2196" s="2" t="s">
        <v>21122</v>
      </c>
      <c r="E2196" s="2" t="s">
        <v>21403</v>
      </c>
      <c r="F2196" s="2" t="s">
        <v>10</v>
      </c>
      <c r="G2196" s="2" t="s">
        <v>63</v>
      </c>
      <c r="H2196" s="2">
        <v>21</v>
      </c>
      <c r="I2196" s="2" t="s">
        <v>21470</v>
      </c>
      <c r="J2196" s="2">
        <v>1967</v>
      </c>
      <c r="K2196" s="2"/>
      <c r="L2196" s="2"/>
      <c r="M2196" s="2"/>
      <c r="N2196" s="2"/>
      <c r="O2196" s="2"/>
      <c r="P2196" s="2"/>
      <c r="Q2196" s="2"/>
      <c r="R2196" s="2" t="str">
        <f>IF(Table_People[[#This Row],[Surname]]="", Table_People[[#This Row],[Name]], Table_People[[#This Row],[Name]]&amp;", "&amp;Table_People[[#This Row],[Surname]])</f>
        <v>Chris, Ware</v>
      </c>
      <c r="S2196" s="2" t="str">
        <f>IF(Table_People[[#This Row],[Surname]]="", Table_People[[#This Row],[Name]], Table_People[[#This Row],[Surname]]&amp;", "&amp;Table_People[[#This Row],[Name]])</f>
        <v>Ware, Chris</v>
      </c>
      <c r="T2196" s="2" t="str">
        <f>IF(COUNTIFS(Table_People[Hash_ID],Table_People[[#This Row],[Hash_ID]])&gt;1,"Y","N")</f>
        <v>N</v>
      </c>
      <c r="U2196" s="2"/>
    </row>
    <row r="2197" spans="1:21" x14ac:dyDescent="0.35">
      <c r="A2197" s="2" t="str">
        <f>"P-" &amp; UPPER(TRIM(Table_People[[#This Row],[Surname]])) &amp; "|" &amp; UPPER(TRIM(Table_People[[#This Row],[Name]]))</f>
        <v>P-WARNER|REX</v>
      </c>
      <c r="B2197" s="2" t="s">
        <v>8253</v>
      </c>
      <c r="C2197" s="2" t="s">
        <v>8238</v>
      </c>
      <c r="D2197" s="2"/>
      <c r="E2197" s="2" t="s">
        <v>8254</v>
      </c>
      <c r="F2197" s="2" t="s">
        <v>10</v>
      </c>
      <c r="G2197" s="2" t="s">
        <v>91</v>
      </c>
      <c r="H2197" s="2"/>
      <c r="I2197" s="2"/>
      <c r="J2197" s="2"/>
      <c r="K2197" s="2"/>
      <c r="L2197" s="2"/>
      <c r="M2197" s="2"/>
      <c r="N2197" s="2"/>
      <c r="O2197" s="2"/>
      <c r="P2197" s="2"/>
      <c r="Q2197" s="2"/>
      <c r="R2197" s="2" t="str">
        <f>IF(Table_People[[#This Row],[Surname]]="", Table_People[[#This Row],[Name]], Table_People[[#This Row],[Name]]&amp;", "&amp;Table_People[[#This Row],[Surname]])</f>
        <v>Rex, Warner</v>
      </c>
      <c r="S2197" s="2" t="str">
        <f>IF(Table_People[[#This Row],[Surname]]="", Table_People[[#This Row],[Name]], Table_People[[#This Row],[Surname]]&amp;", "&amp;Table_People[[#This Row],[Name]])</f>
        <v>Warner, Rex</v>
      </c>
      <c r="T2197" s="2" t="str">
        <f>IF(COUNTIFS(Table_People[Hash_ID],Table_People[[#This Row],[Hash_ID]])&gt;1,"Y","N")</f>
        <v>N</v>
      </c>
      <c r="U2197" s="2"/>
    </row>
    <row r="2198" spans="1:21" ht="29" x14ac:dyDescent="0.35">
      <c r="A2198" s="2" t="str">
        <f>"P-" &amp; UPPER(TRIM(Table_People[[#This Row],[Surname]])) &amp; "|" &amp; UPPER(TRIM(Table_People[[#This Row],[Name]]))</f>
        <v>P-WARNER|SYLVIA TOWNSEND</v>
      </c>
      <c r="B2198" s="2" t="s">
        <v>8237</v>
      </c>
      <c r="C2198" s="2" t="s">
        <v>8238</v>
      </c>
      <c r="D2198" s="2"/>
      <c r="E2198" s="2" t="s">
        <v>8239</v>
      </c>
      <c r="F2198" s="2" t="s">
        <v>25</v>
      </c>
      <c r="G2198" s="2" t="s">
        <v>91</v>
      </c>
      <c r="H2198" s="2"/>
      <c r="I2198" s="2"/>
      <c r="J2198" s="2"/>
      <c r="K2198" s="2"/>
      <c r="L2198" s="2"/>
      <c r="M2198" s="2"/>
      <c r="N2198" s="2"/>
      <c r="O2198" s="2"/>
      <c r="P2198" s="2"/>
      <c r="Q2198" s="2"/>
      <c r="R2198" s="2" t="str">
        <f>IF(Table_People[[#This Row],[Surname]]="", Table_People[[#This Row],[Name]], Table_People[[#This Row],[Name]]&amp;", "&amp;Table_People[[#This Row],[Surname]])</f>
        <v>Sylvia Townsend, Warner</v>
      </c>
      <c r="S2198" s="2" t="str">
        <f>IF(Table_People[[#This Row],[Surname]]="", Table_People[[#This Row],[Name]], Table_People[[#This Row],[Surname]]&amp;", "&amp;Table_People[[#This Row],[Name]])</f>
        <v>Warner, Sylvia Townsend</v>
      </c>
      <c r="T2198" s="2" t="str">
        <f>IF(COUNTIFS(Table_People[Hash_ID],Table_People[[#This Row],[Hash_ID]])&gt;1,"Y","N")</f>
        <v>N</v>
      </c>
      <c r="U2198" s="2"/>
    </row>
    <row r="2199" spans="1:21" x14ac:dyDescent="0.35">
      <c r="A2199" s="2" t="str">
        <f>"P-" &amp; UPPER(TRIM(Table_People[[#This Row],[Surname]])) &amp; "|" &amp; UPPER(TRIM(Table_People[[#This Row],[Name]]))</f>
        <v>P-WATERHOUSE|JOHN WILLIAM</v>
      </c>
      <c r="B2199" s="2" t="s">
        <v>1596</v>
      </c>
      <c r="C2199" s="2" t="s">
        <v>1597</v>
      </c>
      <c r="D2199" s="2"/>
      <c r="E2199" s="2" t="s">
        <v>1389</v>
      </c>
      <c r="F2199" s="2" t="s">
        <v>10</v>
      </c>
      <c r="G2199" s="2" t="s">
        <v>91</v>
      </c>
      <c r="H2199" s="2"/>
      <c r="I2199" s="2"/>
      <c r="J2199" s="2"/>
      <c r="K2199" s="2"/>
      <c r="L2199" s="2"/>
      <c r="M2199" s="2"/>
      <c r="N2199" s="2"/>
      <c r="O2199" s="2"/>
      <c r="P2199" s="2"/>
      <c r="Q2199" s="2"/>
      <c r="R2199" s="2" t="str">
        <f>IF(Table_People[[#This Row],[Surname]]="", Table_People[[#This Row],[Name]], Table_People[[#This Row],[Name]]&amp;", "&amp;Table_People[[#This Row],[Surname]])</f>
        <v>John William, Waterhouse</v>
      </c>
      <c r="S2199" s="2" t="str">
        <f>IF(Table_People[[#This Row],[Surname]]="", Table_People[[#This Row],[Name]], Table_People[[#This Row],[Surname]]&amp;", "&amp;Table_People[[#This Row],[Name]])</f>
        <v>Waterhouse, John William</v>
      </c>
      <c r="T2199" s="2" t="str">
        <f>IF(COUNTIFS(Table_People[Hash_ID],Table_People[[#This Row],[Hash_ID]])&gt;1,"Y","N")</f>
        <v>N</v>
      </c>
      <c r="U2199" s="2"/>
    </row>
    <row r="2200" spans="1:21" x14ac:dyDescent="0.35">
      <c r="A2200" s="2" t="str">
        <f>"P-" &amp; UPPER(TRIM(Table_People[[#This Row],[Surname]])) &amp; "|" &amp; UPPER(TRIM(Table_People[[#This Row],[Name]]))</f>
        <v>P-WATTEAU|JEAN-ANTOINE</v>
      </c>
      <c r="B2200" s="2" t="s">
        <v>1483</v>
      </c>
      <c r="C2200" s="2" t="s">
        <v>1484</v>
      </c>
      <c r="D2200" s="2"/>
      <c r="E2200" s="2" t="s">
        <v>1389</v>
      </c>
      <c r="F2200" s="2" t="s">
        <v>10</v>
      </c>
      <c r="G2200" s="2" t="s">
        <v>15</v>
      </c>
      <c r="H2200" s="2"/>
      <c r="I2200" s="2"/>
      <c r="J2200" s="2"/>
      <c r="K2200" s="2"/>
      <c r="L2200" s="2"/>
      <c r="M2200" s="2"/>
      <c r="N2200" s="2"/>
      <c r="O2200" s="2"/>
      <c r="P2200" s="2"/>
      <c r="Q2200" s="2"/>
      <c r="R2200" s="2" t="str">
        <f>IF(Table_People[[#This Row],[Surname]]="", Table_People[[#This Row],[Name]], Table_People[[#This Row],[Name]]&amp;", "&amp;Table_People[[#This Row],[Surname]])</f>
        <v>Jean-Antoine, Watteau</v>
      </c>
      <c r="S2200" s="2" t="str">
        <f>IF(Table_People[[#This Row],[Surname]]="", Table_People[[#This Row],[Name]], Table_People[[#This Row],[Surname]]&amp;", "&amp;Table_People[[#This Row],[Name]])</f>
        <v>Watteau, Jean-Antoine</v>
      </c>
      <c r="T2200" s="2" t="str">
        <f>IF(COUNTIFS(Table_People[Hash_ID],Table_People[[#This Row],[Hash_ID]])&gt;1,"Y","N")</f>
        <v>N</v>
      </c>
      <c r="U2200" s="2"/>
    </row>
    <row r="2201" spans="1:21" x14ac:dyDescent="0.35">
      <c r="A2201" s="2" t="str">
        <f>"P-" &amp; UPPER(TRIM(Table_People[[#This Row],[Surname]])) &amp; "|" &amp; UPPER(TRIM(Table_People[[#This Row],[Name]]))</f>
        <v>P-WATTS|ALAN</v>
      </c>
      <c r="B2201" s="2" t="s">
        <v>10644</v>
      </c>
      <c r="C2201" s="2" t="s">
        <v>1664</v>
      </c>
      <c r="D2201" s="2"/>
      <c r="E2201" s="2" t="s">
        <v>37</v>
      </c>
      <c r="F2201" s="2" t="s">
        <v>10</v>
      </c>
      <c r="G2201" s="2" t="s">
        <v>10892</v>
      </c>
      <c r="H2201" s="2"/>
      <c r="I2201" s="2"/>
      <c r="J2201" s="2"/>
      <c r="K2201" s="2"/>
      <c r="L2201" s="2"/>
      <c r="M2201" s="2"/>
      <c r="N2201" s="2"/>
      <c r="O2201" s="2"/>
      <c r="P2201" s="2"/>
      <c r="Q2201" s="2"/>
      <c r="R2201" s="2" t="str">
        <f>IF(Table_People[[#This Row],[Surname]]="", Table_People[[#This Row],[Name]], Table_People[[#This Row],[Name]]&amp;", "&amp;Table_People[[#This Row],[Surname]])</f>
        <v>Alan, Watts</v>
      </c>
      <c r="S2201" s="2" t="str">
        <f>IF(Table_People[[#This Row],[Surname]]="", Table_People[[#This Row],[Name]], Table_People[[#This Row],[Surname]]&amp;", "&amp;Table_People[[#This Row],[Name]])</f>
        <v>Watts, Alan</v>
      </c>
      <c r="T2201" s="2" t="str">
        <f>IF(COUNTIFS(Table_People[Hash_ID],Table_People[[#This Row],[Hash_ID]])&gt;1,"Y","N")</f>
        <v>N</v>
      </c>
      <c r="U2201" s="2"/>
    </row>
    <row r="2202" spans="1:21" x14ac:dyDescent="0.35">
      <c r="A2202" s="2" t="str">
        <f>"P-" &amp; UPPER(TRIM(Table_People[[#This Row],[Surname]])) &amp; "|" &amp; UPPER(TRIM(Table_People[[#This Row],[Name]]))</f>
        <v>P-WATTS|GEORGE FREDERIC</v>
      </c>
      <c r="B2202" s="2" t="s">
        <v>1663</v>
      </c>
      <c r="C2202" s="2" t="s">
        <v>1664</v>
      </c>
      <c r="D2202" s="2"/>
      <c r="E2202" s="2" t="s">
        <v>1400</v>
      </c>
      <c r="F2202" s="2" t="s">
        <v>10</v>
      </c>
      <c r="G2202" s="2" t="s">
        <v>91</v>
      </c>
      <c r="H2202" s="2"/>
      <c r="I2202" s="2"/>
      <c r="J2202" s="2"/>
      <c r="K2202" s="2"/>
      <c r="L2202" s="2"/>
      <c r="M2202" s="2"/>
      <c r="N2202" s="2"/>
      <c r="O2202" s="2"/>
      <c r="P2202" s="2"/>
      <c r="Q2202" s="2"/>
      <c r="R2202" s="2" t="str">
        <f>IF(Table_People[[#This Row],[Surname]]="", Table_People[[#This Row],[Name]], Table_People[[#This Row],[Name]]&amp;", "&amp;Table_People[[#This Row],[Surname]])</f>
        <v>George Frederic, Watts</v>
      </c>
      <c r="S2202" s="2" t="str">
        <f>IF(Table_People[[#This Row],[Surname]]="", Table_People[[#This Row],[Name]], Table_People[[#This Row],[Surname]]&amp;", "&amp;Table_People[[#This Row],[Name]])</f>
        <v>Watts, George Frederic</v>
      </c>
      <c r="T2202" s="2" t="str">
        <f>IF(COUNTIFS(Table_People[Hash_ID],Table_People[[#This Row],[Hash_ID]])&gt;1,"Y","N")</f>
        <v>N</v>
      </c>
      <c r="U2202" s="2"/>
    </row>
    <row r="2203" spans="1:21" x14ac:dyDescent="0.35">
      <c r="A2203" s="2" t="str">
        <f>"P-" &amp; UPPER(TRIM(Table_People[[#This Row],[Surname]])) &amp; "|" &amp; UPPER(TRIM(Table_People[[#This Row],[Name]]))</f>
        <v>P-WEBERN|ANTON</v>
      </c>
      <c r="B2203" s="2" t="s">
        <v>29</v>
      </c>
      <c r="C2203" s="2" t="s">
        <v>12367</v>
      </c>
      <c r="D2203" s="2" t="s">
        <v>12368</v>
      </c>
      <c r="E2203" s="2" t="s">
        <v>12369</v>
      </c>
      <c r="F2203" s="2" t="s">
        <v>10</v>
      </c>
      <c r="G2203" s="2" t="s">
        <v>288</v>
      </c>
      <c r="H2203" s="2"/>
      <c r="I2203" s="2"/>
      <c r="J2203" s="2"/>
      <c r="K2203" s="2"/>
      <c r="L2203" s="2"/>
      <c r="M2203" s="2"/>
      <c r="N2203" s="2"/>
      <c r="O2203" s="2"/>
      <c r="P2203" s="2"/>
      <c r="Q2203" s="2"/>
      <c r="R2203" s="2" t="str">
        <f>IF(Table_People[[#This Row],[Surname]]="", Table_People[[#This Row],[Name]], Table_People[[#This Row],[Name]]&amp;", "&amp;Table_People[[#This Row],[Surname]])</f>
        <v>Anton, Webern</v>
      </c>
      <c r="S2203" s="2" t="str">
        <f>IF(Table_People[[#This Row],[Surname]]="", Table_People[[#This Row],[Name]], Table_People[[#This Row],[Surname]]&amp;", "&amp;Table_People[[#This Row],[Name]])</f>
        <v>Webern, Anton</v>
      </c>
      <c r="T2203" s="2" t="str">
        <f>IF(COUNTIFS(Table_People[Hash_ID],Table_People[[#This Row],[Hash_ID]])&gt;1,"Y","N")</f>
        <v>N</v>
      </c>
      <c r="U2203" s="2"/>
    </row>
    <row r="2204" spans="1:21" x14ac:dyDescent="0.35">
      <c r="A2204" s="2" t="str">
        <f>"P-" &amp; UPPER(TRIM(Table_People[[#This Row],[Surname]])) &amp; "|" &amp; UPPER(TRIM(Table_People[[#This Row],[Name]]))</f>
        <v>P-WEIBEL|PETER</v>
      </c>
      <c r="B2204" s="2" t="s">
        <v>375</v>
      </c>
      <c r="C2204" s="2" t="s">
        <v>854</v>
      </c>
      <c r="D2204" s="2"/>
      <c r="E2204" s="2" t="s">
        <v>795</v>
      </c>
      <c r="F2204" s="2" t="s">
        <v>10</v>
      </c>
      <c r="G2204" s="2" t="s">
        <v>288</v>
      </c>
      <c r="H2204" s="2"/>
      <c r="I2204" s="2"/>
      <c r="J2204" s="2"/>
      <c r="K2204" s="2"/>
      <c r="L2204" s="2"/>
      <c r="M2204" s="2"/>
      <c r="N2204" s="2"/>
      <c r="O2204" s="2"/>
      <c r="P2204" s="2"/>
      <c r="Q2204" s="2"/>
      <c r="R2204" s="2" t="str">
        <f>IF(Table_People[[#This Row],[Surname]]="", Table_People[[#This Row],[Name]], Table_People[[#This Row],[Name]]&amp;", "&amp;Table_People[[#This Row],[Surname]])</f>
        <v>Peter, Weibel</v>
      </c>
      <c r="S2204" s="2" t="str">
        <f>IF(Table_People[[#This Row],[Surname]]="", Table_People[[#This Row],[Name]], Table_People[[#This Row],[Surname]]&amp;", "&amp;Table_People[[#This Row],[Name]])</f>
        <v>Weibel, Peter</v>
      </c>
      <c r="T2204" s="2" t="str">
        <f>IF(COUNTIFS(Table_People[Hash_ID],Table_People[[#This Row],[Hash_ID]])&gt;1,"Y","N")</f>
        <v>N</v>
      </c>
      <c r="U2204" s="2"/>
    </row>
    <row r="2205" spans="1:21" x14ac:dyDescent="0.35">
      <c r="A2205" s="2" t="str">
        <f>"P-" &amp; UPPER(TRIM(Table_People[[#This Row],[Surname]])) &amp; "|" &amp; UPPER(TRIM(Table_People[[#This Row],[Name]]))</f>
        <v>P-WEIL|SIMONE</v>
      </c>
      <c r="B2205" s="2" t="s">
        <v>410</v>
      </c>
      <c r="C2205" s="2" t="s">
        <v>688</v>
      </c>
      <c r="D2205" s="2"/>
      <c r="E2205" s="2" t="s">
        <v>689</v>
      </c>
      <c r="F2205" s="2" t="s">
        <v>25</v>
      </c>
      <c r="G2205" s="2" t="s">
        <v>15</v>
      </c>
      <c r="H2205" s="2"/>
      <c r="I2205" s="2"/>
      <c r="J2205" s="2"/>
      <c r="K2205" s="2"/>
      <c r="L2205" s="2"/>
      <c r="M2205" s="2"/>
      <c r="N2205" s="2"/>
      <c r="O2205" s="2"/>
      <c r="P2205" s="2"/>
      <c r="Q2205" s="2"/>
      <c r="R2205" s="2" t="str">
        <f>IF(Table_People[[#This Row],[Surname]]="", Table_People[[#This Row],[Name]], Table_People[[#This Row],[Name]]&amp;", "&amp;Table_People[[#This Row],[Surname]])</f>
        <v>Simone, Weil</v>
      </c>
      <c r="S2205" s="2" t="str">
        <f>IF(Table_People[[#This Row],[Surname]]="", Table_People[[#This Row],[Name]], Table_People[[#This Row],[Surname]]&amp;", "&amp;Table_People[[#This Row],[Name]])</f>
        <v>Weil, Simone</v>
      </c>
      <c r="T2205" s="2" t="str">
        <f>IF(COUNTIFS(Table_People[Hash_ID],Table_People[[#This Row],[Hash_ID]])&gt;1,"Y","N")</f>
        <v>N</v>
      </c>
      <c r="U2205" s="2"/>
    </row>
    <row r="2206" spans="1:21" x14ac:dyDescent="0.35">
      <c r="A2206" s="2" t="str">
        <f>"P-" &amp; UPPER(TRIM(Table_People[[#This Row],[Surname]])) &amp; "|" &amp; UPPER(TRIM(Table_People[[#This Row],[Name]]))</f>
        <v>P-WEINBERGER|ELIOT</v>
      </c>
      <c r="B2206" s="2" t="s">
        <v>528</v>
      </c>
      <c r="C2206" s="2" t="s">
        <v>5811</v>
      </c>
      <c r="D2206" s="2"/>
      <c r="E2206" s="2" t="s">
        <v>10679</v>
      </c>
      <c r="F2206" s="2" t="s">
        <v>10</v>
      </c>
      <c r="G2206" s="2" t="s">
        <v>63</v>
      </c>
      <c r="H2206" s="2"/>
      <c r="I2206" s="2"/>
      <c r="J2206" s="2"/>
      <c r="K2206" s="2"/>
      <c r="L2206" s="2"/>
      <c r="M2206" s="2"/>
      <c r="N2206" s="2"/>
      <c r="O2206" s="2"/>
      <c r="P2206" s="2"/>
      <c r="Q2206" s="2"/>
      <c r="R2206" s="2" t="str">
        <f>IF(Table_People[[#This Row],[Surname]]="", Table_People[[#This Row],[Name]], Table_People[[#This Row],[Name]]&amp;", "&amp;Table_People[[#This Row],[Surname]])</f>
        <v>Eliot, Weinberger</v>
      </c>
      <c r="S2206" s="2" t="str">
        <f>IF(Table_People[[#This Row],[Surname]]="", Table_People[[#This Row],[Name]], Table_People[[#This Row],[Surname]]&amp;", "&amp;Table_People[[#This Row],[Name]])</f>
        <v>Weinberger, Eliot</v>
      </c>
      <c r="T2206" s="2" t="str">
        <f>IF(COUNTIFS(Table_People[Hash_ID],Table_People[[#This Row],[Hash_ID]])&gt;1,"Y","N")</f>
        <v>N</v>
      </c>
      <c r="U2206" s="2"/>
    </row>
    <row r="2207" spans="1:21" x14ac:dyDescent="0.35">
      <c r="A2207" s="2" t="str">
        <f>"P-" &amp; UPPER(TRIM(Table_People[[#This Row],[Surname]])) &amp; "|" &amp; UPPER(TRIM(Table_People[[#This Row],[Name]]))</f>
        <v>P-WEITEMEIER|HANNAH</v>
      </c>
      <c r="B2207" s="2" t="s">
        <v>534</v>
      </c>
      <c r="C2207" s="2" t="s">
        <v>20892</v>
      </c>
      <c r="D2207" s="2"/>
      <c r="E2207" s="2" t="s">
        <v>21222</v>
      </c>
      <c r="F2207" s="2" t="s">
        <v>25</v>
      </c>
      <c r="G2207" s="2" t="s">
        <v>38</v>
      </c>
      <c r="H2207" s="2"/>
      <c r="I2207" s="2"/>
      <c r="J2207" s="2">
        <v>1942</v>
      </c>
      <c r="K2207" s="2"/>
      <c r="L2207" s="2"/>
      <c r="M2207" s="2"/>
      <c r="N2207" s="2"/>
      <c r="O2207" s="2"/>
      <c r="P2207" s="2"/>
      <c r="Q2207" s="2"/>
      <c r="R2207" s="2" t="str">
        <f>IF(Table_People[[#This Row],[Surname]]="", Table_People[[#This Row],[Name]], Table_People[[#This Row],[Name]]&amp;", "&amp;Table_People[[#This Row],[Surname]])</f>
        <v>Hannah, Weitemeier</v>
      </c>
      <c r="S2207" s="2" t="str">
        <f>IF(Table_People[[#This Row],[Surname]]="", Table_People[[#This Row],[Name]], Table_People[[#This Row],[Surname]]&amp;", "&amp;Table_People[[#This Row],[Name]])</f>
        <v>Weitemeier, Hannah</v>
      </c>
      <c r="T2207" s="2" t="str">
        <f>IF(COUNTIFS(Table_People[Hash_ID],Table_People[[#This Row],[Hash_ID]])&gt;1,"Y","N")</f>
        <v>N</v>
      </c>
      <c r="U2207" s="2"/>
    </row>
    <row r="2208" spans="1:21" x14ac:dyDescent="0.35">
      <c r="A2208" s="2" t="str">
        <f>"P-" &amp; UPPER(TRIM(Table_People[[#This Row],[Surname]])) &amp; "|" &amp; UPPER(TRIM(Table_People[[#This Row],[Name]]))</f>
        <v>P-WELCH|DENTON</v>
      </c>
      <c r="B2208" s="2" t="s">
        <v>8334</v>
      </c>
      <c r="C2208" s="2" t="s">
        <v>8335</v>
      </c>
      <c r="D2208" s="2"/>
      <c r="E2208" s="2" t="s">
        <v>8336</v>
      </c>
      <c r="F2208" s="2" t="s">
        <v>10</v>
      </c>
      <c r="G2208" s="2" t="s">
        <v>91</v>
      </c>
      <c r="H2208" s="2"/>
      <c r="I2208" s="2"/>
      <c r="J2208" s="2"/>
      <c r="K2208" s="2"/>
      <c r="L2208" s="2"/>
      <c r="M2208" s="2"/>
      <c r="N2208" s="2"/>
      <c r="O2208" s="2"/>
      <c r="P2208" s="2"/>
      <c r="Q2208" s="2"/>
      <c r="R2208" s="2" t="str">
        <f>IF(Table_People[[#This Row],[Surname]]="", Table_People[[#This Row],[Name]], Table_People[[#This Row],[Name]]&amp;", "&amp;Table_People[[#This Row],[Surname]])</f>
        <v>Denton, Welch</v>
      </c>
      <c r="S2208" s="2" t="str">
        <f>IF(Table_People[[#This Row],[Surname]]="", Table_People[[#This Row],[Name]], Table_People[[#This Row],[Surname]]&amp;", "&amp;Table_People[[#This Row],[Name]])</f>
        <v>Welch, Denton</v>
      </c>
      <c r="T2208" s="2" t="str">
        <f>IF(COUNTIFS(Table_People[Hash_ID],Table_People[[#This Row],[Hash_ID]])&gt;1,"Y","N")</f>
        <v>N</v>
      </c>
      <c r="U2208" s="2"/>
    </row>
    <row r="2209" spans="1:21" ht="29" x14ac:dyDescent="0.35">
      <c r="A2209" s="2" t="str">
        <f>"P-" &amp; UPPER(TRIM(Table_People[[#This Row],[Surname]])) &amp; "|" &amp; UPPER(TRIM(Table_People[[#This Row],[Name]]))</f>
        <v>P-WELLES|ORSON</v>
      </c>
      <c r="B2209" s="2" t="s">
        <v>1167</v>
      </c>
      <c r="C2209" s="2" t="s">
        <v>1168</v>
      </c>
      <c r="D2209" s="2"/>
      <c r="E2209" s="2" t="s">
        <v>10750</v>
      </c>
      <c r="F2209" s="2" t="s">
        <v>10</v>
      </c>
      <c r="G2209" s="2" t="s">
        <v>63</v>
      </c>
      <c r="H2209" s="2"/>
      <c r="I2209" s="2"/>
      <c r="J2209" s="2"/>
      <c r="K2209" s="2"/>
      <c r="L2209" s="2"/>
      <c r="M2209" s="2"/>
      <c r="N2209" s="2"/>
      <c r="O2209" s="2"/>
      <c r="P2209" s="2"/>
      <c r="Q2209" s="2"/>
      <c r="R2209" s="2" t="str">
        <f>IF(Table_People[[#This Row],[Surname]]="", Table_People[[#This Row],[Name]], Table_People[[#This Row],[Name]]&amp;", "&amp;Table_People[[#This Row],[Surname]])</f>
        <v>Orson, Welles</v>
      </c>
      <c r="S2209" s="2" t="str">
        <f>IF(Table_People[[#This Row],[Surname]]="", Table_People[[#This Row],[Name]], Table_People[[#This Row],[Surname]]&amp;", "&amp;Table_People[[#This Row],[Name]])</f>
        <v>Welles, Orson</v>
      </c>
      <c r="T2209" s="2" t="str">
        <f>IF(COUNTIFS(Table_People[Hash_ID],Table_People[[#This Row],[Hash_ID]])&gt;1,"Y","N")</f>
        <v>N</v>
      </c>
      <c r="U2209" s="2"/>
    </row>
    <row r="2210" spans="1:21" x14ac:dyDescent="0.35">
      <c r="A2210" s="2" t="str">
        <f>"P-" &amp; UPPER(TRIM(Table_People[[#This Row],[Surname]])) &amp; "|" &amp; UPPER(TRIM(Table_People[[#This Row],[Name]]))</f>
        <v>P-WELLS|H.G.</v>
      </c>
      <c r="B2210" s="2" t="s">
        <v>6507</v>
      </c>
      <c r="C2210" s="2" t="s">
        <v>6508</v>
      </c>
      <c r="D2210" s="2" t="s">
        <v>10689</v>
      </c>
      <c r="E2210" s="2" t="s">
        <v>5485</v>
      </c>
      <c r="F2210" s="2" t="s">
        <v>10</v>
      </c>
      <c r="G2210" s="2" t="s">
        <v>91</v>
      </c>
      <c r="H2210" s="2"/>
      <c r="I2210" s="2"/>
      <c r="J2210" s="2"/>
      <c r="K2210" s="2"/>
      <c r="L2210" s="2"/>
      <c r="M2210" s="2"/>
      <c r="N2210" s="2"/>
      <c r="O2210" s="2"/>
      <c r="P2210" s="2"/>
      <c r="Q2210" s="2"/>
      <c r="R2210" s="2" t="str">
        <f>IF(Table_People[[#This Row],[Surname]]="", Table_People[[#This Row],[Name]], Table_People[[#This Row],[Name]]&amp;", "&amp;Table_People[[#This Row],[Surname]])</f>
        <v>H.G., Wells</v>
      </c>
      <c r="S2210" s="2" t="str">
        <f>IF(Table_People[[#This Row],[Surname]]="", Table_People[[#This Row],[Name]], Table_People[[#This Row],[Surname]]&amp;", "&amp;Table_People[[#This Row],[Name]])</f>
        <v>Wells, H.G.</v>
      </c>
      <c r="T2210" s="2" t="str">
        <f>IF(COUNTIFS(Table_People[Hash_ID],Table_People[[#This Row],[Hash_ID]])&gt;1,"Y","N")</f>
        <v>N</v>
      </c>
      <c r="U2210" s="2"/>
    </row>
    <row r="2211" spans="1:21" x14ac:dyDescent="0.35">
      <c r="A2211" s="2" t="str">
        <f>"P-" &amp; UPPER(TRIM(Table_People[[#This Row],[Surname]])) &amp; "|" &amp; UPPER(TRIM(Table_People[[#This Row],[Name]]))</f>
        <v>P-WELSH|IRVINE</v>
      </c>
      <c r="B2211" s="2" t="s">
        <v>6864</v>
      </c>
      <c r="C2211" s="2" t="s">
        <v>3265</v>
      </c>
      <c r="D2211" s="2"/>
      <c r="E2211" s="2" t="s">
        <v>18</v>
      </c>
      <c r="F2211" s="2" t="s">
        <v>10</v>
      </c>
      <c r="G2211" s="2" t="s">
        <v>349</v>
      </c>
      <c r="H2211" s="2"/>
      <c r="I2211" s="2"/>
      <c r="J2211" s="2"/>
      <c r="K2211" s="2"/>
      <c r="L2211" s="2"/>
      <c r="M2211" s="2"/>
      <c r="N2211" s="2"/>
      <c r="O2211" s="2"/>
      <c r="P2211" s="2"/>
      <c r="Q2211" s="2"/>
      <c r="R2211" s="2" t="str">
        <f>IF(Table_People[[#This Row],[Surname]]="", Table_People[[#This Row],[Name]], Table_People[[#This Row],[Name]]&amp;", "&amp;Table_People[[#This Row],[Surname]])</f>
        <v>Irvine, Welsh</v>
      </c>
      <c r="S2211" s="2" t="str">
        <f>IF(Table_People[[#This Row],[Surname]]="", Table_People[[#This Row],[Name]], Table_People[[#This Row],[Surname]]&amp;", "&amp;Table_People[[#This Row],[Name]])</f>
        <v>Welsh, Irvine</v>
      </c>
      <c r="T2211" s="2" t="str">
        <f>IF(COUNTIFS(Table_People[Hash_ID],Table_People[[#This Row],[Hash_ID]])&gt;1,"Y","N")</f>
        <v>N</v>
      </c>
      <c r="U2211" s="2"/>
    </row>
    <row r="2212" spans="1:21" ht="29" x14ac:dyDescent="0.35">
      <c r="A2212" s="2" t="str">
        <f>"P-" &amp; UPPER(TRIM(Table_People[[#This Row],[Surname]])) &amp; "|" &amp; UPPER(TRIM(Table_People[[#This Row],[Name]]))</f>
        <v>P-WENDERS|WIM</v>
      </c>
      <c r="B2212" s="2" t="s">
        <v>1207</v>
      </c>
      <c r="C2212" s="2" t="s">
        <v>1208</v>
      </c>
      <c r="D2212" s="2"/>
      <c r="E2212" s="2" t="s">
        <v>1230</v>
      </c>
      <c r="F2212" s="2" t="s">
        <v>10</v>
      </c>
      <c r="G2212" s="2" t="s">
        <v>38</v>
      </c>
      <c r="H2212" s="2"/>
      <c r="I2212" s="2"/>
      <c r="J2212" s="2"/>
      <c r="K2212" s="2"/>
      <c r="L2212" s="2"/>
      <c r="M2212" s="2"/>
      <c r="N2212" s="2"/>
      <c r="O2212" s="2"/>
      <c r="P2212" s="2"/>
      <c r="Q2212" s="2"/>
      <c r="R2212" s="2" t="str">
        <f>IF(Table_People[[#This Row],[Surname]]="", Table_People[[#This Row],[Name]], Table_People[[#This Row],[Name]]&amp;", "&amp;Table_People[[#This Row],[Surname]])</f>
        <v>Wim, Wenders</v>
      </c>
      <c r="S2212" s="2" t="str">
        <f>IF(Table_People[[#This Row],[Surname]]="", Table_People[[#This Row],[Name]], Table_People[[#This Row],[Surname]]&amp;", "&amp;Table_People[[#This Row],[Name]])</f>
        <v>Wenders, Wim</v>
      </c>
      <c r="T2212" s="2" t="str">
        <f>IF(COUNTIFS(Table_People[Hash_ID],Table_People[[#This Row],[Hash_ID]])&gt;1,"Y","N")</f>
        <v>N</v>
      </c>
      <c r="U2212" s="2"/>
    </row>
    <row r="2213" spans="1:21" x14ac:dyDescent="0.35">
      <c r="A2213" s="2" t="str">
        <f>"P-" &amp; UPPER(TRIM(Table_People[[#This Row],[Surname]])) &amp; "|" &amp; UPPER(TRIM(Table_People[[#This Row],[Name]]))</f>
        <v>P-WESCOTT|GLENWAY</v>
      </c>
      <c r="B2213" s="2" t="s">
        <v>8226</v>
      </c>
      <c r="C2213" s="2" t="s">
        <v>8227</v>
      </c>
      <c r="D2213" s="2"/>
      <c r="E2213" s="2" t="s">
        <v>10789</v>
      </c>
      <c r="F2213" s="2" t="s">
        <v>10</v>
      </c>
      <c r="G2213" s="2" t="s">
        <v>63</v>
      </c>
      <c r="H2213" s="2"/>
      <c r="I2213" s="2"/>
      <c r="J2213" s="2"/>
      <c r="K2213" s="2"/>
      <c r="L2213" s="2"/>
      <c r="M2213" s="2"/>
      <c r="N2213" s="2"/>
      <c r="O2213" s="2"/>
      <c r="P2213" s="2"/>
      <c r="Q2213" s="2"/>
      <c r="R2213" s="2" t="str">
        <f>IF(Table_People[[#This Row],[Surname]]="", Table_People[[#This Row],[Name]], Table_People[[#This Row],[Name]]&amp;", "&amp;Table_People[[#This Row],[Surname]])</f>
        <v>Glenway, Wescott</v>
      </c>
      <c r="S2213" s="2" t="str">
        <f>IF(Table_People[[#This Row],[Surname]]="", Table_People[[#This Row],[Name]], Table_People[[#This Row],[Surname]]&amp;", "&amp;Table_People[[#This Row],[Name]])</f>
        <v>Wescott, Glenway</v>
      </c>
      <c r="T2213" s="2" t="str">
        <f>IF(COUNTIFS(Table_People[Hash_ID],Table_People[[#This Row],[Hash_ID]])&gt;1,"Y","N")</f>
        <v>N</v>
      </c>
      <c r="U2213" s="2"/>
    </row>
    <row r="2214" spans="1:21" x14ac:dyDescent="0.35">
      <c r="A2214" s="2" t="str">
        <f>"P-" &amp; UPPER(TRIM(Table_People[[#This Row],[Surname]])) &amp; "|" &amp; UPPER(TRIM(Table_People[[#This Row],[Name]]))</f>
        <v>P-WESSEL ZAPFFE|PETER</v>
      </c>
      <c r="B2214" s="2" t="s">
        <v>375</v>
      </c>
      <c r="C2214" s="2" t="s">
        <v>817</v>
      </c>
      <c r="D2214" s="2"/>
      <c r="E2214" s="2" t="s">
        <v>37</v>
      </c>
      <c r="F2214" s="2" t="s">
        <v>10</v>
      </c>
      <c r="G2214" s="2" t="s">
        <v>549</v>
      </c>
      <c r="H2214" s="2"/>
      <c r="I2214" s="2"/>
      <c r="J2214" s="2"/>
      <c r="K2214" s="2"/>
      <c r="L2214" s="2"/>
      <c r="M2214" s="2"/>
      <c r="N2214" s="2"/>
      <c r="O2214" s="2"/>
      <c r="P2214" s="2"/>
      <c r="Q2214" s="2"/>
      <c r="R2214" s="2" t="str">
        <f>IF(Table_People[[#This Row],[Surname]]="", Table_People[[#This Row],[Name]], Table_People[[#This Row],[Name]]&amp;", "&amp;Table_People[[#This Row],[Surname]])</f>
        <v>Peter, Wessel Zapffe</v>
      </c>
      <c r="S2214" s="2" t="str">
        <f>IF(Table_People[[#This Row],[Surname]]="", Table_People[[#This Row],[Name]], Table_People[[#This Row],[Surname]]&amp;", "&amp;Table_People[[#This Row],[Name]])</f>
        <v>Wessel Zapffe, Peter</v>
      </c>
      <c r="T2214" s="2" t="str">
        <f>IF(COUNTIFS(Table_People[Hash_ID],Table_People[[#This Row],[Hash_ID]])&gt;1,"Y","N")</f>
        <v>N</v>
      </c>
      <c r="U2214" s="2"/>
    </row>
    <row r="2215" spans="1:21" x14ac:dyDescent="0.35">
      <c r="A2215" s="2" t="str">
        <f>"P-" &amp; UPPER(TRIM(Table_People[[#This Row],[Surname]])) &amp; "|" &amp; UPPER(TRIM(Table_People[[#This Row],[Name]]))</f>
        <v>P-WEST COPE|CHARLES</v>
      </c>
      <c r="B2215" s="2" t="s">
        <v>64</v>
      </c>
      <c r="C2215" s="2" t="s">
        <v>3037</v>
      </c>
      <c r="D2215" s="2"/>
      <c r="E2215" s="2" t="s">
        <v>1389</v>
      </c>
      <c r="F2215" s="2" t="s">
        <v>10</v>
      </c>
      <c r="G2215" s="2" t="s">
        <v>91</v>
      </c>
      <c r="H2215" s="2"/>
      <c r="I2215" s="2"/>
      <c r="J2215" s="2"/>
      <c r="K2215" s="2"/>
      <c r="L2215" s="2"/>
      <c r="M2215" s="2"/>
      <c r="N2215" s="2"/>
      <c r="O2215" s="2"/>
      <c r="P2215" s="2"/>
      <c r="Q2215" s="2"/>
      <c r="R2215" s="2" t="str">
        <f>IF(Table_People[[#This Row],[Surname]]="", Table_People[[#This Row],[Name]], Table_People[[#This Row],[Name]]&amp;", "&amp;Table_People[[#This Row],[Surname]])</f>
        <v>Charles, West Cope</v>
      </c>
      <c r="S2215" s="2" t="str">
        <f>IF(Table_People[[#This Row],[Surname]]="", Table_People[[#This Row],[Name]], Table_People[[#This Row],[Surname]]&amp;", "&amp;Table_People[[#This Row],[Name]])</f>
        <v>West Cope, Charles</v>
      </c>
      <c r="T2215" s="2" t="str">
        <f>IF(COUNTIFS(Table_People[Hash_ID],Table_People[[#This Row],[Hash_ID]])&gt;1,"Y","N")</f>
        <v>N</v>
      </c>
      <c r="U2215" s="2"/>
    </row>
    <row r="2216" spans="1:21" x14ac:dyDescent="0.35">
      <c r="A2216" s="2" t="str">
        <f>"P-" &amp; UPPER(TRIM(Table_People[[#This Row],[Surname]])) &amp; "|" &amp; UPPER(TRIM(Table_People[[#This Row],[Name]]))</f>
        <v>P-WEST|CORNEL</v>
      </c>
      <c r="B2216" s="2" t="s">
        <v>717</v>
      </c>
      <c r="C2216" s="2" t="s">
        <v>718</v>
      </c>
      <c r="D2216" s="2"/>
      <c r="E2216" s="2" t="s">
        <v>10766</v>
      </c>
      <c r="F2216" s="2" t="s">
        <v>10</v>
      </c>
      <c r="G2216" s="2" t="s">
        <v>63</v>
      </c>
      <c r="H2216" s="2"/>
      <c r="I2216" s="2"/>
      <c r="J2216" s="2"/>
      <c r="K2216" s="2"/>
      <c r="L2216" s="2"/>
      <c r="M2216" s="2"/>
      <c r="N2216" s="2"/>
      <c r="O2216" s="2"/>
      <c r="P2216" s="2"/>
      <c r="Q2216" s="2"/>
      <c r="R2216" s="2" t="str">
        <f>IF(Table_People[[#This Row],[Surname]]="", Table_People[[#This Row],[Name]], Table_People[[#This Row],[Name]]&amp;", "&amp;Table_People[[#This Row],[Surname]])</f>
        <v>Cornel, West</v>
      </c>
      <c r="S2216" s="2" t="str">
        <f>IF(Table_People[[#This Row],[Surname]]="", Table_People[[#This Row],[Name]], Table_People[[#This Row],[Surname]]&amp;", "&amp;Table_People[[#This Row],[Name]])</f>
        <v>West, Cornel</v>
      </c>
      <c r="T2216" s="2" t="str">
        <f>IF(COUNTIFS(Table_People[Hash_ID],Table_People[[#This Row],[Hash_ID]])&gt;1,"Y","N")</f>
        <v>N</v>
      </c>
      <c r="U2216" s="2"/>
    </row>
    <row r="2217" spans="1:21" ht="29" x14ac:dyDescent="0.35">
      <c r="A2217" s="2" t="str">
        <f>"P-" &amp; UPPER(TRIM(Table_People[[#This Row],[Surname]])) &amp; "|" &amp; UPPER(TRIM(Table_People[[#This Row],[Name]]))</f>
        <v>P-WEST|NATHANAEL</v>
      </c>
      <c r="B2217" s="2" t="s">
        <v>20955</v>
      </c>
      <c r="C2217" s="2" t="s">
        <v>718</v>
      </c>
      <c r="D2217" s="2" t="s">
        <v>21126</v>
      </c>
      <c r="E2217" s="2" t="s">
        <v>21417</v>
      </c>
      <c r="F2217" s="2" t="s">
        <v>10</v>
      </c>
      <c r="G2217" s="2" t="s">
        <v>63</v>
      </c>
      <c r="H2217" s="2">
        <v>17</v>
      </c>
      <c r="I2217" s="2" t="s">
        <v>21472</v>
      </c>
      <c r="J2217" s="2">
        <v>1903</v>
      </c>
      <c r="K2217" s="2"/>
      <c r="L2217" s="2"/>
      <c r="M2217" s="2">
        <v>22</v>
      </c>
      <c r="N2217" s="2" t="s">
        <v>21470</v>
      </c>
      <c r="O2217" s="2">
        <v>1940</v>
      </c>
      <c r="P2217" s="2"/>
      <c r="Q2217" s="2"/>
      <c r="R2217" s="2" t="str">
        <f>IF(Table_People[[#This Row],[Surname]]="", Table_People[[#This Row],[Name]], Table_People[[#This Row],[Name]]&amp;", "&amp;Table_People[[#This Row],[Surname]])</f>
        <v>Nathanael, West</v>
      </c>
      <c r="S2217" s="2" t="str">
        <f>IF(Table_People[[#This Row],[Surname]]="", Table_People[[#This Row],[Name]], Table_People[[#This Row],[Surname]]&amp;", "&amp;Table_People[[#This Row],[Name]])</f>
        <v>West, Nathanael</v>
      </c>
      <c r="T2217" s="2" t="str">
        <f>IF(COUNTIFS(Table_People[Hash_ID],Table_People[[#This Row],[Hash_ID]])&gt;1,"Y","N")</f>
        <v>N</v>
      </c>
      <c r="U2217" s="2"/>
    </row>
    <row r="2218" spans="1:21" ht="29" x14ac:dyDescent="0.35">
      <c r="A2218" s="2" t="str">
        <f>"P-" &amp; UPPER(TRIM(Table_People[[#This Row],[Surname]])) &amp; "|" &amp; UPPER(TRIM(Table_People[[#This Row],[Name]]))</f>
        <v>P-WEST|REBECCA</v>
      </c>
      <c r="B2218" s="2" t="s">
        <v>950</v>
      </c>
      <c r="C2218" s="2" t="s">
        <v>718</v>
      </c>
      <c r="D2218" s="2" t="s">
        <v>1029</v>
      </c>
      <c r="E2218" s="2" t="s">
        <v>1030</v>
      </c>
      <c r="F2218" s="2" t="s">
        <v>25</v>
      </c>
      <c r="G2218" s="2" t="s">
        <v>91</v>
      </c>
      <c r="H2218" s="2"/>
      <c r="I2218" s="2"/>
      <c r="J2218" s="2"/>
      <c r="K2218" s="2"/>
      <c r="L2218" s="2"/>
      <c r="M2218" s="2"/>
      <c r="N2218" s="2"/>
      <c r="O2218" s="2"/>
      <c r="P2218" s="2"/>
      <c r="Q2218" s="2"/>
      <c r="R2218" s="2" t="str">
        <f>IF(Table_People[[#This Row],[Surname]]="", Table_People[[#This Row],[Name]], Table_People[[#This Row],[Name]]&amp;", "&amp;Table_People[[#This Row],[Surname]])</f>
        <v>Rebecca, West</v>
      </c>
      <c r="S2218" s="2" t="str">
        <f>IF(Table_People[[#This Row],[Surname]]="", Table_People[[#This Row],[Name]], Table_People[[#This Row],[Surname]]&amp;", "&amp;Table_People[[#This Row],[Name]])</f>
        <v>West, Rebecca</v>
      </c>
      <c r="T2218" s="2" t="str">
        <f>IF(COUNTIFS(Table_People[Hash_ID],Table_People[[#This Row],[Hash_ID]])&gt;1,"Y","N")</f>
        <v>N</v>
      </c>
      <c r="U2218" s="2"/>
    </row>
    <row r="2219" spans="1:21" x14ac:dyDescent="0.35">
      <c r="A2219" s="2" t="str">
        <f>"P-" &amp; UPPER(TRIM(Table_People[[#This Row],[Surname]])) &amp; "|" &amp; UPPER(TRIM(Table_People[[#This Row],[Name]]))</f>
        <v>P-WHARTON|EDITH</v>
      </c>
      <c r="B2219" s="2" t="s">
        <v>796</v>
      </c>
      <c r="C2219" s="2" t="s">
        <v>6576</v>
      </c>
      <c r="D2219" s="2"/>
      <c r="E2219" s="2" t="s">
        <v>62</v>
      </c>
      <c r="F2219" s="2" t="s">
        <v>25</v>
      </c>
      <c r="G2219" s="2" t="s">
        <v>63</v>
      </c>
      <c r="H2219" s="2"/>
      <c r="I2219" s="2"/>
      <c r="J2219" s="2"/>
      <c r="K2219" s="2"/>
      <c r="L2219" s="2"/>
      <c r="M2219" s="2"/>
      <c r="N2219" s="2"/>
      <c r="O2219" s="2"/>
      <c r="P2219" s="2"/>
      <c r="Q2219" s="2"/>
      <c r="R2219" s="2" t="str">
        <f>IF(Table_People[[#This Row],[Surname]]="", Table_People[[#This Row],[Name]], Table_People[[#This Row],[Name]]&amp;", "&amp;Table_People[[#This Row],[Surname]])</f>
        <v>Edith, Wharton</v>
      </c>
      <c r="S2219" s="2" t="str">
        <f>IF(Table_People[[#This Row],[Surname]]="", Table_People[[#This Row],[Name]], Table_People[[#This Row],[Surname]]&amp;", "&amp;Table_People[[#This Row],[Name]])</f>
        <v>Wharton, Edith</v>
      </c>
      <c r="T2219" s="2" t="str">
        <f>IF(COUNTIFS(Table_People[Hash_ID],Table_People[[#This Row],[Hash_ID]])&gt;1,"Y","N")</f>
        <v>N</v>
      </c>
      <c r="U2219" s="2"/>
    </row>
    <row r="2220" spans="1:21" x14ac:dyDescent="0.35">
      <c r="A2220" s="2" t="str">
        <f>"P-" &amp; UPPER(TRIM(Table_People[[#This Row],[Surname]])) &amp; "|" &amp; UPPER(TRIM(Table_People[[#This Row],[Name]]))</f>
        <v>P-WHISTLER|JAMES</v>
      </c>
      <c r="B2220" s="2" t="s">
        <v>191</v>
      </c>
      <c r="C2220" s="2" t="s">
        <v>1482</v>
      </c>
      <c r="D2220" s="2"/>
      <c r="E2220" s="2" t="s">
        <v>1389</v>
      </c>
      <c r="F2220" s="2" t="s">
        <v>10</v>
      </c>
      <c r="G2220" s="2" t="s">
        <v>63</v>
      </c>
      <c r="H2220" s="2"/>
      <c r="I2220" s="2"/>
      <c r="J2220" s="2"/>
      <c r="K2220" s="2"/>
      <c r="L2220" s="2"/>
      <c r="M2220" s="2"/>
      <c r="N2220" s="2"/>
      <c r="O2220" s="2"/>
      <c r="P2220" s="2"/>
      <c r="Q2220" s="2"/>
      <c r="R2220" s="2" t="str">
        <f>IF(Table_People[[#This Row],[Surname]]="", Table_People[[#This Row],[Name]], Table_People[[#This Row],[Name]]&amp;", "&amp;Table_People[[#This Row],[Surname]])</f>
        <v>James, Whistler</v>
      </c>
      <c r="S2220" s="2" t="str">
        <f>IF(Table_People[[#This Row],[Surname]]="", Table_People[[#This Row],[Name]], Table_People[[#This Row],[Surname]]&amp;", "&amp;Table_People[[#This Row],[Name]])</f>
        <v>Whistler, James</v>
      </c>
      <c r="T2220" s="2" t="str">
        <f>IF(COUNTIFS(Table_People[Hash_ID],Table_People[[#This Row],[Hash_ID]])&gt;1,"Y","N")</f>
        <v>N</v>
      </c>
      <c r="U2220" s="2"/>
    </row>
    <row r="2221" spans="1:21" x14ac:dyDescent="0.35">
      <c r="A2221" s="2" t="str">
        <f>"P-" &amp; UPPER(TRIM(Table_People[[#This Row],[Surname]])) &amp; "|" &amp; UPPER(TRIM(Table_People[[#This Row],[Name]]))</f>
        <v>P-WHITE|E.B.</v>
      </c>
      <c r="B2221" s="2" t="s">
        <v>20598</v>
      </c>
      <c r="C2221" s="2" t="s">
        <v>369</v>
      </c>
      <c r="D2221" s="2" t="s">
        <v>21041</v>
      </c>
      <c r="E2221" s="2" t="s">
        <v>21202</v>
      </c>
      <c r="F2221" s="2" t="s">
        <v>10</v>
      </c>
      <c r="G2221" s="2" t="s">
        <v>63</v>
      </c>
      <c r="H2221" s="2">
        <v>11</v>
      </c>
      <c r="I2221" s="2" t="s">
        <v>21473</v>
      </c>
      <c r="J2221" s="2">
        <v>1899</v>
      </c>
      <c r="K2221" s="2"/>
      <c r="L2221" s="2"/>
      <c r="M2221" s="2">
        <v>1</v>
      </c>
      <c r="N2221" s="2" t="s">
        <v>21472</v>
      </c>
      <c r="O2221" s="2">
        <v>1985</v>
      </c>
      <c r="P2221" s="2"/>
      <c r="Q2221" s="2"/>
      <c r="R2221" s="2" t="str">
        <f>IF(Table_People[[#This Row],[Surname]]="", Table_People[[#This Row],[Name]], Table_People[[#This Row],[Name]]&amp;", "&amp;Table_People[[#This Row],[Surname]])</f>
        <v>E.B., White</v>
      </c>
      <c r="S2221" s="2" t="str">
        <f>IF(Table_People[[#This Row],[Surname]]="", Table_People[[#This Row],[Name]], Table_People[[#This Row],[Surname]]&amp;", "&amp;Table_People[[#This Row],[Name]])</f>
        <v>White, E.B.</v>
      </c>
      <c r="T2221" s="2" t="str">
        <f>IF(COUNTIFS(Table_People[Hash_ID],Table_People[[#This Row],[Hash_ID]])&gt;1,"Y","N")</f>
        <v>N</v>
      </c>
      <c r="U2221" s="2"/>
    </row>
    <row r="2222" spans="1:21" ht="29" x14ac:dyDescent="0.35">
      <c r="A2222" s="2" t="str">
        <f>"P-" &amp; UPPER(TRIM(Table_People[[#This Row],[Surname]])) &amp; "|" &amp; UPPER(TRIM(Table_People[[#This Row],[Name]]))</f>
        <v>P-WHITE|ETHAN DOYLE</v>
      </c>
      <c r="B2222" s="2" t="s">
        <v>20991</v>
      </c>
      <c r="C2222" s="2" t="s">
        <v>369</v>
      </c>
      <c r="D2222" s="2"/>
      <c r="E2222" s="2" t="s">
        <v>21438</v>
      </c>
      <c r="F2222" s="2" t="s">
        <v>10</v>
      </c>
      <c r="G2222" s="2" t="s">
        <v>91</v>
      </c>
      <c r="H2222" s="2"/>
      <c r="I2222" s="2"/>
      <c r="J2222" s="2">
        <v>1986</v>
      </c>
      <c r="K2222" s="2"/>
      <c r="L2222" s="2"/>
      <c r="M2222" s="2"/>
      <c r="N2222" s="2"/>
      <c r="O2222" s="2"/>
      <c r="P2222" s="2"/>
      <c r="Q2222" s="2"/>
      <c r="R2222" s="2" t="str">
        <f>IF(Table_People[[#This Row],[Surname]]="", Table_People[[#This Row],[Name]], Table_People[[#This Row],[Name]]&amp;", "&amp;Table_People[[#This Row],[Surname]])</f>
        <v>Ethan Doyle, White</v>
      </c>
      <c r="S2222" s="2" t="str">
        <f>IF(Table_People[[#This Row],[Surname]]="", Table_People[[#This Row],[Name]], Table_People[[#This Row],[Surname]]&amp;", "&amp;Table_People[[#This Row],[Name]])</f>
        <v>White, Ethan Doyle</v>
      </c>
      <c r="T2222" s="2" t="str">
        <f>IF(COUNTIFS(Table_People[Hash_ID],Table_People[[#This Row],[Hash_ID]])&gt;1,"Y","N")</f>
        <v>N</v>
      </c>
      <c r="U2222" s="2"/>
    </row>
    <row r="2223" spans="1:21" ht="29" x14ac:dyDescent="0.35">
      <c r="A2223" s="2" t="str">
        <f>"P-" &amp; UPPER(TRIM(Table_People[[#This Row],[Surname]])) &amp; "|" &amp; UPPER(TRIM(Table_People[[#This Row],[Name]]))</f>
        <v>P-WHITE|JON MANCHIP</v>
      </c>
      <c r="B2223" s="2" t="s">
        <v>8323</v>
      </c>
      <c r="C2223" s="2" t="s">
        <v>369</v>
      </c>
      <c r="D2223" s="2"/>
      <c r="E2223" s="2" t="s">
        <v>8324</v>
      </c>
      <c r="F2223" s="2" t="s">
        <v>10</v>
      </c>
      <c r="G2223" s="2" t="s">
        <v>3265</v>
      </c>
      <c r="H2223" s="2"/>
      <c r="I2223" s="2"/>
      <c r="J2223" s="2"/>
      <c r="K2223" s="2"/>
      <c r="L2223" s="2"/>
      <c r="M2223" s="2"/>
      <c r="N2223" s="2"/>
      <c r="O2223" s="2"/>
      <c r="P2223" s="2"/>
      <c r="Q2223" s="2"/>
      <c r="R2223" s="2" t="str">
        <f>IF(Table_People[[#This Row],[Surname]]="", Table_People[[#This Row],[Name]], Table_People[[#This Row],[Name]]&amp;", "&amp;Table_People[[#This Row],[Surname]])</f>
        <v>Jon Manchip, White</v>
      </c>
      <c r="S2223" s="2" t="str">
        <f>IF(Table_People[[#This Row],[Surname]]="", Table_People[[#This Row],[Name]], Table_People[[#This Row],[Surname]]&amp;", "&amp;Table_People[[#This Row],[Name]])</f>
        <v>White, Jon Manchip</v>
      </c>
      <c r="T2223" s="2" t="str">
        <f>IF(COUNTIFS(Table_People[Hash_ID],Table_People[[#This Row],[Hash_ID]])&gt;1,"Y","N")</f>
        <v>N</v>
      </c>
      <c r="U2223" s="2"/>
    </row>
    <row r="2224" spans="1:21" ht="29" x14ac:dyDescent="0.35">
      <c r="A2224" s="2" t="str">
        <f>"P-" &amp; UPPER(TRIM(Table_People[[#This Row],[Surname]])) &amp; "|" &amp; UPPER(TRIM(Table_People[[#This Row],[Name]]))</f>
        <v>P-WHITE|PATRICK</v>
      </c>
      <c r="B2224" s="2" t="s">
        <v>368</v>
      </c>
      <c r="C2224" s="2" t="s">
        <v>369</v>
      </c>
      <c r="D2224" s="2"/>
      <c r="E2224" s="2" t="s">
        <v>109</v>
      </c>
      <c r="F2224" s="2" t="s">
        <v>10</v>
      </c>
      <c r="G2224" s="2" t="s">
        <v>370</v>
      </c>
      <c r="H2224" s="2"/>
      <c r="I2224" s="2"/>
      <c r="J2224" s="2"/>
      <c r="K2224" s="2"/>
      <c r="L2224" s="2"/>
      <c r="M2224" s="2"/>
      <c r="N2224" s="2"/>
      <c r="O2224" s="2"/>
      <c r="P2224" s="2"/>
      <c r="Q2224" s="2"/>
      <c r="R2224" s="2" t="str">
        <f>IF(Table_People[[#This Row],[Surname]]="", Table_People[[#This Row],[Name]], Table_People[[#This Row],[Name]]&amp;", "&amp;Table_People[[#This Row],[Surname]])</f>
        <v>Patrick, White</v>
      </c>
      <c r="S2224" s="2" t="str">
        <f>IF(Table_People[[#This Row],[Surname]]="", Table_People[[#This Row],[Name]], Table_People[[#This Row],[Surname]]&amp;", "&amp;Table_People[[#This Row],[Name]])</f>
        <v>White, Patrick</v>
      </c>
      <c r="T2224" s="2" t="str">
        <f>IF(COUNTIFS(Table_People[Hash_ID],Table_People[[#This Row],[Hash_ID]])&gt;1,"Y","N")</f>
        <v>N</v>
      </c>
      <c r="U2224" s="2"/>
    </row>
    <row r="2225" spans="1:21" x14ac:dyDescent="0.35">
      <c r="A2225" s="2" t="str">
        <f>"P-" &amp; UPPER(TRIM(Table_People[[#This Row],[Surname]])) &amp; "|" &amp; UPPER(TRIM(Table_People[[#This Row],[Name]]))</f>
        <v>P-WHITE|T.H.</v>
      </c>
      <c r="B2225" s="2" t="s">
        <v>6619</v>
      </c>
      <c r="C2225" s="2" t="s">
        <v>369</v>
      </c>
      <c r="D2225" s="2" t="s">
        <v>10728</v>
      </c>
      <c r="E2225" s="2" t="s">
        <v>1838</v>
      </c>
      <c r="F2225" s="2" t="s">
        <v>10</v>
      </c>
      <c r="G2225" s="2" t="s">
        <v>91</v>
      </c>
      <c r="H2225" s="2"/>
      <c r="I2225" s="2"/>
      <c r="J2225" s="2"/>
      <c r="K2225" s="2"/>
      <c r="L2225" s="2"/>
      <c r="M2225" s="2"/>
      <c r="N2225" s="2"/>
      <c r="O2225" s="2"/>
      <c r="P2225" s="2"/>
      <c r="Q2225" s="2"/>
      <c r="R2225" s="2" t="str">
        <f>IF(Table_People[[#This Row],[Surname]]="", Table_People[[#This Row],[Name]], Table_People[[#This Row],[Name]]&amp;", "&amp;Table_People[[#This Row],[Surname]])</f>
        <v>T.H., White</v>
      </c>
      <c r="S2225" s="2" t="str">
        <f>IF(Table_People[[#This Row],[Surname]]="", Table_People[[#This Row],[Name]], Table_People[[#This Row],[Surname]]&amp;", "&amp;Table_People[[#This Row],[Name]])</f>
        <v>White, T.H.</v>
      </c>
      <c r="T2225" s="2" t="str">
        <f>IF(COUNTIFS(Table_People[Hash_ID],Table_People[[#This Row],[Hash_ID]])&gt;1,"Y","N")</f>
        <v>N</v>
      </c>
      <c r="U2225" s="2"/>
    </row>
    <row r="2226" spans="1:21" x14ac:dyDescent="0.35">
      <c r="A2226" s="2" t="str">
        <f>"P-" &amp; UPPER(TRIM(Table_People[[#This Row],[Surname]])) &amp; "|" &amp; UPPER(TRIM(Table_People[[#This Row],[Name]]))</f>
        <v>P-WHITEHEAD|ALFRED NORTH</v>
      </c>
      <c r="B2226" s="2" t="s">
        <v>678</v>
      </c>
      <c r="C2226" s="2" t="s">
        <v>679</v>
      </c>
      <c r="D2226" s="2"/>
      <c r="E2226" s="2" t="s">
        <v>21285</v>
      </c>
      <c r="F2226" s="2" t="s">
        <v>10</v>
      </c>
      <c r="G2226" s="2" t="s">
        <v>72</v>
      </c>
      <c r="H2226" s="2">
        <v>15</v>
      </c>
      <c r="I2226" s="2" t="s">
        <v>21466</v>
      </c>
      <c r="J2226" s="2">
        <v>1861</v>
      </c>
      <c r="K2226" s="2"/>
      <c r="L2226" s="2"/>
      <c r="M2226" s="2">
        <v>30</v>
      </c>
      <c r="N2226" s="2" t="s">
        <v>21470</v>
      </c>
      <c r="O2226" s="2">
        <v>1947</v>
      </c>
      <c r="P2226" s="2"/>
      <c r="Q2226" s="2"/>
      <c r="R2226" s="2" t="str">
        <f>IF(Table_People[[#This Row],[Surname]]="", Table_People[[#This Row],[Name]], Table_People[[#This Row],[Name]]&amp;", "&amp;Table_People[[#This Row],[Surname]])</f>
        <v>Alfred North, Whitehead</v>
      </c>
      <c r="S2226" s="2" t="str">
        <f>IF(Table_People[[#This Row],[Surname]]="", Table_People[[#This Row],[Name]], Table_People[[#This Row],[Surname]]&amp;", "&amp;Table_People[[#This Row],[Name]])</f>
        <v>Whitehead, Alfred North</v>
      </c>
      <c r="T2226" s="2" t="str">
        <f>IF(COUNTIFS(Table_People[Hash_ID],Table_People[[#This Row],[Hash_ID]])&gt;1,"Y","N")</f>
        <v>N</v>
      </c>
      <c r="U2226" s="2"/>
    </row>
    <row r="2227" spans="1:21" ht="29" x14ac:dyDescent="0.35">
      <c r="A2227" s="2" t="str">
        <f>"P-" &amp; UPPER(TRIM(Table_People[[#This Row],[Surname]])) &amp; "|" &amp; UPPER(TRIM(Table_People[[#This Row],[Name]]))</f>
        <v>P-WHITEREAD|RACHEL</v>
      </c>
      <c r="B2227" s="2" t="s">
        <v>949</v>
      </c>
      <c r="C2227" s="2" t="s">
        <v>12268</v>
      </c>
      <c r="D2227" s="2" t="s">
        <v>12269</v>
      </c>
      <c r="E2227" s="2" t="s">
        <v>12270</v>
      </c>
      <c r="F2227" s="2" t="s">
        <v>25</v>
      </c>
      <c r="G2227" s="2" t="s">
        <v>91</v>
      </c>
      <c r="H2227" s="2"/>
      <c r="I2227" s="2"/>
      <c r="J2227" s="2"/>
      <c r="K2227" s="2"/>
      <c r="L2227" s="2"/>
      <c r="M2227" s="2"/>
      <c r="N2227" s="2"/>
      <c r="O2227" s="2"/>
      <c r="P2227" s="2"/>
      <c r="Q2227" s="2"/>
      <c r="R2227" s="2" t="str">
        <f>IF(Table_People[[#This Row],[Surname]]="", Table_People[[#This Row],[Name]], Table_People[[#This Row],[Name]]&amp;", "&amp;Table_People[[#This Row],[Surname]])</f>
        <v>Rachel, Whiteread</v>
      </c>
      <c r="S2227" s="2" t="str">
        <f>IF(Table_People[[#This Row],[Surname]]="", Table_People[[#This Row],[Name]], Table_People[[#This Row],[Surname]]&amp;", "&amp;Table_People[[#This Row],[Name]])</f>
        <v>Whiteread, Rachel</v>
      </c>
      <c r="T2227" s="2" t="str">
        <f>IF(COUNTIFS(Table_People[Hash_ID],Table_People[[#This Row],[Hash_ID]])&gt;1,"Y","N")</f>
        <v>N</v>
      </c>
      <c r="U2227" s="2"/>
    </row>
    <row r="2228" spans="1:21" x14ac:dyDescent="0.35">
      <c r="A2228" s="2" t="str">
        <f>"P-" &amp; UPPER(TRIM(Table_People[[#This Row],[Surname]])) &amp; "|" &amp; UPPER(TRIM(Table_People[[#This Row],[Name]]))</f>
        <v>P-WHITMAN|WALT</v>
      </c>
      <c r="B2228" s="2" t="s">
        <v>5807</v>
      </c>
      <c r="C2228" s="2" t="s">
        <v>5808</v>
      </c>
      <c r="D2228" s="2"/>
      <c r="E2228" s="2" t="s">
        <v>6114</v>
      </c>
      <c r="F2228" s="2" t="s">
        <v>10</v>
      </c>
      <c r="G2228" s="2" t="s">
        <v>63</v>
      </c>
      <c r="H2228" s="2"/>
      <c r="I2228" s="2"/>
      <c r="J2228" s="2"/>
      <c r="K2228" s="2"/>
      <c r="L2228" s="2"/>
      <c r="M2228" s="2"/>
      <c r="N2228" s="2"/>
      <c r="O2228" s="2"/>
      <c r="P2228" s="2"/>
      <c r="Q2228" s="2"/>
      <c r="R2228" s="2" t="str">
        <f>IF(Table_People[[#This Row],[Surname]]="", Table_People[[#This Row],[Name]], Table_People[[#This Row],[Name]]&amp;", "&amp;Table_People[[#This Row],[Surname]])</f>
        <v>Walt, Whitman</v>
      </c>
      <c r="S2228" s="2" t="str">
        <f>IF(Table_People[[#This Row],[Surname]]="", Table_People[[#This Row],[Name]], Table_People[[#This Row],[Surname]]&amp;", "&amp;Table_People[[#This Row],[Name]])</f>
        <v>Whitman, Walt</v>
      </c>
      <c r="T2228" s="2" t="str">
        <f>IF(COUNTIFS(Table_People[Hash_ID],Table_People[[#This Row],[Hash_ID]])&gt;1,"Y","N")</f>
        <v>N</v>
      </c>
      <c r="U2228" s="2"/>
    </row>
    <row r="2229" spans="1:21" x14ac:dyDescent="0.35">
      <c r="A2229" s="2" t="str">
        <f>"P-" &amp; UPPER(TRIM(Table_People[[#This Row],[Surname]])) &amp; "|" &amp; UPPER(TRIM(Table_People[[#This Row],[Name]]))</f>
        <v>P-WIERTZ|ANTOINE</v>
      </c>
      <c r="B2229" s="2" t="s">
        <v>26</v>
      </c>
      <c r="C2229" s="2" t="s">
        <v>5046</v>
      </c>
      <c r="D2229" s="2" t="s">
        <v>5047</v>
      </c>
      <c r="E2229" s="2" t="s">
        <v>1400</v>
      </c>
      <c r="F2229" s="2" t="s">
        <v>10</v>
      </c>
      <c r="G2229" s="2" t="s">
        <v>840</v>
      </c>
      <c r="H2229" s="2"/>
      <c r="I2229" s="2"/>
      <c r="J2229" s="2"/>
      <c r="K2229" s="2"/>
      <c r="L2229" s="2"/>
      <c r="M2229" s="2"/>
      <c r="N2229" s="2"/>
      <c r="O2229" s="2"/>
      <c r="P2229" s="2"/>
      <c r="Q2229" s="2"/>
      <c r="R2229" s="2" t="str">
        <f>IF(Table_People[[#This Row],[Surname]]="", Table_People[[#This Row],[Name]], Table_People[[#This Row],[Name]]&amp;", "&amp;Table_People[[#This Row],[Surname]])</f>
        <v>Antoine, Wiertz</v>
      </c>
      <c r="S2229" s="2" t="str">
        <f>IF(Table_People[[#This Row],[Surname]]="", Table_People[[#This Row],[Name]], Table_People[[#This Row],[Surname]]&amp;", "&amp;Table_People[[#This Row],[Name]])</f>
        <v>Wiertz, Antoine</v>
      </c>
      <c r="T2229" s="2" t="str">
        <f>IF(COUNTIFS(Table_People[Hash_ID],Table_People[[#This Row],[Hash_ID]])&gt;1,"Y","N")</f>
        <v>N</v>
      </c>
      <c r="U2229" s="2"/>
    </row>
    <row r="2230" spans="1:21" x14ac:dyDescent="0.35">
      <c r="A2230" s="2" t="str">
        <f>"P-" &amp; UPPER(TRIM(Table_People[[#This Row],[Surname]])) &amp; "|" &amp; UPPER(TRIM(Table_People[[#This Row],[Name]]))</f>
        <v>P-WIESEL|ELIE</v>
      </c>
      <c r="B2230" s="2" t="s">
        <v>5640</v>
      </c>
      <c r="C2230" s="2" t="s">
        <v>5641</v>
      </c>
      <c r="D2230" s="2"/>
      <c r="E2230" s="2" t="s">
        <v>10678</v>
      </c>
      <c r="F2230" s="2" t="s">
        <v>10</v>
      </c>
      <c r="G2230" s="2" t="s">
        <v>10986</v>
      </c>
      <c r="H2230" s="2"/>
      <c r="I2230" s="2"/>
      <c r="J2230" s="2"/>
      <c r="K2230" s="2"/>
      <c r="L2230" s="2"/>
      <c r="M2230" s="2"/>
      <c r="N2230" s="2"/>
      <c r="O2230" s="2"/>
      <c r="P2230" s="2"/>
      <c r="Q2230" s="2"/>
      <c r="R2230" s="2" t="str">
        <f>IF(Table_People[[#This Row],[Surname]]="", Table_People[[#This Row],[Name]], Table_People[[#This Row],[Name]]&amp;", "&amp;Table_People[[#This Row],[Surname]])</f>
        <v>Elie, Wiesel</v>
      </c>
      <c r="S2230" s="2" t="str">
        <f>IF(Table_People[[#This Row],[Surname]]="", Table_People[[#This Row],[Name]], Table_People[[#This Row],[Surname]]&amp;", "&amp;Table_People[[#This Row],[Name]])</f>
        <v>Wiesel, Elie</v>
      </c>
      <c r="T2230" s="2" t="str">
        <f>IF(COUNTIFS(Table_People[Hash_ID],Table_People[[#This Row],[Hash_ID]])&gt;1,"Y","N")</f>
        <v>N</v>
      </c>
      <c r="U2230" s="2"/>
    </row>
    <row r="2231" spans="1:21" x14ac:dyDescent="0.35">
      <c r="A2231" s="2" t="str">
        <f>"P-" &amp; UPPER(TRIM(Table_People[[#This Row],[Surname]])) &amp; "|" &amp; UPPER(TRIM(Table_People[[#This Row],[Name]]))</f>
        <v>P-WIGMAN|MARY</v>
      </c>
      <c r="B2231" s="2" t="s">
        <v>328</v>
      </c>
      <c r="C2231" s="2" t="s">
        <v>12718</v>
      </c>
      <c r="D2231" s="2" t="s">
        <v>12719</v>
      </c>
      <c r="E2231" s="2" t="s">
        <v>12525</v>
      </c>
      <c r="F2231" s="2" t="s">
        <v>25</v>
      </c>
      <c r="G2231" s="2" t="s">
        <v>38</v>
      </c>
      <c r="H2231" s="2"/>
      <c r="I2231" s="2"/>
      <c r="J2231" s="2"/>
      <c r="K2231" s="2"/>
      <c r="L2231" s="2"/>
      <c r="M2231" s="2"/>
      <c r="N2231" s="2"/>
      <c r="O2231" s="2"/>
      <c r="P2231" s="2"/>
      <c r="Q2231" s="2"/>
      <c r="R2231" s="2" t="str">
        <f>IF(Table_People[[#This Row],[Surname]]="", Table_People[[#This Row],[Name]], Table_People[[#This Row],[Name]]&amp;", "&amp;Table_People[[#This Row],[Surname]])</f>
        <v>Mary, Wigman</v>
      </c>
      <c r="S2231" s="2" t="str">
        <f>IF(Table_People[[#This Row],[Surname]]="", Table_People[[#This Row],[Name]], Table_People[[#This Row],[Surname]]&amp;", "&amp;Table_People[[#This Row],[Name]])</f>
        <v>Wigman, Mary</v>
      </c>
      <c r="T2231" s="2" t="str">
        <f>IF(COUNTIFS(Table_People[Hash_ID],Table_People[[#This Row],[Hash_ID]])&gt;1,"Y","N")</f>
        <v>N</v>
      </c>
      <c r="U2231" s="2"/>
    </row>
    <row r="2232" spans="1:21" x14ac:dyDescent="0.35">
      <c r="A2232" s="2" t="str">
        <f>"P-" &amp; UPPER(TRIM(Table_People[[#This Row],[Surname]])) &amp; "|" &amp; UPPER(TRIM(Table_People[[#This Row],[Name]]))</f>
        <v>P-WILDE|OSCAR</v>
      </c>
      <c r="B2232" s="2" t="s">
        <v>364</v>
      </c>
      <c r="C2232" s="2" t="s">
        <v>365</v>
      </c>
      <c r="D2232" s="2"/>
      <c r="E2232" s="2" t="s">
        <v>21</v>
      </c>
      <c r="F2232" s="2" t="s">
        <v>10</v>
      </c>
      <c r="G2232" s="2" t="s">
        <v>55</v>
      </c>
      <c r="H2232" s="2"/>
      <c r="I2232" s="2"/>
      <c r="J2232" s="2"/>
      <c r="K2232" s="2"/>
      <c r="L2232" s="2"/>
      <c r="M2232" s="2"/>
      <c r="N2232" s="2"/>
      <c r="O2232" s="2"/>
      <c r="P2232" s="2"/>
      <c r="Q2232" s="2"/>
      <c r="R2232" s="2" t="str">
        <f>IF(Table_People[[#This Row],[Surname]]="", Table_People[[#This Row],[Name]], Table_People[[#This Row],[Name]]&amp;", "&amp;Table_People[[#This Row],[Surname]])</f>
        <v>Oscar, Wilde</v>
      </c>
      <c r="S2232" s="2" t="str">
        <f>IF(Table_People[[#This Row],[Surname]]="", Table_People[[#This Row],[Name]], Table_People[[#This Row],[Surname]]&amp;", "&amp;Table_People[[#This Row],[Name]])</f>
        <v>Wilde, Oscar</v>
      </c>
      <c r="T2232" s="2" t="str">
        <f>IF(COUNTIFS(Table_People[Hash_ID],Table_People[[#This Row],[Hash_ID]])&gt;1,"Y","N")</f>
        <v>N</v>
      </c>
      <c r="U2232" s="2"/>
    </row>
    <row r="2233" spans="1:21" ht="29" x14ac:dyDescent="0.35">
      <c r="A2233" s="2" t="str">
        <f>"P-" &amp; UPPER(TRIM(Table_People[[#This Row],[Surname]])) &amp; "|" &amp; UPPER(TRIM(Table_People[[#This Row],[Name]]))</f>
        <v>P-WILDENSTEIN|ALEC</v>
      </c>
      <c r="B2233" s="2" t="s">
        <v>20737</v>
      </c>
      <c r="C2233" s="2" t="s">
        <v>20738</v>
      </c>
      <c r="D2233" s="2" t="s">
        <v>21071</v>
      </c>
      <c r="E2233" s="2" t="s">
        <v>21272</v>
      </c>
      <c r="F2233" s="2" t="s">
        <v>10</v>
      </c>
      <c r="G2233" s="2" t="s">
        <v>10914</v>
      </c>
      <c r="H2233" s="2">
        <v>11</v>
      </c>
      <c r="I2233" s="2" t="s">
        <v>3024</v>
      </c>
      <c r="J2233" s="2">
        <v>1940</v>
      </c>
      <c r="K2233" s="2"/>
      <c r="L2233" s="2"/>
      <c r="M2233" s="2">
        <v>18</v>
      </c>
      <c r="N2233" s="2" t="s">
        <v>21466</v>
      </c>
      <c r="O2233" s="2">
        <v>2008</v>
      </c>
      <c r="P2233" s="2"/>
      <c r="Q2233" s="2"/>
      <c r="R2233" s="2" t="str">
        <f>IF(Table_People[[#This Row],[Surname]]="", Table_People[[#This Row],[Name]], Table_People[[#This Row],[Name]]&amp;", "&amp;Table_People[[#This Row],[Surname]])</f>
        <v>Alec, Wildenstein</v>
      </c>
      <c r="S2233" s="2" t="str">
        <f>IF(Table_People[[#This Row],[Surname]]="", Table_People[[#This Row],[Name]], Table_People[[#This Row],[Surname]]&amp;", "&amp;Table_People[[#This Row],[Name]])</f>
        <v>Wildenstein, Alec</v>
      </c>
      <c r="T2233" s="2" t="str">
        <f>IF(COUNTIFS(Table_People[Hash_ID],Table_People[[#This Row],[Hash_ID]])&gt;1,"Y","N")</f>
        <v>N</v>
      </c>
      <c r="U2233" s="2"/>
    </row>
    <row r="2234" spans="1:21" x14ac:dyDescent="0.35">
      <c r="A2234" s="2" t="str">
        <f>"P-" &amp; UPPER(TRIM(Table_People[[#This Row],[Surname]])) &amp; "|" &amp; UPPER(TRIM(Table_People[[#This Row],[Name]]))</f>
        <v>P-WILLEMS|PAUL</v>
      </c>
      <c r="B2234" s="2" t="s">
        <v>371</v>
      </c>
      <c r="C2234" s="2" t="s">
        <v>5465</v>
      </c>
      <c r="D2234" s="2"/>
      <c r="E2234" s="2" t="s">
        <v>5485</v>
      </c>
      <c r="F2234" s="2" t="s">
        <v>10</v>
      </c>
      <c r="G2234" s="2" t="s">
        <v>840</v>
      </c>
      <c r="H2234" s="2"/>
      <c r="I2234" s="2"/>
      <c r="J2234" s="2"/>
      <c r="K2234" s="2"/>
      <c r="L2234" s="2"/>
      <c r="M2234" s="2"/>
      <c r="N2234" s="2"/>
      <c r="O2234" s="2"/>
      <c r="P2234" s="2"/>
      <c r="Q2234" s="2"/>
      <c r="R2234" s="2" t="str">
        <f>IF(Table_People[[#This Row],[Surname]]="", Table_People[[#This Row],[Name]], Table_People[[#This Row],[Name]]&amp;", "&amp;Table_People[[#This Row],[Surname]])</f>
        <v>Paul, Willems</v>
      </c>
      <c r="S2234" s="2" t="str">
        <f>IF(Table_People[[#This Row],[Surname]]="", Table_People[[#This Row],[Name]], Table_People[[#This Row],[Surname]]&amp;", "&amp;Table_People[[#This Row],[Name]])</f>
        <v>Willems, Paul</v>
      </c>
      <c r="T2234" s="2" t="str">
        <f>IF(COUNTIFS(Table_People[Hash_ID],Table_People[[#This Row],[Hash_ID]])&gt;1,"Y","N")</f>
        <v>N</v>
      </c>
      <c r="U2234" s="2"/>
    </row>
    <row r="2235" spans="1:21" x14ac:dyDescent="0.35">
      <c r="A2235" s="2" t="str">
        <f>"P-" &amp; UPPER(TRIM(Table_People[[#This Row],[Surname]])) &amp; "|" &amp; UPPER(TRIM(Table_People[[#This Row],[Name]]))</f>
        <v>P-|WILLIAM OF OCKHAM</v>
      </c>
      <c r="B2235" s="2" t="s">
        <v>621</v>
      </c>
      <c r="C2235" s="2"/>
      <c r="D2235" s="2"/>
      <c r="E2235" s="2" t="s">
        <v>606</v>
      </c>
      <c r="F2235" s="2" t="s">
        <v>10</v>
      </c>
      <c r="G2235" s="2" t="s">
        <v>72</v>
      </c>
      <c r="H2235" s="2"/>
      <c r="I2235" s="2"/>
      <c r="J2235" s="2"/>
      <c r="K2235" s="2"/>
      <c r="L2235" s="2"/>
      <c r="M2235" s="2"/>
      <c r="N2235" s="2"/>
      <c r="O2235" s="2"/>
      <c r="P2235" s="2"/>
      <c r="Q2235" s="2"/>
      <c r="R2235" s="2" t="str">
        <f>IF(Table_People[[#This Row],[Surname]]="", Table_People[[#This Row],[Name]], Table_People[[#This Row],[Name]]&amp;", "&amp;Table_People[[#This Row],[Surname]])</f>
        <v>William of Ockham</v>
      </c>
      <c r="S2235" s="2" t="str">
        <f>IF(Table_People[[#This Row],[Surname]]="", Table_People[[#This Row],[Name]], Table_People[[#This Row],[Surname]]&amp;", "&amp;Table_People[[#This Row],[Name]])</f>
        <v>William of Ockham</v>
      </c>
      <c r="T2235" s="2" t="str">
        <f>IF(COUNTIFS(Table_People[Hash_ID],Table_People[[#This Row],[Hash_ID]])&gt;1,"Y","N")</f>
        <v>N</v>
      </c>
      <c r="U2235" s="2"/>
    </row>
    <row r="2236" spans="1:21" x14ac:dyDescent="0.35">
      <c r="A2236" s="2" t="str">
        <f>"P-" &amp; UPPER(TRIM(Table_People[[#This Row],[Surname]])) &amp; "|" &amp; UPPER(TRIM(Table_People[[#This Row],[Name]]))</f>
        <v>P-WILLIAM WATERHOUSE|JOHN</v>
      </c>
      <c r="B2236" s="2" t="s">
        <v>235</v>
      </c>
      <c r="C2236" s="2" t="s">
        <v>3140</v>
      </c>
      <c r="D2236" s="2"/>
      <c r="E2236" s="2" t="s">
        <v>1389</v>
      </c>
      <c r="F2236" s="2" t="s">
        <v>10</v>
      </c>
      <c r="G2236" s="2" t="s">
        <v>91</v>
      </c>
      <c r="H2236" s="2"/>
      <c r="I2236" s="2"/>
      <c r="J2236" s="2"/>
      <c r="K2236" s="2"/>
      <c r="L2236" s="2"/>
      <c r="M2236" s="2"/>
      <c r="N2236" s="2"/>
      <c r="O2236" s="2"/>
      <c r="P2236" s="2"/>
      <c r="Q2236" s="2"/>
      <c r="R2236" s="2" t="str">
        <f>IF(Table_People[[#This Row],[Surname]]="", Table_People[[#This Row],[Name]], Table_People[[#This Row],[Name]]&amp;", "&amp;Table_People[[#This Row],[Surname]])</f>
        <v>John, William Waterhouse</v>
      </c>
      <c r="S2236" s="2" t="str">
        <f>IF(Table_People[[#This Row],[Surname]]="", Table_People[[#This Row],[Name]], Table_People[[#This Row],[Surname]]&amp;", "&amp;Table_People[[#This Row],[Name]])</f>
        <v>William Waterhouse, John</v>
      </c>
      <c r="T2236" s="2" t="str">
        <f>IF(COUNTIFS(Table_People[Hash_ID],Table_People[[#This Row],[Hash_ID]])&gt;1,"Y","N")</f>
        <v>N</v>
      </c>
      <c r="U2236" s="2"/>
    </row>
    <row r="2237" spans="1:21" x14ac:dyDescent="0.35">
      <c r="A2237" s="2" t="str">
        <f>"P-" &amp; UPPER(TRIM(Table_People[[#This Row],[Surname]])) &amp; "|" &amp; UPPER(TRIM(Table_People[[#This Row],[Name]]))</f>
        <v>P-WILLIAMS|BERNARD</v>
      </c>
      <c r="B2237" s="2" t="s">
        <v>802</v>
      </c>
      <c r="C2237" s="2" t="s">
        <v>2698</v>
      </c>
      <c r="D2237" s="2"/>
      <c r="E2237" s="2" t="s">
        <v>37</v>
      </c>
      <c r="F2237" s="2" t="s">
        <v>10</v>
      </c>
      <c r="G2237" s="2" t="s">
        <v>91</v>
      </c>
      <c r="H2237" s="2"/>
      <c r="I2237" s="2"/>
      <c r="J2237" s="2"/>
      <c r="K2237" s="2"/>
      <c r="L2237" s="2"/>
      <c r="M2237" s="2"/>
      <c r="N2237" s="2"/>
      <c r="O2237" s="2"/>
      <c r="P2237" s="2"/>
      <c r="Q2237" s="2"/>
      <c r="R2237" s="2" t="str">
        <f>IF(Table_People[[#This Row],[Surname]]="", Table_People[[#This Row],[Name]], Table_People[[#This Row],[Name]]&amp;", "&amp;Table_People[[#This Row],[Surname]])</f>
        <v>Bernard, Williams</v>
      </c>
      <c r="S2237" s="2" t="str">
        <f>IF(Table_People[[#This Row],[Surname]]="", Table_People[[#This Row],[Name]], Table_People[[#This Row],[Surname]]&amp;", "&amp;Table_People[[#This Row],[Name]])</f>
        <v>Williams, Bernard</v>
      </c>
      <c r="T2237" s="2" t="str">
        <f>IF(COUNTIFS(Table_People[Hash_ID],Table_People[[#This Row],[Hash_ID]])&gt;1,"Y","N")</f>
        <v>N</v>
      </c>
      <c r="U2237" s="2"/>
    </row>
    <row r="2238" spans="1:21" x14ac:dyDescent="0.35">
      <c r="A2238" s="2" t="str">
        <f>"P-" &amp; UPPER(TRIM(Table_People[[#This Row],[Surname]])) &amp; "|" &amp; UPPER(TRIM(Table_People[[#This Row],[Name]]))</f>
        <v>P-WILLIAMS|JOHN</v>
      </c>
      <c r="B2238" s="2" t="s">
        <v>235</v>
      </c>
      <c r="C2238" s="2" t="s">
        <v>2698</v>
      </c>
      <c r="D2238" s="2" t="s">
        <v>3295</v>
      </c>
      <c r="E2238" s="2" t="s">
        <v>10814</v>
      </c>
      <c r="F2238" s="2" t="s">
        <v>10</v>
      </c>
      <c r="G2238" s="2" t="s">
        <v>63</v>
      </c>
      <c r="H2238" s="2"/>
      <c r="I2238" s="2"/>
      <c r="J2238" s="2"/>
      <c r="K2238" s="2"/>
      <c r="L2238" s="2"/>
      <c r="M2238" s="2"/>
      <c r="N2238" s="2"/>
      <c r="O2238" s="2"/>
      <c r="P2238" s="2"/>
      <c r="Q2238" s="2"/>
      <c r="R2238" s="2" t="str">
        <f>IF(Table_People[[#This Row],[Surname]]="", Table_People[[#This Row],[Name]], Table_People[[#This Row],[Name]]&amp;", "&amp;Table_People[[#This Row],[Surname]])</f>
        <v>John, Williams</v>
      </c>
      <c r="S2238" s="2" t="str">
        <f>IF(Table_People[[#This Row],[Surname]]="", Table_People[[#This Row],[Name]], Table_People[[#This Row],[Surname]]&amp;", "&amp;Table_People[[#This Row],[Name]])</f>
        <v>Williams, John</v>
      </c>
      <c r="T2238" s="2" t="str">
        <f>IF(COUNTIFS(Table_People[Hash_ID],Table_People[[#This Row],[Hash_ID]])&gt;1,"Y","N")</f>
        <v>N</v>
      </c>
      <c r="U2238" s="2"/>
    </row>
    <row r="2239" spans="1:21" x14ac:dyDescent="0.35">
      <c r="A2239" s="2" t="str">
        <f>"P-" &amp; UPPER(TRIM(Table_People[[#This Row],[Surname]])) &amp; "|" &amp; UPPER(TRIM(Table_People[[#This Row],[Name]]))</f>
        <v>P-WILSON|COLIN</v>
      </c>
      <c r="B2239" s="2" t="s">
        <v>5515</v>
      </c>
      <c r="C2239" s="2" t="s">
        <v>5562</v>
      </c>
      <c r="D2239" s="2"/>
      <c r="E2239" s="2" t="s">
        <v>5594</v>
      </c>
      <c r="F2239" s="2" t="s">
        <v>10</v>
      </c>
      <c r="G2239" s="2" t="s">
        <v>91</v>
      </c>
      <c r="H2239" s="2"/>
      <c r="I2239" s="2"/>
      <c r="J2239" s="2"/>
      <c r="K2239" s="2"/>
      <c r="L2239" s="2"/>
      <c r="M2239" s="2"/>
      <c r="N2239" s="2"/>
      <c r="O2239" s="2"/>
      <c r="P2239" s="2"/>
      <c r="Q2239" s="2"/>
      <c r="R2239" s="2" t="str">
        <f>IF(Table_People[[#This Row],[Surname]]="", Table_People[[#This Row],[Name]], Table_People[[#This Row],[Name]]&amp;", "&amp;Table_People[[#This Row],[Surname]])</f>
        <v>Colin, Wilson</v>
      </c>
      <c r="S2239" s="2" t="str">
        <f>IF(Table_People[[#This Row],[Surname]]="", Table_People[[#This Row],[Name]], Table_People[[#This Row],[Surname]]&amp;", "&amp;Table_People[[#This Row],[Name]])</f>
        <v>Wilson, Colin</v>
      </c>
      <c r="T2239" s="2" t="str">
        <f>IF(COUNTIFS(Table_People[Hash_ID],Table_People[[#This Row],[Hash_ID]])&gt;1,"Y","N")</f>
        <v>N</v>
      </c>
      <c r="U2239" s="2"/>
    </row>
    <row r="2240" spans="1:21" x14ac:dyDescent="0.35">
      <c r="A2240" s="2" t="str">
        <f>"P-" &amp; UPPER(TRIM(Table_People[[#This Row],[Surname]])) &amp; "|" &amp; UPPER(TRIM(Table_People[[#This Row],[Name]]))</f>
        <v>P-WILSON|EDMUND</v>
      </c>
      <c r="B2240" s="2" t="s">
        <v>105</v>
      </c>
      <c r="C2240" s="2" t="s">
        <v>5562</v>
      </c>
      <c r="D2240" s="2"/>
      <c r="E2240" s="2" t="s">
        <v>937</v>
      </c>
      <c r="F2240" s="2" t="s">
        <v>10</v>
      </c>
      <c r="G2240" s="2" t="s">
        <v>63</v>
      </c>
      <c r="H2240" s="2"/>
      <c r="I2240" s="2"/>
      <c r="J2240" s="2"/>
      <c r="K2240" s="2"/>
      <c r="L2240" s="2"/>
      <c r="M2240" s="2"/>
      <c r="N2240" s="2"/>
      <c r="O2240" s="2"/>
      <c r="P2240" s="2"/>
      <c r="Q2240" s="2"/>
      <c r="R2240" s="2" t="str">
        <f>IF(Table_People[[#This Row],[Surname]]="", Table_People[[#This Row],[Name]], Table_People[[#This Row],[Name]]&amp;", "&amp;Table_People[[#This Row],[Surname]])</f>
        <v>Edmund, Wilson</v>
      </c>
      <c r="S2240" s="2" t="str">
        <f>IF(Table_People[[#This Row],[Surname]]="", Table_People[[#This Row],[Name]], Table_People[[#This Row],[Surname]]&amp;", "&amp;Table_People[[#This Row],[Name]])</f>
        <v>Wilson, Edmund</v>
      </c>
      <c r="T2240" s="2" t="str">
        <f>IF(COUNTIFS(Table_People[Hash_ID],Table_People[[#This Row],[Hash_ID]])&gt;1,"Y","N")</f>
        <v>N</v>
      </c>
      <c r="U2240" s="2"/>
    </row>
    <row r="2241" spans="1:21" x14ac:dyDescent="0.35">
      <c r="A2241" s="2" t="str">
        <f>"P-" &amp; UPPER(TRIM(Table_People[[#This Row],[Surname]])) &amp; "|" &amp; UPPER(TRIM(Table_People[[#This Row],[Name]]))</f>
        <v>P-WINDING REFN|NICOLAS</v>
      </c>
      <c r="B2241" s="2" t="s">
        <v>1282</v>
      </c>
      <c r="C2241" s="2" t="s">
        <v>1283</v>
      </c>
      <c r="D2241" s="2"/>
      <c r="E2241" s="2" t="s">
        <v>1053</v>
      </c>
      <c r="F2241" s="2" t="s">
        <v>10</v>
      </c>
      <c r="G2241" s="2" t="s">
        <v>661</v>
      </c>
      <c r="H2241" s="2"/>
      <c r="I2241" s="2"/>
      <c r="J2241" s="2"/>
      <c r="K2241" s="2"/>
      <c r="L2241" s="2"/>
      <c r="M2241" s="2"/>
      <c r="N2241" s="2"/>
      <c r="O2241" s="2"/>
      <c r="P2241" s="2"/>
      <c r="Q2241" s="2"/>
      <c r="R2241" s="2" t="str">
        <f>IF(Table_People[[#This Row],[Surname]]="", Table_People[[#This Row],[Name]], Table_People[[#This Row],[Name]]&amp;", "&amp;Table_People[[#This Row],[Surname]])</f>
        <v>Nicolas, Winding Refn</v>
      </c>
      <c r="S2241" s="2" t="str">
        <f>IF(Table_People[[#This Row],[Surname]]="", Table_People[[#This Row],[Name]], Table_People[[#This Row],[Surname]]&amp;", "&amp;Table_People[[#This Row],[Name]])</f>
        <v>Winding Refn, Nicolas</v>
      </c>
      <c r="T2241" s="2" t="str">
        <f>IF(COUNTIFS(Table_People[Hash_ID],Table_People[[#This Row],[Hash_ID]])&gt;1,"Y","N")</f>
        <v>N</v>
      </c>
      <c r="U2241" s="2"/>
    </row>
    <row r="2242" spans="1:21" ht="29" x14ac:dyDescent="0.35">
      <c r="A2242" s="2" t="str">
        <f>"P-" &amp; UPPER(TRIM(Table_People[[#This Row],[Surname]])) &amp; "|" &amp; UPPER(TRIM(Table_People[[#This Row],[Name]]))</f>
        <v>P-WINDSOR-SMITH|BARRY</v>
      </c>
      <c r="B2242" s="2" t="s">
        <v>20549</v>
      </c>
      <c r="C2242" s="2" t="s">
        <v>20960</v>
      </c>
      <c r="D2242" s="2"/>
      <c r="E2242" s="2" t="s">
        <v>21421</v>
      </c>
      <c r="F2242" s="2" t="s">
        <v>10</v>
      </c>
      <c r="G2242" s="2" t="s">
        <v>91</v>
      </c>
      <c r="H2242" s="2">
        <v>25</v>
      </c>
      <c r="I2242" s="2" t="s">
        <v>954</v>
      </c>
      <c r="J2242" s="2">
        <v>1949</v>
      </c>
      <c r="K2242" s="2"/>
      <c r="L2242" s="2"/>
      <c r="M2242" s="2"/>
      <c r="N2242" s="2"/>
      <c r="O2242" s="2"/>
      <c r="P2242" s="2"/>
      <c r="Q2242" s="2"/>
      <c r="R2242" s="2" t="str">
        <f>IF(Table_People[[#This Row],[Surname]]="", Table_People[[#This Row],[Name]], Table_People[[#This Row],[Name]]&amp;", "&amp;Table_People[[#This Row],[Surname]])</f>
        <v>Barry, Windsor-Smith</v>
      </c>
      <c r="S2242" s="2" t="str">
        <f>IF(Table_People[[#This Row],[Surname]]="", Table_People[[#This Row],[Name]], Table_People[[#This Row],[Surname]]&amp;", "&amp;Table_People[[#This Row],[Name]])</f>
        <v>Windsor-Smith, Barry</v>
      </c>
      <c r="T2242" s="2" t="str">
        <f>IF(COUNTIFS(Table_People[Hash_ID],Table_People[[#This Row],[Hash_ID]])&gt;1,"Y","N")</f>
        <v>N</v>
      </c>
      <c r="U2242" s="2"/>
    </row>
    <row r="2243" spans="1:21" x14ac:dyDescent="0.35">
      <c r="A2243" s="2" t="str">
        <f>"P-" &amp; UPPER(TRIM(Table_People[[#This Row],[Surname]])) &amp; "|" &amp; UPPER(TRIM(Table_People[[#This Row],[Name]]))</f>
        <v>P-WISEMAN|FREDERICK</v>
      </c>
      <c r="B2243" s="2" t="s">
        <v>1320</v>
      </c>
      <c r="C2243" s="2" t="s">
        <v>1321</v>
      </c>
      <c r="D2243" s="2"/>
      <c r="E2243" s="2" t="s">
        <v>1322</v>
      </c>
      <c r="F2243" s="2" t="s">
        <v>10</v>
      </c>
      <c r="G2243" s="2" t="s">
        <v>63</v>
      </c>
      <c r="H2243" s="2"/>
      <c r="I2243" s="2"/>
      <c r="J2243" s="2"/>
      <c r="K2243" s="2"/>
      <c r="L2243" s="2"/>
      <c r="M2243" s="2"/>
      <c r="N2243" s="2"/>
      <c r="O2243" s="2"/>
      <c r="P2243" s="2"/>
      <c r="Q2243" s="2"/>
      <c r="R2243" s="2" t="str">
        <f>IF(Table_People[[#This Row],[Surname]]="", Table_People[[#This Row],[Name]], Table_People[[#This Row],[Name]]&amp;", "&amp;Table_People[[#This Row],[Surname]])</f>
        <v>Frederick, Wiseman</v>
      </c>
      <c r="S2243" s="2" t="str">
        <f>IF(Table_People[[#This Row],[Surname]]="", Table_People[[#This Row],[Name]], Table_People[[#This Row],[Surname]]&amp;", "&amp;Table_People[[#This Row],[Name]])</f>
        <v>Wiseman, Frederick</v>
      </c>
      <c r="T2243" s="2" t="str">
        <f>IF(COUNTIFS(Table_People[Hash_ID],Table_People[[#This Row],[Hash_ID]])&gt;1,"Y","N")</f>
        <v>N</v>
      </c>
      <c r="U2243" s="2"/>
    </row>
    <row r="2244" spans="1:21" ht="29" x14ac:dyDescent="0.35">
      <c r="A2244" s="2" t="str">
        <f>"P-" &amp; UPPER(TRIM(Table_People[[#This Row],[Surname]])) &amp; "|" &amp; UPPER(TRIM(Table_People[[#This Row],[Name]]))</f>
        <v>P-WITKIEWICZ|STANISŁAW I.</v>
      </c>
      <c r="B2244" s="2" t="s">
        <v>20729</v>
      </c>
      <c r="C2244" s="2" t="s">
        <v>20730</v>
      </c>
      <c r="D2244" s="2" t="s">
        <v>21069</v>
      </c>
      <c r="E2244" s="2" t="s">
        <v>21268</v>
      </c>
      <c r="F2244" s="2" t="s">
        <v>10</v>
      </c>
      <c r="G2244" s="2" t="s">
        <v>59</v>
      </c>
      <c r="H2244" s="2">
        <v>24</v>
      </c>
      <c r="I2244" s="2" t="s">
        <v>21466</v>
      </c>
      <c r="J2244" s="2">
        <v>1885</v>
      </c>
      <c r="K2244" s="2"/>
      <c r="L2244" s="2"/>
      <c r="M2244" s="2">
        <v>18</v>
      </c>
      <c r="N2244" s="2" t="s">
        <v>21469</v>
      </c>
      <c r="O2244" s="2">
        <v>1939</v>
      </c>
      <c r="P2244" s="2"/>
      <c r="Q2244" s="2"/>
      <c r="R2244" s="2" t="str">
        <f>IF(Table_People[[#This Row],[Surname]]="", Table_People[[#This Row],[Name]], Table_People[[#This Row],[Name]]&amp;", "&amp;Table_People[[#This Row],[Surname]])</f>
        <v>Stanisław I., Witkiewicz</v>
      </c>
      <c r="S2244" s="2" t="str">
        <f>IF(Table_People[[#This Row],[Surname]]="", Table_People[[#This Row],[Name]], Table_People[[#This Row],[Surname]]&amp;", "&amp;Table_People[[#This Row],[Name]])</f>
        <v>Witkiewicz, Stanisław I.</v>
      </c>
      <c r="T2244" s="2" t="str">
        <f>IF(COUNTIFS(Table_People[Hash_ID],Table_People[[#This Row],[Hash_ID]])&gt;1,"Y","N")</f>
        <v>N</v>
      </c>
      <c r="U2244" s="2"/>
    </row>
    <row r="2245" spans="1:21" x14ac:dyDescent="0.35">
      <c r="A2245" s="2" t="str">
        <f>"P-" &amp; UPPER(TRIM(Table_People[[#This Row],[Surname]])) &amp; "|" &amp; UPPER(TRIM(Table_People[[#This Row],[Name]]))</f>
        <v>P-WITKIN|JOEL-PETER</v>
      </c>
      <c r="B2245" s="2" t="s">
        <v>1792</v>
      </c>
      <c r="C2245" s="2" t="s">
        <v>1793</v>
      </c>
      <c r="D2245" s="2"/>
      <c r="E2245" s="2" t="s">
        <v>10809</v>
      </c>
      <c r="F2245" s="2" t="s">
        <v>10</v>
      </c>
      <c r="G2245" s="2" t="s">
        <v>63</v>
      </c>
      <c r="H2245" s="2"/>
      <c r="I2245" s="2"/>
      <c r="J2245" s="2"/>
      <c r="K2245" s="2"/>
      <c r="L2245" s="2"/>
      <c r="M2245" s="2"/>
      <c r="N2245" s="2"/>
      <c r="O2245" s="2"/>
      <c r="P2245" s="2"/>
      <c r="Q2245" s="2"/>
      <c r="R2245" s="2" t="str">
        <f>IF(Table_People[[#This Row],[Surname]]="", Table_People[[#This Row],[Name]], Table_People[[#This Row],[Name]]&amp;", "&amp;Table_People[[#This Row],[Surname]])</f>
        <v>Joel-Peter, Witkin</v>
      </c>
      <c r="S2245" s="2" t="str">
        <f>IF(Table_People[[#This Row],[Surname]]="", Table_People[[#This Row],[Name]], Table_People[[#This Row],[Surname]]&amp;", "&amp;Table_People[[#This Row],[Name]])</f>
        <v>Witkin, Joel-Peter</v>
      </c>
      <c r="T2245" s="2" t="str">
        <f>IF(COUNTIFS(Table_People[Hash_ID],Table_People[[#This Row],[Hash_ID]])&gt;1,"Y","N")</f>
        <v>N</v>
      </c>
      <c r="U2245" s="2"/>
    </row>
    <row r="2246" spans="1:21" x14ac:dyDescent="0.35">
      <c r="A2246" s="2" t="str">
        <f>"P-" &amp; UPPER(TRIM(Table_People[[#This Row],[Surname]])) &amp; "|" &amp; UPPER(TRIM(Table_People[[#This Row],[Name]]))</f>
        <v>P-WITTGENSTEIN|LUDWIG</v>
      </c>
      <c r="B2246" s="2" t="s">
        <v>676</v>
      </c>
      <c r="C2246" s="2" t="s">
        <v>677</v>
      </c>
      <c r="D2246" s="2"/>
      <c r="E2246" s="2" t="s">
        <v>37</v>
      </c>
      <c r="F2246" s="2" t="s">
        <v>10</v>
      </c>
      <c r="G2246" s="2" t="s">
        <v>10888</v>
      </c>
      <c r="H2246" s="2"/>
      <c r="I2246" s="2"/>
      <c r="J2246" s="2"/>
      <c r="K2246" s="2"/>
      <c r="L2246" s="2"/>
      <c r="M2246" s="2"/>
      <c r="N2246" s="2"/>
      <c r="O2246" s="2"/>
      <c r="P2246" s="2"/>
      <c r="Q2246" s="2"/>
      <c r="R2246" s="2" t="str">
        <f>IF(Table_People[[#This Row],[Surname]]="", Table_People[[#This Row],[Name]], Table_People[[#This Row],[Name]]&amp;", "&amp;Table_People[[#This Row],[Surname]])</f>
        <v>Ludwig, Wittgenstein</v>
      </c>
      <c r="S2246" s="2" t="str">
        <f>IF(Table_People[[#This Row],[Surname]]="", Table_People[[#This Row],[Name]], Table_People[[#This Row],[Surname]]&amp;", "&amp;Table_People[[#This Row],[Name]])</f>
        <v>Wittgenstein, Ludwig</v>
      </c>
      <c r="T2246" s="2" t="str">
        <f>IF(COUNTIFS(Table_People[Hash_ID],Table_People[[#This Row],[Hash_ID]])&gt;1,"Y","N")</f>
        <v>Y</v>
      </c>
      <c r="U2246" s="2"/>
    </row>
    <row r="2247" spans="1:21" x14ac:dyDescent="0.35">
      <c r="A2247" s="2" t="str">
        <f>"P-" &amp; UPPER(TRIM(Table_People[[#This Row],[Surname]])) &amp; "|" &amp; UPPER(TRIM(Table_People[[#This Row],[Name]]))</f>
        <v>P-WITTIG|MONIQUE</v>
      </c>
      <c r="B2247" s="2" t="s">
        <v>344</v>
      </c>
      <c r="C2247" s="2" t="s">
        <v>345</v>
      </c>
      <c r="D2247" s="2"/>
      <c r="E2247" s="2" t="s">
        <v>346</v>
      </c>
      <c r="F2247" s="2" t="s">
        <v>25</v>
      </c>
      <c r="G2247" s="2" t="s">
        <v>15</v>
      </c>
      <c r="H2247" s="2"/>
      <c r="I2247" s="2"/>
      <c r="J2247" s="2"/>
      <c r="K2247" s="2"/>
      <c r="L2247" s="2"/>
      <c r="M2247" s="2"/>
      <c r="N2247" s="2"/>
      <c r="O2247" s="2"/>
      <c r="P2247" s="2"/>
      <c r="Q2247" s="2"/>
      <c r="R2247" s="2" t="str">
        <f>IF(Table_People[[#This Row],[Surname]]="", Table_People[[#This Row],[Name]], Table_People[[#This Row],[Name]]&amp;", "&amp;Table_People[[#This Row],[Surname]])</f>
        <v>Monique, Wittig</v>
      </c>
      <c r="S2247" s="2" t="str">
        <f>IF(Table_People[[#This Row],[Surname]]="", Table_People[[#This Row],[Name]], Table_People[[#This Row],[Surname]]&amp;", "&amp;Table_People[[#This Row],[Name]])</f>
        <v>Wittig, Monique</v>
      </c>
      <c r="T2247" s="2" t="str">
        <f>IF(COUNTIFS(Table_People[Hash_ID],Table_People[[#This Row],[Hash_ID]])&gt;1,"Y","N")</f>
        <v>N</v>
      </c>
      <c r="U2247" s="2"/>
    </row>
    <row r="2248" spans="1:21" x14ac:dyDescent="0.35">
      <c r="A2248" s="2" t="str">
        <f>"P-" &amp; UPPER(TRIM(Table_People[[#This Row],[Surname]])) &amp; "|" &amp; UPPER(TRIM(Table_People[[#This Row],[Name]]))</f>
        <v>P-WITTKOP|GABRIELLE</v>
      </c>
      <c r="B2248" s="2" t="s">
        <v>5516</v>
      </c>
      <c r="C2248" s="2" t="s">
        <v>5563</v>
      </c>
      <c r="D2248" s="2"/>
      <c r="E2248" s="2" t="s">
        <v>5485</v>
      </c>
      <c r="F2248" s="2" t="s">
        <v>25</v>
      </c>
      <c r="G2248" s="2" t="s">
        <v>15</v>
      </c>
      <c r="H2248" s="2"/>
      <c r="I2248" s="2"/>
      <c r="J2248" s="2"/>
      <c r="K2248" s="2"/>
      <c r="L2248" s="2"/>
      <c r="M2248" s="2"/>
      <c r="N2248" s="2"/>
      <c r="O2248" s="2"/>
      <c r="P2248" s="2"/>
      <c r="Q2248" s="2"/>
      <c r="R2248" s="2" t="str">
        <f>IF(Table_People[[#This Row],[Surname]]="", Table_People[[#This Row],[Name]], Table_People[[#This Row],[Name]]&amp;", "&amp;Table_People[[#This Row],[Surname]])</f>
        <v>Gabrielle, Wittkop</v>
      </c>
      <c r="S2248" s="2" t="str">
        <f>IF(Table_People[[#This Row],[Surname]]="", Table_People[[#This Row],[Name]], Table_People[[#This Row],[Surname]]&amp;", "&amp;Table_People[[#This Row],[Name]])</f>
        <v>Wittkop, Gabrielle</v>
      </c>
      <c r="T2248" s="2" t="str">
        <f>IF(COUNTIFS(Table_People[Hash_ID],Table_People[[#This Row],[Hash_ID]])&gt;1,"Y","N")</f>
        <v>N</v>
      </c>
      <c r="U2248" s="2"/>
    </row>
    <row r="2249" spans="1:21" x14ac:dyDescent="0.35">
      <c r="A2249" s="2" t="str">
        <f>"P-" &amp; UPPER(TRIM(Table_People[[#This Row],[Surname]])) &amp; "|" &amp; UPPER(TRIM(Table_People[[#This Row],[Name]]))</f>
        <v>P-WOLF|NORBERT</v>
      </c>
      <c r="B2249" s="2" t="s">
        <v>20624</v>
      </c>
      <c r="C2249" s="2" t="s">
        <v>12297</v>
      </c>
      <c r="D2249" s="2"/>
      <c r="E2249" s="2" t="s">
        <v>21222</v>
      </c>
      <c r="F2249" s="2" t="s">
        <v>10</v>
      </c>
      <c r="G2249" s="2" t="s">
        <v>38</v>
      </c>
      <c r="H2249" s="2"/>
      <c r="I2249" s="2"/>
      <c r="J2249" s="2">
        <v>1949</v>
      </c>
      <c r="K2249" s="2"/>
      <c r="L2249" s="2"/>
      <c r="M2249" s="2"/>
      <c r="N2249" s="2"/>
      <c r="O2249" s="2"/>
      <c r="P2249" s="2"/>
      <c r="Q2249" s="2"/>
      <c r="R2249" s="2" t="str">
        <f>IF(Table_People[[#This Row],[Surname]]="", Table_People[[#This Row],[Name]], Table_People[[#This Row],[Name]]&amp;", "&amp;Table_People[[#This Row],[Surname]])</f>
        <v>Norbert, Wolf</v>
      </c>
      <c r="S2249" s="2" t="str">
        <f>IF(Table_People[[#This Row],[Surname]]="", Table_People[[#This Row],[Name]], Table_People[[#This Row],[Surname]]&amp;", "&amp;Table_People[[#This Row],[Name]])</f>
        <v>Wolf, Norbert</v>
      </c>
      <c r="T2249" s="2" t="str">
        <f>IF(COUNTIFS(Table_People[Hash_ID],Table_People[[#This Row],[Hash_ID]])&gt;1,"Y","N")</f>
        <v>N</v>
      </c>
      <c r="U2249" s="2"/>
    </row>
    <row r="2250" spans="1:21" x14ac:dyDescent="0.35">
      <c r="A2250" s="2" t="str">
        <f>"P-" &amp; UPPER(TRIM(Table_People[[#This Row],[Surname]])) &amp; "|" &amp; UPPER(TRIM(Table_People[[#This Row],[Name]]))</f>
        <v>P-WOLFE|GENE</v>
      </c>
      <c r="B2250" s="2" t="s">
        <v>5517</v>
      </c>
      <c r="C2250" s="2" t="s">
        <v>439</v>
      </c>
      <c r="D2250" s="2"/>
      <c r="E2250" s="2" t="s">
        <v>5485</v>
      </c>
      <c r="F2250" s="2" t="s">
        <v>10</v>
      </c>
      <c r="G2250" s="2" t="s">
        <v>63</v>
      </c>
      <c r="H2250" s="2"/>
      <c r="I2250" s="2"/>
      <c r="J2250" s="2"/>
      <c r="K2250" s="2"/>
      <c r="L2250" s="2"/>
      <c r="M2250" s="2"/>
      <c r="N2250" s="2"/>
      <c r="O2250" s="2"/>
      <c r="P2250" s="2"/>
      <c r="Q2250" s="2"/>
      <c r="R2250" s="2" t="str">
        <f>IF(Table_People[[#This Row],[Surname]]="", Table_People[[#This Row],[Name]], Table_People[[#This Row],[Name]]&amp;", "&amp;Table_People[[#This Row],[Surname]])</f>
        <v>Gene, Wolfe</v>
      </c>
      <c r="S2250" s="2" t="str">
        <f>IF(Table_People[[#This Row],[Surname]]="", Table_People[[#This Row],[Name]], Table_People[[#This Row],[Surname]]&amp;", "&amp;Table_People[[#This Row],[Name]])</f>
        <v>Wolfe, Gene</v>
      </c>
      <c r="T2250" s="2" t="str">
        <f>IF(COUNTIFS(Table_People[Hash_ID],Table_People[[#This Row],[Hash_ID]])&gt;1,"Y","N")</f>
        <v>N</v>
      </c>
      <c r="U2250" s="2"/>
    </row>
    <row r="2251" spans="1:21" x14ac:dyDescent="0.35">
      <c r="A2251" s="2" t="str">
        <f>"P-" &amp; UPPER(TRIM(Table_People[[#This Row],[Surname]])) &amp; "|" &amp; UPPER(TRIM(Table_People[[#This Row],[Name]]))</f>
        <v>P-WOLFE|THOMAS</v>
      </c>
      <c r="B2251" s="2" t="s">
        <v>431</v>
      </c>
      <c r="C2251" s="2" t="s">
        <v>439</v>
      </c>
      <c r="D2251" s="2"/>
      <c r="E2251" s="2" t="s">
        <v>51</v>
      </c>
      <c r="F2251" s="2" t="s">
        <v>10</v>
      </c>
      <c r="G2251" s="2" t="s">
        <v>63</v>
      </c>
      <c r="H2251" s="2"/>
      <c r="I2251" s="2"/>
      <c r="J2251" s="2"/>
      <c r="K2251" s="2"/>
      <c r="L2251" s="2"/>
      <c r="M2251" s="2"/>
      <c r="N2251" s="2"/>
      <c r="O2251" s="2"/>
      <c r="P2251" s="2"/>
      <c r="Q2251" s="2"/>
      <c r="R2251" s="2" t="str">
        <f>IF(Table_People[[#This Row],[Surname]]="", Table_People[[#This Row],[Name]], Table_People[[#This Row],[Name]]&amp;", "&amp;Table_People[[#This Row],[Surname]])</f>
        <v>Thomas, Wolfe</v>
      </c>
      <c r="S2251" s="2" t="str">
        <f>IF(Table_People[[#This Row],[Surname]]="", Table_People[[#This Row],[Name]], Table_People[[#This Row],[Surname]]&amp;", "&amp;Table_People[[#This Row],[Name]])</f>
        <v>Wolfe, Thomas</v>
      </c>
      <c r="T2251" s="2" t="str">
        <f>IF(COUNTIFS(Table_People[Hash_ID],Table_People[[#This Row],[Hash_ID]])&gt;1,"Y","N")</f>
        <v>N</v>
      </c>
      <c r="U2251" s="2"/>
    </row>
    <row r="2252" spans="1:21" x14ac:dyDescent="0.35">
      <c r="A2252" s="2" t="str">
        <f>"P-" &amp; UPPER(TRIM(Table_People[[#This Row],[Surname]])) &amp; "|" &amp; UPPER(TRIM(Table_People[[#This Row],[Name]]))</f>
        <v>P-WOLFE|TOM</v>
      </c>
      <c r="B2252" s="2" t="s">
        <v>1043</v>
      </c>
      <c r="C2252" s="2" t="s">
        <v>439</v>
      </c>
      <c r="D2252" s="2"/>
      <c r="E2252" s="2" t="s">
        <v>10855</v>
      </c>
      <c r="F2252" s="2" t="s">
        <v>10</v>
      </c>
      <c r="G2252" s="2" t="s">
        <v>63</v>
      </c>
      <c r="H2252" s="2"/>
      <c r="I2252" s="2"/>
      <c r="J2252" s="2"/>
      <c r="K2252" s="2"/>
      <c r="L2252" s="2"/>
      <c r="M2252" s="2"/>
      <c r="N2252" s="2"/>
      <c r="O2252" s="2"/>
      <c r="P2252" s="2"/>
      <c r="Q2252" s="2"/>
      <c r="R2252" s="2" t="str">
        <f>IF(Table_People[[#This Row],[Surname]]="", Table_People[[#This Row],[Name]], Table_People[[#This Row],[Name]]&amp;", "&amp;Table_People[[#This Row],[Surname]])</f>
        <v>Tom, Wolfe</v>
      </c>
      <c r="S2252" s="2" t="str">
        <f>IF(Table_People[[#This Row],[Surname]]="", Table_People[[#This Row],[Name]], Table_People[[#This Row],[Surname]]&amp;", "&amp;Table_People[[#This Row],[Name]])</f>
        <v>Wolfe, Tom</v>
      </c>
      <c r="T2252" s="2" t="str">
        <f>IF(COUNTIFS(Table_People[Hash_ID],Table_People[[#This Row],[Hash_ID]])&gt;1,"Y","N")</f>
        <v>N</v>
      </c>
      <c r="U2252" s="2"/>
    </row>
    <row r="2253" spans="1:21" x14ac:dyDescent="0.35">
      <c r="A2253" s="2" t="str">
        <f>"P-" &amp; UPPER(TRIM(Table_People[[#This Row],[Surname]])) &amp; "|" &amp; UPPER(TRIM(Table_People[[#This Row],[Name]]))</f>
        <v>P-WOLLHEIM|RICHARD</v>
      </c>
      <c r="B2253" s="2" t="s">
        <v>700</v>
      </c>
      <c r="C2253" s="2" t="s">
        <v>10652</v>
      </c>
      <c r="D2253" s="2"/>
      <c r="E2253" s="2" t="s">
        <v>37</v>
      </c>
      <c r="F2253" s="2" t="s">
        <v>10</v>
      </c>
      <c r="G2253" s="2" t="s">
        <v>91</v>
      </c>
      <c r="H2253" s="2"/>
      <c r="I2253" s="2"/>
      <c r="J2253" s="2"/>
      <c r="K2253" s="2"/>
      <c r="L2253" s="2"/>
      <c r="M2253" s="2"/>
      <c r="N2253" s="2"/>
      <c r="O2253" s="2"/>
      <c r="P2253" s="2"/>
      <c r="Q2253" s="2"/>
      <c r="R2253" s="2" t="str">
        <f>IF(Table_People[[#This Row],[Surname]]="", Table_People[[#This Row],[Name]], Table_People[[#This Row],[Name]]&amp;", "&amp;Table_People[[#This Row],[Surname]])</f>
        <v>Richard, Wollheim</v>
      </c>
      <c r="S2253" s="2" t="str">
        <f>IF(Table_People[[#This Row],[Surname]]="", Table_People[[#This Row],[Name]], Table_People[[#This Row],[Surname]]&amp;", "&amp;Table_People[[#This Row],[Name]])</f>
        <v>Wollheim, Richard</v>
      </c>
      <c r="T2253" s="2" t="str">
        <f>IF(COUNTIFS(Table_People[Hash_ID],Table_People[[#This Row],[Hash_ID]])&gt;1,"Y","N")</f>
        <v>N</v>
      </c>
      <c r="U2253" s="2"/>
    </row>
    <row r="2254" spans="1:21" x14ac:dyDescent="0.35">
      <c r="A2254" s="2" t="str">
        <f>"P-" &amp; UPPER(TRIM(Table_People[[#This Row],[Surname]])) &amp; "|" &amp; UPPER(TRIM(Table_People[[#This Row],[Name]]))</f>
        <v>P-WOLLSTONECRAFT|MARY</v>
      </c>
      <c r="B2254" s="2" t="s">
        <v>328</v>
      </c>
      <c r="C2254" s="2" t="s">
        <v>6878</v>
      </c>
      <c r="D2254" s="2"/>
      <c r="E2254" s="2" t="s">
        <v>642</v>
      </c>
      <c r="F2254" s="2" t="s">
        <v>25</v>
      </c>
      <c r="G2254" s="2" t="s">
        <v>91</v>
      </c>
      <c r="H2254" s="2"/>
      <c r="I2254" s="2"/>
      <c r="J2254" s="2"/>
      <c r="K2254" s="2"/>
      <c r="L2254" s="2"/>
      <c r="M2254" s="2"/>
      <c r="N2254" s="2"/>
      <c r="O2254" s="2"/>
      <c r="P2254" s="2"/>
      <c r="Q2254" s="2"/>
      <c r="R2254" s="2" t="str">
        <f>IF(Table_People[[#This Row],[Surname]]="", Table_People[[#This Row],[Name]], Table_People[[#This Row],[Name]]&amp;", "&amp;Table_People[[#This Row],[Surname]])</f>
        <v>Mary, Wollstonecraft</v>
      </c>
      <c r="S2254" s="2" t="str">
        <f>IF(Table_People[[#This Row],[Surname]]="", Table_People[[#This Row],[Name]], Table_People[[#This Row],[Surname]]&amp;", "&amp;Table_People[[#This Row],[Name]])</f>
        <v>Wollstonecraft, Mary</v>
      </c>
      <c r="T2254" s="2" t="str">
        <f>IF(COUNTIFS(Table_People[Hash_ID],Table_People[[#This Row],[Hash_ID]])&gt;1,"Y","N")</f>
        <v>N</v>
      </c>
      <c r="U2254" s="2"/>
    </row>
    <row r="2255" spans="1:21" x14ac:dyDescent="0.35">
      <c r="A2255" s="2" t="str">
        <f>"P-" &amp; UPPER(TRIM(Table_People[[#This Row],[Surname]])) &amp; "|" &amp; UPPER(TRIM(Table_People[[#This Row],[Name]]))</f>
        <v>P-WOODHOUSE|ADRIAN</v>
      </c>
      <c r="B2255" s="2" t="s">
        <v>8133</v>
      </c>
      <c r="C2255" s="2" t="s">
        <v>8333</v>
      </c>
      <c r="D2255" s="2"/>
      <c r="E2255" s="2" t="s">
        <v>5485</v>
      </c>
      <c r="F2255" s="2" t="s">
        <v>10</v>
      </c>
      <c r="G2255" s="2" t="s">
        <v>91</v>
      </c>
      <c r="H2255" s="2"/>
      <c r="I2255" s="2"/>
      <c r="J2255" s="2"/>
      <c r="K2255" s="2"/>
      <c r="L2255" s="2"/>
      <c r="M2255" s="2"/>
      <c r="N2255" s="2"/>
      <c r="O2255" s="2"/>
      <c r="P2255" s="2"/>
      <c r="Q2255" s="2"/>
      <c r="R2255" s="2" t="str">
        <f>IF(Table_People[[#This Row],[Surname]]="", Table_People[[#This Row],[Name]], Table_People[[#This Row],[Name]]&amp;", "&amp;Table_People[[#This Row],[Surname]])</f>
        <v>Adrian, Woodhouse</v>
      </c>
      <c r="S2255" s="2" t="str">
        <f>IF(Table_People[[#This Row],[Surname]]="", Table_People[[#This Row],[Name]], Table_People[[#This Row],[Surname]]&amp;", "&amp;Table_People[[#This Row],[Name]])</f>
        <v>Woodhouse, Adrian</v>
      </c>
      <c r="T2255" s="2" t="str">
        <f>IF(COUNTIFS(Table_People[Hash_ID],Table_People[[#This Row],[Hash_ID]])&gt;1,"Y","N")</f>
        <v>N</v>
      </c>
      <c r="U2255" s="2"/>
    </row>
    <row r="2256" spans="1:21" x14ac:dyDescent="0.35">
      <c r="A2256" s="2" t="str">
        <f>"P-" &amp; UPPER(TRIM(Table_People[[#This Row],[Surname]])) &amp; "|" &amp; UPPER(TRIM(Table_People[[#This Row],[Name]]))</f>
        <v>P-WOODS|LEBBEUS</v>
      </c>
      <c r="B2256" s="2" t="s">
        <v>12057</v>
      </c>
      <c r="C2256" s="2" t="s">
        <v>12058</v>
      </c>
      <c r="D2256" s="2" t="s">
        <v>12059</v>
      </c>
      <c r="E2256" s="2" t="s">
        <v>12060</v>
      </c>
      <c r="F2256" s="2" t="s">
        <v>10</v>
      </c>
      <c r="G2256" s="2" t="s">
        <v>63</v>
      </c>
      <c r="H2256" s="2"/>
      <c r="I2256" s="2"/>
      <c r="J2256" s="2"/>
      <c r="K2256" s="2"/>
      <c r="L2256" s="2"/>
      <c r="M2256" s="2"/>
      <c r="N2256" s="2"/>
      <c r="O2256" s="2"/>
      <c r="P2256" s="2"/>
      <c r="Q2256" s="2"/>
      <c r="R2256" s="2" t="str">
        <f>IF(Table_People[[#This Row],[Surname]]="", Table_People[[#This Row],[Name]], Table_People[[#This Row],[Name]]&amp;", "&amp;Table_People[[#This Row],[Surname]])</f>
        <v>Lebbeus, Woods</v>
      </c>
      <c r="S2256" s="2" t="str">
        <f>IF(Table_People[[#This Row],[Surname]]="", Table_People[[#This Row],[Name]], Table_People[[#This Row],[Surname]]&amp;", "&amp;Table_People[[#This Row],[Name]])</f>
        <v>Woods, Lebbeus</v>
      </c>
      <c r="T2256" s="2" t="str">
        <f>IF(COUNTIFS(Table_People[Hash_ID],Table_People[[#This Row],[Hash_ID]])&gt;1,"Y","N")</f>
        <v>N</v>
      </c>
      <c r="U2256" s="2"/>
    </row>
    <row r="2257" spans="1:21" ht="29" x14ac:dyDescent="0.35">
      <c r="A2257" s="2" t="str">
        <f>"P-" &amp; UPPER(TRIM(Table_People[[#This Row],[Surname]])) &amp; "|" &amp; UPPER(TRIM(Table_People[[#This Row],[Name]]))</f>
        <v>P-WOOLF|VIRGINIA</v>
      </c>
      <c r="B2257" s="2" t="s">
        <v>453</v>
      </c>
      <c r="C2257" s="2" t="s">
        <v>454</v>
      </c>
      <c r="D2257" s="2"/>
      <c r="E2257" s="2" t="s">
        <v>455</v>
      </c>
      <c r="F2257" s="2" t="s">
        <v>25</v>
      </c>
      <c r="G2257" s="2" t="s">
        <v>91</v>
      </c>
      <c r="H2257" s="2"/>
      <c r="I2257" s="2"/>
      <c r="J2257" s="2"/>
      <c r="K2257" s="2"/>
      <c r="L2257" s="2"/>
      <c r="M2257" s="2"/>
      <c r="N2257" s="2"/>
      <c r="O2257" s="2"/>
      <c r="P2257" s="2"/>
      <c r="Q2257" s="2"/>
      <c r="R2257" s="2" t="str">
        <f>IF(Table_People[[#This Row],[Surname]]="", Table_People[[#This Row],[Name]], Table_People[[#This Row],[Name]]&amp;", "&amp;Table_People[[#This Row],[Surname]])</f>
        <v>Virginia, Woolf</v>
      </c>
      <c r="S2257" s="2" t="str">
        <f>IF(Table_People[[#This Row],[Surname]]="", Table_People[[#This Row],[Name]], Table_People[[#This Row],[Surname]]&amp;", "&amp;Table_People[[#This Row],[Name]])</f>
        <v>Woolf, Virginia</v>
      </c>
      <c r="T2257" s="2" t="str">
        <f>IF(COUNTIFS(Table_People[Hash_ID],Table_People[[#This Row],[Hash_ID]])&gt;1,"Y","N")</f>
        <v>N</v>
      </c>
      <c r="U2257" s="2"/>
    </row>
    <row r="2258" spans="1:21" x14ac:dyDescent="0.35">
      <c r="A2258" s="2" t="str">
        <f>"P-" &amp; UPPER(TRIM(Table_People[[#This Row],[Surname]])) &amp; "|" &amp; UPPER(TRIM(Table_People[[#This Row],[Name]]))</f>
        <v>P-WORDSWORTH|WILLIAM</v>
      </c>
      <c r="B2258" s="2" t="s">
        <v>469</v>
      </c>
      <c r="C2258" s="2" t="s">
        <v>477</v>
      </c>
      <c r="D2258" s="2"/>
      <c r="E2258" s="2" t="s">
        <v>24</v>
      </c>
      <c r="F2258" s="2" t="s">
        <v>10</v>
      </c>
      <c r="G2258" s="2" t="s">
        <v>72</v>
      </c>
      <c r="H2258" s="2"/>
      <c r="I2258" s="2"/>
      <c r="J2258" s="2"/>
      <c r="K2258" s="2"/>
      <c r="L2258" s="2"/>
      <c r="M2258" s="2"/>
      <c r="N2258" s="2"/>
      <c r="O2258" s="2"/>
      <c r="P2258" s="2"/>
      <c r="Q2258" s="2"/>
      <c r="R2258" s="2" t="str">
        <f>IF(Table_People[[#This Row],[Surname]]="", Table_People[[#This Row],[Name]], Table_People[[#This Row],[Name]]&amp;", "&amp;Table_People[[#This Row],[Surname]])</f>
        <v>William, Wordsworth</v>
      </c>
      <c r="S2258" s="2" t="str">
        <f>IF(Table_People[[#This Row],[Surname]]="", Table_People[[#This Row],[Name]], Table_People[[#This Row],[Surname]]&amp;", "&amp;Table_People[[#This Row],[Name]])</f>
        <v>Wordsworth, William</v>
      </c>
      <c r="T2258" s="2" t="str">
        <f>IF(COUNTIFS(Table_People[Hash_ID],Table_People[[#This Row],[Hash_ID]])&gt;1,"Y","N")</f>
        <v>N</v>
      </c>
      <c r="U2258" s="2"/>
    </row>
    <row r="2259" spans="1:21" x14ac:dyDescent="0.35">
      <c r="A2259" s="2" t="str">
        <f>"P-" &amp; UPPER(TRIM(Table_People[[#This Row],[Surname]])) &amp; "|" &amp; UPPER(TRIM(Table_People[[#This Row],[Name]]))</f>
        <v>P-WRIGHT OF DERBY|JOSEPH</v>
      </c>
      <c r="B2259" s="2" t="s">
        <v>254</v>
      </c>
      <c r="C2259" s="2" t="s">
        <v>3145</v>
      </c>
      <c r="D2259" s="2"/>
      <c r="E2259" s="2" t="s">
        <v>1389</v>
      </c>
      <c r="F2259" s="2" t="s">
        <v>10</v>
      </c>
      <c r="G2259" s="2" t="s">
        <v>91</v>
      </c>
      <c r="H2259" s="2"/>
      <c r="I2259" s="2"/>
      <c r="J2259" s="2"/>
      <c r="K2259" s="2"/>
      <c r="L2259" s="2"/>
      <c r="M2259" s="2"/>
      <c r="N2259" s="2"/>
      <c r="O2259" s="2"/>
      <c r="P2259" s="2"/>
      <c r="Q2259" s="2"/>
      <c r="R2259" s="2" t="str">
        <f>IF(Table_People[[#This Row],[Surname]]="", Table_People[[#This Row],[Name]], Table_People[[#This Row],[Name]]&amp;", "&amp;Table_People[[#This Row],[Surname]])</f>
        <v>Joseph, Wright of Derby</v>
      </c>
      <c r="S2259" s="2" t="str">
        <f>IF(Table_People[[#This Row],[Surname]]="", Table_People[[#This Row],[Name]], Table_People[[#This Row],[Surname]]&amp;", "&amp;Table_People[[#This Row],[Name]])</f>
        <v>Wright of Derby, Joseph</v>
      </c>
      <c r="T2259" s="2" t="str">
        <f>IF(COUNTIFS(Table_People[Hash_ID],Table_People[[#This Row],[Hash_ID]])&gt;1,"Y","N")</f>
        <v>N</v>
      </c>
      <c r="U2259" s="2"/>
    </row>
    <row r="2260" spans="1:21" ht="29" x14ac:dyDescent="0.35">
      <c r="A2260" s="2" t="str">
        <f>"P-" &amp; UPPER(TRIM(Table_People[[#This Row],[Surname]])) &amp; "|" &amp; UPPER(TRIM(Table_People[[#This Row],[Name]]))</f>
        <v>P-WRIGHT|FRANK LLOYD</v>
      </c>
      <c r="B2260" s="2" t="s">
        <v>12205</v>
      </c>
      <c r="C2260" s="2" t="s">
        <v>1021</v>
      </c>
      <c r="D2260" s="2" t="s">
        <v>12206</v>
      </c>
      <c r="E2260" s="2" t="s">
        <v>12207</v>
      </c>
      <c r="F2260" s="2" t="s">
        <v>10</v>
      </c>
      <c r="G2260" s="2" t="s">
        <v>63</v>
      </c>
      <c r="H2260" s="2"/>
      <c r="I2260" s="2"/>
      <c r="J2260" s="2"/>
      <c r="K2260" s="2"/>
      <c r="L2260" s="2"/>
      <c r="M2260" s="2"/>
      <c r="N2260" s="2"/>
      <c r="O2260" s="2"/>
      <c r="P2260" s="2"/>
      <c r="Q2260" s="2"/>
      <c r="R2260" s="2" t="str">
        <f>IF(Table_People[[#This Row],[Surname]]="", Table_People[[#This Row],[Name]], Table_People[[#This Row],[Name]]&amp;", "&amp;Table_People[[#This Row],[Surname]])</f>
        <v>Frank Lloyd, Wright</v>
      </c>
      <c r="S2260" s="2" t="str">
        <f>IF(Table_People[[#This Row],[Surname]]="", Table_People[[#This Row],[Name]], Table_People[[#This Row],[Surname]]&amp;", "&amp;Table_People[[#This Row],[Name]])</f>
        <v>Wright, Frank Lloyd</v>
      </c>
      <c r="T2260" s="2" t="str">
        <f>IF(COUNTIFS(Table_People[Hash_ID],Table_People[[#This Row],[Hash_ID]])&gt;1,"Y","N")</f>
        <v>N</v>
      </c>
      <c r="U2260" s="2"/>
    </row>
    <row r="2261" spans="1:21" ht="29" x14ac:dyDescent="0.35">
      <c r="A2261" s="2" t="str">
        <f>"P-" &amp; UPPER(TRIM(Table_People[[#This Row],[Surname]])) &amp; "|" &amp; UPPER(TRIM(Table_People[[#This Row],[Name]]))</f>
        <v>P-WRIGHT|N.T.</v>
      </c>
      <c r="B2261" s="2" t="s">
        <v>1020</v>
      </c>
      <c r="C2261" s="2" t="s">
        <v>1021</v>
      </c>
      <c r="D2261" s="2"/>
      <c r="E2261" s="2" t="s">
        <v>1022</v>
      </c>
      <c r="F2261" s="2" t="s">
        <v>10</v>
      </c>
      <c r="G2261" s="2" t="s">
        <v>91</v>
      </c>
      <c r="H2261" s="2"/>
      <c r="I2261" s="2"/>
      <c r="J2261" s="2"/>
      <c r="K2261" s="2"/>
      <c r="L2261" s="2"/>
      <c r="M2261" s="2"/>
      <c r="N2261" s="2"/>
      <c r="O2261" s="2"/>
      <c r="P2261" s="2"/>
      <c r="Q2261" s="2"/>
      <c r="R2261" s="2" t="str">
        <f>IF(Table_People[[#This Row],[Surname]]="", Table_People[[#This Row],[Name]], Table_People[[#This Row],[Name]]&amp;", "&amp;Table_People[[#This Row],[Surname]])</f>
        <v>N.T., Wright</v>
      </c>
      <c r="S2261" s="2" t="str">
        <f>IF(Table_People[[#This Row],[Surname]]="", Table_People[[#This Row],[Name]], Table_People[[#This Row],[Surname]]&amp;", "&amp;Table_People[[#This Row],[Name]])</f>
        <v>Wright, N.T.</v>
      </c>
      <c r="T2261" s="2" t="str">
        <f>IF(COUNTIFS(Table_People[Hash_ID],Table_People[[#This Row],[Hash_ID]])&gt;1,"Y","N")</f>
        <v>N</v>
      </c>
      <c r="U2261" s="2"/>
    </row>
    <row r="2262" spans="1:21" x14ac:dyDescent="0.35">
      <c r="A2262" s="2" t="str">
        <f>"P-" &amp; UPPER(TRIM(Table_People[[#This Row],[Surname]])) &amp; "|" &amp; UPPER(TRIM(Table_People[[#This Row],[Name]]))</f>
        <v>P-WYETH|ANDREW</v>
      </c>
      <c r="B2262" s="2" t="s">
        <v>3014</v>
      </c>
      <c r="C2262" s="2" t="s">
        <v>3015</v>
      </c>
      <c r="D2262" s="2"/>
      <c r="E2262" s="2" t="s">
        <v>1389</v>
      </c>
      <c r="F2262" s="2" t="s">
        <v>10</v>
      </c>
      <c r="G2262" s="2" t="s">
        <v>63</v>
      </c>
      <c r="H2262" s="2"/>
      <c r="I2262" s="2"/>
      <c r="J2262" s="2"/>
      <c r="K2262" s="2"/>
      <c r="L2262" s="2"/>
      <c r="M2262" s="2"/>
      <c r="N2262" s="2"/>
      <c r="O2262" s="2"/>
      <c r="P2262" s="2"/>
      <c r="Q2262" s="2"/>
      <c r="R2262" s="2" t="str">
        <f>IF(Table_People[[#This Row],[Surname]]="", Table_People[[#This Row],[Name]], Table_People[[#This Row],[Name]]&amp;", "&amp;Table_People[[#This Row],[Surname]])</f>
        <v>Andrew, Wyeth</v>
      </c>
      <c r="S2262" s="2" t="str">
        <f>IF(Table_People[[#This Row],[Surname]]="", Table_People[[#This Row],[Name]], Table_People[[#This Row],[Surname]]&amp;", "&amp;Table_People[[#This Row],[Name]])</f>
        <v>Wyeth, Andrew</v>
      </c>
      <c r="T2262" s="2" t="str">
        <f>IF(COUNTIFS(Table_People[Hash_ID],Table_People[[#This Row],[Hash_ID]])&gt;1,"Y","N")</f>
        <v>N</v>
      </c>
      <c r="U2262" s="2"/>
    </row>
    <row r="2263" spans="1:21" ht="29" x14ac:dyDescent="0.35">
      <c r="A2263" s="2" t="str">
        <f>"P-" &amp; UPPER(TRIM(Table_People[[#This Row],[Surname]])) &amp; "|" &amp; UPPER(TRIM(Table_People[[#This Row],[Name]]))</f>
        <v>P-WYNDHAM|FRANCIS</v>
      </c>
      <c r="B2263" s="2" t="s">
        <v>628</v>
      </c>
      <c r="C2263" s="2" t="s">
        <v>8235</v>
      </c>
      <c r="D2263" s="2"/>
      <c r="E2263" s="2" t="s">
        <v>8236</v>
      </c>
      <c r="F2263" s="2" t="s">
        <v>10</v>
      </c>
      <c r="G2263" s="2" t="s">
        <v>91</v>
      </c>
      <c r="H2263" s="2"/>
      <c r="I2263" s="2"/>
      <c r="J2263" s="2"/>
      <c r="K2263" s="2"/>
      <c r="L2263" s="2"/>
      <c r="M2263" s="2"/>
      <c r="N2263" s="2"/>
      <c r="O2263" s="2"/>
      <c r="P2263" s="2"/>
      <c r="Q2263" s="2"/>
      <c r="R2263" s="2" t="str">
        <f>IF(Table_People[[#This Row],[Surname]]="", Table_People[[#This Row],[Name]], Table_People[[#This Row],[Name]]&amp;", "&amp;Table_People[[#This Row],[Surname]])</f>
        <v>Francis, Wyndham</v>
      </c>
      <c r="S2263" s="2" t="str">
        <f>IF(Table_People[[#This Row],[Surname]]="", Table_People[[#This Row],[Name]], Table_People[[#This Row],[Surname]]&amp;", "&amp;Table_People[[#This Row],[Name]])</f>
        <v>Wyndham, Francis</v>
      </c>
      <c r="T2263" s="2" t="str">
        <f>IF(COUNTIFS(Table_People[Hash_ID],Table_People[[#This Row],[Hash_ID]])&gt;1,"Y","N")</f>
        <v>N</v>
      </c>
      <c r="U2263" s="2"/>
    </row>
    <row r="2264" spans="1:21" ht="29" x14ac:dyDescent="0.35">
      <c r="A2264" s="2" t="str">
        <f>"P-" &amp; UPPER(TRIM(Table_People[[#This Row],[Surname]])) &amp; "|" &amp; UPPER(TRIM(Table_People[[#This Row],[Name]]))</f>
        <v>P-WYNDHAM|JOHN</v>
      </c>
      <c r="B2264" s="2" t="s">
        <v>235</v>
      </c>
      <c r="C2264" s="2" t="s">
        <v>8235</v>
      </c>
      <c r="D2264" s="2" t="s">
        <v>21097</v>
      </c>
      <c r="E2264" s="2" t="s">
        <v>21339</v>
      </c>
      <c r="F2264" s="2" t="s">
        <v>10</v>
      </c>
      <c r="G2264" s="2" t="s">
        <v>72</v>
      </c>
      <c r="H2264" s="2">
        <v>10</v>
      </c>
      <c r="I2264" s="2" t="s">
        <v>21473</v>
      </c>
      <c r="J2264" s="2">
        <v>1903</v>
      </c>
      <c r="K2264" s="2"/>
      <c r="L2264" s="2"/>
      <c r="M2264" s="2">
        <v>11</v>
      </c>
      <c r="N2264" s="2" t="s">
        <v>21467</v>
      </c>
      <c r="O2264" s="2">
        <v>1969</v>
      </c>
      <c r="P2264" s="2"/>
      <c r="Q2264" s="2"/>
      <c r="R2264" s="2" t="str">
        <f>IF(Table_People[[#This Row],[Surname]]="", Table_People[[#This Row],[Name]], Table_People[[#This Row],[Name]]&amp;", "&amp;Table_People[[#This Row],[Surname]])</f>
        <v>John, Wyndham</v>
      </c>
      <c r="S2264" s="2" t="str">
        <f>IF(Table_People[[#This Row],[Surname]]="", Table_People[[#This Row],[Name]], Table_People[[#This Row],[Surname]]&amp;", "&amp;Table_People[[#This Row],[Name]])</f>
        <v>Wyndham, John</v>
      </c>
      <c r="T2264" s="2" t="str">
        <f>IF(COUNTIFS(Table_People[Hash_ID],Table_People[[#This Row],[Hash_ID]])&gt;1,"Y","N")</f>
        <v>N</v>
      </c>
      <c r="U2264" s="2"/>
    </row>
    <row r="2265" spans="1:21" x14ac:dyDescent="0.35">
      <c r="A2265" s="2" t="str">
        <f>"P-" &amp; UPPER(TRIM(Table_People[[#This Row],[Surname]])) &amp; "|" &amp; UPPER(TRIM(Table_People[[#This Row],[Name]]))</f>
        <v>P-WYSPIAŃSKI|STANISŁAW</v>
      </c>
      <c r="B2265" s="2" t="s">
        <v>414</v>
      </c>
      <c r="C2265" s="2" t="s">
        <v>1694</v>
      </c>
      <c r="D2265" s="2"/>
      <c r="E2265" s="2" t="s">
        <v>1695</v>
      </c>
      <c r="F2265" s="2" t="s">
        <v>10</v>
      </c>
      <c r="G2265" s="2" t="s">
        <v>59</v>
      </c>
      <c r="H2265" s="2"/>
      <c r="I2265" s="2"/>
      <c r="J2265" s="2"/>
      <c r="K2265" s="2"/>
      <c r="L2265" s="2"/>
      <c r="M2265" s="2"/>
      <c r="N2265" s="2"/>
      <c r="O2265" s="2"/>
      <c r="P2265" s="2"/>
      <c r="Q2265" s="2"/>
      <c r="R2265" s="2" t="str">
        <f>IF(Table_People[[#This Row],[Surname]]="", Table_People[[#This Row],[Name]], Table_People[[#This Row],[Name]]&amp;", "&amp;Table_People[[#This Row],[Surname]])</f>
        <v>Stanisław, Wyspiański</v>
      </c>
      <c r="S2265" s="2" t="str">
        <f>IF(Table_People[[#This Row],[Surname]]="", Table_People[[#This Row],[Name]], Table_People[[#This Row],[Surname]]&amp;", "&amp;Table_People[[#This Row],[Name]])</f>
        <v>Wyspiański, Stanisław</v>
      </c>
      <c r="T2265" s="2" t="str">
        <f>IF(COUNTIFS(Table_People[Hash_ID],Table_People[[#This Row],[Hash_ID]])&gt;1,"Y","N")</f>
        <v>N</v>
      </c>
      <c r="U2265" s="2"/>
    </row>
    <row r="2266" spans="1:21" x14ac:dyDescent="0.35">
      <c r="A2266" s="2" t="str">
        <f>"P-" &amp; UPPER(TRIM(Table_People[[#This Row],[Surname]])) &amp; "|" &amp; UPPER(TRIM(Table_People[[#This Row],[Name]]))</f>
        <v>P-XAVER WINTERHALTER|FRANZ</v>
      </c>
      <c r="B2266" s="2" t="s">
        <v>143</v>
      </c>
      <c r="C2266" s="2" t="s">
        <v>3070</v>
      </c>
      <c r="D2266" s="2"/>
      <c r="E2266" s="2" t="s">
        <v>1389</v>
      </c>
      <c r="F2266" s="2" t="s">
        <v>10</v>
      </c>
      <c r="G2266" s="2" t="s">
        <v>38</v>
      </c>
      <c r="H2266" s="2"/>
      <c r="I2266" s="2"/>
      <c r="J2266" s="2"/>
      <c r="K2266" s="2"/>
      <c r="L2266" s="2"/>
      <c r="M2266" s="2"/>
      <c r="N2266" s="2"/>
      <c r="O2266" s="2"/>
      <c r="P2266" s="2"/>
      <c r="Q2266" s="2"/>
      <c r="R2266" s="2" t="str">
        <f>IF(Table_People[[#This Row],[Surname]]="", Table_People[[#This Row],[Name]], Table_People[[#This Row],[Name]]&amp;", "&amp;Table_People[[#This Row],[Surname]])</f>
        <v>Franz, Xaver Winterhalter</v>
      </c>
      <c r="S2266" s="2" t="str">
        <f>IF(Table_People[[#This Row],[Surname]]="", Table_People[[#This Row],[Name]], Table_People[[#This Row],[Surname]]&amp;", "&amp;Table_People[[#This Row],[Name]])</f>
        <v>Xaver Winterhalter, Franz</v>
      </c>
      <c r="T2266" s="2" t="str">
        <f>IF(COUNTIFS(Table_People[Hash_ID],Table_People[[#This Row],[Hash_ID]])&gt;1,"Y","N")</f>
        <v>N</v>
      </c>
      <c r="U2266" s="2"/>
    </row>
    <row r="2267" spans="1:21" ht="29" x14ac:dyDescent="0.35">
      <c r="A2267" s="2" t="str">
        <f>"P-" &amp; UPPER(TRIM(Table_People[[#This Row],[Surname]])) &amp; "|" &amp; UPPER(TRIM(Table_People[[#This Row],[Name]]))</f>
        <v>P-XENAKIS|IANNIS</v>
      </c>
      <c r="B2267" s="2" t="s">
        <v>12246</v>
      </c>
      <c r="C2267" s="2" t="s">
        <v>12247</v>
      </c>
      <c r="D2267" s="2" t="s">
        <v>12248</v>
      </c>
      <c r="E2267" s="2" t="s">
        <v>12350</v>
      </c>
      <c r="F2267" s="2" t="s">
        <v>10</v>
      </c>
      <c r="G2267" s="2" t="s">
        <v>10931</v>
      </c>
      <c r="H2267" s="2"/>
      <c r="I2267" s="2"/>
      <c r="J2267" s="2"/>
      <c r="K2267" s="2"/>
      <c r="L2267" s="2"/>
      <c r="M2267" s="2"/>
      <c r="N2267" s="2"/>
      <c r="O2267" s="2"/>
      <c r="P2267" s="2"/>
      <c r="Q2267" s="2"/>
      <c r="R2267" s="2" t="str">
        <f>IF(Table_People[[#This Row],[Surname]]="", Table_People[[#This Row],[Name]], Table_People[[#This Row],[Name]]&amp;", "&amp;Table_People[[#This Row],[Surname]])</f>
        <v>Iannis, Xenakis</v>
      </c>
      <c r="S2267" s="2" t="str">
        <f>IF(Table_People[[#This Row],[Surname]]="", Table_People[[#This Row],[Name]], Table_People[[#This Row],[Surname]]&amp;", "&amp;Table_People[[#This Row],[Name]])</f>
        <v>Xenakis, Iannis</v>
      </c>
      <c r="T2267" s="2" t="str">
        <f>IF(COUNTIFS(Table_People[Hash_ID],Table_People[[#This Row],[Hash_ID]])&gt;1,"Y","N")</f>
        <v>N</v>
      </c>
      <c r="U2267" s="2"/>
    </row>
    <row r="2268" spans="1:21" x14ac:dyDescent="0.35">
      <c r="A2268" s="2" t="str">
        <f>"P-" &amp; UPPER(TRIM(Table_People[[#This Row],[Surname]])) &amp; "|" &amp; UPPER(TRIM(Table_People[[#This Row],[Name]]))</f>
        <v>P-|XENOPHANES</v>
      </c>
      <c r="B2268" s="2" t="s">
        <v>589</v>
      </c>
      <c r="C2268" s="2"/>
      <c r="D2268" s="2"/>
      <c r="E2268" s="2" t="s">
        <v>147</v>
      </c>
      <c r="F2268" s="2" t="s">
        <v>10</v>
      </c>
      <c r="G2268" s="2" t="s">
        <v>117</v>
      </c>
      <c r="H2268" s="2"/>
      <c r="I2268" s="2"/>
      <c r="J2268" s="2"/>
      <c r="K2268" s="2"/>
      <c r="L2268" s="2"/>
      <c r="M2268" s="2"/>
      <c r="N2268" s="2"/>
      <c r="O2268" s="2"/>
      <c r="P2268" s="2"/>
      <c r="Q2268" s="2"/>
      <c r="R2268" s="2" t="str">
        <f>IF(Table_People[[#This Row],[Surname]]="", Table_People[[#This Row],[Name]], Table_People[[#This Row],[Name]]&amp;", "&amp;Table_People[[#This Row],[Surname]])</f>
        <v>Xenophanes</v>
      </c>
      <c r="S2268" s="2" t="str">
        <f>IF(Table_People[[#This Row],[Surname]]="", Table_People[[#This Row],[Name]], Table_People[[#This Row],[Surname]]&amp;", "&amp;Table_People[[#This Row],[Name]])</f>
        <v>Xenophanes</v>
      </c>
      <c r="T2268" s="2" t="str">
        <f>IF(COUNTIFS(Table_People[Hash_ID],Table_People[[#This Row],[Hash_ID]])&gt;1,"Y","N")</f>
        <v>N</v>
      </c>
      <c r="U2268" s="2"/>
    </row>
    <row r="2269" spans="1:21" x14ac:dyDescent="0.35">
      <c r="A2269" s="2" t="str">
        <f>"P-" &amp; UPPER(TRIM(Table_People[[#This Row],[Surname]])) &amp; "|" &amp; UPPER(TRIM(Table_People[[#This Row],[Name]]))</f>
        <v>P-YAMAHATA|YOSUKE</v>
      </c>
      <c r="B2269" s="2" t="s">
        <v>20665</v>
      </c>
      <c r="C2269" s="2" t="s">
        <v>20666</v>
      </c>
      <c r="D2269" s="2"/>
      <c r="E2269" s="2" t="s">
        <v>16685</v>
      </c>
      <c r="F2269" s="2" t="s">
        <v>10</v>
      </c>
      <c r="G2269" s="2" t="s">
        <v>182</v>
      </c>
      <c r="H2269" s="2">
        <v>11</v>
      </c>
      <c r="I2269" s="2" t="s">
        <v>3024</v>
      </c>
      <c r="J2269" s="2">
        <v>1917</v>
      </c>
      <c r="K2269" s="2"/>
      <c r="L2269" s="2"/>
      <c r="M2269" s="2">
        <v>18</v>
      </c>
      <c r="N2269" s="2" t="s">
        <v>20995</v>
      </c>
      <c r="O2269" s="2">
        <v>1966</v>
      </c>
      <c r="P2269" s="2"/>
      <c r="Q2269" s="2"/>
      <c r="R2269" s="2" t="str">
        <f>IF(Table_People[[#This Row],[Surname]]="", Table_People[[#This Row],[Name]], Table_People[[#This Row],[Name]]&amp;", "&amp;Table_People[[#This Row],[Surname]])</f>
        <v>Yosuke, Yamahata</v>
      </c>
      <c r="S2269" s="2" t="str">
        <f>IF(Table_People[[#This Row],[Surname]]="", Table_People[[#This Row],[Name]], Table_People[[#This Row],[Surname]]&amp;", "&amp;Table_People[[#This Row],[Name]])</f>
        <v>Yamahata, Yosuke</v>
      </c>
      <c r="T2269" s="2" t="str">
        <f>IF(COUNTIFS(Table_People[Hash_ID],Table_People[[#This Row],[Hash_ID]])&gt;1,"Y","N")</f>
        <v>N</v>
      </c>
      <c r="U2269" s="2"/>
    </row>
    <row r="2270" spans="1:21" x14ac:dyDescent="0.35">
      <c r="A2270" s="2" t="str">
        <f>"P-" &amp; UPPER(TRIM(Table_People[[#This Row],[Surname]])) &amp; "|" &amp; UPPER(TRIM(Table_People[[#This Row],[Name]]))</f>
        <v>P-YAMASAKI|MINORU</v>
      </c>
      <c r="B2270" s="2" t="s">
        <v>12145</v>
      </c>
      <c r="C2270" s="2" t="s">
        <v>12146</v>
      </c>
      <c r="D2270" s="2" t="s">
        <v>12147</v>
      </c>
      <c r="E2270" s="2" t="s">
        <v>12045</v>
      </c>
      <c r="F2270" s="2" t="s">
        <v>10</v>
      </c>
      <c r="G2270" s="2" t="s">
        <v>63</v>
      </c>
      <c r="H2270" s="2"/>
      <c r="I2270" s="2"/>
      <c r="J2270" s="2"/>
      <c r="K2270" s="2"/>
      <c r="L2270" s="2"/>
      <c r="M2270" s="2"/>
      <c r="N2270" s="2"/>
      <c r="O2270" s="2"/>
      <c r="P2270" s="2"/>
      <c r="Q2270" s="2"/>
      <c r="R2270" s="2" t="str">
        <f>IF(Table_People[[#This Row],[Surname]]="", Table_People[[#This Row],[Name]], Table_People[[#This Row],[Name]]&amp;", "&amp;Table_People[[#This Row],[Surname]])</f>
        <v>Minoru, Yamasaki</v>
      </c>
      <c r="S2270" s="2" t="str">
        <f>IF(Table_People[[#This Row],[Surname]]="", Table_People[[#This Row],[Name]], Table_People[[#This Row],[Surname]]&amp;", "&amp;Table_People[[#This Row],[Name]])</f>
        <v>Yamasaki, Minoru</v>
      </c>
      <c r="T2270" s="2" t="str">
        <f>IF(COUNTIFS(Table_People[Hash_ID],Table_People[[#This Row],[Hash_ID]])&gt;1,"Y","N")</f>
        <v>N</v>
      </c>
      <c r="U2270" s="2"/>
    </row>
    <row r="2271" spans="1:21" x14ac:dyDescent="0.35">
      <c r="A2271" s="2" t="str">
        <f>"P-" &amp; UPPER(TRIM(Table_People[[#This Row],[Surname]])) &amp; "|" &amp; UPPER(TRIM(Table_People[[#This Row],[Name]]))</f>
        <v>P-YAMASHITA|KAREN TEI</v>
      </c>
      <c r="B2271" s="2" t="s">
        <v>11025</v>
      </c>
      <c r="C2271" s="2" t="s">
        <v>11026</v>
      </c>
      <c r="D2271" s="2"/>
      <c r="E2271" s="2" t="s">
        <v>10765</v>
      </c>
      <c r="F2271" s="2" t="s">
        <v>25</v>
      </c>
      <c r="G2271" s="2" t="s">
        <v>11034</v>
      </c>
      <c r="H2271" s="2"/>
      <c r="I2271" s="2"/>
      <c r="J2271" s="2"/>
      <c r="K2271" s="2"/>
      <c r="L2271" s="2"/>
      <c r="M2271" s="2"/>
      <c r="N2271" s="2"/>
      <c r="O2271" s="2"/>
      <c r="P2271" s="2"/>
      <c r="Q2271" s="2"/>
      <c r="R2271" s="2" t="str">
        <f>IF(Table_People[[#This Row],[Surname]]="", Table_People[[#This Row],[Name]], Table_People[[#This Row],[Name]]&amp;", "&amp;Table_People[[#This Row],[Surname]])</f>
        <v>Karen Tei, Yamashita</v>
      </c>
      <c r="S2271" s="2" t="str">
        <f>IF(Table_People[[#This Row],[Surname]]="", Table_People[[#This Row],[Name]], Table_People[[#This Row],[Surname]]&amp;", "&amp;Table_People[[#This Row],[Name]])</f>
        <v>Yamashita, Karen Tei</v>
      </c>
      <c r="T2271" s="2" t="str">
        <f>IF(COUNTIFS(Table_People[Hash_ID],Table_People[[#This Row],[Hash_ID]])&gt;1,"Y","N")</f>
        <v>N</v>
      </c>
      <c r="U2271" s="2"/>
    </row>
    <row r="2272" spans="1:21" x14ac:dyDescent="0.35">
      <c r="A2272" s="2" t="str">
        <f>"P-" &amp; UPPER(TRIM(Table_People[[#This Row],[Surname]])) &amp; "|" &amp; UPPER(TRIM(Table_People[[#This Row],[Name]]))</f>
        <v>P-YANAGIHARA|HANYA</v>
      </c>
      <c r="B2272" s="2" t="s">
        <v>178</v>
      </c>
      <c r="C2272" s="2" t="s">
        <v>179</v>
      </c>
      <c r="D2272" s="2"/>
      <c r="E2272" s="2" t="s">
        <v>21164</v>
      </c>
      <c r="F2272" s="2" t="s">
        <v>25</v>
      </c>
      <c r="G2272" s="2" t="s">
        <v>63</v>
      </c>
      <c r="H2272" s="2">
        <v>19</v>
      </c>
      <c r="I2272" s="2" t="s">
        <v>21469</v>
      </c>
      <c r="J2272" s="2">
        <v>1974</v>
      </c>
      <c r="K2272" s="2"/>
      <c r="L2272" s="2"/>
      <c r="M2272" s="2"/>
      <c r="N2272" s="2"/>
      <c r="O2272" s="2"/>
      <c r="P2272" s="2"/>
      <c r="Q2272" s="2"/>
      <c r="R2272" s="2" t="str">
        <f>IF(Table_People[[#This Row],[Surname]]="", Table_People[[#This Row],[Name]], Table_People[[#This Row],[Name]]&amp;", "&amp;Table_People[[#This Row],[Surname]])</f>
        <v>Hanya, Yanagihara</v>
      </c>
      <c r="S2272" s="2" t="str">
        <f>IF(Table_People[[#This Row],[Surname]]="", Table_People[[#This Row],[Name]], Table_People[[#This Row],[Surname]]&amp;", "&amp;Table_People[[#This Row],[Name]])</f>
        <v>Yanagihara, Hanya</v>
      </c>
      <c r="T2272" s="2" t="str">
        <f>IF(COUNTIFS(Table_People[Hash_ID],Table_People[[#This Row],[Hash_ID]])&gt;1,"Y","N")</f>
        <v>N</v>
      </c>
      <c r="U2272" s="2"/>
    </row>
    <row r="2273" spans="1:21" x14ac:dyDescent="0.35">
      <c r="A2273" s="2" t="str">
        <f>"P-" &amp; UPPER(TRIM(Table_People[[#This Row],[Surname]])) &amp; "|" &amp; UPPER(TRIM(Table_People[[#This Row],[Name]]))</f>
        <v>P-YANAGIMACHI|JIRŌ</v>
      </c>
      <c r="B2273" s="2" t="s">
        <v>1133</v>
      </c>
      <c r="C2273" s="2" t="s">
        <v>1134</v>
      </c>
      <c r="D2273" s="2"/>
      <c r="E2273" s="2" t="s">
        <v>1091</v>
      </c>
      <c r="F2273" s="2" t="s">
        <v>10</v>
      </c>
      <c r="G2273" s="2" t="s">
        <v>182</v>
      </c>
      <c r="H2273" s="2"/>
      <c r="I2273" s="2"/>
      <c r="J2273" s="2"/>
      <c r="K2273" s="2"/>
      <c r="L2273" s="2"/>
      <c r="M2273" s="2"/>
      <c r="N2273" s="2"/>
      <c r="O2273" s="2"/>
      <c r="P2273" s="2"/>
      <c r="Q2273" s="2"/>
      <c r="R2273" s="2" t="str">
        <f>IF(Table_People[[#This Row],[Surname]]="", Table_People[[#This Row],[Name]], Table_People[[#This Row],[Name]]&amp;", "&amp;Table_People[[#This Row],[Surname]])</f>
        <v>Jirō, Yanagimachi</v>
      </c>
      <c r="S2273" s="2" t="str">
        <f>IF(Table_People[[#This Row],[Surname]]="", Table_People[[#This Row],[Name]], Table_People[[#This Row],[Surname]]&amp;", "&amp;Table_People[[#This Row],[Name]])</f>
        <v>Yanagimachi, Jirō</v>
      </c>
      <c r="T2273" s="2" t="str">
        <f>IF(COUNTIFS(Table_People[Hash_ID],Table_People[[#This Row],[Hash_ID]])&gt;1,"Y","N")</f>
        <v>N</v>
      </c>
      <c r="U2273" s="2"/>
    </row>
    <row r="2274" spans="1:21" x14ac:dyDescent="0.35">
      <c r="A2274" s="2" t="str">
        <f>"P-" &amp; UPPER(TRIM(Table_People[[#This Row],[Surname]])) &amp; "|" &amp; UPPER(TRIM(Table_People[[#This Row],[Name]]))</f>
        <v>P-YANG|EDWARD</v>
      </c>
      <c r="B2274" s="2" t="s">
        <v>110</v>
      </c>
      <c r="C2274" s="2" t="s">
        <v>1099</v>
      </c>
      <c r="D2274" s="2"/>
      <c r="E2274" s="2" t="s">
        <v>1053</v>
      </c>
      <c r="F2274" s="2" t="s">
        <v>10</v>
      </c>
      <c r="G2274" s="2" t="s">
        <v>1100</v>
      </c>
      <c r="H2274" s="2"/>
      <c r="I2274" s="2"/>
      <c r="J2274" s="2"/>
      <c r="K2274" s="2"/>
      <c r="L2274" s="2"/>
      <c r="M2274" s="2"/>
      <c r="N2274" s="2"/>
      <c r="O2274" s="2"/>
      <c r="P2274" s="2"/>
      <c r="Q2274" s="2"/>
      <c r="R2274" s="2" t="str">
        <f>IF(Table_People[[#This Row],[Surname]]="", Table_People[[#This Row],[Name]], Table_People[[#This Row],[Name]]&amp;", "&amp;Table_People[[#This Row],[Surname]])</f>
        <v>Edward, Yang</v>
      </c>
      <c r="S2274" s="2" t="str">
        <f>IF(Table_People[[#This Row],[Surname]]="", Table_People[[#This Row],[Name]], Table_People[[#This Row],[Surname]]&amp;", "&amp;Table_People[[#This Row],[Name]])</f>
        <v>Yang, Edward</v>
      </c>
      <c r="T2274" s="2" t="str">
        <f>IF(COUNTIFS(Table_People[Hash_ID],Table_People[[#This Row],[Hash_ID]])&gt;1,"Y","N")</f>
        <v>N</v>
      </c>
      <c r="U2274" s="2"/>
    </row>
    <row r="2275" spans="1:21" x14ac:dyDescent="0.35">
      <c r="A2275" s="2" t="str">
        <f>"P-" &amp; UPPER(TRIM(Table_People[[#This Row],[Surname]])) &amp; "|" &amp; UPPER(TRIM(Table_People[[#This Row],[Name]]))</f>
        <v>P-YEAGER|B.R.</v>
      </c>
      <c r="B2275" s="2" t="s">
        <v>503</v>
      </c>
      <c r="C2275" s="2" t="s">
        <v>504</v>
      </c>
      <c r="D2275" s="2"/>
      <c r="E2275" s="2" t="s">
        <v>51</v>
      </c>
      <c r="F2275" s="2" t="s">
        <v>10</v>
      </c>
      <c r="G2275" s="2" t="s">
        <v>63</v>
      </c>
      <c r="H2275" s="2"/>
      <c r="I2275" s="2"/>
      <c r="J2275" s="2"/>
      <c r="K2275" s="2"/>
      <c r="L2275" s="2"/>
      <c r="M2275" s="2"/>
      <c r="N2275" s="2"/>
      <c r="O2275" s="2"/>
      <c r="P2275" s="2"/>
      <c r="Q2275" s="2"/>
      <c r="R2275" s="2" t="str">
        <f>IF(Table_People[[#This Row],[Surname]]="", Table_People[[#This Row],[Name]], Table_People[[#This Row],[Name]]&amp;", "&amp;Table_People[[#This Row],[Surname]])</f>
        <v>B.R., Yeager</v>
      </c>
      <c r="S2275" s="2" t="str">
        <f>IF(Table_People[[#This Row],[Surname]]="", Table_People[[#This Row],[Name]], Table_People[[#This Row],[Surname]]&amp;", "&amp;Table_People[[#This Row],[Name]])</f>
        <v>Yeager, B.R.</v>
      </c>
      <c r="T2275" s="2" t="str">
        <f>IF(COUNTIFS(Table_People[Hash_ID],Table_People[[#This Row],[Hash_ID]])&gt;1,"Y","N")</f>
        <v>N</v>
      </c>
      <c r="U2275" s="2"/>
    </row>
    <row r="2276" spans="1:21" x14ac:dyDescent="0.35">
      <c r="A2276" s="2" t="str">
        <f>"P-" &amp; UPPER(TRIM(Table_People[[#This Row],[Surname]])) &amp; "|" &amp; UPPER(TRIM(Table_People[[#This Row],[Name]]))</f>
        <v>P-YEATS|W.B.</v>
      </c>
      <c r="B2276" s="2" t="s">
        <v>6196</v>
      </c>
      <c r="C2276" s="2" t="s">
        <v>6197</v>
      </c>
      <c r="D2276" s="2" t="s">
        <v>10734</v>
      </c>
      <c r="E2276" s="2" t="s">
        <v>126</v>
      </c>
      <c r="F2276" s="2" t="s">
        <v>10</v>
      </c>
      <c r="G2276" s="2" t="s">
        <v>55</v>
      </c>
      <c r="H2276" s="2"/>
      <c r="I2276" s="2"/>
      <c r="J2276" s="2"/>
      <c r="K2276" s="2"/>
      <c r="L2276" s="2"/>
      <c r="M2276" s="2"/>
      <c r="N2276" s="2"/>
      <c r="O2276" s="2"/>
      <c r="P2276" s="2"/>
      <c r="Q2276" s="2"/>
      <c r="R2276" s="2" t="str">
        <f>IF(Table_People[[#This Row],[Surname]]="", Table_People[[#This Row],[Name]], Table_People[[#This Row],[Name]]&amp;", "&amp;Table_People[[#This Row],[Surname]])</f>
        <v>W.B., Yeats</v>
      </c>
      <c r="S2276" s="2" t="str">
        <f>IF(Table_People[[#This Row],[Surname]]="", Table_People[[#This Row],[Name]], Table_People[[#This Row],[Surname]]&amp;", "&amp;Table_People[[#This Row],[Name]])</f>
        <v>Yeats, W.B.</v>
      </c>
      <c r="T2276" s="2" t="str">
        <f>IF(COUNTIFS(Table_People[Hash_ID],Table_People[[#This Row],[Hash_ID]])&gt;1,"Y","N")</f>
        <v>N</v>
      </c>
      <c r="U2276" s="2"/>
    </row>
    <row r="2277" spans="1:21" x14ac:dyDescent="0.35">
      <c r="A2277" s="2" t="str">
        <f>"P-" &amp; UPPER(TRIM(Table_People[[#This Row],[Surname]])) &amp; "|" &amp; UPPER(TRIM(Table_People[[#This Row],[Name]]))</f>
        <v>P-YOSHITOSHI|TSUKIOKA</v>
      </c>
      <c r="B2277" s="2" t="s">
        <v>3225</v>
      </c>
      <c r="C2277" s="2" t="s">
        <v>3226</v>
      </c>
      <c r="D2277" s="2"/>
      <c r="E2277" s="2" t="s">
        <v>1452</v>
      </c>
      <c r="F2277" s="2" t="s">
        <v>10</v>
      </c>
      <c r="G2277" s="2" t="s">
        <v>182</v>
      </c>
      <c r="H2277" s="2"/>
      <c r="I2277" s="2"/>
      <c r="J2277" s="2"/>
      <c r="K2277" s="2"/>
      <c r="L2277" s="2"/>
      <c r="M2277" s="2"/>
      <c r="N2277" s="2"/>
      <c r="O2277" s="2"/>
      <c r="P2277" s="2"/>
      <c r="Q2277" s="2"/>
      <c r="R2277" s="2" t="str">
        <f>IF(Table_People[[#This Row],[Surname]]="", Table_People[[#This Row],[Name]], Table_People[[#This Row],[Name]]&amp;", "&amp;Table_People[[#This Row],[Surname]])</f>
        <v>Tsukioka, Yoshitoshi</v>
      </c>
      <c r="S2277" s="2" t="str">
        <f>IF(Table_People[[#This Row],[Surname]]="", Table_People[[#This Row],[Name]], Table_People[[#This Row],[Surname]]&amp;", "&amp;Table_People[[#This Row],[Name]])</f>
        <v>Yoshitoshi, Tsukioka</v>
      </c>
      <c r="T2277" s="2" t="str">
        <f>IF(COUNTIFS(Table_People[Hash_ID],Table_People[[#This Row],[Hash_ID]])&gt;1,"Y","N")</f>
        <v>N</v>
      </c>
      <c r="U2277" s="2"/>
    </row>
    <row r="2278" spans="1:21" x14ac:dyDescent="0.35">
      <c r="A2278" s="2" t="str">
        <f>"P-" &amp; UPPER(TRIM(Table_People[[#This Row],[Surname]])) &amp; "|" &amp; UPPER(TRIM(Table_People[[#This Row],[Name]]))</f>
        <v>P-YOUNG|MARGUERITE</v>
      </c>
      <c r="B2278" s="2" t="s">
        <v>316</v>
      </c>
      <c r="C2278" s="2" t="s">
        <v>20532</v>
      </c>
      <c r="D2278" s="2"/>
      <c r="E2278" s="2" t="s">
        <v>21146</v>
      </c>
      <c r="F2278" s="2" t="s">
        <v>25</v>
      </c>
      <c r="G2278" s="2" t="s">
        <v>63</v>
      </c>
      <c r="H2278" s="2">
        <v>26</v>
      </c>
      <c r="I2278" s="2" t="s">
        <v>3024</v>
      </c>
      <c r="J2278" s="2">
        <v>1908</v>
      </c>
      <c r="K2278" s="2"/>
      <c r="L2278" s="2"/>
      <c r="M2278" s="2">
        <v>17</v>
      </c>
      <c r="N2278" s="2" t="s">
        <v>21468</v>
      </c>
      <c r="O2278" s="2">
        <v>1995</v>
      </c>
      <c r="P2278" s="2"/>
      <c r="Q2278" s="2"/>
      <c r="R2278" s="2" t="str">
        <f>IF(Table_People[[#This Row],[Surname]]="", Table_People[[#This Row],[Name]], Table_People[[#This Row],[Name]]&amp;", "&amp;Table_People[[#This Row],[Surname]])</f>
        <v>Marguerite, Young</v>
      </c>
      <c r="S2278" s="2" t="str">
        <f>IF(Table_People[[#This Row],[Surname]]="", Table_People[[#This Row],[Name]], Table_People[[#This Row],[Surname]]&amp;", "&amp;Table_People[[#This Row],[Name]])</f>
        <v>Young, Marguerite</v>
      </c>
      <c r="T2278" s="2" t="str">
        <f>IF(COUNTIFS(Table_People[Hash_ID],Table_People[[#This Row],[Hash_ID]])&gt;1,"Y","N")</f>
        <v>N</v>
      </c>
      <c r="U2278" s="2"/>
    </row>
    <row r="2279" spans="1:21" x14ac:dyDescent="0.35">
      <c r="A2279" s="2" t="str">
        <f>"P-" &amp; UPPER(TRIM(Table_People[[#This Row],[Surname]])) &amp; "|" &amp; UPPER(TRIM(Table_People[[#This Row],[Name]]))</f>
        <v>P-YOURCENAR|MARGUERITE</v>
      </c>
      <c r="B2279" s="2" t="s">
        <v>316</v>
      </c>
      <c r="C2279" s="2" t="s">
        <v>318</v>
      </c>
      <c r="D2279" s="2"/>
      <c r="E2279" s="2" t="s">
        <v>319</v>
      </c>
      <c r="F2279" s="2" t="s">
        <v>25</v>
      </c>
      <c r="G2279" s="2" t="s">
        <v>15</v>
      </c>
      <c r="H2279" s="2"/>
      <c r="I2279" s="2"/>
      <c r="J2279" s="2"/>
      <c r="K2279" s="2"/>
      <c r="L2279" s="2"/>
      <c r="M2279" s="2"/>
      <c r="N2279" s="2"/>
      <c r="O2279" s="2"/>
      <c r="P2279" s="2"/>
      <c r="Q2279" s="2"/>
      <c r="R2279" s="2" t="str">
        <f>IF(Table_People[[#This Row],[Surname]]="", Table_People[[#This Row],[Name]], Table_People[[#This Row],[Name]]&amp;", "&amp;Table_People[[#This Row],[Surname]])</f>
        <v>Marguerite, Yourcenar</v>
      </c>
      <c r="S2279" s="2" t="str">
        <f>IF(Table_People[[#This Row],[Surname]]="", Table_People[[#This Row],[Name]], Table_People[[#This Row],[Surname]]&amp;", "&amp;Table_People[[#This Row],[Name]])</f>
        <v>Yourcenar, Marguerite</v>
      </c>
      <c r="T2279" s="2" t="str">
        <f>IF(COUNTIFS(Table_People[Hash_ID],Table_People[[#This Row],[Hash_ID]])&gt;1,"Y","N")</f>
        <v>N</v>
      </c>
      <c r="U2279" s="2"/>
    </row>
    <row r="2280" spans="1:21" ht="29" x14ac:dyDescent="0.35">
      <c r="A2280" s="2" t="str">
        <f>"P-" &amp; UPPER(TRIM(Table_People[[#This Row],[Surname]])) &amp; "|" &amp; UPPER(TRIM(Table_People[[#This Row],[Name]]))</f>
        <v>P-YUKOU|LIE</v>
      </c>
      <c r="B2280" s="2" t="s">
        <v>20893</v>
      </c>
      <c r="C2280" s="2" t="s">
        <v>20894</v>
      </c>
      <c r="D2280" s="2" t="s">
        <v>15217</v>
      </c>
      <c r="E2280" s="2" t="s">
        <v>21362</v>
      </c>
      <c r="F2280" s="2" t="s">
        <v>10</v>
      </c>
      <c r="G2280" s="2" t="s">
        <v>1087</v>
      </c>
      <c r="H2280" s="2"/>
      <c r="I2280" s="2"/>
      <c r="J2280" s="2">
        <v>450</v>
      </c>
      <c r="K2280" s="2" t="s">
        <v>21493</v>
      </c>
      <c r="L2280" s="2"/>
      <c r="M2280" s="2"/>
      <c r="N2280" s="2"/>
      <c r="O2280" s="2">
        <v>375</v>
      </c>
      <c r="P2280" s="2" t="s">
        <v>21493</v>
      </c>
      <c r="Q2280" s="2"/>
      <c r="R2280" s="2" t="str">
        <f>IF(Table_People[[#This Row],[Surname]]="", Table_People[[#This Row],[Name]], Table_People[[#This Row],[Name]]&amp;", "&amp;Table_People[[#This Row],[Surname]])</f>
        <v>Lie, Yukou</v>
      </c>
      <c r="S2280" s="2" t="str">
        <f>IF(Table_People[[#This Row],[Surname]]="", Table_People[[#This Row],[Name]], Table_People[[#This Row],[Surname]]&amp;", "&amp;Table_People[[#This Row],[Name]])</f>
        <v>Yukou, Lie</v>
      </c>
      <c r="T2280" s="2" t="str">
        <f>IF(COUNTIFS(Table_People[Hash_ID],Table_People[[#This Row],[Hash_ID]])&gt;1,"Y","N")</f>
        <v>N</v>
      </c>
      <c r="U2280" s="2"/>
    </row>
    <row r="2281" spans="1:21" x14ac:dyDescent="0.35">
      <c r="A2281" s="2" t="str">
        <f>"P-" &amp; UPPER(TRIM(Table_People[[#This Row],[Surname]])) &amp; "|" &amp; UPPER(TRIM(Table_People[[#This Row],[Name]]))</f>
        <v>P-ZABALA|JAVIER PEDRO</v>
      </c>
      <c r="B2281" s="2" t="s">
        <v>6867</v>
      </c>
      <c r="C2281" s="2" t="s">
        <v>6868</v>
      </c>
      <c r="D2281" s="2"/>
      <c r="E2281" s="2" t="s">
        <v>1838</v>
      </c>
      <c r="F2281" s="2" t="s">
        <v>10</v>
      </c>
      <c r="G2281" s="2" t="s">
        <v>127</v>
      </c>
      <c r="H2281" s="2"/>
      <c r="I2281" s="2"/>
      <c r="J2281" s="2"/>
      <c r="K2281" s="2"/>
      <c r="L2281" s="2"/>
      <c r="M2281" s="2"/>
      <c r="N2281" s="2"/>
      <c r="O2281" s="2"/>
      <c r="P2281" s="2"/>
      <c r="Q2281" s="2"/>
      <c r="R2281" s="2" t="str">
        <f>IF(Table_People[[#This Row],[Surname]]="", Table_People[[#This Row],[Name]], Table_People[[#This Row],[Name]]&amp;", "&amp;Table_People[[#This Row],[Surname]])</f>
        <v>Javier Pedro, Zabala</v>
      </c>
      <c r="S2281" s="2" t="str">
        <f>IF(Table_People[[#This Row],[Surname]]="", Table_People[[#This Row],[Name]], Table_People[[#This Row],[Surname]]&amp;", "&amp;Table_People[[#This Row],[Name]])</f>
        <v>Zabala, Javier Pedro</v>
      </c>
      <c r="T2281" s="2" t="str">
        <f>IF(COUNTIFS(Table_People[Hash_ID],Table_People[[#This Row],[Hash_ID]])&gt;1,"Y","N")</f>
        <v>N</v>
      </c>
      <c r="U2281" s="2"/>
    </row>
    <row r="2282" spans="1:21" ht="29" x14ac:dyDescent="0.35">
      <c r="A2282" s="2" t="str">
        <f>"P-" &amp; UPPER(TRIM(Table_People[[#This Row],[Surname]])) &amp; "|" &amp; UPPER(TRIM(Table_People[[#This Row],[Name]]))</f>
        <v>P-ZAMYATIN|YEVGENY</v>
      </c>
      <c r="B2282" s="2" t="s">
        <v>480</v>
      </c>
      <c r="C2282" s="2" t="s">
        <v>481</v>
      </c>
      <c r="D2282" s="2"/>
      <c r="E2282" s="2" t="s">
        <v>90</v>
      </c>
      <c r="F2282" s="2" t="s">
        <v>10</v>
      </c>
      <c r="G2282" s="2" t="s">
        <v>11</v>
      </c>
      <c r="H2282" s="2"/>
      <c r="I2282" s="2"/>
      <c r="J2282" s="2"/>
      <c r="K2282" s="2"/>
      <c r="L2282" s="2"/>
      <c r="M2282" s="2"/>
      <c r="N2282" s="2"/>
      <c r="O2282" s="2"/>
      <c r="P2282" s="2"/>
      <c r="Q2282" s="2"/>
      <c r="R2282" s="2" t="str">
        <f>IF(Table_People[[#This Row],[Surname]]="", Table_People[[#This Row],[Name]], Table_People[[#This Row],[Name]]&amp;", "&amp;Table_People[[#This Row],[Surname]])</f>
        <v>Yevgeny, Zamyatin</v>
      </c>
      <c r="S2282" s="2" t="str">
        <f>IF(Table_People[[#This Row],[Surname]]="", Table_People[[#This Row],[Name]], Table_People[[#This Row],[Surname]]&amp;", "&amp;Table_People[[#This Row],[Name]])</f>
        <v>Zamyatin, Yevgeny</v>
      </c>
      <c r="T2282" s="2" t="str">
        <f>IF(COUNTIFS(Table_People[Hash_ID],Table_People[[#This Row],[Hash_ID]])&gt;1,"Y","N")</f>
        <v>N</v>
      </c>
      <c r="U2282" s="2"/>
    </row>
    <row r="2283" spans="1:21" ht="29" x14ac:dyDescent="0.35">
      <c r="A2283" s="2" t="str">
        <f>"P-" &amp; UPPER(TRIM(Table_People[[#This Row],[Surname]])) &amp; "|" &amp; UPPER(TRIM(Table_People[[#This Row],[Name]]))</f>
        <v>P-ZARCHI|MEIR</v>
      </c>
      <c r="B2283" s="2" t="s">
        <v>20975</v>
      </c>
      <c r="C2283" s="2" t="s">
        <v>20976</v>
      </c>
      <c r="D2283" s="2"/>
      <c r="E2283" s="2" t="s">
        <v>21432</v>
      </c>
      <c r="F2283" s="2" t="s">
        <v>10</v>
      </c>
      <c r="G2283" s="2" t="s">
        <v>10942</v>
      </c>
      <c r="H2283" s="2">
        <v>1</v>
      </c>
      <c r="I2283" s="2" t="s">
        <v>21471</v>
      </c>
      <c r="J2283" s="2">
        <v>1937</v>
      </c>
      <c r="K2283" s="2"/>
      <c r="L2283" s="2"/>
      <c r="M2283" s="2"/>
      <c r="N2283" s="2"/>
      <c r="O2283" s="2"/>
      <c r="P2283" s="2"/>
      <c r="Q2283" s="2"/>
      <c r="R2283" s="2" t="str">
        <f>IF(Table_People[[#This Row],[Surname]]="", Table_People[[#This Row],[Name]], Table_People[[#This Row],[Name]]&amp;", "&amp;Table_People[[#This Row],[Surname]])</f>
        <v>Meir, Zarchi</v>
      </c>
      <c r="S2283" s="2" t="str">
        <f>IF(Table_People[[#This Row],[Surname]]="", Table_People[[#This Row],[Name]], Table_People[[#This Row],[Surname]]&amp;", "&amp;Table_People[[#This Row],[Name]])</f>
        <v>Zarchi, Meir</v>
      </c>
      <c r="T2283" s="2" t="str">
        <f>IF(COUNTIFS(Table_People[Hash_ID],Table_People[[#This Row],[Hash_ID]])&gt;1,"Y","N")</f>
        <v>N</v>
      </c>
      <c r="U2283" s="2"/>
    </row>
    <row r="2284" spans="1:21" x14ac:dyDescent="0.35">
      <c r="A2284" s="2" t="str">
        <f>"P-" &amp; UPPER(TRIM(Table_People[[#This Row],[Surname]])) &amp; "|" &amp; UPPER(TRIM(Table_People[[#This Row],[Name]]))</f>
        <v>P-ZÁRRAGA|ÁNGEL</v>
      </c>
      <c r="B2284" s="2" t="s">
        <v>3016</v>
      </c>
      <c r="C2284" s="2" t="s">
        <v>3017</v>
      </c>
      <c r="D2284" s="2"/>
      <c r="E2284" s="2" t="s">
        <v>1389</v>
      </c>
      <c r="F2284" s="2" t="s">
        <v>10</v>
      </c>
      <c r="G2284" s="2" t="s">
        <v>134</v>
      </c>
      <c r="H2284" s="2"/>
      <c r="I2284" s="2"/>
      <c r="J2284" s="2"/>
      <c r="K2284" s="2"/>
      <c r="L2284" s="2"/>
      <c r="M2284" s="2"/>
      <c r="N2284" s="2"/>
      <c r="O2284" s="2"/>
      <c r="P2284" s="2"/>
      <c r="Q2284" s="2"/>
      <c r="R2284" s="2" t="str">
        <f>IF(Table_People[[#This Row],[Surname]]="", Table_People[[#This Row],[Name]], Table_People[[#This Row],[Name]]&amp;", "&amp;Table_People[[#This Row],[Surname]])</f>
        <v>Ángel, Zárraga</v>
      </c>
      <c r="S2284" s="2" t="str">
        <f>IF(Table_People[[#This Row],[Surname]]="", Table_People[[#This Row],[Name]], Table_People[[#This Row],[Surname]]&amp;", "&amp;Table_People[[#This Row],[Name]])</f>
        <v>Zárraga, Ángel</v>
      </c>
      <c r="T2284" s="2" t="str">
        <f>IF(COUNTIFS(Table_People[Hash_ID],Table_People[[#This Row],[Hash_ID]])&gt;1,"Y","N")</f>
        <v>N</v>
      </c>
      <c r="U2284" s="2"/>
    </row>
    <row r="2285" spans="1:21" x14ac:dyDescent="0.35">
      <c r="A2285" s="2" t="str">
        <f>"P-" &amp; UPPER(TRIM(Table_People[[#This Row],[Surname]])) &amp; "|" &amp; UPPER(TRIM(Table_People[[#This Row],[Name]]))</f>
        <v>P-ZDZISLAW|BEKSINSKI</v>
      </c>
      <c r="B2285" s="2" t="s">
        <v>1797</v>
      </c>
      <c r="C2285" s="2" t="s">
        <v>1798</v>
      </c>
      <c r="D2285" s="2"/>
      <c r="E2285" s="2" t="s">
        <v>1389</v>
      </c>
      <c r="F2285" s="2" t="s">
        <v>10</v>
      </c>
      <c r="G2285" s="2" t="s">
        <v>59</v>
      </c>
      <c r="H2285" s="2"/>
      <c r="I2285" s="2"/>
      <c r="J2285" s="2"/>
      <c r="K2285" s="2"/>
      <c r="L2285" s="2"/>
      <c r="M2285" s="2"/>
      <c r="N2285" s="2"/>
      <c r="O2285" s="2"/>
      <c r="P2285" s="2"/>
      <c r="Q2285" s="2"/>
      <c r="R2285" s="2" t="str">
        <f>IF(Table_People[[#This Row],[Surname]]="", Table_People[[#This Row],[Name]], Table_People[[#This Row],[Name]]&amp;", "&amp;Table_People[[#This Row],[Surname]])</f>
        <v>Beksinski, Zdzislaw</v>
      </c>
      <c r="S2285" s="2" t="str">
        <f>IF(Table_People[[#This Row],[Surname]]="", Table_People[[#This Row],[Name]], Table_People[[#This Row],[Surname]]&amp;", "&amp;Table_People[[#This Row],[Name]])</f>
        <v>Zdzislaw, Beksinski</v>
      </c>
      <c r="T2285" s="2" t="str">
        <f>IF(COUNTIFS(Table_People[Hash_ID],Table_People[[#This Row],[Hash_ID]])&gt;1,"Y","N")</f>
        <v>N</v>
      </c>
      <c r="U2285" s="2"/>
    </row>
    <row r="2286" spans="1:21" ht="43.5" x14ac:dyDescent="0.35">
      <c r="A2286" s="2" t="str">
        <f>"P-" &amp; UPPER(TRIM(Table_People[[#This Row],[Surname]])) &amp; "|" &amp; UPPER(TRIM(Table_People[[#This Row],[Name]]))</f>
        <v>P-ZEISCHEGG|CHRISTOPHER</v>
      </c>
      <c r="B2286" s="2" t="s">
        <v>1252</v>
      </c>
      <c r="C2286" s="2" t="s">
        <v>21014</v>
      </c>
      <c r="D2286" s="2" t="s">
        <v>21139</v>
      </c>
      <c r="E2286" s="2" t="s">
        <v>21457</v>
      </c>
      <c r="F2286" s="2" t="s">
        <v>10</v>
      </c>
      <c r="G2286" s="2" t="s">
        <v>63</v>
      </c>
      <c r="H2286" s="2"/>
      <c r="I2286" s="2"/>
      <c r="J2286" s="2">
        <v>1984</v>
      </c>
      <c r="K2286" s="2"/>
      <c r="L2286" s="2"/>
      <c r="M2286" s="2"/>
      <c r="N2286" s="2"/>
      <c r="O2286" s="2"/>
      <c r="P2286" s="2"/>
      <c r="Q2286" s="2"/>
      <c r="R2286" s="2" t="str">
        <f>IF(Table_People[[#This Row],[Surname]]="", Table_People[[#This Row],[Name]], Table_People[[#This Row],[Name]]&amp;", "&amp;Table_People[[#This Row],[Surname]])</f>
        <v>Christopher, Zeischegg</v>
      </c>
      <c r="S2286" s="2" t="str">
        <f>IF(Table_People[[#This Row],[Surname]]="", Table_People[[#This Row],[Name]], Table_People[[#This Row],[Surname]]&amp;", "&amp;Table_People[[#This Row],[Name]])</f>
        <v>Zeischegg, Christopher</v>
      </c>
      <c r="T2286" s="2" t="str">
        <f>IF(COUNTIFS(Table_People[Hash_ID],Table_People[[#This Row],[Hash_ID]])&gt;1,"Y","N")</f>
        <v>N</v>
      </c>
      <c r="U2286" s="2"/>
    </row>
    <row r="2287" spans="1:21" x14ac:dyDescent="0.35">
      <c r="A2287" s="2" t="str">
        <f>"P-" &amp; UPPER(TRIM(Table_People[[#This Row],[Surname]])) &amp; "|" &amp; UPPER(TRIM(Table_People[[#This Row],[Name]]))</f>
        <v>P-|ZENO OF CITIUM</v>
      </c>
      <c r="B2287" s="2" t="s">
        <v>599</v>
      </c>
      <c r="C2287" s="2"/>
      <c r="D2287" s="2"/>
      <c r="E2287" s="2" t="s">
        <v>37</v>
      </c>
      <c r="F2287" s="2" t="s">
        <v>10</v>
      </c>
      <c r="G2287" s="2" t="s">
        <v>117</v>
      </c>
      <c r="H2287" s="2"/>
      <c r="I2287" s="2"/>
      <c r="J2287" s="2"/>
      <c r="K2287" s="2"/>
      <c r="L2287" s="2"/>
      <c r="M2287" s="2"/>
      <c r="N2287" s="2"/>
      <c r="O2287" s="2"/>
      <c r="P2287" s="2"/>
      <c r="Q2287" s="2"/>
      <c r="R2287" s="2" t="str">
        <f>IF(Table_People[[#This Row],[Surname]]="", Table_People[[#This Row],[Name]], Table_People[[#This Row],[Name]]&amp;", "&amp;Table_People[[#This Row],[Surname]])</f>
        <v>Zeno of Citium</v>
      </c>
      <c r="S2287" s="2" t="str">
        <f>IF(Table_People[[#This Row],[Surname]]="", Table_People[[#This Row],[Name]], Table_People[[#This Row],[Surname]]&amp;", "&amp;Table_People[[#This Row],[Name]])</f>
        <v>Zeno of Citium</v>
      </c>
      <c r="T2287" s="2" t="str">
        <f>IF(COUNTIFS(Table_People[Hash_ID],Table_People[[#This Row],[Hash_ID]])&gt;1,"Y","N")</f>
        <v>N</v>
      </c>
      <c r="U2287" s="2"/>
    </row>
    <row r="2288" spans="1:21" x14ac:dyDescent="0.35">
      <c r="A2288" s="2" t="str">
        <f>"P-" &amp; UPPER(TRIM(Table_People[[#This Row],[Surname]])) &amp; "|" &amp; UPPER(TRIM(Table_People[[#This Row],[Name]]))</f>
        <v>P-|ZENO OF ELEA</v>
      </c>
      <c r="B2288" s="2" t="s">
        <v>595</v>
      </c>
      <c r="C2288" s="2"/>
      <c r="D2288" s="2"/>
      <c r="E2288" s="2" t="s">
        <v>37</v>
      </c>
      <c r="F2288" s="2" t="s">
        <v>10</v>
      </c>
      <c r="G2288" s="2" t="s">
        <v>117</v>
      </c>
      <c r="H2288" s="2"/>
      <c r="I2288" s="2"/>
      <c r="J2288" s="2"/>
      <c r="K2288" s="2"/>
      <c r="L2288" s="2"/>
      <c r="M2288" s="2"/>
      <c r="N2288" s="2"/>
      <c r="O2288" s="2"/>
      <c r="P2288" s="2"/>
      <c r="Q2288" s="2"/>
      <c r="R2288" s="2" t="str">
        <f>IF(Table_People[[#This Row],[Surname]]="", Table_People[[#This Row],[Name]], Table_People[[#This Row],[Name]]&amp;", "&amp;Table_People[[#This Row],[Surname]])</f>
        <v>Zeno of Elea</v>
      </c>
      <c r="S2288" s="2" t="str">
        <f>IF(Table_People[[#This Row],[Surname]]="", Table_People[[#This Row],[Name]], Table_People[[#This Row],[Surname]]&amp;", "&amp;Table_People[[#This Row],[Name]])</f>
        <v>Zeno of Elea</v>
      </c>
      <c r="T2288" s="2" t="str">
        <f>IF(COUNTIFS(Table_People[Hash_ID],Table_People[[#This Row],[Hash_ID]])&gt;1,"Y","N")</f>
        <v>N</v>
      </c>
      <c r="U2288" s="2"/>
    </row>
    <row r="2289" spans="1:21" x14ac:dyDescent="0.35">
      <c r="A2289" s="2" t="str">
        <f>"P-" &amp; UPPER(TRIM(Table_People[[#This Row],[Surname]])) &amp; "|" &amp; UPPER(TRIM(Table_People[[#This Row],[Name]]))</f>
        <v>P-ZERBST|RAINER</v>
      </c>
      <c r="B2289" s="2" t="s">
        <v>12647</v>
      </c>
      <c r="C2289" s="2" t="s">
        <v>20641</v>
      </c>
      <c r="D2289" s="2"/>
      <c r="E2289" s="2" t="s">
        <v>21217</v>
      </c>
      <c r="F2289" s="2" t="s">
        <v>10</v>
      </c>
      <c r="G2289" s="2" t="s">
        <v>38</v>
      </c>
      <c r="H2289" s="2"/>
      <c r="I2289" s="2"/>
      <c r="J2289" s="2">
        <v>1949</v>
      </c>
      <c r="K2289" s="2"/>
      <c r="L2289" s="2"/>
      <c r="M2289" s="2"/>
      <c r="N2289" s="2"/>
      <c r="O2289" s="2"/>
      <c r="P2289" s="2"/>
      <c r="Q2289" s="2"/>
      <c r="R2289" s="2" t="str">
        <f>IF(Table_People[[#This Row],[Surname]]="", Table_People[[#This Row],[Name]], Table_People[[#This Row],[Name]]&amp;", "&amp;Table_People[[#This Row],[Surname]])</f>
        <v>Rainer, Zerbst</v>
      </c>
      <c r="S2289" s="2" t="str">
        <f>IF(Table_People[[#This Row],[Surname]]="", Table_People[[#This Row],[Name]], Table_People[[#This Row],[Surname]]&amp;", "&amp;Table_People[[#This Row],[Name]])</f>
        <v>Zerbst, Rainer</v>
      </c>
      <c r="T2289" s="2" t="str">
        <f>IF(COUNTIFS(Table_People[Hash_ID],Table_People[[#This Row],[Hash_ID]])&gt;1,"Y","N")</f>
        <v>N</v>
      </c>
      <c r="U2289" s="2"/>
    </row>
    <row r="2290" spans="1:21" x14ac:dyDescent="0.35">
      <c r="A2290" s="2" t="str">
        <f>"P-" &amp; UPPER(TRIM(Table_People[[#This Row],[Surname]])) &amp; "|" &amp; UPPER(TRIM(Table_People[[#This Row],[Name]]))</f>
        <v>P-ZERGE|OWE</v>
      </c>
      <c r="B2290" s="2" t="s">
        <v>3178</v>
      </c>
      <c r="C2290" s="2" t="s">
        <v>3179</v>
      </c>
      <c r="D2290" s="2"/>
      <c r="E2290" s="2" t="s">
        <v>1389</v>
      </c>
      <c r="F2290" s="2" t="s">
        <v>10</v>
      </c>
      <c r="G2290" s="2" t="s">
        <v>42</v>
      </c>
      <c r="H2290" s="2"/>
      <c r="I2290" s="2"/>
      <c r="J2290" s="2"/>
      <c r="K2290" s="2"/>
      <c r="L2290" s="2"/>
      <c r="M2290" s="2"/>
      <c r="N2290" s="2"/>
      <c r="O2290" s="2"/>
      <c r="P2290" s="2"/>
      <c r="Q2290" s="2"/>
      <c r="R2290" s="2" t="str">
        <f>IF(Table_People[[#This Row],[Surname]]="", Table_People[[#This Row],[Name]], Table_People[[#This Row],[Name]]&amp;", "&amp;Table_People[[#This Row],[Surname]])</f>
        <v>Owe, Zerge</v>
      </c>
      <c r="S2290" s="2" t="str">
        <f>IF(Table_People[[#This Row],[Surname]]="", Table_People[[#This Row],[Name]], Table_People[[#This Row],[Surname]]&amp;", "&amp;Table_People[[#This Row],[Name]])</f>
        <v>Zerge, Owe</v>
      </c>
      <c r="T2290" s="2" t="str">
        <f>IF(COUNTIFS(Table_People[Hash_ID],Table_People[[#This Row],[Hash_ID]])&gt;1,"Y","N")</f>
        <v>N</v>
      </c>
      <c r="U2290" s="2"/>
    </row>
    <row r="2291" spans="1:21" x14ac:dyDescent="0.35">
      <c r="A2291" s="2" t="str">
        <f>"P-" &amp; UPPER(TRIM(Table_People[[#This Row],[Surname]])) &amp; "|" &amp; UPPER(TRIM(Table_People[[#This Row],[Name]]))</f>
        <v>P-ZHANGKE|JIA</v>
      </c>
      <c r="B2291" s="2" t="s">
        <v>1131</v>
      </c>
      <c r="C2291" s="2" t="s">
        <v>1132</v>
      </c>
      <c r="D2291" s="2"/>
      <c r="E2291" s="2" t="s">
        <v>1060</v>
      </c>
      <c r="F2291" s="2" t="s">
        <v>10</v>
      </c>
      <c r="G2291" s="2" t="s">
        <v>1087</v>
      </c>
      <c r="H2291" s="2"/>
      <c r="I2291" s="2"/>
      <c r="J2291" s="2"/>
      <c r="K2291" s="2"/>
      <c r="L2291" s="2"/>
      <c r="M2291" s="2"/>
      <c r="N2291" s="2"/>
      <c r="O2291" s="2"/>
      <c r="P2291" s="2"/>
      <c r="Q2291" s="2"/>
      <c r="R2291" s="2" t="str">
        <f>IF(Table_People[[#This Row],[Surname]]="", Table_People[[#This Row],[Name]], Table_People[[#This Row],[Name]]&amp;", "&amp;Table_People[[#This Row],[Surname]])</f>
        <v>Jia, Zhangke</v>
      </c>
      <c r="S2291" s="2" t="str">
        <f>IF(Table_People[[#This Row],[Surname]]="", Table_People[[#This Row],[Name]], Table_People[[#This Row],[Surname]]&amp;", "&amp;Table_People[[#This Row],[Name]])</f>
        <v>Zhangke, Jia</v>
      </c>
      <c r="T2291" s="2" t="str">
        <f>IF(COUNTIFS(Table_People[Hash_ID],Table_People[[#This Row],[Hash_ID]])&gt;1,"Y","N")</f>
        <v>N</v>
      </c>
      <c r="U2291" s="2"/>
    </row>
    <row r="2292" spans="1:21" x14ac:dyDescent="0.35">
      <c r="A2292" s="2" t="str">
        <f>"P-" &amp; UPPER(TRIM(Table_People[[#This Row],[Surname]])) &amp; "|" &amp; UPPER(TRIM(Table_People[[#This Row],[Name]]))</f>
        <v>P-ZHAO|CHLOÉ</v>
      </c>
      <c r="B2292" s="2" t="s">
        <v>1085</v>
      </c>
      <c r="C2292" s="2" t="s">
        <v>1086</v>
      </c>
      <c r="D2292" s="2"/>
      <c r="E2292" s="2" t="s">
        <v>1053</v>
      </c>
      <c r="F2292" s="2" t="s">
        <v>25</v>
      </c>
      <c r="G2292" s="2" t="s">
        <v>1087</v>
      </c>
      <c r="H2292" s="2"/>
      <c r="I2292" s="2"/>
      <c r="J2292" s="2"/>
      <c r="K2292" s="2"/>
      <c r="L2292" s="2"/>
      <c r="M2292" s="2"/>
      <c r="N2292" s="2"/>
      <c r="O2292" s="2"/>
      <c r="P2292" s="2"/>
      <c r="Q2292" s="2"/>
      <c r="R2292" s="2" t="str">
        <f>IF(Table_People[[#This Row],[Surname]]="", Table_People[[#This Row],[Name]], Table_People[[#This Row],[Name]]&amp;", "&amp;Table_People[[#This Row],[Surname]])</f>
        <v>Chloé, Zhao</v>
      </c>
      <c r="S2292" s="2" t="str">
        <f>IF(Table_People[[#This Row],[Surname]]="", Table_People[[#This Row],[Name]], Table_People[[#This Row],[Surname]]&amp;", "&amp;Table_People[[#This Row],[Name]])</f>
        <v>Zhao, Chloé</v>
      </c>
      <c r="T2292" s="2" t="str">
        <f>IF(COUNTIFS(Table_People[Hash_ID],Table_People[[#This Row],[Hash_ID]])&gt;1,"Y","N")</f>
        <v>N</v>
      </c>
      <c r="U2292" s="2"/>
    </row>
    <row r="2293" spans="1:21" x14ac:dyDescent="0.35">
      <c r="A2293" s="2" t="str">
        <f>"P-" &amp; UPPER(TRIM(Table_People[[#This Row],[Surname]])) &amp; "|" &amp; UPPER(TRIM(Table_People[[#This Row],[Name]]))</f>
        <v>P-ZHOU|ZHUANG</v>
      </c>
      <c r="B2293" s="2" t="s">
        <v>10528</v>
      </c>
      <c r="C2293" s="2" t="s">
        <v>10529</v>
      </c>
      <c r="D2293" s="2"/>
      <c r="E2293" s="2" t="s">
        <v>37</v>
      </c>
      <c r="F2293" s="2" t="s">
        <v>10</v>
      </c>
      <c r="G2293" s="2" t="s">
        <v>1087</v>
      </c>
      <c r="H2293" s="2"/>
      <c r="I2293" s="2"/>
      <c r="J2293" s="2"/>
      <c r="K2293" s="2"/>
      <c r="L2293" s="2"/>
      <c r="M2293" s="2"/>
      <c r="N2293" s="2"/>
      <c r="O2293" s="2"/>
      <c r="P2293" s="2"/>
      <c r="Q2293" s="2"/>
      <c r="R2293" s="2" t="str">
        <f>IF(Table_People[[#This Row],[Surname]]="", Table_People[[#This Row],[Name]], Table_People[[#This Row],[Name]]&amp;", "&amp;Table_People[[#This Row],[Surname]])</f>
        <v>Zhuang, Zhou</v>
      </c>
      <c r="S2293" s="2" t="str">
        <f>IF(Table_People[[#This Row],[Surname]]="", Table_People[[#This Row],[Name]], Table_People[[#This Row],[Surname]]&amp;", "&amp;Table_People[[#This Row],[Name]])</f>
        <v>Zhou, Zhuang</v>
      </c>
      <c r="T2293" s="2" t="str">
        <f>IF(COUNTIFS(Table_People[Hash_ID],Table_People[[#This Row],[Hash_ID]])&gt;1,"Y","N")</f>
        <v>N</v>
      </c>
      <c r="U2293" s="2"/>
    </row>
    <row r="2294" spans="1:21" x14ac:dyDescent="0.35">
      <c r="A2294" s="2" t="str">
        <f>"P-" &amp; UPPER(TRIM(Table_People[[#This Row],[Surname]])) &amp; "|" &amp; UPPER(TRIM(Table_People[[#This Row],[Name]]))</f>
        <v>P-ZIEGLER|REINHARD</v>
      </c>
      <c r="B2294" s="2" t="s">
        <v>1795</v>
      </c>
      <c r="C2294" s="2" t="s">
        <v>1796</v>
      </c>
      <c r="D2294" s="2"/>
      <c r="E2294" s="2" t="s">
        <v>1389</v>
      </c>
      <c r="F2294" s="2" t="s">
        <v>10</v>
      </c>
      <c r="G2294" s="2" t="s">
        <v>38</v>
      </c>
      <c r="H2294" s="2"/>
      <c r="I2294" s="2"/>
      <c r="J2294" s="2"/>
      <c r="K2294" s="2"/>
      <c r="L2294" s="2"/>
      <c r="M2294" s="2"/>
      <c r="N2294" s="2"/>
      <c r="O2294" s="2"/>
      <c r="P2294" s="2"/>
      <c r="Q2294" s="2"/>
      <c r="R2294" s="2" t="str">
        <f>IF(Table_People[[#This Row],[Surname]]="", Table_People[[#This Row],[Name]], Table_People[[#This Row],[Name]]&amp;", "&amp;Table_People[[#This Row],[Surname]])</f>
        <v>Reinhard, Ziegler</v>
      </c>
      <c r="S2294" s="2" t="str">
        <f>IF(Table_People[[#This Row],[Surname]]="", Table_People[[#This Row],[Name]], Table_People[[#This Row],[Surname]]&amp;", "&amp;Table_People[[#This Row],[Name]])</f>
        <v>Ziegler, Reinhard</v>
      </c>
      <c r="T2294" s="2" t="str">
        <f>IF(COUNTIFS(Table_People[Hash_ID],Table_People[[#This Row],[Hash_ID]])&gt;1,"Y","N")</f>
        <v>N</v>
      </c>
      <c r="U2294" s="2"/>
    </row>
    <row r="2295" spans="1:21" x14ac:dyDescent="0.35">
      <c r="A2295" s="2" t="str">
        <f>"P-" &amp; UPPER(TRIM(Table_People[[#This Row],[Surname]])) &amp; "|" &amp; UPPER(TRIM(Table_People[[#This Row],[Name]]))</f>
        <v>P-ZINN|HOWARD</v>
      </c>
      <c r="B2295" s="2" t="s">
        <v>891</v>
      </c>
      <c r="C2295" s="2" t="s">
        <v>892</v>
      </c>
      <c r="D2295" s="2"/>
      <c r="E2295" s="2" t="s">
        <v>10796</v>
      </c>
      <c r="F2295" s="2" t="s">
        <v>10</v>
      </c>
      <c r="G2295" s="2" t="s">
        <v>63</v>
      </c>
      <c r="H2295" s="2"/>
      <c r="I2295" s="2"/>
      <c r="J2295" s="2"/>
      <c r="K2295" s="2"/>
      <c r="L2295" s="2"/>
      <c r="M2295" s="2"/>
      <c r="N2295" s="2"/>
      <c r="O2295" s="2"/>
      <c r="P2295" s="2"/>
      <c r="Q2295" s="2"/>
      <c r="R2295" s="2" t="str">
        <f>IF(Table_People[[#This Row],[Surname]]="", Table_People[[#This Row],[Name]], Table_People[[#This Row],[Name]]&amp;", "&amp;Table_People[[#This Row],[Surname]])</f>
        <v>Howard, Zinn</v>
      </c>
      <c r="S2295" s="2" t="str">
        <f>IF(Table_People[[#This Row],[Surname]]="", Table_People[[#This Row],[Name]], Table_People[[#This Row],[Surname]]&amp;", "&amp;Table_People[[#This Row],[Name]])</f>
        <v>Zinn, Howard</v>
      </c>
      <c r="T2295" s="2" t="str">
        <f>IF(COUNTIFS(Table_People[Hash_ID],Table_People[[#This Row],[Hash_ID]])&gt;1,"Y","N")</f>
        <v>N</v>
      </c>
      <c r="U2295" s="2"/>
    </row>
    <row r="2296" spans="1:21" x14ac:dyDescent="0.35">
      <c r="A2296" s="2" t="str">
        <f>"P-" &amp; UPPER(TRIM(Table_People[[#This Row],[Surname]])) &amp; "|" &amp; UPPER(TRIM(Table_People[[#This Row],[Name]]))</f>
        <v>P-ŽIŽEK|SLAVOJ</v>
      </c>
      <c r="B2296" s="2" t="s">
        <v>708</v>
      </c>
      <c r="C2296" s="2" t="s">
        <v>709</v>
      </c>
      <c r="D2296" s="2"/>
      <c r="E2296" s="2" t="s">
        <v>710</v>
      </c>
      <c r="F2296" s="2" t="s">
        <v>10</v>
      </c>
      <c r="G2296" s="2" t="s">
        <v>711</v>
      </c>
      <c r="H2296" s="2"/>
      <c r="I2296" s="2"/>
      <c r="J2296" s="2"/>
      <c r="K2296" s="2"/>
      <c r="L2296" s="2"/>
      <c r="M2296" s="2"/>
      <c r="N2296" s="2"/>
      <c r="O2296" s="2"/>
      <c r="P2296" s="2"/>
      <c r="Q2296" s="2"/>
      <c r="R2296" s="2" t="str">
        <f>IF(Table_People[[#This Row],[Surname]]="", Table_People[[#This Row],[Name]], Table_People[[#This Row],[Name]]&amp;", "&amp;Table_People[[#This Row],[Surname]])</f>
        <v>Slavoj, Žižek</v>
      </c>
      <c r="S2296" s="2" t="str">
        <f>IF(Table_People[[#This Row],[Surname]]="", Table_People[[#This Row],[Name]], Table_People[[#This Row],[Surname]]&amp;", "&amp;Table_People[[#This Row],[Name]])</f>
        <v>Žižek, Slavoj</v>
      </c>
      <c r="T2296" s="2" t="str">
        <f>IF(COUNTIFS(Table_People[Hash_ID],Table_People[[#This Row],[Hash_ID]])&gt;1,"Y","N")</f>
        <v>N</v>
      </c>
      <c r="U2296" s="2"/>
    </row>
    <row r="2297" spans="1:21" x14ac:dyDescent="0.35">
      <c r="A2297" s="2" t="str">
        <f>"P-" &amp; UPPER(TRIM(Table_People[[#This Row],[Surname]])) &amp; "|" &amp; UPPER(TRIM(Table_People[[#This Row],[Name]]))</f>
        <v>P-ZOLA|ÉMILE</v>
      </c>
      <c r="B2297" s="2" t="s">
        <v>2660</v>
      </c>
      <c r="C2297" s="2" t="s">
        <v>2661</v>
      </c>
      <c r="D2297" s="2"/>
      <c r="E2297" s="2" t="s">
        <v>3293</v>
      </c>
      <c r="F2297" s="2" t="s">
        <v>10</v>
      </c>
      <c r="G2297" s="2" t="s">
        <v>15</v>
      </c>
      <c r="H2297" s="2"/>
      <c r="I2297" s="2"/>
      <c r="J2297" s="2"/>
      <c r="K2297" s="2"/>
      <c r="L2297" s="2"/>
      <c r="M2297" s="2"/>
      <c r="N2297" s="2"/>
      <c r="O2297" s="2"/>
      <c r="P2297" s="2"/>
      <c r="Q2297" s="2"/>
      <c r="R2297" s="2" t="str">
        <f>IF(Table_People[[#This Row],[Surname]]="", Table_People[[#This Row],[Name]], Table_People[[#This Row],[Name]]&amp;", "&amp;Table_People[[#This Row],[Surname]])</f>
        <v>Émile, Zola</v>
      </c>
      <c r="S2297" s="2" t="str">
        <f>IF(Table_People[[#This Row],[Surname]]="", Table_People[[#This Row],[Name]], Table_People[[#This Row],[Surname]]&amp;", "&amp;Table_People[[#This Row],[Name]])</f>
        <v>Zola, Émile</v>
      </c>
      <c r="T2297" s="2" t="str">
        <f>IF(COUNTIFS(Table_People[Hash_ID],Table_People[[#This Row],[Hash_ID]])&gt;1,"Y","N")</f>
        <v>N</v>
      </c>
      <c r="U2297" s="2"/>
    </row>
    <row r="2298" spans="1:21" x14ac:dyDescent="0.35">
      <c r="A2298" s="2" t="str">
        <f>"P-" &amp; UPPER(TRIM(Table_People[[#This Row],[Surname]])) &amp; "|" &amp; UPPER(TRIM(Table_People[[#This Row],[Name]]))</f>
        <v>P-ZÖLLNER|FRANK</v>
      </c>
      <c r="B2298" s="2" t="s">
        <v>141</v>
      </c>
      <c r="C2298" s="2" t="s">
        <v>20707</v>
      </c>
      <c r="D2298" s="2"/>
      <c r="E2298" s="2" t="s">
        <v>21183</v>
      </c>
      <c r="F2298" s="2" t="s">
        <v>10</v>
      </c>
      <c r="G2298" s="2" t="s">
        <v>38</v>
      </c>
      <c r="H2298" s="2"/>
      <c r="I2298" s="2"/>
      <c r="J2298" s="2">
        <v>1956</v>
      </c>
      <c r="K2298" s="2"/>
      <c r="L2298" s="2"/>
      <c r="M2298" s="2"/>
      <c r="N2298" s="2"/>
      <c r="O2298" s="2"/>
      <c r="P2298" s="2"/>
      <c r="Q2298" s="2"/>
      <c r="R2298" s="2" t="str">
        <f>IF(Table_People[[#This Row],[Surname]]="", Table_People[[#This Row],[Name]], Table_People[[#This Row],[Name]]&amp;", "&amp;Table_People[[#This Row],[Surname]])</f>
        <v>Frank, Zöllner</v>
      </c>
      <c r="S2298" s="2" t="str">
        <f>IF(Table_People[[#This Row],[Surname]]="", Table_People[[#This Row],[Name]], Table_People[[#This Row],[Surname]]&amp;", "&amp;Table_People[[#This Row],[Name]])</f>
        <v>Zöllner, Frank</v>
      </c>
      <c r="T2298" s="2" t="str">
        <f>IF(COUNTIFS(Table_People[Hash_ID],Table_People[[#This Row],[Hash_ID]])&gt;1,"Y","N")</f>
        <v>N</v>
      </c>
      <c r="U2298" s="2"/>
    </row>
    <row r="2299" spans="1:21" x14ac:dyDescent="0.35">
      <c r="A2299" s="2" t="str">
        <f>"P-" &amp; UPPER(TRIM(Table_People[[#This Row],[Surname]])) &amp; "|" &amp; UPPER(TRIM(Table_People[[#This Row],[Name]]))</f>
        <v>P-ZORN|ANDERS</v>
      </c>
      <c r="B2299" s="2" t="s">
        <v>1688</v>
      </c>
      <c r="C2299" s="2" t="s">
        <v>1689</v>
      </c>
      <c r="D2299" s="2"/>
      <c r="E2299" s="2" t="s">
        <v>1389</v>
      </c>
      <c r="F2299" s="2" t="s">
        <v>10</v>
      </c>
      <c r="G2299" s="2" t="s">
        <v>42</v>
      </c>
      <c r="H2299" s="2"/>
      <c r="I2299" s="2"/>
      <c r="J2299" s="2"/>
      <c r="K2299" s="2"/>
      <c r="L2299" s="2"/>
      <c r="M2299" s="2"/>
      <c r="N2299" s="2"/>
      <c r="O2299" s="2"/>
      <c r="P2299" s="2"/>
      <c r="Q2299" s="2"/>
      <c r="R2299" s="2" t="str">
        <f>IF(Table_People[[#This Row],[Surname]]="", Table_People[[#This Row],[Name]], Table_People[[#This Row],[Name]]&amp;", "&amp;Table_People[[#This Row],[Surname]])</f>
        <v>Anders, Zorn</v>
      </c>
      <c r="S2299" s="2" t="str">
        <f>IF(Table_People[[#This Row],[Surname]]="", Table_People[[#This Row],[Name]], Table_People[[#This Row],[Surname]]&amp;", "&amp;Table_People[[#This Row],[Name]])</f>
        <v>Zorn, Anders</v>
      </c>
      <c r="T2299" s="2" t="str">
        <f>IF(COUNTIFS(Table_People[Hash_ID],Table_People[[#This Row],[Hash_ID]])&gt;1,"Y","N")</f>
        <v>N</v>
      </c>
      <c r="U2299" s="2"/>
    </row>
    <row r="2300" spans="1:21" x14ac:dyDescent="0.35">
      <c r="A2300" s="2" t="str">
        <f>"P-" &amp; UPPER(TRIM(Table_People[[#This Row],[Surname]])) &amp; "|" &amp; UPPER(TRIM(Table_People[[#This Row],[Name]]))</f>
        <v>P-ŻUŁAWSKI|ANDRZEJ</v>
      </c>
      <c r="B2300" s="2" t="s">
        <v>1064</v>
      </c>
      <c r="C2300" s="2" t="s">
        <v>1311</v>
      </c>
      <c r="D2300" s="2"/>
      <c r="E2300" s="2" t="s">
        <v>1091</v>
      </c>
      <c r="F2300" s="2" t="s">
        <v>10</v>
      </c>
      <c r="G2300" s="2" t="s">
        <v>59</v>
      </c>
      <c r="H2300" s="2"/>
      <c r="I2300" s="2"/>
      <c r="J2300" s="2"/>
      <c r="K2300" s="2"/>
      <c r="L2300" s="2"/>
      <c r="M2300" s="2"/>
      <c r="N2300" s="2"/>
      <c r="O2300" s="2"/>
      <c r="P2300" s="2"/>
      <c r="Q2300" s="2"/>
      <c r="R2300" s="2" t="str">
        <f>IF(Table_People[[#This Row],[Surname]]="", Table_People[[#This Row],[Name]], Table_People[[#This Row],[Name]]&amp;", "&amp;Table_People[[#This Row],[Surname]])</f>
        <v>Andrzej, Żuławski</v>
      </c>
      <c r="S2300" s="2" t="str">
        <f>IF(Table_People[[#This Row],[Surname]]="", Table_People[[#This Row],[Name]], Table_People[[#This Row],[Surname]]&amp;", "&amp;Table_People[[#This Row],[Name]])</f>
        <v>Żuławski, Andrzej</v>
      </c>
      <c r="T2300" s="2" t="str">
        <f>IF(COUNTIFS(Table_People[Hash_ID],Table_People[[#This Row],[Hash_ID]])&gt;1,"Y","N")</f>
        <v>N</v>
      </c>
      <c r="U2300" s="2"/>
    </row>
    <row r="2301" spans="1:21" x14ac:dyDescent="0.35">
      <c r="A2301" s="2" t="str">
        <f>"P-" &amp; UPPER(TRIM(Table_People[[#This Row],[Surname]])) &amp; "|" &amp; UPPER(TRIM(Table_People[[#This Row],[Name]]))</f>
        <v>P-ZUMTHOR|PETER</v>
      </c>
      <c r="B2301" s="2" t="s">
        <v>375</v>
      </c>
      <c r="C2301" s="2" t="s">
        <v>12111</v>
      </c>
      <c r="D2301" s="2" t="s">
        <v>12112</v>
      </c>
      <c r="E2301" s="2" t="s">
        <v>12045</v>
      </c>
      <c r="F2301" s="2" t="s">
        <v>10</v>
      </c>
      <c r="G2301" s="2" t="s">
        <v>764</v>
      </c>
      <c r="H2301" s="2"/>
      <c r="I2301" s="2"/>
      <c r="J2301" s="2"/>
      <c r="K2301" s="2"/>
      <c r="L2301" s="2"/>
      <c r="M2301" s="2"/>
      <c r="N2301" s="2"/>
      <c r="O2301" s="2"/>
      <c r="P2301" s="2"/>
      <c r="Q2301" s="2"/>
      <c r="R2301" s="2" t="str">
        <f>IF(Table_People[[#This Row],[Surname]]="", Table_People[[#This Row],[Name]], Table_People[[#This Row],[Name]]&amp;", "&amp;Table_People[[#This Row],[Surname]])</f>
        <v>Peter, Zumthor</v>
      </c>
      <c r="S2301" s="2" t="str">
        <f>IF(Table_People[[#This Row],[Surname]]="", Table_People[[#This Row],[Name]], Table_People[[#This Row],[Surname]]&amp;", "&amp;Table_People[[#This Row],[Name]])</f>
        <v>Zumthor, Peter</v>
      </c>
      <c r="T2301" s="2" t="str">
        <f>IF(COUNTIFS(Table_People[Hash_ID],Table_People[[#This Row],[Hash_ID]])&gt;1,"Y","N")</f>
        <v>N</v>
      </c>
      <c r="U2301" s="2"/>
    </row>
    <row r="2302" spans="1:21" x14ac:dyDescent="0.35">
      <c r="A2302" s="2" t="str">
        <f>"P-" &amp; UPPER(TRIM(Table_People[[#This Row],[Surname]])) &amp; "|" &amp; UPPER(TRIM(Table_People[[#This Row],[Name]]))</f>
        <v>P-ZÜRN|UNICA</v>
      </c>
      <c r="B2302" s="2" t="s">
        <v>3747</v>
      </c>
      <c r="C2302" s="2" t="s">
        <v>6110</v>
      </c>
      <c r="D2302" s="2"/>
      <c r="E2302" s="2" t="s">
        <v>5608</v>
      </c>
      <c r="F2302" s="2" t="s">
        <v>25</v>
      </c>
      <c r="G2302" s="2" t="s">
        <v>38</v>
      </c>
      <c r="H2302" s="2"/>
      <c r="I2302" s="2"/>
      <c r="J2302" s="2"/>
      <c r="K2302" s="2"/>
      <c r="L2302" s="2"/>
      <c r="M2302" s="2"/>
      <c r="N2302" s="2"/>
      <c r="O2302" s="2"/>
      <c r="P2302" s="2"/>
      <c r="Q2302" s="2"/>
      <c r="R2302" s="2" t="str">
        <f>IF(Table_People[[#This Row],[Surname]]="", Table_People[[#This Row],[Name]], Table_People[[#This Row],[Name]]&amp;", "&amp;Table_People[[#This Row],[Surname]])</f>
        <v>Unica, Zürn</v>
      </c>
      <c r="S2302" s="2" t="str">
        <f>IF(Table_People[[#This Row],[Surname]]="", Table_People[[#This Row],[Name]], Table_People[[#This Row],[Surname]]&amp;", "&amp;Table_People[[#This Row],[Name]])</f>
        <v>Zürn, Unica</v>
      </c>
      <c r="T2302" s="2" t="str">
        <f>IF(COUNTIFS(Table_People[Hash_ID],Table_People[[#This Row],[Hash_ID]])&gt;1,"Y","N")</f>
        <v>N</v>
      </c>
      <c r="U2302" s="2"/>
    </row>
    <row r="2303" spans="1:21" x14ac:dyDescent="0.35">
      <c r="A2303" s="2" t="str">
        <f>"P-" &amp; UPPER(TRIM(Table_People[[#This Row],[Surname]])) &amp; "|" &amp; UPPER(TRIM(Table_People[[#This Row],[Name]]))</f>
        <v>P-ZUSAK|MARKUS</v>
      </c>
      <c r="B2303" s="2" t="s">
        <v>750</v>
      </c>
      <c r="C2303" s="2" t="s">
        <v>20805</v>
      </c>
      <c r="D2303" s="2"/>
      <c r="E2303" s="2" t="s">
        <v>1838</v>
      </c>
      <c r="F2303" s="2" t="s">
        <v>10</v>
      </c>
      <c r="G2303" s="2" t="s">
        <v>370</v>
      </c>
      <c r="H2303" s="2">
        <v>23</v>
      </c>
      <c r="I2303" s="2" t="s">
        <v>20658</v>
      </c>
      <c r="J2303" s="2">
        <v>1975</v>
      </c>
      <c r="K2303" s="2"/>
      <c r="L2303" s="2"/>
      <c r="M2303" s="2"/>
      <c r="N2303" s="2"/>
      <c r="O2303" s="2"/>
      <c r="P2303" s="2"/>
      <c r="Q2303" s="2"/>
      <c r="R2303" s="2" t="str">
        <f>IF(Table_People[[#This Row],[Surname]]="", Table_People[[#This Row],[Name]], Table_People[[#This Row],[Name]]&amp;", "&amp;Table_People[[#This Row],[Surname]])</f>
        <v>Markus, Zusak</v>
      </c>
      <c r="S2303" s="2" t="str">
        <f>IF(Table_People[[#This Row],[Surname]]="", Table_People[[#This Row],[Name]], Table_People[[#This Row],[Surname]]&amp;", "&amp;Table_People[[#This Row],[Name]])</f>
        <v>Zusak, Markus</v>
      </c>
      <c r="T2303" s="2" t="str">
        <f>IF(COUNTIFS(Table_People[Hash_ID],Table_People[[#This Row],[Hash_ID]])&gt;1,"Y","N")</f>
        <v>N</v>
      </c>
      <c r="U2303" s="2"/>
    </row>
    <row r="2304" spans="1:21" x14ac:dyDescent="0.35">
      <c r="A2304" s="2" t="str">
        <f>"P-" &amp; UPPER(TRIM(Table_People[[#This Row],[Surname]])) &amp; "|" &amp; UPPER(TRIM(Table_People[[#This Row],[Name]]))</f>
        <v>P-ZVYAGINTSEV|ANDREY</v>
      </c>
      <c r="B2304" s="2" t="s">
        <v>1238</v>
      </c>
      <c r="C2304" s="2" t="s">
        <v>1239</v>
      </c>
      <c r="D2304" s="2"/>
      <c r="E2304" s="2" t="s">
        <v>1053</v>
      </c>
      <c r="F2304" s="2" t="s">
        <v>10</v>
      </c>
      <c r="G2304" s="2" t="s">
        <v>11</v>
      </c>
      <c r="H2304" s="2"/>
      <c r="I2304" s="2"/>
      <c r="J2304" s="2"/>
      <c r="K2304" s="2"/>
      <c r="L2304" s="2"/>
      <c r="M2304" s="2"/>
      <c r="N2304" s="2"/>
      <c r="O2304" s="2"/>
      <c r="P2304" s="2"/>
      <c r="Q2304" s="2"/>
      <c r="R2304" s="2" t="str">
        <f>IF(Table_People[[#This Row],[Surname]]="", Table_People[[#This Row],[Name]], Table_People[[#This Row],[Name]]&amp;", "&amp;Table_People[[#This Row],[Surname]])</f>
        <v>Andrey, Zvyagintsev</v>
      </c>
      <c r="S2304" s="2" t="str">
        <f>IF(Table_People[[#This Row],[Surname]]="", Table_People[[#This Row],[Name]], Table_People[[#This Row],[Surname]]&amp;", "&amp;Table_People[[#This Row],[Name]])</f>
        <v>Zvyagintsev, Andrey</v>
      </c>
      <c r="T2304" s="2" t="str">
        <f>IF(COUNTIFS(Table_People[Hash_ID],Table_People[[#This Row],[Hash_ID]])&gt;1,"Y","N")</f>
        <v>N</v>
      </c>
      <c r="U2304" s="2"/>
    </row>
    <row r="2305" spans="1:21" x14ac:dyDescent="0.35">
      <c r="A2305" s="2" t="str">
        <f>"P-" &amp; UPPER(TRIM(Table_People[[#This Row],[Surname]])) &amp; "|" &amp; UPPER(TRIM(Table_People[[#This Row],[Name]]))</f>
        <v>P-ZWEIG|STEFAN</v>
      </c>
      <c r="B2305" s="2" t="s">
        <v>417</v>
      </c>
      <c r="C2305" s="2" t="s">
        <v>418</v>
      </c>
      <c r="D2305" s="2"/>
      <c r="E2305" s="2" t="s">
        <v>419</v>
      </c>
      <c r="F2305" s="2" t="s">
        <v>10</v>
      </c>
      <c r="G2305" s="2" t="s">
        <v>288</v>
      </c>
      <c r="H2305" s="2"/>
      <c r="I2305" s="2"/>
      <c r="J2305" s="2"/>
      <c r="K2305" s="2"/>
      <c r="L2305" s="2"/>
      <c r="M2305" s="2"/>
      <c r="N2305" s="2"/>
      <c r="O2305" s="2"/>
      <c r="P2305" s="2"/>
      <c r="Q2305" s="2"/>
      <c r="R2305" s="2" t="str">
        <f>IF(Table_People[[#This Row],[Surname]]="", Table_People[[#This Row],[Name]], Table_People[[#This Row],[Name]]&amp;", "&amp;Table_People[[#This Row],[Surname]])</f>
        <v>Stefan, Zweig</v>
      </c>
      <c r="S2305" s="2" t="str">
        <f>IF(Table_People[[#This Row],[Surname]]="", Table_People[[#This Row],[Name]], Table_People[[#This Row],[Surname]]&amp;", "&amp;Table_People[[#This Row],[Name]])</f>
        <v>Zweig, Stefan</v>
      </c>
      <c r="T2305" s="2" t="str">
        <f>IF(COUNTIFS(Table_People[Hash_ID],Table_People[[#This Row],[Hash_ID]])&gt;1,"Y","N")</f>
        <v>N</v>
      </c>
      <c r="U2305" s="2"/>
    </row>
    <row r="2306" spans="1:21" x14ac:dyDescent="0.35">
      <c r="A2306" s="2" t="str">
        <f>"P-" &amp; UPPER(TRIM(Table_People[[#This Row],[Surname]])) &amp; "|" &amp; UPPER(TRIM(Table_People[[#This Row],[Name]]))</f>
        <v>P-VON NEWMANN|JOHN</v>
      </c>
      <c r="B2306" s="2" t="s">
        <v>235</v>
      </c>
      <c r="C2306" s="2" t="s">
        <v>22723</v>
      </c>
      <c r="D2306" s="2"/>
      <c r="E2306" s="2"/>
      <c r="F2306" s="2"/>
      <c r="G2306" s="2"/>
      <c r="H2306" s="2"/>
      <c r="I2306" s="2"/>
      <c r="J2306" s="2"/>
      <c r="K2306" s="2"/>
      <c r="L2306" s="2"/>
      <c r="M2306" s="2"/>
      <c r="N2306" s="2"/>
      <c r="O2306" s="2"/>
      <c r="P2306" s="2"/>
      <c r="Q2306" s="2"/>
      <c r="R2306" s="2" t="str">
        <f>IF(Table_People[[#This Row],[Surname]]="", Table_People[[#This Row],[Name]], Table_People[[#This Row],[Name]]&amp;", "&amp;Table_People[[#This Row],[Surname]])</f>
        <v>John, von Newmann</v>
      </c>
      <c r="S2306" s="2" t="str">
        <f>IF(Table_People[[#This Row],[Surname]]="", Table_People[[#This Row],[Name]], Table_People[[#This Row],[Surname]]&amp;", "&amp;Table_People[[#This Row],[Name]])</f>
        <v>von Newmann, John</v>
      </c>
      <c r="T2306" s="2" t="str">
        <f>IF(COUNTIFS(Table_People[Hash_ID],Table_People[[#This Row],[Hash_ID]])&gt;1,"Y","N")</f>
        <v>N</v>
      </c>
      <c r="U2306" s="2"/>
    </row>
    <row r="2307" spans="1:21" x14ac:dyDescent="0.35">
      <c r="A2307" s="53" t="str">
        <f>"P-" &amp; UPPER(TRIM(Table_People[[#This Row],[Surname]])) &amp; "|" &amp; UPPER(TRIM(Table_People[[#This Row],[Name]]))</f>
        <v>P-EINSTEIN|ALBERT</v>
      </c>
      <c r="B2307" s="53" t="s">
        <v>12</v>
      </c>
      <c r="C2307" s="53" t="s">
        <v>5812</v>
      </c>
      <c r="D2307" s="53"/>
      <c r="E2307" s="53" t="s">
        <v>22724</v>
      </c>
      <c r="F2307" s="53" t="s">
        <v>10</v>
      </c>
      <c r="G2307" s="53" t="s">
        <v>22725</v>
      </c>
      <c r="H2307" s="53"/>
      <c r="I2307" s="53"/>
      <c r="J2307" s="53"/>
      <c r="K2307" s="53"/>
      <c r="L2307" s="53"/>
      <c r="M2307" s="53"/>
      <c r="N2307" s="53"/>
      <c r="O2307" s="53"/>
      <c r="P2307" s="53"/>
      <c r="Q2307" s="53"/>
      <c r="R2307" s="53" t="str">
        <f>IF(Table_People[[#This Row],[Surname]]="", Table_People[[#This Row],[Name]], Table_People[[#This Row],[Name]]&amp;", "&amp;Table_People[[#This Row],[Surname]])</f>
        <v>Albert, Einstein</v>
      </c>
      <c r="S2307" s="53" t="str">
        <f>IF(Table_People[[#This Row],[Surname]]="", Table_People[[#This Row],[Name]], Table_People[[#This Row],[Surname]]&amp;", "&amp;Table_People[[#This Row],[Name]])</f>
        <v>Einstein, Albert</v>
      </c>
      <c r="T2307" s="53" t="str">
        <f>IF(COUNTIFS(Table_People[Hash_ID],Table_People[[#This Row],[Hash_ID]])&gt;1,"Y","N")</f>
        <v>Y</v>
      </c>
      <c r="U2307" s="53"/>
    </row>
    <row r="2308" spans="1:21" x14ac:dyDescent="0.35">
      <c r="A2308" s="53" t="str">
        <f>"P-" &amp; UPPER(TRIM(Table_People[[#This Row],[Surname]])) &amp; "|" &amp; UPPER(TRIM(Table_People[[#This Row],[Name]]))</f>
        <v>P-NEWTON|ISAAC</v>
      </c>
      <c r="B2308" s="53" t="s">
        <v>207</v>
      </c>
      <c r="C2308" s="53" t="s">
        <v>2630</v>
      </c>
      <c r="D2308" s="53"/>
      <c r="E2308" s="53" t="s">
        <v>22726</v>
      </c>
      <c r="F2308" s="53" t="s">
        <v>10</v>
      </c>
      <c r="G2308" s="53" t="s">
        <v>72</v>
      </c>
      <c r="H2308" s="53"/>
      <c r="I2308" s="53"/>
      <c r="J2308" s="53"/>
      <c r="K2308" s="53"/>
      <c r="L2308" s="53"/>
      <c r="M2308" s="53"/>
      <c r="N2308" s="53"/>
      <c r="O2308" s="53"/>
      <c r="P2308" s="53"/>
      <c r="Q2308" s="53"/>
      <c r="R2308" s="53" t="str">
        <f>IF(Table_People[[#This Row],[Surname]]="", Table_People[[#This Row],[Name]], Table_People[[#This Row],[Name]]&amp;", "&amp;Table_People[[#This Row],[Surname]])</f>
        <v>Isaac, Newton</v>
      </c>
      <c r="S2308" s="53" t="str">
        <f>IF(Table_People[[#This Row],[Surname]]="", Table_People[[#This Row],[Name]], Table_People[[#This Row],[Surname]]&amp;", "&amp;Table_People[[#This Row],[Name]])</f>
        <v>Newton, Isaac</v>
      </c>
      <c r="T2308" s="53" t="str">
        <f>IF(COUNTIFS(Table_People[Hash_ID],Table_People[[#This Row],[Hash_ID]])&gt;1,"Y","N")</f>
        <v>Y</v>
      </c>
      <c r="U2308" s="53"/>
    </row>
    <row r="2309" spans="1:21" x14ac:dyDescent="0.35">
      <c r="A2309" s="53" t="str">
        <f>"P-" &amp; UPPER(TRIM(Table_People[[#This Row],[Surname]])) &amp; "|" &amp; UPPER(TRIM(Table_People[[#This Row],[Name]]))</f>
        <v>P-DA VINCI|LEONARDO</v>
      </c>
      <c r="B2309" s="53" t="s">
        <v>1502</v>
      </c>
      <c r="C2309" s="53" t="s">
        <v>1503</v>
      </c>
      <c r="D2309" s="53"/>
      <c r="E2309" s="53" t="s">
        <v>22727</v>
      </c>
      <c r="F2309" s="53" t="s">
        <v>10</v>
      </c>
      <c r="G2309" s="53" t="s">
        <v>87</v>
      </c>
      <c r="H2309" s="53"/>
      <c r="I2309" s="53"/>
      <c r="J2309" s="53"/>
      <c r="K2309" s="53"/>
      <c r="L2309" s="53"/>
      <c r="M2309" s="53"/>
      <c r="N2309" s="53"/>
      <c r="O2309" s="53"/>
      <c r="P2309" s="53"/>
      <c r="Q2309" s="53"/>
      <c r="R2309" s="53" t="str">
        <f>IF(Table_People[[#This Row],[Surname]]="", Table_People[[#This Row],[Name]], Table_People[[#This Row],[Name]]&amp;", "&amp;Table_People[[#This Row],[Surname]])</f>
        <v>Leonardo, da Vinci</v>
      </c>
      <c r="S2309" s="53" t="str">
        <f>IF(Table_People[[#This Row],[Surname]]="", Table_People[[#This Row],[Name]], Table_People[[#This Row],[Surname]]&amp;", "&amp;Table_People[[#This Row],[Name]])</f>
        <v>da Vinci, Leonardo</v>
      </c>
      <c r="T2309" s="53" t="str">
        <f>IF(COUNTIFS(Table_People[Hash_ID],Table_People[[#This Row],[Hash_ID]])&gt;1,"Y","N")</f>
        <v>Y</v>
      </c>
      <c r="U2309" s="53"/>
    </row>
    <row r="2310" spans="1:21" x14ac:dyDescent="0.35">
      <c r="A2310" s="53" t="str">
        <f>"P-" &amp; UPPER(TRIM(Table_People[[#This Row],[Surname]])) &amp; "|" &amp; UPPER(TRIM(Table_People[[#This Row],[Name]]))</f>
        <v>P-|ARISTOTLE</v>
      </c>
      <c r="B2310" s="53" t="s">
        <v>597</v>
      </c>
      <c r="C2310" s="53"/>
      <c r="D2310" s="53"/>
      <c r="E2310" s="53" t="s">
        <v>37</v>
      </c>
      <c r="F2310" s="53" t="s">
        <v>10</v>
      </c>
      <c r="G2310" s="53" t="s">
        <v>117</v>
      </c>
      <c r="H2310" s="53"/>
      <c r="I2310" s="53"/>
      <c r="J2310" s="53"/>
      <c r="K2310" s="53"/>
      <c r="L2310" s="53"/>
      <c r="M2310" s="53"/>
      <c r="N2310" s="53"/>
      <c r="O2310" s="53"/>
      <c r="P2310" s="53"/>
      <c r="Q2310" s="53"/>
      <c r="R2310" s="53" t="str">
        <f>IF(Table_People[[#This Row],[Surname]]="", Table_People[[#This Row],[Name]], Table_People[[#This Row],[Name]]&amp;", "&amp;Table_People[[#This Row],[Surname]])</f>
        <v>Aristotle</v>
      </c>
      <c r="S2310" s="53" t="str">
        <f>IF(Table_People[[#This Row],[Surname]]="", Table_People[[#This Row],[Name]], Table_People[[#This Row],[Surname]]&amp;", "&amp;Table_People[[#This Row],[Name]])</f>
        <v>Aristotle</v>
      </c>
      <c r="T2310" s="53" t="str">
        <f>IF(COUNTIFS(Table_People[Hash_ID],Table_People[[#This Row],[Hash_ID]])&gt;1,"Y","N")</f>
        <v>Y</v>
      </c>
      <c r="U2310" s="53"/>
    </row>
    <row r="2311" spans="1:21" x14ac:dyDescent="0.35">
      <c r="A2311" s="53" t="str">
        <f>"P-" &amp; UPPER(TRIM(Table_People[[#This Row],[Surname]])) &amp; "|" &amp; UPPER(TRIM(Table_People[[#This Row],[Name]]))</f>
        <v>P-GALILEI|GALILEO</v>
      </c>
      <c r="B2311" s="53" t="s">
        <v>22728</v>
      </c>
      <c r="C2311" s="53" t="s">
        <v>22729</v>
      </c>
      <c r="D2311" s="53"/>
      <c r="E2311" s="53" t="s">
        <v>22730</v>
      </c>
      <c r="F2311" s="53" t="s">
        <v>10</v>
      </c>
      <c r="G2311" s="53" t="s">
        <v>87</v>
      </c>
      <c r="H2311" s="53"/>
      <c r="I2311" s="53"/>
      <c r="J2311" s="53"/>
      <c r="K2311" s="53"/>
      <c r="L2311" s="53"/>
      <c r="M2311" s="53"/>
      <c r="N2311" s="53"/>
      <c r="O2311" s="53"/>
      <c r="P2311" s="53"/>
      <c r="Q2311" s="53"/>
      <c r="R2311" s="53" t="str">
        <f>IF(Table_People[[#This Row],[Surname]]="", Table_People[[#This Row],[Name]], Table_People[[#This Row],[Name]]&amp;", "&amp;Table_People[[#This Row],[Surname]])</f>
        <v>Galileo, Galilei</v>
      </c>
      <c r="S2311" s="53" t="str">
        <f>IF(Table_People[[#This Row],[Surname]]="", Table_People[[#This Row],[Name]], Table_People[[#This Row],[Surname]]&amp;", "&amp;Table_People[[#This Row],[Name]])</f>
        <v>Galilei, Galileo</v>
      </c>
      <c r="T2311" s="53" t="str">
        <f>IF(COUNTIFS(Table_People[Hash_ID],Table_People[[#This Row],[Hash_ID]])&gt;1,"Y","N")</f>
        <v>N</v>
      </c>
      <c r="U2311" s="53"/>
    </row>
    <row r="2312" spans="1:21" x14ac:dyDescent="0.35">
      <c r="A2312" s="53" t="str">
        <f>"P-" &amp; UPPER(TRIM(Table_People[[#This Row],[Surname]])) &amp; "|" &amp; UPPER(TRIM(Table_People[[#This Row],[Name]]))</f>
        <v>P-CURIE|MARIE</v>
      </c>
      <c r="B2312" s="53" t="s">
        <v>1669</v>
      </c>
      <c r="C2312" s="53" t="s">
        <v>22731</v>
      </c>
      <c r="D2312" s="53" t="s">
        <v>22732</v>
      </c>
      <c r="E2312" s="53" t="s">
        <v>22733</v>
      </c>
      <c r="F2312" s="53" t="s">
        <v>25</v>
      </c>
      <c r="G2312" s="53" t="s">
        <v>22734</v>
      </c>
      <c r="H2312" s="53"/>
      <c r="I2312" s="53"/>
      <c r="J2312" s="53"/>
      <c r="K2312" s="53"/>
      <c r="L2312" s="53"/>
      <c r="M2312" s="53"/>
      <c r="N2312" s="53"/>
      <c r="O2312" s="53"/>
      <c r="P2312" s="53"/>
      <c r="Q2312" s="53"/>
      <c r="R2312" s="53" t="str">
        <f>IF(Table_People[[#This Row],[Surname]]="", Table_People[[#This Row],[Name]], Table_People[[#This Row],[Name]]&amp;", "&amp;Table_People[[#This Row],[Surname]])</f>
        <v>Marie, Curie</v>
      </c>
      <c r="S2312" s="53" t="str">
        <f>IF(Table_People[[#This Row],[Surname]]="", Table_People[[#This Row],[Name]], Table_People[[#This Row],[Surname]]&amp;", "&amp;Table_People[[#This Row],[Name]])</f>
        <v>Curie, Marie</v>
      </c>
      <c r="T2312" s="53" t="str">
        <f>IF(COUNTIFS(Table_People[Hash_ID],Table_People[[#This Row],[Hash_ID]])&gt;1,"Y","N")</f>
        <v>N</v>
      </c>
      <c r="U2312" s="53"/>
    </row>
    <row r="2313" spans="1:21" x14ac:dyDescent="0.35">
      <c r="A2313" s="53" t="str">
        <f>"P-" &amp; UPPER(TRIM(Table_People[[#This Row],[Surname]])) &amp; "|" &amp; UPPER(TRIM(Table_People[[#This Row],[Name]]))</f>
        <v>P-DARWIN|CHARLES</v>
      </c>
      <c r="B2313" s="53" t="s">
        <v>64</v>
      </c>
      <c r="C2313" s="53" t="s">
        <v>6713</v>
      </c>
      <c r="D2313" s="53"/>
      <c r="E2313" s="53" t="s">
        <v>22735</v>
      </c>
      <c r="F2313" s="53" t="s">
        <v>10</v>
      </c>
      <c r="G2313" s="53" t="s">
        <v>72</v>
      </c>
      <c r="H2313" s="53"/>
      <c r="I2313" s="53"/>
      <c r="J2313" s="53"/>
      <c r="K2313" s="53"/>
      <c r="L2313" s="53"/>
      <c r="M2313" s="53"/>
      <c r="N2313" s="53"/>
      <c r="O2313" s="53"/>
      <c r="P2313" s="53"/>
      <c r="Q2313" s="53"/>
      <c r="R2313" s="53" t="str">
        <f>IF(Table_People[[#This Row],[Surname]]="", Table_People[[#This Row],[Name]], Table_People[[#This Row],[Name]]&amp;", "&amp;Table_People[[#This Row],[Surname]])</f>
        <v>Charles, Darwin</v>
      </c>
      <c r="S2313" s="53" t="str">
        <f>IF(Table_People[[#This Row],[Surname]]="", Table_People[[#This Row],[Name]], Table_People[[#This Row],[Surname]]&amp;", "&amp;Table_People[[#This Row],[Name]])</f>
        <v>Darwin, Charles</v>
      </c>
      <c r="T2313" s="53" t="str">
        <f>IF(COUNTIFS(Table_People[Hash_ID],Table_People[[#This Row],[Hash_ID]])&gt;1,"Y","N")</f>
        <v>Y</v>
      </c>
      <c r="U2313" s="53"/>
    </row>
    <row r="2314" spans="1:21" x14ac:dyDescent="0.35">
      <c r="A2314" s="53" t="str">
        <f>"P-" &amp; UPPER(TRIM(Table_People[[#This Row],[Surname]])) &amp; "|" &amp; UPPER(TRIM(Table_People[[#This Row],[Name]]))</f>
        <v>P-TESLA|NIKOLA</v>
      </c>
      <c r="B2314" s="53" t="s">
        <v>932</v>
      </c>
      <c r="C2314" s="53" t="s">
        <v>933</v>
      </c>
      <c r="D2314" s="53"/>
      <c r="E2314" s="53" t="s">
        <v>22736</v>
      </c>
      <c r="F2314" s="53" t="s">
        <v>10</v>
      </c>
      <c r="G2314" s="53" t="s">
        <v>22737</v>
      </c>
      <c r="H2314" s="53"/>
      <c r="I2314" s="53"/>
      <c r="J2314" s="53"/>
      <c r="K2314" s="53"/>
      <c r="L2314" s="53"/>
      <c r="M2314" s="53"/>
      <c r="N2314" s="53"/>
      <c r="O2314" s="53"/>
      <c r="P2314" s="53"/>
      <c r="Q2314" s="53"/>
      <c r="R2314" s="53" t="str">
        <f>IF(Table_People[[#This Row],[Surname]]="", Table_People[[#This Row],[Name]], Table_People[[#This Row],[Name]]&amp;", "&amp;Table_People[[#This Row],[Surname]])</f>
        <v>Nikola, Tesla</v>
      </c>
      <c r="S2314" s="53" t="str">
        <f>IF(Table_People[[#This Row],[Surname]]="", Table_People[[#This Row],[Name]], Table_People[[#This Row],[Surname]]&amp;", "&amp;Table_People[[#This Row],[Name]])</f>
        <v>Tesla, Nikola</v>
      </c>
      <c r="T2314" s="53" t="str">
        <f>IF(COUNTIFS(Table_People[Hash_ID],Table_People[[#This Row],[Hash_ID]])&gt;1,"Y","N")</f>
        <v>Y</v>
      </c>
      <c r="U2314" s="53"/>
    </row>
    <row r="2315" spans="1:21" x14ac:dyDescent="0.35">
      <c r="A2315" s="53" t="str">
        <f>"P-" &amp; UPPER(TRIM(Table_People[[#This Row],[Surname]])) &amp; "|" &amp; UPPER(TRIM(Table_People[[#This Row],[Name]]))</f>
        <v>P-HAWKING|STEPHEN</v>
      </c>
      <c r="B2315" s="53" t="s">
        <v>8387</v>
      </c>
      <c r="C2315" s="53" t="s">
        <v>22738</v>
      </c>
      <c r="D2315" s="53"/>
      <c r="E2315" s="53" t="s">
        <v>22739</v>
      </c>
      <c r="F2315" s="53" t="s">
        <v>10</v>
      </c>
      <c r="G2315" s="53" t="s">
        <v>91</v>
      </c>
      <c r="H2315" s="53"/>
      <c r="I2315" s="53"/>
      <c r="J2315" s="53"/>
      <c r="K2315" s="53"/>
      <c r="L2315" s="53"/>
      <c r="M2315" s="53"/>
      <c r="N2315" s="53"/>
      <c r="O2315" s="53"/>
      <c r="P2315" s="53"/>
      <c r="Q2315" s="53"/>
      <c r="R2315" s="53" t="str">
        <f>IF(Table_People[[#This Row],[Surname]]="", Table_People[[#This Row],[Name]], Table_People[[#This Row],[Name]]&amp;", "&amp;Table_People[[#This Row],[Surname]])</f>
        <v>Stephen, Hawking</v>
      </c>
      <c r="S2315" s="53" t="str">
        <f>IF(Table_People[[#This Row],[Surname]]="", Table_People[[#This Row],[Name]], Table_People[[#This Row],[Surname]]&amp;", "&amp;Table_People[[#This Row],[Name]])</f>
        <v>Hawking, Stephen</v>
      </c>
      <c r="T2315" s="53" t="str">
        <f>IF(COUNTIFS(Table_People[Hash_ID],Table_People[[#This Row],[Hash_ID]])&gt;1,"Y","N")</f>
        <v>N</v>
      </c>
      <c r="U2315" s="53"/>
    </row>
    <row r="2316" spans="1:21" ht="29" x14ac:dyDescent="0.35">
      <c r="A2316" s="53" t="str">
        <f>"P-" &amp; UPPER(TRIM(Table_People[[#This Row],[Surname]])) &amp; "|" &amp; UPPER(TRIM(Table_People[[#This Row],[Name]]))</f>
        <v>P-TURING|ALAN</v>
      </c>
      <c r="B2316" s="53" t="s">
        <v>10644</v>
      </c>
      <c r="C2316" s="53" t="s">
        <v>22740</v>
      </c>
      <c r="D2316" s="53"/>
      <c r="E2316" s="53" t="s">
        <v>22741</v>
      </c>
      <c r="F2316" s="53" t="s">
        <v>10</v>
      </c>
      <c r="G2316" s="53" t="s">
        <v>91</v>
      </c>
      <c r="H2316" s="53"/>
      <c r="I2316" s="53"/>
      <c r="J2316" s="53"/>
      <c r="K2316" s="53"/>
      <c r="L2316" s="53"/>
      <c r="M2316" s="53"/>
      <c r="N2316" s="53"/>
      <c r="O2316" s="53"/>
      <c r="P2316" s="53"/>
      <c r="Q2316" s="53"/>
      <c r="R2316" s="53" t="str">
        <f>IF(Table_People[[#This Row],[Surname]]="", Table_People[[#This Row],[Name]], Table_People[[#This Row],[Name]]&amp;", "&amp;Table_People[[#This Row],[Surname]])</f>
        <v>Alan, Turing</v>
      </c>
      <c r="S2316" s="53" t="str">
        <f>IF(Table_People[[#This Row],[Surname]]="", Table_People[[#This Row],[Name]], Table_People[[#This Row],[Surname]]&amp;", "&amp;Table_People[[#This Row],[Name]])</f>
        <v>Turing, Alan</v>
      </c>
      <c r="T2316" s="53" t="str">
        <f>IF(COUNTIFS(Table_People[Hash_ID],Table_People[[#This Row],[Hash_ID]])&gt;1,"Y","N")</f>
        <v>N</v>
      </c>
      <c r="U2316" s="53"/>
    </row>
    <row r="2317" spans="1:21" x14ac:dyDescent="0.35">
      <c r="A2317" s="53" t="str">
        <f>"P-" &amp; UPPER(TRIM(Table_People[[#This Row],[Surname]])) &amp; "|" &amp; UPPER(TRIM(Table_People[[#This Row],[Name]]))</f>
        <v>P-|PLATO</v>
      </c>
      <c r="B2317" s="53" t="s">
        <v>384</v>
      </c>
      <c r="C2317" s="53"/>
      <c r="D2317" s="53"/>
      <c r="E2317" s="53" t="s">
        <v>37</v>
      </c>
      <c r="F2317" s="53" t="s">
        <v>10</v>
      </c>
      <c r="G2317" s="53" t="s">
        <v>117</v>
      </c>
      <c r="H2317" s="53"/>
      <c r="I2317" s="53"/>
      <c r="J2317" s="53"/>
      <c r="K2317" s="53"/>
      <c r="L2317" s="53"/>
      <c r="M2317" s="53"/>
      <c r="N2317" s="53"/>
      <c r="O2317" s="53"/>
      <c r="P2317" s="53"/>
      <c r="Q2317" s="53"/>
      <c r="R2317" s="53" t="str">
        <f>IF(Table_People[[#This Row],[Surname]]="", Table_People[[#This Row],[Name]], Table_People[[#This Row],[Name]]&amp;", "&amp;Table_People[[#This Row],[Surname]])</f>
        <v>Plato</v>
      </c>
      <c r="S2317" s="53" t="str">
        <f>IF(Table_People[[#This Row],[Surname]]="", Table_People[[#This Row],[Name]], Table_People[[#This Row],[Surname]]&amp;", "&amp;Table_People[[#This Row],[Name]])</f>
        <v>Plato</v>
      </c>
      <c r="T2317" s="53" t="str">
        <f>IF(COUNTIFS(Table_People[Hash_ID],Table_People[[#This Row],[Hash_ID]])&gt;1,"Y","N")</f>
        <v>Y</v>
      </c>
      <c r="U2317" s="53"/>
    </row>
    <row r="2318" spans="1:21" x14ac:dyDescent="0.35">
      <c r="A2318" s="53" t="str">
        <f>"P-" &amp; UPPER(TRIM(Table_People[[#This Row],[Surname]])) &amp; "|" &amp; UPPER(TRIM(Table_People[[#This Row],[Name]]))</f>
        <v>P-|SOCRATES</v>
      </c>
      <c r="B2318" s="53" t="s">
        <v>596</v>
      </c>
      <c r="C2318" s="53"/>
      <c r="D2318" s="53"/>
      <c r="E2318" s="53" t="s">
        <v>37</v>
      </c>
      <c r="F2318" s="53" t="s">
        <v>10</v>
      </c>
      <c r="G2318" s="53" t="s">
        <v>117</v>
      </c>
      <c r="H2318" s="53"/>
      <c r="I2318" s="53"/>
      <c r="J2318" s="53"/>
      <c r="K2318" s="53"/>
      <c r="L2318" s="53"/>
      <c r="M2318" s="53"/>
      <c r="N2318" s="53"/>
      <c r="O2318" s="53"/>
      <c r="P2318" s="53"/>
      <c r="Q2318" s="53"/>
      <c r="R2318" s="53" t="str">
        <f>IF(Table_People[[#This Row],[Surname]]="", Table_People[[#This Row],[Name]], Table_People[[#This Row],[Name]]&amp;", "&amp;Table_People[[#This Row],[Surname]])</f>
        <v>Socrates</v>
      </c>
      <c r="S2318" s="53" t="str">
        <f>IF(Table_People[[#This Row],[Surname]]="", Table_People[[#This Row],[Name]], Table_People[[#This Row],[Surname]]&amp;", "&amp;Table_People[[#This Row],[Name]])</f>
        <v>Socrates</v>
      </c>
      <c r="T2318" s="53" t="str">
        <f>IF(COUNTIFS(Table_People[Hash_ID],Table_People[[#This Row],[Hash_ID]])&gt;1,"Y","N")</f>
        <v>Y</v>
      </c>
      <c r="U2318" s="53"/>
    </row>
    <row r="2319" spans="1:21" x14ac:dyDescent="0.35">
      <c r="A2319" s="53" t="str">
        <f>"P-" &amp; UPPER(TRIM(Table_People[[#This Row],[Surname]])) &amp; "|" &amp; UPPER(TRIM(Table_People[[#This Row],[Name]]))</f>
        <v>P-PASTEUR|LOUIS</v>
      </c>
      <c r="B2319" s="53" t="s">
        <v>1684</v>
      </c>
      <c r="C2319" s="53" t="s">
        <v>22742</v>
      </c>
      <c r="D2319" s="53"/>
      <c r="E2319" s="53" t="s">
        <v>22743</v>
      </c>
      <c r="F2319" s="53" t="s">
        <v>10</v>
      </c>
      <c r="G2319" s="53" t="s">
        <v>15</v>
      </c>
      <c r="H2319" s="53"/>
      <c r="I2319" s="53"/>
      <c r="J2319" s="53"/>
      <c r="K2319" s="53"/>
      <c r="L2319" s="53"/>
      <c r="M2319" s="53"/>
      <c r="N2319" s="53"/>
      <c r="O2319" s="53"/>
      <c r="P2319" s="53"/>
      <c r="Q2319" s="53"/>
      <c r="R2319" s="53" t="str">
        <f>IF(Table_People[[#This Row],[Surname]]="", Table_People[[#This Row],[Name]], Table_People[[#This Row],[Name]]&amp;", "&amp;Table_People[[#This Row],[Surname]])</f>
        <v>Louis, Pasteur</v>
      </c>
      <c r="S2319" s="53" t="str">
        <f>IF(Table_People[[#This Row],[Surname]]="", Table_People[[#This Row],[Name]], Table_People[[#This Row],[Surname]]&amp;", "&amp;Table_People[[#This Row],[Name]])</f>
        <v>Pasteur, Louis</v>
      </c>
      <c r="T2319" s="53" t="str">
        <f>IF(COUNTIFS(Table_People[Hash_ID],Table_People[[#This Row],[Hash_ID]])&gt;1,"Y","N")</f>
        <v>N</v>
      </c>
      <c r="U2319" s="53"/>
    </row>
    <row r="2320" spans="1:21" x14ac:dyDescent="0.35">
      <c r="A2320" s="53" t="str">
        <f>"P-" &amp; UPPER(TRIM(Table_People[[#This Row],[Surname]])) &amp; "|" &amp; UPPER(TRIM(Table_People[[#This Row],[Name]]))</f>
        <v>P-GRAHAM BELL|ALEXANDER</v>
      </c>
      <c r="B2320" s="53" t="s">
        <v>756</v>
      </c>
      <c r="C2320" s="53" t="s">
        <v>22744</v>
      </c>
      <c r="D2320" s="53"/>
      <c r="E2320" s="53" t="s">
        <v>22745</v>
      </c>
      <c r="F2320" s="53" t="s">
        <v>10</v>
      </c>
      <c r="G2320" s="53" t="s">
        <v>22746</v>
      </c>
      <c r="H2320" s="53"/>
      <c r="I2320" s="53"/>
      <c r="J2320" s="53"/>
      <c r="K2320" s="53"/>
      <c r="L2320" s="53"/>
      <c r="M2320" s="53"/>
      <c r="N2320" s="53"/>
      <c r="O2320" s="53"/>
      <c r="P2320" s="53"/>
      <c r="Q2320" s="53"/>
      <c r="R2320" s="53" t="str">
        <f>IF(Table_People[[#This Row],[Surname]]="", Table_People[[#This Row],[Name]], Table_People[[#This Row],[Name]]&amp;", "&amp;Table_People[[#This Row],[Surname]])</f>
        <v>Alexander, Graham Bell</v>
      </c>
      <c r="S2320" s="53" t="str">
        <f>IF(Table_People[[#This Row],[Surname]]="", Table_People[[#This Row],[Name]], Table_People[[#This Row],[Surname]]&amp;", "&amp;Table_People[[#This Row],[Name]])</f>
        <v>Graham Bell, Alexander</v>
      </c>
      <c r="T2320" s="53" t="str">
        <f>IF(COUNTIFS(Table_People[Hash_ID],Table_People[[#This Row],[Hash_ID]])&gt;1,"Y","N")</f>
        <v>N</v>
      </c>
      <c r="U2320" s="53"/>
    </row>
    <row r="2321" spans="1:21" x14ac:dyDescent="0.35">
      <c r="A2321" s="53" t="str">
        <f>"P-" &amp; UPPER(TRIM(Table_People[[#This Row],[Surname]])) &amp; "|" &amp; UPPER(TRIM(Table_People[[#This Row],[Name]]))</f>
        <v>P-EDISON|THOMAS</v>
      </c>
      <c r="B2321" s="53" t="s">
        <v>431</v>
      </c>
      <c r="C2321" s="53" t="s">
        <v>22747</v>
      </c>
      <c r="D2321" s="53"/>
      <c r="E2321" s="53" t="s">
        <v>22748</v>
      </c>
      <c r="F2321" s="53" t="s">
        <v>10</v>
      </c>
      <c r="G2321" s="53" t="s">
        <v>63</v>
      </c>
      <c r="H2321" s="53"/>
      <c r="I2321" s="53"/>
      <c r="J2321" s="53"/>
      <c r="K2321" s="53"/>
      <c r="L2321" s="53"/>
      <c r="M2321" s="53"/>
      <c r="N2321" s="53"/>
      <c r="O2321" s="53"/>
      <c r="P2321" s="53"/>
      <c r="Q2321" s="53"/>
      <c r="R2321" s="53" t="str">
        <f>IF(Table_People[[#This Row],[Surname]]="", Table_People[[#This Row],[Name]], Table_People[[#This Row],[Name]]&amp;", "&amp;Table_People[[#This Row],[Surname]])</f>
        <v>Thomas, Edison</v>
      </c>
      <c r="S2321" s="53" t="str">
        <f>IF(Table_People[[#This Row],[Surname]]="", Table_People[[#This Row],[Name]], Table_People[[#This Row],[Surname]]&amp;", "&amp;Table_People[[#This Row],[Name]])</f>
        <v>Edison, Thomas</v>
      </c>
      <c r="T2321" s="53" t="str">
        <f>IF(COUNTIFS(Table_People[Hash_ID],Table_People[[#This Row],[Hash_ID]])&gt;1,"Y","N")</f>
        <v>N</v>
      </c>
      <c r="U2321" s="53"/>
    </row>
    <row r="2322" spans="1:21" x14ac:dyDescent="0.35">
      <c r="A2322" s="53" t="str">
        <f>"P-" &amp; UPPER(TRIM(Table_People[[#This Row],[Surname]])) &amp; "|" &amp; UPPER(TRIM(Table_People[[#This Row],[Name]]))</f>
        <v>P-|PYTHAGORAS</v>
      </c>
      <c r="B2322" s="53" t="s">
        <v>587</v>
      </c>
      <c r="C2322" s="53"/>
      <c r="D2322" s="53"/>
      <c r="E2322" s="53" t="s">
        <v>22749</v>
      </c>
      <c r="F2322" s="53" t="s">
        <v>10</v>
      </c>
      <c r="G2322" s="53" t="s">
        <v>117</v>
      </c>
      <c r="H2322" s="53"/>
      <c r="I2322" s="53"/>
      <c r="J2322" s="53"/>
      <c r="K2322" s="53"/>
      <c r="L2322" s="53"/>
      <c r="M2322" s="53"/>
      <c r="N2322" s="53"/>
      <c r="O2322" s="53"/>
      <c r="P2322" s="53"/>
      <c r="Q2322" s="53"/>
      <c r="R2322" s="53" t="str">
        <f>IF(Table_People[[#This Row],[Surname]]="", Table_People[[#This Row],[Name]], Table_People[[#This Row],[Name]]&amp;", "&amp;Table_People[[#This Row],[Surname]])</f>
        <v>Pythagoras</v>
      </c>
      <c r="S2322" s="53" t="str">
        <f>IF(Table_People[[#This Row],[Surname]]="", Table_People[[#This Row],[Name]], Table_People[[#This Row],[Surname]]&amp;", "&amp;Table_People[[#This Row],[Name]])</f>
        <v>Pythagoras</v>
      </c>
      <c r="T2322" s="53" t="str">
        <f>IF(COUNTIFS(Table_People[Hash_ID],Table_People[[#This Row],[Hash_ID]])&gt;1,"Y","N")</f>
        <v>Y</v>
      </c>
      <c r="U2322" s="53"/>
    </row>
    <row r="2323" spans="1:21" ht="29" x14ac:dyDescent="0.35">
      <c r="A2323" s="53" t="str">
        <f>"P-" &amp; UPPER(TRIM(Table_People[[#This Row],[Surname]])) &amp; "|" &amp; UPPER(TRIM(Table_People[[#This Row],[Name]]))</f>
        <v>P-LOVELACE|ADA</v>
      </c>
      <c r="B2323" s="53" t="s">
        <v>22750</v>
      </c>
      <c r="C2323" s="53" t="s">
        <v>22751</v>
      </c>
      <c r="D2323" s="53" t="s">
        <v>22752</v>
      </c>
      <c r="E2323" s="53" t="s">
        <v>22753</v>
      </c>
      <c r="F2323" s="53" t="s">
        <v>25</v>
      </c>
      <c r="G2323" s="53" t="s">
        <v>91</v>
      </c>
      <c r="H2323" s="53"/>
      <c r="I2323" s="53"/>
      <c r="J2323" s="53"/>
      <c r="K2323" s="53"/>
      <c r="L2323" s="53"/>
      <c r="M2323" s="53"/>
      <c r="N2323" s="53"/>
      <c r="O2323" s="53"/>
      <c r="P2323" s="53"/>
      <c r="Q2323" s="53"/>
      <c r="R2323" s="53" t="str">
        <f>IF(Table_People[[#This Row],[Surname]]="", Table_People[[#This Row],[Name]], Table_People[[#This Row],[Name]]&amp;", "&amp;Table_People[[#This Row],[Surname]])</f>
        <v>Ada, Lovelace</v>
      </c>
      <c r="S2323" s="53" t="str">
        <f>IF(Table_People[[#This Row],[Surname]]="", Table_People[[#This Row],[Name]], Table_People[[#This Row],[Surname]]&amp;", "&amp;Table_People[[#This Row],[Name]])</f>
        <v>Lovelace, Ada</v>
      </c>
      <c r="T2323" s="53" t="str">
        <f>IF(COUNTIFS(Table_People[Hash_ID],Table_People[[#This Row],[Hash_ID]])&gt;1,"Y","N")</f>
        <v>N</v>
      </c>
      <c r="U2323" s="53"/>
    </row>
    <row r="2324" spans="1:21" x14ac:dyDescent="0.35">
      <c r="A2324" s="53" t="str">
        <f>"P-" &amp; UPPER(TRIM(Table_People[[#This Row],[Surname]])) &amp; "|" &amp; UPPER(TRIM(Table_People[[#This Row],[Name]]))</f>
        <v>P-|CONFUCIUS</v>
      </c>
      <c r="B2324" s="53" t="s">
        <v>9094</v>
      </c>
      <c r="C2324" s="53"/>
      <c r="D2324" s="53" t="s">
        <v>10527</v>
      </c>
      <c r="E2324" s="53" t="s">
        <v>37</v>
      </c>
      <c r="F2324" s="53" t="s">
        <v>10</v>
      </c>
      <c r="G2324" s="53" t="s">
        <v>1087</v>
      </c>
      <c r="H2324" s="53"/>
      <c r="I2324" s="53"/>
      <c r="J2324" s="53"/>
      <c r="K2324" s="53"/>
      <c r="L2324" s="53"/>
      <c r="M2324" s="53"/>
      <c r="N2324" s="53"/>
      <c r="O2324" s="53"/>
      <c r="P2324" s="53"/>
      <c r="Q2324" s="53"/>
      <c r="R2324" s="53" t="str">
        <f>IF(Table_People[[#This Row],[Surname]]="", Table_People[[#This Row],[Name]], Table_People[[#This Row],[Name]]&amp;", "&amp;Table_People[[#This Row],[Surname]])</f>
        <v>Confucius</v>
      </c>
      <c r="S2324" s="53" t="str">
        <f>IF(Table_People[[#This Row],[Surname]]="", Table_People[[#This Row],[Name]], Table_People[[#This Row],[Surname]]&amp;", "&amp;Table_People[[#This Row],[Name]])</f>
        <v>Confucius</v>
      </c>
      <c r="T2324" s="53" t="str">
        <f>IF(COUNTIFS(Table_People[Hash_ID],Table_People[[#This Row],[Hash_ID]])&gt;1,"Y","N")</f>
        <v>Y</v>
      </c>
      <c r="U2324" s="53"/>
    </row>
    <row r="2325" spans="1:21" x14ac:dyDescent="0.35">
      <c r="A2325" s="53" t="str">
        <f>"P-" &amp; UPPER(TRIM(Table_People[[#This Row],[Surname]])) &amp; "|" &amp; UPPER(TRIM(Table_People[[#This Row],[Name]]))</f>
        <v>P-FARADAY|MICHAEL</v>
      </c>
      <c r="B2325" s="53" t="s">
        <v>1157</v>
      </c>
      <c r="C2325" s="53" t="s">
        <v>22754</v>
      </c>
      <c r="D2325" s="53"/>
      <c r="E2325" s="53" t="s">
        <v>22733</v>
      </c>
      <c r="F2325" s="53" t="s">
        <v>10</v>
      </c>
      <c r="G2325" s="53" t="s">
        <v>91</v>
      </c>
      <c r="H2325" s="53"/>
      <c r="I2325" s="53"/>
      <c r="J2325" s="53"/>
      <c r="K2325" s="53"/>
      <c r="L2325" s="53"/>
      <c r="M2325" s="53"/>
      <c r="N2325" s="53"/>
      <c r="O2325" s="53"/>
      <c r="P2325" s="53"/>
      <c r="Q2325" s="53"/>
      <c r="R2325" s="53" t="str">
        <f>IF(Table_People[[#This Row],[Surname]]="", Table_People[[#This Row],[Name]], Table_People[[#This Row],[Name]]&amp;", "&amp;Table_People[[#This Row],[Surname]])</f>
        <v>Michael, Faraday</v>
      </c>
      <c r="S2325" s="53" t="str">
        <f>IF(Table_People[[#This Row],[Surname]]="", Table_People[[#This Row],[Name]], Table_People[[#This Row],[Surname]]&amp;", "&amp;Table_People[[#This Row],[Name]])</f>
        <v>Faraday, Michael</v>
      </c>
      <c r="T2325" s="53" t="str">
        <f>IF(COUNTIFS(Table_People[Hash_ID],Table_People[[#This Row],[Hash_ID]])&gt;1,"Y","N")</f>
        <v>N</v>
      </c>
      <c r="U2325" s="53"/>
    </row>
    <row r="2326" spans="1:21" x14ac:dyDescent="0.35">
      <c r="A2326" s="53" t="str">
        <f>"P-" &amp; UPPER(TRIM(Table_People[[#This Row],[Surname]])) &amp; "|" &amp; UPPER(TRIM(Table_People[[#This Row],[Name]]))</f>
        <v>P-MAXWELL|JAMES</v>
      </c>
      <c r="B2326" s="53" t="s">
        <v>191</v>
      </c>
      <c r="C2326" s="53" t="s">
        <v>22755</v>
      </c>
      <c r="D2326" s="53" t="s">
        <v>22756</v>
      </c>
      <c r="E2326" s="53" t="s">
        <v>22724</v>
      </c>
      <c r="F2326" s="53" t="s">
        <v>10</v>
      </c>
      <c r="G2326" s="53" t="s">
        <v>349</v>
      </c>
      <c r="H2326" s="53"/>
      <c r="I2326" s="53"/>
      <c r="J2326" s="53"/>
      <c r="K2326" s="53"/>
      <c r="L2326" s="53"/>
      <c r="M2326" s="53"/>
      <c r="N2326" s="53"/>
      <c r="O2326" s="53"/>
      <c r="P2326" s="53"/>
      <c r="Q2326" s="53"/>
      <c r="R2326" s="53" t="str">
        <f>IF(Table_People[[#This Row],[Surname]]="", Table_People[[#This Row],[Name]], Table_People[[#This Row],[Name]]&amp;", "&amp;Table_People[[#This Row],[Surname]])</f>
        <v>James, Maxwell</v>
      </c>
      <c r="S2326" s="53" t="str">
        <f>IF(Table_People[[#This Row],[Surname]]="", Table_People[[#This Row],[Name]], Table_People[[#This Row],[Surname]]&amp;", "&amp;Table_People[[#This Row],[Name]])</f>
        <v>Maxwell, James</v>
      </c>
      <c r="T2326" s="53" t="str">
        <f>IF(COUNTIFS(Table_People[Hash_ID],Table_People[[#This Row],[Hash_ID]])&gt;1,"Y","N")</f>
        <v>N</v>
      </c>
      <c r="U2326" s="53"/>
    </row>
    <row r="2327" spans="1:21" x14ac:dyDescent="0.35">
      <c r="A2327" s="53" t="str">
        <f>"P-" &amp; UPPER(TRIM(Table_People[[#This Row],[Surname]])) &amp; "|" &amp; UPPER(TRIM(Table_People[[#This Row],[Name]]))</f>
        <v>P-GAUSS|CARL</v>
      </c>
      <c r="B2327" s="53" t="s">
        <v>762</v>
      </c>
      <c r="C2327" s="53" t="s">
        <v>22757</v>
      </c>
      <c r="D2327" s="53" t="s">
        <v>22758</v>
      </c>
      <c r="E2327" s="53" t="s">
        <v>10693</v>
      </c>
      <c r="F2327" s="53" t="s">
        <v>10</v>
      </c>
      <c r="G2327" s="53" t="s">
        <v>38</v>
      </c>
      <c r="H2327" s="53"/>
      <c r="I2327" s="53"/>
      <c r="J2327" s="53"/>
      <c r="K2327" s="53"/>
      <c r="L2327" s="53"/>
      <c r="M2327" s="53"/>
      <c r="N2327" s="53"/>
      <c r="O2327" s="53"/>
      <c r="P2327" s="53"/>
      <c r="Q2327" s="53"/>
      <c r="R2327" s="53" t="str">
        <f>IF(Table_People[[#This Row],[Surname]]="", Table_People[[#This Row],[Name]], Table_People[[#This Row],[Name]]&amp;", "&amp;Table_People[[#This Row],[Surname]])</f>
        <v>Carl, Gauss</v>
      </c>
      <c r="S2327" s="53" t="str">
        <f>IF(Table_People[[#This Row],[Surname]]="", Table_People[[#This Row],[Name]], Table_People[[#This Row],[Surname]]&amp;", "&amp;Table_People[[#This Row],[Name]])</f>
        <v>Gauss, Carl</v>
      </c>
      <c r="T2327" s="53" t="str">
        <f>IF(COUNTIFS(Table_People[Hash_ID],Table_People[[#This Row],[Hash_ID]])&gt;1,"Y","N")</f>
        <v>N</v>
      </c>
      <c r="U2327" s="53"/>
    </row>
    <row r="2328" spans="1:21" x14ac:dyDescent="0.35">
      <c r="A2328" s="53" t="str">
        <f>"P-" &amp; UPPER(TRIM(Table_People[[#This Row],[Surname]])) &amp; "|" &amp; UPPER(TRIM(Table_People[[#This Row],[Name]]))</f>
        <v>P-FEYNMAN|RICHARD</v>
      </c>
      <c r="B2328" s="53" t="s">
        <v>700</v>
      </c>
      <c r="C2328" s="53" t="s">
        <v>952</v>
      </c>
      <c r="D2328" s="53"/>
      <c r="E2328" s="53" t="s">
        <v>22739</v>
      </c>
      <c r="F2328" s="53" t="s">
        <v>10</v>
      </c>
      <c r="G2328" s="53" t="s">
        <v>63</v>
      </c>
      <c r="H2328" s="53"/>
      <c r="I2328" s="53"/>
      <c r="J2328" s="53"/>
      <c r="K2328" s="53"/>
      <c r="L2328" s="53"/>
      <c r="M2328" s="53"/>
      <c r="N2328" s="53"/>
      <c r="O2328" s="53"/>
      <c r="P2328" s="53"/>
      <c r="Q2328" s="53"/>
      <c r="R2328" s="53" t="str">
        <f>IF(Table_People[[#This Row],[Surname]]="", Table_People[[#This Row],[Name]], Table_People[[#This Row],[Name]]&amp;", "&amp;Table_People[[#This Row],[Surname]])</f>
        <v>Richard, Feynman</v>
      </c>
      <c r="S2328" s="53" t="str">
        <f>IF(Table_People[[#This Row],[Surname]]="", Table_People[[#This Row],[Name]], Table_People[[#This Row],[Surname]]&amp;", "&amp;Table_People[[#This Row],[Name]])</f>
        <v>Feynman, Richard</v>
      </c>
      <c r="T2328" s="53" t="str">
        <f>IF(COUNTIFS(Table_People[Hash_ID],Table_People[[#This Row],[Hash_ID]])&gt;1,"Y","N")</f>
        <v>Y</v>
      </c>
      <c r="U2328" s="53"/>
    </row>
    <row r="2329" spans="1:21" x14ac:dyDescent="0.35">
      <c r="A2329" s="53" t="str">
        <f>"P-" &amp; UPPER(TRIM(Table_People[[#This Row],[Surname]])) &amp; "|" &amp; UPPER(TRIM(Table_People[[#This Row],[Name]]))</f>
        <v>P-|EUCLID</v>
      </c>
      <c r="B2329" s="53" t="s">
        <v>22759</v>
      </c>
      <c r="C2329" s="53"/>
      <c r="D2329" s="53"/>
      <c r="E2329" s="53" t="s">
        <v>22753</v>
      </c>
      <c r="F2329" s="53" t="s">
        <v>10</v>
      </c>
      <c r="G2329" s="53" t="s">
        <v>117</v>
      </c>
      <c r="H2329" s="53"/>
      <c r="I2329" s="53"/>
      <c r="J2329" s="53"/>
      <c r="K2329" s="53"/>
      <c r="L2329" s="53"/>
      <c r="M2329" s="53"/>
      <c r="N2329" s="53"/>
      <c r="O2329" s="53"/>
      <c r="P2329" s="53"/>
      <c r="Q2329" s="53"/>
      <c r="R2329" s="53" t="str">
        <f>IF(Table_People[[#This Row],[Surname]]="", Table_People[[#This Row],[Name]], Table_People[[#This Row],[Name]]&amp;", "&amp;Table_People[[#This Row],[Surname]])</f>
        <v>Euclid</v>
      </c>
      <c r="S2329" s="53" t="str">
        <f>IF(Table_People[[#This Row],[Surname]]="", Table_People[[#This Row],[Name]], Table_People[[#This Row],[Surname]]&amp;", "&amp;Table_People[[#This Row],[Name]])</f>
        <v>Euclid</v>
      </c>
      <c r="T2329" s="53" t="str">
        <f>IF(COUNTIFS(Table_People[Hash_ID],Table_People[[#This Row],[Hash_ID]])&gt;1,"Y","N")</f>
        <v>N</v>
      </c>
      <c r="U2329" s="53"/>
    </row>
    <row r="2330" spans="1:21" ht="29" x14ac:dyDescent="0.35">
      <c r="A2330" s="53" t="str">
        <f>"P-" &amp; UPPER(TRIM(Table_People[[#This Row],[Surname]])) &amp; "|" &amp; UPPER(TRIM(Table_People[[#This Row],[Name]]))</f>
        <v>P-|ARCHIMEDES</v>
      </c>
      <c r="B2330" s="53" t="s">
        <v>22760</v>
      </c>
      <c r="C2330" s="53"/>
      <c r="D2330" s="53"/>
      <c r="E2330" s="53" t="s">
        <v>22761</v>
      </c>
      <c r="F2330" s="53" t="s">
        <v>10</v>
      </c>
      <c r="G2330" s="53" t="s">
        <v>117</v>
      </c>
      <c r="H2330" s="53"/>
      <c r="I2330" s="53"/>
      <c r="J2330" s="53"/>
      <c r="K2330" s="53"/>
      <c r="L2330" s="53"/>
      <c r="M2330" s="53"/>
      <c r="N2330" s="53"/>
      <c r="O2330" s="53"/>
      <c r="P2330" s="53"/>
      <c r="Q2330" s="53"/>
      <c r="R2330" s="53" t="str">
        <f>IF(Table_People[[#This Row],[Surname]]="", Table_People[[#This Row],[Name]], Table_People[[#This Row],[Name]]&amp;", "&amp;Table_People[[#This Row],[Surname]])</f>
        <v>Archimedes</v>
      </c>
      <c r="S2330" s="53" t="str">
        <f>IF(Table_People[[#This Row],[Surname]]="", Table_People[[#This Row],[Name]], Table_People[[#This Row],[Surname]]&amp;", "&amp;Table_People[[#This Row],[Name]])</f>
        <v>Archimedes</v>
      </c>
      <c r="T2330" s="53" t="str">
        <f>IF(COUNTIFS(Table_People[Hash_ID],Table_People[[#This Row],[Hash_ID]])&gt;1,"Y","N")</f>
        <v>N</v>
      </c>
      <c r="U2330" s="53"/>
    </row>
    <row r="2331" spans="1:21" x14ac:dyDescent="0.35">
      <c r="A2331" s="53" t="str">
        <f>"P-" &amp; UPPER(TRIM(Table_People[[#This Row],[Surname]])) &amp; "|" &amp; UPPER(TRIM(Table_People[[#This Row],[Name]]))</f>
        <v>P-BOHR|NIELS</v>
      </c>
      <c r="B2331" s="53" t="s">
        <v>22762</v>
      </c>
      <c r="C2331" s="53" t="s">
        <v>22763</v>
      </c>
      <c r="D2331" s="53"/>
      <c r="E2331" s="53" t="s">
        <v>22724</v>
      </c>
      <c r="F2331" s="53" t="s">
        <v>10</v>
      </c>
      <c r="G2331" s="53" t="s">
        <v>661</v>
      </c>
      <c r="H2331" s="53"/>
      <c r="I2331" s="53"/>
      <c r="J2331" s="53"/>
      <c r="K2331" s="53"/>
      <c r="L2331" s="53"/>
      <c r="M2331" s="53"/>
      <c r="N2331" s="53"/>
      <c r="O2331" s="53"/>
      <c r="P2331" s="53"/>
      <c r="Q2331" s="53"/>
      <c r="R2331" s="53" t="str">
        <f>IF(Table_People[[#This Row],[Surname]]="", Table_People[[#This Row],[Name]], Table_People[[#This Row],[Name]]&amp;", "&amp;Table_People[[#This Row],[Surname]])</f>
        <v>Niels, Bohr</v>
      </c>
      <c r="S2331" s="53" t="str">
        <f>IF(Table_People[[#This Row],[Surname]]="", Table_People[[#This Row],[Name]], Table_People[[#This Row],[Surname]]&amp;", "&amp;Table_People[[#This Row],[Name]])</f>
        <v>Bohr, Niels</v>
      </c>
      <c r="T2331" s="53" t="str">
        <f>IF(COUNTIFS(Table_People[Hash_ID],Table_People[[#This Row],[Hash_ID]])&gt;1,"Y","N")</f>
        <v>N</v>
      </c>
      <c r="U2331" s="53"/>
    </row>
    <row r="2332" spans="1:21" x14ac:dyDescent="0.35">
      <c r="A2332" s="53" t="str">
        <f>"P-" &amp; UPPER(TRIM(Table_People[[#This Row],[Surname]])) &amp; "|" &amp; UPPER(TRIM(Table_People[[#This Row],[Name]]))</f>
        <v>P-PLANCK|MAX</v>
      </c>
      <c r="B2332" s="53" t="s">
        <v>685</v>
      </c>
      <c r="C2332" s="53" t="s">
        <v>22764</v>
      </c>
      <c r="D2332" s="53"/>
      <c r="E2332" s="53" t="s">
        <v>22739</v>
      </c>
      <c r="F2332" s="53" t="s">
        <v>10</v>
      </c>
      <c r="G2332" s="53" t="s">
        <v>38</v>
      </c>
      <c r="H2332" s="53"/>
      <c r="I2332" s="53"/>
      <c r="J2332" s="53"/>
      <c r="K2332" s="53"/>
      <c r="L2332" s="53"/>
      <c r="M2332" s="53"/>
      <c r="N2332" s="53"/>
      <c r="O2332" s="53"/>
      <c r="P2332" s="53"/>
      <c r="Q2332" s="53"/>
      <c r="R2332" s="53" t="str">
        <f>IF(Table_People[[#This Row],[Surname]]="", Table_People[[#This Row],[Name]], Table_People[[#This Row],[Name]]&amp;", "&amp;Table_People[[#This Row],[Surname]])</f>
        <v>Max, Planck</v>
      </c>
      <c r="S2332" s="53" t="str">
        <f>IF(Table_People[[#This Row],[Surname]]="", Table_People[[#This Row],[Name]], Table_People[[#This Row],[Surname]]&amp;", "&amp;Table_People[[#This Row],[Name]])</f>
        <v>Planck, Max</v>
      </c>
      <c r="T2332" s="53" t="str">
        <f>IF(COUNTIFS(Table_People[Hash_ID],Table_People[[#This Row],[Hash_ID]])&gt;1,"Y","N")</f>
        <v>N</v>
      </c>
      <c r="U2332" s="53"/>
    </row>
    <row r="2333" spans="1:21" x14ac:dyDescent="0.35">
      <c r="A2333" s="53" t="str">
        <f>"P-" &amp; UPPER(TRIM(Table_People[[#This Row],[Surname]])) &amp; "|" &amp; UPPER(TRIM(Table_People[[#This Row],[Name]]))</f>
        <v>P-WATT|JAMES</v>
      </c>
      <c r="B2333" s="53" t="s">
        <v>191</v>
      </c>
      <c r="C2333" s="53" t="s">
        <v>11000</v>
      </c>
      <c r="D2333" s="53"/>
      <c r="E2333" s="53" t="s">
        <v>22765</v>
      </c>
      <c r="F2333" s="53" t="s">
        <v>10</v>
      </c>
      <c r="G2333" s="53" t="s">
        <v>349</v>
      </c>
      <c r="H2333" s="53"/>
      <c r="I2333" s="53"/>
      <c r="J2333" s="53"/>
      <c r="K2333" s="53"/>
      <c r="L2333" s="53"/>
      <c r="M2333" s="53"/>
      <c r="N2333" s="53"/>
      <c r="O2333" s="53"/>
      <c r="P2333" s="53"/>
      <c r="Q2333" s="53"/>
      <c r="R2333" s="53" t="str">
        <f>IF(Table_People[[#This Row],[Surname]]="", Table_People[[#This Row],[Name]], Table_People[[#This Row],[Name]]&amp;", "&amp;Table_People[[#This Row],[Surname]])</f>
        <v>James, Watt</v>
      </c>
      <c r="S2333" s="53" t="str">
        <f>IF(Table_People[[#This Row],[Surname]]="", Table_People[[#This Row],[Name]], Table_People[[#This Row],[Surname]]&amp;", "&amp;Table_People[[#This Row],[Name]])</f>
        <v>Watt, James</v>
      </c>
      <c r="T2333" s="53" t="str">
        <f>IF(COUNTIFS(Table_People[Hash_ID],Table_People[[#This Row],[Hash_ID]])&gt;1,"Y","N")</f>
        <v>N</v>
      </c>
      <c r="U2333" s="53"/>
    </row>
    <row r="2334" spans="1:21" x14ac:dyDescent="0.35">
      <c r="A2334" s="53" t="str">
        <f>"P-" &amp; UPPER(TRIM(Table_People[[#This Row],[Surname]])) &amp; "|" &amp; UPPER(TRIM(Table_People[[#This Row],[Name]]))</f>
        <v>P-RUTHERFORD|ERNEST</v>
      </c>
      <c r="B2334" s="53" t="s">
        <v>118</v>
      </c>
      <c r="C2334" s="53" t="s">
        <v>22766</v>
      </c>
      <c r="D2334" s="53"/>
      <c r="E2334" s="53" t="s">
        <v>22724</v>
      </c>
      <c r="F2334" s="53" t="s">
        <v>10</v>
      </c>
      <c r="G2334" s="53" t="s">
        <v>22767</v>
      </c>
      <c r="H2334" s="53"/>
      <c r="I2334" s="53"/>
      <c r="J2334" s="53"/>
      <c r="K2334" s="53"/>
      <c r="L2334" s="53"/>
      <c r="M2334" s="53"/>
      <c r="N2334" s="53"/>
      <c r="O2334" s="53"/>
      <c r="P2334" s="53"/>
      <c r="Q2334" s="53"/>
      <c r="R2334" s="53" t="str">
        <f>IF(Table_People[[#This Row],[Surname]]="", Table_People[[#This Row],[Name]], Table_People[[#This Row],[Name]]&amp;", "&amp;Table_People[[#This Row],[Surname]])</f>
        <v>Ernest, Rutherford</v>
      </c>
      <c r="S2334" s="53" t="str">
        <f>IF(Table_People[[#This Row],[Surname]]="", Table_People[[#This Row],[Name]], Table_People[[#This Row],[Surname]]&amp;", "&amp;Table_People[[#This Row],[Name]])</f>
        <v>Rutherford, Ernest</v>
      </c>
      <c r="T2334" s="53" t="str">
        <f>IF(COUNTIFS(Table_People[Hash_ID],Table_People[[#This Row],[Hash_ID]])&gt;1,"Y","N")</f>
        <v>N</v>
      </c>
      <c r="U2334" s="53"/>
    </row>
    <row r="2335" spans="1:21" x14ac:dyDescent="0.35">
      <c r="A2335" s="53" t="str">
        <f>"P-" &amp; UPPER(TRIM(Table_People[[#This Row],[Surname]])) &amp; "|" &amp; UPPER(TRIM(Table_People[[#This Row],[Name]]))</f>
        <v>P-FLEMING|ALEXANDER</v>
      </c>
      <c r="B2335" s="53" t="s">
        <v>756</v>
      </c>
      <c r="C2335" s="53" t="s">
        <v>22768</v>
      </c>
      <c r="D2335" s="53"/>
      <c r="E2335" s="53" t="s">
        <v>22769</v>
      </c>
      <c r="F2335" s="53" t="s">
        <v>10</v>
      </c>
      <c r="G2335" s="53" t="s">
        <v>349</v>
      </c>
      <c r="H2335" s="53"/>
      <c r="I2335" s="53"/>
      <c r="J2335" s="53"/>
      <c r="K2335" s="53"/>
      <c r="L2335" s="53"/>
      <c r="M2335" s="53"/>
      <c r="N2335" s="53"/>
      <c r="O2335" s="53"/>
      <c r="P2335" s="53"/>
      <c r="Q2335" s="53"/>
      <c r="R2335" s="53" t="str">
        <f>IF(Table_People[[#This Row],[Surname]]="", Table_People[[#This Row],[Name]], Table_People[[#This Row],[Name]]&amp;", "&amp;Table_People[[#This Row],[Surname]])</f>
        <v>Alexander, Fleming</v>
      </c>
      <c r="S2335" s="53" t="str">
        <f>IF(Table_People[[#This Row],[Surname]]="", Table_People[[#This Row],[Name]], Table_People[[#This Row],[Surname]]&amp;", "&amp;Table_People[[#This Row],[Name]])</f>
        <v>Fleming, Alexander</v>
      </c>
      <c r="T2335" s="53" t="str">
        <f>IF(COUNTIFS(Table_People[Hash_ID],Table_People[[#This Row],[Hash_ID]])&gt;1,"Y","N")</f>
        <v>N</v>
      </c>
      <c r="U2335" s="53"/>
    </row>
    <row r="2336" spans="1:21" x14ac:dyDescent="0.35">
      <c r="A2336" s="53" t="str">
        <f>"P-" &amp; UPPER(TRIM(Table_People[[#This Row],[Surname]])) &amp; "|" &amp; UPPER(TRIM(Table_People[[#This Row],[Name]]))</f>
        <v>P-LEIBNIZ|GOTTFRIED</v>
      </c>
      <c r="B2336" s="53" t="s">
        <v>1776</v>
      </c>
      <c r="C2336" s="53" t="s">
        <v>638</v>
      </c>
      <c r="D2336" s="53" t="s">
        <v>22770</v>
      </c>
      <c r="E2336" s="53" t="s">
        <v>22749</v>
      </c>
      <c r="F2336" s="53" t="s">
        <v>10</v>
      </c>
      <c r="G2336" s="53" t="s">
        <v>38</v>
      </c>
      <c r="H2336" s="53"/>
      <c r="I2336" s="53"/>
      <c r="J2336" s="53"/>
      <c r="K2336" s="53"/>
      <c r="L2336" s="53"/>
      <c r="M2336" s="53"/>
      <c r="N2336" s="53"/>
      <c r="O2336" s="53"/>
      <c r="P2336" s="53"/>
      <c r="Q2336" s="53"/>
      <c r="R2336" s="53" t="str">
        <f>IF(Table_People[[#This Row],[Surname]]="", Table_People[[#This Row],[Name]], Table_People[[#This Row],[Name]]&amp;", "&amp;Table_People[[#This Row],[Surname]])</f>
        <v>Gottfried, Leibniz</v>
      </c>
      <c r="S2336" s="53" t="str">
        <f>IF(Table_People[[#This Row],[Surname]]="", Table_People[[#This Row],[Name]], Table_People[[#This Row],[Surname]]&amp;", "&amp;Table_People[[#This Row],[Name]])</f>
        <v>Leibniz, Gottfried</v>
      </c>
      <c r="T2336" s="53" t="str">
        <f>IF(COUNTIFS(Table_People[Hash_ID],Table_People[[#This Row],[Hash_ID]])&gt;1,"Y","N")</f>
        <v>N</v>
      </c>
      <c r="U2336" s="53"/>
    </row>
    <row r="2337" spans="1:21" x14ac:dyDescent="0.35">
      <c r="A2337" s="53" t="str">
        <f>"P-" &amp; UPPER(TRIM(Table_People[[#This Row],[Surname]])) &amp; "|" &amp; UPPER(TRIM(Table_People[[#This Row],[Name]]))</f>
        <v>P-LAVOISIER|ANTOINE</v>
      </c>
      <c r="B2337" s="53" t="s">
        <v>26</v>
      </c>
      <c r="C2337" s="53" t="s">
        <v>22771</v>
      </c>
      <c r="D2337" s="53"/>
      <c r="E2337" s="53" t="s">
        <v>22772</v>
      </c>
      <c r="F2337" s="53" t="s">
        <v>10</v>
      </c>
      <c r="G2337" s="53" t="s">
        <v>15</v>
      </c>
      <c r="H2337" s="53"/>
      <c r="I2337" s="53"/>
      <c r="J2337" s="53"/>
      <c r="K2337" s="53"/>
      <c r="L2337" s="53"/>
      <c r="M2337" s="53"/>
      <c r="N2337" s="53"/>
      <c r="O2337" s="53"/>
      <c r="P2337" s="53"/>
      <c r="Q2337" s="53"/>
      <c r="R2337" s="53" t="str">
        <f>IF(Table_People[[#This Row],[Surname]]="", Table_People[[#This Row],[Name]], Table_People[[#This Row],[Name]]&amp;", "&amp;Table_People[[#This Row],[Surname]])</f>
        <v>Antoine, Lavoisier</v>
      </c>
      <c r="S2337" s="53" t="str">
        <f>IF(Table_People[[#This Row],[Surname]]="", Table_People[[#This Row],[Name]], Table_People[[#This Row],[Surname]]&amp;", "&amp;Table_People[[#This Row],[Name]])</f>
        <v>Lavoisier, Antoine</v>
      </c>
      <c r="T2337" s="53" t="str">
        <f>IF(COUNTIFS(Table_People[Hash_ID],Table_People[[#This Row],[Hash_ID]])&gt;1,"Y","N")</f>
        <v>N</v>
      </c>
      <c r="U2337" s="53"/>
    </row>
    <row r="2338" spans="1:21" ht="29" x14ac:dyDescent="0.35">
      <c r="A2338" s="53" t="str">
        <f>"P-" &amp; UPPER(TRIM(Table_People[[#This Row],[Surname]])) &amp; "|" &amp; UPPER(TRIM(Table_People[[#This Row],[Name]]))</f>
        <v>P-PASCAL|BLAISE</v>
      </c>
      <c r="B2338" s="53" t="s">
        <v>633</v>
      </c>
      <c r="C2338" s="53" t="s">
        <v>634</v>
      </c>
      <c r="D2338" s="53"/>
      <c r="E2338" s="53" t="s">
        <v>22773</v>
      </c>
      <c r="F2338" s="53" t="s">
        <v>10</v>
      </c>
      <c r="G2338" s="53" t="s">
        <v>15</v>
      </c>
      <c r="H2338" s="53"/>
      <c r="I2338" s="53"/>
      <c r="J2338" s="53"/>
      <c r="K2338" s="53"/>
      <c r="L2338" s="53"/>
      <c r="M2338" s="53"/>
      <c r="N2338" s="53"/>
      <c r="O2338" s="53"/>
      <c r="P2338" s="53"/>
      <c r="Q2338" s="53"/>
      <c r="R2338" s="53" t="str">
        <f>IF(Table_People[[#This Row],[Surname]]="", Table_People[[#This Row],[Name]], Table_People[[#This Row],[Name]]&amp;", "&amp;Table_People[[#This Row],[Surname]])</f>
        <v>Blaise, Pascal</v>
      </c>
      <c r="S2338" s="53" t="str">
        <f>IF(Table_People[[#This Row],[Surname]]="", Table_People[[#This Row],[Name]], Table_People[[#This Row],[Surname]]&amp;", "&amp;Table_People[[#This Row],[Name]])</f>
        <v>Pascal, Blaise</v>
      </c>
      <c r="T2338" s="53" t="str">
        <f>IF(COUNTIFS(Table_People[Hash_ID],Table_People[[#This Row],[Hash_ID]])&gt;1,"Y","N")</f>
        <v>Y</v>
      </c>
      <c r="U2338" s="53"/>
    </row>
    <row r="2339" spans="1:21" x14ac:dyDescent="0.35">
      <c r="A2339" s="53" t="str">
        <f>"P-" &amp; UPPER(TRIM(Table_People[[#This Row],[Surname]])) &amp; "|" &amp; UPPER(TRIM(Table_People[[#This Row],[Name]]))</f>
        <v>P-EULER|LEONHARD</v>
      </c>
      <c r="B2339" s="53" t="s">
        <v>22774</v>
      </c>
      <c r="C2339" s="53" t="s">
        <v>22775</v>
      </c>
      <c r="D2339" s="53"/>
      <c r="E2339" s="53" t="s">
        <v>22753</v>
      </c>
      <c r="F2339" s="53" t="s">
        <v>10</v>
      </c>
      <c r="G2339" s="53" t="s">
        <v>764</v>
      </c>
      <c r="H2339" s="53"/>
      <c r="I2339" s="53"/>
      <c r="J2339" s="53"/>
      <c r="K2339" s="53"/>
      <c r="L2339" s="53"/>
      <c r="M2339" s="53"/>
      <c r="N2339" s="53"/>
      <c r="O2339" s="53"/>
      <c r="P2339" s="53"/>
      <c r="Q2339" s="53"/>
      <c r="R2339" s="53" t="str">
        <f>IF(Table_People[[#This Row],[Surname]]="", Table_People[[#This Row],[Name]], Table_People[[#This Row],[Name]]&amp;", "&amp;Table_People[[#This Row],[Surname]])</f>
        <v>Leonhard, Euler</v>
      </c>
      <c r="S2339" s="53" t="str">
        <f>IF(Table_People[[#This Row],[Surname]]="", Table_People[[#This Row],[Name]], Table_People[[#This Row],[Surname]]&amp;", "&amp;Table_People[[#This Row],[Name]])</f>
        <v>Euler, Leonhard</v>
      </c>
      <c r="T2339" s="53" t="str">
        <f>IF(COUNTIFS(Table_People[Hash_ID],Table_People[[#This Row],[Hash_ID]])&gt;1,"Y","N")</f>
        <v>N</v>
      </c>
      <c r="U2339" s="53"/>
    </row>
    <row r="2340" spans="1:21" x14ac:dyDescent="0.35">
      <c r="A2340" s="53" t="str">
        <f>"P-" &amp; UPPER(TRIM(Table_People[[#This Row],[Surname]])) &amp; "|" &amp; UPPER(TRIM(Table_People[[#This Row],[Name]]))</f>
        <v>P-COPERNICUS|NICOLAUS</v>
      </c>
      <c r="B2340" s="53" t="s">
        <v>22776</v>
      </c>
      <c r="C2340" s="53" t="s">
        <v>22777</v>
      </c>
      <c r="D2340" s="53"/>
      <c r="E2340" s="53" t="s">
        <v>22778</v>
      </c>
      <c r="F2340" s="53" t="s">
        <v>10</v>
      </c>
      <c r="G2340" s="53" t="s">
        <v>59</v>
      </c>
      <c r="H2340" s="53"/>
      <c r="I2340" s="53"/>
      <c r="J2340" s="53"/>
      <c r="K2340" s="53"/>
      <c r="L2340" s="53"/>
      <c r="M2340" s="53"/>
      <c r="N2340" s="53"/>
      <c r="O2340" s="53"/>
      <c r="P2340" s="53"/>
      <c r="Q2340" s="53"/>
      <c r="R2340" s="53" t="str">
        <f>IF(Table_People[[#This Row],[Surname]]="", Table_People[[#This Row],[Name]], Table_People[[#This Row],[Name]]&amp;", "&amp;Table_People[[#This Row],[Surname]])</f>
        <v>Nicolaus, Copernicus</v>
      </c>
      <c r="S2340" s="53" t="str">
        <f>IF(Table_People[[#This Row],[Surname]]="", Table_People[[#This Row],[Name]], Table_People[[#This Row],[Surname]]&amp;", "&amp;Table_People[[#This Row],[Name]])</f>
        <v>Copernicus, Nicolaus</v>
      </c>
      <c r="T2340" s="53" t="str">
        <f>IF(COUNTIFS(Table_People[Hash_ID],Table_People[[#This Row],[Hash_ID]])&gt;1,"Y","N")</f>
        <v>N</v>
      </c>
      <c r="U2340" s="53"/>
    </row>
    <row r="2341" spans="1:21" x14ac:dyDescent="0.35">
      <c r="A2341" s="53" t="str">
        <f>"P-" &amp; UPPER(TRIM(Table_People[[#This Row],[Surname]])) &amp; "|" &amp; UPPER(TRIM(Table_People[[#This Row],[Name]]))</f>
        <v>P-MENDEL|GREGOR</v>
      </c>
      <c r="B2341" s="53" t="s">
        <v>22779</v>
      </c>
      <c r="C2341" s="53" t="s">
        <v>22780</v>
      </c>
      <c r="D2341" s="53"/>
      <c r="E2341" s="53" t="s">
        <v>22781</v>
      </c>
      <c r="F2341" s="53" t="s">
        <v>10</v>
      </c>
      <c r="G2341" s="53" t="s">
        <v>288</v>
      </c>
      <c r="H2341" s="53"/>
      <c r="I2341" s="53"/>
      <c r="J2341" s="53"/>
      <c r="K2341" s="53"/>
      <c r="L2341" s="53"/>
      <c r="M2341" s="53"/>
      <c r="N2341" s="53"/>
      <c r="O2341" s="53"/>
      <c r="P2341" s="53"/>
      <c r="Q2341" s="53"/>
      <c r="R2341" s="53" t="str">
        <f>IF(Table_People[[#This Row],[Surname]]="", Table_People[[#This Row],[Name]], Table_People[[#This Row],[Name]]&amp;", "&amp;Table_People[[#This Row],[Surname]])</f>
        <v>Gregor, Mendel</v>
      </c>
      <c r="S2341" s="53" t="str">
        <f>IF(Table_People[[#This Row],[Surname]]="", Table_People[[#This Row],[Name]], Table_People[[#This Row],[Surname]]&amp;", "&amp;Table_People[[#This Row],[Name]])</f>
        <v>Mendel, Gregor</v>
      </c>
      <c r="T2341" s="53" t="str">
        <f>IF(COUNTIFS(Table_People[Hash_ID],Table_People[[#This Row],[Hash_ID]])&gt;1,"Y","N")</f>
        <v>N</v>
      </c>
      <c r="U2341" s="53"/>
    </row>
    <row r="2342" spans="1:21" x14ac:dyDescent="0.35">
      <c r="A2342" s="53" t="str">
        <f>"P-" &amp; UPPER(TRIM(Table_People[[#This Row],[Surname]])) &amp; "|" &amp; UPPER(TRIM(Table_People[[#This Row],[Name]]))</f>
        <v>P-KEPLER|JOHANNES</v>
      </c>
      <c r="B2342" s="53" t="s">
        <v>3135</v>
      </c>
      <c r="C2342" s="53" t="s">
        <v>22782</v>
      </c>
      <c r="D2342" s="53"/>
      <c r="E2342" s="53" t="s">
        <v>22783</v>
      </c>
      <c r="F2342" s="53" t="s">
        <v>10</v>
      </c>
      <c r="G2342" s="53" t="s">
        <v>38</v>
      </c>
      <c r="H2342" s="53"/>
      <c r="I2342" s="53"/>
      <c r="J2342" s="53"/>
      <c r="K2342" s="53"/>
      <c r="L2342" s="53"/>
      <c r="M2342" s="53"/>
      <c r="N2342" s="53"/>
      <c r="O2342" s="53"/>
      <c r="P2342" s="53"/>
      <c r="Q2342" s="53"/>
      <c r="R2342" s="53" t="str">
        <f>IF(Table_People[[#This Row],[Surname]]="", Table_People[[#This Row],[Name]], Table_People[[#This Row],[Name]]&amp;", "&amp;Table_People[[#This Row],[Surname]])</f>
        <v>Johannes, Kepler</v>
      </c>
      <c r="S2342" s="53" t="str">
        <f>IF(Table_People[[#This Row],[Surname]]="", Table_People[[#This Row],[Name]], Table_People[[#This Row],[Surname]]&amp;", "&amp;Table_People[[#This Row],[Name]])</f>
        <v>Kepler, Johannes</v>
      </c>
      <c r="T2342" s="53" t="str">
        <f>IF(COUNTIFS(Table_People[Hash_ID],Table_People[[#This Row],[Hash_ID]])&gt;1,"Y","N")</f>
        <v>N</v>
      </c>
      <c r="U2342" s="53"/>
    </row>
    <row r="2343" spans="1:21" x14ac:dyDescent="0.35">
      <c r="A2343" s="53" t="str">
        <f>"P-" &amp; UPPER(TRIM(Table_People[[#This Row],[Surname]])) &amp; "|" &amp; UPPER(TRIM(Table_People[[#This Row],[Name]]))</f>
        <v>P-SHAKESPEARE|WILLIAM</v>
      </c>
      <c r="B2343" s="53" t="s">
        <v>469</v>
      </c>
      <c r="C2343" s="53" t="s">
        <v>476</v>
      </c>
      <c r="D2343" s="53"/>
      <c r="E2343" s="53" t="s">
        <v>156</v>
      </c>
      <c r="F2343" s="53" t="s">
        <v>10</v>
      </c>
      <c r="G2343" s="53" t="s">
        <v>72</v>
      </c>
      <c r="H2343" s="53"/>
      <c r="I2343" s="53"/>
      <c r="J2343" s="53"/>
      <c r="K2343" s="53"/>
      <c r="L2343" s="53"/>
      <c r="M2343" s="53"/>
      <c r="N2343" s="53"/>
      <c r="O2343" s="53"/>
      <c r="P2343" s="53"/>
      <c r="Q2343" s="53"/>
      <c r="R2343" s="53" t="str">
        <f>IF(Table_People[[#This Row],[Surname]]="", Table_People[[#This Row],[Name]], Table_People[[#This Row],[Name]]&amp;", "&amp;Table_People[[#This Row],[Surname]])</f>
        <v>William, Shakespeare</v>
      </c>
      <c r="S2343" s="53" t="str">
        <f>IF(Table_People[[#This Row],[Surname]]="", Table_People[[#This Row],[Name]], Table_People[[#This Row],[Surname]]&amp;", "&amp;Table_People[[#This Row],[Name]])</f>
        <v>Shakespeare, William</v>
      </c>
      <c r="T2343" s="53" t="str">
        <f>IF(COUNTIFS(Table_People[Hash_ID],Table_People[[#This Row],[Hash_ID]])&gt;1,"Y","N")</f>
        <v>Y</v>
      </c>
      <c r="U2343" s="53"/>
    </row>
    <row r="2344" spans="1:21" x14ac:dyDescent="0.35">
      <c r="A2344" s="53" t="str">
        <f>"P-" &amp; UPPER(TRIM(Table_People[[#This Row],[Surname]])) &amp; "|" &amp; UPPER(TRIM(Table_People[[#This Row],[Name]]))</f>
        <v>P-DESCARTES|RENÉ</v>
      </c>
      <c r="B2344" s="53" t="s">
        <v>390</v>
      </c>
      <c r="C2344" s="53" t="s">
        <v>632</v>
      </c>
      <c r="D2344" s="53"/>
      <c r="E2344" s="53" t="s">
        <v>588</v>
      </c>
      <c r="F2344" s="53" t="s">
        <v>10</v>
      </c>
      <c r="G2344" s="53" t="s">
        <v>15</v>
      </c>
      <c r="H2344" s="53"/>
      <c r="I2344" s="53"/>
      <c r="J2344" s="53"/>
      <c r="K2344" s="53"/>
      <c r="L2344" s="53"/>
      <c r="M2344" s="53"/>
      <c r="N2344" s="53"/>
      <c r="O2344" s="53"/>
      <c r="P2344" s="53"/>
      <c r="Q2344" s="53"/>
      <c r="R2344" s="53" t="str">
        <f>IF(Table_People[[#This Row],[Surname]]="", Table_People[[#This Row],[Name]], Table_People[[#This Row],[Name]]&amp;", "&amp;Table_People[[#This Row],[Surname]])</f>
        <v>René, Descartes</v>
      </c>
      <c r="S2344" s="53" t="str">
        <f>IF(Table_People[[#This Row],[Surname]]="", Table_People[[#This Row],[Name]], Table_People[[#This Row],[Surname]]&amp;", "&amp;Table_People[[#This Row],[Name]])</f>
        <v>Descartes, René</v>
      </c>
      <c r="T2344" s="53" t="str">
        <f>IF(COUNTIFS(Table_People[Hash_ID],Table_People[[#This Row],[Hash_ID]])&gt;1,"Y","N")</f>
        <v>Y</v>
      </c>
      <c r="U2344" s="53"/>
    </row>
    <row r="2345" spans="1:21" x14ac:dyDescent="0.35">
      <c r="A2345" s="53" t="str">
        <f>"P-" &amp; UPPER(TRIM(Table_People[[#This Row],[Surname]])) &amp; "|" &amp; UPPER(TRIM(Table_People[[#This Row],[Name]]))</f>
        <v>P-HEISENBERG|WERNER</v>
      </c>
      <c r="B2345" s="53" t="s">
        <v>1377</v>
      </c>
      <c r="C2345" s="53" t="s">
        <v>22784</v>
      </c>
      <c r="D2345" s="53"/>
      <c r="E2345" s="53" t="s">
        <v>22739</v>
      </c>
      <c r="F2345" s="53" t="s">
        <v>10</v>
      </c>
      <c r="G2345" s="53" t="s">
        <v>38</v>
      </c>
      <c r="H2345" s="53"/>
      <c r="I2345" s="53"/>
      <c r="J2345" s="53"/>
      <c r="K2345" s="53"/>
      <c r="L2345" s="53"/>
      <c r="M2345" s="53"/>
      <c r="N2345" s="53"/>
      <c r="O2345" s="53"/>
      <c r="P2345" s="53"/>
      <c r="Q2345" s="53"/>
      <c r="R2345" s="53" t="str">
        <f>IF(Table_People[[#This Row],[Surname]]="", Table_People[[#This Row],[Name]], Table_People[[#This Row],[Name]]&amp;", "&amp;Table_People[[#This Row],[Surname]])</f>
        <v>Werner, Heisenberg</v>
      </c>
      <c r="S2345" s="53" t="str">
        <f>IF(Table_People[[#This Row],[Surname]]="", Table_People[[#This Row],[Name]], Table_People[[#This Row],[Surname]]&amp;", "&amp;Table_People[[#This Row],[Name]])</f>
        <v>Heisenberg, Werner</v>
      </c>
      <c r="T2345" s="53" t="str">
        <f>IF(COUNTIFS(Table_People[Hash_ID],Table_People[[#This Row],[Hash_ID]])&gt;1,"Y","N")</f>
        <v>N</v>
      </c>
      <c r="U2345" s="53"/>
    </row>
    <row r="2346" spans="1:21" x14ac:dyDescent="0.35">
      <c r="A2346" s="53" t="str">
        <f>"P-" &amp; UPPER(TRIM(Table_People[[#This Row],[Surname]])) &amp; "|" &amp; UPPER(TRIM(Table_People[[#This Row],[Name]]))</f>
        <v>P-OPPENHEIMER|ROBERT</v>
      </c>
      <c r="B2346" s="53" t="s">
        <v>1031</v>
      </c>
      <c r="C2346" s="53" t="s">
        <v>22785</v>
      </c>
      <c r="D2346" s="53" t="s">
        <v>22786</v>
      </c>
      <c r="E2346" s="53" t="s">
        <v>22739</v>
      </c>
      <c r="F2346" s="53" t="s">
        <v>10</v>
      </c>
      <c r="G2346" s="53" t="s">
        <v>63</v>
      </c>
      <c r="H2346" s="53"/>
      <c r="I2346" s="53"/>
      <c r="J2346" s="53"/>
      <c r="K2346" s="53"/>
      <c r="L2346" s="53"/>
      <c r="M2346" s="53"/>
      <c r="N2346" s="53"/>
      <c r="O2346" s="53"/>
      <c r="P2346" s="53"/>
      <c r="Q2346" s="53"/>
      <c r="R2346" s="53" t="str">
        <f>IF(Table_People[[#This Row],[Surname]]="", Table_People[[#This Row],[Name]], Table_People[[#This Row],[Name]]&amp;", "&amp;Table_People[[#This Row],[Surname]])</f>
        <v>Robert, Oppenheimer</v>
      </c>
      <c r="S2346" s="53" t="str">
        <f>IF(Table_People[[#This Row],[Surname]]="", Table_People[[#This Row],[Name]], Table_People[[#This Row],[Surname]]&amp;", "&amp;Table_People[[#This Row],[Name]])</f>
        <v>Oppenheimer, Robert</v>
      </c>
      <c r="T2346" s="53" t="str">
        <f>IF(COUNTIFS(Table_People[Hash_ID],Table_People[[#This Row],[Hash_ID]])&gt;1,"Y","N")</f>
        <v>N</v>
      </c>
      <c r="U2346" s="53"/>
    </row>
    <row r="2347" spans="1:21" x14ac:dyDescent="0.35">
      <c r="A2347" s="53" t="str">
        <f>"P-" &amp; UPPER(TRIM(Table_People[[#This Row],[Surname]])) &amp; "|" &amp; UPPER(TRIM(Table_People[[#This Row],[Name]]))</f>
        <v>P-PAULING|LINUS</v>
      </c>
      <c r="B2347" s="53" t="s">
        <v>22787</v>
      </c>
      <c r="C2347" s="53" t="s">
        <v>22788</v>
      </c>
      <c r="D2347" s="53"/>
      <c r="E2347" s="53" t="s">
        <v>22789</v>
      </c>
      <c r="F2347" s="53" t="s">
        <v>10</v>
      </c>
      <c r="G2347" s="53" t="s">
        <v>63</v>
      </c>
      <c r="H2347" s="53"/>
      <c r="I2347" s="53"/>
      <c r="J2347" s="53"/>
      <c r="K2347" s="53"/>
      <c r="L2347" s="53"/>
      <c r="M2347" s="53"/>
      <c r="N2347" s="53"/>
      <c r="O2347" s="53"/>
      <c r="P2347" s="53"/>
      <c r="Q2347" s="53"/>
      <c r="R2347" s="53" t="str">
        <f>IF(Table_People[[#This Row],[Surname]]="", Table_People[[#This Row],[Name]], Table_People[[#This Row],[Name]]&amp;", "&amp;Table_People[[#This Row],[Surname]])</f>
        <v>Linus, Pauling</v>
      </c>
      <c r="S2347" s="53" t="str">
        <f>IF(Table_People[[#This Row],[Surname]]="", Table_People[[#This Row],[Name]], Table_People[[#This Row],[Surname]]&amp;", "&amp;Table_People[[#This Row],[Name]])</f>
        <v>Pauling, Linus</v>
      </c>
      <c r="T2347" s="53" t="str">
        <f>IF(COUNTIFS(Table_People[Hash_ID],Table_People[[#This Row],[Hash_ID]])&gt;1,"Y","N")</f>
        <v>N</v>
      </c>
      <c r="U2347" s="53"/>
    </row>
    <row r="2348" spans="1:21" x14ac:dyDescent="0.35">
      <c r="A2348" s="53" t="str">
        <f>"P-" &amp; UPPER(TRIM(Table_People[[#This Row],[Surname]])) &amp; "|" &amp; UPPER(TRIM(Table_People[[#This Row],[Name]]))</f>
        <v>P-VON NEUMANN|JOHN</v>
      </c>
      <c r="B2348" s="53" t="s">
        <v>235</v>
      </c>
      <c r="C2348" s="53" t="s">
        <v>22790</v>
      </c>
      <c r="D2348" s="53" t="s">
        <v>22791</v>
      </c>
      <c r="E2348" s="53" t="s">
        <v>10693</v>
      </c>
      <c r="F2348" s="53" t="s">
        <v>10</v>
      </c>
      <c r="G2348" s="53" t="s">
        <v>22792</v>
      </c>
      <c r="H2348" s="53"/>
      <c r="I2348" s="53"/>
      <c r="J2348" s="53"/>
      <c r="K2348" s="53"/>
      <c r="L2348" s="53"/>
      <c r="M2348" s="53"/>
      <c r="N2348" s="53"/>
      <c r="O2348" s="53"/>
      <c r="P2348" s="53"/>
      <c r="Q2348" s="53"/>
      <c r="R2348" s="53" t="str">
        <f>IF(Table_People[[#This Row],[Surname]]="", Table_People[[#This Row],[Name]], Table_People[[#This Row],[Name]]&amp;", "&amp;Table_People[[#This Row],[Surname]])</f>
        <v>John, von Neumann</v>
      </c>
      <c r="S2348" s="53" t="str">
        <f>IF(Table_People[[#This Row],[Surname]]="", Table_People[[#This Row],[Name]], Table_People[[#This Row],[Surname]]&amp;", "&amp;Table_People[[#This Row],[Name]])</f>
        <v>von Neumann, John</v>
      </c>
      <c r="T2348" s="53" t="str">
        <f>IF(COUNTIFS(Table_People[Hash_ID],Table_People[[#This Row],[Hash_ID]])&gt;1,"Y","N")</f>
        <v>N</v>
      </c>
      <c r="U2348" s="53"/>
    </row>
    <row r="2349" spans="1:21" x14ac:dyDescent="0.35">
      <c r="A2349" s="53" t="str">
        <f>"P-" &amp; UPPER(TRIM(Table_People[[#This Row],[Surname]])) &amp; "|" &amp; UPPER(TRIM(Table_People[[#This Row],[Name]]))</f>
        <v>P-FERMI|ENRICO</v>
      </c>
      <c r="B2349" s="53" t="s">
        <v>22793</v>
      </c>
      <c r="C2349" s="53" t="s">
        <v>22794</v>
      </c>
      <c r="D2349" s="53"/>
      <c r="E2349" s="53" t="s">
        <v>22724</v>
      </c>
      <c r="F2349" s="53" t="s">
        <v>10</v>
      </c>
      <c r="G2349" s="53" t="s">
        <v>22795</v>
      </c>
      <c r="H2349" s="53"/>
      <c r="I2349" s="53"/>
      <c r="J2349" s="53"/>
      <c r="K2349" s="53"/>
      <c r="L2349" s="53"/>
      <c r="M2349" s="53"/>
      <c r="N2349" s="53"/>
      <c r="O2349" s="53"/>
      <c r="P2349" s="53"/>
      <c r="Q2349" s="53"/>
      <c r="R2349" s="53" t="str">
        <f>IF(Table_People[[#This Row],[Surname]]="", Table_People[[#This Row],[Name]], Table_People[[#This Row],[Name]]&amp;", "&amp;Table_People[[#This Row],[Surname]])</f>
        <v>Enrico, Fermi</v>
      </c>
      <c r="S2349" s="53" t="str">
        <f>IF(Table_People[[#This Row],[Surname]]="", Table_People[[#This Row],[Name]], Table_People[[#This Row],[Surname]]&amp;", "&amp;Table_People[[#This Row],[Name]])</f>
        <v>Fermi, Enrico</v>
      </c>
      <c r="T2349" s="53" t="str">
        <f>IF(COUNTIFS(Table_People[Hash_ID],Table_People[[#This Row],[Hash_ID]])&gt;1,"Y","N")</f>
        <v>N</v>
      </c>
      <c r="U2349" s="53"/>
    </row>
    <row r="2350" spans="1:21" x14ac:dyDescent="0.35">
      <c r="A2350" s="53" t="str">
        <f>"P-" &amp; UPPER(TRIM(Table_People[[#This Row],[Surname]])) &amp; "|" &amp; UPPER(TRIM(Table_People[[#This Row],[Name]]))</f>
        <v>P-DE BROGLIE|LOUIS</v>
      </c>
      <c r="B2350" s="53" t="s">
        <v>1684</v>
      </c>
      <c r="C2350" s="53" t="s">
        <v>22796</v>
      </c>
      <c r="D2350" s="53" t="s">
        <v>22797</v>
      </c>
      <c r="E2350" s="53" t="s">
        <v>22724</v>
      </c>
      <c r="F2350" s="53" t="s">
        <v>10</v>
      </c>
      <c r="G2350" s="53" t="s">
        <v>15</v>
      </c>
      <c r="H2350" s="53"/>
      <c r="I2350" s="53"/>
      <c r="J2350" s="53"/>
      <c r="K2350" s="53"/>
      <c r="L2350" s="53"/>
      <c r="M2350" s="53"/>
      <c r="N2350" s="53"/>
      <c r="O2350" s="53"/>
      <c r="P2350" s="53"/>
      <c r="Q2350" s="53"/>
      <c r="R2350" s="53" t="str">
        <f>IF(Table_People[[#This Row],[Surname]]="", Table_People[[#This Row],[Name]], Table_People[[#This Row],[Name]]&amp;", "&amp;Table_People[[#This Row],[Surname]])</f>
        <v>Louis, de Broglie</v>
      </c>
      <c r="S2350" s="53" t="str">
        <f>IF(Table_People[[#This Row],[Surname]]="", Table_People[[#This Row],[Name]], Table_People[[#This Row],[Surname]]&amp;", "&amp;Table_People[[#This Row],[Name]])</f>
        <v>de Broglie, Louis</v>
      </c>
      <c r="T2350" s="53" t="str">
        <f>IF(COUNTIFS(Table_People[Hash_ID],Table_People[[#This Row],[Hash_ID]])&gt;1,"Y","N")</f>
        <v>N</v>
      </c>
      <c r="U2350" s="53"/>
    </row>
    <row r="2351" spans="1:21" x14ac:dyDescent="0.35">
      <c r="A2351" s="53" t="str">
        <f>"P-" &amp; UPPER(TRIM(Table_People[[#This Row],[Surname]])) &amp; "|" &amp; UPPER(TRIM(Table_People[[#This Row],[Name]]))</f>
        <v>P-SCHRÖDINGER|ERWIN</v>
      </c>
      <c r="B2351" s="53" t="s">
        <v>22798</v>
      </c>
      <c r="C2351" s="53" t="s">
        <v>22799</v>
      </c>
      <c r="D2351" s="53"/>
      <c r="E2351" s="53" t="s">
        <v>22724</v>
      </c>
      <c r="F2351" s="53" t="s">
        <v>10</v>
      </c>
      <c r="G2351" s="53" t="s">
        <v>288</v>
      </c>
      <c r="H2351" s="53"/>
      <c r="I2351" s="53"/>
      <c r="J2351" s="53"/>
      <c r="K2351" s="53"/>
      <c r="L2351" s="53"/>
      <c r="M2351" s="53"/>
      <c r="N2351" s="53"/>
      <c r="O2351" s="53"/>
      <c r="P2351" s="53"/>
      <c r="Q2351" s="53"/>
      <c r="R2351" s="53" t="str">
        <f>IF(Table_People[[#This Row],[Surname]]="", Table_People[[#This Row],[Name]], Table_People[[#This Row],[Name]]&amp;", "&amp;Table_People[[#This Row],[Surname]])</f>
        <v>Erwin, Schrödinger</v>
      </c>
      <c r="S2351" s="53" t="str">
        <f>IF(Table_People[[#This Row],[Surname]]="", Table_People[[#This Row],[Name]], Table_People[[#This Row],[Surname]]&amp;", "&amp;Table_People[[#This Row],[Name]])</f>
        <v>Schrödinger, Erwin</v>
      </c>
      <c r="T2351" s="53" t="str">
        <f>IF(COUNTIFS(Table_People[Hash_ID],Table_People[[#This Row],[Hash_ID]])&gt;1,"Y","N")</f>
        <v>N</v>
      </c>
      <c r="U2351" s="53"/>
    </row>
    <row r="2352" spans="1:21" x14ac:dyDescent="0.35">
      <c r="A2352" s="53" t="str">
        <f>"P-" &amp; UPPER(TRIM(Table_People[[#This Row],[Surname]])) &amp; "|" &amp; UPPER(TRIM(Table_People[[#This Row],[Name]]))</f>
        <v>P-DIRAC|PAUL</v>
      </c>
      <c r="B2352" s="53" t="s">
        <v>371</v>
      </c>
      <c r="C2352" s="53" t="s">
        <v>22800</v>
      </c>
      <c r="D2352" s="53"/>
      <c r="E2352" s="53" t="s">
        <v>22739</v>
      </c>
      <c r="F2352" s="53" t="s">
        <v>10</v>
      </c>
      <c r="G2352" s="53" t="s">
        <v>91</v>
      </c>
      <c r="H2352" s="53"/>
      <c r="I2352" s="53"/>
      <c r="J2352" s="53"/>
      <c r="K2352" s="53"/>
      <c r="L2352" s="53"/>
      <c r="M2352" s="53"/>
      <c r="N2352" s="53"/>
      <c r="O2352" s="53"/>
      <c r="P2352" s="53"/>
      <c r="Q2352" s="53"/>
      <c r="R2352" s="53" t="str">
        <f>IF(Table_People[[#This Row],[Surname]]="", Table_People[[#This Row],[Name]], Table_People[[#This Row],[Name]]&amp;", "&amp;Table_People[[#This Row],[Surname]])</f>
        <v>Paul, Dirac</v>
      </c>
      <c r="S2352" s="53" t="str">
        <f>IF(Table_People[[#This Row],[Surname]]="", Table_People[[#This Row],[Name]], Table_People[[#This Row],[Surname]]&amp;", "&amp;Table_People[[#This Row],[Name]])</f>
        <v>Dirac, Paul</v>
      </c>
      <c r="T2352" s="53" t="str">
        <f>IF(COUNTIFS(Table_People[Hash_ID],Table_People[[#This Row],[Hash_ID]])&gt;1,"Y","N")</f>
        <v>N</v>
      </c>
      <c r="U2352" s="53"/>
    </row>
    <row r="2353" spans="1:21" x14ac:dyDescent="0.35">
      <c r="A2353" s="53" t="str">
        <f>"P-" &amp; UPPER(TRIM(Table_People[[#This Row],[Surname]])) &amp; "|" &amp; UPPER(TRIM(Table_People[[#This Row],[Name]]))</f>
        <v>P-PAULI|WOLFGANG</v>
      </c>
      <c r="B2353" s="53" t="s">
        <v>8150</v>
      </c>
      <c r="C2353" s="53" t="s">
        <v>22801</v>
      </c>
      <c r="D2353" s="53"/>
      <c r="E2353" s="53" t="s">
        <v>22739</v>
      </c>
      <c r="F2353" s="53" t="s">
        <v>10</v>
      </c>
      <c r="G2353" s="53" t="s">
        <v>22802</v>
      </c>
      <c r="H2353" s="53"/>
      <c r="I2353" s="53"/>
      <c r="J2353" s="53"/>
      <c r="K2353" s="53"/>
      <c r="L2353" s="53"/>
      <c r="M2353" s="53"/>
      <c r="N2353" s="53"/>
      <c r="O2353" s="53"/>
      <c r="P2353" s="53"/>
      <c r="Q2353" s="53"/>
      <c r="R2353" s="53" t="str">
        <f>IF(Table_People[[#This Row],[Surname]]="", Table_People[[#This Row],[Name]], Table_People[[#This Row],[Name]]&amp;", "&amp;Table_People[[#This Row],[Surname]])</f>
        <v>Wolfgang, Pauli</v>
      </c>
      <c r="S2353" s="53" t="str">
        <f>IF(Table_People[[#This Row],[Surname]]="", Table_People[[#This Row],[Name]], Table_People[[#This Row],[Surname]]&amp;", "&amp;Table_People[[#This Row],[Name]])</f>
        <v>Pauli, Wolfgang</v>
      </c>
      <c r="T2353" s="53" t="str">
        <f>IF(COUNTIFS(Table_People[Hash_ID],Table_People[[#This Row],[Hash_ID]])&gt;1,"Y","N")</f>
        <v>N</v>
      </c>
      <c r="U2353" s="53"/>
    </row>
    <row r="2354" spans="1:21" x14ac:dyDescent="0.35">
      <c r="A2354" s="53" t="str">
        <f>"P-" &amp; UPPER(TRIM(Table_People[[#This Row],[Surname]])) &amp; "|" &amp; UPPER(TRIM(Table_People[[#This Row],[Name]]))</f>
        <v>P-NOETHER|EMMY</v>
      </c>
      <c r="B2354" s="53" t="s">
        <v>22803</v>
      </c>
      <c r="C2354" s="53" t="s">
        <v>22804</v>
      </c>
      <c r="D2354" s="53" t="s">
        <v>22805</v>
      </c>
      <c r="E2354" s="53" t="s">
        <v>22753</v>
      </c>
      <c r="F2354" s="53" t="s">
        <v>25</v>
      </c>
      <c r="G2354" s="53" t="s">
        <v>38</v>
      </c>
      <c r="H2354" s="53"/>
      <c r="I2354" s="53"/>
      <c r="J2354" s="53"/>
      <c r="K2354" s="53"/>
      <c r="L2354" s="53"/>
      <c r="M2354" s="53"/>
      <c r="N2354" s="53"/>
      <c r="O2354" s="53"/>
      <c r="P2354" s="53"/>
      <c r="Q2354" s="53"/>
      <c r="R2354" s="53" t="str">
        <f>IF(Table_People[[#This Row],[Surname]]="", Table_People[[#This Row],[Name]], Table_People[[#This Row],[Name]]&amp;", "&amp;Table_People[[#This Row],[Surname]])</f>
        <v>Emmy, Noether</v>
      </c>
      <c r="S2354" s="53" t="str">
        <f>IF(Table_People[[#This Row],[Surname]]="", Table_People[[#This Row],[Name]], Table_People[[#This Row],[Surname]]&amp;", "&amp;Table_People[[#This Row],[Name]])</f>
        <v>Noether, Emmy</v>
      </c>
      <c r="T2354" s="53" t="str">
        <f>IF(COUNTIFS(Table_People[Hash_ID],Table_People[[#This Row],[Hash_ID]])&gt;1,"Y","N")</f>
        <v>N</v>
      </c>
      <c r="U2354" s="53"/>
    </row>
    <row r="2355" spans="1:21" x14ac:dyDescent="0.35">
      <c r="A2355" s="53" t="str">
        <f>"P-" &amp; UPPER(TRIM(Table_People[[#This Row],[Surname]])) &amp; "|" &amp; UPPER(TRIM(Table_People[[#This Row],[Name]]))</f>
        <v>P-RAMANUJAN|SRINIVASA</v>
      </c>
      <c r="B2355" s="53" t="s">
        <v>22806</v>
      </c>
      <c r="C2355" s="53" t="s">
        <v>22807</v>
      </c>
      <c r="D2355" s="53"/>
      <c r="E2355" s="53" t="s">
        <v>22753</v>
      </c>
      <c r="F2355" s="53" t="s">
        <v>10</v>
      </c>
      <c r="G2355" s="53" t="s">
        <v>959</v>
      </c>
      <c r="H2355" s="53"/>
      <c r="I2355" s="53"/>
      <c r="J2355" s="53"/>
      <c r="K2355" s="53"/>
      <c r="L2355" s="53"/>
      <c r="M2355" s="53"/>
      <c r="N2355" s="53"/>
      <c r="O2355" s="53"/>
      <c r="P2355" s="53"/>
      <c r="Q2355" s="53"/>
      <c r="R2355" s="53" t="str">
        <f>IF(Table_People[[#This Row],[Surname]]="", Table_People[[#This Row],[Name]], Table_People[[#This Row],[Name]]&amp;", "&amp;Table_People[[#This Row],[Surname]])</f>
        <v>Srinivasa, Ramanujan</v>
      </c>
      <c r="S2355" s="53" t="str">
        <f>IF(Table_People[[#This Row],[Surname]]="", Table_People[[#This Row],[Name]], Table_People[[#This Row],[Surname]]&amp;", "&amp;Table_People[[#This Row],[Name]])</f>
        <v>Ramanujan, Srinivasa</v>
      </c>
      <c r="T2355" s="53" t="str">
        <f>IF(COUNTIFS(Table_People[Hash_ID],Table_People[[#This Row],[Hash_ID]])&gt;1,"Y","N")</f>
        <v>N</v>
      </c>
      <c r="U2355" s="53"/>
    </row>
    <row r="2356" spans="1:21" x14ac:dyDescent="0.35">
      <c r="A2356" s="53" t="str">
        <f>"P-" &amp; UPPER(TRIM(Table_People[[#This Row],[Surname]])) &amp; "|" &amp; UPPER(TRIM(Table_People[[#This Row],[Name]]))</f>
        <v>P-TELLER|EDWARD</v>
      </c>
      <c r="B2356" s="53" t="s">
        <v>110</v>
      </c>
      <c r="C2356" s="53" t="s">
        <v>22808</v>
      </c>
      <c r="D2356" s="53"/>
      <c r="E2356" s="53" t="s">
        <v>22739</v>
      </c>
      <c r="F2356" s="53" t="s">
        <v>10</v>
      </c>
      <c r="G2356" s="53" t="s">
        <v>22792</v>
      </c>
      <c r="H2356" s="53"/>
      <c r="I2356" s="53"/>
      <c r="J2356" s="53"/>
      <c r="K2356" s="53"/>
      <c r="L2356" s="53"/>
      <c r="M2356" s="53"/>
      <c r="N2356" s="53"/>
      <c r="O2356" s="53"/>
      <c r="P2356" s="53"/>
      <c r="Q2356" s="53"/>
      <c r="R2356" s="53" t="str">
        <f>IF(Table_People[[#This Row],[Surname]]="", Table_People[[#This Row],[Name]], Table_People[[#This Row],[Name]]&amp;", "&amp;Table_People[[#This Row],[Surname]])</f>
        <v>Edward, Teller</v>
      </c>
      <c r="S2356" s="53" t="str">
        <f>IF(Table_People[[#This Row],[Surname]]="", Table_People[[#This Row],[Name]], Table_People[[#This Row],[Surname]]&amp;", "&amp;Table_People[[#This Row],[Name]])</f>
        <v>Teller, Edward</v>
      </c>
      <c r="T2356" s="53" t="str">
        <f>IF(COUNTIFS(Table_People[Hash_ID],Table_People[[#This Row],[Hash_ID]])&gt;1,"Y","N")</f>
        <v>N</v>
      </c>
      <c r="U2356" s="53"/>
    </row>
    <row r="2357" spans="1:21" x14ac:dyDescent="0.35">
      <c r="A2357" s="53" t="str">
        <f>"P-" &amp; UPPER(TRIM(Table_People[[#This Row],[Surname]])) &amp; "|" &amp; UPPER(TRIM(Table_People[[#This Row],[Name]]))</f>
        <v>P-BETHE|HANS</v>
      </c>
      <c r="B2357" s="53" t="s">
        <v>1471</v>
      </c>
      <c r="C2357" s="53" t="s">
        <v>22809</v>
      </c>
      <c r="D2357" s="53"/>
      <c r="E2357" s="53" t="s">
        <v>22810</v>
      </c>
      <c r="F2357" s="53" t="s">
        <v>10</v>
      </c>
      <c r="G2357" s="53" t="s">
        <v>22811</v>
      </c>
      <c r="H2357" s="53"/>
      <c r="I2357" s="53"/>
      <c r="J2357" s="53"/>
      <c r="K2357" s="53"/>
      <c r="L2357" s="53"/>
      <c r="M2357" s="53"/>
      <c r="N2357" s="53"/>
      <c r="O2357" s="53"/>
      <c r="P2357" s="53"/>
      <c r="Q2357" s="53"/>
      <c r="R2357" s="53" t="str">
        <f>IF(Table_People[[#This Row],[Surname]]="", Table_People[[#This Row],[Name]], Table_People[[#This Row],[Name]]&amp;", "&amp;Table_People[[#This Row],[Surname]])</f>
        <v>Hans, Bethe</v>
      </c>
      <c r="S2357" s="53" t="str">
        <f>IF(Table_People[[#This Row],[Surname]]="", Table_People[[#This Row],[Name]], Table_People[[#This Row],[Surname]]&amp;", "&amp;Table_People[[#This Row],[Name]])</f>
        <v>Bethe, Hans</v>
      </c>
      <c r="T2357" s="53" t="str">
        <f>IF(COUNTIFS(Table_People[Hash_ID],Table_People[[#This Row],[Hash_ID]])&gt;1,"Y","N")</f>
        <v>N</v>
      </c>
      <c r="U2357" s="53"/>
    </row>
    <row r="2358" spans="1:21" x14ac:dyDescent="0.35">
      <c r="A2358" s="53" t="str">
        <f>"P-" &amp; UPPER(TRIM(Table_People[[#This Row],[Surname]])) &amp; "|" &amp; UPPER(TRIM(Table_People[[#This Row],[Name]]))</f>
        <v>P-BOOLE|GEORGE</v>
      </c>
      <c r="B2358" s="53" t="s">
        <v>165</v>
      </c>
      <c r="C2358" s="53" t="s">
        <v>22812</v>
      </c>
      <c r="D2358" s="53"/>
      <c r="E2358" s="53" t="s">
        <v>22749</v>
      </c>
      <c r="F2358" s="53" t="s">
        <v>10</v>
      </c>
      <c r="G2358" s="53" t="s">
        <v>91</v>
      </c>
      <c r="H2358" s="53"/>
      <c r="I2358" s="53"/>
      <c r="J2358" s="53"/>
      <c r="K2358" s="53"/>
      <c r="L2358" s="53"/>
      <c r="M2358" s="53"/>
      <c r="N2358" s="53"/>
      <c r="O2358" s="53"/>
      <c r="P2358" s="53"/>
      <c r="Q2358" s="53"/>
      <c r="R2358" s="53" t="str">
        <f>IF(Table_People[[#This Row],[Surname]]="", Table_People[[#This Row],[Name]], Table_People[[#This Row],[Name]]&amp;", "&amp;Table_People[[#This Row],[Surname]])</f>
        <v>George, Boole</v>
      </c>
      <c r="S2358" s="53" t="str">
        <f>IF(Table_People[[#This Row],[Surname]]="", Table_People[[#This Row],[Name]], Table_People[[#This Row],[Surname]]&amp;", "&amp;Table_People[[#This Row],[Name]])</f>
        <v>Boole, George</v>
      </c>
      <c r="T2358" s="53" t="str">
        <f>IF(COUNTIFS(Table_People[Hash_ID],Table_People[[#This Row],[Hash_ID]])&gt;1,"Y","N")</f>
        <v>N</v>
      </c>
      <c r="U2358" s="53"/>
    </row>
    <row r="2359" spans="1:21" x14ac:dyDescent="0.35">
      <c r="A2359" s="53" t="str">
        <f>"P-" &amp; UPPER(TRIM(Table_People[[#This Row],[Surname]])) &amp; "|" &amp; UPPER(TRIM(Table_People[[#This Row],[Name]]))</f>
        <v>P-HILBERT|DAVID</v>
      </c>
      <c r="B2359" s="53" t="s">
        <v>92</v>
      </c>
      <c r="C2359" s="53" t="s">
        <v>22813</v>
      </c>
      <c r="D2359" s="53"/>
      <c r="E2359" s="53" t="s">
        <v>22753</v>
      </c>
      <c r="F2359" s="53" t="s">
        <v>10</v>
      </c>
      <c r="G2359" s="53" t="s">
        <v>38</v>
      </c>
      <c r="H2359" s="53"/>
      <c r="I2359" s="53"/>
      <c r="J2359" s="53"/>
      <c r="K2359" s="53"/>
      <c r="L2359" s="53"/>
      <c r="M2359" s="53"/>
      <c r="N2359" s="53"/>
      <c r="O2359" s="53"/>
      <c r="P2359" s="53"/>
      <c r="Q2359" s="53"/>
      <c r="R2359" s="53" t="str">
        <f>IF(Table_People[[#This Row],[Surname]]="", Table_People[[#This Row],[Name]], Table_People[[#This Row],[Name]]&amp;", "&amp;Table_People[[#This Row],[Surname]])</f>
        <v>David, Hilbert</v>
      </c>
      <c r="S2359" s="53" t="str">
        <f>IF(Table_People[[#This Row],[Surname]]="", Table_People[[#This Row],[Name]], Table_People[[#This Row],[Surname]]&amp;", "&amp;Table_People[[#This Row],[Name]])</f>
        <v>Hilbert, David</v>
      </c>
      <c r="T2359" s="53" t="str">
        <f>IF(COUNTIFS(Table_People[Hash_ID],Table_People[[#This Row],[Hash_ID]])&gt;1,"Y","N")</f>
        <v>N</v>
      </c>
      <c r="U2359" s="53"/>
    </row>
    <row r="2360" spans="1:21" x14ac:dyDescent="0.35">
      <c r="A2360" s="53" t="str">
        <f>"P-" &amp; UPPER(TRIM(Table_People[[#This Row],[Surname]])) &amp; "|" &amp; UPPER(TRIM(Table_People[[#This Row],[Name]]))</f>
        <v>P-RIEMANN|BERNHARD</v>
      </c>
      <c r="B2360" s="53" t="s">
        <v>432</v>
      </c>
      <c r="C2360" s="53" t="s">
        <v>22814</v>
      </c>
      <c r="D2360" s="53"/>
      <c r="E2360" s="53" t="s">
        <v>22753</v>
      </c>
      <c r="F2360" s="53" t="s">
        <v>10</v>
      </c>
      <c r="G2360" s="53" t="s">
        <v>38</v>
      </c>
      <c r="H2360" s="53"/>
      <c r="I2360" s="53"/>
      <c r="J2360" s="53"/>
      <c r="K2360" s="53"/>
      <c r="L2360" s="53"/>
      <c r="M2360" s="53"/>
      <c r="N2360" s="53"/>
      <c r="O2360" s="53"/>
      <c r="P2360" s="53"/>
      <c r="Q2360" s="53"/>
      <c r="R2360" s="53" t="str">
        <f>IF(Table_People[[#This Row],[Surname]]="", Table_People[[#This Row],[Name]], Table_People[[#This Row],[Name]]&amp;", "&amp;Table_People[[#This Row],[Surname]])</f>
        <v>Bernhard, Riemann</v>
      </c>
      <c r="S2360" s="53" t="str">
        <f>IF(Table_People[[#This Row],[Surname]]="", Table_People[[#This Row],[Name]], Table_People[[#This Row],[Surname]]&amp;", "&amp;Table_People[[#This Row],[Name]])</f>
        <v>Riemann, Bernhard</v>
      </c>
      <c r="T2360" s="53" t="str">
        <f>IF(COUNTIFS(Table_People[Hash_ID],Table_People[[#This Row],[Hash_ID]])&gt;1,"Y","N")</f>
        <v>N</v>
      </c>
      <c r="U2360" s="53"/>
    </row>
    <row r="2361" spans="1:21" x14ac:dyDescent="0.35">
      <c r="A2361" s="53" t="str">
        <f>"P-" &amp; UPPER(TRIM(Table_People[[#This Row],[Surname]])) &amp; "|" &amp; UPPER(TRIM(Table_People[[#This Row],[Name]]))</f>
        <v>P-FRIEDRICH GAUSS|CARL</v>
      </c>
      <c r="B2361" s="53" t="s">
        <v>762</v>
      </c>
      <c r="C2361" s="53" t="s">
        <v>22815</v>
      </c>
      <c r="D2361" s="53" t="s">
        <v>22758</v>
      </c>
      <c r="E2361" s="53" t="s">
        <v>10693</v>
      </c>
      <c r="F2361" s="53" t="s">
        <v>10</v>
      </c>
      <c r="G2361" s="53" t="s">
        <v>38</v>
      </c>
      <c r="H2361" s="53"/>
      <c r="I2361" s="53"/>
      <c r="J2361" s="53"/>
      <c r="K2361" s="53"/>
      <c r="L2361" s="53"/>
      <c r="M2361" s="53"/>
      <c r="N2361" s="53"/>
      <c r="O2361" s="53"/>
      <c r="P2361" s="53"/>
      <c r="Q2361" s="53"/>
      <c r="R2361" s="53" t="str">
        <f>IF(Table_People[[#This Row],[Surname]]="", Table_People[[#This Row],[Name]], Table_People[[#This Row],[Name]]&amp;", "&amp;Table_People[[#This Row],[Surname]])</f>
        <v>Carl, Friedrich Gauss</v>
      </c>
      <c r="S2361" s="53" t="str">
        <f>IF(Table_People[[#This Row],[Surname]]="", Table_People[[#This Row],[Name]], Table_People[[#This Row],[Surname]]&amp;", "&amp;Table_People[[#This Row],[Name]])</f>
        <v>Friedrich Gauss, Carl</v>
      </c>
      <c r="T2361" s="53" t="str">
        <f>IF(COUNTIFS(Table_People[Hash_ID],Table_People[[#This Row],[Hash_ID]])&gt;1,"Y","N")</f>
        <v>N</v>
      </c>
      <c r="U2361" s="53"/>
    </row>
    <row r="2362" spans="1:21" x14ac:dyDescent="0.35">
      <c r="A2362" s="53" t="str">
        <f>"P-" &amp; UPPER(TRIM(Table_People[[#This Row],[Surname]])) &amp; "|" &amp; UPPER(TRIM(Table_People[[#This Row],[Name]]))</f>
        <v>P-NASH|JOHN</v>
      </c>
      <c r="B2362" s="53" t="s">
        <v>235</v>
      </c>
      <c r="C2362" s="53" t="s">
        <v>22816</v>
      </c>
      <c r="D2362" s="53" t="s">
        <v>22817</v>
      </c>
      <c r="E2362" s="53" t="s">
        <v>22753</v>
      </c>
      <c r="F2362" s="53" t="s">
        <v>10</v>
      </c>
      <c r="G2362" s="53" t="s">
        <v>63</v>
      </c>
      <c r="H2362" s="53"/>
      <c r="I2362" s="53"/>
      <c r="J2362" s="53"/>
      <c r="K2362" s="53"/>
      <c r="L2362" s="53"/>
      <c r="M2362" s="53"/>
      <c r="N2362" s="53"/>
      <c r="O2362" s="53"/>
      <c r="P2362" s="53"/>
      <c r="Q2362" s="53"/>
      <c r="R2362" s="53" t="str">
        <f>IF(Table_People[[#This Row],[Surname]]="", Table_People[[#This Row],[Name]], Table_People[[#This Row],[Name]]&amp;", "&amp;Table_People[[#This Row],[Surname]])</f>
        <v>John, Nash</v>
      </c>
      <c r="S2362" s="53" t="str">
        <f>IF(Table_People[[#This Row],[Surname]]="", Table_People[[#This Row],[Name]], Table_People[[#This Row],[Surname]]&amp;", "&amp;Table_People[[#This Row],[Name]])</f>
        <v>Nash, John</v>
      </c>
      <c r="T2362" s="53" t="str">
        <f>IF(COUNTIFS(Table_People[Hash_ID],Table_People[[#This Row],[Hash_ID]])&gt;1,"Y","N")</f>
        <v>N</v>
      </c>
      <c r="U2362" s="53"/>
    </row>
    <row r="2363" spans="1:21" ht="29" x14ac:dyDescent="0.35">
      <c r="A2363" s="53" t="str">
        <f>"P-" &amp; UPPER(TRIM(Table_People[[#This Row],[Surname]])) &amp; "|" &amp; UPPER(TRIM(Table_People[[#This Row],[Name]]))</f>
        <v>P-SHANNON|CLAUDE</v>
      </c>
      <c r="B2363" s="53" t="s">
        <v>1421</v>
      </c>
      <c r="C2363" s="53" t="s">
        <v>22818</v>
      </c>
      <c r="D2363" s="53"/>
      <c r="E2363" s="53" t="s">
        <v>22819</v>
      </c>
      <c r="F2363" s="53" t="s">
        <v>10</v>
      </c>
      <c r="G2363" s="53" t="s">
        <v>63</v>
      </c>
      <c r="H2363" s="53"/>
      <c r="I2363" s="53"/>
      <c r="J2363" s="53"/>
      <c r="K2363" s="53"/>
      <c r="L2363" s="53"/>
      <c r="M2363" s="53"/>
      <c r="N2363" s="53"/>
      <c r="O2363" s="53"/>
      <c r="P2363" s="53"/>
      <c r="Q2363" s="53"/>
      <c r="R2363" s="53" t="str">
        <f>IF(Table_People[[#This Row],[Surname]]="", Table_People[[#This Row],[Name]], Table_People[[#This Row],[Name]]&amp;", "&amp;Table_People[[#This Row],[Surname]])</f>
        <v>Claude, Shannon</v>
      </c>
      <c r="S2363" s="53" t="str">
        <f>IF(Table_People[[#This Row],[Surname]]="", Table_People[[#This Row],[Name]], Table_People[[#This Row],[Surname]]&amp;", "&amp;Table_People[[#This Row],[Name]])</f>
        <v>Shannon, Claude</v>
      </c>
      <c r="T2363" s="53" t="str">
        <f>IF(COUNTIFS(Table_People[Hash_ID],Table_People[[#This Row],[Hash_ID]])&gt;1,"Y","N")</f>
        <v>N</v>
      </c>
      <c r="U2363" s="53"/>
    </row>
    <row r="2364" spans="1:21" x14ac:dyDescent="0.35">
      <c r="A2364" s="53" t="str">
        <f>"P-" &amp; UPPER(TRIM(Table_People[[#This Row],[Surname]])) &amp; "|" &amp; UPPER(TRIM(Table_People[[#This Row],[Name]]))</f>
        <v>P-WHEELER|JOHN</v>
      </c>
      <c r="B2364" s="53" t="s">
        <v>235</v>
      </c>
      <c r="C2364" s="53" t="s">
        <v>22820</v>
      </c>
      <c r="D2364" s="53" t="s">
        <v>22821</v>
      </c>
      <c r="E2364" s="53" t="s">
        <v>22739</v>
      </c>
      <c r="F2364" s="53" t="s">
        <v>10</v>
      </c>
      <c r="G2364" s="53" t="s">
        <v>63</v>
      </c>
      <c r="H2364" s="53"/>
      <c r="I2364" s="53"/>
      <c r="J2364" s="53"/>
      <c r="K2364" s="53"/>
      <c r="L2364" s="53"/>
      <c r="M2364" s="53"/>
      <c r="N2364" s="53"/>
      <c r="O2364" s="53"/>
      <c r="P2364" s="53"/>
      <c r="Q2364" s="53"/>
      <c r="R2364" s="53" t="str">
        <f>IF(Table_People[[#This Row],[Surname]]="", Table_People[[#This Row],[Name]], Table_People[[#This Row],[Name]]&amp;", "&amp;Table_People[[#This Row],[Surname]])</f>
        <v>John, Wheeler</v>
      </c>
      <c r="S2364" s="53" t="str">
        <f>IF(Table_People[[#This Row],[Surname]]="", Table_People[[#This Row],[Name]], Table_People[[#This Row],[Surname]]&amp;", "&amp;Table_People[[#This Row],[Name]])</f>
        <v>Wheeler, John</v>
      </c>
      <c r="T2364" s="53" t="str">
        <f>IF(COUNTIFS(Table_People[Hash_ID],Table_People[[#This Row],[Hash_ID]])&gt;1,"Y","N")</f>
        <v>N</v>
      </c>
      <c r="U2364" s="53"/>
    </row>
    <row r="2365" spans="1:21" x14ac:dyDescent="0.35">
      <c r="A2365" s="53" t="str">
        <f>"P-" &amp; UPPER(TRIM(Table_People[[#This Row],[Surname]])) &amp; "|" &amp; UPPER(TRIM(Table_People[[#This Row],[Name]]))</f>
        <v>P-HUBBLE|EDWIN</v>
      </c>
      <c r="B2365" s="53" t="s">
        <v>3050</v>
      </c>
      <c r="C2365" s="53" t="s">
        <v>22822</v>
      </c>
      <c r="D2365" s="53"/>
      <c r="E2365" s="53" t="s">
        <v>22778</v>
      </c>
      <c r="F2365" s="53" t="s">
        <v>10</v>
      </c>
      <c r="G2365" s="53" t="s">
        <v>63</v>
      </c>
      <c r="H2365" s="53"/>
      <c r="I2365" s="53"/>
      <c r="J2365" s="53"/>
      <c r="K2365" s="53"/>
      <c r="L2365" s="53"/>
      <c r="M2365" s="53"/>
      <c r="N2365" s="53"/>
      <c r="O2365" s="53"/>
      <c r="P2365" s="53"/>
      <c r="Q2365" s="53"/>
      <c r="R2365" s="53" t="str">
        <f>IF(Table_People[[#This Row],[Surname]]="", Table_People[[#This Row],[Name]], Table_People[[#This Row],[Name]]&amp;", "&amp;Table_People[[#This Row],[Surname]])</f>
        <v>Edwin, Hubble</v>
      </c>
      <c r="S2365" s="53" t="str">
        <f>IF(Table_People[[#This Row],[Surname]]="", Table_People[[#This Row],[Name]], Table_People[[#This Row],[Surname]]&amp;", "&amp;Table_People[[#This Row],[Name]])</f>
        <v>Hubble, Edwin</v>
      </c>
      <c r="T2365" s="53" t="str">
        <f>IF(COUNTIFS(Table_People[Hash_ID],Table_People[[#This Row],[Hash_ID]])&gt;1,"Y","N")</f>
        <v>N</v>
      </c>
      <c r="U2365" s="53"/>
    </row>
    <row r="2366" spans="1:21" x14ac:dyDescent="0.35">
      <c r="A2366" s="53" t="str">
        <f>"P-" &amp; UPPER(TRIM(Table_People[[#This Row],[Surname]])) &amp; "|" &amp; UPPER(TRIM(Table_People[[#This Row],[Name]]))</f>
        <v>P-BORN|MAX</v>
      </c>
      <c r="B2366" s="53" t="s">
        <v>685</v>
      </c>
      <c r="C2366" s="53" t="s">
        <v>22823</v>
      </c>
      <c r="D2366" s="53"/>
      <c r="E2366" s="53" t="s">
        <v>22726</v>
      </c>
      <c r="F2366" s="53" t="s">
        <v>10</v>
      </c>
      <c r="G2366" s="53" t="s">
        <v>22824</v>
      </c>
      <c r="H2366" s="53"/>
      <c r="I2366" s="53"/>
      <c r="J2366" s="53"/>
      <c r="K2366" s="53"/>
      <c r="L2366" s="53"/>
      <c r="M2366" s="53"/>
      <c r="N2366" s="53"/>
      <c r="O2366" s="53"/>
      <c r="P2366" s="53"/>
      <c r="Q2366" s="53"/>
      <c r="R2366" s="53" t="str">
        <f>IF(Table_People[[#This Row],[Surname]]="", Table_People[[#This Row],[Name]], Table_People[[#This Row],[Name]]&amp;", "&amp;Table_People[[#This Row],[Surname]])</f>
        <v>Max, Born</v>
      </c>
      <c r="S2366" s="53" t="str">
        <f>IF(Table_People[[#This Row],[Surname]]="", Table_People[[#This Row],[Name]], Table_People[[#This Row],[Surname]]&amp;", "&amp;Table_People[[#This Row],[Name]])</f>
        <v>Born, Max</v>
      </c>
      <c r="T2366" s="53" t="str">
        <f>IF(COUNTIFS(Table_People[Hash_ID],Table_People[[#This Row],[Hash_ID]])&gt;1,"Y","N")</f>
        <v>N</v>
      </c>
      <c r="U2366" s="53"/>
    </row>
    <row r="2367" spans="1:21" x14ac:dyDescent="0.35">
      <c r="A2367" s="53" t="str">
        <f>"P-" &amp; UPPER(TRIM(Table_People[[#This Row],[Surname]])) &amp; "|" &amp; UPPER(TRIM(Table_People[[#This Row],[Name]]))</f>
        <v>P-KIRCHHOFF|GUSTAV</v>
      </c>
      <c r="B2367" s="53" t="s">
        <v>1469</v>
      </c>
      <c r="C2367" s="53" t="s">
        <v>22825</v>
      </c>
      <c r="D2367" s="53"/>
      <c r="E2367" s="53" t="s">
        <v>22724</v>
      </c>
      <c r="F2367" s="53" t="s">
        <v>10</v>
      </c>
      <c r="G2367" s="53" t="s">
        <v>38</v>
      </c>
      <c r="H2367" s="53"/>
      <c r="I2367" s="53"/>
      <c r="J2367" s="53"/>
      <c r="K2367" s="53"/>
      <c r="L2367" s="53"/>
      <c r="M2367" s="53"/>
      <c r="N2367" s="53"/>
      <c r="O2367" s="53"/>
      <c r="P2367" s="53"/>
      <c r="Q2367" s="53"/>
      <c r="R2367" s="53" t="str">
        <f>IF(Table_People[[#This Row],[Surname]]="", Table_People[[#This Row],[Name]], Table_People[[#This Row],[Name]]&amp;", "&amp;Table_People[[#This Row],[Surname]])</f>
        <v>Gustav, Kirchhoff</v>
      </c>
      <c r="S2367" s="53" t="str">
        <f>IF(Table_People[[#This Row],[Surname]]="", Table_People[[#This Row],[Name]], Table_People[[#This Row],[Surname]]&amp;", "&amp;Table_People[[#This Row],[Name]])</f>
        <v>Kirchhoff, Gustav</v>
      </c>
      <c r="T2367" s="53" t="str">
        <f>IF(COUNTIFS(Table_People[Hash_ID],Table_People[[#This Row],[Hash_ID]])&gt;1,"Y","N")</f>
        <v>N</v>
      </c>
      <c r="U2367" s="53"/>
    </row>
    <row r="2368" spans="1:21" x14ac:dyDescent="0.35">
      <c r="A2368" s="53" t="str">
        <f>"P-" &amp; UPPER(TRIM(Table_People[[#This Row],[Surname]])) &amp; "|" &amp; UPPER(TRIM(Table_People[[#This Row],[Name]]))</f>
        <v>P-COMPTON|ARTHUR</v>
      </c>
      <c r="B2368" s="53" t="s">
        <v>35</v>
      </c>
      <c r="C2368" s="53" t="s">
        <v>22826</v>
      </c>
      <c r="D2368" s="53" t="s">
        <v>22827</v>
      </c>
      <c r="E2368" s="53" t="s">
        <v>22724</v>
      </c>
      <c r="F2368" s="53" t="s">
        <v>10</v>
      </c>
      <c r="G2368" s="53" t="s">
        <v>63</v>
      </c>
      <c r="H2368" s="53"/>
      <c r="I2368" s="53"/>
      <c r="J2368" s="53"/>
      <c r="K2368" s="53"/>
      <c r="L2368" s="53"/>
      <c r="M2368" s="53"/>
      <c r="N2368" s="53"/>
      <c r="O2368" s="53"/>
      <c r="P2368" s="53"/>
      <c r="Q2368" s="53"/>
      <c r="R2368" s="53" t="str">
        <f>IF(Table_People[[#This Row],[Surname]]="", Table_People[[#This Row],[Name]], Table_People[[#This Row],[Name]]&amp;", "&amp;Table_People[[#This Row],[Surname]])</f>
        <v>Arthur, Compton</v>
      </c>
      <c r="S2368" s="53" t="str">
        <f>IF(Table_People[[#This Row],[Surname]]="", Table_People[[#This Row],[Name]], Table_People[[#This Row],[Surname]]&amp;", "&amp;Table_People[[#This Row],[Name]])</f>
        <v>Compton, Arthur</v>
      </c>
      <c r="T2368" s="53" t="str">
        <f>IF(COUNTIFS(Table_People[Hash_ID],Table_People[[#This Row],[Hash_ID]])&gt;1,"Y","N")</f>
        <v>N</v>
      </c>
      <c r="U2368" s="53"/>
    </row>
    <row r="2369" spans="1:21" x14ac:dyDescent="0.35">
      <c r="A2369" s="53" t="str">
        <f>"P-" &amp; UPPER(TRIM(Table_People[[#This Row],[Surname]])) &amp; "|" &amp; UPPER(TRIM(Table_People[[#This Row],[Name]]))</f>
        <v>P-CHADWICK|JAMES</v>
      </c>
      <c r="B2369" s="53" t="s">
        <v>191</v>
      </c>
      <c r="C2369" s="53" t="s">
        <v>22828</v>
      </c>
      <c r="D2369" s="53"/>
      <c r="E2369" s="53" t="s">
        <v>22724</v>
      </c>
      <c r="F2369" s="53" t="s">
        <v>10</v>
      </c>
      <c r="G2369" s="53" t="s">
        <v>91</v>
      </c>
      <c r="H2369" s="53"/>
      <c r="I2369" s="53"/>
      <c r="J2369" s="53"/>
      <c r="K2369" s="53"/>
      <c r="L2369" s="53"/>
      <c r="M2369" s="53"/>
      <c r="N2369" s="53"/>
      <c r="O2369" s="53"/>
      <c r="P2369" s="53"/>
      <c r="Q2369" s="53"/>
      <c r="R2369" s="53" t="str">
        <f>IF(Table_People[[#This Row],[Surname]]="", Table_People[[#This Row],[Name]], Table_People[[#This Row],[Name]]&amp;", "&amp;Table_People[[#This Row],[Surname]])</f>
        <v>James, Chadwick</v>
      </c>
      <c r="S2369" s="53" t="str">
        <f>IF(Table_People[[#This Row],[Surname]]="", Table_People[[#This Row],[Name]], Table_People[[#This Row],[Surname]]&amp;", "&amp;Table_People[[#This Row],[Name]])</f>
        <v>Chadwick, James</v>
      </c>
      <c r="T2369" s="53" t="str">
        <f>IF(COUNTIFS(Table_People[Hash_ID],Table_People[[#This Row],[Hash_ID]])&gt;1,"Y","N")</f>
        <v>N</v>
      </c>
      <c r="U2369" s="53"/>
    </row>
    <row r="2370" spans="1:21" x14ac:dyDescent="0.35">
      <c r="A2370" s="53" t="str">
        <f>"P-" &amp; UPPER(TRIM(Table_People[[#This Row],[Surname]])) &amp; "|" &amp; UPPER(TRIM(Table_People[[#This Row],[Name]]))</f>
        <v>P-GELL-MANN|MURRAY</v>
      </c>
      <c r="B2370" s="53" t="s">
        <v>22829</v>
      </c>
      <c r="C2370" s="53" t="s">
        <v>22830</v>
      </c>
      <c r="D2370" s="53"/>
      <c r="E2370" s="53" t="s">
        <v>22724</v>
      </c>
      <c r="F2370" s="53" t="s">
        <v>10</v>
      </c>
      <c r="G2370" s="53" t="s">
        <v>63</v>
      </c>
      <c r="H2370" s="53"/>
      <c r="I2370" s="53"/>
      <c r="J2370" s="53"/>
      <c r="K2370" s="53"/>
      <c r="L2370" s="53"/>
      <c r="M2370" s="53"/>
      <c r="N2370" s="53"/>
      <c r="O2370" s="53"/>
      <c r="P2370" s="53"/>
      <c r="Q2370" s="53"/>
      <c r="R2370" s="53" t="str">
        <f>IF(Table_People[[#This Row],[Surname]]="", Table_People[[#This Row],[Name]], Table_People[[#This Row],[Name]]&amp;", "&amp;Table_People[[#This Row],[Surname]])</f>
        <v>Murray, Gell-Mann</v>
      </c>
      <c r="S2370" s="53" t="str">
        <f>IF(Table_People[[#This Row],[Surname]]="", Table_People[[#This Row],[Name]], Table_People[[#This Row],[Surname]]&amp;", "&amp;Table_People[[#This Row],[Name]])</f>
        <v>Gell-Mann, Murray</v>
      </c>
      <c r="T2370" s="53" t="str">
        <f>IF(COUNTIFS(Table_People[Hash_ID],Table_People[[#This Row],[Hash_ID]])&gt;1,"Y","N")</f>
        <v>N</v>
      </c>
      <c r="U2370" s="53"/>
    </row>
    <row r="2371" spans="1:21" x14ac:dyDescent="0.35">
      <c r="A2371" s="53" t="str">
        <f>"P-" &amp; UPPER(TRIM(Table_People[[#This Row],[Surname]])) &amp; "|" &amp; UPPER(TRIM(Table_People[[#This Row],[Name]]))</f>
        <v>P-DAWKINS|RICHARD</v>
      </c>
      <c r="B2371" s="53" t="s">
        <v>700</v>
      </c>
      <c r="C2371" s="53" t="s">
        <v>10583</v>
      </c>
      <c r="D2371" s="53"/>
      <c r="E2371" s="53" t="s">
        <v>22831</v>
      </c>
      <c r="F2371" s="53" t="s">
        <v>10</v>
      </c>
      <c r="G2371" s="53" t="s">
        <v>91</v>
      </c>
      <c r="H2371" s="53"/>
      <c r="I2371" s="53"/>
      <c r="J2371" s="53"/>
      <c r="K2371" s="53"/>
      <c r="L2371" s="53"/>
      <c r="M2371" s="53"/>
      <c r="N2371" s="53"/>
      <c r="O2371" s="53"/>
      <c r="P2371" s="53"/>
      <c r="Q2371" s="53"/>
      <c r="R2371" s="53" t="str">
        <f>IF(Table_People[[#This Row],[Surname]]="", Table_People[[#This Row],[Name]], Table_People[[#This Row],[Name]]&amp;", "&amp;Table_People[[#This Row],[Surname]])</f>
        <v>Richard, Dawkins</v>
      </c>
      <c r="S2371" s="53" t="str">
        <f>IF(Table_People[[#This Row],[Surname]]="", Table_People[[#This Row],[Name]], Table_People[[#This Row],[Surname]]&amp;", "&amp;Table_People[[#This Row],[Name]])</f>
        <v>Dawkins, Richard</v>
      </c>
      <c r="T2371" s="53" t="str">
        <f>IF(COUNTIFS(Table_People[Hash_ID],Table_People[[#This Row],[Hash_ID]])&gt;1,"Y","N")</f>
        <v>Y</v>
      </c>
      <c r="U2371" s="53"/>
    </row>
    <row r="2372" spans="1:21" x14ac:dyDescent="0.35">
      <c r="A2372" s="53" t="str">
        <f>"P-" &amp; UPPER(TRIM(Table_People[[#This Row],[Surname]])) &amp; "|" &amp; UPPER(TRIM(Table_People[[#This Row],[Name]]))</f>
        <v>P-CRICK|FRANCIS</v>
      </c>
      <c r="B2372" s="53" t="s">
        <v>628</v>
      </c>
      <c r="C2372" s="53" t="s">
        <v>22832</v>
      </c>
      <c r="D2372" s="53"/>
      <c r="E2372" s="53" t="s">
        <v>22833</v>
      </c>
      <c r="F2372" s="53" t="s">
        <v>10</v>
      </c>
      <c r="G2372" s="53" t="s">
        <v>91</v>
      </c>
      <c r="H2372" s="53"/>
      <c r="I2372" s="53"/>
      <c r="J2372" s="53"/>
      <c r="K2372" s="53"/>
      <c r="L2372" s="53"/>
      <c r="M2372" s="53"/>
      <c r="N2372" s="53"/>
      <c r="O2372" s="53"/>
      <c r="P2372" s="53"/>
      <c r="Q2372" s="53"/>
      <c r="R2372" s="53" t="str">
        <f>IF(Table_People[[#This Row],[Surname]]="", Table_People[[#This Row],[Name]], Table_People[[#This Row],[Name]]&amp;", "&amp;Table_People[[#This Row],[Surname]])</f>
        <v>Francis, Crick</v>
      </c>
      <c r="S2372" s="53" t="str">
        <f>IF(Table_People[[#This Row],[Surname]]="", Table_People[[#This Row],[Name]], Table_People[[#This Row],[Surname]]&amp;", "&amp;Table_People[[#This Row],[Name]])</f>
        <v>Crick, Francis</v>
      </c>
      <c r="T2372" s="53" t="str">
        <f>IF(COUNTIFS(Table_People[Hash_ID],Table_People[[#This Row],[Hash_ID]])&gt;1,"Y","N")</f>
        <v>N</v>
      </c>
      <c r="U2372" s="53"/>
    </row>
    <row r="2373" spans="1:21" x14ac:dyDescent="0.35">
      <c r="A2373" s="53" t="str">
        <f>"P-" &amp; UPPER(TRIM(Table_People[[#This Row],[Surname]])) &amp; "|" &amp; UPPER(TRIM(Table_People[[#This Row],[Name]]))</f>
        <v>P-WATSON|JAMES</v>
      </c>
      <c r="B2373" s="53" t="s">
        <v>191</v>
      </c>
      <c r="C2373" s="53" t="s">
        <v>22834</v>
      </c>
      <c r="D2373" s="53" t="s">
        <v>22835</v>
      </c>
      <c r="E2373" s="53" t="s">
        <v>22833</v>
      </c>
      <c r="F2373" s="53" t="s">
        <v>10</v>
      </c>
      <c r="G2373" s="53" t="s">
        <v>63</v>
      </c>
      <c r="H2373" s="53"/>
      <c r="I2373" s="53"/>
      <c r="J2373" s="53"/>
      <c r="K2373" s="53"/>
      <c r="L2373" s="53"/>
      <c r="M2373" s="53"/>
      <c r="N2373" s="53"/>
      <c r="O2373" s="53"/>
      <c r="P2373" s="53"/>
      <c r="Q2373" s="53"/>
      <c r="R2373" s="53" t="str">
        <f>IF(Table_People[[#This Row],[Surname]]="", Table_People[[#This Row],[Name]], Table_People[[#This Row],[Name]]&amp;", "&amp;Table_People[[#This Row],[Surname]])</f>
        <v>James, Watson</v>
      </c>
      <c r="S2373" s="53" t="str">
        <f>IF(Table_People[[#This Row],[Surname]]="", Table_People[[#This Row],[Name]], Table_People[[#This Row],[Surname]]&amp;", "&amp;Table_People[[#This Row],[Name]])</f>
        <v>Watson, James</v>
      </c>
      <c r="T2373" s="53" t="str">
        <f>IF(COUNTIFS(Table_People[Hash_ID],Table_People[[#This Row],[Hash_ID]])&gt;1,"Y","N")</f>
        <v>N</v>
      </c>
      <c r="U2373" s="53"/>
    </row>
    <row r="2374" spans="1:21" ht="29" x14ac:dyDescent="0.35">
      <c r="A2374" s="53" t="str">
        <f>"P-" &amp; UPPER(TRIM(Table_People[[#This Row],[Surname]])) &amp; "|" &amp; UPPER(TRIM(Table_People[[#This Row],[Name]]))</f>
        <v>P-FRANKLIN|ROSALIND</v>
      </c>
      <c r="B2374" s="53" t="s">
        <v>22836</v>
      </c>
      <c r="C2374" s="53" t="s">
        <v>22837</v>
      </c>
      <c r="D2374" s="53"/>
      <c r="E2374" s="53" t="s">
        <v>22838</v>
      </c>
      <c r="F2374" s="53" t="s">
        <v>25</v>
      </c>
      <c r="G2374" s="53" t="s">
        <v>91</v>
      </c>
      <c r="H2374" s="53"/>
      <c r="I2374" s="53"/>
      <c r="J2374" s="53"/>
      <c r="K2374" s="53"/>
      <c r="L2374" s="53"/>
      <c r="M2374" s="53"/>
      <c r="N2374" s="53"/>
      <c r="O2374" s="53"/>
      <c r="P2374" s="53"/>
      <c r="Q2374" s="53"/>
      <c r="R2374" s="53" t="str">
        <f>IF(Table_People[[#This Row],[Surname]]="", Table_People[[#This Row],[Name]], Table_People[[#This Row],[Name]]&amp;", "&amp;Table_People[[#This Row],[Surname]])</f>
        <v>Rosalind, Franklin</v>
      </c>
      <c r="S2374" s="53" t="str">
        <f>IF(Table_People[[#This Row],[Surname]]="", Table_People[[#This Row],[Name]], Table_People[[#This Row],[Surname]]&amp;", "&amp;Table_People[[#This Row],[Name]])</f>
        <v>Franklin, Rosalind</v>
      </c>
      <c r="T2374" s="53" t="str">
        <f>IF(COUNTIFS(Table_People[Hash_ID],Table_People[[#This Row],[Hash_ID]])&gt;1,"Y","N")</f>
        <v>N</v>
      </c>
      <c r="U2374" s="53"/>
    </row>
    <row r="2375" spans="1:21" x14ac:dyDescent="0.35">
      <c r="A2375" s="53" t="str">
        <f>"P-" &amp; UPPER(TRIM(Table_People[[#This Row],[Surname]])) &amp; "|" &amp; UPPER(TRIM(Table_People[[#This Row],[Name]]))</f>
        <v>P-MCCLINTOCK|BARBARA</v>
      </c>
      <c r="B2375" s="53" t="s">
        <v>982</v>
      </c>
      <c r="C2375" s="53" t="s">
        <v>22839</v>
      </c>
      <c r="D2375" s="53"/>
      <c r="E2375" s="53" t="s">
        <v>22840</v>
      </c>
      <c r="F2375" s="53" t="s">
        <v>25</v>
      </c>
      <c r="G2375" s="53" t="s">
        <v>63</v>
      </c>
      <c r="H2375" s="53"/>
      <c r="I2375" s="53"/>
      <c r="J2375" s="53"/>
      <c r="K2375" s="53"/>
      <c r="L2375" s="53"/>
      <c r="M2375" s="53"/>
      <c r="N2375" s="53"/>
      <c r="O2375" s="53"/>
      <c r="P2375" s="53"/>
      <c r="Q2375" s="53"/>
      <c r="R2375" s="53" t="str">
        <f>IF(Table_People[[#This Row],[Surname]]="", Table_People[[#This Row],[Name]], Table_People[[#This Row],[Name]]&amp;", "&amp;Table_People[[#This Row],[Surname]])</f>
        <v>Barbara, McClintock</v>
      </c>
      <c r="S2375" s="53" t="str">
        <f>IF(Table_People[[#This Row],[Surname]]="", Table_People[[#This Row],[Name]], Table_People[[#This Row],[Surname]]&amp;", "&amp;Table_People[[#This Row],[Name]])</f>
        <v>McClintock, Barbara</v>
      </c>
      <c r="T2375" s="53" t="str">
        <f>IF(COUNTIFS(Table_People[Hash_ID],Table_People[[#This Row],[Hash_ID]])&gt;1,"Y","N")</f>
        <v>N</v>
      </c>
      <c r="U2375" s="53"/>
    </row>
    <row r="2376" spans="1:21" x14ac:dyDescent="0.35">
      <c r="A2376" s="53" t="str">
        <f>"P-" &amp; UPPER(TRIM(Table_People[[#This Row],[Surname]])) &amp; "|" &amp; UPPER(TRIM(Table_People[[#This Row],[Name]]))</f>
        <v>P-SALK|JONAS</v>
      </c>
      <c r="B2376" s="53" t="s">
        <v>22841</v>
      </c>
      <c r="C2376" s="53" t="s">
        <v>22842</v>
      </c>
      <c r="D2376" s="53"/>
      <c r="E2376" s="53" t="s">
        <v>22843</v>
      </c>
      <c r="F2376" s="53" t="s">
        <v>10</v>
      </c>
      <c r="G2376" s="53" t="s">
        <v>63</v>
      </c>
      <c r="H2376" s="53"/>
      <c r="I2376" s="53"/>
      <c r="J2376" s="53"/>
      <c r="K2376" s="53"/>
      <c r="L2376" s="53"/>
      <c r="M2376" s="53"/>
      <c r="N2376" s="53"/>
      <c r="O2376" s="53"/>
      <c r="P2376" s="53"/>
      <c r="Q2376" s="53"/>
      <c r="R2376" s="53" t="str">
        <f>IF(Table_People[[#This Row],[Surname]]="", Table_People[[#This Row],[Name]], Table_People[[#This Row],[Name]]&amp;", "&amp;Table_People[[#This Row],[Surname]])</f>
        <v>Jonas, Salk</v>
      </c>
      <c r="S2376" s="53" t="str">
        <f>IF(Table_People[[#This Row],[Surname]]="", Table_People[[#This Row],[Name]], Table_People[[#This Row],[Surname]]&amp;", "&amp;Table_People[[#This Row],[Name]])</f>
        <v>Salk, Jonas</v>
      </c>
      <c r="T2376" s="53" t="str">
        <f>IF(COUNTIFS(Table_People[Hash_ID],Table_People[[#This Row],[Hash_ID]])&gt;1,"Y","N")</f>
        <v>N</v>
      </c>
      <c r="U2376" s="53"/>
    </row>
    <row r="2377" spans="1:21" x14ac:dyDescent="0.35">
      <c r="A2377" s="53" t="str">
        <f>"P-" &amp; UPPER(TRIM(Table_People[[#This Row],[Surname]])) &amp; "|" &amp; UPPER(TRIM(Table_People[[#This Row],[Name]]))</f>
        <v>P-CARSON|RACHEL</v>
      </c>
      <c r="B2377" s="53" t="s">
        <v>949</v>
      </c>
      <c r="C2377" s="53" t="s">
        <v>60</v>
      </c>
      <c r="D2377" s="53"/>
      <c r="E2377" s="53" t="s">
        <v>22844</v>
      </c>
      <c r="F2377" s="53" t="s">
        <v>25</v>
      </c>
      <c r="G2377" s="53" t="s">
        <v>63</v>
      </c>
      <c r="H2377" s="53"/>
      <c r="I2377" s="53"/>
      <c r="J2377" s="53"/>
      <c r="K2377" s="53"/>
      <c r="L2377" s="53"/>
      <c r="M2377" s="53"/>
      <c r="N2377" s="53"/>
      <c r="O2377" s="53"/>
      <c r="P2377" s="53"/>
      <c r="Q2377" s="53"/>
      <c r="R2377" s="53" t="str">
        <f>IF(Table_People[[#This Row],[Surname]]="", Table_People[[#This Row],[Name]], Table_People[[#This Row],[Name]]&amp;", "&amp;Table_People[[#This Row],[Surname]])</f>
        <v>Rachel, Carson</v>
      </c>
      <c r="S2377" s="53" t="str">
        <f>IF(Table_People[[#This Row],[Surname]]="", Table_People[[#This Row],[Name]], Table_People[[#This Row],[Surname]]&amp;", "&amp;Table_People[[#This Row],[Name]])</f>
        <v>Carson, Rachel</v>
      </c>
      <c r="T2377" s="53" t="str">
        <f>IF(COUNTIFS(Table_People[Hash_ID],Table_People[[#This Row],[Hash_ID]])&gt;1,"Y","N")</f>
        <v>Y</v>
      </c>
      <c r="U2377" s="53"/>
    </row>
    <row r="2378" spans="1:21" x14ac:dyDescent="0.35">
      <c r="A2378" s="53" t="str">
        <f>"P-" &amp; UPPER(TRIM(Table_People[[#This Row],[Surname]])) &amp; "|" &amp; UPPER(TRIM(Table_People[[#This Row],[Name]]))</f>
        <v>P-MEITNER|LISE</v>
      </c>
      <c r="B2378" s="53" t="s">
        <v>22845</v>
      </c>
      <c r="C2378" s="53" t="s">
        <v>22846</v>
      </c>
      <c r="D2378" s="53"/>
      <c r="E2378" s="53" t="s">
        <v>22724</v>
      </c>
      <c r="F2378" s="53" t="s">
        <v>25</v>
      </c>
      <c r="G2378" s="53" t="s">
        <v>22847</v>
      </c>
      <c r="H2378" s="53"/>
      <c r="I2378" s="53"/>
      <c r="J2378" s="53"/>
      <c r="K2378" s="53"/>
      <c r="L2378" s="53"/>
      <c r="M2378" s="53"/>
      <c r="N2378" s="53"/>
      <c r="O2378" s="53"/>
      <c r="P2378" s="53"/>
      <c r="Q2378" s="53"/>
      <c r="R2378" s="53" t="str">
        <f>IF(Table_People[[#This Row],[Surname]]="", Table_People[[#This Row],[Name]], Table_People[[#This Row],[Name]]&amp;", "&amp;Table_People[[#This Row],[Surname]])</f>
        <v>Lise, Meitner</v>
      </c>
      <c r="S2378" s="53" t="str">
        <f>IF(Table_People[[#This Row],[Surname]]="", Table_People[[#This Row],[Name]], Table_People[[#This Row],[Surname]]&amp;", "&amp;Table_People[[#This Row],[Name]])</f>
        <v>Meitner, Lise</v>
      </c>
      <c r="T2378" s="53" t="str">
        <f>IF(COUNTIFS(Table_People[Hash_ID],Table_People[[#This Row],[Hash_ID]])&gt;1,"Y","N")</f>
        <v>N</v>
      </c>
      <c r="U2378" s="53"/>
    </row>
    <row r="2379" spans="1:21" x14ac:dyDescent="0.35">
      <c r="A2379" s="53" t="str">
        <f>"P-" &amp; UPPER(TRIM(Table_People[[#This Row],[Surname]])) &amp; "|" &amp; UPPER(TRIM(Table_People[[#This Row],[Name]]))</f>
        <v>P-MENDELEEV|DMITRI</v>
      </c>
      <c r="B2379" s="53" t="s">
        <v>5495</v>
      </c>
      <c r="C2379" s="53" t="s">
        <v>22848</v>
      </c>
      <c r="D2379" s="53"/>
      <c r="E2379" s="53" t="s">
        <v>22772</v>
      </c>
      <c r="F2379" s="53" t="s">
        <v>10</v>
      </c>
      <c r="G2379" s="53" t="s">
        <v>11</v>
      </c>
      <c r="H2379" s="53"/>
      <c r="I2379" s="53"/>
      <c r="J2379" s="53"/>
      <c r="K2379" s="53"/>
      <c r="L2379" s="53"/>
      <c r="M2379" s="53"/>
      <c r="N2379" s="53"/>
      <c r="O2379" s="53"/>
      <c r="P2379" s="53"/>
      <c r="Q2379" s="53"/>
      <c r="R2379" s="53" t="str">
        <f>IF(Table_People[[#This Row],[Surname]]="", Table_People[[#This Row],[Name]], Table_People[[#This Row],[Name]]&amp;", "&amp;Table_People[[#This Row],[Surname]])</f>
        <v>Dmitri, Mendeleev</v>
      </c>
      <c r="S2379" s="53" t="str">
        <f>IF(Table_People[[#This Row],[Surname]]="", Table_People[[#This Row],[Name]], Table_People[[#This Row],[Surname]]&amp;", "&amp;Table_People[[#This Row],[Name]])</f>
        <v>Mendeleev, Dmitri</v>
      </c>
      <c r="T2379" s="53" t="str">
        <f>IF(COUNTIFS(Table_People[Hash_ID],Table_People[[#This Row],[Hash_ID]])&gt;1,"Y","N")</f>
        <v>N</v>
      </c>
      <c r="U2379" s="53"/>
    </row>
    <row r="2380" spans="1:21" x14ac:dyDescent="0.35">
      <c r="A2380" s="53" t="str">
        <f>"P-" &amp; UPPER(TRIM(Table_People[[#This Row],[Surname]])) &amp; "|" &amp; UPPER(TRIM(Table_People[[#This Row],[Name]]))</f>
        <v>P-WASHINGTON CARVER|GEORGE</v>
      </c>
      <c r="B2380" s="53" t="s">
        <v>165</v>
      </c>
      <c r="C2380" s="53" t="s">
        <v>22849</v>
      </c>
      <c r="D2380" s="53"/>
      <c r="E2380" s="53" t="s">
        <v>22850</v>
      </c>
      <c r="F2380" s="53" t="s">
        <v>10</v>
      </c>
      <c r="G2380" s="53" t="s">
        <v>63</v>
      </c>
      <c r="H2380" s="53"/>
      <c r="I2380" s="53"/>
      <c r="J2380" s="53"/>
      <c r="K2380" s="53"/>
      <c r="L2380" s="53"/>
      <c r="M2380" s="53"/>
      <c r="N2380" s="53"/>
      <c r="O2380" s="53"/>
      <c r="P2380" s="53"/>
      <c r="Q2380" s="53"/>
      <c r="R2380" s="53" t="str">
        <f>IF(Table_People[[#This Row],[Surname]]="", Table_People[[#This Row],[Name]], Table_People[[#This Row],[Name]]&amp;", "&amp;Table_People[[#This Row],[Surname]])</f>
        <v>George, Washington Carver</v>
      </c>
      <c r="S2380" s="53" t="str">
        <f>IF(Table_People[[#This Row],[Surname]]="", Table_People[[#This Row],[Name]], Table_People[[#This Row],[Surname]]&amp;", "&amp;Table_People[[#This Row],[Name]])</f>
        <v>Washington Carver, George</v>
      </c>
      <c r="T2380" s="53" t="str">
        <f>IF(COUNTIFS(Table_People[Hash_ID],Table_People[[#This Row],[Hash_ID]])&gt;1,"Y","N")</f>
        <v>N</v>
      </c>
      <c r="U2380" s="53"/>
    </row>
    <row r="2381" spans="1:21" x14ac:dyDescent="0.35">
      <c r="A2381" s="53" t="str">
        <f>"P-" &amp; UPPER(TRIM(Table_People[[#This Row],[Surname]])) &amp; "|" &amp; UPPER(TRIM(Table_People[[#This Row],[Name]]))</f>
        <v>P-BERNERS-LEE|TIM</v>
      </c>
      <c r="B2381" s="53" t="s">
        <v>8230</v>
      </c>
      <c r="C2381" s="53" t="s">
        <v>22851</v>
      </c>
      <c r="D2381" s="53"/>
      <c r="E2381" s="53" t="s">
        <v>22852</v>
      </c>
      <c r="F2381" s="53" t="s">
        <v>10</v>
      </c>
      <c r="G2381" s="53" t="s">
        <v>91</v>
      </c>
      <c r="H2381" s="53"/>
      <c r="I2381" s="53"/>
      <c r="J2381" s="53"/>
      <c r="K2381" s="53"/>
      <c r="L2381" s="53"/>
      <c r="M2381" s="53"/>
      <c r="N2381" s="53"/>
      <c r="O2381" s="53"/>
      <c r="P2381" s="53"/>
      <c r="Q2381" s="53"/>
      <c r="R2381" s="53" t="str">
        <f>IF(Table_People[[#This Row],[Surname]]="", Table_People[[#This Row],[Name]], Table_People[[#This Row],[Name]]&amp;", "&amp;Table_People[[#This Row],[Surname]])</f>
        <v>Tim, Berners-Lee</v>
      </c>
      <c r="S2381" s="53" t="str">
        <f>IF(Table_People[[#This Row],[Surname]]="", Table_People[[#This Row],[Name]], Table_People[[#This Row],[Surname]]&amp;", "&amp;Table_People[[#This Row],[Name]])</f>
        <v>Berners-Lee, Tim</v>
      </c>
      <c r="T2381" s="53" t="str">
        <f>IF(COUNTIFS(Table_People[Hash_ID],Table_People[[#This Row],[Hash_ID]])&gt;1,"Y","N")</f>
        <v>N</v>
      </c>
      <c r="U2381" s="53"/>
    </row>
    <row r="2382" spans="1:21" ht="29" x14ac:dyDescent="0.35">
      <c r="A2382" s="53" t="str">
        <f>"P-" &amp; UPPER(TRIM(Table_People[[#This Row],[Surname]])) &amp; "|" &amp; UPPER(TRIM(Table_People[[#This Row],[Name]]))</f>
        <v>P-HOPPER|GRACE</v>
      </c>
      <c r="B2382" s="53" t="s">
        <v>20842</v>
      </c>
      <c r="C2382" s="53" t="s">
        <v>1438</v>
      </c>
      <c r="D2382" s="53"/>
      <c r="E2382" s="53" t="s">
        <v>22853</v>
      </c>
      <c r="F2382" s="53" t="s">
        <v>25</v>
      </c>
      <c r="G2382" s="53" t="s">
        <v>63</v>
      </c>
      <c r="H2382" s="53"/>
      <c r="I2382" s="53"/>
      <c r="J2382" s="53"/>
      <c r="K2382" s="53"/>
      <c r="L2382" s="53"/>
      <c r="M2382" s="53"/>
      <c r="N2382" s="53"/>
      <c r="O2382" s="53"/>
      <c r="P2382" s="53"/>
      <c r="Q2382" s="53"/>
      <c r="R2382" s="53" t="str">
        <f>IF(Table_People[[#This Row],[Surname]]="", Table_People[[#This Row],[Name]], Table_People[[#This Row],[Name]]&amp;", "&amp;Table_People[[#This Row],[Surname]])</f>
        <v>Grace, Hopper</v>
      </c>
      <c r="S2382" s="53" t="str">
        <f>IF(Table_People[[#This Row],[Surname]]="", Table_People[[#This Row],[Name]], Table_People[[#This Row],[Surname]]&amp;", "&amp;Table_People[[#This Row],[Name]])</f>
        <v>Hopper, Grace</v>
      </c>
      <c r="T2382" s="53" t="str">
        <f>IF(COUNTIFS(Table_People[Hash_ID],Table_People[[#This Row],[Hash_ID]])&gt;1,"Y","N")</f>
        <v>N</v>
      </c>
      <c r="U2382" s="53"/>
    </row>
    <row r="2383" spans="1:21" x14ac:dyDescent="0.35">
      <c r="A2383" s="53" t="str">
        <f>"P-" &amp; UPPER(TRIM(Table_People[[#This Row],[Surname]])) &amp; "|" &amp; UPPER(TRIM(Table_People[[#This Row],[Name]]))</f>
        <v>P-JOHNSON|KATHERINE</v>
      </c>
      <c r="B2383" s="53" t="s">
        <v>12699</v>
      </c>
      <c r="C2383" s="53" t="s">
        <v>10569</v>
      </c>
      <c r="D2383" s="53"/>
      <c r="E2383" s="53" t="s">
        <v>22753</v>
      </c>
      <c r="F2383" s="53" t="s">
        <v>25</v>
      </c>
      <c r="G2383" s="53" t="s">
        <v>63</v>
      </c>
      <c r="H2383" s="53"/>
      <c r="I2383" s="53"/>
      <c r="J2383" s="53"/>
      <c r="K2383" s="53"/>
      <c r="L2383" s="53"/>
      <c r="M2383" s="53"/>
      <c r="N2383" s="53"/>
      <c r="O2383" s="53"/>
      <c r="P2383" s="53"/>
      <c r="Q2383" s="53"/>
      <c r="R2383" s="53" t="str">
        <f>IF(Table_People[[#This Row],[Surname]]="", Table_People[[#This Row],[Name]], Table_People[[#This Row],[Name]]&amp;", "&amp;Table_People[[#This Row],[Surname]])</f>
        <v>Katherine, Johnson</v>
      </c>
      <c r="S2383" s="53" t="str">
        <f>IF(Table_People[[#This Row],[Surname]]="", Table_People[[#This Row],[Name]], Table_People[[#This Row],[Surname]]&amp;", "&amp;Table_People[[#This Row],[Name]])</f>
        <v>Johnson, Katherine</v>
      </c>
      <c r="T2383" s="53" t="str">
        <f>IF(COUNTIFS(Table_People[Hash_ID],Table_People[[#This Row],[Hash_ID]])&gt;1,"Y","N")</f>
        <v>N</v>
      </c>
      <c r="U2383" s="53"/>
    </row>
    <row r="2384" spans="1:21" x14ac:dyDescent="0.35">
      <c r="A2384" s="53" t="str">
        <f>"P-" &amp; UPPER(TRIM(Table_People[[#This Row],[Surname]])) &amp; "|" &amp; UPPER(TRIM(Table_People[[#This Row],[Name]]))</f>
        <v>P-SZILARD|LEO</v>
      </c>
      <c r="B2384" s="53" t="s">
        <v>280</v>
      </c>
      <c r="C2384" s="53" t="s">
        <v>22854</v>
      </c>
      <c r="D2384" s="53"/>
      <c r="E2384" s="53" t="s">
        <v>22724</v>
      </c>
      <c r="F2384" s="53" t="s">
        <v>10</v>
      </c>
      <c r="G2384" s="53" t="s">
        <v>22792</v>
      </c>
      <c r="H2384" s="53"/>
      <c r="I2384" s="53"/>
      <c r="J2384" s="53"/>
      <c r="K2384" s="53"/>
      <c r="L2384" s="53"/>
      <c r="M2384" s="53"/>
      <c r="N2384" s="53"/>
      <c r="O2384" s="53"/>
      <c r="P2384" s="53"/>
      <c r="Q2384" s="53"/>
      <c r="R2384" s="53" t="str">
        <f>IF(Table_People[[#This Row],[Surname]]="", Table_People[[#This Row],[Name]], Table_People[[#This Row],[Name]]&amp;", "&amp;Table_People[[#This Row],[Surname]])</f>
        <v>Leo, Szilard</v>
      </c>
      <c r="S2384" s="53" t="str">
        <f>IF(Table_People[[#This Row],[Surname]]="", Table_People[[#This Row],[Name]], Table_People[[#This Row],[Surname]]&amp;", "&amp;Table_People[[#This Row],[Name]])</f>
        <v>Szilard, Leo</v>
      </c>
      <c r="T2384" s="53" t="str">
        <f>IF(COUNTIFS(Table_People[Hash_ID],Table_People[[#This Row],[Hash_ID]])&gt;1,"Y","N")</f>
        <v>N</v>
      </c>
      <c r="U2384" s="53"/>
    </row>
    <row r="2385" spans="1:21" x14ac:dyDescent="0.35">
      <c r="A2385" s="53" t="str">
        <f>"P-" &amp; UPPER(TRIM(Table_People[[#This Row],[Surname]])) &amp; "|" &amp; UPPER(TRIM(Table_People[[#This Row],[Name]]))</f>
        <v>P-SEABORG|GLENN</v>
      </c>
      <c r="B2385" s="53" t="s">
        <v>22855</v>
      </c>
      <c r="C2385" s="53" t="s">
        <v>22856</v>
      </c>
      <c r="D2385" s="53" t="s">
        <v>22857</v>
      </c>
      <c r="E2385" s="53" t="s">
        <v>22858</v>
      </c>
      <c r="F2385" s="53" t="s">
        <v>10</v>
      </c>
      <c r="G2385" s="53" t="s">
        <v>63</v>
      </c>
      <c r="H2385" s="53"/>
      <c r="I2385" s="53"/>
      <c r="J2385" s="53"/>
      <c r="K2385" s="53"/>
      <c r="L2385" s="53"/>
      <c r="M2385" s="53"/>
      <c r="N2385" s="53"/>
      <c r="O2385" s="53"/>
      <c r="P2385" s="53"/>
      <c r="Q2385" s="53"/>
      <c r="R2385" s="53" t="str">
        <f>IF(Table_People[[#This Row],[Surname]]="", Table_People[[#This Row],[Name]], Table_People[[#This Row],[Name]]&amp;", "&amp;Table_People[[#This Row],[Surname]])</f>
        <v>Glenn, Seaborg</v>
      </c>
      <c r="S2385" s="53" t="str">
        <f>IF(Table_People[[#This Row],[Surname]]="", Table_People[[#This Row],[Name]], Table_People[[#This Row],[Surname]]&amp;", "&amp;Table_People[[#This Row],[Name]])</f>
        <v>Seaborg, Glenn</v>
      </c>
      <c r="T2385" s="53" t="str">
        <f>IF(COUNTIFS(Table_People[Hash_ID],Table_People[[#This Row],[Hash_ID]])&gt;1,"Y","N")</f>
        <v>N</v>
      </c>
      <c r="U2385" s="53"/>
    </row>
    <row r="2386" spans="1:21" x14ac:dyDescent="0.35">
      <c r="A2386" s="53" t="str">
        <f>"P-" &amp; UPPER(TRIM(Table_People[[#This Row],[Surname]])) &amp; "|" &amp; UPPER(TRIM(Table_People[[#This Row],[Name]]))</f>
        <v>P-ALVAREZ|LUIS</v>
      </c>
      <c r="B2386" s="53" t="s">
        <v>1145</v>
      </c>
      <c r="C2386" s="53" t="s">
        <v>22859</v>
      </c>
      <c r="D2386" s="53" t="s">
        <v>22860</v>
      </c>
      <c r="E2386" s="53" t="s">
        <v>22724</v>
      </c>
      <c r="F2386" s="53" t="s">
        <v>10</v>
      </c>
      <c r="G2386" s="53" t="s">
        <v>63</v>
      </c>
      <c r="H2386" s="53"/>
      <c r="I2386" s="53"/>
      <c r="J2386" s="53"/>
      <c r="K2386" s="53"/>
      <c r="L2386" s="53"/>
      <c r="M2386" s="53"/>
      <c r="N2386" s="53"/>
      <c r="O2386" s="53"/>
      <c r="P2386" s="53"/>
      <c r="Q2386" s="53"/>
      <c r="R2386" s="53" t="str">
        <f>IF(Table_People[[#This Row],[Surname]]="", Table_People[[#This Row],[Name]], Table_People[[#This Row],[Name]]&amp;", "&amp;Table_People[[#This Row],[Surname]])</f>
        <v>Luis, Alvarez</v>
      </c>
      <c r="S2386" s="53" t="str">
        <f>IF(Table_People[[#This Row],[Surname]]="", Table_People[[#This Row],[Name]], Table_People[[#This Row],[Surname]]&amp;", "&amp;Table_People[[#This Row],[Name]])</f>
        <v>Alvarez, Luis</v>
      </c>
      <c r="T2386" s="53" t="str">
        <f>IF(COUNTIFS(Table_People[Hash_ID],Table_People[[#This Row],[Hash_ID]])&gt;1,"Y","N")</f>
        <v>N</v>
      </c>
      <c r="U2386" s="53"/>
    </row>
    <row r="2387" spans="1:21" x14ac:dyDescent="0.35">
      <c r="A2387" s="53" t="str">
        <f>"P-" &amp; UPPER(TRIM(Table_People[[#This Row],[Surname]])) &amp; "|" &amp; UPPER(TRIM(Table_People[[#This Row],[Name]]))</f>
        <v>P-LIBBY|WILLARD</v>
      </c>
      <c r="B2387" s="53" t="s">
        <v>22861</v>
      </c>
      <c r="C2387" s="53" t="s">
        <v>22862</v>
      </c>
      <c r="D2387" s="53" t="s">
        <v>22863</v>
      </c>
      <c r="E2387" s="53" t="s">
        <v>10649</v>
      </c>
      <c r="F2387" s="53" t="s">
        <v>10</v>
      </c>
      <c r="G2387" s="53" t="s">
        <v>63</v>
      </c>
      <c r="H2387" s="53"/>
      <c r="I2387" s="53"/>
      <c r="J2387" s="53"/>
      <c r="K2387" s="53"/>
      <c r="L2387" s="53"/>
      <c r="M2387" s="53"/>
      <c r="N2387" s="53"/>
      <c r="O2387" s="53"/>
      <c r="P2387" s="53"/>
      <c r="Q2387" s="53"/>
      <c r="R2387" s="53" t="str">
        <f>IF(Table_People[[#This Row],[Surname]]="", Table_People[[#This Row],[Name]], Table_People[[#This Row],[Name]]&amp;", "&amp;Table_People[[#This Row],[Surname]])</f>
        <v>Willard, Libby</v>
      </c>
      <c r="S2387" s="53" t="str">
        <f>IF(Table_People[[#This Row],[Surname]]="", Table_People[[#This Row],[Name]], Table_People[[#This Row],[Surname]]&amp;", "&amp;Table_People[[#This Row],[Name]])</f>
        <v>Libby, Willard</v>
      </c>
      <c r="T2387" s="53" t="str">
        <f>IF(COUNTIFS(Table_People[Hash_ID],Table_People[[#This Row],[Hash_ID]])&gt;1,"Y","N")</f>
        <v>N</v>
      </c>
      <c r="U2387" s="53"/>
    </row>
    <row r="2388" spans="1:21" x14ac:dyDescent="0.35">
      <c r="A2388" s="53" t="str">
        <f>"P-" &amp; UPPER(TRIM(Table_People[[#This Row],[Surname]])) &amp; "|" &amp; UPPER(TRIM(Table_People[[#This Row],[Name]]))</f>
        <v>P-BARDEEN|JOHN</v>
      </c>
      <c r="B2388" s="53" t="s">
        <v>235</v>
      </c>
      <c r="C2388" s="53" t="s">
        <v>22864</v>
      </c>
      <c r="D2388" s="53"/>
      <c r="E2388" s="53" t="s">
        <v>22865</v>
      </c>
      <c r="F2388" s="53" t="s">
        <v>10</v>
      </c>
      <c r="G2388" s="53" t="s">
        <v>63</v>
      </c>
      <c r="H2388" s="53"/>
      <c r="I2388" s="53"/>
      <c r="J2388" s="53"/>
      <c r="K2388" s="53"/>
      <c r="L2388" s="53"/>
      <c r="M2388" s="53"/>
      <c r="N2388" s="53"/>
      <c r="O2388" s="53"/>
      <c r="P2388" s="53"/>
      <c r="Q2388" s="53"/>
      <c r="R2388" s="53" t="str">
        <f>IF(Table_People[[#This Row],[Surname]]="", Table_People[[#This Row],[Name]], Table_People[[#This Row],[Name]]&amp;", "&amp;Table_People[[#This Row],[Surname]])</f>
        <v>John, Bardeen</v>
      </c>
      <c r="S2388" s="53" t="str">
        <f>IF(Table_People[[#This Row],[Surname]]="", Table_People[[#This Row],[Name]], Table_People[[#This Row],[Surname]]&amp;", "&amp;Table_People[[#This Row],[Name]])</f>
        <v>Bardeen, John</v>
      </c>
      <c r="T2388" s="53" t="str">
        <f>IF(COUNTIFS(Table_People[Hash_ID],Table_People[[#This Row],[Hash_ID]])&gt;1,"Y","N")</f>
        <v>N</v>
      </c>
      <c r="U2388" s="53"/>
    </row>
    <row r="2389" spans="1:21" x14ac:dyDescent="0.35">
      <c r="A2389" s="53" t="str">
        <f>"P-" &amp; UPPER(TRIM(Table_People[[#This Row],[Surname]])) &amp; "|" &amp; UPPER(TRIM(Table_People[[#This Row],[Name]]))</f>
        <v>P-GARWIN|RICHARD</v>
      </c>
      <c r="B2389" s="53" t="s">
        <v>700</v>
      </c>
      <c r="C2389" s="53" t="s">
        <v>22866</v>
      </c>
      <c r="D2389" s="53" t="s">
        <v>22867</v>
      </c>
      <c r="E2389" s="53" t="s">
        <v>22868</v>
      </c>
      <c r="F2389" s="53" t="s">
        <v>10</v>
      </c>
      <c r="G2389" s="53" t="s">
        <v>63</v>
      </c>
      <c r="H2389" s="53"/>
      <c r="I2389" s="53"/>
      <c r="J2389" s="53"/>
      <c r="K2389" s="53"/>
      <c r="L2389" s="53"/>
      <c r="M2389" s="53"/>
      <c r="N2389" s="53"/>
      <c r="O2389" s="53"/>
      <c r="P2389" s="53"/>
      <c r="Q2389" s="53"/>
      <c r="R2389" s="53" t="str">
        <f>IF(Table_People[[#This Row],[Surname]]="", Table_People[[#This Row],[Name]], Table_People[[#This Row],[Name]]&amp;", "&amp;Table_People[[#This Row],[Surname]])</f>
        <v>Richard, Garwin</v>
      </c>
      <c r="S2389" s="53" t="str">
        <f>IF(Table_People[[#This Row],[Surname]]="", Table_People[[#This Row],[Name]], Table_People[[#This Row],[Surname]]&amp;", "&amp;Table_People[[#This Row],[Name]])</f>
        <v>Garwin, Richard</v>
      </c>
      <c r="T2389" s="53" t="str">
        <f>IF(COUNTIFS(Table_People[Hash_ID],Table_People[[#This Row],[Hash_ID]])&gt;1,"Y","N")</f>
        <v>N</v>
      </c>
      <c r="U2389" s="53"/>
    </row>
    <row r="2390" spans="1:21" x14ac:dyDescent="0.35">
      <c r="A2390" s="53" t="str">
        <f>"P-" &amp; UPPER(TRIM(Table_People[[#This Row],[Surname]])) &amp; "|" &amp; UPPER(TRIM(Table_People[[#This Row],[Name]]))</f>
        <v>P-ULAM|STANISLAW</v>
      </c>
      <c r="B2390" s="53" t="s">
        <v>22869</v>
      </c>
      <c r="C2390" s="53" t="s">
        <v>22870</v>
      </c>
      <c r="D2390" s="53"/>
      <c r="E2390" s="53" t="s">
        <v>22753</v>
      </c>
      <c r="F2390" s="53" t="s">
        <v>10</v>
      </c>
      <c r="G2390" s="53" t="s">
        <v>22871</v>
      </c>
      <c r="H2390" s="53"/>
      <c r="I2390" s="53"/>
      <c r="J2390" s="53"/>
      <c r="K2390" s="53"/>
      <c r="L2390" s="53"/>
      <c r="M2390" s="53"/>
      <c r="N2390" s="53"/>
      <c r="O2390" s="53"/>
      <c r="P2390" s="53"/>
      <c r="Q2390" s="53"/>
      <c r="R2390" s="53" t="str">
        <f>IF(Table_People[[#This Row],[Surname]]="", Table_People[[#This Row],[Name]], Table_People[[#This Row],[Name]]&amp;", "&amp;Table_People[[#This Row],[Surname]])</f>
        <v>Stanislaw, Ulam</v>
      </c>
      <c r="S2390" s="53" t="str">
        <f>IF(Table_People[[#This Row],[Surname]]="", Table_People[[#This Row],[Name]], Table_People[[#This Row],[Surname]]&amp;", "&amp;Table_People[[#This Row],[Name]])</f>
        <v>Ulam, Stanislaw</v>
      </c>
      <c r="T2390" s="53" t="str">
        <f>IF(COUNTIFS(Table_People[Hash_ID],Table_People[[#This Row],[Hash_ID]])&gt;1,"Y","N")</f>
        <v>N</v>
      </c>
      <c r="U2390" s="53"/>
    </row>
    <row r="2391" spans="1:21" x14ac:dyDescent="0.35">
      <c r="A2391" s="53" t="str">
        <f>"P-" &amp; UPPER(TRIM(Table_People[[#This Row],[Surname]])) &amp; "|" &amp; UPPER(TRIM(Table_People[[#This Row],[Name]]))</f>
        <v>P-GOEPPERT MAYER|MARIA</v>
      </c>
      <c r="B2391" s="53" t="s">
        <v>22872</v>
      </c>
      <c r="C2391" s="53" t="s">
        <v>22873</v>
      </c>
      <c r="D2391" s="53"/>
      <c r="E2391" s="53" t="s">
        <v>22739</v>
      </c>
      <c r="F2391" s="53" t="s">
        <v>25</v>
      </c>
      <c r="G2391" s="53" t="s">
        <v>22811</v>
      </c>
      <c r="H2391" s="53"/>
      <c r="I2391" s="53"/>
      <c r="J2391" s="53"/>
      <c r="K2391" s="53"/>
      <c r="L2391" s="53"/>
      <c r="M2391" s="53"/>
      <c r="N2391" s="53"/>
      <c r="O2391" s="53"/>
      <c r="P2391" s="53"/>
      <c r="Q2391" s="53"/>
      <c r="R2391" s="53" t="str">
        <f>IF(Table_People[[#This Row],[Surname]]="", Table_People[[#This Row],[Name]], Table_People[[#This Row],[Name]]&amp;", "&amp;Table_People[[#This Row],[Surname]])</f>
        <v>Maria, Goeppert Mayer</v>
      </c>
      <c r="S2391" s="53" t="str">
        <f>IF(Table_People[[#This Row],[Surname]]="", Table_People[[#This Row],[Name]], Table_People[[#This Row],[Surname]]&amp;", "&amp;Table_People[[#This Row],[Name]])</f>
        <v>Goeppert Mayer, Maria</v>
      </c>
      <c r="T2391" s="53" t="str">
        <f>IF(COUNTIFS(Table_People[Hash_ID],Table_People[[#This Row],[Hash_ID]])&gt;1,"Y","N")</f>
        <v>N</v>
      </c>
      <c r="U2391" s="53"/>
    </row>
    <row r="2392" spans="1:21" x14ac:dyDescent="0.35">
      <c r="A2392" s="53" t="str">
        <f>"P-" &amp; UPPER(TRIM(Table_People[[#This Row],[Surname]])) &amp; "|" &amp; UPPER(TRIM(Table_People[[#This Row],[Name]]))</f>
        <v>P-YANG|CHEN NING</v>
      </c>
      <c r="B2392" s="53" t="s">
        <v>22874</v>
      </c>
      <c r="C2392" s="53" t="s">
        <v>1099</v>
      </c>
      <c r="D2392" s="53"/>
      <c r="E2392" s="53" t="s">
        <v>22724</v>
      </c>
      <c r="F2392" s="53" t="s">
        <v>10</v>
      </c>
      <c r="G2392" s="53" t="s">
        <v>22875</v>
      </c>
      <c r="H2392" s="53"/>
      <c r="I2392" s="53"/>
      <c r="J2392" s="53"/>
      <c r="K2392" s="53"/>
      <c r="L2392" s="53"/>
      <c r="M2392" s="53"/>
      <c r="N2392" s="53"/>
      <c r="O2392" s="53"/>
      <c r="P2392" s="53"/>
      <c r="Q2392" s="53"/>
      <c r="R2392" s="53" t="str">
        <f>IF(Table_People[[#This Row],[Surname]]="", Table_People[[#This Row],[Name]], Table_People[[#This Row],[Name]]&amp;", "&amp;Table_People[[#This Row],[Surname]])</f>
        <v>Chen Ning, Yang</v>
      </c>
      <c r="S2392" s="53" t="str">
        <f>IF(Table_People[[#This Row],[Surname]]="", Table_People[[#This Row],[Name]], Table_People[[#This Row],[Surname]]&amp;", "&amp;Table_People[[#This Row],[Name]])</f>
        <v>Yang, Chen Ning</v>
      </c>
      <c r="T2392" s="53" t="str">
        <f>IF(COUNTIFS(Table_People[Hash_ID],Table_People[[#This Row],[Hash_ID]])&gt;1,"Y","N")</f>
        <v>N</v>
      </c>
      <c r="U2392" s="53"/>
    </row>
    <row r="2393" spans="1:21" x14ac:dyDescent="0.35">
      <c r="A2393" s="53" t="str">
        <f>"P-" &amp; UPPER(TRIM(Table_People[[#This Row],[Surname]])) &amp; "|" &amp; UPPER(TRIM(Table_People[[#This Row],[Name]]))</f>
        <v>P-LEE|TSUNG-DAO</v>
      </c>
      <c r="B2393" s="53" t="s">
        <v>22876</v>
      </c>
      <c r="C2393" s="53" t="s">
        <v>827</v>
      </c>
      <c r="D2393" s="53"/>
      <c r="E2393" s="53" t="s">
        <v>22724</v>
      </c>
      <c r="F2393" s="53" t="s">
        <v>10</v>
      </c>
      <c r="G2393" s="53" t="s">
        <v>22875</v>
      </c>
      <c r="H2393" s="53"/>
      <c r="I2393" s="53"/>
      <c r="J2393" s="53"/>
      <c r="K2393" s="53"/>
      <c r="L2393" s="53"/>
      <c r="M2393" s="53"/>
      <c r="N2393" s="53"/>
      <c r="O2393" s="53"/>
      <c r="P2393" s="53"/>
      <c r="Q2393" s="53"/>
      <c r="R2393" s="53" t="str">
        <f>IF(Table_People[[#This Row],[Surname]]="", Table_People[[#This Row],[Name]], Table_People[[#This Row],[Name]]&amp;", "&amp;Table_People[[#This Row],[Surname]])</f>
        <v>Tsung-Dao, Lee</v>
      </c>
      <c r="S2393" s="53" t="str">
        <f>IF(Table_People[[#This Row],[Surname]]="", Table_People[[#This Row],[Name]], Table_People[[#This Row],[Surname]]&amp;", "&amp;Table_People[[#This Row],[Name]])</f>
        <v>Lee, Tsung-Dao</v>
      </c>
      <c r="T2393" s="53" t="str">
        <f>IF(COUNTIFS(Table_People[Hash_ID],Table_People[[#This Row],[Hash_ID]])&gt;1,"Y","N")</f>
        <v>N</v>
      </c>
      <c r="U2393" s="53"/>
    </row>
    <row r="2394" spans="1:21" x14ac:dyDescent="0.35">
      <c r="A2394" s="53" t="str">
        <f>"P-" &amp; UPPER(TRIM(Table_People[[#This Row],[Surname]])) &amp; "|" &amp; UPPER(TRIM(Table_People[[#This Row],[Name]]))</f>
        <v>P-YUKAWA|HIDEKI</v>
      </c>
      <c r="B2394" s="53" t="s">
        <v>22877</v>
      </c>
      <c r="C2394" s="53" t="s">
        <v>22878</v>
      </c>
      <c r="D2394" s="53"/>
      <c r="E2394" s="53" t="s">
        <v>22739</v>
      </c>
      <c r="F2394" s="53" t="s">
        <v>10</v>
      </c>
      <c r="G2394" s="53" t="s">
        <v>182</v>
      </c>
      <c r="H2394" s="53"/>
      <c r="I2394" s="53"/>
      <c r="J2394" s="53"/>
      <c r="K2394" s="53"/>
      <c r="L2394" s="53"/>
      <c r="M2394" s="53"/>
      <c r="N2394" s="53"/>
      <c r="O2394" s="53"/>
      <c r="P2394" s="53"/>
      <c r="Q2394" s="53"/>
      <c r="R2394" s="53" t="str">
        <f>IF(Table_People[[#This Row],[Surname]]="", Table_People[[#This Row],[Name]], Table_People[[#This Row],[Name]]&amp;", "&amp;Table_People[[#This Row],[Surname]])</f>
        <v>Hideki, Yukawa</v>
      </c>
      <c r="S2394" s="53" t="str">
        <f>IF(Table_People[[#This Row],[Surname]]="", Table_People[[#This Row],[Name]], Table_People[[#This Row],[Surname]]&amp;", "&amp;Table_People[[#This Row],[Name]])</f>
        <v>Yukawa, Hideki</v>
      </c>
      <c r="T2394" s="53" t="str">
        <f>IF(COUNTIFS(Table_People[Hash_ID],Table_People[[#This Row],[Hash_ID]])&gt;1,"Y","N")</f>
        <v>N</v>
      </c>
      <c r="U2394" s="53"/>
    </row>
    <row r="2395" spans="1:21" x14ac:dyDescent="0.35">
      <c r="A2395" s="53" t="str">
        <f>"P-" &amp; UPPER(TRIM(Table_People[[#This Row],[Surname]])) &amp; "|" &amp; UPPER(TRIM(Table_People[[#This Row],[Name]]))</f>
        <v>P-CHANDRASEKHAR|SUBRAHMANYAN</v>
      </c>
      <c r="B2395" s="53" t="s">
        <v>22879</v>
      </c>
      <c r="C2395" s="53" t="s">
        <v>22880</v>
      </c>
      <c r="D2395" s="53"/>
      <c r="E2395" s="53" t="s">
        <v>22881</v>
      </c>
      <c r="F2395" s="53" t="s">
        <v>10</v>
      </c>
      <c r="G2395" s="53" t="s">
        <v>22882</v>
      </c>
      <c r="H2395" s="53"/>
      <c r="I2395" s="53"/>
      <c r="J2395" s="53"/>
      <c r="K2395" s="53"/>
      <c r="L2395" s="53"/>
      <c r="M2395" s="53"/>
      <c r="N2395" s="53"/>
      <c r="O2395" s="53"/>
      <c r="P2395" s="53"/>
      <c r="Q2395" s="53"/>
      <c r="R2395" s="53" t="str">
        <f>IF(Table_People[[#This Row],[Surname]]="", Table_People[[#This Row],[Name]], Table_People[[#This Row],[Name]]&amp;", "&amp;Table_People[[#This Row],[Surname]])</f>
        <v>Subrahmanyan, Chandrasekhar</v>
      </c>
      <c r="S2395" s="53" t="str">
        <f>IF(Table_People[[#This Row],[Surname]]="", Table_People[[#This Row],[Name]], Table_People[[#This Row],[Surname]]&amp;", "&amp;Table_People[[#This Row],[Name]])</f>
        <v>Chandrasekhar, Subrahmanyan</v>
      </c>
      <c r="T2395" s="53" t="str">
        <f>IF(COUNTIFS(Table_People[Hash_ID],Table_People[[#This Row],[Hash_ID]])&gt;1,"Y","N")</f>
        <v>N</v>
      </c>
      <c r="U2395" s="53"/>
    </row>
    <row r="2396" spans="1:21" x14ac:dyDescent="0.35">
      <c r="A2396" s="53" t="str">
        <f>"P-" &amp; UPPER(TRIM(Table_People[[#This Row],[Surname]])) &amp; "|" &amp; UPPER(TRIM(Table_People[[#This Row],[Name]]))</f>
        <v>P-SALAM|ABDUS</v>
      </c>
      <c r="B2396" s="53" t="s">
        <v>22883</v>
      </c>
      <c r="C2396" s="53" t="s">
        <v>22884</v>
      </c>
      <c r="D2396" s="53"/>
      <c r="E2396" s="53" t="s">
        <v>22739</v>
      </c>
      <c r="F2396" s="53" t="s">
        <v>10</v>
      </c>
      <c r="G2396" s="53" t="s">
        <v>22885</v>
      </c>
      <c r="H2396" s="53"/>
      <c r="I2396" s="53"/>
      <c r="J2396" s="53"/>
      <c r="K2396" s="53"/>
      <c r="L2396" s="53"/>
      <c r="M2396" s="53"/>
      <c r="N2396" s="53"/>
      <c r="O2396" s="53"/>
      <c r="P2396" s="53"/>
      <c r="Q2396" s="53"/>
      <c r="R2396" s="53" t="str">
        <f>IF(Table_People[[#This Row],[Surname]]="", Table_People[[#This Row],[Name]], Table_People[[#This Row],[Name]]&amp;", "&amp;Table_People[[#This Row],[Surname]])</f>
        <v>Abdus, Salam</v>
      </c>
      <c r="S2396" s="53" t="str">
        <f>IF(Table_People[[#This Row],[Surname]]="", Table_People[[#This Row],[Name]], Table_People[[#This Row],[Surname]]&amp;", "&amp;Table_People[[#This Row],[Name]])</f>
        <v>Salam, Abdus</v>
      </c>
      <c r="T2396" s="53" t="str">
        <f>IF(COUNTIFS(Table_People[Hash_ID],Table_People[[#This Row],[Hash_ID]])&gt;1,"Y","N")</f>
        <v>N</v>
      </c>
      <c r="U2396" s="53"/>
    </row>
    <row r="2397" spans="1:21" x14ac:dyDescent="0.35">
      <c r="A2397" s="53" t="str">
        <f>"P-" &amp; UPPER(TRIM(Table_People[[#This Row],[Surname]])) &amp; "|" &amp; UPPER(TRIM(Table_People[[#This Row],[Name]]))</f>
        <v>P-LORENTZ|HENDRIK</v>
      </c>
      <c r="B2397" s="53" t="s">
        <v>22886</v>
      </c>
      <c r="C2397" s="53" t="s">
        <v>22887</v>
      </c>
      <c r="D2397" s="53" t="s">
        <v>22888</v>
      </c>
      <c r="E2397" s="53" t="s">
        <v>22724</v>
      </c>
      <c r="F2397" s="53" t="s">
        <v>10</v>
      </c>
      <c r="G2397" s="53" t="s">
        <v>48</v>
      </c>
      <c r="H2397" s="53"/>
      <c r="I2397" s="53"/>
      <c r="J2397" s="53"/>
      <c r="K2397" s="53"/>
      <c r="L2397" s="53"/>
      <c r="M2397" s="53"/>
      <c r="N2397" s="53"/>
      <c r="O2397" s="53"/>
      <c r="P2397" s="53"/>
      <c r="Q2397" s="53"/>
      <c r="R2397" s="53" t="str">
        <f>IF(Table_People[[#This Row],[Surname]]="", Table_People[[#This Row],[Name]], Table_People[[#This Row],[Name]]&amp;", "&amp;Table_People[[#This Row],[Surname]])</f>
        <v>Hendrik, Lorentz</v>
      </c>
      <c r="S2397" s="53" t="str">
        <f>IF(Table_People[[#This Row],[Surname]]="", Table_People[[#This Row],[Name]], Table_People[[#This Row],[Surname]]&amp;", "&amp;Table_People[[#This Row],[Name]])</f>
        <v>Lorentz, Hendrik</v>
      </c>
      <c r="T2397" s="53" t="str">
        <f>IF(COUNTIFS(Table_People[Hash_ID],Table_People[[#This Row],[Hash_ID]])&gt;1,"Y","N")</f>
        <v>N</v>
      </c>
      <c r="U2397" s="53"/>
    </row>
    <row r="2398" spans="1:21" x14ac:dyDescent="0.35">
      <c r="A2398" s="53" t="str">
        <f>"P-" &amp; UPPER(TRIM(Table_People[[#This Row],[Surname]])) &amp; "|" &amp; UPPER(TRIM(Table_People[[#This Row],[Name]]))</f>
        <v>P-OHM|GEORG</v>
      </c>
      <c r="B2398" s="53" t="s">
        <v>154</v>
      </c>
      <c r="C2398" s="53" t="s">
        <v>22889</v>
      </c>
      <c r="D2398" s="53"/>
      <c r="E2398" s="53" t="s">
        <v>22726</v>
      </c>
      <c r="F2398" s="53" t="s">
        <v>10</v>
      </c>
      <c r="G2398" s="53" t="s">
        <v>38</v>
      </c>
      <c r="H2398" s="53"/>
      <c r="I2398" s="53"/>
      <c r="J2398" s="53"/>
      <c r="K2398" s="53"/>
      <c r="L2398" s="53"/>
      <c r="M2398" s="53"/>
      <c r="N2398" s="53"/>
      <c r="O2398" s="53"/>
      <c r="P2398" s="53"/>
      <c r="Q2398" s="53"/>
      <c r="R2398" s="53" t="str">
        <f>IF(Table_People[[#This Row],[Surname]]="", Table_People[[#This Row],[Name]], Table_People[[#This Row],[Name]]&amp;", "&amp;Table_People[[#This Row],[Surname]])</f>
        <v>Georg, Ohm</v>
      </c>
      <c r="S2398" s="53" t="str">
        <f>IF(Table_People[[#This Row],[Surname]]="", Table_People[[#This Row],[Name]], Table_People[[#This Row],[Surname]]&amp;", "&amp;Table_People[[#This Row],[Name]])</f>
        <v>Ohm, Georg</v>
      </c>
      <c r="T2398" s="53" t="str">
        <f>IF(COUNTIFS(Table_People[Hash_ID],Table_People[[#This Row],[Hash_ID]])&gt;1,"Y","N")</f>
        <v>N</v>
      </c>
      <c r="U2398" s="53"/>
    </row>
    <row r="2399" spans="1:21" x14ac:dyDescent="0.35">
      <c r="A2399" s="53" t="str">
        <f>"P-" &amp; UPPER(TRIM(Table_People[[#This Row],[Surname]])) &amp; "|" &amp; UPPER(TRIM(Table_People[[#This Row],[Name]]))</f>
        <v>P-THOMSON|WILLIAM</v>
      </c>
      <c r="B2399" s="53" t="s">
        <v>469</v>
      </c>
      <c r="C2399" s="53" t="s">
        <v>22890</v>
      </c>
      <c r="D2399" s="53" t="s">
        <v>22891</v>
      </c>
      <c r="E2399" s="53" t="s">
        <v>22892</v>
      </c>
      <c r="F2399" s="53" t="s">
        <v>10</v>
      </c>
      <c r="G2399" s="53" t="s">
        <v>22893</v>
      </c>
      <c r="H2399" s="53"/>
      <c r="I2399" s="53"/>
      <c r="J2399" s="53"/>
      <c r="K2399" s="53"/>
      <c r="L2399" s="53"/>
      <c r="M2399" s="53"/>
      <c r="N2399" s="53"/>
      <c r="O2399" s="53"/>
      <c r="P2399" s="53"/>
      <c r="Q2399" s="53"/>
      <c r="R2399" s="53" t="str">
        <f>IF(Table_People[[#This Row],[Surname]]="", Table_People[[#This Row],[Name]], Table_People[[#This Row],[Name]]&amp;", "&amp;Table_People[[#This Row],[Surname]])</f>
        <v>William, Thomson</v>
      </c>
      <c r="S2399" s="53" t="str">
        <f>IF(Table_People[[#This Row],[Surname]]="", Table_People[[#This Row],[Name]], Table_People[[#This Row],[Surname]]&amp;", "&amp;Table_People[[#This Row],[Name]])</f>
        <v>Thomson, William</v>
      </c>
      <c r="T2399" s="53" t="str">
        <f>IF(COUNTIFS(Table_People[Hash_ID],Table_People[[#This Row],[Hash_ID]])&gt;1,"Y","N")</f>
        <v>N</v>
      </c>
      <c r="U2399" s="53"/>
    </row>
    <row r="2400" spans="1:21" x14ac:dyDescent="0.35">
      <c r="A2400" s="53" t="str">
        <f>"P-" &amp; UPPER(TRIM(Table_People[[#This Row],[Surname]])) &amp; "|" &amp; UPPER(TRIM(Table_People[[#This Row],[Name]]))</f>
        <v>P-FOURIER|JOSEPH</v>
      </c>
      <c r="B2400" s="53" t="s">
        <v>254</v>
      </c>
      <c r="C2400" s="53" t="s">
        <v>22894</v>
      </c>
      <c r="D2400" s="53" t="s">
        <v>22895</v>
      </c>
      <c r="E2400" s="53" t="s">
        <v>10693</v>
      </c>
      <c r="F2400" s="53" t="s">
        <v>10</v>
      </c>
      <c r="G2400" s="53" t="s">
        <v>15</v>
      </c>
      <c r="H2400" s="53"/>
      <c r="I2400" s="53"/>
      <c r="J2400" s="53"/>
      <c r="K2400" s="53"/>
      <c r="L2400" s="53"/>
      <c r="M2400" s="53"/>
      <c r="N2400" s="53"/>
      <c r="O2400" s="53"/>
      <c r="P2400" s="53"/>
      <c r="Q2400" s="53"/>
      <c r="R2400" s="53" t="str">
        <f>IF(Table_People[[#This Row],[Surname]]="", Table_People[[#This Row],[Name]], Table_People[[#This Row],[Name]]&amp;", "&amp;Table_People[[#This Row],[Surname]])</f>
        <v>Joseph, Fourier</v>
      </c>
      <c r="S2400" s="53" t="str">
        <f>IF(Table_People[[#This Row],[Surname]]="", Table_People[[#This Row],[Name]], Table_People[[#This Row],[Surname]]&amp;", "&amp;Table_People[[#This Row],[Name]])</f>
        <v>Fourier, Joseph</v>
      </c>
      <c r="T2400" s="53" t="str">
        <f>IF(COUNTIFS(Table_People[Hash_ID],Table_People[[#This Row],[Hash_ID]])&gt;1,"Y","N")</f>
        <v>N</v>
      </c>
      <c r="U2400" s="53"/>
    </row>
    <row r="2401" spans="1:21" ht="29" x14ac:dyDescent="0.35">
      <c r="A2401" s="53" t="str">
        <f>"P-" &amp; UPPER(TRIM(Table_People[[#This Row],[Surname]])) &amp; "|" &amp; UPPER(TRIM(Table_People[[#This Row],[Name]]))</f>
        <v>P-GAMOW|GEORGE</v>
      </c>
      <c r="B2401" s="53" t="s">
        <v>165</v>
      </c>
      <c r="C2401" s="53" t="s">
        <v>22896</v>
      </c>
      <c r="D2401" s="53" t="s">
        <v>22897</v>
      </c>
      <c r="E2401" s="53" t="s">
        <v>22898</v>
      </c>
      <c r="F2401" s="53" t="s">
        <v>10</v>
      </c>
      <c r="G2401" s="53" t="s">
        <v>22899</v>
      </c>
      <c r="H2401" s="53"/>
      <c r="I2401" s="53"/>
      <c r="J2401" s="53"/>
      <c r="K2401" s="53"/>
      <c r="L2401" s="53"/>
      <c r="M2401" s="53"/>
      <c r="N2401" s="53"/>
      <c r="O2401" s="53"/>
      <c r="P2401" s="53"/>
      <c r="Q2401" s="53"/>
      <c r="R2401" s="53" t="str">
        <f>IF(Table_People[[#This Row],[Surname]]="", Table_People[[#This Row],[Name]], Table_People[[#This Row],[Name]]&amp;", "&amp;Table_People[[#This Row],[Surname]])</f>
        <v>George, Gamow</v>
      </c>
      <c r="S2401" s="53" t="str">
        <f>IF(Table_People[[#This Row],[Surname]]="", Table_People[[#This Row],[Name]], Table_People[[#This Row],[Surname]]&amp;", "&amp;Table_People[[#This Row],[Name]])</f>
        <v>Gamow, George</v>
      </c>
      <c r="T2401" s="53" t="str">
        <f>IF(COUNTIFS(Table_People[Hash_ID],Table_People[[#This Row],[Hash_ID]])&gt;1,"Y","N")</f>
        <v>N</v>
      </c>
      <c r="U2401" s="53"/>
    </row>
    <row r="2402" spans="1:21" ht="29" x14ac:dyDescent="0.35">
      <c r="A2402" s="53" t="str">
        <f>"P-" &amp; UPPER(TRIM(Table_People[[#This Row],[Surname]])) &amp; "|" &amp; UPPER(TRIM(Table_People[[#This Row],[Name]]))</f>
        <v>P-DYSON|FREEMAN</v>
      </c>
      <c r="B2402" s="53" t="s">
        <v>22900</v>
      </c>
      <c r="C2402" s="53" t="s">
        <v>22901</v>
      </c>
      <c r="D2402" s="53"/>
      <c r="E2402" s="53" t="s">
        <v>22902</v>
      </c>
      <c r="F2402" s="53" t="s">
        <v>10</v>
      </c>
      <c r="G2402" s="53" t="s">
        <v>22903</v>
      </c>
      <c r="H2402" s="53"/>
      <c r="I2402" s="53"/>
      <c r="J2402" s="53"/>
      <c r="K2402" s="53"/>
      <c r="L2402" s="53"/>
      <c r="M2402" s="53"/>
      <c r="N2402" s="53"/>
      <c r="O2402" s="53"/>
      <c r="P2402" s="53"/>
      <c r="Q2402" s="53"/>
      <c r="R2402" s="53" t="str">
        <f>IF(Table_People[[#This Row],[Surname]]="", Table_People[[#This Row],[Name]], Table_People[[#This Row],[Name]]&amp;", "&amp;Table_People[[#This Row],[Surname]])</f>
        <v>Freeman, Dyson</v>
      </c>
      <c r="S2402" s="53" t="str">
        <f>IF(Table_People[[#This Row],[Surname]]="", Table_People[[#This Row],[Name]], Table_People[[#This Row],[Surname]]&amp;", "&amp;Table_People[[#This Row],[Name]])</f>
        <v>Dyson, Freeman</v>
      </c>
      <c r="T2402" s="53" t="str">
        <f>IF(COUNTIFS(Table_People[Hash_ID],Table_People[[#This Row],[Hash_ID]])&gt;1,"Y","N")</f>
        <v>N</v>
      </c>
      <c r="U2402" s="53"/>
    </row>
    <row r="2403" spans="1:21" x14ac:dyDescent="0.35">
      <c r="A2403" s="53" t="str">
        <f>"P-" &amp; UPPER(TRIM(Table_People[[#This Row],[Surname]])) &amp; "|" &amp; UPPER(TRIM(Table_People[[#This Row],[Name]]))</f>
        <v>P-SAKHAROV|ANDREI</v>
      </c>
      <c r="B2403" s="53" t="s">
        <v>1061</v>
      </c>
      <c r="C2403" s="53" t="s">
        <v>22904</v>
      </c>
      <c r="D2403" s="53"/>
      <c r="E2403" s="53" t="s">
        <v>22810</v>
      </c>
      <c r="F2403" s="53" t="s">
        <v>10</v>
      </c>
      <c r="G2403" s="53" t="s">
        <v>11</v>
      </c>
      <c r="H2403" s="53"/>
      <c r="I2403" s="53"/>
      <c r="J2403" s="53"/>
      <c r="K2403" s="53"/>
      <c r="L2403" s="53"/>
      <c r="M2403" s="53"/>
      <c r="N2403" s="53"/>
      <c r="O2403" s="53"/>
      <c r="P2403" s="53"/>
      <c r="Q2403" s="53"/>
      <c r="R2403" s="53" t="str">
        <f>IF(Table_People[[#This Row],[Surname]]="", Table_People[[#This Row],[Name]], Table_People[[#This Row],[Name]]&amp;", "&amp;Table_People[[#This Row],[Surname]])</f>
        <v>Andrei, Sakharov</v>
      </c>
      <c r="S2403" s="53" t="str">
        <f>IF(Table_People[[#This Row],[Surname]]="", Table_People[[#This Row],[Name]], Table_People[[#This Row],[Surname]]&amp;", "&amp;Table_People[[#This Row],[Name]])</f>
        <v>Sakharov, Andrei</v>
      </c>
      <c r="T2403" s="53" t="str">
        <f>IF(COUNTIFS(Table_People[Hash_ID],Table_People[[#This Row],[Hash_ID]])&gt;1,"Y","N")</f>
        <v>N</v>
      </c>
      <c r="U2403" s="53"/>
    </row>
    <row r="2404" spans="1:21" x14ac:dyDescent="0.35">
      <c r="A2404" s="53" t="str">
        <f>"P-" &amp; UPPER(TRIM(Table_People[[#This Row],[Surname]])) &amp; "|" &amp; UPPER(TRIM(Table_People[[#This Row],[Name]]))</f>
        <v>P-HIGGS|PETER</v>
      </c>
      <c r="B2404" s="53" t="s">
        <v>375</v>
      </c>
      <c r="C2404" s="53" t="s">
        <v>22905</v>
      </c>
      <c r="D2404" s="53"/>
      <c r="E2404" s="53" t="s">
        <v>22739</v>
      </c>
      <c r="F2404" s="53" t="s">
        <v>10</v>
      </c>
      <c r="G2404" s="53" t="s">
        <v>91</v>
      </c>
      <c r="H2404" s="53"/>
      <c r="I2404" s="53"/>
      <c r="J2404" s="53"/>
      <c r="K2404" s="53"/>
      <c r="L2404" s="53"/>
      <c r="M2404" s="53"/>
      <c r="N2404" s="53"/>
      <c r="O2404" s="53"/>
      <c r="P2404" s="53"/>
      <c r="Q2404" s="53"/>
      <c r="R2404" s="53" t="str">
        <f>IF(Table_People[[#This Row],[Surname]]="", Table_People[[#This Row],[Name]], Table_People[[#This Row],[Name]]&amp;", "&amp;Table_People[[#This Row],[Surname]])</f>
        <v>Peter, Higgs</v>
      </c>
      <c r="S2404" s="53" t="str">
        <f>IF(Table_People[[#This Row],[Surname]]="", Table_People[[#This Row],[Name]], Table_People[[#This Row],[Surname]]&amp;", "&amp;Table_People[[#This Row],[Name]])</f>
        <v>Higgs, Peter</v>
      </c>
      <c r="T2404" s="53" t="str">
        <f>IF(COUNTIFS(Table_People[Hash_ID],Table_People[[#This Row],[Hash_ID]])&gt;1,"Y","N")</f>
        <v>N</v>
      </c>
      <c r="U2404" s="53"/>
    </row>
    <row r="2405" spans="1:21" x14ac:dyDescent="0.35">
      <c r="A2405" s="53" t="str">
        <f>"P-" &amp; UPPER(TRIM(Table_People[[#This Row],[Surname]])) &amp; "|" &amp; UPPER(TRIM(Table_People[[#This Row],[Name]]))</f>
        <v>P-WEINBERG|STEVEN</v>
      </c>
      <c r="B2405" s="53" t="s">
        <v>2433</v>
      </c>
      <c r="C2405" s="53" t="s">
        <v>22906</v>
      </c>
      <c r="D2405" s="53"/>
      <c r="E2405" s="53" t="s">
        <v>22739</v>
      </c>
      <c r="F2405" s="53" t="s">
        <v>10</v>
      </c>
      <c r="G2405" s="53" t="s">
        <v>63</v>
      </c>
      <c r="H2405" s="53"/>
      <c r="I2405" s="53"/>
      <c r="J2405" s="53"/>
      <c r="K2405" s="53"/>
      <c r="L2405" s="53"/>
      <c r="M2405" s="53"/>
      <c r="N2405" s="53"/>
      <c r="O2405" s="53"/>
      <c r="P2405" s="53"/>
      <c r="Q2405" s="53"/>
      <c r="R2405" s="53" t="str">
        <f>IF(Table_People[[#This Row],[Surname]]="", Table_People[[#This Row],[Name]], Table_People[[#This Row],[Name]]&amp;", "&amp;Table_People[[#This Row],[Surname]])</f>
        <v>Steven, Weinberg</v>
      </c>
      <c r="S2405" s="53" t="str">
        <f>IF(Table_People[[#This Row],[Surname]]="", Table_People[[#This Row],[Name]], Table_People[[#This Row],[Surname]]&amp;", "&amp;Table_People[[#This Row],[Name]])</f>
        <v>Weinberg, Steven</v>
      </c>
      <c r="T2405" s="53" t="str">
        <f>IF(COUNTIFS(Table_People[Hash_ID],Table_People[[#This Row],[Hash_ID]])&gt;1,"Y","N")</f>
        <v>N</v>
      </c>
      <c r="U2405" s="53"/>
    </row>
    <row r="2406" spans="1:21" ht="29" x14ac:dyDescent="0.35">
      <c r="A2406" s="53" t="str">
        <f>"P-" &amp; UPPER(TRIM(Table_People[[#This Row],[Surname]])) &amp; "|" &amp; UPPER(TRIM(Table_People[[#This Row],[Name]]))</f>
        <v>P-WITTEN|EDWARD</v>
      </c>
      <c r="B2406" s="53" t="s">
        <v>110</v>
      </c>
      <c r="C2406" s="53" t="s">
        <v>22907</v>
      </c>
      <c r="D2406" s="53"/>
      <c r="E2406" s="53" t="s">
        <v>22902</v>
      </c>
      <c r="F2406" s="53" t="s">
        <v>10</v>
      </c>
      <c r="G2406" s="53" t="s">
        <v>63</v>
      </c>
      <c r="H2406" s="53"/>
      <c r="I2406" s="53"/>
      <c r="J2406" s="53"/>
      <c r="K2406" s="53"/>
      <c r="L2406" s="53"/>
      <c r="M2406" s="53"/>
      <c r="N2406" s="53"/>
      <c r="O2406" s="53"/>
      <c r="P2406" s="53"/>
      <c r="Q2406" s="53"/>
      <c r="R2406" s="53" t="str">
        <f>IF(Table_People[[#This Row],[Surname]]="", Table_People[[#This Row],[Name]], Table_People[[#This Row],[Name]]&amp;", "&amp;Table_People[[#This Row],[Surname]])</f>
        <v>Edward, Witten</v>
      </c>
      <c r="S2406" s="53" t="str">
        <f>IF(Table_People[[#This Row],[Surname]]="", Table_People[[#This Row],[Name]], Table_People[[#This Row],[Surname]]&amp;", "&amp;Table_People[[#This Row],[Name]])</f>
        <v>Witten, Edward</v>
      </c>
      <c r="T2406" s="53" t="str">
        <f>IF(COUNTIFS(Table_People[Hash_ID],Table_People[[#This Row],[Hash_ID]])&gt;1,"Y","N")</f>
        <v>N</v>
      </c>
      <c r="U2406" s="53"/>
    </row>
    <row r="2407" spans="1:21" x14ac:dyDescent="0.35">
      <c r="A2407" s="53" t="str">
        <f>"P-" &amp; UPPER(TRIM(Table_People[[#This Row],[Surname]])) &amp; "|" &amp; UPPER(TRIM(Table_People[[#This Row],[Name]]))</f>
        <v>P-BELL|JOHN</v>
      </c>
      <c r="B2407" s="53" t="s">
        <v>235</v>
      </c>
      <c r="C2407" s="53" t="s">
        <v>22908</v>
      </c>
      <c r="D2407" s="53" t="s">
        <v>22909</v>
      </c>
      <c r="E2407" s="53" t="s">
        <v>22724</v>
      </c>
      <c r="F2407" s="53" t="s">
        <v>10</v>
      </c>
      <c r="G2407" s="53" t="s">
        <v>22910</v>
      </c>
      <c r="H2407" s="53"/>
      <c r="I2407" s="53"/>
      <c r="J2407" s="53"/>
      <c r="K2407" s="53"/>
      <c r="L2407" s="53"/>
      <c r="M2407" s="53"/>
      <c r="N2407" s="53"/>
      <c r="O2407" s="53"/>
      <c r="P2407" s="53"/>
      <c r="Q2407" s="53"/>
      <c r="R2407" s="53" t="str">
        <f>IF(Table_People[[#This Row],[Surname]]="", Table_People[[#This Row],[Name]], Table_People[[#This Row],[Name]]&amp;", "&amp;Table_People[[#This Row],[Surname]])</f>
        <v>John, Bell</v>
      </c>
      <c r="S2407" s="53" t="str">
        <f>IF(Table_People[[#This Row],[Surname]]="", Table_People[[#This Row],[Name]], Table_People[[#This Row],[Surname]]&amp;", "&amp;Table_People[[#This Row],[Name]])</f>
        <v>Bell, John</v>
      </c>
      <c r="T2407" s="53" t="str">
        <f>IF(COUNTIFS(Table_People[Hash_ID],Table_People[[#This Row],[Hash_ID]])&gt;1,"Y","N")</f>
        <v>N</v>
      </c>
      <c r="U2407" s="53"/>
    </row>
    <row r="2408" spans="1:21" x14ac:dyDescent="0.35">
      <c r="A2408" s="53" t="str">
        <f>"P-" &amp; UPPER(TRIM(Table_People[[#This Row],[Surname]])) &amp; "|" &amp; UPPER(TRIM(Table_People[[#This Row],[Name]]))</f>
        <v>P-PENROSE|ROGER</v>
      </c>
      <c r="B2408" s="53" t="s">
        <v>818</v>
      </c>
      <c r="C2408" s="53" t="s">
        <v>22911</v>
      </c>
      <c r="D2408" s="53"/>
      <c r="E2408" s="53" t="s">
        <v>22892</v>
      </c>
      <c r="F2408" s="53" t="s">
        <v>10</v>
      </c>
      <c r="G2408" s="53" t="s">
        <v>91</v>
      </c>
      <c r="H2408" s="53"/>
      <c r="I2408" s="53"/>
      <c r="J2408" s="53"/>
      <c r="K2408" s="53"/>
      <c r="L2408" s="53"/>
      <c r="M2408" s="53"/>
      <c r="N2408" s="53"/>
      <c r="O2408" s="53"/>
      <c r="P2408" s="53"/>
      <c r="Q2408" s="53"/>
      <c r="R2408" s="53" t="str">
        <f>IF(Table_People[[#This Row],[Surname]]="", Table_People[[#This Row],[Name]], Table_People[[#This Row],[Name]]&amp;", "&amp;Table_People[[#This Row],[Surname]])</f>
        <v>Roger, Penrose</v>
      </c>
      <c r="S2408" s="53" t="str">
        <f>IF(Table_People[[#This Row],[Surname]]="", Table_People[[#This Row],[Name]], Table_People[[#This Row],[Surname]]&amp;", "&amp;Table_People[[#This Row],[Name]])</f>
        <v>Penrose, Roger</v>
      </c>
      <c r="T2408" s="53" t="str">
        <f>IF(COUNTIFS(Table_People[Hash_ID],Table_People[[#This Row],[Hash_ID]])&gt;1,"Y","N")</f>
        <v>N</v>
      </c>
      <c r="U2408" s="53"/>
    </row>
    <row r="2409" spans="1:21" ht="29" x14ac:dyDescent="0.35">
      <c r="A2409" s="53" t="str">
        <f>"P-" &amp; UPPER(TRIM(Table_People[[#This Row],[Surname]])) &amp; "|" &amp; UPPER(TRIM(Table_People[[#This Row],[Name]]))</f>
        <v>P-|HYPATIA</v>
      </c>
      <c r="B2409" s="53" t="s">
        <v>602</v>
      </c>
      <c r="C2409" s="53"/>
      <c r="D2409" s="53"/>
      <c r="E2409" s="53" t="s">
        <v>22912</v>
      </c>
      <c r="F2409" s="53" t="s">
        <v>25</v>
      </c>
      <c r="G2409" s="53" t="s">
        <v>22913</v>
      </c>
      <c r="H2409" s="53"/>
      <c r="I2409" s="53"/>
      <c r="J2409" s="53"/>
      <c r="K2409" s="53"/>
      <c r="L2409" s="53"/>
      <c r="M2409" s="53"/>
      <c r="N2409" s="53"/>
      <c r="O2409" s="53"/>
      <c r="P2409" s="53"/>
      <c r="Q2409" s="53"/>
      <c r="R2409" s="53" t="str">
        <f>IF(Table_People[[#This Row],[Surname]]="", Table_People[[#This Row],[Name]], Table_People[[#This Row],[Name]]&amp;", "&amp;Table_People[[#This Row],[Surname]])</f>
        <v>Hypatia</v>
      </c>
      <c r="S2409" s="53" t="str">
        <f>IF(Table_People[[#This Row],[Surname]]="", Table_People[[#This Row],[Name]], Table_People[[#This Row],[Surname]]&amp;", "&amp;Table_People[[#This Row],[Name]])</f>
        <v>Hypatia</v>
      </c>
      <c r="T2409" s="53" t="str">
        <f>IF(COUNTIFS(Table_People[Hash_ID],Table_People[[#This Row],[Hash_ID]])&gt;1,"Y","N")</f>
        <v>Y</v>
      </c>
      <c r="U2409" s="53"/>
    </row>
    <row r="2410" spans="1:21" ht="29" x14ac:dyDescent="0.35">
      <c r="A2410" s="53" t="str">
        <f>"P-" &amp; UPPER(TRIM(Table_People[[#This Row],[Surname]])) &amp; "|" &amp; UPPER(TRIM(Table_People[[#This Row],[Name]]))</f>
        <v>P-AVICENNA|IBN SINA</v>
      </c>
      <c r="B2410" s="53" t="s">
        <v>614</v>
      </c>
      <c r="C2410" s="53" t="s">
        <v>613</v>
      </c>
      <c r="D2410" s="53" t="s">
        <v>22914</v>
      </c>
      <c r="E2410" s="53" t="s">
        <v>22915</v>
      </c>
      <c r="F2410" s="53" t="s">
        <v>10</v>
      </c>
      <c r="G2410" s="53" t="s">
        <v>615</v>
      </c>
      <c r="H2410" s="53"/>
      <c r="I2410" s="53"/>
      <c r="J2410" s="53"/>
      <c r="K2410" s="53"/>
      <c r="L2410" s="53"/>
      <c r="M2410" s="53"/>
      <c r="N2410" s="53"/>
      <c r="O2410" s="53"/>
      <c r="P2410" s="53"/>
      <c r="Q2410" s="53"/>
      <c r="R2410" s="53" t="str">
        <f>IF(Table_People[[#This Row],[Surname]]="", Table_People[[#This Row],[Name]], Table_People[[#This Row],[Name]]&amp;", "&amp;Table_People[[#This Row],[Surname]])</f>
        <v>Ibn Sina, Avicenna</v>
      </c>
      <c r="S2410" s="53" t="str">
        <f>IF(Table_People[[#This Row],[Surname]]="", Table_People[[#This Row],[Name]], Table_People[[#This Row],[Surname]]&amp;", "&amp;Table_People[[#This Row],[Name]])</f>
        <v>Avicenna, Ibn Sina</v>
      </c>
      <c r="T2410" s="53" t="str">
        <f>IF(COUNTIFS(Table_People[Hash_ID],Table_People[[#This Row],[Hash_ID]])&gt;1,"Y","N")</f>
        <v>N</v>
      </c>
      <c r="U2410" s="53"/>
    </row>
    <row r="2411" spans="1:21" x14ac:dyDescent="0.35">
      <c r="A2411" s="53" t="str">
        <f>"P-" &amp; UPPER(TRIM(Table_People[[#This Row],[Surname]])) &amp; "|" &amp; UPPER(TRIM(Table_People[[#This Row],[Name]]))</f>
        <v>P-|AL-KHWARIZMI</v>
      </c>
      <c r="B2411" s="53" t="s">
        <v>22916</v>
      </c>
      <c r="C2411" s="53"/>
      <c r="D2411" s="53" t="s">
        <v>22917</v>
      </c>
      <c r="E2411" s="53" t="s">
        <v>22918</v>
      </c>
      <c r="F2411" s="53" t="s">
        <v>10</v>
      </c>
      <c r="G2411" s="53" t="s">
        <v>615</v>
      </c>
      <c r="H2411" s="53"/>
      <c r="I2411" s="53"/>
      <c r="J2411" s="53"/>
      <c r="K2411" s="53"/>
      <c r="L2411" s="53"/>
      <c r="M2411" s="53"/>
      <c r="N2411" s="53"/>
      <c r="O2411" s="53"/>
      <c r="P2411" s="53"/>
      <c r="Q2411" s="53"/>
      <c r="R2411" s="53" t="str">
        <f>IF(Table_People[[#This Row],[Surname]]="", Table_People[[#This Row],[Name]], Table_People[[#This Row],[Name]]&amp;", "&amp;Table_People[[#This Row],[Surname]])</f>
        <v>Al-Khwarizmi</v>
      </c>
      <c r="S2411" s="53" t="str">
        <f>IF(Table_People[[#This Row],[Surname]]="", Table_People[[#This Row],[Name]], Table_People[[#This Row],[Surname]]&amp;", "&amp;Table_People[[#This Row],[Name]])</f>
        <v>Al-Khwarizmi</v>
      </c>
      <c r="T2411" s="53" t="str">
        <f>IF(COUNTIFS(Table_People[Hash_ID],Table_People[[#This Row],[Hash_ID]])&gt;1,"Y","N")</f>
        <v>N</v>
      </c>
      <c r="U2411" s="53"/>
    </row>
    <row r="2412" spans="1:21" ht="29" x14ac:dyDescent="0.35">
      <c r="A2412" s="53" t="str">
        <f>"P-" &amp; UPPER(TRIM(Table_People[[#This Row],[Surname]])) &amp; "|" &amp; UPPER(TRIM(Table_People[[#This Row],[Name]]))</f>
        <v>P-|AL-BIRUNI</v>
      </c>
      <c r="B2412" s="53" t="s">
        <v>22919</v>
      </c>
      <c r="C2412" s="53"/>
      <c r="D2412" s="53" t="s">
        <v>22920</v>
      </c>
      <c r="E2412" s="53" t="s">
        <v>22921</v>
      </c>
      <c r="F2412" s="53" t="s">
        <v>10</v>
      </c>
      <c r="G2412" s="53" t="s">
        <v>615</v>
      </c>
      <c r="H2412" s="53"/>
      <c r="I2412" s="53"/>
      <c r="J2412" s="53"/>
      <c r="K2412" s="53"/>
      <c r="L2412" s="53"/>
      <c r="M2412" s="53"/>
      <c r="N2412" s="53"/>
      <c r="O2412" s="53"/>
      <c r="P2412" s="53"/>
      <c r="Q2412" s="53"/>
      <c r="R2412" s="53" t="str">
        <f>IF(Table_People[[#This Row],[Surname]]="", Table_People[[#This Row],[Name]], Table_People[[#This Row],[Name]]&amp;", "&amp;Table_People[[#This Row],[Surname]])</f>
        <v>Al-Biruni</v>
      </c>
      <c r="S2412" s="53" t="str">
        <f>IF(Table_People[[#This Row],[Surname]]="", Table_People[[#This Row],[Name]], Table_People[[#This Row],[Surname]]&amp;", "&amp;Table_People[[#This Row],[Name]])</f>
        <v>Al-Biruni</v>
      </c>
      <c r="T2412" s="53" t="str">
        <f>IF(COUNTIFS(Table_People[Hash_ID],Table_People[[#This Row],[Hash_ID]])&gt;1,"Y","N")</f>
        <v>N</v>
      </c>
      <c r="U2412" s="53"/>
    </row>
    <row r="2413" spans="1:21" ht="29" x14ac:dyDescent="0.35">
      <c r="A2413" s="53" t="str">
        <f>"P-" &amp; UPPER(TRIM(Table_People[[#This Row],[Surname]])) &amp; "|" &amp; UPPER(TRIM(Table_People[[#This Row],[Name]]))</f>
        <v>P-KHAYYAM|OMAR</v>
      </c>
      <c r="B2413" s="53" t="s">
        <v>22922</v>
      </c>
      <c r="C2413" s="53" t="s">
        <v>22923</v>
      </c>
      <c r="D2413" s="53"/>
      <c r="E2413" s="53" t="s">
        <v>22924</v>
      </c>
      <c r="F2413" s="53" t="s">
        <v>10</v>
      </c>
      <c r="G2413" s="53" t="s">
        <v>615</v>
      </c>
      <c r="H2413" s="53"/>
      <c r="I2413" s="53"/>
      <c r="J2413" s="53"/>
      <c r="K2413" s="53"/>
      <c r="L2413" s="53"/>
      <c r="M2413" s="53"/>
      <c r="N2413" s="53"/>
      <c r="O2413" s="53"/>
      <c r="P2413" s="53"/>
      <c r="Q2413" s="53"/>
      <c r="R2413" s="53" t="str">
        <f>IF(Table_People[[#This Row],[Surname]]="", Table_People[[#This Row],[Name]], Table_People[[#This Row],[Name]]&amp;", "&amp;Table_People[[#This Row],[Surname]])</f>
        <v>Omar, Khayyam</v>
      </c>
      <c r="S2413" s="53" t="str">
        <f>IF(Table_People[[#This Row],[Surname]]="", Table_People[[#This Row],[Name]], Table_People[[#This Row],[Surname]]&amp;", "&amp;Table_People[[#This Row],[Name]])</f>
        <v>Khayyam, Omar</v>
      </c>
      <c r="T2413" s="53" t="str">
        <f>IF(COUNTIFS(Table_People[Hash_ID],Table_People[[#This Row],[Hash_ID]])&gt;1,"Y","N")</f>
        <v>N</v>
      </c>
      <c r="U2413" s="53"/>
    </row>
    <row r="2414" spans="1:21" ht="29" x14ac:dyDescent="0.35">
      <c r="A2414" s="53" t="str">
        <f>"P-" &amp; UPPER(TRIM(Table_People[[#This Row],[Surname]])) &amp; "|" &amp; UPPER(TRIM(Table_People[[#This Row],[Name]]))</f>
        <v>P-|IBN AL-HAYTHAM</v>
      </c>
      <c r="B2414" s="53" t="s">
        <v>22925</v>
      </c>
      <c r="C2414" s="53"/>
      <c r="D2414" s="53" t="s">
        <v>22926</v>
      </c>
      <c r="E2414" s="53" t="s">
        <v>22927</v>
      </c>
      <c r="F2414" s="53" t="s">
        <v>10</v>
      </c>
      <c r="G2414" s="53" t="s">
        <v>22928</v>
      </c>
      <c r="H2414" s="53"/>
      <c r="I2414" s="53"/>
      <c r="J2414" s="53"/>
      <c r="K2414" s="53"/>
      <c r="L2414" s="53"/>
      <c r="M2414" s="53"/>
      <c r="N2414" s="53"/>
      <c r="O2414" s="53"/>
      <c r="P2414" s="53"/>
      <c r="Q2414" s="53"/>
      <c r="R2414" s="53" t="str">
        <f>IF(Table_People[[#This Row],[Surname]]="", Table_People[[#This Row],[Name]], Table_People[[#This Row],[Name]]&amp;", "&amp;Table_People[[#This Row],[Surname]])</f>
        <v>Ibn al-Haytham</v>
      </c>
      <c r="S2414" s="53" t="str">
        <f>IF(Table_People[[#This Row],[Surname]]="", Table_People[[#This Row],[Name]], Table_People[[#This Row],[Surname]]&amp;", "&amp;Table_People[[#This Row],[Name]])</f>
        <v>Ibn al-Haytham</v>
      </c>
      <c r="T2414" s="53" t="str">
        <f>IF(COUNTIFS(Table_People[Hash_ID],Table_People[[#This Row],[Hash_ID]])&gt;1,"Y","N")</f>
        <v>N</v>
      </c>
      <c r="U2414" s="53"/>
    </row>
    <row r="2415" spans="1:21" ht="29" x14ac:dyDescent="0.35">
      <c r="A2415" s="53" t="str">
        <f>"P-" &amp; UPPER(TRIM(Table_People[[#This Row],[Surname]])) &amp; "|" &amp; UPPER(TRIM(Table_People[[#This Row],[Name]]))</f>
        <v>P-AL-KHWĀRIZMĪ|MUḤAMMAD IBN MŪSĀ</v>
      </c>
      <c r="B2415" s="53" t="s">
        <v>22929</v>
      </c>
      <c r="C2415" s="53" t="s">
        <v>22930</v>
      </c>
      <c r="D2415" s="53"/>
      <c r="E2415" s="53" t="s">
        <v>22931</v>
      </c>
      <c r="F2415" s="53" t="s">
        <v>10</v>
      </c>
      <c r="G2415" s="53" t="s">
        <v>615</v>
      </c>
      <c r="H2415" s="53"/>
      <c r="I2415" s="53"/>
      <c r="J2415" s="53"/>
      <c r="K2415" s="53"/>
      <c r="L2415" s="53"/>
      <c r="M2415" s="53"/>
      <c r="N2415" s="53"/>
      <c r="O2415" s="53"/>
      <c r="P2415" s="53"/>
      <c r="Q2415" s="53"/>
      <c r="R2415" s="53" t="str">
        <f>IF(Table_People[[#This Row],[Surname]]="", Table_People[[#This Row],[Name]], Table_People[[#This Row],[Name]]&amp;", "&amp;Table_People[[#This Row],[Surname]])</f>
        <v>Muḥammad ibn Mūsā, al-Khwārizmī</v>
      </c>
      <c r="S2415" s="53" t="str">
        <f>IF(Table_People[[#This Row],[Surname]]="", Table_People[[#This Row],[Name]], Table_People[[#This Row],[Surname]]&amp;", "&amp;Table_People[[#This Row],[Name]])</f>
        <v>al-Khwārizmī, Muḥammad ibn Mūsā</v>
      </c>
      <c r="T2415" s="53" t="str">
        <f>IF(COUNTIFS(Table_People[Hash_ID],Table_People[[#This Row],[Hash_ID]])&gt;1,"Y","N")</f>
        <v>N</v>
      </c>
      <c r="U2415" s="53"/>
    </row>
    <row r="2416" spans="1:21" x14ac:dyDescent="0.35">
      <c r="A2416" s="53" t="str">
        <f>"P-" &amp; UPPER(TRIM(Table_People[[#This Row],[Surname]])) &amp; "|" &amp; UPPER(TRIM(Table_People[[#This Row],[Name]]))</f>
        <v>P-|BRAHMAGUPTA</v>
      </c>
      <c r="B2416" s="53" t="s">
        <v>22932</v>
      </c>
      <c r="C2416" s="53"/>
      <c r="D2416" s="53"/>
      <c r="E2416" s="53" t="s">
        <v>22918</v>
      </c>
      <c r="F2416" s="53" t="s">
        <v>10</v>
      </c>
      <c r="G2416" s="53" t="s">
        <v>959</v>
      </c>
      <c r="H2416" s="53"/>
      <c r="I2416" s="53"/>
      <c r="J2416" s="53"/>
      <c r="K2416" s="53"/>
      <c r="L2416" s="53"/>
      <c r="M2416" s="53"/>
      <c r="N2416" s="53"/>
      <c r="O2416" s="53"/>
      <c r="P2416" s="53"/>
      <c r="Q2416" s="53"/>
      <c r="R2416" s="53" t="str">
        <f>IF(Table_People[[#This Row],[Surname]]="", Table_People[[#This Row],[Name]], Table_People[[#This Row],[Name]]&amp;", "&amp;Table_People[[#This Row],[Surname]])</f>
        <v>Brahmagupta</v>
      </c>
      <c r="S2416" s="53" t="str">
        <f>IF(Table_People[[#This Row],[Surname]]="", Table_People[[#This Row],[Name]], Table_People[[#This Row],[Surname]]&amp;", "&amp;Table_People[[#This Row],[Name]])</f>
        <v>Brahmagupta</v>
      </c>
      <c r="T2416" s="53" t="str">
        <f>IF(COUNTIFS(Table_People[Hash_ID],Table_People[[#This Row],[Hash_ID]])&gt;1,"Y","N")</f>
        <v>N</v>
      </c>
      <c r="U2416" s="53"/>
    </row>
    <row r="2417" spans="1:21" x14ac:dyDescent="0.35">
      <c r="A2417" s="53" t="str">
        <f>"P-" &amp; UPPER(TRIM(Table_People[[#This Row],[Surname]])) &amp; "|" &amp; UPPER(TRIM(Table_People[[#This Row],[Name]]))</f>
        <v>P-|ARYABHATA</v>
      </c>
      <c r="B2417" s="53" t="s">
        <v>22933</v>
      </c>
      <c r="C2417" s="53"/>
      <c r="D2417" s="53"/>
      <c r="E2417" s="53" t="s">
        <v>22918</v>
      </c>
      <c r="F2417" s="53" t="s">
        <v>10</v>
      </c>
      <c r="G2417" s="53" t="s">
        <v>959</v>
      </c>
      <c r="H2417" s="53"/>
      <c r="I2417" s="53"/>
      <c r="J2417" s="53"/>
      <c r="K2417" s="53"/>
      <c r="L2417" s="53"/>
      <c r="M2417" s="53"/>
      <c r="N2417" s="53"/>
      <c r="O2417" s="53"/>
      <c r="P2417" s="53"/>
      <c r="Q2417" s="53"/>
      <c r="R2417" s="53" t="str">
        <f>IF(Table_People[[#This Row],[Surname]]="", Table_People[[#This Row],[Name]], Table_People[[#This Row],[Name]]&amp;", "&amp;Table_People[[#This Row],[Surname]])</f>
        <v>Aryabhata</v>
      </c>
      <c r="S2417" s="53" t="str">
        <f>IF(Table_People[[#This Row],[Surname]]="", Table_People[[#This Row],[Name]], Table_People[[#This Row],[Surname]]&amp;", "&amp;Table_People[[#This Row],[Name]])</f>
        <v>Aryabhata</v>
      </c>
      <c r="T2417" s="53" t="str">
        <f>IF(COUNTIFS(Table_People[Hash_ID],Table_People[[#This Row],[Hash_ID]])&gt;1,"Y","N")</f>
        <v>N</v>
      </c>
      <c r="U2417" s="53"/>
    </row>
    <row r="2418" spans="1:21" x14ac:dyDescent="0.35">
      <c r="A2418" s="53" t="str">
        <f>"P-" &amp; UPPER(TRIM(Table_People[[#This Row],[Surname]])) &amp; "|" &amp; UPPER(TRIM(Table_People[[#This Row],[Name]]))</f>
        <v>P-BHABHA|HOMI</v>
      </c>
      <c r="B2418" s="53" t="s">
        <v>22934</v>
      </c>
      <c r="C2418" s="53" t="s">
        <v>22935</v>
      </c>
      <c r="D2418" s="53" t="s">
        <v>22936</v>
      </c>
      <c r="E2418" s="53" t="s">
        <v>22810</v>
      </c>
      <c r="F2418" s="53" t="s">
        <v>10</v>
      </c>
      <c r="G2418" s="53" t="s">
        <v>959</v>
      </c>
      <c r="H2418" s="53"/>
      <c r="I2418" s="53"/>
      <c r="J2418" s="53"/>
      <c r="K2418" s="53"/>
      <c r="L2418" s="53"/>
      <c r="M2418" s="53"/>
      <c r="N2418" s="53"/>
      <c r="O2418" s="53"/>
      <c r="P2418" s="53"/>
      <c r="Q2418" s="53"/>
      <c r="R2418" s="53" t="str">
        <f>IF(Table_People[[#This Row],[Surname]]="", Table_People[[#This Row],[Name]], Table_People[[#This Row],[Name]]&amp;", "&amp;Table_People[[#This Row],[Surname]])</f>
        <v>Homi, Bhabha</v>
      </c>
      <c r="S2418" s="53" t="str">
        <f>IF(Table_People[[#This Row],[Surname]]="", Table_People[[#This Row],[Name]], Table_People[[#This Row],[Surname]]&amp;", "&amp;Table_People[[#This Row],[Name]])</f>
        <v>Bhabha, Homi</v>
      </c>
      <c r="T2418" s="53" t="str">
        <f>IF(COUNTIFS(Table_People[Hash_ID],Table_People[[#This Row],[Hash_ID]])&gt;1,"Y","N")</f>
        <v>N</v>
      </c>
      <c r="U2418" s="53"/>
    </row>
    <row r="2419" spans="1:21" x14ac:dyDescent="0.35">
      <c r="A2419" s="53" t="str">
        <f>"P-" &amp; UPPER(TRIM(Table_People[[#This Row],[Surname]])) &amp; "|" &amp; UPPER(TRIM(Table_People[[#This Row],[Name]]))</f>
        <v>P-RAMAN|C. V.</v>
      </c>
      <c r="B2419" s="53" t="s">
        <v>22937</v>
      </c>
      <c r="C2419" s="53" t="s">
        <v>22938</v>
      </c>
      <c r="D2419" s="53" t="s">
        <v>22939</v>
      </c>
      <c r="E2419" s="53" t="s">
        <v>22724</v>
      </c>
      <c r="F2419" s="53" t="s">
        <v>10</v>
      </c>
      <c r="G2419" s="53" t="s">
        <v>959</v>
      </c>
      <c r="H2419" s="53"/>
      <c r="I2419" s="53"/>
      <c r="J2419" s="53"/>
      <c r="K2419" s="53"/>
      <c r="L2419" s="53"/>
      <c r="M2419" s="53"/>
      <c r="N2419" s="53"/>
      <c r="O2419" s="53"/>
      <c r="P2419" s="53"/>
      <c r="Q2419" s="53"/>
      <c r="R2419" s="53" t="str">
        <f>IF(Table_People[[#This Row],[Surname]]="", Table_People[[#This Row],[Name]], Table_People[[#This Row],[Name]]&amp;", "&amp;Table_People[[#This Row],[Surname]])</f>
        <v>C. V., Raman</v>
      </c>
      <c r="S2419" s="53" t="str">
        <f>IF(Table_People[[#This Row],[Surname]]="", Table_People[[#This Row],[Name]], Table_People[[#This Row],[Surname]]&amp;", "&amp;Table_People[[#This Row],[Name]])</f>
        <v>Raman, C. V.</v>
      </c>
      <c r="T2419" s="53" t="str">
        <f>IF(COUNTIFS(Table_People[Hash_ID],Table_People[[#This Row],[Hash_ID]])&gt;1,"Y","N")</f>
        <v>N</v>
      </c>
      <c r="U2419" s="53"/>
    </row>
    <row r="2420" spans="1:21" x14ac:dyDescent="0.35">
      <c r="A2420" s="53" t="str">
        <f>"P-" &amp; UPPER(TRIM(Table_People[[#This Row],[Surname]])) &amp; "|" &amp; UPPER(TRIM(Table_People[[#This Row],[Name]]))</f>
        <v>P-BOSE|SATYENDRA NATH</v>
      </c>
      <c r="B2420" s="53" t="s">
        <v>22940</v>
      </c>
      <c r="C2420" s="53" t="s">
        <v>22941</v>
      </c>
      <c r="D2420" s="53"/>
      <c r="E2420" s="53" t="s">
        <v>22726</v>
      </c>
      <c r="F2420" s="53" t="s">
        <v>10</v>
      </c>
      <c r="G2420" s="53" t="s">
        <v>959</v>
      </c>
      <c r="H2420" s="53"/>
      <c r="I2420" s="53"/>
      <c r="J2420" s="53"/>
      <c r="K2420" s="53"/>
      <c r="L2420" s="53"/>
      <c r="M2420" s="53"/>
      <c r="N2420" s="53"/>
      <c r="O2420" s="53"/>
      <c r="P2420" s="53"/>
      <c r="Q2420" s="53"/>
      <c r="R2420" s="53" t="str">
        <f>IF(Table_People[[#This Row],[Surname]]="", Table_People[[#This Row],[Name]], Table_People[[#This Row],[Name]]&amp;", "&amp;Table_People[[#This Row],[Surname]])</f>
        <v>Satyendra Nath, Bose</v>
      </c>
      <c r="S2420" s="53" t="str">
        <f>IF(Table_People[[#This Row],[Surname]]="", Table_People[[#This Row],[Name]], Table_People[[#This Row],[Surname]]&amp;", "&amp;Table_People[[#This Row],[Name]])</f>
        <v>Bose, Satyendra Nath</v>
      </c>
      <c r="T2420" s="53" t="str">
        <f>IF(COUNTIFS(Table_People[Hash_ID],Table_People[[#This Row],[Hash_ID]])&gt;1,"Y","N")</f>
        <v>N</v>
      </c>
      <c r="U2420" s="53"/>
    </row>
    <row r="2421" spans="1:21" x14ac:dyDescent="0.35">
      <c r="A2421" s="53" t="str">
        <f>"P-" &amp; UPPER(TRIM(Table_People[[#This Row],[Surname]])) &amp; "|" &amp; UPPER(TRIM(Table_People[[#This Row],[Name]]))</f>
        <v>P-HODGKIN|DOROTHY</v>
      </c>
      <c r="B2421" s="53" t="s">
        <v>101</v>
      </c>
      <c r="C2421" s="53" t="s">
        <v>22942</v>
      </c>
      <c r="D2421" s="53"/>
      <c r="E2421" s="53" t="s">
        <v>22943</v>
      </c>
      <c r="F2421" s="53" t="s">
        <v>25</v>
      </c>
      <c r="G2421" s="53" t="s">
        <v>91</v>
      </c>
      <c r="H2421" s="53"/>
      <c r="I2421" s="53"/>
      <c r="J2421" s="53"/>
      <c r="K2421" s="53"/>
      <c r="L2421" s="53"/>
      <c r="M2421" s="53"/>
      <c r="N2421" s="53"/>
      <c r="O2421" s="53"/>
      <c r="P2421" s="53"/>
      <c r="Q2421" s="53"/>
      <c r="R2421" s="53" t="str">
        <f>IF(Table_People[[#This Row],[Surname]]="", Table_People[[#This Row],[Name]], Table_People[[#This Row],[Name]]&amp;", "&amp;Table_People[[#This Row],[Surname]])</f>
        <v>Dorothy, Hodgkin</v>
      </c>
      <c r="S2421" s="53" t="str">
        <f>IF(Table_People[[#This Row],[Surname]]="", Table_People[[#This Row],[Name]], Table_People[[#This Row],[Surname]]&amp;", "&amp;Table_People[[#This Row],[Name]])</f>
        <v>Hodgkin, Dorothy</v>
      </c>
      <c r="T2421" s="53" t="str">
        <f>IF(COUNTIFS(Table_People[Hash_ID],Table_People[[#This Row],[Hash_ID]])&gt;1,"Y","N")</f>
        <v>N</v>
      </c>
      <c r="U2421" s="53"/>
    </row>
    <row r="2422" spans="1:21" x14ac:dyDescent="0.35">
      <c r="A2422" s="53" t="str">
        <f>"P-" &amp; UPPER(TRIM(Table_People[[#This Row],[Surname]])) &amp; "|" &amp; UPPER(TRIM(Table_People[[#This Row],[Name]]))</f>
        <v>P-YALOW|ROSALYN</v>
      </c>
      <c r="B2422" s="53" t="s">
        <v>22944</v>
      </c>
      <c r="C2422" s="53" t="s">
        <v>22945</v>
      </c>
      <c r="D2422" s="53"/>
      <c r="E2422" s="53" t="s">
        <v>22946</v>
      </c>
      <c r="F2422" s="53" t="s">
        <v>25</v>
      </c>
      <c r="G2422" s="53" t="s">
        <v>63</v>
      </c>
      <c r="H2422" s="53"/>
      <c r="I2422" s="53"/>
      <c r="J2422" s="53"/>
      <c r="K2422" s="53"/>
      <c r="L2422" s="53"/>
      <c r="M2422" s="53"/>
      <c r="N2422" s="53"/>
      <c r="O2422" s="53"/>
      <c r="P2422" s="53"/>
      <c r="Q2422" s="53"/>
      <c r="R2422" s="53" t="str">
        <f>IF(Table_People[[#This Row],[Surname]]="", Table_People[[#This Row],[Name]], Table_People[[#This Row],[Name]]&amp;", "&amp;Table_People[[#This Row],[Surname]])</f>
        <v>Rosalyn, Yalow</v>
      </c>
      <c r="S2422" s="53" t="str">
        <f>IF(Table_People[[#This Row],[Surname]]="", Table_People[[#This Row],[Name]], Table_People[[#This Row],[Surname]]&amp;", "&amp;Table_People[[#This Row],[Name]])</f>
        <v>Yalow, Rosalyn</v>
      </c>
      <c r="T2422" s="53" t="str">
        <f>IF(COUNTIFS(Table_People[Hash_ID],Table_People[[#This Row],[Hash_ID]])&gt;1,"Y","N")</f>
        <v>N</v>
      </c>
      <c r="U2422" s="53"/>
    </row>
    <row r="2423" spans="1:21" x14ac:dyDescent="0.35">
      <c r="A2423" s="53" t="str">
        <f>"P-" &amp; UPPER(TRIM(Table_People[[#This Row],[Surname]])) &amp; "|" &amp; UPPER(TRIM(Table_People[[#This Row],[Name]]))</f>
        <v>P-LEVI-MONTALCINI|RITA</v>
      </c>
      <c r="B2423" s="53" t="s">
        <v>22947</v>
      </c>
      <c r="C2423" s="53" t="s">
        <v>22948</v>
      </c>
      <c r="D2423" s="53"/>
      <c r="E2423" s="53" t="s">
        <v>22949</v>
      </c>
      <c r="F2423" s="53" t="s">
        <v>25</v>
      </c>
      <c r="G2423" s="53" t="s">
        <v>87</v>
      </c>
      <c r="H2423" s="53"/>
      <c r="I2423" s="53"/>
      <c r="J2423" s="53"/>
      <c r="K2423" s="53"/>
      <c r="L2423" s="53"/>
      <c r="M2423" s="53"/>
      <c r="N2423" s="53"/>
      <c r="O2423" s="53"/>
      <c r="P2423" s="53"/>
      <c r="Q2423" s="53"/>
      <c r="R2423" s="53" t="str">
        <f>IF(Table_People[[#This Row],[Surname]]="", Table_People[[#This Row],[Name]], Table_People[[#This Row],[Name]]&amp;", "&amp;Table_People[[#This Row],[Surname]])</f>
        <v>Rita, Levi-Montalcini</v>
      </c>
      <c r="S2423" s="53" t="str">
        <f>IF(Table_People[[#This Row],[Surname]]="", Table_People[[#This Row],[Name]], Table_People[[#This Row],[Surname]]&amp;", "&amp;Table_People[[#This Row],[Name]])</f>
        <v>Levi-Montalcini, Rita</v>
      </c>
      <c r="T2423" s="53" t="str">
        <f>IF(COUNTIFS(Table_People[Hash_ID],Table_People[[#This Row],[Hash_ID]])&gt;1,"Y","N")</f>
        <v>N</v>
      </c>
      <c r="U2423" s="53"/>
    </row>
    <row r="2424" spans="1:21" x14ac:dyDescent="0.35">
      <c r="A2424" s="53" t="str">
        <f>"P-" &amp; UPPER(TRIM(Table_People[[#This Row],[Surname]])) &amp; "|" &amp; UPPER(TRIM(Table_People[[#This Row],[Name]]))</f>
        <v>P-ELION|GERTRUDE</v>
      </c>
      <c r="B2424" s="53" t="s">
        <v>170</v>
      </c>
      <c r="C2424" s="53" t="s">
        <v>22950</v>
      </c>
      <c r="D2424" s="53"/>
      <c r="E2424" s="53" t="s">
        <v>22951</v>
      </c>
      <c r="F2424" s="53" t="s">
        <v>25</v>
      </c>
      <c r="G2424" s="53" t="s">
        <v>63</v>
      </c>
      <c r="H2424" s="53"/>
      <c r="I2424" s="53"/>
      <c r="J2424" s="53"/>
      <c r="K2424" s="53"/>
      <c r="L2424" s="53"/>
      <c r="M2424" s="53"/>
      <c r="N2424" s="53"/>
      <c r="O2424" s="53"/>
      <c r="P2424" s="53"/>
      <c r="Q2424" s="53"/>
      <c r="R2424" s="53" t="str">
        <f>IF(Table_People[[#This Row],[Surname]]="", Table_People[[#This Row],[Name]], Table_People[[#This Row],[Name]]&amp;", "&amp;Table_People[[#This Row],[Surname]])</f>
        <v>Gertrude, Elion</v>
      </c>
      <c r="S2424" s="53" t="str">
        <f>IF(Table_People[[#This Row],[Surname]]="", Table_People[[#This Row],[Name]], Table_People[[#This Row],[Surname]]&amp;", "&amp;Table_People[[#This Row],[Name]])</f>
        <v>Elion, Gertrude</v>
      </c>
      <c r="T2424" s="53" t="str">
        <f>IF(COUNTIFS(Table_People[Hash_ID],Table_People[[#This Row],[Hash_ID]])&gt;1,"Y","N")</f>
        <v>Y</v>
      </c>
      <c r="U2424" s="53"/>
    </row>
    <row r="2425" spans="1:21" x14ac:dyDescent="0.35">
      <c r="A2425" s="53" t="str">
        <f>"P-" &amp; UPPER(TRIM(Table_People[[#This Row],[Surname]])) &amp; "|" &amp; UPPER(TRIM(Table_People[[#This Row],[Name]]))</f>
        <v>P-BLACKBURN|ELIZABETH</v>
      </c>
      <c r="B2425" s="53" t="s">
        <v>734</v>
      </c>
      <c r="C2425" s="53" t="s">
        <v>22952</v>
      </c>
      <c r="D2425" s="53"/>
      <c r="E2425" s="53" t="s">
        <v>22833</v>
      </c>
      <c r="F2425" s="53" t="s">
        <v>25</v>
      </c>
      <c r="G2425" s="53" t="s">
        <v>22953</v>
      </c>
      <c r="H2425" s="53"/>
      <c r="I2425" s="53"/>
      <c r="J2425" s="53"/>
      <c r="K2425" s="53"/>
      <c r="L2425" s="53"/>
      <c r="M2425" s="53"/>
      <c r="N2425" s="53"/>
      <c r="O2425" s="53"/>
      <c r="P2425" s="53"/>
      <c r="Q2425" s="53"/>
      <c r="R2425" s="53" t="str">
        <f>IF(Table_People[[#This Row],[Surname]]="", Table_People[[#This Row],[Name]], Table_People[[#This Row],[Name]]&amp;", "&amp;Table_People[[#This Row],[Surname]])</f>
        <v>Elizabeth, Blackburn</v>
      </c>
      <c r="S2425" s="53" t="str">
        <f>IF(Table_People[[#This Row],[Surname]]="", Table_People[[#This Row],[Name]], Table_People[[#This Row],[Surname]]&amp;", "&amp;Table_People[[#This Row],[Name]])</f>
        <v>Blackburn, Elizabeth</v>
      </c>
      <c r="T2425" s="53" t="str">
        <f>IF(COUNTIFS(Table_People[Hash_ID],Table_People[[#This Row],[Hash_ID]])&gt;1,"Y","N")</f>
        <v>N</v>
      </c>
      <c r="U2425" s="53"/>
    </row>
    <row r="2426" spans="1:21" x14ac:dyDescent="0.35">
      <c r="A2426" s="53" t="str">
        <f>"P-" &amp; UPPER(TRIM(Table_People[[#This Row],[Surname]])) &amp; "|" &amp; UPPER(TRIM(Table_People[[#This Row],[Name]]))</f>
        <v>P-GREIDER|CAROL</v>
      </c>
      <c r="B2426" s="53" t="s">
        <v>10540</v>
      </c>
      <c r="C2426" s="53" t="s">
        <v>22954</v>
      </c>
      <c r="D2426" s="53"/>
      <c r="E2426" s="53" t="s">
        <v>22833</v>
      </c>
      <c r="F2426" s="53" t="s">
        <v>25</v>
      </c>
      <c r="G2426" s="53" t="s">
        <v>63</v>
      </c>
      <c r="H2426" s="53"/>
      <c r="I2426" s="53"/>
      <c r="J2426" s="53"/>
      <c r="K2426" s="53"/>
      <c r="L2426" s="53"/>
      <c r="M2426" s="53"/>
      <c r="N2426" s="53"/>
      <c r="O2426" s="53"/>
      <c r="P2426" s="53"/>
      <c r="Q2426" s="53"/>
      <c r="R2426" s="53" t="str">
        <f>IF(Table_People[[#This Row],[Surname]]="", Table_People[[#This Row],[Name]], Table_People[[#This Row],[Name]]&amp;", "&amp;Table_People[[#This Row],[Surname]])</f>
        <v>Carol, Greider</v>
      </c>
      <c r="S2426" s="53" t="str">
        <f>IF(Table_People[[#This Row],[Surname]]="", Table_People[[#This Row],[Name]], Table_People[[#This Row],[Surname]]&amp;", "&amp;Table_People[[#This Row],[Name]])</f>
        <v>Greider, Carol</v>
      </c>
      <c r="T2426" s="53" t="str">
        <f>IF(COUNTIFS(Table_People[Hash_ID],Table_People[[#This Row],[Hash_ID]])&gt;1,"Y","N")</f>
        <v>N</v>
      </c>
      <c r="U2426" s="53"/>
    </row>
    <row r="2427" spans="1:21" x14ac:dyDescent="0.35">
      <c r="A2427" s="53" t="str">
        <f>"P-" &amp; UPPER(TRIM(Table_People[[#This Row],[Surname]])) &amp; "|" &amp; UPPER(TRIM(Table_People[[#This Row],[Name]]))</f>
        <v>P-YOUYOU|TU</v>
      </c>
      <c r="B2427" s="53" t="s">
        <v>22955</v>
      </c>
      <c r="C2427" s="53" t="s">
        <v>22956</v>
      </c>
      <c r="D2427" s="53"/>
      <c r="E2427" s="53" t="s">
        <v>22957</v>
      </c>
      <c r="F2427" s="53" t="s">
        <v>25</v>
      </c>
      <c r="G2427" s="53" t="s">
        <v>1087</v>
      </c>
      <c r="H2427" s="53"/>
      <c r="I2427" s="53"/>
      <c r="J2427" s="53"/>
      <c r="K2427" s="53"/>
      <c r="L2427" s="53"/>
      <c r="M2427" s="53"/>
      <c r="N2427" s="53"/>
      <c r="O2427" s="53"/>
      <c r="P2427" s="53"/>
      <c r="Q2427" s="53"/>
      <c r="R2427" s="53" t="str">
        <f>IF(Table_People[[#This Row],[Surname]]="", Table_People[[#This Row],[Name]], Table_People[[#This Row],[Name]]&amp;", "&amp;Table_People[[#This Row],[Surname]])</f>
        <v>Tu, Youyou</v>
      </c>
      <c r="S2427" s="53" t="str">
        <f>IF(Table_People[[#This Row],[Surname]]="", Table_People[[#This Row],[Name]], Table_People[[#This Row],[Surname]]&amp;", "&amp;Table_People[[#This Row],[Name]])</f>
        <v>Youyou, Tu</v>
      </c>
      <c r="T2427" s="53" t="str">
        <f>IF(COUNTIFS(Table_People[Hash_ID],Table_People[[#This Row],[Hash_ID]])&gt;1,"Y","N")</f>
        <v>N</v>
      </c>
      <c r="U2427" s="53"/>
    </row>
    <row r="2428" spans="1:21" x14ac:dyDescent="0.35">
      <c r="A2428" s="53" t="str">
        <f>"P-" &amp; UPPER(TRIM(Table_People[[#This Row],[Surname]])) &amp; "|" &amp; UPPER(TRIM(Table_People[[#This Row],[Name]]))</f>
        <v>P-WU|CHIEN-SHIUNG</v>
      </c>
      <c r="B2428" s="53" t="s">
        <v>22958</v>
      </c>
      <c r="C2428" s="53" t="s">
        <v>22959</v>
      </c>
      <c r="D2428" s="53"/>
      <c r="E2428" s="53" t="s">
        <v>22960</v>
      </c>
      <c r="F2428" s="53" t="s">
        <v>25</v>
      </c>
      <c r="G2428" s="53" t="s">
        <v>22875</v>
      </c>
      <c r="H2428" s="53"/>
      <c r="I2428" s="53"/>
      <c r="J2428" s="53"/>
      <c r="K2428" s="53"/>
      <c r="L2428" s="53"/>
      <c r="M2428" s="53"/>
      <c r="N2428" s="53"/>
      <c r="O2428" s="53"/>
      <c r="P2428" s="53"/>
      <c r="Q2428" s="53"/>
      <c r="R2428" s="53" t="str">
        <f>IF(Table_People[[#This Row],[Surname]]="", Table_People[[#This Row],[Name]], Table_People[[#This Row],[Name]]&amp;", "&amp;Table_People[[#This Row],[Surname]])</f>
        <v>Chien-Shiung, Wu</v>
      </c>
      <c r="S2428" s="53" t="str">
        <f>IF(Table_People[[#This Row],[Surname]]="", Table_People[[#This Row],[Name]], Table_People[[#This Row],[Surname]]&amp;", "&amp;Table_People[[#This Row],[Name]])</f>
        <v>Wu, Chien-Shiung</v>
      </c>
      <c r="T2428" s="53" t="str">
        <f>IF(COUNTIFS(Table_People[Hash_ID],Table_People[[#This Row],[Hash_ID]])&gt;1,"Y","N")</f>
        <v>N</v>
      </c>
      <c r="U2428" s="53"/>
    </row>
    <row r="2429" spans="1:21" x14ac:dyDescent="0.35">
      <c r="A2429" s="53" t="str">
        <f>"P-" &amp; UPPER(TRIM(Table_People[[#This Row],[Surname]])) &amp; "|" &amp; UPPER(TRIM(Table_People[[#This Row],[Name]]))</f>
        <v>P-MIRZAKHANI|MARYAM</v>
      </c>
      <c r="B2429" s="53" t="s">
        <v>22961</v>
      </c>
      <c r="C2429" s="53" t="s">
        <v>22962</v>
      </c>
      <c r="D2429" s="53"/>
      <c r="E2429" s="53" t="s">
        <v>22753</v>
      </c>
      <c r="F2429" s="53" t="s">
        <v>25</v>
      </c>
      <c r="G2429" s="53" t="s">
        <v>568</v>
      </c>
      <c r="H2429" s="53"/>
      <c r="I2429" s="53"/>
      <c r="J2429" s="53"/>
      <c r="K2429" s="53"/>
      <c r="L2429" s="53"/>
      <c r="M2429" s="53"/>
      <c r="N2429" s="53"/>
      <c r="O2429" s="53"/>
      <c r="P2429" s="53"/>
      <c r="Q2429" s="53"/>
      <c r="R2429" s="53" t="str">
        <f>IF(Table_People[[#This Row],[Surname]]="", Table_People[[#This Row],[Name]], Table_People[[#This Row],[Name]]&amp;", "&amp;Table_People[[#This Row],[Surname]])</f>
        <v>Maryam, Mirzakhani</v>
      </c>
      <c r="S2429" s="53" t="str">
        <f>IF(Table_People[[#This Row],[Surname]]="", Table_People[[#This Row],[Name]], Table_People[[#This Row],[Surname]]&amp;", "&amp;Table_People[[#This Row],[Name]])</f>
        <v>Mirzakhani, Maryam</v>
      </c>
      <c r="T2429" s="53" t="str">
        <f>IF(COUNTIFS(Table_People[Hash_ID],Table_People[[#This Row],[Hash_ID]])&gt;1,"Y","N")</f>
        <v>N</v>
      </c>
      <c r="U2429" s="53"/>
    </row>
    <row r="2430" spans="1:21" x14ac:dyDescent="0.35">
      <c r="A2430" s="53" t="str">
        <f>"P-" &amp; UPPER(TRIM(Table_People[[#This Row],[Surname]])) &amp; "|" &amp; UPPER(TRIM(Table_People[[#This Row],[Name]]))</f>
        <v>P-LEAHY|EMMETT</v>
      </c>
      <c r="B2430" s="53" t="s">
        <v>22963</v>
      </c>
      <c r="C2430" s="53" t="s">
        <v>22964</v>
      </c>
      <c r="D2430" s="53"/>
      <c r="E2430" s="53" t="s">
        <v>22965</v>
      </c>
      <c r="F2430" s="53" t="s">
        <v>10</v>
      </c>
      <c r="G2430" s="53" t="s">
        <v>63</v>
      </c>
      <c r="H2430" s="53"/>
      <c r="I2430" s="53"/>
      <c r="J2430" s="53"/>
      <c r="K2430" s="53"/>
      <c r="L2430" s="53"/>
      <c r="M2430" s="53"/>
      <c r="N2430" s="53"/>
      <c r="O2430" s="53"/>
      <c r="P2430" s="53"/>
      <c r="Q2430" s="53"/>
      <c r="R2430" s="53" t="str">
        <f>IF(Table_People[[#This Row],[Surname]]="", Table_People[[#This Row],[Name]], Table_People[[#This Row],[Name]]&amp;", "&amp;Table_People[[#This Row],[Surname]])</f>
        <v>Emmett, Leahy</v>
      </c>
      <c r="S2430" s="53" t="str">
        <f>IF(Table_People[[#This Row],[Surname]]="", Table_People[[#This Row],[Name]], Table_People[[#This Row],[Surname]]&amp;", "&amp;Table_People[[#This Row],[Name]])</f>
        <v>Leahy, Emmett</v>
      </c>
      <c r="T2430" s="53" t="str">
        <f>IF(COUNTIFS(Table_People[Hash_ID],Table_People[[#This Row],[Hash_ID]])&gt;1,"Y","N")</f>
        <v>N</v>
      </c>
      <c r="U2430" s="53"/>
    </row>
    <row r="2431" spans="1:21" x14ac:dyDescent="0.35">
      <c r="A2431" s="53" t="str">
        <f>"P-" &amp; UPPER(TRIM(Table_People[[#This Row],[Surname]])) &amp; "|" &amp; UPPER(TRIM(Table_People[[#This Row],[Name]]))</f>
        <v>P-WEIERSTRASS|KARL</v>
      </c>
      <c r="B2431" s="53" t="s">
        <v>270</v>
      </c>
      <c r="C2431" s="53" t="s">
        <v>22966</v>
      </c>
      <c r="D2431" s="53"/>
      <c r="E2431" s="53" t="s">
        <v>22753</v>
      </c>
      <c r="F2431" s="53" t="s">
        <v>10</v>
      </c>
      <c r="G2431" s="53" t="s">
        <v>38</v>
      </c>
      <c r="H2431" s="53"/>
      <c r="I2431" s="53"/>
      <c r="J2431" s="53"/>
      <c r="K2431" s="53"/>
      <c r="L2431" s="53"/>
      <c r="M2431" s="53"/>
      <c r="N2431" s="53"/>
      <c r="O2431" s="53"/>
      <c r="P2431" s="53"/>
      <c r="Q2431" s="53"/>
      <c r="R2431" s="53" t="str">
        <f>IF(Table_People[[#This Row],[Surname]]="", Table_People[[#This Row],[Name]], Table_People[[#This Row],[Name]]&amp;", "&amp;Table_People[[#This Row],[Surname]])</f>
        <v>Karl, Weierstrass</v>
      </c>
      <c r="S2431" s="53" t="str">
        <f>IF(Table_People[[#This Row],[Surname]]="", Table_People[[#This Row],[Name]], Table_People[[#This Row],[Surname]]&amp;", "&amp;Table_People[[#This Row],[Name]])</f>
        <v>Weierstrass, Karl</v>
      </c>
      <c r="T2431" s="53" t="str">
        <f>IF(COUNTIFS(Table_People[Hash_ID],Table_People[[#This Row],[Hash_ID]])&gt;1,"Y","N")</f>
        <v>N</v>
      </c>
      <c r="U2431" s="53"/>
    </row>
    <row r="2432" spans="1:21" x14ac:dyDescent="0.35">
      <c r="A2432" s="53" t="str">
        <f>"P-" &amp; UPPER(TRIM(Table_People[[#This Row],[Surname]])) &amp; "|" &amp; UPPER(TRIM(Table_People[[#This Row],[Name]]))</f>
        <v>P-LAPLACE|PIERRE-SIMON</v>
      </c>
      <c r="B2432" s="53" t="s">
        <v>22967</v>
      </c>
      <c r="C2432" s="53" t="s">
        <v>22968</v>
      </c>
      <c r="D2432" s="53"/>
      <c r="E2432" s="53" t="s">
        <v>10693</v>
      </c>
      <c r="F2432" s="53" t="s">
        <v>10</v>
      </c>
      <c r="G2432" s="53" t="s">
        <v>15</v>
      </c>
      <c r="H2432" s="53"/>
      <c r="I2432" s="53"/>
      <c r="J2432" s="53"/>
      <c r="K2432" s="53"/>
      <c r="L2432" s="53"/>
      <c r="M2432" s="53"/>
      <c r="N2432" s="53"/>
      <c r="O2432" s="53"/>
      <c r="P2432" s="53"/>
      <c r="Q2432" s="53"/>
      <c r="R2432" s="53" t="str">
        <f>IF(Table_People[[#This Row],[Surname]]="", Table_People[[#This Row],[Name]], Table_People[[#This Row],[Name]]&amp;", "&amp;Table_People[[#This Row],[Surname]])</f>
        <v>Pierre-Simon, Laplace</v>
      </c>
      <c r="S2432" s="53" t="str">
        <f>IF(Table_People[[#This Row],[Surname]]="", Table_People[[#This Row],[Name]], Table_People[[#This Row],[Surname]]&amp;", "&amp;Table_People[[#This Row],[Name]])</f>
        <v>Laplace, Pierre-Simon</v>
      </c>
      <c r="T2432" s="53" t="str">
        <f>IF(COUNTIFS(Table_People[Hash_ID],Table_People[[#This Row],[Hash_ID]])&gt;1,"Y","N")</f>
        <v>N</v>
      </c>
      <c r="U2432" s="53"/>
    </row>
    <row r="2433" spans="1:21" x14ac:dyDescent="0.35">
      <c r="A2433" s="53" t="str">
        <f>"P-" &amp; UPPER(TRIM(Table_People[[#This Row],[Surname]])) &amp; "|" &amp; UPPER(TRIM(Table_People[[#This Row],[Name]]))</f>
        <v>P-LAGRANGE|JOSEPH-LOUIS</v>
      </c>
      <c r="B2433" s="53" t="s">
        <v>22969</v>
      </c>
      <c r="C2433" s="53" t="s">
        <v>22970</v>
      </c>
      <c r="D2433" s="53"/>
      <c r="E2433" s="53" t="s">
        <v>22918</v>
      </c>
      <c r="F2433" s="53" t="s">
        <v>10</v>
      </c>
      <c r="G2433" s="53" t="s">
        <v>22971</v>
      </c>
      <c r="H2433" s="53"/>
      <c r="I2433" s="53"/>
      <c r="J2433" s="53"/>
      <c r="K2433" s="53"/>
      <c r="L2433" s="53"/>
      <c r="M2433" s="53"/>
      <c r="N2433" s="53"/>
      <c r="O2433" s="53"/>
      <c r="P2433" s="53"/>
      <c r="Q2433" s="53"/>
      <c r="R2433" s="53" t="str">
        <f>IF(Table_People[[#This Row],[Surname]]="", Table_People[[#This Row],[Name]], Table_People[[#This Row],[Name]]&amp;", "&amp;Table_People[[#This Row],[Surname]])</f>
        <v>Joseph-Louis, Lagrange</v>
      </c>
      <c r="S2433" s="53" t="str">
        <f>IF(Table_People[[#This Row],[Surname]]="", Table_People[[#This Row],[Name]], Table_People[[#This Row],[Surname]]&amp;", "&amp;Table_People[[#This Row],[Name]])</f>
        <v>Lagrange, Joseph-Louis</v>
      </c>
      <c r="T2433" s="53" t="str">
        <f>IF(COUNTIFS(Table_People[Hash_ID],Table_People[[#This Row],[Hash_ID]])&gt;1,"Y","N")</f>
        <v>N</v>
      </c>
      <c r="U2433" s="53"/>
    </row>
    <row r="2434" spans="1:21" x14ac:dyDescent="0.35">
      <c r="A2434" s="53" t="str">
        <f>"P-" &amp; UPPER(TRIM(Table_People[[#This Row],[Surname]])) &amp; "|" &amp; UPPER(TRIM(Table_People[[#This Row],[Name]]))</f>
        <v>P-MINKOWSKI|HERMANN</v>
      </c>
      <c r="B2434" s="53" t="s">
        <v>537</v>
      </c>
      <c r="C2434" s="53" t="s">
        <v>22972</v>
      </c>
      <c r="D2434" s="53"/>
      <c r="E2434" s="53" t="s">
        <v>22753</v>
      </c>
      <c r="F2434" s="53" t="s">
        <v>10</v>
      </c>
      <c r="G2434" s="53" t="s">
        <v>38</v>
      </c>
      <c r="H2434" s="53"/>
      <c r="I2434" s="53"/>
      <c r="J2434" s="53"/>
      <c r="K2434" s="53"/>
      <c r="L2434" s="53"/>
      <c r="M2434" s="53"/>
      <c r="N2434" s="53"/>
      <c r="O2434" s="53"/>
      <c r="P2434" s="53"/>
      <c r="Q2434" s="53"/>
      <c r="R2434" s="53" t="str">
        <f>IF(Table_People[[#This Row],[Surname]]="", Table_People[[#This Row],[Name]], Table_People[[#This Row],[Name]]&amp;", "&amp;Table_People[[#This Row],[Surname]])</f>
        <v>Hermann, Minkowski</v>
      </c>
      <c r="S2434" s="53" t="str">
        <f>IF(Table_People[[#This Row],[Surname]]="", Table_People[[#This Row],[Name]], Table_People[[#This Row],[Surname]]&amp;", "&amp;Table_People[[#This Row],[Name]])</f>
        <v>Minkowski, Hermann</v>
      </c>
      <c r="T2434" s="53" t="str">
        <f>IF(COUNTIFS(Table_People[Hash_ID],Table_People[[#This Row],[Hash_ID]])&gt;1,"Y","N")</f>
        <v>N</v>
      </c>
      <c r="U2434" s="53"/>
    </row>
    <row r="2435" spans="1:21" x14ac:dyDescent="0.35">
      <c r="A2435" s="53" t="str">
        <f>"P-" &amp; UPPER(TRIM(Table_People[[#This Row],[Surname]])) &amp; "|" &amp; UPPER(TRIM(Table_People[[#This Row],[Name]]))</f>
        <v>P-MILNOR|JOHN</v>
      </c>
      <c r="B2435" s="53" t="s">
        <v>235</v>
      </c>
      <c r="C2435" s="53" t="s">
        <v>22973</v>
      </c>
      <c r="D2435" s="53" t="s">
        <v>22974</v>
      </c>
      <c r="E2435" s="53" t="s">
        <v>22753</v>
      </c>
      <c r="F2435" s="53" t="s">
        <v>10</v>
      </c>
      <c r="G2435" s="53" t="s">
        <v>63</v>
      </c>
      <c r="H2435" s="53"/>
      <c r="I2435" s="53"/>
      <c r="J2435" s="53"/>
      <c r="K2435" s="53"/>
      <c r="L2435" s="53"/>
      <c r="M2435" s="53"/>
      <c r="N2435" s="53"/>
      <c r="O2435" s="53"/>
      <c r="P2435" s="53"/>
      <c r="Q2435" s="53"/>
      <c r="R2435" s="53" t="str">
        <f>IF(Table_People[[#This Row],[Surname]]="", Table_People[[#This Row],[Name]], Table_People[[#This Row],[Name]]&amp;", "&amp;Table_People[[#This Row],[Surname]])</f>
        <v>John, Milnor</v>
      </c>
      <c r="S2435" s="53" t="str">
        <f>IF(Table_People[[#This Row],[Surname]]="", Table_People[[#This Row],[Name]], Table_People[[#This Row],[Surname]]&amp;", "&amp;Table_People[[#This Row],[Name]])</f>
        <v>Milnor, John</v>
      </c>
      <c r="T2435" s="53" t="str">
        <f>IF(COUNTIFS(Table_People[Hash_ID],Table_People[[#This Row],[Hash_ID]])&gt;1,"Y","N")</f>
        <v>N</v>
      </c>
      <c r="U2435" s="53"/>
    </row>
    <row r="2436" spans="1:21" x14ac:dyDescent="0.35">
      <c r="A2436" s="53" t="str">
        <f>"P-" &amp; UPPER(TRIM(Table_People[[#This Row],[Surname]])) &amp; "|" &amp; UPPER(TRIM(Table_People[[#This Row],[Name]]))</f>
        <v>P-GROTHENDIECK|ALEXANDER</v>
      </c>
      <c r="B2436" s="53" t="s">
        <v>756</v>
      </c>
      <c r="C2436" s="53" t="s">
        <v>22975</v>
      </c>
      <c r="D2436" s="53"/>
      <c r="E2436" s="53" t="s">
        <v>22753</v>
      </c>
      <c r="F2436" s="53" t="s">
        <v>10</v>
      </c>
      <c r="G2436" s="53" t="s">
        <v>22976</v>
      </c>
      <c r="H2436" s="53"/>
      <c r="I2436" s="53"/>
      <c r="J2436" s="53"/>
      <c r="K2436" s="53"/>
      <c r="L2436" s="53"/>
      <c r="M2436" s="53"/>
      <c r="N2436" s="53"/>
      <c r="O2436" s="53"/>
      <c r="P2436" s="53"/>
      <c r="Q2436" s="53"/>
      <c r="R2436" s="53" t="str">
        <f>IF(Table_People[[#This Row],[Surname]]="", Table_People[[#This Row],[Name]], Table_People[[#This Row],[Name]]&amp;", "&amp;Table_People[[#This Row],[Surname]])</f>
        <v>Alexander, Grothendieck</v>
      </c>
      <c r="S2436" s="53" t="str">
        <f>IF(Table_People[[#This Row],[Surname]]="", Table_People[[#This Row],[Name]], Table_People[[#This Row],[Surname]]&amp;", "&amp;Table_People[[#This Row],[Name]])</f>
        <v>Grothendieck, Alexander</v>
      </c>
      <c r="T2436" s="53" t="str">
        <f>IF(COUNTIFS(Table_People[Hash_ID],Table_People[[#This Row],[Hash_ID]])&gt;1,"Y","N")</f>
        <v>N</v>
      </c>
      <c r="U2436" s="53"/>
    </row>
    <row r="2437" spans="1:21" ht="29" x14ac:dyDescent="0.35">
      <c r="A2437" s="53" t="str">
        <f>"P-" &amp; UPPER(TRIM(Table_People[[#This Row],[Surname]])) &amp; "|" &amp; UPPER(TRIM(Table_People[[#This Row],[Name]]))</f>
        <v>P-GÖDEL|KURT</v>
      </c>
      <c r="B2437" s="53" t="s">
        <v>274</v>
      </c>
      <c r="C2437" s="53" t="s">
        <v>22977</v>
      </c>
      <c r="D2437" s="53"/>
      <c r="E2437" s="53" t="s">
        <v>22978</v>
      </c>
      <c r="F2437" s="53" t="s">
        <v>10</v>
      </c>
      <c r="G2437" s="53" t="s">
        <v>22979</v>
      </c>
      <c r="H2437" s="53"/>
      <c r="I2437" s="53"/>
      <c r="J2437" s="53"/>
      <c r="K2437" s="53"/>
      <c r="L2437" s="53"/>
      <c r="M2437" s="53"/>
      <c r="N2437" s="53"/>
      <c r="O2437" s="53"/>
      <c r="P2437" s="53"/>
      <c r="Q2437" s="53"/>
      <c r="R2437" s="53" t="str">
        <f>IF(Table_People[[#This Row],[Surname]]="", Table_People[[#This Row],[Name]], Table_People[[#This Row],[Name]]&amp;", "&amp;Table_People[[#This Row],[Surname]])</f>
        <v>Kurt, Gödel</v>
      </c>
      <c r="S2437" s="53" t="str">
        <f>IF(Table_People[[#This Row],[Surname]]="", Table_People[[#This Row],[Name]], Table_People[[#This Row],[Surname]]&amp;", "&amp;Table_People[[#This Row],[Name]])</f>
        <v>Gödel, Kurt</v>
      </c>
      <c r="T2437" s="53" t="str">
        <f>IF(COUNTIFS(Table_People[Hash_ID],Table_People[[#This Row],[Hash_ID]])&gt;1,"Y","N")</f>
        <v>N</v>
      </c>
      <c r="U2437" s="53"/>
    </row>
    <row r="2438" spans="1:21" x14ac:dyDescent="0.35">
      <c r="A2438" s="53" t="str">
        <f>"P-" &amp; UPPER(TRIM(Table_People[[#This Row],[Surname]])) &amp; "|" &amp; UPPER(TRIM(Table_People[[#This Row],[Name]]))</f>
        <v>P-ERDŐS|PAUL</v>
      </c>
      <c r="B2438" s="53" t="s">
        <v>371</v>
      </c>
      <c r="C2438" s="53" t="s">
        <v>22980</v>
      </c>
      <c r="D2438" s="53"/>
      <c r="E2438" s="53" t="s">
        <v>22753</v>
      </c>
      <c r="F2438" s="53" t="s">
        <v>10</v>
      </c>
      <c r="G2438" s="53" t="s">
        <v>279</v>
      </c>
      <c r="H2438" s="53"/>
      <c r="I2438" s="53"/>
      <c r="J2438" s="53"/>
      <c r="K2438" s="53"/>
      <c r="L2438" s="53"/>
      <c r="M2438" s="53"/>
      <c r="N2438" s="53"/>
      <c r="O2438" s="53"/>
      <c r="P2438" s="53"/>
      <c r="Q2438" s="53"/>
      <c r="R2438" s="53" t="str">
        <f>IF(Table_People[[#This Row],[Surname]]="", Table_People[[#This Row],[Name]], Table_People[[#This Row],[Name]]&amp;", "&amp;Table_People[[#This Row],[Surname]])</f>
        <v>Paul, Erdős</v>
      </c>
      <c r="S2438" s="53" t="str">
        <f>IF(Table_People[[#This Row],[Surname]]="", Table_People[[#This Row],[Name]], Table_People[[#This Row],[Surname]]&amp;", "&amp;Table_People[[#This Row],[Name]])</f>
        <v>Erdős, Paul</v>
      </c>
      <c r="T2438" s="53" t="str">
        <f>IF(COUNTIFS(Table_People[Hash_ID],Table_People[[#This Row],[Hash_ID]])&gt;1,"Y","N")</f>
        <v>N</v>
      </c>
      <c r="U2438" s="53"/>
    </row>
    <row r="2439" spans="1:21" x14ac:dyDescent="0.35">
      <c r="A2439" s="53" t="str">
        <f>"P-" &amp; UPPER(TRIM(Table_People[[#This Row],[Surname]])) &amp; "|" &amp; UPPER(TRIM(Table_People[[#This Row],[Name]]))</f>
        <v>P-RUSSELL|BERTRAND</v>
      </c>
      <c r="B2439" s="53" t="s">
        <v>672</v>
      </c>
      <c r="C2439" s="53" t="s">
        <v>673</v>
      </c>
      <c r="D2439" s="53"/>
      <c r="E2439" s="53" t="s">
        <v>22749</v>
      </c>
      <c r="F2439" s="53" t="s">
        <v>10</v>
      </c>
      <c r="G2439" s="53" t="s">
        <v>91</v>
      </c>
      <c r="H2439" s="53"/>
      <c r="I2439" s="53"/>
      <c r="J2439" s="53"/>
      <c r="K2439" s="53"/>
      <c r="L2439" s="53"/>
      <c r="M2439" s="53"/>
      <c r="N2439" s="53"/>
      <c r="O2439" s="53"/>
      <c r="P2439" s="53"/>
      <c r="Q2439" s="53"/>
      <c r="R2439" s="53" t="str">
        <f>IF(Table_People[[#This Row],[Surname]]="", Table_People[[#This Row],[Name]], Table_People[[#This Row],[Name]]&amp;", "&amp;Table_People[[#This Row],[Surname]])</f>
        <v>Bertrand, Russell</v>
      </c>
      <c r="S2439" s="53" t="str">
        <f>IF(Table_People[[#This Row],[Surname]]="", Table_People[[#This Row],[Name]], Table_People[[#This Row],[Surname]]&amp;", "&amp;Table_People[[#This Row],[Name]])</f>
        <v>Russell, Bertrand</v>
      </c>
      <c r="T2439" s="53" t="str">
        <f>IF(COUNTIFS(Table_People[Hash_ID],Table_People[[#This Row],[Hash_ID]])&gt;1,"Y","N")</f>
        <v>Y</v>
      </c>
      <c r="U2439" s="53"/>
    </row>
    <row r="2440" spans="1:21" x14ac:dyDescent="0.35">
      <c r="A2440" s="53" t="str">
        <f>"P-" &amp; UPPER(TRIM(Table_People[[#This Row],[Surname]])) &amp; "|" &amp; UPPER(TRIM(Table_People[[#This Row],[Name]]))</f>
        <v>P-POINCARÉ|HENRI</v>
      </c>
      <c r="B2440" s="53" t="s">
        <v>670</v>
      </c>
      <c r="C2440" s="53" t="s">
        <v>22981</v>
      </c>
      <c r="D2440" s="53" t="s">
        <v>22982</v>
      </c>
      <c r="E2440" s="53" t="s">
        <v>10693</v>
      </c>
      <c r="F2440" s="53" t="s">
        <v>10</v>
      </c>
      <c r="G2440" s="53" t="s">
        <v>15</v>
      </c>
      <c r="H2440" s="53"/>
      <c r="I2440" s="53"/>
      <c r="J2440" s="53"/>
      <c r="K2440" s="53"/>
      <c r="L2440" s="53"/>
      <c r="M2440" s="53"/>
      <c r="N2440" s="53"/>
      <c r="O2440" s="53"/>
      <c r="P2440" s="53"/>
      <c r="Q2440" s="53"/>
      <c r="R2440" s="53" t="str">
        <f>IF(Table_People[[#This Row],[Surname]]="", Table_People[[#This Row],[Name]], Table_People[[#This Row],[Name]]&amp;", "&amp;Table_People[[#This Row],[Surname]])</f>
        <v>Henri, Poincaré</v>
      </c>
      <c r="S2440" s="53" t="str">
        <f>IF(Table_People[[#This Row],[Surname]]="", Table_People[[#This Row],[Name]], Table_People[[#This Row],[Surname]]&amp;", "&amp;Table_People[[#This Row],[Name]])</f>
        <v>Poincaré, Henri</v>
      </c>
      <c r="T2440" s="53" t="str">
        <f>IF(COUNTIFS(Table_People[Hash_ID],Table_People[[#This Row],[Hash_ID]])&gt;1,"Y","N")</f>
        <v>N</v>
      </c>
      <c r="U2440" s="53"/>
    </row>
    <row r="2441" spans="1:21" x14ac:dyDescent="0.35">
      <c r="A2441" s="53" t="str">
        <f>"P-" &amp; UPPER(TRIM(Table_People[[#This Row],[Surname]])) &amp; "|" &amp; UPPER(TRIM(Table_People[[#This Row],[Name]]))</f>
        <v>P-WITTGENSTEIN|LUDWIG</v>
      </c>
      <c r="B2441" s="53" t="s">
        <v>676</v>
      </c>
      <c r="C2441" s="53" t="s">
        <v>677</v>
      </c>
      <c r="D2441" s="53"/>
      <c r="E2441" s="53" t="s">
        <v>37</v>
      </c>
      <c r="F2441" s="53" t="s">
        <v>10</v>
      </c>
      <c r="G2441" s="53" t="s">
        <v>22983</v>
      </c>
      <c r="H2441" s="53"/>
      <c r="I2441" s="53"/>
      <c r="J2441" s="53"/>
      <c r="K2441" s="53"/>
      <c r="L2441" s="53"/>
      <c r="M2441" s="53"/>
      <c r="N2441" s="53"/>
      <c r="O2441" s="53"/>
      <c r="P2441" s="53"/>
      <c r="Q2441" s="53"/>
      <c r="R2441" s="53" t="str">
        <f>IF(Table_People[[#This Row],[Surname]]="", Table_People[[#This Row],[Name]], Table_People[[#This Row],[Name]]&amp;", "&amp;Table_People[[#This Row],[Surname]])</f>
        <v>Ludwig, Wittgenstein</v>
      </c>
      <c r="S2441" s="53" t="str">
        <f>IF(Table_People[[#This Row],[Surname]]="", Table_People[[#This Row],[Name]], Table_People[[#This Row],[Surname]]&amp;", "&amp;Table_People[[#This Row],[Name]])</f>
        <v>Wittgenstein, Ludwig</v>
      </c>
      <c r="T2441" s="53" t="str">
        <f>IF(COUNTIFS(Table_People[Hash_ID],Table_People[[#This Row],[Hash_ID]])&gt;1,"Y","N")</f>
        <v>Y</v>
      </c>
      <c r="U2441" s="53"/>
    </row>
    <row r="2442" spans="1:21" x14ac:dyDescent="0.35">
      <c r="A2442" s="53" t="str">
        <f>"P-" &amp; UPPER(TRIM(Table_People[[#This Row],[Surname]])) &amp; "|" &amp; UPPER(TRIM(Table_People[[#This Row],[Name]]))</f>
        <v>P-KANT|IMMANUEL</v>
      </c>
      <c r="B2442" s="53" t="s">
        <v>202</v>
      </c>
      <c r="C2442" s="53" t="s">
        <v>203</v>
      </c>
      <c r="D2442" s="53"/>
      <c r="E2442" s="53" t="s">
        <v>37</v>
      </c>
      <c r="F2442" s="53" t="s">
        <v>10</v>
      </c>
      <c r="G2442" s="53" t="s">
        <v>38</v>
      </c>
      <c r="H2442" s="53"/>
      <c r="I2442" s="53"/>
      <c r="J2442" s="53"/>
      <c r="K2442" s="53"/>
      <c r="L2442" s="53"/>
      <c r="M2442" s="53"/>
      <c r="N2442" s="53"/>
      <c r="O2442" s="53"/>
      <c r="P2442" s="53"/>
      <c r="Q2442" s="53"/>
      <c r="R2442" s="53" t="str">
        <f>IF(Table_People[[#This Row],[Surname]]="", Table_People[[#This Row],[Name]], Table_People[[#This Row],[Name]]&amp;", "&amp;Table_People[[#This Row],[Surname]])</f>
        <v>Immanuel, Kant</v>
      </c>
      <c r="S2442" s="53" t="str">
        <f>IF(Table_People[[#This Row],[Surname]]="", Table_People[[#This Row],[Name]], Table_People[[#This Row],[Surname]]&amp;", "&amp;Table_People[[#This Row],[Name]])</f>
        <v>Kant, Immanuel</v>
      </c>
      <c r="T2442" s="53" t="str">
        <f>IF(COUNTIFS(Table_People[Hash_ID],Table_People[[#This Row],[Hash_ID]])&gt;1,"Y","N")</f>
        <v>Y</v>
      </c>
      <c r="U2442" s="53"/>
    </row>
    <row r="2443" spans="1:21" x14ac:dyDescent="0.35">
      <c r="A2443" s="53" t="str">
        <f>"P-" &amp; UPPER(TRIM(Table_People[[#This Row],[Surname]])) &amp; "|" &amp; UPPER(TRIM(Table_People[[#This Row],[Name]]))</f>
        <v>P-LOCKE|JOHN</v>
      </c>
      <c r="B2443" s="53" t="s">
        <v>235</v>
      </c>
      <c r="C2443" s="53" t="s">
        <v>636</v>
      </c>
      <c r="D2443" s="53"/>
      <c r="E2443" s="53" t="s">
        <v>37</v>
      </c>
      <c r="F2443" s="53" t="s">
        <v>10</v>
      </c>
      <c r="G2443" s="53" t="s">
        <v>72</v>
      </c>
      <c r="H2443" s="53"/>
      <c r="I2443" s="53"/>
      <c r="J2443" s="53"/>
      <c r="K2443" s="53"/>
      <c r="L2443" s="53"/>
      <c r="M2443" s="53"/>
      <c r="N2443" s="53"/>
      <c r="O2443" s="53"/>
      <c r="P2443" s="53"/>
      <c r="Q2443" s="53"/>
      <c r="R2443" s="53" t="str">
        <f>IF(Table_People[[#This Row],[Surname]]="", Table_People[[#This Row],[Name]], Table_People[[#This Row],[Name]]&amp;", "&amp;Table_People[[#This Row],[Surname]])</f>
        <v>John, Locke</v>
      </c>
      <c r="S2443" s="53" t="str">
        <f>IF(Table_People[[#This Row],[Surname]]="", Table_People[[#This Row],[Name]], Table_People[[#This Row],[Surname]]&amp;", "&amp;Table_People[[#This Row],[Name]])</f>
        <v>Locke, John</v>
      </c>
      <c r="T2443" s="53" t="str">
        <f>IF(COUNTIFS(Table_People[Hash_ID],Table_People[[#This Row],[Hash_ID]])&gt;1,"Y","N")</f>
        <v>Y</v>
      </c>
      <c r="U2443" s="53"/>
    </row>
    <row r="2444" spans="1:21" x14ac:dyDescent="0.35">
      <c r="A2444" s="53" t="str">
        <f>"P-" &amp; UPPER(TRIM(Table_People[[#This Row],[Surname]])) &amp; "|" &amp; UPPER(TRIM(Table_People[[#This Row],[Name]]))</f>
        <v>P-SPINOZA|BARUCH</v>
      </c>
      <c r="B2444" s="53" t="s">
        <v>46</v>
      </c>
      <c r="C2444" s="53" t="s">
        <v>47</v>
      </c>
      <c r="D2444" s="53"/>
      <c r="E2444" s="53" t="s">
        <v>37</v>
      </c>
      <c r="F2444" s="53" t="s">
        <v>10</v>
      </c>
      <c r="G2444" s="53" t="s">
        <v>48</v>
      </c>
      <c r="H2444" s="53"/>
      <c r="I2444" s="53"/>
      <c r="J2444" s="53"/>
      <c r="K2444" s="53"/>
      <c r="L2444" s="53"/>
      <c r="M2444" s="53"/>
      <c r="N2444" s="53"/>
      <c r="O2444" s="53"/>
      <c r="P2444" s="53"/>
      <c r="Q2444" s="53"/>
      <c r="R2444" s="53" t="str">
        <f>IF(Table_People[[#This Row],[Surname]]="", Table_People[[#This Row],[Name]], Table_People[[#This Row],[Name]]&amp;", "&amp;Table_People[[#This Row],[Surname]])</f>
        <v>Baruch, Spinoza</v>
      </c>
      <c r="S2444" s="53" t="str">
        <f>IF(Table_People[[#This Row],[Surname]]="", Table_People[[#This Row],[Name]], Table_People[[#This Row],[Surname]]&amp;", "&amp;Table_People[[#This Row],[Name]])</f>
        <v>Spinoza, Baruch</v>
      </c>
      <c r="T2444" s="53" t="str">
        <f>IF(COUNTIFS(Table_People[Hash_ID],Table_People[[#This Row],[Hash_ID]])&gt;1,"Y","N")</f>
        <v>Y</v>
      </c>
      <c r="U2444" s="53"/>
    </row>
    <row r="2445" spans="1:21" x14ac:dyDescent="0.35">
      <c r="A2445" s="53" t="str">
        <f>"P-" &amp; UPPER(TRIM(Table_People[[#This Row],[Surname]])) &amp; "|" &amp; UPPER(TRIM(Table_People[[#This Row],[Name]]))</f>
        <v>P-TAO|TERENCE</v>
      </c>
      <c r="B2445" s="53" t="s">
        <v>963</v>
      </c>
      <c r="C2445" s="53" t="s">
        <v>22984</v>
      </c>
      <c r="D2445" s="53"/>
      <c r="E2445" s="53" t="s">
        <v>22753</v>
      </c>
      <c r="F2445" s="53" t="s">
        <v>10</v>
      </c>
      <c r="G2445" s="53" t="s">
        <v>22953</v>
      </c>
      <c r="H2445" s="53"/>
      <c r="I2445" s="53"/>
      <c r="J2445" s="53"/>
      <c r="K2445" s="53"/>
      <c r="L2445" s="53"/>
      <c r="M2445" s="53"/>
      <c r="N2445" s="53"/>
      <c r="O2445" s="53"/>
      <c r="P2445" s="53"/>
      <c r="Q2445" s="53"/>
      <c r="R2445" s="53" t="str">
        <f>IF(Table_People[[#This Row],[Surname]]="", Table_People[[#This Row],[Name]], Table_People[[#This Row],[Name]]&amp;", "&amp;Table_People[[#This Row],[Surname]])</f>
        <v>Terence, Tao</v>
      </c>
      <c r="S2445" s="53" t="str">
        <f>IF(Table_People[[#This Row],[Surname]]="", Table_People[[#This Row],[Name]], Table_People[[#This Row],[Surname]]&amp;", "&amp;Table_People[[#This Row],[Name]])</f>
        <v>Tao, Terence</v>
      </c>
      <c r="T2445" s="53" t="str">
        <f>IF(COUNTIFS(Table_People[Hash_ID],Table_People[[#This Row],[Hash_ID]])&gt;1,"Y","N")</f>
        <v>N</v>
      </c>
      <c r="U2445" s="53"/>
    </row>
    <row r="2446" spans="1:21" x14ac:dyDescent="0.35">
      <c r="A2446" s="53" t="str">
        <f>"P-" &amp; UPPER(TRIM(Table_People[[#This Row],[Surname]])) &amp; "|" &amp; UPPER(TRIM(Table_People[[#This Row],[Name]]))</f>
        <v>P-WILES|ANDREW</v>
      </c>
      <c r="B2446" s="53" t="s">
        <v>3014</v>
      </c>
      <c r="C2446" s="53" t="s">
        <v>22985</v>
      </c>
      <c r="D2446" s="53"/>
      <c r="E2446" s="53" t="s">
        <v>22753</v>
      </c>
      <c r="F2446" s="53" t="s">
        <v>10</v>
      </c>
      <c r="G2446" s="53" t="s">
        <v>91</v>
      </c>
      <c r="H2446" s="53"/>
      <c r="I2446" s="53"/>
      <c r="J2446" s="53"/>
      <c r="K2446" s="53"/>
      <c r="L2446" s="53"/>
      <c r="M2446" s="53"/>
      <c r="N2446" s="53"/>
      <c r="O2446" s="53"/>
      <c r="P2446" s="53"/>
      <c r="Q2446" s="53"/>
      <c r="R2446" s="53" t="str">
        <f>IF(Table_People[[#This Row],[Surname]]="", Table_People[[#This Row],[Name]], Table_People[[#This Row],[Name]]&amp;", "&amp;Table_People[[#This Row],[Surname]])</f>
        <v>Andrew, Wiles</v>
      </c>
      <c r="S2446" s="53" t="str">
        <f>IF(Table_People[[#This Row],[Surname]]="", Table_People[[#This Row],[Name]], Table_People[[#This Row],[Surname]]&amp;", "&amp;Table_People[[#This Row],[Name]])</f>
        <v>Wiles, Andrew</v>
      </c>
      <c r="T2446" s="53" t="str">
        <f>IF(COUNTIFS(Table_People[Hash_ID],Table_People[[#This Row],[Hash_ID]])&gt;1,"Y","N")</f>
        <v>N</v>
      </c>
      <c r="U2446" s="53"/>
    </row>
    <row r="2447" spans="1:21" x14ac:dyDescent="0.35">
      <c r="A2447" s="53" t="str">
        <f>"P-" &amp; UPPER(TRIM(Table_People[[#This Row],[Surname]])) &amp; "|" &amp; UPPER(TRIM(Table_People[[#This Row],[Name]]))</f>
        <v>P-PERELMAN|GRIGORI</v>
      </c>
      <c r="B2447" s="53" t="s">
        <v>22986</v>
      </c>
      <c r="C2447" s="53" t="s">
        <v>22987</v>
      </c>
      <c r="D2447" s="53"/>
      <c r="E2447" s="53" t="s">
        <v>22753</v>
      </c>
      <c r="F2447" s="53" t="s">
        <v>10</v>
      </c>
      <c r="G2447" s="53" t="s">
        <v>11</v>
      </c>
      <c r="H2447" s="53"/>
      <c r="I2447" s="53"/>
      <c r="J2447" s="53"/>
      <c r="K2447" s="53"/>
      <c r="L2447" s="53"/>
      <c r="M2447" s="53"/>
      <c r="N2447" s="53"/>
      <c r="O2447" s="53"/>
      <c r="P2447" s="53"/>
      <c r="Q2447" s="53"/>
      <c r="R2447" s="53" t="str">
        <f>IF(Table_People[[#This Row],[Surname]]="", Table_People[[#This Row],[Name]], Table_People[[#This Row],[Name]]&amp;", "&amp;Table_People[[#This Row],[Surname]])</f>
        <v>Grigori, Perelman</v>
      </c>
      <c r="S2447" s="53" t="str">
        <f>IF(Table_People[[#This Row],[Surname]]="", Table_People[[#This Row],[Name]], Table_People[[#This Row],[Surname]]&amp;", "&amp;Table_People[[#This Row],[Name]])</f>
        <v>Perelman, Grigori</v>
      </c>
      <c r="T2447" s="53" t="str">
        <f>IF(COUNTIFS(Table_People[Hash_ID],Table_People[[#This Row],[Hash_ID]])&gt;1,"Y","N")</f>
        <v>N</v>
      </c>
      <c r="U2447" s="53"/>
    </row>
    <row r="2448" spans="1:21" x14ac:dyDescent="0.35">
      <c r="A2448" s="53" t="str">
        <f>"P-" &amp; UPPER(TRIM(Table_People[[#This Row],[Surname]])) &amp; "|" &amp; UPPER(TRIM(Table_People[[#This Row],[Name]]))</f>
        <v>P-CHOMSKY|NOAM</v>
      </c>
      <c r="B2448" s="53" t="s">
        <v>727</v>
      </c>
      <c r="C2448" s="53" t="s">
        <v>728</v>
      </c>
      <c r="D2448" s="53"/>
      <c r="E2448" s="53" t="s">
        <v>22988</v>
      </c>
      <c r="F2448" s="53" t="s">
        <v>10</v>
      </c>
      <c r="G2448" s="53" t="s">
        <v>63</v>
      </c>
      <c r="H2448" s="53"/>
      <c r="I2448" s="53"/>
      <c r="J2448" s="53"/>
      <c r="K2448" s="53"/>
      <c r="L2448" s="53"/>
      <c r="M2448" s="53"/>
      <c r="N2448" s="53"/>
      <c r="O2448" s="53"/>
      <c r="P2448" s="53"/>
      <c r="Q2448" s="53"/>
      <c r="R2448" s="53" t="str">
        <f>IF(Table_People[[#This Row],[Surname]]="", Table_People[[#This Row],[Name]], Table_People[[#This Row],[Name]]&amp;", "&amp;Table_People[[#This Row],[Surname]])</f>
        <v>Noam, Chomsky</v>
      </c>
      <c r="S2448" s="53" t="str">
        <f>IF(Table_People[[#This Row],[Surname]]="", Table_People[[#This Row],[Name]], Table_People[[#This Row],[Surname]]&amp;", "&amp;Table_People[[#This Row],[Name]])</f>
        <v>Chomsky, Noam</v>
      </c>
      <c r="T2448" s="53" t="str">
        <f>IF(COUNTIFS(Table_People[Hash_ID],Table_People[[#This Row],[Hash_ID]])&gt;1,"Y","N")</f>
        <v>Y</v>
      </c>
      <c r="U2448" s="53"/>
    </row>
    <row r="2449" spans="1:21" x14ac:dyDescent="0.35">
      <c r="A2449" s="53" t="str">
        <f>"P-" &amp; UPPER(TRIM(Table_People[[#This Row],[Surname]])) &amp; "|" &amp; UPPER(TRIM(Table_People[[#This Row],[Name]]))</f>
        <v>P-MAYNARD KEYNES|JOHN</v>
      </c>
      <c r="B2449" s="53" t="s">
        <v>235</v>
      </c>
      <c r="C2449" s="53" t="s">
        <v>22989</v>
      </c>
      <c r="D2449" s="53"/>
      <c r="E2449" s="53" t="s">
        <v>22990</v>
      </c>
      <c r="F2449" s="53" t="s">
        <v>10</v>
      </c>
      <c r="G2449" s="53" t="s">
        <v>91</v>
      </c>
      <c r="H2449" s="53"/>
      <c r="I2449" s="53"/>
      <c r="J2449" s="53"/>
      <c r="K2449" s="53"/>
      <c r="L2449" s="53"/>
      <c r="M2449" s="53"/>
      <c r="N2449" s="53"/>
      <c r="O2449" s="53"/>
      <c r="P2449" s="53"/>
      <c r="Q2449" s="53"/>
      <c r="R2449" s="53" t="str">
        <f>IF(Table_People[[#This Row],[Surname]]="", Table_People[[#This Row],[Name]], Table_People[[#This Row],[Name]]&amp;", "&amp;Table_People[[#This Row],[Surname]])</f>
        <v>John, Maynard Keynes</v>
      </c>
      <c r="S2449" s="53" t="str">
        <f>IF(Table_People[[#This Row],[Surname]]="", Table_People[[#This Row],[Name]], Table_People[[#This Row],[Surname]]&amp;", "&amp;Table_People[[#This Row],[Name]])</f>
        <v>Maynard Keynes, John</v>
      </c>
      <c r="T2449" s="53" t="str">
        <f>IF(COUNTIFS(Table_People[Hash_ID],Table_People[[#This Row],[Hash_ID]])&gt;1,"Y","N")</f>
        <v>N</v>
      </c>
      <c r="U2449" s="53"/>
    </row>
    <row r="2450" spans="1:21" x14ac:dyDescent="0.35">
      <c r="A2450" s="53" t="str">
        <f>"P-" &amp; UPPER(TRIM(Table_People[[#This Row],[Surname]])) &amp; "|" &amp; UPPER(TRIM(Table_People[[#This Row],[Name]]))</f>
        <v>P-FRIEDMAN|MILTON</v>
      </c>
      <c r="B2450" s="53" t="s">
        <v>243</v>
      </c>
      <c r="C2450" s="53" t="s">
        <v>12166</v>
      </c>
      <c r="D2450" s="53"/>
      <c r="E2450" s="53" t="s">
        <v>22990</v>
      </c>
      <c r="F2450" s="53" t="s">
        <v>10</v>
      </c>
      <c r="G2450" s="53" t="s">
        <v>63</v>
      </c>
      <c r="H2450" s="53"/>
      <c r="I2450" s="53"/>
      <c r="J2450" s="53"/>
      <c r="K2450" s="53"/>
      <c r="L2450" s="53"/>
      <c r="M2450" s="53"/>
      <c r="N2450" s="53"/>
      <c r="O2450" s="53"/>
      <c r="P2450" s="53"/>
      <c r="Q2450" s="53"/>
      <c r="R2450" s="53" t="str">
        <f>IF(Table_People[[#This Row],[Surname]]="", Table_People[[#This Row],[Name]], Table_People[[#This Row],[Name]]&amp;", "&amp;Table_People[[#This Row],[Surname]])</f>
        <v>Milton, Friedman</v>
      </c>
      <c r="S2450" s="53" t="str">
        <f>IF(Table_People[[#This Row],[Surname]]="", Table_People[[#This Row],[Name]], Table_People[[#This Row],[Surname]]&amp;", "&amp;Table_People[[#This Row],[Name]])</f>
        <v>Friedman, Milton</v>
      </c>
      <c r="T2450" s="53" t="str">
        <f>IF(COUNTIFS(Table_People[Hash_ID],Table_People[[#This Row],[Hash_ID]])&gt;1,"Y","N")</f>
        <v>N</v>
      </c>
      <c r="U2450" s="53"/>
    </row>
    <row r="2451" spans="1:21" x14ac:dyDescent="0.35">
      <c r="A2451" s="53" t="str">
        <f>"P-" &amp; UPPER(TRIM(Table_People[[#This Row],[Surname]])) &amp; "|" &amp; UPPER(TRIM(Table_People[[#This Row],[Name]]))</f>
        <v>P-HAYEK|FRIEDRICH</v>
      </c>
      <c r="B2451" s="53" t="s">
        <v>145</v>
      </c>
      <c r="C2451" s="53" t="s">
        <v>22991</v>
      </c>
      <c r="D2451" s="53" t="s">
        <v>22992</v>
      </c>
      <c r="E2451" s="53" t="s">
        <v>22993</v>
      </c>
      <c r="F2451" s="53" t="s">
        <v>10</v>
      </c>
      <c r="G2451" s="53" t="s">
        <v>22983</v>
      </c>
      <c r="H2451" s="53"/>
      <c r="I2451" s="53"/>
      <c r="J2451" s="53"/>
      <c r="K2451" s="53"/>
      <c r="L2451" s="53"/>
      <c r="M2451" s="53"/>
      <c r="N2451" s="53"/>
      <c r="O2451" s="53"/>
      <c r="P2451" s="53"/>
      <c r="Q2451" s="53"/>
      <c r="R2451" s="53" t="str">
        <f>IF(Table_People[[#This Row],[Surname]]="", Table_People[[#This Row],[Name]], Table_People[[#This Row],[Name]]&amp;", "&amp;Table_People[[#This Row],[Surname]])</f>
        <v>Friedrich, Hayek</v>
      </c>
      <c r="S2451" s="53" t="str">
        <f>IF(Table_People[[#This Row],[Surname]]="", Table_People[[#This Row],[Name]], Table_People[[#This Row],[Surname]]&amp;", "&amp;Table_People[[#This Row],[Name]])</f>
        <v>Hayek, Friedrich</v>
      </c>
      <c r="T2451" s="53" t="str">
        <f>IF(COUNTIFS(Table_People[Hash_ID],Table_People[[#This Row],[Hash_ID]])&gt;1,"Y","N")</f>
        <v>N</v>
      </c>
      <c r="U2451" s="53"/>
    </row>
    <row r="2452" spans="1:21" x14ac:dyDescent="0.35">
      <c r="A2452" s="53" t="str">
        <f>"P-" &amp; UPPER(TRIM(Table_People[[#This Row],[Surname]])) &amp; "|" &amp; UPPER(TRIM(Table_People[[#This Row],[Name]]))</f>
        <v>P-SAMUELSON|PAUL</v>
      </c>
      <c r="B2452" s="53" t="s">
        <v>371</v>
      </c>
      <c r="C2452" s="53" t="s">
        <v>22994</v>
      </c>
      <c r="D2452" s="53"/>
      <c r="E2452" s="53" t="s">
        <v>22990</v>
      </c>
      <c r="F2452" s="53" t="s">
        <v>10</v>
      </c>
      <c r="G2452" s="53" t="s">
        <v>63</v>
      </c>
      <c r="H2452" s="53"/>
      <c r="I2452" s="53"/>
      <c r="J2452" s="53"/>
      <c r="K2452" s="53"/>
      <c r="L2452" s="53"/>
      <c r="M2452" s="53"/>
      <c r="N2452" s="53"/>
      <c r="O2452" s="53"/>
      <c r="P2452" s="53"/>
      <c r="Q2452" s="53"/>
      <c r="R2452" s="53" t="str">
        <f>IF(Table_People[[#This Row],[Surname]]="", Table_People[[#This Row],[Name]], Table_People[[#This Row],[Name]]&amp;", "&amp;Table_People[[#This Row],[Surname]])</f>
        <v>Paul, Samuelson</v>
      </c>
      <c r="S2452" s="53" t="str">
        <f>IF(Table_People[[#This Row],[Surname]]="", Table_People[[#This Row],[Name]], Table_People[[#This Row],[Surname]]&amp;", "&amp;Table_People[[#This Row],[Name]])</f>
        <v>Samuelson, Paul</v>
      </c>
      <c r="T2452" s="53" t="str">
        <f>IF(COUNTIFS(Table_People[Hash_ID],Table_People[[#This Row],[Hash_ID]])&gt;1,"Y","N")</f>
        <v>N</v>
      </c>
      <c r="U2452" s="53"/>
    </row>
    <row r="2453" spans="1:21" x14ac:dyDescent="0.35">
      <c r="A2453" s="53" t="str">
        <f>"P-" &amp; UPPER(TRIM(Table_People[[#This Row],[Surname]])) &amp; "|" &amp; UPPER(TRIM(Table_People[[#This Row],[Name]]))</f>
        <v>P-ARROW|KENNETH</v>
      </c>
      <c r="B2453" s="53" t="s">
        <v>12624</v>
      </c>
      <c r="C2453" s="53" t="s">
        <v>22995</v>
      </c>
      <c r="D2453" s="53"/>
      <c r="E2453" s="53" t="s">
        <v>22996</v>
      </c>
      <c r="F2453" s="53" t="s">
        <v>10</v>
      </c>
      <c r="G2453" s="53" t="s">
        <v>63</v>
      </c>
      <c r="H2453" s="53"/>
      <c r="I2453" s="53"/>
      <c r="J2453" s="53"/>
      <c r="K2453" s="53"/>
      <c r="L2453" s="53"/>
      <c r="M2453" s="53"/>
      <c r="N2453" s="53"/>
      <c r="O2453" s="53"/>
      <c r="P2453" s="53"/>
      <c r="Q2453" s="53"/>
      <c r="R2453" s="53" t="str">
        <f>IF(Table_People[[#This Row],[Surname]]="", Table_People[[#This Row],[Name]], Table_People[[#This Row],[Name]]&amp;", "&amp;Table_People[[#This Row],[Surname]])</f>
        <v>Kenneth, Arrow</v>
      </c>
      <c r="S2453" s="53" t="str">
        <f>IF(Table_People[[#This Row],[Surname]]="", Table_People[[#This Row],[Name]], Table_People[[#This Row],[Surname]]&amp;", "&amp;Table_People[[#This Row],[Name]])</f>
        <v>Arrow, Kenneth</v>
      </c>
      <c r="T2453" s="53" t="str">
        <f>IF(COUNTIFS(Table_People[Hash_ID],Table_People[[#This Row],[Hash_ID]])&gt;1,"Y","N")</f>
        <v>N</v>
      </c>
      <c r="U2453" s="53"/>
    </row>
    <row r="2454" spans="1:21" ht="29" x14ac:dyDescent="0.35">
      <c r="A2454" s="53" t="str">
        <f>"P-" &amp; UPPER(TRIM(Table_People[[#This Row],[Surname]])) &amp; "|" &amp; UPPER(TRIM(Table_People[[#This Row],[Name]]))</f>
        <v>P-SIMON|HERBERT</v>
      </c>
      <c r="B2454" s="53" t="s">
        <v>142</v>
      </c>
      <c r="C2454" s="53" t="s">
        <v>2079</v>
      </c>
      <c r="D2454" s="53"/>
      <c r="E2454" s="53" t="s">
        <v>22997</v>
      </c>
      <c r="F2454" s="53" t="s">
        <v>10</v>
      </c>
      <c r="G2454" s="53" t="s">
        <v>63</v>
      </c>
      <c r="H2454" s="53"/>
      <c r="I2454" s="53"/>
      <c r="J2454" s="53"/>
      <c r="K2454" s="53"/>
      <c r="L2454" s="53"/>
      <c r="M2454" s="53"/>
      <c r="N2454" s="53"/>
      <c r="O2454" s="53"/>
      <c r="P2454" s="53"/>
      <c r="Q2454" s="53"/>
      <c r="R2454" s="53" t="str">
        <f>IF(Table_People[[#This Row],[Surname]]="", Table_People[[#This Row],[Name]], Table_People[[#This Row],[Name]]&amp;", "&amp;Table_People[[#This Row],[Surname]])</f>
        <v>Herbert, Simon</v>
      </c>
      <c r="S2454" s="53" t="str">
        <f>IF(Table_People[[#This Row],[Surname]]="", Table_People[[#This Row],[Name]], Table_People[[#This Row],[Surname]]&amp;", "&amp;Table_People[[#This Row],[Name]])</f>
        <v>Simon, Herbert</v>
      </c>
      <c r="T2454" s="53" t="str">
        <f>IF(COUNTIFS(Table_People[Hash_ID],Table_People[[#This Row],[Hash_ID]])&gt;1,"Y","N")</f>
        <v>N</v>
      </c>
      <c r="U2454" s="53"/>
    </row>
    <row r="2455" spans="1:21" x14ac:dyDescent="0.35">
      <c r="A2455" s="53" t="str">
        <f>"P-" &amp; UPPER(TRIM(Table_People[[#This Row],[Surname]])) &amp; "|" &amp; UPPER(TRIM(Table_People[[#This Row],[Name]]))</f>
        <v>P-BORODIN|ALEXANDER</v>
      </c>
      <c r="B2455" s="53" t="s">
        <v>756</v>
      </c>
      <c r="C2455" s="53" t="s">
        <v>22998</v>
      </c>
      <c r="D2455" s="53"/>
      <c r="E2455" s="53" t="s">
        <v>22999</v>
      </c>
      <c r="F2455" s="53" t="s">
        <v>10</v>
      </c>
      <c r="G2455" s="53" t="s">
        <v>11</v>
      </c>
      <c r="H2455" s="53"/>
      <c r="I2455" s="53"/>
      <c r="J2455" s="53"/>
      <c r="K2455" s="53"/>
      <c r="L2455" s="53"/>
      <c r="M2455" s="53"/>
      <c r="N2455" s="53"/>
      <c r="O2455" s="53"/>
      <c r="P2455" s="53"/>
      <c r="Q2455" s="53"/>
      <c r="R2455" s="53" t="str">
        <f>IF(Table_People[[#This Row],[Surname]]="", Table_People[[#This Row],[Name]], Table_People[[#This Row],[Name]]&amp;", "&amp;Table_People[[#This Row],[Surname]])</f>
        <v>Alexander, Borodin</v>
      </c>
      <c r="S2455" s="53" t="str">
        <f>IF(Table_People[[#This Row],[Surname]]="", Table_People[[#This Row],[Name]], Table_People[[#This Row],[Surname]]&amp;", "&amp;Table_People[[#This Row],[Name]])</f>
        <v>Borodin, Alexander</v>
      </c>
      <c r="T2455" s="53" t="str">
        <f>IF(COUNTIFS(Table_People[Hash_ID],Table_People[[#This Row],[Hash_ID]])&gt;1,"Y","N")</f>
        <v>N</v>
      </c>
      <c r="U2455" s="53"/>
    </row>
    <row r="2456" spans="1:21" x14ac:dyDescent="0.35">
      <c r="A2456" s="53" t="str">
        <f>"P-" &amp; UPPER(TRIM(Table_People[[#This Row],[Surname]])) &amp; "|" &amp; UPPER(TRIM(Table_People[[#This Row],[Name]]))</f>
        <v>P-JENNER|EDWARD</v>
      </c>
      <c r="B2456" s="53" t="s">
        <v>110</v>
      </c>
      <c r="C2456" s="53" t="s">
        <v>23000</v>
      </c>
      <c r="D2456" s="53"/>
      <c r="E2456" s="53" t="s">
        <v>23001</v>
      </c>
      <c r="F2456" s="53" t="s">
        <v>10</v>
      </c>
      <c r="G2456" s="53" t="s">
        <v>91</v>
      </c>
      <c r="H2456" s="53"/>
      <c r="I2456" s="53"/>
      <c r="J2456" s="53"/>
      <c r="K2456" s="53"/>
      <c r="L2456" s="53"/>
      <c r="M2456" s="53"/>
      <c r="N2456" s="53"/>
      <c r="O2456" s="53"/>
      <c r="P2456" s="53"/>
      <c r="Q2456" s="53"/>
      <c r="R2456" s="53" t="str">
        <f>IF(Table_People[[#This Row],[Surname]]="", Table_People[[#This Row],[Name]], Table_People[[#This Row],[Name]]&amp;", "&amp;Table_People[[#This Row],[Surname]])</f>
        <v>Edward, Jenner</v>
      </c>
      <c r="S2456" s="53" t="str">
        <f>IF(Table_People[[#This Row],[Surname]]="", Table_People[[#This Row],[Name]], Table_People[[#This Row],[Surname]]&amp;", "&amp;Table_People[[#This Row],[Name]])</f>
        <v>Jenner, Edward</v>
      </c>
      <c r="T2456" s="53" t="str">
        <f>IF(COUNTIFS(Table_People[Hash_ID],Table_People[[#This Row],[Hash_ID]])&gt;1,"Y","N")</f>
        <v>N</v>
      </c>
      <c r="U2456" s="53"/>
    </row>
    <row r="2457" spans="1:21" x14ac:dyDescent="0.35">
      <c r="A2457" s="53" t="str">
        <f>"P-" &amp; UPPER(TRIM(Table_People[[#This Row],[Surname]])) &amp; "|" &amp; UPPER(TRIM(Table_People[[#This Row],[Name]]))</f>
        <v>P-HARVEY|WILLIAM</v>
      </c>
      <c r="B2457" s="53" t="s">
        <v>469</v>
      </c>
      <c r="C2457" s="53" t="s">
        <v>6776</v>
      </c>
      <c r="D2457" s="53"/>
      <c r="E2457" s="53" t="s">
        <v>23002</v>
      </c>
      <c r="F2457" s="53" t="s">
        <v>10</v>
      </c>
      <c r="G2457" s="53" t="s">
        <v>72</v>
      </c>
      <c r="H2457" s="53"/>
      <c r="I2457" s="53"/>
      <c r="J2457" s="53"/>
      <c r="K2457" s="53"/>
      <c r="L2457" s="53"/>
      <c r="M2457" s="53"/>
      <c r="N2457" s="53"/>
      <c r="O2457" s="53"/>
      <c r="P2457" s="53"/>
      <c r="Q2457" s="53"/>
      <c r="R2457" s="53" t="str">
        <f>IF(Table_People[[#This Row],[Surname]]="", Table_People[[#This Row],[Name]], Table_People[[#This Row],[Name]]&amp;", "&amp;Table_People[[#This Row],[Surname]])</f>
        <v>William, Harvey</v>
      </c>
      <c r="S2457" s="53" t="str">
        <f>IF(Table_People[[#This Row],[Surname]]="", Table_People[[#This Row],[Name]], Table_People[[#This Row],[Surname]]&amp;", "&amp;Table_People[[#This Row],[Name]])</f>
        <v>Harvey, William</v>
      </c>
      <c r="T2457" s="53" t="str">
        <f>IF(COUNTIFS(Table_People[Hash_ID],Table_People[[#This Row],[Hash_ID]])&gt;1,"Y","N")</f>
        <v>N</v>
      </c>
      <c r="U2457" s="53"/>
    </row>
    <row r="2458" spans="1:21" x14ac:dyDescent="0.35">
      <c r="A2458" s="53" t="str">
        <f>"P-" &amp; UPPER(TRIM(Table_People[[#This Row],[Surname]])) &amp; "|" &amp; UPPER(TRIM(Table_People[[#This Row],[Name]]))</f>
        <v>P-VESALIUS|ANDREAS</v>
      </c>
      <c r="B2458" s="53" t="s">
        <v>20685</v>
      </c>
      <c r="C2458" s="53" t="s">
        <v>23003</v>
      </c>
      <c r="D2458" s="53"/>
      <c r="E2458" s="53" t="s">
        <v>23004</v>
      </c>
      <c r="F2458" s="53" t="s">
        <v>10</v>
      </c>
      <c r="G2458" s="53" t="s">
        <v>1531</v>
      </c>
      <c r="H2458" s="53"/>
      <c r="I2458" s="53"/>
      <c r="J2458" s="53"/>
      <c r="K2458" s="53"/>
      <c r="L2458" s="53"/>
      <c r="M2458" s="53"/>
      <c r="N2458" s="53"/>
      <c r="O2458" s="53"/>
      <c r="P2458" s="53"/>
      <c r="Q2458" s="53"/>
      <c r="R2458" s="53" t="str">
        <f>IF(Table_People[[#This Row],[Surname]]="", Table_People[[#This Row],[Name]], Table_People[[#This Row],[Name]]&amp;", "&amp;Table_People[[#This Row],[Surname]])</f>
        <v>Andreas, Vesalius</v>
      </c>
      <c r="S2458" s="53" t="str">
        <f>IF(Table_People[[#This Row],[Surname]]="", Table_People[[#This Row],[Name]], Table_People[[#This Row],[Surname]]&amp;", "&amp;Table_People[[#This Row],[Name]])</f>
        <v>Vesalius, Andreas</v>
      </c>
      <c r="T2458" s="53" t="str">
        <f>IF(COUNTIFS(Table_People[Hash_ID],Table_People[[#This Row],[Hash_ID]])&gt;1,"Y","N")</f>
        <v>N</v>
      </c>
      <c r="U2458" s="53"/>
    </row>
    <row r="2459" spans="1:21" x14ac:dyDescent="0.35">
      <c r="A2459" s="53" t="str">
        <f>"P-" &amp; UPPER(TRIM(Table_People[[#This Row],[Surname]])) &amp; "|" &amp; UPPER(TRIM(Table_People[[#This Row],[Name]]))</f>
        <v>P-CHARCOT|JEAN-MARTIN</v>
      </c>
      <c r="B2459" s="53" t="s">
        <v>23005</v>
      </c>
      <c r="C2459" s="53" t="s">
        <v>23006</v>
      </c>
      <c r="D2459" s="53"/>
      <c r="E2459" s="53" t="s">
        <v>23007</v>
      </c>
      <c r="F2459" s="53" t="s">
        <v>10</v>
      </c>
      <c r="G2459" s="53" t="s">
        <v>15</v>
      </c>
      <c r="H2459" s="53"/>
      <c r="I2459" s="53"/>
      <c r="J2459" s="53"/>
      <c r="K2459" s="53"/>
      <c r="L2459" s="53"/>
      <c r="M2459" s="53"/>
      <c r="N2459" s="53"/>
      <c r="O2459" s="53"/>
      <c r="P2459" s="53"/>
      <c r="Q2459" s="53"/>
      <c r="R2459" s="53" t="str">
        <f>IF(Table_People[[#This Row],[Surname]]="", Table_People[[#This Row],[Name]], Table_People[[#This Row],[Name]]&amp;", "&amp;Table_People[[#This Row],[Surname]])</f>
        <v>Jean-Martin, Charcot</v>
      </c>
      <c r="S2459" s="53" t="str">
        <f>IF(Table_People[[#This Row],[Surname]]="", Table_People[[#This Row],[Name]], Table_People[[#This Row],[Surname]]&amp;", "&amp;Table_People[[#This Row],[Name]])</f>
        <v>Charcot, Jean-Martin</v>
      </c>
      <c r="T2459" s="53" t="str">
        <f>IF(COUNTIFS(Table_People[Hash_ID],Table_People[[#This Row],[Hash_ID]])&gt;1,"Y","N")</f>
        <v>N</v>
      </c>
      <c r="U2459" s="53"/>
    </row>
    <row r="2460" spans="1:21" x14ac:dyDescent="0.35">
      <c r="A2460" s="53" t="str">
        <f>"P-" &amp; UPPER(TRIM(Table_People[[#This Row],[Surname]])) &amp; "|" &amp; UPPER(TRIM(Table_People[[#This Row],[Name]]))</f>
        <v>P-RAMÓN Y CAJAL|SANTIAGO</v>
      </c>
      <c r="B2460" s="53" t="s">
        <v>12210</v>
      </c>
      <c r="C2460" s="53" t="s">
        <v>23008</v>
      </c>
      <c r="D2460" s="53"/>
      <c r="E2460" s="53" t="s">
        <v>23009</v>
      </c>
      <c r="F2460" s="53" t="s">
        <v>10</v>
      </c>
      <c r="G2460" s="53" t="s">
        <v>127</v>
      </c>
      <c r="H2460" s="53"/>
      <c r="I2460" s="53"/>
      <c r="J2460" s="53"/>
      <c r="K2460" s="53"/>
      <c r="L2460" s="53"/>
      <c r="M2460" s="53"/>
      <c r="N2460" s="53"/>
      <c r="O2460" s="53"/>
      <c r="P2460" s="53"/>
      <c r="Q2460" s="53"/>
      <c r="R2460" s="53" t="str">
        <f>IF(Table_People[[#This Row],[Surname]]="", Table_People[[#This Row],[Name]], Table_People[[#This Row],[Name]]&amp;", "&amp;Table_People[[#This Row],[Surname]])</f>
        <v>Santiago, Ramón y Cajal</v>
      </c>
      <c r="S2460" s="53" t="str">
        <f>IF(Table_People[[#This Row],[Surname]]="", Table_People[[#This Row],[Name]], Table_People[[#This Row],[Surname]]&amp;", "&amp;Table_People[[#This Row],[Name]])</f>
        <v>Ramón y Cajal, Santiago</v>
      </c>
      <c r="T2460" s="53" t="str">
        <f>IF(COUNTIFS(Table_People[Hash_ID],Table_People[[#This Row],[Hash_ID]])&gt;1,"Y","N")</f>
        <v>N</v>
      </c>
      <c r="U2460" s="53"/>
    </row>
    <row r="2461" spans="1:21" x14ac:dyDescent="0.35">
      <c r="A2461" s="53" t="str">
        <f>"P-" &amp; UPPER(TRIM(Table_People[[#This Row],[Surname]])) &amp; "|" &amp; UPPER(TRIM(Table_People[[#This Row],[Name]]))</f>
        <v>P-GOLGI|CAMILLO</v>
      </c>
      <c r="B2461" s="53" t="s">
        <v>23010</v>
      </c>
      <c r="C2461" s="53" t="s">
        <v>23011</v>
      </c>
      <c r="D2461" s="53"/>
      <c r="E2461" s="53" t="s">
        <v>23012</v>
      </c>
      <c r="F2461" s="53" t="s">
        <v>10</v>
      </c>
      <c r="G2461" s="53" t="s">
        <v>87</v>
      </c>
      <c r="H2461" s="53"/>
      <c r="I2461" s="53"/>
      <c r="J2461" s="53"/>
      <c r="K2461" s="53"/>
      <c r="L2461" s="53"/>
      <c r="M2461" s="53"/>
      <c r="N2461" s="53"/>
      <c r="O2461" s="53"/>
      <c r="P2461" s="53"/>
      <c r="Q2461" s="53"/>
      <c r="R2461" s="53" t="str">
        <f>IF(Table_People[[#This Row],[Surname]]="", Table_People[[#This Row],[Name]], Table_People[[#This Row],[Name]]&amp;", "&amp;Table_People[[#This Row],[Surname]])</f>
        <v>Camillo, Golgi</v>
      </c>
      <c r="S2461" s="53" t="str">
        <f>IF(Table_People[[#This Row],[Surname]]="", Table_People[[#This Row],[Name]], Table_People[[#This Row],[Surname]]&amp;", "&amp;Table_People[[#This Row],[Name]])</f>
        <v>Golgi, Camillo</v>
      </c>
      <c r="T2461" s="53" t="str">
        <f>IF(COUNTIFS(Table_People[Hash_ID],Table_People[[#This Row],[Hash_ID]])&gt;1,"Y","N")</f>
        <v>N</v>
      </c>
      <c r="U2461" s="53"/>
    </row>
    <row r="2462" spans="1:21" x14ac:dyDescent="0.35">
      <c r="A2462" s="53" t="str">
        <f>"P-" &amp; UPPER(TRIM(Table_People[[#This Row],[Surname]])) &amp; "|" &amp; UPPER(TRIM(Table_People[[#This Row],[Name]]))</f>
        <v>P-SHERRINGTON|CHARLES</v>
      </c>
      <c r="B2462" s="53" t="s">
        <v>64</v>
      </c>
      <c r="C2462" s="53" t="s">
        <v>23013</v>
      </c>
      <c r="D2462" s="53" t="s">
        <v>23014</v>
      </c>
      <c r="E2462" s="53" t="s">
        <v>23015</v>
      </c>
      <c r="F2462" s="53" t="s">
        <v>10</v>
      </c>
      <c r="G2462" s="53" t="s">
        <v>91</v>
      </c>
      <c r="H2462" s="53"/>
      <c r="I2462" s="53"/>
      <c r="J2462" s="53"/>
      <c r="K2462" s="53"/>
      <c r="L2462" s="53"/>
      <c r="M2462" s="53"/>
      <c r="N2462" s="53"/>
      <c r="O2462" s="53"/>
      <c r="P2462" s="53"/>
      <c r="Q2462" s="53"/>
      <c r="R2462" s="53" t="str">
        <f>IF(Table_People[[#This Row],[Surname]]="", Table_People[[#This Row],[Name]], Table_People[[#This Row],[Name]]&amp;", "&amp;Table_People[[#This Row],[Surname]])</f>
        <v>Charles, Sherrington</v>
      </c>
      <c r="S2462" s="53" t="str">
        <f>IF(Table_People[[#This Row],[Surname]]="", Table_People[[#This Row],[Name]], Table_People[[#This Row],[Surname]]&amp;", "&amp;Table_People[[#This Row],[Name]])</f>
        <v>Sherrington, Charles</v>
      </c>
      <c r="T2462" s="53" t="str">
        <f>IF(COUNTIFS(Table_People[Hash_ID],Table_People[[#This Row],[Hash_ID]])&gt;1,"Y","N")</f>
        <v>N</v>
      </c>
      <c r="U2462" s="53"/>
    </row>
    <row r="2463" spans="1:21" x14ac:dyDescent="0.35">
      <c r="A2463" s="53" t="str">
        <f>"P-" &amp; UPPER(TRIM(Table_People[[#This Row],[Surname]])) &amp; "|" &amp; UPPER(TRIM(Table_People[[#This Row],[Name]]))</f>
        <v>P-SPENCER|HERBERT</v>
      </c>
      <c r="B2463" s="53" t="s">
        <v>142</v>
      </c>
      <c r="C2463" s="53" t="s">
        <v>23016</v>
      </c>
      <c r="D2463" s="53"/>
      <c r="E2463" s="53" t="s">
        <v>23017</v>
      </c>
      <c r="F2463" s="53" t="s">
        <v>10</v>
      </c>
      <c r="G2463" s="53" t="s">
        <v>91</v>
      </c>
      <c r="H2463" s="53"/>
      <c r="I2463" s="53"/>
      <c r="J2463" s="53"/>
      <c r="K2463" s="53"/>
      <c r="L2463" s="53"/>
      <c r="M2463" s="53"/>
      <c r="N2463" s="53"/>
      <c r="O2463" s="53"/>
      <c r="P2463" s="53"/>
      <c r="Q2463" s="53"/>
      <c r="R2463" s="53" t="str">
        <f>IF(Table_People[[#This Row],[Surname]]="", Table_People[[#This Row],[Name]], Table_People[[#This Row],[Name]]&amp;", "&amp;Table_People[[#This Row],[Surname]])</f>
        <v>Herbert, Spencer</v>
      </c>
      <c r="S2463" s="53" t="str">
        <f>IF(Table_People[[#This Row],[Surname]]="", Table_People[[#This Row],[Name]], Table_People[[#This Row],[Surname]]&amp;", "&amp;Table_People[[#This Row],[Name]])</f>
        <v>Spencer, Herbert</v>
      </c>
      <c r="T2463" s="53" t="str">
        <f>IF(COUNTIFS(Table_People[Hash_ID],Table_People[[#This Row],[Hash_ID]])&gt;1,"Y","N")</f>
        <v>N</v>
      </c>
      <c r="U2463" s="53"/>
    </row>
    <row r="2464" spans="1:21" x14ac:dyDescent="0.35">
      <c r="A2464" s="53" t="str">
        <f>"P-" &amp; UPPER(TRIM(Table_People[[#This Row],[Surname]])) &amp; "|" &amp; UPPER(TRIM(Table_People[[#This Row],[Name]]))</f>
        <v>P-FRANKLIN|BENJAMIN</v>
      </c>
      <c r="B2464" s="53" t="s">
        <v>467</v>
      </c>
      <c r="C2464" s="53" t="s">
        <v>22837</v>
      </c>
      <c r="D2464" s="53"/>
      <c r="E2464" s="53" t="s">
        <v>23018</v>
      </c>
      <c r="F2464" s="53" t="s">
        <v>10</v>
      </c>
      <c r="G2464" s="53" t="s">
        <v>63</v>
      </c>
      <c r="H2464" s="53"/>
      <c r="I2464" s="53"/>
      <c r="J2464" s="53"/>
      <c r="K2464" s="53"/>
      <c r="L2464" s="53"/>
      <c r="M2464" s="53"/>
      <c r="N2464" s="53"/>
      <c r="O2464" s="53"/>
      <c r="P2464" s="53"/>
      <c r="Q2464" s="53"/>
      <c r="R2464" s="53" t="str">
        <f>IF(Table_People[[#This Row],[Surname]]="", Table_People[[#This Row],[Name]], Table_People[[#This Row],[Name]]&amp;", "&amp;Table_People[[#This Row],[Surname]])</f>
        <v>Benjamin, Franklin</v>
      </c>
      <c r="S2464" s="53" t="str">
        <f>IF(Table_People[[#This Row],[Surname]]="", Table_People[[#This Row],[Name]], Table_People[[#This Row],[Surname]]&amp;", "&amp;Table_People[[#This Row],[Name]])</f>
        <v>Franklin, Benjamin</v>
      </c>
      <c r="T2464" s="53" t="str">
        <f>IF(COUNTIFS(Table_People[Hash_ID],Table_People[[#This Row],[Hash_ID]])&gt;1,"Y","N")</f>
        <v>N</v>
      </c>
      <c r="U2464" s="53"/>
    </row>
    <row r="2465" spans="1:21" ht="29" x14ac:dyDescent="0.35">
      <c r="A2465" s="53" t="str">
        <f>"P-" &amp; UPPER(TRIM(Table_People[[#This Row],[Surname]])) &amp; "|" &amp; UPPER(TRIM(Table_People[[#This Row],[Name]]))</f>
        <v>P-HUYGENS|CHRISTIAAN</v>
      </c>
      <c r="B2465" s="53" t="s">
        <v>23019</v>
      </c>
      <c r="C2465" s="53" t="s">
        <v>23020</v>
      </c>
      <c r="D2465" s="53"/>
      <c r="E2465" s="53" t="s">
        <v>22927</v>
      </c>
      <c r="F2465" s="53" t="s">
        <v>10</v>
      </c>
      <c r="G2465" s="53" t="s">
        <v>48</v>
      </c>
      <c r="H2465" s="53"/>
      <c r="I2465" s="53"/>
      <c r="J2465" s="53"/>
      <c r="K2465" s="53"/>
      <c r="L2465" s="53"/>
      <c r="M2465" s="53"/>
      <c r="N2465" s="53"/>
      <c r="O2465" s="53"/>
      <c r="P2465" s="53"/>
      <c r="Q2465" s="53"/>
      <c r="R2465" s="53" t="str">
        <f>IF(Table_People[[#This Row],[Surname]]="", Table_People[[#This Row],[Name]], Table_People[[#This Row],[Name]]&amp;", "&amp;Table_People[[#This Row],[Surname]])</f>
        <v>Christiaan, Huygens</v>
      </c>
      <c r="S2465" s="53" t="str">
        <f>IF(Table_People[[#This Row],[Surname]]="", Table_People[[#This Row],[Name]], Table_People[[#This Row],[Surname]]&amp;", "&amp;Table_People[[#This Row],[Name]])</f>
        <v>Huygens, Christiaan</v>
      </c>
      <c r="T2465" s="53" t="str">
        <f>IF(COUNTIFS(Table_People[Hash_ID],Table_People[[#This Row],[Hash_ID]])&gt;1,"Y","N")</f>
        <v>N</v>
      </c>
      <c r="U2465" s="53"/>
    </row>
    <row r="2466" spans="1:21" x14ac:dyDescent="0.35">
      <c r="A2466" s="53" t="str">
        <f>"P-" &amp; UPPER(TRIM(Table_People[[#This Row],[Surname]])) &amp; "|" &amp; UPPER(TRIM(Table_People[[#This Row],[Name]]))</f>
        <v>P-BACON|FRANCIS</v>
      </c>
      <c r="B2466" s="53" t="s">
        <v>628</v>
      </c>
      <c r="C2466" s="53" t="s">
        <v>629</v>
      </c>
      <c r="D2466" s="53"/>
      <c r="E2466" s="53" t="s">
        <v>37</v>
      </c>
      <c r="F2466" s="53" t="s">
        <v>10</v>
      </c>
      <c r="G2466" s="53" t="s">
        <v>72</v>
      </c>
      <c r="H2466" s="53"/>
      <c r="I2466" s="53"/>
      <c r="J2466" s="53"/>
      <c r="K2466" s="53"/>
      <c r="L2466" s="53"/>
      <c r="M2466" s="53"/>
      <c r="N2466" s="53"/>
      <c r="O2466" s="53"/>
      <c r="P2466" s="53"/>
      <c r="Q2466" s="53"/>
      <c r="R2466" s="53" t="str">
        <f>IF(Table_People[[#This Row],[Surname]]="", Table_People[[#This Row],[Name]], Table_People[[#This Row],[Name]]&amp;", "&amp;Table_People[[#This Row],[Surname]])</f>
        <v>Francis, Bacon</v>
      </c>
      <c r="S2466" s="53" t="str">
        <f>IF(Table_People[[#This Row],[Surname]]="", Table_People[[#This Row],[Name]], Table_People[[#This Row],[Surname]]&amp;", "&amp;Table_People[[#This Row],[Name]])</f>
        <v>Bacon, Francis</v>
      </c>
      <c r="T2466" s="53" t="str">
        <f>IF(COUNTIFS(Table_People[Hash_ID],Table_People[[#This Row],[Hash_ID]])&gt;1,"Y","N")</f>
        <v>Y</v>
      </c>
      <c r="U2466" s="53"/>
    </row>
    <row r="2467" spans="1:21" x14ac:dyDescent="0.35">
      <c r="A2467" s="53" t="str">
        <f>"P-" &amp; UPPER(TRIM(Table_People[[#This Row],[Surname]])) &amp; "|" &amp; UPPER(TRIM(Table_People[[#This Row],[Name]]))</f>
        <v>P-CANTOR|GEORG</v>
      </c>
      <c r="B2467" s="53" t="s">
        <v>154</v>
      </c>
      <c r="C2467" s="53" t="s">
        <v>23021</v>
      </c>
      <c r="D2467" s="53"/>
      <c r="E2467" s="53" t="s">
        <v>22753</v>
      </c>
      <c r="F2467" s="53" t="s">
        <v>10</v>
      </c>
      <c r="G2467" s="53" t="s">
        <v>38</v>
      </c>
      <c r="H2467" s="53"/>
      <c r="I2467" s="53"/>
      <c r="J2467" s="53"/>
      <c r="K2467" s="53"/>
      <c r="L2467" s="53"/>
      <c r="M2467" s="53"/>
      <c r="N2467" s="53"/>
      <c r="O2467" s="53"/>
      <c r="P2467" s="53"/>
      <c r="Q2467" s="53"/>
      <c r="R2467" s="53" t="str">
        <f>IF(Table_People[[#This Row],[Surname]]="", Table_People[[#This Row],[Name]], Table_People[[#This Row],[Name]]&amp;", "&amp;Table_People[[#This Row],[Surname]])</f>
        <v>Georg, Cantor</v>
      </c>
      <c r="S2467" s="53" t="str">
        <f>IF(Table_People[[#This Row],[Surname]]="", Table_People[[#This Row],[Name]], Table_People[[#This Row],[Surname]]&amp;", "&amp;Table_People[[#This Row],[Name]])</f>
        <v>Cantor, Georg</v>
      </c>
      <c r="T2467" s="53" t="str">
        <f>IF(COUNTIFS(Table_People[Hash_ID],Table_People[[#This Row],[Hash_ID]])&gt;1,"Y","N")</f>
        <v>N</v>
      </c>
      <c r="U2467" s="53"/>
    </row>
    <row r="2468" spans="1:21" x14ac:dyDescent="0.35">
      <c r="A2468" s="53" t="str">
        <f>"P-" &amp; UPPER(TRIM(Table_People[[#This Row],[Surname]])) &amp; "|" &amp; UPPER(TRIM(Table_People[[#This Row],[Name]]))</f>
        <v>P-DALTON|JOHN</v>
      </c>
      <c r="B2468" s="53" t="s">
        <v>235</v>
      </c>
      <c r="C2468" s="53" t="s">
        <v>23022</v>
      </c>
      <c r="D2468" s="53"/>
      <c r="E2468" s="53" t="s">
        <v>23023</v>
      </c>
      <c r="F2468" s="53" t="s">
        <v>10</v>
      </c>
      <c r="G2468" s="53" t="s">
        <v>72</v>
      </c>
      <c r="H2468" s="53"/>
      <c r="I2468" s="53"/>
      <c r="J2468" s="53"/>
      <c r="K2468" s="53"/>
      <c r="L2468" s="53"/>
      <c r="M2468" s="53"/>
      <c r="N2468" s="53"/>
      <c r="O2468" s="53"/>
      <c r="P2468" s="53"/>
      <c r="Q2468" s="53"/>
      <c r="R2468" s="53" t="str">
        <f>IF(Table_People[[#This Row],[Surname]]="", Table_People[[#This Row],[Name]], Table_People[[#This Row],[Name]]&amp;", "&amp;Table_People[[#This Row],[Surname]])</f>
        <v>John, Dalton</v>
      </c>
      <c r="S2468" s="53" t="str">
        <f>IF(Table_People[[#This Row],[Surname]]="", Table_People[[#This Row],[Name]], Table_People[[#This Row],[Surname]]&amp;", "&amp;Table_People[[#This Row],[Name]])</f>
        <v>Dalton, John</v>
      </c>
      <c r="T2468" s="53" t="str">
        <f>IF(COUNTIFS(Table_People[Hash_ID],Table_People[[#This Row],[Hash_ID]])&gt;1,"Y","N")</f>
        <v>N</v>
      </c>
      <c r="U2468" s="53"/>
    </row>
    <row r="2469" spans="1:21" x14ac:dyDescent="0.35">
      <c r="A2469" s="53" t="str">
        <f>"P-" &amp; UPPER(TRIM(Table_People[[#This Row],[Surname]])) &amp; "|" &amp; UPPER(TRIM(Table_People[[#This Row],[Name]]))</f>
        <v>P-FERMAT|PIERRE</v>
      </c>
      <c r="B2469" s="53" t="s">
        <v>382</v>
      </c>
      <c r="C2469" s="53" t="s">
        <v>23024</v>
      </c>
      <c r="D2469" s="53" t="s">
        <v>23025</v>
      </c>
      <c r="E2469" s="53" t="s">
        <v>22753</v>
      </c>
      <c r="F2469" s="53" t="s">
        <v>10</v>
      </c>
      <c r="G2469" s="53" t="s">
        <v>15</v>
      </c>
      <c r="H2469" s="53"/>
      <c r="I2469" s="53"/>
      <c r="J2469" s="53"/>
      <c r="K2469" s="53"/>
      <c r="L2469" s="53"/>
      <c r="M2469" s="53"/>
      <c r="N2469" s="53"/>
      <c r="O2469" s="53"/>
      <c r="P2469" s="53"/>
      <c r="Q2469" s="53"/>
      <c r="R2469" s="53" t="str">
        <f>IF(Table_People[[#This Row],[Surname]]="", Table_People[[#This Row],[Name]], Table_People[[#This Row],[Name]]&amp;", "&amp;Table_People[[#This Row],[Surname]])</f>
        <v>Pierre, Fermat</v>
      </c>
      <c r="S2469" s="53" t="str">
        <f>IF(Table_People[[#This Row],[Surname]]="", Table_People[[#This Row],[Name]], Table_People[[#This Row],[Surname]]&amp;", "&amp;Table_People[[#This Row],[Name]])</f>
        <v>Fermat, Pierre</v>
      </c>
      <c r="T2469" s="53" t="str">
        <f>IF(COUNTIFS(Table_People[Hash_ID],Table_People[[#This Row],[Hash_ID]])&gt;1,"Y","N")</f>
        <v>N</v>
      </c>
      <c r="U2469" s="53"/>
    </row>
    <row r="2470" spans="1:21" x14ac:dyDescent="0.35">
      <c r="A2470" s="53" t="str">
        <f>"P-" &amp; UPPER(TRIM(Table_People[[#This Row],[Surname]])) &amp; "|" &amp; UPPER(TRIM(Table_People[[#This Row],[Name]]))</f>
        <v>P-SAGAN|CARL</v>
      </c>
      <c r="B2470" s="53" t="s">
        <v>762</v>
      </c>
      <c r="C2470" s="53" t="s">
        <v>527</v>
      </c>
      <c r="D2470" s="53"/>
      <c r="E2470" s="53" t="s">
        <v>23026</v>
      </c>
      <c r="F2470" s="53" t="s">
        <v>10</v>
      </c>
      <c r="G2470" s="53" t="s">
        <v>63</v>
      </c>
      <c r="H2470" s="53"/>
      <c r="I2470" s="53"/>
      <c r="J2470" s="53"/>
      <c r="K2470" s="53"/>
      <c r="L2470" s="53"/>
      <c r="M2470" s="53"/>
      <c r="N2470" s="53"/>
      <c r="O2470" s="53"/>
      <c r="P2470" s="53"/>
      <c r="Q2470" s="53"/>
      <c r="R2470" s="53" t="str">
        <f>IF(Table_People[[#This Row],[Surname]]="", Table_People[[#This Row],[Name]], Table_People[[#This Row],[Name]]&amp;", "&amp;Table_People[[#This Row],[Surname]])</f>
        <v>Carl, Sagan</v>
      </c>
      <c r="S2470" s="53" t="str">
        <f>IF(Table_People[[#This Row],[Surname]]="", Table_People[[#This Row],[Name]], Table_People[[#This Row],[Surname]]&amp;", "&amp;Table_People[[#This Row],[Name]])</f>
        <v>Sagan, Carl</v>
      </c>
      <c r="T2470" s="53" t="str">
        <f>IF(COUNTIFS(Table_People[Hash_ID],Table_People[[#This Row],[Hash_ID]])&gt;1,"Y","N")</f>
        <v>Y</v>
      </c>
      <c r="U2470" s="53"/>
    </row>
    <row r="2471" spans="1:21" x14ac:dyDescent="0.35">
      <c r="A2471" s="53" t="str">
        <f>"P-" &amp; UPPER(TRIM(Table_People[[#This Row],[Surname]])) &amp; "|" &amp; UPPER(TRIM(Table_People[[#This Row],[Name]]))</f>
        <v>P-VIRCHOW|RUDOLPH</v>
      </c>
      <c r="B2471" s="53" t="s">
        <v>12135</v>
      </c>
      <c r="C2471" s="53" t="s">
        <v>23027</v>
      </c>
      <c r="D2471" s="53" t="s">
        <v>23028</v>
      </c>
      <c r="E2471" s="53" t="s">
        <v>23012</v>
      </c>
      <c r="F2471" s="53" t="s">
        <v>10</v>
      </c>
      <c r="G2471" s="53" t="s">
        <v>38</v>
      </c>
      <c r="H2471" s="53"/>
      <c r="I2471" s="53"/>
      <c r="J2471" s="53"/>
      <c r="K2471" s="53"/>
      <c r="L2471" s="53"/>
      <c r="M2471" s="53"/>
      <c r="N2471" s="53"/>
      <c r="O2471" s="53"/>
      <c r="P2471" s="53"/>
      <c r="Q2471" s="53"/>
      <c r="R2471" s="53" t="str">
        <f>IF(Table_People[[#This Row],[Surname]]="", Table_People[[#This Row],[Name]], Table_People[[#This Row],[Name]]&amp;", "&amp;Table_People[[#This Row],[Surname]])</f>
        <v>Rudolph, Virchow</v>
      </c>
      <c r="S2471" s="53" t="str">
        <f>IF(Table_People[[#This Row],[Surname]]="", Table_People[[#This Row],[Name]], Table_People[[#This Row],[Surname]]&amp;", "&amp;Table_People[[#This Row],[Name]])</f>
        <v>Virchow, Rudolph</v>
      </c>
      <c r="T2471" s="53" t="str">
        <f>IF(COUNTIFS(Table_People[Hash_ID],Table_People[[#This Row],[Hash_ID]])&gt;1,"Y","N")</f>
        <v>N</v>
      </c>
      <c r="U2471" s="53"/>
    </row>
    <row r="2472" spans="1:21" x14ac:dyDescent="0.35">
      <c r="A2472" s="53" t="str">
        <f>"P-" &amp; UPPER(TRIM(Table_People[[#This Row],[Surname]])) &amp; "|" &amp; UPPER(TRIM(Table_People[[#This Row],[Name]]))</f>
        <v>P-EDDINGTON|ARTHUR</v>
      </c>
      <c r="B2472" s="53" t="s">
        <v>35</v>
      </c>
      <c r="C2472" s="53" t="s">
        <v>23029</v>
      </c>
      <c r="D2472" s="53" t="s">
        <v>23030</v>
      </c>
      <c r="E2472" s="53" t="s">
        <v>22881</v>
      </c>
      <c r="F2472" s="53" t="s">
        <v>10</v>
      </c>
      <c r="G2472" s="53" t="s">
        <v>91</v>
      </c>
      <c r="H2472" s="53"/>
      <c r="I2472" s="53"/>
      <c r="J2472" s="53"/>
      <c r="K2472" s="53"/>
      <c r="L2472" s="53"/>
      <c r="M2472" s="53"/>
      <c r="N2472" s="53"/>
      <c r="O2472" s="53"/>
      <c r="P2472" s="53"/>
      <c r="Q2472" s="53"/>
      <c r="R2472" s="53" t="str">
        <f>IF(Table_People[[#This Row],[Surname]]="", Table_People[[#This Row],[Name]], Table_People[[#This Row],[Name]]&amp;", "&amp;Table_People[[#This Row],[Surname]])</f>
        <v>Arthur, Eddington</v>
      </c>
      <c r="S2472" s="53" t="str">
        <f>IF(Table_People[[#This Row],[Surname]]="", Table_People[[#This Row],[Name]], Table_People[[#This Row],[Surname]]&amp;", "&amp;Table_People[[#This Row],[Name]])</f>
        <v>Eddington, Arthur</v>
      </c>
      <c r="T2472" s="53" t="str">
        <f>IF(COUNTIFS(Table_People[Hash_ID],Table_People[[#This Row],[Hash_ID]])&gt;1,"Y","N")</f>
        <v>N</v>
      </c>
      <c r="U2472" s="53"/>
    </row>
    <row r="2473" spans="1:21" x14ac:dyDescent="0.35">
      <c r="A2473" s="53" t="str">
        <f>"P-" &amp; UPPER(TRIM(Table_People[[#This Row],[Surname]])) &amp; "|" &amp; UPPER(TRIM(Table_People[[#This Row],[Name]]))</f>
        <v>P-POPPER|KARL</v>
      </c>
      <c r="B2473" s="53" t="s">
        <v>270</v>
      </c>
      <c r="C2473" s="53" t="s">
        <v>690</v>
      </c>
      <c r="D2473" s="53"/>
      <c r="E2473" s="53" t="s">
        <v>37</v>
      </c>
      <c r="F2473" s="53" t="s">
        <v>10</v>
      </c>
      <c r="G2473" s="53" t="s">
        <v>22983</v>
      </c>
      <c r="H2473" s="53"/>
      <c r="I2473" s="53"/>
      <c r="J2473" s="53"/>
      <c r="K2473" s="53"/>
      <c r="L2473" s="53"/>
      <c r="M2473" s="53"/>
      <c r="N2473" s="53"/>
      <c r="O2473" s="53"/>
      <c r="P2473" s="53"/>
      <c r="Q2473" s="53"/>
      <c r="R2473" s="53" t="str">
        <f>IF(Table_People[[#This Row],[Surname]]="", Table_People[[#This Row],[Name]], Table_People[[#This Row],[Name]]&amp;", "&amp;Table_People[[#This Row],[Surname]])</f>
        <v>Karl, Popper</v>
      </c>
      <c r="S2473" s="53" t="str">
        <f>IF(Table_People[[#This Row],[Surname]]="", Table_People[[#This Row],[Name]], Table_People[[#This Row],[Surname]]&amp;", "&amp;Table_People[[#This Row],[Name]])</f>
        <v>Popper, Karl</v>
      </c>
      <c r="T2473" s="53" t="str">
        <f>IF(COUNTIFS(Table_People[Hash_ID],Table_People[[#This Row],[Hash_ID]])&gt;1,"Y","N")</f>
        <v>Y</v>
      </c>
      <c r="U2473" s="53"/>
    </row>
    <row r="2474" spans="1:21" x14ac:dyDescent="0.35">
      <c r="A2474" s="53" t="str">
        <f>"P-" &amp; UPPER(TRIM(Table_People[[#This Row],[Surname]])) &amp; "|" &amp; UPPER(TRIM(Table_People[[#This Row],[Name]]))</f>
        <v>P-BROCKHOUSE|BERTRAM</v>
      </c>
      <c r="B2474" s="53" t="s">
        <v>8267</v>
      </c>
      <c r="C2474" s="53" t="s">
        <v>23031</v>
      </c>
      <c r="D2474" s="53"/>
      <c r="E2474" s="53" t="s">
        <v>22724</v>
      </c>
      <c r="F2474" s="53" t="s">
        <v>10</v>
      </c>
      <c r="G2474" s="53" t="s">
        <v>285</v>
      </c>
      <c r="H2474" s="53"/>
      <c r="I2474" s="53"/>
      <c r="J2474" s="53"/>
      <c r="K2474" s="53"/>
      <c r="L2474" s="53"/>
      <c r="M2474" s="53"/>
      <c r="N2474" s="53"/>
      <c r="O2474" s="53"/>
      <c r="P2474" s="53"/>
      <c r="Q2474" s="53"/>
      <c r="R2474" s="53" t="str">
        <f>IF(Table_People[[#This Row],[Surname]]="", Table_People[[#This Row],[Name]], Table_People[[#This Row],[Name]]&amp;", "&amp;Table_People[[#This Row],[Surname]])</f>
        <v>Bertram, Brockhouse</v>
      </c>
      <c r="S2474" s="53" t="str">
        <f>IF(Table_People[[#This Row],[Surname]]="", Table_People[[#This Row],[Name]], Table_People[[#This Row],[Surname]]&amp;", "&amp;Table_People[[#This Row],[Name]])</f>
        <v>Brockhouse, Bertram</v>
      </c>
      <c r="T2474" s="53" t="str">
        <f>IF(COUNTIFS(Table_People[Hash_ID],Table_People[[#This Row],[Hash_ID]])&gt;1,"Y","N")</f>
        <v>N</v>
      </c>
      <c r="U2474" s="53"/>
    </row>
    <row r="2475" spans="1:21" x14ac:dyDescent="0.35">
      <c r="A2475" s="53" t="str">
        <f>"P-" &amp; UPPER(TRIM(Table_People[[#This Row],[Surname]])) &amp; "|" &amp; UPPER(TRIM(Table_People[[#This Row],[Name]]))</f>
        <v>P-PAYNE-GAPOSCHKIN|CECILIA</v>
      </c>
      <c r="B2475" s="53" t="s">
        <v>19459</v>
      </c>
      <c r="C2475" s="53" t="s">
        <v>23032</v>
      </c>
      <c r="D2475" s="53"/>
      <c r="E2475" s="53" t="s">
        <v>23026</v>
      </c>
      <c r="F2475" s="53" t="s">
        <v>25</v>
      </c>
      <c r="G2475" s="53" t="s">
        <v>22903</v>
      </c>
      <c r="H2475" s="53"/>
      <c r="I2475" s="53"/>
      <c r="J2475" s="53"/>
      <c r="K2475" s="53"/>
      <c r="L2475" s="53"/>
      <c r="M2475" s="53"/>
      <c r="N2475" s="53"/>
      <c r="O2475" s="53"/>
      <c r="P2475" s="53"/>
      <c r="Q2475" s="53"/>
      <c r="R2475" s="53" t="str">
        <f>IF(Table_People[[#This Row],[Surname]]="", Table_People[[#This Row],[Name]], Table_People[[#This Row],[Name]]&amp;", "&amp;Table_People[[#This Row],[Surname]])</f>
        <v>Cecilia, Payne-Gaposchkin</v>
      </c>
      <c r="S2475" s="53" t="str">
        <f>IF(Table_People[[#This Row],[Surname]]="", Table_People[[#This Row],[Name]], Table_People[[#This Row],[Surname]]&amp;", "&amp;Table_People[[#This Row],[Name]])</f>
        <v>Payne-Gaposchkin, Cecilia</v>
      </c>
      <c r="T2475" s="53" t="str">
        <f>IF(COUNTIFS(Table_People[Hash_ID],Table_People[[#This Row],[Hash_ID]])&gt;1,"Y","N")</f>
        <v>N</v>
      </c>
      <c r="U2475" s="53"/>
    </row>
    <row r="2476" spans="1:21" x14ac:dyDescent="0.35">
      <c r="A2476" s="53" t="str">
        <f>"P-" &amp; UPPER(TRIM(Table_People[[#This Row],[Surname]])) &amp; "|" &amp; UPPER(TRIM(Table_People[[#This Row],[Name]]))</f>
        <v>P-TOWNES|CHARLES</v>
      </c>
      <c r="B2476" s="53" t="s">
        <v>64</v>
      </c>
      <c r="C2476" s="53" t="s">
        <v>23033</v>
      </c>
      <c r="D2476" s="53" t="s">
        <v>23034</v>
      </c>
      <c r="E2476" s="53" t="s">
        <v>22724</v>
      </c>
      <c r="F2476" s="53" t="s">
        <v>10</v>
      </c>
      <c r="G2476" s="53" t="s">
        <v>63</v>
      </c>
      <c r="H2476" s="53"/>
      <c r="I2476" s="53"/>
      <c r="J2476" s="53"/>
      <c r="K2476" s="53"/>
      <c r="L2476" s="53"/>
      <c r="M2476" s="53"/>
      <c r="N2476" s="53"/>
      <c r="O2476" s="53"/>
      <c r="P2476" s="53"/>
      <c r="Q2476" s="53"/>
      <c r="R2476" s="53" t="str">
        <f>IF(Table_People[[#This Row],[Surname]]="", Table_People[[#This Row],[Name]], Table_People[[#This Row],[Name]]&amp;", "&amp;Table_People[[#This Row],[Surname]])</f>
        <v>Charles, Townes</v>
      </c>
      <c r="S2476" s="53" t="str">
        <f>IF(Table_People[[#This Row],[Surname]]="", Table_People[[#This Row],[Name]], Table_People[[#This Row],[Surname]]&amp;", "&amp;Table_People[[#This Row],[Name]])</f>
        <v>Townes, Charles</v>
      </c>
      <c r="T2476" s="53" t="str">
        <f>IF(COUNTIFS(Table_People[Hash_ID],Table_People[[#This Row],[Hash_ID]])&gt;1,"Y","N")</f>
        <v>N</v>
      </c>
      <c r="U2476" s="53"/>
    </row>
    <row r="2477" spans="1:21" x14ac:dyDescent="0.35">
      <c r="A2477" s="53" t="str">
        <f>"P-" &amp; UPPER(TRIM(Table_People[[#This Row],[Surname]])) &amp; "|" &amp; UPPER(TRIM(Table_People[[#This Row],[Name]]))</f>
        <v>P-WIGNER|EUGENE</v>
      </c>
      <c r="B2477" s="53" t="s">
        <v>791</v>
      </c>
      <c r="C2477" s="53" t="s">
        <v>23035</v>
      </c>
      <c r="D2477" s="53" t="s">
        <v>23036</v>
      </c>
      <c r="E2477" s="53" t="s">
        <v>22739</v>
      </c>
      <c r="F2477" s="53" t="s">
        <v>10</v>
      </c>
      <c r="G2477" s="53" t="s">
        <v>22792</v>
      </c>
      <c r="H2477" s="53"/>
      <c r="I2477" s="53"/>
      <c r="J2477" s="53"/>
      <c r="K2477" s="53"/>
      <c r="L2477" s="53"/>
      <c r="M2477" s="53"/>
      <c r="N2477" s="53"/>
      <c r="O2477" s="53"/>
      <c r="P2477" s="53"/>
      <c r="Q2477" s="53"/>
      <c r="R2477" s="53" t="str">
        <f>IF(Table_People[[#This Row],[Surname]]="", Table_People[[#This Row],[Name]], Table_People[[#This Row],[Name]]&amp;", "&amp;Table_People[[#This Row],[Surname]])</f>
        <v>Eugene, Wigner</v>
      </c>
      <c r="S2477" s="53" t="str">
        <f>IF(Table_People[[#This Row],[Surname]]="", Table_People[[#This Row],[Name]], Table_People[[#This Row],[Surname]]&amp;", "&amp;Table_People[[#This Row],[Name]])</f>
        <v>Wigner, Eugene</v>
      </c>
      <c r="T2477" s="53" t="str">
        <f>IF(COUNTIFS(Table_People[Hash_ID],Table_People[[#This Row],[Hash_ID]])&gt;1,"Y","N")</f>
        <v>N</v>
      </c>
      <c r="U2477" s="53"/>
    </row>
    <row r="2478" spans="1:21" x14ac:dyDescent="0.35">
      <c r="A2478" s="53" t="str">
        <f>"P-" &amp; UPPER(TRIM(Table_People[[#This Row],[Surname]])) &amp; "|" &amp; UPPER(TRIM(Table_People[[#This Row],[Name]]))</f>
        <v>P-KRAMERS|HENDRIK</v>
      </c>
      <c r="B2478" s="53" t="s">
        <v>22886</v>
      </c>
      <c r="C2478" s="53" t="s">
        <v>23037</v>
      </c>
      <c r="D2478" s="53" t="s">
        <v>23038</v>
      </c>
      <c r="E2478" s="53" t="s">
        <v>22724</v>
      </c>
      <c r="F2478" s="53" t="s">
        <v>10</v>
      </c>
      <c r="G2478" s="53" t="s">
        <v>48</v>
      </c>
      <c r="H2478" s="53"/>
      <c r="I2478" s="53"/>
      <c r="J2478" s="53"/>
      <c r="K2478" s="53"/>
      <c r="L2478" s="53"/>
      <c r="M2478" s="53"/>
      <c r="N2478" s="53"/>
      <c r="O2478" s="53"/>
      <c r="P2478" s="53"/>
      <c r="Q2478" s="53"/>
      <c r="R2478" s="53" t="str">
        <f>IF(Table_People[[#This Row],[Surname]]="", Table_People[[#This Row],[Name]], Table_People[[#This Row],[Name]]&amp;", "&amp;Table_People[[#This Row],[Surname]])</f>
        <v>Hendrik, Kramers</v>
      </c>
      <c r="S2478" s="53" t="str">
        <f>IF(Table_People[[#This Row],[Surname]]="", Table_People[[#This Row],[Name]], Table_People[[#This Row],[Surname]]&amp;", "&amp;Table_People[[#This Row],[Name]])</f>
        <v>Kramers, Hendrik</v>
      </c>
      <c r="T2478" s="53" t="str">
        <f>IF(COUNTIFS(Table_People[Hash_ID],Table_People[[#This Row],[Hash_ID]])&gt;1,"Y","N")</f>
        <v>N</v>
      </c>
      <c r="U2478" s="53"/>
    </row>
    <row r="2479" spans="1:21" x14ac:dyDescent="0.35">
      <c r="A2479" s="53" t="str">
        <f>"P-" &amp; UPPER(TRIM(Table_People[[#This Row],[Surname]])) &amp; "|" &amp; UPPER(TRIM(Table_People[[#This Row],[Name]]))</f>
        <v>P-OPPENHEIMER|J. ROBERT</v>
      </c>
      <c r="B2479" s="53" t="s">
        <v>23039</v>
      </c>
      <c r="C2479" s="53" t="s">
        <v>22785</v>
      </c>
      <c r="D2479" s="53" t="s">
        <v>23040</v>
      </c>
      <c r="E2479" s="53" t="s">
        <v>22724</v>
      </c>
      <c r="F2479" s="53" t="s">
        <v>10</v>
      </c>
      <c r="G2479" s="53" t="s">
        <v>63</v>
      </c>
      <c r="H2479" s="53"/>
      <c r="I2479" s="53"/>
      <c r="J2479" s="53"/>
      <c r="K2479" s="53"/>
      <c r="L2479" s="53"/>
      <c r="M2479" s="53"/>
      <c r="N2479" s="53"/>
      <c r="O2479" s="53"/>
      <c r="P2479" s="53"/>
      <c r="Q2479" s="53"/>
      <c r="R2479" s="53" t="str">
        <f>IF(Table_People[[#This Row],[Surname]]="", Table_People[[#This Row],[Name]], Table_People[[#This Row],[Name]]&amp;", "&amp;Table_People[[#This Row],[Surname]])</f>
        <v>J. Robert, Oppenheimer</v>
      </c>
      <c r="S2479" s="53" t="str">
        <f>IF(Table_People[[#This Row],[Surname]]="", Table_People[[#This Row],[Name]], Table_People[[#This Row],[Surname]]&amp;", "&amp;Table_People[[#This Row],[Name]])</f>
        <v>Oppenheimer, J. Robert</v>
      </c>
      <c r="T2479" s="53" t="str">
        <f>IF(COUNTIFS(Table_People[Hash_ID],Table_People[[#This Row],[Hash_ID]])&gt;1,"Y","N")</f>
        <v>N</v>
      </c>
      <c r="U2479" s="53"/>
    </row>
    <row r="2480" spans="1:21" x14ac:dyDescent="0.35">
      <c r="A2480" s="53" t="str">
        <f>"P-" &amp; UPPER(TRIM(Table_People[[#This Row],[Surname]])) &amp; "|" &amp; UPPER(TRIM(Table_People[[#This Row],[Name]]))</f>
        <v>P-WILSON|KENNETH</v>
      </c>
      <c r="B2480" s="53" t="s">
        <v>12624</v>
      </c>
      <c r="C2480" s="53" t="s">
        <v>5562</v>
      </c>
      <c r="D2480" s="53" t="s">
        <v>23041</v>
      </c>
      <c r="E2480" s="53" t="s">
        <v>22739</v>
      </c>
      <c r="F2480" s="53" t="s">
        <v>10</v>
      </c>
      <c r="G2480" s="53" t="s">
        <v>63</v>
      </c>
      <c r="H2480" s="53"/>
      <c r="I2480" s="53"/>
      <c r="J2480" s="53"/>
      <c r="K2480" s="53"/>
      <c r="L2480" s="53"/>
      <c r="M2480" s="53"/>
      <c r="N2480" s="53"/>
      <c r="O2480" s="53"/>
      <c r="P2480" s="53"/>
      <c r="Q2480" s="53"/>
      <c r="R2480" s="53" t="str">
        <f>IF(Table_People[[#This Row],[Surname]]="", Table_People[[#This Row],[Name]], Table_People[[#This Row],[Name]]&amp;", "&amp;Table_People[[#This Row],[Surname]])</f>
        <v>Kenneth, Wilson</v>
      </c>
      <c r="S2480" s="53" t="str">
        <f>IF(Table_People[[#This Row],[Surname]]="", Table_People[[#This Row],[Name]], Table_People[[#This Row],[Surname]]&amp;", "&amp;Table_People[[#This Row],[Name]])</f>
        <v>Wilson, Kenneth</v>
      </c>
      <c r="T2480" s="53" t="str">
        <f>IF(COUNTIFS(Table_People[Hash_ID],Table_People[[#This Row],[Hash_ID]])&gt;1,"Y","N")</f>
        <v>N</v>
      </c>
      <c r="U2480" s="53"/>
    </row>
    <row r="2481" spans="1:21" x14ac:dyDescent="0.35">
      <c r="A2481" s="53" t="str">
        <f>"P-" &amp; UPPER(TRIM(Table_People[[#This Row],[Surname]])) &amp; "|" &amp; UPPER(TRIM(Table_People[[#This Row],[Name]]))</f>
        <v>P-LANDAU|LEV</v>
      </c>
      <c r="B2481" s="53" t="s">
        <v>12738</v>
      </c>
      <c r="C2481" s="53" t="s">
        <v>23042</v>
      </c>
      <c r="D2481" s="53"/>
      <c r="E2481" s="53" t="s">
        <v>22739</v>
      </c>
      <c r="F2481" s="53" t="s">
        <v>10</v>
      </c>
      <c r="G2481" s="53" t="s">
        <v>450</v>
      </c>
      <c r="H2481" s="53"/>
      <c r="I2481" s="53"/>
      <c r="J2481" s="53"/>
      <c r="K2481" s="53"/>
      <c r="L2481" s="53"/>
      <c r="M2481" s="53"/>
      <c r="N2481" s="53"/>
      <c r="O2481" s="53"/>
      <c r="P2481" s="53"/>
      <c r="Q2481" s="53"/>
      <c r="R2481" s="53" t="str">
        <f>IF(Table_People[[#This Row],[Surname]]="", Table_People[[#This Row],[Name]], Table_People[[#This Row],[Name]]&amp;", "&amp;Table_People[[#This Row],[Surname]])</f>
        <v>Lev, Landau</v>
      </c>
      <c r="S2481" s="53" t="str">
        <f>IF(Table_People[[#This Row],[Surname]]="", Table_People[[#This Row],[Name]], Table_People[[#This Row],[Surname]]&amp;", "&amp;Table_People[[#This Row],[Name]])</f>
        <v>Landau, Lev</v>
      </c>
      <c r="T2481" s="53" t="str">
        <f>IF(COUNTIFS(Table_People[Hash_ID],Table_People[[#This Row],[Hash_ID]])&gt;1,"Y","N")</f>
        <v>N</v>
      </c>
      <c r="U2481" s="53"/>
    </row>
    <row r="2482" spans="1:21" x14ac:dyDescent="0.35">
      <c r="A2482" s="53" t="str">
        <f>"P-" &amp; UPPER(TRIM(Table_People[[#This Row],[Surname]])) &amp; "|" &amp; UPPER(TRIM(Table_People[[#This Row],[Name]]))</f>
        <v>P-MAYER|MARIA</v>
      </c>
      <c r="B2482" s="53" t="s">
        <v>22872</v>
      </c>
      <c r="C2482" s="53" t="s">
        <v>23043</v>
      </c>
      <c r="D2482" s="53" t="s">
        <v>23044</v>
      </c>
      <c r="E2482" s="53" t="s">
        <v>22724</v>
      </c>
      <c r="F2482" s="53" t="s">
        <v>25</v>
      </c>
      <c r="G2482" s="53" t="s">
        <v>22811</v>
      </c>
      <c r="H2482" s="53"/>
      <c r="I2482" s="53"/>
      <c r="J2482" s="53"/>
      <c r="K2482" s="53"/>
      <c r="L2482" s="53"/>
      <c r="M2482" s="53"/>
      <c r="N2482" s="53"/>
      <c r="O2482" s="53"/>
      <c r="P2482" s="53"/>
      <c r="Q2482" s="53"/>
      <c r="R2482" s="53" t="str">
        <f>IF(Table_People[[#This Row],[Surname]]="", Table_People[[#This Row],[Name]], Table_People[[#This Row],[Name]]&amp;", "&amp;Table_People[[#This Row],[Surname]])</f>
        <v>Maria, Mayer</v>
      </c>
      <c r="S2482" s="53" t="str">
        <f>IF(Table_People[[#This Row],[Surname]]="", Table_People[[#This Row],[Name]], Table_People[[#This Row],[Surname]]&amp;", "&amp;Table_People[[#This Row],[Name]])</f>
        <v>Mayer, Maria</v>
      </c>
      <c r="T2482" s="53" t="str">
        <f>IF(COUNTIFS(Table_People[Hash_ID],Table_People[[#This Row],[Hash_ID]])&gt;1,"Y","N")</f>
        <v>N</v>
      </c>
      <c r="U2482" s="53"/>
    </row>
    <row r="2483" spans="1:21" x14ac:dyDescent="0.35">
      <c r="A2483" s="53" t="str">
        <f>"P-" &amp; UPPER(TRIM(Table_People[[#This Row],[Surname]])) &amp; "|" &amp; UPPER(TRIM(Table_People[[#This Row],[Name]]))</f>
        <v>P-ANDERSON|PHILIP</v>
      </c>
      <c r="B2483" s="53" t="s">
        <v>380</v>
      </c>
      <c r="C2483" s="53" t="s">
        <v>20916</v>
      </c>
      <c r="D2483" s="53" t="s">
        <v>23045</v>
      </c>
      <c r="E2483" s="53" t="s">
        <v>22739</v>
      </c>
      <c r="F2483" s="53" t="s">
        <v>10</v>
      </c>
      <c r="G2483" s="53" t="s">
        <v>63</v>
      </c>
      <c r="H2483" s="53"/>
      <c r="I2483" s="53"/>
      <c r="J2483" s="53"/>
      <c r="K2483" s="53"/>
      <c r="L2483" s="53"/>
      <c r="M2483" s="53"/>
      <c r="N2483" s="53"/>
      <c r="O2483" s="53"/>
      <c r="P2483" s="53"/>
      <c r="Q2483" s="53"/>
      <c r="R2483" s="53" t="str">
        <f>IF(Table_People[[#This Row],[Surname]]="", Table_People[[#This Row],[Name]], Table_People[[#This Row],[Name]]&amp;", "&amp;Table_People[[#This Row],[Surname]])</f>
        <v>Philip, Anderson</v>
      </c>
      <c r="S2483" s="53" t="str">
        <f>IF(Table_People[[#This Row],[Surname]]="", Table_People[[#This Row],[Name]], Table_People[[#This Row],[Surname]]&amp;", "&amp;Table_People[[#This Row],[Name]])</f>
        <v>Anderson, Philip</v>
      </c>
      <c r="T2483" s="53" t="str">
        <f>IF(COUNTIFS(Table_People[Hash_ID],Table_People[[#This Row],[Hash_ID]])&gt;1,"Y","N")</f>
        <v>N</v>
      </c>
      <c r="U2483" s="53"/>
    </row>
    <row r="2484" spans="1:21" x14ac:dyDescent="0.35">
      <c r="A2484" s="53" t="str">
        <f>"P-" &amp; UPPER(TRIM(Table_People[[#This Row],[Surname]])) &amp; "|" &amp; UPPER(TRIM(Table_People[[#This Row],[Name]]))</f>
        <v>P-WEISSKOPF|VICTOR</v>
      </c>
      <c r="B2484" s="53" t="s">
        <v>451</v>
      </c>
      <c r="C2484" s="53" t="s">
        <v>23046</v>
      </c>
      <c r="D2484" s="53"/>
      <c r="E2484" s="53" t="s">
        <v>22739</v>
      </c>
      <c r="F2484" s="53" t="s">
        <v>10</v>
      </c>
      <c r="G2484" s="53" t="s">
        <v>22979</v>
      </c>
      <c r="H2484" s="53"/>
      <c r="I2484" s="53"/>
      <c r="J2484" s="53"/>
      <c r="K2484" s="53"/>
      <c r="L2484" s="53"/>
      <c r="M2484" s="53"/>
      <c r="N2484" s="53"/>
      <c r="O2484" s="53"/>
      <c r="P2484" s="53"/>
      <c r="Q2484" s="53"/>
      <c r="R2484" s="53" t="str">
        <f>IF(Table_People[[#This Row],[Surname]]="", Table_People[[#This Row],[Name]], Table_People[[#This Row],[Name]]&amp;", "&amp;Table_People[[#This Row],[Surname]])</f>
        <v>Victor, Weisskopf</v>
      </c>
      <c r="S2484" s="53" t="str">
        <f>IF(Table_People[[#This Row],[Surname]]="", Table_People[[#This Row],[Name]], Table_People[[#This Row],[Surname]]&amp;", "&amp;Table_People[[#This Row],[Name]])</f>
        <v>Weisskopf, Victor</v>
      </c>
      <c r="T2484" s="53" t="str">
        <f>IF(COUNTIFS(Table_People[Hash_ID],Table_People[[#This Row],[Hash_ID]])&gt;1,"Y","N")</f>
        <v>N</v>
      </c>
      <c r="U2484" s="53"/>
    </row>
    <row r="2485" spans="1:21" x14ac:dyDescent="0.35">
      <c r="A2485" s="53" t="str">
        <f>"P-" &amp; UPPER(TRIM(Table_People[[#This Row],[Surname]])) &amp; "|" &amp; UPPER(TRIM(Table_People[[#This Row],[Name]]))</f>
        <v>P-WIENER|NORBERT</v>
      </c>
      <c r="B2485" s="53" t="s">
        <v>20624</v>
      </c>
      <c r="C2485" s="53" t="s">
        <v>23047</v>
      </c>
      <c r="D2485" s="53"/>
      <c r="E2485" s="53" t="s">
        <v>22753</v>
      </c>
      <c r="F2485" s="53" t="s">
        <v>10</v>
      </c>
      <c r="G2485" s="53" t="s">
        <v>63</v>
      </c>
      <c r="H2485" s="53"/>
      <c r="I2485" s="53"/>
      <c r="J2485" s="53"/>
      <c r="K2485" s="53"/>
      <c r="L2485" s="53"/>
      <c r="M2485" s="53"/>
      <c r="N2485" s="53"/>
      <c r="O2485" s="53"/>
      <c r="P2485" s="53"/>
      <c r="Q2485" s="53"/>
      <c r="R2485" s="53" t="str">
        <f>IF(Table_People[[#This Row],[Surname]]="", Table_People[[#This Row],[Name]], Table_People[[#This Row],[Name]]&amp;", "&amp;Table_People[[#This Row],[Surname]])</f>
        <v>Norbert, Wiener</v>
      </c>
      <c r="S2485" s="53" t="str">
        <f>IF(Table_People[[#This Row],[Surname]]="", Table_People[[#This Row],[Name]], Table_People[[#This Row],[Surname]]&amp;", "&amp;Table_People[[#This Row],[Name]])</f>
        <v>Wiener, Norbert</v>
      </c>
      <c r="T2485" s="53" t="str">
        <f>IF(COUNTIFS(Table_People[Hash_ID],Table_People[[#This Row],[Hash_ID]])&gt;1,"Y","N")</f>
        <v>N</v>
      </c>
      <c r="U2485" s="53"/>
    </row>
    <row r="2486" spans="1:21" x14ac:dyDescent="0.35">
      <c r="A2486" s="53" t="str">
        <f>"P-" &amp; UPPER(TRIM(Table_People[[#This Row],[Surname]])) &amp; "|" &amp; UPPER(TRIM(Table_People[[#This Row],[Name]]))</f>
        <v>P-PÓLYA|GEORGE</v>
      </c>
      <c r="B2486" s="53" t="s">
        <v>165</v>
      </c>
      <c r="C2486" s="53" t="s">
        <v>23048</v>
      </c>
      <c r="D2486" s="53"/>
      <c r="E2486" s="53" t="s">
        <v>22753</v>
      </c>
      <c r="F2486" s="53" t="s">
        <v>10</v>
      </c>
      <c r="G2486" s="53" t="s">
        <v>23049</v>
      </c>
      <c r="H2486" s="53"/>
      <c r="I2486" s="53"/>
      <c r="J2486" s="53"/>
      <c r="K2486" s="53"/>
      <c r="L2486" s="53"/>
      <c r="M2486" s="53"/>
      <c r="N2486" s="53"/>
      <c r="O2486" s="53"/>
      <c r="P2486" s="53"/>
      <c r="Q2486" s="53"/>
      <c r="R2486" s="53" t="str">
        <f>IF(Table_People[[#This Row],[Surname]]="", Table_People[[#This Row],[Name]], Table_People[[#This Row],[Name]]&amp;", "&amp;Table_People[[#This Row],[Surname]])</f>
        <v>George, Pólya</v>
      </c>
      <c r="S2486" s="53" t="str">
        <f>IF(Table_People[[#This Row],[Surname]]="", Table_People[[#This Row],[Name]], Table_People[[#This Row],[Surname]]&amp;", "&amp;Table_People[[#This Row],[Name]])</f>
        <v>Pólya, George</v>
      </c>
      <c r="T2486" s="53" t="str">
        <f>IF(COUNTIFS(Table_People[Hash_ID],Table_People[[#This Row],[Hash_ID]])&gt;1,"Y","N")</f>
        <v>N</v>
      </c>
      <c r="U2486" s="53"/>
    </row>
    <row r="2487" spans="1:21" x14ac:dyDescent="0.35">
      <c r="A2487" s="53" t="str">
        <f>"P-" &amp; UPPER(TRIM(Table_People[[#This Row],[Surname]])) &amp; "|" &amp; UPPER(TRIM(Table_People[[#This Row],[Name]]))</f>
        <v>P-KAC|MARK</v>
      </c>
      <c r="B2487" s="53" t="s">
        <v>845</v>
      </c>
      <c r="C2487" s="53" t="s">
        <v>23050</v>
      </c>
      <c r="D2487" s="53"/>
      <c r="E2487" s="53" t="s">
        <v>22753</v>
      </c>
      <c r="F2487" s="53" t="s">
        <v>10</v>
      </c>
      <c r="G2487" s="53" t="s">
        <v>22871</v>
      </c>
      <c r="H2487" s="53"/>
      <c r="I2487" s="53"/>
      <c r="J2487" s="53"/>
      <c r="K2487" s="53"/>
      <c r="L2487" s="53"/>
      <c r="M2487" s="53"/>
      <c r="N2487" s="53"/>
      <c r="O2487" s="53"/>
      <c r="P2487" s="53"/>
      <c r="Q2487" s="53"/>
      <c r="R2487" s="53" t="str">
        <f>IF(Table_People[[#This Row],[Surname]]="", Table_People[[#This Row],[Name]], Table_People[[#This Row],[Name]]&amp;", "&amp;Table_People[[#This Row],[Surname]])</f>
        <v>Mark, Kac</v>
      </c>
      <c r="S2487" s="53" t="str">
        <f>IF(Table_People[[#This Row],[Surname]]="", Table_People[[#This Row],[Name]], Table_People[[#This Row],[Surname]]&amp;", "&amp;Table_People[[#This Row],[Name]])</f>
        <v>Kac, Mark</v>
      </c>
      <c r="T2487" s="53" t="str">
        <f>IF(COUNTIFS(Table_People[Hash_ID],Table_People[[#This Row],[Hash_ID]])&gt;1,"Y","N")</f>
        <v>N</v>
      </c>
      <c r="U2487" s="53"/>
    </row>
    <row r="2488" spans="1:21" x14ac:dyDescent="0.35">
      <c r="A2488" s="53" t="str">
        <f>"P-" &amp; UPPER(TRIM(Table_People[[#This Row],[Surname]])) &amp; "|" &amp; UPPER(TRIM(Table_People[[#This Row],[Name]]))</f>
        <v>P-PAIS|ABRAHAM</v>
      </c>
      <c r="B2488" s="53" t="s">
        <v>23051</v>
      </c>
      <c r="C2488" s="53" t="s">
        <v>23052</v>
      </c>
      <c r="D2488" s="53"/>
      <c r="E2488" s="53" t="s">
        <v>23053</v>
      </c>
      <c r="F2488" s="53" t="s">
        <v>10</v>
      </c>
      <c r="G2488" s="53" t="s">
        <v>23054</v>
      </c>
      <c r="H2488" s="53"/>
      <c r="I2488" s="53"/>
      <c r="J2488" s="53"/>
      <c r="K2488" s="53"/>
      <c r="L2488" s="53"/>
      <c r="M2488" s="53"/>
      <c r="N2488" s="53"/>
      <c r="O2488" s="53"/>
      <c r="P2488" s="53"/>
      <c r="Q2488" s="53"/>
      <c r="R2488" s="53" t="str">
        <f>IF(Table_People[[#This Row],[Surname]]="", Table_People[[#This Row],[Name]], Table_People[[#This Row],[Name]]&amp;", "&amp;Table_People[[#This Row],[Surname]])</f>
        <v>Abraham, Pais</v>
      </c>
      <c r="S2488" s="53" t="str">
        <f>IF(Table_People[[#This Row],[Surname]]="", Table_People[[#This Row],[Name]], Table_People[[#This Row],[Surname]]&amp;", "&amp;Table_People[[#This Row],[Name]])</f>
        <v>Pais, Abraham</v>
      </c>
      <c r="T2488" s="53" t="str">
        <f>IF(COUNTIFS(Table_People[Hash_ID],Table_People[[#This Row],[Hash_ID]])&gt;1,"Y","N")</f>
        <v>N</v>
      </c>
      <c r="U2488" s="53"/>
    </row>
    <row r="2489" spans="1:21" x14ac:dyDescent="0.35">
      <c r="A2489" s="53" t="str">
        <f>"P-" &amp; UPPER(TRIM(Table_People[[#This Row],[Surname]])) &amp; "|" &amp; UPPER(TRIM(Table_People[[#This Row],[Name]]))</f>
        <v>P-BLOCH|FELIX</v>
      </c>
      <c r="B2489" s="53" t="s">
        <v>3057</v>
      </c>
      <c r="C2489" s="53" t="s">
        <v>814</v>
      </c>
      <c r="D2489" s="53"/>
      <c r="E2489" s="53" t="s">
        <v>22724</v>
      </c>
      <c r="F2489" s="53" t="s">
        <v>10</v>
      </c>
      <c r="G2489" s="53" t="s">
        <v>23055</v>
      </c>
      <c r="H2489" s="53"/>
      <c r="I2489" s="53"/>
      <c r="J2489" s="53"/>
      <c r="K2489" s="53"/>
      <c r="L2489" s="53"/>
      <c r="M2489" s="53"/>
      <c r="N2489" s="53"/>
      <c r="O2489" s="53"/>
      <c r="P2489" s="53"/>
      <c r="Q2489" s="53"/>
      <c r="R2489" s="53" t="str">
        <f>IF(Table_People[[#This Row],[Surname]]="", Table_People[[#This Row],[Name]], Table_People[[#This Row],[Name]]&amp;", "&amp;Table_People[[#This Row],[Surname]])</f>
        <v>Felix, Bloch</v>
      </c>
      <c r="S2489" s="53" t="str">
        <f>IF(Table_People[[#This Row],[Surname]]="", Table_People[[#This Row],[Name]], Table_People[[#This Row],[Surname]]&amp;", "&amp;Table_People[[#This Row],[Name]])</f>
        <v>Bloch, Felix</v>
      </c>
      <c r="T2489" s="53" t="str">
        <f>IF(COUNTIFS(Table_People[Hash_ID],Table_People[[#This Row],[Hash_ID]])&gt;1,"Y","N")</f>
        <v>N</v>
      </c>
      <c r="U2489" s="53"/>
    </row>
    <row r="2490" spans="1:21" x14ac:dyDescent="0.35">
      <c r="A2490" s="53" t="str">
        <f>"P-" &amp; UPPER(TRIM(Table_People[[#This Row],[Surname]])) &amp; "|" &amp; UPPER(TRIM(Table_People[[#This Row],[Name]]))</f>
        <v>P-RABI|I. I.</v>
      </c>
      <c r="B2490" s="53" t="s">
        <v>23056</v>
      </c>
      <c r="C2490" s="53" t="s">
        <v>23057</v>
      </c>
      <c r="D2490" s="53" t="s">
        <v>23058</v>
      </c>
      <c r="E2490" s="53" t="s">
        <v>22724</v>
      </c>
      <c r="F2490" s="53" t="s">
        <v>10</v>
      </c>
      <c r="G2490" s="53" t="s">
        <v>22979</v>
      </c>
      <c r="H2490" s="53"/>
      <c r="I2490" s="53"/>
      <c r="J2490" s="53"/>
      <c r="K2490" s="53"/>
      <c r="L2490" s="53"/>
      <c r="M2490" s="53"/>
      <c r="N2490" s="53"/>
      <c r="O2490" s="53"/>
      <c r="P2490" s="53"/>
      <c r="Q2490" s="53"/>
      <c r="R2490" s="53" t="str">
        <f>IF(Table_People[[#This Row],[Surname]]="", Table_People[[#This Row],[Name]], Table_People[[#This Row],[Name]]&amp;", "&amp;Table_People[[#This Row],[Surname]])</f>
        <v>I. I., Rabi</v>
      </c>
      <c r="S2490" s="53" t="str">
        <f>IF(Table_People[[#This Row],[Surname]]="", Table_People[[#This Row],[Name]], Table_People[[#This Row],[Surname]]&amp;", "&amp;Table_People[[#This Row],[Name]])</f>
        <v>Rabi, I. I.</v>
      </c>
      <c r="T2490" s="53" t="str">
        <f>IF(COUNTIFS(Table_People[Hash_ID],Table_People[[#This Row],[Hash_ID]])&gt;1,"Y","N")</f>
        <v>N</v>
      </c>
      <c r="U2490" s="53"/>
    </row>
    <row r="2491" spans="1:21" x14ac:dyDescent="0.35">
      <c r="A2491" s="53" t="str">
        <f>"P-" &amp; UPPER(TRIM(Table_People[[#This Row],[Surname]])) &amp; "|" &amp; UPPER(TRIM(Table_People[[#This Row],[Name]]))</f>
        <v>P-SCHWINGER|JULIAN</v>
      </c>
      <c r="B2491" s="53" t="s">
        <v>909</v>
      </c>
      <c r="C2491" s="53" t="s">
        <v>23059</v>
      </c>
      <c r="D2491" s="53"/>
      <c r="E2491" s="53" t="s">
        <v>22739</v>
      </c>
      <c r="F2491" s="53" t="s">
        <v>10</v>
      </c>
      <c r="G2491" s="53" t="s">
        <v>63</v>
      </c>
      <c r="H2491" s="53"/>
      <c r="I2491" s="53"/>
      <c r="J2491" s="53"/>
      <c r="K2491" s="53"/>
      <c r="L2491" s="53"/>
      <c r="M2491" s="53"/>
      <c r="N2491" s="53"/>
      <c r="O2491" s="53"/>
      <c r="P2491" s="53"/>
      <c r="Q2491" s="53"/>
      <c r="R2491" s="53" t="str">
        <f>IF(Table_People[[#This Row],[Surname]]="", Table_People[[#This Row],[Name]], Table_People[[#This Row],[Name]]&amp;", "&amp;Table_People[[#This Row],[Surname]])</f>
        <v>Julian, Schwinger</v>
      </c>
      <c r="S2491" s="53" t="str">
        <f>IF(Table_People[[#This Row],[Surname]]="", Table_People[[#This Row],[Name]], Table_People[[#This Row],[Surname]]&amp;", "&amp;Table_People[[#This Row],[Name]])</f>
        <v>Schwinger, Julian</v>
      </c>
      <c r="T2491" s="53" t="str">
        <f>IF(COUNTIFS(Table_People[Hash_ID],Table_People[[#This Row],[Hash_ID]])&gt;1,"Y","N")</f>
        <v>N</v>
      </c>
      <c r="U2491" s="53"/>
    </row>
    <row r="2492" spans="1:21" x14ac:dyDescent="0.35">
      <c r="A2492" s="53" t="str">
        <f>"P-" &amp; UPPER(TRIM(Table_People[[#This Row],[Surname]])) &amp; "|" &amp; UPPER(TRIM(Table_People[[#This Row],[Name]]))</f>
        <v>P-BOLTZMANN|LUDWIG</v>
      </c>
      <c r="B2492" s="53" t="s">
        <v>676</v>
      </c>
      <c r="C2492" s="53" t="s">
        <v>23060</v>
      </c>
      <c r="D2492" s="53"/>
      <c r="E2492" s="53" t="s">
        <v>23061</v>
      </c>
      <c r="F2492" s="53" t="s">
        <v>10</v>
      </c>
      <c r="G2492" s="53" t="s">
        <v>288</v>
      </c>
      <c r="H2492" s="53"/>
      <c r="I2492" s="53"/>
      <c r="J2492" s="53"/>
      <c r="K2492" s="53"/>
      <c r="L2492" s="53"/>
      <c r="M2492" s="53"/>
      <c r="N2492" s="53"/>
      <c r="O2492" s="53"/>
      <c r="P2492" s="53"/>
      <c r="Q2492" s="53"/>
      <c r="R2492" s="53" t="str">
        <f>IF(Table_People[[#This Row],[Surname]]="", Table_People[[#This Row],[Name]], Table_People[[#This Row],[Name]]&amp;", "&amp;Table_People[[#This Row],[Surname]])</f>
        <v>Ludwig, Boltzmann</v>
      </c>
      <c r="S2492" s="53" t="str">
        <f>IF(Table_People[[#This Row],[Surname]]="", Table_People[[#This Row],[Name]], Table_People[[#This Row],[Surname]]&amp;", "&amp;Table_People[[#This Row],[Name]])</f>
        <v>Boltzmann, Ludwig</v>
      </c>
      <c r="T2492" s="53" t="str">
        <f>IF(COUNTIFS(Table_People[Hash_ID],Table_People[[#This Row],[Hash_ID]])&gt;1,"Y","N")</f>
        <v>N</v>
      </c>
      <c r="U2492" s="53"/>
    </row>
    <row r="2493" spans="1:21" x14ac:dyDescent="0.35">
      <c r="A2493" s="53" t="str">
        <f>"P-" &amp; UPPER(TRIM(Table_People[[#This Row],[Surname]])) &amp; "|" &amp; UPPER(TRIM(Table_People[[#This Row],[Name]]))</f>
        <v>P-TOMONAGA|SIN-ITIRO</v>
      </c>
      <c r="B2493" s="53" t="s">
        <v>23062</v>
      </c>
      <c r="C2493" s="53" t="s">
        <v>23063</v>
      </c>
      <c r="D2493" s="53"/>
      <c r="E2493" s="53" t="s">
        <v>22724</v>
      </c>
      <c r="F2493" s="53" t="s">
        <v>10</v>
      </c>
      <c r="G2493" s="53" t="s">
        <v>182</v>
      </c>
      <c r="H2493" s="53"/>
      <c r="I2493" s="53"/>
      <c r="J2493" s="53"/>
      <c r="K2493" s="53"/>
      <c r="L2493" s="53"/>
      <c r="M2493" s="53"/>
      <c r="N2493" s="53"/>
      <c r="O2493" s="53"/>
      <c r="P2493" s="53"/>
      <c r="Q2493" s="53"/>
      <c r="R2493" s="53" t="str">
        <f>IF(Table_People[[#This Row],[Surname]]="", Table_People[[#This Row],[Name]], Table_People[[#This Row],[Name]]&amp;", "&amp;Table_People[[#This Row],[Surname]])</f>
        <v>Sin-Itiro, Tomonaga</v>
      </c>
      <c r="S2493" s="53" t="str">
        <f>IF(Table_People[[#This Row],[Surname]]="", Table_People[[#This Row],[Name]], Table_People[[#This Row],[Surname]]&amp;", "&amp;Table_People[[#This Row],[Name]])</f>
        <v>Tomonaga, Sin-Itiro</v>
      </c>
      <c r="T2493" s="53" t="str">
        <f>IF(COUNTIFS(Table_People[Hash_ID],Table_People[[#This Row],[Hash_ID]])&gt;1,"Y","N")</f>
        <v>N</v>
      </c>
      <c r="U2493" s="53"/>
    </row>
    <row r="2494" spans="1:21" x14ac:dyDescent="0.35">
      <c r="A2494" s="53" t="str">
        <f>"P-" &amp; UPPER(TRIM(Table_People[[#This Row],[Surname]])) &amp; "|" &amp; UPPER(TRIM(Table_People[[#This Row],[Name]]))</f>
        <v>P-LAMB|WILLIS</v>
      </c>
      <c r="B2494" s="53" t="s">
        <v>23064</v>
      </c>
      <c r="C2494" s="53" t="s">
        <v>5843</v>
      </c>
      <c r="D2494" s="53" t="s">
        <v>23065</v>
      </c>
      <c r="E2494" s="53" t="s">
        <v>22724</v>
      </c>
      <c r="F2494" s="53" t="s">
        <v>10</v>
      </c>
      <c r="G2494" s="53" t="s">
        <v>63</v>
      </c>
      <c r="H2494" s="53"/>
      <c r="I2494" s="53"/>
      <c r="J2494" s="53"/>
      <c r="K2494" s="53"/>
      <c r="L2494" s="53"/>
      <c r="M2494" s="53"/>
      <c r="N2494" s="53"/>
      <c r="O2494" s="53"/>
      <c r="P2494" s="53"/>
      <c r="Q2494" s="53"/>
      <c r="R2494" s="53" t="str">
        <f>IF(Table_People[[#This Row],[Surname]]="", Table_People[[#This Row],[Name]], Table_People[[#This Row],[Name]]&amp;", "&amp;Table_People[[#This Row],[Surname]])</f>
        <v>Willis, Lamb</v>
      </c>
      <c r="S2494" s="53" t="str">
        <f>IF(Table_People[[#This Row],[Surname]]="", Table_People[[#This Row],[Name]], Table_People[[#This Row],[Surname]]&amp;", "&amp;Table_People[[#This Row],[Name]])</f>
        <v>Lamb, Willis</v>
      </c>
      <c r="T2494" s="53" t="str">
        <f>IF(COUNTIFS(Table_People[Hash_ID],Table_People[[#This Row],[Hash_ID]])&gt;1,"Y","N")</f>
        <v>N</v>
      </c>
      <c r="U2494" s="53"/>
    </row>
    <row r="2495" spans="1:21" x14ac:dyDescent="0.35">
      <c r="A2495" s="53" t="str">
        <f>"P-" &amp; UPPER(TRIM(Table_People[[#This Row],[Surname]])) &amp; "|" &amp; UPPER(TRIM(Table_People[[#This Row],[Name]]))</f>
        <v>P-YANG|CHEN-NING</v>
      </c>
      <c r="B2495" s="53" t="s">
        <v>23066</v>
      </c>
      <c r="C2495" s="53" t="s">
        <v>1099</v>
      </c>
      <c r="D2495" s="53"/>
      <c r="E2495" s="53" t="s">
        <v>22724</v>
      </c>
      <c r="F2495" s="53" t="s">
        <v>10</v>
      </c>
      <c r="G2495" s="53" t="s">
        <v>22875</v>
      </c>
      <c r="H2495" s="53"/>
      <c r="I2495" s="53"/>
      <c r="J2495" s="53"/>
      <c r="K2495" s="53"/>
      <c r="L2495" s="53"/>
      <c r="M2495" s="53"/>
      <c r="N2495" s="53"/>
      <c r="O2495" s="53"/>
      <c r="P2495" s="53"/>
      <c r="Q2495" s="53"/>
      <c r="R2495" s="53" t="str">
        <f>IF(Table_People[[#This Row],[Surname]]="", Table_People[[#This Row],[Name]], Table_People[[#This Row],[Name]]&amp;", "&amp;Table_People[[#This Row],[Surname]])</f>
        <v>Chen-Ning, Yang</v>
      </c>
      <c r="S2495" s="53" t="str">
        <f>IF(Table_People[[#This Row],[Surname]]="", Table_People[[#This Row],[Name]], Table_People[[#This Row],[Surname]]&amp;", "&amp;Table_People[[#This Row],[Name]])</f>
        <v>Yang, Chen-Ning</v>
      </c>
      <c r="T2495" s="53" t="str">
        <f>IF(COUNTIFS(Table_People[Hash_ID],Table_People[[#This Row],[Hash_ID]])&gt;1,"Y","N")</f>
        <v>N</v>
      </c>
      <c r="U2495" s="53"/>
    </row>
    <row r="2496" spans="1:21" x14ac:dyDescent="0.35">
      <c r="A2496" s="53" t="str">
        <f>"P-" &amp; UPPER(TRIM(Table_People[[#This Row],[Surname]])) &amp; "|" &amp; UPPER(TRIM(Table_People[[#This Row],[Name]]))</f>
        <v>P-CASIMIR|HENDRIK</v>
      </c>
      <c r="B2496" s="53" t="s">
        <v>22886</v>
      </c>
      <c r="C2496" s="53" t="s">
        <v>23067</v>
      </c>
      <c r="D2496" s="53"/>
      <c r="E2496" s="53" t="s">
        <v>22724</v>
      </c>
      <c r="F2496" s="53" t="s">
        <v>10</v>
      </c>
      <c r="G2496" s="53" t="s">
        <v>48</v>
      </c>
      <c r="H2496" s="53"/>
      <c r="I2496" s="53"/>
      <c r="J2496" s="53"/>
      <c r="K2496" s="53"/>
      <c r="L2496" s="53"/>
      <c r="M2496" s="53"/>
      <c r="N2496" s="53"/>
      <c r="O2496" s="53"/>
      <c r="P2496" s="53"/>
      <c r="Q2496" s="53"/>
      <c r="R2496" s="53" t="str">
        <f>IF(Table_People[[#This Row],[Surname]]="", Table_People[[#This Row],[Name]], Table_People[[#This Row],[Name]]&amp;", "&amp;Table_People[[#This Row],[Surname]])</f>
        <v>Hendrik, Casimir</v>
      </c>
      <c r="S2496" s="53" t="str">
        <f>IF(Table_People[[#This Row],[Surname]]="", Table_People[[#This Row],[Name]], Table_People[[#This Row],[Surname]]&amp;", "&amp;Table_People[[#This Row],[Name]])</f>
        <v>Casimir, Hendrik</v>
      </c>
      <c r="T2496" s="53" t="str">
        <f>IF(COUNTIFS(Table_People[Hash_ID],Table_People[[#This Row],[Hash_ID]])&gt;1,"Y","N")</f>
        <v>N</v>
      </c>
      <c r="U2496" s="53"/>
    </row>
    <row r="2497" spans="1:21" x14ac:dyDescent="0.35">
      <c r="A2497" s="53" t="str">
        <f>"P-" &amp; UPPER(TRIM(Table_People[[#This Row],[Surname]])) &amp; "|" &amp; UPPER(TRIM(Table_People[[#This Row],[Name]]))</f>
        <v>P-DICKE|ROBERT</v>
      </c>
      <c r="B2497" s="53" t="s">
        <v>1031</v>
      </c>
      <c r="C2497" s="53" t="s">
        <v>23068</v>
      </c>
      <c r="D2497" s="53" t="s">
        <v>23069</v>
      </c>
      <c r="E2497" s="53" t="s">
        <v>22724</v>
      </c>
      <c r="F2497" s="53" t="s">
        <v>10</v>
      </c>
      <c r="G2497" s="53" t="s">
        <v>63</v>
      </c>
      <c r="H2497" s="53"/>
      <c r="I2497" s="53"/>
      <c r="J2497" s="53"/>
      <c r="K2497" s="53"/>
      <c r="L2497" s="53"/>
      <c r="M2497" s="53"/>
      <c r="N2497" s="53"/>
      <c r="O2497" s="53"/>
      <c r="P2497" s="53"/>
      <c r="Q2497" s="53"/>
      <c r="R2497" s="53" t="str">
        <f>IF(Table_People[[#This Row],[Surname]]="", Table_People[[#This Row],[Name]], Table_People[[#This Row],[Name]]&amp;", "&amp;Table_People[[#This Row],[Surname]])</f>
        <v>Robert, Dicke</v>
      </c>
      <c r="S2497" s="53" t="str">
        <f>IF(Table_People[[#This Row],[Surname]]="", Table_People[[#This Row],[Name]], Table_People[[#This Row],[Surname]]&amp;", "&amp;Table_People[[#This Row],[Name]])</f>
        <v>Dicke, Robert</v>
      </c>
      <c r="T2497" s="53" t="str">
        <f>IF(COUNTIFS(Table_People[Hash_ID],Table_People[[#This Row],[Hash_ID]])&gt;1,"Y","N")</f>
        <v>N</v>
      </c>
      <c r="U2497" s="53"/>
    </row>
    <row r="2498" spans="1:21" x14ac:dyDescent="0.35">
      <c r="A2498" s="53" t="str">
        <f>"P-" &amp; UPPER(TRIM(Table_People[[#This Row],[Surname]])) &amp; "|" &amp; UPPER(TRIM(Table_People[[#This Row],[Name]]))</f>
        <v>P-PEIERLS|RUDOLF</v>
      </c>
      <c r="B2498" s="53" t="s">
        <v>777</v>
      </c>
      <c r="C2498" s="53" t="s">
        <v>23070</v>
      </c>
      <c r="D2498" s="53" t="s">
        <v>23071</v>
      </c>
      <c r="E2498" s="53" t="s">
        <v>22724</v>
      </c>
      <c r="F2498" s="53" t="s">
        <v>10</v>
      </c>
      <c r="G2498" s="53" t="s">
        <v>22824</v>
      </c>
      <c r="H2498" s="53"/>
      <c r="I2498" s="53"/>
      <c r="J2498" s="53"/>
      <c r="K2498" s="53"/>
      <c r="L2498" s="53"/>
      <c r="M2498" s="53"/>
      <c r="N2498" s="53"/>
      <c r="O2498" s="53"/>
      <c r="P2498" s="53"/>
      <c r="Q2498" s="53"/>
      <c r="R2498" s="53" t="str">
        <f>IF(Table_People[[#This Row],[Surname]]="", Table_People[[#This Row],[Name]], Table_People[[#This Row],[Name]]&amp;", "&amp;Table_People[[#This Row],[Surname]])</f>
        <v>Rudolf, Peierls</v>
      </c>
      <c r="S2498" s="53" t="str">
        <f>IF(Table_People[[#This Row],[Surname]]="", Table_People[[#This Row],[Name]], Table_People[[#This Row],[Surname]]&amp;", "&amp;Table_People[[#This Row],[Name]])</f>
        <v>Peierls, Rudolf</v>
      </c>
      <c r="T2498" s="53" t="str">
        <f>IF(COUNTIFS(Table_People[Hash_ID],Table_People[[#This Row],[Hash_ID]])&gt;1,"Y","N")</f>
        <v>N</v>
      </c>
      <c r="U2498" s="53"/>
    </row>
    <row r="2499" spans="1:21" x14ac:dyDescent="0.35">
      <c r="A2499" s="53" t="str">
        <f>"P-" &amp; UPPER(TRIM(Table_People[[#This Row],[Surname]])) &amp; "|" &amp; UPPER(TRIM(Table_People[[#This Row],[Name]]))</f>
        <v>P-NAMBU|YOICHIRO</v>
      </c>
      <c r="B2499" s="53" t="s">
        <v>23072</v>
      </c>
      <c r="C2499" s="53" t="s">
        <v>23073</v>
      </c>
      <c r="D2499" s="53"/>
      <c r="E2499" s="53" t="s">
        <v>22724</v>
      </c>
      <c r="F2499" s="53" t="s">
        <v>10</v>
      </c>
      <c r="G2499" s="53" t="s">
        <v>23074</v>
      </c>
      <c r="H2499" s="53"/>
      <c r="I2499" s="53"/>
      <c r="J2499" s="53"/>
      <c r="K2499" s="53"/>
      <c r="L2499" s="53"/>
      <c r="M2499" s="53"/>
      <c r="N2499" s="53"/>
      <c r="O2499" s="53"/>
      <c r="P2499" s="53"/>
      <c r="Q2499" s="53"/>
      <c r="R2499" s="53" t="str">
        <f>IF(Table_People[[#This Row],[Surname]]="", Table_People[[#This Row],[Name]], Table_People[[#This Row],[Name]]&amp;", "&amp;Table_People[[#This Row],[Surname]])</f>
        <v>Yoichiro, Nambu</v>
      </c>
      <c r="S2499" s="53" t="str">
        <f>IF(Table_People[[#This Row],[Surname]]="", Table_People[[#This Row],[Name]], Table_People[[#This Row],[Surname]]&amp;", "&amp;Table_People[[#This Row],[Name]])</f>
        <v>Nambu, Yoichiro</v>
      </c>
      <c r="T2499" s="53" t="str">
        <f>IF(COUNTIFS(Table_People[Hash_ID],Table_People[[#This Row],[Hash_ID]])&gt;1,"Y","N")</f>
        <v>N</v>
      </c>
      <c r="U2499" s="53"/>
    </row>
    <row r="2500" spans="1:21" x14ac:dyDescent="0.35">
      <c r="A2500" s="53" t="str">
        <f>"P-" &amp; UPPER(TRIM(Table_People[[#This Row],[Surname]])) &amp; "|" &amp; UPPER(TRIM(Table_People[[#This Row],[Name]]))</f>
        <v>P-FRANCK|JAMES</v>
      </c>
      <c r="B2500" s="53" t="s">
        <v>191</v>
      </c>
      <c r="C2500" s="53" t="s">
        <v>23075</v>
      </c>
      <c r="D2500" s="53"/>
      <c r="E2500" s="53" t="s">
        <v>22724</v>
      </c>
      <c r="F2500" s="53" t="s">
        <v>10</v>
      </c>
      <c r="G2500" s="53" t="s">
        <v>22811</v>
      </c>
      <c r="H2500" s="53"/>
      <c r="I2500" s="53"/>
      <c r="J2500" s="53"/>
      <c r="K2500" s="53"/>
      <c r="L2500" s="53"/>
      <c r="M2500" s="53"/>
      <c r="N2500" s="53"/>
      <c r="O2500" s="53"/>
      <c r="P2500" s="53"/>
      <c r="Q2500" s="53"/>
      <c r="R2500" s="53" t="str">
        <f>IF(Table_People[[#This Row],[Surname]]="", Table_People[[#This Row],[Name]], Table_People[[#This Row],[Name]]&amp;", "&amp;Table_People[[#This Row],[Surname]])</f>
        <v>James, Franck</v>
      </c>
      <c r="S2500" s="53" t="str">
        <f>IF(Table_People[[#This Row],[Surname]]="", Table_People[[#This Row],[Name]], Table_People[[#This Row],[Surname]]&amp;", "&amp;Table_People[[#This Row],[Name]])</f>
        <v>Franck, James</v>
      </c>
      <c r="T2500" s="53" t="str">
        <f>IF(COUNTIFS(Table_People[Hash_ID],Table_People[[#This Row],[Hash_ID]])&gt;1,"Y","N")</f>
        <v>N</v>
      </c>
      <c r="U2500" s="53"/>
    </row>
    <row r="2501" spans="1:21" x14ac:dyDescent="0.35">
      <c r="A2501" s="53" t="str">
        <f>"P-" &amp; UPPER(TRIM(Table_People[[#This Row],[Surname]])) &amp; "|" &amp; UPPER(TRIM(Table_People[[#This Row],[Name]]))</f>
        <v>P-STERN|OTTO</v>
      </c>
      <c r="B2501" s="53" t="s">
        <v>1706</v>
      </c>
      <c r="C2501" s="53" t="s">
        <v>23076</v>
      </c>
      <c r="D2501" s="53"/>
      <c r="E2501" s="53" t="s">
        <v>22724</v>
      </c>
      <c r="F2501" s="53" t="s">
        <v>10</v>
      </c>
      <c r="G2501" s="53" t="s">
        <v>22811</v>
      </c>
      <c r="H2501" s="53"/>
      <c r="I2501" s="53"/>
      <c r="J2501" s="53"/>
      <c r="K2501" s="53"/>
      <c r="L2501" s="53"/>
      <c r="M2501" s="53"/>
      <c r="N2501" s="53"/>
      <c r="O2501" s="53"/>
      <c r="P2501" s="53"/>
      <c r="Q2501" s="53"/>
      <c r="R2501" s="53" t="str">
        <f>IF(Table_People[[#This Row],[Surname]]="", Table_People[[#This Row],[Name]], Table_People[[#This Row],[Name]]&amp;", "&amp;Table_People[[#This Row],[Surname]])</f>
        <v>Otto, Stern</v>
      </c>
      <c r="S2501" s="53" t="str">
        <f>IF(Table_People[[#This Row],[Surname]]="", Table_People[[#This Row],[Name]], Table_People[[#This Row],[Surname]]&amp;", "&amp;Table_People[[#This Row],[Name]])</f>
        <v>Stern, Otto</v>
      </c>
      <c r="T2501" s="53" t="str">
        <f>IF(COUNTIFS(Table_People[Hash_ID],Table_People[[#This Row],[Hash_ID]])&gt;1,"Y","N")</f>
        <v>N</v>
      </c>
      <c r="U2501" s="53"/>
    </row>
    <row r="2502" spans="1:21" x14ac:dyDescent="0.35">
      <c r="A2502" s="53" t="str">
        <f>"P-" &amp; UPPER(TRIM(Table_People[[#This Row],[Surname]])) &amp; "|" &amp; UPPER(TRIM(Table_People[[#This Row],[Name]]))</f>
        <v>P-GLAUBER|ROY</v>
      </c>
      <c r="B2502" s="53" t="s">
        <v>1358</v>
      </c>
      <c r="C2502" s="53" t="s">
        <v>1113</v>
      </c>
      <c r="D2502" s="53" t="s">
        <v>23077</v>
      </c>
      <c r="E2502" s="53" t="s">
        <v>22739</v>
      </c>
      <c r="F2502" s="53" t="s">
        <v>10</v>
      </c>
      <c r="G2502" s="53" t="s">
        <v>63</v>
      </c>
      <c r="H2502" s="53"/>
      <c r="I2502" s="53"/>
      <c r="J2502" s="53"/>
      <c r="K2502" s="53"/>
      <c r="L2502" s="53"/>
      <c r="M2502" s="53"/>
      <c r="N2502" s="53"/>
      <c r="O2502" s="53"/>
      <c r="P2502" s="53"/>
      <c r="Q2502" s="53"/>
      <c r="R2502" s="53" t="str">
        <f>IF(Table_People[[#This Row],[Surname]]="", Table_People[[#This Row],[Name]], Table_People[[#This Row],[Name]]&amp;", "&amp;Table_People[[#This Row],[Surname]])</f>
        <v>Roy, Glauber</v>
      </c>
      <c r="S2502" s="53" t="str">
        <f>IF(Table_People[[#This Row],[Surname]]="", Table_People[[#This Row],[Name]], Table_People[[#This Row],[Surname]]&amp;", "&amp;Table_People[[#This Row],[Name]])</f>
        <v>Glauber, Roy</v>
      </c>
      <c r="T2502" s="53" t="str">
        <f>IF(COUNTIFS(Table_People[Hash_ID],Table_People[[#This Row],[Hash_ID]])&gt;1,"Y","N")</f>
        <v>N</v>
      </c>
      <c r="U2502" s="53"/>
    </row>
    <row r="2503" spans="1:21" x14ac:dyDescent="0.35">
      <c r="A2503" s="53" t="str">
        <f>"P-" &amp; UPPER(TRIM(Table_People[[#This Row],[Surname]])) &amp; "|" &amp; UPPER(TRIM(Table_People[[#This Row],[Name]]))</f>
        <v>P-FUCHS|KLAUS</v>
      </c>
      <c r="B2503" s="53" t="s">
        <v>23078</v>
      </c>
      <c r="C2503" s="53" t="s">
        <v>1760</v>
      </c>
      <c r="D2503" s="53"/>
      <c r="E2503" s="53" t="s">
        <v>22739</v>
      </c>
      <c r="F2503" s="53" t="s">
        <v>10</v>
      </c>
      <c r="G2503" s="53" t="s">
        <v>23079</v>
      </c>
      <c r="H2503" s="53"/>
      <c r="I2503" s="53"/>
      <c r="J2503" s="53"/>
      <c r="K2503" s="53"/>
      <c r="L2503" s="53"/>
      <c r="M2503" s="53"/>
      <c r="N2503" s="53"/>
      <c r="O2503" s="53"/>
      <c r="P2503" s="53"/>
      <c r="Q2503" s="53"/>
      <c r="R2503" s="53" t="str">
        <f>IF(Table_People[[#This Row],[Surname]]="", Table_People[[#This Row],[Name]], Table_People[[#This Row],[Name]]&amp;", "&amp;Table_People[[#This Row],[Surname]])</f>
        <v>Klaus, Fuchs</v>
      </c>
      <c r="S2503" s="53" t="str">
        <f>IF(Table_People[[#This Row],[Surname]]="", Table_People[[#This Row],[Name]], Table_People[[#This Row],[Surname]]&amp;", "&amp;Table_People[[#This Row],[Name]])</f>
        <v>Fuchs, Klaus</v>
      </c>
      <c r="T2503" s="53" t="str">
        <f>IF(COUNTIFS(Table_People[Hash_ID],Table_People[[#This Row],[Hash_ID]])&gt;1,"Y","N")</f>
        <v>N</v>
      </c>
      <c r="U2503" s="53"/>
    </row>
    <row r="2504" spans="1:21" x14ac:dyDescent="0.35">
      <c r="A2504" s="53" t="str">
        <f>"P-" &amp; UPPER(TRIM(Table_People[[#This Row],[Surname]])) &amp; "|" &amp; UPPER(TRIM(Table_People[[#This Row],[Name]]))</f>
        <v>P-MAIMAN|THEODORE</v>
      </c>
      <c r="B2504" s="53" t="s">
        <v>23080</v>
      </c>
      <c r="C2504" s="53" t="s">
        <v>23081</v>
      </c>
      <c r="D2504" s="53"/>
      <c r="E2504" s="53" t="s">
        <v>22724</v>
      </c>
      <c r="F2504" s="53" t="s">
        <v>10</v>
      </c>
      <c r="G2504" s="53" t="s">
        <v>63</v>
      </c>
      <c r="H2504" s="53"/>
      <c r="I2504" s="53"/>
      <c r="J2504" s="53"/>
      <c r="K2504" s="53"/>
      <c r="L2504" s="53"/>
      <c r="M2504" s="53"/>
      <c r="N2504" s="53"/>
      <c r="O2504" s="53"/>
      <c r="P2504" s="53"/>
      <c r="Q2504" s="53"/>
      <c r="R2504" s="53" t="str">
        <f>IF(Table_People[[#This Row],[Surname]]="", Table_People[[#This Row],[Name]], Table_People[[#This Row],[Name]]&amp;", "&amp;Table_People[[#This Row],[Surname]])</f>
        <v>Theodore, Maiman</v>
      </c>
      <c r="S2504" s="53" t="str">
        <f>IF(Table_People[[#This Row],[Surname]]="", Table_People[[#This Row],[Name]], Table_People[[#This Row],[Surname]]&amp;", "&amp;Table_People[[#This Row],[Name]])</f>
        <v>Maiman, Theodore</v>
      </c>
      <c r="T2504" s="53" t="str">
        <f>IF(COUNTIFS(Table_People[Hash_ID],Table_People[[#This Row],[Hash_ID]])&gt;1,"Y","N")</f>
        <v>N</v>
      </c>
      <c r="U2504" s="53"/>
    </row>
    <row r="2505" spans="1:21" x14ac:dyDescent="0.35">
      <c r="A2505" s="53" t="str">
        <f>"P-" &amp; UPPER(TRIM(Table_People[[#This Row],[Surname]])) &amp; "|" &amp; UPPER(TRIM(Table_People[[#This Row],[Name]]))</f>
        <v>P-TATUM|EDWARD</v>
      </c>
      <c r="B2505" s="53" t="s">
        <v>110</v>
      </c>
      <c r="C2505" s="53" t="s">
        <v>23082</v>
      </c>
      <c r="D2505" s="53" t="s">
        <v>23083</v>
      </c>
      <c r="E2505" s="53" t="s">
        <v>23084</v>
      </c>
      <c r="F2505" s="53" t="s">
        <v>10</v>
      </c>
      <c r="G2505" s="53" t="s">
        <v>63</v>
      </c>
      <c r="H2505" s="53"/>
      <c r="I2505" s="53"/>
      <c r="J2505" s="53"/>
      <c r="K2505" s="53"/>
      <c r="L2505" s="53"/>
      <c r="M2505" s="53"/>
      <c r="N2505" s="53"/>
      <c r="O2505" s="53"/>
      <c r="P2505" s="53"/>
      <c r="Q2505" s="53"/>
      <c r="R2505" s="53" t="str">
        <f>IF(Table_People[[#This Row],[Surname]]="", Table_People[[#This Row],[Name]], Table_People[[#This Row],[Name]]&amp;", "&amp;Table_People[[#This Row],[Surname]])</f>
        <v>Edward, Tatum</v>
      </c>
      <c r="S2505" s="53" t="str">
        <f>IF(Table_People[[#This Row],[Surname]]="", Table_People[[#This Row],[Name]], Table_People[[#This Row],[Surname]]&amp;", "&amp;Table_People[[#This Row],[Name]])</f>
        <v>Tatum, Edward</v>
      </c>
      <c r="T2505" s="53" t="str">
        <f>IF(COUNTIFS(Table_People[Hash_ID],Table_People[[#This Row],[Hash_ID]])&gt;1,"Y","N")</f>
        <v>N</v>
      </c>
      <c r="U2505" s="53"/>
    </row>
    <row r="2506" spans="1:21" x14ac:dyDescent="0.35">
      <c r="A2506" s="53" t="str">
        <f>"P-" &amp; UPPER(TRIM(Table_People[[#This Row],[Surname]])) &amp; "|" &amp; UPPER(TRIM(Table_People[[#This Row],[Name]]))</f>
        <v>P-KORNBERG|ARTHUR</v>
      </c>
      <c r="B2506" s="53" t="s">
        <v>35</v>
      </c>
      <c r="C2506" s="53" t="s">
        <v>23085</v>
      </c>
      <c r="D2506" s="53"/>
      <c r="E2506" s="53" t="s">
        <v>22943</v>
      </c>
      <c r="F2506" s="53" t="s">
        <v>10</v>
      </c>
      <c r="G2506" s="53" t="s">
        <v>63</v>
      </c>
      <c r="H2506" s="53"/>
      <c r="I2506" s="53"/>
      <c r="J2506" s="53"/>
      <c r="K2506" s="53"/>
      <c r="L2506" s="53"/>
      <c r="M2506" s="53"/>
      <c r="N2506" s="53"/>
      <c r="O2506" s="53"/>
      <c r="P2506" s="53"/>
      <c r="Q2506" s="53"/>
      <c r="R2506" s="53" t="str">
        <f>IF(Table_People[[#This Row],[Surname]]="", Table_People[[#This Row],[Name]], Table_People[[#This Row],[Name]]&amp;", "&amp;Table_People[[#This Row],[Surname]])</f>
        <v>Arthur, Kornberg</v>
      </c>
      <c r="S2506" s="53" t="str">
        <f>IF(Table_People[[#This Row],[Surname]]="", Table_People[[#This Row],[Name]], Table_People[[#This Row],[Surname]]&amp;", "&amp;Table_People[[#This Row],[Name]])</f>
        <v>Kornberg, Arthur</v>
      </c>
      <c r="T2506" s="53" t="str">
        <f>IF(COUNTIFS(Table_People[Hash_ID],Table_People[[#This Row],[Hash_ID]])&gt;1,"Y","N")</f>
        <v>N</v>
      </c>
      <c r="U2506" s="53"/>
    </row>
    <row r="2507" spans="1:21" x14ac:dyDescent="0.35">
      <c r="A2507" s="53" t="str">
        <f>"P-" &amp; UPPER(TRIM(Table_People[[#This Row],[Surname]])) &amp; "|" &amp; UPPER(TRIM(Table_People[[#This Row],[Name]]))</f>
        <v>P-PEYTON ROUS|FRANCIS</v>
      </c>
      <c r="B2507" s="53" t="s">
        <v>628</v>
      </c>
      <c r="C2507" s="53" t="s">
        <v>23086</v>
      </c>
      <c r="D2507" s="53"/>
      <c r="E2507" s="53" t="s">
        <v>23087</v>
      </c>
      <c r="F2507" s="53" t="s">
        <v>10</v>
      </c>
      <c r="G2507" s="53" t="s">
        <v>63</v>
      </c>
      <c r="H2507" s="53"/>
      <c r="I2507" s="53"/>
      <c r="J2507" s="53"/>
      <c r="K2507" s="53"/>
      <c r="L2507" s="53"/>
      <c r="M2507" s="53"/>
      <c r="N2507" s="53"/>
      <c r="O2507" s="53"/>
      <c r="P2507" s="53"/>
      <c r="Q2507" s="53"/>
      <c r="R2507" s="53" t="str">
        <f>IF(Table_People[[#This Row],[Surname]]="", Table_People[[#This Row],[Name]], Table_People[[#This Row],[Name]]&amp;", "&amp;Table_People[[#This Row],[Surname]])</f>
        <v>Francis, Peyton Rous</v>
      </c>
      <c r="S2507" s="53" t="str">
        <f>IF(Table_People[[#This Row],[Surname]]="", Table_People[[#This Row],[Name]], Table_People[[#This Row],[Surname]]&amp;", "&amp;Table_People[[#This Row],[Name]])</f>
        <v>Peyton Rous, Francis</v>
      </c>
      <c r="T2507" s="53" t="str">
        <f>IF(COUNTIFS(Table_People[Hash_ID],Table_People[[#This Row],[Hash_ID]])&gt;1,"Y","N")</f>
        <v>N</v>
      </c>
      <c r="U2507" s="53"/>
    </row>
    <row r="2508" spans="1:21" x14ac:dyDescent="0.35">
      <c r="A2508" s="53" t="str">
        <f>"P-" &amp; UPPER(TRIM(Table_People[[#This Row],[Surname]])) &amp; "|" &amp; UPPER(TRIM(Table_People[[#This Row],[Name]]))</f>
        <v>P-ELION|GERTRUDE</v>
      </c>
      <c r="B2508" s="53" t="s">
        <v>170</v>
      </c>
      <c r="C2508" s="53" t="s">
        <v>22950</v>
      </c>
      <c r="D2508" s="53" t="s">
        <v>23088</v>
      </c>
      <c r="E2508" s="53" t="s">
        <v>22951</v>
      </c>
      <c r="F2508" s="53" t="s">
        <v>25</v>
      </c>
      <c r="G2508" s="53" t="s">
        <v>63</v>
      </c>
      <c r="H2508" s="53"/>
      <c r="I2508" s="53"/>
      <c r="J2508" s="53"/>
      <c r="K2508" s="53"/>
      <c r="L2508" s="53"/>
      <c r="M2508" s="53"/>
      <c r="N2508" s="53"/>
      <c r="O2508" s="53"/>
      <c r="P2508" s="53"/>
      <c r="Q2508" s="53"/>
      <c r="R2508" s="53" t="str">
        <f>IF(Table_People[[#This Row],[Surname]]="", Table_People[[#This Row],[Name]], Table_People[[#This Row],[Name]]&amp;", "&amp;Table_People[[#This Row],[Surname]])</f>
        <v>Gertrude, Elion</v>
      </c>
      <c r="S2508" s="53" t="str">
        <f>IF(Table_People[[#This Row],[Surname]]="", Table_People[[#This Row],[Name]], Table_People[[#This Row],[Surname]]&amp;", "&amp;Table_People[[#This Row],[Name]])</f>
        <v>Elion, Gertrude</v>
      </c>
      <c r="T2508" s="53" t="str">
        <f>IF(COUNTIFS(Table_People[Hash_ID],Table_People[[#This Row],[Hash_ID]])&gt;1,"Y","N")</f>
        <v>Y</v>
      </c>
      <c r="U2508" s="53"/>
    </row>
    <row r="2509" spans="1:21" x14ac:dyDescent="0.35">
      <c r="A2509" s="53" t="str">
        <f>"P-" &amp; UPPER(TRIM(Table_People[[#This Row],[Surname]])) &amp; "|" &amp; UPPER(TRIM(Table_People[[#This Row],[Name]]))</f>
        <v>P-KHORANA|GOBIND</v>
      </c>
      <c r="B2509" s="53" t="s">
        <v>23089</v>
      </c>
      <c r="C2509" s="53" t="s">
        <v>23090</v>
      </c>
      <c r="D2509" s="53" t="s">
        <v>23091</v>
      </c>
      <c r="E2509" s="53" t="s">
        <v>22943</v>
      </c>
      <c r="F2509" s="53" t="s">
        <v>10</v>
      </c>
      <c r="G2509" s="53" t="s">
        <v>22882</v>
      </c>
      <c r="H2509" s="53"/>
      <c r="I2509" s="53"/>
      <c r="J2509" s="53"/>
      <c r="K2509" s="53"/>
      <c r="L2509" s="53"/>
      <c r="M2509" s="53"/>
      <c r="N2509" s="53"/>
      <c r="O2509" s="53"/>
      <c r="P2509" s="53"/>
      <c r="Q2509" s="53"/>
      <c r="R2509" s="53" t="str">
        <f>IF(Table_People[[#This Row],[Surname]]="", Table_People[[#This Row],[Name]], Table_People[[#This Row],[Name]]&amp;", "&amp;Table_People[[#This Row],[Surname]])</f>
        <v>Gobind, Khorana</v>
      </c>
      <c r="S2509" s="53" t="str">
        <f>IF(Table_People[[#This Row],[Surname]]="", Table_People[[#This Row],[Name]], Table_People[[#This Row],[Surname]]&amp;", "&amp;Table_People[[#This Row],[Name]])</f>
        <v>Khorana, Gobind</v>
      </c>
      <c r="T2509" s="53" t="str">
        <f>IF(COUNTIFS(Table_People[Hash_ID],Table_People[[#This Row],[Hash_ID]])&gt;1,"Y","N")</f>
        <v>N</v>
      </c>
      <c r="U2509" s="53"/>
    </row>
    <row r="2510" spans="1:21" x14ac:dyDescent="0.35">
      <c r="A2510" s="53" t="str">
        <f>"P-" &amp; UPPER(TRIM(Table_People[[#This Row],[Surname]])) &amp; "|" &amp; UPPER(TRIM(Table_People[[#This Row],[Name]]))</f>
        <v>P-AXELROD|JULIUS</v>
      </c>
      <c r="B2510" s="53" t="s">
        <v>23092</v>
      </c>
      <c r="C2510" s="53" t="s">
        <v>23093</v>
      </c>
      <c r="D2510" s="53"/>
      <c r="E2510" s="53" t="s">
        <v>22943</v>
      </c>
      <c r="F2510" s="53" t="s">
        <v>10</v>
      </c>
      <c r="G2510" s="53" t="s">
        <v>63</v>
      </c>
      <c r="H2510" s="53"/>
      <c r="I2510" s="53"/>
      <c r="J2510" s="53"/>
      <c r="K2510" s="53"/>
      <c r="L2510" s="53"/>
      <c r="M2510" s="53"/>
      <c r="N2510" s="53"/>
      <c r="O2510" s="53"/>
      <c r="P2510" s="53"/>
      <c r="Q2510" s="53"/>
      <c r="R2510" s="53" t="str">
        <f>IF(Table_People[[#This Row],[Surname]]="", Table_People[[#This Row],[Name]], Table_People[[#This Row],[Name]]&amp;", "&amp;Table_People[[#This Row],[Surname]])</f>
        <v>Julius, Axelrod</v>
      </c>
      <c r="S2510" s="53" t="str">
        <f>IF(Table_People[[#This Row],[Surname]]="", Table_People[[#This Row],[Name]], Table_People[[#This Row],[Surname]]&amp;", "&amp;Table_People[[#This Row],[Name]])</f>
        <v>Axelrod, Julius</v>
      </c>
      <c r="T2510" s="53" t="str">
        <f>IF(COUNTIFS(Table_People[Hash_ID],Table_People[[#This Row],[Hash_ID]])&gt;1,"Y","N")</f>
        <v>N</v>
      </c>
      <c r="U2510" s="53"/>
    </row>
    <row r="2511" spans="1:21" x14ac:dyDescent="0.35">
      <c r="A2511" s="53" t="str">
        <f>"P-" &amp; UPPER(TRIM(Table_People[[#This Row],[Surname]])) &amp; "|" &amp; UPPER(TRIM(Table_People[[#This Row],[Name]]))</f>
        <v>P-NIRENBERG|MARSHALL</v>
      </c>
      <c r="B2511" s="53" t="s">
        <v>922</v>
      </c>
      <c r="C2511" s="53" t="s">
        <v>23094</v>
      </c>
      <c r="D2511" s="53"/>
      <c r="E2511" s="53" t="s">
        <v>23095</v>
      </c>
      <c r="F2511" s="53" t="s">
        <v>10</v>
      </c>
      <c r="G2511" s="53" t="s">
        <v>63</v>
      </c>
      <c r="H2511" s="53"/>
      <c r="I2511" s="53"/>
      <c r="J2511" s="53"/>
      <c r="K2511" s="53"/>
      <c r="L2511" s="53"/>
      <c r="M2511" s="53"/>
      <c r="N2511" s="53"/>
      <c r="O2511" s="53"/>
      <c r="P2511" s="53"/>
      <c r="Q2511" s="53"/>
      <c r="R2511" s="53" t="str">
        <f>IF(Table_People[[#This Row],[Surname]]="", Table_People[[#This Row],[Name]], Table_People[[#This Row],[Name]]&amp;", "&amp;Table_People[[#This Row],[Surname]])</f>
        <v>Marshall, Nirenberg</v>
      </c>
      <c r="S2511" s="53" t="str">
        <f>IF(Table_People[[#This Row],[Surname]]="", Table_People[[#This Row],[Name]], Table_People[[#This Row],[Surname]]&amp;", "&amp;Table_People[[#This Row],[Name]])</f>
        <v>Nirenberg, Marshall</v>
      </c>
      <c r="T2511" s="53" t="str">
        <f>IF(COUNTIFS(Table_People[Hash_ID],Table_People[[#This Row],[Hash_ID]])&gt;1,"Y","N")</f>
        <v>N</v>
      </c>
      <c r="U2511" s="53"/>
    </row>
    <row r="2512" spans="1:21" x14ac:dyDescent="0.35">
      <c r="A2512" s="53" t="str">
        <f>"P-" &amp; UPPER(TRIM(Table_People[[#This Row],[Surname]])) &amp; "|" &amp; UPPER(TRIM(Table_People[[#This Row],[Name]]))</f>
        <v>P-MCMILLAN|EDWIN</v>
      </c>
      <c r="B2512" s="53" t="s">
        <v>3050</v>
      </c>
      <c r="C2512" s="53" t="s">
        <v>23096</v>
      </c>
      <c r="D2512" s="53" t="s">
        <v>23097</v>
      </c>
      <c r="E2512" s="53" t="s">
        <v>22724</v>
      </c>
      <c r="F2512" s="53" t="s">
        <v>10</v>
      </c>
      <c r="G2512" s="53" t="s">
        <v>63</v>
      </c>
      <c r="H2512" s="53"/>
      <c r="I2512" s="53"/>
      <c r="J2512" s="53"/>
      <c r="K2512" s="53"/>
      <c r="L2512" s="53"/>
      <c r="M2512" s="53"/>
      <c r="N2512" s="53"/>
      <c r="O2512" s="53"/>
      <c r="P2512" s="53"/>
      <c r="Q2512" s="53"/>
      <c r="R2512" s="53" t="str">
        <f>IF(Table_People[[#This Row],[Surname]]="", Table_People[[#This Row],[Name]], Table_People[[#This Row],[Name]]&amp;", "&amp;Table_People[[#This Row],[Surname]])</f>
        <v>Edwin, McMillan</v>
      </c>
      <c r="S2512" s="53" t="str">
        <f>IF(Table_People[[#This Row],[Surname]]="", Table_People[[#This Row],[Name]], Table_People[[#This Row],[Surname]]&amp;", "&amp;Table_People[[#This Row],[Name]])</f>
        <v>McMillan, Edwin</v>
      </c>
      <c r="T2512" s="53" t="str">
        <f>IF(COUNTIFS(Table_People[Hash_ID],Table_People[[#This Row],[Hash_ID]])&gt;1,"Y","N")</f>
        <v>N</v>
      </c>
      <c r="U2512" s="53"/>
    </row>
    <row r="2513" spans="1:21" x14ac:dyDescent="0.35">
      <c r="A2513" s="53" t="str">
        <f>"P-" &amp; UPPER(TRIM(Table_People[[#This Row],[Surname]])) &amp; "|" &amp; UPPER(TRIM(Table_People[[#This Row],[Name]]))</f>
        <v>P-LAWRENCE|ERNEST</v>
      </c>
      <c r="B2513" s="53" t="s">
        <v>118</v>
      </c>
      <c r="C2513" s="53" t="s">
        <v>1802</v>
      </c>
      <c r="D2513" s="53" t="s">
        <v>23098</v>
      </c>
      <c r="E2513" s="53" t="s">
        <v>22810</v>
      </c>
      <c r="F2513" s="53" t="s">
        <v>10</v>
      </c>
      <c r="G2513" s="53" t="s">
        <v>63</v>
      </c>
      <c r="H2513" s="53"/>
      <c r="I2513" s="53"/>
      <c r="J2513" s="53"/>
      <c r="K2513" s="53"/>
      <c r="L2513" s="53"/>
      <c r="M2513" s="53"/>
      <c r="N2513" s="53"/>
      <c r="O2513" s="53"/>
      <c r="P2513" s="53"/>
      <c r="Q2513" s="53"/>
      <c r="R2513" s="53" t="str">
        <f>IF(Table_People[[#This Row],[Surname]]="", Table_People[[#This Row],[Name]], Table_People[[#This Row],[Name]]&amp;", "&amp;Table_People[[#This Row],[Surname]])</f>
        <v>Ernest, Lawrence</v>
      </c>
      <c r="S2513" s="53" t="str">
        <f>IF(Table_People[[#This Row],[Surname]]="", Table_People[[#This Row],[Name]], Table_People[[#This Row],[Surname]]&amp;", "&amp;Table_People[[#This Row],[Name]])</f>
        <v>Lawrence, Ernest</v>
      </c>
      <c r="T2513" s="53" t="str">
        <f>IF(COUNTIFS(Table_People[Hash_ID],Table_People[[#This Row],[Hash_ID]])&gt;1,"Y","N")</f>
        <v>N</v>
      </c>
      <c r="U2513" s="53"/>
    </row>
    <row r="2514" spans="1:21" x14ac:dyDescent="0.35">
      <c r="A2514" s="53" t="str">
        <f>"P-" &amp; UPPER(TRIM(Table_People[[#This Row],[Surname]])) &amp; "|" &amp; UPPER(TRIM(Table_People[[#This Row],[Name]]))</f>
        <v>P-WALD|GEORGE</v>
      </c>
      <c r="B2514" s="53" t="s">
        <v>165</v>
      </c>
      <c r="C2514" s="53" t="s">
        <v>23099</v>
      </c>
      <c r="D2514" s="53"/>
      <c r="E2514" s="53" t="s">
        <v>23015</v>
      </c>
      <c r="F2514" s="53" t="s">
        <v>10</v>
      </c>
      <c r="G2514" s="53" t="s">
        <v>63</v>
      </c>
      <c r="H2514" s="53"/>
      <c r="I2514" s="53"/>
      <c r="J2514" s="53"/>
      <c r="K2514" s="53"/>
      <c r="L2514" s="53"/>
      <c r="M2514" s="53"/>
      <c r="N2514" s="53"/>
      <c r="O2514" s="53"/>
      <c r="P2514" s="53"/>
      <c r="Q2514" s="53"/>
      <c r="R2514" s="53" t="str">
        <f>IF(Table_People[[#This Row],[Surname]]="", Table_People[[#This Row],[Name]], Table_People[[#This Row],[Name]]&amp;", "&amp;Table_People[[#This Row],[Surname]])</f>
        <v>George, Wald</v>
      </c>
      <c r="S2514" s="53" t="str">
        <f>IF(Table_People[[#This Row],[Surname]]="", Table_People[[#This Row],[Name]], Table_People[[#This Row],[Surname]]&amp;", "&amp;Table_People[[#This Row],[Name]])</f>
        <v>Wald, George</v>
      </c>
      <c r="T2514" s="53" t="str">
        <f>IF(COUNTIFS(Table_People[Hash_ID],Table_People[[#This Row],[Hash_ID]])&gt;1,"Y","N")</f>
        <v>N</v>
      </c>
      <c r="U2514" s="53"/>
    </row>
    <row r="2515" spans="1:21" x14ac:dyDescent="0.35">
      <c r="A2515" s="53" t="str">
        <f>"P-" &amp; UPPER(TRIM(Table_People[[#This Row],[Surname]])) &amp; "|" &amp; UPPER(TRIM(Table_People[[#This Row],[Name]]))</f>
        <v>P-BROWN|HERBERT</v>
      </c>
      <c r="B2515" s="53" t="s">
        <v>142</v>
      </c>
      <c r="C2515" s="53" t="s">
        <v>12591</v>
      </c>
      <c r="D2515" s="53" t="s">
        <v>23100</v>
      </c>
      <c r="E2515" s="53" t="s">
        <v>22772</v>
      </c>
      <c r="F2515" s="53" t="s">
        <v>10</v>
      </c>
      <c r="G2515" s="53" t="s">
        <v>22903</v>
      </c>
      <c r="H2515" s="53"/>
      <c r="I2515" s="53"/>
      <c r="J2515" s="53"/>
      <c r="K2515" s="53"/>
      <c r="L2515" s="53"/>
      <c r="M2515" s="53"/>
      <c r="N2515" s="53"/>
      <c r="O2515" s="53"/>
      <c r="P2515" s="53"/>
      <c r="Q2515" s="53"/>
      <c r="R2515" s="53" t="str">
        <f>IF(Table_People[[#This Row],[Surname]]="", Table_People[[#This Row],[Name]], Table_People[[#This Row],[Name]]&amp;", "&amp;Table_People[[#This Row],[Surname]])</f>
        <v>Herbert, Brown</v>
      </c>
      <c r="S2515" s="53" t="str">
        <f>IF(Table_People[[#This Row],[Surname]]="", Table_People[[#This Row],[Name]], Table_People[[#This Row],[Surname]]&amp;", "&amp;Table_People[[#This Row],[Name]])</f>
        <v>Brown, Herbert</v>
      </c>
      <c r="T2515" s="53" t="str">
        <f>IF(COUNTIFS(Table_People[Hash_ID],Table_People[[#This Row],[Hash_ID]])&gt;1,"Y","N")</f>
        <v>N</v>
      </c>
      <c r="U2515" s="53"/>
    </row>
    <row r="2516" spans="1:21" x14ac:dyDescent="0.35">
      <c r="A2516" s="53" t="str">
        <f>"P-" &amp; UPPER(TRIM(Table_People[[#This Row],[Surname]])) &amp; "|" &amp; UPPER(TRIM(Table_People[[#This Row],[Name]]))</f>
        <v>P-CALVIN|MELVIN</v>
      </c>
      <c r="B2516" s="53" t="s">
        <v>23101</v>
      </c>
      <c r="C2516" s="53" t="s">
        <v>23102</v>
      </c>
      <c r="D2516" s="53"/>
      <c r="E2516" s="53" t="s">
        <v>22772</v>
      </c>
      <c r="F2516" s="53" t="s">
        <v>10</v>
      </c>
      <c r="G2516" s="53" t="s">
        <v>63</v>
      </c>
      <c r="H2516" s="53"/>
      <c r="I2516" s="53"/>
      <c r="J2516" s="53"/>
      <c r="K2516" s="53"/>
      <c r="L2516" s="53"/>
      <c r="M2516" s="53"/>
      <c r="N2516" s="53"/>
      <c r="O2516" s="53"/>
      <c r="P2516" s="53"/>
      <c r="Q2516" s="53"/>
      <c r="R2516" s="53" t="str">
        <f>IF(Table_People[[#This Row],[Surname]]="", Table_People[[#This Row],[Name]], Table_People[[#This Row],[Name]]&amp;", "&amp;Table_People[[#This Row],[Surname]])</f>
        <v>Melvin, Calvin</v>
      </c>
      <c r="S2516" s="53" t="str">
        <f>IF(Table_People[[#This Row],[Surname]]="", Table_People[[#This Row],[Name]], Table_People[[#This Row],[Surname]]&amp;", "&amp;Table_People[[#This Row],[Name]])</f>
        <v>Calvin, Melvin</v>
      </c>
      <c r="T2516" s="53" t="str">
        <f>IF(COUNTIFS(Table_People[Hash_ID],Table_People[[#This Row],[Hash_ID]])&gt;1,"Y","N")</f>
        <v>N</v>
      </c>
      <c r="U2516" s="53"/>
    </row>
    <row r="2517" spans="1:21" ht="29" x14ac:dyDescent="0.35">
      <c r="A2517" s="53" t="str">
        <f>"P-" &amp; UPPER(TRIM(Table_People[[#This Row],[Surname]])) &amp; "|" &amp; UPPER(TRIM(Table_People[[#This Row],[Name]]))</f>
        <v>P-KNUTH|DONALD</v>
      </c>
      <c r="B2517" s="53" t="s">
        <v>23103</v>
      </c>
      <c r="C2517" s="53" t="s">
        <v>23104</v>
      </c>
      <c r="D2517" s="53" t="s">
        <v>23105</v>
      </c>
      <c r="E2517" s="53" t="s">
        <v>23106</v>
      </c>
      <c r="F2517" s="53" t="s">
        <v>10</v>
      </c>
      <c r="G2517" s="53" t="s">
        <v>63</v>
      </c>
      <c r="H2517" s="53"/>
      <c r="I2517" s="53"/>
      <c r="J2517" s="53"/>
      <c r="K2517" s="53"/>
      <c r="L2517" s="53"/>
      <c r="M2517" s="53"/>
      <c r="N2517" s="53"/>
      <c r="O2517" s="53"/>
      <c r="P2517" s="53"/>
      <c r="Q2517" s="53"/>
      <c r="R2517" s="53" t="str">
        <f>IF(Table_People[[#This Row],[Surname]]="", Table_People[[#This Row],[Name]], Table_People[[#This Row],[Name]]&amp;", "&amp;Table_People[[#This Row],[Surname]])</f>
        <v>Donald, Knuth</v>
      </c>
      <c r="S2517" s="53" t="str">
        <f>IF(Table_People[[#This Row],[Surname]]="", Table_People[[#This Row],[Name]], Table_People[[#This Row],[Surname]]&amp;", "&amp;Table_People[[#This Row],[Name]])</f>
        <v>Knuth, Donald</v>
      </c>
      <c r="T2517" s="53" t="str">
        <f>IF(COUNTIFS(Table_People[Hash_ID],Table_People[[#This Row],[Hash_ID]])&gt;1,"Y","N")</f>
        <v>N</v>
      </c>
      <c r="U2517" s="53"/>
    </row>
    <row r="2518" spans="1:21" x14ac:dyDescent="0.35">
      <c r="A2518" s="53" t="str">
        <f>"P-" &amp; UPPER(TRIM(Table_People[[#This Row],[Surname]])) &amp; "|" &amp; UPPER(TRIM(Table_People[[#This Row],[Name]]))</f>
        <v>P-DIJKSTRA|EDSGER</v>
      </c>
      <c r="B2518" s="53" t="s">
        <v>23107</v>
      </c>
      <c r="C2518" s="53" t="s">
        <v>23108</v>
      </c>
      <c r="D2518" s="53" t="s">
        <v>23109</v>
      </c>
      <c r="E2518" s="53" t="s">
        <v>22852</v>
      </c>
      <c r="F2518" s="53" t="s">
        <v>10</v>
      </c>
      <c r="G2518" s="53" t="s">
        <v>48</v>
      </c>
      <c r="H2518" s="53"/>
      <c r="I2518" s="53"/>
      <c r="J2518" s="53"/>
      <c r="K2518" s="53"/>
      <c r="L2518" s="53"/>
      <c r="M2518" s="53"/>
      <c r="N2518" s="53"/>
      <c r="O2518" s="53"/>
      <c r="P2518" s="53"/>
      <c r="Q2518" s="53"/>
      <c r="R2518" s="53" t="str">
        <f>IF(Table_People[[#This Row],[Surname]]="", Table_People[[#This Row],[Name]], Table_People[[#This Row],[Name]]&amp;", "&amp;Table_People[[#This Row],[Surname]])</f>
        <v>Edsger, Dijkstra</v>
      </c>
      <c r="S2518" s="53" t="str">
        <f>IF(Table_People[[#This Row],[Surname]]="", Table_People[[#This Row],[Name]], Table_People[[#This Row],[Surname]]&amp;", "&amp;Table_People[[#This Row],[Name]])</f>
        <v>Dijkstra, Edsger</v>
      </c>
      <c r="T2518" s="53" t="str">
        <f>IF(COUNTIFS(Table_People[Hash_ID],Table_People[[#This Row],[Hash_ID]])&gt;1,"Y","N")</f>
        <v>N</v>
      </c>
      <c r="U2518" s="53"/>
    </row>
    <row r="2519" spans="1:21" x14ac:dyDescent="0.35">
      <c r="A2519" s="53" t="str">
        <f>"P-" &amp; UPPER(TRIM(Table_People[[#This Row],[Surname]])) &amp; "|" &amp; UPPER(TRIM(Table_People[[#This Row],[Name]]))</f>
        <v>P-BACKUS|JOHN</v>
      </c>
      <c r="B2519" s="53" t="s">
        <v>235</v>
      </c>
      <c r="C2519" s="53" t="s">
        <v>23110</v>
      </c>
      <c r="D2519" s="53" t="s">
        <v>23111</v>
      </c>
      <c r="E2519" s="53" t="s">
        <v>22852</v>
      </c>
      <c r="F2519" s="53" t="s">
        <v>10</v>
      </c>
      <c r="G2519" s="53" t="s">
        <v>63</v>
      </c>
      <c r="H2519" s="53"/>
      <c r="I2519" s="53"/>
      <c r="J2519" s="53"/>
      <c r="K2519" s="53"/>
      <c r="L2519" s="53"/>
      <c r="M2519" s="53"/>
      <c r="N2519" s="53"/>
      <c r="O2519" s="53"/>
      <c r="P2519" s="53"/>
      <c r="Q2519" s="53"/>
      <c r="R2519" s="53" t="str">
        <f>IF(Table_People[[#This Row],[Surname]]="", Table_People[[#This Row],[Name]], Table_People[[#This Row],[Name]]&amp;", "&amp;Table_People[[#This Row],[Surname]])</f>
        <v>John, Backus</v>
      </c>
      <c r="S2519" s="53" t="str">
        <f>IF(Table_People[[#This Row],[Surname]]="", Table_People[[#This Row],[Name]], Table_People[[#This Row],[Surname]]&amp;", "&amp;Table_People[[#This Row],[Name]])</f>
        <v>Backus, John</v>
      </c>
      <c r="T2519" s="53" t="str">
        <f>IF(COUNTIFS(Table_People[Hash_ID],Table_People[[#This Row],[Hash_ID]])&gt;1,"Y","N")</f>
        <v>N</v>
      </c>
      <c r="U2519" s="53"/>
    </row>
    <row r="2520" spans="1:21" ht="29" x14ac:dyDescent="0.35">
      <c r="A2520" s="53" t="str">
        <f>"P-" &amp; UPPER(TRIM(Table_People[[#This Row],[Surname]])) &amp; "|" &amp; UPPER(TRIM(Table_People[[#This Row],[Name]]))</f>
        <v>P-HAMILTON|MARGARET</v>
      </c>
      <c r="B2520" s="53" t="s">
        <v>313</v>
      </c>
      <c r="C2520" s="53" t="s">
        <v>8243</v>
      </c>
      <c r="D2520" s="53"/>
      <c r="E2520" s="53" t="s">
        <v>23112</v>
      </c>
      <c r="F2520" s="53" t="s">
        <v>25</v>
      </c>
      <c r="G2520" s="53" t="s">
        <v>63</v>
      </c>
      <c r="H2520" s="53"/>
      <c r="I2520" s="53"/>
      <c r="J2520" s="53"/>
      <c r="K2520" s="53"/>
      <c r="L2520" s="53"/>
      <c r="M2520" s="53"/>
      <c r="N2520" s="53"/>
      <c r="O2520" s="53"/>
      <c r="P2520" s="53"/>
      <c r="Q2520" s="53"/>
      <c r="R2520" s="53" t="str">
        <f>IF(Table_People[[#This Row],[Surname]]="", Table_People[[#This Row],[Name]], Table_People[[#This Row],[Name]]&amp;", "&amp;Table_People[[#This Row],[Surname]])</f>
        <v>Margaret, Hamilton</v>
      </c>
      <c r="S2520" s="53" t="str">
        <f>IF(Table_People[[#This Row],[Surname]]="", Table_People[[#This Row],[Name]], Table_People[[#This Row],[Surname]]&amp;", "&amp;Table_People[[#This Row],[Name]])</f>
        <v>Hamilton, Margaret</v>
      </c>
      <c r="T2520" s="53" t="str">
        <f>IF(COUNTIFS(Table_People[Hash_ID],Table_People[[#This Row],[Hash_ID]])&gt;1,"Y","N")</f>
        <v>N</v>
      </c>
      <c r="U2520" s="53"/>
    </row>
    <row r="2521" spans="1:21" x14ac:dyDescent="0.35">
      <c r="A2521" s="53" t="str">
        <f>"P-" &amp; UPPER(TRIM(Table_People[[#This Row],[Surname]])) &amp; "|" &amp; UPPER(TRIM(Table_People[[#This Row],[Name]]))</f>
        <v>P-COCKE|JOHN</v>
      </c>
      <c r="B2521" s="53" t="s">
        <v>235</v>
      </c>
      <c r="C2521" s="53" t="s">
        <v>23113</v>
      </c>
      <c r="D2521" s="53"/>
      <c r="E2521" s="53" t="s">
        <v>22852</v>
      </c>
      <c r="F2521" s="53" t="s">
        <v>10</v>
      </c>
      <c r="G2521" s="53" t="s">
        <v>63</v>
      </c>
      <c r="H2521" s="53"/>
      <c r="I2521" s="53"/>
      <c r="J2521" s="53"/>
      <c r="K2521" s="53"/>
      <c r="L2521" s="53"/>
      <c r="M2521" s="53"/>
      <c r="N2521" s="53"/>
      <c r="O2521" s="53"/>
      <c r="P2521" s="53"/>
      <c r="Q2521" s="53"/>
      <c r="R2521" s="53" t="str">
        <f>IF(Table_People[[#This Row],[Surname]]="", Table_People[[#This Row],[Name]], Table_People[[#This Row],[Name]]&amp;", "&amp;Table_People[[#This Row],[Surname]])</f>
        <v>John, Cocke</v>
      </c>
      <c r="S2521" s="53" t="str">
        <f>IF(Table_People[[#This Row],[Surname]]="", Table_People[[#This Row],[Name]], Table_People[[#This Row],[Surname]]&amp;", "&amp;Table_People[[#This Row],[Name]])</f>
        <v>Cocke, John</v>
      </c>
      <c r="T2521" s="53" t="str">
        <f>IF(COUNTIFS(Table_People[Hash_ID],Table_People[[#This Row],[Hash_ID]])&gt;1,"Y","N")</f>
        <v>N</v>
      </c>
      <c r="U2521" s="53"/>
    </row>
    <row r="2522" spans="1:21" x14ac:dyDescent="0.35">
      <c r="A2522" s="53" t="str">
        <f>"P-" &amp; UPPER(TRIM(Table_People[[#This Row],[Surname]])) &amp; "|" &amp; UPPER(TRIM(Table_People[[#This Row],[Name]]))</f>
        <v>P-RITCHIE|DENNIS</v>
      </c>
      <c r="B2522" s="53" t="s">
        <v>6838</v>
      </c>
      <c r="C2522" s="53" t="s">
        <v>23114</v>
      </c>
      <c r="D2522" s="53" t="s">
        <v>23115</v>
      </c>
      <c r="E2522" s="53" t="s">
        <v>22852</v>
      </c>
      <c r="F2522" s="53" t="s">
        <v>10</v>
      </c>
      <c r="G2522" s="53" t="s">
        <v>63</v>
      </c>
      <c r="H2522" s="53"/>
      <c r="I2522" s="53"/>
      <c r="J2522" s="53"/>
      <c r="K2522" s="53"/>
      <c r="L2522" s="53"/>
      <c r="M2522" s="53"/>
      <c r="N2522" s="53"/>
      <c r="O2522" s="53"/>
      <c r="P2522" s="53"/>
      <c r="Q2522" s="53"/>
      <c r="R2522" s="53" t="str">
        <f>IF(Table_People[[#This Row],[Surname]]="", Table_People[[#This Row],[Name]], Table_People[[#This Row],[Name]]&amp;", "&amp;Table_People[[#This Row],[Surname]])</f>
        <v>Dennis, Ritchie</v>
      </c>
      <c r="S2522" s="53" t="str">
        <f>IF(Table_People[[#This Row],[Surname]]="", Table_People[[#This Row],[Name]], Table_People[[#This Row],[Surname]]&amp;", "&amp;Table_People[[#This Row],[Name]])</f>
        <v>Ritchie, Dennis</v>
      </c>
      <c r="T2522" s="53" t="str">
        <f>IF(COUNTIFS(Table_People[Hash_ID],Table_People[[#This Row],[Hash_ID]])&gt;1,"Y","N")</f>
        <v>N</v>
      </c>
      <c r="U2522" s="53"/>
    </row>
    <row r="2523" spans="1:21" x14ac:dyDescent="0.35">
      <c r="A2523" s="53" t="str">
        <f>"P-" &amp; UPPER(TRIM(Table_People[[#This Row],[Surname]])) &amp; "|" &amp; UPPER(TRIM(Table_People[[#This Row],[Name]]))</f>
        <v>P-THOMPSON|KEN</v>
      </c>
      <c r="B2523" s="53" t="s">
        <v>3152</v>
      </c>
      <c r="C2523" s="53" t="s">
        <v>1001</v>
      </c>
      <c r="D2523" s="53" t="s">
        <v>23116</v>
      </c>
      <c r="E2523" s="53" t="s">
        <v>22852</v>
      </c>
      <c r="F2523" s="53" t="s">
        <v>10</v>
      </c>
      <c r="G2523" s="53" t="s">
        <v>63</v>
      </c>
      <c r="H2523" s="53"/>
      <c r="I2523" s="53"/>
      <c r="J2523" s="53"/>
      <c r="K2523" s="53"/>
      <c r="L2523" s="53"/>
      <c r="M2523" s="53"/>
      <c r="N2523" s="53"/>
      <c r="O2523" s="53"/>
      <c r="P2523" s="53"/>
      <c r="Q2523" s="53"/>
      <c r="R2523" s="53" t="str">
        <f>IF(Table_People[[#This Row],[Surname]]="", Table_People[[#This Row],[Name]], Table_People[[#This Row],[Name]]&amp;", "&amp;Table_People[[#This Row],[Surname]])</f>
        <v>Ken, Thompson</v>
      </c>
      <c r="S2523" s="53" t="str">
        <f>IF(Table_People[[#This Row],[Surname]]="", Table_People[[#This Row],[Name]], Table_People[[#This Row],[Surname]]&amp;", "&amp;Table_People[[#This Row],[Name]])</f>
        <v>Thompson, Ken</v>
      </c>
      <c r="T2523" s="53" t="str">
        <f>IF(COUNTIFS(Table_People[Hash_ID],Table_People[[#This Row],[Hash_ID]])&gt;1,"Y","N")</f>
        <v>N</v>
      </c>
      <c r="U2523" s="53"/>
    </row>
    <row r="2524" spans="1:21" x14ac:dyDescent="0.35">
      <c r="A2524" s="53" t="str">
        <f>"P-" &amp; UPPER(TRIM(Table_People[[#This Row],[Surname]])) &amp; "|" &amp; UPPER(TRIM(Table_People[[#This Row],[Name]]))</f>
        <v>P-BUSH|VANNEVAR</v>
      </c>
      <c r="B2524" s="53" t="s">
        <v>23117</v>
      </c>
      <c r="C2524" s="53" t="s">
        <v>23118</v>
      </c>
      <c r="D2524" s="53"/>
      <c r="E2524" s="53" t="s">
        <v>22765</v>
      </c>
      <c r="F2524" s="53" t="s">
        <v>10</v>
      </c>
      <c r="G2524" s="53" t="s">
        <v>63</v>
      </c>
      <c r="H2524" s="53"/>
      <c r="I2524" s="53"/>
      <c r="J2524" s="53"/>
      <c r="K2524" s="53"/>
      <c r="L2524" s="53"/>
      <c r="M2524" s="53"/>
      <c r="N2524" s="53"/>
      <c r="O2524" s="53"/>
      <c r="P2524" s="53"/>
      <c r="Q2524" s="53"/>
      <c r="R2524" s="53" t="str">
        <f>IF(Table_People[[#This Row],[Surname]]="", Table_People[[#This Row],[Name]], Table_People[[#This Row],[Name]]&amp;", "&amp;Table_People[[#This Row],[Surname]])</f>
        <v>Vannevar, Bush</v>
      </c>
      <c r="S2524" s="53" t="str">
        <f>IF(Table_People[[#This Row],[Surname]]="", Table_People[[#This Row],[Name]], Table_People[[#This Row],[Surname]]&amp;", "&amp;Table_People[[#This Row],[Name]])</f>
        <v>Bush, Vannevar</v>
      </c>
      <c r="T2524" s="53" t="str">
        <f>IF(COUNTIFS(Table_People[Hash_ID],Table_People[[#This Row],[Hash_ID]])&gt;1,"Y","N")</f>
        <v>N</v>
      </c>
      <c r="U2524" s="53"/>
    </row>
    <row r="2525" spans="1:21" x14ac:dyDescent="0.35">
      <c r="A2525" s="53" t="str">
        <f>"P-" &amp; UPPER(TRIM(Table_People[[#This Row],[Surname]])) &amp; "|" &amp; UPPER(TRIM(Table_People[[#This Row],[Name]]))</f>
        <v>P-AIKEN|HOWARD</v>
      </c>
      <c r="B2525" s="53" t="s">
        <v>891</v>
      </c>
      <c r="C2525" s="53" t="s">
        <v>23119</v>
      </c>
      <c r="D2525" s="53" t="s">
        <v>23120</v>
      </c>
      <c r="E2525" s="53" t="s">
        <v>23121</v>
      </c>
      <c r="F2525" s="53" t="s">
        <v>10</v>
      </c>
      <c r="G2525" s="53" t="s">
        <v>63</v>
      </c>
      <c r="H2525" s="53"/>
      <c r="I2525" s="53"/>
      <c r="J2525" s="53"/>
      <c r="K2525" s="53"/>
      <c r="L2525" s="53"/>
      <c r="M2525" s="53"/>
      <c r="N2525" s="53"/>
      <c r="O2525" s="53"/>
      <c r="P2525" s="53"/>
      <c r="Q2525" s="53"/>
      <c r="R2525" s="53" t="str">
        <f>IF(Table_People[[#This Row],[Surname]]="", Table_People[[#This Row],[Name]], Table_People[[#This Row],[Name]]&amp;", "&amp;Table_People[[#This Row],[Surname]])</f>
        <v>Howard, Aiken</v>
      </c>
      <c r="S2525" s="53" t="str">
        <f>IF(Table_People[[#This Row],[Surname]]="", Table_People[[#This Row],[Name]], Table_People[[#This Row],[Surname]]&amp;", "&amp;Table_People[[#This Row],[Name]])</f>
        <v>Aiken, Howard</v>
      </c>
      <c r="T2525" s="53" t="str">
        <f>IF(COUNTIFS(Table_People[Hash_ID],Table_People[[#This Row],[Hash_ID]])&gt;1,"Y","N")</f>
        <v>N</v>
      </c>
      <c r="U2525" s="53"/>
    </row>
    <row r="2526" spans="1:21" x14ac:dyDescent="0.35">
      <c r="A2526" s="53" t="str">
        <f>"P-" &amp; UPPER(TRIM(Table_People[[#This Row],[Surname]])) &amp; "|" &amp; UPPER(TRIM(Table_People[[#This Row],[Name]]))</f>
        <v>P-CURRY|HASKELL</v>
      </c>
      <c r="B2526" s="53" t="s">
        <v>23122</v>
      </c>
      <c r="C2526" s="53" t="s">
        <v>23123</v>
      </c>
      <c r="D2526" s="53" t="s">
        <v>23124</v>
      </c>
      <c r="E2526" s="53" t="s">
        <v>23125</v>
      </c>
      <c r="F2526" s="53" t="s">
        <v>10</v>
      </c>
      <c r="G2526" s="53" t="s">
        <v>63</v>
      </c>
      <c r="H2526" s="53"/>
      <c r="I2526" s="53"/>
      <c r="J2526" s="53"/>
      <c r="K2526" s="53"/>
      <c r="L2526" s="53"/>
      <c r="M2526" s="53"/>
      <c r="N2526" s="53"/>
      <c r="O2526" s="53"/>
      <c r="P2526" s="53"/>
      <c r="Q2526" s="53"/>
      <c r="R2526" s="53" t="str">
        <f>IF(Table_People[[#This Row],[Surname]]="", Table_People[[#This Row],[Name]], Table_People[[#This Row],[Name]]&amp;", "&amp;Table_People[[#This Row],[Surname]])</f>
        <v>Haskell, Curry</v>
      </c>
      <c r="S2526" s="53" t="str">
        <f>IF(Table_People[[#This Row],[Surname]]="", Table_People[[#This Row],[Name]], Table_People[[#This Row],[Surname]]&amp;", "&amp;Table_People[[#This Row],[Name]])</f>
        <v>Curry, Haskell</v>
      </c>
      <c r="T2526" s="53" t="str">
        <f>IF(COUNTIFS(Table_People[Hash_ID],Table_People[[#This Row],[Hash_ID]])&gt;1,"Y","N")</f>
        <v>N</v>
      </c>
      <c r="U2526" s="53"/>
    </row>
    <row r="2527" spans="1:21" x14ac:dyDescent="0.35">
      <c r="A2527" s="53" t="str">
        <f>"P-" &amp; UPPER(TRIM(Table_People[[#This Row],[Surname]])) &amp; "|" &amp; UPPER(TRIM(Table_People[[#This Row],[Name]]))</f>
        <v>P-BABBAGE|CHARLES</v>
      </c>
      <c r="B2527" s="53" t="s">
        <v>64</v>
      </c>
      <c r="C2527" s="53" t="s">
        <v>23126</v>
      </c>
      <c r="D2527" s="53"/>
      <c r="E2527" s="53" t="s">
        <v>23127</v>
      </c>
      <c r="F2527" s="53" t="s">
        <v>10</v>
      </c>
      <c r="G2527" s="53" t="s">
        <v>72</v>
      </c>
      <c r="H2527" s="53"/>
      <c r="I2527" s="53"/>
      <c r="J2527" s="53"/>
      <c r="K2527" s="53"/>
      <c r="L2527" s="53"/>
      <c r="M2527" s="53"/>
      <c r="N2527" s="53"/>
      <c r="O2527" s="53"/>
      <c r="P2527" s="53"/>
      <c r="Q2527" s="53"/>
      <c r="R2527" s="53" t="str">
        <f>IF(Table_People[[#This Row],[Surname]]="", Table_People[[#This Row],[Name]], Table_People[[#This Row],[Name]]&amp;", "&amp;Table_People[[#This Row],[Surname]])</f>
        <v>Charles, Babbage</v>
      </c>
      <c r="S2527" s="53" t="str">
        <f>IF(Table_People[[#This Row],[Surname]]="", Table_People[[#This Row],[Name]], Table_People[[#This Row],[Surname]]&amp;", "&amp;Table_People[[#This Row],[Name]])</f>
        <v>Babbage, Charles</v>
      </c>
      <c r="T2527" s="53" t="str">
        <f>IF(COUNTIFS(Table_People[Hash_ID],Table_People[[#This Row],[Hash_ID]])&gt;1,"Y","N")</f>
        <v>N</v>
      </c>
      <c r="U2527" s="53"/>
    </row>
    <row r="2528" spans="1:21" x14ac:dyDescent="0.35">
      <c r="A2528" s="53" t="str">
        <f>"P-" &amp; UPPER(TRIM(Table_People[[#This Row],[Surname]])) &amp; "|" &amp; UPPER(TRIM(Table_People[[#This Row],[Name]]))</f>
        <v>P-MCCARTHY|JOHN</v>
      </c>
      <c r="B2528" s="53" t="s">
        <v>235</v>
      </c>
      <c r="C2528" s="53" t="s">
        <v>84</v>
      </c>
      <c r="D2528" s="53"/>
      <c r="E2528" s="53" t="s">
        <v>22852</v>
      </c>
      <c r="F2528" s="53" t="s">
        <v>10</v>
      </c>
      <c r="G2528" s="53" t="s">
        <v>63</v>
      </c>
      <c r="H2528" s="53"/>
      <c r="I2528" s="53"/>
      <c r="J2528" s="53"/>
      <c r="K2528" s="53"/>
      <c r="L2528" s="53"/>
      <c r="M2528" s="53"/>
      <c r="N2528" s="53"/>
      <c r="O2528" s="53"/>
      <c r="P2528" s="53"/>
      <c r="Q2528" s="53"/>
      <c r="R2528" s="53" t="str">
        <f>IF(Table_People[[#This Row],[Surname]]="", Table_People[[#This Row],[Name]], Table_People[[#This Row],[Name]]&amp;", "&amp;Table_People[[#This Row],[Surname]])</f>
        <v>John, McCarthy</v>
      </c>
      <c r="S2528" s="53" t="str">
        <f>IF(Table_People[[#This Row],[Surname]]="", Table_People[[#This Row],[Name]], Table_People[[#This Row],[Surname]]&amp;", "&amp;Table_People[[#This Row],[Name]])</f>
        <v>McCarthy, John</v>
      </c>
      <c r="T2528" s="53" t="str">
        <f>IF(COUNTIFS(Table_People[Hash_ID],Table_People[[#This Row],[Hash_ID]])&gt;1,"Y","N")</f>
        <v>N</v>
      </c>
      <c r="U2528" s="53"/>
    </row>
    <row r="2529" spans="1:21" x14ac:dyDescent="0.35">
      <c r="A2529" s="53" t="str">
        <f>"P-" &amp; UPPER(TRIM(Table_People[[#This Row],[Surname]])) &amp; "|" &amp; UPPER(TRIM(Table_People[[#This Row],[Name]]))</f>
        <v>P-MINSKY|MARVIN</v>
      </c>
      <c r="B2529" s="53" t="s">
        <v>23128</v>
      </c>
      <c r="C2529" s="53" t="s">
        <v>23129</v>
      </c>
      <c r="D2529" s="53"/>
      <c r="E2529" s="53" t="s">
        <v>23130</v>
      </c>
      <c r="F2529" s="53" t="s">
        <v>10</v>
      </c>
      <c r="G2529" s="53" t="s">
        <v>63</v>
      </c>
      <c r="H2529" s="53"/>
      <c r="I2529" s="53"/>
      <c r="J2529" s="53"/>
      <c r="K2529" s="53"/>
      <c r="L2529" s="53"/>
      <c r="M2529" s="53"/>
      <c r="N2529" s="53"/>
      <c r="O2529" s="53"/>
      <c r="P2529" s="53"/>
      <c r="Q2529" s="53"/>
      <c r="R2529" s="53" t="str">
        <f>IF(Table_People[[#This Row],[Surname]]="", Table_People[[#This Row],[Name]], Table_People[[#This Row],[Name]]&amp;", "&amp;Table_People[[#This Row],[Surname]])</f>
        <v>Marvin, Minsky</v>
      </c>
      <c r="S2529" s="53" t="str">
        <f>IF(Table_People[[#This Row],[Surname]]="", Table_People[[#This Row],[Name]], Table_People[[#This Row],[Surname]]&amp;", "&amp;Table_People[[#This Row],[Name]])</f>
        <v>Minsky, Marvin</v>
      </c>
      <c r="T2529" s="53" t="str">
        <f>IF(COUNTIFS(Table_People[Hash_ID],Table_People[[#This Row],[Hash_ID]])&gt;1,"Y","N")</f>
        <v>N</v>
      </c>
      <c r="U2529" s="53"/>
    </row>
    <row r="2530" spans="1:21" x14ac:dyDescent="0.35">
      <c r="A2530" s="53" t="str">
        <f>"P-" &amp; UPPER(TRIM(Table_People[[#This Row],[Surname]])) &amp; "|" &amp; UPPER(TRIM(Table_People[[#This Row],[Name]]))</f>
        <v>P-QUINE|WILLARD</v>
      </c>
      <c r="B2530" s="53" t="s">
        <v>22861</v>
      </c>
      <c r="C2530" s="53" t="s">
        <v>10581</v>
      </c>
      <c r="D2530" s="53" t="s">
        <v>23131</v>
      </c>
      <c r="E2530" s="53" t="s">
        <v>23132</v>
      </c>
      <c r="F2530" s="53" t="s">
        <v>10</v>
      </c>
      <c r="G2530" s="53" t="s">
        <v>63</v>
      </c>
      <c r="H2530" s="53"/>
      <c r="I2530" s="53"/>
      <c r="J2530" s="53"/>
      <c r="K2530" s="53"/>
      <c r="L2530" s="53"/>
      <c r="M2530" s="53"/>
      <c r="N2530" s="53"/>
      <c r="O2530" s="53"/>
      <c r="P2530" s="53"/>
      <c r="Q2530" s="53"/>
      <c r="R2530" s="53" t="str">
        <f>IF(Table_People[[#This Row],[Surname]]="", Table_People[[#This Row],[Name]], Table_People[[#This Row],[Name]]&amp;", "&amp;Table_People[[#This Row],[Surname]])</f>
        <v>Willard, Quine</v>
      </c>
      <c r="S2530" s="53" t="str">
        <f>IF(Table_People[[#This Row],[Surname]]="", Table_People[[#This Row],[Name]], Table_People[[#This Row],[Surname]]&amp;", "&amp;Table_People[[#This Row],[Name]])</f>
        <v>Quine, Willard</v>
      </c>
      <c r="T2530" s="53" t="str">
        <f>IF(COUNTIFS(Table_People[Hash_ID],Table_People[[#This Row],[Hash_ID]])&gt;1,"Y","N")</f>
        <v>N</v>
      </c>
      <c r="U2530" s="53"/>
    </row>
    <row r="2531" spans="1:21" x14ac:dyDescent="0.35">
      <c r="A2531" s="53" t="str">
        <f>"P-" &amp; UPPER(TRIM(Table_People[[#This Row],[Surname]])) &amp; "|" &amp; UPPER(TRIM(Table_People[[#This Row],[Name]]))</f>
        <v>P-TARSKI|ALFRED</v>
      </c>
      <c r="B2531" s="53" t="s">
        <v>19</v>
      </c>
      <c r="C2531" s="53" t="s">
        <v>23133</v>
      </c>
      <c r="D2531" s="53" t="s">
        <v>23134</v>
      </c>
      <c r="E2531" s="53" t="s">
        <v>23125</v>
      </c>
      <c r="F2531" s="53" t="s">
        <v>10</v>
      </c>
      <c r="G2531" s="53" t="s">
        <v>22871</v>
      </c>
      <c r="H2531" s="53"/>
      <c r="I2531" s="53"/>
      <c r="J2531" s="53"/>
      <c r="K2531" s="53"/>
      <c r="L2531" s="53"/>
      <c r="M2531" s="53"/>
      <c r="N2531" s="53"/>
      <c r="O2531" s="53"/>
      <c r="P2531" s="53"/>
      <c r="Q2531" s="53"/>
      <c r="R2531" s="53" t="str">
        <f>IF(Table_People[[#This Row],[Surname]]="", Table_People[[#This Row],[Name]], Table_People[[#This Row],[Name]]&amp;", "&amp;Table_People[[#This Row],[Surname]])</f>
        <v>Alfred, Tarski</v>
      </c>
      <c r="S2531" s="53" t="str">
        <f>IF(Table_People[[#This Row],[Surname]]="", Table_People[[#This Row],[Name]], Table_People[[#This Row],[Surname]]&amp;", "&amp;Table_People[[#This Row],[Name]])</f>
        <v>Tarski, Alfred</v>
      </c>
      <c r="T2531" s="53" t="str">
        <f>IF(COUNTIFS(Table_People[Hash_ID],Table_People[[#This Row],[Hash_ID]])&gt;1,"Y","N")</f>
        <v>N</v>
      </c>
      <c r="U2531" s="53"/>
    </row>
    <row r="2532" spans="1:21" ht="29" x14ac:dyDescent="0.35">
      <c r="A2532" s="53" t="str">
        <f>"P-" &amp; UPPER(TRIM(Table_People[[#This Row],[Surname]])) &amp; "|" &amp; UPPER(TRIM(Table_People[[#This Row],[Name]]))</f>
        <v>P-COOK|STEPHEN</v>
      </c>
      <c r="B2532" s="53" t="s">
        <v>8387</v>
      </c>
      <c r="C2532" s="53" t="s">
        <v>23135</v>
      </c>
      <c r="D2532" s="53" t="s">
        <v>23136</v>
      </c>
      <c r="E2532" s="53" t="s">
        <v>23106</v>
      </c>
      <c r="F2532" s="53" t="s">
        <v>10</v>
      </c>
      <c r="G2532" s="53" t="s">
        <v>63</v>
      </c>
      <c r="H2532" s="53"/>
      <c r="I2532" s="53"/>
      <c r="J2532" s="53"/>
      <c r="K2532" s="53"/>
      <c r="L2532" s="53"/>
      <c r="M2532" s="53"/>
      <c r="N2532" s="53"/>
      <c r="O2532" s="53"/>
      <c r="P2532" s="53"/>
      <c r="Q2532" s="53"/>
      <c r="R2532" s="53" t="str">
        <f>IF(Table_People[[#This Row],[Surname]]="", Table_People[[#This Row],[Name]], Table_People[[#This Row],[Name]]&amp;", "&amp;Table_People[[#This Row],[Surname]])</f>
        <v>Stephen, Cook</v>
      </c>
      <c r="S2532" s="53" t="str">
        <f>IF(Table_People[[#This Row],[Surname]]="", Table_People[[#This Row],[Name]], Table_People[[#This Row],[Surname]]&amp;", "&amp;Table_People[[#This Row],[Name]])</f>
        <v>Cook, Stephen</v>
      </c>
      <c r="T2532" s="53" t="str">
        <f>IF(COUNTIFS(Table_People[Hash_ID],Table_People[[#This Row],[Hash_ID]])&gt;1,"Y","N")</f>
        <v>N</v>
      </c>
      <c r="U2532" s="53"/>
    </row>
    <row r="2533" spans="1:21" ht="29" x14ac:dyDescent="0.35">
      <c r="A2533" s="53" t="str">
        <f>"P-" &amp; UPPER(TRIM(Table_People[[#This Row],[Surname]])) &amp; "|" &amp; UPPER(TRIM(Table_People[[#This Row],[Name]]))</f>
        <v>P-LAMPORT|LESLIE</v>
      </c>
      <c r="B2533" s="53" t="s">
        <v>20945</v>
      </c>
      <c r="C2533" s="53" t="s">
        <v>23137</v>
      </c>
      <c r="D2533" s="53"/>
      <c r="E2533" s="53" t="s">
        <v>23106</v>
      </c>
      <c r="F2533" s="53" t="s">
        <v>10</v>
      </c>
      <c r="G2533" s="53" t="s">
        <v>63</v>
      </c>
      <c r="H2533" s="53"/>
      <c r="I2533" s="53"/>
      <c r="J2533" s="53"/>
      <c r="K2533" s="53"/>
      <c r="L2533" s="53"/>
      <c r="M2533" s="53"/>
      <c r="N2533" s="53"/>
      <c r="O2533" s="53"/>
      <c r="P2533" s="53"/>
      <c r="Q2533" s="53"/>
      <c r="R2533" s="53" t="str">
        <f>IF(Table_People[[#This Row],[Surname]]="", Table_People[[#This Row],[Name]], Table_People[[#This Row],[Name]]&amp;", "&amp;Table_People[[#This Row],[Surname]])</f>
        <v>Leslie, Lamport</v>
      </c>
      <c r="S2533" s="53" t="str">
        <f>IF(Table_People[[#This Row],[Surname]]="", Table_People[[#This Row],[Name]], Table_People[[#This Row],[Surname]]&amp;", "&amp;Table_People[[#This Row],[Name]])</f>
        <v>Lamport, Leslie</v>
      </c>
      <c r="T2533" s="53" t="str">
        <f>IF(COUNTIFS(Table_People[Hash_ID],Table_People[[#This Row],[Hash_ID]])&gt;1,"Y","N")</f>
        <v>N</v>
      </c>
      <c r="U2533" s="53"/>
    </row>
    <row r="2534" spans="1:21" x14ac:dyDescent="0.35">
      <c r="A2534" s="53" t="str">
        <f>"P-" &amp; UPPER(TRIM(Table_People[[#This Row],[Surname]])) &amp; "|" &amp; UPPER(TRIM(Table_People[[#This Row],[Name]]))</f>
        <v>P-CHURCH|ALONZO</v>
      </c>
      <c r="B2534" s="53" t="s">
        <v>23138</v>
      </c>
      <c r="C2534" s="53" t="s">
        <v>23139</v>
      </c>
      <c r="D2534" s="53"/>
      <c r="E2534" s="53" t="s">
        <v>23125</v>
      </c>
      <c r="F2534" s="53" t="s">
        <v>10</v>
      </c>
      <c r="G2534" s="53" t="s">
        <v>63</v>
      </c>
      <c r="H2534" s="53"/>
      <c r="I2534" s="53"/>
      <c r="J2534" s="53"/>
      <c r="K2534" s="53"/>
      <c r="L2534" s="53"/>
      <c r="M2534" s="53"/>
      <c r="N2534" s="53"/>
      <c r="O2534" s="53"/>
      <c r="P2534" s="53"/>
      <c r="Q2534" s="53"/>
      <c r="R2534" s="53" t="str">
        <f>IF(Table_People[[#This Row],[Surname]]="", Table_People[[#This Row],[Name]], Table_People[[#This Row],[Name]]&amp;", "&amp;Table_People[[#This Row],[Surname]])</f>
        <v>Alonzo, Church</v>
      </c>
      <c r="S2534" s="53" t="str">
        <f>IF(Table_People[[#This Row],[Surname]]="", Table_People[[#This Row],[Name]], Table_People[[#This Row],[Surname]]&amp;", "&amp;Table_People[[#This Row],[Name]])</f>
        <v>Church, Alonzo</v>
      </c>
      <c r="T2534" s="53" t="str">
        <f>IF(COUNTIFS(Table_People[Hash_ID],Table_People[[#This Row],[Hash_ID]])&gt;1,"Y","N")</f>
        <v>N</v>
      </c>
      <c r="U2534" s="53"/>
    </row>
    <row r="2535" spans="1:21" x14ac:dyDescent="0.35">
      <c r="A2535" s="53" t="str">
        <f>"P-" &amp; UPPER(TRIM(Table_People[[#This Row],[Surname]])) &amp; "|" &amp; UPPER(TRIM(Table_People[[#This Row],[Name]]))</f>
        <v>P-KARP|RICHARD</v>
      </c>
      <c r="B2535" s="53" t="s">
        <v>700</v>
      </c>
      <c r="C2535" s="53" t="s">
        <v>23140</v>
      </c>
      <c r="D2535" s="53" t="s">
        <v>23141</v>
      </c>
      <c r="E2535" s="53" t="s">
        <v>22852</v>
      </c>
      <c r="F2535" s="53" t="s">
        <v>10</v>
      </c>
      <c r="G2535" s="53" t="s">
        <v>63</v>
      </c>
      <c r="H2535" s="53"/>
      <c r="I2535" s="53"/>
      <c r="J2535" s="53"/>
      <c r="K2535" s="53"/>
      <c r="L2535" s="53"/>
      <c r="M2535" s="53"/>
      <c r="N2535" s="53"/>
      <c r="O2535" s="53"/>
      <c r="P2535" s="53"/>
      <c r="Q2535" s="53"/>
      <c r="R2535" s="53" t="str">
        <f>IF(Table_People[[#This Row],[Surname]]="", Table_People[[#This Row],[Name]], Table_People[[#This Row],[Name]]&amp;", "&amp;Table_People[[#This Row],[Surname]])</f>
        <v>Richard, Karp</v>
      </c>
      <c r="S2535" s="53" t="str">
        <f>IF(Table_People[[#This Row],[Surname]]="", Table_People[[#This Row],[Name]], Table_People[[#This Row],[Surname]]&amp;", "&amp;Table_People[[#This Row],[Name]])</f>
        <v>Karp, Richard</v>
      </c>
      <c r="T2535" s="53" t="str">
        <f>IF(COUNTIFS(Table_People[Hash_ID],Table_People[[#This Row],[Hash_ID]])&gt;1,"Y","N")</f>
        <v>N</v>
      </c>
      <c r="U2535" s="53"/>
    </row>
    <row r="2536" spans="1:21" x14ac:dyDescent="0.35">
      <c r="A2536" s="53" t="str">
        <f>"P-" &amp; UPPER(TRIM(Table_People[[#This Row],[Surname]])) &amp; "|" &amp; UPPER(TRIM(Table_People[[#This Row],[Name]]))</f>
        <v>P-MORGENSTERN|OSKAR</v>
      </c>
      <c r="B2536" s="53" t="s">
        <v>3175</v>
      </c>
      <c r="C2536" s="53" t="s">
        <v>23142</v>
      </c>
      <c r="D2536" s="53"/>
      <c r="E2536" s="53" t="s">
        <v>22996</v>
      </c>
      <c r="F2536" s="53" t="s">
        <v>10</v>
      </c>
      <c r="G2536" s="53" t="s">
        <v>23143</v>
      </c>
      <c r="H2536" s="53"/>
      <c r="I2536" s="53"/>
      <c r="J2536" s="53"/>
      <c r="K2536" s="53"/>
      <c r="L2536" s="53"/>
      <c r="M2536" s="53"/>
      <c r="N2536" s="53"/>
      <c r="O2536" s="53"/>
      <c r="P2536" s="53"/>
      <c r="Q2536" s="53"/>
      <c r="R2536" s="53" t="str">
        <f>IF(Table_People[[#This Row],[Surname]]="", Table_People[[#This Row],[Name]], Table_People[[#This Row],[Name]]&amp;", "&amp;Table_People[[#This Row],[Surname]])</f>
        <v>Oskar, Morgenstern</v>
      </c>
      <c r="S2536" s="53" t="str">
        <f>IF(Table_People[[#This Row],[Surname]]="", Table_People[[#This Row],[Name]], Table_People[[#This Row],[Surname]]&amp;", "&amp;Table_People[[#This Row],[Name]])</f>
        <v>Morgenstern, Oskar</v>
      </c>
      <c r="T2536" s="53" t="str">
        <f>IF(COUNTIFS(Table_People[Hash_ID],Table_People[[#This Row],[Hash_ID]])&gt;1,"Y","N")</f>
        <v>N</v>
      </c>
      <c r="U2536" s="53"/>
    </row>
    <row r="2537" spans="1:21" x14ac:dyDescent="0.35">
      <c r="A2537" s="53" t="str">
        <f>"P-" &amp; UPPER(TRIM(Table_People[[#This Row],[Surname]])) &amp; "|" &amp; UPPER(TRIM(Table_People[[#This Row],[Name]]))</f>
        <v>P-METROPOLIS|NICHOLAS</v>
      </c>
      <c r="B2537" s="53" t="s">
        <v>1660</v>
      </c>
      <c r="C2537" s="53" t="s">
        <v>4081</v>
      </c>
      <c r="D2537" s="53"/>
      <c r="E2537" s="53" t="s">
        <v>22726</v>
      </c>
      <c r="F2537" s="53" t="s">
        <v>10</v>
      </c>
      <c r="G2537" s="53" t="s">
        <v>63</v>
      </c>
      <c r="H2537" s="53"/>
      <c r="I2537" s="53"/>
      <c r="J2537" s="53"/>
      <c r="K2537" s="53"/>
      <c r="L2537" s="53"/>
      <c r="M2537" s="53"/>
      <c r="N2537" s="53"/>
      <c r="O2537" s="53"/>
      <c r="P2537" s="53"/>
      <c r="Q2537" s="53"/>
      <c r="R2537" s="53" t="str">
        <f>IF(Table_People[[#This Row],[Surname]]="", Table_People[[#This Row],[Name]], Table_People[[#This Row],[Name]]&amp;", "&amp;Table_People[[#This Row],[Surname]])</f>
        <v>Nicholas, Metropolis</v>
      </c>
      <c r="S2537" s="53" t="str">
        <f>IF(Table_People[[#This Row],[Surname]]="", Table_People[[#This Row],[Name]], Table_People[[#This Row],[Surname]]&amp;", "&amp;Table_People[[#This Row],[Name]])</f>
        <v>Metropolis, Nicholas</v>
      </c>
      <c r="T2537" s="53" t="str">
        <f>IF(COUNTIFS(Table_People[Hash_ID],Table_People[[#This Row],[Hash_ID]])&gt;1,"Y","N")</f>
        <v>N</v>
      </c>
      <c r="U2537" s="53"/>
    </row>
    <row r="2538" spans="1:21" ht="29" x14ac:dyDescent="0.35">
      <c r="A2538" s="53" t="str">
        <f>"P-" &amp; UPPER(TRIM(Table_People[[#This Row],[Surname]])) &amp; "|" &amp; UPPER(TRIM(Table_People[[#This Row],[Name]]))</f>
        <v>P-PITTS|WALTER</v>
      </c>
      <c r="B2538" s="53" t="s">
        <v>466</v>
      </c>
      <c r="C2538" s="53" t="s">
        <v>23144</v>
      </c>
      <c r="D2538" s="53"/>
      <c r="E2538" s="53" t="s">
        <v>23145</v>
      </c>
      <c r="F2538" s="53" t="s">
        <v>10</v>
      </c>
      <c r="G2538" s="53" t="s">
        <v>63</v>
      </c>
      <c r="H2538" s="53"/>
      <c r="I2538" s="53"/>
      <c r="J2538" s="53"/>
      <c r="K2538" s="53"/>
      <c r="L2538" s="53"/>
      <c r="M2538" s="53"/>
      <c r="N2538" s="53"/>
      <c r="O2538" s="53"/>
      <c r="P2538" s="53"/>
      <c r="Q2538" s="53"/>
      <c r="R2538" s="53" t="str">
        <f>IF(Table_People[[#This Row],[Surname]]="", Table_People[[#This Row],[Name]], Table_People[[#This Row],[Name]]&amp;", "&amp;Table_People[[#This Row],[Surname]])</f>
        <v>Walter, Pitts</v>
      </c>
      <c r="S2538" s="53" t="str">
        <f>IF(Table_People[[#This Row],[Surname]]="", Table_People[[#This Row],[Name]], Table_People[[#This Row],[Surname]]&amp;", "&amp;Table_People[[#This Row],[Name]])</f>
        <v>Pitts, Walter</v>
      </c>
      <c r="T2538" s="53" t="str">
        <f>IF(COUNTIFS(Table_People[Hash_ID],Table_People[[#This Row],[Hash_ID]])&gt;1,"Y","N")</f>
        <v>N</v>
      </c>
      <c r="U2538" s="53"/>
    </row>
    <row r="2539" spans="1:21" ht="29" x14ac:dyDescent="0.35">
      <c r="A2539" s="53" t="str">
        <f>"P-" &amp; UPPER(TRIM(Table_People[[#This Row],[Surname]])) &amp; "|" &amp; UPPER(TRIM(Table_People[[#This Row],[Name]]))</f>
        <v>P-MCCULLOCH|WARREN</v>
      </c>
      <c r="B2539" s="53" t="s">
        <v>23146</v>
      </c>
      <c r="C2539" s="53" t="s">
        <v>23147</v>
      </c>
      <c r="D2539" s="53" t="s">
        <v>23148</v>
      </c>
      <c r="E2539" s="53" t="s">
        <v>23149</v>
      </c>
      <c r="F2539" s="53" t="s">
        <v>10</v>
      </c>
      <c r="G2539" s="53" t="s">
        <v>63</v>
      </c>
      <c r="H2539" s="53"/>
      <c r="I2539" s="53"/>
      <c r="J2539" s="53"/>
      <c r="K2539" s="53"/>
      <c r="L2539" s="53"/>
      <c r="M2539" s="53"/>
      <c r="N2539" s="53"/>
      <c r="O2539" s="53"/>
      <c r="P2539" s="53"/>
      <c r="Q2539" s="53"/>
      <c r="R2539" s="53" t="str">
        <f>IF(Table_People[[#This Row],[Surname]]="", Table_People[[#This Row],[Name]], Table_People[[#This Row],[Name]]&amp;", "&amp;Table_People[[#This Row],[Surname]])</f>
        <v>Warren, McCulloch</v>
      </c>
      <c r="S2539" s="53" t="str">
        <f>IF(Table_People[[#This Row],[Surname]]="", Table_People[[#This Row],[Name]], Table_People[[#This Row],[Surname]]&amp;", "&amp;Table_People[[#This Row],[Name]])</f>
        <v>McCulloch, Warren</v>
      </c>
      <c r="T2539" s="53" t="str">
        <f>IF(COUNTIFS(Table_People[Hash_ID],Table_People[[#This Row],[Hash_ID]])&gt;1,"Y","N")</f>
        <v>N</v>
      </c>
      <c r="U2539" s="53"/>
    </row>
    <row r="2540" spans="1:21" x14ac:dyDescent="0.35">
      <c r="A2540" s="53" t="str">
        <f>"P-" &amp; UPPER(TRIM(Table_People[[#This Row],[Surname]])) &amp; "|" &amp; UPPER(TRIM(Table_People[[#This Row],[Name]]))</f>
        <v>P-BIGELOW|JULIAN</v>
      </c>
      <c r="B2540" s="53" t="s">
        <v>909</v>
      </c>
      <c r="C2540" s="53" t="s">
        <v>23150</v>
      </c>
      <c r="D2540" s="53"/>
      <c r="E2540" s="53" t="s">
        <v>23151</v>
      </c>
      <c r="F2540" s="53" t="s">
        <v>10</v>
      </c>
      <c r="G2540" s="53" t="s">
        <v>63</v>
      </c>
      <c r="H2540" s="53"/>
      <c r="I2540" s="53"/>
      <c r="J2540" s="53"/>
      <c r="K2540" s="53"/>
      <c r="L2540" s="53"/>
      <c r="M2540" s="53"/>
      <c r="N2540" s="53"/>
      <c r="O2540" s="53"/>
      <c r="P2540" s="53"/>
      <c r="Q2540" s="53"/>
      <c r="R2540" s="53" t="str">
        <f>IF(Table_People[[#This Row],[Surname]]="", Table_People[[#This Row],[Name]], Table_People[[#This Row],[Name]]&amp;", "&amp;Table_People[[#This Row],[Surname]])</f>
        <v>Julian, Bigelow</v>
      </c>
      <c r="S2540" s="53" t="str">
        <f>IF(Table_People[[#This Row],[Surname]]="", Table_People[[#This Row],[Name]], Table_People[[#This Row],[Surname]]&amp;", "&amp;Table_People[[#This Row],[Name]])</f>
        <v>Bigelow, Julian</v>
      </c>
      <c r="T2540" s="53" t="str">
        <f>IF(COUNTIFS(Table_People[Hash_ID],Table_People[[#This Row],[Hash_ID]])&gt;1,"Y","N")</f>
        <v>N</v>
      </c>
      <c r="U2540" s="53"/>
    </row>
    <row r="2541" spans="1:21" ht="29" x14ac:dyDescent="0.35">
      <c r="A2541" s="53" t="str">
        <f>"P-" &amp; UPPER(TRIM(Table_People[[#This Row],[Surname]])) &amp; "|" &amp; UPPER(TRIM(Table_People[[#This Row],[Name]]))</f>
        <v>P-GOLDSTINE|HERMAN</v>
      </c>
      <c r="B2541" s="53" t="s">
        <v>193</v>
      </c>
      <c r="C2541" s="53" t="s">
        <v>23152</v>
      </c>
      <c r="D2541" s="53"/>
      <c r="E2541" s="53" t="s">
        <v>22741</v>
      </c>
      <c r="F2541" s="53" t="s">
        <v>10</v>
      </c>
      <c r="G2541" s="53" t="s">
        <v>63</v>
      </c>
      <c r="H2541" s="53"/>
      <c r="I2541" s="53"/>
      <c r="J2541" s="53"/>
      <c r="K2541" s="53"/>
      <c r="L2541" s="53"/>
      <c r="M2541" s="53"/>
      <c r="N2541" s="53"/>
      <c r="O2541" s="53"/>
      <c r="P2541" s="53"/>
      <c r="Q2541" s="53"/>
      <c r="R2541" s="53" t="str">
        <f>IF(Table_People[[#This Row],[Surname]]="", Table_People[[#This Row],[Name]], Table_People[[#This Row],[Name]]&amp;", "&amp;Table_People[[#This Row],[Surname]])</f>
        <v>Herman, Goldstine</v>
      </c>
      <c r="S2541" s="53" t="str">
        <f>IF(Table_People[[#This Row],[Surname]]="", Table_People[[#This Row],[Name]], Table_People[[#This Row],[Surname]]&amp;", "&amp;Table_People[[#This Row],[Name]])</f>
        <v>Goldstine, Herman</v>
      </c>
      <c r="T2541" s="53" t="str">
        <f>IF(COUNTIFS(Table_People[Hash_ID],Table_People[[#This Row],[Hash_ID]])&gt;1,"Y","N")</f>
        <v>N</v>
      </c>
      <c r="U2541" s="53"/>
    </row>
    <row r="2542" spans="1:21" x14ac:dyDescent="0.35">
      <c r="A2542" s="53" t="str">
        <f>"P-" &amp; UPPER(TRIM(Table_People[[#This Row],[Surname]])) &amp; "|" &amp; UPPER(TRIM(Table_People[[#This Row],[Name]]))</f>
        <v>P-VON NEUMANN|KLÁRA</v>
      </c>
      <c r="B2542" s="53" t="s">
        <v>23153</v>
      </c>
      <c r="C2542" s="53" t="s">
        <v>22790</v>
      </c>
      <c r="D2542" s="53" t="s">
        <v>23154</v>
      </c>
      <c r="E2542" s="53" t="s">
        <v>23155</v>
      </c>
      <c r="F2542" s="53" t="s">
        <v>25</v>
      </c>
      <c r="G2542" s="53" t="s">
        <v>22792</v>
      </c>
      <c r="H2542" s="53"/>
      <c r="I2542" s="53"/>
      <c r="J2542" s="53"/>
      <c r="K2542" s="53"/>
      <c r="L2542" s="53"/>
      <c r="M2542" s="53"/>
      <c r="N2542" s="53"/>
      <c r="O2542" s="53"/>
      <c r="P2542" s="53"/>
      <c r="Q2542" s="53"/>
      <c r="R2542" s="53" t="str">
        <f>IF(Table_People[[#This Row],[Surname]]="", Table_People[[#This Row],[Name]], Table_People[[#This Row],[Name]]&amp;", "&amp;Table_People[[#This Row],[Surname]])</f>
        <v>Klára, von Neumann</v>
      </c>
      <c r="S2542" s="53" t="str">
        <f>IF(Table_People[[#This Row],[Surname]]="", Table_People[[#This Row],[Name]], Table_People[[#This Row],[Surname]]&amp;", "&amp;Table_People[[#This Row],[Name]])</f>
        <v>von Neumann, Klára</v>
      </c>
      <c r="T2542" s="53" t="str">
        <f>IF(COUNTIFS(Table_People[Hash_ID],Table_People[[#This Row],[Hash_ID]])&gt;1,"Y","N")</f>
        <v>N</v>
      </c>
      <c r="U2542" s="53"/>
    </row>
  </sheetData>
  <conditionalFormatting sqref="T2:T2542">
    <cfRule type="cellIs" dxfId="148" priority="1" operator="equal">
      <formula>"Y"</formula>
    </cfRule>
  </conditionalFormatting>
  <dataValidations count="1">
    <dataValidation type="list" allowBlank="1" showInputMessage="1" showErrorMessage="1" sqref="I2:I2542 N2:N2542" xr:uid="{05418078-8CF5-430C-B7A6-23A9C8F426E1}">
      <formula1>Set_Months_Long</formula1>
    </dataValidation>
  </dataValidations>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148660-5A8C-4535-8802-60B9E34B4E6A}">
  <dimension ref="A1:B3"/>
  <sheetViews>
    <sheetView showGridLines="0" workbookViewId="0">
      <selection activeCell="H15" sqref="H15"/>
    </sheetView>
  </sheetViews>
  <sheetFormatPr defaultRowHeight="14.5" x14ac:dyDescent="0.35"/>
  <cols>
    <col min="1" max="1" width="17.54296875" customWidth="1"/>
    <col min="2" max="2" width="28.453125" customWidth="1"/>
  </cols>
  <sheetData>
    <row r="1" spans="1:2" ht="22.5" customHeight="1" x14ac:dyDescent="0.35">
      <c r="A1" s="1" t="s">
        <v>9913</v>
      </c>
      <c r="B1" s="1" t="s">
        <v>1839</v>
      </c>
    </row>
    <row r="2" spans="1:2" x14ac:dyDescent="0.35">
      <c r="A2" t="s">
        <v>21493</v>
      </c>
      <c r="B2" t="s">
        <v>21556</v>
      </c>
    </row>
    <row r="3" spans="1:2" x14ac:dyDescent="0.35">
      <c r="A3" t="s">
        <v>21555</v>
      </c>
      <c r="B3" t="s">
        <v>21557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1C65D1-0266-4A6B-A74F-311B9A21E836}">
  <sheetPr codeName="Sheet2"/>
  <dimension ref="A1:AO3906"/>
  <sheetViews>
    <sheetView showGridLines="0" zoomScale="55" zoomScaleNormal="55" workbookViewId="0">
      <pane xSplit="4" topLeftCell="E1" activePane="topRight" state="frozen"/>
      <selection pane="topRight" activeCell="C38" sqref="C38"/>
    </sheetView>
  </sheetViews>
  <sheetFormatPr defaultRowHeight="14.5" x14ac:dyDescent="0.35"/>
  <cols>
    <col min="1" max="1" width="155.1796875" style="2" bestFit="1" customWidth="1"/>
    <col min="2" max="2" width="18.1796875" style="2" customWidth="1"/>
    <col min="3" max="3" width="45.54296875" style="2" customWidth="1"/>
    <col min="4" max="4" width="44.453125" style="2" customWidth="1"/>
    <col min="5" max="5" width="33.81640625" style="2" customWidth="1"/>
    <col min="6" max="6" width="19.36328125" style="2" customWidth="1"/>
    <col min="7" max="8" width="22.26953125" style="2" customWidth="1"/>
    <col min="9" max="9" width="29.453125" style="2" customWidth="1"/>
    <col min="10" max="10" width="24.7265625" style="2" customWidth="1"/>
    <col min="11" max="11" width="19.26953125" style="2" customWidth="1"/>
    <col min="12" max="12" width="19.453125" style="2" customWidth="1"/>
    <col min="13" max="13" width="79.7265625" style="2" customWidth="1"/>
    <col min="14" max="14" width="39.26953125" style="2" customWidth="1"/>
    <col min="15" max="15" width="15.26953125" style="2" bestFit="1" customWidth="1"/>
    <col min="16" max="16" width="14.6328125" style="2" bestFit="1" customWidth="1"/>
    <col min="17" max="17" width="13.453125" style="2" bestFit="1" customWidth="1"/>
    <col min="18" max="19" width="25.81640625" style="2" customWidth="1"/>
    <col min="20" max="25" width="26.6328125" style="2" customWidth="1"/>
    <col min="26" max="28" width="44.54296875" style="2" customWidth="1"/>
    <col min="29" max="29" width="23.7265625" style="2" customWidth="1"/>
    <col min="30" max="30" width="25.26953125" style="2" customWidth="1"/>
    <col min="31" max="31" width="27.26953125" style="2" customWidth="1"/>
    <col min="32" max="33" width="31.36328125" style="2" customWidth="1"/>
    <col min="34" max="34" width="71.36328125" style="2" bestFit="1" customWidth="1"/>
    <col min="35" max="35" width="20.7265625" style="2" customWidth="1"/>
    <col min="36" max="36" width="76.453125" style="2" customWidth="1"/>
    <col min="37" max="39" width="68.81640625" style="2" customWidth="1"/>
    <col min="40" max="40" width="65.1796875" style="2" bestFit="1" customWidth="1"/>
    <col min="41" max="41" width="27.90625" style="2" customWidth="1"/>
    <col min="42" max="16384" width="8.7265625" style="2"/>
  </cols>
  <sheetData>
    <row r="1" spans="1:41" s="13" customFormat="1" ht="37" customHeight="1" x14ac:dyDescent="0.35">
      <c r="A1" s="14" t="s">
        <v>2995</v>
      </c>
      <c r="B1" s="14" t="s">
        <v>11043</v>
      </c>
      <c r="C1" s="13" t="s">
        <v>1837</v>
      </c>
      <c r="D1" s="13" t="s">
        <v>1838</v>
      </c>
      <c r="E1" s="13" t="s">
        <v>8501</v>
      </c>
      <c r="F1" s="13" t="s">
        <v>8506</v>
      </c>
      <c r="G1" s="13" t="s">
        <v>2405</v>
      </c>
      <c r="H1" s="13" t="s">
        <v>7157</v>
      </c>
      <c r="I1" s="13" t="s">
        <v>7156</v>
      </c>
      <c r="J1" s="13" t="s">
        <v>2737</v>
      </c>
      <c r="K1" s="13" t="s">
        <v>2406</v>
      </c>
      <c r="L1" s="13" t="s">
        <v>2407</v>
      </c>
      <c r="M1" s="13" t="s">
        <v>22594</v>
      </c>
      <c r="N1" s="13" t="s">
        <v>11007</v>
      </c>
      <c r="O1" s="40" t="s">
        <v>16432</v>
      </c>
      <c r="P1" s="13" t="s">
        <v>1858</v>
      </c>
      <c r="Q1" s="41" t="s">
        <v>1861</v>
      </c>
      <c r="R1" s="13" t="s">
        <v>16438</v>
      </c>
      <c r="S1" s="13" t="s">
        <v>16441</v>
      </c>
      <c r="T1" s="13" t="s">
        <v>16434</v>
      </c>
      <c r="U1" s="13" t="s">
        <v>16435</v>
      </c>
      <c r="V1" s="13" t="s">
        <v>16436</v>
      </c>
      <c r="W1" s="13" t="s">
        <v>16437</v>
      </c>
      <c r="X1" s="13" t="s">
        <v>16439</v>
      </c>
      <c r="Y1" s="13" t="s">
        <v>16440</v>
      </c>
      <c r="Z1" s="13" t="s">
        <v>16450</v>
      </c>
      <c r="AA1" s="13" t="s">
        <v>21611</v>
      </c>
      <c r="AB1" s="13" t="s">
        <v>21610</v>
      </c>
      <c r="AC1" s="13" t="s">
        <v>2408</v>
      </c>
      <c r="AD1" s="13" t="s">
        <v>2409</v>
      </c>
      <c r="AE1" s="14" t="s">
        <v>2410</v>
      </c>
      <c r="AF1" s="14" t="s">
        <v>2411</v>
      </c>
      <c r="AG1" s="14" t="s">
        <v>10518</v>
      </c>
      <c r="AH1" s="42" t="s">
        <v>10120</v>
      </c>
      <c r="AI1" s="42" t="s">
        <v>10388</v>
      </c>
      <c r="AJ1" s="42" t="s">
        <v>10372</v>
      </c>
      <c r="AK1" s="14" t="s">
        <v>5488</v>
      </c>
      <c r="AL1" s="14" t="s">
        <v>5461</v>
      </c>
      <c r="AM1" s="14" t="s">
        <v>14402</v>
      </c>
      <c r="AN1" s="13" t="s">
        <v>16449</v>
      </c>
      <c r="AO1" s="13" t="s">
        <v>16608</v>
      </c>
    </row>
    <row r="2" spans="1:41" x14ac:dyDescent="0.35">
      <c r="A2" s="7" t="str">
        <f>"B-" &amp; UPPER(TRIM(Table_Books[[#This Row],[Title]])) &amp; "|" &amp; UPPER(TRIM(Table_Books[[#This Row],[Author]]))</f>
        <v>B-QURAN (CONTINUED CENTRALITY)|(ISLAMIC REVELATION)</v>
      </c>
      <c r="B2" s="35" t="str">
        <f>IF(COUNTIFS(Table_Books[Hash_ID],Table_Books[[#This Row],[Hash_ID]])&gt;1,"Y","N")</f>
        <v>N</v>
      </c>
      <c r="C2" s="35" t="s">
        <v>19115</v>
      </c>
      <c r="D2" s="48" t="s">
        <v>19116</v>
      </c>
      <c r="E2" s="35"/>
      <c r="F2" s="35"/>
      <c r="G2" s="36"/>
      <c r="H2" s="36"/>
      <c r="I2" s="37"/>
      <c r="J2" s="36"/>
      <c r="K2" s="36"/>
      <c r="L2" s="35"/>
      <c r="M2" s="35"/>
      <c r="N2" s="35"/>
      <c r="O2" s="38"/>
      <c r="P2" s="39"/>
      <c r="Q2" s="10" t="s">
        <v>1860</v>
      </c>
      <c r="R2" s="39"/>
      <c r="S2" s="39"/>
      <c r="T2" s="10" t="s">
        <v>1860</v>
      </c>
      <c r="U2" s="10" t="s">
        <v>1860</v>
      </c>
      <c r="V2" s="39"/>
      <c r="W2" s="39"/>
      <c r="X2" s="39"/>
      <c r="Y2" s="39"/>
      <c r="Z2" s="39"/>
      <c r="AA2" s="39"/>
      <c r="AB2" s="39"/>
      <c r="AC2" s="35"/>
      <c r="AD2" s="35"/>
      <c r="AE2" s="36">
        <f>IFERROR(FLOOR(Table_Books[[#This Row],[Published_Date]],10), 0)</f>
        <v>0</v>
      </c>
      <c r="AF2" s="35">
        <f>IFERROR(CEILING(VALUE(LEFT(Table_Books[[#This Row],[Published_Date]],FIND("-",Table_Books[[#This Row],[Published_Date]]&amp;"-")-1))/100, 1), 0)</f>
        <v>0</v>
      </c>
      <c r="AG2" s="35"/>
      <c r="AH2" s="35" t="s">
        <v>21584</v>
      </c>
      <c r="AI2" s="35"/>
      <c r="AJ2" s="35"/>
      <c r="AK2" s="35" t="str">
        <f>Table_Books[[#This Row],[Title]]&amp;"_"&amp;Table_Books[[#This Row],[Author]]</f>
        <v>Quran (Continued Centrality)_(Islamic Revelation)</v>
      </c>
      <c r="AL2" s="35" t="str">
        <f>Table_Books[[#This Row],[Author]]&amp;"_"&amp;Table_Books[[#This Row],[Title]]</f>
        <v>(Islamic Revelation)_Quran (Continued Centrality)</v>
      </c>
      <c r="AM2" s="35" t="str">
        <f>Table_Books[[#This Row],[Title]]&amp;" by "&amp;Table_Books[[#This Row],[Author]]</f>
        <v>Quran (Continued Centrality) by (Islamic Revelation)</v>
      </c>
      <c r="AN2" s="35"/>
      <c r="AO2" s="35"/>
    </row>
    <row r="3" spans="1:41" x14ac:dyDescent="0.35">
      <c r="A3" s="7" t="str">
        <f>"B-" &amp; UPPER(TRIM(Table_Books[[#This Row],[Title]])) &amp; "|" &amp; UPPER(TRIM(Table_Books[[#This Row],[Author]]))</f>
        <v>B-THE VAMPYRE AND OTHER TALES OF THE MACABRE|</v>
      </c>
      <c r="B3" s="28" t="str">
        <f>IF(COUNTIFS(Table_Books[Hash_ID],Table_Books[[#This Row],[Hash_ID]])&gt;1,"Y","N")</f>
        <v>N</v>
      </c>
      <c r="C3" s="2" t="s">
        <v>6641</v>
      </c>
      <c r="G3" s="12"/>
      <c r="H3" s="12"/>
      <c r="I3" s="8"/>
      <c r="J3" s="12"/>
      <c r="K3" s="12"/>
      <c r="O3" s="33"/>
      <c r="P3" s="10"/>
      <c r="Q3" s="10" t="s">
        <v>1860</v>
      </c>
      <c r="R3" s="10"/>
      <c r="S3" s="10"/>
      <c r="T3" s="10" t="s">
        <v>1860</v>
      </c>
      <c r="U3" s="10" t="s">
        <v>1860</v>
      </c>
      <c r="V3" s="10"/>
      <c r="W3" s="10"/>
      <c r="X3" s="10"/>
      <c r="Y3" s="10"/>
      <c r="Z3" s="10"/>
      <c r="AA3" s="10"/>
      <c r="AB3" s="10"/>
      <c r="AE3" s="12">
        <f>IFERROR(FLOOR(Table_Books[[#This Row],[Published_Date]],10), 0)</f>
        <v>0</v>
      </c>
      <c r="AF3" s="2">
        <f>IFERROR(CEILING(VALUE(LEFT(Table_Books[[#This Row],[Published_Date]],FIND("-",Table_Books[[#This Row],[Published_Date]]&amp;"-")-1))/100, 1), 0)</f>
        <v>0</v>
      </c>
      <c r="AK3" s="2" t="str">
        <f>Table_Books[[#This Row],[Title]]&amp;"_"&amp;Table_Books[[#This Row],[Author]]</f>
        <v>The Vampyre and Other Tales of the Macabre_</v>
      </c>
      <c r="AL3" s="2" t="str">
        <f>Table_Books[[#This Row],[Author]]&amp;"_"&amp;Table_Books[[#This Row],[Title]]</f>
        <v>_The Vampyre and Other Tales of the Macabre</v>
      </c>
      <c r="AM3" s="2" t="str">
        <f>Table_Books[[#This Row],[Title]]&amp;" by "&amp;Table_Books[[#This Row],[Author]]</f>
        <v xml:space="preserve">The Vampyre and Other Tales of the Macabre by </v>
      </c>
    </row>
    <row r="4" spans="1:41" x14ac:dyDescent="0.35">
      <c r="A4" s="7" t="str">
        <f>"B-" &amp; UPPER(TRIM(Table_Books[[#This Row],[Title]])) &amp; "|" &amp; UPPER(TRIM(Table_Books[[#This Row],[Author]]))</f>
        <v>B-THE BOX MAN|ABE, KŌBŌ</v>
      </c>
      <c r="B4" s="28" t="str">
        <f>IF(COUNTIFS(Table_Books[Hash_ID],Table_Books[[#This Row],[Hash_ID]])&gt;1,"Y","N")</f>
        <v>N</v>
      </c>
      <c r="C4" s="2" t="s">
        <v>5907</v>
      </c>
      <c r="D4" s="2" t="s">
        <v>1938</v>
      </c>
      <c r="G4" s="12"/>
      <c r="H4" s="12"/>
      <c r="I4" s="8"/>
      <c r="J4" s="12"/>
      <c r="K4" s="12"/>
      <c r="O4" s="33"/>
      <c r="P4" s="10"/>
      <c r="Q4" s="10" t="s">
        <v>1860</v>
      </c>
      <c r="R4" s="10"/>
      <c r="S4" s="10"/>
      <c r="T4" s="10" t="s">
        <v>1860</v>
      </c>
      <c r="U4" s="10" t="s">
        <v>1860</v>
      </c>
      <c r="V4" s="10"/>
      <c r="W4" s="10"/>
      <c r="X4" s="10"/>
      <c r="Y4" s="10"/>
      <c r="Z4" s="10"/>
      <c r="AA4" s="10"/>
      <c r="AB4" s="10"/>
      <c r="AE4" s="12">
        <f>IFERROR(FLOOR(Table_Books[[#This Row],[Published_Date]],10), 0)</f>
        <v>0</v>
      </c>
      <c r="AF4" s="2">
        <f>IFERROR(CEILING(VALUE(LEFT(Table_Books[[#This Row],[Published_Date]],FIND("-",Table_Books[[#This Row],[Published_Date]]&amp;"-")-1))/100, 1), 0)</f>
        <v>0</v>
      </c>
      <c r="AK4" s="2" t="str">
        <f>Table_Books[[#This Row],[Title]]&amp;"_"&amp;Table_Books[[#This Row],[Author]]</f>
        <v>The Box Man_Abe, Kōbō</v>
      </c>
      <c r="AL4" s="2" t="str">
        <f>Table_Books[[#This Row],[Author]]&amp;"_"&amp;Table_Books[[#This Row],[Title]]</f>
        <v>Abe, Kōbō_The Box Man</v>
      </c>
      <c r="AM4" s="2" t="str">
        <f>Table_Books[[#This Row],[Title]]&amp;" by "&amp;Table_Books[[#This Row],[Author]]</f>
        <v>The Box Man by Abe, Kōbō</v>
      </c>
    </row>
    <row r="5" spans="1:41" ht="29" x14ac:dyDescent="0.35">
      <c r="A5" s="7" t="str">
        <f>"B-" &amp; UPPER(TRIM(Table_Books[[#This Row],[Title]])) &amp; "|" &amp; UPPER(TRIM(Table_Books[[#This Row],[Author]]))</f>
        <v>B-THE WOMAN IN THE DUNES|ABE, KŌBŌ</v>
      </c>
      <c r="B5" s="28" t="str">
        <f>IF(COUNTIFS(Table_Books[Hash_ID],Table_Books[[#This Row],[Hash_ID]])&gt;1,"Y","N")</f>
        <v>N</v>
      </c>
      <c r="C5" s="2" t="s">
        <v>1862</v>
      </c>
      <c r="D5" s="2" t="s">
        <v>1938</v>
      </c>
      <c r="G5" s="12">
        <v>1962</v>
      </c>
      <c r="H5" s="12"/>
      <c r="I5" s="8"/>
      <c r="J5" s="12"/>
      <c r="K5" s="12"/>
      <c r="L5" s="2">
        <v>256</v>
      </c>
      <c r="M5" s="2" t="s">
        <v>1989</v>
      </c>
      <c r="O5" s="33">
        <v>5</v>
      </c>
      <c r="P5" s="10"/>
      <c r="Q5" s="10" t="s">
        <v>1860</v>
      </c>
      <c r="R5" s="10"/>
      <c r="S5" s="10"/>
      <c r="T5" s="10" t="s">
        <v>1860</v>
      </c>
      <c r="U5" s="10" t="s">
        <v>1860</v>
      </c>
      <c r="V5" s="10" t="s">
        <v>1824</v>
      </c>
      <c r="W5" s="10"/>
      <c r="X5" s="10"/>
      <c r="Y5" s="10"/>
      <c r="Z5" s="10"/>
      <c r="AA5" s="10"/>
      <c r="AB5" s="10"/>
      <c r="AC5" s="2" t="s">
        <v>1824</v>
      </c>
      <c r="AE5" s="12">
        <f>IFERROR(FLOOR(Table_Books[[#This Row],[Published_Date]],10), 0)</f>
        <v>1960</v>
      </c>
      <c r="AF5" s="2">
        <f>IFERROR(CEILING(VALUE(LEFT(Table_Books[[#This Row],[Published_Date]],FIND("-",Table_Books[[#This Row],[Published_Date]]&amp;"-")-1))/100, 1), 0)</f>
        <v>20</v>
      </c>
      <c r="AH5" s="2" t="s">
        <v>21601</v>
      </c>
      <c r="AK5" s="2" t="str">
        <f>Table_Books[[#This Row],[Title]]&amp;"_"&amp;Table_Books[[#This Row],[Author]]</f>
        <v>The Woman in the Dunes_Abe, Kōbō</v>
      </c>
      <c r="AL5" s="2" t="str">
        <f>Table_Books[[#This Row],[Author]]&amp;"_"&amp;Table_Books[[#This Row],[Title]]</f>
        <v>Abe, Kōbō_The Woman in the Dunes</v>
      </c>
      <c r="AM5" s="2" t="str">
        <f>Table_Books[[#This Row],[Title]]&amp;" by "&amp;Table_Books[[#This Row],[Author]]</f>
        <v>The Woman in the Dunes by Abe, Kōbō</v>
      </c>
    </row>
    <row r="6" spans="1:41" x14ac:dyDescent="0.35">
      <c r="A6" s="7" t="str">
        <f>"B-" &amp; UPPER(TRIM(Table_Books[[#This Row],[Title]])) &amp; "|" &amp; UPPER(TRIM(Table_Books[[#This Row],[Author]]))</f>
        <v>B-LETTERS OF ABELARD AND HELOISE|ABELARD &amp; HELOISE</v>
      </c>
      <c r="B6" s="35" t="str">
        <f>IF(COUNTIFS(Table_Books[Hash_ID],Table_Books[[#This Row],[Hash_ID]])&gt;1,"Y","N")</f>
        <v>N</v>
      </c>
      <c r="C6" s="35" t="s">
        <v>19162</v>
      </c>
      <c r="D6" s="48" t="s">
        <v>19163</v>
      </c>
      <c r="E6" s="35"/>
      <c r="F6" s="35"/>
      <c r="G6" s="36"/>
      <c r="H6" s="36"/>
      <c r="I6" s="37"/>
      <c r="J6" s="36"/>
      <c r="K6" s="36"/>
      <c r="L6" s="35"/>
      <c r="M6" s="35"/>
      <c r="N6" s="35"/>
      <c r="O6" s="38"/>
      <c r="P6" s="39"/>
      <c r="Q6" s="10" t="s">
        <v>1860</v>
      </c>
      <c r="R6" s="39"/>
      <c r="S6" s="39"/>
      <c r="T6" s="10" t="s">
        <v>1860</v>
      </c>
      <c r="U6" s="10" t="s">
        <v>1860</v>
      </c>
      <c r="V6" s="39"/>
      <c r="W6" s="39"/>
      <c r="X6" s="39"/>
      <c r="Y6" s="39"/>
      <c r="Z6" s="39"/>
      <c r="AA6" s="39"/>
      <c r="AB6" s="39"/>
      <c r="AC6" s="35"/>
      <c r="AD6" s="35"/>
      <c r="AE6" s="36">
        <f>IFERROR(FLOOR(Table_Books[[#This Row],[Published_Date]],10), 0)</f>
        <v>0</v>
      </c>
      <c r="AF6" s="35">
        <f>IFERROR(CEILING(VALUE(LEFT(Table_Books[[#This Row],[Published_Date]],FIND("-",Table_Books[[#This Row],[Published_Date]]&amp;"-")-1))/100, 1), 0)</f>
        <v>0</v>
      </c>
      <c r="AG6" s="35"/>
      <c r="AH6" s="35" t="s">
        <v>21585</v>
      </c>
      <c r="AI6" s="35"/>
      <c r="AJ6" s="35"/>
      <c r="AK6" s="35" t="str">
        <f>Table_Books[[#This Row],[Title]]&amp;"_"&amp;Table_Books[[#This Row],[Author]]</f>
        <v>Letters of Abelard and Heloise_Abelard &amp; Heloise</v>
      </c>
      <c r="AL6" s="35" t="str">
        <f>Table_Books[[#This Row],[Author]]&amp;"_"&amp;Table_Books[[#This Row],[Title]]</f>
        <v>Abelard &amp; Heloise_Letters of Abelard and Heloise</v>
      </c>
      <c r="AM6" s="35" t="str">
        <f>Table_Books[[#This Row],[Title]]&amp;" by "&amp;Table_Books[[#This Row],[Author]]</f>
        <v>Letters of Abelard and Heloise by Abelard &amp; Heloise</v>
      </c>
      <c r="AN6" s="35"/>
      <c r="AO6" s="35"/>
    </row>
    <row r="7" spans="1:41" ht="29" x14ac:dyDescent="0.35">
      <c r="A7" s="7" t="str">
        <f>"B-" &amp; UPPER(TRIM(Table_Books[[#This Row],[Title]])) &amp; "|" &amp; UPPER(TRIM(Table_Books[[#This Row],[Author]]))</f>
        <v>B-HISTORIA CALAMITATUM (THE STORY OF MY MISFORTUNES)|ABELARD, PETER</v>
      </c>
      <c r="B7" s="35" t="str">
        <f>IF(COUNTIFS(Table_Books[Hash_ID],Table_Books[[#This Row],[Hash_ID]])&gt;1,"Y","N")</f>
        <v>N</v>
      </c>
      <c r="C7" s="35" t="s">
        <v>19161</v>
      </c>
      <c r="D7" s="48" t="s">
        <v>19160</v>
      </c>
      <c r="E7" s="35"/>
      <c r="F7" s="35"/>
      <c r="G7" s="36"/>
      <c r="H7" s="36"/>
      <c r="I7" s="37"/>
      <c r="J7" s="36"/>
      <c r="K7" s="36"/>
      <c r="L7" s="35"/>
      <c r="M7" s="35"/>
      <c r="N7" s="35"/>
      <c r="O7" s="38"/>
      <c r="P7" s="39"/>
      <c r="Q7" s="10" t="s">
        <v>1860</v>
      </c>
      <c r="R7" s="39"/>
      <c r="S7" s="39"/>
      <c r="T7" s="10" t="s">
        <v>1860</v>
      </c>
      <c r="U7" s="10" t="s">
        <v>1860</v>
      </c>
      <c r="V7" s="39"/>
      <c r="W7" s="39"/>
      <c r="X7" s="39"/>
      <c r="Y7" s="39"/>
      <c r="Z7" s="39"/>
      <c r="AA7" s="39"/>
      <c r="AB7" s="39"/>
      <c r="AC7" s="35"/>
      <c r="AD7" s="35"/>
      <c r="AE7" s="36">
        <f>IFERROR(FLOOR(Table_Books[[#This Row],[Published_Date]],10), 0)</f>
        <v>0</v>
      </c>
      <c r="AF7" s="35">
        <f>IFERROR(CEILING(VALUE(LEFT(Table_Books[[#This Row],[Published_Date]],FIND("-",Table_Books[[#This Row],[Published_Date]]&amp;"-")-1))/100, 1), 0)</f>
        <v>0</v>
      </c>
      <c r="AG7" s="35"/>
      <c r="AH7" s="35" t="s">
        <v>21585</v>
      </c>
      <c r="AI7" s="35"/>
      <c r="AJ7" s="35"/>
      <c r="AK7" s="35" t="str">
        <f>Table_Books[[#This Row],[Title]]&amp;"_"&amp;Table_Books[[#This Row],[Author]]</f>
        <v>Historia Calamitatum (The Story of My Misfortunes)_Abelard, Peter</v>
      </c>
      <c r="AL7" s="35" t="str">
        <f>Table_Books[[#This Row],[Author]]&amp;"_"&amp;Table_Books[[#This Row],[Title]]</f>
        <v>Abelard, Peter_Historia Calamitatum (The Story of My Misfortunes)</v>
      </c>
      <c r="AM7" s="35" t="str">
        <f>Table_Books[[#This Row],[Title]]&amp;" by "&amp;Table_Books[[#This Row],[Author]]</f>
        <v>Historia Calamitatum (The Story of My Misfortunes) by Abelard, Peter</v>
      </c>
      <c r="AN7" s="35"/>
      <c r="AO7" s="35"/>
    </row>
    <row r="8" spans="1:41" x14ac:dyDescent="0.35">
      <c r="A8" s="7" t="str">
        <f>"B-" &amp; UPPER(TRIM(Table_Books[[#This Row],[Title]])) &amp; "|" &amp; UPPER(TRIM(Table_Books[[#This Row],[Author]]))</f>
        <v>B-SIC ET NON (YES AND NO)|ABELARD, PETER</v>
      </c>
      <c r="B8" s="35" t="str">
        <f>IF(COUNTIFS(Table_Books[Hash_ID],Table_Books[[#This Row],[Hash_ID]])&gt;1,"Y","N")</f>
        <v>N</v>
      </c>
      <c r="C8" s="35" t="s">
        <v>19159</v>
      </c>
      <c r="D8" s="48" t="s">
        <v>19160</v>
      </c>
      <c r="E8" s="35"/>
      <c r="F8" s="35"/>
      <c r="G8" s="36"/>
      <c r="H8" s="36"/>
      <c r="I8" s="37"/>
      <c r="J8" s="36"/>
      <c r="K8" s="36"/>
      <c r="L8" s="35"/>
      <c r="M8" s="35"/>
      <c r="N8" s="35"/>
      <c r="O8" s="38"/>
      <c r="P8" s="39"/>
      <c r="Q8" s="10" t="s">
        <v>1860</v>
      </c>
      <c r="R8" s="39"/>
      <c r="S8" s="39"/>
      <c r="T8" s="10" t="s">
        <v>1860</v>
      </c>
      <c r="U8" s="10" t="s">
        <v>1860</v>
      </c>
      <c r="V8" s="39"/>
      <c r="W8" s="39"/>
      <c r="X8" s="39"/>
      <c r="Y8" s="39"/>
      <c r="Z8" s="39"/>
      <c r="AA8" s="39"/>
      <c r="AB8" s="39"/>
      <c r="AC8" s="35"/>
      <c r="AD8" s="35"/>
      <c r="AE8" s="36">
        <f>IFERROR(FLOOR(Table_Books[[#This Row],[Published_Date]],10), 0)</f>
        <v>0</v>
      </c>
      <c r="AF8" s="35">
        <f>IFERROR(CEILING(VALUE(LEFT(Table_Books[[#This Row],[Published_Date]],FIND("-",Table_Books[[#This Row],[Published_Date]]&amp;"-")-1))/100, 1), 0)</f>
        <v>0</v>
      </c>
      <c r="AG8" s="35"/>
      <c r="AH8" s="35" t="s">
        <v>21585</v>
      </c>
      <c r="AI8" s="35"/>
      <c r="AJ8" s="35"/>
      <c r="AK8" s="35" t="str">
        <f>Table_Books[[#This Row],[Title]]&amp;"_"&amp;Table_Books[[#This Row],[Author]]</f>
        <v>Sic et Non (Yes and No)_Abelard, Peter</v>
      </c>
      <c r="AL8" s="35" t="str">
        <f>Table_Books[[#This Row],[Author]]&amp;"_"&amp;Table_Books[[#This Row],[Title]]</f>
        <v>Abelard, Peter_Sic et Non (Yes and No)</v>
      </c>
      <c r="AM8" s="35" t="str">
        <f>Table_Books[[#This Row],[Title]]&amp;" by "&amp;Table_Books[[#This Row],[Author]]</f>
        <v>Sic et Non (Yes and No) by Abelard, Peter</v>
      </c>
      <c r="AN8" s="35"/>
      <c r="AO8" s="35"/>
    </row>
    <row r="9" spans="1:41" x14ac:dyDescent="0.35">
      <c r="A9" s="7" t="str">
        <f>"B-" &amp; UPPER(TRIM(Table_Books[[#This Row],[Title]])) &amp; "|" &amp; UPPER(TRIM(Table_Books[[#This Row],[Author]]))</f>
        <v>B-LEONORA CARRINGTON: SURREALISM, ALCHEMY AND ART|ABERTH, SUSAN L.</v>
      </c>
      <c r="B9" s="28" t="str">
        <f>IF(COUNTIFS(Table_Books[Hash_ID],Table_Books[[#This Row],[Hash_ID]])&gt;1,"Y","N")</f>
        <v>N</v>
      </c>
      <c r="C9" s="24" t="s">
        <v>14602</v>
      </c>
      <c r="D9" s="24" t="s">
        <v>14603</v>
      </c>
      <c r="G9" s="12"/>
      <c r="H9" s="12"/>
      <c r="I9" s="8"/>
      <c r="J9" s="12"/>
      <c r="K9" s="12"/>
      <c r="O9" s="33"/>
      <c r="P9" s="10"/>
      <c r="Q9" s="10" t="s">
        <v>1860</v>
      </c>
      <c r="R9" s="10"/>
      <c r="S9" s="10"/>
      <c r="T9" s="10" t="s">
        <v>1860</v>
      </c>
      <c r="U9" s="10" t="s">
        <v>1860</v>
      </c>
      <c r="V9" s="10"/>
      <c r="W9" s="10"/>
      <c r="X9" s="10"/>
      <c r="Y9" s="10"/>
      <c r="Z9" s="10"/>
      <c r="AA9" s="10"/>
      <c r="AB9" s="10"/>
      <c r="AE9" s="12">
        <f>IFERROR(FLOOR(Table_Books[[#This Row],[Published_Date]],10), 0)</f>
        <v>0</v>
      </c>
      <c r="AF9" s="2">
        <f>IFERROR(CEILING(VALUE(LEFT(Table_Books[[#This Row],[Published_Date]],FIND("-",Table_Books[[#This Row],[Published_Date]]&amp;"-")-1))/100, 1), 0)</f>
        <v>0</v>
      </c>
      <c r="AK9" s="24" t="str">
        <f>Table_Books[[#This Row],[Title]]&amp;"_"&amp;Table_Books[[#This Row],[Author]]</f>
        <v>Leonora Carrington: Surrealism, Alchemy and Art_Aberth, Susan L.</v>
      </c>
      <c r="AL9" s="24" t="str">
        <f>Table_Books[[#This Row],[Author]]&amp;"_"&amp;Table_Books[[#This Row],[Title]]</f>
        <v>Aberth, Susan L._Leonora Carrington: Surrealism, Alchemy and Art</v>
      </c>
      <c r="AM9" s="24" t="str">
        <f>Table_Books[[#This Row],[Title]]&amp;" by "&amp;Table_Books[[#This Row],[Author]]</f>
        <v>Leonora Carrington: Surrealism, Alchemy and Art by Aberth, Susan L.</v>
      </c>
    </row>
    <row r="10" spans="1:41" x14ac:dyDescent="0.35">
      <c r="A10" s="7" t="str">
        <f>"B-" &amp; UPPER(TRIM(Table_Books[[#This Row],[Title]])) &amp; "|" &amp; UPPER(TRIM(Table_Books[[#This Row],[Author]]))</f>
        <v>B-ALPHABETICAL AFRICA|ABISH, WALTER</v>
      </c>
      <c r="B10" s="35" t="str">
        <f>IF(COUNTIFS(Table_Books[Hash_ID],Table_Books[[#This Row],[Hash_ID]])&gt;1,"Y","N")</f>
        <v>N</v>
      </c>
      <c r="C10" s="35" t="s">
        <v>20098</v>
      </c>
      <c r="D10" s="35" t="s">
        <v>20099</v>
      </c>
      <c r="E10" s="35"/>
      <c r="F10" s="35"/>
      <c r="G10" s="36"/>
      <c r="H10" s="36"/>
      <c r="I10" s="37"/>
      <c r="J10" s="36"/>
      <c r="K10" s="36"/>
      <c r="L10" s="35"/>
      <c r="M10" s="35"/>
      <c r="N10" s="35"/>
      <c r="O10" s="38"/>
      <c r="P10" s="39"/>
      <c r="Q10" s="10" t="s">
        <v>1860</v>
      </c>
      <c r="R10" s="39"/>
      <c r="S10" s="39"/>
      <c r="T10" s="10" t="s">
        <v>1860</v>
      </c>
      <c r="U10" s="10" t="s">
        <v>1860</v>
      </c>
      <c r="V10" s="39"/>
      <c r="W10" s="39"/>
      <c r="X10" s="39"/>
      <c r="Y10" s="39"/>
      <c r="Z10" s="39"/>
      <c r="AA10" s="39"/>
      <c r="AB10" s="39"/>
      <c r="AC10" s="35"/>
      <c r="AD10" s="35"/>
      <c r="AE10" s="36">
        <f>IFERROR(FLOOR(Table_Books[[#This Row],[Published_Date]],10), 0)</f>
        <v>0</v>
      </c>
      <c r="AF10" s="35">
        <f>IFERROR(CEILING(VALUE(LEFT(Table_Books[[#This Row],[Published_Date]],FIND("-",Table_Books[[#This Row],[Published_Date]]&amp;"-")-1))/100, 1), 0)</f>
        <v>0</v>
      </c>
      <c r="AG10" s="35"/>
      <c r="AH10" s="35"/>
      <c r="AI10" s="35"/>
      <c r="AJ10" s="35"/>
      <c r="AK10" s="35" t="str">
        <f>Table_Books[[#This Row],[Title]]&amp;"_"&amp;Table_Books[[#This Row],[Author]]</f>
        <v>Alphabetical Africa_Abish, Walter</v>
      </c>
      <c r="AL10" s="35" t="str">
        <f>Table_Books[[#This Row],[Author]]&amp;"_"&amp;Table_Books[[#This Row],[Title]]</f>
        <v>Abish, Walter_Alphabetical Africa</v>
      </c>
      <c r="AM10" s="35" t="str">
        <f>Table_Books[[#This Row],[Title]]&amp;" by "&amp;Table_Books[[#This Row],[Author]]</f>
        <v>Alphabetical Africa by Abish, Walter</v>
      </c>
      <c r="AN10" s="35"/>
      <c r="AO10" s="35"/>
    </row>
    <row r="11" spans="1:41" x14ac:dyDescent="0.35">
      <c r="A11" s="7" t="str">
        <f>"B-" &amp; UPPER(TRIM(Table_Books[[#This Row],[Title]])) &amp; "|" &amp; UPPER(TRIM(Table_Books[[#This Row],[Author]]))</f>
        <v>B-HOW GERMAN IS IT|ABISH, WALTER</v>
      </c>
      <c r="B11" s="35" t="str">
        <f>IF(COUNTIFS(Table_Books[Hash_ID],Table_Books[[#This Row],[Hash_ID]])&gt;1,"Y","N")</f>
        <v>N</v>
      </c>
      <c r="C11" s="35" t="s">
        <v>20100</v>
      </c>
      <c r="D11" s="35" t="s">
        <v>20099</v>
      </c>
      <c r="E11" s="35"/>
      <c r="F11" s="35"/>
      <c r="G11" s="36"/>
      <c r="H11" s="36"/>
      <c r="I11" s="37"/>
      <c r="J11" s="36"/>
      <c r="K11" s="36"/>
      <c r="L11" s="35"/>
      <c r="M11" s="35"/>
      <c r="N11" s="35"/>
      <c r="O11" s="38"/>
      <c r="P11" s="39"/>
      <c r="Q11" s="10" t="s">
        <v>1860</v>
      </c>
      <c r="R11" s="39"/>
      <c r="S11" s="39"/>
      <c r="T11" s="10" t="s">
        <v>1860</v>
      </c>
      <c r="U11" s="10" t="s">
        <v>1860</v>
      </c>
      <c r="V11" s="39"/>
      <c r="W11" s="39"/>
      <c r="X11" s="39"/>
      <c r="Y11" s="39"/>
      <c r="Z11" s="39"/>
      <c r="AA11" s="39"/>
      <c r="AB11" s="39"/>
      <c r="AC11" s="35"/>
      <c r="AD11" s="35"/>
      <c r="AE11" s="36">
        <f>IFERROR(FLOOR(Table_Books[[#This Row],[Published_Date]],10), 0)</f>
        <v>0</v>
      </c>
      <c r="AF11" s="35">
        <f>IFERROR(CEILING(VALUE(LEFT(Table_Books[[#This Row],[Published_Date]],FIND("-",Table_Books[[#This Row],[Published_Date]]&amp;"-")-1))/100, 1), 0)</f>
        <v>0</v>
      </c>
      <c r="AG11" s="35"/>
      <c r="AH11" s="35"/>
      <c r="AI11" s="35"/>
      <c r="AJ11" s="35"/>
      <c r="AK11" s="35" t="str">
        <f>Table_Books[[#This Row],[Title]]&amp;"_"&amp;Table_Books[[#This Row],[Author]]</f>
        <v>How German Is It_Abish, Walter</v>
      </c>
      <c r="AL11" s="35" t="str">
        <f>Table_Books[[#This Row],[Author]]&amp;"_"&amp;Table_Books[[#This Row],[Title]]</f>
        <v>Abish, Walter_How German Is It</v>
      </c>
      <c r="AM11" s="35" t="str">
        <f>Table_Books[[#This Row],[Title]]&amp;" by "&amp;Table_Books[[#This Row],[Author]]</f>
        <v>How German Is It by Abish, Walter</v>
      </c>
      <c r="AN11" s="35"/>
      <c r="AO11" s="35"/>
    </row>
    <row r="12" spans="1:41" x14ac:dyDescent="0.35">
      <c r="A12" s="7" t="str">
        <f>"B-" &amp; UPPER(TRIM(Table_Books[[#This Row],[Title]])) &amp; "|" &amp; UPPER(TRIM(Table_Books[[#This Row],[Author]]))</f>
        <v>B-THE SPELL OF THE SENSUOUS|ABRAM, DAVID</v>
      </c>
      <c r="B12" s="28" t="str">
        <f>IF(COUNTIFS(Table_Books[Hash_ID],Table_Books[[#This Row],[Hash_ID]])&gt;1,"Y","N")</f>
        <v>N</v>
      </c>
      <c r="C12" s="2" t="s">
        <v>8931</v>
      </c>
      <c r="D12" s="2" t="s">
        <v>10167</v>
      </c>
      <c r="G12" s="12">
        <v>1996</v>
      </c>
      <c r="H12" s="12"/>
      <c r="I12" s="8"/>
      <c r="J12" s="12" t="s">
        <v>8931</v>
      </c>
      <c r="K12" s="12"/>
      <c r="O12" s="33"/>
      <c r="P12" s="10"/>
      <c r="Q12" s="10" t="s">
        <v>1860</v>
      </c>
      <c r="R12" s="10"/>
      <c r="S12" s="10"/>
      <c r="T12" s="10" t="s">
        <v>1860</v>
      </c>
      <c r="U12" s="10" t="s">
        <v>1860</v>
      </c>
      <c r="V12" s="10"/>
      <c r="W12" s="10"/>
      <c r="X12" s="10"/>
      <c r="Y12" s="10"/>
      <c r="Z12" s="10"/>
      <c r="AA12" s="10"/>
      <c r="AB12" s="10"/>
      <c r="AE12" s="12">
        <f>IFERROR(FLOOR(Table_Books[[#This Row],[Published_Date]],10), 0)</f>
        <v>1990</v>
      </c>
      <c r="AF12" s="2">
        <f>IFERROR(CEILING(VALUE(LEFT(Table_Books[[#This Row],[Published_Date]],FIND("-",Table_Books[[#This Row],[Published_Date]]&amp;"-")-1))/100, 1), 0)</f>
        <v>20</v>
      </c>
      <c r="AG12" s="2" t="s">
        <v>10355</v>
      </c>
      <c r="AH12" s="2" t="s">
        <v>4856</v>
      </c>
      <c r="AI12" s="2" t="s">
        <v>10415</v>
      </c>
      <c r="AK12" s="2" t="str">
        <f>Table_Books[[#This Row],[Title]]&amp;"_"&amp;Table_Books[[#This Row],[Author]]</f>
        <v>The Spell of the Sensuous_Abram, David</v>
      </c>
      <c r="AL12" s="2" t="str">
        <f>Table_Books[[#This Row],[Author]]&amp;"_"&amp;Table_Books[[#This Row],[Title]]</f>
        <v>Abram, David_The Spell of the Sensuous</v>
      </c>
      <c r="AM12" s="2" t="str">
        <f>Table_Books[[#This Row],[Title]]&amp;" by "&amp;Table_Books[[#This Row],[Author]]</f>
        <v>The Spell of the Sensuous by Abram, David</v>
      </c>
    </row>
    <row r="13" spans="1:41" x14ac:dyDescent="0.35">
      <c r="A13" s="7" t="str">
        <f>"B-" &amp; UPPER(TRIM(Table_Books[[#This Row],[Title]])) &amp; "|" &amp; UPPER(TRIM(Table_Books[[#This Row],[Author]]))</f>
        <v>B-S., (SHIP OF THESEUS)|ABRAMS, J.J. &amp; DORST, DOUG</v>
      </c>
      <c r="B13" s="35" t="str">
        <f>IF(COUNTIFS(Table_Books[Hash_ID],Table_Books[[#This Row],[Hash_ID]])&gt;1,"Y","N")</f>
        <v>N</v>
      </c>
      <c r="C13" s="35" t="s">
        <v>20192</v>
      </c>
      <c r="D13" s="48" t="s">
        <v>20193</v>
      </c>
      <c r="E13" s="35"/>
      <c r="F13" s="35"/>
      <c r="G13" s="36"/>
      <c r="H13" s="36"/>
      <c r="I13" s="37"/>
      <c r="J13" s="36"/>
      <c r="K13" s="36"/>
      <c r="L13" s="35"/>
      <c r="M13" s="35"/>
      <c r="N13" s="35"/>
      <c r="O13" s="38"/>
      <c r="P13" s="39"/>
      <c r="Q13" s="10" t="s">
        <v>1860</v>
      </c>
      <c r="R13" s="39"/>
      <c r="S13" s="39"/>
      <c r="T13" s="10" t="s">
        <v>1860</v>
      </c>
      <c r="U13" s="10" t="s">
        <v>1860</v>
      </c>
      <c r="V13" s="39"/>
      <c r="W13" s="39"/>
      <c r="X13" s="39"/>
      <c r="Y13" s="39"/>
      <c r="Z13" s="39"/>
      <c r="AA13" s="39"/>
      <c r="AB13" s="39"/>
      <c r="AC13" s="35"/>
      <c r="AD13" s="35"/>
      <c r="AE13" s="36">
        <f>IFERROR(FLOOR(Table_Books[[#This Row],[Published_Date]],10), 0)</f>
        <v>0</v>
      </c>
      <c r="AF13" s="35">
        <f>IFERROR(CEILING(VALUE(LEFT(Table_Books[[#This Row],[Published_Date]],FIND("-",Table_Books[[#This Row],[Published_Date]]&amp;"-")-1))/100, 1), 0)</f>
        <v>0</v>
      </c>
      <c r="AG13" s="35"/>
      <c r="AH13" s="35"/>
      <c r="AI13" s="35"/>
      <c r="AJ13" s="35"/>
      <c r="AK13" s="35" t="str">
        <f>Table_Books[[#This Row],[Title]]&amp;"_"&amp;Table_Books[[#This Row],[Author]]</f>
        <v>S., (Ship of Theseus)_Abrams, J.J. &amp; Dorst, Doug</v>
      </c>
      <c r="AL13" s="35" t="str">
        <f>Table_Books[[#This Row],[Author]]&amp;"_"&amp;Table_Books[[#This Row],[Title]]</f>
        <v>Abrams, J.J. &amp; Dorst, Doug_S., (Ship of Theseus)</v>
      </c>
      <c r="AM13" s="35" t="str">
        <f>Table_Books[[#This Row],[Title]]&amp;" by "&amp;Table_Books[[#This Row],[Author]]</f>
        <v>S., (Ship of Theseus) by Abrams, J.J. &amp; Dorst, Doug</v>
      </c>
      <c r="AN13" s="35"/>
      <c r="AO13" s="35"/>
    </row>
    <row r="14" spans="1:41" x14ac:dyDescent="0.35">
      <c r="A14" s="7" t="str">
        <f>"B-" &amp; UPPER(TRIM(Table_Books[[#This Row],[Title]])) &amp; "|" &amp; UPPER(TRIM(Table_Books[[#This Row],[Author]]))</f>
        <v>B-ARROW OF GOD|ACHEBE, CHINUA</v>
      </c>
      <c r="B14" s="28" t="str">
        <f>IF(COUNTIFS(Table_Books[Hash_ID],Table_Books[[#This Row],[Hash_ID]])&gt;1,"Y","N")</f>
        <v>N</v>
      </c>
      <c r="C14" s="24" t="s">
        <v>14477</v>
      </c>
      <c r="D14" s="24" t="s">
        <v>8760</v>
      </c>
      <c r="G14" s="12"/>
      <c r="H14" s="12"/>
      <c r="I14" s="8"/>
      <c r="J14" s="12"/>
      <c r="K14" s="12"/>
      <c r="O14" s="33"/>
      <c r="P14" s="10"/>
      <c r="Q14" s="10" t="s">
        <v>1860</v>
      </c>
      <c r="R14" s="10"/>
      <c r="S14" s="10"/>
      <c r="T14" s="10" t="s">
        <v>1860</v>
      </c>
      <c r="U14" s="10" t="s">
        <v>1860</v>
      </c>
      <c r="V14" s="10"/>
      <c r="W14" s="10"/>
      <c r="X14" s="10"/>
      <c r="Y14" s="10"/>
      <c r="Z14" s="10"/>
      <c r="AA14" s="10"/>
      <c r="AB14" s="10"/>
      <c r="AE14" s="12">
        <f>IFERROR(FLOOR(Table_Books[[#This Row],[Published_Date]],10), 0)</f>
        <v>0</v>
      </c>
      <c r="AF14" s="2">
        <f>IFERROR(CEILING(VALUE(LEFT(Table_Books[[#This Row],[Published_Date]],FIND("-",Table_Books[[#This Row],[Published_Date]]&amp;"-")-1))/100, 1), 0)</f>
        <v>0</v>
      </c>
      <c r="AK14" s="24" t="str">
        <f>Table_Books[[#This Row],[Title]]&amp;"_"&amp;Table_Books[[#This Row],[Author]]</f>
        <v>Arrow of God_Achebe, Chinua</v>
      </c>
      <c r="AL14" s="24" t="str">
        <f>Table_Books[[#This Row],[Author]]&amp;"_"&amp;Table_Books[[#This Row],[Title]]</f>
        <v>Achebe, Chinua_Arrow of God</v>
      </c>
      <c r="AM14" s="24" t="str">
        <f>Table_Books[[#This Row],[Title]]&amp;" by "&amp;Table_Books[[#This Row],[Author]]</f>
        <v>Arrow of God by Achebe, Chinua</v>
      </c>
    </row>
    <row r="15" spans="1:41" x14ac:dyDescent="0.35">
      <c r="A15" s="7" t="str">
        <f>"B-" &amp; UPPER(TRIM(Table_Books[[#This Row],[Title]])) &amp; "|" &amp; UPPER(TRIM(Table_Books[[#This Row],[Author]]))</f>
        <v>B-NO LONGER AT EASE|ACHEBE, CHINUA</v>
      </c>
      <c r="B15" s="28" t="str">
        <f>IF(COUNTIFS(Table_Books[Hash_ID],Table_Books[[#This Row],[Hash_ID]])&gt;1,"Y","N")</f>
        <v>N</v>
      </c>
      <c r="C15" s="24" t="s">
        <v>14640</v>
      </c>
      <c r="D15" s="24" t="s">
        <v>8760</v>
      </c>
      <c r="G15" s="12"/>
      <c r="H15" s="12"/>
      <c r="I15" s="8"/>
      <c r="J15" s="12"/>
      <c r="K15" s="12"/>
      <c r="O15" s="33"/>
      <c r="P15" s="10"/>
      <c r="Q15" s="10" t="s">
        <v>1860</v>
      </c>
      <c r="R15" s="10"/>
      <c r="S15" s="10"/>
      <c r="T15" s="10" t="s">
        <v>1860</v>
      </c>
      <c r="U15" s="10" t="s">
        <v>1860</v>
      </c>
      <c r="V15" s="10"/>
      <c r="W15" s="10"/>
      <c r="X15" s="10"/>
      <c r="Y15" s="10"/>
      <c r="Z15" s="10"/>
      <c r="AA15" s="10"/>
      <c r="AB15" s="10"/>
      <c r="AE15" s="12">
        <f>IFERROR(FLOOR(Table_Books[[#This Row],[Published_Date]],10), 0)</f>
        <v>0</v>
      </c>
      <c r="AF15" s="2">
        <f>IFERROR(CEILING(VALUE(LEFT(Table_Books[[#This Row],[Published_Date]],FIND("-",Table_Books[[#This Row],[Published_Date]]&amp;"-")-1))/100, 1), 0)</f>
        <v>0</v>
      </c>
      <c r="AK15" s="24" t="str">
        <f>Table_Books[[#This Row],[Title]]&amp;"_"&amp;Table_Books[[#This Row],[Author]]</f>
        <v>No Longer at Ease_Achebe, Chinua</v>
      </c>
      <c r="AL15" s="24" t="str">
        <f>Table_Books[[#This Row],[Author]]&amp;"_"&amp;Table_Books[[#This Row],[Title]]</f>
        <v>Achebe, Chinua_No Longer at Ease</v>
      </c>
      <c r="AM15" s="24" t="str">
        <f>Table_Books[[#This Row],[Title]]&amp;" by "&amp;Table_Books[[#This Row],[Author]]</f>
        <v>No Longer at Ease by Achebe, Chinua</v>
      </c>
    </row>
    <row r="16" spans="1:41" x14ac:dyDescent="0.35">
      <c r="A16" s="52" t="str">
        <f>"B-" &amp; UPPER(TRIM(Table_Books[[#This Row],[Title]])) &amp; "|" &amp; UPPER(TRIM(Table_Books[[#This Row],[Author]]))</f>
        <v>B-THINGS FALL APART|ACHEBE, CHINUA</v>
      </c>
      <c r="B16" s="28" t="str">
        <f>IF(COUNTIFS(Table_Books[Hash_ID],Table_Books[[#This Row],[Hash_ID]])&gt;1,"Y","N")</f>
        <v>N</v>
      </c>
      <c r="C16" s="28" t="s">
        <v>14785</v>
      </c>
      <c r="D16" s="28" t="s">
        <v>8760</v>
      </c>
      <c r="E16" s="28"/>
      <c r="F16" s="28"/>
      <c r="G16" s="44"/>
      <c r="H16" s="44"/>
      <c r="I16" s="45"/>
      <c r="J16" s="44"/>
      <c r="K16" s="44"/>
      <c r="L16" s="28"/>
      <c r="M16" s="28"/>
      <c r="N16" s="28"/>
      <c r="O16" s="46"/>
      <c r="P16" s="47"/>
      <c r="Q16" s="47" t="s">
        <v>1860</v>
      </c>
      <c r="R16" s="47"/>
      <c r="S16" s="47"/>
      <c r="T16" s="47" t="s">
        <v>1860</v>
      </c>
      <c r="U16" s="47" t="s">
        <v>1860</v>
      </c>
      <c r="V16" s="47"/>
      <c r="W16" s="47"/>
      <c r="X16" s="47"/>
      <c r="Y16" s="47"/>
      <c r="Z16" s="47"/>
      <c r="AA16" s="47"/>
      <c r="AB16" s="47"/>
      <c r="AC16" s="28"/>
      <c r="AD16" s="28"/>
      <c r="AE16" s="44">
        <f>IFERROR(FLOOR(Table_Books[[#This Row],[Published_Date]],10), 0)</f>
        <v>0</v>
      </c>
      <c r="AF16" s="28">
        <f>IFERROR(CEILING(VALUE(LEFT(Table_Books[[#This Row],[Published_Date]],FIND("-",Table_Books[[#This Row],[Published_Date]]&amp;"-")-1))/100, 1), 0)</f>
        <v>0</v>
      </c>
      <c r="AG16" s="28"/>
      <c r="AH16" s="28" t="s">
        <v>21601</v>
      </c>
      <c r="AI16" s="28"/>
      <c r="AJ16" s="28"/>
      <c r="AK16" s="28" t="str">
        <f>Table_Books[[#This Row],[Title]]&amp;"_"&amp;Table_Books[[#This Row],[Author]]</f>
        <v>Things Fall Apart_Achebe, Chinua</v>
      </c>
      <c r="AL16" s="28" t="str">
        <f>Table_Books[[#This Row],[Author]]&amp;"_"&amp;Table_Books[[#This Row],[Title]]</f>
        <v>Achebe, Chinua_Things Fall Apart</v>
      </c>
      <c r="AM16" s="28" t="str">
        <f>Table_Books[[#This Row],[Title]]&amp;" by "&amp;Table_Books[[#This Row],[Author]]</f>
        <v>Things Fall Apart by Achebe, Chinua</v>
      </c>
      <c r="AN16" s="28"/>
      <c r="AO16" s="28"/>
    </row>
    <row r="17" spans="1:41" x14ac:dyDescent="0.35">
      <c r="A17" s="7" t="str">
        <f>"B-" &amp; UPPER(TRIM(Table_Books[[#This Row],[Title]])) &amp; "|" &amp; UPPER(TRIM(Table_Books[[#This Row],[Author]]))</f>
        <v>B-BLOOD AND GUTS IN HIGH SCHOOL|ACKER, KATHY</v>
      </c>
      <c r="B17" s="28" t="str">
        <f>IF(COUNTIFS(Table_Books[Hash_ID],Table_Books[[#This Row],[Hash_ID]])&gt;1,"Y","N")</f>
        <v>N</v>
      </c>
      <c r="C17" s="2" t="s">
        <v>6070</v>
      </c>
      <c r="D17" s="2" t="s">
        <v>6917</v>
      </c>
      <c r="G17" s="12"/>
      <c r="H17" s="12"/>
      <c r="I17" s="8"/>
      <c r="J17" s="12"/>
      <c r="K17" s="12"/>
      <c r="O17" s="33"/>
      <c r="P17" s="10"/>
      <c r="Q17" s="10" t="s">
        <v>1860</v>
      </c>
      <c r="R17" s="10"/>
      <c r="S17" s="10"/>
      <c r="T17" s="10" t="s">
        <v>1860</v>
      </c>
      <c r="U17" s="10" t="s">
        <v>1860</v>
      </c>
      <c r="V17" s="10"/>
      <c r="W17" s="10"/>
      <c r="X17" s="10"/>
      <c r="Y17" s="10"/>
      <c r="Z17" s="10"/>
      <c r="AA17" s="10"/>
      <c r="AB17" s="10"/>
      <c r="AE17" s="12">
        <f>IFERROR(FLOOR(Table_Books[[#This Row],[Published_Date]],10), 0)</f>
        <v>0</v>
      </c>
      <c r="AF17" s="2">
        <f>IFERROR(CEILING(VALUE(LEFT(Table_Books[[#This Row],[Published_Date]],FIND("-",Table_Books[[#This Row],[Published_Date]]&amp;"-")-1))/100, 1), 0)</f>
        <v>0</v>
      </c>
      <c r="AK17" s="2" t="str">
        <f>Table_Books[[#This Row],[Title]]&amp;"_"&amp;Table_Books[[#This Row],[Author]]</f>
        <v>Blood and Guts in High School_Acker, Kathy</v>
      </c>
      <c r="AL17" s="2" t="str">
        <f>Table_Books[[#This Row],[Author]]&amp;"_"&amp;Table_Books[[#This Row],[Title]]</f>
        <v>Acker, Kathy_Blood and Guts in High School</v>
      </c>
      <c r="AM17" s="2" t="str">
        <f>Table_Books[[#This Row],[Title]]&amp;" by "&amp;Table_Books[[#This Row],[Author]]</f>
        <v>Blood and Guts in High School by Acker, Kathy</v>
      </c>
    </row>
    <row r="18" spans="1:41" x14ac:dyDescent="0.35">
      <c r="A18" s="7" t="str">
        <f>"B-" &amp; UPPER(TRIM(Table_Books[[#This Row],[Title]])) &amp; "|" &amp; UPPER(TRIM(Table_Books[[#This Row],[Author]]))</f>
        <v>B-THE DREAMERS|ADAIR, GILBERT</v>
      </c>
      <c r="B18" s="28" t="str">
        <f>IF(COUNTIFS(Table_Books[Hash_ID],Table_Books[[#This Row],[Hash_ID]])&gt;1,"Y","N")</f>
        <v>N</v>
      </c>
      <c r="C18" s="2" t="s">
        <v>5916</v>
      </c>
      <c r="D18" s="2" t="s">
        <v>6006</v>
      </c>
      <c r="G18" s="12"/>
      <c r="H18" s="12"/>
      <c r="I18" s="8"/>
      <c r="J18" s="12"/>
      <c r="K18" s="12"/>
      <c r="O18" s="33"/>
      <c r="P18" s="10"/>
      <c r="Q18" s="10" t="s">
        <v>1860</v>
      </c>
      <c r="R18" s="10"/>
      <c r="S18" s="10"/>
      <c r="T18" s="10" t="s">
        <v>1860</v>
      </c>
      <c r="U18" s="10" t="s">
        <v>1860</v>
      </c>
      <c r="V18" s="10"/>
      <c r="W18" s="10"/>
      <c r="X18" s="10"/>
      <c r="Y18" s="10"/>
      <c r="Z18" s="10"/>
      <c r="AA18" s="10"/>
      <c r="AB18" s="10"/>
      <c r="AE18" s="12">
        <f>IFERROR(FLOOR(Table_Books[[#This Row],[Published_Date]],10), 0)</f>
        <v>0</v>
      </c>
      <c r="AF18" s="2">
        <f>IFERROR(CEILING(VALUE(LEFT(Table_Books[[#This Row],[Published_Date]],FIND("-",Table_Books[[#This Row],[Published_Date]]&amp;"-")-1))/100, 1), 0)</f>
        <v>0</v>
      </c>
      <c r="AK18" s="2" t="str">
        <f>Table_Books[[#This Row],[Title]]&amp;"_"&amp;Table_Books[[#This Row],[Author]]</f>
        <v>The Dreamers_Adair, Gilbert</v>
      </c>
      <c r="AL18" s="2" t="str">
        <f>Table_Books[[#This Row],[Author]]&amp;"_"&amp;Table_Books[[#This Row],[Title]]</f>
        <v>Adair, Gilbert_The Dreamers</v>
      </c>
      <c r="AM18" s="2" t="str">
        <f>Table_Books[[#This Row],[Title]]&amp;" by "&amp;Table_Books[[#This Row],[Author]]</f>
        <v>The Dreamers by Adair, Gilbert</v>
      </c>
    </row>
    <row r="19" spans="1:41" x14ac:dyDescent="0.35">
      <c r="A19" s="7" t="str">
        <f>"B-" &amp; UPPER(TRIM(Table_Books[[#This Row],[Title]])) &amp; "|" &amp; UPPER(TRIM(Table_Books[[#This Row],[Author]]))</f>
        <v>B-AMERICANAH|ADICHIE, CHIMAMANDA NGOZI</v>
      </c>
      <c r="B19" s="35" t="str">
        <f>IF(COUNTIFS(Table_Books[Hash_ID],Table_Books[[#This Row],[Hash_ID]])&gt;1,"Y","N")</f>
        <v>N</v>
      </c>
      <c r="C19" s="35" t="s">
        <v>5717</v>
      </c>
      <c r="D19" s="48" t="s">
        <v>19820</v>
      </c>
      <c r="E19" s="35"/>
      <c r="F19" s="35"/>
      <c r="G19" s="36"/>
      <c r="H19" s="36"/>
      <c r="I19" s="37"/>
      <c r="J19" s="36"/>
      <c r="K19" s="36"/>
      <c r="L19" s="35"/>
      <c r="M19" s="35"/>
      <c r="N19" s="35"/>
      <c r="O19" s="38"/>
      <c r="P19" s="39"/>
      <c r="Q19" s="10" t="s">
        <v>1860</v>
      </c>
      <c r="R19" s="39"/>
      <c r="S19" s="39"/>
      <c r="T19" s="10" t="s">
        <v>1860</v>
      </c>
      <c r="U19" s="10" t="s">
        <v>1860</v>
      </c>
      <c r="V19" s="39"/>
      <c r="W19" s="39"/>
      <c r="X19" s="39"/>
      <c r="Y19" s="39"/>
      <c r="Z19" s="39"/>
      <c r="AA19" s="39"/>
      <c r="AB19" s="39"/>
      <c r="AC19" s="35"/>
      <c r="AD19" s="35"/>
      <c r="AE19" s="36">
        <f>IFERROR(FLOOR(Table_Books[[#This Row],[Published_Date]],10), 0)</f>
        <v>0</v>
      </c>
      <c r="AF19" s="35">
        <f>IFERROR(CEILING(VALUE(LEFT(Table_Books[[#This Row],[Published_Date]],FIND("-",Table_Books[[#This Row],[Published_Date]]&amp;"-")-1))/100, 1), 0)</f>
        <v>0</v>
      </c>
      <c r="AG19" s="35"/>
      <c r="AH19" s="35" t="s">
        <v>21602</v>
      </c>
      <c r="AI19" s="35"/>
      <c r="AJ19" s="35"/>
      <c r="AK19" s="35" t="str">
        <f>Table_Books[[#This Row],[Title]]&amp;"_"&amp;Table_Books[[#This Row],[Author]]</f>
        <v>Americanah_Adichie, Chimamanda Ngozi</v>
      </c>
      <c r="AL19" s="35" t="str">
        <f>Table_Books[[#This Row],[Author]]&amp;"_"&amp;Table_Books[[#This Row],[Title]]</f>
        <v>Adichie, Chimamanda Ngozi_Americanah</v>
      </c>
      <c r="AM19" s="35" t="str">
        <f>Table_Books[[#This Row],[Title]]&amp;" by "&amp;Table_Books[[#This Row],[Author]]</f>
        <v>Americanah by Adichie, Chimamanda Ngozi</v>
      </c>
      <c r="AN19" s="35"/>
      <c r="AO19" s="35"/>
    </row>
    <row r="20" spans="1:41" x14ac:dyDescent="0.35">
      <c r="A20" s="7" t="str">
        <f>"B-" &amp; UPPER(TRIM(Table_Books[[#This Row],[Title]])) &amp; "|" &amp; UPPER(TRIM(Table_Books[[#This Row],[Author]]))</f>
        <v>B-HALF OF A YELLOW SUN|ADICHIE, CHIMAMANDA NGOZI</v>
      </c>
      <c r="B20" s="35" t="str">
        <f>IF(COUNTIFS(Table_Books[Hash_ID],Table_Books[[#This Row],[Hash_ID]])&gt;1,"Y","N")</f>
        <v>N</v>
      </c>
      <c r="C20" s="35" t="s">
        <v>19821</v>
      </c>
      <c r="D20" s="48" t="s">
        <v>19820</v>
      </c>
      <c r="E20" s="35"/>
      <c r="F20" s="35"/>
      <c r="G20" s="36"/>
      <c r="H20" s="36"/>
      <c r="I20" s="37"/>
      <c r="J20" s="36"/>
      <c r="K20" s="36"/>
      <c r="L20" s="35"/>
      <c r="M20" s="35"/>
      <c r="N20" s="35"/>
      <c r="O20" s="38"/>
      <c r="P20" s="39"/>
      <c r="Q20" s="10" t="s">
        <v>1860</v>
      </c>
      <c r="R20" s="39"/>
      <c r="S20" s="39"/>
      <c r="T20" s="10" t="s">
        <v>1860</v>
      </c>
      <c r="U20" s="10" t="s">
        <v>1860</v>
      </c>
      <c r="V20" s="39"/>
      <c r="W20" s="39"/>
      <c r="X20" s="39"/>
      <c r="Y20" s="39"/>
      <c r="Z20" s="39"/>
      <c r="AA20" s="39"/>
      <c r="AB20" s="39"/>
      <c r="AC20" s="35"/>
      <c r="AD20" s="35"/>
      <c r="AE20" s="36">
        <f>IFERROR(FLOOR(Table_Books[[#This Row],[Published_Date]],10), 0)</f>
        <v>0</v>
      </c>
      <c r="AF20" s="35">
        <f>IFERROR(CEILING(VALUE(LEFT(Table_Books[[#This Row],[Published_Date]],FIND("-",Table_Books[[#This Row],[Published_Date]]&amp;"-")-1))/100, 1), 0)</f>
        <v>0</v>
      </c>
      <c r="AG20" s="35"/>
      <c r="AH20" s="35" t="s">
        <v>21602</v>
      </c>
      <c r="AI20" s="35"/>
      <c r="AJ20" s="35"/>
      <c r="AK20" s="35" t="str">
        <f>Table_Books[[#This Row],[Title]]&amp;"_"&amp;Table_Books[[#This Row],[Author]]</f>
        <v>Half of a Yellow Sun_Adichie, Chimamanda Ngozi</v>
      </c>
      <c r="AL20" s="35" t="str">
        <f>Table_Books[[#This Row],[Author]]&amp;"_"&amp;Table_Books[[#This Row],[Title]]</f>
        <v>Adichie, Chimamanda Ngozi_Half of a Yellow Sun</v>
      </c>
      <c r="AM20" s="35" t="str">
        <f>Table_Books[[#This Row],[Title]]&amp;" by "&amp;Table_Books[[#This Row],[Author]]</f>
        <v>Half of a Yellow Sun by Adichie, Chimamanda Ngozi</v>
      </c>
      <c r="AN20" s="35"/>
      <c r="AO20" s="35"/>
    </row>
    <row r="21" spans="1:41" x14ac:dyDescent="0.35">
      <c r="A21" s="7" t="str">
        <f>"B-" &amp; UPPER(TRIM(Table_Books[[#This Row],[Title]])) &amp; "|" &amp; UPPER(TRIM(Table_Books[[#This Row],[Author]]))</f>
        <v>B-SPEEDBOAT|ADLER, RENATA</v>
      </c>
      <c r="B21" s="28" t="str">
        <f>IF(COUNTIFS(Table_Books[Hash_ID],Table_Books[[#This Row],[Hash_ID]])&gt;1,"Y","N")</f>
        <v>N</v>
      </c>
      <c r="C21" s="2" t="s">
        <v>7111</v>
      </c>
      <c r="D21" s="2" t="s">
        <v>7112</v>
      </c>
      <c r="G21" s="12"/>
      <c r="H21" s="12"/>
      <c r="I21" s="8" t="s">
        <v>7023</v>
      </c>
      <c r="J21" s="12"/>
      <c r="K21" s="12"/>
      <c r="O21" s="33"/>
      <c r="P21" s="10"/>
      <c r="Q21" s="10" t="s">
        <v>1860</v>
      </c>
      <c r="R21" s="10"/>
      <c r="S21" s="10"/>
      <c r="T21" s="10" t="s">
        <v>1860</v>
      </c>
      <c r="U21" s="10" t="s">
        <v>1860</v>
      </c>
      <c r="V21" s="10"/>
      <c r="W21" s="10"/>
      <c r="X21" s="10"/>
      <c r="Y21" s="10"/>
      <c r="Z21" s="10"/>
      <c r="AA21" s="10"/>
      <c r="AB21" s="10"/>
      <c r="AE21" s="12">
        <f>IFERROR(FLOOR(Table_Books[[#This Row],[Published_Date]],10), 0)</f>
        <v>0</v>
      </c>
      <c r="AF21" s="2">
        <f>IFERROR(CEILING(VALUE(LEFT(Table_Books[[#This Row],[Published_Date]],FIND("-",Table_Books[[#This Row],[Published_Date]]&amp;"-")-1))/100, 1), 0)</f>
        <v>0</v>
      </c>
      <c r="AK21" s="2" t="str">
        <f>Table_Books[[#This Row],[Title]]&amp;"_"&amp;Table_Books[[#This Row],[Author]]</f>
        <v>Speedboat_Adler, Renata</v>
      </c>
      <c r="AL21" s="2" t="str">
        <f>Table_Books[[#This Row],[Author]]&amp;"_"&amp;Table_Books[[#This Row],[Title]]</f>
        <v>Adler, Renata_Speedboat</v>
      </c>
      <c r="AM21" s="2" t="str">
        <f>Table_Books[[#This Row],[Title]]&amp;" by "&amp;Table_Books[[#This Row],[Author]]</f>
        <v>Speedboat by Adler, Renata</v>
      </c>
    </row>
    <row r="22" spans="1:41" x14ac:dyDescent="0.35">
      <c r="A22" s="7" t="str">
        <f>"B-" &amp; UPPER(TRIM(Table_Books[[#This Row],[Title]])) &amp; "|" &amp; UPPER(TRIM(Table_Books[[#This Row],[Author]]))</f>
        <v>B-MINIMA MORALIA / DIALECTIC OF ENLIGHTENMENT|ADORNO, T.W. (&amp; HORKHEIMER)</v>
      </c>
      <c r="B22" s="35" t="str">
        <f>IF(COUNTIFS(Table_Books[Hash_ID],Table_Books[[#This Row],[Hash_ID]])&gt;1,"Y","N")</f>
        <v>N</v>
      </c>
      <c r="C22" s="35" t="s">
        <v>19720</v>
      </c>
      <c r="D22" s="48" t="s">
        <v>19721</v>
      </c>
      <c r="E22" s="35"/>
      <c r="F22" s="35"/>
      <c r="G22" s="36"/>
      <c r="H22" s="36"/>
      <c r="I22" s="37"/>
      <c r="J22" s="36"/>
      <c r="K22" s="36"/>
      <c r="L22" s="35"/>
      <c r="M22" s="35"/>
      <c r="N22" s="35"/>
      <c r="O22" s="38"/>
      <c r="P22" s="39"/>
      <c r="Q22" s="10" t="s">
        <v>1860</v>
      </c>
      <c r="R22" s="39"/>
      <c r="S22" s="39"/>
      <c r="T22" s="10" t="s">
        <v>1860</v>
      </c>
      <c r="U22" s="10" t="s">
        <v>1860</v>
      </c>
      <c r="V22" s="39"/>
      <c r="W22" s="39"/>
      <c r="X22" s="39"/>
      <c r="Y22" s="39"/>
      <c r="Z22" s="39"/>
      <c r="AA22" s="39"/>
      <c r="AB22" s="39"/>
      <c r="AC22" s="35"/>
      <c r="AD22" s="35"/>
      <c r="AE22" s="36">
        <f>IFERROR(FLOOR(Table_Books[[#This Row],[Published_Date]],10), 0)</f>
        <v>0</v>
      </c>
      <c r="AF22" s="35">
        <f>IFERROR(CEILING(VALUE(LEFT(Table_Books[[#This Row],[Published_Date]],FIND("-",Table_Books[[#This Row],[Published_Date]]&amp;"-")-1))/100, 1), 0)</f>
        <v>0</v>
      </c>
      <c r="AG22" s="35"/>
      <c r="AH22" s="35" t="s">
        <v>21601</v>
      </c>
      <c r="AI22" s="35"/>
      <c r="AJ22" s="35"/>
      <c r="AK22" s="35" t="str">
        <f>Table_Books[[#This Row],[Title]]&amp;"_"&amp;Table_Books[[#This Row],[Author]]</f>
        <v>Minima Moralia / Dialectic of Enlightenment_Adorno, T.W. (&amp; Horkheimer)</v>
      </c>
      <c r="AL22" s="35" t="str">
        <f>Table_Books[[#This Row],[Author]]&amp;"_"&amp;Table_Books[[#This Row],[Title]]</f>
        <v>Adorno, T.W. (&amp; Horkheimer)_Minima Moralia / Dialectic of Enlightenment</v>
      </c>
      <c r="AM22" s="35" t="str">
        <f>Table_Books[[#This Row],[Title]]&amp;" by "&amp;Table_Books[[#This Row],[Author]]</f>
        <v>Minima Moralia / Dialectic of Enlightenment by Adorno, T.W. (&amp; Horkheimer)</v>
      </c>
      <c r="AN22" s="35"/>
      <c r="AO22" s="35"/>
    </row>
    <row r="23" spans="1:41" x14ac:dyDescent="0.35">
      <c r="A23" s="7" t="str">
        <f>"B-" &amp; UPPER(TRIM(Table_Books[[#This Row],[Title]])) &amp; "|" &amp; UPPER(TRIM(Table_Books[[#This Row],[Author]]))</f>
        <v>B-THE AUTHORITARIAN PERSONALITY|ADORNO, T.W. (ET AL.)</v>
      </c>
      <c r="B23" s="35" t="str">
        <f>IF(COUNTIFS(Table_Books[Hash_ID],Table_Books[[#This Row],[Hash_ID]])&gt;1,"Y","N")</f>
        <v>N</v>
      </c>
      <c r="C23" s="35" t="s">
        <v>19722</v>
      </c>
      <c r="D23" s="48" t="s">
        <v>19723</v>
      </c>
      <c r="E23" s="35"/>
      <c r="F23" s="35"/>
      <c r="G23" s="36"/>
      <c r="H23" s="36"/>
      <c r="I23" s="37"/>
      <c r="J23" s="36"/>
      <c r="K23" s="36"/>
      <c r="L23" s="35"/>
      <c r="M23" s="35"/>
      <c r="N23" s="35"/>
      <c r="O23" s="38"/>
      <c r="P23" s="39"/>
      <c r="Q23" s="10" t="s">
        <v>1860</v>
      </c>
      <c r="R23" s="39"/>
      <c r="S23" s="39"/>
      <c r="T23" s="10" t="s">
        <v>1860</v>
      </c>
      <c r="U23" s="10" t="s">
        <v>1860</v>
      </c>
      <c r="V23" s="39"/>
      <c r="W23" s="39"/>
      <c r="X23" s="39"/>
      <c r="Y23" s="39"/>
      <c r="Z23" s="39"/>
      <c r="AA23" s="39"/>
      <c r="AB23" s="39"/>
      <c r="AC23" s="35"/>
      <c r="AD23" s="35"/>
      <c r="AE23" s="36">
        <f>IFERROR(FLOOR(Table_Books[[#This Row],[Published_Date]],10), 0)</f>
        <v>0</v>
      </c>
      <c r="AF23" s="35">
        <f>IFERROR(CEILING(VALUE(LEFT(Table_Books[[#This Row],[Published_Date]],FIND("-",Table_Books[[#This Row],[Published_Date]]&amp;"-")-1))/100, 1), 0)</f>
        <v>0</v>
      </c>
      <c r="AG23" s="35"/>
      <c r="AH23" s="35" t="s">
        <v>21601</v>
      </c>
      <c r="AI23" s="35"/>
      <c r="AJ23" s="35"/>
      <c r="AK23" s="35" t="str">
        <f>Table_Books[[#This Row],[Title]]&amp;"_"&amp;Table_Books[[#This Row],[Author]]</f>
        <v>The Authoritarian Personality_Adorno, T.W. (et al.)</v>
      </c>
      <c r="AL23" s="35" t="str">
        <f>Table_Books[[#This Row],[Author]]&amp;"_"&amp;Table_Books[[#This Row],[Title]]</f>
        <v>Adorno, T.W. (et al.)_The Authoritarian Personality</v>
      </c>
      <c r="AM23" s="35" t="str">
        <f>Table_Books[[#This Row],[Title]]&amp;" by "&amp;Table_Books[[#This Row],[Author]]</f>
        <v>The Authoritarian Personality by Adorno, T.W. (et al.)</v>
      </c>
      <c r="AN23" s="35"/>
      <c r="AO23" s="35"/>
    </row>
    <row r="24" spans="1:41" x14ac:dyDescent="0.35">
      <c r="A24" s="7" t="str">
        <f>"B-" &amp; UPPER(TRIM(Table_Books[[#This Row],[Title]])) &amp; "|" &amp; UPPER(TRIM(Table_Books[[#This Row],[Author]]))</f>
        <v>B-LECTURES ON AESTHETICS|ADORNO, T.W.</v>
      </c>
      <c r="B24" s="35" t="str">
        <f>IF(COUNTIFS(Table_Books[Hash_ID],Table_Books[[#This Row],[Hash_ID]])&gt;1,"Y","N")</f>
        <v>N</v>
      </c>
      <c r="C24" s="35" t="s">
        <v>9080</v>
      </c>
      <c r="D24" s="48" t="s">
        <v>19724</v>
      </c>
      <c r="E24" s="35"/>
      <c r="F24" s="35"/>
      <c r="G24" s="36"/>
      <c r="H24" s="36"/>
      <c r="I24" s="37"/>
      <c r="J24" s="36"/>
      <c r="K24" s="36"/>
      <c r="L24" s="35"/>
      <c r="M24" s="35"/>
      <c r="N24" s="35"/>
      <c r="O24" s="38"/>
      <c r="P24" s="39"/>
      <c r="Q24" s="10" t="s">
        <v>1860</v>
      </c>
      <c r="R24" s="39"/>
      <c r="S24" s="39"/>
      <c r="T24" s="10" t="s">
        <v>1860</v>
      </c>
      <c r="U24" s="10" t="s">
        <v>1860</v>
      </c>
      <c r="V24" s="39"/>
      <c r="W24" s="39"/>
      <c r="X24" s="39"/>
      <c r="Y24" s="39"/>
      <c r="Z24" s="39"/>
      <c r="AA24" s="39"/>
      <c r="AB24" s="39"/>
      <c r="AC24" s="35"/>
      <c r="AD24" s="35"/>
      <c r="AE24" s="36">
        <f>IFERROR(FLOOR(Table_Books[[#This Row],[Published_Date]],10), 0)</f>
        <v>0</v>
      </c>
      <c r="AF24" s="35">
        <f>IFERROR(CEILING(VALUE(LEFT(Table_Books[[#This Row],[Published_Date]],FIND("-",Table_Books[[#This Row],[Published_Date]]&amp;"-")-1))/100, 1), 0)</f>
        <v>0</v>
      </c>
      <c r="AG24" s="35"/>
      <c r="AH24" s="35" t="s">
        <v>21601</v>
      </c>
      <c r="AI24" s="35"/>
      <c r="AJ24" s="35"/>
      <c r="AK24" s="35" t="str">
        <f>Table_Books[[#This Row],[Title]]&amp;"_"&amp;Table_Books[[#This Row],[Author]]</f>
        <v>Lectures on Aesthetics_Adorno, T.W.</v>
      </c>
      <c r="AL24" s="35" t="str">
        <f>Table_Books[[#This Row],[Author]]&amp;"_"&amp;Table_Books[[#This Row],[Title]]</f>
        <v>Adorno, T.W._Lectures on Aesthetics</v>
      </c>
      <c r="AM24" s="35" t="str">
        <f>Table_Books[[#This Row],[Title]]&amp;" by "&amp;Table_Books[[#This Row],[Author]]</f>
        <v>Lectures on Aesthetics by Adorno, T.W.</v>
      </c>
      <c r="AN24" s="35"/>
      <c r="AO24" s="35"/>
    </row>
    <row r="25" spans="1:41" x14ac:dyDescent="0.35">
      <c r="A25" s="7" t="str">
        <f>"B-" &amp; UPPER(TRIM(Table_Books[[#This Row],[Title]])) &amp; "|" &amp; UPPER(TRIM(Table_Books[[#This Row],[Author]]))</f>
        <v>B-AESTHETIC THEORY|ADORNO, THEODOR W.</v>
      </c>
      <c r="B25" s="28" t="str">
        <f>IF(COUNTIFS(Table_Books[Hash_ID],Table_Books[[#This Row],[Hash_ID]])&gt;1,"Y","N")</f>
        <v>N</v>
      </c>
      <c r="C25" s="2" t="s">
        <v>6663</v>
      </c>
      <c r="D25" s="2" t="s">
        <v>6406</v>
      </c>
      <c r="G25" s="12"/>
      <c r="H25" s="12"/>
      <c r="I25" s="8"/>
      <c r="J25" s="12"/>
      <c r="K25" s="12"/>
      <c r="O25" s="33"/>
      <c r="P25" s="10"/>
      <c r="Q25" s="10" t="s">
        <v>1860</v>
      </c>
      <c r="R25" s="10"/>
      <c r="S25" s="10"/>
      <c r="T25" s="10" t="s">
        <v>1860</v>
      </c>
      <c r="U25" s="10" t="s">
        <v>1860</v>
      </c>
      <c r="V25" s="10"/>
      <c r="W25" s="10"/>
      <c r="X25" s="10"/>
      <c r="Y25" s="10"/>
      <c r="Z25" s="10"/>
      <c r="AA25" s="10"/>
      <c r="AB25" s="10"/>
      <c r="AE25" s="12">
        <f>IFERROR(FLOOR(Table_Books[[#This Row],[Published_Date]],10), 0)</f>
        <v>0</v>
      </c>
      <c r="AF25" s="2">
        <f>IFERROR(CEILING(VALUE(LEFT(Table_Books[[#This Row],[Published_Date]],FIND("-",Table_Books[[#This Row],[Published_Date]]&amp;"-")-1))/100, 1), 0)</f>
        <v>0</v>
      </c>
      <c r="AK25" s="2" t="str">
        <f>Table_Books[[#This Row],[Title]]&amp;"_"&amp;Table_Books[[#This Row],[Author]]</f>
        <v>Aesthetic Theory_Adorno, Theodor W.</v>
      </c>
      <c r="AL25" s="2" t="str">
        <f>Table_Books[[#This Row],[Author]]&amp;"_"&amp;Table_Books[[#This Row],[Title]]</f>
        <v>Adorno, Theodor W._Aesthetic Theory</v>
      </c>
      <c r="AM25" s="2" t="str">
        <f>Table_Books[[#This Row],[Title]]&amp;" by "&amp;Table_Books[[#This Row],[Author]]</f>
        <v>Aesthetic Theory by Adorno, Theodor W.</v>
      </c>
    </row>
    <row r="26" spans="1:41" x14ac:dyDescent="0.35">
      <c r="A26" s="7" t="str">
        <f>"B-" &amp; UPPER(TRIM(Table_Books[[#This Row],[Title]])) &amp; "|" &amp; UPPER(TRIM(Table_Books[[#This Row],[Author]]))</f>
        <v>B-AESTHETICS AND POLITICS|ADORNO, THEODOR W.</v>
      </c>
      <c r="B26" s="28" t="str">
        <f>IF(COUNTIFS(Table_Books[Hash_ID],Table_Books[[#This Row],[Hash_ID]])&gt;1,"Y","N")</f>
        <v>N</v>
      </c>
      <c r="C26" s="2" t="s">
        <v>6685</v>
      </c>
      <c r="D26" s="2" t="s">
        <v>6406</v>
      </c>
      <c r="G26" s="12"/>
      <c r="H26" s="12"/>
      <c r="I26" s="8"/>
      <c r="J26" s="12"/>
      <c r="K26" s="12"/>
      <c r="O26" s="33"/>
      <c r="P26" s="10"/>
      <c r="Q26" s="10" t="s">
        <v>1860</v>
      </c>
      <c r="R26" s="10"/>
      <c r="S26" s="10"/>
      <c r="T26" s="10" t="s">
        <v>1860</v>
      </c>
      <c r="U26" s="10" t="s">
        <v>1860</v>
      </c>
      <c r="V26" s="10"/>
      <c r="W26" s="10"/>
      <c r="X26" s="10"/>
      <c r="Y26" s="10"/>
      <c r="Z26" s="10"/>
      <c r="AA26" s="10"/>
      <c r="AB26" s="10"/>
      <c r="AE26" s="12">
        <f>IFERROR(FLOOR(Table_Books[[#This Row],[Published_Date]],10), 0)</f>
        <v>0</v>
      </c>
      <c r="AF26" s="2">
        <f>IFERROR(CEILING(VALUE(LEFT(Table_Books[[#This Row],[Published_Date]],FIND("-",Table_Books[[#This Row],[Published_Date]]&amp;"-")-1))/100, 1), 0)</f>
        <v>0</v>
      </c>
      <c r="AK26" s="2" t="str">
        <f>Table_Books[[#This Row],[Title]]&amp;"_"&amp;Table_Books[[#This Row],[Author]]</f>
        <v>Aesthetics and Politics_Adorno, Theodor W.</v>
      </c>
      <c r="AL26" s="2" t="str">
        <f>Table_Books[[#This Row],[Author]]&amp;"_"&amp;Table_Books[[#This Row],[Title]]</f>
        <v>Adorno, Theodor W._Aesthetics and Politics</v>
      </c>
      <c r="AM26" s="2" t="str">
        <f>Table_Books[[#This Row],[Title]]&amp;" by "&amp;Table_Books[[#This Row],[Author]]</f>
        <v>Aesthetics and Politics by Adorno, Theodor W.</v>
      </c>
    </row>
    <row r="27" spans="1:41" x14ac:dyDescent="0.35">
      <c r="A27" s="7" t="str">
        <f>"B-" &amp; UPPER(TRIM(Table_Books[[#This Row],[Title]])) &amp; "|" &amp; UPPER(TRIM(Table_Books[[#This Row],[Author]]))</f>
        <v>B-MINIMA MORALIA|ADORNO, THEODOR W.</v>
      </c>
      <c r="B27" s="28" t="str">
        <f>IF(COUNTIFS(Table_Books[Hash_ID],Table_Books[[#This Row],[Hash_ID]])&gt;1,"Y","N")</f>
        <v>N</v>
      </c>
      <c r="C27" s="2" t="s">
        <v>8904</v>
      </c>
      <c r="D27" s="2" t="s">
        <v>6406</v>
      </c>
      <c r="G27" s="12">
        <v>1951</v>
      </c>
      <c r="H27" s="12"/>
      <c r="I27" s="8"/>
      <c r="J27" s="12" t="s">
        <v>8904</v>
      </c>
      <c r="K27" s="12"/>
      <c r="O27" s="33"/>
      <c r="P27" s="10"/>
      <c r="Q27" s="10" t="s">
        <v>1860</v>
      </c>
      <c r="R27" s="10"/>
      <c r="S27" s="10"/>
      <c r="T27" s="10" t="s">
        <v>1860</v>
      </c>
      <c r="U27" s="10" t="s">
        <v>1860</v>
      </c>
      <c r="V27" s="10"/>
      <c r="W27" s="10"/>
      <c r="X27" s="10"/>
      <c r="Y27" s="10"/>
      <c r="Z27" s="10"/>
      <c r="AA27" s="10"/>
      <c r="AB27" s="10"/>
      <c r="AE27" s="12">
        <f>IFERROR(FLOOR(Table_Books[[#This Row],[Published_Date]],10), 0)</f>
        <v>1950</v>
      </c>
      <c r="AF27" s="2">
        <f>IFERROR(CEILING(VALUE(LEFT(Table_Books[[#This Row],[Published_Date]],FIND("-",Table_Books[[#This Row],[Published_Date]]&amp;"-")-1))/100, 1), 0)</f>
        <v>20</v>
      </c>
      <c r="AG27" s="2" t="s">
        <v>10373</v>
      </c>
      <c r="AH27" s="2" t="s">
        <v>4856</v>
      </c>
      <c r="AI27" s="2" t="s">
        <v>9341</v>
      </c>
      <c r="AK27" s="2" t="str">
        <f>Table_Books[[#This Row],[Title]]&amp;"_"&amp;Table_Books[[#This Row],[Author]]</f>
        <v>Minima Moralia_Adorno, Theodor W.</v>
      </c>
      <c r="AL27" s="2" t="str">
        <f>Table_Books[[#This Row],[Author]]&amp;"_"&amp;Table_Books[[#This Row],[Title]]</f>
        <v>Adorno, Theodor W._Minima Moralia</v>
      </c>
      <c r="AM27" s="2" t="str">
        <f>Table_Books[[#This Row],[Title]]&amp;" by "&amp;Table_Books[[#This Row],[Author]]</f>
        <v>Minima Moralia by Adorno, Theodor W.</v>
      </c>
    </row>
    <row r="28" spans="1:41" x14ac:dyDescent="0.35">
      <c r="A28" s="7" t="str">
        <f>"B-" &amp; UPPER(TRIM(Table_Books[[#This Row],[Title]])) &amp; "|" &amp; UPPER(TRIM(Table_Books[[#This Row],[Author]]))</f>
        <v>B-MINIMA MORALIA: REFLECTIONS FROM DAMAGED LIFE|ADORNO, THEODOR W.</v>
      </c>
      <c r="B28" s="28" t="str">
        <f>IF(COUNTIFS(Table_Books[Hash_ID],Table_Books[[#This Row],[Hash_ID]])&gt;1,"Y","N")</f>
        <v>N</v>
      </c>
      <c r="C28" s="2" t="s">
        <v>2448</v>
      </c>
      <c r="D28" s="2" t="s">
        <v>6406</v>
      </c>
      <c r="G28" s="12">
        <v>1951</v>
      </c>
      <c r="H28" s="12"/>
      <c r="I28" s="8"/>
      <c r="J28" s="12"/>
      <c r="K28" s="12"/>
      <c r="L28" s="2">
        <v>256</v>
      </c>
      <c r="M28" s="2" t="s">
        <v>2530</v>
      </c>
      <c r="O28" s="33"/>
      <c r="P28" s="10"/>
      <c r="Q28" s="10" t="s">
        <v>1860</v>
      </c>
      <c r="R28" s="10"/>
      <c r="S28" s="10"/>
      <c r="T28" s="10" t="s">
        <v>1860</v>
      </c>
      <c r="U28" s="10" t="s">
        <v>1860</v>
      </c>
      <c r="V28" s="10"/>
      <c r="W28" s="10"/>
      <c r="X28" s="10"/>
      <c r="Y28" s="10"/>
      <c r="Z28" s="10"/>
      <c r="AA28" s="10"/>
      <c r="AB28" s="10"/>
      <c r="AE28" s="12">
        <f>IFERROR(FLOOR(Table_Books[[#This Row],[Published_Date]],10), 0)</f>
        <v>1950</v>
      </c>
      <c r="AF28" s="2">
        <f>IFERROR(CEILING(VALUE(LEFT(Table_Books[[#This Row],[Published_Date]],FIND("-",Table_Books[[#This Row],[Published_Date]]&amp;"-")-1))/100, 1), 0)</f>
        <v>20</v>
      </c>
      <c r="AK28" s="2" t="str">
        <f>Table_Books[[#This Row],[Title]]&amp;"_"&amp;Table_Books[[#This Row],[Author]]</f>
        <v>Minima Moralia: Reflections from Damaged Life_Adorno, Theodor W.</v>
      </c>
      <c r="AL28" s="2" t="str">
        <f>Table_Books[[#This Row],[Author]]&amp;"_"&amp;Table_Books[[#This Row],[Title]]</f>
        <v>Adorno, Theodor W._Minima Moralia: Reflections from Damaged Life</v>
      </c>
      <c r="AM28" s="2" t="str">
        <f>Table_Books[[#This Row],[Title]]&amp;" by "&amp;Table_Books[[#This Row],[Author]]</f>
        <v>Minima Moralia: Reflections from Damaged Life by Adorno, Theodor W.</v>
      </c>
    </row>
    <row r="29" spans="1:41" x14ac:dyDescent="0.35">
      <c r="A29" s="7" t="str">
        <f>"B-" &amp; UPPER(TRIM(Table_Books[[#This Row],[Title]])) &amp; "|" &amp; UPPER(TRIM(Table_Books[[#This Row],[Author]]))</f>
        <v>B-MINIMA MORALIA: REFLECTIONS ON A DAMAGED LIFE|ADORNO, THEODOR W.</v>
      </c>
      <c r="B29" s="28" t="str">
        <f>IF(COUNTIFS(Table_Books[Hash_ID],Table_Books[[#This Row],[Hash_ID]])&gt;1,"Y","N")</f>
        <v>N</v>
      </c>
      <c r="C29" s="2" t="s">
        <v>6404</v>
      </c>
      <c r="D29" s="2" t="s">
        <v>6406</v>
      </c>
      <c r="G29" s="12"/>
      <c r="H29" s="12"/>
      <c r="I29" s="8"/>
      <c r="J29" s="12"/>
      <c r="K29" s="12"/>
      <c r="O29" s="33"/>
      <c r="P29" s="10"/>
      <c r="Q29" s="10" t="s">
        <v>1860</v>
      </c>
      <c r="R29" s="10"/>
      <c r="S29" s="10"/>
      <c r="T29" s="10" t="s">
        <v>1860</v>
      </c>
      <c r="U29" s="10" t="s">
        <v>1860</v>
      </c>
      <c r="V29" s="10"/>
      <c r="W29" s="10"/>
      <c r="X29" s="10"/>
      <c r="Y29" s="10"/>
      <c r="Z29" s="10"/>
      <c r="AA29" s="10"/>
      <c r="AB29" s="10"/>
      <c r="AE29" s="12">
        <f>IFERROR(FLOOR(Table_Books[[#This Row],[Published_Date]],10), 0)</f>
        <v>0</v>
      </c>
      <c r="AF29" s="2">
        <f>IFERROR(CEILING(VALUE(LEFT(Table_Books[[#This Row],[Published_Date]],FIND("-",Table_Books[[#This Row],[Published_Date]]&amp;"-")-1))/100, 1), 0)</f>
        <v>0</v>
      </c>
      <c r="AK29" s="2" t="str">
        <f>Table_Books[[#This Row],[Title]]&amp;"_"&amp;Table_Books[[#This Row],[Author]]</f>
        <v>Minima Moralia: Reflections on a Damaged Life_Adorno, Theodor W.</v>
      </c>
      <c r="AL29" s="2" t="str">
        <f>Table_Books[[#This Row],[Author]]&amp;"_"&amp;Table_Books[[#This Row],[Title]]</f>
        <v>Adorno, Theodor W._Minima Moralia: Reflections on a Damaged Life</v>
      </c>
      <c r="AM29" s="2" t="str">
        <f>Table_Books[[#This Row],[Title]]&amp;" by "&amp;Table_Books[[#This Row],[Author]]</f>
        <v>Minima Moralia: Reflections on a Damaged Life by Adorno, Theodor W.</v>
      </c>
    </row>
    <row r="30" spans="1:41" ht="29" x14ac:dyDescent="0.35">
      <c r="A30" s="7" t="str">
        <f>"B-" &amp; UPPER(TRIM(Table_Books[[#This Row],[Title]])) &amp; "|" &amp; UPPER(TRIM(Table_Books[[#This Row],[Author]]))</f>
        <v>B-NEGATIVE DIALECTICS|ADORNO, THEODOR W.</v>
      </c>
      <c r="B30" s="28" t="str">
        <f>IF(COUNTIFS(Table_Books[Hash_ID],Table_Books[[#This Row],[Hash_ID]])&gt;1,"Y","N")</f>
        <v>N</v>
      </c>
      <c r="C30" s="2" t="s">
        <v>8906</v>
      </c>
      <c r="D30" s="2" t="s">
        <v>6406</v>
      </c>
      <c r="G30" s="12">
        <v>1966</v>
      </c>
      <c r="H30" s="12"/>
      <c r="I30" s="8"/>
      <c r="J30" s="12" t="s">
        <v>10307</v>
      </c>
      <c r="K30" s="12"/>
      <c r="O30" s="33"/>
      <c r="P30" s="10"/>
      <c r="Q30" s="10" t="s">
        <v>1860</v>
      </c>
      <c r="R30" s="10"/>
      <c r="S30" s="10"/>
      <c r="T30" s="10" t="s">
        <v>1860</v>
      </c>
      <c r="U30" s="10" t="s">
        <v>1860</v>
      </c>
      <c r="V30" s="10"/>
      <c r="W30" s="10"/>
      <c r="X30" s="10"/>
      <c r="Y30" s="10"/>
      <c r="Z30" s="10"/>
      <c r="AA30" s="10"/>
      <c r="AB30" s="10"/>
      <c r="AE30" s="12">
        <f>IFERROR(FLOOR(Table_Books[[#This Row],[Published_Date]],10), 0)</f>
        <v>1960</v>
      </c>
      <c r="AF30" s="2">
        <f>IFERROR(CEILING(VALUE(LEFT(Table_Books[[#This Row],[Published_Date]],FIND("-",Table_Books[[#This Row],[Published_Date]]&amp;"-")-1))/100, 1), 0)</f>
        <v>20</v>
      </c>
      <c r="AG30" s="2" t="s">
        <v>10355</v>
      </c>
      <c r="AH30" s="2" t="s">
        <v>4856</v>
      </c>
      <c r="AI30" s="2" t="s">
        <v>9341</v>
      </c>
      <c r="AK30" s="2" t="str">
        <f>Table_Books[[#This Row],[Title]]&amp;"_"&amp;Table_Books[[#This Row],[Author]]</f>
        <v>Negative Dialectics_Adorno, Theodor W.</v>
      </c>
      <c r="AL30" s="2" t="str">
        <f>Table_Books[[#This Row],[Author]]&amp;"_"&amp;Table_Books[[#This Row],[Title]]</f>
        <v>Adorno, Theodor W._Negative Dialectics</v>
      </c>
      <c r="AM30" s="2" t="str">
        <f>Table_Books[[#This Row],[Title]]&amp;" by "&amp;Table_Books[[#This Row],[Author]]</f>
        <v>Negative Dialectics by Adorno, Theodor W.</v>
      </c>
    </row>
    <row r="31" spans="1:41" x14ac:dyDescent="0.35">
      <c r="A31" s="7" t="str">
        <f>"B-" &amp; UPPER(TRIM(Table_Books[[#This Row],[Title]])) &amp; "|" &amp; UPPER(TRIM(Table_Books[[#This Row],[Author]]))</f>
        <v>B-AESOP'S FABLES|AESOP</v>
      </c>
      <c r="B31" s="28" t="str">
        <f>IF(COUNTIFS(Table_Books[Hash_ID],Table_Books[[#This Row],[Hash_ID]])&gt;1,"Y","N")</f>
        <v>N</v>
      </c>
      <c r="C31" s="2" t="s">
        <v>8494</v>
      </c>
      <c r="D31" s="2" t="s">
        <v>8495</v>
      </c>
      <c r="G31" s="12"/>
      <c r="H31" s="12"/>
      <c r="I31" s="8"/>
      <c r="J31" s="12"/>
      <c r="K31" s="12"/>
      <c r="O31" s="33"/>
      <c r="P31" s="10"/>
      <c r="Q31" s="10" t="s">
        <v>1860</v>
      </c>
      <c r="R31" s="10"/>
      <c r="S31" s="10"/>
      <c r="T31" s="10" t="s">
        <v>1860</v>
      </c>
      <c r="U31" s="10" t="s">
        <v>1860</v>
      </c>
      <c r="V31" s="10"/>
      <c r="W31" s="10"/>
      <c r="X31" s="10"/>
      <c r="Y31" s="10"/>
      <c r="Z31" s="10"/>
      <c r="AA31" s="10"/>
      <c r="AB31" s="10"/>
      <c r="AE31" s="12">
        <f>IFERROR(FLOOR(Table_Books[[#This Row],[Published_Date]],10), 0)</f>
        <v>0</v>
      </c>
      <c r="AF31" s="2">
        <f>IFERROR(CEILING(VALUE(LEFT(Table_Books[[#This Row],[Published_Date]],FIND("-",Table_Books[[#This Row],[Published_Date]]&amp;"-")-1))/100, 1), 0)</f>
        <v>0</v>
      </c>
      <c r="AK31" s="2" t="str">
        <f>Table_Books[[#This Row],[Title]]&amp;"_"&amp;Table_Books[[#This Row],[Author]]</f>
        <v>Aesop's Fables_Aesop</v>
      </c>
      <c r="AL31" s="2" t="str">
        <f>Table_Books[[#This Row],[Author]]&amp;"_"&amp;Table_Books[[#This Row],[Title]]</f>
        <v>Aesop_Aesop's Fables</v>
      </c>
      <c r="AM31" s="2" t="str">
        <f>Table_Books[[#This Row],[Title]]&amp;" by "&amp;Table_Books[[#This Row],[Author]]</f>
        <v>Aesop's Fables by Aesop</v>
      </c>
    </row>
    <row r="32" spans="1:41" x14ac:dyDescent="0.35">
      <c r="A32" s="7" t="str">
        <f>"B-" &amp; UPPER(TRIM(Table_Books[[#This Row],[Title]])) &amp; "|" &amp; UPPER(TRIM(Table_Books[[#This Row],[Author]]))</f>
        <v>B-AESOP'S ILLUSTRATED FABLES|AESOP</v>
      </c>
      <c r="B32" s="28" t="str">
        <f>IF(COUNTIFS(Table_Books[Hash_ID],Table_Books[[#This Row],[Hash_ID]])&gt;1,"Y","N")</f>
        <v>N</v>
      </c>
      <c r="C32" s="2" t="s">
        <v>8493</v>
      </c>
      <c r="D32" s="2" t="s">
        <v>8495</v>
      </c>
      <c r="G32" s="12"/>
      <c r="H32" s="12"/>
      <c r="I32" s="8"/>
      <c r="J32" s="12"/>
      <c r="K32" s="12"/>
      <c r="O32" s="33"/>
      <c r="P32" s="10"/>
      <c r="Q32" s="10" t="s">
        <v>1860</v>
      </c>
      <c r="R32" s="10"/>
      <c r="S32" s="10"/>
      <c r="T32" s="10" t="s">
        <v>1860</v>
      </c>
      <c r="U32" s="10" t="s">
        <v>1860</v>
      </c>
      <c r="V32" s="10"/>
      <c r="W32" s="10"/>
      <c r="X32" s="10"/>
      <c r="Y32" s="10"/>
      <c r="Z32" s="10"/>
      <c r="AA32" s="10"/>
      <c r="AB32" s="10"/>
      <c r="AE32" s="12">
        <f>IFERROR(FLOOR(Table_Books[[#This Row],[Published_Date]],10), 0)</f>
        <v>0</v>
      </c>
      <c r="AF32" s="2">
        <f>IFERROR(CEILING(VALUE(LEFT(Table_Books[[#This Row],[Published_Date]],FIND("-",Table_Books[[#This Row],[Published_Date]]&amp;"-")-1))/100, 1), 0)</f>
        <v>0</v>
      </c>
      <c r="AK32" s="2" t="str">
        <f>Table_Books[[#This Row],[Title]]&amp;"_"&amp;Table_Books[[#This Row],[Author]]</f>
        <v>Aesop's Illustrated Fables_Aesop</v>
      </c>
      <c r="AL32" s="2" t="str">
        <f>Table_Books[[#This Row],[Author]]&amp;"_"&amp;Table_Books[[#This Row],[Title]]</f>
        <v>Aesop_Aesop's Illustrated Fables</v>
      </c>
      <c r="AM32" s="2" t="str">
        <f>Table_Books[[#This Row],[Title]]&amp;" by "&amp;Table_Books[[#This Row],[Author]]</f>
        <v>Aesop's Illustrated Fables by Aesop</v>
      </c>
    </row>
    <row r="33" spans="1:41" x14ac:dyDescent="0.35">
      <c r="A33" s="7" t="str">
        <f>"B-" &amp; UPPER(TRIM(Table_Books[[#This Row],[Title]])) &amp; "|" &amp; UPPER(TRIM(Table_Books[[#This Row],[Author]]))</f>
        <v>B-HOMO SACER|AGAMBEN, GIORGIO</v>
      </c>
      <c r="B33" s="28" t="str">
        <f>IF(COUNTIFS(Table_Books[Hash_ID],Table_Books[[#This Row],[Hash_ID]])&gt;1,"Y","N")</f>
        <v>N</v>
      </c>
      <c r="C33" s="2" t="s">
        <v>8921</v>
      </c>
      <c r="D33" s="2" t="s">
        <v>10161</v>
      </c>
      <c r="G33" s="12">
        <v>1995</v>
      </c>
      <c r="H33" s="12"/>
      <c r="I33" s="8"/>
      <c r="J33" s="12" t="s">
        <v>10317</v>
      </c>
      <c r="K33" s="12"/>
      <c r="O33" s="33"/>
      <c r="P33" s="10"/>
      <c r="Q33" s="10" t="s">
        <v>1860</v>
      </c>
      <c r="R33" s="10"/>
      <c r="S33" s="10"/>
      <c r="T33" s="10" t="s">
        <v>1860</v>
      </c>
      <c r="U33" s="10" t="s">
        <v>1860</v>
      </c>
      <c r="V33" s="10"/>
      <c r="W33" s="10"/>
      <c r="X33" s="10"/>
      <c r="Y33" s="10"/>
      <c r="Z33" s="10"/>
      <c r="AA33" s="10"/>
      <c r="AB33" s="10"/>
      <c r="AE33" s="12">
        <f>IFERROR(FLOOR(Table_Books[[#This Row],[Published_Date]],10), 0)</f>
        <v>1990</v>
      </c>
      <c r="AF33" s="2">
        <f>IFERROR(CEILING(VALUE(LEFT(Table_Books[[#This Row],[Published_Date]],FIND("-",Table_Books[[#This Row],[Published_Date]]&amp;"-")-1))/100, 1), 0)</f>
        <v>20</v>
      </c>
      <c r="AG33" s="2" t="s">
        <v>10355</v>
      </c>
      <c r="AH33" s="2" t="s">
        <v>4856</v>
      </c>
      <c r="AI33" s="2" t="s">
        <v>10404</v>
      </c>
      <c r="AK33" s="2" t="str">
        <f>Table_Books[[#This Row],[Title]]&amp;"_"&amp;Table_Books[[#This Row],[Author]]</f>
        <v>Homo Sacer_Agamben, Giorgio</v>
      </c>
      <c r="AL33" s="2" t="str">
        <f>Table_Books[[#This Row],[Author]]&amp;"_"&amp;Table_Books[[#This Row],[Title]]</f>
        <v>Agamben, Giorgio_Homo Sacer</v>
      </c>
      <c r="AM33" s="2" t="str">
        <f>Table_Books[[#This Row],[Title]]&amp;" by "&amp;Table_Books[[#This Row],[Author]]</f>
        <v>Homo Sacer by Agamben, Giorgio</v>
      </c>
    </row>
    <row r="34" spans="1:41" x14ac:dyDescent="0.35">
      <c r="A34" s="7" t="str">
        <f>"B-" &amp; UPPER(TRIM(Table_Books[[#This Row],[Title]])) &amp; "|" &amp; UPPER(TRIM(Table_Books[[#This Row],[Author]]))</f>
        <v>B-STATE OF EXCEPTION|AGAMBEN, GIORGIO</v>
      </c>
      <c r="B34" s="28" t="str">
        <f>IF(COUNTIFS(Table_Books[Hash_ID],Table_Books[[#This Row],[Hash_ID]])&gt;1,"Y","N")</f>
        <v>N</v>
      </c>
      <c r="C34" s="2" t="s">
        <v>8922</v>
      </c>
      <c r="D34" s="2" t="s">
        <v>10161</v>
      </c>
      <c r="G34" s="12">
        <v>2003</v>
      </c>
      <c r="H34" s="12"/>
      <c r="I34" s="8"/>
      <c r="J34" s="12" t="s">
        <v>10318</v>
      </c>
      <c r="K34" s="12"/>
      <c r="O34" s="33"/>
      <c r="P34" s="10"/>
      <c r="Q34" s="10" t="s">
        <v>1860</v>
      </c>
      <c r="R34" s="10"/>
      <c r="S34" s="10"/>
      <c r="T34" s="10" t="s">
        <v>1860</v>
      </c>
      <c r="U34" s="10" t="s">
        <v>1860</v>
      </c>
      <c r="V34" s="10"/>
      <c r="W34" s="10"/>
      <c r="X34" s="10"/>
      <c r="Y34" s="10"/>
      <c r="Z34" s="10"/>
      <c r="AA34" s="10"/>
      <c r="AB34" s="10"/>
      <c r="AE34" s="12">
        <f>IFERROR(FLOOR(Table_Books[[#This Row],[Published_Date]],10), 0)</f>
        <v>2000</v>
      </c>
      <c r="AF34" s="2">
        <f>IFERROR(CEILING(VALUE(LEFT(Table_Books[[#This Row],[Published_Date]],FIND("-",Table_Books[[#This Row],[Published_Date]]&amp;"-")-1))/100, 1), 0)</f>
        <v>21</v>
      </c>
      <c r="AG34" s="2" t="s">
        <v>10355</v>
      </c>
      <c r="AH34" s="2" t="s">
        <v>4856</v>
      </c>
      <c r="AI34" s="2" t="s">
        <v>10404</v>
      </c>
      <c r="AK34" s="2" t="str">
        <f>Table_Books[[#This Row],[Title]]&amp;"_"&amp;Table_Books[[#This Row],[Author]]</f>
        <v>State of Exception_Agamben, Giorgio</v>
      </c>
      <c r="AL34" s="2" t="str">
        <f>Table_Books[[#This Row],[Author]]&amp;"_"&amp;Table_Books[[#This Row],[Title]]</f>
        <v>Agamben, Giorgio_State of Exception</v>
      </c>
      <c r="AM34" s="2" t="str">
        <f>Table_Books[[#This Row],[Title]]&amp;" by "&amp;Table_Books[[#This Row],[Author]]</f>
        <v>State of Exception by Agamben, Giorgio</v>
      </c>
    </row>
    <row r="35" spans="1:41" x14ac:dyDescent="0.35">
      <c r="A35" s="7" t="str">
        <f>"B-" &amp; UPPER(TRIM(Table_Books[[#This Row],[Title]])) &amp; "|" &amp; UPPER(TRIM(Table_Books[[#This Row],[Author]]))</f>
        <v>B-THE COMING COMMUNITY|AGAMBEN, GIORGIO</v>
      </c>
      <c r="B35" s="28" t="str">
        <f>IF(COUNTIFS(Table_Books[Hash_ID],Table_Books[[#This Row],[Hash_ID]])&gt;1,"Y","N")</f>
        <v>N</v>
      </c>
      <c r="C35" s="2" t="s">
        <v>8920</v>
      </c>
      <c r="D35" s="2" t="s">
        <v>10161</v>
      </c>
      <c r="G35" s="12">
        <v>1990</v>
      </c>
      <c r="H35" s="12"/>
      <c r="I35" s="8"/>
      <c r="J35" s="12" t="s">
        <v>10316</v>
      </c>
      <c r="K35" s="12"/>
      <c r="O35" s="33"/>
      <c r="P35" s="10"/>
      <c r="Q35" s="10" t="s">
        <v>1860</v>
      </c>
      <c r="R35" s="10"/>
      <c r="S35" s="10"/>
      <c r="T35" s="10" t="s">
        <v>1860</v>
      </c>
      <c r="U35" s="10" t="s">
        <v>1860</v>
      </c>
      <c r="V35" s="10"/>
      <c r="W35" s="10"/>
      <c r="X35" s="10"/>
      <c r="Y35" s="10"/>
      <c r="Z35" s="10"/>
      <c r="AA35" s="10"/>
      <c r="AB35" s="10"/>
      <c r="AE35" s="12">
        <f>IFERROR(FLOOR(Table_Books[[#This Row],[Published_Date]],10), 0)</f>
        <v>1990</v>
      </c>
      <c r="AF35" s="2">
        <f>IFERROR(CEILING(VALUE(LEFT(Table_Books[[#This Row],[Published_Date]],FIND("-",Table_Books[[#This Row],[Published_Date]]&amp;"-")-1))/100, 1), 0)</f>
        <v>20</v>
      </c>
      <c r="AG35" s="2" t="s">
        <v>10355</v>
      </c>
      <c r="AH35" s="2" t="s">
        <v>4856</v>
      </c>
      <c r="AI35" s="2" t="s">
        <v>10404</v>
      </c>
      <c r="AK35" s="2" t="str">
        <f>Table_Books[[#This Row],[Title]]&amp;"_"&amp;Table_Books[[#This Row],[Author]]</f>
        <v>The Coming Community_Agamben, Giorgio</v>
      </c>
      <c r="AL35" s="2" t="str">
        <f>Table_Books[[#This Row],[Author]]&amp;"_"&amp;Table_Books[[#This Row],[Title]]</f>
        <v>Agamben, Giorgio_The Coming Community</v>
      </c>
      <c r="AM35" s="2" t="str">
        <f>Table_Books[[#This Row],[Title]]&amp;" by "&amp;Table_Books[[#This Row],[Author]]</f>
        <v>The Coming Community by Agamben, Giorgio</v>
      </c>
    </row>
    <row r="36" spans="1:41" x14ac:dyDescent="0.35">
      <c r="A36" s="7" t="str">
        <f>"B-" &amp; UPPER(TRIM(Table_Books[[#This Row],[Title]])) &amp; "|" &amp; UPPER(TRIM(Table_Books[[#This Row],[Author]]))</f>
        <v>B-DARK ENTRIES|AICKMAN, ROBERT</v>
      </c>
      <c r="B36" s="28" t="str">
        <f>IF(COUNTIFS(Table_Books[Hash_ID],Table_Books[[#This Row],[Hash_ID]])&gt;1,"Y","N")</f>
        <v>N</v>
      </c>
      <c r="C36" s="2" t="s">
        <v>6671</v>
      </c>
      <c r="D36" s="2" t="s">
        <v>6802</v>
      </c>
      <c r="G36" s="12"/>
      <c r="H36" s="12"/>
      <c r="I36" s="8"/>
      <c r="J36" s="12"/>
      <c r="K36" s="12"/>
      <c r="O36" s="33"/>
      <c r="P36" s="10"/>
      <c r="Q36" s="10" t="s">
        <v>1860</v>
      </c>
      <c r="R36" s="10"/>
      <c r="S36" s="10"/>
      <c r="T36" s="10" t="s">
        <v>1860</v>
      </c>
      <c r="U36" s="10" t="s">
        <v>1860</v>
      </c>
      <c r="V36" s="10"/>
      <c r="W36" s="10"/>
      <c r="X36" s="10"/>
      <c r="Y36" s="10"/>
      <c r="Z36" s="10"/>
      <c r="AA36" s="10"/>
      <c r="AB36" s="10"/>
      <c r="AE36" s="12">
        <f>IFERROR(FLOOR(Table_Books[[#This Row],[Published_Date]],10), 0)</f>
        <v>0</v>
      </c>
      <c r="AF36" s="2">
        <f>IFERROR(CEILING(VALUE(LEFT(Table_Books[[#This Row],[Published_Date]],FIND("-",Table_Books[[#This Row],[Published_Date]]&amp;"-")-1))/100, 1), 0)</f>
        <v>0</v>
      </c>
      <c r="AK36" s="2" t="str">
        <f>Table_Books[[#This Row],[Title]]&amp;"_"&amp;Table_Books[[#This Row],[Author]]</f>
        <v>Dark Entries_Aickman, Robert</v>
      </c>
      <c r="AL36" s="2" t="str">
        <f>Table_Books[[#This Row],[Author]]&amp;"_"&amp;Table_Books[[#This Row],[Title]]</f>
        <v>Aickman, Robert_Dark Entries</v>
      </c>
      <c r="AM36" s="2" t="str">
        <f>Table_Books[[#This Row],[Title]]&amp;" by "&amp;Table_Books[[#This Row],[Author]]</f>
        <v>Dark Entries by Aickman, Robert</v>
      </c>
    </row>
    <row r="37" spans="1:41" x14ac:dyDescent="0.35">
      <c r="A37" s="7" t="str">
        <f>"B-" &amp; UPPER(TRIM(Table_Books[[#This Row],[Title]])) &amp; "|" &amp; UPPER(TRIM(Table_Books[[#This Row],[Author]]))</f>
        <v>B-GO BACK AT ONCE|AICKMAN, ROBERT</v>
      </c>
      <c r="B37" s="28" t="str">
        <f>IF(COUNTIFS(Table_Books[Hash_ID],Table_Books[[#This Row],[Hash_ID]])&gt;1,"Y","N")</f>
        <v>N</v>
      </c>
      <c r="C37" s="2" t="s">
        <v>8073</v>
      </c>
      <c r="D37" s="2" t="s">
        <v>6802</v>
      </c>
      <c r="G37" s="12"/>
      <c r="H37" s="12">
        <v>2020</v>
      </c>
      <c r="I37" s="8" t="s">
        <v>7930</v>
      </c>
      <c r="J37" s="12"/>
      <c r="K37" s="12"/>
      <c r="O37" s="33"/>
      <c r="P37" s="10"/>
      <c r="Q37" s="10" t="s">
        <v>1860</v>
      </c>
      <c r="R37" s="10"/>
      <c r="S37" s="10"/>
      <c r="T37" s="10" t="s">
        <v>1860</v>
      </c>
      <c r="U37" s="10" t="s">
        <v>1860</v>
      </c>
      <c r="V37" s="10"/>
      <c r="W37" s="10"/>
      <c r="X37" s="10"/>
      <c r="Y37" s="10"/>
      <c r="Z37" s="10"/>
      <c r="AA37" s="10"/>
      <c r="AB37" s="10"/>
      <c r="AE37" s="12">
        <f>IFERROR(FLOOR(Table_Books[[#This Row],[Published_Date]],10), 0)</f>
        <v>0</v>
      </c>
      <c r="AF37" s="2">
        <f>IFERROR(CEILING(VALUE(LEFT(Table_Books[[#This Row],[Published_Date]],FIND("-",Table_Books[[#This Row],[Published_Date]]&amp;"-")-1))/100, 1), 0)</f>
        <v>0</v>
      </c>
      <c r="AK37" s="2" t="str">
        <f>Table_Books[[#This Row],[Title]]&amp;"_"&amp;Table_Books[[#This Row],[Author]]</f>
        <v>Go Back at Once_Aickman, Robert</v>
      </c>
      <c r="AL37" s="2" t="str">
        <f>Table_Books[[#This Row],[Author]]&amp;"_"&amp;Table_Books[[#This Row],[Title]]</f>
        <v>Aickman, Robert_Go Back at Once</v>
      </c>
      <c r="AM37" s="2" t="str">
        <f>Table_Books[[#This Row],[Title]]&amp;" by "&amp;Table_Books[[#This Row],[Author]]</f>
        <v>Go Back at Once by Aickman, Robert</v>
      </c>
    </row>
    <row r="38" spans="1:41" x14ac:dyDescent="0.35">
      <c r="A38" s="7" t="str">
        <f>"B-" &amp; UPPER(TRIM(Table_Books[[#This Row],[Title]])) &amp; "|" &amp; UPPER(TRIM(Table_Books[[#This Row],[Author]]))</f>
        <v>B-ROBERT AICKMAN: SELECTED LETTERS TO KIRBY MCCAULEY, APRIL 1967-DECEMBER 1980|AICKMAN, ROBERT</v>
      </c>
      <c r="B38" s="28" t="str">
        <f>IF(COUNTIFS(Table_Books[Hash_ID],Table_Books[[#This Row],[Hash_ID]])&gt;1,"Y","N")</f>
        <v>N</v>
      </c>
      <c r="C38" s="2" t="s">
        <v>8097</v>
      </c>
      <c r="D38" s="2" t="s">
        <v>6802</v>
      </c>
      <c r="G38" s="12"/>
      <c r="H38" s="12">
        <v>2024</v>
      </c>
      <c r="I38" s="8" t="s">
        <v>7930</v>
      </c>
      <c r="J38" s="12"/>
      <c r="K38" s="12"/>
      <c r="O38" s="33"/>
      <c r="P38" s="10"/>
      <c r="Q38" s="10" t="s">
        <v>1860</v>
      </c>
      <c r="R38" s="10"/>
      <c r="S38" s="10"/>
      <c r="T38" s="10" t="s">
        <v>1860</v>
      </c>
      <c r="U38" s="10" t="s">
        <v>1860</v>
      </c>
      <c r="V38" s="10"/>
      <c r="W38" s="10"/>
      <c r="X38" s="10"/>
      <c r="Y38" s="10"/>
      <c r="Z38" s="10"/>
      <c r="AA38" s="10"/>
      <c r="AB38" s="10"/>
      <c r="AE38" s="12">
        <f>IFERROR(FLOOR(Table_Books[[#This Row],[Published_Date]],10), 0)</f>
        <v>0</v>
      </c>
      <c r="AF38" s="2">
        <f>IFERROR(CEILING(VALUE(LEFT(Table_Books[[#This Row],[Published_Date]],FIND("-",Table_Books[[#This Row],[Published_Date]]&amp;"-")-1))/100, 1), 0)</f>
        <v>0</v>
      </c>
      <c r="AK38" s="2" t="str">
        <f>Table_Books[[#This Row],[Title]]&amp;"_"&amp;Table_Books[[#This Row],[Author]]</f>
        <v>Robert Aickman: Selected Letters to Kirby McCauley, April 1967-December 1980_Aickman, Robert</v>
      </c>
      <c r="AL38" s="2" t="str">
        <f>Table_Books[[#This Row],[Author]]&amp;"_"&amp;Table_Books[[#This Row],[Title]]</f>
        <v>Aickman, Robert_Robert Aickman: Selected Letters to Kirby McCauley, April 1967-December 1980</v>
      </c>
      <c r="AM38" s="2" t="str">
        <f>Table_Books[[#This Row],[Title]]&amp;" by "&amp;Table_Books[[#This Row],[Author]]</f>
        <v>Robert Aickman: Selected Letters to Kirby McCauley, April 1967-December 1980 by Aickman, Robert</v>
      </c>
    </row>
    <row r="39" spans="1:41" x14ac:dyDescent="0.35">
      <c r="A39" s="7" t="str">
        <f>"B-" &amp; UPPER(TRIM(Table_Books[[#This Row],[Title]])) &amp; "|" &amp; UPPER(TRIM(Table_Books[[#This Row],[Author]]))</f>
        <v>B-SUB ROSA|AICKMAN, ROBERT</v>
      </c>
      <c r="B39" s="28" t="str">
        <f>IF(COUNTIFS(Table_Books[Hash_ID],Table_Books[[#This Row],[Hash_ID]])&gt;1,"Y","N")</f>
        <v>N</v>
      </c>
      <c r="C39" s="2" t="s">
        <v>8062</v>
      </c>
      <c r="D39" s="2" t="s">
        <v>6802</v>
      </c>
      <c r="G39" s="12"/>
      <c r="H39" s="12"/>
      <c r="I39" s="8"/>
      <c r="J39" s="12"/>
      <c r="K39" s="12"/>
      <c r="O39" s="33"/>
      <c r="P39" s="10"/>
      <c r="Q39" s="10" t="s">
        <v>1860</v>
      </c>
      <c r="R39" s="10"/>
      <c r="S39" s="10"/>
      <c r="T39" s="10" t="s">
        <v>1860</v>
      </c>
      <c r="U39" s="10" t="s">
        <v>1860</v>
      </c>
      <c r="V39" s="10"/>
      <c r="W39" s="10"/>
      <c r="X39" s="10"/>
      <c r="Y39" s="10"/>
      <c r="Z39" s="10"/>
      <c r="AA39" s="10"/>
      <c r="AB39" s="10"/>
      <c r="AE39" s="12">
        <f>IFERROR(FLOOR(Table_Books[[#This Row],[Published_Date]],10), 0)</f>
        <v>0</v>
      </c>
      <c r="AF39" s="2">
        <f>IFERROR(CEILING(VALUE(LEFT(Table_Books[[#This Row],[Published_Date]],FIND("-",Table_Books[[#This Row],[Published_Date]]&amp;"-")-1))/100, 1), 0)</f>
        <v>0</v>
      </c>
      <c r="AK39" s="2" t="str">
        <f>Table_Books[[#This Row],[Title]]&amp;"_"&amp;Table_Books[[#This Row],[Author]]</f>
        <v>Sub Rosa_Aickman, Robert</v>
      </c>
      <c r="AL39" s="2" t="str">
        <f>Table_Books[[#This Row],[Author]]&amp;"_"&amp;Table_Books[[#This Row],[Title]]</f>
        <v>Aickman, Robert_Sub Rosa</v>
      </c>
      <c r="AM39" s="2" t="str">
        <f>Table_Books[[#This Row],[Title]]&amp;" by "&amp;Table_Books[[#This Row],[Author]]</f>
        <v>Sub Rosa by Aickman, Robert</v>
      </c>
    </row>
    <row r="40" spans="1:41" ht="29" x14ac:dyDescent="0.35">
      <c r="A40" s="7" t="str">
        <f>"B-" &amp; UPPER(TRIM(Table_Books[[#This Row],[Title]])) &amp; "|" &amp; UPPER(TRIM(Table_Books[[#This Row],[Author]]))</f>
        <v>B-THE ATTEMPTED RESCUE|AICKMAN, ROBERT</v>
      </c>
      <c r="B40" s="28" t="str">
        <f>IF(COUNTIFS(Table_Books[Hash_ID],Table_Books[[#This Row],[Hash_ID]])&gt;1,"Y","N")</f>
        <v>N</v>
      </c>
      <c r="C40" s="2" t="s">
        <v>8000</v>
      </c>
      <c r="D40" s="2" t="s">
        <v>6802</v>
      </c>
      <c r="G40" s="12"/>
      <c r="H40" s="12"/>
      <c r="I40" s="8"/>
      <c r="J40" s="12"/>
      <c r="K40" s="12"/>
      <c r="O40" s="33"/>
      <c r="P40" s="10"/>
      <c r="Q40" s="10" t="s">
        <v>1860</v>
      </c>
      <c r="R40" s="10"/>
      <c r="S40" s="10"/>
      <c r="T40" s="10" t="s">
        <v>1860</v>
      </c>
      <c r="U40" s="10" t="s">
        <v>1860</v>
      </c>
      <c r="V40" s="10"/>
      <c r="W40" s="10"/>
      <c r="X40" s="10"/>
      <c r="Y40" s="10"/>
      <c r="Z40" s="10"/>
      <c r="AA40" s="10"/>
      <c r="AB40" s="10"/>
      <c r="AE40" s="12">
        <f>IFERROR(FLOOR(Table_Books[[#This Row],[Published_Date]],10), 0)</f>
        <v>0</v>
      </c>
      <c r="AF40" s="2">
        <f>IFERROR(CEILING(VALUE(LEFT(Table_Books[[#This Row],[Published_Date]],FIND("-",Table_Books[[#This Row],[Published_Date]]&amp;"-")-1))/100, 1), 0)</f>
        <v>0</v>
      </c>
      <c r="AK40" s="2" t="str">
        <f>Table_Books[[#This Row],[Title]]&amp;"_"&amp;Table_Books[[#This Row],[Author]]</f>
        <v>The Attempted Rescue_Aickman, Robert</v>
      </c>
      <c r="AL40" s="2" t="str">
        <f>Table_Books[[#This Row],[Author]]&amp;"_"&amp;Table_Books[[#This Row],[Title]]</f>
        <v>Aickman, Robert_The Attempted Rescue</v>
      </c>
      <c r="AM40" s="2" t="str">
        <f>Table_Books[[#This Row],[Title]]&amp;" by "&amp;Table_Books[[#This Row],[Author]]</f>
        <v>The Attempted Rescue by Aickman, Robert</v>
      </c>
    </row>
    <row r="41" spans="1:41" x14ac:dyDescent="0.35">
      <c r="A41" s="7" t="str">
        <f>"B-" &amp; UPPER(TRIM(Table_Books[[#This Row],[Title]])) &amp; "|" &amp; UPPER(TRIM(Table_Books[[#This Row],[Author]]))</f>
        <v>B-THE COLLECTED STRANGE STORIES OF ROBERT AICKMAN, VOLUME I|AICKMAN, ROBERT</v>
      </c>
      <c r="B41" s="28" t="str">
        <f>IF(COUNTIFS(Table_Books[Hash_ID],Table_Books[[#This Row],[Hash_ID]])&gt;1,"Y","N")</f>
        <v>N</v>
      </c>
      <c r="C41" s="2" t="s">
        <v>7984</v>
      </c>
      <c r="D41" s="2" t="s">
        <v>6802</v>
      </c>
      <c r="G41" s="12"/>
      <c r="H41" s="12">
        <v>1999</v>
      </c>
      <c r="I41" s="8" t="s">
        <v>7930</v>
      </c>
      <c r="J41" s="12"/>
      <c r="K41" s="12"/>
      <c r="O41" s="33">
        <v>4</v>
      </c>
      <c r="P41" s="10"/>
      <c r="Q41" s="10" t="s">
        <v>1860</v>
      </c>
      <c r="R41" s="10"/>
      <c r="S41" s="10"/>
      <c r="T41" s="10" t="s">
        <v>1860</v>
      </c>
      <c r="U41" s="10" t="s">
        <v>1860</v>
      </c>
      <c r="V41" s="10"/>
      <c r="W41" s="10"/>
      <c r="X41" s="10"/>
      <c r="Y41" s="10"/>
      <c r="Z41" s="10"/>
      <c r="AA41" s="10"/>
      <c r="AB41" s="10"/>
      <c r="AE41" s="12">
        <f>IFERROR(FLOOR(Table_Books[[#This Row],[Published_Date]],10), 0)</f>
        <v>0</v>
      </c>
      <c r="AF41" s="2">
        <f>IFERROR(CEILING(VALUE(LEFT(Table_Books[[#This Row],[Published_Date]],FIND("-",Table_Books[[#This Row],[Published_Date]]&amp;"-")-1))/100, 1), 0)</f>
        <v>0</v>
      </c>
      <c r="AK41" s="2" t="str">
        <f>Table_Books[[#This Row],[Title]]&amp;"_"&amp;Table_Books[[#This Row],[Author]]</f>
        <v>The Collected Strange Stories of Robert Aickman, Volume I_Aickman, Robert</v>
      </c>
      <c r="AL41" s="2" t="str">
        <f>Table_Books[[#This Row],[Author]]&amp;"_"&amp;Table_Books[[#This Row],[Title]]</f>
        <v>Aickman, Robert_The Collected Strange Stories of Robert Aickman, Volume I</v>
      </c>
      <c r="AM41" s="2" t="str">
        <f>Table_Books[[#This Row],[Title]]&amp;" by "&amp;Table_Books[[#This Row],[Author]]</f>
        <v>The Collected Strange Stories of Robert Aickman, Volume I by Aickman, Robert</v>
      </c>
    </row>
    <row r="42" spans="1:41" x14ac:dyDescent="0.35">
      <c r="A42" s="7" t="str">
        <f>"B-" &amp; UPPER(TRIM(Table_Books[[#This Row],[Title]])) &amp; "|" &amp; UPPER(TRIM(Table_Books[[#This Row],[Author]]))</f>
        <v>B-THE COLLECTED STRANGE STORIES OF ROBERT AICKMAN, VOLUME II|AICKMAN, ROBERT</v>
      </c>
      <c r="B42" s="28" t="str">
        <f>IF(COUNTIFS(Table_Books[Hash_ID],Table_Books[[#This Row],[Hash_ID]])&gt;1,"Y","N")</f>
        <v>N</v>
      </c>
      <c r="C42" s="2" t="s">
        <v>7983</v>
      </c>
      <c r="D42" s="2" t="s">
        <v>6802</v>
      </c>
      <c r="G42" s="12"/>
      <c r="H42" s="12">
        <v>1999</v>
      </c>
      <c r="I42" s="8" t="s">
        <v>7930</v>
      </c>
      <c r="J42" s="12"/>
      <c r="K42" s="12"/>
      <c r="O42" s="33">
        <v>4</v>
      </c>
      <c r="P42" s="10"/>
      <c r="Q42" s="10" t="s">
        <v>1860</v>
      </c>
      <c r="R42" s="10"/>
      <c r="S42" s="10"/>
      <c r="T42" s="10" t="s">
        <v>1860</v>
      </c>
      <c r="U42" s="10" t="s">
        <v>1860</v>
      </c>
      <c r="V42" s="10"/>
      <c r="W42" s="10"/>
      <c r="X42" s="10"/>
      <c r="Y42" s="10"/>
      <c r="Z42" s="10"/>
      <c r="AA42" s="10"/>
      <c r="AB42" s="10"/>
      <c r="AE42" s="12">
        <f>IFERROR(FLOOR(Table_Books[[#This Row],[Published_Date]],10), 0)</f>
        <v>0</v>
      </c>
      <c r="AF42" s="2">
        <f>IFERROR(CEILING(VALUE(LEFT(Table_Books[[#This Row],[Published_Date]],FIND("-",Table_Books[[#This Row],[Published_Date]]&amp;"-")-1))/100, 1), 0)</f>
        <v>0</v>
      </c>
      <c r="AK42" s="2" t="str">
        <f>Table_Books[[#This Row],[Title]]&amp;"_"&amp;Table_Books[[#This Row],[Author]]</f>
        <v>The Collected Strange Stories of Robert Aickman, Volume II_Aickman, Robert</v>
      </c>
      <c r="AL42" s="2" t="str">
        <f>Table_Books[[#This Row],[Author]]&amp;"_"&amp;Table_Books[[#This Row],[Title]]</f>
        <v>Aickman, Robert_The Collected Strange Stories of Robert Aickman, Volume II</v>
      </c>
      <c r="AM42" s="2" t="str">
        <f>Table_Books[[#This Row],[Title]]&amp;" by "&amp;Table_Books[[#This Row],[Author]]</f>
        <v>The Collected Strange Stories of Robert Aickman, Volume II by Aickman, Robert</v>
      </c>
    </row>
    <row r="43" spans="1:41" x14ac:dyDescent="0.35">
      <c r="A43" s="7" t="str">
        <f>"B-" &amp; UPPER(TRIM(Table_Books[[#This Row],[Title]])) &amp; "|" &amp; UPPER(TRIM(Table_Books[[#This Row],[Author]]))</f>
        <v>B-AN EPISODE IN THE LIFE OF A LANDSCAPE PAINTER|AIRA, CÉSAR</v>
      </c>
      <c r="B43" s="28" t="str">
        <f>IF(COUNTIFS(Table_Books[Hash_ID],Table_Books[[#This Row],[Hash_ID]])&gt;1,"Y","N")</f>
        <v>N</v>
      </c>
      <c r="C43" s="2" t="s">
        <v>20486</v>
      </c>
      <c r="D43" s="2" t="s">
        <v>21550</v>
      </c>
      <c r="G43" s="12"/>
      <c r="H43" s="12"/>
      <c r="I43" s="8"/>
      <c r="J43" s="12"/>
      <c r="K43" s="12"/>
      <c r="O43" s="33"/>
      <c r="P43" s="10"/>
      <c r="Q43" s="10" t="s">
        <v>1860</v>
      </c>
      <c r="R43" s="10"/>
      <c r="S43" s="10"/>
      <c r="T43" s="10" t="s">
        <v>1860</v>
      </c>
      <c r="U43" s="10" t="s">
        <v>1860</v>
      </c>
      <c r="V43" s="10"/>
      <c r="W43" s="10"/>
      <c r="X43" s="10"/>
      <c r="Y43" s="10"/>
      <c r="Z43" s="10"/>
      <c r="AA43" s="10"/>
      <c r="AB43" s="10"/>
      <c r="AE43" s="12">
        <f>IFERROR(FLOOR(Table_Books[[#This Row],[Published_Date]],10), 0)</f>
        <v>0</v>
      </c>
      <c r="AF43" s="2">
        <f>IFERROR(CEILING(VALUE(LEFT(Table_Books[[#This Row],[Published_Date]],FIND("-",Table_Books[[#This Row],[Published_Date]]&amp;"-")-1))/100, 1), 0)</f>
        <v>0</v>
      </c>
      <c r="AK43" s="2" t="str">
        <f>Table_Books[[#This Row],[Title]]&amp;"_"&amp;Table_Books[[#This Row],[Author]]</f>
        <v>An Episode in the Life of a Landscape Painter_Aira, César</v>
      </c>
      <c r="AL43" s="2" t="str">
        <f>Table_Books[[#This Row],[Author]]&amp;"_"&amp;Table_Books[[#This Row],[Title]]</f>
        <v>Aira, César_An Episode in the Life of a Landscape Painter</v>
      </c>
      <c r="AM43" s="2" t="str">
        <f>Table_Books[[#This Row],[Title]]&amp;" by "&amp;Table_Books[[#This Row],[Author]]</f>
        <v>An Episode in the Life of a Landscape Painter by Aira, César</v>
      </c>
    </row>
    <row r="44" spans="1:41" ht="29" x14ac:dyDescent="0.35">
      <c r="A44" s="7" t="str">
        <f>"B-" &amp; UPPER(TRIM(Table_Books[[#This Row],[Title]])) &amp; "|" &amp; UPPER(TRIM(Table_Books[[#This Row],[Author]]))</f>
        <v>B-JOURNEY TO THE SOUTH|AJVAZ, MICHAL</v>
      </c>
      <c r="B44" s="28" t="str">
        <f>IF(COUNTIFS(Table_Books[Hash_ID],Table_Books[[#This Row],[Hash_ID]])&gt;1,"Y","N")</f>
        <v>N</v>
      </c>
      <c r="C44" s="2" t="s">
        <v>20475</v>
      </c>
      <c r="D44" s="2" t="s">
        <v>5330</v>
      </c>
      <c r="G44" s="12"/>
      <c r="H44" s="12"/>
      <c r="I44" s="8"/>
      <c r="J44" s="12"/>
      <c r="K44" s="12"/>
      <c r="O44" s="33"/>
      <c r="P44" s="10"/>
      <c r="Q44" s="10" t="s">
        <v>1860</v>
      </c>
      <c r="R44" s="10"/>
      <c r="S44" s="10"/>
      <c r="T44" s="10" t="s">
        <v>1860</v>
      </c>
      <c r="U44" s="10" t="s">
        <v>1860</v>
      </c>
      <c r="V44" s="10"/>
      <c r="W44" s="10"/>
      <c r="X44" s="10"/>
      <c r="Y44" s="10"/>
      <c r="Z44" s="10"/>
      <c r="AA44" s="10"/>
      <c r="AB44" s="10"/>
      <c r="AE44" s="12">
        <f>IFERROR(FLOOR(Table_Books[[#This Row],[Published_Date]],10), 0)</f>
        <v>0</v>
      </c>
      <c r="AF44" s="2">
        <f>IFERROR(CEILING(VALUE(LEFT(Table_Books[[#This Row],[Published_Date]],FIND("-",Table_Books[[#This Row],[Published_Date]]&amp;"-")-1))/100, 1), 0)</f>
        <v>0</v>
      </c>
      <c r="AK44" s="2" t="str">
        <f>Table_Books[[#This Row],[Title]]&amp;"_"&amp;Table_Books[[#This Row],[Author]]</f>
        <v>Journey to the South_Ajvaz, Michal</v>
      </c>
      <c r="AL44" s="2" t="str">
        <f>Table_Books[[#This Row],[Author]]&amp;"_"&amp;Table_Books[[#This Row],[Title]]</f>
        <v>Ajvaz, Michal_Journey to the South</v>
      </c>
      <c r="AM44" s="2" t="str">
        <f>Table_Books[[#This Row],[Title]]&amp;" by "&amp;Table_Books[[#This Row],[Author]]</f>
        <v>Journey to the South by Ajvaz, Michal</v>
      </c>
    </row>
    <row r="45" spans="1:41" x14ac:dyDescent="0.35">
      <c r="A45" s="7" t="str">
        <f>"B-" &amp; UPPER(TRIM(Table_Books[[#This Row],[Title]])) &amp; "|" &amp; UPPER(TRIM(Table_Books[[#This Row],[Author]]))</f>
        <v>B-THE OTHER CITY|AJVAZ, MICHAL</v>
      </c>
      <c r="B45" s="28" t="str">
        <f>IF(COUNTIFS(Table_Books[Hash_ID],Table_Books[[#This Row],[Hash_ID]])&gt;1,"Y","N")</f>
        <v>N</v>
      </c>
      <c r="C45" s="2" t="s">
        <v>5329</v>
      </c>
      <c r="D45" s="2" t="s">
        <v>5330</v>
      </c>
      <c r="G45" s="12">
        <v>1993</v>
      </c>
      <c r="H45" s="12"/>
      <c r="I45" s="8"/>
      <c r="J45" s="12"/>
      <c r="K45" s="12"/>
      <c r="L45" s="2">
        <v>188</v>
      </c>
      <c r="M45" s="2" t="s">
        <v>5421</v>
      </c>
      <c r="O45" s="33"/>
      <c r="P45" s="10"/>
      <c r="Q45" s="10" t="s">
        <v>1860</v>
      </c>
      <c r="R45" s="10"/>
      <c r="S45" s="10"/>
      <c r="T45" s="10" t="s">
        <v>1860</v>
      </c>
      <c r="U45" s="10" t="s">
        <v>1860</v>
      </c>
      <c r="V45" s="10"/>
      <c r="W45" s="10"/>
      <c r="X45" s="10"/>
      <c r="Y45" s="10"/>
      <c r="Z45" s="10"/>
      <c r="AA45" s="10"/>
      <c r="AB45" s="10"/>
      <c r="AE45" s="12">
        <f>IFERROR(FLOOR(Table_Books[[#This Row],[Published_Date]],10), 0)</f>
        <v>1990</v>
      </c>
      <c r="AF45" s="2">
        <f>IFERROR(CEILING(VALUE(LEFT(Table_Books[[#This Row],[Published_Date]],FIND("-",Table_Books[[#This Row],[Published_Date]]&amp;"-")-1))/100, 1), 0)</f>
        <v>20</v>
      </c>
      <c r="AK45" s="2" t="str">
        <f>Table_Books[[#This Row],[Title]]&amp;"_"&amp;Table_Books[[#This Row],[Author]]</f>
        <v>The Other City_Ajvaz, Michal</v>
      </c>
      <c r="AL45" s="2" t="str">
        <f>Table_Books[[#This Row],[Author]]&amp;"_"&amp;Table_Books[[#This Row],[Title]]</f>
        <v>Ajvaz, Michal_The Other City</v>
      </c>
      <c r="AM45" s="2" t="str">
        <f>Table_Books[[#This Row],[Title]]&amp;" by "&amp;Table_Books[[#This Row],[Author]]</f>
        <v>The Other City by Ajvaz, Michal</v>
      </c>
    </row>
    <row r="46" spans="1:41" x14ac:dyDescent="0.35">
      <c r="A46" s="7" t="str">
        <f>"B-" &amp; UPPER(TRIM(Table_Books[[#This Row],[Title]])) &amp; "|" &amp; UPPER(TRIM(Table_Books[[#This Row],[Author]]))</f>
        <v>B-MARTYR!|AKBAR, KAVEH</v>
      </c>
      <c r="B46" s="28" t="str">
        <f>IF(COUNTIFS(Table_Books[Hash_ID],Table_Books[[#This Row],[Hash_ID]])&gt;1,"Y","N")</f>
        <v>N</v>
      </c>
      <c r="C46" s="2" t="s">
        <v>14626</v>
      </c>
      <c r="D46" s="2" t="s">
        <v>14627</v>
      </c>
      <c r="G46" s="12"/>
      <c r="H46" s="12"/>
      <c r="I46" s="8"/>
      <c r="J46" s="12"/>
      <c r="K46" s="12"/>
      <c r="O46" s="33">
        <v>3</v>
      </c>
      <c r="P46" s="10"/>
      <c r="Q46" s="10" t="s">
        <v>1860</v>
      </c>
      <c r="R46" s="10"/>
      <c r="S46" s="10"/>
      <c r="T46" s="10" t="s">
        <v>1860</v>
      </c>
      <c r="U46" s="10" t="s">
        <v>1860</v>
      </c>
      <c r="V46" s="10"/>
      <c r="W46" s="10"/>
      <c r="X46" s="10"/>
      <c r="Y46" s="10"/>
      <c r="Z46" s="10"/>
      <c r="AA46" s="10"/>
      <c r="AB46" s="10"/>
      <c r="AE46" s="12">
        <f>IFERROR(FLOOR(Table_Books[[#This Row],[Published_Date]],10), 0)</f>
        <v>0</v>
      </c>
      <c r="AF46" s="2">
        <f>IFERROR(CEILING(VALUE(LEFT(Table_Books[[#This Row],[Published_Date]],FIND("-",Table_Books[[#This Row],[Published_Date]]&amp;"-")-1))/100, 1), 0)</f>
        <v>0</v>
      </c>
      <c r="AK46" s="2" t="str">
        <f>Table_Books[[#This Row],[Title]]&amp;"_"&amp;Table_Books[[#This Row],[Author]]</f>
        <v>Martyr!_Akbar, Kaveh</v>
      </c>
      <c r="AL46" s="2" t="str">
        <f>Table_Books[[#This Row],[Author]]&amp;"_"&amp;Table_Books[[#This Row],[Title]]</f>
        <v>Akbar, Kaveh_Martyr!</v>
      </c>
      <c r="AM46" s="2" t="str">
        <f>Table_Books[[#This Row],[Title]]&amp;" by "&amp;Table_Books[[#This Row],[Author]]</f>
        <v>Martyr! by Akbar, Kaveh</v>
      </c>
    </row>
    <row r="47" spans="1:41" ht="43.5" x14ac:dyDescent="0.35">
      <c r="A47" s="7" t="str">
        <f>"B-" &amp; UPPER(TRIM(Table_Books[[#This Row],[Title]])) &amp; "|" &amp; UPPER(TRIM(Table_Books[[#This Row],[Author]]))</f>
        <v>B-SELECTED POEMS|AKHMATOVA, ANNA</v>
      </c>
      <c r="B47" s="28" t="str">
        <f>IF(COUNTIFS(Table_Books[Hash_ID],Table_Books[[#This Row],[Hash_ID]])&gt;1,"Y","N")</f>
        <v>N</v>
      </c>
      <c r="C47" s="2" t="s">
        <v>5141</v>
      </c>
      <c r="D47" s="2" t="s">
        <v>6734</v>
      </c>
      <c r="G47" s="12"/>
      <c r="H47" s="12"/>
      <c r="I47" s="8"/>
      <c r="J47" s="12"/>
      <c r="K47" s="12"/>
      <c r="O47" s="33"/>
      <c r="P47" s="10"/>
      <c r="Q47" s="10" t="s">
        <v>1860</v>
      </c>
      <c r="R47" s="10"/>
      <c r="S47" s="10"/>
      <c r="T47" s="10" t="s">
        <v>1860</v>
      </c>
      <c r="U47" s="10" t="s">
        <v>1860</v>
      </c>
      <c r="V47" s="10"/>
      <c r="W47" s="10"/>
      <c r="X47" s="10"/>
      <c r="Y47" s="10"/>
      <c r="Z47" s="10"/>
      <c r="AA47" s="10"/>
      <c r="AB47" s="10"/>
      <c r="AE47" s="12">
        <f>IFERROR(FLOOR(Table_Books[[#This Row],[Published_Date]],10), 0)</f>
        <v>0</v>
      </c>
      <c r="AF47" s="2">
        <f>IFERROR(CEILING(VALUE(LEFT(Table_Books[[#This Row],[Published_Date]],FIND("-",Table_Books[[#This Row],[Published_Date]]&amp;"-")-1))/100, 1), 0)</f>
        <v>0</v>
      </c>
      <c r="AK47" s="2" t="str">
        <f>Table_Books[[#This Row],[Title]]&amp;"_"&amp;Table_Books[[#This Row],[Author]]</f>
        <v>Selected Poems_Akhmatova, Anna</v>
      </c>
      <c r="AL47" s="2" t="str">
        <f>Table_Books[[#This Row],[Author]]&amp;"_"&amp;Table_Books[[#This Row],[Title]]</f>
        <v>Akhmatova, Anna_Selected Poems</v>
      </c>
      <c r="AM47" s="2" t="str">
        <f>Table_Books[[#This Row],[Title]]&amp;" by "&amp;Table_Books[[#This Row],[Author]]</f>
        <v>Selected Poems by Akhmatova, Anna</v>
      </c>
    </row>
    <row r="48" spans="1:41" x14ac:dyDescent="0.35">
      <c r="A48" s="52" t="str">
        <f>"B-" &amp; UPPER(TRIM(Table_Books[[#This Row],[Title]])) &amp; "|" &amp; UPPER(TRIM(Table_Books[[#This Row],[Author]]))</f>
        <v>B-HELL SCREEN|AKUTAGAWA, RYŪNOSUKE</v>
      </c>
      <c r="B48" s="28" t="str">
        <f>IF(COUNTIFS(Table_Books[Hash_ID],Table_Books[[#This Row],[Hash_ID]])&gt;1,"Y","N")</f>
        <v>N</v>
      </c>
      <c r="C48" s="28" t="s">
        <v>14537</v>
      </c>
      <c r="D48" s="28" t="s">
        <v>6799</v>
      </c>
      <c r="E48" s="28"/>
      <c r="F48" s="28"/>
      <c r="G48" s="44"/>
      <c r="H48" s="44"/>
      <c r="I48" s="45"/>
      <c r="J48" s="44"/>
      <c r="K48" s="44"/>
      <c r="L48" s="28"/>
      <c r="M48" s="28"/>
      <c r="N48" s="28"/>
      <c r="O48" s="46"/>
      <c r="P48" s="47"/>
      <c r="Q48" s="47" t="s">
        <v>1860</v>
      </c>
      <c r="R48" s="47"/>
      <c r="S48" s="47"/>
      <c r="T48" s="47" t="s">
        <v>1860</v>
      </c>
      <c r="U48" s="47" t="s">
        <v>1860</v>
      </c>
      <c r="V48" s="47"/>
      <c r="W48" s="47"/>
      <c r="X48" s="47"/>
      <c r="Y48" s="47"/>
      <c r="Z48" s="47"/>
      <c r="AA48" s="47"/>
      <c r="AB48" s="47"/>
      <c r="AC48" s="28"/>
      <c r="AD48" s="28"/>
      <c r="AE48" s="44">
        <f>IFERROR(FLOOR(Table_Books[[#This Row],[Published_Date]],10), 0)</f>
        <v>0</v>
      </c>
      <c r="AF48" s="28">
        <f>IFERROR(CEILING(VALUE(LEFT(Table_Books[[#This Row],[Published_Date]],FIND("-",Table_Books[[#This Row],[Published_Date]]&amp;"-")-1))/100, 1), 0)</f>
        <v>0</v>
      </c>
      <c r="AG48" s="28"/>
      <c r="AH48" s="28"/>
      <c r="AI48" s="28"/>
      <c r="AJ48" s="28"/>
      <c r="AK48" s="28" t="str">
        <f>Table_Books[[#This Row],[Title]]&amp;"_"&amp;Table_Books[[#This Row],[Author]]</f>
        <v>Hell Screen_Akutagawa, Ryūnosuke</v>
      </c>
      <c r="AL48" s="28" t="str">
        <f>Table_Books[[#This Row],[Author]]&amp;"_"&amp;Table_Books[[#This Row],[Title]]</f>
        <v>Akutagawa, Ryūnosuke_Hell Screen</v>
      </c>
      <c r="AM48" s="28" t="str">
        <f>Table_Books[[#This Row],[Title]]&amp;" by "&amp;Table_Books[[#This Row],[Author]]</f>
        <v>Hell Screen by Akutagawa, Ryūnosuke</v>
      </c>
      <c r="AN48" s="28"/>
      <c r="AO48" s="28"/>
    </row>
    <row r="49" spans="1:41" x14ac:dyDescent="0.35">
      <c r="A49" s="7" t="str">
        <f>"B-" &amp; UPPER(TRIM(Table_Books[[#This Row],[Title]])) &amp; "|" &amp; UPPER(TRIM(Table_Books[[#This Row],[Author]]))</f>
        <v>B-RASHŌMON AND SEVENTEEN OTHER STORIES|AKUTAGAWA, RYŪNOSUKE</v>
      </c>
      <c r="B49" s="28" t="str">
        <f>IF(COUNTIFS(Table_Books[Hash_ID],Table_Books[[#This Row],[Hash_ID]])&gt;1,"Y","N")</f>
        <v>N</v>
      </c>
      <c r="C49" s="2" t="s">
        <v>6667</v>
      </c>
      <c r="D49" s="2" t="s">
        <v>6799</v>
      </c>
      <c r="G49" s="12"/>
      <c r="H49" s="12"/>
      <c r="I49" s="8"/>
      <c r="J49" s="12"/>
      <c r="K49" s="12"/>
      <c r="O49" s="33"/>
      <c r="P49" s="10"/>
      <c r="Q49" s="10" t="s">
        <v>1860</v>
      </c>
      <c r="R49" s="10"/>
      <c r="S49" s="10"/>
      <c r="T49" s="10" t="s">
        <v>1860</v>
      </c>
      <c r="U49" s="10" t="s">
        <v>1860</v>
      </c>
      <c r="V49" s="10"/>
      <c r="W49" s="10"/>
      <c r="X49" s="10"/>
      <c r="Y49" s="10"/>
      <c r="Z49" s="10"/>
      <c r="AA49" s="10"/>
      <c r="AB49" s="10"/>
      <c r="AE49" s="12">
        <f>IFERROR(FLOOR(Table_Books[[#This Row],[Published_Date]],10), 0)</f>
        <v>0</v>
      </c>
      <c r="AF49" s="2">
        <f>IFERROR(CEILING(VALUE(LEFT(Table_Books[[#This Row],[Published_Date]],FIND("-",Table_Books[[#This Row],[Published_Date]]&amp;"-")-1))/100, 1), 0)</f>
        <v>0</v>
      </c>
      <c r="AK49" s="2" t="str">
        <f>Table_Books[[#This Row],[Title]]&amp;"_"&amp;Table_Books[[#This Row],[Author]]</f>
        <v>Rashōmon and Seventeen Other Stories_Akutagawa, Ryūnosuke</v>
      </c>
      <c r="AL49" s="2" t="str">
        <f>Table_Books[[#This Row],[Author]]&amp;"_"&amp;Table_Books[[#This Row],[Title]]</f>
        <v>Akutagawa, Ryūnosuke_Rashōmon and Seventeen Other Stories</v>
      </c>
      <c r="AM49" s="2" t="str">
        <f>Table_Books[[#This Row],[Title]]&amp;" by "&amp;Table_Books[[#This Row],[Author]]</f>
        <v>Rashōmon and Seventeen Other Stories by Akutagawa, Ryūnosuke</v>
      </c>
    </row>
    <row r="50" spans="1:41" x14ac:dyDescent="0.35">
      <c r="A50" s="7" t="str">
        <f>"B-" &amp; UPPER(TRIM(Table_Books[[#This Row],[Title]])) &amp; "|" &amp; UPPER(TRIM(Table_Books[[#This Row],[Author]]))</f>
        <v>B-THE LOST ESTATE|ALAIN-FOURNIER, HENRI</v>
      </c>
      <c r="B50" s="28" t="str">
        <f>IF(COUNTIFS(Table_Books[Hash_ID],Table_Books[[#This Row],[Hash_ID]])&gt;1,"Y","N")</f>
        <v>N</v>
      </c>
      <c r="C50" s="2" t="s">
        <v>14414</v>
      </c>
      <c r="D50" s="2" t="s">
        <v>2101</v>
      </c>
      <c r="G50" s="12">
        <v>1913</v>
      </c>
      <c r="H50" s="12"/>
      <c r="I50" s="8"/>
      <c r="J50" s="12" t="s">
        <v>14415</v>
      </c>
      <c r="K50" s="12" t="s">
        <v>15</v>
      </c>
      <c r="L50" s="2">
        <v>256</v>
      </c>
      <c r="M50" s="2" t="s">
        <v>1990</v>
      </c>
      <c r="O50" s="33">
        <v>5</v>
      </c>
      <c r="P50" s="10"/>
      <c r="Q50" s="10" t="s">
        <v>1860</v>
      </c>
      <c r="R50" s="10"/>
      <c r="S50" s="10"/>
      <c r="T50" s="10" t="s">
        <v>1860</v>
      </c>
      <c r="U50" s="10" t="s">
        <v>1860</v>
      </c>
      <c r="V50" s="10"/>
      <c r="W50" s="10"/>
      <c r="X50" s="10"/>
      <c r="Y50" s="10"/>
      <c r="Z50" s="10"/>
      <c r="AA50" s="10"/>
      <c r="AB50" s="10"/>
      <c r="AC50" s="2" t="s">
        <v>1824</v>
      </c>
      <c r="AE50" s="12">
        <f>IFERROR(FLOOR(Table_Books[[#This Row],[Published_Date]],10), 0)</f>
        <v>1910</v>
      </c>
      <c r="AF50" s="2">
        <f>IFERROR(CEILING(VALUE(LEFT(Table_Books[[#This Row],[Published_Date]],FIND("-",Table_Books[[#This Row],[Published_Date]]&amp;"-")-1))/100, 1), 0)</f>
        <v>20</v>
      </c>
      <c r="AK50" s="2" t="str">
        <f>Table_Books[[#This Row],[Title]]&amp;"_"&amp;Table_Books[[#This Row],[Author]]</f>
        <v>The Lost Estate_Alain-Fournier, Henri</v>
      </c>
      <c r="AL50" s="2" t="str">
        <f>Table_Books[[#This Row],[Author]]&amp;"_"&amp;Table_Books[[#This Row],[Title]]</f>
        <v>Alain-Fournier, Henri_The Lost Estate</v>
      </c>
      <c r="AM50" s="2" t="str">
        <f>Table_Books[[#This Row],[Title]]&amp;" by "&amp;Table_Books[[#This Row],[Author]]</f>
        <v>The Lost Estate by Alain-Fournier, Henri</v>
      </c>
    </row>
    <row r="51" spans="1:41" x14ac:dyDescent="0.35">
      <c r="A51" s="52" t="str">
        <f>"B-" &amp; UPPER(TRIM(Table_Books[[#This Row],[Title]])) &amp; "|" &amp; UPPER(TRIM(Table_Books[[#This Row],[Author]]))</f>
        <v>B-LEAVE THE WORLD BEHIND|ALAM, RUMAAN</v>
      </c>
      <c r="B51" s="28" t="str">
        <f>IF(COUNTIFS(Table_Books[Hash_ID],Table_Books[[#This Row],[Hash_ID]])&gt;1,"Y","N")</f>
        <v>N</v>
      </c>
      <c r="C51" s="28" t="s">
        <v>19870</v>
      </c>
      <c r="D51" s="51" t="s">
        <v>19871</v>
      </c>
      <c r="E51" s="28"/>
      <c r="F51" s="28"/>
      <c r="G51" s="44"/>
      <c r="H51" s="44"/>
      <c r="I51" s="45"/>
      <c r="J51" s="44"/>
      <c r="K51" s="44"/>
      <c r="L51" s="28"/>
      <c r="M51" s="28"/>
      <c r="N51" s="28"/>
      <c r="O51" s="46"/>
      <c r="P51" s="47"/>
      <c r="Q51" s="47" t="s">
        <v>1860</v>
      </c>
      <c r="R51" s="47"/>
      <c r="S51" s="47"/>
      <c r="T51" s="47" t="s">
        <v>1860</v>
      </c>
      <c r="U51" s="47" t="s">
        <v>1860</v>
      </c>
      <c r="V51" s="47"/>
      <c r="W51" s="47"/>
      <c r="X51" s="47"/>
      <c r="Y51" s="47"/>
      <c r="Z51" s="47"/>
      <c r="AA51" s="47"/>
      <c r="AB51" s="47"/>
      <c r="AC51" s="28"/>
      <c r="AD51" s="28"/>
      <c r="AE51" s="44">
        <f>IFERROR(FLOOR(Table_Books[[#This Row],[Published_Date]],10), 0)</f>
        <v>0</v>
      </c>
      <c r="AF51" s="28">
        <f>IFERROR(CEILING(VALUE(LEFT(Table_Books[[#This Row],[Published_Date]],FIND("-",Table_Books[[#This Row],[Published_Date]]&amp;"-")-1))/100, 1), 0)</f>
        <v>0</v>
      </c>
      <c r="AG51" s="28"/>
      <c r="AH51" s="28" t="s">
        <v>21602</v>
      </c>
      <c r="AI51" s="28"/>
      <c r="AJ51" s="28"/>
      <c r="AK51" s="28" t="str">
        <f>Table_Books[[#This Row],[Title]]&amp;"_"&amp;Table_Books[[#This Row],[Author]]</f>
        <v>Leave the World Behind_Alam, Rumaan</v>
      </c>
      <c r="AL51" s="28" t="str">
        <f>Table_Books[[#This Row],[Author]]&amp;"_"&amp;Table_Books[[#This Row],[Title]]</f>
        <v>Alam, Rumaan_Leave the World Behind</v>
      </c>
      <c r="AM51" s="28" t="str">
        <f>Table_Books[[#This Row],[Title]]&amp;" by "&amp;Table_Books[[#This Row],[Author]]</f>
        <v>Leave the World Behind by Alam, Rumaan</v>
      </c>
      <c r="AN51" s="28"/>
      <c r="AO51" s="28"/>
    </row>
    <row r="52" spans="1:41" ht="29" x14ac:dyDescent="0.35">
      <c r="A52" s="7" t="str">
        <f>"B-" &amp; UPPER(TRIM(Table_Books[[#This Row],[Title]])) &amp; "|" &amp; UPPER(TRIM(Table_Books[[#This Row],[Author]]))</f>
        <v>B-FASCISM: A WARNING|ALBRIGHT, MADELEINE K.</v>
      </c>
      <c r="B52" s="28" t="str">
        <f>IF(COUNTIFS(Table_Books[Hash_ID],Table_Books[[#This Row],[Hash_ID]])&gt;1,"Y","N")</f>
        <v>N</v>
      </c>
      <c r="C52" s="2" t="s">
        <v>5831</v>
      </c>
      <c r="D52" s="2" t="s">
        <v>5833</v>
      </c>
      <c r="G52" s="12"/>
      <c r="H52" s="12"/>
      <c r="I52" s="8"/>
      <c r="J52" s="12"/>
      <c r="K52" s="12"/>
      <c r="O52" s="33"/>
      <c r="P52" s="10"/>
      <c r="Q52" s="10" t="s">
        <v>1860</v>
      </c>
      <c r="R52" s="10"/>
      <c r="S52" s="10"/>
      <c r="T52" s="10" t="s">
        <v>1860</v>
      </c>
      <c r="U52" s="10" t="s">
        <v>1860</v>
      </c>
      <c r="V52" s="10"/>
      <c r="W52" s="10"/>
      <c r="X52" s="10"/>
      <c r="Y52" s="10"/>
      <c r="Z52" s="10"/>
      <c r="AA52" s="10"/>
      <c r="AB52" s="10"/>
      <c r="AE52" s="12">
        <f>IFERROR(FLOOR(Table_Books[[#This Row],[Published_Date]],10), 0)</f>
        <v>0</v>
      </c>
      <c r="AF52" s="2">
        <f>IFERROR(CEILING(VALUE(LEFT(Table_Books[[#This Row],[Published_Date]],FIND("-",Table_Books[[#This Row],[Published_Date]]&amp;"-")-1))/100, 1), 0)</f>
        <v>0</v>
      </c>
      <c r="AK52" s="2" t="str">
        <f>Table_Books[[#This Row],[Title]]&amp;"_"&amp;Table_Books[[#This Row],[Author]]</f>
        <v>Fascism: A Warning_Albright, Madeleine K.</v>
      </c>
      <c r="AL52" s="2" t="str">
        <f>Table_Books[[#This Row],[Author]]&amp;"_"&amp;Table_Books[[#This Row],[Title]]</f>
        <v>Albright, Madeleine K._Fascism: A Warning</v>
      </c>
      <c r="AM52" s="2" t="str">
        <f>Table_Books[[#This Row],[Title]]&amp;" by "&amp;Table_Books[[#This Row],[Author]]</f>
        <v>Fascism: A Warning by Albright, Madeleine K.</v>
      </c>
    </row>
    <row r="53" spans="1:41" x14ac:dyDescent="0.35">
      <c r="A53" s="7" t="str">
        <f>"B-" &amp; UPPER(TRIM(Table_Books[[#This Row],[Title]])) &amp; "|" &amp; UPPER(TRIM(Table_Books[[#This Row],[Author]]))</f>
        <v>B-LITTLE WOMEN|ALCOTT, LOUISA MAY</v>
      </c>
      <c r="B53" s="28" t="str">
        <f>IF(COUNTIFS(Table_Books[Hash_ID],Table_Books[[#This Row],[Hash_ID]])&gt;1,"Y","N")</f>
        <v>N</v>
      </c>
      <c r="C53" s="2" t="s">
        <v>6695</v>
      </c>
      <c r="D53" s="2" t="s">
        <v>6698</v>
      </c>
      <c r="G53" s="12"/>
      <c r="H53" s="12"/>
      <c r="I53" s="8"/>
      <c r="J53" s="12"/>
      <c r="K53" s="12"/>
      <c r="O53" s="33"/>
      <c r="P53" s="10"/>
      <c r="Q53" s="10" t="s">
        <v>1860</v>
      </c>
      <c r="R53" s="10"/>
      <c r="S53" s="10"/>
      <c r="T53" s="10" t="s">
        <v>1860</v>
      </c>
      <c r="U53" s="10" t="s">
        <v>1860</v>
      </c>
      <c r="V53" s="10"/>
      <c r="W53" s="10"/>
      <c r="X53" s="10"/>
      <c r="Y53" s="10"/>
      <c r="Z53" s="10"/>
      <c r="AA53" s="10"/>
      <c r="AB53" s="10"/>
      <c r="AE53" s="12">
        <f>IFERROR(FLOOR(Table_Books[[#This Row],[Published_Date]],10), 0)</f>
        <v>0</v>
      </c>
      <c r="AF53" s="2">
        <f>IFERROR(CEILING(VALUE(LEFT(Table_Books[[#This Row],[Published_Date]],FIND("-",Table_Books[[#This Row],[Published_Date]]&amp;"-")-1))/100, 1), 0)</f>
        <v>0</v>
      </c>
      <c r="AH53" s="2" t="s">
        <v>21597</v>
      </c>
      <c r="AK53" s="2" t="str">
        <f>Table_Books[[#This Row],[Title]]&amp;"_"&amp;Table_Books[[#This Row],[Author]]</f>
        <v>Little Women_Alcott, Louisa May</v>
      </c>
      <c r="AL53" s="2" t="str">
        <f>Table_Books[[#This Row],[Author]]&amp;"_"&amp;Table_Books[[#This Row],[Title]]</f>
        <v>Alcott, Louisa May_Little Women</v>
      </c>
      <c r="AM53" s="2" t="str">
        <f>Table_Books[[#This Row],[Title]]&amp;" by "&amp;Table_Books[[#This Row],[Author]]</f>
        <v>Little Women by Alcott, Louisa May</v>
      </c>
    </row>
    <row r="54" spans="1:41" x14ac:dyDescent="0.35">
      <c r="A54" s="7" t="str">
        <f>"B-" &amp; UPPER(TRIM(Table_Books[[#This Row],[Title]])) &amp; "|" &amp; UPPER(TRIM(Table_Books[[#This Row],[Author]]))</f>
        <v>B-ODILON REDON: PASTELS AND NOIRS|ALEC WILDENSTEIN</v>
      </c>
      <c r="B54" s="28" t="str">
        <f>IF(COUNTIFS(Table_Books[Hash_ID],Table_Books[[#This Row],[Hash_ID]])&gt;1,"Y","N")</f>
        <v>N</v>
      </c>
      <c r="C54" s="2" t="s">
        <v>16129</v>
      </c>
      <c r="D54" s="43" t="s">
        <v>16130</v>
      </c>
      <c r="G54" s="12"/>
      <c r="H54" s="12"/>
      <c r="I54" s="8"/>
      <c r="J54" s="12"/>
      <c r="K54" s="12"/>
      <c r="O54" s="33"/>
      <c r="P54" s="10"/>
      <c r="Q54" s="10" t="s">
        <v>1860</v>
      </c>
      <c r="R54" s="10"/>
      <c r="S54" s="10"/>
      <c r="T54" s="10" t="s">
        <v>1860</v>
      </c>
      <c r="U54" s="10" t="s">
        <v>1860</v>
      </c>
      <c r="V54" s="10"/>
      <c r="W54" s="10"/>
      <c r="X54" s="10"/>
      <c r="Y54" s="10"/>
      <c r="Z54" s="10"/>
      <c r="AA54" s="10"/>
      <c r="AB54" s="10"/>
      <c r="AE54" s="12">
        <f>IFERROR(FLOOR(Table_Books[[#This Row],[Published_Date]],10), 0)</f>
        <v>0</v>
      </c>
      <c r="AF54" s="2">
        <f>IFERROR(CEILING(VALUE(LEFT(Table_Books[[#This Row],[Published_Date]],FIND("-",Table_Books[[#This Row],[Published_Date]]&amp;"-")-1))/100, 1), 0)</f>
        <v>0</v>
      </c>
      <c r="AJ54" s="2" t="s">
        <v>16093</v>
      </c>
      <c r="AK54" s="2" t="str">
        <f>Table_Books[[#This Row],[Title]]&amp;"_"&amp;Table_Books[[#This Row],[Author]]</f>
        <v>Odilon Redon: Pastels and Noirs_Alec Wildenstein</v>
      </c>
      <c r="AL54" s="2" t="str">
        <f>Table_Books[[#This Row],[Author]]&amp;"_"&amp;Table_Books[[#This Row],[Title]]</f>
        <v>Alec Wildenstein_Odilon Redon: Pastels and Noirs</v>
      </c>
      <c r="AM54" s="2" t="str">
        <f>Table_Books[[#This Row],[Title]]&amp;" by "&amp;Table_Books[[#This Row],[Author]]</f>
        <v>Odilon Redon: Pastels and Noirs by Alec Wildenstein</v>
      </c>
    </row>
    <row r="55" spans="1:41" x14ac:dyDescent="0.35">
      <c r="A55" s="52" t="str">
        <f>"B-" &amp; UPPER(TRIM(Table_Books[[#This Row],[Title]])) &amp; "|" &amp; UPPER(TRIM(Table_Books[[#This Row],[Author]]))</f>
        <v>B-THE BOOK CENSOR'S LIBRARY|AL-ESSA, BOTHAYNA</v>
      </c>
      <c r="B55" s="28" t="str">
        <f>IF(COUNTIFS(Table_Books[Hash_ID],Table_Books[[#This Row],[Hash_ID]])&gt;1,"Y","N")</f>
        <v>N</v>
      </c>
      <c r="C55" s="28" t="s">
        <v>14697</v>
      </c>
      <c r="D55" s="28" t="s">
        <v>14698</v>
      </c>
      <c r="E55" s="28"/>
      <c r="F55" s="28"/>
      <c r="G55" s="44"/>
      <c r="H55" s="44"/>
      <c r="I55" s="45"/>
      <c r="J55" s="44"/>
      <c r="K55" s="44"/>
      <c r="L55" s="28"/>
      <c r="M55" s="28"/>
      <c r="N55" s="28"/>
      <c r="O55" s="46">
        <v>3</v>
      </c>
      <c r="P55" s="47"/>
      <c r="Q55" s="47" t="s">
        <v>1860</v>
      </c>
      <c r="R55" s="47"/>
      <c r="S55" s="47"/>
      <c r="T55" s="47" t="s">
        <v>1860</v>
      </c>
      <c r="U55" s="47" t="s">
        <v>1860</v>
      </c>
      <c r="V55" s="47"/>
      <c r="W55" s="47"/>
      <c r="X55" s="47"/>
      <c r="Y55" s="47"/>
      <c r="Z55" s="47"/>
      <c r="AA55" s="47"/>
      <c r="AB55" s="47"/>
      <c r="AC55" s="28"/>
      <c r="AD55" s="28"/>
      <c r="AE55" s="44">
        <f>IFERROR(FLOOR(Table_Books[[#This Row],[Published_Date]],10), 0)</f>
        <v>0</v>
      </c>
      <c r="AF55" s="28">
        <f>IFERROR(CEILING(VALUE(LEFT(Table_Books[[#This Row],[Published_Date]],FIND("-",Table_Books[[#This Row],[Published_Date]]&amp;"-")-1))/100, 1), 0)</f>
        <v>0</v>
      </c>
      <c r="AG55" s="28"/>
      <c r="AH55" s="28"/>
      <c r="AI55" s="28"/>
      <c r="AJ55" s="28"/>
      <c r="AK55" s="28" t="str">
        <f>Table_Books[[#This Row],[Title]]&amp;"_"&amp;Table_Books[[#This Row],[Author]]</f>
        <v>The Book Censor's Library_Al-Essa, Bothayna</v>
      </c>
      <c r="AL55" s="28" t="str">
        <f>Table_Books[[#This Row],[Author]]&amp;"_"&amp;Table_Books[[#This Row],[Title]]</f>
        <v>Al-Essa, Bothayna_The Book Censor's Library</v>
      </c>
      <c r="AM55" s="28" t="str">
        <f>Table_Books[[#This Row],[Title]]&amp;" by "&amp;Table_Books[[#This Row],[Author]]</f>
        <v>The Book Censor's Library by Al-Essa, Bothayna</v>
      </c>
      <c r="AN55" s="28"/>
      <c r="AO55" s="28"/>
    </row>
    <row r="56" spans="1:41" x14ac:dyDescent="0.35">
      <c r="A56" s="7" t="str">
        <f>"B-" &amp; UPPER(TRIM(Table_Books[[#This Row],[Title]])) &amp; "|" &amp; UPPER(TRIM(Table_Books[[#This Row],[Author]]))</f>
        <v>B-THE QUEEN OF SPADES|ALEXANDER PUSHKIN</v>
      </c>
      <c r="B56" s="28" t="str">
        <f>IF(COUNTIFS(Table_Books[Hash_ID],Table_Books[[#This Row],[Hash_ID]])&gt;1,"Y","N")</f>
        <v>N</v>
      </c>
      <c r="C56" s="2" t="s">
        <v>14758</v>
      </c>
      <c r="D56" s="43" t="s">
        <v>16520</v>
      </c>
      <c r="G56" s="12"/>
      <c r="H56" s="12"/>
      <c r="I56" s="8"/>
      <c r="J56" s="12"/>
      <c r="K56" s="12"/>
      <c r="O56" s="33"/>
      <c r="P56" s="10"/>
      <c r="Q56" s="10" t="s">
        <v>1860</v>
      </c>
      <c r="R56" s="10"/>
      <c r="S56" s="10"/>
      <c r="T56" s="10" t="s">
        <v>1860</v>
      </c>
      <c r="U56" s="10" t="s">
        <v>1860</v>
      </c>
      <c r="V56" s="10"/>
      <c r="W56" s="10"/>
      <c r="X56" s="10"/>
      <c r="Y56" s="10"/>
      <c r="Z56" s="10"/>
      <c r="AA56" s="10"/>
      <c r="AB56" s="10"/>
      <c r="AE56" s="12">
        <f>IFERROR(FLOOR(Table_Books[[#This Row],[Published_Date]],10), 0)</f>
        <v>0</v>
      </c>
      <c r="AF56" s="2">
        <f>IFERROR(CEILING(VALUE(LEFT(Table_Books[[#This Row],[Published_Date]],FIND("-",Table_Books[[#This Row],[Published_Date]]&amp;"-")-1))/100, 1), 0)</f>
        <v>0</v>
      </c>
      <c r="AK56" s="2" t="str">
        <f>Table_Books[[#This Row],[Title]]&amp;"_"&amp;Table_Books[[#This Row],[Author]]</f>
        <v>The Queen of Spades_Alexander Pushkin</v>
      </c>
      <c r="AL56" s="2" t="str">
        <f>Table_Books[[#This Row],[Author]]&amp;"_"&amp;Table_Books[[#This Row],[Title]]</f>
        <v>Alexander Pushkin_The Queen of Spades</v>
      </c>
      <c r="AM56" s="2" t="str">
        <f>Table_Books[[#This Row],[Title]]&amp;" by "&amp;Table_Books[[#This Row],[Author]]</f>
        <v>The Queen of Spades by Alexander Pushkin</v>
      </c>
    </row>
    <row r="57" spans="1:41" x14ac:dyDescent="0.35">
      <c r="A57" s="7" t="str">
        <f>"B-" &amp; UPPER(TRIM(Table_Books[[#This Row],[Title]])) &amp; "|" &amp; UPPER(TRIM(Table_Books[[#This Row],[Author]]))</f>
        <v>B-THE NEW JIM CROW: MASS INCARCERATION IN THE AGE OF COLORBLINDNESS|ALEXANDER, MICHELLE</v>
      </c>
      <c r="B57" s="35" t="str">
        <f>IF(COUNTIFS(Table_Books[Hash_ID],Table_Books[[#This Row],[Hash_ID]])&gt;1,"Y","N")</f>
        <v>N</v>
      </c>
      <c r="C57" s="35" t="s">
        <v>19927</v>
      </c>
      <c r="D57" s="48" t="s">
        <v>19928</v>
      </c>
      <c r="E57" s="35"/>
      <c r="F57" s="35"/>
      <c r="G57" s="36"/>
      <c r="H57" s="36"/>
      <c r="I57" s="37"/>
      <c r="J57" s="36"/>
      <c r="K57" s="36"/>
      <c r="L57" s="35"/>
      <c r="M57" s="35"/>
      <c r="N57" s="35"/>
      <c r="O57" s="38"/>
      <c r="P57" s="39"/>
      <c r="Q57" s="10" t="s">
        <v>1860</v>
      </c>
      <c r="R57" s="39"/>
      <c r="S57" s="39"/>
      <c r="T57" s="10" t="s">
        <v>1860</v>
      </c>
      <c r="U57" s="10" t="s">
        <v>1860</v>
      </c>
      <c r="V57" s="39"/>
      <c r="W57" s="39"/>
      <c r="X57" s="39"/>
      <c r="Y57" s="39"/>
      <c r="Z57" s="39"/>
      <c r="AA57" s="39"/>
      <c r="AB57" s="39"/>
      <c r="AC57" s="35"/>
      <c r="AD57" s="35"/>
      <c r="AE57" s="36">
        <f>IFERROR(FLOOR(Table_Books[[#This Row],[Published_Date]],10), 0)</f>
        <v>0</v>
      </c>
      <c r="AF57" s="35">
        <f>IFERROR(CEILING(VALUE(LEFT(Table_Books[[#This Row],[Published_Date]],FIND("-",Table_Books[[#This Row],[Published_Date]]&amp;"-")-1))/100, 1), 0)</f>
        <v>0</v>
      </c>
      <c r="AG57" s="35"/>
      <c r="AH57" s="35" t="s">
        <v>21603</v>
      </c>
      <c r="AI57" s="35"/>
      <c r="AJ57" s="35"/>
      <c r="AK57" s="35" t="str">
        <f>Table_Books[[#This Row],[Title]]&amp;"_"&amp;Table_Books[[#This Row],[Author]]</f>
        <v>The New Jim Crow: Mass Incarceration in the Age of Colorblindness_Alexander, Michelle</v>
      </c>
      <c r="AL57" s="35" t="str">
        <f>Table_Books[[#This Row],[Author]]&amp;"_"&amp;Table_Books[[#This Row],[Title]]</f>
        <v>Alexander, Michelle_The New Jim Crow: Mass Incarceration in the Age of Colorblindness</v>
      </c>
      <c r="AM57" s="35" t="str">
        <f>Table_Books[[#This Row],[Title]]&amp;" by "&amp;Table_Books[[#This Row],[Author]]</f>
        <v>The New Jim Crow: Mass Incarceration in the Age of Colorblindness by Alexander, Michelle</v>
      </c>
      <c r="AN57" s="35"/>
      <c r="AO57" s="35"/>
    </row>
    <row r="58" spans="1:41" x14ac:dyDescent="0.35">
      <c r="A58" s="7" t="str">
        <f>"B-" &amp; UPPER(TRIM(Table_Books[[#This Row],[Title]])) &amp; "|" &amp; UPPER(TRIM(Table_Books[[#This Row],[Author]]))</f>
        <v>B-SECONDHAND TIME|ALEXIEVICH, SVETLANA</v>
      </c>
      <c r="B58" s="28" t="str">
        <f>IF(COUNTIFS(Table_Books[Hash_ID],Table_Books[[#This Row],[Hash_ID]])&gt;1,"Y","N")</f>
        <v>N</v>
      </c>
      <c r="C58" s="2" t="s">
        <v>2618</v>
      </c>
      <c r="D58" s="2" t="s">
        <v>2619</v>
      </c>
      <c r="G58" s="12">
        <v>2013</v>
      </c>
      <c r="H58" s="12"/>
      <c r="I58" s="8"/>
      <c r="J58" s="12"/>
      <c r="K58" s="12"/>
      <c r="L58" s="2">
        <v>496</v>
      </c>
      <c r="M58" s="2" t="s">
        <v>2741</v>
      </c>
      <c r="O58" s="33"/>
      <c r="P58" s="10"/>
      <c r="Q58" s="10" t="s">
        <v>1860</v>
      </c>
      <c r="R58" s="10"/>
      <c r="S58" s="10"/>
      <c r="T58" s="10" t="s">
        <v>1860</v>
      </c>
      <c r="U58" s="10" t="s">
        <v>1860</v>
      </c>
      <c r="V58" s="10"/>
      <c r="W58" s="10"/>
      <c r="X58" s="10"/>
      <c r="Y58" s="10"/>
      <c r="Z58" s="10"/>
      <c r="AA58" s="10"/>
      <c r="AB58" s="10"/>
      <c r="AE58" s="12">
        <f>IFERROR(FLOOR(Table_Books[[#This Row],[Published_Date]],10), 0)</f>
        <v>2010</v>
      </c>
      <c r="AF58" s="2">
        <f>IFERROR(CEILING(VALUE(LEFT(Table_Books[[#This Row],[Published_Date]],FIND("-",Table_Books[[#This Row],[Published_Date]]&amp;"-")-1))/100, 1), 0)</f>
        <v>21</v>
      </c>
      <c r="AK58" s="2" t="str">
        <f>Table_Books[[#This Row],[Title]]&amp;"_"&amp;Table_Books[[#This Row],[Author]]</f>
        <v>Secondhand Time_Alexievich, Svetlana</v>
      </c>
      <c r="AL58" s="2" t="str">
        <f>Table_Books[[#This Row],[Author]]&amp;"_"&amp;Table_Books[[#This Row],[Title]]</f>
        <v>Alexievich, Svetlana_Secondhand Time</v>
      </c>
      <c r="AM58" s="2" t="str">
        <f>Table_Books[[#This Row],[Title]]&amp;" by "&amp;Table_Books[[#This Row],[Author]]</f>
        <v>Secondhand Time by Alexievich, Svetlana</v>
      </c>
    </row>
    <row r="59" spans="1:41" ht="29" x14ac:dyDescent="0.35">
      <c r="A59" s="7" t="str">
        <f>"B-" &amp; UPPER(TRIM(Table_Books[[#This Row],[Title]])) &amp; "|" &amp; UPPER(TRIM(Table_Books[[#This Row],[Author]]))</f>
        <v>B-VOICES FROM CHERNOBYL|ALEXIEVICH, SVETLANA</v>
      </c>
      <c r="B59" s="28" t="str">
        <f>IF(COUNTIFS(Table_Books[Hash_ID],Table_Books[[#This Row],[Hash_ID]])&gt;1,"Y","N")</f>
        <v>N</v>
      </c>
      <c r="C59" s="2" t="s">
        <v>2617</v>
      </c>
      <c r="D59" s="2" t="s">
        <v>2619</v>
      </c>
      <c r="G59" s="12">
        <v>1997</v>
      </c>
      <c r="H59" s="12"/>
      <c r="I59" s="8"/>
      <c r="J59" s="12"/>
      <c r="K59" s="12"/>
      <c r="L59" s="2">
        <v>240</v>
      </c>
      <c r="M59" s="2" t="s">
        <v>2740</v>
      </c>
      <c r="O59" s="33"/>
      <c r="P59" s="10"/>
      <c r="Q59" s="10" t="s">
        <v>1860</v>
      </c>
      <c r="R59" s="10"/>
      <c r="S59" s="10"/>
      <c r="T59" s="10" t="s">
        <v>1860</v>
      </c>
      <c r="U59" s="10" t="s">
        <v>1860</v>
      </c>
      <c r="V59" s="10"/>
      <c r="W59" s="10"/>
      <c r="X59" s="10"/>
      <c r="Y59" s="10"/>
      <c r="Z59" s="10"/>
      <c r="AA59" s="10"/>
      <c r="AB59" s="10"/>
      <c r="AE59" s="12">
        <f>IFERROR(FLOOR(Table_Books[[#This Row],[Published_Date]],10), 0)</f>
        <v>1990</v>
      </c>
      <c r="AF59" s="2">
        <f>IFERROR(CEILING(VALUE(LEFT(Table_Books[[#This Row],[Published_Date]],FIND("-",Table_Books[[#This Row],[Published_Date]]&amp;"-")-1))/100, 1), 0)</f>
        <v>20</v>
      </c>
      <c r="AK59" s="2" t="str">
        <f>Table_Books[[#This Row],[Title]]&amp;"_"&amp;Table_Books[[#This Row],[Author]]</f>
        <v>Voices from Chernobyl_Alexievich, Svetlana</v>
      </c>
      <c r="AL59" s="2" t="str">
        <f>Table_Books[[#This Row],[Author]]&amp;"_"&amp;Table_Books[[#This Row],[Title]]</f>
        <v>Alexievich, Svetlana_Voices from Chernobyl</v>
      </c>
      <c r="AM59" s="2" t="str">
        <f>Table_Books[[#This Row],[Title]]&amp;" by "&amp;Table_Books[[#This Row],[Author]]</f>
        <v>Voices from Chernobyl by Alexievich, Svetlana</v>
      </c>
    </row>
    <row r="60" spans="1:41" ht="43.5" x14ac:dyDescent="0.35">
      <c r="A60" s="7" t="str">
        <f>"B-" &amp; UPPER(TRIM(Table_Books[[#This Row],[Title]])) &amp; "|" &amp; UPPER(TRIM(Table_Books[[#This Row],[Author]]))</f>
        <v>B-WAR'S UNWOMANLY FACE|ALEXIEVICH, SVETLANA</v>
      </c>
      <c r="B60" s="28" t="str">
        <f>IF(COUNTIFS(Table_Books[Hash_ID],Table_Books[[#This Row],[Hash_ID]])&gt;1,"Y","N")</f>
        <v>N</v>
      </c>
      <c r="C60" s="2" t="s">
        <v>2615</v>
      </c>
      <c r="D60" s="2" t="s">
        <v>2619</v>
      </c>
      <c r="G60" s="12">
        <v>1985</v>
      </c>
      <c r="H60" s="12"/>
      <c r="I60" s="8"/>
      <c r="J60" s="12"/>
      <c r="K60" s="12"/>
      <c r="L60" s="2">
        <v>400</v>
      </c>
      <c r="M60" s="2" t="s">
        <v>2738</v>
      </c>
      <c r="O60" s="33"/>
      <c r="P60" s="10"/>
      <c r="Q60" s="10" t="s">
        <v>1860</v>
      </c>
      <c r="R60" s="10"/>
      <c r="S60" s="10"/>
      <c r="T60" s="10" t="s">
        <v>1860</v>
      </c>
      <c r="U60" s="10" t="s">
        <v>1860</v>
      </c>
      <c r="V60" s="10"/>
      <c r="W60" s="10"/>
      <c r="X60" s="10"/>
      <c r="Y60" s="10"/>
      <c r="Z60" s="10"/>
      <c r="AA60" s="10"/>
      <c r="AB60" s="10"/>
      <c r="AE60" s="12">
        <f>IFERROR(FLOOR(Table_Books[[#This Row],[Published_Date]],10), 0)</f>
        <v>1980</v>
      </c>
      <c r="AF60" s="2">
        <f>IFERROR(CEILING(VALUE(LEFT(Table_Books[[#This Row],[Published_Date]],FIND("-",Table_Books[[#This Row],[Published_Date]]&amp;"-")-1))/100, 1), 0)</f>
        <v>20</v>
      </c>
      <c r="AK60" s="2" t="str">
        <f>Table_Books[[#This Row],[Title]]&amp;"_"&amp;Table_Books[[#This Row],[Author]]</f>
        <v>War's Unwomanly Face_Alexievich, Svetlana</v>
      </c>
      <c r="AL60" s="2" t="str">
        <f>Table_Books[[#This Row],[Author]]&amp;"_"&amp;Table_Books[[#This Row],[Title]]</f>
        <v>Alexievich, Svetlana_War's Unwomanly Face</v>
      </c>
      <c r="AM60" s="2" t="str">
        <f>Table_Books[[#This Row],[Title]]&amp;" by "&amp;Table_Books[[#This Row],[Author]]</f>
        <v>War's Unwomanly Face by Alexievich, Svetlana</v>
      </c>
    </row>
    <row r="61" spans="1:41" ht="43.5" x14ac:dyDescent="0.35">
      <c r="A61" s="7" t="str">
        <f>"B-" &amp; UPPER(TRIM(Table_Books[[#This Row],[Title]])) &amp; "|" &amp; UPPER(TRIM(Table_Books[[#This Row],[Author]]))</f>
        <v>B-ZINKY BOYS|ALEXIEVICH, SVETLANA</v>
      </c>
      <c r="B61" s="28" t="str">
        <f>IF(COUNTIFS(Table_Books[Hash_ID],Table_Books[[#This Row],[Hash_ID]])&gt;1,"Y","N")</f>
        <v>N</v>
      </c>
      <c r="C61" s="2" t="s">
        <v>2616</v>
      </c>
      <c r="D61" s="2" t="s">
        <v>2619</v>
      </c>
      <c r="G61" s="12">
        <v>1989</v>
      </c>
      <c r="H61" s="12"/>
      <c r="I61" s="8"/>
      <c r="J61" s="12"/>
      <c r="K61" s="12"/>
      <c r="L61" s="2">
        <v>384</v>
      </c>
      <c r="M61" s="2" t="s">
        <v>2739</v>
      </c>
      <c r="O61" s="33"/>
      <c r="P61" s="10"/>
      <c r="Q61" s="10" t="s">
        <v>1860</v>
      </c>
      <c r="R61" s="10"/>
      <c r="S61" s="10"/>
      <c r="T61" s="10" t="s">
        <v>1860</v>
      </c>
      <c r="U61" s="10" t="s">
        <v>1860</v>
      </c>
      <c r="V61" s="10"/>
      <c r="W61" s="10"/>
      <c r="X61" s="10"/>
      <c r="Y61" s="10"/>
      <c r="Z61" s="10"/>
      <c r="AA61" s="10"/>
      <c r="AB61" s="10"/>
      <c r="AE61" s="12">
        <f>IFERROR(FLOOR(Table_Books[[#This Row],[Published_Date]],10), 0)</f>
        <v>1980</v>
      </c>
      <c r="AF61" s="2">
        <f>IFERROR(CEILING(VALUE(LEFT(Table_Books[[#This Row],[Published_Date]],FIND("-",Table_Books[[#This Row],[Published_Date]]&amp;"-")-1))/100, 1), 0)</f>
        <v>20</v>
      </c>
      <c r="AK61" s="2" t="str">
        <f>Table_Books[[#This Row],[Title]]&amp;"_"&amp;Table_Books[[#This Row],[Author]]</f>
        <v>Zinky Boys_Alexievich, Svetlana</v>
      </c>
      <c r="AL61" s="2" t="str">
        <f>Table_Books[[#This Row],[Author]]&amp;"_"&amp;Table_Books[[#This Row],[Title]]</f>
        <v>Alexievich, Svetlana_Zinky Boys</v>
      </c>
      <c r="AM61" s="2" t="str">
        <f>Table_Books[[#This Row],[Title]]&amp;" by "&amp;Table_Books[[#This Row],[Author]]</f>
        <v>Zinky Boys by Alexievich, Svetlana</v>
      </c>
    </row>
    <row r="62" spans="1:41" ht="29" x14ac:dyDescent="0.35">
      <c r="A62" s="7" t="str">
        <f>"B-" &amp; UPPER(TRIM(Table_Books[[#This Row],[Title]])) &amp; "|" &amp; UPPER(TRIM(Table_Books[[#This Row],[Author]]))</f>
        <v>B-THE INCOHERENCE OF THE PHILOSOPHERS|AL-GHAZALI</v>
      </c>
      <c r="B62" s="28" t="str">
        <f>IF(COUNTIFS(Table_Books[Hash_ID],Table_Books[[#This Row],[Hash_ID]])&gt;1,"Y","N")</f>
        <v>N</v>
      </c>
      <c r="C62" s="2" t="s">
        <v>8843</v>
      </c>
      <c r="D62" s="2" t="s">
        <v>616</v>
      </c>
      <c r="G62" s="12">
        <v>1095</v>
      </c>
      <c r="H62" s="12"/>
      <c r="I62" s="8"/>
      <c r="J62" s="12" t="s">
        <v>10249</v>
      </c>
      <c r="K62" s="12"/>
      <c r="O62" s="33"/>
      <c r="P62" s="10"/>
      <c r="Q62" s="10" t="s">
        <v>1860</v>
      </c>
      <c r="R62" s="10"/>
      <c r="S62" s="10"/>
      <c r="T62" s="10" t="s">
        <v>1860</v>
      </c>
      <c r="U62" s="10" t="s">
        <v>1860</v>
      </c>
      <c r="V62" s="10"/>
      <c r="W62" s="10"/>
      <c r="X62" s="10"/>
      <c r="Y62" s="10"/>
      <c r="Z62" s="10"/>
      <c r="AA62" s="10"/>
      <c r="AB62" s="10"/>
      <c r="AE62" s="12">
        <f>IFERROR(FLOOR(Table_Books[[#This Row],[Published_Date]],10), 0)</f>
        <v>1090</v>
      </c>
      <c r="AF62" s="2">
        <f>IFERROR(CEILING(VALUE(LEFT(Table_Books[[#This Row],[Published_Date]],FIND("-",Table_Books[[#This Row],[Published_Date]]&amp;"-")-1))/100, 1), 0)</f>
        <v>11</v>
      </c>
      <c r="AG62" s="2" t="s">
        <v>10353</v>
      </c>
      <c r="AH62" s="2" t="s">
        <v>4856</v>
      </c>
      <c r="AI62" s="2" t="s">
        <v>10396</v>
      </c>
      <c r="AK62" s="2" t="str">
        <f>Table_Books[[#This Row],[Title]]&amp;"_"&amp;Table_Books[[#This Row],[Author]]</f>
        <v>The Incoherence of the Philosophers_Al-Ghazali</v>
      </c>
      <c r="AL62" s="2" t="str">
        <f>Table_Books[[#This Row],[Author]]&amp;"_"&amp;Table_Books[[#This Row],[Title]]</f>
        <v>Al-Ghazali_The Incoherence of the Philosophers</v>
      </c>
      <c r="AM62" s="2" t="str">
        <f>Table_Books[[#This Row],[Title]]&amp;" by "&amp;Table_Books[[#This Row],[Author]]</f>
        <v>The Incoherence of the Philosophers by Al-Ghazali</v>
      </c>
    </row>
    <row r="63" spans="1:41" ht="43.5" x14ac:dyDescent="0.35">
      <c r="A63" s="7" t="str">
        <f>"B-" &amp; UPPER(TRIM(Table_Books[[#This Row],[Title]])) &amp; "|" &amp; UPPER(TRIM(Table_Books[[#This Row],[Author]]))</f>
        <v>B-THE INCOHERENCE OF THE PHILOSOPHERS (TAHAFUT AL-FALASIFAH)|AL-GHAZALI</v>
      </c>
      <c r="B63" s="35" t="str">
        <f>IF(COUNTIFS(Table_Books[Hash_ID],Table_Books[[#This Row],[Hash_ID]])&gt;1,"Y","N")</f>
        <v>N</v>
      </c>
      <c r="C63" s="35" t="s">
        <v>19128</v>
      </c>
      <c r="D63" s="35" t="s">
        <v>616</v>
      </c>
      <c r="E63" s="35"/>
      <c r="F63" s="35"/>
      <c r="G63" s="36"/>
      <c r="H63" s="36"/>
      <c r="I63" s="37"/>
      <c r="J63" s="36"/>
      <c r="K63" s="36"/>
      <c r="L63" s="35"/>
      <c r="M63" s="35"/>
      <c r="N63" s="35"/>
      <c r="O63" s="38"/>
      <c r="P63" s="39"/>
      <c r="Q63" s="10" t="s">
        <v>1860</v>
      </c>
      <c r="R63" s="39"/>
      <c r="S63" s="39"/>
      <c r="T63" s="10" t="s">
        <v>1860</v>
      </c>
      <c r="U63" s="10" t="s">
        <v>1860</v>
      </c>
      <c r="V63" s="39"/>
      <c r="W63" s="39"/>
      <c r="X63" s="39"/>
      <c r="Y63" s="39"/>
      <c r="Z63" s="39"/>
      <c r="AA63" s="39"/>
      <c r="AB63" s="39"/>
      <c r="AC63" s="35"/>
      <c r="AD63" s="35"/>
      <c r="AE63" s="36">
        <f>IFERROR(FLOOR(Table_Books[[#This Row],[Published_Date]],10), 0)</f>
        <v>0</v>
      </c>
      <c r="AF63" s="35">
        <f>IFERROR(CEILING(VALUE(LEFT(Table_Books[[#This Row],[Published_Date]],FIND("-",Table_Books[[#This Row],[Published_Date]]&amp;"-")-1))/100, 1), 0)</f>
        <v>0</v>
      </c>
      <c r="AG63" s="35"/>
      <c r="AH63" s="35" t="s">
        <v>21584</v>
      </c>
      <c r="AI63" s="35"/>
      <c r="AJ63" s="35"/>
      <c r="AK63" s="35" t="str">
        <f>Table_Books[[#This Row],[Title]]&amp;"_"&amp;Table_Books[[#This Row],[Author]]</f>
        <v>The Incoherence of the Philosophers (Tahafut al-Falasifah)_Al-Ghazali</v>
      </c>
      <c r="AL63" s="35" t="str">
        <f>Table_Books[[#This Row],[Author]]&amp;"_"&amp;Table_Books[[#This Row],[Title]]</f>
        <v>Al-Ghazali_The Incoherence of the Philosophers (Tahafut al-Falasifah)</v>
      </c>
      <c r="AM63" s="35" t="str">
        <f>Table_Books[[#This Row],[Title]]&amp;" by "&amp;Table_Books[[#This Row],[Author]]</f>
        <v>The Incoherence of the Philosophers (Tahafut al-Falasifah) by Al-Ghazali</v>
      </c>
      <c r="AN63" s="35"/>
      <c r="AO63" s="35"/>
    </row>
    <row r="64" spans="1:41" ht="29" x14ac:dyDescent="0.35">
      <c r="A64" s="7" t="str">
        <f>"B-" &amp; UPPER(TRIM(Table_Books[[#This Row],[Title]])) &amp; "|" &amp; UPPER(TRIM(Table_Books[[#This Row],[Author]]))</f>
        <v>B-THE REVIVAL OF THE RELIGIOUS SCIENCES (IHYA' 'ULUM AL-DIN)|AL-GHAZALI</v>
      </c>
      <c r="B64" s="35" t="str">
        <f>IF(COUNTIFS(Table_Books[Hash_ID],Table_Books[[#This Row],[Hash_ID]])&gt;1,"Y","N")</f>
        <v>N</v>
      </c>
      <c r="C64" s="35" t="s">
        <v>19129</v>
      </c>
      <c r="D64" s="35" t="s">
        <v>616</v>
      </c>
      <c r="E64" s="35"/>
      <c r="F64" s="35"/>
      <c r="G64" s="36"/>
      <c r="H64" s="36"/>
      <c r="I64" s="37"/>
      <c r="J64" s="36"/>
      <c r="K64" s="36"/>
      <c r="L64" s="35"/>
      <c r="M64" s="35"/>
      <c r="N64" s="35"/>
      <c r="O64" s="38"/>
      <c r="P64" s="39"/>
      <c r="Q64" s="10" t="s">
        <v>1860</v>
      </c>
      <c r="R64" s="39"/>
      <c r="S64" s="39"/>
      <c r="T64" s="10" t="s">
        <v>1860</v>
      </c>
      <c r="U64" s="10" t="s">
        <v>1860</v>
      </c>
      <c r="V64" s="39"/>
      <c r="W64" s="39"/>
      <c r="X64" s="39"/>
      <c r="Y64" s="39"/>
      <c r="Z64" s="39"/>
      <c r="AA64" s="39"/>
      <c r="AB64" s="39"/>
      <c r="AC64" s="35"/>
      <c r="AD64" s="35"/>
      <c r="AE64" s="36">
        <f>IFERROR(FLOOR(Table_Books[[#This Row],[Published_Date]],10), 0)</f>
        <v>0</v>
      </c>
      <c r="AF64" s="35">
        <f>IFERROR(CEILING(VALUE(LEFT(Table_Books[[#This Row],[Published_Date]],FIND("-",Table_Books[[#This Row],[Published_Date]]&amp;"-")-1))/100, 1), 0)</f>
        <v>0</v>
      </c>
      <c r="AG64" s="35"/>
      <c r="AH64" s="35" t="s">
        <v>21584</v>
      </c>
      <c r="AI64" s="35"/>
      <c r="AJ64" s="35"/>
      <c r="AK64" s="35" t="str">
        <f>Table_Books[[#This Row],[Title]]&amp;"_"&amp;Table_Books[[#This Row],[Author]]</f>
        <v>The Revival of the Religious Sciences (Ihya' 'Ulum al-Din)_Al-Ghazali</v>
      </c>
      <c r="AL64" s="35" t="str">
        <f>Table_Books[[#This Row],[Author]]&amp;"_"&amp;Table_Books[[#This Row],[Title]]</f>
        <v>Al-Ghazali_The Revival of the Religious Sciences (Ihya' 'Ulum al-Din)</v>
      </c>
      <c r="AM64" s="35" t="str">
        <f>Table_Books[[#This Row],[Title]]&amp;" by "&amp;Table_Books[[#This Row],[Author]]</f>
        <v>The Revival of the Religious Sciences (Ihya' 'Ulum al-Din) by Al-Ghazali</v>
      </c>
      <c r="AN64" s="35"/>
      <c r="AO64" s="35"/>
    </row>
    <row r="65" spans="1:41" ht="29" x14ac:dyDescent="0.35">
      <c r="A65" s="7" t="str">
        <f>"B-" &amp; UPPER(TRIM(Table_Books[[#This Row],[Title]])) &amp; "|" &amp; UPPER(TRIM(Table_Books[[#This Row],[Author]]))</f>
        <v>B-OPTICS (KITAB AL-MANAZIR)|ALHAZEN (IBN AL-HAYTHAM)</v>
      </c>
      <c r="B65" s="35" t="str">
        <f>IF(COUNTIFS(Table_Books[Hash_ID],Table_Books[[#This Row],[Hash_ID]])&gt;1,"Y","N")</f>
        <v>N</v>
      </c>
      <c r="C65" s="35" t="s">
        <v>19123</v>
      </c>
      <c r="D65" s="48" t="s">
        <v>19124</v>
      </c>
      <c r="E65" s="35"/>
      <c r="F65" s="35"/>
      <c r="G65" s="36"/>
      <c r="H65" s="36"/>
      <c r="I65" s="37"/>
      <c r="J65" s="36"/>
      <c r="K65" s="36"/>
      <c r="L65" s="35"/>
      <c r="M65" s="35"/>
      <c r="N65" s="35"/>
      <c r="O65" s="38"/>
      <c r="P65" s="39"/>
      <c r="Q65" s="10" t="s">
        <v>1860</v>
      </c>
      <c r="R65" s="39"/>
      <c r="S65" s="39"/>
      <c r="T65" s="10" t="s">
        <v>1860</v>
      </c>
      <c r="U65" s="10" t="s">
        <v>1860</v>
      </c>
      <c r="V65" s="39"/>
      <c r="W65" s="39"/>
      <c r="X65" s="39"/>
      <c r="Y65" s="39"/>
      <c r="Z65" s="39"/>
      <c r="AA65" s="39"/>
      <c r="AB65" s="39"/>
      <c r="AC65" s="35"/>
      <c r="AD65" s="35"/>
      <c r="AE65" s="36">
        <f>IFERROR(FLOOR(Table_Books[[#This Row],[Published_Date]],10), 0)</f>
        <v>0</v>
      </c>
      <c r="AF65" s="35">
        <f>IFERROR(CEILING(VALUE(LEFT(Table_Books[[#This Row],[Published_Date]],FIND("-",Table_Books[[#This Row],[Published_Date]]&amp;"-")-1))/100, 1), 0)</f>
        <v>0</v>
      </c>
      <c r="AG65" s="35"/>
      <c r="AH65" s="35" t="s">
        <v>21584</v>
      </c>
      <c r="AI65" s="35"/>
      <c r="AJ65" s="35"/>
      <c r="AK65" s="35" t="str">
        <f>Table_Books[[#This Row],[Title]]&amp;"_"&amp;Table_Books[[#This Row],[Author]]</f>
        <v>Optics (Kitab al-Manazir)_Alhazen (Ibn al-Haytham)</v>
      </c>
      <c r="AL65" s="35" t="str">
        <f>Table_Books[[#This Row],[Author]]&amp;"_"&amp;Table_Books[[#This Row],[Title]]</f>
        <v>Alhazen (Ibn al-Haytham)_Optics (Kitab al-Manazir)</v>
      </c>
      <c r="AM65" s="35" t="str">
        <f>Table_Books[[#This Row],[Title]]&amp;" by "&amp;Table_Books[[#This Row],[Author]]</f>
        <v>Optics (Kitab al-Manazir) by Alhazen (Ibn al-Haytham)</v>
      </c>
      <c r="AN65" s="35"/>
      <c r="AO65" s="35"/>
    </row>
    <row r="66" spans="1:41" ht="29" x14ac:dyDescent="0.35">
      <c r="A66" s="7" t="str">
        <f>"B-" &amp; UPPER(TRIM(Table_Books[[#This Row],[Title]])) &amp; "|" &amp; UPPER(TRIM(Table_Books[[#This Row],[Author]]))</f>
        <v>B-MADONNA IN A FUR COAT|ALI, SABAHATTIN</v>
      </c>
      <c r="B66" s="28" t="str">
        <f>IF(COUNTIFS(Table_Books[Hash_ID],Table_Books[[#This Row],[Hash_ID]])&gt;1,"Y","N")</f>
        <v>N</v>
      </c>
      <c r="C66" s="2" t="s">
        <v>16482</v>
      </c>
      <c r="D66" s="2" t="s">
        <v>21538</v>
      </c>
      <c r="G66" s="12"/>
      <c r="H66" s="12"/>
      <c r="I66" s="8"/>
      <c r="J66" s="12"/>
      <c r="K66" s="12"/>
      <c r="O66" s="33">
        <v>5</v>
      </c>
      <c r="P66" s="10"/>
      <c r="Q66" s="10" t="s">
        <v>1860</v>
      </c>
      <c r="R66" s="10"/>
      <c r="S66" s="10"/>
      <c r="T66" s="10" t="s">
        <v>1860</v>
      </c>
      <c r="U66" s="10" t="s">
        <v>1860</v>
      </c>
      <c r="V66" s="10" t="s">
        <v>1824</v>
      </c>
      <c r="W66" s="10"/>
      <c r="X66" s="10"/>
      <c r="Y66" s="10"/>
      <c r="Z66" s="10"/>
      <c r="AA66" s="10"/>
      <c r="AB66" s="10"/>
      <c r="AE66" s="12">
        <f>IFERROR(FLOOR(Table_Books[[#This Row],[Published_Date]],10), 0)</f>
        <v>0</v>
      </c>
      <c r="AF66" s="2">
        <f>IFERROR(CEILING(VALUE(LEFT(Table_Books[[#This Row],[Published_Date]],FIND("-",Table_Books[[#This Row],[Published_Date]]&amp;"-")-1))/100, 1), 0)</f>
        <v>0</v>
      </c>
      <c r="AK66" s="2" t="str">
        <f>Table_Books[[#This Row],[Title]]&amp;"_"&amp;Table_Books[[#This Row],[Author]]</f>
        <v>Madonna in a Fur Coat_Ali, Sabahattin</v>
      </c>
      <c r="AL66" s="2" t="str">
        <f>Table_Books[[#This Row],[Author]]&amp;"_"&amp;Table_Books[[#This Row],[Title]]</f>
        <v>Ali, Sabahattin_Madonna in a Fur Coat</v>
      </c>
      <c r="AM66" s="2" t="str">
        <f>Table_Books[[#This Row],[Title]]&amp;" by "&amp;Table_Books[[#This Row],[Author]]</f>
        <v>Madonna in a Fur Coat by Ali, Sabahattin</v>
      </c>
    </row>
    <row r="67" spans="1:41" x14ac:dyDescent="0.35">
      <c r="A67" s="7" t="str">
        <f>"B-" &amp; UPPER(TRIM(Table_Books[[#This Row],[Title]])) &amp; "|" &amp; UPPER(TRIM(Table_Books[[#This Row],[Author]]))</f>
        <v>B-DE MONARCHIA|ALIGHIERI, DANTE</v>
      </c>
      <c r="B67" s="35" t="str">
        <f>IF(COUNTIFS(Table_Books[Hash_ID],Table_Books[[#This Row],[Hash_ID]])&gt;1,"Y","N")</f>
        <v>N</v>
      </c>
      <c r="C67" s="35" t="s">
        <v>19207</v>
      </c>
      <c r="D67" s="35" t="s">
        <v>1853</v>
      </c>
      <c r="E67" s="35"/>
      <c r="F67" s="35"/>
      <c r="G67" s="36"/>
      <c r="H67" s="36"/>
      <c r="I67" s="37"/>
      <c r="J67" s="36"/>
      <c r="K67" s="36"/>
      <c r="L67" s="35"/>
      <c r="M67" s="35"/>
      <c r="N67" s="35"/>
      <c r="O67" s="38"/>
      <c r="P67" s="39"/>
      <c r="Q67" s="10" t="s">
        <v>1860</v>
      </c>
      <c r="R67" s="39"/>
      <c r="S67" s="39"/>
      <c r="T67" s="10" t="s">
        <v>1860</v>
      </c>
      <c r="U67" s="10" t="s">
        <v>1860</v>
      </c>
      <c r="V67" s="39"/>
      <c r="W67" s="39"/>
      <c r="X67" s="39"/>
      <c r="Y67" s="39"/>
      <c r="Z67" s="39"/>
      <c r="AA67" s="39"/>
      <c r="AB67" s="39"/>
      <c r="AC67" s="35"/>
      <c r="AD67" s="35"/>
      <c r="AE67" s="36">
        <f>IFERROR(FLOOR(Table_Books[[#This Row],[Published_Date]],10), 0)</f>
        <v>0</v>
      </c>
      <c r="AF67" s="35">
        <f>IFERROR(CEILING(VALUE(LEFT(Table_Books[[#This Row],[Published_Date]],FIND("-",Table_Books[[#This Row],[Published_Date]]&amp;"-")-1))/100, 1), 0)</f>
        <v>0</v>
      </c>
      <c r="AG67" s="35"/>
      <c r="AH67" s="35" t="s">
        <v>21585</v>
      </c>
      <c r="AI67" s="35"/>
      <c r="AJ67" s="35"/>
      <c r="AK67" s="35" t="str">
        <f>Table_Books[[#This Row],[Title]]&amp;"_"&amp;Table_Books[[#This Row],[Author]]</f>
        <v>De Monarchia_Alighieri, Dante</v>
      </c>
      <c r="AL67" s="35" t="str">
        <f>Table_Books[[#This Row],[Author]]&amp;"_"&amp;Table_Books[[#This Row],[Title]]</f>
        <v>Alighieri, Dante_De Monarchia</v>
      </c>
      <c r="AM67" s="35" t="str">
        <f>Table_Books[[#This Row],[Title]]&amp;" by "&amp;Table_Books[[#This Row],[Author]]</f>
        <v>De Monarchia by Alighieri, Dante</v>
      </c>
      <c r="AN67" s="35"/>
      <c r="AO67" s="35"/>
    </row>
    <row r="68" spans="1:41" x14ac:dyDescent="0.35">
      <c r="A68" s="7" t="str">
        <f>"B-" &amp; UPPER(TRIM(Table_Books[[#This Row],[Title]])) &amp; "|" &amp; UPPER(TRIM(Table_Books[[#This Row],[Author]]))</f>
        <v>B-LA VITA NUOVA|ALIGHIERI, DANTE</v>
      </c>
      <c r="B68" s="35" t="str">
        <f>IF(COUNTIFS(Table_Books[Hash_ID],Table_Books[[#This Row],[Hash_ID]])&gt;1,"Y","N")</f>
        <v>N</v>
      </c>
      <c r="C68" s="35" t="s">
        <v>19206</v>
      </c>
      <c r="D68" s="35" t="s">
        <v>1853</v>
      </c>
      <c r="E68" s="35"/>
      <c r="F68" s="35"/>
      <c r="G68" s="36"/>
      <c r="H68" s="36"/>
      <c r="I68" s="37"/>
      <c r="J68" s="36"/>
      <c r="K68" s="36"/>
      <c r="L68" s="35"/>
      <c r="M68" s="35"/>
      <c r="N68" s="35"/>
      <c r="O68" s="38"/>
      <c r="P68" s="39"/>
      <c r="Q68" s="10" t="s">
        <v>1860</v>
      </c>
      <c r="R68" s="39"/>
      <c r="S68" s="39"/>
      <c r="T68" s="10" t="s">
        <v>1860</v>
      </c>
      <c r="U68" s="10" t="s">
        <v>1860</v>
      </c>
      <c r="V68" s="39"/>
      <c r="W68" s="39"/>
      <c r="X68" s="39"/>
      <c r="Y68" s="39"/>
      <c r="Z68" s="39"/>
      <c r="AA68" s="39"/>
      <c r="AB68" s="39"/>
      <c r="AC68" s="35"/>
      <c r="AD68" s="35"/>
      <c r="AE68" s="36">
        <f>IFERROR(FLOOR(Table_Books[[#This Row],[Published_Date]],10), 0)</f>
        <v>0</v>
      </c>
      <c r="AF68" s="35">
        <f>IFERROR(CEILING(VALUE(LEFT(Table_Books[[#This Row],[Published_Date]],FIND("-",Table_Books[[#This Row],[Published_Date]]&amp;"-")-1))/100, 1), 0)</f>
        <v>0</v>
      </c>
      <c r="AG68" s="35"/>
      <c r="AH68" s="35" t="s">
        <v>21585</v>
      </c>
      <c r="AI68" s="35"/>
      <c r="AJ68" s="35"/>
      <c r="AK68" s="35" t="str">
        <f>Table_Books[[#This Row],[Title]]&amp;"_"&amp;Table_Books[[#This Row],[Author]]</f>
        <v>La Vita Nuova_Alighieri, Dante</v>
      </c>
      <c r="AL68" s="35" t="str">
        <f>Table_Books[[#This Row],[Author]]&amp;"_"&amp;Table_Books[[#This Row],[Title]]</f>
        <v>Alighieri, Dante_La Vita Nuova</v>
      </c>
      <c r="AM68" s="35" t="str">
        <f>Table_Books[[#This Row],[Title]]&amp;" by "&amp;Table_Books[[#This Row],[Author]]</f>
        <v>La Vita Nuova by Alighieri, Dante</v>
      </c>
      <c r="AN68" s="35"/>
      <c r="AO68" s="35"/>
    </row>
    <row r="69" spans="1:41" x14ac:dyDescent="0.35">
      <c r="A69" s="7" t="str">
        <f>"B-" &amp; UPPER(TRIM(Table_Books[[#This Row],[Title]])) &amp; "|" &amp; UPPER(TRIM(Table_Books[[#This Row],[Author]]))</f>
        <v>B-THE DIVINE COMEDY|ALIGHIERI, DANTE</v>
      </c>
      <c r="B69" s="28" t="str">
        <f>IF(COUNTIFS(Table_Books[Hash_ID],Table_Books[[#This Row],[Hash_ID]])&gt;1,"Y","N")</f>
        <v>N</v>
      </c>
      <c r="C69" s="2" t="s">
        <v>1863</v>
      </c>
      <c r="D69" s="2" t="s">
        <v>1853</v>
      </c>
      <c r="G69" s="12">
        <v>1320</v>
      </c>
      <c r="H69" s="12"/>
      <c r="I69" s="8"/>
      <c r="J69" s="12"/>
      <c r="K69" s="12"/>
      <c r="L69" s="2">
        <v>752</v>
      </c>
      <c r="M69" s="2" t="s">
        <v>1991</v>
      </c>
      <c r="O69" s="33"/>
      <c r="P69" s="10"/>
      <c r="Q69" s="10" t="s">
        <v>1860</v>
      </c>
      <c r="R69" s="10"/>
      <c r="S69" s="10"/>
      <c r="T69" s="10" t="s">
        <v>1860</v>
      </c>
      <c r="U69" s="10" t="s">
        <v>1824</v>
      </c>
      <c r="V69" s="10"/>
      <c r="W69" s="10"/>
      <c r="X69" s="10"/>
      <c r="Y69" s="10"/>
      <c r="Z69" s="10"/>
      <c r="AA69" s="10"/>
      <c r="AB69" s="10"/>
      <c r="AC69" s="2" t="s">
        <v>1824</v>
      </c>
      <c r="AE69" s="12">
        <f>IFERROR(FLOOR(Table_Books[[#This Row],[Published_Date]],10), 0)</f>
        <v>1320</v>
      </c>
      <c r="AF69" s="2">
        <f>IFERROR(CEILING(VALUE(LEFT(Table_Books[[#This Row],[Published_Date]],FIND("-",Table_Books[[#This Row],[Published_Date]]&amp;"-")-1))/100, 1), 0)</f>
        <v>14</v>
      </c>
      <c r="AH69" s="2" t="s">
        <v>21585</v>
      </c>
      <c r="AK69" s="2" t="str">
        <f>Table_Books[[#This Row],[Title]]&amp;"_"&amp;Table_Books[[#This Row],[Author]]</f>
        <v>The Divine Comedy_Alighieri, Dante</v>
      </c>
      <c r="AL69" s="2" t="str">
        <f>Table_Books[[#This Row],[Author]]&amp;"_"&amp;Table_Books[[#This Row],[Title]]</f>
        <v>Alighieri, Dante_The Divine Comedy</v>
      </c>
      <c r="AM69" s="2" t="str">
        <f>Table_Books[[#This Row],[Title]]&amp;" by "&amp;Table_Books[[#This Row],[Author]]</f>
        <v>The Divine Comedy by Alighieri, Dante</v>
      </c>
    </row>
    <row r="70" spans="1:41" x14ac:dyDescent="0.35">
      <c r="A70" s="7" t="str">
        <f>"B-" &amp; UPPER(TRIM(Table_Books[[#This Row],[Title]])) &amp; "|" &amp; UPPER(TRIM(Table_Books[[#This Row],[Author]]))</f>
        <v>B-THE STANLEY KUBRICK ARCHIVES|ALISON CASTLE</v>
      </c>
      <c r="B70" s="28" t="str">
        <f>IF(COUNTIFS(Table_Books[Hash_ID],Table_Books[[#This Row],[Hash_ID]])&gt;1,"Y","N")</f>
        <v>N</v>
      </c>
      <c r="C70" s="2" t="s">
        <v>15999</v>
      </c>
      <c r="D70" s="43" t="s">
        <v>16000</v>
      </c>
      <c r="G70" s="12"/>
      <c r="H70" s="12"/>
      <c r="I70" s="8" t="s">
        <v>13553</v>
      </c>
      <c r="J70" s="12"/>
      <c r="K70" s="12"/>
      <c r="O70" s="33"/>
      <c r="P70" s="10"/>
      <c r="Q70" s="10" t="s">
        <v>1860</v>
      </c>
      <c r="R70" s="10"/>
      <c r="S70" s="10"/>
      <c r="T70" s="10" t="s">
        <v>1860</v>
      </c>
      <c r="U70" s="10" t="s">
        <v>1860</v>
      </c>
      <c r="V70" s="10"/>
      <c r="W70" s="10"/>
      <c r="X70" s="10"/>
      <c r="Y70" s="10"/>
      <c r="Z70" s="10"/>
      <c r="AA70" s="10"/>
      <c r="AB70" s="10"/>
      <c r="AE70" s="12">
        <f>IFERROR(FLOOR(Table_Books[[#This Row],[Published_Date]],10), 0)</f>
        <v>0</v>
      </c>
      <c r="AF70" s="2">
        <f>IFERROR(CEILING(VALUE(LEFT(Table_Books[[#This Row],[Published_Date]],FIND("-",Table_Books[[#This Row],[Published_Date]]&amp;"-")-1))/100, 1), 0)</f>
        <v>0</v>
      </c>
      <c r="AK70" s="2" t="str">
        <f>Table_Books[[#This Row],[Title]]&amp;"_"&amp;Table_Books[[#This Row],[Author]]</f>
        <v>The Stanley Kubrick Archives_Alison Castle</v>
      </c>
      <c r="AL70" s="2" t="str">
        <f>Table_Books[[#This Row],[Author]]&amp;"_"&amp;Table_Books[[#This Row],[Title]]</f>
        <v>Alison Castle_The Stanley Kubrick Archives</v>
      </c>
      <c r="AM70" s="2" t="str">
        <f>Table_Books[[#This Row],[Title]]&amp;" by "&amp;Table_Books[[#This Row],[Author]]</f>
        <v>The Stanley Kubrick Archives by Alison Castle</v>
      </c>
    </row>
    <row r="71" spans="1:41" ht="29" x14ac:dyDescent="0.35">
      <c r="A71" s="7" t="str">
        <f>"B-" &amp; UPPER(TRIM(Table_Books[[#This Row],[Title]])) &amp; "|" &amp; UPPER(TRIM(Table_Books[[#This Row],[Author]]))</f>
        <v>B-KITAB AL-JABR WA-L-MUQABALA (THE COMPENDIOUS BOOK ON CALCULATION BY COMPLETION AND BALANCING)|AL-KHWARIZMI</v>
      </c>
      <c r="B71" s="35" t="str">
        <f>IF(COUNTIFS(Table_Books[Hash_ID],Table_Books[[#This Row],[Hash_ID]])&gt;1,"Y","N")</f>
        <v>N</v>
      </c>
      <c r="C71" s="35" t="s">
        <v>19121</v>
      </c>
      <c r="D71" s="48" t="s">
        <v>19122</v>
      </c>
      <c r="E71" s="35"/>
      <c r="F71" s="35"/>
      <c r="G71" s="36"/>
      <c r="H71" s="36"/>
      <c r="I71" s="37"/>
      <c r="J71" s="36"/>
      <c r="K71" s="36"/>
      <c r="L71" s="35"/>
      <c r="M71" s="35"/>
      <c r="N71" s="35"/>
      <c r="O71" s="38"/>
      <c r="P71" s="39"/>
      <c r="Q71" s="10" t="s">
        <v>1860</v>
      </c>
      <c r="R71" s="39"/>
      <c r="S71" s="39"/>
      <c r="T71" s="10" t="s">
        <v>1860</v>
      </c>
      <c r="U71" s="10" t="s">
        <v>1860</v>
      </c>
      <c r="V71" s="39"/>
      <c r="W71" s="39"/>
      <c r="X71" s="39"/>
      <c r="Y71" s="39"/>
      <c r="Z71" s="39"/>
      <c r="AA71" s="39"/>
      <c r="AB71" s="39"/>
      <c r="AC71" s="35"/>
      <c r="AD71" s="35"/>
      <c r="AE71" s="36">
        <f>IFERROR(FLOOR(Table_Books[[#This Row],[Published_Date]],10), 0)</f>
        <v>0</v>
      </c>
      <c r="AF71" s="35">
        <f>IFERROR(CEILING(VALUE(LEFT(Table_Books[[#This Row],[Published_Date]],FIND("-",Table_Books[[#This Row],[Published_Date]]&amp;"-")-1))/100, 1), 0)</f>
        <v>0</v>
      </c>
      <c r="AG71" s="35"/>
      <c r="AH71" s="35" t="s">
        <v>21584</v>
      </c>
      <c r="AI71" s="35"/>
      <c r="AJ71" s="35"/>
      <c r="AK71" s="35" t="str">
        <f>Table_Books[[#This Row],[Title]]&amp;"_"&amp;Table_Books[[#This Row],[Author]]</f>
        <v>Kitab al-Jabr wa-l-Muqabala (The Compendious Book on Calculation by Completion and Balancing)_al-Khwarizmi</v>
      </c>
      <c r="AL71" s="35" t="str">
        <f>Table_Books[[#This Row],[Author]]&amp;"_"&amp;Table_Books[[#This Row],[Title]]</f>
        <v>al-Khwarizmi_Kitab al-Jabr wa-l-Muqabala (The Compendious Book on Calculation by Completion and Balancing)</v>
      </c>
      <c r="AM71" s="35" t="str">
        <f>Table_Books[[#This Row],[Title]]&amp;" by "&amp;Table_Books[[#This Row],[Author]]</f>
        <v>Kitab al-Jabr wa-l-Muqabala (The Compendious Book on Calculation by Completion and Balancing) by al-Khwarizmi</v>
      </c>
      <c r="AN71" s="35"/>
      <c r="AO71" s="35"/>
    </row>
    <row r="72" spans="1:41" x14ac:dyDescent="0.35">
      <c r="A72" s="7" t="str">
        <f>"B-" &amp; UPPER(TRIM(Table_Books[[#This Row],[Title]])) &amp; "|" &amp; UPPER(TRIM(Table_Books[[#This Row],[Author]]))</f>
        <v>B-PAULA|ALLENDE, ISABEL</v>
      </c>
      <c r="B72" s="28" t="str">
        <f>IF(COUNTIFS(Table_Books[Hash_ID],Table_Books[[#This Row],[Hash_ID]])&gt;1,"Y","N")</f>
        <v>N</v>
      </c>
      <c r="C72" s="2" t="s">
        <v>5787</v>
      </c>
      <c r="D72" s="2" t="s">
        <v>5733</v>
      </c>
      <c r="G72" s="12"/>
      <c r="H72" s="12"/>
      <c r="I72" s="8"/>
      <c r="J72" s="12"/>
      <c r="K72" s="12"/>
      <c r="O72" s="33"/>
      <c r="P72" s="10"/>
      <c r="Q72" s="10" t="s">
        <v>1860</v>
      </c>
      <c r="R72" s="10"/>
      <c r="S72" s="10"/>
      <c r="T72" s="10" t="s">
        <v>1860</v>
      </c>
      <c r="U72" s="10" t="s">
        <v>1860</v>
      </c>
      <c r="V72" s="10"/>
      <c r="W72" s="10"/>
      <c r="X72" s="10"/>
      <c r="Y72" s="10"/>
      <c r="Z72" s="10"/>
      <c r="AA72" s="10"/>
      <c r="AB72" s="10"/>
      <c r="AE72" s="12">
        <f>IFERROR(FLOOR(Table_Books[[#This Row],[Published_Date]],10), 0)</f>
        <v>0</v>
      </c>
      <c r="AF72" s="2">
        <f>IFERROR(CEILING(VALUE(LEFT(Table_Books[[#This Row],[Published_Date]],FIND("-",Table_Books[[#This Row],[Published_Date]]&amp;"-")-1))/100, 1), 0)</f>
        <v>0</v>
      </c>
      <c r="AK72" s="2" t="str">
        <f>Table_Books[[#This Row],[Title]]&amp;"_"&amp;Table_Books[[#This Row],[Author]]</f>
        <v>Paula_Allende, Isabel</v>
      </c>
      <c r="AL72" s="2" t="str">
        <f>Table_Books[[#This Row],[Author]]&amp;"_"&amp;Table_Books[[#This Row],[Title]]</f>
        <v>Allende, Isabel_Paula</v>
      </c>
      <c r="AM72" s="2" t="str">
        <f>Table_Books[[#This Row],[Title]]&amp;" by "&amp;Table_Books[[#This Row],[Author]]</f>
        <v>Paula by Allende, Isabel</v>
      </c>
    </row>
    <row r="73" spans="1:41" ht="29" x14ac:dyDescent="0.35">
      <c r="A73" s="7" t="str">
        <f>"B-" &amp; UPPER(TRIM(Table_Books[[#This Row],[Title]])) &amp; "|" &amp; UPPER(TRIM(Table_Books[[#This Row],[Author]]))</f>
        <v>B-THE HOUSE OF THE SPIRITS|ALLENDE, ISABEL</v>
      </c>
      <c r="B73" s="28" t="str">
        <f>IF(COUNTIFS(Table_Books[Hash_ID],Table_Books[[#This Row],[Hash_ID]])&gt;1,"Y","N")</f>
        <v>N</v>
      </c>
      <c r="C73" s="2" t="s">
        <v>5732</v>
      </c>
      <c r="D73" s="2" t="s">
        <v>5733</v>
      </c>
      <c r="G73" s="12"/>
      <c r="H73" s="12"/>
      <c r="I73" s="8"/>
      <c r="J73" s="12"/>
      <c r="K73" s="12"/>
      <c r="O73" s="33"/>
      <c r="P73" s="10"/>
      <c r="Q73" s="10" t="s">
        <v>1860</v>
      </c>
      <c r="R73" s="10"/>
      <c r="S73" s="10"/>
      <c r="T73" s="10" t="s">
        <v>1860</v>
      </c>
      <c r="U73" s="10" t="s">
        <v>1860</v>
      </c>
      <c r="V73" s="10"/>
      <c r="W73" s="10"/>
      <c r="X73" s="10"/>
      <c r="Y73" s="10"/>
      <c r="Z73" s="10"/>
      <c r="AA73" s="10"/>
      <c r="AB73" s="10"/>
      <c r="AE73" s="12">
        <f>IFERROR(FLOOR(Table_Books[[#This Row],[Published_Date]],10), 0)</f>
        <v>0</v>
      </c>
      <c r="AF73" s="2">
        <f>IFERROR(CEILING(VALUE(LEFT(Table_Books[[#This Row],[Published_Date]],FIND("-",Table_Books[[#This Row],[Published_Date]]&amp;"-")-1))/100, 1), 0)</f>
        <v>0</v>
      </c>
      <c r="AH73" s="2" t="s">
        <v>21602</v>
      </c>
      <c r="AK73" s="2" t="str">
        <f>Table_Books[[#This Row],[Title]]&amp;"_"&amp;Table_Books[[#This Row],[Author]]</f>
        <v>The House of the Spirits_Allende, Isabel</v>
      </c>
      <c r="AL73" s="2" t="str">
        <f>Table_Books[[#This Row],[Author]]&amp;"_"&amp;Table_Books[[#This Row],[Title]]</f>
        <v>Allende, Isabel_The House of the Spirits</v>
      </c>
      <c r="AM73" s="2" t="str">
        <f>Table_Books[[#This Row],[Title]]&amp;" by "&amp;Table_Books[[#This Row],[Author]]</f>
        <v>The House of the Spirits by Allende, Isabel</v>
      </c>
    </row>
    <row r="74" spans="1:41" x14ac:dyDescent="0.35">
      <c r="A74" s="7" t="str">
        <f>"B-" &amp; UPPER(TRIM(Table_Books[[#This Row],[Title]])) &amp; "|" &amp; UPPER(TRIM(Table_Books[[#This Row],[Author]]))</f>
        <v>B-TRASH|ALLISON, DOROTHY</v>
      </c>
      <c r="B74" s="28" t="str">
        <f>IF(COUNTIFS(Table_Books[Hash_ID],Table_Books[[#This Row],[Hash_ID]])&gt;1,"Y","N")</f>
        <v>N</v>
      </c>
      <c r="C74" s="2" t="s">
        <v>5936</v>
      </c>
      <c r="D74" s="2" t="s">
        <v>5999</v>
      </c>
      <c r="G74" s="12"/>
      <c r="H74" s="12"/>
      <c r="I74" s="8"/>
      <c r="J74" s="12"/>
      <c r="K74" s="12"/>
      <c r="O74" s="33"/>
      <c r="P74" s="10"/>
      <c r="Q74" s="10" t="s">
        <v>1860</v>
      </c>
      <c r="R74" s="10"/>
      <c r="S74" s="10"/>
      <c r="T74" s="10" t="s">
        <v>1860</v>
      </c>
      <c r="U74" s="10" t="s">
        <v>1860</v>
      </c>
      <c r="V74" s="10"/>
      <c r="W74" s="10"/>
      <c r="X74" s="10"/>
      <c r="Y74" s="10"/>
      <c r="Z74" s="10"/>
      <c r="AA74" s="10"/>
      <c r="AB74" s="10"/>
      <c r="AE74" s="12">
        <f>IFERROR(FLOOR(Table_Books[[#This Row],[Published_Date]],10), 0)</f>
        <v>0</v>
      </c>
      <c r="AF74" s="2">
        <f>IFERROR(CEILING(VALUE(LEFT(Table_Books[[#This Row],[Published_Date]],FIND("-",Table_Books[[#This Row],[Published_Date]]&amp;"-")-1))/100, 1), 0)</f>
        <v>0</v>
      </c>
      <c r="AK74" s="2" t="str">
        <f>Table_Books[[#This Row],[Title]]&amp;"_"&amp;Table_Books[[#This Row],[Author]]</f>
        <v>Trash_Allison, Dorothy</v>
      </c>
      <c r="AL74" s="2" t="str">
        <f>Table_Books[[#This Row],[Author]]&amp;"_"&amp;Table_Books[[#This Row],[Title]]</f>
        <v>Allison, Dorothy_Trash</v>
      </c>
      <c r="AM74" s="2" t="str">
        <f>Table_Books[[#This Row],[Title]]&amp;" by "&amp;Table_Books[[#This Row],[Author]]</f>
        <v>Trash by Allison, Dorothy</v>
      </c>
    </row>
    <row r="75" spans="1:41" x14ac:dyDescent="0.35">
      <c r="A75" s="7" t="str">
        <f>"B-" &amp; UPPER(TRIM(Table_Books[[#This Row],[Title]])) &amp; "|" &amp; UPPER(TRIM(Table_Books[[#This Row],[Author]]))</f>
        <v>B-GASPARD DE LA NUIT|ALOYSIUS BERTRAND</v>
      </c>
      <c r="B75" s="28" t="str">
        <f>IF(COUNTIFS(Table_Books[Hash_ID],Table_Books[[#This Row],[Hash_ID]])&gt;1,"Y","N")</f>
        <v>N</v>
      </c>
      <c r="C75" s="2" t="s">
        <v>16522</v>
      </c>
      <c r="D75" s="43" t="s">
        <v>16523</v>
      </c>
      <c r="G75" s="12"/>
      <c r="H75" s="12"/>
      <c r="I75" s="8"/>
      <c r="J75" s="12"/>
      <c r="K75" s="12"/>
      <c r="O75" s="33"/>
      <c r="P75" s="10"/>
      <c r="Q75" s="10" t="s">
        <v>1860</v>
      </c>
      <c r="R75" s="10"/>
      <c r="S75" s="10"/>
      <c r="T75" s="10" t="s">
        <v>1860</v>
      </c>
      <c r="U75" s="10" t="s">
        <v>1860</v>
      </c>
      <c r="V75" s="10"/>
      <c r="W75" s="10"/>
      <c r="X75" s="10"/>
      <c r="Y75" s="10"/>
      <c r="Z75" s="10"/>
      <c r="AA75" s="10"/>
      <c r="AB75" s="10"/>
      <c r="AE75" s="12">
        <f>IFERROR(FLOOR(Table_Books[[#This Row],[Published_Date]],10), 0)</f>
        <v>0</v>
      </c>
      <c r="AF75" s="2">
        <f>IFERROR(CEILING(VALUE(LEFT(Table_Books[[#This Row],[Published_Date]],FIND("-",Table_Books[[#This Row],[Published_Date]]&amp;"-")-1))/100, 1), 0)</f>
        <v>0</v>
      </c>
      <c r="AK75" s="2" t="str">
        <f>Table_Books[[#This Row],[Title]]&amp;"_"&amp;Table_Books[[#This Row],[Author]]</f>
        <v>Gaspard de la Nuit_Aloysius Bertrand</v>
      </c>
      <c r="AL75" s="2" t="str">
        <f>Table_Books[[#This Row],[Author]]&amp;"_"&amp;Table_Books[[#This Row],[Title]]</f>
        <v>Aloysius Bertrand_Gaspard de la Nuit</v>
      </c>
      <c r="AM75" s="2" t="str">
        <f>Table_Books[[#This Row],[Title]]&amp;" by "&amp;Table_Books[[#This Row],[Author]]</f>
        <v>Gaspard de la Nuit by Aloysius Bertrand</v>
      </c>
    </row>
    <row r="76" spans="1:41" x14ac:dyDescent="0.35">
      <c r="A76" s="7" t="str">
        <f>"B-" &amp; UPPER(TRIM(Table_Books[[#This Row],[Title]])) &amp; "|" &amp; UPPER(TRIM(Table_Books[[#This Row],[Author]]))</f>
        <v>B-BAND OF BROTHERS|AMBROSE, STEPHEN E.</v>
      </c>
      <c r="B76" s="28" t="str">
        <f>IF(COUNTIFS(Table_Books[Hash_ID],Table_Books[[#This Row],[Hash_ID]])&gt;1,"Y","N")</f>
        <v>N</v>
      </c>
      <c r="C76" s="2" t="s">
        <v>8487</v>
      </c>
      <c r="D76" s="2" t="s">
        <v>8810</v>
      </c>
      <c r="G76" s="12"/>
      <c r="H76" s="12"/>
      <c r="I76" s="8"/>
      <c r="J76" s="12"/>
      <c r="K76" s="12"/>
      <c r="O76" s="33"/>
      <c r="P76" s="10"/>
      <c r="Q76" s="10" t="s">
        <v>1860</v>
      </c>
      <c r="R76" s="10"/>
      <c r="S76" s="10"/>
      <c r="T76" s="10" t="s">
        <v>1860</v>
      </c>
      <c r="U76" s="10" t="s">
        <v>1860</v>
      </c>
      <c r="V76" s="10"/>
      <c r="W76" s="10"/>
      <c r="X76" s="10"/>
      <c r="Y76" s="10"/>
      <c r="Z76" s="10"/>
      <c r="AA76" s="10"/>
      <c r="AB76" s="10"/>
      <c r="AE76" s="12">
        <f>IFERROR(FLOOR(Table_Books[[#This Row],[Published_Date]],10), 0)</f>
        <v>0</v>
      </c>
      <c r="AF76" s="2">
        <f>IFERROR(CEILING(VALUE(LEFT(Table_Books[[#This Row],[Published_Date]],FIND("-",Table_Books[[#This Row],[Published_Date]]&amp;"-")-1))/100, 1), 0)</f>
        <v>0</v>
      </c>
      <c r="AK76" s="2" t="str">
        <f>Table_Books[[#This Row],[Title]]&amp;"_"&amp;Table_Books[[#This Row],[Author]]</f>
        <v>Band of Brothers_Ambrose, Stephen E.</v>
      </c>
      <c r="AL76" s="2" t="str">
        <f>Table_Books[[#This Row],[Author]]&amp;"_"&amp;Table_Books[[#This Row],[Title]]</f>
        <v>Ambrose, Stephen E._Band of Brothers</v>
      </c>
      <c r="AM76" s="2" t="str">
        <f>Table_Books[[#This Row],[Title]]&amp;" by "&amp;Table_Books[[#This Row],[Author]]</f>
        <v>Band of Brothers by Ambrose, Stephen E.</v>
      </c>
    </row>
    <row r="77" spans="1:41" x14ac:dyDescent="0.35">
      <c r="A77" s="7" t="str">
        <f>"B-" &amp; UPPER(TRIM(Table_Books[[#This Row],[Title]])) &amp; "|" &amp; UPPER(TRIM(Table_Books[[#This Row],[Author]]))</f>
        <v>B-CHARLES BOVARY, COUNTRY DOCTOR|AMÉRY, JEAN</v>
      </c>
      <c r="B77" s="28" t="str">
        <f>IF(COUNTIFS(Table_Books[Hash_ID],Table_Books[[#This Row],[Hash_ID]])&gt;1,"Y","N")</f>
        <v>N</v>
      </c>
      <c r="C77" s="2" t="s">
        <v>7066</v>
      </c>
      <c r="D77" s="2" t="s">
        <v>7067</v>
      </c>
      <c r="G77" s="12"/>
      <c r="H77" s="12"/>
      <c r="I77" s="8" t="s">
        <v>7023</v>
      </c>
      <c r="J77" s="12"/>
      <c r="K77" s="12"/>
      <c r="O77" s="33"/>
      <c r="P77" s="10"/>
      <c r="Q77" s="10" t="s">
        <v>1860</v>
      </c>
      <c r="R77" s="10"/>
      <c r="S77" s="10"/>
      <c r="T77" s="10" t="s">
        <v>1860</v>
      </c>
      <c r="U77" s="10" t="s">
        <v>1860</v>
      </c>
      <c r="V77" s="10"/>
      <c r="W77" s="10"/>
      <c r="X77" s="10"/>
      <c r="Y77" s="10"/>
      <c r="Z77" s="10"/>
      <c r="AA77" s="10"/>
      <c r="AB77" s="10"/>
      <c r="AE77" s="12">
        <f>IFERROR(FLOOR(Table_Books[[#This Row],[Published_Date]],10), 0)</f>
        <v>0</v>
      </c>
      <c r="AF77" s="2">
        <f>IFERROR(CEILING(VALUE(LEFT(Table_Books[[#This Row],[Published_Date]],FIND("-",Table_Books[[#This Row],[Published_Date]]&amp;"-")-1))/100, 1), 0)</f>
        <v>0</v>
      </c>
      <c r="AK77" s="2" t="str">
        <f>Table_Books[[#This Row],[Title]]&amp;"_"&amp;Table_Books[[#This Row],[Author]]</f>
        <v>Charles Bovary, Country Doctor_Améry, Jean</v>
      </c>
      <c r="AL77" s="2" t="str">
        <f>Table_Books[[#This Row],[Author]]&amp;"_"&amp;Table_Books[[#This Row],[Title]]</f>
        <v>Améry, Jean_Charles Bovary, Country Doctor</v>
      </c>
      <c r="AM77" s="2" t="str">
        <f>Table_Books[[#This Row],[Title]]&amp;" by "&amp;Table_Books[[#This Row],[Author]]</f>
        <v>Charles Bovary, Country Doctor by Améry, Jean</v>
      </c>
    </row>
    <row r="78" spans="1:41" x14ac:dyDescent="0.35">
      <c r="A78" s="7" t="str">
        <f>"B-" &amp; UPPER(TRIM(Table_Books[[#This Row],[Title]])) &amp; "|" &amp; UPPER(TRIM(Table_Books[[#This Row],[Author]]))</f>
        <v>B-LUCKY JIM|AMIS, KINGSLEY</v>
      </c>
      <c r="B78" s="28" t="str">
        <f>IF(COUNTIFS(Table_Books[Hash_ID],Table_Books[[#This Row],[Hash_ID]])&gt;1,"Y","N")</f>
        <v>N</v>
      </c>
      <c r="C78" s="2" t="s">
        <v>20448</v>
      </c>
      <c r="D78" s="2" t="s">
        <v>21562</v>
      </c>
      <c r="G78" s="12"/>
      <c r="H78" s="12"/>
      <c r="I78" s="8"/>
      <c r="J78" s="12"/>
      <c r="K78" s="12"/>
      <c r="O78" s="33"/>
      <c r="P78" s="10"/>
      <c r="Q78" s="10" t="s">
        <v>1860</v>
      </c>
      <c r="R78" s="10"/>
      <c r="S78" s="10"/>
      <c r="T78" s="10" t="s">
        <v>1860</v>
      </c>
      <c r="U78" s="10" t="s">
        <v>1860</v>
      </c>
      <c r="V78" s="10"/>
      <c r="W78" s="10"/>
      <c r="X78" s="10"/>
      <c r="Y78" s="10"/>
      <c r="Z78" s="10"/>
      <c r="AA78" s="10"/>
      <c r="AB78" s="10"/>
      <c r="AE78" s="12">
        <f>IFERROR(FLOOR(Table_Books[[#This Row],[Published_Date]],10), 0)</f>
        <v>0</v>
      </c>
      <c r="AF78" s="2">
        <f>IFERROR(CEILING(VALUE(LEFT(Table_Books[[#This Row],[Published_Date]],FIND("-",Table_Books[[#This Row],[Published_Date]]&amp;"-")-1))/100, 1), 0)</f>
        <v>0</v>
      </c>
      <c r="AK78" s="2" t="str">
        <f>Table_Books[[#This Row],[Title]]&amp;"_"&amp;Table_Books[[#This Row],[Author]]</f>
        <v>Lucky Jim_Amis, Kingsley</v>
      </c>
      <c r="AL78" s="2" t="str">
        <f>Table_Books[[#This Row],[Author]]&amp;"_"&amp;Table_Books[[#This Row],[Title]]</f>
        <v>Amis, Kingsley_Lucky Jim</v>
      </c>
      <c r="AM78" s="2" t="str">
        <f>Table_Books[[#This Row],[Title]]&amp;" by "&amp;Table_Books[[#This Row],[Author]]</f>
        <v>Lucky Jim by Amis, Kingsley</v>
      </c>
    </row>
    <row r="79" spans="1:41" x14ac:dyDescent="0.35">
      <c r="A79" s="7" t="str">
        <f>"B-" &amp; UPPER(TRIM(Table_Books[[#This Row],[Title]])) &amp; "|" &amp; UPPER(TRIM(Table_Books[[#This Row],[Author]]))</f>
        <v>B-TIME'S ARROW|AMIS, MARTIN</v>
      </c>
      <c r="B79" s="28" t="str">
        <f>IF(COUNTIFS(Table_Books[Hash_ID],Table_Books[[#This Row],[Hash_ID]])&gt;1,"Y","N")</f>
        <v>N</v>
      </c>
      <c r="C79" s="2" t="s">
        <v>12791</v>
      </c>
      <c r="D79" s="2" t="s">
        <v>12792</v>
      </c>
      <c r="G79" s="12"/>
      <c r="H79" s="12"/>
      <c r="I79" s="8"/>
      <c r="J79" s="12"/>
      <c r="K79" s="12"/>
      <c r="O79" s="33"/>
      <c r="P79" s="10"/>
      <c r="Q79" s="10" t="s">
        <v>1860</v>
      </c>
      <c r="R79" s="10"/>
      <c r="S79" s="10"/>
      <c r="T79" s="10" t="s">
        <v>1860</v>
      </c>
      <c r="U79" s="10" t="s">
        <v>1860</v>
      </c>
      <c r="V79" s="10"/>
      <c r="W79" s="10"/>
      <c r="X79" s="10"/>
      <c r="Y79" s="10"/>
      <c r="Z79" s="10"/>
      <c r="AA79" s="10"/>
      <c r="AB79" s="10"/>
      <c r="AE79" s="12">
        <f>IFERROR(FLOOR(Table_Books[[#This Row],[Published_Date]],10), 0)</f>
        <v>0</v>
      </c>
      <c r="AF79" s="2">
        <f>IFERROR(CEILING(VALUE(LEFT(Table_Books[[#This Row],[Published_Date]],FIND("-",Table_Books[[#This Row],[Published_Date]]&amp;"-")-1))/100, 1), 0)</f>
        <v>0</v>
      </c>
      <c r="AK79" s="2" t="str">
        <f>Table_Books[[#This Row],[Title]]&amp;"_"&amp;Table_Books[[#This Row],[Author]]</f>
        <v>Time's Arrow_Amis, Martin</v>
      </c>
      <c r="AL79" s="2" t="str">
        <f>Table_Books[[#This Row],[Author]]&amp;"_"&amp;Table_Books[[#This Row],[Title]]</f>
        <v>Amis, Martin_Time's Arrow</v>
      </c>
      <c r="AM79" s="2" t="str">
        <f>Table_Books[[#This Row],[Title]]&amp;" by "&amp;Table_Books[[#This Row],[Author]]</f>
        <v>Time's Arrow by Amis, Martin</v>
      </c>
    </row>
    <row r="80" spans="1:41" x14ac:dyDescent="0.35">
      <c r="A80" s="7" t="str">
        <f>"B-" &amp; UPPER(TRIM(Table_Books[[#This Row],[Title]])) &amp; "|" &amp; UPPER(TRIM(Table_Books[[#This Row],[Author]]))</f>
        <v>B-IMAGINED COMMUNITIES|ANDERSON, BENEDICT</v>
      </c>
      <c r="B80" s="35" t="str">
        <f>IF(COUNTIFS(Table_Books[Hash_ID],Table_Books[[#This Row],[Hash_ID]])&gt;1,"Y","N")</f>
        <v>N</v>
      </c>
      <c r="C80" s="35" t="s">
        <v>20116</v>
      </c>
      <c r="D80" s="35" t="s">
        <v>20117</v>
      </c>
      <c r="E80" s="35"/>
      <c r="F80" s="35"/>
      <c r="G80" s="36"/>
      <c r="H80" s="36"/>
      <c r="I80" s="37"/>
      <c r="J80" s="36"/>
      <c r="K80" s="36"/>
      <c r="L80" s="35"/>
      <c r="M80" s="35"/>
      <c r="N80" s="35"/>
      <c r="O80" s="38"/>
      <c r="P80" s="39"/>
      <c r="Q80" s="10" t="s">
        <v>1860</v>
      </c>
      <c r="R80" s="39"/>
      <c r="S80" s="39"/>
      <c r="T80" s="10" t="s">
        <v>1860</v>
      </c>
      <c r="U80" s="10" t="s">
        <v>1860</v>
      </c>
      <c r="V80" s="39"/>
      <c r="W80" s="39"/>
      <c r="X80" s="39"/>
      <c r="Y80" s="39"/>
      <c r="Z80" s="39"/>
      <c r="AA80" s="39"/>
      <c r="AB80" s="39"/>
      <c r="AC80" s="35"/>
      <c r="AD80" s="35"/>
      <c r="AE80" s="36">
        <f>IFERROR(FLOOR(Table_Books[[#This Row],[Published_Date]],10), 0)</f>
        <v>0</v>
      </c>
      <c r="AF80" s="35">
        <f>IFERROR(CEILING(VALUE(LEFT(Table_Books[[#This Row],[Published_Date]],FIND("-",Table_Books[[#This Row],[Published_Date]]&amp;"-")-1))/100, 1), 0)</f>
        <v>0</v>
      </c>
      <c r="AG80" s="35"/>
      <c r="AH80" s="35"/>
      <c r="AI80" s="35"/>
      <c r="AJ80" s="35"/>
      <c r="AK80" s="35" t="str">
        <f>Table_Books[[#This Row],[Title]]&amp;"_"&amp;Table_Books[[#This Row],[Author]]</f>
        <v>Imagined Communities_Anderson, Benedict</v>
      </c>
      <c r="AL80" s="35" t="str">
        <f>Table_Books[[#This Row],[Author]]&amp;"_"&amp;Table_Books[[#This Row],[Title]]</f>
        <v>Anderson, Benedict_Imagined Communities</v>
      </c>
      <c r="AM80" s="35" t="str">
        <f>Table_Books[[#This Row],[Title]]&amp;" by "&amp;Table_Books[[#This Row],[Author]]</f>
        <v>Imagined Communities by Anderson, Benedict</v>
      </c>
      <c r="AN80" s="35"/>
      <c r="AO80" s="35"/>
    </row>
    <row r="81" spans="1:41" x14ac:dyDescent="0.35">
      <c r="A81" s="7" t="str">
        <f>"B-" &amp; UPPER(TRIM(Table_Books[[#This Row],[Title]])) &amp; "|" &amp; UPPER(TRIM(Table_Books[[#This Row],[Author]]))</f>
        <v>B-ODILON REDON: THE GRAPHIC WORK|ANDRÉ MELLERIO</v>
      </c>
      <c r="B81" s="28" t="str">
        <f>IF(COUNTIFS(Table_Books[Hash_ID],Table_Books[[#This Row],[Hash_ID]])&gt;1,"Y","N")</f>
        <v>N</v>
      </c>
      <c r="C81" s="2" t="s">
        <v>16104</v>
      </c>
      <c r="D81" s="43" t="s">
        <v>16105</v>
      </c>
      <c r="G81" s="12"/>
      <c r="H81" s="12"/>
      <c r="I81" s="8"/>
      <c r="J81" s="12"/>
      <c r="K81" s="12"/>
      <c r="O81" s="33"/>
      <c r="P81" s="10"/>
      <c r="Q81" s="10" t="s">
        <v>1860</v>
      </c>
      <c r="R81" s="10"/>
      <c r="S81" s="10"/>
      <c r="T81" s="10" t="s">
        <v>1860</v>
      </c>
      <c r="U81" s="10" t="s">
        <v>1860</v>
      </c>
      <c r="V81" s="10"/>
      <c r="W81" s="10"/>
      <c r="X81" s="10"/>
      <c r="Y81" s="10"/>
      <c r="Z81" s="10"/>
      <c r="AA81" s="10"/>
      <c r="AB81" s="10"/>
      <c r="AE81" s="12">
        <f>IFERROR(FLOOR(Table_Books[[#This Row],[Published_Date]],10), 0)</f>
        <v>0</v>
      </c>
      <c r="AF81" s="2">
        <f>IFERROR(CEILING(VALUE(LEFT(Table_Books[[#This Row],[Published_Date]],FIND("-",Table_Books[[#This Row],[Published_Date]]&amp;"-")-1))/100, 1), 0)</f>
        <v>0</v>
      </c>
      <c r="AJ81" s="2" t="s">
        <v>16093</v>
      </c>
      <c r="AK81" s="2" t="str">
        <f>Table_Books[[#This Row],[Title]]&amp;"_"&amp;Table_Books[[#This Row],[Author]]</f>
        <v>Odilon Redon: The Graphic Work_André Mellerio</v>
      </c>
      <c r="AL81" s="2" t="str">
        <f>Table_Books[[#This Row],[Author]]&amp;"_"&amp;Table_Books[[#This Row],[Title]]</f>
        <v>André Mellerio_Odilon Redon: The Graphic Work</v>
      </c>
      <c r="AM81" s="2" t="str">
        <f>Table_Books[[#This Row],[Title]]&amp;" by "&amp;Table_Books[[#This Row],[Author]]</f>
        <v>Odilon Redon: The Graphic Work by André Mellerio</v>
      </c>
    </row>
    <row r="82" spans="1:41" x14ac:dyDescent="0.35">
      <c r="A82" s="7" t="str">
        <f>"B-" &amp; UPPER(TRIM(Table_Books[[#This Row],[Title]])) &amp; "|" &amp; UPPER(TRIM(Table_Books[[#This Row],[Author]]))</f>
        <v>B-DIEGO RIVERA|ANDREA KETTENMANN</v>
      </c>
      <c r="B82" s="28" t="str">
        <f>IF(COUNTIFS(Table_Books[Hash_ID],Table_Books[[#This Row],[Hash_ID]])&gt;1,"Y","N")</f>
        <v>N</v>
      </c>
      <c r="C82" s="2" t="s">
        <v>15930</v>
      </c>
      <c r="D82" s="43" t="s">
        <v>15931</v>
      </c>
      <c r="G82" s="12"/>
      <c r="H82" s="12"/>
      <c r="I82" s="8" t="s">
        <v>13553</v>
      </c>
      <c r="J82" s="12"/>
      <c r="K82" s="12"/>
      <c r="O82" s="33"/>
      <c r="P82" s="10"/>
      <c r="Q82" s="10" t="s">
        <v>1860</v>
      </c>
      <c r="R82" s="10"/>
      <c r="S82" s="10"/>
      <c r="T82" s="10" t="s">
        <v>1860</v>
      </c>
      <c r="U82" s="10" t="s">
        <v>1860</v>
      </c>
      <c r="V82" s="10"/>
      <c r="W82" s="10"/>
      <c r="X82" s="10"/>
      <c r="Y82" s="10"/>
      <c r="Z82" s="10"/>
      <c r="AA82" s="10"/>
      <c r="AB82" s="10"/>
      <c r="AE82" s="12">
        <f>IFERROR(FLOOR(Table_Books[[#This Row],[Published_Date]],10), 0)</f>
        <v>0</v>
      </c>
      <c r="AF82" s="2">
        <f>IFERROR(CEILING(VALUE(LEFT(Table_Books[[#This Row],[Published_Date]],FIND("-",Table_Books[[#This Row],[Published_Date]]&amp;"-")-1))/100, 1), 0)</f>
        <v>0</v>
      </c>
      <c r="AK82" s="2" t="str">
        <f>Table_Books[[#This Row],[Title]]&amp;"_"&amp;Table_Books[[#This Row],[Author]]</f>
        <v>Diego Rivera_Andrea Kettenmann</v>
      </c>
      <c r="AL82" s="2" t="str">
        <f>Table_Books[[#This Row],[Author]]&amp;"_"&amp;Table_Books[[#This Row],[Title]]</f>
        <v>Andrea Kettenmann_Diego Rivera</v>
      </c>
      <c r="AM82" s="2" t="str">
        <f>Table_Books[[#This Row],[Title]]&amp;" by "&amp;Table_Books[[#This Row],[Author]]</f>
        <v>Diego Rivera by Andrea Kettenmann</v>
      </c>
    </row>
    <row r="83" spans="1:41" x14ac:dyDescent="0.35">
      <c r="A83" s="7" t="str">
        <f>"B-" &amp; UPPER(TRIM(Table_Books[[#This Row],[Title]])) &amp; "|" &amp; UPPER(TRIM(Table_Books[[#This Row],[Author]]))</f>
        <v>B-THE CHEMICAL WEDDING OF CHRISTIAN ROSENKREUTZ|ANDREAE, JOHANN VALENTIN (ATTR.)</v>
      </c>
      <c r="B83" s="35" t="str">
        <f>IF(COUNTIFS(Table_Books[Hash_ID],Table_Books[[#This Row],[Hash_ID]])&gt;1,"Y","N")</f>
        <v>N</v>
      </c>
      <c r="C83" s="35" t="s">
        <v>5348</v>
      </c>
      <c r="D83" s="48" t="s">
        <v>20006</v>
      </c>
      <c r="E83" s="35"/>
      <c r="F83" s="35"/>
      <c r="G83" s="36"/>
      <c r="H83" s="36"/>
      <c r="I83" s="37"/>
      <c r="J83" s="36"/>
      <c r="K83" s="36"/>
      <c r="L83" s="35"/>
      <c r="M83" s="35"/>
      <c r="N83" s="35"/>
      <c r="O83" s="38"/>
      <c r="P83" s="39"/>
      <c r="Q83" s="10" t="s">
        <v>1860</v>
      </c>
      <c r="R83" s="39"/>
      <c r="S83" s="39"/>
      <c r="T83" s="10" t="s">
        <v>1860</v>
      </c>
      <c r="U83" s="10" t="s">
        <v>1860</v>
      </c>
      <c r="V83" s="39"/>
      <c r="W83" s="39"/>
      <c r="X83" s="39"/>
      <c r="Y83" s="39"/>
      <c r="Z83" s="39"/>
      <c r="AA83" s="39"/>
      <c r="AB83" s="39"/>
      <c r="AC83" s="35"/>
      <c r="AD83" s="35"/>
      <c r="AE83" s="36">
        <f>IFERROR(FLOOR(Table_Books[[#This Row],[Published_Date]],10), 0)</f>
        <v>0</v>
      </c>
      <c r="AF83" s="35">
        <f>IFERROR(CEILING(VALUE(LEFT(Table_Books[[#This Row],[Published_Date]],FIND("-",Table_Books[[#This Row],[Published_Date]]&amp;"-")-1))/100, 1), 0)</f>
        <v>0</v>
      </c>
      <c r="AG83" s="35"/>
      <c r="AH83" s="35" t="s">
        <v>21606</v>
      </c>
      <c r="AI83" s="35"/>
      <c r="AJ83" s="35"/>
      <c r="AK83" s="35" t="str">
        <f>Table_Books[[#This Row],[Title]]&amp;"_"&amp;Table_Books[[#This Row],[Author]]</f>
        <v>The Chemical Wedding of Christian Rosenkreutz_Andreae, Johann Valentin (Attr.)</v>
      </c>
      <c r="AL83" s="35" t="str">
        <f>Table_Books[[#This Row],[Author]]&amp;"_"&amp;Table_Books[[#This Row],[Title]]</f>
        <v>Andreae, Johann Valentin (Attr.)_The Chemical Wedding of Christian Rosenkreutz</v>
      </c>
      <c r="AM83" s="35" t="str">
        <f>Table_Books[[#This Row],[Title]]&amp;" by "&amp;Table_Books[[#This Row],[Author]]</f>
        <v>The Chemical Wedding of Christian Rosenkreutz by Andreae, Johann Valentin (Attr.)</v>
      </c>
      <c r="AN83" s="35"/>
      <c r="AO83" s="35"/>
    </row>
    <row r="84" spans="1:41" x14ac:dyDescent="0.35">
      <c r="A84" s="7" t="str">
        <f>"B-" &amp; UPPER(TRIM(Table_Books[[#This Row],[Title]])) &amp; "|" &amp; UPPER(TRIM(Table_Books[[#This Row],[Author]]))</f>
        <v>B-THE CHEMICAL WEDDING OF CHRISTIAN ROSENKREUTZ|ANDREAE, JOHANN VALENTIN</v>
      </c>
      <c r="B84" s="28" t="str">
        <f>IF(COUNTIFS(Table_Books[Hash_ID],Table_Books[[#This Row],[Hash_ID]])&gt;1,"Y","N")</f>
        <v>N</v>
      </c>
      <c r="C84" s="2" t="s">
        <v>5348</v>
      </c>
      <c r="D84" s="2" t="s">
        <v>5349</v>
      </c>
      <c r="G84" s="12">
        <v>1616</v>
      </c>
      <c r="H84" s="12"/>
      <c r="I84" s="8"/>
      <c r="J84" s="12"/>
      <c r="K84" s="12"/>
      <c r="L84" s="2">
        <v>156</v>
      </c>
      <c r="M84" s="2" t="s">
        <v>5431</v>
      </c>
      <c r="O84" s="33">
        <v>2</v>
      </c>
      <c r="P84" s="10"/>
      <c r="Q84" s="10" t="s">
        <v>1860</v>
      </c>
      <c r="R84" s="10"/>
      <c r="S84" s="10"/>
      <c r="T84" s="10" t="s">
        <v>1860</v>
      </c>
      <c r="U84" s="10" t="s">
        <v>1860</v>
      </c>
      <c r="V84" s="10"/>
      <c r="W84" s="10"/>
      <c r="X84" s="10"/>
      <c r="Y84" s="10"/>
      <c r="Z84" s="10"/>
      <c r="AA84" s="10"/>
      <c r="AB84" s="10"/>
      <c r="AE84" s="12">
        <f>IFERROR(FLOOR(Table_Books[[#This Row],[Published_Date]],10), 0)</f>
        <v>1610</v>
      </c>
      <c r="AF84" s="2">
        <f>IFERROR(CEILING(VALUE(LEFT(Table_Books[[#This Row],[Published_Date]],FIND("-",Table_Books[[#This Row],[Published_Date]]&amp;"-")-1))/100, 1), 0)</f>
        <v>17</v>
      </c>
      <c r="AK84" s="2" t="str">
        <f>Table_Books[[#This Row],[Title]]&amp;"_"&amp;Table_Books[[#This Row],[Author]]</f>
        <v>The Chemical Wedding of Christian Rosenkreutz_Andreae, Johann Valentin</v>
      </c>
      <c r="AL84" s="2" t="str">
        <f>Table_Books[[#This Row],[Author]]&amp;"_"&amp;Table_Books[[#This Row],[Title]]</f>
        <v>Andreae, Johann Valentin_The Chemical Wedding of Christian Rosenkreutz</v>
      </c>
      <c r="AM84" s="2" t="str">
        <f>Table_Books[[#This Row],[Title]]&amp;" by "&amp;Table_Books[[#This Row],[Author]]</f>
        <v>The Chemical Wedding of Christian Rosenkreutz by Andreae, Johann Valentin</v>
      </c>
    </row>
    <row r="85" spans="1:41" x14ac:dyDescent="0.35">
      <c r="A85" s="7" t="str">
        <f>"B-" &amp; UPPER(TRIM(Table_Books[[#This Row],[Title]])) &amp; "|" &amp; UPPER(TRIM(Table_Books[[#This Row],[Author]]))</f>
        <v>B-JAPANESE WOODBLOCK PRINTS (UKIYO-E)|ANDREAS MARKS</v>
      </c>
      <c r="B85" s="28" t="str">
        <f>IF(COUNTIFS(Table_Books[Hash_ID],Table_Books[[#This Row],[Hash_ID]])&gt;1,"Y","N")</f>
        <v>N</v>
      </c>
      <c r="C85" s="2" t="s">
        <v>15990</v>
      </c>
      <c r="D85" s="43" t="s">
        <v>15991</v>
      </c>
      <c r="G85" s="12"/>
      <c r="H85" s="12"/>
      <c r="I85" s="8" t="s">
        <v>13553</v>
      </c>
      <c r="J85" s="12"/>
      <c r="K85" s="12"/>
      <c r="O85" s="33"/>
      <c r="P85" s="10"/>
      <c r="Q85" s="10" t="s">
        <v>1860</v>
      </c>
      <c r="R85" s="10"/>
      <c r="S85" s="10"/>
      <c r="T85" s="10" t="s">
        <v>1860</v>
      </c>
      <c r="U85" s="10" t="s">
        <v>1860</v>
      </c>
      <c r="V85" s="10"/>
      <c r="W85" s="10"/>
      <c r="X85" s="10"/>
      <c r="Y85" s="10"/>
      <c r="Z85" s="10"/>
      <c r="AA85" s="10"/>
      <c r="AB85" s="10"/>
      <c r="AE85" s="12">
        <f>IFERROR(FLOOR(Table_Books[[#This Row],[Published_Date]],10), 0)</f>
        <v>0</v>
      </c>
      <c r="AF85" s="2">
        <f>IFERROR(CEILING(VALUE(LEFT(Table_Books[[#This Row],[Published_Date]],FIND("-",Table_Books[[#This Row],[Published_Date]]&amp;"-")-1))/100, 1), 0)</f>
        <v>0</v>
      </c>
      <c r="AK85" s="2" t="str">
        <f>Table_Books[[#This Row],[Title]]&amp;"_"&amp;Table_Books[[#This Row],[Author]]</f>
        <v>Japanese Woodblock Prints (Ukiyo-e)_Andreas Marks</v>
      </c>
      <c r="AL85" s="2" t="str">
        <f>Table_Books[[#This Row],[Author]]&amp;"_"&amp;Table_Books[[#This Row],[Title]]</f>
        <v>Andreas Marks_Japanese Woodblock Prints (Ukiyo-e)</v>
      </c>
      <c r="AM85" s="2" t="str">
        <f>Table_Books[[#This Row],[Title]]&amp;" by "&amp;Table_Books[[#This Row],[Author]]</f>
        <v>Japanese Woodblock Prints (Ukiyo-e) by Andreas Marks</v>
      </c>
    </row>
    <row r="86" spans="1:41" ht="43.5" x14ac:dyDescent="0.35">
      <c r="A86" s="7" t="str">
        <f>"B-" &amp; UPPER(TRIM(Table_Books[[#This Row],[Title]])) &amp; "|" &amp; UPPER(TRIM(Table_Books[[#This Row],[Author]]))</f>
        <v>B-THE RED LAUGH|ANDREYEV, LEONID</v>
      </c>
      <c r="B86" s="28" t="str">
        <f>IF(COUNTIFS(Table_Books[Hash_ID],Table_Books[[#This Row],[Hash_ID]])&gt;1,"Y","N")</f>
        <v>N</v>
      </c>
      <c r="C86" s="2" t="s">
        <v>2241</v>
      </c>
      <c r="D86" s="2" t="s">
        <v>2244</v>
      </c>
      <c r="G86" s="12">
        <v>1904</v>
      </c>
      <c r="H86" s="12"/>
      <c r="I86" s="8"/>
      <c r="J86" s="12"/>
      <c r="K86" s="12"/>
      <c r="L86" s="2">
        <v>130</v>
      </c>
      <c r="M86" s="2" t="s">
        <v>2336</v>
      </c>
      <c r="O86" s="33"/>
      <c r="P86" s="10"/>
      <c r="Q86" s="10" t="s">
        <v>1860</v>
      </c>
      <c r="R86" s="10"/>
      <c r="S86" s="10"/>
      <c r="T86" s="10" t="s">
        <v>1860</v>
      </c>
      <c r="U86" s="10" t="s">
        <v>1860</v>
      </c>
      <c r="V86" s="10"/>
      <c r="W86" s="10"/>
      <c r="X86" s="10"/>
      <c r="Y86" s="10"/>
      <c r="Z86" s="10"/>
      <c r="AA86" s="10"/>
      <c r="AB86" s="10"/>
      <c r="AE86" s="12">
        <f>IFERROR(FLOOR(Table_Books[[#This Row],[Published_Date]],10), 0)</f>
        <v>1900</v>
      </c>
      <c r="AF86" s="2">
        <f>IFERROR(CEILING(VALUE(LEFT(Table_Books[[#This Row],[Published_Date]],FIND("-",Table_Books[[#This Row],[Published_Date]]&amp;"-")-1))/100, 1), 0)</f>
        <v>20</v>
      </c>
      <c r="AK86" s="2" t="str">
        <f>Table_Books[[#This Row],[Title]]&amp;"_"&amp;Table_Books[[#This Row],[Author]]</f>
        <v>The Red Laugh_Andreyev, Leonid</v>
      </c>
      <c r="AL86" s="2" t="str">
        <f>Table_Books[[#This Row],[Author]]&amp;"_"&amp;Table_Books[[#This Row],[Title]]</f>
        <v>Andreyev, Leonid_The Red Laugh</v>
      </c>
      <c r="AM86" s="2" t="str">
        <f>Table_Books[[#This Row],[Title]]&amp;" by "&amp;Table_Books[[#This Row],[Author]]</f>
        <v>The Red Laugh by Andreyev, Leonid</v>
      </c>
    </row>
    <row r="87" spans="1:41" ht="29" x14ac:dyDescent="0.35">
      <c r="A87" s="7" t="str">
        <f>"B-" &amp; UPPER(TRIM(Table_Books[[#This Row],[Title]])) &amp; "|" &amp; UPPER(TRIM(Table_Books[[#This Row],[Author]]))</f>
        <v>B-THE BRIDGE OVER THE DRINA|ANDRIĆ, IVO</v>
      </c>
      <c r="B87" s="28" t="str">
        <f>IF(COUNTIFS(Table_Books[Hash_ID],Table_Books[[#This Row],[Hash_ID]])&gt;1,"Y","N")</f>
        <v>N</v>
      </c>
      <c r="C87" s="2" t="s">
        <v>1864</v>
      </c>
      <c r="D87" s="2" t="s">
        <v>2102</v>
      </c>
      <c r="G87" s="12">
        <v>1945</v>
      </c>
      <c r="H87" s="12"/>
      <c r="I87" s="8"/>
      <c r="J87" s="12"/>
      <c r="K87" s="12"/>
      <c r="L87" s="2">
        <v>318</v>
      </c>
      <c r="M87" s="2" t="s">
        <v>1992</v>
      </c>
      <c r="O87" s="33"/>
      <c r="P87" s="10"/>
      <c r="Q87" s="10" t="s">
        <v>1860</v>
      </c>
      <c r="R87" s="10"/>
      <c r="S87" s="10"/>
      <c r="T87" s="10" t="s">
        <v>1860</v>
      </c>
      <c r="U87" s="10" t="s">
        <v>1860</v>
      </c>
      <c r="V87" s="10"/>
      <c r="W87" s="10"/>
      <c r="X87" s="10"/>
      <c r="Y87" s="10"/>
      <c r="Z87" s="10"/>
      <c r="AA87" s="10"/>
      <c r="AB87" s="10"/>
      <c r="AC87" s="2" t="s">
        <v>1824</v>
      </c>
      <c r="AE87" s="12">
        <f>IFERROR(FLOOR(Table_Books[[#This Row],[Published_Date]],10), 0)</f>
        <v>1940</v>
      </c>
      <c r="AF87" s="2">
        <f>IFERROR(CEILING(VALUE(LEFT(Table_Books[[#This Row],[Published_Date]],FIND("-",Table_Books[[#This Row],[Published_Date]]&amp;"-")-1))/100, 1), 0)</f>
        <v>20</v>
      </c>
      <c r="AK87" s="2" t="str">
        <f>Table_Books[[#This Row],[Title]]&amp;"_"&amp;Table_Books[[#This Row],[Author]]</f>
        <v>The Bridge Over the Drina_Andrić, Ivo</v>
      </c>
      <c r="AL87" s="2" t="str">
        <f>Table_Books[[#This Row],[Author]]&amp;"_"&amp;Table_Books[[#This Row],[Title]]</f>
        <v>Andrić, Ivo_The Bridge Over the Drina</v>
      </c>
      <c r="AM87" s="2" t="str">
        <f>Table_Books[[#This Row],[Title]]&amp;" by "&amp;Table_Books[[#This Row],[Author]]</f>
        <v>The Bridge Over the Drina by Andrić, Ivo</v>
      </c>
    </row>
    <row r="88" spans="1:41" ht="29" x14ac:dyDescent="0.35">
      <c r="A88" s="7" t="str">
        <f>"B-" &amp; UPPER(TRIM(Table_Books[[#This Row],[Title]])) &amp; "|" &amp; UPPER(TRIM(Table_Books[[#This Row],[Author]]))</f>
        <v>B-ANNIE LEIBOVITZ|ANNIE LEIBOVITZ</v>
      </c>
      <c r="B88" s="28" t="str">
        <f>IF(COUNTIFS(Table_Books[Hash_ID],Table_Books[[#This Row],[Hash_ID]])&gt;1,"Y","N")</f>
        <v>N</v>
      </c>
      <c r="C88" s="2" t="s">
        <v>16012</v>
      </c>
      <c r="D88" s="43" t="s">
        <v>16012</v>
      </c>
      <c r="G88" s="12"/>
      <c r="H88" s="12"/>
      <c r="I88" s="8" t="s">
        <v>13553</v>
      </c>
      <c r="J88" s="12"/>
      <c r="K88" s="12"/>
      <c r="O88" s="33"/>
      <c r="P88" s="10"/>
      <c r="Q88" s="10" t="s">
        <v>1860</v>
      </c>
      <c r="R88" s="10"/>
      <c r="S88" s="10"/>
      <c r="T88" s="10" t="s">
        <v>1860</v>
      </c>
      <c r="U88" s="10" t="s">
        <v>1860</v>
      </c>
      <c r="V88" s="10"/>
      <c r="W88" s="10"/>
      <c r="X88" s="10"/>
      <c r="Y88" s="10"/>
      <c r="Z88" s="10"/>
      <c r="AA88" s="10"/>
      <c r="AB88" s="10"/>
      <c r="AE88" s="12">
        <f>IFERROR(FLOOR(Table_Books[[#This Row],[Published_Date]],10), 0)</f>
        <v>0</v>
      </c>
      <c r="AF88" s="2">
        <f>IFERROR(CEILING(VALUE(LEFT(Table_Books[[#This Row],[Published_Date]],FIND("-",Table_Books[[#This Row],[Published_Date]]&amp;"-")-1))/100, 1), 0)</f>
        <v>0</v>
      </c>
      <c r="AK88" s="2" t="str">
        <f>Table_Books[[#This Row],[Title]]&amp;"_"&amp;Table_Books[[#This Row],[Author]]</f>
        <v>Annie Leibovitz_Annie Leibovitz</v>
      </c>
      <c r="AL88" s="2" t="str">
        <f>Table_Books[[#This Row],[Author]]&amp;"_"&amp;Table_Books[[#This Row],[Title]]</f>
        <v>Annie Leibovitz_Annie Leibovitz</v>
      </c>
      <c r="AM88" s="2" t="str">
        <f>Table_Books[[#This Row],[Title]]&amp;" by "&amp;Table_Books[[#This Row],[Author]]</f>
        <v>Annie Leibovitz by Annie Leibovitz</v>
      </c>
    </row>
    <row r="89" spans="1:41" ht="29" x14ac:dyDescent="0.35">
      <c r="A89" s="52" t="str">
        <f>"B-" &amp; UPPER(TRIM(Table_Books[[#This Row],[Title]])) &amp; "|" &amp; UPPER(TRIM(Table_Books[[#This Row],[Author]]))</f>
        <v>B-EPISTLE OF BARNABAS|ANONYMOUS (ATTR. BARNABAS)</v>
      </c>
      <c r="B89" s="28" t="str">
        <f>IF(COUNTIFS(Table_Books[Hash_ID],Table_Books[[#This Row],[Hash_ID]])&gt;1,"Y","N")</f>
        <v>N</v>
      </c>
      <c r="C89" s="28" t="s">
        <v>19046</v>
      </c>
      <c r="D89" s="51" t="s">
        <v>19047</v>
      </c>
      <c r="E89" s="28"/>
      <c r="F89" s="28"/>
      <c r="G89" s="44"/>
      <c r="H89" s="44"/>
      <c r="I89" s="45"/>
      <c r="J89" s="44"/>
      <c r="K89" s="44"/>
      <c r="L89" s="28"/>
      <c r="M89" s="28"/>
      <c r="N89" s="28"/>
      <c r="O89" s="46"/>
      <c r="P89" s="47"/>
      <c r="Q89" s="47" t="s">
        <v>1860</v>
      </c>
      <c r="R89" s="47"/>
      <c r="S89" s="47"/>
      <c r="T89" s="47" t="s">
        <v>1860</v>
      </c>
      <c r="U89" s="47" t="s">
        <v>1860</v>
      </c>
      <c r="V89" s="47"/>
      <c r="W89" s="47"/>
      <c r="X89" s="47"/>
      <c r="Y89" s="47"/>
      <c r="Z89" s="47"/>
      <c r="AA89" s="47"/>
      <c r="AB89" s="47"/>
      <c r="AC89" s="28"/>
      <c r="AD89" s="28"/>
      <c r="AE89" s="44">
        <f>IFERROR(FLOOR(Table_Books[[#This Row],[Published_Date]],10), 0)</f>
        <v>0</v>
      </c>
      <c r="AF89" s="28">
        <f>IFERROR(CEILING(VALUE(LEFT(Table_Books[[#This Row],[Published_Date]],FIND("-",Table_Books[[#This Row],[Published_Date]]&amp;"-")-1))/100, 1), 0)</f>
        <v>0</v>
      </c>
      <c r="AG89" s="28"/>
      <c r="AH89" s="28" t="s">
        <v>21582</v>
      </c>
      <c r="AI89" s="28"/>
      <c r="AJ89" s="28"/>
      <c r="AK89" s="28" t="str">
        <f>Table_Books[[#This Row],[Title]]&amp;"_"&amp;Table_Books[[#This Row],[Author]]</f>
        <v>Epistle of Barnabas_Anonymous (Attr. Barnabas)</v>
      </c>
      <c r="AL89" s="28" t="str">
        <f>Table_Books[[#This Row],[Author]]&amp;"_"&amp;Table_Books[[#This Row],[Title]]</f>
        <v>Anonymous (Attr. Barnabas)_Epistle of Barnabas</v>
      </c>
      <c r="AM89" s="28" t="str">
        <f>Table_Books[[#This Row],[Title]]&amp;" by "&amp;Table_Books[[#This Row],[Author]]</f>
        <v>Epistle of Barnabas by Anonymous (Attr. Barnabas)</v>
      </c>
      <c r="AN89" s="28"/>
      <c r="AO89" s="28"/>
    </row>
    <row r="90" spans="1:41" x14ac:dyDescent="0.35">
      <c r="A90" s="52" t="str">
        <f>"B-" &amp; UPPER(TRIM(Table_Books[[#This Row],[Title]])) &amp; "|" &amp; UPPER(TRIM(Table_Books[[#This Row],[Author]]))</f>
        <v>B-BARUCH|ANONYMOUS (ATTR. BARUCH)</v>
      </c>
      <c r="B90" s="28" t="str">
        <f>IF(COUNTIFS(Table_Books[Hash_ID],Table_Books[[#This Row],[Hash_ID]])&gt;1,"Y","N")</f>
        <v>N</v>
      </c>
      <c r="C90" s="28" t="s">
        <v>46</v>
      </c>
      <c r="D90" s="51" t="s">
        <v>19016</v>
      </c>
      <c r="E90" s="28"/>
      <c r="F90" s="28"/>
      <c r="G90" s="44"/>
      <c r="H90" s="44"/>
      <c r="I90" s="45"/>
      <c r="J90" s="44"/>
      <c r="K90" s="44"/>
      <c r="L90" s="28"/>
      <c r="M90" s="28"/>
      <c r="N90" s="28"/>
      <c r="O90" s="46"/>
      <c r="P90" s="47"/>
      <c r="Q90" s="47" t="s">
        <v>1860</v>
      </c>
      <c r="R90" s="47"/>
      <c r="S90" s="47"/>
      <c r="T90" s="47" t="s">
        <v>1860</v>
      </c>
      <c r="U90" s="47" t="s">
        <v>1860</v>
      </c>
      <c r="V90" s="47"/>
      <c r="W90" s="47"/>
      <c r="X90" s="47"/>
      <c r="Y90" s="47"/>
      <c r="Z90" s="47"/>
      <c r="AA90" s="47"/>
      <c r="AB90" s="47"/>
      <c r="AC90" s="28"/>
      <c r="AD90" s="28"/>
      <c r="AE90" s="44">
        <f>IFERROR(FLOOR(Table_Books[[#This Row],[Published_Date]],10), 0)</f>
        <v>0</v>
      </c>
      <c r="AF90" s="28">
        <f>IFERROR(CEILING(VALUE(LEFT(Table_Books[[#This Row],[Published_Date]],FIND("-",Table_Books[[#This Row],[Published_Date]]&amp;"-")-1))/100, 1), 0)</f>
        <v>0</v>
      </c>
      <c r="AG90" s="28"/>
      <c r="AH90" s="28" t="s">
        <v>21581</v>
      </c>
      <c r="AI90" s="28"/>
      <c r="AJ90" s="28"/>
      <c r="AK90" s="28" t="str">
        <f>Table_Books[[#This Row],[Title]]&amp;"_"&amp;Table_Books[[#This Row],[Author]]</f>
        <v>Baruch_Anonymous (Attr. Baruch)</v>
      </c>
      <c r="AL90" s="28" t="str">
        <f>Table_Books[[#This Row],[Author]]&amp;"_"&amp;Table_Books[[#This Row],[Title]]</f>
        <v>Anonymous (Attr. Baruch)_Baruch</v>
      </c>
      <c r="AM90" s="28" t="str">
        <f>Table_Books[[#This Row],[Title]]&amp;" by "&amp;Table_Books[[#This Row],[Author]]</f>
        <v>Baruch by Anonymous (Attr. Baruch)</v>
      </c>
      <c r="AN90" s="28"/>
      <c r="AO90" s="28"/>
    </row>
    <row r="91" spans="1:41" x14ac:dyDescent="0.35">
      <c r="A91" s="52" t="str">
        <f>"B-" &amp; UPPER(TRIM(Table_Books[[#This Row],[Title]])) &amp; "|" &amp; UPPER(TRIM(Table_Books[[#This Row],[Author]]))</f>
        <v>B-CORPUS HERMETICUM|ANONYMOUS (ATTR. HERMES TRISMEGISTUS)</v>
      </c>
      <c r="B91" s="28" t="str">
        <f>IF(COUNTIFS(Table_Books[Hash_ID],Table_Books[[#This Row],[Hash_ID]])&gt;1,"Y","N")</f>
        <v>N</v>
      </c>
      <c r="C91" s="28" t="s">
        <v>8584</v>
      </c>
      <c r="D91" s="51" t="s">
        <v>19090</v>
      </c>
      <c r="E91" s="28"/>
      <c r="F91" s="28"/>
      <c r="G91" s="44"/>
      <c r="H91" s="44"/>
      <c r="I91" s="45"/>
      <c r="J91" s="44"/>
      <c r="K91" s="44"/>
      <c r="L91" s="28"/>
      <c r="M91" s="28"/>
      <c r="N91" s="28"/>
      <c r="O91" s="46"/>
      <c r="P91" s="47"/>
      <c r="Q91" s="47" t="s">
        <v>1860</v>
      </c>
      <c r="R91" s="47"/>
      <c r="S91" s="47"/>
      <c r="T91" s="47" t="s">
        <v>1860</v>
      </c>
      <c r="U91" s="47" t="s">
        <v>1860</v>
      </c>
      <c r="V91" s="47"/>
      <c r="W91" s="47"/>
      <c r="X91" s="47"/>
      <c r="Y91" s="47"/>
      <c r="Z91" s="47"/>
      <c r="AA91" s="47"/>
      <c r="AB91" s="47"/>
      <c r="AC91" s="28"/>
      <c r="AD91" s="28"/>
      <c r="AE91" s="44">
        <f>IFERROR(FLOOR(Table_Books[[#This Row],[Published_Date]],10), 0)</f>
        <v>0</v>
      </c>
      <c r="AF91" s="28">
        <f>IFERROR(CEILING(VALUE(LEFT(Table_Books[[#This Row],[Published_Date]],FIND("-",Table_Books[[#This Row],[Published_Date]]&amp;"-")-1))/100, 1), 0)</f>
        <v>0</v>
      </c>
      <c r="AG91" s="28"/>
      <c r="AH91" s="28" t="s">
        <v>21583</v>
      </c>
      <c r="AI91" s="28"/>
      <c r="AJ91" s="28"/>
      <c r="AK91" s="28" t="str">
        <f>Table_Books[[#This Row],[Title]]&amp;"_"&amp;Table_Books[[#This Row],[Author]]</f>
        <v>Corpus Hermeticum_Anonymous (Attr. Hermes Trismegistus)</v>
      </c>
      <c r="AL91" s="28" t="str">
        <f>Table_Books[[#This Row],[Author]]&amp;"_"&amp;Table_Books[[#This Row],[Title]]</f>
        <v>Anonymous (Attr. Hermes Trismegistus)_Corpus Hermeticum</v>
      </c>
      <c r="AM91" s="28" t="str">
        <f>Table_Books[[#This Row],[Title]]&amp;" by "&amp;Table_Books[[#This Row],[Author]]</f>
        <v>Corpus Hermeticum by Anonymous (Attr. Hermes Trismegistus)</v>
      </c>
      <c r="AN91" s="28"/>
      <c r="AO91" s="28"/>
    </row>
    <row r="92" spans="1:41" x14ac:dyDescent="0.35">
      <c r="A92" s="52" t="str">
        <f>"B-" &amp; UPPER(TRIM(Table_Books[[#This Row],[Title]])) &amp; "|" &amp; UPPER(TRIM(Table_Books[[#This Row],[Author]]))</f>
        <v>B-JAMES (NEW TESTAMENT)|ANONYMOUS (ATTR. JAMES)</v>
      </c>
      <c r="B92" s="28" t="str">
        <f>IF(COUNTIFS(Table_Books[Hash_ID],Table_Books[[#This Row],[Hash_ID]])&gt;1,"Y","N")</f>
        <v>N</v>
      </c>
      <c r="C92" s="28" t="s">
        <v>19032</v>
      </c>
      <c r="D92" s="51" t="s">
        <v>19033</v>
      </c>
      <c r="E92" s="28"/>
      <c r="F92" s="28"/>
      <c r="G92" s="44"/>
      <c r="H92" s="44"/>
      <c r="I92" s="45"/>
      <c r="J92" s="44"/>
      <c r="K92" s="44"/>
      <c r="L92" s="28"/>
      <c r="M92" s="28"/>
      <c r="N92" s="28"/>
      <c r="O92" s="46"/>
      <c r="P92" s="47"/>
      <c r="Q92" s="47" t="s">
        <v>1860</v>
      </c>
      <c r="R92" s="47"/>
      <c r="S92" s="47"/>
      <c r="T92" s="47" t="s">
        <v>1860</v>
      </c>
      <c r="U92" s="47" t="s">
        <v>1860</v>
      </c>
      <c r="V92" s="47"/>
      <c r="W92" s="47"/>
      <c r="X92" s="47"/>
      <c r="Y92" s="47"/>
      <c r="Z92" s="47"/>
      <c r="AA92" s="47"/>
      <c r="AB92" s="47"/>
      <c r="AC92" s="28"/>
      <c r="AD92" s="28"/>
      <c r="AE92" s="44">
        <f>IFERROR(FLOOR(Table_Books[[#This Row],[Published_Date]],10), 0)</f>
        <v>0</v>
      </c>
      <c r="AF92" s="28">
        <f>IFERROR(CEILING(VALUE(LEFT(Table_Books[[#This Row],[Published_Date]],FIND("-",Table_Books[[#This Row],[Published_Date]]&amp;"-")-1))/100, 1), 0)</f>
        <v>0</v>
      </c>
      <c r="AG92" s="28"/>
      <c r="AH92" s="28" t="s">
        <v>21582</v>
      </c>
      <c r="AI92" s="28"/>
      <c r="AJ92" s="28"/>
      <c r="AK92" s="28" t="str">
        <f>Table_Books[[#This Row],[Title]]&amp;"_"&amp;Table_Books[[#This Row],[Author]]</f>
        <v>James (New Testament)_Anonymous (Attr. James)</v>
      </c>
      <c r="AL92" s="28" t="str">
        <f>Table_Books[[#This Row],[Author]]&amp;"_"&amp;Table_Books[[#This Row],[Title]]</f>
        <v>Anonymous (Attr. James)_James (New Testament)</v>
      </c>
      <c r="AM92" s="28" t="str">
        <f>Table_Books[[#This Row],[Title]]&amp;" by "&amp;Table_Books[[#This Row],[Author]]</f>
        <v>James (New Testament) by Anonymous (Attr. James)</v>
      </c>
      <c r="AN92" s="28"/>
      <c r="AO92" s="28"/>
    </row>
    <row r="93" spans="1:41" x14ac:dyDescent="0.35">
      <c r="A93" s="52" t="str">
        <f>"B-" &amp; UPPER(TRIM(Table_Books[[#This Row],[Title]])) &amp; "|" &amp; UPPER(TRIM(Table_Books[[#This Row],[Author]]))</f>
        <v>B-1 JOHN / 2 JOHN / 3 JOHN (NEW TESTAMENT)|ANONYMOUS (ATTR. JOHN)</v>
      </c>
      <c r="B93" s="28" t="str">
        <f>IF(COUNTIFS(Table_Books[Hash_ID],Table_Books[[#This Row],[Hash_ID]])&gt;1,"Y","N")</f>
        <v>N</v>
      </c>
      <c r="C93" s="28" t="s">
        <v>19036</v>
      </c>
      <c r="D93" s="51" t="s">
        <v>19025</v>
      </c>
      <c r="E93" s="28"/>
      <c r="F93" s="28"/>
      <c r="G93" s="44"/>
      <c r="H93" s="44"/>
      <c r="I93" s="45"/>
      <c r="J93" s="44"/>
      <c r="K93" s="44"/>
      <c r="L93" s="28"/>
      <c r="M93" s="28"/>
      <c r="N93" s="28"/>
      <c r="O93" s="46"/>
      <c r="P93" s="47"/>
      <c r="Q93" s="47" t="s">
        <v>1860</v>
      </c>
      <c r="R93" s="47"/>
      <c r="S93" s="47"/>
      <c r="T93" s="47" t="s">
        <v>1860</v>
      </c>
      <c r="U93" s="47" t="s">
        <v>1860</v>
      </c>
      <c r="V93" s="47"/>
      <c r="W93" s="47"/>
      <c r="X93" s="47"/>
      <c r="Y93" s="47"/>
      <c r="Z93" s="47"/>
      <c r="AA93" s="47"/>
      <c r="AB93" s="47"/>
      <c r="AC93" s="28"/>
      <c r="AD93" s="28"/>
      <c r="AE93" s="44">
        <f>IFERROR(FLOOR(Table_Books[[#This Row],[Published_Date]],10), 0)</f>
        <v>0</v>
      </c>
      <c r="AF93" s="28">
        <f>IFERROR(CEILING(VALUE(LEFT(Table_Books[[#This Row],[Published_Date]],FIND("-",Table_Books[[#This Row],[Published_Date]]&amp;"-")-1))/100, 1), 0)</f>
        <v>0</v>
      </c>
      <c r="AG93" s="28"/>
      <c r="AH93" s="28" t="s">
        <v>21582</v>
      </c>
      <c r="AI93" s="28"/>
      <c r="AJ93" s="28"/>
      <c r="AK93" s="28" t="str">
        <f>Table_Books[[#This Row],[Title]]&amp;"_"&amp;Table_Books[[#This Row],[Author]]</f>
        <v>1 John / 2 John / 3 John (New Testament)_Anonymous (Attr. John)</v>
      </c>
      <c r="AL93" s="28" t="str">
        <f>Table_Books[[#This Row],[Author]]&amp;"_"&amp;Table_Books[[#This Row],[Title]]</f>
        <v>Anonymous (Attr. John)_1 John / 2 John / 3 John (New Testament)</v>
      </c>
      <c r="AM93" s="28" t="str">
        <f>Table_Books[[#This Row],[Title]]&amp;" by "&amp;Table_Books[[#This Row],[Author]]</f>
        <v>1 John / 2 John / 3 John (New Testament) by Anonymous (Attr. John)</v>
      </c>
      <c r="AN93" s="28"/>
      <c r="AO93" s="28"/>
    </row>
    <row r="94" spans="1:41" x14ac:dyDescent="0.35">
      <c r="A94" s="52" t="str">
        <f>"B-" &amp; UPPER(TRIM(Table_Books[[#This Row],[Title]])) &amp; "|" &amp; UPPER(TRIM(Table_Books[[#This Row],[Author]]))</f>
        <v>B-GOSPEL OF JOHN (NEW TESTAMENT)|ANONYMOUS (ATTR. JOHN)</v>
      </c>
      <c r="B94" s="28" t="str">
        <f>IF(COUNTIFS(Table_Books[Hash_ID],Table_Books[[#This Row],[Hash_ID]])&gt;1,"Y","N")</f>
        <v>N</v>
      </c>
      <c r="C94" s="28" t="s">
        <v>19024</v>
      </c>
      <c r="D94" s="51" t="s">
        <v>19025</v>
      </c>
      <c r="E94" s="28"/>
      <c r="F94" s="28"/>
      <c r="G94" s="44"/>
      <c r="H94" s="44"/>
      <c r="I94" s="45"/>
      <c r="J94" s="44"/>
      <c r="K94" s="44"/>
      <c r="L94" s="28"/>
      <c r="M94" s="28"/>
      <c r="N94" s="28"/>
      <c r="O94" s="46"/>
      <c r="P94" s="47"/>
      <c r="Q94" s="47" t="s">
        <v>1860</v>
      </c>
      <c r="R94" s="47"/>
      <c r="S94" s="47"/>
      <c r="T94" s="47" t="s">
        <v>1860</v>
      </c>
      <c r="U94" s="47" t="s">
        <v>1860</v>
      </c>
      <c r="V94" s="47"/>
      <c r="W94" s="47"/>
      <c r="X94" s="47"/>
      <c r="Y94" s="47"/>
      <c r="Z94" s="47"/>
      <c r="AA94" s="47"/>
      <c r="AB94" s="47"/>
      <c r="AC94" s="28"/>
      <c r="AD94" s="28"/>
      <c r="AE94" s="44">
        <f>IFERROR(FLOOR(Table_Books[[#This Row],[Published_Date]],10), 0)</f>
        <v>0</v>
      </c>
      <c r="AF94" s="28">
        <f>IFERROR(CEILING(VALUE(LEFT(Table_Books[[#This Row],[Published_Date]],FIND("-",Table_Books[[#This Row],[Published_Date]]&amp;"-")-1))/100, 1), 0)</f>
        <v>0</v>
      </c>
      <c r="AG94" s="28"/>
      <c r="AH94" s="28" t="s">
        <v>21582</v>
      </c>
      <c r="AI94" s="28"/>
      <c r="AJ94" s="28"/>
      <c r="AK94" s="28" t="str">
        <f>Table_Books[[#This Row],[Title]]&amp;"_"&amp;Table_Books[[#This Row],[Author]]</f>
        <v>Gospel of John (New Testament)_Anonymous (Attr. John)</v>
      </c>
      <c r="AL94" s="28" t="str">
        <f>Table_Books[[#This Row],[Author]]&amp;"_"&amp;Table_Books[[#This Row],[Title]]</f>
        <v>Anonymous (Attr. John)_Gospel of John (New Testament)</v>
      </c>
      <c r="AM94" s="28" t="str">
        <f>Table_Books[[#This Row],[Title]]&amp;" by "&amp;Table_Books[[#This Row],[Author]]</f>
        <v>Gospel of John (New Testament) by Anonymous (Attr. John)</v>
      </c>
      <c r="AN94" s="28"/>
      <c r="AO94" s="28"/>
    </row>
    <row r="95" spans="1:41" x14ac:dyDescent="0.35">
      <c r="A95" s="52" t="str">
        <f>"B-" &amp; UPPER(TRIM(Table_Books[[#This Row],[Title]])) &amp; "|" &amp; UPPER(TRIM(Table_Books[[#This Row],[Author]]))</f>
        <v>B-REVELATION (APOCALYPSE OF JOHN) (NEW TESTAMENT)|ANONYMOUS (ATTR. JOHN)</v>
      </c>
      <c r="B95" s="28" t="str">
        <f>IF(COUNTIFS(Table_Books[Hash_ID],Table_Books[[#This Row],[Hash_ID]])&gt;1,"Y","N")</f>
        <v>N</v>
      </c>
      <c r="C95" s="28" t="s">
        <v>19039</v>
      </c>
      <c r="D95" s="51" t="s">
        <v>19025</v>
      </c>
      <c r="E95" s="28"/>
      <c r="F95" s="28"/>
      <c r="G95" s="44"/>
      <c r="H95" s="44"/>
      <c r="I95" s="45"/>
      <c r="J95" s="44"/>
      <c r="K95" s="44"/>
      <c r="L95" s="28"/>
      <c r="M95" s="28"/>
      <c r="N95" s="28"/>
      <c r="O95" s="46"/>
      <c r="P95" s="47"/>
      <c r="Q95" s="47" t="s">
        <v>1860</v>
      </c>
      <c r="R95" s="47"/>
      <c r="S95" s="47"/>
      <c r="T95" s="47" t="s">
        <v>1860</v>
      </c>
      <c r="U95" s="47" t="s">
        <v>1860</v>
      </c>
      <c r="V95" s="47"/>
      <c r="W95" s="47"/>
      <c r="X95" s="47"/>
      <c r="Y95" s="47"/>
      <c r="Z95" s="47"/>
      <c r="AA95" s="47"/>
      <c r="AB95" s="47"/>
      <c r="AC95" s="28"/>
      <c r="AD95" s="28"/>
      <c r="AE95" s="44">
        <f>IFERROR(FLOOR(Table_Books[[#This Row],[Published_Date]],10), 0)</f>
        <v>0</v>
      </c>
      <c r="AF95" s="28">
        <f>IFERROR(CEILING(VALUE(LEFT(Table_Books[[#This Row],[Published_Date]],FIND("-",Table_Books[[#This Row],[Published_Date]]&amp;"-")-1))/100, 1), 0)</f>
        <v>0</v>
      </c>
      <c r="AG95" s="28"/>
      <c r="AH95" s="28" t="s">
        <v>21582</v>
      </c>
      <c r="AI95" s="28"/>
      <c r="AJ95" s="28"/>
      <c r="AK95" s="28" t="str">
        <f>Table_Books[[#This Row],[Title]]&amp;"_"&amp;Table_Books[[#This Row],[Author]]</f>
        <v>Revelation (Apocalypse of John) (New Testament)_Anonymous (Attr. John)</v>
      </c>
      <c r="AL95" s="28" t="str">
        <f>Table_Books[[#This Row],[Author]]&amp;"_"&amp;Table_Books[[#This Row],[Title]]</f>
        <v>Anonymous (Attr. John)_Revelation (Apocalypse of John) (New Testament)</v>
      </c>
      <c r="AM95" s="28" t="str">
        <f>Table_Books[[#This Row],[Title]]&amp;" by "&amp;Table_Books[[#This Row],[Author]]</f>
        <v>Revelation (Apocalypse of John) (New Testament) by Anonymous (Attr. John)</v>
      </c>
      <c r="AN95" s="28"/>
      <c r="AO95" s="28"/>
    </row>
    <row r="96" spans="1:41" x14ac:dyDescent="0.35">
      <c r="A96" s="52" t="str">
        <f>"B-" &amp; UPPER(TRIM(Table_Books[[#This Row],[Title]])) &amp; "|" &amp; UPPER(TRIM(Table_Books[[#This Row],[Author]]))</f>
        <v>B-JUDE (NEW TESTAMENT)|ANONYMOUS (ATTR. JUDE)</v>
      </c>
      <c r="B96" s="28" t="str">
        <f>IF(COUNTIFS(Table_Books[Hash_ID],Table_Books[[#This Row],[Hash_ID]])&gt;1,"Y","N")</f>
        <v>N</v>
      </c>
      <c r="C96" s="28" t="s">
        <v>19037</v>
      </c>
      <c r="D96" s="51" t="s">
        <v>19038</v>
      </c>
      <c r="E96" s="28"/>
      <c r="F96" s="28"/>
      <c r="G96" s="44"/>
      <c r="H96" s="44"/>
      <c r="I96" s="45"/>
      <c r="J96" s="44"/>
      <c r="K96" s="44"/>
      <c r="L96" s="28"/>
      <c r="M96" s="28"/>
      <c r="N96" s="28"/>
      <c r="O96" s="46"/>
      <c r="P96" s="47"/>
      <c r="Q96" s="47" t="s">
        <v>1860</v>
      </c>
      <c r="R96" s="47"/>
      <c r="S96" s="47"/>
      <c r="T96" s="47" t="s">
        <v>1860</v>
      </c>
      <c r="U96" s="47" t="s">
        <v>1860</v>
      </c>
      <c r="V96" s="47"/>
      <c r="W96" s="47"/>
      <c r="X96" s="47"/>
      <c r="Y96" s="47"/>
      <c r="Z96" s="47"/>
      <c r="AA96" s="47"/>
      <c r="AB96" s="47"/>
      <c r="AC96" s="28"/>
      <c r="AD96" s="28"/>
      <c r="AE96" s="44">
        <f>IFERROR(FLOOR(Table_Books[[#This Row],[Published_Date]],10), 0)</f>
        <v>0</v>
      </c>
      <c r="AF96" s="28">
        <f>IFERROR(CEILING(VALUE(LEFT(Table_Books[[#This Row],[Published_Date]],FIND("-",Table_Books[[#This Row],[Published_Date]]&amp;"-")-1))/100, 1), 0)</f>
        <v>0</v>
      </c>
      <c r="AG96" s="28"/>
      <c r="AH96" s="28" t="s">
        <v>21582</v>
      </c>
      <c r="AI96" s="28"/>
      <c r="AJ96" s="28"/>
      <c r="AK96" s="28" t="str">
        <f>Table_Books[[#This Row],[Title]]&amp;"_"&amp;Table_Books[[#This Row],[Author]]</f>
        <v>Jude (New Testament)_Anonymous (Attr. Jude)</v>
      </c>
      <c r="AL96" s="28" t="str">
        <f>Table_Books[[#This Row],[Author]]&amp;"_"&amp;Table_Books[[#This Row],[Title]]</f>
        <v>Anonymous (Attr. Jude)_Jude (New Testament)</v>
      </c>
      <c r="AM96" s="28" t="str">
        <f>Table_Books[[#This Row],[Title]]&amp;" by "&amp;Table_Books[[#This Row],[Author]]</f>
        <v>Jude (New Testament) by Anonymous (Attr. Jude)</v>
      </c>
      <c r="AN96" s="28"/>
      <c r="AO96" s="28"/>
    </row>
    <row r="97" spans="1:41" x14ac:dyDescent="0.35">
      <c r="A97" s="52" t="str">
        <f>"B-" &amp; UPPER(TRIM(Table_Books[[#This Row],[Title]])) &amp; "|" &amp; UPPER(TRIM(Table_Books[[#This Row],[Author]]))</f>
        <v>B-ACTS OF THE APOSTLES (NEW TESTAMENT)|ANONYMOUS (ATTR. LUKE)</v>
      </c>
      <c r="B97" s="28" t="str">
        <f>IF(COUNTIFS(Table_Books[Hash_ID],Table_Books[[#This Row],[Hash_ID]])&gt;1,"Y","N")</f>
        <v>N</v>
      </c>
      <c r="C97" s="28" t="s">
        <v>19026</v>
      </c>
      <c r="D97" s="51" t="s">
        <v>19023</v>
      </c>
      <c r="E97" s="28"/>
      <c r="F97" s="28"/>
      <c r="G97" s="44"/>
      <c r="H97" s="44"/>
      <c r="I97" s="45"/>
      <c r="J97" s="44"/>
      <c r="K97" s="44"/>
      <c r="L97" s="28"/>
      <c r="M97" s="28"/>
      <c r="N97" s="28"/>
      <c r="O97" s="46"/>
      <c r="P97" s="47"/>
      <c r="Q97" s="47" t="s">
        <v>1860</v>
      </c>
      <c r="R97" s="47"/>
      <c r="S97" s="47"/>
      <c r="T97" s="47" t="s">
        <v>1860</v>
      </c>
      <c r="U97" s="47" t="s">
        <v>1860</v>
      </c>
      <c r="V97" s="47"/>
      <c r="W97" s="47"/>
      <c r="X97" s="47"/>
      <c r="Y97" s="47"/>
      <c r="Z97" s="47"/>
      <c r="AA97" s="47"/>
      <c r="AB97" s="47"/>
      <c r="AC97" s="28"/>
      <c r="AD97" s="28"/>
      <c r="AE97" s="44">
        <f>IFERROR(FLOOR(Table_Books[[#This Row],[Published_Date]],10), 0)</f>
        <v>0</v>
      </c>
      <c r="AF97" s="28">
        <f>IFERROR(CEILING(VALUE(LEFT(Table_Books[[#This Row],[Published_Date]],FIND("-",Table_Books[[#This Row],[Published_Date]]&amp;"-")-1))/100, 1), 0)</f>
        <v>0</v>
      </c>
      <c r="AG97" s="28"/>
      <c r="AH97" s="28" t="s">
        <v>21582</v>
      </c>
      <c r="AI97" s="28"/>
      <c r="AJ97" s="28"/>
      <c r="AK97" s="28" t="str">
        <f>Table_Books[[#This Row],[Title]]&amp;"_"&amp;Table_Books[[#This Row],[Author]]</f>
        <v>Acts of the Apostles (New Testament)_Anonymous (Attr. Luke)</v>
      </c>
      <c r="AL97" s="28" t="str">
        <f>Table_Books[[#This Row],[Author]]&amp;"_"&amp;Table_Books[[#This Row],[Title]]</f>
        <v>Anonymous (Attr. Luke)_Acts of the Apostles (New Testament)</v>
      </c>
      <c r="AM97" s="28" t="str">
        <f>Table_Books[[#This Row],[Title]]&amp;" by "&amp;Table_Books[[#This Row],[Author]]</f>
        <v>Acts of the Apostles (New Testament) by Anonymous (Attr. Luke)</v>
      </c>
      <c r="AN97" s="28"/>
      <c r="AO97" s="28"/>
    </row>
    <row r="98" spans="1:41" x14ac:dyDescent="0.35">
      <c r="A98" s="52" t="str">
        <f>"B-" &amp; UPPER(TRIM(Table_Books[[#This Row],[Title]])) &amp; "|" &amp; UPPER(TRIM(Table_Books[[#This Row],[Author]]))</f>
        <v>B-GOSPEL OF LUKE (NEW TESTAMENT)|ANONYMOUS (ATTR. LUKE)</v>
      </c>
      <c r="B98" s="28" t="str">
        <f>IF(COUNTIFS(Table_Books[Hash_ID],Table_Books[[#This Row],[Hash_ID]])&gt;1,"Y","N")</f>
        <v>N</v>
      </c>
      <c r="C98" s="28" t="s">
        <v>19022</v>
      </c>
      <c r="D98" s="51" t="s">
        <v>19023</v>
      </c>
      <c r="E98" s="28"/>
      <c r="F98" s="28"/>
      <c r="G98" s="44"/>
      <c r="H98" s="44"/>
      <c r="I98" s="45"/>
      <c r="J98" s="44"/>
      <c r="K98" s="44"/>
      <c r="L98" s="28"/>
      <c r="M98" s="28"/>
      <c r="N98" s="28"/>
      <c r="O98" s="46"/>
      <c r="P98" s="47"/>
      <c r="Q98" s="47" t="s">
        <v>1860</v>
      </c>
      <c r="R98" s="47"/>
      <c r="S98" s="47"/>
      <c r="T98" s="47" t="s">
        <v>1860</v>
      </c>
      <c r="U98" s="47" t="s">
        <v>1860</v>
      </c>
      <c r="V98" s="47"/>
      <c r="W98" s="47"/>
      <c r="X98" s="47"/>
      <c r="Y98" s="47"/>
      <c r="Z98" s="47"/>
      <c r="AA98" s="47"/>
      <c r="AB98" s="47"/>
      <c r="AC98" s="28"/>
      <c r="AD98" s="28"/>
      <c r="AE98" s="44">
        <f>IFERROR(FLOOR(Table_Books[[#This Row],[Published_Date]],10), 0)</f>
        <v>0</v>
      </c>
      <c r="AF98" s="28">
        <f>IFERROR(CEILING(VALUE(LEFT(Table_Books[[#This Row],[Published_Date]],FIND("-",Table_Books[[#This Row],[Published_Date]]&amp;"-")-1))/100, 1), 0)</f>
        <v>0</v>
      </c>
      <c r="AG98" s="28"/>
      <c r="AH98" s="28" t="s">
        <v>21582</v>
      </c>
      <c r="AI98" s="28"/>
      <c r="AJ98" s="28"/>
      <c r="AK98" s="28" t="str">
        <f>Table_Books[[#This Row],[Title]]&amp;"_"&amp;Table_Books[[#This Row],[Author]]</f>
        <v>Gospel of Luke (New Testament)_Anonymous (Attr. Luke)</v>
      </c>
      <c r="AL98" s="28" t="str">
        <f>Table_Books[[#This Row],[Author]]&amp;"_"&amp;Table_Books[[#This Row],[Title]]</f>
        <v>Anonymous (Attr. Luke)_Gospel of Luke (New Testament)</v>
      </c>
      <c r="AM98" s="28" t="str">
        <f>Table_Books[[#This Row],[Title]]&amp;" by "&amp;Table_Books[[#This Row],[Author]]</f>
        <v>Gospel of Luke (New Testament) by Anonymous (Attr. Luke)</v>
      </c>
      <c r="AN98" s="28"/>
      <c r="AO98" s="28"/>
    </row>
    <row r="99" spans="1:41" x14ac:dyDescent="0.35">
      <c r="A99" s="52" t="str">
        <f>"B-" &amp; UPPER(TRIM(Table_Books[[#This Row],[Title]])) &amp; "|" &amp; UPPER(TRIM(Table_Books[[#This Row],[Author]]))</f>
        <v>B-GOSPEL OF MARK (NEW TESTAMENT)|ANONYMOUS (ATTR. MARK)</v>
      </c>
      <c r="B99" s="28" t="str">
        <f>IF(COUNTIFS(Table_Books[Hash_ID],Table_Books[[#This Row],[Hash_ID]])&gt;1,"Y","N")</f>
        <v>N</v>
      </c>
      <c r="C99" s="28" t="s">
        <v>19020</v>
      </c>
      <c r="D99" s="51" t="s">
        <v>19021</v>
      </c>
      <c r="E99" s="28"/>
      <c r="F99" s="28"/>
      <c r="G99" s="44"/>
      <c r="H99" s="44"/>
      <c r="I99" s="45"/>
      <c r="J99" s="44"/>
      <c r="K99" s="44"/>
      <c r="L99" s="28"/>
      <c r="M99" s="28"/>
      <c r="N99" s="28"/>
      <c r="O99" s="46"/>
      <c r="P99" s="47"/>
      <c r="Q99" s="47" t="s">
        <v>1860</v>
      </c>
      <c r="R99" s="47"/>
      <c r="S99" s="47"/>
      <c r="T99" s="47" t="s">
        <v>1860</v>
      </c>
      <c r="U99" s="47" t="s">
        <v>1860</v>
      </c>
      <c r="V99" s="47"/>
      <c r="W99" s="47"/>
      <c r="X99" s="47"/>
      <c r="Y99" s="47"/>
      <c r="Z99" s="47"/>
      <c r="AA99" s="47"/>
      <c r="AB99" s="47"/>
      <c r="AC99" s="28"/>
      <c r="AD99" s="28"/>
      <c r="AE99" s="44">
        <f>IFERROR(FLOOR(Table_Books[[#This Row],[Published_Date]],10), 0)</f>
        <v>0</v>
      </c>
      <c r="AF99" s="28">
        <f>IFERROR(CEILING(VALUE(LEFT(Table_Books[[#This Row],[Published_Date]],FIND("-",Table_Books[[#This Row],[Published_Date]]&amp;"-")-1))/100, 1), 0)</f>
        <v>0</v>
      </c>
      <c r="AG99" s="28"/>
      <c r="AH99" s="28" t="s">
        <v>21582</v>
      </c>
      <c r="AI99" s="28"/>
      <c r="AJ99" s="28"/>
      <c r="AK99" s="28" t="str">
        <f>Table_Books[[#This Row],[Title]]&amp;"_"&amp;Table_Books[[#This Row],[Author]]</f>
        <v>Gospel of Mark (New Testament)_Anonymous (Attr. Mark)</v>
      </c>
      <c r="AL99" s="28" t="str">
        <f>Table_Books[[#This Row],[Author]]&amp;"_"&amp;Table_Books[[#This Row],[Title]]</f>
        <v>Anonymous (Attr. Mark)_Gospel of Mark (New Testament)</v>
      </c>
      <c r="AM99" s="28" t="str">
        <f>Table_Books[[#This Row],[Title]]&amp;" by "&amp;Table_Books[[#This Row],[Author]]</f>
        <v>Gospel of Mark (New Testament) by Anonymous (Attr. Mark)</v>
      </c>
      <c r="AN99" s="28"/>
      <c r="AO99" s="28"/>
    </row>
    <row r="100" spans="1:41" x14ac:dyDescent="0.35">
      <c r="A100" s="52" t="str">
        <f>"B-" &amp; UPPER(TRIM(Table_Books[[#This Row],[Title]])) &amp; "|" &amp; UPPER(TRIM(Table_Books[[#This Row],[Author]]))</f>
        <v>B-GOSPEL OF MATTHEW (NEW TESTAMENT)|ANONYMOUS (ATTR. MATTHEW)</v>
      </c>
      <c r="B100" s="28" t="str">
        <f>IF(COUNTIFS(Table_Books[Hash_ID],Table_Books[[#This Row],[Hash_ID]])&gt;1,"Y","N")</f>
        <v>N</v>
      </c>
      <c r="C100" s="28" t="s">
        <v>19018</v>
      </c>
      <c r="D100" s="51" t="s">
        <v>19019</v>
      </c>
      <c r="E100" s="28"/>
      <c r="F100" s="28"/>
      <c r="G100" s="44"/>
      <c r="H100" s="44"/>
      <c r="I100" s="45"/>
      <c r="J100" s="44"/>
      <c r="K100" s="44"/>
      <c r="L100" s="28"/>
      <c r="M100" s="28"/>
      <c r="N100" s="28"/>
      <c r="O100" s="46"/>
      <c r="P100" s="47"/>
      <c r="Q100" s="47" t="s">
        <v>1860</v>
      </c>
      <c r="R100" s="47"/>
      <c r="S100" s="47"/>
      <c r="T100" s="47" t="s">
        <v>1860</v>
      </c>
      <c r="U100" s="47" t="s">
        <v>1860</v>
      </c>
      <c r="V100" s="47"/>
      <c r="W100" s="47"/>
      <c r="X100" s="47"/>
      <c r="Y100" s="47"/>
      <c r="Z100" s="47"/>
      <c r="AA100" s="47"/>
      <c r="AB100" s="47"/>
      <c r="AC100" s="28"/>
      <c r="AD100" s="28"/>
      <c r="AE100" s="44">
        <f>IFERROR(FLOOR(Table_Books[[#This Row],[Published_Date]],10), 0)</f>
        <v>0</v>
      </c>
      <c r="AF100" s="28">
        <f>IFERROR(CEILING(VALUE(LEFT(Table_Books[[#This Row],[Published_Date]],FIND("-",Table_Books[[#This Row],[Published_Date]]&amp;"-")-1))/100, 1), 0)</f>
        <v>0</v>
      </c>
      <c r="AG100" s="28"/>
      <c r="AH100" s="28" t="s">
        <v>21582</v>
      </c>
      <c r="AI100" s="28"/>
      <c r="AJ100" s="28"/>
      <c r="AK100" s="28" t="str">
        <f>Table_Books[[#This Row],[Title]]&amp;"_"&amp;Table_Books[[#This Row],[Author]]</f>
        <v>Gospel of Matthew (New Testament)_Anonymous (Attr. Matthew)</v>
      </c>
      <c r="AL100" s="28" t="str">
        <f>Table_Books[[#This Row],[Author]]&amp;"_"&amp;Table_Books[[#This Row],[Title]]</f>
        <v>Anonymous (Attr. Matthew)_Gospel of Matthew (New Testament)</v>
      </c>
      <c r="AM100" s="28" t="str">
        <f>Table_Books[[#This Row],[Title]]&amp;" by "&amp;Table_Books[[#This Row],[Author]]</f>
        <v>Gospel of Matthew (New Testament) by Anonymous (Attr. Matthew)</v>
      </c>
      <c r="AN100" s="28"/>
      <c r="AO100" s="28"/>
    </row>
    <row r="101" spans="1:41" x14ac:dyDescent="0.35">
      <c r="A101" s="52" t="str">
        <f>"B-" &amp; UPPER(TRIM(Table_Books[[#This Row],[Title]])) &amp; "|" &amp; UPPER(TRIM(Table_Books[[#This Row],[Author]]))</f>
        <v>B-EPHESIANS / COLOSSIANS / 2 THESSALONIANS / 1 TIMOTHY / 2 TIMOTHY / TITUS (DEUTERO-PAULINE EPISTLES)|ANONYMOUS (ATTR. PAUL)</v>
      </c>
      <c r="B101" s="28" t="str">
        <f>IF(COUNTIFS(Table_Books[Hash_ID],Table_Books[[#This Row],[Hash_ID]])&gt;1,"Y","N")</f>
        <v>N</v>
      </c>
      <c r="C101" s="28" t="s">
        <v>19029</v>
      </c>
      <c r="D101" s="51" t="s">
        <v>19030</v>
      </c>
      <c r="E101" s="28"/>
      <c r="F101" s="28"/>
      <c r="G101" s="44"/>
      <c r="H101" s="44"/>
      <c r="I101" s="45"/>
      <c r="J101" s="44"/>
      <c r="K101" s="44"/>
      <c r="L101" s="28"/>
      <c r="M101" s="28"/>
      <c r="N101" s="28"/>
      <c r="O101" s="46"/>
      <c r="P101" s="47"/>
      <c r="Q101" s="47" t="s">
        <v>1860</v>
      </c>
      <c r="R101" s="47"/>
      <c r="S101" s="47"/>
      <c r="T101" s="47" t="s">
        <v>1860</v>
      </c>
      <c r="U101" s="47" t="s">
        <v>1860</v>
      </c>
      <c r="V101" s="47"/>
      <c r="W101" s="47"/>
      <c r="X101" s="47"/>
      <c r="Y101" s="47"/>
      <c r="Z101" s="47"/>
      <c r="AA101" s="47"/>
      <c r="AB101" s="47"/>
      <c r="AC101" s="28"/>
      <c r="AD101" s="28"/>
      <c r="AE101" s="44">
        <f>IFERROR(FLOOR(Table_Books[[#This Row],[Published_Date]],10), 0)</f>
        <v>0</v>
      </c>
      <c r="AF101" s="28">
        <f>IFERROR(CEILING(VALUE(LEFT(Table_Books[[#This Row],[Published_Date]],FIND("-",Table_Books[[#This Row],[Published_Date]]&amp;"-")-1))/100, 1), 0)</f>
        <v>0</v>
      </c>
      <c r="AG101" s="28"/>
      <c r="AH101" s="28" t="s">
        <v>21582</v>
      </c>
      <c r="AI101" s="28"/>
      <c r="AJ101" s="28"/>
      <c r="AK101" s="28" t="str">
        <f>Table_Books[[#This Row],[Title]]&amp;"_"&amp;Table_Books[[#This Row],[Author]]</f>
        <v>Ephesians / Colossians / 2 Thessalonians / 1 Timothy / 2 Timothy / Titus (Deutero-Pauline Epistles)_Anonymous (Attr. Paul)</v>
      </c>
      <c r="AL101" s="28" t="str">
        <f>Table_Books[[#This Row],[Author]]&amp;"_"&amp;Table_Books[[#This Row],[Title]]</f>
        <v>Anonymous (Attr. Paul)_Ephesians / Colossians / 2 Thessalonians / 1 Timothy / 2 Timothy / Titus (Deutero-Pauline Epistles)</v>
      </c>
      <c r="AM101" s="28" t="str">
        <f>Table_Books[[#This Row],[Title]]&amp;" by "&amp;Table_Books[[#This Row],[Author]]</f>
        <v>Ephesians / Colossians / 2 Thessalonians / 1 Timothy / 2 Timothy / Titus (Deutero-Pauline Epistles) by Anonymous (Attr. Paul)</v>
      </c>
      <c r="AN101" s="28"/>
      <c r="AO101" s="28"/>
    </row>
    <row r="102" spans="1:41" x14ac:dyDescent="0.35">
      <c r="A102" s="52" t="str">
        <f>"B-" &amp; UPPER(TRIM(Table_Books[[#This Row],[Title]])) &amp; "|" &amp; UPPER(TRIM(Table_Books[[#This Row],[Author]]))</f>
        <v>B-1 PETER / 2 PETER (NEW TESTAMENT)|ANONYMOUS (ATTR. PETER)</v>
      </c>
      <c r="B102" s="28" t="str">
        <f>IF(COUNTIFS(Table_Books[Hash_ID],Table_Books[[#This Row],[Hash_ID]])&gt;1,"Y","N")</f>
        <v>N</v>
      </c>
      <c r="C102" s="28" t="s">
        <v>19034</v>
      </c>
      <c r="D102" s="51" t="s">
        <v>19035</v>
      </c>
      <c r="E102" s="28"/>
      <c r="F102" s="28"/>
      <c r="G102" s="44"/>
      <c r="H102" s="44"/>
      <c r="I102" s="45"/>
      <c r="J102" s="44"/>
      <c r="K102" s="44"/>
      <c r="L102" s="28"/>
      <c r="M102" s="28"/>
      <c r="N102" s="28"/>
      <c r="O102" s="46"/>
      <c r="P102" s="47"/>
      <c r="Q102" s="47" t="s">
        <v>1860</v>
      </c>
      <c r="R102" s="47"/>
      <c r="S102" s="47"/>
      <c r="T102" s="47" t="s">
        <v>1860</v>
      </c>
      <c r="U102" s="47" t="s">
        <v>1860</v>
      </c>
      <c r="V102" s="47"/>
      <c r="W102" s="47"/>
      <c r="X102" s="47"/>
      <c r="Y102" s="47"/>
      <c r="Z102" s="47"/>
      <c r="AA102" s="47"/>
      <c r="AB102" s="47"/>
      <c r="AC102" s="28"/>
      <c r="AD102" s="28"/>
      <c r="AE102" s="44">
        <f>IFERROR(FLOOR(Table_Books[[#This Row],[Published_Date]],10), 0)</f>
        <v>0</v>
      </c>
      <c r="AF102" s="28">
        <f>IFERROR(CEILING(VALUE(LEFT(Table_Books[[#This Row],[Published_Date]],FIND("-",Table_Books[[#This Row],[Published_Date]]&amp;"-")-1))/100, 1), 0)</f>
        <v>0</v>
      </c>
      <c r="AG102" s="28"/>
      <c r="AH102" s="28" t="s">
        <v>21582</v>
      </c>
      <c r="AI102" s="28"/>
      <c r="AJ102" s="28"/>
      <c r="AK102" s="28" t="str">
        <f>Table_Books[[#This Row],[Title]]&amp;"_"&amp;Table_Books[[#This Row],[Author]]</f>
        <v>1 Peter / 2 Peter (New Testament)_Anonymous (Attr. Peter)</v>
      </c>
      <c r="AL102" s="28" t="str">
        <f>Table_Books[[#This Row],[Author]]&amp;"_"&amp;Table_Books[[#This Row],[Title]]</f>
        <v>Anonymous (Attr. Peter)_1 Peter / 2 Peter (New Testament)</v>
      </c>
      <c r="AM102" s="28" t="str">
        <f>Table_Books[[#This Row],[Title]]&amp;" by "&amp;Table_Books[[#This Row],[Author]]</f>
        <v>1 Peter / 2 Peter (New Testament) by Anonymous (Attr. Peter)</v>
      </c>
      <c r="AN102" s="28"/>
      <c r="AO102" s="28"/>
    </row>
    <row r="103" spans="1:41" ht="29" x14ac:dyDescent="0.35">
      <c r="A103" s="52" t="str">
        <f>"B-" &amp; UPPER(TRIM(Table_Books[[#This Row],[Title]])) &amp; "|" &amp; UPPER(TRIM(Table_Books[[#This Row],[Author]]))</f>
        <v>B-ECCLESIASTES|ANONYMOUS (ATTR. SOLOMON)</v>
      </c>
      <c r="B103" s="28" t="str">
        <f>IF(COUNTIFS(Table_Books[Hash_ID],Table_Books[[#This Row],[Hash_ID]])&gt;1,"Y","N")</f>
        <v>N</v>
      </c>
      <c r="C103" s="28" t="s">
        <v>18980</v>
      </c>
      <c r="D103" s="51" t="s">
        <v>18981</v>
      </c>
      <c r="E103" s="28"/>
      <c r="F103" s="28"/>
      <c r="G103" s="44"/>
      <c r="H103" s="44"/>
      <c r="I103" s="45"/>
      <c r="J103" s="44"/>
      <c r="K103" s="44"/>
      <c r="L103" s="28"/>
      <c r="M103" s="28"/>
      <c r="N103" s="28"/>
      <c r="O103" s="46"/>
      <c r="P103" s="47"/>
      <c r="Q103" s="47" t="s">
        <v>1860</v>
      </c>
      <c r="R103" s="47"/>
      <c r="S103" s="47"/>
      <c r="T103" s="47" t="s">
        <v>1860</v>
      </c>
      <c r="U103" s="47" t="s">
        <v>1860</v>
      </c>
      <c r="V103" s="47"/>
      <c r="W103" s="47"/>
      <c r="X103" s="47"/>
      <c r="Y103" s="47"/>
      <c r="Z103" s="47"/>
      <c r="AA103" s="47"/>
      <c r="AB103" s="47"/>
      <c r="AC103" s="28"/>
      <c r="AD103" s="28"/>
      <c r="AE103" s="44">
        <f>IFERROR(FLOOR(Table_Books[[#This Row],[Published_Date]],10), 0)</f>
        <v>0</v>
      </c>
      <c r="AF103" s="28">
        <f>IFERROR(CEILING(VALUE(LEFT(Table_Books[[#This Row],[Published_Date]],FIND("-",Table_Books[[#This Row],[Published_Date]]&amp;"-")-1))/100, 1), 0)</f>
        <v>0</v>
      </c>
      <c r="AG103" s="28"/>
      <c r="AH103" s="28" t="s">
        <v>21580</v>
      </c>
      <c r="AI103" s="28"/>
      <c r="AJ103" s="28"/>
      <c r="AK103" s="28" t="str">
        <f>Table_Books[[#This Row],[Title]]&amp;"_"&amp;Table_Books[[#This Row],[Author]]</f>
        <v>Ecclesiastes_Anonymous (Attr. Solomon)</v>
      </c>
      <c r="AL103" s="28" t="str">
        <f>Table_Books[[#This Row],[Author]]&amp;"_"&amp;Table_Books[[#This Row],[Title]]</f>
        <v>Anonymous (Attr. Solomon)_Ecclesiastes</v>
      </c>
      <c r="AM103" s="28" t="str">
        <f>Table_Books[[#This Row],[Title]]&amp;" by "&amp;Table_Books[[#This Row],[Author]]</f>
        <v>Ecclesiastes by Anonymous (Attr. Solomon)</v>
      </c>
      <c r="AN103" s="28"/>
      <c r="AO103" s="28"/>
    </row>
    <row r="104" spans="1:41" x14ac:dyDescent="0.35">
      <c r="A104" s="52" t="str">
        <f>"B-" &amp; UPPER(TRIM(Table_Books[[#This Row],[Title]])) &amp; "|" &amp; UPPER(TRIM(Table_Books[[#This Row],[Author]]))</f>
        <v>B-SONG OF SONGS (SONG OF SOLOMON)|ANONYMOUS (ATTR. SOLOMON)</v>
      </c>
      <c r="B104" s="28" t="str">
        <f>IF(COUNTIFS(Table_Books[Hash_ID],Table_Books[[#This Row],[Hash_ID]])&gt;1,"Y","N")</f>
        <v>N</v>
      </c>
      <c r="C104" s="28" t="s">
        <v>18982</v>
      </c>
      <c r="D104" s="51" t="s">
        <v>18981</v>
      </c>
      <c r="E104" s="28"/>
      <c r="F104" s="28"/>
      <c r="G104" s="44"/>
      <c r="H104" s="44"/>
      <c r="I104" s="45"/>
      <c r="J104" s="44"/>
      <c r="K104" s="44"/>
      <c r="L104" s="28"/>
      <c r="M104" s="28"/>
      <c r="N104" s="28"/>
      <c r="O104" s="46"/>
      <c r="P104" s="47"/>
      <c r="Q104" s="47" t="s">
        <v>1860</v>
      </c>
      <c r="R104" s="47"/>
      <c r="S104" s="47"/>
      <c r="T104" s="47" t="s">
        <v>1860</v>
      </c>
      <c r="U104" s="47" t="s">
        <v>1860</v>
      </c>
      <c r="V104" s="47"/>
      <c r="W104" s="47"/>
      <c r="X104" s="47"/>
      <c r="Y104" s="47"/>
      <c r="Z104" s="47"/>
      <c r="AA104" s="47"/>
      <c r="AB104" s="47"/>
      <c r="AC104" s="28"/>
      <c r="AD104" s="28"/>
      <c r="AE104" s="44">
        <f>IFERROR(FLOOR(Table_Books[[#This Row],[Published_Date]],10), 0)</f>
        <v>0</v>
      </c>
      <c r="AF104" s="28">
        <f>IFERROR(CEILING(VALUE(LEFT(Table_Books[[#This Row],[Published_Date]],FIND("-",Table_Books[[#This Row],[Published_Date]]&amp;"-")-1))/100, 1), 0)</f>
        <v>0</v>
      </c>
      <c r="AG104" s="28"/>
      <c r="AH104" s="28" t="s">
        <v>21580</v>
      </c>
      <c r="AI104" s="28"/>
      <c r="AJ104" s="28"/>
      <c r="AK104" s="28" t="str">
        <f>Table_Books[[#This Row],[Title]]&amp;"_"&amp;Table_Books[[#This Row],[Author]]</f>
        <v>Song of Songs (Song of Solomon)_Anonymous (Attr. Solomon)</v>
      </c>
      <c r="AL104" s="28" t="str">
        <f>Table_Books[[#This Row],[Author]]&amp;"_"&amp;Table_Books[[#This Row],[Title]]</f>
        <v>Anonymous (Attr. Solomon)_Song of Songs (Song of Solomon)</v>
      </c>
      <c r="AM104" s="28" t="str">
        <f>Table_Books[[#This Row],[Title]]&amp;" by "&amp;Table_Books[[#This Row],[Author]]</f>
        <v>Song of Songs (Song of Solomon) by Anonymous (Attr. Solomon)</v>
      </c>
      <c r="AN104" s="28"/>
      <c r="AO104" s="28"/>
    </row>
    <row r="105" spans="1:41" x14ac:dyDescent="0.35">
      <c r="A105" s="52" t="str">
        <f>"B-" &amp; UPPER(TRIM(Table_Books[[#This Row],[Title]])) &amp; "|" &amp; UPPER(TRIM(Table_Books[[#This Row],[Author]]))</f>
        <v>B-WISDOM OF SOLOMON|ANONYMOUS (ATTR. SOLOMON)</v>
      </c>
      <c r="B105" s="28" t="str">
        <f>IF(COUNTIFS(Table_Books[Hash_ID],Table_Books[[#This Row],[Hash_ID]])&gt;1,"Y","N")</f>
        <v>N</v>
      </c>
      <c r="C105" s="28" t="s">
        <v>19013</v>
      </c>
      <c r="D105" s="51" t="s">
        <v>18981</v>
      </c>
      <c r="E105" s="28"/>
      <c r="F105" s="28"/>
      <c r="G105" s="44"/>
      <c r="H105" s="44"/>
      <c r="I105" s="45"/>
      <c r="J105" s="44"/>
      <c r="K105" s="44"/>
      <c r="L105" s="28"/>
      <c r="M105" s="28"/>
      <c r="N105" s="28"/>
      <c r="O105" s="46"/>
      <c r="P105" s="47"/>
      <c r="Q105" s="47" t="s">
        <v>1860</v>
      </c>
      <c r="R105" s="47"/>
      <c r="S105" s="47"/>
      <c r="T105" s="47" t="s">
        <v>1860</v>
      </c>
      <c r="U105" s="47" t="s">
        <v>1860</v>
      </c>
      <c r="V105" s="47"/>
      <c r="W105" s="47"/>
      <c r="X105" s="47"/>
      <c r="Y105" s="47"/>
      <c r="Z105" s="47"/>
      <c r="AA105" s="47"/>
      <c r="AB105" s="47"/>
      <c r="AC105" s="28"/>
      <c r="AD105" s="28"/>
      <c r="AE105" s="44">
        <f>IFERROR(FLOOR(Table_Books[[#This Row],[Published_Date]],10), 0)</f>
        <v>0</v>
      </c>
      <c r="AF105" s="28">
        <f>IFERROR(CEILING(VALUE(LEFT(Table_Books[[#This Row],[Published_Date]],FIND("-",Table_Books[[#This Row],[Published_Date]]&amp;"-")-1))/100, 1), 0)</f>
        <v>0</v>
      </c>
      <c r="AG105" s="28"/>
      <c r="AH105" s="28" t="s">
        <v>21581</v>
      </c>
      <c r="AI105" s="28"/>
      <c r="AJ105" s="28"/>
      <c r="AK105" s="28" t="str">
        <f>Table_Books[[#This Row],[Title]]&amp;"_"&amp;Table_Books[[#This Row],[Author]]</f>
        <v>Wisdom of Solomon_Anonymous (Attr. Solomon)</v>
      </c>
      <c r="AL105" s="28" t="str">
        <f>Table_Books[[#This Row],[Author]]&amp;"_"&amp;Table_Books[[#This Row],[Title]]</f>
        <v>Anonymous (Attr. Solomon)_Wisdom of Solomon</v>
      </c>
      <c r="AM105" s="28" t="str">
        <f>Table_Books[[#This Row],[Title]]&amp;" by "&amp;Table_Books[[#This Row],[Author]]</f>
        <v>Wisdom of Solomon by Anonymous (Attr. Solomon)</v>
      </c>
      <c r="AN105" s="28"/>
      <c r="AO105" s="28"/>
    </row>
    <row r="106" spans="1:41" x14ac:dyDescent="0.35">
      <c r="A106" s="52" t="str">
        <f>"B-" &amp; UPPER(TRIM(Table_Books[[#This Row],[Title]])) &amp; "|" &amp; UPPER(TRIM(Table_Books[[#This Row],[Author]]))</f>
        <v>B-GUANZI|ANONYMOUS (ATTRIBUTED TO GUAN ZHONG)</v>
      </c>
      <c r="B106" s="28" t="str">
        <f>IF(COUNTIFS(Table_Books[Hash_ID],Table_Books[[#This Row],[Hash_ID]])&gt;1,"Y","N")</f>
        <v>N</v>
      </c>
      <c r="C106" s="28" t="s">
        <v>18947</v>
      </c>
      <c r="D106" s="51" t="s">
        <v>18948</v>
      </c>
      <c r="E106" s="28"/>
      <c r="F106" s="28"/>
      <c r="G106" s="44"/>
      <c r="H106" s="44"/>
      <c r="I106" s="45"/>
      <c r="J106" s="44"/>
      <c r="K106" s="44"/>
      <c r="L106" s="28"/>
      <c r="M106" s="28"/>
      <c r="N106" s="28"/>
      <c r="O106" s="46"/>
      <c r="P106" s="47"/>
      <c r="Q106" s="47" t="s">
        <v>1860</v>
      </c>
      <c r="R106" s="47"/>
      <c r="S106" s="47"/>
      <c r="T106" s="47" t="s">
        <v>1860</v>
      </c>
      <c r="U106" s="47" t="s">
        <v>1860</v>
      </c>
      <c r="V106" s="47"/>
      <c r="W106" s="47"/>
      <c r="X106" s="47"/>
      <c r="Y106" s="47"/>
      <c r="Z106" s="47"/>
      <c r="AA106" s="47"/>
      <c r="AB106" s="47"/>
      <c r="AC106" s="28"/>
      <c r="AD106" s="28"/>
      <c r="AE106" s="44">
        <f>IFERROR(FLOOR(Table_Books[[#This Row],[Published_Date]],10), 0)</f>
        <v>0</v>
      </c>
      <c r="AF106" s="28">
        <f>IFERROR(CEILING(VALUE(LEFT(Table_Books[[#This Row],[Published_Date]],FIND("-",Table_Books[[#This Row],[Published_Date]]&amp;"-")-1))/100, 1), 0)</f>
        <v>0</v>
      </c>
      <c r="AG106" s="28"/>
      <c r="AH106" s="28" t="s">
        <v>21579</v>
      </c>
      <c r="AI106" s="28"/>
      <c r="AJ106" s="28"/>
      <c r="AK106" s="28" t="str">
        <f>Table_Books[[#This Row],[Title]]&amp;"_"&amp;Table_Books[[#This Row],[Author]]</f>
        <v>Guanzi_Anonymous (Attributed to Guan Zhong)</v>
      </c>
      <c r="AL106" s="28" t="str">
        <f>Table_Books[[#This Row],[Author]]&amp;"_"&amp;Table_Books[[#This Row],[Title]]</f>
        <v>Anonymous (Attributed to Guan Zhong)_Guanzi</v>
      </c>
      <c r="AM106" s="28" t="str">
        <f>Table_Books[[#This Row],[Title]]&amp;" by "&amp;Table_Books[[#This Row],[Author]]</f>
        <v>Guanzi by Anonymous (Attributed to Guan Zhong)</v>
      </c>
      <c r="AN106" s="28"/>
      <c r="AO106" s="28"/>
    </row>
    <row r="107" spans="1:41" x14ac:dyDescent="0.35">
      <c r="A107" s="52" t="str">
        <f>"B-" &amp; UPPER(TRIM(Table_Books[[#This Row],[Title]])) &amp; "|" &amp; UPPER(TRIM(Table_Books[[#This Row],[Author]]))</f>
        <v>B-MANUSMRITI (LAWS OF MANU)|ANONYMOUS (ATTRIBUTED TO MANU)</v>
      </c>
      <c r="B107" s="28" t="str">
        <f>IF(COUNTIFS(Table_Books[Hash_ID],Table_Books[[#This Row],[Hash_ID]])&gt;1,"Y","N")</f>
        <v>N</v>
      </c>
      <c r="C107" s="28" t="s">
        <v>18896</v>
      </c>
      <c r="D107" s="51" t="s">
        <v>18897</v>
      </c>
      <c r="E107" s="28"/>
      <c r="F107" s="28"/>
      <c r="G107" s="44"/>
      <c r="H107" s="44"/>
      <c r="I107" s="45"/>
      <c r="J107" s="44"/>
      <c r="K107" s="44"/>
      <c r="L107" s="28"/>
      <c r="M107" s="28"/>
      <c r="N107" s="28"/>
      <c r="O107" s="46"/>
      <c r="P107" s="47"/>
      <c r="Q107" s="47" t="s">
        <v>1860</v>
      </c>
      <c r="R107" s="47"/>
      <c r="S107" s="47"/>
      <c r="T107" s="47" t="s">
        <v>1860</v>
      </c>
      <c r="U107" s="47" t="s">
        <v>1860</v>
      </c>
      <c r="V107" s="47"/>
      <c r="W107" s="47"/>
      <c r="X107" s="47"/>
      <c r="Y107" s="47"/>
      <c r="Z107" s="47"/>
      <c r="AA107" s="47"/>
      <c r="AB107" s="47"/>
      <c r="AC107" s="28"/>
      <c r="AD107" s="28"/>
      <c r="AE107" s="44">
        <f>IFERROR(FLOOR(Table_Books[[#This Row],[Published_Date]],10), 0)</f>
        <v>0</v>
      </c>
      <c r="AF107" s="28">
        <f>IFERROR(CEILING(VALUE(LEFT(Table_Books[[#This Row],[Published_Date]],FIND("-",Table_Books[[#This Row],[Published_Date]]&amp;"-")-1))/100, 1), 0)</f>
        <v>0</v>
      </c>
      <c r="AG107" s="28"/>
      <c r="AH107" s="28" t="s">
        <v>21578</v>
      </c>
      <c r="AI107" s="28"/>
      <c r="AJ107" s="28"/>
      <c r="AK107" s="28" t="str">
        <f>Table_Books[[#This Row],[Title]]&amp;"_"&amp;Table_Books[[#This Row],[Author]]</f>
        <v>Manusmriti (Laws of Manu)_Anonymous (Attributed to Manu)</v>
      </c>
      <c r="AL107" s="28" t="str">
        <f>Table_Books[[#This Row],[Author]]&amp;"_"&amp;Table_Books[[#This Row],[Title]]</f>
        <v>Anonymous (Attributed to Manu)_Manusmriti (Laws of Manu)</v>
      </c>
      <c r="AM107" s="28" t="str">
        <f>Table_Books[[#This Row],[Title]]&amp;" by "&amp;Table_Books[[#This Row],[Author]]</f>
        <v>Manusmriti (Laws of Manu) by Anonymous (Attributed to Manu)</v>
      </c>
      <c r="AN107" s="28"/>
      <c r="AO107" s="28"/>
    </row>
    <row r="108" spans="1:41" x14ac:dyDescent="0.35">
      <c r="A108" s="52" t="str">
        <f>"B-" &amp; UPPER(TRIM(Table_Books[[#This Row],[Title]])) &amp; "|" &amp; UPPER(TRIM(Table_Books[[#This Row],[Author]]))</f>
        <v>B-1 CHRONICLES / 2 CHRONICLES|ANONYMOUS (COMPILED TRADITION)</v>
      </c>
      <c r="B108" s="28" t="str">
        <f>IF(COUNTIFS(Table_Books[Hash_ID],Table_Books[[#This Row],[Hash_ID]])&gt;1,"Y","N")</f>
        <v>N</v>
      </c>
      <c r="C108" s="28" t="s">
        <v>18972</v>
      </c>
      <c r="D108" s="51" t="s">
        <v>18965</v>
      </c>
      <c r="E108" s="28"/>
      <c r="F108" s="28"/>
      <c r="G108" s="44"/>
      <c r="H108" s="44"/>
      <c r="I108" s="45"/>
      <c r="J108" s="44"/>
      <c r="K108" s="44"/>
      <c r="L108" s="28"/>
      <c r="M108" s="28"/>
      <c r="N108" s="28"/>
      <c r="O108" s="46"/>
      <c r="P108" s="47"/>
      <c r="Q108" s="47" t="s">
        <v>1860</v>
      </c>
      <c r="R108" s="47"/>
      <c r="S108" s="47"/>
      <c r="T108" s="47" t="s">
        <v>1860</v>
      </c>
      <c r="U108" s="47" t="s">
        <v>1860</v>
      </c>
      <c r="V108" s="47"/>
      <c r="W108" s="47"/>
      <c r="X108" s="47"/>
      <c r="Y108" s="47"/>
      <c r="Z108" s="47"/>
      <c r="AA108" s="47"/>
      <c r="AB108" s="47"/>
      <c r="AC108" s="28"/>
      <c r="AD108" s="28"/>
      <c r="AE108" s="44">
        <f>IFERROR(FLOOR(Table_Books[[#This Row],[Published_Date]],10), 0)</f>
        <v>0</v>
      </c>
      <c r="AF108" s="28">
        <f>IFERROR(CEILING(VALUE(LEFT(Table_Books[[#This Row],[Published_Date]],FIND("-",Table_Books[[#This Row],[Published_Date]]&amp;"-")-1))/100, 1), 0)</f>
        <v>0</v>
      </c>
      <c r="AG108" s="28"/>
      <c r="AH108" s="28" t="s">
        <v>21580</v>
      </c>
      <c r="AI108" s="28"/>
      <c r="AJ108" s="28"/>
      <c r="AK108" s="28" t="str">
        <f>Table_Books[[#This Row],[Title]]&amp;"_"&amp;Table_Books[[#This Row],[Author]]</f>
        <v>1 Chronicles / 2 Chronicles_Anonymous (Compiled Tradition)</v>
      </c>
      <c r="AL108" s="28" t="str">
        <f>Table_Books[[#This Row],[Author]]&amp;"_"&amp;Table_Books[[#This Row],[Title]]</f>
        <v>Anonymous (Compiled Tradition)_1 Chronicles / 2 Chronicles</v>
      </c>
      <c r="AM108" s="28" t="str">
        <f>Table_Books[[#This Row],[Title]]&amp;" by "&amp;Table_Books[[#This Row],[Author]]</f>
        <v>1 Chronicles / 2 Chronicles by Anonymous (Compiled Tradition)</v>
      </c>
      <c r="AN108" s="28"/>
      <c r="AO108" s="28"/>
    </row>
    <row r="109" spans="1:41" x14ac:dyDescent="0.35">
      <c r="A109" s="52" t="str">
        <f>"B-" &amp; UPPER(TRIM(Table_Books[[#This Row],[Title]])) &amp; "|" &amp; UPPER(TRIM(Table_Books[[#This Row],[Author]]))</f>
        <v>B-1 KINGS / 2 KINGS|ANONYMOUS (COMPILED TRADITION)</v>
      </c>
      <c r="B109" s="28" t="str">
        <f>IF(COUNTIFS(Table_Books[Hash_ID],Table_Books[[#This Row],[Hash_ID]])&gt;1,"Y","N")</f>
        <v>N</v>
      </c>
      <c r="C109" s="28" t="s">
        <v>18971</v>
      </c>
      <c r="D109" s="51" t="s">
        <v>18965</v>
      </c>
      <c r="E109" s="28"/>
      <c r="F109" s="28"/>
      <c r="G109" s="44"/>
      <c r="H109" s="44"/>
      <c r="I109" s="45"/>
      <c r="J109" s="44"/>
      <c r="K109" s="44"/>
      <c r="L109" s="28"/>
      <c r="M109" s="28"/>
      <c r="N109" s="28"/>
      <c r="O109" s="46"/>
      <c r="P109" s="47"/>
      <c r="Q109" s="47" t="s">
        <v>1860</v>
      </c>
      <c r="R109" s="47"/>
      <c r="S109" s="47"/>
      <c r="T109" s="47" t="s">
        <v>1860</v>
      </c>
      <c r="U109" s="47" t="s">
        <v>1860</v>
      </c>
      <c r="V109" s="47"/>
      <c r="W109" s="47"/>
      <c r="X109" s="47"/>
      <c r="Y109" s="47"/>
      <c r="Z109" s="47"/>
      <c r="AA109" s="47"/>
      <c r="AB109" s="47"/>
      <c r="AC109" s="28"/>
      <c r="AD109" s="28"/>
      <c r="AE109" s="44">
        <f>IFERROR(FLOOR(Table_Books[[#This Row],[Published_Date]],10), 0)</f>
        <v>0</v>
      </c>
      <c r="AF109" s="28">
        <f>IFERROR(CEILING(VALUE(LEFT(Table_Books[[#This Row],[Published_Date]],FIND("-",Table_Books[[#This Row],[Published_Date]]&amp;"-")-1))/100, 1), 0)</f>
        <v>0</v>
      </c>
      <c r="AG109" s="28"/>
      <c r="AH109" s="28" t="s">
        <v>21580</v>
      </c>
      <c r="AI109" s="28"/>
      <c r="AJ109" s="28"/>
      <c r="AK109" s="28" t="str">
        <f>Table_Books[[#This Row],[Title]]&amp;"_"&amp;Table_Books[[#This Row],[Author]]</f>
        <v>1 Kings / 2 Kings_Anonymous (Compiled Tradition)</v>
      </c>
      <c r="AL109" s="28" t="str">
        <f>Table_Books[[#This Row],[Author]]&amp;"_"&amp;Table_Books[[#This Row],[Title]]</f>
        <v>Anonymous (Compiled Tradition)_1 Kings / 2 Kings</v>
      </c>
      <c r="AM109" s="28" t="str">
        <f>Table_Books[[#This Row],[Title]]&amp;" by "&amp;Table_Books[[#This Row],[Author]]</f>
        <v>1 Kings / 2 Kings by Anonymous (Compiled Tradition)</v>
      </c>
      <c r="AN109" s="28"/>
      <c r="AO109" s="28"/>
    </row>
    <row r="110" spans="1:41" x14ac:dyDescent="0.35">
      <c r="A110" s="52" t="str">
        <f>"B-" &amp; UPPER(TRIM(Table_Books[[#This Row],[Title]])) &amp; "|" &amp; UPPER(TRIM(Table_Books[[#This Row],[Author]]))</f>
        <v>B-1 SAMUEL / 2 SAMUEL|ANONYMOUS (COMPILED TRADITION)</v>
      </c>
      <c r="B110" s="28" t="str">
        <f>IF(COUNTIFS(Table_Books[Hash_ID],Table_Books[[#This Row],[Hash_ID]])&gt;1,"Y","N")</f>
        <v>N</v>
      </c>
      <c r="C110" s="28" t="s">
        <v>18970</v>
      </c>
      <c r="D110" s="51" t="s">
        <v>18965</v>
      </c>
      <c r="E110" s="28"/>
      <c r="F110" s="28"/>
      <c r="G110" s="44"/>
      <c r="H110" s="44"/>
      <c r="I110" s="45"/>
      <c r="J110" s="44"/>
      <c r="K110" s="44"/>
      <c r="L110" s="28"/>
      <c r="M110" s="28"/>
      <c r="N110" s="28"/>
      <c r="O110" s="46"/>
      <c r="P110" s="47"/>
      <c r="Q110" s="47" t="s">
        <v>1860</v>
      </c>
      <c r="R110" s="47"/>
      <c r="S110" s="47"/>
      <c r="T110" s="47" t="s">
        <v>1860</v>
      </c>
      <c r="U110" s="47" t="s">
        <v>1860</v>
      </c>
      <c r="V110" s="47"/>
      <c r="W110" s="47"/>
      <c r="X110" s="47"/>
      <c r="Y110" s="47"/>
      <c r="Z110" s="47"/>
      <c r="AA110" s="47"/>
      <c r="AB110" s="47"/>
      <c r="AC110" s="28"/>
      <c r="AD110" s="28"/>
      <c r="AE110" s="44">
        <f>IFERROR(FLOOR(Table_Books[[#This Row],[Published_Date]],10), 0)</f>
        <v>0</v>
      </c>
      <c r="AF110" s="28">
        <f>IFERROR(CEILING(VALUE(LEFT(Table_Books[[#This Row],[Published_Date]],FIND("-",Table_Books[[#This Row],[Published_Date]]&amp;"-")-1))/100, 1), 0)</f>
        <v>0</v>
      </c>
      <c r="AG110" s="28"/>
      <c r="AH110" s="28" t="s">
        <v>21580</v>
      </c>
      <c r="AI110" s="28"/>
      <c r="AJ110" s="28"/>
      <c r="AK110" s="28" t="str">
        <f>Table_Books[[#This Row],[Title]]&amp;"_"&amp;Table_Books[[#This Row],[Author]]</f>
        <v>1 Samuel / 2 Samuel_Anonymous (Compiled Tradition)</v>
      </c>
      <c r="AL110" s="28" t="str">
        <f>Table_Books[[#This Row],[Author]]&amp;"_"&amp;Table_Books[[#This Row],[Title]]</f>
        <v>Anonymous (Compiled Tradition)_1 Samuel / 2 Samuel</v>
      </c>
      <c r="AM110" s="28" t="str">
        <f>Table_Books[[#This Row],[Title]]&amp;" by "&amp;Table_Books[[#This Row],[Author]]</f>
        <v>1 Samuel / 2 Samuel by Anonymous (Compiled Tradition)</v>
      </c>
      <c r="AN110" s="28"/>
      <c r="AO110" s="28"/>
    </row>
    <row r="111" spans="1:41" x14ac:dyDescent="0.35">
      <c r="A111" s="52" t="str">
        <f>"B-" &amp; UPPER(TRIM(Table_Books[[#This Row],[Title]])) &amp; "|" &amp; UPPER(TRIM(Table_Books[[#This Row],[Author]]))</f>
        <v>B-DEUTERONOMY|ANONYMOUS (COMPILED TRADITION)</v>
      </c>
      <c r="B111" s="28" t="str">
        <f>IF(COUNTIFS(Table_Books[Hash_ID],Table_Books[[#This Row],[Hash_ID]])&gt;1,"Y","N")</f>
        <v>N</v>
      </c>
      <c r="C111" s="28" t="s">
        <v>18967</v>
      </c>
      <c r="D111" s="51" t="s">
        <v>18965</v>
      </c>
      <c r="E111" s="28"/>
      <c r="F111" s="28"/>
      <c r="G111" s="44"/>
      <c r="H111" s="44"/>
      <c r="I111" s="45"/>
      <c r="J111" s="44"/>
      <c r="K111" s="44"/>
      <c r="L111" s="28"/>
      <c r="M111" s="28"/>
      <c r="N111" s="28"/>
      <c r="O111" s="46"/>
      <c r="P111" s="47"/>
      <c r="Q111" s="47" t="s">
        <v>1860</v>
      </c>
      <c r="R111" s="47"/>
      <c r="S111" s="47"/>
      <c r="T111" s="47" t="s">
        <v>1860</v>
      </c>
      <c r="U111" s="47" t="s">
        <v>1860</v>
      </c>
      <c r="V111" s="47"/>
      <c r="W111" s="47"/>
      <c r="X111" s="47"/>
      <c r="Y111" s="47"/>
      <c r="Z111" s="47"/>
      <c r="AA111" s="47"/>
      <c r="AB111" s="47"/>
      <c r="AC111" s="28"/>
      <c r="AD111" s="28"/>
      <c r="AE111" s="44">
        <f>IFERROR(FLOOR(Table_Books[[#This Row],[Published_Date]],10), 0)</f>
        <v>0</v>
      </c>
      <c r="AF111" s="28">
        <f>IFERROR(CEILING(VALUE(LEFT(Table_Books[[#This Row],[Published_Date]],FIND("-",Table_Books[[#This Row],[Published_Date]]&amp;"-")-1))/100, 1), 0)</f>
        <v>0</v>
      </c>
      <c r="AG111" s="28"/>
      <c r="AH111" s="28" t="s">
        <v>21580</v>
      </c>
      <c r="AI111" s="28"/>
      <c r="AJ111" s="28"/>
      <c r="AK111" s="28" t="str">
        <f>Table_Books[[#This Row],[Title]]&amp;"_"&amp;Table_Books[[#This Row],[Author]]</f>
        <v>Deuteronomy_Anonymous (Compiled Tradition)</v>
      </c>
      <c r="AL111" s="28" t="str">
        <f>Table_Books[[#This Row],[Author]]&amp;"_"&amp;Table_Books[[#This Row],[Title]]</f>
        <v>Anonymous (Compiled Tradition)_Deuteronomy</v>
      </c>
      <c r="AM111" s="28" t="str">
        <f>Table_Books[[#This Row],[Title]]&amp;" by "&amp;Table_Books[[#This Row],[Author]]</f>
        <v>Deuteronomy by Anonymous (Compiled Tradition)</v>
      </c>
      <c r="AN111" s="28"/>
      <c r="AO111" s="28"/>
    </row>
    <row r="112" spans="1:41" x14ac:dyDescent="0.35">
      <c r="A112" s="52" t="str">
        <f>"B-" &amp; UPPER(TRIM(Table_Books[[#This Row],[Title]])) &amp; "|" &amp; UPPER(TRIM(Table_Books[[#This Row],[Author]]))</f>
        <v>B-EXODUS|ANONYMOUS (COMPILED TRADITION)</v>
      </c>
      <c r="B112" s="28" t="str">
        <f>IF(COUNTIFS(Table_Books[Hash_ID],Table_Books[[#This Row],[Hash_ID]])&gt;1,"Y","N")</f>
        <v>N</v>
      </c>
      <c r="C112" s="28" t="s">
        <v>16030</v>
      </c>
      <c r="D112" s="51" t="s">
        <v>18965</v>
      </c>
      <c r="E112" s="28"/>
      <c r="F112" s="28"/>
      <c r="G112" s="44"/>
      <c r="H112" s="44"/>
      <c r="I112" s="45"/>
      <c r="J112" s="44"/>
      <c r="K112" s="44"/>
      <c r="L112" s="28"/>
      <c r="M112" s="28"/>
      <c r="N112" s="28"/>
      <c r="O112" s="46"/>
      <c r="P112" s="47"/>
      <c r="Q112" s="47" t="s">
        <v>1860</v>
      </c>
      <c r="R112" s="47"/>
      <c r="S112" s="47"/>
      <c r="T112" s="47" t="s">
        <v>1860</v>
      </c>
      <c r="U112" s="47" t="s">
        <v>1860</v>
      </c>
      <c r="V112" s="47"/>
      <c r="W112" s="47"/>
      <c r="X112" s="47"/>
      <c r="Y112" s="47"/>
      <c r="Z112" s="47"/>
      <c r="AA112" s="47"/>
      <c r="AB112" s="47"/>
      <c r="AC112" s="28"/>
      <c r="AD112" s="28"/>
      <c r="AE112" s="44">
        <f>IFERROR(FLOOR(Table_Books[[#This Row],[Published_Date]],10), 0)</f>
        <v>0</v>
      </c>
      <c r="AF112" s="28">
        <f>IFERROR(CEILING(VALUE(LEFT(Table_Books[[#This Row],[Published_Date]],FIND("-",Table_Books[[#This Row],[Published_Date]]&amp;"-")-1))/100, 1), 0)</f>
        <v>0</v>
      </c>
      <c r="AG112" s="28"/>
      <c r="AH112" s="28" t="s">
        <v>21580</v>
      </c>
      <c r="AI112" s="28"/>
      <c r="AJ112" s="28"/>
      <c r="AK112" s="28" t="str">
        <f>Table_Books[[#This Row],[Title]]&amp;"_"&amp;Table_Books[[#This Row],[Author]]</f>
        <v>Exodus_Anonymous (Compiled Tradition)</v>
      </c>
      <c r="AL112" s="28" t="str">
        <f>Table_Books[[#This Row],[Author]]&amp;"_"&amp;Table_Books[[#This Row],[Title]]</f>
        <v>Anonymous (Compiled Tradition)_Exodus</v>
      </c>
      <c r="AM112" s="28" t="str">
        <f>Table_Books[[#This Row],[Title]]&amp;" by "&amp;Table_Books[[#This Row],[Author]]</f>
        <v>Exodus by Anonymous (Compiled Tradition)</v>
      </c>
      <c r="AN112" s="28"/>
      <c r="AO112" s="28"/>
    </row>
    <row r="113" spans="1:41" x14ac:dyDescent="0.35">
      <c r="A113" s="52" t="str">
        <f>"B-" &amp; UPPER(TRIM(Table_Books[[#This Row],[Title]])) &amp; "|" &amp; UPPER(TRIM(Table_Books[[#This Row],[Author]]))</f>
        <v>B-EZRA / NEHEMIAH|ANONYMOUS (COMPILED TRADITION)</v>
      </c>
      <c r="B113" s="28" t="str">
        <f>IF(COUNTIFS(Table_Books[Hash_ID],Table_Books[[#This Row],[Hash_ID]])&gt;1,"Y","N")</f>
        <v>N</v>
      </c>
      <c r="C113" s="28" t="s">
        <v>18973</v>
      </c>
      <c r="D113" s="51" t="s">
        <v>18965</v>
      </c>
      <c r="E113" s="28"/>
      <c r="F113" s="28"/>
      <c r="G113" s="44"/>
      <c r="H113" s="44"/>
      <c r="I113" s="45"/>
      <c r="J113" s="44"/>
      <c r="K113" s="44"/>
      <c r="L113" s="28"/>
      <c r="M113" s="28"/>
      <c r="N113" s="28"/>
      <c r="O113" s="46"/>
      <c r="P113" s="47"/>
      <c r="Q113" s="47" t="s">
        <v>1860</v>
      </c>
      <c r="R113" s="47"/>
      <c r="S113" s="47"/>
      <c r="T113" s="47" t="s">
        <v>1860</v>
      </c>
      <c r="U113" s="47" t="s">
        <v>1860</v>
      </c>
      <c r="V113" s="47"/>
      <c r="W113" s="47"/>
      <c r="X113" s="47"/>
      <c r="Y113" s="47"/>
      <c r="Z113" s="47"/>
      <c r="AA113" s="47"/>
      <c r="AB113" s="47"/>
      <c r="AC113" s="28"/>
      <c r="AD113" s="28"/>
      <c r="AE113" s="44">
        <f>IFERROR(FLOOR(Table_Books[[#This Row],[Published_Date]],10), 0)</f>
        <v>0</v>
      </c>
      <c r="AF113" s="28">
        <f>IFERROR(CEILING(VALUE(LEFT(Table_Books[[#This Row],[Published_Date]],FIND("-",Table_Books[[#This Row],[Published_Date]]&amp;"-")-1))/100, 1), 0)</f>
        <v>0</v>
      </c>
      <c r="AG113" s="28"/>
      <c r="AH113" s="28" t="s">
        <v>21580</v>
      </c>
      <c r="AI113" s="28"/>
      <c r="AJ113" s="28"/>
      <c r="AK113" s="28" t="str">
        <f>Table_Books[[#This Row],[Title]]&amp;"_"&amp;Table_Books[[#This Row],[Author]]</f>
        <v>Ezra / Nehemiah_Anonymous (Compiled Tradition)</v>
      </c>
      <c r="AL113" s="28" t="str">
        <f>Table_Books[[#This Row],[Author]]&amp;"_"&amp;Table_Books[[#This Row],[Title]]</f>
        <v>Anonymous (Compiled Tradition)_Ezra / Nehemiah</v>
      </c>
      <c r="AM113" s="28" t="str">
        <f>Table_Books[[#This Row],[Title]]&amp;" by "&amp;Table_Books[[#This Row],[Author]]</f>
        <v>Ezra / Nehemiah by Anonymous (Compiled Tradition)</v>
      </c>
      <c r="AN113" s="28"/>
      <c r="AO113" s="28"/>
    </row>
    <row r="114" spans="1:41" x14ac:dyDescent="0.35">
      <c r="A114" s="52" t="str">
        <f>"B-" &amp; UPPER(TRIM(Table_Books[[#This Row],[Title]])) &amp; "|" &amp; UPPER(TRIM(Table_Books[[#This Row],[Author]]))</f>
        <v>B-GENESIS|ANONYMOUS (COMPILED TRADITION)</v>
      </c>
      <c r="B114" s="28" t="str">
        <f>IF(COUNTIFS(Table_Books[Hash_ID],Table_Books[[#This Row],[Hash_ID]])&gt;1,"Y","N")</f>
        <v>N</v>
      </c>
      <c r="C114" s="28" t="s">
        <v>18964</v>
      </c>
      <c r="D114" s="51" t="s">
        <v>18965</v>
      </c>
      <c r="E114" s="28"/>
      <c r="F114" s="28"/>
      <c r="G114" s="44"/>
      <c r="H114" s="44"/>
      <c r="I114" s="45"/>
      <c r="J114" s="44"/>
      <c r="K114" s="44"/>
      <c r="L114" s="28"/>
      <c r="M114" s="28"/>
      <c r="N114" s="28"/>
      <c r="O114" s="46"/>
      <c r="P114" s="47"/>
      <c r="Q114" s="47" t="s">
        <v>1860</v>
      </c>
      <c r="R114" s="47"/>
      <c r="S114" s="47"/>
      <c r="T114" s="47" t="s">
        <v>1860</v>
      </c>
      <c r="U114" s="47" t="s">
        <v>1860</v>
      </c>
      <c r="V114" s="47"/>
      <c r="W114" s="47"/>
      <c r="X114" s="47"/>
      <c r="Y114" s="47"/>
      <c r="Z114" s="47"/>
      <c r="AA114" s="47"/>
      <c r="AB114" s="47"/>
      <c r="AC114" s="28"/>
      <c r="AD114" s="28"/>
      <c r="AE114" s="44">
        <f>IFERROR(FLOOR(Table_Books[[#This Row],[Published_Date]],10), 0)</f>
        <v>0</v>
      </c>
      <c r="AF114" s="28">
        <f>IFERROR(CEILING(VALUE(LEFT(Table_Books[[#This Row],[Published_Date]],FIND("-",Table_Books[[#This Row],[Published_Date]]&amp;"-")-1))/100, 1), 0)</f>
        <v>0</v>
      </c>
      <c r="AG114" s="28"/>
      <c r="AH114" s="28" t="s">
        <v>21580</v>
      </c>
      <c r="AI114" s="28"/>
      <c r="AJ114" s="28"/>
      <c r="AK114" s="28" t="str">
        <f>Table_Books[[#This Row],[Title]]&amp;"_"&amp;Table_Books[[#This Row],[Author]]</f>
        <v>Genesis_Anonymous (Compiled Tradition)</v>
      </c>
      <c r="AL114" s="28" t="str">
        <f>Table_Books[[#This Row],[Author]]&amp;"_"&amp;Table_Books[[#This Row],[Title]]</f>
        <v>Anonymous (Compiled Tradition)_Genesis</v>
      </c>
      <c r="AM114" s="28" t="str">
        <f>Table_Books[[#This Row],[Title]]&amp;" by "&amp;Table_Books[[#This Row],[Author]]</f>
        <v>Genesis by Anonymous (Compiled Tradition)</v>
      </c>
      <c r="AN114" s="28"/>
      <c r="AO114" s="28"/>
    </row>
    <row r="115" spans="1:41" x14ac:dyDescent="0.35">
      <c r="A115" s="52" t="str">
        <f>"B-" &amp; UPPER(TRIM(Table_Books[[#This Row],[Title]])) &amp; "|" &amp; UPPER(TRIM(Table_Books[[#This Row],[Author]]))</f>
        <v>B-JOSHUA|ANONYMOUS (COMPILED TRADITION)</v>
      </c>
      <c r="B115" s="28" t="str">
        <f>IF(COUNTIFS(Table_Books[Hash_ID],Table_Books[[#This Row],[Hash_ID]])&gt;1,"Y","N")</f>
        <v>N</v>
      </c>
      <c r="C115" s="28" t="s">
        <v>18968</v>
      </c>
      <c r="D115" s="51" t="s">
        <v>18965</v>
      </c>
      <c r="E115" s="28"/>
      <c r="F115" s="28"/>
      <c r="G115" s="44"/>
      <c r="H115" s="44"/>
      <c r="I115" s="45"/>
      <c r="J115" s="44"/>
      <c r="K115" s="44"/>
      <c r="L115" s="28"/>
      <c r="M115" s="28"/>
      <c r="N115" s="28"/>
      <c r="O115" s="46"/>
      <c r="P115" s="47"/>
      <c r="Q115" s="47" t="s">
        <v>1860</v>
      </c>
      <c r="R115" s="47"/>
      <c r="S115" s="47"/>
      <c r="T115" s="47" t="s">
        <v>1860</v>
      </c>
      <c r="U115" s="47" t="s">
        <v>1860</v>
      </c>
      <c r="V115" s="47"/>
      <c r="W115" s="47"/>
      <c r="X115" s="47"/>
      <c r="Y115" s="47"/>
      <c r="Z115" s="47"/>
      <c r="AA115" s="47"/>
      <c r="AB115" s="47"/>
      <c r="AC115" s="28"/>
      <c r="AD115" s="28"/>
      <c r="AE115" s="44">
        <f>IFERROR(FLOOR(Table_Books[[#This Row],[Published_Date]],10), 0)</f>
        <v>0</v>
      </c>
      <c r="AF115" s="28">
        <f>IFERROR(CEILING(VALUE(LEFT(Table_Books[[#This Row],[Published_Date]],FIND("-",Table_Books[[#This Row],[Published_Date]]&amp;"-")-1))/100, 1), 0)</f>
        <v>0</v>
      </c>
      <c r="AG115" s="28"/>
      <c r="AH115" s="28" t="s">
        <v>21580</v>
      </c>
      <c r="AI115" s="28"/>
      <c r="AJ115" s="28"/>
      <c r="AK115" s="28" t="str">
        <f>Table_Books[[#This Row],[Title]]&amp;"_"&amp;Table_Books[[#This Row],[Author]]</f>
        <v>Joshua_Anonymous (Compiled Tradition)</v>
      </c>
      <c r="AL115" s="28" t="str">
        <f>Table_Books[[#This Row],[Author]]&amp;"_"&amp;Table_Books[[#This Row],[Title]]</f>
        <v>Anonymous (Compiled Tradition)_Joshua</v>
      </c>
      <c r="AM115" s="28" t="str">
        <f>Table_Books[[#This Row],[Title]]&amp;" by "&amp;Table_Books[[#This Row],[Author]]</f>
        <v>Joshua by Anonymous (Compiled Tradition)</v>
      </c>
      <c r="AN115" s="28"/>
      <c r="AO115" s="28"/>
    </row>
    <row r="116" spans="1:41" x14ac:dyDescent="0.35">
      <c r="A116" s="52" t="str">
        <f>"B-" &amp; UPPER(TRIM(Table_Books[[#This Row],[Title]])) &amp; "|" &amp; UPPER(TRIM(Table_Books[[#This Row],[Author]]))</f>
        <v>B-JUDGES|ANONYMOUS (COMPILED TRADITION)</v>
      </c>
      <c r="B116" s="28" t="str">
        <f>IF(COUNTIFS(Table_Books[Hash_ID],Table_Books[[#This Row],[Hash_ID]])&gt;1,"Y","N")</f>
        <v>N</v>
      </c>
      <c r="C116" s="28" t="s">
        <v>18969</v>
      </c>
      <c r="D116" s="51" t="s">
        <v>18965</v>
      </c>
      <c r="E116" s="28"/>
      <c r="F116" s="28"/>
      <c r="G116" s="44"/>
      <c r="H116" s="44"/>
      <c r="I116" s="45"/>
      <c r="J116" s="44"/>
      <c r="K116" s="44"/>
      <c r="L116" s="28"/>
      <c r="M116" s="28"/>
      <c r="N116" s="28"/>
      <c r="O116" s="46"/>
      <c r="P116" s="47"/>
      <c r="Q116" s="47" t="s">
        <v>1860</v>
      </c>
      <c r="R116" s="47"/>
      <c r="S116" s="47"/>
      <c r="T116" s="47" t="s">
        <v>1860</v>
      </c>
      <c r="U116" s="47" t="s">
        <v>1860</v>
      </c>
      <c r="V116" s="47"/>
      <c r="W116" s="47"/>
      <c r="X116" s="47"/>
      <c r="Y116" s="47"/>
      <c r="Z116" s="47"/>
      <c r="AA116" s="47"/>
      <c r="AB116" s="47"/>
      <c r="AC116" s="28"/>
      <c r="AD116" s="28"/>
      <c r="AE116" s="44">
        <f>IFERROR(FLOOR(Table_Books[[#This Row],[Published_Date]],10), 0)</f>
        <v>0</v>
      </c>
      <c r="AF116" s="28">
        <f>IFERROR(CEILING(VALUE(LEFT(Table_Books[[#This Row],[Published_Date]],FIND("-",Table_Books[[#This Row],[Published_Date]]&amp;"-")-1))/100, 1), 0)</f>
        <v>0</v>
      </c>
      <c r="AG116" s="28"/>
      <c r="AH116" s="28" t="s">
        <v>21580</v>
      </c>
      <c r="AI116" s="28"/>
      <c r="AJ116" s="28"/>
      <c r="AK116" s="28" t="str">
        <f>Table_Books[[#This Row],[Title]]&amp;"_"&amp;Table_Books[[#This Row],[Author]]</f>
        <v>Judges_Anonymous (Compiled Tradition)</v>
      </c>
      <c r="AL116" s="28" t="str">
        <f>Table_Books[[#This Row],[Author]]&amp;"_"&amp;Table_Books[[#This Row],[Title]]</f>
        <v>Anonymous (Compiled Tradition)_Judges</v>
      </c>
      <c r="AM116" s="28" t="str">
        <f>Table_Books[[#This Row],[Title]]&amp;" by "&amp;Table_Books[[#This Row],[Author]]</f>
        <v>Judges by Anonymous (Compiled Tradition)</v>
      </c>
      <c r="AN116" s="28"/>
      <c r="AO116" s="28"/>
    </row>
    <row r="117" spans="1:41" x14ac:dyDescent="0.35">
      <c r="A117" s="52" t="str">
        <f>"B-" &amp; UPPER(TRIM(Table_Books[[#This Row],[Title]])) &amp; "|" &amp; UPPER(TRIM(Table_Books[[#This Row],[Author]]))</f>
        <v>B-LEVITICUS|ANONYMOUS (COMPILED TRADITION)</v>
      </c>
      <c r="B117" s="28" t="str">
        <f>IF(COUNTIFS(Table_Books[Hash_ID],Table_Books[[#This Row],[Hash_ID]])&gt;1,"Y","N")</f>
        <v>N</v>
      </c>
      <c r="C117" s="28" t="s">
        <v>18966</v>
      </c>
      <c r="D117" s="51" t="s">
        <v>18965</v>
      </c>
      <c r="E117" s="28"/>
      <c r="F117" s="28"/>
      <c r="G117" s="44"/>
      <c r="H117" s="44"/>
      <c r="I117" s="45"/>
      <c r="J117" s="44"/>
      <c r="K117" s="44"/>
      <c r="L117" s="28"/>
      <c r="M117" s="28"/>
      <c r="N117" s="28"/>
      <c r="O117" s="46"/>
      <c r="P117" s="47"/>
      <c r="Q117" s="47" t="s">
        <v>1860</v>
      </c>
      <c r="R117" s="47"/>
      <c r="S117" s="47"/>
      <c r="T117" s="47" t="s">
        <v>1860</v>
      </c>
      <c r="U117" s="47" t="s">
        <v>1860</v>
      </c>
      <c r="V117" s="47"/>
      <c r="W117" s="47"/>
      <c r="X117" s="47"/>
      <c r="Y117" s="47"/>
      <c r="Z117" s="47"/>
      <c r="AA117" s="47"/>
      <c r="AB117" s="47"/>
      <c r="AC117" s="28"/>
      <c r="AD117" s="28"/>
      <c r="AE117" s="44">
        <f>IFERROR(FLOOR(Table_Books[[#This Row],[Published_Date]],10), 0)</f>
        <v>0</v>
      </c>
      <c r="AF117" s="28">
        <f>IFERROR(CEILING(VALUE(LEFT(Table_Books[[#This Row],[Published_Date]],FIND("-",Table_Books[[#This Row],[Published_Date]]&amp;"-")-1))/100, 1), 0)</f>
        <v>0</v>
      </c>
      <c r="AG117" s="28"/>
      <c r="AH117" s="28" t="s">
        <v>21580</v>
      </c>
      <c r="AI117" s="28"/>
      <c r="AJ117" s="28"/>
      <c r="AK117" s="28" t="str">
        <f>Table_Books[[#This Row],[Title]]&amp;"_"&amp;Table_Books[[#This Row],[Author]]</f>
        <v>Leviticus_Anonymous (Compiled Tradition)</v>
      </c>
      <c r="AL117" s="28" t="str">
        <f>Table_Books[[#This Row],[Author]]&amp;"_"&amp;Table_Books[[#This Row],[Title]]</f>
        <v>Anonymous (Compiled Tradition)_Leviticus</v>
      </c>
      <c r="AM117" s="28" t="str">
        <f>Table_Books[[#This Row],[Title]]&amp;" by "&amp;Table_Books[[#This Row],[Author]]</f>
        <v>Leviticus by Anonymous (Compiled Tradition)</v>
      </c>
      <c r="AN117" s="28"/>
      <c r="AO117" s="28"/>
    </row>
    <row r="118" spans="1:41" x14ac:dyDescent="0.35">
      <c r="A118" s="52" t="str">
        <f>"B-" &amp; UPPER(TRIM(Table_Books[[#This Row],[Title]])) &amp; "|" &amp; UPPER(TRIM(Table_Books[[#This Row],[Author]]))</f>
        <v>B-NUMBERS|ANONYMOUS (COMPILED TRADITION)</v>
      </c>
      <c r="B118" s="28" t="str">
        <f>IF(COUNTIFS(Table_Books[Hash_ID],Table_Books[[#This Row],[Hash_ID]])&gt;1,"Y","N")</f>
        <v>N</v>
      </c>
      <c r="C118" s="28" t="s">
        <v>10040</v>
      </c>
      <c r="D118" s="51" t="s">
        <v>18965</v>
      </c>
      <c r="E118" s="28"/>
      <c r="F118" s="28"/>
      <c r="G118" s="44"/>
      <c r="H118" s="44"/>
      <c r="I118" s="45"/>
      <c r="J118" s="44"/>
      <c r="K118" s="44"/>
      <c r="L118" s="28"/>
      <c r="M118" s="28"/>
      <c r="N118" s="28"/>
      <c r="O118" s="46"/>
      <c r="P118" s="47"/>
      <c r="Q118" s="47" t="s">
        <v>1860</v>
      </c>
      <c r="R118" s="47"/>
      <c r="S118" s="47"/>
      <c r="T118" s="47" t="s">
        <v>1860</v>
      </c>
      <c r="U118" s="47" t="s">
        <v>1860</v>
      </c>
      <c r="V118" s="47"/>
      <c r="W118" s="47"/>
      <c r="X118" s="47"/>
      <c r="Y118" s="47"/>
      <c r="Z118" s="47"/>
      <c r="AA118" s="47"/>
      <c r="AB118" s="47"/>
      <c r="AC118" s="28"/>
      <c r="AD118" s="28"/>
      <c r="AE118" s="44">
        <f>IFERROR(FLOOR(Table_Books[[#This Row],[Published_Date]],10), 0)</f>
        <v>0</v>
      </c>
      <c r="AF118" s="28">
        <f>IFERROR(CEILING(VALUE(LEFT(Table_Books[[#This Row],[Published_Date]],FIND("-",Table_Books[[#This Row],[Published_Date]]&amp;"-")-1))/100, 1), 0)</f>
        <v>0</v>
      </c>
      <c r="AG118" s="28"/>
      <c r="AH118" s="28" t="s">
        <v>21580</v>
      </c>
      <c r="AI118" s="28"/>
      <c r="AJ118" s="28"/>
      <c r="AK118" s="28" t="str">
        <f>Table_Books[[#This Row],[Title]]&amp;"_"&amp;Table_Books[[#This Row],[Author]]</f>
        <v>Numbers_Anonymous (Compiled Tradition)</v>
      </c>
      <c r="AL118" s="28" t="str">
        <f>Table_Books[[#This Row],[Author]]&amp;"_"&amp;Table_Books[[#This Row],[Title]]</f>
        <v>Anonymous (Compiled Tradition)_Numbers</v>
      </c>
      <c r="AM118" s="28" t="str">
        <f>Table_Books[[#This Row],[Title]]&amp;" by "&amp;Table_Books[[#This Row],[Author]]</f>
        <v>Numbers by Anonymous (Compiled Tradition)</v>
      </c>
      <c r="AN118" s="28"/>
      <c r="AO118" s="28"/>
    </row>
    <row r="119" spans="1:41" x14ac:dyDescent="0.35">
      <c r="A119" s="52" t="str">
        <f>"B-" &amp; UPPER(TRIM(Table_Books[[#This Row],[Title]])) &amp; "|" &amp; UPPER(TRIM(Table_Books[[#This Row],[Author]]))</f>
        <v>B-ARANYAKAS (VARIOUS, ASSOCIATED WITH VEDAS)|ANONYMOUS (COMPILED)</v>
      </c>
      <c r="B119" s="28" t="str">
        <f>IF(COUNTIFS(Table_Books[Hash_ID],Table_Books[[#This Row],[Hash_ID]])&gt;1,"Y","N")</f>
        <v>N</v>
      </c>
      <c r="C119" s="28" t="s">
        <v>18883</v>
      </c>
      <c r="D119" s="51" t="s">
        <v>18878</v>
      </c>
      <c r="E119" s="28"/>
      <c r="F119" s="28"/>
      <c r="G119" s="44"/>
      <c r="H119" s="44"/>
      <c r="I119" s="45"/>
      <c r="J119" s="44"/>
      <c r="K119" s="44"/>
      <c r="L119" s="28"/>
      <c r="M119" s="28"/>
      <c r="N119" s="28"/>
      <c r="O119" s="46"/>
      <c r="P119" s="47"/>
      <c r="Q119" s="47" t="s">
        <v>1860</v>
      </c>
      <c r="R119" s="47"/>
      <c r="S119" s="47"/>
      <c r="T119" s="47" t="s">
        <v>1860</v>
      </c>
      <c r="U119" s="47" t="s">
        <v>1860</v>
      </c>
      <c r="V119" s="47"/>
      <c r="W119" s="47"/>
      <c r="X119" s="47"/>
      <c r="Y119" s="47"/>
      <c r="Z119" s="47"/>
      <c r="AA119" s="47"/>
      <c r="AB119" s="47"/>
      <c r="AC119" s="28"/>
      <c r="AD119" s="28"/>
      <c r="AE119" s="44">
        <f>IFERROR(FLOOR(Table_Books[[#This Row],[Published_Date]],10), 0)</f>
        <v>0</v>
      </c>
      <c r="AF119" s="28">
        <f>IFERROR(CEILING(VALUE(LEFT(Table_Books[[#This Row],[Published_Date]],FIND("-",Table_Books[[#This Row],[Published_Date]]&amp;"-")-1))/100, 1), 0)</f>
        <v>0</v>
      </c>
      <c r="AG119" s="28"/>
      <c r="AH119" s="28" t="s">
        <v>21578</v>
      </c>
      <c r="AI119" s="28"/>
      <c r="AJ119" s="28"/>
      <c r="AK119" s="28" t="str">
        <f>Table_Books[[#This Row],[Title]]&amp;"_"&amp;Table_Books[[#This Row],[Author]]</f>
        <v>Aranyakas (Various, associated with Vedas)_Anonymous (Compiled)</v>
      </c>
      <c r="AL119" s="28" t="str">
        <f>Table_Books[[#This Row],[Author]]&amp;"_"&amp;Table_Books[[#This Row],[Title]]</f>
        <v>Anonymous (Compiled)_Aranyakas (Various, associated with Vedas)</v>
      </c>
      <c r="AM119" s="28" t="str">
        <f>Table_Books[[#This Row],[Title]]&amp;" by "&amp;Table_Books[[#This Row],[Author]]</f>
        <v>Aranyakas (Various, associated with Vedas) by Anonymous (Compiled)</v>
      </c>
      <c r="AN119" s="28"/>
      <c r="AO119" s="28"/>
    </row>
    <row r="120" spans="1:41" x14ac:dyDescent="0.35">
      <c r="A120" s="52" t="str">
        <f>"B-" &amp; UPPER(TRIM(Table_Books[[#This Row],[Title]])) &amp; "|" &amp; UPPER(TRIM(Table_Books[[#This Row],[Author]]))</f>
        <v>B-ATHARVA VEDA SAMHITA (VEDAS)|ANONYMOUS (COMPILED)</v>
      </c>
      <c r="B120" s="28" t="str">
        <f>IF(COUNTIFS(Table_Books[Hash_ID],Table_Books[[#This Row],[Hash_ID]])&gt;1,"Y","N")</f>
        <v>N</v>
      </c>
      <c r="C120" s="28" t="s">
        <v>18881</v>
      </c>
      <c r="D120" s="51" t="s">
        <v>18878</v>
      </c>
      <c r="E120" s="28"/>
      <c r="F120" s="28"/>
      <c r="G120" s="44"/>
      <c r="H120" s="44"/>
      <c r="I120" s="45"/>
      <c r="J120" s="44"/>
      <c r="K120" s="44"/>
      <c r="L120" s="28"/>
      <c r="M120" s="28"/>
      <c r="N120" s="28"/>
      <c r="O120" s="46"/>
      <c r="P120" s="47"/>
      <c r="Q120" s="47" t="s">
        <v>1860</v>
      </c>
      <c r="R120" s="47"/>
      <c r="S120" s="47"/>
      <c r="T120" s="47" t="s">
        <v>1860</v>
      </c>
      <c r="U120" s="47" t="s">
        <v>1860</v>
      </c>
      <c r="V120" s="47"/>
      <c r="W120" s="47"/>
      <c r="X120" s="47"/>
      <c r="Y120" s="47"/>
      <c r="Z120" s="47"/>
      <c r="AA120" s="47"/>
      <c r="AB120" s="47"/>
      <c r="AC120" s="28"/>
      <c r="AD120" s="28"/>
      <c r="AE120" s="44">
        <f>IFERROR(FLOOR(Table_Books[[#This Row],[Published_Date]],10), 0)</f>
        <v>0</v>
      </c>
      <c r="AF120" s="28">
        <f>IFERROR(CEILING(VALUE(LEFT(Table_Books[[#This Row],[Published_Date]],FIND("-",Table_Books[[#This Row],[Published_Date]]&amp;"-")-1))/100, 1), 0)</f>
        <v>0</v>
      </c>
      <c r="AG120" s="28"/>
      <c r="AH120" s="28" t="s">
        <v>21578</v>
      </c>
      <c r="AI120" s="28"/>
      <c r="AJ120" s="28"/>
      <c r="AK120" s="28" t="str">
        <f>Table_Books[[#This Row],[Title]]&amp;"_"&amp;Table_Books[[#This Row],[Author]]</f>
        <v>Atharva Veda Samhita (Vedas)_Anonymous (Compiled)</v>
      </c>
      <c r="AL120" s="28" t="str">
        <f>Table_Books[[#This Row],[Author]]&amp;"_"&amp;Table_Books[[#This Row],[Title]]</f>
        <v>Anonymous (Compiled)_Atharva Veda Samhita (Vedas)</v>
      </c>
      <c r="AM120" s="28" t="str">
        <f>Table_Books[[#This Row],[Title]]&amp;" by "&amp;Table_Books[[#This Row],[Author]]</f>
        <v>Atharva Veda Samhita (Vedas) by Anonymous (Compiled)</v>
      </c>
      <c r="AN120" s="28"/>
      <c r="AO120" s="28"/>
    </row>
    <row r="121" spans="1:41" x14ac:dyDescent="0.35">
      <c r="A121" s="52" t="str">
        <f>"B-" &amp; UPPER(TRIM(Table_Books[[#This Row],[Title]])) &amp; "|" &amp; UPPER(TRIM(Table_Books[[#This Row],[Author]]))</f>
        <v>B-BOOK OF DOCUMENTS (SHUJING)|ANONYMOUS (COMPILED)</v>
      </c>
      <c r="B121" s="28" t="str">
        <f>IF(COUNTIFS(Table_Books[Hash_ID],Table_Books[[#This Row],[Hash_ID]])&gt;1,"Y","N")</f>
        <v>N</v>
      </c>
      <c r="C121" s="28" t="s">
        <v>18930</v>
      </c>
      <c r="D121" s="51" t="s">
        <v>18878</v>
      </c>
      <c r="E121" s="28"/>
      <c r="F121" s="28"/>
      <c r="G121" s="44"/>
      <c r="H121" s="44"/>
      <c r="I121" s="45"/>
      <c r="J121" s="44"/>
      <c r="K121" s="44"/>
      <c r="L121" s="28"/>
      <c r="M121" s="28"/>
      <c r="N121" s="28"/>
      <c r="O121" s="46"/>
      <c r="P121" s="47"/>
      <c r="Q121" s="47" t="s">
        <v>1860</v>
      </c>
      <c r="R121" s="47"/>
      <c r="S121" s="47"/>
      <c r="T121" s="47" t="s">
        <v>1860</v>
      </c>
      <c r="U121" s="47" t="s">
        <v>1860</v>
      </c>
      <c r="V121" s="47"/>
      <c r="W121" s="47"/>
      <c r="X121" s="47"/>
      <c r="Y121" s="47"/>
      <c r="Z121" s="47"/>
      <c r="AA121" s="47"/>
      <c r="AB121" s="47"/>
      <c r="AC121" s="28"/>
      <c r="AD121" s="28"/>
      <c r="AE121" s="44">
        <f>IFERROR(FLOOR(Table_Books[[#This Row],[Published_Date]],10), 0)</f>
        <v>0</v>
      </c>
      <c r="AF121" s="28">
        <f>IFERROR(CEILING(VALUE(LEFT(Table_Books[[#This Row],[Published_Date]],FIND("-",Table_Books[[#This Row],[Published_Date]]&amp;"-")-1))/100, 1), 0)</f>
        <v>0</v>
      </c>
      <c r="AG121" s="28"/>
      <c r="AH121" s="28" t="s">
        <v>21579</v>
      </c>
      <c r="AI121" s="28"/>
      <c r="AJ121" s="28"/>
      <c r="AK121" s="28" t="str">
        <f>Table_Books[[#This Row],[Title]]&amp;"_"&amp;Table_Books[[#This Row],[Author]]</f>
        <v>Book of Documents (Shujing)_Anonymous (Compiled)</v>
      </c>
      <c r="AL121" s="28" t="str">
        <f>Table_Books[[#This Row],[Author]]&amp;"_"&amp;Table_Books[[#This Row],[Title]]</f>
        <v>Anonymous (Compiled)_Book of Documents (Shujing)</v>
      </c>
      <c r="AM121" s="28" t="str">
        <f>Table_Books[[#This Row],[Title]]&amp;" by "&amp;Table_Books[[#This Row],[Author]]</f>
        <v>Book of Documents (Shujing) by Anonymous (Compiled)</v>
      </c>
      <c r="AN121" s="28"/>
      <c r="AO121" s="28"/>
    </row>
    <row r="122" spans="1:41" x14ac:dyDescent="0.35">
      <c r="A122" s="52" t="str">
        <f>"B-" &amp; UPPER(TRIM(Table_Books[[#This Row],[Title]])) &amp; "|" &amp; UPPER(TRIM(Table_Books[[#This Row],[Author]]))</f>
        <v>B-BOOK OF RITES (LIJI)|ANONYMOUS (COMPILED)</v>
      </c>
      <c r="B122" s="28" t="str">
        <f>IF(COUNTIFS(Table_Books[Hash_ID],Table_Books[[#This Row],[Hash_ID]])&gt;1,"Y","N")</f>
        <v>N</v>
      </c>
      <c r="C122" s="28" t="s">
        <v>18931</v>
      </c>
      <c r="D122" s="51" t="s">
        <v>18878</v>
      </c>
      <c r="E122" s="28"/>
      <c r="F122" s="28"/>
      <c r="G122" s="44"/>
      <c r="H122" s="44"/>
      <c r="I122" s="45"/>
      <c r="J122" s="44"/>
      <c r="K122" s="44"/>
      <c r="L122" s="28"/>
      <c r="M122" s="28"/>
      <c r="N122" s="28"/>
      <c r="O122" s="46"/>
      <c r="P122" s="47"/>
      <c r="Q122" s="47" t="s">
        <v>1860</v>
      </c>
      <c r="R122" s="47"/>
      <c r="S122" s="47"/>
      <c r="T122" s="47" t="s">
        <v>1860</v>
      </c>
      <c r="U122" s="47" t="s">
        <v>1860</v>
      </c>
      <c r="V122" s="47"/>
      <c r="W122" s="47"/>
      <c r="X122" s="47"/>
      <c r="Y122" s="47"/>
      <c r="Z122" s="47"/>
      <c r="AA122" s="47"/>
      <c r="AB122" s="47"/>
      <c r="AC122" s="28"/>
      <c r="AD122" s="28"/>
      <c r="AE122" s="44">
        <f>IFERROR(FLOOR(Table_Books[[#This Row],[Published_Date]],10), 0)</f>
        <v>0</v>
      </c>
      <c r="AF122" s="28">
        <f>IFERROR(CEILING(VALUE(LEFT(Table_Books[[#This Row],[Published_Date]],FIND("-",Table_Books[[#This Row],[Published_Date]]&amp;"-")-1))/100, 1), 0)</f>
        <v>0</v>
      </c>
      <c r="AG122" s="28"/>
      <c r="AH122" s="28" t="s">
        <v>21579</v>
      </c>
      <c r="AI122" s="28"/>
      <c r="AJ122" s="28"/>
      <c r="AK122" s="28" t="str">
        <f>Table_Books[[#This Row],[Title]]&amp;"_"&amp;Table_Books[[#This Row],[Author]]</f>
        <v>Book of Rites (Liji)_Anonymous (Compiled)</v>
      </c>
      <c r="AL122" s="28" t="str">
        <f>Table_Books[[#This Row],[Author]]&amp;"_"&amp;Table_Books[[#This Row],[Title]]</f>
        <v>Anonymous (Compiled)_Book of Rites (Liji)</v>
      </c>
      <c r="AM122" s="28" t="str">
        <f>Table_Books[[#This Row],[Title]]&amp;" by "&amp;Table_Books[[#This Row],[Author]]</f>
        <v>Book of Rites (Liji) by Anonymous (Compiled)</v>
      </c>
      <c r="AN122" s="28"/>
      <c r="AO122" s="28"/>
    </row>
    <row r="123" spans="1:41" x14ac:dyDescent="0.35">
      <c r="A123" s="52" t="str">
        <f>"B-" &amp; UPPER(TRIM(Table_Books[[#This Row],[Title]])) &amp; "|" &amp; UPPER(TRIM(Table_Books[[#This Row],[Author]]))</f>
        <v>B-BRAHMANAS (VARIOUS, ASSOCIATED WITH VEDAS)|ANONYMOUS (COMPILED)</v>
      </c>
      <c r="B123" s="28" t="str">
        <f>IF(COUNTIFS(Table_Books[Hash_ID],Table_Books[[#This Row],[Hash_ID]])&gt;1,"Y","N")</f>
        <v>N</v>
      </c>
      <c r="C123" s="28" t="s">
        <v>18882</v>
      </c>
      <c r="D123" s="51" t="s">
        <v>18878</v>
      </c>
      <c r="E123" s="28"/>
      <c r="F123" s="28"/>
      <c r="G123" s="44"/>
      <c r="H123" s="44"/>
      <c r="I123" s="45"/>
      <c r="J123" s="44"/>
      <c r="K123" s="44"/>
      <c r="L123" s="28"/>
      <c r="M123" s="28"/>
      <c r="N123" s="28"/>
      <c r="O123" s="46"/>
      <c r="P123" s="47"/>
      <c r="Q123" s="47" t="s">
        <v>1860</v>
      </c>
      <c r="R123" s="47"/>
      <c r="S123" s="47"/>
      <c r="T123" s="47" t="s">
        <v>1860</v>
      </c>
      <c r="U123" s="47" t="s">
        <v>1860</v>
      </c>
      <c r="V123" s="47"/>
      <c r="W123" s="47"/>
      <c r="X123" s="47"/>
      <c r="Y123" s="47"/>
      <c r="Z123" s="47"/>
      <c r="AA123" s="47"/>
      <c r="AB123" s="47"/>
      <c r="AC123" s="28"/>
      <c r="AD123" s="28"/>
      <c r="AE123" s="44">
        <f>IFERROR(FLOOR(Table_Books[[#This Row],[Published_Date]],10), 0)</f>
        <v>0</v>
      </c>
      <c r="AF123" s="28">
        <f>IFERROR(CEILING(VALUE(LEFT(Table_Books[[#This Row],[Published_Date]],FIND("-",Table_Books[[#This Row],[Published_Date]]&amp;"-")-1))/100, 1), 0)</f>
        <v>0</v>
      </c>
      <c r="AG123" s="28"/>
      <c r="AH123" s="28" t="s">
        <v>21578</v>
      </c>
      <c r="AI123" s="28"/>
      <c r="AJ123" s="28"/>
      <c r="AK123" s="28" t="str">
        <f>Table_Books[[#This Row],[Title]]&amp;"_"&amp;Table_Books[[#This Row],[Author]]</f>
        <v>Brahmanas (Various, associated with Vedas)_Anonymous (Compiled)</v>
      </c>
      <c r="AL123" s="28" t="str">
        <f>Table_Books[[#This Row],[Author]]&amp;"_"&amp;Table_Books[[#This Row],[Title]]</f>
        <v>Anonymous (Compiled)_Brahmanas (Various, associated with Vedas)</v>
      </c>
      <c r="AM123" s="28" t="str">
        <f>Table_Books[[#This Row],[Title]]&amp;" by "&amp;Table_Books[[#This Row],[Author]]</f>
        <v>Brahmanas (Various, associated with Vedas) by Anonymous (Compiled)</v>
      </c>
      <c r="AN123" s="28"/>
      <c r="AO123" s="28"/>
    </row>
    <row r="124" spans="1:41" x14ac:dyDescent="0.35">
      <c r="A124" s="52" t="str">
        <f>"B-" &amp; UPPER(TRIM(Table_Books[[#This Row],[Title]])) &amp; "|" &amp; UPPER(TRIM(Table_Books[[#This Row],[Author]]))</f>
        <v>B-CLASSIC OF POETRY (SHIJING)|ANONYMOUS (COMPILED)</v>
      </c>
      <c r="B124" s="28" t="str">
        <f>IF(COUNTIFS(Table_Books[Hash_ID],Table_Books[[#This Row],[Hash_ID]])&gt;1,"Y","N")</f>
        <v>N</v>
      </c>
      <c r="C124" s="28" t="s">
        <v>18929</v>
      </c>
      <c r="D124" s="51" t="s">
        <v>18878</v>
      </c>
      <c r="E124" s="28"/>
      <c r="F124" s="28"/>
      <c r="G124" s="44"/>
      <c r="H124" s="44"/>
      <c r="I124" s="45"/>
      <c r="J124" s="44"/>
      <c r="K124" s="44"/>
      <c r="L124" s="28"/>
      <c r="M124" s="28"/>
      <c r="N124" s="28"/>
      <c r="O124" s="46"/>
      <c r="P124" s="47"/>
      <c r="Q124" s="47" t="s">
        <v>1860</v>
      </c>
      <c r="R124" s="47"/>
      <c r="S124" s="47"/>
      <c r="T124" s="47" t="s">
        <v>1860</v>
      </c>
      <c r="U124" s="47" t="s">
        <v>1860</v>
      </c>
      <c r="V124" s="47"/>
      <c r="W124" s="47"/>
      <c r="X124" s="47"/>
      <c r="Y124" s="47"/>
      <c r="Z124" s="47"/>
      <c r="AA124" s="47"/>
      <c r="AB124" s="47"/>
      <c r="AC124" s="28"/>
      <c r="AD124" s="28"/>
      <c r="AE124" s="44">
        <f>IFERROR(FLOOR(Table_Books[[#This Row],[Published_Date]],10), 0)</f>
        <v>0</v>
      </c>
      <c r="AF124" s="28">
        <f>IFERROR(CEILING(VALUE(LEFT(Table_Books[[#This Row],[Published_Date]],FIND("-",Table_Books[[#This Row],[Published_Date]]&amp;"-")-1))/100, 1), 0)</f>
        <v>0</v>
      </c>
      <c r="AG124" s="28"/>
      <c r="AH124" s="28" t="s">
        <v>21579</v>
      </c>
      <c r="AI124" s="28"/>
      <c r="AJ124" s="28"/>
      <c r="AK124" s="28" t="str">
        <f>Table_Books[[#This Row],[Title]]&amp;"_"&amp;Table_Books[[#This Row],[Author]]</f>
        <v>Classic of Poetry (Shijing)_Anonymous (Compiled)</v>
      </c>
      <c r="AL124" s="28" t="str">
        <f>Table_Books[[#This Row],[Author]]&amp;"_"&amp;Table_Books[[#This Row],[Title]]</f>
        <v>Anonymous (Compiled)_Classic of Poetry (Shijing)</v>
      </c>
      <c r="AM124" s="28" t="str">
        <f>Table_Books[[#This Row],[Title]]&amp;" by "&amp;Table_Books[[#This Row],[Author]]</f>
        <v>Classic of Poetry (Shijing) by Anonymous (Compiled)</v>
      </c>
      <c r="AN124" s="28"/>
      <c r="AO124" s="28"/>
    </row>
    <row r="125" spans="1:41" x14ac:dyDescent="0.35">
      <c r="A125" s="52" t="str">
        <f>"B-" &amp; UPPER(TRIM(Table_Books[[#This Row],[Title]])) &amp; "|" &amp; UPPER(TRIM(Table_Books[[#This Row],[Author]]))</f>
        <v>B-I CHING (BOOK OF CHANGES)|ANONYMOUS (COMPILED)</v>
      </c>
      <c r="B125" s="28" t="str">
        <f>IF(COUNTIFS(Table_Books[Hash_ID],Table_Books[[#This Row],[Hash_ID]])&gt;1,"Y","N")</f>
        <v>N</v>
      </c>
      <c r="C125" s="28" t="s">
        <v>18928</v>
      </c>
      <c r="D125" s="51" t="s">
        <v>18878</v>
      </c>
      <c r="E125" s="28"/>
      <c r="F125" s="28"/>
      <c r="G125" s="44"/>
      <c r="H125" s="44"/>
      <c r="I125" s="45"/>
      <c r="J125" s="44"/>
      <c r="K125" s="44"/>
      <c r="L125" s="28"/>
      <c r="M125" s="28"/>
      <c r="N125" s="28"/>
      <c r="O125" s="46"/>
      <c r="P125" s="47"/>
      <c r="Q125" s="47" t="s">
        <v>1860</v>
      </c>
      <c r="R125" s="47"/>
      <c r="S125" s="47"/>
      <c r="T125" s="47" t="s">
        <v>1860</v>
      </c>
      <c r="U125" s="47" t="s">
        <v>1860</v>
      </c>
      <c r="V125" s="47"/>
      <c r="W125" s="47"/>
      <c r="X125" s="47"/>
      <c r="Y125" s="47"/>
      <c r="Z125" s="47"/>
      <c r="AA125" s="47"/>
      <c r="AB125" s="47"/>
      <c r="AC125" s="28"/>
      <c r="AD125" s="28"/>
      <c r="AE125" s="44">
        <f>IFERROR(FLOOR(Table_Books[[#This Row],[Published_Date]],10), 0)</f>
        <v>0</v>
      </c>
      <c r="AF125" s="28">
        <f>IFERROR(CEILING(VALUE(LEFT(Table_Books[[#This Row],[Published_Date]],FIND("-",Table_Books[[#This Row],[Published_Date]]&amp;"-")-1))/100, 1), 0)</f>
        <v>0</v>
      </c>
      <c r="AG125" s="28"/>
      <c r="AH125" s="28" t="s">
        <v>21579</v>
      </c>
      <c r="AI125" s="28"/>
      <c r="AJ125" s="28"/>
      <c r="AK125" s="28" t="str">
        <f>Table_Books[[#This Row],[Title]]&amp;"_"&amp;Table_Books[[#This Row],[Author]]</f>
        <v>I Ching (Book of Changes)_Anonymous (Compiled)</v>
      </c>
      <c r="AL125" s="28" t="str">
        <f>Table_Books[[#This Row],[Author]]&amp;"_"&amp;Table_Books[[#This Row],[Title]]</f>
        <v>Anonymous (Compiled)_I Ching (Book of Changes)</v>
      </c>
      <c r="AM125" s="28" t="str">
        <f>Table_Books[[#This Row],[Title]]&amp;" by "&amp;Table_Books[[#This Row],[Author]]</f>
        <v>I Ching (Book of Changes) by Anonymous (Compiled)</v>
      </c>
      <c r="AN125" s="28"/>
      <c r="AO125" s="28"/>
    </row>
    <row r="126" spans="1:41" x14ac:dyDescent="0.35">
      <c r="A126" s="52" t="str">
        <f>"B-" &amp; UPPER(TRIM(Table_Books[[#This Row],[Title]])) &amp; "|" &amp; UPPER(TRIM(Table_Books[[#This Row],[Author]]))</f>
        <v>B-ONE THOUSAND AND ONE NIGHTS (ALF LAYLAH WA-LAYLAH)|ANONYMOUS (COMPILED)</v>
      </c>
      <c r="B126" s="28" t="str">
        <f>IF(COUNTIFS(Table_Books[Hash_ID],Table_Books[[#This Row],[Hash_ID]])&gt;1,"Y","N")</f>
        <v>N</v>
      </c>
      <c r="C126" s="28" t="s">
        <v>19141</v>
      </c>
      <c r="D126" s="51" t="s">
        <v>18878</v>
      </c>
      <c r="E126" s="28"/>
      <c r="F126" s="28"/>
      <c r="G126" s="44"/>
      <c r="H126" s="44"/>
      <c r="I126" s="45"/>
      <c r="J126" s="44"/>
      <c r="K126" s="44"/>
      <c r="L126" s="28"/>
      <c r="M126" s="28"/>
      <c r="N126" s="28"/>
      <c r="O126" s="46"/>
      <c r="P126" s="47"/>
      <c r="Q126" s="47" t="s">
        <v>1860</v>
      </c>
      <c r="R126" s="47"/>
      <c r="S126" s="47"/>
      <c r="T126" s="47" t="s">
        <v>1860</v>
      </c>
      <c r="U126" s="47" t="s">
        <v>1860</v>
      </c>
      <c r="V126" s="47"/>
      <c r="W126" s="47"/>
      <c r="X126" s="47"/>
      <c r="Y126" s="47"/>
      <c r="Z126" s="47"/>
      <c r="AA126" s="47"/>
      <c r="AB126" s="47"/>
      <c r="AC126" s="28"/>
      <c r="AD126" s="28"/>
      <c r="AE126" s="44">
        <f>IFERROR(FLOOR(Table_Books[[#This Row],[Published_Date]],10), 0)</f>
        <v>0</v>
      </c>
      <c r="AF126" s="28">
        <f>IFERROR(CEILING(VALUE(LEFT(Table_Books[[#This Row],[Published_Date]],FIND("-",Table_Books[[#This Row],[Published_Date]]&amp;"-")-1))/100, 1), 0)</f>
        <v>0</v>
      </c>
      <c r="AG126" s="28"/>
      <c r="AH126" s="28" t="s">
        <v>21584</v>
      </c>
      <c r="AI126" s="28"/>
      <c r="AJ126" s="28"/>
      <c r="AK126" s="28" t="str">
        <f>Table_Books[[#This Row],[Title]]&amp;"_"&amp;Table_Books[[#This Row],[Author]]</f>
        <v>One Thousand and One Nights (Alf Laylah wa-Laylah)_Anonymous (Compiled)</v>
      </c>
      <c r="AL126" s="28" t="str">
        <f>Table_Books[[#This Row],[Author]]&amp;"_"&amp;Table_Books[[#This Row],[Title]]</f>
        <v>Anonymous (Compiled)_One Thousand and One Nights (Alf Laylah wa-Laylah)</v>
      </c>
      <c r="AM126" s="28" t="str">
        <f>Table_Books[[#This Row],[Title]]&amp;" by "&amp;Table_Books[[#This Row],[Author]]</f>
        <v>One Thousand and One Nights (Alf Laylah wa-Laylah) by Anonymous (Compiled)</v>
      </c>
      <c r="AN126" s="28"/>
      <c r="AO126" s="28"/>
    </row>
    <row r="127" spans="1:41" ht="43.5" x14ac:dyDescent="0.35">
      <c r="A127" s="52" t="str">
        <f>"B-" &amp; UPPER(TRIM(Table_Books[[#This Row],[Title]])) &amp; "|" &amp; UPPER(TRIM(Table_Books[[#This Row],[Author]]))</f>
        <v>B-PRINCIPAL UPANISHADS (BRIHADARANYAKA, CHANDOGYA, KATHA, ISHA, KENA, MUNDAKA, MANDUKYA, AITAREYA, TAITTIRIYA, PRASHNA, SHVETASHVATARA)|ANONYMOUS (COMPILED)</v>
      </c>
      <c r="B127" s="28" t="str">
        <f>IF(COUNTIFS(Table_Books[Hash_ID],Table_Books[[#This Row],[Hash_ID]])&gt;1,"Y","N")</f>
        <v>N</v>
      </c>
      <c r="C127" s="28" t="s">
        <v>18884</v>
      </c>
      <c r="D127" s="51" t="s">
        <v>18878</v>
      </c>
      <c r="E127" s="28"/>
      <c r="F127" s="28"/>
      <c r="G127" s="44"/>
      <c r="H127" s="44"/>
      <c r="I127" s="45"/>
      <c r="J127" s="44"/>
      <c r="K127" s="44"/>
      <c r="L127" s="28"/>
      <c r="M127" s="28"/>
      <c r="N127" s="28"/>
      <c r="O127" s="46"/>
      <c r="P127" s="47"/>
      <c r="Q127" s="47" t="s">
        <v>1860</v>
      </c>
      <c r="R127" s="47"/>
      <c r="S127" s="47"/>
      <c r="T127" s="47" t="s">
        <v>1860</v>
      </c>
      <c r="U127" s="47" t="s">
        <v>1860</v>
      </c>
      <c r="V127" s="47"/>
      <c r="W127" s="47"/>
      <c r="X127" s="47"/>
      <c r="Y127" s="47"/>
      <c r="Z127" s="47"/>
      <c r="AA127" s="47"/>
      <c r="AB127" s="47"/>
      <c r="AC127" s="28"/>
      <c r="AD127" s="28"/>
      <c r="AE127" s="44">
        <f>IFERROR(FLOOR(Table_Books[[#This Row],[Published_Date]],10), 0)</f>
        <v>0</v>
      </c>
      <c r="AF127" s="28">
        <f>IFERROR(CEILING(VALUE(LEFT(Table_Books[[#This Row],[Published_Date]],FIND("-",Table_Books[[#This Row],[Published_Date]]&amp;"-")-1))/100, 1), 0)</f>
        <v>0</v>
      </c>
      <c r="AG127" s="28"/>
      <c r="AH127" s="28" t="s">
        <v>21578</v>
      </c>
      <c r="AI127" s="28"/>
      <c r="AJ127" s="28"/>
      <c r="AK127" s="28" t="str">
        <f>Table_Books[[#This Row],[Title]]&amp;"_"&amp;Table_Books[[#This Row],[Author]]</f>
        <v>Principal Upanishads (Brihadaranyaka, Chandogya, Katha, Isha, Kena, Mundaka, Mandukya, Aitareya, Taittiriya, Prashna, Shvetashvatara)_Anonymous (Compiled)</v>
      </c>
      <c r="AL127" s="28" t="str">
        <f>Table_Books[[#This Row],[Author]]&amp;"_"&amp;Table_Books[[#This Row],[Title]]</f>
        <v>Anonymous (Compiled)_Principal Upanishads (Brihadaranyaka, Chandogya, Katha, Isha, Kena, Mundaka, Mandukya, Aitareya, Taittiriya, Prashna, Shvetashvatara)</v>
      </c>
      <c r="AM127" s="28" t="str">
        <f>Table_Books[[#This Row],[Title]]&amp;" by "&amp;Table_Books[[#This Row],[Author]]</f>
        <v>Principal Upanishads (Brihadaranyaka, Chandogya, Katha, Isha, Kena, Mundaka, Mandukya, Aitareya, Taittiriya, Prashna, Shvetashvatara) by Anonymous (Compiled)</v>
      </c>
      <c r="AN127" s="28"/>
      <c r="AO127" s="28"/>
    </row>
    <row r="128" spans="1:41" x14ac:dyDescent="0.35">
      <c r="A128" s="52" t="str">
        <f>"B-" &amp; UPPER(TRIM(Table_Books[[#This Row],[Title]])) &amp; "|" &amp; UPPER(TRIM(Table_Books[[#This Row],[Author]]))</f>
        <v>B-RIG VEDA SAMHITA (VEDAS)|ANONYMOUS (COMPILED)</v>
      </c>
      <c r="B128" s="28" t="str">
        <f>IF(COUNTIFS(Table_Books[Hash_ID],Table_Books[[#This Row],[Hash_ID]])&gt;1,"Y","N")</f>
        <v>N</v>
      </c>
      <c r="C128" s="28" t="s">
        <v>18877</v>
      </c>
      <c r="D128" s="51" t="s">
        <v>18878</v>
      </c>
      <c r="E128" s="28"/>
      <c r="F128" s="28"/>
      <c r="G128" s="44"/>
      <c r="H128" s="44"/>
      <c r="I128" s="45"/>
      <c r="J128" s="44"/>
      <c r="K128" s="44"/>
      <c r="L128" s="28"/>
      <c r="M128" s="28"/>
      <c r="N128" s="28"/>
      <c r="O128" s="46"/>
      <c r="P128" s="47"/>
      <c r="Q128" s="47" t="s">
        <v>1860</v>
      </c>
      <c r="R128" s="47"/>
      <c r="S128" s="47"/>
      <c r="T128" s="47" t="s">
        <v>1860</v>
      </c>
      <c r="U128" s="47" t="s">
        <v>1860</v>
      </c>
      <c r="V128" s="47"/>
      <c r="W128" s="47"/>
      <c r="X128" s="47"/>
      <c r="Y128" s="47"/>
      <c r="Z128" s="47"/>
      <c r="AA128" s="47"/>
      <c r="AB128" s="47"/>
      <c r="AC128" s="28"/>
      <c r="AD128" s="28"/>
      <c r="AE128" s="44">
        <f>IFERROR(FLOOR(Table_Books[[#This Row],[Published_Date]],10), 0)</f>
        <v>0</v>
      </c>
      <c r="AF128" s="28">
        <f>IFERROR(CEILING(VALUE(LEFT(Table_Books[[#This Row],[Published_Date]],FIND("-",Table_Books[[#This Row],[Published_Date]]&amp;"-")-1))/100, 1), 0)</f>
        <v>0</v>
      </c>
      <c r="AG128" s="28"/>
      <c r="AH128" s="28" t="s">
        <v>21578</v>
      </c>
      <c r="AI128" s="28"/>
      <c r="AJ128" s="28"/>
      <c r="AK128" s="28" t="str">
        <f>Table_Books[[#This Row],[Title]]&amp;"_"&amp;Table_Books[[#This Row],[Author]]</f>
        <v>Rig Veda Samhita (Vedas)_Anonymous (Compiled)</v>
      </c>
      <c r="AL128" s="28" t="str">
        <f>Table_Books[[#This Row],[Author]]&amp;"_"&amp;Table_Books[[#This Row],[Title]]</f>
        <v>Anonymous (Compiled)_Rig Veda Samhita (Vedas)</v>
      </c>
      <c r="AM128" s="28" t="str">
        <f>Table_Books[[#This Row],[Title]]&amp;" by "&amp;Table_Books[[#This Row],[Author]]</f>
        <v>Rig Veda Samhita (Vedas) by Anonymous (Compiled)</v>
      </c>
      <c r="AN128" s="28"/>
      <c r="AO128" s="28"/>
    </row>
    <row r="129" spans="1:41" x14ac:dyDescent="0.35">
      <c r="A129" s="52" t="str">
        <f>"B-" &amp; UPPER(TRIM(Table_Books[[#This Row],[Title]])) &amp; "|" &amp; UPPER(TRIM(Table_Books[[#This Row],[Author]]))</f>
        <v>B-SAMA VEDA SAMHITA (VEDAS)|ANONYMOUS (COMPILED)</v>
      </c>
      <c r="B129" s="28" t="str">
        <f>IF(COUNTIFS(Table_Books[Hash_ID],Table_Books[[#This Row],[Hash_ID]])&gt;1,"Y","N")</f>
        <v>N</v>
      </c>
      <c r="C129" s="28" t="s">
        <v>18879</v>
      </c>
      <c r="D129" s="51" t="s">
        <v>18878</v>
      </c>
      <c r="E129" s="28"/>
      <c r="F129" s="28"/>
      <c r="G129" s="44"/>
      <c r="H129" s="44"/>
      <c r="I129" s="45"/>
      <c r="J129" s="44"/>
      <c r="K129" s="44"/>
      <c r="L129" s="28"/>
      <c r="M129" s="28"/>
      <c r="N129" s="28"/>
      <c r="O129" s="46"/>
      <c r="P129" s="47"/>
      <c r="Q129" s="47" t="s">
        <v>1860</v>
      </c>
      <c r="R129" s="47"/>
      <c r="S129" s="47"/>
      <c r="T129" s="47" t="s">
        <v>1860</v>
      </c>
      <c r="U129" s="47" t="s">
        <v>1860</v>
      </c>
      <c r="V129" s="47"/>
      <c r="W129" s="47"/>
      <c r="X129" s="47"/>
      <c r="Y129" s="47"/>
      <c r="Z129" s="47"/>
      <c r="AA129" s="47"/>
      <c r="AB129" s="47"/>
      <c r="AC129" s="28"/>
      <c r="AD129" s="28"/>
      <c r="AE129" s="44">
        <f>IFERROR(FLOOR(Table_Books[[#This Row],[Published_Date]],10), 0)</f>
        <v>0</v>
      </c>
      <c r="AF129" s="28">
        <f>IFERROR(CEILING(VALUE(LEFT(Table_Books[[#This Row],[Published_Date]],FIND("-",Table_Books[[#This Row],[Published_Date]]&amp;"-")-1))/100, 1), 0)</f>
        <v>0</v>
      </c>
      <c r="AG129" s="28"/>
      <c r="AH129" s="28" t="s">
        <v>21578</v>
      </c>
      <c r="AI129" s="28"/>
      <c r="AJ129" s="28"/>
      <c r="AK129" s="28" t="str">
        <f>Table_Books[[#This Row],[Title]]&amp;"_"&amp;Table_Books[[#This Row],[Author]]</f>
        <v>Sama Veda Samhita (Vedas)_Anonymous (Compiled)</v>
      </c>
      <c r="AL129" s="28" t="str">
        <f>Table_Books[[#This Row],[Author]]&amp;"_"&amp;Table_Books[[#This Row],[Title]]</f>
        <v>Anonymous (Compiled)_Sama Veda Samhita (Vedas)</v>
      </c>
      <c r="AM129" s="28" t="str">
        <f>Table_Books[[#This Row],[Title]]&amp;" by "&amp;Table_Books[[#This Row],[Author]]</f>
        <v>Sama Veda Samhita (Vedas) by Anonymous (Compiled)</v>
      </c>
      <c r="AN129" s="28"/>
      <c r="AO129" s="28"/>
    </row>
    <row r="130" spans="1:41" x14ac:dyDescent="0.35">
      <c r="A130" s="52" t="str">
        <f>"B-" &amp; UPPER(TRIM(Table_Books[[#This Row],[Title]])) &amp; "|" &amp; UPPER(TRIM(Table_Books[[#This Row],[Author]]))</f>
        <v>B-THE TALE OF THE HEIKE (HEIKE MONOGATARI)|ANONYMOUS (COMPILED)</v>
      </c>
      <c r="B130" s="28" t="str">
        <f>IF(COUNTIFS(Table_Books[Hash_ID],Table_Books[[#This Row],[Hash_ID]])&gt;1,"Y","N")</f>
        <v>N</v>
      </c>
      <c r="C130" s="28" t="s">
        <v>19221</v>
      </c>
      <c r="D130" s="51" t="s">
        <v>18878</v>
      </c>
      <c r="E130" s="28"/>
      <c r="F130" s="28"/>
      <c r="G130" s="44"/>
      <c r="H130" s="44"/>
      <c r="I130" s="45"/>
      <c r="J130" s="44"/>
      <c r="K130" s="44"/>
      <c r="L130" s="28"/>
      <c r="M130" s="28"/>
      <c r="N130" s="28"/>
      <c r="O130" s="46"/>
      <c r="P130" s="47"/>
      <c r="Q130" s="47" t="s">
        <v>1860</v>
      </c>
      <c r="R130" s="47"/>
      <c r="S130" s="47"/>
      <c r="T130" s="47" t="s">
        <v>1860</v>
      </c>
      <c r="U130" s="47" t="s">
        <v>1860</v>
      </c>
      <c r="V130" s="47"/>
      <c r="W130" s="47"/>
      <c r="X130" s="47"/>
      <c r="Y130" s="47"/>
      <c r="Z130" s="47"/>
      <c r="AA130" s="47"/>
      <c r="AB130" s="47"/>
      <c r="AC130" s="28"/>
      <c r="AD130" s="28"/>
      <c r="AE130" s="44">
        <f>IFERROR(FLOOR(Table_Books[[#This Row],[Published_Date]],10), 0)</f>
        <v>0</v>
      </c>
      <c r="AF130" s="28">
        <f>IFERROR(CEILING(VALUE(LEFT(Table_Books[[#This Row],[Published_Date]],FIND("-",Table_Books[[#This Row],[Published_Date]]&amp;"-")-1))/100, 1), 0)</f>
        <v>0</v>
      </c>
      <c r="AG130" s="28"/>
      <c r="AH130" s="28" t="s">
        <v>21586</v>
      </c>
      <c r="AI130" s="28"/>
      <c r="AJ130" s="28"/>
      <c r="AK130" s="28" t="str">
        <f>Table_Books[[#This Row],[Title]]&amp;"_"&amp;Table_Books[[#This Row],[Author]]</f>
        <v>The Tale of the Heike (Heike Monogatari)_Anonymous (Compiled)</v>
      </c>
      <c r="AL130" s="28" t="str">
        <f>Table_Books[[#This Row],[Author]]&amp;"_"&amp;Table_Books[[#This Row],[Title]]</f>
        <v>Anonymous (Compiled)_The Tale of the Heike (Heike Monogatari)</v>
      </c>
      <c r="AM130" s="28" t="str">
        <f>Table_Books[[#This Row],[Title]]&amp;" by "&amp;Table_Books[[#This Row],[Author]]</f>
        <v>The Tale of the Heike (Heike Monogatari) by Anonymous (Compiled)</v>
      </c>
      <c r="AN130" s="28"/>
      <c r="AO130" s="28"/>
    </row>
    <row r="131" spans="1:41" x14ac:dyDescent="0.35">
      <c r="A131" s="52" t="str">
        <f>"B-" &amp; UPPER(TRIM(Table_Books[[#This Row],[Title]])) &amp; "|" &amp; UPPER(TRIM(Table_Books[[#This Row],[Author]]))</f>
        <v>B-YAJUR VEDA SAMHITA (VEDAS)|ANONYMOUS (COMPILED)</v>
      </c>
      <c r="B131" s="28" t="str">
        <f>IF(COUNTIFS(Table_Books[Hash_ID],Table_Books[[#This Row],[Hash_ID]])&gt;1,"Y","N")</f>
        <v>N</v>
      </c>
      <c r="C131" s="28" t="s">
        <v>18880</v>
      </c>
      <c r="D131" s="51" t="s">
        <v>18878</v>
      </c>
      <c r="E131" s="28"/>
      <c r="F131" s="28"/>
      <c r="G131" s="44"/>
      <c r="H131" s="44"/>
      <c r="I131" s="45"/>
      <c r="J131" s="44"/>
      <c r="K131" s="44"/>
      <c r="L131" s="28"/>
      <c r="M131" s="28"/>
      <c r="N131" s="28"/>
      <c r="O131" s="46"/>
      <c r="P131" s="47"/>
      <c r="Q131" s="47" t="s">
        <v>1860</v>
      </c>
      <c r="R131" s="47"/>
      <c r="S131" s="47"/>
      <c r="T131" s="47" t="s">
        <v>1860</v>
      </c>
      <c r="U131" s="47" t="s">
        <v>1860</v>
      </c>
      <c r="V131" s="47"/>
      <c r="W131" s="47"/>
      <c r="X131" s="47"/>
      <c r="Y131" s="47"/>
      <c r="Z131" s="47"/>
      <c r="AA131" s="47"/>
      <c r="AB131" s="47"/>
      <c r="AC131" s="28"/>
      <c r="AD131" s="28"/>
      <c r="AE131" s="44">
        <f>IFERROR(FLOOR(Table_Books[[#This Row],[Published_Date]],10), 0)</f>
        <v>0</v>
      </c>
      <c r="AF131" s="28">
        <f>IFERROR(CEILING(VALUE(LEFT(Table_Books[[#This Row],[Published_Date]],FIND("-",Table_Books[[#This Row],[Published_Date]]&amp;"-")-1))/100, 1), 0)</f>
        <v>0</v>
      </c>
      <c r="AG131" s="28"/>
      <c r="AH131" s="28" t="s">
        <v>21578</v>
      </c>
      <c r="AI131" s="28"/>
      <c r="AJ131" s="28"/>
      <c r="AK131" s="28" t="str">
        <f>Table_Books[[#This Row],[Title]]&amp;"_"&amp;Table_Books[[#This Row],[Author]]</f>
        <v>Yajur Veda Samhita (Vedas)_Anonymous (Compiled)</v>
      </c>
      <c r="AL131" s="28" t="str">
        <f>Table_Books[[#This Row],[Author]]&amp;"_"&amp;Table_Books[[#This Row],[Title]]</f>
        <v>Anonymous (Compiled)_Yajur Veda Samhita (Vedas)</v>
      </c>
      <c r="AM131" s="28" t="str">
        <f>Table_Books[[#This Row],[Title]]&amp;" by "&amp;Table_Books[[#This Row],[Author]]</f>
        <v>Yajur Veda Samhita (Vedas) by Anonymous (Compiled)</v>
      </c>
      <c r="AN131" s="28"/>
      <c r="AO131" s="28"/>
    </row>
    <row r="132" spans="1:41" x14ac:dyDescent="0.35">
      <c r="A132" s="52" t="str">
        <f>"B-" &amp; UPPER(TRIM(Table_Books[[#This Row],[Title]])) &amp; "|" &amp; UPPER(TRIM(Table_Books[[#This Row],[Author]]))</f>
        <v>B-PSALMS|ANONYMOUS (COMPILED, ATTR. DAVID)</v>
      </c>
      <c r="B132" s="28" t="str">
        <f>IF(COUNTIFS(Table_Books[Hash_ID],Table_Books[[#This Row],[Hash_ID]])&gt;1,"Y","N")</f>
        <v>N</v>
      </c>
      <c r="C132" s="28" t="s">
        <v>18976</v>
      </c>
      <c r="D132" s="51" t="s">
        <v>18977</v>
      </c>
      <c r="E132" s="28"/>
      <c r="F132" s="28"/>
      <c r="G132" s="44"/>
      <c r="H132" s="44"/>
      <c r="I132" s="45"/>
      <c r="J132" s="44"/>
      <c r="K132" s="44"/>
      <c r="L132" s="28"/>
      <c r="M132" s="28"/>
      <c r="N132" s="28"/>
      <c r="O132" s="46"/>
      <c r="P132" s="47"/>
      <c r="Q132" s="47" t="s">
        <v>1860</v>
      </c>
      <c r="R132" s="47"/>
      <c r="S132" s="47"/>
      <c r="T132" s="47" t="s">
        <v>1860</v>
      </c>
      <c r="U132" s="47" t="s">
        <v>1860</v>
      </c>
      <c r="V132" s="47"/>
      <c r="W132" s="47"/>
      <c r="X132" s="47"/>
      <c r="Y132" s="47"/>
      <c r="Z132" s="47"/>
      <c r="AA132" s="47"/>
      <c r="AB132" s="47"/>
      <c r="AC132" s="28"/>
      <c r="AD132" s="28"/>
      <c r="AE132" s="44">
        <f>IFERROR(FLOOR(Table_Books[[#This Row],[Published_Date]],10), 0)</f>
        <v>0</v>
      </c>
      <c r="AF132" s="28">
        <f>IFERROR(CEILING(VALUE(LEFT(Table_Books[[#This Row],[Published_Date]],FIND("-",Table_Books[[#This Row],[Published_Date]]&amp;"-")-1))/100, 1), 0)</f>
        <v>0</v>
      </c>
      <c r="AG132" s="28"/>
      <c r="AH132" s="28" t="s">
        <v>21580</v>
      </c>
      <c r="AI132" s="28"/>
      <c r="AJ132" s="28"/>
      <c r="AK132" s="28" t="str">
        <f>Table_Books[[#This Row],[Title]]&amp;"_"&amp;Table_Books[[#This Row],[Author]]</f>
        <v>Psalms_Anonymous (Compiled, attr. David)</v>
      </c>
      <c r="AL132" s="28" t="str">
        <f>Table_Books[[#This Row],[Author]]&amp;"_"&amp;Table_Books[[#This Row],[Title]]</f>
        <v>Anonymous (Compiled, attr. David)_Psalms</v>
      </c>
      <c r="AM132" s="28" t="str">
        <f>Table_Books[[#This Row],[Title]]&amp;" by "&amp;Table_Books[[#This Row],[Author]]</f>
        <v>Psalms by Anonymous (Compiled, attr. David)</v>
      </c>
      <c r="AN132" s="28"/>
      <c r="AO132" s="28"/>
    </row>
    <row r="133" spans="1:41" x14ac:dyDescent="0.35">
      <c r="A133" s="52" t="str">
        <f>"B-" &amp; UPPER(TRIM(Table_Books[[#This Row],[Title]])) &amp; "|" &amp; UPPER(TRIM(Table_Books[[#This Row],[Author]]))</f>
        <v>B-PROVERBS|ANONYMOUS (COMPILED, ATTR. SOLOMON)</v>
      </c>
      <c r="B133" s="28" t="str">
        <f>IF(COUNTIFS(Table_Books[Hash_ID],Table_Books[[#This Row],[Hash_ID]])&gt;1,"Y","N")</f>
        <v>N</v>
      </c>
      <c r="C133" s="28" t="s">
        <v>18978</v>
      </c>
      <c r="D133" s="51" t="s">
        <v>18979</v>
      </c>
      <c r="E133" s="28"/>
      <c r="F133" s="28"/>
      <c r="G133" s="44"/>
      <c r="H133" s="44"/>
      <c r="I133" s="45"/>
      <c r="J133" s="44"/>
      <c r="K133" s="44"/>
      <c r="L133" s="28"/>
      <c r="M133" s="28"/>
      <c r="N133" s="28"/>
      <c r="O133" s="46"/>
      <c r="P133" s="47"/>
      <c r="Q133" s="47" t="s">
        <v>1860</v>
      </c>
      <c r="R133" s="47"/>
      <c r="S133" s="47"/>
      <c r="T133" s="47" t="s">
        <v>1860</v>
      </c>
      <c r="U133" s="47" t="s">
        <v>1860</v>
      </c>
      <c r="V133" s="47"/>
      <c r="W133" s="47"/>
      <c r="X133" s="47"/>
      <c r="Y133" s="47"/>
      <c r="Z133" s="47"/>
      <c r="AA133" s="47"/>
      <c r="AB133" s="47"/>
      <c r="AC133" s="28"/>
      <c r="AD133" s="28"/>
      <c r="AE133" s="44">
        <f>IFERROR(FLOOR(Table_Books[[#This Row],[Published_Date]],10), 0)</f>
        <v>0</v>
      </c>
      <c r="AF133" s="28">
        <f>IFERROR(CEILING(VALUE(LEFT(Table_Books[[#This Row],[Published_Date]],FIND("-",Table_Books[[#This Row],[Published_Date]]&amp;"-")-1))/100, 1), 0)</f>
        <v>0</v>
      </c>
      <c r="AG133" s="28"/>
      <c r="AH133" s="28" t="s">
        <v>21580</v>
      </c>
      <c r="AI133" s="28"/>
      <c r="AJ133" s="28"/>
      <c r="AK133" s="28" t="str">
        <f>Table_Books[[#This Row],[Title]]&amp;"_"&amp;Table_Books[[#This Row],[Author]]</f>
        <v>Proverbs_Anonymous (Compiled, attr. Solomon)</v>
      </c>
      <c r="AL133" s="28" t="str">
        <f>Table_Books[[#This Row],[Author]]&amp;"_"&amp;Table_Books[[#This Row],[Title]]</f>
        <v>Anonymous (Compiled, attr. Solomon)_Proverbs</v>
      </c>
      <c r="AM133" s="28" t="str">
        <f>Table_Books[[#This Row],[Title]]&amp;" by "&amp;Table_Books[[#This Row],[Author]]</f>
        <v>Proverbs by Anonymous (Compiled, attr. Solomon)</v>
      </c>
      <c r="AN133" s="28"/>
      <c r="AO133" s="28"/>
    </row>
    <row r="134" spans="1:41" x14ac:dyDescent="0.35">
      <c r="A134" s="52" t="str">
        <f>"B-" &amp; UPPER(TRIM(Table_Books[[#This Row],[Title]])) &amp; "|" &amp; UPPER(TRIM(Table_Books[[#This Row],[Author]]))</f>
        <v>B-POPOL VUH|ANONYMOUS (MAYAN, COMPILED LATER)</v>
      </c>
      <c r="B134" s="28" t="str">
        <f>IF(COUNTIFS(Table_Books[Hash_ID],Table_Books[[#This Row],[Hash_ID]])&gt;1,"Y","N")</f>
        <v>N</v>
      </c>
      <c r="C134" s="28" t="s">
        <v>19385</v>
      </c>
      <c r="D134" s="51" t="s">
        <v>19386</v>
      </c>
      <c r="E134" s="28"/>
      <c r="F134" s="28"/>
      <c r="G134" s="44"/>
      <c r="H134" s="44"/>
      <c r="I134" s="45"/>
      <c r="J134" s="44"/>
      <c r="K134" s="44"/>
      <c r="L134" s="28"/>
      <c r="M134" s="28"/>
      <c r="N134" s="28"/>
      <c r="O134" s="46"/>
      <c r="P134" s="47"/>
      <c r="Q134" s="47" t="s">
        <v>1860</v>
      </c>
      <c r="R134" s="47"/>
      <c r="S134" s="47"/>
      <c r="T134" s="47" t="s">
        <v>1860</v>
      </c>
      <c r="U134" s="47" t="s">
        <v>1860</v>
      </c>
      <c r="V134" s="47"/>
      <c r="W134" s="47"/>
      <c r="X134" s="47"/>
      <c r="Y134" s="47"/>
      <c r="Z134" s="47"/>
      <c r="AA134" s="47"/>
      <c r="AB134" s="47"/>
      <c r="AC134" s="28"/>
      <c r="AD134" s="28"/>
      <c r="AE134" s="44">
        <f>IFERROR(FLOOR(Table_Books[[#This Row],[Published_Date]],10), 0)</f>
        <v>0</v>
      </c>
      <c r="AF134" s="28">
        <f>IFERROR(CEILING(VALUE(LEFT(Table_Books[[#This Row],[Published_Date]],FIND("-",Table_Books[[#This Row],[Published_Date]]&amp;"-")-1))/100, 1), 0)</f>
        <v>0</v>
      </c>
      <c r="AG134" s="28"/>
      <c r="AH134" s="28" t="s">
        <v>21591</v>
      </c>
      <c r="AI134" s="28"/>
      <c r="AJ134" s="28"/>
      <c r="AK134" s="28" t="str">
        <f>Table_Books[[#This Row],[Title]]&amp;"_"&amp;Table_Books[[#This Row],[Author]]</f>
        <v>Popol Vuh_Anonymous (Mayan, compiled later)</v>
      </c>
      <c r="AL134" s="28" t="str">
        <f>Table_Books[[#This Row],[Author]]&amp;"_"&amp;Table_Books[[#This Row],[Title]]</f>
        <v>Anonymous (Mayan, compiled later)_Popol Vuh</v>
      </c>
      <c r="AM134" s="28" t="str">
        <f>Table_Books[[#This Row],[Title]]&amp;" by "&amp;Table_Books[[#This Row],[Author]]</f>
        <v>Popol Vuh by Anonymous (Mayan, compiled later)</v>
      </c>
      <c r="AN134" s="28"/>
      <c r="AO134" s="28"/>
    </row>
    <row r="135" spans="1:41" x14ac:dyDescent="0.35">
      <c r="A135" s="52" t="str">
        <f>"B-" &amp; UPPER(TRIM(Table_Books[[#This Row],[Title]])) &amp; "|" &amp; UPPER(TRIM(Table_Books[[#This Row],[Author]]))</f>
        <v>B-PEARL / CLEANNESS / PATIENCE|ANONYMOUS (PEARL POET)</v>
      </c>
      <c r="B135" s="28" t="str">
        <f>IF(COUNTIFS(Table_Books[Hash_ID],Table_Books[[#This Row],[Hash_ID]])&gt;1,"Y","N")</f>
        <v>N</v>
      </c>
      <c r="C135" s="28" t="s">
        <v>19200</v>
      </c>
      <c r="D135" s="51" t="s">
        <v>19199</v>
      </c>
      <c r="E135" s="28"/>
      <c r="F135" s="28"/>
      <c r="G135" s="44"/>
      <c r="H135" s="44"/>
      <c r="I135" s="45"/>
      <c r="J135" s="44"/>
      <c r="K135" s="44"/>
      <c r="L135" s="28"/>
      <c r="M135" s="28"/>
      <c r="N135" s="28"/>
      <c r="O135" s="46"/>
      <c r="P135" s="47"/>
      <c r="Q135" s="47" t="s">
        <v>1860</v>
      </c>
      <c r="R135" s="47"/>
      <c r="S135" s="47"/>
      <c r="T135" s="47" t="s">
        <v>1860</v>
      </c>
      <c r="U135" s="47" t="s">
        <v>1860</v>
      </c>
      <c r="V135" s="47"/>
      <c r="W135" s="47"/>
      <c r="X135" s="47"/>
      <c r="Y135" s="47"/>
      <c r="Z135" s="47"/>
      <c r="AA135" s="47"/>
      <c r="AB135" s="47"/>
      <c r="AC135" s="28"/>
      <c r="AD135" s="28"/>
      <c r="AE135" s="44">
        <f>IFERROR(FLOOR(Table_Books[[#This Row],[Published_Date]],10), 0)</f>
        <v>0</v>
      </c>
      <c r="AF135" s="28">
        <f>IFERROR(CEILING(VALUE(LEFT(Table_Books[[#This Row],[Published_Date]],FIND("-",Table_Books[[#This Row],[Published_Date]]&amp;"-")-1))/100, 1), 0)</f>
        <v>0</v>
      </c>
      <c r="AG135" s="28"/>
      <c r="AH135" s="28" t="s">
        <v>21585</v>
      </c>
      <c r="AI135" s="28"/>
      <c r="AJ135" s="28"/>
      <c r="AK135" s="28" t="str">
        <f>Table_Books[[#This Row],[Title]]&amp;"_"&amp;Table_Books[[#This Row],[Author]]</f>
        <v>Pearl / Cleanness / Patience_Anonymous (Pearl Poet)</v>
      </c>
      <c r="AL135" s="28" t="str">
        <f>Table_Books[[#This Row],[Author]]&amp;"_"&amp;Table_Books[[#This Row],[Title]]</f>
        <v>Anonymous (Pearl Poet)_Pearl / Cleanness / Patience</v>
      </c>
      <c r="AM135" s="28" t="str">
        <f>Table_Books[[#This Row],[Title]]&amp;" by "&amp;Table_Books[[#This Row],[Author]]</f>
        <v>Pearl / Cleanness / Patience by Anonymous (Pearl Poet)</v>
      </c>
      <c r="AN135" s="28"/>
      <c r="AO135" s="28"/>
    </row>
    <row r="136" spans="1:41" x14ac:dyDescent="0.35">
      <c r="A136" s="52" t="str">
        <f>"B-" &amp; UPPER(TRIM(Table_Books[[#This Row],[Title]])) &amp; "|" &amp; UPPER(TRIM(Table_Books[[#This Row],[Author]]))</f>
        <v>B-SIR GAWAIN AND THE GREEN KNIGHT|ANONYMOUS (PEARL POET)</v>
      </c>
      <c r="B136" s="28" t="str">
        <f>IF(COUNTIFS(Table_Books[Hash_ID],Table_Books[[#This Row],[Hash_ID]])&gt;1,"Y","N")</f>
        <v>N</v>
      </c>
      <c r="C136" s="28" t="s">
        <v>19198</v>
      </c>
      <c r="D136" s="51" t="s">
        <v>19199</v>
      </c>
      <c r="E136" s="28"/>
      <c r="F136" s="28"/>
      <c r="G136" s="44"/>
      <c r="H136" s="44"/>
      <c r="I136" s="45"/>
      <c r="J136" s="44"/>
      <c r="K136" s="44"/>
      <c r="L136" s="28"/>
      <c r="M136" s="28"/>
      <c r="N136" s="28"/>
      <c r="O136" s="46"/>
      <c r="P136" s="47"/>
      <c r="Q136" s="47" t="s">
        <v>1860</v>
      </c>
      <c r="R136" s="47"/>
      <c r="S136" s="47"/>
      <c r="T136" s="47" t="s">
        <v>1860</v>
      </c>
      <c r="U136" s="47" t="s">
        <v>1860</v>
      </c>
      <c r="V136" s="47"/>
      <c r="W136" s="47"/>
      <c r="X136" s="47"/>
      <c r="Y136" s="47"/>
      <c r="Z136" s="47"/>
      <c r="AA136" s="47"/>
      <c r="AB136" s="47"/>
      <c r="AC136" s="28"/>
      <c r="AD136" s="28"/>
      <c r="AE136" s="44">
        <f>IFERROR(FLOOR(Table_Books[[#This Row],[Published_Date]],10), 0)</f>
        <v>0</v>
      </c>
      <c r="AF136" s="28">
        <f>IFERROR(CEILING(VALUE(LEFT(Table_Books[[#This Row],[Published_Date]],FIND("-",Table_Books[[#This Row],[Published_Date]]&amp;"-")-1))/100, 1), 0)</f>
        <v>0</v>
      </c>
      <c r="AG136" s="28"/>
      <c r="AH136" s="28" t="s">
        <v>21585</v>
      </c>
      <c r="AI136" s="28"/>
      <c r="AJ136" s="28"/>
      <c r="AK136" s="28" t="str">
        <f>Table_Books[[#This Row],[Title]]&amp;"_"&amp;Table_Books[[#This Row],[Author]]</f>
        <v>Sir Gawain and the Green Knight_Anonymous (Pearl Poet)</v>
      </c>
      <c r="AL136" s="28" t="str">
        <f>Table_Books[[#This Row],[Author]]&amp;"_"&amp;Table_Books[[#This Row],[Title]]</f>
        <v>Anonymous (Pearl Poet)_Sir Gawain and the Green Knight</v>
      </c>
      <c r="AM136" s="28" t="str">
        <f>Table_Books[[#This Row],[Title]]&amp;" by "&amp;Table_Books[[#This Row],[Author]]</f>
        <v>Sir Gawain and the Green Knight by Anonymous (Pearl Poet)</v>
      </c>
      <c r="AN136" s="28"/>
      <c r="AO136" s="28"/>
    </row>
    <row r="137" spans="1:41" x14ac:dyDescent="0.35">
      <c r="A137" s="52" t="str">
        <f>"B-" &amp; UPPER(TRIM(Table_Books[[#This Row],[Title]])) &amp; "|" &amp; UPPER(TRIM(Table_Books[[#This Row],[Author]]))</f>
        <v>B-GOSPEL OF TRUTH|ANONYMOUS (VALENTINIAN ATTR.)</v>
      </c>
      <c r="B137" s="28" t="str">
        <f>IF(COUNTIFS(Table_Books[Hash_ID],Table_Books[[#This Row],[Hash_ID]])&gt;1,"Y","N")</f>
        <v>N</v>
      </c>
      <c r="C137" s="28" t="s">
        <v>19085</v>
      </c>
      <c r="D137" s="51" t="s">
        <v>19086</v>
      </c>
      <c r="E137" s="28"/>
      <c r="F137" s="28"/>
      <c r="G137" s="44"/>
      <c r="H137" s="44"/>
      <c r="I137" s="45"/>
      <c r="J137" s="44"/>
      <c r="K137" s="44"/>
      <c r="L137" s="28"/>
      <c r="M137" s="28"/>
      <c r="N137" s="28"/>
      <c r="O137" s="46"/>
      <c r="P137" s="47"/>
      <c r="Q137" s="47" t="s">
        <v>1860</v>
      </c>
      <c r="R137" s="47"/>
      <c r="S137" s="47"/>
      <c r="T137" s="47" t="s">
        <v>1860</v>
      </c>
      <c r="U137" s="47" t="s">
        <v>1860</v>
      </c>
      <c r="V137" s="47"/>
      <c r="W137" s="47"/>
      <c r="X137" s="47"/>
      <c r="Y137" s="47"/>
      <c r="Z137" s="47"/>
      <c r="AA137" s="47"/>
      <c r="AB137" s="47"/>
      <c r="AC137" s="28"/>
      <c r="AD137" s="28"/>
      <c r="AE137" s="44">
        <f>IFERROR(FLOOR(Table_Books[[#This Row],[Published_Date]],10), 0)</f>
        <v>0</v>
      </c>
      <c r="AF137" s="28">
        <f>IFERROR(CEILING(VALUE(LEFT(Table_Books[[#This Row],[Published_Date]],FIND("-",Table_Books[[#This Row],[Published_Date]]&amp;"-")-1))/100, 1), 0)</f>
        <v>0</v>
      </c>
      <c r="AG137" s="28"/>
      <c r="AH137" s="28" t="s">
        <v>21583</v>
      </c>
      <c r="AI137" s="28"/>
      <c r="AJ137" s="28"/>
      <c r="AK137" s="28" t="str">
        <f>Table_Books[[#This Row],[Title]]&amp;"_"&amp;Table_Books[[#This Row],[Author]]</f>
        <v>Gospel of Truth_Anonymous (Valentinian Attr.)</v>
      </c>
      <c r="AL137" s="28" t="str">
        <f>Table_Books[[#This Row],[Author]]&amp;"_"&amp;Table_Books[[#This Row],[Title]]</f>
        <v>Anonymous (Valentinian Attr.)_Gospel of Truth</v>
      </c>
      <c r="AM137" s="28" t="str">
        <f>Table_Books[[#This Row],[Title]]&amp;" by "&amp;Table_Books[[#This Row],[Author]]</f>
        <v>Gospel of Truth by Anonymous (Valentinian Attr.)</v>
      </c>
      <c r="AN137" s="28"/>
      <c r="AO137" s="28"/>
    </row>
    <row r="138" spans="1:41" x14ac:dyDescent="0.35">
      <c r="A138" s="52" t="str">
        <f>"B-" &amp; UPPER(TRIM(Table_Books[[#This Row],[Title]])) &amp; "|" &amp; UPPER(TRIM(Table_Books[[#This Row],[Author]]))</f>
        <v>B-1 MACCABEES / 2 MACCABEES|ANONYMOUS</v>
      </c>
      <c r="B138" s="28" t="str">
        <f>IF(COUNTIFS(Table_Books[Hash_ID],Table_Books[[#This Row],[Hash_ID]])&gt;1,"Y","N")</f>
        <v>N</v>
      </c>
      <c r="C138" s="28" t="s">
        <v>19017</v>
      </c>
      <c r="D138" s="28" t="s">
        <v>2997</v>
      </c>
      <c r="E138" s="28"/>
      <c r="F138" s="28"/>
      <c r="G138" s="44"/>
      <c r="H138" s="44"/>
      <c r="I138" s="45"/>
      <c r="J138" s="44"/>
      <c r="K138" s="44"/>
      <c r="L138" s="28"/>
      <c r="M138" s="28"/>
      <c r="N138" s="28"/>
      <c r="O138" s="46"/>
      <c r="P138" s="47"/>
      <c r="Q138" s="47" t="s">
        <v>1860</v>
      </c>
      <c r="R138" s="47"/>
      <c r="S138" s="47"/>
      <c r="T138" s="47" t="s">
        <v>1860</v>
      </c>
      <c r="U138" s="47" t="s">
        <v>1860</v>
      </c>
      <c r="V138" s="47"/>
      <c r="W138" s="47"/>
      <c r="X138" s="47"/>
      <c r="Y138" s="47"/>
      <c r="Z138" s="47"/>
      <c r="AA138" s="47"/>
      <c r="AB138" s="47"/>
      <c r="AC138" s="28"/>
      <c r="AD138" s="28"/>
      <c r="AE138" s="44">
        <f>IFERROR(FLOOR(Table_Books[[#This Row],[Published_Date]],10), 0)</f>
        <v>0</v>
      </c>
      <c r="AF138" s="28">
        <f>IFERROR(CEILING(VALUE(LEFT(Table_Books[[#This Row],[Published_Date]],FIND("-",Table_Books[[#This Row],[Published_Date]]&amp;"-")-1))/100, 1), 0)</f>
        <v>0</v>
      </c>
      <c r="AG138" s="28"/>
      <c r="AH138" s="28" t="s">
        <v>21581</v>
      </c>
      <c r="AI138" s="28"/>
      <c r="AJ138" s="28"/>
      <c r="AK138" s="28" t="str">
        <f>Table_Books[[#This Row],[Title]]&amp;"_"&amp;Table_Books[[#This Row],[Author]]</f>
        <v>1 Maccabees / 2 Maccabees_Anonymous</v>
      </c>
      <c r="AL138" s="28" t="str">
        <f>Table_Books[[#This Row],[Author]]&amp;"_"&amp;Table_Books[[#This Row],[Title]]</f>
        <v>Anonymous_1 Maccabees / 2 Maccabees</v>
      </c>
      <c r="AM138" s="28" t="str">
        <f>Table_Books[[#This Row],[Title]]&amp;" by "&amp;Table_Books[[#This Row],[Author]]</f>
        <v>1 Maccabees / 2 Maccabees by Anonymous</v>
      </c>
      <c r="AN138" s="28"/>
      <c r="AO138" s="28"/>
    </row>
    <row r="139" spans="1:41" x14ac:dyDescent="0.35">
      <c r="A139" s="52" t="str">
        <f>"B-" &amp; UPPER(TRIM(Table_Books[[#This Row],[Title]])) &amp; "|" &amp; UPPER(TRIM(Table_Books[[#This Row],[Author]]))</f>
        <v>B-A WOMAN IN BERLIN|ANONYMOUS</v>
      </c>
      <c r="B139" s="28" t="str">
        <f>IF(COUNTIFS(Table_Books[Hash_ID],Table_Books[[#This Row],[Hash_ID]])&gt;1,"Y","N")</f>
        <v>N</v>
      </c>
      <c r="C139" s="28" t="s">
        <v>5736</v>
      </c>
      <c r="D139" s="28" t="s">
        <v>2997</v>
      </c>
      <c r="E139" s="28"/>
      <c r="F139" s="28"/>
      <c r="G139" s="44"/>
      <c r="H139" s="44"/>
      <c r="I139" s="45"/>
      <c r="J139" s="44"/>
      <c r="K139" s="44"/>
      <c r="L139" s="28"/>
      <c r="M139" s="28"/>
      <c r="N139" s="28"/>
      <c r="O139" s="46"/>
      <c r="P139" s="47"/>
      <c r="Q139" s="47" t="s">
        <v>1860</v>
      </c>
      <c r="R139" s="47"/>
      <c r="S139" s="47"/>
      <c r="T139" s="47" t="s">
        <v>1860</v>
      </c>
      <c r="U139" s="47" t="s">
        <v>1860</v>
      </c>
      <c r="V139" s="47"/>
      <c r="W139" s="47"/>
      <c r="X139" s="47"/>
      <c r="Y139" s="47"/>
      <c r="Z139" s="47"/>
      <c r="AA139" s="47"/>
      <c r="AB139" s="47"/>
      <c r="AC139" s="28"/>
      <c r="AD139" s="28"/>
      <c r="AE139" s="44">
        <f>IFERROR(FLOOR(Table_Books[[#This Row],[Published_Date]],10), 0)</f>
        <v>0</v>
      </c>
      <c r="AF139" s="28">
        <f>IFERROR(CEILING(VALUE(LEFT(Table_Books[[#This Row],[Published_Date]],FIND("-",Table_Books[[#This Row],[Published_Date]]&amp;"-")-1))/100, 1), 0)</f>
        <v>0</v>
      </c>
      <c r="AG139" s="28"/>
      <c r="AH139" s="28"/>
      <c r="AI139" s="28"/>
      <c r="AJ139" s="28"/>
      <c r="AK139" s="28" t="str">
        <f>Table_Books[[#This Row],[Title]]&amp;"_"&amp;Table_Books[[#This Row],[Author]]</f>
        <v>A Woman in Berlin_Anonymous</v>
      </c>
      <c r="AL139" s="28" t="str">
        <f>Table_Books[[#This Row],[Author]]&amp;"_"&amp;Table_Books[[#This Row],[Title]]</f>
        <v>Anonymous_A Woman in Berlin</v>
      </c>
      <c r="AM139" s="28" t="str">
        <f>Table_Books[[#This Row],[Title]]&amp;" by "&amp;Table_Books[[#This Row],[Author]]</f>
        <v>A Woman in Berlin by Anonymous</v>
      </c>
      <c r="AN139" s="28"/>
      <c r="AO139" s="28"/>
    </row>
    <row r="140" spans="1:41" x14ac:dyDescent="0.35">
      <c r="A140" s="52" t="str">
        <f>"B-" &amp; UPPER(TRIM(Table_Books[[#This Row],[Title]])) &amp; "|" &amp; UPPER(TRIM(Table_Books[[#This Row],[Author]]))</f>
        <v>B-APOCRYPHON OF JOHN|ANONYMOUS</v>
      </c>
      <c r="B140" s="28" t="str">
        <f>IF(COUNTIFS(Table_Books[Hash_ID],Table_Books[[#This Row],[Hash_ID]])&gt;1,"Y","N")</f>
        <v>N</v>
      </c>
      <c r="C140" s="28" t="s">
        <v>19087</v>
      </c>
      <c r="D140" s="28" t="s">
        <v>2997</v>
      </c>
      <c r="E140" s="28"/>
      <c r="F140" s="28"/>
      <c r="G140" s="44"/>
      <c r="H140" s="44"/>
      <c r="I140" s="45"/>
      <c r="J140" s="44"/>
      <c r="K140" s="44"/>
      <c r="L140" s="28"/>
      <c r="M140" s="28"/>
      <c r="N140" s="28"/>
      <c r="O140" s="46"/>
      <c r="P140" s="47"/>
      <c r="Q140" s="47" t="s">
        <v>1860</v>
      </c>
      <c r="R140" s="47"/>
      <c r="S140" s="47"/>
      <c r="T140" s="47" t="s">
        <v>1860</v>
      </c>
      <c r="U140" s="47" t="s">
        <v>1860</v>
      </c>
      <c r="V140" s="47"/>
      <c r="W140" s="47"/>
      <c r="X140" s="47"/>
      <c r="Y140" s="47"/>
      <c r="Z140" s="47"/>
      <c r="AA140" s="47"/>
      <c r="AB140" s="47"/>
      <c r="AC140" s="28"/>
      <c r="AD140" s="28"/>
      <c r="AE140" s="44">
        <f>IFERROR(FLOOR(Table_Books[[#This Row],[Published_Date]],10), 0)</f>
        <v>0</v>
      </c>
      <c r="AF140" s="28">
        <f>IFERROR(CEILING(VALUE(LEFT(Table_Books[[#This Row],[Published_Date]],FIND("-",Table_Books[[#This Row],[Published_Date]]&amp;"-")-1))/100, 1), 0)</f>
        <v>0</v>
      </c>
      <c r="AG140" s="28"/>
      <c r="AH140" s="28" t="s">
        <v>21583</v>
      </c>
      <c r="AI140" s="28"/>
      <c r="AJ140" s="28"/>
      <c r="AK140" s="28" t="str">
        <f>Table_Books[[#This Row],[Title]]&amp;"_"&amp;Table_Books[[#This Row],[Author]]</f>
        <v>Apocryphon of John_Anonymous</v>
      </c>
      <c r="AL140" s="28" t="str">
        <f>Table_Books[[#This Row],[Author]]&amp;"_"&amp;Table_Books[[#This Row],[Title]]</f>
        <v>Anonymous_Apocryphon of John</v>
      </c>
      <c r="AM140" s="28" t="str">
        <f>Table_Books[[#This Row],[Title]]&amp;" by "&amp;Table_Books[[#This Row],[Author]]</f>
        <v>Apocryphon of John by Anonymous</v>
      </c>
      <c r="AN140" s="28"/>
      <c r="AO140" s="28"/>
    </row>
    <row r="141" spans="1:41" x14ac:dyDescent="0.35">
      <c r="A141" s="52" t="str">
        <f>"B-" &amp; UPPER(TRIM(Table_Books[[#This Row],[Title]])) &amp; "|" &amp; UPPER(TRIM(Table_Books[[#This Row],[Author]]))</f>
        <v>B-AUCASSIN ET NICOLETTE|ANONYMOUS</v>
      </c>
      <c r="B141" s="28" t="str">
        <f>IF(COUNTIFS(Table_Books[Hash_ID],Table_Books[[#This Row],[Hash_ID]])&gt;1,"Y","N")</f>
        <v>N</v>
      </c>
      <c r="C141" s="28" t="s">
        <v>19194</v>
      </c>
      <c r="D141" s="28" t="s">
        <v>2997</v>
      </c>
      <c r="E141" s="28"/>
      <c r="F141" s="28"/>
      <c r="G141" s="44"/>
      <c r="H141" s="44"/>
      <c r="I141" s="45"/>
      <c r="J141" s="44"/>
      <c r="K141" s="44"/>
      <c r="L141" s="28"/>
      <c r="M141" s="28"/>
      <c r="N141" s="28"/>
      <c r="O141" s="46"/>
      <c r="P141" s="47"/>
      <c r="Q141" s="47" t="s">
        <v>1860</v>
      </c>
      <c r="R141" s="47"/>
      <c r="S141" s="47"/>
      <c r="T141" s="47" t="s">
        <v>1860</v>
      </c>
      <c r="U141" s="47" t="s">
        <v>1860</v>
      </c>
      <c r="V141" s="47"/>
      <c r="W141" s="47"/>
      <c r="X141" s="47"/>
      <c r="Y141" s="47"/>
      <c r="Z141" s="47"/>
      <c r="AA141" s="47"/>
      <c r="AB141" s="47"/>
      <c r="AC141" s="28"/>
      <c r="AD141" s="28"/>
      <c r="AE141" s="44">
        <f>IFERROR(FLOOR(Table_Books[[#This Row],[Published_Date]],10), 0)</f>
        <v>0</v>
      </c>
      <c r="AF141" s="28">
        <f>IFERROR(CEILING(VALUE(LEFT(Table_Books[[#This Row],[Published_Date]],FIND("-",Table_Books[[#This Row],[Published_Date]]&amp;"-")-1))/100, 1), 0)</f>
        <v>0</v>
      </c>
      <c r="AG141" s="28"/>
      <c r="AH141" s="28" t="s">
        <v>21585</v>
      </c>
      <c r="AI141" s="28"/>
      <c r="AJ141" s="28"/>
      <c r="AK141" s="28" t="str">
        <f>Table_Books[[#This Row],[Title]]&amp;"_"&amp;Table_Books[[#This Row],[Author]]</f>
        <v>Aucassin et Nicolette_Anonymous</v>
      </c>
      <c r="AL141" s="28" t="str">
        <f>Table_Books[[#This Row],[Author]]&amp;"_"&amp;Table_Books[[#This Row],[Title]]</f>
        <v>Anonymous_Aucassin et Nicolette</v>
      </c>
      <c r="AM141" s="28" t="str">
        <f>Table_Books[[#This Row],[Title]]&amp;" by "&amp;Table_Books[[#This Row],[Author]]</f>
        <v>Aucassin et Nicolette by Anonymous</v>
      </c>
      <c r="AN141" s="28"/>
      <c r="AO141" s="28"/>
    </row>
    <row r="142" spans="1:41" x14ac:dyDescent="0.35">
      <c r="A142" s="52" t="str">
        <f>"B-" &amp; UPPER(TRIM(Table_Books[[#This Row],[Title]])) &amp; "|" &amp; UPPER(TRIM(Table_Books[[#This Row],[Author]]))</f>
        <v>B-BEOWULF|ANONYMOUS</v>
      </c>
      <c r="B142" s="28" t="str">
        <f>IF(COUNTIFS(Table_Books[Hash_ID],Table_Books[[#This Row],[Hash_ID]])&gt;1,"Y","N")</f>
        <v>N</v>
      </c>
      <c r="C142" s="28" t="s">
        <v>14487</v>
      </c>
      <c r="D142" s="28" t="s">
        <v>2997</v>
      </c>
      <c r="E142" s="28"/>
      <c r="F142" s="28"/>
      <c r="G142" s="44"/>
      <c r="H142" s="44"/>
      <c r="I142" s="45"/>
      <c r="J142" s="44"/>
      <c r="K142" s="44"/>
      <c r="L142" s="28"/>
      <c r="M142" s="28"/>
      <c r="N142" s="28"/>
      <c r="O142" s="46"/>
      <c r="P142" s="47"/>
      <c r="Q142" s="47" t="s">
        <v>1860</v>
      </c>
      <c r="R142" s="47"/>
      <c r="S142" s="47"/>
      <c r="T142" s="47" t="s">
        <v>1860</v>
      </c>
      <c r="U142" s="47" t="s">
        <v>1860</v>
      </c>
      <c r="V142" s="47"/>
      <c r="W142" s="47"/>
      <c r="X142" s="47"/>
      <c r="Y142" s="47"/>
      <c r="Z142" s="47"/>
      <c r="AA142" s="47"/>
      <c r="AB142" s="47"/>
      <c r="AC142" s="28"/>
      <c r="AD142" s="28"/>
      <c r="AE142" s="44">
        <f>IFERROR(FLOOR(Table_Books[[#This Row],[Published_Date]],10), 0)</f>
        <v>0</v>
      </c>
      <c r="AF142" s="28">
        <f>IFERROR(CEILING(VALUE(LEFT(Table_Books[[#This Row],[Published_Date]],FIND("-",Table_Books[[#This Row],[Published_Date]]&amp;"-")-1))/100, 1), 0)</f>
        <v>0</v>
      </c>
      <c r="AG142" s="28"/>
      <c r="AH142" s="28" t="s">
        <v>21583</v>
      </c>
      <c r="AI142" s="28"/>
      <c r="AJ142" s="28"/>
      <c r="AK142" s="28" t="str">
        <f>Table_Books[[#This Row],[Title]]&amp;"_"&amp;Table_Books[[#This Row],[Author]]</f>
        <v>Beowulf_Anonymous</v>
      </c>
      <c r="AL142" s="28" t="str">
        <f>Table_Books[[#This Row],[Author]]&amp;"_"&amp;Table_Books[[#This Row],[Title]]</f>
        <v>Anonymous_Beowulf</v>
      </c>
      <c r="AM142" s="28" t="str">
        <f>Table_Books[[#This Row],[Title]]&amp;" by "&amp;Table_Books[[#This Row],[Author]]</f>
        <v>Beowulf by Anonymous</v>
      </c>
      <c r="AN142" s="28"/>
      <c r="AO142" s="28"/>
    </row>
    <row r="143" spans="1:41" x14ac:dyDescent="0.35">
      <c r="A143" s="52" t="str">
        <f>"B-" &amp; UPPER(TRIM(Table_Books[[#This Row],[Title]])) &amp; "|" &amp; UPPER(TRIM(Table_Books[[#This Row],[Author]]))</f>
        <v>B-DANIEL|ANONYMOUS</v>
      </c>
      <c r="B143" s="28" t="str">
        <f>IF(COUNTIFS(Table_Books[Hash_ID],Table_Books[[#This Row],[Hash_ID]])&gt;1,"Y","N")</f>
        <v>N</v>
      </c>
      <c r="C143" s="28" t="s">
        <v>725</v>
      </c>
      <c r="D143" s="28" t="s">
        <v>2997</v>
      </c>
      <c r="E143" s="28"/>
      <c r="F143" s="28"/>
      <c r="G143" s="44"/>
      <c r="H143" s="44"/>
      <c r="I143" s="45"/>
      <c r="J143" s="44"/>
      <c r="K143" s="44"/>
      <c r="L143" s="28"/>
      <c r="M143" s="28"/>
      <c r="N143" s="28"/>
      <c r="O143" s="46"/>
      <c r="P143" s="47"/>
      <c r="Q143" s="47" t="s">
        <v>1860</v>
      </c>
      <c r="R143" s="47"/>
      <c r="S143" s="47"/>
      <c r="T143" s="47" t="s">
        <v>1860</v>
      </c>
      <c r="U143" s="47" t="s">
        <v>1860</v>
      </c>
      <c r="V143" s="47"/>
      <c r="W143" s="47"/>
      <c r="X143" s="47"/>
      <c r="Y143" s="47"/>
      <c r="Z143" s="47"/>
      <c r="AA143" s="47"/>
      <c r="AB143" s="47"/>
      <c r="AC143" s="28"/>
      <c r="AD143" s="28"/>
      <c r="AE143" s="44">
        <f>IFERROR(FLOOR(Table_Books[[#This Row],[Published_Date]],10), 0)</f>
        <v>0</v>
      </c>
      <c r="AF143" s="28">
        <f>IFERROR(CEILING(VALUE(LEFT(Table_Books[[#This Row],[Published_Date]],FIND("-",Table_Books[[#This Row],[Published_Date]]&amp;"-")-1))/100, 1), 0)</f>
        <v>0</v>
      </c>
      <c r="AG143" s="28"/>
      <c r="AH143" s="28" t="s">
        <v>21580</v>
      </c>
      <c r="AI143" s="28"/>
      <c r="AJ143" s="28"/>
      <c r="AK143" s="28" t="str">
        <f>Table_Books[[#This Row],[Title]]&amp;"_"&amp;Table_Books[[#This Row],[Author]]</f>
        <v>Daniel_Anonymous</v>
      </c>
      <c r="AL143" s="28" t="str">
        <f>Table_Books[[#This Row],[Author]]&amp;"_"&amp;Table_Books[[#This Row],[Title]]</f>
        <v>Anonymous_Daniel</v>
      </c>
      <c r="AM143" s="28" t="str">
        <f>Table_Books[[#This Row],[Title]]&amp;" by "&amp;Table_Books[[#This Row],[Author]]</f>
        <v>Daniel by Anonymous</v>
      </c>
      <c r="AN143" s="28"/>
      <c r="AO143" s="28"/>
    </row>
    <row r="144" spans="1:41" x14ac:dyDescent="0.35">
      <c r="A144" s="52" t="str">
        <f>"B-" &amp; UPPER(TRIM(Table_Books[[#This Row],[Title]])) &amp; "|" &amp; UPPER(TRIM(Table_Books[[#This Row],[Author]]))</f>
        <v>B-DIAMOND SUTRA (MAHAYANA SUTRA)|ANONYMOUS</v>
      </c>
      <c r="B144" s="28" t="str">
        <f>IF(COUNTIFS(Table_Books[Hash_ID],Table_Books[[#This Row],[Hash_ID]])&gt;1,"Y","N")</f>
        <v>N</v>
      </c>
      <c r="C144" s="28" t="s">
        <v>18922</v>
      </c>
      <c r="D144" s="28" t="s">
        <v>2997</v>
      </c>
      <c r="E144" s="28"/>
      <c r="F144" s="28"/>
      <c r="G144" s="44"/>
      <c r="H144" s="44"/>
      <c r="I144" s="45"/>
      <c r="J144" s="44"/>
      <c r="K144" s="44"/>
      <c r="L144" s="28"/>
      <c r="M144" s="28"/>
      <c r="N144" s="28"/>
      <c r="O144" s="46"/>
      <c r="P144" s="47"/>
      <c r="Q144" s="47" t="s">
        <v>1860</v>
      </c>
      <c r="R144" s="47"/>
      <c r="S144" s="47"/>
      <c r="T144" s="47" t="s">
        <v>1860</v>
      </c>
      <c r="U144" s="47" t="s">
        <v>1860</v>
      </c>
      <c r="V144" s="47"/>
      <c r="W144" s="47"/>
      <c r="X144" s="47"/>
      <c r="Y144" s="47"/>
      <c r="Z144" s="47"/>
      <c r="AA144" s="47"/>
      <c r="AB144" s="47"/>
      <c r="AC144" s="28"/>
      <c r="AD144" s="28"/>
      <c r="AE144" s="44">
        <f>IFERROR(FLOOR(Table_Books[[#This Row],[Published_Date]],10), 0)</f>
        <v>0</v>
      </c>
      <c r="AF144" s="28">
        <f>IFERROR(CEILING(VALUE(LEFT(Table_Books[[#This Row],[Published_Date]],FIND("-",Table_Books[[#This Row],[Published_Date]]&amp;"-")-1))/100, 1), 0)</f>
        <v>0</v>
      </c>
      <c r="AG144" s="28"/>
      <c r="AH144" s="28" t="s">
        <v>21578</v>
      </c>
      <c r="AI144" s="28"/>
      <c r="AJ144" s="28"/>
      <c r="AK144" s="28" t="str">
        <f>Table_Books[[#This Row],[Title]]&amp;"_"&amp;Table_Books[[#This Row],[Author]]</f>
        <v>Diamond Sutra (Mahayana Sutra)_Anonymous</v>
      </c>
      <c r="AL144" s="28" t="str">
        <f>Table_Books[[#This Row],[Author]]&amp;"_"&amp;Table_Books[[#This Row],[Title]]</f>
        <v>Anonymous_Diamond Sutra (Mahayana Sutra)</v>
      </c>
      <c r="AM144" s="28" t="str">
        <f>Table_Books[[#This Row],[Title]]&amp;" by "&amp;Table_Books[[#This Row],[Author]]</f>
        <v>Diamond Sutra (Mahayana Sutra) by Anonymous</v>
      </c>
      <c r="AN144" s="28"/>
      <c r="AO144" s="28"/>
    </row>
    <row r="145" spans="1:41" x14ac:dyDescent="0.35">
      <c r="A145" s="52" t="str">
        <f>"B-" &amp; UPPER(TRIM(Table_Books[[#This Row],[Title]])) &amp; "|" &amp; UPPER(TRIM(Table_Books[[#This Row],[Author]]))</f>
        <v>B-DIDACHE|ANONYMOUS</v>
      </c>
      <c r="B145" s="28" t="str">
        <f>IF(COUNTIFS(Table_Books[Hash_ID],Table_Books[[#This Row],[Hash_ID]])&gt;1,"Y","N")</f>
        <v>N</v>
      </c>
      <c r="C145" s="28" t="s">
        <v>14962</v>
      </c>
      <c r="D145" s="28" t="s">
        <v>2997</v>
      </c>
      <c r="E145" s="28"/>
      <c r="F145" s="28"/>
      <c r="G145" s="44"/>
      <c r="H145" s="44"/>
      <c r="I145" s="45"/>
      <c r="J145" s="44"/>
      <c r="K145" s="44"/>
      <c r="L145" s="28"/>
      <c r="M145" s="28"/>
      <c r="N145" s="28"/>
      <c r="O145" s="46"/>
      <c r="P145" s="47"/>
      <c r="Q145" s="47" t="s">
        <v>1860</v>
      </c>
      <c r="R145" s="47"/>
      <c r="S145" s="47"/>
      <c r="T145" s="47" t="s">
        <v>1860</v>
      </c>
      <c r="U145" s="47" t="s">
        <v>1860</v>
      </c>
      <c r="V145" s="47"/>
      <c r="W145" s="47"/>
      <c r="X145" s="47"/>
      <c r="Y145" s="47"/>
      <c r="Z145" s="47"/>
      <c r="AA145" s="47"/>
      <c r="AB145" s="47"/>
      <c r="AC145" s="28"/>
      <c r="AD145" s="28"/>
      <c r="AE145" s="44">
        <f>IFERROR(FLOOR(Table_Books[[#This Row],[Published_Date]],10), 0)</f>
        <v>0</v>
      </c>
      <c r="AF145" s="28">
        <f>IFERROR(CEILING(VALUE(LEFT(Table_Books[[#This Row],[Published_Date]],FIND("-",Table_Books[[#This Row],[Published_Date]]&amp;"-")-1))/100, 1), 0)</f>
        <v>0</v>
      </c>
      <c r="AG145" s="28"/>
      <c r="AH145" s="28" t="s">
        <v>21582</v>
      </c>
      <c r="AI145" s="28"/>
      <c r="AJ145" s="28"/>
      <c r="AK145" s="28" t="str">
        <f>Table_Books[[#This Row],[Title]]&amp;"_"&amp;Table_Books[[#This Row],[Author]]</f>
        <v>Didache_Anonymous</v>
      </c>
      <c r="AL145" s="28" t="str">
        <f>Table_Books[[#This Row],[Author]]&amp;"_"&amp;Table_Books[[#This Row],[Title]]</f>
        <v>Anonymous_Didache</v>
      </c>
      <c r="AM145" s="28" t="str">
        <f>Table_Books[[#This Row],[Title]]&amp;" by "&amp;Table_Books[[#This Row],[Author]]</f>
        <v>Didache by Anonymous</v>
      </c>
      <c r="AN145" s="28"/>
      <c r="AO145" s="28"/>
    </row>
    <row r="146" spans="1:41" x14ac:dyDescent="0.35">
      <c r="A146" s="52" t="str">
        <f>"B-" &amp; UPPER(TRIM(Table_Books[[#This Row],[Title]])) &amp; "|" &amp; UPPER(TRIM(Table_Books[[#This Row],[Author]]))</f>
        <v>B-ESTHER|ANONYMOUS</v>
      </c>
      <c r="B146" s="28" t="str">
        <f>IF(COUNTIFS(Table_Books[Hash_ID],Table_Books[[#This Row],[Hash_ID]])&gt;1,"Y","N")</f>
        <v>N</v>
      </c>
      <c r="C146" s="28" t="s">
        <v>18974</v>
      </c>
      <c r="D146" s="28" t="s">
        <v>2997</v>
      </c>
      <c r="E146" s="28"/>
      <c r="F146" s="28"/>
      <c r="G146" s="44"/>
      <c r="H146" s="44"/>
      <c r="I146" s="45"/>
      <c r="J146" s="44"/>
      <c r="K146" s="44"/>
      <c r="L146" s="28"/>
      <c r="M146" s="28"/>
      <c r="N146" s="28"/>
      <c r="O146" s="46"/>
      <c r="P146" s="47"/>
      <c r="Q146" s="47" t="s">
        <v>1860</v>
      </c>
      <c r="R146" s="47"/>
      <c r="S146" s="47"/>
      <c r="T146" s="47" t="s">
        <v>1860</v>
      </c>
      <c r="U146" s="47" t="s">
        <v>1860</v>
      </c>
      <c r="V146" s="47"/>
      <c r="W146" s="47"/>
      <c r="X146" s="47"/>
      <c r="Y146" s="47"/>
      <c r="Z146" s="47"/>
      <c r="AA146" s="47"/>
      <c r="AB146" s="47"/>
      <c r="AC146" s="28"/>
      <c r="AD146" s="28"/>
      <c r="AE146" s="44">
        <f>IFERROR(FLOOR(Table_Books[[#This Row],[Published_Date]],10), 0)</f>
        <v>0</v>
      </c>
      <c r="AF146" s="28">
        <f>IFERROR(CEILING(VALUE(LEFT(Table_Books[[#This Row],[Published_Date]],FIND("-",Table_Books[[#This Row],[Published_Date]]&amp;"-")-1))/100, 1), 0)</f>
        <v>0</v>
      </c>
      <c r="AG146" s="28"/>
      <c r="AH146" s="28" t="s">
        <v>21580</v>
      </c>
      <c r="AI146" s="28"/>
      <c r="AJ146" s="28"/>
      <c r="AK146" s="28" t="str">
        <f>Table_Books[[#This Row],[Title]]&amp;"_"&amp;Table_Books[[#This Row],[Author]]</f>
        <v>Esther_Anonymous</v>
      </c>
      <c r="AL146" s="28" t="str">
        <f>Table_Books[[#This Row],[Author]]&amp;"_"&amp;Table_Books[[#This Row],[Title]]</f>
        <v>Anonymous_Esther</v>
      </c>
      <c r="AM146" s="28" t="str">
        <f>Table_Books[[#This Row],[Title]]&amp;" by "&amp;Table_Books[[#This Row],[Author]]</f>
        <v>Esther by Anonymous</v>
      </c>
      <c r="AN146" s="28"/>
      <c r="AO146" s="28"/>
    </row>
    <row r="147" spans="1:41" x14ac:dyDescent="0.35">
      <c r="A147" s="52" t="str">
        <f>"B-" &amp; UPPER(TRIM(Table_Books[[#This Row],[Title]])) &amp; "|" &amp; UPPER(TRIM(Table_Books[[#This Row],[Author]]))</f>
        <v>B-GOSPEL OF PHILIP|ANONYMOUS</v>
      </c>
      <c r="B147" s="28" t="str">
        <f>IF(COUNTIFS(Table_Books[Hash_ID],Table_Books[[#This Row],[Hash_ID]])&gt;1,"Y","N")</f>
        <v>N</v>
      </c>
      <c r="C147" s="28" t="s">
        <v>19084</v>
      </c>
      <c r="D147" s="28" t="s">
        <v>2997</v>
      </c>
      <c r="E147" s="28"/>
      <c r="F147" s="28"/>
      <c r="G147" s="44"/>
      <c r="H147" s="44"/>
      <c r="I147" s="45"/>
      <c r="J147" s="44"/>
      <c r="K147" s="44"/>
      <c r="L147" s="28"/>
      <c r="M147" s="28"/>
      <c r="N147" s="28"/>
      <c r="O147" s="46"/>
      <c r="P147" s="47"/>
      <c r="Q147" s="47" t="s">
        <v>1860</v>
      </c>
      <c r="R147" s="47"/>
      <c r="S147" s="47"/>
      <c r="T147" s="47" t="s">
        <v>1860</v>
      </c>
      <c r="U147" s="47" t="s">
        <v>1860</v>
      </c>
      <c r="V147" s="47"/>
      <c r="W147" s="47"/>
      <c r="X147" s="47"/>
      <c r="Y147" s="47"/>
      <c r="Z147" s="47"/>
      <c r="AA147" s="47"/>
      <c r="AB147" s="47"/>
      <c r="AC147" s="28"/>
      <c r="AD147" s="28"/>
      <c r="AE147" s="44">
        <f>IFERROR(FLOOR(Table_Books[[#This Row],[Published_Date]],10), 0)</f>
        <v>0</v>
      </c>
      <c r="AF147" s="28">
        <f>IFERROR(CEILING(VALUE(LEFT(Table_Books[[#This Row],[Published_Date]],FIND("-",Table_Books[[#This Row],[Published_Date]]&amp;"-")-1))/100, 1), 0)</f>
        <v>0</v>
      </c>
      <c r="AG147" s="28"/>
      <c r="AH147" s="28" t="s">
        <v>21583</v>
      </c>
      <c r="AI147" s="28"/>
      <c r="AJ147" s="28"/>
      <c r="AK147" s="28" t="str">
        <f>Table_Books[[#This Row],[Title]]&amp;"_"&amp;Table_Books[[#This Row],[Author]]</f>
        <v>Gospel of Philip_Anonymous</v>
      </c>
      <c r="AL147" s="28" t="str">
        <f>Table_Books[[#This Row],[Author]]&amp;"_"&amp;Table_Books[[#This Row],[Title]]</f>
        <v>Anonymous_Gospel of Philip</v>
      </c>
      <c r="AM147" s="28" t="str">
        <f>Table_Books[[#This Row],[Title]]&amp;" by "&amp;Table_Books[[#This Row],[Author]]</f>
        <v>Gospel of Philip by Anonymous</v>
      </c>
      <c r="AN147" s="28"/>
      <c r="AO147" s="28"/>
    </row>
    <row r="148" spans="1:41" x14ac:dyDescent="0.35">
      <c r="A148" s="52" t="str">
        <f>"B-" &amp; UPPER(TRIM(Table_Books[[#This Row],[Title]])) &amp; "|" &amp; UPPER(TRIM(Table_Books[[#This Row],[Author]]))</f>
        <v>B-GOSPEL OF THOMAS|ANONYMOUS</v>
      </c>
      <c r="B148" s="28" t="str">
        <f>IF(COUNTIFS(Table_Books[Hash_ID],Table_Books[[#This Row],[Hash_ID]])&gt;1,"Y","N")</f>
        <v>N</v>
      </c>
      <c r="C148" s="28" t="s">
        <v>19083</v>
      </c>
      <c r="D148" s="28" t="s">
        <v>2997</v>
      </c>
      <c r="E148" s="28"/>
      <c r="F148" s="28"/>
      <c r="G148" s="44"/>
      <c r="H148" s="44"/>
      <c r="I148" s="45"/>
      <c r="J148" s="44"/>
      <c r="K148" s="44"/>
      <c r="L148" s="28"/>
      <c r="M148" s="28"/>
      <c r="N148" s="28"/>
      <c r="O148" s="46"/>
      <c r="P148" s="47"/>
      <c r="Q148" s="47" t="s">
        <v>1860</v>
      </c>
      <c r="R148" s="47"/>
      <c r="S148" s="47"/>
      <c r="T148" s="47" t="s">
        <v>1860</v>
      </c>
      <c r="U148" s="47" t="s">
        <v>1860</v>
      </c>
      <c r="V148" s="47"/>
      <c r="W148" s="47"/>
      <c r="X148" s="47"/>
      <c r="Y148" s="47"/>
      <c r="Z148" s="47"/>
      <c r="AA148" s="47"/>
      <c r="AB148" s="47"/>
      <c r="AC148" s="28"/>
      <c r="AD148" s="28"/>
      <c r="AE148" s="44">
        <f>IFERROR(FLOOR(Table_Books[[#This Row],[Published_Date]],10), 0)</f>
        <v>0</v>
      </c>
      <c r="AF148" s="28">
        <f>IFERROR(CEILING(VALUE(LEFT(Table_Books[[#This Row],[Published_Date]],FIND("-",Table_Books[[#This Row],[Published_Date]]&amp;"-")-1))/100, 1), 0)</f>
        <v>0</v>
      </c>
      <c r="AG148" s="28"/>
      <c r="AH148" s="28" t="s">
        <v>21583</v>
      </c>
      <c r="AI148" s="28"/>
      <c r="AJ148" s="28"/>
      <c r="AK148" s="28" t="str">
        <f>Table_Books[[#This Row],[Title]]&amp;"_"&amp;Table_Books[[#This Row],[Author]]</f>
        <v>Gospel of Thomas_Anonymous</v>
      </c>
      <c r="AL148" s="28" t="str">
        <f>Table_Books[[#This Row],[Author]]&amp;"_"&amp;Table_Books[[#This Row],[Title]]</f>
        <v>Anonymous_Gospel of Thomas</v>
      </c>
      <c r="AM148" s="28" t="str">
        <f>Table_Books[[#This Row],[Title]]&amp;" by "&amp;Table_Books[[#This Row],[Author]]</f>
        <v>Gospel of Thomas by Anonymous</v>
      </c>
      <c r="AN148" s="28"/>
      <c r="AO148" s="28"/>
    </row>
    <row r="149" spans="1:41" x14ac:dyDescent="0.35">
      <c r="A149" s="52" t="str">
        <f>"B-" &amp; UPPER(TRIM(Table_Books[[#This Row],[Title]])) &amp; "|" &amp; UPPER(TRIM(Table_Books[[#This Row],[Author]]))</f>
        <v>B-HEART SUTRA (MAHAYANA SUTRA)|ANONYMOUS</v>
      </c>
      <c r="B149" s="28" t="str">
        <f>IF(COUNTIFS(Table_Books[Hash_ID],Table_Books[[#This Row],[Hash_ID]])&gt;1,"Y","N")</f>
        <v>N</v>
      </c>
      <c r="C149" s="28" t="s">
        <v>18921</v>
      </c>
      <c r="D149" s="28" t="s">
        <v>2997</v>
      </c>
      <c r="E149" s="28"/>
      <c r="F149" s="28"/>
      <c r="G149" s="44"/>
      <c r="H149" s="44"/>
      <c r="I149" s="45"/>
      <c r="J149" s="44"/>
      <c r="K149" s="44"/>
      <c r="L149" s="28"/>
      <c r="M149" s="28"/>
      <c r="N149" s="28"/>
      <c r="O149" s="46"/>
      <c r="P149" s="47"/>
      <c r="Q149" s="47" t="s">
        <v>1860</v>
      </c>
      <c r="R149" s="47"/>
      <c r="S149" s="47"/>
      <c r="T149" s="47" t="s">
        <v>1860</v>
      </c>
      <c r="U149" s="47" t="s">
        <v>1860</v>
      </c>
      <c r="V149" s="47"/>
      <c r="W149" s="47"/>
      <c r="X149" s="47"/>
      <c r="Y149" s="47"/>
      <c r="Z149" s="47"/>
      <c r="AA149" s="47"/>
      <c r="AB149" s="47"/>
      <c r="AC149" s="28"/>
      <c r="AD149" s="28"/>
      <c r="AE149" s="44">
        <f>IFERROR(FLOOR(Table_Books[[#This Row],[Published_Date]],10), 0)</f>
        <v>0</v>
      </c>
      <c r="AF149" s="28">
        <f>IFERROR(CEILING(VALUE(LEFT(Table_Books[[#This Row],[Published_Date]],FIND("-",Table_Books[[#This Row],[Published_Date]]&amp;"-")-1))/100, 1), 0)</f>
        <v>0</v>
      </c>
      <c r="AG149" s="28"/>
      <c r="AH149" s="28" t="s">
        <v>21578</v>
      </c>
      <c r="AI149" s="28"/>
      <c r="AJ149" s="28"/>
      <c r="AK149" s="28" t="str">
        <f>Table_Books[[#This Row],[Title]]&amp;"_"&amp;Table_Books[[#This Row],[Author]]</f>
        <v>Heart Sutra (Mahayana Sutra)_Anonymous</v>
      </c>
      <c r="AL149" s="28" t="str">
        <f>Table_Books[[#This Row],[Author]]&amp;"_"&amp;Table_Books[[#This Row],[Title]]</f>
        <v>Anonymous_Heart Sutra (Mahayana Sutra)</v>
      </c>
      <c r="AM149" s="28" t="str">
        <f>Table_Books[[#This Row],[Title]]&amp;" by "&amp;Table_Books[[#This Row],[Author]]</f>
        <v>Heart Sutra (Mahayana Sutra) by Anonymous</v>
      </c>
      <c r="AN149" s="28"/>
      <c r="AO149" s="28"/>
    </row>
    <row r="150" spans="1:41" x14ac:dyDescent="0.35">
      <c r="A150" s="52" t="str">
        <f>"B-" &amp; UPPER(TRIM(Table_Books[[#This Row],[Title]])) &amp; "|" &amp; UPPER(TRIM(Table_Books[[#This Row],[Author]]))</f>
        <v>B-HEBREWS (NEW TESTAMENT)|ANONYMOUS</v>
      </c>
      <c r="B150" s="28" t="str">
        <f>IF(COUNTIFS(Table_Books[Hash_ID],Table_Books[[#This Row],[Hash_ID]])&gt;1,"Y","N")</f>
        <v>N</v>
      </c>
      <c r="C150" s="28" t="s">
        <v>19031</v>
      </c>
      <c r="D150" s="28" t="s">
        <v>2997</v>
      </c>
      <c r="E150" s="28"/>
      <c r="F150" s="28"/>
      <c r="G150" s="44"/>
      <c r="H150" s="44"/>
      <c r="I150" s="45"/>
      <c r="J150" s="44"/>
      <c r="K150" s="44"/>
      <c r="L150" s="28"/>
      <c r="M150" s="28"/>
      <c r="N150" s="28"/>
      <c r="O150" s="46"/>
      <c r="P150" s="47"/>
      <c r="Q150" s="47" t="s">
        <v>1860</v>
      </c>
      <c r="R150" s="47"/>
      <c r="S150" s="47"/>
      <c r="T150" s="47" t="s">
        <v>1860</v>
      </c>
      <c r="U150" s="47" t="s">
        <v>1860</v>
      </c>
      <c r="V150" s="47"/>
      <c r="W150" s="47"/>
      <c r="X150" s="47"/>
      <c r="Y150" s="47"/>
      <c r="Z150" s="47"/>
      <c r="AA150" s="47"/>
      <c r="AB150" s="47"/>
      <c r="AC150" s="28"/>
      <c r="AD150" s="28"/>
      <c r="AE150" s="44">
        <f>IFERROR(FLOOR(Table_Books[[#This Row],[Published_Date]],10), 0)</f>
        <v>0</v>
      </c>
      <c r="AF150" s="28">
        <f>IFERROR(CEILING(VALUE(LEFT(Table_Books[[#This Row],[Published_Date]],FIND("-",Table_Books[[#This Row],[Published_Date]]&amp;"-")-1))/100, 1), 0)</f>
        <v>0</v>
      </c>
      <c r="AG150" s="28"/>
      <c r="AH150" s="28" t="s">
        <v>21582</v>
      </c>
      <c r="AI150" s="28"/>
      <c r="AJ150" s="28"/>
      <c r="AK150" s="28" t="str">
        <f>Table_Books[[#This Row],[Title]]&amp;"_"&amp;Table_Books[[#This Row],[Author]]</f>
        <v>Hebrews (New Testament)_Anonymous</v>
      </c>
      <c r="AL150" s="28" t="str">
        <f>Table_Books[[#This Row],[Author]]&amp;"_"&amp;Table_Books[[#This Row],[Title]]</f>
        <v>Anonymous_Hebrews (New Testament)</v>
      </c>
      <c r="AM150" s="28" t="str">
        <f>Table_Books[[#This Row],[Title]]&amp;" by "&amp;Table_Books[[#This Row],[Author]]</f>
        <v>Hebrews (New Testament) by Anonymous</v>
      </c>
      <c r="AN150" s="28"/>
      <c r="AO150" s="28"/>
    </row>
    <row r="151" spans="1:41" x14ac:dyDescent="0.35">
      <c r="A151" s="52" t="str">
        <f>"B-" &amp; UPPER(TRIM(Table_Books[[#This Row],[Title]])) &amp; "|" &amp; UPPER(TRIM(Table_Books[[#This Row],[Author]]))</f>
        <v>B-HELIAND|ANONYMOUS</v>
      </c>
      <c r="B151" s="28" t="str">
        <f>IF(COUNTIFS(Table_Books[Hash_ID],Table_Books[[#This Row],[Hash_ID]])&gt;1,"Y","N")</f>
        <v>N</v>
      </c>
      <c r="C151" s="28" t="s">
        <v>19109</v>
      </c>
      <c r="D151" s="28" t="s">
        <v>2997</v>
      </c>
      <c r="E151" s="28"/>
      <c r="F151" s="28"/>
      <c r="G151" s="44"/>
      <c r="H151" s="44"/>
      <c r="I151" s="45"/>
      <c r="J151" s="44"/>
      <c r="K151" s="44"/>
      <c r="L151" s="28"/>
      <c r="M151" s="28"/>
      <c r="N151" s="28"/>
      <c r="O151" s="46"/>
      <c r="P151" s="47"/>
      <c r="Q151" s="47" t="s">
        <v>1860</v>
      </c>
      <c r="R151" s="47"/>
      <c r="S151" s="47"/>
      <c r="T151" s="47" t="s">
        <v>1860</v>
      </c>
      <c r="U151" s="47" t="s">
        <v>1860</v>
      </c>
      <c r="V151" s="47"/>
      <c r="W151" s="47"/>
      <c r="X151" s="47"/>
      <c r="Y151" s="47"/>
      <c r="Z151" s="47"/>
      <c r="AA151" s="47"/>
      <c r="AB151" s="47"/>
      <c r="AC151" s="28"/>
      <c r="AD151" s="28"/>
      <c r="AE151" s="44">
        <f>IFERROR(FLOOR(Table_Books[[#This Row],[Published_Date]],10), 0)</f>
        <v>0</v>
      </c>
      <c r="AF151" s="28">
        <f>IFERROR(CEILING(VALUE(LEFT(Table_Books[[#This Row],[Published_Date]],FIND("-",Table_Books[[#This Row],[Published_Date]]&amp;"-")-1))/100, 1), 0)</f>
        <v>0</v>
      </c>
      <c r="AG151" s="28"/>
      <c r="AH151" s="28" t="s">
        <v>21583</v>
      </c>
      <c r="AI151" s="28"/>
      <c r="AJ151" s="28"/>
      <c r="AK151" s="28" t="str">
        <f>Table_Books[[#This Row],[Title]]&amp;"_"&amp;Table_Books[[#This Row],[Author]]</f>
        <v>Heliand_Anonymous</v>
      </c>
      <c r="AL151" s="28" t="str">
        <f>Table_Books[[#This Row],[Author]]&amp;"_"&amp;Table_Books[[#This Row],[Title]]</f>
        <v>Anonymous_Heliand</v>
      </c>
      <c r="AM151" s="28" t="str">
        <f>Table_Books[[#This Row],[Title]]&amp;" by "&amp;Table_Books[[#This Row],[Author]]</f>
        <v>Heliand by Anonymous</v>
      </c>
      <c r="AN151" s="28"/>
      <c r="AO151" s="28"/>
    </row>
    <row r="152" spans="1:41" x14ac:dyDescent="0.35">
      <c r="A152" s="52" t="str">
        <f>"B-" &amp; UPPER(TRIM(Table_Books[[#This Row],[Title]])) &amp; "|" &amp; UPPER(TRIM(Table_Books[[#This Row],[Author]]))</f>
        <v>B-HILDEBRANDSLIED|ANONYMOUS</v>
      </c>
      <c r="B152" s="28" t="str">
        <f>IF(COUNTIFS(Table_Books[Hash_ID],Table_Books[[#This Row],[Hash_ID]])&gt;1,"Y","N")</f>
        <v>N</v>
      </c>
      <c r="C152" s="28" t="s">
        <v>19111</v>
      </c>
      <c r="D152" s="28" t="s">
        <v>2997</v>
      </c>
      <c r="E152" s="28"/>
      <c r="F152" s="28"/>
      <c r="G152" s="44"/>
      <c r="H152" s="44"/>
      <c r="I152" s="45"/>
      <c r="J152" s="44"/>
      <c r="K152" s="44"/>
      <c r="L152" s="28"/>
      <c r="M152" s="28"/>
      <c r="N152" s="28"/>
      <c r="O152" s="46"/>
      <c r="P152" s="47"/>
      <c r="Q152" s="47" t="s">
        <v>1860</v>
      </c>
      <c r="R152" s="47"/>
      <c r="S152" s="47"/>
      <c r="T152" s="47" t="s">
        <v>1860</v>
      </c>
      <c r="U152" s="47" t="s">
        <v>1860</v>
      </c>
      <c r="V152" s="47"/>
      <c r="W152" s="47"/>
      <c r="X152" s="47"/>
      <c r="Y152" s="47"/>
      <c r="Z152" s="47"/>
      <c r="AA152" s="47"/>
      <c r="AB152" s="47"/>
      <c r="AC152" s="28"/>
      <c r="AD152" s="28"/>
      <c r="AE152" s="44">
        <f>IFERROR(FLOOR(Table_Books[[#This Row],[Published_Date]],10), 0)</f>
        <v>0</v>
      </c>
      <c r="AF152" s="28">
        <f>IFERROR(CEILING(VALUE(LEFT(Table_Books[[#This Row],[Published_Date]],FIND("-",Table_Books[[#This Row],[Published_Date]]&amp;"-")-1))/100, 1), 0)</f>
        <v>0</v>
      </c>
      <c r="AG152" s="28"/>
      <c r="AH152" s="28" t="s">
        <v>21583</v>
      </c>
      <c r="AI152" s="28"/>
      <c r="AJ152" s="28"/>
      <c r="AK152" s="28" t="str">
        <f>Table_Books[[#This Row],[Title]]&amp;"_"&amp;Table_Books[[#This Row],[Author]]</f>
        <v>Hildebrandslied_Anonymous</v>
      </c>
      <c r="AL152" s="28" t="str">
        <f>Table_Books[[#This Row],[Author]]&amp;"_"&amp;Table_Books[[#This Row],[Title]]</f>
        <v>Anonymous_Hildebrandslied</v>
      </c>
      <c r="AM152" s="28" t="str">
        <f>Table_Books[[#This Row],[Title]]&amp;" by "&amp;Table_Books[[#This Row],[Author]]</f>
        <v>Hildebrandslied by Anonymous</v>
      </c>
      <c r="AN152" s="28"/>
      <c r="AO152" s="28"/>
    </row>
    <row r="153" spans="1:41" x14ac:dyDescent="0.35">
      <c r="A153" s="52" t="str">
        <f>"B-" &amp; UPPER(TRIM(Table_Books[[#This Row],[Title]])) &amp; "|" &amp; UPPER(TRIM(Table_Books[[#This Row],[Author]]))</f>
        <v>B-JOB|ANONYMOUS</v>
      </c>
      <c r="B153" s="28" t="str">
        <f>IF(COUNTIFS(Table_Books[Hash_ID],Table_Books[[#This Row],[Hash_ID]])&gt;1,"Y","N")</f>
        <v>N</v>
      </c>
      <c r="C153" s="28" t="s">
        <v>18975</v>
      </c>
      <c r="D153" s="28" t="s">
        <v>2997</v>
      </c>
      <c r="E153" s="28"/>
      <c r="F153" s="28"/>
      <c r="G153" s="44"/>
      <c r="H153" s="44"/>
      <c r="I153" s="45"/>
      <c r="J153" s="44"/>
      <c r="K153" s="44"/>
      <c r="L153" s="28"/>
      <c r="M153" s="28"/>
      <c r="N153" s="28"/>
      <c r="O153" s="46"/>
      <c r="P153" s="47"/>
      <c r="Q153" s="47" t="s">
        <v>1860</v>
      </c>
      <c r="R153" s="47"/>
      <c r="S153" s="47"/>
      <c r="T153" s="47" t="s">
        <v>1860</v>
      </c>
      <c r="U153" s="47" t="s">
        <v>1860</v>
      </c>
      <c r="V153" s="47"/>
      <c r="W153" s="47"/>
      <c r="X153" s="47"/>
      <c r="Y153" s="47"/>
      <c r="Z153" s="47"/>
      <c r="AA153" s="47"/>
      <c r="AB153" s="47"/>
      <c r="AC153" s="28"/>
      <c r="AD153" s="28"/>
      <c r="AE153" s="44">
        <f>IFERROR(FLOOR(Table_Books[[#This Row],[Published_Date]],10), 0)</f>
        <v>0</v>
      </c>
      <c r="AF153" s="28">
        <f>IFERROR(CEILING(VALUE(LEFT(Table_Books[[#This Row],[Published_Date]],FIND("-",Table_Books[[#This Row],[Published_Date]]&amp;"-")-1))/100, 1), 0)</f>
        <v>0</v>
      </c>
      <c r="AG153" s="28"/>
      <c r="AH153" s="28" t="s">
        <v>21580</v>
      </c>
      <c r="AI153" s="28"/>
      <c r="AJ153" s="28"/>
      <c r="AK153" s="28" t="str">
        <f>Table_Books[[#This Row],[Title]]&amp;"_"&amp;Table_Books[[#This Row],[Author]]</f>
        <v>Job_Anonymous</v>
      </c>
      <c r="AL153" s="28" t="str">
        <f>Table_Books[[#This Row],[Author]]&amp;"_"&amp;Table_Books[[#This Row],[Title]]</f>
        <v>Anonymous_Job</v>
      </c>
      <c r="AM153" s="28" t="str">
        <f>Table_Books[[#This Row],[Title]]&amp;" by "&amp;Table_Books[[#This Row],[Author]]</f>
        <v>Job by Anonymous</v>
      </c>
      <c r="AN153" s="28"/>
      <c r="AO153" s="28"/>
    </row>
    <row r="154" spans="1:41" x14ac:dyDescent="0.35">
      <c r="A154" s="52" t="str">
        <f>"B-" &amp; UPPER(TRIM(Table_Books[[#This Row],[Title]])) &amp; "|" &amp; UPPER(TRIM(Table_Books[[#This Row],[Author]]))</f>
        <v>B-JONAH|ANONYMOUS</v>
      </c>
      <c r="B154" s="28" t="str">
        <f>IF(COUNTIFS(Table_Books[Hash_ID],Table_Books[[#This Row],[Hash_ID]])&gt;1,"Y","N")</f>
        <v>N</v>
      </c>
      <c r="C154" s="28" t="s">
        <v>18997</v>
      </c>
      <c r="D154" s="28" t="s">
        <v>2997</v>
      </c>
      <c r="E154" s="28"/>
      <c r="F154" s="28"/>
      <c r="G154" s="44"/>
      <c r="H154" s="44"/>
      <c r="I154" s="45"/>
      <c r="J154" s="44"/>
      <c r="K154" s="44"/>
      <c r="L154" s="28"/>
      <c r="M154" s="28"/>
      <c r="N154" s="28"/>
      <c r="O154" s="46"/>
      <c r="P154" s="47"/>
      <c r="Q154" s="47" t="s">
        <v>1860</v>
      </c>
      <c r="R154" s="47"/>
      <c r="S154" s="47"/>
      <c r="T154" s="47" t="s">
        <v>1860</v>
      </c>
      <c r="U154" s="47" t="s">
        <v>1860</v>
      </c>
      <c r="V154" s="47"/>
      <c r="W154" s="47"/>
      <c r="X154" s="47"/>
      <c r="Y154" s="47"/>
      <c r="Z154" s="47"/>
      <c r="AA154" s="47"/>
      <c r="AB154" s="47"/>
      <c r="AC154" s="28"/>
      <c r="AD154" s="28"/>
      <c r="AE154" s="44">
        <f>IFERROR(FLOOR(Table_Books[[#This Row],[Published_Date]],10), 0)</f>
        <v>0</v>
      </c>
      <c r="AF154" s="28">
        <f>IFERROR(CEILING(VALUE(LEFT(Table_Books[[#This Row],[Published_Date]],FIND("-",Table_Books[[#This Row],[Published_Date]]&amp;"-")-1))/100, 1), 0)</f>
        <v>0</v>
      </c>
      <c r="AG154" s="28"/>
      <c r="AH154" s="28" t="s">
        <v>21580</v>
      </c>
      <c r="AI154" s="28"/>
      <c r="AJ154" s="28"/>
      <c r="AK154" s="28" t="str">
        <f>Table_Books[[#This Row],[Title]]&amp;"_"&amp;Table_Books[[#This Row],[Author]]</f>
        <v>Jonah_Anonymous</v>
      </c>
      <c r="AL154" s="28" t="str">
        <f>Table_Books[[#This Row],[Author]]&amp;"_"&amp;Table_Books[[#This Row],[Title]]</f>
        <v>Anonymous_Jonah</v>
      </c>
      <c r="AM154" s="28" t="str">
        <f>Table_Books[[#This Row],[Title]]&amp;" by "&amp;Table_Books[[#This Row],[Author]]</f>
        <v>Jonah by Anonymous</v>
      </c>
      <c r="AN154" s="28"/>
      <c r="AO154" s="28"/>
    </row>
    <row r="155" spans="1:41" x14ac:dyDescent="0.35">
      <c r="A155" s="52" t="str">
        <f>"B-" &amp; UPPER(TRIM(Table_Books[[#This Row],[Title]])) &amp; "|" &amp; UPPER(TRIM(Table_Books[[#This Row],[Author]]))</f>
        <v>B-JUDITH|ANONYMOUS</v>
      </c>
      <c r="B155" s="28" t="str">
        <f>IF(COUNTIFS(Table_Books[Hash_ID],Table_Books[[#This Row],[Hash_ID]])&gt;1,"Y","N")</f>
        <v>N</v>
      </c>
      <c r="C155" s="28" t="s">
        <v>707</v>
      </c>
      <c r="D155" s="28" t="s">
        <v>2997</v>
      </c>
      <c r="E155" s="28"/>
      <c r="F155" s="28"/>
      <c r="G155" s="44"/>
      <c r="H155" s="44"/>
      <c r="I155" s="45"/>
      <c r="J155" s="44"/>
      <c r="K155" s="44"/>
      <c r="L155" s="28"/>
      <c r="M155" s="28"/>
      <c r="N155" s="28"/>
      <c r="O155" s="46"/>
      <c r="P155" s="47"/>
      <c r="Q155" s="47" t="s">
        <v>1860</v>
      </c>
      <c r="R155" s="47"/>
      <c r="S155" s="47"/>
      <c r="T155" s="47" t="s">
        <v>1860</v>
      </c>
      <c r="U155" s="47" t="s">
        <v>1860</v>
      </c>
      <c r="V155" s="47"/>
      <c r="W155" s="47"/>
      <c r="X155" s="47"/>
      <c r="Y155" s="47"/>
      <c r="Z155" s="47"/>
      <c r="AA155" s="47"/>
      <c r="AB155" s="47"/>
      <c r="AC155" s="28"/>
      <c r="AD155" s="28"/>
      <c r="AE155" s="44">
        <f>IFERROR(FLOOR(Table_Books[[#This Row],[Published_Date]],10), 0)</f>
        <v>0</v>
      </c>
      <c r="AF155" s="28">
        <f>IFERROR(CEILING(VALUE(LEFT(Table_Books[[#This Row],[Published_Date]],FIND("-",Table_Books[[#This Row],[Published_Date]]&amp;"-")-1))/100, 1), 0)</f>
        <v>0</v>
      </c>
      <c r="AG155" s="28"/>
      <c r="AH155" s="28" t="s">
        <v>21581</v>
      </c>
      <c r="AI155" s="28"/>
      <c r="AJ155" s="28"/>
      <c r="AK155" s="28" t="str">
        <f>Table_Books[[#This Row],[Title]]&amp;"_"&amp;Table_Books[[#This Row],[Author]]</f>
        <v>Judith_Anonymous</v>
      </c>
      <c r="AL155" s="28" t="str">
        <f>Table_Books[[#This Row],[Author]]&amp;"_"&amp;Table_Books[[#This Row],[Title]]</f>
        <v>Anonymous_Judith</v>
      </c>
      <c r="AM155" s="28" t="str">
        <f>Table_Books[[#This Row],[Title]]&amp;" by "&amp;Table_Books[[#This Row],[Author]]</f>
        <v>Judith by Anonymous</v>
      </c>
      <c r="AN155" s="28"/>
      <c r="AO155" s="28"/>
    </row>
    <row r="156" spans="1:41" x14ac:dyDescent="0.35">
      <c r="A156" s="52" t="str">
        <f>"B-" &amp; UPPER(TRIM(Table_Books[[#This Row],[Title]])) &amp; "|" &amp; UPPER(TRIM(Table_Books[[#This Row],[Author]]))</f>
        <v>B-LA VIDA DE LAZARILLO DE TORMES|ANONYMOUS</v>
      </c>
      <c r="B156" s="28" t="str">
        <f>IF(COUNTIFS(Table_Books[Hash_ID],Table_Books[[#This Row],[Hash_ID]])&gt;1,"Y","N")</f>
        <v>N</v>
      </c>
      <c r="C156" s="28" t="s">
        <v>14587</v>
      </c>
      <c r="D156" s="28" t="s">
        <v>2997</v>
      </c>
      <c r="E156" s="28"/>
      <c r="F156" s="28"/>
      <c r="G156" s="44"/>
      <c r="H156" s="44"/>
      <c r="I156" s="45"/>
      <c r="J156" s="44"/>
      <c r="K156" s="44"/>
      <c r="L156" s="28"/>
      <c r="M156" s="28"/>
      <c r="N156" s="28"/>
      <c r="O156" s="46"/>
      <c r="P156" s="47"/>
      <c r="Q156" s="47" t="s">
        <v>1860</v>
      </c>
      <c r="R156" s="47"/>
      <c r="S156" s="47"/>
      <c r="T156" s="47" t="s">
        <v>1860</v>
      </c>
      <c r="U156" s="47" t="s">
        <v>1860</v>
      </c>
      <c r="V156" s="47"/>
      <c r="W156" s="47"/>
      <c r="X156" s="47"/>
      <c r="Y156" s="47"/>
      <c r="Z156" s="47"/>
      <c r="AA156" s="47"/>
      <c r="AB156" s="47"/>
      <c r="AC156" s="28"/>
      <c r="AD156" s="28"/>
      <c r="AE156" s="44">
        <f>IFERROR(FLOOR(Table_Books[[#This Row],[Published_Date]],10), 0)</f>
        <v>0</v>
      </c>
      <c r="AF156" s="28">
        <f>IFERROR(CEILING(VALUE(LEFT(Table_Books[[#This Row],[Published_Date]],FIND("-",Table_Books[[#This Row],[Published_Date]]&amp;"-")-1))/100, 1), 0)</f>
        <v>0</v>
      </c>
      <c r="AG156" s="28"/>
      <c r="AH156" s="28"/>
      <c r="AI156" s="28"/>
      <c r="AJ156" s="28"/>
      <c r="AK156" s="28" t="str">
        <f>Table_Books[[#This Row],[Title]]&amp;"_"&amp;Table_Books[[#This Row],[Author]]</f>
        <v>La vida de Lazarillo de Tormes_Anonymous</v>
      </c>
      <c r="AL156" s="28" t="str">
        <f>Table_Books[[#This Row],[Author]]&amp;"_"&amp;Table_Books[[#This Row],[Title]]</f>
        <v>Anonymous_La vida de Lazarillo de Tormes</v>
      </c>
      <c r="AM156" s="28" t="str">
        <f>Table_Books[[#This Row],[Title]]&amp;" by "&amp;Table_Books[[#This Row],[Author]]</f>
        <v>La vida de Lazarillo de Tormes by Anonymous</v>
      </c>
      <c r="AN156" s="28"/>
      <c r="AO156" s="28"/>
    </row>
    <row r="157" spans="1:41" x14ac:dyDescent="0.35">
      <c r="A157" s="52" t="str">
        <f>"B-" &amp; UPPER(TRIM(Table_Books[[#This Row],[Title]])) &amp; "|" &amp; UPPER(TRIM(Table_Books[[#This Row],[Author]]))</f>
        <v>B-LANKAVATARA SUTRA (MAHAYANA SUTRA)|ANONYMOUS</v>
      </c>
      <c r="B157" s="28" t="str">
        <f>IF(COUNTIFS(Table_Books[Hash_ID],Table_Books[[#This Row],[Hash_ID]])&gt;1,"Y","N")</f>
        <v>N</v>
      </c>
      <c r="C157" s="28" t="s">
        <v>18923</v>
      </c>
      <c r="D157" s="28" t="s">
        <v>2997</v>
      </c>
      <c r="E157" s="28"/>
      <c r="F157" s="28"/>
      <c r="G157" s="44"/>
      <c r="H157" s="44"/>
      <c r="I157" s="45"/>
      <c r="J157" s="44"/>
      <c r="K157" s="44"/>
      <c r="L157" s="28"/>
      <c r="M157" s="28"/>
      <c r="N157" s="28"/>
      <c r="O157" s="46"/>
      <c r="P157" s="47"/>
      <c r="Q157" s="47" t="s">
        <v>1860</v>
      </c>
      <c r="R157" s="47"/>
      <c r="S157" s="47"/>
      <c r="T157" s="47" t="s">
        <v>1860</v>
      </c>
      <c r="U157" s="47" t="s">
        <v>1860</v>
      </c>
      <c r="V157" s="47"/>
      <c r="W157" s="47"/>
      <c r="X157" s="47"/>
      <c r="Y157" s="47"/>
      <c r="Z157" s="47"/>
      <c r="AA157" s="47"/>
      <c r="AB157" s="47"/>
      <c r="AC157" s="28"/>
      <c r="AD157" s="28"/>
      <c r="AE157" s="44">
        <f>IFERROR(FLOOR(Table_Books[[#This Row],[Published_Date]],10), 0)</f>
        <v>0</v>
      </c>
      <c r="AF157" s="28">
        <f>IFERROR(CEILING(VALUE(LEFT(Table_Books[[#This Row],[Published_Date]],FIND("-",Table_Books[[#This Row],[Published_Date]]&amp;"-")-1))/100, 1), 0)</f>
        <v>0</v>
      </c>
      <c r="AG157" s="28"/>
      <c r="AH157" s="28" t="s">
        <v>21578</v>
      </c>
      <c r="AI157" s="28"/>
      <c r="AJ157" s="28"/>
      <c r="AK157" s="28" t="str">
        <f>Table_Books[[#This Row],[Title]]&amp;"_"&amp;Table_Books[[#This Row],[Author]]</f>
        <v>Lankavatara Sutra (Mahayana Sutra)_Anonymous</v>
      </c>
      <c r="AL157" s="28" t="str">
        <f>Table_Books[[#This Row],[Author]]&amp;"_"&amp;Table_Books[[#This Row],[Title]]</f>
        <v>Anonymous_Lankavatara Sutra (Mahayana Sutra)</v>
      </c>
      <c r="AM157" s="28" t="str">
        <f>Table_Books[[#This Row],[Title]]&amp;" by "&amp;Table_Books[[#This Row],[Author]]</f>
        <v>Lankavatara Sutra (Mahayana Sutra) by Anonymous</v>
      </c>
      <c r="AN157" s="28"/>
      <c r="AO157" s="28"/>
    </row>
    <row r="158" spans="1:41" x14ac:dyDescent="0.35">
      <c r="A158" s="52" t="str">
        <f>"B-" &amp; UPPER(TRIM(Table_Books[[#This Row],[Title]])) &amp; "|" &amp; UPPER(TRIM(Table_Books[[#This Row],[Author]]))</f>
        <v>B-LAZARILLO DE TORMES|ANONYMOUS</v>
      </c>
      <c r="B158" s="28" t="str">
        <f>IF(COUNTIFS(Table_Books[Hash_ID],Table_Books[[#This Row],[Hash_ID]])&gt;1,"Y","N")</f>
        <v>N</v>
      </c>
      <c r="C158" s="28" t="s">
        <v>19265</v>
      </c>
      <c r="D158" s="28" t="s">
        <v>2997</v>
      </c>
      <c r="E158" s="28"/>
      <c r="F158" s="28"/>
      <c r="G158" s="44"/>
      <c r="H158" s="44"/>
      <c r="I158" s="45"/>
      <c r="J158" s="44"/>
      <c r="K158" s="44"/>
      <c r="L158" s="28"/>
      <c r="M158" s="28"/>
      <c r="N158" s="28"/>
      <c r="O158" s="46"/>
      <c r="P158" s="47"/>
      <c r="Q158" s="47" t="s">
        <v>1860</v>
      </c>
      <c r="R158" s="47"/>
      <c r="S158" s="47"/>
      <c r="T158" s="47" t="s">
        <v>1860</v>
      </c>
      <c r="U158" s="47" t="s">
        <v>1860</v>
      </c>
      <c r="V158" s="47"/>
      <c r="W158" s="47"/>
      <c r="X158" s="47"/>
      <c r="Y158" s="47"/>
      <c r="Z158" s="47"/>
      <c r="AA158" s="47"/>
      <c r="AB158" s="47"/>
      <c r="AC158" s="28"/>
      <c r="AD158" s="28"/>
      <c r="AE158" s="44">
        <f>IFERROR(FLOOR(Table_Books[[#This Row],[Published_Date]],10), 0)</f>
        <v>0</v>
      </c>
      <c r="AF158" s="28">
        <f>IFERROR(CEILING(VALUE(LEFT(Table_Books[[#This Row],[Published_Date]],FIND("-",Table_Books[[#This Row],[Published_Date]]&amp;"-")-1))/100, 1), 0)</f>
        <v>0</v>
      </c>
      <c r="AG158" s="28"/>
      <c r="AH158" s="28" t="s">
        <v>21587</v>
      </c>
      <c r="AI158" s="28"/>
      <c r="AJ158" s="28"/>
      <c r="AK158" s="28" t="str">
        <f>Table_Books[[#This Row],[Title]]&amp;"_"&amp;Table_Books[[#This Row],[Author]]</f>
        <v>Lazarillo de Tormes_Anonymous</v>
      </c>
      <c r="AL158" s="28" t="str">
        <f>Table_Books[[#This Row],[Author]]&amp;"_"&amp;Table_Books[[#This Row],[Title]]</f>
        <v>Anonymous_Lazarillo de Tormes</v>
      </c>
      <c r="AM158" s="28" t="str">
        <f>Table_Books[[#This Row],[Title]]&amp;" by "&amp;Table_Books[[#This Row],[Author]]</f>
        <v>Lazarillo de Tormes by Anonymous</v>
      </c>
      <c r="AN158" s="28"/>
      <c r="AO158" s="28"/>
    </row>
    <row r="159" spans="1:41" x14ac:dyDescent="0.35">
      <c r="A159" s="52" t="str">
        <f>"B-" &amp; UPPER(TRIM(Table_Books[[#This Row],[Title]])) &amp; "|" &amp; UPPER(TRIM(Table_Books[[#This Row],[Author]]))</f>
        <v>B-LOTUS SUTRA (MAHAYANA SUTRA)|ANONYMOUS</v>
      </c>
      <c r="B159" s="28" t="str">
        <f>IF(COUNTIFS(Table_Books[Hash_ID],Table_Books[[#This Row],[Hash_ID]])&gt;1,"Y","N")</f>
        <v>N</v>
      </c>
      <c r="C159" s="28" t="s">
        <v>18920</v>
      </c>
      <c r="D159" s="28" t="s">
        <v>2997</v>
      </c>
      <c r="E159" s="28"/>
      <c r="F159" s="28"/>
      <c r="G159" s="44"/>
      <c r="H159" s="44"/>
      <c r="I159" s="45"/>
      <c r="J159" s="44"/>
      <c r="K159" s="44"/>
      <c r="L159" s="28"/>
      <c r="M159" s="28"/>
      <c r="N159" s="28"/>
      <c r="O159" s="46"/>
      <c r="P159" s="47"/>
      <c r="Q159" s="47" t="s">
        <v>1860</v>
      </c>
      <c r="R159" s="47"/>
      <c r="S159" s="47"/>
      <c r="T159" s="47" t="s">
        <v>1860</v>
      </c>
      <c r="U159" s="47" t="s">
        <v>1860</v>
      </c>
      <c r="V159" s="47"/>
      <c r="W159" s="47"/>
      <c r="X159" s="47"/>
      <c r="Y159" s="47"/>
      <c r="Z159" s="47"/>
      <c r="AA159" s="47"/>
      <c r="AB159" s="47"/>
      <c r="AC159" s="28"/>
      <c r="AD159" s="28"/>
      <c r="AE159" s="44">
        <f>IFERROR(FLOOR(Table_Books[[#This Row],[Published_Date]],10), 0)</f>
        <v>0</v>
      </c>
      <c r="AF159" s="28">
        <f>IFERROR(CEILING(VALUE(LEFT(Table_Books[[#This Row],[Published_Date]],FIND("-",Table_Books[[#This Row],[Published_Date]]&amp;"-")-1))/100, 1), 0)</f>
        <v>0</v>
      </c>
      <c r="AG159" s="28"/>
      <c r="AH159" s="28" t="s">
        <v>21578</v>
      </c>
      <c r="AI159" s="28"/>
      <c r="AJ159" s="28"/>
      <c r="AK159" s="28" t="str">
        <f>Table_Books[[#This Row],[Title]]&amp;"_"&amp;Table_Books[[#This Row],[Author]]</f>
        <v>Lotus Sutra (Mahayana Sutra)_Anonymous</v>
      </c>
      <c r="AL159" s="28" t="str">
        <f>Table_Books[[#This Row],[Author]]&amp;"_"&amp;Table_Books[[#This Row],[Title]]</f>
        <v>Anonymous_Lotus Sutra (Mahayana Sutra)</v>
      </c>
      <c r="AM159" s="28" t="str">
        <f>Table_Books[[#This Row],[Title]]&amp;" by "&amp;Table_Books[[#This Row],[Author]]</f>
        <v>Lotus Sutra (Mahayana Sutra) by Anonymous</v>
      </c>
      <c r="AN159" s="28"/>
      <c r="AO159" s="28"/>
    </row>
    <row r="160" spans="1:41" x14ac:dyDescent="0.35">
      <c r="A160" s="52" t="str">
        <f>"B-" &amp; UPPER(TRIM(Table_Books[[#This Row],[Title]])) &amp; "|" &amp; UPPER(TRIM(Table_Books[[#This Row],[Author]]))</f>
        <v>B-MILINDA PANHA|ANONYMOUS</v>
      </c>
      <c r="B160" s="28" t="str">
        <f>IF(COUNTIFS(Table_Books[Hash_ID],Table_Books[[#This Row],[Hash_ID]])&gt;1,"Y","N")</f>
        <v>N</v>
      </c>
      <c r="C160" s="28" t="s">
        <v>18913</v>
      </c>
      <c r="D160" s="28" t="s">
        <v>2997</v>
      </c>
      <c r="E160" s="28"/>
      <c r="F160" s="28"/>
      <c r="G160" s="44"/>
      <c r="H160" s="44"/>
      <c r="I160" s="45"/>
      <c r="J160" s="44"/>
      <c r="K160" s="44"/>
      <c r="L160" s="28"/>
      <c r="M160" s="28"/>
      <c r="N160" s="28"/>
      <c r="O160" s="46"/>
      <c r="P160" s="47"/>
      <c r="Q160" s="47" t="s">
        <v>1860</v>
      </c>
      <c r="R160" s="47"/>
      <c r="S160" s="47"/>
      <c r="T160" s="47" t="s">
        <v>1860</v>
      </c>
      <c r="U160" s="47" t="s">
        <v>1860</v>
      </c>
      <c r="V160" s="47"/>
      <c r="W160" s="47"/>
      <c r="X160" s="47"/>
      <c r="Y160" s="47"/>
      <c r="Z160" s="47"/>
      <c r="AA160" s="47"/>
      <c r="AB160" s="47"/>
      <c r="AC160" s="28"/>
      <c r="AD160" s="28"/>
      <c r="AE160" s="44">
        <f>IFERROR(FLOOR(Table_Books[[#This Row],[Published_Date]],10), 0)</f>
        <v>0</v>
      </c>
      <c r="AF160" s="28">
        <f>IFERROR(CEILING(VALUE(LEFT(Table_Books[[#This Row],[Published_Date]],FIND("-",Table_Books[[#This Row],[Published_Date]]&amp;"-")-1))/100, 1), 0)</f>
        <v>0</v>
      </c>
      <c r="AG160" s="28"/>
      <c r="AH160" s="28" t="s">
        <v>21578</v>
      </c>
      <c r="AI160" s="28"/>
      <c r="AJ160" s="28"/>
      <c r="AK160" s="28" t="str">
        <f>Table_Books[[#This Row],[Title]]&amp;"_"&amp;Table_Books[[#This Row],[Author]]</f>
        <v>Milinda Panha_Anonymous</v>
      </c>
      <c r="AL160" s="28" t="str">
        <f>Table_Books[[#This Row],[Author]]&amp;"_"&amp;Table_Books[[#This Row],[Title]]</f>
        <v>Anonymous_Milinda Panha</v>
      </c>
      <c r="AM160" s="28" t="str">
        <f>Table_Books[[#This Row],[Title]]&amp;" by "&amp;Table_Books[[#This Row],[Author]]</f>
        <v>Milinda Panha by Anonymous</v>
      </c>
      <c r="AN160" s="28"/>
      <c r="AO160" s="28"/>
    </row>
    <row r="161" spans="1:41" x14ac:dyDescent="0.35">
      <c r="A161" s="52" t="str">
        <f>"B-" &amp; UPPER(TRIM(Table_Books[[#This Row],[Title]])) &amp; "|" &amp; UPPER(TRIM(Table_Books[[#This Row],[Author]]))</f>
        <v>B-MUSPILLI|ANONYMOUS</v>
      </c>
      <c r="B161" s="28" t="str">
        <f>IF(COUNTIFS(Table_Books[Hash_ID],Table_Books[[#This Row],[Hash_ID]])&gt;1,"Y","N")</f>
        <v>N</v>
      </c>
      <c r="C161" s="28" t="s">
        <v>19110</v>
      </c>
      <c r="D161" s="28" t="s">
        <v>2997</v>
      </c>
      <c r="E161" s="28"/>
      <c r="F161" s="28"/>
      <c r="G161" s="44"/>
      <c r="H161" s="44"/>
      <c r="I161" s="45"/>
      <c r="J161" s="44"/>
      <c r="K161" s="44"/>
      <c r="L161" s="28"/>
      <c r="M161" s="28"/>
      <c r="N161" s="28"/>
      <c r="O161" s="46"/>
      <c r="P161" s="47"/>
      <c r="Q161" s="47" t="s">
        <v>1860</v>
      </c>
      <c r="R161" s="47"/>
      <c r="S161" s="47"/>
      <c r="T161" s="47" t="s">
        <v>1860</v>
      </c>
      <c r="U161" s="47" t="s">
        <v>1860</v>
      </c>
      <c r="V161" s="47"/>
      <c r="W161" s="47"/>
      <c r="X161" s="47"/>
      <c r="Y161" s="47"/>
      <c r="Z161" s="47"/>
      <c r="AA161" s="47"/>
      <c r="AB161" s="47"/>
      <c r="AC161" s="28"/>
      <c r="AD161" s="28"/>
      <c r="AE161" s="44">
        <f>IFERROR(FLOOR(Table_Books[[#This Row],[Published_Date]],10), 0)</f>
        <v>0</v>
      </c>
      <c r="AF161" s="28">
        <f>IFERROR(CEILING(VALUE(LEFT(Table_Books[[#This Row],[Published_Date]],FIND("-",Table_Books[[#This Row],[Published_Date]]&amp;"-")-1))/100, 1), 0)</f>
        <v>0</v>
      </c>
      <c r="AG161" s="28"/>
      <c r="AH161" s="28" t="s">
        <v>21583</v>
      </c>
      <c r="AI161" s="28"/>
      <c r="AJ161" s="28"/>
      <c r="AK161" s="28" t="str">
        <f>Table_Books[[#This Row],[Title]]&amp;"_"&amp;Table_Books[[#This Row],[Author]]</f>
        <v>Muspilli_Anonymous</v>
      </c>
      <c r="AL161" s="28" t="str">
        <f>Table_Books[[#This Row],[Author]]&amp;"_"&amp;Table_Books[[#This Row],[Title]]</f>
        <v>Anonymous_Muspilli</v>
      </c>
      <c r="AM161" s="28" t="str">
        <f>Table_Books[[#This Row],[Title]]&amp;" by "&amp;Table_Books[[#This Row],[Author]]</f>
        <v>Muspilli by Anonymous</v>
      </c>
      <c r="AN161" s="28"/>
      <c r="AO161" s="28"/>
    </row>
    <row r="162" spans="1:41" x14ac:dyDescent="0.35">
      <c r="A162" s="52" t="str">
        <f>"B-" &amp; UPPER(TRIM(Table_Books[[#This Row],[Title]])) &amp; "|" &amp; UPPER(TRIM(Table_Books[[#This Row],[Author]]))</f>
        <v>B-NIBELUNGENLIED|ANONYMOUS</v>
      </c>
      <c r="B162" s="28" t="str">
        <f>IF(COUNTIFS(Table_Books[Hash_ID],Table_Books[[#This Row],[Hash_ID]])&gt;1,"Y","N")</f>
        <v>N</v>
      </c>
      <c r="C162" s="28" t="s">
        <v>19181</v>
      </c>
      <c r="D162" s="28" t="s">
        <v>2997</v>
      </c>
      <c r="E162" s="28"/>
      <c r="F162" s="28"/>
      <c r="G162" s="44"/>
      <c r="H162" s="44"/>
      <c r="I162" s="45"/>
      <c r="J162" s="44"/>
      <c r="K162" s="44"/>
      <c r="L162" s="28"/>
      <c r="M162" s="28"/>
      <c r="N162" s="28"/>
      <c r="O162" s="46"/>
      <c r="P162" s="47"/>
      <c r="Q162" s="47" t="s">
        <v>1860</v>
      </c>
      <c r="R162" s="47"/>
      <c r="S162" s="47"/>
      <c r="T162" s="47" t="s">
        <v>1860</v>
      </c>
      <c r="U162" s="47" t="s">
        <v>1860</v>
      </c>
      <c r="V162" s="47"/>
      <c r="W162" s="47"/>
      <c r="X162" s="47"/>
      <c r="Y162" s="47"/>
      <c r="Z162" s="47"/>
      <c r="AA162" s="47"/>
      <c r="AB162" s="47"/>
      <c r="AC162" s="28"/>
      <c r="AD162" s="28"/>
      <c r="AE162" s="44">
        <f>IFERROR(FLOOR(Table_Books[[#This Row],[Published_Date]],10), 0)</f>
        <v>0</v>
      </c>
      <c r="AF162" s="28">
        <f>IFERROR(CEILING(VALUE(LEFT(Table_Books[[#This Row],[Published_Date]],FIND("-",Table_Books[[#This Row],[Published_Date]]&amp;"-")-1))/100, 1), 0)</f>
        <v>0</v>
      </c>
      <c r="AG162" s="28"/>
      <c r="AH162" s="28" t="s">
        <v>21585</v>
      </c>
      <c r="AI162" s="28"/>
      <c r="AJ162" s="28"/>
      <c r="AK162" s="28" t="str">
        <f>Table_Books[[#This Row],[Title]]&amp;"_"&amp;Table_Books[[#This Row],[Author]]</f>
        <v>Nibelungenlied_Anonymous</v>
      </c>
      <c r="AL162" s="28" t="str">
        <f>Table_Books[[#This Row],[Author]]&amp;"_"&amp;Table_Books[[#This Row],[Title]]</f>
        <v>Anonymous_Nibelungenlied</v>
      </c>
      <c r="AM162" s="28" t="str">
        <f>Table_Books[[#This Row],[Title]]&amp;" by "&amp;Table_Books[[#This Row],[Author]]</f>
        <v>Nibelungenlied by Anonymous</v>
      </c>
      <c r="AN162" s="28"/>
      <c r="AO162" s="28"/>
    </row>
    <row r="163" spans="1:41" x14ac:dyDescent="0.35">
      <c r="A163" s="52" t="str">
        <f>"B-" &amp; UPPER(TRIM(Table_Books[[#This Row],[Title]])) &amp; "|" &amp; UPPER(TRIM(Table_Books[[#This Row],[Author]]))</f>
        <v>B-NINETEEN OLD POEMS|ANONYMOUS</v>
      </c>
      <c r="B163" s="28" t="str">
        <f>IF(COUNTIFS(Table_Books[Hash_ID],Table_Books[[#This Row],[Hash_ID]])&gt;1,"Y","N")</f>
        <v>N</v>
      </c>
      <c r="C163" s="28" t="s">
        <v>18959</v>
      </c>
      <c r="D163" s="28" t="s">
        <v>2997</v>
      </c>
      <c r="E163" s="28"/>
      <c r="F163" s="28"/>
      <c r="G163" s="44"/>
      <c r="H163" s="44"/>
      <c r="I163" s="45"/>
      <c r="J163" s="44"/>
      <c r="K163" s="44"/>
      <c r="L163" s="28"/>
      <c r="M163" s="28"/>
      <c r="N163" s="28"/>
      <c r="O163" s="46"/>
      <c r="P163" s="47"/>
      <c r="Q163" s="47" t="s">
        <v>1860</v>
      </c>
      <c r="R163" s="47"/>
      <c r="S163" s="47"/>
      <c r="T163" s="47" t="s">
        <v>1860</v>
      </c>
      <c r="U163" s="47" t="s">
        <v>1860</v>
      </c>
      <c r="V163" s="47"/>
      <c r="W163" s="47"/>
      <c r="X163" s="47"/>
      <c r="Y163" s="47"/>
      <c r="Z163" s="47"/>
      <c r="AA163" s="47"/>
      <c r="AB163" s="47"/>
      <c r="AC163" s="28"/>
      <c r="AD163" s="28"/>
      <c r="AE163" s="44">
        <f>IFERROR(FLOOR(Table_Books[[#This Row],[Published_Date]],10), 0)</f>
        <v>0</v>
      </c>
      <c r="AF163" s="28">
        <f>IFERROR(CEILING(VALUE(LEFT(Table_Books[[#This Row],[Published_Date]],FIND("-",Table_Books[[#This Row],[Published_Date]]&amp;"-")-1))/100, 1), 0)</f>
        <v>0</v>
      </c>
      <c r="AG163" s="28"/>
      <c r="AH163" s="28" t="s">
        <v>21579</v>
      </c>
      <c r="AI163" s="28"/>
      <c r="AJ163" s="28"/>
      <c r="AK163" s="28" t="str">
        <f>Table_Books[[#This Row],[Title]]&amp;"_"&amp;Table_Books[[#This Row],[Author]]</f>
        <v>Nineteen Old Poems_Anonymous</v>
      </c>
      <c r="AL163" s="28" t="str">
        <f>Table_Books[[#This Row],[Author]]&amp;"_"&amp;Table_Books[[#This Row],[Title]]</f>
        <v>Anonymous_Nineteen Old Poems</v>
      </c>
      <c r="AM163" s="28" t="str">
        <f>Table_Books[[#This Row],[Title]]&amp;" by "&amp;Table_Books[[#This Row],[Author]]</f>
        <v>Nineteen Old Poems by Anonymous</v>
      </c>
      <c r="AN163" s="28"/>
      <c r="AO163" s="28"/>
    </row>
    <row r="164" spans="1:41" x14ac:dyDescent="0.35">
      <c r="A164" s="52" t="str">
        <f>"B-" &amp; UPPER(TRIM(Table_Books[[#This Row],[Title]])) &amp; "|" &amp; UPPER(TRIM(Table_Books[[#This Row],[Author]]))</f>
        <v>B-POEMA DE MÍO CID|ANONYMOUS</v>
      </c>
      <c r="B164" s="28" t="str">
        <f>IF(COUNTIFS(Table_Books[Hash_ID],Table_Books[[#This Row],[Hash_ID]])&gt;1,"Y","N")</f>
        <v>N</v>
      </c>
      <c r="C164" s="28" t="s">
        <v>14653</v>
      </c>
      <c r="D164" s="28" t="s">
        <v>2997</v>
      </c>
      <c r="E164" s="28"/>
      <c r="F164" s="28"/>
      <c r="G164" s="44"/>
      <c r="H164" s="44"/>
      <c r="I164" s="45"/>
      <c r="J164" s="44"/>
      <c r="K164" s="44"/>
      <c r="L164" s="28"/>
      <c r="M164" s="28"/>
      <c r="N164" s="28"/>
      <c r="O164" s="46"/>
      <c r="P164" s="47"/>
      <c r="Q164" s="47" t="s">
        <v>1860</v>
      </c>
      <c r="R164" s="47"/>
      <c r="S164" s="47"/>
      <c r="T164" s="47" t="s">
        <v>1860</v>
      </c>
      <c r="U164" s="47" t="s">
        <v>1860</v>
      </c>
      <c r="V164" s="47"/>
      <c r="W164" s="47"/>
      <c r="X164" s="47"/>
      <c r="Y164" s="47"/>
      <c r="Z164" s="47"/>
      <c r="AA164" s="47"/>
      <c r="AB164" s="47"/>
      <c r="AC164" s="28"/>
      <c r="AD164" s="28"/>
      <c r="AE164" s="44">
        <f>IFERROR(FLOOR(Table_Books[[#This Row],[Published_Date]],10), 0)</f>
        <v>0</v>
      </c>
      <c r="AF164" s="28">
        <f>IFERROR(CEILING(VALUE(LEFT(Table_Books[[#This Row],[Published_Date]],FIND("-",Table_Books[[#This Row],[Published_Date]]&amp;"-")-1))/100, 1), 0)</f>
        <v>0</v>
      </c>
      <c r="AG164" s="28"/>
      <c r="AH164" s="28"/>
      <c r="AI164" s="28"/>
      <c r="AJ164" s="28"/>
      <c r="AK164" s="28" t="str">
        <f>Table_Books[[#This Row],[Title]]&amp;"_"&amp;Table_Books[[#This Row],[Author]]</f>
        <v>Poema de Mío Cid_Anonymous</v>
      </c>
      <c r="AL164" s="28" t="str">
        <f>Table_Books[[#This Row],[Author]]&amp;"_"&amp;Table_Books[[#This Row],[Title]]</f>
        <v>Anonymous_Poema de Mío Cid</v>
      </c>
      <c r="AM164" s="28" t="str">
        <f>Table_Books[[#This Row],[Title]]&amp;" by "&amp;Table_Books[[#This Row],[Author]]</f>
        <v>Poema de Mío Cid by Anonymous</v>
      </c>
      <c r="AN164" s="28"/>
      <c r="AO164" s="28"/>
    </row>
    <row r="165" spans="1:41" x14ac:dyDescent="0.35">
      <c r="A165" s="52" t="str">
        <f>"B-" &amp; UPPER(TRIM(Table_Books[[#This Row],[Title]])) &amp; "|" &amp; UPPER(TRIM(Table_Books[[#This Row],[Author]]))</f>
        <v>B-QUESTIONS OF MILINDA (MILINDA PANHA)|ANONYMOUS</v>
      </c>
      <c r="B165" s="28" t="str">
        <f>IF(COUNTIFS(Table_Books[Hash_ID],Table_Books[[#This Row],[Hash_ID]])&gt;1,"Y","N")</f>
        <v>N</v>
      </c>
      <c r="C165" s="28" t="s">
        <v>19995</v>
      </c>
      <c r="D165" s="28" t="s">
        <v>2997</v>
      </c>
      <c r="E165" s="28"/>
      <c r="F165" s="28"/>
      <c r="G165" s="44"/>
      <c r="H165" s="44"/>
      <c r="I165" s="45"/>
      <c r="J165" s="44"/>
      <c r="K165" s="44"/>
      <c r="L165" s="28"/>
      <c r="M165" s="28"/>
      <c r="N165" s="28"/>
      <c r="O165" s="46"/>
      <c r="P165" s="47"/>
      <c r="Q165" s="47" t="s">
        <v>1860</v>
      </c>
      <c r="R165" s="47"/>
      <c r="S165" s="47"/>
      <c r="T165" s="47" t="s">
        <v>1860</v>
      </c>
      <c r="U165" s="47" t="s">
        <v>1860</v>
      </c>
      <c r="V165" s="47"/>
      <c r="W165" s="47"/>
      <c r="X165" s="47"/>
      <c r="Y165" s="47"/>
      <c r="Z165" s="47"/>
      <c r="AA165" s="47"/>
      <c r="AB165" s="47"/>
      <c r="AC165" s="28"/>
      <c r="AD165" s="28"/>
      <c r="AE165" s="44">
        <f>IFERROR(FLOOR(Table_Books[[#This Row],[Published_Date]],10), 0)</f>
        <v>0</v>
      </c>
      <c r="AF165" s="28">
        <f>IFERROR(CEILING(VALUE(LEFT(Table_Books[[#This Row],[Published_Date]],FIND("-",Table_Books[[#This Row],[Published_Date]]&amp;"-")-1))/100, 1), 0)</f>
        <v>0</v>
      </c>
      <c r="AG165" s="28"/>
      <c r="AH165" s="28" t="s">
        <v>21605</v>
      </c>
      <c r="AI165" s="28"/>
      <c r="AJ165" s="28"/>
      <c r="AK165" s="28" t="str">
        <f>Table_Books[[#This Row],[Title]]&amp;"_"&amp;Table_Books[[#This Row],[Author]]</f>
        <v>Questions of Milinda (Milinda Panha)_Anonymous</v>
      </c>
      <c r="AL165" s="28" t="str">
        <f>Table_Books[[#This Row],[Author]]&amp;"_"&amp;Table_Books[[#This Row],[Title]]</f>
        <v>Anonymous_Questions of Milinda (Milinda Panha)</v>
      </c>
      <c r="AM165" s="28" t="str">
        <f>Table_Books[[#This Row],[Title]]&amp;" by "&amp;Table_Books[[#This Row],[Author]]</f>
        <v>Questions of Milinda (Milinda Panha) by Anonymous</v>
      </c>
      <c r="AN165" s="28"/>
      <c r="AO165" s="28"/>
    </row>
    <row r="166" spans="1:41" x14ac:dyDescent="0.35">
      <c r="A166" s="52" t="str">
        <f>"B-" &amp; UPPER(TRIM(Table_Books[[#This Row],[Title]])) &amp; "|" &amp; UPPER(TRIM(Table_Books[[#This Row],[Author]]))</f>
        <v>B-RUTH|ANONYMOUS</v>
      </c>
      <c r="B166" s="28" t="str">
        <f>IF(COUNTIFS(Table_Books[Hash_ID],Table_Books[[#This Row],[Hash_ID]])&gt;1,"Y","N")</f>
        <v>N</v>
      </c>
      <c r="C166" s="28" t="s">
        <v>6647</v>
      </c>
      <c r="D166" s="28" t="s">
        <v>2997</v>
      </c>
      <c r="E166" s="28"/>
      <c r="F166" s="28"/>
      <c r="G166" s="44"/>
      <c r="H166" s="44"/>
      <c r="I166" s="45"/>
      <c r="J166" s="44"/>
      <c r="K166" s="44"/>
      <c r="L166" s="28"/>
      <c r="M166" s="28"/>
      <c r="N166" s="28"/>
      <c r="O166" s="46"/>
      <c r="P166" s="47"/>
      <c r="Q166" s="47" t="s">
        <v>1860</v>
      </c>
      <c r="R166" s="47"/>
      <c r="S166" s="47"/>
      <c r="T166" s="47" t="s">
        <v>1860</v>
      </c>
      <c r="U166" s="47" t="s">
        <v>1860</v>
      </c>
      <c r="V166" s="47"/>
      <c r="W166" s="47"/>
      <c r="X166" s="47"/>
      <c r="Y166" s="47"/>
      <c r="Z166" s="47"/>
      <c r="AA166" s="47"/>
      <c r="AB166" s="47"/>
      <c r="AC166" s="28"/>
      <c r="AD166" s="28"/>
      <c r="AE166" s="44">
        <f>IFERROR(FLOOR(Table_Books[[#This Row],[Published_Date]],10), 0)</f>
        <v>0</v>
      </c>
      <c r="AF166" s="28">
        <f>IFERROR(CEILING(VALUE(LEFT(Table_Books[[#This Row],[Published_Date]],FIND("-",Table_Books[[#This Row],[Published_Date]]&amp;"-")-1))/100, 1), 0)</f>
        <v>0</v>
      </c>
      <c r="AG166" s="28"/>
      <c r="AH166" s="28" t="s">
        <v>21580</v>
      </c>
      <c r="AI166" s="28"/>
      <c r="AJ166" s="28"/>
      <c r="AK166" s="28" t="str">
        <f>Table_Books[[#This Row],[Title]]&amp;"_"&amp;Table_Books[[#This Row],[Author]]</f>
        <v>Ruth_Anonymous</v>
      </c>
      <c r="AL166" s="28" t="str">
        <f>Table_Books[[#This Row],[Author]]&amp;"_"&amp;Table_Books[[#This Row],[Title]]</f>
        <v>Anonymous_Ruth</v>
      </c>
      <c r="AM166" s="28" t="str">
        <f>Table_Books[[#This Row],[Title]]&amp;" by "&amp;Table_Books[[#This Row],[Author]]</f>
        <v>Ruth by Anonymous</v>
      </c>
      <c r="AN166" s="28"/>
      <c r="AO166" s="28"/>
    </row>
    <row r="167" spans="1:41" x14ac:dyDescent="0.35">
      <c r="A167" s="52" t="str">
        <f>"B-" &amp; UPPER(TRIM(Table_Books[[#This Row],[Title]])) &amp; "|" &amp; UPPER(TRIM(Table_Books[[#This Row],[Author]]))</f>
        <v>B-SATAPATHA BRAHMANA|ANONYMOUS</v>
      </c>
      <c r="B167" s="28" t="str">
        <f>IF(COUNTIFS(Table_Books[Hash_ID],Table_Books[[#This Row],[Hash_ID]])&gt;1,"Y","N")</f>
        <v>N</v>
      </c>
      <c r="C167" s="28" t="s">
        <v>19990</v>
      </c>
      <c r="D167" s="28" t="s">
        <v>2997</v>
      </c>
      <c r="E167" s="28"/>
      <c r="F167" s="28"/>
      <c r="G167" s="44"/>
      <c r="H167" s="44"/>
      <c r="I167" s="45"/>
      <c r="J167" s="44"/>
      <c r="K167" s="44"/>
      <c r="L167" s="28"/>
      <c r="M167" s="28"/>
      <c r="N167" s="28"/>
      <c r="O167" s="46"/>
      <c r="P167" s="47"/>
      <c r="Q167" s="47" t="s">
        <v>1860</v>
      </c>
      <c r="R167" s="47"/>
      <c r="S167" s="47"/>
      <c r="T167" s="47" t="s">
        <v>1860</v>
      </c>
      <c r="U167" s="47" t="s">
        <v>1860</v>
      </c>
      <c r="V167" s="47"/>
      <c r="W167" s="47"/>
      <c r="X167" s="47"/>
      <c r="Y167" s="47"/>
      <c r="Z167" s="47"/>
      <c r="AA167" s="47"/>
      <c r="AB167" s="47"/>
      <c r="AC167" s="28"/>
      <c r="AD167" s="28"/>
      <c r="AE167" s="44">
        <f>IFERROR(FLOOR(Table_Books[[#This Row],[Published_Date]],10), 0)</f>
        <v>0</v>
      </c>
      <c r="AF167" s="28">
        <f>IFERROR(CEILING(VALUE(LEFT(Table_Books[[#This Row],[Published_Date]],FIND("-",Table_Books[[#This Row],[Published_Date]]&amp;"-")-1))/100, 1), 0)</f>
        <v>0</v>
      </c>
      <c r="AG167" s="28"/>
      <c r="AH167" s="28" t="s">
        <v>21605</v>
      </c>
      <c r="AI167" s="28"/>
      <c r="AJ167" s="28"/>
      <c r="AK167" s="28" t="str">
        <f>Table_Books[[#This Row],[Title]]&amp;"_"&amp;Table_Books[[#This Row],[Author]]</f>
        <v>Satapatha Brahmana_Anonymous</v>
      </c>
      <c r="AL167" s="28" t="str">
        <f>Table_Books[[#This Row],[Author]]&amp;"_"&amp;Table_Books[[#This Row],[Title]]</f>
        <v>Anonymous_Satapatha Brahmana</v>
      </c>
      <c r="AM167" s="28" t="str">
        <f>Table_Books[[#This Row],[Title]]&amp;" by "&amp;Table_Books[[#This Row],[Author]]</f>
        <v>Satapatha Brahmana by Anonymous</v>
      </c>
      <c r="AN167" s="28"/>
      <c r="AO167" s="28"/>
    </row>
    <row r="168" spans="1:41" x14ac:dyDescent="0.35">
      <c r="A168" s="52" t="str">
        <f>"B-" &amp; UPPER(TRIM(Table_Books[[#This Row],[Title]])) &amp; "|" &amp; UPPER(TRIM(Table_Books[[#This Row],[Author]]))</f>
        <v>B-SURYA SIDDHANTA|ANONYMOUS</v>
      </c>
      <c r="B168" s="28" t="str">
        <f>IF(COUNTIFS(Table_Books[Hash_ID],Table_Books[[#This Row],[Hash_ID]])&gt;1,"Y","N")</f>
        <v>N</v>
      </c>
      <c r="C168" s="28" t="s">
        <v>19991</v>
      </c>
      <c r="D168" s="28" t="s">
        <v>2997</v>
      </c>
      <c r="E168" s="28"/>
      <c r="F168" s="28"/>
      <c r="G168" s="44"/>
      <c r="H168" s="44"/>
      <c r="I168" s="45"/>
      <c r="J168" s="44"/>
      <c r="K168" s="44"/>
      <c r="L168" s="28"/>
      <c r="M168" s="28"/>
      <c r="N168" s="28"/>
      <c r="O168" s="46"/>
      <c r="P168" s="47"/>
      <c r="Q168" s="47" t="s">
        <v>1860</v>
      </c>
      <c r="R168" s="47"/>
      <c r="S168" s="47"/>
      <c r="T168" s="47" t="s">
        <v>1860</v>
      </c>
      <c r="U168" s="47" t="s">
        <v>1860</v>
      </c>
      <c r="V168" s="47"/>
      <c r="W168" s="47"/>
      <c r="X168" s="47"/>
      <c r="Y168" s="47"/>
      <c r="Z168" s="47"/>
      <c r="AA168" s="47"/>
      <c r="AB168" s="47"/>
      <c r="AC168" s="28"/>
      <c r="AD168" s="28"/>
      <c r="AE168" s="44">
        <f>IFERROR(FLOOR(Table_Books[[#This Row],[Published_Date]],10), 0)</f>
        <v>0</v>
      </c>
      <c r="AF168" s="28">
        <f>IFERROR(CEILING(VALUE(LEFT(Table_Books[[#This Row],[Published_Date]],FIND("-",Table_Books[[#This Row],[Published_Date]]&amp;"-")-1))/100, 1), 0)</f>
        <v>0</v>
      </c>
      <c r="AG168" s="28"/>
      <c r="AH168" s="28" t="s">
        <v>21605</v>
      </c>
      <c r="AI168" s="28"/>
      <c r="AJ168" s="28"/>
      <c r="AK168" s="28" t="str">
        <f>Table_Books[[#This Row],[Title]]&amp;"_"&amp;Table_Books[[#This Row],[Author]]</f>
        <v>Surya Siddhanta_Anonymous</v>
      </c>
      <c r="AL168" s="28" t="str">
        <f>Table_Books[[#This Row],[Author]]&amp;"_"&amp;Table_Books[[#This Row],[Title]]</f>
        <v>Anonymous_Surya Siddhanta</v>
      </c>
      <c r="AM168" s="28" t="str">
        <f>Table_Books[[#This Row],[Title]]&amp;" by "&amp;Table_Books[[#This Row],[Author]]</f>
        <v>Surya Siddhanta by Anonymous</v>
      </c>
      <c r="AN168" s="28"/>
      <c r="AO168" s="28"/>
    </row>
    <row r="169" spans="1:41" x14ac:dyDescent="0.35">
      <c r="A169" s="52" t="str">
        <f>"B-" &amp; UPPER(TRIM(Table_Books[[#This Row],[Title]])) &amp; "|" &amp; UPPER(TRIM(Table_Books[[#This Row],[Author]]))</f>
        <v>B-THE BIBLE|ANONYMOUS</v>
      </c>
      <c r="B169" s="28" t="str">
        <f>IF(COUNTIFS(Table_Books[Hash_ID],Table_Books[[#This Row],[Hash_ID]])&gt;1,"Y","N")</f>
        <v>N</v>
      </c>
      <c r="C169" s="28" t="s">
        <v>5670</v>
      </c>
      <c r="D169" s="28" t="s">
        <v>2997</v>
      </c>
      <c r="E169" s="28"/>
      <c r="F169" s="28"/>
      <c r="G169" s="44"/>
      <c r="H169" s="44"/>
      <c r="I169" s="45"/>
      <c r="J169" s="44"/>
      <c r="K169" s="44"/>
      <c r="L169" s="28"/>
      <c r="M169" s="28"/>
      <c r="N169" s="28"/>
      <c r="O169" s="46"/>
      <c r="P169" s="47"/>
      <c r="Q169" s="47" t="s">
        <v>1860</v>
      </c>
      <c r="R169" s="47"/>
      <c r="S169" s="47"/>
      <c r="T169" s="47" t="s">
        <v>1860</v>
      </c>
      <c r="U169" s="47" t="s">
        <v>1860</v>
      </c>
      <c r="V169" s="47"/>
      <c r="W169" s="47"/>
      <c r="X169" s="47"/>
      <c r="Y169" s="47"/>
      <c r="Z169" s="47"/>
      <c r="AA169" s="47"/>
      <c r="AB169" s="47"/>
      <c r="AC169" s="28"/>
      <c r="AD169" s="28"/>
      <c r="AE169" s="44">
        <f>IFERROR(FLOOR(Table_Books[[#This Row],[Published_Date]],10), 0)</f>
        <v>0</v>
      </c>
      <c r="AF169" s="28">
        <f>IFERROR(CEILING(VALUE(LEFT(Table_Books[[#This Row],[Published_Date]],FIND("-",Table_Books[[#This Row],[Published_Date]]&amp;"-")-1))/100, 1), 0)</f>
        <v>0</v>
      </c>
      <c r="AG169" s="28"/>
      <c r="AH169" s="28"/>
      <c r="AI169" s="28"/>
      <c r="AJ169" s="28"/>
      <c r="AK169" s="28" t="str">
        <f>Table_Books[[#This Row],[Title]]&amp;"_"&amp;Table_Books[[#This Row],[Author]]</f>
        <v>The Bible_Anonymous</v>
      </c>
      <c r="AL169" s="28" t="str">
        <f>Table_Books[[#This Row],[Author]]&amp;"_"&amp;Table_Books[[#This Row],[Title]]</f>
        <v>Anonymous_The Bible</v>
      </c>
      <c r="AM169" s="28" t="str">
        <f>Table_Books[[#This Row],[Title]]&amp;" by "&amp;Table_Books[[#This Row],[Author]]</f>
        <v>The Bible by Anonymous</v>
      </c>
      <c r="AN169" s="28"/>
      <c r="AO169" s="28"/>
    </row>
    <row r="170" spans="1:41" x14ac:dyDescent="0.35">
      <c r="A170" s="52" t="str">
        <f>"B-" &amp; UPPER(TRIM(Table_Books[[#This Row],[Title]])) &amp; "|" &amp; UPPER(TRIM(Table_Books[[#This Row],[Author]]))</f>
        <v>B-THE CLOUD OF UNKNOWING|ANONYMOUS</v>
      </c>
      <c r="B170" s="28" t="str">
        <f>IF(COUNTIFS(Table_Books[Hash_ID],Table_Books[[#This Row],[Hash_ID]])&gt;1,"Y","N")</f>
        <v>N</v>
      </c>
      <c r="C170" s="28" t="s">
        <v>8969</v>
      </c>
      <c r="D170" s="28" t="s">
        <v>2997</v>
      </c>
      <c r="E170" s="28"/>
      <c r="F170" s="28"/>
      <c r="G170" s="44" t="s">
        <v>10228</v>
      </c>
      <c r="H170" s="44"/>
      <c r="I170" s="45"/>
      <c r="J170" s="44" t="s">
        <v>8969</v>
      </c>
      <c r="K170" s="44"/>
      <c r="L170" s="28"/>
      <c r="M170" s="28"/>
      <c r="N170" s="28"/>
      <c r="O170" s="46"/>
      <c r="P170" s="47"/>
      <c r="Q170" s="47" t="s">
        <v>1860</v>
      </c>
      <c r="R170" s="47"/>
      <c r="S170" s="47"/>
      <c r="T170" s="47" t="s">
        <v>1860</v>
      </c>
      <c r="U170" s="47" t="s">
        <v>1860</v>
      </c>
      <c r="V170" s="47"/>
      <c r="W170" s="47"/>
      <c r="X170" s="47"/>
      <c r="Y170" s="47"/>
      <c r="Z170" s="47"/>
      <c r="AA170" s="47"/>
      <c r="AB170" s="47"/>
      <c r="AC170" s="28"/>
      <c r="AD170" s="28"/>
      <c r="AE170" s="44">
        <f>IFERROR(FLOOR(Table_Books[[#This Row],[Published_Date]],10), 0)</f>
        <v>0</v>
      </c>
      <c r="AF170" s="28">
        <f>IFERROR(CEILING(VALUE(LEFT(Table_Books[[#This Row],[Published_Date]],FIND("-",Table_Books[[#This Row],[Published_Date]]&amp;"-")-1))/100, 1), 0)</f>
        <v>0</v>
      </c>
      <c r="AG170" s="28" t="s">
        <v>10382</v>
      </c>
      <c r="AH170" s="28" t="s">
        <v>22701</v>
      </c>
      <c r="AI170" s="28" t="s">
        <v>10425</v>
      </c>
      <c r="AJ170" s="28"/>
      <c r="AK170" s="28" t="str">
        <f>Table_Books[[#This Row],[Title]]&amp;"_"&amp;Table_Books[[#This Row],[Author]]</f>
        <v>The Cloud of Unknowing_Anonymous</v>
      </c>
      <c r="AL170" s="28" t="str">
        <f>Table_Books[[#This Row],[Author]]&amp;"_"&amp;Table_Books[[#This Row],[Title]]</f>
        <v>Anonymous_The Cloud of Unknowing</v>
      </c>
      <c r="AM170" s="28" t="str">
        <f>Table_Books[[#This Row],[Title]]&amp;" by "&amp;Table_Books[[#This Row],[Author]]</f>
        <v>The Cloud of Unknowing by Anonymous</v>
      </c>
      <c r="AN170" s="28"/>
      <c r="AO170" s="28"/>
    </row>
    <row r="171" spans="1:41" x14ac:dyDescent="0.35">
      <c r="A171" s="52" t="str">
        <f>"B-" &amp; UPPER(TRIM(Table_Books[[#This Row],[Title]])) &amp; "|" &amp; UPPER(TRIM(Table_Books[[#This Row],[Author]]))</f>
        <v>B-THE DREAM OF THE ROOD|ANONYMOUS</v>
      </c>
      <c r="B171" s="28" t="str">
        <f>IF(COUNTIFS(Table_Books[Hash_ID],Table_Books[[#This Row],[Hash_ID]])&gt;1,"Y","N")</f>
        <v>N</v>
      </c>
      <c r="C171" s="28" t="s">
        <v>19101</v>
      </c>
      <c r="D171" s="28" t="s">
        <v>2997</v>
      </c>
      <c r="E171" s="28"/>
      <c r="F171" s="28"/>
      <c r="G171" s="44"/>
      <c r="H171" s="44"/>
      <c r="I171" s="45"/>
      <c r="J171" s="44"/>
      <c r="K171" s="44"/>
      <c r="L171" s="28"/>
      <c r="M171" s="28"/>
      <c r="N171" s="28"/>
      <c r="O171" s="46"/>
      <c r="P171" s="47"/>
      <c r="Q171" s="47" t="s">
        <v>1860</v>
      </c>
      <c r="R171" s="47"/>
      <c r="S171" s="47"/>
      <c r="T171" s="47" t="s">
        <v>1860</v>
      </c>
      <c r="U171" s="47" t="s">
        <v>1860</v>
      </c>
      <c r="V171" s="47"/>
      <c r="W171" s="47"/>
      <c r="X171" s="47"/>
      <c r="Y171" s="47"/>
      <c r="Z171" s="47"/>
      <c r="AA171" s="47"/>
      <c r="AB171" s="47"/>
      <c r="AC171" s="28"/>
      <c r="AD171" s="28"/>
      <c r="AE171" s="44">
        <f>IFERROR(FLOOR(Table_Books[[#This Row],[Published_Date]],10), 0)</f>
        <v>0</v>
      </c>
      <c r="AF171" s="28">
        <f>IFERROR(CEILING(VALUE(LEFT(Table_Books[[#This Row],[Published_Date]],FIND("-",Table_Books[[#This Row],[Published_Date]]&amp;"-")-1))/100, 1), 0)</f>
        <v>0</v>
      </c>
      <c r="AG171" s="28"/>
      <c r="AH171" s="28" t="s">
        <v>21583</v>
      </c>
      <c r="AI171" s="28"/>
      <c r="AJ171" s="28"/>
      <c r="AK171" s="28" t="str">
        <f>Table_Books[[#This Row],[Title]]&amp;"_"&amp;Table_Books[[#This Row],[Author]]</f>
        <v>The Dream of the Rood_Anonymous</v>
      </c>
      <c r="AL171" s="28" t="str">
        <f>Table_Books[[#This Row],[Author]]&amp;"_"&amp;Table_Books[[#This Row],[Title]]</f>
        <v>Anonymous_The Dream of the Rood</v>
      </c>
      <c r="AM171" s="28" t="str">
        <f>Table_Books[[#This Row],[Title]]&amp;" by "&amp;Table_Books[[#This Row],[Author]]</f>
        <v>The Dream of the Rood by Anonymous</v>
      </c>
      <c r="AN171" s="28"/>
      <c r="AO171" s="28"/>
    </row>
    <row r="172" spans="1:41" x14ac:dyDescent="0.35">
      <c r="A172" s="52" t="str">
        <f>"B-" &amp; UPPER(TRIM(Table_Books[[#This Row],[Title]])) &amp; "|" &amp; UPPER(TRIM(Table_Books[[#This Row],[Author]]))</f>
        <v>B-THE KORAN|ANONYMOUS</v>
      </c>
      <c r="B172" s="28" t="str">
        <f>IF(COUNTIFS(Table_Books[Hash_ID],Table_Books[[#This Row],[Hash_ID]])&gt;1,"Y","N")</f>
        <v>N</v>
      </c>
      <c r="C172" s="28" t="s">
        <v>5669</v>
      </c>
      <c r="D172" s="28" t="s">
        <v>2997</v>
      </c>
      <c r="E172" s="28"/>
      <c r="F172" s="28"/>
      <c r="G172" s="44"/>
      <c r="H172" s="44"/>
      <c r="I172" s="45"/>
      <c r="J172" s="44"/>
      <c r="K172" s="44"/>
      <c r="L172" s="28"/>
      <c r="M172" s="28"/>
      <c r="N172" s="28"/>
      <c r="O172" s="46"/>
      <c r="P172" s="47"/>
      <c r="Q172" s="47" t="s">
        <v>1860</v>
      </c>
      <c r="R172" s="47"/>
      <c r="S172" s="47"/>
      <c r="T172" s="47" t="s">
        <v>1860</v>
      </c>
      <c r="U172" s="47" t="s">
        <v>1860</v>
      </c>
      <c r="V172" s="47"/>
      <c r="W172" s="47"/>
      <c r="X172" s="47"/>
      <c r="Y172" s="47"/>
      <c r="Z172" s="47"/>
      <c r="AA172" s="47"/>
      <c r="AB172" s="47"/>
      <c r="AC172" s="28"/>
      <c r="AD172" s="28"/>
      <c r="AE172" s="44">
        <f>IFERROR(FLOOR(Table_Books[[#This Row],[Published_Date]],10), 0)</f>
        <v>0</v>
      </c>
      <c r="AF172" s="28">
        <f>IFERROR(CEILING(VALUE(LEFT(Table_Books[[#This Row],[Published_Date]],FIND("-",Table_Books[[#This Row],[Published_Date]]&amp;"-")-1))/100, 1), 0)</f>
        <v>0</v>
      </c>
      <c r="AG172" s="28"/>
      <c r="AH172" s="28"/>
      <c r="AI172" s="28"/>
      <c r="AJ172" s="28"/>
      <c r="AK172" s="28" t="str">
        <f>Table_Books[[#This Row],[Title]]&amp;"_"&amp;Table_Books[[#This Row],[Author]]</f>
        <v>The Koran_Anonymous</v>
      </c>
      <c r="AL172" s="28" t="str">
        <f>Table_Books[[#This Row],[Author]]&amp;"_"&amp;Table_Books[[#This Row],[Title]]</f>
        <v>Anonymous_The Koran</v>
      </c>
      <c r="AM172" s="28" t="str">
        <f>Table_Books[[#This Row],[Title]]&amp;" by "&amp;Table_Books[[#This Row],[Author]]</f>
        <v>The Koran by Anonymous</v>
      </c>
      <c r="AN172" s="28"/>
      <c r="AO172" s="28"/>
    </row>
    <row r="173" spans="1:41" x14ac:dyDescent="0.35">
      <c r="A173" s="52" t="str">
        <f>"B-" &amp; UPPER(TRIM(Table_Books[[#This Row],[Title]])) &amp; "|" &amp; UPPER(TRIM(Table_Books[[#This Row],[Author]]))</f>
        <v>B-THE OWL AND THE NIGHTINGALE|ANONYMOUS</v>
      </c>
      <c r="B173" s="28" t="str">
        <f>IF(COUNTIFS(Table_Books[Hash_ID],Table_Books[[#This Row],[Hash_ID]])&gt;1,"Y","N")</f>
        <v>N</v>
      </c>
      <c r="C173" s="28" t="s">
        <v>19195</v>
      </c>
      <c r="D173" s="28" t="s">
        <v>2997</v>
      </c>
      <c r="E173" s="28"/>
      <c r="F173" s="28"/>
      <c r="G173" s="44"/>
      <c r="H173" s="44"/>
      <c r="I173" s="45"/>
      <c r="J173" s="44"/>
      <c r="K173" s="44"/>
      <c r="L173" s="28"/>
      <c r="M173" s="28"/>
      <c r="N173" s="28"/>
      <c r="O173" s="46"/>
      <c r="P173" s="47"/>
      <c r="Q173" s="47" t="s">
        <v>1860</v>
      </c>
      <c r="R173" s="47"/>
      <c r="S173" s="47"/>
      <c r="T173" s="47" t="s">
        <v>1860</v>
      </c>
      <c r="U173" s="47" t="s">
        <v>1860</v>
      </c>
      <c r="V173" s="47"/>
      <c r="W173" s="47"/>
      <c r="X173" s="47"/>
      <c r="Y173" s="47"/>
      <c r="Z173" s="47"/>
      <c r="AA173" s="47"/>
      <c r="AB173" s="47"/>
      <c r="AC173" s="28"/>
      <c r="AD173" s="28"/>
      <c r="AE173" s="44">
        <f>IFERROR(FLOOR(Table_Books[[#This Row],[Published_Date]],10), 0)</f>
        <v>0</v>
      </c>
      <c r="AF173" s="28">
        <f>IFERROR(CEILING(VALUE(LEFT(Table_Books[[#This Row],[Published_Date]],FIND("-",Table_Books[[#This Row],[Published_Date]]&amp;"-")-1))/100, 1), 0)</f>
        <v>0</v>
      </c>
      <c r="AG173" s="28"/>
      <c r="AH173" s="28" t="s">
        <v>21585</v>
      </c>
      <c r="AI173" s="28"/>
      <c r="AJ173" s="28"/>
      <c r="AK173" s="28" t="str">
        <f>Table_Books[[#This Row],[Title]]&amp;"_"&amp;Table_Books[[#This Row],[Author]]</f>
        <v>The Owl and the Nightingale_Anonymous</v>
      </c>
      <c r="AL173" s="28" t="str">
        <f>Table_Books[[#This Row],[Author]]&amp;"_"&amp;Table_Books[[#This Row],[Title]]</f>
        <v>Anonymous_The Owl and the Nightingale</v>
      </c>
      <c r="AM173" s="28" t="str">
        <f>Table_Books[[#This Row],[Title]]&amp;" by "&amp;Table_Books[[#This Row],[Author]]</f>
        <v>The Owl and the Nightingale by Anonymous</v>
      </c>
      <c r="AN173" s="28"/>
      <c r="AO173" s="28"/>
    </row>
    <row r="174" spans="1:41" x14ac:dyDescent="0.35">
      <c r="A174" s="52" t="str">
        <f>"B-" &amp; UPPER(TRIM(Table_Books[[#This Row],[Title]])) &amp; "|" &amp; UPPER(TRIM(Table_Books[[#This Row],[Author]]))</f>
        <v>B-THE POEM OF THE CID (CANTAR DE MIO CID)|ANONYMOUS</v>
      </c>
      <c r="B174" s="28" t="str">
        <f>IF(COUNTIFS(Table_Books[Hash_ID],Table_Books[[#This Row],[Hash_ID]])&gt;1,"Y","N")</f>
        <v>N</v>
      </c>
      <c r="C174" s="28" t="s">
        <v>19180</v>
      </c>
      <c r="D174" s="28" t="s">
        <v>2997</v>
      </c>
      <c r="E174" s="28"/>
      <c r="F174" s="28"/>
      <c r="G174" s="44"/>
      <c r="H174" s="44"/>
      <c r="I174" s="45"/>
      <c r="J174" s="44"/>
      <c r="K174" s="44"/>
      <c r="L174" s="28"/>
      <c r="M174" s="28"/>
      <c r="N174" s="28"/>
      <c r="O174" s="46"/>
      <c r="P174" s="47"/>
      <c r="Q174" s="47" t="s">
        <v>1860</v>
      </c>
      <c r="R174" s="47"/>
      <c r="S174" s="47"/>
      <c r="T174" s="47" t="s">
        <v>1860</v>
      </c>
      <c r="U174" s="47" t="s">
        <v>1860</v>
      </c>
      <c r="V174" s="47"/>
      <c r="W174" s="47"/>
      <c r="X174" s="47"/>
      <c r="Y174" s="47"/>
      <c r="Z174" s="47"/>
      <c r="AA174" s="47"/>
      <c r="AB174" s="47"/>
      <c r="AC174" s="28"/>
      <c r="AD174" s="28"/>
      <c r="AE174" s="44">
        <f>IFERROR(FLOOR(Table_Books[[#This Row],[Published_Date]],10), 0)</f>
        <v>0</v>
      </c>
      <c r="AF174" s="28">
        <f>IFERROR(CEILING(VALUE(LEFT(Table_Books[[#This Row],[Published_Date]],FIND("-",Table_Books[[#This Row],[Published_Date]]&amp;"-")-1))/100, 1), 0)</f>
        <v>0</v>
      </c>
      <c r="AG174" s="28"/>
      <c r="AH174" s="28" t="s">
        <v>21585</v>
      </c>
      <c r="AI174" s="28"/>
      <c r="AJ174" s="28"/>
      <c r="AK174" s="28" t="str">
        <f>Table_Books[[#This Row],[Title]]&amp;"_"&amp;Table_Books[[#This Row],[Author]]</f>
        <v>The Poem of the Cid (Cantar de mio Cid)_Anonymous</v>
      </c>
      <c r="AL174" s="28" t="str">
        <f>Table_Books[[#This Row],[Author]]&amp;"_"&amp;Table_Books[[#This Row],[Title]]</f>
        <v>Anonymous_The Poem of the Cid (Cantar de mio Cid)</v>
      </c>
      <c r="AM174" s="28" t="str">
        <f>Table_Books[[#This Row],[Title]]&amp;" by "&amp;Table_Books[[#This Row],[Author]]</f>
        <v>The Poem of the Cid (Cantar de mio Cid) by Anonymous</v>
      </c>
      <c r="AN174" s="28"/>
      <c r="AO174" s="28"/>
    </row>
    <row r="175" spans="1:41" x14ac:dyDescent="0.35">
      <c r="A175" s="52" t="str">
        <f>"B-" &amp; UPPER(TRIM(Table_Books[[#This Row],[Title]])) &amp; "|" &amp; UPPER(TRIM(Table_Books[[#This Row],[Author]]))</f>
        <v>B-THE POETIC EDDA|ANONYMOUS</v>
      </c>
      <c r="B175" s="28" t="str">
        <f>IF(COUNTIFS(Table_Books[Hash_ID],Table_Books[[#This Row],[Hash_ID]])&gt;1,"Y","N")</f>
        <v>N</v>
      </c>
      <c r="C175" s="28" t="s">
        <v>5753</v>
      </c>
      <c r="D175" s="28" t="s">
        <v>2997</v>
      </c>
      <c r="E175" s="28"/>
      <c r="F175" s="28"/>
      <c r="G175" s="44"/>
      <c r="H175" s="44"/>
      <c r="I175" s="45"/>
      <c r="J175" s="44"/>
      <c r="K175" s="44"/>
      <c r="L175" s="28"/>
      <c r="M175" s="28"/>
      <c r="N175" s="28"/>
      <c r="O175" s="46"/>
      <c r="P175" s="47"/>
      <c r="Q175" s="47" t="s">
        <v>1860</v>
      </c>
      <c r="R175" s="47"/>
      <c r="S175" s="47"/>
      <c r="T175" s="47" t="s">
        <v>1860</v>
      </c>
      <c r="U175" s="47" t="s">
        <v>1860</v>
      </c>
      <c r="V175" s="47"/>
      <c r="W175" s="47"/>
      <c r="X175" s="47"/>
      <c r="Y175" s="47"/>
      <c r="Z175" s="47"/>
      <c r="AA175" s="47"/>
      <c r="AB175" s="47"/>
      <c r="AC175" s="28"/>
      <c r="AD175" s="28"/>
      <c r="AE175" s="44">
        <f>IFERROR(FLOOR(Table_Books[[#This Row],[Published_Date]],10), 0)</f>
        <v>0</v>
      </c>
      <c r="AF175" s="28">
        <f>IFERROR(CEILING(VALUE(LEFT(Table_Books[[#This Row],[Published_Date]],FIND("-",Table_Books[[#This Row],[Published_Date]]&amp;"-")-1))/100, 1), 0)</f>
        <v>0</v>
      </c>
      <c r="AG175" s="28"/>
      <c r="AH175" s="28"/>
      <c r="AI175" s="28"/>
      <c r="AJ175" s="28"/>
      <c r="AK175" s="28" t="str">
        <f>Table_Books[[#This Row],[Title]]&amp;"_"&amp;Table_Books[[#This Row],[Author]]</f>
        <v>The Poetic Edda_Anonymous</v>
      </c>
      <c r="AL175" s="28" t="str">
        <f>Table_Books[[#This Row],[Author]]&amp;"_"&amp;Table_Books[[#This Row],[Title]]</f>
        <v>Anonymous_The Poetic Edda</v>
      </c>
      <c r="AM175" s="28" t="str">
        <f>Table_Books[[#This Row],[Title]]&amp;" by "&amp;Table_Books[[#This Row],[Author]]</f>
        <v>The Poetic Edda by Anonymous</v>
      </c>
      <c r="AN175" s="28"/>
      <c r="AO175" s="28"/>
    </row>
    <row r="176" spans="1:41" x14ac:dyDescent="0.35">
      <c r="A176" s="52" t="str">
        <f>"B-" &amp; UPPER(TRIM(Table_Books[[#This Row],[Title]])) &amp; "|" &amp; UPPER(TRIM(Table_Books[[#This Row],[Author]]))</f>
        <v>B-THE SONG OF ROLAND (CHANSON DE ROLAND)|ANONYMOUS</v>
      </c>
      <c r="B176" s="28" t="str">
        <f>IF(COUNTIFS(Table_Books[Hash_ID],Table_Books[[#This Row],[Hash_ID]])&gt;1,"Y","N")</f>
        <v>N</v>
      </c>
      <c r="C176" s="28" t="s">
        <v>19179</v>
      </c>
      <c r="D176" s="28" t="s">
        <v>2997</v>
      </c>
      <c r="E176" s="28"/>
      <c r="F176" s="28"/>
      <c r="G176" s="44"/>
      <c r="H176" s="44"/>
      <c r="I176" s="45"/>
      <c r="J176" s="44"/>
      <c r="K176" s="44"/>
      <c r="L176" s="28"/>
      <c r="M176" s="28"/>
      <c r="N176" s="28"/>
      <c r="O176" s="46"/>
      <c r="P176" s="47"/>
      <c r="Q176" s="47" t="s">
        <v>1860</v>
      </c>
      <c r="R176" s="47"/>
      <c r="S176" s="47"/>
      <c r="T176" s="47" t="s">
        <v>1860</v>
      </c>
      <c r="U176" s="47" t="s">
        <v>1860</v>
      </c>
      <c r="V176" s="47"/>
      <c r="W176" s="47"/>
      <c r="X176" s="47"/>
      <c r="Y176" s="47"/>
      <c r="Z176" s="47"/>
      <c r="AA176" s="47"/>
      <c r="AB176" s="47"/>
      <c r="AC176" s="28"/>
      <c r="AD176" s="28"/>
      <c r="AE176" s="44">
        <f>IFERROR(FLOOR(Table_Books[[#This Row],[Published_Date]],10), 0)</f>
        <v>0</v>
      </c>
      <c r="AF176" s="28">
        <f>IFERROR(CEILING(VALUE(LEFT(Table_Books[[#This Row],[Published_Date]],FIND("-",Table_Books[[#This Row],[Published_Date]]&amp;"-")-1))/100, 1), 0)</f>
        <v>0</v>
      </c>
      <c r="AG176" s="28"/>
      <c r="AH176" s="28" t="s">
        <v>21585</v>
      </c>
      <c r="AI176" s="28"/>
      <c r="AJ176" s="28"/>
      <c r="AK176" s="28" t="str">
        <f>Table_Books[[#This Row],[Title]]&amp;"_"&amp;Table_Books[[#This Row],[Author]]</f>
        <v>The Song of Roland (Chanson de Roland)_Anonymous</v>
      </c>
      <c r="AL176" s="28" t="str">
        <f>Table_Books[[#This Row],[Author]]&amp;"_"&amp;Table_Books[[#This Row],[Title]]</f>
        <v>Anonymous_The Song of Roland (Chanson de Roland)</v>
      </c>
      <c r="AM176" s="28" t="str">
        <f>Table_Books[[#This Row],[Title]]&amp;" by "&amp;Table_Books[[#This Row],[Author]]</f>
        <v>The Song of Roland (Chanson de Roland) by Anonymous</v>
      </c>
      <c r="AN176" s="28"/>
      <c r="AO176" s="28"/>
    </row>
    <row r="177" spans="1:41" x14ac:dyDescent="0.35">
      <c r="A177" s="52" t="str">
        <f>"B-" &amp; UPPER(TRIM(Table_Books[[#This Row],[Title]])) &amp; "|" &amp; UPPER(TRIM(Table_Books[[#This Row],[Author]]))</f>
        <v>B-THE WANDERER / THE SEAFARER|ANONYMOUS</v>
      </c>
      <c r="B177" s="28" t="str">
        <f>IF(COUNTIFS(Table_Books[Hash_ID],Table_Books[[#This Row],[Hash_ID]])&gt;1,"Y","N")</f>
        <v>N</v>
      </c>
      <c r="C177" s="28" t="s">
        <v>19102</v>
      </c>
      <c r="D177" s="28" t="s">
        <v>2997</v>
      </c>
      <c r="E177" s="28"/>
      <c r="F177" s="28"/>
      <c r="G177" s="44"/>
      <c r="H177" s="44"/>
      <c r="I177" s="45"/>
      <c r="J177" s="44"/>
      <c r="K177" s="44"/>
      <c r="L177" s="28"/>
      <c r="M177" s="28"/>
      <c r="N177" s="28"/>
      <c r="O177" s="46"/>
      <c r="P177" s="47"/>
      <c r="Q177" s="47" t="s">
        <v>1860</v>
      </c>
      <c r="R177" s="47"/>
      <c r="S177" s="47"/>
      <c r="T177" s="47" t="s">
        <v>1860</v>
      </c>
      <c r="U177" s="47" t="s">
        <v>1860</v>
      </c>
      <c r="V177" s="47"/>
      <c r="W177" s="47"/>
      <c r="X177" s="47"/>
      <c r="Y177" s="47"/>
      <c r="Z177" s="47"/>
      <c r="AA177" s="47"/>
      <c r="AB177" s="47"/>
      <c r="AC177" s="28"/>
      <c r="AD177" s="28"/>
      <c r="AE177" s="44">
        <f>IFERROR(FLOOR(Table_Books[[#This Row],[Published_Date]],10), 0)</f>
        <v>0</v>
      </c>
      <c r="AF177" s="28">
        <f>IFERROR(CEILING(VALUE(LEFT(Table_Books[[#This Row],[Published_Date]],FIND("-",Table_Books[[#This Row],[Published_Date]]&amp;"-")-1))/100, 1), 0)</f>
        <v>0</v>
      </c>
      <c r="AG177" s="28"/>
      <c r="AH177" s="28" t="s">
        <v>21583</v>
      </c>
      <c r="AI177" s="28"/>
      <c r="AJ177" s="28"/>
      <c r="AK177" s="28" t="str">
        <f>Table_Books[[#This Row],[Title]]&amp;"_"&amp;Table_Books[[#This Row],[Author]]</f>
        <v>The Wanderer / The Seafarer_Anonymous</v>
      </c>
      <c r="AL177" s="28" t="str">
        <f>Table_Books[[#This Row],[Author]]&amp;"_"&amp;Table_Books[[#This Row],[Title]]</f>
        <v>Anonymous_The Wanderer / The Seafarer</v>
      </c>
      <c r="AM177" s="28" t="str">
        <f>Table_Books[[#This Row],[Title]]&amp;" by "&amp;Table_Books[[#This Row],[Author]]</f>
        <v>The Wanderer / The Seafarer by Anonymous</v>
      </c>
      <c r="AN177" s="28"/>
      <c r="AO177" s="28"/>
    </row>
    <row r="178" spans="1:41" x14ac:dyDescent="0.35">
      <c r="A178" s="52" t="str">
        <f>"B-" &amp; UPPER(TRIM(Table_Books[[#This Row],[Title]])) &amp; "|" &amp; UPPER(TRIM(Table_Books[[#This Row],[Author]]))</f>
        <v>B-THEOLOGIA GERMANICA|ANONYMOUS</v>
      </c>
      <c r="B178" s="28" t="str">
        <f>IF(COUNTIFS(Table_Books[Hash_ID],Table_Books[[#This Row],[Hash_ID]])&gt;1,"Y","N")</f>
        <v>N</v>
      </c>
      <c r="C178" s="28" t="s">
        <v>19216</v>
      </c>
      <c r="D178" s="28" t="s">
        <v>2997</v>
      </c>
      <c r="E178" s="28"/>
      <c r="F178" s="28"/>
      <c r="G178" s="44"/>
      <c r="H178" s="44"/>
      <c r="I178" s="45"/>
      <c r="J178" s="44"/>
      <c r="K178" s="44"/>
      <c r="L178" s="28"/>
      <c r="M178" s="28"/>
      <c r="N178" s="28"/>
      <c r="O178" s="46"/>
      <c r="P178" s="47"/>
      <c r="Q178" s="47" t="s">
        <v>1860</v>
      </c>
      <c r="R178" s="47"/>
      <c r="S178" s="47"/>
      <c r="T178" s="47" t="s">
        <v>1860</v>
      </c>
      <c r="U178" s="47" t="s">
        <v>1860</v>
      </c>
      <c r="V178" s="47"/>
      <c r="W178" s="47"/>
      <c r="X178" s="47"/>
      <c r="Y178" s="47"/>
      <c r="Z178" s="47"/>
      <c r="AA178" s="47"/>
      <c r="AB178" s="47"/>
      <c r="AC178" s="28"/>
      <c r="AD178" s="28"/>
      <c r="AE178" s="44">
        <f>IFERROR(FLOOR(Table_Books[[#This Row],[Published_Date]],10), 0)</f>
        <v>0</v>
      </c>
      <c r="AF178" s="28">
        <f>IFERROR(CEILING(VALUE(LEFT(Table_Books[[#This Row],[Published_Date]],FIND("-",Table_Books[[#This Row],[Published_Date]]&amp;"-")-1))/100, 1), 0)</f>
        <v>0</v>
      </c>
      <c r="AG178" s="28"/>
      <c r="AH178" s="28" t="s">
        <v>21585</v>
      </c>
      <c r="AI178" s="28"/>
      <c r="AJ178" s="28"/>
      <c r="AK178" s="28" t="str">
        <f>Table_Books[[#This Row],[Title]]&amp;"_"&amp;Table_Books[[#This Row],[Author]]</f>
        <v>Theologia Germanica_Anonymous</v>
      </c>
      <c r="AL178" s="28" t="str">
        <f>Table_Books[[#This Row],[Author]]&amp;"_"&amp;Table_Books[[#This Row],[Title]]</f>
        <v>Anonymous_Theologia Germanica</v>
      </c>
      <c r="AM178" s="28" t="str">
        <f>Table_Books[[#This Row],[Title]]&amp;" by "&amp;Table_Books[[#This Row],[Author]]</f>
        <v>Theologia Germanica by Anonymous</v>
      </c>
      <c r="AN178" s="28"/>
      <c r="AO178" s="28"/>
    </row>
    <row r="179" spans="1:41" x14ac:dyDescent="0.35">
      <c r="A179" s="52" t="str">
        <f>"B-" &amp; UPPER(TRIM(Table_Books[[#This Row],[Title]])) &amp; "|" &amp; UPPER(TRIM(Table_Books[[#This Row],[Author]]))</f>
        <v>B-THUNDER, PERFECT MIND|ANONYMOUS</v>
      </c>
      <c r="B179" s="28" t="str">
        <f>IF(COUNTIFS(Table_Books[Hash_ID],Table_Books[[#This Row],[Hash_ID]])&gt;1,"Y","N")</f>
        <v>N</v>
      </c>
      <c r="C179" s="28" t="s">
        <v>19089</v>
      </c>
      <c r="D179" s="28" t="s">
        <v>2997</v>
      </c>
      <c r="E179" s="28"/>
      <c r="F179" s="28"/>
      <c r="G179" s="44"/>
      <c r="H179" s="44"/>
      <c r="I179" s="45"/>
      <c r="J179" s="44"/>
      <c r="K179" s="44"/>
      <c r="L179" s="28"/>
      <c r="M179" s="28"/>
      <c r="N179" s="28"/>
      <c r="O179" s="46"/>
      <c r="P179" s="47"/>
      <c r="Q179" s="47" t="s">
        <v>1860</v>
      </c>
      <c r="R179" s="47"/>
      <c r="S179" s="47"/>
      <c r="T179" s="47" t="s">
        <v>1860</v>
      </c>
      <c r="U179" s="47" t="s">
        <v>1860</v>
      </c>
      <c r="V179" s="47"/>
      <c r="W179" s="47"/>
      <c r="X179" s="47"/>
      <c r="Y179" s="47"/>
      <c r="Z179" s="47"/>
      <c r="AA179" s="47"/>
      <c r="AB179" s="47"/>
      <c r="AC179" s="28"/>
      <c r="AD179" s="28"/>
      <c r="AE179" s="44">
        <f>IFERROR(FLOOR(Table_Books[[#This Row],[Published_Date]],10), 0)</f>
        <v>0</v>
      </c>
      <c r="AF179" s="28">
        <f>IFERROR(CEILING(VALUE(LEFT(Table_Books[[#This Row],[Published_Date]],FIND("-",Table_Books[[#This Row],[Published_Date]]&amp;"-")-1))/100, 1), 0)</f>
        <v>0</v>
      </c>
      <c r="AG179" s="28"/>
      <c r="AH179" s="28" t="s">
        <v>21583</v>
      </c>
      <c r="AI179" s="28"/>
      <c r="AJ179" s="28"/>
      <c r="AK179" s="28" t="str">
        <f>Table_Books[[#This Row],[Title]]&amp;"_"&amp;Table_Books[[#This Row],[Author]]</f>
        <v>Thunder, Perfect Mind_Anonymous</v>
      </c>
      <c r="AL179" s="28" t="str">
        <f>Table_Books[[#This Row],[Author]]&amp;"_"&amp;Table_Books[[#This Row],[Title]]</f>
        <v>Anonymous_Thunder, Perfect Mind</v>
      </c>
      <c r="AM179" s="28" t="str">
        <f>Table_Books[[#This Row],[Title]]&amp;" by "&amp;Table_Books[[#This Row],[Author]]</f>
        <v>Thunder, Perfect Mind by Anonymous</v>
      </c>
      <c r="AN179" s="28"/>
      <c r="AO179" s="28"/>
    </row>
    <row r="180" spans="1:41" x14ac:dyDescent="0.35">
      <c r="A180" s="52" t="str">
        <f>"B-" &amp; UPPER(TRIM(Table_Books[[#This Row],[Title]])) &amp; "|" &amp; UPPER(TRIM(Table_Books[[#This Row],[Author]]))</f>
        <v>B-TOBIT|ANONYMOUS</v>
      </c>
      <c r="B180" s="28" t="str">
        <f>IF(COUNTIFS(Table_Books[Hash_ID],Table_Books[[#This Row],[Hash_ID]])&gt;1,"Y","N")</f>
        <v>N</v>
      </c>
      <c r="C180" s="28" t="s">
        <v>19012</v>
      </c>
      <c r="D180" s="28" t="s">
        <v>2997</v>
      </c>
      <c r="E180" s="28"/>
      <c r="F180" s="28"/>
      <c r="G180" s="44"/>
      <c r="H180" s="44"/>
      <c r="I180" s="45"/>
      <c r="J180" s="44"/>
      <c r="K180" s="44"/>
      <c r="L180" s="28"/>
      <c r="M180" s="28"/>
      <c r="N180" s="28"/>
      <c r="O180" s="46"/>
      <c r="P180" s="47"/>
      <c r="Q180" s="47" t="s">
        <v>1860</v>
      </c>
      <c r="R180" s="47"/>
      <c r="S180" s="47"/>
      <c r="T180" s="47" t="s">
        <v>1860</v>
      </c>
      <c r="U180" s="47" t="s">
        <v>1860</v>
      </c>
      <c r="V180" s="47"/>
      <c r="W180" s="47"/>
      <c r="X180" s="47"/>
      <c r="Y180" s="47"/>
      <c r="Z180" s="47"/>
      <c r="AA180" s="47"/>
      <c r="AB180" s="47"/>
      <c r="AC180" s="28"/>
      <c r="AD180" s="28"/>
      <c r="AE180" s="44">
        <f>IFERROR(FLOOR(Table_Books[[#This Row],[Published_Date]],10), 0)</f>
        <v>0</v>
      </c>
      <c r="AF180" s="28">
        <f>IFERROR(CEILING(VALUE(LEFT(Table_Books[[#This Row],[Published_Date]],FIND("-",Table_Books[[#This Row],[Published_Date]]&amp;"-")-1))/100, 1), 0)</f>
        <v>0</v>
      </c>
      <c r="AG180" s="28"/>
      <c r="AH180" s="28" t="s">
        <v>21581</v>
      </c>
      <c r="AI180" s="28"/>
      <c r="AJ180" s="28"/>
      <c r="AK180" s="28" t="str">
        <f>Table_Books[[#This Row],[Title]]&amp;"_"&amp;Table_Books[[#This Row],[Author]]</f>
        <v>Tobit_Anonymous</v>
      </c>
      <c r="AL180" s="28" t="str">
        <f>Table_Books[[#This Row],[Author]]&amp;"_"&amp;Table_Books[[#This Row],[Title]]</f>
        <v>Anonymous_Tobit</v>
      </c>
      <c r="AM180" s="28" t="str">
        <f>Table_Books[[#This Row],[Title]]&amp;" by "&amp;Table_Books[[#This Row],[Author]]</f>
        <v>Tobit by Anonymous</v>
      </c>
      <c r="AN180" s="28"/>
      <c r="AO180" s="28"/>
    </row>
    <row r="181" spans="1:41" x14ac:dyDescent="0.35">
      <c r="A181" s="52" t="str">
        <f>"B-" &amp; UPPER(TRIM(Table_Books[[#This Row],[Title]])) &amp; "|" &amp; UPPER(TRIM(Table_Books[[#This Row],[Author]]))</f>
        <v>B-TRIMORPHIC PROTENNOIA|ANONYMOUS</v>
      </c>
      <c r="B181" s="28" t="str">
        <f>IF(COUNTIFS(Table_Books[Hash_ID],Table_Books[[#This Row],[Hash_ID]])&gt;1,"Y","N")</f>
        <v>N</v>
      </c>
      <c r="C181" s="28" t="s">
        <v>19088</v>
      </c>
      <c r="D181" s="28" t="s">
        <v>2997</v>
      </c>
      <c r="E181" s="28"/>
      <c r="F181" s="28"/>
      <c r="G181" s="44"/>
      <c r="H181" s="44"/>
      <c r="I181" s="45"/>
      <c r="J181" s="44"/>
      <c r="K181" s="44"/>
      <c r="L181" s="28"/>
      <c r="M181" s="28"/>
      <c r="N181" s="28"/>
      <c r="O181" s="46"/>
      <c r="P181" s="47"/>
      <c r="Q181" s="47" t="s">
        <v>1860</v>
      </c>
      <c r="R181" s="47"/>
      <c r="S181" s="47"/>
      <c r="T181" s="47" t="s">
        <v>1860</v>
      </c>
      <c r="U181" s="47" t="s">
        <v>1860</v>
      </c>
      <c r="V181" s="47"/>
      <c r="W181" s="47"/>
      <c r="X181" s="47"/>
      <c r="Y181" s="47"/>
      <c r="Z181" s="47"/>
      <c r="AA181" s="47"/>
      <c r="AB181" s="47"/>
      <c r="AC181" s="28"/>
      <c r="AD181" s="28"/>
      <c r="AE181" s="44">
        <f>IFERROR(FLOOR(Table_Books[[#This Row],[Published_Date]],10), 0)</f>
        <v>0</v>
      </c>
      <c r="AF181" s="28">
        <f>IFERROR(CEILING(VALUE(LEFT(Table_Books[[#This Row],[Published_Date]],FIND("-",Table_Books[[#This Row],[Published_Date]]&amp;"-")-1))/100, 1), 0)</f>
        <v>0</v>
      </c>
      <c r="AG181" s="28"/>
      <c r="AH181" s="28" t="s">
        <v>21583</v>
      </c>
      <c r="AI181" s="28"/>
      <c r="AJ181" s="28"/>
      <c r="AK181" s="28" t="str">
        <f>Table_Books[[#This Row],[Title]]&amp;"_"&amp;Table_Books[[#This Row],[Author]]</f>
        <v>Trimorphic Protennoia_Anonymous</v>
      </c>
      <c r="AL181" s="28" t="str">
        <f>Table_Books[[#This Row],[Author]]&amp;"_"&amp;Table_Books[[#This Row],[Title]]</f>
        <v>Anonymous_Trimorphic Protennoia</v>
      </c>
      <c r="AM181" s="28" t="str">
        <f>Table_Books[[#This Row],[Title]]&amp;" by "&amp;Table_Books[[#This Row],[Author]]</f>
        <v>Trimorphic Protennoia by Anonymous</v>
      </c>
      <c r="AN181" s="28"/>
      <c r="AO181" s="28"/>
    </row>
    <row r="182" spans="1:41" x14ac:dyDescent="0.35">
      <c r="A182" s="52" t="str">
        <f>"B-" &amp; UPPER(TRIM(Table_Books[[#This Row],[Title]])) &amp; "|" &amp; UPPER(TRIM(Table_Books[[#This Row],[Author]]))</f>
        <v>B-PROSLOGION / MONOLOGION / CUR DEUS HOMO|ANSELM OF CANTERBURY</v>
      </c>
      <c r="B182" s="28" t="str">
        <f>IF(COUNTIFS(Table_Books[Hash_ID],Table_Books[[#This Row],[Hash_ID]])&gt;1,"Y","N")</f>
        <v>N</v>
      </c>
      <c r="C182" s="28" t="s">
        <v>19156</v>
      </c>
      <c r="D182" s="51" t="s">
        <v>19157</v>
      </c>
      <c r="E182" s="28"/>
      <c r="F182" s="28"/>
      <c r="G182" s="44"/>
      <c r="H182" s="44"/>
      <c r="I182" s="45"/>
      <c r="J182" s="44"/>
      <c r="K182" s="44"/>
      <c r="L182" s="28"/>
      <c r="M182" s="28"/>
      <c r="N182" s="28"/>
      <c r="O182" s="46"/>
      <c r="P182" s="47"/>
      <c r="Q182" s="47" t="s">
        <v>1860</v>
      </c>
      <c r="R182" s="47"/>
      <c r="S182" s="47"/>
      <c r="T182" s="47" t="s">
        <v>1860</v>
      </c>
      <c r="U182" s="47" t="s">
        <v>1860</v>
      </c>
      <c r="V182" s="47"/>
      <c r="W182" s="47"/>
      <c r="X182" s="47"/>
      <c r="Y182" s="47"/>
      <c r="Z182" s="47"/>
      <c r="AA182" s="47"/>
      <c r="AB182" s="47"/>
      <c r="AC182" s="28"/>
      <c r="AD182" s="28"/>
      <c r="AE182" s="44">
        <f>IFERROR(FLOOR(Table_Books[[#This Row],[Published_Date]],10), 0)</f>
        <v>0</v>
      </c>
      <c r="AF182" s="28">
        <f>IFERROR(CEILING(VALUE(LEFT(Table_Books[[#This Row],[Published_Date]],FIND("-",Table_Books[[#This Row],[Published_Date]]&amp;"-")-1))/100, 1), 0)</f>
        <v>0</v>
      </c>
      <c r="AG182" s="28"/>
      <c r="AH182" s="28" t="s">
        <v>21585</v>
      </c>
      <c r="AI182" s="28"/>
      <c r="AJ182" s="28"/>
      <c r="AK182" s="28" t="str">
        <f>Table_Books[[#This Row],[Title]]&amp;"_"&amp;Table_Books[[#This Row],[Author]]</f>
        <v>Proslogion / Monologion / Cur Deus Homo_Anselm of Canterbury</v>
      </c>
      <c r="AL182" s="28" t="str">
        <f>Table_Books[[#This Row],[Author]]&amp;"_"&amp;Table_Books[[#This Row],[Title]]</f>
        <v>Anselm of Canterbury_Proslogion / Monologion / Cur Deus Homo</v>
      </c>
      <c r="AM182" s="28" t="str">
        <f>Table_Books[[#This Row],[Title]]&amp;" by "&amp;Table_Books[[#This Row],[Author]]</f>
        <v>Proslogion / Monologion / Cur Deus Homo by Anselm of Canterbury</v>
      </c>
      <c r="AN182" s="28"/>
      <c r="AO182" s="28"/>
    </row>
    <row r="183" spans="1:41" x14ac:dyDescent="0.35">
      <c r="A183" s="52" t="str">
        <f>"B-" &amp; UPPER(TRIM(Table_Books[[#This Row],[Title]])) &amp; "|" &amp; UPPER(TRIM(Table_Books[[#This Row],[Author]]))</f>
        <v>B-MINOR ANGELS|ANTOINE VOLODINE</v>
      </c>
      <c r="B183" s="28" t="str">
        <f>IF(COUNTIFS(Table_Books[Hash_ID],Table_Books[[#This Row],[Hash_ID]])&gt;1,"Y","N")</f>
        <v>N</v>
      </c>
      <c r="C183" s="28" t="s">
        <v>14431</v>
      </c>
      <c r="D183" s="51" t="s">
        <v>14430</v>
      </c>
      <c r="E183" s="28"/>
      <c r="F183" s="28"/>
      <c r="G183" s="44"/>
      <c r="H183" s="44"/>
      <c r="I183" s="45"/>
      <c r="J183" s="44"/>
      <c r="K183" s="44"/>
      <c r="L183" s="28"/>
      <c r="M183" s="28"/>
      <c r="N183" s="28"/>
      <c r="O183" s="46"/>
      <c r="P183" s="47"/>
      <c r="Q183" s="47" t="s">
        <v>1860</v>
      </c>
      <c r="R183" s="47"/>
      <c r="S183" s="47"/>
      <c r="T183" s="47" t="s">
        <v>1860</v>
      </c>
      <c r="U183" s="47" t="s">
        <v>1860</v>
      </c>
      <c r="V183" s="47"/>
      <c r="W183" s="47"/>
      <c r="X183" s="47"/>
      <c r="Y183" s="47"/>
      <c r="Z183" s="47"/>
      <c r="AA183" s="47"/>
      <c r="AB183" s="47"/>
      <c r="AC183" s="28"/>
      <c r="AD183" s="28"/>
      <c r="AE183" s="44">
        <f>IFERROR(FLOOR(Table_Books[[#This Row],[Published_Date]],10), 0)</f>
        <v>0</v>
      </c>
      <c r="AF183" s="28">
        <f>IFERROR(CEILING(VALUE(LEFT(Table_Books[[#This Row],[Published_Date]],FIND("-",Table_Books[[#This Row],[Published_Date]]&amp;"-")-1))/100, 1), 0)</f>
        <v>0</v>
      </c>
      <c r="AG183" s="28"/>
      <c r="AH183" s="28"/>
      <c r="AI183" s="28"/>
      <c r="AJ183" s="28"/>
      <c r="AK183" s="28" t="str">
        <f>Table_Books[[#This Row],[Title]]&amp;"_"&amp;Table_Books[[#This Row],[Author]]</f>
        <v>Minor Angels_Antoine Volodine</v>
      </c>
      <c r="AL183" s="28" t="str">
        <f>Table_Books[[#This Row],[Author]]&amp;"_"&amp;Table_Books[[#This Row],[Title]]</f>
        <v>Antoine Volodine_Minor Angels</v>
      </c>
      <c r="AM183" s="28" t="str">
        <f>Table_Books[[#This Row],[Title]]&amp;" by "&amp;Table_Books[[#This Row],[Author]]</f>
        <v>Minor Angels by Antoine Volodine</v>
      </c>
      <c r="AN183" s="28"/>
      <c r="AO183" s="28"/>
    </row>
    <row r="184" spans="1:41" x14ac:dyDescent="0.35">
      <c r="A184" s="52" t="str">
        <f>"B-" &amp; UPPER(TRIM(Table_Books[[#This Row],[Title]])) &amp; "|" &amp; UPPER(TRIM(Table_Books[[#This Row],[Author]]))</f>
        <v>B-RADIANT TERMINUS|ANTOINE VOLODINE</v>
      </c>
      <c r="B184" s="28" t="str">
        <f>IF(COUNTIFS(Table_Books[Hash_ID],Table_Books[[#This Row],[Hash_ID]])&gt;1,"Y","N")</f>
        <v>N</v>
      </c>
      <c r="C184" s="28" t="s">
        <v>14429</v>
      </c>
      <c r="D184" s="51" t="s">
        <v>14430</v>
      </c>
      <c r="E184" s="28"/>
      <c r="F184" s="28"/>
      <c r="G184" s="44"/>
      <c r="H184" s="44"/>
      <c r="I184" s="45"/>
      <c r="J184" s="44"/>
      <c r="K184" s="44"/>
      <c r="L184" s="28"/>
      <c r="M184" s="28"/>
      <c r="N184" s="28"/>
      <c r="O184" s="46"/>
      <c r="P184" s="47"/>
      <c r="Q184" s="47" t="s">
        <v>1860</v>
      </c>
      <c r="R184" s="47"/>
      <c r="S184" s="47"/>
      <c r="T184" s="47" t="s">
        <v>1860</v>
      </c>
      <c r="U184" s="47" t="s">
        <v>1860</v>
      </c>
      <c r="V184" s="47"/>
      <c r="W184" s="47"/>
      <c r="X184" s="47"/>
      <c r="Y184" s="47"/>
      <c r="Z184" s="47"/>
      <c r="AA184" s="47"/>
      <c r="AB184" s="47"/>
      <c r="AC184" s="28"/>
      <c r="AD184" s="28"/>
      <c r="AE184" s="44">
        <f>IFERROR(FLOOR(Table_Books[[#This Row],[Published_Date]],10), 0)</f>
        <v>0</v>
      </c>
      <c r="AF184" s="28">
        <f>IFERROR(CEILING(VALUE(LEFT(Table_Books[[#This Row],[Published_Date]],FIND("-",Table_Books[[#This Row],[Published_Date]]&amp;"-")-1))/100, 1), 0)</f>
        <v>0</v>
      </c>
      <c r="AG184" s="28"/>
      <c r="AH184" s="28"/>
      <c r="AI184" s="28"/>
      <c r="AJ184" s="28"/>
      <c r="AK184" s="28" t="str">
        <f>Table_Books[[#This Row],[Title]]&amp;"_"&amp;Table_Books[[#This Row],[Author]]</f>
        <v>Radiant Terminus_Antoine Volodine</v>
      </c>
      <c r="AL184" s="28" t="str">
        <f>Table_Books[[#This Row],[Author]]&amp;"_"&amp;Table_Books[[#This Row],[Title]]</f>
        <v>Antoine Volodine_Radiant Terminus</v>
      </c>
      <c r="AM184" s="28" t="str">
        <f>Table_Books[[#This Row],[Title]]&amp;" by "&amp;Table_Books[[#This Row],[Author]]</f>
        <v>Radiant Terminus by Antoine Volodine</v>
      </c>
      <c r="AN184" s="28"/>
      <c r="AO184" s="28"/>
    </row>
    <row r="185" spans="1:41" x14ac:dyDescent="0.35">
      <c r="A185" s="52" t="str">
        <f>"B-" &amp; UPPER(TRIM(Table_Books[[#This Row],[Title]])) &amp; "|" &amp; UPPER(TRIM(Table_Books[[#This Row],[Author]]))</f>
        <v>B-ALCOOLS|APOLLINAIRE, GUILLAUME</v>
      </c>
      <c r="B185" s="28" t="str">
        <f>IF(COUNTIFS(Table_Books[Hash_ID],Table_Books[[#This Row],[Hash_ID]])&gt;1,"Y","N")</f>
        <v>N</v>
      </c>
      <c r="C185" s="28" t="s">
        <v>5675</v>
      </c>
      <c r="D185" s="28" t="s">
        <v>5679</v>
      </c>
      <c r="E185" s="28"/>
      <c r="F185" s="28"/>
      <c r="G185" s="44"/>
      <c r="H185" s="44"/>
      <c r="I185" s="45"/>
      <c r="J185" s="44"/>
      <c r="K185" s="44"/>
      <c r="L185" s="28"/>
      <c r="M185" s="28"/>
      <c r="N185" s="28"/>
      <c r="O185" s="46"/>
      <c r="P185" s="47"/>
      <c r="Q185" s="47" t="s">
        <v>1860</v>
      </c>
      <c r="R185" s="47"/>
      <c r="S185" s="47"/>
      <c r="T185" s="47" t="s">
        <v>1860</v>
      </c>
      <c r="U185" s="47" t="s">
        <v>1860</v>
      </c>
      <c r="V185" s="47"/>
      <c r="W185" s="47"/>
      <c r="X185" s="47"/>
      <c r="Y185" s="47"/>
      <c r="Z185" s="47"/>
      <c r="AA185" s="47"/>
      <c r="AB185" s="47"/>
      <c r="AC185" s="28"/>
      <c r="AD185" s="28"/>
      <c r="AE185" s="44">
        <f>IFERROR(FLOOR(Table_Books[[#This Row],[Published_Date]],10), 0)</f>
        <v>0</v>
      </c>
      <c r="AF185" s="28">
        <f>IFERROR(CEILING(VALUE(LEFT(Table_Books[[#This Row],[Published_Date]],FIND("-",Table_Books[[#This Row],[Published_Date]]&amp;"-")-1))/100, 1), 0)</f>
        <v>0</v>
      </c>
      <c r="AG185" s="28"/>
      <c r="AH185" s="28"/>
      <c r="AI185" s="28"/>
      <c r="AJ185" s="28"/>
      <c r="AK185" s="28" t="str">
        <f>Table_Books[[#This Row],[Title]]&amp;"_"&amp;Table_Books[[#This Row],[Author]]</f>
        <v>Alcools_Apollinaire, Guillaume</v>
      </c>
      <c r="AL185" s="28" t="str">
        <f>Table_Books[[#This Row],[Author]]&amp;"_"&amp;Table_Books[[#This Row],[Title]]</f>
        <v>Apollinaire, Guillaume_Alcools</v>
      </c>
      <c r="AM185" s="28" t="str">
        <f>Table_Books[[#This Row],[Title]]&amp;" by "&amp;Table_Books[[#This Row],[Author]]</f>
        <v>Alcools by Apollinaire, Guillaume</v>
      </c>
      <c r="AN185" s="28"/>
      <c r="AO185" s="28"/>
    </row>
    <row r="186" spans="1:41" x14ac:dyDescent="0.35">
      <c r="A186" s="52" t="str">
        <f>"B-" &amp; UPPER(TRIM(Table_Books[[#This Row],[Title]])) &amp; "|" &amp; UPPER(TRIM(Table_Books[[#This Row],[Author]]))</f>
        <v>B-POEMS (ALCOOLS, CALLIGRAMMES)|APOLLINAIRE, GUILLAUME</v>
      </c>
      <c r="B186" s="28" t="str">
        <f>IF(COUNTIFS(Table_Books[Hash_ID],Table_Books[[#This Row],[Hash_ID]])&gt;1,"Y","N")</f>
        <v>N</v>
      </c>
      <c r="C186" s="28" t="s">
        <v>19668</v>
      </c>
      <c r="D186" s="28" t="s">
        <v>5679</v>
      </c>
      <c r="E186" s="28"/>
      <c r="F186" s="28"/>
      <c r="G186" s="44"/>
      <c r="H186" s="44"/>
      <c r="I186" s="45"/>
      <c r="J186" s="44"/>
      <c r="K186" s="44"/>
      <c r="L186" s="28"/>
      <c r="M186" s="28"/>
      <c r="N186" s="28"/>
      <c r="O186" s="46"/>
      <c r="P186" s="47"/>
      <c r="Q186" s="47" t="s">
        <v>1860</v>
      </c>
      <c r="R186" s="47"/>
      <c r="S186" s="47"/>
      <c r="T186" s="47" t="s">
        <v>1860</v>
      </c>
      <c r="U186" s="47" t="s">
        <v>1860</v>
      </c>
      <c r="V186" s="47"/>
      <c r="W186" s="47"/>
      <c r="X186" s="47"/>
      <c r="Y186" s="47"/>
      <c r="Z186" s="47"/>
      <c r="AA186" s="47"/>
      <c r="AB186" s="47"/>
      <c r="AC186" s="28"/>
      <c r="AD186" s="28"/>
      <c r="AE186" s="44">
        <f>IFERROR(FLOOR(Table_Books[[#This Row],[Published_Date]],10), 0)</f>
        <v>0</v>
      </c>
      <c r="AF186" s="28">
        <f>IFERROR(CEILING(VALUE(LEFT(Table_Books[[#This Row],[Published_Date]],FIND("-",Table_Books[[#This Row],[Published_Date]]&amp;"-")-1))/100, 1), 0)</f>
        <v>0</v>
      </c>
      <c r="AG186" s="28"/>
      <c r="AH186" s="28" t="s">
        <v>21600</v>
      </c>
      <c r="AI186" s="28"/>
      <c r="AJ186" s="28"/>
      <c r="AK186" s="28" t="str">
        <f>Table_Books[[#This Row],[Title]]&amp;"_"&amp;Table_Books[[#This Row],[Author]]</f>
        <v>Poems (Alcools, Calligrammes)_Apollinaire, Guillaume</v>
      </c>
      <c r="AL186" s="28" t="str">
        <f>Table_Books[[#This Row],[Author]]&amp;"_"&amp;Table_Books[[#This Row],[Title]]</f>
        <v>Apollinaire, Guillaume_Poems (Alcools, Calligrammes)</v>
      </c>
      <c r="AM186" s="28" t="str">
        <f>Table_Books[[#This Row],[Title]]&amp;" by "&amp;Table_Books[[#This Row],[Author]]</f>
        <v>Poems (Alcools, Calligrammes) by Apollinaire, Guillaume</v>
      </c>
      <c r="AN186" s="28"/>
      <c r="AO186" s="28"/>
    </row>
    <row r="187" spans="1:41" ht="29" x14ac:dyDescent="0.35">
      <c r="A187" s="52" t="str">
        <f>"B-" &amp; UPPER(TRIM(Table_Books[[#This Row],[Title]])) &amp; "|" &amp; UPPER(TRIM(Table_Books[[#This Row],[Author]]))</f>
        <v>B-BADENHEIM 1939|APPELFELD, AHARON</v>
      </c>
      <c r="B187" s="28" t="str">
        <f>IF(COUNTIFS(Table_Books[Hash_ID],Table_Books[[#This Row],[Hash_ID]])&gt;1,"Y","N")</f>
        <v>N</v>
      </c>
      <c r="C187" s="28" t="s">
        <v>2364</v>
      </c>
      <c r="D187" s="28" t="s">
        <v>2365</v>
      </c>
      <c r="E187" s="28"/>
      <c r="F187" s="28"/>
      <c r="G187" s="44">
        <v>1980</v>
      </c>
      <c r="H187" s="44"/>
      <c r="I187" s="45"/>
      <c r="J187" s="44"/>
      <c r="K187" s="44"/>
      <c r="L187" s="28">
        <v>148</v>
      </c>
      <c r="M187" s="28" t="s">
        <v>2477</v>
      </c>
      <c r="N187" s="28"/>
      <c r="O187" s="46"/>
      <c r="P187" s="47"/>
      <c r="Q187" s="47" t="s">
        <v>1860</v>
      </c>
      <c r="R187" s="47"/>
      <c r="S187" s="47"/>
      <c r="T187" s="47" t="s">
        <v>1860</v>
      </c>
      <c r="U187" s="47" t="s">
        <v>1860</v>
      </c>
      <c r="V187" s="47"/>
      <c r="W187" s="47"/>
      <c r="X187" s="47"/>
      <c r="Y187" s="47"/>
      <c r="Z187" s="47"/>
      <c r="AA187" s="47"/>
      <c r="AB187" s="47"/>
      <c r="AC187" s="28"/>
      <c r="AD187" s="28"/>
      <c r="AE187" s="44">
        <f>IFERROR(FLOOR(Table_Books[[#This Row],[Published_Date]],10), 0)</f>
        <v>1980</v>
      </c>
      <c r="AF187" s="28">
        <f>IFERROR(CEILING(VALUE(LEFT(Table_Books[[#This Row],[Published_Date]],FIND("-",Table_Books[[#This Row],[Published_Date]]&amp;"-")-1))/100, 1), 0)</f>
        <v>20</v>
      </c>
      <c r="AG187" s="28"/>
      <c r="AH187" s="28"/>
      <c r="AI187" s="28"/>
      <c r="AJ187" s="28"/>
      <c r="AK187" s="28" t="str">
        <f>Table_Books[[#This Row],[Title]]&amp;"_"&amp;Table_Books[[#This Row],[Author]]</f>
        <v>Badenheim 1939_Appelfeld, Aharon</v>
      </c>
      <c r="AL187" s="28" t="str">
        <f>Table_Books[[#This Row],[Author]]&amp;"_"&amp;Table_Books[[#This Row],[Title]]</f>
        <v>Appelfeld, Aharon_Badenheim 1939</v>
      </c>
      <c r="AM187" s="28" t="str">
        <f>Table_Books[[#This Row],[Title]]&amp;" by "&amp;Table_Books[[#This Row],[Author]]</f>
        <v>Badenheim 1939 by Appelfeld, Aharon</v>
      </c>
      <c r="AN187" s="28"/>
      <c r="AO187" s="28"/>
    </row>
    <row r="188" spans="1:41" x14ac:dyDescent="0.35">
      <c r="A188" s="52" t="str">
        <f>"B-" &amp; UPPER(TRIM(Table_Books[[#This Row],[Title]])) &amp; "|" &amp; UPPER(TRIM(Table_Books[[#This Row],[Author]]))</f>
        <v>B-GULAG: A HISTORY|APPLEBAUM, ANNE</v>
      </c>
      <c r="B188" s="28" t="str">
        <f>IF(COUNTIFS(Table_Books[Hash_ID],Table_Books[[#This Row],[Hash_ID]])&gt;1,"Y","N")</f>
        <v>N</v>
      </c>
      <c r="C188" s="28" t="s">
        <v>6482</v>
      </c>
      <c r="D188" s="28" t="s">
        <v>6729</v>
      </c>
      <c r="E188" s="28"/>
      <c r="F188" s="28"/>
      <c r="G188" s="44"/>
      <c r="H188" s="44"/>
      <c r="I188" s="45"/>
      <c r="J188" s="44"/>
      <c r="K188" s="44"/>
      <c r="L188" s="28"/>
      <c r="M188" s="28"/>
      <c r="N188" s="28"/>
      <c r="O188" s="46"/>
      <c r="P188" s="47"/>
      <c r="Q188" s="47" t="s">
        <v>1860</v>
      </c>
      <c r="R188" s="47"/>
      <c r="S188" s="47"/>
      <c r="T188" s="47" t="s">
        <v>1860</v>
      </c>
      <c r="U188" s="47" t="s">
        <v>1860</v>
      </c>
      <c r="V188" s="47"/>
      <c r="W188" s="47"/>
      <c r="X188" s="47"/>
      <c r="Y188" s="47"/>
      <c r="Z188" s="47"/>
      <c r="AA188" s="47"/>
      <c r="AB188" s="47"/>
      <c r="AC188" s="28"/>
      <c r="AD188" s="28"/>
      <c r="AE188" s="44">
        <f>IFERROR(FLOOR(Table_Books[[#This Row],[Published_Date]],10), 0)</f>
        <v>0</v>
      </c>
      <c r="AF188" s="28">
        <f>IFERROR(CEILING(VALUE(LEFT(Table_Books[[#This Row],[Published_Date]],FIND("-",Table_Books[[#This Row],[Published_Date]]&amp;"-")-1))/100, 1), 0)</f>
        <v>0</v>
      </c>
      <c r="AG188" s="28"/>
      <c r="AH188" s="28"/>
      <c r="AI188" s="28"/>
      <c r="AJ188" s="28"/>
      <c r="AK188" s="28" t="str">
        <f>Table_Books[[#This Row],[Title]]&amp;"_"&amp;Table_Books[[#This Row],[Author]]</f>
        <v>Gulag: A History_Applebaum, Anne</v>
      </c>
      <c r="AL188" s="28" t="str">
        <f>Table_Books[[#This Row],[Author]]&amp;"_"&amp;Table_Books[[#This Row],[Title]]</f>
        <v>Applebaum, Anne_Gulag: A History</v>
      </c>
      <c r="AM188" s="28" t="str">
        <f>Table_Books[[#This Row],[Title]]&amp;" by "&amp;Table_Books[[#This Row],[Author]]</f>
        <v>Gulag: A History by Applebaum, Anne</v>
      </c>
      <c r="AN188" s="28"/>
      <c r="AO188" s="28"/>
    </row>
    <row r="189" spans="1:41" x14ac:dyDescent="0.35">
      <c r="A189" s="52" t="str">
        <f>"B-" &amp; UPPER(TRIM(Table_Books[[#This Row],[Title]])) &amp; "|" &amp; UPPER(TRIM(Table_Books[[#This Row],[Author]]))</f>
        <v>B-RED FAMINE: STALIN'S WAR ON UKRAINE|APPLEBAUM, ANNE</v>
      </c>
      <c r="B189" s="28" t="str">
        <f>IF(COUNTIFS(Table_Books[Hash_ID],Table_Books[[#This Row],[Hash_ID]])&gt;1,"Y","N")</f>
        <v>N</v>
      </c>
      <c r="C189" s="28" t="s">
        <v>6483</v>
      </c>
      <c r="D189" s="28" t="s">
        <v>6729</v>
      </c>
      <c r="E189" s="28"/>
      <c r="F189" s="28"/>
      <c r="G189" s="44"/>
      <c r="H189" s="44"/>
      <c r="I189" s="45"/>
      <c r="J189" s="44"/>
      <c r="K189" s="44"/>
      <c r="L189" s="28"/>
      <c r="M189" s="28"/>
      <c r="N189" s="28"/>
      <c r="O189" s="46"/>
      <c r="P189" s="47"/>
      <c r="Q189" s="47" t="s">
        <v>1860</v>
      </c>
      <c r="R189" s="47"/>
      <c r="S189" s="47"/>
      <c r="T189" s="47" t="s">
        <v>1860</v>
      </c>
      <c r="U189" s="47" t="s">
        <v>1860</v>
      </c>
      <c r="V189" s="47"/>
      <c r="W189" s="47"/>
      <c r="X189" s="47"/>
      <c r="Y189" s="47"/>
      <c r="Z189" s="47"/>
      <c r="AA189" s="47"/>
      <c r="AB189" s="47"/>
      <c r="AC189" s="28"/>
      <c r="AD189" s="28"/>
      <c r="AE189" s="44">
        <f>IFERROR(FLOOR(Table_Books[[#This Row],[Published_Date]],10), 0)</f>
        <v>0</v>
      </c>
      <c r="AF189" s="28">
        <f>IFERROR(CEILING(VALUE(LEFT(Table_Books[[#This Row],[Published_Date]],FIND("-",Table_Books[[#This Row],[Published_Date]]&amp;"-")-1))/100, 1), 0)</f>
        <v>0</v>
      </c>
      <c r="AG189" s="28"/>
      <c r="AH189" s="28"/>
      <c r="AI189" s="28"/>
      <c r="AJ189" s="28"/>
      <c r="AK189" s="28" t="str">
        <f>Table_Books[[#This Row],[Title]]&amp;"_"&amp;Table_Books[[#This Row],[Author]]</f>
        <v>Red Famine: Stalin's War on Ukraine_Applebaum, Anne</v>
      </c>
      <c r="AL189" s="28" t="str">
        <f>Table_Books[[#This Row],[Author]]&amp;"_"&amp;Table_Books[[#This Row],[Title]]</f>
        <v>Applebaum, Anne_Red Famine: Stalin's War on Ukraine</v>
      </c>
      <c r="AM189" s="28" t="str">
        <f>Table_Books[[#This Row],[Title]]&amp;" by "&amp;Table_Books[[#This Row],[Author]]</f>
        <v>Red Famine: Stalin's War on Ukraine by Applebaum, Anne</v>
      </c>
      <c r="AN189" s="28"/>
      <c r="AO189" s="28"/>
    </row>
    <row r="190" spans="1:41" ht="29" x14ac:dyDescent="0.35">
      <c r="A190" s="52" t="str">
        <f>"B-" &amp; UPPER(TRIM(Table_Books[[#This Row],[Title]])) &amp; "|" &amp; UPPER(TRIM(Table_Books[[#This Row],[Author]]))</f>
        <v>B-TWILIGHT OF DEMOCRACY: THE SEDUCTIVE LURE OF AUTHORITARIANISM|APPLEBAUM, ANNE</v>
      </c>
      <c r="B190" s="28" t="str">
        <f>IF(COUNTIFS(Table_Books[Hash_ID],Table_Books[[#This Row],[Hash_ID]])&gt;1,"Y","N")</f>
        <v>N</v>
      </c>
      <c r="C190" s="28" t="s">
        <v>6481</v>
      </c>
      <c r="D190" s="28" t="s">
        <v>6729</v>
      </c>
      <c r="E190" s="28"/>
      <c r="F190" s="28"/>
      <c r="G190" s="44"/>
      <c r="H190" s="44"/>
      <c r="I190" s="45"/>
      <c r="J190" s="44"/>
      <c r="K190" s="44"/>
      <c r="L190" s="28"/>
      <c r="M190" s="28"/>
      <c r="N190" s="28"/>
      <c r="O190" s="46"/>
      <c r="P190" s="47"/>
      <c r="Q190" s="47" t="s">
        <v>1860</v>
      </c>
      <c r="R190" s="47"/>
      <c r="S190" s="47"/>
      <c r="T190" s="47" t="s">
        <v>1860</v>
      </c>
      <c r="U190" s="47" t="s">
        <v>1860</v>
      </c>
      <c r="V190" s="47"/>
      <c r="W190" s="47"/>
      <c r="X190" s="47"/>
      <c r="Y190" s="47"/>
      <c r="Z190" s="47"/>
      <c r="AA190" s="47"/>
      <c r="AB190" s="47"/>
      <c r="AC190" s="28"/>
      <c r="AD190" s="28"/>
      <c r="AE190" s="44">
        <f>IFERROR(FLOOR(Table_Books[[#This Row],[Published_Date]],10), 0)</f>
        <v>0</v>
      </c>
      <c r="AF190" s="28">
        <f>IFERROR(CEILING(VALUE(LEFT(Table_Books[[#This Row],[Published_Date]],FIND("-",Table_Books[[#This Row],[Published_Date]]&amp;"-")-1))/100, 1), 0)</f>
        <v>0</v>
      </c>
      <c r="AG190" s="28"/>
      <c r="AH190" s="28"/>
      <c r="AI190" s="28"/>
      <c r="AJ190" s="28"/>
      <c r="AK190" s="28" t="str">
        <f>Table_Books[[#This Row],[Title]]&amp;"_"&amp;Table_Books[[#This Row],[Author]]</f>
        <v>Twilight of Democracy: The Seductive Lure of Authoritarianism_Applebaum, Anne</v>
      </c>
      <c r="AL190" s="28" t="str">
        <f>Table_Books[[#This Row],[Author]]&amp;"_"&amp;Table_Books[[#This Row],[Title]]</f>
        <v>Applebaum, Anne_Twilight of Democracy: The Seductive Lure of Authoritarianism</v>
      </c>
      <c r="AM190" s="28" t="str">
        <f>Table_Books[[#This Row],[Title]]&amp;" by "&amp;Table_Books[[#This Row],[Author]]</f>
        <v>Twilight of Democracy: The Seductive Lure of Authoritarianism by Applebaum, Anne</v>
      </c>
      <c r="AN190" s="28"/>
      <c r="AO190" s="28"/>
    </row>
    <row r="191" spans="1:41" x14ac:dyDescent="0.35">
      <c r="A191" s="52" t="str">
        <f>"B-" &amp; UPPER(TRIM(Table_Books[[#This Row],[Title]])) &amp; "|" &amp; UPPER(TRIM(Table_Books[[#This Row],[Author]]))</f>
        <v>B-THE GOLDEN ASS (METAMORPHOSES - APULEIUS)|APULEIUS, LUCIUS</v>
      </c>
      <c r="B191" s="28" t="str">
        <f>IF(COUNTIFS(Table_Books[Hash_ID],Table_Books[[#This Row],[Hash_ID]])&gt;1,"Y","N")</f>
        <v>N</v>
      </c>
      <c r="C191" s="28" t="s">
        <v>19996</v>
      </c>
      <c r="D191" s="51" t="s">
        <v>19997</v>
      </c>
      <c r="E191" s="28"/>
      <c r="F191" s="28"/>
      <c r="G191" s="44"/>
      <c r="H191" s="44"/>
      <c r="I191" s="45"/>
      <c r="J191" s="44"/>
      <c r="K191" s="44"/>
      <c r="L191" s="28"/>
      <c r="M191" s="28"/>
      <c r="N191" s="28"/>
      <c r="O191" s="46"/>
      <c r="P191" s="47"/>
      <c r="Q191" s="47" t="s">
        <v>1860</v>
      </c>
      <c r="R191" s="47"/>
      <c r="S191" s="47"/>
      <c r="T191" s="47" t="s">
        <v>1860</v>
      </c>
      <c r="U191" s="47" t="s">
        <v>1860</v>
      </c>
      <c r="V191" s="47"/>
      <c r="W191" s="47"/>
      <c r="X191" s="47"/>
      <c r="Y191" s="47"/>
      <c r="Z191" s="47"/>
      <c r="AA191" s="47"/>
      <c r="AB191" s="47"/>
      <c r="AC191" s="28"/>
      <c r="AD191" s="28"/>
      <c r="AE191" s="44">
        <f>IFERROR(FLOOR(Table_Books[[#This Row],[Published_Date]],10), 0)</f>
        <v>0</v>
      </c>
      <c r="AF191" s="28">
        <f>IFERROR(CEILING(VALUE(LEFT(Table_Books[[#This Row],[Published_Date]],FIND("-",Table_Books[[#This Row],[Published_Date]]&amp;"-")-1))/100, 1), 0)</f>
        <v>0</v>
      </c>
      <c r="AG191" s="28"/>
      <c r="AH191" s="28" t="s">
        <v>21605</v>
      </c>
      <c r="AI191" s="28"/>
      <c r="AJ191" s="28"/>
      <c r="AK191" s="28" t="str">
        <f>Table_Books[[#This Row],[Title]]&amp;"_"&amp;Table_Books[[#This Row],[Author]]</f>
        <v>The Golden Ass (Metamorphoses - Apuleius)_Apuleius, Lucius</v>
      </c>
      <c r="AL191" s="28" t="str">
        <f>Table_Books[[#This Row],[Author]]&amp;"_"&amp;Table_Books[[#This Row],[Title]]</f>
        <v>Apuleius, Lucius_The Golden Ass (Metamorphoses - Apuleius)</v>
      </c>
      <c r="AM191" s="28" t="str">
        <f>Table_Books[[#This Row],[Title]]&amp;" by "&amp;Table_Books[[#This Row],[Author]]</f>
        <v>The Golden Ass (Metamorphoses - Apuleius) by Apuleius, Lucius</v>
      </c>
      <c r="AN191" s="28"/>
      <c r="AO191" s="28"/>
    </row>
    <row r="192" spans="1:41" x14ac:dyDescent="0.35">
      <c r="A192" s="52" t="str">
        <f>"B-" &amp; UPPER(TRIM(Table_Books[[#This Row],[Title]])) &amp; "|" &amp; UPPER(TRIM(Table_Books[[#This Row],[Author]]))</f>
        <v>B-THE GOLDEN ASS|APULEIUS</v>
      </c>
      <c r="B192" s="28" t="str">
        <f>IF(COUNTIFS(Table_Books[Hash_ID],Table_Books[[#This Row],[Hash_ID]])&gt;1,"Y","N")</f>
        <v>N</v>
      </c>
      <c r="C192" s="28" t="s">
        <v>14720</v>
      </c>
      <c r="D192" s="28" t="s">
        <v>14721</v>
      </c>
      <c r="E192" s="28"/>
      <c r="F192" s="28"/>
      <c r="G192" s="44"/>
      <c r="H192" s="44"/>
      <c r="I192" s="45"/>
      <c r="J192" s="44"/>
      <c r="K192" s="44"/>
      <c r="L192" s="28"/>
      <c r="M192" s="28"/>
      <c r="N192" s="28"/>
      <c r="O192" s="46"/>
      <c r="P192" s="47"/>
      <c r="Q192" s="47" t="s">
        <v>1860</v>
      </c>
      <c r="R192" s="47"/>
      <c r="S192" s="47"/>
      <c r="T192" s="47" t="s">
        <v>1860</v>
      </c>
      <c r="U192" s="47" t="s">
        <v>1860</v>
      </c>
      <c r="V192" s="47"/>
      <c r="W192" s="47"/>
      <c r="X192" s="47"/>
      <c r="Y192" s="47"/>
      <c r="Z192" s="47"/>
      <c r="AA192" s="47"/>
      <c r="AB192" s="47"/>
      <c r="AC192" s="28"/>
      <c r="AD192" s="28"/>
      <c r="AE192" s="44">
        <f>IFERROR(FLOOR(Table_Books[[#This Row],[Published_Date]],10), 0)</f>
        <v>0</v>
      </c>
      <c r="AF192" s="28">
        <f>IFERROR(CEILING(VALUE(LEFT(Table_Books[[#This Row],[Published_Date]],FIND("-",Table_Books[[#This Row],[Published_Date]]&amp;"-")-1))/100, 1), 0)</f>
        <v>0</v>
      </c>
      <c r="AG192" s="28"/>
      <c r="AH192" s="28"/>
      <c r="AI192" s="28"/>
      <c r="AJ192" s="28"/>
      <c r="AK192" s="28" t="str">
        <f>Table_Books[[#This Row],[Title]]&amp;"_"&amp;Table_Books[[#This Row],[Author]]</f>
        <v>The Golden Ass_Apuleius</v>
      </c>
      <c r="AL192" s="28" t="str">
        <f>Table_Books[[#This Row],[Author]]&amp;"_"&amp;Table_Books[[#This Row],[Title]]</f>
        <v>Apuleius_The Golden Ass</v>
      </c>
      <c r="AM192" s="28" t="str">
        <f>Table_Books[[#This Row],[Title]]&amp;" by "&amp;Table_Books[[#This Row],[Author]]</f>
        <v>The Golden Ass by Apuleius</v>
      </c>
      <c r="AN192" s="28"/>
      <c r="AO192" s="28"/>
    </row>
    <row r="193" spans="1:41" x14ac:dyDescent="0.35">
      <c r="A193" s="52" t="str">
        <f>"B-" &amp; UPPER(TRIM(Table_Books[[#This Row],[Title]])) &amp; "|" &amp; UPPER(TRIM(Table_Books[[#This Row],[Author]]))</f>
        <v>B-COMMENTARIES ON ARISTOTLE|AQUINAS, THOMAS</v>
      </c>
      <c r="B193" s="28" t="str">
        <f>IF(COUNTIFS(Table_Books[Hash_ID],Table_Books[[#This Row],[Hash_ID]])&gt;1,"Y","N")</f>
        <v>N</v>
      </c>
      <c r="C193" s="28" t="s">
        <v>19132</v>
      </c>
      <c r="D193" s="28" t="s">
        <v>10122</v>
      </c>
      <c r="E193" s="28"/>
      <c r="F193" s="28"/>
      <c r="G193" s="44"/>
      <c r="H193" s="44"/>
      <c r="I193" s="45"/>
      <c r="J193" s="44"/>
      <c r="K193" s="44"/>
      <c r="L193" s="28"/>
      <c r="M193" s="28"/>
      <c r="N193" s="28"/>
      <c r="O193" s="46"/>
      <c r="P193" s="47"/>
      <c r="Q193" s="47" t="s">
        <v>1860</v>
      </c>
      <c r="R193" s="47"/>
      <c r="S193" s="47"/>
      <c r="T193" s="47" t="s">
        <v>1860</v>
      </c>
      <c r="U193" s="47" t="s">
        <v>1860</v>
      </c>
      <c r="V193" s="47"/>
      <c r="W193" s="47"/>
      <c r="X193" s="47"/>
      <c r="Y193" s="47"/>
      <c r="Z193" s="47"/>
      <c r="AA193" s="47"/>
      <c r="AB193" s="47"/>
      <c r="AC193" s="28"/>
      <c r="AD193" s="28"/>
      <c r="AE193" s="44">
        <f>IFERROR(FLOOR(Table_Books[[#This Row],[Published_Date]],10), 0)</f>
        <v>0</v>
      </c>
      <c r="AF193" s="28">
        <f>IFERROR(CEILING(VALUE(LEFT(Table_Books[[#This Row],[Published_Date]],FIND("-",Table_Books[[#This Row],[Published_Date]]&amp;"-")-1))/100, 1), 0)</f>
        <v>0</v>
      </c>
      <c r="AG193" s="28"/>
      <c r="AH193" s="28" t="s">
        <v>21585</v>
      </c>
      <c r="AI193" s="28"/>
      <c r="AJ193" s="28"/>
      <c r="AK193" s="28" t="str">
        <f>Table_Books[[#This Row],[Title]]&amp;"_"&amp;Table_Books[[#This Row],[Author]]</f>
        <v>Commentaries on Aristotle_Aquinas, Thomas</v>
      </c>
      <c r="AL193" s="28" t="str">
        <f>Table_Books[[#This Row],[Author]]&amp;"_"&amp;Table_Books[[#This Row],[Title]]</f>
        <v>Aquinas, Thomas_Commentaries on Aristotle</v>
      </c>
      <c r="AM193" s="28" t="str">
        <f>Table_Books[[#This Row],[Title]]&amp;" by "&amp;Table_Books[[#This Row],[Author]]</f>
        <v>Commentaries on Aristotle by Aquinas, Thomas</v>
      </c>
      <c r="AN193" s="28"/>
      <c r="AO193" s="28"/>
    </row>
    <row r="194" spans="1:41" x14ac:dyDescent="0.35">
      <c r="A194" s="52" t="str">
        <f>"B-" &amp; UPPER(TRIM(Table_Books[[#This Row],[Title]])) &amp; "|" &amp; UPPER(TRIM(Table_Books[[#This Row],[Author]]))</f>
        <v>B-SUMMA CONTRA GENTILES|AQUINAS, THOMAS</v>
      </c>
      <c r="B194" s="28" t="str">
        <f>IF(COUNTIFS(Table_Books[Hash_ID],Table_Books[[#This Row],[Hash_ID]])&gt;1,"Y","N")</f>
        <v>N</v>
      </c>
      <c r="C194" s="28" t="s">
        <v>8974</v>
      </c>
      <c r="D194" s="28" t="s">
        <v>10122</v>
      </c>
      <c r="E194" s="28"/>
      <c r="F194" s="28"/>
      <c r="G194" s="44">
        <v>1264</v>
      </c>
      <c r="H194" s="44"/>
      <c r="I194" s="45"/>
      <c r="J194" s="44" t="s">
        <v>8974</v>
      </c>
      <c r="K194" s="44"/>
      <c r="L194" s="28"/>
      <c r="M194" s="28"/>
      <c r="N194" s="28"/>
      <c r="O194" s="46"/>
      <c r="P194" s="47"/>
      <c r="Q194" s="47" t="s">
        <v>1860</v>
      </c>
      <c r="R194" s="47"/>
      <c r="S194" s="47"/>
      <c r="T194" s="47" t="s">
        <v>1860</v>
      </c>
      <c r="U194" s="47" t="s">
        <v>1860</v>
      </c>
      <c r="V194" s="47"/>
      <c r="W194" s="47"/>
      <c r="X194" s="47"/>
      <c r="Y194" s="47"/>
      <c r="Z194" s="47"/>
      <c r="AA194" s="47"/>
      <c r="AB194" s="47"/>
      <c r="AC194" s="28"/>
      <c r="AD194" s="28"/>
      <c r="AE194" s="44">
        <f>IFERROR(FLOOR(Table_Books[[#This Row],[Published_Date]],10), 0)</f>
        <v>1260</v>
      </c>
      <c r="AF194" s="28">
        <f>IFERROR(CEILING(VALUE(LEFT(Table_Books[[#This Row],[Published_Date]],FIND("-",Table_Books[[#This Row],[Published_Date]]&amp;"-")-1))/100, 1), 0)</f>
        <v>13</v>
      </c>
      <c r="AG194" s="28" t="s">
        <v>10385</v>
      </c>
      <c r="AH194" s="28" t="s">
        <v>22701</v>
      </c>
      <c r="AI194" s="28" t="s">
        <v>10393</v>
      </c>
      <c r="AJ194" s="28"/>
      <c r="AK194" s="28" t="str">
        <f>Table_Books[[#This Row],[Title]]&amp;"_"&amp;Table_Books[[#This Row],[Author]]</f>
        <v>Summa Contra Gentiles_Aquinas, Thomas</v>
      </c>
      <c r="AL194" s="28" t="str">
        <f>Table_Books[[#This Row],[Author]]&amp;"_"&amp;Table_Books[[#This Row],[Title]]</f>
        <v>Aquinas, Thomas_Summa Contra Gentiles</v>
      </c>
      <c r="AM194" s="28" t="str">
        <f>Table_Books[[#This Row],[Title]]&amp;" by "&amp;Table_Books[[#This Row],[Author]]</f>
        <v>Summa Contra Gentiles by Aquinas, Thomas</v>
      </c>
      <c r="AN194" s="28"/>
      <c r="AO194" s="28"/>
    </row>
    <row r="195" spans="1:41" x14ac:dyDescent="0.35">
      <c r="A195" s="52" t="str">
        <f>"B-" &amp; UPPER(TRIM(Table_Books[[#This Row],[Title]])) &amp; "|" &amp; UPPER(TRIM(Table_Books[[#This Row],[Author]]))</f>
        <v>B-SUMMA THEOLOGICA|AQUINAS, THOMAS</v>
      </c>
      <c r="B195" s="28" t="str">
        <f>IF(COUNTIFS(Table_Books[Hash_ID],Table_Books[[#This Row],[Hash_ID]])&gt;1,"Y","N")</f>
        <v>N</v>
      </c>
      <c r="C195" s="28" t="s">
        <v>8839</v>
      </c>
      <c r="D195" s="28" t="s">
        <v>10122</v>
      </c>
      <c r="E195" s="28"/>
      <c r="F195" s="28"/>
      <c r="G195" s="44" t="s">
        <v>1983</v>
      </c>
      <c r="H195" s="44"/>
      <c r="I195" s="45"/>
      <c r="J195" s="44" t="s">
        <v>10245</v>
      </c>
      <c r="K195" s="44"/>
      <c r="L195" s="28"/>
      <c r="M195" s="28"/>
      <c r="N195" s="28"/>
      <c r="O195" s="46"/>
      <c r="P195" s="47"/>
      <c r="Q195" s="47" t="s">
        <v>1860</v>
      </c>
      <c r="R195" s="47"/>
      <c r="S195" s="47"/>
      <c r="T195" s="47" t="s">
        <v>1860</v>
      </c>
      <c r="U195" s="47" t="s">
        <v>1860</v>
      </c>
      <c r="V195" s="47"/>
      <c r="W195" s="47"/>
      <c r="X195" s="47"/>
      <c r="Y195" s="47"/>
      <c r="Z195" s="47"/>
      <c r="AA195" s="47"/>
      <c r="AB195" s="47"/>
      <c r="AC195" s="28"/>
      <c r="AD195" s="28"/>
      <c r="AE195" s="44">
        <f>IFERROR(FLOOR(Table_Books[[#This Row],[Published_Date]],10), 0)</f>
        <v>0</v>
      </c>
      <c r="AF195" s="28">
        <f>IFERROR(CEILING(VALUE(LEFT(Table_Books[[#This Row],[Published_Date]],FIND("-",Table_Books[[#This Row],[Published_Date]]&amp;"-")-1))/100, 1), 0)</f>
        <v>13</v>
      </c>
      <c r="AG195" s="28" t="s">
        <v>10342</v>
      </c>
      <c r="AH195" s="28" t="s">
        <v>22701</v>
      </c>
      <c r="AI195" s="28" t="s">
        <v>10393</v>
      </c>
      <c r="AJ195" s="28"/>
      <c r="AK195" s="28" t="str">
        <f>Table_Books[[#This Row],[Title]]&amp;"_"&amp;Table_Books[[#This Row],[Author]]</f>
        <v>Summa Theologica_Aquinas, Thomas</v>
      </c>
      <c r="AL195" s="28" t="str">
        <f>Table_Books[[#This Row],[Author]]&amp;"_"&amp;Table_Books[[#This Row],[Title]]</f>
        <v>Aquinas, Thomas_Summa Theologica</v>
      </c>
      <c r="AM195" s="28" t="str">
        <f>Table_Books[[#This Row],[Title]]&amp;" by "&amp;Table_Books[[#This Row],[Author]]</f>
        <v>Summa Theologica by Aquinas, Thomas</v>
      </c>
      <c r="AN195" s="28"/>
      <c r="AO195" s="28"/>
    </row>
    <row r="196" spans="1:41" x14ac:dyDescent="0.35">
      <c r="A196" s="52" t="str">
        <f>"B-" &amp; UPPER(TRIM(Table_Books[[#This Row],[Title]])) &amp; "|" &amp; UPPER(TRIM(Table_Books[[#This Row],[Author]]))</f>
        <v>B-AURÉLIEN|ARAGON, LOUIS</v>
      </c>
      <c r="B196" s="28" t="str">
        <f>IF(COUNTIFS(Table_Books[Hash_ID],Table_Books[[#This Row],[Hash_ID]])&gt;1,"Y","N")</f>
        <v>N</v>
      </c>
      <c r="C196" s="28" t="s">
        <v>6414</v>
      </c>
      <c r="D196" s="28" t="s">
        <v>6746</v>
      </c>
      <c r="E196" s="28"/>
      <c r="F196" s="28"/>
      <c r="G196" s="44"/>
      <c r="H196" s="44"/>
      <c r="I196" s="45"/>
      <c r="J196" s="44"/>
      <c r="K196" s="44"/>
      <c r="L196" s="28"/>
      <c r="M196" s="28"/>
      <c r="N196" s="28"/>
      <c r="O196" s="46"/>
      <c r="P196" s="47"/>
      <c r="Q196" s="47" t="s">
        <v>1860</v>
      </c>
      <c r="R196" s="47"/>
      <c r="S196" s="47"/>
      <c r="T196" s="47" t="s">
        <v>1860</v>
      </c>
      <c r="U196" s="47" t="s">
        <v>1860</v>
      </c>
      <c r="V196" s="47"/>
      <c r="W196" s="47"/>
      <c r="X196" s="47"/>
      <c r="Y196" s="47"/>
      <c r="Z196" s="47"/>
      <c r="AA196" s="47"/>
      <c r="AB196" s="47"/>
      <c r="AC196" s="28"/>
      <c r="AD196" s="28"/>
      <c r="AE196" s="44">
        <f>IFERROR(FLOOR(Table_Books[[#This Row],[Published_Date]],10), 0)</f>
        <v>0</v>
      </c>
      <c r="AF196" s="28">
        <f>IFERROR(CEILING(VALUE(LEFT(Table_Books[[#This Row],[Published_Date]],FIND("-",Table_Books[[#This Row],[Published_Date]]&amp;"-")-1))/100, 1), 0)</f>
        <v>0</v>
      </c>
      <c r="AG196" s="28"/>
      <c r="AH196" s="28"/>
      <c r="AI196" s="28"/>
      <c r="AJ196" s="28"/>
      <c r="AK196" s="28" t="str">
        <f>Table_Books[[#This Row],[Title]]&amp;"_"&amp;Table_Books[[#This Row],[Author]]</f>
        <v>Aurélien_Aragon, Louis</v>
      </c>
      <c r="AL196" s="28" t="str">
        <f>Table_Books[[#This Row],[Author]]&amp;"_"&amp;Table_Books[[#This Row],[Title]]</f>
        <v>Aragon, Louis_Aurélien</v>
      </c>
      <c r="AM196" s="28" t="str">
        <f>Table_Books[[#This Row],[Title]]&amp;" by "&amp;Table_Books[[#This Row],[Author]]</f>
        <v>Aurélien by Aragon, Louis</v>
      </c>
      <c r="AN196" s="28"/>
      <c r="AO196" s="28"/>
    </row>
    <row r="197" spans="1:41" x14ac:dyDescent="0.35">
      <c r="A197" s="52" t="str">
        <f>"B-" &amp; UPPER(TRIM(Table_Books[[#This Row],[Title]])) &amp; "|" &amp; UPPER(TRIM(Table_Books[[#This Row],[Author]]))</f>
        <v>B-IRENE'S CUNT|ARAGON, LOUIS</v>
      </c>
      <c r="B197" s="28" t="str">
        <f>IF(COUNTIFS(Table_Books[Hash_ID],Table_Books[[#This Row],[Hash_ID]])&gt;1,"Y","N")</f>
        <v>N</v>
      </c>
      <c r="C197" s="28" t="s">
        <v>6413</v>
      </c>
      <c r="D197" s="28" t="s">
        <v>6746</v>
      </c>
      <c r="E197" s="28"/>
      <c r="F197" s="28"/>
      <c r="G197" s="44"/>
      <c r="H197" s="44"/>
      <c r="I197" s="45"/>
      <c r="J197" s="44"/>
      <c r="K197" s="44"/>
      <c r="L197" s="28"/>
      <c r="M197" s="28"/>
      <c r="N197" s="28"/>
      <c r="O197" s="46"/>
      <c r="P197" s="47"/>
      <c r="Q197" s="47" t="s">
        <v>1860</v>
      </c>
      <c r="R197" s="47"/>
      <c r="S197" s="47"/>
      <c r="T197" s="47" t="s">
        <v>1860</v>
      </c>
      <c r="U197" s="47" t="s">
        <v>1860</v>
      </c>
      <c r="V197" s="47"/>
      <c r="W197" s="47"/>
      <c r="X197" s="47"/>
      <c r="Y197" s="47"/>
      <c r="Z197" s="47"/>
      <c r="AA197" s="47"/>
      <c r="AB197" s="47"/>
      <c r="AC197" s="28"/>
      <c r="AD197" s="28"/>
      <c r="AE197" s="44">
        <f>IFERROR(FLOOR(Table_Books[[#This Row],[Published_Date]],10), 0)</f>
        <v>0</v>
      </c>
      <c r="AF197" s="28">
        <f>IFERROR(CEILING(VALUE(LEFT(Table_Books[[#This Row],[Published_Date]],FIND("-",Table_Books[[#This Row],[Published_Date]]&amp;"-")-1))/100, 1), 0)</f>
        <v>0</v>
      </c>
      <c r="AG197" s="28"/>
      <c r="AH197" s="28"/>
      <c r="AI197" s="28"/>
      <c r="AJ197" s="28"/>
      <c r="AK197" s="28" t="str">
        <f>Table_Books[[#This Row],[Title]]&amp;"_"&amp;Table_Books[[#This Row],[Author]]</f>
        <v>Irene's Cunt_Aragon, Louis</v>
      </c>
      <c r="AL197" s="28" t="str">
        <f>Table_Books[[#This Row],[Author]]&amp;"_"&amp;Table_Books[[#This Row],[Title]]</f>
        <v>Aragon, Louis_Irene's Cunt</v>
      </c>
      <c r="AM197" s="28" t="str">
        <f>Table_Books[[#This Row],[Title]]&amp;" by "&amp;Table_Books[[#This Row],[Author]]</f>
        <v>Irene's Cunt by Aragon, Louis</v>
      </c>
      <c r="AN197" s="28"/>
      <c r="AO197" s="28"/>
    </row>
    <row r="198" spans="1:41" x14ac:dyDescent="0.35">
      <c r="A198" s="52" t="str">
        <f>"B-" &amp; UPPER(TRIM(Table_Books[[#This Row],[Title]])) &amp; "|" &amp; UPPER(TRIM(Table_Books[[#This Row],[Author]]))</f>
        <v>B-LES CHAMBRES|ARAGON, LOUIS</v>
      </c>
      <c r="B198" s="28" t="str">
        <f>IF(COUNTIFS(Table_Books[Hash_ID],Table_Books[[#This Row],[Hash_ID]])&gt;1,"Y","N")</f>
        <v>N</v>
      </c>
      <c r="C198" s="28" t="s">
        <v>6442</v>
      </c>
      <c r="D198" s="28" t="s">
        <v>6746</v>
      </c>
      <c r="E198" s="28"/>
      <c r="F198" s="28"/>
      <c r="G198" s="44"/>
      <c r="H198" s="44"/>
      <c r="I198" s="45"/>
      <c r="J198" s="44"/>
      <c r="K198" s="44"/>
      <c r="L198" s="28"/>
      <c r="M198" s="28"/>
      <c r="N198" s="28"/>
      <c r="O198" s="46"/>
      <c r="P198" s="47"/>
      <c r="Q198" s="47" t="s">
        <v>1860</v>
      </c>
      <c r="R198" s="47"/>
      <c r="S198" s="47"/>
      <c r="T198" s="47" t="s">
        <v>1860</v>
      </c>
      <c r="U198" s="47" t="s">
        <v>1860</v>
      </c>
      <c r="V198" s="47"/>
      <c r="W198" s="47"/>
      <c r="X198" s="47"/>
      <c r="Y198" s="47"/>
      <c r="Z198" s="47"/>
      <c r="AA198" s="47"/>
      <c r="AB198" s="47"/>
      <c r="AC198" s="28"/>
      <c r="AD198" s="28"/>
      <c r="AE198" s="44">
        <f>IFERROR(FLOOR(Table_Books[[#This Row],[Published_Date]],10), 0)</f>
        <v>0</v>
      </c>
      <c r="AF198" s="28">
        <f>IFERROR(CEILING(VALUE(LEFT(Table_Books[[#This Row],[Published_Date]],FIND("-",Table_Books[[#This Row],[Published_Date]]&amp;"-")-1))/100, 1), 0)</f>
        <v>0</v>
      </c>
      <c r="AG198" s="28"/>
      <c r="AH198" s="28"/>
      <c r="AI198" s="28"/>
      <c r="AJ198" s="28"/>
      <c r="AK198" s="28" t="str">
        <f>Table_Books[[#This Row],[Title]]&amp;"_"&amp;Table_Books[[#This Row],[Author]]</f>
        <v>Les Chambres_Aragon, Louis</v>
      </c>
      <c r="AL198" s="28" t="str">
        <f>Table_Books[[#This Row],[Author]]&amp;"_"&amp;Table_Books[[#This Row],[Title]]</f>
        <v>Aragon, Louis_Les Chambres</v>
      </c>
      <c r="AM198" s="28" t="str">
        <f>Table_Books[[#This Row],[Title]]&amp;" by "&amp;Table_Books[[#This Row],[Author]]</f>
        <v>Les Chambres by Aragon, Louis</v>
      </c>
      <c r="AN198" s="28"/>
      <c r="AO198" s="28"/>
    </row>
    <row r="199" spans="1:41" x14ac:dyDescent="0.35">
      <c r="A199" s="52" t="str">
        <f>"B-" &amp; UPPER(TRIM(Table_Books[[#This Row],[Title]])) &amp; "|" &amp; UPPER(TRIM(Table_Books[[#This Row],[Author]]))</f>
        <v>B-PARIS PEASANT|ARAGON, LOUIS</v>
      </c>
      <c r="B199" s="28" t="str">
        <f>IF(COUNTIFS(Table_Books[Hash_ID],Table_Books[[#This Row],[Hash_ID]])&gt;1,"Y","N")</f>
        <v>N</v>
      </c>
      <c r="C199" s="28" t="s">
        <v>6415</v>
      </c>
      <c r="D199" s="28" t="s">
        <v>6746</v>
      </c>
      <c r="E199" s="28"/>
      <c r="F199" s="28"/>
      <c r="G199" s="44"/>
      <c r="H199" s="44"/>
      <c r="I199" s="45"/>
      <c r="J199" s="44"/>
      <c r="K199" s="44"/>
      <c r="L199" s="28"/>
      <c r="M199" s="28"/>
      <c r="N199" s="28"/>
      <c r="O199" s="46"/>
      <c r="P199" s="47"/>
      <c r="Q199" s="47" t="s">
        <v>1860</v>
      </c>
      <c r="R199" s="47"/>
      <c r="S199" s="47"/>
      <c r="T199" s="47" t="s">
        <v>1860</v>
      </c>
      <c r="U199" s="47" t="s">
        <v>1860</v>
      </c>
      <c r="V199" s="47"/>
      <c r="W199" s="47"/>
      <c r="X199" s="47"/>
      <c r="Y199" s="47"/>
      <c r="Z199" s="47"/>
      <c r="AA199" s="47"/>
      <c r="AB199" s="47"/>
      <c r="AC199" s="28"/>
      <c r="AD199" s="28"/>
      <c r="AE199" s="44">
        <f>IFERROR(FLOOR(Table_Books[[#This Row],[Published_Date]],10), 0)</f>
        <v>0</v>
      </c>
      <c r="AF199" s="28">
        <f>IFERROR(CEILING(VALUE(LEFT(Table_Books[[#This Row],[Published_Date]],FIND("-",Table_Books[[#This Row],[Published_Date]]&amp;"-")-1))/100, 1), 0)</f>
        <v>0</v>
      </c>
      <c r="AG199" s="28"/>
      <c r="AH199" s="28"/>
      <c r="AI199" s="28"/>
      <c r="AJ199" s="28"/>
      <c r="AK199" s="28" t="str">
        <f>Table_Books[[#This Row],[Title]]&amp;"_"&amp;Table_Books[[#This Row],[Author]]</f>
        <v>Paris Peasant_Aragon, Louis</v>
      </c>
      <c r="AL199" s="28" t="str">
        <f>Table_Books[[#This Row],[Author]]&amp;"_"&amp;Table_Books[[#This Row],[Title]]</f>
        <v>Aragon, Louis_Paris Peasant</v>
      </c>
      <c r="AM199" s="28" t="str">
        <f>Table_Books[[#This Row],[Title]]&amp;" by "&amp;Table_Books[[#This Row],[Author]]</f>
        <v>Paris Peasant by Aragon, Louis</v>
      </c>
      <c r="AN199" s="28"/>
      <c r="AO199" s="28"/>
    </row>
    <row r="200" spans="1:41" x14ac:dyDescent="0.35">
      <c r="A200" s="52" t="str">
        <f>"B-" &amp; UPPER(TRIM(Table_Books[[#This Row],[Title]])) &amp; "|" &amp; UPPER(TRIM(Table_Books[[#This Row],[Author]]))</f>
        <v>B-EICHMANN IN JERUSALEM|ARENDT, HANNAH</v>
      </c>
      <c r="B200" s="28" t="str">
        <f>IF(COUNTIFS(Table_Books[Hash_ID],Table_Books[[#This Row],[Hash_ID]])&gt;1,"Y","N")</f>
        <v>N</v>
      </c>
      <c r="C200" s="28" t="s">
        <v>2205</v>
      </c>
      <c r="D200" s="28" t="s">
        <v>1940</v>
      </c>
      <c r="E200" s="28"/>
      <c r="F200" s="28"/>
      <c r="G200" s="44">
        <v>1963</v>
      </c>
      <c r="H200" s="44"/>
      <c r="I200" s="45"/>
      <c r="J200" s="44" t="s">
        <v>2205</v>
      </c>
      <c r="K200" s="44"/>
      <c r="L200" s="28"/>
      <c r="M200" s="28"/>
      <c r="N200" s="28"/>
      <c r="O200" s="46"/>
      <c r="P200" s="47"/>
      <c r="Q200" s="47" t="s">
        <v>1860</v>
      </c>
      <c r="R200" s="47"/>
      <c r="S200" s="47"/>
      <c r="T200" s="47" t="s">
        <v>1860</v>
      </c>
      <c r="U200" s="47" t="s">
        <v>1860</v>
      </c>
      <c r="V200" s="47"/>
      <c r="W200" s="47"/>
      <c r="X200" s="47"/>
      <c r="Y200" s="47"/>
      <c r="Z200" s="47"/>
      <c r="AA200" s="47"/>
      <c r="AB200" s="47"/>
      <c r="AC200" s="28"/>
      <c r="AD200" s="28"/>
      <c r="AE200" s="44">
        <f>IFERROR(FLOOR(Table_Books[[#This Row],[Published_Date]],10), 0)</f>
        <v>1960</v>
      </c>
      <c r="AF200" s="28">
        <f>IFERROR(CEILING(VALUE(LEFT(Table_Books[[#This Row],[Published_Date]],FIND("-",Table_Books[[#This Row],[Published_Date]]&amp;"-")-1))/100, 1), 0)</f>
        <v>20</v>
      </c>
      <c r="AG200" s="28" t="s">
        <v>10364</v>
      </c>
      <c r="AH200" s="28" t="s">
        <v>22702</v>
      </c>
      <c r="AI200" s="28" t="s">
        <v>9151</v>
      </c>
      <c r="AJ200" s="28"/>
      <c r="AK200" s="28" t="str">
        <f>Table_Books[[#This Row],[Title]]&amp;"_"&amp;Table_Books[[#This Row],[Author]]</f>
        <v>Eichmann in Jerusalem_Arendt, Hannah</v>
      </c>
      <c r="AL200" s="28" t="str">
        <f>Table_Books[[#This Row],[Author]]&amp;"_"&amp;Table_Books[[#This Row],[Title]]</f>
        <v>Arendt, Hannah_Eichmann in Jerusalem</v>
      </c>
      <c r="AM200" s="28" t="str">
        <f>Table_Books[[#This Row],[Title]]&amp;" by "&amp;Table_Books[[#This Row],[Author]]</f>
        <v>Eichmann in Jerusalem by Arendt, Hannah</v>
      </c>
      <c r="AN200" s="28"/>
      <c r="AO200" s="28"/>
    </row>
    <row r="201" spans="1:41" x14ac:dyDescent="0.35">
      <c r="A201" s="52" t="str">
        <f>"B-" &amp; UPPER(TRIM(Table_Books[[#This Row],[Title]])) &amp; "|" &amp; UPPER(TRIM(Table_Books[[#This Row],[Author]]))</f>
        <v>B-ON REVOLUTION|ARENDT, HANNAH</v>
      </c>
      <c r="B201" s="28" t="str">
        <f>IF(COUNTIFS(Table_Books[Hash_ID],Table_Books[[#This Row],[Hash_ID]])&gt;1,"Y","N")</f>
        <v>N</v>
      </c>
      <c r="C201" s="28" t="s">
        <v>8909</v>
      </c>
      <c r="D201" s="28" t="s">
        <v>1940</v>
      </c>
      <c r="E201" s="28"/>
      <c r="F201" s="28"/>
      <c r="G201" s="44">
        <v>1963</v>
      </c>
      <c r="H201" s="44"/>
      <c r="I201" s="45"/>
      <c r="J201" s="44" t="s">
        <v>8909</v>
      </c>
      <c r="K201" s="44"/>
      <c r="L201" s="28"/>
      <c r="M201" s="28"/>
      <c r="N201" s="28"/>
      <c r="O201" s="46"/>
      <c r="P201" s="47"/>
      <c r="Q201" s="47" t="s">
        <v>1860</v>
      </c>
      <c r="R201" s="47"/>
      <c r="S201" s="47"/>
      <c r="T201" s="47" t="s">
        <v>1860</v>
      </c>
      <c r="U201" s="47" t="s">
        <v>1860</v>
      </c>
      <c r="V201" s="47"/>
      <c r="W201" s="47"/>
      <c r="X201" s="47"/>
      <c r="Y201" s="47"/>
      <c r="Z201" s="47"/>
      <c r="AA201" s="47"/>
      <c r="AB201" s="47"/>
      <c r="AC201" s="28"/>
      <c r="AD201" s="28"/>
      <c r="AE201" s="44">
        <f>IFERROR(FLOOR(Table_Books[[#This Row],[Published_Date]],10), 0)</f>
        <v>1960</v>
      </c>
      <c r="AF201" s="28">
        <f>IFERROR(CEILING(VALUE(LEFT(Table_Books[[#This Row],[Published_Date]],FIND("-",Table_Books[[#This Row],[Published_Date]]&amp;"-")-1))/100, 1), 0)</f>
        <v>20</v>
      </c>
      <c r="AG201" s="28" t="s">
        <v>10370</v>
      </c>
      <c r="AH201" s="28" t="s">
        <v>4856</v>
      </c>
      <c r="AI201" s="28" t="s">
        <v>9151</v>
      </c>
      <c r="AJ201" s="28"/>
      <c r="AK201" s="28" t="str">
        <f>Table_Books[[#This Row],[Title]]&amp;"_"&amp;Table_Books[[#This Row],[Author]]</f>
        <v>On Revolution_Arendt, Hannah</v>
      </c>
      <c r="AL201" s="28" t="str">
        <f>Table_Books[[#This Row],[Author]]&amp;"_"&amp;Table_Books[[#This Row],[Title]]</f>
        <v>Arendt, Hannah_On Revolution</v>
      </c>
      <c r="AM201" s="28" t="str">
        <f>Table_Books[[#This Row],[Title]]&amp;" by "&amp;Table_Books[[#This Row],[Author]]</f>
        <v>On Revolution by Arendt, Hannah</v>
      </c>
      <c r="AN201" s="28"/>
      <c r="AO201" s="28"/>
    </row>
    <row r="202" spans="1:41" x14ac:dyDescent="0.35">
      <c r="A202" s="52" t="str">
        <f>"B-" &amp; UPPER(TRIM(Table_Books[[#This Row],[Title]])) &amp; "|" &amp; UPPER(TRIM(Table_Books[[#This Row],[Author]]))</f>
        <v>B-THE HUMAN CONDITION|ARENDT, HANNAH</v>
      </c>
      <c r="B202" s="28" t="str">
        <f>IF(COUNTIFS(Table_Books[Hash_ID],Table_Books[[#This Row],[Hash_ID]])&gt;1,"Y","N")</f>
        <v>N</v>
      </c>
      <c r="C202" s="28" t="s">
        <v>4308</v>
      </c>
      <c r="D202" s="28" t="s">
        <v>1940</v>
      </c>
      <c r="E202" s="28"/>
      <c r="F202" s="28"/>
      <c r="G202" s="44">
        <v>1958</v>
      </c>
      <c r="H202" s="44"/>
      <c r="I202" s="45"/>
      <c r="J202" s="44" t="s">
        <v>4308</v>
      </c>
      <c r="K202" s="44"/>
      <c r="L202" s="28"/>
      <c r="M202" s="28"/>
      <c r="N202" s="28"/>
      <c r="O202" s="46"/>
      <c r="P202" s="47"/>
      <c r="Q202" s="47" t="s">
        <v>1860</v>
      </c>
      <c r="R202" s="47"/>
      <c r="S202" s="47"/>
      <c r="T202" s="47" t="s">
        <v>1860</v>
      </c>
      <c r="U202" s="47" t="s">
        <v>1860</v>
      </c>
      <c r="V202" s="47"/>
      <c r="W202" s="47"/>
      <c r="X202" s="47"/>
      <c r="Y202" s="47"/>
      <c r="Z202" s="47"/>
      <c r="AA202" s="47"/>
      <c r="AB202" s="47"/>
      <c r="AC202" s="28"/>
      <c r="AD202" s="28"/>
      <c r="AE202" s="44">
        <f>IFERROR(FLOOR(Table_Books[[#This Row],[Published_Date]],10), 0)</f>
        <v>1950</v>
      </c>
      <c r="AF202" s="28">
        <f>IFERROR(CEILING(VALUE(LEFT(Table_Books[[#This Row],[Published_Date]],FIND("-",Table_Books[[#This Row],[Published_Date]]&amp;"-")-1))/100, 1), 0)</f>
        <v>20</v>
      </c>
      <c r="AG202" s="28" t="s">
        <v>10355</v>
      </c>
      <c r="AH202" s="28" t="s">
        <v>22702</v>
      </c>
      <c r="AI202" s="28" t="s">
        <v>9151</v>
      </c>
      <c r="AJ202" s="28"/>
      <c r="AK202" s="28" t="str">
        <f>Table_Books[[#This Row],[Title]]&amp;"_"&amp;Table_Books[[#This Row],[Author]]</f>
        <v>The Human Condition_Arendt, Hannah</v>
      </c>
      <c r="AL202" s="28" t="str">
        <f>Table_Books[[#This Row],[Author]]&amp;"_"&amp;Table_Books[[#This Row],[Title]]</f>
        <v>Arendt, Hannah_The Human Condition</v>
      </c>
      <c r="AM202" s="28" t="str">
        <f>Table_Books[[#This Row],[Title]]&amp;" by "&amp;Table_Books[[#This Row],[Author]]</f>
        <v>The Human Condition by Arendt, Hannah</v>
      </c>
      <c r="AN202" s="28"/>
      <c r="AO202" s="28"/>
    </row>
    <row r="203" spans="1:41" x14ac:dyDescent="0.35">
      <c r="A203" s="7" t="str">
        <f>"B-" &amp; UPPER(TRIM(Table_Books[[#This Row],[Title]])) &amp; "|" &amp; UPPER(TRIM(Table_Books[[#This Row],[Author]]))</f>
        <v>B-THE ORIGINS OF TOTALITARIANISM|ARENDT, HANNAH</v>
      </c>
      <c r="B203" s="28" t="str">
        <f>IF(COUNTIFS(Table_Books[Hash_ID],Table_Books[[#This Row],[Hash_ID]])&gt;1,"Y","N")</f>
        <v>N</v>
      </c>
      <c r="C203" s="2" t="s">
        <v>1866</v>
      </c>
      <c r="D203" s="2" t="s">
        <v>1940</v>
      </c>
      <c r="G203" s="12">
        <v>1951</v>
      </c>
      <c r="H203" s="12"/>
      <c r="I203" s="8"/>
      <c r="J203" s="12" t="s">
        <v>1866</v>
      </c>
      <c r="K203" s="12"/>
      <c r="O203" s="33"/>
      <c r="P203" s="10"/>
      <c r="Q203" s="10" t="s">
        <v>1860</v>
      </c>
      <c r="R203" s="10"/>
      <c r="S203" s="10"/>
      <c r="T203" s="10" t="s">
        <v>1860</v>
      </c>
      <c r="U203" s="10" t="s">
        <v>1824</v>
      </c>
      <c r="V203" s="10"/>
      <c r="W203" s="10"/>
      <c r="X203" s="10"/>
      <c r="Y203" s="10"/>
      <c r="Z203" s="10"/>
      <c r="AA203" s="10"/>
      <c r="AB203" s="10"/>
      <c r="AE203" s="12">
        <f>IFERROR(FLOOR(Table_Books[[#This Row],[Published_Date]],10), 0)</f>
        <v>1950</v>
      </c>
      <c r="AF203" s="2">
        <f>IFERROR(CEILING(VALUE(LEFT(Table_Books[[#This Row],[Published_Date]],FIND("-",Table_Books[[#This Row],[Published_Date]]&amp;"-")-1))/100, 1), 0)</f>
        <v>20</v>
      </c>
      <c r="AG203" s="2" t="s">
        <v>10363</v>
      </c>
      <c r="AH203" s="2" t="s">
        <v>22702</v>
      </c>
      <c r="AI203" s="2" t="s">
        <v>9151</v>
      </c>
      <c r="AK203" s="2" t="str">
        <f>Table_Books[[#This Row],[Title]]&amp;"_"&amp;Table_Books[[#This Row],[Author]]</f>
        <v>The Origins of Totalitarianism_Arendt, Hannah</v>
      </c>
      <c r="AL203" s="2" t="str">
        <f>Table_Books[[#This Row],[Author]]&amp;"_"&amp;Table_Books[[#This Row],[Title]]</f>
        <v>Arendt, Hannah_The Origins of Totalitarianism</v>
      </c>
      <c r="AM203" s="2" t="str">
        <f>Table_Books[[#This Row],[Title]]&amp;" by "&amp;Table_Books[[#This Row],[Author]]</f>
        <v>The Origins of Totalitarianism by Arendt, Hannah</v>
      </c>
    </row>
    <row r="204" spans="1:41" x14ac:dyDescent="0.35">
      <c r="A204" s="52" t="str">
        <f>"B-" &amp; UPPER(TRIM(Table_Books[[#This Row],[Title]])) &amp; "|" &amp; UPPER(TRIM(Table_Books[[#This Row],[Author]]))</f>
        <v>B-ORLANDO FURIOSO|ARIOSTO, LUDOVICO</v>
      </c>
      <c r="B204" s="28" t="str">
        <f>IF(COUNTIFS(Table_Books[Hash_ID],Table_Books[[#This Row],[Hash_ID]])&gt;1,"Y","N")</f>
        <v>N</v>
      </c>
      <c r="C204" s="28" t="s">
        <v>19249</v>
      </c>
      <c r="D204" s="51" t="s">
        <v>19250</v>
      </c>
      <c r="E204" s="28"/>
      <c r="F204" s="28"/>
      <c r="G204" s="44"/>
      <c r="H204" s="44"/>
      <c r="I204" s="45"/>
      <c r="J204" s="44"/>
      <c r="K204" s="44"/>
      <c r="L204" s="28"/>
      <c r="M204" s="28"/>
      <c r="N204" s="28"/>
      <c r="O204" s="46"/>
      <c r="P204" s="47"/>
      <c r="Q204" s="47" t="s">
        <v>1860</v>
      </c>
      <c r="R204" s="47"/>
      <c r="S204" s="47"/>
      <c r="T204" s="47" t="s">
        <v>1860</v>
      </c>
      <c r="U204" s="47" t="s">
        <v>1860</v>
      </c>
      <c r="V204" s="47"/>
      <c r="W204" s="47"/>
      <c r="X204" s="47"/>
      <c r="Y204" s="47"/>
      <c r="Z204" s="47"/>
      <c r="AA204" s="47"/>
      <c r="AB204" s="47"/>
      <c r="AC204" s="28"/>
      <c r="AD204" s="28"/>
      <c r="AE204" s="44">
        <f>IFERROR(FLOOR(Table_Books[[#This Row],[Published_Date]],10), 0)</f>
        <v>0</v>
      </c>
      <c r="AF204" s="28">
        <f>IFERROR(CEILING(VALUE(LEFT(Table_Books[[#This Row],[Published_Date]],FIND("-",Table_Books[[#This Row],[Published_Date]]&amp;"-")-1))/100, 1), 0)</f>
        <v>0</v>
      </c>
      <c r="AG204" s="28"/>
      <c r="AH204" s="28" t="s">
        <v>21587</v>
      </c>
      <c r="AI204" s="28"/>
      <c r="AJ204" s="28"/>
      <c r="AK204" s="28" t="str">
        <f>Table_Books[[#This Row],[Title]]&amp;"_"&amp;Table_Books[[#This Row],[Author]]</f>
        <v>Orlando Furioso_Ariosto, Ludovico</v>
      </c>
      <c r="AL204" s="28" t="str">
        <f>Table_Books[[#This Row],[Author]]&amp;"_"&amp;Table_Books[[#This Row],[Title]]</f>
        <v>Ariosto, Ludovico_Orlando Furioso</v>
      </c>
      <c r="AM204" s="28" t="str">
        <f>Table_Books[[#This Row],[Title]]&amp;" by "&amp;Table_Books[[#This Row],[Author]]</f>
        <v>Orlando Furioso by Ariosto, Ludovico</v>
      </c>
      <c r="AN204" s="28"/>
      <c r="AO204" s="28"/>
    </row>
    <row r="205" spans="1:41" x14ac:dyDescent="0.35">
      <c r="A205" s="7" t="str">
        <f>"B-" &amp; UPPER(TRIM(Table_Books[[#This Row],[Title]])) &amp; "|" &amp; UPPER(TRIM(Table_Books[[#This Row],[Author]]))</f>
        <v>B-DE ANIMA|ARISTOTLE</v>
      </c>
      <c r="B205" s="28" t="str">
        <f>IF(COUNTIFS(Table_Books[Hash_ID],Table_Books[[#This Row],[Hash_ID]])&gt;1,"Y","N")</f>
        <v>N</v>
      </c>
      <c r="C205" s="2" t="s">
        <v>6541</v>
      </c>
      <c r="D205" s="2" t="s">
        <v>597</v>
      </c>
      <c r="G205" s="12"/>
      <c r="H205" s="12"/>
      <c r="I205" s="8"/>
      <c r="J205" s="12"/>
      <c r="K205" s="12"/>
      <c r="O205" s="33"/>
      <c r="P205" s="10"/>
      <c r="Q205" s="10" t="s">
        <v>1860</v>
      </c>
      <c r="R205" s="10"/>
      <c r="S205" s="10"/>
      <c r="T205" s="10" t="s">
        <v>1860</v>
      </c>
      <c r="U205" s="10" t="s">
        <v>1860</v>
      </c>
      <c r="V205" s="10"/>
      <c r="W205" s="10"/>
      <c r="X205" s="10"/>
      <c r="Y205" s="10"/>
      <c r="Z205" s="10"/>
      <c r="AA205" s="10"/>
      <c r="AB205" s="10"/>
      <c r="AE205" s="12">
        <f>IFERROR(FLOOR(Table_Books[[#This Row],[Published_Date]],10), 0)</f>
        <v>0</v>
      </c>
      <c r="AF205" s="2">
        <f>IFERROR(CEILING(VALUE(LEFT(Table_Books[[#This Row],[Published_Date]],FIND("-",Table_Books[[#This Row],[Published_Date]]&amp;"-")-1))/100, 1), 0)</f>
        <v>0</v>
      </c>
      <c r="AK205" s="2" t="str">
        <f>Table_Books[[#This Row],[Title]]&amp;"_"&amp;Table_Books[[#This Row],[Author]]</f>
        <v>De Anima_Aristotle</v>
      </c>
      <c r="AL205" s="2" t="str">
        <f>Table_Books[[#This Row],[Author]]&amp;"_"&amp;Table_Books[[#This Row],[Title]]</f>
        <v>Aristotle_De Anima</v>
      </c>
      <c r="AM205" s="2" t="str">
        <f>Table_Books[[#This Row],[Title]]&amp;" by "&amp;Table_Books[[#This Row],[Author]]</f>
        <v>De Anima by Aristotle</v>
      </c>
    </row>
    <row r="206" spans="1:41" ht="29" x14ac:dyDescent="0.35">
      <c r="A206" s="7" t="str">
        <f>"B-" &amp; UPPER(TRIM(Table_Books[[#This Row],[Title]])) &amp; "|" &amp; UPPER(TRIM(Table_Books[[#This Row],[Author]]))</f>
        <v>B-METAPHYSICS|ARISTOTLE</v>
      </c>
      <c r="B206" s="28" t="str">
        <f>IF(COUNTIFS(Table_Books[Hash_ID],Table_Books[[#This Row],[Hash_ID]])&gt;1,"Y","N")</f>
        <v>N</v>
      </c>
      <c r="C206" s="2" t="s">
        <v>6399</v>
      </c>
      <c r="D206" s="2" t="s">
        <v>597</v>
      </c>
      <c r="G206" s="12" t="s">
        <v>10204</v>
      </c>
      <c r="H206" s="12"/>
      <c r="I206" s="8"/>
      <c r="J206" s="12" t="s">
        <v>10234</v>
      </c>
      <c r="K206" s="12"/>
      <c r="O206" s="33"/>
      <c r="P206" s="10"/>
      <c r="Q206" s="10" t="s">
        <v>1860</v>
      </c>
      <c r="R206" s="10"/>
      <c r="S206" s="10"/>
      <c r="T206" s="10" t="s">
        <v>1860</v>
      </c>
      <c r="U206" s="10" t="s">
        <v>1860</v>
      </c>
      <c r="V206" s="10"/>
      <c r="W206" s="10"/>
      <c r="X206" s="10"/>
      <c r="Y206" s="10"/>
      <c r="Z206" s="10"/>
      <c r="AA206" s="10"/>
      <c r="AB206" s="10"/>
      <c r="AE206" s="12">
        <f>IFERROR(FLOOR(Table_Books[[#This Row],[Published_Date]],10), 0)</f>
        <v>0</v>
      </c>
      <c r="AF206" s="2">
        <f>IFERROR(CEILING(VALUE(LEFT(Table_Books[[#This Row],[Published_Date]],FIND("-",Table_Books[[#This Row],[Published_Date]]&amp;"-")-1))/100, 1), 0)</f>
        <v>0</v>
      </c>
      <c r="AG206" s="2" t="s">
        <v>10342</v>
      </c>
      <c r="AH206" s="2" t="s">
        <v>4856</v>
      </c>
      <c r="AI206" s="2" t="s">
        <v>10389</v>
      </c>
      <c r="AK206" s="2" t="str">
        <f>Table_Books[[#This Row],[Title]]&amp;"_"&amp;Table_Books[[#This Row],[Author]]</f>
        <v>Metaphysics_Aristotle</v>
      </c>
      <c r="AL206" s="2" t="str">
        <f>Table_Books[[#This Row],[Author]]&amp;"_"&amp;Table_Books[[#This Row],[Title]]</f>
        <v>Aristotle_Metaphysics</v>
      </c>
      <c r="AM206" s="2" t="str">
        <f>Table_Books[[#This Row],[Title]]&amp;" by "&amp;Table_Books[[#This Row],[Author]]</f>
        <v>Metaphysics by Aristotle</v>
      </c>
    </row>
    <row r="207" spans="1:41" ht="29" x14ac:dyDescent="0.35">
      <c r="A207" s="7" t="str">
        <f>"B-" &amp; UPPER(TRIM(Table_Books[[#This Row],[Title]])) &amp; "|" &amp; UPPER(TRIM(Table_Books[[#This Row],[Author]]))</f>
        <v>B-NICOMACHEAN ETHICS|ARISTOTLE</v>
      </c>
      <c r="B207" s="28" t="str">
        <f>IF(COUNTIFS(Table_Books[Hash_ID],Table_Books[[#This Row],[Hash_ID]])&gt;1,"Y","N")</f>
        <v>N</v>
      </c>
      <c r="C207" s="2" t="s">
        <v>8829</v>
      </c>
      <c r="D207" s="2" t="s">
        <v>597</v>
      </c>
      <c r="G207" s="12" t="s">
        <v>10203</v>
      </c>
      <c r="H207" s="12"/>
      <c r="I207" s="8"/>
      <c r="J207" s="12" t="s">
        <v>10233</v>
      </c>
      <c r="K207" s="12"/>
      <c r="O207" s="33"/>
      <c r="P207" s="10"/>
      <c r="Q207" s="10" t="s">
        <v>1860</v>
      </c>
      <c r="R207" s="10"/>
      <c r="S207" s="10"/>
      <c r="T207" s="10" t="s">
        <v>1860</v>
      </c>
      <c r="U207" s="10" t="s">
        <v>1860</v>
      </c>
      <c r="V207" s="10"/>
      <c r="W207" s="10"/>
      <c r="X207" s="10"/>
      <c r="Y207" s="10"/>
      <c r="Z207" s="10"/>
      <c r="AA207" s="10"/>
      <c r="AB207" s="10"/>
      <c r="AE207" s="12">
        <f>IFERROR(FLOOR(Table_Books[[#This Row],[Published_Date]],10), 0)</f>
        <v>0</v>
      </c>
      <c r="AF207" s="2">
        <f>IFERROR(CEILING(VALUE(LEFT(Table_Books[[#This Row],[Published_Date]],FIND("-",Table_Books[[#This Row],[Published_Date]]&amp;"-")-1))/100, 1), 0)</f>
        <v>0</v>
      </c>
      <c r="AG207" s="2" t="s">
        <v>10342</v>
      </c>
      <c r="AH207" s="2" t="s">
        <v>4856</v>
      </c>
      <c r="AI207" s="2" t="s">
        <v>10389</v>
      </c>
      <c r="AK207" s="2" t="str">
        <f>Table_Books[[#This Row],[Title]]&amp;"_"&amp;Table_Books[[#This Row],[Author]]</f>
        <v>Nicomachean Ethics_Aristotle</v>
      </c>
      <c r="AL207" s="2" t="str">
        <f>Table_Books[[#This Row],[Author]]&amp;"_"&amp;Table_Books[[#This Row],[Title]]</f>
        <v>Aristotle_Nicomachean Ethics</v>
      </c>
      <c r="AM207" s="2" t="str">
        <f>Table_Books[[#This Row],[Title]]&amp;" by "&amp;Table_Books[[#This Row],[Author]]</f>
        <v>Nicomachean Ethics by Aristotle</v>
      </c>
    </row>
    <row r="208" spans="1:41" ht="29" x14ac:dyDescent="0.35">
      <c r="A208" s="7" t="str">
        <f>"B-" &amp; UPPER(TRIM(Table_Books[[#This Row],[Title]])) &amp; "|" &amp; UPPER(TRIM(Table_Books[[#This Row],[Author]]))</f>
        <v>B-PHYSICS|ARISTOTLE</v>
      </c>
      <c r="B208" s="28" t="str">
        <f>IF(COUNTIFS(Table_Books[Hash_ID],Table_Books[[#This Row],[Hash_ID]])&gt;1,"Y","N")</f>
        <v>N</v>
      </c>
      <c r="C208" s="2" t="s">
        <v>6543</v>
      </c>
      <c r="D208" s="2" t="s">
        <v>597</v>
      </c>
      <c r="G208" s="12"/>
      <c r="H208" s="12"/>
      <c r="I208" s="8"/>
      <c r="J208" s="12"/>
      <c r="K208" s="12"/>
      <c r="O208" s="33"/>
      <c r="P208" s="10"/>
      <c r="Q208" s="10" t="s">
        <v>1860</v>
      </c>
      <c r="R208" s="10"/>
      <c r="S208" s="10"/>
      <c r="T208" s="10" t="s">
        <v>1860</v>
      </c>
      <c r="U208" s="10" t="s">
        <v>1860</v>
      </c>
      <c r="V208" s="10"/>
      <c r="W208" s="10"/>
      <c r="X208" s="10"/>
      <c r="Y208" s="10"/>
      <c r="Z208" s="10"/>
      <c r="AA208" s="10"/>
      <c r="AB208" s="10"/>
      <c r="AE208" s="12">
        <f>IFERROR(FLOOR(Table_Books[[#This Row],[Published_Date]],10), 0)</f>
        <v>0</v>
      </c>
      <c r="AF208" s="2">
        <f>IFERROR(CEILING(VALUE(LEFT(Table_Books[[#This Row],[Published_Date]],FIND("-",Table_Books[[#This Row],[Published_Date]]&amp;"-")-1))/100, 1), 0)</f>
        <v>0</v>
      </c>
      <c r="AK208" s="2" t="str">
        <f>Table_Books[[#This Row],[Title]]&amp;"_"&amp;Table_Books[[#This Row],[Author]]</f>
        <v>Physics_Aristotle</v>
      </c>
      <c r="AL208" s="2" t="str">
        <f>Table_Books[[#This Row],[Author]]&amp;"_"&amp;Table_Books[[#This Row],[Title]]</f>
        <v>Aristotle_Physics</v>
      </c>
      <c r="AM208" s="2" t="str">
        <f>Table_Books[[#This Row],[Title]]&amp;" by "&amp;Table_Books[[#This Row],[Author]]</f>
        <v>Physics by Aristotle</v>
      </c>
    </row>
    <row r="209" spans="1:39" ht="29" x14ac:dyDescent="0.35">
      <c r="A209" s="7" t="str">
        <f>"B-" &amp; UPPER(TRIM(Table_Books[[#This Row],[Title]])) &amp; "|" &amp; UPPER(TRIM(Table_Books[[#This Row],[Author]]))</f>
        <v>B-POETICS|ARISTOTLE</v>
      </c>
      <c r="B209" s="28" t="str">
        <f>IF(COUNTIFS(Table_Books[Hash_ID],Table_Books[[#This Row],[Hash_ID]])&gt;1,"Y","N")</f>
        <v>N</v>
      </c>
      <c r="C209" s="2" t="s">
        <v>6540</v>
      </c>
      <c r="D209" s="2" t="s">
        <v>597</v>
      </c>
      <c r="G209" s="12"/>
      <c r="H209" s="12"/>
      <c r="I209" s="8"/>
      <c r="J209" s="12"/>
      <c r="K209" s="12"/>
      <c r="O209" s="33"/>
      <c r="P209" s="10"/>
      <c r="Q209" s="10" t="s">
        <v>1860</v>
      </c>
      <c r="R209" s="10"/>
      <c r="S209" s="10"/>
      <c r="T209" s="10" t="s">
        <v>1860</v>
      </c>
      <c r="U209" s="10" t="s">
        <v>1860</v>
      </c>
      <c r="V209" s="10"/>
      <c r="W209" s="10"/>
      <c r="X209" s="10"/>
      <c r="Y209" s="10"/>
      <c r="Z209" s="10"/>
      <c r="AA209" s="10"/>
      <c r="AB209" s="10"/>
      <c r="AE209" s="12">
        <f>IFERROR(FLOOR(Table_Books[[#This Row],[Published_Date]],10), 0)</f>
        <v>0</v>
      </c>
      <c r="AF209" s="2">
        <f>IFERROR(CEILING(VALUE(LEFT(Table_Books[[#This Row],[Published_Date]],FIND("-",Table_Books[[#This Row],[Published_Date]]&amp;"-")-1))/100, 1), 0)</f>
        <v>0</v>
      </c>
      <c r="AK209" s="2" t="str">
        <f>Table_Books[[#This Row],[Title]]&amp;"_"&amp;Table_Books[[#This Row],[Author]]</f>
        <v>Poetics_Aristotle</v>
      </c>
      <c r="AL209" s="2" t="str">
        <f>Table_Books[[#This Row],[Author]]&amp;"_"&amp;Table_Books[[#This Row],[Title]]</f>
        <v>Aristotle_Poetics</v>
      </c>
      <c r="AM209" s="2" t="str">
        <f>Table_Books[[#This Row],[Title]]&amp;" by "&amp;Table_Books[[#This Row],[Author]]</f>
        <v>Poetics by Aristotle</v>
      </c>
    </row>
    <row r="210" spans="1:39" x14ac:dyDescent="0.35">
      <c r="A210" s="7" t="str">
        <f>"B-" &amp; UPPER(TRIM(Table_Books[[#This Row],[Title]])) &amp; "|" &amp; UPPER(TRIM(Table_Books[[#This Row],[Author]]))</f>
        <v>B-POLITICS|ARISTOTLE</v>
      </c>
      <c r="B210" s="28" t="str">
        <f>IF(COUNTIFS(Table_Books[Hash_ID],Table_Books[[#This Row],[Hash_ID]])&gt;1,"Y","N")</f>
        <v>N</v>
      </c>
      <c r="C210" s="2" t="s">
        <v>6539</v>
      </c>
      <c r="D210" s="2" t="s">
        <v>597</v>
      </c>
      <c r="G210" s="12"/>
      <c r="H210" s="12"/>
      <c r="I210" s="8"/>
      <c r="J210" s="12"/>
      <c r="K210" s="12"/>
      <c r="O210" s="33"/>
      <c r="P210" s="10"/>
      <c r="Q210" s="10" t="s">
        <v>1860</v>
      </c>
      <c r="R210" s="10"/>
      <c r="S210" s="10"/>
      <c r="T210" s="10" t="s">
        <v>1860</v>
      </c>
      <c r="U210" s="10" t="s">
        <v>1860</v>
      </c>
      <c r="V210" s="10"/>
      <c r="W210" s="10"/>
      <c r="X210" s="10"/>
      <c r="Y210" s="10"/>
      <c r="Z210" s="10"/>
      <c r="AA210" s="10"/>
      <c r="AB210" s="10"/>
      <c r="AE210" s="12">
        <f>IFERROR(FLOOR(Table_Books[[#This Row],[Published_Date]],10), 0)</f>
        <v>0</v>
      </c>
      <c r="AF210" s="2">
        <f>IFERROR(CEILING(VALUE(LEFT(Table_Books[[#This Row],[Published_Date]],FIND("-",Table_Books[[#This Row],[Published_Date]]&amp;"-")-1))/100, 1), 0)</f>
        <v>0</v>
      </c>
      <c r="AK210" s="2" t="str">
        <f>Table_Books[[#This Row],[Title]]&amp;"_"&amp;Table_Books[[#This Row],[Author]]</f>
        <v>Politics_Aristotle</v>
      </c>
      <c r="AL210" s="2" t="str">
        <f>Table_Books[[#This Row],[Author]]&amp;"_"&amp;Table_Books[[#This Row],[Title]]</f>
        <v>Aristotle_Politics</v>
      </c>
      <c r="AM210" s="2" t="str">
        <f>Table_Books[[#This Row],[Title]]&amp;" by "&amp;Table_Books[[#This Row],[Author]]</f>
        <v>Politics by Aristotle</v>
      </c>
    </row>
    <row r="211" spans="1:39" x14ac:dyDescent="0.35">
      <c r="A211" s="7" t="str">
        <f>"B-" &amp; UPPER(TRIM(Table_Books[[#This Row],[Title]])) &amp; "|" &amp; UPPER(TRIM(Table_Books[[#This Row],[Author]]))</f>
        <v>B-THE ART OF RHETORIC|ARISTOTLE</v>
      </c>
      <c r="B211" s="28" t="str">
        <f>IF(COUNTIFS(Table_Books[Hash_ID],Table_Books[[#This Row],[Hash_ID]])&gt;1,"Y","N")</f>
        <v>N</v>
      </c>
      <c r="C211" s="2" t="s">
        <v>6542</v>
      </c>
      <c r="D211" s="2" t="s">
        <v>597</v>
      </c>
      <c r="G211" s="12"/>
      <c r="H211" s="12"/>
      <c r="I211" s="8"/>
      <c r="J211" s="12"/>
      <c r="K211" s="12"/>
      <c r="O211" s="33"/>
      <c r="P211" s="10"/>
      <c r="Q211" s="10" t="s">
        <v>1860</v>
      </c>
      <c r="R211" s="10"/>
      <c r="S211" s="10"/>
      <c r="T211" s="10" t="s">
        <v>1860</v>
      </c>
      <c r="U211" s="10" t="s">
        <v>1860</v>
      </c>
      <c r="V211" s="10"/>
      <c r="W211" s="10"/>
      <c r="X211" s="10"/>
      <c r="Y211" s="10"/>
      <c r="Z211" s="10"/>
      <c r="AA211" s="10"/>
      <c r="AB211" s="10"/>
      <c r="AE211" s="12">
        <f>IFERROR(FLOOR(Table_Books[[#This Row],[Published_Date]],10), 0)</f>
        <v>0</v>
      </c>
      <c r="AF211" s="2">
        <f>IFERROR(CEILING(VALUE(LEFT(Table_Books[[#This Row],[Published_Date]],FIND("-",Table_Books[[#This Row],[Published_Date]]&amp;"-")-1))/100, 1), 0)</f>
        <v>0</v>
      </c>
      <c r="AK211" s="2" t="str">
        <f>Table_Books[[#This Row],[Title]]&amp;"_"&amp;Table_Books[[#This Row],[Author]]</f>
        <v>The Art of Rhetoric_Aristotle</v>
      </c>
      <c r="AL211" s="2" t="str">
        <f>Table_Books[[#This Row],[Author]]&amp;"_"&amp;Table_Books[[#This Row],[Title]]</f>
        <v>Aristotle_The Art of Rhetoric</v>
      </c>
      <c r="AM211" s="2" t="str">
        <f>Table_Books[[#This Row],[Title]]&amp;" by "&amp;Table_Books[[#This Row],[Author]]</f>
        <v>The Art of Rhetoric by Aristotle</v>
      </c>
    </row>
    <row r="212" spans="1:39" x14ac:dyDescent="0.35">
      <c r="A212" s="7" t="str">
        <f>"B-" &amp; UPPER(TRIM(Table_Books[[#This Row],[Title]])) &amp; "|" &amp; UPPER(TRIM(Table_Books[[#This Row],[Author]]))</f>
        <v>B-THE NICOMACHEAN ETHICS|ARISTOTLE</v>
      </c>
      <c r="B212" s="28" t="str">
        <f>IF(COUNTIFS(Table_Books[Hash_ID],Table_Books[[#This Row],[Hash_ID]])&gt;1,"Y","N")</f>
        <v>N</v>
      </c>
      <c r="C212" s="2" t="s">
        <v>6398</v>
      </c>
      <c r="D212" s="2" t="s">
        <v>597</v>
      </c>
      <c r="G212" s="12"/>
      <c r="H212" s="12"/>
      <c r="I212" s="8"/>
      <c r="J212" s="12"/>
      <c r="K212" s="12"/>
      <c r="O212" s="33"/>
      <c r="P212" s="10"/>
      <c r="Q212" s="10" t="s">
        <v>1860</v>
      </c>
      <c r="R212" s="10"/>
      <c r="S212" s="10"/>
      <c r="T212" s="10" t="s">
        <v>1860</v>
      </c>
      <c r="U212" s="10" t="s">
        <v>1860</v>
      </c>
      <c r="V212" s="10"/>
      <c r="W212" s="10"/>
      <c r="X212" s="10"/>
      <c r="Y212" s="10"/>
      <c r="Z212" s="10"/>
      <c r="AA212" s="10"/>
      <c r="AB212" s="10"/>
      <c r="AE212" s="12">
        <f>IFERROR(FLOOR(Table_Books[[#This Row],[Published_Date]],10), 0)</f>
        <v>0</v>
      </c>
      <c r="AF212" s="2">
        <f>IFERROR(CEILING(VALUE(LEFT(Table_Books[[#This Row],[Published_Date]],FIND("-",Table_Books[[#This Row],[Published_Date]]&amp;"-")-1))/100, 1), 0)</f>
        <v>0</v>
      </c>
      <c r="AK212" s="2" t="str">
        <f>Table_Books[[#This Row],[Title]]&amp;"_"&amp;Table_Books[[#This Row],[Author]]</f>
        <v>The Nicomachean Ethics_Aristotle</v>
      </c>
      <c r="AL212" s="2" t="str">
        <f>Table_Books[[#This Row],[Author]]&amp;"_"&amp;Table_Books[[#This Row],[Title]]</f>
        <v>Aristotle_The Nicomachean Ethics</v>
      </c>
      <c r="AM212" s="2" t="str">
        <f>Table_Books[[#This Row],[Title]]&amp;" by "&amp;Table_Books[[#This Row],[Author]]</f>
        <v>The Nicomachean Ethics by Aristotle</v>
      </c>
    </row>
    <row r="213" spans="1:39" x14ac:dyDescent="0.35">
      <c r="A213" s="7" t="str">
        <f>"B-" &amp; UPPER(TRIM(Table_Books[[#This Row],[Title]])) &amp; "|" &amp; UPPER(TRIM(Table_Books[[#This Row],[Author]]))</f>
        <v>B-THE COMBINATIONS|ARMAND, LOUIS</v>
      </c>
      <c r="B213" s="28" t="str">
        <f>IF(COUNTIFS(Table_Books[Hash_ID],Table_Books[[#This Row],[Hash_ID]])&gt;1,"Y","N")</f>
        <v>N</v>
      </c>
      <c r="C213" s="2" t="s">
        <v>5367</v>
      </c>
      <c r="D213" s="2" t="s">
        <v>5368</v>
      </c>
      <c r="G213" s="12">
        <v>2016</v>
      </c>
      <c r="H213" s="12"/>
      <c r="I213" s="8"/>
      <c r="J213" s="12"/>
      <c r="K213" s="12"/>
      <c r="L213" s="2">
        <v>888</v>
      </c>
      <c r="M213" s="2" t="s">
        <v>5441</v>
      </c>
      <c r="O213" s="33"/>
      <c r="P213" s="10"/>
      <c r="Q213" s="10" t="s">
        <v>1860</v>
      </c>
      <c r="R213" s="10"/>
      <c r="S213" s="10"/>
      <c r="T213" s="10" t="s">
        <v>1860</v>
      </c>
      <c r="U213" s="10" t="s">
        <v>1860</v>
      </c>
      <c r="V213" s="10"/>
      <c r="W213" s="10"/>
      <c r="X213" s="10"/>
      <c r="Y213" s="10"/>
      <c r="Z213" s="10"/>
      <c r="AA213" s="10"/>
      <c r="AB213" s="10"/>
      <c r="AE213" s="12">
        <f>IFERROR(FLOOR(Table_Books[[#This Row],[Published_Date]],10), 0)</f>
        <v>2010</v>
      </c>
      <c r="AF213" s="2">
        <f>IFERROR(CEILING(VALUE(LEFT(Table_Books[[#This Row],[Published_Date]],FIND("-",Table_Books[[#This Row],[Published_Date]]&amp;"-")-1))/100, 1), 0)</f>
        <v>21</v>
      </c>
      <c r="AK213" s="2" t="str">
        <f>Table_Books[[#This Row],[Title]]&amp;"_"&amp;Table_Books[[#This Row],[Author]]</f>
        <v>The Combinations_Armand, Louis</v>
      </c>
      <c r="AL213" s="2" t="str">
        <f>Table_Books[[#This Row],[Author]]&amp;"_"&amp;Table_Books[[#This Row],[Title]]</f>
        <v>Armand, Louis_The Combinations</v>
      </c>
      <c r="AM213" s="2" t="str">
        <f>Table_Books[[#This Row],[Title]]&amp;" by "&amp;Table_Books[[#This Row],[Author]]</f>
        <v>The Combinations by Armand, Louis</v>
      </c>
    </row>
    <row r="214" spans="1:39" x14ac:dyDescent="0.35">
      <c r="A214" s="7" t="str">
        <f>"B-" &amp; UPPER(TRIM(Table_Books[[#This Row],[Title]])) &amp; "|" &amp; UPPER(TRIM(Table_Books[[#This Row],[Author]]))</f>
        <v>B-50 DRAWINGS TO MURDER MAGIC|ARTAUD, ANTONIN</v>
      </c>
      <c r="B214" s="28" t="str">
        <f>IF(COUNTIFS(Table_Books[Hash_ID],Table_Books[[#This Row],[Hash_ID]])&gt;1,"Y","N")</f>
        <v>N</v>
      </c>
      <c r="C214" s="2" t="s">
        <v>12816</v>
      </c>
      <c r="D214" s="2" t="s">
        <v>5620</v>
      </c>
      <c r="G214" s="12"/>
      <c r="H214" s="12"/>
      <c r="I214" s="8"/>
      <c r="J214" s="12"/>
      <c r="K214" s="12"/>
      <c r="O214" s="33"/>
      <c r="P214" s="10"/>
      <c r="Q214" s="10" t="s">
        <v>1860</v>
      </c>
      <c r="R214" s="10"/>
      <c r="S214" s="10"/>
      <c r="T214" s="10" t="s">
        <v>1860</v>
      </c>
      <c r="U214" s="10" t="s">
        <v>1860</v>
      </c>
      <c r="V214" s="10"/>
      <c r="W214" s="10"/>
      <c r="X214" s="10"/>
      <c r="Y214" s="10"/>
      <c r="Z214" s="10"/>
      <c r="AA214" s="10"/>
      <c r="AB214" s="10"/>
      <c r="AE214" s="12">
        <f>IFERROR(FLOOR(Table_Books[[#This Row],[Published_Date]],10), 0)</f>
        <v>0</v>
      </c>
      <c r="AF214" s="2">
        <f>IFERROR(CEILING(VALUE(LEFT(Table_Books[[#This Row],[Published_Date]],FIND("-",Table_Books[[#This Row],[Published_Date]]&amp;"-")-1))/100, 1), 0)</f>
        <v>0</v>
      </c>
      <c r="AK214" s="2" t="str">
        <f>Table_Books[[#This Row],[Title]]&amp;"_"&amp;Table_Books[[#This Row],[Author]]</f>
        <v>50 Drawings to Murder Magic_Artaud, Antonin</v>
      </c>
      <c r="AL214" s="2" t="str">
        <f>Table_Books[[#This Row],[Author]]&amp;"_"&amp;Table_Books[[#This Row],[Title]]</f>
        <v>Artaud, Antonin_50 Drawings to Murder Magic</v>
      </c>
      <c r="AM214" s="2" t="str">
        <f>Table_Books[[#This Row],[Title]]&amp;" by "&amp;Table_Books[[#This Row],[Author]]</f>
        <v>50 Drawings to Murder Magic by Artaud, Antonin</v>
      </c>
    </row>
    <row r="215" spans="1:39" ht="43.5" x14ac:dyDescent="0.35">
      <c r="A215" s="7" t="str">
        <f>"B-" &amp; UPPER(TRIM(Table_Books[[#This Row],[Title]])) &amp; "|" &amp; UPPER(TRIM(Table_Books[[#This Row],[Author]]))</f>
        <v>B-ART AND DEATH|ARTAUD, ANTONIN</v>
      </c>
      <c r="B215" s="28" t="str">
        <f>IF(COUNTIFS(Table_Books[Hash_ID],Table_Books[[#This Row],[Hash_ID]])&gt;1,"Y","N")</f>
        <v>N</v>
      </c>
      <c r="C215" s="2" t="s">
        <v>12822</v>
      </c>
      <c r="D215" s="2" t="s">
        <v>5620</v>
      </c>
      <c r="G215" s="12"/>
      <c r="H215" s="12"/>
      <c r="I215" s="8"/>
      <c r="J215" s="12"/>
      <c r="K215" s="12"/>
      <c r="O215" s="33"/>
      <c r="P215" s="10"/>
      <c r="Q215" s="10" t="s">
        <v>1860</v>
      </c>
      <c r="R215" s="10"/>
      <c r="S215" s="10"/>
      <c r="T215" s="10" t="s">
        <v>1860</v>
      </c>
      <c r="U215" s="10" t="s">
        <v>1860</v>
      </c>
      <c r="V215" s="10"/>
      <c r="W215" s="10"/>
      <c r="X215" s="10"/>
      <c r="Y215" s="10"/>
      <c r="Z215" s="10"/>
      <c r="AA215" s="10"/>
      <c r="AB215" s="10"/>
      <c r="AE215" s="12">
        <f>IFERROR(FLOOR(Table_Books[[#This Row],[Published_Date]],10), 0)</f>
        <v>0</v>
      </c>
      <c r="AF215" s="2">
        <f>IFERROR(CEILING(VALUE(LEFT(Table_Books[[#This Row],[Published_Date]],FIND("-",Table_Books[[#This Row],[Published_Date]]&amp;"-")-1))/100, 1), 0)</f>
        <v>0</v>
      </c>
      <c r="AK215" s="2" t="str">
        <f>Table_Books[[#This Row],[Title]]&amp;"_"&amp;Table_Books[[#This Row],[Author]]</f>
        <v>Art and Death_Artaud, Antonin</v>
      </c>
      <c r="AL215" s="2" t="str">
        <f>Table_Books[[#This Row],[Author]]&amp;"_"&amp;Table_Books[[#This Row],[Title]]</f>
        <v>Artaud, Antonin_Art and Death</v>
      </c>
      <c r="AM215" s="2" t="str">
        <f>Table_Books[[#This Row],[Title]]&amp;" by "&amp;Table_Books[[#This Row],[Author]]</f>
        <v>Art and Death by Artaud, Antonin</v>
      </c>
    </row>
    <row r="216" spans="1:39" x14ac:dyDescent="0.35">
      <c r="A216" s="7" t="str">
        <f>"B-" &amp; UPPER(TRIM(Table_Books[[#This Row],[Title]])) &amp; "|" &amp; UPPER(TRIM(Table_Books[[#This Row],[Author]]))</f>
        <v>B-ARTAUD ANTHOLOGY|ARTAUD, ANTONIN</v>
      </c>
      <c r="B216" s="28" t="str">
        <f>IF(COUNTIFS(Table_Books[Hash_ID],Table_Books[[#This Row],[Hash_ID]])&gt;1,"Y","N")</f>
        <v>N</v>
      </c>
      <c r="C216" s="2" t="s">
        <v>12811</v>
      </c>
      <c r="D216" s="2" t="s">
        <v>5620</v>
      </c>
      <c r="G216" s="12"/>
      <c r="H216" s="12"/>
      <c r="I216" s="8"/>
      <c r="J216" s="12"/>
      <c r="K216" s="12"/>
      <c r="O216" s="33"/>
      <c r="P216" s="10"/>
      <c r="Q216" s="10" t="s">
        <v>1860</v>
      </c>
      <c r="R216" s="10"/>
      <c r="S216" s="10"/>
      <c r="T216" s="10" t="s">
        <v>1860</v>
      </c>
      <c r="U216" s="10" t="s">
        <v>1860</v>
      </c>
      <c r="V216" s="10"/>
      <c r="W216" s="10"/>
      <c r="X216" s="10"/>
      <c r="Y216" s="10"/>
      <c r="Z216" s="10"/>
      <c r="AA216" s="10"/>
      <c r="AB216" s="10"/>
      <c r="AE216" s="12">
        <f>IFERROR(FLOOR(Table_Books[[#This Row],[Published_Date]],10), 0)</f>
        <v>0</v>
      </c>
      <c r="AF216" s="2">
        <f>IFERROR(CEILING(VALUE(LEFT(Table_Books[[#This Row],[Published_Date]],FIND("-",Table_Books[[#This Row],[Published_Date]]&amp;"-")-1))/100, 1), 0)</f>
        <v>0</v>
      </c>
      <c r="AK216" s="2" t="str">
        <f>Table_Books[[#This Row],[Title]]&amp;"_"&amp;Table_Books[[#This Row],[Author]]</f>
        <v>Artaud Anthology_Artaud, Antonin</v>
      </c>
      <c r="AL216" s="2" t="str">
        <f>Table_Books[[#This Row],[Author]]&amp;"_"&amp;Table_Books[[#This Row],[Title]]</f>
        <v>Artaud, Antonin_Artaud Anthology</v>
      </c>
      <c r="AM216" s="2" t="str">
        <f>Table_Books[[#This Row],[Title]]&amp;" by "&amp;Table_Books[[#This Row],[Author]]</f>
        <v>Artaud Anthology by Artaud, Antonin</v>
      </c>
    </row>
    <row r="217" spans="1:39" x14ac:dyDescent="0.35">
      <c r="A217" s="7" t="str">
        <f>"B-" &amp; UPPER(TRIM(Table_Books[[#This Row],[Title]])) &amp; "|" &amp; UPPER(TRIM(Table_Books[[#This Row],[Author]]))</f>
        <v>B-ARTAUD THE MOMA|ARTAUD, ANTONIN</v>
      </c>
      <c r="B217" s="28" t="str">
        <f>IF(COUNTIFS(Table_Books[Hash_ID],Table_Books[[#This Row],[Hash_ID]])&gt;1,"Y","N")</f>
        <v>N</v>
      </c>
      <c r="C217" s="2" t="s">
        <v>12817</v>
      </c>
      <c r="D217" s="2" t="s">
        <v>5620</v>
      </c>
      <c r="G217" s="12"/>
      <c r="H217" s="12"/>
      <c r="I217" s="8"/>
      <c r="J217" s="12"/>
      <c r="K217" s="12"/>
      <c r="O217" s="33"/>
      <c r="P217" s="10"/>
      <c r="Q217" s="10" t="s">
        <v>1860</v>
      </c>
      <c r="R217" s="10"/>
      <c r="S217" s="10"/>
      <c r="T217" s="10" t="s">
        <v>1860</v>
      </c>
      <c r="U217" s="10" t="s">
        <v>1860</v>
      </c>
      <c r="V217" s="10"/>
      <c r="W217" s="10"/>
      <c r="X217" s="10"/>
      <c r="Y217" s="10"/>
      <c r="Z217" s="10"/>
      <c r="AA217" s="10"/>
      <c r="AB217" s="10"/>
      <c r="AE217" s="12">
        <f>IFERROR(FLOOR(Table_Books[[#This Row],[Published_Date]],10), 0)</f>
        <v>0</v>
      </c>
      <c r="AF217" s="2">
        <f>IFERROR(CEILING(VALUE(LEFT(Table_Books[[#This Row],[Published_Date]],FIND("-",Table_Books[[#This Row],[Published_Date]]&amp;"-")-1))/100, 1), 0)</f>
        <v>0</v>
      </c>
      <c r="AK217" s="2" t="str">
        <f>Table_Books[[#This Row],[Title]]&amp;"_"&amp;Table_Books[[#This Row],[Author]]</f>
        <v>Artaud the Moma_Artaud, Antonin</v>
      </c>
      <c r="AL217" s="2" t="str">
        <f>Table_Books[[#This Row],[Author]]&amp;"_"&amp;Table_Books[[#This Row],[Title]]</f>
        <v>Artaud, Antonin_Artaud the Moma</v>
      </c>
      <c r="AM217" s="2" t="str">
        <f>Table_Books[[#This Row],[Title]]&amp;" by "&amp;Table_Books[[#This Row],[Author]]</f>
        <v>Artaud the Moma by Artaud, Antonin</v>
      </c>
    </row>
    <row r="218" spans="1:39" x14ac:dyDescent="0.35">
      <c r="A218" s="7" t="str">
        <f>"B-" &amp; UPPER(TRIM(Table_Books[[#This Row],[Title]])) &amp; "|" &amp; UPPER(TRIM(Table_Books[[#This Row],[Author]]))</f>
        <v>B-COLLECTED WORKS OF ANTONIN ARTAUD|ARTAUD, ANTONIN</v>
      </c>
      <c r="B218" s="28" t="str">
        <f>IF(COUNTIFS(Table_Books[Hash_ID],Table_Books[[#This Row],[Hash_ID]])&gt;1,"Y","N")</f>
        <v>N</v>
      </c>
      <c r="C218" s="2" t="s">
        <v>12819</v>
      </c>
      <c r="D218" s="2" t="s">
        <v>5620</v>
      </c>
      <c r="G218" s="12"/>
      <c r="H218" s="12"/>
      <c r="I218" s="8"/>
      <c r="J218" s="12"/>
      <c r="K218" s="12"/>
      <c r="O218" s="33">
        <v>5</v>
      </c>
      <c r="P218" s="10"/>
      <c r="Q218" s="10" t="s">
        <v>1860</v>
      </c>
      <c r="R218" s="10"/>
      <c r="S218" s="10"/>
      <c r="T218" s="10" t="s">
        <v>1860</v>
      </c>
      <c r="U218" s="10" t="s">
        <v>1860</v>
      </c>
      <c r="V218" s="10" t="s">
        <v>1860</v>
      </c>
      <c r="W218" s="10"/>
      <c r="X218" s="10"/>
      <c r="Y218" s="10"/>
      <c r="Z218" s="10"/>
      <c r="AA218" s="10"/>
      <c r="AB218" s="10"/>
      <c r="AE218" s="12">
        <f>IFERROR(FLOOR(Table_Books[[#This Row],[Published_Date]],10), 0)</f>
        <v>0</v>
      </c>
      <c r="AF218" s="2">
        <f>IFERROR(CEILING(VALUE(LEFT(Table_Books[[#This Row],[Published_Date]],FIND("-",Table_Books[[#This Row],[Published_Date]]&amp;"-")-1))/100, 1), 0)</f>
        <v>0</v>
      </c>
      <c r="AK218" s="2" t="str">
        <f>Table_Books[[#This Row],[Title]]&amp;"_"&amp;Table_Books[[#This Row],[Author]]</f>
        <v>Collected Works of Antonin Artaud_Artaud, Antonin</v>
      </c>
      <c r="AL218" s="2" t="str">
        <f>Table_Books[[#This Row],[Author]]&amp;"_"&amp;Table_Books[[#This Row],[Title]]</f>
        <v>Artaud, Antonin_Collected Works of Antonin Artaud</v>
      </c>
      <c r="AM218" s="2" t="str">
        <f>Table_Books[[#This Row],[Title]]&amp;" by "&amp;Table_Books[[#This Row],[Author]]</f>
        <v>Collected Works of Antonin Artaud by Artaud, Antonin</v>
      </c>
    </row>
    <row r="219" spans="1:39" x14ac:dyDescent="0.35">
      <c r="A219" s="7" t="str">
        <f>"B-" &amp; UPPER(TRIM(Table_Books[[#This Row],[Title]])) &amp; "|" &amp; UPPER(TRIM(Table_Books[[#This Row],[Author]]))</f>
        <v>B-HELIOGABALUS: OR, THE CROWNED ANARCHIST|ARTAUD, ANTONIN</v>
      </c>
      <c r="B219" s="28" t="str">
        <f>IF(COUNTIFS(Table_Books[Hash_ID],Table_Books[[#This Row],[Hash_ID]])&gt;1,"Y","N")</f>
        <v>N</v>
      </c>
      <c r="C219" s="2" t="s">
        <v>5619</v>
      </c>
      <c r="D219" s="2" t="s">
        <v>5620</v>
      </c>
      <c r="G219" s="12"/>
      <c r="H219" s="12"/>
      <c r="I219" s="8"/>
      <c r="J219" s="12"/>
      <c r="K219" s="12"/>
      <c r="O219" s="33">
        <v>5</v>
      </c>
      <c r="P219" s="10"/>
      <c r="Q219" s="10" t="s">
        <v>1860</v>
      </c>
      <c r="R219" s="10"/>
      <c r="S219" s="10"/>
      <c r="T219" s="10" t="s">
        <v>1860</v>
      </c>
      <c r="U219" s="10" t="s">
        <v>1860</v>
      </c>
      <c r="V219" s="10" t="s">
        <v>1824</v>
      </c>
      <c r="W219" s="10"/>
      <c r="X219" s="10"/>
      <c r="Y219" s="10"/>
      <c r="Z219" s="10"/>
      <c r="AA219" s="10"/>
      <c r="AB219" s="10"/>
      <c r="AE219" s="12">
        <f>IFERROR(FLOOR(Table_Books[[#This Row],[Published_Date]],10), 0)</f>
        <v>0</v>
      </c>
      <c r="AF219" s="2">
        <f>IFERROR(CEILING(VALUE(LEFT(Table_Books[[#This Row],[Published_Date]],FIND("-",Table_Books[[#This Row],[Published_Date]]&amp;"-")-1))/100, 1), 0)</f>
        <v>0</v>
      </c>
      <c r="AK219" s="2" t="str">
        <f>Table_Books[[#This Row],[Title]]&amp;"_"&amp;Table_Books[[#This Row],[Author]]</f>
        <v>Heliogabalus: Or, The Crowned Anarchist_Artaud, Antonin</v>
      </c>
      <c r="AL219" s="2" t="str">
        <f>Table_Books[[#This Row],[Author]]&amp;"_"&amp;Table_Books[[#This Row],[Title]]</f>
        <v>Artaud, Antonin_Heliogabalus: Or, The Crowned Anarchist</v>
      </c>
      <c r="AM219" s="2" t="str">
        <f>Table_Books[[#This Row],[Title]]&amp;" by "&amp;Table_Books[[#This Row],[Author]]</f>
        <v>Heliogabalus: Or, The Crowned Anarchist by Artaud, Antonin</v>
      </c>
    </row>
    <row r="220" spans="1:39" x14ac:dyDescent="0.35">
      <c r="A220" s="7" t="str">
        <f>"B-" &amp; UPPER(TRIM(Table_Books[[#This Row],[Title]])) &amp; "|" &amp; UPPER(TRIM(Table_Books[[#This Row],[Author]]))</f>
        <v>B-LES TARAHUMARAS|ARTAUD, ANTONIN</v>
      </c>
      <c r="B220" s="28" t="str">
        <f>IF(COUNTIFS(Table_Books[Hash_ID],Table_Books[[#This Row],[Hash_ID]])&gt;1,"Y","N")</f>
        <v>N</v>
      </c>
      <c r="C220" s="2" t="s">
        <v>12820</v>
      </c>
      <c r="D220" s="2" t="s">
        <v>5620</v>
      </c>
      <c r="G220" s="12"/>
      <c r="H220" s="12"/>
      <c r="I220" s="8"/>
      <c r="J220" s="12"/>
      <c r="K220" s="12"/>
      <c r="O220" s="33"/>
      <c r="P220" s="10"/>
      <c r="Q220" s="10" t="s">
        <v>1860</v>
      </c>
      <c r="R220" s="10"/>
      <c r="S220" s="10"/>
      <c r="T220" s="10" t="s">
        <v>1860</v>
      </c>
      <c r="U220" s="10" t="s">
        <v>1860</v>
      </c>
      <c r="V220" s="10"/>
      <c r="W220" s="10"/>
      <c r="X220" s="10"/>
      <c r="Y220" s="10"/>
      <c r="Z220" s="10"/>
      <c r="AA220" s="10"/>
      <c r="AB220" s="10"/>
      <c r="AE220" s="12">
        <f>IFERROR(FLOOR(Table_Books[[#This Row],[Published_Date]],10), 0)</f>
        <v>0</v>
      </c>
      <c r="AF220" s="2">
        <f>IFERROR(CEILING(VALUE(LEFT(Table_Books[[#This Row],[Published_Date]],FIND("-",Table_Books[[#This Row],[Published_Date]]&amp;"-")-1))/100, 1), 0)</f>
        <v>0</v>
      </c>
      <c r="AK220" s="2" t="str">
        <f>Table_Books[[#This Row],[Title]]&amp;"_"&amp;Table_Books[[#This Row],[Author]]</f>
        <v>Les Tarahumaras_Artaud, Antonin</v>
      </c>
      <c r="AL220" s="2" t="str">
        <f>Table_Books[[#This Row],[Author]]&amp;"_"&amp;Table_Books[[#This Row],[Title]]</f>
        <v>Artaud, Antonin_Les Tarahumaras</v>
      </c>
      <c r="AM220" s="2" t="str">
        <f>Table_Books[[#This Row],[Title]]&amp;" by "&amp;Table_Books[[#This Row],[Author]]</f>
        <v>Les Tarahumaras by Artaud, Antonin</v>
      </c>
    </row>
    <row r="221" spans="1:39" x14ac:dyDescent="0.35">
      <c r="A221" s="7" t="str">
        <f>"B-" &amp; UPPER(TRIM(Table_Books[[#This Row],[Title]])) &amp; "|" &amp; UPPER(TRIM(Table_Books[[#This Row],[Author]]))</f>
        <v>B-LETTERS TO ANDRÉ BRETON|ARTAUD, ANTONIN</v>
      </c>
      <c r="B221" s="28" t="str">
        <f>IF(COUNTIFS(Table_Books[Hash_ID],Table_Books[[#This Row],[Hash_ID]])&gt;1,"Y","N")</f>
        <v>N</v>
      </c>
      <c r="C221" s="2" t="s">
        <v>12824</v>
      </c>
      <c r="D221" s="2" t="s">
        <v>5620</v>
      </c>
      <c r="G221" s="12"/>
      <c r="H221" s="12"/>
      <c r="I221" s="8"/>
      <c r="J221" s="12"/>
      <c r="K221" s="12"/>
      <c r="O221" s="33"/>
      <c r="P221" s="10"/>
      <c r="Q221" s="10" t="s">
        <v>1860</v>
      </c>
      <c r="R221" s="10"/>
      <c r="S221" s="10"/>
      <c r="T221" s="10" t="s">
        <v>1860</v>
      </c>
      <c r="U221" s="10" t="s">
        <v>1860</v>
      </c>
      <c r="V221" s="10"/>
      <c r="W221" s="10"/>
      <c r="X221" s="10"/>
      <c r="Y221" s="10"/>
      <c r="Z221" s="10"/>
      <c r="AA221" s="10"/>
      <c r="AB221" s="10"/>
      <c r="AE221" s="12">
        <f>IFERROR(FLOOR(Table_Books[[#This Row],[Published_Date]],10), 0)</f>
        <v>0</v>
      </c>
      <c r="AF221" s="2">
        <f>IFERROR(CEILING(VALUE(LEFT(Table_Books[[#This Row],[Published_Date]],FIND("-",Table_Books[[#This Row],[Published_Date]]&amp;"-")-1))/100, 1), 0)</f>
        <v>0</v>
      </c>
      <c r="AK221" s="2" t="str">
        <f>Table_Books[[#This Row],[Title]]&amp;"_"&amp;Table_Books[[#This Row],[Author]]</f>
        <v>Letters to André Breton_Artaud, Antonin</v>
      </c>
      <c r="AL221" s="2" t="str">
        <f>Table_Books[[#This Row],[Author]]&amp;"_"&amp;Table_Books[[#This Row],[Title]]</f>
        <v>Artaud, Antonin_Letters to André Breton</v>
      </c>
      <c r="AM221" s="2" t="str">
        <f>Table_Books[[#This Row],[Title]]&amp;" by "&amp;Table_Books[[#This Row],[Author]]</f>
        <v>Letters to André Breton by Artaud, Antonin</v>
      </c>
    </row>
    <row r="222" spans="1:39" x14ac:dyDescent="0.35">
      <c r="A222" s="7" t="str">
        <f>"B-" &amp; UPPER(TRIM(Table_Books[[#This Row],[Title]])) &amp; "|" &amp; UPPER(TRIM(Table_Books[[#This Row],[Author]]))</f>
        <v>B-MEXICO AND VOYAGE TO THE LAND OF THE TARAHUMARAS|ARTAUD, ANTONIN</v>
      </c>
      <c r="B222" s="28" t="str">
        <f>IF(COUNTIFS(Table_Books[Hash_ID],Table_Books[[#This Row],[Hash_ID]])&gt;1,"Y","N")</f>
        <v>N</v>
      </c>
      <c r="C222" s="2" t="s">
        <v>12825</v>
      </c>
      <c r="D222" s="2" t="s">
        <v>5620</v>
      </c>
      <c r="G222" s="12"/>
      <c r="H222" s="12"/>
      <c r="I222" s="8"/>
      <c r="J222" s="12"/>
      <c r="K222" s="12"/>
      <c r="O222" s="33"/>
      <c r="P222" s="10"/>
      <c r="Q222" s="10" t="s">
        <v>1860</v>
      </c>
      <c r="R222" s="10"/>
      <c r="S222" s="10"/>
      <c r="T222" s="10" t="s">
        <v>1860</v>
      </c>
      <c r="U222" s="10" t="s">
        <v>1860</v>
      </c>
      <c r="V222" s="10"/>
      <c r="W222" s="10"/>
      <c r="X222" s="10"/>
      <c r="Y222" s="10"/>
      <c r="Z222" s="10"/>
      <c r="AA222" s="10"/>
      <c r="AB222" s="10"/>
      <c r="AE222" s="12">
        <f>IFERROR(FLOOR(Table_Books[[#This Row],[Published_Date]],10), 0)</f>
        <v>0</v>
      </c>
      <c r="AF222" s="2">
        <f>IFERROR(CEILING(VALUE(LEFT(Table_Books[[#This Row],[Published_Date]],FIND("-",Table_Books[[#This Row],[Published_Date]]&amp;"-")-1))/100, 1), 0)</f>
        <v>0</v>
      </c>
      <c r="AK222" s="2" t="str">
        <f>Table_Books[[#This Row],[Title]]&amp;"_"&amp;Table_Books[[#This Row],[Author]]</f>
        <v>Mexico and Voyage to the Land of the Tarahumaras_Artaud, Antonin</v>
      </c>
      <c r="AL222" s="2" t="str">
        <f>Table_Books[[#This Row],[Author]]&amp;"_"&amp;Table_Books[[#This Row],[Title]]</f>
        <v>Artaud, Antonin_Mexico and Voyage to the Land of the Tarahumaras</v>
      </c>
      <c r="AM222" s="2" t="str">
        <f>Table_Books[[#This Row],[Title]]&amp;" by "&amp;Table_Books[[#This Row],[Author]]</f>
        <v>Mexico and Voyage to the Land of the Tarahumaras by Artaud, Antonin</v>
      </c>
    </row>
    <row r="223" spans="1:39" x14ac:dyDescent="0.35">
      <c r="A223" s="7" t="str">
        <f>"B-" &amp; UPPER(TRIM(Table_Books[[#This Row],[Title]])) &amp; "|" &amp; UPPER(TRIM(Table_Books[[#This Row],[Author]]))</f>
        <v>B-SELECTED WRITINGS|ARTAUD, ANTONIN</v>
      </c>
      <c r="B223" s="28" t="str">
        <f>IF(COUNTIFS(Table_Books[Hash_ID],Table_Books[[#This Row],[Hash_ID]])&gt;1,"Y","N")</f>
        <v>N</v>
      </c>
      <c r="C223" s="2" t="s">
        <v>1865</v>
      </c>
      <c r="D223" s="2" t="s">
        <v>5620</v>
      </c>
      <c r="G223" s="12"/>
      <c r="H223" s="12"/>
      <c r="I223" s="8"/>
      <c r="J223" s="12"/>
      <c r="K223" s="12"/>
      <c r="O223" s="33"/>
      <c r="P223" s="10"/>
      <c r="Q223" s="10" t="s">
        <v>1860</v>
      </c>
      <c r="R223" s="10"/>
      <c r="S223" s="10"/>
      <c r="T223" s="10" t="s">
        <v>1860</v>
      </c>
      <c r="U223" s="10" t="s">
        <v>1860</v>
      </c>
      <c r="V223" s="10"/>
      <c r="W223" s="10"/>
      <c r="X223" s="10"/>
      <c r="Y223" s="10"/>
      <c r="Z223" s="10"/>
      <c r="AA223" s="10"/>
      <c r="AB223" s="10"/>
      <c r="AE223" s="12">
        <f>IFERROR(FLOOR(Table_Books[[#This Row],[Published_Date]],10), 0)</f>
        <v>0</v>
      </c>
      <c r="AF223" s="2">
        <f>IFERROR(CEILING(VALUE(LEFT(Table_Books[[#This Row],[Published_Date]],FIND("-",Table_Books[[#This Row],[Published_Date]]&amp;"-")-1))/100, 1), 0)</f>
        <v>0</v>
      </c>
      <c r="AK223" s="2" t="str">
        <f>Table_Books[[#This Row],[Title]]&amp;"_"&amp;Table_Books[[#This Row],[Author]]</f>
        <v>Selected Writings_Artaud, Antonin</v>
      </c>
      <c r="AL223" s="2" t="str">
        <f>Table_Books[[#This Row],[Author]]&amp;"_"&amp;Table_Books[[#This Row],[Title]]</f>
        <v>Artaud, Antonin_Selected Writings</v>
      </c>
      <c r="AM223" s="2" t="str">
        <f>Table_Books[[#This Row],[Title]]&amp;" by "&amp;Table_Books[[#This Row],[Author]]</f>
        <v>Selected Writings by Artaud, Antonin</v>
      </c>
    </row>
    <row r="224" spans="1:39" x14ac:dyDescent="0.35">
      <c r="A224" s="7" t="str">
        <f>"B-" &amp; UPPER(TRIM(Table_Books[[#This Row],[Title]])) &amp; "|" &amp; UPPER(TRIM(Table_Books[[#This Row],[Author]]))</f>
        <v>B-THE ALFRED JARRY THEATER|ARTAUD, ANTONIN</v>
      </c>
      <c r="B224" s="28" t="str">
        <f>IF(COUNTIFS(Table_Books[Hash_ID],Table_Books[[#This Row],[Hash_ID]])&gt;1,"Y","N")</f>
        <v>N</v>
      </c>
      <c r="C224" s="2" t="s">
        <v>12823</v>
      </c>
      <c r="D224" s="2" t="s">
        <v>5620</v>
      </c>
      <c r="G224" s="12"/>
      <c r="H224" s="12"/>
      <c r="I224" s="8"/>
      <c r="J224" s="12"/>
      <c r="K224" s="12"/>
      <c r="O224" s="33"/>
      <c r="P224" s="10"/>
      <c r="Q224" s="10" t="s">
        <v>1860</v>
      </c>
      <c r="R224" s="10"/>
      <c r="S224" s="10"/>
      <c r="T224" s="10" t="s">
        <v>1860</v>
      </c>
      <c r="U224" s="10" t="s">
        <v>1860</v>
      </c>
      <c r="V224" s="10"/>
      <c r="W224" s="10"/>
      <c r="X224" s="10"/>
      <c r="Y224" s="10"/>
      <c r="Z224" s="10"/>
      <c r="AA224" s="10"/>
      <c r="AB224" s="10"/>
      <c r="AE224" s="12">
        <f>IFERROR(FLOOR(Table_Books[[#This Row],[Published_Date]],10), 0)</f>
        <v>0</v>
      </c>
      <c r="AF224" s="2">
        <f>IFERROR(CEILING(VALUE(LEFT(Table_Books[[#This Row],[Published_Date]],FIND("-",Table_Books[[#This Row],[Published_Date]]&amp;"-")-1))/100, 1), 0)</f>
        <v>0</v>
      </c>
      <c r="AK224" s="2" t="str">
        <f>Table_Books[[#This Row],[Title]]&amp;"_"&amp;Table_Books[[#This Row],[Author]]</f>
        <v>The Alfred Jarry Theater_Artaud, Antonin</v>
      </c>
      <c r="AL224" s="2" t="str">
        <f>Table_Books[[#This Row],[Author]]&amp;"_"&amp;Table_Books[[#This Row],[Title]]</f>
        <v>Artaud, Antonin_The Alfred Jarry Theater</v>
      </c>
      <c r="AM224" s="2" t="str">
        <f>Table_Books[[#This Row],[Title]]&amp;" by "&amp;Table_Books[[#This Row],[Author]]</f>
        <v>The Alfred Jarry Theater by Artaud, Antonin</v>
      </c>
    </row>
    <row r="225" spans="1:41" x14ac:dyDescent="0.35">
      <c r="A225" s="7" t="str">
        <f>"B-" &amp; UPPER(TRIM(Table_Books[[#This Row],[Title]])) &amp; "|" &amp; UPPER(TRIM(Table_Books[[#This Row],[Author]]))</f>
        <v>B-THE CENCI|ARTAUD, ANTONIN</v>
      </c>
      <c r="B225" s="28" t="str">
        <f>IF(COUNTIFS(Table_Books[Hash_ID],Table_Books[[#This Row],[Hash_ID]])&gt;1,"Y","N")</f>
        <v>N</v>
      </c>
      <c r="C225" s="2" t="s">
        <v>12818</v>
      </c>
      <c r="D225" s="2" t="s">
        <v>5620</v>
      </c>
      <c r="G225" s="12"/>
      <c r="H225" s="12"/>
      <c r="I225" s="8"/>
      <c r="J225" s="12"/>
      <c r="K225" s="12"/>
      <c r="O225" s="33"/>
      <c r="P225" s="10"/>
      <c r="Q225" s="10" t="s">
        <v>1860</v>
      </c>
      <c r="R225" s="10"/>
      <c r="S225" s="10"/>
      <c r="T225" s="10" t="s">
        <v>1860</v>
      </c>
      <c r="U225" s="10" t="s">
        <v>1860</v>
      </c>
      <c r="V225" s="10"/>
      <c r="W225" s="10"/>
      <c r="X225" s="10"/>
      <c r="Y225" s="10"/>
      <c r="Z225" s="10"/>
      <c r="AA225" s="10"/>
      <c r="AB225" s="10"/>
      <c r="AE225" s="12">
        <f>IFERROR(FLOOR(Table_Books[[#This Row],[Published_Date]],10), 0)</f>
        <v>0</v>
      </c>
      <c r="AF225" s="2">
        <f>IFERROR(CEILING(VALUE(LEFT(Table_Books[[#This Row],[Published_Date]],FIND("-",Table_Books[[#This Row],[Published_Date]]&amp;"-")-1))/100, 1), 0)</f>
        <v>0</v>
      </c>
      <c r="AK225" s="2" t="str">
        <f>Table_Books[[#This Row],[Title]]&amp;"_"&amp;Table_Books[[#This Row],[Author]]</f>
        <v>The Cenci_Artaud, Antonin</v>
      </c>
      <c r="AL225" s="2" t="str">
        <f>Table_Books[[#This Row],[Author]]&amp;"_"&amp;Table_Books[[#This Row],[Title]]</f>
        <v>Artaud, Antonin_The Cenci</v>
      </c>
      <c r="AM225" s="2" t="str">
        <f>Table_Books[[#This Row],[Title]]&amp;" by "&amp;Table_Books[[#This Row],[Author]]</f>
        <v>The Cenci by Artaud, Antonin</v>
      </c>
    </row>
    <row r="226" spans="1:41" x14ac:dyDescent="0.35">
      <c r="A226" s="7" t="str">
        <f>"B-" &amp; UPPER(TRIM(Table_Books[[#This Row],[Title]])) &amp; "|" &amp; UPPER(TRIM(Table_Books[[#This Row],[Author]]))</f>
        <v>B-THE CONQUEST OF MEXICO|ARTAUD, ANTONIN</v>
      </c>
      <c r="B226" s="28" t="str">
        <f>IF(COUNTIFS(Table_Books[Hash_ID],Table_Books[[#This Row],[Hash_ID]])&gt;1,"Y","N")</f>
        <v>N</v>
      </c>
      <c r="C226" s="2" t="s">
        <v>12821</v>
      </c>
      <c r="D226" s="2" t="s">
        <v>5620</v>
      </c>
      <c r="G226" s="12"/>
      <c r="H226" s="12"/>
      <c r="I226" s="8"/>
      <c r="J226" s="12"/>
      <c r="K226" s="12"/>
      <c r="O226" s="33"/>
      <c r="P226" s="10"/>
      <c r="Q226" s="10" t="s">
        <v>1860</v>
      </c>
      <c r="R226" s="10"/>
      <c r="S226" s="10"/>
      <c r="T226" s="10" t="s">
        <v>1860</v>
      </c>
      <c r="U226" s="10" t="s">
        <v>1860</v>
      </c>
      <c r="V226" s="10"/>
      <c r="W226" s="10"/>
      <c r="X226" s="10"/>
      <c r="Y226" s="10"/>
      <c r="Z226" s="10"/>
      <c r="AA226" s="10"/>
      <c r="AB226" s="10"/>
      <c r="AE226" s="12">
        <f>IFERROR(FLOOR(Table_Books[[#This Row],[Published_Date]],10), 0)</f>
        <v>0</v>
      </c>
      <c r="AF226" s="2">
        <f>IFERROR(CEILING(VALUE(LEFT(Table_Books[[#This Row],[Published_Date]],FIND("-",Table_Books[[#This Row],[Published_Date]]&amp;"-")-1))/100, 1), 0)</f>
        <v>0</v>
      </c>
      <c r="AK226" s="2" t="str">
        <f>Table_Books[[#This Row],[Title]]&amp;"_"&amp;Table_Books[[#This Row],[Author]]</f>
        <v>The Conquest of Mexico_Artaud, Antonin</v>
      </c>
      <c r="AL226" s="2" t="str">
        <f>Table_Books[[#This Row],[Author]]&amp;"_"&amp;Table_Books[[#This Row],[Title]]</f>
        <v>Artaud, Antonin_The Conquest of Mexico</v>
      </c>
      <c r="AM226" s="2" t="str">
        <f>Table_Books[[#This Row],[Title]]&amp;" by "&amp;Table_Books[[#This Row],[Author]]</f>
        <v>The Conquest of Mexico by Artaud, Antonin</v>
      </c>
    </row>
    <row r="227" spans="1:41" x14ac:dyDescent="0.35">
      <c r="A227" s="7" t="str">
        <f>"B-" &amp; UPPER(TRIM(Table_Books[[#This Row],[Title]])) &amp; "|" &amp; UPPER(TRIM(Table_Books[[#This Row],[Author]]))</f>
        <v>B-THE NERVE METER|ARTAUD, ANTONIN</v>
      </c>
      <c r="B227" s="28" t="str">
        <f>IF(COUNTIFS(Table_Books[Hash_ID],Table_Books[[#This Row],[Hash_ID]])&gt;1,"Y","N")</f>
        <v>N</v>
      </c>
      <c r="C227" s="2" t="s">
        <v>12809</v>
      </c>
      <c r="D227" s="2" t="s">
        <v>5620</v>
      </c>
      <c r="G227" s="12"/>
      <c r="H227" s="12"/>
      <c r="I227" s="8"/>
      <c r="J227" s="12"/>
      <c r="K227" s="12"/>
      <c r="O227" s="33"/>
      <c r="P227" s="10"/>
      <c r="Q227" s="10" t="s">
        <v>1860</v>
      </c>
      <c r="R227" s="10"/>
      <c r="S227" s="10"/>
      <c r="T227" s="10" t="s">
        <v>1860</v>
      </c>
      <c r="U227" s="10" t="s">
        <v>1860</v>
      </c>
      <c r="V227" s="10"/>
      <c r="W227" s="10"/>
      <c r="X227" s="10"/>
      <c r="Y227" s="10"/>
      <c r="Z227" s="10"/>
      <c r="AA227" s="10"/>
      <c r="AB227" s="10"/>
      <c r="AE227" s="12">
        <f>IFERROR(FLOOR(Table_Books[[#This Row],[Published_Date]],10), 0)</f>
        <v>0</v>
      </c>
      <c r="AF227" s="2">
        <f>IFERROR(CEILING(VALUE(LEFT(Table_Books[[#This Row],[Published_Date]],FIND("-",Table_Books[[#This Row],[Published_Date]]&amp;"-")-1))/100, 1), 0)</f>
        <v>0</v>
      </c>
      <c r="AK227" s="2" t="str">
        <f>Table_Books[[#This Row],[Title]]&amp;"_"&amp;Table_Books[[#This Row],[Author]]</f>
        <v>The Nerve Meter_Artaud, Antonin</v>
      </c>
      <c r="AL227" s="2" t="str">
        <f>Table_Books[[#This Row],[Author]]&amp;"_"&amp;Table_Books[[#This Row],[Title]]</f>
        <v>Artaud, Antonin_The Nerve Meter</v>
      </c>
      <c r="AM227" s="2" t="str">
        <f>Table_Books[[#This Row],[Title]]&amp;" by "&amp;Table_Books[[#This Row],[Author]]</f>
        <v>The Nerve Meter by Artaud, Antonin</v>
      </c>
    </row>
    <row r="228" spans="1:41" x14ac:dyDescent="0.35">
      <c r="A228" s="7" t="str">
        <f>"B-" &amp; UPPER(TRIM(Table_Books[[#This Row],[Title]])) &amp; "|" &amp; UPPER(TRIM(Table_Books[[#This Row],[Author]]))</f>
        <v>B-THE PEYOTE DANCE|ARTAUD, ANTONIN</v>
      </c>
      <c r="B228" s="28" t="str">
        <f>IF(COUNTIFS(Table_Books[Hash_ID],Table_Books[[#This Row],[Hash_ID]])&gt;1,"Y","N")</f>
        <v>N</v>
      </c>
      <c r="C228" s="2" t="s">
        <v>12812</v>
      </c>
      <c r="D228" s="2" t="s">
        <v>5620</v>
      </c>
      <c r="G228" s="12"/>
      <c r="H228" s="12"/>
      <c r="I228" s="8"/>
      <c r="J228" s="12"/>
      <c r="K228" s="12"/>
      <c r="O228" s="33"/>
      <c r="P228" s="10"/>
      <c r="Q228" s="10" t="s">
        <v>1860</v>
      </c>
      <c r="R228" s="10"/>
      <c r="S228" s="10"/>
      <c r="T228" s="10" t="s">
        <v>1860</v>
      </c>
      <c r="U228" s="10" t="s">
        <v>1860</v>
      </c>
      <c r="V228" s="10"/>
      <c r="W228" s="10"/>
      <c r="X228" s="10"/>
      <c r="Y228" s="10"/>
      <c r="Z228" s="10"/>
      <c r="AA228" s="10"/>
      <c r="AB228" s="10"/>
      <c r="AE228" s="12">
        <f>IFERROR(FLOOR(Table_Books[[#This Row],[Published_Date]],10), 0)</f>
        <v>0</v>
      </c>
      <c r="AF228" s="2">
        <f>IFERROR(CEILING(VALUE(LEFT(Table_Books[[#This Row],[Published_Date]],FIND("-",Table_Books[[#This Row],[Published_Date]]&amp;"-")-1))/100, 1), 0)</f>
        <v>0</v>
      </c>
      <c r="AK228" s="2" t="str">
        <f>Table_Books[[#This Row],[Title]]&amp;"_"&amp;Table_Books[[#This Row],[Author]]</f>
        <v>The Peyote Dance_Artaud, Antonin</v>
      </c>
      <c r="AL228" s="2" t="str">
        <f>Table_Books[[#This Row],[Author]]&amp;"_"&amp;Table_Books[[#This Row],[Title]]</f>
        <v>Artaud, Antonin_The Peyote Dance</v>
      </c>
      <c r="AM228" s="2" t="str">
        <f>Table_Books[[#This Row],[Title]]&amp;" by "&amp;Table_Books[[#This Row],[Author]]</f>
        <v>The Peyote Dance by Artaud, Antonin</v>
      </c>
    </row>
    <row r="229" spans="1:41" x14ac:dyDescent="0.35">
      <c r="A229" s="7" t="str">
        <f>"B-" &amp; UPPER(TRIM(Table_Books[[#This Row],[Title]])) &amp; "|" &amp; UPPER(TRIM(Table_Books[[#This Row],[Author]]))</f>
        <v>B-THE THEATER AND ITS DOUBLE|ARTAUD, ANTONIN</v>
      </c>
      <c r="B229" s="28" t="str">
        <f>IF(COUNTIFS(Table_Books[Hash_ID],Table_Books[[#This Row],[Hash_ID]])&gt;1,"Y","N")</f>
        <v>N</v>
      </c>
      <c r="C229" s="2" t="s">
        <v>12763</v>
      </c>
      <c r="D229" s="2" t="s">
        <v>5620</v>
      </c>
      <c r="G229" s="12"/>
      <c r="H229" s="12"/>
      <c r="I229" s="8"/>
      <c r="J229" s="12"/>
      <c r="K229" s="12"/>
      <c r="O229" s="33">
        <v>5</v>
      </c>
      <c r="P229" s="10"/>
      <c r="Q229" s="10" t="s">
        <v>1860</v>
      </c>
      <c r="R229" s="10"/>
      <c r="S229" s="10"/>
      <c r="T229" s="10" t="s">
        <v>1860</v>
      </c>
      <c r="U229" s="10" t="s">
        <v>1860</v>
      </c>
      <c r="V229" s="10"/>
      <c r="W229" s="10"/>
      <c r="X229" s="10"/>
      <c r="Y229" s="10"/>
      <c r="Z229" s="10"/>
      <c r="AA229" s="10"/>
      <c r="AB229" s="10"/>
      <c r="AE229" s="12">
        <f>IFERROR(FLOOR(Table_Books[[#This Row],[Published_Date]],10), 0)</f>
        <v>0</v>
      </c>
      <c r="AF229" s="2">
        <f>IFERROR(CEILING(VALUE(LEFT(Table_Books[[#This Row],[Published_Date]],FIND("-",Table_Books[[#This Row],[Published_Date]]&amp;"-")-1))/100, 1), 0)</f>
        <v>0</v>
      </c>
      <c r="AK229" s="2" t="str">
        <f>Table_Books[[#This Row],[Title]]&amp;"_"&amp;Table_Books[[#This Row],[Author]]</f>
        <v>The Theater and Its Double_Artaud, Antonin</v>
      </c>
      <c r="AL229" s="2" t="str">
        <f>Table_Books[[#This Row],[Author]]&amp;"_"&amp;Table_Books[[#This Row],[Title]]</f>
        <v>Artaud, Antonin_The Theater and Its Double</v>
      </c>
      <c r="AM229" s="2" t="str">
        <f>Table_Books[[#This Row],[Title]]&amp;" by "&amp;Table_Books[[#This Row],[Author]]</f>
        <v>The Theater and Its Double by Artaud, Antonin</v>
      </c>
    </row>
    <row r="230" spans="1:41" x14ac:dyDescent="0.35">
      <c r="A230" s="7" t="str">
        <f>"B-" &amp; UPPER(TRIM(Table_Books[[#This Row],[Title]])) &amp; "|" &amp; UPPER(TRIM(Table_Books[[#This Row],[Author]]))</f>
        <v>B-THE UMBILICUS OF LIMBO|ARTAUD, ANTONIN</v>
      </c>
      <c r="B230" s="28" t="str">
        <f>IF(COUNTIFS(Table_Books[Hash_ID],Table_Books[[#This Row],[Hash_ID]])&gt;1,"Y","N")</f>
        <v>N</v>
      </c>
      <c r="C230" s="2" t="s">
        <v>12815</v>
      </c>
      <c r="D230" s="2" t="s">
        <v>5620</v>
      </c>
      <c r="G230" s="12"/>
      <c r="H230" s="12"/>
      <c r="I230" s="8"/>
      <c r="J230" s="12"/>
      <c r="K230" s="12"/>
      <c r="O230" s="33"/>
      <c r="P230" s="10"/>
      <c r="Q230" s="10" t="s">
        <v>1860</v>
      </c>
      <c r="R230" s="10"/>
      <c r="S230" s="10"/>
      <c r="T230" s="10" t="s">
        <v>1860</v>
      </c>
      <c r="U230" s="10" t="s">
        <v>1860</v>
      </c>
      <c r="V230" s="10"/>
      <c r="W230" s="10"/>
      <c r="X230" s="10"/>
      <c r="Y230" s="10"/>
      <c r="Z230" s="10"/>
      <c r="AA230" s="10"/>
      <c r="AB230" s="10"/>
      <c r="AE230" s="12">
        <f>IFERROR(FLOOR(Table_Books[[#This Row],[Published_Date]],10), 0)</f>
        <v>0</v>
      </c>
      <c r="AF230" s="2">
        <f>IFERROR(CEILING(VALUE(LEFT(Table_Books[[#This Row],[Published_Date]],FIND("-",Table_Books[[#This Row],[Published_Date]]&amp;"-")-1))/100, 1), 0)</f>
        <v>0</v>
      </c>
      <c r="AK230" s="2" t="str">
        <f>Table_Books[[#This Row],[Title]]&amp;"_"&amp;Table_Books[[#This Row],[Author]]</f>
        <v>The Umbilicus of Limbo_Artaud, Antonin</v>
      </c>
      <c r="AL230" s="2" t="str">
        <f>Table_Books[[#This Row],[Author]]&amp;"_"&amp;Table_Books[[#This Row],[Title]]</f>
        <v>Artaud, Antonin_The Umbilicus of Limbo</v>
      </c>
      <c r="AM230" s="2" t="str">
        <f>Table_Books[[#This Row],[Title]]&amp;" by "&amp;Table_Books[[#This Row],[Author]]</f>
        <v>The Umbilicus of Limbo by Artaud, Antonin</v>
      </c>
    </row>
    <row r="231" spans="1:41" x14ac:dyDescent="0.35">
      <c r="A231" s="7" t="str">
        <f>"B-" &amp; UPPER(TRIM(Table_Books[[#This Row],[Title]])) &amp; "|" &amp; UPPER(TRIM(Table_Books[[#This Row],[Author]]))</f>
        <v>B-TO HAVE DONE WITH THE JUDGMENT OF GOD|ARTAUD, ANTONIN</v>
      </c>
      <c r="B231" s="28" t="str">
        <f>IF(COUNTIFS(Table_Books[Hash_ID],Table_Books[[#This Row],[Hash_ID]])&gt;1,"Y","N")</f>
        <v>N</v>
      </c>
      <c r="C231" s="2" t="s">
        <v>12810</v>
      </c>
      <c r="D231" s="2" t="s">
        <v>5620</v>
      </c>
      <c r="G231" s="12"/>
      <c r="H231" s="12"/>
      <c r="I231" s="8"/>
      <c r="J231" s="12"/>
      <c r="K231" s="12"/>
      <c r="O231" s="33">
        <v>4</v>
      </c>
      <c r="P231" s="10"/>
      <c r="Q231" s="10" t="s">
        <v>1860</v>
      </c>
      <c r="R231" s="10"/>
      <c r="S231" s="10"/>
      <c r="T231" s="10" t="s">
        <v>1860</v>
      </c>
      <c r="U231" s="10" t="s">
        <v>1860</v>
      </c>
      <c r="V231" s="10"/>
      <c r="W231" s="10"/>
      <c r="X231" s="10"/>
      <c r="Y231" s="10"/>
      <c r="Z231" s="10"/>
      <c r="AA231" s="10"/>
      <c r="AB231" s="10"/>
      <c r="AE231" s="12">
        <f>IFERROR(FLOOR(Table_Books[[#This Row],[Published_Date]],10), 0)</f>
        <v>0</v>
      </c>
      <c r="AF231" s="2">
        <f>IFERROR(CEILING(VALUE(LEFT(Table_Books[[#This Row],[Published_Date]],FIND("-",Table_Books[[#This Row],[Published_Date]]&amp;"-")-1))/100, 1), 0)</f>
        <v>0</v>
      </c>
      <c r="AK231" s="2" t="str">
        <f>Table_Books[[#This Row],[Title]]&amp;"_"&amp;Table_Books[[#This Row],[Author]]</f>
        <v>To Have Done with the Judgment of God_Artaud, Antonin</v>
      </c>
      <c r="AL231" s="2" t="str">
        <f>Table_Books[[#This Row],[Author]]&amp;"_"&amp;Table_Books[[#This Row],[Title]]</f>
        <v>Artaud, Antonin_To Have Done with the Judgment of God</v>
      </c>
      <c r="AM231" s="2" t="str">
        <f>Table_Books[[#This Row],[Title]]&amp;" by "&amp;Table_Books[[#This Row],[Author]]</f>
        <v>To Have Done with the Judgment of God by Artaud, Antonin</v>
      </c>
    </row>
    <row r="232" spans="1:41" x14ac:dyDescent="0.35">
      <c r="A232" s="7" t="str">
        <f>"B-" &amp; UPPER(TRIM(Table_Books[[#This Row],[Title]])) &amp; "|" &amp; UPPER(TRIM(Table_Books[[#This Row],[Author]]))</f>
        <v>B-VAN GOGH: THE MAN SUICIDED BY SOCIETY|ARTAUD, ANTONIN</v>
      </c>
      <c r="B232" s="28" t="str">
        <f>IF(COUNTIFS(Table_Books[Hash_ID],Table_Books[[#This Row],[Hash_ID]])&gt;1,"Y","N")</f>
        <v>N</v>
      </c>
      <c r="C232" s="2" t="s">
        <v>12814</v>
      </c>
      <c r="D232" s="2" t="s">
        <v>5620</v>
      </c>
      <c r="G232" s="12"/>
      <c r="H232" s="12"/>
      <c r="I232" s="8"/>
      <c r="J232" s="12"/>
      <c r="K232" s="12"/>
      <c r="O232" s="33">
        <v>5</v>
      </c>
      <c r="P232" s="10"/>
      <c r="Q232" s="10" t="s">
        <v>1860</v>
      </c>
      <c r="R232" s="10"/>
      <c r="S232" s="10"/>
      <c r="T232" s="10" t="s">
        <v>1860</v>
      </c>
      <c r="U232" s="10" t="s">
        <v>1860</v>
      </c>
      <c r="V232" s="10"/>
      <c r="W232" s="10"/>
      <c r="X232" s="10"/>
      <c r="Y232" s="10"/>
      <c r="Z232" s="10"/>
      <c r="AA232" s="10"/>
      <c r="AB232" s="10"/>
      <c r="AE232" s="12">
        <f>IFERROR(FLOOR(Table_Books[[#This Row],[Published_Date]],10), 0)</f>
        <v>0</v>
      </c>
      <c r="AF232" s="2">
        <f>IFERROR(CEILING(VALUE(LEFT(Table_Books[[#This Row],[Published_Date]],FIND("-",Table_Books[[#This Row],[Published_Date]]&amp;"-")-1))/100, 1), 0)</f>
        <v>0</v>
      </c>
      <c r="AK232" s="2" t="str">
        <f>Table_Books[[#This Row],[Title]]&amp;"_"&amp;Table_Books[[#This Row],[Author]]</f>
        <v>Van Gogh: The Man Suicided by Society_Artaud, Antonin</v>
      </c>
      <c r="AL232" s="2" t="str">
        <f>Table_Books[[#This Row],[Author]]&amp;"_"&amp;Table_Books[[#This Row],[Title]]</f>
        <v>Artaud, Antonin_Van Gogh: The Man Suicided by Society</v>
      </c>
      <c r="AM232" s="2" t="str">
        <f>Table_Books[[#This Row],[Title]]&amp;" by "&amp;Table_Books[[#This Row],[Author]]</f>
        <v>Van Gogh: The Man Suicided by Society by Artaud, Antonin</v>
      </c>
    </row>
    <row r="233" spans="1:41" x14ac:dyDescent="0.35">
      <c r="A233" s="7" t="str">
        <f>"B-" &amp; UPPER(TRIM(Table_Books[[#This Row],[Title]])) &amp; "|" &amp; UPPER(TRIM(Table_Books[[#This Row],[Author]]))</f>
        <v>B-WATCHFIENDS &amp; RACK SCREAMS: WORKS FROM THE FINAL PERIOD|ARTAUD, ANTONIN</v>
      </c>
      <c r="B233" s="28" t="str">
        <f>IF(COUNTIFS(Table_Books[Hash_ID],Table_Books[[#This Row],[Hash_ID]])&gt;1,"Y","N")</f>
        <v>N</v>
      </c>
      <c r="C233" s="2" t="s">
        <v>12813</v>
      </c>
      <c r="D233" s="2" t="s">
        <v>5620</v>
      </c>
      <c r="G233" s="12"/>
      <c r="H233" s="12"/>
      <c r="I233" s="8"/>
      <c r="J233" s="12"/>
      <c r="K233" s="12"/>
      <c r="O233" s="33"/>
      <c r="P233" s="10"/>
      <c r="Q233" s="10" t="s">
        <v>1860</v>
      </c>
      <c r="R233" s="10"/>
      <c r="S233" s="10"/>
      <c r="T233" s="10" t="s">
        <v>1860</v>
      </c>
      <c r="U233" s="10" t="s">
        <v>1860</v>
      </c>
      <c r="V233" s="10"/>
      <c r="W233" s="10"/>
      <c r="X233" s="10"/>
      <c r="Y233" s="10"/>
      <c r="Z233" s="10"/>
      <c r="AA233" s="10"/>
      <c r="AB233" s="10"/>
      <c r="AE233" s="12">
        <f>IFERROR(FLOOR(Table_Books[[#This Row],[Published_Date]],10), 0)</f>
        <v>0</v>
      </c>
      <c r="AF233" s="2">
        <f>IFERROR(CEILING(VALUE(LEFT(Table_Books[[#This Row],[Published_Date]],FIND("-",Table_Books[[#This Row],[Published_Date]]&amp;"-")-1))/100, 1), 0)</f>
        <v>0</v>
      </c>
      <c r="AK233" s="2" t="str">
        <f>Table_Books[[#This Row],[Title]]&amp;"_"&amp;Table_Books[[#This Row],[Author]]</f>
        <v>Watchfiends &amp; Rack Screams: Works from the Final Period_Artaud, Antonin</v>
      </c>
      <c r="AL233" s="2" t="str">
        <f>Table_Books[[#This Row],[Author]]&amp;"_"&amp;Table_Books[[#This Row],[Title]]</f>
        <v>Artaud, Antonin_Watchfiends &amp; Rack Screams: Works from the Final Period</v>
      </c>
      <c r="AM233" s="2" t="str">
        <f>Table_Books[[#This Row],[Title]]&amp;" by "&amp;Table_Books[[#This Row],[Author]]</f>
        <v>Watchfiends &amp; Rack Screams: Works from the Final Period by Artaud, Antonin</v>
      </c>
    </row>
    <row r="234" spans="1:41" x14ac:dyDescent="0.35">
      <c r="A234" s="7" t="str">
        <f>"B-" &amp; UPPER(TRIM(Table_Books[[#This Row],[Title]])) &amp; "|" &amp; UPPER(TRIM(Table_Books[[#This Row],[Author]]))</f>
        <v>B-EDGAR ALLAN POE AND ARTHUR MACHEN|ARTHUR MACHEN &amp; MARK SAMUELS</v>
      </c>
      <c r="B234" s="28" t="str">
        <f>IF(COUNTIFS(Table_Books[Hash_ID],Table_Books[[#This Row],[Hash_ID]])&gt;1,"Y","N")</f>
        <v>N</v>
      </c>
      <c r="C234" s="2" t="s">
        <v>7952</v>
      </c>
      <c r="D234" s="43" t="s">
        <v>7953</v>
      </c>
      <c r="G234" s="12"/>
      <c r="H234" s="12">
        <v>1994</v>
      </c>
      <c r="I234" s="8" t="s">
        <v>7930</v>
      </c>
      <c r="J234" s="12"/>
      <c r="K234" s="12"/>
      <c r="O234" s="33"/>
      <c r="P234" s="10"/>
      <c r="Q234" s="10" t="s">
        <v>1860</v>
      </c>
      <c r="R234" s="10"/>
      <c r="S234" s="10"/>
      <c r="T234" s="10" t="s">
        <v>1860</v>
      </c>
      <c r="U234" s="10" t="s">
        <v>1860</v>
      </c>
      <c r="V234" s="10"/>
      <c r="W234" s="10"/>
      <c r="X234" s="10"/>
      <c r="Y234" s="10"/>
      <c r="Z234" s="10"/>
      <c r="AA234" s="10"/>
      <c r="AB234" s="10"/>
      <c r="AE234" s="12">
        <f>IFERROR(FLOOR(Table_Books[[#This Row],[Published_Date]],10), 0)</f>
        <v>0</v>
      </c>
      <c r="AF234" s="2">
        <f>IFERROR(CEILING(VALUE(LEFT(Table_Books[[#This Row],[Published_Date]],FIND("-",Table_Books[[#This Row],[Published_Date]]&amp;"-")-1))/100, 1), 0)</f>
        <v>0</v>
      </c>
      <c r="AK234" s="2" t="str">
        <f>Table_Books[[#This Row],[Title]]&amp;"_"&amp;Table_Books[[#This Row],[Author]]</f>
        <v>Edgar Allan Poe and Arthur Machen_Arthur Machen &amp; Mark Samuels</v>
      </c>
      <c r="AL234" s="2" t="str">
        <f>Table_Books[[#This Row],[Author]]&amp;"_"&amp;Table_Books[[#This Row],[Title]]</f>
        <v>Arthur Machen &amp; Mark Samuels_Edgar Allan Poe and Arthur Machen</v>
      </c>
      <c r="AM234" s="2" t="str">
        <f>Table_Books[[#This Row],[Title]]&amp;" by "&amp;Table_Books[[#This Row],[Author]]</f>
        <v>Edgar Allan Poe and Arthur Machen by Arthur Machen &amp; Mark Samuels</v>
      </c>
    </row>
    <row r="235" spans="1:41" ht="29" x14ac:dyDescent="0.35">
      <c r="A235" s="7" t="str">
        <f>"B-" &amp; UPPER(TRIM(Table_Books[[#This Row],[Title]])) &amp; "|" &amp; UPPER(TRIM(Table_Books[[#This Row],[Author]]))</f>
        <v>B-THE HOUSE OF THE HIDDEN LIGHT|ARTHUR MACHEN AND A.E. WAITE</v>
      </c>
      <c r="B235" s="28" t="str">
        <f>IF(COUNTIFS(Table_Books[Hash_ID],Table_Books[[#This Row],[Hash_ID]])&gt;1,"Y","N")</f>
        <v>N</v>
      </c>
      <c r="C235" s="2" t="s">
        <v>8016</v>
      </c>
      <c r="D235" s="43" t="s">
        <v>8017</v>
      </c>
      <c r="G235" s="12"/>
      <c r="H235" s="12"/>
      <c r="I235" s="8"/>
      <c r="J235" s="12"/>
      <c r="K235" s="12"/>
      <c r="O235" s="33"/>
      <c r="P235" s="10"/>
      <c r="Q235" s="10" t="s">
        <v>1860</v>
      </c>
      <c r="R235" s="10"/>
      <c r="S235" s="10"/>
      <c r="T235" s="10" t="s">
        <v>1860</v>
      </c>
      <c r="U235" s="10" t="s">
        <v>1860</v>
      </c>
      <c r="V235" s="10"/>
      <c r="W235" s="10"/>
      <c r="X235" s="10"/>
      <c r="Y235" s="10"/>
      <c r="Z235" s="10"/>
      <c r="AA235" s="10"/>
      <c r="AB235" s="10"/>
      <c r="AE235" s="12">
        <f>IFERROR(FLOOR(Table_Books[[#This Row],[Published_Date]],10), 0)</f>
        <v>0</v>
      </c>
      <c r="AF235" s="2">
        <f>IFERROR(CEILING(VALUE(LEFT(Table_Books[[#This Row],[Published_Date]],FIND("-",Table_Books[[#This Row],[Published_Date]]&amp;"-")-1))/100, 1), 0)</f>
        <v>0</v>
      </c>
      <c r="AK235" s="2" t="str">
        <f>Table_Books[[#This Row],[Title]]&amp;"_"&amp;Table_Books[[#This Row],[Author]]</f>
        <v>The House of the Hidden Light_Arthur Machen and A.E. Waite</v>
      </c>
      <c r="AL235" s="2" t="str">
        <f>Table_Books[[#This Row],[Author]]&amp;"_"&amp;Table_Books[[#This Row],[Title]]</f>
        <v>Arthur Machen and A.E. Waite_The House of the Hidden Light</v>
      </c>
      <c r="AM235" s="2" t="str">
        <f>Table_Books[[#This Row],[Title]]&amp;" by "&amp;Table_Books[[#This Row],[Author]]</f>
        <v>The House of the Hidden Light by Arthur Machen and A.E. Waite</v>
      </c>
    </row>
    <row r="236" spans="1:41" x14ac:dyDescent="0.35">
      <c r="A236" s="7" t="str">
        <f>"B-" &amp; UPPER(TRIM(Table_Books[[#This Row],[Title]])) &amp; "|" &amp; UPPER(TRIM(Table_Books[[#This Row],[Author]]))</f>
        <v>B-QUEENS OF THE ABYSS: LOST STORIES FROM THE WOMEN OF THE WEIRD|ASHLEY, MIKE</v>
      </c>
      <c r="B236" s="28" t="str">
        <f>IF(COUNTIFS(Table_Books[Hash_ID],Table_Books[[#This Row],[Hash_ID]])&gt;1,"Y","N")</f>
        <v>N</v>
      </c>
      <c r="C236" s="2" t="s">
        <v>12766</v>
      </c>
      <c r="D236" s="2" t="s">
        <v>12767</v>
      </c>
      <c r="E236" s="2" t="s">
        <v>12808</v>
      </c>
      <c r="G236" s="12"/>
      <c r="H236" s="12"/>
      <c r="I236" s="8"/>
      <c r="J236" s="12"/>
      <c r="K236" s="12"/>
      <c r="O236" s="33"/>
      <c r="P236" s="10"/>
      <c r="Q236" s="10" t="s">
        <v>1860</v>
      </c>
      <c r="R236" s="10"/>
      <c r="S236" s="10"/>
      <c r="T236" s="10" t="s">
        <v>1860</v>
      </c>
      <c r="U236" s="10" t="s">
        <v>1860</v>
      </c>
      <c r="V236" s="10"/>
      <c r="W236" s="10"/>
      <c r="X236" s="10"/>
      <c r="Y236" s="10"/>
      <c r="Z236" s="10"/>
      <c r="AA236" s="10"/>
      <c r="AB236" s="10"/>
      <c r="AE236" s="12">
        <f>IFERROR(FLOOR(Table_Books[[#This Row],[Published_Date]],10), 0)</f>
        <v>0</v>
      </c>
      <c r="AF236" s="2">
        <f>IFERROR(CEILING(VALUE(LEFT(Table_Books[[#This Row],[Published_Date]],FIND("-",Table_Books[[#This Row],[Published_Date]]&amp;"-")-1))/100, 1), 0)</f>
        <v>0</v>
      </c>
      <c r="AK236" s="2" t="str">
        <f>Table_Books[[#This Row],[Title]]&amp;"_"&amp;Table_Books[[#This Row],[Author]]</f>
        <v>Queens of the Abyss: Lost Stories from the Women of the Weird_Ashley, Mike</v>
      </c>
      <c r="AL236" s="2" t="str">
        <f>Table_Books[[#This Row],[Author]]&amp;"_"&amp;Table_Books[[#This Row],[Title]]</f>
        <v>Ashley, Mike_Queens of the Abyss: Lost Stories from the Women of the Weird</v>
      </c>
      <c r="AM236" s="2" t="str">
        <f>Table_Books[[#This Row],[Title]]&amp;" by "&amp;Table_Books[[#This Row],[Author]]</f>
        <v>Queens of the Abyss: Lost Stories from the Women of the Weird by Ashley, Mike</v>
      </c>
    </row>
    <row r="237" spans="1:41" x14ac:dyDescent="0.35">
      <c r="A237" s="52" t="str">
        <f>"B-" &amp; UPPER(TRIM(Table_Books[[#This Row],[Title]])) &amp; "|" &amp; UPPER(TRIM(Table_Books[[#This Row],[Author]]))</f>
        <v>B-THE GHOST SLAYERS: THRILLING TALES OF OCCULT DETECTION|ASHLEY, MIKE</v>
      </c>
      <c r="B237" s="28" t="str">
        <f>IF(COUNTIFS(Table_Books[Hash_ID],Table_Books[[#This Row],[Hash_ID]])&gt;1,"Y","N")</f>
        <v>N</v>
      </c>
      <c r="C237" s="28" t="s">
        <v>12768</v>
      </c>
      <c r="D237" s="28" t="s">
        <v>12767</v>
      </c>
      <c r="E237" s="28" t="s">
        <v>12808</v>
      </c>
      <c r="F237" s="28"/>
      <c r="G237" s="44"/>
      <c r="H237" s="44"/>
      <c r="I237" s="45"/>
      <c r="J237" s="44"/>
      <c r="K237" s="44"/>
      <c r="L237" s="28"/>
      <c r="M237" s="28"/>
      <c r="N237" s="28"/>
      <c r="O237" s="46"/>
      <c r="P237" s="47"/>
      <c r="Q237" s="47" t="s">
        <v>1860</v>
      </c>
      <c r="R237" s="47"/>
      <c r="S237" s="47"/>
      <c r="T237" s="47" t="s">
        <v>1860</v>
      </c>
      <c r="U237" s="47" t="s">
        <v>1860</v>
      </c>
      <c r="V237" s="47"/>
      <c r="W237" s="47"/>
      <c r="X237" s="47"/>
      <c r="Y237" s="47"/>
      <c r="Z237" s="47"/>
      <c r="AA237" s="47"/>
      <c r="AB237" s="47"/>
      <c r="AC237" s="28"/>
      <c r="AD237" s="28"/>
      <c r="AE237" s="44">
        <f>IFERROR(FLOOR(Table_Books[[#This Row],[Published_Date]],10), 0)</f>
        <v>0</v>
      </c>
      <c r="AF237" s="28">
        <f>IFERROR(CEILING(VALUE(LEFT(Table_Books[[#This Row],[Published_Date]],FIND("-",Table_Books[[#This Row],[Published_Date]]&amp;"-")-1))/100, 1), 0)</f>
        <v>0</v>
      </c>
      <c r="AG237" s="28"/>
      <c r="AH237" s="28"/>
      <c r="AI237" s="28"/>
      <c r="AJ237" s="28"/>
      <c r="AK237" s="28" t="str">
        <f>Table_Books[[#This Row],[Title]]&amp;"_"&amp;Table_Books[[#This Row],[Author]]</f>
        <v>The Ghost Slayers: Thrilling Tales of Occult Detection_Ashley, Mike</v>
      </c>
      <c r="AL237" s="28" t="str">
        <f>Table_Books[[#This Row],[Author]]&amp;"_"&amp;Table_Books[[#This Row],[Title]]</f>
        <v>Ashley, Mike_The Ghost Slayers: Thrilling Tales of Occult Detection</v>
      </c>
      <c r="AM237" s="28" t="str">
        <f>Table_Books[[#This Row],[Title]]&amp;" by "&amp;Table_Books[[#This Row],[Author]]</f>
        <v>The Ghost Slayers: Thrilling Tales of Occult Detection by Ashley, Mike</v>
      </c>
      <c r="AN237" s="28"/>
      <c r="AO237" s="28"/>
    </row>
    <row r="238" spans="1:41" x14ac:dyDescent="0.35">
      <c r="A238" s="52" t="str">
        <f>"B-" &amp; UPPER(TRIM(Table_Books[[#This Row],[Title]])) &amp; "|" &amp; UPPER(TRIM(Table_Books[[#This Row],[Author]]))</f>
        <v>B-BUDDHACARITA|ASHVAGHOSHA</v>
      </c>
      <c r="B238" s="28" t="str">
        <f>IF(COUNTIFS(Table_Books[Hash_ID],Table_Books[[#This Row],[Hash_ID]])&gt;1,"Y","N")</f>
        <v>N</v>
      </c>
      <c r="C238" s="28" t="s">
        <v>18911</v>
      </c>
      <c r="D238" s="51" t="s">
        <v>18912</v>
      </c>
      <c r="E238" s="28"/>
      <c r="F238" s="28"/>
      <c r="G238" s="44"/>
      <c r="H238" s="44"/>
      <c r="I238" s="45"/>
      <c r="J238" s="44"/>
      <c r="K238" s="44"/>
      <c r="L238" s="28"/>
      <c r="M238" s="28"/>
      <c r="N238" s="28"/>
      <c r="O238" s="46"/>
      <c r="P238" s="47"/>
      <c r="Q238" s="47" t="s">
        <v>1860</v>
      </c>
      <c r="R238" s="47"/>
      <c r="S238" s="47"/>
      <c r="T238" s="47" t="s">
        <v>1860</v>
      </c>
      <c r="U238" s="47" t="s">
        <v>1860</v>
      </c>
      <c r="V238" s="47"/>
      <c r="W238" s="47"/>
      <c r="X238" s="47"/>
      <c r="Y238" s="47"/>
      <c r="Z238" s="47"/>
      <c r="AA238" s="47"/>
      <c r="AB238" s="47"/>
      <c r="AC238" s="28"/>
      <c r="AD238" s="28"/>
      <c r="AE238" s="44">
        <f>IFERROR(FLOOR(Table_Books[[#This Row],[Published_Date]],10), 0)</f>
        <v>0</v>
      </c>
      <c r="AF238" s="28">
        <f>IFERROR(CEILING(VALUE(LEFT(Table_Books[[#This Row],[Published_Date]],FIND("-",Table_Books[[#This Row],[Published_Date]]&amp;"-")-1))/100, 1), 0)</f>
        <v>0</v>
      </c>
      <c r="AG238" s="28"/>
      <c r="AH238" s="28" t="s">
        <v>21578</v>
      </c>
      <c r="AI238" s="28"/>
      <c r="AJ238" s="28"/>
      <c r="AK238" s="28" t="str">
        <f>Table_Books[[#This Row],[Title]]&amp;"_"&amp;Table_Books[[#This Row],[Author]]</f>
        <v>Buddhacarita_Ashvaghosha</v>
      </c>
      <c r="AL238" s="28" t="str">
        <f>Table_Books[[#This Row],[Author]]&amp;"_"&amp;Table_Books[[#This Row],[Title]]</f>
        <v>Ashvaghosha_Buddhacarita</v>
      </c>
      <c r="AM238" s="28" t="str">
        <f>Table_Books[[#This Row],[Title]]&amp;" by "&amp;Table_Books[[#This Row],[Author]]</f>
        <v>Buddhacarita by Ashvaghosha</v>
      </c>
      <c r="AN238" s="28"/>
      <c r="AO238" s="28"/>
    </row>
    <row r="239" spans="1:41" x14ac:dyDescent="0.35">
      <c r="A239" s="52" t="str">
        <f>"B-" &amp; UPPER(TRIM(Table_Books[[#This Row],[Title]])) &amp; "|" &amp; UPPER(TRIM(Table_Books[[#This Row],[Author]]))</f>
        <v>B-FOUNDATION|ASIMOV, ISAAC</v>
      </c>
      <c r="B239" s="28" t="str">
        <f>IF(COUNTIFS(Table_Books[Hash_ID],Table_Books[[#This Row],[Hash_ID]])&gt;1,"Y","N")</f>
        <v>N</v>
      </c>
      <c r="C239" s="28" t="s">
        <v>6478</v>
      </c>
      <c r="D239" s="28" t="s">
        <v>6479</v>
      </c>
      <c r="E239" s="28"/>
      <c r="F239" s="28"/>
      <c r="G239" s="44"/>
      <c r="H239" s="44"/>
      <c r="I239" s="45"/>
      <c r="J239" s="44"/>
      <c r="K239" s="44"/>
      <c r="L239" s="28"/>
      <c r="M239" s="28"/>
      <c r="N239" s="28"/>
      <c r="O239" s="46"/>
      <c r="P239" s="47"/>
      <c r="Q239" s="47" t="s">
        <v>1860</v>
      </c>
      <c r="R239" s="47"/>
      <c r="S239" s="47"/>
      <c r="T239" s="47" t="s">
        <v>1860</v>
      </c>
      <c r="U239" s="47" t="s">
        <v>1860</v>
      </c>
      <c r="V239" s="47"/>
      <c r="W239" s="47"/>
      <c r="X239" s="47"/>
      <c r="Y239" s="47"/>
      <c r="Z239" s="47"/>
      <c r="AA239" s="47"/>
      <c r="AB239" s="47"/>
      <c r="AC239" s="28"/>
      <c r="AD239" s="28"/>
      <c r="AE239" s="44">
        <f>IFERROR(FLOOR(Table_Books[[#This Row],[Published_Date]],10), 0)</f>
        <v>0</v>
      </c>
      <c r="AF239" s="28">
        <f>IFERROR(CEILING(VALUE(LEFT(Table_Books[[#This Row],[Published_Date]],FIND("-",Table_Books[[#This Row],[Published_Date]]&amp;"-")-1))/100, 1), 0)</f>
        <v>0</v>
      </c>
      <c r="AG239" s="28"/>
      <c r="AH239" s="28"/>
      <c r="AI239" s="28"/>
      <c r="AJ239" s="28"/>
      <c r="AK239" s="28" t="str">
        <f>Table_Books[[#This Row],[Title]]&amp;"_"&amp;Table_Books[[#This Row],[Author]]</f>
        <v>Foundation_Asimov, Isaac</v>
      </c>
      <c r="AL239" s="28" t="str">
        <f>Table_Books[[#This Row],[Author]]&amp;"_"&amp;Table_Books[[#This Row],[Title]]</f>
        <v>Asimov, Isaac_Foundation</v>
      </c>
      <c r="AM239" s="28" t="str">
        <f>Table_Books[[#This Row],[Title]]&amp;" by "&amp;Table_Books[[#This Row],[Author]]</f>
        <v>Foundation by Asimov, Isaac</v>
      </c>
      <c r="AN239" s="28"/>
      <c r="AO239" s="28"/>
    </row>
    <row r="240" spans="1:41" x14ac:dyDescent="0.35">
      <c r="A240" s="52" t="str">
        <f>"B-" &amp; UPPER(TRIM(Table_Books[[#This Row],[Title]])) &amp; "|" &amp; UPPER(TRIM(Table_Books[[#This Row],[Author]]))</f>
        <v>B-I, ROBOT|ASIMOV, ISAAC</v>
      </c>
      <c r="B240" s="28" t="str">
        <f>IF(COUNTIFS(Table_Books[Hash_ID],Table_Books[[#This Row],[Hash_ID]])&gt;1,"Y","N")</f>
        <v>N</v>
      </c>
      <c r="C240" s="28" t="s">
        <v>6480</v>
      </c>
      <c r="D240" s="28" t="s">
        <v>6479</v>
      </c>
      <c r="E240" s="28"/>
      <c r="F240" s="28"/>
      <c r="G240" s="44"/>
      <c r="H240" s="44"/>
      <c r="I240" s="45"/>
      <c r="J240" s="44"/>
      <c r="K240" s="44"/>
      <c r="L240" s="28"/>
      <c r="M240" s="28"/>
      <c r="N240" s="28"/>
      <c r="O240" s="46"/>
      <c r="P240" s="47"/>
      <c r="Q240" s="47" t="s">
        <v>1860</v>
      </c>
      <c r="R240" s="47"/>
      <c r="S240" s="47"/>
      <c r="T240" s="47" t="s">
        <v>1860</v>
      </c>
      <c r="U240" s="47" t="s">
        <v>1860</v>
      </c>
      <c r="V240" s="47"/>
      <c r="W240" s="47"/>
      <c r="X240" s="47"/>
      <c r="Y240" s="47"/>
      <c r="Z240" s="47"/>
      <c r="AA240" s="47"/>
      <c r="AB240" s="47"/>
      <c r="AC240" s="28"/>
      <c r="AD240" s="28"/>
      <c r="AE240" s="44">
        <f>IFERROR(FLOOR(Table_Books[[#This Row],[Published_Date]],10), 0)</f>
        <v>0</v>
      </c>
      <c r="AF240" s="28">
        <f>IFERROR(CEILING(VALUE(LEFT(Table_Books[[#This Row],[Published_Date]],FIND("-",Table_Books[[#This Row],[Published_Date]]&amp;"-")-1))/100, 1), 0)</f>
        <v>0</v>
      </c>
      <c r="AG240" s="28"/>
      <c r="AH240" s="28"/>
      <c r="AI240" s="28"/>
      <c r="AJ240" s="28"/>
      <c r="AK240" s="28" t="str">
        <f>Table_Books[[#This Row],[Title]]&amp;"_"&amp;Table_Books[[#This Row],[Author]]</f>
        <v>I, Robot_Asimov, Isaac</v>
      </c>
      <c r="AL240" s="28" t="str">
        <f>Table_Books[[#This Row],[Author]]&amp;"_"&amp;Table_Books[[#This Row],[Title]]</f>
        <v>Asimov, Isaac_I, Robot</v>
      </c>
      <c r="AM240" s="28" t="str">
        <f>Table_Books[[#This Row],[Title]]&amp;" by "&amp;Table_Books[[#This Row],[Author]]</f>
        <v>I, Robot by Asimov, Isaac</v>
      </c>
      <c r="AN240" s="28"/>
      <c r="AO240" s="28"/>
    </row>
    <row r="241" spans="1:41" x14ac:dyDescent="0.35">
      <c r="A241" s="52" t="str">
        <f>"B-" &amp; UPPER(TRIM(Table_Books[[#This Row],[Title]])) &amp; "|" &amp; UPPER(TRIM(Table_Books[[#This Row],[Author]]))</f>
        <v>B-MY LIFE AS AN ALIEN|ASSI, SERAJ</v>
      </c>
      <c r="B241" s="28" t="str">
        <f>IF(COUNTIFS(Table_Books[Hash_ID],Table_Books[[#This Row],[Hash_ID]])&gt;1,"Y","N")</f>
        <v>N</v>
      </c>
      <c r="C241" s="28" t="s">
        <v>8093</v>
      </c>
      <c r="D241" s="28" t="s">
        <v>8823</v>
      </c>
      <c r="E241" s="28"/>
      <c r="F241" s="28"/>
      <c r="G241" s="44"/>
      <c r="H241" s="44">
        <v>2023</v>
      </c>
      <c r="I241" s="45" t="s">
        <v>7930</v>
      </c>
      <c r="J241" s="44"/>
      <c r="K241" s="44"/>
      <c r="L241" s="28"/>
      <c r="M241" s="28"/>
      <c r="N241" s="28"/>
      <c r="O241" s="46"/>
      <c r="P241" s="47"/>
      <c r="Q241" s="47" t="s">
        <v>1860</v>
      </c>
      <c r="R241" s="47"/>
      <c r="S241" s="47"/>
      <c r="T241" s="47" t="s">
        <v>1860</v>
      </c>
      <c r="U241" s="47" t="s">
        <v>1860</v>
      </c>
      <c r="V241" s="47"/>
      <c r="W241" s="47"/>
      <c r="X241" s="47"/>
      <c r="Y241" s="47"/>
      <c r="Z241" s="47"/>
      <c r="AA241" s="47"/>
      <c r="AB241" s="47"/>
      <c r="AC241" s="28"/>
      <c r="AD241" s="28"/>
      <c r="AE241" s="44">
        <f>IFERROR(FLOOR(Table_Books[[#This Row],[Published_Date]],10), 0)</f>
        <v>0</v>
      </c>
      <c r="AF241" s="28">
        <f>IFERROR(CEILING(VALUE(LEFT(Table_Books[[#This Row],[Published_Date]],FIND("-",Table_Books[[#This Row],[Published_Date]]&amp;"-")-1))/100, 1), 0)</f>
        <v>0</v>
      </c>
      <c r="AG241" s="28"/>
      <c r="AH241" s="28"/>
      <c r="AI241" s="28"/>
      <c r="AJ241" s="28"/>
      <c r="AK241" s="28" t="str">
        <f>Table_Books[[#This Row],[Title]]&amp;"_"&amp;Table_Books[[#This Row],[Author]]</f>
        <v>My Life as an Alien_Assi, Seraj</v>
      </c>
      <c r="AL241" s="28" t="str">
        <f>Table_Books[[#This Row],[Author]]&amp;"_"&amp;Table_Books[[#This Row],[Title]]</f>
        <v>Assi, Seraj_My Life as an Alien</v>
      </c>
      <c r="AM241" s="28" t="str">
        <f>Table_Books[[#This Row],[Title]]&amp;" by "&amp;Table_Books[[#This Row],[Author]]</f>
        <v>My Life as an Alien by Assi, Seraj</v>
      </c>
      <c r="AN241" s="28"/>
      <c r="AO241" s="28"/>
    </row>
    <row r="242" spans="1:41" x14ac:dyDescent="0.35">
      <c r="A242" s="52" t="str">
        <f>"B-" &amp; UPPER(TRIM(Table_Books[[#This Row],[Title]])) &amp; "|" &amp; UPPER(TRIM(Table_Books[[#This Row],[Author]]))</f>
        <v>B-LIFE OF ANTONY|ATHANASIUS OF ALEXANDRIA</v>
      </c>
      <c r="B242" s="28" t="str">
        <f>IF(COUNTIFS(Table_Books[Hash_ID],Table_Books[[#This Row],[Hash_ID]])&gt;1,"Y","N")</f>
        <v>N</v>
      </c>
      <c r="C242" s="28" t="s">
        <v>19055</v>
      </c>
      <c r="D242" s="51" t="s">
        <v>19056</v>
      </c>
      <c r="E242" s="28"/>
      <c r="F242" s="28"/>
      <c r="G242" s="44"/>
      <c r="H242" s="44"/>
      <c r="I242" s="45"/>
      <c r="J242" s="44"/>
      <c r="K242" s="44"/>
      <c r="L242" s="28"/>
      <c r="M242" s="28"/>
      <c r="N242" s="28"/>
      <c r="O242" s="46"/>
      <c r="P242" s="47"/>
      <c r="Q242" s="47" t="s">
        <v>1860</v>
      </c>
      <c r="R242" s="47"/>
      <c r="S242" s="47"/>
      <c r="T242" s="47" t="s">
        <v>1860</v>
      </c>
      <c r="U242" s="47" t="s">
        <v>1860</v>
      </c>
      <c r="V242" s="47"/>
      <c r="W242" s="47"/>
      <c r="X242" s="47"/>
      <c r="Y242" s="47"/>
      <c r="Z242" s="47"/>
      <c r="AA242" s="47"/>
      <c r="AB242" s="47"/>
      <c r="AC242" s="28"/>
      <c r="AD242" s="28"/>
      <c r="AE242" s="44">
        <f>IFERROR(FLOOR(Table_Books[[#This Row],[Published_Date]],10), 0)</f>
        <v>0</v>
      </c>
      <c r="AF242" s="28">
        <f>IFERROR(CEILING(VALUE(LEFT(Table_Books[[#This Row],[Published_Date]],FIND("-",Table_Books[[#This Row],[Published_Date]]&amp;"-")-1))/100, 1), 0)</f>
        <v>0</v>
      </c>
      <c r="AG242" s="28"/>
      <c r="AH242" s="28" t="s">
        <v>21582</v>
      </c>
      <c r="AI242" s="28"/>
      <c r="AJ242" s="28"/>
      <c r="AK242" s="28" t="str">
        <f>Table_Books[[#This Row],[Title]]&amp;"_"&amp;Table_Books[[#This Row],[Author]]</f>
        <v>Life of Antony_Athanasius of Alexandria</v>
      </c>
      <c r="AL242" s="28" t="str">
        <f>Table_Books[[#This Row],[Author]]&amp;"_"&amp;Table_Books[[#This Row],[Title]]</f>
        <v>Athanasius of Alexandria_Life of Antony</v>
      </c>
      <c r="AM242" s="28" t="str">
        <f>Table_Books[[#This Row],[Title]]&amp;" by "&amp;Table_Books[[#This Row],[Author]]</f>
        <v>Life of Antony by Athanasius of Alexandria</v>
      </c>
      <c r="AN242" s="28"/>
      <c r="AO242" s="28"/>
    </row>
    <row r="243" spans="1:41" x14ac:dyDescent="0.35">
      <c r="A243" s="52" t="str">
        <f>"B-" &amp; UPPER(TRIM(Table_Books[[#This Row],[Title]])) &amp; "|" &amp; UPPER(TRIM(Table_Books[[#This Row],[Author]]))</f>
        <v>B-ON THE INCARNATION|ATHANASIUS OF ALEXANDRIA</v>
      </c>
      <c r="B243" s="28" t="str">
        <f>IF(COUNTIFS(Table_Books[Hash_ID],Table_Books[[#This Row],[Hash_ID]])&gt;1,"Y","N")</f>
        <v>N</v>
      </c>
      <c r="C243" s="28" t="s">
        <v>19057</v>
      </c>
      <c r="D243" s="51" t="s">
        <v>19056</v>
      </c>
      <c r="E243" s="28"/>
      <c r="F243" s="28"/>
      <c r="G243" s="44"/>
      <c r="H243" s="44"/>
      <c r="I243" s="45"/>
      <c r="J243" s="44"/>
      <c r="K243" s="44"/>
      <c r="L243" s="28"/>
      <c r="M243" s="28"/>
      <c r="N243" s="28"/>
      <c r="O243" s="46"/>
      <c r="P243" s="47"/>
      <c r="Q243" s="47" t="s">
        <v>1860</v>
      </c>
      <c r="R243" s="47"/>
      <c r="S243" s="47"/>
      <c r="T243" s="47" t="s">
        <v>1860</v>
      </c>
      <c r="U243" s="47" t="s">
        <v>1860</v>
      </c>
      <c r="V243" s="47"/>
      <c r="W243" s="47"/>
      <c r="X243" s="47"/>
      <c r="Y243" s="47"/>
      <c r="Z243" s="47"/>
      <c r="AA243" s="47"/>
      <c r="AB243" s="47"/>
      <c r="AC243" s="28"/>
      <c r="AD243" s="28"/>
      <c r="AE243" s="44">
        <f>IFERROR(FLOOR(Table_Books[[#This Row],[Published_Date]],10), 0)</f>
        <v>0</v>
      </c>
      <c r="AF243" s="28">
        <f>IFERROR(CEILING(VALUE(LEFT(Table_Books[[#This Row],[Published_Date]],FIND("-",Table_Books[[#This Row],[Published_Date]]&amp;"-")-1))/100, 1), 0)</f>
        <v>0</v>
      </c>
      <c r="AG243" s="28"/>
      <c r="AH243" s="28" t="s">
        <v>21582</v>
      </c>
      <c r="AI243" s="28"/>
      <c r="AJ243" s="28"/>
      <c r="AK243" s="28" t="str">
        <f>Table_Books[[#This Row],[Title]]&amp;"_"&amp;Table_Books[[#This Row],[Author]]</f>
        <v>On the Incarnation_Athanasius of Alexandria</v>
      </c>
      <c r="AL243" s="28" t="str">
        <f>Table_Books[[#This Row],[Author]]&amp;"_"&amp;Table_Books[[#This Row],[Title]]</f>
        <v>Athanasius of Alexandria_On the Incarnation</v>
      </c>
      <c r="AM243" s="28" t="str">
        <f>Table_Books[[#This Row],[Title]]&amp;" by "&amp;Table_Books[[#This Row],[Author]]</f>
        <v>On the Incarnation by Athanasius of Alexandria</v>
      </c>
      <c r="AN243" s="28"/>
      <c r="AO243" s="28"/>
    </row>
    <row r="244" spans="1:41" x14ac:dyDescent="0.35">
      <c r="A244" s="52" t="str">
        <f>"B-" &amp; UPPER(TRIM(Table_Books[[#This Row],[Title]])) &amp; "|" &amp; UPPER(TRIM(Table_Books[[#This Row],[Author]]))</f>
        <v>B-CONFERENCE OF THE BIRDS (MANTIQ AL-TAYR)|ATTAR OF NISHAPUR</v>
      </c>
      <c r="B244" s="28" t="str">
        <f>IF(COUNTIFS(Table_Books[Hash_ID],Table_Books[[#This Row],[Hash_ID]])&gt;1,"Y","N")</f>
        <v>N</v>
      </c>
      <c r="C244" s="28" t="s">
        <v>19146</v>
      </c>
      <c r="D244" s="51" t="s">
        <v>19147</v>
      </c>
      <c r="E244" s="28"/>
      <c r="F244" s="28"/>
      <c r="G244" s="44"/>
      <c r="H244" s="44"/>
      <c r="I244" s="45"/>
      <c r="J244" s="44"/>
      <c r="K244" s="44"/>
      <c r="L244" s="28"/>
      <c r="M244" s="28"/>
      <c r="N244" s="28"/>
      <c r="O244" s="46"/>
      <c r="P244" s="47"/>
      <c r="Q244" s="47" t="s">
        <v>1860</v>
      </c>
      <c r="R244" s="47"/>
      <c r="S244" s="47"/>
      <c r="T244" s="47" t="s">
        <v>1860</v>
      </c>
      <c r="U244" s="47" t="s">
        <v>1860</v>
      </c>
      <c r="V244" s="47"/>
      <c r="W244" s="47"/>
      <c r="X244" s="47"/>
      <c r="Y244" s="47"/>
      <c r="Z244" s="47"/>
      <c r="AA244" s="47"/>
      <c r="AB244" s="47"/>
      <c r="AC244" s="28"/>
      <c r="AD244" s="28"/>
      <c r="AE244" s="44">
        <f>IFERROR(FLOOR(Table_Books[[#This Row],[Published_Date]],10), 0)</f>
        <v>0</v>
      </c>
      <c r="AF244" s="28">
        <f>IFERROR(CEILING(VALUE(LEFT(Table_Books[[#This Row],[Published_Date]],FIND("-",Table_Books[[#This Row],[Published_Date]]&amp;"-")-1))/100, 1), 0)</f>
        <v>0</v>
      </c>
      <c r="AG244" s="28"/>
      <c r="AH244" s="28" t="s">
        <v>21584</v>
      </c>
      <c r="AI244" s="28"/>
      <c r="AJ244" s="28"/>
      <c r="AK244" s="28" t="str">
        <f>Table_Books[[#This Row],[Title]]&amp;"_"&amp;Table_Books[[#This Row],[Author]]</f>
        <v>Conference of the Birds (Mantiq al-Tayr)_Attar of Nishapur</v>
      </c>
      <c r="AL244" s="28" t="str">
        <f>Table_Books[[#This Row],[Author]]&amp;"_"&amp;Table_Books[[#This Row],[Title]]</f>
        <v>Attar of Nishapur_Conference of the Birds (Mantiq al-Tayr)</v>
      </c>
      <c r="AM244" s="28" t="str">
        <f>Table_Books[[#This Row],[Title]]&amp;" by "&amp;Table_Books[[#This Row],[Author]]</f>
        <v>Conference of the Birds (Mantiq al-Tayr) by Attar of Nishapur</v>
      </c>
      <c r="AN244" s="28"/>
      <c r="AO244" s="28"/>
    </row>
    <row r="245" spans="1:41" x14ac:dyDescent="0.35">
      <c r="A245" s="52" t="str">
        <f>"B-" &amp; UPPER(TRIM(Table_Books[[#This Row],[Title]])) &amp; "|" &amp; UPPER(TRIM(Table_Books[[#This Row],[Author]]))</f>
        <v>B-AMOS|ATTRIBUTED TO AMOS</v>
      </c>
      <c r="B245" s="28" t="str">
        <f>IF(COUNTIFS(Table_Books[Hash_ID],Table_Books[[#This Row],[Hash_ID]])&gt;1,"Y","N")</f>
        <v>N</v>
      </c>
      <c r="C245" s="28" t="s">
        <v>18993</v>
      </c>
      <c r="D245" s="51" t="s">
        <v>18994</v>
      </c>
      <c r="E245" s="28"/>
      <c r="F245" s="28"/>
      <c r="G245" s="44"/>
      <c r="H245" s="44"/>
      <c r="I245" s="45"/>
      <c r="J245" s="44"/>
      <c r="K245" s="44"/>
      <c r="L245" s="28"/>
      <c r="M245" s="28"/>
      <c r="N245" s="28"/>
      <c r="O245" s="46"/>
      <c r="P245" s="47"/>
      <c r="Q245" s="47" t="s">
        <v>1860</v>
      </c>
      <c r="R245" s="47"/>
      <c r="S245" s="47"/>
      <c r="T245" s="47" t="s">
        <v>1860</v>
      </c>
      <c r="U245" s="47" t="s">
        <v>1860</v>
      </c>
      <c r="V245" s="47"/>
      <c r="W245" s="47"/>
      <c r="X245" s="47"/>
      <c r="Y245" s="47"/>
      <c r="Z245" s="47"/>
      <c r="AA245" s="47"/>
      <c r="AB245" s="47"/>
      <c r="AC245" s="28"/>
      <c r="AD245" s="28"/>
      <c r="AE245" s="44">
        <f>IFERROR(FLOOR(Table_Books[[#This Row],[Published_Date]],10), 0)</f>
        <v>0</v>
      </c>
      <c r="AF245" s="28">
        <f>IFERROR(CEILING(VALUE(LEFT(Table_Books[[#This Row],[Published_Date]],FIND("-",Table_Books[[#This Row],[Published_Date]]&amp;"-")-1))/100, 1), 0)</f>
        <v>0</v>
      </c>
      <c r="AG245" s="28"/>
      <c r="AH245" s="28" t="s">
        <v>21580</v>
      </c>
      <c r="AI245" s="28"/>
      <c r="AJ245" s="28"/>
      <c r="AK245" s="28" t="str">
        <f>Table_Books[[#This Row],[Title]]&amp;"_"&amp;Table_Books[[#This Row],[Author]]</f>
        <v>Amos_Attributed to Amos</v>
      </c>
      <c r="AL245" s="28" t="str">
        <f>Table_Books[[#This Row],[Author]]&amp;"_"&amp;Table_Books[[#This Row],[Title]]</f>
        <v>Attributed to Amos_Amos</v>
      </c>
      <c r="AM245" s="28" t="str">
        <f>Table_Books[[#This Row],[Title]]&amp;" by "&amp;Table_Books[[#This Row],[Author]]</f>
        <v>Amos by Attributed to Amos</v>
      </c>
      <c r="AN245" s="28"/>
      <c r="AO245" s="28"/>
    </row>
    <row r="246" spans="1:41" x14ac:dyDescent="0.35">
      <c r="A246" s="52" t="str">
        <f>"B-" &amp; UPPER(TRIM(Table_Books[[#This Row],[Title]])) &amp; "|" &amp; UPPER(TRIM(Table_Books[[#This Row],[Author]]))</f>
        <v>B-ABHIDHAMMA PITAKA (PART OF PALI CANON)|ATTRIBUTED TO BUDDHA (COMPILED)</v>
      </c>
      <c r="B246" s="28" t="str">
        <f>IF(COUNTIFS(Table_Books[Hash_ID],Table_Books[[#This Row],[Hash_ID]])&gt;1,"Y","N")</f>
        <v>N</v>
      </c>
      <c r="C246" s="28" t="s">
        <v>18919</v>
      </c>
      <c r="D246" s="51" t="s">
        <v>18917</v>
      </c>
      <c r="E246" s="28"/>
      <c r="F246" s="28"/>
      <c r="G246" s="44"/>
      <c r="H246" s="44"/>
      <c r="I246" s="45"/>
      <c r="J246" s="44"/>
      <c r="K246" s="44"/>
      <c r="L246" s="28"/>
      <c r="M246" s="28"/>
      <c r="N246" s="28"/>
      <c r="O246" s="46"/>
      <c r="P246" s="47"/>
      <c r="Q246" s="47" t="s">
        <v>1860</v>
      </c>
      <c r="R246" s="47"/>
      <c r="S246" s="47"/>
      <c r="T246" s="47" t="s">
        <v>1860</v>
      </c>
      <c r="U246" s="47" t="s">
        <v>1860</v>
      </c>
      <c r="V246" s="47"/>
      <c r="W246" s="47"/>
      <c r="X246" s="47"/>
      <c r="Y246" s="47"/>
      <c r="Z246" s="47"/>
      <c r="AA246" s="47"/>
      <c r="AB246" s="47"/>
      <c r="AC246" s="28"/>
      <c r="AD246" s="28"/>
      <c r="AE246" s="44">
        <f>IFERROR(FLOOR(Table_Books[[#This Row],[Published_Date]],10), 0)</f>
        <v>0</v>
      </c>
      <c r="AF246" s="28">
        <f>IFERROR(CEILING(VALUE(LEFT(Table_Books[[#This Row],[Published_Date]],FIND("-",Table_Books[[#This Row],[Published_Date]]&amp;"-")-1))/100, 1), 0)</f>
        <v>0</v>
      </c>
      <c r="AG246" s="28"/>
      <c r="AH246" s="28" t="s">
        <v>21578</v>
      </c>
      <c r="AI246" s="28"/>
      <c r="AJ246" s="28"/>
      <c r="AK246" s="28" t="str">
        <f>Table_Books[[#This Row],[Title]]&amp;"_"&amp;Table_Books[[#This Row],[Author]]</f>
        <v>Abhidhamma Pitaka (Part of Pali Canon)_Attributed to Buddha (Compiled)</v>
      </c>
      <c r="AL246" s="28" t="str">
        <f>Table_Books[[#This Row],[Author]]&amp;"_"&amp;Table_Books[[#This Row],[Title]]</f>
        <v>Attributed to Buddha (Compiled)_Abhidhamma Pitaka (Part of Pali Canon)</v>
      </c>
      <c r="AM246" s="28" t="str">
        <f>Table_Books[[#This Row],[Title]]&amp;" by "&amp;Table_Books[[#This Row],[Author]]</f>
        <v>Abhidhamma Pitaka (Part of Pali Canon) by Attributed to Buddha (Compiled)</v>
      </c>
      <c r="AN246" s="28"/>
      <c r="AO246" s="28"/>
    </row>
    <row r="247" spans="1:41" ht="29" x14ac:dyDescent="0.35">
      <c r="A247" s="52" t="str">
        <f>"B-" &amp; UPPER(TRIM(Table_Books[[#This Row],[Title]])) &amp; "|" &amp; UPPER(TRIM(Table_Books[[#This Row],[Author]]))</f>
        <v>B-SUTTA PITAKA (PART OF PALI CANON, E.G., DIGHA NIKAYA, MAJJHIMA NIKAYA)|ATTRIBUTED TO BUDDHA (COMPILED)</v>
      </c>
      <c r="B247" s="28" t="str">
        <f>IF(COUNTIFS(Table_Books[Hash_ID],Table_Books[[#This Row],[Hash_ID]])&gt;1,"Y","N")</f>
        <v>N</v>
      </c>
      <c r="C247" s="28" t="s">
        <v>18916</v>
      </c>
      <c r="D247" s="51" t="s">
        <v>18917</v>
      </c>
      <c r="E247" s="28"/>
      <c r="F247" s="28"/>
      <c r="G247" s="44"/>
      <c r="H247" s="44"/>
      <c r="I247" s="45"/>
      <c r="J247" s="44"/>
      <c r="K247" s="44"/>
      <c r="L247" s="28"/>
      <c r="M247" s="28"/>
      <c r="N247" s="28"/>
      <c r="O247" s="46"/>
      <c r="P247" s="47"/>
      <c r="Q247" s="47" t="s">
        <v>1860</v>
      </c>
      <c r="R247" s="47"/>
      <c r="S247" s="47"/>
      <c r="T247" s="47" t="s">
        <v>1860</v>
      </c>
      <c r="U247" s="47" t="s">
        <v>1860</v>
      </c>
      <c r="V247" s="47"/>
      <c r="W247" s="47"/>
      <c r="X247" s="47"/>
      <c r="Y247" s="47"/>
      <c r="Z247" s="47"/>
      <c r="AA247" s="47"/>
      <c r="AB247" s="47"/>
      <c r="AC247" s="28"/>
      <c r="AD247" s="28"/>
      <c r="AE247" s="44">
        <f>IFERROR(FLOOR(Table_Books[[#This Row],[Published_Date]],10), 0)</f>
        <v>0</v>
      </c>
      <c r="AF247" s="28">
        <f>IFERROR(CEILING(VALUE(LEFT(Table_Books[[#This Row],[Published_Date]],FIND("-",Table_Books[[#This Row],[Published_Date]]&amp;"-")-1))/100, 1), 0)</f>
        <v>0</v>
      </c>
      <c r="AG247" s="28"/>
      <c r="AH247" s="28" t="s">
        <v>21578</v>
      </c>
      <c r="AI247" s="28"/>
      <c r="AJ247" s="28"/>
      <c r="AK247" s="28" t="str">
        <f>Table_Books[[#This Row],[Title]]&amp;"_"&amp;Table_Books[[#This Row],[Author]]</f>
        <v>Sutta Pitaka (Part of Pali Canon, e.g., Digha Nikaya, Majjhima Nikaya)_Attributed to Buddha (Compiled)</v>
      </c>
      <c r="AL247" s="28" t="str">
        <f>Table_Books[[#This Row],[Author]]&amp;"_"&amp;Table_Books[[#This Row],[Title]]</f>
        <v>Attributed to Buddha (Compiled)_Sutta Pitaka (Part of Pali Canon, e.g., Digha Nikaya, Majjhima Nikaya)</v>
      </c>
      <c r="AM247" s="28" t="str">
        <f>Table_Books[[#This Row],[Title]]&amp;" by "&amp;Table_Books[[#This Row],[Author]]</f>
        <v>Sutta Pitaka (Part of Pali Canon, e.g., Digha Nikaya, Majjhima Nikaya) by Attributed to Buddha (Compiled)</v>
      </c>
      <c r="AN247" s="28"/>
      <c r="AO247" s="28"/>
    </row>
    <row r="248" spans="1:41" x14ac:dyDescent="0.35">
      <c r="A248" s="52" t="str">
        <f>"B-" &amp; UPPER(TRIM(Table_Books[[#This Row],[Title]])) &amp; "|" &amp; UPPER(TRIM(Table_Books[[#This Row],[Author]]))</f>
        <v>B-VINAYA PITAKA (PART OF PALI CANON)|ATTRIBUTED TO BUDDHA (COMPILED)</v>
      </c>
      <c r="B248" s="28" t="str">
        <f>IF(COUNTIFS(Table_Books[Hash_ID],Table_Books[[#This Row],[Hash_ID]])&gt;1,"Y","N")</f>
        <v>N</v>
      </c>
      <c r="C248" s="28" t="s">
        <v>18918</v>
      </c>
      <c r="D248" s="51" t="s">
        <v>18917</v>
      </c>
      <c r="E248" s="28"/>
      <c r="F248" s="28"/>
      <c r="G248" s="44"/>
      <c r="H248" s="44"/>
      <c r="I248" s="45"/>
      <c r="J248" s="44"/>
      <c r="K248" s="44"/>
      <c r="L248" s="28"/>
      <c r="M248" s="28"/>
      <c r="N248" s="28"/>
      <c r="O248" s="46"/>
      <c r="P248" s="47"/>
      <c r="Q248" s="47" t="s">
        <v>1860</v>
      </c>
      <c r="R248" s="47"/>
      <c r="S248" s="47"/>
      <c r="T248" s="47" t="s">
        <v>1860</v>
      </c>
      <c r="U248" s="47" t="s">
        <v>1860</v>
      </c>
      <c r="V248" s="47"/>
      <c r="W248" s="47"/>
      <c r="X248" s="47"/>
      <c r="Y248" s="47"/>
      <c r="Z248" s="47"/>
      <c r="AA248" s="47"/>
      <c r="AB248" s="47"/>
      <c r="AC248" s="28"/>
      <c r="AD248" s="28"/>
      <c r="AE248" s="44">
        <f>IFERROR(FLOOR(Table_Books[[#This Row],[Published_Date]],10), 0)</f>
        <v>0</v>
      </c>
      <c r="AF248" s="28">
        <f>IFERROR(CEILING(VALUE(LEFT(Table_Books[[#This Row],[Published_Date]],FIND("-",Table_Books[[#This Row],[Published_Date]]&amp;"-")-1))/100, 1), 0)</f>
        <v>0</v>
      </c>
      <c r="AG248" s="28"/>
      <c r="AH248" s="28" t="s">
        <v>21578</v>
      </c>
      <c r="AI248" s="28"/>
      <c r="AJ248" s="28"/>
      <c r="AK248" s="28" t="str">
        <f>Table_Books[[#This Row],[Title]]&amp;"_"&amp;Table_Books[[#This Row],[Author]]</f>
        <v>Vinaya Pitaka (Part of Pali Canon)_Attributed to Buddha (Compiled)</v>
      </c>
      <c r="AL248" s="28" t="str">
        <f>Table_Books[[#This Row],[Author]]&amp;"_"&amp;Table_Books[[#This Row],[Title]]</f>
        <v>Attributed to Buddha (Compiled)_Vinaya Pitaka (Part of Pali Canon)</v>
      </c>
      <c r="AM248" s="28" t="str">
        <f>Table_Books[[#This Row],[Title]]&amp;" by "&amp;Table_Books[[#This Row],[Author]]</f>
        <v>Vinaya Pitaka (Part of Pali Canon) by Attributed to Buddha (Compiled)</v>
      </c>
      <c r="AN248" s="28"/>
      <c r="AO248" s="28"/>
    </row>
    <row r="249" spans="1:41" x14ac:dyDescent="0.35">
      <c r="A249" s="52" t="str">
        <f>"B-" &amp; UPPER(TRIM(Table_Books[[#This Row],[Title]])) &amp; "|" &amp; UPPER(TRIM(Table_Books[[#This Row],[Author]]))</f>
        <v>B-DHAMMAPADA (PART OF PALI CANON)|ATTRIBUTED TO BUDDHA</v>
      </c>
      <c r="B249" s="28" t="str">
        <f>IF(COUNTIFS(Table_Books[Hash_ID],Table_Books[[#This Row],[Hash_ID]])&gt;1,"Y","N")</f>
        <v>N</v>
      </c>
      <c r="C249" s="28" t="s">
        <v>18914</v>
      </c>
      <c r="D249" s="51" t="s">
        <v>18915</v>
      </c>
      <c r="E249" s="28"/>
      <c r="F249" s="28"/>
      <c r="G249" s="44"/>
      <c r="H249" s="44"/>
      <c r="I249" s="45"/>
      <c r="J249" s="44"/>
      <c r="K249" s="44"/>
      <c r="L249" s="28"/>
      <c r="M249" s="28"/>
      <c r="N249" s="28"/>
      <c r="O249" s="46"/>
      <c r="P249" s="47"/>
      <c r="Q249" s="47" t="s">
        <v>1860</v>
      </c>
      <c r="R249" s="47"/>
      <c r="S249" s="47"/>
      <c r="T249" s="47" t="s">
        <v>1860</v>
      </c>
      <c r="U249" s="47" t="s">
        <v>1860</v>
      </c>
      <c r="V249" s="47"/>
      <c r="W249" s="47"/>
      <c r="X249" s="47"/>
      <c r="Y249" s="47"/>
      <c r="Z249" s="47"/>
      <c r="AA249" s="47"/>
      <c r="AB249" s="47"/>
      <c r="AC249" s="28"/>
      <c r="AD249" s="28"/>
      <c r="AE249" s="44">
        <f>IFERROR(FLOOR(Table_Books[[#This Row],[Published_Date]],10), 0)</f>
        <v>0</v>
      </c>
      <c r="AF249" s="28">
        <f>IFERROR(CEILING(VALUE(LEFT(Table_Books[[#This Row],[Published_Date]],FIND("-",Table_Books[[#This Row],[Published_Date]]&amp;"-")-1))/100, 1), 0)</f>
        <v>0</v>
      </c>
      <c r="AG249" s="28"/>
      <c r="AH249" s="28" t="s">
        <v>21578</v>
      </c>
      <c r="AI249" s="28"/>
      <c r="AJ249" s="28"/>
      <c r="AK249" s="28" t="str">
        <f>Table_Books[[#This Row],[Title]]&amp;"_"&amp;Table_Books[[#This Row],[Author]]</f>
        <v>Dhammapada (Part of Pali Canon)_Attributed to Buddha</v>
      </c>
      <c r="AL249" s="28" t="str">
        <f>Table_Books[[#This Row],[Author]]&amp;"_"&amp;Table_Books[[#This Row],[Title]]</f>
        <v>Attributed to Buddha_Dhammapada (Part of Pali Canon)</v>
      </c>
      <c r="AM249" s="28" t="str">
        <f>Table_Books[[#This Row],[Title]]&amp;" by "&amp;Table_Books[[#This Row],[Author]]</f>
        <v>Dhammapada (Part of Pali Canon) by Attributed to Buddha</v>
      </c>
      <c r="AN249" s="28"/>
      <c r="AO249" s="28"/>
    </row>
    <row r="250" spans="1:41" x14ac:dyDescent="0.35">
      <c r="A250" s="52" t="str">
        <f>"B-" &amp; UPPER(TRIM(Table_Books[[#This Row],[Title]])) &amp; "|" &amp; UPPER(TRIM(Table_Books[[#This Row],[Author]]))</f>
        <v>B-SPRING AND AUTUMN ANNALS (CHUNQIU)|ATTRIBUTED TO CONFUCIUS</v>
      </c>
      <c r="B250" s="28" t="str">
        <f>IF(COUNTIFS(Table_Books[Hash_ID],Table_Books[[#This Row],[Hash_ID]])&gt;1,"Y","N")</f>
        <v>N</v>
      </c>
      <c r="C250" s="28" t="s">
        <v>18932</v>
      </c>
      <c r="D250" s="51" t="s">
        <v>15248</v>
      </c>
      <c r="E250" s="28"/>
      <c r="F250" s="28"/>
      <c r="G250" s="44"/>
      <c r="H250" s="44"/>
      <c r="I250" s="45"/>
      <c r="J250" s="44"/>
      <c r="K250" s="44"/>
      <c r="L250" s="28"/>
      <c r="M250" s="28"/>
      <c r="N250" s="28"/>
      <c r="O250" s="46"/>
      <c r="P250" s="47"/>
      <c r="Q250" s="47" t="s">
        <v>1860</v>
      </c>
      <c r="R250" s="47"/>
      <c r="S250" s="47"/>
      <c r="T250" s="47" t="s">
        <v>1860</v>
      </c>
      <c r="U250" s="47" t="s">
        <v>1860</v>
      </c>
      <c r="V250" s="47"/>
      <c r="W250" s="47"/>
      <c r="X250" s="47"/>
      <c r="Y250" s="47"/>
      <c r="Z250" s="47"/>
      <c r="AA250" s="47"/>
      <c r="AB250" s="47"/>
      <c r="AC250" s="28"/>
      <c r="AD250" s="28"/>
      <c r="AE250" s="44">
        <f>IFERROR(FLOOR(Table_Books[[#This Row],[Published_Date]],10), 0)</f>
        <v>0</v>
      </c>
      <c r="AF250" s="28">
        <f>IFERROR(CEILING(VALUE(LEFT(Table_Books[[#This Row],[Published_Date]],FIND("-",Table_Books[[#This Row],[Published_Date]]&amp;"-")-1))/100, 1), 0)</f>
        <v>0</v>
      </c>
      <c r="AG250" s="28"/>
      <c r="AH250" s="28" t="s">
        <v>21579</v>
      </c>
      <c r="AI250" s="28"/>
      <c r="AJ250" s="28"/>
      <c r="AK250" s="28" t="str">
        <f>Table_Books[[#This Row],[Title]]&amp;"_"&amp;Table_Books[[#This Row],[Author]]</f>
        <v>Spring and Autumn Annals (Chunqiu)_Attributed to Confucius</v>
      </c>
      <c r="AL250" s="28" t="str">
        <f>Table_Books[[#This Row],[Author]]&amp;"_"&amp;Table_Books[[#This Row],[Title]]</f>
        <v>Attributed to Confucius_Spring and Autumn Annals (Chunqiu)</v>
      </c>
      <c r="AM250" s="28" t="str">
        <f>Table_Books[[#This Row],[Title]]&amp;" by "&amp;Table_Books[[#This Row],[Author]]</f>
        <v>Spring and Autumn Annals (Chunqiu) by Attributed to Confucius</v>
      </c>
      <c r="AN250" s="28"/>
      <c r="AO250" s="28"/>
    </row>
    <row r="251" spans="1:41" x14ac:dyDescent="0.35">
      <c r="A251" s="52" t="str">
        <f>"B-" &amp; UPPER(TRIM(Table_Books[[#This Row],[Title]])) &amp; "|" &amp; UPPER(TRIM(Table_Books[[#This Row],[Author]]))</f>
        <v>B-EZEKIEL|ATTRIBUTED TO EZEKIEL</v>
      </c>
      <c r="B251" s="28" t="str">
        <f>IF(COUNTIFS(Table_Books[Hash_ID],Table_Books[[#This Row],[Hash_ID]])&gt;1,"Y","N")</f>
        <v>N</v>
      </c>
      <c r="C251" s="28" t="s">
        <v>18987</v>
      </c>
      <c r="D251" s="51" t="s">
        <v>18988</v>
      </c>
      <c r="E251" s="28"/>
      <c r="F251" s="28"/>
      <c r="G251" s="44"/>
      <c r="H251" s="44"/>
      <c r="I251" s="45"/>
      <c r="J251" s="44"/>
      <c r="K251" s="44"/>
      <c r="L251" s="28"/>
      <c r="M251" s="28"/>
      <c r="N251" s="28"/>
      <c r="O251" s="46"/>
      <c r="P251" s="47"/>
      <c r="Q251" s="47" t="s">
        <v>1860</v>
      </c>
      <c r="R251" s="47"/>
      <c r="S251" s="47"/>
      <c r="T251" s="47" t="s">
        <v>1860</v>
      </c>
      <c r="U251" s="47" t="s">
        <v>1860</v>
      </c>
      <c r="V251" s="47"/>
      <c r="W251" s="47"/>
      <c r="X251" s="47"/>
      <c r="Y251" s="47"/>
      <c r="Z251" s="47"/>
      <c r="AA251" s="47"/>
      <c r="AB251" s="47"/>
      <c r="AC251" s="28"/>
      <c r="AD251" s="28"/>
      <c r="AE251" s="44">
        <f>IFERROR(FLOOR(Table_Books[[#This Row],[Published_Date]],10), 0)</f>
        <v>0</v>
      </c>
      <c r="AF251" s="28">
        <f>IFERROR(CEILING(VALUE(LEFT(Table_Books[[#This Row],[Published_Date]],FIND("-",Table_Books[[#This Row],[Published_Date]]&amp;"-")-1))/100, 1), 0)</f>
        <v>0</v>
      </c>
      <c r="AG251" s="28"/>
      <c r="AH251" s="28" t="s">
        <v>21580</v>
      </c>
      <c r="AI251" s="28"/>
      <c r="AJ251" s="28"/>
      <c r="AK251" s="28" t="str">
        <f>Table_Books[[#This Row],[Title]]&amp;"_"&amp;Table_Books[[#This Row],[Author]]</f>
        <v>Ezekiel_Attributed to Ezekiel</v>
      </c>
      <c r="AL251" s="28" t="str">
        <f>Table_Books[[#This Row],[Author]]&amp;"_"&amp;Table_Books[[#This Row],[Title]]</f>
        <v>Attributed to Ezekiel_Ezekiel</v>
      </c>
      <c r="AM251" s="28" t="str">
        <f>Table_Books[[#This Row],[Title]]&amp;" by "&amp;Table_Books[[#This Row],[Author]]</f>
        <v>Ezekiel by Attributed to Ezekiel</v>
      </c>
      <c r="AN251" s="28"/>
      <c r="AO251" s="28"/>
    </row>
    <row r="252" spans="1:41" x14ac:dyDescent="0.35">
      <c r="A252" s="52" t="str">
        <f>"B-" &amp; UPPER(TRIM(Table_Books[[#This Row],[Title]])) &amp; "|" &amp; UPPER(TRIM(Table_Books[[#This Row],[Author]]))</f>
        <v>B-HABAKKUK|ATTRIBUTED TO HABAKKUK</v>
      </c>
      <c r="B252" s="28" t="str">
        <f>IF(COUNTIFS(Table_Books[Hash_ID],Table_Books[[#This Row],[Hash_ID]])&gt;1,"Y","N")</f>
        <v>N</v>
      </c>
      <c r="C252" s="28" t="s">
        <v>19002</v>
      </c>
      <c r="D252" s="51" t="s">
        <v>19003</v>
      </c>
      <c r="E252" s="28"/>
      <c r="F252" s="28"/>
      <c r="G252" s="44"/>
      <c r="H252" s="44"/>
      <c r="I252" s="45"/>
      <c r="J252" s="44"/>
      <c r="K252" s="44"/>
      <c r="L252" s="28"/>
      <c r="M252" s="28"/>
      <c r="N252" s="28"/>
      <c r="O252" s="46"/>
      <c r="P252" s="47"/>
      <c r="Q252" s="47" t="s">
        <v>1860</v>
      </c>
      <c r="R252" s="47"/>
      <c r="S252" s="47"/>
      <c r="T252" s="47" t="s">
        <v>1860</v>
      </c>
      <c r="U252" s="47" t="s">
        <v>1860</v>
      </c>
      <c r="V252" s="47"/>
      <c r="W252" s="47"/>
      <c r="X252" s="47"/>
      <c r="Y252" s="47"/>
      <c r="Z252" s="47"/>
      <c r="AA252" s="47"/>
      <c r="AB252" s="47"/>
      <c r="AC252" s="28"/>
      <c r="AD252" s="28"/>
      <c r="AE252" s="44">
        <f>IFERROR(FLOOR(Table_Books[[#This Row],[Published_Date]],10), 0)</f>
        <v>0</v>
      </c>
      <c r="AF252" s="28">
        <f>IFERROR(CEILING(VALUE(LEFT(Table_Books[[#This Row],[Published_Date]],FIND("-",Table_Books[[#This Row],[Published_Date]]&amp;"-")-1))/100, 1), 0)</f>
        <v>0</v>
      </c>
      <c r="AG252" s="28"/>
      <c r="AH252" s="28" t="s">
        <v>21580</v>
      </c>
      <c r="AI252" s="28"/>
      <c r="AJ252" s="28"/>
      <c r="AK252" s="28" t="str">
        <f>Table_Books[[#This Row],[Title]]&amp;"_"&amp;Table_Books[[#This Row],[Author]]</f>
        <v>Habakkuk_Attributed to Habakkuk</v>
      </c>
      <c r="AL252" s="28" t="str">
        <f>Table_Books[[#This Row],[Author]]&amp;"_"&amp;Table_Books[[#This Row],[Title]]</f>
        <v>Attributed to Habakkuk_Habakkuk</v>
      </c>
      <c r="AM252" s="28" t="str">
        <f>Table_Books[[#This Row],[Title]]&amp;" by "&amp;Table_Books[[#This Row],[Author]]</f>
        <v>Habakkuk by Attributed to Habakkuk</v>
      </c>
      <c r="AN252" s="28"/>
      <c r="AO252" s="28"/>
    </row>
    <row r="253" spans="1:41" x14ac:dyDescent="0.35">
      <c r="A253" s="52" t="str">
        <f>"B-" &amp; UPPER(TRIM(Table_Books[[#This Row],[Title]])) &amp; "|" &amp; UPPER(TRIM(Table_Books[[#This Row],[Author]]))</f>
        <v>B-HAGGAI|ATTRIBUTED TO HAGGAI</v>
      </c>
      <c r="B253" s="28" t="str">
        <f>IF(COUNTIFS(Table_Books[Hash_ID],Table_Books[[#This Row],[Hash_ID]])&gt;1,"Y","N")</f>
        <v>N</v>
      </c>
      <c r="C253" s="28" t="s">
        <v>19006</v>
      </c>
      <c r="D253" s="51" t="s">
        <v>19007</v>
      </c>
      <c r="E253" s="28"/>
      <c r="F253" s="28"/>
      <c r="G253" s="44"/>
      <c r="H253" s="44"/>
      <c r="I253" s="45"/>
      <c r="J253" s="44"/>
      <c r="K253" s="44"/>
      <c r="L253" s="28"/>
      <c r="M253" s="28"/>
      <c r="N253" s="28"/>
      <c r="O253" s="46"/>
      <c r="P253" s="47"/>
      <c r="Q253" s="47" t="s">
        <v>1860</v>
      </c>
      <c r="R253" s="47"/>
      <c r="S253" s="47"/>
      <c r="T253" s="47" t="s">
        <v>1860</v>
      </c>
      <c r="U253" s="47" t="s">
        <v>1860</v>
      </c>
      <c r="V253" s="47"/>
      <c r="W253" s="47"/>
      <c r="X253" s="47"/>
      <c r="Y253" s="47"/>
      <c r="Z253" s="47"/>
      <c r="AA253" s="47"/>
      <c r="AB253" s="47"/>
      <c r="AC253" s="28"/>
      <c r="AD253" s="28"/>
      <c r="AE253" s="44">
        <f>IFERROR(FLOOR(Table_Books[[#This Row],[Published_Date]],10), 0)</f>
        <v>0</v>
      </c>
      <c r="AF253" s="28">
        <f>IFERROR(CEILING(VALUE(LEFT(Table_Books[[#This Row],[Published_Date]],FIND("-",Table_Books[[#This Row],[Published_Date]]&amp;"-")-1))/100, 1), 0)</f>
        <v>0</v>
      </c>
      <c r="AG253" s="28"/>
      <c r="AH253" s="28" t="s">
        <v>21580</v>
      </c>
      <c r="AI253" s="28"/>
      <c r="AJ253" s="28"/>
      <c r="AK253" s="28" t="str">
        <f>Table_Books[[#This Row],[Title]]&amp;"_"&amp;Table_Books[[#This Row],[Author]]</f>
        <v>Haggai_Attributed to Haggai</v>
      </c>
      <c r="AL253" s="28" t="str">
        <f>Table_Books[[#This Row],[Author]]&amp;"_"&amp;Table_Books[[#This Row],[Title]]</f>
        <v>Attributed to Haggai_Haggai</v>
      </c>
      <c r="AM253" s="28" t="str">
        <f>Table_Books[[#This Row],[Title]]&amp;" by "&amp;Table_Books[[#This Row],[Author]]</f>
        <v>Haggai by Attributed to Haggai</v>
      </c>
      <c r="AN253" s="28"/>
      <c r="AO253" s="28"/>
    </row>
    <row r="254" spans="1:41" x14ac:dyDescent="0.35">
      <c r="A254" s="52" t="str">
        <f>"B-" &amp; UPPER(TRIM(Table_Books[[#This Row],[Title]])) &amp; "|" &amp; UPPER(TRIM(Table_Books[[#This Row],[Author]]))</f>
        <v>B-HOSEA|ATTRIBUTED TO HOSEA</v>
      </c>
      <c r="B254" s="28" t="str">
        <f>IF(COUNTIFS(Table_Books[Hash_ID],Table_Books[[#This Row],[Hash_ID]])&gt;1,"Y","N")</f>
        <v>N</v>
      </c>
      <c r="C254" s="28" t="s">
        <v>18989</v>
      </c>
      <c r="D254" s="51" t="s">
        <v>18990</v>
      </c>
      <c r="E254" s="28"/>
      <c r="F254" s="28"/>
      <c r="G254" s="44"/>
      <c r="H254" s="44"/>
      <c r="I254" s="45"/>
      <c r="J254" s="44"/>
      <c r="K254" s="44"/>
      <c r="L254" s="28"/>
      <c r="M254" s="28"/>
      <c r="N254" s="28"/>
      <c r="O254" s="46"/>
      <c r="P254" s="47"/>
      <c r="Q254" s="47" t="s">
        <v>1860</v>
      </c>
      <c r="R254" s="47"/>
      <c r="S254" s="47"/>
      <c r="T254" s="47" t="s">
        <v>1860</v>
      </c>
      <c r="U254" s="47" t="s">
        <v>1860</v>
      </c>
      <c r="V254" s="47"/>
      <c r="W254" s="47"/>
      <c r="X254" s="47"/>
      <c r="Y254" s="47"/>
      <c r="Z254" s="47"/>
      <c r="AA254" s="47"/>
      <c r="AB254" s="47"/>
      <c r="AC254" s="28"/>
      <c r="AD254" s="28"/>
      <c r="AE254" s="44">
        <f>IFERROR(FLOOR(Table_Books[[#This Row],[Published_Date]],10), 0)</f>
        <v>0</v>
      </c>
      <c r="AF254" s="28">
        <f>IFERROR(CEILING(VALUE(LEFT(Table_Books[[#This Row],[Published_Date]],FIND("-",Table_Books[[#This Row],[Published_Date]]&amp;"-")-1))/100, 1), 0)</f>
        <v>0</v>
      </c>
      <c r="AG254" s="28"/>
      <c r="AH254" s="28" t="s">
        <v>21580</v>
      </c>
      <c r="AI254" s="28"/>
      <c r="AJ254" s="28"/>
      <c r="AK254" s="28" t="str">
        <f>Table_Books[[#This Row],[Title]]&amp;"_"&amp;Table_Books[[#This Row],[Author]]</f>
        <v>Hosea_Attributed to Hosea</v>
      </c>
      <c r="AL254" s="28" t="str">
        <f>Table_Books[[#This Row],[Author]]&amp;"_"&amp;Table_Books[[#This Row],[Title]]</f>
        <v>Attributed to Hosea_Hosea</v>
      </c>
      <c r="AM254" s="28" t="str">
        <f>Table_Books[[#This Row],[Title]]&amp;" by "&amp;Table_Books[[#This Row],[Author]]</f>
        <v>Hosea by Attributed to Hosea</v>
      </c>
      <c r="AN254" s="28"/>
      <c r="AO254" s="28"/>
    </row>
    <row r="255" spans="1:41" x14ac:dyDescent="0.35">
      <c r="A255" s="52" t="str">
        <f>"B-" &amp; UPPER(TRIM(Table_Books[[#This Row],[Title]])) &amp; "|" &amp; UPPER(TRIM(Table_Books[[#This Row],[Author]]))</f>
        <v>B-ISAIAH|ATTRIBUTED TO ISAIAH &amp; OTHERS</v>
      </c>
      <c r="B255" s="28" t="str">
        <f>IF(COUNTIFS(Table_Books[Hash_ID],Table_Books[[#This Row],[Hash_ID]])&gt;1,"Y","N")</f>
        <v>N</v>
      </c>
      <c r="C255" s="28" t="s">
        <v>18983</v>
      </c>
      <c r="D255" s="51" t="s">
        <v>18984</v>
      </c>
      <c r="E255" s="28"/>
      <c r="F255" s="28"/>
      <c r="G255" s="44"/>
      <c r="H255" s="44"/>
      <c r="I255" s="45"/>
      <c r="J255" s="44"/>
      <c r="K255" s="44"/>
      <c r="L255" s="28"/>
      <c r="M255" s="28"/>
      <c r="N255" s="28"/>
      <c r="O255" s="46"/>
      <c r="P255" s="47"/>
      <c r="Q255" s="47" t="s">
        <v>1860</v>
      </c>
      <c r="R255" s="47"/>
      <c r="S255" s="47"/>
      <c r="T255" s="47" t="s">
        <v>1860</v>
      </c>
      <c r="U255" s="47" t="s">
        <v>1860</v>
      </c>
      <c r="V255" s="47"/>
      <c r="W255" s="47"/>
      <c r="X255" s="47"/>
      <c r="Y255" s="47"/>
      <c r="Z255" s="47"/>
      <c r="AA255" s="47"/>
      <c r="AB255" s="47"/>
      <c r="AC255" s="28"/>
      <c r="AD255" s="28"/>
      <c r="AE255" s="44">
        <f>IFERROR(FLOOR(Table_Books[[#This Row],[Published_Date]],10), 0)</f>
        <v>0</v>
      </c>
      <c r="AF255" s="28">
        <f>IFERROR(CEILING(VALUE(LEFT(Table_Books[[#This Row],[Published_Date]],FIND("-",Table_Books[[#This Row],[Published_Date]]&amp;"-")-1))/100, 1), 0)</f>
        <v>0</v>
      </c>
      <c r="AG255" s="28"/>
      <c r="AH255" s="28" t="s">
        <v>21580</v>
      </c>
      <c r="AI255" s="28"/>
      <c r="AJ255" s="28"/>
      <c r="AK255" s="28" t="str">
        <f>Table_Books[[#This Row],[Title]]&amp;"_"&amp;Table_Books[[#This Row],[Author]]</f>
        <v>Isaiah_Attributed to Isaiah &amp; others</v>
      </c>
      <c r="AL255" s="28" t="str">
        <f>Table_Books[[#This Row],[Author]]&amp;"_"&amp;Table_Books[[#This Row],[Title]]</f>
        <v>Attributed to Isaiah &amp; others_Isaiah</v>
      </c>
      <c r="AM255" s="28" t="str">
        <f>Table_Books[[#This Row],[Title]]&amp;" by "&amp;Table_Books[[#This Row],[Author]]</f>
        <v>Isaiah by Attributed to Isaiah &amp; others</v>
      </c>
      <c r="AN255" s="28"/>
      <c r="AO255" s="28"/>
    </row>
    <row r="256" spans="1:41" x14ac:dyDescent="0.35">
      <c r="A256" s="52" t="str">
        <f>"B-" &amp; UPPER(TRIM(Table_Books[[#This Row],[Title]])) &amp; "|" &amp; UPPER(TRIM(Table_Books[[#This Row],[Author]]))</f>
        <v>B-JEREMIAH / LAMENTATIONS|ATTRIBUTED TO JEREMIAH</v>
      </c>
      <c r="B256" s="28" t="str">
        <f>IF(COUNTIFS(Table_Books[Hash_ID],Table_Books[[#This Row],[Hash_ID]])&gt;1,"Y","N")</f>
        <v>N</v>
      </c>
      <c r="C256" s="28" t="s">
        <v>18985</v>
      </c>
      <c r="D256" s="51" t="s">
        <v>18986</v>
      </c>
      <c r="E256" s="28"/>
      <c r="F256" s="28"/>
      <c r="G256" s="44"/>
      <c r="H256" s="44"/>
      <c r="I256" s="45"/>
      <c r="J256" s="44"/>
      <c r="K256" s="44"/>
      <c r="L256" s="28"/>
      <c r="M256" s="28"/>
      <c r="N256" s="28"/>
      <c r="O256" s="46"/>
      <c r="P256" s="47"/>
      <c r="Q256" s="47" t="s">
        <v>1860</v>
      </c>
      <c r="R256" s="47"/>
      <c r="S256" s="47"/>
      <c r="T256" s="47" t="s">
        <v>1860</v>
      </c>
      <c r="U256" s="47" t="s">
        <v>1860</v>
      </c>
      <c r="V256" s="47"/>
      <c r="W256" s="47"/>
      <c r="X256" s="47"/>
      <c r="Y256" s="47"/>
      <c r="Z256" s="47"/>
      <c r="AA256" s="47"/>
      <c r="AB256" s="47"/>
      <c r="AC256" s="28"/>
      <c r="AD256" s="28"/>
      <c r="AE256" s="44">
        <f>IFERROR(FLOOR(Table_Books[[#This Row],[Published_Date]],10), 0)</f>
        <v>0</v>
      </c>
      <c r="AF256" s="28">
        <f>IFERROR(CEILING(VALUE(LEFT(Table_Books[[#This Row],[Published_Date]],FIND("-",Table_Books[[#This Row],[Published_Date]]&amp;"-")-1))/100, 1), 0)</f>
        <v>0</v>
      </c>
      <c r="AG256" s="28"/>
      <c r="AH256" s="28" t="s">
        <v>21580</v>
      </c>
      <c r="AI256" s="28"/>
      <c r="AJ256" s="28"/>
      <c r="AK256" s="28" t="str">
        <f>Table_Books[[#This Row],[Title]]&amp;"_"&amp;Table_Books[[#This Row],[Author]]</f>
        <v>Jeremiah / Lamentations_Attributed to Jeremiah</v>
      </c>
      <c r="AL256" s="28" t="str">
        <f>Table_Books[[#This Row],[Author]]&amp;"_"&amp;Table_Books[[#This Row],[Title]]</f>
        <v>Attributed to Jeremiah_Jeremiah / Lamentations</v>
      </c>
      <c r="AM256" s="28" t="str">
        <f>Table_Books[[#This Row],[Title]]&amp;" by "&amp;Table_Books[[#This Row],[Author]]</f>
        <v>Jeremiah / Lamentations by Attributed to Jeremiah</v>
      </c>
      <c r="AN256" s="28"/>
      <c r="AO256" s="28"/>
    </row>
    <row r="257" spans="1:41" x14ac:dyDescent="0.35">
      <c r="A257" s="52" t="str">
        <f>"B-" &amp; UPPER(TRIM(Table_Books[[#This Row],[Title]])) &amp; "|" &amp; UPPER(TRIM(Table_Books[[#This Row],[Author]]))</f>
        <v>B-JOEL|ATTRIBUTED TO JOEL</v>
      </c>
      <c r="B257" s="28" t="str">
        <f>IF(COUNTIFS(Table_Books[Hash_ID],Table_Books[[#This Row],[Hash_ID]])&gt;1,"Y","N")</f>
        <v>N</v>
      </c>
      <c r="C257" s="28" t="s">
        <v>18991</v>
      </c>
      <c r="D257" s="51" t="s">
        <v>18992</v>
      </c>
      <c r="E257" s="28"/>
      <c r="F257" s="28"/>
      <c r="G257" s="44"/>
      <c r="H257" s="44"/>
      <c r="I257" s="45"/>
      <c r="J257" s="44"/>
      <c r="K257" s="44"/>
      <c r="L257" s="28"/>
      <c r="M257" s="28"/>
      <c r="N257" s="28"/>
      <c r="O257" s="46"/>
      <c r="P257" s="47"/>
      <c r="Q257" s="47" t="s">
        <v>1860</v>
      </c>
      <c r="R257" s="47"/>
      <c r="S257" s="47"/>
      <c r="T257" s="47" t="s">
        <v>1860</v>
      </c>
      <c r="U257" s="47" t="s">
        <v>1860</v>
      </c>
      <c r="V257" s="47"/>
      <c r="W257" s="47"/>
      <c r="X257" s="47"/>
      <c r="Y257" s="47"/>
      <c r="Z257" s="47"/>
      <c r="AA257" s="47"/>
      <c r="AB257" s="47"/>
      <c r="AC257" s="28"/>
      <c r="AD257" s="28"/>
      <c r="AE257" s="44">
        <f>IFERROR(FLOOR(Table_Books[[#This Row],[Published_Date]],10), 0)</f>
        <v>0</v>
      </c>
      <c r="AF257" s="28">
        <f>IFERROR(CEILING(VALUE(LEFT(Table_Books[[#This Row],[Published_Date]],FIND("-",Table_Books[[#This Row],[Published_Date]]&amp;"-")-1))/100, 1), 0)</f>
        <v>0</v>
      </c>
      <c r="AG257" s="28"/>
      <c r="AH257" s="28" t="s">
        <v>21580</v>
      </c>
      <c r="AI257" s="28"/>
      <c r="AJ257" s="28"/>
      <c r="AK257" s="28" t="str">
        <f>Table_Books[[#This Row],[Title]]&amp;"_"&amp;Table_Books[[#This Row],[Author]]</f>
        <v>Joel_Attributed to Joel</v>
      </c>
      <c r="AL257" s="28" t="str">
        <f>Table_Books[[#This Row],[Author]]&amp;"_"&amp;Table_Books[[#This Row],[Title]]</f>
        <v>Attributed to Joel_Joel</v>
      </c>
      <c r="AM257" s="28" t="str">
        <f>Table_Books[[#This Row],[Title]]&amp;" by "&amp;Table_Books[[#This Row],[Author]]</f>
        <v>Joel by Attributed to Joel</v>
      </c>
      <c r="AN257" s="28"/>
      <c r="AO257" s="28"/>
    </row>
    <row r="258" spans="1:41" x14ac:dyDescent="0.35">
      <c r="A258" s="52" t="str">
        <f>"B-" &amp; UPPER(TRIM(Table_Books[[#This Row],[Title]])) &amp; "|" &amp; UPPER(TRIM(Table_Books[[#This Row],[Author]]))</f>
        <v>B-MALACHI|ATTRIBUTED TO MALACHI</v>
      </c>
      <c r="B258" s="28" t="str">
        <f>IF(COUNTIFS(Table_Books[Hash_ID],Table_Books[[#This Row],[Hash_ID]])&gt;1,"Y","N")</f>
        <v>N</v>
      </c>
      <c r="C258" s="28" t="s">
        <v>19010</v>
      </c>
      <c r="D258" s="51" t="s">
        <v>19011</v>
      </c>
      <c r="E258" s="28"/>
      <c r="F258" s="28"/>
      <c r="G258" s="44"/>
      <c r="H258" s="44"/>
      <c r="I258" s="45"/>
      <c r="J258" s="44"/>
      <c r="K258" s="44"/>
      <c r="L258" s="28"/>
      <c r="M258" s="28"/>
      <c r="N258" s="28"/>
      <c r="O258" s="46"/>
      <c r="P258" s="47"/>
      <c r="Q258" s="47" t="s">
        <v>1860</v>
      </c>
      <c r="R258" s="47"/>
      <c r="S258" s="47"/>
      <c r="T258" s="47" t="s">
        <v>1860</v>
      </c>
      <c r="U258" s="47" t="s">
        <v>1860</v>
      </c>
      <c r="V258" s="47"/>
      <c r="W258" s="47"/>
      <c r="X258" s="47"/>
      <c r="Y258" s="47"/>
      <c r="Z258" s="47"/>
      <c r="AA258" s="47"/>
      <c r="AB258" s="47"/>
      <c r="AC258" s="28"/>
      <c r="AD258" s="28"/>
      <c r="AE258" s="44">
        <f>IFERROR(FLOOR(Table_Books[[#This Row],[Published_Date]],10), 0)</f>
        <v>0</v>
      </c>
      <c r="AF258" s="28">
        <f>IFERROR(CEILING(VALUE(LEFT(Table_Books[[#This Row],[Published_Date]],FIND("-",Table_Books[[#This Row],[Published_Date]]&amp;"-")-1))/100, 1), 0)</f>
        <v>0</v>
      </c>
      <c r="AG258" s="28"/>
      <c r="AH258" s="28" t="s">
        <v>21580</v>
      </c>
      <c r="AI258" s="28"/>
      <c r="AJ258" s="28"/>
      <c r="AK258" s="28" t="str">
        <f>Table_Books[[#This Row],[Title]]&amp;"_"&amp;Table_Books[[#This Row],[Author]]</f>
        <v>Malachi_Attributed to Malachi</v>
      </c>
      <c r="AL258" s="28" t="str">
        <f>Table_Books[[#This Row],[Author]]&amp;"_"&amp;Table_Books[[#This Row],[Title]]</f>
        <v>Attributed to Malachi_Malachi</v>
      </c>
      <c r="AM258" s="28" t="str">
        <f>Table_Books[[#This Row],[Title]]&amp;" by "&amp;Table_Books[[#This Row],[Author]]</f>
        <v>Malachi by Attributed to Malachi</v>
      </c>
      <c r="AN258" s="28"/>
      <c r="AO258" s="28"/>
    </row>
    <row r="259" spans="1:41" x14ac:dyDescent="0.35">
      <c r="A259" s="52" t="str">
        <f>"B-" &amp; UPPER(TRIM(Table_Books[[#This Row],[Title]])) &amp; "|" &amp; UPPER(TRIM(Table_Books[[#This Row],[Author]]))</f>
        <v>B-MICAH|ATTRIBUTED TO MICAH</v>
      </c>
      <c r="B259" s="28" t="str">
        <f>IF(COUNTIFS(Table_Books[Hash_ID],Table_Books[[#This Row],[Hash_ID]])&gt;1,"Y","N")</f>
        <v>N</v>
      </c>
      <c r="C259" s="28" t="s">
        <v>18998</v>
      </c>
      <c r="D259" s="51" t="s">
        <v>18999</v>
      </c>
      <c r="E259" s="28"/>
      <c r="F259" s="28"/>
      <c r="G259" s="44"/>
      <c r="H259" s="44"/>
      <c r="I259" s="45"/>
      <c r="J259" s="44"/>
      <c r="K259" s="44"/>
      <c r="L259" s="28"/>
      <c r="M259" s="28"/>
      <c r="N259" s="28"/>
      <c r="O259" s="46"/>
      <c r="P259" s="47"/>
      <c r="Q259" s="47" t="s">
        <v>1860</v>
      </c>
      <c r="R259" s="47"/>
      <c r="S259" s="47"/>
      <c r="T259" s="47" t="s">
        <v>1860</v>
      </c>
      <c r="U259" s="47" t="s">
        <v>1860</v>
      </c>
      <c r="V259" s="47"/>
      <c r="W259" s="47"/>
      <c r="X259" s="47"/>
      <c r="Y259" s="47"/>
      <c r="Z259" s="47"/>
      <c r="AA259" s="47"/>
      <c r="AB259" s="47"/>
      <c r="AC259" s="28"/>
      <c r="AD259" s="28"/>
      <c r="AE259" s="44">
        <f>IFERROR(FLOOR(Table_Books[[#This Row],[Published_Date]],10), 0)</f>
        <v>0</v>
      </c>
      <c r="AF259" s="28">
        <f>IFERROR(CEILING(VALUE(LEFT(Table_Books[[#This Row],[Published_Date]],FIND("-",Table_Books[[#This Row],[Published_Date]]&amp;"-")-1))/100, 1), 0)</f>
        <v>0</v>
      </c>
      <c r="AG259" s="28"/>
      <c r="AH259" s="28" t="s">
        <v>21580</v>
      </c>
      <c r="AI259" s="28"/>
      <c r="AJ259" s="28"/>
      <c r="AK259" s="28" t="str">
        <f>Table_Books[[#This Row],[Title]]&amp;"_"&amp;Table_Books[[#This Row],[Author]]</f>
        <v>Micah_Attributed to Micah</v>
      </c>
      <c r="AL259" s="28" t="str">
        <f>Table_Books[[#This Row],[Author]]&amp;"_"&amp;Table_Books[[#This Row],[Title]]</f>
        <v>Attributed to Micah_Micah</v>
      </c>
      <c r="AM259" s="28" t="str">
        <f>Table_Books[[#This Row],[Title]]&amp;" by "&amp;Table_Books[[#This Row],[Author]]</f>
        <v>Micah by Attributed to Micah</v>
      </c>
      <c r="AN259" s="28"/>
      <c r="AO259" s="28"/>
    </row>
    <row r="260" spans="1:41" x14ac:dyDescent="0.35">
      <c r="A260" s="52" t="str">
        <f>"B-" &amp; UPPER(TRIM(Table_Books[[#This Row],[Title]])) &amp; "|" &amp; UPPER(TRIM(Table_Books[[#This Row],[Author]]))</f>
        <v>B-NAHUM|ATTRIBUTED TO NAHUM</v>
      </c>
      <c r="B260" s="28" t="str">
        <f>IF(COUNTIFS(Table_Books[Hash_ID],Table_Books[[#This Row],[Hash_ID]])&gt;1,"Y","N")</f>
        <v>N</v>
      </c>
      <c r="C260" s="28" t="s">
        <v>19000</v>
      </c>
      <c r="D260" s="51" t="s">
        <v>19001</v>
      </c>
      <c r="E260" s="28"/>
      <c r="F260" s="28"/>
      <c r="G260" s="44"/>
      <c r="H260" s="44"/>
      <c r="I260" s="45"/>
      <c r="J260" s="44"/>
      <c r="K260" s="44"/>
      <c r="L260" s="28"/>
      <c r="M260" s="28"/>
      <c r="N260" s="28"/>
      <c r="O260" s="46"/>
      <c r="P260" s="47"/>
      <c r="Q260" s="47" t="s">
        <v>1860</v>
      </c>
      <c r="R260" s="47"/>
      <c r="S260" s="47"/>
      <c r="T260" s="47" t="s">
        <v>1860</v>
      </c>
      <c r="U260" s="47" t="s">
        <v>1860</v>
      </c>
      <c r="V260" s="47"/>
      <c r="W260" s="47"/>
      <c r="X260" s="47"/>
      <c r="Y260" s="47"/>
      <c r="Z260" s="47"/>
      <c r="AA260" s="47"/>
      <c r="AB260" s="47"/>
      <c r="AC260" s="28"/>
      <c r="AD260" s="28"/>
      <c r="AE260" s="44">
        <f>IFERROR(FLOOR(Table_Books[[#This Row],[Published_Date]],10), 0)</f>
        <v>0</v>
      </c>
      <c r="AF260" s="28">
        <f>IFERROR(CEILING(VALUE(LEFT(Table_Books[[#This Row],[Published_Date]],FIND("-",Table_Books[[#This Row],[Published_Date]]&amp;"-")-1))/100, 1), 0)</f>
        <v>0</v>
      </c>
      <c r="AG260" s="28"/>
      <c r="AH260" s="28" t="s">
        <v>21580</v>
      </c>
      <c r="AI260" s="28"/>
      <c r="AJ260" s="28"/>
      <c r="AK260" s="28" t="str">
        <f>Table_Books[[#This Row],[Title]]&amp;"_"&amp;Table_Books[[#This Row],[Author]]</f>
        <v>Nahum_Attributed to Nahum</v>
      </c>
      <c r="AL260" s="28" t="str">
        <f>Table_Books[[#This Row],[Author]]&amp;"_"&amp;Table_Books[[#This Row],[Title]]</f>
        <v>Attributed to Nahum_Nahum</v>
      </c>
      <c r="AM260" s="28" t="str">
        <f>Table_Books[[#This Row],[Title]]&amp;" by "&amp;Table_Books[[#This Row],[Author]]</f>
        <v>Nahum by Attributed to Nahum</v>
      </c>
      <c r="AN260" s="28"/>
      <c r="AO260" s="28"/>
    </row>
    <row r="261" spans="1:41" x14ac:dyDescent="0.35">
      <c r="A261" s="52" t="str">
        <f>"B-" &amp; UPPER(TRIM(Table_Books[[#This Row],[Title]])) &amp; "|" &amp; UPPER(TRIM(Table_Books[[#This Row],[Author]]))</f>
        <v>B-OBADIAH|ATTRIBUTED TO OBADIAH</v>
      </c>
      <c r="B261" s="28" t="str">
        <f>IF(COUNTIFS(Table_Books[Hash_ID],Table_Books[[#This Row],[Hash_ID]])&gt;1,"Y","N")</f>
        <v>N</v>
      </c>
      <c r="C261" s="28" t="s">
        <v>18995</v>
      </c>
      <c r="D261" s="51" t="s">
        <v>18996</v>
      </c>
      <c r="E261" s="28"/>
      <c r="F261" s="28"/>
      <c r="G261" s="44"/>
      <c r="H261" s="44"/>
      <c r="I261" s="45"/>
      <c r="J261" s="44"/>
      <c r="K261" s="44"/>
      <c r="L261" s="28"/>
      <c r="M261" s="28"/>
      <c r="N261" s="28"/>
      <c r="O261" s="46"/>
      <c r="P261" s="47"/>
      <c r="Q261" s="47" t="s">
        <v>1860</v>
      </c>
      <c r="R261" s="47"/>
      <c r="S261" s="47"/>
      <c r="T261" s="47" t="s">
        <v>1860</v>
      </c>
      <c r="U261" s="47" t="s">
        <v>1860</v>
      </c>
      <c r="V261" s="47"/>
      <c r="W261" s="47"/>
      <c r="X261" s="47"/>
      <c r="Y261" s="47"/>
      <c r="Z261" s="47"/>
      <c r="AA261" s="47"/>
      <c r="AB261" s="47"/>
      <c r="AC261" s="28"/>
      <c r="AD261" s="28"/>
      <c r="AE261" s="44">
        <f>IFERROR(FLOOR(Table_Books[[#This Row],[Published_Date]],10), 0)</f>
        <v>0</v>
      </c>
      <c r="AF261" s="28">
        <f>IFERROR(CEILING(VALUE(LEFT(Table_Books[[#This Row],[Published_Date]],FIND("-",Table_Books[[#This Row],[Published_Date]]&amp;"-")-1))/100, 1), 0)</f>
        <v>0</v>
      </c>
      <c r="AG261" s="28"/>
      <c r="AH261" s="28" t="s">
        <v>21580</v>
      </c>
      <c r="AI261" s="28"/>
      <c r="AJ261" s="28"/>
      <c r="AK261" s="28" t="str">
        <f>Table_Books[[#This Row],[Title]]&amp;"_"&amp;Table_Books[[#This Row],[Author]]</f>
        <v>Obadiah_Attributed to Obadiah</v>
      </c>
      <c r="AL261" s="28" t="str">
        <f>Table_Books[[#This Row],[Author]]&amp;"_"&amp;Table_Books[[#This Row],[Title]]</f>
        <v>Attributed to Obadiah_Obadiah</v>
      </c>
      <c r="AM261" s="28" t="str">
        <f>Table_Books[[#This Row],[Title]]&amp;" by "&amp;Table_Books[[#This Row],[Author]]</f>
        <v>Obadiah by Attributed to Obadiah</v>
      </c>
      <c r="AN261" s="28"/>
      <c r="AO261" s="28"/>
    </row>
    <row r="262" spans="1:41" x14ac:dyDescent="0.35">
      <c r="A262" s="52" t="str">
        <f>"B-" &amp; UPPER(TRIM(Table_Books[[#This Row],[Title]])) &amp; "|" &amp; UPPER(TRIM(Table_Books[[#This Row],[Author]]))</f>
        <v>B-ZECHARIAH|ATTRIBUTED TO ZECHARIAH</v>
      </c>
      <c r="B262" s="28" t="str">
        <f>IF(COUNTIFS(Table_Books[Hash_ID],Table_Books[[#This Row],[Hash_ID]])&gt;1,"Y","N")</f>
        <v>N</v>
      </c>
      <c r="C262" s="28" t="s">
        <v>19008</v>
      </c>
      <c r="D262" s="51" t="s">
        <v>19009</v>
      </c>
      <c r="E262" s="28"/>
      <c r="F262" s="28"/>
      <c r="G262" s="44"/>
      <c r="H262" s="44"/>
      <c r="I262" s="45"/>
      <c r="J262" s="44"/>
      <c r="K262" s="44"/>
      <c r="L262" s="28"/>
      <c r="M262" s="28"/>
      <c r="N262" s="28"/>
      <c r="O262" s="46"/>
      <c r="P262" s="47"/>
      <c r="Q262" s="47" t="s">
        <v>1860</v>
      </c>
      <c r="R262" s="47"/>
      <c r="S262" s="47"/>
      <c r="T262" s="47" t="s">
        <v>1860</v>
      </c>
      <c r="U262" s="47" t="s">
        <v>1860</v>
      </c>
      <c r="V262" s="47"/>
      <c r="W262" s="47"/>
      <c r="X262" s="47"/>
      <c r="Y262" s="47"/>
      <c r="Z262" s="47"/>
      <c r="AA262" s="47"/>
      <c r="AB262" s="47"/>
      <c r="AC262" s="28"/>
      <c r="AD262" s="28"/>
      <c r="AE262" s="44">
        <f>IFERROR(FLOOR(Table_Books[[#This Row],[Published_Date]],10), 0)</f>
        <v>0</v>
      </c>
      <c r="AF262" s="28">
        <f>IFERROR(CEILING(VALUE(LEFT(Table_Books[[#This Row],[Published_Date]],FIND("-",Table_Books[[#This Row],[Published_Date]]&amp;"-")-1))/100, 1), 0)</f>
        <v>0</v>
      </c>
      <c r="AG262" s="28"/>
      <c r="AH262" s="28" t="s">
        <v>21580</v>
      </c>
      <c r="AI262" s="28"/>
      <c r="AJ262" s="28"/>
      <c r="AK262" s="28" t="str">
        <f>Table_Books[[#This Row],[Title]]&amp;"_"&amp;Table_Books[[#This Row],[Author]]</f>
        <v>Zechariah_Attributed to Zechariah</v>
      </c>
      <c r="AL262" s="28" t="str">
        <f>Table_Books[[#This Row],[Author]]&amp;"_"&amp;Table_Books[[#This Row],[Title]]</f>
        <v>Attributed to Zechariah_Zechariah</v>
      </c>
      <c r="AM262" s="28" t="str">
        <f>Table_Books[[#This Row],[Title]]&amp;" by "&amp;Table_Books[[#This Row],[Author]]</f>
        <v>Zechariah by Attributed to Zechariah</v>
      </c>
      <c r="AN262" s="28"/>
      <c r="AO262" s="28"/>
    </row>
    <row r="263" spans="1:41" x14ac:dyDescent="0.35">
      <c r="A263" s="52" t="str">
        <f>"B-" &amp; UPPER(TRIM(Table_Books[[#This Row],[Title]])) &amp; "|" &amp; UPPER(TRIM(Table_Books[[#This Row],[Author]]))</f>
        <v>B-ZEPHANIAH|ATTRIBUTED TO ZEPHANIAH</v>
      </c>
      <c r="B263" s="28" t="str">
        <f>IF(COUNTIFS(Table_Books[Hash_ID],Table_Books[[#This Row],[Hash_ID]])&gt;1,"Y","N")</f>
        <v>N</v>
      </c>
      <c r="C263" s="28" t="s">
        <v>19004</v>
      </c>
      <c r="D263" s="51" t="s">
        <v>19005</v>
      </c>
      <c r="E263" s="28"/>
      <c r="F263" s="28"/>
      <c r="G263" s="44"/>
      <c r="H263" s="44"/>
      <c r="I263" s="45"/>
      <c r="J263" s="44"/>
      <c r="K263" s="44"/>
      <c r="L263" s="28"/>
      <c r="M263" s="28"/>
      <c r="N263" s="28"/>
      <c r="O263" s="46"/>
      <c r="P263" s="47"/>
      <c r="Q263" s="47" t="s">
        <v>1860</v>
      </c>
      <c r="R263" s="47"/>
      <c r="S263" s="47"/>
      <c r="T263" s="47" t="s">
        <v>1860</v>
      </c>
      <c r="U263" s="47" t="s">
        <v>1860</v>
      </c>
      <c r="V263" s="47"/>
      <c r="W263" s="47"/>
      <c r="X263" s="47"/>
      <c r="Y263" s="47"/>
      <c r="Z263" s="47"/>
      <c r="AA263" s="47"/>
      <c r="AB263" s="47"/>
      <c r="AC263" s="28"/>
      <c r="AD263" s="28"/>
      <c r="AE263" s="44">
        <f>IFERROR(FLOOR(Table_Books[[#This Row],[Published_Date]],10), 0)</f>
        <v>0</v>
      </c>
      <c r="AF263" s="28">
        <f>IFERROR(CEILING(VALUE(LEFT(Table_Books[[#This Row],[Published_Date]],FIND("-",Table_Books[[#This Row],[Published_Date]]&amp;"-")-1))/100, 1), 0)</f>
        <v>0</v>
      </c>
      <c r="AG263" s="28"/>
      <c r="AH263" s="28" t="s">
        <v>21580</v>
      </c>
      <c r="AI263" s="28"/>
      <c r="AJ263" s="28"/>
      <c r="AK263" s="28" t="str">
        <f>Table_Books[[#This Row],[Title]]&amp;"_"&amp;Table_Books[[#This Row],[Author]]</f>
        <v>Zephaniah_Attributed to Zephaniah</v>
      </c>
      <c r="AL263" s="28" t="str">
        <f>Table_Books[[#This Row],[Author]]&amp;"_"&amp;Table_Books[[#This Row],[Title]]</f>
        <v>Attributed to Zephaniah_Zephaniah</v>
      </c>
      <c r="AM263" s="28" t="str">
        <f>Table_Books[[#This Row],[Title]]&amp;" by "&amp;Table_Books[[#This Row],[Author]]</f>
        <v>Zephaniah by Attributed to Zephaniah</v>
      </c>
      <c r="AN263" s="28"/>
      <c r="AO263" s="28"/>
    </row>
    <row r="264" spans="1:41" x14ac:dyDescent="0.35">
      <c r="A264" s="52" t="str">
        <f>"B-" &amp; UPPER(TRIM(Table_Books[[#This Row],[Title]])) &amp; "|" &amp; UPPER(TRIM(Table_Books[[#This Row],[Author]]))</f>
        <v>B-CAT'S EYE / ALIAS GRACE|ATWOOD, MARGARET</v>
      </c>
      <c r="B264" s="28" t="str">
        <f>IF(COUNTIFS(Table_Books[Hash_ID],Table_Books[[#This Row],[Hash_ID]])&gt;1,"Y","N")</f>
        <v>N</v>
      </c>
      <c r="C264" s="28" t="s">
        <v>19752</v>
      </c>
      <c r="D264" s="28" t="s">
        <v>5162</v>
      </c>
      <c r="E264" s="28"/>
      <c r="F264" s="28"/>
      <c r="G264" s="44"/>
      <c r="H264" s="44"/>
      <c r="I264" s="45"/>
      <c r="J264" s="44"/>
      <c r="K264" s="44"/>
      <c r="L264" s="28"/>
      <c r="M264" s="28"/>
      <c r="N264" s="28"/>
      <c r="O264" s="46"/>
      <c r="P264" s="47"/>
      <c r="Q264" s="47" t="s">
        <v>1860</v>
      </c>
      <c r="R264" s="47"/>
      <c r="S264" s="47"/>
      <c r="T264" s="47" t="s">
        <v>1860</v>
      </c>
      <c r="U264" s="47" t="s">
        <v>1860</v>
      </c>
      <c r="V264" s="47"/>
      <c r="W264" s="47"/>
      <c r="X264" s="47"/>
      <c r="Y264" s="47"/>
      <c r="Z264" s="47"/>
      <c r="AA264" s="47"/>
      <c r="AB264" s="47"/>
      <c r="AC264" s="28"/>
      <c r="AD264" s="28"/>
      <c r="AE264" s="44">
        <f>IFERROR(FLOOR(Table_Books[[#This Row],[Published_Date]],10), 0)</f>
        <v>0</v>
      </c>
      <c r="AF264" s="28">
        <f>IFERROR(CEILING(VALUE(LEFT(Table_Books[[#This Row],[Published_Date]],FIND("-",Table_Books[[#This Row],[Published_Date]]&amp;"-")-1))/100, 1), 0)</f>
        <v>0</v>
      </c>
      <c r="AG264" s="28"/>
      <c r="AH264" s="28" t="s">
        <v>21602</v>
      </c>
      <c r="AI264" s="28"/>
      <c r="AJ264" s="28"/>
      <c r="AK264" s="28" t="str">
        <f>Table_Books[[#This Row],[Title]]&amp;"_"&amp;Table_Books[[#This Row],[Author]]</f>
        <v>Cat's Eye / Alias Grace_Atwood, Margaret</v>
      </c>
      <c r="AL264" s="28" t="str">
        <f>Table_Books[[#This Row],[Author]]&amp;"_"&amp;Table_Books[[#This Row],[Title]]</f>
        <v>Atwood, Margaret_Cat's Eye / Alias Grace</v>
      </c>
      <c r="AM264" s="28" t="str">
        <f>Table_Books[[#This Row],[Title]]&amp;" by "&amp;Table_Books[[#This Row],[Author]]</f>
        <v>Cat's Eye / Alias Grace by Atwood, Margaret</v>
      </c>
      <c r="AN264" s="28"/>
      <c r="AO264" s="28"/>
    </row>
    <row r="265" spans="1:41" x14ac:dyDescent="0.35">
      <c r="A265" s="52" t="str">
        <f>"B-" &amp; UPPER(TRIM(Table_Books[[#This Row],[Title]])) &amp; "|" &amp; UPPER(TRIM(Table_Books[[#This Row],[Author]]))</f>
        <v>B-ORYX AND CRAKE (MADDADDAM TRILOGY)|ATWOOD, MARGARET</v>
      </c>
      <c r="B265" s="28" t="str">
        <f>IF(COUNTIFS(Table_Books[Hash_ID],Table_Books[[#This Row],[Hash_ID]])&gt;1,"Y","N")</f>
        <v>N</v>
      </c>
      <c r="C265" s="28" t="s">
        <v>20131</v>
      </c>
      <c r="D265" s="28" t="s">
        <v>5162</v>
      </c>
      <c r="E265" s="28"/>
      <c r="F265" s="28"/>
      <c r="G265" s="44"/>
      <c r="H265" s="44"/>
      <c r="I265" s="45"/>
      <c r="J265" s="44"/>
      <c r="K265" s="44"/>
      <c r="L265" s="28"/>
      <c r="M265" s="28"/>
      <c r="N265" s="28"/>
      <c r="O265" s="46"/>
      <c r="P265" s="47"/>
      <c r="Q265" s="47" t="s">
        <v>1860</v>
      </c>
      <c r="R265" s="47"/>
      <c r="S265" s="47"/>
      <c r="T265" s="47" t="s">
        <v>1860</v>
      </c>
      <c r="U265" s="47" t="s">
        <v>1860</v>
      </c>
      <c r="V265" s="47"/>
      <c r="W265" s="47"/>
      <c r="X265" s="47"/>
      <c r="Y265" s="47"/>
      <c r="Z265" s="47"/>
      <c r="AA265" s="47"/>
      <c r="AB265" s="47"/>
      <c r="AC265" s="28"/>
      <c r="AD265" s="28"/>
      <c r="AE265" s="44">
        <f>IFERROR(FLOOR(Table_Books[[#This Row],[Published_Date]],10), 0)</f>
        <v>0</v>
      </c>
      <c r="AF265" s="28">
        <f>IFERROR(CEILING(VALUE(LEFT(Table_Books[[#This Row],[Published_Date]],FIND("-",Table_Books[[#This Row],[Published_Date]]&amp;"-")-1))/100, 1), 0)</f>
        <v>0</v>
      </c>
      <c r="AG265" s="28"/>
      <c r="AH265" s="28"/>
      <c r="AI265" s="28"/>
      <c r="AJ265" s="28"/>
      <c r="AK265" s="28" t="str">
        <f>Table_Books[[#This Row],[Title]]&amp;"_"&amp;Table_Books[[#This Row],[Author]]</f>
        <v>Oryx and Crake (MaddAddam Trilogy)_Atwood, Margaret</v>
      </c>
      <c r="AL265" s="28" t="str">
        <f>Table_Books[[#This Row],[Author]]&amp;"_"&amp;Table_Books[[#This Row],[Title]]</f>
        <v>Atwood, Margaret_Oryx and Crake (MaddAddam Trilogy)</v>
      </c>
      <c r="AM265" s="28" t="str">
        <f>Table_Books[[#This Row],[Title]]&amp;" by "&amp;Table_Books[[#This Row],[Author]]</f>
        <v>Oryx and Crake (MaddAddam Trilogy) by Atwood, Margaret</v>
      </c>
      <c r="AN265" s="28"/>
      <c r="AO265" s="28"/>
    </row>
    <row r="266" spans="1:41" x14ac:dyDescent="0.35">
      <c r="A266" s="52" t="str">
        <f>"B-" &amp; UPPER(TRIM(Table_Books[[#This Row],[Title]])) &amp; "|" &amp; UPPER(TRIM(Table_Books[[#This Row],[Author]]))</f>
        <v>B-THE BLIND ASSASSIN|ATWOOD, MARGARET</v>
      </c>
      <c r="B266" s="28" t="str">
        <f>IF(COUNTIFS(Table_Books[Hash_ID],Table_Books[[#This Row],[Hash_ID]])&gt;1,"Y","N")</f>
        <v>N</v>
      </c>
      <c r="C266" s="28" t="s">
        <v>20130</v>
      </c>
      <c r="D266" s="28" t="s">
        <v>5162</v>
      </c>
      <c r="E266" s="28"/>
      <c r="F266" s="28"/>
      <c r="G266" s="44"/>
      <c r="H266" s="44"/>
      <c r="I266" s="45"/>
      <c r="J266" s="44"/>
      <c r="K266" s="44"/>
      <c r="L266" s="28"/>
      <c r="M266" s="28"/>
      <c r="N266" s="28"/>
      <c r="O266" s="46"/>
      <c r="P266" s="47"/>
      <c r="Q266" s="47" t="s">
        <v>1860</v>
      </c>
      <c r="R266" s="47"/>
      <c r="S266" s="47"/>
      <c r="T266" s="47" t="s">
        <v>1860</v>
      </c>
      <c r="U266" s="47" t="s">
        <v>1860</v>
      </c>
      <c r="V266" s="47"/>
      <c r="W266" s="47"/>
      <c r="X266" s="47"/>
      <c r="Y266" s="47"/>
      <c r="Z266" s="47"/>
      <c r="AA266" s="47"/>
      <c r="AB266" s="47"/>
      <c r="AC266" s="28"/>
      <c r="AD266" s="28"/>
      <c r="AE266" s="44">
        <f>IFERROR(FLOOR(Table_Books[[#This Row],[Published_Date]],10), 0)</f>
        <v>0</v>
      </c>
      <c r="AF266" s="28">
        <f>IFERROR(CEILING(VALUE(LEFT(Table_Books[[#This Row],[Published_Date]],FIND("-",Table_Books[[#This Row],[Published_Date]]&amp;"-")-1))/100, 1), 0)</f>
        <v>0</v>
      </c>
      <c r="AG266" s="28"/>
      <c r="AH266" s="28"/>
      <c r="AI266" s="28"/>
      <c r="AJ266" s="28"/>
      <c r="AK266" s="28" t="str">
        <f>Table_Books[[#This Row],[Title]]&amp;"_"&amp;Table_Books[[#This Row],[Author]]</f>
        <v>The Blind Assassin_Atwood, Margaret</v>
      </c>
      <c r="AL266" s="28" t="str">
        <f>Table_Books[[#This Row],[Author]]&amp;"_"&amp;Table_Books[[#This Row],[Title]]</f>
        <v>Atwood, Margaret_The Blind Assassin</v>
      </c>
      <c r="AM266" s="28" t="str">
        <f>Table_Books[[#This Row],[Title]]&amp;" by "&amp;Table_Books[[#This Row],[Author]]</f>
        <v>The Blind Assassin by Atwood, Margaret</v>
      </c>
      <c r="AN266" s="28"/>
      <c r="AO266" s="28"/>
    </row>
    <row r="267" spans="1:41" ht="43.5" x14ac:dyDescent="0.35">
      <c r="A267" s="52" t="str">
        <f>"B-" &amp; UPPER(TRIM(Table_Books[[#This Row],[Title]])) &amp; "|" &amp; UPPER(TRIM(Table_Books[[#This Row],[Author]]))</f>
        <v>B-THE HANDMAID'S TALE|ATWOOD, MARGARET</v>
      </c>
      <c r="B267" s="28" t="str">
        <f>IF(COUNTIFS(Table_Books[Hash_ID],Table_Books[[#This Row],[Hash_ID]])&gt;1,"Y","N")</f>
        <v>N</v>
      </c>
      <c r="C267" s="28" t="s">
        <v>5161</v>
      </c>
      <c r="D267" s="28" t="s">
        <v>5162</v>
      </c>
      <c r="E267" s="28"/>
      <c r="F267" s="28"/>
      <c r="G267" s="44">
        <v>1985</v>
      </c>
      <c r="H267" s="44"/>
      <c r="I267" s="45"/>
      <c r="J267" s="44"/>
      <c r="K267" s="44"/>
      <c r="L267" s="28">
        <v>311</v>
      </c>
      <c r="M267" s="28" t="s">
        <v>5260</v>
      </c>
      <c r="N267" s="28"/>
      <c r="O267" s="46"/>
      <c r="P267" s="47"/>
      <c r="Q267" s="47" t="s">
        <v>1860</v>
      </c>
      <c r="R267" s="47"/>
      <c r="S267" s="47"/>
      <c r="T267" s="47" t="s">
        <v>1860</v>
      </c>
      <c r="U267" s="47" t="s">
        <v>1860</v>
      </c>
      <c r="V267" s="47"/>
      <c r="W267" s="47"/>
      <c r="X267" s="47"/>
      <c r="Y267" s="47"/>
      <c r="Z267" s="47"/>
      <c r="AA267" s="47"/>
      <c r="AB267" s="47"/>
      <c r="AC267" s="28"/>
      <c r="AD267" s="28"/>
      <c r="AE267" s="44">
        <f>IFERROR(FLOOR(Table_Books[[#This Row],[Published_Date]],10), 0)</f>
        <v>1980</v>
      </c>
      <c r="AF267" s="28">
        <f>IFERROR(CEILING(VALUE(LEFT(Table_Books[[#This Row],[Published_Date]],FIND("-",Table_Books[[#This Row],[Published_Date]]&amp;"-")-1))/100, 1), 0)</f>
        <v>20</v>
      </c>
      <c r="AG267" s="28"/>
      <c r="AH267" s="28" t="s">
        <v>21602</v>
      </c>
      <c r="AI267" s="28"/>
      <c r="AJ267" s="28"/>
      <c r="AK267" s="28" t="str">
        <f>Table_Books[[#This Row],[Title]]&amp;"_"&amp;Table_Books[[#This Row],[Author]]</f>
        <v>The Handmaid's Tale_Atwood, Margaret</v>
      </c>
      <c r="AL267" s="28" t="str">
        <f>Table_Books[[#This Row],[Author]]&amp;"_"&amp;Table_Books[[#This Row],[Title]]</f>
        <v>Atwood, Margaret_The Handmaid's Tale</v>
      </c>
      <c r="AM267" s="28" t="str">
        <f>Table_Books[[#This Row],[Title]]&amp;" by "&amp;Table_Books[[#This Row],[Author]]</f>
        <v>The Handmaid's Tale by Atwood, Margaret</v>
      </c>
      <c r="AN267" s="28"/>
      <c r="AO267" s="28"/>
    </row>
    <row r="268" spans="1:41" x14ac:dyDescent="0.35">
      <c r="A268" s="52" t="str">
        <f>"B-" &amp; UPPER(TRIM(Table_Books[[#This Row],[Title]])) &amp; "|" &amp; UPPER(TRIM(Table_Books[[#This Row],[Author]]))</f>
        <v>B-POEMS (COLLECTED POEMS)|AUDEN, W. H.</v>
      </c>
      <c r="B268" s="28" t="str">
        <f>IF(COUNTIFS(Table_Books[Hash_ID],Table_Books[[#This Row],[Hash_ID]])&gt;1,"Y","N")</f>
        <v>N</v>
      </c>
      <c r="C268" s="28" t="s">
        <v>19697</v>
      </c>
      <c r="D268" s="51" t="s">
        <v>19700</v>
      </c>
      <c r="E268" s="28"/>
      <c r="F268" s="28"/>
      <c r="G268" s="44"/>
      <c r="H268" s="44"/>
      <c r="I268" s="45"/>
      <c r="J268" s="44"/>
      <c r="K268" s="44"/>
      <c r="L268" s="28"/>
      <c r="M268" s="28"/>
      <c r="N268" s="28"/>
      <c r="O268" s="46"/>
      <c r="P268" s="47"/>
      <c r="Q268" s="47" t="s">
        <v>1860</v>
      </c>
      <c r="R268" s="47"/>
      <c r="S268" s="47"/>
      <c r="T268" s="47" t="s">
        <v>1860</v>
      </c>
      <c r="U268" s="47" t="s">
        <v>1860</v>
      </c>
      <c r="V268" s="47"/>
      <c r="W268" s="47"/>
      <c r="X268" s="47"/>
      <c r="Y268" s="47"/>
      <c r="Z268" s="47"/>
      <c r="AA268" s="47"/>
      <c r="AB268" s="47"/>
      <c r="AC268" s="28"/>
      <c r="AD268" s="28"/>
      <c r="AE268" s="44">
        <f>IFERROR(FLOOR(Table_Books[[#This Row],[Published_Date]],10), 0)</f>
        <v>0</v>
      </c>
      <c r="AF268" s="28">
        <f>IFERROR(CEILING(VALUE(LEFT(Table_Books[[#This Row],[Published_Date]],FIND("-",Table_Books[[#This Row],[Published_Date]]&amp;"-")-1))/100, 1), 0)</f>
        <v>0</v>
      </c>
      <c r="AG268" s="28"/>
      <c r="AH268" s="28" t="s">
        <v>21601</v>
      </c>
      <c r="AI268" s="28"/>
      <c r="AJ268" s="28"/>
      <c r="AK268" s="28" t="str">
        <f>Table_Books[[#This Row],[Title]]&amp;"_"&amp;Table_Books[[#This Row],[Author]]</f>
        <v>Poems (Collected Poems)_Auden, W. H.</v>
      </c>
      <c r="AL268" s="28" t="str">
        <f>Table_Books[[#This Row],[Author]]&amp;"_"&amp;Table_Books[[#This Row],[Title]]</f>
        <v>Auden, W. H._Poems (Collected Poems)</v>
      </c>
      <c r="AM268" s="28" t="str">
        <f>Table_Books[[#This Row],[Title]]&amp;" by "&amp;Table_Books[[#This Row],[Author]]</f>
        <v>Poems (Collected Poems) by Auden, W. H.</v>
      </c>
      <c r="AN268" s="28"/>
      <c r="AO268" s="28"/>
    </row>
    <row r="269" spans="1:41" ht="43.5" x14ac:dyDescent="0.35">
      <c r="A269" s="52" t="str">
        <f>"B-" &amp; UPPER(TRIM(Table_Books[[#This Row],[Title]])) &amp; "|" &amp; UPPER(TRIM(Table_Books[[#This Row],[Author]]))</f>
        <v>B-COLLECTED POEMS|AUDEN, W.H.</v>
      </c>
      <c r="B269" s="28" t="str">
        <f>IF(COUNTIFS(Table_Books[Hash_ID],Table_Books[[#This Row],[Hash_ID]])&gt;1,"Y","N")</f>
        <v>N</v>
      </c>
      <c r="C269" s="28" t="s">
        <v>6201</v>
      </c>
      <c r="D269" s="28" t="s">
        <v>6789</v>
      </c>
      <c r="E269" s="28"/>
      <c r="F269" s="28"/>
      <c r="G269" s="44"/>
      <c r="H269" s="44"/>
      <c r="I269" s="45"/>
      <c r="J269" s="44"/>
      <c r="K269" s="44"/>
      <c r="L269" s="28"/>
      <c r="M269" s="28"/>
      <c r="N269" s="28"/>
      <c r="O269" s="46"/>
      <c r="P269" s="47"/>
      <c r="Q269" s="47" t="s">
        <v>1860</v>
      </c>
      <c r="R269" s="47"/>
      <c r="S269" s="47"/>
      <c r="T269" s="47" t="s">
        <v>1860</v>
      </c>
      <c r="U269" s="47" t="s">
        <v>1860</v>
      </c>
      <c r="V269" s="47"/>
      <c r="W269" s="47"/>
      <c r="X269" s="47"/>
      <c r="Y269" s="47"/>
      <c r="Z269" s="47"/>
      <c r="AA269" s="47"/>
      <c r="AB269" s="47"/>
      <c r="AC269" s="28"/>
      <c r="AD269" s="28"/>
      <c r="AE269" s="44">
        <f>IFERROR(FLOOR(Table_Books[[#This Row],[Published_Date]],10), 0)</f>
        <v>0</v>
      </c>
      <c r="AF269" s="28">
        <f>IFERROR(CEILING(VALUE(LEFT(Table_Books[[#This Row],[Published_Date]],FIND("-",Table_Books[[#This Row],[Published_Date]]&amp;"-")-1))/100, 1), 0)</f>
        <v>0</v>
      </c>
      <c r="AG269" s="28"/>
      <c r="AH269" s="28"/>
      <c r="AI269" s="28"/>
      <c r="AJ269" s="28"/>
      <c r="AK269" s="28" t="str">
        <f>Table_Books[[#This Row],[Title]]&amp;"_"&amp;Table_Books[[#This Row],[Author]]</f>
        <v>Collected Poems_Auden, W.H.</v>
      </c>
      <c r="AL269" s="28" t="str">
        <f>Table_Books[[#This Row],[Author]]&amp;"_"&amp;Table_Books[[#This Row],[Title]]</f>
        <v>Auden, W.H._Collected Poems</v>
      </c>
      <c r="AM269" s="28" t="str">
        <f>Table_Books[[#This Row],[Title]]&amp;" by "&amp;Table_Books[[#This Row],[Author]]</f>
        <v>Collected Poems by Auden, W.H.</v>
      </c>
      <c r="AN269" s="28"/>
      <c r="AO269" s="28"/>
    </row>
    <row r="270" spans="1:41" x14ac:dyDescent="0.35">
      <c r="A270" s="52" t="str">
        <f>"B-" &amp; UPPER(TRIM(Table_Books[[#This Row],[Title]])) &amp; "|" &amp; UPPER(TRIM(Table_Books[[#This Row],[Author]]))</f>
        <v>B-PENPAL|AUERBACH, DATHAN</v>
      </c>
      <c r="B270" s="28" t="str">
        <f>IF(COUNTIFS(Table_Books[Hash_ID],Table_Books[[#This Row],[Hash_ID]])&gt;1,"Y","N")</f>
        <v>N</v>
      </c>
      <c r="C270" s="28" t="s">
        <v>6421</v>
      </c>
      <c r="D270" s="28" t="s">
        <v>6897</v>
      </c>
      <c r="E270" s="28"/>
      <c r="F270" s="28"/>
      <c r="G270" s="44"/>
      <c r="H270" s="44"/>
      <c r="I270" s="45"/>
      <c r="J270" s="44"/>
      <c r="K270" s="44"/>
      <c r="L270" s="28"/>
      <c r="M270" s="28"/>
      <c r="N270" s="28"/>
      <c r="O270" s="46"/>
      <c r="P270" s="47"/>
      <c r="Q270" s="47" t="s">
        <v>1860</v>
      </c>
      <c r="R270" s="47"/>
      <c r="S270" s="47"/>
      <c r="T270" s="47" t="s">
        <v>1860</v>
      </c>
      <c r="U270" s="47" t="s">
        <v>1860</v>
      </c>
      <c r="V270" s="47"/>
      <c r="W270" s="47"/>
      <c r="X270" s="47"/>
      <c r="Y270" s="47"/>
      <c r="Z270" s="47"/>
      <c r="AA270" s="47"/>
      <c r="AB270" s="47"/>
      <c r="AC270" s="28"/>
      <c r="AD270" s="28"/>
      <c r="AE270" s="44">
        <f>IFERROR(FLOOR(Table_Books[[#This Row],[Published_Date]],10), 0)</f>
        <v>0</v>
      </c>
      <c r="AF270" s="28">
        <f>IFERROR(CEILING(VALUE(LEFT(Table_Books[[#This Row],[Published_Date]],FIND("-",Table_Books[[#This Row],[Published_Date]]&amp;"-")-1))/100, 1), 0)</f>
        <v>0</v>
      </c>
      <c r="AG270" s="28"/>
      <c r="AH270" s="28"/>
      <c r="AI270" s="28"/>
      <c r="AJ270" s="28"/>
      <c r="AK270" s="28" t="str">
        <f>Table_Books[[#This Row],[Title]]&amp;"_"&amp;Table_Books[[#This Row],[Author]]</f>
        <v>Penpal_Auerbach, Dathan</v>
      </c>
      <c r="AL270" s="28" t="str">
        <f>Table_Books[[#This Row],[Author]]&amp;"_"&amp;Table_Books[[#This Row],[Title]]</f>
        <v>Auerbach, Dathan_Penpal</v>
      </c>
      <c r="AM270" s="28" t="str">
        <f>Table_Books[[#This Row],[Title]]&amp;" by "&amp;Table_Books[[#This Row],[Author]]</f>
        <v>Penpal by Auerbach, Dathan</v>
      </c>
      <c r="AN270" s="28"/>
      <c r="AO270" s="28"/>
    </row>
    <row r="271" spans="1:41" ht="29" x14ac:dyDescent="0.35">
      <c r="A271" s="52" t="str">
        <f>"B-" &amp; UPPER(TRIM(Table_Books[[#This Row],[Title]])) &amp; "|" &amp; UPPER(TRIM(Table_Books[[#This Row],[Author]]))</f>
        <v>B-NON-PLACES: INTRODUCTION TO AN ANTHROPOLOGY OF SUPERMODERNITY|AUGÉ, MARC</v>
      </c>
      <c r="B271" s="28" t="str">
        <f>IF(COUNTIFS(Table_Books[Hash_ID],Table_Books[[#This Row],[Hash_ID]])&gt;1,"Y","N")</f>
        <v>N</v>
      </c>
      <c r="C271" s="28" t="s">
        <v>8481</v>
      </c>
      <c r="D271" s="28" t="s">
        <v>8807</v>
      </c>
      <c r="E271" s="28"/>
      <c r="F271" s="28"/>
      <c r="G271" s="44"/>
      <c r="H271" s="44"/>
      <c r="I271" s="45"/>
      <c r="J271" s="44"/>
      <c r="K271" s="44"/>
      <c r="L271" s="28"/>
      <c r="M271" s="28"/>
      <c r="N271" s="28"/>
      <c r="O271" s="46"/>
      <c r="P271" s="47"/>
      <c r="Q271" s="47" t="s">
        <v>1860</v>
      </c>
      <c r="R271" s="47"/>
      <c r="S271" s="47"/>
      <c r="T271" s="47" t="s">
        <v>1860</v>
      </c>
      <c r="U271" s="47" t="s">
        <v>1860</v>
      </c>
      <c r="V271" s="47"/>
      <c r="W271" s="47"/>
      <c r="X271" s="47"/>
      <c r="Y271" s="47"/>
      <c r="Z271" s="47"/>
      <c r="AA271" s="47"/>
      <c r="AB271" s="47"/>
      <c r="AC271" s="28"/>
      <c r="AD271" s="28"/>
      <c r="AE271" s="44">
        <f>IFERROR(FLOOR(Table_Books[[#This Row],[Published_Date]],10), 0)</f>
        <v>0</v>
      </c>
      <c r="AF271" s="28">
        <f>IFERROR(CEILING(VALUE(LEFT(Table_Books[[#This Row],[Published_Date]],FIND("-",Table_Books[[#This Row],[Published_Date]]&amp;"-")-1))/100, 1), 0)</f>
        <v>0</v>
      </c>
      <c r="AG271" s="28"/>
      <c r="AH271" s="28"/>
      <c r="AI271" s="28"/>
      <c r="AJ271" s="28"/>
      <c r="AK271" s="28" t="str">
        <f>Table_Books[[#This Row],[Title]]&amp;"_"&amp;Table_Books[[#This Row],[Author]]</f>
        <v>Non-Places: Introduction to an Anthropology of Supermodernity_Augé, Marc</v>
      </c>
      <c r="AL271" s="28" t="str">
        <f>Table_Books[[#This Row],[Author]]&amp;"_"&amp;Table_Books[[#This Row],[Title]]</f>
        <v>Augé, Marc_Non-Places: Introduction to an Anthropology of Supermodernity</v>
      </c>
      <c r="AM271" s="28" t="str">
        <f>Table_Books[[#This Row],[Title]]&amp;" by "&amp;Table_Books[[#This Row],[Author]]</f>
        <v>Non-Places: Introduction to an Anthropology of Supermodernity by Augé, Marc</v>
      </c>
      <c r="AN271" s="28"/>
      <c r="AO271" s="28"/>
    </row>
    <row r="272" spans="1:41" x14ac:dyDescent="0.35">
      <c r="A272" s="52" t="str">
        <f>"B-" &amp; UPPER(TRIM(Table_Books[[#This Row],[Title]])) &amp; "|" &amp; UPPER(TRIM(Table_Books[[#This Row],[Author]]))</f>
        <v>B-CITY OF GOD|AUGUSTINE OF HIPPO</v>
      </c>
      <c r="B272" s="28" t="str">
        <f>IF(COUNTIFS(Table_Books[Hash_ID],Table_Books[[#This Row],[Hash_ID]])&gt;1,"Y","N")</f>
        <v>N</v>
      </c>
      <c r="C272" s="28" t="s">
        <v>2440</v>
      </c>
      <c r="D272" s="28" t="s">
        <v>604</v>
      </c>
      <c r="E272" s="28"/>
      <c r="F272" s="28"/>
      <c r="G272" s="44" t="s">
        <v>2519</v>
      </c>
      <c r="H272" s="44"/>
      <c r="I272" s="45"/>
      <c r="J272" s="44"/>
      <c r="K272" s="44"/>
      <c r="L272" s="28">
        <v>1184</v>
      </c>
      <c r="M272" s="28" t="s">
        <v>2520</v>
      </c>
      <c r="N272" s="28"/>
      <c r="O272" s="46"/>
      <c r="P272" s="47"/>
      <c r="Q272" s="47" t="s">
        <v>1860</v>
      </c>
      <c r="R272" s="47"/>
      <c r="S272" s="47"/>
      <c r="T272" s="47" t="s">
        <v>1860</v>
      </c>
      <c r="U272" s="47" t="s">
        <v>1860</v>
      </c>
      <c r="V272" s="47"/>
      <c r="W272" s="47"/>
      <c r="X272" s="47"/>
      <c r="Y272" s="47"/>
      <c r="Z272" s="47"/>
      <c r="AA272" s="47"/>
      <c r="AB272" s="47"/>
      <c r="AC272" s="28"/>
      <c r="AD272" s="28"/>
      <c r="AE272" s="44">
        <f>IFERROR(FLOOR(Table_Books[[#This Row],[Published_Date]],10), 0)</f>
        <v>0</v>
      </c>
      <c r="AF272" s="28">
        <f>IFERROR(CEILING(VALUE(LEFT(Table_Books[[#This Row],[Published_Date]],FIND("-",Table_Books[[#This Row],[Published_Date]]&amp;"-")-1))/100, 1), 0)</f>
        <v>0</v>
      </c>
      <c r="AG272" s="28"/>
      <c r="AH272" s="28" t="s">
        <v>21582</v>
      </c>
      <c r="AI272" s="28"/>
      <c r="AJ272" s="28"/>
      <c r="AK272" s="28" t="str">
        <f>Table_Books[[#This Row],[Title]]&amp;"_"&amp;Table_Books[[#This Row],[Author]]</f>
        <v>City of God_Augustine of Hippo</v>
      </c>
      <c r="AL272" s="28" t="str">
        <f>Table_Books[[#This Row],[Author]]&amp;"_"&amp;Table_Books[[#This Row],[Title]]</f>
        <v>Augustine of Hippo_City of God</v>
      </c>
      <c r="AM272" s="28" t="str">
        <f>Table_Books[[#This Row],[Title]]&amp;" by "&amp;Table_Books[[#This Row],[Author]]</f>
        <v>City of God by Augustine of Hippo</v>
      </c>
      <c r="AN272" s="28"/>
      <c r="AO272" s="28"/>
    </row>
    <row r="273" spans="1:41" ht="29" x14ac:dyDescent="0.35">
      <c r="A273" s="52" t="str">
        <f>"B-" &amp; UPPER(TRIM(Table_Books[[#This Row],[Title]])) &amp; "|" &amp; UPPER(TRIM(Table_Books[[#This Row],[Author]]))</f>
        <v>B-CONFESSIONS|AUGUSTINE OF HIPPO</v>
      </c>
      <c r="B273" s="28" t="str">
        <f>IF(COUNTIFS(Table_Books[Hash_ID],Table_Books[[#This Row],[Hash_ID]])&gt;1,"Y","N")</f>
        <v>N</v>
      </c>
      <c r="C273" s="28" t="s">
        <v>1900</v>
      </c>
      <c r="D273" s="28" t="s">
        <v>604</v>
      </c>
      <c r="E273" s="28"/>
      <c r="F273" s="28"/>
      <c r="G273" s="44">
        <v>400</v>
      </c>
      <c r="H273" s="44"/>
      <c r="I273" s="45"/>
      <c r="J273" s="44"/>
      <c r="K273" s="44"/>
      <c r="L273" s="28">
        <v>352</v>
      </c>
      <c r="M273" s="28" t="s">
        <v>2025</v>
      </c>
      <c r="N273" s="28"/>
      <c r="O273" s="46"/>
      <c r="P273" s="47"/>
      <c r="Q273" s="47" t="s">
        <v>1860</v>
      </c>
      <c r="R273" s="47"/>
      <c r="S273" s="47"/>
      <c r="T273" s="47" t="s">
        <v>1860</v>
      </c>
      <c r="U273" s="47" t="s">
        <v>1824</v>
      </c>
      <c r="V273" s="47"/>
      <c r="W273" s="47"/>
      <c r="X273" s="47"/>
      <c r="Y273" s="47"/>
      <c r="Z273" s="47"/>
      <c r="AA273" s="47"/>
      <c r="AB273" s="47"/>
      <c r="AC273" s="28" t="s">
        <v>1824</v>
      </c>
      <c r="AD273" s="28"/>
      <c r="AE273" s="44">
        <f>IFERROR(FLOOR(Table_Books[[#This Row],[Published_Date]],10), 0)</f>
        <v>400</v>
      </c>
      <c r="AF273" s="28">
        <f>IFERROR(CEILING(VALUE(LEFT(Table_Books[[#This Row],[Published_Date]],FIND("-",Table_Books[[#This Row],[Published_Date]]&amp;"-")-1))/100, 1), 0)</f>
        <v>4</v>
      </c>
      <c r="AG273" s="28"/>
      <c r="AH273" s="28" t="s">
        <v>21582</v>
      </c>
      <c r="AI273" s="28"/>
      <c r="AJ273" s="28"/>
      <c r="AK273" s="28" t="str">
        <f>Table_Books[[#This Row],[Title]]&amp;"_"&amp;Table_Books[[#This Row],[Author]]</f>
        <v>Confessions_Augustine of Hippo</v>
      </c>
      <c r="AL273" s="28" t="str">
        <f>Table_Books[[#This Row],[Author]]&amp;"_"&amp;Table_Books[[#This Row],[Title]]</f>
        <v>Augustine of Hippo_Confessions</v>
      </c>
      <c r="AM273" s="28" t="str">
        <f>Table_Books[[#This Row],[Title]]&amp;" by "&amp;Table_Books[[#This Row],[Author]]</f>
        <v>Confessions by Augustine of Hippo</v>
      </c>
      <c r="AN273" s="28"/>
      <c r="AO273" s="28"/>
    </row>
    <row r="274" spans="1:41" ht="29" x14ac:dyDescent="0.35">
      <c r="A274" s="52" t="str">
        <f>"B-" &amp; UPPER(TRIM(Table_Books[[#This Row],[Title]])) &amp; "|" &amp; UPPER(TRIM(Table_Books[[#This Row],[Author]]))</f>
        <v>B-ENCHIRIDION ON FAITH, HOPE, AND LOVE|AUGUSTINE OF HIPPO</v>
      </c>
      <c r="B274" s="28" t="str">
        <f>IF(COUNTIFS(Table_Books[Hash_ID],Table_Books[[#This Row],[Hash_ID]])&gt;1,"Y","N")</f>
        <v>N</v>
      </c>
      <c r="C274" s="28" t="s">
        <v>19068</v>
      </c>
      <c r="D274" s="28" t="s">
        <v>604</v>
      </c>
      <c r="E274" s="28"/>
      <c r="F274" s="28"/>
      <c r="G274" s="44"/>
      <c r="H274" s="44"/>
      <c r="I274" s="45"/>
      <c r="J274" s="44"/>
      <c r="K274" s="44"/>
      <c r="L274" s="28"/>
      <c r="M274" s="28"/>
      <c r="N274" s="28"/>
      <c r="O274" s="46"/>
      <c r="P274" s="47"/>
      <c r="Q274" s="47" t="s">
        <v>1860</v>
      </c>
      <c r="R274" s="47"/>
      <c r="S274" s="47"/>
      <c r="T274" s="47" t="s">
        <v>1860</v>
      </c>
      <c r="U274" s="47" t="s">
        <v>1860</v>
      </c>
      <c r="V274" s="47"/>
      <c r="W274" s="47"/>
      <c r="X274" s="47"/>
      <c r="Y274" s="47"/>
      <c r="Z274" s="47"/>
      <c r="AA274" s="47"/>
      <c r="AB274" s="47"/>
      <c r="AC274" s="28"/>
      <c r="AD274" s="28"/>
      <c r="AE274" s="44">
        <f>IFERROR(FLOOR(Table_Books[[#This Row],[Published_Date]],10), 0)</f>
        <v>0</v>
      </c>
      <c r="AF274" s="28">
        <f>IFERROR(CEILING(VALUE(LEFT(Table_Books[[#This Row],[Published_Date]],FIND("-",Table_Books[[#This Row],[Published_Date]]&amp;"-")-1))/100, 1), 0)</f>
        <v>0</v>
      </c>
      <c r="AG274" s="28"/>
      <c r="AH274" s="28" t="s">
        <v>21582</v>
      </c>
      <c r="AI274" s="28"/>
      <c r="AJ274" s="28"/>
      <c r="AK274" s="28" t="str">
        <f>Table_Books[[#This Row],[Title]]&amp;"_"&amp;Table_Books[[#This Row],[Author]]</f>
        <v>Enchiridion on Faith, Hope, and Love_Augustine of Hippo</v>
      </c>
      <c r="AL274" s="28" t="str">
        <f>Table_Books[[#This Row],[Author]]&amp;"_"&amp;Table_Books[[#This Row],[Title]]</f>
        <v>Augustine of Hippo_Enchiridion on Faith, Hope, and Love</v>
      </c>
      <c r="AM274" s="28" t="str">
        <f>Table_Books[[#This Row],[Title]]&amp;" by "&amp;Table_Books[[#This Row],[Author]]</f>
        <v>Enchiridion on Faith, Hope, and Love by Augustine of Hippo</v>
      </c>
      <c r="AN274" s="28"/>
      <c r="AO274" s="28"/>
    </row>
    <row r="275" spans="1:41" ht="29" x14ac:dyDescent="0.35">
      <c r="A275" s="52" t="str">
        <f>"B-" &amp; UPPER(TRIM(Table_Books[[#This Row],[Title]])) &amp; "|" &amp; UPPER(TRIM(Table_Books[[#This Row],[Author]]))</f>
        <v>B-ON CHRISTIAN DOCTRINE (DE DOCTRINA CHRISTIANA)|AUGUSTINE OF HIPPO</v>
      </c>
      <c r="B275" s="28" t="str">
        <f>IF(COUNTIFS(Table_Books[Hash_ID],Table_Books[[#This Row],[Hash_ID]])&gt;1,"Y","N")</f>
        <v>N</v>
      </c>
      <c r="C275" s="28" t="s">
        <v>19066</v>
      </c>
      <c r="D275" s="28" t="s">
        <v>604</v>
      </c>
      <c r="E275" s="28"/>
      <c r="F275" s="28"/>
      <c r="G275" s="44"/>
      <c r="H275" s="44"/>
      <c r="I275" s="45"/>
      <c r="J275" s="44"/>
      <c r="K275" s="44"/>
      <c r="L275" s="28"/>
      <c r="M275" s="28"/>
      <c r="N275" s="28"/>
      <c r="O275" s="46"/>
      <c r="P275" s="47"/>
      <c r="Q275" s="47" t="s">
        <v>1860</v>
      </c>
      <c r="R275" s="47"/>
      <c r="S275" s="47"/>
      <c r="T275" s="47" t="s">
        <v>1860</v>
      </c>
      <c r="U275" s="47" t="s">
        <v>1860</v>
      </c>
      <c r="V275" s="47"/>
      <c r="W275" s="47"/>
      <c r="X275" s="47"/>
      <c r="Y275" s="47"/>
      <c r="Z275" s="47"/>
      <c r="AA275" s="47"/>
      <c r="AB275" s="47"/>
      <c r="AC275" s="28"/>
      <c r="AD275" s="28"/>
      <c r="AE275" s="44">
        <f>IFERROR(FLOOR(Table_Books[[#This Row],[Published_Date]],10), 0)</f>
        <v>0</v>
      </c>
      <c r="AF275" s="28">
        <f>IFERROR(CEILING(VALUE(LEFT(Table_Books[[#This Row],[Published_Date]],FIND("-",Table_Books[[#This Row],[Published_Date]]&amp;"-")-1))/100, 1), 0)</f>
        <v>0</v>
      </c>
      <c r="AG275" s="28"/>
      <c r="AH275" s="28" t="s">
        <v>21582</v>
      </c>
      <c r="AI275" s="28"/>
      <c r="AJ275" s="28"/>
      <c r="AK275" s="28" t="str">
        <f>Table_Books[[#This Row],[Title]]&amp;"_"&amp;Table_Books[[#This Row],[Author]]</f>
        <v>On Christian Doctrine (De Doctrina Christiana)_Augustine of Hippo</v>
      </c>
      <c r="AL275" s="28" t="str">
        <f>Table_Books[[#This Row],[Author]]&amp;"_"&amp;Table_Books[[#This Row],[Title]]</f>
        <v>Augustine of Hippo_On Christian Doctrine (De Doctrina Christiana)</v>
      </c>
      <c r="AM275" s="28" t="str">
        <f>Table_Books[[#This Row],[Title]]&amp;" by "&amp;Table_Books[[#This Row],[Author]]</f>
        <v>On Christian Doctrine (De Doctrina Christiana) by Augustine of Hippo</v>
      </c>
      <c r="AN275" s="28"/>
      <c r="AO275" s="28"/>
    </row>
    <row r="276" spans="1:41" x14ac:dyDescent="0.35">
      <c r="A276" s="52" t="str">
        <f>"B-" &amp; UPPER(TRIM(Table_Books[[#This Row],[Title]])) &amp; "|" &amp; UPPER(TRIM(Table_Books[[#This Row],[Author]]))</f>
        <v>B-ON FREE CHOICE OF THE WILL|AUGUSTINE OF HIPPO</v>
      </c>
      <c r="B276" s="28" t="str">
        <f>IF(COUNTIFS(Table_Books[Hash_ID],Table_Books[[#This Row],[Hash_ID]])&gt;1,"Y","N")</f>
        <v>N</v>
      </c>
      <c r="C276" s="28" t="s">
        <v>8973</v>
      </c>
      <c r="D276" s="28" t="s">
        <v>604</v>
      </c>
      <c r="E276" s="28"/>
      <c r="F276" s="28"/>
      <c r="G276" s="44" t="s">
        <v>10230</v>
      </c>
      <c r="H276" s="44"/>
      <c r="I276" s="45"/>
      <c r="J276" s="44" t="s">
        <v>10333</v>
      </c>
      <c r="K276" s="44"/>
      <c r="L276" s="28"/>
      <c r="M276" s="28"/>
      <c r="N276" s="28"/>
      <c r="O276" s="46"/>
      <c r="P276" s="47"/>
      <c r="Q276" s="47" t="s">
        <v>1860</v>
      </c>
      <c r="R276" s="47"/>
      <c r="S276" s="47"/>
      <c r="T276" s="47" t="s">
        <v>1860</v>
      </c>
      <c r="U276" s="47" t="s">
        <v>1860</v>
      </c>
      <c r="V276" s="47"/>
      <c r="W276" s="47"/>
      <c r="X276" s="47"/>
      <c r="Y276" s="47"/>
      <c r="Z276" s="47"/>
      <c r="AA276" s="47"/>
      <c r="AB276" s="47"/>
      <c r="AC276" s="28"/>
      <c r="AD276" s="28"/>
      <c r="AE276" s="44">
        <f>IFERROR(FLOOR(Table_Books[[#This Row],[Published_Date]],10), 0)</f>
        <v>0</v>
      </c>
      <c r="AF276" s="28">
        <f>IFERROR(CEILING(VALUE(LEFT(Table_Books[[#This Row],[Published_Date]],FIND("-",Table_Books[[#This Row],[Published_Date]]&amp;"-")-1))/100, 1), 0)</f>
        <v>0</v>
      </c>
      <c r="AG276" s="28" t="s">
        <v>10082</v>
      </c>
      <c r="AH276" s="28" t="s">
        <v>4856</v>
      </c>
      <c r="AI276" s="28" t="s">
        <v>9206</v>
      </c>
      <c r="AJ276" s="28"/>
      <c r="AK276" s="28" t="str">
        <f>Table_Books[[#This Row],[Title]]&amp;"_"&amp;Table_Books[[#This Row],[Author]]</f>
        <v>On Free Choice of the Will_Augustine of Hippo</v>
      </c>
      <c r="AL276" s="28" t="str">
        <f>Table_Books[[#This Row],[Author]]&amp;"_"&amp;Table_Books[[#This Row],[Title]]</f>
        <v>Augustine of Hippo_On Free Choice of the Will</v>
      </c>
      <c r="AM276" s="28" t="str">
        <f>Table_Books[[#This Row],[Title]]&amp;" by "&amp;Table_Books[[#This Row],[Author]]</f>
        <v>On Free Choice of the Will by Augustine of Hippo</v>
      </c>
      <c r="AN276" s="28"/>
      <c r="AO276" s="28"/>
    </row>
    <row r="277" spans="1:41" x14ac:dyDescent="0.35">
      <c r="A277" s="52" t="str">
        <f>"B-" &amp; UPPER(TRIM(Table_Books[[#This Row],[Title]])) &amp; "|" &amp; UPPER(TRIM(Table_Books[[#This Row],[Author]]))</f>
        <v>B-ON THE TRINITY (DE TRINITATE)|AUGUSTINE OF HIPPO</v>
      </c>
      <c r="B277" s="28" t="str">
        <f>IF(COUNTIFS(Table_Books[Hash_ID],Table_Books[[#This Row],[Hash_ID]])&gt;1,"Y","N")</f>
        <v>N</v>
      </c>
      <c r="C277" s="28" t="s">
        <v>19067</v>
      </c>
      <c r="D277" s="28" t="s">
        <v>604</v>
      </c>
      <c r="E277" s="28"/>
      <c r="F277" s="28"/>
      <c r="G277" s="44"/>
      <c r="H277" s="44"/>
      <c r="I277" s="45"/>
      <c r="J277" s="44"/>
      <c r="K277" s="44"/>
      <c r="L277" s="28"/>
      <c r="M277" s="28"/>
      <c r="N277" s="28"/>
      <c r="O277" s="46"/>
      <c r="P277" s="47"/>
      <c r="Q277" s="47" t="s">
        <v>1860</v>
      </c>
      <c r="R277" s="47"/>
      <c r="S277" s="47"/>
      <c r="T277" s="47" t="s">
        <v>1860</v>
      </c>
      <c r="U277" s="47" t="s">
        <v>1860</v>
      </c>
      <c r="V277" s="47"/>
      <c r="W277" s="47"/>
      <c r="X277" s="47"/>
      <c r="Y277" s="47"/>
      <c r="Z277" s="47"/>
      <c r="AA277" s="47"/>
      <c r="AB277" s="47"/>
      <c r="AC277" s="28"/>
      <c r="AD277" s="28"/>
      <c r="AE277" s="44">
        <f>IFERROR(FLOOR(Table_Books[[#This Row],[Published_Date]],10), 0)</f>
        <v>0</v>
      </c>
      <c r="AF277" s="28">
        <f>IFERROR(CEILING(VALUE(LEFT(Table_Books[[#This Row],[Published_Date]],FIND("-",Table_Books[[#This Row],[Published_Date]]&amp;"-")-1))/100, 1), 0)</f>
        <v>0</v>
      </c>
      <c r="AG277" s="28"/>
      <c r="AH277" s="28" t="s">
        <v>21582</v>
      </c>
      <c r="AI277" s="28"/>
      <c r="AJ277" s="28"/>
      <c r="AK277" s="28" t="str">
        <f>Table_Books[[#This Row],[Title]]&amp;"_"&amp;Table_Books[[#This Row],[Author]]</f>
        <v>On the Trinity (De Trinitate)_Augustine of Hippo</v>
      </c>
      <c r="AL277" s="28" t="str">
        <f>Table_Books[[#This Row],[Author]]&amp;"_"&amp;Table_Books[[#This Row],[Title]]</f>
        <v>Augustine of Hippo_On the Trinity (De Trinitate)</v>
      </c>
      <c r="AM277" s="28" t="str">
        <f>Table_Books[[#This Row],[Title]]&amp;" by "&amp;Table_Books[[#This Row],[Author]]</f>
        <v>On the Trinity (De Trinitate) by Augustine of Hippo</v>
      </c>
      <c r="AN277" s="28"/>
      <c r="AO277" s="28"/>
    </row>
    <row r="278" spans="1:41" ht="29" x14ac:dyDescent="0.35">
      <c r="A278" s="7" t="str">
        <f>"B-" &amp; UPPER(TRIM(Table_Books[[#This Row],[Title]])) &amp; "|" &amp; UPPER(TRIM(Table_Books[[#This Row],[Author]]))</f>
        <v>B-MEDITATIONS|AURELIUS, MARCUS</v>
      </c>
      <c r="B278" s="28" t="str">
        <f>IF(COUNTIFS(Table_Books[Hash_ID],Table_Books[[#This Row],[Hash_ID]])&gt;1,"Y","N")</f>
        <v>N</v>
      </c>
      <c r="C278" s="2" t="s">
        <v>2130</v>
      </c>
      <c r="D278" s="2" t="s">
        <v>2131</v>
      </c>
      <c r="G278" s="12" t="s">
        <v>10207</v>
      </c>
      <c r="H278" s="12"/>
      <c r="I278" s="8"/>
      <c r="J278" s="12" t="s">
        <v>10237</v>
      </c>
      <c r="K278" s="12"/>
      <c r="O278" s="33"/>
      <c r="P278" s="10">
        <v>4</v>
      </c>
      <c r="Q278" s="10" t="s">
        <v>1824</v>
      </c>
      <c r="R278" s="10"/>
      <c r="S278" s="10"/>
      <c r="T278" s="10" t="s">
        <v>1860</v>
      </c>
      <c r="U278" s="10" t="s">
        <v>1860</v>
      </c>
      <c r="V278" s="10"/>
      <c r="W278" s="10"/>
      <c r="X278" s="10"/>
      <c r="Y278" s="10"/>
      <c r="Z278" s="10"/>
      <c r="AA278" s="10"/>
      <c r="AB278" s="10"/>
      <c r="AE278" s="12">
        <f>IFERROR(FLOOR(Table_Books[[#This Row],[Published_Date]],10), 0)</f>
        <v>0</v>
      </c>
      <c r="AF278" s="2">
        <f>IFERROR(CEILING(VALUE(LEFT(Table_Books[[#This Row],[Published_Date]],FIND("-",Table_Books[[#This Row],[Published_Date]]&amp;"-")-1))/100, 1), 0)</f>
        <v>0</v>
      </c>
      <c r="AG278" s="2" t="s">
        <v>10343</v>
      </c>
      <c r="AH278" s="2" t="s">
        <v>4856</v>
      </c>
      <c r="AI278" s="2" t="s">
        <v>10390</v>
      </c>
      <c r="AK278" s="2" t="str">
        <f>Table_Books[[#This Row],[Title]]&amp;"_"&amp;Table_Books[[#This Row],[Author]]</f>
        <v>Meditations_Aurelius, Marcus</v>
      </c>
      <c r="AL278" s="2" t="str">
        <f>Table_Books[[#This Row],[Author]]&amp;"_"&amp;Table_Books[[#This Row],[Title]]</f>
        <v>Aurelius, Marcus_Meditations</v>
      </c>
      <c r="AM278" s="2" t="str">
        <f>Table_Books[[#This Row],[Title]]&amp;" by "&amp;Table_Books[[#This Row],[Author]]</f>
        <v>Meditations by Aurelius, Marcus</v>
      </c>
    </row>
    <row r="279" spans="1:41" x14ac:dyDescent="0.35">
      <c r="A279" s="7" t="str">
        <f>"B-" &amp; UPPER(TRIM(Table_Books[[#This Row],[Title]])) &amp; "|" &amp; UPPER(TRIM(Table_Books[[#This Row],[Author]]))</f>
        <v>B-EMMA|AUSTEN, JANE</v>
      </c>
      <c r="B279" s="28" t="str">
        <f>IF(COUNTIFS(Table_Books[Hash_ID],Table_Books[[#This Row],[Hash_ID]])&gt;1,"Y","N")</f>
        <v>N</v>
      </c>
      <c r="C279" s="2" t="s">
        <v>1671</v>
      </c>
      <c r="D279" s="2" t="s">
        <v>5479</v>
      </c>
      <c r="G279" s="12"/>
      <c r="H279" s="12"/>
      <c r="I279" s="8"/>
      <c r="J279" s="12"/>
      <c r="K279" s="12"/>
      <c r="O279" s="33"/>
      <c r="P279" s="10"/>
      <c r="Q279" s="10" t="s">
        <v>1860</v>
      </c>
      <c r="R279" s="10"/>
      <c r="S279" s="10"/>
      <c r="T279" s="10" t="s">
        <v>1860</v>
      </c>
      <c r="U279" s="10" t="s">
        <v>1860</v>
      </c>
      <c r="V279" s="10"/>
      <c r="W279" s="10"/>
      <c r="X279" s="10"/>
      <c r="Y279" s="10"/>
      <c r="Z279" s="10"/>
      <c r="AA279" s="10"/>
      <c r="AB279" s="10"/>
      <c r="AE279" s="12">
        <f>IFERROR(FLOOR(Table_Books[[#This Row],[Published_Date]],10), 0)</f>
        <v>0</v>
      </c>
      <c r="AF279" s="2">
        <f>IFERROR(CEILING(VALUE(LEFT(Table_Books[[#This Row],[Published_Date]],FIND("-",Table_Books[[#This Row],[Published_Date]]&amp;"-")-1))/100, 1), 0)</f>
        <v>0</v>
      </c>
      <c r="AH279" s="2" t="s">
        <v>21597</v>
      </c>
      <c r="AK279" s="2" t="str">
        <f>Table_Books[[#This Row],[Title]]&amp;"_"&amp;Table_Books[[#This Row],[Author]]</f>
        <v>Emma_Austen, Jane</v>
      </c>
      <c r="AL279" s="2" t="str">
        <f>Table_Books[[#This Row],[Author]]&amp;"_"&amp;Table_Books[[#This Row],[Title]]</f>
        <v>Austen, Jane_Emma</v>
      </c>
      <c r="AM279" s="2" t="str">
        <f>Table_Books[[#This Row],[Title]]&amp;" by "&amp;Table_Books[[#This Row],[Author]]</f>
        <v>Emma by Austen, Jane</v>
      </c>
    </row>
    <row r="280" spans="1:41" x14ac:dyDescent="0.35">
      <c r="A280" s="7" t="str">
        <f>"B-" &amp; UPPER(TRIM(Table_Books[[#This Row],[Title]])) &amp; "|" &amp; UPPER(TRIM(Table_Books[[#This Row],[Author]]))</f>
        <v>B-MANSFIELD PARK|AUSTEN, JANE</v>
      </c>
      <c r="B280" s="28" t="str">
        <f>IF(COUNTIFS(Table_Books[Hash_ID],Table_Books[[#This Row],[Hash_ID]])&gt;1,"Y","N")</f>
        <v>N</v>
      </c>
      <c r="C280" s="2" t="s">
        <v>5482</v>
      </c>
      <c r="D280" s="2" t="s">
        <v>5479</v>
      </c>
      <c r="G280" s="12"/>
      <c r="H280" s="12"/>
      <c r="I280" s="8"/>
      <c r="J280" s="12"/>
      <c r="K280" s="12"/>
      <c r="O280" s="33"/>
      <c r="P280" s="10"/>
      <c r="Q280" s="10" t="s">
        <v>1860</v>
      </c>
      <c r="R280" s="10"/>
      <c r="S280" s="10"/>
      <c r="T280" s="10" t="s">
        <v>1860</v>
      </c>
      <c r="U280" s="10" t="s">
        <v>1860</v>
      </c>
      <c r="V280" s="10"/>
      <c r="W280" s="10"/>
      <c r="X280" s="10"/>
      <c r="Y280" s="10"/>
      <c r="Z280" s="10"/>
      <c r="AA280" s="10"/>
      <c r="AB280" s="10"/>
      <c r="AE280" s="12">
        <f>IFERROR(FLOOR(Table_Books[[#This Row],[Published_Date]],10), 0)</f>
        <v>0</v>
      </c>
      <c r="AF280" s="2">
        <f>IFERROR(CEILING(VALUE(LEFT(Table_Books[[#This Row],[Published_Date]],FIND("-",Table_Books[[#This Row],[Published_Date]]&amp;"-")-1))/100, 1), 0)</f>
        <v>0</v>
      </c>
      <c r="AH280" s="2" t="s">
        <v>21597</v>
      </c>
      <c r="AK280" s="2" t="str">
        <f>Table_Books[[#This Row],[Title]]&amp;"_"&amp;Table_Books[[#This Row],[Author]]</f>
        <v>Mansfield Park_Austen, Jane</v>
      </c>
      <c r="AL280" s="2" t="str">
        <f>Table_Books[[#This Row],[Author]]&amp;"_"&amp;Table_Books[[#This Row],[Title]]</f>
        <v>Austen, Jane_Mansfield Park</v>
      </c>
      <c r="AM280" s="2" t="str">
        <f>Table_Books[[#This Row],[Title]]&amp;" by "&amp;Table_Books[[#This Row],[Author]]</f>
        <v>Mansfield Park by Austen, Jane</v>
      </c>
    </row>
    <row r="281" spans="1:41" x14ac:dyDescent="0.35">
      <c r="A281" s="7" t="str">
        <f>"B-" &amp; UPPER(TRIM(Table_Books[[#This Row],[Title]])) &amp; "|" &amp; UPPER(TRIM(Table_Books[[#This Row],[Author]]))</f>
        <v>B-NORTHANGER ABBEY|AUSTEN, JANE</v>
      </c>
      <c r="B281" s="28" t="str">
        <f>IF(COUNTIFS(Table_Books[Hash_ID],Table_Books[[#This Row],[Hash_ID]])&gt;1,"Y","N")</f>
        <v>N</v>
      </c>
      <c r="C281" s="2" t="s">
        <v>5483</v>
      </c>
      <c r="D281" s="2" t="s">
        <v>5479</v>
      </c>
      <c r="G281" s="12"/>
      <c r="H281" s="12"/>
      <c r="I281" s="8"/>
      <c r="J281" s="12"/>
      <c r="K281" s="12"/>
      <c r="O281" s="33"/>
      <c r="P281" s="10"/>
      <c r="Q281" s="10" t="s">
        <v>1860</v>
      </c>
      <c r="R281" s="10"/>
      <c r="S281" s="10"/>
      <c r="T281" s="10" t="s">
        <v>1860</v>
      </c>
      <c r="U281" s="10" t="s">
        <v>1860</v>
      </c>
      <c r="V281" s="10"/>
      <c r="W281" s="10"/>
      <c r="X281" s="10"/>
      <c r="Y281" s="10"/>
      <c r="Z281" s="10"/>
      <c r="AA281" s="10"/>
      <c r="AB281" s="10"/>
      <c r="AE281" s="12">
        <f>IFERROR(FLOOR(Table_Books[[#This Row],[Published_Date]],10), 0)</f>
        <v>0</v>
      </c>
      <c r="AF281" s="2">
        <f>IFERROR(CEILING(VALUE(LEFT(Table_Books[[#This Row],[Published_Date]],FIND("-",Table_Books[[#This Row],[Published_Date]]&amp;"-")-1))/100, 1), 0)</f>
        <v>0</v>
      </c>
      <c r="AK281" s="2" t="str">
        <f>Table_Books[[#This Row],[Title]]&amp;"_"&amp;Table_Books[[#This Row],[Author]]</f>
        <v>Northanger Abbey_Austen, Jane</v>
      </c>
      <c r="AL281" s="2" t="str">
        <f>Table_Books[[#This Row],[Author]]&amp;"_"&amp;Table_Books[[#This Row],[Title]]</f>
        <v>Austen, Jane_Northanger Abbey</v>
      </c>
      <c r="AM281" s="2" t="str">
        <f>Table_Books[[#This Row],[Title]]&amp;" by "&amp;Table_Books[[#This Row],[Author]]</f>
        <v>Northanger Abbey by Austen, Jane</v>
      </c>
    </row>
    <row r="282" spans="1:41" x14ac:dyDescent="0.35">
      <c r="A282" s="7" t="str">
        <f>"B-" &amp; UPPER(TRIM(Table_Books[[#This Row],[Title]])) &amp; "|" &amp; UPPER(TRIM(Table_Books[[#This Row],[Author]]))</f>
        <v>B-PERSUASION|AUSTEN, JANE</v>
      </c>
      <c r="B282" s="28" t="str">
        <f>IF(COUNTIFS(Table_Books[Hash_ID],Table_Books[[#This Row],[Hash_ID]])&gt;1,"Y","N")</f>
        <v>N</v>
      </c>
      <c r="C282" s="2" t="s">
        <v>5481</v>
      </c>
      <c r="D282" s="2" t="s">
        <v>5479</v>
      </c>
      <c r="G282" s="12"/>
      <c r="H282" s="12"/>
      <c r="I282" s="8"/>
      <c r="J282" s="12"/>
      <c r="K282" s="12"/>
      <c r="O282" s="33"/>
      <c r="P282" s="10"/>
      <c r="Q282" s="10" t="s">
        <v>1860</v>
      </c>
      <c r="R282" s="10"/>
      <c r="S282" s="10"/>
      <c r="T282" s="10" t="s">
        <v>1860</v>
      </c>
      <c r="U282" s="10" t="s">
        <v>1860</v>
      </c>
      <c r="V282" s="10"/>
      <c r="W282" s="10"/>
      <c r="X282" s="10"/>
      <c r="Y282" s="10"/>
      <c r="Z282" s="10"/>
      <c r="AA282" s="10"/>
      <c r="AB282" s="10"/>
      <c r="AE282" s="12">
        <f>IFERROR(FLOOR(Table_Books[[#This Row],[Published_Date]],10), 0)</f>
        <v>0</v>
      </c>
      <c r="AF282" s="2">
        <f>IFERROR(CEILING(VALUE(LEFT(Table_Books[[#This Row],[Published_Date]],FIND("-",Table_Books[[#This Row],[Published_Date]]&amp;"-")-1))/100, 1), 0)</f>
        <v>0</v>
      </c>
      <c r="AH282" s="2" t="s">
        <v>21597</v>
      </c>
      <c r="AK282" s="2" t="str">
        <f>Table_Books[[#This Row],[Title]]&amp;"_"&amp;Table_Books[[#This Row],[Author]]</f>
        <v>Persuasion_Austen, Jane</v>
      </c>
      <c r="AL282" s="2" t="str">
        <f>Table_Books[[#This Row],[Author]]&amp;"_"&amp;Table_Books[[#This Row],[Title]]</f>
        <v>Austen, Jane_Persuasion</v>
      </c>
      <c r="AM282" s="2" t="str">
        <f>Table_Books[[#This Row],[Title]]&amp;" by "&amp;Table_Books[[#This Row],[Author]]</f>
        <v>Persuasion by Austen, Jane</v>
      </c>
    </row>
    <row r="283" spans="1:41" x14ac:dyDescent="0.35">
      <c r="A283" s="7" t="str">
        <f>"B-" &amp; UPPER(TRIM(Table_Books[[#This Row],[Title]])) &amp; "|" &amp; UPPER(TRIM(Table_Books[[#This Row],[Author]]))</f>
        <v>B-PRIDE AND PREJUDICE|AUSTEN, JANE</v>
      </c>
      <c r="B283" s="28" t="str">
        <f>IF(COUNTIFS(Table_Books[Hash_ID],Table_Books[[#This Row],[Hash_ID]])&gt;1,"Y","N")</f>
        <v>N</v>
      </c>
      <c r="C283" s="2" t="s">
        <v>5478</v>
      </c>
      <c r="D283" s="2" t="s">
        <v>5479</v>
      </c>
      <c r="G283" s="12"/>
      <c r="H283" s="12"/>
      <c r="I283" s="8"/>
      <c r="J283" s="12"/>
      <c r="K283" s="12"/>
      <c r="O283" s="33"/>
      <c r="P283" s="10"/>
      <c r="Q283" s="10" t="s">
        <v>1860</v>
      </c>
      <c r="R283" s="10"/>
      <c r="S283" s="10"/>
      <c r="T283" s="10" t="s">
        <v>1860</v>
      </c>
      <c r="U283" s="10" t="s">
        <v>1860</v>
      </c>
      <c r="V283" s="10"/>
      <c r="W283" s="10"/>
      <c r="X283" s="10"/>
      <c r="Y283" s="10"/>
      <c r="Z283" s="10"/>
      <c r="AA283" s="10"/>
      <c r="AB283" s="10"/>
      <c r="AE283" s="12">
        <f>IFERROR(FLOOR(Table_Books[[#This Row],[Published_Date]],10), 0)</f>
        <v>0</v>
      </c>
      <c r="AF283" s="2">
        <f>IFERROR(CEILING(VALUE(LEFT(Table_Books[[#This Row],[Published_Date]],FIND("-",Table_Books[[#This Row],[Published_Date]]&amp;"-")-1))/100, 1), 0)</f>
        <v>0</v>
      </c>
      <c r="AH283" s="2" t="s">
        <v>21597</v>
      </c>
      <c r="AK283" s="2" t="str">
        <f>Table_Books[[#This Row],[Title]]&amp;"_"&amp;Table_Books[[#This Row],[Author]]</f>
        <v>Pride and Prejudice_Austen, Jane</v>
      </c>
      <c r="AL283" s="2" t="str">
        <f>Table_Books[[#This Row],[Author]]&amp;"_"&amp;Table_Books[[#This Row],[Title]]</f>
        <v>Austen, Jane_Pride and Prejudice</v>
      </c>
      <c r="AM283" s="2" t="str">
        <f>Table_Books[[#This Row],[Title]]&amp;" by "&amp;Table_Books[[#This Row],[Author]]</f>
        <v>Pride and Prejudice by Austen, Jane</v>
      </c>
    </row>
    <row r="284" spans="1:41" x14ac:dyDescent="0.35">
      <c r="A284" s="7" t="str">
        <f>"B-" &amp; UPPER(TRIM(Table_Books[[#This Row],[Title]])) &amp; "|" &amp; UPPER(TRIM(Table_Books[[#This Row],[Author]]))</f>
        <v>B-SENSE AND SENSIBILITY|AUSTEN, JANE</v>
      </c>
      <c r="B284" s="28" t="str">
        <f>IF(COUNTIFS(Table_Books[Hash_ID],Table_Books[[#This Row],[Hash_ID]])&gt;1,"Y","N")</f>
        <v>N</v>
      </c>
      <c r="C284" s="2" t="s">
        <v>5480</v>
      </c>
      <c r="D284" s="2" t="s">
        <v>5479</v>
      </c>
      <c r="G284" s="12"/>
      <c r="H284" s="12"/>
      <c r="I284" s="8"/>
      <c r="J284" s="12"/>
      <c r="K284" s="12"/>
      <c r="O284" s="33"/>
      <c r="P284" s="10"/>
      <c r="Q284" s="10" t="s">
        <v>1860</v>
      </c>
      <c r="R284" s="10"/>
      <c r="S284" s="10"/>
      <c r="T284" s="10" t="s">
        <v>1860</v>
      </c>
      <c r="U284" s="10" t="s">
        <v>1860</v>
      </c>
      <c r="V284" s="10"/>
      <c r="W284" s="10"/>
      <c r="X284" s="10"/>
      <c r="Y284" s="10"/>
      <c r="Z284" s="10"/>
      <c r="AA284" s="10"/>
      <c r="AB284" s="10"/>
      <c r="AE284" s="12">
        <f>IFERROR(FLOOR(Table_Books[[#This Row],[Published_Date]],10), 0)</f>
        <v>0</v>
      </c>
      <c r="AF284" s="2">
        <f>IFERROR(CEILING(VALUE(LEFT(Table_Books[[#This Row],[Published_Date]],FIND("-",Table_Books[[#This Row],[Published_Date]]&amp;"-")-1))/100, 1), 0)</f>
        <v>0</v>
      </c>
      <c r="AH284" s="2" t="s">
        <v>21597</v>
      </c>
      <c r="AK284" s="2" t="str">
        <f>Table_Books[[#This Row],[Title]]&amp;"_"&amp;Table_Books[[#This Row],[Author]]</f>
        <v>Sense and Sensibility_Austen, Jane</v>
      </c>
      <c r="AL284" s="2" t="str">
        <f>Table_Books[[#This Row],[Author]]&amp;"_"&amp;Table_Books[[#This Row],[Title]]</f>
        <v>Austen, Jane_Sense and Sensibility</v>
      </c>
      <c r="AM284" s="2" t="str">
        <f>Table_Books[[#This Row],[Title]]&amp;" by "&amp;Table_Books[[#This Row],[Author]]</f>
        <v>Sense and Sensibility by Austen, Jane</v>
      </c>
    </row>
    <row r="285" spans="1:41" x14ac:dyDescent="0.35">
      <c r="A285" s="7" t="str">
        <f>"B-" &amp; UPPER(TRIM(Table_Books[[#This Row],[Title]])) &amp; "|" &amp; UPPER(TRIM(Table_Books[[#This Row],[Author]]))</f>
        <v>B-BAUMGARTNER|AUSTER, PAUL</v>
      </c>
      <c r="B285" s="28" t="str">
        <f>IF(COUNTIFS(Table_Books[Hash_ID],Table_Books[[#This Row],[Hash_ID]])&gt;1,"Y","N")</f>
        <v>N</v>
      </c>
      <c r="C285" s="2" t="s">
        <v>16538</v>
      </c>
      <c r="D285" s="2" t="s">
        <v>8677</v>
      </c>
      <c r="G285" s="12"/>
      <c r="H285" s="12"/>
      <c r="I285" s="8"/>
      <c r="J285" s="12"/>
      <c r="K285" s="12"/>
      <c r="O285" s="33">
        <v>3</v>
      </c>
      <c r="P285" s="10"/>
      <c r="Q285" s="10" t="s">
        <v>1860</v>
      </c>
      <c r="R285" s="10"/>
      <c r="S285" s="10"/>
      <c r="T285" s="10" t="s">
        <v>1860</v>
      </c>
      <c r="U285" s="10" t="s">
        <v>1860</v>
      </c>
      <c r="V285" s="10"/>
      <c r="W285" s="10"/>
      <c r="X285" s="10"/>
      <c r="Y285" s="10"/>
      <c r="Z285" s="10"/>
      <c r="AA285" s="10"/>
      <c r="AB285" s="10"/>
      <c r="AE285" s="12">
        <f>IFERROR(FLOOR(Table_Books[[#This Row],[Published_Date]],10), 0)</f>
        <v>0</v>
      </c>
      <c r="AF285" s="2">
        <f>IFERROR(CEILING(VALUE(LEFT(Table_Books[[#This Row],[Published_Date]],FIND("-",Table_Books[[#This Row],[Published_Date]]&amp;"-")-1))/100, 1), 0)</f>
        <v>0</v>
      </c>
      <c r="AK285" s="2" t="str">
        <f>Table_Books[[#This Row],[Title]]&amp;"_"&amp;Table_Books[[#This Row],[Author]]</f>
        <v>Baumgartner_Auster, Paul</v>
      </c>
      <c r="AL285" s="2" t="str">
        <f>Table_Books[[#This Row],[Author]]&amp;"_"&amp;Table_Books[[#This Row],[Title]]</f>
        <v>Auster, Paul_Baumgartner</v>
      </c>
      <c r="AM285" s="2" t="str">
        <f>Table_Books[[#This Row],[Title]]&amp;" by "&amp;Table_Books[[#This Row],[Author]]</f>
        <v>Baumgartner by Auster, Paul</v>
      </c>
    </row>
    <row r="286" spans="1:41" x14ac:dyDescent="0.35">
      <c r="A286" s="52" t="str">
        <f>"B-" &amp; UPPER(TRIM(Table_Books[[#This Row],[Title]])) &amp; "|" &amp; UPPER(TRIM(Table_Books[[#This Row],[Author]]))</f>
        <v>B-THE NEW YORK TRILOGY|AUSTER, PAUL</v>
      </c>
      <c r="B286" s="28" t="str">
        <f>IF(COUNTIFS(Table_Books[Hash_ID],Table_Books[[#This Row],[Hash_ID]])&gt;1,"Y","N")</f>
        <v>N</v>
      </c>
      <c r="C286" s="28" t="s">
        <v>8676</v>
      </c>
      <c r="D286" s="28" t="s">
        <v>8677</v>
      </c>
      <c r="E286" s="28"/>
      <c r="F286" s="28"/>
      <c r="G286" s="44"/>
      <c r="H286" s="44"/>
      <c r="I286" s="45"/>
      <c r="J286" s="44"/>
      <c r="K286" s="44"/>
      <c r="L286" s="28"/>
      <c r="M286" s="28"/>
      <c r="N286" s="28"/>
      <c r="O286" s="46"/>
      <c r="P286" s="47"/>
      <c r="Q286" s="47" t="s">
        <v>1860</v>
      </c>
      <c r="R286" s="47"/>
      <c r="S286" s="47"/>
      <c r="T286" s="47" t="s">
        <v>1860</v>
      </c>
      <c r="U286" s="47" t="s">
        <v>1860</v>
      </c>
      <c r="V286" s="47"/>
      <c r="W286" s="47"/>
      <c r="X286" s="47"/>
      <c r="Y286" s="47"/>
      <c r="Z286" s="47"/>
      <c r="AA286" s="47"/>
      <c r="AB286" s="47"/>
      <c r="AC286" s="28"/>
      <c r="AD286" s="28"/>
      <c r="AE286" s="44">
        <f>IFERROR(FLOOR(Table_Books[[#This Row],[Published_Date]],10), 0)</f>
        <v>0</v>
      </c>
      <c r="AF286" s="28">
        <f>IFERROR(CEILING(VALUE(LEFT(Table_Books[[#This Row],[Published_Date]],FIND("-",Table_Books[[#This Row],[Published_Date]]&amp;"-")-1))/100, 1), 0)</f>
        <v>0</v>
      </c>
      <c r="AG286" s="28"/>
      <c r="AH286" s="28"/>
      <c r="AI286" s="28"/>
      <c r="AJ286" s="28"/>
      <c r="AK286" s="28" t="str">
        <f>Table_Books[[#This Row],[Title]]&amp;"_"&amp;Table_Books[[#This Row],[Author]]</f>
        <v>The New York Trilogy_Auster, Paul</v>
      </c>
      <c r="AL286" s="28" t="str">
        <f>Table_Books[[#This Row],[Author]]&amp;"_"&amp;Table_Books[[#This Row],[Title]]</f>
        <v>Auster, Paul_The New York Trilogy</v>
      </c>
      <c r="AM286" s="28" t="str">
        <f>Table_Books[[#This Row],[Title]]&amp;" by "&amp;Table_Books[[#This Row],[Author]]</f>
        <v>The New York Trilogy by Auster, Paul</v>
      </c>
      <c r="AN286" s="28"/>
      <c r="AO286" s="28"/>
    </row>
    <row r="287" spans="1:41" x14ac:dyDescent="0.35">
      <c r="A287" s="52" t="str">
        <f>"B-" &amp; UPPER(TRIM(Table_Books[[#This Row],[Title]])) &amp; "|" &amp; UPPER(TRIM(Table_Books[[#This Row],[Author]]))</f>
        <v>B-HOW TO DO THINGS WITH WORDS|AUSTIN, J.L.</v>
      </c>
      <c r="B287" s="28" t="str">
        <f>IF(COUNTIFS(Table_Books[Hash_ID],Table_Books[[#This Row],[Hash_ID]])&gt;1,"Y","N")</f>
        <v>N</v>
      </c>
      <c r="C287" s="28" t="s">
        <v>8985</v>
      </c>
      <c r="D287" s="28" t="s">
        <v>10193</v>
      </c>
      <c r="E287" s="28"/>
      <c r="F287" s="28"/>
      <c r="G287" s="44">
        <v>1962</v>
      </c>
      <c r="H287" s="44"/>
      <c r="I287" s="45"/>
      <c r="J287" s="44" t="s">
        <v>8985</v>
      </c>
      <c r="K287" s="44"/>
      <c r="L287" s="28"/>
      <c r="M287" s="28"/>
      <c r="N287" s="28"/>
      <c r="O287" s="46"/>
      <c r="P287" s="47"/>
      <c r="Q287" s="47" t="s">
        <v>1860</v>
      </c>
      <c r="R287" s="47"/>
      <c r="S287" s="47"/>
      <c r="T287" s="47" t="s">
        <v>1860</v>
      </c>
      <c r="U287" s="47" t="s">
        <v>1860</v>
      </c>
      <c r="V287" s="47"/>
      <c r="W287" s="47"/>
      <c r="X287" s="47"/>
      <c r="Y287" s="47"/>
      <c r="Z287" s="47"/>
      <c r="AA287" s="47"/>
      <c r="AB287" s="47"/>
      <c r="AC287" s="28"/>
      <c r="AD287" s="28"/>
      <c r="AE287" s="44">
        <f>IFERROR(FLOOR(Table_Books[[#This Row],[Published_Date]],10), 0)</f>
        <v>1960</v>
      </c>
      <c r="AF287" s="28">
        <f>IFERROR(CEILING(VALUE(LEFT(Table_Books[[#This Row],[Published_Date]],FIND("-",Table_Books[[#This Row],[Published_Date]]&amp;"-")-1))/100, 1), 0)</f>
        <v>20</v>
      </c>
      <c r="AG287" s="28" t="s">
        <v>10359</v>
      </c>
      <c r="AH287" s="28" t="s">
        <v>4856</v>
      </c>
      <c r="AI287" s="28" t="s">
        <v>9179</v>
      </c>
      <c r="AJ287" s="28"/>
      <c r="AK287" s="28" t="str">
        <f>Table_Books[[#This Row],[Title]]&amp;"_"&amp;Table_Books[[#This Row],[Author]]</f>
        <v>How to Do Things with Words_Austin, J.L.</v>
      </c>
      <c r="AL287" s="28" t="str">
        <f>Table_Books[[#This Row],[Author]]&amp;"_"&amp;Table_Books[[#This Row],[Title]]</f>
        <v>Austin, J.L._How to Do Things with Words</v>
      </c>
      <c r="AM287" s="28" t="str">
        <f>Table_Books[[#This Row],[Title]]&amp;" by "&amp;Table_Books[[#This Row],[Author]]</f>
        <v>How to Do Things with Words by Austin, J.L.</v>
      </c>
      <c r="AN287" s="28"/>
      <c r="AO287" s="28"/>
    </row>
    <row r="288" spans="1:41" x14ac:dyDescent="0.35">
      <c r="A288" s="52" t="str">
        <f>"B-" &amp; UPPER(TRIM(Table_Books[[#This Row],[Title]])) &amp; "|" &amp; UPPER(TRIM(Table_Books[[#This Row],[Author]]))</f>
        <v>B-COMMENTARIES ON ARISTOTLE|AVERROES (IBN RUSHD)</v>
      </c>
      <c r="B288" s="28" t="str">
        <f>IF(COUNTIFS(Table_Books[Hash_ID],Table_Books[[#This Row],[Hash_ID]])&gt;1,"Y","N")</f>
        <v>N</v>
      </c>
      <c r="C288" s="28" t="s">
        <v>19132</v>
      </c>
      <c r="D288" s="51" t="s">
        <v>19131</v>
      </c>
      <c r="E288" s="28"/>
      <c r="F288" s="28"/>
      <c r="G288" s="44"/>
      <c r="H288" s="44"/>
      <c r="I288" s="45"/>
      <c r="J288" s="44"/>
      <c r="K288" s="44"/>
      <c r="L288" s="28"/>
      <c r="M288" s="28"/>
      <c r="N288" s="28"/>
      <c r="O288" s="46"/>
      <c r="P288" s="47"/>
      <c r="Q288" s="47" t="s">
        <v>1860</v>
      </c>
      <c r="R288" s="47"/>
      <c r="S288" s="47"/>
      <c r="T288" s="47" t="s">
        <v>1860</v>
      </c>
      <c r="U288" s="47" t="s">
        <v>1860</v>
      </c>
      <c r="V288" s="47"/>
      <c r="W288" s="47"/>
      <c r="X288" s="47"/>
      <c r="Y288" s="47"/>
      <c r="Z288" s="47"/>
      <c r="AA288" s="47"/>
      <c r="AB288" s="47"/>
      <c r="AC288" s="28"/>
      <c r="AD288" s="28"/>
      <c r="AE288" s="44">
        <f>IFERROR(FLOOR(Table_Books[[#This Row],[Published_Date]],10), 0)</f>
        <v>0</v>
      </c>
      <c r="AF288" s="28">
        <f>IFERROR(CEILING(VALUE(LEFT(Table_Books[[#This Row],[Published_Date]],FIND("-",Table_Books[[#This Row],[Published_Date]]&amp;"-")-1))/100, 1), 0)</f>
        <v>0</v>
      </c>
      <c r="AG288" s="28"/>
      <c r="AH288" s="28" t="s">
        <v>21584</v>
      </c>
      <c r="AI288" s="28"/>
      <c r="AJ288" s="28"/>
      <c r="AK288" s="28" t="str">
        <f>Table_Books[[#This Row],[Title]]&amp;"_"&amp;Table_Books[[#This Row],[Author]]</f>
        <v>Commentaries on Aristotle_Averroes (Ibn Rushd)</v>
      </c>
      <c r="AL288" s="28" t="str">
        <f>Table_Books[[#This Row],[Author]]&amp;"_"&amp;Table_Books[[#This Row],[Title]]</f>
        <v>Averroes (Ibn Rushd)_Commentaries on Aristotle</v>
      </c>
      <c r="AM288" s="28" t="str">
        <f>Table_Books[[#This Row],[Title]]&amp;" by "&amp;Table_Books[[#This Row],[Author]]</f>
        <v>Commentaries on Aristotle by Averroes (Ibn Rushd)</v>
      </c>
      <c r="AN288" s="28"/>
      <c r="AO288" s="28"/>
    </row>
    <row r="289" spans="1:41" ht="29" x14ac:dyDescent="0.35">
      <c r="A289" s="52" t="str">
        <f>"B-" &amp; UPPER(TRIM(Table_Books[[#This Row],[Title]])) &amp; "|" &amp; UPPER(TRIM(Table_Books[[#This Row],[Author]]))</f>
        <v>B-THE INCOHERENCE OF THE INCOHERENCE (TAHAFUT AL-TAHAFUT)|AVERROES (IBN RUSHD)</v>
      </c>
      <c r="B289" s="28" t="str">
        <f>IF(COUNTIFS(Table_Books[Hash_ID],Table_Books[[#This Row],[Hash_ID]])&gt;1,"Y","N")</f>
        <v>N</v>
      </c>
      <c r="C289" s="28" t="s">
        <v>19130</v>
      </c>
      <c r="D289" s="51" t="s">
        <v>19131</v>
      </c>
      <c r="E289" s="28"/>
      <c r="F289" s="28"/>
      <c r="G289" s="44"/>
      <c r="H289" s="44"/>
      <c r="I289" s="45"/>
      <c r="J289" s="44"/>
      <c r="K289" s="44"/>
      <c r="L289" s="28"/>
      <c r="M289" s="28"/>
      <c r="N289" s="28"/>
      <c r="O289" s="46"/>
      <c r="P289" s="47"/>
      <c r="Q289" s="47" t="s">
        <v>1860</v>
      </c>
      <c r="R289" s="47"/>
      <c r="S289" s="47"/>
      <c r="T289" s="47" t="s">
        <v>1860</v>
      </c>
      <c r="U289" s="47" t="s">
        <v>1860</v>
      </c>
      <c r="V289" s="47"/>
      <c r="W289" s="47"/>
      <c r="X289" s="47"/>
      <c r="Y289" s="47"/>
      <c r="Z289" s="47"/>
      <c r="AA289" s="47"/>
      <c r="AB289" s="47"/>
      <c r="AC289" s="28"/>
      <c r="AD289" s="28"/>
      <c r="AE289" s="44">
        <f>IFERROR(FLOOR(Table_Books[[#This Row],[Published_Date]],10), 0)</f>
        <v>0</v>
      </c>
      <c r="AF289" s="28">
        <f>IFERROR(CEILING(VALUE(LEFT(Table_Books[[#This Row],[Published_Date]],FIND("-",Table_Books[[#This Row],[Published_Date]]&amp;"-")-1))/100, 1), 0)</f>
        <v>0</v>
      </c>
      <c r="AG289" s="28"/>
      <c r="AH289" s="28" t="s">
        <v>21584</v>
      </c>
      <c r="AI289" s="28"/>
      <c r="AJ289" s="28"/>
      <c r="AK289" s="28" t="str">
        <f>Table_Books[[#This Row],[Title]]&amp;"_"&amp;Table_Books[[#This Row],[Author]]</f>
        <v>The Incoherence of the Incoherence (Tahafut al-Tahafut)_Averroes (Ibn Rushd)</v>
      </c>
      <c r="AL289" s="28" t="str">
        <f>Table_Books[[#This Row],[Author]]&amp;"_"&amp;Table_Books[[#This Row],[Title]]</f>
        <v>Averroes (Ibn Rushd)_The Incoherence of the Incoherence (Tahafut al-Tahafut)</v>
      </c>
      <c r="AM289" s="28" t="str">
        <f>Table_Books[[#This Row],[Title]]&amp;" by "&amp;Table_Books[[#This Row],[Author]]</f>
        <v>The Incoherence of the Incoherence (Tahafut al-Tahafut) by Averroes (Ibn Rushd)</v>
      </c>
      <c r="AN289" s="28"/>
      <c r="AO289" s="28"/>
    </row>
    <row r="290" spans="1:41" ht="29" x14ac:dyDescent="0.35">
      <c r="A290" s="52" t="str">
        <f>"B-" &amp; UPPER(TRIM(Table_Books[[#This Row],[Title]])) &amp; "|" &amp; UPPER(TRIM(Table_Books[[#This Row],[Author]]))</f>
        <v>B-THE INCOHERENCE OF THE INCOHERENCE|AVERROES</v>
      </c>
      <c r="B290" s="28" t="str">
        <f>IF(COUNTIFS(Table_Books[Hash_ID],Table_Books[[#This Row],[Hash_ID]])&gt;1,"Y","N")</f>
        <v>N</v>
      </c>
      <c r="C290" s="28" t="s">
        <v>8844</v>
      </c>
      <c r="D290" s="28" t="s">
        <v>609</v>
      </c>
      <c r="E290" s="28"/>
      <c r="F290" s="28"/>
      <c r="G290" s="44">
        <v>1180</v>
      </c>
      <c r="H290" s="44"/>
      <c r="I290" s="45"/>
      <c r="J290" s="44" t="s">
        <v>10250</v>
      </c>
      <c r="K290" s="44"/>
      <c r="L290" s="28"/>
      <c r="M290" s="28"/>
      <c r="N290" s="28"/>
      <c r="O290" s="46"/>
      <c r="P290" s="47"/>
      <c r="Q290" s="47" t="s">
        <v>1860</v>
      </c>
      <c r="R290" s="47"/>
      <c r="S290" s="47"/>
      <c r="T290" s="47" t="s">
        <v>1860</v>
      </c>
      <c r="U290" s="47" t="s">
        <v>1860</v>
      </c>
      <c r="V290" s="47"/>
      <c r="W290" s="47"/>
      <c r="X290" s="47"/>
      <c r="Y290" s="47"/>
      <c r="Z290" s="47"/>
      <c r="AA290" s="47"/>
      <c r="AB290" s="47"/>
      <c r="AC290" s="28"/>
      <c r="AD290" s="28"/>
      <c r="AE290" s="44">
        <f>IFERROR(FLOOR(Table_Books[[#This Row],[Published_Date]],10), 0)</f>
        <v>1180</v>
      </c>
      <c r="AF290" s="28">
        <f>IFERROR(CEILING(VALUE(LEFT(Table_Books[[#This Row],[Published_Date]],FIND("-",Table_Books[[#This Row],[Published_Date]]&amp;"-")-1))/100, 1), 0)</f>
        <v>12</v>
      </c>
      <c r="AG290" s="28" t="s">
        <v>10353</v>
      </c>
      <c r="AH290" s="28" t="s">
        <v>4856</v>
      </c>
      <c r="AI290" s="28" t="s">
        <v>10396</v>
      </c>
      <c r="AJ290" s="28"/>
      <c r="AK290" s="28" t="str">
        <f>Table_Books[[#This Row],[Title]]&amp;"_"&amp;Table_Books[[#This Row],[Author]]</f>
        <v>The Incoherence of the Incoherence_Averroes</v>
      </c>
      <c r="AL290" s="28" t="str">
        <f>Table_Books[[#This Row],[Author]]&amp;"_"&amp;Table_Books[[#This Row],[Title]]</f>
        <v>Averroes_The Incoherence of the Incoherence</v>
      </c>
      <c r="AM290" s="28" t="str">
        <f>Table_Books[[#This Row],[Title]]&amp;" by "&amp;Table_Books[[#This Row],[Author]]</f>
        <v>The Incoherence of the Incoherence by Averroes</v>
      </c>
      <c r="AN290" s="28"/>
      <c r="AO290" s="28"/>
    </row>
    <row r="291" spans="1:41" x14ac:dyDescent="0.35">
      <c r="A291" s="52" t="str">
        <f>"B-" &amp; UPPER(TRIM(Table_Books[[#This Row],[Title]])) &amp; "|" &amp; UPPER(TRIM(Table_Books[[#This Row],[Author]]))</f>
        <v>B-THE BOOK OF HEALING (KITAB AL-SHIFA)|AVICENNA (IBN SINA)</v>
      </c>
      <c r="B291" s="28" t="str">
        <f>IF(COUNTIFS(Table_Books[Hash_ID],Table_Books[[#This Row],[Hash_ID]])&gt;1,"Y","N")</f>
        <v>N</v>
      </c>
      <c r="C291" s="28" t="s">
        <v>19127</v>
      </c>
      <c r="D291" s="51" t="s">
        <v>19126</v>
      </c>
      <c r="E291" s="28"/>
      <c r="F291" s="28"/>
      <c r="G291" s="44"/>
      <c r="H291" s="44"/>
      <c r="I291" s="45"/>
      <c r="J291" s="44"/>
      <c r="K291" s="44"/>
      <c r="L291" s="28"/>
      <c r="M291" s="28"/>
      <c r="N291" s="28"/>
      <c r="O291" s="46"/>
      <c r="P291" s="47"/>
      <c r="Q291" s="47" t="s">
        <v>1860</v>
      </c>
      <c r="R291" s="47"/>
      <c r="S291" s="47"/>
      <c r="T291" s="47" t="s">
        <v>1860</v>
      </c>
      <c r="U291" s="47" t="s">
        <v>1860</v>
      </c>
      <c r="V291" s="47"/>
      <c r="W291" s="47"/>
      <c r="X291" s="47"/>
      <c r="Y291" s="47"/>
      <c r="Z291" s="47"/>
      <c r="AA291" s="47"/>
      <c r="AB291" s="47"/>
      <c r="AC291" s="28"/>
      <c r="AD291" s="28"/>
      <c r="AE291" s="44">
        <f>IFERROR(FLOOR(Table_Books[[#This Row],[Published_Date]],10), 0)</f>
        <v>0</v>
      </c>
      <c r="AF291" s="28">
        <f>IFERROR(CEILING(VALUE(LEFT(Table_Books[[#This Row],[Published_Date]],FIND("-",Table_Books[[#This Row],[Published_Date]]&amp;"-")-1))/100, 1), 0)</f>
        <v>0</v>
      </c>
      <c r="AG291" s="28"/>
      <c r="AH291" s="28" t="s">
        <v>21584</v>
      </c>
      <c r="AI291" s="28"/>
      <c r="AJ291" s="28"/>
      <c r="AK291" s="28" t="str">
        <f>Table_Books[[#This Row],[Title]]&amp;"_"&amp;Table_Books[[#This Row],[Author]]</f>
        <v>The Book of Healing (Kitab al-Shifa)_Avicenna (Ibn Sina)</v>
      </c>
      <c r="AL291" s="28" t="str">
        <f>Table_Books[[#This Row],[Author]]&amp;"_"&amp;Table_Books[[#This Row],[Title]]</f>
        <v>Avicenna (Ibn Sina)_The Book of Healing (Kitab al-Shifa)</v>
      </c>
      <c r="AM291" s="28" t="str">
        <f>Table_Books[[#This Row],[Title]]&amp;" by "&amp;Table_Books[[#This Row],[Author]]</f>
        <v>The Book of Healing (Kitab al-Shifa) by Avicenna (Ibn Sina)</v>
      </c>
      <c r="AN291" s="28"/>
      <c r="AO291" s="28"/>
    </row>
    <row r="292" spans="1:41" x14ac:dyDescent="0.35">
      <c r="A292" s="52" t="str">
        <f>"B-" &amp; UPPER(TRIM(Table_Books[[#This Row],[Title]])) &amp; "|" &amp; UPPER(TRIM(Table_Books[[#This Row],[Author]]))</f>
        <v>B-THE CANON OF MEDICINE (AL-QANUN FI AL-TIBB)|AVICENNA (IBN SINA)</v>
      </c>
      <c r="B292" s="28" t="str">
        <f>IF(COUNTIFS(Table_Books[Hash_ID],Table_Books[[#This Row],[Hash_ID]])&gt;1,"Y","N")</f>
        <v>N</v>
      </c>
      <c r="C292" s="28" t="s">
        <v>19125</v>
      </c>
      <c r="D292" s="51" t="s">
        <v>19126</v>
      </c>
      <c r="E292" s="28"/>
      <c r="F292" s="28"/>
      <c r="G292" s="44"/>
      <c r="H292" s="44"/>
      <c r="I292" s="45"/>
      <c r="J292" s="44"/>
      <c r="K292" s="44"/>
      <c r="L292" s="28"/>
      <c r="M292" s="28"/>
      <c r="N292" s="28"/>
      <c r="O292" s="46"/>
      <c r="P292" s="47"/>
      <c r="Q292" s="47" t="s">
        <v>1860</v>
      </c>
      <c r="R292" s="47"/>
      <c r="S292" s="47"/>
      <c r="T292" s="47" t="s">
        <v>1860</v>
      </c>
      <c r="U292" s="47" t="s">
        <v>1860</v>
      </c>
      <c r="V292" s="47"/>
      <c r="W292" s="47"/>
      <c r="X292" s="47"/>
      <c r="Y292" s="47"/>
      <c r="Z292" s="47"/>
      <c r="AA292" s="47"/>
      <c r="AB292" s="47"/>
      <c r="AC292" s="28"/>
      <c r="AD292" s="28"/>
      <c r="AE292" s="44">
        <f>IFERROR(FLOOR(Table_Books[[#This Row],[Published_Date]],10), 0)</f>
        <v>0</v>
      </c>
      <c r="AF292" s="28">
        <f>IFERROR(CEILING(VALUE(LEFT(Table_Books[[#This Row],[Published_Date]],FIND("-",Table_Books[[#This Row],[Published_Date]]&amp;"-")-1))/100, 1), 0)</f>
        <v>0</v>
      </c>
      <c r="AG292" s="28"/>
      <c r="AH292" s="28" t="s">
        <v>21584</v>
      </c>
      <c r="AI292" s="28"/>
      <c r="AJ292" s="28"/>
      <c r="AK292" s="28" t="str">
        <f>Table_Books[[#This Row],[Title]]&amp;"_"&amp;Table_Books[[#This Row],[Author]]</f>
        <v>The Canon of Medicine (Al-Qanun fi al-Tibb)_Avicenna (Ibn Sina)</v>
      </c>
      <c r="AL292" s="28" t="str">
        <f>Table_Books[[#This Row],[Author]]&amp;"_"&amp;Table_Books[[#This Row],[Title]]</f>
        <v>Avicenna (Ibn Sina)_The Canon of Medicine (Al-Qanun fi al-Tibb)</v>
      </c>
      <c r="AM292" s="28" t="str">
        <f>Table_Books[[#This Row],[Title]]&amp;" by "&amp;Table_Books[[#This Row],[Author]]</f>
        <v>The Canon of Medicine (Al-Qanun fi al-Tibb) by Avicenna (Ibn Sina)</v>
      </c>
      <c r="AN292" s="28"/>
      <c r="AO292" s="28"/>
    </row>
    <row r="293" spans="1:41" ht="29" x14ac:dyDescent="0.35">
      <c r="A293" s="52" t="str">
        <f>"B-" &amp; UPPER(TRIM(Table_Books[[#This Row],[Title]])) &amp; "|" &amp; UPPER(TRIM(Table_Books[[#This Row],[Author]]))</f>
        <v>B-THE CANON OF MEDICINE|AVICENNA</v>
      </c>
      <c r="B293" s="28" t="str">
        <f>IF(COUNTIFS(Table_Books[Hash_ID],Table_Books[[#This Row],[Hash_ID]])&gt;1,"Y","N")</f>
        <v>N</v>
      </c>
      <c r="C293" s="28" t="s">
        <v>8842</v>
      </c>
      <c r="D293" s="28" t="s">
        <v>613</v>
      </c>
      <c r="E293" s="28"/>
      <c r="F293" s="28"/>
      <c r="G293" s="44" t="s">
        <v>10217</v>
      </c>
      <c r="H293" s="44"/>
      <c r="I293" s="45"/>
      <c r="J293" s="44" t="s">
        <v>10248</v>
      </c>
      <c r="K293" s="44"/>
      <c r="L293" s="28"/>
      <c r="M293" s="28"/>
      <c r="N293" s="28"/>
      <c r="O293" s="46"/>
      <c r="P293" s="47"/>
      <c r="Q293" s="47" t="s">
        <v>1860</v>
      </c>
      <c r="R293" s="47"/>
      <c r="S293" s="47"/>
      <c r="T293" s="47" t="s">
        <v>1860</v>
      </c>
      <c r="U293" s="47" t="s">
        <v>1860</v>
      </c>
      <c r="V293" s="47"/>
      <c r="W293" s="47"/>
      <c r="X293" s="47"/>
      <c r="Y293" s="47"/>
      <c r="Z293" s="47"/>
      <c r="AA293" s="47"/>
      <c r="AB293" s="47"/>
      <c r="AC293" s="28"/>
      <c r="AD293" s="28"/>
      <c r="AE293" s="44">
        <f>IFERROR(FLOOR(Table_Books[[#This Row],[Published_Date]],10), 0)</f>
        <v>0</v>
      </c>
      <c r="AF293" s="28">
        <f>IFERROR(CEILING(VALUE(LEFT(Table_Books[[#This Row],[Published_Date]],FIND("-",Table_Books[[#This Row],[Published_Date]]&amp;"-")-1))/100, 1), 0)</f>
        <v>0</v>
      </c>
      <c r="AG293" s="28" t="s">
        <v>10352</v>
      </c>
      <c r="AH293" s="28" t="s">
        <v>4856</v>
      </c>
      <c r="AI293" s="28" t="s">
        <v>10396</v>
      </c>
      <c r="AJ293" s="28"/>
      <c r="AK293" s="28" t="str">
        <f>Table_Books[[#This Row],[Title]]&amp;"_"&amp;Table_Books[[#This Row],[Author]]</f>
        <v>The Canon of Medicine_Avicenna</v>
      </c>
      <c r="AL293" s="28" t="str">
        <f>Table_Books[[#This Row],[Author]]&amp;"_"&amp;Table_Books[[#This Row],[Title]]</f>
        <v>Avicenna_The Canon of Medicine</v>
      </c>
      <c r="AM293" s="28" t="str">
        <f>Table_Books[[#This Row],[Title]]&amp;" by "&amp;Table_Books[[#This Row],[Author]]</f>
        <v>The Canon of Medicine by Avicenna</v>
      </c>
      <c r="AN293" s="28"/>
      <c r="AO293" s="28"/>
    </row>
    <row r="294" spans="1:41" x14ac:dyDescent="0.35">
      <c r="A294" s="52" t="str">
        <f>"B-" &amp; UPPER(TRIM(Table_Books[[#This Row],[Title]])) &amp; "|" &amp; UPPER(TRIM(Table_Books[[#This Row],[Author]]))</f>
        <v>B-LANGUAGE, TRUTH, AND LOGIC|AYER, A.J.</v>
      </c>
      <c r="B294" s="28" t="str">
        <f>IF(COUNTIFS(Table_Books[Hash_ID],Table_Books[[#This Row],[Hash_ID]])&gt;1,"Y","N")</f>
        <v>N</v>
      </c>
      <c r="C294" s="28" t="s">
        <v>8980</v>
      </c>
      <c r="D294" s="28" t="s">
        <v>10190</v>
      </c>
      <c r="E294" s="28"/>
      <c r="F294" s="28"/>
      <c r="G294" s="44">
        <v>1936</v>
      </c>
      <c r="H294" s="44"/>
      <c r="I294" s="45"/>
      <c r="J294" s="44" t="s">
        <v>8980</v>
      </c>
      <c r="K294" s="44"/>
      <c r="L294" s="28"/>
      <c r="M294" s="28"/>
      <c r="N294" s="28"/>
      <c r="O294" s="46"/>
      <c r="P294" s="47"/>
      <c r="Q294" s="47" t="s">
        <v>1860</v>
      </c>
      <c r="R294" s="47"/>
      <c r="S294" s="47"/>
      <c r="T294" s="47" t="s">
        <v>1860</v>
      </c>
      <c r="U294" s="47" t="s">
        <v>1860</v>
      </c>
      <c r="V294" s="47"/>
      <c r="W294" s="47"/>
      <c r="X294" s="47"/>
      <c r="Y294" s="47"/>
      <c r="Z294" s="47"/>
      <c r="AA294" s="47"/>
      <c r="AB294" s="47"/>
      <c r="AC294" s="28"/>
      <c r="AD294" s="28"/>
      <c r="AE294" s="44">
        <f>IFERROR(FLOOR(Table_Books[[#This Row],[Published_Date]],10), 0)</f>
        <v>1930</v>
      </c>
      <c r="AF294" s="28">
        <f>IFERROR(CEILING(VALUE(LEFT(Table_Books[[#This Row],[Published_Date]],FIND("-",Table_Books[[#This Row],[Published_Date]]&amp;"-")-1))/100, 1), 0)</f>
        <v>20</v>
      </c>
      <c r="AG294" s="28" t="s">
        <v>10342</v>
      </c>
      <c r="AH294" s="28" t="s">
        <v>4856</v>
      </c>
      <c r="AI294" s="28" t="s">
        <v>10427</v>
      </c>
      <c r="AJ294" s="28"/>
      <c r="AK294" s="28" t="str">
        <f>Table_Books[[#This Row],[Title]]&amp;"_"&amp;Table_Books[[#This Row],[Author]]</f>
        <v>Language, Truth, and Logic_Ayer, A.J.</v>
      </c>
      <c r="AL294" s="28" t="str">
        <f>Table_Books[[#This Row],[Author]]&amp;"_"&amp;Table_Books[[#This Row],[Title]]</f>
        <v>Ayer, A.J._Language, Truth, and Logic</v>
      </c>
      <c r="AM294" s="28" t="str">
        <f>Table_Books[[#This Row],[Title]]&amp;" by "&amp;Table_Books[[#This Row],[Author]]</f>
        <v>Language, Truth, and Logic by Ayer, A.J.</v>
      </c>
      <c r="AN294" s="28"/>
      <c r="AO294" s="28"/>
    </row>
    <row r="295" spans="1:41" x14ac:dyDescent="0.35">
      <c r="A295" s="52" t="str">
        <f>"B-" &amp; UPPER(TRIM(Table_Books[[#This Row],[Title]])) &amp; "|" &amp; UPPER(TRIM(Table_Books[[#This Row],[Author]]))</f>
        <v>B-SLOW DAYS, FAST COMPANY|BABITZ, EVE</v>
      </c>
      <c r="B295" s="28" t="str">
        <f>IF(COUNTIFS(Table_Books[Hash_ID],Table_Books[[#This Row],[Hash_ID]])&gt;1,"Y","N")</f>
        <v>N</v>
      </c>
      <c r="C295" s="28" t="s">
        <v>14675</v>
      </c>
      <c r="D295" s="28" t="s">
        <v>5860</v>
      </c>
      <c r="E295" s="28"/>
      <c r="F295" s="28"/>
      <c r="G295" s="44"/>
      <c r="H295" s="44"/>
      <c r="I295" s="45"/>
      <c r="J295" s="44"/>
      <c r="K295" s="44"/>
      <c r="L295" s="28"/>
      <c r="M295" s="28"/>
      <c r="N295" s="28"/>
      <c r="O295" s="46"/>
      <c r="P295" s="47"/>
      <c r="Q295" s="47" t="s">
        <v>1860</v>
      </c>
      <c r="R295" s="47"/>
      <c r="S295" s="47"/>
      <c r="T295" s="47" t="s">
        <v>1860</v>
      </c>
      <c r="U295" s="47" t="s">
        <v>1860</v>
      </c>
      <c r="V295" s="47"/>
      <c r="W295" s="47"/>
      <c r="X295" s="47"/>
      <c r="Y295" s="47"/>
      <c r="Z295" s="47"/>
      <c r="AA295" s="47"/>
      <c r="AB295" s="47"/>
      <c r="AC295" s="28"/>
      <c r="AD295" s="28"/>
      <c r="AE295" s="44">
        <f>IFERROR(FLOOR(Table_Books[[#This Row],[Published_Date]],10), 0)</f>
        <v>0</v>
      </c>
      <c r="AF295" s="28">
        <f>IFERROR(CEILING(VALUE(LEFT(Table_Books[[#This Row],[Published_Date]],FIND("-",Table_Books[[#This Row],[Published_Date]]&amp;"-")-1))/100, 1), 0)</f>
        <v>0</v>
      </c>
      <c r="AG295" s="28"/>
      <c r="AH295" s="28"/>
      <c r="AI295" s="28"/>
      <c r="AJ295" s="28"/>
      <c r="AK295" s="28" t="str">
        <f>Table_Books[[#This Row],[Title]]&amp;"_"&amp;Table_Books[[#This Row],[Author]]</f>
        <v>Slow Days, Fast Company_Babitz, Eve</v>
      </c>
      <c r="AL295" s="28" t="str">
        <f>Table_Books[[#This Row],[Author]]&amp;"_"&amp;Table_Books[[#This Row],[Title]]</f>
        <v>Babitz, Eve_Slow Days, Fast Company</v>
      </c>
      <c r="AM295" s="28" t="str">
        <f>Table_Books[[#This Row],[Title]]&amp;" by "&amp;Table_Books[[#This Row],[Author]]</f>
        <v>Slow Days, Fast Company by Babitz, Eve</v>
      </c>
      <c r="AN295" s="28"/>
      <c r="AO295" s="28"/>
    </row>
    <row r="296" spans="1:41" ht="29" x14ac:dyDescent="0.35">
      <c r="A296" s="52" t="str">
        <f>"B-" &amp; UPPER(TRIM(Table_Books[[#This Row],[Title]])) &amp; "|" &amp; UPPER(TRIM(Table_Books[[#This Row],[Author]]))</f>
        <v>B-SLOW DAYS, FAST COMPANY: THE WORLD, THE FLESH, AND L.A.|BABITZ, EVE</v>
      </c>
      <c r="B296" s="28" t="str">
        <f>IF(COUNTIFS(Table_Books[Hash_ID],Table_Books[[#This Row],[Hash_ID]])&gt;1,"Y","N")</f>
        <v>N</v>
      </c>
      <c r="C296" s="28" t="s">
        <v>5857</v>
      </c>
      <c r="D296" s="28" t="s">
        <v>5860</v>
      </c>
      <c r="E296" s="28"/>
      <c r="F296" s="28"/>
      <c r="G296" s="44"/>
      <c r="H296" s="44"/>
      <c r="I296" s="45"/>
      <c r="J296" s="44"/>
      <c r="K296" s="44"/>
      <c r="L296" s="28"/>
      <c r="M296" s="28"/>
      <c r="N296" s="28"/>
      <c r="O296" s="46"/>
      <c r="P296" s="47"/>
      <c r="Q296" s="47" t="s">
        <v>1860</v>
      </c>
      <c r="R296" s="47"/>
      <c r="S296" s="47"/>
      <c r="T296" s="47" t="s">
        <v>1860</v>
      </c>
      <c r="U296" s="47" t="s">
        <v>1860</v>
      </c>
      <c r="V296" s="47"/>
      <c r="W296" s="47"/>
      <c r="X296" s="47"/>
      <c r="Y296" s="47"/>
      <c r="Z296" s="47"/>
      <c r="AA296" s="47"/>
      <c r="AB296" s="47"/>
      <c r="AC296" s="28"/>
      <c r="AD296" s="28"/>
      <c r="AE296" s="44">
        <f>IFERROR(FLOOR(Table_Books[[#This Row],[Published_Date]],10), 0)</f>
        <v>0</v>
      </c>
      <c r="AF296" s="28">
        <f>IFERROR(CEILING(VALUE(LEFT(Table_Books[[#This Row],[Published_Date]],FIND("-",Table_Books[[#This Row],[Published_Date]]&amp;"-")-1))/100, 1), 0)</f>
        <v>0</v>
      </c>
      <c r="AG296" s="28"/>
      <c r="AH296" s="28"/>
      <c r="AI296" s="28"/>
      <c r="AJ296" s="28"/>
      <c r="AK296" s="28" t="str">
        <f>Table_Books[[#This Row],[Title]]&amp;"_"&amp;Table_Books[[#This Row],[Author]]</f>
        <v>Slow Days, Fast Company: The World, the Flesh, and L.A._Babitz, Eve</v>
      </c>
      <c r="AL296" s="28" t="str">
        <f>Table_Books[[#This Row],[Author]]&amp;"_"&amp;Table_Books[[#This Row],[Title]]</f>
        <v>Babitz, Eve_Slow Days, Fast Company: The World, the Flesh, and L.A.</v>
      </c>
      <c r="AM296" s="28" t="str">
        <f>Table_Books[[#This Row],[Title]]&amp;" by "&amp;Table_Books[[#This Row],[Author]]</f>
        <v>Slow Days, Fast Company: The World, the Flesh, and L.A. by Babitz, Eve</v>
      </c>
      <c r="AN296" s="28"/>
      <c r="AO296" s="28"/>
    </row>
    <row r="297" spans="1:41" x14ac:dyDescent="0.35">
      <c r="A297" s="52" t="str">
        <f>"B-" &amp; UPPER(TRIM(Table_Books[[#This Row],[Title]])) &amp; "|" &amp; UPPER(TRIM(Table_Books[[#This Row],[Author]]))</f>
        <v>B-THE POETICS OF SPACE|BACHELARD, GASTON</v>
      </c>
      <c r="B297" s="28" t="str">
        <f>IF(COUNTIFS(Table_Books[Hash_ID],Table_Books[[#This Row],[Hash_ID]])&gt;1,"Y","N")</f>
        <v>N</v>
      </c>
      <c r="C297" s="28" t="s">
        <v>6102</v>
      </c>
      <c r="D297" s="28" t="s">
        <v>6103</v>
      </c>
      <c r="E297" s="28"/>
      <c r="F297" s="28"/>
      <c r="G297" s="44"/>
      <c r="H297" s="44"/>
      <c r="I297" s="45"/>
      <c r="J297" s="44"/>
      <c r="K297" s="44"/>
      <c r="L297" s="28"/>
      <c r="M297" s="28"/>
      <c r="N297" s="28"/>
      <c r="O297" s="46"/>
      <c r="P297" s="47"/>
      <c r="Q297" s="47" t="s">
        <v>1860</v>
      </c>
      <c r="R297" s="47"/>
      <c r="S297" s="47"/>
      <c r="T297" s="47" t="s">
        <v>1860</v>
      </c>
      <c r="U297" s="47" t="s">
        <v>1860</v>
      </c>
      <c r="V297" s="47"/>
      <c r="W297" s="47"/>
      <c r="X297" s="47"/>
      <c r="Y297" s="47"/>
      <c r="Z297" s="47"/>
      <c r="AA297" s="47"/>
      <c r="AB297" s="47"/>
      <c r="AC297" s="28"/>
      <c r="AD297" s="28"/>
      <c r="AE297" s="44">
        <f>IFERROR(FLOOR(Table_Books[[#This Row],[Published_Date]],10), 0)</f>
        <v>0</v>
      </c>
      <c r="AF297" s="28">
        <f>IFERROR(CEILING(VALUE(LEFT(Table_Books[[#This Row],[Published_Date]],FIND("-",Table_Books[[#This Row],[Published_Date]]&amp;"-")-1))/100, 1), 0)</f>
        <v>0</v>
      </c>
      <c r="AG297" s="28"/>
      <c r="AH297" s="28"/>
      <c r="AI297" s="28"/>
      <c r="AJ297" s="28"/>
      <c r="AK297" s="28" t="str">
        <f>Table_Books[[#This Row],[Title]]&amp;"_"&amp;Table_Books[[#This Row],[Author]]</f>
        <v>The Poetics of Space_Bachelard, Gaston</v>
      </c>
      <c r="AL297" s="28" t="str">
        <f>Table_Books[[#This Row],[Author]]&amp;"_"&amp;Table_Books[[#This Row],[Title]]</f>
        <v>Bachelard, Gaston_The Poetics of Space</v>
      </c>
      <c r="AM297" s="28" t="str">
        <f>Table_Books[[#This Row],[Title]]&amp;" by "&amp;Table_Books[[#This Row],[Author]]</f>
        <v>The Poetics of Space by Bachelard, Gaston</v>
      </c>
      <c r="AN297" s="28"/>
      <c r="AO297" s="28"/>
    </row>
    <row r="298" spans="1:41" ht="29" x14ac:dyDescent="0.35">
      <c r="A298" s="7" t="str">
        <f>"B-" &amp; UPPER(TRIM(Table_Books[[#This Row],[Title]])) &amp; "|" &amp; UPPER(TRIM(Table_Books[[#This Row],[Author]]))</f>
        <v>B-MALINA|BACHMANN, INGEBORG</v>
      </c>
      <c r="B298" s="28" t="str">
        <f>IF(COUNTIFS(Table_Books[Hash_ID],Table_Books[[#This Row],[Hash_ID]])&gt;1,"Y","N")</f>
        <v>N</v>
      </c>
      <c r="C298" s="2" t="s">
        <v>2329</v>
      </c>
      <c r="D298" s="2" t="s">
        <v>2330</v>
      </c>
      <c r="G298" s="12">
        <v>1971</v>
      </c>
      <c r="H298" s="12"/>
      <c r="I298" s="8"/>
      <c r="J298" s="12"/>
      <c r="K298" s="12"/>
      <c r="L298" s="2">
        <v>244</v>
      </c>
      <c r="M298" s="2" t="s">
        <v>2351</v>
      </c>
      <c r="O298" s="33">
        <v>4</v>
      </c>
      <c r="P298" s="10"/>
      <c r="Q298" s="10" t="s">
        <v>1860</v>
      </c>
      <c r="R298" s="10"/>
      <c r="S298" s="10"/>
      <c r="T298" s="10" t="s">
        <v>1860</v>
      </c>
      <c r="U298" s="10" t="s">
        <v>1860</v>
      </c>
      <c r="V298" s="10" t="s">
        <v>1824</v>
      </c>
      <c r="W298" s="10"/>
      <c r="X298" s="10"/>
      <c r="Y298" s="10"/>
      <c r="Z298" s="10"/>
      <c r="AA298" s="10"/>
      <c r="AB298" s="10"/>
      <c r="AE298" s="12">
        <f>IFERROR(FLOOR(Table_Books[[#This Row],[Published_Date]],10), 0)</f>
        <v>1970</v>
      </c>
      <c r="AF298" s="2">
        <f>IFERROR(CEILING(VALUE(LEFT(Table_Books[[#This Row],[Published_Date]],FIND("-",Table_Books[[#This Row],[Published_Date]]&amp;"-")-1))/100, 1), 0)</f>
        <v>20</v>
      </c>
      <c r="AH298" s="2" t="s">
        <v>21572</v>
      </c>
      <c r="AJ298" s="2" t="s">
        <v>20304</v>
      </c>
      <c r="AK298" s="2" t="str">
        <f>Table_Books[[#This Row],[Title]]&amp;"_"&amp;Table_Books[[#This Row],[Author]]</f>
        <v>Malina_Bachmann, Ingeborg</v>
      </c>
      <c r="AL298" s="2" t="str">
        <f>Table_Books[[#This Row],[Author]]&amp;"_"&amp;Table_Books[[#This Row],[Title]]</f>
        <v>Bachmann, Ingeborg_Malina</v>
      </c>
      <c r="AM298" s="2" t="str">
        <f>Table_Books[[#This Row],[Title]]&amp;" by "&amp;Table_Books[[#This Row],[Author]]</f>
        <v>Malina by Bachmann, Ingeborg</v>
      </c>
    </row>
    <row r="299" spans="1:41" x14ac:dyDescent="0.35">
      <c r="A299" s="7" t="str">
        <f>"B-" &amp; UPPER(TRIM(Table_Books[[#This Row],[Title]])) &amp; "|" &amp; UPPER(TRIM(Table_Books[[#This Row],[Author]]))</f>
        <v>B-A MAN CALLED OVE|BACKMAN, FREDRIK</v>
      </c>
      <c r="B299" s="28" t="str">
        <f>IF(COUNTIFS(Table_Books[Hash_ID],Table_Books[[#This Row],[Hash_ID]])&gt;1,"Y","N")</f>
        <v>N</v>
      </c>
      <c r="C299" s="2" t="s">
        <v>2961</v>
      </c>
      <c r="D299" s="2" t="s">
        <v>2964</v>
      </c>
      <c r="G299" s="12"/>
      <c r="H299" s="12"/>
      <c r="I299" s="8"/>
      <c r="J299" s="12"/>
      <c r="K299" s="12"/>
      <c r="O299" s="33"/>
      <c r="P299" s="10"/>
      <c r="Q299" s="10" t="s">
        <v>1860</v>
      </c>
      <c r="R299" s="10"/>
      <c r="S299" s="10"/>
      <c r="T299" s="10" t="s">
        <v>1860</v>
      </c>
      <c r="U299" s="10" t="s">
        <v>1860</v>
      </c>
      <c r="V299" s="10"/>
      <c r="W299" s="10"/>
      <c r="X299" s="10"/>
      <c r="Y299" s="10"/>
      <c r="Z299" s="10"/>
      <c r="AA299" s="10"/>
      <c r="AB299" s="10"/>
      <c r="AE299" s="12">
        <f>IFERROR(FLOOR(Table_Books[[#This Row],[Published_Date]],10), 0)</f>
        <v>0</v>
      </c>
      <c r="AF299" s="2">
        <f>IFERROR(CEILING(VALUE(LEFT(Table_Books[[#This Row],[Published_Date]],FIND("-",Table_Books[[#This Row],[Published_Date]]&amp;"-")-1))/100, 1), 0)</f>
        <v>0</v>
      </c>
      <c r="AK299" s="2" t="str">
        <f>Table_Books[[#This Row],[Title]]&amp;"_"&amp;Table_Books[[#This Row],[Author]]</f>
        <v>A Man Called Ove_Backman, Fredrik</v>
      </c>
      <c r="AL299" s="2" t="str">
        <f>Table_Books[[#This Row],[Author]]&amp;"_"&amp;Table_Books[[#This Row],[Title]]</f>
        <v>Backman, Fredrik_A Man Called Ove</v>
      </c>
      <c r="AM299" s="2" t="str">
        <f>Table_Books[[#This Row],[Title]]&amp;" by "&amp;Table_Books[[#This Row],[Author]]</f>
        <v>A Man Called Ove by Backman, Fredrik</v>
      </c>
    </row>
    <row r="300" spans="1:41" x14ac:dyDescent="0.35">
      <c r="A300" s="52" t="str">
        <f>"B-" &amp; UPPER(TRIM(Table_Books[[#This Row],[Title]])) &amp; "|" &amp; UPPER(TRIM(Table_Books[[#This Row],[Author]]))</f>
        <v>B-ESSAYS (FRANCIS BACON)|BACON, FRANCIS</v>
      </c>
      <c r="B300" s="28" t="str">
        <f>IF(COUNTIFS(Table_Books[Hash_ID],Table_Books[[#This Row],[Hash_ID]])&gt;1,"Y","N")</f>
        <v>N</v>
      </c>
      <c r="C300" s="28" t="s">
        <v>19303</v>
      </c>
      <c r="D300" s="28" t="s">
        <v>3623</v>
      </c>
      <c r="E300" s="28"/>
      <c r="F300" s="28"/>
      <c r="G300" s="44"/>
      <c r="H300" s="44"/>
      <c r="I300" s="45"/>
      <c r="J300" s="44"/>
      <c r="K300" s="44"/>
      <c r="L300" s="28"/>
      <c r="M300" s="28"/>
      <c r="N300" s="28"/>
      <c r="O300" s="46"/>
      <c r="P300" s="47"/>
      <c r="Q300" s="47" t="s">
        <v>1860</v>
      </c>
      <c r="R300" s="47"/>
      <c r="S300" s="47"/>
      <c r="T300" s="47" t="s">
        <v>1860</v>
      </c>
      <c r="U300" s="47" t="s">
        <v>1860</v>
      </c>
      <c r="V300" s="47"/>
      <c r="W300" s="47"/>
      <c r="X300" s="47"/>
      <c r="Y300" s="47"/>
      <c r="Z300" s="47"/>
      <c r="AA300" s="47"/>
      <c r="AB300" s="47"/>
      <c r="AC300" s="28"/>
      <c r="AD300" s="28"/>
      <c r="AE300" s="44">
        <f>IFERROR(FLOOR(Table_Books[[#This Row],[Published_Date]],10), 0)</f>
        <v>0</v>
      </c>
      <c r="AF300" s="28">
        <f>IFERROR(CEILING(VALUE(LEFT(Table_Books[[#This Row],[Published_Date]],FIND("-",Table_Books[[#This Row],[Published_Date]]&amp;"-")-1))/100, 1), 0)</f>
        <v>0</v>
      </c>
      <c r="AG300" s="28"/>
      <c r="AH300" s="28" t="s">
        <v>21589</v>
      </c>
      <c r="AI300" s="28"/>
      <c r="AJ300" s="28"/>
      <c r="AK300" s="28" t="str">
        <f>Table_Books[[#This Row],[Title]]&amp;"_"&amp;Table_Books[[#This Row],[Author]]</f>
        <v>Essays (Francis Bacon)_Bacon, Francis</v>
      </c>
      <c r="AL300" s="28" t="str">
        <f>Table_Books[[#This Row],[Author]]&amp;"_"&amp;Table_Books[[#This Row],[Title]]</f>
        <v>Bacon, Francis_Essays (Francis Bacon)</v>
      </c>
      <c r="AM300" s="28" t="str">
        <f>Table_Books[[#This Row],[Title]]&amp;" by "&amp;Table_Books[[#This Row],[Author]]</f>
        <v>Essays (Francis Bacon) by Bacon, Francis</v>
      </c>
      <c r="AN300" s="28"/>
      <c r="AO300" s="28"/>
    </row>
    <row r="301" spans="1:41" x14ac:dyDescent="0.35">
      <c r="A301" s="52" t="str">
        <f>"B-" &amp; UPPER(TRIM(Table_Books[[#This Row],[Title]])) &amp; "|" &amp; UPPER(TRIM(Table_Books[[#This Row],[Author]]))</f>
        <v>B-NOVUM ORGANUM|BACON, FRANCIS</v>
      </c>
      <c r="B301" s="28" t="str">
        <f>IF(COUNTIFS(Table_Books[Hash_ID],Table_Books[[#This Row],[Hash_ID]])&gt;1,"Y","N")</f>
        <v>N</v>
      </c>
      <c r="C301" s="28" t="s">
        <v>19368</v>
      </c>
      <c r="D301" s="28" t="s">
        <v>3623</v>
      </c>
      <c r="E301" s="28"/>
      <c r="F301" s="28"/>
      <c r="G301" s="44"/>
      <c r="H301" s="44"/>
      <c r="I301" s="45"/>
      <c r="J301" s="44"/>
      <c r="K301" s="44"/>
      <c r="L301" s="28"/>
      <c r="M301" s="28"/>
      <c r="N301" s="28"/>
      <c r="O301" s="46"/>
      <c r="P301" s="47"/>
      <c r="Q301" s="47" t="s">
        <v>1860</v>
      </c>
      <c r="R301" s="47"/>
      <c r="S301" s="47"/>
      <c r="T301" s="47" t="s">
        <v>1860</v>
      </c>
      <c r="U301" s="47" t="s">
        <v>1860</v>
      </c>
      <c r="V301" s="47"/>
      <c r="W301" s="47"/>
      <c r="X301" s="47"/>
      <c r="Y301" s="47"/>
      <c r="Z301" s="47"/>
      <c r="AA301" s="47"/>
      <c r="AB301" s="47"/>
      <c r="AC301" s="28"/>
      <c r="AD301" s="28"/>
      <c r="AE301" s="44">
        <f>IFERROR(FLOOR(Table_Books[[#This Row],[Published_Date]],10), 0)</f>
        <v>0</v>
      </c>
      <c r="AF301" s="28">
        <f>IFERROR(CEILING(VALUE(LEFT(Table_Books[[#This Row],[Published_Date]],FIND("-",Table_Books[[#This Row],[Published_Date]]&amp;"-")-1))/100, 1), 0)</f>
        <v>0</v>
      </c>
      <c r="AG301" s="28"/>
      <c r="AH301" s="28" t="s">
        <v>21590</v>
      </c>
      <c r="AI301" s="28"/>
      <c r="AJ301" s="28"/>
      <c r="AK301" s="28" t="str">
        <f>Table_Books[[#This Row],[Title]]&amp;"_"&amp;Table_Books[[#This Row],[Author]]</f>
        <v>Novum Organum_Bacon, Francis</v>
      </c>
      <c r="AL301" s="28" t="str">
        <f>Table_Books[[#This Row],[Author]]&amp;"_"&amp;Table_Books[[#This Row],[Title]]</f>
        <v>Bacon, Francis_Novum Organum</v>
      </c>
      <c r="AM301" s="28" t="str">
        <f>Table_Books[[#This Row],[Title]]&amp;" by "&amp;Table_Books[[#This Row],[Author]]</f>
        <v>Novum Organum by Bacon, Francis</v>
      </c>
      <c r="AN301" s="28"/>
      <c r="AO301" s="28"/>
    </row>
    <row r="302" spans="1:41" x14ac:dyDescent="0.35">
      <c r="A302" s="52" t="str">
        <f>"B-" &amp; UPPER(TRIM(Table_Books[[#This Row],[Title]])) &amp; "|" &amp; UPPER(TRIM(Table_Books[[#This Row],[Author]]))</f>
        <v>B-THE NEW ATLANTIS|BACON, FRANCIS</v>
      </c>
      <c r="B302" s="28" t="str">
        <f>IF(COUNTIFS(Table_Books[Hash_ID],Table_Books[[#This Row],[Hash_ID]])&gt;1,"Y","N")</f>
        <v>N</v>
      </c>
      <c r="C302" s="28" t="s">
        <v>19369</v>
      </c>
      <c r="D302" s="28" t="s">
        <v>3623</v>
      </c>
      <c r="E302" s="28"/>
      <c r="F302" s="28"/>
      <c r="G302" s="44"/>
      <c r="H302" s="44"/>
      <c r="I302" s="45"/>
      <c r="J302" s="44"/>
      <c r="K302" s="44"/>
      <c r="L302" s="28"/>
      <c r="M302" s="28"/>
      <c r="N302" s="28"/>
      <c r="O302" s="46"/>
      <c r="P302" s="47"/>
      <c r="Q302" s="47" t="s">
        <v>1860</v>
      </c>
      <c r="R302" s="47"/>
      <c r="S302" s="47"/>
      <c r="T302" s="47" t="s">
        <v>1860</v>
      </c>
      <c r="U302" s="47" t="s">
        <v>1860</v>
      </c>
      <c r="V302" s="47"/>
      <c r="W302" s="47"/>
      <c r="X302" s="47"/>
      <c r="Y302" s="47"/>
      <c r="Z302" s="47"/>
      <c r="AA302" s="47"/>
      <c r="AB302" s="47"/>
      <c r="AC302" s="28"/>
      <c r="AD302" s="28"/>
      <c r="AE302" s="44">
        <f>IFERROR(FLOOR(Table_Books[[#This Row],[Published_Date]],10), 0)</f>
        <v>0</v>
      </c>
      <c r="AF302" s="28">
        <f>IFERROR(CEILING(VALUE(LEFT(Table_Books[[#This Row],[Published_Date]],FIND("-",Table_Books[[#This Row],[Published_Date]]&amp;"-")-1))/100, 1), 0)</f>
        <v>0</v>
      </c>
      <c r="AG302" s="28"/>
      <c r="AH302" s="28" t="s">
        <v>21590</v>
      </c>
      <c r="AI302" s="28"/>
      <c r="AJ302" s="28"/>
      <c r="AK302" s="28" t="str">
        <f>Table_Books[[#This Row],[Title]]&amp;"_"&amp;Table_Books[[#This Row],[Author]]</f>
        <v>The New Atlantis_Bacon, Francis</v>
      </c>
      <c r="AL302" s="28" t="str">
        <f>Table_Books[[#This Row],[Author]]&amp;"_"&amp;Table_Books[[#This Row],[Title]]</f>
        <v>Bacon, Francis_The New Atlantis</v>
      </c>
      <c r="AM302" s="28" t="str">
        <f>Table_Books[[#This Row],[Title]]&amp;" by "&amp;Table_Books[[#This Row],[Author]]</f>
        <v>The New Atlantis by Bacon, Francis</v>
      </c>
      <c r="AN302" s="28"/>
      <c r="AO302" s="28"/>
    </row>
    <row r="303" spans="1:41" x14ac:dyDescent="0.35">
      <c r="A303" s="52" t="str">
        <f>"B-" &amp; UPPER(TRIM(Table_Books[[#This Row],[Title]])) &amp; "|" &amp; UPPER(TRIM(Table_Books[[#This Row],[Author]]))</f>
        <v>B-OPUS MAJUS|BACON, ROGER</v>
      </c>
      <c r="B303" s="28" t="str">
        <f>IF(COUNTIFS(Table_Books[Hash_ID],Table_Books[[#This Row],[Hash_ID]])&gt;1,"Y","N")</f>
        <v>N</v>
      </c>
      <c r="C303" s="28" t="s">
        <v>19169</v>
      </c>
      <c r="D303" s="51" t="s">
        <v>19170</v>
      </c>
      <c r="E303" s="28"/>
      <c r="F303" s="28"/>
      <c r="G303" s="44"/>
      <c r="H303" s="44"/>
      <c r="I303" s="45"/>
      <c r="J303" s="44"/>
      <c r="K303" s="44"/>
      <c r="L303" s="28"/>
      <c r="M303" s="28"/>
      <c r="N303" s="28"/>
      <c r="O303" s="46"/>
      <c r="P303" s="47"/>
      <c r="Q303" s="47" t="s">
        <v>1860</v>
      </c>
      <c r="R303" s="47"/>
      <c r="S303" s="47"/>
      <c r="T303" s="47" t="s">
        <v>1860</v>
      </c>
      <c r="U303" s="47" t="s">
        <v>1860</v>
      </c>
      <c r="V303" s="47"/>
      <c r="W303" s="47"/>
      <c r="X303" s="47"/>
      <c r="Y303" s="47"/>
      <c r="Z303" s="47"/>
      <c r="AA303" s="47"/>
      <c r="AB303" s="47"/>
      <c r="AC303" s="28"/>
      <c r="AD303" s="28"/>
      <c r="AE303" s="44">
        <f>IFERROR(FLOOR(Table_Books[[#This Row],[Published_Date]],10), 0)</f>
        <v>0</v>
      </c>
      <c r="AF303" s="28">
        <f>IFERROR(CEILING(VALUE(LEFT(Table_Books[[#This Row],[Published_Date]],FIND("-",Table_Books[[#This Row],[Published_Date]]&amp;"-")-1))/100, 1), 0)</f>
        <v>0</v>
      </c>
      <c r="AG303" s="28"/>
      <c r="AH303" s="28" t="s">
        <v>21585</v>
      </c>
      <c r="AI303" s="28"/>
      <c r="AJ303" s="28"/>
      <c r="AK303" s="28" t="str">
        <f>Table_Books[[#This Row],[Title]]&amp;"_"&amp;Table_Books[[#This Row],[Author]]</f>
        <v>Opus Majus_Bacon, Roger</v>
      </c>
      <c r="AL303" s="28" t="str">
        <f>Table_Books[[#This Row],[Author]]&amp;"_"&amp;Table_Books[[#This Row],[Title]]</f>
        <v>Bacon, Roger_Opus Majus</v>
      </c>
      <c r="AM303" s="28" t="str">
        <f>Table_Books[[#This Row],[Title]]&amp;" by "&amp;Table_Books[[#This Row],[Author]]</f>
        <v>Opus Majus by Bacon, Roger</v>
      </c>
      <c r="AN303" s="28"/>
      <c r="AO303" s="28"/>
    </row>
    <row r="304" spans="1:41" x14ac:dyDescent="0.35">
      <c r="A304" s="52" t="str">
        <f>"B-" &amp; UPPER(TRIM(Table_Books[[#This Row],[Title]])) &amp; "|" &amp; UPPER(TRIM(Table_Books[[#This Row],[Author]]))</f>
        <v>B-BRAHMA SUTRAS (VEDANTA SUTRAS)|BADARAYANA</v>
      </c>
      <c r="B304" s="28" t="str">
        <f>IF(COUNTIFS(Table_Books[Hash_ID],Table_Books[[#This Row],[Hash_ID]])&gt;1,"Y","N")</f>
        <v>N</v>
      </c>
      <c r="C304" s="28" t="s">
        <v>18894</v>
      </c>
      <c r="D304" s="51" t="s">
        <v>18895</v>
      </c>
      <c r="E304" s="28"/>
      <c r="F304" s="28"/>
      <c r="G304" s="44"/>
      <c r="H304" s="44"/>
      <c r="I304" s="45"/>
      <c r="J304" s="44"/>
      <c r="K304" s="44"/>
      <c r="L304" s="28"/>
      <c r="M304" s="28"/>
      <c r="N304" s="28"/>
      <c r="O304" s="46"/>
      <c r="P304" s="47"/>
      <c r="Q304" s="47" t="s">
        <v>1860</v>
      </c>
      <c r="R304" s="47"/>
      <c r="S304" s="47"/>
      <c r="T304" s="47" t="s">
        <v>1860</v>
      </c>
      <c r="U304" s="47" t="s">
        <v>1860</v>
      </c>
      <c r="V304" s="47"/>
      <c r="W304" s="47"/>
      <c r="X304" s="47"/>
      <c r="Y304" s="47"/>
      <c r="Z304" s="47"/>
      <c r="AA304" s="47"/>
      <c r="AB304" s="47"/>
      <c r="AC304" s="28"/>
      <c r="AD304" s="28"/>
      <c r="AE304" s="44">
        <f>IFERROR(FLOOR(Table_Books[[#This Row],[Published_Date]],10), 0)</f>
        <v>0</v>
      </c>
      <c r="AF304" s="28">
        <f>IFERROR(CEILING(VALUE(LEFT(Table_Books[[#This Row],[Published_Date]],FIND("-",Table_Books[[#This Row],[Published_Date]]&amp;"-")-1))/100, 1), 0)</f>
        <v>0</v>
      </c>
      <c r="AG304" s="28"/>
      <c r="AH304" s="28" t="s">
        <v>21578</v>
      </c>
      <c r="AI304" s="28"/>
      <c r="AJ304" s="28"/>
      <c r="AK304" s="28" t="str">
        <f>Table_Books[[#This Row],[Title]]&amp;"_"&amp;Table_Books[[#This Row],[Author]]</f>
        <v>Brahma Sutras (Vedanta Sutras)_Badarayana</v>
      </c>
      <c r="AL304" s="28" t="str">
        <f>Table_Books[[#This Row],[Author]]&amp;"_"&amp;Table_Books[[#This Row],[Title]]</f>
        <v>Badarayana_Brahma Sutras (Vedanta Sutras)</v>
      </c>
      <c r="AM304" s="28" t="str">
        <f>Table_Books[[#This Row],[Title]]&amp;" by "&amp;Table_Books[[#This Row],[Author]]</f>
        <v>Brahma Sutras (Vedanta Sutras) by Badarayana</v>
      </c>
      <c r="AN304" s="28"/>
      <c r="AO304" s="28"/>
    </row>
    <row r="305" spans="1:41" x14ac:dyDescent="0.35">
      <c r="A305" s="52" t="str">
        <f>"B-" &amp; UPPER(TRIM(Table_Books[[#This Row],[Title]])) &amp; "|" &amp; UPPER(TRIM(Table_Books[[#This Row],[Author]]))</f>
        <v>B-BEING AND EVENT|BADIOU, ALAIN</v>
      </c>
      <c r="B305" s="28" t="str">
        <f>IF(COUNTIFS(Table_Books[Hash_ID],Table_Books[[#This Row],[Hash_ID]])&gt;1,"Y","N")</f>
        <v>N</v>
      </c>
      <c r="C305" s="28" t="s">
        <v>20110</v>
      </c>
      <c r="D305" s="28" t="s">
        <v>20111</v>
      </c>
      <c r="E305" s="28"/>
      <c r="F305" s="28"/>
      <c r="G305" s="44"/>
      <c r="H305" s="44"/>
      <c r="I305" s="45"/>
      <c r="J305" s="44"/>
      <c r="K305" s="44"/>
      <c r="L305" s="28"/>
      <c r="M305" s="28"/>
      <c r="N305" s="28"/>
      <c r="O305" s="46"/>
      <c r="P305" s="47"/>
      <c r="Q305" s="47" t="s">
        <v>1860</v>
      </c>
      <c r="R305" s="47"/>
      <c r="S305" s="47"/>
      <c r="T305" s="47" t="s">
        <v>1860</v>
      </c>
      <c r="U305" s="47" t="s">
        <v>1860</v>
      </c>
      <c r="V305" s="47"/>
      <c r="W305" s="47"/>
      <c r="X305" s="47"/>
      <c r="Y305" s="47"/>
      <c r="Z305" s="47"/>
      <c r="AA305" s="47"/>
      <c r="AB305" s="47"/>
      <c r="AC305" s="28"/>
      <c r="AD305" s="28"/>
      <c r="AE305" s="44">
        <f>IFERROR(FLOOR(Table_Books[[#This Row],[Published_Date]],10), 0)</f>
        <v>0</v>
      </c>
      <c r="AF305" s="28">
        <f>IFERROR(CEILING(VALUE(LEFT(Table_Books[[#This Row],[Published_Date]],FIND("-",Table_Books[[#This Row],[Published_Date]]&amp;"-")-1))/100, 1), 0)</f>
        <v>0</v>
      </c>
      <c r="AG305" s="28"/>
      <c r="AH305" s="28"/>
      <c r="AI305" s="28"/>
      <c r="AJ305" s="28"/>
      <c r="AK305" s="28" t="str">
        <f>Table_Books[[#This Row],[Title]]&amp;"_"&amp;Table_Books[[#This Row],[Author]]</f>
        <v>Being and Event_Badiou, Alain</v>
      </c>
      <c r="AL305" s="28" t="str">
        <f>Table_Books[[#This Row],[Author]]&amp;"_"&amp;Table_Books[[#This Row],[Title]]</f>
        <v>Badiou, Alain_Being and Event</v>
      </c>
      <c r="AM305" s="28" t="str">
        <f>Table_Books[[#This Row],[Title]]&amp;" by "&amp;Table_Books[[#This Row],[Author]]</f>
        <v>Being and Event by Badiou, Alain</v>
      </c>
      <c r="AN305" s="28"/>
      <c r="AO305" s="28"/>
    </row>
    <row r="306" spans="1:41" x14ac:dyDescent="0.35">
      <c r="A306" s="52" t="str">
        <f>"B-" &amp; UPPER(TRIM(Table_Books[[#This Row],[Title]])) &amp; "|" &amp; UPPER(TRIM(Table_Books[[#This Row],[Author]]))</f>
        <v>B-LOGICS OF WORLDS|BADIOU, ALAIN</v>
      </c>
      <c r="B306" s="28" t="str">
        <f>IF(COUNTIFS(Table_Books[Hash_ID],Table_Books[[#This Row],[Hash_ID]])&gt;1,"Y","N")</f>
        <v>N</v>
      </c>
      <c r="C306" s="28" t="s">
        <v>20112</v>
      </c>
      <c r="D306" s="28" t="s">
        <v>20111</v>
      </c>
      <c r="E306" s="28"/>
      <c r="F306" s="28"/>
      <c r="G306" s="44"/>
      <c r="H306" s="44"/>
      <c r="I306" s="45"/>
      <c r="J306" s="44"/>
      <c r="K306" s="44"/>
      <c r="L306" s="28"/>
      <c r="M306" s="28"/>
      <c r="N306" s="28"/>
      <c r="O306" s="46"/>
      <c r="P306" s="47"/>
      <c r="Q306" s="47" t="s">
        <v>1860</v>
      </c>
      <c r="R306" s="47"/>
      <c r="S306" s="47"/>
      <c r="T306" s="47" t="s">
        <v>1860</v>
      </c>
      <c r="U306" s="47" t="s">
        <v>1860</v>
      </c>
      <c r="V306" s="47"/>
      <c r="W306" s="47"/>
      <c r="X306" s="47"/>
      <c r="Y306" s="47"/>
      <c r="Z306" s="47"/>
      <c r="AA306" s="47"/>
      <c r="AB306" s="47"/>
      <c r="AC306" s="28"/>
      <c r="AD306" s="28"/>
      <c r="AE306" s="44">
        <f>IFERROR(FLOOR(Table_Books[[#This Row],[Published_Date]],10), 0)</f>
        <v>0</v>
      </c>
      <c r="AF306" s="28">
        <f>IFERROR(CEILING(VALUE(LEFT(Table_Books[[#This Row],[Published_Date]],FIND("-",Table_Books[[#This Row],[Published_Date]]&amp;"-")-1))/100, 1), 0)</f>
        <v>0</v>
      </c>
      <c r="AG306" s="28"/>
      <c r="AH306" s="28"/>
      <c r="AI306" s="28"/>
      <c r="AJ306" s="28"/>
      <c r="AK306" s="28" t="str">
        <f>Table_Books[[#This Row],[Title]]&amp;"_"&amp;Table_Books[[#This Row],[Author]]</f>
        <v>Logics of Worlds_Badiou, Alain</v>
      </c>
      <c r="AL306" s="28" t="str">
        <f>Table_Books[[#This Row],[Author]]&amp;"_"&amp;Table_Books[[#This Row],[Title]]</f>
        <v>Badiou, Alain_Logics of Worlds</v>
      </c>
      <c r="AM306" s="28" t="str">
        <f>Table_Books[[#This Row],[Title]]&amp;" by "&amp;Table_Books[[#This Row],[Author]]</f>
        <v>Logics of Worlds by Badiou, Alain</v>
      </c>
      <c r="AN306" s="28"/>
      <c r="AO306" s="28"/>
    </row>
    <row r="307" spans="1:41" x14ac:dyDescent="0.35">
      <c r="A307" s="52" t="str">
        <f>"B-" &amp; UPPER(TRIM(Table_Books[[#This Row],[Title]])) &amp; "|" &amp; UPPER(TRIM(Table_Books[[#This Row],[Author]]))</f>
        <v>B-THE FLICK|BAKER, ANNIE</v>
      </c>
      <c r="B307" s="28" t="str">
        <f>IF(COUNTIFS(Table_Books[Hash_ID],Table_Books[[#This Row],[Hash_ID]])&gt;1,"Y","N")</f>
        <v>N</v>
      </c>
      <c r="C307" s="28" t="s">
        <v>19982</v>
      </c>
      <c r="D307" s="51" t="s">
        <v>19983</v>
      </c>
      <c r="E307" s="28"/>
      <c r="F307" s="28"/>
      <c r="G307" s="44"/>
      <c r="H307" s="44"/>
      <c r="I307" s="45"/>
      <c r="J307" s="44"/>
      <c r="K307" s="44"/>
      <c r="L307" s="28"/>
      <c r="M307" s="28"/>
      <c r="N307" s="28"/>
      <c r="O307" s="46"/>
      <c r="P307" s="47"/>
      <c r="Q307" s="47" t="s">
        <v>1860</v>
      </c>
      <c r="R307" s="47"/>
      <c r="S307" s="47"/>
      <c r="T307" s="47" t="s">
        <v>1860</v>
      </c>
      <c r="U307" s="47" t="s">
        <v>1860</v>
      </c>
      <c r="V307" s="47"/>
      <c r="W307" s="47"/>
      <c r="X307" s="47"/>
      <c r="Y307" s="47"/>
      <c r="Z307" s="47"/>
      <c r="AA307" s="47"/>
      <c r="AB307" s="47"/>
      <c r="AC307" s="28"/>
      <c r="AD307" s="28"/>
      <c r="AE307" s="44">
        <f>IFERROR(FLOOR(Table_Books[[#This Row],[Published_Date]],10), 0)</f>
        <v>0</v>
      </c>
      <c r="AF307" s="28">
        <f>IFERROR(CEILING(VALUE(LEFT(Table_Books[[#This Row],[Published_Date]],FIND("-",Table_Books[[#This Row],[Published_Date]]&amp;"-")-1))/100, 1), 0)</f>
        <v>0</v>
      </c>
      <c r="AG307" s="28"/>
      <c r="AH307" s="28" t="s">
        <v>21604</v>
      </c>
      <c r="AI307" s="28"/>
      <c r="AJ307" s="28"/>
      <c r="AK307" s="28" t="str">
        <f>Table_Books[[#This Row],[Title]]&amp;"_"&amp;Table_Books[[#This Row],[Author]]</f>
        <v>The Flick_Baker, Annie</v>
      </c>
      <c r="AL307" s="28" t="str">
        <f>Table_Books[[#This Row],[Author]]&amp;"_"&amp;Table_Books[[#This Row],[Title]]</f>
        <v>Baker, Annie_The Flick</v>
      </c>
      <c r="AM307" s="28" t="str">
        <f>Table_Books[[#This Row],[Title]]&amp;" by "&amp;Table_Books[[#This Row],[Author]]</f>
        <v>The Flick by Baker, Annie</v>
      </c>
      <c r="AN307" s="28"/>
      <c r="AO307" s="28"/>
    </row>
    <row r="308" spans="1:41" x14ac:dyDescent="0.35">
      <c r="A308" s="52" t="str">
        <f>"B-" &amp; UPPER(TRIM(Table_Books[[#This Row],[Title]])) &amp; "|" &amp; UPPER(TRIM(Table_Books[[#This Row],[Author]]))</f>
        <v>B-MISS HARGREAVES|BAKER, FRANK</v>
      </c>
      <c r="B308" s="28" t="str">
        <f>IF(COUNTIFS(Table_Books[Hash_ID],Table_Books[[#This Row],[Hash_ID]])&gt;1,"Y","N")</f>
        <v>N</v>
      </c>
      <c r="C308" s="28" t="s">
        <v>8024</v>
      </c>
      <c r="D308" s="28" t="s">
        <v>8456</v>
      </c>
      <c r="E308" s="28"/>
      <c r="F308" s="28"/>
      <c r="G308" s="44"/>
      <c r="H308" s="44">
        <v>2004</v>
      </c>
      <c r="I308" s="45" t="s">
        <v>7930</v>
      </c>
      <c r="J308" s="44"/>
      <c r="K308" s="44"/>
      <c r="L308" s="28"/>
      <c r="M308" s="28"/>
      <c r="N308" s="28"/>
      <c r="O308" s="46"/>
      <c r="P308" s="47"/>
      <c r="Q308" s="47" t="s">
        <v>1860</v>
      </c>
      <c r="R308" s="47"/>
      <c r="S308" s="47"/>
      <c r="T308" s="47" t="s">
        <v>1860</v>
      </c>
      <c r="U308" s="47" t="s">
        <v>1860</v>
      </c>
      <c r="V308" s="47"/>
      <c r="W308" s="47"/>
      <c r="X308" s="47"/>
      <c r="Y308" s="47"/>
      <c r="Z308" s="47"/>
      <c r="AA308" s="47"/>
      <c r="AB308" s="47"/>
      <c r="AC308" s="28"/>
      <c r="AD308" s="28"/>
      <c r="AE308" s="44">
        <f>IFERROR(FLOOR(Table_Books[[#This Row],[Published_Date]],10), 0)</f>
        <v>0</v>
      </c>
      <c r="AF308" s="28">
        <f>IFERROR(CEILING(VALUE(LEFT(Table_Books[[#This Row],[Published_Date]],FIND("-",Table_Books[[#This Row],[Published_Date]]&amp;"-")-1))/100, 1), 0)</f>
        <v>0</v>
      </c>
      <c r="AG308" s="28"/>
      <c r="AH308" s="28"/>
      <c r="AI308" s="28"/>
      <c r="AJ308" s="28"/>
      <c r="AK308" s="28" t="str">
        <f>Table_Books[[#This Row],[Title]]&amp;"_"&amp;Table_Books[[#This Row],[Author]]</f>
        <v>Miss Hargreaves_Baker, Frank</v>
      </c>
      <c r="AL308" s="28" t="str">
        <f>Table_Books[[#This Row],[Author]]&amp;"_"&amp;Table_Books[[#This Row],[Title]]</f>
        <v>Baker, Frank_Miss Hargreaves</v>
      </c>
      <c r="AM308" s="28" t="str">
        <f>Table_Books[[#This Row],[Title]]&amp;" by "&amp;Table_Books[[#This Row],[Author]]</f>
        <v>Miss Hargreaves by Baker, Frank</v>
      </c>
      <c r="AN308" s="28"/>
      <c r="AO308" s="28"/>
    </row>
    <row r="309" spans="1:41" x14ac:dyDescent="0.35">
      <c r="A309" s="52" t="str">
        <f>"B-" &amp; UPPER(TRIM(Table_Books[[#This Row],[Title]])) &amp; "|" &amp; UPPER(TRIM(Table_Books[[#This Row],[Author]]))</f>
        <v>B-THE PEREGRINE|BAKER, J.A.</v>
      </c>
      <c r="B309" s="28" t="str">
        <f>IF(COUNTIFS(Table_Books[Hash_ID],Table_Books[[#This Row],[Hash_ID]])&gt;1,"Y","N")</f>
        <v>N</v>
      </c>
      <c r="C309" s="28" t="s">
        <v>6611</v>
      </c>
      <c r="D309" s="28" t="s">
        <v>6614</v>
      </c>
      <c r="E309" s="28"/>
      <c r="F309" s="28"/>
      <c r="G309" s="44"/>
      <c r="H309" s="44"/>
      <c r="I309" s="45"/>
      <c r="J309" s="44"/>
      <c r="K309" s="44"/>
      <c r="L309" s="28"/>
      <c r="M309" s="28"/>
      <c r="N309" s="28"/>
      <c r="O309" s="46"/>
      <c r="P309" s="47"/>
      <c r="Q309" s="47" t="s">
        <v>1860</v>
      </c>
      <c r="R309" s="47"/>
      <c r="S309" s="47"/>
      <c r="T309" s="47" t="s">
        <v>1860</v>
      </c>
      <c r="U309" s="47" t="s">
        <v>1860</v>
      </c>
      <c r="V309" s="47"/>
      <c r="W309" s="47"/>
      <c r="X309" s="47"/>
      <c r="Y309" s="47"/>
      <c r="Z309" s="47"/>
      <c r="AA309" s="47"/>
      <c r="AB309" s="47"/>
      <c r="AC309" s="28"/>
      <c r="AD309" s="28"/>
      <c r="AE309" s="44">
        <f>IFERROR(FLOOR(Table_Books[[#This Row],[Published_Date]],10), 0)</f>
        <v>0</v>
      </c>
      <c r="AF309" s="28">
        <f>IFERROR(CEILING(VALUE(LEFT(Table_Books[[#This Row],[Published_Date]],FIND("-",Table_Books[[#This Row],[Published_Date]]&amp;"-")-1))/100, 1), 0)</f>
        <v>0</v>
      </c>
      <c r="AG309" s="28"/>
      <c r="AH309" s="28"/>
      <c r="AI309" s="28"/>
      <c r="AJ309" s="28"/>
      <c r="AK309" s="28" t="str">
        <f>Table_Books[[#This Row],[Title]]&amp;"_"&amp;Table_Books[[#This Row],[Author]]</f>
        <v>The Peregrine_Baker, J.A.</v>
      </c>
      <c r="AL309" s="28" t="str">
        <f>Table_Books[[#This Row],[Author]]&amp;"_"&amp;Table_Books[[#This Row],[Title]]</f>
        <v>Baker, J.A._The Peregrine</v>
      </c>
      <c r="AM309" s="28" t="str">
        <f>Table_Books[[#This Row],[Title]]&amp;" by "&amp;Table_Books[[#This Row],[Author]]</f>
        <v>The Peregrine by Baker, J.A.</v>
      </c>
      <c r="AN309" s="28"/>
      <c r="AO309" s="28"/>
    </row>
    <row r="310" spans="1:41" ht="43.5" x14ac:dyDescent="0.35">
      <c r="A310" s="52" t="str">
        <f>"B-" &amp; UPPER(TRIM(Table_Books[[#This Row],[Title]])) &amp; "|" &amp; UPPER(TRIM(Table_Books[[#This Row],[Author]]))</f>
        <v>B-RUSSIAN CRIMINAL TATTOO ENCYCLOPAEDIA VOLUME I|BALDAEV, DANZIG</v>
      </c>
      <c r="B310" s="28" t="str">
        <f>IF(COUNTIFS(Table_Books[Hash_ID],Table_Books[[#This Row],[Hash_ID]])&gt;1,"Y","N")</f>
        <v>N</v>
      </c>
      <c r="C310" s="28" t="s">
        <v>2928</v>
      </c>
      <c r="D310" s="28" t="s">
        <v>2931</v>
      </c>
      <c r="E310" s="28"/>
      <c r="F310" s="28"/>
      <c r="G310" s="44">
        <v>2003</v>
      </c>
      <c r="H310" s="44"/>
      <c r="I310" s="45"/>
      <c r="J310" s="44"/>
      <c r="K310" s="44"/>
      <c r="L310" s="28">
        <v>400</v>
      </c>
      <c r="M310" s="28" t="s">
        <v>2993</v>
      </c>
      <c r="N310" s="28"/>
      <c r="O310" s="46"/>
      <c r="P310" s="47"/>
      <c r="Q310" s="47" t="s">
        <v>1860</v>
      </c>
      <c r="R310" s="47"/>
      <c r="S310" s="47"/>
      <c r="T310" s="47" t="s">
        <v>1860</v>
      </c>
      <c r="U310" s="47" t="s">
        <v>1860</v>
      </c>
      <c r="V310" s="47"/>
      <c r="W310" s="47"/>
      <c r="X310" s="47"/>
      <c r="Y310" s="47"/>
      <c r="Z310" s="47"/>
      <c r="AA310" s="47"/>
      <c r="AB310" s="47"/>
      <c r="AC310" s="28"/>
      <c r="AD310" s="28"/>
      <c r="AE310" s="44">
        <f>IFERROR(FLOOR(Table_Books[[#This Row],[Published_Date]],10), 0)</f>
        <v>2000</v>
      </c>
      <c r="AF310" s="28">
        <f>IFERROR(CEILING(VALUE(LEFT(Table_Books[[#This Row],[Published_Date]],FIND("-",Table_Books[[#This Row],[Published_Date]]&amp;"-")-1))/100, 1), 0)</f>
        <v>21</v>
      </c>
      <c r="AG310" s="28"/>
      <c r="AH310" s="28"/>
      <c r="AI310" s="28"/>
      <c r="AJ310" s="28"/>
      <c r="AK310" s="28" t="str">
        <f>Table_Books[[#This Row],[Title]]&amp;"_"&amp;Table_Books[[#This Row],[Author]]</f>
        <v>Russian Criminal Tattoo Encyclopaedia Volume I_Baldaev, Danzig</v>
      </c>
      <c r="AL310" s="28" t="str">
        <f>Table_Books[[#This Row],[Author]]&amp;"_"&amp;Table_Books[[#This Row],[Title]]</f>
        <v>Baldaev, Danzig_Russian Criminal Tattoo Encyclopaedia Volume I</v>
      </c>
      <c r="AM310" s="28" t="str">
        <f>Table_Books[[#This Row],[Title]]&amp;" by "&amp;Table_Books[[#This Row],[Author]]</f>
        <v>Russian Criminal Tattoo Encyclopaedia Volume I by Baldaev, Danzig</v>
      </c>
      <c r="AN310" s="28"/>
      <c r="AO310" s="28"/>
    </row>
    <row r="311" spans="1:41" ht="43.5" x14ac:dyDescent="0.35">
      <c r="A311" s="52" t="str">
        <f>"B-" &amp; UPPER(TRIM(Table_Books[[#This Row],[Title]])) &amp; "|" &amp; UPPER(TRIM(Table_Books[[#This Row],[Author]]))</f>
        <v>B-RUSSIAN CRIMINAL TATTOO ENCYCLOPAEDIA VOLUME II|BALDAEV, DANZIG</v>
      </c>
      <c r="B311" s="28" t="str">
        <f>IF(COUNTIFS(Table_Books[Hash_ID],Table_Books[[#This Row],[Hash_ID]])&gt;1,"Y","N")</f>
        <v>N</v>
      </c>
      <c r="C311" s="28" t="s">
        <v>2927</v>
      </c>
      <c r="D311" s="28" t="s">
        <v>2931</v>
      </c>
      <c r="E311" s="28"/>
      <c r="F311" s="28"/>
      <c r="G311" s="44">
        <v>2006</v>
      </c>
      <c r="H311" s="44"/>
      <c r="I311" s="45"/>
      <c r="J311" s="44"/>
      <c r="K311" s="44"/>
      <c r="L311" s="28">
        <v>400</v>
      </c>
      <c r="M311" s="28" t="s">
        <v>2992</v>
      </c>
      <c r="N311" s="28"/>
      <c r="O311" s="46"/>
      <c r="P311" s="47"/>
      <c r="Q311" s="47" t="s">
        <v>1860</v>
      </c>
      <c r="R311" s="47"/>
      <c r="S311" s="47"/>
      <c r="T311" s="47" t="s">
        <v>1860</v>
      </c>
      <c r="U311" s="47" t="s">
        <v>1860</v>
      </c>
      <c r="V311" s="47"/>
      <c r="W311" s="47"/>
      <c r="X311" s="47"/>
      <c r="Y311" s="47"/>
      <c r="Z311" s="47"/>
      <c r="AA311" s="47"/>
      <c r="AB311" s="47"/>
      <c r="AC311" s="28"/>
      <c r="AD311" s="28"/>
      <c r="AE311" s="44">
        <f>IFERROR(FLOOR(Table_Books[[#This Row],[Published_Date]],10), 0)</f>
        <v>2000</v>
      </c>
      <c r="AF311" s="28">
        <f>IFERROR(CEILING(VALUE(LEFT(Table_Books[[#This Row],[Published_Date]],FIND("-",Table_Books[[#This Row],[Published_Date]]&amp;"-")-1))/100, 1), 0)</f>
        <v>21</v>
      </c>
      <c r="AG311" s="28"/>
      <c r="AH311" s="28"/>
      <c r="AI311" s="28"/>
      <c r="AJ311" s="28"/>
      <c r="AK311" s="28" t="str">
        <f>Table_Books[[#This Row],[Title]]&amp;"_"&amp;Table_Books[[#This Row],[Author]]</f>
        <v>Russian Criminal Tattoo Encyclopaedia Volume II_Baldaev, Danzig</v>
      </c>
      <c r="AL311" s="28" t="str">
        <f>Table_Books[[#This Row],[Author]]&amp;"_"&amp;Table_Books[[#This Row],[Title]]</f>
        <v>Baldaev, Danzig_Russian Criminal Tattoo Encyclopaedia Volume II</v>
      </c>
      <c r="AM311" s="28" t="str">
        <f>Table_Books[[#This Row],[Title]]&amp;" by "&amp;Table_Books[[#This Row],[Author]]</f>
        <v>Russian Criminal Tattoo Encyclopaedia Volume II by Baldaev, Danzig</v>
      </c>
      <c r="AN311" s="28"/>
      <c r="AO311" s="28"/>
    </row>
    <row r="312" spans="1:41" x14ac:dyDescent="0.35">
      <c r="A312" s="52" t="str">
        <f>"B-" &amp; UPPER(TRIM(Table_Books[[#This Row],[Title]])) &amp; "|" &amp; UPPER(TRIM(Table_Books[[#This Row],[Author]]))</f>
        <v>B-ANOTHER COUNTRY|BALDWIN, JAMES</v>
      </c>
      <c r="B312" s="28" t="str">
        <f>IF(COUNTIFS(Table_Books[Hash_ID],Table_Books[[#This Row],[Hash_ID]])&gt;1,"Y","N")</f>
        <v>N</v>
      </c>
      <c r="C312" s="28" t="s">
        <v>5690</v>
      </c>
      <c r="D312" s="28" t="s">
        <v>5688</v>
      </c>
      <c r="E312" s="28"/>
      <c r="F312" s="28"/>
      <c r="G312" s="44"/>
      <c r="H312" s="44"/>
      <c r="I312" s="45"/>
      <c r="J312" s="44"/>
      <c r="K312" s="44"/>
      <c r="L312" s="28"/>
      <c r="M312" s="28"/>
      <c r="N312" s="28"/>
      <c r="O312" s="46"/>
      <c r="P312" s="47"/>
      <c r="Q312" s="47" t="s">
        <v>1860</v>
      </c>
      <c r="R312" s="47"/>
      <c r="S312" s="47"/>
      <c r="T312" s="47" t="s">
        <v>1860</v>
      </c>
      <c r="U312" s="47" t="s">
        <v>1860</v>
      </c>
      <c r="V312" s="47"/>
      <c r="W312" s="47"/>
      <c r="X312" s="47"/>
      <c r="Y312" s="47"/>
      <c r="Z312" s="47"/>
      <c r="AA312" s="47"/>
      <c r="AB312" s="47"/>
      <c r="AC312" s="28"/>
      <c r="AD312" s="28"/>
      <c r="AE312" s="44">
        <f>IFERROR(FLOOR(Table_Books[[#This Row],[Published_Date]],10), 0)</f>
        <v>0</v>
      </c>
      <c r="AF312" s="28">
        <f>IFERROR(CEILING(VALUE(LEFT(Table_Books[[#This Row],[Published_Date]],FIND("-",Table_Books[[#This Row],[Published_Date]]&amp;"-")-1))/100, 1), 0)</f>
        <v>0</v>
      </c>
      <c r="AG312" s="28"/>
      <c r="AH312" s="28"/>
      <c r="AI312" s="28"/>
      <c r="AJ312" s="28"/>
      <c r="AK312" s="28" t="str">
        <f>Table_Books[[#This Row],[Title]]&amp;"_"&amp;Table_Books[[#This Row],[Author]]</f>
        <v>Another Country_Baldwin, James</v>
      </c>
      <c r="AL312" s="28" t="str">
        <f>Table_Books[[#This Row],[Author]]&amp;"_"&amp;Table_Books[[#This Row],[Title]]</f>
        <v>Baldwin, James_Another Country</v>
      </c>
      <c r="AM312" s="28" t="str">
        <f>Table_Books[[#This Row],[Title]]&amp;" by "&amp;Table_Books[[#This Row],[Author]]</f>
        <v>Another Country by Baldwin, James</v>
      </c>
      <c r="AN312" s="28"/>
      <c r="AO312" s="28"/>
    </row>
    <row r="313" spans="1:41" x14ac:dyDescent="0.35">
      <c r="A313" s="52" t="str">
        <f>"B-" &amp; UPPER(TRIM(Table_Books[[#This Row],[Title]])) &amp; "|" &amp; UPPER(TRIM(Table_Books[[#This Row],[Author]]))</f>
        <v>B-GIOVANNI’S ROOM|BALDWIN, JAMES</v>
      </c>
      <c r="B313" s="28" t="str">
        <f>IF(COUNTIFS(Table_Books[Hash_ID],Table_Books[[#This Row],[Hash_ID]])&gt;1,"Y","N")</f>
        <v>N</v>
      </c>
      <c r="C313" s="28" t="s">
        <v>20447</v>
      </c>
      <c r="D313" s="28" t="s">
        <v>5688</v>
      </c>
      <c r="E313" s="28"/>
      <c r="F313" s="28"/>
      <c r="G313" s="44"/>
      <c r="H313" s="44"/>
      <c r="I313" s="45"/>
      <c r="J313" s="44"/>
      <c r="K313" s="44"/>
      <c r="L313" s="28"/>
      <c r="M313" s="28"/>
      <c r="N313" s="28"/>
      <c r="O313" s="46"/>
      <c r="P313" s="47"/>
      <c r="Q313" s="47" t="s">
        <v>1860</v>
      </c>
      <c r="R313" s="47"/>
      <c r="S313" s="47"/>
      <c r="T313" s="47" t="s">
        <v>1860</v>
      </c>
      <c r="U313" s="47" t="s">
        <v>1860</v>
      </c>
      <c r="V313" s="47"/>
      <c r="W313" s="47"/>
      <c r="X313" s="47"/>
      <c r="Y313" s="47"/>
      <c r="Z313" s="47"/>
      <c r="AA313" s="47"/>
      <c r="AB313" s="47"/>
      <c r="AC313" s="28"/>
      <c r="AD313" s="28"/>
      <c r="AE313" s="44">
        <f>IFERROR(FLOOR(Table_Books[[#This Row],[Published_Date]],10), 0)</f>
        <v>0</v>
      </c>
      <c r="AF313" s="28">
        <f>IFERROR(CEILING(VALUE(LEFT(Table_Books[[#This Row],[Published_Date]],FIND("-",Table_Books[[#This Row],[Published_Date]]&amp;"-")-1))/100, 1), 0)</f>
        <v>0</v>
      </c>
      <c r="AG313" s="28"/>
      <c r="AH313" s="28"/>
      <c r="AI313" s="28"/>
      <c r="AJ313" s="28"/>
      <c r="AK313" s="28" t="str">
        <f>Table_Books[[#This Row],[Title]]&amp;"_"&amp;Table_Books[[#This Row],[Author]]</f>
        <v>Giovanni’s Room_Baldwin, James</v>
      </c>
      <c r="AL313" s="28" t="str">
        <f>Table_Books[[#This Row],[Author]]&amp;"_"&amp;Table_Books[[#This Row],[Title]]</f>
        <v>Baldwin, James_Giovanni’s Room</v>
      </c>
      <c r="AM313" s="28" t="str">
        <f>Table_Books[[#This Row],[Title]]&amp;" by "&amp;Table_Books[[#This Row],[Author]]</f>
        <v>Giovanni’s Room by Baldwin, James</v>
      </c>
      <c r="AN313" s="28"/>
      <c r="AO313" s="28"/>
    </row>
    <row r="314" spans="1:41" x14ac:dyDescent="0.35">
      <c r="A314" s="52" t="str">
        <f>"B-" &amp; UPPER(TRIM(Table_Books[[#This Row],[Title]])) &amp; "|" &amp; UPPER(TRIM(Table_Books[[#This Row],[Author]]))</f>
        <v>B-GIOVANNI'S ROOM|BALDWIN, JAMES</v>
      </c>
      <c r="B314" s="28" t="str">
        <f>IF(COUNTIFS(Table_Books[Hash_ID],Table_Books[[#This Row],[Hash_ID]])&gt;1,"Y","N")</f>
        <v>N</v>
      </c>
      <c r="C314" s="28" t="s">
        <v>5684</v>
      </c>
      <c r="D314" s="28" t="s">
        <v>5688</v>
      </c>
      <c r="E314" s="28"/>
      <c r="F314" s="28"/>
      <c r="G314" s="44"/>
      <c r="H314" s="44"/>
      <c r="I314" s="45"/>
      <c r="J314" s="44"/>
      <c r="K314" s="44"/>
      <c r="L314" s="28"/>
      <c r="M314" s="28"/>
      <c r="N314" s="28"/>
      <c r="O314" s="46"/>
      <c r="P314" s="47"/>
      <c r="Q314" s="47" t="s">
        <v>1860</v>
      </c>
      <c r="R314" s="47"/>
      <c r="S314" s="47"/>
      <c r="T314" s="47" t="s">
        <v>1860</v>
      </c>
      <c r="U314" s="47" t="s">
        <v>1860</v>
      </c>
      <c r="V314" s="47"/>
      <c r="W314" s="47"/>
      <c r="X314" s="47"/>
      <c r="Y314" s="47"/>
      <c r="Z314" s="47"/>
      <c r="AA314" s="47"/>
      <c r="AB314" s="47"/>
      <c r="AC314" s="28"/>
      <c r="AD314" s="28"/>
      <c r="AE314" s="44">
        <f>IFERROR(FLOOR(Table_Books[[#This Row],[Published_Date]],10), 0)</f>
        <v>0</v>
      </c>
      <c r="AF314" s="28">
        <f>IFERROR(CEILING(VALUE(LEFT(Table_Books[[#This Row],[Published_Date]],FIND("-",Table_Books[[#This Row],[Published_Date]]&amp;"-")-1))/100, 1), 0)</f>
        <v>0</v>
      </c>
      <c r="AG314" s="28"/>
      <c r="AH314" s="28"/>
      <c r="AI314" s="28"/>
      <c r="AJ314" s="28"/>
      <c r="AK314" s="28" t="str">
        <f>Table_Books[[#This Row],[Title]]&amp;"_"&amp;Table_Books[[#This Row],[Author]]</f>
        <v>Giovanni's Room_Baldwin, James</v>
      </c>
      <c r="AL314" s="28" t="str">
        <f>Table_Books[[#This Row],[Author]]&amp;"_"&amp;Table_Books[[#This Row],[Title]]</f>
        <v>Baldwin, James_Giovanni's Room</v>
      </c>
      <c r="AM314" s="28" t="str">
        <f>Table_Books[[#This Row],[Title]]&amp;" by "&amp;Table_Books[[#This Row],[Author]]</f>
        <v>Giovanni's Room by Baldwin, James</v>
      </c>
      <c r="AN314" s="28"/>
      <c r="AO314" s="28"/>
    </row>
    <row r="315" spans="1:41" x14ac:dyDescent="0.35">
      <c r="A315" s="52" t="str">
        <f>"B-" &amp; UPPER(TRIM(Table_Books[[#This Row],[Title]])) &amp; "|" &amp; UPPER(TRIM(Table_Books[[#This Row],[Author]]))</f>
        <v>B-GO TELL IT ON THE MOUNTAIN|BALDWIN, JAMES</v>
      </c>
      <c r="B315" s="28" t="str">
        <f>IF(COUNTIFS(Table_Books[Hash_ID],Table_Books[[#This Row],[Hash_ID]])&gt;1,"Y","N")</f>
        <v>N</v>
      </c>
      <c r="C315" s="28" t="s">
        <v>5685</v>
      </c>
      <c r="D315" s="28" t="s">
        <v>5688</v>
      </c>
      <c r="E315" s="28"/>
      <c r="F315" s="28"/>
      <c r="G315" s="44"/>
      <c r="H315" s="44"/>
      <c r="I315" s="45"/>
      <c r="J315" s="44"/>
      <c r="K315" s="44"/>
      <c r="L315" s="28"/>
      <c r="M315" s="28"/>
      <c r="N315" s="28"/>
      <c r="O315" s="46"/>
      <c r="P315" s="47"/>
      <c r="Q315" s="47" t="s">
        <v>1860</v>
      </c>
      <c r="R315" s="47"/>
      <c r="S315" s="47"/>
      <c r="T315" s="47" t="s">
        <v>1860</v>
      </c>
      <c r="U315" s="47" t="s">
        <v>1860</v>
      </c>
      <c r="V315" s="47"/>
      <c r="W315" s="47"/>
      <c r="X315" s="47"/>
      <c r="Y315" s="47"/>
      <c r="Z315" s="47"/>
      <c r="AA315" s="47"/>
      <c r="AB315" s="47"/>
      <c r="AC315" s="28"/>
      <c r="AD315" s="28"/>
      <c r="AE315" s="44">
        <f>IFERROR(FLOOR(Table_Books[[#This Row],[Published_Date]],10), 0)</f>
        <v>0</v>
      </c>
      <c r="AF315" s="28">
        <f>IFERROR(CEILING(VALUE(LEFT(Table_Books[[#This Row],[Published_Date]],FIND("-",Table_Books[[#This Row],[Published_Date]]&amp;"-")-1))/100, 1), 0)</f>
        <v>0</v>
      </c>
      <c r="AG315" s="28"/>
      <c r="AH315" s="28"/>
      <c r="AI315" s="28"/>
      <c r="AJ315" s="28"/>
      <c r="AK315" s="28" t="str">
        <f>Table_Books[[#This Row],[Title]]&amp;"_"&amp;Table_Books[[#This Row],[Author]]</f>
        <v>Go Tell It on the Mountain_Baldwin, James</v>
      </c>
      <c r="AL315" s="28" t="str">
        <f>Table_Books[[#This Row],[Author]]&amp;"_"&amp;Table_Books[[#This Row],[Title]]</f>
        <v>Baldwin, James_Go Tell It on the Mountain</v>
      </c>
      <c r="AM315" s="28" t="str">
        <f>Table_Books[[#This Row],[Title]]&amp;" by "&amp;Table_Books[[#This Row],[Author]]</f>
        <v>Go Tell It on the Mountain by Baldwin, James</v>
      </c>
      <c r="AN315" s="28"/>
      <c r="AO315" s="28"/>
    </row>
    <row r="316" spans="1:41" ht="29" x14ac:dyDescent="0.35">
      <c r="A316" s="52" t="str">
        <f>"B-" &amp; UPPER(TRIM(Table_Books[[#This Row],[Title]])) &amp; "|" &amp; UPPER(TRIM(Table_Books[[#This Row],[Author]]))</f>
        <v>B-GO TELL IT ON THE MOUNTAIN / GIOVANNI'S ROOM / ANOTHER COUNTRY|BALDWIN, JAMES</v>
      </c>
      <c r="B316" s="28" t="str">
        <f>IF(COUNTIFS(Table_Books[Hash_ID],Table_Books[[#This Row],[Hash_ID]])&gt;1,"Y","N")</f>
        <v>N</v>
      </c>
      <c r="C316" s="28" t="s">
        <v>19743</v>
      </c>
      <c r="D316" s="28" t="s">
        <v>5688</v>
      </c>
      <c r="E316" s="28"/>
      <c r="F316" s="28"/>
      <c r="G316" s="44"/>
      <c r="H316" s="44"/>
      <c r="I316" s="45"/>
      <c r="J316" s="44"/>
      <c r="K316" s="44"/>
      <c r="L316" s="28"/>
      <c r="M316" s="28"/>
      <c r="N316" s="28"/>
      <c r="O316" s="46"/>
      <c r="P316" s="47"/>
      <c r="Q316" s="47" t="s">
        <v>1860</v>
      </c>
      <c r="R316" s="47"/>
      <c r="S316" s="47"/>
      <c r="T316" s="47" t="s">
        <v>1860</v>
      </c>
      <c r="U316" s="47" t="s">
        <v>1860</v>
      </c>
      <c r="V316" s="47"/>
      <c r="W316" s="47"/>
      <c r="X316" s="47"/>
      <c r="Y316" s="47"/>
      <c r="Z316" s="47"/>
      <c r="AA316" s="47"/>
      <c r="AB316" s="47"/>
      <c r="AC316" s="28"/>
      <c r="AD316" s="28"/>
      <c r="AE316" s="44">
        <f>IFERROR(FLOOR(Table_Books[[#This Row],[Published_Date]],10), 0)</f>
        <v>0</v>
      </c>
      <c r="AF316" s="28">
        <f>IFERROR(CEILING(VALUE(LEFT(Table_Books[[#This Row],[Published_Date]],FIND("-",Table_Books[[#This Row],[Published_Date]]&amp;"-")-1))/100, 1), 0)</f>
        <v>0</v>
      </c>
      <c r="AG316" s="28"/>
      <c r="AH316" s="28" t="s">
        <v>21602</v>
      </c>
      <c r="AI316" s="28"/>
      <c r="AJ316" s="28"/>
      <c r="AK316" s="28" t="str">
        <f>Table_Books[[#This Row],[Title]]&amp;"_"&amp;Table_Books[[#This Row],[Author]]</f>
        <v>Go Tell It on the Mountain / Giovanni's Room / Another Country_Baldwin, James</v>
      </c>
      <c r="AL316" s="28" t="str">
        <f>Table_Books[[#This Row],[Author]]&amp;"_"&amp;Table_Books[[#This Row],[Title]]</f>
        <v>Baldwin, James_Go Tell It on the Mountain / Giovanni's Room / Another Country</v>
      </c>
      <c r="AM316" s="28" t="str">
        <f>Table_Books[[#This Row],[Title]]&amp;" by "&amp;Table_Books[[#This Row],[Author]]</f>
        <v>Go Tell It on the Mountain / Giovanni's Room / Another Country by Baldwin, James</v>
      </c>
      <c r="AN316" s="28"/>
      <c r="AO316" s="28"/>
    </row>
    <row r="317" spans="1:41" x14ac:dyDescent="0.35">
      <c r="A317" s="52" t="str">
        <f>"B-" &amp; UPPER(TRIM(Table_Books[[#This Row],[Title]])) &amp; "|" &amp; UPPER(TRIM(Table_Books[[#This Row],[Author]]))</f>
        <v>B-GOING TO MEET THE MAN|BALDWIN, JAMES</v>
      </c>
      <c r="B317" s="28" t="str">
        <f>IF(COUNTIFS(Table_Books[Hash_ID],Table_Books[[#This Row],[Hash_ID]])&gt;1,"Y","N")</f>
        <v>N</v>
      </c>
      <c r="C317" s="28" t="s">
        <v>14408</v>
      </c>
      <c r="D317" s="28" t="s">
        <v>5688</v>
      </c>
      <c r="E317" s="28"/>
      <c r="F317" s="28"/>
      <c r="G317" s="44"/>
      <c r="H317" s="44"/>
      <c r="I317" s="45"/>
      <c r="J317" s="44"/>
      <c r="K317" s="44"/>
      <c r="L317" s="28"/>
      <c r="M317" s="28"/>
      <c r="N317" s="28" t="s">
        <v>14403</v>
      </c>
      <c r="O317" s="46"/>
      <c r="P317" s="47"/>
      <c r="Q317" s="47" t="s">
        <v>1860</v>
      </c>
      <c r="R317" s="47"/>
      <c r="S317" s="47"/>
      <c r="T317" s="47" t="s">
        <v>1860</v>
      </c>
      <c r="U317" s="47" t="s">
        <v>1860</v>
      </c>
      <c r="V317" s="47"/>
      <c r="W317" s="47"/>
      <c r="X317" s="47"/>
      <c r="Y317" s="47"/>
      <c r="Z317" s="47"/>
      <c r="AA317" s="47"/>
      <c r="AB317" s="47"/>
      <c r="AC317" s="28"/>
      <c r="AD317" s="28"/>
      <c r="AE317" s="44">
        <f>IFERROR(FLOOR(Table_Books[[#This Row],[Published_Date]],10), 0)</f>
        <v>0</v>
      </c>
      <c r="AF317" s="28">
        <f>IFERROR(CEILING(VALUE(LEFT(Table_Books[[#This Row],[Published_Date]],FIND("-",Table_Books[[#This Row],[Published_Date]]&amp;"-")-1))/100, 1), 0)</f>
        <v>0</v>
      </c>
      <c r="AG317" s="28"/>
      <c r="AH317" s="28"/>
      <c r="AI317" s="28"/>
      <c r="AJ317" s="28"/>
      <c r="AK317" s="28" t="str">
        <f>Table_Books[[#This Row],[Title]]&amp;"_"&amp;Table_Books[[#This Row],[Author]]</f>
        <v>Going to Meet the Man_Baldwin, James</v>
      </c>
      <c r="AL317" s="28" t="str">
        <f>Table_Books[[#This Row],[Author]]&amp;"_"&amp;Table_Books[[#This Row],[Title]]</f>
        <v>Baldwin, James_Going to Meet the Man</v>
      </c>
      <c r="AM317" s="28" t="str">
        <f>Table_Books[[#This Row],[Title]]&amp;" by "&amp;Table_Books[[#This Row],[Author]]</f>
        <v>Going to Meet the Man by Baldwin, James</v>
      </c>
      <c r="AN317" s="28"/>
      <c r="AO317" s="28"/>
    </row>
    <row r="318" spans="1:41" x14ac:dyDescent="0.35">
      <c r="A318" s="52" t="str">
        <f>"B-" &amp; UPPER(TRIM(Table_Books[[#This Row],[Title]])) &amp; "|" &amp; UPPER(TRIM(Table_Books[[#This Row],[Author]]))</f>
        <v>B-IF BEALE STREET COULD TALK|BALDWIN, JAMES</v>
      </c>
      <c r="B318" s="28" t="str">
        <f>IF(COUNTIFS(Table_Books[Hash_ID],Table_Books[[#This Row],[Hash_ID]])&gt;1,"Y","N")</f>
        <v>N</v>
      </c>
      <c r="C318" s="28" t="s">
        <v>5689</v>
      </c>
      <c r="D318" s="28" t="s">
        <v>5688</v>
      </c>
      <c r="E318" s="28"/>
      <c r="F318" s="28"/>
      <c r="G318" s="44"/>
      <c r="H318" s="44"/>
      <c r="I318" s="45"/>
      <c r="J318" s="44"/>
      <c r="K318" s="44"/>
      <c r="L318" s="28"/>
      <c r="M318" s="28"/>
      <c r="N318" s="28"/>
      <c r="O318" s="46"/>
      <c r="P318" s="47"/>
      <c r="Q318" s="47" t="s">
        <v>1860</v>
      </c>
      <c r="R318" s="47"/>
      <c r="S318" s="47"/>
      <c r="T318" s="47" t="s">
        <v>1860</v>
      </c>
      <c r="U318" s="47" t="s">
        <v>1860</v>
      </c>
      <c r="V318" s="47"/>
      <c r="W318" s="47"/>
      <c r="X318" s="47"/>
      <c r="Y318" s="47"/>
      <c r="Z318" s="47"/>
      <c r="AA318" s="47"/>
      <c r="AB318" s="47"/>
      <c r="AC318" s="28"/>
      <c r="AD318" s="28"/>
      <c r="AE318" s="44">
        <f>IFERROR(FLOOR(Table_Books[[#This Row],[Published_Date]],10), 0)</f>
        <v>0</v>
      </c>
      <c r="AF318" s="28">
        <f>IFERROR(CEILING(VALUE(LEFT(Table_Books[[#This Row],[Published_Date]],FIND("-",Table_Books[[#This Row],[Published_Date]]&amp;"-")-1))/100, 1), 0)</f>
        <v>0</v>
      </c>
      <c r="AG318" s="28"/>
      <c r="AH318" s="28"/>
      <c r="AI318" s="28"/>
      <c r="AJ318" s="28"/>
      <c r="AK318" s="28" t="str">
        <f>Table_Books[[#This Row],[Title]]&amp;"_"&amp;Table_Books[[#This Row],[Author]]</f>
        <v>If Beale Street Could Talk_Baldwin, James</v>
      </c>
      <c r="AL318" s="28" t="str">
        <f>Table_Books[[#This Row],[Author]]&amp;"_"&amp;Table_Books[[#This Row],[Title]]</f>
        <v>Baldwin, James_If Beale Street Could Talk</v>
      </c>
      <c r="AM318" s="28" t="str">
        <f>Table_Books[[#This Row],[Title]]&amp;" by "&amp;Table_Books[[#This Row],[Author]]</f>
        <v>If Beale Street Could Talk by Baldwin, James</v>
      </c>
      <c r="AN318" s="28"/>
      <c r="AO318" s="28"/>
    </row>
    <row r="319" spans="1:41" x14ac:dyDescent="0.35">
      <c r="A319" s="52" t="str">
        <f>"B-" &amp; UPPER(TRIM(Table_Books[[#This Row],[Title]])) &amp; "|" &amp; UPPER(TRIM(Table_Books[[#This Row],[Author]]))</f>
        <v>B-NOTES OF A NATIVE SON|BALDWIN, JAMES</v>
      </c>
      <c r="B319" s="28" t="str">
        <f>IF(COUNTIFS(Table_Books[Hash_ID],Table_Books[[#This Row],[Hash_ID]])&gt;1,"Y","N")</f>
        <v>N</v>
      </c>
      <c r="C319" s="28" t="s">
        <v>5691</v>
      </c>
      <c r="D319" s="28" t="s">
        <v>5688</v>
      </c>
      <c r="E319" s="28"/>
      <c r="F319" s="28"/>
      <c r="G319" s="44"/>
      <c r="H319" s="44"/>
      <c r="I319" s="45"/>
      <c r="J319" s="44"/>
      <c r="K319" s="44"/>
      <c r="L319" s="28"/>
      <c r="M319" s="28"/>
      <c r="N319" s="28"/>
      <c r="O319" s="46"/>
      <c r="P319" s="47"/>
      <c r="Q319" s="47" t="s">
        <v>1860</v>
      </c>
      <c r="R319" s="47"/>
      <c r="S319" s="47"/>
      <c r="T319" s="47" t="s">
        <v>1860</v>
      </c>
      <c r="U319" s="47" t="s">
        <v>1860</v>
      </c>
      <c r="V319" s="47"/>
      <c r="W319" s="47"/>
      <c r="X319" s="47"/>
      <c r="Y319" s="47"/>
      <c r="Z319" s="47"/>
      <c r="AA319" s="47"/>
      <c r="AB319" s="47"/>
      <c r="AC319" s="28"/>
      <c r="AD319" s="28"/>
      <c r="AE319" s="44">
        <f>IFERROR(FLOOR(Table_Books[[#This Row],[Published_Date]],10), 0)</f>
        <v>0</v>
      </c>
      <c r="AF319" s="28">
        <f>IFERROR(CEILING(VALUE(LEFT(Table_Books[[#This Row],[Published_Date]],FIND("-",Table_Books[[#This Row],[Published_Date]]&amp;"-")-1))/100, 1), 0)</f>
        <v>0</v>
      </c>
      <c r="AG319" s="28"/>
      <c r="AH319" s="28"/>
      <c r="AI319" s="28"/>
      <c r="AJ319" s="28"/>
      <c r="AK319" s="28" t="str">
        <f>Table_Books[[#This Row],[Title]]&amp;"_"&amp;Table_Books[[#This Row],[Author]]</f>
        <v>Notes of a Native Son_Baldwin, James</v>
      </c>
      <c r="AL319" s="28" t="str">
        <f>Table_Books[[#This Row],[Author]]&amp;"_"&amp;Table_Books[[#This Row],[Title]]</f>
        <v>Baldwin, James_Notes of a Native Son</v>
      </c>
      <c r="AM319" s="28" t="str">
        <f>Table_Books[[#This Row],[Title]]&amp;" by "&amp;Table_Books[[#This Row],[Author]]</f>
        <v>Notes of a Native Son by Baldwin, James</v>
      </c>
      <c r="AN319" s="28"/>
      <c r="AO319" s="28"/>
    </row>
    <row r="320" spans="1:41" x14ac:dyDescent="0.35">
      <c r="A320" s="52" t="str">
        <f>"B-" &amp; UPPER(TRIM(Table_Books[[#This Row],[Title]])) &amp; "|" &amp; UPPER(TRIM(Table_Books[[#This Row],[Author]]))</f>
        <v>B-NOTES OF A NATIVE SON / THE FIRE NEXT TIME|BALDWIN, JAMES</v>
      </c>
      <c r="B320" s="28" t="str">
        <f>IF(COUNTIFS(Table_Books[Hash_ID],Table_Books[[#This Row],[Hash_ID]])&gt;1,"Y","N")</f>
        <v>N</v>
      </c>
      <c r="C320" s="28" t="s">
        <v>19744</v>
      </c>
      <c r="D320" s="28" t="s">
        <v>5688</v>
      </c>
      <c r="E320" s="28"/>
      <c r="F320" s="28"/>
      <c r="G320" s="44"/>
      <c r="H320" s="44"/>
      <c r="I320" s="45"/>
      <c r="J320" s="44"/>
      <c r="K320" s="44"/>
      <c r="L320" s="28"/>
      <c r="M320" s="28"/>
      <c r="N320" s="28"/>
      <c r="O320" s="46"/>
      <c r="P320" s="47"/>
      <c r="Q320" s="47" t="s">
        <v>1860</v>
      </c>
      <c r="R320" s="47"/>
      <c r="S320" s="47"/>
      <c r="T320" s="47" t="s">
        <v>1860</v>
      </c>
      <c r="U320" s="47" t="s">
        <v>1860</v>
      </c>
      <c r="V320" s="47"/>
      <c r="W320" s="47"/>
      <c r="X320" s="47"/>
      <c r="Y320" s="47"/>
      <c r="Z320" s="47"/>
      <c r="AA320" s="47"/>
      <c r="AB320" s="47"/>
      <c r="AC320" s="28"/>
      <c r="AD320" s="28"/>
      <c r="AE320" s="44">
        <f>IFERROR(FLOOR(Table_Books[[#This Row],[Published_Date]],10), 0)</f>
        <v>0</v>
      </c>
      <c r="AF320" s="28">
        <f>IFERROR(CEILING(VALUE(LEFT(Table_Books[[#This Row],[Published_Date]],FIND("-",Table_Books[[#This Row],[Published_Date]]&amp;"-")-1))/100, 1), 0)</f>
        <v>0</v>
      </c>
      <c r="AG320" s="28"/>
      <c r="AH320" s="28" t="s">
        <v>21602</v>
      </c>
      <c r="AI320" s="28"/>
      <c r="AJ320" s="28"/>
      <c r="AK320" s="28" t="str">
        <f>Table_Books[[#This Row],[Title]]&amp;"_"&amp;Table_Books[[#This Row],[Author]]</f>
        <v>Notes of a Native Son / The Fire Next Time_Baldwin, James</v>
      </c>
      <c r="AL320" s="28" t="str">
        <f>Table_Books[[#This Row],[Author]]&amp;"_"&amp;Table_Books[[#This Row],[Title]]</f>
        <v>Baldwin, James_Notes of a Native Son / The Fire Next Time</v>
      </c>
      <c r="AM320" s="28" t="str">
        <f>Table_Books[[#This Row],[Title]]&amp;" by "&amp;Table_Books[[#This Row],[Author]]</f>
        <v>Notes of a Native Son / The Fire Next Time by Baldwin, James</v>
      </c>
      <c r="AN320" s="28"/>
      <c r="AO320" s="28"/>
    </row>
    <row r="321" spans="1:41" x14ac:dyDescent="0.35">
      <c r="A321" s="52" t="str">
        <f>"B-" &amp; UPPER(TRIM(Table_Books[[#This Row],[Title]])) &amp; "|" &amp; UPPER(TRIM(Table_Books[[#This Row],[Author]]))</f>
        <v>B-SONNY'S BLUES|BALDWIN, JAMES</v>
      </c>
      <c r="B321" s="28" t="str">
        <f>IF(COUNTIFS(Table_Books[Hash_ID],Table_Books[[#This Row],[Hash_ID]])&gt;1,"Y","N")</f>
        <v>N</v>
      </c>
      <c r="C321" s="28" t="s">
        <v>5692</v>
      </c>
      <c r="D321" s="28" t="s">
        <v>5688</v>
      </c>
      <c r="E321" s="28"/>
      <c r="F321" s="28"/>
      <c r="G321" s="44"/>
      <c r="H321" s="44"/>
      <c r="I321" s="45"/>
      <c r="J321" s="44"/>
      <c r="K321" s="44"/>
      <c r="L321" s="28"/>
      <c r="M321" s="28"/>
      <c r="N321" s="28"/>
      <c r="O321" s="46"/>
      <c r="P321" s="47"/>
      <c r="Q321" s="47" t="s">
        <v>1860</v>
      </c>
      <c r="R321" s="47"/>
      <c r="S321" s="47"/>
      <c r="T321" s="47" t="s">
        <v>1860</v>
      </c>
      <c r="U321" s="47" t="s">
        <v>1860</v>
      </c>
      <c r="V321" s="47"/>
      <c r="W321" s="47"/>
      <c r="X321" s="47"/>
      <c r="Y321" s="47"/>
      <c r="Z321" s="47"/>
      <c r="AA321" s="47"/>
      <c r="AB321" s="47"/>
      <c r="AC321" s="28"/>
      <c r="AD321" s="28"/>
      <c r="AE321" s="44">
        <f>IFERROR(FLOOR(Table_Books[[#This Row],[Published_Date]],10), 0)</f>
        <v>0</v>
      </c>
      <c r="AF321" s="28">
        <f>IFERROR(CEILING(VALUE(LEFT(Table_Books[[#This Row],[Published_Date]],FIND("-",Table_Books[[#This Row],[Published_Date]]&amp;"-")-1))/100, 1), 0)</f>
        <v>0</v>
      </c>
      <c r="AG321" s="28"/>
      <c r="AH321" s="28"/>
      <c r="AI321" s="28"/>
      <c r="AJ321" s="28"/>
      <c r="AK321" s="28" t="str">
        <f>Table_Books[[#This Row],[Title]]&amp;"_"&amp;Table_Books[[#This Row],[Author]]</f>
        <v>Sonny's Blues_Baldwin, James</v>
      </c>
      <c r="AL321" s="28" t="str">
        <f>Table_Books[[#This Row],[Author]]&amp;"_"&amp;Table_Books[[#This Row],[Title]]</f>
        <v>Baldwin, James_Sonny's Blues</v>
      </c>
      <c r="AM321" s="28" t="str">
        <f>Table_Books[[#This Row],[Title]]&amp;" by "&amp;Table_Books[[#This Row],[Author]]</f>
        <v>Sonny's Blues by Baldwin, James</v>
      </c>
      <c r="AN321" s="28"/>
      <c r="AO321" s="28"/>
    </row>
    <row r="322" spans="1:41" ht="43.5" x14ac:dyDescent="0.35">
      <c r="A322" s="52" t="str">
        <f>"B-" &amp; UPPER(TRIM(Table_Books[[#This Row],[Title]])) &amp; "|" &amp; UPPER(TRIM(Table_Books[[#This Row],[Author]]))</f>
        <v>B-THE FIRE NEXT TIME|BALDWIN, JAMES</v>
      </c>
      <c r="B322" s="28" t="str">
        <f>IF(COUNTIFS(Table_Books[Hash_ID],Table_Books[[#This Row],[Hash_ID]])&gt;1,"Y","N")</f>
        <v>N</v>
      </c>
      <c r="C322" s="28" t="s">
        <v>2544</v>
      </c>
      <c r="D322" s="28" t="s">
        <v>5688</v>
      </c>
      <c r="E322" s="28"/>
      <c r="F322" s="28"/>
      <c r="G322" s="44">
        <v>1963</v>
      </c>
      <c r="H322" s="44"/>
      <c r="I322" s="45"/>
      <c r="J322" s="44"/>
      <c r="K322" s="44"/>
      <c r="L322" s="28">
        <v>128</v>
      </c>
      <c r="M322" s="28" t="s">
        <v>2809</v>
      </c>
      <c r="N322" s="28"/>
      <c r="O322" s="46"/>
      <c r="P322" s="47"/>
      <c r="Q322" s="47" t="s">
        <v>1860</v>
      </c>
      <c r="R322" s="47"/>
      <c r="S322" s="47"/>
      <c r="T322" s="47" t="s">
        <v>1860</v>
      </c>
      <c r="U322" s="47" t="s">
        <v>1860</v>
      </c>
      <c r="V322" s="47"/>
      <c r="W322" s="47"/>
      <c r="X322" s="47"/>
      <c r="Y322" s="47"/>
      <c r="Z322" s="47"/>
      <c r="AA322" s="47"/>
      <c r="AB322" s="47"/>
      <c r="AC322" s="28"/>
      <c r="AD322" s="28"/>
      <c r="AE322" s="44">
        <f>IFERROR(FLOOR(Table_Books[[#This Row],[Published_Date]],10), 0)</f>
        <v>1960</v>
      </c>
      <c r="AF322" s="28">
        <f>IFERROR(CEILING(VALUE(LEFT(Table_Books[[#This Row],[Published_Date]],FIND("-",Table_Books[[#This Row],[Published_Date]]&amp;"-")-1))/100, 1), 0)</f>
        <v>20</v>
      </c>
      <c r="AG322" s="28"/>
      <c r="AH322" s="28"/>
      <c r="AI322" s="28"/>
      <c r="AJ322" s="28"/>
      <c r="AK322" s="28" t="str">
        <f>Table_Books[[#This Row],[Title]]&amp;"_"&amp;Table_Books[[#This Row],[Author]]</f>
        <v>The Fire Next Time_Baldwin, James</v>
      </c>
      <c r="AL322" s="28" t="str">
        <f>Table_Books[[#This Row],[Author]]&amp;"_"&amp;Table_Books[[#This Row],[Title]]</f>
        <v>Baldwin, James_The Fire Next Time</v>
      </c>
      <c r="AM322" s="28" t="str">
        <f>Table_Books[[#This Row],[Title]]&amp;" by "&amp;Table_Books[[#This Row],[Author]]</f>
        <v>The Fire Next Time by Baldwin, James</v>
      </c>
      <c r="AN322" s="28"/>
      <c r="AO322" s="28"/>
    </row>
    <row r="323" spans="1:41" x14ac:dyDescent="0.35">
      <c r="A323" s="52" t="str">
        <f>"B-" &amp; UPPER(TRIM(Table_Books[[#This Row],[Title]])) &amp; "|" &amp; UPPER(TRIM(Table_Books[[#This Row],[Author]]))</f>
        <v>B-COCAINE NIGHTS|BALLARD, J.G.</v>
      </c>
      <c r="B323" s="28" t="str">
        <f>IF(COUNTIFS(Table_Books[Hash_ID],Table_Books[[#This Row],[Hash_ID]])&gt;1,"Y","N")</f>
        <v>N</v>
      </c>
      <c r="C323" s="28" t="s">
        <v>6344</v>
      </c>
      <c r="D323" s="28" t="s">
        <v>2969</v>
      </c>
      <c r="E323" s="28"/>
      <c r="F323" s="28"/>
      <c r="G323" s="44"/>
      <c r="H323" s="44"/>
      <c r="I323" s="45"/>
      <c r="J323" s="44"/>
      <c r="K323" s="44"/>
      <c r="L323" s="28"/>
      <c r="M323" s="28"/>
      <c r="N323" s="28"/>
      <c r="O323" s="46"/>
      <c r="P323" s="47"/>
      <c r="Q323" s="47" t="s">
        <v>1860</v>
      </c>
      <c r="R323" s="47"/>
      <c r="S323" s="47"/>
      <c r="T323" s="47" t="s">
        <v>1860</v>
      </c>
      <c r="U323" s="47" t="s">
        <v>1860</v>
      </c>
      <c r="V323" s="47"/>
      <c r="W323" s="47"/>
      <c r="X323" s="47"/>
      <c r="Y323" s="47"/>
      <c r="Z323" s="47"/>
      <c r="AA323" s="47"/>
      <c r="AB323" s="47"/>
      <c r="AC323" s="28"/>
      <c r="AD323" s="28"/>
      <c r="AE323" s="44">
        <f>IFERROR(FLOOR(Table_Books[[#This Row],[Published_Date]],10), 0)</f>
        <v>0</v>
      </c>
      <c r="AF323" s="28">
        <f>IFERROR(CEILING(VALUE(LEFT(Table_Books[[#This Row],[Published_Date]],FIND("-",Table_Books[[#This Row],[Published_Date]]&amp;"-")-1))/100, 1), 0)</f>
        <v>0</v>
      </c>
      <c r="AG323" s="28"/>
      <c r="AH323" s="28"/>
      <c r="AI323" s="28"/>
      <c r="AJ323" s="28"/>
      <c r="AK323" s="28" t="str">
        <f>Table_Books[[#This Row],[Title]]&amp;"_"&amp;Table_Books[[#This Row],[Author]]</f>
        <v>Cocaine Nights_Ballard, J.G.</v>
      </c>
      <c r="AL323" s="28" t="str">
        <f>Table_Books[[#This Row],[Author]]&amp;"_"&amp;Table_Books[[#This Row],[Title]]</f>
        <v>Ballard, J.G._Cocaine Nights</v>
      </c>
      <c r="AM323" s="28" t="str">
        <f>Table_Books[[#This Row],[Title]]&amp;" by "&amp;Table_Books[[#This Row],[Author]]</f>
        <v>Cocaine Nights by Ballard, J.G.</v>
      </c>
      <c r="AN323" s="28"/>
      <c r="AO323" s="28"/>
    </row>
    <row r="324" spans="1:41" x14ac:dyDescent="0.35">
      <c r="A324" s="7" t="str">
        <f>"B-" &amp; UPPER(TRIM(Table_Books[[#This Row],[Title]])) &amp; "|" &amp; UPPER(TRIM(Table_Books[[#This Row],[Author]]))</f>
        <v>B-CONCRETE ISLAND|BALLARD, J.G.</v>
      </c>
      <c r="B324" s="28" t="str">
        <f>IF(COUNTIFS(Table_Books[Hash_ID],Table_Books[[#This Row],[Hash_ID]])&gt;1,"Y","N")</f>
        <v>N</v>
      </c>
      <c r="C324" s="2" t="s">
        <v>6342</v>
      </c>
      <c r="D324" s="2" t="s">
        <v>2969</v>
      </c>
      <c r="G324" s="12"/>
      <c r="H324" s="12"/>
      <c r="I324" s="8"/>
      <c r="J324" s="12"/>
      <c r="K324" s="12"/>
      <c r="O324" s="33"/>
      <c r="P324" s="10"/>
      <c r="Q324" s="10" t="s">
        <v>1860</v>
      </c>
      <c r="R324" s="10"/>
      <c r="S324" s="10"/>
      <c r="T324" s="10" t="s">
        <v>1860</v>
      </c>
      <c r="U324" s="10" t="s">
        <v>1860</v>
      </c>
      <c r="V324" s="10"/>
      <c r="W324" s="10"/>
      <c r="X324" s="10"/>
      <c r="Y324" s="10"/>
      <c r="Z324" s="10"/>
      <c r="AA324" s="10"/>
      <c r="AB324" s="10"/>
      <c r="AE324" s="12">
        <f>IFERROR(FLOOR(Table_Books[[#This Row],[Published_Date]],10), 0)</f>
        <v>0</v>
      </c>
      <c r="AF324" s="2">
        <f>IFERROR(CEILING(VALUE(LEFT(Table_Books[[#This Row],[Published_Date]],FIND("-",Table_Books[[#This Row],[Published_Date]]&amp;"-")-1))/100, 1), 0)</f>
        <v>0</v>
      </c>
      <c r="AK324" s="2" t="str">
        <f>Table_Books[[#This Row],[Title]]&amp;"_"&amp;Table_Books[[#This Row],[Author]]</f>
        <v>Concrete Island_Ballard, J.G.</v>
      </c>
      <c r="AL324" s="2" t="str">
        <f>Table_Books[[#This Row],[Author]]&amp;"_"&amp;Table_Books[[#This Row],[Title]]</f>
        <v>Ballard, J.G._Concrete Island</v>
      </c>
      <c r="AM324" s="2" t="str">
        <f>Table_Books[[#This Row],[Title]]&amp;" by "&amp;Table_Books[[#This Row],[Author]]</f>
        <v>Concrete Island by Ballard, J.G.</v>
      </c>
    </row>
    <row r="325" spans="1:41" ht="43.5" x14ac:dyDescent="0.35">
      <c r="A325" s="7" t="str">
        <f>"B-" &amp; UPPER(TRIM(Table_Books[[#This Row],[Title]])) &amp; "|" &amp; UPPER(TRIM(Table_Books[[#This Row],[Author]]))</f>
        <v>B-CRASH|BALLARD, J.G.</v>
      </c>
      <c r="B325" s="28" t="str">
        <f>IF(COUNTIFS(Table_Books[Hash_ID],Table_Books[[#This Row],[Hash_ID]])&gt;1,"Y","N")</f>
        <v>N</v>
      </c>
      <c r="C325" s="2" t="s">
        <v>6338</v>
      </c>
      <c r="D325" s="2" t="s">
        <v>2969</v>
      </c>
      <c r="G325" s="12"/>
      <c r="H325" s="12"/>
      <c r="I325" s="8"/>
      <c r="J325" s="12"/>
      <c r="K325" s="12"/>
      <c r="O325" s="33">
        <v>4</v>
      </c>
      <c r="P325" s="10"/>
      <c r="Q325" s="10" t="s">
        <v>1860</v>
      </c>
      <c r="R325" s="10"/>
      <c r="S325" s="10"/>
      <c r="T325" s="10" t="s">
        <v>1860</v>
      </c>
      <c r="U325" s="10" t="s">
        <v>1860</v>
      </c>
      <c r="V325" s="10" t="s">
        <v>1824</v>
      </c>
      <c r="W325" s="10"/>
      <c r="X325" s="10"/>
      <c r="Y325" s="10"/>
      <c r="Z325" s="10"/>
      <c r="AA325" s="10"/>
      <c r="AB325" s="10"/>
      <c r="AE325" s="12">
        <f>IFERROR(FLOOR(Table_Books[[#This Row],[Published_Date]],10), 0)</f>
        <v>0</v>
      </c>
      <c r="AF325" s="2">
        <f>IFERROR(CEILING(VALUE(LEFT(Table_Books[[#This Row],[Published_Date]],FIND("-",Table_Books[[#This Row],[Published_Date]]&amp;"-")-1))/100, 1), 0)</f>
        <v>0</v>
      </c>
      <c r="AH325" s="2" t="s">
        <v>22691</v>
      </c>
      <c r="AJ325" s="2" t="s">
        <v>22703</v>
      </c>
      <c r="AK325" s="2" t="str">
        <f>Table_Books[[#This Row],[Title]]&amp;"_"&amp;Table_Books[[#This Row],[Author]]</f>
        <v>Crash_Ballard, J.G.</v>
      </c>
      <c r="AL325" s="2" t="str">
        <f>Table_Books[[#This Row],[Author]]&amp;"_"&amp;Table_Books[[#This Row],[Title]]</f>
        <v>Ballard, J.G._Crash</v>
      </c>
      <c r="AM325" s="2" t="str">
        <f>Table_Books[[#This Row],[Title]]&amp;" by "&amp;Table_Books[[#This Row],[Author]]</f>
        <v>Crash by Ballard, J.G.</v>
      </c>
    </row>
    <row r="326" spans="1:41" x14ac:dyDescent="0.35">
      <c r="A326" s="7" t="str">
        <f>"B-" &amp; UPPER(TRIM(Table_Books[[#This Row],[Title]])) &amp; "|" &amp; UPPER(TRIM(Table_Books[[#This Row],[Author]]))</f>
        <v>B-EMPIRE OF THE SUN|BALLARD, J.G.</v>
      </c>
      <c r="B326" s="28" t="str">
        <f>IF(COUNTIFS(Table_Books[Hash_ID],Table_Books[[#This Row],[Hash_ID]])&gt;1,"Y","N")</f>
        <v>N</v>
      </c>
      <c r="C326" s="2" t="s">
        <v>6340</v>
      </c>
      <c r="D326" s="2" t="s">
        <v>2969</v>
      </c>
      <c r="G326" s="12"/>
      <c r="H326" s="12"/>
      <c r="I326" s="8"/>
      <c r="J326" s="12"/>
      <c r="K326" s="12"/>
      <c r="O326" s="33"/>
      <c r="P326" s="10"/>
      <c r="Q326" s="10" t="s">
        <v>1860</v>
      </c>
      <c r="R326" s="10"/>
      <c r="S326" s="10"/>
      <c r="T326" s="10" t="s">
        <v>1860</v>
      </c>
      <c r="U326" s="10" t="s">
        <v>1860</v>
      </c>
      <c r="V326" s="10"/>
      <c r="W326" s="10"/>
      <c r="X326" s="10"/>
      <c r="Y326" s="10"/>
      <c r="Z326" s="10"/>
      <c r="AA326" s="10"/>
      <c r="AB326" s="10"/>
      <c r="AE326" s="12">
        <f>IFERROR(FLOOR(Table_Books[[#This Row],[Published_Date]],10), 0)</f>
        <v>0</v>
      </c>
      <c r="AF326" s="2">
        <f>IFERROR(CEILING(VALUE(LEFT(Table_Books[[#This Row],[Published_Date]],FIND("-",Table_Books[[#This Row],[Published_Date]]&amp;"-")-1))/100, 1), 0)</f>
        <v>0</v>
      </c>
      <c r="AK326" s="2" t="str">
        <f>Table_Books[[#This Row],[Title]]&amp;"_"&amp;Table_Books[[#This Row],[Author]]</f>
        <v>Empire of the Sun_Ballard, J.G.</v>
      </c>
      <c r="AL326" s="2" t="str">
        <f>Table_Books[[#This Row],[Author]]&amp;"_"&amp;Table_Books[[#This Row],[Title]]</f>
        <v>Ballard, J.G._Empire of the Sun</v>
      </c>
      <c r="AM326" s="2" t="str">
        <f>Table_Books[[#This Row],[Title]]&amp;" by "&amp;Table_Books[[#This Row],[Author]]</f>
        <v>Empire of the Sun by Ballard, J.G.</v>
      </c>
    </row>
    <row r="327" spans="1:41" x14ac:dyDescent="0.35">
      <c r="A327" s="7" t="str">
        <f>"B-" &amp; UPPER(TRIM(Table_Books[[#This Row],[Title]])) &amp; "|" &amp; UPPER(TRIM(Table_Books[[#This Row],[Author]]))</f>
        <v>B-HIGH-RISE|BALLARD, J.G.</v>
      </c>
      <c r="B327" s="28" t="str">
        <f>IF(COUNTIFS(Table_Books[Hash_ID],Table_Books[[#This Row],[Hash_ID]])&gt;1,"Y","N")</f>
        <v>N</v>
      </c>
      <c r="C327" s="2" t="s">
        <v>6339</v>
      </c>
      <c r="D327" s="2" t="s">
        <v>2969</v>
      </c>
      <c r="G327" s="12"/>
      <c r="H327" s="12"/>
      <c r="I327" s="8"/>
      <c r="J327" s="12"/>
      <c r="K327" s="12"/>
      <c r="O327" s="33">
        <v>4</v>
      </c>
      <c r="P327" s="10"/>
      <c r="Q327" s="10" t="s">
        <v>1860</v>
      </c>
      <c r="R327" s="10"/>
      <c r="S327" s="10"/>
      <c r="T327" s="10" t="s">
        <v>1860</v>
      </c>
      <c r="U327" s="10" t="s">
        <v>1860</v>
      </c>
      <c r="V327" s="10" t="s">
        <v>1824</v>
      </c>
      <c r="W327" s="10"/>
      <c r="X327" s="10"/>
      <c r="Y327" s="10"/>
      <c r="Z327" s="10"/>
      <c r="AA327" s="10"/>
      <c r="AB327" s="10"/>
      <c r="AE327" s="12">
        <f>IFERROR(FLOOR(Table_Books[[#This Row],[Published_Date]],10), 0)</f>
        <v>0</v>
      </c>
      <c r="AF327" s="2">
        <f>IFERROR(CEILING(VALUE(LEFT(Table_Books[[#This Row],[Published_Date]],FIND("-",Table_Books[[#This Row],[Published_Date]]&amp;"-")-1))/100, 1), 0)</f>
        <v>0</v>
      </c>
      <c r="AH327" s="2" t="s">
        <v>21572</v>
      </c>
      <c r="AJ327" s="2" t="s">
        <v>20287</v>
      </c>
      <c r="AK327" s="2" t="str">
        <f>Table_Books[[#This Row],[Title]]&amp;"_"&amp;Table_Books[[#This Row],[Author]]</f>
        <v>High-Rise_Ballard, J.G.</v>
      </c>
      <c r="AL327" s="2" t="str">
        <f>Table_Books[[#This Row],[Author]]&amp;"_"&amp;Table_Books[[#This Row],[Title]]</f>
        <v>Ballard, J.G._High-Rise</v>
      </c>
      <c r="AM327" s="2" t="str">
        <f>Table_Books[[#This Row],[Title]]&amp;" by "&amp;Table_Books[[#This Row],[Author]]</f>
        <v>High-Rise by Ballard, J.G.</v>
      </c>
    </row>
    <row r="328" spans="1:41" x14ac:dyDescent="0.35">
      <c r="A328" s="7" t="str">
        <f>"B-" &amp; UPPER(TRIM(Table_Books[[#This Row],[Title]])) &amp; "|" &amp; UPPER(TRIM(Table_Books[[#This Row],[Author]]))</f>
        <v>B-SUPER-CANNES|BALLARD, J.G.</v>
      </c>
      <c r="B328" s="28" t="str">
        <f>IF(COUNTIFS(Table_Books[Hash_ID],Table_Books[[#This Row],[Hash_ID]])&gt;1,"Y","N")</f>
        <v>N</v>
      </c>
      <c r="C328" s="2" t="s">
        <v>6364</v>
      </c>
      <c r="D328" s="2" t="s">
        <v>2969</v>
      </c>
      <c r="G328" s="12"/>
      <c r="H328" s="12"/>
      <c r="I328" s="8"/>
      <c r="J328" s="12"/>
      <c r="K328" s="12"/>
      <c r="O328" s="33"/>
      <c r="P328" s="10"/>
      <c r="Q328" s="10" t="s">
        <v>1860</v>
      </c>
      <c r="R328" s="10"/>
      <c r="S328" s="10"/>
      <c r="T328" s="10" t="s">
        <v>1860</v>
      </c>
      <c r="U328" s="10" t="s">
        <v>1860</v>
      </c>
      <c r="V328" s="10"/>
      <c r="W328" s="10"/>
      <c r="X328" s="10"/>
      <c r="Y328" s="10"/>
      <c r="Z328" s="10"/>
      <c r="AA328" s="10"/>
      <c r="AB328" s="10"/>
      <c r="AE328" s="12">
        <f>IFERROR(FLOOR(Table_Books[[#This Row],[Published_Date]],10), 0)</f>
        <v>0</v>
      </c>
      <c r="AF328" s="2">
        <f>IFERROR(CEILING(VALUE(LEFT(Table_Books[[#This Row],[Published_Date]],FIND("-",Table_Books[[#This Row],[Published_Date]]&amp;"-")-1))/100, 1), 0)</f>
        <v>0</v>
      </c>
      <c r="AK328" s="2" t="str">
        <f>Table_Books[[#This Row],[Title]]&amp;"_"&amp;Table_Books[[#This Row],[Author]]</f>
        <v>Super-Cannes_Ballard, J.G.</v>
      </c>
      <c r="AL328" s="2" t="str">
        <f>Table_Books[[#This Row],[Author]]&amp;"_"&amp;Table_Books[[#This Row],[Title]]</f>
        <v>Ballard, J.G._Super-Cannes</v>
      </c>
      <c r="AM328" s="2" t="str">
        <f>Table_Books[[#This Row],[Title]]&amp;" by "&amp;Table_Books[[#This Row],[Author]]</f>
        <v>Super-Cannes by Ballard, J.G.</v>
      </c>
    </row>
    <row r="329" spans="1:41" x14ac:dyDescent="0.35">
      <c r="A329" s="7" t="str">
        <f>"B-" &amp; UPPER(TRIM(Table_Books[[#This Row],[Title]])) &amp; "|" &amp; UPPER(TRIM(Table_Books[[#This Row],[Author]]))</f>
        <v>B-THE ATROCITY EXHIBITION|BALLARD, J.G.</v>
      </c>
      <c r="B329" s="28" t="str">
        <f>IF(COUNTIFS(Table_Books[Hash_ID],Table_Books[[#This Row],[Hash_ID]])&gt;1,"Y","N")</f>
        <v>N</v>
      </c>
      <c r="C329" s="2" t="s">
        <v>6343</v>
      </c>
      <c r="D329" s="2" t="s">
        <v>2969</v>
      </c>
      <c r="G329" s="12"/>
      <c r="H329" s="12"/>
      <c r="I329" s="8"/>
      <c r="J329" s="12"/>
      <c r="K329" s="12"/>
      <c r="O329" s="33">
        <v>4</v>
      </c>
      <c r="P329" s="10"/>
      <c r="Q329" s="10" t="s">
        <v>1860</v>
      </c>
      <c r="R329" s="10"/>
      <c r="S329" s="10"/>
      <c r="T329" s="10" t="s">
        <v>1860</v>
      </c>
      <c r="U329" s="10" t="s">
        <v>1860</v>
      </c>
      <c r="V329" s="10"/>
      <c r="W329" s="10"/>
      <c r="X329" s="10"/>
      <c r="Y329" s="10"/>
      <c r="Z329" s="10"/>
      <c r="AA329" s="10"/>
      <c r="AB329" s="10"/>
      <c r="AE329" s="12">
        <f>IFERROR(FLOOR(Table_Books[[#This Row],[Published_Date]],10), 0)</f>
        <v>0</v>
      </c>
      <c r="AF329" s="2">
        <f>IFERROR(CEILING(VALUE(LEFT(Table_Books[[#This Row],[Published_Date]],FIND("-",Table_Books[[#This Row],[Published_Date]]&amp;"-")-1))/100, 1), 0)</f>
        <v>0</v>
      </c>
      <c r="AH329" s="2" t="s">
        <v>21572</v>
      </c>
      <c r="AJ329" s="2" t="s">
        <v>20286</v>
      </c>
      <c r="AK329" s="2" t="str">
        <f>Table_Books[[#This Row],[Title]]&amp;"_"&amp;Table_Books[[#This Row],[Author]]</f>
        <v>The Atrocity Exhibition_Ballard, J.G.</v>
      </c>
      <c r="AL329" s="2" t="str">
        <f>Table_Books[[#This Row],[Author]]&amp;"_"&amp;Table_Books[[#This Row],[Title]]</f>
        <v>Ballard, J.G._The Atrocity Exhibition</v>
      </c>
      <c r="AM329" s="2" t="str">
        <f>Table_Books[[#This Row],[Title]]&amp;" by "&amp;Table_Books[[#This Row],[Author]]</f>
        <v>The Atrocity Exhibition by Ballard, J.G.</v>
      </c>
    </row>
    <row r="330" spans="1:41" x14ac:dyDescent="0.35">
      <c r="A330" s="7" t="str">
        <f>"B-" &amp; UPPER(TRIM(Table_Books[[#This Row],[Title]])) &amp; "|" &amp; UPPER(TRIM(Table_Books[[#This Row],[Author]]))</f>
        <v>B-THE COMPLETE STORIES OF J.G. BALLARD|BALLARD, J.G.</v>
      </c>
      <c r="B330" s="28" t="str">
        <f>IF(COUNTIFS(Table_Books[Hash_ID],Table_Books[[#This Row],[Hash_ID]])&gt;1,"Y","N")</f>
        <v>N</v>
      </c>
      <c r="C330" s="2" t="s">
        <v>2967</v>
      </c>
      <c r="D330" s="2" t="s">
        <v>2969</v>
      </c>
      <c r="G330" s="12"/>
      <c r="H330" s="12"/>
      <c r="I330" s="8"/>
      <c r="J330" s="12"/>
      <c r="K330" s="12"/>
      <c r="O330" s="33"/>
      <c r="P330" s="10"/>
      <c r="Q330" s="10" t="s">
        <v>1860</v>
      </c>
      <c r="R330" s="10"/>
      <c r="S330" s="10"/>
      <c r="T330" s="10" t="s">
        <v>1860</v>
      </c>
      <c r="U330" s="10" t="s">
        <v>1860</v>
      </c>
      <c r="V330" s="10"/>
      <c r="W330" s="10"/>
      <c r="X330" s="10"/>
      <c r="Y330" s="10"/>
      <c r="Z330" s="10"/>
      <c r="AA330" s="10"/>
      <c r="AB330" s="10"/>
      <c r="AE330" s="12">
        <f>IFERROR(FLOOR(Table_Books[[#This Row],[Published_Date]],10), 0)</f>
        <v>0</v>
      </c>
      <c r="AF330" s="2">
        <f>IFERROR(CEILING(VALUE(LEFT(Table_Books[[#This Row],[Published_Date]],FIND("-",Table_Books[[#This Row],[Published_Date]]&amp;"-")-1))/100, 1), 0)</f>
        <v>0</v>
      </c>
      <c r="AK330" s="2" t="str">
        <f>Table_Books[[#This Row],[Title]]&amp;"_"&amp;Table_Books[[#This Row],[Author]]</f>
        <v>The Complete Stories of J.G. Ballard_Ballard, J.G.</v>
      </c>
      <c r="AL330" s="2" t="str">
        <f>Table_Books[[#This Row],[Author]]&amp;"_"&amp;Table_Books[[#This Row],[Title]]</f>
        <v>Ballard, J.G._The Complete Stories of J.G. Ballard</v>
      </c>
      <c r="AM330" s="2" t="str">
        <f>Table_Books[[#This Row],[Title]]&amp;" by "&amp;Table_Books[[#This Row],[Author]]</f>
        <v>The Complete Stories of J.G. Ballard by Ballard, J.G.</v>
      </c>
    </row>
    <row r="331" spans="1:41" x14ac:dyDescent="0.35">
      <c r="A331" s="7" t="str">
        <f>"B-" &amp; UPPER(TRIM(Table_Books[[#This Row],[Title]])) &amp; "|" &amp; UPPER(TRIM(Table_Books[[#This Row],[Author]]))</f>
        <v>B-THE CRYSTAL WORLD|BALLARD, J.G.</v>
      </c>
      <c r="B331" s="28" t="str">
        <f>IF(COUNTIFS(Table_Books[Hash_ID],Table_Books[[#This Row],[Hash_ID]])&gt;1,"Y","N")</f>
        <v>N</v>
      </c>
      <c r="C331" s="2" t="s">
        <v>6365</v>
      </c>
      <c r="D331" s="2" t="s">
        <v>2969</v>
      </c>
      <c r="G331" s="12"/>
      <c r="H331" s="12"/>
      <c r="I331" s="8"/>
      <c r="J331" s="12"/>
      <c r="K331" s="12"/>
      <c r="O331" s="33"/>
      <c r="P331" s="10"/>
      <c r="Q331" s="10" t="s">
        <v>1860</v>
      </c>
      <c r="R331" s="10"/>
      <c r="S331" s="10"/>
      <c r="T331" s="10" t="s">
        <v>1860</v>
      </c>
      <c r="U331" s="10" t="s">
        <v>1860</v>
      </c>
      <c r="V331" s="10"/>
      <c r="W331" s="10"/>
      <c r="X331" s="10"/>
      <c r="Y331" s="10"/>
      <c r="Z331" s="10"/>
      <c r="AA331" s="10"/>
      <c r="AB331" s="10"/>
      <c r="AE331" s="12">
        <f>IFERROR(FLOOR(Table_Books[[#This Row],[Published_Date]],10), 0)</f>
        <v>0</v>
      </c>
      <c r="AF331" s="2">
        <f>IFERROR(CEILING(VALUE(LEFT(Table_Books[[#This Row],[Published_Date]],FIND("-",Table_Books[[#This Row],[Published_Date]]&amp;"-")-1))/100, 1), 0)</f>
        <v>0</v>
      </c>
      <c r="AK331" s="2" t="str">
        <f>Table_Books[[#This Row],[Title]]&amp;"_"&amp;Table_Books[[#This Row],[Author]]</f>
        <v>The Crystal World_Ballard, J.G.</v>
      </c>
      <c r="AL331" s="2" t="str">
        <f>Table_Books[[#This Row],[Author]]&amp;"_"&amp;Table_Books[[#This Row],[Title]]</f>
        <v>Ballard, J.G._The Crystal World</v>
      </c>
      <c r="AM331" s="2" t="str">
        <f>Table_Books[[#This Row],[Title]]&amp;" by "&amp;Table_Books[[#This Row],[Author]]</f>
        <v>The Crystal World by Ballard, J.G.</v>
      </c>
    </row>
    <row r="332" spans="1:41" x14ac:dyDescent="0.35">
      <c r="A332" s="7" t="str">
        <f>"B-" &amp; UPPER(TRIM(Table_Books[[#This Row],[Title]])) &amp; "|" &amp; UPPER(TRIM(Table_Books[[#This Row],[Author]]))</f>
        <v>B-THE DROWNED WORLD|BALLARD, J.G.</v>
      </c>
      <c r="B332" s="28" t="str">
        <f>IF(COUNTIFS(Table_Books[Hash_ID],Table_Books[[#This Row],[Hash_ID]])&gt;1,"Y","N")</f>
        <v>N</v>
      </c>
      <c r="C332" s="2" t="s">
        <v>6341</v>
      </c>
      <c r="D332" s="2" t="s">
        <v>2969</v>
      </c>
      <c r="G332" s="12"/>
      <c r="H332" s="12"/>
      <c r="I332" s="8"/>
      <c r="J332" s="12"/>
      <c r="K332" s="12"/>
      <c r="O332" s="33"/>
      <c r="P332" s="10"/>
      <c r="Q332" s="10" t="s">
        <v>1860</v>
      </c>
      <c r="R332" s="10"/>
      <c r="S332" s="10"/>
      <c r="T332" s="10" t="s">
        <v>1860</v>
      </c>
      <c r="U332" s="10" t="s">
        <v>1860</v>
      </c>
      <c r="V332" s="10"/>
      <c r="W332" s="10"/>
      <c r="X332" s="10"/>
      <c r="Y332" s="10"/>
      <c r="Z332" s="10"/>
      <c r="AA332" s="10"/>
      <c r="AB332" s="10"/>
      <c r="AE332" s="12">
        <f>IFERROR(FLOOR(Table_Books[[#This Row],[Published_Date]],10), 0)</f>
        <v>0</v>
      </c>
      <c r="AF332" s="2">
        <f>IFERROR(CEILING(VALUE(LEFT(Table_Books[[#This Row],[Published_Date]],FIND("-",Table_Books[[#This Row],[Published_Date]]&amp;"-")-1))/100, 1), 0)</f>
        <v>0</v>
      </c>
      <c r="AK332" s="2" t="str">
        <f>Table_Books[[#This Row],[Title]]&amp;"_"&amp;Table_Books[[#This Row],[Author]]</f>
        <v>The Drowned World_Ballard, J.G.</v>
      </c>
      <c r="AL332" s="2" t="str">
        <f>Table_Books[[#This Row],[Author]]&amp;"_"&amp;Table_Books[[#This Row],[Title]]</f>
        <v>Ballard, J.G._The Drowned World</v>
      </c>
      <c r="AM332" s="2" t="str">
        <f>Table_Books[[#This Row],[Title]]&amp;" by "&amp;Table_Books[[#This Row],[Author]]</f>
        <v>The Drowned World by Ballard, J.G.</v>
      </c>
    </row>
    <row r="333" spans="1:41" x14ac:dyDescent="0.35">
      <c r="A333" s="7" t="str">
        <f>"B-" &amp; UPPER(TRIM(Table_Books[[#This Row],[Title]])) &amp; "|" &amp; UPPER(TRIM(Table_Books[[#This Row],[Author]]))</f>
        <v>B-ON THE CALCULATION OF VOLUME I|BALLE, SOLVEJ</v>
      </c>
      <c r="B333" s="28" t="str">
        <f>IF(COUNTIFS(Table_Books[Hash_ID],Table_Books[[#This Row],[Hash_ID]])&gt;1,"Y","N")</f>
        <v>N</v>
      </c>
      <c r="C333" s="2" t="s">
        <v>6230</v>
      </c>
      <c r="D333" s="2" t="s">
        <v>6237</v>
      </c>
      <c r="G333" s="12"/>
      <c r="H333" s="12"/>
      <c r="I333" s="8"/>
      <c r="J333" s="12"/>
      <c r="K333" s="12"/>
      <c r="O333" s="33"/>
      <c r="P333" s="10"/>
      <c r="Q333" s="10" t="s">
        <v>1860</v>
      </c>
      <c r="R333" s="10"/>
      <c r="S333" s="10"/>
      <c r="T333" s="10" t="s">
        <v>1860</v>
      </c>
      <c r="U333" s="10" t="s">
        <v>1860</v>
      </c>
      <c r="V333" s="10"/>
      <c r="W333" s="10"/>
      <c r="X333" s="10"/>
      <c r="Y333" s="10"/>
      <c r="Z333" s="10"/>
      <c r="AA333" s="10"/>
      <c r="AB333" s="10"/>
      <c r="AE333" s="12">
        <f>IFERROR(FLOOR(Table_Books[[#This Row],[Published_Date]],10), 0)</f>
        <v>0</v>
      </c>
      <c r="AF333" s="2">
        <f>IFERROR(CEILING(VALUE(LEFT(Table_Books[[#This Row],[Published_Date]],FIND("-",Table_Books[[#This Row],[Published_Date]]&amp;"-")-1))/100, 1), 0)</f>
        <v>0</v>
      </c>
      <c r="AK333" s="2" t="str">
        <f>Table_Books[[#This Row],[Title]]&amp;"_"&amp;Table_Books[[#This Row],[Author]]</f>
        <v>On the Calculation of Volume I_Balle, Solvej</v>
      </c>
      <c r="AL333" s="2" t="str">
        <f>Table_Books[[#This Row],[Author]]&amp;"_"&amp;Table_Books[[#This Row],[Title]]</f>
        <v>Balle, Solvej_On the Calculation of Volume I</v>
      </c>
      <c r="AM333" s="2" t="str">
        <f>Table_Books[[#This Row],[Title]]&amp;" by "&amp;Table_Books[[#This Row],[Author]]</f>
        <v>On the Calculation of Volume I by Balle, Solvej</v>
      </c>
    </row>
    <row r="334" spans="1:41" x14ac:dyDescent="0.35">
      <c r="A334" s="7" t="str">
        <f>"B-" &amp; UPPER(TRIM(Table_Books[[#This Row],[Title]])) &amp; "|" &amp; UPPER(TRIM(Table_Books[[#This Row],[Author]]))</f>
        <v>B-ON THE CALCULATION OF VOLUME II|BALLE, SOLVEJ</v>
      </c>
      <c r="B334" s="28" t="str">
        <f>IF(COUNTIFS(Table_Books[Hash_ID],Table_Books[[#This Row],[Hash_ID]])&gt;1,"Y","N")</f>
        <v>N</v>
      </c>
      <c r="C334" s="2" t="s">
        <v>6231</v>
      </c>
      <c r="D334" s="2" t="s">
        <v>6237</v>
      </c>
      <c r="G334" s="12"/>
      <c r="H334" s="12"/>
      <c r="I334" s="8"/>
      <c r="J334" s="12"/>
      <c r="K334" s="12"/>
      <c r="O334" s="33"/>
      <c r="P334" s="10"/>
      <c r="Q334" s="10" t="s">
        <v>1860</v>
      </c>
      <c r="R334" s="10"/>
      <c r="S334" s="10"/>
      <c r="T334" s="10" t="s">
        <v>1860</v>
      </c>
      <c r="U334" s="10" t="s">
        <v>1860</v>
      </c>
      <c r="V334" s="10"/>
      <c r="W334" s="10"/>
      <c r="X334" s="10"/>
      <c r="Y334" s="10"/>
      <c r="Z334" s="10"/>
      <c r="AA334" s="10"/>
      <c r="AB334" s="10"/>
      <c r="AE334" s="12">
        <f>IFERROR(FLOOR(Table_Books[[#This Row],[Published_Date]],10), 0)</f>
        <v>0</v>
      </c>
      <c r="AF334" s="2">
        <f>IFERROR(CEILING(VALUE(LEFT(Table_Books[[#This Row],[Published_Date]],FIND("-",Table_Books[[#This Row],[Published_Date]]&amp;"-")-1))/100, 1), 0)</f>
        <v>0</v>
      </c>
      <c r="AK334" s="2" t="str">
        <f>Table_Books[[#This Row],[Title]]&amp;"_"&amp;Table_Books[[#This Row],[Author]]</f>
        <v>On the Calculation of Volume II_Balle, Solvej</v>
      </c>
      <c r="AL334" s="2" t="str">
        <f>Table_Books[[#This Row],[Author]]&amp;"_"&amp;Table_Books[[#This Row],[Title]]</f>
        <v>Balle, Solvej_On the Calculation of Volume II</v>
      </c>
      <c r="AM334" s="2" t="str">
        <f>Table_Books[[#This Row],[Title]]&amp;" by "&amp;Table_Books[[#This Row],[Author]]</f>
        <v>On the Calculation of Volume II by Balle, Solvej</v>
      </c>
    </row>
    <row r="335" spans="1:41" x14ac:dyDescent="0.35">
      <c r="A335" s="7" t="str">
        <f>"B-" &amp; UPPER(TRIM(Table_Books[[#This Row],[Title]])) &amp; "|" &amp; UPPER(TRIM(Table_Books[[#This Row],[Author]]))</f>
        <v>B-ON THE CALCULATION OF VOLUME III|BALLE, SOLVEJ</v>
      </c>
      <c r="B335" s="28" t="str">
        <f>IF(COUNTIFS(Table_Books[Hash_ID],Table_Books[[#This Row],[Hash_ID]])&gt;1,"Y","N")</f>
        <v>N</v>
      </c>
      <c r="C335" s="2" t="s">
        <v>6232</v>
      </c>
      <c r="D335" s="2" t="s">
        <v>6237</v>
      </c>
      <c r="G335" s="12"/>
      <c r="H335" s="12"/>
      <c r="I335" s="8"/>
      <c r="J335" s="12"/>
      <c r="K335" s="12"/>
      <c r="O335" s="33"/>
      <c r="P335" s="10"/>
      <c r="Q335" s="10" t="s">
        <v>1860</v>
      </c>
      <c r="R335" s="10"/>
      <c r="S335" s="10"/>
      <c r="T335" s="10" t="s">
        <v>1860</v>
      </c>
      <c r="U335" s="10" t="s">
        <v>1860</v>
      </c>
      <c r="V335" s="10"/>
      <c r="W335" s="10"/>
      <c r="X335" s="10"/>
      <c r="Y335" s="10"/>
      <c r="Z335" s="10"/>
      <c r="AA335" s="10"/>
      <c r="AB335" s="10"/>
      <c r="AE335" s="12">
        <f>IFERROR(FLOOR(Table_Books[[#This Row],[Published_Date]],10), 0)</f>
        <v>0</v>
      </c>
      <c r="AF335" s="2">
        <f>IFERROR(CEILING(VALUE(LEFT(Table_Books[[#This Row],[Published_Date]],FIND("-",Table_Books[[#This Row],[Published_Date]]&amp;"-")-1))/100, 1), 0)</f>
        <v>0</v>
      </c>
      <c r="AK335" s="2" t="str">
        <f>Table_Books[[#This Row],[Title]]&amp;"_"&amp;Table_Books[[#This Row],[Author]]</f>
        <v>On the Calculation of Volume III_Balle, Solvej</v>
      </c>
      <c r="AL335" s="2" t="str">
        <f>Table_Books[[#This Row],[Author]]&amp;"_"&amp;Table_Books[[#This Row],[Title]]</f>
        <v>Balle, Solvej_On the Calculation of Volume III</v>
      </c>
      <c r="AM335" s="2" t="str">
        <f>Table_Books[[#This Row],[Title]]&amp;" by "&amp;Table_Books[[#This Row],[Author]]</f>
        <v>On the Calculation of Volume III by Balle, Solvej</v>
      </c>
    </row>
    <row r="336" spans="1:41" x14ac:dyDescent="0.35">
      <c r="A336" s="7" t="str">
        <f>"B-" &amp; UPPER(TRIM(Table_Books[[#This Row],[Title]])) &amp; "|" &amp; UPPER(TRIM(Table_Books[[#This Row],[Author]]))</f>
        <v>B-ON THE CALCULATION OF VOLUME IV|BALLE, SOLVEJ</v>
      </c>
      <c r="B336" s="28" t="str">
        <f>IF(COUNTIFS(Table_Books[Hash_ID],Table_Books[[#This Row],[Hash_ID]])&gt;1,"Y","N")</f>
        <v>N</v>
      </c>
      <c r="C336" s="2" t="s">
        <v>6233</v>
      </c>
      <c r="D336" s="2" t="s">
        <v>6237</v>
      </c>
      <c r="G336" s="12"/>
      <c r="H336" s="12"/>
      <c r="I336" s="8"/>
      <c r="J336" s="12"/>
      <c r="K336" s="12"/>
      <c r="O336" s="33"/>
      <c r="P336" s="10"/>
      <c r="Q336" s="10" t="s">
        <v>1860</v>
      </c>
      <c r="R336" s="10"/>
      <c r="S336" s="10"/>
      <c r="T336" s="10" t="s">
        <v>1860</v>
      </c>
      <c r="U336" s="10" t="s">
        <v>1860</v>
      </c>
      <c r="V336" s="10"/>
      <c r="W336" s="10"/>
      <c r="X336" s="10"/>
      <c r="Y336" s="10"/>
      <c r="Z336" s="10"/>
      <c r="AA336" s="10"/>
      <c r="AB336" s="10"/>
      <c r="AE336" s="12">
        <f>IFERROR(FLOOR(Table_Books[[#This Row],[Published_Date]],10), 0)</f>
        <v>0</v>
      </c>
      <c r="AF336" s="2">
        <f>IFERROR(CEILING(VALUE(LEFT(Table_Books[[#This Row],[Published_Date]],FIND("-",Table_Books[[#This Row],[Published_Date]]&amp;"-")-1))/100, 1), 0)</f>
        <v>0</v>
      </c>
      <c r="AK336" s="2" t="str">
        <f>Table_Books[[#This Row],[Title]]&amp;"_"&amp;Table_Books[[#This Row],[Author]]</f>
        <v>On the Calculation of Volume IV_Balle, Solvej</v>
      </c>
      <c r="AL336" s="2" t="str">
        <f>Table_Books[[#This Row],[Author]]&amp;"_"&amp;Table_Books[[#This Row],[Title]]</f>
        <v>Balle, Solvej_On the Calculation of Volume IV</v>
      </c>
      <c r="AM336" s="2" t="str">
        <f>Table_Books[[#This Row],[Title]]&amp;" by "&amp;Table_Books[[#This Row],[Author]]</f>
        <v>On the Calculation of Volume IV by Balle, Solvej</v>
      </c>
    </row>
    <row r="337" spans="1:41" x14ac:dyDescent="0.35">
      <c r="A337" s="7" t="str">
        <f>"B-" &amp; UPPER(TRIM(Table_Books[[#This Row],[Title]])) &amp; "|" &amp; UPPER(TRIM(Table_Books[[#This Row],[Author]]))</f>
        <v>B-ON THE CALCULATION OF VOLUME V|BALLE, SOLVEJ</v>
      </c>
      <c r="B337" s="28" t="str">
        <f>IF(COUNTIFS(Table_Books[Hash_ID],Table_Books[[#This Row],[Hash_ID]])&gt;1,"Y","N")</f>
        <v>N</v>
      </c>
      <c r="C337" s="2" t="s">
        <v>6234</v>
      </c>
      <c r="D337" s="2" t="s">
        <v>6237</v>
      </c>
      <c r="G337" s="12"/>
      <c r="H337" s="12"/>
      <c r="I337" s="8"/>
      <c r="J337" s="12"/>
      <c r="K337" s="12"/>
      <c r="O337" s="33"/>
      <c r="P337" s="10"/>
      <c r="Q337" s="10" t="s">
        <v>1860</v>
      </c>
      <c r="R337" s="10"/>
      <c r="S337" s="10"/>
      <c r="T337" s="10" t="s">
        <v>1860</v>
      </c>
      <c r="U337" s="10" t="s">
        <v>1860</v>
      </c>
      <c r="V337" s="10"/>
      <c r="W337" s="10"/>
      <c r="X337" s="10"/>
      <c r="Y337" s="10"/>
      <c r="Z337" s="10"/>
      <c r="AA337" s="10"/>
      <c r="AB337" s="10"/>
      <c r="AE337" s="12">
        <f>IFERROR(FLOOR(Table_Books[[#This Row],[Published_Date]],10), 0)</f>
        <v>0</v>
      </c>
      <c r="AF337" s="2">
        <f>IFERROR(CEILING(VALUE(LEFT(Table_Books[[#This Row],[Published_Date]],FIND("-",Table_Books[[#This Row],[Published_Date]]&amp;"-")-1))/100, 1), 0)</f>
        <v>0</v>
      </c>
      <c r="AK337" s="2" t="str">
        <f>Table_Books[[#This Row],[Title]]&amp;"_"&amp;Table_Books[[#This Row],[Author]]</f>
        <v>On the Calculation of Volume V_Balle, Solvej</v>
      </c>
      <c r="AL337" s="2" t="str">
        <f>Table_Books[[#This Row],[Author]]&amp;"_"&amp;Table_Books[[#This Row],[Title]]</f>
        <v>Balle, Solvej_On the Calculation of Volume V</v>
      </c>
      <c r="AM337" s="2" t="str">
        <f>Table_Books[[#This Row],[Title]]&amp;" by "&amp;Table_Books[[#This Row],[Author]]</f>
        <v>On the Calculation of Volume V by Balle, Solvej</v>
      </c>
    </row>
    <row r="338" spans="1:41" ht="43.5" x14ac:dyDescent="0.35">
      <c r="A338" s="7" t="str">
        <f>"B-" &amp; UPPER(TRIM(Table_Books[[#This Row],[Title]])) &amp; "|" &amp; UPPER(TRIM(Table_Books[[#This Row],[Author]]))</f>
        <v>B-COUSIN BETTE|BALZAC, HONORÉ DE</v>
      </c>
      <c r="B338" s="28" t="str">
        <f>IF(COUNTIFS(Table_Books[Hash_ID],Table_Books[[#This Row],[Hash_ID]])&gt;1,"Y","N")</f>
        <v>N</v>
      </c>
      <c r="C338" s="2" t="s">
        <v>2652</v>
      </c>
      <c r="D338" s="2" t="s">
        <v>5625</v>
      </c>
      <c r="G338" s="12">
        <v>1846</v>
      </c>
      <c r="H338" s="12"/>
      <c r="I338" s="8"/>
      <c r="J338" s="12"/>
      <c r="K338" s="12"/>
      <c r="L338" s="2">
        <v>448</v>
      </c>
      <c r="M338" s="2" t="s">
        <v>2847</v>
      </c>
      <c r="O338" s="33"/>
      <c r="P338" s="10"/>
      <c r="Q338" s="10" t="s">
        <v>1860</v>
      </c>
      <c r="R338" s="10"/>
      <c r="S338" s="10"/>
      <c r="T338" s="10" t="s">
        <v>1860</v>
      </c>
      <c r="U338" s="10" t="s">
        <v>1860</v>
      </c>
      <c r="V338" s="10"/>
      <c r="W338" s="10"/>
      <c r="X338" s="10"/>
      <c r="Y338" s="10"/>
      <c r="Z338" s="10"/>
      <c r="AA338" s="10"/>
      <c r="AB338" s="10"/>
      <c r="AE338" s="12">
        <f>IFERROR(FLOOR(Table_Books[[#This Row],[Published_Date]],10), 0)</f>
        <v>1840</v>
      </c>
      <c r="AF338" s="2">
        <f>IFERROR(CEILING(VALUE(LEFT(Table_Books[[#This Row],[Published_Date]],FIND("-",Table_Books[[#This Row],[Published_Date]]&amp;"-")-1))/100, 1), 0)</f>
        <v>19</v>
      </c>
      <c r="AK338" s="2" t="str">
        <f>Table_Books[[#This Row],[Title]]&amp;"_"&amp;Table_Books[[#This Row],[Author]]</f>
        <v>Cousin Bette_Balzac, Honoré de</v>
      </c>
      <c r="AL338" s="2" t="str">
        <f>Table_Books[[#This Row],[Author]]&amp;"_"&amp;Table_Books[[#This Row],[Title]]</f>
        <v>Balzac, Honoré de_Cousin Bette</v>
      </c>
      <c r="AM338" s="2" t="str">
        <f>Table_Books[[#This Row],[Title]]&amp;" by "&amp;Table_Books[[#This Row],[Author]]</f>
        <v>Cousin Bette by Balzac, Honoré de</v>
      </c>
    </row>
    <row r="339" spans="1:41" x14ac:dyDescent="0.35">
      <c r="A339" s="7" t="str">
        <f>"B-" &amp; UPPER(TRIM(Table_Books[[#This Row],[Title]])) &amp; "|" &amp; UPPER(TRIM(Table_Books[[#This Row],[Author]]))</f>
        <v>B-COUSIN BETTE (LA COUSINE BETTE) (COMÉDIE HUMAINE)|BALZAC, HONORÉ DE</v>
      </c>
      <c r="B339" s="35" t="str">
        <f>IF(COUNTIFS(Table_Books[Hash_ID],Table_Books[[#This Row],[Hash_ID]])&gt;1,"Y","N")</f>
        <v>N</v>
      </c>
      <c r="C339" s="35" t="s">
        <v>19550</v>
      </c>
      <c r="D339" s="35" t="s">
        <v>5625</v>
      </c>
      <c r="E339" s="35"/>
      <c r="F339" s="35"/>
      <c r="G339" s="36"/>
      <c r="H339" s="36"/>
      <c r="I339" s="37"/>
      <c r="J339" s="36"/>
      <c r="K339" s="36"/>
      <c r="L339" s="35"/>
      <c r="M339" s="35"/>
      <c r="N339" s="35"/>
      <c r="O339" s="38"/>
      <c r="P339" s="39"/>
      <c r="Q339" s="10" t="s">
        <v>1860</v>
      </c>
      <c r="R339" s="39"/>
      <c r="S339" s="39"/>
      <c r="T339" s="10" t="s">
        <v>1860</v>
      </c>
      <c r="U339" s="10" t="s">
        <v>1860</v>
      </c>
      <c r="V339" s="39"/>
      <c r="W339" s="39"/>
      <c r="X339" s="39"/>
      <c r="Y339" s="39"/>
      <c r="Z339" s="39"/>
      <c r="AA339" s="39"/>
      <c r="AB339" s="39"/>
      <c r="AC339" s="35"/>
      <c r="AD339" s="35"/>
      <c r="AE339" s="36">
        <f>IFERROR(FLOOR(Table_Books[[#This Row],[Published_Date]],10), 0)</f>
        <v>0</v>
      </c>
      <c r="AF339" s="35">
        <f>IFERROR(CEILING(VALUE(LEFT(Table_Books[[#This Row],[Published_Date]],FIND("-",Table_Books[[#This Row],[Published_Date]]&amp;"-")-1))/100, 1), 0)</f>
        <v>0</v>
      </c>
      <c r="AG339" s="35"/>
      <c r="AH339" s="35" t="s">
        <v>21597</v>
      </c>
      <c r="AI339" s="35"/>
      <c r="AJ339" s="35"/>
      <c r="AK339" s="35" t="str">
        <f>Table_Books[[#This Row],[Title]]&amp;"_"&amp;Table_Books[[#This Row],[Author]]</f>
        <v>Cousin Bette (La Cousine Bette) (Comédie Humaine)_Balzac, Honoré de</v>
      </c>
      <c r="AL339" s="35" t="str">
        <f>Table_Books[[#This Row],[Author]]&amp;"_"&amp;Table_Books[[#This Row],[Title]]</f>
        <v>Balzac, Honoré de_Cousin Bette (La Cousine Bette) (Comédie Humaine)</v>
      </c>
      <c r="AM339" s="35" t="str">
        <f>Table_Books[[#This Row],[Title]]&amp;" by "&amp;Table_Books[[#This Row],[Author]]</f>
        <v>Cousin Bette (La Cousine Bette) (Comédie Humaine) by Balzac, Honoré de</v>
      </c>
      <c r="AN339" s="35"/>
      <c r="AO339" s="35"/>
    </row>
    <row r="340" spans="1:41" ht="29" x14ac:dyDescent="0.35">
      <c r="A340" s="7" t="str">
        <f>"B-" &amp; UPPER(TRIM(Table_Books[[#This Row],[Title]])) &amp; "|" &amp; UPPER(TRIM(Table_Books[[#This Row],[Author]]))</f>
        <v>B-EUGÉNIE GRANDET|BALZAC, HONORÉ DE</v>
      </c>
      <c r="B340" s="28" t="str">
        <f>IF(COUNTIFS(Table_Books[Hash_ID],Table_Books[[#This Row],[Hash_ID]])&gt;1,"Y","N")</f>
        <v>N</v>
      </c>
      <c r="C340" s="2" t="s">
        <v>1867</v>
      </c>
      <c r="D340" s="2" t="s">
        <v>5625</v>
      </c>
      <c r="G340" s="12">
        <v>1833</v>
      </c>
      <c r="H340" s="12"/>
      <c r="I340" s="8"/>
      <c r="J340" s="12"/>
      <c r="K340" s="12"/>
      <c r="L340" s="2">
        <v>240</v>
      </c>
      <c r="M340" s="2" t="s">
        <v>1994</v>
      </c>
      <c r="O340" s="33"/>
      <c r="P340" s="10">
        <v>4</v>
      </c>
      <c r="Q340" s="10" t="s">
        <v>1824</v>
      </c>
      <c r="R340" s="10"/>
      <c r="S340" s="10"/>
      <c r="T340" s="10" t="s">
        <v>1860</v>
      </c>
      <c r="U340" s="10" t="s">
        <v>1860</v>
      </c>
      <c r="V340" s="10"/>
      <c r="W340" s="10"/>
      <c r="X340" s="10"/>
      <c r="Y340" s="10"/>
      <c r="Z340" s="10"/>
      <c r="AA340" s="10"/>
      <c r="AB340" s="10"/>
      <c r="AC340" s="2" t="s">
        <v>1824</v>
      </c>
      <c r="AE340" s="12">
        <f>IFERROR(FLOOR(Table_Books[[#This Row],[Published_Date]],10), 0)</f>
        <v>1830</v>
      </c>
      <c r="AF340" s="2">
        <f>IFERROR(CEILING(VALUE(LEFT(Table_Books[[#This Row],[Published_Date]],FIND("-",Table_Books[[#This Row],[Published_Date]]&amp;"-")-1))/100, 1), 0)</f>
        <v>19</v>
      </c>
      <c r="AK340" s="2" t="str">
        <f>Table_Books[[#This Row],[Title]]&amp;"_"&amp;Table_Books[[#This Row],[Author]]</f>
        <v>Eugénie Grandet_Balzac, Honoré de</v>
      </c>
      <c r="AL340" s="2" t="str">
        <f>Table_Books[[#This Row],[Author]]&amp;"_"&amp;Table_Books[[#This Row],[Title]]</f>
        <v>Balzac, Honoré de_Eugénie Grandet</v>
      </c>
      <c r="AM340" s="2" t="str">
        <f>Table_Books[[#This Row],[Title]]&amp;" by "&amp;Table_Books[[#This Row],[Author]]</f>
        <v>Eugénie Grandet by Balzac, Honoré de</v>
      </c>
    </row>
    <row r="341" spans="1:41" x14ac:dyDescent="0.35">
      <c r="A341" s="7" t="str">
        <f>"B-" &amp; UPPER(TRIM(Table_Books[[#This Row],[Title]])) &amp; "|" &amp; UPPER(TRIM(Table_Books[[#This Row],[Author]]))</f>
        <v>B-EUGÉNIE GRANDET (COMÉDIE HUMAINE)|BALZAC, HONORÉ DE</v>
      </c>
      <c r="B341" s="35" t="str">
        <f>IF(COUNTIFS(Table_Books[Hash_ID],Table_Books[[#This Row],[Hash_ID]])&gt;1,"Y","N")</f>
        <v>N</v>
      </c>
      <c r="C341" s="35" t="s">
        <v>19548</v>
      </c>
      <c r="D341" s="35" t="s">
        <v>5625</v>
      </c>
      <c r="E341" s="35"/>
      <c r="F341" s="35"/>
      <c r="G341" s="36"/>
      <c r="H341" s="36"/>
      <c r="I341" s="37"/>
      <c r="J341" s="36"/>
      <c r="K341" s="36"/>
      <c r="L341" s="35"/>
      <c r="M341" s="35"/>
      <c r="N341" s="35"/>
      <c r="O341" s="38"/>
      <c r="P341" s="39"/>
      <c r="Q341" s="10" t="s">
        <v>1860</v>
      </c>
      <c r="R341" s="39"/>
      <c r="S341" s="39"/>
      <c r="T341" s="10" t="s">
        <v>1860</v>
      </c>
      <c r="U341" s="10" t="s">
        <v>1860</v>
      </c>
      <c r="V341" s="39"/>
      <c r="W341" s="39"/>
      <c r="X341" s="39"/>
      <c r="Y341" s="39"/>
      <c r="Z341" s="39"/>
      <c r="AA341" s="39"/>
      <c r="AB341" s="39"/>
      <c r="AC341" s="35"/>
      <c r="AD341" s="35"/>
      <c r="AE341" s="36">
        <f>IFERROR(FLOOR(Table_Books[[#This Row],[Published_Date]],10), 0)</f>
        <v>0</v>
      </c>
      <c r="AF341" s="35">
        <f>IFERROR(CEILING(VALUE(LEFT(Table_Books[[#This Row],[Published_Date]],FIND("-",Table_Books[[#This Row],[Published_Date]]&amp;"-")-1))/100, 1), 0)</f>
        <v>0</v>
      </c>
      <c r="AG341" s="35"/>
      <c r="AH341" s="35" t="s">
        <v>21597</v>
      </c>
      <c r="AI341" s="35"/>
      <c r="AJ341" s="35"/>
      <c r="AK341" s="35" t="str">
        <f>Table_Books[[#This Row],[Title]]&amp;"_"&amp;Table_Books[[#This Row],[Author]]</f>
        <v>Eugénie Grandet (Comédie Humaine)_Balzac, Honoré de</v>
      </c>
      <c r="AL341" s="35" t="str">
        <f>Table_Books[[#This Row],[Author]]&amp;"_"&amp;Table_Books[[#This Row],[Title]]</f>
        <v>Balzac, Honoré de_Eugénie Grandet (Comédie Humaine)</v>
      </c>
      <c r="AM341" s="35" t="str">
        <f>Table_Books[[#This Row],[Title]]&amp;" by "&amp;Table_Books[[#This Row],[Author]]</f>
        <v>Eugénie Grandet (Comédie Humaine) by Balzac, Honoré de</v>
      </c>
      <c r="AN341" s="35"/>
      <c r="AO341" s="35"/>
    </row>
    <row r="342" spans="1:41" ht="43.5" x14ac:dyDescent="0.35">
      <c r="A342" s="7" t="str">
        <f>"B-" &amp; UPPER(TRIM(Table_Books[[#This Row],[Title]])) &amp; "|" &amp; UPPER(TRIM(Table_Books[[#This Row],[Author]]))</f>
        <v>B-LOST ILLUSIONS|BALZAC, HONORÉ DE</v>
      </c>
      <c r="B342" s="28" t="str">
        <f>IF(COUNTIFS(Table_Books[Hash_ID],Table_Books[[#This Row],[Hash_ID]])&gt;1,"Y","N")</f>
        <v>N</v>
      </c>
      <c r="C342" s="2" t="s">
        <v>2651</v>
      </c>
      <c r="D342" s="2" t="s">
        <v>5625</v>
      </c>
      <c r="G342" s="12" t="s">
        <v>2768</v>
      </c>
      <c r="H342" s="12"/>
      <c r="I342" s="8"/>
      <c r="J342" s="12"/>
      <c r="K342" s="12"/>
      <c r="L342" s="2">
        <v>720</v>
      </c>
      <c r="M342" s="2" t="s">
        <v>2846</v>
      </c>
      <c r="O342" s="33"/>
      <c r="P342" s="10"/>
      <c r="Q342" s="10" t="s">
        <v>1860</v>
      </c>
      <c r="R342" s="10"/>
      <c r="S342" s="10"/>
      <c r="T342" s="10" t="s">
        <v>1860</v>
      </c>
      <c r="U342" s="10" t="s">
        <v>1860</v>
      </c>
      <c r="V342" s="10"/>
      <c r="W342" s="10"/>
      <c r="X342" s="10"/>
      <c r="Y342" s="10"/>
      <c r="Z342" s="10"/>
      <c r="AA342" s="10"/>
      <c r="AB342" s="10"/>
      <c r="AE342" s="12">
        <f>IFERROR(FLOOR(Table_Books[[#This Row],[Published_Date]],10), 0)</f>
        <v>0</v>
      </c>
      <c r="AF342" s="2">
        <f>IFERROR(CEILING(VALUE(LEFT(Table_Books[[#This Row],[Published_Date]],FIND("-",Table_Books[[#This Row],[Published_Date]]&amp;"-")-1))/100, 1), 0)</f>
        <v>19</v>
      </c>
      <c r="AK342" s="2" t="str">
        <f>Table_Books[[#This Row],[Title]]&amp;"_"&amp;Table_Books[[#This Row],[Author]]</f>
        <v>Lost Illusions_Balzac, Honoré de</v>
      </c>
      <c r="AL342" s="2" t="str">
        <f>Table_Books[[#This Row],[Author]]&amp;"_"&amp;Table_Books[[#This Row],[Title]]</f>
        <v>Balzac, Honoré de_Lost Illusions</v>
      </c>
      <c r="AM342" s="2" t="str">
        <f>Table_Books[[#This Row],[Title]]&amp;" by "&amp;Table_Books[[#This Row],[Author]]</f>
        <v>Lost Illusions by Balzac, Honoré de</v>
      </c>
    </row>
    <row r="343" spans="1:41" x14ac:dyDescent="0.35">
      <c r="A343" s="7" t="str">
        <f>"B-" &amp; UPPER(TRIM(Table_Books[[#This Row],[Title]])) &amp; "|" &amp; UPPER(TRIM(Table_Books[[#This Row],[Author]]))</f>
        <v>B-LOST ILLUSIONS (ILLUSIONS PERDUES) (COMÉDIE HUMAINE)|BALZAC, HONORÉ DE</v>
      </c>
      <c r="B343" s="35" t="str">
        <f>IF(COUNTIFS(Table_Books[Hash_ID],Table_Books[[#This Row],[Hash_ID]])&gt;1,"Y","N")</f>
        <v>N</v>
      </c>
      <c r="C343" s="35" t="s">
        <v>19549</v>
      </c>
      <c r="D343" s="35" t="s">
        <v>5625</v>
      </c>
      <c r="E343" s="35"/>
      <c r="F343" s="35"/>
      <c r="G343" s="36"/>
      <c r="H343" s="36"/>
      <c r="I343" s="37"/>
      <c r="J343" s="36"/>
      <c r="K343" s="36"/>
      <c r="L343" s="35"/>
      <c r="M343" s="35"/>
      <c r="N343" s="35"/>
      <c r="O343" s="38"/>
      <c r="P343" s="39"/>
      <c r="Q343" s="10" t="s">
        <v>1860</v>
      </c>
      <c r="R343" s="39"/>
      <c r="S343" s="39"/>
      <c r="T343" s="10" t="s">
        <v>1860</v>
      </c>
      <c r="U343" s="10" t="s">
        <v>1860</v>
      </c>
      <c r="V343" s="39"/>
      <c r="W343" s="39"/>
      <c r="X343" s="39"/>
      <c r="Y343" s="39"/>
      <c r="Z343" s="39"/>
      <c r="AA343" s="39"/>
      <c r="AB343" s="39"/>
      <c r="AC343" s="35"/>
      <c r="AD343" s="35"/>
      <c r="AE343" s="36">
        <f>IFERROR(FLOOR(Table_Books[[#This Row],[Published_Date]],10), 0)</f>
        <v>0</v>
      </c>
      <c r="AF343" s="35">
        <f>IFERROR(CEILING(VALUE(LEFT(Table_Books[[#This Row],[Published_Date]],FIND("-",Table_Books[[#This Row],[Published_Date]]&amp;"-")-1))/100, 1), 0)</f>
        <v>0</v>
      </c>
      <c r="AG343" s="35"/>
      <c r="AH343" s="35" t="s">
        <v>21597</v>
      </c>
      <c r="AI343" s="35"/>
      <c r="AJ343" s="35"/>
      <c r="AK343" s="35" t="str">
        <f>Table_Books[[#This Row],[Title]]&amp;"_"&amp;Table_Books[[#This Row],[Author]]</f>
        <v>Lost Illusions (Illusions perdues) (Comédie Humaine)_Balzac, Honoré de</v>
      </c>
      <c r="AL343" s="35" t="str">
        <f>Table_Books[[#This Row],[Author]]&amp;"_"&amp;Table_Books[[#This Row],[Title]]</f>
        <v>Balzac, Honoré de_Lost Illusions (Illusions perdues) (Comédie Humaine)</v>
      </c>
      <c r="AM343" s="35" t="str">
        <f>Table_Books[[#This Row],[Title]]&amp;" by "&amp;Table_Books[[#This Row],[Author]]</f>
        <v>Lost Illusions (Illusions perdues) (Comédie Humaine) by Balzac, Honoré de</v>
      </c>
      <c r="AN343" s="35"/>
      <c r="AO343" s="35"/>
    </row>
    <row r="344" spans="1:41" ht="43.5" x14ac:dyDescent="0.35">
      <c r="A344" s="7" t="str">
        <f>"B-" &amp; UPPER(TRIM(Table_Books[[#This Row],[Title]])) &amp; "|" &amp; UPPER(TRIM(Table_Books[[#This Row],[Author]]))</f>
        <v>B-PÈRE GORIOT|BALZAC, HONORÉ DE</v>
      </c>
      <c r="B344" s="28" t="str">
        <f>IF(COUNTIFS(Table_Books[Hash_ID],Table_Books[[#This Row],[Hash_ID]])&gt;1,"Y","N")</f>
        <v>N</v>
      </c>
      <c r="C344" s="2" t="s">
        <v>2650</v>
      </c>
      <c r="D344" s="2" t="s">
        <v>5625</v>
      </c>
      <c r="G344" s="12">
        <v>1835</v>
      </c>
      <c r="H344" s="12"/>
      <c r="I344" s="8"/>
      <c r="J344" s="12"/>
      <c r="K344" s="12"/>
      <c r="L344" s="2">
        <v>304</v>
      </c>
      <c r="M344" s="2" t="s">
        <v>2845</v>
      </c>
      <c r="O344" s="33"/>
      <c r="P344" s="10"/>
      <c r="Q344" s="10" t="s">
        <v>1860</v>
      </c>
      <c r="R344" s="10"/>
      <c r="S344" s="10"/>
      <c r="T344" s="10" t="s">
        <v>1860</v>
      </c>
      <c r="U344" s="10" t="s">
        <v>1860</v>
      </c>
      <c r="V344" s="10"/>
      <c r="W344" s="10"/>
      <c r="X344" s="10"/>
      <c r="Y344" s="10"/>
      <c r="Z344" s="10"/>
      <c r="AA344" s="10"/>
      <c r="AB344" s="10"/>
      <c r="AE344" s="12">
        <f>IFERROR(FLOOR(Table_Books[[#This Row],[Published_Date]],10), 0)</f>
        <v>1830</v>
      </c>
      <c r="AF344" s="2">
        <f>IFERROR(CEILING(VALUE(LEFT(Table_Books[[#This Row],[Published_Date]],FIND("-",Table_Books[[#This Row],[Published_Date]]&amp;"-")-1))/100, 1), 0)</f>
        <v>19</v>
      </c>
      <c r="AK344" s="2" t="str">
        <f>Table_Books[[#This Row],[Title]]&amp;"_"&amp;Table_Books[[#This Row],[Author]]</f>
        <v>Père Goriot_Balzac, Honoré de</v>
      </c>
      <c r="AL344" s="2" t="str">
        <f>Table_Books[[#This Row],[Author]]&amp;"_"&amp;Table_Books[[#This Row],[Title]]</f>
        <v>Balzac, Honoré de_Père Goriot</v>
      </c>
      <c r="AM344" s="2" t="str">
        <f>Table_Books[[#This Row],[Title]]&amp;" by "&amp;Table_Books[[#This Row],[Author]]</f>
        <v>Père Goriot by Balzac, Honoré de</v>
      </c>
    </row>
    <row r="345" spans="1:41" x14ac:dyDescent="0.35">
      <c r="A345" s="7" t="str">
        <f>"B-" &amp; UPPER(TRIM(Table_Books[[#This Row],[Title]])) &amp; "|" &amp; UPPER(TRIM(Table_Books[[#This Row],[Author]]))</f>
        <v>B-PÈRE GORIOT (COMÉDIE HUMAINE)|BALZAC, HONORÉ DE</v>
      </c>
      <c r="B345" s="35" t="str">
        <f>IF(COUNTIFS(Table_Books[Hash_ID],Table_Books[[#This Row],[Hash_ID]])&gt;1,"Y","N")</f>
        <v>N</v>
      </c>
      <c r="C345" s="35" t="s">
        <v>19547</v>
      </c>
      <c r="D345" s="35" t="s">
        <v>5625</v>
      </c>
      <c r="E345" s="35"/>
      <c r="F345" s="35"/>
      <c r="G345" s="36"/>
      <c r="H345" s="36"/>
      <c r="I345" s="37"/>
      <c r="J345" s="36"/>
      <c r="K345" s="36"/>
      <c r="L345" s="35"/>
      <c r="M345" s="35"/>
      <c r="N345" s="35"/>
      <c r="O345" s="38"/>
      <c r="P345" s="39"/>
      <c r="Q345" s="10" t="s">
        <v>1860</v>
      </c>
      <c r="R345" s="39"/>
      <c r="S345" s="39"/>
      <c r="T345" s="10" t="s">
        <v>1860</v>
      </c>
      <c r="U345" s="10" t="s">
        <v>1860</v>
      </c>
      <c r="V345" s="39"/>
      <c r="W345" s="39"/>
      <c r="X345" s="39"/>
      <c r="Y345" s="39"/>
      <c r="Z345" s="39"/>
      <c r="AA345" s="39"/>
      <c r="AB345" s="39"/>
      <c r="AC345" s="35"/>
      <c r="AD345" s="35"/>
      <c r="AE345" s="36">
        <f>IFERROR(FLOOR(Table_Books[[#This Row],[Published_Date]],10), 0)</f>
        <v>0</v>
      </c>
      <c r="AF345" s="35">
        <f>IFERROR(CEILING(VALUE(LEFT(Table_Books[[#This Row],[Published_Date]],FIND("-",Table_Books[[#This Row],[Published_Date]]&amp;"-")-1))/100, 1), 0)</f>
        <v>0</v>
      </c>
      <c r="AG345" s="35"/>
      <c r="AH345" s="35" t="s">
        <v>21597</v>
      </c>
      <c r="AI345" s="35"/>
      <c r="AJ345" s="35"/>
      <c r="AK345" s="35" t="str">
        <f>Table_Books[[#This Row],[Title]]&amp;"_"&amp;Table_Books[[#This Row],[Author]]</f>
        <v>Père Goriot (Comédie Humaine)_Balzac, Honoré de</v>
      </c>
      <c r="AL345" s="35" t="str">
        <f>Table_Books[[#This Row],[Author]]&amp;"_"&amp;Table_Books[[#This Row],[Title]]</f>
        <v>Balzac, Honoré de_Père Goriot (Comédie Humaine)</v>
      </c>
      <c r="AM345" s="35" t="str">
        <f>Table_Books[[#This Row],[Title]]&amp;" by "&amp;Table_Books[[#This Row],[Author]]</f>
        <v>Père Goriot (Comédie Humaine) by Balzac, Honoré de</v>
      </c>
      <c r="AN345" s="35"/>
      <c r="AO345" s="35"/>
    </row>
    <row r="346" spans="1:41" x14ac:dyDescent="0.35">
      <c r="A346" s="7" t="str">
        <f>"B-" &amp; UPPER(TRIM(Table_Books[[#This Row],[Title]])) &amp; "|" &amp; UPPER(TRIM(Table_Books[[#This Row],[Author]]))</f>
        <v>B-SARRASINE|BALZAC, HONORÉ DE</v>
      </c>
      <c r="B346" s="28" t="str">
        <f>IF(COUNTIFS(Table_Books[Hash_ID],Table_Books[[#This Row],[Hash_ID]])&gt;1,"Y","N")</f>
        <v>N</v>
      </c>
      <c r="C346" s="2" t="s">
        <v>5919</v>
      </c>
      <c r="D346" s="2" t="s">
        <v>5625</v>
      </c>
      <c r="G346" s="12"/>
      <c r="H346" s="12"/>
      <c r="I346" s="8"/>
      <c r="J346" s="12"/>
      <c r="K346" s="12"/>
      <c r="O346" s="33"/>
      <c r="P346" s="10"/>
      <c r="Q346" s="10" t="s">
        <v>1860</v>
      </c>
      <c r="R346" s="10"/>
      <c r="S346" s="10"/>
      <c r="T346" s="10" t="s">
        <v>1860</v>
      </c>
      <c r="U346" s="10" t="s">
        <v>1860</v>
      </c>
      <c r="V346" s="10"/>
      <c r="W346" s="10"/>
      <c r="X346" s="10"/>
      <c r="Y346" s="10"/>
      <c r="Z346" s="10"/>
      <c r="AA346" s="10"/>
      <c r="AB346" s="10"/>
      <c r="AE346" s="12">
        <f>IFERROR(FLOOR(Table_Books[[#This Row],[Published_Date]],10), 0)</f>
        <v>0</v>
      </c>
      <c r="AF346" s="2">
        <f>IFERROR(CEILING(VALUE(LEFT(Table_Books[[#This Row],[Published_Date]],FIND("-",Table_Books[[#This Row],[Published_Date]]&amp;"-")-1))/100, 1), 0)</f>
        <v>0</v>
      </c>
      <c r="AK346" s="2" t="str">
        <f>Table_Books[[#This Row],[Title]]&amp;"_"&amp;Table_Books[[#This Row],[Author]]</f>
        <v>Sarrasine_Balzac, Honoré de</v>
      </c>
      <c r="AL346" s="2" t="str">
        <f>Table_Books[[#This Row],[Author]]&amp;"_"&amp;Table_Books[[#This Row],[Title]]</f>
        <v>Balzac, Honoré de_Sarrasine</v>
      </c>
      <c r="AM346" s="2" t="str">
        <f>Table_Books[[#This Row],[Title]]&amp;" by "&amp;Table_Books[[#This Row],[Author]]</f>
        <v>Sarrasine by Balzac, Honoré de</v>
      </c>
    </row>
    <row r="347" spans="1:41" x14ac:dyDescent="0.35">
      <c r="A347" s="7" t="str">
        <f>"B-" &amp; UPPER(TRIM(Table_Books[[#This Row],[Title]])) &amp; "|" &amp; UPPER(TRIM(Table_Books[[#This Row],[Author]]))</f>
        <v>B-THE ATHEIST’S MASS|BALZAC, HONORÉ DE</v>
      </c>
      <c r="B347" s="28" t="str">
        <f>IF(COUNTIFS(Table_Books[Hash_ID],Table_Books[[#This Row],[Hash_ID]])&gt;1,"Y","N")</f>
        <v>N</v>
      </c>
      <c r="C347" s="2" t="s">
        <v>14449</v>
      </c>
      <c r="D347" s="2" t="s">
        <v>5625</v>
      </c>
      <c r="G347" s="12"/>
      <c r="H347" s="12"/>
      <c r="I347" s="8"/>
      <c r="J347" s="12"/>
      <c r="K347" s="12"/>
      <c r="O347" s="33"/>
      <c r="P347" s="10"/>
      <c r="Q347" s="10" t="s">
        <v>1860</v>
      </c>
      <c r="R347" s="10"/>
      <c r="S347" s="10"/>
      <c r="T347" s="10" t="s">
        <v>1860</v>
      </c>
      <c r="U347" s="10" t="s">
        <v>1860</v>
      </c>
      <c r="V347" s="10"/>
      <c r="W347" s="10"/>
      <c r="X347" s="10"/>
      <c r="Y347" s="10"/>
      <c r="Z347" s="10"/>
      <c r="AA347" s="10"/>
      <c r="AB347" s="10"/>
      <c r="AE347" s="12">
        <f>IFERROR(FLOOR(Table_Books[[#This Row],[Published_Date]],10), 0)</f>
        <v>0</v>
      </c>
      <c r="AF347" s="2">
        <f>IFERROR(CEILING(VALUE(LEFT(Table_Books[[#This Row],[Published_Date]],FIND("-",Table_Books[[#This Row],[Published_Date]]&amp;"-")-1))/100, 1), 0)</f>
        <v>0</v>
      </c>
      <c r="AK347" s="2" t="str">
        <f>Table_Books[[#This Row],[Title]]&amp;"_"&amp;Table_Books[[#This Row],[Author]]</f>
        <v>The Atheist’s Mass_Balzac, Honoré de</v>
      </c>
      <c r="AL347" s="2" t="str">
        <f>Table_Books[[#This Row],[Author]]&amp;"_"&amp;Table_Books[[#This Row],[Title]]</f>
        <v>Balzac, Honoré de_The Atheist’s Mass</v>
      </c>
      <c r="AM347" s="2" t="str">
        <f>Table_Books[[#This Row],[Title]]&amp;" by "&amp;Table_Books[[#This Row],[Author]]</f>
        <v>The Atheist’s Mass by Balzac, Honoré de</v>
      </c>
    </row>
    <row r="348" spans="1:41" ht="29" x14ac:dyDescent="0.35">
      <c r="A348" s="7" t="str">
        <f>"B-" &amp; UPPER(TRIM(Table_Books[[#This Row],[Title]])) &amp; "|" &amp; UPPER(TRIM(Table_Books[[#This Row],[Author]]))</f>
        <v>B-THE BLACK SHEEP|BALZAC, HONORÉ DE</v>
      </c>
      <c r="B348" s="28" t="str">
        <f>IF(COUNTIFS(Table_Books[Hash_ID],Table_Books[[#This Row],[Hash_ID]])&gt;1,"Y","N")</f>
        <v>N</v>
      </c>
      <c r="C348" s="2" t="s">
        <v>2653</v>
      </c>
      <c r="D348" s="2" t="s">
        <v>5625</v>
      </c>
      <c r="G348" s="12">
        <v>1842</v>
      </c>
      <c r="H348" s="12"/>
      <c r="I348" s="8"/>
      <c r="J348" s="12"/>
      <c r="K348" s="12"/>
      <c r="L348" s="2">
        <v>288</v>
      </c>
      <c r="M348" s="2" t="s">
        <v>2848</v>
      </c>
      <c r="O348" s="33"/>
      <c r="P348" s="10"/>
      <c r="Q348" s="10" t="s">
        <v>1860</v>
      </c>
      <c r="R348" s="10"/>
      <c r="S348" s="10"/>
      <c r="T348" s="10" t="s">
        <v>1860</v>
      </c>
      <c r="U348" s="10" t="s">
        <v>1860</v>
      </c>
      <c r="V348" s="10"/>
      <c r="W348" s="10"/>
      <c r="X348" s="10"/>
      <c r="Y348" s="10"/>
      <c r="Z348" s="10"/>
      <c r="AA348" s="10"/>
      <c r="AB348" s="10"/>
      <c r="AE348" s="12">
        <f>IFERROR(FLOOR(Table_Books[[#This Row],[Published_Date]],10), 0)</f>
        <v>1840</v>
      </c>
      <c r="AF348" s="2">
        <f>IFERROR(CEILING(VALUE(LEFT(Table_Books[[#This Row],[Published_Date]],FIND("-",Table_Books[[#This Row],[Published_Date]]&amp;"-")-1))/100, 1), 0)</f>
        <v>19</v>
      </c>
      <c r="AK348" s="2" t="str">
        <f>Table_Books[[#This Row],[Title]]&amp;"_"&amp;Table_Books[[#This Row],[Author]]</f>
        <v>The Black Sheep_Balzac, Honoré de</v>
      </c>
      <c r="AL348" s="2" t="str">
        <f>Table_Books[[#This Row],[Author]]&amp;"_"&amp;Table_Books[[#This Row],[Title]]</f>
        <v>Balzac, Honoré de_The Black Sheep</v>
      </c>
      <c r="AM348" s="2" t="str">
        <f>Table_Books[[#This Row],[Title]]&amp;" by "&amp;Table_Books[[#This Row],[Author]]</f>
        <v>The Black Sheep by Balzac, Honoré de</v>
      </c>
    </row>
    <row r="349" spans="1:41" x14ac:dyDescent="0.35">
      <c r="A349" s="7" t="str">
        <f>"B-" &amp; UPPER(TRIM(Table_Books[[#This Row],[Title]])) &amp; "|" &amp; UPPER(TRIM(Table_Books[[#This Row],[Author]]))</f>
        <v>B-THE HUMAN COMEDY|BALZAC, HONORÉ DE</v>
      </c>
      <c r="B349" s="28" t="str">
        <f>IF(COUNTIFS(Table_Books[Hash_ID],Table_Books[[#This Row],[Hash_ID]])&gt;1,"Y","N")</f>
        <v>N</v>
      </c>
      <c r="C349" s="2" t="s">
        <v>7104</v>
      </c>
      <c r="D349" s="2" t="s">
        <v>5625</v>
      </c>
      <c r="G349" s="12"/>
      <c r="H349" s="12"/>
      <c r="I349" s="8" t="s">
        <v>7023</v>
      </c>
      <c r="J349" s="12"/>
      <c r="K349" s="12"/>
      <c r="O349" s="33"/>
      <c r="P349" s="10"/>
      <c r="Q349" s="10" t="s">
        <v>1860</v>
      </c>
      <c r="R349" s="10"/>
      <c r="S349" s="10"/>
      <c r="T349" s="10" t="s">
        <v>1860</v>
      </c>
      <c r="U349" s="10" t="s">
        <v>1860</v>
      </c>
      <c r="V349" s="10"/>
      <c r="W349" s="10"/>
      <c r="X349" s="10"/>
      <c r="Y349" s="10"/>
      <c r="Z349" s="10"/>
      <c r="AA349" s="10"/>
      <c r="AB349" s="10"/>
      <c r="AE349" s="12">
        <f>IFERROR(FLOOR(Table_Books[[#This Row],[Published_Date]],10), 0)</f>
        <v>0</v>
      </c>
      <c r="AF349" s="2">
        <f>IFERROR(CEILING(VALUE(LEFT(Table_Books[[#This Row],[Published_Date]],FIND("-",Table_Books[[#This Row],[Published_Date]]&amp;"-")-1))/100, 1), 0)</f>
        <v>0</v>
      </c>
      <c r="AK349" s="2" t="str">
        <f>Table_Books[[#This Row],[Title]]&amp;"_"&amp;Table_Books[[#This Row],[Author]]</f>
        <v>The Human Comedy_Balzac, Honoré de</v>
      </c>
      <c r="AL349" s="2" t="str">
        <f>Table_Books[[#This Row],[Author]]&amp;"_"&amp;Table_Books[[#This Row],[Title]]</f>
        <v>Balzac, Honoré de_The Human Comedy</v>
      </c>
      <c r="AM349" s="2" t="str">
        <f>Table_Books[[#This Row],[Title]]&amp;" by "&amp;Table_Books[[#This Row],[Author]]</f>
        <v>The Human Comedy by Balzac, Honoré de</v>
      </c>
    </row>
    <row r="350" spans="1:41" x14ac:dyDescent="0.35">
      <c r="A350" s="7" t="str">
        <f>"B-" &amp; UPPER(TRIM(Table_Books[[#This Row],[Title]])) &amp; "|" &amp; UPPER(TRIM(Table_Books[[#This Row],[Author]]))</f>
        <v>B-THE UNKNOWN MASTERPIECE|BALZAC, HONORÉ DE</v>
      </c>
      <c r="B350" s="28" t="str">
        <f>IF(COUNTIFS(Table_Books[Hash_ID],Table_Books[[#This Row],[Hash_ID]])&gt;1,"Y","N")</f>
        <v>N</v>
      </c>
      <c r="C350" s="24" t="s">
        <v>14777</v>
      </c>
      <c r="D350" s="24" t="s">
        <v>5625</v>
      </c>
      <c r="G350" s="12"/>
      <c r="H350" s="12"/>
      <c r="I350" s="8"/>
      <c r="J350" s="12"/>
      <c r="K350" s="12"/>
      <c r="O350" s="33"/>
      <c r="P350" s="10"/>
      <c r="Q350" s="10" t="s">
        <v>1860</v>
      </c>
      <c r="R350" s="10"/>
      <c r="S350" s="10"/>
      <c r="T350" s="10" t="s">
        <v>1860</v>
      </c>
      <c r="U350" s="10" t="s">
        <v>1860</v>
      </c>
      <c r="V350" s="10"/>
      <c r="W350" s="10"/>
      <c r="X350" s="10"/>
      <c r="Y350" s="10"/>
      <c r="Z350" s="10"/>
      <c r="AA350" s="10"/>
      <c r="AB350" s="10"/>
      <c r="AE350" s="12">
        <f>IFERROR(FLOOR(Table_Books[[#This Row],[Published_Date]],10), 0)</f>
        <v>0</v>
      </c>
      <c r="AF350" s="2">
        <f>IFERROR(CEILING(VALUE(LEFT(Table_Books[[#This Row],[Published_Date]],FIND("-",Table_Books[[#This Row],[Published_Date]]&amp;"-")-1))/100, 1), 0)</f>
        <v>0</v>
      </c>
      <c r="AK350" s="24" t="str">
        <f>Table_Books[[#This Row],[Title]]&amp;"_"&amp;Table_Books[[#This Row],[Author]]</f>
        <v>The Unknown Masterpiece_Balzac, Honoré de</v>
      </c>
      <c r="AL350" s="24" t="str">
        <f>Table_Books[[#This Row],[Author]]&amp;"_"&amp;Table_Books[[#This Row],[Title]]</f>
        <v>Balzac, Honoré de_The Unknown Masterpiece</v>
      </c>
      <c r="AM350" s="24" t="str">
        <f>Table_Books[[#This Row],[Title]]&amp;" by "&amp;Table_Books[[#This Row],[Author]]</f>
        <v>The Unknown Masterpiece by Balzac, Honoré de</v>
      </c>
    </row>
    <row r="351" spans="1:41" x14ac:dyDescent="0.35">
      <c r="A351" s="7" t="str">
        <f>"B-" &amp; UPPER(TRIM(Table_Books[[#This Row],[Title]])) &amp; "|" &amp; UPPER(TRIM(Table_Books[[#This Row],[Author]]))</f>
        <v>B-VADIDEKI ZAMBAK|BALZAC, HONORÉ DE</v>
      </c>
      <c r="B351" s="28" t="str">
        <f>IF(COUNTIFS(Table_Books[Hash_ID],Table_Books[[#This Row],[Hash_ID]])&gt;1,"Y","N")</f>
        <v>N</v>
      </c>
      <c r="C351" s="24" t="s">
        <v>14796</v>
      </c>
      <c r="D351" s="24" t="s">
        <v>5625</v>
      </c>
      <c r="G351" s="12"/>
      <c r="H351" s="12"/>
      <c r="I351" s="8"/>
      <c r="J351" s="12"/>
      <c r="K351" s="12"/>
      <c r="O351" s="33"/>
      <c r="P351" s="10"/>
      <c r="Q351" s="10" t="s">
        <v>1860</v>
      </c>
      <c r="R351" s="10"/>
      <c r="S351" s="10"/>
      <c r="T351" s="10" t="s">
        <v>1860</v>
      </c>
      <c r="U351" s="10" t="s">
        <v>1860</v>
      </c>
      <c r="V351" s="10"/>
      <c r="W351" s="10"/>
      <c r="X351" s="10"/>
      <c r="Y351" s="10"/>
      <c r="Z351" s="10"/>
      <c r="AA351" s="10"/>
      <c r="AB351" s="10"/>
      <c r="AE351" s="12">
        <f>IFERROR(FLOOR(Table_Books[[#This Row],[Published_Date]],10), 0)</f>
        <v>0</v>
      </c>
      <c r="AF351" s="2">
        <f>IFERROR(CEILING(VALUE(LEFT(Table_Books[[#This Row],[Published_Date]],FIND("-",Table_Books[[#This Row],[Published_Date]]&amp;"-")-1))/100, 1), 0)</f>
        <v>0</v>
      </c>
      <c r="AK351" s="24" t="str">
        <f>Table_Books[[#This Row],[Title]]&amp;"_"&amp;Table_Books[[#This Row],[Author]]</f>
        <v>Vadideki Zambak_Balzac, Honoré de</v>
      </c>
      <c r="AL351" s="24" t="str">
        <f>Table_Books[[#This Row],[Author]]&amp;"_"&amp;Table_Books[[#This Row],[Title]]</f>
        <v>Balzac, Honoré de_Vadideki Zambak</v>
      </c>
      <c r="AM351" s="24" t="str">
        <f>Table_Books[[#This Row],[Title]]&amp;" by "&amp;Table_Books[[#This Row],[Author]]</f>
        <v>Vadideki Zambak by Balzac, Honoré de</v>
      </c>
    </row>
    <row r="352" spans="1:41" x14ac:dyDescent="0.35">
      <c r="A352" s="7" t="str">
        <f>"B-" &amp; UPPER(TRIM(Table_Books[[#This Row],[Title]])) &amp; "|" &amp; UPPER(TRIM(Table_Books[[#This Row],[Author]]))</f>
        <v>B-BOOK OF HAN (HANSHU)|BAN GU</v>
      </c>
      <c r="B352" s="35" t="str">
        <f>IF(COUNTIFS(Table_Books[Hash_ID],Table_Books[[#This Row],[Hash_ID]])&gt;1,"Y","N")</f>
        <v>N</v>
      </c>
      <c r="C352" s="35" t="s">
        <v>18955</v>
      </c>
      <c r="D352" s="48" t="s">
        <v>18956</v>
      </c>
      <c r="E352" s="35"/>
      <c r="F352" s="35"/>
      <c r="G352" s="36"/>
      <c r="H352" s="36"/>
      <c r="I352" s="37"/>
      <c r="J352" s="36"/>
      <c r="K352" s="36"/>
      <c r="L352" s="35"/>
      <c r="M352" s="35"/>
      <c r="N352" s="35"/>
      <c r="O352" s="38"/>
      <c r="P352" s="39"/>
      <c r="Q352" s="10" t="s">
        <v>1860</v>
      </c>
      <c r="R352" s="39"/>
      <c r="S352" s="39"/>
      <c r="T352" s="10" t="s">
        <v>1860</v>
      </c>
      <c r="U352" s="10" t="s">
        <v>1860</v>
      </c>
      <c r="V352" s="39"/>
      <c r="W352" s="39"/>
      <c r="X352" s="39"/>
      <c r="Y352" s="39"/>
      <c r="Z352" s="39"/>
      <c r="AA352" s="39"/>
      <c r="AB352" s="39"/>
      <c r="AC352" s="35"/>
      <c r="AD352" s="35"/>
      <c r="AE352" s="36">
        <f>IFERROR(FLOOR(Table_Books[[#This Row],[Published_Date]],10), 0)</f>
        <v>0</v>
      </c>
      <c r="AF352" s="35">
        <f>IFERROR(CEILING(VALUE(LEFT(Table_Books[[#This Row],[Published_Date]],FIND("-",Table_Books[[#This Row],[Published_Date]]&amp;"-")-1))/100, 1), 0)</f>
        <v>0</v>
      </c>
      <c r="AG352" s="35"/>
      <c r="AH352" s="35" t="s">
        <v>21579</v>
      </c>
      <c r="AI352" s="35"/>
      <c r="AJ352" s="35"/>
      <c r="AK352" s="35" t="str">
        <f>Table_Books[[#This Row],[Title]]&amp;"_"&amp;Table_Books[[#This Row],[Author]]</f>
        <v>Book of Han (Hanshu)_Ban Gu</v>
      </c>
      <c r="AL352" s="35" t="str">
        <f>Table_Books[[#This Row],[Author]]&amp;"_"&amp;Table_Books[[#This Row],[Title]]</f>
        <v>Ban Gu_Book of Han (Hanshu)</v>
      </c>
      <c r="AM352" s="35" t="str">
        <f>Table_Books[[#This Row],[Title]]&amp;" by "&amp;Table_Books[[#This Row],[Author]]</f>
        <v>Book of Han (Hanshu) by Ban Gu</v>
      </c>
      <c r="AN352" s="35"/>
      <c r="AO352" s="35"/>
    </row>
    <row r="353" spans="1:41" x14ac:dyDescent="0.35">
      <c r="A353" s="7" t="str">
        <f>"B-" &amp; UPPER(TRIM(Table_Books[[#This Row],[Title]])) &amp; "|" &amp; UPPER(TRIM(Table_Books[[#This Row],[Author]]))</f>
        <v>B-LESSONS FOR WOMEN|BAN ZHAO</v>
      </c>
      <c r="B353" s="35" t="str">
        <f>IF(COUNTIFS(Table_Books[Hash_ID],Table_Books[[#This Row],[Hash_ID]])&gt;1,"Y","N")</f>
        <v>N</v>
      </c>
      <c r="C353" s="35" t="s">
        <v>18960</v>
      </c>
      <c r="D353" s="48" t="s">
        <v>18961</v>
      </c>
      <c r="E353" s="35"/>
      <c r="F353" s="35"/>
      <c r="G353" s="36"/>
      <c r="H353" s="36"/>
      <c r="I353" s="37"/>
      <c r="J353" s="36"/>
      <c r="K353" s="36"/>
      <c r="L353" s="35"/>
      <c r="M353" s="35"/>
      <c r="N353" s="35"/>
      <c r="O353" s="38"/>
      <c r="P353" s="39"/>
      <c r="Q353" s="10" t="s">
        <v>1860</v>
      </c>
      <c r="R353" s="39"/>
      <c r="S353" s="39"/>
      <c r="T353" s="10" t="s">
        <v>1860</v>
      </c>
      <c r="U353" s="10" t="s">
        <v>1860</v>
      </c>
      <c r="V353" s="39"/>
      <c r="W353" s="39"/>
      <c r="X353" s="39"/>
      <c r="Y353" s="39"/>
      <c r="Z353" s="39"/>
      <c r="AA353" s="39"/>
      <c r="AB353" s="39"/>
      <c r="AC353" s="35"/>
      <c r="AD353" s="35"/>
      <c r="AE353" s="36">
        <f>IFERROR(FLOOR(Table_Books[[#This Row],[Published_Date]],10), 0)</f>
        <v>0</v>
      </c>
      <c r="AF353" s="35">
        <f>IFERROR(CEILING(VALUE(LEFT(Table_Books[[#This Row],[Published_Date]],FIND("-",Table_Books[[#This Row],[Published_Date]]&amp;"-")-1))/100, 1), 0)</f>
        <v>0</v>
      </c>
      <c r="AG353" s="35"/>
      <c r="AH353" s="35" t="s">
        <v>21579</v>
      </c>
      <c r="AI353" s="35"/>
      <c r="AJ353" s="35"/>
      <c r="AK353" s="35" t="str">
        <f>Table_Books[[#This Row],[Title]]&amp;"_"&amp;Table_Books[[#This Row],[Author]]</f>
        <v>Lessons for Women_Ban Zhao</v>
      </c>
      <c r="AL353" s="35" t="str">
        <f>Table_Books[[#This Row],[Author]]&amp;"_"&amp;Table_Books[[#This Row],[Title]]</f>
        <v>Ban Zhao_Lessons for Women</v>
      </c>
      <c r="AM353" s="35" t="str">
        <f>Table_Books[[#This Row],[Title]]&amp;" by "&amp;Table_Books[[#This Row],[Author]]</f>
        <v>Lessons for Women by Ban Zhao</v>
      </c>
      <c r="AN353" s="35"/>
      <c r="AO353" s="35"/>
    </row>
    <row r="354" spans="1:41" ht="29" x14ac:dyDescent="0.35">
      <c r="A354" s="7" t="str">
        <f>"B-" &amp; UPPER(TRIM(Table_Books[[#This Row],[Title]])) &amp; "|" &amp; UPPER(TRIM(Table_Books[[#This Row],[Author]]))</f>
        <v>B-THE WASP FACTORY|BANKS, IAIN</v>
      </c>
      <c r="B354" s="28" t="str">
        <f>IF(COUNTIFS(Table_Books[Hash_ID],Table_Books[[#This Row],[Hash_ID]])&gt;1,"Y","N")</f>
        <v>N</v>
      </c>
      <c r="C354" s="2" t="s">
        <v>6335</v>
      </c>
      <c r="D354" s="2" t="s">
        <v>6911</v>
      </c>
      <c r="G354" s="12"/>
      <c r="H354" s="12"/>
      <c r="I354" s="8"/>
      <c r="J354" s="12"/>
      <c r="K354" s="12"/>
      <c r="O354" s="33">
        <v>4</v>
      </c>
      <c r="P354" s="10"/>
      <c r="Q354" s="10" t="s">
        <v>1860</v>
      </c>
      <c r="R354" s="10"/>
      <c r="S354" s="10"/>
      <c r="T354" s="10" t="s">
        <v>1860</v>
      </c>
      <c r="U354" s="10" t="s">
        <v>1860</v>
      </c>
      <c r="V354" s="10"/>
      <c r="W354" s="10"/>
      <c r="X354" s="10"/>
      <c r="Y354" s="10"/>
      <c r="Z354" s="10"/>
      <c r="AA354" s="10"/>
      <c r="AB354" s="10"/>
      <c r="AC354" s="2" t="s">
        <v>1824</v>
      </c>
      <c r="AE354" s="12">
        <f>IFERROR(FLOOR(Table_Books[[#This Row],[Published_Date]],10), 0)</f>
        <v>0</v>
      </c>
      <c r="AF354" s="2">
        <f>IFERROR(CEILING(VALUE(LEFT(Table_Books[[#This Row],[Published_Date]],FIND("-",Table_Books[[#This Row],[Published_Date]]&amp;"-")-1))/100, 1), 0)</f>
        <v>0</v>
      </c>
      <c r="AH354" s="2" t="s">
        <v>22691</v>
      </c>
      <c r="AK354" s="2" t="str">
        <f>Table_Books[[#This Row],[Title]]&amp;"_"&amp;Table_Books[[#This Row],[Author]]</f>
        <v>The Wasp Factory_Banks, Iain</v>
      </c>
      <c r="AL354" s="2" t="str">
        <f>Table_Books[[#This Row],[Author]]&amp;"_"&amp;Table_Books[[#This Row],[Title]]</f>
        <v>Banks, Iain_The Wasp Factory</v>
      </c>
      <c r="AM354" s="2" t="str">
        <f>Table_Books[[#This Row],[Title]]&amp;" by "&amp;Table_Books[[#This Row],[Author]]</f>
        <v>The Wasp Factory by Banks, Iain</v>
      </c>
    </row>
    <row r="355" spans="1:41" x14ac:dyDescent="0.35">
      <c r="A355" s="7" t="str">
        <f>"B-" &amp; UPPER(TRIM(Table_Books[[#This Row],[Title]])) &amp; "|" &amp; UPPER(TRIM(Table_Books[[#This Row],[Author]]))</f>
        <v>B-THE VET'S DAUGHTER|BARBARA COMYNS</v>
      </c>
      <c r="B355" s="28" t="str">
        <f>IF(COUNTIFS(Table_Books[Hash_ID],Table_Books[[#This Row],[Hash_ID]])&gt;1,"Y","N")</f>
        <v>N</v>
      </c>
      <c r="C355" s="2" t="s">
        <v>16470</v>
      </c>
      <c r="D355" s="43" t="s">
        <v>16471</v>
      </c>
      <c r="G355" s="12"/>
      <c r="H355" s="12"/>
      <c r="I355" s="8"/>
      <c r="J355" s="12"/>
      <c r="K355" s="12"/>
      <c r="O355" s="33"/>
      <c r="P355" s="10"/>
      <c r="Q355" s="10" t="s">
        <v>1860</v>
      </c>
      <c r="R355" s="10"/>
      <c r="S355" s="10"/>
      <c r="T355" s="10" t="s">
        <v>1860</v>
      </c>
      <c r="U355" s="10" t="s">
        <v>1860</v>
      </c>
      <c r="V355" s="10"/>
      <c r="W355" s="10"/>
      <c r="X355" s="10"/>
      <c r="Y355" s="10"/>
      <c r="Z355" s="10"/>
      <c r="AA355" s="10"/>
      <c r="AB355" s="10"/>
      <c r="AE355" s="12">
        <f>IFERROR(FLOOR(Table_Books[[#This Row],[Published_Date]],10), 0)</f>
        <v>0</v>
      </c>
      <c r="AF355" s="2">
        <f>IFERROR(CEILING(VALUE(LEFT(Table_Books[[#This Row],[Published_Date]],FIND("-",Table_Books[[#This Row],[Published_Date]]&amp;"-")-1))/100, 1), 0)</f>
        <v>0</v>
      </c>
      <c r="AK355" s="2" t="str">
        <f>Table_Books[[#This Row],[Title]]&amp;"_"&amp;Table_Books[[#This Row],[Author]]</f>
        <v>The Vet's Daughter_Barbara Comyns</v>
      </c>
      <c r="AL355" s="2" t="str">
        <f>Table_Books[[#This Row],[Author]]&amp;"_"&amp;Table_Books[[#This Row],[Title]]</f>
        <v>Barbara Comyns_The Vet's Daughter</v>
      </c>
      <c r="AM355" s="2" t="str">
        <f>Table_Books[[#This Row],[Title]]&amp;" by "&amp;Table_Books[[#This Row],[Author]]</f>
        <v>The Vet's Daughter by Barbara Comyns</v>
      </c>
    </row>
    <row r="356" spans="1:41" x14ac:dyDescent="0.35">
      <c r="A356" s="7" t="str">
        <f>"B-" &amp; UPPER(TRIM(Table_Books[[#This Row],[Title]])) &amp; "|" &amp; UPPER(TRIM(Table_Books[[#This Row],[Author]]))</f>
        <v>B-ODILON REDON: THE PORTRAITS|BARBARA LARSON</v>
      </c>
      <c r="B356" s="28" t="str">
        <f>IF(COUNTIFS(Table_Books[Hash_ID],Table_Books[[#This Row],[Hash_ID]])&gt;1,"Y","N")</f>
        <v>N</v>
      </c>
      <c r="C356" s="2" t="s">
        <v>16164</v>
      </c>
      <c r="D356" s="43" t="s">
        <v>16165</v>
      </c>
      <c r="G356" s="12"/>
      <c r="H356" s="12"/>
      <c r="I356" s="8"/>
      <c r="J356" s="12"/>
      <c r="K356" s="12"/>
      <c r="O356" s="33"/>
      <c r="P356" s="10"/>
      <c r="Q356" s="10" t="s">
        <v>1860</v>
      </c>
      <c r="R356" s="10"/>
      <c r="S356" s="10"/>
      <c r="T356" s="10" t="s">
        <v>1860</v>
      </c>
      <c r="U356" s="10" t="s">
        <v>1860</v>
      </c>
      <c r="V356" s="10"/>
      <c r="W356" s="10"/>
      <c r="X356" s="10"/>
      <c r="Y356" s="10"/>
      <c r="Z356" s="10"/>
      <c r="AA356" s="10"/>
      <c r="AB356" s="10"/>
      <c r="AE356" s="12">
        <f>IFERROR(FLOOR(Table_Books[[#This Row],[Published_Date]],10), 0)</f>
        <v>0</v>
      </c>
      <c r="AF356" s="2">
        <f>IFERROR(CEILING(VALUE(LEFT(Table_Books[[#This Row],[Published_Date]],FIND("-",Table_Books[[#This Row],[Published_Date]]&amp;"-")-1))/100, 1), 0)</f>
        <v>0</v>
      </c>
      <c r="AJ356" s="2" t="s">
        <v>16093</v>
      </c>
      <c r="AK356" s="2" t="str">
        <f>Table_Books[[#This Row],[Title]]&amp;"_"&amp;Table_Books[[#This Row],[Author]]</f>
        <v>Odilon Redon: The Portraits_Barbara Larson</v>
      </c>
      <c r="AL356" s="2" t="str">
        <f>Table_Books[[#This Row],[Author]]&amp;"_"&amp;Table_Books[[#This Row],[Title]]</f>
        <v>Barbara Larson_Odilon Redon: The Portraits</v>
      </c>
      <c r="AM356" s="2" t="str">
        <f>Table_Books[[#This Row],[Title]]&amp;" by "&amp;Table_Books[[#This Row],[Author]]</f>
        <v>Odilon Redon: The Portraits by Barbara Larson</v>
      </c>
    </row>
    <row r="357" spans="1:41" x14ac:dyDescent="0.35">
      <c r="A357" s="7" t="str">
        <f>"B-" &amp; UPPER(TRIM(Table_Books[[#This Row],[Title]])) &amp; "|" &amp; UPPER(TRIM(Table_Books[[#This Row],[Author]]))</f>
        <v>B-LES DIABOLIQUES|BARBEY D'AUREVILLY, JULES</v>
      </c>
      <c r="B357" s="28" t="str">
        <f>IF(COUNTIFS(Table_Books[Hash_ID],Table_Books[[#This Row],[Hash_ID]])&gt;1,"Y","N")</f>
        <v>N</v>
      </c>
      <c r="C357" s="24" t="s">
        <v>14604</v>
      </c>
      <c r="D357" s="24" t="s">
        <v>14605</v>
      </c>
      <c r="G357" s="12"/>
      <c r="H357" s="12"/>
      <c r="I357" s="8"/>
      <c r="J357" s="12"/>
      <c r="K357" s="12"/>
      <c r="M357" s="2" t="s">
        <v>16464</v>
      </c>
      <c r="O357" s="33">
        <v>4</v>
      </c>
      <c r="P357" s="10"/>
      <c r="Q357" s="10" t="s">
        <v>1860</v>
      </c>
      <c r="R357" s="10"/>
      <c r="S357" s="10"/>
      <c r="T357" s="10" t="s">
        <v>1860</v>
      </c>
      <c r="U357" s="10" t="s">
        <v>1860</v>
      </c>
      <c r="V357" s="10" t="s">
        <v>1824</v>
      </c>
      <c r="W357" s="10"/>
      <c r="X357" s="10"/>
      <c r="Y357" s="10"/>
      <c r="Z357" s="10"/>
      <c r="AA357" s="10"/>
      <c r="AB357" s="10"/>
      <c r="AE357" s="12">
        <f>IFERROR(FLOOR(Table_Books[[#This Row],[Published_Date]],10), 0)</f>
        <v>0</v>
      </c>
      <c r="AF357" s="2">
        <f>IFERROR(CEILING(VALUE(LEFT(Table_Books[[#This Row],[Published_Date]],FIND("-",Table_Books[[#This Row],[Published_Date]]&amp;"-")-1))/100, 1), 0)</f>
        <v>0</v>
      </c>
      <c r="AK357" s="24" t="str">
        <f>Table_Books[[#This Row],[Title]]&amp;"_"&amp;Table_Books[[#This Row],[Author]]</f>
        <v>Les Diaboliques_Barbey d'Aurevilly, Jules</v>
      </c>
      <c r="AL357" s="24" t="str">
        <f>Table_Books[[#This Row],[Author]]&amp;"_"&amp;Table_Books[[#This Row],[Title]]</f>
        <v>Barbey d'Aurevilly, Jules_Les Diaboliques</v>
      </c>
      <c r="AM357" s="24" t="str">
        <f>Table_Books[[#This Row],[Title]]&amp;" by "&amp;Table_Books[[#This Row],[Author]]</f>
        <v>Les Diaboliques by Barbey d'Aurevilly, Jules</v>
      </c>
    </row>
    <row r="358" spans="1:41" x14ac:dyDescent="0.35">
      <c r="A358" s="7" t="str">
        <f>"B-" &amp; UPPER(TRIM(Table_Books[[#This Row],[Title]])) &amp; "|" &amp; UPPER(TRIM(Table_Books[[#This Row],[Author]]))</f>
        <v>B-HELL|BARBUSSE, HENRI</v>
      </c>
      <c r="B358" s="28" t="str">
        <f>IF(COUNTIFS(Table_Books[Hash_ID],Table_Books[[#This Row],[Hash_ID]])&gt;1,"Y","N")</f>
        <v>N</v>
      </c>
      <c r="C358" s="2" t="s">
        <v>5921</v>
      </c>
      <c r="D358" s="2" t="s">
        <v>6003</v>
      </c>
      <c r="G358" s="12"/>
      <c r="H358" s="12"/>
      <c r="I358" s="8"/>
      <c r="J358" s="12"/>
      <c r="K358" s="12"/>
      <c r="O358" s="33"/>
      <c r="P358" s="10"/>
      <c r="Q358" s="10" t="s">
        <v>1860</v>
      </c>
      <c r="R358" s="10"/>
      <c r="S358" s="10"/>
      <c r="T358" s="10" t="s">
        <v>1860</v>
      </c>
      <c r="U358" s="10" t="s">
        <v>1860</v>
      </c>
      <c r="V358" s="10"/>
      <c r="W358" s="10"/>
      <c r="X358" s="10"/>
      <c r="Y358" s="10"/>
      <c r="Z358" s="10"/>
      <c r="AA358" s="10"/>
      <c r="AB358" s="10"/>
      <c r="AE358" s="12">
        <f>IFERROR(FLOOR(Table_Books[[#This Row],[Published_Date]],10), 0)</f>
        <v>0</v>
      </c>
      <c r="AF358" s="2">
        <f>IFERROR(CEILING(VALUE(LEFT(Table_Books[[#This Row],[Published_Date]],FIND("-",Table_Books[[#This Row],[Published_Date]]&amp;"-")-1))/100, 1), 0)</f>
        <v>0</v>
      </c>
      <c r="AK358" s="2" t="str">
        <f>Table_Books[[#This Row],[Title]]&amp;"_"&amp;Table_Books[[#This Row],[Author]]</f>
        <v>Hell_Barbusse, Henri</v>
      </c>
      <c r="AL358" s="2" t="str">
        <f>Table_Books[[#This Row],[Author]]&amp;"_"&amp;Table_Books[[#This Row],[Title]]</f>
        <v>Barbusse, Henri_Hell</v>
      </c>
      <c r="AM358" s="2" t="str">
        <f>Table_Books[[#This Row],[Title]]&amp;" by "&amp;Table_Books[[#This Row],[Author]]</f>
        <v>Hell by Barbusse, Henri</v>
      </c>
    </row>
    <row r="359" spans="1:41" x14ac:dyDescent="0.35">
      <c r="A359" s="7" t="str">
        <f>"B-" &amp; UPPER(TRIM(Table_Books[[#This Row],[Title]])) &amp; "|" &amp; UPPER(TRIM(Table_Books[[#This Row],[Author]]))</f>
        <v>B-LA NUIT DES TEMPS|BARJAVEL, RENÉ</v>
      </c>
      <c r="B359" s="28" t="str">
        <f>IF(COUNTIFS(Table_Books[Hash_ID],Table_Books[[#This Row],[Hash_ID]])&gt;1,"Y","N")</f>
        <v>Y</v>
      </c>
      <c r="C359" s="2" t="s">
        <v>5904</v>
      </c>
      <c r="D359" s="2" t="s">
        <v>6014</v>
      </c>
      <c r="G359" s="12"/>
      <c r="H359" s="12"/>
      <c r="I359" s="8"/>
      <c r="J359" s="12"/>
      <c r="K359" s="12"/>
      <c r="O359" s="33"/>
      <c r="P359" s="10"/>
      <c r="Q359" s="10" t="s">
        <v>1860</v>
      </c>
      <c r="R359" s="10"/>
      <c r="S359" s="10"/>
      <c r="T359" s="10" t="s">
        <v>1860</v>
      </c>
      <c r="U359" s="10" t="s">
        <v>1860</v>
      </c>
      <c r="V359" s="10"/>
      <c r="W359" s="10"/>
      <c r="X359" s="10"/>
      <c r="Y359" s="10"/>
      <c r="Z359" s="10"/>
      <c r="AA359" s="10"/>
      <c r="AB359" s="10"/>
      <c r="AE359" s="12">
        <f>IFERROR(FLOOR(Table_Books[[#This Row],[Published_Date]],10), 0)</f>
        <v>0</v>
      </c>
      <c r="AF359" s="2">
        <f>IFERROR(CEILING(VALUE(LEFT(Table_Books[[#This Row],[Published_Date]],FIND("-",Table_Books[[#This Row],[Published_Date]]&amp;"-")-1))/100, 1), 0)</f>
        <v>0</v>
      </c>
      <c r="AK359" s="2" t="str">
        <f>Table_Books[[#This Row],[Title]]&amp;"_"&amp;Table_Books[[#This Row],[Author]]</f>
        <v>La Nuit des temps_Barjavel, René</v>
      </c>
      <c r="AL359" s="2" t="str">
        <f>Table_Books[[#This Row],[Author]]&amp;"_"&amp;Table_Books[[#This Row],[Title]]</f>
        <v>Barjavel, René_La Nuit des temps</v>
      </c>
      <c r="AM359" s="2" t="str">
        <f>Table_Books[[#This Row],[Title]]&amp;" by "&amp;Table_Books[[#This Row],[Author]]</f>
        <v>La Nuit des temps by Barjavel, René</v>
      </c>
    </row>
    <row r="360" spans="1:41" x14ac:dyDescent="0.35">
      <c r="A360" s="7" t="str">
        <f>"B-" &amp; UPPER(TRIM(Table_Books[[#This Row],[Title]])) &amp; "|" &amp; UPPER(TRIM(Table_Books[[#This Row],[Author]]))</f>
        <v>B-LA NUIT DES TEMPS|BARJAVEL, RENÉ</v>
      </c>
      <c r="B360" s="28" t="str">
        <f>IF(COUNTIFS(Table_Books[Hash_ID],Table_Books[[#This Row],[Hash_ID]])&gt;1,"Y","N")</f>
        <v>Y</v>
      </c>
      <c r="C360" s="24" t="s">
        <v>5904</v>
      </c>
      <c r="D360" s="24" t="s">
        <v>6014</v>
      </c>
      <c r="G360" s="12"/>
      <c r="H360" s="12"/>
      <c r="I360" s="8"/>
      <c r="J360" s="12"/>
      <c r="K360" s="12"/>
      <c r="O360" s="33"/>
      <c r="P360" s="10"/>
      <c r="Q360" s="10" t="s">
        <v>1860</v>
      </c>
      <c r="R360" s="10"/>
      <c r="S360" s="10"/>
      <c r="T360" s="10" t="s">
        <v>1860</v>
      </c>
      <c r="U360" s="10" t="s">
        <v>1860</v>
      </c>
      <c r="V360" s="10"/>
      <c r="W360" s="10"/>
      <c r="X360" s="10"/>
      <c r="Y360" s="10"/>
      <c r="Z360" s="10"/>
      <c r="AA360" s="10"/>
      <c r="AB360" s="10"/>
      <c r="AE360" s="12">
        <f>IFERROR(FLOOR(Table_Books[[#This Row],[Published_Date]],10), 0)</f>
        <v>0</v>
      </c>
      <c r="AF360" s="2">
        <f>IFERROR(CEILING(VALUE(LEFT(Table_Books[[#This Row],[Published_Date]],FIND("-",Table_Books[[#This Row],[Published_Date]]&amp;"-")-1))/100, 1), 0)</f>
        <v>0</v>
      </c>
      <c r="AK360" s="24" t="str">
        <f>Table_Books[[#This Row],[Title]]&amp;"_"&amp;Table_Books[[#This Row],[Author]]</f>
        <v>La Nuit des temps_Barjavel, René</v>
      </c>
      <c r="AL360" s="24" t="str">
        <f>Table_Books[[#This Row],[Author]]&amp;"_"&amp;Table_Books[[#This Row],[Title]]</f>
        <v>Barjavel, René_La Nuit des temps</v>
      </c>
      <c r="AM360" s="24" t="str">
        <f>Table_Books[[#This Row],[Title]]&amp;" by "&amp;Table_Books[[#This Row],[Author]]</f>
        <v>La Nuit des temps by Barjavel, René</v>
      </c>
    </row>
    <row r="361" spans="1:41" x14ac:dyDescent="0.35">
      <c r="A361" s="7" t="str">
        <f>"B-" &amp; UPPER(TRIM(Table_Books[[#This Row],[Title]])) &amp; "|" &amp; UPPER(TRIM(Table_Books[[#This Row],[Author]]))</f>
        <v>B-BOOKS OF BLOOD: VOLUMES ONE TO THREE|BARKER, CLIVE</v>
      </c>
      <c r="B361" s="28" t="str">
        <f>IF(COUNTIFS(Table_Books[Hash_ID],Table_Books[[#This Row],[Hash_ID]])&gt;1,"Y","N")</f>
        <v>N</v>
      </c>
      <c r="C361" s="24" t="s">
        <v>14496</v>
      </c>
      <c r="D361" s="24" t="s">
        <v>14497</v>
      </c>
      <c r="G361" s="12"/>
      <c r="H361" s="12"/>
      <c r="I361" s="8"/>
      <c r="J361" s="12"/>
      <c r="K361" s="12"/>
      <c r="O361" s="33"/>
      <c r="P361" s="10"/>
      <c r="Q361" s="10" t="s">
        <v>1860</v>
      </c>
      <c r="R361" s="10"/>
      <c r="S361" s="10"/>
      <c r="T361" s="10" t="s">
        <v>1860</v>
      </c>
      <c r="U361" s="10" t="s">
        <v>1860</v>
      </c>
      <c r="V361" s="10"/>
      <c r="W361" s="10"/>
      <c r="X361" s="10"/>
      <c r="Y361" s="10"/>
      <c r="Z361" s="10"/>
      <c r="AA361" s="10"/>
      <c r="AB361" s="10"/>
      <c r="AE361" s="12">
        <f>IFERROR(FLOOR(Table_Books[[#This Row],[Published_Date]],10), 0)</f>
        <v>0</v>
      </c>
      <c r="AF361" s="2">
        <f>IFERROR(CEILING(VALUE(LEFT(Table_Books[[#This Row],[Published_Date]],FIND("-",Table_Books[[#This Row],[Published_Date]]&amp;"-")-1))/100, 1), 0)</f>
        <v>0</v>
      </c>
      <c r="AK361" s="24" t="str">
        <f>Table_Books[[#This Row],[Title]]&amp;"_"&amp;Table_Books[[#This Row],[Author]]</f>
        <v>Books of Blood: Volumes One to Three_Barker, Clive</v>
      </c>
      <c r="AL361" s="24" t="str">
        <f>Table_Books[[#This Row],[Author]]&amp;"_"&amp;Table_Books[[#This Row],[Title]]</f>
        <v>Barker, Clive_Books of Blood: Volumes One to Three</v>
      </c>
      <c r="AM361" s="24" t="str">
        <f>Table_Books[[#This Row],[Title]]&amp;" by "&amp;Table_Books[[#This Row],[Author]]</f>
        <v>Books of Blood: Volumes One to Three by Barker, Clive</v>
      </c>
    </row>
    <row r="362" spans="1:41" x14ac:dyDescent="0.35">
      <c r="A362" s="7" t="str">
        <f>"B-" &amp; UPPER(TRIM(Table_Books[[#This Row],[Title]])) &amp; "|" &amp; UPPER(TRIM(Table_Books[[#This Row],[Author]]))</f>
        <v>B-WRITTEN WITH MY LEFT HAND|BARKER, NUGENT</v>
      </c>
      <c r="B362" s="28" t="str">
        <f>IF(COUNTIFS(Table_Books[Hash_ID],Table_Books[[#This Row],[Hash_ID]])&gt;1,"Y","N")</f>
        <v>N</v>
      </c>
      <c r="C362" s="2" t="s">
        <v>8007</v>
      </c>
      <c r="D362" s="2" t="s">
        <v>8476</v>
      </c>
      <c r="G362" s="12"/>
      <c r="H362" s="12"/>
      <c r="I362" s="8"/>
      <c r="J362" s="12"/>
      <c r="K362" s="12"/>
      <c r="O362" s="33"/>
      <c r="P362" s="10"/>
      <c r="Q362" s="10" t="s">
        <v>1860</v>
      </c>
      <c r="R362" s="10"/>
      <c r="S362" s="10"/>
      <c r="T362" s="10" t="s">
        <v>1860</v>
      </c>
      <c r="U362" s="10" t="s">
        <v>1860</v>
      </c>
      <c r="V362" s="10"/>
      <c r="W362" s="10"/>
      <c r="X362" s="10"/>
      <c r="Y362" s="10"/>
      <c r="Z362" s="10"/>
      <c r="AA362" s="10"/>
      <c r="AB362" s="10"/>
      <c r="AE362" s="12">
        <f>IFERROR(FLOOR(Table_Books[[#This Row],[Published_Date]],10), 0)</f>
        <v>0</v>
      </c>
      <c r="AF362" s="2">
        <f>IFERROR(CEILING(VALUE(LEFT(Table_Books[[#This Row],[Published_Date]],FIND("-",Table_Books[[#This Row],[Published_Date]]&amp;"-")-1))/100, 1), 0)</f>
        <v>0</v>
      </c>
      <c r="AK362" s="2" t="str">
        <f>Table_Books[[#This Row],[Title]]&amp;"_"&amp;Table_Books[[#This Row],[Author]]</f>
        <v>Written with My Left Hand_Barker, Nugent</v>
      </c>
      <c r="AL362" s="2" t="str">
        <f>Table_Books[[#This Row],[Author]]&amp;"_"&amp;Table_Books[[#This Row],[Title]]</f>
        <v>Barker, Nugent_Written with My Left Hand</v>
      </c>
      <c r="AM362" s="2" t="str">
        <f>Table_Books[[#This Row],[Title]]&amp;" by "&amp;Table_Books[[#This Row],[Author]]</f>
        <v>Written with My Left Hand by Barker, Nugent</v>
      </c>
    </row>
    <row r="363" spans="1:41" ht="29" x14ac:dyDescent="0.35">
      <c r="A363" s="7" t="str">
        <f>"B-" &amp; UPPER(TRIM(Table_Books[[#This Row],[Title]])) &amp; "|" &amp; UPPER(TRIM(Table_Books[[#This Row],[Author]]))</f>
        <v>B-NIGHTWOOD|BARNES, DJUNA</v>
      </c>
      <c r="B363" s="28" t="str">
        <f>IF(COUNTIFS(Table_Books[Hash_ID],Table_Books[[#This Row],[Hash_ID]])&gt;1,"Y","N")</f>
        <v>Y</v>
      </c>
      <c r="C363" s="2" t="s">
        <v>2222</v>
      </c>
      <c r="D363" s="2" t="s">
        <v>2223</v>
      </c>
      <c r="G363" s="12">
        <v>1936</v>
      </c>
      <c r="H363" s="12"/>
      <c r="I363" s="8"/>
      <c r="J363" s="12"/>
      <c r="K363" s="12"/>
      <c r="L363" s="2">
        <v>208</v>
      </c>
      <c r="M363" s="2" t="s">
        <v>2307</v>
      </c>
      <c r="O363" s="33">
        <v>5</v>
      </c>
      <c r="P363" s="10"/>
      <c r="Q363" s="10" t="s">
        <v>1860</v>
      </c>
      <c r="R363" s="10"/>
      <c r="S363" s="10"/>
      <c r="T363" s="10" t="s">
        <v>1860</v>
      </c>
      <c r="U363" s="10" t="s">
        <v>1860</v>
      </c>
      <c r="V363" s="10"/>
      <c r="W363" s="10"/>
      <c r="X363" s="10"/>
      <c r="Y363" s="10"/>
      <c r="Z363" s="10"/>
      <c r="AA363" s="10"/>
      <c r="AB363" s="10"/>
      <c r="AE363" s="12">
        <f>IFERROR(FLOOR(Table_Books[[#This Row],[Published_Date]],10), 0)</f>
        <v>1930</v>
      </c>
      <c r="AF363" s="2">
        <f>IFERROR(CEILING(VALUE(LEFT(Table_Books[[#This Row],[Published_Date]],FIND("-",Table_Books[[#This Row],[Published_Date]]&amp;"-")-1))/100, 1), 0)</f>
        <v>20</v>
      </c>
      <c r="AK363" s="2" t="str">
        <f>Table_Books[[#This Row],[Title]]&amp;"_"&amp;Table_Books[[#This Row],[Author]]</f>
        <v>Nightwood_Barnes, Djuna</v>
      </c>
      <c r="AL363" s="2" t="str">
        <f>Table_Books[[#This Row],[Author]]&amp;"_"&amp;Table_Books[[#This Row],[Title]]</f>
        <v>Barnes, Djuna_Nightwood</v>
      </c>
      <c r="AM363" s="2" t="str">
        <f>Table_Books[[#This Row],[Title]]&amp;" by "&amp;Table_Books[[#This Row],[Author]]</f>
        <v>Nightwood by Barnes, Djuna</v>
      </c>
    </row>
    <row r="364" spans="1:41" x14ac:dyDescent="0.35">
      <c r="A364" s="7" t="str">
        <f>"B-" &amp; UPPER(TRIM(Table_Books[[#This Row],[Title]])) &amp; "|" &amp; UPPER(TRIM(Table_Books[[#This Row],[Author]]))</f>
        <v>B-NIGHTWOOD|BARNES, DJUNA</v>
      </c>
      <c r="B364" s="35" t="str">
        <f>IF(COUNTIFS(Table_Books[Hash_ID],Table_Books[[#This Row],[Hash_ID]])&gt;1,"Y","N")</f>
        <v>Y</v>
      </c>
      <c r="C364" s="35" t="s">
        <v>2222</v>
      </c>
      <c r="D364" s="35" t="s">
        <v>2223</v>
      </c>
      <c r="E364" s="35"/>
      <c r="F364" s="35"/>
      <c r="G364" s="36"/>
      <c r="H364" s="36"/>
      <c r="I364" s="37"/>
      <c r="J364" s="36"/>
      <c r="K364" s="36"/>
      <c r="L364" s="35"/>
      <c r="M364" s="35"/>
      <c r="N364" s="35"/>
      <c r="O364" s="38"/>
      <c r="P364" s="39"/>
      <c r="Q364" s="10" t="s">
        <v>1860</v>
      </c>
      <c r="R364" s="39"/>
      <c r="S364" s="39"/>
      <c r="T364" s="10" t="s">
        <v>1860</v>
      </c>
      <c r="U364" s="10" t="s">
        <v>1860</v>
      </c>
      <c r="V364" s="39"/>
      <c r="W364" s="39"/>
      <c r="X364" s="39"/>
      <c r="Y364" s="39"/>
      <c r="Z364" s="39"/>
      <c r="AA364" s="39"/>
      <c r="AB364" s="39"/>
      <c r="AC364" s="35"/>
      <c r="AD364" s="35"/>
      <c r="AE364" s="36">
        <f>IFERROR(FLOOR(Table_Books[[#This Row],[Published_Date]],10), 0)</f>
        <v>0</v>
      </c>
      <c r="AF364" s="35">
        <f>IFERROR(CEILING(VALUE(LEFT(Table_Books[[#This Row],[Published_Date]],FIND("-",Table_Books[[#This Row],[Published_Date]]&amp;"-")-1))/100, 1), 0)</f>
        <v>0</v>
      </c>
      <c r="AG364" s="35"/>
      <c r="AH364" s="35" t="s">
        <v>21609</v>
      </c>
      <c r="AI364" s="35"/>
      <c r="AJ364" s="35"/>
      <c r="AK364" s="35" t="str">
        <f>Table_Books[[#This Row],[Title]]&amp;"_"&amp;Table_Books[[#This Row],[Author]]</f>
        <v>Nightwood_Barnes, Djuna</v>
      </c>
      <c r="AL364" s="35" t="str">
        <f>Table_Books[[#This Row],[Author]]&amp;"_"&amp;Table_Books[[#This Row],[Title]]</f>
        <v>Barnes, Djuna_Nightwood</v>
      </c>
      <c r="AM364" s="35" t="str">
        <f>Table_Books[[#This Row],[Title]]&amp;" by "&amp;Table_Books[[#This Row],[Author]]</f>
        <v>Nightwood by Barnes, Djuna</v>
      </c>
      <c r="AN364" s="35"/>
      <c r="AO364" s="35"/>
    </row>
    <row r="365" spans="1:41" x14ac:dyDescent="0.35">
      <c r="A365" s="7" t="str">
        <f>"B-" &amp; UPPER(TRIM(Table_Books[[#This Row],[Title]])) &amp; "|" &amp; UPPER(TRIM(Table_Books[[#This Row],[Author]]))</f>
        <v>B-NIGHTWOOD|BARNES, DJUNA</v>
      </c>
      <c r="B365" s="35" t="str">
        <f>IF(COUNTIFS(Table_Books[Hash_ID],Table_Books[[#This Row],[Hash_ID]])&gt;1,"Y","N")</f>
        <v>Y</v>
      </c>
      <c r="C365" s="35" t="s">
        <v>2222</v>
      </c>
      <c r="D365" s="35" t="s">
        <v>2223</v>
      </c>
      <c r="E365" s="35"/>
      <c r="F365" s="35"/>
      <c r="G365" s="36"/>
      <c r="H365" s="36"/>
      <c r="I365" s="37"/>
      <c r="J365" s="36"/>
      <c r="K365" s="36"/>
      <c r="L365" s="35"/>
      <c r="M365" s="35"/>
      <c r="N365" s="35"/>
      <c r="O365" s="38"/>
      <c r="P365" s="39"/>
      <c r="Q365" s="10" t="s">
        <v>1860</v>
      </c>
      <c r="R365" s="39"/>
      <c r="S365" s="39"/>
      <c r="T365" s="10" t="s">
        <v>1860</v>
      </c>
      <c r="U365" s="10" t="s">
        <v>1860</v>
      </c>
      <c r="V365" s="39"/>
      <c r="W365" s="39"/>
      <c r="X365" s="39"/>
      <c r="Y365" s="39"/>
      <c r="Z365" s="39"/>
      <c r="AA365" s="39"/>
      <c r="AB365" s="39"/>
      <c r="AC365" s="35"/>
      <c r="AD365" s="35"/>
      <c r="AE365" s="36">
        <f>IFERROR(FLOOR(Table_Books[[#This Row],[Published_Date]],10), 0)</f>
        <v>0</v>
      </c>
      <c r="AF365" s="35">
        <f>IFERROR(CEILING(VALUE(LEFT(Table_Books[[#This Row],[Published_Date]],FIND("-",Table_Books[[#This Row],[Published_Date]]&amp;"-")-1))/100, 1), 0)</f>
        <v>0</v>
      </c>
      <c r="AG365" s="35"/>
      <c r="AH365" s="35" t="s">
        <v>21572</v>
      </c>
      <c r="AI365" s="35"/>
      <c r="AJ365" s="35" t="s">
        <v>20278</v>
      </c>
      <c r="AK365" s="35" t="str">
        <f>Table_Books[[#This Row],[Title]]&amp;"_"&amp;Table_Books[[#This Row],[Author]]</f>
        <v>Nightwood_Barnes, Djuna</v>
      </c>
      <c r="AL365" s="35" t="str">
        <f>Table_Books[[#This Row],[Author]]&amp;"_"&amp;Table_Books[[#This Row],[Title]]</f>
        <v>Barnes, Djuna_Nightwood</v>
      </c>
      <c r="AM365" s="35" t="str">
        <f>Table_Books[[#This Row],[Title]]&amp;" by "&amp;Table_Books[[#This Row],[Author]]</f>
        <v>Nightwood by Barnes, Djuna</v>
      </c>
      <c r="AN365" s="35"/>
      <c r="AO365" s="35"/>
    </row>
    <row r="366" spans="1:41" x14ac:dyDescent="0.35">
      <c r="A366" s="7" t="str">
        <f>"B-" &amp; UPPER(TRIM(Table_Books[[#This Row],[Title]])) &amp; "|" &amp; UPPER(TRIM(Table_Books[[#This Row],[Author]]))</f>
        <v>B-A HISTORY OF THE WORLD IN 10½ CHAPTERS|BARNES, JULIAN</v>
      </c>
      <c r="B366" s="35" t="str">
        <f>IF(COUNTIFS(Table_Books[Hash_ID],Table_Books[[#This Row],[Hash_ID]])&gt;1,"Y","N")</f>
        <v>N</v>
      </c>
      <c r="C366" s="35" t="s">
        <v>20132</v>
      </c>
      <c r="D366" s="48" t="s">
        <v>19815</v>
      </c>
      <c r="E366" s="35"/>
      <c r="F366" s="35"/>
      <c r="G366" s="36"/>
      <c r="H366" s="36"/>
      <c r="I366" s="37"/>
      <c r="J366" s="36"/>
      <c r="K366" s="36"/>
      <c r="L366" s="35"/>
      <c r="M366" s="35"/>
      <c r="N366" s="35"/>
      <c r="O366" s="38"/>
      <c r="P366" s="39"/>
      <c r="Q366" s="10" t="s">
        <v>1860</v>
      </c>
      <c r="R366" s="39"/>
      <c r="S366" s="39"/>
      <c r="T366" s="10" t="s">
        <v>1860</v>
      </c>
      <c r="U366" s="10" t="s">
        <v>1860</v>
      </c>
      <c r="V366" s="39"/>
      <c r="W366" s="39"/>
      <c r="X366" s="39"/>
      <c r="Y366" s="39"/>
      <c r="Z366" s="39"/>
      <c r="AA366" s="39"/>
      <c r="AB366" s="39"/>
      <c r="AC366" s="35"/>
      <c r="AD366" s="35"/>
      <c r="AE366" s="36">
        <f>IFERROR(FLOOR(Table_Books[[#This Row],[Published_Date]],10), 0)</f>
        <v>0</v>
      </c>
      <c r="AF366" s="35">
        <f>IFERROR(CEILING(VALUE(LEFT(Table_Books[[#This Row],[Published_Date]],FIND("-",Table_Books[[#This Row],[Published_Date]]&amp;"-")-1))/100, 1), 0)</f>
        <v>0</v>
      </c>
      <c r="AG366" s="35"/>
      <c r="AH366" s="35"/>
      <c r="AI366" s="35"/>
      <c r="AJ366" s="35"/>
      <c r="AK366" s="35" t="str">
        <f>Table_Books[[#This Row],[Title]]&amp;"_"&amp;Table_Books[[#This Row],[Author]]</f>
        <v>A History of the World in 10½ Chapters_Barnes, Julian</v>
      </c>
      <c r="AL366" s="35" t="str">
        <f>Table_Books[[#This Row],[Author]]&amp;"_"&amp;Table_Books[[#This Row],[Title]]</f>
        <v>Barnes, Julian_A History of the World in 10½ Chapters</v>
      </c>
      <c r="AM366" s="35" t="str">
        <f>Table_Books[[#This Row],[Title]]&amp;" by "&amp;Table_Books[[#This Row],[Author]]</f>
        <v>A History of the World in 10½ Chapters by Barnes, Julian</v>
      </c>
      <c r="AN366" s="35"/>
      <c r="AO366" s="35"/>
    </row>
    <row r="367" spans="1:41" x14ac:dyDescent="0.35">
      <c r="A367" s="7" t="str">
        <f>"B-" &amp; UPPER(TRIM(Table_Books[[#This Row],[Title]])) &amp; "|" &amp; UPPER(TRIM(Table_Books[[#This Row],[Author]]))</f>
        <v>B-FLAUBERT'S PARROT|BARNES, JULIAN</v>
      </c>
      <c r="B367" s="35" t="str">
        <f>IF(COUNTIFS(Table_Books[Hash_ID],Table_Books[[#This Row],[Hash_ID]])&gt;1,"Y","N")</f>
        <v>N</v>
      </c>
      <c r="C367" s="35" t="s">
        <v>20133</v>
      </c>
      <c r="D367" s="48" t="s">
        <v>19815</v>
      </c>
      <c r="E367" s="35"/>
      <c r="F367" s="35"/>
      <c r="G367" s="36"/>
      <c r="H367" s="36"/>
      <c r="I367" s="37"/>
      <c r="J367" s="36"/>
      <c r="K367" s="36"/>
      <c r="L367" s="35"/>
      <c r="M367" s="35"/>
      <c r="N367" s="35"/>
      <c r="O367" s="38"/>
      <c r="P367" s="39"/>
      <c r="Q367" s="10" t="s">
        <v>1860</v>
      </c>
      <c r="R367" s="39"/>
      <c r="S367" s="39"/>
      <c r="T367" s="10" t="s">
        <v>1860</v>
      </c>
      <c r="U367" s="10" t="s">
        <v>1860</v>
      </c>
      <c r="V367" s="39"/>
      <c r="W367" s="39"/>
      <c r="X367" s="39"/>
      <c r="Y367" s="39"/>
      <c r="Z367" s="39"/>
      <c r="AA367" s="39"/>
      <c r="AB367" s="39"/>
      <c r="AC367" s="35"/>
      <c r="AD367" s="35"/>
      <c r="AE367" s="36">
        <f>IFERROR(FLOOR(Table_Books[[#This Row],[Published_Date]],10), 0)</f>
        <v>0</v>
      </c>
      <c r="AF367" s="35">
        <f>IFERROR(CEILING(VALUE(LEFT(Table_Books[[#This Row],[Published_Date]],FIND("-",Table_Books[[#This Row],[Published_Date]]&amp;"-")-1))/100, 1), 0)</f>
        <v>0</v>
      </c>
      <c r="AG367" s="35"/>
      <c r="AH367" s="35"/>
      <c r="AI367" s="35"/>
      <c r="AJ367" s="35"/>
      <c r="AK367" s="35" t="str">
        <f>Table_Books[[#This Row],[Title]]&amp;"_"&amp;Table_Books[[#This Row],[Author]]</f>
        <v>Flaubert's Parrot_Barnes, Julian</v>
      </c>
      <c r="AL367" s="35" t="str">
        <f>Table_Books[[#This Row],[Author]]&amp;"_"&amp;Table_Books[[#This Row],[Title]]</f>
        <v>Barnes, Julian_Flaubert's Parrot</v>
      </c>
      <c r="AM367" s="35" t="str">
        <f>Table_Books[[#This Row],[Title]]&amp;" by "&amp;Table_Books[[#This Row],[Author]]</f>
        <v>Flaubert's Parrot by Barnes, Julian</v>
      </c>
      <c r="AN367" s="35"/>
      <c r="AO367" s="35"/>
    </row>
    <row r="368" spans="1:41" x14ac:dyDescent="0.35">
      <c r="A368" s="7" t="str">
        <f>"B-" &amp; UPPER(TRIM(Table_Books[[#This Row],[Title]])) &amp; "|" &amp; UPPER(TRIM(Table_Books[[#This Row],[Author]]))</f>
        <v>B-THE SENSE OF AN ENDING|BARNES, JULIAN</v>
      </c>
      <c r="B368" s="35" t="str">
        <f>IF(COUNTIFS(Table_Books[Hash_ID],Table_Books[[#This Row],[Hash_ID]])&gt;1,"Y","N")</f>
        <v>N</v>
      </c>
      <c r="C368" s="35" t="s">
        <v>19814</v>
      </c>
      <c r="D368" s="48" t="s">
        <v>19815</v>
      </c>
      <c r="E368" s="35"/>
      <c r="F368" s="35"/>
      <c r="G368" s="36"/>
      <c r="H368" s="36"/>
      <c r="I368" s="37"/>
      <c r="J368" s="36"/>
      <c r="K368" s="36"/>
      <c r="L368" s="35"/>
      <c r="M368" s="35"/>
      <c r="N368" s="35"/>
      <c r="O368" s="38"/>
      <c r="P368" s="39"/>
      <c r="Q368" s="10" t="s">
        <v>1860</v>
      </c>
      <c r="R368" s="39"/>
      <c r="S368" s="39"/>
      <c r="T368" s="10" t="s">
        <v>1860</v>
      </c>
      <c r="U368" s="10" t="s">
        <v>1860</v>
      </c>
      <c r="V368" s="39"/>
      <c r="W368" s="39"/>
      <c r="X368" s="39"/>
      <c r="Y368" s="39"/>
      <c r="Z368" s="39"/>
      <c r="AA368" s="39"/>
      <c r="AB368" s="39"/>
      <c r="AC368" s="35"/>
      <c r="AD368" s="35"/>
      <c r="AE368" s="36">
        <f>IFERROR(FLOOR(Table_Books[[#This Row],[Published_Date]],10), 0)</f>
        <v>0</v>
      </c>
      <c r="AF368" s="35">
        <f>IFERROR(CEILING(VALUE(LEFT(Table_Books[[#This Row],[Published_Date]],FIND("-",Table_Books[[#This Row],[Published_Date]]&amp;"-")-1))/100, 1), 0)</f>
        <v>0</v>
      </c>
      <c r="AG368" s="35"/>
      <c r="AH368" s="35" t="s">
        <v>21602</v>
      </c>
      <c r="AI368" s="35"/>
      <c r="AJ368" s="35"/>
      <c r="AK368" s="35" t="str">
        <f>Table_Books[[#This Row],[Title]]&amp;"_"&amp;Table_Books[[#This Row],[Author]]</f>
        <v>The Sense of an Ending_Barnes, Julian</v>
      </c>
      <c r="AL368" s="35" t="str">
        <f>Table_Books[[#This Row],[Author]]&amp;"_"&amp;Table_Books[[#This Row],[Title]]</f>
        <v>Barnes, Julian_The Sense of an Ending</v>
      </c>
      <c r="AM368" s="35" t="str">
        <f>Table_Books[[#This Row],[Title]]&amp;" by "&amp;Table_Books[[#This Row],[Author]]</f>
        <v>The Sense of an Ending by Barnes, Julian</v>
      </c>
      <c r="AN368" s="35"/>
      <c r="AO368" s="35"/>
    </row>
    <row r="369" spans="1:41" x14ac:dyDescent="0.35">
      <c r="A369" s="7" t="str">
        <f>"B-" &amp; UPPER(TRIM(Table_Books[[#This Row],[Title]])) &amp; "|" &amp; UPPER(TRIM(Table_Books[[#This Row],[Author]]))</f>
        <v>B-THE IMAGO SEQUENCE AND OTHER STORIES|BARRON, LAIRD</v>
      </c>
      <c r="B369" s="28" t="str">
        <f>IF(COUNTIFS(Table_Books[Hash_ID],Table_Books[[#This Row],[Hash_ID]])&gt;1,"Y","N")</f>
        <v>N</v>
      </c>
      <c r="C369" s="24" t="s">
        <v>14726</v>
      </c>
      <c r="D369" s="24" t="s">
        <v>14727</v>
      </c>
      <c r="G369" s="12"/>
      <c r="H369" s="12"/>
      <c r="I369" s="8"/>
      <c r="J369" s="12"/>
      <c r="K369" s="12"/>
      <c r="O369" s="33"/>
      <c r="P369" s="10"/>
      <c r="Q369" s="10" t="s">
        <v>1860</v>
      </c>
      <c r="R369" s="10"/>
      <c r="S369" s="10"/>
      <c r="T369" s="10" t="s">
        <v>1860</v>
      </c>
      <c r="U369" s="10" t="s">
        <v>1860</v>
      </c>
      <c r="V369" s="10"/>
      <c r="W369" s="10"/>
      <c r="X369" s="10"/>
      <c r="Y369" s="10"/>
      <c r="Z369" s="10"/>
      <c r="AA369" s="10"/>
      <c r="AB369" s="10"/>
      <c r="AE369" s="12">
        <f>IFERROR(FLOOR(Table_Books[[#This Row],[Published_Date]],10), 0)</f>
        <v>0</v>
      </c>
      <c r="AF369" s="2">
        <f>IFERROR(CEILING(VALUE(LEFT(Table_Books[[#This Row],[Published_Date]],FIND("-",Table_Books[[#This Row],[Published_Date]]&amp;"-")-1))/100, 1), 0)</f>
        <v>0</v>
      </c>
      <c r="AK369" s="24" t="str">
        <f>Table_Books[[#This Row],[Title]]&amp;"_"&amp;Table_Books[[#This Row],[Author]]</f>
        <v>The Imago Sequence and Other Stories_Barron, Laird</v>
      </c>
      <c r="AL369" s="24" t="str">
        <f>Table_Books[[#This Row],[Author]]&amp;"_"&amp;Table_Books[[#This Row],[Title]]</f>
        <v>Barron, Laird_The Imago Sequence and Other Stories</v>
      </c>
      <c r="AM369" s="24" t="str">
        <f>Table_Books[[#This Row],[Title]]&amp;" by "&amp;Table_Books[[#This Row],[Author]]</f>
        <v>The Imago Sequence and Other Stories by Barron, Laird</v>
      </c>
    </row>
    <row r="370" spans="1:41" x14ac:dyDescent="0.35">
      <c r="A370" s="7" t="str">
        <f>"B-" &amp; UPPER(TRIM(Table_Books[[#This Row],[Title]])) &amp; "|" &amp; UPPER(TRIM(Table_Books[[#This Row],[Author]]))</f>
        <v>B-GILES GOAT-BOY|BARTH, JOHN</v>
      </c>
      <c r="B370" s="35" t="str">
        <f>IF(COUNTIFS(Table_Books[Hash_ID],Table_Books[[#This Row],[Hash_ID]])&gt;1,"Y","N")</f>
        <v>N</v>
      </c>
      <c r="C370" s="35" t="s">
        <v>20066</v>
      </c>
      <c r="D370" s="35" t="s">
        <v>6265</v>
      </c>
      <c r="E370" s="35"/>
      <c r="F370" s="35"/>
      <c r="G370" s="36"/>
      <c r="H370" s="36"/>
      <c r="I370" s="37"/>
      <c r="J370" s="36"/>
      <c r="K370" s="36"/>
      <c r="L370" s="35"/>
      <c r="M370" s="35"/>
      <c r="N370" s="35"/>
      <c r="O370" s="38"/>
      <c r="P370" s="39"/>
      <c r="Q370" s="10" t="s">
        <v>1860</v>
      </c>
      <c r="R370" s="39"/>
      <c r="S370" s="39"/>
      <c r="T370" s="10" t="s">
        <v>1860</v>
      </c>
      <c r="U370" s="10" t="s">
        <v>1860</v>
      </c>
      <c r="V370" s="39"/>
      <c r="W370" s="39"/>
      <c r="X370" s="39"/>
      <c r="Y370" s="39"/>
      <c r="Z370" s="39"/>
      <c r="AA370" s="39"/>
      <c r="AB370" s="39"/>
      <c r="AC370" s="35"/>
      <c r="AD370" s="35"/>
      <c r="AE370" s="36">
        <f>IFERROR(FLOOR(Table_Books[[#This Row],[Published_Date]],10), 0)</f>
        <v>0</v>
      </c>
      <c r="AF370" s="35">
        <f>IFERROR(CEILING(VALUE(LEFT(Table_Books[[#This Row],[Published_Date]],FIND("-",Table_Books[[#This Row],[Published_Date]]&amp;"-")-1))/100, 1), 0)</f>
        <v>0</v>
      </c>
      <c r="AG370" s="35"/>
      <c r="AH370" s="35"/>
      <c r="AI370" s="35"/>
      <c r="AJ370" s="35"/>
      <c r="AK370" s="35" t="str">
        <f>Table_Books[[#This Row],[Title]]&amp;"_"&amp;Table_Books[[#This Row],[Author]]</f>
        <v>Giles Goat-Boy_Barth, John</v>
      </c>
      <c r="AL370" s="35" t="str">
        <f>Table_Books[[#This Row],[Author]]&amp;"_"&amp;Table_Books[[#This Row],[Title]]</f>
        <v>Barth, John_Giles Goat-Boy</v>
      </c>
      <c r="AM370" s="35" t="str">
        <f>Table_Books[[#This Row],[Title]]&amp;" by "&amp;Table_Books[[#This Row],[Author]]</f>
        <v>Giles Goat-Boy by Barth, John</v>
      </c>
      <c r="AN370" s="35"/>
      <c r="AO370" s="35"/>
    </row>
    <row r="371" spans="1:41" x14ac:dyDescent="0.35">
      <c r="A371" s="7" t="str">
        <f>"B-" &amp; UPPER(TRIM(Table_Books[[#This Row],[Title]])) &amp; "|" &amp; UPPER(TRIM(Table_Books[[#This Row],[Author]]))</f>
        <v>B-GILES GOAT-BOY / THE SOT-WEED FACTOR|BARTH, JOHN</v>
      </c>
      <c r="B371" s="35" t="str">
        <f>IF(COUNTIFS(Table_Books[Hash_ID],Table_Books[[#This Row],[Hash_ID]])&gt;1,"Y","N")</f>
        <v>N</v>
      </c>
      <c r="C371" s="35" t="s">
        <v>19747</v>
      </c>
      <c r="D371" s="35" t="s">
        <v>6265</v>
      </c>
      <c r="E371" s="35"/>
      <c r="F371" s="35"/>
      <c r="G371" s="36"/>
      <c r="H371" s="36"/>
      <c r="I371" s="37"/>
      <c r="J371" s="36"/>
      <c r="K371" s="36"/>
      <c r="L371" s="35"/>
      <c r="M371" s="35"/>
      <c r="N371" s="35"/>
      <c r="O371" s="38"/>
      <c r="P371" s="39"/>
      <c r="Q371" s="10" t="s">
        <v>1860</v>
      </c>
      <c r="R371" s="39"/>
      <c r="S371" s="39"/>
      <c r="T371" s="10" t="s">
        <v>1860</v>
      </c>
      <c r="U371" s="10" t="s">
        <v>1860</v>
      </c>
      <c r="V371" s="39"/>
      <c r="W371" s="39"/>
      <c r="X371" s="39"/>
      <c r="Y371" s="39"/>
      <c r="Z371" s="39"/>
      <c r="AA371" s="39"/>
      <c r="AB371" s="39"/>
      <c r="AC371" s="35"/>
      <c r="AD371" s="35"/>
      <c r="AE371" s="36">
        <f>IFERROR(FLOOR(Table_Books[[#This Row],[Published_Date]],10), 0)</f>
        <v>0</v>
      </c>
      <c r="AF371" s="35">
        <f>IFERROR(CEILING(VALUE(LEFT(Table_Books[[#This Row],[Published_Date]],FIND("-",Table_Books[[#This Row],[Published_Date]]&amp;"-")-1))/100, 1), 0)</f>
        <v>0</v>
      </c>
      <c r="AG371" s="35"/>
      <c r="AH371" s="35" t="s">
        <v>21602</v>
      </c>
      <c r="AI371" s="35"/>
      <c r="AJ371" s="35"/>
      <c r="AK371" s="35" t="str">
        <f>Table_Books[[#This Row],[Title]]&amp;"_"&amp;Table_Books[[#This Row],[Author]]</f>
        <v>Giles Goat-Boy / The Sot-Weed Factor_Barth, John</v>
      </c>
      <c r="AL371" s="35" t="str">
        <f>Table_Books[[#This Row],[Author]]&amp;"_"&amp;Table_Books[[#This Row],[Title]]</f>
        <v>Barth, John_Giles Goat-Boy / The Sot-Weed Factor</v>
      </c>
      <c r="AM371" s="35" t="str">
        <f>Table_Books[[#This Row],[Title]]&amp;" by "&amp;Table_Books[[#This Row],[Author]]</f>
        <v>Giles Goat-Boy / The Sot-Weed Factor by Barth, John</v>
      </c>
      <c r="AN371" s="35"/>
      <c r="AO371" s="35"/>
    </row>
    <row r="372" spans="1:41" x14ac:dyDescent="0.35">
      <c r="A372" s="7" t="str">
        <f>"B-" &amp; UPPER(TRIM(Table_Books[[#This Row],[Title]])) &amp; "|" &amp; UPPER(TRIM(Table_Books[[#This Row],[Author]]))</f>
        <v>B-LETTERS|BARTH, JOHN</v>
      </c>
      <c r="B372" s="35" t="str">
        <f>IF(COUNTIFS(Table_Books[Hash_ID],Table_Books[[#This Row],[Hash_ID]])&gt;1,"Y","N")</f>
        <v>N</v>
      </c>
      <c r="C372" s="35" t="s">
        <v>20067</v>
      </c>
      <c r="D372" s="35" t="s">
        <v>6265</v>
      </c>
      <c r="E372" s="35"/>
      <c r="F372" s="35"/>
      <c r="G372" s="36"/>
      <c r="H372" s="36"/>
      <c r="I372" s="37"/>
      <c r="J372" s="36"/>
      <c r="K372" s="36"/>
      <c r="L372" s="35"/>
      <c r="M372" s="35"/>
      <c r="N372" s="35"/>
      <c r="O372" s="38"/>
      <c r="P372" s="39"/>
      <c r="Q372" s="10" t="s">
        <v>1860</v>
      </c>
      <c r="R372" s="39"/>
      <c r="S372" s="39"/>
      <c r="T372" s="10" t="s">
        <v>1860</v>
      </c>
      <c r="U372" s="10" t="s">
        <v>1860</v>
      </c>
      <c r="V372" s="39"/>
      <c r="W372" s="39"/>
      <c r="X372" s="39"/>
      <c r="Y372" s="39"/>
      <c r="Z372" s="39"/>
      <c r="AA372" s="39"/>
      <c r="AB372" s="39"/>
      <c r="AC372" s="35"/>
      <c r="AD372" s="35"/>
      <c r="AE372" s="36">
        <f>IFERROR(FLOOR(Table_Books[[#This Row],[Published_Date]],10), 0)</f>
        <v>0</v>
      </c>
      <c r="AF372" s="35">
        <f>IFERROR(CEILING(VALUE(LEFT(Table_Books[[#This Row],[Published_Date]],FIND("-",Table_Books[[#This Row],[Published_Date]]&amp;"-")-1))/100, 1), 0)</f>
        <v>0</v>
      </c>
      <c r="AG372" s="35"/>
      <c r="AH372" s="35"/>
      <c r="AI372" s="35"/>
      <c r="AJ372" s="35"/>
      <c r="AK372" s="35" t="str">
        <f>Table_Books[[#This Row],[Title]]&amp;"_"&amp;Table_Books[[#This Row],[Author]]</f>
        <v>LETTERS_Barth, John</v>
      </c>
      <c r="AL372" s="35" t="str">
        <f>Table_Books[[#This Row],[Author]]&amp;"_"&amp;Table_Books[[#This Row],[Title]]</f>
        <v>Barth, John_LETTERS</v>
      </c>
      <c r="AM372" s="35" t="str">
        <f>Table_Books[[#This Row],[Title]]&amp;" by "&amp;Table_Books[[#This Row],[Author]]</f>
        <v>LETTERS by Barth, John</v>
      </c>
      <c r="AN372" s="35"/>
      <c r="AO372" s="35"/>
    </row>
    <row r="373" spans="1:41" x14ac:dyDescent="0.35">
      <c r="A373" s="7" t="str">
        <f>"B-" &amp; UPPER(TRIM(Table_Books[[#This Row],[Title]])) &amp; "|" &amp; UPPER(TRIM(Table_Books[[#This Row],[Author]]))</f>
        <v>B-LOST IN THE FUNHOUSE|BARTH, JOHN</v>
      </c>
      <c r="B373" s="35" t="str">
        <f>IF(COUNTIFS(Table_Books[Hash_ID],Table_Books[[#This Row],[Hash_ID]])&gt;1,"Y","N")</f>
        <v>N</v>
      </c>
      <c r="C373" s="35" t="s">
        <v>20068</v>
      </c>
      <c r="D373" s="35" t="s">
        <v>6265</v>
      </c>
      <c r="E373" s="35"/>
      <c r="F373" s="35"/>
      <c r="G373" s="36"/>
      <c r="H373" s="36"/>
      <c r="I373" s="37"/>
      <c r="J373" s="36"/>
      <c r="K373" s="36"/>
      <c r="L373" s="35"/>
      <c r="M373" s="35"/>
      <c r="N373" s="35"/>
      <c r="O373" s="38"/>
      <c r="P373" s="39"/>
      <c r="Q373" s="10" t="s">
        <v>1860</v>
      </c>
      <c r="R373" s="39"/>
      <c r="S373" s="39"/>
      <c r="T373" s="10" t="s">
        <v>1860</v>
      </c>
      <c r="U373" s="10" t="s">
        <v>1860</v>
      </c>
      <c r="V373" s="39"/>
      <c r="W373" s="39"/>
      <c r="X373" s="39"/>
      <c r="Y373" s="39"/>
      <c r="Z373" s="39"/>
      <c r="AA373" s="39"/>
      <c r="AB373" s="39"/>
      <c r="AC373" s="35"/>
      <c r="AD373" s="35"/>
      <c r="AE373" s="36">
        <f>IFERROR(FLOOR(Table_Books[[#This Row],[Published_Date]],10), 0)</f>
        <v>0</v>
      </c>
      <c r="AF373" s="35">
        <f>IFERROR(CEILING(VALUE(LEFT(Table_Books[[#This Row],[Published_Date]],FIND("-",Table_Books[[#This Row],[Published_Date]]&amp;"-")-1))/100, 1), 0)</f>
        <v>0</v>
      </c>
      <c r="AG373" s="35"/>
      <c r="AH373" s="35"/>
      <c r="AI373" s="35"/>
      <c r="AJ373" s="35"/>
      <c r="AK373" s="35" t="str">
        <f>Table_Books[[#This Row],[Title]]&amp;"_"&amp;Table_Books[[#This Row],[Author]]</f>
        <v>Lost in the Funhouse_Barth, John</v>
      </c>
      <c r="AL373" s="35" t="str">
        <f>Table_Books[[#This Row],[Author]]&amp;"_"&amp;Table_Books[[#This Row],[Title]]</f>
        <v>Barth, John_Lost in the Funhouse</v>
      </c>
      <c r="AM373" s="35" t="str">
        <f>Table_Books[[#This Row],[Title]]&amp;" by "&amp;Table_Books[[#This Row],[Author]]</f>
        <v>Lost in the Funhouse by Barth, John</v>
      </c>
      <c r="AN373" s="35"/>
      <c r="AO373" s="35"/>
    </row>
    <row r="374" spans="1:41" x14ac:dyDescent="0.35">
      <c r="A374" s="7" t="str">
        <f>"B-" &amp; UPPER(TRIM(Table_Books[[#This Row],[Title]])) &amp; "|" &amp; UPPER(TRIM(Table_Books[[#This Row],[Author]]))</f>
        <v>B-THE SOT-WEED FACTOR|BARTH, JOHN</v>
      </c>
      <c r="B374" s="28" t="str">
        <f>IF(COUNTIFS(Table_Books[Hash_ID],Table_Books[[#This Row],[Hash_ID]])&gt;1,"Y","N")</f>
        <v>Y</v>
      </c>
      <c r="C374" s="2" t="s">
        <v>6264</v>
      </c>
      <c r="D374" s="2" t="s">
        <v>6265</v>
      </c>
      <c r="G374" s="12"/>
      <c r="H374" s="12"/>
      <c r="I374" s="8"/>
      <c r="J374" s="12"/>
      <c r="K374" s="12"/>
      <c r="O374" s="33"/>
      <c r="P374" s="10"/>
      <c r="Q374" s="10" t="s">
        <v>1860</v>
      </c>
      <c r="R374" s="10"/>
      <c r="S374" s="10"/>
      <c r="T374" s="10" t="s">
        <v>1860</v>
      </c>
      <c r="U374" s="10" t="s">
        <v>1860</v>
      </c>
      <c r="V374" s="10"/>
      <c r="W374" s="10"/>
      <c r="X374" s="10"/>
      <c r="Y374" s="10"/>
      <c r="Z374" s="10"/>
      <c r="AA374" s="10"/>
      <c r="AB374" s="10"/>
      <c r="AE374" s="12">
        <f>IFERROR(FLOOR(Table_Books[[#This Row],[Published_Date]],10), 0)</f>
        <v>0</v>
      </c>
      <c r="AF374" s="2">
        <f>IFERROR(CEILING(VALUE(LEFT(Table_Books[[#This Row],[Published_Date]],FIND("-",Table_Books[[#This Row],[Published_Date]]&amp;"-")-1))/100, 1), 0)</f>
        <v>0</v>
      </c>
      <c r="AK374" s="2" t="str">
        <f>Table_Books[[#This Row],[Title]]&amp;"_"&amp;Table_Books[[#This Row],[Author]]</f>
        <v>The Sot-Weed Factor_Barth, John</v>
      </c>
      <c r="AL374" s="2" t="str">
        <f>Table_Books[[#This Row],[Author]]&amp;"_"&amp;Table_Books[[#This Row],[Title]]</f>
        <v>Barth, John_The Sot-Weed Factor</v>
      </c>
      <c r="AM374" s="2" t="str">
        <f>Table_Books[[#This Row],[Title]]&amp;" by "&amp;Table_Books[[#This Row],[Author]]</f>
        <v>The Sot-Weed Factor by Barth, John</v>
      </c>
    </row>
    <row r="375" spans="1:41" x14ac:dyDescent="0.35">
      <c r="A375" s="7" t="str">
        <f>"B-" &amp; UPPER(TRIM(Table_Books[[#This Row],[Title]])) &amp; "|" &amp; UPPER(TRIM(Table_Books[[#This Row],[Author]]))</f>
        <v>B-THE SOT-WEED FACTOR|BARTH, JOHN</v>
      </c>
      <c r="B375" s="35" t="str">
        <f>IF(COUNTIFS(Table_Books[Hash_ID],Table_Books[[#This Row],[Hash_ID]])&gt;1,"Y","N")</f>
        <v>Y</v>
      </c>
      <c r="C375" s="35" t="s">
        <v>6264</v>
      </c>
      <c r="D375" s="35" t="s">
        <v>6265</v>
      </c>
      <c r="E375" s="35"/>
      <c r="F375" s="35"/>
      <c r="G375" s="36"/>
      <c r="H375" s="36"/>
      <c r="I375" s="37"/>
      <c r="J375" s="36"/>
      <c r="K375" s="36"/>
      <c r="L375" s="35"/>
      <c r="M375" s="35"/>
      <c r="N375" s="35"/>
      <c r="O375" s="38"/>
      <c r="P375" s="39"/>
      <c r="Q375" s="10" t="s">
        <v>1860</v>
      </c>
      <c r="R375" s="39"/>
      <c r="S375" s="39"/>
      <c r="T375" s="10" t="s">
        <v>1860</v>
      </c>
      <c r="U375" s="10" t="s">
        <v>1860</v>
      </c>
      <c r="V375" s="39"/>
      <c r="W375" s="39"/>
      <c r="X375" s="39"/>
      <c r="Y375" s="39"/>
      <c r="Z375" s="39"/>
      <c r="AA375" s="39"/>
      <c r="AB375" s="39"/>
      <c r="AC375" s="35"/>
      <c r="AD375" s="35"/>
      <c r="AE375" s="36">
        <f>IFERROR(FLOOR(Table_Books[[#This Row],[Published_Date]],10), 0)</f>
        <v>0</v>
      </c>
      <c r="AF375" s="35">
        <f>IFERROR(CEILING(VALUE(LEFT(Table_Books[[#This Row],[Published_Date]],FIND("-",Table_Books[[#This Row],[Published_Date]]&amp;"-")-1))/100, 1), 0)</f>
        <v>0</v>
      </c>
      <c r="AG375" s="35"/>
      <c r="AH375" s="35"/>
      <c r="AI375" s="35"/>
      <c r="AJ375" s="35"/>
      <c r="AK375" s="35" t="str">
        <f>Table_Books[[#This Row],[Title]]&amp;"_"&amp;Table_Books[[#This Row],[Author]]</f>
        <v>The Sot-Weed Factor_Barth, John</v>
      </c>
      <c r="AL375" s="35" t="str">
        <f>Table_Books[[#This Row],[Author]]&amp;"_"&amp;Table_Books[[#This Row],[Title]]</f>
        <v>Barth, John_The Sot-Weed Factor</v>
      </c>
      <c r="AM375" s="35" t="str">
        <f>Table_Books[[#This Row],[Title]]&amp;" by "&amp;Table_Books[[#This Row],[Author]]</f>
        <v>The Sot-Weed Factor by Barth, John</v>
      </c>
      <c r="AN375" s="35"/>
      <c r="AO375" s="35"/>
    </row>
    <row r="376" spans="1:41" x14ac:dyDescent="0.35">
      <c r="A376" s="7" t="str">
        <f>"B-" &amp; UPPER(TRIM(Table_Books[[#This Row],[Title]])) &amp; "|" &amp; UPPER(TRIM(Table_Books[[#This Row],[Author]]))</f>
        <v>B-A LOVER'S DISCOURSE: FRAGMENTS|BARTHES, ROLAND</v>
      </c>
      <c r="B376" s="28" t="str">
        <f>IF(COUNTIFS(Table_Books[Hash_ID],Table_Books[[#This Row],[Hash_ID]])&gt;1,"Y","N")</f>
        <v>Y</v>
      </c>
      <c r="C376" s="2" t="s">
        <v>6091</v>
      </c>
      <c r="D376" s="2" t="s">
        <v>6119</v>
      </c>
      <c r="G376" s="12"/>
      <c r="H376" s="12"/>
      <c r="I376" s="8"/>
      <c r="J376" s="12"/>
      <c r="K376" s="12"/>
      <c r="O376" s="33"/>
      <c r="P376" s="10"/>
      <c r="Q376" s="10" t="s">
        <v>1860</v>
      </c>
      <c r="R376" s="10"/>
      <c r="S376" s="10"/>
      <c r="T376" s="10" t="s">
        <v>1860</v>
      </c>
      <c r="U376" s="10" t="s">
        <v>1860</v>
      </c>
      <c r="V376" s="10"/>
      <c r="W376" s="10"/>
      <c r="X376" s="10"/>
      <c r="Y376" s="10"/>
      <c r="Z376" s="10"/>
      <c r="AA376" s="10"/>
      <c r="AB376" s="10"/>
      <c r="AE376" s="12">
        <f>IFERROR(FLOOR(Table_Books[[#This Row],[Published_Date]],10), 0)</f>
        <v>0</v>
      </c>
      <c r="AF376" s="2">
        <f>IFERROR(CEILING(VALUE(LEFT(Table_Books[[#This Row],[Published_Date]],FIND("-",Table_Books[[#This Row],[Published_Date]]&amp;"-")-1))/100, 1), 0)</f>
        <v>0</v>
      </c>
      <c r="AK376" s="2" t="str">
        <f>Table_Books[[#This Row],[Title]]&amp;"_"&amp;Table_Books[[#This Row],[Author]]</f>
        <v>A Lover's Discourse: Fragments_Barthes, Roland</v>
      </c>
      <c r="AL376" s="2" t="str">
        <f>Table_Books[[#This Row],[Author]]&amp;"_"&amp;Table_Books[[#This Row],[Title]]</f>
        <v>Barthes, Roland_A Lover's Discourse: Fragments</v>
      </c>
      <c r="AM376" s="2" t="str">
        <f>Table_Books[[#This Row],[Title]]&amp;" by "&amp;Table_Books[[#This Row],[Author]]</f>
        <v>A Lover's Discourse: Fragments by Barthes, Roland</v>
      </c>
    </row>
    <row r="377" spans="1:41" x14ac:dyDescent="0.35">
      <c r="A377" s="7" t="str">
        <f>"B-" &amp; UPPER(TRIM(Table_Books[[#This Row],[Title]])) &amp; "|" &amp; UPPER(TRIM(Table_Books[[#This Row],[Author]]))</f>
        <v>B-A LOVER'S DISCOURSE: FRAGMENTS|BARTHES, ROLAND</v>
      </c>
      <c r="B377" s="35" t="str">
        <f>IF(COUNTIFS(Table_Books[Hash_ID],Table_Books[[#This Row],[Hash_ID]])&gt;1,"Y","N")</f>
        <v>Y</v>
      </c>
      <c r="C377" s="35" t="s">
        <v>6091</v>
      </c>
      <c r="D377" s="35" t="s">
        <v>6119</v>
      </c>
      <c r="E377" s="35"/>
      <c r="F377" s="35"/>
      <c r="G377" s="36"/>
      <c r="H377" s="36"/>
      <c r="I377" s="37"/>
      <c r="J377" s="36"/>
      <c r="K377" s="36"/>
      <c r="L377" s="35"/>
      <c r="M377" s="35"/>
      <c r="N377" s="35"/>
      <c r="O377" s="38"/>
      <c r="P377" s="39"/>
      <c r="Q377" s="10" t="s">
        <v>1860</v>
      </c>
      <c r="R377" s="39"/>
      <c r="S377" s="39"/>
      <c r="T377" s="10" t="s">
        <v>1860</v>
      </c>
      <c r="U377" s="10" t="s">
        <v>1860</v>
      </c>
      <c r="V377" s="39"/>
      <c r="W377" s="39"/>
      <c r="X377" s="39"/>
      <c r="Y377" s="39"/>
      <c r="Z377" s="39"/>
      <c r="AA377" s="39"/>
      <c r="AB377" s="39"/>
      <c r="AC377" s="35"/>
      <c r="AD377" s="35"/>
      <c r="AE377" s="36">
        <f>IFERROR(FLOOR(Table_Books[[#This Row],[Published_Date]],10), 0)</f>
        <v>0</v>
      </c>
      <c r="AF377" s="35">
        <f>IFERROR(CEILING(VALUE(LEFT(Table_Books[[#This Row],[Published_Date]],FIND("-",Table_Books[[#This Row],[Published_Date]]&amp;"-")-1))/100, 1), 0)</f>
        <v>0</v>
      </c>
      <c r="AG377" s="35"/>
      <c r="AH377" s="35"/>
      <c r="AI377" s="35"/>
      <c r="AJ377" s="35"/>
      <c r="AK377" s="35" t="str">
        <f>Table_Books[[#This Row],[Title]]&amp;"_"&amp;Table_Books[[#This Row],[Author]]</f>
        <v>A Lover's Discourse: Fragments_Barthes, Roland</v>
      </c>
      <c r="AL377" s="35" t="str">
        <f>Table_Books[[#This Row],[Author]]&amp;"_"&amp;Table_Books[[#This Row],[Title]]</f>
        <v>Barthes, Roland_A Lover's Discourse: Fragments</v>
      </c>
      <c r="AM377" s="35" t="str">
        <f>Table_Books[[#This Row],[Title]]&amp;" by "&amp;Table_Books[[#This Row],[Author]]</f>
        <v>A Lover's Discourse: Fragments by Barthes, Roland</v>
      </c>
      <c r="AN377" s="35"/>
      <c r="AO377" s="35"/>
    </row>
    <row r="378" spans="1:41" x14ac:dyDescent="0.35">
      <c r="A378" s="7" t="str">
        <f>"B-" &amp; UPPER(TRIM(Table_Books[[#This Row],[Title]])) &amp; "|" &amp; UPPER(TRIM(Table_Books[[#This Row],[Author]]))</f>
        <v>B-CAMERA LUCIDA|BARTHES, ROLAND</v>
      </c>
      <c r="B378" s="35" t="str">
        <f>IF(COUNTIFS(Table_Books[Hash_ID],Table_Books[[#This Row],[Hash_ID]])&gt;1,"Y","N")</f>
        <v>Y</v>
      </c>
      <c r="C378" s="35" t="s">
        <v>19768</v>
      </c>
      <c r="D378" s="35" t="s">
        <v>6119</v>
      </c>
      <c r="E378" s="35"/>
      <c r="F378" s="35"/>
      <c r="G378" s="36"/>
      <c r="H378" s="36"/>
      <c r="I378" s="37"/>
      <c r="J378" s="36"/>
      <c r="K378" s="36"/>
      <c r="L378" s="35"/>
      <c r="M378" s="35"/>
      <c r="N378" s="35"/>
      <c r="O378" s="38"/>
      <c r="P378" s="39"/>
      <c r="Q378" s="10" t="s">
        <v>1860</v>
      </c>
      <c r="R378" s="39"/>
      <c r="S378" s="39"/>
      <c r="T378" s="10" t="s">
        <v>1860</v>
      </c>
      <c r="U378" s="10" t="s">
        <v>1860</v>
      </c>
      <c r="V378" s="39"/>
      <c r="W378" s="39"/>
      <c r="X378" s="39"/>
      <c r="Y378" s="39"/>
      <c r="Z378" s="39"/>
      <c r="AA378" s="39"/>
      <c r="AB378" s="39"/>
      <c r="AC378" s="35"/>
      <c r="AD378" s="35"/>
      <c r="AE378" s="36">
        <f>IFERROR(FLOOR(Table_Books[[#This Row],[Published_Date]],10), 0)</f>
        <v>0</v>
      </c>
      <c r="AF378" s="35">
        <f>IFERROR(CEILING(VALUE(LEFT(Table_Books[[#This Row],[Published_Date]],FIND("-",Table_Books[[#This Row],[Published_Date]]&amp;"-")-1))/100, 1), 0)</f>
        <v>0</v>
      </c>
      <c r="AG378" s="35"/>
      <c r="AH378" s="35" t="s">
        <v>21602</v>
      </c>
      <c r="AI378" s="35"/>
      <c r="AJ378" s="35"/>
      <c r="AK378" s="35" t="str">
        <f>Table_Books[[#This Row],[Title]]&amp;"_"&amp;Table_Books[[#This Row],[Author]]</f>
        <v>Camera Lucida_Barthes, Roland</v>
      </c>
      <c r="AL378" s="35" t="str">
        <f>Table_Books[[#This Row],[Author]]&amp;"_"&amp;Table_Books[[#This Row],[Title]]</f>
        <v>Barthes, Roland_Camera Lucida</v>
      </c>
      <c r="AM378" s="35" t="str">
        <f>Table_Books[[#This Row],[Title]]&amp;" by "&amp;Table_Books[[#This Row],[Author]]</f>
        <v>Camera Lucida by Barthes, Roland</v>
      </c>
      <c r="AN378" s="35"/>
      <c r="AO378" s="35"/>
    </row>
    <row r="379" spans="1:41" x14ac:dyDescent="0.35">
      <c r="A379" s="7" t="str">
        <f>"B-" &amp; UPPER(TRIM(Table_Books[[#This Row],[Title]])) &amp; "|" &amp; UPPER(TRIM(Table_Books[[#This Row],[Author]]))</f>
        <v>B-CAMERA LUCIDA|BARTHES, ROLAND</v>
      </c>
      <c r="B379" s="35" t="str">
        <f>IF(COUNTIFS(Table_Books[Hash_ID],Table_Books[[#This Row],[Hash_ID]])&gt;1,"Y","N")</f>
        <v>Y</v>
      </c>
      <c r="C379" s="35" t="s">
        <v>19768</v>
      </c>
      <c r="D379" s="35" t="s">
        <v>6119</v>
      </c>
      <c r="E379" s="35"/>
      <c r="F379" s="35"/>
      <c r="G379" s="36"/>
      <c r="H379" s="36"/>
      <c r="I379" s="37"/>
      <c r="J379" s="36"/>
      <c r="K379" s="36"/>
      <c r="L379" s="35"/>
      <c r="M379" s="35"/>
      <c r="N379" s="35"/>
      <c r="O379" s="38"/>
      <c r="P379" s="39"/>
      <c r="Q379" s="10" t="s">
        <v>1860</v>
      </c>
      <c r="R379" s="39"/>
      <c r="S379" s="39"/>
      <c r="T379" s="10" t="s">
        <v>1860</v>
      </c>
      <c r="U379" s="10" t="s">
        <v>1860</v>
      </c>
      <c r="V379" s="39"/>
      <c r="W379" s="39"/>
      <c r="X379" s="39"/>
      <c r="Y379" s="39"/>
      <c r="Z379" s="39"/>
      <c r="AA379" s="39"/>
      <c r="AB379" s="39"/>
      <c r="AC379" s="35"/>
      <c r="AD379" s="35"/>
      <c r="AE379" s="36">
        <f>IFERROR(FLOOR(Table_Books[[#This Row],[Published_Date]],10), 0)</f>
        <v>0</v>
      </c>
      <c r="AF379" s="35">
        <f>IFERROR(CEILING(VALUE(LEFT(Table_Books[[#This Row],[Published_Date]],FIND("-",Table_Books[[#This Row],[Published_Date]]&amp;"-")-1))/100, 1), 0)</f>
        <v>0</v>
      </c>
      <c r="AG379" s="35"/>
      <c r="AH379" s="35"/>
      <c r="AI379" s="35"/>
      <c r="AJ379" s="35"/>
      <c r="AK379" s="35" t="str">
        <f>Table_Books[[#This Row],[Title]]&amp;"_"&amp;Table_Books[[#This Row],[Author]]</f>
        <v>Camera Lucida_Barthes, Roland</v>
      </c>
      <c r="AL379" s="35" t="str">
        <f>Table_Books[[#This Row],[Author]]&amp;"_"&amp;Table_Books[[#This Row],[Title]]</f>
        <v>Barthes, Roland_Camera Lucida</v>
      </c>
      <c r="AM379" s="35" t="str">
        <f>Table_Books[[#This Row],[Title]]&amp;" by "&amp;Table_Books[[#This Row],[Author]]</f>
        <v>Camera Lucida by Barthes, Roland</v>
      </c>
      <c r="AN379" s="35"/>
      <c r="AO379" s="35"/>
    </row>
    <row r="380" spans="1:41" x14ac:dyDescent="0.35">
      <c r="A380" s="7" t="str">
        <f>"B-" &amp; UPPER(TRIM(Table_Books[[#This Row],[Title]])) &amp; "|" &amp; UPPER(TRIM(Table_Books[[#This Row],[Author]]))</f>
        <v>B-IMAGE MUSIC TEXT|BARTHES, ROLAND</v>
      </c>
      <c r="B380" s="28" t="str">
        <f>IF(COUNTIFS(Table_Books[Hash_ID],Table_Books[[#This Row],[Hash_ID]])&gt;1,"Y","N")</f>
        <v>N</v>
      </c>
      <c r="C380" s="2" t="s">
        <v>20474</v>
      </c>
      <c r="D380" s="2" t="s">
        <v>6119</v>
      </c>
      <c r="G380" s="12"/>
      <c r="H380" s="12"/>
      <c r="I380" s="8"/>
      <c r="J380" s="12"/>
      <c r="K380" s="12"/>
      <c r="O380" s="33"/>
      <c r="P380" s="10"/>
      <c r="Q380" s="10" t="s">
        <v>1860</v>
      </c>
      <c r="R380" s="10"/>
      <c r="S380" s="10"/>
      <c r="T380" s="10" t="s">
        <v>1860</v>
      </c>
      <c r="U380" s="10" t="s">
        <v>1860</v>
      </c>
      <c r="V380" s="10"/>
      <c r="W380" s="10"/>
      <c r="X380" s="10"/>
      <c r="Y380" s="10"/>
      <c r="Z380" s="10"/>
      <c r="AA380" s="10"/>
      <c r="AB380" s="10"/>
      <c r="AE380" s="12">
        <f>IFERROR(FLOOR(Table_Books[[#This Row],[Published_Date]],10), 0)</f>
        <v>0</v>
      </c>
      <c r="AF380" s="2">
        <f>IFERROR(CEILING(VALUE(LEFT(Table_Books[[#This Row],[Published_Date]],FIND("-",Table_Books[[#This Row],[Published_Date]]&amp;"-")-1))/100, 1), 0)</f>
        <v>0</v>
      </c>
      <c r="AK380" s="2" t="str">
        <f>Table_Books[[#This Row],[Title]]&amp;"_"&amp;Table_Books[[#This Row],[Author]]</f>
        <v>Image Music Text_Barthes, Roland</v>
      </c>
      <c r="AL380" s="2" t="str">
        <f>Table_Books[[#This Row],[Author]]&amp;"_"&amp;Table_Books[[#This Row],[Title]]</f>
        <v>Barthes, Roland_Image Music Text</v>
      </c>
      <c r="AM380" s="2" t="str">
        <f>Table_Books[[#This Row],[Title]]&amp;" by "&amp;Table_Books[[#This Row],[Author]]</f>
        <v>Image Music Text by Barthes, Roland</v>
      </c>
    </row>
    <row r="381" spans="1:41" x14ac:dyDescent="0.35">
      <c r="A381" s="7" t="str">
        <f>"B-" &amp; UPPER(TRIM(Table_Books[[#This Row],[Title]])) &amp; "|" &amp; UPPER(TRIM(Table_Books[[#This Row],[Author]]))</f>
        <v>B-MYTHOLOGIES|BARTHES, ROLAND</v>
      </c>
      <c r="B381" s="28" t="str">
        <f>IF(COUNTIFS(Table_Books[Hash_ID],Table_Books[[#This Row],[Hash_ID]])&gt;1,"Y","N")</f>
        <v>Y</v>
      </c>
      <c r="C381" s="2" t="s">
        <v>14446</v>
      </c>
      <c r="D381" s="2" t="s">
        <v>6119</v>
      </c>
      <c r="G381" s="12"/>
      <c r="H381" s="12"/>
      <c r="I381" s="8"/>
      <c r="J381" s="12"/>
      <c r="K381" s="12"/>
      <c r="O381" s="33"/>
      <c r="P381" s="10"/>
      <c r="Q381" s="10" t="s">
        <v>1860</v>
      </c>
      <c r="R381" s="10"/>
      <c r="S381" s="10"/>
      <c r="T381" s="10" t="s">
        <v>1860</v>
      </c>
      <c r="U381" s="10" t="s">
        <v>1860</v>
      </c>
      <c r="V381" s="10"/>
      <c r="W381" s="10"/>
      <c r="X381" s="10"/>
      <c r="Y381" s="10"/>
      <c r="Z381" s="10"/>
      <c r="AA381" s="10"/>
      <c r="AB381" s="10"/>
      <c r="AE381" s="12">
        <f>IFERROR(FLOOR(Table_Books[[#This Row],[Published_Date]],10), 0)</f>
        <v>0</v>
      </c>
      <c r="AF381" s="2">
        <f>IFERROR(CEILING(VALUE(LEFT(Table_Books[[#This Row],[Published_Date]],FIND("-",Table_Books[[#This Row],[Published_Date]]&amp;"-")-1))/100, 1), 0)</f>
        <v>0</v>
      </c>
      <c r="AK381" s="2" t="str">
        <f>Table_Books[[#This Row],[Title]]&amp;"_"&amp;Table_Books[[#This Row],[Author]]</f>
        <v>Mythologies_Barthes, Roland</v>
      </c>
      <c r="AL381" s="2" t="str">
        <f>Table_Books[[#This Row],[Author]]&amp;"_"&amp;Table_Books[[#This Row],[Title]]</f>
        <v>Barthes, Roland_Mythologies</v>
      </c>
      <c r="AM381" s="2" t="str">
        <f>Table_Books[[#This Row],[Title]]&amp;" by "&amp;Table_Books[[#This Row],[Author]]</f>
        <v>Mythologies by Barthes, Roland</v>
      </c>
    </row>
    <row r="382" spans="1:41" x14ac:dyDescent="0.35">
      <c r="A382" s="7" t="str">
        <f>"B-" &amp; UPPER(TRIM(Table_Books[[#This Row],[Title]])) &amp; "|" &amp; UPPER(TRIM(Table_Books[[#This Row],[Author]]))</f>
        <v>B-MYTHOLOGIES|BARTHES, ROLAND</v>
      </c>
      <c r="B382" s="35" t="str">
        <f>IF(COUNTIFS(Table_Books[Hash_ID],Table_Books[[#This Row],[Hash_ID]])&gt;1,"Y","N")</f>
        <v>Y</v>
      </c>
      <c r="C382" s="35" t="s">
        <v>14446</v>
      </c>
      <c r="D382" s="35" t="s">
        <v>6119</v>
      </c>
      <c r="E382" s="35"/>
      <c r="F382" s="35"/>
      <c r="G382" s="36"/>
      <c r="H382" s="36"/>
      <c r="I382" s="37"/>
      <c r="J382" s="36"/>
      <c r="K382" s="36"/>
      <c r="L382" s="35"/>
      <c r="M382" s="35"/>
      <c r="N382" s="35"/>
      <c r="O382" s="38"/>
      <c r="P382" s="39"/>
      <c r="Q382" s="10" t="s">
        <v>1860</v>
      </c>
      <c r="R382" s="39"/>
      <c r="S382" s="39"/>
      <c r="T382" s="10" t="s">
        <v>1860</v>
      </c>
      <c r="U382" s="10" t="s">
        <v>1860</v>
      </c>
      <c r="V382" s="39"/>
      <c r="W382" s="39"/>
      <c r="X382" s="39"/>
      <c r="Y382" s="39"/>
      <c r="Z382" s="39"/>
      <c r="AA382" s="39"/>
      <c r="AB382" s="39"/>
      <c r="AC382" s="35"/>
      <c r="AD382" s="35"/>
      <c r="AE382" s="36">
        <f>IFERROR(FLOOR(Table_Books[[#This Row],[Published_Date]],10), 0)</f>
        <v>0</v>
      </c>
      <c r="AF382" s="35">
        <f>IFERROR(CEILING(VALUE(LEFT(Table_Books[[#This Row],[Published_Date]],FIND("-",Table_Books[[#This Row],[Published_Date]]&amp;"-")-1))/100, 1), 0)</f>
        <v>0</v>
      </c>
      <c r="AG382" s="35"/>
      <c r="AH382" s="35" t="s">
        <v>21602</v>
      </c>
      <c r="AI382" s="35"/>
      <c r="AJ382" s="35"/>
      <c r="AK382" s="35" t="str">
        <f>Table_Books[[#This Row],[Title]]&amp;"_"&amp;Table_Books[[#This Row],[Author]]</f>
        <v>Mythologies_Barthes, Roland</v>
      </c>
      <c r="AL382" s="35" t="str">
        <f>Table_Books[[#This Row],[Author]]&amp;"_"&amp;Table_Books[[#This Row],[Title]]</f>
        <v>Barthes, Roland_Mythologies</v>
      </c>
      <c r="AM382" s="35" t="str">
        <f>Table_Books[[#This Row],[Title]]&amp;" by "&amp;Table_Books[[#This Row],[Author]]</f>
        <v>Mythologies by Barthes, Roland</v>
      </c>
      <c r="AN382" s="35"/>
      <c r="AO382" s="35"/>
    </row>
    <row r="383" spans="1:41" x14ac:dyDescent="0.35">
      <c r="A383" s="7" t="str">
        <f>"B-" &amp; UPPER(TRIM(Table_Books[[#This Row],[Title]])) &amp; "|" &amp; UPPER(TRIM(Table_Books[[#This Row],[Author]]))</f>
        <v>B-MYTHOLOGIES|BARTHES, ROLAND</v>
      </c>
      <c r="B383" s="35" t="str">
        <f>IF(COUNTIFS(Table_Books[Hash_ID],Table_Books[[#This Row],[Hash_ID]])&gt;1,"Y","N")</f>
        <v>Y</v>
      </c>
      <c r="C383" s="35" t="s">
        <v>14446</v>
      </c>
      <c r="D383" s="35" t="s">
        <v>6119</v>
      </c>
      <c r="E383" s="35"/>
      <c r="F383" s="35"/>
      <c r="G383" s="36"/>
      <c r="H383" s="36"/>
      <c r="I383" s="37"/>
      <c r="J383" s="36"/>
      <c r="K383" s="36"/>
      <c r="L383" s="35"/>
      <c r="M383" s="35"/>
      <c r="N383" s="35"/>
      <c r="O383" s="38"/>
      <c r="P383" s="39"/>
      <c r="Q383" s="10" t="s">
        <v>1860</v>
      </c>
      <c r="R383" s="39"/>
      <c r="S383" s="39"/>
      <c r="T383" s="10" t="s">
        <v>1860</v>
      </c>
      <c r="U383" s="10" t="s">
        <v>1860</v>
      </c>
      <c r="V383" s="39"/>
      <c r="W383" s="39"/>
      <c r="X383" s="39"/>
      <c r="Y383" s="39"/>
      <c r="Z383" s="39"/>
      <c r="AA383" s="39"/>
      <c r="AB383" s="39"/>
      <c r="AC383" s="35"/>
      <c r="AD383" s="35"/>
      <c r="AE383" s="36">
        <f>IFERROR(FLOOR(Table_Books[[#This Row],[Published_Date]],10), 0)</f>
        <v>0</v>
      </c>
      <c r="AF383" s="35">
        <f>IFERROR(CEILING(VALUE(LEFT(Table_Books[[#This Row],[Published_Date]],FIND("-",Table_Books[[#This Row],[Published_Date]]&amp;"-")-1))/100, 1), 0)</f>
        <v>0</v>
      </c>
      <c r="AG383" s="35"/>
      <c r="AH383" s="35"/>
      <c r="AI383" s="35"/>
      <c r="AJ383" s="35"/>
      <c r="AK383" s="35" t="str">
        <f>Table_Books[[#This Row],[Title]]&amp;"_"&amp;Table_Books[[#This Row],[Author]]</f>
        <v>Mythologies_Barthes, Roland</v>
      </c>
      <c r="AL383" s="35" t="str">
        <f>Table_Books[[#This Row],[Author]]&amp;"_"&amp;Table_Books[[#This Row],[Title]]</f>
        <v>Barthes, Roland_Mythologies</v>
      </c>
      <c r="AM383" s="35" t="str">
        <f>Table_Books[[#This Row],[Title]]&amp;" by "&amp;Table_Books[[#This Row],[Author]]</f>
        <v>Mythologies by Barthes, Roland</v>
      </c>
      <c r="AN383" s="35"/>
      <c r="AO383" s="35"/>
    </row>
    <row r="384" spans="1:41" x14ac:dyDescent="0.35">
      <c r="A384" s="7" t="str">
        <f>"B-" &amp; UPPER(TRIM(Table_Books[[#This Row],[Title]])) &amp; "|" &amp; UPPER(TRIM(Table_Books[[#This Row],[Author]]))</f>
        <v>B-S/Z|BARTHES, ROLAND</v>
      </c>
      <c r="B384" s="35" t="str">
        <f>IF(COUNTIFS(Table_Books[Hash_ID],Table_Books[[#This Row],[Hash_ID]])&gt;1,"Y","N")</f>
        <v>Y</v>
      </c>
      <c r="C384" s="35" t="s">
        <v>19769</v>
      </c>
      <c r="D384" s="35" t="s">
        <v>6119</v>
      </c>
      <c r="E384" s="35"/>
      <c r="F384" s="35"/>
      <c r="G384" s="36"/>
      <c r="H384" s="36"/>
      <c r="I384" s="37"/>
      <c r="J384" s="36"/>
      <c r="K384" s="36"/>
      <c r="L384" s="35"/>
      <c r="M384" s="35"/>
      <c r="N384" s="35"/>
      <c r="O384" s="38"/>
      <c r="P384" s="39"/>
      <c r="Q384" s="10" t="s">
        <v>1860</v>
      </c>
      <c r="R384" s="39"/>
      <c r="S384" s="39"/>
      <c r="T384" s="10" t="s">
        <v>1860</v>
      </c>
      <c r="U384" s="10" t="s">
        <v>1860</v>
      </c>
      <c r="V384" s="39"/>
      <c r="W384" s="39"/>
      <c r="X384" s="39"/>
      <c r="Y384" s="39"/>
      <c r="Z384" s="39"/>
      <c r="AA384" s="39"/>
      <c r="AB384" s="39"/>
      <c r="AC384" s="35"/>
      <c r="AD384" s="35"/>
      <c r="AE384" s="36">
        <f>IFERROR(FLOOR(Table_Books[[#This Row],[Published_Date]],10), 0)</f>
        <v>0</v>
      </c>
      <c r="AF384" s="35">
        <f>IFERROR(CEILING(VALUE(LEFT(Table_Books[[#This Row],[Published_Date]],FIND("-",Table_Books[[#This Row],[Published_Date]]&amp;"-")-1))/100, 1), 0)</f>
        <v>0</v>
      </c>
      <c r="AG384" s="35"/>
      <c r="AH384" s="35" t="s">
        <v>21602</v>
      </c>
      <c r="AI384" s="35"/>
      <c r="AJ384" s="35"/>
      <c r="AK384" s="35" t="str">
        <f>Table_Books[[#This Row],[Title]]&amp;"_"&amp;Table_Books[[#This Row],[Author]]</f>
        <v>S/Z_Barthes, Roland</v>
      </c>
      <c r="AL384" s="35" t="str">
        <f>Table_Books[[#This Row],[Author]]&amp;"_"&amp;Table_Books[[#This Row],[Title]]</f>
        <v>Barthes, Roland_S/Z</v>
      </c>
      <c r="AM384" s="35" t="str">
        <f>Table_Books[[#This Row],[Title]]&amp;" by "&amp;Table_Books[[#This Row],[Author]]</f>
        <v>S/Z by Barthes, Roland</v>
      </c>
      <c r="AN384" s="35"/>
      <c r="AO384" s="35"/>
    </row>
    <row r="385" spans="1:41" x14ac:dyDescent="0.35">
      <c r="A385" s="7" t="str">
        <f>"B-" &amp; UPPER(TRIM(Table_Books[[#This Row],[Title]])) &amp; "|" &amp; UPPER(TRIM(Table_Books[[#This Row],[Author]]))</f>
        <v>B-S/Z|BARTHES, ROLAND</v>
      </c>
      <c r="B385" s="35" t="str">
        <f>IF(COUNTIFS(Table_Books[Hash_ID],Table_Books[[#This Row],[Hash_ID]])&gt;1,"Y","N")</f>
        <v>Y</v>
      </c>
      <c r="C385" s="35" t="s">
        <v>19769</v>
      </c>
      <c r="D385" s="35" t="s">
        <v>6119</v>
      </c>
      <c r="E385" s="35"/>
      <c r="F385" s="35"/>
      <c r="G385" s="36"/>
      <c r="H385" s="36"/>
      <c r="I385" s="37"/>
      <c r="J385" s="36"/>
      <c r="K385" s="36"/>
      <c r="L385" s="35"/>
      <c r="M385" s="35"/>
      <c r="N385" s="35"/>
      <c r="O385" s="38"/>
      <c r="P385" s="39"/>
      <c r="Q385" s="10" t="s">
        <v>1860</v>
      </c>
      <c r="R385" s="39"/>
      <c r="S385" s="39"/>
      <c r="T385" s="10" t="s">
        <v>1860</v>
      </c>
      <c r="U385" s="10" t="s">
        <v>1860</v>
      </c>
      <c r="V385" s="39"/>
      <c r="W385" s="39"/>
      <c r="X385" s="39"/>
      <c r="Y385" s="39"/>
      <c r="Z385" s="39"/>
      <c r="AA385" s="39"/>
      <c r="AB385" s="39"/>
      <c r="AC385" s="35"/>
      <c r="AD385" s="35"/>
      <c r="AE385" s="36">
        <f>IFERROR(FLOOR(Table_Books[[#This Row],[Published_Date]],10), 0)</f>
        <v>0</v>
      </c>
      <c r="AF385" s="35">
        <f>IFERROR(CEILING(VALUE(LEFT(Table_Books[[#This Row],[Published_Date]],FIND("-",Table_Books[[#This Row],[Published_Date]]&amp;"-")-1))/100, 1), 0)</f>
        <v>0</v>
      </c>
      <c r="AG385" s="35"/>
      <c r="AH385" s="35"/>
      <c r="AI385" s="35"/>
      <c r="AJ385" s="35"/>
      <c r="AK385" s="35" t="str">
        <f>Table_Books[[#This Row],[Title]]&amp;"_"&amp;Table_Books[[#This Row],[Author]]</f>
        <v>S/Z_Barthes, Roland</v>
      </c>
      <c r="AL385" s="35" t="str">
        <f>Table_Books[[#This Row],[Author]]&amp;"_"&amp;Table_Books[[#This Row],[Title]]</f>
        <v>Barthes, Roland_S/Z</v>
      </c>
      <c r="AM385" s="35" t="str">
        <f>Table_Books[[#This Row],[Title]]&amp;" by "&amp;Table_Books[[#This Row],[Author]]</f>
        <v>S/Z by Barthes, Roland</v>
      </c>
      <c r="AN385" s="35"/>
      <c r="AO385" s="35"/>
    </row>
    <row r="386" spans="1:41" x14ac:dyDescent="0.35">
      <c r="A386" s="7" t="str">
        <f>"B-" &amp; UPPER(TRIM(Table_Books[[#This Row],[Title]])) &amp; "|" &amp; UPPER(TRIM(Table_Books[[#This Row],[Author]]))</f>
        <v>B-HOMILIES ON GENESIS / HOMILIES ON THE PSALMS|BASIL THE GREAT</v>
      </c>
      <c r="B386" s="35" t="str">
        <f>IF(COUNTIFS(Table_Books[Hash_ID],Table_Books[[#This Row],[Hash_ID]])&gt;1,"Y","N")</f>
        <v>N</v>
      </c>
      <c r="C386" s="35" t="s">
        <v>19064</v>
      </c>
      <c r="D386" s="48" t="s">
        <v>19065</v>
      </c>
      <c r="E386" s="35"/>
      <c r="F386" s="35"/>
      <c r="G386" s="36"/>
      <c r="H386" s="36"/>
      <c r="I386" s="37"/>
      <c r="J386" s="36"/>
      <c r="K386" s="36"/>
      <c r="L386" s="35"/>
      <c r="M386" s="35"/>
      <c r="N386" s="35"/>
      <c r="O386" s="38"/>
      <c r="P386" s="39"/>
      <c r="Q386" s="10" t="s">
        <v>1860</v>
      </c>
      <c r="R386" s="39"/>
      <c r="S386" s="39"/>
      <c r="T386" s="10" t="s">
        <v>1860</v>
      </c>
      <c r="U386" s="10" t="s">
        <v>1860</v>
      </c>
      <c r="V386" s="39"/>
      <c r="W386" s="39"/>
      <c r="X386" s="39"/>
      <c r="Y386" s="39"/>
      <c r="Z386" s="39"/>
      <c r="AA386" s="39"/>
      <c r="AB386" s="39"/>
      <c r="AC386" s="35"/>
      <c r="AD386" s="35"/>
      <c r="AE386" s="36">
        <f>IFERROR(FLOOR(Table_Books[[#This Row],[Published_Date]],10), 0)</f>
        <v>0</v>
      </c>
      <c r="AF386" s="35">
        <f>IFERROR(CEILING(VALUE(LEFT(Table_Books[[#This Row],[Published_Date]],FIND("-",Table_Books[[#This Row],[Published_Date]]&amp;"-")-1))/100, 1), 0)</f>
        <v>0</v>
      </c>
      <c r="AG386" s="35"/>
      <c r="AH386" s="35" t="s">
        <v>21582</v>
      </c>
      <c r="AI386" s="35"/>
      <c r="AJ386" s="35"/>
      <c r="AK386" s="35" t="str">
        <f>Table_Books[[#This Row],[Title]]&amp;"_"&amp;Table_Books[[#This Row],[Author]]</f>
        <v>Homilies on Genesis / Homilies on the Psalms_Basil the Great</v>
      </c>
      <c r="AL386" s="35" t="str">
        <f>Table_Books[[#This Row],[Author]]&amp;"_"&amp;Table_Books[[#This Row],[Title]]</f>
        <v>Basil the Great_Homilies on Genesis / Homilies on the Psalms</v>
      </c>
      <c r="AM386" s="35" t="str">
        <f>Table_Books[[#This Row],[Title]]&amp;" by "&amp;Table_Books[[#This Row],[Author]]</f>
        <v>Homilies on Genesis / Homilies on the Psalms by Basil the Great</v>
      </c>
      <c r="AN386" s="35"/>
      <c r="AO386" s="35"/>
    </row>
    <row r="387" spans="1:41" ht="29" x14ac:dyDescent="0.35">
      <c r="A387" s="7" t="str">
        <f>"B-" &amp; UPPER(TRIM(Table_Books[[#This Row],[Title]])) &amp; "|" &amp; UPPER(TRIM(Table_Books[[#This Row],[Author]]))</f>
        <v>B-THE GARDEN OF THE FINZI-CONTINIS|BASSANI, GIORGIO</v>
      </c>
      <c r="B387" s="28" t="str">
        <f>IF(COUNTIFS(Table_Books[Hash_ID],Table_Books[[#This Row],[Hash_ID]])&gt;1,"Y","N")</f>
        <v>N</v>
      </c>
      <c r="C387" s="2" t="s">
        <v>2321</v>
      </c>
      <c r="D387" s="2" t="s">
        <v>2322</v>
      </c>
      <c r="G387" s="12">
        <v>1962</v>
      </c>
      <c r="H387" s="12"/>
      <c r="I387" s="8"/>
      <c r="J387" s="12"/>
      <c r="K387" s="12"/>
      <c r="L387" s="2">
        <v>256</v>
      </c>
      <c r="M387" s="2" t="s">
        <v>2346</v>
      </c>
      <c r="O387" s="33"/>
      <c r="P387" s="10"/>
      <c r="Q387" s="10" t="s">
        <v>1860</v>
      </c>
      <c r="R387" s="10"/>
      <c r="S387" s="10"/>
      <c r="T387" s="10" t="s">
        <v>1860</v>
      </c>
      <c r="U387" s="10" t="s">
        <v>1860</v>
      </c>
      <c r="V387" s="10"/>
      <c r="W387" s="10"/>
      <c r="X387" s="10"/>
      <c r="Y387" s="10"/>
      <c r="Z387" s="10"/>
      <c r="AA387" s="10"/>
      <c r="AB387" s="10"/>
      <c r="AE387" s="12">
        <f>IFERROR(FLOOR(Table_Books[[#This Row],[Published_Date]],10), 0)</f>
        <v>1960</v>
      </c>
      <c r="AF387" s="2">
        <f>IFERROR(CEILING(VALUE(LEFT(Table_Books[[#This Row],[Published_Date]],FIND("-",Table_Books[[#This Row],[Published_Date]]&amp;"-")-1))/100, 1), 0)</f>
        <v>20</v>
      </c>
      <c r="AK387" s="2" t="str">
        <f>Table_Books[[#This Row],[Title]]&amp;"_"&amp;Table_Books[[#This Row],[Author]]</f>
        <v>The Garden of the Finzi-Continis_Bassani, Giorgio</v>
      </c>
      <c r="AL387" s="2" t="str">
        <f>Table_Books[[#This Row],[Author]]&amp;"_"&amp;Table_Books[[#This Row],[Title]]</f>
        <v>Bassani, Giorgio_The Garden of the Finzi-Continis</v>
      </c>
      <c r="AM387" s="2" t="str">
        <f>Table_Books[[#This Row],[Title]]&amp;" by "&amp;Table_Books[[#This Row],[Author]]</f>
        <v>The Garden of the Finzi-Continis by Bassani, Giorgio</v>
      </c>
    </row>
    <row r="388" spans="1:41" x14ac:dyDescent="0.35">
      <c r="A388" s="7" t="str">
        <f>"B-" &amp; UPPER(TRIM(Table_Books[[#This Row],[Title]])) &amp; "|" &amp; UPPER(TRIM(Table_Books[[#This Row],[Author]]))</f>
        <v>B-BLUE OF NOON|BATAILLE, GEORGES</v>
      </c>
      <c r="B388" s="28" t="str">
        <f>IF(COUNTIFS(Table_Books[Hash_ID],Table_Books[[#This Row],[Hash_ID]])&gt;1,"Y","N")</f>
        <v>N</v>
      </c>
      <c r="C388" s="2" t="s">
        <v>6465</v>
      </c>
      <c r="D388" s="2" t="s">
        <v>2376</v>
      </c>
      <c r="G388" s="12"/>
      <c r="H388" s="12"/>
      <c r="I388" s="8"/>
      <c r="J388" s="12"/>
      <c r="K388" s="12"/>
      <c r="O388" s="33">
        <v>5</v>
      </c>
      <c r="P388" s="10"/>
      <c r="Q388" s="10" t="s">
        <v>1860</v>
      </c>
      <c r="R388" s="10"/>
      <c r="S388" s="10"/>
      <c r="T388" s="10" t="s">
        <v>1860</v>
      </c>
      <c r="U388" s="10" t="s">
        <v>1860</v>
      </c>
      <c r="V388" s="10" t="s">
        <v>1824</v>
      </c>
      <c r="W388" s="10"/>
      <c r="X388" s="10"/>
      <c r="Y388" s="10"/>
      <c r="Z388" s="10"/>
      <c r="AA388" s="10"/>
      <c r="AB388" s="10"/>
      <c r="AE388" s="12">
        <f>IFERROR(FLOOR(Table_Books[[#This Row],[Published_Date]],10), 0)</f>
        <v>0</v>
      </c>
      <c r="AF388" s="2">
        <f>IFERROR(CEILING(VALUE(LEFT(Table_Books[[#This Row],[Published_Date]],FIND("-",Table_Books[[#This Row],[Published_Date]]&amp;"-")-1))/100, 1), 0)</f>
        <v>0</v>
      </c>
      <c r="AK388" s="2" t="str">
        <f>Table_Books[[#This Row],[Title]]&amp;"_"&amp;Table_Books[[#This Row],[Author]]</f>
        <v>Blue of Noon_Bataille, Georges</v>
      </c>
      <c r="AL388" s="2" t="str">
        <f>Table_Books[[#This Row],[Author]]&amp;"_"&amp;Table_Books[[#This Row],[Title]]</f>
        <v>Bataille, Georges_Blue of Noon</v>
      </c>
      <c r="AM388" s="2" t="str">
        <f>Table_Books[[#This Row],[Title]]&amp;" by "&amp;Table_Books[[#This Row],[Author]]</f>
        <v>Blue of Noon by Bataille, Georges</v>
      </c>
    </row>
    <row r="389" spans="1:41" x14ac:dyDescent="0.35">
      <c r="A389" s="7" t="str">
        <f>"B-" &amp; UPPER(TRIM(Table_Books[[#This Row],[Title]])) &amp; "|" &amp; UPPER(TRIM(Table_Books[[#This Row],[Author]]))</f>
        <v>B-EROTISM: DEATH AND SENSUALITY|BATAILLE, GEORGES</v>
      </c>
      <c r="B389" s="28" t="str">
        <f>IF(COUNTIFS(Table_Books[Hash_ID],Table_Books[[#This Row],[Hash_ID]])&gt;1,"Y","N")</f>
        <v>N</v>
      </c>
      <c r="C389" s="2" t="s">
        <v>6455</v>
      </c>
      <c r="D389" s="2" t="s">
        <v>2376</v>
      </c>
      <c r="G389" s="12"/>
      <c r="H389" s="12"/>
      <c r="I389" s="8"/>
      <c r="J389" s="12"/>
      <c r="K389" s="12"/>
      <c r="O389" s="33">
        <v>4</v>
      </c>
      <c r="P389" s="10"/>
      <c r="Q389" s="10" t="s">
        <v>1860</v>
      </c>
      <c r="R389" s="10"/>
      <c r="S389" s="10"/>
      <c r="T389" s="10" t="s">
        <v>1860</v>
      </c>
      <c r="U389" s="10" t="s">
        <v>1860</v>
      </c>
      <c r="V389" s="10" t="s">
        <v>1824</v>
      </c>
      <c r="W389" s="10"/>
      <c r="X389" s="10"/>
      <c r="Y389" s="10"/>
      <c r="Z389" s="10"/>
      <c r="AA389" s="10"/>
      <c r="AB389" s="10"/>
      <c r="AE389" s="12">
        <f>IFERROR(FLOOR(Table_Books[[#This Row],[Published_Date]],10), 0)</f>
        <v>0</v>
      </c>
      <c r="AF389" s="2">
        <f>IFERROR(CEILING(VALUE(LEFT(Table_Books[[#This Row],[Published_Date]],FIND("-",Table_Books[[#This Row],[Published_Date]]&amp;"-")-1))/100, 1), 0)</f>
        <v>0</v>
      </c>
      <c r="AK389" s="2" t="str">
        <f>Table_Books[[#This Row],[Title]]&amp;"_"&amp;Table_Books[[#This Row],[Author]]</f>
        <v>Erotism: Death and Sensuality_Bataille, Georges</v>
      </c>
      <c r="AL389" s="2" t="str">
        <f>Table_Books[[#This Row],[Author]]&amp;"_"&amp;Table_Books[[#This Row],[Title]]</f>
        <v>Bataille, Georges_Erotism: Death and Sensuality</v>
      </c>
      <c r="AM389" s="2" t="str">
        <f>Table_Books[[#This Row],[Title]]&amp;" by "&amp;Table_Books[[#This Row],[Author]]</f>
        <v>Erotism: Death and Sensuality by Bataille, Georges</v>
      </c>
    </row>
    <row r="390" spans="1:41" ht="29" x14ac:dyDescent="0.35">
      <c r="A390" s="7" t="str">
        <f>"B-" &amp; UPPER(TRIM(Table_Books[[#This Row],[Title]])) &amp; "|" &amp; UPPER(TRIM(Table_Books[[#This Row],[Author]]))</f>
        <v>B-STORY OF THE EYE|BATAILLE, GEORGES</v>
      </c>
      <c r="B390" s="28" t="str">
        <f>IF(COUNTIFS(Table_Books[Hash_ID],Table_Books[[#This Row],[Hash_ID]])&gt;1,"Y","N")</f>
        <v>Y</v>
      </c>
      <c r="C390" s="2" t="s">
        <v>2375</v>
      </c>
      <c r="D390" s="2" t="s">
        <v>2376</v>
      </c>
      <c r="G390" s="12">
        <v>1928</v>
      </c>
      <c r="H390" s="12"/>
      <c r="I390" s="8"/>
      <c r="J390" s="12"/>
      <c r="K390" s="12"/>
      <c r="L390" s="2">
        <v>103</v>
      </c>
      <c r="M390" s="2" t="s">
        <v>2486</v>
      </c>
      <c r="O390" s="33">
        <v>5</v>
      </c>
      <c r="P390" s="10"/>
      <c r="Q390" s="10" t="s">
        <v>1860</v>
      </c>
      <c r="R390" s="10"/>
      <c r="S390" s="10"/>
      <c r="T390" s="10" t="s">
        <v>1860</v>
      </c>
      <c r="U390" s="10" t="s">
        <v>1860</v>
      </c>
      <c r="V390" s="10" t="s">
        <v>1824</v>
      </c>
      <c r="W390" s="10"/>
      <c r="X390" s="10"/>
      <c r="Y390" s="10"/>
      <c r="Z390" s="10"/>
      <c r="AA390" s="10"/>
      <c r="AB390" s="10"/>
      <c r="AE390" s="12">
        <f>IFERROR(FLOOR(Table_Books[[#This Row],[Published_Date]],10), 0)</f>
        <v>1920</v>
      </c>
      <c r="AF390" s="2">
        <f>IFERROR(CEILING(VALUE(LEFT(Table_Books[[#This Row],[Published_Date]],FIND("-",Table_Books[[#This Row],[Published_Date]]&amp;"-")-1))/100, 1), 0)</f>
        <v>20</v>
      </c>
      <c r="AK390" s="2" t="str">
        <f>Table_Books[[#This Row],[Title]]&amp;"_"&amp;Table_Books[[#This Row],[Author]]</f>
        <v>Story of the Eye_Bataille, Georges</v>
      </c>
      <c r="AL390" s="2" t="str">
        <f>Table_Books[[#This Row],[Author]]&amp;"_"&amp;Table_Books[[#This Row],[Title]]</f>
        <v>Bataille, Georges_Story of the Eye</v>
      </c>
      <c r="AM390" s="2" t="str">
        <f>Table_Books[[#This Row],[Title]]&amp;" by "&amp;Table_Books[[#This Row],[Author]]</f>
        <v>Story of the Eye by Bataille, Georges</v>
      </c>
    </row>
    <row r="391" spans="1:41" x14ac:dyDescent="0.35">
      <c r="A391" s="7" t="str">
        <f>"B-" &amp; UPPER(TRIM(Table_Books[[#This Row],[Title]])) &amp; "|" &amp; UPPER(TRIM(Table_Books[[#This Row],[Author]]))</f>
        <v>B-STORY OF THE EYE|BATAILLE, GEORGES</v>
      </c>
      <c r="B391" s="35" t="str">
        <f>IF(COUNTIFS(Table_Books[Hash_ID],Table_Books[[#This Row],[Hash_ID]])&gt;1,"Y","N")</f>
        <v>Y</v>
      </c>
      <c r="C391" s="35" t="s">
        <v>2375</v>
      </c>
      <c r="D391" s="35" t="s">
        <v>2376</v>
      </c>
      <c r="E391" s="35"/>
      <c r="F391" s="35"/>
      <c r="G391" s="36"/>
      <c r="H391" s="36"/>
      <c r="I391" s="37"/>
      <c r="J391" s="36"/>
      <c r="K391" s="36"/>
      <c r="L391" s="35"/>
      <c r="M391" s="35"/>
      <c r="N391" s="35"/>
      <c r="O391" s="38"/>
      <c r="P391" s="39"/>
      <c r="Q391" s="10" t="s">
        <v>1860</v>
      </c>
      <c r="R391" s="39"/>
      <c r="S391" s="39"/>
      <c r="T391" s="10" t="s">
        <v>1860</v>
      </c>
      <c r="U391" s="10" t="s">
        <v>1860</v>
      </c>
      <c r="V391" s="39"/>
      <c r="W391" s="39"/>
      <c r="X391" s="39"/>
      <c r="Y391" s="39"/>
      <c r="Z391" s="39"/>
      <c r="AA391" s="39"/>
      <c r="AB391" s="39"/>
      <c r="AC391" s="35"/>
      <c r="AD391" s="35"/>
      <c r="AE391" s="36">
        <f>IFERROR(FLOOR(Table_Books[[#This Row],[Published_Date]],10), 0)</f>
        <v>0</v>
      </c>
      <c r="AF391" s="35">
        <f>IFERROR(CEILING(VALUE(LEFT(Table_Books[[#This Row],[Published_Date]],FIND("-",Table_Books[[#This Row],[Published_Date]]&amp;"-")-1))/100, 1), 0)</f>
        <v>0</v>
      </c>
      <c r="AG391" s="35"/>
      <c r="AH391" s="35" t="s">
        <v>21572</v>
      </c>
      <c r="AI391" s="35"/>
      <c r="AJ391" s="35" t="s">
        <v>20309</v>
      </c>
      <c r="AK391" s="35" t="str">
        <f>Table_Books[[#This Row],[Title]]&amp;"_"&amp;Table_Books[[#This Row],[Author]]</f>
        <v>Story of the Eye_Bataille, Georges</v>
      </c>
      <c r="AL391" s="35" t="str">
        <f>Table_Books[[#This Row],[Author]]&amp;"_"&amp;Table_Books[[#This Row],[Title]]</f>
        <v>Bataille, Georges_Story of the Eye</v>
      </c>
      <c r="AM391" s="35" t="str">
        <f>Table_Books[[#This Row],[Title]]&amp;" by "&amp;Table_Books[[#This Row],[Author]]</f>
        <v>Story of the Eye by Bataille, Georges</v>
      </c>
      <c r="AN391" s="35"/>
      <c r="AO391" s="35"/>
    </row>
    <row r="392" spans="1:41" ht="29" x14ac:dyDescent="0.35">
      <c r="A392" s="7" t="str">
        <f>"B-" &amp; UPPER(TRIM(Table_Books[[#This Row],[Title]])) &amp; "|" &amp; UPPER(TRIM(Table_Books[[#This Row],[Author]]))</f>
        <v>B-STORY OF THE EYE|BATAILLE, GEORGES</v>
      </c>
      <c r="B392" s="35" t="str">
        <f>IF(COUNTIFS(Table_Books[Hash_ID],Table_Books[[#This Row],[Hash_ID]])&gt;1,"Y","N")</f>
        <v>Y</v>
      </c>
      <c r="C392" s="35" t="s">
        <v>2375</v>
      </c>
      <c r="D392" s="35" t="s">
        <v>2376</v>
      </c>
      <c r="E392" s="35"/>
      <c r="F392" s="35"/>
      <c r="G392" s="36"/>
      <c r="H392" s="36"/>
      <c r="I392" s="37"/>
      <c r="J392" s="36"/>
      <c r="K392" s="36"/>
      <c r="L392" s="35"/>
      <c r="M392" s="35"/>
      <c r="N392" s="35"/>
      <c r="O392" s="38"/>
      <c r="P392" s="39"/>
      <c r="Q392" s="10" t="s">
        <v>1860</v>
      </c>
      <c r="R392" s="39"/>
      <c r="S392" s="39"/>
      <c r="T392" s="10" t="s">
        <v>1860</v>
      </c>
      <c r="U392" s="10" t="s">
        <v>1860</v>
      </c>
      <c r="V392" s="39"/>
      <c r="W392" s="39"/>
      <c r="X392" s="39"/>
      <c r="Y392" s="39"/>
      <c r="Z392" s="39"/>
      <c r="AA392" s="39"/>
      <c r="AB392" s="39"/>
      <c r="AC392" s="35"/>
      <c r="AD392" s="35"/>
      <c r="AE392" s="36">
        <f>IFERROR(FLOOR(Table_Books[[#This Row],[Published_Date]],10), 0)</f>
        <v>0</v>
      </c>
      <c r="AF392" s="35">
        <f>IFERROR(CEILING(VALUE(LEFT(Table_Books[[#This Row],[Published_Date]],FIND("-",Table_Books[[#This Row],[Published_Date]]&amp;"-")-1))/100, 1), 0)</f>
        <v>0</v>
      </c>
      <c r="AG392" s="35"/>
      <c r="AH392" s="35" t="s">
        <v>21576</v>
      </c>
      <c r="AI392" s="35"/>
      <c r="AJ392" s="35" t="s">
        <v>20411</v>
      </c>
      <c r="AK392" s="35" t="str">
        <f>Table_Books[[#This Row],[Title]]&amp;"_"&amp;Table_Books[[#This Row],[Author]]</f>
        <v>Story of the Eye_Bataille, Georges</v>
      </c>
      <c r="AL392" s="35" t="str">
        <f>Table_Books[[#This Row],[Author]]&amp;"_"&amp;Table_Books[[#This Row],[Title]]</f>
        <v>Bataille, Georges_Story of the Eye</v>
      </c>
      <c r="AM392" s="35" t="str">
        <f>Table_Books[[#This Row],[Title]]&amp;" by "&amp;Table_Books[[#This Row],[Author]]</f>
        <v>Story of the Eye by Bataille, Georges</v>
      </c>
      <c r="AN392" s="35"/>
      <c r="AO392" s="35"/>
    </row>
    <row r="393" spans="1:41" x14ac:dyDescent="0.35">
      <c r="A393" s="7" t="str">
        <f>"B-" &amp; UPPER(TRIM(Table_Books[[#This Row],[Title]])) &amp; "|" &amp; UPPER(TRIM(Table_Books[[#This Row],[Author]]))</f>
        <v>B-VISIONS OF EXCESS|BATAILLE, GEORGES</v>
      </c>
      <c r="B393" s="28" t="str">
        <f>IF(COUNTIFS(Table_Books[Hash_ID],Table_Books[[#This Row],[Hash_ID]])&gt;1,"Y","N")</f>
        <v>N</v>
      </c>
      <c r="C393" s="2" t="s">
        <v>5741</v>
      </c>
      <c r="D393" s="2" t="s">
        <v>2376</v>
      </c>
      <c r="G393" s="12"/>
      <c r="H393" s="12"/>
      <c r="I393" s="8"/>
      <c r="J393" s="12"/>
      <c r="K393" s="12"/>
      <c r="O393" s="33">
        <v>5</v>
      </c>
      <c r="P393" s="10"/>
      <c r="Q393" s="10" t="s">
        <v>1860</v>
      </c>
      <c r="R393" s="10"/>
      <c r="S393" s="10"/>
      <c r="T393" s="10" t="s">
        <v>1860</v>
      </c>
      <c r="U393" s="10" t="s">
        <v>1860</v>
      </c>
      <c r="V393" s="10"/>
      <c r="W393" s="10"/>
      <c r="X393" s="10"/>
      <c r="Y393" s="10"/>
      <c r="Z393" s="10"/>
      <c r="AA393" s="10"/>
      <c r="AB393" s="10"/>
      <c r="AE393" s="12">
        <f>IFERROR(FLOOR(Table_Books[[#This Row],[Published_Date]],10), 0)</f>
        <v>0</v>
      </c>
      <c r="AF393" s="2">
        <f>IFERROR(CEILING(VALUE(LEFT(Table_Books[[#This Row],[Published_Date]],FIND("-",Table_Books[[#This Row],[Published_Date]]&amp;"-")-1))/100, 1), 0)</f>
        <v>0</v>
      </c>
      <c r="AK393" s="2" t="str">
        <f>Table_Books[[#This Row],[Title]]&amp;"_"&amp;Table_Books[[#This Row],[Author]]</f>
        <v>Visions of Excess_Bataille, Georges</v>
      </c>
      <c r="AL393" s="2" t="str">
        <f>Table_Books[[#This Row],[Author]]&amp;"_"&amp;Table_Books[[#This Row],[Title]]</f>
        <v>Bataille, Georges_Visions of Excess</v>
      </c>
      <c r="AM393" s="2" t="str">
        <f>Table_Books[[#This Row],[Title]]&amp;" by "&amp;Table_Books[[#This Row],[Author]]</f>
        <v>Visions of Excess by Bataille, Georges</v>
      </c>
    </row>
    <row r="394" spans="1:41" x14ac:dyDescent="0.35">
      <c r="A394" s="7" t="str">
        <f>"B-" &amp; UPPER(TRIM(Table_Books[[#This Row],[Title]])) &amp; "|" &amp; UPPER(TRIM(Table_Books[[#This Row],[Author]]))</f>
        <v>B-LES FLEURS DU MAL (THE FLOWERS OF EVIL)|BAUDELAIRE, CHARLES</v>
      </c>
      <c r="B394" s="35" t="str">
        <f>IF(COUNTIFS(Table_Books[Hash_ID],Table_Books[[#This Row],[Hash_ID]])&gt;1,"Y","N")</f>
        <v>N</v>
      </c>
      <c r="C394" s="35" t="s">
        <v>19612</v>
      </c>
      <c r="D394" s="35" t="s">
        <v>5143</v>
      </c>
      <c r="E394" s="35"/>
      <c r="F394" s="35"/>
      <c r="G394" s="36"/>
      <c r="H394" s="36"/>
      <c r="I394" s="37"/>
      <c r="J394" s="36"/>
      <c r="K394" s="36"/>
      <c r="L394" s="35"/>
      <c r="M394" s="35"/>
      <c r="N394" s="35"/>
      <c r="O394" s="38"/>
      <c r="P394" s="39"/>
      <c r="Q394" s="10" t="s">
        <v>1860</v>
      </c>
      <c r="R394" s="39"/>
      <c r="S394" s="39"/>
      <c r="T394" s="10" t="s">
        <v>1860</v>
      </c>
      <c r="U394" s="10" t="s">
        <v>1860</v>
      </c>
      <c r="V394" s="39"/>
      <c r="W394" s="39"/>
      <c r="X394" s="39"/>
      <c r="Y394" s="39"/>
      <c r="Z394" s="39"/>
      <c r="AA394" s="39"/>
      <c r="AB394" s="39"/>
      <c r="AC394" s="35"/>
      <c r="AD394" s="35"/>
      <c r="AE394" s="36">
        <f>IFERROR(FLOOR(Table_Books[[#This Row],[Published_Date]],10), 0)</f>
        <v>0</v>
      </c>
      <c r="AF394" s="35">
        <f>IFERROR(CEILING(VALUE(LEFT(Table_Books[[#This Row],[Published_Date]],FIND("-",Table_Books[[#This Row],[Published_Date]]&amp;"-")-1))/100, 1), 0)</f>
        <v>0</v>
      </c>
      <c r="AG394" s="35"/>
      <c r="AH394" s="35" t="s">
        <v>21599</v>
      </c>
      <c r="AI394" s="35"/>
      <c r="AJ394" s="35"/>
      <c r="AK394" s="35" t="str">
        <f>Table_Books[[#This Row],[Title]]&amp;"_"&amp;Table_Books[[#This Row],[Author]]</f>
        <v>Les Fleurs du Mal (The Flowers of Evil)_Baudelaire, Charles</v>
      </c>
      <c r="AL394" s="35" t="str">
        <f>Table_Books[[#This Row],[Author]]&amp;"_"&amp;Table_Books[[#This Row],[Title]]</f>
        <v>Baudelaire, Charles_Les Fleurs du Mal (The Flowers of Evil)</v>
      </c>
      <c r="AM394" s="35" t="str">
        <f>Table_Books[[#This Row],[Title]]&amp;" by "&amp;Table_Books[[#This Row],[Author]]</f>
        <v>Les Fleurs du Mal (The Flowers of Evil) by Baudelaire, Charles</v>
      </c>
      <c r="AN394" s="35"/>
      <c r="AO394" s="35"/>
    </row>
    <row r="395" spans="1:41" ht="58" x14ac:dyDescent="0.35">
      <c r="A395" s="7" t="str">
        <f>"B-" &amp; UPPER(TRIM(Table_Books[[#This Row],[Title]])) &amp; "|" &amp; UPPER(TRIM(Table_Books[[#This Row],[Author]]))</f>
        <v>B-LES PARADIS ARTIFICIELS|BAUDELAIRE, CHARLES</v>
      </c>
      <c r="B395" s="28" t="str">
        <f>IF(COUNTIFS(Table_Books[Hash_ID],Table_Books[[#This Row],[Hash_ID]])&gt;1,"Y","N")</f>
        <v>N</v>
      </c>
      <c r="C395" s="2" t="s">
        <v>5306</v>
      </c>
      <c r="D395" s="2" t="s">
        <v>5143</v>
      </c>
      <c r="G395" s="12">
        <v>1860</v>
      </c>
      <c r="H395" s="12"/>
      <c r="I395" s="8"/>
      <c r="J395" s="12"/>
      <c r="K395" s="12"/>
      <c r="L395" s="2">
        <v>176</v>
      </c>
      <c r="M395" s="2" t="s">
        <v>5408</v>
      </c>
      <c r="O395" s="33"/>
      <c r="P395" s="10"/>
      <c r="Q395" s="10" t="s">
        <v>1860</v>
      </c>
      <c r="R395" s="10"/>
      <c r="S395" s="10"/>
      <c r="T395" s="10" t="s">
        <v>1860</v>
      </c>
      <c r="U395" s="10" t="s">
        <v>1860</v>
      </c>
      <c r="V395" s="10"/>
      <c r="W395" s="10"/>
      <c r="X395" s="10"/>
      <c r="Y395" s="10"/>
      <c r="Z395" s="10"/>
      <c r="AA395" s="10"/>
      <c r="AB395" s="10"/>
      <c r="AE395" s="12">
        <f>IFERROR(FLOOR(Table_Books[[#This Row],[Published_Date]],10), 0)</f>
        <v>1860</v>
      </c>
      <c r="AF395" s="2">
        <f>IFERROR(CEILING(VALUE(LEFT(Table_Books[[#This Row],[Published_Date]],FIND("-",Table_Books[[#This Row],[Published_Date]]&amp;"-")-1))/100, 1), 0)</f>
        <v>19</v>
      </c>
      <c r="AK395" s="2" t="str">
        <f>Table_Books[[#This Row],[Title]]&amp;"_"&amp;Table_Books[[#This Row],[Author]]</f>
        <v>Les Paradis Artificiels_Baudelaire, Charles</v>
      </c>
      <c r="AL395" s="2" t="str">
        <f>Table_Books[[#This Row],[Author]]&amp;"_"&amp;Table_Books[[#This Row],[Title]]</f>
        <v>Baudelaire, Charles_Les Paradis Artificiels</v>
      </c>
      <c r="AM395" s="2" t="str">
        <f>Table_Books[[#This Row],[Title]]&amp;" by "&amp;Table_Books[[#This Row],[Author]]</f>
        <v>Les Paradis Artificiels by Baudelaire, Charles</v>
      </c>
    </row>
    <row r="396" spans="1:41" x14ac:dyDescent="0.35">
      <c r="A396" s="7" t="str">
        <f>"B-" &amp; UPPER(TRIM(Table_Books[[#This Row],[Title]])) &amp; "|" &amp; UPPER(TRIM(Table_Books[[#This Row],[Author]]))</f>
        <v>B-PARIS SPLEEN|BAUDELAIRE, CHARLES</v>
      </c>
      <c r="B396" s="28" t="str">
        <f>IF(COUNTIFS(Table_Books[Hash_ID],Table_Books[[#This Row],[Hash_ID]])&gt;1,"Y","N")</f>
        <v>N</v>
      </c>
      <c r="C396" s="2" t="s">
        <v>6544</v>
      </c>
      <c r="D396" s="2" t="s">
        <v>5143</v>
      </c>
      <c r="G396" s="12"/>
      <c r="H396" s="12"/>
      <c r="I396" s="8"/>
      <c r="J396" s="12"/>
      <c r="K396" s="12"/>
      <c r="O396" s="33"/>
      <c r="P396" s="10"/>
      <c r="Q396" s="10" t="s">
        <v>1860</v>
      </c>
      <c r="R396" s="10"/>
      <c r="S396" s="10"/>
      <c r="T396" s="10" t="s">
        <v>1860</v>
      </c>
      <c r="U396" s="10" t="s">
        <v>1860</v>
      </c>
      <c r="V396" s="10"/>
      <c r="W396" s="10"/>
      <c r="X396" s="10"/>
      <c r="Y396" s="10"/>
      <c r="Z396" s="10"/>
      <c r="AA396" s="10"/>
      <c r="AB396" s="10"/>
      <c r="AE396" s="12">
        <f>IFERROR(FLOOR(Table_Books[[#This Row],[Published_Date]],10), 0)</f>
        <v>0</v>
      </c>
      <c r="AF396" s="2">
        <f>IFERROR(CEILING(VALUE(LEFT(Table_Books[[#This Row],[Published_Date]],FIND("-",Table_Books[[#This Row],[Published_Date]]&amp;"-")-1))/100, 1), 0)</f>
        <v>0</v>
      </c>
      <c r="AK396" s="2" t="str">
        <f>Table_Books[[#This Row],[Title]]&amp;"_"&amp;Table_Books[[#This Row],[Author]]</f>
        <v>Paris Spleen_Baudelaire, Charles</v>
      </c>
      <c r="AL396" s="2" t="str">
        <f>Table_Books[[#This Row],[Author]]&amp;"_"&amp;Table_Books[[#This Row],[Title]]</f>
        <v>Baudelaire, Charles_Paris Spleen</v>
      </c>
      <c r="AM396" s="2" t="str">
        <f>Table_Books[[#This Row],[Title]]&amp;" by "&amp;Table_Books[[#This Row],[Author]]</f>
        <v>Paris Spleen by Baudelaire, Charles</v>
      </c>
    </row>
    <row r="397" spans="1:41" x14ac:dyDescent="0.35">
      <c r="A397" s="7" t="str">
        <f>"B-" &amp; UPPER(TRIM(Table_Books[[#This Row],[Title]])) &amp; "|" &amp; UPPER(TRIM(Table_Books[[#This Row],[Author]]))</f>
        <v>B-PARIS SPLEEN (LE SPLEEN DE PARIS)|BAUDELAIRE, CHARLES</v>
      </c>
      <c r="B397" s="35" t="str">
        <f>IF(COUNTIFS(Table_Books[Hash_ID],Table_Books[[#This Row],[Hash_ID]])&gt;1,"Y","N")</f>
        <v>N</v>
      </c>
      <c r="C397" s="35" t="s">
        <v>19613</v>
      </c>
      <c r="D397" s="35" t="s">
        <v>5143</v>
      </c>
      <c r="E397" s="35"/>
      <c r="F397" s="35"/>
      <c r="G397" s="36"/>
      <c r="H397" s="36"/>
      <c r="I397" s="37"/>
      <c r="J397" s="36"/>
      <c r="K397" s="36"/>
      <c r="L397" s="35"/>
      <c r="M397" s="35"/>
      <c r="N397" s="35"/>
      <c r="O397" s="38"/>
      <c r="P397" s="39"/>
      <c r="Q397" s="10" t="s">
        <v>1860</v>
      </c>
      <c r="R397" s="39"/>
      <c r="S397" s="39"/>
      <c r="T397" s="10" t="s">
        <v>1860</v>
      </c>
      <c r="U397" s="10" t="s">
        <v>1860</v>
      </c>
      <c r="V397" s="39"/>
      <c r="W397" s="39"/>
      <c r="X397" s="39"/>
      <c r="Y397" s="39"/>
      <c r="Z397" s="39"/>
      <c r="AA397" s="39"/>
      <c r="AB397" s="39"/>
      <c r="AC397" s="35"/>
      <c r="AD397" s="35"/>
      <c r="AE397" s="36">
        <f>IFERROR(FLOOR(Table_Books[[#This Row],[Published_Date]],10), 0)</f>
        <v>0</v>
      </c>
      <c r="AF397" s="35">
        <f>IFERROR(CEILING(VALUE(LEFT(Table_Books[[#This Row],[Published_Date]],FIND("-",Table_Books[[#This Row],[Published_Date]]&amp;"-")-1))/100, 1), 0)</f>
        <v>0</v>
      </c>
      <c r="AG397" s="35"/>
      <c r="AH397" s="35" t="s">
        <v>21599</v>
      </c>
      <c r="AI397" s="35"/>
      <c r="AJ397" s="35"/>
      <c r="AK397" s="35" t="str">
        <f>Table_Books[[#This Row],[Title]]&amp;"_"&amp;Table_Books[[#This Row],[Author]]</f>
        <v>Paris Spleen (Le Spleen de Paris)_Baudelaire, Charles</v>
      </c>
      <c r="AL397" s="35" t="str">
        <f>Table_Books[[#This Row],[Author]]&amp;"_"&amp;Table_Books[[#This Row],[Title]]</f>
        <v>Baudelaire, Charles_Paris Spleen (Le Spleen de Paris)</v>
      </c>
      <c r="AM397" s="35" t="str">
        <f>Table_Books[[#This Row],[Title]]&amp;" by "&amp;Table_Books[[#This Row],[Author]]</f>
        <v>Paris Spleen (Le Spleen de Paris) by Baudelaire, Charles</v>
      </c>
      <c r="AN397" s="35"/>
      <c r="AO397" s="35"/>
    </row>
    <row r="398" spans="1:41" x14ac:dyDescent="0.35">
      <c r="A398" s="7" t="str">
        <f>"B-" &amp; UPPER(TRIM(Table_Books[[#This Row],[Title]])) &amp; "|" &amp; UPPER(TRIM(Table_Books[[#This Row],[Author]]))</f>
        <v>B-POEMS|BAUDELAIRE, CHARLES</v>
      </c>
      <c r="B398" s="28" t="str">
        <f>IF(COUNTIFS(Table_Books[Hash_ID],Table_Books[[#This Row],[Hash_ID]])&gt;1,"Y","N")</f>
        <v>N</v>
      </c>
      <c r="C398" s="2" t="s">
        <v>6545</v>
      </c>
      <c r="D398" s="2" t="s">
        <v>5143</v>
      </c>
      <c r="G398" s="12"/>
      <c r="H398" s="12"/>
      <c r="I398" s="8"/>
      <c r="J398" s="12"/>
      <c r="K398" s="12"/>
      <c r="O398" s="33"/>
      <c r="P398" s="10"/>
      <c r="Q398" s="10" t="s">
        <v>1860</v>
      </c>
      <c r="R398" s="10"/>
      <c r="S398" s="10"/>
      <c r="T398" s="10" t="s">
        <v>1860</v>
      </c>
      <c r="U398" s="10" t="s">
        <v>1860</v>
      </c>
      <c r="V398" s="10"/>
      <c r="W398" s="10"/>
      <c r="X398" s="10"/>
      <c r="Y398" s="10"/>
      <c r="Z398" s="10"/>
      <c r="AA398" s="10"/>
      <c r="AB398" s="10"/>
      <c r="AE398" s="12">
        <f>IFERROR(FLOOR(Table_Books[[#This Row],[Published_Date]],10), 0)</f>
        <v>0</v>
      </c>
      <c r="AF398" s="2">
        <f>IFERROR(CEILING(VALUE(LEFT(Table_Books[[#This Row],[Published_Date]],FIND("-",Table_Books[[#This Row],[Published_Date]]&amp;"-")-1))/100, 1), 0)</f>
        <v>0</v>
      </c>
      <c r="AK398" s="2" t="str">
        <f>Table_Books[[#This Row],[Title]]&amp;"_"&amp;Table_Books[[#This Row],[Author]]</f>
        <v>Poems_Baudelaire, Charles</v>
      </c>
      <c r="AL398" s="2" t="str">
        <f>Table_Books[[#This Row],[Author]]&amp;"_"&amp;Table_Books[[#This Row],[Title]]</f>
        <v>Baudelaire, Charles_Poems</v>
      </c>
      <c r="AM398" s="2" t="str">
        <f>Table_Books[[#This Row],[Title]]&amp;" by "&amp;Table_Books[[#This Row],[Author]]</f>
        <v>Poems by Baudelaire, Charles</v>
      </c>
    </row>
    <row r="399" spans="1:41" ht="43.5" x14ac:dyDescent="0.35">
      <c r="A399" s="7" t="str">
        <f>"B-" &amp; UPPER(TRIM(Table_Books[[#This Row],[Title]])) &amp; "|" &amp; UPPER(TRIM(Table_Books[[#This Row],[Author]]))</f>
        <v>B-SELECTED PROSE POEMS|BAUDELAIRE, CHARLES</v>
      </c>
      <c r="B399" s="28" t="str">
        <f>IF(COUNTIFS(Table_Books[Hash_ID],Table_Books[[#This Row],[Hash_ID]])&gt;1,"Y","N")</f>
        <v>N</v>
      </c>
      <c r="C399" s="2" t="s">
        <v>5144</v>
      </c>
      <c r="D399" s="2" t="s">
        <v>5143</v>
      </c>
      <c r="G399" s="12">
        <v>1869</v>
      </c>
      <c r="H399" s="12"/>
      <c r="I399" s="8"/>
      <c r="J399" s="12"/>
      <c r="K399" s="12"/>
      <c r="L399" s="2">
        <v>160</v>
      </c>
      <c r="M399" s="2" t="s">
        <v>5242</v>
      </c>
      <c r="O399" s="33"/>
      <c r="P399" s="10"/>
      <c r="Q399" s="10" t="s">
        <v>1860</v>
      </c>
      <c r="R399" s="10"/>
      <c r="S399" s="10"/>
      <c r="T399" s="10" t="s">
        <v>1860</v>
      </c>
      <c r="U399" s="10" t="s">
        <v>1860</v>
      </c>
      <c r="V399" s="10"/>
      <c r="W399" s="10"/>
      <c r="X399" s="10"/>
      <c r="Y399" s="10"/>
      <c r="Z399" s="10"/>
      <c r="AA399" s="10"/>
      <c r="AB399" s="10"/>
      <c r="AE399" s="12">
        <f>IFERROR(FLOOR(Table_Books[[#This Row],[Published_Date]],10), 0)</f>
        <v>1860</v>
      </c>
      <c r="AF399" s="2">
        <f>IFERROR(CEILING(VALUE(LEFT(Table_Books[[#This Row],[Published_Date]],FIND("-",Table_Books[[#This Row],[Published_Date]]&amp;"-")-1))/100, 1), 0)</f>
        <v>19</v>
      </c>
      <c r="AK399" s="2" t="str">
        <f>Table_Books[[#This Row],[Title]]&amp;"_"&amp;Table_Books[[#This Row],[Author]]</f>
        <v>Selected Prose Poems_Baudelaire, Charles</v>
      </c>
      <c r="AL399" s="2" t="str">
        <f>Table_Books[[#This Row],[Author]]&amp;"_"&amp;Table_Books[[#This Row],[Title]]</f>
        <v>Baudelaire, Charles_Selected Prose Poems</v>
      </c>
      <c r="AM399" s="2" t="str">
        <f>Table_Books[[#This Row],[Title]]&amp;" by "&amp;Table_Books[[#This Row],[Author]]</f>
        <v>Selected Prose Poems by Baudelaire, Charles</v>
      </c>
    </row>
    <row r="400" spans="1:41" ht="29" x14ac:dyDescent="0.35">
      <c r="A400" s="7" t="str">
        <f>"B-" &amp; UPPER(TRIM(Table_Books[[#This Row],[Title]])) &amp; "|" &amp; UPPER(TRIM(Table_Books[[#This Row],[Author]]))</f>
        <v>B-THE FLOWERS OF EVIL|BAUDELAIRE, CHARLES</v>
      </c>
      <c r="B400" s="28" t="str">
        <f>IF(COUNTIFS(Table_Books[Hash_ID],Table_Books[[#This Row],[Hash_ID]])&gt;1,"Y","N")</f>
        <v>N</v>
      </c>
      <c r="C400" s="2" t="s">
        <v>5142</v>
      </c>
      <c r="D400" s="2" t="s">
        <v>5143</v>
      </c>
      <c r="G400" s="12">
        <v>1857</v>
      </c>
      <c r="H400" s="12"/>
      <c r="I400" s="8"/>
      <c r="J400" s="12"/>
      <c r="K400" s="12"/>
      <c r="L400" s="2">
        <v>400</v>
      </c>
      <c r="M400" s="2" t="s">
        <v>5241</v>
      </c>
      <c r="O400" s="33">
        <v>5</v>
      </c>
      <c r="P400" s="10"/>
      <c r="Q400" s="10" t="s">
        <v>1860</v>
      </c>
      <c r="R400" s="10"/>
      <c r="S400" s="10"/>
      <c r="T400" s="10" t="s">
        <v>1860</v>
      </c>
      <c r="U400" s="10" t="s">
        <v>1860</v>
      </c>
      <c r="V400" s="10"/>
      <c r="W400" s="10"/>
      <c r="X400" s="10"/>
      <c r="Y400" s="10"/>
      <c r="Z400" s="10"/>
      <c r="AA400" s="10"/>
      <c r="AB400" s="10"/>
      <c r="AE400" s="12">
        <f>IFERROR(FLOOR(Table_Books[[#This Row],[Published_Date]],10), 0)</f>
        <v>1850</v>
      </c>
      <c r="AF400" s="2">
        <f>IFERROR(CEILING(VALUE(LEFT(Table_Books[[#This Row],[Published_Date]],FIND("-",Table_Books[[#This Row],[Published_Date]]&amp;"-")-1))/100, 1), 0)</f>
        <v>19</v>
      </c>
      <c r="AK400" s="2" t="str">
        <f>Table_Books[[#This Row],[Title]]&amp;"_"&amp;Table_Books[[#This Row],[Author]]</f>
        <v>The Flowers of Evil_Baudelaire, Charles</v>
      </c>
      <c r="AL400" s="2" t="str">
        <f>Table_Books[[#This Row],[Author]]&amp;"_"&amp;Table_Books[[#This Row],[Title]]</f>
        <v>Baudelaire, Charles_The Flowers of Evil</v>
      </c>
      <c r="AM400" s="2" t="str">
        <f>Table_Books[[#This Row],[Title]]&amp;" by "&amp;Table_Books[[#This Row],[Author]]</f>
        <v>The Flowers of Evil by Baudelaire, Charles</v>
      </c>
    </row>
    <row r="401" spans="1:41" ht="29" x14ac:dyDescent="0.35">
      <c r="A401" s="7" t="str">
        <f>"B-" &amp; UPPER(TRIM(Table_Books[[#This Row],[Title]])) &amp; "|" &amp; UPPER(TRIM(Table_Books[[#This Row],[Author]]))</f>
        <v>B-FOR A CRITIQUE OF THE POLITICAL ECONOMY OF THE SIGN|BAUDRILLARD, JEAN</v>
      </c>
      <c r="B401" s="28" t="str">
        <f>IF(COUNTIFS(Table_Books[Hash_ID],Table_Books[[#This Row],[Hash_ID]])&gt;1,"Y","N")</f>
        <v>N</v>
      </c>
      <c r="C401" s="2" t="s">
        <v>8914</v>
      </c>
      <c r="D401" s="2" t="s">
        <v>6100</v>
      </c>
      <c r="G401" s="12">
        <v>1972</v>
      </c>
      <c r="H401" s="12"/>
      <c r="I401" s="8"/>
      <c r="J401" s="12" t="s">
        <v>10313</v>
      </c>
      <c r="K401" s="12"/>
      <c r="O401" s="33"/>
      <c r="P401" s="10"/>
      <c r="Q401" s="10" t="s">
        <v>1860</v>
      </c>
      <c r="R401" s="10"/>
      <c r="S401" s="10"/>
      <c r="T401" s="10" t="s">
        <v>1860</v>
      </c>
      <c r="U401" s="10" t="s">
        <v>1860</v>
      </c>
      <c r="V401" s="10"/>
      <c r="W401" s="10"/>
      <c r="X401" s="10"/>
      <c r="Y401" s="10"/>
      <c r="Z401" s="10"/>
      <c r="AA401" s="10"/>
      <c r="AB401" s="10"/>
      <c r="AE401" s="12">
        <f>IFERROR(FLOOR(Table_Books[[#This Row],[Published_Date]],10), 0)</f>
        <v>1970</v>
      </c>
      <c r="AF401" s="2">
        <f>IFERROR(CEILING(VALUE(LEFT(Table_Books[[#This Row],[Published_Date]],FIND("-",Table_Books[[#This Row],[Published_Date]]&amp;"-")-1))/100, 1), 0)</f>
        <v>20</v>
      </c>
      <c r="AG401" s="2" t="s">
        <v>10355</v>
      </c>
      <c r="AH401" s="2" t="s">
        <v>4856</v>
      </c>
      <c r="AI401" s="2" t="s">
        <v>9844</v>
      </c>
      <c r="AK401" s="2" t="str">
        <f>Table_Books[[#This Row],[Title]]&amp;"_"&amp;Table_Books[[#This Row],[Author]]</f>
        <v>For a Critique of the Political Economy of the Sign_Baudrillard, Jean</v>
      </c>
      <c r="AL401" s="2" t="str">
        <f>Table_Books[[#This Row],[Author]]&amp;"_"&amp;Table_Books[[#This Row],[Title]]</f>
        <v>Baudrillard, Jean_For a Critique of the Political Economy of the Sign</v>
      </c>
      <c r="AM401" s="2" t="str">
        <f>Table_Books[[#This Row],[Title]]&amp;" by "&amp;Table_Books[[#This Row],[Author]]</f>
        <v>For a Critique of the Political Economy of the Sign by Baudrillard, Jean</v>
      </c>
    </row>
    <row r="402" spans="1:41" x14ac:dyDescent="0.35">
      <c r="A402" s="7" t="str">
        <f>"B-" &amp; UPPER(TRIM(Table_Books[[#This Row],[Title]])) &amp; "|" &amp; UPPER(TRIM(Table_Books[[#This Row],[Author]]))</f>
        <v>B-SIMULACRA AND SIMULATION|BAUDRILLARD, JEAN</v>
      </c>
      <c r="B402" s="28" t="str">
        <f>IF(COUNTIFS(Table_Books[Hash_ID],Table_Books[[#This Row],[Hash_ID]])&gt;1,"Y","N")</f>
        <v>Y</v>
      </c>
      <c r="C402" s="2" t="s">
        <v>6099</v>
      </c>
      <c r="D402" s="2" t="s">
        <v>6100</v>
      </c>
      <c r="G402" s="12">
        <v>1981</v>
      </c>
      <c r="H402" s="12"/>
      <c r="I402" s="8"/>
      <c r="J402" s="12" t="s">
        <v>10283</v>
      </c>
      <c r="K402" s="12"/>
      <c r="O402" s="33">
        <v>4</v>
      </c>
      <c r="P402" s="10"/>
      <c r="Q402" s="10" t="s">
        <v>1860</v>
      </c>
      <c r="R402" s="10"/>
      <c r="S402" s="10"/>
      <c r="T402" s="10" t="s">
        <v>1860</v>
      </c>
      <c r="U402" s="10" t="s">
        <v>1860</v>
      </c>
      <c r="V402" s="10"/>
      <c r="W402" s="10"/>
      <c r="X402" s="10"/>
      <c r="Y402" s="10"/>
      <c r="Z402" s="10"/>
      <c r="AA402" s="10"/>
      <c r="AB402" s="10"/>
      <c r="AE402" s="12">
        <f>IFERROR(FLOOR(Table_Books[[#This Row],[Published_Date]],10), 0)</f>
        <v>1980</v>
      </c>
      <c r="AF402" s="2">
        <f>IFERROR(CEILING(VALUE(LEFT(Table_Books[[#This Row],[Published_Date]],FIND("-",Table_Books[[#This Row],[Published_Date]]&amp;"-")-1))/100, 1), 0)</f>
        <v>20</v>
      </c>
      <c r="AG402" s="2" t="s">
        <v>10355</v>
      </c>
      <c r="AH402" s="2" t="s">
        <v>4856</v>
      </c>
      <c r="AI402" s="2" t="s">
        <v>9844</v>
      </c>
      <c r="AK402" s="2" t="str">
        <f>Table_Books[[#This Row],[Title]]&amp;"_"&amp;Table_Books[[#This Row],[Author]]</f>
        <v>Simulacra and Simulation_Baudrillard, Jean</v>
      </c>
      <c r="AL402" s="2" t="str">
        <f>Table_Books[[#This Row],[Author]]&amp;"_"&amp;Table_Books[[#This Row],[Title]]</f>
        <v>Baudrillard, Jean_Simulacra and Simulation</v>
      </c>
      <c r="AM402" s="2" t="str">
        <f>Table_Books[[#This Row],[Title]]&amp;" by "&amp;Table_Books[[#This Row],[Author]]</f>
        <v>Simulacra and Simulation by Baudrillard, Jean</v>
      </c>
    </row>
    <row r="403" spans="1:41" x14ac:dyDescent="0.35">
      <c r="A403" s="7" t="str">
        <f>"B-" &amp; UPPER(TRIM(Table_Books[[#This Row],[Title]])) &amp; "|" &amp; UPPER(TRIM(Table_Books[[#This Row],[Author]]))</f>
        <v>B-SIMULACRA AND SIMULATION|BAUDRILLARD, JEAN</v>
      </c>
      <c r="B403" s="35" t="str">
        <f>IF(COUNTIFS(Table_Books[Hash_ID],Table_Books[[#This Row],[Hash_ID]])&gt;1,"Y","N")</f>
        <v>Y</v>
      </c>
      <c r="C403" s="35" t="s">
        <v>6099</v>
      </c>
      <c r="D403" s="35" t="s">
        <v>6100</v>
      </c>
      <c r="E403" s="35"/>
      <c r="F403" s="35"/>
      <c r="G403" s="36"/>
      <c r="H403" s="36"/>
      <c r="I403" s="37"/>
      <c r="J403" s="36"/>
      <c r="K403" s="36"/>
      <c r="L403" s="35"/>
      <c r="M403" s="35"/>
      <c r="N403" s="35"/>
      <c r="O403" s="38"/>
      <c r="P403" s="39"/>
      <c r="Q403" s="10" t="s">
        <v>1860</v>
      </c>
      <c r="R403" s="39"/>
      <c r="S403" s="39"/>
      <c r="T403" s="10" t="s">
        <v>1860</v>
      </c>
      <c r="U403" s="10" t="s">
        <v>1860</v>
      </c>
      <c r="V403" s="39"/>
      <c r="W403" s="39"/>
      <c r="X403" s="39"/>
      <c r="Y403" s="39"/>
      <c r="Z403" s="39"/>
      <c r="AA403" s="39"/>
      <c r="AB403" s="39"/>
      <c r="AC403" s="35"/>
      <c r="AD403" s="35"/>
      <c r="AE403" s="36">
        <f>IFERROR(FLOOR(Table_Books[[#This Row],[Published_Date]],10), 0)</f>
        <v>0</v>
      </c>
      <c r="AF403" s="35">
        <f>IFERROR(CEILING(VALUE(LEFT(Table_Books[[#This Row],[Published_Date]],FIND("-",Table_Books[[#This Row],[Published_Date]]&amp;"-")-1))/100, 1), 0)</f>
        <v>0</v>
      </c>
      <c r="AG403" s="35"/>
      <c r="AH403" s="35" t="s">
        <v>21602</v>
      </c>
      <c r="AI403" s="35"/>
      <c r="AJ403" s="35"/>
      <c r="AK403" s="35" t="str">
        <f>Table_Books[[#This Row],[Title]]&amp;"_"&amp;Table_Books[[#This Row],[Author]]</f>
        <v>Simulacra and Simulation_Baudrillard, Jean</v>
      </c>
      <c r="AL403" s="35" t="str">
        <f>Table_Books[[#This Row],[Author]]&amp;"_"&amp;Table_Books[[#This Row],[Title]]</f>
        <v>Baudrillard, Jean_Simulacra and Simulation</v>
      </c>
      <c r="AM403" s="35" t="str">
        <f>Table_Books[[#This Row],[Title]]&amp;" by "&amp;Table_Books[[#This Row],[Author]]</f>
        <v>Simulacra and Simulation by Baudrillard, Jean</v>
      </c>
      <c r="AN403" s="35"/>
      <c r="AO403" s="35"/>
    </row>
    <row r="404" spans="1:41" x14ac:dyDescent="0.35">
      <c r="A404" s="7" t="str">
        <f>"B-" &amp; UPPER(TRIM(Table_Books[[#This Row],[Title]])) &amp; "|" &amp; UPPER(TRIM(Table_Books[[#This Row],[Author]]))</f>
        <v>B-SIMULACRA AND SIMULATION|BAUDRILLARD, JEAN</v>
      </c>
      <c r="B404" s="35" t="str">
        <f>IF(COUNTIFS(Table_Books[Hash_ID],Table_Books[[#This Row],[Hash_ID]])&gt;1,"Y","N")</f>
        <v>Y</v>
      </c>
      <c r="C404" s="35" t="s">
        <v>6099</v>
      </c>
      <c r="D404" s="35" t="s">
        <v>6100</v>
      </c>
      <c r="E404" s="35"/>
      <c r="F404" s="35"/>
      <c r="G404" s="36"/>
      <c r="H404" s="36"/>
      <c r="I404" s="37"/>
      <c r="J404" s="36"/>
      <c r="K404" s="36"/>
      <c r="L404" s="35"/>
      <c r="M404" s="35"/>
      <c r="N404" s="35"/>
      <c r="O404" s="38"/>
      <c r="P404" s="39"/>
      <c r="Q404" s="10" t="s">
        <v>1860</v>
      </c>
      <c r="R404" s="39"/>
      <c r="S404" s="39"/>
      <c r="T404" s="10" t="s">
        <v>1860</v>
      </c>
      <c r="U404" s="10" t="s">
        <v>1860</v>
      </c>
      <c r="V404" s="39"/>
      <c r="W404" s="39"/>
      <c r="X404" s="39"/>
      <c r="Y404" s="39"/>
      <c r="Z404" s="39"/>
      <c r="AA404" s="39"/>
      <c r="AB404" s="39"/>
      <c r="AC404" s="35"/>
      <c r="AD404" s="35"/>
      <c r="AE404" s="36">
        <f>IFERROR(FLOOR(Table_Books[[#This Row],[Published_Date]],10), 0)</f>
        <v>0</v>
      </c>
      <c r="AF404" s="35">
        <f>IFERROR(CEILING(VALUE(LEFT(Table_Books[[#This Row],[Published_Date]],FIND("-",Table_Books[[#This Row],[Published_Date]]&amp;"-")-1))/100, 1), 0)</f>
        <v>0</v>
      </c>
      <c r="AG404" s="35"/>
      <c r="AH404" s="35"/>
      <c r="AI404" s="35"/>
      <c r="AJ404" s="35"/>
      <c r="AK404" s="35" t="str">
        <f>Table_Books[[#This Row],[Title]]&amp;"_"&amp;Table_Books[[#This Row],[Author]]</f>
        <v>Simulacra and Simulation_Baudrillard, Jean</v>
      </c>
      <c r="AL404" s="35" t="str">
        <f>Table_Books[[#This Row],[Author]]&amp;"_"&amp;Table_Books[[#This Row],[Title]]</f>
        <v>Baudrillard, Jean_Simulacra and Simulation</v>
      </c>
      <c r="AM404" s="35" t="str">
        <f>Table_Books[[#This Row],[Title]]&amp;" by "&amp;Table_Books[[#This Row],[Author]]</f>
        <v>Simulacra and Simulation by Baudrillard, Jean</v>
      </c>
      <c r="AN404" s="35"/>
      <c r="AO404" s="35"/>
    </row>
    <row r="405" spans="1:41" x14ac:dyDescent="0.35">
      <c r="A405" s="7" t="str">
        <f>"B-" &amp; UPPER(TRIM(Table_Books[[#This Row],[Title]])) &amp; "|" &amp; UPPER(TRIM(Table_Books[[#This Row],[Author]]))</f>
        <v>B-SIMULACRA AND SIMULATION (LATE 20TH C INFLUENCE)|BAUDRILLARD, JEAN</v>
      </c>
      <c r="B405" s="35" t="str">
        <f>IF(COUNTIFS(Table_Books[Hash_ID],Table_Books[[#This Row],[Hash_ID]])&gt;1,"Y","N")</f>
        <v>N</v>
      </c>
      <c r="C405" s="35" t="s">
        <v>20229</v>
      </c>
      <c r="D405" s="35" t="s">
        <v>6100</v>
      </c>
      <c r="E405" s="35"/>
      <c r="F405" s="35"/>
      <c r="G405" s="36"/>
      <c r="H405" s="36"/>
      <c r="I405" s="37"/>
      <c r="J405" s="36"/>
      <c r="K405" s="36"/>
      <c r="L405" s="35"/>
      <c r="M405" s="35"/>
      <c r="N405" s="35"/>
      <c r="O405" s="38"/>
      <c r="P405" s="39"/>
      <c r="Q405" s="10" t="s">
        <v>1860</v>
      </c>
      <c r="R405" s="39"/>
      <c r="S405" s="39"/>
      <c r="T405" s="10" t="s">
        <v>1860</v>
      </c>
      <c r="U405" s="10" t="s">
        <v>1860</v>
      </c>
      <c r="V405" s="39"/>
      <c r="W405" s="39"/>
      <c r="X405" s="39"/>
      <c r="Y405" s="39"/>
      <c r="Z405" s="39"/>
      <c r="AA405" s="39"/>
      <c r="AB405" s="39"/>
      <c r="AC405" s="35"/>
      <c r="AD405" s="35"/>
      <c r="AE405" s="36">
        <f>IFERROR(FLOOR(Table_Books[[#This Row],[Published_Date]],10), 0)</f>
        <v>0</v>
      </c>
      <c r="AF405" s="35">
        <f>IFERROR(CEILING(VALUE(LEFT(Table_Books[[#This Row],[Published_Date]],FIND("-",Table_Books[[#This Row],[Published_Date]]&amp;"-")-1))/100, 1), 0)</f>
        <v>0</v>
      </c>
      <c r="AG405" s="35"/>
      <c r="AH405" s="35"/>
      <c r="AI405" s="35"/>
      <c r="AJ405" s="35"/>
      <c r="AK405" s="35" t="str">
        <f>Table_Books[[#This Row],[Title]]&amp;"_"&amp;Table_Books[[#This Row],[Author]]</f>
        <v>Simulacra and Simulation (Late 20th C influence)_Baudrillard, Jean</v>
      </c>
      <c r="AL405" s="35" t="str">
        <f>Table_Books[[#This Row],[Author]]&amp;"_"&amp;Table_Books[[#This Row],[Title]]</f>
        <v>Baudrillard, Jean_Simulacra and Simulation (Late 20th C influence)</v>
      </c>
      <c r="AM405" s="35" t="str">
        <f>Table_Books[[#This Row],[Title]]&amp;" by "&amp;Table_Books[[#This Row],[Author]]</f>
        <v>Simulacra and Simulation (Late 20th C influence) by Baudrillard, Jean</v>
      </c>
      <c r="AN405" s="35"/>
      <c r="AO405" s="35"/>
    </row>
    <row r="406" spans="1:41" ht="29" x14ac:dyDescent="0.35">
      <c r="A406" s="7" t="str">
        <f>"B-" &amp; UPPER(TRIM(Table_Books[[#This Row],[Title]])) &amp; "|" &amp; UPPER(TRIM(Table_Books[[#This Row],[Author]]))</f>
        <v>B-SYMBOLIC EXCHANGE AND DEATH|BAUDRILLARD, JEAN</v>
      </c>
      <c r="B406" s="28" t="str">
        <f>IF(COUNTIFS(Table_Books[Hash_ID],Table_Books[[#This Row],[Hash_ID]])&gt;1,"Y","N")</f>
        <v>N</v>
      </c>
      <c r="C406" s="2" t="s">
        <v>8915</v>
      </c>
      <c r="D406" s="2" t="s">
        <v>6100</v>
      </c>
      <c r="G406" s="12">
        <v>1976</v>
      </c>
      <c r="H406" s="12"/>
      <c r="I406" s="8"/>
      <c r="J406" s="12" t="s">
        <v>10314</v>
      </c>
      <c r="K406" s="12"/>
      <c r="O406" s="33"/>
      <c r="P406" s="10"/>
      <c r="Q406" s="10" t="s">
        <v>1860</v>
      </c>
      <c r="R406" s="10"/>
      <c r="S406" s="10"/>
      <c r="T406" s="10" t="s">
        <v>1860</v>
      </c>
      <c r="U406" s="10" t="s">
        <v>1860</v>
      </c>
      <c r="V406" s="10"/>
      <c r="W406" s="10"/>
      <c r="X406" s="10"/>
      <c r="Y406" s="10"/>
      <c r="Z406" s="10"/>
      <c r="AA406" s="10"/>
      <c r="AB406" s="10"/>
      <c r="AE406" s="12">
        <f>IFERROR(FLOOR(Table_Books[[#This Row],[Published_Date]],10), 0)</f>
        <v>1970</v>
      </c>
      <c r="AF406" s="2">
        <f>IFERROR(CEILING(VALUE(LEFT(Table_Books[[#This Row],[Published_Date]],FIND("-",Table_Books[[#This Row],[Published_Date]]&amp;"-")-1))/100, 1), 0)</f>
        <v>20</v>
      </c>
      <c r="AG406" s="2" t="s">
        <v>10355</v>
      </c>
      <c r="AH406" s="2" t="s">
        <v>4856</v>
      </c>
      <c r="AI406" s="2" t="s">
        <v>9844</v>
      </c>
      <c r="AK406" s="2" t="str">
        <f>Table_Books[[#This Row],[Title]]&amp;"_"&amp;Table_Books[[#This Row],[Author]]</f>
        <v>Symbolic Exchange and Death_Baudrillard, Jean</v>
      </c>
      <c r="AL406" s="2" t="str">
        <f>Table_Books[[#This Row],[Author]]&amp;"_"&amp;Table_Books[[#This Row],[Title]]</f>
        <v>Baudrillard, Jean_Symbolic Exchange and Death</v>
      </c>
      <c r="AM406" s="2" t="str">
        <f>Table_Books[[#This Row],[Title]]&amp;" by "&amp;Table_Books[[#This Row],[Author]]</f>
        <v>Symbolic Exchange and Death by Baudrillard, Jean</v>
      </c>
    </row>
    <row r="407" spans="1:41" x14ac:dyDescent="0.35">
      <c r="A407" s="7" t="str">
        <f>"B-" &amp; UPPER(TRIM(Table_Books[[#This Row],[Title]])) &amp; "|" &amp; UPPER(TRIM(Table_Books[[#This Row],[Author]]))</f>
        <v>B-THE CONSPIRACY OF ART|BAUDRILLARD, JEAN</v>
      </c>
      <c r="B407" s="28" t="str">
        <f>IF(COUNTIFS(Table_Books[Hash_ID],Table_Books[[#This Row],[Hash_ID]])&gt;1,"Y","N")</f>
        <v>N</v>
      </c>
      <c r="C407" s="2" t="s">
        <v>6104</v>
      </c>
      <c r="D407" s="2" t="s">
        <v>6100</v>
      </c>
      <c r="G407" s="12"/>
      <c r="H407" s="12"/>
      <c r="I407" s="8"/>
      <c r="J407" s="12"/>
      <c r="K407" s="12"/>
      <c r="O407" s="33"/>
      <c r="P407" s="10"/>
      <c r="Q407" s="10" t="s">
        <v>1860</v>
      </c>
      <c r="R407" s="10"/>
      <c r="S407" s="10"/>
      <c r="T407" s="10" t="s">
        <v>1860</v>
      </c>
      <c r="U407" s="10" t="s">
        <v>1860</v>
      </c>
      <c r="V407" s="10"/>
      <c r="W407" s="10"/>
      <c r="X407" s="10"/>
      <c r="Y407" s="10"/>
      <c r="Z407" s="10"/>
      <c r="AA407" s="10"/>
      <c r="AB407" s="10"/>
      <c r="AE407" s="12">
        <f>IFERROR(FLOOR(Table_Books[[#This Row],[Published_Date]],10), 0)</f>
        <v>0</v>
      </c>
      <c r="AF407" s="2">
        <f>IFERROR(CEILING(VALUE(LEFT(Table_Books[[#This Row],[Published_Date]],FIND("-",Table_Books[[#This Row],[Published_Date]]&amp;"-")-1))/100, 1), 0)</f>
        <v>0</v>
      </c>
      <c r="AK407" s="2" t="str">
        <f>Table_Books[[#This Row],[Title]]&amp;"_"&amp;Table_Books[[#This Row],[Author]]</f>
        <v>The Conspiracy of Art_Baudrillard, Jean</v>
      </c>
      <c r="AL407" s="2" t="str">
        <f>Table_Books[[#This Row],[Author]]&amp;"_"&amp;Table_Books[[#This Row],[Title]]</f>
        <v>Baudrillard, Jean_The Conspiracy of Art</v>
      </c>
      <c r="AM407" s="2" t="str">
        <f>Table_Books[[#This Row],[Title]]&amp;" by "&amp;Table_Books[[#This Row],[Author]]</f>
        <v>The Conspiracy of Art by Baudrillard, Jean</v>
      </c>
    </row>
    <row r="408" spans="1:41" x14ac:dyDescent="0.35">
      <c r="A408" s="7" t="str">
        <f>"B-" &amp; UPPER(TRIM(Table_Books[[#This Row],[Title]])) &amp; "|" &amp; UPPER(TRIM(Table_Books[[#This Row],[Author]]))</f>
        <v>B-THE SYSTEM OF OBJECTS|BAUDRILLARD, JEAN</v>
      </c>
      <c r="B408" s="28" t="str">
        <f>IF(COUNTIFS(Table_Books[Hash_ID],Table_Books[[#This Row],[Hash_ID]])&gt;1,"Y","N")</f>
        <v>N</v>
      </c>
      <c r="C408" s="2" t="s">
        <v>8913</v>
      </c>
      <c r="D408" s="2" t="s">
        <v>6100</v>
      </c>
      <c r="G408" s="12">
        <v>1968</v>
      </c>
      <c r="H408" s="12"/>
      <c r="I408" s="8"/>
      <c r="J408" s="12" t="s">
        <v>10312</v>
      </c>
      <c r="K408" s="12"/>
      <c r="O408" s="33"/>
      <c r="P408" s="10"/>
      <c r="Q408" s="10" t="s">
        <v>1860</v>
      </c>
      <c r="R408" s="10"/>
      <c r="S408" s="10"/>
      <c r="T408" s="10" t="s">
        <v>1860</v>
      </c>
      <c r="U408" s="10" t="s">
        <v>1860</v>
      </c>
      <c r="V408" s="10"/>
      <c r="W408" s="10"/>
      <c r="X408" s="10"/>
      <c r="Y408" s="10"/>
      <c r="Z408" s="10"/>
      <c r="AA408" s="10"/>
      <c r="AB408" s="10"/>
      <c r="AE408" s="12">
        <f>IFERROR(FLOOR(Table_Books[[#This Row],[Published_Date]],10), 0)</f>
        <v>1960</v>
      </c>
      <c r="AF408" s="2">
        <f>IFERROR(CEILING(VALUE(LEFT(Table_Books[[#This Row],[Published_Date]],FIND("-",Table_Books[[#This Row],[Published_Date]]&amp;"-")-1))/100, 1), 0)</f>
        <v>20</v>
      </c>
      <c r="AG408" s="2" t="s">
        <v>10374</v>
      </c>
      <c r="AH408" s="2" t="s">
        <v>4856</v>
      </c>
      <c r="AI408" s="2" t="s">
        <v>9844</v>
      </c>
      <c r="AK408" s="2" t="str">
        <f>Table_Books[[#This Row],[Title]]&amp;"_"&amp;Table_Books[[#This Row],[Author]]</f>
        <v>The System of Objects_Baudrillard, Jean</v>
      </c>
      <c r="AL408" s="2" t="str">
        <f>Table_Books[[#This Row],[Author]]&amp;"_"&amp;Table_Books[[#This Row],[Title]]</f>
        <v>Baudrillard, Jean_The System of Objects</v>
      </c>
      <c r="AM408" s="2" t="str">
        <f>Table_Books[[#This Row],[Title]]&amp;" by "&amp;Table_Books[[#This Row],[Author]]</f>
        <v>The System of Objects by Baudrillard, Jean</v>
      </c>
    </row>
    <row r="409" spans="1:41" x14ac:dyDescent="0.35">
      <c r="A409" s="7" t="str">
        <f>"B-" &amp; UPPER(TRIM(Table_Books[[#This Row],[Title]])) &amp; "|" &amp; UPPER(TRIM(Table_Books[[#This Row],[Author]]))</f>
        <v>B-GRAND HOTEL|BAUM, VICKI</v>
      </c>
      <c r="B409" s="28" t="str">
        <f>IF(COUNTIFS(Table_Books[Hash_ID],Table_Books[[#This Row],[Hash_ID]])&gt;1,"Y","N")</f>
        <v>N</v>
      </c>
      <c r="C409" s="2" t="s">
        <v>7076</v>
      </c>
      <c r="D409" s="2" t="s">
        <v>7077</v>
      </c>
      <c r="G409" s="12"/>
      <c r="H409" s="12"/>
      <c r="I409" s="8" t="s">
        <v>7023</v>
      </c>
      <c r="J409" s="12"/>
      <c r="K409" s="12"/>
      <c r="O409" s="33"/>
      <c r="P409" s="10"/>
      <c r="Q409" s="10" t="s">
        <v>1860</v>
      </c>
      <c r="R409" s="10"/>
      <c r="S409" s="10"/>
      <c r="T409" s="10" t="s">
        <v>1860</v>
      </c>
      <c r="U409" s="10" t="s">
        <v>1860</v>
      </c>
      <c r="V409" s="10"/>
      <c r="W409" s="10"/>
      <c r="X409" s="10"/>
      <c r="Y409" s="10"/>
      <c r="Z409" s="10"/>
      <c r="AA409" s="10"/>
      <c r="AB409" s="10"/>
      <c r="AE409" s="12">
        <f>IFERROR(FLOOR(Table_Books[[#This Row],[Published_Date]],10), 0)</f>
        <v>0</v>
      </c>
      <c r="AF409" s="2">
        <f>IFERROR(CEILING(VALUE(LEFT(Table_Books[[#This Row],[Published_Date]],FIND("-",Table_Books[[#This Row],[Published_Date]]&amp;"-")-1))/100, 1), 0)</f>
        <v>0</v>
      </c>
      <c r="AK409" s="2" t="str">
        <f>Table_Books[[#This Row],[Title]]&amp;"_"&amp;Table_Books[[#This Row],[Author]]</f>
        <v>Grand Hotel_Baum, Vicki</v>
      </c>
      <c r="AL409" s="2" t="str">
        <f>Table_Books[[#This Row],[Author]]&amp;"_"&amp;Table_Books[[#This Row],[Title]]</f>
        <v>Baum, Vicki_Grand Hotel</v>
      </c>
      <c r="AM409" s="2" t="str">
        <f>Table_Books[[#This Row],[Title]]&amp;" by "&amp;Table_Books[[#This Row],[Author]]</f>
        <v>Grand Hotel by Baum, Vicki</v>
      </c>
    </row>
    <row r="410" spans="1:41" x14ac:dyDescent="0.35">
      <c r="A410" s="7" t="str">
        <f>"B-" &amp; UPPER(TRIM(Table_Books[[#This Row],[Title]])) &amp; "|" &amp; UPPER(TRIM(Table_Books[[#This Row],[Author]]))</f>
        <v>B-VIPÈRE AU POING|BAZIN, HERVÉ</v>
      </c>
      <c r="B410" s="28" t="str">
        <f>IF(COUNTIFS(Table_Books[Hash_ID],Table_Books[[#This Row],[Hash_ID]])&gt;1,"Y","N")</f>
        <v>N</v>
      </c>
      <c r="C410" s="2" t="s">
        <v>5896</v>
      </c>
      <c r="D410" s="2" t="s">
        <v>6016</v>
      </c>
      <c r="G410" s="12"/>
      <c r="H410" s="12"/>
      <c r="I410" s="8"/>
      <c r="J410" s="12"/>
      <c r="K410" s="12"/>
      <c r="O410" s="33"/>
      <c r="P410" s="10"/>
      <c r="Q410" s="10" t="s">
        <v>1860</v>
      </c>
      <c r="R410" s="10"/>
      <c r="S410" s="10"/>
      <c r="T410" s="10" t="s">
        <v>1860</v>
      </c>
      <c r="U410" s="10" t="s">
        <v>1860</v>
      </c>
      <c r="V410" s="10"/>
      <c r="W410" s="10"/>
      <c r="X410" s="10"/>
      <c r="Y410" s="10"/>
      <c r="Z410" s="10"/>
      <c r="AA410" s="10"/>
      <c r="AB410" s="10"/>
      <c r="AE410" s="12">
        <f>IFERROR(FLOOR(Table_Books[[#This Row],[Published_Date]],10), 0)</f>
        <v>0</v>
      </c>
      <c r="AF410" s="2">
        <f>IFERROR(CEILING(VALUE(LEFT(Table_Books[[#This Row],[Published_Date]],FIND("-",Table_Books[[#This Row],[Published_Date]]&amp;"-")-1))/100, 1), 0)</f>
        <v>0</v>
      </c>
      <c r="AK410" s="2" t="str">
        <f>Table_Books[[#This Row],[Title]]&amp;"_"&amp;Table_Books[[#This Row],[Author]]</f>
        <v>Vipère au poing_Bazin, Hervé</v>
      </c>
      <c r="AL410" s="2" t="str">
        <f>Table_Books[[#This Row],[Author]]&amp;"_"&amp;Table_Books[[#This Row],[Title]]</f>
        <v>Bazin, Hervé_Vipère au poing</v>
      </c>
      <c r="AM410" s="2" t="str">
        <f>Table_Books[[#This Row],[Title]]&amp;" by "&amp;Table_Books[[#This Row],[Author]]</f>
        <v>Vipère au poing by Bazin, Hervé</v>
      </c>
    </row>
    <row r="411" spans="1:41" x14ac:dyDescent="0.35">
      <c r="A411" s="7" t="str">
        <f>"B-" &amp; UPPER(TRIM(Table_Books[[#This Row],[Title]])) &amp; "|" &amp; UPPER(TRIM(Table_Books[[#This Row],[Author]]))</f>
        <v>B-TENDER IS THE FLESH|BAZTERRICA, AGUSTINA</v>
      </c>
      <c r="B411" s="28" t="str">
        <f>IF(COUNTIFS(Table_Books[Hash_ID],Table_Books[[#This Row],[Hash_ID]])&gt;1,"Y","N")</f>
        <v>Y</v>
      </c>
      <c r="C411" s="2" t="s">
        <v>6330</v>
      </c>
      <c r="D411" s="2" t="s">
        <v>6883</v>
      </c>
      <c r="G411" s="12"/>
      <c r="H411" s="12"/>
      <c r="I411" s="8"/>
      <c r="J411" s="12"/>
      <c r="K411" s="12"/>
      <c r="O411" s="33">
        <v>4</v>
      </c>
      <c r="P411" s="10"/>
      <c r="Q411" s="10" t="s">
        <v>1860</v>
      </c>
      <c r="R411" s="10"/>
      <c r="S411" s="10"/>
      <c r="T411" s="10" t="s">
        <v>1860</v>
      </c>
      <c r="U411" s="10" t="s">
        <v>1860</v>
      </c>
      <c r="V411" s="10"/>
      <c r="W411" s="10"/>
      <c r="X411" s="10"/>
      <c r="Y411" s="10"/>
      <c r="Z411" s="10"/>
      <c r="AA411" s="10"/>
      <c r="AB411" s="10"/>
      <c r="AE411" s="12">
        <f>IFERROR(FLOOR(Table_Books[[#This Row],[Published_Date]],10), 0)</f>
        <v>0</v>
      </c>
      <c r="AF411" s="2">
        <f>IFERROR(CEILING(VALUE(LEFT(Table_Books[[#This Row],[Published_Date]],FIND("-",Table_Books[[#This Row],[Published_Date]]&amp;"-")-1))/100, 1), 0)</f>
        <v>0</v>
      </c>
      <c r="AH411" s="2" t="s">
        <v>21573</v>
      </c>
      <c r="AJ411" s="2" t="s">
        <v>20343</v>
      </c>
      <c r="AK411" s="2" t="str">
        <f>Table_Books[[#This Row],[Title]]&amp;"_"&amp;Table_Books[[#This Row],[Author]]</f>
        <v>Tender Is the Flesh_Bazterrica, Agustina</v>
      </c>
      <c r="AL411" s="2" t="str">
        <f>Table_Books[[#This Row],[Author]]&amp;"_"&amp;Table_Books[[#This Row],[Title]]</f>
        <v>Bazterrica, Agustina_Tender Is the Flesh</v>
      </c>
      <c r="AM411" s="2" t="str">
        <f>Table_Books[[#This Row],[Title]]&amp;" by "&amp;Table_Books[[#This Row],[Author]]</f>
        <v>Tender Is the Flesh by Bazterrica, Agustina</v>
      </c>
    </row>
    <row r="412" spans="1:41" ht="29" x14ac:dyDescent="0.35">
      <c r="A412" s="7" t="str">
        <f>"B-" &amp; UPPER(TRIM(Table_Books[[#This Row],[Title]])) &amp; "|" &amp; UPPER(TRIM(Table_Books[[#This Row],[Author]]))</f>
        <v>B-TENDER IS THE FLESH|BAZTERRICA, AGUSTINA</v>
      </c>
      <c r="B412" s="35" t="str">
        <f>IF(COUNTIFS(Table_Books[Hash_ID],Table_Books[[#This Row],[Hash_ID]])&gt;1,"Y","N")</f>
        <v>Y</v>
      </c>
      <c r="C412" s="35" t="s">
        <v>20342</v>
      </c>
      <c r="D412" s="35" t="s">
        <v>6883</v>
      </c>
      <c r="E412" s="35"/>
      <c r="F412" s="35"/>
      <c r="G412" s="36"/>
      <c r="H412" s="36"/>
      <c r="I412" s="37"/>
      <c r="J412" s="36"/>
      <c r="K412" s="36"/>
      <c r="L412" s="35"/>
      <c r="M412" s="35"/>
      <c r="N412" s="35"/>
      <c r="O412" s="38"/>
      <c r="P412" s="39"/>
      <c r="Q412" s="10" t="s">
        <v>1860</v>
      </c>
      <c r="R412" s="39"/>
      <c r="S412" s="39"/>
      <c r="T412" s="10" t="s">
        <v>1860</v>
      </c>
      <c r="U412" s="10" t="s">
        <v>1860</v>
      </c>
      <c r="V412" s="39"/>
      <c r="W412" s="39"/>
      <c r="X412" s="39"/>
      <c r="Y412" s="39"/>
      <c r="Z412" s="39"/>
      <c r="AA412" s="39"/>
      <c r="AB412" s="39"/>
      <c r="AC412" s="35"/>
      <c r="AD412" s="35"/>
      <c r="AE412" s="36">
        <f>IFERROR(FLOOR(Table_Books[[#This Row],[Published_Date]],10), 0)</f>
        <v>0</v>
      </c>
      <c r="AF412" s="35">
        <f>IFERROR(CEILING(VALUE(LEFT(Table_Books[[#This Row],[Published_Date]],FIND("-",Table_Books[[#This Row],[Published_Date]]&amp;"-")-1))/100, 1), 0)</f>
        <v>0</v>
      </c>
      <c r="AG412" s="35"/>
      <c r="AH412" s="35" t="s">
        <v>21577</v>
      </c>
      <c r="AI412" s="35"/>
      <c r="AJ412" s="35" t="s">
        <v>20430</v>
      </c>
      <c r="AK412" s="35" t="str">
        <f>Table_Books[[#This Row],[Title]]&amp;"_"&amp;Table_Books[[#This Row],[Author]]</f>
        <v>Tender is the Flesh_Bazterrica, Agustina</v>
      </c>
      <c r="AL412" s="35" t="str">
        <f>Table_Books[[#This Row],[Author]]&amp;"_"&amp;Table_Books[[#This Row],[Title]]</f>
        <v>Bazterrica, Agustina_Tender is the Flesh</v>
      </c>
      <c r="AM412" s="35" t="str">
        <f>Table_Books[[#This Row],[Title]]&amp;" by "&amp;Table_Books[[#This Row],[Author]]</f>
        <v>Tender is the Flesh by Bazterrica, Agustina</v>
      </c>
      <c r="AN412" s="35"/>
      <c r="AO412" s="35"/>
    </row>
    <row r="413" spans="1:41" x14ac:dyDescent="0.35">
      <c r="A413" s="7" t="str">
        <f>"B-" &amp; UPPER(TRIM(Table_Books[[#This Row],[Title]])) &amp; "|" &amp; UPPER(TRIM(Table_Books[[#This Row],[Author]]))</f>
        <v>B-THE UNWORTHY|BAZTERRICA, AGUSTINA</v>
      </c>
      <c r="B413" s="28" t="str">
        <f>IF(COUNTIFS(Table_Books[Hash_ID],Table_Books[[#This Row],[Hash_ID]])&gt;1,"Y","N")</f>
        <v>N</v>
      </c>
      <c r="C413" s="24" t="s">
        <v>14778</v>
      </c>
      <c r="D413" s="24" t="s">
        <v>6883</v>
      </c>
      <c r="G413" s="12"/>
      <c r="H413" s="12"/>
      <c r="I413" s="8"/>
      <c r="J413" s="12"/>
      <c r="K413" s="12"/>
      <c r="O413" s="33"/>
      <c r="P413" s="10"/>
      <c r="Q413" s="10" t="s">
        <v>1860</v>
      </c>
      <c r="R413" s="10"/>
      <c r="S413" s="10"/>
      <c r="T413" s="10" t="s">
        <v>1860</v>
      </c>
      <c r="U413" s="10" t="s">
        <v>1860</v>
      </c>
      <c r="V413" s="10"/>
      <c r="W413" s="10"/>
      <c r="X413" s="10"/>
      <c r="Y413" s="10"/>
      <c r="Z413" s="10"/>
      <c r="AA413" s="10"/>
      <c r="AB413" s="10"/>
      <c r="AE413" s="12">
        <f>IFERROR(FLOOR(Table_Books[[#This Row],[Published_Date]],10), 0)</f>
        <v>0</v>
      </c>
      <c r="AF413" s="2">
        <f>IFERROR(CEILING(VALUE(LEFT(Table_Books[[#This Row],[Published_Date]],FIND("-",Table_Books[[#This Row],[Published_Date]]&amp;"-")-1))/100, 1), 0)</f>
        <v>0</v>
      </c>
      <c r="AK413" s="24" t="str">
        <f>Table_Books[[#This Row],[Title]]&amp;"_"&amp;Table_Books[[#This Row],[Author]]</f>
        <v>The Unworthy_Bazterrica, Agustina</v>
      </c>
      <c r="AL413" s="24" t="str">
        <f>Table_Books[[#This Row],[Author]]&amp;"_"&amp;Table_Books[[#This Row],[Title]]</f>
        <v>Bazterrica, Agustina_The Unworthy</v>
      </c>
      <c r="AM413" s="24" t="str">
        <f>Table_Books[[#This Row],[Title]]&amp;" by "&amp;Table_Books[[#This Row],[Author]]</f>
        <v>The Unworthy by Bazterrica, Agustina</v>
      </c>
    </row>
    <row r="414" spans="1:41" x14ac:dyDescent="0.35">
      <c r="A414" s="7" t="str">
        <f>"B-" &amp; UPPER(TRIM(Table_Books[[#This Row],[Title]])) &amp; "|" &amp; UPPER(TRIM(Table_Books[[#This Row],[Author]]))</f>
        <v>B-THE SELLOUT|BEATTY, PAUL</v>
      </c>
      <c r="B414" s="35" t="str">
        <f>IF(COUNTIFS(Table_Books[Hash_ID],Table_Books[[#This Row],[Hash_ID]])&gt;1,"Y","N")</f>
        <v>Y</v>
      </c>
      <c r="C414" s="35" t="s">
        <v>19833</v>
      </c>
      <c r="D414" s="48" t="s">
        <v>19834</v>
      </c>
      <c r="E414" s="35"/>
      <c r="F414" s="35"/>
      <c r="G414" s="36"/>
      <c r="H414" s="36"/>
      <c r="I414" s="37"/>
      <c r="J414" s="36"/>
      <c r="K414" s="36"/>
      <c r="L414" s="35"/>
      <c r="M414" s="35"/>
      <c r="N414" s="35"/>
      <c r="O414" s="38"/>
      <c r="P414" s="39"/>
      <c r="Q414" s="10" t="s">
        <v>1860</v>
      </c>
      <c r="R414" s="39"/>
      <c r="S414" s="39"/>
      <c r="T414" s="10" t="s">
        <v>1860</v>
      </c>
      <c r="U414" s="10" t="s">
        <v>1860</v>
      </c>
      <c r="V414" s="39"/>
      <c r="W414" s="39"/>
      <c r="X414" s="39"/>
      <c r="Y414" s="39"/>
      <c r="Z414" s="39"/>
      <c r="AA414" s="39"/>
      <c r="AB414" s="39"/>
      <c r="AC414" s="35"/>
      <c r="AD414" s="35"/>
      <c r="AE414" s="36">
        <f>IFERROR(FLOOR(Table_Books[[#This Row],[Published_Date]],10), 0)</f>
        <v>0</v>
      </c>
      <c r="AF414" s="35">
        <f>IFERROR(CEILING(VALUE(LEFT(Table_Books[[#This Row],[Published_Date]],FIND("-",Table_Books[[#This Row],[Published_Date]]&amp;"-")-1))/100, 1), 0)</f>
        <v>0</v>
      </c>
      <c r="AG414" s="35"/>
      <c r="AH414" s="35" t="s">
        <v>21602</v>
      </c>
      <c r="AI414" s="35"/>
      <c r="AJ414" s="35"/>
      <c r="AK414" s="35" t="str">
        <f>Table_Books[[#This Row],[Title]]&amp;"_"&amp;Table_Books[[#This Row],[Author]]</f>
        <v>The Sellout_Beatty, Paul</v>
      </c>
      <c r="AL414" s="35" t="str">
        <f>Table_Books[[#This Row],[Author]]&amp;"_"&amp;Table_Books[[#This Row],[Title]]</f>
        <v>Beatty, Paul_The Sellout</v>
      </c>
      <c r="AM414" s="35" t="str">
        <f>Table_Books[[#This Row],[Title]]&amp;" by "&amp;Table_Books[[#This Row],[Author]]</f>
        <v>The Sellout by Beatty, Paul</v>
      </c>
      <c r="AN414" s="35"/>
      <c r="AO414" s="35"/>
    </row>
    <row r="415" spans="1:41" x14ac:dyDescent="0.35">
      <c r="A415" s="7" t="str">
        <f>"B-" &amp; UPPER(TRIM(Table_Books[[#This Row],[Title]])) &amp; "|" &amp; UPPER(TRIM(Table_Books[[#This Row],[Author]]))</f>
        <v>B-THE SELLOUT|BEATTY, PAUL</v>
      </c>
      <c r="B415" s="35" t="str">
        <f>IF(COUNTIFS(Table_Books[Hash_ID],Table_Books[[#This Row],[Hash_ID]])&gt;1,"Y","N")</f>
        <v>Y</v>
      </c>
      <c r="C415" s="35" t="s">
        <v>19833</v>
      </c>
      <c r="D415" s="48" t="s">
        <v>19834</v>
      </c>
      <c r="E415" s="35"/>
      <c r="F415" s="35"/>
      <c r="G415" s="36"/>
      <c r="H415" s="36"/>
      <c r="I415" s="37"/>
      <c r="J415" s="36"/>
      <c r="K415" s="36"/>
      <c r="L415" s="35"/>
      <c r="M415" s="35"/>
      <c r="N415" s="35"/>
      <c r="O415" s="38"/>
      <c r="P415" s="39"/>
      <c r="Q415" s="10" t="s">
        <v>1860</v>
      </c>
      <c r="R415" s="39"/>
      <c r="S415" s="39"/>
      <c r="T415" s="10" t="s">
        <v>1860</v>
      </c>
      <c r="U415" s="10" t="s">
        <v>1860</v>
      </c>
      <c r="V415" s="39"/>
      <c r="W415" s="39"/>
      <c r="X415" s="39"/>
      <c r="Y415" s="39"/>
      <c r="Z415" s="39"/>
      <c r="AA415" s="39"/>
      <c r="AB415" s="39"/>
      <c r="AC415" s="35"/>
      <c r="AD415" s="35"/>
      <c r="AE415" s="36">
        <f>IFERROR(FLOOR(Table_Books[[#This Row],[Published_Date]],10), 0)</f>
        <v>0</v>
      </c>
      <c r="AF415" s="35">
        <f>IFERROR(CEILING(VALUE(LEFT(Table_Books[[#This Row],[Published_Date]],FIND("-",Table_Books[[#This Row],[Published_Date]]&amp;"-")-1))/100, 1), 0)</f>
        <v>0</v>
      </c>
      <c r="AG415" s="35"/>
      <c r="AH415" s="35"/>
      <c r="AI415" s="35"/>
      <c r="AJ415" s="35"/>
      <c r="AK415" s="35" t="str">
        <f>Table_Books[[#This Row],[Title]]&amp;"_"&amp;Table_Books[[#This Row],[Author]]</f>
        <v>The Sellout_Beatty, Paul</v>
      </c>
      <c r="AL415" s="35" t="str">
        <f>Table_Books[[#This Row],[Author]]&amp;"_"&amp;Table_Books[[#This Row],[Title]]</f>
        <v>Beatty, Paul_The Sellout</v>
      </c>
      <c r="AM415" s="35" t="str">
        <f>Table_Books[[#This Row],[Title]]&amp;" by "&amp;Table_Books[[#This Row],[Author]]</f>
        <v>The Sellout by Beatty, Paul</v>
      </c>
      <c r="AN415" s="35"/>
      <c r="AO415" s="35"/>
    </row>
    <row r="416" spans="1:41" x14ac:dyDescent="0.35">
      <c r="A416" s="7" t="str">
        <f>"B-" &amp; UPPER(TRIM(Table_Books[[#This Row],[Title]])) &amp; "|" &amp; UPPER(TRIM(Table_Books[[#This Row],[Author]]))</f>
        <v>B-THE BARBER OF SEVILLE (PLAY)|BEAUMARCHAIS, PIERRE</v>
      </c>
      <c r="B416" s="35" t="str">
        <f>IF(COUNTIFS(Table_Books[Hash_ID],Table_Books[[#This Row],[Hash_ID]])&gt;1,"Y","N")</f>
        <v>N</v>
      </c>
      <c r="C416" s="35" t="s">
        <v>19481</v>
      </c>
      <c r="D416" s="48" t="s">
        <v>19480</v>
      </c>
      <c r="E416" s="35"/>
      <c r="F416" s="35"/>
      <c r="G416" s="36"/>
      <c r="H416" s="36"/>
      <c r="I416" s="37"/>
      <c r="J416" s="36"/>
      <c r="K416" s="36"/>
      <c r="L416" s="35"/>
      <c r="M416" s="35"/>
      <c r="N416" s="35"/>
      <c r="O416" s="38"/>
      <c r="P416" s="39"/>
      <c r="Q416" s="10" t="s">
        <v>1860</v>
      </c>
      <c r="R416" s="39"/>
      <c r="S416" s="39"/>
      <c r="T416" s="10" t="s">
        <v>1860</v>
      </c>
      <c r="U416" s="10" t="s">
        <v>1860</v>
      </c>
      <c r="V416" s="39"/>
      <c r="W416" s="39"/>
      <c r="X416" s="39"/>
      <c r="Y416" s="39"/>
      <c r="Z416" s="39"/>
      <c r="AA416" s="39"/>
      <c r="AB416" s="39"/>
      <c r="AC416" s="35"/>
      <c r="AD416" s="35"/>
      <c r="AE416" s="36">
        <f>IFERROR(FLOOR(Table_Books[[#This Row],[Published_Date]],10), 0)</f>
        <v>0</v>
      </c>
      <c r="AF416" s="35">
        <f>IFERROR(CEILING(VALUE(LEFT(Table_Books[[#This Row],[Published_Date]],FIND("-",Table_Books[[#This Row],[Published_Date]]&amp;"-")-1))/100, 1), 0)</f>
        <v>0</v>
      </c>
      <c r="AG416" s="35"/>
      <c r="AH416" s="35" t="s">
        <v>21593</v>
      </c>
      <c r="AI416" s="35"/>
      <c r="AJ416" s="35"/>
      <c r="AK416" s="35" t="str">
        <f>Table_Books[[#This Row],[Title]]&amp;"_"&amp;Table_Books[[#This Row],[Author]]</f>
        <v>The Barber of Seville (Play)_Beaumarchais, Pierre</v>
      </c>
      <c r="AL416" s="35" t="str">
        <f>Table_Books[[#This Row],[Author]]&amp;"_"&amp;Table_Books[[#This Row],[Title]]</f>
        <v>Beaumarchais, Pierre_The Barber of Seville (Play)</v>
      </c>
      <c r="AM416" s="35" t="str">
        <f>Table_Books[[#This Row],[Title]]&amp;" by "&amp;Table_Books[[#This Row],[Author]]</f>
        <v>The Barber of Seville (Play) by Beaumarchais, Pierre</v>
      </c>
      <c r="AN416" s="35"/>
      <c r="AO416" s="35"/>
    </row>
    <row r="417" spans="1:41" x14ac:dyDescent="0.35">
      <c r="A417" s="7" t="str">
        <f>"B-" &amp; UPPER(TRIM(Table_Books[[#This Row],[Title]])) &amp; "|" &amp; UPPER(TRIM(Table_Books[[#This Row],[Author]]))</f>
        <v>B-THE MARRIAGE OF FIGARO (PLAY)|BEAUMARCHAIS, PIERRE</v>
      </c>
      <c r="B417" s="35" t="str">
        <f>IF(COUNTIFS(Table_Books[Hash_ID],Table_Books[[#This Row],[Hash_ID]])&gt;1,"Y","N")</f>
        <v>N</v>
      </c>
      <c r="C417" s="35" t="s">
        <v>19479</v>
      </c>
      <c r="D417" s="48" t="s">
        <v>19480</v>
      </c>
      <c r="E417" s="35"/>
      <c r="F417" s="35"/>
      <c r="G417" s="36"/>
      <c r="H417" s="36"/>
      <c r="I417" s="37"/>
      <c r="J417" s="36"/>
      <c r="K417" s="36"/>
      <c r="L417" s="35"/>
      <c r="M417" s="35"/>
      <c r="N417" s="35"/>
      <c r="O417" s="38"/>
      <c r="P417" s="39"/>
      <c r="Q417" s="10" t="s">
        <v>1860</v>
      </c>
      <c r="R417" s="39"/>
      <c r="S417" s="39"/>
      <c r="T417" s="10" t="s">
        <v>1860</v>
      </c>
      <c r="U417" s="10" t="s">
        <v>1860</v>
      </c>
      <c r="V417" s="39"/>
      <c r="W417" s="39"/>
      <c r="X417" s="39"/>
      <c r="Y417" s="39"/>
      <c r="Z417" s="39"/>
      <c r="AA417" s="39"/>
      <c r="AB417" s="39"/>
      <c r="AC417" s="35"/>
      <c r="AD417" s="35"/>
      <c r="AE417" s="36">
        <f>IFERROR(FLOOR(Table_Books[[#This Row],[Published_Date]],10), 0)</f>
        <v>0</v>
      </c>
      <c r="AF417" s="35">
        <f>IFERROR(CEILING(VALUE(LEFT(Table_Books[[#This Row],[Published_Date]],FIND("-",Table_Books[[#This Row],[Published_Date]]&amp;"-")-1))/100, 1), 0)</f>
        <v>0</v>
      </c>
      <c r="AG417" s="35"/>
      <c r="AH417" s="35" t="s">
        <v>21593</v>
      </c>
      <c r="AI417" s="35"/>
      <c r="AJ417" s="35"/>
      <c r="AK417" s="35" t="str">
        <f>Table_Books[[#This Row],[Title]]&amp;"_"&amp;Table_Books[[#This Row],[Author]]</f>
        <v>The Marriage of Figaro (Play)_Beaumarchais, Pierre</v>
      </c>
      <c r="AL417" s="35" t="str">
        <f>Table_Books[[#This Row],[Author]]&amp;"_"&amp;Table_Books[[#This Row],[Title]]</f>
        <v>Beaumarchais, Pierre_The Marriage of Figaro (Play)</v>
      </c>
      <c r="AM417" s="35" t="str">
        <f>Table_Books[[#This Row],[Title]]&amp;" by "&amp;Table_Books[[#This Row],[Author]]</f>
        <v>The Marriage of Figaro (Play) by Beaumarchais, Pierre</v>
      </c>
      <c r="AN417" s="35"/>
      <c r="AO417" s="35"/>
    </row>
    <row r="418" spans="1:41" x14ac:dyDescent="0.35">
      <c r="A418" s="7" t="str">
        <f>"B-" &amp; UPPER(TRIM(Table_Books[[#This Row],[Title]])) &amp; "|" &amp; UPPER(TRIM(Table_Books[[#This Row],[Author]]))</f>
        <v>B-THE MANDARINS|BEAUVOIR, SIMONE DE</v>
      </c>
      <c r="B418" s="35" t="str">
        <f>IF(COUNTIFS(Table_Books[Hash_ID],Table_Books[[#This Row],[Hash_ID]])&gt;1,"Y","N")</f>
        <v>N</v>
      </c>
      <c r="C418" s="35" t="s">
        <v>19717</v>
      </c>
      <c r="D418" s="35" t="s">
        <v>19716</v>
      </c>
      <c r="E418" s="35"/>
      <c r="F418" s="35"/>
      <c r="G418" s="36"/>
      <c r="H418" s="36"/>
      <c r="I418" s="37"/>
      <c r="J418" s="36"/>
      <c r="K418" s="36"/>
      <c r="L418" s="35"/>
      <c r="M418" s="35"/>
      <c r="N418" s="35"/>
      <c r="O418" s="38"/>
      <c r="P418" s="39"/>
      <c r="Q418" s="10" t="s">
        <v>1860</v>
      </c>
      <c r="R418" s="39"/>
      <c r="S418" s="39"/>
      <c r="T418" s="10" t="s">
        <v>1860</v>
      </c>
      <c r="U418" s="10" t="s">
        <v>1860</v>
      </c>
      <c r="V418" s="39"/>
      <c r="W418" s="39"/>
      <c r="X418" s="39"/>
      <c r="Y418" s="39"/>
      <c r="Z418" s="39"/>
      <c r="AA418" s="39"/>
      <c r="AB418" s="39"/>
      <c r="AC418" s="35"/>
      <c r="AD418" s="35"/>
      <c r="AE418" s="36">
        <f>IFERROR(FLOOR(Table_Books[[#This Row],[Published_Date]],10), 0)</f>
        <v>0</v>
      </c>
      <c r="AF418" s="35">
        <f>IFERROR(CEILING(VALUE(LEFT(Table_Books[[#This Row],[Published_Date]],FIND("-",Table_Books[[#This Row],[Published_Date]]&amp;"-")-1))/100, 1), 0)</f>
        <v>0</v>
      </c>
      <c r="AG418" s="35"/>
      <c r="AH418" s="35" t="s">
        <v>21601</v>
      </c>
      <c r="AI418" s="35"/>
      <c r="AJ418" s="35"/>
      <c r="AK418" s="35" t="str">
        <f>Table_Books[[#This Row],[Title]]&amp;"_"&amp;Table_Books[[#This Row],[Author]]</f>
        <v>The Mandarins_Beauvoir, Simone de</v>
      </c>
      <c r="AL418" s="35" t="str">
        <f>Table_Books[[#This Row],[Author]]&amp;"_"&amp;Table_Books[[#This Row],[Title]]</f>
        <v>Beauvoir, Simone de_The Mandarins</v>
      </c>
      <c r="AM418" s="35" t="str">
        <f>Table_Books[[#This Row],[Title]]&amp;" by "&amp;Table_Books[[#This Row],[Author]]</f>
        <v>The Mandarins by Beauvoir, Simone de</v>
      </c>
      <c r="AN418" s="35"/>
      <c r="AO418" s="35"/>
    </row>
    <row r="419" spans="1:41" x14ac:dyDescent="0.35">
      <c r="A419" s="7" t="str">
        <f>"B-" &amp; UPPER(TRIM(Table_Books[[#This Row],[Title]])) &amp; "|" &amp; UPPER(TRIM(Table_Books[[#This Row],[Author]]))</f>
        <v>B-THE SECOND SEX|BEAUVOIR, SIMONE DE</v>
      </c>
      <c r="B419" s="35" t="str">
        <f>IF(COUNTIFS(Table_Books[Hash_ID],Table_Books[[#This Row],[Hash_ID]])&gt;1,"Y","N")</f>
        <v>N</v>
      </c>
      <c r="C419" s="35" t="s">
        <v>8863</v>
      </c>
      <c r="D419" s="35" t="s">
        <v>19716</v>
      </c>
      <c r="E419" s="35"/>
      <c r="F419" s="35"/>
      <c r="G419" s="36"/>
      <c r="H419" s="36"/>
      <c r="I419" s="37"/>
      <c r="J419" s="36"/>
      <c r="K419" s="36"/>
      <c r="L419" s="35"/>
      <c r="M419" s="35"/>
      <c r="N419" s="35"/>
      <c r="O419" s="38"/>
      <c r="P419" s="39"/>
      <c r="Q419" s="10" t="s">
        <v>1860</v>
      </c>
      <c r="R419" s="39"/>
      <c r="S419" s="39"/>
      <c r="T419" s="10" t="s">
        <v>1860</v>
      </c>
      <c r="U419" s="10" t="s">
        <v>1860</v>
      </c>
      <c r="V419" s="39"/>
      <c r="W419" s="39"/>
      <c r="X419" s="39"/>
      <c r="Y419" s="39"/>
      <c r="Z419" s="39"/>
      <c r="AA419" s="39"/>
      <c r="AB419" s="39"/>
      <c r="AC419" s="35"/>
      <c r="AD419" s="35"/>
      <c r="AE419" s="36">
        <f>IFERROR(FLOOR(Table_Books[[#This Row],[Published_Date]],10), 0)</f>
        <v>0</v>
      </c>
      <c r="AF419" s="35">
        <f>IFERROR(CEILING(VALUE(LEFT(Table_Books[[#This Row],[Published_Date]],FIND("-",Table_Books[[#This Row],[Published_Date]]&amp;"-")-1))/100, 1), 0)</f>
        <v>0</v>
      </c>
      <c r="AG419" s="35"/>
      <c r="AH419" s="35" t="s">
        <v>21601</v>
      </c>
      <c r="AI419" s="35"/>
      <c r="AJ419" s="35"/>
      <c r="AK419" s="35" t="str">
        <f>Table_Books[[#This Row],[Title]]&amp;"_"&amp;Table_Books[[#This Row],[Author]]</f>
        <v>The Second Sex_Beauvoir, Simone de</v>
      </c>
      <c r="AL419" s="35" t="str">
        <f>Table_Books[[#This Row],[Author]]&amp;"_"&amp;Table_Books[[#This Row],[Title]]</f>
        <v>Beauvoir, Simone de_The Second Sex</v>
      </c>
      <c r="AM419" s="35" t="str">
        <f>Table_Books[[#This Row],[Title]]&amp;" by "&amp;Table_Books[[#This Row],[Author]]</f>
        <v>The Second Sex by Beauvoir, Simone de</v>
      </c>
      <c r="AN419" s="35"/>
      <c r="AO419" s="35"/>
    </row>
    <row r="420" spans="1:41" x14ac:dyDescent="0.35">
      <c r="A420" s="7" t="str">
        <f>"B-" &amp; UPPER(TRIM(Table_Books[[#This Row],[Title]])) &amp; "|" &amp; UPPER(TRIM(Table_Books[[#This Row],[Author]]))</f>
        <v>B-FUN HOME: A FAMILY TRAGICOMIC (GRAPHIC MEMOIR)|BECHDEL, ALISON</v>
      </c>
      <c r="B420" s="35" t="str">
        <f>IF(COUNTIFS(Table_Books[Hash_ID],Table_Books[[#This Row],[Hash_ID]])&gt;1,"Y","N")</f>
        <v>N</v>
      </c>
      <c r="C420" s="35" t="s">
        <v>20199</v>
      </c>
      <c r="D420" s="35" t="s">
        <v>20200</v>
      </c>
      <c r="E420" s="35"/>
      <c r="F420" s="35"/>
      <c r="G420" s="36"/>
      <c r="H420" s="36"/>
      <c r="I420" s="37"/>
      <c r="J420" s="36"/>
      <c r="K420" s="36"/>
      <c r="L420" s="35"/>
      <c r="M420" s="35"/>
      <c r="N420" s="35"/>
      <c r="O420" s="38"/>
      <c r="P420" s="39"/>
      <c r="Q420" s="10" t="s">
        <v>1860</v>
      </c>
      <c r="R420" s="39"/>
      <c r="S420" s="39"/>
      <c r="T420" s="10" t="s">
        <v>1860</v>
      </c>
      <c r="U420" s="10" t="s">
        <v>1860</v>
      </c>
      <c r="V420" s="39"/>
      <c r="W420" s="39"/>
      <c r="X420" s="39"/>
      <c r="Y420" s="39"/>
      <c r="Z420" s="39"/>
      <c r="AA420" s="39"/>
      <c r="AB420" s="39"/>
      <c r="AC420" s="35"/>
      <c r="AD420" s="35"/>
      <c r="AE420" s="36">
        <f>IFERROR(FLOOR(Table_Books[[#This Row],[Published_Date]],10), 0)</f>
        <v>0</v>
      </c>
      <c r="AF420" s="35">
        <f>IFERROR(CEILING(VALUE(LEFT(Table_Books[[#This Row],[Published_Date]],FIND("-",Table_Books[[#This Row],[Published_Date]]&amp;"-")-1))/100, 1), 0)</f>
        <v>0</v>
      </c>
      <c r="AG420" s="35"/>
      <c r="AH420" s="35"/>
      <c r="AI420" s="35"/>
      <c r="AJ420" s="35"/>
      <c r="AK420" s="35" t="str">
        <f>Table_Books[[#This Row],[Title]]&amp;"_"&amp;Table_Books[[#This Row],[Author]]</f>
        <v>Fun Home: A Family Tragicomic (Graphic Memoir)_Bechdel, Alison</v>
      </c>
      <c r="AL420" s="35" t="str">
        <f>Table_Books[[#This Row],[Author]]&amp;"_"&amp;Table_Books[[#This Row],[Title]]</f>
        <v>Bechdel, Alison_Fun Home: A Family Tragicomic (Graphic Memoir)</v>
      </c>
      <c r="AM420" s="35" t="str">
        <f>Table_Books[[#This Row],[Title]]&amp;" by "&amp;Table_Books[[#This Row],[Author]]</f>
        <v>Fun Home: A Family Tragicomic (Graphic Memoir) by Bechdel, Alison</v>
      </c>
      <c r="AN420" s="35"/>
      <c r="AO420" s="35"/>
    </row>
    <row r="421" spans="1:41" x14ac:dyDescent="0.35">
      <c r="A421" s="7" t="str">
        <f>"B-" &amp; UPPER(TRIM(Table_Books[[#This Row],[Title]])) &amp; "|" &amp; UPPER(TRIM(Table_Books[[#This Row],[Author]]))</f>
        <v>B-ENDGAME|BECKETT, SAMUEL</v>
      </c>
      <c r="B421" s="35" t="str">
        <f>IF(COUNTIFS(Table_Books[Hash_ID],Table_Books[[#This Row],[Hash_ID]])&gt;1,"Y","N")</f>
        <v>N</v>
      </c>
      <c r="C421" s="35" t="s">
        <v>20290</v>
      </c>
      <c r="D421" s="35" t="s">
        <v>2218</v>
      </c>
      <c r="E421" s="35"/>
      <c r="F421" s="35"/>
      <c r="G421" s="36"/>
      <c r="H421" s="36"/>
      <c r="I421" s="37"/>
      <c r="J421" s="36"/>
      <c r="K421" s="36"/>
      <c r="L421" s="35"/>
      <c r="M421" s="35"/>
      <c r="N421" s="35"/>
      <c r="O421" s="38"/>
      <c r="P421" s="39"/>
      <c r="Q421" s="10" t="s">
        <v>1860</v>
      </c>
      <c r="R421" s="39"/>
      <c r="S421" s="39"/>
      <c r="T421" s="10" t="s">
        <v>1860</v>
      </c>
      <c r="U421" s="10" t="s">
        <v>1860</v>
      </c>
      <c r="V421" s="39"/>
      <c r="W421" s="39"/>
      <c r="X421" s="39"/>
      <c r="Y421" s="39"/>
      <c r="Z421" s="39"/>
      <c r="AA421" s="39"/>
      <c r="AB421" s="39"/>
      <c r="AC421" s="35"/>
      <c r="AD421" s="35"/>
      <c r="AE421" s="36">
        <f>IFERROR(FLOOR(Table_Books[[#This Row],[Published_Date]],10), 0)</f>
        <v>0</v>
      </c>
      <c r="AF421" s="35">
        <f>IFERROR(CEILING(VALUE(LEFT(Table_Books[[#This Row],[Published_Date]],FIND("-",Table_Books[[#This Row],[Published_Date]]&amp;"-")-1))/100, 1), 0)</f>
        <v>0</v>
      </c>
      <c r="AG421" s="35"/>
      <c r="AH421" s="35" t="s">
        <v>21572</v>
      </c>
      <c r="AI421" s="35"/>
      <c r="AJ421" s="35" t="s">
        <v>20291</v>
      </c>
      <c r="AK421" s="35" t="str">
        <f>Table_Books[[#This Row],[Title]]&amp;"_"&amp;Table_Books[[#This Row],[Author]]</f>
        <v>Endgame_Beckett, Samuel</v>
      </c>
      <c r="AL421" s="35" t="str">
        <f>Table_Books[[#This Row],[Author]]&amp;"_"&amp;Table_Books[[#This Row],[Title]]</f>
        <v>Beckett, Samuel_Endgame</v>
      </c>
      <c r="AM421" s="35" t="str">
        <f>Table_Books[[#This Row],[Title]]&amp;" by "&amp;Table_Books[[#This Row],[Author]]</f>
        <v>Endgame by Beckett, Samuel</v>
      </c>
      <c r="AN421" s="35"/>
      <c r="AO421" s="35"/>
    </row>
    <row r="422" spans="1:41" x14ac:dyDescent="0.35">
      <c r="A422" s="7" t="str">
        <f>"B-" &amp; UPPER(TRIM(Table_Books[[#This Row],[Title]])) &amp; "|" &amp; UPPER(TRIM(Table_Books[[#This Row],[Author]]))</f>
        <v>B-ENDGAME / KRAPP'S LAST TAPE|BECKETT, SAMUEL</v>
      </c>
      <c r="B422" s="35" t="str">
        <f>IF(COUNTIFS(Table_Books[Hash_ID],Table_Books[[#This Row],[Hash_ID]])&gt;1,"Y","N")</f>
        <v>N</v>
      </c>
      <c r="C422" s="35" t="s">
        <v>19714</v>
      </c>
      <c r="D422" s="35" t="s">
        <v>2218</v>
      </c>
      <c r="E422" s="35"/>
      <c r="F422" s="35"/>
      <c r="G422" s="36"/>
      <c r="H422" s="36"/>
      <c r="I422" s="37"/>
      <c r="J422" s="36"/>
      <c r="K422" s="36"/>
      <c r="L422" s="35"/>
      <c r="M422" s="35"/>
      <c r="N422" s="35"/>
      <c r="O422" s="38"/>
      <c r="P422" s="39"/>
      <c r="Q422" s="10" t="s">
        <v>1860</v>
      </c>
      <c r="R422" s="39"/>
      <c r="S422" s="39"/>
      <c r="T422" s="10" t="s">
        <v>1860</v>
      </c>
      <c r="U422" s="10" t="s">
        <v>1860</v>
      </c>
      <c r="V422" s="39"/>
      <c r="W422" s="39"/>
      <c r="X422" s="39"/>
      <c r="Y422" s="39"/>
      <c r="Z422" s="39"/>
      <c r="AA422" s="39"/>
      <c r="AB422" s="39"/>
      <c r="AC422" s="35"/>
      <c r="AD422" s="35"/>
      <c r="AE422" s="36">
        <f>IFERROR(FLOOR(Table_Books[[#This Row],[Published_Date]],10), 0)</f>
        <v>0</v>
      </c>
      <c r="AF422" s="35">
        <f>IFERROR(CEILING(VALUE(LEFT(Table_Books[[#This Row],[Published_Date]],FIND("-",Table_Books[[#This Row],[Published_Date]]&amp;"-")-1))/100, 1), 0)</f>
        <v>0</v>
      </c>
      <c r="AG422" s="35"/>
      <c r="AH422" s="35" t="s">
        <v>21601</v>
      </c>
      <c r="AI422" s="35"/>
      <c r="AJ422" s="35"/>
      <c r="AK422" s="35" t="str">
        <f>Table_Books[[#This Row],[Title]]&amp;"_"&amp;Table_Books[[#This Row],[Author]]</f>
        <v>Endgame / Krapp's Last Tape_Beckett, Samuel</v>
      </c>
      <c r="AL422" s="35" t="str">
        <f>Table_Books[[#This Row],[Author]]&amp;"_"&amp;Table_Books[[#This Row],[Title]]</f>
        <v>Beckett, Samuel_Endgame / Krapp's Last Tape</v>
      </c>
      <c r="AM422" s="35" t="str">
        <f>Table_Books[[#This Row],[Title]]&amp;" by "&amp;Table_Books[[#This Row],[Author]]</f>
        <v>Endgame / Krapp's Last Tape by Beckett, Samuel</v>
      </c>
      <c r="AN422" s="35"/>
      <c r="AO422" s="35"/>
    </row>
    <row r="423" spans="1:41" x14ac:dyDescent="0.35">
      <c r="A423" s="7" t="str">
        <f>"B-" &amp; UPPER(TRIM(Table_Books[[#This Row],[Title]])) &amp; "|" &amp; UPPER(TRIM(Table_Books[[#This Row],[Author]]))</f>
        <v>B-FIRST LOVE AND OTHER NOVELLAS|BECKETT, SAMUEL</v>
      </c>
      <c r="B423" s="28" t="str">
        <f>IF(COUNTIFS(Table_Books[Hash_ID],Table_Books[[#This Row],[Hash_ID]])&gt;1,"Y","N")</f>
        <v>N</v>
      </c>
      <c r="C423" s="24" t="s">
        <v>14530</v>
      </c>
      <c r="D423" s="24" t="s">
        <v>2218</v>
      </c>
      <c r="G423" s="12"/>
      <c r="H423" s="12"/>
      <c r="I423" s="8"/>
      <c r="J423" s="12"/>
      <c r="K423" s="12"/>
      <c r="O423" s="33"/>
      <c r="P423" s="10"/>
      <c r="Q423" s="10" t="s">
        <v>1860</v>
      </c>
      <c r="R423" s="10"/>
      <c r="S423" s="10"/>
      <c r="T423" s="10" t="s">
        <v>1860</v>
      </c>
      <c r="U423" s="10" t="s">
        <v>1860</v>
      </c>
      <c r="V423" s="10"/>
      <c r="W423" s="10"/>
      <c r="X423" s="10"/>
      <c r="Y423" s="10"/>
      <c r="Z423" s="10"/>
      <c r="AA423" s="10"/>
      <c r="AB423" s="10"/>
      <c r="AE423" s="12">
        <f>IFERROR(FLOOR(Table_Books[[#This Row],[Published_Date]],10), 0)</f>
        <v>0</v>
      </c>
      <c r="AF423" s="2">
        <f>IFERROR(CEILING(VALUE(LEFT(Table_Books[[#This Row],[Published_Date]],FIND("-",Table_Books[[#This Row],[Published_Date]]&amp;"-")-1))/100, 1), 0)</f>
        <v>0</v>
      </c>
      <c r="AK423" s="24" t="str">
        <f>Table_Books[[#This Row],[Title]]&amp;"_"&amp;Table_Books[[#This Row],[Author]]</f>
        <v>First Love and Other Novellas_Beckett, Samuel</v>
      </c>
      <c r="AL423" s="24" t="str">
        <f>Table_Books[[#This Row],[Author]]&amp;"_"&amp;Table_Books[[#This Row],[Title]]</f>
        <v>Beckett, Samuel_First Love and Other Novellas</v>
      </c>
      <c r="AM423" s="24" t="str">
        <f>Table_Books[[#This Row],[Title]]&amp;" by "&amp;Table_Books[[#This Row],[Author]]</f>
        <v>First Love and Other Novellas by Beckett, Samuel</v>
      </c>
    </row>
    <row r="424" spans="1:41" ht="29" x14ac:dyDescent="0.35">
      <c r="A424" s="7" t="str">
        <f>"B-" &amp; UPPER(TRIM(Table_Books[[#This Row],[Title]])) &amp; "|" &amp; UPPER(TRIM(Table_Books[[#This Row],[Author]]))</f>
        <v>B-HOW IT IS|BECKETT, SAMUEL</v>
      </c>
      <c r="B424" s="28" t="str">
        <f>IF(COUNTIFS(Table_Books[Hash_ID],Table_Books[[#This Row],[Hash_ID]])&gt;1,"Y","N")</f>
        <v>Y</v>
      </c>
      <c r="C424" s="2" t="s">
        <v>11009</v>
      </c>
      <c r="D424" s="2" t="s">
        <v>2218</v>
      </c>
      <c r="G424" s="12"/>
      <c r="H424" s="12"/>
      <c r="I424" s="8"/>
      <c r="J424" s="12"/>
      <c r="K424" s="12"/>
      <c r="N424" s="2" t="s">
        <v>11008</v>
      </c>
      <c r="O424" s="33"/>
      <c r="P424" s="10"/>
      <c r="Q424" s="10" t="s">
        <v>1860</v>
      </c>
      <c r="R424" s="10"/>
      <c r="S424" s="10"/>
      <c r="T424" s="10" t="s">
        <v>1860</v>
      </c>
      <c r="U424" s="10" t="s">
        <v>1860</v>
      </c>
      <c r="V424" s="10"/>
      <c r="W424" s="10"/>
      <c r="X424" s="10"/>
      <c r="Y424" s="10"/>
      <c r="Z424" s="10"/>
      <c r="AA424" s="10"/>
      <c r="AB424" s="10"/>
      <c r="AE424" s="12">
        <f>IFERROR(FLOOR(Table_Books[[#This Row],[Published_Date]],10), 0)</f>
        <v>0</v>
      </c>
      <c r="AF424" s="2">
        <f>IFERROR(CEILING(VALUE(LEFT(Table_Books[[#This Row],[Published_Date]],FIND("-",Table_Books[[#This Row],[Published_Date]]&amp;"-")-1))/100, 1), 0)</f>
        <v>0</v>
      </c>
      <c r="AK424" s="2" t="str">
        <f>Table_Books[[#This Row],[Title]]&amp;"_"&amp;Table_Books[[#This Row],[Author]]</f>
        <v>How It Is_Beckett, Samuel</v>
      </c>
      <c r="AL424" s="2" t="str">
        <f>Table_Books[[#This Row],[Author]]&amp;"_"&amp;Table_Books[[#This Row],[Title]]</f>
        <v>Beckett, Samuel_How It Is</v>
      </c>
      <c r="AM424" s="2" t="str">
        <f>Table_Books[[#This Row],[Title]]&amp;" by "&amp;Table_Books[[#This Row],[Author]]</f>
        <v>How It Is by Beckett, Samuel</v>
      </c>
    </row>
    <row r="425" spans="1:41" x14ac:dyDescent="0.35">
      <c r="A425" s="7" t="str">
        <f>"B-" &amp; UPPER(TRIM(Table_Books[[#This Row],[Title]])) &amp; "|" &amp; UPPER(TRIM(Table_Books[[#This Row],[Author]]))</f>
        <v>B-HOW IT IS|BECKETT, SAMUEL</v>
      </c>
      <c r="B425" s="35" t="str">
        <f>IF(COUNTIFS(Table_Books[Hash_ID],Table_Books[[#This Row],[Hash_ID]])&gt;1,"Y","N")</f>
        <v>Y</v>
      </c>
      <c r="C425" s="35" t="s">
        <v>11009</v>
      </c>
      <c r="D425" s="35" t="s">
        <v>2218</v>
      </c>
      <c r="E425" s="35"/>
      <c r="F425" s="35"/>
      <c r="G425" s="36"/>
      <c r="H425" s="36"/>
      <c r="I425" s="37"/>
      <c r="J425" s="36"/>
      <c r="K425" s="36"/>
      <c r="L425" s="35"/>
      <c r="M425" s="35"/>
      <c r="N425" s="35"/>
      <c r="O425" s="38"/>
      <c r="P425" s="39"/>
      <c r="Q425" s="10" t="s">
        <v>1860</v>
      </c>
      <c r="R425" s="39"/>
      <c r="S425" s="39"/>
      <c r="T425" s="10" t="s">
        <v>1860</v>
      </c>
      <c r="U425" s="10" t="s">
        <v>1860</v>
      </c>
      <c r="V425" s="39"/>
      <c r="W425" s="39"/>
      <c r="X425" s="39"/>
      <c r="Y425" s="39"/>
      <c r="Z425" s="39"/>
      <c r="AA425" s="39"/>
      <c r="AB425" s="39"/>
      <c r="AC425" s="35"/>
      <c r="AD425" s="35"/>
      <c r="AE425" s="36">
        <f>IFERROR(FLOOR(Table_Books[[#This Row],[Published_Date]],10), 0)</f>
        <v>0</v>
      </c>
      <c r="AF425" s="35">
        <f>IFERROR(CEILING(VALUE(LEFT(Table_Books[[#This Row],[Published_Date]],FIND("-",Table_Books[[#This Row],[Published_Date]]&amp;"-")-1))/100, 1), 0)</f>
        <v>0</v>
      </c>
      <c r="AG425" s="35"/>
      <c r="AH425" s="35" t="s">
        <v>21609</v>
      </c>
      <c r="AI425" s="35"/>
      <c r="AJ425" s="35"/>
      <c r="AK425" s="35" t="str">
        <f>Table_Books[[#This Row],[Title]]&amp;"_"&amp;Table_Books[[#This Row],[Author]]</f>
        <v>How It Is_Beckett, Samuel</v>
      </c>
      <c r="AL425" s="35" t="str">
        <f>Table_Books[[#This Row],[Author]]&amp;"_"&amp;Table_Books[[#This Row],[Title]]</f>
        <v>Beckett, Samuel_How It Is</v>
      </c>
      <c r="AM425" s="35" t="str">
        <f>Table_Books[[#This Row],[Title]]&amp;" by "&amp;Table_Books[[#This Row],[Author]]</f>
        <v>How It Is by Beckett, Samuel</v>
      </c>
      <c r="AN425" s="35"/>
      <c r="AO425" s="35"/>
    </row>
    <row r="426" spans="1:41" x14ac:dyDescent="0.35">
      <c r="A426" s="7" t="str">
        <f>"B-" &amp; UPPER(TRIM(Table_Books[[#This Row],[Title]])) &amp; "|" &amp; UPPER(TRIM(Table_Books[[#This Row],[Author]]))</f>
        <v>B-HOW IT IS|BECKETT, SAMUEL</v>
      </c>
      <c r="B426" s="35" t="str">
        <f>IF(COUNTIFS(Table_Books[Hash_ID],Table_Books[[#This Row],[Hash_ID]])&gt;1,"Y","N")</f>
        <v>Y</v>
      </c>
      <c r="C426" s="35" t="s">
        <v>11009</v>
      </c>
      <c r="D426" s="35" t="s">
        <v>2218</v>
      </c>
      <c r="E426" s="35"/>
      <c r="F426" s="35"/>
      <c r="G426" s="36"/>
      <c r="H426" s="36"/>
      <c r="I426" s="37"/>
      <c r="J426" s="36"/>
      <c r="K426" s="36"/>
      <c r="L426" s="35"/>
      <c r="M426" s="35"/>
      <c r="N426" s="35"/>
      <c r="O426" s="38"/>
      <c r="P426" s="39"/>
      <c r="Q426" s="10" t="s">
        <v>1860</v>
      </c>
      <c r="R426" s="39"/>
      <c r="S426" s="39"/>
      <c r="T426" s="10" t="s">
        <v>1860</v>
      </c>
      <c r="U426" s="10" t="s">
        <v>1860</v>
      </c>
      <c r="V426" s="39"/>
      <c r="W426" s="39"/>
      <c r="X426" s="39"/>
      <c r="Y426" s="39"/>
      <c r="Z426" s="39"/>
      <c r="AA426" s="39"/>
      <c r="AB426" s="39"/>
      <c r="AC426" s="35"/>
      <c r="AD426" s="35"/>
      <c r="AE426" s="36">
        <f>IFERROR(FLOOR(Table_Books[[#This Row],[Published_Date]],10), 0)</f>
        <v>0</v>
      </c>
      <c r="AF426" s="35">
        <f>IFERROR(CEILING(VALUE(LEFT(Table_Books[[#This Row],[Published_Date]],FIND("-",Table_Books[[#This Row],[Published_Date]]&amp;"-")-1))/100, 1), 0)</f>
        <v>0</v>
      </c>
      <c r="AG426" s="35"/>
      <c r="AH426" s="35" t="s">
        <v>21572</v>
      </c>
      <c r="AI426" s="35"/>
      <c r="AJ426" s="35" t="s">
        <v>20294</v>
      </c>
      <c r="AK426" s="35" t="str">
        <f>Table_Books[[#This Row],[Title]]&amp;"_"&amp;Table_Books[[#This Row],[Author]]</f>
        <v>How It Is_Beckett, Samuel</v>
      </c>
      <c r="AL426" s="35" t="str">
        <f>Table_Books[[#This Row],[Author]]&amp;"_"&amp;Table_Books[[#This Row],[Title]]</f>
        <v>Beckett, Samuel_How It Is</v>
      </c>
      <c r="AM426" s="35" t="str">
        <f>Table_Books[[#This Row],[Title]]&amp;" by "&amp;Table_Books[[#This Row],[Author]]</f>
        <v>How It Is by Beckett, Samuel</v>
      </c>
      <c r="AN426" s="35"/>
      <c r="AO426" s="35"/>
    </row>
    <row r="427" spans="1:41" ht="29" x14ac:dyDescent="0.35">
      <c r="A427" s="7" t="str">
        <f>"B-" &amp; UPPER(TRIM(Table_Books[[#This Row],[Title]])) &amp; "|" &amp; UPPER(TRIM(Table_Books[[#This Row],[Author]]))</f>
        <v>B-MALONE DIES|BECKETT, SAMUEL</v>
      </c>
      <c r="B427" s="28" t="str">
        <f>IF(COUNTIFS(Table_Books[Hash_ID],Table_Books[[#This Row],[Hash_ID]])&gt;1,"Y","N")</f>
        <v>N</v>
      </c>
      <c r="C427" s="2" t="s">
        <v>5172</v>
      </c>
      <c r="D427" s="2" t="s">
        <v>2218</v>
      </c>
      <c r="G427" s="12">
        <v>1951</v>
      </c>
      <c r="H427" s="12"/>
      <c r="I427" s="8"/>
      <c r="J427" s="12"/>
      <c r="K427" s="12"/>
      <c r="L427" s="2">
        <v>120</v>
      </c>
      <c r="M427" s="2" t="s">
        <v>5270</v>
      </c>
      <c r="O427" s="33">
        <v>5</v>
      </c>
      <c r="P427" s="10"/>
      <c r="Q427" s="10" t="s">
        <v>1860</v>
      </c>
      <c r="R427" s="10"/>
      <c r="S427" s="10"/>
      <c r="T427" s="10" t="s">
        <v>1860</v>
      </c>
      <c r="U427" s="10" t="s">
        <v>1860</v>
      </c>
      <c r="V427" s="10"/>
      <c r="W427" s="10"/>
      <c r="X427" s="10"/>
      <c r="Y427" s="10"/>
      <c r="Z427" s="10"/>
      <c r="AA427" s="10"/>
      <c r="AB427" s="10"/>
      <c r="AE427" s="12">
        <f>IFERROR(FLOOR(Table_Books[[#This Row],[Published_Date]],10), 0)</f>
        <v>1950</v>
      </c>
      <c r="AF427" s="2">
        <f>IFERROR(CEILING(VALUE(LEFT(Table_Books[[#This Row],[Published_Date]],FIND("-",Table_Books[[#This Row],[Published_Date]]&amp;"-")-1))/100, 1), 0)</f>
        <v>20</v>
      </c>
      <c r="AK427" s="2" t="str">
        <f>Table_Books[[#This Row],[Title]]&amp;"_"&amp;Table_Books[[#This Row],[Author]]</f>
        <v>Malone Dies_Beckett, Samuel</v>
      </c>
      <c r="AL427" s="2" t="str">
        <f>Table_Books[[#This Row],[Author]]&amp;"_"&amp;Table_Books[[#This Row],[Title]]</f>
        <v>Beckett, Samuel_Malone Dies</v>
      </c>
      <c r="AM427" s="2" t="str">
        <f>Table_Books[[#This Row],[Title]]&amp;" by "&amp;Table_Books[[#This Row],[Author]]</f>
        <v>Malone Dies by Beckett, Samuel</v>
      </c>
    </row>
    <row r="428" spans="1:41" x14ac:dyDescent="0.35">
      <c r="A428" s="7" t="str">
        <f>"B-" &amp; UPPER(TRIM(Table_Books[[#This Row],[Title]])) &amp; "|" &amp; UPPER(TRIM(Table_Books[[#This Row],[Author]]))</f>
        <v>B-MALONE DIES (TRILOGY)|BECKETT, SAMUEL</v>
      </c>
      <c r="B428" s="35" t="str">
        <f>IF(COUNTIFS(Table_Books[Hash_ID],Table_Books[[#This Row],[Hash_ID]])&gt;1,"Y","N")</f>
        <v>N</v>
      </c>
      <c r="C428" s="35" t="s">
        <v>20041</v>
      </c>
      <c r="D428" s="35" t="s">
        <v>2218</v>
      </c>
      <c r="E428" s="35"/>
      <c r="F428" s="35"/>
      <c r="G428" s="36"/>
      <c r="H428" s="36"/>
      <c r="I428" s="37"/>
      <c r="J428" s="36"/>
      <c r="K428" s="36"/>
      <c r="L428" s="35"/>
      <c r="M428" s="35"/>
      <c r="N428" s="35"/>
      <c r="O428" s="38"/>
      <c r="P428" s="39"/>
      <c r="Q428" s="10" t="s">
        <v>1860</v>
      </c>
      <c r="R428" s="39"/>
      <c r="S428" s="39"/>
      <c r="T428" s="10" t="s">
        <v>1860</v>
      </c>
      <c r="U428" s="10" t="s">
        <v>1860</v>
      </c>
      <c r="V428" s="39"/>
      <c r="W428" s="39"/>
      <c r="X428" s="39"/>
      <c r="Y428" s="39"/>
      <c r="Z428" s="39"/>
      <c r="AA428" s="39"/>
      <c r="AB428" s="39"/>
      <c r="AC428" s="35"/>
      <c r="AD428" s="35"/>
      <c r="AE428" s="36">
        <f>IFERROR(FLOOR(Table_Books[[#This Row],[Published_Date]],10), 0)</f>
        <v>0</v>
      </c>
      <c r="AF428" s="35">
        <f>IFERROR(CEILING(VALUE(LEFT(Table_Books[[#This Row],[Published_Date]],FIND("-",Table_Books[[#This Row],[Published_Date]]&amp;"-")-1))/100, 1), 0)</f>
        <v>0</v>
      </c>
      <c r="AG428" s="35"/>
      <c r="AH428" s="35" t="s">
        <v>21609</v>
      </c>
      <c r="AI428" s="35"/>
      <c r="AJ428" s="35"/>
      <c r="AK428" s="35" t="str">
        <f>Table_Books[[#This Row],[Title]]&amp;"_"&amp;Table_Books[[#This Row],[Author]]</f>
        <v>Malone Dies (Trilogy)_Beckett, Samuel</v>
      </c>
      <c r="AL428" s="35" t="str">
        <f>Table_Books[[#This Row],[Author]]&amp;"_"&amp;Table_Books[[#This Row],[Title]]</f>
        <v>Beckett, Samuel_Malone Dies (Trilogy)</v>
      </c>
      <c r="AM428" s="35" t="str">
        <f>Table_Books[[#This Row],[Title]]&amp;" by "&amp;Table_Books[[#This Row],[Author]]</f>
        <v>Malone Dies (Trilogy) by Beckett, Samuel</v>
      </c>
      <c r="AN428" s="35"/>
      <c r="AO428" s="35"/>
    </row>
    <row r="429" spans="1:41" ht="29" x14ac:dyDescent="0.35">
      <c r="A429" s="7" t="str">
        <f>"B-" &amp; UPPER(TRIM(Table_Books[[#This Row],[Title]])) &amp; "|" &amp; UPPER(TRIM(Table_Books[[#This Row],[Author]]))</f>
        <v>B-MOLLOY|BECKETT, SAMUEL</v>
      </c>
      <c r="B429" s="28" t="str">
        <f>IF(COUNTIFS(Table_Books[Hash_ID],Table_Books[[#This Row],[Hash_ID]])&gt;1,"Y","N")</f>
        <v>N</v>
      </c>
      <c r="C429" s="2" t="s">
        <v>2217</v>
      </c>
      <c r="D429" s="2" t="s">
        <v>2218</v>
      </c>
      <c r="G429" s="12">
        <v>1951</v>
      </c>
      <c r="H429" s="12"/>
      <c r="I429" s="8"/>
      <c r="J429" s="12"/>
      <c r="K429" s="12"/>
      <c r="L429" s="2">
        <v>256</v>
      </c>
      <c r="M429" s="2" t="s">
        <v>2305</v>
      </c>
      <c r="O429" s="33">
        <v>5</v>
      </c>
      <c r="P429" s="10"/>
      <c r="Q429" s="10" t="s">
        <v>1860</v>
      </c>
      <c r="R429" s="10"/>
      <c r="S429" s="10"/>
      <c r="T429" s="10" t="s">
        <v>1860</v>
      </c>
      <c r="U429" s="10" t="s">
        <v>1860</v>
      </c>
      <c r="V429" s="10"/>
      <c r="W429" s="10"/>
      <c r="X429" s="10"/>
      <c r="Y429" s="10"/>
      <c r="Z429" s="10"/>
      <c r="AA429" s="10"/>
      <c r="AB429" s="10"/>
      <c r="AE429" s="12">
        <f>IFERROR(FLOOR(Table_Books[[#This Row],[Published_Date]],10), 0)</f>
        <v>1950</v>
      </c>
      <c r="AF429" s="2">
        <f>IFERROR(CEILING(VALUE(LEFT(Table_Books[[#This Row],[Published_Date]],FIND("-",Table_Books[[#This Row],[Published_Date]]&amp;"-")-1))/100, 1), 0)</f>
        <v>20</v>
      </c>
      <c r="AK429" s="2" t="str">
        <f>Table_Books[[#This Row],[Title]]&amp;"_"&amp;Table_Books[[#This Row],[Author]]</f>
        <v>Molloy_Beckett, Samuel</v>
      </c>
      <c r="AL429" s="2" t="str">
        <f>Table_Books[[#This Row],[Author]]&amp;"_"&amp;Table_Books[[#This Row],[Title]]</f>
        <v>Beckett, Samuel_Molloy</v>
      </c>
      <c r="AM429" s="2" t="str">
        <f>Table_Books[[#This Row],[Title]]&amp;" by "&amp;Table_Books[[#This Row],[Author]]</f>
        <v>Molloy by Beckett, Samuel</v>
      </c>
    </row>
    <row r="430" spans="1:41" x14ac:dyDescent="0.35">
      <c r="A430" s="7" t="str">
        <f>"B-" &amp; UPPER(TRIM(Table_Books[[#This Row],[Title]])) &amp; "|" &amp; UPPER(TRIM(Table_Books[[#This Row],[Author]]))</f>
        <v>B-MOLLOY (TRILOGY)|BECKETT, SAMUEL</v>
      </c>
      <c r="B430" s="35" t="str">
        <f>IF(COUNTIFS(Table_Books[Hash_ID],Table_Books[[#This Row],[Hash_ID]])&gt;1,"Y","N")</f>
        <v>N</v>
      </c>
      <c r="C430" s="35" t="s">
        <v>20040</v>
      </c>
      <c r="D430" s="35" t="s">
        <v>2218</v>
      </c>
      <c r="E430" s="35"/>
      <c r="F430" s="35"/>
      <c r="G430" s="36"/>
      <c r="H430" s="36"/>
      <c r="I430" s="37"/>
      <c r="J430" s="36"/>
      <c r="K430" s="36"/>
      <c r="L430" s="35"/>
      <c r="M430" s="35"/>
      <c r="N430" s="35"/>
      <c r="O430" s="38"/>
      <c r="P430" s="39"/>
      <c r="Q430" s="10" t="s">
        <v>1860</v>
      </c>
      <c r="R430" s="39"/>
      <c r="S430" s="39"/>
      <c r="T430" s="10" t="s">
        <v>1860</v>
      </c>
      <c r="U430" s="10" t="s">
        <v>1860</v>
      </c>
      <c r="V430" s="39"/>
      <c r="W430" s="39"/>
      <c r="X430" s="39"/>
      <c r="Y430" s="39"/>
      <c r="Z430" s="39"/>
      <c r="AA430" s="39"/>
      <c r="AB430" s="39"/>
      <c r="AC430" s="35"/>
      <c r="AD430" s="35"/>
      <c r="AE430" s="36">
        <f>IFERROR(FLOOR(Table_Books[[#This Row],[Published_Date]],10), 0)</f>
        <v>0</v>
      </c>
      <c r="AF430" s="35">
        <f>IFERROR(CEILING(VALUE(LEFT(Table_Books[[#This Row],[Published_Date]],FIND("-",Table_Books[[#This Row],[Published_Date]]&amp;"-")-1))/100, 1), 0)</f>
        <v>0</v>
      </c>
      <c r="AG430" s="35"/>
      <c r="AH430" s="35" t="s">
        <v>21609</v>
      </c>
      <c r="AI430" s="35"/>
      <c r="AJ430" s="35"/>
      <c r="AK430" s="35" t="str">
        <f>Table_Books[[#This Row],[Title]]&amp;"_"&amp;Table_Books[[#This Row],[Author]]</f>
        <v>Molloy (Trilogy)_Beckett, Samuel</v>
      </c>
      <c r="AL430" s="35" t="str">
        <f>Table_Books[[#This Row],[Author]]&amp;"_"&amp;Table_Books[[#This Row],[Title]]</f>
        <v>Beckett, Samuel_Molloy (Trilogy)</v>
      </c>
      <c r="AM430" s="35" t="str">
        <f>Table_Books[[#This Row],[Title]]&amp;" by "&amp;Table_Books[[#This Row],[Author]]</f>
        <v>Molloy (Trilogy) by Beckett, Samuel</v>
      </c>
      <c r="AN430" s="35"/>
      <c r="AO430" s="35"/>
    </row>
    <row r="431" spans="1:41" x14ac:dyDescent="0.35">
      <c r="A431" s="7" t="str">
        <f>"B-" &amp; UPPER(TRIM(Table_Books[[#This Row],[Title]])) &amp; "|" &amp; UPPER(TRIM(Table_Books[[#This Row],[Author]]))</f>
        <v>B-MOLLOY / MALONE DIES / THE UNNAMABLE (TRILOGY)|BECKETT, SAMUEL</v>
      </c>
      <c r="B431" s="35" t="str">
        <f>IF(COUNTIFS(Table_Books[Hash_ID],Table_Books[[#This Row],[Hash_ID]])&gt;1,"Y","N")</f>
        <v>N</v>
      </c>
      <c r="C431" s="35" t="s">
        <v>20292</v>
      </c>
      <c r="D431" s="35" t="s">
        <v>2218</v>
      </c>
      <c r="E431" s="35"/>
      <c r="F431" s="35"/>
      <c r="G431" s="36"/>
      <c r="H431" s="36"/>
      <c r="I431" s="37"/>
      <c r="J431" s="36"/>
      <c r="K431" s="36"/>
      <c r="L431" s="35"/>
      <c r="M431" s="35"/>
      <c r="N431" s="35"/>
      <c r="O431" s="38"/>
      <c r="P431" s="39"/>
      <c r="Q431" s="10" t="s">
        <v>1860</v>
      </c>
      <c r="R431" s="39"/>
      <c r="S431" s="39"/>
      <c r="T431" s="10" t="s">
        <v>1860</v>
      </c>
      <c r="U431" s="10" t="s">
        <v>1860</v>
      </c>
      <c r="V431" s="39"/>
      <c r="W431" s="39"/>
      <c r="X431" s="39"/>
      <c r="Y431" s="39"/>
      <c r="Z431" s="39"/>
      <c r="AA431" s="39"/>
      <c r="AB431" s="39"/>
      <c r="AC431" s="35"/>
      <c r="AD431" s="35"/>
      <c r="AE431" s="36">
        <f>IFERROR(FLOOR(Table_Books[[#This Row],[Published_Date]],10), 0)</f>
        <v>0</v>
      </c>
      <c r="AF431" s="35">
        <f>IFERROR(CEILING(VALUE(LEFT(Table_Books[[#This Row],[Published_Date]],FIND("-",Table_Books[[#This Row],[Published_Date]]&amp;"-")-1))/100, 1), 0)</f>
        <v>0</v>
      </c>
      <c r="AG431" s="35"/>
      <c r="AH431" s="35" t="s">
        <v>21572</v>
      </c>
      <c r="AI431" s="35"/>
      <c r="AJ431" s="35" t="s">
        <v>20293</v>
      </c>
      <c r="AK431" s="35" t="str">
        <f>Table_Books[[#This Row],[Title]]&amp;"_"&amp;Table_Books[[#This Row],[Author]]</f>
        <v>Molloy / Malone Dies / The Unnamable (Trilogy)_Beckett, Samuel</v>
      </c>
      <c r="AL431" s="35" t="str">
        <f>Table_Books[[#This Row],[Author]]&amp;"_"&amp;Table_Books[[#This Row],[Title]]</f>
        <v>Beckett, Samuel_Molloy / Malone Dies / The Unnamable (Trilogy)</v>
      </c>
      <c r="AM431" s="35" t="str">
        <f>Table_Books[[#This Row],[Title]]&amp;" by "&amp;Table_Books[[#This Row],[Author]]</f>
        <v>Molloy / Malone Dies / The Unnamable (Trilogy) by Beckett, Samuel</v>
      </c>
      <c r="AN431" s="35"/>
      <c r="AO431" s="35"/>
    </row>
    <row r="432" spans="1:41" x14ac:dyDescent="0.35">
      <c r="A432" s="7" t="str">
        <f>"B-" &amp; UPPER(TRIM(Table_Books[[#This Row],[Title]])) &amp; "|" &amp; UPPER(TRIM(Table_Books[[#This Row],[Author]]))</f>
        <v>B-MURPHY|BECKETT, SAMUEL</v>
      </c>
      <c r="B432" s="28" t="str">
        <f>IF(COUNTIFS(Table_Books[Hash_ID],Table_Books[[#This Row],[Hash_ID]])&gt;1,"Y","N")</f>
        <v>N</v>
      </c>
      <c r="C432" s="2" t="s">
        <v>10999</v>
      </c>
      <c r="D432" s="2" t="s">
        <v>2218</v>
      </c>
      <c r="G432" s="12"/>
      <c r="H432" s="12"/>
      <c r="I432" s="8"/>
      <c r="J432" s="12"/>
      <c r="K432" s="12"/>
      <c r="O432" s="33"/>
      <c r="P432" s="10"/>
      <c r="Q432" s="10" t="s">
        <v>1860</v>
      </c>
      <c r="R432" s="10"/>
      <c r="S432" s="10"/>
      <c r="T432" s="10" t="s">
        <v>1860</v>
      </c>
      <c r="U432" s="10" t="s">
        <v>1860</v>
      </c>
      <c r="V432" s="10"/>
      <c r="W432" s="10"/>
      <c r="X432" s="10"/>
      <c r="Y432" s="10"/>
      <c r="Z432" s="10"/>
      <c r="AA432" s="10"/>
      <c r="AB432" s="10"/>
      <c r="AE432" s="12">
        <f>IFERROR(FLOOR(Table_Books[[#This Row],[Published_Date]],10), 0)</f>
        <v>0</v>
      </c>
      <c r="AF432" s="2">
        <f>IFERROR(CEILING(VALUE(LEFT(Table_Books[[#This Row],[Published_Date]],FIND("-",Table_Books[[#This Row],[Published_Date]]&amp;"-")-1))/100, 1), 0)</f>
        <v>0</v>
      </c>
      <c r="AK432" s="2" t="str">
        <f>Table_Books[[#This Row],[Title]]&amp;"_"&amp;Table_Books[[#This Row],[Author]]</f>
        <v>Murphy_Beckett, Samuel</v>
      </c>
      <c r="AL432" s="2" t="str">
        <f>Table_Books[[#This Row],[Author]]&amp;"_"&amp;Table_Books[[#This Row],[Title]]</f>
        <v>Beckett, Samuel_Murphy</v>
      </c>
      <c r="AM432" s="2" t="str">
        <f>Table_Books[[#This Row],[Title]]&amp;" by "&amp;Table_Books[[#This Row],[Author]]</f>
        <v>Murphy by Beckett, Samuel</v>
      </c>
    </row>
    <row r="433" spans="1:41" x14ac:dyDescent="0.35">
      <c r="A433" s="7" t="str">
        <f>"B-" &amp; UPPER(TRIM(Table_Books[[#This Row],[Title]])) &amp; "|" &amp; UPPER(TRIM(Table_Books[[#This Row],[Author]]))</f>
        <v>B-PROUST|BECKETT, SAMUEL</v>
      </c>
      <c r="B433" s="28" t="str">
        <f>IF(COUNTIFS(Table_Books[Hash_ID],Table_Books[[#This Row],[Hash_ID]])&gt;1,"Y","N")</f>
        <v>N</v>
      </c>
      <c r="C433" s="2" t="s">
        <v>306</v>
      </c>
      <c r="D433" s="2" t="s">
        <v>2218</v>
      </c>
      <c r="G433" s="12"/>
      <c r="H433" s="12"/>
      <c r="I433" s="8"/>
      <c r="J433" s="12"/>
      <c r="K433" s="12"/>
      <c r="O433" s="33"/>
      <c r="P433" s="10"/>
      <c r="Q433" s="10" t="s">
        <v>1860</v>
      </c>
      <c r="R433" s="10"/>
      <c r="S433" s="10"/>
      <c r="T433" s="10" t="s">
        <v>1860</v>
      </c>
      <c r="U433" s="10" t="s">
        <v>1860</v>
      </c>
      <c r="V433" s="10"/>
      <c r="W433" s="10"/>
      <c r="X433" s="10"/>
      <c r="Y433" s="10"/>
      <c r="Z433" s="10"/>
      <c r="AA433" s="10"/>
      <c r="AB433" s="10"/>
      <c r="AE433" s="12">
        <f>IFERROR(FLOOR(Table_Books[[#This Row],[Published_Date]],10), 0)</f>
        <v>0</v>
      </c>
      <c r="AF433" s="2">
        <f>IFERROR(CEILING(VALUE(LEFT(Table_Books[[#This Row],[Published_Date]],FIND("-",Table_Books[[#This Row],[Published_Date]]&amp;"-")-1))/100, 1), 0)</f>
        <v>0</v>
      </c>
      <c r="AK433" s="2" t="str">
        <f>Table_Books[[#This Row],[Title]]&amp;"_"&amp;Table_Books[[#This Row],[Author]]</f>
        <v>Proust_Beckett, Samuel</v>
      </c>
      <c r="AL433" s="2" t="str">
        <f>Table_Books[[#This Row],[Author]]&amp;"_"&amp;Table_Books[[#This Row],[Title]]</f>
        <v>Beckett, Samuel_Proust</v>
      </c>
      <c r="AM433" s="2" t="str">
        <f>Table_Books[[#This Row],[Title]]&amp;" by "&amp;Table_Books[[#This Row],[Author]]</f>
        <v>Proust by Beckett, Samuel</v>
      </c>
    </row>
    <row r="434" spans="1:41" ht="43.5" x14ac:dyDescent="0.35">
      <c r="A434" s="7" t="str">
        <f>"B-" &amp; UPPER(TRIM(Table_Books[[#This Row],[Title]])) &amp; "|" &amp; UPPER(TRIM(Table_Books[[#This Row],[Author]]))</f>
        <v>B-THE UNNAMABLE|BECKETT, SAMUEL</v>
      </c>
      <c r="B434" s="28" t="str">
        <f>IF(COUNTIFS(Table_Books[Hash_ID],Table_Books[[#This Row],[Hash_ID]])&gt;1,"Y","N")</f>
        <v>N</v>
      </c>
      <c r="C434" s="2" t="s">
        <v>5173</v>
      </c>
      <c r="D434" s="2" t="s">
        <v>2218</v>
      </c>
      <c r="G434" s="12">
        <v>1953</v>
      </c>
      <c r="H434" s="12"/>
      <c r="I434" s="8"/>
      <c r="J434" s="12"/>
      <c r="K434" s="12"/>
      <c r="L434" s="2">
        <v>126</v>
      </c>
      <c r="M434" s="2" t="s">
        <v>5271</v>
      </c>
      <c r="O434" s="33"/>
      <c r="P434" s="10"/>
      <c r="Q434" s="10" t="s">
        <v>1860</v>
      </c>
      <c r="R434" s="10"/>
      <c r="S434" s="10"/>
      <c r="T434" s="10" t="s">
        <v>1860</v>
      </c>
      <c r="U434" s="10" t="s">
        <v>1860</v>
      </c>
      <c r="V434" s="10"/>
      <c r="W434" s="10"/>
      <c r="X434" s="10"/>
      <c r="Y434" s="10"/>
      <c r="Z434" s="10"/>
      <c r="AA434" s="10"/>
      <c r="AB434" s="10"/>
      <c r="AE434" s="12">
        <f>IFERROR(FLOOR(Table_Books[[#This Row],[Published_Date]],10), 0)</f>
        <v>1950</v>
      </c>
      <c r="AF434" s="2">
        <f>IFERROR(CEILING(VALUE(LEFT(Table_Books[[#This Row],[Published_Date]],FIND("-",Table_Books[[#This Row],[Published_Date]]&amp;"-")-1))/100, 1), 0)</f>
        <v>20</v>
      </c>
      <c r="AH434" s="2" t="s">
        <v>21609</v>
      </c>
      <c r="AK434" s="2" t="str">
        <f>Table_Books[[#This Row],[Title]]&amp;"_"&amp;Table_Books[[#This Row],[Author]]</f>
        <v>The Unnamable_Beckett, Samuel</v>
      </c>
      <c r="AL434" s="2" t="str">
        <f>Table_Books[[#This Row],[Author]]&amp;"_"&amp;Table_Books[[#This Row],[Title]]</f>
        <v>Beckett, Samuel_The Unnamable</v>
      </c>
      <c r="AM434" s="2" t="str">
        <f>Table_Books[[#This Row],[Title]]&amp;" by "&amp;Table_Books[[#This Row],[Author]]</f>
        <v>The Unnamable by Beckett, Samuel</v>
      </c>
    </row>
    <row r="435" spans="1:41" x14ac:dyDescent="0.35">
      <c r="A435" s="7" t="str">
        <f>"B-" &amp; UPPER(TRIM(Table_Books[[#This Row],[Title]])) &amp; "|" &amp; UPPER(TRIM(Table_Books[[#This Row],[Author]]))</f>
        <v>B-TRILOGY (MOLLOY, MALONE DIES, THE UNNAMABLE)|BECKETT, SAMUEL</v>
      </c>
      <c r="B435" s="35" t="str">
        <f>IF(COUNTIFS(Table_Books[Hash_ID],Table_Books[[#This Row],[Hash_ID]])&gt;1,"Y","N")</f>
        <v>N</v>
      </c>
      <c r="C435" s="35" t="s">
        <v>19715</v>
      </c>
      <c r="D435" s="35" t="s">
        <v>2218</v>
      </c>
      <c r="E435" s="35"/>
      <c r="F435" s="35"/>
      <c r="G435" s="36"/>
      <c r="H435" s="36"/>
      <c r="I435" s="37"/>
      <c r="J435" s="36"/>
      <c r="K435" s="36"/>
      <c r="L435" s="35"/>
      <c r="M435" s="35"/>
      <c r="N435" s="35"/>
      <c r="O435" s="38"/>
      <c r="P435" s="39"/>
      <c r="Q435" s="10" t="s">
        <v>1860</v>
      </c>
      <c r="R435" s="39"/>
      <c r="S435" s="39"/>
      <c r="T435" s="10" t="s">
        <v>1860</v>
      </c>
      <c r="U435" s="10" t="s">
        <v>1860</v>
      </c>
      <c r="V435" s="39"/>
      <c r="W435" s="39"/>
      <c r="X435" s="39"/>
      <c r="Y435" s="39"/>
      <c r="Z435" s="39"/>
      <c r="AA435" s="39"/>
      <c r="AB435" s="39"/>
      <c r="AC435" s="35"/>
      <c r="AD435" s="35"/>
      <c r="AE435" s="36">
        <f>IFERROR(FLOOR(Table_Books[[#This Row],[Published_Date]],10), 0)</f>
        <v>0</v>
      </c>
      <c r="AF435" s="35">
        <f>IFERROR(CEILING(VALUE(LEFT(Table_Books[[#This Row],[Published_Date]],FIND("-",Table_Books[[#This Row],[Published_Date]]&amp;"-")-1))/100, 1), 0)</f>
        <v>0</v>
      </c>
      <c r="AG435" s="35"/>
      <c r="AH435" s="35" t="s">
        <v>21601</v>
      </c>
      <c r="AI435" s="35"/>
      <c r="AJ435" s="35"/>
      <c r="AK435" s="35" t="str">
        <f>Table_Books[[#This Row],[Title]]&amp;"_"&amp;Table_Books[[#This Row],[Author]]</f>
        <v>Trilogy (Molloy, Malone Dies, The Unnamable)_Beckett, Samuel</v>
      </c>
      <c r="AL435" s="35" t="str">
        <f>Table_Books[[#This Row],[Author]]&amp;"_"&amp;Table_Books[[#This Row],[Title]]</f>
        <v>Beckett, Samuel_Trilogy (Molloy, Malone Dies, The Unnamable)</v>
      </c>
      <c r="AM435" s="35" t="str">
        <f>Table_Books[[#This Row],[Title]]&amp;" by "&amp;Table_Books[[#This Row],[Author]]</f>
        <v>Trilogy (Molloy, Malone Dies, The Unnamable) by Beckett, Samuel</v>
      </c>
      <c r="AN435" s="35"/>
      <c r="AO435" s="35"/>
    </row>
    <row r="436" spans="1:41" x14ac:dyDescent="0.35">
      <c r="A436" s="7" t="str">
        <f>"B-" &amp; UPPER(TRIM(Table_Books[[#This Row],[Title]])) &amp; "|" &amp; UPPER(TRIM(Table_Books[[#This Row],[Author]]))</f>
        <v>B-WAITING FOR GODOT|BECKETT, SAMUEL</v>
      </c>
      <c r="B436" s="35" t="str">
        <f>IF(COUNTIFS(Table_Books[Hash_ID],Table_Books[[#This Row],[Hash_ID]])&gt;1,"Y","N")</f>
        <v>Y</v>
      </c>
      <c r="C436" s="35" t="s">
        <v>19713</v>
      </c>
      <c r="D436" s="35" t="s">
        <v>2218</v>
      </c>
      <c r="E436" s="35"/>
      <c r="F436" s="35"/>
      <c r="G436" s="36"/>
      <c r="H436" s="36"/>
      <c r="I436" s="37"/>
      <c r="J436" s="36"/>
      <c r="K436" s="36"/>
      <c r="L436" s="35"/>
      <c r="M436" s="35"/>
      <c r="N436" s="35"/>
      <c r="O436" s="38"/>
      <c r="P436" s="39"/>
      <c r="Q436" s="10" t="s">
        <v>1860</v>
      </c>
      <c r="R436" s="39"/>
      <c r="S436" s="39"/>
      <c r="T436" s="10" t="s">
        <v>1860</v>
      </c>
      <c r="U436" s="10" t="s">
        <v>1860</v>
      </c>
      <c r="V436" s="39"/>
      <c r="W436" s="39"/>
      <c r="X436" s="39"/>
      <c r="Y436" s="39"/>
      <c r="Z436" s="39"/>
      <c r="AA436" s="39"/>
      <c r="AB436" s="39"/>
      <c r="AC436" s="35"/>
      <c r="AD436" s="35"/>
      <c r="AE436" s="36">
        <f>IFERROR(FLOOR(Table_Books[[#This Row],[Published_Date]],10), 0)</f>
        <v>0</v>
      </c>
      <c r="AF436" s="35">
        <f>IFERROR(CEILING(VALUE(LEFT(Table_Books[[#This Row],[Published_Date]],FIND("-",Table_Books[[#This Row],[Published_Date]]&amp;"-")-1))/100, 1), 0)</f>
        <v>0</v>
      </c>
      <c r="AG436" s="35"/>
      <c r="AH436" s="35" t="s">
        <v>21601</v>
      </c>
      <c r="AI436" s="35"/>
      <c r="AJ436" s="35"/>
      <c r="AK436" s="35" t="str">
        <f>Table_Books[[#This Row],[Title]]&amp;"_"&amp;Table_Books[[#This Row],[Author]]</f>
        <v>Waiting for Godot_Beckett, Samuel</v>
      </c>
      <c r="AL436" s="35" t="str">
        <f>Table_Books[[#This Row],[Author]]&amp;"_"&amp;Table_Books[[#This Row],[Title]]</f>
        <v>Beckett, Samuel_Waiting for Godot</v>
      </c>
      <c r="AM436" s="35" t="str">
        <f>Table_Books[[#This Row],[Title]]&amp;" by "&amp;Table_Books[[#This Row],[Author]]</f>
        <v>Waiting for Godot by Beckett, Samuel</v>
      </c>
      <c r="AN436" s="35"/>
      <c r="AO436" s="35"/>
    </row>
    <row r="437" spans="1:41" x14ac:dyDescent="0.35">
      <c r="A437" s="7" t="str">
        <f>"B-" &amp; UPPER(TRIM(Table_Books[[#This Row],[Title]])) &amp; "|" &amp; UPPER(TRIM(Table_Books[[#This Row],[Author]]))</f>
        <v>B-WAITING FOR GODOT|BECKETT, SAMUEL</v>
      </c>
      <c r="B437" s="35" t="str">
        <f>IF(COUNTIFS(Table_Books[Hash_ID],Table_Books[[#This Row],[Hash_ID]])&gt;1,"Y","N")</f>
        <v>Y</v>
      </c>
      <c r="C437" s="35" t="s">
        <v>19713</v>
      </c>
      <c r="D437" s="35" t="s">
        <v>2218</v>
      </c>
      <c r="E437" s="35"/>
      <c r="F437" s="35"/>
      <c r="G437" s="36"/>
      <c r="H437" s="36"/>
      <c r="I437" s="37"/>
      <c r="J437" s="36"/>
      <c r="K437" s="36"/>
      <c r="L437" s="35"/>
      <c r="M437" s="35"/>
      <c r="N437" s="35"/>
      <c r="O437" s="38"/>
      <c r="P437" s="39"/>
      <c r="Q437" s="10" t="s">
        <v>1860</v>
      </c>
      <c r="R437" s="39"/>
      <c r="S437" s="39"/>
      <c r="T437" s="10" t="s">
        <v>1860</v>
      </c>
      <c r="U437" s="10" t="s">
        <v>1860</v>
      </c>
      <c r="V437" s="39"/>
      <c r="W437" s="39"/>
      <c r="X437" s="39"/>
      <c r="Y437" s="39"/>
      <c r="Z437" s="39"/>
      <c r="AA437" s="39"/>
      <c r="AB437" s="39"/>
      <c r="AC437" s="35"/>
      <c r="AD437" s="35"/>
      <c r="AE437" s="36">
        <f>IFERROR(FLOOR(Table_Books[[#This Row],[Published_Date]],10), 0)</f>
        <v>0</v>
      </c>
      <c r="AF437" s="35">
        <f>IFERROR(CEILING(VALUE(LEFT(Table_Books[[#This Row],[Published_Date]],FIND("-",Table_Books[[#This Row],[Published_Date]]&amp;"-")-1))/100, 1), 0)</f>
        <v>0</v>
      </c>
      <c r="AG437" s="35"/>
      <c r="AH437" s="35" t="s">
        <v>21572</v>
      </c>
      <c r="AI437" s="35"/>
      <c r="AJ437" s="35" t="s">
        <v>20289</v>
      </c>
      <c r="AK437" s="35" t="str">
        <f>Table_Books[[#This Row],[Title]]&amp;"_"&amp;Table_Books[[#This Row],[Author]]</f>
        <v>Waiting for Godot_Beckett, Samuel</v>
      </c>
      <c r="AL437" s="35" t="str">
        <f>Table_Books[[#This Row],[Author]]&amp;"_"&amp;Table_Books[[#This Row],[Title]]</f>
        <v>Beckett, Samuel_Waiting for Godot</v>
      </c>
      <c r="AM437" s="35" t="str">
        <f>Table_Books[[#This Row],[Title]]&amp;" by "&amp;Table_Books[[#This Row],[Author]]</f>
        <v>Waiting for Godot by Beckett, Samuel</v>
      </c>
      <c r="AN437" s="35"/>
      <c r="AO437" s="35"/>
    </row>
    <row r="438" spans="1:41" x14ac:dyDescent="0.35">
      <c r="A438" s="7" t="str">
        <f>"B-" &amp; UPPER(TRIM(Table_Books[[#This Row],[Title]])) &amp; "|" &amp; UPPER(TRIM(Table_Books[[#This Row],[Author]]))</f>
        <v>B-WATT|BECKETT, SAMUEL</v>
      </c>
      <c r="B438" s="28" t="str">
        <f>IF(COUNTIFS(Table_Books[Hash_ID],Table_Books[[#This Row],[Hash_ID]])&gt;1,"Y","N")</f>
        <v>N</v>
      </c>
      <c r="C438" s="2" t="s">
        <v>11000</v>
      </c>
      <c r="D438" s="2" t="s">
        <v>2218</v>
      </c>
      <c r="G438" s="12"/>
      <c r="H438" s="12"/>
      <c r="I438" s="8"/>
      <c r="J438" s="12"/>
      <c r="K438" s="12"/>
      <c r="O438" s="33"/>
      <c r="P438" s="10"/>
      <c r="Q438" s="10" t="s">
        <v>1860</v>
      </c>
      <c r="R438" s="10"/>
      <c r="S438" s="10"/>
      <c r="T438" s="10" t="s">
        <v>1860</v>
      </c>
      <c r="U438" s="10" t="s">
        <v>1860</v>
      </c>
      <c r="V438" s="10"/>
      <c r="W438" s="10"/>
      <c r="X438" s="10"/>
      <c r="Y438" s="10"/>
      <c r="Z438" s="10"/>
      <c r="AA438" s="10"/>
      <c r="AB438" s="10"/>
      <c r="AE438" s="12">
        <f>IFERROR(FLOOR(Table_Books[[#This Row],[Published_Date]],10), 0)</f>
        <v>0</v>
      </c>
      <c r="AF438" s="2">
        <f>IFERROR(CEILING(VALUE(LEFT(Table_Books[[#This Row],[Published_Date]],FIND("-",Table_Books[[#This Row],[Published_Date]]&amp;"-")-1))/100, 1), 0)</f>
        <v>0</v>
      </c>
      <c r="AH438" s="2" t="s">
        <v>21609</v>
      </c>
      <c r="AK438" s="2" t="str">
        <f>Table_Books[[#This Row],[Title]]&amp;"_"&amp;Table_Books[[#This Row],[Author]]</f>
        <v>Watt_Beckett, Samuel</v>
      </c>
      <c r="AL438" s="2" t="str">
        <f>Table_Books[[#This Row],[Author]]&amp;"_"&amp;Table_Books[[#This Row],[Title]]</f>
        <v>Beckett, Samuel_Watt</v>
      </c>
      <c r="AM438" s="2" t="str">
        <f>Table_Books[[#This Row],[Title]]&amp;" by "&amp;Table_Books[[#This Row],[Author]]</f>
        <v>Watt by Beckett, Samuel</v>
      </c>
    </row>
    <row r="439" spans="1:41" ht="29" x14ac:dyDescent="0.35">
      <c r="A439" s="7" t="str">
        <f>"B-" &amp; UPPER(TRIM(Table_Books[[#This Row],[Title]])) &amp; "|" &amp; UPPER(TRIM(Table_Books[[#This Row],[Author]]))</f>
        <v>B-VATHEK|BECKFORD, WILLIAM</v>
      </c>
      <c r="B439" s="28" t="str">
        <f>IF(COUNTIFS(Table_Books[Hash_ID],Table_Books[[#This Row],[Hash_ID]])&gt;1,"Y","N")</f>
        <v>N</v>
      </c>
      <c r="C439" s="2" t="s">
        <v>2189</v>
      </c>
      <c r="D439" s="2" t="s">
        <v>2190</v>
      </c>
      <c r="G439" s="12">
        <v>1786</v>
      </c>
      <c r="H439" s="12"/>
      <c r="I439" s="8"/>
      <c r="J439" s="12"/>
      <c r="K439" s="12"/>
      <c r="L439" s="2">
        <v>120</v>
      </c>
      <c r="M439" s="2" t="s">
        <v>2291</v>
      </c>
      <c r="O439" s="33">
        <v>3</v>
      </c>
      <c r="P439" s="10"/>
      <c r="Q439" s="10" t="s">
        <v>1860</v>
      </c>
      <c r="R439" s="10"/>
      <c r="S439" s="10"/>
      <c r="T439" s="10" t="s">
        <v>1860</v>
      </c>
      <c r="U439" s="10" t="s">
        <v>1860</v>
      </c>
      <c r="V439" s="10"/>
      <c r="W439" s="10"/>
      <c r="X439" s="10"/>
      <c r="Y439" s="10"/>
      <c r="Z439" s="10"/>
      <c r="AA439" s="10"/>
      <c r="AB439" s="10"/>
      <c r="AE439" s="12">
        <f>IFERROR(FLOOR(Table_Books[[#This Row],[Published_Date]],10), 0)</f>
        <v>1780</v>
      </c>
      <c r="AF439" s="2">
        <f>IFERROR(CEILING(VALUE(LEFT(Table_Books[[#This Row],[Published_Date]],FIND("-",Table_Books[[#This Row],[Published_Date]]&amp;"-")-1))/100, 1), 0)</f>
        <v>18</v>
      </c>
      <c r="AH439" s="2" t="s">
        <v>22698</v>
      </c>
      <c r="AK439" s="2" t="str">
        <f>Table_Books[[#This Row],[Title]]&amp;"_"&amp;Table_Books[[#This Row],[Author]]</f>
        <v>Vathek_Beckford, William</v>
      </c>
      <c r="AL439" s="2" t="str">
        <f>Table_Books[[#This Row],[Author]]&amp;"_"&amp;Table_Books[[#This Row],[Title]]</f>
        <v>Beckford, William_Vathek</v>
      </c>
      <c r="AM439" s="2" t="str">
        <f>Table_Books[[#This Row],[Title]]&amp;" by "&amp;Table_Books[[#This Row],[Author]]</f>
        <v>Vathek by Beckford, William</v>
      </c>
    </row>
    <row r="440" spans="1:41" x14ac:dyDescent="0.35">
      <c r="A440" s="7" t="str">
        <f>"B-" &amp; UPPER(TRIM(Table_Books[[#This Row],[Title]])) &amp; "|" &amp; UPPER(TRIM(Table_Books[[#This Row],[Author]]))</f>
        <v>B-ECCLESIASTICAL HISTORY OF THE ENGLISH PEOPLE|BEDE</v>
      </c>
      <c r="B440" s="35" t="str">
        <f>IF(COUNTIFS(Table_Books[Hash_ID],Table_Books[[#This Row],[Hash_ID]])&gt;1,"Y","N")</f>
        <v>N</v>
      </c>
      <c r="C440" s="35" t="s">
        <v>19095</v>
      </c>
      <c r="D440" s="48" t="s">
        <v>19096</v>
      </c>
      <c r="E440" s="35"/>
      <c r="F440" s="35"/>
      <c r="G440" s="36"/>
      <c r="H440" s="36"/>
      <c r="I440" s="37"/>
      <c r="J440" s="36"/>
      <c r="K440" s="36"/>
      <c r="L440" s="35"/>
      <c r="M440" s="35"/>
      <c r="N440" s="35"/>
      <c r="O440" s="38"/>
      <c r="P440" s="39"/>
      <c r="Q440" s="10" t="s">
        <v>1860</v>
      </c>
      <c r="R440" s="39"/>
      <c r="S440" s="39"/>
      <c r="T440" s="10" t="s">
        <v>1860</v>
      </c>
      <c r="U440" s="10" t="s">
        <v>1860</v>
      </c>
      <c r="V440" s="39"/>
      <c r="W440" s="39"/>
      <c r="X440" s="39"/>
      <c r="Y440" s="39"/>
      <c r="Z440" s="39"/>
      <c r="AA440" s="39"/>
      <c r="AB440" s="39"/>
      <c r="AC440" s="35"/>
      <c r="AD440" s="35"/>
      <c r="AE440" s="36">
        <f>IFERROR(FLOOR(Table_Books[[#This Row],[Published_Date]],10), 0)</f>
        <v>0</v>
      </c>
      <c r="AF440" s="35">
        <f>IFERROR(CEILING(VALUE(LEFT(Table_Books[[#This Row],[Published_Date]],FIND("-",Table_Books[[#This Row],[Published_Date]]&amp;"-")-1))/100, 1), 0)</f>
        <v>0</v>
      </c>
      <c r="AG440" s="35"/>
      <c r="AH440" s="35" t="s">
        <v>21583</v>
      </c>
      <c r="AI440" s="35"/>
      <c r="AJ440" s="35"/>
      <c r="AK440" s="35" t="str">
        <f>Table_Books[[#This Row],[Title]]&amp;"_"&amp;Table_Books[[#This Row],[Author]]</f>
        <v>Ecclesiastical History of the English People_Bede</v>
      </c>
      <c r="AL440" s="35" t="str">
        <f>Table_Books[[#This Row],[Author]]&amp;"_"&amp;Table_Books[[#This Row],[Title]]</f>
        <v>Bede_Ecclesiastical History of the English People</v>
      </c>
      <c r="AM440" s="35" t="str">
        <f>Table_Books[[#This Row],[Title]]&amp;" by "&amp;Table_Books[[#This Row],[Author]]</f>
        <v>Ecclesiastical History of the English People by Bede</v>
      </c>
      <c r="AN440" s="35"/>
      <c r="AO440" s="35"/>
    </row>
    <row r="441" spans="1:41" ht="43.5" x14ac:dyDescent="0.35">
      <c r="A441" s="7" t="str">
        <f>"B-" &amp; UPPER(TRIM(Table_Books[[#This Row],[Title]])) &amp; "|" &amp; UPPER(TRIM(Table_Books[[#This Row],[Author]]))</f>
        <v>B-D-DAY|BEEVOR, ANTONY</v>
      </c>
      <c r="B441" s="28" t="str">
        <f>IF(COUNTIFS(Table_Books[Hash_ID],Table_Books[[#This Row],[Hash_ID]])&gt;1,"Y","N")</f>
        <v>N</v>
      </c>
      <c r="C441" s="2" t="s">
        <v>2472</v>
      </c>
      <c r="D441" s="2" t="s">
        <v>2473</v>
      </c>
      <c r="G441" s="12">
        <v>2009</v>
      </c>
      <c r="H441" s="12"/>
      <c r="I441" s="8"/>
      <c r="J441" s="12"/>
      <c r="K441" s="12"/>
      <c r="L441" s="2">
        <v>591</v>
      </c>
      <c r="M441" s="2" t="s">
        <v>2744</v>
      </c>
      <c r="O441" s="33"/>
      <c r="P441" s="10"/>
      <c r="Q441" s="10" t="s">
        <v>1860</v>
      </c>
      <c r="R441" s="10"/>
      <c r="S441" s="10"/>
      <c r="T441" s="10" t="s">
        <v>1860</v>
      </c>
      <c r="U441" s="10" t="s">
        <v>1860</v>
      </c>
      <c r="V441" s="10"/>
      <c r="W441" s="10"/>
      <c r="X441" s="10"/>
      <c r="Y441" s="10"/>
      <c r="Z441" s="10"/>
      <c r="AA441" s="10"/>
      <c r="AB441" s="10"/>
      <c r="AE441" s="12">
        <f>IFERROR(FLOOR(Table_Books[[#This Row],[Published_Date]],10), 0)</f>
        <v>2000</v>
      </c>
      <c r="AF441" s="2">
        <f>IFERROR(CEILING(VALUE(LEFT(Table_Books[[#This Row],[Published_Date]],FIND("-",Table_Books[[#This Row],[Published_Date]]&amp;"-")-1))/100, 1), 0)</f>
        <v>21</v>
      </c>
      <c r="AK441" s="2" t="str">
        <f>Table_Books[[#This Row],[Title]]&amp;"_"&amp;Table_Books[[#This Row],[Author]]</f>
        <v>D-Day_Beevor, Antony</v>
      </c>
      <c r="AL441" s="2" t="str">
        <f>Table_Books[[#This Row],[Author]]&amp;"_"&amp;Table_Books[[#This Row],[Title]]</f>
        <v>Beevor, Antony_D-Day</v>
      </c>
      <c r="AM441" s="2" t="str">
        <f>Table_Books[[#This Row],[Title]]&amp;" by "&amp;Table_Books[[#This Row],[Author]]</f>
        <v>D-Day by Beevor, Antony</v>
      </c>
    </row>
    <row r="442" spans="1:41" ht="43.5" x14ac:dyDescent="0.35">
      <c r="A442" s="7" t="str">
        <f>"B-" &amp; UPPER(TRIM(Table_Books[[#This Row],[Title]])) &amp; "|" &amp; UPPER(TRIM(Table_Books[[#This Row],[Author]]))</f>
        <v>B-STALINGRAD|BEEVOR, ANTONY</v>
      </c>
      <c r="B442" s="28" t="str">
        <f>IF(COUNTIFS(Table_Books[Hash_ID],Table_Books[[#This Row],[Hash_ID]])&gt;1,"Y","N")</f>
        <v>N</v>
      </c>
      <c r="C442" s="2" t="s">
        <v>2470</v>
      </c>
      <c r="D442" s="2" t="s">
        <v>2473</v>
      </c>
      <c r="G442" s="12">
        <v>1998</v>
      </c>
      <c r="H442" s="12"/>
      <c r="I442" s="8"/>
      <c r="J442" s="12"/>
      <c r="K442" s="12"/>
      <c r="L442" s="2">
        <v>493</v>
      </c>
      <c r="M442" s="2" t="s">
        <v>2742</v>
      </c>
      <c r="O442" s="33"/>
      <c r="P442" s="10"/>
      <c r="Q442" s="10" t="s">
        <v>1860</v>
      </c>
      <c r="R442" s="10"/>
      <c r="S442" s="10"/>
      <c r="T442" s="10" t="s">
        <v>1860</v>
      </c>
      <c r="U442" s="10" t="s">
        <v>1860</v>
      </c>
      <c r="V442" s="10"/>
      <c r="W442" s="10"/>
      <c r="X442" s="10"/>
      <c r="Y442" s="10"/>
      <c r="Z442" s="10"/>
      <c r="AA442" s="10"/>
      <c r="AB442" s="10"/>
      <c r="AE442" s="12">
        <f>IFERROR(FLOOR(Table_Books[[#This Row],[Published_Date]],10), 0)</f>
        <v>1990</v>
      </c>
      <c r="AF442" s="2">
        <f>IFERROR(CEILING(VALUE(LEFT(Table_Books[[#This Row],[Published_Date]],FIND("-",Table_Books[[#This Row],[Published_Date]]&amp;"-")-1))/100, 1), 0)</f>
        <v>20</v>
      </c>
      <c r="AK442" s="2" t="str">
        <f>Table_Books[[#This Row],[Title]]&amp;"_"&amp;Table_Books[[#This Row],[Author]]</f>
        <v>Stalingrad_Beevor, Antony</v>
      </c>
      <c r="AL442" s="2" t="str">
        <f>Table_Books[[#This Row],[Author]]&amp;"_"&amp;Table_Books[[#This Row],[Title]]</f>
        <v>Beevor, Antony_Stalingrad</v>
      </c>
      <c r="AM442" s="2" t="str">
        <f>Table_Books[[#This Row],[Title]]&amp;" by "&amp;Table_Books[[#This Row],[Author]]</f>
        <v>Stalingrad by Beevor, Antony</v>
      </c>
    </row>
    <row r="443" spans="1:41" ht="43.5" x14ac:dyDescent="0.35">
      <c r="A443" s="7" t="str">
        <f>"B-" &amp; UPPER(TRIM(Table_Books[[#This Row],[Title]])) &amp; "|" &amp; UPPER(TRIM(Table_Books[[#This Row],[Author]]))</f>
        <v>B-THE FALL OF BERLIN|BEEVOR, ANTONY</v>
      </c>
      <c r="B443" s="28" t="str">
        <f>IF(COUNTIFS(Table_Books[Hash_ID],Table_Books[[#This Row],[Hash_ID]])&gt;1,"Y","N")</f>
        <v>N</v>
      </c>
      <c r="C443" s="2" t="s">
        <v>2471</v>
      </c>
      <c r="D443" s="2" t="s">
        <v>2473</v>
      </c>
      <c r="G443" s="12">
        <v>2002</v>
      </c>
      <c r="H443" s="12"/>
      <c r="I443" s="8"/>
      <c r="J443" s="12"/>
      <c r="K443" s="12"/>
      <c r="L443" s="2">
        <v>528</v>
      </c>
      <c r="M443" s="2" t="s">
        <v>2743</v>
      </c>
      <c r="O443" s="33"/>
      <c r="P443" s="10"/>
      <c r="Q443" s="10" t="s">
        <v>1860</v>
      </c>
      <c r="R443" s="10"/>
      <c r="S443" s="10"/>
      <c r="T443" s="10" t="s">
        <v>1860</v>
      </c>
      <c r="U443" s="10" t="s">
        <v>1860</v>
      </c>
      <c r="V443" s="10"/>
      <c r="W443" s="10"/>
      <c r="X443" s="10"/>
      <c r="Y443" s="10"/>
      <c r="Z443" s="10"/>
      <c r="AA443" s="10"/>
      <c r="AB443" s="10"/>
      <c r="AE443" s="12">
        <f>IFERROR(FLOOR(Table_Books[[#This Row],[Published_Date]],10), 0)</f>
        <v>2000</v>
      </c>
      <c r="AF443" s="2">
        <f>IFERROR(CEILING(VALUE(LEFT(Table_Books[[#This Row],[Published_Date]],FIND("-",Table_Books[[#This Row],[Published_Date]]&amp;"-")-1))/100, 1), 0)</f>
        <v>21</v>
      </c>
      <c r="AK443" s="2" t="str">
        <f>Table_Books[[#This Row],[Title]]&amp;"_"&amp;Table_Books[[#This Row],[Author]]</f>
        <v>The Fall of Berlin_Beevor, Antony</v>
      </c>
      <c r="AL443" s="2" t="str">
        <f>Table_Books[[#This Row],[Author]]&amp;"_"&amp;Table_Books[[#This Row],[Title]]</f>
        <v>Beevor, Antony_The Fall of Berlin</v>
      </c>
      <c r="AM443" s="2" t="str">
        <f>Table_Books[[#This Row],[Title]]&amp;" by "&amp;Table_Books[[#This Row],[Author]]</f>
        <v>The Fall of Berlin by Beevor, Antony</v>
      </c>
    </row>
    <row r="444" spans="1:41" x14ac:dyDescent="0.35">
      <c r="A444" s="7" t="str">
        <f>"B-" &amp; UPPER(TRIM(Table_Books[[#This Row],[Title]])) &amp; "|" &amp; UPPER(TRIM(Table_Books[[#This Row],[Author]]))</f>
        <v>B-HENDERSON THE RAIN KING|BELLOW, SAUL</v>
      </c>
      <c r="B444" s="28" t="str">
        <f>IF(COUNTIFS(Table_Books[Hash_ID],Table_Books[[#This Row],[Hash_ID]])&gt;1,"Y","N")</f>
        <v>N</v>
      </c>
      <c r="C444" s="2" t="s">
        <v>8489</v>
      </c>
      <c r="D444" s="2" t="s">
        <v>8811</v>
      </c>
      <c r="G444" s="12"/>
      <c r="H444" s="12"/>
      <c r="I444" s="8"/>
      <c r="J444" s="12"/>
      <c r="K444" s="12"/>
      <c r="O444" s="33"/>
      <c r="P444" s="10"/>
      <c r="Q444" s="10" t="s">
        <v>1860</v>
      </c>
      <c r="R444" s="10"/>
      <c r="S444" s="10"/>
      <c r="T444" s="10" t="s">
        <v>1860</v>
      </c>
      <c r="U444" s="10" t="s">
        <v>1860</v>
      </c>
      <c r="V444" s="10"/>
      <c r="W444" s="10"/>
      <c r="X444" s="10"/>
      <c r="Y444" s="10"/>
      <c r="Z444" s="10"/>
      <c r="AA444" s="10"/>
      <c r="AB444" s="10"/>
      <c r="AE444" s="12">
        <f>IFERROR(FLOOR(Table_Books[[#This Row],[Published_Date]],10), 0)</f>
        <v>0</v>
      </c>
      <c r="AF444" s="2">
        <f>IFERROR(CEILING(VALUE(LEFT(Table_Books[[#This Row],[Published_Date]],FIND("-",Table_Books[[#This Row],[Published_Date]]&amp;"-")-1))/100, 1), 0)</f>
        <v>0</v>
      </c>
      <c r="AK444" s="2" t="str">
        <f>Table_Books[[#This Row],[Title]]&amp;"_"&amp;Table_Books[[#This Row],[Author]]</f>
        <v>Henderson the Rain King_Bellow, Saul</v>
      </c>
      <c r="AL444" s="2" t="str">
        <f>Table_Books[[#This Row],[Author]]&amp;"_"&amp;Table_Books[[#This Row],[Title]]</f>
        <v>Bellow, Saul_Henderson the Rain King</v>
      </c>
      <c r="AM444" s="2" t="str">
        <f>Table_Books[[#This Row],[Title]]&amp;" by "&amp;Table_Books[[#This Row],[Author]]</f>
        <v>Henderson the Rain King by Bellow, Saul</v>
      </c>
    </row>
    <row r="445" spans="1:41" x14ac:dyDescent="0.35">
      <c r="A445" s="7" t="str">
        <f>"B-" &amp; UPPER(TRIM(Table_Books[[#This Row],[Title]])) &amp; "|" &amp; UPPER(TRIM(Table_Books[[#This Row],[Author]]))</f>
        <v>B-HERZOG|BELLOW, SAUL</v>
      </c>
      <c r="B445" s="28" t="str">
        <f>IF(COUNTIFS(Table_Books[Hash_ID],Table_Books[[#This Row],[Hash_ID]])&gt;1,"Y","N")</f>
        <v>N</v>
      </c>
      <c r="C445" s="2" t="s">
        <v>1378</v>
      </c>
      <c r="D445" s="2" t="s">
        <v>8811</v>
      </c>
      <c r="G445" s="12"/>
      <c r="H445" s="12"/>
      <c r="I445" s="8"/>
      <c r="J445" s="12"/>
      <c r="K445" s="12"/>
      <c r="O445" s="33"/>
      <c r="P445" s="10"/>
      <c r="Q445" s="10" t="s">
        <v>1860</v>
      </c>
      <c r="R445" s="10"/>
      <c r="S445" s="10"/>
      <c r="T445" s="10" t="s">
        <v>1860</v>
      </c>
      <c r="U445" s="10" t="s">
        <v>1860</v>
      </c>
      <c r="V445" s="10"/>
      <c r="W445" s="10"/>
      <c r="X445" s="10"/>
      <c r="Y445" s="10"/>
      <c r="Z445" s="10"/>
      <c r="AA445" s="10"/>
      <c r="AB445" s="10"/>
      <c r="AE445" s="12">
        <f>IFERROR(FLOOR(Table_Books[[#This Row],[Published_Date]],10), 0)</f>
        <v>0</v>
      </c>
      <c r="AF445" s="2">
        <f>IFERROR(CEILING(VALUE(LEFT(Table_Books[[#This Row],[Published_Date]],FIND("-",Table_Books[[#This Row],[Published_Date]]&amp;"-")-1))/100, 1), 0)</f>
        <v>0</v>
      </c>
      <c r="AK445" s="2" t="str">
        <f>Table_Books[[#This Row],[Title]]&amp;"_"&amp;Table_Books[[#This Row],[Author]]</f>
        <v>Herzog_Bellow, Saul</v>
      </c>
      <c r="AL445" s="2" t="str">
        <f>Table_Books[[#This Row],[Author]]&amp;"_"&amp;Table_Books[[#This Row],[Title]]</f>
        <v>Bellow, Saul_Herzog</v>
      </c>
      <c r="AM445" s="2" t="str">
        <f>Table_Books[[#This Row],[Title]]&amp;" by "&amp;Table_Books[[#This Row],[Author]]</f>
        <v>Herzog by Bellow, Saul</v>
      </c>
    </row>
    <row r="446" spans="1:41" x14ac:dyDescent="0.35">
      <c r="A446" s="7" t="str">
        <f>"B-" &amp; UPPER(TRIM(Table_Books[[#This Row],[Title]])) &amp; "|" &amp; UPPER(TRIM(Table_Books[[#This Row],[Author]]))</f>
        <v>B-THE ADVENTURES OF AUGIE MARCH|BELLOW, SAUL</v>
      </c>
      <c r="B446" s="28" t="str">
        <f>IF(COUNTIFS(Table_Books[Hash_ID],Table_Books[[#This Row],[Hash_ID]])&gt;1,"Y","N")</f>
        <v>N</v>
      </c>
      <c r="C446" s="2" t="s">
        <v>8488</v>
      </c>
      <c r="D446" s="2" t="s">
        <v>8811</v>
      </c>
      <c r="G446" s="12"/>
      <c r="H446" s="12"/>
      <c r="I446" s="8"/>
      <c r="J446" s="12"/>
      <c r="K446" s="12"/>
      <c r="O446" s="33"/>
      <c r="P446" s="10"/>
      <c r="Q446" s="10" t="s">
        <v>1860</v>
      </c>
      <c r="R446" s="10"/>
      <c r="S446" s="10"/>
      <c r="T446" s="10" t="s">
        <v>1860</v>
      </c>
      <c r="U446" s="10" t="s">
        <v>1860</v>
      </c>
      <c r="V446" s="10"/>
      <c r="W446" s="10"/>
      <c r="X446" s="10"/>
      <c r="Y446" s="10"/>
      <c r="Z446" s="10"/>
      <c r="AA446" s="10"/>
      <c r="AB446" s="10"/>
      <c r="AE446" s="12">
        <f>IFERROR(FLOOR(Table_Books[[#This Row],[Published_Date]],10), 0)</f>
        <v>0</v>
      </c>
      <c r="AF446" s="2">
        <f>IFERROR(CEILING(VALUE(LEFT(Table_Books[[#This Row],[Published_Date]],FIND("-",Table_Books[[#This Row],[Published_Date]]&amp;"-")-1))/100, 1), 0)</f>
        <v>0</v>
      </c>
      <c r="AK446" s="2" t="str">
        <f>Table_Books[[#This Row],[Title]]&amp;"_"&amp;Table_Books[[#This Row],[Author]]</f>
        <v>The Adventures of Augie March_Bellow, Saul</v>
      </c>
      <c r="AL446" s="2" t="str">
        <f>Table_Books[[#This Row],[Author]]&amp;"_"&amp;Table_Books[[#This Row],[Title]]</f>
        <v>Bellow, Saul_The Adventures of Augie March</v>
      </c>
      <c r="AM446" s="2" t="str">
        <f>Table_Books[[#This Row],[Title]]&amp;" by "&amp;Table_Books[[#This Row],[Author]]</f>
        <v>The Adventures of Augie March by Bellow, Saul</v>
      </c>
    </row>
    <row r="447" spans="1:41" ht="29" x14ac:dyDescent="0.35">
      <c r="A447" s="7" t="str">
        <f>"B-" &amp; UPPER(TRIM(Table_Books[[#This Row],[Title]])) &amp; "|" &amp; UPPER(TRIM(Table_Books[[#This Row],[Author]]))</f>
        <v>B-PETERSBURG|BELY, ANDREI</v>
      </c>
      <c r="B447" s="28" t="str">
        <f>IF(COUNTIFS(Table_Books[Hash_ID],Table_Books[[#This Row],[Hash_ID]])&gt;1,"Y","N")</f>
        <v>Y</v>
      </c>
      <c r="C447" s="2" t="s">
        <v>1868</v>
      </c>
      <c r="D447" s="2" t="s">
        <v>2103</v>
      </c>
      <c r="G447" s="12">
        <v>1913</v>
      </c>
      <c r="H447" s="12"/>
      <c r="I447" s="8"/>
      <c r="J447" s="12"/>
      <c r="K447" s="12"/>
      <c r="L447" s="2">
        <v>608</v>
      </c>
      <c r="M447" s="2" t="s">
        <v>1995</v>
      </c>
      <c r="O447" s="33">
        <v>5</v>
      </c>
      <c r="P447" s="10"/>
      <c r="Q447" s="10" t="s">
        <v>1860</v>
      </c>
      <c r="R447" s="10"/>
      <c r="S447" s="10"/>
      <c r="T447" s="10" t="s">
        <v>1860</v>
      </c>
      <c r="U447" s="10" t="s">
        <v>1860</v>
      </c>
      <c r="V447" s="10" t="s">
        <v>1824</v>
      </c>
      <c r="W447" s="10"/>
      <c r="X447" s="10"/>
      <c r="Y447" s="10"/>
      <c r="Z447" s="10"/>
      <c r="AA447" s="10"/>
      <c r="AB447" s="10"/>
      <c r="AC447" s="2" t="s">
        <v>1824</v>
      </c>
      <c r="AE447" s="12">
        <f>IFERROR(FLOOR(Table_Books[[#This Row],[Published_Date]],10), 0)</f>
        <v>1910</v>
      </c>
      <c r="AF447" s="2">
        <f>IFERROR(CEILING(VALUE(LEFT(Table_Books[[#This Row],[Published_Date]],FIND("-",Table_Books[[#This Row],[Published_Date]]&amp;"-")-1))/100, 1), 0)</f>
        <v>20</v>
      </c>
      <c r="AK447" s="2" t="str">
        <f>Table_Books[[#This Row],[Title]]&amp;"_"&amp;Table_Books[[#This Row],[Author]]</f>
        <v>Petersburg_Bely, Andrei</v>
      </c>
      <c r="AL447" s="2" t="str">
        <f>Table_Books[[#This Row],[Author]]&amp;"_"&amp;Table_Books[[#This Row],[Title]]</f>
        <v>Bely, Andrei_Petersburg</v>
      </c>
      <c r="AM447" s="2" t="str">
        <f>Table_Books[[#This Row],[Title]]&amp;" by "&amp;Table_Books[[#This Row],[Author]]</f>
        <v>Petersburg by Bely, Andrei</v>
      </c>
    </row>
    <row r="448" spans="1:41" x14ac:dyDescent="0.35">
      <c r="A448" s="7" t="str">
        <f>"B-" &amp; UPPER(TRIM(Table_Books[[#This Row],[Title]])) &amp; "|" &amp; UPPER(TRIM(Table_Books[[#This Row],[Author]]))</f>
        <v>B-PETERSBURG|BELY, ANDREI</v>
      </c>
      <c r="B448" s="35" t="str">
        <f>IF(COUNTIFS(Table_Books[Hash_ID],Table_Books[[#This Row],[Hash_ID]])&gt;1,"Y","N")</f>
        <v>Y</v>
      </c>
      <c r="C448" s="35" t="s">
        <v>1868</v>
      </c>
      <c r="D448" s="35" t="s">
        <v>2103</v>
      </c>
      <c r="E448" s="35"/>
      <c r="F448" s="35"/>
      <c r="G448" s="36"/>
      <c r="H448" s="36"/>
      <c r="I448" s="37"/>
      <c r="J448" s="36"/>
      <c r="K448" s="36"/>
      <c r="L448" s="35"/>
      <c r="M448" s="35"/>
      <c r="N448" s="35"/>
      <c r="O448" s="38"/>
      <c r="P448" s="39"/>
      <c r="Q448" s="10" t="s">
        <v>1860</v>
      </c>
      <c r="R448" s="39"/>
      <c r="S448" s="39"/>
      <c r="T448" s="10" t="s">
        <v>1860</v>
      </c>
      <c r="U448" s="10" t="s">
        <v>1860</v>
      </c>
      <c r="V448" s="39"/>
      <c r="W448" s="39"/>
      <c r="X448" s="39"/>
      <c r="Y448" s="39"/>
      <c r="Z448" s="39"/>
      <c r="AA448" s="39"/>
      <c r="AB448" s="39"/>
      <c r="AC448" s="35"/>
      <c r="AD448" s="35"/>
      <c r="AE448" s="36">
        <f>IFERROR(FLOOR(Table_Books[[#This Row],[Published_Date]],10), 0)</f>
        <v>0</v>
      </c>
      <c r="AF448" s="35">
        <f>IFERROR(CEILING(VALUE(LEFT(Table_Books[[#This Row],[Published_Date]],FIND("-",Table_Books[[#This Row],[Published_Date]]&amp;"-")-1))/100, 1), 0)</f>
        <v>0</v>
      </c>
      <c r="AG448" s="35"/>
      <c r="AH448" s="35" t="s">
        <v>21608</v>
      </c>
      <c r="AI448" s="35"/>
      <c r="AJ448" s="35"/>
      <c r="AK448" s="35" t="str">
        <f>Table_Books[[#This Row],[Title]]&amp;"_"&amp;Table_Books[[#This Row],[Author]]</f>
        <v>Petersburg_Bely, Andrei</v>
      </c>
      <c r="AL448" s="35" t="str">
        <f>Table_Books[[#This Row],[Author]]&amp;"_"&amp;Table_Books[[#This Row],[Title]]</f>
        <v>Bely, Andrei_Petersburg</v>
      </c>
      <c r="AM448" s="35" t="str">
        <f>Table_Books[[#This Row],[Title]]&amp;" by "&amp;Table_Books[[#This Row],[Author]]</f>
        <v>Petersburg by Bely, Andrei</v>
      </c>
      <c r="AN448" s="35"/>
      <c r="AO448" s="35"/>
    </row>
    <row r="449" spans="1:41" x14ac:dyDescent="0.35">
      <c r="A449" s="7" t="str">
        <f>"B-" &amp; UPPER(TRIM(Table_Books[[#This Row],[Title]])) &amp; "|" &amp; UPPER(TRIM(Table_Books[[#This Row],[Author]]))</f>
        <v>B-PETERSBURG|BELY, ANDREI</v>
      </c>
      <c r="B449" s="35" t="str">
        <f>IF(COUNTIFS(Table_Books[Hash_ID],Table_Books[[#This Row],[Hash_ID]])&gt;1,"Y","N")</f>
        <v>Y</v>
      </c>
      <c r="C449" s="35" t="s">
        <v>1868</v>
      </c>
      <c r="D449" s="35" t="s">
        <v>2103</v>
      </c>
      <c r="E449" s="35"/>
      <c r="F449" s="35"/>
      <c r="G449" s="36"/>
      <c r="H449" s="36"/>
      <c r="I449" s="37"/>
      <c r="J449" s="36"/>
      <c r="K449" s="36"/>
      <c r="L449" s="35"/>
      <c r="M449" s="35"/>
      <c r="N449" s="35"/>
      <c r="O449" s="38"/>
      <c r="P449" s="39"/>
      <c r="Q449" s="10" t="s">
        <v>1860</v>
      </c>
      <c r="R449" s="39"/>
      <c r="S449" s="39"/>
      <c r="T449" s="10" t="s">
        <v>1860</v>
      </c>
      <c r="U449" s="10" t="s">
        <v>1860</v>
      </c>
      <c r="V449" s="39"/>
      <c r="W449" s="39"/>
      <c r="X449" s="39"/>
      <c r="Y449" s="39"/>
      <c r="Z449" s="39"/>
      <c r="AA449" s="39"/>
      <c r="AB449" s="39"/>
      <c r="AC449" s="35"/>
      <c r="AD449" s="35"/>
      <c r="AE449" s="36">
        <f>IFERROR(FLOOR(Table_Books[[#This Row],[Published_Date]],10), 0)</f>
        <v>0</v>
      </c>
      <c r="AF449" s="35">
        <f>IFERROR(CEILING(VALUE(LEFT(Table_Books[[#This Row],[Published_Date]],FIND("-",Table_Books[[#This Row],[Published_Date]]&amp;"-")-1))/100, 1), 0)</f>
        <v>0</v>
      </c>
      <c r="AG449" s="35"/>
      <c r="AH449" s="35" t="s">
        <v>21609</v>
      </c>
      <c r="AI449" s="35"/>
      <c r="AJ449" s="35"/>
      <c r="AK449" s="35" t="str">
        <f>Table_Books[[#This Row],[Title]]&amp;"_"&amp;Table_Books[[#This Row],[Author]]</f>
        <v>Petersburg_Bely, Andrei</v>
      </c>
      <c r="AL449" s="35" t="str">
        <f>Table_Books[[#This Row],[Author]]&amp;"_"&amp;Table_Books[[#This Row],[Title]]</f>
        <v>Bely, Andrei_Petersburg</v>
      </c>
      <c r="AM449" s="35" t="str">
        <f>Table_Books[[#This Row],[Title]]&amp;" by "&amp;Table_Books[[#This Row],[Author]]</f>
        <v>Petersburg by Bely, Andrei</v>
      </c>
      <c r="AN449" s="35"/>
      <c r="AO449" s="35"/>
    </row>
    <row r="450" spans="1:41" x14ac:dyDescent="0.35">
      <c r="A450" s="7" t="str">
        <f>"B-" &amp; UPPER(TRIM(Table_Books[[#This Row],[Title]])) &amp; "|" &amp; UPPER(TRIM(Table_Books[[#This Row],[Author]]))</f>
        <v>B-SIRACH (ECCLESIASTICUS)|BEN SIRA, JESUS</v>
      </c>
      <c r="B450" s="35" t="str">
        <f>IF(COUNTIFS(Table_Books[Hash_ID],Table_Books[[#This Row],[Hash_ID]])&gt;1,"Y","N")</f>
        <v>N</v>
      </c>
      <c r="C450" s="35" t="s">
        <v>19014</v>
      </c>
      <c r="D450" s="48" t="s">
        <v>19015</v>
      </c>
      <c r="E450" s="35"/>
      <c r="F450" s="35"/>
      <c r="G450" s="36"/>
      <c r="H450" s="36"/>
      <c r="I450" s="37"/>
      <c r="J450" s="36"/>
      <c r="K450" s="36"/>
      <c r="L450" s="35"/>
      <c r="M450" s="35"/>
      <c r="N450" s="35"/>
      <c r="O450" s="38"/>
      <c r="P450" s="39"/>
      <c r="Q450" s="10" t="s">
        <v>1860</v>
      </c>
      <c r="R450" s="39"/>
      <c r="S450" s="39"/>
      <c r="T450" s="10" t="s">
        <v>1860</v>
      </c>
      <c r="U450" s="10" t="s">
        <v>1860</v>
      </c>
      <c r="V450" s="39"/>
      <c r="W450" s="39"/>
      <c r="X450" s="39"/>
      <c r="Y450" s="39"/>
      <c r="Z450" s="39"/>
      <c r="AA450" s="39"/>
      <c r="AB450" s="39"/>
      <c r="AC450" s="35"/>
      <c r="AD450" s="35"/>
      <c r="AE450" s="36">
        <f>IFERROR(FLOOR(Table_Books[[#This Row],[Published_Date]],10), 0)</f>
        <v>0</v>
      </c>
      <c r="AF450" s="35">
        <f>IFERROR(CEILING(VALUE(LEFT(Table_Books[[#This Row],[Published_Date]],FIND("-",Table_Books[[#This Row],[Published_Date]]&amp;"-")-1))/100, 1), 0)</f>
        <v>0</v>
      </c>
      <c r="AG450" s="35"/>
      <c r="AH450" s="35" t="s">
        <v>21581</v>
      </c>
      <c r="AI450" s="35"/>
      <c r="AJ450" s="35"/>
      <c r="AK450" s="35" t="str">
        <f>Table_Books[[#This Row],[Title]]&amp;"_"&amp;Table_Books[[#This Row],[Author]]</f>
        <v>Sirach (Ecclesiasticus)_Ben Sira, Jesus</v>
      </c>
      <c r="AL450" s="35" t="str">
        <f>Table_Books[[#This Row],[Author]]&amp;"_"&amp;Table_Books[[#This Row],[Title]]</f>
        <v>Ben Sira, Jesus_Sirach (Ecclesiasticus)</v>
      </c>
      <c r="AM450" s="35" t="str">
        <f>Table_Books[[#This Row],[Title]]&amp;" by "&amp;Table_Books[[#This Row],[Author]]</f>
        <v>Sirach (Ecclesiasticus) by Ben Sira, Jesus</v>
      </c>
      <c r="AN450" s="35"/>
      <c r="AO450" s="35"/>
    </row>
    <row r="451" spans="1:41" x14ac:dyDescent="0.35">
      <c r="A451" s="7" t="str">
        <f>"B-" &amp; UPPER(TRIM(Table_Books[[#This Row],[Title]])) &amp; "|" &amp; UPPER(TRIM(Table_Books[[#This Row],[Author]]))</f>
        <v>B-SPRINGTIME IN A BROKEN MIRROR|BENEDETTI, MARIO</v>
      </c>
      <c r="B451" s="28" t="str">
        <f>IF(COUNTIFS(Table_Books[Hash_ID],Table_Books[[#This Row],[Hash_ID]])&gt;1,"Y","N")</f>
        <v>N</v>
      </c>
      <c r="C451" s="2" t="s">
        <v>6954</v>
      </c>
      <c r="D451" s="2" t="s">
        <v>8410</v>
      </c>
      <c r="G451" s="12"/>
      <c r="H451" s="12"/>
      <c r="I451" s="8"/>
      <c r="J451" s="12"/>
      <c r="K451" s="12"/>
      <c r="O451" s="33"/>
      <c r="P451" s="10"/>
      <c r="Q451" s="10" t="s">
        <v>1860</v>
      </c>
      <c r="R451" s="10"/>
      <c r="S451" s="10"/>
      <c r="T451" s="10" t="s">
        <v>1860</v>
      </c>
      <c r="U451" s="10" t="s">
        <v>1860</v>
      </c>
      <c r="V451" s="10"/>
      <c r="W451" s="10"/>
      <c r="X451" s="10"/>
      <c r="Y451" s="10"/>
      <c r="Z451" s="10"/>
      <c r="AA451" s="10"/>
      <c r="AB451" s="10"/>
      <c r="AE451" s="12">
        <f>IFERROR(FLOOR(Table_Books[[#This Row],[Published_Date]],10), 0)</f>
        <v>0</v>
      </c>
      <c r="AF451" s="2">
        <f>IFERROR(CEILING(VALUE(LEFT(Table_Books[[#This Row],[Published_Date]],FIND("-",Table_Books[[#This Row],[Published_Date]]&amp;"-")-1))/100, 1), 0)</f>
        <v>0</v>
      </c>
      <c r="AK451" s="2" t="str">
        <f>Table_Books[[#This Row],[Title]]&amp;"_"&amp;Table_Books[[#This Row],[Author]]</f>
        <v>Springtime in a Broken Mirror_Benedetti, Mario</v>
      </c>
      <c r="AL451" s="2" t="str">
        <f>Table_Books[[#This Row],[Author]]&amp;"_"&amp;Table_Books[[#This Row],[Title]]</f>
        <v>Benedetti, Mario_Springtime in a Broken Mirror</v>
      </c>
      <c r="AM451" s="2" t="str">
        <f>Table_Books[[#This Row],[Title]]&amp;" by "&amp;Table_Books[[#This Row],[Author]]</f>
        <v>Springtime in a Broken Mirror by Benedetti, Mario</v>
      </c>
    </row>
    <row r="452" spans="1:41" x14ac:dyDescent="0.35">
      <c r="A452" s="7" t="str">
        <f>"B-" &amp; UPPER(TRIM(Table_Books[[#This Row],[Title]])) &amp; "|" &amp; UPPER(TRIM(Table_Books[[#This Row],[Author]]))</f>
        <v>B-THE TRUCE|BENEDETTI, MARIO</v>
      </c>
      <c r="B452" s="28" t="str">
        <f>IF(COUNTIFS(Table_Books[Hash_ID],Table_Books[[#This Row],[Hash_ID]])&gt;1,"Y","N")</f>
        <v>N</v>
      </c>
      <c r="C452" s="2" t="s">
        <v>6953</v>
      </c>
      <c r="D452" s="2" t="s">
        <v>8410</v>
      </c>
      <c r="G452" s="12"/>
      <c r="H452" s="12"/>
      <c r="I452" s="8"/>
      <c r="J452" s="12"/>
      <c r="K452" s="12"/>
      <c r="O452" s="33"/>
      <c r="P452" s="10"/>
      <c r="Q452" s="10" t="s">
        <v>1860</v>
      </c>
      <c r="R452" s="10"/>
      <c r="S452" s="10"/>
      <c r="T452" s="10" t="s">
        <v>1860</v>
      </c>
      <c r="U452" s="10" t="s">
        <v>1860</v>
      </c>
      <c r="V452" s="10"/>
      <c r="W452" s="10"/>
      <c r="X452" s="10"/>
      <c r="Y452" s="10"/>
      <c r="Z452" s="10"/>
      <c r="AA452" s="10"/>
      <c r="AB452" s="10"/>
      <c r="AE452" s="12">
        <f>IFERROR(FLOOR(Table_Books[[#This Row],[Published_Date]],10), 0)</f>
        <v>0</v>
      </c>
      <c r="AF452" s="2">
        <f>IFERROR(CEILING(VALUE(LEFT(Table_Books[[#This Row],[Published_Date]],FIND("-",Table_Books[[#This Row],[Published_Date]]&amp;"-")-1))/100, 1), 0)</f>
        <v>0</v>
      </c>
      <c r="AK452" s="2" t="str">
        <f>Table_Books[[#This Row],[Title]]&amp;"_"&amp;Table_Books[[#This Row],[Author]]</f>
        <v>The Truce_Benedetti, Mario</v>
      </c>
      <c r="AL452" s="2" t="str">
        <f>Table_Books[[#This Row],[Author]]&amp;"_"&amp;Table_Books[[#This Row],[Title]]</f>
        <v>Benedetti, Mario_The Truce</v>
      </c>
      <c r="AM452" s="2" t="str">
        <f>Table_Books[[#This Row],[Title]]&amp;" by "&amp;Table_Books[[#This Row],[Author]]</f>
        <v>The Truce by Benedetti, Mario</v>
      </c>
    </row>
    <row r="453" spans="1:41" x14ac:dyDescent="0.35">
      <c r="A453" s="7" t="str">
        <f>"B-" &amp; UPPER(TRIM(Table_Books[[#This Row],[Title]])) &amp; "|" &amp; UPPER(TRIM(Table_Books[[#This Row],[Author]]))</f>
        <v>B-RULE OF SAINT BENEDICT|BENEDICT OF NURSIA</v>
      </c>
      <c r="B453" s="35" t="str">
        <f>IF(COUNTIFS(Table_Books[Hash_ID],Table_Books[[#This Row],[Hash_ID]])&gt;1,"Y","N")</f>
        <v>N</v>
      </c>
      <c r="C453" s="35" t="s">
        <v>19070</v>
      </c>
      <c r="D453" s="48" t="s">
        <v>19071</v>
      </c>
      <c r="E453" s="35"/>
      <c r="F453" s="35"/>
      <c r="G453" s="36"/>
      <c r="H453" s="36"/>
      <c r="I453" s="37"/>
      <c r="J453" s="36"/>
      <c r="K453" s="36"/>
      <c r="L453" s="35"/>
      <c r="M453" s="35"/>
      <c r="N453" s="35"/>
      <c r="O453" s="38"/>
      <c r="P453" s="39"/>
      <c r="Q453" s="10" t="s">
        <v>1860</v>
      </c>
      <c r="R453" s="39"/>
      <c r="S453" s="39"/>
      <c r="T453" s="10" t="s">
        <v>1860</v>
      </c>
      <c r="U453" s="10" t="s">
        <v>1860</v>
      </c>
      <c r="V453" s="39"/>
      <c r="W453" s="39"/>
      <c r="X453" s="39"/>
      <c r="Y453" s="39"/>
      <c r="Z453" s="39"/>
      <c r="AA453" s="39"/>
      <c r="AB453" s="39"/>
      <c r="AC453" s="35"/>
      <c r="AD453" s="35"/>
      <c r="AE453" s="36">
        <f>IFERROR(FLOOR(Table_Books[[#This Row],[Published_Date]],10), 0)</f>
        <v>0</v>
      </c>
      <c r="AF453" s="35">
        <f>IFERROR(CEILING(VALUE(LEFT(Table_Books[[#This Row],[Published_Date]],FIND("-",Table_Books[[#This Row],[Published_Date]]&amp;"-")-1))/100, 1), 0)</f>
        <v>0</v>
      </c>
      <c r="AG453" s="35"/>
      <c r="AH453" s="35" t="s">
        <v>21582</v>
      </c>
      <c r="AI453" s="35"/>
      <c r="AJ453" s="35"/>
      <c r="AK453" s="35" t="str">
        <f>Table_Books[[#This Row],[Title]]&amp;"_"&amp;Table_Books[[#This Row],[Author]]</f>
        <v>Rule of Saint Benedict_Benedict of Nursia</v>
      </c>
      <c r="AL453" s="35" t="str">
        <f>Table_Books[[#This Row],[Author]]&amp;"_"&amp;Table_Books[[#This Row],[Title]]</f>
        <v>Benedict of Nursia_Rule of Saint Benedict</v>
      </c>
      <c r="AM453" s="35" t="str">
        <f>Table_Books[[#This Row],[Title]]&amp;" by "&amp;Table_Books[[#This Row],[Author]]</f>
        <v>Rule of Saint Benedict by Benedict of Nursia</v>
      </c>
      <c r="AN453" s="35"/>
      <c r="AO453" s="35"/>
    </row>
    <row r="454" spans="1:41" x14ac:dyDescent="0.35">
      <c r="A454" s="7" t="str">
        <f>"B-" &amp; UPPER(TRIM(Table_Books[[#This Row],[Title]])) &amp; "|" &amp; UPPER(TRIM(Table_Books[[#This Row],[Author]]))</f>
        <v>B-RULE OF SAINT BENEDICT (CONTINUED INFLUENCE)|BENEDICT OF NURSIA</v>
      </c>
      <c r="B454" s="35" t="str">
        <f>IF(COUNTIFS(Table_Books[Hash_ID],Table_Books[[#This Row],[Hash_ID]])&gt;1,"Y","N")</f>
        <v>N</v>
      </c>
      <c r="C454" s="35" t="s">
        <v>19100</v>
      </c>
      <c r="D454" s="48" t="s">
        <v>19071</v>
      </c>
      <c r="E454" s="35"/>
      <c r="F454" s="35"/>
      <c r="G454" s="36"/>
      <c r="H454" s="36"/>
      <c r="I454" s="37"/>
      <c r="J454" s="36"/>
      <c r="K454" s="36"/>
      <c r="L454" s="35"/>
      <c r="M454" s="35"/>
      <c r="N454" s="35"/>
      <c r="O454" s="38"/>
      <c r="P454" s="39"/>
      <c r="Q454" s="10" t="s">
        <v>1860</v>
      </c>
      <c r="R454" s="39"/>
      <c r="S454" s="39"/>
      <c r="T454" s="10" t="s">
        <v>1860</v>
      </c>
      <c r="U454" s="10" t="s">
        <v>1860</v>
      </c>
      <c r="V454" s="39"/>
      <c r="W454" s="39"/>
      <c r="X454" s="39"/>
      <c r="Y454" s="39"/>
      <c r="Z454" s="39"/>
      <c r="AA454" s="39"/>
      <c r="AB454" s="39"/>
      <c r="AC454" s="35"/>
      <c r="AD454" s="35"/>
      <c r="AE454" s="36">
        <f>IFERROR(FLOOR(Table_Books[[#This Row],[Published_Date]],10), 0)</f>
        <v>0</v>
      </c>
      <c r="AF454" s="35">
        <f>IFERROR(CEILING(VALUE(LEFT(Table_Books[[#This Row],[Published_Date]],FIND("-",Table_Books[[#This Row],[Published_Date]]&amp;"-")-1))/100, 1), 0)</f>
        <v>0</v>
      </c>
      <c r="AG454" s="35"/>
      <c r="AH454" s="35" t="s">
        <v>21583</v>
      </c>
      <c r="AI454" s="35"/>
      <c r="AJ454" s="35"/>
      <c r="AK454" s="35" t="str">
        <f>Table_Books[[#This Row],[Title]]&amp;"_"&amp;Table_Books[[#This Row],[Author]]</f>
        <v>Rule of Saint Benedict (Continued Influence)_Benedict of Nursia</v>
      </c>
      <c r="AL454" s="35" t="str">
        <f>Table_Books[[#This Row],[Author]]&amp;"_"&amp;Table_Books[[#This Row],[Title]]</f>
        <v>Benedict of Nursia_Rule of Saint Benedict (Continued Influence)</v>
      </c>
      <c r="AM454" s="35" t="str">
        <f>Table_Books[[#This Row],[Title]]&amp;" by "&amp;Table_Books[[#This Row],[Author]]</f>
        <v>Rule of Saint Benedict (Continued Influence) by Benedict of Nursia</v>
      </c>
      <c r="AN454" s="35"/>
      <c r="AO454" s="35"/>
    </row>
    <row r="455" spans="1:41" x14ac:dyDescent="0.35">
      <c r="A455" s="7" t="str">
        <f>"B-" &amp; UPPER(TRIM(Table_Books[[#This Row],[Title]])) &amp; "|" &amp; UPPER(TRIM(Table_Books[[#This Row],[Author]]))</f>
        <v>B-ILLUMINATIONS / ARCADES PROJECT (FRAGMENTS)|BENJAMIN, WALTER</v>
      </c>
      <c r="B455" s="35" t="str">
        <f>IF(COUNTIFS(Table_Books[Hash_ID],Table_Books[[#This Row],[Hash_ID]])&gt;1,"Y","N")</f>
        <v>N</v>
      </c>
      <c r="C455" s="35" t="s">
        <v>19726</v>
      </c>
      <c r="D455" s="35" t="s">
        <v>5680</v>
      </c>
      <c r="E455" s="35"/>
      <c r="F455" s="35"/>
      <c r="G455" s="36"/>
      <c r="H455" s="36"/>
      <c r="I455" s="37"/>
      <c r="J455" s="36"/>
      <c r="K455" s="36"/>
      <c r="L455" s="35"/>
      <c r="M455" s="35"/>
      <c r="N455" s="35"/>
      <c r="O455" s="38"/>
      <c r="P455" s="39"/>
      <c r="Q455" s="10" t="s">
        <v>1860</v>
      </c>
      <c r="R455" s="39"/>
      <c r="S455" s="39"/>
      <c r="T455" s="10" t="s">
        <v>1860</v>
      </c>
      <c r="U455" s="10" t="s">
        <v>1860</v>
      </c>
      <c r="V455" s="39"/>
      <c r="W455" s="39"/>
      <c r="X455" s="39"/>
      <c r="Y455" s="39"/>
      <c r="Z455" s="39"/>
      <c r="AA455" s="39"/>
      <c r="AB455" s="39"/>
      <c r="AC455" s="35"/>
      <c r="AD455" s="35"/>
      <c r="AE455" s="36">
        <f>IFERROR(FLOOR(Table_Books[[#This Row],[Published_Date]],10), 0)</f>
        <v>0</v>
      </c>
      <c r="AF455" s="35">
        <f>IFERROR(CEILING(VALUE(LEFT(Table_Books[[#This Row],[Published_Date]],FIND("-",Table_Books[[#This Row],[Published_Date]]&amp;"-")-1))/100, 1), 0)</f>
        <v>0</v>
      </c>
      <c r="AG455" s="35"/>
      <c r="AH455" s="35" t="s">
        <v>21601</v>
      </c>
      <c r="AI455" s="35"/>
      <c r="AJ455" s="35"/>
      <c r="AK455" s="35" t="str">
        <f>Table_Books[[#This Row],[Title]]&amp;"_"&amp;Table_Books[[#This Row],[Author]]</f>
        <v>Illuminations / Arcades Project (fragments)_Benjamin, Walter</v>
      </c>
      <c r="AL455" s="35" t="str">
        <f>Table_Books[[#This Row],[Author]]&amp;"_"&amp;Table_Books[[#This Row],[Title]]</f>
        <v>Benjamin, Walter_Illuminations / Arcades Project (fragments)</v>
      </c>
      <c r="AM455" s="35" t="str">
        <f>Table_Books[[#This Row],[Title]]&amp;" by "&amp;Table_Books[[#This Row],[Author]]</f>
        <v>Illuminations / Arcades Project (fragments) by Benjamin, Walter</v>
      </c>
      <c r="AN455" s="35"/>
      <c r="AO455" s="35"/>
    </row>
    <row r="456" spans="1:41" x14ac:dyDescent="0.35">
      <c r="A456" s="7" t="str">
        <f>"B-" &amp; UPPER(TRIM(Table_Books[[#This Row],[Title]])) &amp; "|" &amp; UPPER(TRIM(Table_Books[[#This Row],[Author]]))</f>
        <v>B-ILLUMINATIONS: ESSAYS AND REFLECTIONS|BENJAMIN, WALTER</v>
      </c>
      <c r="B456" s="28" t="str">
        <f>IF(COUNTIFS(Table_Books[Hash_ID],Table_Books[[#This Row],[Hash_ID]])&gt;1,"Y","N")</f>
        <v>N</v>
      </c>
      <c r="C456" s="2" t="s">
        <v>5678</v>
      </c>
      <c r="D456" s="2" t="s">
        <v>5680</v>
      </c>
      <c r="G456" s="12"/>
      <c r="H456" s="12"/>
      <c r="I456" s="8"/>
      <c r="J456" s="12"/>
      <c r="K456" s="12"/>
      <c r="O456" s="33"/>
      <c r="P456" s="10"/>
      <c r="Q456" s="10" t="s">
        <v>1860</v>
      </c>
      <c r="R456" s="10"/>
      <c r="S456" s="10"/>
      <c r="T456" s="10" t="s">
        <v>1860</v>
      </c>
      <c r="U456" s="10" t="s">
        <v>1860</v>
      </c>
      <c r="V456" s="10"/>
      <c r="W456" s="10"/>
      <c r="X456" s="10"/>
      <c r="Y456" s="10"/>
      <c r="Z456" s="10"/>
      <c r="AA456" s="10"/>
      <c r="AB456" s="10"/>
      <c r="AE456" s="12">
        <f>IFERROR(FLOOR(Table_Books[[#This Row],[Published_Date]],10), 0)</f>
        <v>0</v>
      </c>
      <c r="AF456" s="2">
        <f>IFERROR(CEILING(VALUE(LEFT(Table_Books[[#This Row],[Published_Date]],FIND("-",Table_Books[[#This Row],[Published_Date]]&amp;"-")-1))/100, 1), 0)</f>
        <v>0</v>
      </c>
      <c r="AK456" s="2" t="str">
        <f>Table_Books[[#This Row],[Title]]&amp;"_"&amp;Table_Books[[#This Row],[Author]]</f>
        <v>Illuminations: Essays and Reflections_Benjamin, Walter</v>
      </c>
      <c r="AL456" s="2" t="str">
        <f>Table_Books[[#This Row],[Author]]&amp;"_"&amp;Table_Books[[#This Row],[Title]]</f>
        <v>Benjamin, Walter_Illuminations: Essays and Reflections</v>
      </c>
      <c r="AM456" s="2" t="str">
        <f>Table_Books[[#This Row],[Title]]&amp;" by "&amp;Table_Books[[#This Row],[Author]]</f>
        <v>Illuminations: Essays and Reflections by Benjamin, Walter</v>
      </c>
    </row>
    <row r="457" spans="1:41" x14ac:dyDescent="0.35">
      <c r="A457" s="7" t="str">
        <f>"B-" &amp; UPPER(TRIM(Table_Books[[#This Row],[Title]])) &amp; "|" &amp; UPPER(TRIM(Table_Books[[#This Row],[Author]]))</f>
        <v>B-THE WORK OF ART IN THE AGE OF MECHANICAL REPRODUCTION|BENJAMIN, WALTER</v>
      </c>
      <c r="B457" s="35" t="str">
        <f>IF(COUNTIFS(Table_Books[Hash_ID],Table_Books[[#This Row],[Hash_ID]])&gt;1,"Y","N")</f>
        <v>N</v>
      </c>
      <c r="C457" s="35" t="s">
        <v>19725</v>
      </c>
      <c r="D457" s="35" t="s">
        <v>5680</v>
      </c>
      <c r="E457" s="35"/>
      <c r="F457" s="35"/>
      <c r="G457" s="36"/>
      <c r="H457" s="36"/>
      <c r="I457" s="37"/>
      <c r="J457" s="36"/>
      <c r="K457" s="36"/>
      <c r="L457" s="35"/>
      <c r="M457" s="35"/>
      <c r="N457" s="35"/>
      <c r="O457" s="38"/>
      <c r="P457" s="39"/>
      <c r="Q457" s="10" t="s">
        <v>1860</v>
      </c>
      <c r="R457" s="39"/>
      <c r="S457" s="39"/>
      <c r="T457" s="10" t="s">
        <v>1860</v>
      </c>
      <c r="U457" s="10" t="s">
        <v>1860</v>
      </c>
      <c r="V457" s="39"/>
      <c r="W457" s="39"/>
      <c r="X457" s="39"/>
      <c r="Y457" s="39"/>
      <c r="Z457" s="39"/>
      <c r="AA457" s="39"/>
      <c r="AB457" s="39"/>
      <c r="AC457" s="35"/>
      <c r="AD457" s="35"/>
      <c r="AE457" s="36">
        <f>IFERROR(FLOOR(Table_Books[[#This Row],[Published_Date]],10), 0)</f>
        <v>0</v>
      </c>
      <c r="AF457" s="35">
        <f>IFERROR(CEILING(VALUE(LEFT(Table_Books[[#This Row],[Published_Date]],FIND("-",Table_Books[[#This Row],[Published_Date]]&amp;"-")-1))/100, 1), 0)</f>
        <v>0</v>
      </c>
      <c r="AG457" s="35"/>
      <c r="AH457" s="35" t="s">
        <v>21601</v>
      </c>
      <c r="AI457" s="35"/>
      <c r="AJ457" s="35"/>
      <c r="AK457" s="35" t="str">
        <f>Table_Books[[#This Row],[Title]]&amp;"_"&amp;Table_Books[[#This Row],[Author]]</f>
        <v>The Work of Art in the Age of Mechanical Reproduction_Benjamin, Walter</v>
      </c>
      <c r="AL457" s="35" t="str">
        <f>Table_Books[[#This Row],[Author]]&amp;"_"&amp;Table_Books[[#This Row],[Title]]</f>
        <v>Benjamin, Walter_The Work of Art in the Age of Mechanical Reproduction</v>
      </c>
      <c r="AM457" s="35" t="str">
        <f>Table_Books[[#This Row],[Title]]&amp;" by "&amp;Table_Books[[#This Row],[Author]]</f>
        <v>The Work of Art in the Age of Mechanical Reproduction by Benjamin, Walter</v>
      </c>
      <c r="AN457" s="35"/>
      <c r="AO457" s="35"/>
    </row>
    <row r="458" spans="1:41" x14ac:dyDescent="0.35">
      <c r="A458" s="7" t="str">
        <f>"B-" &amp; UPPER(TRIM(Table_Books[[#This Row],[Title]])) &amp; "|" &amp; UPPER(TRIM(Table_Books[[#This Row],[Author]]))</f>
        <v>B-THE VANISHING HALF|BENNETT, BRIT</v>
      </c>
      <c r="B458" s="35" t="str">
        <f>IF(COUNTIFS(Table_Books[Hash_ID],Table_Books[[#This Row],[Hash_ID]])&gt;1,"Y","N")</f>
        <v>N</v>
      </c>
      <c r="C458" s="35" t="s">
        <v>19900</v>
      </c>
      <c r="D458" s="48" t="s">
        <v>19901</v>
      </c>
      <c r="E458" s="35"/>
      <c r="F458" s="35"/>
      <c r="G458" s="36"/>
      <c r="H458" s="36"/>
      <c r="I458" s="37"/>
      <c r="J458" s="36"/>
      <c r="K458" s="36"/>
      <c r="L458" s="35"/>
      <c r="M458" s="35"/>
      <c r="N458" s="35"/>
      <c r="O458" s="38"/>
      <c r="P458" s="39"/>
      <c r="Q458" s="10" t="s">
        <v>1860</v>
      </c>
      <c r="R458" s="39"/>
      <c r="S458" s="39"/>
      <c r="T458" s="10" t="s">
        <v>1860</v>
      </c>
      <c r="U458" s="10" t="s">
        <v>1860</v>
      </c>
      <c r="V458" s="39"/>
      <c r="W458" s="39"/>
      <c r="X458" s="39"/>
      <c r="Y458" s="39"/>
      <c r="Z458" s="39"/>
      <c r="AA458" s="39"/>
      <c r="AB458" s="39"/>
      <c r="AC458" s="35"/>
      <c r="AD458" s="35"/>
      <c r="AE458" s="36">
        <f>IFERROR(FLOOR(Table_Books[[#This Row],[Published_Date]],10), 0)</f>
        <v>0</v>
      </c>
      <c r="AF458" s="35">
        <f>IFERROR(CEILING(VALUE(LEFT(Table_Books[[#This Row],[Published_Date]],FIND("-",Table_Books[[#This Row],[Published_Date]]&amp;"-")-1))/100, 1), 0)</f>
        <v>0</v>
      </c>
      <c r="AG458" s="35"/>
      <c r="AH458" s="35" t="s">
        <v>21602</v>
      </c>
      <c r="AI458" s="35"/>
      <c r="AJ458" s="35"/>
      <c r="AK458" s="35" t="str">
        <f>Table_Books[[#This Row],[Title]]&amp;"_"&amp;Table_Books[[#This Row],[Author]]</f>
        <v>The Vanishing Half_Bennett, Brit</v>
      </c>
      <c r="AL458" s="35" t="str">
        <f>Table_Books[[#This Row],[Author]]&amp;"_"&amp;Table_Books[[#This Row],[Title]]</f>
        <v>Bennett, Brit_The Vanishing Half</v>
      </c>
      <c r="AM458" s="35" t="str">
        <f>Table_Books[[#This Row],[Title]]&amp;" by "&amp;Table_Books[[#This Row],[Author]]</f>
        <v>The Vanishing Half by Bennett, Brit</v>
      </c>
      <c r="AN458" s="35"/>
      <c r="AO458" s="35"/>
    </row>
    <row r="459" spans="1:41" x14ac:dyDescent="0.35">
      <c r="A459" s="7" t="str">
        <f>"B-" &amp; UPPER(TRIM(Table_Books[[#This Row],[Title]])) &amp; "|" &amp; UPPER(TRIM(Table_Books[[#This Row],[Author]]))</f>
        <v>B-THE NECROMANCERS|BENSON, ROBERT HUGH</v>
      </c>
      <c r="B459" s="28" t="str">
        <f>IF(COUNTIFS(Table_Books[Hash_ID],Table_Books[[#This Row],[Hash_ID]])&gt;1,"Y","N")</f>
        <v>N</v>
      </c>
      <c r="C459" s="2" t="s">
        <v>12764</v>
      </c>
      <c r="D459" s="2" t="s">
        <v>12765</v>
      </c>
      <c r="G459" s="12"/>
      <c r="H459" s="12"/>
      <c r="I459" s="8"/>
      <c r="J459" s="12"/>
      <c r="K459" s="12"/>
      <c r="O459" s="33"/>
      <c r="P459" s="10"/>
      <c r="Q459" s="10" t="s">
        <v>1860</v>
      </c>
      <c r="R459" s="10"/>
      <c r="S459" s="10"/>
      <c r="T459" s="10" t="s">
        <v>1860</v>
      </c>
      <c r="U459" s="10" t="s">
        <v>1860</v>
      </c>
      <c r="V459" s="10"/>
      <c r="W459" s="10"/>
      <c r="X459" s="10"/>
      <c r="Y459" s="10"/>
      <c r="Z459" s="10"/>
      <c r="AA459" s="10"/>
      <c r="AB459" s="10"/>
      <c r="AE459" s="12">
        <f>IFERROR(FLOOR(Table_Books[[#This Row],[Published_Date]],10), 0)</f>
        <v>0</v>
      </c>
      <c r="AF459" s="2">
        <f>IFERROR(CEILING(VALUE(LEFT(Table_Books[[#This Row],[Published_Date]],FIND("-",Table_Books[[#This Row],[Published_Date]]&amp;"-")-1))/100, 1), 0)</f>
        <v>0</v>
      </c>
      <c r="AK459" s="2" t="str">
        <f>Table_Books[[#This Row],[Title]]&amp;"_"&amp;Table_Books[[#This Row],[Author]]</f>
        <v>The Necromancers_Benson, Robert Hugh</v>
      </c>
      <c r="AL459" s="2" t="str">
        <f>Table_Books[[#This Row],[Author]]&amp;"_"&amp;Table_Books[[#This Row],[Title]]</f>
        <v>Benson, Robert Hugh_The Necromancers</v>
      </c>
      <c r="AM459" s="2" t="str">
        <f>Table_Books[[#This Row],[Title]]&amp;" by "&amp;Table_Books[[#This Row],[Author]]</f>
        <v>The Necromancers by Benson, Robert Hugh</v>
      </c>
    </row>
    <row r="460" spans="1:41" ht="29" x14ac:dyDescent="0.35">
      <c r="A460" s="7" t="str">
        <f>"B-" &amp; UPPER(TRIM(Table_Books[[#This Row],[Title]])) &amp; "|" &amp; UPPER(TRIM(Table_Books[[#This Row],[Author]]))</f>
        <v>B-AN INTRODUCTION TO THE PRINCIPLES OF MORALS AND LEGISLATION|BENTHAM, JEREMY</v>
      </c>
      <c r="B460" s="35" t="str">
        <f>IF(COUNTIFS(Table_Books[Hash_ID],Table_Books[[#This Row],[Hash_ID]])&gt;1,"Y","N")</f>
        <v>N</v>
      </c>
      <c r="C460" s="35" t="s">
        <v>19433</v>
      </c>
      <c r="D460" s="35" t="s">
        <v>19434</v>
      </c>
      <c r="E460" s="35"/>
      <c r="F460" s="35"/>
      <c r="G460" s="36"/>
      <c r="H460" s="36"/>
      <c r="I460" s="37"/>
      <c r="J460" s="36"/>
      <c r="K460" s="36"/>
      <c r="L460" s="35"/>
      <c r="M460" s="35"/>
      <c r="N460" s="35"/>
      <c r="O460" s="38"/>
      <c r="P460" s="39"/>
      <c r="Q460" s="10" t="s">
        <v>1860</v>
      </c>
      <c r="R460" s="39"/>
      <c r="S460" s="39"/>
      <c r="T460" s="10" t="s">
        <v>1860</v>
      </c>
      <c r="U460" s="10" t="s">
        <v>1860</v>
      </c>
      <c r="V460" s="39"/>
      <c r="W460" s="39"/>
      <c r="X460" s="39"/>
      <c r="Y460" s="39"/>
      <c r="Z460" s="39"/>
      <c r="AA460" s="39"/>
      <c r="AB460" s="39"/>
      <c r="AC460" s="35"/>
      <c r="AD460" s="35"/>
      <c r="AE460" s="36">
        <f>IFERROR(FLOOR(Table_Books[[#This Row],[Published_Date]],10), 0)</f>
        <v>0</v>
      </c>
      <c r="AF460" s="35">
        <f>IFERROR(CEILING(VALUE(LEFT(Table_Books[[#This Row],[Published_Date]],FIND("-",Table_Books[[#This Row],[Published_Date]]&amp;"-")-1))/100, 1), 0)</f>
        <v>0</v>
      </c>
      <c r="AG460" s="35"/>
      <c r="AH460" s="35" t="s">
        <v>21592</v>
      </c>
      <c r="AI460" s="35"/>
      <c r="AJ460" s="35"/>
      <c r="AK460" s="35" t="str">
        <f>Table_Books[[#This Row],[Title]]&amp;"_"&amp;Table_Books[[#This Row],[Author]]</f>
        <v>An Introduction to the Principles of Morals and Legislation_Bentham, Jeremy</v>
      </c>
      <c r="AL460" s="35" t="str">
        <f>Table_Books[[#This Row],[Author]]&amp;"_"&amp;Table_Books[[#This Row],[Title]]</f>
        <v>Bentham, Jeremy_An Introduction to the Principles of Morals and Legislation</v>
      </c>
      <c r="AM460" s="35" t="str">
        <f>Table_Books[[#This Row],[Title]]&amp;" by "&amp;Table_Books[[#This Row],[Author]]</f>
        <v>An Introduction to the Principles of Morals and Legislation by Bentham, Jeremy</v>
      </c>
      <c r="AN460" s="35"/>
      <c r="AO460" s="35"/>
    </row>
    <row r="461" spans="1:41" x14ac:dyDescent="0.35">
      <c r="A461" s="7" t="str">
        <f>"B-" &amp; UPPER(TRIM(Table_Books[[#This Row],[Title]])) &amp; "|" &amp; UPPER(TRIM(Table_Books[[#This Row],[Author]]))</f>
        <v>B-BERGMAN ON BERGMAN: INTERVIEWS WITH INGMAR BERGMAN|BERGMAN, INGMAR</v>
      </c>
      <c r="B461" s="28" t="str">
        <f>IF(COUNTIFS(Table_Books[Hash_ID],Table_Books[[#This Row],[Hash_ID]])&gt;1,"Y","N")</f>
        <v>N</v>
      </c>
      <c r="C461" s="2" t="s">
        <v>6605</v>
      </c>
      <c r="D461" s="2" t="s">
        <v>6606</v>
      </c>
      <c r="G461" s="12"/>
      <c r="H461" s="12"/>
      <c r="I461" s="8"/>
      <c r="J461" s="12"/>
      <c r="K461" s="12"/>
      <c r="O461" s="33"/>
      <c r="P461" s="10"/>
      <c r="Q461" s="10" t="s">
        <v>1860</v>
      </c>
      <c r="R461" s="10"/>
      <c r="S461" s="10"/>
      <c r="T461" s="10" t="s">
        <v>1860</v>
      </c>
      <c r="U461" s="10" t="s">
        <v>1860</v>
      </c>
      <c r="V461" s="10"/>
      <c r="W461" s="10"/>
      <c r="X461" s="10"/>
      <c r="Y461" s="10"/>
      <c r="Z461" s="10"/>
      <c r="AA461" s="10"/>
      <c r="AB461" s="10"/>
      <c r="AE461" s="12">
        <f>IFERROR(FLOOR(Table_Books[[#This Row],[Published_Date]],10), 0)</f>
        <v>0</v>
      </c>
      <c r="AF461" s="2">
        <f>IFERROR(CEILING(VALUE(LEFT(Table_Books[[#This Row],[Published_Date]],FIND("-",Table_Books[[#This Row],[Published_Date]]&amp;"-")-1))/100, 1), 0)</f>
        <v>0</v>
      </c>
      <c r="AK461" s="2" t="str">
        <f>Table_Books[[#This Row],[Title]]&amp;"_"&amp;Table_Books[[#This Row],[Author]]</f>
        <v>Bergman on Bergman: Interviews with Ingmar Bergman_Bergman, Ingmar</v>
      </c>
      <c r="AL461" s="2" t="str">
        <f>Table_Books[[#This Row],[Author]]&amp;"_"&amp;Table_Books[[#This Row],[Title]]</f>
        <v>Bergman, Ingmar_Bergman on Bergman: Interviews with Ingmar Bergman</v>
      </c>
      <c r="AM461" s="2" t="str">
        <f>Table_Books[[#This Row],[Title]]&amp;" by "&amp;Table_Books[[#This Row],[Author]]</f>
        <v>Bergman on Bergman: Interviews with Ingmar Bergman by Bergman, Ingmar</v>
      </c>
    </row>
    <row r="462" spans="1:41" x14ac:dyDescent="0.35">
      <c r="A462" s="7" t="str">
        <f>"B-" &amp; UPPER(TRIM(Table_Books[[#This Row],[Title]])) &amp; "|" &amp; UPPER(TRIM(Table_Books[[#This Row],[Author]]))</f>
        <v>B-IMAGES: MY LIFE IN FILM|BERGMAN, INGMAR</v>
      </c>
      <c r="B462" s="28" t="str">
        <f>IF(COUNTIFS(Table_Books[Hash_ID],Table_Books[[#This Row],[Hash_ID]])&gt;1,"Y","N")</f>
        <v>N</v>
      </c>
      <c r="C462" s="2" t="s">
        <v>6691</v>
      </c>
      <c r="D462" s="2" t="s">
        <v>6606</v>
      </c>
      <c r="G462" s="12"/>
      <c r="H462" s="12"/>
      <c r="I462" s="8"/>
      <c r="J462" s="12"/>
      <c r="K462" s="12"/>
      <c r="O462" s="33"/>
      <c r="P462" s="10"/>
      <c r="Q462" s="10" t="s">
        <v>1860</v>
      </c>
      <c r="R462" s="10"/>
      <c r="S462" s="10"/>
      <c r="T462" s="10" t="s">
        <v>1860</v>
      </c>
      <c r="U462" s="10" t="s">
        <v>1860</v>
      </c>
      <c r="V462" s="10"/>
      <c r="W462" s="10"/>
      <c r="X462" s="10"/>
      <c r="Y462" s="10"/>
      <c r="Z462" s="10"/>
      <c r="AA462" s="10"/>
      <c r="AB462" s="10"/>
      <c r="AE462" s="12">
        <f>IFERROR(FLOOR(Table_Books[[#This Row],[Published_Date]],10), 0)</f>
        <v>0</v>
      </c>
      <c r="AF462" s="2">
        <f>IFERROR(CEILING(VALUE(LEFT(Table_Books[[#This Row],[Published_Date]],FIND("-",Table_Books[[#This Row],[Published_Date]]&amp;"-")-1))/100, 1), 0)</f>
        <v>0</v>
      </c>
      <c r="AK462" s="2" t="str">
        <f>Table_Books[[#This Row],[Title]]&amp;"_"&amp;Table_Books[[#This Row],[Author]]</f>
        <v>Images: My Life in Film_Bergman, Ingmar</v>
      </c>
      <c r="AL462" s="2" t="str">
        <f>Table_Books[[#This Row],[Author]]&amp;"_"&amp;Table_Books[[#This Row],[Title]]</f>
        <v>Bergman, Ingmar_Images: My Life in Film</v>
      </c>
      <c r="AM462" s="2" t="str">
        <f>Table_Books[[#This Row],[Title]]&amp;" by "&amp;Table_Books[[#This Row],[Author]]</f>
        <v>Images: My Life in Film by Bergman, Ingmar</v>
      </c>
    </row>
    <row r="463" spans="1:41" x14ac:dyDescent="0.35">
      <c r="A463" s="7" t="str">
        <f>"B-" &amp; UPPER(TRIM(Table_Books[[#This Row],[Title]])) &amp; "|" &amp; UPPER(TRIM(Table_Books[[#This Row],[Author]]))</f>
        <v>B-THE MAGIC LANTERN|BERGMAN, INGMAR</v>
      </c>
      <c r="B463" s="28" t="str">
        <f>IF(COUNTIFS(Table_Books[Hash_ID],Table_Books[[#This Row],[Hash_ID]])&gt;1,"Y","N")</f>
        <v>N</v>
      </c>
      <c r="C463" s="2" t="s">
        <v>6981</v>
      </c>
      <c r="D463" s="2" t="s">
        <v>6606</v>
      </c>
      <c r="G463" s="12"/>
      <c r="H463" s="12"/>
      <c r="I463" s="8"/>
      <c r="J463" s="12"/>
      <c r="K463" s="12"/>
      <c r="O463" s="33"/>
      <c r="P463" s="10"/>
      <c r="Q463" s="10" t="s">
        <v>1860</v>
      </c>
      <c r="R463" s="10"/>
      <c r="S463" s="10"/>
      <c r="T463" s="10" t="s">
        <v>1860</v>
      </c>
      <c r="U463" s="10" t="s">
        <v>1860</v>
      </c>
      <c r="V463" s="10"/>
      <c r="W463" s="10"/>
      <c r="X463" s="10"/>
      <c r="Y463" s="10"/>
      <c r="Z463" s="10"/>
      <c r="AA463" s="10"/>
      <c r="AB463" s="10"/>
      <c r="AE463" s="12">
        <f>IFERROR(FLOOR(Table_Books[[#This Row],[Published_Date]],10), 0)</f>
        <v>0</v>
      </c>
      <c r="AF463" s="2">
        <f>IFERROR(CEILING(VALUE(LEFT(Table_Books[[#This Row],[Published_Date]],FIND("-",Table_Books[[#This Row],[Published_Date]]&amp;"-")-1))/100, 1), 0)</f>
        <v>0</v>
      </c>
      <c r="AK463" s="2" t="str">
        <f>Table_Books[[#This Row],[Title]]&amp;"_"&amp;Table_Books[[#This Row],[Author]]</f>
        <v>The Magic Lantern_Bergman, Ingmar</v>
      </c>
      <c r="AL463" s="2" t="str">
        <f>Table_Books[[#This Row],[Author]]&amp;"_"&amp;Table_Books[[#This Row],[Title]]</f>
        <v>Bergman, Ingmar_The Magic Lantern</v>
      </c>
      <c r="AM463" s="2" t="str">
        <f>Table_Books[[#This Row],[Title]]&amp;" by "&amp;Table_Books[[#This Row],[Author]]</f>
        <v>The Magic Lantern by Bergman, Ingmar</v>
      </c>
    </row>
    <row r="464" spans="1:41" x14ac:dyDescent="0.35">
      <c r="A464" s="7" t="str">
        <f>"B-" &amp; UPPER(TRIM(Table_Books[[#This Row],[Title]])) &amp; "|" &amp; UPPER(TRIM(Table_Books[[#This Row],[Author]]))</f>
        <v>B-CREATIVE EVOLUTION|BERGSON, HENRI</v>
      </c>
      <c r="B464" s="28" t="str">
        <f>IF(COUNTIFS(Table_Books[Hash_ID],Table_Books[[#This Row],[Hash_ID]])&gt;1,"Y","N")</f>
        <v>N</v>
      </c>
      <c r="C464" s="2" t="s">
        <v>8858</v>
      </c>
      <c r="D464" s="2" t="s">
        <v>10128</v>
      </c>
      <c r="G464" s="12">
        <v>1907</v>
      </c>
      <c r="H464" s="12"/>
      <c r="I464" s="8"/>
      <c r="J464" s="12" t="s">
        <v>10267</v>
      </c>
      <c r="K464" s="12"/>
      <c r="O464" s="33"/>
      <c r="P464" s="10"/>
      <c r="Q464" s="10" t="s">
        <v>1860</v>
      </c>
      <c r="R464" s="10"/>
      <c r="S464" s="10"/>
      <c r="T464" s="10" t="s">
        <v>1860</v>
      </c>
      <c r="U464" s="10" t="s">
        <v>1860</v>
      </c>
      <c r="V464" s="10"/>
      <c r="W464" s="10"/>
      <c r="X464" s="10"/>
      <c r="Y464" s="10"/>
      <c r="Z464" s="10"/>
      <c r="AA464" s="10"/>
      <c r="AB464" s="10"/>
      <c r="AE464" s="12">
        <f>IFERROR(FLOOR(Table_Books[[#This Row],[Published_Date]],10), 0)</f>
        <v>1900</v>
      </c>
      <c r="AF464" s="2">
        <f>IFERROR(CEILING(VALUE(LEFT(Table_Books[[#This Row],[Published_Date]],FIND("-",Table_Books[[#This Row],[Published_Date]]&amp;"-")-1))/100, 1), 0)</f>
        <v>20</v>
      </c>
      <c r="AG464" s="2" t="s">
        <v>10355</v>
      </c>
      <c r="AH464" s="2" t="s">
        <v>22699</v>
      </c>
      <c r="AI464" s="2" t="s">
        <v>10400</v>
      </c>
      <c r="AK464" s="2" t="str">
        <f>Table_Books[[#This Row],[Title]]&amp;"_"&amp;Table_Books[[#This Row],[Author]]</f>
        <v>Creative Evolution_Bergson, Henri</v>
      </c>
      <c r="AL464" s="2" t="str">
        <f>Table_Books[[#This Row],[Author]]&amp;"_"&amp;Table_Books[[#This Row],[Title]]</f>
        <v>Bergson, Henri_Creative Evolution</v>
      </c>
      <c r="AM464" s="2" t="str">
        <f>Table_Books[[#This Row],[Title]]&amp;" by "&amp;Table_Books[[#This Row],[Author]]</f>
        <v>Creative Evolution by Bergson, Henri</v>
      </c>
    </row>
    <row r="465" spans="1:41" x14ac:dyDescent="0.35">
      <c r="A465" s="7" t="str">
        <f>"B-" &amp; UPPER(TRIM(Table_Books[[#This Row],[Title]])) &amp; "|" &amp; UPPER(TRIM(Table_Books[[#This Row],[Author]]))</f>
        <v>B-THE TWO SOURCES OF MORALITY AND RELIGION|BERGSON, HENRI</v>
      </c>
      <c r="B465" s="35" t="str">
        <f>IF(COUNTIFS(Table_Books[Hash_ID],Table_Books[[#This Row],[Hash_ID]])&gt;1,"Y","N")</f>
        <v>N</v>
      </c>
      <c r="C465" s="35" t="s">
        <v>19631</v>
      </c>
      <c r="D465" s="35" t="s">
        <v>10128</v>
      </c>
      <c r="E465" s="35"/>
      <c r="F465" s="35"/>
      <c r="G465" s="36"/>
      <c r="H465" s="36"/>
      <c r="I465" s="37"/>
      <c r="J465" s="36"/>
      <c r="K465" s="36"/>
      <c r="L465" s="35"/>
      <c r="M465" s="35"/>
      <c r="N465" s="35"/>
      <c r="O465" s="38"/>
      <c r="P465" s="39"/>
      <c r="Q465" s="10" t="s">
        <v>1860</v>
      </c>
      <c r="R465" s="39"/>
      <c r="S465" s="39"/>
      <c r="T465" s="10" t="s">
        <v>1860</v>
      </c>
      <c r="U465" s="10" t="s">
        <v>1860</v>
      </c>
      <c r="V465" s="39"/>
      <c r="W465" s="39"/>
      <c r="X465" s="39"/>
      <c r="Y465" s="39"/>
      <c r="Z465" s="39"/>
      <c r="AA465" s="39"/>
      <c r="AB465" s="39"/>
      <c r="AC465" s="35"/>
      <c r="AD465" s="35"/>
      <c r="AE465" s="36">
        <f>IFERROR(FLOOR(Table_Books[[#This Row],[Published_Date]],10), 0)</f>
        <v>0</v>
      </c>
      <c r="AF465" s="35">
        <f>IFERROR(CEILING(VALUE(LEFT(Table_Books[[#This Row],[Published_Date]],FIND("-",Table_Books[[#This Row],[Published_Date]]&amp;"-")-1))/100, 1), 0)</f>
        <v>0</v>
      </c>
      <c r="AG465" s="35"/>
      <c r="AH465" s="35" t="s">
        <v>21600</v>
      </c>
      <c r="AI465" s="35"/>
      <c r="AJ465" s="35"/>
      <c r="AK465" s="35" t="str">
        <f>Table_Books[[#This Row],[Title]]&amp;"_"&amp;Table_Books[[#This Row],[Author]]</f>
        <v>The Two Sources of Morality and Religion_Bergson, Henri</v>
      </c>
      <c r="AL465" s="35" t="str">
        <f>Table_Books[[#This Row],[Author]]&amp;"_"&amp;Table_Books[[#This Row],[Title]]</f>
        <v>Bergson, Henri_The Two Sources of Morality and Religion</v>
      </c>
      <c r="AM465" s="35" t="str">
        <f>Table_Books[[#This Row],[Title]]&amp;" by "&amp;Table_Books[[#This Row],[Author]]</f>
        <v>The Two Sources of Morality and Religion by Bergson, Henri</v>
      </c>
      <c r="AN465" s="35"/>
      <c r="AO465" s="35"/>
    </row>
    <row r="466" spans="1:41" ht="43.5" x14ac:dyDescent="0.35">
      <c r="A466" s="7" t="str">
        <f>"B-" &amp; UPPER(TRIM(Table_Books[[#This Row],[Title]])) &amp; "|" &amp; UPPER(TRIM(Table_Books[[#This Row],[Author]]))</f>
        <v>B-A TREATISE CONCERNING THE PRINCIPLES OF HUMAN KNOWLEDGE|BERKELEY, GEORGE</v>
      </c>
      <c r="B466" s="28" t="str">
        <f>IF(COUNTIFS(Table_Books[Hash_ID],Table_Books[[#This Row],[Hash_ID]])&gt;1,"Y","N")</f>
        <v>N</v>
      </c>
      <c r="C466" s="2" t="s">
        <v>8977</v>
      </c>
      <c r="D466" s="2" t="s">
        <v>10189</v>
      </c>
      <c r="G466" s="12">
        <v>1710</v>
      </c>
      <c r="H466" s="12"/>
      <c r="I466" s="8"/>
      <c r="J466" s="12" t="s">
        <v>8977</v>
      </c>
      <c r="K466" s="12"/>
      <c r="O466" s="33"/>
      <c r="P466" s="10"/>
      <c r="Q466" s="10" t="s">
        <v>1860</v>
      </c>
      <c r="R466" s="10"/>
      <c r="S466" s="10"/>
      <c r="T466" s="10" t="s">
        <v>1860</v>
      </c>
      <c r="U466" s="10" t="s">
        <v>1860</v>
      </c>
      <c r="V466" s="10"/>
      <c r="W466" s="10"/>
      <c r="X466" s="10"/>
      <c r="Y466" s="10"/>
      <c r="Z466" s="10"/>
      <c r="AA466" s="10"/>
      <c r="AB466" s="10"/>
      <c r="AE466" s="12">
        <f>IFERROR(FLOOR(Table_Books[[#This Row],[Published_Date]],10), 0)</f>
        <v>1710</v>
      </c>
      <c r="AF466" s="2">
        <f>IFERROR(CEILING(VALUE(LEFT(Table_Books[[#This Row],[Published_Date]],FIND("-",Table_Books[[#This Row],[Published_Date]]&amp;"-")-1))/100, 1), 0)</f>
        <v>18</v>
      </c>
      <c r="AG466" s="2" t="s">
        <v>10342</v>
      </c>
      <c r="AH466" s="2" t="s">
        <v>22700</v>
      </c>
      <c r="AI466" s="2" t="s">
        <v>9885</v>
      </c>
      <c r="AK466" s="2" t="str">
        <f>Table_Books[[#This Row],[Title]]&amp;"_"&amp;Table_Books[[#This Row],[Author]]</f>
        <v>A Treatise Concerning the Principles of Human Knowledge_Berkeley, George</v>
      </c>
      <c r="AL466" s="2" t="str">
        <f>Table_Books[[#This Row],[Author]]&amp;"_"&amp;Table_Books[[#This Row],[Title]]</f>
        <v>Berkeley, George_A Treatise Concerning the Principles of Human Knowledge</v>
      </c>
      <c r="AM466" s="2" t="str">
        <f>Table_Books[[#This Row],[Title]]&amp;" by "&amp;Table_Books[[#This Row],[Author]]</f>
        <v>A Treatise Concerning the Principles of Human Knowledge by Berkeley, George</v>
      </c>
    </row>
    <row r="467" spans="1:41" ht="29" x14ac:dyDescent="0.35">
      <c r="A467" s="7" t="str">
        <f>"B-" &amp; UPPER(TRIM(Table_Books[[#This Row],[Title]])) &amp; "|" &amp; UPPER(TRIM(Table_Books[[#This Row],[Author]]))</f>
        <v>B-THREE DIALOGUES BETWEEN HYLAS AND PHILONOUS|BERKELEY, GEORGE</v>
      </c>
      <c r="B467" s="28" t="str">
        <f>IF(COUNTIFS(Table_Books[Hash_ID],Table_Books[[#This Row],[Hash_ID]])&gt;1,"Y","N")</f>
        <v>N</v>
      </c>
      <c r="C467" s="2" t="s">
        <v>8978</v>
      </c>
      <c r="D467" s="2" t="s">
        <v>10189</v>
      </c>
      <c r="G467" s="12">
        <v>1713</v>
      </c>
      <c r="H467" s="12"/>
      <c r="I467" s="8"/>
      <c r="J467" s="12" t="s">
        <v>8978</v>
      </c>
      <c r="K467" s="12"/>
      <c r="O467" s="33"/>
      <c r="P467" s="10"/>
      <c r="Q467" s="10" t="s">
        <v>1860</v>
      </c>
      <c r="R467" s="10"/>
      <c r="S467" s="10"/>
      <c r="T467" s="10" t="s">
        <v>1860</v>
      </c>
      <c r="U467" s="10" t="s">
        <v>1860</v>
      </c>
      <c r="V467" s="10"/>
      <c r="W467" s="10"/>
      <c r="X467" s="10"/>
      <c r="Y467" s="10"/>
      <c r="Z467" s="10"/>
      <c r="AA467" s="10"/>
      <c r="AB467" s="10"/>
      <c r="AE467" s="12">
        <f>IFERROR(FLOOR(Table_Books[[#This Row],[Published_Date]],10), 0)</f>
        <v>1710</v>
      </c>
      <c r="AF467" s="2">
        <f>IFERROR(CEILING(VALUE(LEFT(Table_Books[[#This Row],[Published_Date]],FIND("-",Table_Books[[#This Row],[Published_Date]]&amp;"-")-1))/100, 1), 0)</f>
        <v>18</v>
      </c>
      <c r="AG467" s="2" t="s">
        <v>10386</v>
      </c>
      <c r="AH467" s="2" t="s">
        <v>22700</v>
      </c>
      <c r="AI467" s="2" t="s">
        <v>9885</v>
      </c>
      <c r="AK467" s="2" t="str">
        <f>Table_Books[[#This Row],[Title]]&amp;"_"&amp;Table_Books[[#This Row],[Author]]</f>
        <v>Three Dialogues between Hylas and Philonous_Berkeley, George</v>
      </c>
      <c r="AL467" s="2" t="str">
        <f>Table_Books[[#This Row],[Author]]&amp;"_"&amp;Table_Books[[#This Row],[Title]]</f>
        <v>Berkeley, George_Three Dialogues between Hylas and Philonous</v>
      </c>
      <c r="AM467" s="2" t="str">
        <f>Table_Books[[#This Row],[Title]]&amp;" by "&amp;Table_Books[[#This Row],[Author]]</f>
        <v>Three Dialogues between Hylas and Philonous by Berkeley, George</v>
      </c>
    </row>
    <row r="468" spans="1:41" x14ac:dyDescent="0.35">
      <c r="A468" s="7" t="str">
        <f>"B-" &amp; UPPER(TRIM(Table_Books[[#This Row],[Title]])) &amp; "|" &amp; UPPER(TRIM(Table_Books[[#This Row],[Author]]))</f>
        <v>B-CRUEL OPTIMISM|BERLANT, LAUREN</v>
      </c>
      <c r="B468" s="28" t="str">
        <f>IF(COUNTIFS(Table_Books[Hash_ID],Table_Books[[#This Row],[Hash_ID]])&gt;1,"Y","N")</f>
        <v>N</v>
      </c>
      <c r="C468" s="2" t="s">
        <v>6090</v>
      </c>
      <c r="D468" s="2" t="s">
        <v>6120</v>
      </c>
      <c r="G468" s="12"/>
      <c r="H468" s="12"/>
      <c r="I468" s="8"/>
      <c r="J468" s="12"/>
      <c r="K468" s="12"/>
      <c r="O468" s="33"/>
      <c r="P468" s="10"/>
      <c r="Q468" s="10" t="s">
        <v>1860</v>
      </c>
      <c r="R468" s="10"/>
      <c r="S468" s="10"/>
      <c r="T468" s="10" t="s">
        <v>1860</v>
      </c>
      <c r="U468" s="10" t="s">
        <v>1860</v>
      </c>
      <c r="V468" s="10"/>
      <c r="W468" s="10"/>
      <c r="X468" s="10"/>
      <c r="Y468" s="10"/>
      <c r="Z468" s="10"/>
      <c r="AA468" s="10"/>
      <c r="AB468" s="10"/>
      <c r="AE468" s="12">
        <f>IFERROR(FLOOR(Table_Books[[#This Row],[Published_Date]],10), 0)</f>
        <v>0</v>
      </c>
      <c r="AF468" s="2">
        <f>IFERROR(CEILING(VALUE(LEFT(Table_Books[[#This Row],[Published_Date]],FIND("-",Table_Books[[#This Row],[Published_Date]]&amp;"-")-1))/100, 1), 0)</f>
        <v>0</v>
      </c>
      <c r="AK468" s="2" t="str">
        <f>Table_Books[[#This Row],[Title]]&amp;"_"&amp;Table_Books[[#This Row],[Author]]</f>
        <v>Cruel Optimism_Berlant, Lauren</v>
      </c>
      <c r="AL468" s="2" t="str">
        <f>Table_Books[[#This Row],[Author]]&amp;"_"&amp;Table_Books[[#This Row],[Title]]</f>
        <v>Berlant, Lauren_Cruel Optimism</v>
      </c>
      <c r="AM468" s="2" t="str">
        <f>Table_Books[[#This Row],[Title]]&amp;" by "&amp;Table_Books[[#This Row],[Author]]</f>
        <v>Cruel Optimism by Berlant, Lauren</v>
      </c>
    </row>
    <row r="469" spans="1:41" x14ac:dyDescent="0.35">
      <c r="A469" s="7" t="str">
        <f>"B-" &amp; UPPER(TRIM(Table_Books[[#This Row],[Title]])) &amp; "|" &amp; UPPER(TRIM(Table_Books[[#This Row],[Author]]))</f>
        <v>B-FÉLICIEN ROPS: CARICATURES AND ILLUSTRATIONS|BERNADETTE BONNIER</v>
      </c>
      <c r="B469" s="28" t="str">
        <f>IF(COUNTIFS(Table_Books[Hash_ID],Table_Books[[#This Row],[Hash_ID]])&gt;1,"Y","N")</f>
        <v>N</v>
      </c>
      <c r="C469" s="2" t="s">
        <v>16175</v>
      </c>
      <c r="D469" s="43" t="s">
        <v>16107</v>
      </c>
      <c r="G469" s="12"/>
      <c r="H469" s="12"/>
      <c r="I469" s="8"/>
      <c r="J469" s="12"/>
      <c r="K469" s="12"/>
      <c r="O469" s="33"/>
      <c r="P469" s="10"/>
      <c r="Q469" s="10" t="s">
        <v>1860</v>
      </c>
      <c r="R469" s="10"/>
      <c r="S469" s="10"/>
      <c r="T469" s="10" t="s">
        <v>1860</v>
      </c>
      <c r="U469" s="10" t="s">
        <v>1860</v>
      </c>
      <c r="V469" s="10"/>
      <c r="W469" s="10"/>
      <c r="X469" s="10"/>
      <c r="Y469" s="10"/>
      <c r="Z469" s="10"/>
      <c r="AA469" s="10"/>
      <c r="AB469" s="10"/>
      <c r="AE469" s="12">
        <f>IFERROR(FLOOR(Table_Books[[#This Row],[Published_Date]],10), 0)</f>
        <v>0</v>
      </c>
      <c r="AF469" s="2">
        <f>IFERROR(CEILING(VALUE(LEFT(Table_Books[[#This Row],[Published_Date]],FIND("-",Table_Books[[#This Row],[Published_Date]]&amp;"-")-1))/100, 1), 0)</f>
        <v>0</v>
      </c>
      <c r="AJ469" s="2" t="s">
        <v>16093</v>
      </c>
      <c r="AK469" s="2" t="str">
        <f>Table_Books[[#This Row],[Title]]&amp;"_"&amp;Table_Books[[#This Row],[Author]]</f>
        <v>Félicien Rops: Caricatures and Illustrations_Bernadette Bonnier</v>
      </c>
      <c r="AL469" s="2" t="str">
        <f>Table_Books[[#This Row],[Author]]&amp;"_"&amp;Table_Books[[#This Row],[Title]]</f>
        <v>Bernadette Bonnier_Félicien Rops: Caricatures and Illustrations</v>
      </c>
      <c r="AM469" s="2" t="str">
        <f>Table_Books[[#This Row],[Title]]&amp;" by "&amp;Table_Books[[#This Row],[Author]]</f>
        <v>Félicien Rops: Caricatures and Illustrations by Bernadette Bonnier</v>
      </c>
    </row>
    <row r="470" spans="1:41" x14ac:dyDescent="0.35">
      <c r="A470" s="7" t="str">
        <f>"B-" &amp; UPPER(TRIM(Table_Books[[#This Row],[Title]])) &amp; "|" &amp; UPPER(TRIM(Table_Books[[#This Row],[Author]]))</f>
        <v>B-FÉLICIEN ROPS: EROTIC AND FANTASTIC ART|BERNADETTE BONNIER</v>
      </c>
      <c r="B470" s="28" t="str">
        <f>IF(COUNTIFS(Table_Books[Hash_ID],Table_Books[[#This Row],[Hash_ID]])&gt;1,"Y","N")</f>
        <v>N</v>
      </c>
      <c r="C470" s="2" t="s">
        <v>16106</v>
      </c>
      <c r="D470" s="43" t="s">
        <v>16107</v>
      </c>
      <c r="G470" s="12"/>
      <c r="H470" s="12"/>
      <c r="I470" s="8"/>
      <c r="J470" s="12"/>
      <c r="K470" s="12"/>
      <c r="O470" s="33"/>
      <c r="P470" s="10"/>
      <c r="Q470" s="10" t="s">
        <v>1860</v>
      </c>
      <c r="R470" s="10"/>
      <c r="S470" s="10"/>
      <c r="T470" s="10" t="s">
        <v>1860</v>
      </c>
      <c r="U470" s="10" t="s">
        <v>1860</v>
      </c>
      <c r="V470" s="10"/>
      <c r="W470" s="10"/>
      <c r="X470" s="10"/>
      <c r="Y470" s="10"/>
      <c r="Z470" s="10"/>
      <c r="AA470" s="10"/>
      <c r="AB470" s="10"/>
      <c r="AE470" s="12">
        <f>IFERROR(FLOOR(Table_Books[[#This Row],[Published_Date]],10), 0)</f>
        <v>0</v>
      </c>
      <c r="AF470" s="2">
        <f>IFERROR(CEILING(VALUE(LEFT(Table_Books[[#This Row],[Published_Date]],FIND("-",Table_Books[[#This Row],[Published_Date]]&amp;"-")-1))/100, 1), 0)</f>
        <v>0</v>
      </c>
      <c r="AJ470" s="2" t="s">
        <v>16093</v>
      </c>
      <c r="AK470" s="2" t="str">
        <f>Table_Books[[#This Row],[Title]]&amp;"_"&amp;Table_Books[[#This Row],[Author]]</f>
        <v>Félicien Rops: Erotic and Fantastic Art_Bernadette Bonnier</v>
      </c>
      <c r="AL470" s="2" t="str">
        <f>Table_Books[[#This Row],[Author]]&amp;"_"&amp;Table_Books[[#This Row],[Title]]</f>
        <v>Bernadette Bonnier_Félicien Rops: Erotic and Fantastic Art</v>
      </c>
      <c r="AM470" s="2" t="str">
        <f>Table_Books[[#This Row],[Title]]&amp;" by "&amp;Table_Books[[#This Row],[Author]]</f>
        <v>Félicien Rops: Erotic and Fantastic Art by Bernadette Bonnier</v>
      </c>
    </row>
    <row r="471" spans="1:41" x14ac:dyDescent="0.35">
      <c r="A471" s="7" t="str">
        <f>"B-" &amp; UPPER(TRIM(Table_Books[[#This Row],[Title]])) &amp; "|" &amp; UPPER(TRIM(Table_Books[[#This Row],[Author]]))</f>
        <v>B-FÉLICIEN ROPS: PAINTER OF EROTICISM|BERNADETTE BONNIER</v>
      </c>
      <c r="B471" s="28" t="str">
        <f>IF(COUNTIFS(Table_Books[Hash_ID],Table_Books[[#This Row],[Hash_ID]])&gt;1,"Y","N")</f>
        <v>N</v>
      </c>
      <c r="C471" s="2" t="s">
        <v>16141</v>
      </c>
      <c r="D471" s="43" t="s">
        <v>16107</v>
      </c>
      <c r="G471" s="12"/>
      <c r="H471" s="12"/>
      <c r="I471" s="8"/>
      <c r="J471" s="12"/>
      <c r="K471" s="12"/>
      <c r="O471" s="33"/>
      <c r="P471" s="10"/>
      <c r="Q471" s="10" t="s">
        <v>1860</v>
      </c>
      <c r="R471" s="10"/>
      <c r="S471" s="10"/>
      <c r="T471" s="10" t="s">
        <v>1860</v>
      </c>
      <c r="U471" s="10" t="s">
        <v>1860</v>
      </c>
      <c r="V471" s="10"/>
      <c r="W471" s="10"/>
      <c r="X471" s="10"/>
      <c r="Y471" s="10"/>
      <c r="Z471" s="10"/>
      <c r="AA471" s="10"/>
      <c r="AB471" s="10"/>
      <c r="AE471" s="12">
        <f>IFERROR(FLOOR(Table_Books[[#This Row],[Published_Date]],10), 0)</f>
        <v>0</v>
      </c>
      <c r="AF471" s="2">
        <f>IFERROR(CEILING(VALUE(LEFT(Table_Books[[#This Row],[Published_Date]],FIND("-",Table_Books[[#This Row],[Published_Date]]&amp;"-")-1))/100, 1), 0)</f>
        <v>0</v>
      </c>
      <c r="AJ471" s="2" t="s">
        <v>16093</v>
      </c>
      <c r="AK471" s="2" t="str">
        <f>Table_Books[[#This Row],[Title]]&amp;"_"&amp;Table_Books[[#This Row],[Author]]</f>
        <v>Félicien Rops: Painter of Eroticism_Bernadette Bonnier</v>
      </c>
      <c r="AL471" s="2" t="str">
        <f>Table_Books[[#This Row],[Author]]&amp;"_"&amp;Table_Books[[#This Row],[Title]]</f>
        <v>Bernadette Bonnier_Félicien Rops: Painter of Eroticism</v>
      </c>
      <c r="AM471" s="2" t="str">
        <f>Table_Books[[#This Row],[Title]]&amp;" by "&amp;Table_Books[[#This Row],[Author]]</f>
        <v>Félicien Rops: Painter of Eroticism by Bernadette Bonnier</v>
      </c>
    </row>
    <row r="472" spans="1:41" x14ac:dyDescent="0.35">
      <c r="A472" s="7" t="str">
        <f>"B-" &amp; UPPER(TRIM(Table_Books[[#This Row],[Title]])) &amp; "|" &amp; UPPER(TRIM(Table_Books[[#This Row],[Author]]))</f>
        <v>B-FÉLICIEN ROPS: SATIRE AND SIN|BERNADETTE BONNIER</v>
      </c>
      <c r="B472" s="28" t="str">
        <f>IF(COUNTIFS(Table_Books[Hash_ID],Table_Books[[#This Row],[Hash_ID]])&gt;1,"Y","N")</f>
        <v>N</v>
      </c>
      <c r="C472" s="2" t="s">
        <v>16133</v>
      </c>
      <c r="D472" s="43" t="s">
        <v>16107</v>
      </c>
      <c r="G472" s="12"/>
      <c r="H472" s="12"/>
      <c r="I472" s="8"/>
      <c r="J472" s="12"/>
      <c r="K472" s="12"/>
      <c r="O472" s="33"/>
      <c r="P472" s="10"/>
      <c r="Q472" s="10" t="s">
        <v>1860</v>
      </c>
      <c r="R472" s="10"/>
      <c r="S472" s="10"/>
      <c r="T472" s="10" t="s">
        <v>1860</v>
      </c>
      <c r="U472" s="10" t="s">
        <v>1860</v>
      </c>
      <c r="V472" s="10"/>
      <c r="W472" s="10"/>
      <c r="X472" s="10"/>
      <c r="Y472" s="10"/>
      <c r="Z472" s="10"/>
      <c r="AA472" s="10"/>
      <c r="AB472" s="10"/>
      <c r="AE472" s="12">
        <f>IFERROR(FLOOR(Table_Books[[#This Row],[Published_Date]],10), 0)</f>
        <v>0</v>
      </c>
      <c r="AF472" s="2">
        <f>IFERROR(CEILING(VALUE(LEFT(Table_Books[[#This Row],[Published_Date]],FIND("-",Table_Books[[#This Row],[Published_Date]]&amp;"-")-1))/100, 1), 0)</f>
        <v>0</v>
      </c>
      <c r="AJ472" s="2" t="s">
        <v>16093</v>
      </c>
      <c r="AK472" s="2" t="str">
        <f>Table_Books[[#This Row],[Title]]&amp;"_"&amp;Table_Books[[#This Row],[Author]]</f>
        <v>Félicien Rops: Satire and Sin_Bernadette Bonnier</v>
      </c>
      <c r="AL472" s="2" t="str">
        <f>Table_Books[[#This Row],[Author]]&amp;"_"&amp;Table_Books[[#This Row],[Title]]</f>
        <v>Bernadette Bonnier_Félicien Rops: Satire and Sin</v>
      </c>
      <c r="AM472" s="2" t="str">
        <f>Table_Books[[#This Row],[Title]]&amp;" by "&amp;Table_Books[[#This Row],[Author]]</f>
        <v>Félicien Rops: Satire and Sin by Bernadette Bonnier</v>
      </c>
    </row>
    <row r="473" spans="1:41" x14ac:dyDescent="0.35">
      <c r="A473" s="7" t="str">
        <f>"B-" &amp; UPPER(TRIM(Table_Books[[#This Row],[Title]])) &amp; "|" &amp; UPPER(TRIM(Table_Books[[#This Row],[Author]]))</f>
        <v>B-FÉLICIEN ROPS: THE COMPLETE PAINTINGS|BERNADETTE BONNIER</v>
      </c>
      <c r="B473" s="28" t="str">
        <f>IF(COUNTIFS(Table_Books[Hash_ID],Table_Books[[#This Row],[Hash_ID]])&gt;1,"Y","N")</f>
        <v>N</v>
      </c>
      <c r="C473" s="2" t="s">
        <v>16156</v>
      </c>
      <c r="D473" s="43" t="s">
        <v>16107</v>
      </c>
      <c r="G473" s="12"/>
      <c r="H473" s="12"/>
      <c r="I473" s="8"/>
      <c r="J473" s="12"/>
      <c r="K473" s="12"/>
      <c r="O473" s="33"/>
      <c r="P473" s="10"/>
      <c r="Q473" s="10" t="s">
        <v>1860</v>
      </c>
      <c r="R473" s="10"/>
      <c r="S473" s="10"/>
      <c r="T473" s="10" t="s">
        <v>1860</v>
      </c>
      <c r="U473" s="10" t="s">
        <v>1860</v>
      </c>
      <c r="V473" s="10"/>
      <c r="W473" s="10"/>
      <c r="X473" s="10"/>
      <c r="Y473" s="10"/>
      <c r="Z473" s="10"/>
      <c r="AA473" s="10"/>
      <c r="AB473" s="10"/>
      <c r="AE473" s="12">
        <f>IFERROR(FLOOR(Table_Books[[#This Row],[Published_Date]],10), 0)</f>
        <v>0</v>
      </c>
      <c r="AF473" s="2">
        <f>IFERROR(CEILING(VALUE(LEFT(Table_Books[[#This Row],[Published_Date]],FIND("-",Table_Books[[#This Row],[Published_Date]]&amp;"-")-1))/100, 1), 0)</f>
        <v>0</v>
      </c>
      <c r="AJ473" s="2" t="s">
        <v>16093</v>
      </c>
      <c r="AK473" s="2" t="str">
        <f>Table_Books[[#This Row],[Title]]&amp;"_"&amp;Table_Books[[#This Row],[Author]]</f>
        <v>Félicien Rops: The Complete Paintings_Bernadette Bonnier</v>
      </c>
      <c r="AL473" s="2" t="str">
        <f>Table_Books[[#This Row],[Author]]&amp;"_"&amp;Table_Books[[#This Row],[Title]]</f>
        <v>Bernadette Bonnier_Félicien Rops: The Complete Paintings</v>
      </c>
      <c r="AM473" s="2" t="str">
        <f>Table_Books[[#This Row],[Title]]&amp;" by "&amp;Table_Books[[#This Row],[Author]]</f>
        <v>Félicien Rops: The Complete Paintings by Bernadette Bonnier</v>
      </c>
    </row>
    <row r="474" spans="1:41" x14ac:dyDescent="0.35">
      <c r="A474" s="7" t="str">
        <f>"B-" &amp; UPPER(TRIM(Table_Books[[#This Row],[Title]])) &amp; "|" &amp; UPPER(TRIM(Table_Books[[#This Row],[Author]]))</f>
        <v>B-MOUCHETTE|BERNANOS, GEORGES</v>
      </c>
      <c r="B474" s="28" t="str">
        <f>IF(COUNTIFS(Table_Books[Hash_ID],Table_Books[[#This Row],[Hash_ID]])&gt;1,"Y","N")</f>
        <v>N</v>
      </c>
      <c r="C474" s="2" t="s">
        <v>7128</v>
      </c>
      <c r="D474" s="2" t="s">
        <v>6024</v>
      </c>
      <c r="G474" s="12"/>
      <c r="H474" s="12"/>
      <c r="I474" s="8" t="s">
        <v>7023</v>
      </c>
      <c r="J474" s="12"/>
      <c r="K474" s="12"/>
      <c r="O474" s="33"/>
      <c r="P474" s="10"/>
      <c r="Q474" s="10" t="s">
        <v>1860</v>
      </c>
      <c r="R474" s="10"/>
      <c r="S474" s="10"/>
      <c r="T474" s="10" t="s">
        <v>1860</v>
      </c>
      <c r="U474" s="10" t="s">
        <v>1860</v>
      </c>
      <c r="V474" s="10"/>
      <c r="W474" s="10"/>
      <c r="X474" s="10"/>
      <c r="Y474" s="10"/>
      <c r="Z474" s="10"/>
      <c r="AA474" s="10"/>
      <c r="AB474" s="10"/>
      <c r="AE474" s="12">
        <f>IFERROR(FLOOR(Table_Books[[#This Row],[Published_Date]],10), 0)</f>
        <v>0</v>
      </c>
      <c r="AF474" s="2">
        <f>IFERROR(CEILING(VALUE(LEFT(Table_Books[[#This Row],[Published_Date]],FIND("-",Table_Books[[#This Row],[Published_Date]]&amp;"-")-1))/100, 1), 0)</f>
        <v>0</v>
      </c>
      <c r="AK474" s="2" t="str">
        <f>Table_Books[[#This Row],[Title]]&amp;"_"&amp;Table_Books[[#This Row],[Author]]</f>
        <v>Mouchette_Bernanos, Georges</v>
      </c>
      <c r="AL474" s="2" t="str">
        <f>Table_Books[[#This Row],[Author]]&amp;"_"&amp;Table_Books[[#This Row],[Title]]</f>
        <v>Bernanos, Georges_Mouchette</v>
      </c>
      <c r="AM474" s="2" t="str">
        <f>Table_Books[[#This Row],[Title]]&amp;" by "&amp;Table_Books[[#This Row],[Author]]</f>
        <v>Mouchette by Bernanos, Georges</v>
      </c>
    </row>
    <row r="475" spans="1:41" x14ac:dyDescent="0.35">
      <c r="A475" s="7" t="str">
        <f>"B-" &amp; UPPER(TRIM(Table_Books[[#This Row],[Title]])) &amp; "|" &amp; UPPER(TRIM(Table_Books[[#This Row],[Author]]))</f>
        <v>B-UNDER SATAN'S SUN|BERNANOS, GEORGES</v>
      </c>
      <c r="B475" s="28" t="str">
        <f>IF(COUNTIFS(Table_Books[Hash_ID],Table_Books[[#This Row],[Hash_ID]])&gt;1,"Y","N")</f>
        <v>N</v>
      </c>
      <c r="C475" s="2" t="s">
        <v>5881</v>
      </c>
      <c r="D475" s="2" t="s">
        <v>6024</v>
      </c>
      <c r="G475" s="12"/>
      <c r="H475" s="12"/>
      <c r="I475" s="8"/>
      <c r="J475" s="12"/>
      <c r="K475" s="12"/>
      <c r="O475" s="33">
        <v>4</v>
      </c>
      <c r="P475" s="10"/>
      <c r="Q475" s="10" t="s">
        <v>1860</v>
      </c>
      <c r="R475" s="10"/>
      <c r="S475" s="10"/>
      <c r="T475" s="10" t="s">
        <v>1860</v>
      </c>
      <c r="U475" s="10" t="s">
        <v>1860</v>
      </c>
      <c r="V475" s="10"/>
      <c r="W475" s="10"/>
      <c r="X475" s="10"/>
      <c r="Y475" s="10"/>
      <c r="Z475" s="10"/>
      <c r="AA475" s="10"/>
      <c r="AB475" s="10"/>
      <c r="AE475" s="12">
        <f>IFERROR(FLOOR(Table_Books[[#This Row],[Published_Date]],10), 0)</f>
        <v>0</v>
      </c>
      <c r="AF475" s="2">
        <f>IFERROR(CEILING(VALUE(LEFT(Table_Books[[#This Row],[Published_Date]],FIND("-",Table_Books[[#This Row],[Published_Date]]&amp;"-")-1))/100, 1), 0)</f>
        <v>0</v>
      </c>
      <c r="AK475" s="2" t="str">
        <f>Table_Books[[#This Row],[Title]]&amp;"_"&amp;Table_Books[[#This Row],[Author]]</f>
        <v>Under Satan's Sun_Bernanos, Georges</v>
      </c>
      <c r="AL475" s="2" t="str">
        <f>Table_Books[[#This Row],[Author]]&amp;"_"&amp;Table_Books[[#This Row],[Title]]</f>
        <v>Bernanos, Georges_Under Satan's Sun</v>
      </c>
      <c r="AM475" s="2" t="str">
        <f>Table_Books[[#This Row],[Title]]&amp;" by "&amp;Table_Books[[#This Row],[Author]]</f>
        <v>Under Satan's Sun by Bernanos, Georges</v>
      </c>
    </row>
    <row r="476" spans="1:41" x14ac:dyDescent="0.35">
      <c r="A476" s="7" t="str">
        <f>"B-" &amp; UPPER(TRIM(Table_Books[[#This Row],[Title]])) &amp; "|" &amp; UPPER(TRIM(Table_Books[[#This Row],[Author]]))</f>
        <v>B-PAUL ET VIRGINIE|BERNARDIN DE SAINT-PIERRE, JACQUES-HENRI</v>
      </c>
      <c r="B476" s="35" t="str">
        <f>IF(COUNTIFS(Table_Books[Hash_ID],Table_Books[[#This Row],[Hash_ID]])&gt;1,"Y","N")</f>
        <v>N</v>
      </c>
      <c r="C476" s="35" t="s">
        <v>19477</v>
      </c>
      <c r="D476" s="48" t="s">
        <v>19478</v>
      </c>
      <c r="E476" s="35"/>
      <c r="F476" s="35"/>
      <c r="G476" s="36"/>
      <c r="H476" s="36"/>
      <c r="I476" s="37"/>
      <c r="J476" s="36"/>
      <c r="K476" s="36"/>
      <c r="L476" s="35"/>
      <c r="M476" s="35"/>
      <c r="N476" s="35"/>
      <c r="O476" s="38"/>
      <c r="P476" s="39"/>
      <c r="Q476" s="10" t="s">
        <v>1860</v>
      </c>
      <c r="R476" s="39"/>
      <c r="S476" s="39"/>
      <c r="T476" s="10" t="s">
        <v>1860</v>
      </c>
      <c r="U476" s="10" t="s">
        <v>1860</v>
      </c>
      <c r="V476" s="39"/>
      <c r="W476" s="39"/>
      <c r="X476" s="39"/>
      <c r="Y476" s="39"/>
      <c r="Z476" s="39"/>
      <c r="AA476" s="39"/>
      <c r="AB476" s="39"/>
      <c r="AC476" s="35"/>
      <c r="AD476" s="35"/>
      <c r="AE476" s="36">
        <f>IFERROR(FLOOR(Table_Books[[#This Row],[Published_Date]],10), 0)</f>
        <v>0</v>
      </c>
      <c r="AF476" s="35">
        <f>IFERROR(CEILING(VALUE(LEFT(Table_Books[[#This Row],[Published_Date]],FIND("-",Table_Books[[#This Row],[Published_Date]]&amp;"-")-1))/100, 1), 0)</f>
        <v>0</v>
      </c>
      <c r="AG476" s="35"/>
      <c r="AH476" s="35" t="s">
        <v>21593</v>
      </c>
      <c r="AI476" s="35"/>
      <c r="AJ476" s="35"/>
      <c r="AK476" s="35" t="str">
        <f>Table_Books[[#This Row],[Title]]&amp;"_"&amp;Table_Books[[#This Row],[Author]]</f>
        <v>Paul et Virginie_Bernardin de Saint-Pierre, Jacques-Henri</v>
      </c>
      <c r="AL476" s="35" t="str">
        <f>Table_Books[[#This Row],[Author]]&amp;"_"&amp;Table_Books[[#This Row],[Title]]</f>
        <v>Bernardin de Saint-Pierre, Jacques-Henri_Paul et Virginie</v>
      </c>
      <c r="AM476" s="35" t="str">
        <f>Table_Books[[#This Row],[Title]]&amp;" by "&amp;Table_Books[[#This Row],[Author]]</f>
        <v>Paul et Virginie by Bernardin de Saint-Pierre, Jacques-Henri</v>
      </c>
      <c r="AN476" s="35"/>
      <c r="AO476" s="35"/>
    </row>
    <row r="477" spans="1:41" x14ac:dyDescent="0.35">
      <c r="A477" s="7" t="str">
        <f>"B-" &amp; UPPER(TRIM(Table_Books[[#This Row],[Title]])) &amp; "|" &amp; UPPER(TRIM(Table_Books[[#This Row],[Author]]))</f>
        <v>B-CONCRETE|BERNHARD, THOMAS</v>
      </c>
      <c r="B477" s="28" t="str">
        <f>IF(COUNTIFS(Table_Books[Hash_ID],Table_Books[[#This Row],[Hash_ID]])&gt;1,"Y","N")</f>
        <v>N</v>
      </c>
      <c r="C477" s="2" t="s">
        <v>5826</v>
      </c>
      <c r="D477" s="2" t="s">
        <v>1941</v>
      </c>
      <c r="G477" s="12"/>
      <c r="H477" s="12"/>
      <c r="I477" s="8"/>
      <c r="J477" s="12"/>
      <c r="K477" s="12"/>
      <c r="O477" s="33"/>
      <c r="P477" s="10"/>
      <c r="Q477" s="10" t="s">
        <v>1860</v>
      </c>
      <c r="R477" s="10"/>
      <c r="S477" s="10"/>
      <c r="T477" s="10" t="s">
        <v>1860</v>
      </c>
      <c r="U477" s="10" t="s">
        <v>1860</v>
      </c>
      <c r="V477" s="10"/>
      <c r="W477" s="10"/>
      <c r="X477" s="10"/>
      <c r="Y477" s="10"/>
      <c r="Z477" s="10"/>
      <c r="AA477" s="10"/>
      <c r="AB477" s="10"/>
      <c r="AE477" s="12">
        <f>IFERROR(FLOOR(Table_Books[[#This Row],[Published_Date]],10), 0)</f>
        <v>0</v>
      </c>
      <c r="AF477" s="2">
        <f>IFERROR(CEILING(VALUE(LEFT(Table_Books[[#This Row],[Published_Date]],FIND("-",Table_Books[[#This Row],[Published_Date]]&amp;"-")-1))/100, 1), 0)</f>
        <v>0</v>
      </c>
      <c r="AK477" s="2" t="str">
        <f>Table_Books[[#This Row],[Title]]&amp;"_"&amp;Table_Books[[#This Row],[Author]]</f>
        <v>Concrete_Bernhard, Thomas</v>
      </c>
      <c r="AL477" s="2" t="str">
        <f>Table_Books[[#This Row],[Author]]&amp;"_"&amp;Table_Books[[#This Row],[Title]]</f>
        <v>Bernhard, Thomas_Concrete</v>
      </c>
      <c r="AM477" s="2" t="str">
        <f>Table_Books[[#This Row],[Title]]&amp;" by "&amp;Table_Books[[#This Row],[Author]]</f>
        <v>Concrete by Bernhard, Thomas</v>
      </c>
    </row>
    <row r="478" spans="1:41" x14ac:dyDescent="0.35">
      <c r="A478" s="7" t="str">
        <f>"B-" &amp; UPPER(TRIM(Table_Books[[#This Row],[Title]])) &amp; "|" &amp; UPPER(TRIM(Table_Books[[#This Row],[Author]]))</f>
        <v>B-CORRECTION|BERNHARD, THOMAS</v>
      </c>
      <c r="B478" s="28" t="str">
        <f>IF(COUNTIFS(Table_Books[Hash_ID],Table_Books[[#This Row],[Hash_ID]])&gt;1,"Y","N")</f>
        <v>N</v>
      </c>
      <c r="C478" s="2" t="s">
        <v>5763</v>
      </c>
      <c r="D478" s="2" t="s">
        <v>1941</v>
      </c>
      <c r="G478" s="12"/>
      <c r="H478" s="12"/>
      <c r="I478" s="8"/>
      <c r="J478" s="12"/>
      <c r="K478" s="12"/>
      <c r="O478" s="33">
        <v>5</v>
      </c>
      <c r="P478" s="10"/>
      <c r="Q478" s="10" t="s">
        <v>1860</v>
      </c>
      <c r="R478" s="10"/>
      <c r="S478" s="10"/>
      <c r="T478" s="10" t="s">
        <v>1860</v>
      </c>
      <c r="U478" s="10" t="s">
        <v>1860</v>
      </c>
      <c r="V478" s="10" t="s">
        <v>1824</v>
      </c>
      <c r="W478" s="10"/>
      <c r="X478" s="10"/>
      <c r="Y478" s="10"/>
      <c r="Z478" s="10"/>
      <c r="AA478" s="10"/>
      <c r="AB478" s="10"/>
      <c r="AE478" s="12">
        <f>IFERROR(FLOOR(Table_Books[[#This Row],[Published_Date]],10), 0)</f>
        <v>0</v>
      </c>
      <c r="AF478" s="2">
        <f>IFERROR(CEILING(VALUE(LEFT(Table_Books[[#This Row],[Published_Date]],FIND("-",Table_Books[[#This Row],[Published_Date]]&amp;"-")-1))/100, 1), 0)</f>
        <v>0</v>
      </c>
      <c r="AH478" s="2" t="s">
        <v>21609</v>
      </c>
      <c r="AK478" s="2" t="str">
        <f>Table_Books[[#This Row],[Title]]&amp;"_"&amp;Table_Books[[#This Row],[Author]]</f>
        <v>Correction_Bernhard, Thomas</v>
      </c>
      <c r="AL478" s="2" t="str">
        <f>Table_Books[[#This Row],[Author]]&amp;"_"&amp;Table_Books[[#This Row],[Title]]</f>
        <v>Bernhard, Thomas_Correction</v>
      </c>
      <c r="AM478" s="2" t="str">
        <f>Table_Books[[#This Row],[Title]]&amp;" by "&amp;Table_Books[[#This Row],[Author]]</f>
        <v>Correction by Bernhard, Thomas</v>
      </c>
    </row>
    <row r="479" spans="1:41" ht="29" x14ac:dyDescent="0.35">
      <c r="A479" s="7" t="str">
        <f>"B-" &amp; UPPER(TRIM(Table_Books[[#This Row],[Title]])) &amp; "|" &amp; UPPER(TRIM(Table_Books[[#This Row],[Author]]))</f>
        <v>B-CORRECTION / EXTINCTION / THE LIME WORKS|BERNHARD, THOMAS</v>
      </c>
      <c r="B479" s="35" t="str">
        <f>IF(COUNTIFS(Table_Books[Hash_ID],Table_Books[[#This Row],[Hash_ID]])&gt;1,"Y","N")</f>
        <v>N</v>
      </c>
      <c r="C479" s="35" t="s">
        <v>20379</v>
      </c>
      <c r="D479" s="35" t="s">
        <v>1941</v>
      </c>
      <c r="E479" s="35"/>
      <c r="F479" s="35"/>
      <c r="G479" s="36"/>
      <c r="H479" s="36"/>
      <c r="I479" s="37"/>
      <c r="J479" s="36"/>
      <c r="K479" s="36"/>
      <c r="L479" s="35"/>
      <c r="M479" s="35"/>
      <c r="N479" s="35"/>
      <c r="O479" s="38"/>
      <c r="P479" s="39"/>
      <c r="Q479" s="10" t="s">
        <v>1860</v>
      </c>
      <c r="R479" s="39"/>
      <c r="S479" s="39"/>
      <c r="T479" s="10" t="s">
        <v>1860</v>
      </c>
      <c r="U479" s="10" t="s">
        <v>1860</v>
      </c>
      <c r="V479" s="39"/>
      <c r="W479" s="39"/>
      <c r="X479" s="39"/>
      <c r="Y479" s="39"/>
      <c r="Z479" s="39"/>
      <c r="AA479" s="39"/>
      <c r="AB479" s="39"/>
      <c r="AC479" s="35"/>
      <c r="AD479" s="35"/>
      <c r="AE479" s="36">
        <f>IFERROR(FLOOR(Table_Books[[#This Row],[Published_Date]],10), 0)</f>
        <v>0</v>
      </c>
      <c r="AF479" s="35">
        <f>IFERROR(CEILING(VALUE(LEFT(Table_Books[[#This Row],[Published_Date]],FIND("-",Table_Books[[#This Row],[Published_Date]]&amp;"-")-1))/100, 1), 0)</f>
        <v>0</v>
      </c>
      <c r="AG479" s="35"/>
      <c r="AH479" s="35" t="s">
        <v>21576</v>
      </c>
      <c r="AI479" s="35"/>
      <c r="AJ479" s="35" t="s">
        <v>20421</v>
      </c>
      <c r="AK479" s="35" t="str">
        <f>Table_Books[[#This Row],[Title]]&amp;"_"&amp;Table_Books[[#This Row],[Author]]</f>
        <v>Correction / Extinction / The Lime Works_Bernhard, Thomas</v>
      </c>
      <c r="AL479" s="35" t="str">
        <f>Table_Books[[#This Row],[Author]]&amp;"_"&amp;Table_Books[[#This Row],[Title]]</f>
        <v>Bernhard, Thomas_Correction / Extinction / The Lime Works</v>
      </c>
      <c r="AM479" s="35" t="str">
        <f>Table_Books[[#This Row],[Title]]&amp;" by "&amp;Table_Books[[#This Row],[Author]]</f>
        <v>Correction / Extinction / The Lime Works by Bernhard, Thomas</v>
      </c>
      <c r="AN479" s="35"/>
      <c r="AO479" s="35"/>
    </row>
    <row r="480" spans="1:41" x14ac:dyDescent="0.35">
      <c r="A480" s="7" t="str">
        <f>"B-" &amp; UPPER(TRIM(Table_Books[[#This Row],[Title]])) &amp; "|" &amp; UPPER(TRIM(Table_Books[[#This Row],[Author]]))</f>
        <v>B-CORRECTION / THE LIME WORKS / GARGOYLES|BERNHARD, THOMAS</v>
      </c>
      <c r="B480" s="35" t="str">
        <f>IF(COUNTIFS(Table_Books[Hash_ID],Table_Books[[#This Row],[Hash_ID]])&gt;1,"Y","N")</f>
        <v>N</v>
      </c>
      <c r="C480" s="35" t="s">
        <v>20302</v>
      </c>
      <c r="D480" s="35" t="s">
        <v>1941</v>
      </c>
      <c r="E480" s="35"/>
      <c r="F480" s="35"/>
      <c r="G480" s="36"/>
      <c r="H480" s="36"/>
      <c r="I480" s="37"/>
      <c r="J480" s="36"/>
      <c r="K480" s="36"/>
      <c r="L480" s="35"/>
      <c r="M480" s="35"/>
      <c r="N480" s="35"/>
      <c r="O480" s="38"/>
      <c r="P480" s="39"/>
      <c r="Q480" s="10" t="s">
        <v>1860</v>
      </c>
      <c r="R480" s="39"/>
      <c r="S480" s="39"/>
      <c r="T480" s="10" t="s">
        <v>1860</v>
      </c>
      <c r="U480" s="10" t="s">
        <v>1860</v>
      </c>
      <c r="V480" s="39"/>
      <c r="W480" s="39"/>
      <c r="X480" s="39"/>
      <c r="Y480" s="39"/>
      <c r="Z480" s="39"/>
      <c r="AA480" s="39"/>
      <c r="AB480" s="39"/>
      <c r="AC480" s="35"/>
      <c r="AD480" s="35"/>
      <c r="AE480" s="36">
        <f>IFERROR(FLOOR(Table_Books[[#This Row],[Published_Date]],10), 0)</f>
        <v>0</v>
      </c>
      <c r="AF480" s="35">
        <f>IFERROR(CEILING(VALUE(LEFT(Table_Books[[#This Row],[Published_Date]],FIND("-",Table_Books[[#This Row],[Published_Date]]&amp;"-")-1))/100, 1), 0)</f>
        <v>0</v>
      </c>
      <c r="AG480" s="35"/>
      <c r="AH480" s="35" t="s">
        <v>21572</v>
      </c>
      <c r="AI480" s="35"/>
      <c r="AJ480" s="35" t="s">
        <v>20303</v>
      </c>
      <c r="AK480" s="35" t="str">
        <f>Table_Books[[#This Row],[Title]]&amp;"_"&amp;Table_Books[[#This Row],[Author]]</f>
        <v>Correction / The Lime Works / Gargoyles_Bernhard, Thomas</v>
      </c>
      <c r="AL480" s="35" t="str">
        <f>Table_Books[[#This Row],[Author]]&amp;"_"&amp;Table_Books[[#This Row],[Title]]</f>
        <v>Bernhard, Thomas_Correction / The Lime Works / Gargoyles</v>
      </c>
      <c r="AM480" s="35" t="str">
        <f>Table_Books[[#This Row],[Title]]&amp;" by "&amp;Table_Books[[#This Row],[Author]]</f>
        <v>Correction / The Lime Works / Gargoyles by Bernhard, Thomas</v>
      </c>
      <c r="AN480" s="35"/>
      <c r="AO480" s="35"/>
    </row>
    <row r="481" spans="1:41" ht="43.5" x14ac:dyDescent="0.35">
      <c r="A481" s="7" t="str">
        <f>"B-" &amp; UPPER(TRIM(Table_Books[[#This Row],[Title]])) &amp; "|" &amp; UPPER(TRIM(Table_Books[[#This Row],[Author]]))</f>
        <v>B-EXTINCTION|BERNHARD, THOMAS</v>
      </c>
      <c r="B481" s="28" t="str">
        <f>IF(COUNTIFS(Table_Books[Hash_ID],Table_Books[[#This Row],[Hash_ID]])&gt;1,"Y","N")</f>
        <v>N</v>
      </c>
      <c r="C481" s="2" t="s">
        <v>2910</v>
      </c>
      <c r="D481" s="2" t="s">
        <v>1941</v>
      </c>
      <c r="G481" s="12">
        <v>1986</v>
      </c>
      <c r="H481" s="12"/>
      <c r="I481" s="8"/>
      <c r="J481" s="12"/>
      <c r="K481" s="12"/>
      <c r="L481" s="2">
        <v>352</v>
      </c>
      <c r="M481" s="2" t="s">
        <v>2985</v>
      </c>
      <c r="O481" s="33"/>
      <c r="P481" s="10"/>
      <c r="Q481" s="10" t="s">
        <v>1860</v>
      </c>
      <c r="R481" s="10"/>
      <c r="S481" s="10"/>
      <c r="T481" s="10" t="s">
        <v>1860</v>
      </c>
      <c r="U481" s="10" t="s">
        <v>1860</v>
      </c>
      <c r="V481" s="10"/>
      <c r="W481" s="10"/>
      <c r="X481" s="10"/>
      <c r="Y481" s="10"/>
      <c r="Z481" s="10"/>
      <c r="AA481" s="10"/>
      <c r="AB481" s="10"/>
      <c r="AE481" s="12">
        <f>IFERROR(FLOOR(Table_Books[[#This Row],[Published_Date]],10), 0)</f>
        <v>1980</v>
      </c>
      <c r="AF481" s="2">
        <f>IFERROR(CEILING(VALUE(LEFT(Table_Books[[#This Row],[Published_Date]],FIND("-",Table_Books[[#This Row],[Published_Date]]&amp;"-")-1))/100, 1), 0)</f>
        <v>20</v>
      </c>
      <c r="AH481" s="2" t="s">
        <v>21609</v>
      </c>
      <c r="AK481" s="2" t="str">
        <f>Table_Books[[#This Row],[Title]]&amp;"_"&amp;Table_Books[[#This Row],[Author]]</f>
        <v>Extinction_Bernhard, Thomas</v>
      </c>
      <c r="AL481" s="2" t="str">
        <f>Table_Books[[#This Row],[Author]]&amp;"_"&amp;Table_Books[[#This Row],[Title]]</f>
        <v>Bernhard, Thomas_Extinction</v>
      </c>
      <c r="AM481" s="2" t="str">
        <f>Table_Books[[#This Row],[Title]]&amp;" by "&amp;Table_Books[[#This Row],[Author]]</f>
        <v>Extinction by Bernhard, Thomas</v>
      </c>
    </row>
    <row r="482" spans="1:41" ht="29" x14ac:dyDescent="0.35">
      <c r="A482" s="7" t="str">
        <f>"B-" &amp; UPPER(TRIM(Table_Books[[#This Row],[Title]])) &amp; "|" &amp; UPPER(TRIM(Table_Books[[#This Row],[Author]]))</f>
        <v>B-FROST|BERNHARD, THOMAS</v>
      </c>
      <c r="B482" s="28" t="str">
        <f>IF(COUNTIFS(Table_Books[Hash_ID],Table_Books[[#This Row],[Hash_ID]])&gt;1,"Y","N")</f>
        <v>N</v>
      </c>
      <c r="C482" s="2" t="s">
        <v>2317</v>
      </c>
      <c r="D482" s="2" t="s">
        <v>1941</v>
      </c>
      <c r="G482" s="12">
        <v>1963</v>
      </c>
      <c r="H482" s="12"/>
      <c r="I482" s="8"/>
      <c r="J482" s="12"/>
      <c r="K482" s="12"/>
      <c r="L482" s="2">
        <v>352</v>
      </c>
      <c r="M482" s="2" t="s">
        <v>2342</v>
      </c>
      <c r="O482" s="33"/>
      <c r="P482" s="10"/>
      <c r="Q482" s="10" t="s">
        <v>1860</v>
      </c>
      <c r="R482" s="10"/>
      <c r="S482" s="10"/>
      <c r="T482" s="10" t="s">
        <v>1860</v>
      </c>
      <c r="U482" s="10" t="s">
        <v>1860</v>
      </c>
      <c r="V482" s="10"/>
      <c r="W482" s="10"/>
      <c r="X482" s="10"/>
      <c r="Y482" s="10"/>
      <c r="Z482" s="10"/>
      <c r="AA482" s="10"/>
      <c r="AB482" s="10"/>
      <c r="AE482" s="12">
        <f>IFERROR(FLOOR(Table_Books[[#This Row],[Published_Date]],10), 0)</f>
        <v>1960</v>
      </c>
      <c r="AF482" s="2">
        <f>IFERROR(CEILING(VALUE(LEFT(Table_Books[[#This Row],[Published_Date]],FIND("-",Table_Books[[#This Row],[Published_Date]]&amp;"-")-1))/100, 1), 0)</f>
        <v>20</v>
      </c>
      <c r="AK482" s="2" t="str">
        <f>Table_Books[[#This Row],[Title]]&amp;"_"&amp;Table_Books[[#This Row],[Author]]</f>
        <v>Frost_Bernhard, Thomas</v>
      </c>
      <c r="AL482" s="2" t="str">
        <f>Table_Books[[#This Row],[Author]]&amp;"_"&amp;Table_Books[[#This Row],[Title]]</f>
        <v>Bernhard, Thomas_Frost</v>
      </c>
      <c r="AM482" s="2" t="str">
        <f>Table_Books[[#This Row],[Title]]&amp;" by "&amp;Table_Books[[#This Row],[Author]]</f>
        <v>Frost by Bernhard, Thomas</v>
      </c>
    </row>
    <row r="483" spans="1:41" ht="43.5" x14ac:dyDescent="0.35">
      <c r="A483" s="7" t="str">
        <f>"B-" &amp; UPPER(TRIM(Table_Books[[#This Row],[Title]])) &amp; "|" &amp; UPPER(TRIM(Table_Books[[#This Row],[Author]]))</f>
        <v>B-GARGOYLES|BERNHARD, THOMAS</v>
      </c>
      <c r="B483" s="28" t="str">
        <f>IF(COUNTIFS(Table_Books[Hash_ID],Table_Books[[#This Row],[Hash_ID]])&gt;1,"Y","N")</f>
        <v>N</v>
      </c>
      <c r="C483" s="2" t="s">
        <v>2237</v>
      </c>
      <c r="D483" s="2" t="s">
        <v>1941</v>
      </c>
      <c r="G483" s="12">
        <v>1967</v>
      </c>
      <c r="H483" s="12"/>
      <c r="I483" s="8"/>
      <c r="J483" s="12"/>
      <c r="K483" s="12"/>
      <c r="L483" s="2">
        <v>256</v>
      </c>
      <c r="M483" s="2" t="s">
        <v>2333</v>
      </c>
      <c r="O483" s="33">
        <v>5</v>
      </c>
      <c r="P483" s="10"/>
      <c r="Q483" s="10" t="s">
        <v>1860</v>
      </c>
      <c r="R483" s="10"/>
      <c r="S483" s="10"/>
      <c r="T483" s="10" t="s">
        <v>1860</v>
      </c>
      <c r="U483" s="10" t="s">
        <v>1860</v>
      </c>
      <c r="V483" s="10" t="s">
        <v>1824</v>
      </c>
      <c r="W483" s="10"/>
      <c r="X483" s="10"/>
      <c r="Y483" s="10"/>
      <c r="Z483" s="10"/>
      <c r="AA483" s="10"/>
      <c r="AB483" s="10"/>
      <c r="AE483" s="12">
        <f>IFERROR(FLOOR(Table_Books[[#This Row],[Published_Date]],10), 0)</f>
        <v>1960</v>
      </c>
      <c r="AF483" s="2">
        <f>IFERROR(CEILING(VALUE(LEFT(Table_Books[[#This Row],[Published_Date]],FIND("-",Table_Books[[#This Row],[Published_Date]]&amp;"-")-1))/100, 1), 0)</f>
        <v>20</v>
      </c>
      <c r="AK483" s="2" t="str">
        <f>Table_Books[[#This Row],[Title]]&amp;"_"&amp;Table_Books[[#This Row],[Author]]</f>
        <v>Gargoyles_Bernhard, Thomas</v>
      </c>
      <c r="AL483" s="2" t="str">
        <f>Table_Books[[#This Row],[Author]]&amp;"_"&amp;Table_Books[[#This Row],[Title]]</f>
        <v>Bernhard, Thomas_Gargoyles</v>
      </c>
      <c r="AM483" s="2" t="str">
        <f>Table_Books[[#This Row],[Title]]&amp;" by "&amp;Table_Books[[#This Row],[Author]]</f>
        <v>Gargoyles by Bernhard, Thomas</v>
      </c>
    </row>
    <row r="484" spans="1:41" x14ac:dyDescent="0.35">
      <c r="A484" s="52" t="str">
        <f>"B-" &amp; UPPER(TRIM(Table_Books[[#This Row],[Title]])) &amp; "|" &amp; UPPER(TRIM(Table_Books[[#This Row],[Author]]))</f>
        <v>B-THE CHEAP-EATERS|BERNHARD, THOMAS</v>
      </c>
      <c r="B484" s="28" t="str">
        <f>IF(COUNTIFS(Table_Books[Hash_ID],Table_Books[[#This Row],[Hash_ID]])&gt;1,"Y","N")</f>
        <v>N</v>
      </c>
      <c r="C484" s="28" t="s">
        <v>14703</v>
      </c>
      <c r="D484" s="28" t="s">
        <v>1941</v>
      </c>
      <c r="E484" s="28"/>
      <c r="F484" s="28"/>
      <c r="G484" s="44"/>
      <c r="H484" s="44"/>
      <c r="I484" s="45"/>
      <c r="J484" s="44"/>
      <c r="K484" s="44"/>
      <c r="L484" s="28"/>
      <c r="M484" s="28"/>
      <c r="N484" s="28"/>
      <c r="O484" s="46"/>
      <c r="P484" s="47"/>
      <c r="Q484" s="47" t="s">
        <v>1860</v>
      </c>
      <c r="R484" s="47"/>
      <c r="S484" s="47"/>
      <c r="T484" s="47" t="s">
        <v>1860</v>
      </c>
      <c r="U484" s="47" t="s">
        <v>1860</v>
      </c>
      <c r="V484" s="47"/>
      <c r="W484" s="47"/>
      <c r="X484" s="47"/>
      <c r="Y484" s="47"/>
      <c r="Z484" s="47"/>
      <c r="AA484" s="47"/>
      <c r="AB484" s="47"/>
      <c r="AC484" s="28"/>
      <c r="AD484" s="28"/>
      <c r="AE484" s="44">
        <f>IFERROR(FLOOR(Table_Books[[#This Row],[Published_Date]],10), 0)</f>
        <v>0</v>
      </c>
      <c r="AF484" s="28">
        <f>IFERROR(CEILING(VALUE(LEFT(Table_Books[[#This Row],[Published_Date]],FIND("-",Table_Books[[#This Row],[Published_Date]]&amp;"-")-1))/100, 1), 0)</f>
        <v>0</v>
      </c>
      <c r="AG484" s="28"/>
      <c r="AH484" s="28"/>
      <c r="AI484" s="28"/>
      <c r="AJ484" s="28"/>
      <c r="AK484" s="28" t="str">
        <f>Table_Books[[#This Row],[Title]]&amp;"_"&amp;Table_Books[[#This Row],[Author]]</f>
        <v>The Cheap-Eaters_Bernhard, Thomas</v>
      </c>
      <c r="AL484" s="28" t="str">
        <f>Table_Books[[#This Row],[Author]]&amp;"_"&amp;Table_Books[[#This Row],[Title]]</f>
        <v>Bernhard, Thomas_The Cheap-Eaters</v>
      </c>
      <c r="AM484" s="28" t="str">
        <f>Table_Books[[#This Row],[Title]]&amp;" by "&amp;Table_Books[[#This Row],[Author]]</f>
        <v>The Cheap-Eaters by Bernhard, Thomas</v>
      </c>
      <c r="AN484" s="28"/>
      <c r="AO484" s="28"/>
    </row>
    <row r="485" spans="1:41" x14ac:dyDescent="0.35">
      <c r="A485" s="52" t="str">
        <f>"B-" &amp; UPPER(TRIM(Table_Books[[#This Row],[Title]])) &amp; "|" &amp; UPPER(TRIM(Table_Books[[#This Row],[Author]]))</f>
        <v>B-THE LIME WORKS|BERNHARD, THOMAS</v>
      </c>
      <c r="B485" s="28" t="str">
        <f>IF(COUNTIFS(Table_Books[Hash_ID],Table_Books[[#This Row],[Hash_ID]])&gt;1,"Y","N")</f>
        <v>N</v>
      </c>
      <c r="C485" s="28" t="s">
        <v>20046</v>
      </c>
      <c r="D485" s="28" t="s">
        <v>1941</v>
      </c>
      <c r="E485" s="28"/>
      <c r="F485" s="28"/>
      <c r="G485" s="44"/>
      <c r="H485" s="44"/>
      <c r="I485" s="45"/>
      <c r="J485" s="44"/>
      <c r="K485" s="44"/>
      <c r="L485" s="28"/>
      <c r="M485" s="28"/>
      <c r="N485" s="28"/>
      <c r="O485" s="46"/>
      <c r="P485" s="47"/>
      <c r="Q485" s="47" t="s">
        <v>1860</v>
      </c>
      <c r="R485" s="47"/>
      <c r="S485" s="47"/>
      <c r="T485" s="47" t="s">
        <v>1860</v>
      </c>
      <c r="U485" s="47" t="s">
        <v>1860</v>
      </c>
      <c r="V485" s="47"/>
      <c r="W485" s="47"/>
      <c r="X485" s="47"/>
      <c r="Y485" s="47"/>
      <c r="Z485" s="47"/>
      <c r="AA485" s="47"/>
      <c r="AB485" s="47"/>
      <c r="AC485" s="28"/>
      <c r="AD485" s="28"/>
      <c r="AE485" s="44">
        <f>IFERROR(FLOOR(Table_Books[[#This Row],[Published_Date]],10), 0)</f>
        <v>0</v>
      </c>
      <c r="AF485" s="28">
        <f>IFERROR(CEILING(VALUE(LEFT(Table_Books[[#This Row],[Published_Date]],FIND("-",Table_Books[[#This Row],[Published_Date]]&amp;"-")-1))/100, 1), 0)</f>
        <v>0</v>
      </c>
      <c r="AG485" s="28"/>
      <c r="AH485" s="28" t="s">
        <v>21609</v>
      </c>
      <c r="AI485" s="28"/>
      <c r="AJ485" s="28"/>
      <c r="AK485" s="28" t="str">
        <f>Table_Books[[#This Row],[Title]]&amp;"_"&amp;Table_Books[[#This Row],[Author]]</f>
        <v>The Lime Works_Bernhard, Thomas</v>
      </c>
      <c r="AL485" s="28" t="str">
        <f>Table_Books[[#This Row],[Author]]&amp;"_"&amp;Table_Books[[#This Row],[Title]]</f>
        <v>Bernhard, Thomas_The Lime Works</v>
      </c>
      <c r="AM485" s="28" t="str">
        <f>Table_Books[[#This Row],[Title]]&amp;" by "&amp;Table_Books[[#This Row],[Author]]</f>
        <v>The Lime Works by Bernhard, Thomas</v>
      </c>
      <c r="AN485" s="28"/>
      <c r="AO485" s="28"/>
    </row>
    <row r="486" spans="1:41" ht="29" x14ac:dyDescent="0.35">
      <c r="A486" s="7" t="str">
        <f>"B-" &amp; UPPER(TRIM(Table_Books[[#This Row],[Title]])) &amp; "|" &amp; UPPER(TRIM(Table_Books[[#This Row],[Author]]))</f>
        <v>B-THE LOSER|BERNHARD, THOMAS</v>
      </c>
      <c r="B486" s="28" t="str">
        <f>IF(COUNTIFS(Table_Books[Hash_ID],Table_Books[[#This Row],[Hash_ID]])&gt;1,"Y","N")</f>
        <v>N</v>
      </c>
      <c r="C486" s="2" t="s">
        <v>2238</v>
      </c>
      <c r="D486" s="2" t="s">
        <v>1941</v>
      </c>
      <c r="G486" s="12">
        <v>1983</v>
      </c>
      <c r="H486" s="12"/>
      <c r="I486" s="8"/>
      <c r="J486" s="12"/>
      <c r="K486" s="12"/>
      <c r="L486" s="2">
        <v>190</v>
      </c>
      <c r="M486" s="2" t="s">
        <v>2334</v>
      </c>
      <c r="O486" s="33">
        <v>4</v>
      </c>
      <c r="P486" s="10"/>
      <c r="Q486" s="10" t="s">
        <v>1860</v>
      </c>
      <c r="R486" s="10"/>
      <c r="S486" s="10"/>
      <c r="T486" s="10" t="s">
        <v>1860</v>
      </c>
      <c r="U486" s="10" t="s">
        <v>1860</v>
      </c>
      <c r="V486" s="10" t="s">
        <v>1824</v>
      </c>
      <c r="W486" s="10"/>
      <c r="X486" s="10"/>
      <c r="Y486" s="10"/>
      <c r="Z486" s="10"/>
      <c r="AA486" s="10"/>
      <c r="AB486" s="10"/>
      <c r="AE486" s="12">
        <f>IFERROR(FLOOR(Table_Books[[#This Row],[Published_Date]],10), 0)</f>
        <v>1980</v>
      </c>
      <c r="AF486" s="2">
        <f>IFERROR(CEILING(VALUE(LEFT(Table_Books[[#This Row],[Published_Date]],FIND("-",Table_Books[[#This Row],[Published_Date]]&amp;"-")-1))/100, 1), 0)</f>
        <v>20</v>
      </c>
      <c r="AK486" s="2" t="str">
        <f>Table_Books[[#This Row],[Title]]&amp;"_"&amp;Table_Books[[#This Row],[Author]]</f>
        <v>The Loser_Bernhard, Thomas</v>
      </c>
      <c r="AL486" s="2" t="str">
        <f>Table_Books[[#This Row],[Author]]&amp;"_"&amp;Table_Books[[#This Row],[Title]]</f>
        <v>Bernhard, Thomas_The Loser</v>
      </c>
      <c r="AM486" s="2" t="str">
        <f>Table_Books[[#This Row],[Title]]&amp;" by "&amp;Table_Books[[#This Row],[Author]]</f>
        <v>The Loser by Bernhard, Thomas</v>
      </c>
    </row>
    <row r="487" spans="1:41" ht="29" x14ac:dyDescent="0.35">
      <c r="A487" s="7" t="str">
        <f>"B-" &amp; UPPER(TRIM(Table_Books[[#This Row],[Title]])) &amp; "|" &amp; UPPER(TRIM(Table_Books[[#This Row],[Author]]))</f>
        <v>B-WOODCUTTERS|BERNHARD, THOMAS</v>
      </c>
      <c r="B487" s="28" t="str">
        <f>IF(COUNTIFS(Table_Books[Hash_ID],Table_Books[[#This Row],[Hash_ID]])&gt;1,"Y","N")</f>
        <v>N</v>
      </c>
      <c r="C487" s="2" t="s">
        <v>1870</v>
      </c>
      <c r="D487" s="2" t="s">
        <v>1941</v>
      </c>
      <c r="G487" s="12">
        <v>1984</v>
      </c>
      <c r="H487" s="12"/>
      <c r="I487" s="8"/>
      <c r="J487" s="12"/>
      <c r="K487" s="12"/>
      <c r="L487" s="2">
        <v>192</v>
      </c>
      <c r="M487" s="2" t="s">
        <v>1997</v>
      </c>
      <c r="O487" s="33">
        <v>5</v>
      </c>
      <c r="P487" s="10"/>
      <c r="Q487" s="10" t="s">
        <v>1860</v>
      </c>
      <c r="R487" s="10"/>
      <c r="S487" s="10"/>
      <c r="T487" s="10" t="s">
        <v>1860</v>
      </c>
      <c r="U487" s="10" t="s">
        <v>1860</v>
      </c>
      <c r="V487" s="10" t="s">
        <v>1824</v>
      </c>
      <c r="W487" s="10"/>
      <c r="X487" s="10"/>
      <c r="Y487" s="10"/>
      <c r="Z487" s="10"/>
      <c r="AA487" s="10"/>
      <c r="AB487" s="10"/>
      <c r="AC487" s="2" t="s">
        <v>1824</v>
      </c>
      <c r="AE487" s="12">
        <f>IFERROR(FLOOR(Table_Books[[#This Row],[Published_Date]],10), 0)</f>
        <v>1980</v>
      </c>
      <c r="AF487" s="2">
        <f>IFERROR(CEILING(VALUE(LEFT(Table_Books[[#This Row],[Published_Date]],FIND("-",Table_Books[[#This Row],[Published_Date]]&amp;"-")-1))/100, 1), 0)</f>
        <v>20</v>
      </c>
      <c r="AH487" s="2" t="s">
        <v>21609</v>
      </c>
      <c r="AK487" s="2" t="str">
        <f>Table_Books[[#This Row],[Title]]&amp;"_"&amp;Table_Books[[#This Row],[Author]]</f>
        <v>Woodcutters_Bernhard, Thomas</v>
      </c>
      <c r="AL487" s="2" t="str">
        <f>Table_Books[[#This Row],[Author]]&amp;"_"&amp;Table_Books[[#This Row],[Title]]</f>
        <v>Bernhard, Thomas_Woodcutters</v>
      </c>
      <c r="AM487" s="2" t="str">
        <f>Table_Books[[#This Row],[Title]]&amp;" by "&amp;Table_Books[[#This Row],[Author]]</f>
        <v>Woodcutters by Bernhard, Thomas</v>
      </c>
    </row>
    <row r="488" spans="1:41" x14ac:dyDescent="0.35">
      <c r="A488" s="7" t="str">
        <f>"B-" &amp; UPPER(TRIM(Table_Books[[#This Row],[Title]])) &amp; "|" &amp; UPPER(TRIM(Table_Books[[#This Row],[Author]]))</f>
        <v>B-YES|BERNHARD, THOMAS</v>
      </c>
      <c r="B488" s="28" t="str">
        <f>IF(COUNTIFS(Table_Books[Hash_ID],Table_Books[[#This Row],[Hash_ID]])&gt;1,"Y","N")</f>
        <v>N</v>
      </c>
      <c r="C488" s="2" t="s">
        <v>5917</v>
      </c>
      <c r="D488" s="2" t="s">
        <v>1941</v>
      </c>
      <c r="G488" s="12"/>
      <c r="H488" s="12"/>
      <c r="I488" s="8"/>
      <c r="J488" s="12"/>
      <c r="K488" s="12"/>
      <c r="O488" s="33"/>
      <c r="P488" s="10"/>
      <c r="Q488" s="10" t="s">
        <v>1860</v>
      </c>
      <c r="R488" s="10"/>
      <c r="S488" s="10"/>
      <c r="T488" s="10" t="s">
        <v>1860</v>
      </c>
      <c r="U488" s="10" t="s">
        <v>1860</v>
      </c>
      <c r="V488" s="10"/>
      <c r="W488" s="10"/>
      <c r="X488" s="10"/>
      <c r="Y488" s="10"/>
      <c r="Z488" s="10"/>
      <c r="AA488" s="10"/>
      <c r="AB488" s="10"/>
      <c r="AE488" s="12">
        <f>IFERROR(FLOOR(Table_Books[[#This Row],[Published_Date]],10), 0)</f>
        <v>0</v>
      </c>
      <c r="AF488" s="2">
        <f>IFERROR(CEILING(VALUE(LEFT(Table_Books[[#This Row],[Published_Date]],FIND("-",Table_Books[[#This Row],[Published_Date]]&amp;"-")-1))/100, 1), 0)</f>
        <v>0</v>
      </c>
      <c r="AK488" s="2" t="str">
        <f>Table_Books[[#This Row],[Title]]&amp;"_"&amp;Table_Books[[#This Row],[Author]]</f>
        <v>Yes_Bernhard, Thomas</v>
      </c>
      <c r="AL488" s="2" t="str">
        <f>Table_Books[[#This Row],[Author]]&amp;"_"&amp;Table_Books[[#This Row],[Title]]</f>
        <v>Bernhard, Thomas_Yes</v>
      </c>
      <c r="AM488" s="2" t="str">
        <f>Table_Books[[#This Row],[Title]]&amp;" by "&amp;Table_Books[[#This Row],[Author]]</f>
        <v>Yes by Bernhard, Thomas</v>
      </c>
    </row>
    <row r="489" spans="1:41" x14ac:dyDescent="0.35">
      <c r="A489" s="7" t="str">
        <f>"B-" &amp; UPPER(TRIM(Table_Books[[#This Row],[Title]])) &amp; "|" &amp; UPPER(TRIM(Table_Books[[#This Row],[Author]]))</f>
        <v>B-THE DEMOLISHED MAN|BESTER, ALFRED</v>
      </c>
      <c r="B489" s="28" t="str">
        <f>IF(COUNTIFS(Table_Books[Hash_ID],Table_Books[[#This Row],[Hash_ID]])&gt;1,"Y","N")</f>
        <v>N</v>
      </c>
      <c r="C489" s="24" t="s">
        <v>14710</v>
      </c>
      <c r="D489" s="24" t="s">
        <v>8415</v>
      </c>
      <c r="G489" s="12"/>
      <c r="H489" s="12"/>
      <c r="I489" s="8"/>
      <c r="J489" s="12"/>
      <c r="K489" s="12"/>
      <c r="O489" s="33"/>
      <c r="P489" s="10"/>
      <c r="Q489" s="10" t="s">
        <v>1860</v>
      </c>
      <c r="R489" s="10"/>
      <c r="S489" s="10"/>
      <c r="T489" s="10" t="s">
        <v>1860</v>
      </c>
      <c r="U489" s="10" t="s">
        <v>1860</v>
      </c>
      <c r="V489" s="10"/>
      <c r="W489" s="10"/>
      <c r="X489" s="10"/>
      <c r="Y489" s="10"/>
      <c r="Z489" s="10"/>
      <c r="AA489" s="10"/>
      <c r="AB489" s="10"/>
      <c r="AE489" s="12">
        <f>IFERROR(FLOOR(Table_Books[[#This Row],[Published_Date]],10), 0)</f>
        <v>0</v>
      </c>
      <c r="AF489" s="2">
        <f>IFERROR(CEILING(VALUE(LEFT(Table_Books[[#This Row],[Published_Date]],FIND("-",Table_Books[[#This Row],[Published_Date]]&amp;"-")-1))/100, 1), 0)</f>
        <v>0</v>
      </c>
      <c r="AK489" s="24" t="str">
        <f>Table_Books[[#This Row],[Title]]&amp;"_"&amp;Table_Books[[#This Row],[Author]]</f>
        <v>The Demolished Man_Bester, Alfred</v>
      </c>
      <c r="AL489" s="24" t="str">
        <f>Table_Books[[#This Row],[Author]]&amp;"_"&amp;Table_Books[[#This Row],[Title]]</f>
        <v>Bester, Alfred_The Demolished Man</v>
      </c>
      <c r="AM489" s="24" t="str">
        <f>Table_Books[[#This Row],[Title]]&amp;" by "&amp;Table_Books[[#This Row],[Author]]</f>
        <v>The Demolished Man by Bester, Alfred</v>
      </c>
    </row>
    <row r="490" spans="1:41" x14ac:dyDescent="0.35">
      <c r="A490" s="7" t="str">
        <f>"B-" &amp; UPPER(TRIM(Table_Books[[#This Row],[Title]])) &amp; "|" &amp; UPPER(TRIM(Table_Books[[#This Row],[Author]]))</f>
        <v>B-THE STARS MY DESTINATION|BESTER, ALFRED</v>
      </c>
      <c r="B490" s="28" t="str">
        <f>IF(COUNTIFS(Table_Books[Hash_ID],Table_Books[[#This Row],[Hash_ID]])&gt;1,"Y","N")</f>
        <v>N</v>
      </c>
      <c r="C490" s="2" t="s">
        <v>6966</v>
      </c>
      <c r="D490" s="2" t="s">
        <v>8415</v>
      </c>
      <c r="G490" s="12"/>
      <c r="H490" s="12"/>
      <c r="I490" s="8"/>
      <c r="J490" s="12"/>
      <c r="K490" s="12"/>
      <c r="O490" s="33"/>
      <c r="P490" s="10"/>
      <c r="Q490" s="10" t="s">
        <v>1860</v>
      </c>
      <c r="R490" s="10"/>
      <c r="S490" s="10"/>
      <c r="T490" s="10" t="s">
        <v>1860</v>
      </c>
      <c r="U490" s="10" t="s">
        <v>1860</v>
      </c>
      <c r="V490" s="10"/>
      <c r="W490" s="10"/>
      <c r="X490" s="10"/>
      <c r="Y490" s="10"/>
      <c r="Z490" s="10"/>
      <c r="AA490" s="10"/>
      <c r="AB490" s="10"/>
      <c r="AE490" s="12">
        <f>IFERROR(FLOOR(Table_Books[[#This Row],[Published_Date]],10), 0)</f>
        <v>0</v>
      </c>
      <c r="AF490" s="2">
        <f>IFERROR(CEILING(VALUE(LEFT(Table_Books[[#This Row],[Published_Date]],FIND("-",Table_Books[[#This Row],[Published_Date]]&amp;"-")-1))/100, 1), 0)</f>
        <v>0</v>
      </c>
      <c r="AK490" s="2" t="str">
        <f>Table_Books[[#This Row],[Title]]&amp;"_"&amp;Table_Books[[#This Row],[Author]]</f>
        <v>The Stars My Destination_Bester, Alfred</v>
      </c>
      <c r="AL490" s="2" t="str">
        <f>Table_Books[[#This Row],[Author]]&amp;"_"&amp;Table_Books[[#This Row],[Title]]</f>
        <v>Bester, Alfred_The Stars My Destination</v>
      </c>
      <c r="AM490" s="2" t="str">
        <f>Table_Books[[#This Row],[Title]]&amp;" by "&amp;Table_Books[[#This Row],[Author]]</f>
        <v>The Stars My Destination by Bester, Alfred</v>
      </c>
    </row>
    <row r="491" spans="1:41" x14ac:dyDescent="0.35">
      <c r="A491" s="7" t="str">
        <f>"B-" &amp; UPPER(TRIM(Table_Books[[#This Row],[Title]])) &amp; "|" &amp; UPPER(TRIM(Table_Books[[#This Row],[Author]]))</f>
        <v>B-AN OCCURRENCE AT OWL CREEK BRIDGE|BIERCE, AMBROSE</v>
      </c>
      <c r="B491" s="28" t="str">
        <f>IF(COUNTIFS(Table_Books[Hash_ID],Table_Books[[#This Row],[Hash_ID]])&gt;1,"Y","N")</f>
        <v>N</v>
      </c>
      <c r="C491" s="2" t="s">
        <v>6563</v>
      </c>
      <c r="D491" s="2" t="s">
        <v>6568</v>
      </c>
      <c r="G491" s="12"/>
      <c r="H491" s="12"/>
      <c r="I491" s="8"/>
      <c r="J491" s="12"/>
      <c r="K491" s="12"/>
      <c r="O491" s="33"/>
      <c r="P491" s="10"/>
      <c r="Q491" s="10" t="s">
        <v>1860</v>
      </c>
      <c r="R491" s="10"/>
      <c r="S491" s="10"/>
      <c r="T491" s="10" t="s">
        <v>1860</v>
      </c>
      <c r="U491" s="10" t="s">
        <v>1860</v>
      </c>
      <c r="V491" s="10"/>
      <c r="W491" s="10"/>
      <c r="X491" s="10"/>
      <c r="Y491" s="10"/>
      <c r="Z491" s="10"/>
      <c r="AA491" s="10"/>
      <c r="AB491" s="10"/>
      <c r="AE491" s="12">
        <f>IFERROR(FLOOR(Table_Books[[#This Row],[Published_Date]],10), 0)</f>
        <v>0</v>
      </c>
      <c r="AF491" s="2">
        <f>IFERROR(CEILING(VALUE(LEFT(Table_Books[[#This Row],[Published_Date]],FIND("-",Table_Books[[#This Row],[Published_Date]]&amp;"-")-1))/100, 1), 0)</f>
        <v>0</v>
      </c>
      <c r="AK491" s="2" t="str">
        <f>Table_Books[[#This Row],[Title]]&amp;"_"&amp;Table_Books[[#This Row],[Author]]</f>
        <v>An Occurrence at Owl Creek Bridge_Bierce, Ambrose</v>
      </c>
      <c r="AL491" s="2" t="str">
        <f>Table_Books[[#This Row],[Author]]&amp;"_"&amp;Table_Books[[#This Row],[Title]]</f>
        <v>Bierce, Ambrose_An Occurrence at Owl Creek Bridge</v>
      </c>
      <c r="AM491" s="2" t="str">
        <f>Table_Books[[#This Row],[Title]]&amp;" by "&amp;Table_Books[[#This Row],[Author]]</f>
        <v>An Occurrence at Owl Creek Bridge by Bierce, Ambrose</v>
      </c>
    </row>
    <row r="492" spans="1:41" x14ac:dyDescent="0.35">
      <c r="A492" s="7" t="str">
        <f>"B-" &amp; UPPER(TRIM(Table_Books[[#This Row],[Title]])) &amp; "|" &amp; UPPER(TRIM(Table_Books[[#This Row],[Author]]))</f>
        <v>B-AN OCCURRENCE AT OWL CREEK BRIDGE AND OTHER STORIES|BIERCE, AMBROSE</v>
      </c>
      <c r="B492" s="28" t="str">
        <f>IF(COUNTIFS(Table_Books[Hash_ID],Table_Books[[#This Row],[Hash_ID]])&gt;1,"Y","N")</f>
        <v>N</v>
      </c>
      <c r="C492" s="2" t="s">
        <v>8047</v>
      </c>
      <c r="D492" s="2" t="s">
        <v>6568</v>
      </c>
      <c r="G492" s="12"/>
      <c r="H492" s="12">
        <v>2008</v>
      </c>
      <c r="I492" s="8" t="s">
        <v>7930</v>
      </c>
      <c r="J492" s="12"/>
      <c r="K492" s="12"/>
      <c r="O492" s="33"/>
      <c r="P492" s="10"/>
      <c r="Q492" s="10" t="s">
        <v>1860</v>
      </c>
      <c r="R492" s="10"/>
      <c r="S492" s="10"/>
      <c r="T492" s="10" t="s">
        <v>1860</v>
      </c>
      <c r="U492" s="10" t="s">
        <v>1860</v>
      </c>
      <c r="V492" s="10"/>
      <c r="W492" s="10"/>
      <c r="X492" s="10"/>
      <c r="Y492" s="10"/>
      <c r="Z492" s="10"/>
      <c r="AA492" s="10"/>
      <c r="AB492" s="10"/>
      <c r="AE492" s="12">
        <f>IFERROR(FLOOR(Table_Books[[#This Row],[Published_Date]],10), 0)</f>
        <v>0</v>
      </c>
      <c r="AF492" s="2">
        <f>IFERROR(CEILING(VALUE(LEFT(Table_Books[[#This Row],[Published_Date]],FIND("-",Table_Books[[#This Row],[Published_Date]]&amp;"-")-1))/100, 1), 0)</f>
        <v>0</v>
      </c>
      <c r="AK492" s="2" t="str">
        <f>Table_Books[[#This Row],[Title]]&amp;"_"&amp;Table_Books[[#This Row],[Author]]</f>
        <v>An Occurrence at Owl Creek Bridge and Other Stories_Bierce, Ambrose</v>
      </c>
      <c r="AL492" s="2" t="str">
        <f>Table_Books[[#This Row],[Author]]&amp;"_"&amp;Table_Books[[#This Row],[Title]]</f>
        <v>Bierce, Ambrose_An Occurrence at Owl Creek Bridge and Other Stories</v>
      </c>
      <c r="AM492" s="2" t="str">
        <f>Table_Books[[#This Row],[Title]]&amp;" by "&amp;Table_Books[[#This Row],[Author]]</f>
        <v>An Occurrence at Owl Creek Bridge and Other Stories by Bierce, Ambrose</v>
      </c>
    </row>
    <row r="493" spans="1:41" x14ac:dyDescent="0.35">
      <c r="A493" s="7" t="str">
        <f>"B-" &amp; UPPER(TRIM(Table_Books[[#This Row],[Title]])) &amp; "|" &amp; UPPER(TRIM(Table_Books[[#This Row],[Author]]))</f>
        <v>B-GHOST AND HORROR STORIES OF AMBROSE BIERCE|BIERCE, AMBROSE</v>
      </c>
      <c r="B493" s="28" t="str">
        <f>IF(COUNTIFS(Table_Books[Hash_ID],Table_Books[[#This Row],[Hash_ID]])&gt;1,"Y","N")</f>
        <v>N</v>
      </c>
      <c r="C493" s="2" t="s">
        <v>6565</v>
      </c>
      <c r="D493" s="2" t="s">
        <v>6568</v>
      </c>
      <c r="G493" s="12"/>
      <c r="H493" s="12"/>
      <c r="I493" s="8"/>
      <c r="J493" s="12"/>
      <c r="K493" s="12"/>
      <c r="O493" s="33"/>
      <c r="P493" s="10"/>
      <c r="Q493" s="10" t="s">
        <v>1860</v>
      </c>
      <c r="R493" s="10"/>
      <c r="S493" s="10"/>
      <c r="T493" s="10" t="s">
        <v>1860</v>
      </c>
      <c r="U493" s="10" t="s">
        <v>1860</v>
      </c>
      <c r="V493" s="10"/>
      <c r="W493" s="10"/>
      <c r="X493" s="10"/>
      <c r="Y493" s="10"/>
      <c r="Z493" s="10"/>
      <c r="AA493" s="10"/>
      <c r="AB493" s="10"/>
      <c r="AE493" s="12">
        <f>IFERROR(FLOOR(Table_Books[[#This Row],[Published_Date]],10), 0)</f>
        <v>0</v>
      </c>
      <c r="AF493" s="2">
        <f>IFERROR(CEILING(VALUE(LEFT(Table_Books[[#This Row],[Published_Date]],FIND("-",Table_Books[[#This Row],[Published_Date]]&amp;"-")-1))/100, 1), 0)</f>
        <v>0</v>
      </c>
      <c r="AK493" s="2" t="str">
        <f>Table_Books[[#This Row],[Title]]&amp;"_"&amp;Table_Books[[#This Row],[Author]]</f>
        <v>Ghost and Horror Stories of Ambrose Bierce_Bierce, Ambrose</v>
      </c>
      <c r="AL493" s="2" t="str">
        <f>Table_Books[[#This Row],[Author]]&amp;"_"&amp;Table_Books[[#This Row],[Title]]</f>
        <v>Bierce, Ambrose_Ghost and Horror Stories of Ambrose Bierce</v>
      </c>
      <c r="AM493" s="2" t="str">
        <f>Table_Books[[#This Row],[Title]]&amp;" by "&amp;Table_Books[[#This Row],[Author]]</f>
        <v>Ghost and Horror Stories of Ambrose Bierce by Bierce, Ambrose</v>
      </c>
    </row>
    <row r="494" spans="1:41" x14ac:dyDescent="0.35">
      <c r="A494" s="7" t="str">
        <f>"B-" &amp; UPPER(TRIM(Table_Books[[#This Row],[Title]])) &amp; "|" &amp; UPPER(TRIM(Table_Books[[#This Row],[Author]]))</f>
        <v>B-THE COMPLETE SHORT STORIES OF AMBROSE BIERCE|BIERCE, AMBROSE</v>
      </c>
      <c r="B494" s="28" t="str">
        <f>IF(COUNTIFS(Table_Books[Hash_ID],Table_Books[[#This Row],[Hash_ID]])&gt;1,"Y","N")</f>
        <v>N</v>
      </c>
      <c r="C494" s="2" t="s">
        <v>6573</v>
      </c>
      <c r="D494" s="2" t="s">
        <v>6568</v>
      </c>
      <c r="G494" s="12"/>
      <c r="H494" s="12"/>
      <c r="I494" s="8"/>
      <c r="J494" s="12"/>
      <c r="K494" s="12"/>
      <c r="O494" s="33"/>
      <c r="P494" s="10"/>
      <c r="Q494" s="10" t="s">
        <v>1860</v>
      </c>
      <c r="R494" s="10"/>
      <c r="S494" s="10"/>
      <c r="T494" s="10" t="s">
        <v>1860</v>
      </c>
      <c r="U494" s="10" t="s">
        <v>1860</v>
      </c>
      <c r="V494" s="10"/>
      <c r="W494" s="10"/>
      <c r="X494" s="10"/>
      <c r="Y494" s="10"/>
      <c r="Z494" s="10"/>
      <c r="AA494" s="10"/>
      <c r="AB494" s="10"/>
      <c r="AE494" s="12">
        <f>IFERROR(FLOOR(Table_Books[[#This Row],[Published_Date]],10), 0)</f>
        <v>0</v>
      </c>
      <c r="AF494" s="2">
        <f>IFERROR(CEILING(VALUE(LEFT(Table_Books[[#This Row],[Published_Date]],FIND("-",Table_Books[[#This Row],[Published_Date]]&amp;"-")-1))/100, 1), 0)</f>
        <v>0</v>
      </c>
      <c r="AK494" s="2" t="str">
        <f>Table_Books[[#This Row],[Title]]&amp;"_"&amp;Table_Books[[#This Row],[Author]]</f>
        <v>The Complete Short Stories of Ambrose Bierce_Bierce, Ambrose</v>
      </c>
      <c r="AL494" s="2" t="str">
        <f>Table_Books[[#This Row],[Author]]&amp;"_"&amp;Table_Books[[#This Row],[Title]]</f>
        <v>Bierce, Ambrose_The Complete Short Stories of Ambrose Bierce</v>
      </c>
      <c r="AM494" s="2" t="str">
        <f>Table_Books[[#This Row],[Title]]&amp;" by "&amp;Table_Books[[#This Row],[Author]]</f>
        <v>The Complete Short Stories of Ambrose Bierce by Bierce, Ambrose</v>
      </c>
    </row>
    <row r="495" spans="1:41" x14ac:dyDescent="0.35">
      <c r="A495" s="7" t="str">
        <f>"B-" &amp; UPPER(TRIM(Table_Books[[#This Row],[Title]])) &amp; "|" &amp; UPPER(TRIM(Table_Books[[#This Row],[Author]]))</f>
        <v>B-THE UNABRIDGED DEVIL'S DICTIONARY|BIERCE, AMBROSE</v>
      </c>
      <c r="B495" s="28" t="str">
        <f>IF(COUNTIFS(Table_Books[Hash_ID],Table_Books[[#This Row],[Hash_ID]])&gt;1,"Y","N")</f>
        <v>N</v>
      </c>
      <c r="C495" s="2" t="s">
        <v>6564</v>
      </c>
      <c r="D495" s="2" t="s">
        <v>6568</v>
      </c>
      <c r="G495" s="12"/>
      <c r="H495" s="12"/>
      <c r="I495" s="8"/>
      <c r="J495" s="12"/>
      <c r="K495" s="12"/>
      <c r="O495" s="33"/>
      <c r="P495" s="10"/>
      <c r="Q495" s="10" t="s">
        <v>1860</v>
      </c>
      <c r="R495" s="10"/>
      <c r="S495" s="10"/>
      <c r="T495" s="10" t="s">
        <v>1860</v>
      </c>
      <c r="U495" s="10" t="s">
        <v>1860</v>
      </c>
      <c r="V495" s="10"/>
      <c r="W495" s="10"/>
      <c r="X495" s="10"/>
      <c r="Y495" s="10"/>
      <c r="Z495" s="10"/>
      <c r="AA495" s="10"/>
      <c r="AB495" s="10"/>
      <c r="AE495" s="12">
        <f>IFERROR(FLOOR(Table_Books[[#This Row],[Published_Date]],10), 0)</f>
        <v>0</v>
      </c>
      <c r="AF495" s="2">
        <f>IFERROR(CEILING(VALUE(LEFT(Table_Books[[#This Row],[Published_Date]],FIND("-",Table_Books[[#This Row],[Published_Date]]&amp;"-")-1))/100, 1), 0)</f>
        <v>0</v>
      </c>
      <c r="AK495" s="2" t="str">
        <f>Table_Books[[#This Row],[Title]]&amp;"_"&amp;Table_Books[[#This Row],[Author]]</f>
        <v>The Unabridged Devil's Dictionary_Bierce, Ambrose</v>
      </c>
      <c r="AL495" s="2" t="str">
        <f>Table_Books[[#This Row],[Author]]&amp;"_"&amp;Table_Books[[#This Row],[Title]]</f>
        <v>Bierce, Ambrose_The Unabridged Devil's Dictionary</v>
      </c>
      <c r="AM495" s="2" t="str">
        <f>Table_Books[[#This Row],[Title]]&amp;" by "&amp;Table_Books[[#This Row],[Author]]</f>
        <v>The Unabridged Devil's Dictionary by Bierce, Ambrose</v>
      </c>
    </row>
    <row r="496" spans="1:41" ht="43.5" x14ac:dyDescent="0.35">
      <c r="A496" s="7" t="str">
        <f>"B-" &amp; UPPER(TRIM(Table_Books[[#This Row],[Title]])) &amp; "|" &amp; UPPER(TRIM(Table_Books[[#This Row],[Author]]))</f>
        <v>B-THE INVENTION OF MOREL|BIOY CASARES, ADOLFO</v>
      </c>
      <c r="B496" s="28" t="str">
        <f>IF(COUNTIFS(Table_Books[Hash_ID],Table_Books[[#This Row],[Hash_ID]])&gt;1,"Y","N")</f>
        <v>N</v>
      </c>
      <c r="C496" s="2" t="s">
        <v>5152</v>
      </c>
      <c r="D496" s="2" t="s">
        <v>5153</v>
      </c>
      <c r="G496" s="12">
        <v>1940</v>
      </c>
      <c r="H496" s="12"/>
      <c r="I496" s="8"/>
      <c r="J496" s="12"/>
      <c r="K496" s="12"/>
      <c r="L496" s="2">
        <v>103</v>
      </c>
      <c r="M496" s="2" t="s">
        <v>5246</v>
      </c>
      <c r="O496" s="33">
        <v>5</v>
      </c>
      <c r="P496" s="10"/>
      <c r="Q496" s="10" t="s">
        <v>1860</v>
      </c>
      <c r="R496" s="10"/>
      <c r="S496" s="10"/>
      <c r="T496" s="10" t="s">
        <v>1860</v>
      </c>
      <c r="U496" s="10" t="s">
        <v>1860</v>
      </c>
      <c r="V496" s="10"/>
      <c r="W496" s="10"/>
      <c r="X496" s="10"/>
      <c r="Y496" s="10"/>
      <c r="Z496" s="10"/>
      <c r="AA496" s="10"/>
      <c r="AB496" s="10"/>
      <c r="AE496" s="12">
        <f>IFERROR(FLOOR(Table_Books[[#This Row],[Published_Date]],10), 0)</f>
        <v>1940</v>
      </c>
      <c r="AF496" s="2">
        <f>IFERROR(CEILING(VALUE(LEFT(Table_Books[[#This Row],[Published_Date]],FIND("-",Table_Books[[#This Row],[Published_Date]]&amp;"-")-1))/100, 1), 0)</f>
        <v>20</v>
      </c>
      <c r="AH496" s="2" t="s">
        <v>21609</v>
      </c>
      <c r="AK496" s="2" t="str">
        <f>Table_Books[[#This Row],[Title]]&amp;"_"&amp;Table_Books[[#This Row],[Author]]</f>
        <v>The Invention of Morel_Bioy Casares, Adolfo</v>
      </c>
      <c r="AL496" s="2" t="str">
        <f>Table_Books[[#This Row],[Author]]&amp;"_"&amp;Table_Books[[#This Row],[Title]]</f>
        <v>Bioy Casares, Adolfo_The Invention of Morel</v>
      </c>
      <c r="AM496" s="2" t="str">
        <f>Table_Books[[#This Row],[Title]]&amp;" by "&amp;Table_Books[[#This Row],[Author]]</f>
        <v>The Invention of Morel by Bioy Casares, Adolfo</v>
      </c>
    </row>
    <row r="497" spans="1:41" x14ac:dyDescent="0.35">
      <c r="A497" s="7" t="str">
        <f>"B-" &amp; UPPER(TRIM(Table_Books[[#This Row],[Title]])) &amp; "|" &amp; UPPER(TRIM(Table_Books[[#This Row],[Author]]))</f>
        <v>B-COMMENTARIES ON THE LAWS OF ENGLAND|BLACKSTONE, WILLIAM</v>
      </c>
      <c r="B497" s="35" t="str">
        <f>IF(COUNTIFS(Table_Books[Hash_ID],Table_Books[[#This Row],[Hash_ID]])&gt;1,"Y","N")</f>
        <v>N</v>
      </c>
      <c r="C497" s="35" t="s">
        <v>19496</v>
      </c>
      <c r="D497" s="48" t="s">
        <v>19497</v>
      </c>
      <c r="E497" s="35"/>
      <c r="F497" s="35"/>
      <c r="G497" s="36"/>
      <c r="H497" s="36"/>
      <c r="I497" s="37"/>
      <c r="J497" s="36"/>
      <c r="K497" s="36"/>
      <c r="L497" s="35"/>
      <c r="M497" s="35"/>
      <c r="N497" s="35"/>
      <c r="O497" s="38"/>
      <c r="P497" s="39"/>
      <c r="Q497" s="10" t="s">
        <v>1860</v>
      </c>
      <c r="R497" s="39"/>
      <c r="S497" s="39"/>
      <c r="T497" s="10" t="s">
        <v>1860</v>
      </c>
      <c r="U497" s="10" t="s">
        <v>1860</v>
      </c>
      <c r="V497" s="39"/>
      <c r="W497" s="39"/>
      <c r="X497" s="39"/>
      <c r="Y497" s="39"/>
      <c r="Z497" s="39"/>
      <c r="AA497" s="39"/>
      <c r="AB497" s="39"/>
      <c r="AC497" s="35"/>
      <c r="AD497" s="35"/>
      <c r="AE497" s="36">
        <f>IFERROR(FLOOR(Table_Books[[#This Row],[Published_Date]],10), 0)</f>
        <v>0</v>
      </c>
      <c r="AF497" s="35">
        <f>IFERROR(CEILING(VALUE(LEFT(Table_Books[[#This Row],[Published_Date]],FIND("-",Table_Books[[#This Row],[Published_Date]]&amp;"-")-1))/100, 1), 0)</f>
        <v>0</v>
      </c>
      <c r="AG497" s="35"/>
      <c r="AH497" s="35" t="s">
        <v>21594</v>
      </c>
      <c r="AI497" s="35"/>
      <c r="AJ497" s="35"/>
      <c r="AK497" s="35" t="str">
        <f>Table_Books[[#This Row],[Title]]&amp;"_"&amp;Table_Books[[#This Row],[Author]]</f>
        <v>Commentaries on the Laws of England_Blackstone, William</v>
      </c>
      <c r="AL497" s="35" t="str">
        <f>Table_Books[[#This Row],[Author]]&amp;"_"&amp;Table_Books[[#This Row],[Title]]</f>
        <v>Blackstone, William_Commentaries on the Laws of England</v>
      </c>
      <c r="AM497" s="35" t="str">
        <f>Table_Books[[#This Row],[Title]]&amp;" by "&amp;Table_Books[[#This Row],[Author]]</f>
        <v>Commentaries on the Laws of England by Blackstone, William</v>
      </c>
      <c r="AN497" s="35"/>
      <c r="AO497" s="35"/>
    </row>
    <row r="498" spans="1:41" x14ac:dyDescent="0.35">
      <c r="A498" s="7" t="str">
        <f>"B-" &amp; UPPER(TRIM(Table_Books[[#This Row],[Title]])) &amp; "|" &amp; UPPER(TRIM(Table_Books[[#This Row],[Author]]))</f>
        <v>B-ANCIENT SORCERIES AND OTHER WEIRD STORIES|BLACKWOOD, ALGERNON</v>
      </c>
      <c r="B498" s="28" t="str">
        <f>IF(COUNTIFS(Table_Books[Hash_ID],Table_Books[[#This Row],[Hash_ID]])&gt;1,"Y","N")</f>
        <v>N</v>
      </c>
      <c r="C498" s="2" t="s">
        <v>6673</v>
      </c>
      <c r="D498" s="2" t="s">
        <v>2554</v>
      </c>
      <c r="G498" s="12"/>
      <c r="H498" s="12"/>
      <c r="I498" s="8"/>
      <c r="J498" s="12"/>
      <c r="K498" s="12"/>
      <c r="O498" s="33"/>
      <c r="P498" s="10"/>
      <c r="Q498" s="10" t="s">
        <v>1860</v>
      </c>
      <c r="R498" s="10"/>
      <c r="S498" s="10"/>
      <c r="T498" s="10" t="s">
        <v>1860</v>
      </c>
      <c r="U498" s="10" t="s">
        <v>1860</v>
      </c>
      <c r="V498" s="10"/>
      <c r="W498" s="10"/>
      <c r="X498" s="10"/>
      <c r="Y498" s="10"/>
      <c r="Z498" s="10"/>
      <c r="AA498" s="10"/>
      <c r="AB498" s="10"/>
      <c r="AE498" s="12">
        <f>IFERROR(FLOOR(Table_Books[[#This Row],[Published_Date]],10), 0)</f>
        <v>0</v>
      </c>
      <c r="AF498" s="2">
        <f>IFERROR(CEILING(VALUE(LEFT(Table_Books[[#This Row],[Published_Date]],FIND("-",Table_Books[[#This Row],[Published_Date]]&amp;"-")-1))/100, 1), 0)</f>
        <v>0</v>
      </c>
      <c r="AK498" s="2" t="str">
        <f>Table_Books[[#This Row],[Title]]&amp;"_"&amp;Table_Books[[#This Row],[Author]]</f>
        <v>Ancient Sorceries and Other Weird Stories_Blackwood, Algernon</v>
      </c>
      <c r="AL498" s="2" t="str">
        <f>Table_Books[[#This Row],[Author]]&amp;"_"&amp;Table_Books[[#This Row],[Title]]</f>
        <v>Blackwood, Algernon_Ancient Sorceries and Other Weird Stories</v>
      </c>
      <c r="AM498" s="2" t="str">
        <f>Table_Books[[#This Row],[Title]]&amp;" by "&amp;Table_Books[[#This Row],[Author]]</f>
        <v>Ancient Sorceries and Other Weird Stories by Blackwood, Algernon</v>
      </c>
    </row>
    <row r="499" spans="1:41" x14ac:dyDescent="0.35">
      <c r="A499" s="7" t="str">
        <f>"B-" &amp; UPPER(TRIM(Table_Books[[#This Row],[Title]])) &amp; "|" &amp; UPPER(TRIM(Table_Books[[#This Row],[Author]]))</f>
        <v>B-BEST GHOST STORIES OF ALGERNON BLACKWOOD|BLACKWOOD, ALGERNON</v>
      </c>
      <c r="B499" s="28" t="str">
        <f>IF(COUNTIFS(Table_Books[Hash_ID],Table_Books[[#This Row],[Hash_ID]])&gt;1,"Y","N")</f>
        <v>N</v>
      </c>
      <c r="C499" s="2" t="s">
        <v>6706</v>
      </c>
      <c r="D499" s="2" t="s">
        <v>2554</v>
      </c>
      <c r="G499" s="12"/>
      <c r="H499" s="12"/>
      <c r="I499" s="8"/>
      <c r="J499" s="12"/>
      <c r="K499" s="12"/>
      <c r="O499" s="33"/>
      <c r="P499" s="10"/>
      <c r="Q499" s="10" t="s">
        <v>1860</v>
      </c>
      <c r="R499" s="10"/>
      <c r="S499" s="10"/>
      <c r="T499" s="10" t="s">
        <v>1860</v>
      </c>
      <c r="U499" s="10" t="s">
        <v>1860</v>
      </c>
      <c r="V499" s="10"/>
      <c r="W499" s="10"/>
      <c r="X499" s="10"/>
      <c r="Y499" s="10"/>
      <c r="Z499" s="10"/>
      <c r="AA499" s="10"/>
      <c r="AB499" s="10"/>
      <c r="AE499" s="12">
        <f>IFERROR(FLOOR(Table_Books[[#This Row],[Published_Date]],10), 0)</f>
        <v>0</v>
      </c>
      <c r="AF499" s="2">
        <f>IFERROR(CEILING(VALUE(LEFT(Table_Books[[#This Row],[Published_Date]],FIND("-",Table_Books[[#This Row],[Published_Date]]&amp;"-")-1))/100, 1), 0)</f>
        <v>0</v>
      </c>
      <c r="AK499" s="2" t="str">
        <f>Table_Books[[#This Row],[Title]]&amp;"_"&amp;Table_Books[[#This Row],[Author]]</f>
        <v>Best Ghost Stories of Algernon Blackwood_Blackwood, Algernon</v>
      </c>
      <c r="AL499" s="2" t="str">
        <f>Table_Books[[#This Row],[Author]]&amp;"_"&amp;Table_Books[[#This Row],[Title]]</f>
        <v>Blackwood, Algernon_Best Ghost Stories of Algernon Blackwood</v>
      </c>
      <c r="AM499" s="2" t="str">
        <f>Table_Books[[#This Row],[Title]]&amp;" by "&amp;Table_Books[[#This Row],[Author]]</f>
        <v>Best Ghost Stories of Algernon Blackwood by Blackwood, Algernon</v>
      </c>
    </row>
    <row r="500" spans="1:41" ht="29" x14ac:dyDescent="0.35">
      <c r="A500" s="7" t="str">
        <f>"B-" &amp; UPPER(TRIM(Table_Books[[#This Row],[Title]])) &amp; "|" &amp; UPPER(TRIM(Table_Books[[#This Row],[Author]]))</f>
        <v>B-JOHN SILENCE, PHYSICIAN EXTRAORDINARY|BLACKWOOD, ALGERNON</v>
      </c>
      <c r="B500" s="28" t="str">
        <f>IF(COUNTIFS(Table_Books[Hash_ID],Table_Books[[#This Row],[Hash_ID]])&gt;1,"Y","N")</f>
        <v>N</v>
      </c>
      <c r="C500" s="2" t="s">
        <v>2625</v>
      </c>
      <c r="D500" s="2" t="s">
        <v>2554</v>
      </c>
      <c r="G500" s="12">
        <v>1908</v>
      </c>
      <c r="H500" s="12"/>
      <c r="I500" s="8"/>
      <c r="J500" s="12"/>
      <c r="K500" s="12"/>
      <c r="L500" s="2">
        <v>384</v>
      </c>
      <c r="M500" s="2" t="s">
        <v>2777</v>
      </c>
      <c r="O500" s="33"/>
      <c r="P500" s="10"/>
      <c r="Q500" s="10" t="s">
        <v>1860</v>
      </c>
      <c r="R500" s="10"/>
      <c r="S500" s="10"/>
      <c r="T500" s="10" t="s">
        <v>1860</v>
      </c>
      <c r="U500" s="10" t="s">
        <v>1860</v>
      </c>
      <c r="V500" s="10"/>
      <c r="W500" s="10"/>
      <c r="X500" s="10"/>
      <c r="Y500" s="10"/>
      <c r="Z500" s="10"/>
      <c r="AA500" s="10"/>
      <c r="AB500" s="10"/>
      <c r="AE500" s="12">
        <f>IFERROR(FLOOR(Table_Books[[#This Row],[Published_Date]],10), 0)</f>
        <v>1900</v>
      </c>
      <c r="AF500" s="2">
        <f>IFERROR(CEILING(VALUE(LEFT(Table_Books[[#This Row],[Published_Date]],FIND("-",Table_Books[[#This Row],[Published_Date]]&amp;"-")-1))/100, 1), 0)</f>
        <v>20</v>
      </c>
      <c r="AK500" s="2" t="str">
        <f>Table_Books[[#This Row],[Title]]&amp;"_"&amp;Table_Books[[#This Row],[Author]]</f>
        <v>John Silence, Physician Extraordinary_Blackwood, Algernon</v>
      </c>
      <c r="AL500" s="2" t="str">
        <f>Table_Books[[#This Row],[Author]]&amp;"_"&amp;Table_Books[[#This Row],[Title]]</f>
        <v>Blackwood, Algernon_John Silence, Physician Extraordinary</v>
      </c>
      <c r="AM500" s="2" t="str">
        <f>Table_Books[[#This Row],[Title]]&amp;" by "&amp;Table_Books[[#This Row],[Author]]</f>
        <v>John Silence, Physician Extraordinary by Blackwood, Algernon</v>
      </c>
    </row>
    <row r="501" spans="1:41" x14ac:dyDescent="0.35">
      <c r="A501" s="7" t="str">
        <f>"B-" &amp; UPPER(TRIM(Table_Books[[#This Row],[Title]])) &amp; "|" &amp; UPPER(TRIM(Table_Books[[#This Row],[Author]]))</f>
        <v>B-PAN'S GARDEN|BLACKWOOD, ALGERNON</v>
      </c>
      <c r="B501" s="28" t="str">
        <f>IF(COUNTIFS(Table_Books[Hash_ID],Table_Books[[#This Row],[Hash_ID]])&gt;1,"Y","N")</f>
        <v>N</v>
      </c>
      <c r="C501" s="2" t="s">
        <v>7992</v>
      </c>
      <c r="D501" s="2" t="s">
        <v>2554</v>
      </c>
      <c r="G501" s="12"/>
      <c r="H501" s="12">
        <v>2000</v>
      </c>
      <c r="I501" s="8" t="s">
        <v>7930</v>
      </c>
      <c r="J501" s="12"/>
      <c r="K501" s="12"/>
      <c r="O501" s="33"/>
      <c r="P501" s="10"/>
      <c r="Q501" s="10" t="s">
        <v>1860</v>
      </c>
      <c r="R501" s="10"/>
      <c r="S501" s="10"/>
      <c r="T501" s="10" t="s">
        <v>1860</v>
      </c>
      <c r="U501" s="10" t="s">
        <v>1860</v>
      </c>
      <c r="V501" s="10"/>
      <c r="W501" s="10"/>
      <c r="X501" s="10"/>
      <c r="Y501" s="10"/>
      <c r="Z501" s="10"/>
      <c r="AA501" s="10"/>
      <c r="AB501" s="10"/>
      <c r="AE501" s="12">
        <f>IFERROR(FLOOR(Table_Books[[#This Row],[Published_Date]],10), 0)</f>
        <v>0</v>
      </c>
      <c r="AF501" s="2">
        <f>IFERROR(CEILING(VALUE(LEFT(Table_Books[[#This Row],[Published_Date]],FIND("-",Table_Books[[#This Row],[Published_Date]]&amp;"-")-1))/100, 1), 0)</f>
        <v>0</v>
      </c>
      <c r="AK501" s="2" t="str">
        <f>Table_Books[[#This Row],[Title]]&amp;"_"&amp;Table_Books[[#This Row],[Author]]</f>
        <v>Pan's Garden_Blackwood, Algernon</v>
      </c>
      <c r="AL501" s="2" t="str">
        <f>Table_Books[[#This Row],[Author]]&amp;"_"&amp;Table_Books[[#This Row],[Title]]</f>
        <v>Blackwood, Algernon_Pan's Garden</v>
      </c>
      <c r="AM501" s="2" t="str">
        <f>Table_Books[[#This Row],[Title]]&amp;" by "&amp;Table_Books[[#This Row],[Author]]</f>
        <v>Pan's Garden by Blackwood, Algernon</v>
      </c>
    </row>
    <row r="502" spans="1:41" ht="43.5" x14ac:dyDescent="0.35">
      <c r="A502" s="7" t="str">
        <f>"B-" &amp; UPPER(TRIM(Table_Books[[#This Row],[Title]])) &amp; "|" &amp; UPPER(TRIM(Table_Books[[#This Row],[Author]]))</f>
        <v>B-THE CENTAUR|BLACKWOOD, ALGERNON</v>
      </c>
      <c r="B502" s="28" t="str">
        <f>IF(COUNTIFS(Table_Books[Hash_ID],Table_Books[[#This Row],[Hash_ID]])&gt;1,"Y","N")</f>
        <v>N</v>
      </c>
      <c r="C502" s="2" t="s">
        <v>2628</v>
      </c>
      <c r="D502" s="2" t="s">
        <v>2554</v>
      </c>
      <c r="G502" s="12">
        <v>1911</v>
      </c>
      <c r="H502" s="12"/>
      <c r="I502" s="8"/>
      <c r="J502" s="12"/>
      <c r="K502" s="12"/>
      <c r="L502" s="2">
        <v>368</v>
      </c>
      <c r="M502" s="2" t="s">
        <v>2780</v>
      </c>
      <c r="O502" s="33"/>
      <c r="P502" s="10"/>
      <c r="Q502" s="10" t="s">
        <v>1860</v>
      </c>
      <c r="R502" s="10"/>
      <c r="S502" s="10"/>
      <c r="T502" s="10" t="s">
        <v>1860</v>
      </c>
      <c r="U502" s="10" t="s">
        <v>1860</v>
      </c>
      <c r="V502" s="10"/>
      <c r="W502" s="10"/>
      <c r="X502" s="10"/>
      <c r="Y502" s="10"/>
      <c r="Z502" s="10"/>
      <c r="AA502" s="10"/>
      <c r="AB502" s="10"/>
      <c r="AE502" s="12">
        <f>IFERROR(FLOOR(Table_Books[[#This Row],[Published_Date]],10), 0)</f>
        <v>1910</v>
      </c>
      <c r="AF502" s="2">
        <f>IFERROR(CEILING(VALUE(LEFT(Table_Books[[#This Row],[Published_Date]],FIND("-",Table_Books[[#This Row],[Published_Date]]&amp;"-")-1))/100, 1), 0)</f>
        <v>20</v>
      </c>
      <c r="AK502" s="2" t="str">
        <f>Table_Books[[#This Row],[Title]]&amp;"_"&amp;Table_Books[[#This Row],[Author]]</f>
        <v>The Centaur_Blackwood, Algernon</v>
      </c>
      <c r="AL502" s="2" t="str">
        <f>Table_Books[[#This Row],[Author]]&amp;"_"&amp;Table_Books[[#This Row],[Title]]</f>
        <v>Blackwood, Algernon_The Centaur</v>
      </c>
      <c r="AM502" s="2" t="str">
        <f>Table_Books[[#This Row],[Title]]&amp;" by "&amp;Table_Books[[#This Row],[Author]]</f>
        <v>The Centaur by Blackwood, Algernon</v>
      </c>
    </row>
    <row r="503" spans="1:41" ht="43.5" x14ac:dyDescent="0.35">
      <c r="A503" s="7" t="str">
        <f>"B-" &amp; UPPER(TRIM(Table_Books[[#This Row],[Title]])) &amp; "|" &amp; UPPER(TRIM(Table_Books[[#This Row],[Author]]))</f>
        <v>B-THE EMPTY HOUSE AND OTHER GHOST STORIES|BLACKWOOD, ALGERNON</v>
      </c>
      <c r="B503" s="28" t="str">
        <f>IF(COUNTIFS(Table_Books[Hash_ID],Table_Books[[#This Row],[Hash_ID]])&gt;1,"Y","N")</f>
        <v>N</v>
      </c>
      <c r="C503" s="2" t="s">
        <v>2624</v>
      </c>
      <c r="D503" s="2" t="s">
        <v>2554</v>
      </c>
      <c r="G503" s="12">
        <v>1906</v>
      </c>
      <c r="H503" s="12"/>
      <c r="I503" s="8"/>
      <c r="J503" s="12"/>
      <c r="K503" s="12"/>
      <c r="L503" s="2">
        <v>252</v>
      </c>
      <c r="M503" s="2" t="s">
        <v>2776</v>
      </c>
      <c r="O503" s="33"/>
      <c r="P503" s="10"/>
      <c r="Q503" s="10" t="s">
        <v>1860</v>
      </c>
      <c r="R503" s="10"/>
      <c r="S503" s="10"/>
      <c r="T503" s="10" t="s">
        <v>1860</v>
      </c>
      <c r="U503" s="10" t="s">
        <v>1860</v>
      </c>
      <c r="V503" s="10"/>
      <c r="W503" s="10"/>
      <c r="X503" s="10"/>
      <c r="Y503" s="10"/>
      <c r="Z503" s="10"/>
      <c r="AA503" s="10"/>
      <c r="AB503" s="10"/>
      <c r="AE503" s="12">
        <f>IFERROR(FLOOR(Table_Books[[#This Row],[Published_Date]],10), 0)</f>
        <v>1900</v>
      </c>
      <c r="AF503" s="2">
        <f>IFERROR(CEILING(VALUE(LEFT(Table_Books[[#This Row],[Published_Date]],FIND("-",Table_Books[[#This Row],[Published_Date]]&amp;"-")-1))/100, 1), 0)</f>
        <v>20</v>
      </c>
      <c r="AK503" s="2" t="str">
        <f>Table_Books[[#This Row],[Title]]&amp;"_"&amp;Table_Books[[#This Row],[Author]]</f>
        <v>The Empty House and Other Ghost Stories_Blackwood, Algernon</v>
      </c>
      <c r="AL503" s="2" t="str">
        <f>Table_Books[[#This Row],[Author]]&amp;"_"&amp;Table_Books[[#This Row],[Title]]</f>
        <v>Blackwood, Algernon_The Empty House and Other Ghost Stories</v>
      </c>
      <c r="AM503" s="2" t="str">
        <f>Table_Books[[#This Row],[Title]]&amp;" by "&amp;Table_Books[[#This Row],[Author]]</f>
        <v>The Empty House and Other Ghost Stories by Blackwood, Algernon</v>
      </c>
    </row>
    <row r="504" spans="1:41" ht="29" x14ac:dyDescent="0.35">
      <c r="A504" s="7" t="str">
        <f>"B-" &amp; UPPER(TRIM(Table_Books[[#This Row],[Title]])) &amp; "|" &amp; UPPER(TRIM(Table_Books[[#This Row],[Author]]))</f>
        <v>B-THE LOST VALLEY AND OTHER STORIES|BLACKWOOD, ALGERNON</v>
      </c>
      <c r="B504" s="28" t="str">
        <f>IF(COUNTIFS(Table_Books[Hash_ID],Table_Books[[#This Row],[Hash_ID]])&gt;1,"Y","N")</f>
        <v>N</v>
      </c>
      <c r="C504" s="2" t="s">
        <v>2626</v>
      </c>
      <c r="D504" s="2" t="s">
        <v>2554</v>
      </c>
      <c r="G504" s="12">
        <v>1910</v>
      </c>
      <c r="H504" s="12"/>
      <c r="I504" s="8"/>
      <c r="J504" s="12"/>
      <c r="K504" s="12"/>
      <c r="L504" s="2">
        <v>320</v>
      </c>
      <c r="M504" s="2" t="s">
        <v>2778</v>
      </c>
      <c r="O504" s="33"/>
      <c r="P504" s="10"/>
      <c r="Q504" s="10" t="s">
        <v>1860</v>
      </c>
      <c r="R504" s="10"/>
      <c r="S504" s="10"/>
      <c r="T504" s="10" t="s">
        <v>1860</v>
      </c>
      <c r="U504" s="10" t="s">
        <v>1860</v>
      </c>
      <c r="V504" s="10"/>
      <c r="W504" s="10"/>
      <c r="X504" s="10"/>
      <c r="Y504" s="10"/>
      <c r="Z504" s="10"/>
      <c r="AA504" s="10"/>
      <c r="AB504" s="10"/>
      <c r="AE504" s="12">
        <f>IFERROR(FLOOR(Table_Books[[#This Row],[Published_Date]],10), 0)</f>
        <v>1910</v>
      </c>
      <c r="AF504" s="2">
        <f>IFERROR(CEILING(VALUE(LEFT(Table_Books[[#This Row],[Published_Date]],FIND("-",Table_Books[[#This Row],[Published_Date]]&amp;"-")-1))/100, 1), 0)</f>
        <v>20</v>
      </c>
      <c r="AK504" s="2" t="str">
        <f>Table_Books[[#This Row],[Title]]&amp;"_"&amp;Table_Books[[#This Row],[Author]]</f>
        <v>The Lost Valley and Other Stories_Blackwood, Algernon</v>
      </c>
      <c r="AL504" s="2" t="str">
        <f>Table_Books[[#This Row],[Author]]&amp;"_"&amp;Table_Books[[#This Row],[Title]]</f>
        <v>Blackwood, Algernon_The Lost Valley and Other Stories</v>
      </c>
      <c r="AM504" s="2" t="str">
        <f>Table_Books[[#This Row],[Title]]&amp;" by "&amp;Table_Books[[#This Row],[Author]]</f>
        <v>The Lost Valley and Other Stories by Blackwood, Algernon</v>
      </c>
    </row>
    <row r="505" spans="1:41" x14ac:dyDescent="0.35">
      <c r="A505" s="7" t="str">
        <f>"B-" &amp; UPPER(TRIM(Table_Books[[#This Row],[Title]])) &amp; "|" &amp; UPPER(TRIM(Table_Books[[#This Row],[Author]]))</f>
        <v>B-THE WENDIGO AND OTHER STORIES|BLACKWOOD, ALGERNON</v>
      </c>
      <c r="B505" s="28" t="str">
        <f>IF(COUNTIFS(Table_Books[Hash_ID],Table_Books[[#This Row],[Hash_ID]])&gt;1,"Y","N")</f>
        <v>N</v>
      </c>
      <c r="C505" s="2" t="s">
        <v>16461</v>
      </c>
      <c r="D505" s="2" t="s">
        <v>2554</v>
      </c>
      <c r="G505" s="12"/>
      <c r="H505" s="12"/>
      <c r="I505" s="8"/>
      <c r="J505" s="12"/>
      <c r="K505" s="12"/>
      <c r="O505" s="33">
        <v>4</v>
      </c>
      <c r="P505" s="10"/>
      <c r="Q505" s="10" t="s">
        <v>1860</v>
      </c>
      <c r="R505" s="10"/>
      <c r="S505" s="10"/>
      <c r="T505" s="10" t="s">
        <v>1860</v>
      </c>
      <c r="U505" s="10" t="s">
        <v>1860</v>
      </c>
      <c r="V505" s="10"/>
      <c r="W505" s="10"/>
      <c r="X505" s="10"/>
      <c r="Y505" s="10"/>
      <c r="Z505" s="10"/>
      <c r="AA505" s="10"/>
      <c r="AB505" s="10"/>
      <c r="AE505" s="12">
        <f>IFERROR(FLOOR(Table_Books[[#This Row],[Published_Date]],10), 0)</f>
        <v>0</v>
      </c>
      <c r="AF505" s="2">
        <f>IFERROR(CEILING(VALUE(LEFT(Table_Books[[#This Row],[Published_Date]],FIND("-",Table_Books[[#This Row],[Published_Date]]&amp;"-")-1))/100, 1), 0)</f>
        <v>0</v>
      </c>
      <c r="AK505" s="2" t="str">
        <f>Table_Books[[#This Row],[Title]]&amp;"_"&amp;Table_Books[[#This Row],[Author]]</f>
        <v>The Wendigo and Other Stories_Blackwood, Algernon</v>
      </c>
      <c r="AL505" s="2" t="str">
        <f>Table_Books[[#This Row],[Author]]&amp;"_"&amp;Table_Books[[#This Row],[Title]]</f>
        <v>Blackwood, Algernon_The Wendigo and Other Stories</v>
      </c>
      <c r="AM505" s="2" t="str">
        <f>Table_Books[[#This Row],[Title]]&amp;" by "&amp;Table_Books[[#This Row],[Author]]</f>
        <v>The Wendigo and Other Stories by Blackwood, Algernon</v>
      </c>
    </row>
    <row r="506" spans="1:41" ht="43.5" x14ac:dyDescent="0.35">
      <c r="A506" s="7" t="str">
        <f>"B-" &amp; UPPER(TRIM(Table_Books[[#This Row],[Title]])) &amp; "|" &amp; UPPER(TRIM(Table_Books[[#This Row],[Author]]))</f>
        <v>B-THE WILLOWS|BLACKWOOD, ALGERNON</v>
      </c>
      <c r="B506" s="28" t="str">
        <f>IF(COUNTIFS(Table_Books[Hash_ID],Table_Books[[#This Row],[Hash_ID]])&gt;1,"Y","N")</f>
        <v>N</v>
      </c>
      <c r="C506" s="2" t="s">
        <v>2627</v>
      </c>
      <c r="D506" s="2" t="s">
        <v>2554</v>
      </c>
      <c r="G506" s="12">
        <v>1907</v>
      </c>
      <c r="H506" s="12"/>
      <c r="I506" s="8"/>
      <c r="J506" s="12"/>
      <c r="K506" s="12"/>
      <c r="L506" s="2">
        <v>75</v>
      </c>
      <c r="M506" s="2" t="s">
        <v>2779</v>
      </c>
      <c r="O506" s="33">
        <v>4</v>
      </c>
      <c r="P506" s="10"/>
      <c r="Q506" s="10" t="s">
        <v>1860</v>
      </c>
      <c r="R506" s="10"/>
      <c r="S506" s="10"/>
      <c r="T506" s="10" t="s">
        <v>1860</v>
      </c>
      <c r="U506" s="10" t="s">
        <v>1860</v>
      </c>
      <c r="V506" s="10"/>
      <c r="W506" s="10"/>
      <c r="X506" s="10"/>
      <c r="Y506" s="10"/>
      <c r="Z506" s="10"/>
      <c r="AA506" s="10"/>
      <c r="AB506" s="10"/>
      <c r="AE506" s="12">
        <f>IFERROR(FLOOR(Table_Books[[#This Row],[Published_Date]],10), 0)</f>
        <v>1900</v>
      </c>
      <c r="AF506" s="2">
        <f>IFERROR(CEILING(VALUE(LEFT(Table_Books[[#This Row],[Published_Date]],FIND("-",Table_Books[[#This Row],[Published_Date]]&amp;"-")-1))/100, 1), 0)</f>
        <v>20</v>
      </c>
      <c r="AK506" s="2" t="str">
        <f>Table_Books[[#This Row],[Title]]&amp;"_"&amp;Table_Books[[#This Row],[Author]]</f>
        <v>The Willows_Blackwood, Algernon</v>
      </c>
      <c r="AL506" s="2" t="str">
        <f>Table_Books[[#This Row],[Author]]&amp;"_"&amp;Table_Books[[#This Row],[Title]]</f>
        <v>Blackwood, Algernon_The Willows</v>
      </c>
      <c r="AM506" s="2" t="str">
        <f>Table_Books[[#This Row],[Title]]&amp;" by "&amp;Table_Books[[#This Row],[Author]]</f>
        <v>The Willows by Blackwood, Algernon</v>
      </c>
    </row>
    <row r="507" spans="1:41" ht="43.5" x14ac:dyDescent="0.35">
      <c r="A507" s="7" t="str">
        <f>"B-" &amp; UPPER(TRIM(Table_Books[[#This Row],[Title]])) &amp; "|" &amp; UPPER(TRIM(Table_Books[[#This Row],[Author]]))</f>
        <v>B-THE WILLOWS AND OTHER NIGHTMARES|BLACKWOOD, ALGERNON</v>
      </c>
      <c r="B507" s="28" t="str">
        <f>IF(COUNTIFS(Table_Books[Hash_ID],Table_Books[[#This Row],[Hash_ID]])&gt;1,"Y","N")</f>
        <v>N</v>
      </c>
      <c r="C507" s="2" t="s">
        <v>2547</v>
      </c>
      <c r="D507" s="2" t="s">
        <v>2554</v>
      </c>
      <c r="G507" s="12">
        <v>1917</v>
      </c>
      <c r="H507" s="12"/>
      <c r="I507" s="8"/>
      <c r="J507" s="12"/>
      <c r="K507" s="12"/>
      <c r="L507" s="2">
        <v>256</v>
      </c>
      <c r="M507" s="2" t="s">
        <v>2775</v>
      </c>
      <c r="O507" s="33"/>
      <c r="P507" s="10"/>
      <c r="Q507" s="10" t="s">
        <v>1860</v>
      </c>
      <c r="R507" s="10"/>
      <c r="S507" s="10"/>
      <c r="T507" s="10" t="s">
        <v>1860</v>
      </c>
      <c r="U507" s="10" t="s">
        <v>1860</v>
      </c>
      <c r="V507" s="10"/>
      <c r="W507" s="10"/>
      <c r="X507" s="10"/>
      <c r="Y507" s="10"/>
      <c r="Z507" s="10"/>
      <c r="AA507" s="10"/>
      <c r="AB507" s="10"/>
      <c r="AE507" s="12">
        <f>IFERROR(FLOOR(Table_Books[[#This Row],[Published_Date]],10), 0)</f>
        <v>1910</v>
      </c>
      <c r="AF507" s="2">
        <f>IFERROR(CEILING(VALUE(LEFT(Table_Books[[#This Row],[Published_Date]],FIND("-",Table_Books[[#This Row],[Published_Date]]&amp;"-")-1))/100, 1), 0)</f>
        <v>20</v>
      </c>
      <c r="AK507" s="2" t="str">
        <f>Table_Books[[#This Row],[Title]]&amp;"_"&amp;Table_Books[[#This Row],[Author]]</f>
        <v>The Willows and Other Nightmares_Blackwood, Algernon</v>
      </c>
      <c r="AL507" s="2" t="str">
        <f>Table_Books[[#This Row],[Author]]&amp;"_"&amp;Table_Books[[#This Row],[Title]]</f>
        <v>Blackwood, Algernon_The Willows and Other Nightmares</v>
      </c>
      <c r="AM507" s="2" t="str">
        <f>Table_Books[[#This Row],[Title]]&amp;" by "&amp;Table_Books[[#This Row],[Author]]</f>
        <v>The Willows and Other Nightmares by Blackwood, Algernon</v>
      </c>
    </row>
    <row r="508" spans="1:41" x14ac:dyDescent="0.35">
      <c r="A508" s="7" t="str">
        <f>"B-" &amp; UPPER(TRIM(Table_Books[[#This Row],[Title]])) &amp; "|" &amp; UPPER(TRIM(Table_Books[[#This Row],[Author]]))</f>
        <v>B-CORRIGAN|BLACKWOOD, CAROLINE</v>
      </c>
      <c r="B508" s="28" t="str">
        <f>IF(COUNTIFS(Table_Books[Hash_ID],Table_Books[[#This Row],[Hash_ID]])&gt;1,"Y","N")</f>
        <v>N</v>
      </c>
      <c r="C508" s="2" t="s">
        <v>16483</v>
      </c>
      <c r="D508" s="2" t="s">
        <v>7069</v>
      </c>
      <c r="G508" s="12"/>
      <c r="H508" s="12"/>
      <c r="I508" s="8"/>
      <c r="J508" s="12"/>
      <c r="K508" s="12"/>
      <c r="O508" s="33"/>
      <c r="P508" s="10"/>
      <c r="Q508" s="10" t="s">
        <v>1860</v>
      </c>
      <c r="R508" s="10"/>
      <c r="S508" s="10"/>
      <c r="T508" s="10" t="s">
        <v>1860</v>
      </c>
      <c r="U508" s="10" t="s">
        <v>1860</v>
      </c>
      <c r="V508" s="10"/>
      <c r="W508" s="10"/>
      <c r="X508" s="10"/>
      <c r="Y508" s="10"/>
      <c r="Z508" s="10"/>
      <c r="AA508" s="10"/>
      <c r="AB508" s="10"/>
      <c r="AE508" s="12">
        <f>IFERROR(FLOOR(Table_Books[[#This Row],[Published_Date]],10), 0)</f>
        <v>0</v>
      </c>
      <c r="AF508" s="2">
        <f>IFERROR(CEILING(VALUE(LEFT(Table_Books[[#This Row],[Published_Date]],FIND("-",Table_Books[[#This Row],[Published_Date]]&amp;"-")-1))/100, 1), 0)</f>
        <v>0</v>
      </c>
      <c r="AK508" s="2" t="str">
        <f>Table_Books[[#This Row],[Title]]&amp;"_"&amp;Table_Books[[#This Row],[Author]]</f>
        <v>Corrigan_Blackwood, Caroline</v>
      </c>
      <c r="AL508" s="2" t="str">
        <f>Table_Books[[#This Row],[Author]]&amp;"_"&amp;Table_Books[[#This Row],[Title]]</f>
        <v>Blackwood, Caroline_Corrigan</v>
      </c>
      <c r="AM508" s="2" t="str">
        <f>Table_Books[[#This Row],[Title]]&amp;" by "&amp;Table_Books[[#This Row],[Author]]</f>
        <v>Corrigan by Blackwood, Caroline</v>
      </c>
    </row>
    <row r="509" spans="1:41" x14ac:dyDescent="0.35">
      <c r="A509" s="7" t="str">
        <f>"B-" &amp; UPPER(TRIM(Table_Books[[#This Row],[Title]])) &amp; "|" &amp; UPPER(TRIM(Table_Books[[#This Row],[Author]]))</f>
        <v>B-GREAT GRANNY WEBSTER|BLACKWOOD, CAROLINE</v>
      </c>
      <c r="B509" s="28" t="str">
        <f>IF(COUNTIFS(Table_Books[Hash_ID],Table_Books[[#This Row],[Hash_ID]])&gt;1,"Y","N")</f>
        <v>N</v>
      </c>
      <c r="C509" s="2" t="s">
        <v>7068</v>
      </c>
      <c r="D509" s="2" t="s">
        <v>7069</v>
      </c>
      <c r="G509" s="12"/>
      <c r="H509" s="12"/>
      <c r="I509" s="8" t="s">
        <v>7023</v>
      </c>
      <c r="J509" s="12"/>
      <c r="K509" s="12"/>
      <c r="O509" s="33"/>
      <c r="P509" s="10"/>
      <c r="Q509" s="10" t="s">
        <v>1860</v>
      </c>
      <c r="R509" s="10"/>
      <c r="S509" s="10"/>
      <c r="T509" s="10" t="s">
        <v>1860</v>
      </c>
      <c r="U509" s="10" t="s">
        <v>1860</v>
      </c>
      <c r="V509" s="10"/>
      <c r="W509" s="10"/>
      <c r="X509" s="10"/>
      <c r="Y509" s="10"/>
      <c r="Z509" s="10"/>
      <c r="AA509" s="10"/>
      <c r="AB509" s="10"/>
      <c r="AE509" s="12">
        <f>IFERROR(FLOOR(Table_Books[[#This Row],[Published_Date]],10), 0)</f>
        <v>0</v>
      </c>
      <c r="AF509" s="2">
        <f>IFERROR(CEILING(VALUE(LEFT(Table_Books[[#This Row],[Published_Date]],FIND("-",Table_Books[[#This Row],[Published_Date]]&amp;"-")-1))/100, 1), 0)</f>
        <v>0</v>
      </c>
      <c r="AK509" s="2" t="str">
        <f>Table_Books[[#This Row],[Title]]&amp;"_"&amp;Table_Books[[#This Row],[Author]]</f>
        <v>Great Granny Webster_Blackwood, Caroline</v>
      </c>
      <c r="AL509" s="2" t="str">
        <f>Table_Books[[#This Row],[Author]]&amp;"_"&amp;Table_Books[[#This Row],[Title]]</f>
        <v>Blackwood, Caroline_Great Granny Webster</v>
      </c>
      <c r="AM509" s="2" t="str">
        <f>Table_Books[[#This Row],[Title]]&amp;" by "&amp;Table_Books[[#This Row],[Author]]</f>
        <v>Great Granny Webster by Blackwood, Caroline</v>
      </c>
    </row>
    <row r="510" spans="1:41" x14ac:dyDescent="0.35">
      <c r="A510" s="7" t="str">
        <f>"B-" &amp; UPPER(TRIM(Table_Books[[#This Row],[Title]])) &amp; "|" &amp; UPPER(TRIM(Table_Books[[#This Row],[Author]]))</f>
        <v>B-SONGS OF INNOCENCE AND OF EXPERIENCE|BLAKE, WILLIAM</v>
      </c>
      <c r="B510" s="28" t="str">
        <f>IF(COUNTIFS(Table_Books[Hash_ID],Table_Books[[#This Row],[Hash_ID]])&gt;1,"Y","N")</f>
        <v>N</v>
      </c>
      <c r="C510" s="2" t="s">
        <v>4667</v>
      </c>
      <c r="D510" s="2" t="s">
        <v>4286</v>
      </c>
      <c r="G510" s="12"/>
      <c r="H510" s="12"/>
      <c r="I510" s="8"/>
      <c r="J510" s="12"/>
      <c r="K510" s="12"/>
      <c r="O510" s="33"/>
      <c r="P510" s="10"/>
      <c r="Q510" s="10" t="s">
        <v>1860</v>
      </c>
      <c r="R510" s="10"/>
      <c r="S510" s="10"/>
      <c r="T510" s="10" t="s">
        <v>1860</v>
      </c>
      <c r="U510" s="10" t="s">
        <v>1860</v>
      </c>
      <c r="V510" s="10"/>
      <c r="W510" s="10"/>
      <c r="X510" s="10"/>
      <c r="Y510" s="10"/>
      <c r="Z510" s="10"/>
      <c r="AA510" s="10"/>
      <c r="AB510" s="10"/>
      <c r="AE510" s="12">
        <f>IFERROR(FLOOR(Table_Books[[#This Row],[Published_Date]],10), 0)</f>
        <v>0</v>
      </c>
      <c r="AF510" s="2">
        <f>IFERROR(CEILING(VALUE(LEFT(Table_Books[[#This Row],[Published_Date]],FIND("-",Table_Books[[#This Row],[Published_Date]]&amp;"-")-1))/100, 1), 0)</f>
        <v>0</v>
      </c>
      <c r="AH510" s="2" t="s">
        <v>21593</v>
      </c>
      <c r="AK510" s="2" t="str">
        <f>Table_Books[[#This Row],[Title]]&amp;"_"&amp;Table_Books[[#This Row],[Author]]</f>
        <v>Songs of Innocence and of Experience_Blake, William</v>
      </c>
      <c r="AL510" s="2" t="str">
        <f>Table_Books[[#This Row],[Author]]&amp;"_"&amp;Table_Books[[#This Row],[Title]]</f>
        <v>Blake, William_Songs of Innocence and of Experience</v>
      </c>
      <c r="AM510" s="2" t="str">
        <f>Table_Books[[#This Row],[Title]]&amp;" by "&amp;Table_Books[[#This Row],[Author]]</f>
        <v>Songs of Innocence and of Experience by Blake, William</v>
      </c>
    </row>
    <row r="511" spans="1:41" x14ac:dyDescent="0.35">
      <c r="A511" s="7" t="str">
        <f>"B-" &amp; UPPER(TRIM(Table_Books[[#This Row],[Title]])) &amp; "|" &amp; UPPER(TRIM(Table_Books[[#This Row],[Author]]))</f>
        <v>B-THE COMPLETE POETRY AND PROSE|BLAKE, WILLIAM</v>
      </c>
      <c r="B511" s="28" t="str">
        <f>IF(COUNTIFS(Table_Books[Hash_ID],Table_Books[[#This Row],[Hash_ID]])&gt;1,"Y","N")</f>
        <v>N</v>
      </c>
      <c r="C511" s="2" t="s">
        <v>6949</v>
      </c>
      <c r="D511" s="2" t="s">
        <v>4286</v>
      </c>
      <c r="G511" s="12"/>
      <c r="H511" s="12"/>
      <c r="I511" s="8"/>
      <c r="J511" s="12"/>
      <c r="K511" s="12"/>
      <c r="O511" s="33"/>
      <c r="P511" s="10"/>
      <c r="Q511" s="10" t="s">
        <v>1860</v>
      </c>
      <c r="R511" s="10"/>
      <c r="S511" s="10"/>
      <c r="T511" s="10" t="s">
        <v>1860</v>
      </c>
      <c r="U511" s="10" t="s">
        <v>1860</v>
      </c>
      <c r="V511" s="10"/>
      <c r="W511" s="10"/>
      <c r="X511" s="10"/>
      <c r="Y511" s="10"/>
      <c r="Z511" s="10"/>
      <c r="AA511" s="10"/>
      <c r="AB511" s="10"/>
      <c r="AE511" s="12">
        <f>IFERROR(FLOOR(Table_Books[[#This Row],[Published_Date]],10), 0)</f>
        <v>0</v>
      </c>
      <c r="AF511" s="2">
        <f>IFERROR(CEILING(VALUE(LEFT(Table_Books[[#This Row],[Published_Date]],FIND("-",Table_Books[[#This Row],[Published_Date]]&amp;"-")-1))/100, 1), 0)</f>
        <v>0</v>
      </c>
      <c r="AK511" s="2" t="str">
        <f>Table_Books[[#This Row],[Title]]&amp;"_"&amp;Table_Books[[#This Row],[Author]]</f>
        <v>The Complete Poetry and Prose_Blake, William</v>
      </c>
      <c r="AL511" s="2" t="str">
        <f>Table_Books[[#This Row],[Author]]&amp;"_"&amp;Table_Books[[#This Row],[Title]]</f>
        <v>Blake, William_The Complete Poetry and Prose</v>
      </c>
      <c r="AM511" s="2" t="str">
        <f>Table_Books[[#This Row],[Title]]&amp;" by "&amp;Table_Books[[#This Row],[Author]]</f>
        <v>The Complete Poetry and Prose by Blake, William</v>
      </c>
    </row>
    <row r="512" spans="1:41" x14ac:dyDescent="0.35">
      <c r="A512" s="7" t="str">
        <f>"B-" &amp; UPPER(TRIM(Table_Books[[#This Row],[Title]])) &amp; "|" &amp; UPPER(TRIM(Table_Books[[#This Row],[Author]]))</f>
        <v>B-THE MARRIAGE OF HEAVEN AND HELL|BLAKE, WILLIAM</v>
      </c>
      <c r="B512" s="35" t="str">
        <f>IF(COUNTIFS(Table_Books[Hash_ID],Table_Books[[#This Row],[Hash_ID]])&gt;1,"Y","N")</f>
        <v>N</v>
      </c>
      <c r="C512" s="35" t="s">
        <v>4661</v>
      </c>
      <c r="D512" s="35" t="s">
        <v>4286</v>
      </c>
      <c r="E512" s="35"/>
      <c r="F512" s="35"/>
      <c r="G512" s="36"/>
      <c r="H512" s="36"/>
      <c r="I512" s="37"/>
      <c r="J512" s="36"/>
      <c r="K512" s="36"/>
      <c r="L512" s="35"/>
      <c r="M512" s="35"/>
      <c r="N512" s="35"/>
      <c r="O512" s="38"/>
      <c r="P512" s="39"/>
      <c r="Q512" s="10" t="s">
        <v>1860</v>
      </c>
      <c r="R512" s="39"/>
      <c r="S512" s="39"/>
      <c r="T512" s="10" t="s">
        <v>1860</v>
      </c>
      <c r="U512" s="10" t="s">
        <v>1860</v>
      </c>
      <c r="V512" s="39"/>
      <c r="W512" s="39"/>
      <c r="X512" s="39"/>
      <c r="Y512" s="39"/>
      <c r="Z512" s="39"/>
      <c r="AA512" s="39"/>
      <c r="AB512" s="39"/>
      <c r="AC512" s="35"/>
      <c r="AD512" s="35"/>
      <c r="AE512" s="36">
        <f>IFERROR(FLOOR(Table_Books[[#This Row],[Published_Date]],10), 0)</f>
        <v>0</v>
      </c>
      <c r="AF512" s="35">
        <f>IFERROR(CEILING(VALUE(LEFT(Table_Books[[#This Row],[Published_Date]],FIND("-",Table_Books[[#This Row],[Published_Date]]&amp;"-")-1))/100, 1), 0)</f>
        <v>0</v>
      </c>
      <c r="AG512" s="35"/>
      <c r="AH512" s="35" t="s">
        <v>21593</v>
      </c>
      <c r="AI512" s="35"/>
      <c r="AJ512" s="35"/>
      <c r="AK512" s="35" t="str">
        <f>Table_Books[[#This Row],[Title]]&amp;"_"&amp;Table_Books[[#This Row],[Author]]</f>
        <v>The Marriage of Heaven and Hell_Blake, William</v>
      </c>
      <c r="AL512" s="35" t="str">
        <f>Table_Books[[#This Row],[Author]]&amp;"_"&amp;Table_Books[[#This Row],[Title]]</f>
        <v>Blake, William_The Marriage of Heaven and Hell</v>
      </c>
      <c r="AM512" s="35" t="str">
        <f>Table_Books[[#This Row],[Title]]&amp;" by "&amp;Table_Books[[#This Row],[Author]]</f>
        <v>The Marriage of Heaven and Hell by Blake, William</v>
      </c>
      <c r="AN512" s="35"/>
      <c r="AO512" s="35"/>
    </row>
    <row r="513" spans="1:41" x14ac:dyDescent="0.35">
      <c r="A513" s="7" t="str">
        <f>"B-" &amp; UPPER(TRIM(Table_Books[[#This Row],[Title]])) &amp; "|" &amp; UPPER(TRIM(Table_Books[[#This Row],[Author]]))</f>
        <v>B-DEATH SENTENCE|BLANCHOT, MAURICE</v>
      </c>
      <c r="B513" s="28" t="str">
        <f>IF(COUNTIFS(Table_Books[Hash_ID],Table_Books[[#This Row],[Hash_ID]])&gt;1,"Y","N")</f>
        <v>N</v>
      </c>
      <c r="C513" s="2" t="s">
        <v>6373</v>
      </c>
      <c r="D513" s="2" t="s">
        <v>2104</v>
      </c>
      <c r="G513" s="12"/>
      <c r="H513" s="12"/>
      <c r="I513" s="8"/>
      <c r="J513" s="12"/>
      <c r="K513" s="12"/>
      <c r="O513" s="33"/>
      <c r="P513" s="10"/>
      <c r="Q513" s="10" t="s">
        <v>1860</v>
      </c>
      <c r="R513" s="10"/>
      <c r="S513" s="10"/>
      <c r="T513" s="10" t="s">
        <v>1860</v>
      </c>
      <c r="U513" s="10" t="s">
        <v>1860</v>
      </c>
      <c r="V513" s="10"/>
      <c r="W513" s="10"/>
      <c r="X513" s="10"/>
      <c r="Y513" s="10"/>
      <c r="Z513" s="10"/>
      <c r="AA513" s="10"/>
      <c r="AB513" s="10"/>
      <c r="AE513" s="12">
        <f>IFERROR(FLOOR(Table_Books[[#This Row],[Published_Date]],10), 0)</f>
        <v>0</v>
      </c>
      <c r="AF513" s="2">
        <f>IFERROR(CEILING(VALUE(LEFT(Table_Books[[#This Row],[Published_Date]],FIND("-",Table_Books[[#This Row],[Published_Date]]&amp;"-")-1))/100, 1), 0)</f>
        <v>0</v>
      </c>
      <c r="AK513" s="2" t="str">
        <f>Table_Books[[#This Row],[Title]]&amp;"_"&amp;Table_Books[[#This Row],[Author]]</f>
        <v>Death Sentence_Blanchot, Maurice</v>
      </c>
      <c r="AL513" s="2" t="str">
        <f>Table_Books[[#This Row],[Author]]&amp;"_"&amp;Table_Books[[#This Row],[Title]]</f>
        <v>Blanchot, Maurice_Death Sentence</v>
      </c>
      <c r="AM513" s="2" t="str">
        <f>Table_Books[[#This Row],[Title]]&amp;" by "&amp;Table_Books[[#This Row],[Author]]</f>
        <v>Death Sentence by Blanchot, Maurice</v>
      </c>
    </row>
    <row r="514" spans="1:41" x14ac:dyDescent="0.35">
      <c r="A514" s="7" t="str">
        <f>"B-" &amp; UPPER(TRIM(Table_Books[[#This Row],[Title]])) &amp; "|" &amp; UPPER(TRIM(Table_Books[[#This Row],[Author]]))</f>
        <v>B-DEATH SENTENCE (L'ARRÊT DE MORT)|BLANCHOT, MAURICE</v>
      </c>
      <c r="B514" s="35" t="str">
        <f>IF(COUNTIFS(Table_Books[Hash_ID],Table_Books[[#This Row],[Hash_ID]])&gt;1,"Y","N")</f>
        <v>N</v>
      </c>
      <c r="C514" s="35" t="s">
        <v>20045</v>
      </c>
      <c r="D514" s="35" t="s">
        <v>2104</v>
      </c>
      <c r="E514" s="35"/>
      <c r="F514" s="35"/>
      <c r="G514" s="36"/>
      <c r="H514" s="36"/>
      <c r="I514" s="37"/>
      <c r="J514" s="36"/>
      <c r="K514" s="36"/>
      <c r="L514" s="35"/>
      <c r="M514" s="35"/>
      <c r="N514" s="35"/>
      <c r="O514" s="38"/>
      <c r="P514" s="39"/>
      <c r="Q514" s="10" t="s">
        <v>1860</v>
      </c>
      <c r="R514" s="39"/>
      <c r="S514" s="39"/>
      <c r="T514" s="10" t="s">
        <v>1860</v>
      </c>
      <c r="U514" s="10" t="s">
        <v>1860</v>
      </c>
      <c r="V514" s="39"/>
      <c r="W514" s="39"/>
      <c r="X514" s="39"/>
      <c r="Y514" s="39"/>
      <c r="Z514" s="39"/>
      <c r="AA514" s="39"/>
      <c r="AB514" s="39"/>
      <c r="AC514" s="35"/>
      <c r="AD514" s="35"/>
      <c r="AE514" s="36">
        <f>IFERROR(FLOOR(Table_Books[[#This Row],[Published_Date]],10), 0)</f>
        <v>0</v>
      </c>
      <c r="AF514" s="35">
        <f>IFERROR(CEILING(VALUE(LEFT(Table_Books[[#This Row],[Published_Date]],FIND("-",Table_Books[[#This Row],[Published_Date]]&amp;"-")-1))/100, 1), 0)</f>
        <v>0</v>
      </c>
      <c r="AG514" s="35"/>
      <c r="AH514" s="35" t="s">
        <v>21609</v>
      </c>
      <c r="AI514" s="35"/>
      <c r="AJ514" s="35"/>
      <c r="AK514" s="35" t="str">
        <f>Table_Books[[#This Row],[Title]]&amp;"_"&amp;Table_Books[[#This Row],[Author]]</f>
        <v>Death Sentence (L'Arrêt de mort)_Blanchot, Maurice</v>
      </c>
      <c r="AL514" s="35" t="str">
        <f>Table_Books[[#This Row],[Author]]&amp;"_"&amp;Table_Books[[#This Row],[Title]]</f>
        <v>Blanchot, Maurice_Death Sentence (L'Arrêt de mort)</v>
      </c>
      <c r="AM514" s="35" t="str">
        <f>Table_Books[[#This Row],[Title]]&amp;" by "&amp;Table_Books[[#This Row],[Author]]</f>
        <v>Death Sentence (L'Arrêt de mort) by Blanchot, Maurice</v>
      </c>
      <c r="AN514" s="35"/>
      <c r="AO514" s="35"/>
    </row>
    <row r="515" spans="1:41" x14ac:dyDescent="0.35">
      <c r="A515" s="7" t="str">
        <f>"B-" &amp; UPPER(TRIM(Table_Books[[#This Row],[Title]])) &amp; "|" &amp; UPPER(TRIM(Table_Books[[#This Row],[Author]]))</f>
        <v>B-THE SPACE OF LITERATURE|BLANCHOT, MAURICE</v>
      </c>
      <c r="B515" s="28" t="str">
        <f>IF(COUNTIFS(Table_Books[Hash_ID],Table_Books[[#This Row],[Hash_ID]])&gt;1,"Y","N")</f>
        <v>N</v>
      </c>
      <c r="C515" s="2" t="s">
        <v>6374</v>
      </c>
      <c r="D515" s="2" t="s">
        <v>2104</v>
      </c>
      <c r="G515" s="12"/>
      <c r="H515" s="12"/>
      <c r="I515" s="8"/>
      <c r="J515" s="12"/>
      <c r="K515" s="12"/>
      <c r="O515" s="33"/>
      <c r="P515" s="10"/>
      <c r="Q515" s="10" t="s">
        <v>1860</v>
      </c>
      <c r="R515" s="10"/>
      <c r="S515" s="10"/>
      <c r="T515" s="10" t="s">
        <v>1860</v>
      </c>
      <c r="U515" s="10" t="s">
        <v>1860</v>
      </c>
      <c r="V515" s="10"/>
      <c r="W515" s="10"/>
      <c r="X515" s="10"/>
      <c r="Y515" s="10"/>
      <c r="Z515" s="10"/>
      <c r="AA515" s="10"/>
      <c r="AB515" s="10"/>
      <c r="AE515" s="12">
        <f>IFERROR(FLOOR(Table_Books[[#This Row],[Published_Date]],10), 0)</f>
        <v>0</v>
      </c>
      <c r="AF515" s="2">
        <f>IFERROR(CEILING(VALUE(LEFT(Table_Books[[#This Row],[Published_Date]],FIND("-",Table_Books[[#This Row],[Published_Date]]&amp;"-")-1))/100, 1), 0)</f>
        <v>0</v>
      </c>
      <c r="AH515" s="2" t="s">
        <v>21609</v>
      </c>
      <c r="AK515" s="2" t="str">
        <f>Table_Books[[#This Row],[Title]]&amp;"_"&amp;Table_Books[[#This Row],[Author]]</f>
        <v>The Space of Literature_Blanchot, Maurice</v>
      </c>
      <c r="AL515" s="2" t="str">
        <f>Table_Books[[#This Row],[Author]]&amp;"_"&amp;Table_Books[[#This Row],[Title]]</f>
        <v>Blanchot, Maurice_The Space of Literature</v>
      </c>
      <c r="AM515" s="2" t="str">
        <f>Table_Books[[#This Row],[Title]]&amp;" by "&amp;Table_Books[[#This Row],[Author]]</f>
        <v>The Space of Literature by Blanchot, Maurice</v>
      </c>
    </row>
    <row r="516" spans="1:41" x14ac:dyDescent="0.35">
      <c r="A516" s="7" t="str">
        <f>"B-" &amp; UPPER(TRIM(Table_Books[[#This Row],[Title]])) &amp; "|" &amp; UPPER(TRIM(Table_Books[[#This Row],[Author]]))</f>
        <v>B-THE WRITING OF THE DISASTER|BLANCHOT, MAURICE</v>
      </c>
      <c r="B516" s="28" t="str">
        <f>IF(COUNTIFS(Table_Books[Hash_ID],Table_Books[[#This Row],[Hash_ID]])&gt;1,"Y","N")</f>
        <v>N</v>
      </c>
      <c r="C516" s="2" t="s">
        <v>6412</v>
      </c>
      <c r="D516" s="2" t="s">
        <v>2104</v>
      </c>
      <c r="G516" s="12"/>
      <c r="H516" s="12"/>
      <c r="I516" s="8"/>
      <c r="J516" s="12"/>
      <c r="K516" s="12"/>
      <c r="O516" s="33"/>
      <c r="P516" s="10"/>
      <c r="Q516" s="10" t="s">
        <v>1860</v>
      </c>
      <c r="R516" s="10"/>
      <c r="S516" s="10"/>
      <c r="T516" s="10" t="s">
        <v>1860</v>
      </c>
      <c r="U516" s="10" t="s">
        <v>1860</v>
      </c>
      <c r="V516" s="10"/>
      <c r="W516" s="10"/>
      <c r="X516" s="10"/>
      <c r="Y516" s="10"/>
      <c r="Z516" s="10"/>
      <c r="AA516" s="10"/>
      <c r="AB516" s="10"/>
      <c r="AE516" s="12">
        <f>IFERROR(FLOOR(Table_Books[[#This Row],[Published_Date]],10), 0)</f>
        <v>0</v>
      </c>
      <c r="AF516" s="2">
        <f>IFERROR(CEILING(VALUE(LEFT(Table_Books[[#This Row],[Published_Date]],FIND("-",Table_Books[[#This Row],[Published_Date]]&amp;"-")-1))/100, 1), 0)</f>
        <v>0</v>
      </c>
      <c r="AK516" s="2" t="str">
        <f>Table_Books[[#This Row],[Title]]&amp;"_"&amp;Table_Books[[#This Row],[Author]]</f>
        <v>The Writing of the Disaster_Blanchot, Maurice</v>
      </c>
      <c r="AL516" s="2" t="str">
        <f>Table_Books[[#This Row],[Author]]&amp;"_"&amp;Table_Books[[#This Row],[Title]]</f>
        <v>Blanchot, Maurice_The Writing of the Disaster</v>
      </c>
      <c r="AM516" s="2" t="str">
        <f>Table_Books[[#This Row],[Title]]&amp;" by "&amp;Table_Books[[#This Row],[Author]]</f>
        <v>The Writing of the Disaster by Blanchot, Maurice</v>
      </c>
    </row>
    <row r="517" spans="1:41" ht="29" x14ac:dyDescent="0.35">
      <c r="A517" s="7" t="str">
        <f>"B-" &amp; UPPER(TRIM(Table_Books[[#This Row],[Title]])) &amp; "|" &amp; UPPER(TRIM(Table_Books[[#This Row],[Author]]))</f>
        <v>B-THOMAS THE OBSCURE|BLANCHOT, MAURICE</v>
      </c>
      <c r="B517" s="28" t="str">
        <f>IF(COUNTIFS(Table_Books[Hash_ID],Table_Books[[#This Row],[Hash_ID]])&gt;1,"Y","N")</f>
        <v>N</v>
      </c>
      <c r="C517" s="2" t="s">
        <v>1871</v>
      </c>
      <c r="D517" s="2" t="s">
        <v>2104</v>
      </c>
      <c r="G517" s="12">
        <v>1941</v>
      </c>
      <c r="H517" s="12"/>
      <c r="I517" s="8"/>
      <c r="J517" s="12"/>
      <c r="K517" s="12"/>
      <c r="L517" s="2">
        <v>136</v>
      </c>
      <c r="M517" s="2" t="s">
        <v>1998</v>
      </c>
      <c r="O517" s="33"/>
      <c r="P517" s="10"/>
      <c r="Q517" s="10" t="s">
        <v>1860</v>
      </c>
      <c r="R517" s="10"/>
      <c r="S517" s="10"/>
      <c r="T517" s="10" t="s">
        <v>1860</v>
      </c>
      <c r="U517" s="10" t="s">
        <v>1860</v>
      </c>
      <c r="V517" s="10"/>
      <c r="W517" s="10"/>
      <c r="X517" s="10"/>
      <c r="Y517" s="10"/>
      <c r="Z517" s="10"/>
      <c r="AA517" s="10"/>
      <c r="AB517" s="10"/>
      <c r="AC517" s="2" t="s">
        <v>1824</v>
      </c>
      <c r="AD517" s="2" t="s">
        <v>1824</v>
      </c>
      <c r="AE517" s="12">
        <f>IFERROR(FLOOR(Table_Books[[#This Row],[Published_Date]],10), 0)</f>
        <v>1940</v>
      </c>
      <c r="AF517" s="2">
        <f>IFERROR(CEILING(VALUE(LEFT(Table_Books[[#This Row],[Published_Date]],FIND("-",Table_Books[[#This Row],[Published_Date]]&amp;"-")-1))/100, 1), 0)</f>
        <v>20</v>
      </c>
      <c r="AH517" s="2" t="s">
        <v>21609</v>
      </c>
      <c r="AK517" s="2" t="str">
        <f>Table_Books[[#This Row],[Title]]&amp;"_"&amp;Table_Books[[#This Row],[Author]]</f>
        <v>Thomas the Obscure_Blanchot, Maurice</v>
      </c>
      <c r="AL517" s="2" t="str">
        <f>Table_Books[[#This Row],[Author]]&amp;"_"&amp;Table_Books[[#This Row],[Title]]</f>
        <v>Blanchot, Maurice_Thomas the Obscure</v>
      </c>
      <c r="AM517" s="2" t="str">
        <f>Table_Books[[#This Row],[Title]]&amp;" by "&amp;Table_Books[[#This Row],[Author]]</f>
        <v>Thomas the Obscure by Blanchot, Maurice</v>
      </c>
    </row>
    <row r="518" spans="1:41" x14ac:dyDescent="0.35">
      <c r="A518" s="7" t="str">
        <f>"B-" &amp; UPPER(TRIM(Table_Books[[#This Row],[Title]])) &amp; "|" &amp; UPPER(TRIM(Table_Books[[#This Row],[Author]]))</f>
        <v>B-THE SECRET DOCTRINE|BLAVATSKY, HELENA</v>
      </c>
      <c r="B518" s="28" t="str">
        <f>IF(COUNTIFS(Table_Books[Hash_ID],Table_Books[[#This Row],[Hash_ID]])&gt;1,"Y","N")</f>
        <v>N</v>
      </c>
      <c r="C518" s="2" t="s">
        <v>8591</v>
      </c>
      <c r="D518" s="2" t="s">
        <v>8592</v>
      </c>
      <c r="G518" s="12">
        <v>1888</v>
      </c>
      <c r="H518" s="12"/>
      <c r="I518" s="8"/>
      <c r="J518" s="12" t="s">
        <v>8591</v>
      </c>
      <c r="K518" s="12"/>
      <c r="O518" s="33"/>
      <c r="P518" s="10"/>
      <c r="Q518" s="10" t="s">
        <v>1860</v>
      </c>
      <c r="R518" s="10"/>
      <c r="S518" s="10"/>
      <c r="T518" s="10" t="s">
        <v>1860</v>
      </c>
      <c r="U518" s="10" t="s">
        <v>1860</v>
      </c>
      <c r="V518" s="10"/>
      <c r="W518" s="10"/>
      <c r="X518" s="10"/>
      <c r="Y518" s="10"/>
      <c r="Z518" s="10"/>
      <c r="AA518" s="10"/>
      <c r="AB518" s="10"/>
      <c r="AE518" s="12">
        <f>IFERROR(FLOOR(Table_Books[[#This Row],[Published_Date]],10), 0)</f>
        <v>1880</v>
      </c>
      <c r="AF518" s="2">
        <f>IFERROR(CEILING(VALUE(LEFT(Table_Books[[#This Row],[Published_Date]],FIND("-",Table_Books[[#This Row],[Published_Date]]&amp;"-")-1))/100, 1), 0)</f>
        <v>19</v>
      </c>
      <c r="AG518" s="2" t="s">
        <v>10381</v>
      </c>
      <c r="AH518" s="2" t="s">
        <v>4856</v>
      </c>
      <c r="AI518" s="2" t="s">
        <v>10424</v>
      </c>
      <c r="AK518" s="2" t="str">
        <f>Table_Books[[#This Row],[Title]]&amp;"_"&amp;Table_Books[[#This Row],[Author]]</f>
        <v>The Secret Doctrine_Blavatsky, Helena</v>
      </c>
      <c r="AL518" s="2" t="str">
        <f>Table_Books[[#This Row],[Author]]&amp;"_"&amp;Table_Books[[#This Row],[Title]]</f>
        <v>Blavatsky, Helena_The Secret Doctrine</v>
      </c>
      <c r="AM518" s="2" t="str">
        <f>Table_Books[[#This Row],[Title]]&amp;" by "&amp;Table_Books[[#This Row],[Author]]</f>
        <v>The Secret Doctrine by Blavatsky, Helena</v>
      </c>
    </row>
    <row r="519" spans="1:41" x14ac:dyDescent="0.35">
      <c r="A519" s="7" t="str">
        <f>"B-" &amp; UPPER(TRIM(Table_Books[[#This Row],[Title]])) &amp; "|" &amp; UPPER(TRIM(Table_Books[[#This Row],[Author]]))</f>
        <v>B-Q|BLISSETT, LUTHER</v>
      </c>
      <c r="B519" s="28" t="str">
        <f>IF(COUNTIFS(Table_Books[Hash_ID],Table_Books[[#This Row],[Hash_ID]])&gt;1,"Y","N")</f>
        <v>N</v>
      </c>
      <c r="C519" s="2" t="s">
        <v>6556</v>
      </c>
      <c r="D519" s="2" t="s">
        <v>6559</v>
      </c>
      <c r="G519" s="12"/>
      <c r="H519" s="12"/>
      <c r="I519" s="8"/>
      <c r="J519" s="12"/>
      <c r="K519" s="12"/>
      <c r="O519" s="33">
        <v>5</v>
      </c>
      <c r="P519" s="10"/>
      <c r="Q519" s="10" t="s">
        <v>1860</v>
      </c>
      <c r="R519" s="10"/>
      <c r="S519" s="10"/>
      <c r="T519" s="10" t="s">
        <v>1860</v>
      </c>
      <c r="U519" s="10" t="s">
        <v>1860</v>
      </c>
      <c r="V519" s="10" t="s">
        <v>1824</v>
      </c>
      <c r="W519" s="10"/>
      <c r="X519" s="10"/>
      <c r="Y519" s="10"/>
      <c r="Z519" s="10"/>
      <c r="AA519" s="10"/>
      <c r="AB519" s="10"/>
      <c r="AE519" s="12">
        <f>IFERROR(FLOOR(Table_Books[[#This Row],[Published_Date]],10), 0)</f>
        <v>0</v>
      </c>
      <c r="AF519" s="2">
        <f>IFERROR(CEILING(VALUE(LEFT(Table_Books[[#This Row],[Published_Date]],FIND("-",Table_Books[[#This Row],[Published_Date]]&amp;"-")-1))/100, 1), 0)</f>
        <v>0</v>
      </c>
      <c r="AK519" s="2" t="str">
        <f>Table_Books[[#This Row],[Title]]&amp;"_"&amp;Table_Books[[#This Row],[Author]]</f>
        <v>Q_Blissett, Luther</v>
      </c>
      <c r="AL519" s="2" t="str">
        <f>Table_Books[[#This Row],[Author]]&amp;"_"&amp;Table_Books[[#This Row],[Title]]</f>
        <v>Blissett, Luther_Q</v>
      </c>
      <c r="AM519" s="2" t="str">
        <f>Table_Books[[#This Row],[Title]]&amp;" by "&amp;Table_Books[[#This Row],[Author]]</f>
        <v>Q by Blissett, Luther</v>
      </c>
    </row>
    <row r="520" spans="1:41" x14ac:dyDescent="0.35">
      <c r="A520" s="7" t="str">
        <f>"B-" &amp; UPPER(TRIM(Table_Books[[#This Row],[Title]])) &amp; "|" &amp; UPPER(TRIM(Table_Books[[#This Row],[Author]]))</f>
        <v>B-THE PRINCIPLE OF HOPE|BLOCH, ERNST</v>
      </c>
      <c r="B520" s="28" t="str">
        <f>IF(COUNTIFS(Table_Books[Hash_ID],Table_Books[[#This Row],[Hash_ID]])&gt;1,"Y","N")</f>
        <v>N</v>
      </c>
      <c r="C520" s="2" t="s">
        <v>8908</v>
      </c>
      <c r="D520" s="2" t="s">
        <v>10159</v>
      </c>
      <c r="G520" s="12" t="s">
        <v>10224</v>
      </c>
      <c r="H520" s="12"/>
      <c r="I520" s="8"/>
      <c r="J520" s="12" t="s">
        <v>10308</v>
      </c>
      <c r="K520" s="12"/>
      <c r="O520" s="33"/>
      <c r="P520" s="10"/>
      <c r="Q520" s="10" t="s">
        <v>1860</v>
      </c>
      <c r="R520" s="10"/>
      <c r="S520" s="10"/>
      <c r="T520" s="10" t="s">
        <v>1860</v>
      </c>
      <c r="U520" s="10" t="s">
        <v>1860</v>
      </c>
      <c r="V520" s="10"/>
      <c r="W520" s="10"/>
      <c r="X520" s="10"/>
      <c r="Y520" s="10"/>
      <c r="Z520" s="10"/>
      <c r="AA520" s="10"/>
      <c r="AB520" s="10"/>
      <c r="AE520" s="12">
        <f>IFERROR(FLOOR(Table_Books[[#This Row],[Published_Date]],10), 0)</f>
        <v>0</v>
      </c>
      <c r="AF520" s="2">
        <f>IFERROR(CEILING(VALUE(LEFT(Table_Books[[#This Row],[Published_Date]],FIND("-",Table_Books[[#This Row],[Published_Date]]&amp;"-")-1))/100, 1), 0)</f>
        <v>20</v>
      </c>
      <c r="AG520" s="2" t="s">
        <v>10355</v>
      </c>
      <c r="AH520" s="2" t="s">
        <v>4856</v>
      </c>
      <c r="AI520" s="2" t="s">
        <v>10399</v>
      </c>
      <c r="AK520" s="2" t="str">
        <f>Table_Books[[#This Row],[Title]]&amp;"_"&amp;Table_Books[[#This Row],[Author]]</f>
        <v>The Principle of Hope_Bloch, Ernst</v>
      </c>
      <c r="AL520" s="2" t="str">
        <f>Table_Books[[#This Row],[Author]]&amp;"_"&amp;Table_Books[[#This Row],[Title]]</f>
        <v>Bloch, Ernst_The Principle of Hope</v>
      </c>
      <c r="AM520" s="2" t="str">
        <f>Table_Books[[#This Row],[Title]]&amp;" by "&amp;Table_Books[[#This Row],[Author]]</f>
        <v>The Principle of Hope by Bloch, Ernst</v>
      </c>
    </row>
    <row r="521" spans="1:41" x14ac:dyDescent="0.35">
      <c r="A521" s="7" t="str">
        <f>"B-" &amp; UPPER(TRIM(Table_Books[[#This Row],[Title]])) &amp; "|" &amp; UPPER(TRIM(Table_Books[[#This Row],[Author]]))</f>
        <v>B-HOW TO READ AND WHY|BLOOM, HAROLD</v>
      </c>
      <c r="B521" s="28" t="str">
        <f>IF(COUNTIFS(Table_Books[Hash_ID],Table_Books[[#This Row],[Hash_ID]])&gt;1,"Y","N")</f>
        <v>N</v>
      </c>
      <c r="C521" s="2" t="s">
        <v>5473</v>
      </c>
      <c r="D521" s="2" t="s">
        <v>5064</v>
      </c>
      <c r="G521" s="12"/>
      <c r="H521" s="12"/>
      <c r="I521" s="8"/>
      <c r="J521" s="12"/>
      <c r="K521" s="12"/>
      <c r="O521" s="33"/>
      <c r="P521" s="10"/>
      <c r="Q521" s="10" t="s">
        <v>1860</v>
      </c>
      <c r="R521" s="10"/>
      <c r="S521" s="10"/>
      <c r="T521" s="10" t="s">
        <v>1860</v>
      </c>
      <c r="U521" s="10" t="s">
        <v>1860</v>
      </c>
      <c r="V521" s="10"/>
      <c r="W521" s="10"/>
      <c r="X521" s="10"/>
      <c r="Y521" s="10"/>
      <c r="Z521" s="10"/>
      <c r="AA521" s="10"/>
      <c r="AB521" s="10"/>
      <c r="AE521" s="12">
        <f>IFERROR(FLOOR(Table_Books[[#This Row],[Published_Date]],10), 0)</f>
        <v>0</v>
      </c>
      <c r="AF521" s="2">
        <f>IFERROR(CEILING(VALUE(LEFT(Table_Books[[#This Row],[Published_Date]],FIND("-",Table_Books[[#This Row],[Published_Date]]&amp;"-")-1))/100, 1), 0)</f>
        <v>0</v>
      </c>
      <c r="AK521" s="2" t="str">
        <f>Table_Books[[#This Row],[Title]]&amp;"_"&amp;Table_Books[[#This Row],[Author]]</f>
        <v>How to Read and Why_Bloom, Harold</v>
      </c>
      <c r="AL521" s="2" t="str">
        <f>Table_Books[[#This Row],[Author]]&amp;"_"&amp;Table_Books[[#This Row],[Title]]</f>
        <v>Bloom, Harold_How to Read and Why</v>
      </c>
      <c r="AM521" s="2" t="str">
        <f>Table_Books[[#This Row],[Title]]&amp;" by "&amp;Table_Books[[#This Row],[Author]]</f>
        <v>How to Read and Why by Bloom, Harold</v>
      </c>
    </row>
    <row r="522" spans="1:41" ht="29" x14ac:dyDescent="0.35">
      <c r="A522" s="52" t="str">
        <f>"B-" &amp; UPPER(TRIM(Table_Books[[#This Row],[Title]])) &amp; "|" &amp; UPPER(TRIM(Table_Books[[#This Row],[Author]]))</f>
        <v>B-SHAKESPEARE: THE INVENTION OF THE HUMAN|BLOOM, HAROLD</v>
      </c>
      <c r="B522" s="28" t="str">
        <f>IF(COUNTIFS(Table_Books[Hash_ID],Table_Books[[#This Row],[Hash_ID]])&gt;1,"Y","N")</f>
        <v>N</v>
      </c>
      <c r="C522" s="28" t="s">
        <v>5066</v>
      </c>
      <c r="D522" s="28" t="s">
        <v>5064</v>
      </c>
      <c r="E522" s="28"/>
      <c r="F522" s="28"/>
      <c r="G522" s="44">
        <v>1998</v>
      </c>
      <c r="H522" s="44"/>
      <c r="I522" s="45"/>
      <c r="J522" s="44"/>
      <c r="K522" s="44"/>
      <c r="L522" s="28">
        <v>768</v>
      </c>
      <c r="M522" s="28" t="s">
        <v>5105</v>
      </c>
      <c r="N522" s="28"/>
      <c r="O522" s="46"/>
      <c r="P522" s="47"/>
      <c r="Q522" s="47" t="s">
        <v>1860</v>
      </c>
      <c r="R522" s="47"/>
      <c r="S522" s="47"/>
      <c r="T522" s="47" t="s">
        <v>1860</v>
      </c>
      <c r="U522" s="47" t="s">
        <v>1860</v>
      </c>
      <c r="V522" s="47"/>
      <c r="W522" s="47"/>
      <c r="X522" s="47"/>
      <c r="Y522" s="47"/>
      <c r="Z522" s="47"/>
      <c r="AA522" s="47"/>
      <c r="AB522" s="47"/>
      <c r="AC522" s="28"/>
      <c r="AD522" s="28"/>
      <c r="AE522" s="44">
        <f>IFERROR(FLOOR(Table_Books[[#This Row],[Published_Date]],10), 0)</f>
        <v>1990</v>
      </c>
      <c r="AF522" s="28">
        <f>IFERROR(CEILING(VALUE(LEFT(Table_Books[[#This Row],[Published_Date]],FIND("-",Table_Books[[#This Row],[Published_Date]]&amp;"-")-1))/100, 1), 0)</f>
        <v>20</v>
      </c>
      <c r="AG522" s="28"/>
      <c r="AH522" s="28"/>
      <c r="AI522" s="28"/>
      <c r="AJ522" s="28"/>
      <c r="AK522" s="28" t="str">
        <f>Table_Books[[#This Row],[Title]]&amp;"_"&amp;Table_Books[[#This Row],[Author]]</f>
        <v>Shakespeare: The Invention of the Human_Bloom, Harold</v>
      </c>
      <c r="AL522" s="28" t="str">
        <f>Table_Books[[#This Row],[Author]]&amp;"_"&amp;Table_Books[[#This Row],[Title]]</f>
        <v>Bloom, Harold_Shakespeare: The Invention of the Human</v>
      </c>
      <c r="AM522" s="28" t="str">
        <f>Table_Books[[#This Row],[Title]]&amp;" by "&amp;Table_Books[[#This Row],[Author]]</f>
        <v>Shakespeare: The Invention of the Human by Bloom, Harold</v>
      </c>
      <c r="AN522" s="28"/>
      <c r="AO522" s="28"/>
    </row>
    <row r="523" spans="1:41" ht="43.5" x14ac:dyDescent="0.35">
      <c r="A523" s="52" t="str">
        <f>"B-" &amp; UPPER(TRIM(Table_Books[[#This Row],[Title]])) &amp; "|" &amp; UPPER(TRIM(Table_Books[[#This Row],[Author]]))</f>
        <v>B-THE ANXIETY OF INFLUENCE|BLOOM, HAROLD</v>
      </c>
      <c r="B523" s="28" t="str">
        <f>IF(COUNTIFS(Table_Books[Hash_ID],Table_Books[[#This Row],[Hash_ID]])&gt;1,"Y","N")</f>
        <v>N</v>
      </c>
      <c r="C523" s="28" t="s">
        <v>5065</v>
      </c>
      <c r="D523" s="28" t="s">
        <v>5064</v>
      </c>
      <c r="E523" s="28"/>
      <c r="F523" s="28"/>
      <c r="G523" s="44">
        <v>1973</v>
      </c>
      <c r="H523" s="44"/>
      <c r="I523" s="45"/>
      <c r="J523" s="44"/>
      <c r="K523" s="44"/>
      <c r="L523" s="28">
        <v>208</v>
      </c>
      <c r="M523" s="28" t="s">
        <v>5104</v>
      </c>
      <c r="N523" s="28"/>
      <c r="O523" s="46"/>
      <c r="P523" s="47"/>
      <c r="Q523" s="47" t="s">
        <v>1860</v>
      </c>
      <c r="R523" s="47"/>
      <c r="S523" s="47"/>
      <c r="T523" s="47" t="s">
        <v>1860</v>
      </c>
      <c r="U523" s="47" t="s">
        <v>1860</v>
      </c>
      <c r="V523" s="47"/>
      <c r="W523" s="47"/>
      <c r="X523" s="47"/>
      <c r="Y523" s="47"/>
      <c r="Z523" s="47"/>
      <c r="AA523" s="47"/>
      <c r="AB523" s="47"/>
      <c r="AC523" s="28"/>
      <c r="AD523" s="28"/>
      <c r="AE523" s="44">
        <f>IFERROR(FLOOR(Table_Books[[#This Row],[Published_Date]],10), 0)</f>
        <v>1970</v>
      </c>
      <c r="AF523" s="28">
        <f>IFERROR(CEILING(VALUE(LEFT(Table_Books[[#This Row],[Published_Date]],FIND("-",Table_Books[[#This Row],[Published_Date]]&amp;"-")-1))/100, 1), 0)</f>
        <v>20</v>
      </c>
      <c r="AG523" s="28"/>
      <c r="AH523" s="28"/>
      <c r="AI523" s="28"/>
      <c r="AJ523" s="28"/>
      <c r="AK523" s="28" t="str">
        <f>Table_Books[[#This Row],[Title]]&amp;"_"&amp;Table_Books[[#This Row],[Author]]</f>
        <v>The Anxiety of Influence_Bloom, Harold</v>
      </c>
      <c r="AL523" s="28" t="str">
        <f>Table_Books[[#This Row],[Author]]&amp;"_"&amp;Table_Books[[#This Row],[Title]]</f>
        <v>Bloom, Harold_The Anxiety of Influence</v>
      </c>
      <c r="AM523" s="28" t="str">
        <f>Table_Books[[#This Row],[Title]]&amp;" by "&amp;Table_Books[[#This Row],[Author]]</f>
        <v>The Anxiety of Influence by Bloom, Harold</v>
      </c>
      <c r="AN523" s="28"/>
      <c r="AO523" s="28"/>
    </row>
    <row r="524" spans="1:41" ht="29" x14ac:dyDescent="0.35">
      <c r="A524" s="52" t="str">
        <f>"B-" &amp; UPPER(TRIM(Table_Books[[#This Row],[Title]])) &amp; "|" &amp; UPPER(TRIM(Table_Books[[#This Row],[Author]]))</f>
        <v>B-THE WESTERN CANON|BLOOM, HAROLD</v>
      </c>
      <c r="B524" s="28" t="str">
        <f>IF(COUNTIFS(Table_Books[Hash_ID],Table_Books[[#This Row],[Hash_ID]])&gt;1,"Y","N")</f>
        <v>N</v>
      </c>
      <c r="C524" s="28" t="s">
        <v>5063</v>
      </c>
      <c r="D524" s="28" t="s">
        <v>5064</v>
      </c>
      <c r="E524" s="28"/>
      <c r="F524" s="28"/>
      <c r="G524" s="44">
        <v>1994</v>
      </c>
      <c r="H524" s="44"/>
      <c r="I524" s="45"/>
      <c r="J524" s="44"/>
      <c r="K524" s="44"/>
      <c r="L524" s="28">
        <v>578</v>
      </c>
      <c r="M524" s="28" t="s">
        <v>5103</v>
      </c>
      <c r="N524" s="28"/>
      <c r="O524" s="46"/>
      <c r="P524" s="47"/>
      <c r="Q524" s="47" t="s">
        <v>1860</v>
      </c>
      <c r="R524" s="47"/>
      <c r="S524" s="47"/>
      <c r="T524" s="47" t="s">
        <v>1860</v>
      </c>
      <c r="U524" s="47" t="s">
        <v>1860</v>
      </c>
      <c r="V524" s="47"/>
      <c r="W524" s="47"/>
      <c r="X524" s="47"/>
      <c r="Y524" s="47"/>
      <c r="Z524" s="47"/>
      <c r="AA524" s="47"/>
      <c r="AB524" s="47"/>
      <c r="AC524" s="28"/>
      <c r="AD524" s="28"/>
      <c r="AE524" s="44">
        <f>IFERROR(FLOOR(Table_Books[[#This Row],[Published_Date]],10), 0)</f>
        <v>1990</v>
      </c>
      <c r="AF524" s="28">
        <f>IFERROR(CEILING(VALUE(LEFT(Table_Books[[#This Row],[Published_Date]],FIND("-",Table_Books[[#This Row],[Published_Date]]&amp;"-")-1))/100, 1), 0)</f>
        <v>20</v>
      </c>
      <c r="AG524" s="28"/>
      <c r="AH524" s="28"/>
      <c r="AI524" s="28"/>
      <c r="AJ524" s="28"/>
      <c r="AK524" s="28" t="str">
        <f>Table_Books[[#This Row],[Title]]&amp;"_"&amp;Table_Books[[#This Row],[Author]]</f>
        <v>The Western Canon_Bloom, Harold</v>
      </c>
      <c r="AL524" s="28" t="str">
        <f>Table_Books[[#This Row],[Author]]&amp;"_"&amp;Table_Books[[#This Row],[Title]]</f>
        <v>Bloom, Harold_The Western Canon</v>
      </c>
      <c r="AM524" s="28" t="str">
        <f>Table_Books[[#This Row],[Title]]&amp;" by "&amp;Table_Books[[#This Row],[Author]]</f>
        <v>The Western Canon by Bloom, Harold</v>
      </c>
      <c r="AN524" s="28"/>
      <c r="AO524" s="28"/>
    </row>
    <row r="525" spans="1:41" ht="29" x14ac:dyDescent="0.35">
      <c r="A525" s="52" t="str">
        <f>"B-" &amp; UPPER(TRIM(Table_Books[[#This Row],[Title]])) &amp; "|" &amp; UPPER(TRIM(Table_Books[[#This Row],[Author]]))</f>
        <v>B-THE WOMAN WHO WAS POOR|BLOY, LEON</v>
      </c>
      <c r="B525" s="28" t="str">
        <f>IF(COUNTIFS(Table_Books[Hash_ID],Table_Books[[#This Row],[Hash_ID]])&gt;1,"Y","N")</f>
        <v>N</v>
      </c>
      <c r="C525" s="28" t="s">
        <v>2249</v>
      </c>
      <c r="D525" s="28" t="s">
        <v>2252</v>
      </c>
      <c r="E525" s="28"/>
      <c r="F525" s="28"/>
      <c r="G525" s="44">
        <v>1897</v>
      </c>
      <c r="H525" s="44"/>
      <c r="I525" s="45"/>
      <c r="J525" s="44"/>
      <c r="K525" s="44"/>
      <c r="L525" s="28">
        <v>350</v>
      </c>
      <c r="M525" s="28" t="s">
        <v>2338</v>
      </c>
      <c r="N525" s="28"/>
      <c r="O525" s="46"/>
      <c r="P525" s="47"/>
      <c r="Q525" s="47" t="s">
        <v>1860</v>
      </c>
      <c r="R525" s="47"/>
      <c r="S525" s="47"/>
      <c r="T525" s="47" t="s">
        <v>1860</v>
      </c>
      <c r="U525" s="47" t="s">
        <v>1860</v>
      </c>
      <c r="V525" s="47"/>
      <c r="W525" s="47"/>
      <c r="X525" s="47"/>
      <c r="Y525" s="47"/>
      <c r="Z525" s="47"/>
      <c r="AA525" s="47"/>
      <c r="AB525" s="47"/>
      <c r="AC525" s="28"/>
      <c r="AD525" s="28"/>
      <c r="AE525" s="44">
        <f>IFERROR(FLOOR(Table_Books[[#This Row],[Published_Date]],10), 0)</f>
        <v>1890</v>
      </c>
      <c r="AF525" s="28">
        <f>IFERROR(CEILING(VALUE(LEFT(Table_Books[[#This Row],[Published_Date]],FIND("-",Table_Books[[#This Row],[Published_Date]]&amp;"-")-1))/100, 1), 0)</f>
        <v>19</v>
      </c>
      <c r="AG525" s="28"/>
      <c r="AH525" s="28"/>
      <c r="AI525" s="28"/>
      <c r="AJ525" s="28"/>
      <c r="AK525" s="28" t="str">
        <f>Table_Books[[#This Row],[Title]]&amp;"_"&amp;Table_Books[[#This Row],[Author]]</f>
        <v>The Woman Who Was Poor_Bloy, Leon</v>
      </c>
      <c r="AL525" s="28" t="str">
        <f>Table_Books[[#This Row],[Author]]&amp;"_"&amp;Table_Books[[#This Row],[Title]]</f>
        <v>Bloy, Leon_The Woman Who Was Poor</v>
      </c>
      <c r="AM525" s="28" t="str">
        <f>Table_Books[[#This Row],[Title]]&amp;" by "&amp;Table_Books[[#This Row],[Author]]</f>
        <v>The Woman Who Was Poor by Bloy, Leon</v>
      </c>
      <c r="AN525" s="28"/>
      <c r="AO525" s="28"/>
    </row>
    <row r="526" spans="1:41" x14ac:dyDescent="0.35">
      <c r="A526" s="52" t="str">
        <f>"B-" &amp; UPPER(TRIM(Table_Books[[#This Row],[Title]])) &amp; "|" &amp; UPPER(TRIM(Table_Books[[#This Row],[Author]]))</f>
        <v>B-AKENFIELD|BLYTHE, RONALD</v>
      </c>
      <c r="B526" s="28" t="str">
        <f>IF(COUNTIFS(Table_Books[Hash_ID],Table_Books[[#This Row],[Hash_ID]])&gt;1,"Y","N")</f>
        <v>N</v>
      </c>
      <c r="C526" s="28" t="s">
        <v>7081</v>
      </c>
      <c r="D526" s="28" t="s">
        <v>7082</v>
      </c>
      <c r="E526" s="28"/>
      <c r="F526" s="28"/>
      <c r="G526" s="44"/>
      <c r="H526" s="44"/>
      <c r="I526" s="45" t="s">
        <v>7023</v>
      </c>
      <c r="J526" s="44"/>
      <c r="K526" s="44"/>
      <c r="L526" s="28"/>
      <c r="M526" s="28"/>
      <c r="N526" s="28"/>
      <c r="O526" s="46"/>
      <c r="P526" s="47"/>
      <c r="Q526" s="47" t="s">
        <v>1860</v>
      </c>
      <c r="R526" s="47"/>
      <c r="S526" s="47"/>
      <c r="T526" s="47" t="s">
        <v>1860</v>
      </c>
      <c r="U526" s="47" t="s">
        <v>1860</v>
      </c>
      <c r="V526" s="47"/>
      <c r="W526" s="47"/>
      <c r="X526" s="47"/>
      <c r="Y526" s="47"/>
      <c r="Z526" s="47"/>
      <c r="AA526" s="47"/>
      <c r="AB526" s="47"/>
      <c r="AC526" s="28"/>
      <c r="AD526" s="28"/>
      <c r="AE526" s="44">
        <f>IFERROR(FLOOR(Table_Books[[#This Row],[Published_Date]],10), 0)</f>
        <v>0</v>
      </c>
      <c r="AF526" s="28">
        <f>IFERROR(CEILING(VALUE(LEFT(Table_Books[[#This Row],[Published_Date]],FIND("-",Table_Books[[#This Row],[Published_Date]]&amp;"-")-1))/100, 1), 0)</f>
        <v>0</v>
      </c>
      <c r="AG526" s="28"/>
      <c r="AH526" s="28"/>
      <c r="AI526" s="28"/>
      <c r="AJ526" s="28"/>
      <c r="AK526" s="28" t="str">
        <f>Table_Books[[#This Row],[Title]]&amp;"_"&amp;Table_Books[[#This Row],[Author]]</f>
        <v>Akenfield_Blythe, Ronald</v>
      </c>
      <c r="AL526" s="28" t="str">
        <f>Table_Books[[#This Row],[Author]]&amp;"_"&amp;Table_Books[[#This Row],[Title]]</f>
        <v>Blythe, Ronald_Akenfield</v>
      </c>
      <c r="AM526" s="28" t="str">
        <f>Table_Books[[#This Row],[Title]]&amp;" by "&amp;Table_Books[[#This Row],[Author]]</f>
        <v>Akenfield by Blythe, Ronald</v>
      </c>
      <c r="AN526" s="28"/>
      <c r="AO526" s="28"/>
    </row>
    <row r="527" spans="1:41" x14ac:dyDescent="0.35">
      <c r="A527" s="52" t="str">
        <f>"B-" &amp; UPPER(TRIM(Table_Books[[#This Row],[Title]])) &amp; "|" &amp; UPPER(TRIM(Table_Books[[#This Row],[Author]]))</f>
        <v>B-DECAMERON|BOCCACCIO, GIOVANNI</v>
      </c>
      <c r="B527" s="28" t="str">
        <f>IF(COUNTIFS(Table_Books[Hash_ID],Table_Books[[#This Row],[Hash_ID]])&gt;1,"Y","N")</f>
        <v>N</v>
      </c>
      <c r="C527" s="28" t="s">
        <v>19203</v>
      </c>
      <c r="D527" s="28" t="s">
        <v>2540</v>
      </c>
      <c r="E527" s="28"/>
      <c r="F527" s="28"/>
      <c r="G527" s="44"/>
      <c r="H527" s="44"/>
      <c r="I527" s="45"/>
      <c r="J527" s="44"/>
      <c r="K527" s="44"/>
      <c r="L527" s="28"/>
      <c r="M527" s="28"/>
      <c r="N527" s="28"/>
      <c r="O527" s="46"/>
      <c r="P527" s="47"/>
      <c r="Q527" s="47" t="s">
        <v>1860</v>
      </c>
      <c r="R527" s="47"/>
      <c r="S527" s="47"/>
      <c r="T527" s="47" t="s">
        <v>1860</v>
      </c>
      <c r="U527" s="47" t="s">
        <v>1860</v>
      </c>
      <c r="V527" s="47"/>
      <c r="W527" s="47"/>
      <c r="X527" s="47"/>
      <c r="Y527" s="47"/>
      <c r="Z527" s="47"/>
      <c r="AA527" s="47"/>
      <c r="AB527" s="47"/>
      <c r="AC527" s="28"/>
      <c r="AD527" s="28"/>
      <c r="AE527" s="44">
        <f>IFERROR(FLOOR(Table_Books[[#This Row],[Published_Date]],10), 0)</f>
        <v>0</v>
      </c>
      <c r="AF527" s="28">
        <f>IFERROR(CEILING(VALUE(LEFT(Table_Books[[#This Row],[Published_Date]],FIND("-",Table_Books[[#This Row],[Published_Date]]&amp;"-")-1))/100, 1), 0)</f>
        <v>0</v>
      </c>
      <c r="AG527" s="28"/>
      <c r="AH527" s="28" t="s">
        <v>21585</v>
      </c>
      <c r="AI527" s="28"/>
      <c r="AJ527" s="28"/>
      <c r="AK527" s="28" t="str">
        <f>Table_Books[[#This Row],[Title]]&amp;"_"&amp;Table_Books[[#This Row],[Author]]</f>
        <v>Decameron_Boccaccio, Giovanni</v>
      </c>
      <c r="AL527" s="28" t="str">
        <f>Table_Books[[#This Row],[Author]]&amp;"_"&amp;Table_Books[[#This Row],[Title]]</f>
        <v>Boccaccio, Giovanni_Decameron</v>
      </c>
      <c r="AM527" s="28" t="str">
        <f>Table_Books[[#This Row],[Title]]&amp;" by "&amp;Table_Books[[#This Row],[Author]]</f>
        <v>Decameron by Boccaccio, Giovanni</v>
      </c>
      <c r="AN527" s="28"/>
      <c r="AO527" s="28"/>
    </row>
    <row r="528" spans="1:41" ht="43.5" x14ac:dyDescent="0.35">
      <c r="A528" s="52" t="str">
        <f>"B-" &amp; UPPER(TRIM(Table_Books[[#This Row],[Title]])) &amp; "|" &amp; UPPER(TRIM(Table_Books[[#This Row],[Author]]))</f>
        <v>B-THE DECAMERON|BOCCACCIO, GIOVANNI</v>
      </c>
      <c r="B528" s="28" t="str">
        <f>IF(COUNTIFS(Table_Books[Hash_ID],Table_Books[[#This Row],[Hash_ID]])&gt;1,"Y","N")</f>
        <v>N</v>
      </c>
      <c r="C528" s="28" t="s">
        <v>2538</v>
      </c>
      <c r="D528" s="28" t="s">
        <v>2540</v>
      </c>
      <c r="E528" s="28"/>
      <c r="F528" s="28"/>
      <c r="G528" s="44">
        <v>1353</v>
      </c>
      <c r="H528" s="44"/>
      <c r="I528" s="45"/>
      <c r="J528" s="44"/>
      <c r="K528" s="44"/>
      <c r="L528" s="28">
        <v>1024</v>
      </c>
      <c r="M528" s="28" t="s">
        <v>2781</v>
      </c>
      <c r="N528" s="28"/>
      <c r="O528" s="46"/>
      <c r="P528" s="47"/>
      <c r="Q528" s="47" t="s">
        <v>1860</v>
      </c>
      <c r="R528" s="47"/>
      <c r="S528" s="47"/>
      <c r="T528" s="47" t="s">
        <v>1860</v>
      </c>
      <c r="U528" s="47" t="s">
        <v>1860</v>
      </c>
      <c r="V528" s="47"/>
      <c r="W528" s="47"/>
      <c r="X528" s="47"/>
      <c r="Y528" s="47"/>
      <c r="Z528" s="47"/>
      <c r="AA528" s="47"/>
      <c r="AB528" s="47"/>
      <c r="AC528" s="28"/>
      <c r="AD528" s="28"/>
      <c r="AE528" s="44">
        <f>IFERROR(FLOOR(Table_Books[[#This Row],[Published_Date]],10), 0)</f>
        <v>1350</v>
      </c>
      <c r="AF528" s="28">
        <f>IFERROR(CEILING(VALUE(LEFT(Table_Books[[#This Row],[Published_Date]],FIND("-",Table_Books[[#This Row],[Published_Date]]&amp;"-")-1))/100, 1), 0)</f>
        <v>14</v>
      </c>
      <c r="AG528" s="28"/>
      <c r="AH528" s="28"/>
      <c r="AI528" s="28"/>
      <c r="AJ528" s="28"/>
      <c r="AK528" s="28" t="str">
        <f>Table_Books[[#This Row],[Title]]&amp;"_"&amp;Table_Books[[#This Row],[Author]]</f>
        <v>The Decameron_Boccaccio, Giovanni</v>
      </c>
      <c r="AL528" s="28" t="str">
        <f>Table_Books[[#This Row],[Author]]&amp;"_"&amp;Table_Books[[#This Row],[Title]]</f>
        <v>Boccaccio, Giovanni_The Decameron</v>
      </c>
      <c r="AM528" s="28" t="str">
        <f>Table_Books[[#This Row],[Title]]&amp;" by "&amp;Table_Books[[#This Row],[Author]]</f>
        <v>The Decameron by Boccaccio, Giovanni</v>
      </c>
      <c r="AN528" s="28"/>
      <c r="AO528" s="28"/>
    </row>
    <row r="529" spans="1:41" x14ac:dyDescent="0.35">
      <c r="A529" s="52" t="str">
        <f>"B-" &amp; UPPER(TRIM(Table_Books[[#This Row],[Title]])) &amp; "|" &amp; UPPER(TRIM(Table_Books[[#This Row],[Author]]))</f>
        <v>B-CONSOLATION OF PHILOSOPHY|BOETHIUS</v>
      </c>
      <c r="B529" s="28" t="str">
        <f>IF(COUNTIFS(Table_Books[Hash_ID],Table_Books[[#This Row],[Hash_ID]])&gt;1,"Y","N")</f>
        <v>N</v>
      </c>
      <c r="C529" s="28" t="s">
        <v>19069</v>
      </c>
      <c r="D529" s="28" t="s">
        <v>607</v>
      </c>
      <c r="E529" s="28"/>
      <c r="F529" s="28"/>
      <c r="G529" s="44"/>
      <c r="H529" s="44"/>
      <c r="I529" s="45"/>
      <c r="J529" s="44"/>
      <c r="K529" s="44"/>
      <c r="L529" s="28"/>
      <c r="M529" s="28"/>
      <c r="N529" s="28"/>
      <c r="O529" s="46"/>
      <c r="P529" s="47"/>
      <c r="Q529" s="47" t="s">
        <v>1860</v>
      </c>
      <c r="R529" s="47"/>
      <c r="S529" s="47"/>
      <c r="T529" s="47" t="s">
        <v>1860</v>
      </c>
      <c r="U529" s="47" t="s">
        <v>1860</v>
      </c>
      <c r="V529" s="47"/>
      <c r="W529" s="47"/>
      <c r="X529" s="47"/>
      <c r="Y529" s="47"/>
      <c r="Z529" s="47"/>
      <c r="AA529" s="47"/>
      <c r="AB529" s="47"/>
      <c r="AC529" s="28"/>
      <c r="AD529" s="28"/>
      <c r="AE529" s="44">
        <f>IFERROR(FLOOR(Table_Books[[#This Row],[Published_Date]],10), 0)</f>
        <v>0</v>
      </c>
      <c r="AF529" s="28">
        <f>IFERROR(CEILING(VALUE(LEFT(Table_Books[[#This Row],[Published_Date]],FIND("-",Table_Books[[#This Row],[Published_Date]]&amp;"-")-1))/100, 1), 0)</f>
        <v>0</v>
      </c>
      <c r="AG529" s="28"/>
      <c r="AH529" s="28" t="s">
        <v>21582</v>
      </c>
      <c r="AI529" s="28"/>
      <c r="AJ529" s="28"/>
      <c r="AK529" s="28" t="str">
        <f>Table_Books[[#This Row],[Title]]&amp;"_"&amp;Table_Books[[#This Row],[Author]]</f>
        <v>Consolation of Philosophy_Boethius</v>
      </c>
      <c r="AL529" s="28" t="str">
        <f>Table_Books[[#This Row],[Author]]&amp;"_"&amp;Table_Books[[#This Row],[Title]]</f>
        <v>Boethius_Consolation of Philosophy</v>
      </c>
      <c r="AM529" s="28" t="str">
        <f>Table_Books[[#This Row],[Title]]&amp;" by "&amp;Table_Books[[#This Row],[Author]]</f>
        <v>Consolation of Philosophy by Boethius</v>
      </c>
      <c r="AN529" s="28"/>
      <c r="AO529" s="28"/>
    </row>
    <row r="530" spans="1:41" x14ac:dyDescent="0.35">
      <c r="A530" s="52" t="str">
        <f>"B-" &amp; UPPER(TRIM(Table_Books[[#This Row],[Title]])) &amp; "|" &amp; UPPER(TRIM(Table_Books[[#This Row],[Author]]))</f>
        <v>B-CONSOLATION OF PHILOSOPHY (CONTINUED INFLUENCE)|BOETHIUS</v>
      </c>
      <c r="B530" s="28" t="str">
        <f>IF(COUNTIFS(Table_Books[Hash_ID],Table_Books[[#This Row],[Hash_ID]])&gt;1,"Y","N")</f>
        <v>N</v>
      </c>
      <c r="C530" s="28" t="s">
        <v>19099</v>
      </c>
      <c r="D530" s="28" t="s">
        <v>607</v>
      </c>
      <c r="E530" s="28"/>
      <c r="F530" s="28"/>
      <c r="G530" s="44"/>
      <c r="H530" s="44"/>
      <c r="I530" s="45"/>
      <c r="J530" s="44"/>
      <c r="K530" s="44"/>
      <c r="L530" s="28"/>
      <c r="M530" s="28"/>
      <c r="N530" s="28"/>
      <c r="O530" s="46"/>
      <c r="P530" s="47"/>
      <c r="Q530" s="47" t="s">
        <v>1860</v>
      </c>
      <c r="R530" s="47"/>
      <c r="S530" s="47"/>
      <c r="T530" s="47" t="s">
        <v>1860</v>
      </c>
      <c r="U530" s="47" t="s">
        <v>1860</v>
      </c>
      <c r="V530" s="47"/>
      <c r="W530" s="47"/>
      <c r="X530" s="47"/>
      <c r="Y530" s="47"/>
      <c r="Z530" s="47"/>
      <c r="AA530" s="47"/>
      <c r="AB530" s="47"/>
      <c r="AC530" s="28"/>
      <c r="AD530" s="28"/>
      <c r="AE530" s="44">
        <f>IFERROR(FLOOR(Table_Books[[#This Row],[Published_Date]],10), 0)</f>
        <v>0</v>
      </c>
      <c r="AF530" s="28">
        <f>IFERROR(CEILING(VALUE(LEFT(Table_Books[[#This Row],[Published_Date]],FIND("-",Table_Books[[#This Row],[Published_Date]]&amp;"-")-1))/100, 1), 0)</f>
        <v>0</v>
      </c>
      <c r="AG530" s="28"/>
      <c r="AH530" s="28" t="s">
        <v>21583</v>
      </c>
      <c r="AI530" s="28"/>
      <c r="AJ530" s="28"/>
      <c r="AK530" s="28" t="str">
        <f>Table_Books[[#This Row],[Title]]&amp;"_"&amp;Table_Books[[#This Row],[Author]]</f>
        <v>Consolation of Philosophy (Continued Influence)_Boethius</v>
      </c>
      <c r="AL530" s="28" t="str">
        <f>Table_Books[[#This Row],[Author]]&amp;"_"&amp;Table_Books[[#This Row],[Title]]</f>
        <v>Boethius_Consolation of Philosophy (Continued Influence)</v>
      </c>
      <c r="AM530" s="28" t="str">
        <f>Table_Books[[#This Row],[Title]]&amp;" by "&amp;Table_Books[[#This Row],[Author]]</f>
        <v>Consolation of Philosophy (Continued Influence) by Boethius</v>
      </c>
      <c r="AN530" s="28"/>
      <c r="AO530" s="28"/>
    </row>
    <row r="531" spans="1:41" ht="29" x14ac:dyDescent="0.35">
      <c r="A531" s="52" t="str">
        <f>"B-" &amp; UPPER(TRIM(Table_Books[[#This Row],[Title]])) &amp; "|" &amp; UPPER(TRIM(Table_Books[[#This Row],[Author]]))</f>
        <v>B-THE CONSOLATION OF PHILOSOPHY|BOETHIUS</v>
      </c>
      <c r="B531" s="28" t="str">
        <f>IF(COUNTIFS(Table_Books[Hash_ID],Table_Books[[#This Row],[Hash_ID]])&gt;1,"Y","N")</f>
        <v>N</v>
      </c>
      <c r="C531" s="28" t="s">
        <v>8840</v>
      </c>
      <c r="D531" s="28" t="s">
        <v>607</v>
      </c>
      <c r="E531" s="28"/>
      <c r="F531" s="28"/>
      <c r="G531" s="44" t="s">
        <v>10215</v>
      </c>
      <c r="H531" s="44"/>
      <c r="I531" s="45"/>
      <c r="J531" s="44" t="s">
        <v>10246</v>
      </c>
      <c r="K531" s="44"/>
      <c r="L531" s="28"/>
      <c r="M531" s="28"/>
      <c r="N531" s="28"/>
      <c r="O531" s="46"/>
      <c r="P531" s="47"/>
      <c r="Q531" s="47" t="s">
        <v>1860</v>
      </c>
      <c r="R531" s="47"/>
      <c r="S531" s="47"/>
      <c r="T531" s="47" t="s">
        <v>1860</v>
      </c>
      <c r="U531" s="47" t="s">
        <v>1860</v>
      </c>
      <c r="V531" s="47"/>
      <c r="W531" s="47"/>
      <c r="X531" s="47"/>
      <c r="Y531" s="47"/>
      <c r="Z531" s="47"/>
      <c r="AA531" s="47"/>
      <c r="AB531" s="47"/>
      <c r="AC531" s="28"/>
      <c r="AD531" s="28"/>
      <c r="AE531" s="44">
        <f>IFERROR(FLOOR(Table_Books[[#This Row],[Published_Date]],10), 0)</f>
        <v>0</v>
      </c>
      <c r="AF531" s="28">
        <f>IFERROR(CEILING(VALUE(LEFT(Table_Books[[#This Row],[Published_Date]],FIND("-",Table_Books[[#This Row],[Published_Date]]&amp;"-")-1))/100, 1), 0)</f>
        <v>0</v>
      </c>
      <c r="AG531" s="28" t="s">
        <v>10351</v>
      </c>
      <c r="AH531" s="28" t="s">
        <v>4856</v>
      </c>
      <c r="AI531" s="28" t="s">
        <v>10394</v>
      </c>
      <c r="AJ531" s="28"/>
      <c r="AK531" s="28" t="str">
        <f>Table_Books[[#This Row],[Title]]&amp;"_"&amp;Table_Books[[#This Row],[Author]]</f>
        <v>The Consolation of Philosophy_Boethius</v>
      </c>
      <c r="AL531" s="28" t="str">
        <f>Table_Books[[#This Row],[Author]]&amp;"_"&amp;Table_Books[[#This Row],[Title]]</f>
        <v>Boethius_The Consolation of Philosophy</v>
      </c>
      <c r="AM531" s="28" t="str">
        <f>Table_Books[[#This Row],[Title]]&amp;" by "&amp;Table_Books[[#This Row],[Author]]</f>
        <v>The Consolation of Philosophy by Boethius</v>
      </c>
      <c r="AN531" s="28"/>
      <c r="AO531" s="28"/>
    </row>
    <row r="532" spans="1:41" ht="29" x14ac:dyDescent="0.35">
      <c r="A532" s="52" t="str">
        <f>"B-" &amp; UPPER(TRIM(Table_Books[[#This Row],[Title]])) &amp; "|" &amp; UPPER(TRIM(Table_Books[[#This Row],[Author]]))</f>
        <v>B-2666|BOLAÑO, ROBERTO</v>
      </c>
      <c r="B532" s="28" t="str">
        <f>IF(COUNTIFS(Table_Books[Hash_ID],Table_Books[[#This Row],[Hash_ID]])&gt;1,"Y","N")</f>
        <v>N</v>
      </c>
      <c r="C532" s="45">
        <v>2666</v>
      </c>
      <c r="D532" s="28" t="s">
        <v>1854</v>
      </c>
      <c r="E532" s="28"/>
      <c r="F532" s="28"/>
      <c r="G532" s="44">
        <v>2004</v>
      </c>
      <c r="H532" s="44"/>
      <c r="I532" s="45"/>
      <c r="J532" s="44"/>
      <c r="K532" s="44"/>
      <c r="L532" s="28">
        <v>912</v>
      </c>
      <c r="M532" s="28" t="s">
        <v>1986</v>
      </c>
      <c r="N532" s="28"/>
      <c r="O532" s="46">
        <v>5</v>
      </c>
      <c r="P532" s="47">
        <v>5</v>
      </c>
      <c r="Q532" s="47" t="s">
        <v>1824</v>
      </c>
      <c r="R532" s="47"/>
      <c r="S532" s="47"/>
      <c r="T532" s="47" t="s">
        <v>1860</v>
      </c>
      <c r="U532" s="47" t="s">
        <v>1860</v>
      </c>
      <c r="V532" s="47" t="s">
        <v>1824</v>
      </c>
      <c r="W532" s="47"/>
      <c r="X532" s="47"/>
      <c r="Y532" s="47"/>
      <c r="Z532" s="47"/>
      <c r="AA532" s="47"/>
      <c r="AB532" s="47"/>
      <c r="AC532" s="28" t="s">
        <v>1824</v>
      </c>
      <c r="AD532" s="28" t="s">
        <v>1824</v>
      </c>
      <c r="AE532" s="44">
        <f>IFERROR(FLOOR(Table_Books[[#This Row],[Published_Date]],10), 0)</f>
        <v>2000</v>
      </c>
      <c r="AF532" s="28">
        <f>IFERROR(CEILING(VALUE(LEFT(Table_Books[[#This Row],[Published_Date]],FIND("-",Table_Books[[#This Row],[Published_Date]]&amp;"-")-1))/100, 1), 0)</f>
        <v>21</v>
      </c>
      <c r="AG532" s="28"/>
      <c r="AH532" s="28" t="s">
        <v>21602</v>
      </c>
      <c r="AI532" s="28"/>
      <c r="AJ532" s="28"/>
      <c r="AK532" s="28" t="str">
        <f>Table_Books[[#This Row],[Title]]&amp;"_"&amp;Table_Books[[#This Row],[Author]]</f>
        <v>2666_Bolaño, Roberto</v>
      </c>
      <c r="AL532" s="28" t="str">
        <f>Table_Books[[#This Row],[Author]]&amp;"_"&amp;Table_Books[[#This Row],[Title]]</f>
        <v>Bolaño, Roberto_2666</v>
      </c>
      <c r="AM532" s="28" t="str">
        <f>Table_Books[[#This Row],[Title]]&amp;" by "&amp;Table_Books[[#This Row],[Author]]</f>
        <v>2666 by Bolaño, Roberto</v>
      </c>
      <c r="AN532" s="28"/>
      <c r="AO532" s="28"/>
    </row>
    <row r="533" spans="1:41" x14ac:dyDescent="0.35">
      <c r="A533" s="52" t="str">
        <f>"B-" &amp; UPPER(TRIM(Table_Books[[#This Row],[Title]])) &amp; "|" &amp; UPPER(TRIM(Table_Books[[#This Row],[Author]]))</f>
        <v>B-AMULET|BOLAÑO, ROBERTO</v>
      </c>
      <c r="B533" s="28" t="str">
        <f>IF(COUNTIFS(Table_Books[Hash_ID],Table_Books[[#This Row],[Hash_ID]])&gt;1,"Y","N")</f>
        <v>N</v>
      </c>
      <c r="C533" s="28" t="s">
        <v>20445</v>
      </c>
      <c r="D533" s="28" t="s">
        <v>1854</v>
      </c>
      <c r="E533" s="28"/>
      <c r="F533" s="28"/>
      <c r="G533" s="44"/>
      <c r="H533" s="44"/>
      <c r="I533" s="45"/>
      <c r="J533" s="44"/>
      <c r="K533" s="44"/>
      <c r="L533" s="28"/>
      <c r="M533" s="28"/>
      <c r="N533" s="28"/>
      <c r="O533" s="46"/>
      <c r="P533" s="47"/>
      <c r="Q533" s="47" t="s">
        <v>1860</v>
      </c>
      <c r="R533" s="47"/>
      <c r="S533" s="47"/>
      <c r="T533" s="47" t="s">
        <v>1860</v>
      </c>
      <c r="U533" s="47" t="s">
        <v>1860</v>
      </c>
      <c r="V533" s="47"/>
      <c r="W533" s="47"/>
      <c r="X533" s="47"/>
      <c r="Y533" s="47"/>
      <c r="Z533" s="47"/>
      <c r="AA533" s="47"/>
      <c r="AB533" s="47"/>
      <c r="AC533" s="28"/>
      <c r="AD533" s="28"/>
      <c r="AE533" s="44">
        <f>IFERROR(FLOOR(Table_Books[[#This Row],[Published_Date]],10), 0)</f>
        <v>0</v>
      </c>
      <c r="AF533" s="28">
        <f>IFERROR(CEILING(VALUE(LEFT(Table_Books[[#This Row],[Published_Date]],FIND("-",Table_Books[[#This Row],[Published_Date]]&amp;"-")-1))/100, 1), 0)</f>
        <v>0</v>
      </c>
      <c r="AG533" s="28"/>
      <c r="AH533" s="28"/>
      <c r="AI533" s="28"/>
      <c r="AJ533" s="28"/>
      <c r="AK533" s="28" t="str">
        <f>Table_Books[[#This Row],[Title]]&amp;"_"&amp;Table_Books[[#This Row],[Author]]</f>
        <v>Amulet_Bolaño, Roberto</v>
      </c>
      <c r="AL533" s="28" t="str">
        <f>Table_Books[[#This Row],[Author]]&amp;"_"&amp;Table_Books[[#This Row],[Title]]</f>
        <v>Bolaño, Roberto_Amulet</v>
      </c>
      <c r="AM533" s="28" t="str">
        <f>Table_Books[[#This Row],[Title]]&amp;" by "&amp;Table_Books[[#This Row],[Author]]</f>
        <v>Amulet by Bolaño, Roberto</v>
      </c>
      <c r="AN533" s="28"/>
      <c r="AO533" s="28"/>
    </row>
    <row r="534" spans="1:41" x14ac:dyDescent="0.35">
      <c r="A534" s="52" t="str">
        <f>"B-" &amp; UPPER(TRIM(Table_Books[[#This Row],[Title]])) &amp; "|" &amp; UPPER(TRIM(Table_Books[[#This Row],[Author]]))</f>
        <v>B-ANTWERP|BOLAÑO, ROBERTO</v>
      </c>
      <c r="B534" s="28" t="str">
        <f>IF(COUNTIFS(Table_Books[Hash_ID],Table_Books[[#This Row],[Hash_ID]])&gt;1,"Y","N")</f>
        <v>N</v>
      </c>
      <c r="C534" s="28" t="s">
        <v>20134</v>
      </c>
      <c r="D534" s="28" t="s">
        <v>1854</v>
      </c>
      <c r="E534" s="28"/>
      <c r="F534" s="28"/>
      <c r="G534" s="44"/>
      <c r="H534" s="44"/>
      <c r="I534" s="45"/>
      <c r="J534" s="44"/>
      <c r="K534" s="44"/>
      <c r="L534" s="28"/>
      <c r="M534" s="28"/>
      <c r="N534" s="28"/>
      <c r="O534" s="46"/>
      <c r="P534" s="47"/>
      <c r="Q534" s="47" t="s">
        <v>1860</v>
      </c>
      <c r="R534" s="47"/>
      <c r="S534" s="47"/>
      <c r="T534" s="47" t="s">
        <v>1860</v>
      </c>
      <c r="U534" s="47" t="s">
        <v>1860</v>
      </c>
      <c r="V534" s="47"/>
      <c r="W534" s="47"/>
      <c r="X534" s="47"/>
      <c r="Y534" s="47"/>
      <c r="Z534" s="47"/>
      <c r="AA534" s="47"/>
      <c r="AB534" s="47"/>
      <c r="AC534" s="28"/>
      <c r="AD534" s="28"/>
      <c r="AE534" s="44">
        <f>IFERROR(FLOOR(Table_Books[[#This Row],[Published_Date]],10), 0)</f>
        <v>0</v>
      </c>
      <c r="AF534" s="28">
        <f>IFERROR(CEILING(VALUE(LEFT(Table_Books[[#This Row],[Published_Date]],FIND("-",Table_Books[[#This Row],[Published_Date]]&amp;"-")-1))/100, 1), 0)</f>
        <v>0</v>
      </c>
      <c r="AG534" s="28"/>
      <c r="AH534" s="28"/>
      <c r="AI534" s="28"/>
      <c r="AJ534" s="28"/>
      <c r="AK534" s="28" t="str">
        <f>Table_Books[[#This Row],[Title]]&amp;"_"&amp;Table_Books[[#This Row],[Author]]</f>
        <v>Antwerp_Bolaño, Roberto</v>
      </c>
      <c r="AL534" s="28" t="str">
        <f>Table_Books[[#This Row],[Author]]&amp;"_"&amp;Table_Books[[#This Row],[Title]]</f>
        <v>Bolaño, Roberto_Antwerp</v>
      </c>
      <c r="AM534" s="28" t="str">
        <f>Table_Books[[#This Row],[Title]]&amp;" by "&amp;Table_Books[[#This Row],[Author]]</f>
        <v>Antwerp by Bolaño, Roberto</v>
      </c>
      <c r="AN534" s="28"/>
      <c r="AO534" s="28"/>
    </row>
    <row r="535" spans="1:41" x14ac:dyDescent="0.35">
      <c r="A535" s="52" t="str">
        <f>"B-" &amp; UPPER(TRIM(Table_Books[[#This Row],[Title]])) &amp; "|" &amp; UPPER(TRIM(Table_Books[[#This Row],[Author]]))</f>
        <v>B-BY NIGHT IN CHILE|BOLAÑO, ROBERTO</v>
      </c>
      <c r="B535" s="28" t="str">
        <f>IF(COUNTIFS(Table_Books[Hash_ID],Table_Books[[#This Row],[Hash_ID]])&gt;1,"Y","N")</f>
        <v>N</v>
      </c>
      <c r="C535" s="28" t="s">
        <v>5822</v>
      </c>
      <c r="D535" s="28" t="s">
        <v>1854</v>
      </c>
      <c r="E535" s="28"/>
      <c r="F535" s="28"/>
      <c r="G535" s="44"/>
      <c r="H535" s="44"/>
      <c r="I535" s="45"/>
      <c r="J535" s="44"/>
      <c r="K535" s="44"/>
      <c r="L535" s="28"/>
      <c r="M535" s="28"/>
      <c r="N535" s="28"/>
      <c r="O535" s="46"/>
      <c r="P535" s="47"/>
      <c r="Q535" s="47" t="s">
        <v>1860</v>
      </c>
      <c r="R535" s="47"/>
      <c r="S535" s="47"/>
      <c r="T535" s="47" t="s">
        <v>1860</v>
      </c>
      <c r="U535" s="47" t="s">
        <v>1860</v>
      </c>
      <c r="V535" s="47"/>
      <c r="W535" s="47"/>
      <c r="X535" s="47"/>
      <c r="Y535" s="47"/>
      <c r="Z535" s="47"/>
      <c r="AA535" s="47"/>
      <c r="AB535" s="47"/>
      <c r="AC535" s="28"/>
      <c r="AD535" s="28"/>
      <c r="AE535" s="44">
        <f>IFERROR(FLOOR(Table_Books[[#This Row],[Published_Date]],10), 0)</f>
        <v>0</v>
      </c>
      <c r="AF535" s="28">
        <f>IFERROR(CEILING(VALUE(LEFT(Table_Books[[#This Row],[Published_Date]],FIND("-",Table_Books[[#This Row],[Published_Date]]&amp;"-")-1))/100, 1), 0)</f>
        <v>0</v>
      </c>
      <c r="AG535" s="28"/>
      <c r="AH535" s="28"/>
      <c r="AI535" s="28"/>
      <c r="AJ535" s="28"/>
      <c r="AK535" s="28" t="str">
        <f>Table_Books[[#This Row],[Title]]&amp;"_"&amp;Table_Books[[#This Row],[Author]]</f>
        <v>By Night in Chile_Bolaño, Roberto</v>
      </c>
      <c r="AL535" s="28" t="str">
        <f>Table_Books[[#This Row],[Author]]&amp;"_"&amp;Table_Books[[#This Row],[Title]]</f>
        <v>Bolaño, Roberto_By Night in Chile</v>
      </c>
      <c r="AM535" s="28" t="str">
        <f>Table_Books[[#This Row],[Title]]&amp;" by "&amp;Table_Books[[#This Row],[Author]]</f>
        <v>By Night in Chile by Bolaño, Roberto</v>
      </c>
      <c r="AN535" s="28"/>
      <c r="AO535" s="28"/>
    </row>
    <row r="536" spans="1:41" x14ac:dyDescent="0.35">
      <c r="A536" s="52" t="str">
        <f>"B-" &amp; UPPER(TRIM(Table_Books[[#This Row],[Title]])) &amp; "|" &amp; UPPER(TRIM(Table_Books[[#This Row],[Author]]))</f>
        <v>B-DISTANT STAR|BOLAÑO, ROBERTO</v>
      </c>
      <c r="B536" s="28" t="str">
        <f>IF(COUNTIFS(Table_Books[Hash_ID],Table_Books[[#This Row],[Hash_ID]])&gt;1,"Y","N")</f>
        <v>N</v>
      </c>
      <c r="C536" s="28" t="s">
        <v>20135</v>
      </c>
      <c r="D536" s="28" t="s">
        <v>1854</v>
      </c>
      <c r="E536" s="28"/>
      <c r="F536" s="28"/>
      <c r="G536" s="44"/>
      <c r="H536" s="44"/>
      <c r="I536" s="45"/>
      <c r="J536" s="44"/>
      <c r="K536" s="44"/>
      <c r="L536" s="28"/>
      <c r="M536" s="28"/>
      <c r="N536" s="28"/>
      <c r="O536" s="46"/>
      <c r="P536" s="47"/>
      <c r="Q536" s="47" t="s">
        <v>1860</v>
      </c>
      <c r="R536" s="47"/>
      <c r="S536" s="47"/>
      <c r="T536" s="47" t="s">
        <v>1860</v>
      </c>
      <c r="U536" s="47" t="s">
        <v>1860</v>
      </c>
      <c r="V536" s="47"/>
      <c r="W536" s="47"/>
      <c r="X536" s="47"/>
      <c r="Y536" s="47"/>
      <c r="Z536" s="47"/>
      <c r="AA536" s="47"/>
      <c r="AB536" s="47"/>
      <c r="AC536" s="28"/>
      <c r="AD536" s="28"/>
      <c r="AE536" s="44">
        <f>IFERROR(FLOOR(Table_Books[[#This Row],[Published_Date]],10), 0)</f>
        <v>0</v>
      </c>
      <c r="AF536" s="28">
        <f>IFERROR(CEILING(VALUE(LEFT(Table_Books[[#This Row],[Published_Date]],FIND("-",Table_Books[[#This Row],[Published_Date]]&amp;"-")-1))/100, 1), 0)</f>
        <v>0</v>
      </c>
      <c r="AG536" s="28"/>
      <c r="AH536" s="28"/>
      <c r="AI536" s="28"/>
      <c r="AJ536" s="28"/>
      <c r="AK536" s="28" t="str">
        <f>Table_Books[[#This Row],[Title]]&amp;"_"&amp;Table_Books[[#This Row],[Author]]</f>
        <v>Distant Star_Bolaño, Roberto</v>
      </c>
      <c r="AL536" s="28" t="str">
        <f>Table_Books[[#This Row],[Author]]&amp;"_"&amp;Table_Books[[#This Row],[Title]]</f>
        <v>Bolaño, Roberto_Distant Star</v>
      </c>
      <c r="AM536" s="28" t="str">
        <f>Table_Books[[#This Row],[Title]]&amp;" by "&amp;Table_Books[[#This Row],[Author]]</f>
        <v>Distant Star by Bolaño, Roberto</v>
      </c>
      <c r="AN536" s="28"/>
      <c r="AO536" s="28"/>
    </row>
    <row r="537" spans="1:41" x14ac:dyDescent="0.35">
      <c r="A537" s="52" t="str">
        <f>"B-" &amp; UPPER(TRIM(Table_Books[[#This Row],[Title]])) &amp; "|" &amp; UPPER(TRIM(Table_Books[[#This Row],[Author]]))</f>
        <v>B-MONSIEUR PAIN|BOLAÑO, ROBERTO</v>
      </c>
      <c r="B537" s="28" t="str">
        <f>IF(COUNTIFS(Table_Books[Hash_ID],Table_Books[[#This Row],[Hash_ID]])&gt;1,"Y","N")</f>
        <v>N</v>
      </c>
      <c r="C537" s="28" t="s">
        <v>6460</v>
      </c>
      <c r="D537" s="28" t="s">
        <v>1854</v>
      </c>
      <c r="E537" s="28"/>
      <c r="F537" s="28"/>
      <c r="G537" s="44"/>
      <c r="H537" s="44"/>
      <c r="I537" s="45"/>
      <c r="J537" s="44"/>
      <c r="K537" s="44"/>
      <c r="L537" s="28"/>
      <c r="M537" s="28"/>
      <c r="N537" s="28"/>
      <c r="O537" s="46">
        <v>4</v>
      </c>
      <c r="P537" s="47"/>
      <c r="Q537" s="47" t="s">
        <v>1860</v>
      </c>
      <c r="R537" s="47"/>
      <c r="S537" s="47"/>
      <c r="T537" s="47" t="s">
        <v>1860</v>
      </c>
      <c r="U537" s="47" t="s">
        <v>1860</v>
      </c>
      <c r="V537" s="47"/>
      <c r="W537" s="47"/>
      <c r="X537" s="47"/>
      <c r="Y537" s="47"/>
      <c r="Z537" s="47"/>
      <c r="AA537" s="47"/>
      <c r="AB537" s="47"/>
      <c r="AC537" s="28"/>
      <c r="AD537" s="28"/>
      <c r="AE537" s="44">
        <f>IFERROR(FLOOR(Table_Books[[#This Row],[Published_Date]],10), 0)</f>
        <v>0</v>
      </c>
      <c r="AF537" s="28">
        <f>IFERROR(CEILING(VALUE(LEFT(Table_Books[[#This Row],[Published_Date]],FIND("-",Table_Books[[#This Row],[Published_Date]]&amp;"-")-1))/100, 1), 0)</f>
        <v>0</v>
      </c>
      <c r="AG537" s="28"/>
      <c r="AH537" s="28"/>
      <c r="AI537" s="28"/>
      <c r="AJ537" s="28"/>
      <c r="AK537" s="28" t="str">
        <f>Table_Books[[#This Row],[Title]]&amp;"_"&amp;Table_Books[[#This Row],[Author]]</f>
        <v>Monsieur Pain_Bolaño, Roberto</v>
      </c>
      <c r="AL537" s="28" t="str">
        <f>Table_Books[[#This Row],[Author]]&amp;"_"&amp;Table_Books[[#This Row],[Title]]</f>
        <v>Bolaño, Roberto_Monsieur Pain</v>
      </c>
      <c r="AM537" s="28" t="str">
        <f>Table_Books[[#This Row],[Title]]&amp;" by "&amp;Table_Books[[#This Row],[Author]]</f>
        <v>Monsieur Pain by Bolaño, Roberto</v>
      </c>
      <c r="AN537" s="28"/>
      <c r="AO537" s="28"/>
    </row>
    <row r="538" spans="1:41" x14ac:dyDescent="0.35">
      <c r="A538" s="52" t="str">
        <f>"B-" &amp; UPPER(TRIM(Table_Books[[#This Row],[Title]])) &amp; "|" &amp; UPPER(TRIM(Table_Books[[#This Row],[Author]]))</f>
        <v>B-NAZI LITERATURE IN THE AMERICAS|BOLAÑO, ROBERTO</v>
      </c>
      <c r="B538" s="28" t="str">
        <f>IF(COUNTIFS(Table_Books[Hash_ID],Table_Books[[#This Row],[Hash_ID]])&gt;1,"Y","N")</f>
        <v>N</v>
      </c>
      <c r="C538" s="28" t="s">
        <v>20446</v>
      </c>
      <c r="D538" s="28" t="s">
        <v>1854</v>
      </c>
      <c r="E538" s="28"/>
      <c r="F538" s="28"/>
      <c r="G538" s="44"/>
      <c r="H538" s="44"/>
      <c r="I538" s="45"/>
      <c r="J538" s="44"/>
      <c r="K538" s="44"/>
      <c r="L538" s="28"/>
      <c r="M538" s="28"/>
      <c r="N538" s="28"/>
      <c r="O538" s="46"/>
      <c r="P538" s="47"/>
      <c r="Q538" s="47" t="s">
        <v>1860</v>
      </c>
      <c r="R538" s="47"/>
      <c r="S538" s="47"/>
      <c r="T538" s="47" t="s">
        <v>1860</v>
      </c>
      <c r="U538" s="47" t="s">
        <v>1860</v>
      </c>
      <c r="V538" s="47"/>
      <c r="W538" s="47"/>
      <c r="X538" s="47"/>
      <c r="Y538" s="47"/>
      <c r="Z538" s="47"/>
      <c r="AA538" s="47"/>
      <c r="AB538" s="47"/>
      <c r="AC538" s="28"/>
      <c r="AD538" s="28"/>
      <c r="AE538" s="44">
        <f>IFERROR(FLOOR(Table_Books[[#This Row],[Published_Date]],10), 0)</f>
        <v>0</v>
      </c>
      <c r="AF538" s="28">
        <f>IFERROR(CEILING(VALUE(LEFT(Table_Books[[#This Row],[Published_Date]],FIND("-",Table_Books[[#This Row],[Published_Date]]&amp;"-")-1))/100, 1), 0)</f>
        <v>0</v>
      </c>
      <c r="AG538" s="28"/>
      <c r="AH538" s="28"/>
      <c r="AI538" s="28"/>
      <c r="AJ538" s="28"/>
      <c r="AK538" s="28" t="str">
        <f>Table_Books[[#This Row],[Title]]&amp;"_"&amp;Table_Books[[#This Row],[Author]]</f>
        <v>Nazi Literature in the Americas_Bolaño, Roberto</v>
      </c>
      <c r="AL538" s="28" t="str">
        <f>Table_Books[[#This Row],[Author]]&amp;"_"&amp;Table_Books[[#This Row],[Title]]</f>
        <v>Bolaño, Roberto_Nazi Literature in the Americas</v>
      </c>
      <c r="AM538" s="28" t="str">
        <f>Table_Books[[#This Row],[Title]]&amp;" by "&amp;Table_Books[[#This Row],[Author]]</f>
        <v>Nazi Literature in the Americas by Bolaño, Roberto</v>
      </c>
      <c r="AN538" s="28"/>
      <c r="AO538" s="28"/>
    </row>
    <row r="539" spans="1:41" x14ac:dyDescent="0.35">
      <c r="A539" s="52" t="str">
        <f>"B-" &amp; UPPER(TRIM(Table_Books[[#This Row],[Title]])) &amp; "|" &amp; UPPER(TRIM(Table_Books[[#This Row],[Author]]))</f>
        <v>B-THE SAVAGE DETECTIVES|BOLAÑO, ROBERTO</v>
      </c>
      <c r="B539" s="28" t="str">
        <f>IF(COUNTIFS(Table_Books[Hash_ID],Table_Books[[#This Row],[Hash_ID]])&gt;1,"Y","N")</f>
        <v>Y</v>
      </c>
      <c r="C539" s="28" t="s">
        <v>14761</v>
      </c>
      <c r="D539" s="28" t="s">
        <v>1854</v>
      </c>
      <c r="E539" s="28"/>
      <c r="F539" s="28"/>
      <c r="G539" s="44"/>
      <c r="H539" s="44"/>
      <c r="I539" s="45"/>
      <c r="J539" s="44"/>
      <c r="K539" s="44"/>
      <c r="L539" s="28"/>
      <c r="M539" s="28"/>
      <c r="N539" s="28"/>
      <c r="O539" s="46">
        <v>4</v>
      </c>
      <c r="P539" s="47"/>
      <c r="Q539" s="47" t="s">
        <v>1860</v>
      </c>
      <c r="R539" s="47"/>
      <c r="S539" s="47"/>
      <c r="T539" s="47" t="s">
        <v>1860</v>
      </c>
      <c r="U539" s="47" t="s">
        <v>1860</v>
      </c>
      <c r="V539" s="47"/>
      <c r="W539" s="47"/>
      <c r="X539" s="47"/>
      <c r="Y539" s="47"/>
      <c r="Z539" s="47"/>
      <c r="AA539" s="47"/>
      <c r="AB539" s="47"/>
      <c r="AC539" s="28"/>
      <c r="AD539" s="28"/>
      <c r="AE539" s="44">
        <f>IFERROR(FLOOR(Table_Books[[#This Row],[Published_Date]],10), 0)</f>
        <v>0</v>
      </c>
      <c r="AF539" s="28">
        <f>IFERROR(CEILING(VALUE(LEFT(Table_Books[[#This Row],[Published_Date]],FIND("-",Table_Books[[#This Row],[Published_Date]]&amp;"-")-1))/100, 1), 0)</f>
        <v>0</v>
      </c>
      <c r="AG539" s="28"/>
      <c r="AH539" s="28"/>
      <c r="AI539" s="28"/>
      <c r="AJ539" s="28"/>
      <c r="AK539" s="28" t="str">
        <f>Table_Books[[#This Row],[Title]]&amp;"_"&amp;Table_Books[[#This Row],[Author]]</f>
        <v>The Savage Detectives_Bolaño, Roberto</v>
      </c>
      <c r="AL539" s="28" t="str">
        <f>Table_Books[[#This Row],[Author]]&amp;"_"&amp;Table_Books[[#This Row],[Title]]</f>
        <v>Bolaño, Roberto_The Savage Detectives</v>
      </c>
      <c r="AM539" s="28" t="str">
        <f>Table_Books[[#This Row],[Title]]&amp;" by "&amp;Table_Books[[#This Row],[Author]]</f>
        <v>The Savage Detectives by Bolaño, Roberto</v>
      </c>
      <c r="AN539" s="28"/>
      <c r="AO539" s="28"/>
    </row>
    <row r="540" spans="1:41" x14ac:dyDescent="0.35">
      <c r="A540" s="7" t="str">
        <f>"B-" &amp; UPPER(TRIM(Table_Books[[#This Row],[Title]])) &amp; "|" &amp; UPPER(TRIM(Table_Books[[#This Row],[Author]]))</f>
        <v>B-THE SAVAGE DETECTIVES|BOLAÑO, ROBERTO</v>
      </c>
      <c r="B540" s="35" t="str">
        <f>IF(COUNTIFS(Table_Books[Hash_ID],Table_Books[[#This Row],[Hash_ID]])&gt;1,"Y","N")</f>
        <v>Y</v>
      </c>
      <c r="C540" s="35" t="s">
        <v>14761</v>
      </c>
      <c r="D540" s="35" t="s">
        <v>1854</v>
      </c>
      <c r="E540" s="35"/>
      <c r="F540" s="35"/>
      <c r="G540" s="36"/>
      <c r="H540" s="36"/>
      <c r="I540" s="37"/>
      <c r="J540" s="36"/>
      <c r="K540" s="36"/>
      <c r="L540" s="35"/>
      <c r="M540" s="35"/>
      <c r="N540" s="35"/>
      <c r="O540" s="38"/>
      <c r="P540" s="39"/>
      <c r="Q540" s="10" t="s">
        <v>1860</v>
      </c>
      <c r="R540" s="39"/>
      <c r="S540" s="39"/>
      <c r="T540" s="10" t="s">
        <v>1860</v>
      </c>
      <c r="U540" s="10" t="s">
        <v>1860</v>
      </c>
      <c r="V540" s="39"/>
      <c r="W540" s="39"/>
      <c r="X540" s="39"/>
      <c r="Y540" s="39"/>
      <c r="Z540" s="39"/>
      <c r="AA540" s="39"/>
      <c r="AB540" s="39"/>
      <c r="AC540" s="35"/>
      <c r="AD540" s="35"/>
      <c r="AE540" s="36">
        <f>IFERROR(FLOOR(Table_Books[[#This Row],[Published_Date]],10), 0)</f>
        <v>0</v>
      </c>
      <c r="AF540" s="35">
        <f>IFERROR(CEILING(VALUE(LEFT(Table_Books[[#This Row],[Published_Date]],FIND("-",Table_Books[[#This Row],[Published_Date]]&amp;"-")-1))/100, 1), 0)</f>
        <v>0</v>
      </c>
      <c r="AG540" s="35"/>
      <c r="AH540" s="35" t="s">
        <v>21602</v>
      </c>
      <c r="AI540" s="35"/>
      <c r="AJ540" s="35"/>
      <c r="AK540" s="35" t="str">
        <f>Table_Books[[#This Row],[Title]]&amp;"_"&amp;Table_Books[[#This Row],[Author]]</f>
        <v>The Savage Detectives_Bolaño, Roberto</v>
      </c>
      <c r="AL540" s="35" t="str">
        <f>Table_Books[[#This Row],[Author]]&amp;"_"&amp;Table_Books[[#This Row],[Title]]</f>
        <v>Bolaño, Roberto_The Savage Detectives</v>
      </c>
      <c r="AM540" s="35" t="str">
        <f>Table_Books[[#This Row],[Title]]&amp;" by "&amp;Table_Books[[#This Row],[Author]]</f>
        <v>The Savage Detectives by Bolaño, Roberto</v>
      </c>
      <c r="AN540" s="35"/>
      <c r="AO540" s="35"/>
    </row>
    <row r="541" spans="1:41" x14ac:dyDescent="0.35">
      <c r="A541" s="7" t="str">
        <f>"B-" &amp; UPPER(TRIM(Table_Books[[#This Row],[Title]])) &amp; "|" &amp; UPPER(TRIM(Table_Books[[#This Row],[Author]]))</f>
        <v>B-THE SAVAGE DETECTIVES|BOLAÑO, ROBERTO</v>
      </c>
      <c r="B541" s="35" t="str">
        <f>IF(COUNTIFS(Table_Books[Hash_ID],Table_Books[[#This Row],[Hash_ID]])&gt;1,"Y","N")</f>
        <v>Y</v>
      </c>
      <c r="C541" s="35" t="s">
        <v>14761</v>
      </c>
      <c r="D541" s="35" t="s">
        <v>1854</v>
      </c>
      <c r="E541" s="35"/>
      <c r="F541" s="35"/>
      <c r="G541" s="36"/>
      <c r="H541" s="36"/>
      <c r="I541" s="37"/>
      <c r="J541" s="36"/>
      <c r="K541" s="36"/>
      <c r="L541" s="35"/>
      <c r="M541" s="35"/>
      <c r="N541" s="35"/>
      <c r="O541" s="38"/>
      <c r="P541" s="39"/>
      <c r="Q541" s="10" t="s">
        <v>1860</v>
      </c>
      <c r="R541" s="39"/>
      <c r="S541" s="39"/>
      <c r="T541" s="10" t="s">
        <v>1860</v>
      </c>
      <c r="U541" s="10" t="s">
        <v>1860</v>
      </c>
      <c r="V541" s="39"/>
      <c r="W541" s="39"/>
      <c r="X541" s="39"/>
      <c r="Y541" s="39"/>
      <c r="Z541" s="39"/>
      <c r="AA541" s="39"/>
      <c r="AB541" s="39"/>
      <c r="AC541" s="35"/>
      <c r="AD541" s="35"/>
      <c r="AE541" s="36">
        <f>IFERROR(FLOOR(Table_Books[[#This Row],[Published_Date]],10), 0)</f>
        <v>0</v>
      </c>
      <c r="AF541" s="35">
        <f>IFERROR(CEILING(VALUE(LEFT(Table_Books[[#This Row],[Published_Date]],FIND("-",Table_Books[[#This Row],[Published_Date]]&amp;"-")-1))/100, 1), 0)</f>
        <v>0</v>
      </c>
      <c r="AG541" s="35"/>
      <c r="AH541" s="35"/>
      <c r="AI541" s="35"/>
      <c r="AJ541" s="35"/>
      <c r="AK541" s="35" t="str">
        <f>Table_Books[[#This Row],[Title]]&amp;"_"&amp;Table_Books[[#This Row],[Author]]</f>
        <v>The Savage Detectives_Bolaño, Roberto</v>
      </c>
      <c r="AL541" s="35" t="str">
        <f>Table_Books[[#This Row],[Author]]&amp;"_"&amp;Table_Books[[#This Row],[Title]]</f>
        <v>Bolaño, Roberto_The Savage Detectives</v>
      </c>
      <c r="AM541" s="35" t="str">
        <f>Table_Books[[#This Row],[Title]]&amp;" by "&amp;Table_Books[[#This Row],[Author]]</f>
        <v>The Savage Detectives by Bolaño, Roberto</v>
      </c>
      <c r="AN541" s="35"/>
      <c r="AO541" s="35"/>
    </row>
    <row r="542" spans="1:41" x14ac:dyDescent="0.35">
      <c r="A542" s="7" t="str">
        <f>"B-" &amp; UPPER(TRIM(Table_Books[[#This Row],[Title]])) &amp; "|" &amp; UPPER(TRIM(Table_Books[[#This Row],[Author]]))</f>
        <v>B-THE SAVAGE DETECTIVES|BOLAÑO, ROBERTO</v>
      </c>
      <c r="B542" s="35" t="str">
        <f>IF(COUNTIFS(Table_Books[Hash_ID],Table_Books[[#This Row],[Hash_ID]])&gt;1,"Y","N")</f>
        <v>Y</v>
      </c>
      <c r="C542" s="35" t="s">
        <v>14761</v>
      </c>
      <c r="D542" s="35" t="s">
        <v>1854</v>
      </c>
      <c r="E542" s="35"/>
      <c r="F542" s="35"/>
      <c r="G542" s="36"/>
      <c r="H542" s="36"/>
      <c r="I542" s="37"/>
      <c r="J542" s="36"/>
      <c r="K542" s="36"/>
      <c r="L542" s="35"/>
      <c r="M542" s="35"/>
      <c r="N542" s="35"/>
      <c r="O542" s="38"/>
      <c r="P542" s="39"/>
      <c r="Q542" s="10" t="s">
        <v>1860</v>
      </c>
      <c r="R542" s="39"/>
      <c r="S542" s="39"/>
      <c r="T542" s="10" t="s">
        <v>1860</v>
      </c>
      <c r="U542" s="10" t="s">
        <v>1860</v>
      </c>
      <c r="V542" s="39"/>
      <c r="W542" s="39"/>
      <c r="X542" s="39"/>
      <c r="Y542" s="39"/>
      <c r="Z542" s="39"/>
      <c r="AA542" s="39"/>
      <c r="AB542" s="39"/>
      <c r="AC542" s="35"/>
      <c r="AD542" s="35"/>
      <c r="AE542" s="36">
        <f>IFERROR(FLOOR(Table_Books[[#This Row],[Published_Date]],10), 0)</f>
        <v>0</v>
      </c>
      <c r="AF542" s="35">
        <f>IFERROR(CEILING(VALUE(LEFT(Table_Books[[#This Row],[Published_Date]],FIND("-",Table_Books[[#This Row],[Published_Date]]&amp;"-")-1))/100, 1), 0)</f>
        <v>0</v>
      </c>
      <c r="AG542" s="35"/>
      <c r="AH542" s="35"/>
      <c r="AI542" s="35"/>
      <c r="AJ542" s="35"/>
      <c r="AK542" s="35" t="str">
        <f>Table_Books[[#This Row],[Title]]&amp;"_"&amp;Table_Books[[#This Row],[Author]]</f>
        <v>The Savage Detectives_Bolaño, Roberto</v>
      </c>
      <c r="AL542" s="35" t="str">
        <f>Table_Books[[#This Row],[Author]]&amp;"_"&amp;Table_Books[[#This Row],[Title]]</f>
        <v>Bolaño, Roberto_The Savage Detectives</v>
      </c>
      <c r="AM542" s="35" t="str">
        <f>Table_Books[[#This Row],[Title]]&amp;" by "&amp;Table_Books[[#This Row],[Author]]</f>
        <v>The Savage Detectives by Bolaño, Roberto</v>
      </c>
      <c r="AN542" s="35"/>
      <c r="AO542" s="35"/>
    </row>
    <row r="543" spans="1:41" x14ac:dyDescent="0.35">
      <c r="A543" s="7" t="str">
        <f>"B-" &amp; UPPER(TRIM(Table_Books[[#This Row],[Title]])) &amp; "|" &amp; UPPER(TRIM(Table_Books[[#This Row],[Author]]))</f>
        <v>B-ALEXANDER MCQUEEN: SAVAGE BEAUTY|BOLTON, ANDREW</v>
      </c>
      <c r="B543" s="28" t="str">
        <f>IF(COUNTIFS(Table_Books[Hash_ID],Table_Books[[#This Row],[Hash_ID]])&gt;1,"Y","N")</f>
        <v>N</v>
      </c>
      <c r="C543" s="2" t="s">
        <v>8497</v>
      </c>
      <c r="D543" s="2" t="s">
        <v>8812</v>
      </c>
      <c r="G543" s="12"/>
      <c r="H543" s="12"/>
      <c r="I543" s="8"/>
      <c r="J543" s="12"/>
      <c r="K543" s="12"/>
      <c r="O543" s="33"/>
      <c r="P543" s="10"/>
      <c r="Q543" s="10" t="s">
        <v>1860</v>
      </c>
      <c r="R543" s="10"/>
      <c r="S543" s="10"/>
      <c r="T543" s="10" t="s">
        <v>1860</v>
      </c>
      <c r="U543" s="10" t="s">
        <v>1860</v>
      </c>
      <c r="V543" s="10"/>
      <c r="W543" s="10"/>
      <c r="X543" s="10"/>
      <c r="Y543" s="10"/>
      <c r="Z543" s="10"/>
      <c r="AA543" s="10"/>
      <c r="AB543" s="10"/>
      <c r="AE543" s="12">
        <f>IFERROR(FLOOR(Table_Books[[#This Row],[Published_Date]],10), 0)</f>
        <v>0</v>
      </c>
      <c r="AF543" s="2">
        <f>IFERROR(CEILING(VALUE(LEFT(Table_Books[[#This Row],[Published_Date]],FIND("-",Table_Books[[#This Row],[Published_Date]]&amp;"-")-1))/100, 1), 0)</f>
        <v>0</v>
      </c>
      <c r="AK543" s="2" t="str">
        <f>Table_Books[[#This Row],[Title]]&amp;"_"&amp;Table_Books[[#This Row],[Author]]</f>
        <v>Alexander McQueen: Savage Beauty_Bolton, Andrew</v>
      </c>
      <c r="AL543" s="2" t="str">
        <f>Table_Books[[#This Row],[Author]]&amp;"_"&amp;Table_Books[[#This Row],[Title]]</f>
        <v>Bolton, Andrew_Alexander McQueen: Savage Beauty</v>
      </c>
      <c r="AM543" s="2" t="str">
        <f>Table_Books[[#This Row],[Title]]&amp;" by "&amp;Table_Books[[#This Row],[Author]]</f>
        <v>Alexander McQueen: Savage Beauty by Bolton, Andrew</v>
      </c>
    </row>
    <row r="544" spans="1:41" x14ac:dyDescent="0.35">
      <c r="A544" s="7" t="str">
        <f>"B-" &amp; UPPER(TRIM(Table_Books[[#This Row],[Title]])) &amp; "|" &amp; UPPER(TRIM(Table_Books[[#This Row],[Author]]))</f>
        <v>B-ITINERARIUM MENTIS IN DEUM (THE MIND'S ROAD TO GOD)|BONAVENTURE</v>
      </c>
      <c r="B544" s="35" t="str">
        <f>IF(COUNTIFS(Table_Books[Hash_ID],Table_Books[[#This Row],[Hash_ID]])&gt;1,"Y","N")</f>
        <v>N</v>
      </c>
      <c r="C544" s="35" t="s">
        <v>19167</v>
      </c>
      <c r="D544" s="48" t="s">
        <v>19168</v>
      </c>
      <c r="E544" s="35"/>
      <c r="F544" s="35"/>
      <c r="G544" s="36"/>
      <c r="H544" s="36"/>
      <c r="I544" s="37"/>
      <c r="J544" s="36"/>
      <c r="K544" s="36"/>
      <c r="L544" s="35"/>
      <c r="M544" s="35"/>
      <c r="N544" s="35"/>
      <c r="O544" s="38"/>
      <c r="P544" s="39"/>
      <c r="Q544" s="10" t="s">
        <v>1860</v>
      </c>
      <c r="R544" s="39"/>
      <c r="S544" s="39"/>
      <c r="T544" s="10" t="s">
        <v>1860</v>
      </c>
      <c r="U544" s="10" t="s">
        <v>1860</v>
      </c>
      <c r="V544" s="39"/>
      <c r="W544" s="39"/>
      <c r="X544" s="39"/>
      <c r="Y544" s="39"/>
      <c r="Z544" s="39"/>
      <c r="AA544" s="39"/>
      <c r="AB544" s="39"/>
      <c r="AC544" s="35"/>
      <c r="AD544" s="35"/>
      <c r="AE544" s="36">
        <f>IFERROR(FLOOR(Table_Books[[#This Row],[Published_Date]],10), 0)</f>
        <v>0</v>
      </c>
      <c r="AF544" s="35">
        <f>IFERROR(CEILING(VALUE(LEFT(Table_Books[[#This Row],[Published_Date]],FIND("-",Table_Books[[#This Row],[Published_Date]]&amp;"-")-1))/100, 1), 0)</f>
        <v>0</v>
      </c>
      <c r="AG544" s="35"/>
      <c r="AH544" s="35" t="s">
        <v>21585</v>
      </c>
      <c r="AI544" s="35"/>
      <c r="AJ544" s="35"/>
      <c r="AK544" s="35" t="str">
        <f>Table_Books[[#This Row],[Title]]&amp;"_"&amp;Table_Books[[#This Row],[Author]]</f>
        <v>Itinerarium Mentis in Deum (The Mind's Road to God)_Bonaventure</v>
      </c>
      <c r="AL544" s="35" t="str">
        <f>Table_Books[[#This Row],[Author]]&amp;"_"&amp;Table_Books[[#This Row],[Title]]</f>
        <v>Bonaventure_Itinerarium Mentis in Deum (The Mind's Road to God)</v>
      </c>
      <c r="AM544" s="35" t="str">
        <f>Table_Books[[#This Row],[Title]]&amp;" by "&amp;Table_Books[[#This Row],[Author]]</f>
        <v>Itinerarium Mentis in Deum (The Mind's Road to God) by Bonaventure</v>
      </c>
      <c r="AN544" s="35"/>
      <c r="AO544" s="35"/>
    </row>
    <row r="545" spans="1:41" ht="29" x14ac:dyDescent="0.35">
      <c r="A545" s="7" t="str">
        <f>"B-" &amp; UPPER(TRIM(Table_Books[[#This Row],[Title]])) &amp; "|" &amp; UPPER(TRIM(Table_Books[[#This Row],[Author]]))</f>
        <v>B-A UNIVERSAL HISTORY OF INFAMY|BORGES, JORGE LUIS</v>
      </c>
      <c r="B545" s="28" t="str">
        <f>IF(COUNTIFS(Table_Books[Hash_ID],Table_Books[[#This Row],[Hash_ID]])&gt;1,"Y","N")</f>
        <v>Y</v>
      </c>
      <c r="C545" s="2" t="s">
        <v>5154</v>
      </c>
      <c r="D545" s="2" t="s">
        <v>1942</v>
      </c>
      <c r="G545" s="12">
        <v>1935</v>
      </c>
      <c r="H545" s="12"/>
      <c r="I545" s="8"/>
      <c r="J545" s="12"/>
      <c r="K545" s="12"/>
      <c r="L545" s="2">
        <v>128</v>
      </c>
      <c r="M545" s="2" t="s">
        <v>5247</v>
      </c>
      <c r="O545" s="33"/>
      <c r="P545" s="10"/>
      <c r="Q545" s="10" t="s">
        <v>1860</v>
      </c>
      <c r="R545" s="10"/>
      <c r="S545" s="10"/>
      <c r="T545" s="10" t="s">
        <v>1860</v>
      </c>
      <c r="U545" s="10" t="s">
        <v>1860</v>
      </c>
      <c r="V545" s="10"/>
      <c r="W545" s="10"/>
      <c r="X545" s="10"/>
      <c r="Y545" s="10"/>
      <c r="Z545" s="10"/>
      <c r="AA545" s="10"/>
      <c r="AB545" s="10"/>
      <c r="AE545" s="12">
        <f>IFERROR(FLOOR(Table_Books[[#This Row],[Published_Date]],10), 0)</f>
        <v>1930</v>
      </c>
      <c r="AF545" s="2">
        <f>IFERROR(CEILING(VALUE(LEFT(Table_Books[[#This Row],[Published_Date]],FIND("-",Table_Books[[#This Row],[Published_Date]]&amp;"-")-1))/100, 1), 0)</f>
        <v>20</v>
      </c>
      <c r="AK545" s="2" t="str">
        <f>Table_Books[[#This Row],[Title]]&amp;"_"&amp;Table_Books[[#This Row],[Author]]</f>
        <v>A Universal History of Infamy_Borges, Jorge Luis</v>
      </c>
      <c r="AL545" s="2" t="str">
        <f>Table_Books[[#This Row],[Author]]&amp;"_"&amp;Table_Books[[#This Row],[Title]]</f>
        <v>Borges, Jorge Luis_A Universal History of Infamy</v>
      </c>
      <c r="AM545" s="2" t="str">
        <f>Table_Books[[#This Row],[Title]]&amp;" by "&amp;Table_Books[[#This Row],[Author]]</f>
        <v>A Universal History of Infamy by Borges, Jorge Luis</v>
      </c>
    </row>
    <row r="546" spans="1:41" x14ac:dyDescent="0.35">
      <c r="A546" s="7" t="str">
        <f>"B-" &amp; UPPER(TRIM(Table_Books[[#This Row],[Title]])) &amp; "|" &amp; UPPER(TRIM(Table_Books[[#This Row],[Author]]))</f>
        <v>B-A UNIVERSAL HISTORY OF INFAMY|BORGES, JORGE LUIS</v>
      </c>
      <c r="B546" s="35" t="str">
        <f>IF(COUNTIFS(Table_Books[Hash_ID],Table_Books[[#This Row],[Hash_ID]])&gt;1,"Y","N")</f>
        <v>Y</v>
      </c>
      <c r="C546" s="35" t="s">
        <v>5154</v>
      </c>
      <c r="D546" s="35" t="s">
        <v>1942</v>
      </c>
      <c r="E546" s="35"/>
      <c r="F546" s="35"/>
      <c r="G546" s="36"/>
      <c r="H546" s="36"/>
      <c r="I546" s="37"/>
      <c r="J546" s="36"/>
      <c r="K546" s="36"/>
      <c r="L546" s="35"/>
      <c r="M546" s="35"/>
      <c r="N546" s="35"/>
      <c r="O546" s="38"/>
      <c r="P546" s="39"/>
      <c r="Q546" s="10" t="s">
        <v>1860</v>
      </c>
      <c r="R546" s="39"/>
      <c r="S546" s="39"/>
      <c r="T546" s="10" t="s">
        <v>1860</v>
      </c>
      <c r="U546" s="10" t="s">
        <v>1860</v>
      </c>
      <c r="V546" s="39"/>
      <c r="W546" s="39"/>
      <c r="X546" s="39"/>
      <c r="Y546" s="39"/>
      <c r="Z546" s="39"/>
      <c r="AA546" s="39"/>
      <c r="AB546" s="39"/>
      <c r="AC546" s="35"/>
      <c r="AD546" s="35"/>
      <c r="AE546" s="36">
        <f>IFERROR(FLOOR(Table_Books[[#This Row],[Published_Date]],10), 0)</f>
        <v>0</v>
      </c>
      <c r="AF546" s="35">
        <f>IFERROR(CEILING(VALUE(LEFT(Table_Books[[#This Row],[Published_Date]],FIND("-",Table_Books[[#This Row],[Published_Date]]&amp;"-")-1))/100, 1), 0)</f>
        <v>0</v>
      </c>
      <c r="AG546" s="35"/>
      <c r="AH546" s="35" t="s">
        <v>21609</v>
      </c>
      <c r="AI546" s="35"/>
      <c r="AJ546" s="35"/>
      <c r="AK546" s="35" t="str">
        <f>Table_Books[[#This Row],[Title]]&amp;"_"&amp;Table_Books[[#This Row],[Author]]</f>
        <v>A Universal History of Infamy_Borges, Jorge Luis</v>
      </c>
      <c r="AL546" s="35" t="str">
        <f>Table_Books[[#This Row],[Author]]&amp;"_"&amp;Table_Books[[#This Row],[Title]]</f>
        <v>Borges, Jorge Luis_A Universal History of Infamy</v>
      </c>
      <c r="AM546" s="35" t="str">
        <f>Table_Books[[#This Row],[Title]]&amp;" by "&amp;Table_Books[[#This Row],[Author]]</f>
        <v>A Universal History of Infamy by Borges, Jorge Luis</v>
      </c>
      <c r="AN546" s="35"/>
      <c r="AO546" s="35"/>
    </row>
    <row r="547" spans="1:41" x14ac:dyDescent="0.35">
      <c r="A547" s="7" t="str">
        <f>"B-" &amp; UPPER(TRIM(Table_Books[[#This Row],[Title]])) &amp; "|" &amp; UPPER(TRIM(Table_Books[[#This Row],[Author]]))</f>
        <v>B-FICCIONES / LABYRINTHS / THE ALEPH|BORGES, JORGE LUIS</v>
      </c>
      <c r="B547" s="35" t="str">
        <f>IF(COUNTIFS(Table_Books[Hash_ID],Table_Books[[#This Row],[Hash_ID]])&gt;1,"Y","N")</f>
        <v>N</v>
      </c>
      <c r="C547" s="35" t="s">
        <v>19730</v>
      </c>
      <c r="D547" s="35" t="s">
        <v>1942</v>
      </c>
      <c r="E547" s="35"/>
      <c r="F547" s="35"/>
      <c r="G547" s="36"/>
      <c r="H547" s="36"/>
      <c r="I547" s="37"/>
      <c r="J547" s="36"/>
      <c r="K547" s="36"/>
      <c r="L547" s="35"/>
      <c r="M547" s="35"/>
      <c r="N547" s="35"/>
      <c r="O547" s="38"/>
      <c r="P547" s="39"/>
      <c r="Q547" s="10" t="s">
        <v>1860</v>
      </c>
      <c r="R547" s="39"/>
      <c r="S547" s="39"/>
      <c r="T547" s="10" t="s">
        <v>1860</v>
      </c>
      <c r="U547" s="10" t="s">
        <v>1860</v>
      </c>
      <c r="V547" s="39"/>
      <c r="W547" s="39"/>
      <c r="X547" s="39"/>
      <c r="Y547" s="39"/>
      <c r="Z547" s="39"/>
      <c r="AA547" s="39"/>
      <c r="AB547" s="39"/>
      <c r="AC547" s="35"/>
      <c r="AD547" s="35"/>
      <c r="AE547" s="36">
        <f>IFERROR(FLOOR(Table_Books[[#This Row],[Published_Date]],10), 0)</f>
        <v>0</v>
      </c>
      <c r="AF547" s="35">
        <f>IFERROR(CEILING(VALUE(LEFT(Table_Books[[#This Row],[Published_Date]],FIND("-",Table_Books[[#This Row],[Published_Date]]&amp;"-")-1))/100, 1), 0)</f>
        <v>0</v>
      </c>
      <c r="AG547" s="35"/>
      <c r="AH547" s="35" t="s">
        <v>21601</v>
      </c>
      <c r="AI547" s="35"/>
      <c r="AJ547" s="35"/>
      <c r="AK547" s="35" t="str">
        <f>Table_Books[[#This Row],[Title]]&amp;"_"&amp;Table_Books[[#This Row],[Author]]</f>
        <v>Ficciones / Labyrinths / The Aleph_Borges, Jorge Luis</v>
      </c>
      <c r="AL547" s="35" t="str">
        <f>Table_Books[[#This Row],[Author]]&amp;"_"&amp;Table_Books[[#This Row],[Title]]</f>
        <v>Borges, Jorge Luis_Ficciones / Labyrinths / The Aleph</v>
      </c>
      <c r="AM547" s="35" t="str">
        <f>Table_Books[[#This Row],[Title]]&amp;" by "&amp;Table_Books[[#This Row],[Author]]</f>
        <v>Ficciones / Labyrinths / The Aleph by Borges, Jorge Luis</v>
      </c>
      <c r="AN547" s="35"/>
      <c r="AO547" s="35"/>
    </row>
    <row r="548" spans="1:41" ht="29" x14ac:dyDescent="0.35">
      <c r="A548" s="7" t="str">
        <f>"B-" &amp; UPPER(TRIM(Table_Books[[#This Row],[Title]])) &amp; "|" &amp; UPPER(TRIM(Table_Books[[#This Row],[Author]]))</f>
        <v>B-FICTIONS|BORGES, JORGE LUIS</v>
      </c>
      <c r="B548" s="28" t="str">
        <f>IF(COUNTIFS(Table_Books[Hash_ID],Table_Books[[#This Row],[Hash_ID]])&gt;1,"Y","N")</f>
        <v>N</v>
      </c>
      <c r="C548" s="2" t="s">
        <v>1872</v>
      </c>
      <c r="D548" s="2" t="s">
        <v>1942</v>
      </c>
      <c r="G548" s="12">
        <v>1944</v>
      </c>
      <c r="H548" s="12"/>
      <c r="I548" s="8"/>
      <c r="J548" s="12"/>
      <c r="K548" s="12"/>
      <c r="L548" s="2">
        <v>192</v>
      </c>
      <c r="M548" s="2" t="s">
        <v>1999</v>
      </c>
      <c r="O548" s="33"/>
      <c r="P548" s="10"/>
      <c r="Q548" s="10" t="s">
        <v>1860</v>
      </c>
      <c r="R548" s="10"/>
      <c r="S548" s="10"/>
      <c r="T548" s="10" t="s">
        <v>1860</v>
      </c>
      <c r="U548" s="10" t="s">
        <v>1860</v>
      </c>
      <c r="V548" s="10"/>
      <c r="W548" s="10"/>
      <c r="X548" s="10"/>
      <c r="Y548" s="10"/>
      <c r="Z548" s="10"/>
      <c r="AA548" s="10"/>
      <c r="AB548" s="10"/>
      <c r="AC548" s="2" t="s">
        <v>1824</v>
      </c>
      <c r="AD548" s="2" t="s">
        <v>1824</v>
      </c>
      <c r="AE548" s="12">
        <f>IFERROR(FLOOR(Table_Books[[#This Row],[Published_Date]],10), 0)</f>
        <v>1940</v>
      </c>
      <c r="AF548" s="2">
        <f>IFERROR(CEILING(VALUE(LEFT(Table_Books[[#This Row],[Published_Date]],FIND("-",Table_Books[[#This Row],[Published_Date]]&amp;"-")-1))/100, 1), 0)</f>
        <v>20</v>
      </c>
      <c r="AK548" s="2" t="str">
        <f>Table_Books[[#This Row],[Title]]&amp;"_"&amp;Table_Books[[#This Row],[Author]]</f>
        <v>Fictions_Borges, Jorge Luis</v>
      </c>
      <c r="AL548" s="2" t="str">
        <f>Table_Books[[#This Row],[Author]]&amp;"_"&amp;Table_Books[[#This Row],[Title]]</f>
        <v>Borges, Jorge Luis_Fictions</v>
      </c>
      <c r="AM548" s="2" t="str">
        <f>Table_Books[[#This Row],[Title]]&amp;" by "&amp;Table_Books[[#This Row],[Author]]</f>
        <v>Fictions by Borges, Jorge Luis</v>
      </c>
    </row>
    <row r="549" spans="1:41" ht="43.5" x14ac:dyDescent="0.35">
      <c r="A549" s="7" t="str">
        <f>"B-" &amp; UPPER(TRIM(Table_Books[[#This Row],[Title]])) &amp; "|" &amp; UPPER(TRIM(Table_Books[[#This Row],[Author]]))</f>
        <v>B-LABYRINTHS|BORGES, JORGE LUIS</v>
      </c>
      <c r="B549" s="28" t="str">
        <f>IF(COUNTIFS(Table_Books[Hash_ID],Table_Books[[#This Row],[Hash_ID]])&gt;1,"Y","N")</f>
        <v>N</v>
      </c>
      <c r="C549" s="2" t="s">
        <v>5155</v>
      </c>
      <c r="D549" s="2" t="s">
        <v>1942</v>
      </c>
      <c r="G549" s="12">
        <v>1962</v>
      </c>
      <c r="H549" s="12"/>
      <c r="I549" s="8"/>
      <c r="J549" s="12"/>
      <c r="K549" s="12"/>
      <c r="L549" s="2">
        <v>256</v>
      </c>
      <c r="M549" s="2" t="s">
        <v>5248</v>
      </c>
      <c r="O549" s="33">
        <v>4</v>
      </c>
      <c r="P549" s="10"/>
      <c r="Q549" s="10" t="s">
        <v>1860</v>
      </c>
      <c r="R549" s="10"/>
      <c r="S549" s="10"/>
      <c r="T549" s="10" t="s">
        <v>1860</v>
      </c>
      <c r="U549" s="10" t="s">
        <v>1860</v>
      </c>
      <c r="V549" s="10" t="s">
        <v>1824</v>
      </c>
      <c r="W549" s="10"/>
      <c r="X549" s="10"/>
      <c r="Y549" s="10"/>
      <c r="Z549" s="10"/>
      <c r="AA549" s="10"/>
      <c r="AB549" s="10"/>
      <c r="AE549" s="12">
        <f>IFERROR(FLOOR(Table_Books[[#This Row],[Published_Date]],10), 0)</f>
        <v>1960</v>
      </c>
      <c r="AF549" s="2">
        <f>IFERROR(CEILING(VALUE(LEFT(Table_Books[[#This Row],[Published_Date]],FIND("-",Table_Books[[#This Row],[Published_Date]]&amp;"-")-1))/100, 1), 0)</f>
        <v>20</v>
      </c>
      <c r="AK549" s="2" t="str">
        <f>Table_Books[[#This Row],[Title]]&amp;"_"&amp;Table_Books[[#This Row],[Author]]</f>
        <v>Labyrinths_Borges, Jorge Luis</v>
      </c>
      <c r="AL549" s="2" t="str">
        <f>Table_Books[[#This Row],[Author]]&amp;"_"&amp;Table_Books[[#This Row],[Title]]</f>
        <v>Borges, Jorge Luis_Labyrinths</v>
      </c>
      <c r="AM549" s="2" t="str">
        <f>Table_Books[[#This Row],[Title]]&amp;" by "&amp;Table_Books[[#This Row],[Author]]</f>
        <v>Labyrinths by Borges, Jorge Luis</v>
      </c>
    </row>
    <row r="550" spans="1:41" x14ac:dyDescent="0.35">
      <c r="A550" s="7" t="str">
        <f>"B-" &amp; UPPER(TRIM(Table_Books[[#This Row],[Title]])) &amp; "|" &amp; UPPER(TRIM(Table_Books[[#This Row],[Author]]))</f>
        <v>B-SELECTED POEMS|BORGES, JORGE LUIS</v>
      </c>
      <c r="B550" s="28" t="str">
        <f>IF(COUNTIFS(Table_Books[Hash_ID],Table_Books[[#This Row],[Hash_ID]])&gt;1,"Y","N")</f>
        <v>N</v>
      </c>
      <c r="C550" s="2" t="s">
        <v>5141</v>
      </c>
      <c r="D550" s="2" t="s">
        <v>1942</v>
      </c>
      <c r="G550" s="12"/>
      <c r="H550" s="12"/>
      <c r="I550" s="8"/>
      <c r="J550" s="12"/>
      <c r="K550" s="12"/>
      <c r="O550" s="33"/>
      <c r="P550" s="10"/>
      <c r="Q550" s="10" t="s">
        <v>1860</v>
      </c>
      <c r="R550" s="10"/>
      <c r="S550" s="10"/>
      <c r="T550" s="10" t="s">
        <v>1860</v>
      </c>
      <c r="U550" s="10" t="s">
        <v>1860</v>
      </c>
      <c r="V550" s="10"/>
      <c r="W550" s="10"/>
      <c r="X550" s="10"/>
      <c r="Y550" s="10"/>
      <c r="Z550" s="10"/>
      <c r="AA550" s="10"/>
      <c r="AB550" s="10"/>
      <c r="AE550" s="12">
        <f>IFERROR(FLOOR(Table_Books[[#This Row],[Published_Date]],10), 0)</f>
        <v>0</v>
      </c>
      <c r="AF550" s="2">
        <f>IFERROR(CEILING(VALUE(LEFT(Table_Books[[#This Row],[Published_Date]],FIND("-",Table_Books[[#This Row],[Published_Date]]&amp;"-")-1))/100, 1), 0)</f>
        <v>0</v>
      </c>
      <c r="AK550" s="2" t="str">
        <f>Table_Books[[#This Row],[Title]]&amp;"_"&amp;Table_Books[[#This Row],[Author]]</f>
        <v>Selected Poems_Borges, Jorge Luis</v>
      </c>
      <c r="AL550" s="2" t="str">
        <f>Table_Books[[#This Row],[Author]]&amp;"_"&amp;Table_Books[[#This Row],[Title]]</f>
        <v>Borges, Jorge Luis_Selected Poems</v>
      </c>
      <c r="AM550" s="2" t="str">
        <f>Table_Books[[#This Row],[Title]]&amp;" by "&amp;Table_Books[[#This Row],[Author]]</f>
        <v>Selected Poems by Borges, Jorge Luis</v>
      </c>
    </row>
    <row r="551" spans="1:41" x14ac:dyDescent="0.35">
      <c r="A551" s="7" t="str">
        <f>"B-" &amp; UPPER(TRIM(Table_Books[[#This Row],[Title]])) &amp; "|" &amp; UPPER(TRIM(Table_Books[[#This Row],[Author]]))</f>
        <v>B-THE ALEPH (IN THE ALEPH AND OTHER STORIES)|BORGES, JORGE LUIS</v>
      </c>
      <c r="B551" s="35" t="str">
        <f>IF(COUNTIFS(Table_Books[Hash_ID],Table_Books[[#This Row],[Hash_ID]])&gt;1,"Y","N")</f>
        <v>N</v>
      </c>
      <c r="C551" s="35" t="s">
        <v>20061</v>
      </c>
      <c r="D551" s="35" t="s">
        <v>1942</v>
      </c>
      <c r="E551" s="35"/>
      <c r="F551" s="35"/>
      <c r="G551" s="36"/>
      <c r="H551" s="36"/>
      <c r="I551" s="37"/>
      <c r="J551" s="36"/>
      <c r="K551" s="36"/>
      <c r="L551" s="35"/>
      <c r="M551" s="35"/>
      <c r="N551" s="35"/>
      <c r="O551" s="38"/>
      <c r="P551" s="39"/>
      <c r="Q551" s="10" t="s">
        <v>1860</v>
      </c>
      <c r="R551" s="39"/>
      <c r="S551" s="39"/>
      <c r="T551" s="10" t="s">
        <v>1860</v>
      </c>
      <c r="U551" s="10" t="s">
        <v>1860</v>
      </c>
      <c r="V551" s="39"/>
      <c r="W551" s="39"/>
      <c r="X551" s="39"/>
      <c r="Y551" s="39"/>
      <c r="Z551" s="39"/>
      <c r="AA551" s="39"/>
      <c r="AB551" s="39"/>
      <c r="AC551" s="35"/>
      <c r="AD551" s="35"/>
      <c r="AE551" s="36">
        <f>IFERROR(FLOOR(Table_Books[[#This Row],[Published_Date]],10), 0)</f>
        <v>0</v>
      </c>
      <c r="AF551" s="35">
        <f>IFERROR(CEILING(VALUE(LEFT(Table_Books[[#This Row],[Published_Date]],FIND("-",Table_Books[[#This Row],[Published_Date]]&amp;"-")-1))/100, 1), 0)</f>
        <v>0</v>
      </c>
      <c r="AG551" s="35"/>
      <c r="AH551" s="35" t="s">
        <v>21609</v>
      </c>
      <c r="AI551" s="35"/>
      <c r="AJ551" s="35"/>
      <c r="AK551" s="35" t="str">
        <f>Table_Books[[#This Row],[Title]]&amp;"_"&amp;Table_Books[[#This Row],[Author]]</f>
        <v>The Aleph (in The Aleph and Other Stories)_Borges, Jorge Luis</v>
      </c>
      <c r="AL551" s="35" t="str">
        <f>Table_Books[[#This Row],[Author]]&amp;"_"&amp;Table_Books[[#This Row],[Title]]</f>
        <v>Borges, Jorge Luis_The Aleph (in The Aleph and Other Stories)</v>
      </c>
      <c r="AM551" s="35" t="str">
        <f>Table_Books[[#This Row],[Title]]&amp;" by "&amp;Table_Books[[#This Row],[Author]]</f>
        <v>The Aleph (in The Aleph and Other Stories) by Borges, Jorge Luis</v>
      </c>
      <c r="AN551" s="35"/>
      <c r="AO551" s="35"/>
    </row>
    <row r="552" spans="1:41" ht="43.5" x14ac:dyDescent="0.35">
      <c r="A552" s="7" t="str">
        <f>"B-" &amp; UPPER(TRIM(Table_Books[[#This Row],[Title]])) &amp; "|" &amp; UPPER(TRIM(Table_Books[[#This Row],[Author]]))</f>
        <v>B-THE BOOK OF SAND|BORGES, JORGE LUIS</v>
      </c>
      <c r="B552" s="28" t="str">
        <f>IF(COUNTIFS(Table_Books[Hash_ID],Table_Books[[#This Row],[Hash_ID]])&gt;1,"Y","N")</f>
        <v>Y</v>
      </c>
      <c r="C552" s="2" t="s">
        <v>5156</v>
      </c>
      <c r="D552" s="2" t="s">
        <v>1942</v>
      </c>
      <c r="G552" s="12">
        <v>1975</v>
      </c>
      <c r="H552" s="12"/>
      <c r="I552" s="8"/>
      <c r="J552" s="12"/>
      <c r="K552" s="12"/>
      <c r="L552" s="2">
        <v>144</v>
      </c>
      <c r="M552" s="2" t="s">
        <v>5249</v>
      </c>
      <c r="O552" s="33"/>
      <c r="P552" s="10"/>
      <c r="Q552" s="10" t="s">
        <v>1860</v>
      </c>
      <c r="R552" s="10"/>
      <c r="S552" s="10"/>
      <c r="T552" s="10" t="s">
        <v>1860</v>
      </c>
      <c r="U552" s="10" t="s">
        <v>1860</v>
      </c>
      <c r="V552" s="10"/>
      <c r="W552" s="10"/>
      <c r="X552" s="10"/>
      <c r="Y552" s="10"/>
      <c r="Z552" s="10"/>
      <c r="AA552" s="10"/>
      <c r="AB552" s="10"/>
      <c r="AE552" s="12">
        <f>IFERROR(FLOOR(Table_Books[[#This Row],[Published_Date]],10), 0)</f>
        <v>1970</v>
      </c>
      <c r="AF552" s="2">
        <f>IFERROR(CEILING(VALUE(LEFT(Table_Books[[#This Row],[Published_Date]],FIND("-",Table_Books[[#This Row],[Published_Date]]&amp;"-")-1))/100, 1), 0)</f>
        <v>20</v>
      </c>
      <c r="AK552" s="2" t="str">
        <f>Table_Books[[#This Row],[Title]]&amp;"_"&amp;Table_Books[[#This Row],[Author]]</f>
        <v>The Book of Sand_Borges, Jorge Luis</v>
      </c>
      <c r="AL552" s="2" t="str">
        <f>Table_Books[[#This Row],[Author]]&amp;"_"&amp;Table_Books[[#This Row],[Title]]</f>
        <v>Borges, Jorge Luis_The Book of Sand</v>
      </c>
      <c r="AM552" s="2" t="str">
        <f>Table_Books[[#This Row],[Title]]&amp;" by "&amp;Table_Books[[#This Row],[Author]]</f>
        <v>The Book of Sand by Borges, Jorge Luis</v>
      </c>
    </row>
    <row r="553" spans="1:41" x14ac:dyDescent="0.35">
      <c r="A553" s="7" t="str">
        <f>"B-" &amp; UPPER(TRIM(Table_Books[[#This Row],[Title]])) &amp; "|" &amp; UPPER(TRIM(Table_Books[[#This Row],[Author]]))</f>
        <v>B-THE BOOK OF SAND|BORGES, JORGE LUIS</v>
      </c>
      <c r="B553" s="35" t="str">
        <f>IF(COUNTIFS(Table_Books[Hash_ID],Table_Books[[#This Row],[Hash_ID]])&gt;1,"Y","N")</f>
        <v>Y</v>
      </c>
      <c r="C553" s="35" t="s">
        <v>5156</v>
      </c>
      <c r="D553" s="35" t="s">
        <v>1942</v>
      </c>
      <c r="E553" s="35"/>
      <c r="F553" s="35"/>
      <c r="G553" s="36"/>
      <c r="H553" s="36"/>
      <c r="I553" s="37"/>
      <c r="J553" s="36"/>
      <c r="K553" s="36"/>
      <c r="L553" s="35"/>
      <c r="M553" s="35"/>
      <c r="N553" s="35"/>
      <c r="O553" s="38"/>
      <c r="P553" s="39"/>
      <c r="Q553" s="10" t="s">
        <v>1860</v>
      </c>
      <c r="R553" s="39"/>
      <c r="S553" s="39"/>
      <c r="T553" s="10" t="s">
        <v>1860</v>
      </c>
      <c r="U553" s="10" t="s">
        <v>1860</v>
      </c>
      <c r="V553" s="39"/>
      <c r="W553" s="39"/>
      <c r="X553" s="39"/>
      <c r="Y553" s="39"/>
      <c r="Z553" s="39"/>
      <c r="AA553" s="39"/>
      <c r="AB553" s="39"/>
      <c r="AC553" s="35"/>
      <c r="AD553" s="35"/>
      <c r="AE553" s="36">
        <f>IFERROR(FLOOR(Table_Books[[#This Row],[Published_Date]],10), 0)</f>
        <v>0</v>
      </c>
      <c r="AF553" s="35">
        <f>IFERROR(CEILING(VALUE(LEFT(Table_Books[[#This Row],[Published_Date]],FIND("-",Table_Books[[#This Row],[Published_Date]]&amp;"-")-1))/100, 1), 0)</f>
        <v>0</v>
      </c>
      <c r="AG553" s="35"/>
      <c r="AH553" s="35" t="s">
        <v>21609</v>
      </c>
      <c r="AI553" s="35"/>
      <c r="AJ553" s="35"/>
      <c r="AK553" s="35" t="str">
        <f>Table_Books[[#This Row],[Title]]&amp;"_"&amp;Table_Books[[#This Row],[Author]]</f>
        <v>The Book of Sand_Borges, Jorge Luis</v>
      </c>
      <c r="AL553" s="35" t="str">
        <f>Table_Books[[#This Row],[Author]]&amp;"_"&amp;Table_Books[[#This Row],[Title]]</f>
        <v>Borges, Jorge Luis_The Book of Sand</v>
      </c>
      <c r="AM553" s="35" t="str">
        <f>Table_Books[[#This Row],[Title]]&amp;" by "&amp;Table_Books[[#This Row],[Author]]</f>
        <v>The Book of Sand by Borges, Jorge Luis</v>
      </c>
      <c r="AN553" s="35"/>
      <c r="AO553" s="35"/>
    </row>
    <row r="554" spans="1:41" x14ac:dyDescent="0.35">
      <c r="A554" s="7" t="str">
        <f>"B-" &amp; UPPER(TRIM(Table_Books[[#This Row],[Title]])) &amp; "|" &amp; UPPER(TRIM(Table_Books[[#This Row],[Author]]))</f>
        <v>B-THE GARDEN OF FORKING PATHS (IN FICCIONES)|BORGES, JORGE LUIS</v>
      </c>
      <c r="B554" s="35" t="str">
        <f>IF(COUNTIFS(Table_Books[Hash_ID],Table_Books[[#This Row],[Hash_ID]])&gt;1,"Y","N")</f>
        <v>N</v>
      </c>
      <c r="C554" s="35" t="s">
        <v>20059</v>
      </c>
      <c r="D554" s="35" t="s">
        <v>1942</v>
      </c>
      <c r="E554" s="35"/>
      <c r="F554" s="35"/>
      <c r="G554" s="36"/>
      <c r="H554" s="36"/>
      <c r="I554" s="37"/>
      <c r="J554" s="36"/>
      <c r="K554" s="36"/>
      <c r="L554" s="35"/>
      <c r="M554" s="35"/>
      <c r="N554" s="35"/>
      <c r="O554" s="38"/>
      <c r="P554" s="39"/>
      <c r="Q554" s="10" t="s">
        <v>1860</v>
      </c>
      <c r="R554" s="39"/>
      <c r="S554" s="39"/>
      <c r="T554" s="10" t="s">
        <v>1860</v>
      </c>
      <c r="U554" s="10" t="s">
        <v>1860</v>
      </c>
      <c r="V554" s="39"/>
      <c r="W554" s="39"/>
      <c r="X554" s="39"/>
      <c r="Y554" s="39"/>
      <c r="Z554" s="39"/>
      <c r="AA554" s="39"/>
      <c r="AB554" s="39"/>
      <c r="AC554" s="35"/>
      <c r="AD554" s="35"/>
      <c r="AE554" s="36">
        <f>IFERROR(FLOOR(Table_Books[[#This Row],[Published_Date]],10), 0)</f>
        <v>0</v>
      </c>
      <c r="AF554" s="35">
        <f>IFERROR(CEILING(VALUE(LEFT(Table_Books[[#This Row],[Published_Date]],FIND("-",Table_Books[[#This Row],[Published_Date]]&amp;"-")-1))/100, 1), 0)</f>
        <v>0</v>
      </c>
      <c r="AG554" s="35"/>
      <c r="AH554" s="35" t="s">
        <v>21609</v>
      </c>
      <c r="AI554" s="35"/>
      <c r="AJ554" s="35"/>
      <c r="AK554" s="35" t="str">
        <f>Table_Books[[#This Row],[Title]]&amp;"_"&amp;Table_Books[[#This Row],[Author]]</f>
        <v>The Garden of Forking Paths (in Ficciones)_Borges, Jorge Luis</v>
      </c>
      <c r="AL554" s="35" t="str">
        <f>Table_Books[[#This Row],[Author]]&amp;"_"&amp;Table_Books[[#This Row],[Title]]</f>
        <v>Borges, Jorge Luis_The Garden of Forking Paths (in Ficciones)</v>
      </c>
      <c r="AM554" s="35" t="str">
        <f>Table_Books[[#This Row],[Title]]&amp;" by "&amp;Table_Books[[#This Row],[Author]]</f>
        <v>The Garden of Forking Paths (in Ficciones) by Borges, Jorge Luis</v>
      </c>
      <c r="AN554" s="35"/>
      <c r="AO554" s="35"/>
    </row>
    <row r="555" spans="1:41" x14ac:dyDescent="0.35">
      <c r="A555" s="7" t="str">
        <f>"B-" &amp; UPPER(TRIM(Table_Books[[#This Row],[Title]])) &amp; "|" &amp; UPPER(TRIM(Table_Books[[#This Row],[Author]]))</f>
        <v>B-TLÖN, UQBAR, ORBIS TERTIUS (IN FICCIONES)|BORGES, JORGE LUIS</v>
      </c>
      <c r="B555" s="35" t="str">
        <f>IF(COUNTIFS(Table_Books[Hash_ID],Table_Books[[#This Row],[Hash_ID]])&gt;1,"Y","N")</f>
        <v>N</v>
      </c>
      <c r="C555" s="35" t="s">
        <v>20060</v>
      </c>
      <c r="D555" s="35" t="s">
        <v>1942</v>
      </c>
      <c r="E555" s="35"/>
      <c r="F555" s="35"/>
      <c r="G555" s="36"/>
      <c r="H555" s="36"/>
      <c r="I555" s="37"/>
      <c r="J555" s="36"/>
      <c r="K555" s="36"/>
      <c r="L555" s="35"/>
      <c r="M555" s="35"/>
      <c r="N555" s="35"/>
      <c r="O555" s="38"/>
      <c r="P555" s="39"/>
      <c r="Q555" s="10" t="s">
        <v>1860</v>
      </c>
      <c r="R555" s="39"/>
      <c r="S555" s="39"/>
      <c r="T555" s="10" t="s">
        <v>1860</v>
      </c>
      <c r="U555" s="10" t="s">
        <v>1860</v>
      </c>
      <c r="V555" s="39"/>
      <c r="W555" s="39"/>
      <c r="X555" s="39"/>
      <c r="Y555" s="39"/>
      <c r="Z555" s="39"/>
      <c r="AA555" s="39"/>
      <c r="AB555" s="39"/>
      <c r="AC555" s="35"/>
      <c r="AD555" s="35"/>
      <c r="AE555" s="36">
        <f>IFERROR(FLOOR(Table_Books[[#This Row],[Published_Date]],10), 0)</f>
        <v>0</v>
      </c>
      <c r="AF555" s="35">
        <f>IFERROR(CEILING(VALUE(LEFT(Table_Books[[#This Row],[Published_Date]],FIND("-",Table_Books[[#This Row],[Published_Date]]&amp;"-")-1))/100, 1), 0)</f>
        <v>0</v>
      </c>
      <c r="AG555" s="35"/>
      <c r="AH555" s="35" t="s">
        <v>21609</v>
      </c>
      <c r="AI555" s="35"/>
      <c r="AJ555" s="35"/>
      <c r="AK555" s="35" t="str">
        <f>Table_Books[[#This Row],[Title]]&amp;"_"&amp;Table_Books[[#This Row],[Author]]</f>
        <v>Tlön, Uqbar, Orbis Tertius (in Ficciones)_Borges, Jorge Luis</v>
      </c>
      <c r="AL555" s="35" t="str">
        <f>Table_Books[[#This Row],[Author]]&amp;"_"&amp;Table_Books[[#This Row],[Title]]</f>
        <v>Borges, Jorge Luis_Tlön, Uqbar, Orbis Tertius (in Ficciones)</v>
      </c>
      <c r="AM555" s="35" t="str">
        <f>Table_Books[[#This Row],[Title]]&amp;" by "&amp;Table_Books[[#This Row],[Author]]</f>
        <v>Tlön, Uqbar, Orbis Tertius (in Ficciones) by Borges, Jorge Luis</v>
      </c>
      <c r="AN555" s="35"/>
      <c r="AO555" s="35"/>
    </row>
    <row r="556" spans="1:41" x14ac:dyDescent="0.35">
      <c r="A556" s="7" t="str">
        <f>"B-" &amp; UPPER(TRIM(Table_Books[[#This Row],[Title]])) &amp; "|" &amp; UPPER(TRIM(Table_Books[[#This Row],[Author]]))</f>
        <v>B-LIFE OF SAMUEL JOHNSON|BOSWELL, JAMES</v>
      </c>
      <c r="B556" s="35" t="str">
        <f>IF(COUNTIFS(Table_Books[Hash_ID],Table_Books[[#This Row],[Hash_ID]])&gt;1,"Y","N")</f>
        <v>N</v>
      </c>
      <c r="C556" s="35" t="s">
        <v>19488</v>
      </c>
      <c r="D556" s="48" t="s">
        <v>19489</v>
      </c>
      <c r="E556" s="35"/>
      <c r="F556" s="35"/>
      <c r="G556" s="36"/>
      <c r="H556" s="36"/>
      <c r="I556" s="37"/>
      <c r="J556" s="36"/>
      <c r="K556" s="36"/>
      <c r="L556" s="35"/>
      <c r="M556" s="35"/>
      <c r="N556" s="35"/>
      <c r="O556" s="38"/>
      <c r="P556" s="39"/>
      <c r="Q556" s="10" t="s">
        <v>1860</v>
      </c>
      <c r="R556" s="39"/>
      <c r="S556" s="39"/>
      <c r="T556" s="10" t="s">
        <v>1860</v>
      </c>
      <c r="U556" s="10" t="s">
        <v>1860</v>
      </c>
      <c r="V556" s="39"/>
      <c r="W556" s="39"/>
      <c r="X556" s="39"/>
      <c r="Y556" s="39"/>
      <c r="Z556" s="39"/>
      <c r="AA556" s="39"/>
      <c r="AB556" s="39"/>
      <c r="AC556" s="35"/>
      <c r="AD556" s="35"/>
      <c r="AE556" s="36">
        <f>IFERROR(FLOOR(Table_Books[[#This Row],[Published_Date]],10), 0)</f>
        <v>0</v>
      </c>
      <c r="AF556" s="35">
        <f>IFERROR(CEILING(VALUE(LEFT(Table_Books[[#This Row],[Published_Date]],FIND("-",Table_Books[[#This Row],[Published_Date]]&amp;"-")-1))/100, 1), 0)</f>
        <v>0</v>
      </c>
      <c r="AG556" s="35"/>
      <c r="AH556" s="35" t="s">
        <v>21594</v>
      </c>
      <c r="AI556" s="35"/>
      <c r="AJ556" s="35"/>
      <c r="AK556" s="35" t="str">
        <f>Table_Books[[#This Row],[Title]]&amp;"_"&amp;Table_Books[[#This Row],[Author]]</f>
        <v>Life of Samuel Johnson_Boswell, James</v>
      </c>
      <c r="AL556" s="35" t="str">
        <f>Table_Books[[#This Row],[Author]]&amp;"_"&amp;Table_Books[[#This Row],[Title]]</f>
        <v>Boswell, James_Life of Samuel Johnson</v>
      </c>
      <c r="AM556" s="35" t="str">
        <f>Table_Books[[#This Row],[Title]]&amp;" by "&amp;Table_Books[[#This Row],[Author]]</f>
        <v>Life of Samuel Johnson by Boswell, James</v>
      </c>
      <c r="AN556" s="35"/>
      <c r="AO556" s="35"/>
    </row>
    <row r="557" spans="1:41" x14ac:dyDescent="0.35">
      <c r="A557" s="7" t="str">
        <f>"B-" &amp; UPPER(TRIM(Table_Books[[#This Row],[Title]])) &amp; "|" &amp; UPPER(TRIM(Table_Books[[#This Row],[Author]]))</f>
        <v>B-DISTINCTION|BOURDIEU, PIERRE</v>
      </c>
      <c r="B557" s="28" t="str">
        <f>IF(COUNTIFS(Table_Books[Hash_ID],Table_Books[[#This Row],[Hash_ID]])&gt;1,"Y","N")</f>
        <v>N</v>
      </c>
      <c r="C557" s="2" t="s">
        <v>8996</v>
      </c>
      <c r="D557" s="2" t="s">
        <v>10200</v>
      </c>
      <c r="G557" s="12">
        <v>1979</v>
      </c>
      <c r="H557" s="12"/>
      <c r="I557" s="8"/>
      <c r="J557" s="12" t="s">
        <v>10338</v>
      </c>
      <c r="K557" s="12"/>
      <c r="O557" s="33"/>
      <c r="P557" s="10"/>
      <c r="Q557" s="10" t="s">
        <v>1860</v>
      </c>
      <c r="R557" s="10"/>
      <c r="S557" s="10"/>
      <c r="T557" s="10" t="s">
        <v>1860</v>
      </c>
      <c r="U557" s="10" t="s">
        <v>1860</v>
      </c>
      <c r="V557" s="10"/>
      <c r="W557" s="10"/>
      <c r="X557" s="10"/>
      <c r="Y557" s="10"/>
      <c r="Z557" s="10"/>
      <c r="AA557" s="10"/>
      <c r="AB557" s="10"/>
      <c r="AE557" s="12">
        <f>IFERROR(FLOOR(Table_Books[[#This Row],[Published_Date]],10), 0)</f>
        <v>1970</v>
      </c>
      <c r="AF557" s="2">
        <f>IFERROR(CEILING(VALUE(LEFT(Table_Books[[#This Row],[Published_Date]],FIND("-",Table_Books[[#This Row],[Published_Date]]&amp;"-")-1))/100, 1), 0)</f>
        <v>20</v>
      </c>
      <c r="AG557" s="2" t="s">
        <v>10374</v>
      </c>
      <c r="AH557" s="2" t="s">
        <v>4856</v>
      </c>
      <c r="AI557" s="2" t="s">
        <v>10429</v>
      </c>
      <c r="AK557" s="2" t="str">
        <f>Table_Books[[#This Row],[Title]]&amp;"_"&amp;Table_Books[[#This Row],[Author]]</f>
        <v>Distinction_Bourdieu, Pierre</v>
      </c>
      <c r="AL557" s="2" t="str">
        <f>Table_Books[[#This Row],[Author]]&amp;"_"&amp;Table_Books[[#This Row],[Title]]</f>
        <v>Bourdieu, Pierre_Distinction</v>
      </c>
      <c r="AM557" s="2" t="str">
        <f>Table_Books[[#This Row],[Title]]&amp;" by "&amp;Table_Books[[#This Row],[Author]]</f>
        <v>Distinction by Bourdieu, Pierre</v>
      </c>
    </row>
    <row r="558" spans="1:41" x14ac:dyDescent="0.35">
      <c r="A558" s="7" t="str">
        <f>"B-" &amp; UPPER(TRIM(Table_Books[[#This Row],[Title]])) &amp; "|" &amp; UPPER(TRIM(Table_Books[[#This Row],[Author]]))</f>
        <v>B-THE LOGIC OF PRACTICE|BOURDIEU, PIERRE</v>
      </c>
      <c r="B558" s="28" t="str">
        <f>IF(COUNTIFS(Table_Books[Hash_ID],Table_Books[[#This Row],[Hash_ID]])&gt;1,"Y","N")</f>
        <v>N</v>
      </c>
      <c r="C558" s="2" t="s">
        <v>8995</v>
      </c>
      <c r="D558" s="2" t="s">
        <v>10200</v>
      </c>
      <c r="G558" s="12">
        <v>1980</v>
      </c>
      <c r="H558" s="12"/>
      <c r="I558" s="8"/>
      <c r="J558" s="12" t="s">
        <v>10337</v>
      </c>
      <c r="K558" s="12"/>
      <c r="O558" s="33"/>
      <c r="P558" s="10"/>
      <c r="Q558" s="10" t="s">
        <v>1860</v>
      </c>
      <c r="R558" s="10"/>
      <c r="S558" s="10"/>
      <c r="T558" s="10" t="s">
        <v>1860</v>
      </c>
      <c r="U558" s="10" t="s">
        <v>1860</v>
      </c>
      <c r="V558" s="10"/>
      <c r="W558" s="10"/>
      <c r="X558" s="10"/>
      <c r="Y558" s="10"/>
      <c r="Z558" s="10"/>
      <c r="AA558" s="10"/>
      <c r="AB558" s="10"/>
      <c r="AE558" s="12">
        <f>IFERROR(FLOOR(Table_Books[[#This Row],[Published_Date]],10), 0)</f>
        <v>1980</v>
      </c>
      <c r="AF558" s="2">
        <f>IFERROR(CEILING(VALUE(LEFT(Table_Books[[#This Row],[Published_Date]],FIND("-",Table_Books[[#This Row],[Published_Date]]&amp;"-")-1))/100, 1), 0)</f>
        <v>20</v>
      </c>
      <c r="AG558" s="2" t="s">
        <v>10374</v>
      </c>
      <c r="AH558" s="2" t="s">
        <v>4856</v>
      </c>
      <c r="AI558" s="2" t="s">
        <v>10428</v>
      </c>
      <c r="AK558" s="2" t="str">
        <f>Table_Books[[#This Row],[Title]]&amp;"_"&amp;Table_Books[[#This Row],[Author]]</f>
        <v>The Logic of Practice_Bourdieu, Pierre</v>
      </c>
      <c r="AL558" s="2" t="str">
        <f>Table_Books[[#This Row],[Author]]&amp;"_"&amp;Table_Books[[#This Row],[Title]]</f>
        <v>Bourdieu, Pierre_The Logic of Practice</v>
      </c>
      <c r="AM558" s="2" t="str">
        <f>Table_Books[[#This Row],[Title]]&amp;" by "&amp;Table_Books[[#This Row],[Author]]</f>
        <v>The Logic of Practice by Bourdieu, Pierre</v>
      </c>
    </row>
    <row r="559" spans="1:41" x14ac:dyDescent="0.35">
      <c r="A559" s="7" t="str">
        <f>"B-" &amp; UPPER(TRIM(Table_Books[[#This Row],[Title]])) &amp; "|" &amp; UPPER(TRIM(Table_Books[[#This Row],[Author]]))</f>
        <v>B-JULIA ROSEINGRAVE|BOWEN, MARJORIE</v>
      </c>
      <c r="B559" s="28" t="str">
        <f>IF(COUNTIFS(Table_Books[Hash_ID],Table_Books[[#This Row],[Hash_ID]])&gt;1,"Y","N")</f>
        <v>N</v>
      </c>
      <c r="C559" s="2" t="s">
        <v>12774</v>
      </c>
      <c r="D559" s="2" t="s">
        <v>12775</v>
      </c>
      <c r="G559" s="12"/>
      <c r="H559" s="12"/>
      <c r="I559" s="8"/>
      <c r="J559" s="12"/>
      <c r="K559" s="12"/>
      <c r="O559" s="33"/>
      <c r="P559" s="10"/>
      <c r="Q559" s="10" t="s">
        <v>1860</v>
      </c>
      <c r="R559" s="10"/>
      <c r="S559" s="10"/>
      <c r="T559" s="10" t="s">
        <v>1860</v>
      </c>
      <c r="U559" s="10" t="s">
        <v>1860</v>
      </c>
      <c r="V559" s="10"/>
      <c r="W559" s="10"/>
      <c r="X559" s="10"/>
      <c r="Y559" s="10"/>
      <c r="Z559" s="10"/>
      <c r="AA559" s="10"/>
      <c r="AB559" s="10"/>
      <c r="AE559" s="12">
        <f>IFERROR(FLOOR(Table_Books[[#This Row],[Published_Date]],10), 0)</f>
        <v>0</v>
      </c>
      <c r="AF559" s="2">
        <f>IFERROR(CEILING(VALUE(LEFT(Table_Books[[#This Row],[Published_Date]],FIND("-",Table_Books[[#This Row],[Published_Date]]&amp;"-")-1))/100, 1), 0)</f>
        <v>0</v>
      </c>
      <c r="AK559" s="2" t="str">
        <f>Table_Books[[#This Row],[Title]]&amp;"_"&amp;Table_Books[[#This Row],[Author]]</f>
        <v>Julia Roseingrave_Bowen, Marjorie</v>
      </c>
      <c r="AL559" s="2" t="str">
        <f>Table_Books[[#This Row],[Author]]&amp;"_"&amp;Table_Books[[#This Row],[Title]]</f>
        <v>Bowen, Marjorie_Julia Roseingrave</v>
      </c>
      <c r="AM559" s="2" t="str">
        <f>Table_Books[[#This Row],[Title]]&amp;" by "&amp;Table_Books[[#This Row],[Author]]</f>
        <v>Julia Roseingrave by Bowen, Marjorie</v>
      </c>
    </row>
    <row r="560" spans="1:41" x14ac:dyDescent="0.35">
      <c r="A560" s="7" t="str">
        <f>"B-" &amp; UPPER(TRIM(Table_Books[[#This Row],[Title]])) &amp; "|" &amp; UPPER(TRIM(Table_Books[[#This Row],[Author]]))</f>
        <v>B-THE SHELTERING SKY|BOWLES, PAUL</v>
      </c>
      <c r="B560" s="35" t="str">
        <f>IF(COUNTIFS(Table_Books[Hash_ID],Table_Books[[#This Row],[Hash_ID]])&gt;1,"Y","N")</f>
        <v>N</v>
      </c>
      <c r="C560" s="35" t="s">
        <v>20280</v>
      </c>
      <c r="D560" s="35" t="s">
        <v>20281</v>
      </c>
      <c r="E560" s="35"/>
      <c r="F560" s="35"/>
      <c r="G560" s="36"/>
      <c r="H560" s="36"/>
      <c r="I560" s="37"/>
      <c r="J560" s="36"/>
      <c r="K560" s="36"/>
      <c r="L560" s="35"/>
      <c r="M560" s="35"/>
      <c r="N560" s="35"/>
      <c r="O560" s="38"/>
      <c r="P560" s="39"/>
      <c r="Q560" s="10" t="s">
        <v>1860</v>
      </c>
      <c r="R560" s="39"/>
      <c r="S560" s="39"/>
      <c r="T560" s="10" t="s">
        <v>1860</v>
      </c>
      <c r="U560" s="10" t="s">
        <v>1860</v>
      </c>
      <c r="V560" s="39"/>
      <c r="W560" s="39"/>
      <c r="X560" s="39"/>
      <c r="Y560" s="39"/>
      <c r="Z560" s="39"/>
      <c r="AA560" s="39"/>
      <c r="AB560" s="39"/>
      <c r="AC560" s="35"/>
      <c r="AD560" s="35"/>
      <c r="AE560" s="36">
        <f>IFERROR(FLOOR(Table_Books[[#This Row],[Published_Date]],10), 0)</f>
        <v>0</v>
      </c>
      <c r="AF560" s="35">
        <f>IFERROR(CEILING(VALUE(LEFT(Table_Books[[#This Row],[Published_Date]],FIND("-",Table_Books[[#This Row],[Published_Date]]&amp;"-")-1))/100, 1), 0)</f>
        <v>0</v>
      </c>
      <c r="AG560" s="35"/>
      <c r="AH560" s="35" t="s">
        <v>21572</v>
      </c>
      <c r="AI560" s="35"/>
      <c r="AJ560" s="35" t="s">
        <v>20282</v>
      </c>
      <c r="AK560" s="35" t="str">
        <f>Table_Books[[#This Row],[Title]]&amp;"_"&amp;Table_Books[[#This Row],[Author]]</f>
        <v>The Sheltering Sky_Bowles, Paul</v>
      </c>
      <c r="AL560" s="35" t="str">
        <f>Table_Books[[#This Row],[Author]]&amp;"_"&amp;Table_Books[[#This Row],[Title]]</f>
        <v>Bowles, Paul_The Sheltering Sky</v>
      </c>
      <c r="AM560" s="35" t="str">
        <f>Table_Books[[#This Row],[Title]]&amp;" by "&amp;Table_Books[[#This Row],[Author]]</f>
        <v>The Sheltering Sky by Bowles, Paul</v>
      </c>
      <c r="AN560" s="35"/>
      <c r="AO560" s="35"/>
    </row>
    <row r="561" spans="1:41" x14ac:dyDescent="0.35">
      <c r="A561" s="7" t="str">
        <f>"B-" &amp; UPPER(TRIM(Table_Books[[#This Row],[Title]])) &amp; "|" &amp; UPPER(TRIM(Table_Books[[#This Row],[Author]]))</f>
        <v>B-FAHRENHEIT|BRADBURY, RAY</v>
      </c>
      <c r="B561" s="28" t="str">
        <f>IF(COUNTIFS(Table_Books[Hash_ID],Table_Books[[#This Row],[Hash_ID]])&gt;1,"Y","N")</f>
        <v>N</v>
      </c>
      <c r="C561" s="2" t="s">
        <v>5659</v>
      </c>
      <c r="D561" s="2" t="s">
        <v>5660</v>
      </c>
      <c r="G561" s="12"/>
      <c r="H561" s="12"/>
      <c r="I561" s="8"/>
      <c r="J561" s="12"/>
      <c r="K561" s="12"/>
      <c r="O561" s="33"/>
      <c r="P561" s="10"/>
      <c r="Q561" s="10" t="s">
        <v>1860</v>
      </c>
      <c r="R561" s="10"/>
      <c r="S561" s="10"/>
      <c r="T561" s="10" t="s">
        <v>1860</v>
      </c>
      <c r="U561" s="10" t="s">
        <v>1860</v>
      </c>
      <c r="V561" s="10"/>
      <c r="W561" s="10"/>
      <c r="X561" s="10"/>
      <c r="Y561" s="10"/>
      <c r="Z561" s="10"/>
      <c r="AA561" s="10"/>
      <c r="AB561" s="10"/>
      <c r="AE561" s="12">
        <f>IFERROR(FLOOR(Table_Books[[#This Row],[Published_Date]],10), 0)</f>
        <v>0</v>
      </c>
      <c r="AF561" s="2">
        <f>IFERROR(CEILING(VALUE(LEFT(Table_Books[[#This Row],[Published_Date]],FIND("-",Table_Books[[#This Row],[Published_Date]]&amp;"-")-1))/100, 1), 0)</f>
        <v>0</v>
      </c>
      <c r="AK561" s="2" t="str">
        <f>Table_Books[[#This Row],[Title]]&amp;"_"&amp;Table_Books[[#This Row],[Author]]</f>
        <v>Fahrenheit_Bradbury, Ray</v>
      </c>
      <c r="AL561" s="2" t="str">
        <f>Table_Books[[#This Row],[Author]]&amp;"_"&amp;Table_Books[[#This Row],[Title]]</f>
        <v>Bradbury, Ray_Fahrenheit</v>
      </c>
      <c r="AM561" s="2" t="str">
        <f>Table_Books[[#This Row],[Title]]&amp;" by "&amp;Table_Books[[#This Row],[Author]]</f>
        <v>Fahrenheit by Bradbury, Ray</v>
      </c>
    </row>
    <row r="562" spans="1:41" x14ac:dyDescent="0.35">
      <c r="A562" s="7" t="str">
        <f>"B-" &amp; UPPER(TRIM(Table_Books[[#This Row],[Title]])) &amp; "|" &amp; UPPER(TRIM(Table_Books[[#This Row],[Author]]))</f>
        <v>B-FAHRENHEIT 451|BRADBURY, RAY</v>
      </c>
      <c r="B562" s="28" t="str">
        <f>IF(COUNTIFS(Table_Books[Hash_ID],Table_Books[[#This Row],[Hash_ID]])&gt;1,"Y","N")</f>
        <v>N</v>
      </c>
      <c r="C562" s="2" t="s">
        <v>6292</v>
      </c>
      <c r="D562" s="2" t="s">
        <v>5660</v>
      </c>
      <c r="G562" s="12"/>
      <c r="H562" s="12"/>
      <c r="I562" s="8"/>
      <c r="J562" s="12"/>
      <c r="K562" s="12"/>
      <c r="O562" s="33"/>
      <c r="P562" s="10"/>
      <c r="Q562" s="10" t="s">
        <v>1860</v>
      </c>
      <c r="R562" s="10"/>
      <c r="S562" s="10"/>
      <c r="T562" s="10" t="s">
        <v>1860</v>
      </c>
      <c r="U562" s="10" t="s">
        <v>1860</v>
      </c>
      <c r="V562" s="10"/>
      <c r="W562" s="10"/>
      <c r="X562" s="10"/>
      <c r="Y562" s="10"/>
      <c r="Z562" s="10"/>
      <c r="AA562" s="10"/>
      <c r="AB562" s="10"/>
      <c r="AE562" s="12">
        <f>IFERROR(FLOOR(Table_Books[[#This Row],[Published_Date]],10), 0)</f>
        <v>0</v>
      </c>
      <c r="AF562" s="2">
        <f>IFERROR(CEILING(VALUE(LEFT(Table_Books[[#This Row],[Published_Date]],FIND("-",Table_Books[[#This Row],[Published_Date]]&amp;"-")-1))/100, 1), 0)</f>
        <v>0</v>
      </c>
      <c r="AK562" s="2" t="str">
        <f>Table_Books[[#This Row],[Title]]&amp;"_"&amp;Table_Books[[#This Row],[Author]]</f>
        <v>Fahrenheit 451_Bradbury, Ray</v>
      </c>
      <c r="AL562" s="2" t="str">
        <f>Table_Books[[#This Row],[Author]]&amp;"_"&amp;Table_Books[[#This Row],[Title]]</f>
        <v>Bradbury, Ray_Fahrenheit 451</v>
      </c>
      <c r="AM562" s="2" t="str">
        <f>Table_Books[[#This Row],[Title]]&amp;" by "&amp;Table_Books[[#This Row],[Author]]</f>
        <v>Fahrenheit 451 by Bradbury, Ray</v>
      </c>
    </row>
    <row r="563" spans="1:41" x14ac:dyDescent="0.35">
      <c r="A563" s="7" t="str">
        <f>"B-" &amp; UPPER(TRIM(Table_Books[[#This Row],[Title]])) &amp; "|" &amp; UPPER(TRIM(Table_Books[[#This Row],[Author]]))</f>
        <v>B-ARTICULATING REASONS|BRANDOM, ROBERT</v>
      </c>
      <c r="B563" s="28" t="str">
        <f>IF(COUNTIFS(Table_Books[Hash_ID],Table_Books[[#This Row],[Hash_ID]])&gt;1,"Y","N")</f>
        <v>N</v>
      </c>
      <c r="C563" s="2" t="s">
        <v>8940</v>
      </c>
      <c r="D563" s="2" t="s">
        <v>10171</v>
      </c>
      <c r="G563" s="12">
        <v>2000</v>
      </c>
      <c r="H563" s="12"/>
      <c r="I563" s="8"/>
      <c r="J563" s="12" t="s">
        <v>8940</v>
      </c>
      <c r="K563" s="12"/>
      <c r="O563" s="33"/>
      <c r="P563" s="10"/>
      <c r="Q563" s="10" t="s">
        <v>1860</v>
      </c>
      <c r="R563" s="10"/>
      <c r="S563" s="10"/>
      <c r="T563" s="10" t="s">
        <v>1860</v>
      </c>
      <c r="U563" s="10" t="s">
        <v>1860</v>
      </c>
      <c r="V563" s="10"/>
      <c r="W563" s="10"/>
      <c r="X563" s="10"/>
      <c r="Y563" s="10"/>
      <c r="Z563" s="10"/>
      <c r="AA563" s="10"/>
      <c r="AB563" s="10"/>
      <c r="AE563" s="12">
        <f>IFERROR(FLOOR(Table_Books[[#This Row],[Published_Date]],10), 0)</f>
        <v>2000</v>
      </c>
      <c r="AF563" s="2">
        <f>IFERROR(CEILING(VALUE(LEFT(Table_Books[[#This Row],[Published_Date]],FIND("-",Table_Books[[#This Row],[Published_Date]]&amp;"-")-1))/100, 1), 0)</f>
        <v>20</v>
      </c>
      <c r="AG563" s="2" t="s">
        <v>10355</v>
      </c>
      <c r="AH563" s="2" t="s">
        <v>4856</v>
      </c>
      <c r="AI563" s="2" t="s">
        <v>9179</v>
      </c>
      <c r="AK563" s="2" t="str">
        <f>Table_Books[[#This Row],[Title]]&amp;"_"&amp;Table_Books[[#This Row],[Author]]</f>
        <v>Articulating Reasons_Brandom, Robert</v>
      </c>
      <c r="AL563" s="2" t="str">
        <f>Table_Books[[#This Row],[Author]]&amp;"_"&amp;Table_Books[[#This Row],[Title]]</f>
        <v>Brandom, Robert_Articulating Reasons</v>
      </c>
      <c r="AM563" s="2" t="str">
        <f>Table_Books[[#This Row],[Title]]&amp;" by "&amp;Table_Books[[#This Row],[Author]]</f>
        <v>Articulating Reasons by Brandom, Robert</v>
      </c>
    </row>
    <row r="564" spans="1:41" x14ac:dyDescent="0.35">
      <c r="A564" s="7" t="str">
        <f>"B-" &amp; UPPER(TRIM(Table_Books[[#This Row],[Title]])) &amp; "|" &amp; UPPER(TRIM(Table_Books[[#This Row],[Author]]))</f>
        <v>B-MAKING IT EXPLICIT|BRANDOM, ROBERT</v>
      </c>
      <c r="B564" s="28" t="str">
        <f>IF(COUNTIFS(Table_Books[Hash_ID],Table_Books[[#This Row],[Hash_ID]])&gt;1,"Y","N")</f>
        <v>N</v>
      </c>
      <c r="C564" s="2" t="s">
        <v>8939</v>
      </c>
      <c r="D564" s="2" t="s">
        <v>10171</v>
      </c>
      <c r="G564" s="12">
        <v>1994</v>
      </c>
      <c r="H564" s="12"/>
      <c r="I564" s="8"/>
      <c r="J564" s="12" t="s">
        <v>8939</v>
      </c>
      <c r="K564" s="12"/>
      <c r="O564" s="33"/>
      <c r="P564" s="10"/>
      <c r="Q564" s="10" t="s">
        <v>1860</v>
      </c>
      <c r="R564" s="10"/>
      <c r="S564" s="10"/>
      <c r="T564" s="10" t="s">
        <v>1860</v>
      </c>
      <c r="U564" s="10" t="s">
        <v>1860</v>
      </c>
      <c r="V564" s="10"/>
      <c r="W564" s="10"/>
      <c r="X564" s="10"/>
      <c r="Y564" s="10"/>
      <c r="Z564" s="10"/>
      <c r="AA564" s="10"/>
      <c r="AB564" s="10"/>
      <c r="AE564" s="12">
        <f>IFERROR(FLOOR(Table_Books[[#This Row],[Published_Date]],10), 0)</f>
        <v>1990</v>
      </c>
      <c r="AF564" s="2">
        <f>IFERROR(CEILING(VALUE(LEFT(Table_Books[[#This Row],[Published_Date]],FIND("-",Table_Books[[#This Row],[Published_Date]]&amp;"-")-1))/100, 1), 0)</f>
        <v>20</v>
      </c>
      <c r="AG564" s="2" t="s">
        <v>10355</v>
      </c>
      <c r="AH564" s="2" t="s">
        <v>4856</v>
      </c>
      <c r="AI564" s="2" t="s">
        <v>9179</v>
      </c>
      <c r="AK564" s="2" t="str">
        <f>Table_Books[[#This Row],[Title]]&amp;"_"&amp;Table_Books[[#This Row],[Author]]</f>
        <v>Making It Explicit_Brandom, Robert</v>
      </c>
      <c r="AL564" s="2" t="str">
        <f>Table_Books[[#This Row],[Author]]&amp;"_"&amp;Table_Books[[#This Row],[Title]]</f>
        <v>Brandom, Robert_Making It Explicit</v>
      </c>
      <c r="AM564" s="2" t="str">
        <f>Table_Books[[#This Row],[Title]]&amp;" by "&amp;Table_Books[[#This Row],[Author]]</f>
        <v>Making It Explicit by Brandom, Robert</v>
      </c>
    </row>
    <row r="565" spans="1:41" x14ac:dyDescent="0.35">
      <c r="A565" s="7" t="str">
        <f>"B-" &amp; UPPER(TRIM(Table_Books[[#This Row],[Title]])) &amp; "|" &amp; UPPER(TRIM(Table_Books[[#This Row],[Author]]))</f>
        <v>B-JEAN DELVILLE: PAINTER OF THE IDEAL|BRENDAN COLE</v>
      </c>
      <c r="B565" s="28" t="str">
        <f>IF(COUNTIFS(Table_Books[Hash_ID],Table_Books[[#This Row],[Hash_ID]])&gt;1,"Y","N")</f>
        <v>N</v>
      </c>
      <c r="C565" s="2" t="s">
        <v>16110</v>
      </c>
      <c r="D565" s="43" t="s">
        <v>16111</v>
      </c>
      <c r="G565" s="12"/>
      <c r="H565" s="12"/>
      <c r="I565" s="8"/>
      <c r="J565" s="12"/>
      <c r="K565" s="12"/>
      <c r="O565" s="33"/>
      <c r="P565" s="10"/>
      <c r="Q565" s="10" t="s">
        <v>1860</v>
      </c>
      <c r="R565" s="10"/>
      <c r="S565" s="10"/>
      <c r="T565" s="10" t="s">
        <v>1860</v>
      </c>
      <c r="U565" s="10" t="s">
        <v>1860</v>
      </c>
      <c r="V565" s="10"/>
      <c r="W565" s="10"/>
      <c r="X565" s="10"/>
      <c r="Y565" s="10"/>
      <c r="Z565" s="10"/>
      <c r="AA565" s="10"/>
      <c r="AB565" s="10"/>
      <c r="AE565" s="12">
        <f>IFERROR(FLOOR(Table_Books[[#This Row],[Published_Date]],10), 0)</f>
        <v>0</v>
      </c>
      <c r="AF565" s="2">
        <f>IFERROR(CEILING(VALUE(LEFT(Table_Books[[#This Row],[Published_Date]],FIND("-",Table_Books[[#This Row],[Published_Date]]&amp;"-")-1))/100, 1), 0)</f>
        <v>0</v>
      </c>
      <c r="AJ565" s="2" t="s">
        <v>16093</v>
      </c>
      <c r="AK565" s="2" t="str">
        <f>Table_Books[[#This Row],[Title]]&amp;"_"&amp;Table_Books[[#This Row],[Author]]</f>
        <v>Jean Delville: Painter of the Ideal_Brendan Cole</v>
      </c>
      <c r="AL565" s="2" t="str">
        <f>Table_Books[[#This Row],[Author]]&amp;"_"&amp;Table_Books[[#This Row],[Title]]</f>
        <v>Brendan Cole_Jean Delville: Painter of the Ideal</v>
      </c>
      <c r="AM565" s="2" t="str">
        <f>Table_Books[[#This Row],[Title]]&amp;" by "&amp;Table_Books[[#This Row],[Author]]</f>
        <v>Jean Delville: Painter of the Ideal by Brendan Cole</v>
      </c>
    </row>
    <row r="566" spans="1:41" x14ac:dyDescent="0.35">
      <c r="A566" s="7" t="str">
        <f>"B-" &amp; UPPER(TRIM(Table_Books[[#This Row],[Title]])) &amp; "|" &amp; UPPER(TRIM(Table_Books[[#This Row],[Author]]))</f>
        <v>B-NOTES ON THE CINEMATOGRAPHER|BRESSON, ROBERT</v>
      </c>
      <c r="B566" s="28" t="str">
        <f>IF(COUNTIFS(Table_Books[Hash_ID],Table_Books[[#This Row],[Hash_ID]])&gt;1,"Y","N")</f>
        <v>N</v>
      </c>
      <c r="C566" s="2" t="s">
        <v>6976</v>
      </c>
      <c r="D566" s="2" t="s">
        <v>6977</v>
      </c>
      <c r="G566" s="12"/>
      <c r="H566" s="12"/>
      <c r="I566" s="8"/>
      <c r="J566" s="12"/>
      <c r="K566" s="12"/>
      <c r="O566" s="33"/>
      <c r="P566" s="10"/>
      <c r="Q566" s="10" t="s">
        <v>1860</v>
      </c>
      <c r="R566" s="10"/>
      <c r="S566" s="10"/>
      <c r="T566" s="10" t="s">
        <v>1860</v>
      </c>
      <c r="U566" s="10" t="s">
        <v>1860</v>
      </c>
      <c r="V566" s="10"/>
      <c r="W566" s="10"/>
      <c r="X566" s="10"/>
      <c r="Y566" s="10"/>
      <c r="Z566" s="10"/>
      <c r="AA566" s="10"/>
      <c r="AB566" s="10"/>
      <c r="AE566" s="12">
        <f>IFERROR(FLOOR(Table_Books[[#This Row],[Published_Date]],10), 0)</f>
        <v>0</v>
      </c>
      <c r="AF566" s="2">
        <f>IFERROR(CEILING(VALUE(LEFT(Table_Books[[#This Row],[Published_Date]],FIND("-",Table_Books[[#This Row],[Published_Date]]&amp;"-")-1))/100, 1), 0)</f>
        <v>0</v>
      </c>
      <c r="AK566" s="2" t="str">
        <f>Table_Books[[#This Row],[Title]]&amp;"_"&amp;Table_Books[[#This Row],[Author]]</f>
        <v>Notes on the Cinematographer_Bresson, Robert</v>
      </c>
      <c r="AL566" s="2" t="str">
        <f>Table_Books[[#This Row],[Author]]&amp;"_"&amp;Table_Books[[#This Row],[Title]]</f>
        <v>Bresson, Robert_Notes on the Cinematographer</v>
      </c>
      <c r="AM566" s="2" t="str">
        <f>Table_Books[[#This Row],[Title]]&amp;" by "&amp;Table_Books[[#This Row],[Author]]</f>
        <v>Notes on the Cinematographer by Bresson, Robert</v>
      </c>
    </row>
    <row r="567" spans="1:41" ht="29" x14ac:dyDescent="0.35">
      <c r="A567" s="7" t="str">
        <f>"B-" &amp; UPPER(TRIM(Table_Books[[#This Row],[Title]])) &amp; "|" &amp; UPPER(TRIM(Table_Books[[#This Row],[Author]]))</f>
        <v>B-LES CHAMPS MAGNÉTIQUES (THE MAGNETIC FIELDS)|BRETON, ANDRÉ &amp; SOUPAULT, PHILIPPE</v>
      </c>
      <c r="B567" s="35" t="str">
        <f>IF(COUNTIFS(Table_Books[Hash_ID],Table_Books[[#This Row],[Hash_ID]])&gt;1,"Y","N")</f>
        <v>N</v>
      </c>
      <c r="C567" s="35" t="s">
        <v>20035</v>
      </c>
      <c r="D567" s="48" t="s">
        <v>20036</v>
      </c>
      <c r="E567" s="35"/>
      <c r="F567" s="35"/>
      <c r="G567" s="36"/>
      <c r="H567" s="36"/>
      <c r="I567" s="37"/>
      <c r="J567" s="36"/>
      <c r="K567" s="36"/>
      <c r="L567" s="35"/>
      <c r="M567" s="35"/>
      <c r="N567" s="35"/>
      <c r="O567" s="38"/>
      <c r="P567" s="39"/>
      <c r="Q567" s="10" t="s">
        <v>1860</v>
      </c>
      <c r="R567" s="39"/>
      <c r="S567" s="39"/>
      <c r="T567" s="10" t="s">
        <v>1860</v>
      </c>
      <c r="U567" s="10" t="s">
        <v>1860</v>
      </c>
      <c r="V567" s="39"/>
      <c r="W567" s="39"/>
      <c r="X567" s="39"/>
      <c r="Y567" s="39"/>
      <c r="Z567" s="39"/>
      <c r="AA567" s="39"/>
      <c r="AB567" s="39"/>
      <c r="AC567" s="35"/>
      <c r="AD567" s="35"/>
      <c r="AE567" s="36">
        <f>IFERROR(FLOOR(Table_Books[[#This Row],[Published_Date]],10), 0)</f>
        <v>0</v>
      </c>
      <c r="AF567" s="35">
        <f>IFERROR(CEILING(VALUE(LEFT(Table_Books[[#This Row],[Published_Date]],FIND("-",Table_Books[[#This Row],[Published_Date]]&amp;"-")-1))/100, 1), 0)</f>
        <v>0</v>
      </c>
      <c r="AG567" s="35"/>
      <c r="AH567" s="35" t="s">
        <v>21609</v>
      </c>
      <c r="AI567" s="35"/>
      <c r="AJ567" s="35"/>
      <c r="AK567" s="35" t="str">
        <f>Table_Books[[#This Row],[Title]]&amp;"_"&amp;Table_Books[[#This Row],[Author]]</f>
        <v>Les Champs Magnétiques (The Magnetic Fields)_Breton, André &amp; Soupault, Philippe</v>
      </c>
      <c r="AL567" s="35" t="str">
        <f>Table_Books[[#This Row],[Author]]&amp;"_"&amp;Table_Books[[#This Row],[Title]]</f>
        <v>Breton, André &amp; Soupault, Philippe_Les Champs Magnétiques (The Magnetic Fields)</v>
      </c>
      <c r="AM567" s="35" t="str">
        <f>Table_Books[[#This Row],[Title]]&amp;" by "&amp;Table_Books[[#This Row],[Author]]</f>
        <v>Les Champs Magnétiques (The Magnetic Fields) by Breton, André &amp; Soupault, Philippe</v>
      </c>
      <c r="AN567" s="35"/>
      <c r="AO567" s="35"/>
    </row>
    <row r="568" spans="1:41" x14ac:dyDescent="0.35">
      <c r="A568" s="7" t="str">
        <f>"B-" &amp; UPPER(TRIM(Table_Books[[#This Row],[Title]])) &amp; "|" &amp; UPPER(TRIM(Table_Books[[#This Row],[Author]]))</f>
        <v>B-MANIFESTOES OF SURREALISM|BRETON, ANDRÉ</v>
      </c>
      <c r="B568" s="28" t="str">
        <f>IF(COUNTIFS(Table_Books[Hash_ID],Table_Books[[#This Row],[Hash_ID]])&gt;1,"Y","N")</f>
        <v>N</v>
      </c>
      <c r="C568" s="2" t="s">
        <v>6982</v>
      </c>
      <c r="D568" s="2" t="s">
        <v>5147</v>
      </c>
      <c r="G568" s="12"/>
      <c r="H568" s="12"/>
      <c r="I568" s="8"/>
      <c r="J568" s="12"/>
      <c r="K568" s="12"/>
      <c r="O568" s="33">
        <v>4</v>
      </c>
      <c r="P568" s="10"/>
      <c r="Q568" s="10" t="s">
        <v>1860</v>
      </c>
      <c r="R568" s="10"/>
      <c r="S568" s="10"/>
      <c r="T568" s="10" t="s">
        <v>1860</v>
      </c>
      <c r="U568" s="10" t="s">
        <v>1860</v>
      </c>
      <c r="V568" s="10"/>
      <c r="W568" s="10"/>
      <c r="X568" s="10"/>
      <c r="Y568" s="10"/>
      <c r="Z568" s="10"/>
      <c r="AA568" s="10"/>
      <c r="AB568" s="10"/>
      <c r="AE568" s="12">
        <f>IFERROR(FLOOR(Table_Books[[#This Row],[Published_Date]],10), 0)</f>
        <v>0</v>
      </c>
      <c r="AF568" s="2">
        <f>IFERROR(CEILING(VALUE(LEFT(Table_Books[[#This Row],[Published_Date]],FIND("-",Table_Books[[#This Row],[Published_Date]]&amp;"-")-1))/100, 1), 0)</f>
        <v>0</v>
      </c>
      <c r="AK568" s="2" t="str">
        <f>Table_Books[[#This Row],[Title]]&amp;"_"&amp;Table_Books[[#This Row],[Author]]</f>
        <v>Manifestoes of Surrealism_Breton, André</v>
      </c>
      <c r="AL568" s="2" t="str">
        <f>Table_Books[[#This Row],[Author]]&amp;"_"&amp;Table_Books[[#This Row],[Title]]</f>
        <v>Breton, André_Manifestoes of Surrealism</v>
      </c>
      <c r="AM568" s="2" t="str">
        <f>Table_Books[[#This Row],[Title]]&amp;" by "&amp;Table_Books[[#This Row],[Author]]</f>
        <v>Manifestoes of Surrealism by Breton, André</v>
      </c>
    </row>
    <row r="569" spans="1:41" ht="43.5" x14ac:dyDescent="0.35">
      <c r="A569" s="7" t="str">
        <f>"B-" &amp; UPPER(TRIM(Table_Books[[#This Row],[Title]])) &amp; "|" &amp; UPPER(TRIM(Table_Books[[#This Row],[Author]]))</f>
        <v>B-NADJA|BRETON, ANDRÉ</v>
      </c>
      <c r="B569" s="28" t="str">
        <f>IF(COUNTIFS(Table_Books[Hash_ID],Table_Books[[#This Row],[Hash_ID]])&gt;1,"Y","N")</f>
        <v>N</v>
      </c>
      <c r="C569" s="2" t="s">
        <v>5146</v>
      </c>
      <c r="D569" s="2" t="s">
        <v>5147</v>
      </c>
      <c r="G569" s="12">
        <v>1928</v>
      </c>
      <c r="H569" s="12"/>
      <c r="I569" s="8"/>
      <c r="J569" s="12"/>
      <c r="K569" s="12"/>
      <c r="L569" s="2">
        <v>160</v>
      </c>
      <c r="M569" s="2" t="s">
        <v>5243</v>
      </c>
      <c r="O569" s="33">
        <v>4</v>
      </c>
      <c r="P569" s="10"/>
      <c r="Q569" s="10" t="s">
        <v>1860</v>
      </c>
      <c r="R569" s="10"/>
      <c r="S569" s="10"/>
      <c r="T569" s="10" t="s">
        <v>1860</v>
      </c>
      <c r="U569" s="10" t="s">
        <v>1860</v>
      </c>
      <c r="V569" s="10"/>
      <c r="W569" s="10"/>
      <c r="X569" s="10"/>
      <c r="Y569" s="10"/>
      <c r="Z569" s="10"/>
      <c r="AA569" s="10"/>
      <c r="AB569" s="10"/>
      <c r="AE569" s="12">
        <f>IFERROR(FLOOR(Table_Books[[#This Row],[Published_Date]],10), 0)</f>
        <v>1920</v>
      </c>
      <c r="AF569" s="2">
        <f>IFERROR(CEILING(VALUE(LEFT(Table_Books[[#This Row],[Published_Date]],FIND("-",Table_Books[[#This Row],[Published_Date]]&amp;"-")-1))/100, 1), 0)</f>
        <v>20</v>
      </c>
      <c r="AH569" s="2" t="s">
        <v>21609</v>
      </c>
      <c r="AK569" s="2" t="str">
        <f>Table_Books[[#This Row],[Title]]&amp;"_"&amp;Table_Books[[#This Row],[Author]]</f>
        <v>Nadja_Breton, André</v>
      </c>
      <c r="AL569" s="2" t="str">
        <f>Table_Books[[#This Row],[Author]]&amp;"_"&amp;Table_Books[[#This Row],[Title]]</f>
        <v>Breton, André_Nadja</v>
      </c>
      <c r="AM569" s="2" t="str">
        <f>Table_Books[[#This Row],[Title]]&amp;" by "&amp;Table_Books[[#This Row],[Author]]</f>
        <v>Nadja by Breton, André</v>
      </c>
    </row>
    <row r="570" spans="1:41" ht="43.5" x14ac:dyDescent="0.35">
      <c r="A570" s="7" t="str">
        <f>"B-" &amp; UPPER(TRIM(Table_Books[[#This Row],[Title]])) &amp; "|" &amp; UPPER(TRIM(Table_Books[[#This Row],[Author]]))</f>
        <v>B-THE MAGNETIC FIELDS|BRETON, ANDRÉ</v>
      </c>
      <c r="B570" s="28" t="str">
        <f>IF(COUNTIFS(Table_Books[Hash_ID],Table_Books[[#This Row],[Hash_ID]])&gt;1,"Y","N")</f>
        <v>N</v>
      </c>
      <c r="C570" s="2" t="s">
        <v>5400</v>
      </c>
      <c r="D570" s="2" t="s">
        <v>5147</v>
      </c>
      <c r="G570" s="12">
        <v>1920</v>
      </c>
      <c r="H570" s="12"/>
      <c r="I570" s="8"/>
      <c r="J570" s="12"/>
      <c r="K570" s="12"/>
      <c r="L570" s="2">
        <v>160</v>
      </c>
      <c r="M570" s="2" t="s">
        <v>5459</v>
      </c>
      <c r="O570" s="33"/>
      <c r="P570" s="10"/>
      <c r="Q570" s="10" t="s">
        <v>1860</v>
      </c>
      <c r="R570" s="10"/>
      <c r="S570" s="10"/>
      <c r="T570" s="10" t="s">
        <v>1860</v>
      </c>
      <c r="U570" s="10" t="s">
        <v>1860</v>
      </c>
      <c r="V570" s="10"/>
      <c r="W570" s="10"/>
      <c r="X570" s="10"/>
      <c r="Y570" s="10"/>
      <c r="Z570" s="10"/>
      <c r="AA570" s="10"/>
      <c r="AB570" s="10"/>
      <c r="AE570" s="12">
        <f>IFERROR(FLOOR(Table_Books[[#This Row],[Published_Date]],10), 0)</f>
        <v>1920</v>
      </c>
      <c r="AF570" s="2">
        <f>IFERROR(CEILING(VALUE(LEFT(Table_Books[[#This Row],[Published_Date]],FIND("-",Table_Books[[#This Row],[Published_Date]]&amp;"-")-1))/100, 1), 0)</f>
        <v>20</v>
      </c>
      <c r="AK570" s="2" t="str">
        <f>Table_Books[[#This Row],[Title]]&amp;"_"&amp;Table_Books[[#This Row],[Author]]</f>
        <v>The Magnetic Fields_Breton, André</v>
      </c>
      <c r="AL570" s="2" t="str">
        <f>Table_Books[[#This Row],[Author]]&amp;"_"&amp;Table_Books[[#This Row],[Title]]</f>
        <v>Breton, André_The Magnetic Fields</v>
      </c>
      <c r="AM570" s="2" t="str">
        <f>Table_Books[[#This Row],[Title]]&amp;" by "&amp;Table_Books[[#This Row],[Author]]</f>
        <v>The Magnetic Fields by Breton, André</v>
      </c>
    </row>
    <row r="571" spans="1:41" x14ac:dyDescent="0.35">
      <c r="A571" s="7" t="str">
        <f>"B-" &amp; UPPER(TRIM(Table_Books[[#This Row],[Title]])) &amp; "|" &amp; UPPER(TRIM(Table_Books[[#This Row],[Author]]))</f>
        <v>B-LE LOUP DE VALBERG|BRIAND, PAULINE</v>
      </c>
      <c r="B571" s="28" t="str">
        <f>IF(COUNTIFS(Table_Books[Hash_ID],Table_Books[[#This Row],[Hash_ID]])&gt;1,"Y","N")</f>
        <v>N</v>
      </c>
      <c r="C571" s="24" t="s">
        <v>14599</v>
      </c>
      <c r="D571" s="24" t="s">
        <v>14600</v>
      </c>
      <c r="G571" s="12"/>
      <c r="H571" s="12"/>
      <c r="I571" s="8"/>
      <c r="J571" s="12"/>
      <c r="K571" s="12"/>
      <c r="O571" s="33"/>
      <c r="P571" s="10"/>
      <c r="Q571" s="10" t="s">
        <v>1860</v>
      </c>
      <c r="R571" s="10"/>
      <c r="S571" s="10"/>
      <c r="T571" s="10" t="s">
        <v>1860</v>
      </c>
      <c r="U571" s="10" t="s">
        <v>1860</v>
      </c>
      <c r="V571" s="10"/>
      <c r="W571" s="10"/>
      <c r="X571" s="10"/>
      <c r="Y571" s="10"/>
      <c r="Z571" s="10"/>
      <c r="AA571" s="10"/>
      <c r="AB571" s="10"/>
      <c r="AE571" s="12">
        <f>IFERROR(FLOOR(Table_Books[[#This Row],[Published_Date]],10), 0)</f>
        <v>0</v>
      </c>
      <c r="AF571" s="2">
        <f>IFERROR(CEILING(VALUE(LEFT(Table_Books[[#This Row],[Published_Date]],FIND("-",Table_Books[[#This Row],[Published_Date]]&amp;"-")-1))/100, 1), 0)</f>
        <v>0</v>
      </c>
      <c r="AK571" s="24" t="str">
        <f>Table_Books[[#This Row],[Title]]&amp;"_"&amp;Table_Books[[#This Row],[Author]]</f>
        <v>Le loup de Valberg_Briand, Pauline</v>
      </c>
      <c r="AL571" s="24" t="str">
        <f>Table_Books[[#This Row],[Author]]&amp;"_"&amp;Table_Books[[#This Row],[Title]]</f>
        <v>Briand, Pauline_Le loup de Valberg</v>
      </c>
      <c r="AM571" s="24" t="str">
        <f>Table_Books[[#This Row],[Title]]&amp;" by "&amp;Table_Books[[#This Row],[Author]]</f>
        <v>Le loup de Valberg by Briand, Pauline</v>
      </c>
    </row>
    <row r="572" spans="1:41" ht="43.5" x14ac:dyDescent="0.35">
      <c r="A572" s="7" t="str">
        <f>"B-" &amp; UPPER(TRIM(Table_Books[[#This Row],[Title]])) &amp; "|" &amp; UPPER(TRIM(Table_Books[[#This Row],[Author]]))</f>
        <v>B-THE ANGEL MAKER|BRIJS, STEFAN</v>
      </c>
      <c r="B572" s="28" t="str">
        <f>IF(COUNTIFS(Table_Books[Hash_ID],Table_Books[[#This Row],[Hash_ID]])&gt;1,"Y","N")</f>
        <v>N</v>
      </c>
      <c r="C572" s="2" t="s">
        <v>5338</v>
      </c>
      <c r="D572" s="2" t="s">
        <v>5339</v>
      </c>
      <c r="G572" s="12">
        <v>2005</v>
      </c>
      <c r="H572" s="12"/>
      <c r="I572" s="8"/>
      <c r="J572" s="12"/>
      <c r="K572" s="12"/>
      <c r="L572" s="2">
        <v>368</v>
      </c>
      <c r="M572" s="2" t="s">
        <v>5426</v>
      </c>
      <c r="O572" s="33"/>
      <c r="P572" s="10"/>
      <c r="Q572" s="10" t="s">
        <v>1860</v>
      </c>
      <c r="R572" s="10"/>
      <c r="S572" s="10"/>
      <c r="T572" s="10" t="s">
        <v>1860</v>
      </c>
      <c r="U572" s="10" t="s">
        <v>1860</v>
      </c>
      <c r="V572" s="10"/>
      <c r="W572" s="10"/>
      <c r="X572" s="10"/>
      <c r="Y572" s="10"/>
      <c r="Z572" s="10"/>
      <c r="AA572" s="10"/>
      <c r="AB572" s="10"/>
      <c r="AE572" s="12">
        <f>IFERROR(FLOOR(Table_Books[[#This Row],[Published_Date]],10), 0)</f>
        <v>2000</v>
      </c>
      <c r="AF572" s="2">
        <f>IFERROR(CEILING(VALUE(LEFT(Table_Books[[#This Row],[Published_Date]],FIND("-",Table_Books[[#This Row],[Published_Date]]&amp;"-")-1))/100, 1), 0)</f>
        <v>21</v>
      </c>
      <c r="AK572" s="2" t="str">
        <f>Table_Books[[#This Row],[Title]]&amp;"_"&amp;Table_Books[[#This Row],[Author]]</f>
        <v>The Angel Maker_Brijs, Stefan</v>
      </c>
      <c r="AL572" s="2" t="str">
        <f>Table_Books[[#This Row],[Author]]&amp;"_"&amp;Table_Books[[#This Row],[Title]]</f>
        <v>Brijs, Stefan_The Angel Maker</v>
      </c>
      <c r="AM572" s="2" t="str">
        <f>Table_Books[[#This Row],[Title]]&amp;" by "&amp;Table_Books[[#This Row],[Author]]</f>
        <v>The Angel Maker by Brijs, Stefan</v>
      </c>
    </row>
    <row r="573" spans="1:41" x14ac:dyDescent="0.35">
      <c r="A573" s="7" t="str">
        <f>"B-" &amp; UPPER(TRIM(Table_Books[[#This Row],[Title]])) &amp; "|" &amp; UPPER(TRIM(Table_Books[[#This Row],[Author]]))</f>
        <v>B-THE PROCESS|BRION GYSIN</v>
      </c>
      <c r="B573" s="28" t="str">
        <f>IF(COUNTIFS(Table_Books[Hash_ID],Table_Books[[#This Row],[Hash_ID]])&gt;1,"Y","N")</f>
        <v>N</v>
      </c>
      <c r="C573" s="2" t="s">
        <v>16530</v>
      </c>
      <c r="D573" s="43" t="s">
        <v>16531</v>
      </c>
      <c r="G573" s="12"/>
      <c r="H573" s="12"/>
      <c r="I573" s="8"/>
      <c r="J573" s="12"/>
      <c r="K573" s="12"/>
      <c r="O573" s="33"/>
      <c r="P573" s="10"/>
      <c r="Q573" s="10" t="s">
        <v>1860</v>
      </c>
      <c r="R573" s="10"/>
      <c r="S573" s="10"/>
      <c r="T573" s="10" t="s">
        <v>1860</v>
      </c>
      <c r="U573" s="10" t="s">
        <v>1860</v>
      </c>
      <c r="V573" s="10"/>
      <c r="W573" s="10"/>
      <c r="X573" s="10"/>
      <c r="Y573" s="10"/>
      <c r="Z573" s="10"/>
      <c r="AA573" s="10"/>
      <c r="AB573" s="10"/>
      <c r="AE573" s="12">
        <f>IFERROR(FLOOR(Table_Books[[#This Row],[Published_Date]],10), 0)</f>
        <v>0</v>
      </c>
      <c r="AF573" s="2">
        <f>IFERROR(CEILING(VALUE(LEFT(Table_Books[[#This Row],[Published_Date]],FIND("-",Table_Books[[#This Row],[Published_Date]]&amp;"-")-1))/100, 1), 0)</f>
        <v>0</v>
      </c>
      <c r="AK573" s="2" t="str">
        <f>Table_Books[[#This Row],[Title]]&amp;"_"&amp;Table_Books[[#This Row],[Author]]</f>
        <v>The Process_Brion Gysin</v>
      </c>
      <c r="AL573" s="2" t="str">
        <f>Table_Books[[#This Row],[Author]]&amp;"_"&amp;Table_Books[[#This Row],[Title]]</f>
        <v>Brion Gysin_The Process</v>
      </c>
      <c r="AM573" s="2" t="str">
        <f>Table_Books[[#This Row],[Title]]&amp;" by "&amp;Table_Books[[#This Row],[Author]]</f>
        <v>The Process by Brion Gysin</v>
      </c>
    </row>
    <row r="574" spans="1:41" x14ac:dyDescent="0.35">
      <c r="A574" s="7" t="str">
        <f>"B-" &amp; UPPER(TRIM(Table_Books[[#This Row],[Title]])) &amp; "|" &amp; UPPER(TRIM(Table_Books[[#This Row],[Author]]))</f>
        <v>B-EXQUISITE CORPSE|BRITE, POPPY Z.</v>
      </c>
      <c r="B574" s="28" t="str">
        <f>IF(COUNTIFS(Table_Books[Hash_ID],Table_Books[[#This Row],[Hash_ID]])&gt;1,"Y","N")</f>
        <v>Y</v>
      </c>
      <c r="C574" s="2" t="s">
        <v>6336</v>
      </c>
      <c r="D574" s="2" t="s">
        <v>6803</v>
      </c>
      <c r="G574" s="12"/>
      <c r="H574" s="12"/>
      <c r="I574" s="8"/>
      <c r="J574" s="12"/>
      <c r="K574" s="12"/>
      <c r="O574" s="33">
        <v>3</v>
      </c>
      <c r="P574" s="10"/>
      <c r="Q574" s="10" t="s">
        <v>1860</v>
      </c>
      <c r="R574" s="10"/>
      <c r="S574" s="10"/>
      <c r="T574" s="10" t="s">
        <v>1860</v>
      </c>
      <c r="U574" s="10" t="s">
        <v>1860</v>
      </c>
      <c r="V574" s="10"/>
      <c r="W574" s="10"/>
      <c r="X574" s="10"/>
      <c r="Y574" s="10"/>
      <c r="Z574" s="10"/>
      <c r="AA574" s="10"/>
      <c r="AB574" s="10"/>
      <c r="AE574" s="12">
        <f>IFERROR(FLOOR(Table_Books[[#This Row],[Published_Date]],10), 0)</f>
        <v>0</v>
      </c>
      <c r="AF574" s="2">
        <f>IFERROR(CEILING(VALUE(LEFT(Table_Books[[#This Row],[Published_Date]],FIND("-",Table_Books[[#This Row],[Published_Date]]&amp;"-")-1))/100, 1), 0)</f>
        <v>0</v>
      </c>
      <c r="AK574" s="2" t="str">
        <f>Table_Books[[#This Row],[Title]]&amp;"_"&amp;Table_Books[[#This Row],[Author]]</f>
        <v>Exquisite Corpse_Brite, Poppy Z.</v>
      </c>
      <c r="AL574" s="2" t="str">
        <f>Table_Books[[#This Row],[Author]]&amp;"_"&amp;Table_Books[[#This Row],[Title]]</f>
        <v>Brite, Poppy Z._Exquisite Corpse</v>
      </c>
      <c r="AM574" s="2" t="str">
        <f>Table_Books[[#This Row],[Title]]&amp;" by "&amp;Table_Books[[#This Row],[Author]]</f>
        <v>Exquisite Corpse by Brite, Poppy Z.</v>
      </c>
    </row>
    <row r="575" spans="1:41" x14ac:dyDescent="0.35">
      <c r="A575" s="7" t="str">
        <f>"B-" &amp; UPPER(TRIM(Table_Books[[#This Row],[Title]])) &amp; "|" &amp; UPPER(TRIM(Table_Books[[#This Row],[Author]]))</f>
        <v>B-EXQUISITE CORPSE|BRITE, POPPY Z.</v>
      </c>
      <c r="B575" s="35" t="str">
        <f>IF(COUNTIFS(Table_Books[Hash_ID],Table_Books[[#This Row],[Hash_ID]])&gt;1,"Y","N")</f>
        <v>Y</v>
      </c>
      <c r="C575" s="35" t="s">
        <v>6336</v>
      </c>
      <c r="D575" s="35" t="s">
        <v>6803</v>
      </c>
      <c r="E575" s="35"/>
      <c r="F575" s="35"/>
      <c r="G575" s="36"/>
      <c r="H575" s="36"/>
      <c r="I575" s="37"/>
      <c r="J575" s="36"/>
      <c r="K575" s="36"/>
      <c r="L575" s="35"/>
      <c r="M575" s="35"/>
      <c r="N575" s="35"/>
      <c r="O575" s="38"/>
      <c r="P575" s="39"/>
      <c r="Q575" s="10" t="s">
        <v>1860</v>
      </c>
      <c r="R575" s="39"/>
      <c r="S575" s="39"/>
      <c r="T575" s="10" t="s">
        <v>1860</v>
      </c>
      <c r="U575" s="10" t="s">
        <v>1860</v>
      </c>
      <c r="V575" s="39"/>
      <c r="W575" s="39"/>
      <c r="X575" s="39"/>
      <c r="Y575" s="39"/>
      <c r="Z575" s="39"/>
      <c r="AA575" s="39"/>
      <c r="AB575" s="39"/>
      <c r="AC575" s="35"/>
      <c r="AD575" s="35"/>
      <c r="AE575" s="36">
        <f>IFERROR(FLOOR(Table_Books[[#This Row],[Published_Date]],10), 0)</f>
        <v>0</v>
      </c>
      <c r="AF575" s="35">
        <f>IFERROR(CEILING(VALUE(LEFT(Table_Books[[#This Row],[Published_Date]],FIND("-",Table_Books[[#This Row],[Published_Date]]&amp;"-")-1))/100, 1), 0)</f>
        <v>0</v>
      </c>
      <c r="AG575" s="35"/>
      <c r="AH575" s="35" t="s">
        <v>21573</v>
      </c>
      <c r="AI575" s="35"/>
      <c r="AJ575" s="35" t="s">
        <v>20375</v>
      </c>
      <c r="AK575" s="35" t="str">
        <f>Table_Books[[#This Row],[Title]]&amp;"_"&amp;Table_Books[[#This Row],[Author]]</f>
        <v>Exquisite Corpse_Brite, Poppy Z.</v>
      </c>
      <c r="AL575" s="35" t="str">
        <f>Table_Books[[#This Row],[Author]]&amp;"_"&amp;Table_Books[[#This Row],[Title]]</f>
        <v>Brite, Poppy Z._Exquisite Corpse</v>
      </c>
      <c r="AM575" s="35" t="str">
        <f>Table_Books[[#This Row],[Title]]&amp;" by "&amp;Table_Books[[#This Row],[Author]]</f>
        <v>Exquisite Corpse by Brite, Poppy Z.</v>
      </c>
      <c r="AN575" s="35"/>
      <c r="AO575" s="35"/>
    </row>
    <row r="576" spans="1:41" ht="29" x14ac:dyDescent="0.35">
      <c r="A576" s="7" t="str">
        <f>"B-" &amp; UPPER(TRIM(Table_Books[[#This Row],[Title]])) &amp; "|" &amp; UPPER(TRIM(Table_Books[[#This Row],[Author]]))</f>
        <v>B-EXQUISITE CORPSE|BRITE, POPPY Z.</v>
      </c>
      <c r="B576" s="35" t="str">
        <f>IF(COUNTIFS(Table_Books[Hash_ID],Table_Books[[#This Row],[Hash_ID]])&gt;1,"Y","N")</f>
        <v>Y</v>
      </c>
      <c r="C576" s="35" t="s">
        <v>6336</v>
      </c>
      <c r="D576" s="35" t="s">
        <v>6803</v>
      </c>
      <c r="E576" s="35"/>
      <c r="F576" s="35"/>
      <c r="G576" s="36"/>
      <c r="H576" s="36"/>
      <c r="I576" s="37"/>
      <c r="J576" s="36"/>
      <c r="K576" s="36"/>
      <c r="L576" s="35"/>
      <c r="M576" s="35"/>
      <c r="N576" s="35"/>
      <c r="O576" s="38"/>
      <c r="P576" s="39"/>
      <c r="Q576" s="10" t="s">
        <v>1860</v>
      </c>
      <c r="R576" s="39"/>
      <c r="S576" s="39"/>
      <c r="T576" s="10" t="s">
        <v>1860</v>
      </c>
      <c r="U576" s="10" t="s">
        <v>1860</v>
      </c>
      <c r="V576" s="39"/>
      <c r="W576" s="39"/>
      <c r="X576" s="39"/>
      <c r="Y576" s="39"/>
      <c r="Z576" s="39"/>
      <c r="AA576" s="39"/>
      <c r="AB576" s="39"/>
      <c r="AC576" s="35"/>
      <c r="AD576" s="35"/>
      <c r="AE576" s="36">
        <f>IFERROR(FLOOR(Table_Books[[#This Row],[Published_Date]],10), 0)</f>
        <v>0</v>
      </c>
      <c r="AF576" s="35">
        <f>IFERROR(CEILING(VALUE(LEFT(Table_Books[[#This Row],[Published_Date]],FIND("-",Table_Books[[#This Row],[Published_Date]]&amp;"-")-1))/100, 1), 0)</f>
        <v>0</v>
      </c>
      <c r="AG576" s="35"/>
      <c r="AH576" s="35" t="s">
        <v>21576</v>
      </c>
      <c r="AI576" s="35"/>
      <c r="AJ576" s="35" t="s">
        <v>20415</v>
      </c>
      <c r="AK576" s="35" t="str">
        <f>Table_Books[[#This Row],[Title]]&amp;"_"&amp;Table_Books[[#This Row],[Author]]</f>
        <v>Exquisite Corpse_Brite, Poppy Z.</v>
      </c>
      <c r="AL576" s="35" t="str">
        <f>Table_Books[[#This Row],[Author]]&amp;"_"&amp;Table_Books[[#This Row],[Title]]</f>
        <v>Brite, Poppy Z._Exquisite Corpse</v>
      </c>
      <c r="AM576" s="35" t="str">
        <f>Table_Books[[#This Row],[Title]]&amp;" by "&amp;Table_Books[[#This Row],[Author]]</f>
        <v>Exquisite Corpse by Brite, Poppy Z.</v>
      </c>
      <c r="AN576" s="35"/>
      <c r="AO576" s="35"/>
    </row>
    <row r="577" spans="1:41" x14ac:dyDescent="0.35">
      <c r="A577" s="7" t="str">
        <f>"B-" &amp; UPPER(TRIM(Table_Books[[#This Row],[Title]])) &amp; "|" &amp; UPPER(TRIM(Table_Books[[#This Row],[Author]]))</f>
        <v>B-EXQUISITE CORPSE|BRITE, POPPY Z.</v>
      </c>
      <c r="B577" s="35" t="str">
        <f>IF(COUNTIFS(Table_Books[Hash_ID],Table_Books[[#This Row],[Hash_ID]])&gt;1,"Y","N")</f>
        <v>Y</v>
      </c>
      <c r="C577" s="35" t="s">
        <v>6336</v>
      </c>
      <c r="D577" s="35" t="s">
        <v>6803</v>
      </c>
      <c r="E577" s="35"/>
      <c r="F577" s="35"/>
      <c r="G577" s="36"/>
      <c r="H577" s="36"/>
      <c r="I577" s="37"/>
      <c r="J577" s="36"/>
      <c r="K577" s="36"/>
      <c r="L577" s="35"/>
      <c r="M577" s="35"/>
      <c r="N577" s="35"/>
      <c r="O577" s="38"/>
      <c r="P577" s="39"/>
      <c r="Q577" s="10" t="s">
        <v>1860</v>
      </c>
      <c r="R577" s="39"/>
      <c r="S577" s="39"/>
      <c r="T577" s="10" t="s">
        <v>1860</v>
      </c>
      <c r="U577" s="10" t="s">
        <v>1860</v>
      </c>
      <c r="V577" s="39"/>
      <c r="W577" s="39"/>
      <c r="X577" s="39"/>
      <c r="Y577" s="39"/>
      <c r="Z577" s="39"/>
      <c r="AA577" s="39"/>
      <c r="AB577" s="39"/>
      <c r="AC577" s="35"/>
      <c r="AD577" s="35"/>
      <c r="AE577" s="36">
        <f>IFERROR(FLOOR(Table_Books[[#This Row],[Published_Date]],10), 0)</f>
        <v>0</v>
      </c>
      <c r="AF577" s="35">
        <f>IFERROR(CEILING(VALUE(LEFT(Table_Books[[#This Row],[Published_Date]],FIND("-",Table_Books[[#This Row],[Published_Date]]&amp;"-")-1))/100, 1), 0)</f>
        <v>0</v>
      </c>
      <c r="AG577" s="35"/>
      <c r="AH577" s="35" t="s">
        <v>21577</v>
      </c>
      <c r="AI577" s="35"/>
      <c r="AJ577" s="35" t="s">
        <v>20440</v>
      </c>
      <c r="AK577" s="35" t="str">
        <f>Table_Books[[#This Row],[Title]]&amp;"_"&amp;Table_Books[[#This Row],[Author]]</f>
        <v>Exquisite Corpse_Brite, Poppy Z.</v>
      </c>
      <c r="AL577" s="35" t="str">
        <f>Table_Books[[#This Row],[Author]]&amp;"_"&amp;Table_Books[[#This Row],[Title]]</f>
        <v>Brite, Poppy Z._Exquisite Corpse</v>
      </c>
      <c r="AM577" s="35" t="str">
        <f>Table_Books[[#This Row],[Title]]&amp;" by "&amp;Table_Books[[#This Row],[Author]]</f>
        <v>Exquisite Corpse by Brite, Poppy Z.</v>
      </c>
      <c r="AN577" s="35"/>
      <c r="AO577" s="35"/>
    </row>
    <row r="578" spans="1:41" x14ac:dyDescent="0.35">
      <c r="A578" s="7" t="str">
        <f>"B-" &amp; UPPER(TRIM(Table_Books[[#This Row],[Title]])) &amp; "|" &amp; UPPER(TRIM(Table_Books[[#This Row],[Author]]))</f>
        <v>B-GEORGIA O'KEEFFE|BRITTA BENKE</v>
      </c>
      <c r="B578" s="28" t="str">
        <f>IF(COUNTIFS(Table_Books[Hash_ID],Table_Books[[#This Row],[Hash_ID]])&gt;1,"Y","N")</f>
        <v>N</v>
      </c>
      <c r="C578" s="2" t="s">
        <v>15928</v>
      </c>
      <c r="D578" s="43" t="s">
        <v>15929</v>
      </c>
      <c r="G578" s="12"/>
      <c r="H578" s="12"/>
      <c r="I578" s="8" t="s">
        <v>13553</v>
      </c>
      <c r="J578" s="12"/>
      <c r="K578" s="12"/>
      <c r="O578" s="33"/>
      <c r="P578" s="10"/>
      <c r="Q578" s="10" t="s">
        <v>1860</v>
      </c>
      <c r="R578" s="10"/>
      <c r="S578" s="10"/>
      <c r="T578" s="10" t="s">
        <v>1860</v>
      </c>
      <c r="U578" s="10" t="s">
        <v>1860</v>
      </c>
      <c r="V578" s="10"/>
      <c r="W578" s="10"/>
      <c r="X578" s="10"/>
      <c r="Y578" s="10"/>
      <c r="Z578" s="10"/>
      <c r="AA578" s="10"/>
      <c r="AB578" s="10"/>
      <c r="AE578" s="12">
        <f>IFERROR(FLOOR(Table_Books[[#This Row],[Published_Date]],10), 0)</f>
        <v>0</v>
      </c>
      <c r="AF578" s="2">
        <f>IFERROR(CEILING(VALUE(LEFT(Table_Books[[#This Row],[Published_Date]],FIND("-",Table_Books[[#This Row],[Published_Date]]&amp;"-")-1))/100, 1), 0)</f>
        <v>0</v>
      </c>
      <c r="AK578" s="2" t="str">
        <f>Table_Books[[#This Row],[Title]]&amp;"_"&amp;Table_Books[[#This Row],[Author]]</f>
        <v>Georgia O'Keeffe_Britta Benke</v>
      </c>
      <c r="AL578" s="2" t="str">
        <f>Table_Books[[#This Row],[Author]]&amp;"_"&amp;Table_Books[[#This Row],[Title]]</f>
        <v>Britta Benke_Georgia O'Keeffe</v>
      </c>
      <c r="AM578" s="2" t="str">
        <f>Table_Books[[#This Row],[Title]]&amp;" by "&amp;Table_Books[[#This Row],[Author]]</f>
        <v>Georgia O'Keeffe by Britta Benke</v>
      </c>
    </row>
    <row r="579" spans="1:41" ht="29" x14ac:dyDescent="0.35">
      <c r="A579" s="7" t="str">
        <f>"B-" &amp; UPPER(TRIM(Table_Books[[#This Row],[Title]])) &amp; "|" &amp; UPPER(TRIM(Table_Books[[#This Row],[Author]]))</f>
        <v>B-THE DEATH OF VIRGIL|BROCH, HERMANN</v>
      </c>
      <c r="B579" s="28" t="str">
        <f>IF(COUNTIFS(Table_Books[Hash_ID],Table_Books[[#This Row],[Hash_ID]])&gt;1,"Y","N")</f>
        <v>N</v>
      </c>
      <c r="C579" s="2" t="s">
        <v>5923</v>
      </c>
      <c r="D579" s="2" t="s">
        <v>1846</v>
      </c>
      <c r="G579" s="12">
        <v>1945</v>
      </c>
      <c r="H579" s="12"/>
      <c r="I579" s="8"/>
      <c r="J579" s="12"/>
      <c r="K579" s="12"/>
      <c r="L579" s="2">
        <v>496</v>
      </c>
      <c r="M579" s="2" t="s">
        <v>2341</v>
      </c>
      <c r="O579" s="33">
        <v>5</v>
      </c>
      <c r="P579" s="10"/>
      <c r="Q579" s="10" t="s">
        <v>1860</v>
      </c>
      <c r="R579" s="10"/>
      <c r="S579" s="10"/>
      <c r="T579" s="10" t="s">
        <v>1860</v>
      </c>
      <c r="U579" s="10" t="s">
        <v>1860</v>
      </c>
      <c r="V579" s="10" t="s">
        <v>1824</v>
      </c>
      <c r="W579" s="10"/>
      <c r="X579" s="10"/>
      <c r="Y579" s="10"/>
      <c r="Z579" s="10"/>
      <c r="AA579" s="10"/>
      <c r="AB579" s="10"/>
      <c r="AE579" s="12">
        <f>IFERROR(FLOOR(Table_Books[[#This Row],[Published_Date]],10), 0)</f>
        <v>1940</v>
      </c>
      <c r="AF579" s="2">
        <f>IFERROR(CEILING(VALUE(LEFT(Table_Books[[#This Row],[Published_Date]],FIND("-",Table_Books[[#This Row],[Published_Date]]&amp;"-")-1))/100, 1), 0)</f>
        <v>20</v>
      </c>
      <c r="AH579" s="2" t="s">
        <v>22600</v>
      </c>
      <c r="AK579" s="2" t="str">
        <f>Table_Books[[#This Row],[Title]]&amp;"_"&amp;Table_Books[[#This Row],[Author]]</f>
        <v>The Death of Virgil_Broch, Hermann</v>
      </c>
      <c r="AL579" s="2" t="str">
        <f>Table_Books[[#This Row],[Author]]&amp;"_"&amp;Table_Books[[#This Row],[Title]]</f>
        <v>Broch, Hermann_The Death of Virgil</v>
      </c>
      <c r="AM579" s="2" t="str">
        <f>Table_Books[[#This Row],[Title]]&amp;" by "&amp;Table_Books[[#This Row],[Author]]</f>
        <v>The Death of Virgil by Broch, Hermann</v>
      </c>
    </row>
    <row r="580" spans="1:41" ht="29" x14ac:dyDescent="0.35">
      <c r="A580" s="7" t="str">
        <f>"B-" &amp; UPPER(TRIM(Table_Books[[#This Row],[Title]])) &amp; "|" &amp; UPPER(TRIM(Table_Books[[#This Row],[Author]]))</f>
        <v>B-THE SLEEPWALKERS|BROCH, HERMANN</v>
      </c>
      <c r="B580" s="28" t="str">
        <f>IF(COUNTIFS(Table_Books[Hash_ID],Table_Books[[#This Row],[Hash_ID]])&gt;1,"Y","N")</f>
        <v>Y</v>
      </c>
      <c r="C580" s="2" t="s">
        <v>1834</v>
      </c>
      <c r="D580" s="2" t="s">
        <v>1846</v>
      </c>
      <c r="G580" s="12">
        <v>1932</v>
      </c>
      <c r="H580" s="12"/>
      <c r="I580" s="8"/>
      <c r="J580" s="12"/>
      <c r="K580" s="12"/>
      <c r="L580" s="2">
        <v>648</v>
      </c>
      <c r="M580" s="2" t="s">
        <v>1835</v>
      </c>
      <c r="O580" s="33">
        <v>5</v>
      </c>
      <c r="P580" s="10"/>
      <c r="Q580" s="10" t="s">
        <v>1860</v>
      </c>
      <c r="R580" s="10"/>
      <c r="S580" s="10"/>
      <c r="T580" s="10" t="s">
        <v>1860</v>
      </c>
      <c r="U580" s="10" t="s">
        <v>1860</v>
      </c>
      <c r="V580" s="10"/>
      <c r="W580" s="10"/>
      <c r="X580" s="10"/>
      <c r="Y580" s="10"/>
      <c r="Z580" s="10"/>
      <c r="AA580" s="10"/>
      <c r="AB580" s="10"/>
      <c r="AC580" s="2" t="s">
        <v>1824</v>
      </c>
      <c r="AD580" s="2" t="s">
        <v>1824</v>
      </c>
      <c r="AE580" s="12">
        <f>IFERROR(FLOOR(Table_Books[[#This Row],[Published_Date]],10), 0)</f>
        <v>1930</v>
      </c>
      <c r="AF580" s="2">
        <f>IFERROR(CEILING(VALUE(LEFT(Table_Books[[#This Row],[Published_Date]],FIND("-",Table_Books[[#This Row],[Published_Date]]&amp;"-")-1))/100, 1), 0)</f>
        <v>20</v>
      </c>
      <c r="AK580" s="2" t="str">
        <f>Table_Books[[#This Row],[Title]]&amp;"_"&amp;Table_Books[[#This Row],[Author]]</f>
        <v>The Sleepwalkers_Broch, Hermann</v>
      </c>
      <c r="AL580" s="2" t="str">
        <f>Table_Books[[#This Row],[Author]]&amp;"_"&amp;Table_Books[[#This Row],[Title]]</f>
        <v>Broch, Hermann_The Sleepwalkers</v>
      </c>
      <c r="AM580" s="2" t="str">
        <f>Table_Books[[#This Row],[Title]]&amp;" by "&amp;Table_Books[[#This Row],[Author]]</f>
        <v>The Sleepwalkers by Broch, Hermann</v>
      </c>
    </row>
    <row r="581" spans="1:41" x14ac:dyDescent="0.35">
      <c r="A581" s="7" t="str">
        <f>"B-" &amp; UPPER(TRIM(Table_Books[[#This Row],[Title]])) &amp; "|" &amp; UPPER(TRIM(Table_Books[[#This Row],[Author]]))</f>
        <v>B-THE SLEEPWALKERS|BROCH, HERMANN</v>
      </c>
      <c r="B581" s="35" t="str">
        <f>IF(COUNTIFS(Table_Books[Hash_ID],Table_Books[[#This Row],[Hash_ID]])&gt;1,"Y","N")</f>
        <v>Y</v>
      </c>
      <c r="C581" s="35" t="s">
        <v>1834</v>
      </c>
      <c r="D581" s="35" t="s">
        <v>1846</v>
      </c>
      <c r="E581" s="35"/>
      <c r="F581" s="35"/>
      <c r="G581" s="36"/>
      <c r="H581" s="36"/>
      <c r="I581" s="37"/>
      <c r="J581" s="36"/>
      <c r="K581" s="36"/>
      <c r="L581" s="35"/>
      <c r="M581" s="35"/>
      <c r="N581" s="35"/>
      <c r="O581" s="38"/>
      <c r="P581" s="39"/>
      <c r="Q581" s="10" t="s">
        <v>1860</v>
      </c>
      <c r="R581" s="39"/>
      <c r="S581" s="39"/>
      <c r="T581" s="10" t="s">
        <v>1860</v>
      </c>
      <c r="U581" s="10" t="s">
        <v>1860</v>
      </c>
      <c r="V581" s="39"/>
      <c r="W581" s="39"/>
      <c r="X581" s="39"/>
      <c r="Y581" s="39"/>
      <c r="Z581" s="39"/>
      <c r="AA581" s="39"/>
      <c r="AB581" s="39"/>
      <c r="AC581" s="35"/>
      <c r="AD581" s="35"/>
      <c r="AE581" s="36">
        <f>IFERROR(FLOOR(Table_Books[[#This Row],[Published_Date]],10), 0)</f>
        <v>0</v>
      </c>
      <c r="AF581" s="35">
        <f>IFERROR(CEILING(VALUE(LEFT(Table_Books[[#This Row],[Published_Date]],FIND("-",Table_Books[[#This Row],[Published_Date]]&amp;"-")-1))/100, 1), 0)</f>
        <v>0</v>
      </c>
      <c r="AG581" s="35"/>
      <c r="AH581" s="35" t="s">
        <v>21600</v>
      </c>
      <c r="AI581" s="35"/>
      <c r="AJ581" s="35"/>
      <c r="AK581" s="35" t="str">
        <f>Table_Books[[#This Row],[Title]]&amp;"_"&amp;Table_Books[[#This Row],[Author]]</f>
        <v>The Sleepwalkers_Broch, Hermann</v>
      </c>
      <c r="AL581" s="35" t="str">
        <f>Table_Books[[#This Row],[Author]]&amp;"_"&amp;Table_Books[[#This Row],[Title]]</f>
        <v>Broch, Hermann_The Sleepwalkers</v>
      </c>
      <c r="AM581" s="35" t="str">
        <f>Table_Books[[#This Row],[Title]]&amp;" by "&amp;Table_Books[[#This Row],[Author]]</f>
        <v>The Sleepwalkers by Broch, Hermann</v>
      </c>
      <c r="AN581" s="35"/>
      <c r="AO581" s="35"/>
    </row>
    <row r="582" spans="1:41" x14ac:dyDescent="0.35">
      <c r="A582" s="7" t="str">
        <f>"B-" &amp; UPPER(TRIM(Table_Books[[#This Row],[Title]])) &amp; "|" &amp; UPPER(TRIM(Table_Books[[#This Row],[Author]]))</f>
        <v>B-THE SLEEPWALKERS|BROCH, HERMANN</v>
      </c>
      <c r="B582" s="35" t="str">
        <f>IF(COUNTIFS(Table_Books[Hash_ID],Table_Books[[#This Row],[Hash_ID]])&gt;1,"Y","N")</f>
        <v>Y</v>
      </c>
      <c r="C582" s="35" t="s">
        <v>1834</v>
      </c>
      <c r="D582" s="35" t="s">
        <v>1846</v>
      </c>
      <c r="E582" s="35"/>
      <c r="F582" s="35"/>
      <c r="G582" s="36"/>
      <c r="H582" s="36"/>
      <c r="I582" s="37"/>
      <c r="J582" s="36"/>
      <c r="K582" s="36"/>
      <c r="L582" s="35"/>
      <c r="M582" s="35"/>
      <c r="N582" s="35"/>
      <c r="O582" s="38"/>
      <c r="P582" s="39"/>
      <c r="Q582" s="10" t="s">
        <v>1860</v>
      </c>
      <c r="R582" s="39"/>
      <c r="S582" s="39"/>
      <c r="T582" s="10" t="s">
        <v>1860</v>
      </c>
      <c r="U582" s="10" t="s">
        <v>1860</v>
      </c>
      <c r="V582" s="39"/>
      <c r="W582" s="39"/>
      <c r="X582" s="39"/>
      <c r="Y582" s="39"/>
      <c r="Z582" s="39"/>
      <c r="AA582" s="39"/>
      <c r="AB582" s="39"/>
      <c r="AC582" s="35"/>
      <c r="AD582" s="35"/>
      <c r="AE582" s="36">
        <f>IFERROR(FLOOR(Table_Books[[#This Row],[Published_Date]],10), 0)</f>
        <v>0</v>
      </c>
      <c r="AF582" s="35">
        <f>IFERROR(CEILING(VALUE(LEFT(Table_Books[[#This Row],[Published_Date]],FIND("-",Table_Books[[#This Row],[Published_Date]]&amp;"-")-1))/100, 1), 0)</f>
        <v>0</v>
      </c>
      <c r="AG582" s="35"/>
      <c r="AH582" s="35" t="s">
        <v>21609</v>
      </c>
      <c r="AI582" s="35"/>
      <c r="AJ582" s="35"/>
      <c r="AK582" s="35" t="str">
        <f>Table_Books[[#This Row],[Title]]&amp;"_"&amp;Table_Books[[#This Row],[Author]]</f>
        <v>The Sleepwalkers_Broch, Hermann</v>
      </c>
      <c r="AL582" s="35" t="str">
        <f>Table_Books[[#This Row],[Author]]&amp;"_"&amp;Table_Books[[#This Row],[Title]]</f>
        <v>Broch, Hermann_The Sleepwalkers</v>
      </c>
      <c r="AM582" s="35" t="str">
        <f>Table_Books[[#This Row],[Title]]&amp;" by "&amp;Table_Books[[#This Row],[Author]]</f>
        <v>The Sleepwalkers by Broch, Hermann</v>
      </c>
      <c r="AN582" s="35"/>
      <c r="AO582" s="35"/>
    </row>
    <row r="583" spans="1:41" x14ac:dyDescent="0.35">
      <c r="A583" s="7" t="str">
        <f>"B-" &amp; UPPER(TRIM(Table_Books[[#This Row],[Title]])) &amp; "|" &amp; UPPER(TRIM(Table_Books[[#This Row],[Author]]))</f>
        <v>B-THE SLEEPWALKERS|BROCH, HERMANN</v>
      </c>
      <c r="B583" s="35" t="str">
        <f>IF(COUNTIFS(Table_Books[Hash_ID],Table_Books[[#This Row],[Hash_ID]])&gt;1,"Y","N")</f>
        <v>Y</v>
      </c>
      <c r="C583" s="35" t="s">
        <v>1834</v>
      </c>
      <c r="D583" s="35" t="s">
        <v>1846</v>
      </c>
      <c r="E583" s="35"/>
      <c r="F583" s="35"/>
      <c r="G583" s="36"/>
      <c r="H583" s="36"/>
      <c r="I583" s="37"/>
      <c r="J583" s="36"/>
      <c r="K583" s="36"/>
      <c r="L583" s="35"/>
      <c r="M583" s="35"/>
      <c r="N583" s="35"/>
      <c r="O583" s="38"/>
      <c r="P583" s="39"/>
      <c r="Q583" s="10" t="s">
        <v>1860</v>
      </c>
      <c r="R583" s="39"/>
      <c r="S583" s="39"/>
      <c r="T583" s="10" t="s">
        <v>1860</v>
      </c>
      <c r="U583" s="10" t="s">
        <v>1860</v>
      </c>
      <c r="V583" s="39"/>
      <c r="W583" s="39"/>
      <c r="X583" s="39"/>
      <c r="Y583" s="39"/>
      <c r="Z583" s="39"/>
      <c r="AA583" s="39"/>
      <c r="AB583" s="39"/>
      <c r="AC583" s="35"/>
      <c r="AD583" s="35"/>
      <c r="AE583" s="36">
        <f>IFERROR(FLOOR(Table_Books[[#This Row],[Published_Date]],10), 0)</f>
        <v>0</v>
      </c>
      <c r="AF583" s="35">
        <f>IFERROR(CEILING(VALUE(LEFT(Table_Books[[#This Row],[Published_Date]],FIND("-",Table_Books[[#This Row],[Published_Date]]&amp;"-")-1))/100, 1), 0)</f>
        <v>0</v>
      </c>
      <c r="AG583" s="35"/>
      <c r="AH583" s="35"/>
      <c r="AI583" s="35"/>
      <c r="AJ583" s="35"/>
      <c r="AK583" s="35" t="str">
        <f>Table_Books[[#This Row],[Title]]&amp;"_"&amp;Table_Books[[#This Row],[Author]]</f>
        <v>The Sleepwalkers_Broch, Hermann</v>
      </c>
      <c r="AL583" s="35" t="str">
        <f>Table_Books[[#This Row],[Author]]&amp;"_"&amp;Table_Books[[#This Row],[Title]]</f>
        <v>Broch, Hermann_The Sleepwalkers</v>
      </c>
      <c r="AM583" s="35" t="str">
        <f>Table_Books[[#This Row],[Title]]&amp;" by "&amp;Table_Books[[#This Row],[Author]]</f>
        <v>The Sleepwalkers by Broch, Hermann</v>
      </c>
      <c r="AN583" s="35"/>
      <c r="AO583" s="35"/>
    </row>
    <row r="584" spans="1:41" x14ac:dyDescent="0.35">
      <c r="A584" s="7" t="str">
        <f>"B-" &amp; UPPER(TRIM(Table_Books[[#This Row],[Title]])) &amp; "|" &amp; UPPER(TRIM(Table_Books[[#This Row],[Author]]))</f>
        <v>B-THE SPELL|BROCH, HERMANN</v>
      </c>
      <c r="B584" s="28" t="str">
        <f>IF(COUNTIFS(Table_Books[Hash_ID],Table_Books[[#This Row],[Hash_ID]])&gt;1,"Y","N")</f>
        <v>N</v>
      </c>
      <c r="C584" s="2" t="s">
        <v>5823</v>
      </c>
      <c r="D584" s="2" t="s">
        <v>1846</v>
      </c>
      <c r="G584" s="12"/>
      <c r="H584" s="12"/>
      <c r="I584" s="8"/>
      <c r="J584" s="12"/>
      <c r="K584" s="12"/>
      <c r="O584" s="33"/>
      <c r="P584" s="10"/>
      <c r="Q584" s="10" t="s">
        <v>1860</v>
      </c>
      <c r="R584" s="10"/>
      <c r="S584" s="10"/>
      <c r="T584" s="10" t="s">
        <v>1860</v>
      </c>
      <c r="U584" s="10" t="s">
        <v>1860</v>
      </c>
      <c r="V584" s="10"/>
      <c r="W584" s="10"/>
      <c r="X584" s="10"/>
      <c r="Y584" s="10"/>
      <c r="Z584" s="10"/>
      <c r="AA584" s="10"/>
      <c r="AB584" s="10"/>
      <c r="AE584" s="12">
        <f>IFERROR(FLOOR(Table_Books[[#This Row],[Published_Date]],10), 0)</f>
        <v>0</v>
      </c>
      <c r="AF584" s="2">
        <f>IFERROR(CEILING(VALUE(LEFT(Table_Books[[#This Row],[Published_Date]],FIND("-",Table_Books[[#This Row],[Published_Date]]&amp;"-")-1))/100, 1), 0)</f>
        <v>0</v>
      </c>
      <c r="AK584" s="2" t="str">
        <f>Table_Books[[#This Row],[Title]]&amp;"_"&amp;Table_Books[[#This Row],[Author]]</f>
        <v>The Spell_Broch, Hermann</v>
      </c>
      <c r="AL584" s="2" t="str">
        <f>Table_Books[[#This Row],[Author]]&amp;"_"&amp;Table_Books[[#This Row],[Title]]</f>
        <v>Broch, Hermann_The Spell</v>
      </c>
      <c r="AM584" s="2" t="str">
        <f>Table_Books[[#This Row],[Title]]&amp;" by "&amp;Table_Books[[#This Row],[Author]]</f>
        <v>The Spell by Broch, Hermann</v>
      </c>
    </row>
    <row r="585" spans="1:41" x14ac:dyDescent="0.35">
      <c r="A585" s="7" t="str">
        <f>"B-" &amp; UPPER(TRIM(Table_Books[[#This Row],[Title]])) &amp; "|" &amp; UPPER(TRIM(Table_Books[[#This Row],[Author]]))</f>
        <v>B-THE TRILOGY OF RESISTANCE (THE GUILTLESS, ETC.)|BROCH, HERMANN</v>
      </c>
      <c r="B585" s="35" t="str">
        <f>IF(COUNTIFS(Table_Books[Hash_ID],Table_Books[[#This Row],[Hash_ID]])&gt;1,"Y","N")</f>
        <v>N</v>
      </c>
      <c r="C585" s="35" t="s">
        <v>20073</v>
      </c>
      <c r="D585" s="35" t="s">
        <v>1846</v>
      </c>
      <c r="E585" s="35"/>
      <c r="F585" s="35"/>
      <c r="G585" s="36"/>
      <c r="H585" s="36"/>
      <c r="I585" s="37"/>
      <c r="J585" s="36"/>
      <c r="K585" s="36"/>
      <c r="L585" s="35"/>
      <c r="M585" s="35"/>
      <c r="N585" s="35"/>
      <c r="O585" s="38"/>
      <c r="P585" s="39"/>
      <c r="Q585" s="10" t="s">
        <v>1860</v>
      </c>
      <c r="R585" s="39"/>
      <c r="S585" s="39"/>
      <c r="T585" s="10" t="s">
        <v>1860</v>
      </c>
      <c r="U585" s="10" t="s">
        <v>1860</v>
      </c>
      <c r="V585" s="39"/>
      <c r="W585" s="39"/>
      <c r="X585" s="39"/>
      <c r="Y585" s="39"/>
      <c r="Z585" s="39"/>
      <c r="AA585" s="39"/>
      <c r="AB585" s="39"/>
      <c r="AC585" s="35"/>
      <c r="AD585" s="35"/>
      <c r="AE585" s="36">
        <f>IFERROR(FLOOR(Table_Books[[#This Row],[Published_Date]],10), 0)</f>
        <v>0</v>
      </c>
      <c r="AF585" s="35">
        <f>IFERROR(CEILING(VALUE(LEFT(Table_Books[[#This Row],[Published_Date]],FIND("-",Table_Books[[#This Row],[Published_Date]]&amp;"-")-1))/100, 1), 0)</f>
        <v>0</v>
      </c>
      <c r="AG585" s="35"/>
      <c r="AH585" s="35"/>
      <c r="AI585" s="35"/>
      <c r="AJ585" s="35"/>
      <c r="AK585" s="35" t="str">
        <f>Table_Books[[#This Row],[Title]]&amp;"_"&amp;Table_Books[[#This Row],[Author]]</f>
        <v>The Trilogy of Resistance (The Guiltless, etc.)_Broch, Hermann</v>
      </c>
      <c r="AL585" s="35" t="str">
        <f>Table_Books[[#This Row],[Author]]&amp;"_"&amp;Table_Books[[#This Row],[Title]]</f>
        <v>Broch, Hermann_The Trilogy of Resistance (The Guiltless, etc.)</v>
      </c>
      <c r="AM585" s="35" t="str">
        <f>Table_Books[[#This Row],[Title]]&amp;" by "&amp;Table_Books[[#This Row],[Author]]</f>
        <v>The Trilogy of Resistance (The Guiltless, etc.) by Broch, Hermann</v>
      </c>
      <c r="AN585" s="35"/>
      <c r="AO585" s="35"/>
    </row>
    <row r="586" spans="1:41" x14ac:dyDescent="0.35">
      <c r="A586" s="7" t="str">
        <f>"B-" &amp; UPPER(TRIM(Table_Books[[#This Row],[Title]])) &amp; "|" &amp; UPPER(TRIM(Table_Books[[#This Row],[Author]]))</f>
        <v>B-THE RUNAWAY SOUL|BRODKEY, HAROLD</v>
      </c>
      <c r="B586" s="28" t="str">
        <f>IF(COUNTIFS(Table_Books[Hash_ID],Table_Books[[#This Row],[Hash_ID]])&gt;1,"Y","N")</f>
        <v>N</v>
      </c>
      <c r="C586" s="2" t="s">
        <v>6422</v>
      </c>
      <c r="D586" s="2" t="s">
        <v>6909</v>
      </c>
      <c r="G586" s="12"/>
      <c r="H586" s="12"/>
      <c r="I586" s="8"/>
      <c r="J586" s="12"/>
      <c r="K586" s="12"/>
      <c r="O586" s="33"/>
      <c r="P586" s="10"/>
      <c r="Q586" s="10" t="s">
        <v>1860</v>
      </c>
      <c r="R586" s="10"/>
      <c r="S586" s="10"/>
      <c r="T586" s="10" t="s">
        <v>1860</v>
      </c>
      <c r="U586" s="10" t="s">
        <v>1860</v>
      </c>
      <c r="V586" s="10"/>
      <c r="W586" s="10"/>
      <c r="X586" s="10"/>
      <c r="Y586" s="10"/>
      <c r="Z586" s="10"/>
      <c r="AA586" s="10"/>
      <c r="AB586" s="10"/>
      <c r="AE586" s="12">
        <f>IFERROR(FLOOR(Table_Books[[#This Row],[Published_Date]],10), 0)</f>
        <v>0</v>
      </c>
      <c r="AF586" s="2">
        <f>IFERROR(CEILING(VALUE(LEFT(Table_Books[[#This Row],[Published_Date]],FIND("-",Table_Books[[#This Row],[Published_Date]]&amp;"-")-1))/100, 1), 0)</f>
        <v>0</v>
      </c>
      <c r="AK586" s="2" t="str">
        <f>Table_Books[[#This Row],[Title]]&amp;"_"&amp;Table_Books[[#This Row],[Author]]</f>
        <v>The Runaway Soul_Brodkey, Harold</v>
      </c>
      <c r="AL586" s="2" t="str">
        <f>Table_Books[[#This Row],[Author]]&amp;"_"&amp;Table_Books[[#This Row],[Title]]</f>
        <v>Brodkey, Harold_The Runaway Soul</v>
      </c>
      <c r="AM586" s="2" t="str">
        <f>Table_Books[[#This Row],[Title]]&amp;" by "&amp;Table_Books[[#This Row],[Author]]</f>
        <v>The Runaway Soul by Brodkey, Harold</v>
      </c>
    </row>
    <row r="587" spans="1:41" x14ac:dyDescent="0.35">
      <c r="A587" s="7" t="str">
        <f>"B-" &amp; UPPER(TRIM(Table_Books[[#This Row],[Title]])) &amp; "|" &amp; UPPER(TRIM(Table_Books[[#This Row],[Author]]))</f>
        <v>B-SLEWFOOT: A TALE OF BEWITCHERY|BROM</v>
      </c>
      <c r="B587" s="28" t="str">
        <f>IF(COUNTIFS(Table_Books[Hash_ID],Table_Books[[#This Row],[Hash_ID]])&gt;1,"Y","N")</f>
        <v>N</v>
      </c>
      <c r="C587" s="24" t="s">
        <v>14666</v>
      </c>
      <c r="D587" s="29" t="s">
        <v>14667</v>
      </c>
      <c r="G587" s="12"/>
      <c r="H587" s="12"/>
      <c r="I587" s="8"/>
      <c r="J587" s="12"/>
      <c r="K587" s="12"/>
      <c r="O587" s="33"/>
      <c r="P587" s="10"/>
      <c r="Q587" s="10" t="s">
        <v>1860</v>
      </c>
      <c r="R587" s="10"/>
      <c r="S587" s="10"/>
      <c r="T587" s="10" t="s">
        <v>1860</v>
      </c>
      <c r="U587" s="10" t="s">
        <v>1860</v>
      </c>
      <c r="V587" s="10"/>
      <c r="W587" s="10"/>
      <c r="X587" s="10"/>
      <c r="Y587" s="10"/>
      <c r="Z587" s="10"/>
      <c r="AA587" s="10"/>
      <c r="AB587" s="10"/>
      <c r="AE587" s="12">
        <f>IFERROR(FLOOR(Table_Books[[#This Row],[Published_Date]],10), 0)</f>
        <v>0</v>
      </c>
      <c r="AF587" s="2">
        <f>IFERROR(CEILING(VALUE(LEFT(Table_Books[[#This Row],[Published_Date]],FIND("-",Table_Books[[#This Row],[Published_Date]]&amp;"-")-1))/100, 1), 0)</f>
        <v>0</v>
      </c>
      <c r="AK587" s="24" t="str">
        <f>Table_Books[[#This Row],[Title]]&amp;"_"&amp;Table_Books[[#This Row],[Author]]</f>
        <v>Slewfoot: A Tale of Bewitchery_Brom</v>
      </c>
      <c r="AL587" s="24" t="str">
        <f>Table_Books[[#This Row],[Author]]&amp;"_"&amp;Table_Books[[#This Row],[Title]]</f>
        <v>Brom_Slewfoot: A Tale of Bewitchery</v>
      </c>
      <c r="AM587" s="24" t="str">
        <f>Table_Books[[#This Row],[Title]]&amp;" by "&amp;Table_Books[[#This Row],[Author]]</f>
        <v>Slewfoot: A Tale of Bewitchery by Brom</v>
      </c>
    </row>
    <row r="588" spans="1:41" ht="43.5" x14ac:dyDescent="0.35">
      <c r="A588" s="7" t="str">
        <f>"B-" &amp; UPPER(TRIM(Table_Books[[#This Row],[Title]])) &amp; "|" &amp; UPPER(TRIM(Table_Books[[#This Row],[Author]]))</f>
        <v>B-AGNES GREY|BRONTË, ANNE</v>
      </c>
      <c r="B588" s="28" t="str">
        <f>IF(COUNTIFS(Table_Books[Hash_ID],Table_Books[[#This Row],[Hash_ID]])&gt;1,"Y","N")</f>
        <v>Y</v>
      </c>
      <c r="C588" s="2" t="s">
        <v>2599</v>
      </c>
      <c r="D588" s="2" t="s">
        <v>2603</v>
      </c>
      <c r="G588" s="12">
        <v>1847</v>
      </c>
      <c r="H588" s="12"/>
      <c r="I588" s="8"/>
      <c r="J588" s="12"/>
      <c r="K588" s="12"/>
      <c r="L588" s="2">
        <v>256</v>
      </c>
      <c r="M588" s="2" t="s">
        <v>2782</v>
      </c>
      <c r="O588" s="33"/>
      <c r="P588" s="10"/>
      <c r="Q588" s="10" t="s">
        <v>1860</v>
      </c>
      <c r="R588" s="10"/>
      <c r="S588" s="10"/>
      <c r="T588" s="10" t="s">
        <v>1860</v>
      </c>
      <c r="U588" s="10" t="s">
        <v>1860</v>
      </c>
      <c r="V588" s="10"/>
      <c r="W588" s="10"/>
      <c r="X588" s="10"/>
      <c r="Y588" s="10"/>
      <c r="Z588" s="10"/>
      <c r="AA588" s="10"/>
      <c r="AB588" s="10"/>
      <c r="AE588" s="12">
        <f>IFERROR(FLOOR(Table_Books[[#This Row],[Published_Date]],10), 0)</f>
        <v>1840</v>
      </c>
      <c r="AF588" s="2">
        <f>IFERROR(CEILING(VALUE(LEFT(Table_Books[[#This Row],[Published_Date]],FIND("-",Table_Books[[#This Row],[Published_Date]]&amp;"-")-1))/100, 1), 0)</f>
        <v>19</v>
      </c>
      <c r="AK588" s="2" t="str">
        <f>Table_Books[[#This Row],[Title]]&amp;"_"&amp;Table_Books[[#This Row],[Author]]</f>
        <v>Agnes Grey_Brontë, Anne</v>
      </c>
      <c r="AL588" s="2" t="str">
        <f>Table_Books[[#This Row],[Author]]&amp;"_"&amp;Table_Books[[#This Row],[Title]]</f>
        <v>Brontë, Anne_Agnes Grey</v>
      </c>
      <c r="AM588" s="2" t="str">
        <f>Table_Books[[#This Row],[Title]]&amp;" by "&amp;Table_Books[[#This Row],[Author]]</f>
        <v>Agnes Grey by Brontë, Anne</v>
      </c>
    </row>
    <row r="589" spans="1:41" x14ac:dyDescent="0.35">
      <c r="A589" s="7" t="str">
        <f>"B-" &amp; UPPER(TRIM(Table_Books[[#This Row],[Title]])) &amp; "|" &amp; UPPER(TRIM(Table_Books[[#This Row],[Author]]))</f>
        <v>B-AGNES GREY|BRONTË, ANNE</v>
      </c>
      <c r="B589" s="35" t="str">
        <f>IF(COUNTIFS(Table_Books[Hash_ID],Table_Books[[#This Row],[Hash_ID]])&gt;1,"Y","N")</f>
        <v>Y</v>
      </c>
      <c r="C589" s="35" t="s">
        <v>2599</v>
      </c>
      <c r="D589" s="35" t="s">
        <v>2603</v>
      </c>
      <c r="E589" s="35"/>
      <c r="F589" s="35"/>
      <c r="G589" s="36"/>
      <c r="H589" s="36"/>
      <c r="I589" s="37"/>
      <c r="J589" s="36"/>
      <c r="K589" s="36"/>
      <c r="L589" s="35"/>
      <c r="M589" s="35"/>
      <c r="N589" s="35"/>
      <c r="O589" s="38"/>
      <c r="P589" s="39"/>
      <c r="Q589" s="10" t="s">
        <v>1860</v>
      </c>
      <c r="R589" s="39"/>
      <c r="S589" s="39"/>
      <c r="T589" s="10" t="s">
        <v>1860</v>
      </c>
      <c r="U589" s="10" t="s">
        <v>1860</v>
      </c>
      <c r="V589" s="39"/>
      <c r="W589" s="39"/>
      <c r="X589" s="39"/>
      <c r="Y589" s="39"/>
      <c r="Z589" s="39"/>
      <c r="AA589" s="39"/>
      <c r="AB589" s="39"/>
      <c r="AC589" s="35"/>
      <c r="AD589" s="35"/>
      <c r="AE589" s="36">
        <f>IFERROR(FLOOR(Table_Books[[#This Row],[Published_Date]],10), 0)</f>
        <v>0</v>
      </c>
      <c r="AF589" s="35">
        <f>IFERROR(CEILING(VALUE(LEFT(Table_Books[[#This Row],[Published_Date]],FIND("-",Table_Books[[#This Row],[Published_Date]]&amp;"-")-1))/100, 1), 0)</f>
        <v>0</v>
      </c>
      <c r="AG589" s="35"/>
      <c r="AH589" s="35" t="s">
        <v>21597</v>
      </c>
      <c r="AI589" s="35"/>
      <c r="AJ589" s="35"/>
      <c r="AK589" s="35" t="str">
        <f>Table_Books[[#This Row],[Title]]&amp;"_"&amp;Table_Books[[#This Row],[Author]]</f>
        <v>Agnes Grey_Brontë, Anne</v>
      </c>
      <c r="AL589" s="35" t="str">
        <f>Table_Books[[#This Row],[Author]]&amp;"_"&amp;Table_Books[[#This Row],[Title]]</f>
        <v>Brontë, Anne_Agnes Grey</v>
      </c>
      <c r="AM589" s="35" t="str">
        <f>Table_Books[[#This Row],[Title]]&amp;" by "&amp;Table_Books[[#This Row],[Author]]</f>
        <v>Agnes Grey by Brontë, Anne</v>
      </c>
      <c r="AN589" s="35"/>
      <c r="AO589" s="35"/>
    </row>
    <row r="590" spans="1:41" ht="29" x14ac:dyDescent="0.35">
      <c r="A590" s="7" t="str">
        <f>"B-" &amp; UPPER(TRIM(Table_Books[[#This Row],[Title]])) &amp; "|" &amp; UPPER(TRIM(Table_Books[[#This Row],[Author]]))</f>
        <v>B-THE TENANT OF WILDFELL HALL|BRONTË, ANNE</v>
      </c>
      <c r="B590" s="28" t="str">
        <f>IF(COUNTIFS(Table_Books[Hash_ID],Table_Books[[#This Row],[Hash_ID]])&gt;1,"Y","N")</f>
        <v>Y</v>
      </c>
      <c r="C590" s="2" t="s">
        <v>2600</v>
      </c>
      <c r="D590" s="2" t="s">
        <v>2603</v>
      </c>
      <c r="G590" s="12">
        <v>1848</v>
      </c>
      <c r="H590" s="12"/>
      <c r="I590" s="8"/>
      <c r="J590" s="12"/>
      <c r="K590" s="12"/>
      <c r="L590" s="2">
        <v>464</v>
      </c>
      <c r="M590" s="2" t="s">
        <v>2783</v>
      </c>
      <c r="O590" s="33"/>
      <c r="P590" s="10"/>
      <c r="Q590" s="10" t="s">
        <v>1860</v>
      </c>
      <c r="R590" s="10"/>
      <c r="S590" s="10"/>
      <c r="T590" s="10" t="s">
        <v>1860</v>
      </c>
      <c r="U590" s="10" t="s">
        <v>1860</v>
      </c>
      <c r="V590" s="10"/>
      <c r="W590" s="10"/>
      <c r="X590" s="10"/>
      <c r="Y590" s="10"/>
      <c r="Z590" s="10"/>
      <c r="AA590" s="10"/>
      <c r="AB590" s="10"/>
      <c r="AE590" s="12">
        <f>IFERROR(FLOOR(Table_Books[[#This Row],[Published_Date]],10), 0)</f>
        <v>1840</v>
      </c>
      <c r="AF590" s="2">
        <f>IFERROR(CEILING(VALUE(LEFT(Table_Books[[#This Row],[Published_Date]],FIND("-",Table_Books[[#This Row],[Published_Date]]&amp;"-")-1))/100, 1), 0)</f>
        <v>19</v>
      </c>
      <c r="AK590" s="2" t="str">
        <f>Table_Books[[#This Row],[Title]]&amp;"_"&amp;Table_Books[[#This Row],[Author]]</f>
        <v>The Tenant of Wildfell Hall_Brontë, Anne</v>
      </c>
      <c r="AL590" s="2" t="str">
        <f>Table_Books[[#This Row],[Author]]&amp;"_"&amp;Table_Books[[#This Row],[Title]]</f>
        <v>Brontë, Anne_The Tenant of Wildfell Hall</v>
      </c>
      <c r="AM590" s="2" t="str">
        <f>Table_Books[[#This Row],[Title]]&amp;" by "&amp;Table_Books[[#This Row],[Author]]</f>
        <v>The Tenant of Wildfell Hall by Brontë, Anne</v>
      </c>
    </row>
    <row r="591" spans="1:41" x14ac:dyDescent="0.35">
      <c r="A591" s="7" t="str">
        <f>"B-" &amp; UPPER(TRIM(Table_Books[[#This Row],[Title]])) &amp; "|" &amp; UPPER(TRIM(Table_Books[[#This Row],[Author]]))</f>
        <v>B-THE TENANT OF WILDFELL HALL|BRONTË, ANNE</v>
      </c>
      <c r="B591" s="35" t="str">
        <f>IF(COUNTIFS(Table_Books[Hash_ID],Table_Books[[#This Row],[Hash_ID]])&gt;1,"Y","N")</f>
        <v>Y</v>
      </c>
      <c r="C591" s="35" t="s">
        <v>2600</v>
      </c>
      <c r="D591" s="35" t="s">
        <v>2603</v>
      </c>
      <c r="E591" s="35"/>
      <c r="F591" s="35"/>
      <c r="G591" s="36"/>
      <c r="H591" s="36"/>
      <c r="I591" s="37"/>
      <c r="J591" s="36"/>
      <c r="K591" s="36"/>
      <c r="L591" s="35"/>
      <c r="M591" s="35"/>
      <c r="N591" s="35"/>
      <c r="O591" s="38"/>
      <c r="P591" s="39"/>
      <c r="Q591" s="10" t="s">
        <v>1860</v>
      </c>
      <c r="R591" s="39"/>
      <c r="S591" s="39"/>
      <c r="T591" s="10" t="s">
        <v>1860</v>
      </c>
      <c r="U591" s="10" t="s">
        <v>1860</v>
      </c>
      <c r="V591" s="39"/>
      <c r="W591" s="39"/>
      <c r="X591" s="39"/>
      <c r="Y591" s="39"/>
      <c r="Z591" s="39"/>
      <c r="AA591" s="39"/>
      <c r="AB591" s="39"/>
      <c r="AC591" s="35"/>
      <c r="AD591" s="35"/>
      <c r="AE591" s="36">
        <f>IFERROR(FLOOR(Table_Books[[#This Row],[Published_Date]],10), 0)</f>
        <v>0</v>
      </c>
      <c r="AF591" s="35">
        <f>IFERROR(CEILING(VALUE(LEFT(Table_Books[[#This Row],[Published_Date]],FIND("-",Table_Books[[#This Row],[Published_Date]]&amp;"-")-1))/100, 1), 0)</f>
        <v>0</v>
      </c>
      <c r="AG591" s="35"/>
      <c r="AH591" s="35" t="s">
        <v>21597</v>
      </c>
      <c r="AI591" s="35"/>
      <c r="AJ591" s="35"/>
      <c r="AK591" s="35" t="str">
        <f>Table_Books[[#This Row],[Title]]&amp;"_"&amp;Table_Books[[#This Row],[Author]]</f>
        <v>The Tenant of Wildfell Hall_Brontë, Anne</v>
      </c>
      <c r="AL591" s="35" t="str">
        <f>Table_Books[[#This Row],[Author]]&amp;"_"&amp;Table_Books[[#This Row],[Title]]</f>
        <v>Brontë, Anne_The Tenant of Wildfell Hall</v>
      </c>
      <c r="AM591" s="35" t="str">
        <f>Table_Books[[#This Row],[Title]]&amp;" by "&amp;Table_Books[[#This Row],[Author]]</f>
        <v>The Tenant of Wildfell Hall by Brontë, Anne</v>
      </c>
      <c r="AN591" s="35"/>
      <c r="AO591" s="35"/>
    </row>
    <row r="592" spans="1:41" x14ac:dyDescent="0.35">
      <c r="A592" s="7" t="str">
        <f>"B-" &amp; UPPER(TRIM(Table_Books[[#This Row],[Title]])) &amp; "|" &amp; UPPER(TRIM(Table_Books[[#This Row],[Author]]))</f>
        <v>B-A BOOK OF RYHMES|BRONTË, CHARLOTTE</v>
      </c>
      <c r="B592" s="28" t="str">
        <f>IF(COUNTIFS(Table_Books[Hash_ID],Table_Books[[#This Row],[Hash_ID]])&gt;1,"Y","N")</f>
        <v>N</v>
      </c>
      <c r="C592" s="2" t="s">
        <v>8106</v>
      </c>
      <c r="D592" s="2" t="s">
        <v>2601</v>
      </c>
      <c r="G592" s="12"/>
      <c r="H592" s="12">
        <v>2025</v>
      </c>
      <c r="I592" s="8" t="s">
        <v>7930</v>
      </c>
      <c r="J592" s="12"/>
      <c r="K592" s="12"/>
      <c r="O592" s="33"/>
      <c r="P592" s="10"/>
      <c r="Q592" s="10" t="s">
        <v>1860</v>
      </c>
      <c r="R592" s="10"/>
      <c r="S592" s="10"/>
      <c r="T592" s="10" t="s">
        <v>1860</v>
      </c>
      <c r="U592" s="10" t="s">
        <v>1860</v>
      </c>
      <c r="V592" s="10"/>
      <c r="W592" s="10"/>
      <c r="X592" s="10"/>
      <c r="Y592" s="10"/>
      <c r="Z592" s="10"/>
      <c r="AA592" s="10"/>
      <c r="AB592" s="10"/>
      <c r="AE592" s="12">
        <f>IFERROR(FLOOR(Table_Books[[#This Row],[Published_Date]],10), 0)</f>
        <v>0</v>
      </c>
      <c r="AF592" s="2">
        <f>IFERROR(CEILING(VALUE(LEFT(Table_Books[[#This Row],[Published_Date]],FIND("-",Table_Books[[#This Row],[Published_Date]]&amp;"-")-1))/100, 1), 0)</f>
        <v>0</v>
      </c>
      <c r="AK592" s="2" t="str">
        <f>Table_Books[[#This Row],[Title]]&amp;"_"&amp;Table_Books[[#This Row],[Author]]</f>
        <v>A Book of Ryhmes_Brontë, Charlotte</v>
      </c>
      <c r="AL592" s="2" t="str">
        <f>Table_Books[[#This Row],[Author]]&amp;"_"&amp;Table_Books[[#This Row],[Title]]</f>
        <v>Brontë, Charlotte_A Book of Ryhmes</v>
      </c>
      <c r="AM592" s="2" t="str">
        <f>Table_Books[[#This Row],[Title]]&amp;" by "&amp;Table_Books[[#This Row],[Author]]</f>
        <v>A Book of Ryhmes by Brontë, Charlotte</v>
      </c>
    </row>
    <row r="593" spans="1:41" ht="43.5" x14ac:dyDescent="0.35">
      <c r="A593" s="7" t="str">
        <f>"B-" &amp; UPPER(TRIM(Table_Books[[#This Row],[Title]])) &amp; "|" &amp; UPPER(TRIM(Table_Books[[#This Row],[Author]]))</f>
        <v>B-JANE EYRE|BRONTË, CHARLOTTE</v>
      </c>
      <c r="B593" s="28" t="str">
        <f>IF(COUNTIFS(Table_Books[Hash_ID],Table_Books[[#This Row],[Hash_ID]])&gt;1,"Y","N")</f>
        <v>Y</v>
      </c>
      <c r="C593" s="2" t="s">
        <v>2596</v>
      </c>
      <c r="D593" s="2" t="s">
        <v>2601</v>
      </c>
      <c r="G593" s="12">
        <v>1847</v>
      </c>
      <c r="H593" s="12"/>
      <c r="I593" s="8"/>
      <c r="J593" s="12"/>
      <c r="K593" s="12"/>
      <c r="L593" s="2">
        <v>507</v>
      </c>
      <c r="M593" s="2" t="s">
        <v>2784</v>
      </c>
      <c r="O593" s="33"/>
      <c r="P593" s="10"/>
      <c r="Q593" s="10" t="s">
        <v>1860</v>
      </c>
      <c r="R593" s="10"/>
      <c r="S593" s="10"/>
      <c r="T593" s="10" t="s">
        <v>1860</v>
      </c>
      <c r="U593" s="10" t="s">
        <v>1860</v>
      </c>
      <c r="V593" s="10"/>
      <c r="W593" s="10"/>
      <c r="X593" s="10"/>
      <c r="Y593" s="10"/>
      <c r="Z593" s="10"/>
      <c r="AA593" s="10"/>
      <c r="AB593" s="10"/>
      <c r="AE593" s="12">
        <f>IFERROR(FLOOR(Table_Books[[#This Row],[Published_Date]],10), 0)</f>
        <v>1840</v>
      </c>
      <c r="AF593" s="2">
        <f>IFERROR(CEILING(VALUE(LEFT(Table_Books[[#This Row],[Published_Date]],FIND("-",Table_Books[[#This Row],[Published_Date]]&amp;"-")-1))/100, 1), 0)</f>
        <v>19</v>
      </c>
      <c r="AK593" s="2" t="str">
        <f>Table_Books[[#This Row],[Title]]&amp;"_"&amp;Table_Books[[#This Row],[Author]]</f>
        <v>Jane Eyre_Brontë, Charlotte</v>
      </c>
      <c r="AL593" s="2" t="str">
        <f>Table_Books[[#This Row],[Author]]&amp;"_"&amp;Table_Books[[#This Row],[Title]]</f>
        <v>Brontë, Charlotte_Jane Eyre</v>
      </c>
      <c r="AM593" s="2" t="str">
        <f>Table_Books[[#This Row],[Title]]&amp;" by "&amp;Table_Books[[#This Row],[Author]]</f>
        <v>Jane Eyre by Brontë, Charlotte</v>
      </c>
    </row>
    <row r="594" spans="1:41" x14ac:dyDescent="0.35">
      <c r="A594" s="7" t="str">
        <f>"B-" &amp; UPPER(TRIM(Table_Books[[#This Row],[Title]])) &amp; "|" &amp; UPPER(TRIM(Table_Books[[#This Row],[Author]]))</f>
        <v>B-JANE EYRE|BRONTË, CHARLOTTE</v>
      </c>
      <c r="B594" s="35" t="str">
        <f>IF(COUNTIFS(Table_Books[Hash_ID],Table_Books[[#This Row],[Hash_ID]])&gt;1,"Y","N")</f>
        <v>Y</v>
      </c>
      <c r="C594" s="35" t="s">
        <v>2596</v>
      </c>
      <c r="D594" s="35" t="s">
        <v>2601</v>
      </c>
      <c r="E594" s="35"/>
      <c r="F594" s="35"/>
      <c r="G594" s="36"/>
      <c r="H594" s="36"/>
      <c r="I594" s="37"/>
      <c r="J594" s="36"/>
      <c r="K594" s="36"/>
      <c r="L594" s="35"/>
      <c r="M594" s="35"/>
      <c r="N594" s="35"/>
      <c r="O594" s="38"/>
      <c r="P594" s="39"/>
      <c r="Q594" s="10" t="s">
        <v>1860</v>
      </c>
      <c r="R594" s="39"/>
      <c r="S594" s="39"/>
      <c r="T594" s="10" t="s">
        <v>1860</v>
      </c>
      <c r="U594" s="10" t="s">
        <v>1860</v>
      </c>
      <c r="V594" s="39"/>
      <c r="W594" s="39"/>
      <c r="X594" s="39"/>
      <c r="Y594" s="39"/>
      <c r="Z594" s="39"/>
      <c r="AA594" s="39"/>
      <c r="AB594" s="39"/>
      <c r="AC594" s="35"/>
      <c r="AD594" s="35"/>
      <c r="AE594" s="36">
        <f>IFERROR(FLOOR(Table_Books[[#This Row],[Published_Date]],10), 0)</f>
        <v>0</v>
      </c>
      <c r="AF594" s="35">
        <f>IFERROR(CEILING(VALUE(LEFT(Table_Books[[#This Row],[Published_Date]],FIND("-",Table_Books[[#This Row],[Published_Date]]&amp;"-")-1))/100, 1), 0)</f>
        <v>0</v>
      </c>
      <c r="AG594" s="35"/>
      <c r="AH594" s="35" t="s">
        <v>21597</v>
      </c>
      <c r="AI594" s="35"/>
      <c r="AJ594" s="35"/>
      <c r="AK594" s="35" t="str">
        <f>Table_Books[[#This Row],[Title]]&amp;"_"&amp;Table_Books[[#This Row],[Author]]</f>
        <v>Jane Eyre_Brontë, Charlotte</v>
      </c>
      <c r="AL594" s="35" t="str">
        <f>Table_Books[[#This Row],[Author]]&amp;"_"&amp;Table_Books[[#This Row],[Title]]</f>
        <v>Brontë, Charlotte_Jane Eyre</v>
      </c>
      <c r="AM594" s="35" t="str">
        <f>Table_Books[[#This Row],[Title]]&amp;" by "&amp;Table_Books[[#This Row],[Author]]</f>
        <v>Jane Eyre by Brontë, Charlotte</v>
      </c>
      <c r="AN594" s="35"/>
      <c r="AO594" s="35"/>
    </row>
    <row r="595" spans="1:41" ht="43.5" x14ac:dyDescent="0.35">
      <c r="A595" s="7" t="str">
        <f>"B-" &amp; UPPER(TRIM(Table_Books[[#This Row],[Title]])) &amp; "|" &amp; UPPER(TRIM(Table_Books[[#This Row],[Author]]))</f>
        <v>B-SHIRLEY|BRONTË, CHARLOTTE</v>
      </c>
      <c r="B595" s="28" t="str">
        <f>IF(COUNTIFS(Table_Books[Hash_ID],Table_Books[[#This Row],[Hash_ID]])&gt;1,"Y","N")</f>
        <v>N</v>
      </c>
      <c r="C595" s="2" t="s">
        <v>2597</v>
      </c>
      <c r="D595" s="2" t="s">
        <v>2601</v>
      </c>
      <c r="G595" s="12">
        <v>1849</v>
      </c>
      <c r="H595" s="12"/>
      <c r="I595" s="8"/>
      <c r="J595" s="12"/>
      <c r="K595" s="12"/>
      <c r="L595" s="2">
        <v>646</v>
      </c>
      <c r="M595" s="2" t="s">
        <v>2785</v>
      </c>
      <c r="O595" s="33"/>
      <c r="P595" s="10"/>
      <c r="Q595" s="10" t="s">
        <v>1860</v>
      </c>
      <c r="R595" s="10"/>
      <c r="S595" s="10"/>
      <c r="T595" s="10" t="s">
        <v>1860</v>
      </c>
      <c r="U595" s="10" t="s">
        <v>1860</v>
      </c>
      <c r="V595" s="10"/>
      <c r="W595" s="10"/>
      <c r="X595" s="10"/>
      <c r="Y595" s="10"/>
      <c r="Z595" s="10"/>
      <c r="AA595" s="10"/>
      <c r="AB595" s="10"/>
      <c r="AE595" s="12">
        <f>IFERROR(FLOOR(Table_Books[[#This Row],[Published_Date]],10), 0)</f>
        <v>1840</v>
      </c>
      <c r="AF595" s="2">
        <f>IFERROR(CEILING(VALUE(LEFT(Table_Books[[#This Row],[Published_Date]],FIND("-",Table_Books[[#This Row],[Published_Date]]&amp;"-")-1))/100, 1), 0)</f>
        <v>19</v>
      </c>
      <c r="AK595" s="2" t="str">
        <f>Table_Books[[#This Row],[Title]]&amp;"_"&amp;Table_Books[[#This Row],[Author]]</f>
        <v>Shirley_Brontë, Charlotte</v>
      </c>
      <c r="AL595" s="2" t="str">
        <f>Table_Books[[#This Row],[Author]]&amp;"_"&amp;Table_Books[[#This Row],[Title]]</f>
        <v>Brontë, Charlotte_Shirley</v>
      </c>
      <c r="AM595" s="2" t="str">
        <f>Table_Books[[#This Row],[Title]]&amp;" by "&amp;Table_Books[[#This Row],[Author]]</f>
        <v>Shirley by Brontë, Charlotte</v>
      </c>
    </row>
    <row r="596" spans="1:41" ht="43.5" x14ac:dyDescent="0.35">
      <c r="A596" s="7" t="str">
        <f>"B-" &amp; UPPER(TRIM(Table_Books[[#This Row],[Title]])) &amp; "|" &amp; UPPER(TRIM(Table_Books[[#This Row],[Author]]))</f>
        <v>B-VILLETTE|BRONTË, CHARLOTTE</v>
      </c>
      <c r="B596" s="28" t="str">
        <f>IF(COUNTIFS(Table_Books[Hash_ID],Table_Books[[#This Row],[Hash_ID]])&gt;1,"Y","N")</f>
        <v>Y</v>
      </c>
      <c r="C596" s="2" t="s">
        <v>2598</v>
      </c>
      <c r="D596" s="2" t="s">
        <v>2601</v>
      </c>
      <c r="G596" s="12">
        <v>1853</v>
      </c>
      <c r="H596" s="12"/>
      <c r="I596" s="8"/>
      <c r="J596" s="12"/>
      <c r="K596" s="12"/>
      <c r="L596" s="2">
        <v>672</v>
      </c>
      <c r="M596" s="2" t="s">
        <v>2786</v>
      </c>
      <c r="O596" s="33"/>
      <c r="P596" s="10"/>
      <c r="Q596" s="10" t="s">
        <v>1860</v>
      </c>
      <c r="R596" s="10"/>
      <c r="S596" s="10"/>
      <c r="T596" s="10" t="s">
        <v>1860</v>
      </c>
      <c r="U596" s="10" t="s">
        <v>1860</v>
      </c>
      <c r="V596" s="10"/>
      <c r="W596" s="10"/>
      <c r="X596" s="10"/>
      <c r="Y596" s="10"/>
      <c r="Z596" s="10"/>
      <c r="AA596" s="10"/>
      <c r="AB596" s="10"/>
      <c r="AE596" s="12">
        <f>IFERROR(FLOOR(Table_Books[[#This Row],[Published_Date]],10), 0)</f>
        <v>1850</v>
      </c>
      <c r="AF596" s="2">
        <f>IFERROR(CEILING(VALUE(LEFT(Table_Books[[#This Row],[Published_Date]],FIND("-",Table_Books[[#This Row],[Published_Date]]&amp;"-")-1))/100, 1), 0)</f>
        <v>19</v>
      </c>
      <c r="AK596" s="2" t="str">
        <f>Table_Books[[#This Row],[Title]]&amp;"_"&amp;Table_Books[[#This Row],[Author]]</f>
        <v>Villette_Brontë, Charlotte</v>
      </c>
      <c r="AL596" s="2" t="str">
        <f>Table_Books[[#This Row],[Author]]&amp;"_"&amp;Table_Books[[#This Row],[Title]]</f>
        <v>Brontë, Charlotte_Villette</v>
      </c>
      <c r="AM596" s="2" t="str">
        <f>Table_Books[[#This Row],[Title]]&amp;" by "&amp;Table_Books[[#This Row],[Author]]</f>
        <v>Villette by Brontë, Charlotte</v>
      </c>
    </row>
    <row r="597" spans="1:41" x14ac:dyDescent="0.35">
      <c r="A597" s="7" t="str">
        <f>"B-" &amp; UPPER(TRIM(Table_Books[[#This Row],[Title]])) &amp; "|" &amp; UPPER(TRIM(Table_Books[[#This Row],[Author]]))</f>
        <v>B-VILLETTE|BRONTË, CHARLOTTE</v>
      </c>
      <c r="B597" s="35" t="str">
        <f>IF(COUNTIFS(Table_Books[Hash_ID],Table_Books[[#This Row],[Hash_ID]])&gt;1,"Y","N")</f>
        <v>Y</v>
      </c>
      <c r="C597" s="35" t="s">
        <v>2598</v>
      </c>
      <c r="D597" s="35" t="s">
        <v>2601</v>
      </c>
      <c r="E597" s="35"/>
      <c r="F597" s="35"/>
      <c r="G597" s="36"/>
      <c r="H597" s="36"/>
      <c r="I597" s="37"/>
      <c r="J597" s="36"/>
      <c r="K597" s="36"/>
      <c r="L597" s="35"/>
      <c r="M597" s="35"/>
      <c r="N597" s="35"/>
      <c r="O597" s="38"/>
      <c r="P597" s="39"/>
      <c r="Q597" s="10" t="s">
        <v>1860</v>
      </c>
      <c r="R597" s="39"/>
      <c r="S597" s="39"/>
      <c r="T597" s="10" t="s">
        <v>1860</v>
      </c>
      <c r="U597" s="10" t="s">
        <v>1860</v>
      </c>
      <c r="V597" s="39"/>
      <c r="W597" s="39"/>
      <c r="X597" s="39"/>
      <c r="Y597" s="39"/>
      <c r="Z597" s="39"/>
      <c r="AA597" s="39"/>
      <c r="AB597" s="39"/>
      <c r="AC597" s="35"/>
      <c r="AD597" s="35"/>
      <c r="AE597" s="36">
        <f>IFERROR(FLOOR(Table_Books[[#This Row],[Published_Date]],10), 0)</f>
        <v>0</v>
      </c>
      <c r="AF597" s="35">
        <f>IFERROR(CEILING(VALUE(LEFT(Table_Books[[#This Row],[Published_Date]],FIND("-",Table_Books[[#This Row],[Published_Date]]&amp;"-")-1))/100, 1), 0)</f>
        <v>0</v>
      </c>
      <c r="AG597" s="35"/>
      <c r="AH597" s="35" t="s">
        <v>21597</v>
      </c>
      <c r="AI597" s="35"/>
      <c r="AJ597" s="35"/>
      <c r="AK597" s="35" t="str">
        <f>Table_Books[[#This Row],[Title]]&amp;"_"&amp;Table_Books[[#This Row],[Author]]</f>
        <v>Villette_Brontë, Charlotte</v>
      </c>
      <c r="AL597" s="35" t="str">
        <f>Table_Books[[#This Row],[Author]]&amp;"_"&amp;Table_Books[[#This Row],[Title]]</f>
        <v>Brontë, Charlotte_Villette</v>
      </c>
      <c r="AM597" s="35" t="str">
        <f>Table_Books[[#This Row],[Title]]&amp;" by "&amp;Table_Books[[#This Row],[Author]]</f>
        <v>Villette by Brontë, Charlotte</v>
      </c>
      <c r="AN597" s="35"/>
      <c r="AO597" s="35"/>
    </row>
    <row r="598" spans="1:41" ht="29" x14ac:dyDescent="0.35">
      <c r="A598" s="7" t="str">
        <f>"B-" &amp; UPPER(TRIM(Table_Books[[#This Row],[Title]])) &amp; "|" &amp; UPPER(TRIM(Table_Books[[#This Row],[Author]]))</f>
        <v>B-WUTHERING HEIGHTS|BRONTË, EMILY</v>
      </c>
      <c r="B598" s="28" t="str">
        <f>IF(COUNTIFS(Table_Books[Hash_ID],Table_Books[[#This Row],[Hash_ID]])&gt;1,"Y","N")</f>
        <v>Y</v>
      </c>
      <c r="C598" s="2" t="s">
        <v>1873</v>
      </c>
      <c r="D598" s="2" t="s">
        <v>1943</v>
      </c>
      <c r="G598" s="12">
        <v>1847</v>
      </c>
      <c r="H598" s="12"/>
      <c r="I598" s="8"/>
      <c r="J598" s="12"/>
      <c r="K598" s="12"/>
      <c r="L598" s="2">
        <v>416</v>
      </c>
      <c r="M598" s="2" t="s">
        <v>2000</v>
      </c>
      <c r="O598" s="33"/>
      <c r="P598" s="10"/>
      <c r="Q598" s="10" t="s">
        <v>1860</v>
      </c>
      <c r="R598" s="10"/>
      <c r="S598" s="10"/>
      <c r="T598" s="10" t="s">
        <v>1860</v>
      </c>
      <c r="U598" s="10" t="s">
        <v>1860</v>
      </c>
      <c r="V598" s="10"/>
      <c r="W598" s="10"/>
      <c r="X598" s="10"/>
      <c r="Y598" s="10"/>
      <c r="Z598" s="10"/>
      <c r="AA598" s="10"/>
      <c r="AB598" s="10"/>
      <c r="AC598" s="2" t="s">
        <v>1824</v>
      </c>
      <c r="AD598" s="2" t="s">
        <v>1824</v>
      </c>
      <c r="AE598" s="12">
        <f>IFERROR(FLOOR(Table_Books[[#This Row],[Published_Date]],10), 0)</f>
        <v>1840</v>
      </c>
      <c r="AF598" s="2">
        <f>IFERROR(CEILING(VALUE(LEFT(Table_Books[[#This Row],[Published_Date]],FIND("-",Table_Books[[#This Row],[Published_Date]]&amp;"-")-1))/100, 1), 0)</f>
        <v>19</v>
      </c>
      <c r="AK598" s="2" t="str">
        <f>Table_Books[[#This Row],[Title]]&amp;"_"&amp;Table_Books[[#This Row],[Author]]</f>
        <v>Wuthering Heights_Brontë, Emily</v>
      </c>
      <c r="AL598" s="2" t="str">
        <f>Table_Books[[#This Row],[Author]]&amp;"_"&amp;Table_Books[[#This Row],[Title]]</f>
        <v>Brontë, Emily_Wuthering Heights</v>
      </c>
      <c r="AM598" s="2" t="str">
        <f>Table_Books[[#This Row],[Title]]&amp;" by "&amp;Table_Books[[#This Row],[Author]]</f>
        <v>Wuthering Heights by Brontë, Emily</v>
      </c>
    </row>
    <row r="599" spans="1:41" x14ac:dyDescent="0.35">
      <c r="A599" s="7" t="str">
        <f>"B-" &amp; UPPER(TRIM(Table_Books[[#This Row],[Title]])) &amp; "|" &amp; UPPER(TRIM(Table_Books[[#This Row],[Author]]))</f>
        <v>B-WUTHERING HEIGHTS|BRONTË, EMILY</v>
      </c>
      <c r="B599" s="35" t="str">
        <f>IF(COUNTIFS(Table_Books[Hash_ID],Table_Books[[#This Row],[Hash_ID]])&gt;1,"Y","N")</f>
        <v>Y</v>
      </c>
      <c r="C599" s="35" t="s">
        <v>1873</v>
      </c>
      <c r="D599" s="35" t="s">
        <v>1943</v>
      </c>
      <c r="E599" s="35"/>
      <c r="F599" s="35"/>
      <c r="G599" s="36"/>
      <c r="H599" s="36"/>
      <c r="I599" s="37"/>
      <c r="J599" s="36"/>
      <c r="K599" s="36"/>
      <c r="L599" s="35"/>
      <c r="M599" s="35"/>
      <c r="N599" s="35"/>
      <c r="O599" s="38"/>
      <c r="P599" s="39"/>
      <c r="Q599" s="10" t="s">
        <v>1860</v>
      </c>
      <c r="R599" s="39"/>
      <c r="S599" s="39"/>
      <c r="T599" s="10" t="s">
        <v>1860</v>
      </c>
      <c r="U599" s="10" t="s">
        <v>1860</v>
      </c>
      <c r="V599" s="39"/>
      <c r="W599" s="39"/>
      <c r="X599" s="39"/>
      <c r="Y599" s="39"/>
      <c r="Z599" s="39"/>
      <c r="AA599" s="39"/>
      <c r="AB599" s="39"/>
      <c r="AC599" s="35"/>
      <c r="AD599" s="35"/>
      <c r="AE599" s="36">
        <f>IFERROR(FLOOR(Table_Books[[#This Row],[Published_Date]],10), 0)</f>
        <v>0</v>
      </c>
      <c r="AF599" s="35">
        <f>IFERROR(CEILING(VALUE(LEFT(Table_Books[[#This Row],[Published_Date]],FIND("-",Table_Books[[#This Row],[Published_Date]]&amp;"-")-1))/100, 1), 0)</f>
        <v>0</v>
      </c>
      <c r="AG599" s="35"/>
      <c r="AH599" s="35" t="s">
        <v>21597</v>
      </c>
      <c r="AI599" s="35"/>
      <c r="AJ599" s="35"/>
      <c r="AK599" s="35" t="str">
        <f>Table_Books[[#This Row],[Title]]&amp;"_"&amp;Table_Books[[#This Row],[Author]]</f>
        <v>Wuthering Heights_Brontë, Emily</v>
      </c>
      <c r="AL599" s="35" t="str">
        <f>Table_Books[[#This Row],[Author]]&amp;"_"&amp;Table_Books[[#This Row],[Title]]</f>
        <v>Brontë, Emily_Wuthering Heights</v>
      </c>
      <c r="AM599" s="35" t="str">
        <f>Table_Books[[#This Row],[Title]]&amp;" by "&amp;Table_Books[[#This Row],[Author]]</f>
        <v>Wuthering Heights by Brontë, Emily</v>
      </c>
      <c r="AN599" s="35"/>
      <c r="AO599" s="35"/>
    </row>
    <row r="600" spans="1:41" x14ac:dyDescent="0.35">
      <c r="A600" s="7" t="str">
        <f>"B-" &amp; UPPER(TRIM(Table_Books[[#This Row],[Title]])) &amp; "|" &amp; UPPER(TRIM(Table_Books[[#This Row],[Author]]))</f>
        <v>B-WUTHERING HEIGHTS|BRONTË, EMILY</v>
      </c>
      <c r="B600" s="35" t="str">
        <f>IF(COUNTIFS(Table_Books[Hash_ID],Table_Books[[#This Row],[Hash_ID]])&gt;1,"Y","N")</f>
        <v>Y</v>
      </c>
      <c r="C600" s="35" t="s">
        <v>1873</v>
      </c>
      <c r="D600" s="35" t="s">
        <v>1943</v>
      </c>
      <c r="E600" s="35"/>
      <c r="F600" s="35"/>
      <c r="G600" s="36"/>
      <c r="H600" s="36"/>
      <c r="I600" s="37"/>
      <c r="J600" s="36"/>
      <c r="K600" s="36"/>
      <c r="L600" s="35"/>
      <c r="M600" s="35"/>
      <c r="N600" s="35"/>
      <c r="O600" s="38"/>
      <c r="P600" s="39"/>
      <c r="Q600" s="10" t="s">
        <v>1860</v>
      </c>
      <c r="R600" s="39"/>
      <c r="S600" s="39"/>
      <c r="T600" s="10" t="s">
        <v>1860</v>
      </c>
      <c r="U600" s="10" t="s">
        <v>1860</v>
      </c>
      <c r="V600" s="39"/>
      <c r="W600" s="39"/>
      <c r="X600" s="39"/>
      <c r="Y600" s="39"/>
      <c r="Z600" s="39"/>
      <c r="AA600" s="39"/>
      <c r="AB600" s="39"/>
      <c r="AC600" s="35"/>
      <c r="AD600" s="35"/>
      <c r="AE600" s="36">
        <f>IFERROR(FLOOR(Table_Books[[#This Row],[Published_Date]],10), 0)</f>
        <v>0</v>
      </c>
      <c r="AF600" s="35">
        <f>IFERROR(CEILING(VALUE(LEFT(Table_Books[[#This Row],[Published_Date]],FIND("-",Table_Books[[#This Row],[Published_Date]]&amp;"-")-1))/100, 1), 0)</f>
        <v>0</v>
      </c>
      <c r="AG600" s="35"/>
      <c r="AH600" s="35" t="s">
        <v>21571</v>
      </c>
      <c r="AI600" s="35"/>
      <c r="AJ600" s="35" t="s">
        <v>20240</v>
      </c>
      <c r="AK600" s="35" t="str">
        <f>Table_Books[[#This Row],[Title]]&amp;"_"&amp;Table_Books[[#This Row],[Author]]</f>
        <v>Wuthering Heights_Brontë, Emily</v>
      </c>
      <c r="AL600" s="35" t="str">
        <f>Table_Books[[#This Row],[Author]]&amp;"_"&amp;Table_Books[[#This Row],[Title]]</f>
        <v>Brontë, Emily_Wuthering Heights</v>
      </c>
      <c r="AM600" s="35" t="str">
        <f>Table_Books[[#This Row],[Title]]&amp;" by "&amp;Table_Books[[#This Row],[Author]]</f>
        <v>Wuthering Heights by Brontë, Emily</v>
      </c>
      <c r="AN600" s="35"/>
      <c r="AO600" s="35"/>
    </row>
    <row r="601" spans="1:41" x14ac:dyDescent="0.35">
      <c r="A601" s="7" t="str">
        <f>"B-" &amp; UPPER(TRIM(Table_Books[[#This Row],[Title]])) &amp; "|" &amp; UPPER(TRIM(Table_Books[[#This Row],[Author]]))</f>
        <v>B-AMALGAMEMNON|BROOKE-ROSE, CHRISTINE</v>
      </c>
      <c r="B601" s="28" t="str">
        <f>IF(COUNTIFS(Table_Books[Hash_ID],Table_Books[[#This Row],[Hash_ID]])&gt;1,"Y","N")</f>
        <v>N</v>
      </c>
      <c r="C601" s="2" t="s">
        <v>16581</v>
      </c>
      <c r="D601" s="2" t="s">
        <v>16582</v>
      </c>
      <c r="G601" s="12"/>
      <c r="H601" s="12"/>
      <c r="I601" s="8"/>
      <c r="J601" s="12"/>
      <c r="K601" s="12"/>
      <c r="O601" s="33">
        <v>4</v>
      </c>
      <c r="P601" s="10"/>
      <c r="Q601" s="10" t="s">
        <v>1860</v>
      </c>
      <c r="R601" s="10"/>
      <c r="S601" s="10"/>
      <c r="T601" s="10" t="s">
        <v>1860</v>
      </c>
      <c r="U601" s="10" t="s">
        <v>1860</v>
      </c>
      <c r="V601" s="10" t="s">
        <v>1860</v>
      </c>
      <c r="W601" s="10"/>
      <c r="X601" s="10"/>
      <c r="Y601" s="10"/>
      <c r="Z601" s="10"/>
      <c r="AA601" s="10"/>
      <c r="AB601" s="10"/>
      <c r="AE601" s="12">
        <f>IFERROR(FLOOR(Table_Books[[#This Row],[Published_Date]],10), 0)</f>
        <v>0</v>
      </c>
      <c r="AF601" s="2">
        <f>IFERROR(CEILING(VALUE(LEFT(Table_Books[[#This Row],[Published_Date]],FIND("-",Table_Books[[#This Row],[Published_Date]]&amp;"-")-1))/100, 1), 0)</f>
        <v>0</v>
      </c>
      <c r="AK601" s="2" t="str">
        <f>Table_Books[[#This Row],[Title]]&amp;"_"&amp;Table_Books[[#This Row],[Author]]</f>
        <v>Amalgamemnon_Brooke-Rose, Christine</v>
      </c>
      <c r="AL601" s="2" t="str">
        <f>Table_Books[[#This Row],[Author]]&amp;"_"&amp;Table_Books[[#This Row],[Title]]</f>
        <v>Brooke-Rose, Christine_Amalgamemnon</v>
      </c>
      <c r="AM601" s="2" t="str">
        <f>Table_Books[[#This Row],[Title]]&amp;" by "&amp;Table_Books[[#This Row],[Author]]</f>
        <v>Amalgamemnon by Brooke-Rose, Christine</v>
      </c>
    </row>
    <row r="602" spans="1:41" x14ac:dyDescent="0.35">
      <c r="A602" s="7" t="str">
        <f>"B-" &amp; UPPER(TRIM(Table_Books[[#This Row],[Title]])) &amp; "|" &amp; UPPER(TRIM(Table_Books[[#This Row],[Author]]))</f>
        <v>B-THRU|BROOKE-ROSE, CHRISTINE</v>
      </c>
      <c r="B602" s="28" t="str">
        <f>IF(COUNTIFS(Table_Books[Hash_ID],Table_Books[[#This Row],[Hash_ID]])&gt;1,"Y","N")</f>
        <v>N</v>
      </c>
      <c r="C602" s="2" t="s">
        <v>22694</v>
      </c>
      <c r="D602" s="2" t="s">
        <v>16582</v>
      </c>
      <c r="G602" s="12"/>
      <c r="H602" s="12"/>
      <c r="I602" s="8"/>
      <c r="J602" s="12"/>
      <c r="K602" s="12"/>
      <c r="O602" s="33">
        <v>4</v>
      </c>
      <c r="P602" s="10"/>
      <c r="Q602" s="10" t="s">
        <v>1860</v>
      </c>
      <c r="R602" s="10"/>
      <c r="S602" s="10"/>
      <c r="T602" s="10" t="s">
        <v>1860</v>
      </c>
      <c r="U602" s="10" t="s">
        <v>1860</v>
      </c>
      <c r="V602" s="10"/>
      <c r="W602" s="10"/>
      <c r="X602" s="10"/>
      <c r="Y602" s="10"/>
      <c r="Z602" s="10"/>
      <c r="AA602" s="10"/>
      <c r="AB602" s="10"/>
      <c r="AE602" s="12">
        <f>IFERROR(FLOOR(Table_Books[[#This Row],[Published_Date]],10), 0)</f>
        <v>0</v>
      </c>
      <c r="AF602" s="2">
        <f>IFERROR(CEILING(VALUE(LEFT(Table_Books[[#This Row],[Published_Date]],FIND("-",Table_Books[[#This Row],[Published_Date]]&amp;"-")-1))/100, 1), 0)</f>
        <v>0</v>
      </c>
      <c r="AK602" s="2" t="str">
        <f>Table_Books[[#This Row],[Title]]&amp;"_"&amp;Table_Books[[#This Row],[Author]]</f>
        <v>Thru_Brooke-Rose, Christine</v>
      </c>
      <c r="AL602" s="2" t="str">
        <f>Table_Books[[#This Row],[Author]]&amp;"_"&amp;Table_Books[[#This Row],[Title]]</f>
        <v>Brooke-Rose, Christine_Thru</v>
      </c>
      <c r="AM602" s="2" t="str">
        <f>Table_Books[[#This Row],[Title]]&amp;" by "&amp;Table_Books[[#This Row],[Author]]</f>
        <v>Thru by Brooke-Rose, Christine</v>
      </c>
    </row>
    <row r="603" spans="1:41" x14ac:dyDescent="0.35">
      <c r="A603" s="7" t="str">
        <f>"B-" &amp; UPPER(TRIM(Table_Books[[#This Row],[Title]])) &amp; "|" &amp; UPPER(TRIM(Table_Books[[#This Row],[Author]]))</f>
        <v>B-HOTEL DU LAC|BROOKNER, ANITA</v>
      </c>
      <c r="B603" s="28" t="str">
        <f>IF(COUNTIFS(Table_Books[Hash_ID],Table_Books[[#This Row],[Hash_ID]])&gt;1,"Y","N")</f>
        <v>N</v>
      </c>
      <c r="C603" s="2" t="s">
        <v>6402</v>
      </c>
      <c r="D603" s="2" t="s">
        <v>6889</v>
      </c>
      <c r="G603" s="12"/>
      <c r="H603" s="12"/>
      <c r="I603" s="8"/>
      <c r="J603" s="12"/>
      <c r="K603" s="12"/>
      <c r="O603" s="33"/>
      <c r="P603" s="10"/>
      <c r="Q603" s="10" t="s">
        <v>1860</v>
      </c>
      <c r="R603" s="10"/>
      <c r="S603" s="10"/>
      <c r="T603" s="10" t="s">
        <v>1860</v>
      </c>
      <c r="U603" s="10" t="s">
        <v>1860</v>
      </c>
      <c r="V603" s="10"/>
      <c r="W603" s="10"/>
      <c r="X603" s="10"/>
      <c r="Y603" s="10"/>
      <c r="Z603" s="10"/>
      <c r="AA603" s="10"/>
      <c r="AB603" s="10"/>
      <c r="AE603" s="12">
        <f>IFERROR(FLOOR(Table_Books[[#This Row],[Published_Date]],10), 0)</f>
        <v>0</v>
      </c>
      <c r="AF603" s="2">
        <f>IFERROR(CEILING(VALUE(LEFT(Table_Books[[#This Row],[Published_Date]],FIND("-",Table_Books[[#This Row],[Published_Date]]&amp;"-")-1))/100, 1), 0)</f>
        <v>0</v>
      </c>
      <c r="AK603" s="2" t="str">
        <f>Table_Books[[#This Row],[Title]]&amp;"_"&amp;Table_Books[[#This Row],[Author]]</f>
        <v>Hotel du Lac_Brookner, Anita</v>
      </c>
      <c r="AL603" s="2" t="str">
        <f>Table_Books[[#This Row],[Author]]&amp;"_"&amp;Table_Books[[#This Row],[Title]]</f>
        <v>Brookner, Anita_Hotel du Lac</v>
      </c>
      <c r="AM603" s="2" t="str">
        <f>Table_Books[[#This Row],[Title]]&amp;" by "&amp;Table_Books[[#This Row],[Author]]</f>
        <v>Hotel du Lac by Brookner, Anita</v>
      </c>
    </row>
    <row r="604" spans="1:41" x14ac:dyDescent="0.35">
      <c r="A604" s="7" t="str">
        <f>"B-" &amp; UPPER(TRIM(Table_Books[[#This Row],[Title]])) &amp; "|" &amp; UPPER(TRIM(Table_Books[[#This Row],[Author]]))</f>
        <v>B-PSEUDODOXIA EPIDEMICA (VULGAR ERRORS)|BROWNE, SIR THOMAS</v>
      </c>
      <c r="B604" s="35" t="str">
        <f>IF(COUNTIFS(Table_Books[Hash_ID],Table_Books[[#This Row],[Hash_ID]])&gt;1,"Y","N")</f>
        <v>N</v>
      </c>
      <c r="C604" s="35" t="s">
        <v>20007</v>
      </c>
      <c r="D604" s="48" t="s">
        <v>19313</v>
      </c>
      <c r="E604" s="35"/>
      <c r="F604" s="35"/>
      <c r="G604" s="36"/>
      <c r="H604" s="36"/>
      <c r="I604" s="37"/>
      <c r="J604" s="36"/>
      <c r="K604" s="36"/>
      <c r="L604" s="35"/>
      <c r="M604" s="35"/>
      <c r="N604" s="35"/>
      <c r="O604" s="38"/>
      <c r="P604" s="39"/>
      <c r="Q604" s="10" t="s">
        <v>1860</v>
      </c>
      <c r="R604" s="39"/>
      <c r="S604" s="39"/>
      <c r="T604" s="10" t="s">
        <v>1860</v>
      </c>
      <c r="U604" s="10" t="s">
        <v>1860</v>
      </c>
      <c r="V604" s="39"/>
      <c r="W604" s="39"/>
      <c r="X604" s="39"/>
      <c r="Y604" s="39"/>
      <c r="Z604" s="39"/>
      <c r="AA604" s="39"/>
      <c r="AB604" s="39"/>
      <c r="AC604" s="35"/>
      <c r="AD604" s="35"/>
      <c r="AE604" s="36">
        <f>IFERROR(FLOOR(Table_Books[[#This Row],[Published_Date]],10), 0)</f>
        <v>0</v>
      </c>
      <c r="AF604" s="35">
        <f>IFERROR(CEILING(VALUE(LEFT(Table_Books[[#This Row],[Published_Date]],FIND("-",Table_Books[[#This Row],[Published_Date]]&amp;"-")-1))/100, 1), 0)</f>
        <v>0</v>
      </c>
      <c r="AG604" s="35"/>
      <c r="AH604" s="35" t="s">
        <v>21606</v>
      </c>
      <c r="AI604" s="35"/>
      <c r="AJ604" s="35"/>
      <c r="AK604" s="35" t="str">
        <f>Table_Books[[#This Row],[Title]]&amp;"_"&amp;Table_Books[[#This Row],[Author]]</f>
        <v>Pseudodoxia Epidemica (Vulgar Errors)_Browne, Sir Thomas</v>
      </c>
      <c r="AL604" s="35" t="str">
        <f>Table_Books[[#This Row],[Author]]&amp;"_"&amp;Table_Books[[#This Row],[Title]]</f>
        <v>Browne, Sir Thomas_Pseudodoxia Epidemica (Vulgar Errors)</v>
      </c>
      <c r="AM604" s="35" t="str">
        <f>Table_Books[[#This Row],[Title]]&amp;" by "&amp;Table_Books[[#This Row],[Author]]</f>
        <v>Pseudodoxia Epidemica (Vulgar Errors) by Browne, Sir Thomas</v>
      </c>
      <c r="AN604" s="35"/>
      <c r="AO604" s="35"/>
    </row>
    <row r="605" spans="1:41" x14ac:dyDescent="0.35">
      <c r="A605" s="7" t="str">
        <f>"B-" &amp; UPPER(TRIM(Table_Books[[#This Row],[Title]])) &amp; "|" &amp; UPPER(TRIM(Table_Books[[#This Row],[Author]]))</f>
        <v>B-RELIGIO MEDICI / PSEUDODOXIA EPIDEMICA (VULGAR ERRORS)|BROWNE, SIR THOMAS</v>
      </c>
      <c r="B605" s="35" t="str">
        <f>IF(COUNTIFS(Table_Books[Hash_ID],Table_Books[[#This Row],[Hash_ID]])&gt;1,"Y","N")</f>
        <v>N</v>
      </c>
      <c r="C605" s="35" t="s">
        <v>19312</v>
      </c>
      <c r="D605" s="48" t="s">
        <v>19313</v>
      </c>
      <c r="E605" s="35"/>
      <c r="F605" s="35"/>
      <c r="G605" s="36"/>
      <c r="H605" s="36"/>
      <c r="I605" s="37"/>
      <c r="J605" s="36"/>
      <c r="K605" s="36"/>
      <c r="L605" s="35"/>
      <c r="M605" s="35"/>
      <c r="N605" s="35"/>
      <c r="O605" s="38"/>
      <c r="P605" s="39"/>
      <c r="Q605" s="10" t="s">
        <v>1860</v>
      </c>
      <c r="R605" s="39"/>
      <c r="S605" s="39"/>
      <c r="T605" s="10" t="s">
        <v>1860</v>
      </c>
      <c r="U605" s="10" t="s">
        <v>1860</v>
      </c>
      <c r="V605" s="39"/>
      <c r="W605" s="39"/>
      <c r="X605" s="39"/>
      <c r="Y605" s="39"/>
      <c r="Z605" s="39"/>
      <c r="AA605" s="39"/>
      <c r="AB605" s="39"/>
      <c r="AC605" s="35"/>
      <c r="AD605" s="35"/>
      <c r="AE605" s="36">
        <f>IFERROR(FLOOR(Table_Books[[#This Row],[Published_Date]],10), 0)</f>
        <v>0</v>
      </c>
      <c r="AF605" s="35">
        <f>IFERROR(CEILING(VALUE(LEFT(Table_Books[[#This Row],[Published_Date]],FIND("-",Table_Books[[#This Row],[Published_Date]]&amp;"-")-1))/100, 1), 0)</f>
        <v>0</v>
      </c>
      <c r="AG605" s="35"/>
      <c r="AH605" s="35" t="s">
        <v>21589</v>
      </c>
      <c r="AI605" s="35"/>
      <c r="AJ605" s="35"/>
      <c r="AK605" s="35" t="str">
        <f>Table_Books[[#This Row],[Title]]&amp;"_"&amp;Table_Books[[#This Row],[Author]]</f>
        <v>Religio Medici / Pseudodoxia Epidemica (Vulgar Errors)_Browne, Sir Thomas</v>
      </c>
      <c r="AL605" s="35" t="str">
        <f>Table_Books[[#This Row],[Author]]&amp;"_"&amp;Table_Books[[#This Row],[Title]]</f>
        <v>Browne, Sir Thomas_Religio Medici / Pseudodoxia Epidemica (Vulgar Errors)</v>
      </c>
      <c r="AM605" s="35" t="str">
        <f>Table_Books[[#This Row],[Title]]&amp;" by "&amp;Table_Books[[#This Row],[Author]]</f>
        <v>Religio Medici / Pseudodoxia Epidemica (Vulgar Errors) by Browne, Sir Thomas</v>
      </c>
      <c r="AN605" s="35"/>
      <c r="AO605" s="35"/>
    </row>
    <row r="606" spans="1:41" x14ac:dyDescent="0.35">
      <c r="A606" s="7" t="str">
        <f>"B-" &amp; UPPER(TRIM(Table_Books[[#This Row],[Title]])) &amp; "|" &amp; UPPER(TRIM(Table_Books[[#This Row],[Author]]))</f>
        <v>B-URN BURIAL (HYDRIOTAPHIA) / THE GARDEN OF CYRUS|BROWNE, SIR THOMAS</v>
      </c>
      <c r="B606" s="35" t="str">
        <f>IF(COUNTIFS(Table_Books[Hash_ID],Table_Books[[#This Row],[Hash_ID]])&gt;1,"Y","N")</f>
        <v>N</v>
      </c>
      <c r="C606" s="35" t="s">
        <v>20008</v>
      </c>
      <c r="D606" s="48" t="s">
        <v>19313</v>
      </c>
      <c r="E606" s="35"/>
      <c r="F606" s="35"/>
      <c r="G606" s="36"/>
      <c r="H606" s="36"/>
      <c r="I606" s="37"/>
      <c r="J606" s="36"/>
      <c r="K606" s="36"/>
      <c r="L606" s="35"/>
      <c r="M606" s="35"/>
      <c r="N606" s="35"/>
      <c r="O606" s="38"/>
      <c r="P606" s="39"/>
      <c r="Q606" s="10" t="s">
        <v>1860</v>
      </c>
      <c r="R606" s="39"/>
      <c r="S606" s="39"/>
      <c r="T606" s="10" t="s">
        <v>1860</v>
      </c>
      <c r="U606" s="10" t="s">
        <v>1860</v>
      </c>
      <c r="V606" s="39"/>
      <c r="W606" s="39"/>
      <c r="X606" s="39"/>
      <c r="Y606" s="39"/>
      <c r="Z606" s="39"/>
      <c r="AA606" s="39"/>
      <c r="AB606" s="39"/>
      <c r="AC606" s="35"/>
      <c r="AD606" s="35"/>
      <c r="AE606" s="36">
        <f>IFERROR(FLOOR(Table_Books[[#This Row],[Published_Date]],10), 0)</f>
        <v>0</v>
      </c>
      <c r="AF606" s="35">
        <f>IFERROR(CEILING(VALUE(LEFT(Table_Books[[#This Row],[Published_Date]],FIND("-",Table_Books[[#This Row],[Published_Date]]&amp;"-")-1))/100, 1), 0)</f>
        <v>0</v>
      </c>
      <c r="AG606" s="35"/>
      <c r="AH606" s="35" t="s">
        <v>21606</v>
      </c>
      <c r="AI606" s="35"/>
      <c r="AJ606" s="35"/>
      <c r="AK606" s="35" t="str">
        <f>Table_Books[[#This Row],[Title]]&amp;"_"&amp;Table_Books[[#This Row],[Author]]</f>
        <v>Urn Burial (Hydriotaphia) / The Garden of Cyrus_Browne, Sir Thomas</v>
      </c>
      <c r="AL606" s="35" t="str">
        <f>Table_Books[[#This Row],[Author]]&amp;"_"&amp;Table_Books[[#This Row],[Title]]</f>
        <v>Browne, Sir Thomas_Urn Burial (Hydriotaphia) / The Garden of Cyrus</v>
      </c>
      <c r="AM606" s="35" t="str">
        <f>Table_Books[[#This Row],[Title]]&amp;" by "&amp;Table_Books[[#This Row],[Author]]</f>
        <v>Urn Burial (Hydriotaphia) / The Garden of Cyrus by Browne, Sir Thomas</v>
      </c>
      <c r="AN606" s="35"/>
      <c r="AO606" s="35"/>
    </row>
    <row r="607" spans="1:41" x14ac:dyDescent="0.35">
      <c r="A607" s="7" t="str">
        <f>"B-" &amp; UPPER(TRIM(Table_Books[[#This Row],[Title]])) &amp; "|" &amp; UPPER(TRIM(Table_Books[[#This Row],[Author]]))</f>
        <v>B-THE PENGUIN BOOK OF DEMONS|BRUCE, SCOTT G.</v>
      </c>
      <c r="B607" s="28" t="str">
        <f>IF(COUNTIFS(Table_Books[Hash_ID],Table_Books[[#This Row],[Hash_ID]])&gt;1,"Y","N")</f>
        <v>N</v>
      </c>
      <c r="C607" s="2" t="s">
        <v>20476</v>
      </c>
      <c r="D607" s="2" t="s">
        <v>20477</v>
      </c>
      <c r="G607" s="12"/>
      <c r="H607" s="12"/>
      <c r="I607" s="8"/>
      <c r="J607" s="12"/>
      <c r="K607" s="12"/>
      <c r="O607" s="33"/>
      <c r="P607" s="10"/>
      <c r="Q607" s="10" t="s">
        <v>1860</v>
      </c>
      <c r="R607" s="10"/>
      <c r="S607" s="10"/>
      <c r="T607" s="10" t="s">
        <v>1860</v>
      </c>
      <c r="U607" s="10" t="s">
        <v>1860</v>
      </c>
      <c r="V607" s="10"/>
      <c r="W607" s="10"/>
      <c r="X607" s="10"/>
      <c r="Y607" s="10"/>
      <c r="Z607" s="10"/>
      <c r="AA607" s="10"/>
      <c r="AB607" s="10"/>
      <c r="AE607" s="12">
        <f>IFERROR(FLOOR(Table_Books[[#This Row],[Published_Date]],10), 0)</f>
        <v>0</v>
      </c>
      <c r="AF607" s="2">
        <f>IFERROR(CEILING(VALUE(LEFT(Table_Books[[#This Row],[Published_Date]],FIND("-",Table_Books[[#This Row],[Published_Date]]&amp;"-")-1))/100, 1), 0)</f>
        <v>0</v>
      </c>
      <c r="AK607" s="2" t="str">
        <f>Table_Books[[#This Row],[Title]]&amp;"_"&amp;Table_Books[[#This Row],[Author]]</f>
        <v>The Penguin Book of Demons_Bruce, Scott G.</v>
      </c>
      <c r="AL607" s="2" t="str">
        <f>Table_Books[[#This Row],[Author]]&amp;"_"&amp;Table_Books[[#This Row],[Title]]</f>
        <v>Bruce, Scott G._The Penguin Book of Demons</v>
      </c>
      <c r="AM607" s="2" t="str">
        <f>Table_Books[[#This Row],[Title]]&amp;" by "&amp;Table_Books[[#This Row],[Author]]</f>
        <v>The Penguin Book of Demons by Bruce, Scott G.</v>
      </c>
    </row>
    <row r="608" spans="1:41" x14ac:dyDescent="0.35">
      <c r="A608" s="7" t="str">
        <f>"B-" &amp; UPPER(TRIM(Table_Books[[#This Row],[Title]])) &amp; "|" &amp; UPPER(TRIM(Table_Books[[#This Row],[Author]]))</f>
        <v>B-THE PENGUIN BOOK OF HELL|BRUCE, SCOTT G.</v>
      </c>
      <c r="B608" s="28" t="str">
        <f>IF(COUNTIFS(Table_Books[Hash_ID],Table_Books[[#This Row],[Hash_ID]])&gt;1,"Y","N")</f>
        <v>N</v>
      </c>
      <c r="C608" s="2" t="s">
        <v>20501</v>
      </c>
      <c r="D608" s="2" t="s">
        <v>20477</v>
      </c>
      <c r="G608" s="12"/>
      <c r="H608" s="12"/>
      <c r="I608" s="8"/>
      <c r="J608" s="12"/>
      <c r="K608" s="12"/>
      <c r="O608" s="33"/>
      <c r="P608" s="10"/>
      <c r="Q608" s="10" t="s">
        <v>1860</v>
      </c>
      <c r="R608" s="10"/>
      <c r="S608" s="10"/>
      <c r="T608" s="10" t="s">
        <v>1860</v>
      </c>
      <c r="U608" s="10" t="s">
        <v>1860</v>
      </c>
      <c r="V608" s="10"/>
      <c r="W608" s="10"/>
      <c r="X608" s="10"/>
      <c r="Y608" s="10"/>
      <c r="Z608" s="10"/>
      <c r="AA608" s="10"/>
      <c r="AB608" s="10"/>
      <c r="AE608" s="12">
        <f>IFERROR(FLOOR(Table_Books[[#This Row],[Published_Date]],10), 0)</f>
        <v>0</v>
      </c>
      <c r="AF608" s="2">
        <f>IFERROR(CEILING(VALUE(LEFT(Table_Books[[#This Row],[Published_Date]],FIND("-",Table_Books[[#This Row],[Published_Date]]&amp;"-")-1))/100, 1), 0)</f>
        <v>0</v>
      </c>
      <c r="AK608" s="2" t="str">
        <f>Table_Books[[#This Row],[Title]]&amp;"_"&amp;Table_Books[[#This Row],[Author]]</f>
        <v>The Penguin Book of Hell_Bruce, Scott G.</v>
      </c>
      <c r="AL608" s="2" t="str">
        <f>Table_Books[[#This Row],[Author]]&amp;"_"&amp;Table_Books[[#This Row],[Title]]</f>
        <v>Bruce, Scott G._The Penguin Book of Hell</v>
      </c>
      <c r="AM608" s="2" t="str">
        <f>Table_Books[[#This Row],[Title]]&amp;" by "&amp;Table_Books[[#This Row],[Author]]</f>
        <v>The Penguin Book of Hell by Bruce, Scott G.</v>
      </c>
    </row>
    <row r="609" spans="1:41" x14ac:dyDescent="0.35">
      <c r="A609" s="7" t="str">
        <f>"B-" &amp; UPPER(TRIM(Table_Books[[#This Row],[Title]])) &amp; "|" &amp; UPPER(TRIM(Table_Books[[#This Row],[Author]]))</f>
        <v>B-THE PENGUIN BOOK OF THE UNDEAD|BRUCE, SCOTT G.</v>
      </c>
      <c r="B609" s="28" t="str">
        <f>IF(COUNTIFS(Table_Books[Hash_ID],Table_Books[[#This Row],[Hash_ID]])&gt;1,"Y","N")</f>
        <v>N</v>
      </c>
      <c r="C609" s="2" t="s">
        <v>20502</v>
      </c>
      <c r="D609" s="2" t="s">
        <v>20477</v>
      </c>
      <c r="G609" s="12"/>
      <c r="H609" s="12"/>
      <c r="I609" s="8"/>
      <c r="J609" s="12"/>
      <c r="K609" s="12"/>
      <c r="O609" s="33"/>
      <c r="P609" s="10"/>
      <c r="Q609" s="10" t="s">
        <v>1860</v>
      </c>
      <c r="R609" s="10"/>
      <c r="S609" s="10"/>
      <c r="T609" s="10" t="s">
        <v>1860</v>
      </c>
      <c r="U609" s="10" t="s">
        <v>1860</v>
      </c>
      <c r="V609" s="10"/>
      <c r="W609" s="10"/>
      <c r="X609" s="10"/>
      <c r="Y609" s="10"/>
      <c r="Z609" s="10"/>
      <c r="AA609" s="10"/>
      <c r="AB609" s="10"/>
      <c r="AE609" s="12">
        <f>IFERROR(FLOOR(Table_Books[[#This Row],[Published_Date]],10), 0)</f>
        <v>0</v>
      </c>
      <c r="AF609" s="2">
        <f>IFERROR(CEILING(VALUE(LEFT(Table_Books[[#This Row],[Published_Date]],FIND("-",Table_Books[[#This Row],[Published_Date]]&amp;"-")-1))/100, 1), 0)</f>
        <v>0</v>
      </c>
      <c r="AK609" s="2" t="str">
        <f>Table_Books[[#This Row],[Title]]&amp;"_"&amp;Table_Books[[#This Row],[Author]]</f>
        <v>The Penguin Book of the Undead_Bruce, Scott G.</v>
      </c>
      <c r="AL609" s="2" t="str">
        <f>Table_Books[[#This Row],[Author]]&amp;"_"&amp;Table_Books[[#This Row],[Title]]</f>
        <v>Bruce, Scott G._The Penguin Book of the Undead</v>
      </c>
      <c r="AM609" s="2" t="str">
        <f>Table_Books[[#This Row],[Title]]&amp;" by "&amp;Table_Books[[#This Row],[Author]]</f>
        <v>The Penguin Book of the Undead by Bruce, Scott G.</v>
      </c>
    </row>
    <row r="610" spans="1:41" ht="29" x14ac:dyDescent="0.35">
      <c r="A610" s="7" t="str">
        <f>"B-" &amp; UPPER(TRIM(Table_Books[[#This Row],[Title]])) &amp; "|" &amp; UPPER(TRIM(Table_Books[[#This Row],[Author]]))</f>
        <v>B-THE DIVINE CHILD|BRUCKNER, PASCAL</v>
      </c>
      <c r="B610" s="28" t="str">
        <f>IF(COUNTIFS(Table_Books[Hash_ID],Table_Books[[#This Row],[Hash_ID]])&gt;1,"Y","N")</f>
        <v>N</v>
      </c>
      <c r="C610" s="2" t="s">
        <v>11001</v>
      </c>
      <c r="D610" s="2" t="s">
        <v>11037</v>
      </c>
      <c r="G610" s="12"/>
      <c r="H610" s="12"/>
      <c r="I610" s="8"/>
      <c r="J610" s="12"/>
      <c r="K610" s="12"/>
      <c r="N610" s="2" t="s">
        <v>11008</v>
      </c>
      <c r="O610" s="33"/>
      <c r="P610" s="10"/>
      <c r="Q610" s="10" t="s">
        <v>1860</v>
      </c>
      <c r="R610" s="10"/>
      <c r="S610" s="10"/>
      <c r="T610" s="10" t="s">
        <v>1860</v>
      </c>
      <c r="U610" s="10" t="s">
        <v>1860</v>
      </c>
      <c r="V610" s="10"/>
      <c r="W610" s="10"/>
      <c r="X610" s="10"/>
      <c r="Y610" s="10"/>
      <c r="Z610" s="10"/>
      <c r="AA610" s="10"/>
      <c r="AB610" s="10"/>
      <c r="AE610" s="12">
        <f>IFERROR(FLOOR(Table_Books[[#This Row],[Published_Date]],10), 0)</f>
        <v>0</v>
      </c>
      <c r="AF610" s="2">
        <f>IFERROR(CEILING(VALUE(LEFT(Table_Books[[#This Row],[Published_Date]],FIND("-",Table_Books[[#This Row],[Published_Date]]&amp;"-")-1))/100, 1), 0)</f>
        <v>0</v>
      </c>
      <c r="AK610" s="2" t="str">
        <f>Table_Books[[#This Row],[Title]]&amp;"_"&amp;Table_Books[[#This Row],[Author]]</f>
        <v>The Divine Child_Bruckner, Pascal</v>
      </c>
      <c r="AL610" s="2" t="str">
        <f>Table_Books[[#This Row],[Author]]&amp;"_"&amp;Table_Books[[#This Row],[Title]]</f>
        <v>Bruckner, Pascal_The Divine Child</v>
      </c>
      <c r="AM610" s="2" t="str">
        <f>Table_Books[[#This Row],[Title]]&amp;" by "&amp;Table_Books[[#This Row],[Author]]</f>
        <v>The Divine Child by Bruckner, Pascal</v>
      </c>
    </row>
    <row r="611" spans="1:41" ht="29" x14ac:dyDescent="0.35">
      <c r="A611" s="7" t="str">
        <f>"B-" &amp; UPPER(TRIM(Table_Books[[#This Row],[Title]])) &amp; "|" &amp; UPPER(TRIM(Table_Books[[#This Row],[Author]]))</f>
        <v>B-THE FIERY ANGEL|BRUISOV, VALERY</v>
      </c>
      <c r="B611" s="28" t="str">
        <f>IF(COUNTIFS(Table_Books[Hash_ID],Table_Books[[#This Row],[Hash_ID]])&gt;1,"Y","N")</f>
        <v>N</v>
      </c>
      <c r="C611" s="2" t="s">
        <v>2245</v>
      </c>
      <c r="D611" s="2" t="s">
        <v>2248</v>
      </c>
      <c r="G611" s="12">
        <v>1908</v>
      </c>
      <c r="H611" s="12"/>
      <c r="I611" s="8"/>
      <c r="J611" s="12"/>
      <c r="K611" s="12"/>
      <c r="L611" s="2">
        <v>240</v>
      </c>
      <c r="M611" s="2" t="s">
        <v>2337</v>
      </c>
      <c r="O611" s="33"/>
      <c r="P611" s="10"/>
      <c r="Q611" s="10" t="s">
        <v>1860</v>
      </c>
      <c r="R611" s="10"/>
      <c r="S611" s="10"/>
      <c r="T611" s="10" t="s">
        <v>1860</v>
      </c>
      <c r="U611" s="10" t="s">
        <v>1860</v>
      </c>
      <c r="V611" s="10"/>
      <c r="W611" s="10"/>
      <c r="X611" s="10"/>
      <c r="Y611" s="10"/>
      <c r="Z611" s="10"/>
      <c r="AA611" s="10"/>
      <c r="AB611" s="10"/>
      <c r="AE611" s="12">
        <f>IFERROR(FLOOR(Table_Books[[#This Row],[Published_Date]],10), 0)</f>
        <v>1900</v>
      </c>
      <c r="AF611" s="2">
        <f>IFERROR(CEILING(VALUE(LEFT(Table_Books[[#This Row],[Published_Date]],FIND("-",Table_Books[[#This Row],[Published_Date]]&amp;"-")-1))/100, 1), 0)</f>
        <v>20</v>
      </c>
      <c r="AK611" s="2" t="str">
        <f>Table_Books[[#This Row],[Title]]&amp;"_"&amp;Table_Books[[#This Row],[Author]]</f>
        <v>The Fiery Angel_Bruisov, Valery</v>
      </c>
      <c r="AL611" s="2" t="str">
        <f>Table_Books[[#This Row],[Author]]&amp;"_"&amp;Table_Books[[#This Row],[Title]]</f>
        <v>Bruisov, Valery_The Fiery Angel</v>
      </c>
      <c r="AM611" s="2" t="str">
        <f>Table_Books[[#This Row],[Title]]&amp;" by "&amp;Table_Books[[#This Row],[Author]]</f>
        <v>The Fiery Angel by Bruisov, Valery</v>
      </c>
    </row>
    <row r="612" spans="1:41" ht="29" x14ac:dyDescent="0.35">
      <c r="A612" s="7" t="str">
        <f>"B-" &amp; UPPER(TRIM(Table_Books[[#This Row],[Title]])) &amp; "|" &amp; UPPER(TRIM(Table_Books[[#This Row],[Author]]))</f>
        <v>B-BETWEEN MAN AND MAN|BUBER, MARTIN</v>
      </c>
      <c r="B612" s="28" t="str">
        <f>IF(COUNTIFS(Table_Books[Hash_ID],Table_Books[[#This Row],[Hash_ID]])&gt;1,"Y","N")</f>
        <v>N</v>
      </c>
      <c r="C612" s="2" t="s">
        <v>9023</v>
      </c>
      <c r="D612" s="2" t="s">
        <v>10183</v>
      </c>
      <c r="G612" s="12">
        <v>1947</v>
      </c>
      <c r="H612" s="12"/>
      <c r="I612" s="8"/>
      <c r="J612" s="12" t="s">
        <v>10475</v>
      </c>
      <c r="K612" s="12"/>
      <c r="O612" s="33"/>
      <c r="P612" s="10"/>
      <c r="Q612" s="10" t="s">
        <v>1860</v>
      </c>
      <c r="R612" s="10"/>
      <c r="S612" s="10"/>
      <c r="T612" s="10" t="s">
        <v>1860</v>
      </c>
      <c r="U612" s="10" t="s">
        <v>1860</v>
      </c>
      <c r="V612" s="10"/>
      <c r="W612" s="10"/>
      <c r="X612" s="10"/>
      <c r="Y612" s="10"/>
      <c r="Z612" s="10"/>
      <c r="AA612" s="10"/>
      <c r="AB612" s="10"/>
      <c r="AE612" s="12">
        <f>IFERROR(FLOOR(Table_Books[[#This Row],[Published_Date]],10), 0)</f>
        <v>1940</v>
      </c>
      <c r="AF612" s="2">
        <f>IFERROR(CEILING(VALUE(LEFT(Table_Books[[#This Row],[Published_Date]],FIND("-",Table_Books[[#This Row],[Published_Date]]&amp;"-")-1))/100, 1), 0)</f>
        <v>20</v>
      </c>
      <c r="AG612" s="2" t="s">
        <v>10355</v>
      </c>
      <c r="AH612" s="2" t="s">
        <v>4856</v>
      </c>
      <c r="AI612" s="2" t="s">
        <v>10513</v>
      </c>
      <c r="AK612" s="2" t="str">
        <f>Table_Books[[#This Row],[Title]]&amp;"_"&amp;Table_Books[[#This Row],[Author]]</f>
        <v>Between Man and Man_Buber, Martin</v>
      </c>
      <c r="AL612" s="2" t="str">
        <f>Table_Books[[#This Row],[Author]]&amp;"_"&amp;Table_Books[[#This Row],[Title]]</f>
        <v>Buber, Martin_Between Man and Man</v>
      </c>
      <c r="AM612" s="2" t="str">
        <f>Table_Books[[#This Row],[Title]]&amp;" by "&amp;Table_Books[[#This Row],[Author]]</f>
        <v>Between Man and Man by Buber, Martin</v>
      </c>
    </row>
    <row r="613" spans="1:41" x14ac:dyDescent="0.35">
      <c r="A613" s="7" t="str">
        <f>"B-" &amp; UPPER(TRIM(Table_Books[[#This Row],[Title]])) &amp; "|" &amp; UPPER(TRIM(Table_Books[[#This Row],[Author]]))</f>
        <v>B-I AND THOU|BUBER, MARTIN</v>
      </c>
      <c r="B613" s="28" t="str">
        <f>IF(COUNTIFS(Table_Books[Hash_ID],Table_Books[[#This Row],[Hash_ID]])&gt;1,"Y","N")</f>
        <v>N</v>
      </c>
      <c r="C613" s="2" t="s">
        <v>8964</v>
      </c>
      <c r="D613" s="2" t="s">
        <v>10183</v>
      </c>
      <c r="G613" s="12">
        <v>1923</v>
      </c>
      <c r="H613" s="12"/>
      <c r="I613" s="8"/>
      <c r="J613" s="12" t="s">
        <v>10328</v>
      </c>
      <c r="K613" s="12"/>
      <c r="O613" s="33"/>
      <c r="P613" s="10"/>
      <c r="Q613" s="10" t="s">
        <v>1860</v>
      </c>
      <c r="R613" s="10"/>
      <c r="S613" s="10"/>
      <c r="T613" s="10" t="s">
        <v>1860</v>
      </c>
      <c r="U613" s="10" t="s">
        <v>1860</v>
      </c>
      <c r="V613" s="10"/>
      <c r="W613" s="10"/>
      <c r="X613" s="10"/>
      <c r="Y613" s="10"/>
      <c r="Z613" s="10"/>
      <c r="AA613" s="10"/>
      <c r="AB613" s="10"/>
      <c r="AE613" s="12">
        <f>IFERROR(FLOOR(Table_Books[[#This Row],[Published_Date]],10), 0)</f>
        <v>1920</v>
      </c>
      <c r="AF613" s="2">
        <f>IFERROR(CEILING(VALUE(LEFT(Table_Books[[#This Row],[Published_Date]],FIND("-",Table_Books[[#This Row],[Published_Date]]&amp;"-")-1))/100, 1), 0)</f>
        <v>20</v>
      </c>
      <c r="AG613" s="2" t="s">
        <v>10355</v>
      </c>
      <c r="AH613" s="2" t="s">
        <v>4856</v>
      </c>
      <c r="AI613" s="2" t="s">
        <v>10422</v>
      </c>
      <c r="AK613" s="2" t="str">
        <f>Table_Books[[#This Row],[Title]]&amp;"_"&amp;Table_Books[[#This Row],[Author]]</f>
        <v>I and Thou_Buber, Martin</v>
      </c>
      <c r="AL613" s="2" t="str">
        <f>Table_Books[[#This Row],[Author]]&amp;"_"&amp;Table_Books[[#This Row],[Title]]</f>
        <v>Buber, Martin_I and Thou</v>
      </c>
      <c r="AM613" s="2" t="str">
        <f>Table_Books[[#This Row],[Title]]&amp;" by "&amp;Table_Books[[#This Row],[Author]]</f>
        <v>I and Thou by Buber, Martin</v>
      </c>
    </row>
    <row r="614" spans="1:41" x14ac:dyDescent="0.35">
      <c r="A614" s="7" t="str">
        <f>"B-" &amp; UPPER(TRIM(Table_Books[[#This Row],[Title]])) &amp; "|" &amp; UPPER(TRIM(Table_Books[[#This Row],[Author]]))</f>
        <v>B-THE WAY OF MAN|BUBER, MARTIN</v>
      </c>
      <c r="B614" s="28" t="str">
        <f>IF(COUNTIFS(Table_Books[Hash_ID],Table_Books[[#This Row],[Hash_ID]])&gt;1,"Y","N")</f>
        <v>N</v>
      </c>
      <c r="C614" s="2" t="s">
        <v>9024</v>
      </c>
      <c r="D614" s="2" t="s">
        <v>10183</v>
      </c>
      <c r="G614" s="12">
        <v>1948</v>
      </c>
      <c r="H614" s="12"/>
      <c r="I614" s="8"/>
      <c r="J614" s="12" t="s">
        <v>10476</v>
      </c>
      <c r="K614" s="12"/>
      <c r="O614" s="33"/>
      <c r="P614" s="10"/>
      <c r="Q614" s="10" t="s">
        <v>1860</v>
      </c>
      <c r="R614" s="10"/>
      <c r="S614" s="10"/>
      <c r="T614" s="10" t="s">
        <v>1860</v>
      </c>
      <c r="U614" s="10" t="s">
        <v>1860</v>
      </c>
      <c r="V614" s="10"/>
      <c r="W614" s="10"/>
      <c r="X614" s="10"/>
      <c r="Y614" s="10"/>
      <c r="Z614" s="10"/>
      <c r="AA614" s="10"/>
      <c r="AB614" s="10"/>
      <c r="AE614" s="12">
        <f>IFERROR(FLOOR(Table_Books[[#This Row],[Published_Date]],10), 0)</f>
        <v>1940</v>
      </c>
      <c r="AF614" s="2">
        <f>IFERROR(CEILING(VALUE(LEFT(Table_Books[[#This Row],[Published_Date]],FIND("-",Table_Books[[#This Row],[Published_Date]]&amp;"-")-1))/100, 1), 0)</f>
        <v>20</v>
      </c>
      <c r="AG614" s="2" t="s">
        <v>10355</v>
      </c>
      <c r="AH614" s="2" t="s">
        <v>4856</v>
      </c>
      <c r="AI614" s="2" t="s">
        <v>10513</v>
      </c>
      <c r="AK614" s="2" t="str">
        <f>Table_Books[[#This Row],[Title]]&amp;"_"&amp;Table_Books[[#This Row],[Author]]</f>
        <v>The Way of Man_Buber, Martin</v>
      </c>
      <c r="AL614" s="2" t="str">
        <f>Table_Books[[#This Row],[Author]]&amp;"_"&amp;Table_Books[[#This Row],[Title]]</f>
        <v>Buber, Martin_The Way of Man</v>
      </c>
      <c r="AM614" s="2" t="str">
        <f>Table_Books[[#This Row],[Title]]&amp;" by "&amp;Table_Books[[#This Row],[Author]]</f>
        <v>The Way of Man by Buber, Martin</v>
      </c>
    </row>
    <row r="615" spans="1:41" x14ac:dyDescent="0.35">
      <c r="A615" s="7" t="str">
        <f>"B-" &amp; UPPER(TRIM(Table_Books[[#This Row],[Title]])) &amp; "|" &amp; UPPER(TRIM(Table_Books[[#This Row],[Author]]))</f>
        <v>B-HISTOIRE NATURELLE, GÉNÉRALE ET PARTICULIÈRE|BUFFON, COMTE DE</v>
      </c>
      <c r="B615" s="35" t="str">
        <f>IF(COUNTIFS(Table_Books[Hash_ID],Table_Books[[#This Row],[Hash_ID]])&gt;1,"Y","N")</f>
        <v>N</v>
      </c>
      <c r="C615" s="35" t="s">
        <v>19484</v>
      </c>
      <c r="D615" s="48" t="s">
        <v>19485</v>
      </c>
      <c r="E615" s="35"/>
      <c r="F615" s="35"/>
      <c r="G615" s="36"/>
      <c r="H615" s="36"/>
      <c r="I615" s="37"/>
      <c r="J615" s="36"/>
      <c r="K615" s="36"/>
      <c r="L615" s="35"/>
      <c r="M615" s="35"/>
      <c r="N615" s="35"/>
      <c r="O615" s="38"/>
      <c r="P615" s="39"/>
      <c r="Q615" s="10" t="s">
        <v>1860</v>
      </c>
      <c r="R615" s="39"/>
      <c r="S615" s="39"/>
      <c r="T615" s="10" t="s">
        <v>1860</v>
      </c>
      <c r="U615" s="10" t="s">
        <v>1860</v>
      </c>
      <c r="V615" s="39"/>
      <c r="W615" s="39"/>
      <c r="X615" s="39"/>
      <c r="Y615" s="39"/>
      <c r="Z615" s="39"/>
      <c r="AA615" s="39"/>
      <c r="AB615" s="39"/>
      <c r="AC615" s="35"/>
      <c r="AD615" s="35"/>
      <c r="AE615" s="36">
        <f>IFERROR(FLOOR(Table_Books[[#This Row],[Published_Date]],10), 0)</f>
        <v>0</v>
      </c>
      <c r="AF615" s="35">
        <f>IFERROR(CEILING(VALUE(LEFT(Table_Books[[#This Row],[Published_Date]],FIND("-",Table_Books[[#This Row],[Published_Date]]&amp;"-")-1))/100, 1), 0)</f>
        <v>0</v>
      </c>
      <c r="AG615" s="35"/>
      <c r="AH615" s="35" t="s">
        <v>21594</v>
      </c>
      <c r="AI615" s="35"/>
      <c r="AJ615" s="35"/>
      <c r="AK615" s="35" t="str">
        <f>Table_Books[[#This Row],[Title]]&amp;"_"&amp;Table_Books[[#This Row],[Author]]</f>
        <v>Histoire Naturelle, générale et particulière_Buffon, Comte de</v>
      </c>
      <c r="AL615" s="35" t="str">
        <f>Table_Books[[#This Row],[Author]]&amp;"_"&amp;Table_Books[[#This Row],[Title]]</f>
        <v>Buffon, Comte de_Histoire Naturelle, générale et particulière</v>
      </c>
      <c r="AM615" s="35" t="str">
        <f>Table_Books[[#This Row],[Title]]&amp;" by "&amp;Table_Books[[#This Row],[Author]]</f>
        <v>Histoire Naturelle, générale et particulière by Buffon, Comte de</v>
      </c>
      <c r="AN615" s="35"/>
      <c r="AO615" s="35"/>
    </row>
    <row r="616" spans="1:41" x14ac:dyDescent="0.35">
      <c r="A616" s="7" t="str">
        <f>"B-" &amp; UPPER(TRIM(Table_Books[[#This Row],[Title]])) &amp; "|" &amp; UPPER(TRIM(Table_Books[[#This Row],[Author]]))</f>
        <v>B-FACTOTUM|BUKOWSKI, CHARLES</v>
      </c>
      <c r="B616" s="28" t="str">
        <f>IF(COUNTIFS(Table_Books[Hash_ID],Table_Books[[#This Row],[Hash_ID]])&gt;1,"Y","N")</f>
        <v>N</v>
      </c>
      <c r="C616" s="2" t="s">
        <v>6988</v>
      </c>
      <c r="D616" s="2" t="s">
        <v>1944</v>
      </c>
      <c r="G616" s="12"/>
      <c r="H616" s="12"/>
      <c r="I616" s="8"/>
      <c r="J616" s="12"/>
      <c r="K616" s="12"/>
      <c r="O616" s="33"/>
      <c r="P616" s="10"/>
      <c r="Q616" s="10" t="s">
        <v>1860</v>
      </c>
      <c r="R616" s="10"/>
      <c r="S616" s="10"/>
      <c r="T616" s="10" t="s">
        <v>1860</v>
      </c>
      <c r="U616" s="10" t="s">
        <v>1860</v>
      </c>
      <c r="V616" s="10"/>
      <c r="W616" s="10"/>
      <c r="X616" s="10"/>
      <c r="Y616" s="10"/>
      <c r="Z616" s="10"/>
      <c r="AA616" s="10"/>
      <c r="AB616" s="10"/>
      <c r="AE616" s="12">
        <f>IFERROR(FLOOR(Table_Books[[#This Row],[Published_Date]],10), 0)</f>
        <v>0</v>
      </c>
      <c r="AF616" s="2">
        <f>IFERROR(CEILING(VALUE(LEFT(Table_Books[[#This Row],[Published_Date]],FIND("-",Table_Books[[#This Row],[Published_Date]]&amp;"-")-1))/100, 1), 0)</f>
        <v>0</v>
      </c>
      <c r="AK616" s="2" t="str">
        <f>Table_Books[[#This Row],[Title]]&amp;"_"&amp;Table_Books[[#This Row],[Author]]</f>
        <v>Factotum_Bukowski, Charles</v>
      </c>
      <c r="AL616" s="2" t="str">
        <f>Table_Books[[#This Row],[Author]]&amp;"_"&amp;Table_Books[[#This Row],[Title]]</f>
        <v>Bukowski, Charles_Factotum</v>
      </c>
      <c r="AM616" s="2" t="str">
        <f>Table_Books[[#This Row],[Title]]&amp;" by "&amp;Table_Books[[#This Row],[Author]]</f>
        <v>Factotum by Bukowski, Charles</v>
      </c>
    </row>
    <row r="617" spans="1:41" ht="29" x14ac:dyDescent="0.35">
      <c r="A617" s="7" t="str">
        <f>"B-" &amp; UPPER(TRIM(Table_Books[[#This Row],[Title]])) &amp; "|" &amp; UPPER(TRIM(Table_Books[[#This Row],[Author]]))</f>
        <v>B-HAM ON RYE|BUKOWSKI, CHARLES</v>
      </c>
      <c r="B617" s="28" t="str">
        <f>IF(COUNTIFS(Table_Books[Hash_ID],Table_Books[[#This Row],[Hash_ID]])&gt;1,"Y","N")</f>
        <v>N</v>
      </c>
      <c r="C617" s="2" t="s">
        <v>1874</v>
      </c>
      <c r="D617" s="2" t="s">
        <v>1944</v>
      </c>
      <c r="G617" s="12">
        <v>1982</v>
      </c>
      <c r="H617" s="12"/>
      <c r="I617" s="8"/>
      <c r="J617" s="12"/>
      <c r="K617" s="12"/>
      <c r="L617" s="2">
        <v>318</v>
      </c>
      <c r="M617" s="2" t="s">
        <v>2001</v>
      </c>
      <c r="O617" s="33"/>
      <c r="P617" s="10">
        <v>5</v>
      </c>
      <c r="Q617" s="10" t="s">
        <v>1824</v>
      </c>
      <c r="R617" s="10"/>
      <c r="S617" s="10"/>
      <c r="T617" s="10" t="s">
        <v>1860</v>
      </c>
      <c r="U617" s="10" t="s">
        <v>1860</v>
      </c>
      <c r="V617" s="10"/>
      <c r="W617" s="10"/>
      <c r="X617" s="10"/>
      <c r="Y617" s="10"/>
      <c r="Z617" s="10"/>
      <c r="AA617" s="10"/>
      <c r="AB617" s="10"/>
      <c r="AC617" s="2" t="s">
        <v>1824</v>
      </c>
      <c r="AE617" s="12">
        <f>IFERROR(FLOOR(Table_Books[[#This Row],[Published_Date]],10), 0)</f>
        <v>1980</v>
      </c>
      <c r="AF617" s="2">
        <f>IFERROR(CEILING(VALUE(LEFT(Table_Books[[#This Row],[Published_Date]],FIND("-",Table_Books[[#This Row],[Published_Date]]&amp;"-")-1))/100, 1), 0)</f>
        <v>20</v>
      </c>
      <c r="AK617" s="2" t="str">
        <f>Table_Books[[#This Row],[Title]]&amp;"_"&amp;Table_Books[[#This Row],[Author]]</f>
        <v>Ham on Rye_Bukowski, Charles</v>
      </c>
      <c r="AL617" s="2" t="str">
        <f>Table_Books[[#This Row],[Author]]&amp;"_"&amp;Table_Books[[#This Row],[Title]]</f>
        <v>Bukowski, Charles_Ham on Rye</v>
      </c>
      <c r="AM617" s="2" t="str">
        <f>Table_Books[[#This Row],[Title]]&amp;" by "&amp;Table_Books[[#This Row],[Author]]</f>
        <v>Ham on Rye by Bukowski, Charles</v>
      </c>
    </row>
    <row r="618" spans="1:41" x14ac:dyDescent="0.35">
      <c r="A618" s="7" t="str">
        <f>"B-" &amp; UPPER(TRIM(Table_Books[[#This Row],[Title]])) &amp; "|" &amp; UPPER(TRIM(Table_Books[[#This Row],[Author]]))</f>
        <v>B-HOLLYWOOD|BUKOWSKI, CHARLES</v>
      </c>
      <c r="B618" s="28" t="str">
        <f>IF(COUNTIFS(Table_Books[Hash_ID],Table_Books[[#This Row],[Hash_ID]])&gt;1,"Y","N")</f>
        <v>N</v>
      </c>
      <c r="C618" s="2" t="s">
        <v>6991</v>
      </c>
      <c r="D618" s="2" t="s">
        <v>1944</v>
      </c>
      <c r="G618" s="12"/>
      <c r="H618" s="12"/>
      <c r="I618" s="8"/>
      <c r="J618" s="12"/>
      <c r="K618" s="12"/>
      <c r="O618" s="33"/>
      <c r="P618" s="10"/>
      <c r="Q618" s="10" t="s">
        <v>1860</v>
      </c>
      <c r="R618" s="10"/>
      <c r="S618" s="10"/>
      <c r="T618" s="10" t="s">
        <v>1860</v>
      </c>
      <c r="U618" s="10" t="s">
        <v>1860</v>
      </c>
      <c r="V618" s="10"/>
      <c r="W618" s="10"/>
      <c r="X618" s="10"/>
      <c r="Y618" s="10"/>
      <c r="Z618" s="10"/>
      <c r="AA618" s="10"/>
      <c r="AB618" s="10"/>
      <c r="AE618" s="12">
        <f>IFERROR(FLOOR(Table_Books[[#This Row],[Published_Date]],10), 0)</f>
        <v>0</v>
      </c>
      <c r="AF618" s="2">
        <f>IFERROR(CEILING(VALUE(LEFT(Table_Books[[#This Row],[Published_Date]],FIND("-",Table_Books[[#This Row],[Published_Date]]&amp;"-")-1))/100, 1), 0)</f>
        <v>0</v>
      </c>
      <c r="AK618" s="2" t="str">
        <f>Table_Books[[#This Row],[Title]]&amp;"_"&amp;Table_Books[[#This Row],[Author]]</f>
        <v>Hollywood_Bukowski, Charles</v>
      </c>
      <c r="AL618" s="2" t="str">
        <f>Table_Books[[#This Row],[Author]]&amp;"_"&amp;Table_Books[[#This Row],[Title]]</f>
        <v>Bukowski, Charles_Hollywood</v>
      </c>
      <c r="AM618" s="2" t="str">
        <f>Table_Books[[#This Row],[Title]]&amp;" by "&amp;Table_Books[[#This Row],[Author]]</f>
        <v>Hollywood by Bukowski, Charles</v>
      </c>
    </row>
    <row r="619" spans="1:41" x14ac:dyDescent="0.35">
      <c r="A619" s="7" t="str">
        <f>"B-" &amp; UPPER(TRIM(Table_Books[[#This Row],[Title]])) &amp; "|" &amp; UPPER(TRIM(Table_Books[[#This Row],[Author]]))</f>
        <v>B-HOT WATER MUSIC|BUKOWSKI, CHARLES</v>
      </c>
      <c r="B619" s="28" t="str">
        <f>IF(COUNTIFS(Table_Books[Hash_ID],Table_Books[[#This Row],[Hash_ID]])&gt;1,"Y","N")</f>
        <v>N</v>
      </c>
      <c r="C619" s="2" t="s">
        <v>7008</v>
      </c>
      <c r="D619" s="2" t="s">
        <v>1944</v>
      </c>
      <c r="G619" s="12"/>
      <c r="H619" s="12"/>
      <c r="I619" s="8"/>
      <c r="J619" s="12"/>
      <c r="K619" s="12"/>
      <c r="O619" s="33"/>
      <c r="P619" s="10"/>
      <c r="Q619" s="10" t="s">
        <v>1860</v>
      </c>
      <c r="R619" s="10"/>
      <c r="S619" s="10"/>
      <c r="T619" s="10" t="s">
        <v>1860</v>
      </c>
      <c r="U619" s="10" t="s">
        <v>1860</v>
      </c>
      <c r="V619" s="10"/>
      <c r="W619" s="10"/>
      <c r="X619" s="10"/>
      <c r="Y619" s="10"/>
      <c r="Z619" s="10"/>
      <c r="AA619" s="10"/>
      <c r="AB619" s="10"/>
      <c r="AE619" s="12">
        <f>IFERROR(FLOOR(Table_Books[[#This Row],[Published_Date]],10), 0)</f>
        <v>0</v>
      </c>
      <c r="AF619" s="2">
        <f>IFERROR(CEILING(VALUE(LEFT(Table_Books[[#This Row],[Published_Date]],FIND("-",Table_Books[[#This Row],[Published_Date]]&amp;"-")-1))/100, 1), 0)</f>
        <v>0</v>
      </c>
      <c r="AK619" s="2" t="str">
        <f>Table_Books[[#This Row],[Title]]&amp;"_"&amp;Table_Books[[#This Row],[Author]]</f>
        <v>Hot Water Music_Bukowski, Charles</v>
      </c>
      <c r="AL619" s="2" t="str">
        <f>Table_Books[[#This Row],[Author]]&amp;"_"&amp;Table_Books[[#This Row],[Title]]</f>
        <v>Bukowski, Charles_Hot Water Music</v>
      </c>
      <c r="AM619" s="2" t="str">
        <f>Table_Books[[#This Row],[Title]]&amp;" by "&amp;Table_Books[[#This Row],[Author]]</f>
        <v>Hot Water Music by Bukowski, Charles</v>
      </c>
    </row>
    <row r="620" spans="1:41" x14ac:dyDescent="0.35">
      <c r="A620" s="7" t="str">
        <f>"B-" &amp; UPPER(TRIM(Table_Books[[#This Row],[Title]])) &amp; "|" &amp; UPPER(TRIM(Table_Books[[#This Row],[Author]]))</f>
        <v>B-LOVE IS A DOG FROM HELL|BUKOWSKI, CHARLES</v>
      </c>
      <c r="B620" s="28" t="str">
        <f>IF(COUNTIFS(Table_Books[Hash_ID],Table_Books[[#This Row],[Hash_ID]])&gt;1,"Y","N")</f>
        <v>N</v>
      </c>
      <c r="C620" s="2" t="s">
        <v>6992</v>
      </c>
      <c r="D620" s="2" t="s">
        <v>1944</v>
      </c>
      <c r="G620" s="12"/>
      <c r="H620" s="12"/>
      <c r="I620" s="8"/>
      <c r="J620" s="12"/>
      <c r="K620" s="12"/>
      <c r="O620" s="33"/>
      <c r="P620" s="10"/>
      <c r="Q620" s="10" t="s">
        <v>1860</v>
      </c>
      <c r="R620" s="10"/>
      <c r="S620" s="10"/>
      <c r="T620" s="10" t="s">
        <v>1860</v>
      </c>
      <c r="U620" s="10" t="s">
        <v>1860</v>
      </c>
      <c r="V620" s="10"/>
      <c r="W620" s="10"/>
      <c r="X620" s="10"/>
      <c r="Y620" s="10"/>
      <c r="Z620" s="10"/>
      <c r="AA620" s="10"/>
      <c r="AB620" s="10"/>
      <c r="AE620" s="12">
        <f>IFERROR(FLOOR(Table_Books[[#This Row],[Published_Date]],10), 0)</f>
        <v>0</v>
      </c>
      <c r="AF620" s="2">
        <f>IFERROR(CEILING(VALUE(LEFT(Table_Books[[#This Row],[Published_Date]],FIND("-",Table_Books[[#This Row],[Published_Date]]&amp;"-")-1))/100, 1), 0)</f>
        <v>0</v>
      </c>
      <c r="AK620" s="2" t="str">
        <f>Table_Books[[#This Row],[Title]]&amp;"_"&amp;Table_Books[[#This Row],[Author]]</f>
        <v>Love Is a Dog from Hell_Bukowski, Charles</v>
      </c>
      <c r="AL620" s="2" t="str">
        <f>Table_Books[[#This Row],[Author]]&amp;"_"&amp;Table_Books[[#This Row],[Title]]</f>
        <v>Bukowski, Charles_Love Is a Dog from Hell</v>
      </c>
      <c r="AM620" s="2" t="str">
        <f>Table_Books[[#This Row],[Title]]&amp;" by "&amp;Table_Books[[#This Row],[Author]]</f>
        <v>Love Is a Dog from Hell by Bukowski, Charles</v>
      </c>
    </row>
    <row r="621" spans="1:41" x14ac:dyDescent="0.35">
      <c r="A621" s="7" t="str">
        <f>"B-" &amp; UPPER(TRIM(Table_Books[[#This Row],[Title]])) &amp; "|" &amp; UPPER(TRIM(Table_Books[[#This Row],[Author]]))</f>
        <v>B-NOTES OF A DIRTY OLD MAN|BUKOWSKI, CHARLES</v>
      </c>
      <c r="B621" s="28" t="str">
        <f>IF(COUNTIFS(Table_Books[Hash_ID],Table_Books[[#This Row],[Hash_ID]])&gt;1,"Y","N")</f>
        <v>N</v>
      </c>
      <c r="C621" s="2" t="s">
        <v>6995</v>
      </c>
      <c r="D621" s="2" t="s">
        <v>1944</v>
      </c>
      <c r="G621" s="12"/>
      <c r="H621" s="12"/>
      <c r="I621" s="8"/>
      <c r="J621" s="12"/>
      <c r="K621" s="12"/>
      <c r="O621" s="33"/>
      <c r="P621" s="10"/>
      <c r="Q621" s="10" t="s">
        <v>1860</v>
      </c>
      <c r="R621" s="10"/>
      <c r="S621" s="10"/>
      <c r="T621" s="10" t="s">
        <v>1860</v>
      </c>
      <c r="U621" s="10" t="s">
        <v>1860</v>
      </c>
      <c r="V621" s="10"/>
      <c r="W621" s="10"/>
      <c r="X621" s="10"/>
      <c r="Y621" s="10"/>
      <c r="Z621" s="10"/>
      <c r="AA621" s="10"/>
      <c r="AB621" s="10"/>
      <c r="AE621" s="12">
        <f>IFERROR(FLOOR(Table_Books[[#This Row],[Published_Date]],10), 0)</f>
        <v>0</v>
      </c>
      <c r="AF621" s="2">
        <f>IFERROR(CEILING(VALUE(LEFT(Table_Books[[#This Row],[Published_Date]],FIND("-",Table_Books[[#This Row],[Published_Date]]&amp;"-")-1))/100, 1), 0)</f>
        <v>0</v>
      </c>
      <c r="AK621" s="2" t="str">
        <f>Table_Books[[#This Row],[Title]]&amp;"_"&amp;Table_Books[[#This Row],[Author]]</f>
        <v>Notes of a Dirty Old Man_Bukowski, Charles</v>
      </c>
      <c r="AL621" s="2" t="str">
        <f>Table_Books[[#This Row],[Author]]&amp;"_"&amp;Table_Books[[#This Row],[Title]]</f>
        <v>Bukowski, Charles_Notes of a Dirty Old Man</v>
      </c>
      <c r="AM621" s="2" t="str">
        <f>Table_Books[[#This Row],[Title]]&amp;" by "&amp;Table_Books[[#This Row],[Author]]</f>
        <v>Notes of a Dirty Old Man by Bukowski, Charles</v>
      </c>
    </row>
    <row r="622" spans="1:41" x14ac:dyDescent="0.35">
      <c r="A622" s="7" t="str">
        <f>"B-" &amp; UPPER(TRIM(Table_Books[[#This Row],[Title]])) &amp; "|" &amp; UPPER(TRIM(Table_Books[[#This Row],[Author]]))</f>
        <v>B-ON WRITING|BUKOWSKI, CHARLES</v>
      </c>
      <c r="B622" s="28" t="str">
        <f>IF(COUNTIFS(Table_Books[Hash_ID],Table_Books[[#This Row],[Hash_ID]])&gt;1,"Y","N")</f>
        <v>N</v>
      </c>
      <c r="C622" s="2" t="s">
        <v>8483</v>
      </c>
      <c r="D622" s="2" t="s">
        <v>1944</v>
      </c>
      <c r="G622" s="12"/>
      <c r="H622" s="12"/>
      <c r="I622" s="8"/>
      <c r="J622" s="12"/>
      <c r="K622" s="12"/>
      <c r="O622" s="33"/>
      <c r="P622" s="10"/>
      <c r="Q622" s="10" t="s">
        <v>1860</v>
      </c>
      <c r="R622" s="10"/>
      <c r="S622" s="10"/>
      <c r="T622" s="10" t="s">
        <v>1860</v>
      </c>
      <c r="U622" s="10" t="s">
        <v>1860</v>
      </c>
      <c r="V622" s="10"/>
      <c r="W622" s="10"/>
      <c r="X622" s="10"/>
      <c r="Y622" s="10"/>
      <c r="Z622" s="10"/>
      <c r="AA622" s="10"/>
      <c r="AB622" s="10"/>
      <c r="AE622" s="12">
        <f>IFERROR(FLOOR(Table_Books[[#This Row],[Published_Date]],10), 0)</f>
        <v>0</v>
      </c>
      <c r="AF622" s="2">
        <f>IFERROR(CEILING(VALUE(LEFT(Table_Books[[#This Row],[Published_Date]],FIND("-",Table_Books[[#This Row],[Published_Date]]&amp;"-")-1))/100, 1), 0)</f>
        <v>0</v>
      </c>
      <c r="AK622" s="2" t="str">
        <f>Table_Books[[#This Row],[Title]]&amp;"_"&amp;Table_Books[[#This Row],[Author]]</f>
        <v>On Writing_Bukowski, Charles</v>
      </c>
      <c r="AL622" s="2" t="str">
        <f>Table_Books[[#This Row],[Author]]&amp;"_"&amp;Table_Books[[#This Row],[Title]]</f>
        <v>Bukowski, Charles_On Writing</v>
      </c>
      <c r="AM622" s="2" t="str">
        <f>Table_Books[[#This Row],[Title]]&amp;" by "&amp;Table_Books[[#This Row],[Author]]</f>
        <v>On Writing by Bukowski, Charles</v>
      </c>
    </row>
    <row r="623" spans="1:41" x14ac:dyDescent="0.35">
      <c r="A623" s="7" t="str">
        <f>"B-" &amp; UPPER(TRIM(Table_Books[[#This Row],[Title]])) &amp; "|" &amp; UPPER(TRIM(Table_Books[[#This Row],[Author]]))</f>
        <v>B-POST OFFICE|BUKOWSKI, CHARLES</v>
      </c>
      <c r="B623" s="28" t="str">
        <f>IF(COUNTIFS(Table_Books[Hash_ID],Table_Books[[#This Row],[Hash_ID]])&gt;1,"Y","N")</f>
        <v>N</v>
      </c>
      <c r="C623" s="2" t="s">
        <v>6989</v>
      </c>
      <c r="D623" s="2" t="s">
        <v>1944</v>
      </c>
      <c r="G623" s="12"/>
      <c r="H623" s="12"/>
      <c r="I623" s="8"/>
      <c r="J623" s="12"/>
      <c r="K623" s="12"/>
      <c r="O623" s="33"/>
      <c r="P623" s="10"/>
      <c r="Q623" s="10" t="s">
        <v>1860</v>
      </c>
      <c r="R623" s="10"/>
      <c r="S623" s="10"/>
      <c r="T623" s="10" t="s">
        <v>1860</v>
      </c>
      <c r="U623" s="10" t="s">
        <v>1860</v>
      </c>
      <c r="V623" s="10"/>
      <c r="W623" s="10"/>
      <c r="X623" s="10"/>
      <c r="Y623" s="10"/>
      <c r="Z623" s="10"/>
      <c r="AA623" s="10"/>
      <c r="AB623" s="10"/>
      <c r="AE623" s="12">
        <f>IFERROR(FLOOR(Table_Books[[#This Row],[Published_Date]],10), 0)</f>
        <v>0</v>
      </c>
      <c r="AF623" s="2">
        <f>IFERROR(CEILING(VALUE(LEFT(Table_Books[[#This Row],[Published_Date]],FIND("-",Table_Books[[#This Row],[Published_Date]]&amp;"-")-1))/100, 1), 0)</f>
        <v>0</v>
      </c>
      <c r="AK623" s="2" t="str">
        <f>Table_Books[[#This Row],[Title]]&amp;"_"&amp;Table_Books[[#This Row],[Author]]</f>
        <v>Post Office_Bukowski, Charles</v>
      </c>
      <c r="AL623" s="2" t="str">
        <f>Table_Books[[#This Row],[Author]]&amp;"_"&amp;Table_Books[[#This Row],[Title]]</f>
        <v>Bukowski, Charles_Post Office</v>
      </c>
      <c r="AM623" s="2" t="str">
        <f>Table_Books[[#This Row],[Title]]&amp;" by "&amp;Table_Books[[#This Row],[Author]]</f>
        <v>Post Office by Bukowski, Charles</v>
      </c>
    </row>
    <row r="624" spans="1:41" x14ac:dyDescent="0.35">
      <c r="A624" s="7" t="str">
        <f>"B-" &amp; UPPER(TRIM(Table_Books[[#This Row],[Title]])) &amp; "|" &amp; UPPER(TRIM(Table_Books[[#This Row],[Author]]))</f>
        <v>B-PULP|BUKOWSKI, CHARLES</v>
      </c>
      <c r="B624" s="28" t="str">
        <f>IF(COUNTIFS(Table_Books[Hash_ID],Table_Books[[#This Row],[Hash_ID]])&gt;1,"Y","N")</f>
        <v>N</v>
      </c>
      <c r="C624" s="2" t="s">
        <v>6993</v>
      </c>
      <c r="D624" s="2" t="s">
        <v>1944</v>
      </c>
      <c r="G624" s="12"/>
      <c r="H624" s="12"/>
      <c r="I624" s="8"/>
      <c r="J624" s="12"/>
      <c r="K624" s="12"/>
      <c r="O624" s="33"/>
      <c r="P624" s="10"/>
      <c r="Q624" s="10" t="s">
        <v>1860</v>
      </c>
      <c r="R624" s="10"/>
      <c r="S624" s="10"/>
      <c r="T624" s="10" t="s">
        <v>1860</v>
      </c>
      <c r="U624" s="10" t="s">
        <v>1860</v>
      </c>
      <c r="V624" s="10"/>
      <c r="W624" s="10"/>
      <c r="X624" s="10"/>
      <c r="Y624" s="10"/>
      <c r="Z624" s="10"/>
      <c r="AA624" s="10"/>
      <c r="AB624" s="10"/>
      <c r="AE624" s="12">
        <f>IFERROR(FLOOR(Table_Books[[#This Row],[Published_Date]],10), 0)</f>
        <v>0</v>
      </c>
      <c r="AF624" s="2">
        <f>IFERROR(CEILING(VALUE(LEFT(Table_Books[[#This Row],[Published_Date]],FIND("-",Table_Books[[#This Row],[Published_Date]]&amp;"-")-1))/100, 1), 0)</f>
        <v>0</v>
      </c>
      <c r="AK624" s="2" t="str">
        <f>Table_Books[[#This Row],[Title]]&amp;"_"&amp;Table_Books[[#This Row],[Author]]</f>
        <v>Pulp_Bukowski, Charles</v>
      </c>
      <c r="AL624" s="2" t="str">
        <f>Table_Books[[#This Row],[Author]]&amp;"_"&amp;Table_Books[[#This Row],[Title]]</f>
        <v>Bukowski, Charles_Pulp</v>
      </c>
      <c r="AM624" s="2" t="str">
        <f>Table_Books[[#This Row],[Title]]&amp;" by "&amp;Table_Books[[#This Row],[Author]]</f>
        <v>Pulp by Bukowski, Charles</v>
      </c>
    </row>
    <row r="625" spans="1:41" x14ac:dyDescent="0.35">
      <c r="A625" s="7" t="str">
        <f>"B-" &amp; UPPER(TRIM(Table_Books[[#This Row],[Title]])) &amp; "|" &amp; UPPER(TRIM(Table_Books[[#This Row],[Author]]))</f>
        <v>B-TALES OF ORDINARY MADNESS|BUKOWSKI, CHARLES</v>
      </c>
      <c r="B625" s="28" t="str">
        <f>IF(COUNTIFS(Table_Books[Hash_ID],Table_Books[[#This Row],[Hash_ID]])&gt;1,"Y","N")</f>
        <v>N</v>
      </c>
      <c r="C625" s="2" t="s">
        <v>6994</v>
      </c>
      <c r="D625" s="2" t="s">
        <v>1944</v>
      </c>
      <c r="G625" s="12"/>
      <c r="H625" s="12"/>
      <c r="I625" s="8"/>
      <c r="J625" s="12"/>
      <c r="K625" s="12"/>
      <c r="O625" s="33"/>
      <c r="P625" s="10"/>
      <c r="Q625" s="10" t="s">
        <v>1860</v>
      </c>
      <c r="R625" s="10"/>
      <c r="S625" s="10"/>
      <c r="T625" s="10" t="s">
        <v>1860</v>
      </c>
      <c r="U625" s="10" t="s">
        <v>1860</v>
      </c>
      <c r="V625" s="10"/>
      <c r="W625" s="10"/>
      <c r="X625" s="10"/>
      <c r="Y625" s="10"/>
      <c r="Z625" s="10"/>
      <c r="AA625" s="10"/>
      <c r="AB625" s="10"/>
      <c r="AE625" s="12">
        <f>IFERROR(FLOOR(Table_Books[[#This Row],[Published_Date]],10), 0)</f>
        <v>0</v>
      </c>
      <c r="AF625" s="2">
        <f>IFERROR(CEILING(VALUE(LEFT(Table_Books[[#This Row],[Published_Date]],FIND("-",Table_Books[[#This Row],[Published_Date]]&amp;"-")-1))/100, 1), 0)</f>
        <v>0</v>
      </c>
      <c r="AK625" s="2" t="str">
        <f>Table_Books[[#This Row],[Title]]&amp;"_"&amp;Table_Books[[#This Row],[Author]]</f>
        <v>Tales of Ordinary Madness_Bukowski, Charles</v>
      </c>
      <c r="AL625" s="2" t="str">
        <f>Table_Books[[#This Row],[Author]]&amp;"_"&amp;Table_Books[[#This Row],[Title]]</f>
        <v>Bukowski, Charles_Tales of Ordinary Madness</v>
      </c>
      <c r="AM625" s="2" t="str">
        <f>Table_Books[[#This Row],[Title]]&amp;" by "&amp;Table_Books[[#This Row],[Author]]</f>
        <v>Tales of Ordinary Madness by Bukowski, Charles</v>
      </c>
    </row>
    <row r="626" spans="1:41" x14ac:dyDescent="0.35">
      <c r="A626" s="7" t="str">
        <f>"B-" &amp; UPPER(TRIM(Table_Books[[#This Row],[Title]])) &amp; "|" &amp; UPPER(TRIM(Table_Books[[#This Row],[Author]]))</f>
        <v>B-WOMEN|BUKOWSKI, CHARLES</v>
      </c>
      <c r="B626" s="28" t="str">
        <f>IF(COUNTIFS(Table_Books[Hash_ID],Table_Books[[#This Row],[Hash_ID]])&gt;1,"Y","N")</f>
        <v>N</v>
      </c>
      <c r="C626" s="2" t="s">
        <v>6990</v>
      </c>
      <c r="D626" s="2" t="s">
        <v>1944</v>
      </c>
      <c r="G626" s="12"/>
      <c r="H626" s="12"/>
      <c r="I626" s="8"/>
      <c r="J626" s="12"/>
      <c r="K626" s="12"/>
      <c r="O626" s="33"/>
      <c r="P626" s="10"/>
      <c r="Q626" s="10" t="s">
        <v>1860</v>
      </c>
      <c r="R626" s="10"/>
      <c r="S626" s="10"/>
      <c r="T626" s="10" t="s">
        <v>1860</v>
      </c>
      <c r="U626" s="10" t="s">
        <v>1860</v>
      </c>
      <c r="V626" s="10"/>
      <c r="W626" s="10"/>
      <c r="X626" s="10"/>
      <c r="Y626" s="10"/>
      <c r="Z626" s="10"/>
      <c r="AA626" s="10"/>
      <c r="AB626" s="10"/>
      <c r="AE626" s="12">
        <f>IFERROR(FLOOR(Table_Books[[#This Row],[Published_Date]],10), 0)</f>
        <v>0</v>
      </c>
      <c r="AF626" s="2">
        <f>IFERROR(CEILING(VALUE(LEFT(Table_Books[[#This Row],[Published_Date]],FIND("-",Table_Books[[#This Row],[Published_Date]]&amp;"-")-1))/100, 1), 0)</f>
        <v>0</v>
      </c>
      <c r="AK626" s="2" t="str">
        <f>Table_Books[[#This Row],[Title]]&amp;"_"&amp;Table_Books[[#This Row],[Author]]</f>
        <v>Women_Bukowski, Charles</v>
      </c>
      <c r="AL626" s="2" t="str">
        <f>Table_Books[[#This Row],[Author]]&amp;"_"&amp;Table_Books[[#This Row],[Title]]</f>
        <v>Bukowski, Charles_Women</v>
      </c>
      <c r="AM626" s="2" t="str">
        <f>Table_Books[[#This Row],[Title]]&amp;" by "&amp;Table_Books[[#This Row],[Author]]</f>
        <v>Women by Bukowski, Charles</v>
      </c>
    </row>
    <row r="627" spans="1:41" x14ac:dyDescent="0.35">
      <c r="A627" s="7" t="str">
        <f>"B-" &amp; UPPER(TRIM(Table_Books[[#This Row],[Title]])) &amp; "|" &amp; UPPER(TRIM(Table_Books[[#This Row],[Author]]))</f>
        <v>B-YOU GET SO ALONE AT TIMES THAT IT JUST MAKES SENSE|BUKOWSKI, CHARLES</v>
      </c>
      <c r="B627" s="28" t="str">
        <f>IF(COUNTIFS(Table_Books[Hash_ID],Table_Books[[#This Row],[Hash_ID]])&gt;1,"Y","N")</f>
        <v>N</v>
      </c>
      <c r="C627" s="2" t="s">
        <v>6996</v>
      </c>
      <c r="D627" s="2" t="s">
        <v>1944</v>
      </c>
      <c r="G627" s="12"/>
      <c r="H627" s="12"/>
      <c r="I627" s="8"/>
      <c r="J627" s="12"/>
      <c r="K627" s="12"/>
      <c r="O627" s="33"/>
      <c r="P627" s="10"/>
      <c r="Q627" s="10" t="s">
        <v>1860</v>
      </c>
      <c r="R627" s="10"/>
      <c r="S627" s="10"/>
      <c r="T627" s="10" t="s">
        <v>1860</v>
      </c>
      <c r="U627" s="10" t="s">
        <v>1860</v>
      </c>
      <c r="V627" s="10"/>
      <c r="W627" s="10"/>
      <c r="X627" s="10"/>
      <c r="Y627" s="10"/>
      <c r="Z627" s="10"/>
      <c r="AA627" s="10"/>
      <c r="AB627" s="10"/>
      <c r="AE627" s="12">
        <f>IFERROR(FLOOR(Table_Books[[#This Row],[Published_Date]],10), 0)</f>
        <v>0</v>
      </c>
      <c r="AF627" s="2">
        <f>IFERROR(CEILING(VALUE(LEFT(Table_Books[[#This Row],[Published_Date]],FIND("-",Table_Books[[#This Row],[Published_Date]]&amp;"-")-1))/100, 1), 0)</f>
        <v>0</v>
      </c>
      <c r="AK627" s="2" t="str">
        <f>Table_Books[[#This Row],[Title]]&amp;"_"&amp;Table_Books[[#This Row],[Author]]</f>
        <v>You Get So Alone at Times That it Just Makes Sense_Bukowski, Charles</v>
      </c>
      <c r="AL627" s="2" t="str">
        <f>Table_Books[[#This Row],[Author]]&amp;"_"&amp;Table_Books[[#This Row],[Title]]</f>
        <v>Bukowski, Charles_You Get So Alone at Times That it Just Makes Sense</v>
      </c>
      <c r="AM627" s="2" t="str">
        <f>Table_Books[[#This Row],[Title]]&amp;" by "&amp;Table_Books[[#This Row],[Author]]</f>
        <v>You Get So Alone at Times That it Just Makes Sense by Bukowski, Charles</v>
      </c>
    </row>
    <row r="628" spans="1:41" x14ac:dyDescent="0.35">
      <c r="A628" s="7" t="str">
        <f>"B-" &amp; UPPER(TRIM(Table_Books[[#This Row],[Title]])) &amp; "|" &amp; UPPER(TRIM(Table_Books[[#This Row],[Author]]))</f>
        <v>B-BULFINCH'S MYTHOLOGY|BULFINCH, THOMAS</v>
      </c>
      <c r="B628" s="28" t="str">
        <f>IF(COUNTIFS(Table_Books[Hash_ID],Table_Books[[#This Row],[Hash_ID]])&gt;1,"Y","N")</f>
        <v>N</v>
      </c>
      <c r="C628" s="2" t="s">
        <v>6668</v>
      </c>
      <c r="D628" s="2" t="s">
        <v>6791</v>
      </c>
      <c r="G628" s="12"/>
      <c r="H628" s="12"/>
      <c r="I628" s="8"/>
      <c r="J628" s="12"/>
      <c r="K628" s="12"/>
      <c r="O628" s="33"/>
      <c r="P628" s="10"/>
      <c r="Q628" s="10" t="s">
        <v>1860</v>
      </c>
      <c r="R628" s="10"/>
      <c r="S628" s="10"/>
      <c r="T628" s="10" t="s">
        <v>1860</v>
      </c>
      <c r="U628" s="10" t="s">
        <v>1860</v>
      </c>
      <c r="V628" s="10"/>
      <c r="W628" s="10"/>
      <c r="X628" s="10"/>
      <c r="Y628" s="10"/>
      <c r="Z628" s="10"/>
      <c r="AA628" s="10"/>
      <c r="AB628" s="10"/>
      <c r="AE628" s="12">
        <f>IFERROR(FLOOR(Table_Books[[#This Row],[Published_Date]],10), 0)</f>
        <v>0</v>
      </c>
      <c r="AF628" s="2">
        <f>IFERROR(CEILING(VALUE(LEFT(Table_Books[[#This Row],[Published_Date]],FIND("-",Table_Books[[#This Row],[Published_Date]]&amp;"-")-1))/100, 1), 0)</f>
        <v>0</v>
      </c>
      <c r="AK628" s="2" t="str">
        <f>Table_Books[[#This Row],[Title]]&amp;"_"&amp;Table_Books[[#This Row],[Author]]</f>
        <v>Bulfinch's Mythology_Bulfinch, Thomas</v>
      </c>
      <c r="AL628" s="2" t="str">
        <f>Table_Books[[#This Row],[Author]]&amp;"_"&amp;Table_Books[[#This Row],[Title]]</f>
        <v>Bulfinch, Thomas_Bulfinch's Mythology</v>
      </c>
      <c r="AM628" s="2" t="str">
        <f>Table_Books[[#This Row],[Title]]&amp;" by "&amp;Table_Books[[#This Row],[Author]]</f>
        <v>Bulfinch's Mythology by Bulfinch, Thomas</v>
      </c>
    </row>
    <row r="629" spans="1:41" x14ac:dyDescent="0.35">
      <c r="A629" s="7" t="str">
        <f>"B-" &amp; UPPER(TRIM(Table_Books[[#This Row],[Title]])) &amp; "|" &amp; UPPER(TRIM(Table_Books[[#This Row],[Author]]))</f>
        <v>B-HEART OF A DOG|BULGAKOV, MIKHAIL</v>
      </c>
      <c r="B629" s="28" t="str">
        <f>IF(COUNTIFS(Table_Books[Hash_ID],Table_Books[[#This Row],[Hash_ID]])&gt;1,"Y","N")</f>
        <v>N</v>
      </c>
      <c r="C629" s="2" t="s">
        <v>16521</v>
      </c>
      <c r="D629" s="2" t="s">
        <v>1945</v>
      </c>
      <c r="G629" s="12"/>
      <c r="H629" s="12"/>
      <c r="I629" s="8"/>
      <c r="J629" s="12"/>
      <c r="K629" s="12"/>
      <c r="O629" s="33"/>
      <c r="P629" s="10"/>
      <c r="Q629" s="10" t="s">
        <v>1860</v>
      </c>
      <c r="R629" s="10"/>
      <c r="S629" s="10"/>
      <c r="T629" s="10" t="s">
        <v>1860</v>
      </c>
      <c r="U629" s="10" t="s">
        <v>1860</v>
      </c>
      <c r="V629" s="10"/>
      <c r="W629" s="10"/>
      <c r="X629" s="10"/>
      <c r="Y629" s="10"/>
      <c r="Z629" s="10"/>
      <c r="AA629" s="10"/>
      <c r="AB629" s="10"/>
      <c r="AE629" s="12">
        <f>IFERROR(FLOOR(Table_Books[[#This Row],[Published_Date]],10), 0)</f>
        <v>0</v>
      </c>
      <c r="AF629" s="2">
        <f>IFERROR(CEILING(VALUE(LEFT(Table_Books[[#This Row],[Published_Date]],FIND("-",Table_Books[[#This Row],[Published_Date]]&amp;"-")-1))/100, 1), 0)</f>
        <v>0</v>
      </c>
      <c r="AK629" s="2" t="str">
        <f>Table_Books[[#This Row],[Title]]&amp;"_"&amp;Table_Books[[#This Row],[Author]]</f>
        <v>Heart of a Dog_Bulgakov, Mikhail</v>
      </c>
      <c r="AL629" s="2" t="str">
        <f>Table_Books[[#This Row],[Author]]&amp;"_"&amp;Table_Books[[#This Row],[Title]]</f>
        <v>Bulgakov, Mikhail_Heart of a Dog</v>
      </c>
      <c r="AM629" s="2" t="str">
        <f>Table_Books[[#This Row],[Title]]&amp;" by "&amp;Table_Books[[#This Row],[Author]]</f>
        <v>Heart of a Dog by Bulgakov, Mikhail</v>
      </c>
    </row>
    <row r="630" spans="1:41" x14ac:dyDescent="0.35">
      <c r="A630" s="7" t="str">
        <f>"B-" &amp; UPPER(TRIM(Table_Books[[#This Row],[Title]])) &amp; "|" &amp; UPPER(TRIM(Table_Books[[#This Row],[Author]]))</f>
        <v>B-THE MASTER AND MARGARITA|BULGAKOV, MIKHAIL</v>
      </c>
      <c r="B630" s="35" t="str">
        <f>IF(COUNTIFS(Table_Books[Hash_ID],Table_Books[[#This Row],[Hash_ID]])&gt;1,"Y","N")</f>
        <v>Y</v>
      </c>
      <c r="C630" s="35" t="s">
        <v>1875</v>
      </c>
      <c r="D630" s="35" t="s">
        <v>1945</v>
      </c>
      <c r="E630" s="35"/>
      <c r="F630" s="35"/>
      <c r="G630" s="36"/>
      <c r="H630" s="36"/>
      <c r="I630" s="37"/>
      <c r="J630" s="36"/>
      <c r="K630" s="36"/>
      <c r="L630" s="35"/>
      <c r="M630" s="35"/>
      <c r="N630" s="35"/>
      <c r="O630" s="38"/>
      <c r="P630" s="39"/>
      <c r="Q630" s="10" t="s">
        <v>1860</v>
      </c>
      <c r="R630" s="39"/>
      <c r="S630" s="39"/>
      <c r="T630" s="10" t="s">
        <v>1860</v>
      </c>
      <c r="U630" s="10" t="s">
        <v>1860</v>
      </c>
      <c r="V630" s="39"/>
      <c r="W630" s="39"/>
      <c r="X630" s="39"/>
      <c r="Y630" s="39"/>
      <c r="Z630" s="39"/>
      <c r="AA630" s="39"/>
      <c r="AB630" s="39"/>
      <c r="AC630" s="35"/>
      <c r="AD630" s="35"/>
      <c r="AE630" s="36">
        <f>IFERROR(FLOOR(Table_Books[[#This Row],[Published_Date]],10), 0)</f>
        <v>0</v>
      </c>
      <c r="AF630" s="35">
        <f>IFERROR(CEILING(VALUE(LEFT(Table_Books[[#This Row],[Published_Date]],FIND("-",Table_Books[[#This Row],[Published_Date]]&amp;"-")-1))/100, 1), 0)</f>
        <v>0</v>
      </c>
      <c r="AG630" s="35"/>
      <c r="AH630" s="35" t="s">
        <v>21601</v>
      </c>
      <c r="AI630" s="35"/>
      <c r="AJ630" s="35"/>
      <c r="AK630" s="35" t="str">
        <f>Table_Books[[#This Row],[Title]]&amp;"_"&amp;Table_Books[[#This Row],[Author]]</f>
        <v>The Master and Margarita_Bulgakov, Mikhail</v>
      </c>
      <c r="AL630" s="35" t="str">
        <f>Table_Books[[#This Row],[Author]]&amp;"_"&amp;Table_Books[[#This Row],[Title]]</f>
        <v>Bulgakov, Mikhail_The Master and Margarita</v>
      </c>
      <c r="AM630" s="35" t="str">
        <f>Table_Books[[#This Row],[Title]]&amp;" by "&amp;Table_Books[[#This Row],[Author]]</f>
        <v>The Master and Margarita by Bulgakov, Mikhail</v>
      </c>
      <c r="AN630" s="35"/>
      <c r="AO630" s="35"/>
    </row>
    <row r="631" spans="1:41" x14ac:dyDescent="0.35">
      <c r="A631" s="7" t="str">
        <f>"B-" &amp; UPPER(TRIM(Table_Books[[#This Row],[Title]])) &amp; "|" &amp; UPPER(TRIM(Table_Books[[#This Row],[Author]]))</f>
        <v>B-THE MASTER AND MARGARITA|BULGAKOV, MIKHAIL</v>
      </c>
      <c r="B631" s="35" t="str">
        <f>IF(COUNTIFS(Table_Books[Hash_ID],Table_Books[[#This Row],[Hash_ID]])&gt;1,"Y","N")</f>
        <v>Y</v>
      </c>
      <c r="C631" s="35" t="s">
        <v>1875</v>
      </c>
      <c r="D631" s="35" t="s">
        <v>1945</v>
      </c>
      <c r="E631" s="35"/>
      <c r="F631" s="35"/>
      <c r="G631" s="36"/>
      <c r="H631" s="36"/>
      <c r="I631" s="37"/>
      <c r="J631" s="36"/>
      <c r="K631" s="36"/>
      <c r="L631" s="35"/>
      <c r="M631" s="35"/>
      <c r="N631" s="35"/>
      <c r="O631" s="38"/>
      <c r="P631" s="39"/>
      <c r="Q631" s="10" t="s">
        <v>1860</v>
      </c>
      <c r="R631" s="39"/>
      <c r="S631" s="39"/>
      <c r="T631" s="10" t="s">
        <v>1860</v>
      </c>
      <c r="U631" s="10" t="s">
        <v>1860</v>
      </c>
      <c r="V631" s="39"/>
      <c r="W631" s="39"/>
      <c r="X631" s="39"/>
      <c r="Y631" s="39"/>
      <c r="Z631" s="39"/>
      <c r="AA631" s="39"/>
      <c r="AB631" s="39"/>
      <c r="AC631" s="35"/>
      <c r="AD631" s="35"/>
      <c r="AE631" s="36">
        <f>IFERROR(FLOOR(Table_Books[[#This Row],[Published_Date]],10), 0)</f>
        <v>0</v>
      </c>
      <c r="AF631" s="35">
        <f>IFERROR(CEILING(VALUE(LEFT(Table_Books[[#This Row],[Published_Date]],FIND("-",Table_Books[[#This Row],[Published_Date]]&amp;"-")-1))/100, 1), 0)</f>
        <v>0</v>
      </c>
      <c r="AG631" s="35"/>
      <c r="AH631" s="35"/>
      <c r="AI631" s="35"/>
      <c r="AJ631" s="35"/>
      <c r="AK631" s="35" t="str">
        <f>Table_Books[[#This Row],[Title]]&amp;"_"&amp;Table_Books[[#This Row],[Author]]</f>
        <v>The Master and Margarita_Bulgakov, Mikhail</v>
      </c>
      <c r="AL631" s="35" t="str">
        <f>Table_Books[[#This Row],[Author]]&amp;"_"&amp;Table_Books[[#This Row],[Title]]</f>
        <v>Bulgakov, Mikhail_The Master and Margarita</v>
      </c>
      <c r="AM631" s="35" t="str">
        <f>Table_Books[[#This Row],[Title]]&amp;" by "&amp;Table_Books[[#This Row],[Author]]</f>
        <v>The Master and Margarita by Bulgakov, Mikhail</v>
      </c>
      <c r="AN631" s="35"/>
      <c r="AO631" s="35"/>
    </row>
    <row r="632" spans="1:41" ht="29" x14ac:dyDescent="0.35">
      <c r="A632" s="7" t="str">
        <f>"B-" &amp; UPPER(TRIM(Table_Books[[#This Row],[Title]])) &amp; "|" &amp; UPPER(TRIM(Table_Books[[#This Row],[Author]]))</f>
        <v>B-THE MASTER AND MARGARITA|BULGAKOV, MIKHAIL</v>
      </c>
      <c r="B632" s="28" t="str">
        <f>IF(COUNTIFS(Table_Books[Hash_ID],Table_Books[[#This Row],[Hash_ID]])&gt;1,"Y","N")</f>
        <v>Y</v>
      </c>
      <c r="C632" s="2" t="s">
        <v>1875</v>
      </c>
      <c r="D632" s="2" t="s">
        <v>1945</v>
      </c>
      <c r="G632" s="12">
        <v>1967</v>
      </c>
      <c r="H632" s="12"/>
      <c r="I632" s="8"/>
      <c r="J632" s="12"/>
      <c r="K632" s="12"/>
      <c r="L632" s="2">
        <v>448</v>
      </c>
      <c r="M632" s="2" t="s">
        <v>2002</v>
      </c>
      <c r="N632" s="2" t="s">
        <v>11008</v>
      </c>
      <c r="O632" s="33">
        <v>4</v>
      </c>
      <c r="P632" s="10">
        <v>5</v>
      </c>
      <c r="Q632" s="10" t="s">
        <v>1824</v>
      </c>
      <c r="R632" s="10"/>
      <c r="S632" s="10"/>
      <c r="T632" s="10" t="s">
        <v>1860</v>
      </c>
      <c r="U632" s="10" t="s">
        <v>1860</v>
      </c>
      <c r="V632" s="10"/>
      <c r="W632" s="10"/>
      <c r="X632" s="10"/>
      <c r="Y632" s="10"/>
      <c r="Z632" s="10"/>
      <c r="AA632" s="10"/>
      <c r="AB632" s="10"/>
      <c r="AC632" s="2" t="s">
        <v>1824</v>
      </c>
      <c r="AE632" s="12">
        <f>IFERROR(FLOOR(Table_Books[[#This Row],[Published_Date]],10), 0)</f>
        <v>1960</v>
      </c>
      <c r="AF632" s="2">
        <f>IFERROR(CEILING(VALUE(LEFT(Table_Books[[#This Row],[Published_Date]],FIND("-",Table_Books[[#This Row],[Published_Date]]&amp;"-")-1))/100, 1), 0)</f>
        <v>20</v>
      </c>
      <c r="AK632" s="2" t="str">
        <f>Table_Books[[#This Row],[Title]]&amp;"_"&amp;Table_Books[[#This Row],[Author]]</f>
        <v>The Master and Margarita_Bulgakov, Mikhail</v>
      </c>
      <c r="AL632" s="2" t="str">
        <f>Table_Books[[#This Row],[Author]]&amp;"_"&amp;Table_Books[[#This Row],[Title]]</f>
        <v>Bulgakov, Mikhail_The Master and Margarita</v>
      </c>
      <c r="AM632" s="2" t="str">
        <f>Table_Books[[#This Row],[Title]]&amp;" by "&amp;Table_Books[[#This Row],[Author]]</f>
        <v>The Master and Margarita by Bulgakov, Mikhail</v>
      </c>
    </row>
    <row r="633" spans="1:41" ht="43.5" x14ac:dyDescent="0.35">
      <c r="A633" s="7" t="str">
        <f>"B-" &amp; UPPER(TRIM(Table_Books[[#This Row],[Title]])) &amp; "|" &amp; UPPER(TRIM(Table_Books[[#This Row],[Author]]))</f>
        <v>B-MY LAST BREATH|BUÑUEL, LUIS</v>
      </c>
      <c r="B633" s="28" t="str">
        <f>IF(COUNTIFS(Table_Books[Hash_ID],Table_Books[[#This Row],[Hash_ID]])&gt;1,"Y","N")</f>
        <v>N</v>
      </c>
      <c r="C633" s="2" t="s">
        <v>2911</v>
      </c>
      <c r="D633" s="2" t="s">
        <v>2912</v>
      </c>
      <c r="G633" s="12">
        <v>1982</v>
      </c>
      <c r="H633" s="12"/>
      <c r="I633" s="8"/>
      <c r="J633" s="12"/>
      <c r="K633" s="12"/>
      <c r="L633" s="2">
        <v>256</v>
      </c>
      <c r="M633" s="2" t="s">
        <v>2986</v>
      </c>
      <c r="O633" s="33"/>
      <c r="P633" s="10"/>
      <c r="Q633" s="10" t="s">
        <v>1860</v>
      </c>
      <c r="R633" s="10"/>
      <c r="S633" s="10"/>
      <c r="T633" s="10" t="s">
        <v>1860</v>
      </c>
      <c r="U633" s="10" t="s">
        <v>1860</v>
      </c>
      <c r="V633" s="10"/>
      <c r="W633" s="10"/>
      <c r="X633" s="10"/>
      <c r="Y633" s="10"/>
      <c r="Z633" s="10"/>
      <c r="AA633" s="10"/>
      <c r="AB633" s="10"/>
      <c r="AE633" s="12">
        <f>IFERROR(FLOOR(Table_Books[[#This Row],[Published_Date]],10), 0)</f>
        <v>1980</v>
      </c>
      <c r="AF633" s="2">
        <f>IFERROR(CEILING(VALUE(LEFT(Table_Books[[#This Row],[Published_Date]],FIND("-",Table_Books[[#This Row],[Published_Date]]&amp;"-")-1))/100, 1), 0)</f>
        <v>20</v>
      </c>
      <c r="AK633" s="2" t="str">
        <f>Table_Books[[#This Row],[Title]]&amp;"_"&amp;Table_Books[[#This Row],[Author]]</f>
        <v>My Last Breath_Buñuel, Luis</v>
      </c>
      <c r="AL633" s="2" t="str">
        <f>Table_Books[[#This Row],[Author]]&amp;"_"&amp;Table_Books[[#This Row],[Title]]</f>
        <v>Buñuel, Luis_My Last Breath</v>
      </c>
      <c r="AM633" s="2" t="str">
        <f>Table_Books[[#This Row],[Title]]&amp;" by "&amp;Table_Books[[#This Row],[Author]]</f>
        <v>My Last Breath by Buñuel, Luis</v>
      </c>
    </row>
    <row r="634" spans="1:41" x14ac:dyDescent="0.35">
      <c r="A634" s="7" t="str">
        <f>"B-" &amp; UPPER(TRIM(Table_Books[[#This Row],[Title]])) &amp; "|" &amp; UPPER(TRIM(Table_Books[[#This Row],[Author]]))</f>
        <v>B-MY LAST SIGH|BUÑUEL, LUIS</v>
      </c>
      <c r="B634" s="28" t="str">
        <f>IF(COUNTIFS(Table_Books[Hash_ID],Table_Books[[#This Row],[Hash_ID]])&gt;1,"Y","N")</f>
        <v>N</v>
      </c>
      <c r="C634" s="2" t="s">
        <v>6974</v>
      </c>
      <c r="D634" s="2" t="s">
        <v>2912</v>
      </c>
      <c r="G634" s="12"/>
      <c r="H634" s="12"/>
      <c r="I634" s="8"/>
      <c r="J634" s="12"/>
      <c r="K634" s="12"/>
      <c r="O634" s="33"/>
      <c r="P634" s="10"/>
      <c r="Q634" s="10" t="s">
        <v>1860</v>
      </c>
      <c r="R634" s="10"/>
      <c r="S634" s="10"/>
      <c r="T634" s="10" t="s">
        <v>1860</v>
      </c>
      <c r="U634" s="10" t="s">
        <v>1860</v>
      </c>
      <c r="V634" s="10"/>
      <c r="W634" s="10"/>
      <c r="X634" s="10"/>
      <c r="Y634" s="10"/>
      <c r="Z634" s="10"/>
      <c r="AA634" s="10"/>
      <c r="AB634" s="10"/>
      <c r="AE634" s="12">
        <f>IFERROR(FLOOR(Table_Books[[#This Row],[Published_Date]],10), 0)</f>
        <v>0</v>
      </c>
      <c r="AF634" s="2">
        <f>IFERROR(CEILING(VALUE(LEFT(Table_Books[[#This Row],[Published_Date]],FIND("-",Table_Books[[#This Row],[Published_Date]]&amp;"-")-1))/100, 1), 0)</f>
        <v>0</v>
      </c>
      <c r="AK634" s="2" t="str">
        <f>Table_Books[[#This Row],[Title]]&amp;"_"&amp;Table_Books[[#This Row],[Author]]</f>
        <v>My Last Sigh_Buñuel, Luis</v>
      </c>
      <c r="AL634" s="2" t="str">
        <f>Table_Books[[#This Row],[Author]]&amp;"_"&amp;Table_Books[[#This Row],[Title]]</f>
        <v>Buñuel, Luis_My Last Sigh</v>
      </c>
      <c r="AM634" s="2" t="str">
        <f>Table_Books[[#This Row],[Title]]&amp;" by "&amp;Table_Books[[#This Row],[Author]]</f>
        <v>My Last Sigh by Buñuel, Luis</v>
      </c>
    </row>
    <row r="635" spans="1:41" x14ac:dyDescent="0.35">
      <c r="A635" s="7" t="str">
        <f>"B-" &amp; UPPER(TRIM(Table_Books[[#This Row],[Title]])) &amp; "|" &amp; UPPER(TRIM(Table_Books[[#This Row],[Author]]))</f>
        <v>B-GRACE ABOUNDING TO THE CHIEF OF SINNERS|BUNYAN, JOHN</v>
      </c>
      <c r="B635" s="35" t="str">
        <f>IF(COUNTIFS(Table_Books[Hash_ID],Table_Books[[#This Row],[Hash_ID]])&gt;1,"Y","N")</f>
        <v>N</v>
      </c>
      <c r="C635" s="35" t="s">
        <v>19326</v>
      </c>
      <c r="D635" s="48" t="s">
        <v>19325</v>
      </c>
      <c r="E635" s="35"/>
      <c r="F635" s="35"/>
      <c r="G635" s="36"/>
      <c r="H635" s="36"/>
      <c r="I635" s="37"/>
      <c r="J635" s="36"/>
      <c r="K635" s="36"/>
      <c r="L635" s="35"/>
      <c r="M635" s="35"/>
      <c r="N635" s="35"/>
      <c r="O635" s="38"/>
      <c r="P635" s="39"/>
      <c r="Q635" s="10" t="s">
        <v>1860</v>
      </c>
      <c r="R635" s="39"/>
      <c r="S635" s="39"/>
      <c r="T635" s="10" t="s">
        <v>1860</v>
      </c>
      <c r="U635" s="10" t="s">
        <v>1860</v>
      </c>
      <c r="V635" s="39"/>
      <c r="W635" s="39"/>
      <c r="X635" s="39"/>
      <c r="Y635" s="39"/>
      <c r="Z635" s="39"/>
      <c r="AA635" s="39"/>
      <c r="AB635" s="39"/>
      <c r="AC635" s="35"/>
      <c r="AD635" s="35"/>
      <c r="AE635" s="36">
        <f>IFERROR(FLOOR(Table_Books[[#This Row],[Published_Date]],10), 0)</f>
        <v>0</v>
      </c>
      <c r="AF635" s="35">
        <f>IFERROR(CEILING(VALUE(LEFT(Table_Books[[#This Row],[Published_Date]],FIND("-",Table_Books[[#This Row],[Published_Date]]&amp;"-")-1))/100, 1), 0)</f>
        <v>0</v>
      </c>
      <c r="AG635" s="35"/>
      <c r="AH635" s="35" t="s">
        <v>21589</v>
      </c>
      <c r="AI635" s="35"/>
      <c r="AJ635" s="35"/>
      <c r="AK635" s="35" t="str">
        <f>Table_Books[[#This Row],[Title]]&amp;"_"&amp;Table_Books[[#This Row],[Author]]</f>
        <v>Grace Abounding to the Chief of Sinners_Bunyan, John</v>
      </c>
      <c r="AL635" s="35" t="str">
        <f>Table_Books[[#This Row],[Author]]&amp;"_"&amp;Table_Books[[#This Row],[Title]]</f>
        <v>Bunyan, John_Grace Abounding to the Chief of Sinners</v>
      </c>
      <c r="AM635" s="35" t="str">
        <f>Table_Books[[#This Row],[Title]]&amp;" by "&amp;Table_Books[[#This Row],[Author]]</f>
        <v>Grace Abounding to the Chief of Sinners by Bunyan, John</v>
      </c>
      <c r="AN635" s="35"/>
      <c r="AO635" s="35"/>
    </row>
    <row r="636" spans="1:41" x14ac:dyDescent="0.35">
      <c r="A636" s="7" t="str">
        <f>"B-" &amp; UPPER(TRIM(Table_Books[[#This Row],[Title]])) &amp; "|" &amp; UPPER(TRIM(Table_Books[[#This Row],[Author]]))</f>
        <v>B-PILGRIM'S PROGRESS|BUNYAN, JOHN</v>
      </c>
      <c r="B636" s="35" t="str">
        <f>IF(COUNTIFS(Table_Books[Hash_ID],Table_Books[[#This Row],[Hash_ID]])&gt;1,"Y","N")</f>
        <v>N</v>
      </c>
      <c r="C636" s="35" t="s">
        <v>19324</v>
      </c>
      <c r="D636" s="48" t="s">
        <v>19325</v>
      </c>
      <c r="E636" s="35"/>
      <c r="F636" s="35"/>
      <c r="G636" s="36"/>
      <c r="H636" s="36"/>
      <c r="I636" s="37"/>
      <c r="J636" s="36"/>
      <c r="K636" s="36"/>
      <c r="L636" s="35"/>
      <c r="M636" s="35"/>
      <c r="N636" s="35"/>
      <c r="O636" s="38"/>
      <c r="P636" s="39"/>
      <c r="Q636" s="10" t="s">
        <v>1860</v>
      </c>
      <c r="R636" s="39"/>
      <c r="S636" s="39"/>
      <c r="T636" s="10" t="s">
        <v>1860</v>
      </c>
      <c r="U636" s="10" t="s">
        <v>1860</v>
      </c>
      <c r="V636" s="39"/>
      <c r="W636" s="39"/>
      <c r="X636" s="39"/>
      <c r="Y636" s="39"/>
      <c r="Z636" s="39"/>
      <c r="AA636" s="39"/>
      <c r="AB636" s="39"/>
      <c r="AC636" s="35"/>
      <c r="AD636" s="35"/>
      <c r="AE636" s="36">
        <f>IFERROR(FLOOR(Table_Books[[#This Row],[Published_Date]],10), 0)</f>
        <v>0</v>
      </c>
      <c r="AF636" s="35">
        <f>IFERROR(CEILING(VALUE(LEFT(Table_Books[[#This Row],[Published_Date]],FIND("-",Table_Books[[#This Row],[Published_Date]]&amp;"-")-1))/100, 1), 0)</f>
        <v>0</v>
      </c>
      <c r="AG636" s="35"/>
      <c r="AH636" s="35" t="s">
        <v>21589</v>
      </c>
      <c r="AI636" s="35"/>
      <c r="AJ636" s="35"/>
      <c r="AK636" s="35" t="str">
        <f>Table_Books[[#This Row],[Title]]&amp;"_"&amp;Table_Books[[#This Row],[Author]]</f>
        <v>Pilgrim's Progress_Bunyan, John</v>
      </c>
      <c r="AL636" s="35" t="str">
        <f>Table_Books[[#This Row],[Author]]&amp;"_"&amp;Table_Books[[#This Row],[Title]]</f>
        <v>Bunyan, John_Pilgrim's Progress</v>
      </c>
      <c r="AM636" s="35" t="str">
        <f>Table_Books[[#This Row],[Title]]&amp;" by "&amp;Table_Books[[#This Row],[Author]]</f>
        <v>Pilgrim's Progress by Bunyan, John</v>
      </c>
      <c r="AN636" s="35"/>
      <c r="AO636" s="35"/>
    </row>
    <row r="637" spans="1:41" x14ac:dyDescent="0.35">
      <c r="A637" s="7" t="str">
        <f>"B-" &amp; UPPER(TRIM(Table_Books[[#This Row],[Title]])) &amp; "|" &amp; UPPER(TRIM(Table_Books[[#This Row],[Author]]))</f>
        <v>B-A CLOCKWORK ORANGE|BURGESS, ANTHONY</v>
      </c>
      <c r="B637" s="28" t="str">
        <f>IF(COUNTIFS(Table_Books[Hash_ID],Table_Books[[#This Row],[Hash_ID]])&gt;1,"Y","N")</f>
        <v>Y</v>
      </c>
      <c r="C637" s="2" t="s">
        <v>6289</v>
      </c>
      <c r="D637" s="2" t="s">
        <v>6891</v>
      </c>
      <c r="G637" s="12"/>
      <c r="H637" s="12"/>
      <c r="I637" s="8"/>
      <c r="J637" s="12"/>
      <c r="K637" s="12"/>
      <c r="O637" s="33"/>
      <c r="P637" s="10"/>
      <c r="Q637" s="10" t="s">
        <v>1860</v>
      </c>
      <c r="R637" s="10"/>
      <c r="S637" s="10"/>
      <c r="T637" s="10" t="s">
        <v>1860</v>
      </c>
      <c r="U637" s="10" t="s">
        <v>1860</v>
      </c>
      <c r="V637" s="10"/>
      <c r="W637" s="10"/>
      <c r="X637" s="10"/>
      <c r="Y637" s="10"/>
      <c r="Z637" s="10"/>
      <c r="AA637" s="10"/>
      <c r="AB637" s="10"/>
      <c r="AE637" s="12">
        <f>IFERROR(FLOOR(Table_Books[[#This Row],[Published_Date]],10), 0)</f>
        <v>0</v>
      </c>
      <c r="AF637" s="2">
        <f>IFERROR(CEILING(VALUE(LEFT(Table_Books[[#This Row],[Published_Date]],FIND("-",Table_Books[[#This Row],[Published_Date]]&amp;"-")-1))/100, 1), 0)</f>
        <v>0</v>
      </c>
      <c r="AK637" s="2" t="str">
        <f>Table_Books[[#This Row],[Title]]&amp;"_"&amp;Table_Books[[#This Row],[Author]]</f>
        <v>A Clockwork Orange_Burgess, Anthony</v>
      </c>
      <c r="AL637" s="2" t="str">
        <f>Table_Books[[#This Row],[Author]]&amp;"_"&amp;Table_Books[[#This Row],[Title]]</f>
        <v>Burgess, Anthony_A Clockwork Orange</v>
      </c>
      <c r="AM637" s="2" t="str">
        <f>Table_Books[[#This Row],[Title]]&amp;" by "&amp;Table_Books[[#This Row],[Author]]</f>
        <v>A Clockwork Orange by Burgess, Anthony</v>
      </c>
    </row>
    <row r="638" spans="1:41" x14ac:dyDescent="0.35">
      <c r="A638" s="7" t="str">
        <f>"B-" &amp; UPPER(TRIM(Table_Books[[#This Row],[Title]])) &amp; "|" &amp; UPPER(TRIM(Table_Books[[#This Row],[Author]]))</f>
        <v>B-A CLOCKWORK ORANGE|BURGESS, ANTHONY</v>
      </c>
      <c r="B638" s="35" t="str">
        <f>IF(COUNTIFS(Table_Books[Hash_ID],Table_Books[[#This Row],[Hash_ID]])&gt;1,"Y","N")</f>
        <v>Y</v>
      </c>
      <c r="C638" s="35" t="s">
        <v>6289</v>
      </c>
      <c r="D638" s="35" t="s">
        <v>6891</v>
      </c>
      <c r="E638" s="35"/>
      <c r="F638" s="35"/>
      <c r="G638" s="36"/>
      <c r="H638" s="36"/>
      <c r="I638" s="37"/>
      <c r="J638" s="36"/>
      <c r="K638" s="36"/>
      <c r="L638" s="35"/>
      <c r="M638" s="35"/>
      <c r="N638" s="35"/>
      <c r="O638" s="38"/>
      <c r="P638" s="39"/>
      <c r="Q638" s="10" t="s">
        <v>1860</v>
      </c>
      <c r="R638" s="39"/>
      <c r="S638" s="39"/>
      <c r="T638" s="10" t="s">
        <v>1860</v>
      </c>
      <c r="U638" s="10" t="s">
        <v>1860</v>
      </c>
      <c r="V638" s="39"/>
      <c r="W638" s="39"/>
      <c r="X638" s="39"/>
      <c r="Y638" s="39"/>
      <c r="Z638" s="39"/>
      <c r="AA638" s="39"/>
      <c r="AB638" s="39"/>
      <c r="AC638" s="35"/>
      <c r="AD638" s="35"/>
      <c r="AE638" s="36">
        <f>IFERROR(FLOOR(Table_Books[[#This Row],[Published_Date]],10), 0)</f>
        <v>0</v>
      </c>
      <c r="AF638" s="35">
        <f>IFERROR(CEILING(VALUE(LEFT(Table_Books[[#This Row],[Published_Date]],FIND("-",Table_Books[[#This Row],[Published_Date]]&amp;"-")-1))/100, 1), 0)</f>
        <v>0</v>
      </c>
      <c r="AG638" s="35"/>
      <c r="AH638" s="35" t="s">
        <v>21602</v>
      </c>
      <c r="AI638" s="35"/>
      <c r="AJ638" s="35"/>
      <c r="AK638" s="35" t="str">
        <f>Table_Books[[#This Row],[Title]]&amp;"_"&amp;Table_Books[[#This Row],[Author]]</f>
        <v>A Clockwork Orange_Burgess, Anthony</v>
      </c>
      <c r="AL638" s="35" t="str">
        <f>Table_Books[[#This Row],[Author]]&amp;"_"&amp;Table_Books[[#This Row],[Title]]</f>
        <v>Burgess, Anthony_A Clockwork Orange</v>
      </c>
      <c r="AM638" s="35" t="str">
        <f>Table_Books[[#This Row],[Title]]&amp;" by "&amp;Table_Books[[#This Row],[Author]]</f>
        <v>A Clockwork Orange by Burgess, Anthony</v>
      </c>
      <c r="AN638" s="35"/>
      <c r="AO638" s="35"/>
    </row>
    <row r="639" spans="1:41" x14ac:dyDescent="0.35">
      <c r="A639" s="7" t="str">
        <f>"B-" &amp; UPPER(TRIM(Table_Books[[#This Row],[Title]])) &amp; "|" &amp; UPPER(TRIM(Table_Books[[#This Row],[Author]]))</f>
        <v>B-A CLOCKWORK ORANGE|BURGESS, ANTHONY</v>
      </c>
      <c r="B639" s="35" t="str">
        <f>IF(COUNTIFS(Table_Books[Hash_ID],Table_Books[[#This Row],[Hash_ID]])&gt;1,"Y","N")</f>
        <v>Y</v>
      </c>
      <c r="C639" s="35" t="s">
        <v>6289</v>
      </c>
      <c r="D639" s="35" t="s">
        <v>6891</v>
      </c>
      <c r="E639" s="35"/>
      <c r="F639" s="35"/>
      <c r="G639" s="36"/>
      <c r="H639" s="36"/>
      <c r="I639" s="37"/>
      <c r="J639" s="36"/>
      <c r="K639" s="36"/>
      <c r="L639" s="35"/>
      <c r="M639" s="35"/>
      <c r="N639" s="35"/>
      <c r="O639" s="38"/>
      <c r="P639" s="39"/>
      <c r="Q639" s="10" t="s">
        <v>1860</v>
      </c>
      <c r="R639" s="39"/>
      <c r="S639" s="39"/>
      <c r="T639" s="10" t="s">
        <v>1860</v>
      </c>
      <c r="U639" s="10" t="s">
        <v>1860</v>
      </c>
      <c r="V639" s="39"/>
      <c r="W639" s="39"/>
      <c r="X639" s="39"/>
      <c r="Y639" s="39"/>
      <c r="Z639" s="39"/>
      <c r="AA639" s="39"/>
      <c r="AB639" s="39"/>
      <c r="AC639" s="35"/>
      <c r="AD639" s="35"/>
      <c r="AE639" s="36">
        <f>IFERROR(FLOOR(Table_Books[[#This Row],[Published_Date]],10), 0)</f>
        <v>0</v>
      </c>
      <c r="AF639" s="35">
        <f>IFERROR(CEILING(VALUE(LEFT(Table_Books[[#This Row],[Published_Date]],FIND("-",Table_Books[[#This Row],[Published_Date]]&amp;"-")-1))/100, 1), 0)</f>
        <v>0</v>
      </c>
      <c r="AG639" s="35"/>
      <c r="AH639" s="35" t="s">
        <v>21572</v>
      </c>
      <c r="AI639" s="35"/>
      <c r="AJ639" s="35" t="s">
        <v>20288</v>
      </c>
      <c r="AK639" s="35" t="str">
        <f>Table_Books[[#This Row],[Title]]&amp;"_"&amp;Table_Books[[#This Row],[Author]]</f>
        <v>A Clockwork Orange_Burgess, Anthony</v>
      </c>
      <c r="AL639" s="35" t="str">
        <f>Table_Books[[#This Row],[Author]]&amp;"_"&amp;Table_Books[[#This Row],[Title]]</f>
        <v>Burgess, Anthony_A Clockwork Orange</v>
      </c>
      <c r="AM639" s="35" t="str">
        <f>Table_Books[[#This Row],[Title]]&amp;" by "&amp;Table_Books[[#This Row],[Author]]</f>
        <v>A Clockwork Orange by Burgess, Anthony</v>
      </c>
      <c r="AN639" s="35"/>
      <c r="AO639" s="35"/>
    </row>
    <row r="640" spans="1:41" x14ac:dyDescent="0.35">
      <c r="A640" s="7" t="str">
        <f>"B-" &amp; UPPER(TRIM(Table_Books[[#This Row],[Title]])) &amp; "|" &amp; UPPER(TRIM(Table_Books[[#This Row],[Author]]))</f>
        <v>B-EARTHLY POWERS|BURGESS, ANTHONY</v>
      </c>
      <c r="B640" s="35" t="str">
        <f>IF(COUNTIFS(Table_Books[Hash_ID],Table_Books[[#This Row],[Hash_ID]])&gt;1,"Y","N")</f>
        <v>N</v>
      </c>
      <c r="C640" s="35" t="s">
        <v>20095</v>
      </c>
      <c r="D640" s="35" t="s">
        <v>6891</v>
      </c>
      <c r="E640" s="35"/>
      <c r="F640" s="35"/>
      <c r="G640" s="36"/>
      <c r="H640" s="36"/>
      <c r="I640" s="37"/>
      <c r="J640" s="36"/>
      <c r="K640" s="36"/>
      <c r="L640" s="35"/>
      <c r="M640" s="35"/>
      <c r="N640" s="35"/>
      <c r="O640" s="38"/>
      <c r="P640" s="39"/>
      <c r="Q640" s="10" t="s">
        <v>1860</v>
      </c>
      <c r="R640" s="39"/>
      <c r="S640" s="39"/>
      <c r="T640" s="10" t="s">
        <v>1860</v>
      </c>
      <c r="U640" s="10" t="s">
        <v>1860</v>
      </c>
      <c r="V640" s="39"/>
      <c r="W640" s="39"/>
      <c r="X640" s="39"/>
      <c r="Y640" s="39"/>
      <c r="Z640" s="39"/>
      <c r="AA640" s="39"/>
      <c r="AB640" s="39"/>
      <c r="AC640" s="35"/>
      <c r="AD640" s="35"/>
      <c r="AE640" s="36">
        <f>IFERROR(FLOOR(Table_Books[[#This Row],[Published_Date]],10), 0)</f>
        <v>0</v>
      </c>
      <c r="AF640" s="35">
        <f>IFERROR(CEILING(VALUE(LEFT(Table_Books[[#This Row],[Published_Date]],FIND("-",Table_Books[[#This Row],[Published_Date]]&amp;"-")-1))/100, 1), 0)</f>
        <v>0</v>
      </c>
      <c r="AG640" s="35"/>
      <c r="AH640" s="35"/>
      <c r="AI640" s="35"/>
      <c r="AJ640" s="35"/>
      <c r="AK640" s="35" t="str">
        <f>Table_Books[[#This Row],[Title]]&amp;"_"&amp;Table_Books[[#This Row],[Author]]</f>
        <v>Earthly Powers_Burgess, Anthony</v>
      </c>
      <c r="AL640" s="35" t="str">
        <f>Table_Books[[#This Row],[Author]]&amp;"_"&amp;Table_Books[[#This Row],[Title]]</f>
        <v>Burgess, Anthony_Earthly Powers</v>
      </c>
      <c r="AM640" s="35" t="str">
        <f>Table_Books[[#This Row],[Title]]&amp;" by "&amp;Table_Books[[#This Row],[Author]]</f>
        <v>Earthly Powers by Burgess, Anthony</v>
      </c>
      <c r="AN640" s="35"/>
      <c r="AO640" s="35"/>
    </row>
    <row r="641" spans="1:41" ht="29" x14ac:dyDescent="0.35">
      <c r="A641" s="7" t="str">
        <f>"B-" &amp; UPPER(TRIM(Table_Books[[#This Row],[Title]])) &amp; "|" &amp; UPPER(TRIM(Table_Books[[#This Row],[Author]]))</f>
        <v>B-A PHILOSOPHICAL ENQUIRY INTO THE ORIGIN OF OUR IDEAS OF THE SUBLIME AND BEAUTIFUL|BURKE, EDMUND</v>
      </c>
      <c r="B641" s="35" t="str">
        <f>IF(COUNTIFS(Table_Books[Hash_ID],Table_Books[[#This Row],[Hash_ID]])&gt;1,"Y","N")</f>
        <v>N</v>
      </c>
      <c r="C641" s="35" t="s">
        <v>19424</v>
      </c>
      <c r="D641" s="35" t="s">
        <v>19423</v>
      </c>
      <c r="E641" s="35"/>
      <c r="F641" s="35"/>
      <c r="G641" s="36"/>
      <c r="H641" s="36"/>
      <c r="I641" s="37"/>
      <c r="J641" s="36"/>
      <c r="K641" s="36"/>
      <c r="L641" s="35"/>
      <c r="M641" s="35"/>
      <c r="N641" s="35"/>
      <c r="O641" s="38"/>
      <c r="P641" s="39"/>
      <c r="Q641" s="10" t="s">
        <v>1860</v>
      </c>
      <c r="R641" s="39"/>
      <c r="S641" s="39"/>
      <c r="T641" s="10" t="s">
        <v>1860</v>
      </c>
      <c r="U641" s="10" t="s">
        <v>1860</v>
      </c>
      <c r="V641" s="39"/>
      <c r="W641" s="39"/>
      <c r="X641" s="39"/>
      <c r="Y641" s="39"/>
      <c r="Z641" s="39"/>
      <c r="AA641" s="39"/>
      <c r="AB641" s="39"/>
      <c r="AC641" s="35"/>
      <c r="AD641" s="35"/>
      <c r="AE641" s="36">
        <f>IFERROR(FLOOR(Table_Books[[#This Row],[Published_Date]],10), 0)</f>
        <v>0</v>
      </c>
      <c r="AF641" s="35">
        <f>IFERROR(CEILING(VALUE(LEFT(Table_Books[[#This Row],[Published_Date]],FIND("-",Table_Books[[#This Row],[Published_Date]]&amp;"-")-1))/100, 1), 0)</f>
        <v>0</v>
      </c>
      <c r="AG641" s="35"/>
      <c r="AH641" s="35" t="s">
        <v>21592</v>
      </c>
      <c r="AI641" s="35"/>
      <c r="AJ641" s="35"/>
      <c r="AK641" s="35" t="str">
        <f>Table_Books[[#This Row],[Title]]&amp;"_"&amp;Table_Books[[#This Row],[Author]]</f>
        <v>A Philosophical Enquiry into the Origin of Our Ideas of the Sublime and Beautiful_Burke, Edmund</v>
      </c>
      <c r="AL641" s="35" t="str">
        <f>Table_Books[[#This Row],[Author]]&amp;"_"&amp;Table_Books[[#This Row],[Title]]</f>
        <v>Burke, Edmund_A Philosophical Enquiry into the Origin of Our Ideas of the Sublime and Beautiful</v>
      </c>
      <c r="AM641" s="35" t="str">
        <f>Table_Books[[#This Row],[Title]]&amp;" by "&amp;Table_Books[[#This Row],[Author]]</f>
        <v>A Philosophical Enquiry into the Origin of Our Ideas of the Sublime and Beautiful by Burke, Edmund</v>
      </c>
      <c r="AN641" s="35"/>
      <c r="AO641" s="35"/>
    </row>
    <row r="642" spans="1:41" x14ac:dyDescent="0.35">
      <c r="A642" s="7" t="str">
        <f>"B-" &amp; UPPER(TRIM(Table_Books[[#This Row],[Title]])) &amp; "|" &amp; UPPER(TRIM(Table_Books[[#This Row],[Author]]))</f>
        <v>B-REFLECTIONS ON THE REVOLUTION IN FRANCE|BURKE, EDMUND</v>
      </c>
      <c r="B642" s="35" t="str">
        <f>IF(COUNTIFS(Table_Books[Hash_ID],Table_Books[[#This Row],[Hash_ID]])&gt;1,"Y","N")</f>
        <v>N</v>
      </c>
      <c r="C642" s="35" t="s">
        <v>19422</v>
      </c>
      <c r="D642" s="35" t="s">
        <v>19423</v>
      </c>
      <c r="E642" s="35"/>
      <c r="F642" s="35"/>
      <c r="G642" s="36"/>
      <c r="H642" s="36"/>
      <c r="I642" s="37"/>
      <c r="J642" s="36"/>
      <c r="K642" s="36"/>
      <c r="L642" s="35"/>
      <c r="M642" s="35"/>
      <c r="N642" s="35"/>
      <c r="O642" s="38"/>
      <c r="P642" s="39"/>
      <c r="Q642" s="10" t="s">
        <v>1860</v>
      </c>
      <c r="R642" s="39"/>
      <c r="S642" s="39"/>
      <c r="T642" s="10" t="s">
        <v>1860</v>
      </c>
      <c r="U642" s="10" t="s">
        <v>1860</v>
      </c>
      <c r="V642" s="39"/>
      <c r="W642" s="39"/>
      <c r="X642" s="39"/>
      <c r="Y642" s="39"/>
      <c r="Z642" s="39"/>
      <c r="AA642" s="39"/>
      <c r="AB642" s="39"/>
      <c r="AC642" s="35"/>
      <c r="AD642" s="35"/>
      <c r="AE642" s="36">
        <f>IFERROR(FLOOR(Table_Books[[#This Row],[Published_Date]],10), 0)</f>
        <v>0</v>
      </c>
      <c r="AF642" s="35">
        <f>IFERROR(CEILING(VALUE(LEFT(Table_Books[[#This Row],[Published_Date]],FIND("-",Table_Books[[#This Row],[Published_Date]]&amp;"-")-1))/100, 1), 0)</f>
        <v>0</v>
      </c>
      <c r="AG642" s="35"/>
      <c r="AH642" s="35" t="s">
        <v>21592</v>
      </c>
      <c r="AI642" s="35"/>
      <c r="AJ642" s="35"/>
      <c r="AK642" s="35" t="str">
        <f>Table_Books[[#This Row],[Title]]&amp;"_"&amp;Table_Books[[#This Row],[Author]]</f>
        <v>Reflections on the Revolution in France_Burke, Edmund</v>
      </c>
      <c r="AL642" s="35" t="str">
        <f>Table_Books[[#This Row],[Author]]&amp;"_"&amp;Table_Books[[#This Row],[Title]]</f>
        <v>Burke, Edmund_Reflections on the Revolution in France</v>
      </c>
      <c r="AM642" s="35" t="str">
        <f>Table_Books[[#This Row],[Title]]&amp;" by "&amp;Table_Books[[#This Row],[Author]]</f>
        <v>Reflections on the Revolution in France by Burke, Edmund</v>
      </c>
      <c r="AN642" s="35"/>
      <c r="AO642" s="35"/>
    </row>
    <row r="643" spans="1:41" x14ac:dyDescent="0.35">
      <c r="A643" s="7" t="str">
        <f>"B-" &amp; UPPER(TRIM(Table_Books[[#This Row],[Title]])) &amp; "|" &amp; UPPER(TRIM(Table_Books[[#This Row],[Author]]))</f>
        <v>B-A LITTLE PRINCESS|BURNETT, FRANCES HODGSON</v>
      </c>
      <c r="B643" s="28" t="str">
        <f>IF(COUNTIFS(Table_Books[Hash_ID],Table_Books[[#This Row],[Hash_ID]])&gt;1,"Y","N")</f>
        <v>N</v>
      </c>
      <c r="C643" s="2" t="s">
        <v>5771</v>
      </c>
      <c r="D643" s="2" t="s">
        <v>5772</v>
      </c>
      <c r="G643" s="12"/>
      <c r="H643" s="12"/>
      <c r="I643" s="8"/>
      <c r="J643" s="12"/>
      <c r="K643" s="12"/>
      <c r="O643" s="33"/>
      <c r="P643" s="10"/>
      <c r="Q643" s="10" t="s">
        <v>1860</v>
      </c>
      <c r="R643" s="10"/>
      <c r="S643" s="10"/>
      <c r="T643" s="10" t="s">
        <v>1860</v>
      </c>
      <c r="U643" s="10" t="s">
        <v>1860</v>
      </c>
      <c r="V643" s="10"/>
      <c r="W643" s="10"/>
      <c r="X643" s="10"/>
      <c r="Y643" s="10"/>
      <c r="Z643" s="10"/>
      <c r="AA643" s="10"/>
      <c r="AB643" s="10"/>
      <c r="AE643" s="12">
        <f>IFERROR(FLOOR(Table_Books[[#This Row],[Published_Date]],10), 0)</f>
        <v>0</v>
      </c>
      <c r="AF643" s="2">
        <f>IFERROR(CEILING(VALUE(LEFT(Table_Books[[#This Row],[Published_Date]],FIND("-",Table_Books[[#This Row],[Published_Date]]&amp;"-")-1))/100, 1), 0)</f>
        <v>0</v>
      </c>
      <c r="AK643" s="2" t="str">
        <f>Table_Books[[#This Row],[Title]]&amp;"_"&amp;Table_Books[[#This Row],[Author]]</f>
        <v>A Little Princess_Burnett, Frances Hodgson</v>
      </c>
      <c r="AL643" s="2" t="str">
        <f>Table_Books[[#This Row],[Author]]&amp;"_"&amp;Table_Books[[#This Row],[Title]]</f>
        <v>Burnett, Frances Hodgson_A Little Princess</v>
      </c>
      <c r="AM643" s="2" t="str">
        <f>Table_Books[[#This Row],[Title]]&amp;" by "&amp;Table_Books[[#This Row],[Author]]</f>
        <v>A Little Princess by Burnett, Frances Hodgson</v>
      </c>
    </row>
    <row r="644" spans="1:41" x14ac:dyDescent="0.35">
      <c r="A644" s="7" t="str">
        <f>"B-" &amp; UPPER(TRIM(Table_Books[[#This Row],[Title]])) &amp; "|" &amp; UPPER(TRIM(Table_Books[[#This Row],[Author]]))</f>
        <v>B-CECILIA|BURNEY, FANNY</v>
      </c>
      <c r="B644" s="35" t="str">
        <f>IF(COUNTIFS(Table_Books[Hash_ID],Table_Books[[#This Row],[Hash_ID]])&gt;1,"Y","N")</f>
        <v>N</v>
      </c>
      <c r="C644" s="35" t="s">
        <v>19459</v>
      </c>
      <c r="D644" s="48" t="s">
        <v>19458</v>
      </c>
      <c r="E644" s="35"/>
      <c r="F644" s="35"/>
      <c r="G644" s="36"/>
      <c r="H644" s="36"/>
      <c r="I644" s="37"/>
      <c r="J644" s="36"/>
      <c r="K644" s="36"/>
      <c r="L644" s="35"/>
      <c r="M644" s="35"/>
      <c r="N644" s="35"/>
      <c r="O644" s="38"/>
      <c r="P644" s="39"/>
      <c r="Q644" s="10" t="s">
        <v>1860</v>
      </c>
      <c r="R644" s="39"/>
      <c r="S644" s="39"/>
      <c r="T644" s="10" t="s">
        <v>1860</v>
      </c>
      <c r="U644" s="10" t="s">
        <v>1860</v>
      </c>
      <c r="V644" s="39"/>
      <c r="W644" s="39"/>
      <c r="X644" s="39"/>
      <c r="Y644" s="39"/>
      <c r="Z644" s="39"/>
      <c r="AA644" s="39"/>
      <c r="AB644" s="39"/>
      <c r="AC644" s="35"/>
      <c r="AD644" s="35"/>
      <c r="AE644" s="36">
        <f>IFERROR(FLOOR(Table_Books[[#This Row],[Published_Date]],10), 0)</f>
        <v>0</v>
      </c>
      <c r="AF644" s="35">
        <f>IFERROR(CEILING(VALUE(LEFT(Table_Books[[#This Row],[Published_Date]],FIND("-",Table_Books[[#This Row],[Published_Date]]&amp;"-")-1))/100, 1), 0)</f>
        <v>0</v>
      </c>
      <c r="AG644" s="35"/>
      <c r="AH644" s="35" t="s">
        <v>21593</v>
      </c>
      <c r="AI644" s="35"/>
      <c r="AJ644" s="35"/>
      <c r="AK644" s="35" t="str">
        <f>Table_Books[[#This Row],[Title]]&amp;"_"&amp;Table_Books[[#This Row],[Author]]</f>
        <v>Cecilia_Burney, Fanny</v>
      </c>
      <c r="AL644" s="35" t="str">
        <f>Table_Books[[#This Row],[Author]]&amp;"_"&amp;Table_Books[[#This Row],[Title]]</f>
        <v>Burney, Fanny_Cecilia</v>
      </c>
      <c r="AM644" s="35" t="str">
        <f>Table_Books[[#This Row],[Title]]&amp;" by "&amp;Table_Books[[#This Row],[Author]]</f>
        <v>Cecilia by Burney, Fanny</v>
      </c>
      <c r="AN644" s="35"/>
      <c r="AO644" s="35"/>
    </row>
    <row r="645" spans="1:41" x14ac:dyDescent="0.35">
      <c r="A645" s="7" t="str">
        <f>"B-" &amp; UPPER(TRIM(Table_Books[[#This Row],[Title]])) &amp; "|" &amp; UPPER(TRIM(Table_Books[[#This Row],[Author]]))</f>
        <v>B-EVELINA|BURNEY, FANNY</v>
      </c>
      <c r="B645" s="35" t="str">
        <f>IF(COUNTIFS(Table_Books[Hash_ID],Table_Books[[#This Row],[Hash_ID]])&gt;1,"Y","N")</f>
        <v>N</v>
      </c>
      <c r="C645" s="35" t="s">
        <v>19457</v>
      </c>
      <c r="D645" s="48" t="s">
        <v>19458</v>
      </c>
      <c r="E645" s="35"/>
      <c r="F645" s="35"/>
      <c r="G645" s="36"/>
      <c r="H645" s="36"/>
      <c r="I645" s="37"/>
      <c r="J645" s="36"/>
      <c r="K645" s="36"/>
      <c r="L645" s="35"/>
      <c r="M645" s="35"/>
      <c r="N645" s="35"/>
      <c r="O645" s="38"/>
      <c r="P645" s="39"/>
      <c r="Q645" s="10" t="s">
        <v>1860</v>
      </c>
      <c r="R645" s="39"/>
      <c r="S645" s="39"/>
      <c r="T645" s="10" t="s">
        <v>1860</v>
      </c>
      <c r="U645" s="10" t="s">
        <v>1860</v>
      </c>
      <c r="V645" s="39"/>
      <c r="W645" s="39"/>
      <c r="X645" s="39"/>
      <c r="Y645" s="39"/>
      <c r="Z645" s="39"/>
      <c r="AA645" s="39"/>
      <c r="AB645" s="39"/>
      <c r="AC645" s="35"/>
      <c r="AD645" s="35"/>
      <c r="AE645" s="36">
        <f>IFERROR(FLOOR(Table_Books[[#This Row],[Published_Date]],10), 0)</f>
        <v>0</v>
      </c>
      <c r="AF645" s="35">
        <f>IFERROR(CEILING(VALUE(LEFT(Table_Books[[#This Row],[Published_Date]],FIND("-",Table_Books[[#This Row],[Published_Date]]&amp;"-")-1))/100, 1), 0)</f>
        <v>0</v>
      </c>
      <c r="AG645" s="35"/>
      <c r="AH645" s="35" t="s">
        <v>21593</v>
      </c>
      <c r="AI645" s="35"/>
      <c r="AJ645" s="35"/>
      <c r="AK645" s="35" t="str">
        <f>Table_Books[[#This Row],[Title]]&amp;"_"&amp;Table_Books[[#This Row],[Author]]</f>
        <v>Evelina_Burney, Fanny</v>
      </c>
      <c r="AL645" s="35" t="str">
        <f>Table_Books[[#This Row],[Author]]&amp;"_"&amp;Table_Books[[#This Row],[Title]]</f>
        <v>Burney, Fanny_Evelina</v>
      </c>
      <c r="AM645" s="35" t="str">
        <f>Table_Books[[#This Row],[Title]]&amp;" by "&amp;Table_Books[[#This Row],[Author]]</f>
        <v>Evelina by Burney, Fanny</v>
      </c>
      <c r="AN645" s="35"/>
      <c r="AO645" s="35"/>
    </row>
    <row r="646" spans="1:41" x14ac:dyDescent="0.35">
      <c r="A646" s="7" t="str">
        <f>"B-" &amp; UPPER(TRIM(Table_Books[[#This Row],[Title]])) &amp; "|" &amp; UPPER(TRIM(Table_Books[[#This Row],[Author]]))</f>
        <v>B-MILKMAN|BURNS, ANNA</v>
      </c>
      <c r="B646" s="35" t="str">
        <f>IF(COUNTIFS(Table_Books[Hash_ID],Table_Books[[#This Row],[Hash_ID]])&gt;1,"Y","N")</f>
        <v>Y</v>
      </c>
      <c r="C646" s="35" t="s">
        <v>19845</v>
      </c>
      <c r="D646" s="48" t="s">
        <v>19846</v>
      </c>
      <c r="E646" s="35"/>
      <c r="F646" s="35"/>
      <c r="G646" s="36"/>
      <c r="H646" s="36"/>
      <c r="I646" s="37"/>
      <c r="J646" s="36"/>
      <c r="K646" s="36"/>
      <c r="L646" s="35"/>
      <c r="M646" s="35"/>
      <c r="N646" s="35"/>
      <c r="O646" s="38"/>
      <c r="P646" s="39"/>
      <c r="Q646" s="10" t="s">
        <v>1860</v>
      </c>
      <c r="R646" s="39"/>
      <c r="S646" s="39"/>
      <c r="T646" s="10" t="s">
        <v>1860</v>
      </c>
      <c r="U646" s="10" t="s">
        <v>1860</v>
      </c>
      <c r="V646" s="39"/>
      <c r="W646" s="39"/>
      <c r="X646" s="39"/>
      <c r="Y646" s="39"/>
      <c r="Z646" s="39"/>
      <c r="AA646" s="39"/>
      <c r="AB646" s="39"/>
      <c r="AC646" s="35"/>
      <c r="AD646" s="35"/>
      <c r="AE646" s="36">
        <f>IFERROR(FLOOR(Table_Books[[#This Row],[Published_Date]],10), 0)</f>
        <v>0</v>
      </c>
      <c r="AF646" s="35">
        <f>IFERROR(CEILING(VALUE(LEFT(Table_Books[[#This Row],[Published_Date]],FIND("-",Table_Books[[#This Row],[Published_Date]]&amp;"-")-1))/100, 1), 0)</f>
        <v>0</v>
      </c>
      <c r="AG646" s="35"/>
      <c r="AH646" s="35" t="s">
        <v>21602</v>
      </c>
      <c r="AI646" s="35"/>
      <c r="AJ646" s="35"/>
      <c r="AK646" s="35" t="str">
        <f>Table_Books[[#This Row],[Title]]&amp;"_"&amp;Table_Books[[#This Row],[Author]]</f>
        <v>Milkman_Burns, Anna</v>
      </c>
      <c r="AL646" s="35" t="str">
        <f>Table_Books[[#This Row],[Author]]&amp;"_"&amp;Table_Books[[#This Row],[Title]]</f>
        <v>Burns, Anna_Milkman</v>
      </c>
      <c r="AM646" s="35" t="str">
        <f>Table_Books[[#This Row],[Title]]&amp;" by "&amp;Table_Books[[#This Row],[Author]]</f>
        <v>Milkman by Burns, Anna</v>
      </c>
      <c r="AN646" s="35"/>
      <c r="AO646" s="35"/>
    </row>
    <row r="647" spans="1:41" x14ac:dyDescent="0.35">
      <c r="A647" s="7" t="str">
        <f>"B-" &amp; UPPER(TRIM(Table_Books[[#This Row],[Title]])) &amp; "|" &amp; UPPER(TRIM(Table_Books[[#This Row],[Author]]))</f>
        <v>B-MILKMAN|BURNS, ANNA</v>
      </c>
      <c r="B647" s="35" t="str">
        <f>IF(COUNTIFS(Table_Books[Hash_ID],Table_Books[[#This Row],[Hash_ID]])&gt;1,"Y","N")</f>
        <v>Y</v>
      </c>
      <c r="C647" s="35" t="s">
        <v>19845</v>
      </c>
      <c r="D647" s="48" t="s">
        <v>19846</v>
      </c>
      <c r="E647" s="35"/>
      <c r="F647" s="35"/>
      <c r="G647" s="36"/>
      <c r="H647" s="36"/>
      <c r="I647" s="37"/>
      <c r="J647" s="36"/>
      <c r="K647" s="36"/>
      <c r="L647" s="35"/>
      <c r="M647" s="35"/>
      <c r="N647" s="35"/>
      <c r="O647" s="38"/>
      <c r="P647" s="39"/>
      <c r="Q647" s="10" t="s">
        <v>1860</v>
      </c>
      <c r="R647" s="39"/>
      <c r="S647" s="39"/>
      <c r="T647" s="10" t="s">
        <v>1860</v>
      </c>
      <c r="U647" s="10" t="s">
        <v>1860</v>
      </c>
      <c r="V647" s="39"/>
      <c r="W647" s="39"/>
      <c r="X647" s="39"/>
      <c r="Y647" s="39"/>
      <c r="Z647" s="39"/>
      <c r="AA647" s="39"/>
      <c r="AB647" s="39"/>
      <c r="AC647" s="35"/>
      <c r="AD647" s="35"/>
      <c r="AE647" s="36">
        <f>IFERROR(FLOOR(Table_Books[[#This Row],[Published_Date]],10), 0)</f>
        <v>0</v>
      </c>
      <c r="AF647" s="35">
        <f>IFERROR(CEILING(VALUE(LEFT(Table_Books[[#This Row],[Published_Date]],FIND("-",Table_Books[[#This Row],[Published_Date]]&amp;"-")-1))/100, 1), 0)</f>
        <v>0</v>
      </c>
      <c r="AG647" s="35"/>
      <c r="AH647" s="35"/>
      <c r="AI647" s="35"/>
      <c r="AJ647" s="35"/>
      <c r="AK647" s="35" t="str">
        <f>Table_Books[[#This Row],[Title]]&amp;"_"&amp;Table_Books[[#This Row],[Author]]</f>
        <v>Milkman_Burns, Anna</v>
      </c>
      <c r="AL647" s="35" t="str">
        <f>Table_Books[[#This Row],[Author]]&amp;"_"&amp;Table_Books[[#This Row],[Title]]</f>
        <v>Burns, Anna_Milkman</v>
      </c>
      <c r="AM647" s="35" t="str">
        <f>Table_Books[[#This Row],[Title]]&amp;" by "&amp;Table_Books[[#This Row],[Author]]</f>
        <v>Milkman by Burns, Anna</v>
      </c>
      <c r="AN647" s="35"/>
      <c r="AO647" s="35"/>
    </row>
    <row r="648" spans="1:41" x14ac:dyDescent="0.35">
      <c r="A648" s="7" t="str">
        <f>"B-" &amp; UPPER(TRIM(Table_Books[[#This Row],[Title]])) &amp; "|" &amp; UPPER(TRIM(Table_Books[[#This Row],[Author]]))</f>
        <v>B-BLACK HOLE|BURNS, CHARLES</v>
      </c>
      <c r="B648" s="35" t="str">
        <f>IF(COUNTIFS(Table_Books[Hash_ID],Table_Books[[#This Row],[Hash_ID]])&gt;1,"Y","N")</f>
        <v>N</v>
      </c>
      <c r="C648" s="35" t="s">
        <v>20330</v>
      </c>
      <c r="D648" s="35" t="s">
        <v>21568</v>
      </c>
      <c r="E648" s="35"/>
      <c r="F648" s="35"/>
      <c r="G648" s="36"/>
      <c r="H648" s="36"/>
      <c r="I648" s="37"/>
      <c r="J648" s="36"/>
      <c r="K648" s="36"/>
      <c r="L648" s="35"/>
      <c r="M648" s="35"/>
      <c r="N648" s="35"/>
      <c r="O648" s="38"/>
      <c r="P648" s="39"/>
      <c r="Q648" s="10" t="s">
        <v>1860</v>
      </c>
      <c r="R648" s="39"/>
      <c r="S648" s="39"/>
      <c r="T648" s="10" t="s">
        <v>1860</v>
      </c>
      <c r="U648" s="10" t="s">
        <v>1860</v>
      </c>
      <c r="V648" s="39"/>
      <c r="W648" s="39"/>
      <c r="X648" s="39"/>
      <c r="Y648" s="39"/>
      <c r="Z648" s="39"/>
      <c r="AA648" s="39"/>
      <c r="AB648" s="39"/>
      <c r="AC648" s="35"/>
      <c r="AD648" s="35"/>
      <c r="AE648" s="36">
        <f>IFERROR(FLOOR(Table_Books[[#This Row],[Published_Date]],10), 0)</f>
        <v>0</v>
      </c>
      <c r="AF648" s="35">
        <f>IFERROR(CEILING(VALUE(LEFT(Table_Books[[#This Row],[Published_Date]],FIND("-",Table_Books[[#This Row],[Published_Date]]&amp;"-")-1))/100, 1), 0)</f>
        <v>0</v>
      </c>
      <c r="AG648" s="35"/>
      <c r="AH648" s="35" t="s">
        <v>21572</v>
      </c>
      <c r="AI648" s="35"/>
      <c r="AJ648" s="35" t="s">
        <v>20331</v>
      </c>
      <c r="AK648" s="35" t="str">
        <f>Table_Books[[#This Row],[Title]]&amp;"_"&amp;Table_Books[[#This Row],[Author]]</f>
        <v>Black Hole_Burns, Charles</v>
      </c>
      <c r="AL648" s="35" t="str">
        <f>Table_Books[[#This Row],[Author]]&amp;"_"&amp;Table_Books[[#This Row],[Title]]</f>
        <v>Burns, Charles_Black Hole</v>
      </c>
      <c r="AM648" s="35" t="str">
        <f>Table_Books[[#This Row],[Title]]&amp;" by "&amp;Table_Books[[#This Row],[Author]]</f>
        <v>Black Hole by Burns, Charles</v>
      </c>
      <c r="AN648" s="35"/>
      <c r="AO648" s="35"/>
    </row>
    <row r="649" spans="1:41" x14ac:dyDescent="0.35">
      <c r="A649" s="7" t="str">
        <f>"B-" &amp; UPPER(TRIM(Table_Books[[#This Row],[Title]])) &amp; "|" &amp; UPPER(TRIM(Table_Books[[#This Row],[Author]]))</f>
        <v>B-POEMS, CHIEFLY IN THE SCOTTISH DIALECT|BURNS, ROBERT</v>
      </c>
      <c r="B649" s="35" t="str">
        <f>IF(COUNTIFS(Table_Books[Hash_ID],Table_Books[[#This Row],[Hash_ID]])&gt;1,"Y","N")</f>
        <v>N</v>
      </c>
      <c r="C649" s="35" t="s">
        <v>19461</v>
      </c>
      <c r="D649" s="48" t="s">
        <v>19462</v>
      </c>
      <c r="E649" s="35"/>
      <c r="F649" s="35"/>
      <c r="G649" s="36"/>
      <c r="H649" s="36"/>
      <c r="I649" s="37"/>
      <c r="J649" s="36"/>
      <c r="K649" s="36"/>
      <c r="L649" s="35"/>
      <c r="M649" s="35"/>
      <c r="N649" s="35"/>
      <c r="O649" s="38"/>
      <c r="P649" s="39"/>
      <c r="Q649" s="10" t="s">
        <v>1860</v>
      </c>
      <c r="R649" s="39"/>
      <c r="S649" s="39"/>
      <c r="T649" s="10" t="s">
        <v>1860</v>
      </c>
      <c r="U649" s="10" t="s">
        <v>1860</v>
      </c>
      <c r="V649" s="39"/>
      <c r="W649" s="39"/>
      <c r="X649" s="39"/>
      <c r="Y649" s="39"/>
      <c r="Z649" s="39"/>
      <c r="AA649" s="39"/>
      <c r="AB649" s="39"/>
      <c r="AC649" s="35"/>
      <c r="AD649" s="35"/>
      <c r="AE649" s="36">
        <f>IFERROR(FLOOR(Table_Books[[#This Row],[Published_Date]],10), 0)</f>
        <v>0</v>
      </c>
      <c r="AF649" s="35">
        <f>IFERROR(CEILING(VALUE(LEFT(Table_Books[[#This Row],[Published_Date]],FIND("-",Table_Books[[#This Row],[Published_Date]]&amp;"-")-1))/100, 1), 0)</f>
        <v>0</v>
      </c>
      <c r="AG649" s="35"/>
      <c r="AH649" s="35" t="s">
        <v>21593</v>
      </c>
      <c r="AI649" s="35"/>
      <c r="AJ649" s="35"/>
      <c r="AK649" s="35" t="str">
        <f>Table_Books[[#This Row],[Title]]&amp;"_"&amp;Table_Books[[#This Row],[Author]]</f>
        <v>Poems, Chiefly in the Scottish Dialect_Burns, Robert</v>
      </c>
      <c r="AL649" s="35" t="str">
        <f>Table_Books[[#This Row],[Author]]&amp;"_"&amp;Table_Books[[#This Row],[Title]]</f>
        <v>Burns, Robert_Poems, Chiefly in the Scottish Dialect</v>
      </c>
      <c r="AM649" s="35" t="str">
        <f>Table_Books[[#This Row],[Title]]&amp;" by "&amp;Table_Books[[#This Row],[Author]]</f>
        <v>Poems, Chiefly in the Scottish Dialect by Burns, Robert</v>
      </c>
      <c r="AN649" s="35"/>
      <c r="AO649" s="35"/>
    </row>
    <row r="650" spans="1:41" x14ac:dyDescent="0.35">
      <c r="A650" s="7" t="str">
        <f>"B-" &amp; UPPER(TRIM(Table_Books[[#This Row],[Title]])) &amp; "|" &amp; UPPER(TRIM(Table_Books[[#This Row],[Author]]))</f>
        <v>B-AND THE HIPPOS WERE BOILED IN THEIR TANKS|BURROUGHS, WILLIAM S.</v>
      </c>
      <c r="B650" s="28" t="str">
        <f>IF(COUNTIFS(Table_Books[Hash_ID],Table_Books[[#This Row],[Hash_ID]])&gt;1,"Y","N")</f>
        <v>N</v>
      </c>
      <c r="C650" s="2" t="s">
        <v>6999</v>
      </c>
      <c r="D650" s="2" t="s">
        <v>2745</v>
      </c>
      <c r="G650" s="12"/>
      <c r="H650" s="12"/>
      <c r="I650" s="8"/>
      <c r="J650" s="12"/>
      <c r="K650" s="12"/>
      <c r="O650" s="33"/>
      <c r="P650" s="10"/>
      <c r="Q650" s="10" t="s">
        <v>1860</v>
      </c>
      <c r="R650" s="10"/>
      <c r="S650" s="10"/>
      <c r="T650" s="10" t="s">
        <v>1860</v>
      </c>
      <c r="U650" s="10" t="s">
        <v>1860</v>
      </c>
      <c r="V650" s="10"/>
      <c r="W650" s="10"/>
      <c r="X650" s="10"/>
      <c r="Y650" s="10"/>
      <c r="Z650" s="10"/>
      <c r="AA650" s="10"/>
      <c r="AB650" s="10"/>
      <c r="AE650" s="12">
        <f>IFERROR(FLOOR(Table_Books[[#This Row],[Published_Date]],10), 0)</f>
        <v>0</v>
      </c>
      <c r="AF650" s="2">
        <f>IFERROR(CEILING(VALUE(LEFT(Table_Books[[#This Row],[Published_Date]],FIND("-",Table_Books[[#This Row],[Published_Date]]&amp;"-")-1))/100, 1), 0)</f>
        <v>0</v>
      </c>
      <c r="AK650" s="2" t="str">
        <f>Table_Books[[#This Row],[Title]]&amp;"_"&amp;Table_Books[[#This Row],[Author]]</f>
        <v>And the Hippos Were Boiled in Their Tanks_Burroughs, William S.</v>
      </c>
      <c r="AL650" s="2" t="str">
        <f>Table_Books[[#This Row],[Author]]&amp;"_"&amp;Table_Books[[#This Row],[Title]]</f>
        <v>Burroughs, William S._And the Hippos Were Boiled in Their Tanks</v>
      </c>
      <c r="AM650" s="2" t="str">
        <f>Table_Books[[#This Row],[Title]]&amp;" by "&amp;Table_Books[[#This Row],[Author]]</f>
        <v>And the Hippos Were Boiled in Their Tanks by Burroughs, William S.</v>
      </c>
    </row>
    <row r="651" spans="1:41" x14ac:dyDescent="0.35">
      <c r="A651" s="7" t="str">
        <f>"B-" &amp; UPPER(TRIM(Table_Books[[#This Row],[Title]])) &amp; "|" &amp; UPPER(TRIM(Table_Books[[#This Row],[Author]]))</f>
        <v>B-CITIES OF THE RED NIGHT|BURROUGHS, WILLIAM S.</v>
      </c>
      <c r="B651" s="28" t="str">
        <f>IF(COUNTIFS(Table_Books[Hash_ID],Table_Books[[#This Row],[Hash_ID]])&gt;1,"Y","N")</f>
        <v>N</v>
      </c>
      <c r="C651" s="2" t="s">
        <v>15545</v>
      </c>
      <c r="D651" s="2" t="s">
        <v>2745</v>
      </c>
      <c r="G651" s="12"/>
      <c r="H651" s="12"/>
      <c r="I651" s="8"/>
      <c r="J651" s="12"/>
      <c r="K651" s="12"/>
      <c r="O651" s="33"/>
      <c r="P651" s="10"/>
      <c r="Q651" s="10" t="s">
        <v>1860</v>
      </c>
      <c r="R651" s="10"/>
      <c r="S651" s="10"/>
      <c r="T651" s="10" t="s">
        <v>1860</v>
      </c>
      <c r="U651" s="10" t="s">
        <v>1860</v>
      </c>
      <c r="V651" s="10"/>
      <c r="W651" s="10"/>
      <c r="X651" s="10"/>
      <c r="Y651" s="10"/>
      <c r="Z651" s="10"/>
      <c r="AA651" s="10"/>
      <c r="AB651" s="10"/>
      <c r="AE651" s="12">
        <f>IFERROR(FLOOR(Table_Books[[#This Row],[Published_Date]],10), 0)</f>
        <v>0</v>
      </c>
      <c r="AF651" s="2">
        <f>IFERROR(CEILING(VALUE(LEFT(Table_Books[[#This Row],[Published_Date]],FIND("-",Table_Books[[#This Row],[Published_Date]]&amp;"-")-1))/100, 1), 0)</f>
        <v>0</v>
      </c>
      <c r="AK651" s="2" t="str">
        <f>Table_Books[[#This Row],[Title]]&amp;"_"&amp;Table_Books[[#This Row],[Author]]</f>
        <v>Cities of the Red Night_Burroughs, William S.</v>
      </c>
      <c r="AL651" s="2" t="str">
        <f>Table_Books[[#This Row],[Author]]&amp;"_"&amp;Table_Books[[#This Row],[Title]]</f>
        <v>Burroughs, William S._Cities of the Red Night</v>
      </c>
      <c r="AM651" s="2" t="str">
        <f>Table_Books[[#This Row],[Title]]&amp;" by "&amp;Table_Books[[#This Row],[Author]]</f>
        <v>Cities of the Red Night by Burroughs, William S.</v>
      </c>
    </row>
    <row r="652" spans="1:41" x14ac:dyDescent="0.35">
      <c r="A652" s="7" t="str">
        <f>"B-" &amp; UPPER(TRIM(Table_Books[[#This Row],[Title]])) &amp; "|" &amp; UPPER(TRIM(Table_Books[[#This Row],[Author]]))</f>
        <v>B-JUNKY|BURROUGHS, WILLIAM S.</v>
      </c>
      <c r="B652" s="28" t="str">
        <f>IF(COUNTIFS(Table_Books[Hash_ID],Table_Books[[#This Row],[Hash_ID]])&gt;1,"Y","N")</f>
        <v>N</v>
      </c>
      <c r="C652" s="2" t="s">
        <v>6072</v>
      </c>
      <c r="D652" s="2" t="s">
        <v>2745</v>
      </c>
      <c r="G652" s="12"/>
      <c r="H652" s="12"/>
      <c r="I652" s="8"/>
      <c r="J652" s="12"/>
      <c r="K652" s="12"/>
      <c r="O652" s="33"/>
      <c r="P652" s="10"/>
      <c r="Q652" s="10" t="s">
        <v>1860</v>
      </c>
      <c r="R652" s="10"/>
      <c r="S652" s="10"/>
      <c r="T652" s="10" t="s">
        <v>1860</v>
      </c>
      <c r="U652" s="10" t="s">
        <v>1860</v>
      </c>
      <c r="V652" s="10"/>
      <c r="W652" s="10"/>
      <c r="X652" s="10"/>
      <c r="Y652" s="10"/>
      <c r="Z652" s="10"/>
      <c r="AA652" s="10"/>
      <c r="AB652" s="10"/>
      <c r="AE652" s="12">
        <f>IFERROR(FLOOR(Table_Books[[#This Row],[Published_Date]],10), 0)</f>
        <v>0</v>
      </c>
      <c r="AF652" s="2">
        <f>IFERROR(CEILING(VALUE(LEFT(Table_Books[[#This Row],[Published_Date]],FIND("-",Table_Books[[#This Row],[Published_Date]]&amp;"-")-1))/100, 1), 0)</f>
        <v>0</v>
      </c>
      <c r="AK652" s="2" t="str">
        <f>Table_Books[[#This Row],[Title]]&amp;"_"&amp;Table_Books[[#This Row],[Author]]</f>
        <v>Junky_Burroughs, William S.</v>
      </c>
      <c r="AL652" s="2" t="str">
        <f>Table_Books[[#This Row],[Author]]&amp;"_"&amp;Table_Books[[#This Row],[Title]]</f>
        <v>Burroughs, William S._Junky</v>
      </c>
      <c r="AM652" s="2" t="str">
        <f>Table_Books[[#This Row],[Title]]&amp;" by "&amp;Table_Books[[#This Row],[Author]]</f>
        <v>Junky by Burroughs, William S.</v>
      </c>
    </row>
    <row r="653" spans="1:41" x14ac:dyDescent="0.35">
      <c r="A653" s="7" t="str">
        <f>"B-" &amp; UPPER(TRIM(Table_Books[[#This Row],[Title]])) &amp; "|" &amp; UPPER(TRIM(Table_Books[[#This Row],[Author]]))</f>
        <v>B-NAKED LUNCH|BURROUGHS, WILLIAM S.</v>
      </c>
      <c r="B653" s="35" t="str">
        <f>IF(COUNTIFS(Table_Books[Hash_ID],Table_Books[[#This Row],[Hash_ID]])&gt;1,"Y","N")</f>
        <v>Y</v>
      </c>
      <c r="C653" s="35" t="s">
        <v>16600</v>
      </c>
      <c r="D653" s="35" t="s">
        <v>2745</v>
      </c>
      <c r="E653" s="35"/>
      <c r="F653" s="35"/>
      <c r="G653" s="36"/>
      <c r="H653" s="36"/>
      <c r="I653" s="37"/>
      <c r="J653" s="36"/>
      <c r="K653" s="36"/>
      <c r="L653" s="35"/>
      <c r="M653" s="35"/>
      <c r="N653" s="35"/>
      <c r="O653" s="38"/>
      <c r="P653" s="39"/>
      <c r="Q653" s="10" t="s">
        <v>1860</v>
      </c>
      <c r="R653" s="39"/>
      <c r="S653" s="39"/>
      <c r="T653" s="10" t="s">
        <v>1860</v>
      </c>
      <c r="U653" s="10" t="s">
        <v>1860</v>
      </c>
      <c r="V653" s="39"/>
      <c r="W653" s="39"/>
      <c r="X653" s="39"/>
      <c r="Y653" s="39"/>
      <c r="Z653" s="39"/>
      <c r="AA653" s="39"/>
      <c r="AB653" s="39"/>
      <c r="AC653" s="35"/>
      <c r="AD653" s="35"/>
      <c r="AE653" s="36">
        <f>IFERROR(FLOOR(Table_Books[[#This Row],[Published_Date]],10), 0)</f>
        <v>0</v>
      </c>
      <c r="AF653" s="35">
        <f>IFERROR(CEILING(VALUE(LEFT(Table_Books[[#This Row],[Published_Date]],FIND("-",Table_Books[[#This Row],[Published_Date]]&amp;"-")-1))/100, 1), 0)</f>
        <v>0</v>
      </c>
      <c r="AG653" s="35"/>
      <c r="AH653" s="35" t="s">
        <v>21602</v>
      </c>
      <c r="AI653" s="35"/>
      <c r="AJ653" s="35"/>
      <c r="AK653" s="35" t="str">
        <f>Table_Books[[#This Row],[Title]]&amp;"_"&amp;Table_Books[[#This Row],[Author]]</f>
        <v>Naked Lunch_Burroughs, William S.</v>
      </c>
      <c r="AL653" s="35" t="str">
        <f>Table_Books[[#This Row],[Author]]&amp;"_"&amp;Table_Books[[#This Row],[Title]]</f>
        <v>Burroughs, William S._Naked Lunch</v>
      </c>
      <c r="AM653" s="35" t="str">
        <f>Table_Books[[#This Row],[Title]]&amp;" by "&amp;Table_Books[[#This Row],[Author]]</f>
        <v>Naked Lunch by Burroughs, William S.</v>
      </c>
      <c r="AN653" s="35"/>
      <c r="AO653" s="35"/>
    </row>
    <row r="654" spans="1:41" x14ac:dyDescent="0.35">
      <c r="A654" s="7" t="str">
        <f>"B-" &amp; UPPER(TRIM(Table_Books[[#This Row],[Title]])) &amp; "|" &amp; UPPER(TRIM(Table_Books[[#This Row],[Author]]))</f>
        <v>B-NAKED LUNCH|BURROUGHS, WILLIAM S.</v>
      </c>
      <c r="B654" s="35" t="str">
        <f>IF(COUNTIFS(Table_Books[Hash_ID],Table_Books[[#This Row],[Hash_ID]])&gt;1,"Y","N")</f>
        <v>Y</v>
      </c>
      <c r="C654" s="35" t="s">
        <v>16600</v>
      </c>
      <c r="D654" s="35" t="s">
        <v>2745</v>
      </c>
      <c r="E654" s="35"/>
      <c r="F654" s="35"/>
      <c r="G654" s="36"/>
      <c r="H654" s="36"/>
      <c r="I654" s="37"/>
      <c r="J654" s="36"/>
      <c r="K654" s="36"/>
      <c r="L654" s="35"/>
      <c r="M654" s="35"/>
      <c r="N654" s="35"/>
      <c r="O654" s="38"/>
      <c r="P654" s="39"/>
      <c r="Q654" s="10" t="s">
        <v>1860</v>
      </c>
      <c r="R654" s="39"/>
      <c r="S654" s="39"/>
      <c r="T654" s="10" t="s">
        <v>1860</v>
      </c>
      <c r="U654" s="10" t="s">
        <v>1860</v>
      </c>
      <c r="V654" s="39"/>
      <c r="W654" s="39"/>
      <c r="X654" s="39"/>
      <c r="Y654" s="39"/>
      <c r="Z654" s="39"/>
      <c r="AA654" s="39"/>
      <c r="AB654" s="39"/>
      <c r="AC654" s="35"/>
      <c r="AD654" s="35"/>
      <c r="AE654" s="36">
        <f>IFERROR(FLOOR(Table_Books[[#This Row],[Published_Date]],10), 0)</f>
        <v>0</v>
      </c>
      <c r="AF654" s="35">
        <f>IFERROR(CEILING(VALUE(LEFT(Table_Books[[#This Row],[Published_Date]],FIND("-",Table_Books[[#This Row],[Published_Date]]&amp;"-")-1))/100, 1), 0)</f>
        <v>0</v>
      </c>
      <c r="AG654" s="35"/>
      <c r="AH654" s="35" t="s">
        <v>21572</v>
      </c>
      <c r="AI654" s="35"/>
      <c r="AJ654" s="35" t="s">
        <v>20283</v>
      </c>
      <c r="AK654" s="35" t="str">
        <f>Table_Books[[#This Row],[Title]]&amp;"_"&amp;Table_Books[[#This Row],[Author]]</f>
        <v>Naked Lunch_Burroughs, William S.</v>
      </c>
      <c r="AL654" s="35" t="str">
        <f>Table_Books[[#This Row],[Author]]&amp;"_"&amp;Table_Books[[#This Row],[Title]]</f>
        <v>Burroughs, William S._Naked Lunch</v>
      </c>
      <c r="AM654" s="35" t="str">
        <f>Table_Books[[#This Row],[Title]]&amp;" by "&amp;Table_Books[[#This Row],[Author]]</f>
        <v>Naked Lunch by Burroughs, William S.</v>
      </c>
      <c r="AN654" s="35"/>
      <c r="AO654" s="35"/>
    </row>
    <row r="655" spans="1:41" ht="29" x14ac:dyDescent="0.35">
      <c r="A655" s="7" t="str">
        <f>"B-" &amp; UPPER(TRIM(Table_Books[[#This Row],[Title]])) &amp; "|" &amp; UPPER(TRIM(Table_Books[[#This Row],[Author]]))</f>
        <v>B-NAKED LUNCH|BURROUGHS, WILLIAM S.</v>
      </c>
      <c r="B655" s="35" t="str">
        <f>IF(COUNTIFS(Table_Books[Hash_ID],Table_Books[[#This Row],[Hash_ID]])&gt;1,"Y","N")</f>
        <v>Y</v>
      </c>
      <c r="C655" s="35" t="s">
        <v>16600</v>
      </c>
      <c r="D655" s="35" t="s">
        <v>2745</v>
      </c>
      <c r="E655" s="35"/>
      <c r="F655" s="35"/>
      <c r="G655" s="36"/>
      <c r="H655" s="36"/>
      <c r="I655" s="37"/>
      <c r="J655" s="36"/>
      <c r="K655" s="36"/>
      <c r="L655" s="35"/>
      <c r="M655" s="35"/>
      <c r="N655" s="35"/>
      <c r="O655" s="38"/>
      <c r="P655" s="39"/>
      <c r="Q655" s="10" t="s">
        <v>1860</v>
      </c>
      <c r="R655" s="39"/>
      <c r="S655" s="39"/>
      <c r="T655" s="10" t="s">
        <v>1860</v>
      </c>
      <c r="U655" s="10" t="s">
        <v>1860</v>
      </c>
      <c r="V655" s="39"/>
      <c r="W655" s="39"/>
      <c r="X655" s="39"/>
      <c r="Y655" s="39"/>
      <c r="Z655" s="39"/>
      <c r="AA655" s="39"/>
      <c r="AB655" s="39"/>
      <c r="AC655" s="35"/>
      <c r="AD655" s="35"/>
      <c r="AE655" s="36">
        <f>IFERROR(FLOOR(Table_Books[[#This Row],[Published_Date]],10), 0)</f>
        <v>0</v>
      </c>
      <c r="AF655" s="35">
        <f>IFERROR(CEILING(VALUE(LEFT(Table_Books[[#This Row],[Published_Date]],FIND("-",Table_Books[[#This Row],[Published_Date]]&amp;"-")-1))/100, 1), 0)</f>
        <v>0</v>
      </c>
      <c r="AG655" s="35"/>
      <c r="AH655" s="35" t="s">
        <v>21576</v>
      </c>
      <c r="AI655" s="35"/>
      <c r="AJ655" s="35" t="s">
        <v>20409</v>
      </c>
      <c r="AK655" s="35" t="str">
        <f>Table_Books[[#This Row],[Title]]&amp;"_"&amp;Table_Books[[#This Row],[Author]]</f>
        <v>Naked Lunch_Burroughs, William S.</v>
      </c>
      <c r="AL655" s="35" t="str">
        <f>Table_Books[[#This Row],[Author]]&amp;"_"&amp;Table_Books[[#This Row],[Title]]</f>
        <v>Burroughs, William S._Naked Lunch</v>
      </c>
      <c r="AM655" s="35" t="str">
        <f>Table_Books[[#This Row],[Title]]&amp;" by "&amp;Table_Books[[#This Row],[Author]]</f>
        <v>Naked Lunch by Burroughs, William S.</v>
      </c>
      <c r="AN655" s="35"/>
      <c r="AO655" s="35"/>
    </row>
    <row r="656" spans="1:41" ht="58" x14ac:dyDescent="0.35">
      <c r="A656" s="7" t="str">
        <f>"B-" &amp; UPPER(TRIM(Table_Books[[#This Row],[Title]])) &amp; "|" &amp; UPPER(TRIM(Table_Books[[#This Row],[Author]]))</f>
        <v>B-NAKED LUNCH: THE RESTORED TEXT|BURROUGHS, WILLIAM S.</v>
      </c>
      <c r="B656" s="28" t="str">
        <f>IF(COUNTIFS(Table_Books[Hash_ID],Table_Books[[#This Row],[Hash_ID]])&gt;1,"Y","N")</f>
        <v>N</v>
      </c>
      <c r="C656" s="2" t="s">
        <v>6071</v>
      </c>
      <c r="D656" s="2" t="s">
        <v>2745</v>
      </c>
      <c r="G656" s="12">
        <v>1959</v>
      </c>
      <c r="H656" s="12"/>
      <c r="I656" s="8"/>
      <c r="J656" s="12"/>
      <c r="K656" s="12"/>
      <c r="L656" s="2">
        <v>289</v>
      </c>
      <c r="M656" s="2" t="s">
        <v>2971</v>
      </c>
      <c r="O656" s="33">
        <v>5</v>
      </c>
      <c r="P656" s="10"/>
      <c r="Q656" s="10" t="s">
        <v>1860</v>
      </c>
      <c r="R656" s="10"/>
      <c r="S656" s="10"/>
      <c r="T656" s="10" t="s">
        <v>1860</v>
      </c>
      <c r="U656" s="10" t="s">
        <v>1860</v>
      </c>
      <c r="V656" s="10"/>
      <c r="W656" s="10"/>
      <c r="X656" s="10"/>
      <c r="Y656" s="10"/>
      <c r="Z656" s="10"/>
      <c r="AA656" s="10"/>
      <c r="AB656" s="10"/>
      <c r="AE656" s="12">
        <f>IFERROR(FLOOR(Table_Books[[#This Row],[Published_Date]],10), 0)</f>
        <v>1950</v>
      </c>
      <c r="AF656" s="2">
        <f>IFERROR(CEILING(VALUE(LEFT(Table_Books[[#This Row],[Published_Date]],FIND("-",Table_Books[[#This Row],[Published_Date]]&amp;"-")-1))/100, 1), 0)</f>
        <v>20</v>
      </c>
      <c r="AK656" s="2" t="str">
        <f>Table_Books[[#This Row],[Title]]&amp;"_"&amp;Table_Books[[#This Row],[Author]]</f>
        <v>Naked Lunch: The Restored Text_Burroughs, William S.</v>
      </c>
      <c r="AL656" s="2" t="str">
        <f>Table_Books[[#This Row],[Author]]&amp;"_"&amp;Table_Books[[#This Row],[Title]]</f>
        <v>Burroughs, William S._Naked Lunch: The Restored Text</v>
      </c>
      <c r="AM656" s="2" t="str">
        <f>Table_Books[[#This Row],[Title]]&amp;" by "&amp;Table_Books[[#This Row],[Author]]</f>
        <v>Naked Lunch: The Restored Text by Burroughs, William S.</v>
      </c>
    </row>
    <row r="657" spans="1:41" ht="29" x14ac:dyDescent="0.35">
      <c r="A657" s="7" t="str">
        <f>"B-" &amp; UPPER(TRIM(Table_Books[[#This Row],[Title]])) &amp; "|" &amp; UPPER(TRIM(Table_Books[[#This Row],[Author]]))</f>
        <v>B-THE SOFT MACHINE / NOVA EXPRESS (REST OF CUT-UP TRILOGY)|BURROUGHS, WILLIAM S.</v>
      </c>
      <c r="B657" s="35" t="str">
        <f>IF(COUNTIFS(Table_Books[Hash_ID],Table_Books[[#This Row],[Hash_ID]])&gt;1,"Y","N")</f>
        <v>N</v>
      </c>
      <c r="C657" s="35" t="s">
        <v>20378</v>
      </c>
      <c r="D657" s="35" t="s">
        <v>2745</v>
      </c>
      <c r="E657" s="35"/>
      <c r="F657" s="35"/>
      <c r="G657" s="36"/>
      <c r="H657" s="36"/>
      <c r="I657" s="37"/>
      <c r="J657" s="36"/>
      <c r="K657" s="36"/>
      <c r="L657" s="35"/>
      <c r="M657" s="35"/>
      <c r="N657" s="35"/>
      <c r="O657" s="38"/>
      <c r="P657" s="39"/>
      <c r="Q657" s="10" t="s">
        <v>1860</v>
      </c>
      <c r="R657" s="39"/>
      <c r="S657" s="39"/>
      <c r="T657" s="10" t="s">
        <v>1860</v>
      </c>
      <c r="U657" s="10" t="s">
        <v>1860</v>
      </c>
      <c r="V657" s="39"/>
      <c r="W657" s="39"/>
      <c r="X657" s="39"/>
      <c r="Y657" s="39"/>
      <c r="Z657" s="39"/>
      <c r="AA657" s="39"/>
      <c r="AB657" s="39"/>
      <c r="AC657" s="35"/>
      <c r="AD657" s="35"/>
      <c r="AE657" s="36">
        <f>IFERROR(FLOOR(Table_Books[[#This Row],[Published_Date]],10), 0)</f>
        <v>0</v>
      </c>
      <c r="AF657" s="35">
        <f>IFERROR(CEILING(VALUE(LEFT(Table_Books[[#This Row],[Published_Date]],FIND("-",Table_Books[[#This Row],[Published_Date]]&amp;"-")-1))/100, 1), 0)</f>
        <v>0</v>
      </c>
      <c r="AG657" s="35"/>
      <c r="AH657" s="35" t="s">
        <v>21576</v>
      </c>
      <c r="AI657" s="35"/>
      <c r="AJ657" s="35" t="s">
        <v>20410</v>
      </c>
      <c r="AK657" s="35" t="str">
        <f>Table_Books[[#This Row],[Title]]&amp;"_"&amp;Table_Books[[#This Row],[Author]]</f>
        <v>The Soft Machine / Nova Express (Rest of Cut-Up Trilogy)_Burroughs, William S.</v>
      </c>
      <c r="AL657" s="35" t="str">
        <f>Table_Books[[#This Row],[Author]]&amp;"_"&amp;Table_Books[[#This Row],[Title]]</f>
        <v>Burroughs, William S._The Soft Machine / Nova Express (Rest of Cut-Up Trilogy)</v>
      </c>
      <c r="AM657" s="35" t="str">
        <f>Table_Books[[#This Row],[Title]]&amp;" by "&amp;Table_Books[[#This Row],[Author]]</f>
        <v>The Soft Machine / Nova Express (Rest of Cut-Up Trilogy) by Burroughs, William S.</v>
      </c>
      <c r="AN657" s="35"/>
      <c r="AO657" s="35"/>
    </row>
    <row r="658" spans="1:41" ht="29" x14ac:dyDescent="0.35">
      <c r="A658" s="7" t="str">
        <f>"B-" &amp; UPPER(TRIM(Table_Books[[#This Row],[Title]])) &amp; "|" &amp; UPPER(TRIM(Table_Books[[#This Row],[Author]]))</f>
        <v>B-THE TICKET THAT EXPLODED / NOVA EXPRESS (CUT-UP TRILOGY)|BURROUGHS, WILLIAM S.</v>
      </c>
      <c r="B658" s="35" t="str">
        <f>IF(COUNTIFS(Table_Books[Hash_ID],Table_Books[[#This Row],[Hash_ID]])&gt;1,"Y","N")</f>
        <v>N</v>
      </c>
      <c r="C658" s="35" t="s">
        <v>20284</v>
      </c>
      <c r="D658" s="35" t="s">
        <v>2745</v>
      </c>
      <c r="E658" s="35"/>
      <c r="F658" s="35"/>
      <c r="G658" s="36"/>
      <c r="H658" s="36"/>
      <c r="I658" s="37"/>
      <c r="J658" s="36"/>
      <c r="K658" s="36"/>
      <c r="L658" s="35"/>
      <c r="M658" s="35"/>
      <c r="N658" s="35"/>
      <c r="O658" s="38"/>
      <c r="P658" s="39"/>
      <c r="Q658" s="10" t="s">
        <v>1860</v>
      </c>
      <c r="R658" s="39"/>
      <c r="S658" s="39"/>
      <c r="T658" s="10" t="s">
        <v>1860</v>
      </c>
      <c r="U658" s="10" t="s">
        <v>1860</v>
      </c>
      <c r="V658" s="39"/>
      <c r="W658" s="39"/>
      <c r="X658" s="39"/>
      <c r="Y658" s="39"/>
      <c r="Z658" s="39"/>
      <c r="AA658" s="39"/>
      <c r="AB658" s="39"/>
      <c r="AC658" s="35"/>
      <c r="AD658" s="35"/>
      <c r="AE658" s="36">
        <f>IFERROR(FLOOR(Table_Books[[#This Row],[Published_Date]],10), 0)</f>
        <v>0</v>
      </c>
      <c r="AF658" s="35">
        <f>IFERROR(CEILING(VALUE(LEFT(Table_Books[[#This Row],[Published_Date]],FIND("-",Table_Books[[#This Row],[Published_Date]]&amp;"-")-1))/100, 1), 0)</f>
        <v>0</v>
      </c>
      <c r="AG658" s="35"/>
      <c r="AH658" s="35" t="s">
        <v>21572</v>
      </c>
      <c r="AI658" s="35"/>
      <c r="AJ658" s="35" t="s">
        <v>20285</v>
      </c>
      <c r="AK658" s="35" t="str">
        <f>Table_Books[[#This Row],[Title]]&amp;"_"&amp;Table_Books[[#This Row],[Author]]</f>
        <v>The Ticket That Exploded / Nova Express (Cut-up Trilogy)_Burroughs, William S.</v>
      </c>
      <c r="AL658" s="35" t="str">
        <f>Table_Books[[#This Row],[Author]]&amp;"_"&amp;Table_Books[[#This Row],[Title]]</f>
        <v>Burroughs, William S._The Ticket That Exploded / Nova Express (Cut-up Trilogy)</v>
      </c>
      <c r="AM658" s="35" t="str">
        <f>Table_Books[[#This Row],[Title]]&amp;" by "&amp;Table_Books[[#This Row],[Author]]</f>
        <v>The Ticket That Exploded / Nova Express (Cut-up Trilogy) by Burroughs, William S.</v>
      </c>
      <c r="AN658" s="35"/>
      <c r="AO658" s="35"/>
    </row>
    <row r="659" spans="1:41" ht="43.5" x14ac:dyDescent="0.35">
      <c r="A659" s="7" t="str">
        <f>"B-" &amp; UPPER(TRIM(Table_Books[[#This Row],[Title]])) &amp; "|" &amp; UPPER(TRIM(Table_Books[[#This Row],[Author]]))</f>
        <v>B-THE ANATOMY OF MELANCHOLY|BURTON, ROBERT</v>
      </c>
      <c r="B659" s="28" t="str">
        <f>IF(COUNTIFS(Table_Books[Hash_ID],Table_Books[[#This Row],[Hash_ID]])&gt;1,"Y","N")</f>
        <v>Y</v>
      </c>
      <c r="C659" s="2" t="s">
        <v>5178</v>
      </c>
      <c r="D659" s="2" t="s">
        <v>5179</v>
      </c>
      <c r="G659" s="12">
        <v>1621</v>
      </c>
      <c r="H659" s="12"/>
      <c r="I659" s="8"/>
      <c r="J659" s="12"/>
      <c r="K659" s="12"/>
      <c r="L659" s="2">
        <v>1392</v>
      </c>
      <c r="M659" s="2" t="s">
        <v>5274</v>
      </c>
      <c r="O659" s="33"/>
      <c r="P659" s="10"/>
      <c r="Q659" s="10" t="s">
        <v>1860</v>
      </c>
      <c r="R659" s="10"/>
      <c r="S659" s="10"/>
      <c r="T659" s="10" t="s">
        <v>1860</v>
      </c>
      <c r="U659" s="10" t="s">
        <v>1860</v>
      </c>
      <c r="V659" s="10"/>
      <c r="W659" s="10"/>
      <c r="X659" s="10"/>
      <c r="Y659" s="10"/>
      <c r="Z659" s="10"/>
      <c r="AA659" s="10"/>
      <c r="AB659" s="10"/>
      <c r="AE659" s="12">
        <f>IFERROR(FLOOR(Table_Books[[#This Row],[Published_Date]],10), 0)</f>
        <v>1620</v>
      </c>
      <c r="AF659" s="2">
        <f>IFERROR(CEILING(VALUE(LEFT(Table_Books[[#This Row],[Published_Date]],FIND("-",Table_Books[[#This Row],[Published_Date]]&amp;"-")-1))/100, 1), 0)</f>
        <v>17</v>
      </c>
      <c r="AK659" s="2" t="str">
        <f>Table_Books[[#This Row],[Title]]&amp;"_"&amp;Table_Books[[#This Row],[Author]]</f>
        <v>The Anatomy of Melancholy_Burton, Robert</v>
      </c>
      <c r="AL659" s="2" t="str">
        <f>Table_Books[[#This Row],[Author]]&amp;"_"&amp;Table_Books[[#This Row],[Title]]</f>
        <v>Burton, Robert_The Anatomy of Melancholy</v>
      </c>
      <c r="AM659" s="2" t="str">
        <f>Table_Books[[#This Row],[Title]]&amp;" by "&amp;Table_Books[[#This Row],[Author]]</f>
        <v>The Anatomy of Melancholy by Burton, Robert</v>
      </c>
    </row>
    <row r="660" spans="1:41" x14ac:dyDescent="0.35">
      <c r="A660" s="7" t="str">
        <f>"B-" &amp; UPPER(TRIM(Table_Books[[#This Row],[Title]])) &amp; "|" &amp; UPPER(TRIM(Table_Books[[#This Row],[Author]]))</f>
        <v>B-THE ANATOMY OF MELANCHOLY|BURTON, ROBERT</v>
      </c>
      <c r="B660" s="35" t="str">
        <f>IF(COUNTIFS(Table_Books[Hash_ID],Table_Books[[#This Row],[Hash_ID]])&gt;1,"Y","N")</f>
        <v>Y</v>
      </c>
      <c r="C660" s="35" t="s">
        <v>5178</v>
      </c>
      <c r="D660" s="35" t="s">
        <v>5179</v>
      </c>
      <c r="E660" s="35"/>
      <c r="F660" s="35"/>
      <c r="G660" s="36"/>
      <c r="H660" s="36"/>
      <c r="I660" s="37"/>
      <c r="J660" s="36"/>
      <c r="K660" s="36"/>
      <c r="L660" s="35"/>
      <c r="M660" s="35"/>
      <c r="N660" s="35"/>
      <c r="O660" s="38"/>
      <c r="P660" s="39"/>
      <c r="Q660" s="10" t="s">
        <v>1860</v>
      </c>
      <c r="R660" s="39"/>
      <c r="S660" s="39"/>
      <c r="T660" s="10" t="s">
        <v>1860</v>
      </c>
      <c r="U660" s="10" t="s">
        <v>1860</v>
      </c>
      <c r="V660" s="39"/>
      <c r="W660" s="39"/>
      <c r="X660" s="39"/>
      <c r="Y660" s="39"/>
      <c r="Z660" s="39"/>
      <c r="AA660" s="39"/>
      <c r="AB660" s="39"/>
      <c r="AC660" s="35"/>
      <c r="AD660" s="35"/>
      <c r="AE660" s="36">
        <f>IFERROR(FLOOR(Table_Books[[#This Row],[Published_Date]],10), 0)</f>
        <v>0</v>
      </c>
      <c r="AF660" s="35">
        <f>IFERROR(CEILING(VALUE(LEFT(Table_Books[[#This Row],[Published_Date]],FIND("-",Table_Books[[#This Row],[Published_Date]]&amp;"-")-1))/100, 1), 0)</f>
        <v>0</v>
      </c>
      <c r="AG660" s="35"/>
      <c r="AH660" s="35" t="s">
        <v>21589</v>
      </c>
      <c r="AI660" s="35"/>
      <c r="AJ660" s="35"/>
      <c r="AK660" s="35" t="str">
        <f>Table_Books[[#This Row],[Title]]&amp;"_"&amp;Table_Books[[#This Row],[Author]]</f>
        <v>The Anatomy of Melancholy_Burton, Robert</v>
      </c>
      <c r="AL660" s="35" t="str">
        <f>Table_Books[[#This Row],[Author]]&amp;"_"&amp;Table_Books[[#This Row],[Title]]</f>
        <v>Burton, Robert_The Anatomy of Melancholy</v>
      </c>
      <c r="AM660" s="35" t="str">
        <f>Table_Books[[#This Row],[Title]]&amp;" by "&amp;Table_Books[[#This Row],[Author]]</f>
        <v>The Anatomy of Melancholy by Burton, Robert</v>
      </c>
      <c r="AN660" s="35"/>
      <c r="AO660" s="35"/>
    </row>
    <row r="661" spans="1:41" x14ac:dyDescent="0.35">
      <c r="A661" s="7" t="str">
        <f>"B-" &amp; UPPER(TRIM(Table_Books[[#This Row],[Title]])) &amp; "|" &amp; UPPER(TRIM(Table_Books[[#This Row],[Author]]))</f>
        <v>B-THE ANATOMY OF MELANCHOLY|BURTON, ROBERT</v>
      </c>
      <c r="B661" s="35" t="str">
        <f>IF(COUNTIFS(Table_Books[Hash_ID],Table_Books[[#This Row],[Hash_ID]])&gt;1,"Y","N")</f>
        <v>Y</v>
      </c>
      <c r="C661" s="35" t="s">
        <v>5178</v>
      </c>
      <c r="D661" s="35" t="s">
        <v>5179</v>
      </c>
      <c r="E661" s="35"/>
      <c r="F661" s="35"/>
      <c r="G661" s="36"/>
      <c r="H661" s="36"/>
      <c r="I661" s="37"/>
      <c r="J661" s="36"/>
      <c r="K661" s="36"/>
      <c r="L661" s="35"/>
      <c r="M661" s="35"/>
      <c r="N661" s="35"/>
      <c r="O661" s="38"/>
      <c r="P661" s="39"/>
      <c r="Q661" s="10" t="s">
        <v>1860</v>
      </c>
      <c r="R661" s="39"/>
      <c r="S661" s="39"/>
      <c r="T661" s="10" t="s">
        <v>1860</v>
      </c>
      <c r="U661" s="10" t="s">
        <v>1860</v>
      </c>
      <c r="V661" s="39"/>
      <c r="W661" s="39"/>
      <c r="X661" s="39"/>
      <c r="Y661" s="39"/>
      <c r="Z661" s="39"/>
      <c r="AA661" s="39"/>
      <c r="AB661" s="39"/>
      <c r="AC661" s="35"/>
      <c r="AD661" s="35"/>
      <c r="AE661" s="36">
        <f>IFERROR(FLOOR(Table_Books[[#This Row],[Published_Date]],10), 0)</f>
        <v>0</v>
      </c>
      <c r="AF661" s="35">
        <f>IFERROR(CEILING(VALUE(LEFT(Table_Books[[#This Row],[Published_Date]],FIND("-",Table_Books[[#This Row],[Published_Date]]&amp;"-")-1))/100, 1), 0)</f>
        <v>0</v>
      </c>
      <c r="AG661" s="35"/>
      <c r="AH661" s="35" t="s">
        <v>21606</v>
      </c>
      <c r="AI661" s="35"/>
      <c r="AJ661" s="35"/>
      <c r="AK661" s="35" t="str">
        <f>Table_Books[[#This Row],[Title]]&amp;"_"&amp;Table_Books[[#This Row],[Author]]</f>
        <v>The Anatomy of Melancholy_Burton, Robert</v>
      </c>
      <c r="AL661" s="35" t="str">
        <f>Table_Books[[#This Row],[Author]]&amp;"_"&amp;Table_Books[[#This Row],[Title]]</f>
        <v>Burton, Robert_The Anatomy of Melancholy</v>
      </c>
      <c r="AM661" s="35" t="str">
        <f>Table_Books[[#This Row],[Title]]&amp;" by "&amp;Table_Books[[#This Row],[Author]]</f>
        <v>The Anatomy of Melancholy by Burton, Robert</v>
      </c>
      <c r="AN661" s="35"/>
      <c r="AO661" s="35"/>
    </row>
    <row r="662" spans="1:41" x14ac:dyDescent="0.35">
      <c r="A662" s="7" t="str">
        <f>"B-" &amp; UPPER(TRIM(Table_Books[[#This Row],[Title]])) &amp; "|" &amp; UPPER(TRIM(Table_Books[[#This Row],[Author]]))</f>
        <v>B-GENDER TROUBLE|BUTLER, JUDITH</v>
      </c>
      <c r="B662" s="28" t="str">
        <f>IF(COUNTIFS(Table_Books[Hash_ID],Table_Books[[#This Row],[Hash_ID]])&gt;1,"Y","N")</f>
        <v>Y</v>
      </c>
      <c r="C662" s="2" t="s">
        <v>8876</v>
      </c>
      <c r="D662" s="2" t="s">
        <v>10139</v>
      </c>
      <c r="G662" s="12">
        <v>1990</v>
      </c>
      <c r="H662" s="12"/>
      <c r="I662" s="8"/>
      <c r="J662" s="12" t="s">
        <v>8876</v>
      </c>
      <c r="K662" s="12"/>
      <c r="O662" s="33"/>
      <c r="P662" s="10"/>
      <c r="Q662" s="10" t="s">
        <v>1860</v>
      </c>
      <c r="R662" s="10"/>
      <c r="S662" s="10"/>
      <c r="T662" s="10" t="s">
        <v>1860</v>
      </c>
      <c r="U662" s="10" t="s">
        <v>1860</v>
      </c>
      <c r="V662" s="10"/>
      <c r="W662" s="10"/>
      <c r="X662" s="10"/>
      <c r="Y662" s="10"/>
      <c r="Z662" s="10"/>
      <c r="AA662" s="10"/>
      <c r="AB662" s="10"/>
      <c r="AE662" s="12">
        <f>IFERROR(FLOOR(Table_Books[[#This Row],[Published_Date]],10), 0)</f>
        <v>1990</v>
      </c>
      <c r="AF662" s="2">
        <f>IFERROR(CEILING(VALUE(LEFT(Table_Books[[#This Row],[Published_Date]],FIND("-",Table_Books[[#This Row],[Published_Date]]&amp;"-")-1))/100, 1), 0)</f>
        <v>20</v>
      </c>
      <c r="AG662" s="2" t="s">
        <v>10355</v>
      </c>
      <c r="AH662" s="2" t="s">
        <v>4856</v>
      </c>
      <c r="AI662" s="2" t="s">
        <v>10408</v>
      </c>
      <c r="AK662" s="2" t="str">
        <f>Table_Books[[#This Row],[Title]]&amp;"_"&amp;Table_Books[[#This Row],[Author]]</f>
        <v>Gender Trouble_Butler, Judith</v>
      </c>
      <c r="AL662" s="2" t="str">
        <f>Table_Books[[#This Row],[Author]]&amp;"_"&amp;Table_Books[[#This Row],[Title]]</f>
        <v>Butler, Judith_Gender Trouble</v>
      </c>
      <c r="AM662" s="2" t="str">
        <f>Table_Books[[#This Row],[Title]]&amp;" by "&amp;Table_Books[[#This Row],[Author]]</f>
        <v>Gender Trouble by Butler, Judith</v>
      </c>
    </row>
    <row r="663" spans="1:41" x14ac:dyDescent="0.35">
      <c r="A663" s="7" t="str">
        <f>"B-" &amp; UPPER(TRIM(Table_Books[[#This Row],[Title]])) &amp; "|" &amp; UPPER(TRIM(Table_Books[[#This Row],[Author]]))</f>
        <v>B-GENDER TROUBLE|BUTLER, JUDITH</v>
      </c>
      <c r="B663" s="35" t="str">
        <f>IF(COUNTIFS(Table_Books[Hash_ID],Table_Books[[#This Row],[Hash_ID]])&gt;1,"Y","N")</f>
        <v>Y</v>
      </c>
      <c r="C663" s="35" t="s">
        <v>8876</v>
      </c>
      <c r="D663" s="35" t="s">
        <v>10139</v>
      </c>
      <c r="E663" s="35"/>
      <c r="F663" s="35"/>
      <c r="G663" s="36"/>
      <c r="H663" s="36"/>
      <c r="I663" s="37"/>
      <c r="J663" s="36"/>
      <c r="K663" s="36"/>
      <c r="L663" s="35"/>
      <c r="M663" s="35"/>
      <c r="N663" s="35"/>
      <c r="O663" s="38"/>
      <c r="P663" s="39"/>
      <c r="Q663" s="10" t="s">
        <v>1860</v>
      </c>
      <c r="R663" s="39"/>
      <c r="S663" s="39"/>
      <c r="T663" s="10" t="s">
        <v>1860</v>
      </c>
      <c r="U663" s="10" t="s">
        <v>1860</v>
      </c>
      <c r="V663" s="39"/>
      <c r="W663" s="39"/>
      <c r="X663" s="39"/>
      <c r="Y663" s="39"/>
      <c r="Z663" s="39"/>
      <c r="AA663" s="39"/>
      <c r="AB663" s="39"/>
      <c r="AC663" s="35"/>
      <c r="AD663" s="35"/>
      <c r="AE663" s="36">
        <f>IFERROR(FLOOR(Table_Books[[#This Row],[Published_Date]],10), 0)</f>
        <v>0</v>
      </c>
      <c r="AF663" s="35">
        <f>IFERROR(CEILING(VALUE(LEFT(Table_Books[[#This Row],[Published_Date]],FIND("-",Table_Books[[#This Row],[Published_Date]]&amp;"-")-1))/100, 1), 0)</f>
        <v>0</v>
      </c>
      <c r="AG663" s="35"/>
      <c r="AH663" s="35" t="s">
        <v>21602</v>
      </c>
      <c r="AI663" s="35"/>
      <c r="AJ663" s="35"/>
      <c r="AK663" s="35" t="str">
        <f>Table_Books[[#This Row],[Title]]&amp;"_"&amp;Table_Books[[#This Row],[Author]]</f>
        <v>Gender Trouble_Butler, Judith</v>
      </c>
      <c r="AL663" s="35" t="str">
        <f>Table_Books[[#This Row],[Author]]&amp;"_"&amp;Table_Books[[#This Row],[Title]]</f>
        <v>Butler, Judith_Gender Trouble</v>
      </c>
      <c r="AM663" s="35" t="str">
        <f>Table_Books[[#This Row],[Title]]&amp;" by "&amp;Table_Books[[#This Row],[Author]]</f>
        <v>Gender Trouble by Butler, Judith</v>
      </c>
      <c r="AN663" s="35"/>
      <c r="AO663" s="35"/>
    </row>
    <row r="664" spans="1:41" x14ac:dyDescent="0.35">
      <c r="A664" s="7" t="str">
        <f>"B-" &amp; UPPER(TRIM(Table_Books[[#This Row],[Title]])) &amp; "|" &amp; UPPER(TRIM(Table_Books[[#This Row],[Author]]))</f>
        <v>B-GENDER TROUBLE|BUTLER, JUDITH</v>
      </c>
      <c r="B664" s="35" t="str">
        <f>IF(COUNTIFS(Table_Books[Hash_ID],Table_Books[[#This Row],[Hash_ID]])&gt;1,"Y","N")</f>
        <v>Y</v>
      </c>
      <c r="C664" s="35" t="s">
        <v>8876</v>
      </c>
      <c r="D664" s="35" t="s">
        <v>10139</v>
      </c>
      <c r="E664" s="35"/>
      <c r="F664" s="35"/>
      <c r="G664" s="36"/>
      <c r="H664" s="36"/>
      <c r="I664" s="37"/>
      <c r="J664" s="36"/>
      <c r="K664" s="36"/>
      <c r="L664" s="35"/>
      <c r="M664" s="35"/>
      <c r="N664" s="35"/>
      <c r="O664" s="38"/>
      <c r="P664" s="39"/>
      <c r="Q664" s="10" t="s">
        <v>1860</v>
      </c>
      <c r="R664" s="39"/>
      <c r="S664" s="39"/>
      <c r="T664" s="10" t="s">
        <v>1860</v>
      </c>
      <c r="U664" s="10" t="s">
        <v>1860</v>
      </c>
      <c r="V664" s="39"/>
      <c r="W664" s="39"/>
      <c r="X664" s="39"/>
      <c r="Y664" s="39"/>
      <c r="Z664" s="39"/>
      <c r="AA664" s="39"/>
      <c r="AB664" s="39"/>
      <c r="AC664" s="35"/>
      <c r="AD664" s="35"/>
      <c r="AE664" s="36">
        <f>IFERROR(FLOOR(Table_Books[[#This Row],[Published_Date]],10), 0)</f>
        <v>0</v>
      </c>
      <c r="AF664" s="35">
        <f>IFERROR(CEILING(VALUE(LEFT(Table_Books[[#This Row],[Published_Date]],FIND("-",Table_Books[[#This Row],[Published_Date]]&amp;"-")-1))/100, 1), 0)</f>
        <v>0</v>
      </c>
      <c r="AG664" s="35"/>
      <c r="AH664" s="35"/>
      <c r="AI664" s="35"/>
      <c r="AJ664" s="35"/>
      <c r="AK664" s="35" t="str">
        <f>Table_Books[[#This Row],[Title]]&amp;"_"&amp;Table_Books[[#This Row],[Author]]</f>
        <v>Gender Trouble_Butler, Judith</v>
      </c>
      <c r="AL664" s="35" t="str">
        <f>Table_Books[[#This Row],[Author]]&amp;"_"&amp;Table_Books[[#This Row],[Title]]</f>
        <v>Butler, Judith_Gender Trouble</v>
      </c>
      <c r="AM664" s="35" t="str">
        <f>Table_Books[[#This Row],[Title]]&amp;" by "&amp;Table_Books[[#This Row],[Author]]</f>
        <v>Gender Trouble by Butler, Judith</v>
      </c>
      <c r="AN664" s="35"/>
      <c r="AO664" s="35"/>
    </row>
    <row r="665" spans="1:41" x14ac:dyDescent="0.35">
      <c r="A665" s="7" t="str">
        <f>"B-" &amp; UPPER(TRIM(Table_Books[[#This Row],[Title]])) &amp; "|" &amp; UPPER(TRIM(Table_Books[[#This Row],[Author]]))</f>
        <v>B-PRECARIOUS LIFE / FRAMES OF WAR|BUTLER, JUDITH</v>
      </c>
      <c r="B665" s="35" t="str">
        <f>IF(COUNTIFS(Table_Books[Hash_ID],Table_Books[[#This Row],[Hash_ID]])&gt;1,"Y","N")</f>
        <v>N</v>
      </c>
      <c r="C665" s="35" t="s">
        <v>20230</v>
      </c>
      <c r="D665" s="35" t="s">
        <v>10139</v>
      </c>
      <c r="E665" s="35"/>
      <c r="F665" s="35"/>
      <c r="G665" s="36"/>
      <c r="H665" s="36"/>
      <c r="I665" s="37"/>
      <c r="J665" s="36"/>
      <c r="K665" s="36"/>
      <c r="L665" s="35"/>
      <c r="M665" s="35"/>
      <c r="N665" s="35"/>
      <c r="O665" s="38"/>
      <c r="P665" s="39"/>
      <c r="Q665" s="10" t="s">
        <v>1860</v>
      </c>
      <c r="R665" s="39"/>
      <c r="S665" s="39"/>
      <c r="T665" s="10" t="s">
        <v>1860</v>
      </c>
      <c r="U665" s="10" t="s">
        <v>1860</v>
      </c>
      <c r="V665" s="39"/>
      <c r="W665" s="39"/>
      <c r="X665" s="39"/>
      <c r="Y665" s="39"/>
      <c r="Z665" s="39"/>
      <c r="AA665" s="39"/>
      <c r="AB665" s="39"/>
      <c r="AC665" s="35"/>
      <c r="AD665" s="35"/>
      <c r="AE665" s="36">
        <f>IFERROR(FLOOR(Table_Books[[#This Row],[Published_Date]],10), 0)</f>
        <v>0</v>
      </c>
      <c r="AF665" s="35">
        <f>IFERROR(CEILING(VALUE(LEFT(Table_Books[[#This Row],[Published_Date]],FIND("-",Table_Books[[#This Row],[Published_Date]]&amp;"-")-1))/100, 1), 0)</f>
        <v>0</v>
      </c>
      <c r="AG665" s="35"/>
      <c r="AH665" s="35"/>
      <c r="AI665" s="35"/>
      <c r="AJ665" s="35"/>
      <c r="AK665" s="35" t="str">
        <f>Table_Books[[#This Row],[Title]]&amp;"_"&amp;Table_Books[[#This Row],[Author]]</f>
        <v>Precarious Life / Frames of War_Butler, Judith</v>
      </c>
      <c r="AL665" s="35" t="str">
        <f>Table_Books[[#This Row],[Author]]&amp;"_"&amp;Table_Books[[#This Row],[Title]]</f>
        <v>Butler, Judith_Precarious Life / Frames of War</v>
      </c>
      <c r="AM665" s="35" t="str">
        <f>Table_Books[[#This Row],[Title]]&amp;" by "&amp;Table_Books[[#This Row],[Author]]</f>
        <v>Precarious Life / Frames of War by Butler, Judith</v>
      </c>
      <c r="AN665" s="35"/>
      <c r="AO665" s="35"/>
    </row>
    <row r="666" spans="1:41" x14ac:dyDescent="0.35">
      <c r="A666" s="7" t="str">
        <f>"B-" &amp; UPPER(TRIM(Table_Books[[#This Row],[Title]])) &amp; "|" &amp; UPPER(TRIM(Table_Books[[#This Row],[Author]]))</f>
        <v>B-BLOODCHILD AND OTHER STORIES|BUTLER, OCTAVIA E.</v>
      </c>
      <c r="B666" s="28" t="str">
        <f>IF(COUNTIFS(Table_Books[Hash_ID],Table_Books[[#This Row],[Hash_ID]])&gt;1,"Y","N")</f>
        <v>N</v>
      </c>
      <c r="C666" s="2" t="s">
        <v>5723</v>
      </c>
      <c r="D666" s="2" t="s">
        <v>5724</v>
      </c>
      <c r="G666" s="12"/>
      <c r="H666" s="12"/>
      <c r="I666" s="8"/>
      <c r="J666" s="12"/>
      <c r="K666" s="12"/>
      <c r="O666" s="33"/>
      <c r="P666" s="10"/>
      <c r="Q666" s="10" t="s">
        <v>1860</v>
      </c>
      <c r="R666" s="10"/>
      <c r="S666" s="10"/>
      <c r="T666" s="10" t="s">
        <v>1860</v>
      </c>
      <c r="U666" s="10" t="s">
        <v>1860</v>
      </c>
      <c r="V666" s="10"/>
      <c r="W666" s="10"/>
      <c r="X666" s="10"/>
      <c r="Y666" s="10"/>
      <c r="Z666" s="10"/>
      <c r="AA666" s="10"/>
      <c r="AB666" s="10"/>
      <c r="AE666" s="12">
        <f>IFERROR(FLOOR(Table_Books[[#This Row],[Published_Date]],10), 0)</f>
        <v>0</v>
      </c>
      <c r="AF666" s="2">
        <f>IFERROR(CEILING(VALUE(LEFT(Table_Books[[#This Row],[Published_Date]],FIND("-",Table_Books[[#This Row],[Published_Date]]&amp;"-")-1))/100, 1), 0)</f>
        <v>0</v>
      </c>
      <c r="AK666" s="2" t="str">
        <f>Table_Books[[#This Row],[Title]]&amp;"_"&amp;Table_Books[[#This Row],[Author]]</f>
        <v>Bloodchild and Other Stories_Butler, Octavia E.</v>
      </c>
      <c r="AL666" s="2" t="str">
        <f>Table_Books[[#This Row],[Author]]&amp;"_"&amp;Table_Books[[#This Row],[Title]]</f>
        <v>Butler, Octavia E._Bloodchild and Other Stories</v>
      </c>
      <c r="AM666" s="2" t="str">
        <f>Table_Books[[#This Row],[Title]]&amp;" by "&amp;Table_Books[[#This Row],[Author]]</f>
        <v>Bloodchild and Other Stories by Butler, Octavia E.</v>
      </c>
    </row>
    <row r="667" spans="1:41" x14ac:dyDescent="0.35">
      <c r="A667" s="7" t="str">
        <f>"B-" &amp; UPPER(TRIM(Table_Books[[#This Row],[Title]])) &amp; "|" &amp; UPPER(TRIM(Table_Books[[#This Row],[Author]]))</f>
        <v>B-DAWN|BUTLER, OCTAVIA E.</v>
      </c>
      <c r="B667" s="28" t="str">
        <f>IF(COUNTIFS(Table_Books[Hash_ID],Table_Books[[#This Row],[Hash_ID]])&gt;1,"Y","N")</f>
        <v>N</v>
      </c>
      <c r="C667" s="2" t="s">
        <v>6960</v>
      </c>
      <c r="D667" s="2" t="s">
        <v>5724</v>
      </c>
      <c r="G667" s="12"/>
      <c r="H667" s="12"/>
      <c r="I667" s="8"/>
      <c r="J667" s="12"/>
      <c r="K667" s="12"/>
      <c r="O667" s="33"/>
      <c r="P667" s="10"/>
      <c r="Q667" s="10" t="s">
        <v>1860</v>
      </c>
      <c r="R667" s="10"/>
      <c r="S667" s="10"/>
      <c r="T667" s="10" t="s">
        <v>1860</v>
      </c>
      <c r="U667" s="10" t="s">
        <v>1860</v>
      </c>
      <c r="V667" s="10"/>
      <c r="W667" s="10"/>
      <c r="X667" s="10"/>
      <c r="Y667" s="10"/>
      <c r="Z667" s="10"/>
      <c r="AA667" s="10"/>
      <c r="AB667" s="10"/>
      <c r="AE667" s="12">
        <f>IFERROR(FLOOR(Table_Books[[#This Row],[Published_Date]],10), 0)</f>
        <v>0</v>
      </c>
      <c r="AF667" s="2">
        <f>IFERROR(CEILING(VALUE(LEFT(Table_Books[[#This Row],[Published_Date]],FIND("-",Table_Books[[#This Row],[Published_Date]]&amp;"-")-1))/100, 1), 0)</f>
        <v>0</v>
      </c>
      <c r="AK667" s="2" t="str">
        <f>Table_Books[[#This Row],[Title]]&amp;"_"&amp;Table_Books[[#This Row],[Author]]</f>
        <v>Dawn_Butler, Octavia E.</v>
      </c>
      <c r="AL667" s="2" t="str">
        <f>Table_Books[[#This Row],[Author]]&amp;"_"&amp;Table_Books[[#This Row],[Title]]</f>
        <v>Butler, Octavia E._Dawn</v>
      </c>
      <c r="AM667" s="2" t="str">
        <f>Table_Books[[#This Row],[Title]]&amp;" by "&amp;Table_Books[[#This Row],[Author]]</f>
        <v>Dawn by Butler, Octavia E.</v>
      </c>
    </row>
    <row r="668" spans="1:41" x14ac:dyDescent="0.35">
      <c r="A668" s="7" t="str">
        <f>"B-" &amp; UPPER(TRIM(Table_Books[[#This Row],[Title]])) &amp; "|" &amp; UPPER(TRIM(Table_Books[[#This Row],[Author]]))</f>
        <v>B-KINDRED|BUTLER, OCTAVIA E.</v>
      </c>
      <c r="B668" s="28" t="str">
        <f>IF(COUNTIFS(Table_Books[Hash_ID],Table_Books[[#This Row],[Hash_ID]])&gt;1,"Y","N")</f>
        <v>N</v>
      </c>
      <c r="C668" s="2" t="s">
        <v>5725</v>
      </c>
      <c r="D668" s="2" t="s">
        <v>5724</v>
      </c>
      <c r="G668" s="12"/>
      <c r="H668" s="12"/>
      <c r="I668" s="8"/>
      <c r="J668" s="12"/>
      <c r="K668" s="12"/>
      <c r="O668" s="33">
        <v>3</v>
      </c>
      <c r="P668" s="10"/>
      <c r="Q668" s="10" t="s">
        <v>1860</v>
      </c>
      <c r="R668" s="10"/>
      <c r="S668" s="10"/>
      <c r="T668" s="10" t="s">
        <v>1860</v>
      </c>
      <c r="U668" s="10" t="s">
        <v>1860</v>
      </c>
      <c r="V668" s="10"/>
      <c r="W668" s="10"/>
      <c r="X668" s="10"/>
      <c r="Y668" s="10"/>
      <c r="Z668" s="10"/>
      <c r="AA668" s="10"/>
      <c r="AB668" s="10"/>
      <c r="AE668" s="12">
        <f>IFERROR(FLOOR(Table_Books[[#This Row],[Published_Date]],10), 0)</f>
        <v>0</v>
      </c>
      <c r="AF668" s="2">
        <f>IFERROR(CEILING(VALUE(LEFT(Table_Books[[#This Row],[Published_Date]],FIND("-",Table_Books[[#This Row],[Published_Date]]&amp;"-")-1))/100, 1), 0)</f>
        <v>0</v>
      </c>
      <c r="AK668" s="2" t="str">
        <f>Table_Books[[#This Row],[Title]]&amp;"_"&amp;Table_Books[[#This Row],[Author]]</f>
        <v>Kindred_Butler, Octavia E.</v>
      </c>
      <c r="AL668" s="2" t="str">
        <f>Table_Books[[#This Row],[Author]]&amp;"_"&amp;Table_Books[[#This Row],[Title]]</f>
        <v>Butler, Octavia E._Kindred</v>
      </c>
      <c r="AM668" s="2" t="str">
        <f>Table_Books[[#This Row],[Title]]&amp;" by "&amp;Table_Books[[#This Row],[Author]]</f>
        <v>Kindred by Butler, Octavia E.</v>
      </c>
    </row>
    <row r="669" spans="1:41" x14ac:dyDescent="0.35">
      <c r="A669" s="7" t="str">
        <f>"B-" &amp; UPPER(TRIM(Table_Books[[#This Row],[Title]])) &amp; "|" &amp; UPPER(TRIM(Table_Books[[#This Row],[Author]]))</f>
        <v>B-PARABLE OF THE SOWER|BUTLER, OCTAVIA E.</v>
      </c>
      <c r="B669" s="28" t="str">
        <f>IF(COUNTIFS(Table_Books[Hash_ID],Table_Books[[#This Row],[Hash_ID]])&gt;1,"Y","N")</f>
        <v>N</v>
      </c>
      <c r="C669" s="2" t="s">
        <v>6959</v>
      </c>
      <c r="D669" s="2" t="s">
        <v>5724</v>
      </c>
      <c r="G669" s="12"/>
      <c r="H669" s="12"/>
      <c r="I669" s="8"/>
      <c r="J669" s="12"/>
      <c r="K669" s="12"/>
      <c r="O669" s="33"/>
      <c r="P669" s="10"/>
      <c r="Q669" s="10" t="s">
        <v>1860</v>
      </c>
      <c r="R669" s="10"/>
      <c r="S669" s="10"/>
      <c r="T669" s="10" t="s">
        <v>1860</v>
      </c>
      <c r="U669" s="10" t="s">
        <v>1860</v>
      </c>
      <c r="V669" s="10"/>
      <c r="W669" s="10"/>
      <c r="X669" s="10"/>
      <c r="Y669" s="10"/>
      <c r="Z669" s="10"/>
      <c r="AA669" s="10"/>
      <c r="AB669" s="10"/>
      <c r="AE669" s="12">
        <f>IFERROR(FLOOR(Table_Books[[#This Row],[Published_Date]],10), 0)</f>
        <v>0</v>
      </c>
      <c r="AF669" s="2">
        <f>IFERROR(CEILING(VALUE(LEFT(Table_Books[[#This Row],[Published_Date]],FIND("-",Table_Books[[#This Row],[Published_Date]]&amp;"-")-1))/100, 1), 0)</f>
        <v>0</v>
      </c>
      <c r="AK669" s="2" t="str">
        <f>Table_Books[[#This Row],[Title]]&amp;"_"&amp;Table_Books[[#This Row],[Author]]</f>
        <v>Parable of the Sower_Butler, Octavia E.</v>
      </c>
      <c r="AL669" s="2" t="str">
        <f>Table_Books[[#This Row],[Author]]&amp;"_"&amp;Table_Books[[#This Row],[Title]]</f>
        <v>Butler, Octavia E._Parable of the Sower</v>
      </c>
      <c r="AM669" s="2" t="str">
        <f>Table_Books[[#This Row],[Title]]&amp;" by "&amp;Table_Books[[#This Row],[Author]]</f>
        <v>Parable of the Sower by Butler, Octavia E.</v>
      </c>
    </row>
    <row r="670" spans="1:41" x14ac:dyDescent="0.35">
      <c r="A670" s="7" t="str">
        <f>"B-" &amp; UPPER(TRIM(Table_Books[[#This Row],[Title]])) &amp; "|" &amp; UPPER(TRIM(Table_Books[[#This Row],[Author]]))</f>
        <v>B-PARABLE OF THE TALENTS|BUTLER, OCTAVIA E.</v>
      </c>
      <c r="B670" s="28" t="str">
        <f>IF(COUNTIFS(Table_Books[Hash_ID],Table_Books[[#This Row],[Hash_ID]])&gt;1,"Y","N")</f>
        <v>N</v>
      </c>
      <c r="C670" s="2" t="s">
        <v>6958</v>
      </c>
      <c r="D670" s="2" t="s">
        <v>5724</v>
      </c>
      <c r="G670" s="12"/>
      <c r="H670" s="12"/>
      <c r="I670" s="8"/>
      <c r="J670" s="12"/>
      <c r="K670" s="12"/>
      <c r="O670" s="33"/>
      <c r="P670" s="10"/>
      <c r="Q670" s="10" t="s">
        <v>1860</v>
      </c>
      <c r="R670" s="10"/>
      <c r="S670" s="10"/>
      <c r="T670" s="10" t="s">
        <v>1860</v>
      </c>
      <c r="U670" s="10" t="s">
        <v>1860</v>
      </c>
      <c r="V670" s="10"/>
      <c r="W670" s="10"/>
      <c r="X670" s="10"/>
      <c r="Y670" s="10"/>
      <c r="Z670" s="10"/>
      <c r="AA670" s="10"/>
      <c r="AB670" s="10"/>
      <c r="AE670" s="12">
        <f>IFERROR(FLOOR(Table_Books[[#This Row],[Published_Date]],10), 0)</f>
        <v>0</v>
      </c>
      <c r="AF670" s="2">
        <f>IFERROR(CEILING(VALUE(LEFT(Table_Books[[#This Row],[Published_Date]],FIND("-",Table_Books[[#This Row],[Published_Date]]&amp;"-")-1))/100, 1), 0)</f>
        <v>0</v>
      </c>
      <c r="AK670" s="2" t="str">
        <f>Table_Books[[#This Row],[Title]]&amp;"_"&amp;Table_Books[[#This Row],[Author]]</f>
        <v>Parable of the Talents_Butler, Octavia E.</v>
      </c>
      <c r="AL670" s="2" t="str">
        <f>Table_Books[[#This Row],[Author]]&amp;"_"&amp;Table_Books[[#This Row],[Title]]</f>
        <v>Butler, Octavia E._Parable of the Talents</v>
      </c>
      <c r="AM670" s="2" t="str">
        <f>Table_Books[[#This Row],[Title]]&amp;" by "&amp;Table_Books[[#This Row],[Author]]</f>
        <v>Parable of the Talents by Butler, Octavia E.</v>
      </c>
    </row>
    <row r="671" spans="1:41" x14ac:dyDescent="0.35">
      <c r="A671" s="7" t="str">
        <f>"B-" &amp; UPPER(TRIM(Table_Books[[#This Row],[Title]])) &amp; "|" &amp; UPPER(TRIM(Table_Books[[#This Row],[Author]]))</f>
        <v>B-HUDIBRAS|BUTLER, SAMUEL</v>
      </c>
      <c r="B671" s="35" t="str">
        <f>IF(COUNTIFS(Table_Books[Hash_ID],Table_Books[[#This Row],[Hash_ID]])&gt;1,"Y","N")</f>
        <v>N</v>
      </c>
      <c r="C671" s="35" t="s">
        <v>19329</v>
      </c>
      <c r="D671" s="48" t="s">
        <v>19330</v>
      </c>
      <c r="E671" s="35"/>
      <c r="F671" s="35"/>
      <c r="G671" s="36"/>
      <c r="H671" s="36"/>
      <c r="I671" s="37"/>
      <c r="J671" s="36"/>
      <c r="K671" s="36"/>
      <c r="L671" s="35"/>
      <c r="M671" s="35"/>
      <c r="N671" s="35"/>
      <c r="O671" s="38"/>
      <c r="P671" s="39"/>
      <c r="Q671" s="10" t="s">
        <v>1860</v>
      </c>
      <c r="R671" s="39"/>
      <c r="S671" s="39"/>
      <c r="T671" s="10" t="s">
        <v>1860</v>
      </c>
      <c r="U671" s="10" t="s">
        <v>1860</v>
      </c>
      <c r="V671" s="39"/>
      <c r="W671" s="39"/>
      <c r="X671" s="39"/>
      <c r="Y671" s="39"/>
      <c r="Z671" s="39"/>
      <c r="AA671" s="39"/>
      <c r="AB671" s="39"/>
      <c r="AC671" s="35"/>
      <c r="AD671" s="35"/>
      <c r="AE671" s="36">
        <f>IFERROR(FLOOR(Table_Books[[#This Row],[Published_Date]],10), 0)</f>
        <v>0</v>
      </c>
      <c r="AF671" s="35">
        <f>IFERROR(CEILING(VALUE(LEFT(Table_Books[[#This Row],[Published_Date]],FIND("-",Table_Books[[#This Row],[Published_Date]]&amp;"-")-1))/100, 1), 0)</f>
        <v>0</v>
      </c>
      <c r="AG671" s="35"/>
      <c r="AH671" s="35" t="s">
        <v>21589</v>
      </c>
      <c r="AI671" s="35"/>
      <c r="AJ671" s="35"/>
      <c r="AK671" s="35" t="str">
        <f>Table_Books[[#This Row],[Title]]&amp;"_"&amp;Table_Books[[#This Row],[Author]]</f>
        <v>Hudibras_Butler, Samuel</v>
      </c>
      <c r="AL671" s="35" t="str">
        <f>Table_Books[[#This Row],[Author]]&amp;"_"&amp;Table_Books[[#This Row],[Title]]</f>
        <v>Butler, Samuel_Hudibras</v>
      </c>
      <c r="AM671" s="35" t="str">
        <f>Table_Books[[#This Row],[Title]]&amp;" by "&amp;Table_Books[[#This Row],[Author]]</f>
        <v>Hudibras by Butler, Samuel</v>
      </c>
      <c r="AN671" s="35"/>
      <c r="AO671" s="35"/>
    </row>
    <row r="672" spans="1:41" x14ac:dyDescent="0.35">
      <c r="A672" s="7" t="str">
        <f>"B-" &amp; UPPER(TRIM(Table_Books[[#This Row],[Title]])) &amp; "|" &amp; UPPER(TRIM(Table_Books[[#This Row],[Author]]))</f>
        <v>B-DEGREES|BUTOR, MICHEL</v>
      </c>
      <c r="B672" s="35" t="str">
        <f>IF(COUNTIFS(Table_Books[Hash_ID],Table_Books[[#This Row],[Hash_ID]])&gt;1,"Y","N")</f>
        <v>N</v>
      </c>
      <c r="C672" s="35" t="s">
        <v>20057</v>
      </c>
      <c r="D672" s="35" t="s">
        <v>1842</v>
      </c>
      <c r="E672" s="35"/>
      <c r="F672" s="35"/>
      <c r="G672" s="36"/>
      <c r="H672" s="36"/>
      <c r="I672" s="37"/>
      <c r="J672" s="36"/>
      <c r="K672" s="36"/>
      <c r="L672" s="35"/>
      <c r="M672" s="35"/>
      <c r="N672" s="35"/>
      <c r="O672" s="38"/>
      <c r="P672" s="39"/>
      <c r="Q672" s="10" t="s">
        <v>1860</v>
      </c>
      <c r="R672" s="39"/>
      <c r="S672" s="39"/>
      <c r="T672" s="10" t="s">
        <v>1860</v>
      </c>
      <c r="U672" s="10" t="s">
        <v>1860</v>
      </c>
      <c r="V672" s="39"/>
      <c r="W672" s="39"/>
      <c r="X672" s="39"/>
      <c r="Y672" s="39"/>
      <c r="Z672" s="39"/>
      <c r="AA672" s="39"/>
      <c r="AB672" s="39"/>
      <c r="AC672" s="35"/>
      <c r="AD672" s="35"/>
      <c r="AE672" s="36">
        <f>IFERROR(FLOOR(Table_Books[[#This Row],[Published_Date]],10), 0)</f>
        <v>0</v>
      </c>
      <c r="AF672" s="35">
        <f>IFERROR(CEILING(VALUE(LEFT(Table_Books[[#This Row],[Published_Date]],FIND("-",Table_Books[[#This Row],[Published_Date]]&amp;"-")-1))/100, 1), 0)</f>
        <v>0</v>
      </c>
      <c r="AG672" s="35"/>
      <c r="AH672" s="35" t="s">
        <v>21609</v>
      </c>
      <c r="AI672" s="35"/>
      <c r="AJ672" s="35"/>
      <c r="AK672" s="35" t="str">
        <f>Table_Books[[#This Row],[Title]]&amp;"_"&amp;Table_Books[[#This Row],[Author]]</f>
        <v>Degrees_Butor, Michel</v>
      </c>
      <c r="AL672" s="35" t="str">
        <f>Table_Books[[#This Row],[Author]]&amp;"_"&amp;Table_Books[[#This Row],[Title]]</f>
        <v>Butor, Michel_Degrees</v>
      </c>
      <c r="AM672" s="35" t="str">
        <f>Table_Books[[#This Row],[Title]]&amp;" by "&amp;Table_Books[[#This Row],[Author]]</f>
        <v>Degrees by Butor, Michel</v>
      </c>
      <c r="AN672" s="35"/>
      <c r="AO672" s="35"/>
    </row>
    <row r="673" spans="1:41" ht="29" x14ac:dyDescent="0.35">
      <c r="A673" s="7" t="str">
        <f>"B-" &amp; UPPER(TRIM(Table_Books[[#This Row],[Title]])) &amp; "|" &amp; UPPER(TRIM(Table_Books[[#This Row],[Author]]))</f>
        <v>B-MOBILE: STUDY FOR THE REPRESENTATION OF THE UNITED STATES|BUTOR, MICHEL</v>
      </c>
      <c r="B673" s="35" t="str">
        <f>IF(COUNTIFS(Table_Books[Hash_ID],Table_Books[[#This Row],[Hash_ID]])&gt;1,"Y","N")</f>
        <v>N</v>
      </c>
      <c r="C673" s="35" t="s">
        <v>20076</v>
      </c>
      <c r="D673" s="35" t="s">
        <v>1842</v>
      </c>
      <c r="E673" s="35"/>
      <c r="F673" s="35"/>
      <c r="G673" s="36"/>
      <c r="H673" s="36"/>
      <c r="I673" s="37"/>
      <c r="J673" s="36"/>
      <c r="K673" s="36"/>
      <c r="L673" s="35"/>
      <c r="M673" s="35"/>
      <c r="N673" s="35"/>
      <c r="O673" s="38"/>
      <c r="P673" s="39"/>
      <c r="Q673" s="10" t="s">
        <v>1860</v>
      </c>
      <c r="R673" s="39"/>
      <c r="S673" s="39"/>
      <c r="T673" s="10" t="s">
        <v>1860</v>
      </c>
      <c r="U673" s="10" t="s">
        <v>1860</v>
      </c>
      <c r="V673" s="39"/>
      <c r="W673" s="39"/>
      <c r="X673" s="39"/>
      <c r="Y673" s="39"/>
      <c r="Z673" s="39"/>
      <c r="AA673" s="39"/>
      <c r="AB673" s="39"/>
      <c r="AC673" s="35"/>
      <c r="AD673" s="35"/>
      <c r="AE673" s="36">
        <f>IFERROR(FLOOR(Table_Books[[#This Row],[Published_Date]],10), 0)</f>
        <v>0</v>
      </c>
      <c r="AF673" s="35">
        <f>IFERROR(CEILING(VALUE(LEFT(Table_Books[[#This Row],[Published_Date]],FIND("-",Table_Books[[#This Row],[Published_Date]]&amp;"-")-1))/100, 1), 0)</f>
        <v>0</v>
      </c>
      <c r="AG673" s="35"/>
      <c r="AH673" s="35"/>
      <c r="AI673" s="35"/>
      <c r="AJ673" s="35"/>
      <c r="AK673" s="35" t="str">
        <f>Table_Books[[#This Row],[Title]]&amp;"_"&amp;Table_Books[[#This Row],[Author]]</f>
        <v>Mobile: Study for the Representation of the United States_Butor, Michel</v>
      </c>
      <c r="AL673" s="35" t="str">
        <f>Table_Books[[#This Row],[Author]]&amp;"_"&amp;Table_Books[[#This Row],[Title]]</f>
        <v>Butor, Michel_Mobile: Study for the Representation of the United States</v>
      </c>
      <c r="AM673" s="35" t="str">
        <f>Table_Books[[#This Row],[Title]]&amp;" by "&amp;Table_Books[[#This Row],[Author]]</f>
        <v>Mobile: Study for the Representation of the United States by Butor, Michel</v>
      </c>
      <c r="AN673" s="35"/>
      <c r="AO673" s="35"/>
    </row>
    <row r="674" spans="1:41" ht="29" x14ac:dyDescent="0.35">
      <c r="A674" s="7" t="str">
        <f>"B-" &amp; UPPER(TRIM(Table_Books[[#This Row],[Title]])) &amp; "|" &amp; UPPER(TRIM(Table_Books[[#This Row],[Author]]))</f>
        <v>B-PASSING TIME|BUTOR, MICHEL</v>
      </c>
      <c r="B674" s="28" t="str">
        <f>IF(COUNTIFS(Table_Books[Hash_ID],Table_Books[[#This Row],[Hash_ID]])&gt;1,"Y","N")</f>
        <v>N</v>
      </c>
      <c r="C674" s="2" t="s">
        <v>1827</v>
      </c>
      <c r="D674" s="2" t="s">
        <v>1842</v>
      </c>
      <c r="G674" s="12">
        <v>1956</v>
      </c>
      <c r="H674" s="12"/>
      <c r="I674" s="8"/>
      <c r="J674" s="12"/>
      <c r="K674" s="12"/>
      <c r="L674" s="2">
        <v>320</v>
      </c>
      <c r="M674" s="2" t="s">
        <v>1828</v>
      </c>
      <c r="O674" s="33"/>
      <c r="P674" s="10"/>
      <c r="Q674" s="10" t="s">
        <v>1860</v>
      </c>
      <c r="R674" s="10"/>
      <c r="S674" s="10"/>
      <c r="T674" s="10" t="s">
        <v>1860</v>
      </c>
      <c r="U674" s="10" t="s">
        <v>1860</v>
      </c>
      <c r="V674" s="10"/>
      <c r="W674" s="10"/>
      <c r="X674" s="10"/>
      <c r="Y674" s="10"/>
      <c r="Z674" s="10"/>
      <c r="AA674" s="10"/>
      <c r="AB674" s="10"/>
      <c r="AC674" s="2" t="s">
        <v>1824</v>
      </c>
      <c r="AE674" s="12">
        <f>IFERROR(FLOOR(Table_Books[[#This Row],[Published_Date]],10), 0)</f>
        <v>1950</v>
      </c>
      <c r="AF674" s="2">
        <f>IFERROR(CEILING(VALUE(LEFT(Table_Books[[#This Row],[Published_Date]],FIND("-",Table_Books[[#This Row],[Published_Date]]&amp;"-")-1))/100, 1), 0)</f>
        <v>20</v>
      </c>
      <c r="AK674" s="2" t="str">
        <f>Table_Books[[#This Row],[Title]]&amp;"_"&amp;Table_Books[[#This Row],[Author]]</f>
        <v>Passing Time_Butor, Michel</v>
      </c>
      <c r="AL674" s="2" t="str">
        <f>Table_Books[[#This Row],[Author]]&amp;"_"&amp;Table_Books[[#This Row],[Title]]</f>
        <v>Butor, Michel_Passing Time</v>
      </c>
      <c r="AM674" s="2" t="str">
        <f>Table_Books[[#This Row],[Title]]&amp;" by "&amp;Table_Books[[#This Row],[Author]]</f>
        <v>Passing Time by Butor, Michel</v>
      </c>
    </row>
    <row r="675" spans="1:41" x14ac:dyDescent="0.35">
      <c r="A675" s="7" t="str">
        <f>"B-" &amp; UPPER(TRIM(Table_Books[[#This Row],[Title]])) &amp; "|" &amp; UPPER(TRIM(Table_Books[[#This Row],[Author]]))</f>
        <v>B-PASSING TIME (L'EMPLOI DU TEMPS)|BUTOR, MICHEL</v>
      </c>
      <c r="B675" s="35" t="str">
        <f>IF(COUNTIFS(Table_Books[Hash_ID],Table_Books[[#This Row],[Hash_ID]])&gt;1,"Y","N")</f>
        <v>N</v>
      </c>
      <c r="C675" s="35" t="s">
        <v>20056</v>
      </c>
      <c r="D675" s="35" t="s">
        <v>1842</v>
      </c>
      <c r="E675" s="35"/>
      <c r="F675" s="35"/>
      <c r="G675" s="36"/>
      <c r="H675" s="36"/>
      <c r="I675" s="37"/>
      <c r="J675" s="36"/>
      <c r="K675" s="36"/>
      <c r="L675" s="35"/>
      <c r="M675" s="35"/>
      <c r="N675" s="35"/>
      <c r="O675" s="38"/>
      <c r="P675" s="39"/>
      <c r="Q675" s="10" t="s">
        <v>1860</v>
      </c>
      <c r="R675" s="39"/>
      <c r="S675" s="39"/>
      <c r="T675" s="10" t="s">
        <v>1860</v>
      </c>
      <c r="U675" s="10" t="s">
        <v>1860</v>
      </c>
      <c r="V675" s="39"/>
      <c r="W675" s="39"/>
      <c r="X675" s="39"/>
      <c r="Y675" s="39"/>
      <c r="Z675" s="39"/>
      <c r="AA675" s="39"/>
      <c r="AB675" s="39"/>
      <c r="AC675" s="35"/>
      <c r="AD675" s="35"/>
      <c r="AE675" s="36">
        <f>IFERROR(FLOOR(Table_Books[[#This Row],[Published_Date]],10), 0)</f>
        <v>0</v>
      </c>
      <c r="AF675" s="35">
        <f>IFERROR(CEILING(VALUE(LEFT(Table_Books[[#This Row],[Published_Date]],FIND("-",Table_Books[[#This Row],[Published_Date]]&amp;"-")-1))/100, 1), 0)</f>
        <v>0</v>
      </c>
      <c r="AG675" s="35"/>
      <c r="AH675" s="35" t="s">
        <v>21609</v>
      </c>
      <c r="AI675" s="35"/>
      <c r="AJ675" s="35"/>
      <c r="AK675" s="35" t="str">
        <f>Table_Books[[#This Row],[Title]]&amp;"_"&amp;Table_Books[[#This Row],[Author]]</f>
        <v>Passing Time (L'Emploi du temps)_Butor, Michel</v>
      </c>
      <c r="AL675" s="35" t="str">
        <f>Table_Books[[#This Row],[Author]]&amp;"_"&amp;Table_Books[[#This Row],[Title]]</f>
        <v>Butor, Michel_Passing Time (L'Emploi du temps)</v>
      </c>
      <c r="AM675" s="35" t="str">
        <f>Table_Books[[#This Row],[Title]]&amp;" by "&amp;Table_Books[[#This Row],[Author]]</f>
        <v>Passing Time (L'Emploi du temps) by Butor, Michel</v>
      </c>
      <c r="AN675" s="35"/>
      <c r="AO675" s="35"/>
    </row>
    <row r="676" spans="1:41" x14ac:dyDescent="0.35">
      <c r="A676" s="7" t="str">
        <f>"B-" &amp; UPPER(TRIM(Table_Books[[#This Row],[Title]])) &amp; "|" &amp; UPPER(TRIM(Table_Books[[#This Row],[Author]]))</f>
        <v>B-THE SINGULARITY|BUZZATI, DINO</v>
      </c>
      <c r="B676" s="28" t="str">
        <f>IF(COUNTIFS(Table_Books[Hash_ID],Table_Books[[#This Row],[Hash_ID]])&gt;1,"Y","N")</f>
        <v>N</v>
      </c>
      <c r="C676" s="2" t="s">
        <v>6472</v>
      </c>
      <c r="D676" s="2" t="s">
        <v>2184</v>
      </c>
      <c r="G676" s="12"/>
      <c r="H676" s="12"/>
      <c r="I676" s="8"/>
      <c r="J676" s="12"/>
      <c r="K676" s="12"/>
      <c r="O676" s="33"/>
      <c r="P676" s="10"/>
      <c r="Q676" s="10" t="s">
        <v>1860</v>
      </c>
      <c r="R676" s="10"/>
      <c r="S676" s="10"/>
      <c r="T676" s="10" t="s">
        <v>1860</v>
      </c>
      <c r="U676" s="10" t="s">
        <v>1860</v>
      </c>
      <c r="V676" s="10"/>
      <c r="W676" s="10"/>
      <c r="X676" s="10"/>
      <c r="Y676" s="10"/>
      <c r="Z676" s="10"/>
      <c r="AA676" s="10"/>
      <c r="AB676" s="10"/>
      <c r="AE676" s="12">
        <f>IFERROR(FLOOR(Table_Books[[#This Row],[Published_Date]],10), 0)</f>
        <v>0</v>
      </c>
      <c r="AF676" s="2">
        <f>IFERROR(CEILING(VALUE(LEFT(Table_Books[[#This Row],[Published_Date]],FIND("-",Table_Books[[#This Row],[Published_Date]]&amp;"-")-1))/100, 1), 0)</f>
        <v>0</v>
      </c>
      <c r="AK676" s="2" t="str">
        <f>Table_Books[[#This Row],[Title]]&amp;"_"&amp;Table_Books[[#This Row],[Author]]</f>
        <v>The Singularity_Buzzati, Dino</v>
      </c>
      <c r="AL676" s="2" t="str">
        <f>Table_Books[[#This Row],[Author]]&amp;"_"&amp;Table_Books[[#This Row],[Title]]</f>
        <v>Buzzati, Dino_The Singularity</v>
      </c>
      <c r="AM676" s="2" t="str">
        <f>Table_Books[[#This Row],[Title]]&amp;" by "&amp;Table_Books[[#This Row],[Author]]</f>
        <v>The Singularity by Buzzati, Dino</v>
      </c>
    </row>
    <row r="677" spans="1:41" ht="29" x14ac:dyDescent="0.35">
      <c r="A677" s="7" t="str">
        <f>"B-" &amp; UPPER(TRIM(Table_Books[[#This Row],[Title]])) &amp; "|" &amp; UPPER(TRIM(Table_Books[[#This Row],[Author]]))</f>
        <v>B-THE TARTAR STEPPE|BUZZATI, DINO</v>
      </c>
      <c r="B677" s="28" t="str">
        <f>IF(COUNTIFS(Table_Books[Hash_ID],Table_Books[[#This Row],[Hash_ID]])&gt;1,"Y","N")</f>
        <v>N</v>
      </c>
      <c r="C677" s="2" t="s">
        <v>2181</v>
      </c>
      <c r="D677" s="2" t="s">
        <v>2184</v>
      </c>
      <c r="G677" s="12">
        <v>1940</v>
      </c>
      <c r="H677" s="12"/>
      <c r="I677" s="8"/>
      <c r="J677" s="12"/>
      <c r="K677" s="12"/>
      <c r="L677" s="2">
        <v>240</v>
      </c>
      <c r="M677" s="2" t="s">
        <v>2289</v>
      </c>
      <c r="O677" s="33">
        <v>5</v>
      </c>
      <c r="P677" s="10"/>
      <c r="Q677" s="10" t="s">
        <v>1860</v>
      </c>
      <c r="R677" s="10"/>
      <c r="S677" s="10"/>
      <c r="T677" s="10" t="s">
        <v>1860</v>
      </c>
      <c r="U677" s="10" t="s">
        <v>1860</v>
      </c>
      <c r="V677" s="10" t="s">
        <v>1824</v>
      </c>
      <c r="W677" s="10"/>
      <c r="X677" s="10"/>
      <c r="Y677" s="10"/>
      <c r="Z677" s="10"/>
      <c r="AA677" s="10"/>
      <c r="AB677" s="10"/>
      <c r="AE677" s="12">
        <f>IFERROR(FLOOR(Table_Books[[#This Row],[Published_Date]],10), 0)</f>
        <v>1940</v>
      </c>
      <c r="AF677" s="2">
        <f>IFERROR(CEILING(VALUE(LEFT(Table_Books[[#This Row],[Published_Date]],FIND("-",Table_Books[[#This Row],[Published_Date]]&amp;"-")-1))/100, 1), 0)</f>
        <v>20</v>
      </c>
      <c r="AK677" s="2" t="str">
        <f>Table_Books[[#This Row],[Title]]&amp;"_"&amp;Table_Books[[#This Row],[Author]]</f>
        <v>The Tartar Steppe_Buzzati, Dino</v>
      </c>
      <c r="AL677" s="2" t="str">
        <f>Table_Books[[#This Row],[Author]]&amp;"_"&amp;Table_Books[[#This Row],[Title]]</f>
        <v>Buzzati, Dino_The Tartar Steppe</v>
      </c>
      <c r="AM677" s="2" t="str">
        <f>Table_Books[[#This Row],[Title]]&amp;" by "&amp;Table_Books[[#This Row],[Author]]</f>
        <v>The Tartar Steppe by Buzzati, Dino</v>
      </c>
    </row>
    <row r="678" spans="1:41" x14ac:dyDescent="0.35">
      <c r="A678" s="7" t="str">
        <f>"B-" &amp; UPPER(TRIM(Table_Books[[#This Row],[Title]])) &amp; "|" &amp; UPPER(TRIM(Table_Books[[#This Row],[Author]]))</f>
        <v>B-POSSESSION: A ROMANCE|BYATT, A.S.</v>
      </c>
      <c r="B678" s="35" t="str">
        <f>IF(COUNTIFS(Table_Books[Hash_ID],Table_Books[[#This Row],[Hash_ID]])&gt;1,"Y","N")</f>
        <v>N</v>
      </c>
      <c r="C678" s="35" t="s">
        <v>19757</v>
      </c>
      <c r="D678" s="48" t="s">
        <v>19758</v>
      </c>
      <c r="E678" s="35"/>
      <c r="F678" s="35"/>
      <c r="G678" s="36"/>
      <c r="H678" s="36"/>
      <c r="I678" s="37"/>
      <c r="J678" s="36"/>
      <c r="K678" s="36"/>
      <c r="L678" s="35"/>
      <c r="M678" s="35"/>
      <c r="N678" s="35"/>
      <c r="O678" s="38"/>
      <c r="P678" s="39"/>
      <c r="Q678" s="10" t="s">
        <v>1860</v>
      </c>
      <c r="R678" s="39"/>
      <c r="S678" s="39"/>
      <c r="T678" s="10" t="s">
        <v>1860</v>
      </c>
      <c r="U678" s="10" t="s">
        <v>1860</v>
      </c>
      <c r="V678" s="39"/>
      <c r="W678" s="39"/>
      <c r="X678" s="39"/>
      <c r="Y678" s="39"/>
      <c r="Z678" s="39"/>
      <c r="AA678" s="39"/>
      <c r="AB678" s="39"/>
      <c r="AC678" s="35"/>
      <c r="AD678" s="35"/>
      <c r="AE678" s="36">
        <f>IFERROR(FLOOR(Table_Books[[#This Row],[Published_Date]],10), 0)</f>
        <v>0</v>
      </c>
      <c r="AF678" s="35">
        <f>IFERROR(CEILING(VALUE(LEFT(Table_Books[[#This Row],[Published_Date]],FIND("-",Table_Books[[#This Row],[Published_Date]]&amp;"-")-1))/100, 1), 0)</f>
        <v>0</v>
      </c>
      <c r="AG678" s="35"/>
      <c r="AH678" s="35" t="s">
        <v>21602</v>
      </c>
      <c r="AI678" s="35"/>
      <c r="AJ678" s="35"/>
      <c r="AK678" s="35" t="str">
        <f>Table_Books[[#This Row],[Title]]&amp;"_"&amp;Table_Books[[#This Row],[Author]]</f>
        <v>Possession: A Romance_Byatt, A.S.</v>
      </c>
      <c r="AL678" s="35" t="str">
        <f>Table_Books[[#This Row],[Author]]&amp;"_"&amp;Table_Books[[#This Row],[Title]]</f>
        <v>Byatt, A.S._Possession: A Romance</v>
      </c>
      <c r="AM678" s="35" t="str">
        <f>Table_Books[[#This Row],[Title]]&amp;" by "&amp;Table_Books[[#This Row],[Author]]</f>
        <v>Possession: A Romance by Byatt, A.S.</v>
      </c>
      <c r="AN678" s="35"/>
      <c r="AO678" s="35"/>
    </row>
    <row r="679" spans="1:41" x14ac:dyDescent="0.35">
      <c r="A679" s="7" t="str">
        <f>"B-" &amp; UPPER(TRIM(Table_Books[[#This Row],[Title]])) &amp; "|" &amp; UPPER(TRIM(Table_Books[[#This Row],[Author]]))</f>
        <v>B-CHILDE HAROLD'S PILGRIMAGE / DON JUAN|BYRON, LORD</v>
      </c>
      <c r="B679" s="35" t="str">
        <f>IF(COUNTIFS(Table_Books[Hash_ID],Table_Books[[#This Row],[Hash_ID]])&gt;1,"Y","N")</f>
        <v>N</v>
      </c>
      <c r="C679" s="35" t="s">
        <v>19506</v>
      </c>
      <c r="D679" s="48" t="s">
        <v>19507</v>
      </c>
      <c r="E679" s="35"/>
      <c r="F679" s="35"/>
      <c r="G679" s="36"/>
      <c r="H679" s="36"/>
      <c r="I679" s="37"/>
      <c r="J679" s="36"/>
      <c r="K679" s="36"/>
      <c r="L679" s="35"/>
      <c r="M679" s="35"/>
      <c r="N679" s="35"/>
      <c r="O679" s="38"/>
      <c r="P679" s="39"/>
      <c r="Q679" s="10" t="s">
        <v>1860</v>
      </c>
      <c r="R679" s="39"/>
      <c r="S679" s="39"/>
      <c r="T679" s="10" t="s">
        <v>1860</v>
      </c>
      <c r="U679" s="10" t="s">
        <v>1860</v>
      </c>
      <c r="V679" s="39"/>
      <c r="W679" s="39"/>
      <c r="X679" s="39"/>
      <c r="Y679" s="39"/>
      <c r="Z679" s="39"/>
      <c r="AA679" s="39"/>
      <c r="AB679" s="39"/>
      <c r="AC679" s="35"/>
      <c r="AD679" s="35"/>
      <c r="AE679" s="36">
        <f>IFERROR(FLOOR(Table_Books[[#This Row],[Published_Date]],10), 0)</f>
        <v>0</v>
      </c>
      <c r="AF679" s="35">
        <f>IFERROR(CEILING(VALUE(LEFT(Table_Books[[#This Row],[Published_Date]],FIND("-",Table_Books[[#This Row],[Published_Date]]&amp;"-")-1))/100, 1), 0)</f>
        <v>0</v>
      </c>
      <c r="AG679" s="35"/>
      <c r="AH679" s="35" t="s">
        <v>21596</v>
      </c>
      <c r="AI679" s="35"/>
      <c r="AJ679" s="35"/>
      <c r="AK679" s="35" t="str">
        <f>Table_Books[[#This Row],[Title]]&amp;"_"&amp;Table_Books[[#This Row],[Author]]</f>
        <v>Childe Harold's Pilgrimage / Don Juan_Byron, Lord</v>
      </c>
      <c r="AL679" s="35" t="str">
        <f>Table_Books[[#This Row],[Author]]&amp;"_"&amp;Table_Books[[#This Row],[Title]]</f>
        <v>Byron, Lord_Childe Harold's Pilgrimage / Don Juan</v>
      </c>
      <c r="AM679" s="35" t="str">
        <f>Table_Books[[#This Row],[Title]]&amp;" by "&amp;Table_Books[[#This Row],[Author]]</f>
        <v>Childe Harold's Pilgrimage / Don Juan by Byron, Lord</v>
      </c>
      <c r="AN679" s="35"/>
      <c r="AO679" s="35"/>
    </row>
    <row r="680" spans="1:41" x14ac:dyDescent="0.35">
      <c r="A680" s="7" t="str">
        <f>"B-" &amp; UPPER(TRIM(Table_Books[[#This Row],[Title]])) &amp; "|" &amp; UPPER(TRIM(Table_Books[[#This Row],[Author]]))</f>
        <v>B-MANFRED / CAIN|BYRON, LORD</v>
      </c>
      <c r="B680" s="35" t="str">
        <f>IF(COUNTIFS(Table_Books[Hash_ID],Table_Books[[#This Row],[Hash_ID]])&gt;1,"Y","N")</f>
        <v>N</v>
      </c>
      <c r="C680" s="35" t="s">
        <v>19508</v>
      </c>
      <c r="D680" s="48" t="s">
        <v>19507</v>
      </c>
      <c r="E680" s="35"/>
      <c r="F680" s="35"/>
      <c r="G680" s="36"/>
      <c r="H680" s="36"/>
      <c r="I680" s="37"/>
      <c r="J680" s="36"/>
      <c r="K680" s="36"/>
      <c r="L680" s="35"/>
      <c r="M680" s="35"/>
      <c r="N680" s="35"/>
      <c r="O680" s="38"/>
      <c r="P680" s="39"/>
      <c r="Q680" s="10" t="s">
        <v>1860</v>
      </c>
      <c r="R680" s="39"/>
      <c r="S680" s="39"/>
      <c r="T680" s="10" t="s">
        <v>1860</v>
      </c>
      <c r="U680" s="10" t="s">
        <v>1860</v>
      </c>
      <c r="V680" s="39"/>
      <c r="W680" s="39"/>
      <c r="X680" s="39"/>
      <c r="Y680" s="39"/>
      <c r="Z680" s="39"/>
      <c r="AA680" s="39"/>
      <c r="AB680" s="39"/>
      <c r="AC680" s="35"/>
      <c r="AD680" s="35"/>
      <c r="AE680" s="36">
        <f>IFERROR(FLOOR(Table_Books[[#This Row],[Published_Date]],10), 0)</f>
        <v>0</v>
      </c>
      <c r="AF680" s="35">
        <f>IFERROR(CEILING(VALUE(LEFT(Table_Books[[#This Row],[Published_Date]],FIND("-",Table_Books[[#This Row],[Published_Date]]&amp;"-")-1))/100, 1), 0)</f>
        <v>0</v>
      </c>
      <c r="AG680" s="35"/>
      <c r="AH680" s="35" t="s">
        <v>21596</v>
      </c>
      <c r="AI680" s="35"/>
      <c r="AJ680" s="35"/>
      <c r="AK680" s="35" t="str">
        <f>Table_Books[[#This Row],[Title]]&amp;"_"&amp;Table_Books[[#This Row],[Author]]</f>
        <v>Manfred / Cain_Byron, Lord</v>
      </c>
      <c r="AL680" s="35" t="str">
        <f>Table_Books[[#This Row],[Author]]&amp;"_"&amp;Table_Books[[#This Row],[Title]]</f>
        <v>Byron, Lord_Manfred / Cain</v>
      </c>
      <c r="AM680" s="35" t="str">
        <f>Table_Books[[#This Row],[Title]]&amp;" by "&amp;Table_Books[[#This Row],[Author]]</f>
        <v>Manfred / Cain by Byron, Lord</v>
      </c>
      <c r="AN680" s="35"/>
      <c r="AO680" s="35"/>
    </row>
    <row r="681" spans="1:41" x14ac:dyDescent="0.35">
      <c r="A681" s="7" t="str">
        <f>"B-" &amp; UPPER(TRIM(Table_Books[[#This Row],[Title]])) &amp; "|" &amp; UPPER(TRIM(Table_Books[[#This Row],[Author]]))</f>
        <v>B-THE AGONY OF EROS|BYUNG-CHUL HAN</v>
      </c>
      <c r="B681" s="28" t="str">
        <f>IF(COUNTIFS(Table_Books[Hash_ID],Table_Books[[#This Row],[Hash_ID]])&gt;1,"Y","N")</f>
        <v>N</v>
      </c>
      <c r="C681" s="2" t="s">
        <v>14445</v>
      </c>
      <c r="D681" s="43" t="s">
        <v>14443</v>
      </c>
      <c r="G681" s="12"/>
      <c r="H681" s="12"/>
      <c r="I681" s="8"/>
      <c r="J681" s="12"/>
      <c r="K681" s="12"/>
      <c r="O681" s="33"/>
      <c r="P681" s="10"/>
      <c r="Q681" s="10" t="s">
        <v>1860</v>
      </c>
      <c r="R681" s="10"/>
      <c r="S681" s="10"/>
      <c r="T681" s="10" t="s">
        <v>1860</v>
      </c>
      <c r="U681" s="10" t="s">
        <v>1860</v>
      </c>
      <c r="V681" s="10"/>
      <c r="W681" s="10"/>
      <c r="X681" s="10"/>
      <c r="Y681" s="10"/>
      <c r="Z681" s="10"/>
      <c r="AA681" s="10"/>
      <c r="AB681" s="10"/>
      <c r="AE681" s="12">
        <f>IFERROR(FLOOR(Table_Books[[#This Row],[Published_Date]],10), 0)</f>
        <v>0</v>
      </c>
      <c r="AF681" s="2">
        <f>IFERROR(CEILING(VALUE(LEFT(Table_Books[[#This Row],[Published_Date]],FIND("-",Table_Books[[#This Row],[Published_Date]]&amp;"-")-1))/100, 1), 0)</f>
        <v>0</v>
      </c>
      <c r="AK681" s="2" t="str">
        <f>Table_Books[[#This Row],[Title]]&amp;"_"&amp;Table_Books[[#This Row],[Author]]</f>
        <v>The Agony of Eros_Byung-Chul Han</v>
      </c>
      <c r="AL681" s="2" t="str">
        <f>Table_Books[[#This Row],[Author]]&amp;"_"&amp;Table_Books[[#This Row],[Title]]</f>
        <v>Byung-Chul Han_The Agony of Eros</v>
      </c>
      <c r="AM681" s="2" t="str">
        <f>Table_Books[[#This Row],[Title]]&amp;" by "&amp;Table_Books[[#This Row],[Author]]</f>
        <v>The Agony of Eros by Byung-Chul Han</v>
      </c>
    </row>
    <row r="682" spans="1:41" x14ac:dyDescent="0.35">
      <c r="A682" s="7" t="str">
        <f>"B-" &amp; UPPER(TRIM(Table_Books[[#This Row],[Title]])) &amp; "|" &amp; UPPER(TRIM(Table_Books[[#This Row],[Author]]))</f>
        <v>B-THE BURNOUT SOCIETY|BYUNG-CHUL HAN</v>
      </c>
      <c r="B682" s="28" t="str">
        <f>IF(COUNTIFS(Table_Books[Hash_ID],Table_Books[[#This Row],[Hash_ID]])&gt;1,"Y","N")</f>
        <v>N</v>
      </c>
      <c r="C682" s="2" t="s">
        <v>14444</v>
      </c>
      <c r="D682" s="43" t="s">
        <v>14443</v>
      </c>
      <c r="G682" s="12"/>
      <c r="H682" s="12"/>
      <c r="I682" s="8"/>
      <c r="J682" s="12"/>
      <c r="K682" s="12"/>
      <c r="O682" s="33"/>
      <c r="P682" s="10"/>
      <c r="Q682" s="10" t="s">
        <v>1860</v>
      </c>
      <c r="R682" s="10"/>
      <c r="S682" s="10"/>
      <c r="T682" s="10" t="s">
        <v>1860</v>
      </c>
      <c r="U682" s="10" t="s">
        <v>1860</v>
      </c>
      <c r="V682" s="10"/>
      <c r="W682" s="10"/>
      <c r="X682" s="10"/>
      <c r="Y682" s="10"/>
      <c r="Z682" s="10"/>
      <c r="AA682" s="10"/>
      <c r="AB682" s="10"/>
      <c r="AE682" s="12">
        <f>IFERROR(FLOOR(Table_Books[[#This Row],[Published_Date]],10), 0)</f>
        <v>0</v>
      </c>
      <c r="AF682" s="2">
        <f>IFERROR(CEILING(VALUE(LEFT(Table_Books[[#This Row],[Published_Date]],FIND("-",Table_Books[[#This Row],[Published_Date]]&amp;"-")-1))/100, 1), 0)</f>
        <v>0</v>
      </c>
      <c r="AK682" s="2" t="str">
        <f>Table_Books[[#This Row],[Title]]&amp;"_"&amp;Table_Books[[#This Row],[Author]]</f>
        <v>The Burnout Society_Byung-Chul Han</v>
      </c>
      <c r="AL682" s="2" t="str">
        <f>Table_Books[[#This Row],[Author]]&amp;"_"&amp;Table_Books[[#This Row],[Title]]</f>
        <v>Byung-Chul Han_The Burnout Society</v>
      </c>
      <c r="AM682" s="2" t="str">
        <f>Table_Books[[#This Row],[Title]]&amp;" by "&amp;Table_Books[[#This Row],[Author]]</f>
        <v>The Burnout Society by Byung-Chul Han</v>
      </c>
    </row>
    <row r="683" spans="1:41" x14ac:dyDescent="0.35">
      <c r="A683" s="7" t="str">
        <f>"B-" &amp; UPPER(TRIM(Table_Books[[#This Row],[Title]])) &amp; "|" &amp; UPPER(TRIM(Table_Books[[#This Row],[Author]]))</f>
        <v>B-THREE TRAPPED TIGERS|CABRERA INFANTE, GUILLERMO</v>
      </c>
      <c r="B683" s="35" t="str">
        <f>IF(COUNTIFS(Table_Books[Hash_ID],Table_Books[[#This Row],[Hash_ID]])&gt;1,"Y","N")</f>
        <v>Y</v>
      </c>
      <c r="C683" s="35" t="s">
        <v>20048</v>
      </c>
      <c r="D683" s="35" t="s">
        <v>20049</v>
      </c>
      <c r="E683" s="35"/>
      <c r="F683" s="35"/>
      <c r="G683" s="36"/>
      <c r="H683" s="36"/>
      <c r="I683" s="37"/>
      <c r="J683" s="36"/>
      <c r="K683" s="36"/>
      <c r="L683" s="35"/>
      <c r="M683" s="35"/>
      <c r="N683" s="35"/>
      <c r="O683" s="38"/>
      <c r="P683" s="39"/>
      <c r="Q683" s="10" t="s">
        <v>1860</v>
      </c>
      <c r="R683" s="39"/>
      <c r="S683" s="39"/>
      <c r="T683" s="10" t="s">
        <v>1860</v>
      </c>
      <c r="U683" s="10" t="s">
        <v>1860</v>
      </c>
      <c r="V683" s="39"/>
      <c r="W683" s="39"/>
      <c r="X683" s="39"/>
      <c r="Y683" s="39"/>
      <c r="Z683" s="39"/>
      <c r="AA683" s="39"/>
      <c r="AB683" s="39"/>
      <c r="AC683" s="35"/>
      <c r="AD683" s="35"/>
      <c r="AE683" s="36">
        <f>IFERROR(FLOOR(Table_Books[[#This Row],[Published_Date]],10), 0)</f>
        <v>0</v>
      </c>
      <c r="AF683" s="35">
        <f>IFERROR(CEILING(VALUE(LEFT(Table_Books[[#This Row],[Published_Date]],FIND("-",Table_Books[[#This Row],[Published_Date]]&amp;"-")-1))/100, 1), 0)</f>
        <v>0</v>
      </c>
      <c r="AG683" s="35"/>
      <c r="AH683" s="35" t="s">
        <v>21609</v>
      </c>
      <c r="AI683" s="35"/>
      <c r="AJ683" s="35"/>
      <c r="AK683" s="35" t="str">
        <f>Table_Books[[#This Row],[Title]]&amp;"_"&amp;Table_Books[[#This Row],[Author]]</f>
        <v>Three Trapped Tigers_Cabrera Infante, Guillermo</v>
      </c>
      <c r="AL683" s="35" t="str">
        <f>Table_Books[[#This Row],[Author]]&amp;"_"&amp;Table_Books[[#This Row],[Title]]</f>
        <v>Cabrera Infante, Guillermo_Three Trapped Tigers</v>
      </c>
      <c r="AM683" s="35" t="str">
        <f>Table_Books[[#This Row],[Title]]&amp;" by "&amp;Table_Books[[#This Row],[Author]]</f>
        <v>Three Trapped Tigers by Cabrera Infante, Guillermo</v>
      </c>
      <c r="AN683" s="35"/>
      <c r="AO683" s="35"/>
    </row>
    <row r="684" spans="1:41" x14ac:dyDescent="0.35">
      <c r="A684" s="7" t="str">
        <f>"B-" &amp; UPPER(TRIM(Table_Books[[#This Row],[Title]])) &amp; "|" &amp; UPPER(TRIM(Table_Books[[#This Row],[Author]]))</f>
        <v>B-THREE TRAPPED TIGERS|CABRERA INFANTE, GUILLERMO</v>
      </c>
      <c r="B684" s="35" t="str">
        <f>IF(COUNTIFS(Table_Books[Hash_ID],Table_Books[[#This Row],[Hash_ID]])&gt;1,"Y","N")</f>
        <v>Y</v>
      </c>
      <c r="C684" s="35" t="s">
        <v>20048</v>
      </c>
      <c r="D684" s="35" t="s">
        <v>20049</v>
      </c>
      <c r="E684" s="35"/>
      <c r="F684" s="35"/>
      <c r="G684" s="36"/>
      <c r="H684" s="36"/>
      <c r="I684" s="37"/>
      <c r="J684" s="36"/>
      <c r="K684" s="36"/>
      <c r="L684" s="35"/>
      <c r="M684" s="35"/>
      <c r="N684" s="35"/>
      <c r="O684" s="38"/>
      <c r="P684" s="39"/>
      <c r="Q684" s="10" t="s">
        <v>1860</v>
      </c>
      <c r="R684" s="39"/>
      <c r="S684" s="39"/>
      <c r="T684" s="10" t="s">
        <v>1860</v>
      </c>
      <c r="U684" s="10" t="s">
        <v>1860</v>
      </c>
      <c r="V684" s="39"/>
      <c r="W684" s="39"/>
      <c r="X684" s="39"/>
      <c r="Y684" s="39"/>
      <c r="Z684" s="39"/>
      <c r="AA684" s="39"/>
      <c r="AB684" s="39"/>
      <c r="AC684" s="35"/>
      <c r="AD684" s="35"/>
      <c r="AE684" s="36">
        <f>IFERROR(FLOOR(Table_Books[[#This Row],[Published_Date]],10), 0)</f>
        <v>0</v>
      </c>
      <c r="AF684" s="35">
        <f>IFERROR(CEILING(VALUE(LEFT(Table_Books[[#This Row],[Published_Date]],FIND("-",Table_Books[[#This Row],[Published_Date]]&amp;"-")-1))/100, 1), 0)</f>
        <v>0</v>
      </c>
      <c r="AG684" s="35"/>
      <c r="AH684" s="35"/>
      <c r="AI684" s="35"/>
      <c r="AJ684" s="35"/>
      <c r="AK684" s="35" t="str">
        <f>Table_Books[[#This Row],[Title]]&amp;"_"&amp;Table_Books[[#This Row],[Author]]</f>
        <v>Three Trapped Tigers_Cabrera Infante, Guillermo</v>
      </c>
      <c r="AL684" s="35" t="str">
        <f>Table_Books[[#This Row],[Author]]&amp;"_"&amp;Table_Books[[#This Row],[Title]]</f>
        <v>Cabrera Infante, Guillermo_Three Trapped Tigers</v>
      </c>
      <c r="AM684" s="35" t="str">
        <f>Table_Books[[#This Row],[Title]]&amp;" by "&amp;Table_Books[[#This Row],[Author]]</f>
        <v>Three Trapped Tigers by Cabrera Infante, Guillermo</v>
      </c>
      <c r="AN684" s="35"/>
      <c r="AO684" s="35"/>
    </row>
    <row r="685" spans="1:41" x14ac:dyDescent="0.35">
      <c r="A685" s="7" t="str">
        <f>"B-" &amp; UPPER(TRIM(Table_Books[[#This Row],[Title]])) &amp; "|" &amp; UPPER(TRIM(Table_Books[[#This Row],[Author]]))</f>
        <v>B-POEMS (E.G., CÆDMON'S HYMN)|CÆDMON (VIA BEDE)</v>
      </c>
      <c r="B685" s="35" t="str">
        <f>IF(COUNTIFS(Table_Books[Hash_ID],Table_Books[[#This Row],[Hash_ID]])&gt;1,"Y","N")</f>
        <v>N</v>
      </c>
      <c r="C685" s="35" t="s">
        <v>19103</v>
      </c>
      <c r="D685" s="48" t="s">
        <v>19104</v>
      </c>
      <c r="E685" s="35"/>
      <c r="F685" s="35"/>
      <c r="G685" s="36"/>
      <c r="H685" s="36"/>
      <c r="I685" s="37"/>
      <c r="J685" s="36"/>
      <c r="K685" s="36"/>
      <c r="L685" s="35"/>
      <c r="M685" s="35"/>
      <c r="N685" s="35"/>
      <c r="O685" s="38"/>
      <c r="P685" s="39"/>
      <c r="Q685" s="10" t="s">
        <v>1860</v>
      </c>
      <c r="R685" s="39"/>
      <c r="S685" s="39"/>
      <c r="T685" s="10" t="s">
        <v>1860</v>
      </c>
      <c r="U685" s="10" t="s">
        <v>1860</v>
      </c>
      <c r="V685" s="39"/>
      <c r="W685" s="39"/>
      <c r="X685" s="39"/>
      <c r="Y685" s="39"/>
      <c r="Z685" s="39"/>
      <c r="AA685" s="39"/>
      <c r="AB685" s="39"/>
      <c r="AC685" s="35"/>
      <c r="AD685" s="35"/>
      <c r="AE685" s="36">
        <f>IFERROR(FLOOR(Table_Books[[#This Row],[Published_Date]],10), 0)</f>
        <v>0</v>
      </c>
      <c r="AF685" s="35">
        <f>IFERROR(CEILING(VALUE(LEFT(Table_Books[[#This Row],[Published_Date]],FIND("-",Table_Books[[#This Row],[Published_Date]]&amp;"-")-1))/100, 1), 0)</f>
        <v>0</v>
      </c>
      <c r="AG685" s="35"/>
      <c r="AH685" s="35" t="s">
        <v>21583</v>
      </c>
      <c r="AI685" s="35"/>
      <c r="AJ685" s="35"/>
      <c r="AK685" s="35" t="str">
        <f>Table_Books[[#This Row],[Title]]&amp;"_"&amp;Table_Books[[#This Row],[Author]]</f>
        <v>Poems (e.g., Cædmon's Hymn)_Cædmon (via Bede)</v>
      </c>
      <c r="AL685" s="35" t="str">
        <f>Table_Books[[#This Row],[Author]]&amp;"_"&amp;Table_Books[[#This Row],[Title]]</f>
        <v>Cædmon (via Bede)_Poems (e.g., Cædmon's Hymn)</v>
      </c>
      <c r="AM685" s="35" t="str">
        <f>Table_Books[[#This Row],[Title]]&amp;" by "&amp;Table_Books[[#This Row],[Author]]</f>
        <v>Poems (e.g., Cædmon's Hymn) by Cædmon (via Bede)</v>
      </c>
      <c r="AN685" s="35"/>
      <c r="AO685" s="35"/>
    </row>
    <row r="686" spans="1:41" ht="29" x14ac:dyDescent="0.35">
      <c r="A686" s="7" t="str">
        <f>"B-" &amp; UPPER(TRIM(Table_Books[[#This Row],[Title]])) &amp; "|" &amp; UPPER(TRIM(Table_Books[[#This Row],[Author]]))</f>
        <v>B-QUIET: THE POWER OF INTROVERTS IN A WORLD THAT CAN'T STOP TALKING|CAIN, SUSAN</v>
      </c>
      <c r="B686" s="35" t="str">
        <f>IF(COUNTIFS(Table_Books[Hash_ID],Table_Books[[#This Row],[Hash_ID]])&gt;1,"Y","N")</f>
        <v>N</v>
      </c>
      <c r="C686" s="35" t="s">
        <v>19955</v>
      </c>
      <c r="D686" s="48" t="s">
        <v>19956</v>
      </c>
      <c r="E686" s="35"/>
      <c r="F686" s="35"/>
      <c r="G686" s="36"/>
      <c r="H686" s="36"/>
      <c r="I686" s="37"/>
      <c r="J686" s="36"/>
      <c r="K686" s="36"/>
      <c r="L686" s="35"/>
      <c r="M686" s="35"/>
      <c r="N686" s="35"/>
      <c r="O686" s="38"/>
      <c r="P686" s="39"/>
      <c r="Q686" s="10" t="s">
        <v>1860</v>
      </c>
      <c r="R686" s="39"/>
      <c r="S686" s="39"/>
      <c r="T686" s="10" t="s">
        <v>1860</v>
      </c>
      <c r="U686" s="10" t="s">
        <v>1860</v>
      </c>
      <c r="V686" s="39"/>
      <c r="W686" s="39"/>
      <c r="X686" s="39"/>
      <c r="Y686" s="39"/>
      <c r="Z686" s="39"/>
      <c r="AA686" s="39"/>
      <c r="AB686" s="39"/>
      <c r="AC686" s="35"/>
      <c r="AD686" s="35"/>
      <c r="AE686" s="36">
        <f>IFERROR(FLOOR(Table_Books[[#This Row],[Published_Date]],10), 0)</f>
        <v>0</v>
      </c>
      <c r="AF686" s="35">
        <f>IFERROR(CEILING(VALUE(LEFT(Table_Books[[#This Row],[Published_Date]],FIND("-",Table_Books[[#This Row],[Published_Date]]&amp;"-")-1))/100, 1), 0)</f>
        <v>0</v>
      </c>
      <c r="AG686" s="35"/>
      <c r="AH686" s="35" t="s">
        <v>21603</v>
      </c>
      <c r="AI686" s="35"/>
      <c r="AJ686" s="35"/>
      <c r="AK686" s="35" t="str">
        <f>Table_Books[[#This Row],[Title]]&amp;"_"&amp;Table_Books[[#This Row],[Author]]</f>
        <v>Quiet: The Power of Introverts in a World That Can't Stop Talking_Cain, Susan</v>
      </c>
      <c r="AL686" s="35" t="str">
        <f>Table_Books[[#This Row],[Author]]&amp;"_"&amp;Table_Books[[#This Row],[Title]]</f>
        <v>Cain, Susan_Quiet: The Power of Introverts in a World That Can't Stop Talking</v>
      </c>
      <c r="AM686" s="35" t="str">
        <f>Table_Books[[#This Row],[Title]]&amp;" by "&amp;Table_Books[[#This Row],[Author]]</f>
        <v>Quiet: The Power of Introverts in a World That Can't Stop Talking by Cain, Susan</v>
      </c>
      <c r="AN686" s="35"/>
      <c r="AO686" s="35"/>
    </row>
    <row r="687" spans="1:41" ht="29" x14ac:dyDescent="0.35">
      <c r="A687" s="7" t="str">
        <f>"B-" &amp; UPPER(TRIM(Table_Books[[#This Row],[Title]])) &amp; "|" &amp; UPPER(TRIM(Table_Books[[#This Row],[Author]]))</f>
        <v>B-THE MARRIAGE OF CADMUS AND HARMONY|CALASSO, ROBERTO</v>
      </c>
      <c r="B687" s="28" t="str">
        <f>IF(COUNTIFS(Table_Books[Hash_ID],Table_Books[[#This Row],[Hash_ID]])&gt;1,"Y","N")</f>
        <v>N</v>
      </c>
      <c r="C687" s="2" t="s">
        <v>2174</v>
      </c>
      <c r="D687" s="2" t="s">
        <v>2176</v>
      </c>
      <c r="G687" s="12">
        <v>1988</v>
      </c>
      <c r="H687" s="12"/>
      <c r="I687" s="8"/>
      <c r="J687" s="12"/>
      <c r="K687" s="12"/>
      <c r="L687" s="2">
        <v>448</v>
      </c>
      <c r="M687" s="2" t="s">
        <v>2286</v>
      </c>
      <c r="O687" s="33"/>
      <c r="P687" s="10"/>
      <c r="Q687" s="10" t="s">
        <v>1860</v>
      </c>
      <c r="R687" s="10"/>
      <c r="S687" s="10"/>
      <c r="T687" s="10" t="s">
        <v>1860</v>
      </c>
      <c r="U687" s="10" t="s">
        <v>1860</v>
      </c>
      <c r="V687" s="10"/>
      <c r="W687" s="10"/>
      <c r="X687" s="10"/>
      <c r="Y687" s="10"/>
      <c r="Z687" s="10"/>
      <c r="AA687" s="10"/>
      <c r="AB687" s="10"/>
      <c r="AE687" s="12">
        <f>IFERROR(FLOOR(Table_Books[[#This Row],[Published_Date]],10), 0)</f>
        <v>1980</v>
      </c>
      <c r="AF687" s="2">
        <f>IFERROR(CEILING(VALUE(LEFT(Table_Books[[#This Row],[Published_Date]],FIND("-",Table_Books[[#This Row],[Published_Date]]&amp;"-")-1))/100, 1), 0)</f>
        <v>20</v>
      </c>
      <c r="AK687" s="2" t="str">
        <f>Table_Books[[#This Row],[Title]]&amp;"_"&amp;Table_Books[[#This Row],[Author]]</f>
        <v>The Marriage of Cadmus and Harmony_Calasso, Roberto</v>
      </c>
      <c r="AL687" s="2" t="str">
        <f>Table_Books[[#This Row],[Author]]&amp;"_"&amp;Table_Books[[#This Row],[Title]]</f>
        <v>Calasso, Roberto_The Marriage of Cadmus and Harmony</v>
      </c>
      <c r="AM687" s="2" t="str">
        <f>Table_Books[[#This Row],[Title]]&amp;" by "&amp;Table_Books[[#This Row],[Author]]</f>
        <v>The Marriage of Cadmus and Harmony by Calasso, Roberto</v>
      </c>
    </row>
    <row r="688" spans="1:41" x14ac:dyDescent="0.35">
      <c r="A688" s="7" t="str">
        <f>"B-" &amp; UPPER(TRIM(Table_Books[[#This Row],[Title]])) &amp; "|" &amp; UPPER(TRIM(Table_Books[[#This Row],[Author]]))</f>
        <v>B-LA VIDA ES SUEÑO|CALDERÓN DE LA BARCA, PEDRO</v>
      </c>
      <c r="B688" s="28" t="str">
        <f>IF(COUNTIFS(Table_Books[Hash_ID],Table_Books[[#This Row],[Hash_ID]])&gt;1,"Y","N")</f>
        <v>N</v>
      </c>
      <c r="C688" s="24" t="s">
        <v>14588</v>
      </c>
      <c r="D688" s="24" t="s">
        <v>14589</v>
      </c>
      <c r="G688" s="12"/>
      <c r="H688" s="12"/>
      <c r="I688" s="8"/>
      <c r="J688" s="12"/>
      <c r="K688" s="12"/>
      <c r="O688" s="33"/>
      <c r="P688" s="10"/>
      <c r="Q688" s="10" t="s">
        <v>1860</v>
      </c>
      <c r="R688" s="10"/>
      <c r="S688" s="10"/>
      <c r="T688" s="10" t="s">
        <v>1860</v>
      </c>
      <c r="U688" s="10" t="s">
        <v>1860</v>
      </c>
      <c r="V688" s="10"/>
      <c r="W688" s="10"/>
      <c r="X688" s="10"/>
      <c r="Y688" s="10"/>
      <c r="Z688" s="10"/>
      <c r="AA688" s="10"/>
      <c r="AB688" s="10"/>
      <c r="AE688" s="12">
        <f>IFERROR(FLOOR(Table_Books[[#This Row],[Published_Date]],10), 0)</f>
        <v>0</v>
      </c>
      <c r="AF688" s="2">
        <f>IFERROR(CEILING(VALUE(LEFT(Table_Books[[#This Row],[Published_Date]],FIND("-",Table_Books[[#This Row],[Published_Date]]&amp;"-")-1))/100, 1), 0)</f>
        <v>0</v>
      </c>
      <c r="AK688" s="24" t="str">
        <f>Table_Books[[#This Row],[Title]]&amp;"_"&amp;Table_Books[[#This Row],[Author]]</f>
        <v>La vida es sueño_Calderón de la Barca, Pedro</v>
      </c>
      <c r="AL688" s="24" t="str">
        <f>Table_Books[[#This Row],[Author]]&amp;"_"&amp;Table_Books[[#This Row],[Title]]</f>
        <v>Calderón de la Barca, Pedro_La vida es sueño</v>
      </c>
      <c r="AM688" s="24" t="str">
        <f>Table_Books[[#This Row],[Title]]&amp;" by "&amp;Table_Books[[#This Row],[Author]]</f>
        <v>La vida es sueño by Calderón de la Barca, Pedro</v>
      </c>
    </row>
    <row r="689" spans="1:41" x14ac:dyDescent="0.35">
      <c r="A689" s="7" t="str">
        <f>"B-" &amp; UPPER(TRIM(Table_Books[[#This Row],[Title]])) &amp; "|" &amp; UPPER(TRIM(Table_Books[[#This Row],[Author]]))</f>
        <v>B-LIFE IS A DREAM (LA VIDA ES SUEÑO)|CALDERÓN DE LA BARCA, PEDRO</v>
      </c>
      <c r="B689" s="35" t="str">
        <f>IF(COUNTIFS(Table_Books[Hash_ID],Table_Books[[#This Row],[Hash_ID]])&gt;1,"Y","N")</f>
        <v>N</v>
      </c>
      <c r="C689" s="35" t="s">
        <v>19351</v>
      </c>
      <c r="D689" s="35" t="s">
        <v>14589</v>
      </c>
      <c r="E689" s="35"/>
      <c r="F689" s="35"/>
      <c r="G689" s="36"/>
      <c r="H689" s="36"/>
      <c r="I689" s="37"/>
      <c r="J689" s="36"/>
      <c r="K689" s="36"/>
      <c r="L689" s="35"/>
      <c r="M689" s="35"/>
      <c r="N689" s="35"/>
      <c r="O689" s="38"/>
      <c r="P689" s="39"/>
      <c r="Q689" s="10" t="s">
        <v>1860</v>
      </c>
      <c r="R689" s="39"/>
      <c r="S689" s="39"/>
      <c r="T689" s="10" t="s">
        <v>1860</v>
      </c>
      <c r="U689" s="10" t="s">
        <v>1860</v>
      </c>
      <c r="V689" s="39"/>
      <c r="W689" s="39"/>
      <c r="X689" s="39"/>
      <c r="Y689" s="39"/>
      <c r="Z689" s="39"/>
      <c r="AA689" s="39"/>
      <c r="AB689" s="39"/>
      <c r="AC689" s="35"/>
      <c r="AD689" s="35"/>
      <c r="AE689" s="36">
        <f>IFERROR(FLOOR(Table_Books[[#This Row],[Published_Date]],10), 0)</f>
        <v>0</v>
      </c>
      <c r="AF689" s="35">
        <f>IFERROR(CEILING(VALUE(LEFT(Table_Books[[#This Row],[Published_Date]],FIND("-",Table_Books[[#This Row],[Published_Date]]&amp;"-")-1))/100, 1), 0)</f>
        <v>0</v>
      </c>
      <c r="AG689" s="35"/>
      <c r="AH689" s="35" t="s">
        <v>21589</v>
      </c>
      <c r="AI689" s="35"/>
      <c r="AJ689" s="35"/>
      <c r="AK689" s="35" t="str">
        <f>Table_Books[[#This Row],[Title]]&amp;"_"&amp;Table_Books[[#This Row],[Author]]</f>
        <v>Life is a Dream (La vida es sueño)_Calderón de la Barca, Pedro</v>
      </c>
      <c r="AL689" s="35" t="str">
        <f>Table_Books[[#This Row],[Author]]&amp;"_"&amp;Table_Books[[#This Row],[Title]]</f>
        <v>Calderón de la Barca, Pedro_Life is a Dream (La vida es sueño)</v>
      </c>
      <c r="AM689" s="35" t="str">
        <f>Table_Books[[#This Row],[Title]]&amp;" by "&amp;Table_Books[[#This Row],[Author]]</f>
        <v>Life is a Dream (La vida es sueño) by Calderón de la Barca, Pedro</v>
      </c>
      <c r="AN689" s="35"/>
      <c r="AO689" s="35"/>
    </row>
    <row r="690" spans="1:41" x14ac:dyDescent="0.35">
      <c r="A690" s="7" t="str">
        <f>"B-" &amp; UPPER(TRIM(Table_Books[[#This Row],[Title]])) &amp; "|" &amp; UPPER(TRIM(Table_Books[[#This Row],[Author]]))</f>
        <v>B-INSTITUTES OF THE CHRISTIAN RELIGION|CALVIN, JOHN</v>
      </c>
      <c r="B690" s="35" t="str">
        <f>IF(COUNTIFS(Table_Books[Hash_ID],Table_Books[[#This Row],[Hash_ID]])&gt;1,"Y","N")</f>
        <v>N</v>
      </c>
      <c r="C690" s="35" t="s">
        <v>19277</v>
      </c>
      <c r="D690" s="48" t="s">
        <v>19278</v>
      </c>
      <c r="E690" s="35"/>
      <c r="F690" s="35"/>
      <c r="G690" s="36"/>
      <c r="H690" s="36"/>
      <c r="I690" s="37"/>
      <c r="J690" s="36"/>
      <c r="K690" s="36"/>
      <c r="L690" s="35"/>
      <c r="M690" s="35"/>
      <c r="N690" s="35"/>
      <c r="O690" s="38"/>
      <c r="P690" s="39"/>
      <c r="Q690" s="10" t="s">
        <v>1860</v>
      </c>
      <c r="R690" s="39"/>
      <c r="S690" s="39"/>
      <c r="T690" s="10" t="s">
        <v>1860</v>
      </c>
      <c r="U690" s="10" t="s">
        <v>1860</v>
      </c>
      <c r="V690" s="39"/>
      <c r="W690" s="39"/>
      <c r="X690" s="39"/>
      <c r="Y690" s="39"/>
      <c r="Z690" s="39"/>
      <c r="AA690" s="39"/>
      <c r="AB690" s="39"/>
      <c r="AC690" s="35"/>
      <c r="AD690" s="35"/>
      <c r="AE690" s="36">
        <f>IFERROR(FLOOR(Table_Books[[#This Row],[Published_Date]],10), 0)</f>
        <v>0</v>
      </c>
      <c r="AF690" s="35">
        <f>IFERROR(CEILING(VALUE(LEFT(Table_Books[[#This Row],[Published_Date]],FIND("-",Table_Books[[#This Row],[Published_Date]]&amp;"-")-1))/100, 1), 0)</f>
        <v>0</v>
      </c>
      <c r="AG690" s="35"/>
      <c r="AH690" s="35" t="s">
        <v>21588</v>
      </c>
      <c r="AI690" s="35"/>
      <c r="AJ690" s="35"/>
      <c r="AK690" s="35" t="str">
        <f>Table_Books[[#This Row],[Title]]&amp;"_"&amp;Table_Books[[#This Row],[Author]]</f>
        <v>Institutes of the Christian Religion_Calvin, John</v>
      </c>
      <c r="AL690" s="35" t="str">
        <f>Table_Books[[#This Row],[Author]]&amp;"_"&amp;Table_Books[[#This Row],[Title]]</f>
        <v>Calvin, John_Institutes of the Christian Religion</v>
      </c>
      <c r="AM690" s="35" t="str">
        <f>Table_Books[[#This Row],[Title]]&amp;" by "&amp;Table_Books[[#This Row],[Author]]</f>
        <v>Institutes of the Christian Religion by Calvin, John</v>
      </c>
      <c r="AN690" s="35"/>
      <c r="AO690" s="35"/>
    </row>
    <row r="691" spans="1:41" ht="43.5" x14ac:dyDescent="0.35">
      <c r="A691" s="7" t="str">
        <f>"B-" &amp; UPPER(TRIM(Table_Books[[#This Row],[Title]])) &amp; "|" &amp; UPPER(TRIM(Table_Books[[#This Row],[Author]]))</f>
        <v>B-COSMICOMICS|CALVINO, ITALO</v>
      </c>
      <c r="B691" s="28" t="str">
        <f>IF(COUNTIFS(Table_Books[Hash_ID],Table_Books[[#This Row],[Hash_ID]])&gt;1,"Y","N")</f>
        <v>N</v>
      </c>
      <c r="C691" s="2" t="s">
        <v>5128</v>
      </c>
      <c r="D691" s="2" t="s">
        <v>2316</v>
      </c>
      <c r="G691" s="12">
        <v>1965</v>
      </c>
      <c r="H691" s="12"/>
      <c r="I691" s="8"/>
      <c r="J691" s="12"/>
      <c r="K691" s="12"/>
      <c r="L691" s="2">
        <v>153</v>
      </c>
      <c r="M691" s="2" t="s">
        <v>5229</v>
      </c>
      <c r="O691" s="33"/>
      <c r="P691" s="10"/>
      <c r="Q691" s="10" t="s">
        <v>1860</v>
      </c>
      <c r="R691" s="10"/>
      <c r="S691" s="10"/>
      <c r="T691" s="10" t="s">
        <v>1860</v>
      </c>
      <c r="U691" s="10" t="s">
        <v>1860</v>
      </c>
      <c r="V691" s="10"/>
      <c r="W691" s="10"/>
      <c r="X691" s="10"/>
      <c r="Y691" s="10"/>
      <c r="Z691" s="10"/>
      <c r="AA691" s="10"/>
      <c r="AB691" s="10"/>
      <c r="AE691" s="12">
        <f>IFERROR(FLOOR(Table_Books[[#This Row],[Published_Date]],10), 0)</f>
        <v>1960</v>
      </c>
      <c r="AF691" s="2">
        <f>IFERROR(CEILING(VALUE(LEFT(Table_Books[[#This Row],[Published_Date]],FIND("-",Table_Books[[#This Row],[Published_Date]]&amp;"-")-1))/100, 1), 0)</f>
        <v>20</v>
      </c>
      <c r="AK691" s="2" t="str">
        <f>Table_Books[[#This Row],[Title]]&amp;"_"&amp;Table_Books[[#This Row],[Author]]</f>
        <v>Cosmicomics_Calvino, Italo</v>
      </c>
      <c r="AL691" s="2" t="str">
        <f>Table_Books[[#This Row],[Author]]&amp;"_"&amp;Table_Books[[#This Row],[Title]]</f>
        <v>Calvino, Italo_Cosmicomics</v>
      </c>
      <c r="AM691" s="2" t="str">
        <f>Table_Books[[#This Row],[Title]]&amp;" by "&amp;Table_Books[[#This Row],[Author]]</f>
        <v>Cosmicomics by Calvino, Italo</v>
      </c>
    </row>
    <row r="692" spans="1:41" x14ac:dyDescent="0.35">
      <c r="A692" s="7" t="str">
        <f>"B-" &amp; UPPER(TRIM(Table_Books[[#This Row],[Title]])) &amp; "|" &amp; UPPER(TRIM(Table_Books[[#This Row],[Author]]))</f>
        <v>B-COSMICOMICS / T ZERO|CALVINO, ITALO</v>
      </c>
      <c r="B692" s="35" t="str">
        <f>IF(COUNTIFS(Table_Books[Hash_ID],Table_Books[[#This Row],[Hash_ID]])&gt;1,"Y","N")</f>
        <v>N</v>
      </c>
      <c r="C692" s="35" t="s">
        <v>20074</v>
      </c>
      <c r="D692" s="35" t="s">
        <v>2316</v>
      </c>
      <c r="E692" s="35"/>
      <c r="F692" s="35"/>
      <c r="G692" s="36"/>
      <c r="H692" s="36"/>
      <c r="I692" s="37"/>
      <c r="J692" s="36"/>
      <c r="K692" s="36"/>
      <c r="L692" s="35"/>
      <c r="M692" s="35"/>
      <c r="N692" s="35"/>
      <c r="O692" s="38"/>
      <c r="P692" s="39"/>
      <c r="Q692" s="10" t="s">
        <v>1860</v>
      </c>
      <c r="R692" s="39"/>
      <c r="S692" s="39"/>
      <c r="T692" s="10" t="s">
        <v>1860</v>
      </c>
      <c r="U692" s="10" t="s">
        <v>1860</v>
      </c>
      <c r="V692" s="39"/>
      <c r="W692" s="39"/>
      <c r="X692" s="39"/>
      <c r="Y692" s="39"/>
      <c r="Z692" s="39"/>
      <c r="AA692" s="39"/>
      <c r="AB692" s="39"/>
      <c r="AC692" s="35"/>
      <c r="AD692" s="35"/>
      <c r="AE692" s="36">
        <f>IFERROR(FLOOR(Table_Books[[#This Row],[Published_Date]],10), 0)</f>
        <v>0</v>
      </c>
      <c r="AF692" s="35">
        <f>IFERROR(CEILING(VALUE(LEFT(Table_Books[[#This Row],[Published_Date]],FIND("-",Table_Books[[#This Row],[Published_Date]]&amp;"-")-1))/100, 1), 0)</f>
        <v>0</v>
      </c>
      <c r="AG692" s="35"/>
      <c r="AH692" s="35"/>
      <c r="AI692" s="35"/>
      <c r="AJ692" s="35"/>
      <c r="AK692" s="35" t="str">
        <f>Table_Books[[#This Row],[Title]]&amp;"_"&amp;Table_Books[[#This Row],[Author]]</f>
        <v>Cosmicomics / t zero_Calvino, Italo</v>
      </c>
      <c r="AL692" s="35" t="str">
        <f>Table_Books[[#This Row],[Author]]&amp;"_"&amp;Table_Books[[#This Row],[Title]]</f>
        <v>Calvino, Italo_Cosmicomics / t zero</v>
      </c>
      <c r="AM692" s="35" t="str">
        <f>Table_Books[[#This Row],[Title]]&amp;" by "&amp;Table_Books[[#This Row],[Author]]</f>
        <v>Cosmicomics / t zero by Calvino, Italo</v>
      </c>
      <c r="AN692" s="35"/>
      <c r="AO692" s="35"/>
    </row>
    <row r="693" spans="1:41" x14ac:dyDescent="0.35">
      <c r="A693" s="7" t="str">
        <f>"B-" &amp; UPPER(TRIM(Table_Books[[#This Row],[Title]])) &amp; "|" &amp; UPPER(TRIM(Table_Books[[#This Row],[Author]]))</f>
        <v>B-IF ON A WINTER’S NIGHT A TRAVELER|CALVINO, ITALO</v>
      </c>
      <c r="B693" s="28" t="str">
        <f>IF(COUNTIFS(Table_Books[Hash_ID],Table_Books[[#This Row],[Hash_ID]])&gt;1,"Y","N")</f>
        <v>N</v>
      </c>
      <c r="C693" s="24" t="s">
        <v>14551</v>
      </c>
      <c r="D693" s="24" t="s">
        <v>2316</v>
      </c>
      <c r="G693" s="12"/>
      <c r="H693" s="12"/>
      <c r="I693" s="8"/>
      <c r="J693" s="12"/>
      <c r="K693" s="12"/>
      <c r="O693" s="33"/>
      <c r="P693" s="10"/>
      <c r="Q693" s="10" t="s">
        <v>1860</v>
      </c>
      <c r="R693" s="10"/>
      <c r="S693" s="10"/>
      <c r="T693" s="10" t="s">
        <v>1860</v>
      </c>
      <c r="U693" s="10" t="s">
        <v>1860</v>
      </c>
      <c r="V693" s="10"/>
      <c r="W693" s="10"/>
      <c r="X693" s="10"/>
      <c r="Y693" s="10"/>
      <c r="Z693" s="10"/>
      <c r="AA693" s="10"/>
      <c r="AB693" s="10"/>
      <c r="AE693" s="12">
        <f>IFERROR(FLOOR(Table_Books[[#This Row],[Published_Date]],10), 0)</f>
        <v>0</v>
      </c>
      <c r="AF693" s="2">
        <f>IFERROR(CEILING(VALUE(LEFT(Table_Books[[#This Row],[Published_Date]],FIND("-",Table_Books[[#This Row],[Published_Date]]&amp;"-")-1))/100, 1), 0)</f>
        <v>0</v>
      </c>
      <c r="AK693" s="24" t="str">
        <f>Table_Books[[#This Row],[Title]]&amp;"_"&amp;Table_Books[[#This Row],[Author]]</f>
        <v>If on a Winter’s Night a Traveler_Calvino, Italo</v>
      </c>
      <c r="AL693" s="24" t="str">
        <f>Table_Books[[#This Row],[Author]]&amp;"_"&amp;Table_Books[[#This Row],[Title]]</f>
        <v>Calvino, Italo_If on a Winter’s Night a Traveler</v>
      </c>
      <c r="AM693" s="24" t="str">
        <f>Table_Books[[#This Row],[Title]]&amp;" by "&amp;Table_Books[[#This Row],[Author]]</f>
        <v>If on a Winter’s Night a Traveler by Calvino, Italo</v>
      </c>
    </row>
    <row r="694" spans="1:41" x14ac:dyDescent="0.35">
      <c r="A694" s="7" t="str">
        <f>"B-" &amp; UPPER(TRIM(Table_Books[[#This Row],[Title]])) &amp; "|" &amp; UPPER(TRIM(Table_Books[[#This Row],[Author]]))</f>
        <v>B-IF ON A WINTER'S NIGHT A TRAVELER|CALVINO, ITALO</v>
      </c>
      <c r="B694" s="35" t="str">
        <f>IF(COUNTIFS(Table_Books[Hash_ID],Table_Books[[#This Row],[Hash_ID]])&gt;1,"Y","N")</f>
        <v>Y</v>
      </c>
      <c r="C694" s="35" t="s">
        <v>19759</v>
      </c>
      <c r="D694" s="35" t="s">
        <v>2316</v>
      </c>
      <c r="E694" s="35"/>
      <c r="F694" s="35"/>
      <c r="G694" s="36"/>
      <c r="H694" s="36"/>
      <c r="I694" s="37"/>
      <c r="J694" s="36"/>
      <c r="K694" s="36"/>
      <c r="L694" s="35"/>
      <c r="M694" s="35"/>
      <c r="N694" s="35"/>
      <c r="O694" s="38"/>
      <c r="P694" s="39"/>
      <c r="Q694" s="10" t="s">
        <v>1860</v>
      </c>
      <c r="R694" s="39"/>
      <c r="S694" s="39"/>
      <c r="T694" s="10" t="s">
        <v>1860</v>
      </c>
      <c r="U694" s="10" t="s">
        <v>1860</v>
      </c>
      <c r="V694" s="39"/>
      <c r="W694" s="39"/>
      <c r="X694" s="39"/>
      <c r="Y694" s="39"/>
      <c r="Z694" s="39"/>
      <c r="AA694" s="39"/>
      <c r="AB694" s="39"/>
      <c r="AC694" s="35"/>
      <c r="AD694" s="35"/>
      <c r="AE694" s="36">
        <f>IFERROR(FLOOR(Table_Books[[#This Row],[Published_Date]],10), 0)</f>
        <v>0</v>
      </c>
      <c r="AF694" s="35">
        <f>IFERROR(CEILING(VALUE(LEFT(Table_Books[[#This Row],[Published_Date]],FIND("-",Table_Books[[#This Row],[Published_Date]]&amp;"-")-1))/100, 1), 0)</f>
        <v>0</v>
      </c>
      <c r="AG694" s="35"/>
      <c r="AH694" s="35" t="s">
        <v>21602</v>
      </c>
      <c r="AI694" s="35"/>
      <c r="AJ694" s="35"/>
      <c r="AK694" s="35" t="str">
        <f>Table_Books[[#This Row],[Title]]&amp;"_"&amp;Table_Books[[#This Row],[Author]]</f>
        <v>If on a winter's night a traveler_Calvino, Italo</v>
      </c>
      <c r="AL694" s="35" t="str">
        <f>Table_Books[[#This Row],[Author]]&amp;"_"&amp;Table_Books[[#This Row],[Title]]</f>
        <v>Calvino, Italo_If on a winter's night a traveler</v>
      </c>
      <c r="AM694" s="35" t="str">
        <f>Table_Books[[#This Row],[Title]]&amp;" by "&amp;Table_Books[[#This Row],[Author]]</f>
        <v>If on a winter's night a traveler by Calvino, Italo</v>
      </c>
      <c r="AN694" s="35"/>
      <c r="AO694" s="35"/>
    </row>
    <row r="695" spans="1:41" x14ac:dyDescent="0.35">
      <c r="A695" s="7" t="str">
        <f>"B-" &amp; UPPER(TRIM(Table_Books[[#This Row],[Title]])) &amp; "|" &amp; UPPER(TRIM(Table_Books[[#This Row],[Author]]))</f>
        <v>B-IF ON A WINTER'S NIGHT A TRAVELER|CALVINO, ITALO</v>
      </c>
      <c r="B695" s="35" t="str">
        <f>IF(COUNTIFS(Table_Books[Hash_ID],Table_Books[[#This Row],[Hash_ID]])&gt;1,"Y","N")</f>
        <v>Y</v>
      </c>
      <c r="C695" s="35" t="s">
        <v>19759</v>
      </c>
      <c r="D695" s="35" t="s">
        <v>2316</v>
      </c>
      <c r="E695" s="35"/>
      <c r="F695" s="35"/>
      <c r="G695" s="36"/>
      <c r="H695" s="36"/>
      <c r="I695" s="37"/>
      <c r="J695" s="36"/>
      <c r="K695" s="36"/>
      <c r="L695" s="35"/>
      <c r="M695" s="35"/>
      <c r="N695" s="35"/>
      <c r="O695" s="38"/>
      <c r="P695" s="39"/>
      <c r="Q695" s="10" t="s">
        <v>1860</v>
      </c>
      <c r="R695" s="39"/>
      <c r="S695" s="39"/>
      <c r="T695" s="10" t="s">
        <v>1860</v>
      </c>
      <c r="U695" s="10" t="s">
        <v>1860</v>
      </c>
      <c r="V695" s="39"/>
      <c r="W695" s="39"/>
      <c r="X695" s="39"/>
      <c r="Y695" s="39"/>
      <c r="Z695" s="39"/>
      <c r="AA695" s="39"/>
      <c r="AB695" s="39"/>
      <c r="AC695" s="35"/>
      <c r="AD695" s="35"/>
      <c r="AE695" s="36">
        <f>IFERROR(FLOOR(Table_Books[[#This Row],[Published_Date]],10), 0)</f>
        <v>0</v>
      </c>
      <c r="AF695" s="35">
        <f>IFERROR(CEILING(VALUE(LEFT(Table_Books[[#This Row],[Published_Date]],FIND("-",Table_Books[[#This Row],[Published_Date]]&amp;"-")-1))/100, 1), 0)</f>
        <v>0</v>
      </c>
      <c r="AG695" s="35"/>
      <c r="AH695" s="35"/>
      <c r="AI695" s="35"/>
      <c r="AJ695" s="35"/>
      <c r="AK695" s="35" t="str">
        <f>Table_Books[[#This Row],[Title]]&amp;"_"&amp;Table_Books[[#This Row],[Author]]</f>
        <v>If on a winter's night a traveler_Calvino, Italo</v>
      </c>
      <c r="AL695" s="35" t="str">
        <f>Table_Books[[#This Row],[Author]]&amp;"_"&amp;Table_Books[[#This Row],[Title]]</f>
        <v>Calvino, Italo_If on a winter's night a traveler</v>
      </c>
      <c r="AM695" s="35" t="str">
        <f>Table_Books[[#This Row],[Title]]&amp;" by "&amp;Table_Books[[#This Row],[Author]]</f>
        <v>If on a winter's night a traveler by Calvino, Italo</v>
      </c>
      <c r="AN695" s="35"/>
      <c r="AO695" s="35"/>
    </row>
    <row r="696" spans="1:41" ht="43.5" x14ac:dyDescent="0.35">
      <c r="A696" s="7" t="str">
        <f>"B-" &amp; UPPER(TRIM(Table_Books[[#This Row],[Title]])) &amp; "|" &amp; UPPER(TRIM(Table_Books[[#This Row],[Author]]))</f>
        <v>B-IF ON A WINTER'S NIGHT A TRAVELER|CALVINO, ITALO</v>
      </c>
      <c r="B696" s="28" t="str">
        <f>IF(COUNTIFS(Table_Books[Hash_ID],Table_Books[[#This Row],[Hash_ID]])&gt;1,"Y","N")</f>
        <v>Y</v>
      </c>
      <c r="C696" s="2" t="s">
        <v>16623</v>
      </c>
      <c r="D696" s="2" t="s">
        <v>2316</v>
      </c>
      <c r="G696" s="12">
        <v>1979</v>
      </c>
      <c r="H696" s="12"/>
      <c r="I696" s="8"/>
      <c r="J696" s="12"/>
      <c r="K696" s="12"/>
      <c r="L696" s="2">
        <v>260</v>
      </c>
      <c r="M696" s="2" t="s">
        <v>5228</v>
      </c>
      <c r="O696" s="33">
        <v>4</v>
      </c>
      <c r="P696" s="10"/>
      <c r="Q696" s="10" t="s">
        <v>1860</v>
      </c>
      <c r="R696" s="10"/>
      <c r="S696" s="10"/>
      <c r="T696" s="10" t="s">
        <v>1860</v>
      </c>
      <c r="U696" s="10" t="s">
        <v>1860</v>
      </c>
      <c r="V696" s="10" t="s">
        <v>1824</v>
      </c>
      <c r="W696" s="10"/>
      <c r="X696" s="10"/>
      <c r="Y696" s="10"/>
      <c r="Z696" s="10"/>
      <c r="AA696" s="10"/>
      <c r="AB696" s="10"/>
      <c r="AE696" s="12">
        <f>IFERROR(FLOOR(Table_Books[[#This Row],[Published_Date]],10), 0)</f>
        <v>1970</v>
      </c>
      <c r="AF696" s="2">
        <f>IFERROR(CEILING(VALUE(LEFT(Table_Books[[#This Row],[Published_Date]],FIND("-",Table_Books[[#This Row],[Published_Date]]&amp;"-")-1))/100, 1), 0)</f>
        <v>20</v>
      </c>
      <c r="AK696" s="2" t="str">
        <f>Table_Books[[#This Row],[Title]]&amp;"_"&amp;Table_Books[[#This Row],[Author]]</f>
        <v>If on a Winter's Night a Traveler _Calvino, Italo</v>
      </c>
      <c r="AL696" s="2" t="str">
        <f>Table_Books[[#This Row],[Author]]&amp;"_"&amp;Table_Books[[#This Row],[Title]]</f>
        <v xml:space="preserve">Calvino, Italo_If on a Winter's Night a Traveler </v>
      </c>
      <c r="AM696" s="2" t="str">
        <f>Table_Books[[#This Row],[Title]]&amp;" by "&amp;Table_Books[[#This Row],[Author]]</f>
        <v>If on a Winter's Night a Traveler  by Calvino, Italo</v>
      </c>
    </row>
    <row r="697" spans="1:41" ht="29" x14ac:dyDescent="0.35">
      <c r="A697" s="7" t="str">
        <f>"B-" &amp; UPPER(TRIM(Table_Books[[#This Row],[Title]])) &amp; "|" &amp; UPPER(TRIM(Table_Books[[#This Row],[Author]]))</f>
        <v>B-INVISIBLE CITIES|CALVINO, ITALO</v>
      </c>
      <c r="B697" s="28" t="str">
        <f>IF(COUNTIFS(Table_Books[Hash_ID],Table_Books[[#This Row],[Hash_ID]])&gt;1,"Y","N")</f>
        <v>Y</v>
      </c>
      <c r="C697" s="2" t="s">
        <v>2315</v>
      </c>
      <c r="D697" s="2" t="s">
        <v>2316</v>
      </c>
      <c r="G697" s="12">
        <v>1972</v>
      </c>
      <c r="H697" s="12"/>
      <c r="I697" s="8"/>
      <c r="J697" s="12"/>
      <c r="K697" s="12"/>
      <c r="L697" s="2">
        <v>165</v>
      </c>
      <c r="M697" s="2" t="s">
        <v>2340</v>
      </c>
      <c r="O697" s="33">
        <v>5</v>
      </c>
      <c r="P697" s="10"/>
      <c r="Q697" s="10" t="s">
        <v>1860</v>
      </c>
      <c r="R697" s="10"/>
      <c r="S697" s="10"/>
      <c r="T697" s="10" t="s">
        <v>1860</v>
      </c>
      <c r="U697" s="10" t="s">
        <v>1860</v>
      </c>
      <c r="V697" s="10" t="s">
        <v>1824</v>
      </c>
      <c r="W697" s="10"/>
      <c r="X697" s="10"/>
      <c r="Y697" s="10"/>
      <c r="Z697" s="10"/>
      <c r="AA697" s="10"/>
      <c r="AB697" s="10"/>
      <c r="AE697" s="12">
        <f>IFERROR(FLOOR(Table_Books[[#This Row],[Published_Date]],10), 0)</f>
        <v>1970</v>
      </c>
      <c r="AF697" s="2">
        <f>IFERROR(CEILING(VALUE(LEFT(Table_Books[[#This Row],[Published_Date]],FIND("-",Table_Books[[#This Row],[Published_Date]]&amp;"-")-1))/100, 1), 0)</f>
        <v>20</v>
      </c>
      <c r="AK697" s="2" t="str">
        <f>Table_Books[[#This Row],[Title]]&amp;"_"&amp;Table_Books[[#This Row],[Author]]</f>
        <v>Invisible Cities_Calvino, Italo</v>
      </c>
      <c r="AL697" s="2" t="str">
        <f>Table_Books[[#This Row],[Author]]&amp;"_"&amp;Table_Books[[#This Row],[Title]]</f>
        <v>Calvino, Italo_Invisible Cities</v>
      </c>
      <c r="AM697" s="2" t="str">
        <f>Table_Books[[#This Row],[Title]]&amp;" by "&amp;Table_Books[[#This Row],[Author]]</f>
        <v>Invisible Cities by Calvino, Italo</v>
      </c>
    </row>
    <row r="698" spans="1:41" x14ac:dyDescent="0.35">
      <c r="A698" s="7" t="str">
        <f>"B-" &amp; UPPER(TRIM(Table_Books[[#This Row],[Title]])) &amp; "|" &amp; UPPER(TRIM(Table_Books[[#This Row],[Author]]))</f>
        <v>B-INVISIBLE CITIES|CALVINO, ITALO</v>
      </c>
      <c r="B698" s="35" t="str">
        <f>IF(COUNTIFS(Table_Books[Hash_ID],Table_Books[[#This Row],[Hash_ID]])&gt;1,"Y","N")</f>
        <v>Y</v>
      </c>
      <c r="C698" s="35" t="s">
        <v>2315</v>
      </c>
      <c r="D698" s="35" t="s">
        <v>2316</v>
      </c>
      <c r="E698" s="35"/>
      <c r="F698" s="35"/>
      <c r="G698" s="36"/>
      <c r="H698" s="36"/>
      <c r="I698" s="37"/>
      <c r="J698" s="36"/>
      <c r="K698" s="36"/>
      <c r="L698" s="35"/>
      <c r="M698" s="35"/>
      <c r="N698" s="35"/>
      <c r="O698" s="38"/>
      <c r="P698" s="39"/>
      <c r="Q698" s="10" t="s">
        <v>1860</v>
      </c>
      <c r="R698" s="39"/>
      <c r="S698" s="39"/>
      <c r="T698" s="10" t="s">
        <v>1860</v>
      </c>
      <c r="U698" s="10" t="s">
        <v>1860</v>
      </c>
      <c r="V698" s="39"/>
      <c r="W698" s="39"/>
      <c r="X698" s="39"/>
      <c r="Y698" s="39"/>
      <c r="Z698" s="39"/>
      <c r="AA698" s="39"/>
      <c r="AB698" s="39"/>
      <c r="AC698" s="35"/>
      <c r="AD698" s="35"/>
      <c r="AE698" s="36">
        <f>IFERROR(FLOOR(Table_Books[[#This Row],[Published_Date]],10), 0)</f>
        <v>0</v>
      </c>
      <c r="AF698" s="35">
        <f>IFERROR(CEILING(VALUE(LEFT(Table_Books[[#This Row],[Published_Date]],FIND("-",Table_Books[[#This Row],[Published_Date]]&amp;"-")-1))/100, 1), 0)</f>
        <v>0</v>
      </c>
      <c r="AG698" s="35"/>
      <c r="AH698" s="35" t="s">
        <v>21602</v>
      </c>
      <c r="AI698" s="35"/>
      <c r="AJ698" s="35"/>
      <c r="AK698" s="35" t="str">
        <f>Table_Books[[#This Row],[Title]]&amp;"_"&amp;Table_Books[[#This Row],[Author]]</f>
        <v>Invisible Cities_Calvino, Italo</v>
      </c>
      <c r="AL698" s="35" t="str">
        <f>Table_Books[[#This Row],[Author]]&amp;"_"&amp;Table_Books[[#This Row],[Title]]</f>
        <v>Calvino, Italo_Invisible Cities</v>
      </c>
      <c r="AM698" s="35" t="str">
        <f>Table_Books[[#This Row],[Title]]&amp;" by "&amp;Table_Books[[#This Row],[Author]]</f>
        <v>Invisible Cities by Calvino, Italo</v>
      </c>
      <c r="AN698" s="35"/>
      <c r="AO698" s="35"/>
    </row>
    <row r="699" spans="1:41" x14ac:dyDescent="0.35">
      <c r="A699" s="7" t="str">
        <f>"B-" &amp; UPPER(TRIM(Table_Books[[#This Row],[Title]])) &amp; "|" &amp; UPPER(TRIM(Table_Books[[#This Row],[Author]]))</f>
        <v>B-INVISIBLE CITIES|CALVINO, ITALO</v>
      </c>
      <c r="B699" s="35" t="str">
        <f>IF(COUNTIFS(Table_Books[Hash_ID],Table_Books[[#This Row],[Hash_ID]])&gt;1,"Y","N")</f>
        <v>Y</v>
      </c>
      <c r="C699" s="35" t="s">
        <v>2315</v>
      </c>
      <c r="D699" s="35" t="s">
        <v>2316</v>
      </c>
      <c r="E699" s="35"/>
      <c r="F699" s="35"/>
      <c r="G699" s="36"/>
      <c r="H699" s="36"/>
      <c r="I699" s="37"/>
      <c r="J699" s="36"/>
      <c r="K699" s="36"/>
      <c r="L699" s="35"/>
      <c r="M699" s="35"/>
      <c r="N699" s="35"/>
      <c r="O699" s="38"/>
      <c r="P699" s="39"/>
      <c r="Q699" s="10" t="s">
        <v>1860</v>
      </c>
      <c r="R699" s="39"/>
      <c r="S699" s="39"/>
      <c r="T699" s="10" t="s">
        <v>1860</v>
      </c>
      <c r="U699" s="10" t="s">
        <v>1860</v>
      </c>
      <c r="V699" s="39"/>
      <c r="W699" s="39"/>
      <c r="X699" s="39"/>
      <c r="Y699" s="39"/>
      <c r="Z699" s="39"/>
      <c r="AA699" s="39"/>
      <c r="AB699" s="39"/>
      <c r="AC699" s="35"/>
      <c r="AD699" s="35"/>
      <c r="AE699" s="36">
        <f>IFERROR(FLOOR(Table_Books[[#This Row],[Published_Date]],10), 0)</f>
        <v>0</v>
      </c>
      <c r="AF699" s="35">
        <f>IFERROR(CEILING(VALUE(LEFT(Table_Books[[#This Row],[Published_Date]],FIND("-",Table_Books[[#This Row],[Published_Date]]&amp;"-")-1))/100, 1), 0)</f>
        <v>0</v>
      </c>
      <c r="AG699" s="35"/>
      <c r="AH699" s="35"/>
      <c r="AI699" s="35"/>
      <c r="AJ699" s="35"/>
      <c r="AK699" s="35" t="str">
        <f>Table_Books[[#This Row],[Title]]&amp;"_"&amp;Table_Books[[#This Row],[Author]]</f>
        <v>Invisible Cities_Calvino, Italo</v>
      </c>
      <c r="AL699" s="35" t="str">
        <f>Table_Books[[#This Row],[Author]]&amp;"_"&amp;Table_Books[[#This Row],[Title]]</f>
        <v>Calvino, Italo_Invisible Cities</v>
      </c>
      <c r="AM699" s="35" t="str">
        <f>Table_Books[[#This Row],[Title]]&amp;" by "&amp;Table_Books[[#This Row],[Author]]</f>
        <v>Invisible Cities by Calvino, Italo</v>
      </c>
      <c r="AN699" s="35"/>
      <c r="AO699" s="35"/>
    </row>
    <row r="700" spans="1:41" x14ac:dyDescent="0.35">
      <c r="A700" s="7" t="str">
        <f>"B-" &amp; UPPER(TRIM(Table_Books[[#This Row],[Title]])) &amp; "|" &amp; UPPER(TRIM(Table_Books[[#This Row],[Author]]))</f>
        <v>B-THE BARON IN THE TREES|CALVINO, ITALO</v>
      </c>
      <c r="B700" s="28" t="str">
        <f>IF(COUNTIFS(Table_Books[Hash_ID],Table_Books[[#This Row],[Hash_ID]])&gt;1,"Y","N")</f>
        <v>N</v>
      </c>
      <c r="C700" s="2" t="s">
        <v>5908</v>
      </c>
      <c r="D700" s="2" t="s">
        <v>2316</v>
      </c>
      <c r="G700" s="12"/>
      <c r="H700" s="12"/>
      <c r="I700" s="8"/>
      <c r="J700" s="12"/>
      <c r="K700" s="12"/>
      <c r="O700" s="33"/>
      <c r="P700" s="10"/>
      <c r="Q700" s="10" t="s">
        <v>1860</v>
      </c>
      <c r="R700" s="10"/>
      <c r="S700" s="10"/>
      <c r="T700" s="10" t="s">
        <v>1860</v>
      </c>
      <c r="U700" s="10" t="s">
        <v>1860</v>
      </c>
      <c r="V700" s="10"/>
      <c r="W700" s="10"/>
      <c r="X700" s="10"/>
      <c r="Y700" s="10"/>
      <c r="Z700" s="10"/>
      <c r="AA700" s="10"/>
      <c r="AB700" s="10"/>
      <c r="AE700" s="12">
        <f>IFERROR(FLOOR(Table_Books[[#This Row],[Published_Date]],10), 0)</f>
        <v>0</v>
      </c>
      <c r="AF700" s="2">
        <f>IFERROR(CEILING(VALUE(LEFT(Table_Books[[#This Row],[Published_Date]],FIND("-",Table_Books[[#This Row],[Published_Date]]&amp;"-")-1))/100, 1), 0)</f>
        <v>0</v>
      </c>
      <c r="AK700" s="2" t="str">
        <f>Table_Books[[#This Row],[Title]]&amp;"_"&amp;Table_Books[[#This Row],[Author]]</f>
        <v>The Baron in the Trees_Calvino, Italo</v>
      </c>
      <c r="AL700" s="2" t="str">
        <f>Table_Books[[#This Row],[Author]]&amp;"_"&amp;Table_Books[[#This Row],[Title]]</f>
        <v>Calvino, Italo_The Baron in the Trees</v>
      </c>
      <c r="AM700" s="2" t="str">
        <f>Table_Books[[#This Row],[Title]]&amp;" by "&amp;Table_Books[[#This Row],[Author]]</f>
        <v>The Baron in the Trees by Calvino, Italo</v>
      </c>
    </row>
    <row r="701" spans="1:41" ht="29" x14ac:dyDescent="0.35">
      <c r="A701" s="7" t="str">
        <f>"B-" &amp; UPPER(TRIM(Table_Books[[#This Row],[Title]])) &amp; "|" &amp; UPPER(TRIM(Table_Books[[#This Row],[Author]]))</f>
        <v>B-THE CASTLE OF CROSSED DESTINIES|CALVINO, ITALO</v>
      </c>
      <c r="B701" s="28" t="str">
        <f>IF(COUNTIFS(Table_Books[Hash_ID],Table_Books[[#This Row],[Hash_ID]])&gt;1,"Y","N")</f>
        <v>Y</v>
      </c>
      <c r="C701" s="2" t="s">
        <v>5127</v>
      </c>
      <c r="D701" s="2" t="s">
        <v>2316</v>
      </c>
      <c r="G701" s="12">
        <v>1973</v>
      </c>
      <c r="H701" s="12"/>
      <c r="I701" s="8"/>
      <c r="J701" s="12"/>
      <c r="K701" s="12"/>
      <c r="L701" s="2">
        <v>138</v>
      </c>
      <c r="M701" s="2" t="s">
        <v>5227</v>
      </c>
      <c r="O701" s="33"/>
      <c r="P701" s="10"/>
      <c r="Q701" s="10" t="s">
        <v>1860</v>
      </c>
      <c r="R701" s="10"/>
      <c r="S701" s="10"/>
      <c r="T701" s="10" t="s">
        <v>1860</v>
      </c>
      <c r="U701" s="10" t="s">
        <v>1860</v>
      </c>
      <c r="V701" s="10"/>
      <c r="W701" s="10"/>
      <c r="X701" s="10"/>
      <c r="Y701" s="10"/>
      <c r="Z701" s="10"/>
      <c r="AA701" s="10"/>
      <c r="AB701" s="10"/>
      <c r="AE701" s="12">
        <f>IFERROR(FLOOR(Table_Books[[#This Row],[Published_Date]],10), 0)</f>
        <v>1970</v>
      </c>
      <c r="AF701" s="2">
        <f>IFERROR(CEILING(VALUE(LEFT(Table_Books[[#This Row],[Published_Date]],FIND("-",Table_Books[[#This Row],[Published_Date]]&amp;"-")-1))/100, 1), 0)</f>
        <v>20</v>
      </c>
      <c r="AK701" s="2" t="str">
        <f>Table_Books[[#This Row],[Title]]&amp;"_"&amp;Table_Books[[#This Row],[Author]]</f>
        <v>The Castle of Crossed Destinies_Calvino, Italo</v>
      </c>
      <c r="AL701" s="2" t="str">
        <f>Table_Books[[#This Row],[Author]]&amp;"_"&amp;Table_Books[[#This Row],[Title]]</f>
        <v>Calvino, Italo_The Castle of Crossed Destinies</v>
      </c>
      <c r="AM701" s="2" t="str">
        <f>Table_Books[[#This Row],[Title]]&amp;" by "&amp;Table_Books[[#This Row],[Author]]</f>
        <v>The Castle of Crossed Destinies by Calvino, Italo</v>
      </c>
    </row>
    <row r="702" spans="1:41" x14ac:dyDescent="0.35">
      <c r="A702" s="7" t="str">
        <f>"B-" &amp; UPPER(TRIM(Table_Books[[#This Row],[Title]])) &amp; "|" &amp; UPPER(TRIM(Table_Books[[#This Row],[Author]]))</f>
        <v>B-THE CASTLE OF CROSSED DESTINIES|CALVINO, ITALO</v>
      </c>
      <c r="B702" s="35" t="str">
        <f>IF(COUNTIFS(Table_Books[Hash_ID],Table_Books[[#This Row],[Hash_ID]])&gt;1,"Y","N")</f>
        <v>Y</v>
      </c>
      <c r="C702" s="35" t="s">
        <v>5127</v>
      </c>
      <c r="D702" s="35" t="s">
        <v>2316</v>
      </c>
      <c r="E702" s="35"/>
      <c r="F702" s="35"/>
      <c r="G702" s="36"/>
      <c r="H702" s="36"/>
      <c r="I702" s="37"/>
      <c r="J702" s="36"/>
      <c r="K702" s="36"/>
      <c r="L702" s="35"/>
      <c r="M702" s="35"/>
      <c r="N702" s="35"/>
      <c r="O702" s="38"/>
      <c r="P702" s="39"/>
      <c r="Q702" s="10" t="s">
        <v>1860</v>
      </c>
      <c r="R702" s="39"/>
      <c r="S702" s="39"/>
      <c r="T702" s="10" t="s">
        <v>1860</v>
      </c>
      <c r="U702" s="10" t="s">
        <v>1860</v>
      </c>
      <c r="V702" s="39"/>
      <c r="W702" s="39"/>
      <c r="X702" s="39"/>
      <c r="Y702" s="39"/>
      <c r="Z702" s="39"/>
      <c r="AA702" s="39"/>
      <c r="AB702" s="39"/>
      <c r="AC702" s="35"/>
      <c r="AD702" s="35"/>
      <c r="AE702" s="36">
        <f>IFERROR(FLOOR(Table_Books[[#This Row],[Published_Date]],10), 0)</f>
        <v>0</v>
      </c>
      <c r="AF702" s="35">
        <f>IFERROR(CEILING(VALUE(LEFT(Table_Books[[#This Row],[Published_Date]],FIND("-",Table_Books[[#This Row],[Published_Date]]&amp;"-")-1))/100, 1), 0)</f>
        <v>0</v>
      </c>
      <c r="AG702" s="35"/>
      <c r="AH702" s="35"/>
      <c r="AI702" s="35"/>
      <c r="AJ702" s="35"/>
      <c r="AK702" s="35" t="str">
        <f>Table_Books[[#This Row],[Title]]&amp;"_"&amp;Table_Books[[#This Row],[Author]]</f>
        <v>The Castle of Crossed Destinies_Calvino, Italo</v>
      </c>
      <c r="AL702" s="35" t="str">
        <f>Table_Books[[#This Row],[Author]]&amp;"_"&amp;Table_Books[[#This Row],[Title]]</f>
        <v>Calvino, Italo_The Castle of Crossed Destinies</v>
      </c>
      <c r="AM702" s="35" t="str">
        <f>Table_Books[[#This Row],[Title]]&amp;" by "&amp;Table_Books[[#This Row],[Author]]</f>
        <v>The Castle of Crossed Destinies by Calvino, Italo</v>
      </c>
      <c r="AN702" s="35"/>
      <c r="AO702" s="35"/>
    </row>
    <row r="703" spans="1:41" x14ac:dyDescent="0.35">
      <c r="A703" s="7" t="str">
        <f>"B-" &amp; UPPER(TRIM(Table_Books[[#This Row],[Title]])) &amp; "|" &amp; UPPER(TRIM(Table_Books[[#This Row],[Author]]))</f>
        <v>B-THE CLOVEN VISCOUNT|CALVINO, ITALO</v>
      </c>
      <c r="B703" s="28" t="str">
        <f>IF(COUNTIFS(Table_Books[Hash_ID],Table_Books[[#This Row],[Hash_ID]])&gt;1,"Y","N")</f>
        <v>N</v>
      </c>
      <c r="C703" s="2" t="s">
        <v>5909</v>
      </c>
      <c r="D703" s="2" t="s">
        <v>2316</v>
      </c>
      <c r="G703" s="12"/>
      <c r="H703" s="12"/>
      <c r="I703" s="8"/>
      <c r="J703" s="12"/>
      <c r="K703" s="12"/>
      <c r="O703" s="33"/>
      <c r="P703" s="10"/>
      <c r="Q703" s="10" t="s">
        <v>1860</v>
      </c>
      <c r="R703" s="10"/>
      <c r="S703" s="10"/>
      <c r="T703" s="10" t="s">
        <v>1860</v>
      </c>
      <c r="U703" s="10" t="s">
        <v>1860</v>
      </c>
      <c r="V703" s="10"/>
      <c r="W703" s="10"/>
      <c r="X703" s="10"/>
      <c r="Y703" s="10"/>
      <c r="Z703" s="10"/>
      <c r="AA703" s="10"/>
      <c r="AB703" s="10"/>
      <c r="AE703" s="12">
        <f>IFERROR(FLOOR(Table_Books[[#This Row],[Published_Date]],10), 0)</f>
        <v>0</v>
      </c>
      <c r="AF703" s="2">
        <f>IFERROR(CEILING(VALUE(LEFT(Table_Books[[#This Row],[Published_Date]],FIND("-",Table_Books[[#This Row],[Published_Date]]&amp;"-")-1))/100, 1), 0)</f>
        <v>0</v>
      </c>
      <c r="AK703" s="2" t="str">
        <f>Table_Books[[#This Row],[Title]]&amp;"_"&amp;Table_Books[[#This Row],[Author]]</f>
        <v>The Cloven Viscount_Calvino, Italo</v>
      </c>
      <c r="AL703" s="2" t="str">
        <f>Table_Books[[#This Row],[Author]]&amp;"_"&amp;Table_Books[[#This Row],[Title]]</f>
        <v>Calvino, Italo_The Cloven Viscount</v>
      </c>
      <c r="AM703" s="2" t="str">
        <f>Table_Books[[#This Row],[Title]]&amp;" by "&amp;Table_Books[[#This Row],[Author]]</f>
        <v>The Cloven Viscount by Calvino, Italo</v>
      </c>
    </row>
    <row r="704" spans="1:41" x14ac:dyDescent="0.35">
      <c r="A704" s="7" t="str">
        <f>"B-" &amp; UPPER(TRIM(Table_Books[[#This Row],[Title]])) &amp; "|" &amp; UPPER(TRIM(Table_Books[[#This Row],[Author]]))</f>
        <v>B-THE NONEXISTENT KNIGHT|CALVINO, ITALO</v>
      </c>
      <c r="B704" s="28" t="str">
        <f>IF(COUNTIFS(Table_Books[Hash_ID],Table_Books[[#This Row],[Hash_ID]])&gt;1,"Y","N")</f>
        <v>N</v>
      </c>
      <c r="C704" s="2" t="s">
        <v>5910</v>
      </c>
      <c r="D704" s="2" t="s">
        <v>2316</v>
      </c>
      <c r="G704" s="12"/>
      <c r="H704" s="12"/>
      <c r="I704" s="8"/>
      <c r="J704" s="12"/>
      <c r="K704" s="12"/>
      <c r="O704" s="33"/>
      <c r="P704" s="10"/>
      <c r="Q704" s="10" t="s">
        <v>1860</v>
      </c>
      <c r="R704" s="10"/>
      <c r="S704" s="10"/>
      <c r="T704" s="10" t="s">
        <v>1860</v>
      </c>
      <c r="U704" s="10" t="s">
        <v>1860</v>
      </c>
      <c r="V704" s="10"/>
      <c r="W704" s="10"/>
      <c r="X704" s="10"/>
      <c r="Y704" s="10"/>
      <c r="Z704" s="10"/>
      <c r="AA704" s="10"/>
      <c r="AB704" s="10"/>
      <c r="AE704" s="12">
        <f>IFERROR(FLOOR(Table_Books[[#This Row],[Published_Date]],10), 0)</f>
        <v>0</v>
      </c>
      <c r="AF704" s="2">
        <f>IFERROR(CEILING(VALUE(LEFT(Table_Books[[#This Row],[Published_Date]],FIND("-",Table_Books[[#This Row],[Published_Date]]&amp;"-")-1))/100, 1), 0)</f>
        <v>0</v>
      </c>
      <c r="AK704" s="2" t="str">
        <f>Table_Books[[#This Row],[Title]]&amp;"_"&amp;Table_Books[[#This Row],[Author]]</f>
        <v>The Nonexistent Knight_Calvino, Italo</v>
      </c>
      <c r="AL704" s="2" t="str">
        <f>Table_Books[[#This Row],[Author]]&amp;"_"&amp;Table_Books[[#This Row],[Title]]</f>
        <v>Calvino, Italo_The Nonexistent Knight</v>
      </c>
      <c r="AM704" s="2" t="str">
        <f>Table_Books[[#This Row],[Title]]&amp;" by "&amp;Table_Books[[#This Row],[Author]]</f>
        <v>The Nonexistent Knight by Calvino, Italo</v>
      </c>
    </row>
    <row r="705" spans="1:41" x14ac:dyDescent="0.35">
      <c r="A705" s="7" t="str">
        <f>"B-" &amp; UPPER(TRIM(Table_Books[[#This Row],[Title]])) &amp; "|" &amp; UPPER(TRIM(Table_Books[[#This Row],[Author]]))</f>
        <v>B-THE HIVE|CAMILO JOSÉ CELA</v>
      </c>
      <c r="B705" s="28" t="str">
        <f>IF(COUNTIFS(Table_Books[Hash_ID],Table_Books[[#This Row],[Hash_ID]])&gt;1,"Y","N")</f>
        <v>N</v>
      </c>
      <c r="C705" s="2" t="s">
        <v>20499</v>
      </c>
      <c r="D705" s="43" t="s">
        <v>20500</v>
      </c>
      <c r="G705" s="12"/>
      <c r="H705" s="12"/>
      <c r="I705" s="8"/>
      <c r="J705" s="12"/>
      <c r="K705" s="12"/>
      <c r="O705" s="33"/>
      <c r="P705" s="10"/>
      <c r="Q705" s="10" t="s">
        <v>1860</v>
      </c>
      <c r="R705" s="10"/>
      <c r="S705" s="10"/>
      <c r="T705" s="10" t="s">
        <v>1860</v>
      </c>
      <c r="U705" s="10" t="s">
        <v>1860</v>
      </c>
      <c r="V705" s="10"/>
      <c r="W705" s="10"/>
      <c r="X705" s="10"/>
      <c r="Y705" s="10"/>
      <c r="Z705" s="10"/>
      <c r="AA705" s="10"/>
      <c r="AB705" s="10"/>
      <c r="AE705" s="12">
        <f>IFERROR(FLOOR(Table_Books[[#This Row],[Published_Date]],10), 0)</f>
        <v>0</v>
      </c>
      <c r="AF705" s="2">
        <f>IFERROR(CEILING(VALUE(LEFT(Table_Books[[#This Row],[Published_Date]],FIND("-",Table_Books[[#This Row],[Published_Date]]&amp;"-")-1))/100, 1), 0)</f>
        <v>0</v>
      </c>
      <c r="AK705" s="2" t="str">
        <f>Table_Books[[#This Row],[Title]]&amp;"_"&amp;Table_Books[[#This Row],[Author]]</f>
        <v>The Hive_Camilo José Cela</v>
      </c>
      <c r="AL705" s="2" t="str">
        <f>Table_Books[[#This Row],[Author]]&amp;"_"&amp;Table_Books[[#This Row],[Title]]</f>
        <v>Camilo José Cela_The Hive</v>
      </c>
      <c r="AM705" s="2" t="str">
        <f>Table_Books[[#This Row],[Title]]&amp;" by "&amp;Table_Books[[#This Row],[Author]]</f>
        <v>The Hive by Camilo José Cela</v>
      </c>
    </row>
    <row r="706" spans="1:41" x14ac:dyDescent="0.35">
      <c r="A706" s="7" t="str">
        <f>"B-" &amp; UPPER(TRIM(Table_Books[[#This Row],[Title]])) &amp; "|" &amp; UPPER(TRIM(Table_Books[[#This Row],[Author]]))</f>
        <v>B-LUSÍADAS (THE LUSIADS)|CAMÕES, LUÍS VAZ DE</v>
      </c>
      <c r="B706" s="35" t="str">
        <f>IF(COUNTIFS(Table_Books[Hash_ID],Table_Books[[#This Row],[Hash_ID]])&gt;1,"Y","N")</f>
        <v>N</v>
      </c>
      <c r="C706" s="35" t="s">
        <v>19271</v>
      </c>
      <c r="D706" s="48" t="s">
        <v>19272</v>
      </c>
      <c r="E706" s="35"/>
      <c r="F706" s="35"/>
      <c r="G706" s="36"/>
      <c r="H706" s="36"/>
      <c r="I706" s="37"/>
      <c r="J706" s="36"/>
      <c r="K706" s="36"/>
      <c r="L706" s="35"/>
      <c r="M706" s="35"/>
      <c r="N706" s="35"/>
      <c r="O706" s="38"/>
      <c r="P706" s="39"/>
      <c r="Q706" s="10" t="s">
        <v>1860</v>
      </c>
      <c r="R706" s="39"/>
      <c r="S706" s="39"/>
      <c r="T706" s="10" t="s">
        <v>1860</v>
      </c>
      <c r="U706" s="10" t="s">
        <v>1860</v>
      </c>
      <c r="V706" s="39"/>
      <c r="W706" s="39"/>
      <c r="X706" s="39"/>
      <c r="Y706" s="39"/>
      <c r="Z706" s="39"/>
      <c r="AA706" s="39"/>
      <c r="AB706" s="39"/>
      <c r="AC706" s="35"/>
      <c r="AD706" s="35"/>
      <c r="AE706" s="36">
        <f>IFERROR(FLOOR(Table_Books[[#This Row],[Published_Date]],10), 0)</f>
        <v>0</v>
      </c>
      <c r="AF706" s="35">
        <f>IFERROR(CEILING(VALUE(LEFT(Table_Books[[#This Row],[Published_Date]],FIND("-",Table_Books[[#This Row],[Published_Date]]&amp;"-")-1))/100, 1), 0)</f>
        <v>0</v>
      </c>
      <c r="AG706" s="35"/>
      <c r="AH706" s="35" t="s">
        <v>21587</v>
      </c>
      <c r="AI706" s="35"/>
      <c r="AJ706" s="35"/>
      <c r="AK706" s="35" t="str">
        <f>Table_Books[[#This Row],[Title]]&amp;"_"&amp;Table_Books[[#This Row],[Author]]</f>
        <v>Lusíadas (The Lusiads)_Camões, Luís Vaz de</v>
      </c>
      <c r="AL706" s="35" t="str">
        <f>Table_Books[[#This Row],[Author]]&amp;"_"&amp;Table_Books[[#This Row],[Title]]</f>
        <v>Camões, Luís Vaz de_Lusíadas (The Lusiads)</v>
      </c>
      <c r="AM706" s="35" t="str">
        <f>Table_Books[[#This Row],[Title]]&amp;" by "&amp;Table_Books[[#This Row],[Author]]</f>
        <v>Lusíadas (The Lusiads) by Camões, Luís Vaz de</v>
      </c>
      <c r="AN706" s="35"/>
      <c r="AO706" s="35"/>
    </row>
    <row r="707" spans="1:41" x14ac:dyDescent="0.35">
      <c r="A707" s="7" t="str">
        <f>"B-" &amp; UPPER(TRIM(Table_Books[[#This Row],[Title]])) &amp; "|" &amp; UPPER(TRIM(Table_Books[[#This Row],[Author]]))</f>
        <v>B-WHO GOES THERE?|CAMPBELL, JOHN W. JR.</v>
      </c>
      <c r="B707" s="28" t="str">
        <f>IF(COUNTIFS(Table_Books[Hash_ID],Table_Books[[#This Row],[Hash_ID]])&gt;1,"Y","N")</f>
        <v>N</v>
      </c>
      <c r="C707" s="24" t="s">
        <v>14808</v>
      </c>
      <c r="D707" s="29" t="s">
        <v>14809</v>
      </c>
      <c r="G707" s="12"/>
      <c r="H707" s="12"/>
      <c r="I707" s="8"/>
      <c r="J707" s="12"/>
      <c r="K707" s="12"/>
      <c r="O707" s="33"/>
      <c r="P707" s="10"/>
      <c r="Q707" s="10" t="s">
        <v>1860</v>
      </c>
      <c r="R707" s="10"/>
      <c r="S707" s="10"/>
      <c r="T707" s="10" t="s">
        <v>1860</v>
      </c>
      <c r="U707" s="10" t="s">
        <v>1860</v>
      </c>
      <c r="V707" s="10"/>
      <c r="W707" s="10"/>
      <c r="X707" s="10"/>
      <c r="Y707" s="10"/>
      <c r="Z707" s="10"/>
      <c r="AA707" s="10"/>
      <c r="AB707" s="10"/>
      <c r="AE707" s="12">
        <f>IFERROR(FLOOR(Table_Books[[#This Row],[Published_Date]],10), 0)</f>
        <v>0</v>
      </c>
      <c r="AF707" s="2">
        <f>IFERROR(CEILING(VALUE(LEFT(Table_Books[[#This Row],[Published_Date]],FIND("-",Table_Books[[#This Row],[Published_Date]]&amp;"-")-1))/100, 1), 0)</f>
        <v>0</v>
      </c>
      <c r="AK707" s="24" t="str">
        <f>Table_Books[[#This Row],[Title]]&amp;"_"&amp;Table_Books[[#This Row],[Author]]</f>
        <v>Who Goes There?_Campbell, John W. Jr.</v>
      </c>
      <c r="AL707" s="24" t="str">
        <f>Table_Books[[#This Row],[Author]]&amp;"_"&amp;Table_Books[[#This Row],[Title]]</f>
        <v>Campbell, John W. Jr._Who Goes There?</v>
      </c>
      <c r="AM707" s="24" t="str">
        <f>Table_Books[[#This Row],[Title]]&amp;" by "&amp;Table_Books[[#This Row],[Author]]</f>
        <v>Who Goes There? by Campbell, John W. Jr.</v>
      </c>
    </row>
    <row r="708" spans="1:41" ht="29" x14ac:dyDescent="0.35">
      <c r="A708" s="7" t="str">
        <f>"B-" &amp; UPPER(TRIM(Table_Books[[#This Row],[Title]])) &amp; "|" &amp; UPPER(TRIM(Table_Books[[#This Row],[Author]]))</f>
        <v>B-THE HERO WITH A THOUSAND FACES|CAMPBELL, JOSEPH</v>
      </c>
      <c r="B708" s="28" t="str">
        <f>IF(COUNTIFS(Table_Books[Hash_ID],Table_Books[[#This Row],[Hash_ID]])&gt;1,"Y","N")</f>
        <v>N</v>
      </c>
      <c r="C708" s="2" t="s">
        <v>8966</v>
      </c>
      <c r="D708" s="2" t="s">
        <v>10184</v>
      </c>
      <c r="G708" s="12">
        <v>1949</v>
      </c>
      <c r="H708" s="12"/>
      <c r="I708" s="8"/>
      <c r="J708" s="12" t="s">
        <v>8966</v>
      </c>
      <c r="K708" s="12"/>
      <c r="O708" s="33"/>
      <c r="P708" s="10"/>
      <c r="Q708" s="10" t="s">
        <v>1860</v>
      </c>
      <c r="R708" s="10"/>
      <c r="S708" s="10"/>
      <c r="T708" s="10" t="s">
        <v>1860</v>
      </c>
      <c r="U708" s="10" t="s">
        <v>1860</v>
      </c>
      <c r="V708" s="10"/>
      <c r="W708" s="10"/>
      <c r="X708" s="10"/>
      <c r="Y708" s="10"/>
      <c r="Z708" s="10"/>
      <c r="AA708" s="10"/>
      <c r="AB708" s="10"/>
      <c r="AE708" s="12">
        <f>IFERROR(FLOOR(Table_Books[[#This Row],[Published_Date]],10), 0)</f>
        <v>1940</v>
      </c>
      <c r="AF708" s="2">
        <f>IFERROR(CEILING(VALUE(LEFT(Table_Books[[#This Row],[Published_Date]],FIND("-",Table_Books[[#This Row],[Published_Date]]&amp;"-")-1))/100, 1), 0)</f>
        <v>20</v>
      </c>
      <c r="AG708" s="2" t="s">
        <v>10379</v>
      </c>
      <c r="AH708" s="2" t="s">
        <v>4856</v>
      </c>
      <c r="AI708" s="2" t="s">
        <v>9223</v>
      </c>
      <c r="AK708" s="2" t="str">
        <f>Table_Books[[#This Row],[Title]]&amp;"_"&amp;Table_Books[[#This Row],[Author]]</f>
        <v>The Hero with a Thousand Faces_Campbell, Joseph</v>
      </c>
      <c r="AL708" s="2" t="str">
        <f>Table_Books[[#This Row],[Author]]&amp;"_"&amp;Table_Books[[#This Row],[Title]]</f>
        <v>Campbell, Joseph_The Hero with a Thousand Faces</v>
      </c>
      <c r="AM708" s="2" t="str">
        <f>Table_Books[[#This Row],[Title]]&amp;" by "&amp;Table_Books[[#This Row],[Author]]</f>
        <v>The Hero with a Thousand Faces by Campbell, Joseph</v>
      </c>
    </row>
    <row r="709" spans="1:41" x14ac:dyDescent="0.35">
      <c r="A709" s="7" t="str">
        <f>"B-" &amp; UPPER(TRIM(Table_Books[[#This Row],[Title]])) &amp; "|" &amp; UPPER(TRIM(Table_Books[[#This Row],[Author]]))</f>
        <v>B-CALIGULA|CAMUS, ALBERT</v>
      </c>
      <c r="B709" s="28" t="str">
        <f>IF(COUNTIFS(Table_Books[Hash_ID],Table_Books[[#This Row],[Hash_ID]])&gt;1,"Y","N")</f>
        <v>N</v>
      </c>
      <c r="C709" s="2" t="s">
        <v>6304</v>
      </c>
      <c r="D709" s="2" t="s">
        <v>1946</v>
      </c>
      <c r="G709" s="12"/>
      <c r="H709" s="12"/>
      <c r="I709" s="8"/>
      <c r="J709" s="12"/>
      <c r="K709" s="12"/>
      <c r="O709" s="33"/>
      <c r="P709" s="10"/>
      <c r="Q709" s="10" t="s">
        <v>1860</v>
      </c>
      <c r="R709" s="10"/>
      <c r="S709" s="10"/>
      <c r="T709" s="10" t="s">
        <v>1860</v>
      </c>
      <c r="U709" s="10" t="s">
        <v>1860</v>
      </c>
      <c r="V709" s="10"/>
      <c r="W709" s="10"/>
      <c r="X709" s="10"/>
      <c r="Y709" s="10"/>
      <c r="Z709" s="10"/>
      <c r="AA709" s="10"/>
      <c r="AB709" s="10"/>
      <c r="AE709" s="12">
        <f>IFERROR(FLOOR(Table_Books[[#This Row],[Published_Date]],10), 0)</f>
        <v>0</v>
      </c>
      <c r="AF709" s="2">
        <f>IFERROR(CEILING(VALUE(LEFT(Table_Books[[#This Row],[Published_Date]],FIND("-",Table_Books[[#This Row],[Published_Date]]&amp;"-")-1))/100, 1), 0)</f>
        <v>0</v>
      </c>
      <c r="AK709" s="2" t="str">
        <f>Table_Books[[#This Row],[Title]]&amp;"_"&amp;Table_Books[[#This Row],[Author]]</f>
        <v>Caligula_Camus, Albert</v>
      </c>
      <c r="AL709" s="2" t="str">
        <f>Table_Books[[#This Row],[Author]]&amp;"_"&amp;Table_Books[[#This Row],[Title]]</f>
        <v>Camus, Albert_Caligula</v>
      </c>
      <c r="AM709" s="2" t="str">
        <f>Table_Books[[#This Row],[Title]]&amp;" by "&amp;Table_Books[[#This Row],[Author]]</f>
        <v>Caligula by Camus, Albert</v>
      </c>
    </row>
    <row r="710" spans="1:41" x14ac:dyDescent="0.35">
      <c r="A710" s="7" t="str">
        <f>"B-" &amp; UPPER(TRIM(Table_Books[[#This Row],[Title]])) &amp; "|" &amp; UPPER(TRIM(Table_Books[[#This Row],[Author]]))</f>
        <v>B-EXILE AND THE KINGDOM|CAMUS, ALBERT</v>
      </c>
      <c r="B710" s="28" t="str">
        <f>IF(COUNTIFS(Table_Books[Hash_ID],Table_Books[[#This Row],[Hash_ID]])&gt;1,"Y","N")</f>
        <v>N</v>
      </c>
      <c r="C710" s="2" t="s">
        <v>6305</v>
      </c>
      <c r="D710" s="2" t="s">
        <v>1946</v>
      </c>
      <c r="G710" s="12"/>
      <c r="H710" s="12"/>
      <c r="I710" s="8"/>
      <c r="J710" s="12"/>
      <c r="K710" s="12"/>
      <c r="O710" s="33"/>
      <c r="P710" s="10"/>
      <c r="Q710" s="10" t="s">
        <v>1860</v>
      </c>
      <c r="R710" s="10"/>
      <c r="S710" s="10"/>
      <c r="T710" s="10" t="s">
        <v>1860</v>
      </c>
      <c r="U710" s="10" t="s">
        <v>1860</v>
      </c>
      <c r="V710" s="10"/>
      <c r="W710" s="10"/>
      <c r="X710" s="10"/>
      <c r="Y710" s="10"/>
      <c r="Z710" s="10"/>
      <c r="AA710" s="10"/>
      <c r="AB710" s="10"/>
      <c r="AE710" s="12">
        <f>IFERROR(FLOOR(Table_Books[[#This Row],[Published_Date]],10), 0)</f>
        <v>0</v>
      </c>
      <c r="AF710" s="2">
        <f>IFERROR(CEILING(VALUE(LEFT(Table_Books[[#This Row],[Published_Date]],FIND("-",Table_Books[[#This Row],[Published_Date]]&amp;"-")-1))/100, 1), 0)</f>
        <v>0</v>
      </c>
      <c r="AK710" s="2" t="str">
        <f>Table_Books[[#This Row],[Title]]&amp;"_"&amp;Table_Books[[#This Row],[Author]]</f>
        <v>Exile and the Kingdom_Camus, Albert</v>
      </c>
      <c r="AL710" s="2" t="str">
        <f>Table_Books[[#This Row],[Author]]&amp;"_"&amp;Table_Books[[#This Row],[Title]]</f>
        <v>Camus, Albert_Exile and the Kingdom</v>
      </c>
      <c r="AM710" s="2" t="str">
        <f>Table_Books[[#This Row],[Title]]&amp;" by "&amp;Table_Books[[#This Row],[Author]]</f>
        <v>Exile and the Kingdom by Camus, Albert</v>
      </c>
    </row>
    <row r="711" spans="1:41" x14ac:dyDescent="0.35">
      <c r="A711" s="7" t="str">
        <f>"B-" &amp; UPPER(TRIM(Table_Books[[#This Row],[Title]])) &amp; "|" &amp; UPPER(TRIM(Table_Books[[#This Row],[Author]]))</f>
        <v>B-LES JUSTES|CAMUS, ALBERT</v>
      </c>
      <c r="B711" s="28" t="str">
        <f>IF(COUNTIFS(Table_Books[Hash_ID],Table_Books[[#This Row],[Hash_ID]])&gt;1,"Y","N")</f>
        <v>N</v>
      </c>
      <c r="C711" s="2" t="s">
        <v>5906</v>
      </c>
      <c r="D711" s="2" t="s">
        <v>1946</v>
      </c>
      <c r="G711" s="12"/>
      <c r="H711" s="12"/>
      <c r="I711" s="8"/>
      <c r="J711" s="12"/>
      <c r="K711" s="12"/>
      <c r="O711" s="33"/>
      <c r="P711" s="10"/>
      <c r="Q711" s="10" t="s">
        <v>1860</v>
      </c>
      <c r="R711" s="10"/>
      <c r="S711" s="10"/>
      <c r="T711" s="10" t="s">
        <v>1860</v>
      </c>
      <c r="U711" s="10" t="s">
        <v>1860</v>
      </c>
      <c r="V711" s="10"/>
      <c r="W711" s="10"/>
      <c r="X711" s="10"/>
      <c r="Y711" s="10"/>
      <c r="Z711" s="10"/>
      <c r="AA711" s="10"/>
      <c r="AB711" s="10"/>
      <c r="AE711" s="12">
        <f>IFERROR(FLOOR(Table_Books[[#This Row],[Published_Date]],10), 0)</f>
        <v>0</v>
      </c>
      <c r="AF711" s="2">
        <f>IFERROR(CEILING(VALUE(LEFT(Table_Books[[#This Row],[Published_Date]],FIND("-",Table_Books[[#This Row],[Published_Date]]&amp;"-")-1))/100, 1), 0)</f>
        <v>0</v>
      </c>
      <c r="AK711" s="2" t="str">
        <f>Table_Books[[#This Row],[Title]]&amp;"_"&amp;Table_Books[[#This Row],[Author]]</f>
        <v>Les Justes_Camus, Albert</v>
      </c>
      <c r="AL711" s="2" t="str">
        <f>Table_Books[[#This Row],[Author]]&amp;"_"&amp;Table_Books[[#This Row],[Title]]</f>
        <v>Camus, Albert_Les Justes</v>
      </c>
      <c r="AM711" s="2" t="str">
        <f>Table_Books[[#This Row],[Title]]&amp;" by "&amp;Table_Books[[#This Row],[Author]]</f>
        <v>Les Justes by Camus, Albert</v>
      </c>
    </row>
    <row r="712" spans="1:41" x14ac:dyDescent="0.35">
      <c r="A712" s="7" t="str">
        <f>"B-" &amp; UPPER(TRIM(Table_Books[[#This Row],[Title]])) &amp; "|" &amp; UPPER(TRIM(Table_Books[[#This Row],[Author]]))</f>
        <v>B-RESISTANCE, REBELLION AND DEATH: ESSAYS|CAMUS, ALBERT</v>
      </c>
      <c r="B712" s="28" t="str">
        <f>IF(COUNTIFS(Table_Books[Hash_ID],Table_Books[[#This Row],[Hash_ID]])&gt;1,"Y","N")</f>
        <v>N</v>
      </c>
      <c r="C712" s="2" t="s">
        <v>6307</v>
      </c>
      <c r="D712" s="2" t="s">
        <v>1946</v>
      </c>
      <c r="G712" s="12"/>
      <c r="H712" s="12"/>
      <c r="I712" s="8"/>
      <c r="J712" s="12"/>
      <c r="K712" s="12"/>
      <c r="O712" s="33"/>
      <c r="P712" s="10"/>
      <c r="Q712" s="10" t="s">
        <v>1860</v>
      </c>
      <c r="R712" s="10"/>
      <c r="S712" s="10"/>
      <c r="T712" s="10" t="s">
        <v>1860</v>
      </c>
      <c r="U712" s="10" t="s">
        <v>1860</v>
      </c>
      <c r="V712" s="10"/>
      <c r="W712" s="10"/>
      <c r="X712" s="10"/>
      <c r="Y712" s="10"/>
      <c r="Z712" s="10"/>
      <c r="AA712" s="10"/>
      <c r="AB712" s="10"/>
      <c r="AE712" s="12">
        <f>IFERROR(FLOOR(Table_Books[[#This Row],[Published_Date]],10), 0)</f>
        <v>0</v>
      </c>
      <c r="AF712" s="2">
        <f>IFERROR(CEILING(VALUE(LEFT(Table_Books[[#This Row],[Published_Date]],FIND("-",Table_Books[[#This Row],[Published_Date]]&amp;"-")-1))/100, 1), 0)</f>
        <v>0</v>
      </c>
      <c r="AK712" s="2" t="str">
        <f>Table_Books[[#This Row],[Title]]&amp;"_"&amp;Table_Books[[#This Row],[Author]]</f>
        <v>Resistance, Rebellion and Death: Essays_Camus, Albert</v>
      </c>
      <c r="AL712" s="2" t="str">
        <f>Table_Books[[#This Row],[Author]]&amp;"_"&amp;Table_Books[[#This Row],[Title]]</f>
        <v>Camus, Albert_Resistance, Rebellion and Death: Essays</v>
      </c>
      <c r="AM712" s="2" t="str">
        <f>Table_Books[[#This Row],[Title]]&amp;" by "&amp;Table_Books[[#This Row],[Author]]</f>
        <v>Resistance, Rebellion and Death: Essays by Camus, Albert</v>
      </c>
    </row>
    <row r="713" spans="1:41" ht="29" x14ac:dyDescent="0.35">
      <c r="A713" s="7" t="str">
        <f>"B-" &amp; UPPER(TRIM(Table_Books[[#This Row],[Title]])) &amp; "|" &amp; UPPER(TRIM(Table_Books[[#This Row],[Author]]))</f>
        <v>B-THE FALL|CAMUS, ALBERT</v>
      </c>
      <c r="B713" s="28" t="str">
        <f>IF(COUNTIFS(Table_Books[Hash_ID],Table_Books[[#This Row],[Hash_ID]])&gt;1,"Y","N")</f>
        <v>N</v>
      </c>
      <c r="C713" s="2" t="s">
        <v>5132</v>
      </c>
      <c r="D713" s="2" t="s">
        <v>1946</v>
      </c>
      <c r="G713" s="12">
        <v>1956</v>
      </c>
      <c r="H713" s="12"/>
      <c r="I713" s="8"/>
      <c r="J713" s="12"/>
      <c r="K713" s="12"/>
      <c r="L713" s="2">
        <v>147</v>
      </c>
      <c r="M713" s="2" t="s">
        <v>5232</v>
      </c>
      <c r="O713" s="33"/>
      <c r="P713" s="10"/>
      <c r="Q713" s="10" t="s">
        <v>1860</v>
      </c>
      <c r="R713" s="10"/>
      <c r="S713" s="10"/>
      <c r="T713" s="10" t="s">
        <v>1860</v>
      </c>
      <c r="U713" s="10" t="s">
        <v>1860</v>
      </c>
      <c r="V713" s="10"/>
      <c r="W713" s="10"/>
      <c r="X713" s="10"/>
      <c r="Y713" s="10"/>
      <c r="Z713" s="10"/>
      <c r="AA713" s="10"/>
      <c r="AB713" s="10"/>
      <c r="AE713" s="12">
        <f>IFERROR(FLOOR(Table_Books[[#This Row],[Published_Date]],10), 0)</f>
        <v>1950</v>
      </c>
      <c r="AF713" s="2">
        <f>IFERROR(CEILING(VALUE(LEFT(Table_Books[[#This Row],[Published_Date]],FIND("-",Table_Books[[#This Row],[Published_Date]]&amp;"-")-1))/100, 1), 0)</f>
        <v>20</v>
      </c>
      <c r="AK713" s="2" t="str">
        <f>Table_Books[[#This Row],[Title]]&amp;"_"&amp;Table_Books[[#This Row],[Author]]</f>
        <v>The Fall_Camus, Albert</v>
      </c>
      <c r="AL713" s="2" t="str">
        <f>Table_Books[[#This Row],[Author]]&amp;"_"&amp;Table_Books[[#This Row],[Title]]</f>
        <v>Camus, Albert_The Fall</v>
      </c>
      <c r="AM713" s="2" t="str">
        <f>Table_Books[[#This Row],[Title]]&amp;" by "&amp;Table_Books[[#This Row],[Author]]</f>
        <v>The Fall by Camus, Albert</v>
      </c>
    </row>
    <row r="714" spans="1:41" x14ac:dyDescent="0.35">
      <c r="A714" s="7" t="str">
        <f>"B-" &amp; UPPER(TRIM(Table_Books[[#This Row],[Title]])) &amp; "|" &amp; UPPER(TRIM(Table_Books[[#This Row],[Author]]))</f>
        <v>B-THE FIRST MAN|CAMUS, ALBERT</v>
      </c>
      <c r="B714" s="28" t="str">
        <f>IF(COUNTIFS(Table_Books[Hash_ID],Table_Books[[#This Row],[Hash_ID]])&gt;1,"Y","N")</f>
        <v>N</v>
      </c>
      <c r="C714" s="2" t="s">
        <v>6306</v>
      </c>
      <c r="D714" s="2" t="s">
        <v>1946</v>
      </c>
      <c r="G714" s="12"/>
      <c r="H714" s="12"/>
      <c r="I714" s="8"/>
      <c r="J714" s="12"/>
      <c r="K714" s="12"/>
      <c r="O714" s="33"/>
      <c r="P714" s="10"/>
      <c r="Q714" s="10" t="s">
        <v>1860</v>
      </c>
      <c r="R714" s="10"/>
      <c r="S714" s="10"/>
      <c r="T714" s="10" t="s">
        <v>1860</v>
      </c>
      <c r="U714" s="10" t="s">
        <v>1860</v>
      </c>
      <c r="V714" s="10"/>
      <c r="W714" s="10"/>
      <c r="X714" s="10"/>
      <c r="Y714" s="10"/>
      <c r="Z714" s="10"/>
      <c r="AA714" s="10"/>
      <c r="AB714" s="10"/>
      <c r="AE714" s="12">
        <f>IFERROR(FLOOR(Table_Books[[#This Row],[Published_Date]],10), 0)</f>
        <v>0</v>
      </c>
      <c r="AF714" s="2">
        <f>IFERROR(CEILING(VALUE(LEFT(Table_Books[[#This Row],[Published_Date]],FIND("-",Table_Books[[#This Row],[Published_Date]]&amp;"-")-1))/100, 1), 0)</f>
        <v>0</v>
      </c>
      <c r="AK714" s="2" t="str">
        <f>Table_Books[[#This Row],[Title]]&amp;"_"&amp;Table_Books[[#This Row],[Author]]</f>
        <v>The First Man_Camus, Albert</v>
      </c>
      <c r="AL714" s="2" t="str">
        <f>Table_Books[[#This Row],[Author]]&amp;"_"&amp;Table_Books[[#This Row],[Title]]</f>
        <v>Camus, Albert_The First Man</v>
      </c>
      <c r="AM714" s="2" t="str">
        <f>Table_Books[[#This Row],[Title]]&amp;" by "&amp;Table_Books[[#This Row],[Author]]</f>
        <v>The First Man by Camus, Albert</v>
      </c>
    </row>
    <row r="715" spans="1:41" x14ac:dyDescent="0.35">
      <c r="A715" s="7" t="str">
        <f>"B-" &amp; UPPER(TRIM(Table_Books[[#This Row],[Title]])) &amp; "|" &amp; UPPER(TRIM(Table_Books[[#This Row],[Author]]))</f>
        <v>B-THE MYTH OF SISYPHUS|CAMUS, ALBERT</v>
      </c>
      <c r="B715" s="35" t="str">
        <f>IF(COUNTIFS(Table_Books[Hash_ID],Table_Books[[#This Row],[Hash_ID]])&gt;1,"Y","N")</f>
        <v>Y</v>
      </c>
      <c r="C715" s="35" t="s">
        <v>1876</v>
      </c>
      <c r="D715" s="35" t="s">
        <v>1946</v>
      </c>
      <c r="E715" s="35"/>
      <c r="F715" s="35"/>
      <c r="G715" s="36"/>
      <c r="H715" s="36"/>
      <c r="I715" s="37"/>
      <c r="J715" s="36"/>
      <c r="K715" s="36"/>
      <c r="L715" s="35"/>
      <c r="M715" s="35"/>
      <c r="N715" s="35"/>
      <c r="O715" s="38"/>
      <c r="P715" s="39"/>
      <c r="Q715" s="10" t="s">
        <v>1860</v>
      </c>
      <c r="R715" s="39"/>
      <c r="S715" s="39"/>
      <c r="T715" s="10" t="s">
        <v>1860</v>
      </c>
      <c r="U715" s="10" t="s">
        <v>1860</v>
      </c>
      <c r="V715" s="39"/>
      <c r="W715" s="39"/>
      <c r="X715" s="39"/>
      <c r="Y715" s="39"/>
      <c r="Z715" s="39"/>
      <c r="AA715" s="39"/>
      <c r="AB715" s="39"/>
      <c r="AC715" s="35"/>
      <c r="AD715" s="35"/>
      <c r="AE715" s="36">
        <f>IFERROR(FLOOR(Table_Books[[#This Row],[Published_Date]],10), 0)</f>
        <v>0</v>
      </c>
      <c r="AF715" s="35">
        <f>IFERROR(CEILING(VALUE(LEFT(Table_Books[[#This Row],[Published_Date]],FIND("-",Table_Books[[#This Row],[Published_Date]]&amp;"-")-1))/100, 1), 0)</f>
        <v>0</v>
      </c>
      <c r="AG715" s="35"/>
      <c r="AH715" s="35" t="s">
        <v>21601</v>
      </c>
      <c r="AI715" s="35"/>
      <c r="AJ715" s="35"/>
      <c r="AK715" s="35" t="str">
        <f>Table_Books[[#This Row],[Title]]&amp;"_"&amp;Table_Books[[#This Row],[Author]]</f>
        <v>The Myth of Sisyphus_Camus, Albert</v>
      </c>
      <c r="AL715" s="35" t="str">
        <f>Table_Books[[#This Row],[Author]]&amp;"_"&amp;Table_Books[[#This Row],[Title]]</f>
        <v>Camus, Albert_The Myth of Sisyphus</v>
      </c>
      <c r="AM715" s="35" t="str">
        <f>Table_Books[[#This Row],[Title]]&amp;" by "&amp;Table_Books[[#This Row],[Author]]</f>
        <v>The Myth of Sisyphus by Camus, Albert</v>
      </c>
      <c r="AN715" s="35"/>
      <c r="AO715" s="35"/>
    </row>
    <row r="716" spans="1:41" x14ac:dyDescent="0.35">
      <c r="A716" s="7" t="str">
        <f>"B-" &amp; UPPER(TRIM(Table_Books[[#This Row],[Title]])) &amp; "|" &amp; UPPER(TRIM(Table_Books[[#This Row],[Author]]))</f>
        <v>B-THE MYTH OF SISYPHUS|CAMUS, ALBERT</v>
      </c>
      <c r="B716" s="28" t="str">
        <f>IF(COUNTIFS(Table_Books[Hash_ID],Table_Books[[#This Row],[Hash_ID]])&gt;1,"Y","N")</f>
        <v>Y</v>
      </c>
      <c r="C716" s="2" t="s">
        <v>1876</v>
      </c>
      <c r="D716" s="2" t="s">
        <v>1946</v>
      </c>
      <c r="G716" s="12">
        <v>1942</v>
      </c>
      <c r="H716" s="12"/>
      <c r="I716" s="8"/>
      <c r="J716" s="12" t="s">
        <v>10294</v>
      </c>
      <c r="K716" s="12"/>
      <c r="O716" s="33"/>
      <c r="P716" s="10">
        <v>5</v>
      </c>
      <c r="Q716" s="10" t="s">
        <v>1824</v>
      </c>
      <c r="R716" s="10"/>
      <c r="S716" s="10"/>
      <c r="T716" s="10" t="s">
        <v>1860</v>
      </c>
      <c r="U716" s="10" t="s">
        <v>1860</v>
      </c>
      <c r="V716" s="10"/>
      <c r="W716" s="10"/>
      <c r="X716" s="10"/>
      <c r="Y716" s="10"/>
      <c r="Z716" s="10"/>
      <c r="AA716" s="10"/>
      <c r="AB716" s="10"/>
      <c r="AC716" s="2" t="s">
        <v>1824</v>
      </c>
      <c r="AE716" s="12">
        <f>IFERROR(FLOOR(Table_Books[[#This Row],[Published_Date]],10), 0)</f>
        <v>1940</v>
      </c>
      <c r="AF716" s="2">
        <f>IFERROR(CEILING(VALUE(LEFT(Table_Books[[#This Row],[Published_Date]],FIND("-",Table_Books[[#This Row],[Published_Date]]&amp;"-")-1))/100, 1), 0)</f>
        <v>20</v>
      </c>
      <c r="AG716" s="2" t="s">
        <v>10354</v>
      </c>
      <c r="AH716" s="2" t="s">
        <v>4856</v>
      </c>
      <c r="AI716" s="2" t="s">
        <v>9182</v>
      </c>
      <c r="AK716" s="2" t="str">
        <f>Table_Books[[#This Row],[Title]]&amp;"_"&amp;Table_Books[[#This Row],[Author]]</f>
        <v>The Myth of Sisyphus_Camus, Albert</v>
      </c>
      <c r="AL716" s="2" t="str">
        <f>Table_Books[[#This Row],[Author]]&amp;"_"&amp;Table_Books[[#This Row],[Title]]</f>
        <v>Camus, Albert_The Myth of Sisyphus</v>
      </c>
      <c r="AM716" s="2" t="str">
        <f>Table_Books[[#This Row],[Title]]&amp;" by "&amp;Table_Books[[#This Row],[Author]]</f>
        <v>The Myth of Sisyphus by Camus, Albert</v>
      </c>
    </row>
    <row r="717" spans="1:41" x14ac:dyDescent="0.35">
      <c r="A717" s="7" t="str">
        <f>"B-" &amp; UPPER(TRIM(Table_Books[[#This Row],[Title]])) &amp; "|" &amp; UPPER(TRIM(Table_Books[[#This Row],[Author]]))</f>
        <v>B-THE PLAGUE|CAMUS, ALBERT</v>
      </c>
      <c r="B717" s="28" t="str">
        <f>IF(COUNTIFS(Table_Books[Hash_ID],Table_Books[[#This Row],[Hash_ID]])&gt;1,"Y","N")</f>
        <v>Y</v>
      </c>
      <c r="C717" s="2" t="s">
        <v>4730</v>
      </c>
      <c r="D717" s="2" t="s">
        <v>1946</v>
      </c>
      <c r="G717" s="12"/>
      <c r="H717" s="12"/>
      <c r="I717" s="8"/>
      <c r="J717" s="12"/>
      <c r="K717" s="12"/>
      <c r="O717" s="33"/>
      <c r="P717" s="10"/>
      <c r="Q717" s="10" t="s">
        <v>1860</v>
      </c>
      <c r="R717" s="10"/>
      <c r="S717" s="10"/>
      <c r="T717" s="10" t="s">
        <v>1860</v>
      </c>
      <c r="U717" s="10" t="s">
        <v>1860</v>
      </c>
      <c r="V717" s="10"/>
      <c r="W717" s="10"/>
      <c r="X717" s="10"/>
      <c r="Y717" s="10"/>
      <c r="Z717" s="10"/>
      <c r="AA717" s="10"/>
      <c r="AB717" s="10"/>
      <c r="AE717" s="12">
        <f>IFERROR(FLOOR(Table_Books[[#This Row],[Published_Date]],10), 0)</f>
        <v>0</v>
      </c>
      <c r="AF717" s="2">
        <f>IFERROR(CEILING(VALUE(LEFT(Table_Books[[#This Row],[Published_Date]],FIND("-",Table_Books[[#This Row],[Published_Date]]&amp;"-")-1))/100, 1), 0)</f>
        <v>0</v>
      </c>
      <c r="AK717" s="2" t="str">
        <f>Table_Books[[#This Row],[Title]]&amp;"_"&amp;Table_Books[[#This Row],[Author]]</f>
        <v>The Plague_Camus, Albert</v>
      </c>
      <c r="AL717" s="2" t="str">
        <f>Table_Books[[#This Row],[Author]]&amp;"_"&amp;Table_Books[[#This Row],[Title]]</f>
        <v>Camus, Albert_The Plague</v>
      </c>
      <c r="AM717" s="2" t="str">
        <f>Table_Books[[#This Row],[Title]]&amp;" by "&amp;Table_Books[[#This Row],[Author]]</f>
        <v>The Plague by Camus, Albert</v>
      </c>
    </row>
    <row r="718" spans="1:41" x14ac:dyDescent="0.35">
      <c r="A718" s="7" t="str">
        <f>"B-" &amp; UPPER(TRIM(Table_Books[[#This Row],[Title]])) &amp; "|" &amp; UPPER(TRIM(Table_Books[[#This Row],[Author]]))</f>
        <v>B-THE PLAGUE|CAMUS, ALBERT</v>
      </c>
      <c r="B718" s="35" t="str">
        <f>IF(COUNTIFS(Table_Books[Hash_ID],Table_Books[[#This Row],[Hash_ID]])&gt;1,"Y","N")</f>
        <v>Y</v>
      </c>
      <c r="C718" s="35" t="s">
        <v>4730</v>
      </c>
      <c r="D718" s="35" t="s">
        <v>1946</v>
      </c>
      <c r="E718" s="35"/>
      <c r="F718" s="35"/>
      <c r="G718" s="36"/>
      <c r="H718" s="36"/>
      <c r="I718" s="37"/>
      <c r="J718" s="36"/>
      <c r="K718" s="36"/>
      <c r="L718" s="35"/>
      <c r="M718" s="35"/>
      <c r="N718" s="35"/>
      <c r="O718" s="38"/>
      <c r="P718" s="39"/>
      <c r="Q718" s="10" t="s">
        <v>1860</v>
      </c>
      <c r="R718" s="39"/>
      <c r="S718" s="39"/>
      <c r="T718" s="10" t="s">
        <v>1860</v>
      </c>
      <c r="U718" s="10" t="s">
        <v>1860</v>
      </c>
      <c r="V718" s="39"/>
      <c r="W718" s="39"/>
      <c r="X718" s="39"/>
      <c r="Y718" s="39"/>
      <c r="Z718" s="39"/>
      <c r="AA718" s="39"/>
      <c r="AB718" s="39"/>
      <c r="AC718" s="35"/>
      <c r="AD718" s="35"/>
      <c r="AE718" s="36">
        <f>IFERROR(FLOOR(Table_Books[[#This Row],[Published_Date]],10), 0)</f>
        <v>0</v>
      </c>
      <c r="AF718" s="35">
        <f>IFERROR(CEILING(VALUE(LEFT(Table_Books[[#This Row],[Published_Date]],FIND("-",Table_Books[[#This Row],[Published_Date]]&amp;"-")-1))/100, 1), 0)</f>
        <v>0</v>
      </c>
      <c r="AG718" s="35"/>
      <c r="AH718" s="35" t="s">
        <v>21601</v>
      </c>
      <c r="AI718" s="35"/>
      <c r="AJ718" s="35"/>
      <c r="AK718" s="35" t="str">
        <f>Table_Books[[#This Row],[Title]]&amp;"_"&amp;Table_Books[[#This Row],[Author]]</f>
        <v>The Plague_Camus, Albert</v>
      </c>
      <c r="AL718" s="35" t="str">
        <f>Table_Books[[#This Row],[Author]]&amp;"_"&amp;Table_Books[[#This Row],[Title]]</f>
        <v>Camus, Albert_The Plague</v>
      </c>
      <c r="AM718" s="35" t="str">
        <f>Table_Books[[#This Row],[Title]]&amp;" by "&amp;Table_Books[[#This Row],[Author]]</f>
        <v>The Plague by Camus, Albert</v>
      </c>
      <c r="AN718" s="35"/>
      <c r="AO718" s="35"/>
    </row>
    <row r="719" spans="1:41" x14ac:dyDescent="0.35">
      <c r="A719" s="7" t="str">
        <f>"B-" &amp; UPPER(TRIM(Table_Books[[#This Row],[Title]])) &amp; "|" &amp; UPPER(TRIM(Table_Books[[#This Row],[Author]]))</f>
        <v>B-THE REBEL|CAMUS, ALBERT</v>
      </c>
      <c r="B719" s="28" t="str">
        <f>IF(COUNTIFS(Table_Books[Hash_ID],Table_Books[[#This Row],[Hash_ID]])&gt;1,"Y","N")</f>
        <v>Y</v>
      </c>
      <c r="C719" s="2" t="s">
        <v>6303</v>
      </c>
      <c r="D719" s="2" t="s">
        <v>1946</v>
      </c>
      <c r="G719" s="12">
        <v>1951</v>
      </c>
      <c r="H719" s="12"/>
      <c r="I719" s="8"/>
      <c r="J719" s="12" t="s">
        <v>10295</v>
      </c>
      <c r="K719" s="12"/>
      <c r="O719" s="33"/>
      <c r="P719" s="10"/>
      <c r="Q719" s="10" t="s">
        <v>1860</v>
      </c>
      <c r="R719" s="10"/>
      <c r="S719" s="10"/>
      <c r="T719" s="10" t="s">
        <v>1860</v>
      </c>
      <c r="U719" s="10" t="s">
        <v>1860</v>
      </c>
      <c r="V719" s="10"/>
      <c r="W719" s="10"/>
      <c r="X719" s="10"/>
      <c r="Y719" s="10"/>
      <c r="Z719" s="10"/>
      <c r="AA719" s="10"/>
      <c r="AB719" s="10"/>
      <c r="AE719" s="12">
        <f>IFERROR(FLOOR(Table_Books[[#This Row],[Published_Date]],10), 0)</f>
        <v>1950</v>
      </c>
      <c r="AF719" s="2">
        <f>IFERROR(CEILING(VALUE(LEFT(Table_Books[[#This Row],[Published_Date]],FIND("-",Table_Books[[#This Row],[Published_Date]]&amp;"-")-1))/100, 1), 0)</f>
        <v>20</v>
      </c>
      <c r="AG719" s="2" t="s">
        <v>10354</v>
      </c>
      <c r="AH719" s="2" t="s">
        <v>4856</v>
      </c>
      <c r="AI719" s="2" t="s">
        <v>9182</v>
      </c>
      <c r="AK719" s="2" t="str">
        <f>Table_Books[[#This Row],[Title]]&amp;"_"&amp;Table_Books[[#This Row],[Author]]</f>
        <v>The Rebel_Camus, Albert</v>
      </c>
      <c r="AL719" s="2" t="str">
        <f>Table_Books[[#This Row],[Author]]&amp;"_"&amp;Table_Books[[#This Row],[Title]]</f>
        <v>Camus, Albert_The Rebel</v>
      </c>
      <c r="AM719" s="2" t="str">
        <f>Table_Books[[#This Row],[Title]]&amp;" by "&amp;Table_Books[[#This Row],[Author]]</f>
        <v>The Rebel by Camus, Albert</v>
      </c>
    </row>
    <row r="720" spans="1:41" x14ac:dyDescent="0.35">
      <c r="A720" s="7" t="str">
        <f>"B-" &amp; UPPER(TRIM(Table_Books[[#This Row],[Title]])) &amp; "|" &amp; UPPER(TRIM(Table_Books[[#This Row],[Author]]))</f>
        <v>B-THE REBEL|CAMUS, ALBERT</v>
      </c>
      <c r="B720" s="35" t="str">
        <f>IF(COUNTIFS(Table_Books[Hash_ID],Table_Books[[#This Row],[Hash_ID]])&gt;1,"Y","N")</f>
        <v>Y</v>
      </c>
      <c r="C720" s="35" t="s">
        <v>6303</v>
      </c>
      <c r="D720" s="35" t="s">
        <v>1946</v>
      </c>
      <c r="E720" s="35"/>
      <c r="F720" s="35"/>
      <c r="G720" s="36"/>
      <c r="H720" s="36"/>
      <c r="I720" s="37"/>
      <c r="J720" s="36"/>
      <c r="K720" s="36"/>
      <c r="L720" s="35"/>
      <c r="M720" s="35"/>
      <c r="N720" s="35"/>
      <c r="O720" s="38"/>
      <c r="P720" s="39"/>
      <c r="Q720" s="10" t="s">
        <v>1860</v>
      </c>
      <c r="R720" s="39"/>
      <c r="S720" s="39"/>
      <c r="T720" s="10" t="s">
        <v>1860</v>
      </c>
      <c r="U720" s="10" t="s">
        <v>1860</v>
      </c>
      <c r="V720" s="39"/>
      <c r="W720" s="39"/>
      <c r="X720" s="39"/>
      <c r="Y720" s="39"/>
      <c r="Z720" s="39"/>
      <c r="AA720" s="39"/>
      <c r="AB720" s="39"/>
      <c r="AC720" s="35"/>
      <c r="AD720" s="35"/>
      <c r="AE720" s="36">
        <f>IFERROR(FLOOR(Table_Books[[#This Row],[Published_Date]],10), 0)</f>
        <v>0</v>
      </c>
      <c r="AF720" s="35">
        <f>IFERROR(CEILING(VALUE(LEFT(Table_Books[[#This Row],[Published_Date]],FIND("-",Table_Books[[#This Row],[Published_Date]]&amp;"-")-1))/100, 1), 0)</f>
        <v>0</v>
      </c>
      <c r="AG720" s="35"/>
      <c r="AH720" s="35" t="s">
        <v>21601</v>
      </c>
      <c r="AI720" s="35"/>
      <c r="AJ720" s="35"/>
      <c r="AK720" s="35" t="str">
        <f>Table_Books[[#This Row],[Title]]&amp;"_"&amp;Table_Books[[#This Row],[Author]]</f>
        <v>The Rebel_Camus, Albert</v>
      </c>
      <c r="AL720" s="35" t="str">
        <f>Table_Books[[#This Row],[Author]]&amp;"_"&amp;Table_Books[[#This Row],[Title]]</f>
        <v>Camus, Albert_The Rebel</v>
      </c>
      <c r="AM720" s="35" t="str">
        <f>Table_Books[[#This Row],[Title]]&amp;" by "&amp;Table_Books[[#This Row],[Author]]</f>
        <v>The Rebel by Camus, Albert</v>
      </c>
      <c r="AN720" s="35"/>
      <c r="AO720" s="35"/>
    </row>
    <row r="721" spans="1:41" x14ac:dyDescent="0.35">
      <c r="A721" s="7" t="str">
        <f>"B-" &amp; UPPER(TRIM(Table_Books[[#This Row],[Title]])) &amp; "|" &amp; UPPER(TRIM(Table_Books[[#This Row],[Author]]))</f>
        <v>B-THE STRANGER|CAMUS, ALBERT</v>
      </c>
      <c r="B721" s="28" t="str">
        <f>IF(COUNTIFS(Table_Books[Hash_ID],Table_Books[[#This Row],[Hash_ID]])&gt;1,"Y","N")</f>
        <v>N</v>
      </c>
      <c r="C721" s="2" t="s">
        <v>2124</v>
      </c>
      <c r="D721" s="2" t="s">
        <v>1946</v>
      </c>
      <c r="G721" s="12">
        <v>1942</v>
      </c>
      <c r="H721" s="12"/>
      <c r="I721" s="8"/>
      <c r="J721" s="12" t="s">
        <v>10293</v>
      </c>
      <c r="K721" s="12"/>
      <c r="O721" s="33"/>
      <c r="P721" s="10"/>
      <c r="Q721" s="10" t="s">
        <v>1860</v>
      </c>
      <c r="R721" s="10"/>
      <c r="S721" s="10"/>
      <c r="T721" s="10" t="s">
        <v>1860</v>
      </c>
      <c r="U721" s="10" t="s">
        <v>1860</v>
      </c>
      <c r="V721" s="10"/>
      <c r="W721" s="10"/>
      <c r="X721" s="10"/>
      <c r="Y721" s="10"/>
      <c r="Z721" s="10"/>
      <c r="AA721" s="10"/>
      <c r="AB721" s="10"/>
      <c r="AE721" s="12">
        <f>IFERROR(FLOOR(Table_Books[[#This Row],[Published_Date]],10), 0)</f>
        <v>1940</v>
      </c>
      <c r="AF721" s="2">
        <f>IFERROR(CEILING(VALUE(LEFT(Table_Books[[#This Row],[Published_Date]],FIND("-",Table_Books[[#This Row],[Published_Date]]&amp;"-")-1))/100, 1), 0)</f>
        <v>20</v>
      </c>
      <c r="AG721" s="2" t="s">
        <v>10369</v>
      </c>
      <c r="AH721" s="2" t="s">
        <v>4856</v>
      </c>
      <c r="AI721" s="2" t="s">
        <v>10411</v>
      </c>
      <c r="AK721" s="2" t="str">
        <f>Table_Books[[#This Row],[Title]]&amp;"_"&amp;Table_Books[[#This Row],[Author]]</f>
        <v>The Stranger_Camus, Albert</v>
      </c>
      <c r="AL721" s="2" t="str">
        <f>Table_Books[[#This Row],[Author]]&amp;"_"&amp;Table_Books[[#This Row],[Title]]</f>
        <v>Camus, Albert_The Stranger</v>
      </c>
      <c r="AM721" s="2" t="str">
        <f>Table_Books[[#This Row],[Title]]&amp;" by "&amp;Table_Books[[#This Row],[Author]]</f>
        <v>The Stranger by Camus, Albert</v>
      </c>
    </row>
    <row r="722" spans="1:41" x14ac:dyDescent="0.35">
      <c r="A722" s="7" t="str">
        <f>"B-" &amp; UPPER(TRIM(Table_Books[[#This Row],[Title]])) &amp; "|" &amp; UPPER(TRIM(Table_Books[[#This Row],[Author]]))</f>
        <v>B-THE STRANGER (THE OUTSIDER)|CAMUS, ALBERT</v>
      </c>
      <c r="B722" s="35" t="str">
        <f>IF(COUNTIFS(Table_Books[Hash_ID],Table_Books[[#This Row],[Hash_ID]])&gt;1,"Y","N")</f>
        <v>Y</v>
      </c>
      <c r="C722" s="35" t="s">
        <v>19712</v>
      </c>
      <c r="D722" s="35" t="s">
        <v>1946</v>
      </c>
      <c r="E722" s="35"/>
      <c r="F722" s="35"/>
      <c r="G722" s="36"/>
      <c r="H722" s="36"/>
      <c r="I722" s="37"/>
      <c r="J722" s="36"/>
      <c r="K722" s="36"/>
      <c r="L722" s="35"/>
      <c r="M722" s="35"/>
      <c r="N722" s="35"/>
      <c r="O722" s="38"/>
      <c r="P722" s="39"/>
      <c r="Q722" s="10" t="s">
        <v>1860</v>
      </c>
      <c r="R722" s="39"/>
      <c r="S722" s="39"/>
      <c r="T722" s="10" t="s">
        <v>1860</v>
      </c>
      <c r="U722" s="10" t="s">
        <v>1860</v>
      </c>
      <c r="V722" s="39"/>
      <c r="W722" s="39"/>
      <c r="X722" s="39"/>
      <c r="Y722" s="39"/>
      <c r="Z722" s="39"/>
      <c r="AA722" s="39"/>
      <c r="AB722" s="39"/>
      <c r="AC722" s="35"/>
      <c r="AD722" s="35"/>
      <c r="AE722" s="36">
        <f>IFERROR(FLOOR(Table_Books[[#This Row],[Published_Date]],10), 0)</f>
        <v>0</v>
      </c>
      <c r="AF722" s="35">
        <f>IFERROR(CEILING(VALUE(LEFT(Table_Books[[#This Row],[Published_Date]],FIND("-",Table_Books[[#This Row],[Published_Date]]&amp;"-")-1))/100, 1), 0)</f>
        <v>0</v>
      </c>
      <c r="AG722" s="35"/>
      <c r="AH722" s="35" t="s">
        <v>21601</v>
      </c>
      <c r="AI722" s="35"/>
      <c r="AJ722" s="35"/>
      <c r="AK722" s="35" t="str">
        <f>Table_Books[[#This Row],[Title]]&amp;"_"&amp;Table_Books[[#This Row],[Author]]</f>
        <v>The Stranger (The Outsider)_Camus, Albert</v>
      </c>
      <c r="AL722" s="35" t="str">
        <f>Table_Books[[#This Row],[Author]]&amp;"_"&amp;Table_Books[[#This Row],[Title]]</f>
        <v>Camus, Albert_The Stranger (The Outsider)</v>
      </c>
      <c r="AM722" s="35" t="str">
        <f>Table_Books[[#This Row],[Title]]&amp;" by "&amp;Table_Books[[#This Row],[Author]]</f>
        <v>The Stranger (The Outsider) by Camus, Albert</v>
      </c>
      <c r="AN722" s="35"/>
      <c r="AO722" s="35"/>
    </row>
    <row r="723" spans="1:41" x14ac:dyDescent="0.35">
      <c r="A723" s="7" t="str">
        <f>"B-" &amp; UPPER(TRIM(Table_Books[[#This Row],[Title]])) &amp; "|" &amp; UPPER(TRIM(Table_Books[[#This Row],[Author]]))</f>
        <v>B-THE STRANGER (THE OUTSIDER)|CAMUS, ALBERT</v>
      </c>
      <c r="B723" s="35" t="str">
        <f>IF(COUNTIFS(Table_Books[Hash_ID],Table_Books[[#This Row],[Hash_ID]])&gt;1,"Y","N")</f>
        <v>Y</v>
      </c>
      <c r="C723" s="35" t="s">
        <v>19712</v>
      </c>
      <c r="D723" s="35" t="s">
        <v>1946</v>
      </c>
      <c r="E723" s="35"/>
      <c r="F723" s="35"/>
      <c r="G723" s="36"/>
      <c r="H723" s="36"/>
      <c r="I723" s="37"/>
      <c r="J723" s="36"/>
      <c r="K723" s="36"/>
      <c r="L723" s="35"/>
      <c r="M723" s="35"/>
      <c r="N723" s="35"/>
      <c r="O723" s="38"/>
      <c r="P723" s="39"/>
      <c r="Q723" s="10" t="s">
        <v>1860</v>
      </c>
      <c r="R723" s="39"/>
      <c r="S723" s="39"/>
      <c r="T723" s="10" t="s">
        <v>1860</v>
      </c>
      <c r="U723" s="10" t="s">
        <v>1860</v>
      </c>
      <c r="V723" s="39"/>
      <c r="W723" s="39"/>
      <c r="X723" s="39"/>
      <c r="Y723" s="39"/>
      <c r="Z723" s="39"/>
      <c r="AA723" s="39"/>
      <c r="AB723" s="39"/>
      <c r="AC723" s="35"/>
      <c r="AD723" s="35"/>
      <c r="AE723" s="36">
        <f>IFERROR(FLOOR(Table_Books[[#This Row],[Published_Date]],10), 0)</f>
        <v>0</v>
      </c>
      <c r="AF723" s="35">
        <f>IFERROR(CEILING(VALUE(LEFT(Table_Books[[#This Row],[Published_Date]],FIND("-",Table_Books[[#This Row],[Published_Date]]&amp;"-")-1))/100, 1), 0)</f>
        <v>0</v>
      </c>
      <c r="AG723" s="35"/>
      <c r="AH723" s="35" t="s">
        <v>21572</v>
      </c>
      <c r="AI723" s="35"/>
      <c r="AJ723" s="35" t="s">
        <v>20270</v>
      </c>
      <c r="AK723" s="35" t="str">
        <f>Table_Books[[#This Row],[Title]]&amp;"_"&amp;Table_Books[[#This Row],[Author]]</f>
        <v>The Stranger (The Outsider)_Camus, Albert</v>
      </c>
      <c r="AL723" s="35" t="str">
        <f>Table_Books[[#This Row],[Author]]&amp;"_"&amp;Table_Books[[#This Row],[Title]]</f>
        <v>Camus, Albert_The Stranger (The Outsider)</v>
      </c>
      <c r="AM723" s="35" t="str">
        <f>Table_Books[[#This Row],[Title]]&amp;" by "&amp;Table_Books[[#This Row],[Author]]</f>
        <v>The Stranger (The Outsider) by Camus, Albert</v>
      </c>
      <c r="AN723" s="35"/>
      <c r="AO723" s="35"/>
    </row>
    <row r="724" spans="1:41" ht="29" x14ac:dyDescent="0.35">
      <c r="A724" s="7" t="str">
        <f>"B-" &amp; UPPER(TRIM(Table_Books[[#This Row],[Title]])) &amp; "|" &amp; UPPER(TRIM(Table_Books[[#This Row],[Author]]))</f>
        <v>B-AUTO-DA-FÉ|CANETTI, ELIAS</v>
      </c>
      <c r="B724" s="28" t="str">
        <f>IF(COUNTIFS(Table_Books[Hash_ID],Table_Books[[#This Row],[Hash_ID]])&gt;1,"Y","N")</f>
        <v>N</v>
      </c>
      <c r="C724" s="2" t="s">
        <v>8479</v>
      </c>
      <c r="D724" s="2" t="s">
        <v>2388</v>
      </c>
      <c r="G724" s="12">
        <v>1935</v>
      </c>
      <c r="H724" s="12"/>
      <c r="I724" s="8"/>
      <c r="J724" s="12"/>
      <c r="K724" s="12"/>
      <c r="L724" s="2">
        <v>464</v>
      </c>
      <c r="M724" s="2" t="s">
        <v>2495</v>
      </c>
      <c r="O724" s="33">
        <v>5</v>
      </c>
      <c r="P724" s="10"/>
      <c r="Q724" s="10" t="s">
        <v>1860</v>
      </c>
      <c r="R724" s="10"/>
      <c r="S724" s="10"/>
      <c r="T724" s="10" t="s">
        <v>1860</v>
      </c>
      <c r="U724" s="10" t="s">
        <v>1860</v>
      </c>
      <c r="V724" s="10" t="s">
        <v>1824</v>
      </c>
      <c r="W724" s="10"/>
      <c r="X724" s="10"/>
      <c r="Y724" s="10"/>
      <c r="Z724" s="10"/>
      <c r="AA724" s="10"/>
      <c r="AB724" s="10"/>
      <c r="AE724" s="12">
        <f>IFERROR(FLOOR(Table_Books[[#This Row],[Published_Date]],10), 0)</f>
        <v>1930</v>
      </c>
      <c r="AF724" s="2">
        <f>IFERROR(CEILING(VALUE(LEFT(Table_Books[[#This Row],[Published_Date]],FIND("-",Table_Books[[#This Row],[Published_Date]]&amp;"-")-1))/100, 1), 0)</f>
        <v>20</v>
      </c>
      <c r="AK724" s="2" t="str">
        <f>Table_Books[[#This Row],[Title]]&amp;"_"&amp;Table_Books[[#This Row],[Author]]</f>
        <v>Auto-da-Fé_Canetti, Elias</v>
      </c>
      <c r="AL724" s="2" t="str">
        <f>Table_Books[[#This Row],[Author]]&amp;"_"&amp;Table_Books[[#This Row],[Title]]</f>
        <v>Canetti, Elias_Auto-da-Fé</v>
      </c>
      <c r="AM724" s="2" t="str">
        <f>Table_Books[[#This Row],[Title]]&amp;" by "&amp;Table_Books[[#This Row],[Author]]</f>
        <v>Auto-da-Fé by Canetti, Elias</v>
      </c>
    </row>
    <row r="725" spans="1:41" x14ac:dyDescent="0.35">
      <c r="A725" s="7" t="str">
        <f>"B-" &amp; UPPER(TRIM(Table_Books[[#This Row],[Title]])) &amp; "|" &amp; UPPER(TRIM(Table_Books[[#This Row],[Author]]))</f>
        <v>B-AUTO-DA-FÉ (DIE BLENDUNG)|CANETTI, ELIAS</v>
      </c>
      <c r="B725" s="35" t="str">
        <f>IF(COUNTIFS(Table_Books[Hash_ID],Table_Books[[#This Row],[Hash_ID]])&gt;1,"Y","N")</f>
        <v>N</v>
      </c>
      <c r="C725" s="35" t="s">
        <v>20042</v>
      </c>
      <c r="D725" s="35" t="s">
        <v>2388</v>
      </c>
      <c r="E725" s="35"/>
      <c r="F725" s="35"/>
      <c r="G725" s="36"/>
      <c r="H725" s="36"/>
      <c r="I725" s="37"/>
      <c r="J725" s="36"/>
      <c r="K725" s="36"/>
      <c r="L725" s="35"/>
      <c r="M725" s="35"/>
      <c r="N725" s="35"/>
      <c r="O725" s="38"/>
      <c r="P725" s="39"/>
      <c r="Q725" s="10" t="s">
        <v>1860</v>
      </c>
      <c r="R725" s="39"/>
      <c r="S725" s="39"/>
      <c r="T725" s="10" t="s">
        <v>1860</v>
      </c>
      <c r="U725" s="10" t="s">
        <v>1860</v>
      </c>
      <c r="V725" s="39"/>
      <c r="W725" s="39"/>
      <c r="X725" s="39"/>
      <c r="Y725" s="39"/>
      <c r="Z725" s="39"/>
      <c r="AA725" s="39"/>
      <c r="AB725" s="39"/>
      <c r="AC725" s="35"/>
      <c r="AD725" s="35"/>
      <c r="AE725" s="36">
        <f>IFERROR(FLOOR(Table_Books[[#This Row],[Published_Date]],10), 0)</f>
        <v>0</v>
      </c>
      <c r="AF725" s="35">
        <f>IFERROR(CEILING(VALUE(LEFT(Table_Books[[#This Row],[Published_Date]],FIND("-",Table_Books[[#This Row],[Published_Date]]&amp;"-")-1))/100, 1), 0)</f>
        <v>0</v>
      </c>
      <c r="AG725" s="35"/>
      <c r="AH725" s="35" t="s">
        <v>21609</v>
      </c>
      <c r="AI725" s="35"/>
      <c r="AJ725" s="35"/>
      <c r="AK725" s="35" t="str">
        <f>Table_Books[[#This Row],[Title]]&amp;"_"&amp;Table_Books[[#This Row],[Author]]</f>
        <v>Auto-da-Fé (Die Blendung)_Canetti, Elias</v>
      </c>
      <c r="AL725" s="35" t="str">
        <f>Table_Books[[#This Row],[Author]]&amp;"_"&amp;Table_Books[[#This Row],[Title]]</f>
        <v>Canetti, Elias_Auto-da-Fé (Die Blendung)</v>
      </c>
      <c r="AM725" s="35" t="str">
        <f>Table_Books[[#This Row],[Title]]&amp;" by "&amp;Table_Books[[#This Row],[Author]]</f>
        <v>Auto-da-Fé (Die Blendung) by Canetti, Elias</v>
      </c>
      <c r="AN725" s="35"/>
      <c r="AO725" s="35"/>
    </row>
    <row r="726" spans="1:41" x14ac:dyDescent="0.35">
      <c r="A726" s="7" t="str">
        <f>"B-" &amp; UPPER(TRIM(Table_Books[[#This Row],[Title]])) &amp; "|" &amp; UPPER(TRIM(Table_Books[[#This Row],[Author]]))</f>
        <v>B-CROWDS AND POWER|CANETTI, ELIAS</v>
      </c>
      <c r="B726" s="35" t="str">
        <f>IF(COUNTIFS(Table_Books[Hash_ID],Table_Books[[#This Row],[Hash_ID]])&gt;1,"Y","N")</f>
        <v>N</v>
      </c>
      <c r="C726" s="35" t="s">
        <v>20043</v>
      </c>
      <c r="D726" s="35" t="s">
        <v>2388</v>
      </c>
      <c r="E726" s="35"/>
      <c r="F726" s="35"/>
      <c r="G726" s="36"/>
      <c r="H726" s="36"/>
      <c r="I726" s="37"/>
      <c r="J726" s="36"/>
      <c r="K726" s="36"/>
      <c r="L726" s="35"/>
      <c r="M726" s="35"/>
      <c r="N726" s="35"/>
      <c r="O726" s="38"/>
      <c r="P726" s="39"/>
      <c r="Q726" s="10" t="s">
        <v>1860</v>
      </c>
      <c r="R726" s="39"/>
      <c r="S726" s="39"/>
      <c r="T726" s="10" t="s">
        <v>1860</v>
      </c>
      <c r="U726" s="10" t="s">
        <v>1860</v>
      </c>
      <c r="V726" s="39"/>
      <c r="W726" s="39"/>
      <c r="X726" s="39"/>
      <c r="Y726" s="39"/>
      <c r="Z726" s="39"/>
      <c r="AA726" s="39"/>
      <c r="AB726" s="39"/>
      <c r="AC726" s="35"/>
      <c r="AD726" s="35"/>
      <c r="AE726" s="36">
        <f>IFERROR(FLOOR(Table_Books[[#This Row],[Published_Date]],10), 0)</f>
        <v>0</v>
      </c>
      <c r="AF726" s="35">
        <f>IFERROR(CEILING(VALUE(LEFT(Table_Books[[#This Row],[Published_Date]],FIND("-",Table_Books[[#This Row],[Published_Date]]&amp;"-")-1))/100, 1), 0)</f>
        <v>0</v>
      </c>
      <c r="AG726" s="35"/>
      <c r="AH726" s="35" t="s">
        <v>21609</v>
      </c>
      <c r="AI726" s="35"/>
      <c r="AJ726" s="35"/>
      <c r="AK726" s="35" t="str">
        <f>Table_Books[[#This Row],[Title]]&amp;"_"&amp;Table_Books[[#This Row],[Author]]</f>
        <v>Crowds and Power_Canetti, Elias</v>
      </c>
      <c r="AL726" s="35" t="str">
        <f>Table_Books[[#This Row],[Author]]&amp;"_"&amp;Table_Books[[#This Row],[Title]]</f>
        <v>Canetti, Elias_Crowds and Power</v>
      </c>
      <c r="AM726" s="35" t="str">
        <f>Table_Books[[#This Row],[Title]]&amp;" by "&amp;Table_Books[[#This Row],[Author]]</f>
        <v>Crowds and Power by Canetti, Elias</v>
      </c>
      <c r="AN726" s="35"/>
      <c r="AO726" s="35"/>
    </row>
    <row r="727" spans="1:41" x14ac:dyDescent="0.35">
      <c r="A727" s="7" t="str">
        <f>"B-" &amp; UPPER(TRIM(Table_Books[[#This Row],[Title]])) &amp; "|" &amp; UPPER(TRIM(Table_Books[[#This Row],[Author]]))</f>
        <v>B-ON THE NORMAL AND THE PATHOLOGICAL|CANGUILHEM, GEORGES</v>
      </c>
      <c r="B727" s="28" t="str">
        <f>IF(COUNTIFS(Table_Books[Hash_ID],Table_Books[[#This Row],[Hash_ID]])&gt;1,"Y","N")</f>
        <v>N</v>
      </c>
      <c r="C727" s="2" t="s">
        <v>8997</v>
      </c>
      <c r="D727" s="2" t="s">
        <v>10201</v>
      </c>
      <c r="G727" s="12">
        <v>1943</v>
      </c>
      <c r="H727" s="12"/>
      <c r="I727" s="8"/>
      <c r="J727" s="12" t="s">
        <v>10339</v>
      </c>
      <c r="K727" s="12"/>
      <c r="O727" s="33"/>
      <c r="P727" s="10"/>
      <c r="Q727" s="10" t="s">
        <v>1860</v>
      </c>
      <c r="R727" s="10"/>
      <c r="S727" s="10"/>
      <c r="T727" s="10" t="s">
        <v>1860</v>
      </c>
      <c r="U727" s="10" t="s">
        <v>1860</v>
      </c>
      <c r="V727" s="10"/>
      <c r="W727" s="10"/>
      <c r="X727" s="10"/>
      <c r="Y727" s="10"/>
      <c r="Z727" s="10"/>
      <c r="AA727" s="10"/>
      <c r="AB727" s="10"/>
      <c r="AE727" s="12">
        <f>IFERROR(FLOOR(Table_Books[[#This Row],[Published_Date]],10), 0)</f>
        <v>1940</v>
      </c>
      <c r="AF727" s="2">
        <f>IFERROR(CEILING(VALUE(LEFT(Table_Books[[#This Row],[Published_Date]],FIND("-",Table_Books[[#This Row],[Published_Date]]&amp;"-")-1))/100, 1), 0)</f>
        <v>20</v>
      </c>
      <c r="AG727" s="2" t="s">
        <v>10355</v>
      </c>
      <c r="AH727" s="2" t="s">
        <v>4856</v>
      </c>
      <c r="AI727" s="2" t="s">
        <v>9161</v>
      </c>
      <c r="AK727" s="2" t="str">
        <f>Table_Books[[#This Row],[Title]]&amp;"_"&amp;Table_Books[[#This Row],[Author]]</f>
        <v>On the Normal and the Pathological_Canguilhem, Georges</v>
      </c>
      <c r="AL727" s="2" t="str">
        <f>Table_Books[[#This Row],[Author]]&amp;"_"&amp;Table_Books[[#This Row],[Title]]</f>
        <v>Canguilhem, Georges_On the Normal and the Pathological</v>
      </c>
      <c r="AM727" s="2" t="str">
        <f>Table_Books[[#This Row],[Title]]&amp;" by "&amp;Table_Books[[#This Row],[Author]]</f>
        <v>On the Normal and the Pathological by Canguilhem, Georges</v>
      </c>
    </row>
    <row r="728" spans="1:41" x14ac:dyDescent="0.35">
      <c r="A728" s="7" t="str">
        <f>"B-" &amp; UPPER(TRIM(Table_Books[[#This Row],[Title]])) &amp; "|" &amp; UPPER(TRIM(Table_Books[[#This Row],[Author]]))</f>
        <v>B-FOREVER AZATHOTH AND OTHER HORRORS|CANNON, PETER</v>
      </c>
      <c r="B728" s="28" t="str">
        <f>IF(COUNTIFS(Table_Books[Hash_ID],Table_Books[[#This Row],[Hash_ID]])&gt;1,"Y","N")</f>
        <v>N</v>
      </c>
      <c r="C728" s="2" t="s">
        <v>7978</v>
      </c>
      <c r="D728" s="2" t="s">
        <v>8442</v>
      </c>
      <c r="G728" s="12"/>
      <c r="H728" s="12">
        <v>1999</v>
      </c>
      <c r="I728" s="8" t="s">
        <v>7930</v>
      </c>
      <c r="J728" s="12"/>
      <c r="K728" s="12"/>
      <c r="O728" s="33"/>
      <c r="P728" s="10"/>
      <c r="Q728" s="10" t="s">
        <v>1860</v>
      </c>
      <c r="R728" s="10"/>
      <c r="S728" s="10"/>
      <c r="T728" s="10" t="s">
        <v>1860</v>
      </c>
      <c r="U728" s="10" t="s">
        <v>1860</v>
      </c>
      <c r="V728" s="10"/>
      <c r="W728" s="10"/>
      <c r="X728" s="10"/>
      <c r="Y728" s="10"/>
      <c r="Z728" s="10"/>
      <c r="AA728" s="10"/>
      <c r="AB728" s="10"/>
      <c r="AE728" s="12">
        <f>IFERROR(FLOOR(Table_Books[[#This Row],[Published_Date]],10), 0)</f>
        <v>0</v>
      </c>
      <c r="AF728" s="2">
        <f>IFERROR(CEILING(VALUE(LEFT(Table_Books[[#This Row],[Published_Date]],FIND("-",Table_Books[[#This Row],[Published_Date]]&amp;"-")-1))/100, 1), 0)</f>
        <v>0</v>
      </c>
      <c r="AK728" s="2" t="str">
        <f>Table_Books[[#This Row],[Title]]&amp;"_"&amp;Table_Books[[#This Row],[Author]]</f>
        <v>Forever Azathoth and Other Horrors_Cannon, Peter</v>
      </c>
      <c r="AL728" s="2" t="str">
        <f>Table_Books[[#This Row],[Author]]&amp;"_"&amp;Table_Books[[#This Row],[Title]]</f>
        <v>Cannon, Peter_Forever Azathoth and Other Horrors</v>
      </c>
      <c r="AM728" s="2" t="str">
        <f>Table_Books[[#This Row],[Title]]&amp;" by "&amp;Table_Books[[#This Row],[Author]]</f>
        <v>Forever Azathoth and Other Horrors by Cannon, Peter</v>
      </c>
    </row>
    <row r="729" spans="1:41" ht="43.5" x14ac:dyDescent="0.35">
      <c r="A729" s="7" t="str">
        <f>"B-" &amp; UPPER(TRIM(Table_Books[[#This Row],[Title]])) &amp; "|" &amp; UPPER(TRIM(Table_Books[[#This Row],[Author]]))</f>
        <v>B-THE MEXICAN SUITCASE|CAPA, CHIM, AND TARO</v>
      </c>
      <c r="B729" s="28" t="str">
        <f>IF(COUNTIFS(Table_Books[Hash_ID],Table_Books[[#This Row],[Hash_ID]])&gt;1,"Y","N")</f>
        <v>N</v>
      </c>
      <c r="C729" s="2" t="s">
        <v>16065</v>
      </c>
      <c r="D729" s="43" t="s">
        <v>16066</v>
      </c>
      <c r="G729" s="12"/>
      <c r="H729" s="12"/>
      <c r="I729" s="8" t="s">
        <v>16086</v>
      </c>
      <c r="J729" s="12"/>
      <c r="K729" s="12"/>
      <c r="O729" s="33"/>
      <c r="P729" s="10"/>
      <c r="Q729" s="10" t="s">
        <v>1860</v>
      </c>
      <c r="R729" s="10"/>
      <c r="S729" s="10"/>
      <c r="T729" s="10" t="s">
        <v>1860</v>
      </c>
      <c r="U729" s="10" t="s">
        <v>1860</v>
      </c>
      <c r="V729" s="10"/>
      <c r="W729" s="10"/>
      <c r="X729" s="10"/>
      <c r="Y729" s="10"/>
      <c r="Z729" s="10"/>
      <c r="AA729" s="10"/>
      <c r="AB729" s="10"/>
      <c r="AE729" s="12">
        <f>IFERROR(FLOOR(Table_Books[[#This Row],[Published_Date]],10), 0)</f>
        <v>0</v>
      </c>
      <c r="AF729" s="2">
        <f>IFERROR(CEILING(VALUE(LEFT(Table_Books[[#This Row],[Published_Date]],FIND("-",Table_Books[[#This Row],[Published_Date]]&amp;"-")-1))/100, 1), 0)</f>
        <v>0</v>
      </c>
      <c r="AJ729" s="2" t="s">
        <v>16089</v>
      </c>
      <c r="AK729" s="2" t="str">
        <f>Table_Books[[#This Row],[Title]]&amp;"_"&amp;Table_Books[[#This Row],[Author]]</f>
        <v>The Mexican Suitcase_Capa, Chim, and Taro</v>
      </c>
      <c r="AL729" s="2" t="str">
        <f>Table_Books[[#This Row],[Author]]&amp;"_"&amp;Table_Books[[#This Row],[Title]]</f>
        <v>Capa, Chim, and Taro_The Mexican Suitcase</v>
      </c>
      <c r="AM729" s="2" t="str">
        <f>Table_Books[[#This Row],[Title]]&amp;" by "&amp;Table_Books[[#This Row],[Author]]</f>
        <v>The Mexican Suitcase by Capa, Chim, and Taro</v>
      </c>
    </row>
    <row r="730" spans="1:41" ht="58" x14ac:dyDescent="0.35">
      <c r="A730" s="7" t="str">
        <f>"B-" &amp; UPPER(TRIM(Table_Books[[#This Row],[Title]])) &amp; "|" &amp; UPPER(TRIM(Table_Books[[#This Row],[Author]]))</f>
        <v>B-THE ABSOLUTE AT LARGE|ČAPEK, KAREL</v>
      </c>
      <c r="B730" s="28" t="str">
        <f>IF(COUNTIFS(Table_Books[Hash_ID],Table_Books[[#This Row],[Hash_ID]])&gt;1,"Y","N")</f>
        <v>N</v>
      </c>
      <c r="C730" s="2" t="s">
        <v>5323</v>
      </c>
      <c r="D730" s="2" t="s">
        <v>5324</v>
      </c>
      <c r="G730" s="12">
        <v>1922</v>
      </c>
      <c r="H730" s="12"/>
      <c r="I730" s="8"/>
      <c r="J730" s="12"/>
      <c r="K730" s="12"/>
      <c r="L730" s="2">
        <v>242</v>
      </c>
      <c r="M730" s="2" t="s">
        <v>5418</v>
      </c>
      <c r="O730" s="33"/>
      <c r="P730" s="10"/>
      <c r="Q730" s="10" t="s">
        <v>1860</v>
      </c>
      <c r="R730" s="10"/>
      <c r="S730" s="10"/>
      <c r="T730" s="10" t="s">
        <v>1860</v>
      </c>
      <c r="U730" s="10" t="s">
        <v>1860</v>
      </c>
      <c r="V730" s="10"/>
      <c r="W730" s="10"/>
      <c r="X730" s="10"/>
      <c r="Y730" s="10"/>
      <c r="Z730" s="10"/>
      <c r="AA730" s="10"/>
      <c r="AB730" s="10"/>
      <c r="AE730" s="12">
        <f>IFERROR(FLOOR(Table_Books[[#This Row],[Published_Date]],10), 0)</f>
        <v>1920</v>
      </c>
      <c r="AF730" s="2">
        <f>IFERROR(CEILING(VALUE(LEFT(Table_Books[[#This Row],[Published_Date]],FIND("-",Table_Books[[#This Row],[Published_Date]]&amp;"-")-1))/100, 1), 0)</f>
        <v>20</v>
      </c>
      <c r="AK730" s="2" t="str">
        <f>Table_Books[[#This Row],[Title]]&amp;"_"&amp;Table_Books[[#This Row],[Author]]</f>
        <v>The Absolute at Large_Čapek, Karel</v>
      </c>
      <c r="AL730" s="2" t="str">
        <f>Table_Books[[#This Row],[Author]]&amp;"_"&amp;Table_Books[[#This Row],[Title]]</f>
        <v>Čapek, Karel_The Absolute at Large</v>
      </c>
      <c r="AM730" s="2" t="str">
        <f>Table_Books[[#This Row],[Title]]&amp;" by "&amp;Table_Books[[#This Row],[Author]]</f>
        <v>The Absolute at Large by Čapek, Karel</v>
      </c>
    </row>
    <row r="731" spans="1:41" x14ac:dyDescent="0.35">
      <c r="A731" s="7" t="str">
        <f>"B-" &amp; UPPER(TRIM(Table_Books[[#This Row],[Title]])) &amp; "|" &amp; UPPER(TRIM(Table_Books[[#This Row],[Author]]))</f>
        <v>B-THE MARRIAGE OF PHILOLOGY AND MERCURY|CAPELLA, MARTIANUS</v>
      </c>
      <c r="B731" s="35" t="str">
        <f>IF(COUNTIFS(Table_Books[Hash_ID],Table_Books[[#This Row],[Hash_ID]])&gt;1,"Y","N")</f>
        <v>N</v>
      </c>
      <c r="C731" s="35" t="s">
        <v>20003</v>
      </c>
      <c r="D731" s="35" t="s">
        <v>20004</v>
      </c>
      <c r="E731" s="35"/>
      <c r="F731" s="35"/>
      <c r="G731" s="36"/>
      <c r="H731" s="36"/>
      <c r="I731" s="37"/>
      <c r="J731" s="36"/>
      <c r="K731" s="36"/>
      <c r="L731" s="35"/>
      <c r="M731" s="35"/>
      <c r="N731" s="35"/>
      <c r="O731" s="38"/>
      <c r="P731" s="39"/>
      <c r="Q731" s="10" t="s">
        <v>1860</v>
      </c>
      <c r="R731" s="39"/>
      <c r="S731" s="39"/>
      <c r="T731" s="10" t="s">
        <v>1860</v>
      </c>
      <c r="U731" s="10" t="s">
        <v>1860</v>
      </c>
      <c r="V731" s="39"/>
      <c r="W731" s="39"/>
      <c r="X731" s="39"/>
      <c r="Y731" s="39"/>
      <c r="Z731" s="39"/>
      <c r="AA731" s="39"/>
      <c r="AB731" s="39"/>
      <c r="AC731" s="35"/>
      <c r="AD731" s="35"/>
      <c r="AE731" s="36">
        <f>IFERROR(FLOOR(Table_Books[[#This Row],[Published_Date]],10), 0)</f>
        <v>0</v>
      </c>
      <c r="AF731" s="35">
        <f>IFERROR(CEILING(VALUE(LEFT(Table_Books[[#This Row],[Published_Date]],FIND("-",Table_Books[[#This Row],[Published_Date]]&amp;"-")-1))/100, 1), 0)</f>
        <v>0</v>
      </c>
      <c r="AG731" s="35"/>
      <c r="AH731" s="35" t="s">
        <v>21605</v>
      </c>
      <c r="AI731" s="35"/>
      <c r="AJ731" s="35"/>
      <c r="AK731" s="35" t="str">
        <f>Table_Books[[#This Row],[Title]]&amp;"_"&amp;Table_Books[[#This Row],[Author]]</f>
        <v>The Marriage of Philology and Mercury_Capella, Martianus</v>
      </c>
      <c r="AL731" s="35" t="str">
        <f>Table_Books[[#This Row],[Author]]&amp;"_"&amp;Table_Books[[#This Row],[Title]]</f>
        <v>Capella, Martianus_The Marriage of Philology and Mercury</v>
      </c>
      <c r="AM731" s="35" t="str">
        <f>Table_Books[[#This Row],[Title]]&amp;" by "&amp;Table_Books[[#This Row],[Author]]</f>
        <v>The Marriage of Philology and Mercury by Capella, Martianus</v>
      </c>
      <c r="AN731" s="35"/>
      <c r="AO731" s="35"/>
    </row>
    <row r="732" spans="1:41" x14ac:dyDescent="0.35">
      <c r="A732" s="7" t="str">
        <f>"B-" &amp; UPPER(TRIM(Table_Books[[#This Row],[Title]])) &amp; "|" &amp; UPPER(TRIM(Table_Books[[#This Row],[Author]]))</f>
        <v>B-A CHRISTMAS MEMORY|CAPOTE, TRUMAN</v>
      </c>
      <c r="B732" s="28" t="str">
        <f>IF(COUNTIFS(Table_Books[Hash_ID],Table_Books[[#This Row],[Hash_ID]])&gt;1,"Y","N")</f>
        <v>N</v>
      </c>
      <c r="C732" s="2" t="s">
        <v>6654</v>
      </c>
      <c r="D732" s="2" t="s">
        <v>2126</v>
      </c>
      <c r="G732" s="12"/>
      <c r="H732" s="12"/>
      <c r="I732" s="8"/>
      <c r="J732" s="12"/>
      <c r="K732" s="12"/>
      <c r="O732" s="33"/>
      <c r="P732" s="10"/>
      <c r="Q732" s="10" t="s">
        <v>1860</v>
      </c>
      <c r="R732" s="10"/>
      <c r="S732" s="10"/>
      <c r="T732" s="10" t="s">
        <v>1860</v>
      </c>
      <c r="U732" s="10" t="s">
        <v>1860</v>
      </c>
      <c r="V732" s="10"/>
      <c r="W732" s="10"/>
      <c r="X732" s="10"/>
      <c r="Y732" s="10"/>
      <c r="Z732" s="10"/>
      <c r="AA732" s="10"/>
      <c r="AB732" s="10"/>
      <c r="AE732" s="12">
        <f>IFERROR(FLOOR(Table_Books[[#This Row],[Published_Date]],10), 0)</f>
        <v>0</v>
      </c>
      <c r="AF732" s="2">
        <f>IFERROR(CEILING(VALUE(LEFT(Table_Books[[#This Row],[Published_Date]],FIND("-",Table_Books[[#This Row],[Published_Date]]&amp;"-")-1))/100, 1), 0)</f>
        <v>0</v>
      </c>
      <c r="AK732" s="2" t="str">
        <f>Table_Books[[#This Row],[Title]]&amp;"_"&amp;Table_Books[[#This Row],[Author]]</f>
        <v>A Christmas Memory_Capote, Truman</v>
      </c>
      <c r="AL732" s="2" t="str">
        <f>Table_Books[[#This Row],[Author]]&amp;"_"&amp;Table_Books[[#This Row],[Title]]</f>
        <v>Capote, Truman_A Christmas Memory</v>
      </c>
      <c r="AM732" s="2" t="str">
        <f>Table_Books[[#This Row],[Title]]&amp;" by "&amp;Table_Books[[#This Row],[Author]]</f>
        <v>A Christmas Memory by Capote, Truman</v>
      </c>
    </row>
    <row r="733" spans="1:41" ht="29" x14ac:dyDescent="0.35">
      <c r="A733" s="7" t="str">
        <f>"B-" &amp; UPPER(TRIM(Table_Books[[#This Row],[Title]])) &amp; "|" &amp; UPPER(TRIM(Table_Books[[#This Row],[Author]]))</f>
        <v>B-IN COLD BLOOD|CAPOTE, TRUMAN</v>
      </c>
      <c r="B733" s="28" t="str">
        <f>IF(COUNTIFS(Table_Books[Hash_ID],Table_Books[[#This Row],[Hash_ID]])&gt;1,"Y","N")</f>
        <v>N</v>
      </c>
      <c r="C733" s="2" t="s">
        <v>2125</v>
      </c>
      <c r="D733" s="2" t="s">
        <v>2126</v>
      </c>
      <c r="G733" s="12">
        <v>1966</v>
      </c>
      <c r="H733" s="12"/>
      <c r="I733" s="8"/>
      <c r="J733" s="12"/>
      <c r="K733" s="12"/>
      <c r="L733" s="2">
        <v>343</v>
      </c>
      <c r="M733" s="2" t="s">
        <v>2260</v>
      </c>
      <c r="O733" s="33"/>
      <c r="P733" s="10">
        <v>5</v>
      </c>
      <c r="Q733" s="10" t="s">
        <v>1824</v>
      </c>
      <c r="R733" s="10"/>
      <c r="S733" s="10"/>
      <c r="T733" s="10" t="s">
        <v>1860</v>
      </c>
      <c r="U733" s="10" t="s">
        <v>1860</v>
      </c>
      <c r="V733" s="10"/>
      <c r="W733" s="10"/>
      <c r="X733" s="10"/>
      <c r="Y733" s="10"/>
      <c r="Z733" s="10"/>
      <c r="AA733" s="10"/>
      <c r="AB733" s="10"/>
      <c r="AE733" s="12">
        <f>IFERROR(FLOOR(Table_Books[[#This Row],[Published_Date]],10), 0)</f>
        <v>1960</v>
      </c>
      <c r="AF733" s="2">
        <f>IFERROR(CEILING(VALUE(LEFT(Table_Books[[#This Row],[Published_Date]],FIND("-",Table_Books[[#This Row],[Published_Date]]&amp;"-")-1))/100, 1), 0)</f>
        <v>20</v>
      </c>
      <c r="AK733" s="2" t="str">
        <f>Table_Books[[#This Row],[Title]]&amp;"_"&amp;Table_Books[[#This Row],[Author]]</f>
        <v>In Cold Blood_Capote, Truman</v>
      </c>
      <c r="AL733" s="2" t="str">
        <f>Table_Books[[#This Row],[Author]]&amp;"_"&amp;Table_Books[[#This Row],[Title]]</f>
        <v>Capote, Truman_In Cold Blood</v>
      </c>
      <c r="AM733" s="2" t="str">
        <f>Table_Books[[#This Row],[Title]]&amp;" by "&amp;Table_Books[[#This Row],[Author]]</f>
        <v>In Cold Blood by Capote, Truman</v>
      </c>
    </row>
    <row r="734" spans="1:41" x14ac:dyDescent="0.35">
      <c r="A734" s="7" t="str">
        <f>"B-" &amp; UPPER(TRIM(Table_Books[[#This Row],[Title]])) &amp; "|" &amp; UPPER(TRIM(Table_Books[[#This Row],[Author]]))</f>
        <v>B-MUSIC FOR CHAMELEONS|CAPOTE, TRUMAN</v>
      </c>
      <c r="B734" s="28" t="str">
        <f>IF(COUNTIFS(Table_Books[Hash_ID],Table_Books[[#This Row],[Hash_ID]])&gt;1,"Y","N")</f>
        <v>N</v>
      </c>
      <c r="C734" s="2" t="s">
        <v>6643</v>
      </c>
      <c r="D734" s="2" t="s">
        <v>2126</v>
      </c>
      <c r="G734" s="12"/>
      <c r="H734" s="12"/>
      <c r="I734" s="8"/>
      <c r="J734" s="12"/>
      <c r="K734" s="12"/>
      <c r="O734" s="33"/>
      <c r="P734" s="10"/>
      <c r="Q734" s="10" t="s">
        <v>1860</v>
      </c>
      <c r="R734" s="10"/>
      <c r="S734" s="10"/>
      <c r="T734" s="10" t="s">
        <v>1860</v>
      </c>
      <c r="U734" s="10" t="s">
        <v>1860</v>
      </c>
      <c r="V734" s="10"/>
      <c r="W734" s="10"/>
      <c r="X734" s="10"/>
      <c r="Y734" s="10"/>
      <c r="Z734" s="10"/>
      <c r="AA734" s="10"/>
      <c r="AB734" s="10"/>
      <c r="AE734" s="12">
        <f>IFERROR(FLOOR(Table_Books[[#This Row],[Published_Date]],10), 0)</f>
        <v>0</v>
      </c>
      <c r="AF734" s="2">
        <f>IFERROR(CEILING(VALUE(LEFT(Table_Books[[#This Row],[Published_Date]],FIND("-",Table_Books[[#This Row],[Published_Date]]&amp;"-")-1))/100, 1), 0)</f>
        <v>0</v>
      </c>
      <c r="AK734" s="2" t="str">
        <f>Table_Books[[#This Row],[Title]]&amp;"_"&amp;Table_Books[[#This Row],[Author]]</f>
        <v>Music for Chameleons_Capote, Truman</v>
      </c>
      <c r="AL734" s="2" t="str">
        <f>Table_Books[[#This Row],[Author]]&amp;"_"&amp;Table_Books[[#This Row],[Title]]</f>
        <v>Capote, Truman_Music for Chameleons</v>
      </c>
      <c r="AM734" s="2" t="str">
        <f>Table_Books[[#This Row],[Title]]&amp;" by "&amp;Table_Books[[#This Row],[Author]]</f>
        <v>Music for Chameleons by Capote, Truman</v>
      </c>
    </row>
    <row r="735" spans="1:41" x14ac:dyDescent="0.35">
      <c r="A735" s="7" t="str">
        <f>"B-" &amp; UPPER(TRIM(Table_Books[[#This Row],[Title]])) &amp; "|" &amp; UPPER(TRIM(Table_Books[[#This Row],[Author]]))</f>
        <v>B-OTHER VOICES, OTHER ROOMS|CAPOTE, TRUMAN</v>
      </c>
      <c r="B735" s="28" t="str">
        <f>IF(COUNTIFS(Table_Books[Hash_ID],Table_Books[[#This Row],[Hash_ID]])&gt;1,"Y","N")</f>
        <v>N</v>
      </c>
      <c r="C735" s="2" t="s">
        <v>6642</v>
      </c>
      <c r="D735" s="2" t="s">
        <v>2126</v>
      </c>
      <c r="G735" s="12"/>
      <c r="H735" s="12"/>
      <c r="I735" s="8"/>
      <c r="J735" s="12"/>
      <c r="K735" s="12"/>
      <c r="O735" s="33"/>
      <c r="P735" s="10"/>
      <c r="Q735" s="10" t="s">
        <v>1860</v>
      </c>
      <c r="R735" s="10"/>
      <c r="S735" s="10"/>
      <c r="T735" s="10" t="s">
        <v>1860</v>
      </c>
      <c r="U735" s="10" t="s">
        <v>1860</v>
      </c>
      <c r="V735" s="10"/>
      <c r="W735" s="10"/>
      <c r="X735" s="10"/>
      <c r="Y735" s="10"/>
      <c r="Z735" s="10"/>
      <c r="AA735" s="10"/>
      <c r="AB735" s="10"/>
      <c r="AE735" s="12">
        <f>IFERROR(FLOOR(Table_Books[[#This Row],[Published_Date]],10), 0)</f>
        <v>0</v>
      </c>
      <c r="AF735" s="2">
        <f>IFERROR(CEILING(VALUE(LEFT(Table_Books[[#This Row],[Published_Date]],FIND("-",Table_Books[[#This Row],[Published_Date]]&amp;"-")-1))/100, 1), 0)</f>
        <v>0</v>
      </c>
      <c r="AK735" s="2" t="str">
        <f>Table_Books[[#This Row],[Title]]&amp;"_"&amp;Table_Books[[#This Row],[Author]]</f>
        <v>Other Voices, Other Rooms_Capote, Truman</v>
      </c>
      <c r="AL735" s="2" t="str">
        <f>Table_Books[[#This Row],[Author]]&amp;"_"&amp;Table_Books[[#This Row],[Title]]</f>
        <v>Capote, Truman_Other Voices, Other Rooms</v>
      </c>
      <c r="AM735" s="2" t="str">
        <f>Table_Books[[#This Row],[Title]]&amp;" by "&amp;Table_Books[[#This Row],[Author]]</f>
        <v>Other Voices, Other Rooms by Capote, Truman</v>
      </c>
    </row>
    <row r="736" spans="1:41" x14ac:dyDescent="0.35">
      <c r="A736" s="7" t="str">
        <f>"B-" &amp; UPPER(TRIM(Table_Books[[#This Row],[Title]])) &amp; "|" &amp; UPPER(TRIM(Table_Books[[#This Row],[Author]]))</f>
        <v>B-THE TAO OF PHYSICS|CAPRA, FRITJOF</v>
      </c>
      <c r="B736" s="28" t="str">
        <f>IF(COUNTIFS(Table_Books[Hash_ID],Table_Books[[#This Row],[Hash_ID]])&gt;1,"Y","N")</f>
        <v>N</v>
      </c>
      <c r="C736" s="2" t="s">
        <v>9039</v>
      </c>
      <c r="D736" s="2" t="s">
        <v>10443</v>
      </c>
      <c r="G736" s="12">
        <v>1975</v>
      </c>
      <c r="H736" s="12"/>
      <c r="I736" s="8"/>
      <c r="J736" s="12" t="s">
        <v>9039</v>
      </c>
      <c r="K736" s="12"/>
      <c r="O736" s="33"/>
      <c r="P736" s="10"/>
      <c r="Q736" s="10" t="s">
        <v>1860</v>
      </c>
      <c r="R736" s="10"/>
      <c r="S736" s="10"/>
      <c r="T736" s="10" t="s">
        <v>1860</v>
      </c>
      <c r="U736" s="10" t="s">
        <v>1860</v>
      </c>
      <c r="V736" s="10"/>
      <c r="W736" s="10"/>
      <c r="X736" s="10"/>
      <c r="Y736" s="10"/>
      <c r="Z736" s="10"/>
      <c r="AA736" s="10"/>
      <c r="AB736" s="10"/>
      <c r="AE736" s="12">
        <f>IFERROR(FLOOR(Table_Books[[#This Row],[Published_Date]],10), 0)</f>
        <v>1970</v>
      </c>
      <c r="AF736" s="2">
        <f>IFERROR(CEILING(VALUE(LEFT(Table_Books[[#This Row],[Published_Date]],FIND("-",Table_Books[[#This Row],[Published_Date]]&amp;"-")-1))/100, 1), 0)</f>
        <v>20</v>
      </c>
      <c r="AG736" s="2" t="s">
        <v>10355</v>
      </c>
      <c r="AH736" s="2" t="s">
        <v>4856</v>
      </c>
      <c r="AI736" s="2" t="s">
        <v>9161</v>
      </c>
      <c r="AK736" s="2" t="str">
        <f>Table_Books[[#This Row],[Title]]&amp;"_"&amp;Table_Books[[#This Row],[Author]]</f>
        <v>The Tao of Physics_Capra, Fritjof</v>
      </c>
      <c r="AL736" s="2" t="str">
        <f>Table_Books[[#This Row],[Author]]&amp;"_"&amp;Table_Books[[#This Row],[Title]]</f>
        <v>Capra, Fritjof_The Tao of Physics</v>
      </c>
      <c r="AM736" s="2" t="str">
        <f>Table_Books[[#This Row],[Title]]&amp;" by "&amp;Table_Books[[#This Row],[Author]]</f>
        <v>The Tao of Physics by Capra, Fritjof</v>
      </c>
    </row>
    <row r="737" spans="1:41" x14ac:dyDescent="0.35">
      <c r="A737" s="7" t="str">
        <f>"B-" &amp; UPPER(TRIM(Table_Books[[#This Row],[Title]])) &amp; "|" &amp; UPPER(TRIM(Table_Books[[#This Row],[Author]]))</f>
        <v>B-THE WEB OF LIFE|CAPRA, FRITJOF</v>
      </c>
      <c r="B737" s="28" t="str">
        <f>IF(COUNTIFS(Table_Books[Hash_ID],Table_Books[[#This Row],[Hash_ID]])&gt;1,"Y","N")</f>
        <v>N</v>
      </c>
      <c r="C737" s="2" t="s">
        <v>9040</v>
      </c>
      <c r="D737" s="2" t="s">
        <v>10443</v>
      </c>
      <c r="G737" s="12">
        <v>1996</v>
      </c>
      <c r="H737" s="12"/>
      <c r="I737" s="8"/>
      <c r="J737" s="12" t="s">
        <v>9040</v>
      </c>
      <c r="K737" s="12"/>
      <c r="O737" s="33"/>
      <c r="P737" s="10"/>
      <c r="Q737" s="10" t="s">
        <v>1860</v>
      </c>
      <c r="R737" s="10"/>
      <c r="S737" s="10"/>
      <c r="T737" s="10" t="s">
        <v>1860</v>
      </c>
      <c r="U737" s="10" t="s">
        <v>1860</v>
      </c>
      <c r="V737" s="10"/>
      <c r="W737" s="10"/>
      <c r="X737" s="10"/>
      <c r="Y737" s="10"/>
      <c r="Z737" s="10"/>
      <c r="AA737" s="10"/>
      <c r="AB737" s="10"/>
      <c r="AE737" s="12">
        <f>IFERROR(FLOOR(Table_Books[[#This Row],[Published_Date]],10), 0)</f>
        <v>1990</v>
      </c>
      <c r="AF737" s="2">
        <f>IFERROR(CEILING(VALUE(LEFT(Table_Books[[#This Row],[Published_Date]],FIND("-",Table_Books[[#This Row],[Published_Date]]&amp;"-")-1))/100, 1), 0)</f>
        <v>20</v>
      </c>
      <c r="AG737" s="2" t="s">
        <v>10355</v>
      </c>
      <c r="AH737" s="2" t="s">
        <v>4856</v>
      </c>
      <c r="AI737" s="2" t="s">
        <v>10514</v>
      </c>
      <c r="AK737" s="2" t="str">
        <f>Table_Books[[#This Row],[Title]]&amp;"_"&amp;Table_Books[[#This Row],[Author]]</f>
        <v>The Web of Life_Capra, Fritjof</v>
      </c>
      <c r="AL737" s="2" t="str">
        <f>Table_Books[[#This Row],[Author]]&amp;"_"&amp;Table_Books[[#This Row],[Title]]</f>
        <v>Capra, Fritjof_The Web of Life</v>
      </c>
      <c r="AM737" s="2" t="str">
        <f>Table_Books[[#This Row],[Title]]&amp;" by "&amp;Table_Books[[#This Row],[Author]]</f>
        <v>The Web of Life by Capra, Fritjof</v>
      </c>
    </row>
    <row r="738" spans="1:41" x14ac:dyDescent="0.35">
      <c r="A738" s="7" t="str">
        <f>"B-" &amp; UPPER(TRIM(Table_Books[[#This Row],[Title]])) &amp; "|" &amp; UPPER(TRIM(Table_Books[[#This Row],[Author]]))</f>
        <v>B-AMERICAN ABDUCTIONS|CÁRDENAS, MAURO JAVIER</v>
      </c>
      <c r="B738" s="28" t="str">
        <f>IF(COUNTIFS(Table_Books[Hash_ID],Table_Books[[#This Row],[Hash_ID]])&gt;1,"Y","N")</f>
        <v>N</v>
      </c>
      <c r="C738" s="24" t="s">
        <v>14471</v>
      </c>
      <c r="D738" s="24" t="s">
        <v>14472</v>
      </c>
      <c r="G738" s="12"/>
      <c r="H738" s="12"/>
      <c r="I738" s="8"/>
      <c r="J738" s="12"/>
      <c r="K738" s="12"/>
      <c r="O738" s="33"/>
      <c r="P738" s="10"/>
      <c r="Q738" s="10" t="s">
        <v>1860</v>
      </c>
      <c r="R738" s="10"/>
      <c r="S738" s="10"/>
      <c r="T738" s="10" t="s">
        <v>1860</v>
      </c>
      <c r="U738" s="10" t="s">
        <v>1860</v>
      </c>
      <c r="V738" s="10"/>
      <c r="W738" s="10"/>
      <c r="X738" s="10"/>
      <c r="Y738" s="10"/>
      <c r="Z738" s="10"/>
      <c r="AA738" s="10"/>
      <c r="AB738" s="10"/>
      <c r="AE738" s="12">
        <f>IFERROR(FLOOR(Table_Books[[#This Row],[Published_Date]],10), 0)</f>
        <v>0</v>
      </c>
      <c r="AF738" s="2">
        <f>IFERROR(CEILING(VALUE(LEFT(Table_Books[[#This Row],[Published_Date]],FIND("-",Table_Books[[#This Row],[Published_Date]]&amp;"-")-1))/100, 1), 0)</f>
        <v>0</v>
      </c>
      <c r="AK738" s="24" t="str">
        <f>Table_Books[[#This Row],[Title]]&amp;"_"&amp;Table_Books[[#This Row],[Author]]</f>
        <v>American Abductions_Cárdenas, Mauro Javier</v>
      </c>
      <c r="AL738" s="24" t="str">
        <f>Table_Books[[#This Row],[Author]]&amp;"_"&amp;Table_Books[[#This Row],[Title]]</f>
        <v>Cárdenas, Mauro Javier_American Abductions</v>
      </c>
      <c r="AM738" s="24" t="str">
        <f>Table_Books[[#This Row],[Title]]&amp;" by "&amp;Table_Books[[#This Row],[Author]]</f>
        <v>American Abductions by Cárdenas, Mauro Javier</v>
      </c>
    </row>
    <row r="739" spans="1:41" x14ac:dyDescent="0.35">
      <c r="A739" s="7" t="str">
        <f>"B-" &amp; UPPER(TRIM(Table_Books[[#This Row],[Title]])) &amp; "|" &amp; UPPER(TRIM(Table_Books[[#This Row],[Author]]))</f>
        <v>B-THE VERY HUNGRY CATERPILLAR|CARLE, ERIC</v>
      </c>
      <c r="B739" s="28" t="str">
        <f>IF(COUNTIFS(Table_Books[Hash_ID],Table_Books[[#This Row],[Hash_ID]])&gt;1,"Y","N")</f>
        <v>N</v>
      </c>
      <c r="C739" s="24" t="s">
        <v>14779</v>
      </c>
      <c r="D739" s="24" t="s">
        <v>14780</v>
      </c>
      <c r="G739" s="12"/>
      <c r="H739" s="12"/>
      <c r="I739" s="8"/>
      <c r="J739" s="12"/>
      <c r="K739" s="12"/>
      <c r="O739" s="33"/>
      <c r="P739" s="10"/>
      <c r="Q739" s="10" t="s">
        <v>1860</v>
      </c>
      <c r="R739" s="10"/>
      <c r="S739" s="10"/>
      <c r="T739" s="10" t="s">
        <v>1860</v>
      </c>
      <c r="U739" s="10" t="s">
        <v>1860</v>
      </c>
      <c r="V739" s="10"/>
      <c r="W739" s="10"/>
      <c r="X739" s="10"/>
      <c r="Y739" s="10"/>
      <c r="Z739" s="10"/>
      <c r="AA739" s="10"/>
      <c r="AB739" s="10"/>
      <c r="AE739" s="12">
        <f>IFERROR(FLOOR(Table_Books[[#This Row],[Published_Date]],10), 0)</f>
        <v>0</v>
      </c>
      <c r="AF739" s="2">
        <f>IFERROR(CEILING(VALUE(LEFT(Table_Books[[#This Row],[Published_Date]],FIND("-",Table_Books[[#This Row],[Published_Date]]&amp;"-")-1))/100, 1), 0)</f>
        <v>0</v>
      </c>
      <c r="AK739" s="24" t="str">
        <f>Table_Books[[#This Row],[Title]]&amp;"_"&amp;Table_Books[[#This Row],[Author]]</f>
        <v>The Very Hungry Caterpillar_Carle, Eric</v>
      </c>
      <c r="AL739" s="24" t="str">
        <f>Table_Books[[#This Row],[Author]]&amp;"_"&amp;Table_Books[[#This Row],[Title]]</f>
        <v>Carle, Eric_The Very Hungry Caterpillar</v>
      </c>
      <c r="AM739" s="24" t="str">
        <f>Table_Books[[#This Row],[Title]]&amp;" by "&amp;Table_Books[[#This Row],[Author]]</f>
        <v>The Very Hungry Caterpillar by Carle, Eric</v>
      </c>
    </row>
    <row r="740" spans="1:41" x14ac:dyDescent="0.35">
      <c r="A740" s="7" t="str">
        <f>"B-" &amp; UPPER(TRIM(Table_Books[[#This Row],[Title]])) &amp; "|" &amp; UPPER(TRIM(Table_Books[[#This Row],[Author]]))</f>
        <v>B-DARK ARTS|CARLSON, ERIC STENER</v>
      </c>
      <c r="B740" s="28" t="str">
        <f>IF(COUNTIFS(Table_Books[Hash_ID],Table_Books[[#This Row],[Hash_ID]])&gt;1,"Y","N")</f>
        <v>N</v>
      </c>
      <c r="C740" s="2" t="s">
        <v>8086</v>
      </c>
      <c r="D740" s="2" t="s">
        <v>8433</v>
      </c>
      <c r="G740" s="12"/>
      <c r="H740" s="12"/>
      <c r="I740" s="8"/>
      <c r="J740" s="12"/>
      <c r="K740" s="12"/>
      <c r="O740" s="33"/>
      <c r="P740" s="10"/>
      <c r="Q740" s="10" t="s">
        <v>1860</v>
      </c>
      <c r="R740" s="10"/>
      <c r="S740" s="10"/>
      <c r="T740" s="10" t="s">
        <v>1860</v>
      </c>
      <c r="U740" s="10" t="s">
        <v>1860</v>
      </c>
      <c r="V740" s="10"/>
      <c r="W740" s="10"/>
      <c r="X740" s="10"/>
      <c r="Y740" s="10"/>
      <c r="Z740" s="10"/>
      <c r="AA740" s="10"/>
      <c r="AB740" s="10"/>
      <c r="AE740" s="12">
        <f>IFERROR(FLOOR(Table_Books[[#This Row],[Published_Date]],10), 0)</f>
        <v>0</v>
      </c>
      <c r="AF740" s="2">
        <f>IFERROR(CEILING(VALUE(LEFT(Table_Books[[#This Row],[Published_Date]],FIND("-",Table_Books[[#This Row],[Published_Date]]&amp;"-")-1))/100, 1), 0)</f>
        <v>0</v>
      </c>
      <c r="AK740" s="2" t="str">
        <f>Table_Books[[#This Row],[Title]]&amp;"_"&amp;Table_Books[[#This Row],[Author]]</f>
        <v>Dark Arts_Carlson, Eric Stener</v>
      </c>
      <c r="AL740" s="2" t="str">
        <f>Table_Books[[#This Row],[Author]]&amp;"_"&amp;Table_Books[[#This Row],[Title]]</f>
        <v>Carlson, Eric Stener_Dark Arts</v>
      </c>
      <c r="AM740" s="2" t="str">
        <f>Table_Books[[#This Row],[Title]]&amp;" by "&amp;Table_Books[[#This Row],[Author]]</f>
        <v>Dark Arts by Carlson, Eric Stener</v>
      </c>
    </row>
    <row r="741" spans="1:41" x14ac:dyDescent="0.35">
      <c r="A741" s="7" t="str">
        <f>"B-" &amp; UPPER(TRIM(Table_Books[[#This Row],[Title]])) &amp; "|" &amp; UPPER(TRIM(Table_Books[[#This Row],[Author]]))</f>
        <v>B-TALES FROM THE COMING WAR|CARLSON, ERIC STENER</v>
      </c>
      <c r="B741" s="28" t="str">
        <f>IF(COUNTIFS(Table_Books[Hash_ID],Table_Books[[#This Row],[Hash_ID]])&gt;1,"Y","N")</f>
        <v>N</v>
      </c>
      <c r="C741" s="2" t="s">
        <v>8102</v>
      </c>
      <c r="D741" s="2" t="s">
        <v>8433</v>
      </c>
      <c r="G741" s="12"/>
      <c r="H741" s="12">
        <v>2025</v>
      </c>
      <c r="I741" s="8" t="s">
        <v>7930</v>
      </c>
      <c r="J741" s="12"/>
      <c r="K741" s="12"/>
      <c r="O741" s="33"/>
      <c r="P741" s="10"/>
      <c r="Q741" s="10" t="s">
        <v>1860</v>
      </c>
      <c r="R741" s="10"/>
      <c r="S741" s="10"/>
      <c r="T741" s="10" t="s">
        <v>1860</v>
      </c>
      <c r="U741" s="10" t="s">
        <v>1860</v>
      </c>
      <c r="V741" s="10"/>
      <c r="W741" s="10"/>
      <c r="X741" s="10"/>
      <c r="Y741" s="10"/>
      <c r="Z741" s="10"/>
      <c r="AA741" s="10"/>
      <c r="AB741" s="10"/>
      <c r="AE741" s="12">
        <f>IFERROR(FLOOR(Table_Books[[#This Row],[Published_Date]],10), 0)</f>
        <v>0</v>
      </c>
      <c r="AF741" s="2">
        <f>IFERROR(CEILING(VALUE(LEFT(Table_Books[[#This Row],[Published_Date]],FIND("-",Table_Books[[#This Row],[Published_Date]]&amp;"-")-1))/100, 1), 0)</f>
        <v>0</v>
      </c>
      <c r="AK741" s="2" t="str">
        <f>Table_Books[[#This Row],[Title]]&amp;"_"&amp;Table_Books[[#This Row],[Author]]</f>
        <v>Tales from the Coming War_Carlson, Eric Stener</v>
      </c>
      <c r="AL741" s="2" t="str">
        <f>Table_Books[[#This Row],[Author]]&amp;"_"&amp;Table_Books[[#This Row],[Title]]</f>
        <v>Carlson, Eric Stener_Tales from the Coming War</v>
      </c>
      <c r="AM741" s="2" t="str">
        <f>Table_Books[[#This Row],[Title]]&amp;" by "&amp;Table_Books[[#This Row],[Author]]</f>
        <v>Tales from the Coming War by Carlson, Eric Stener</v>
      </c>
    </row>
    <row r="742" spans="1:41" x14ac:dyDescent="0.35">
      <c r="A742" s="7" t="str">
        <f>"B-" &amp; UPPER(TRIM(Table_Books[[#This Row],[Title]])) &amp; "|" &amp; UPPER(TRIM(Table_Books[[#This Row],[Author]]))</f>
        <v>B-THE ST PERPETUUS CLUB OF BUENOS AIRES|CARLSON, ERIC STENER</v>
      </c>
      <c r="B742" s="28" t="str">
        <f>IF(COUNTIFS(Table_Books[Hash_ID],Table_Books[[#This Row],[Hash_ID]])&gt;1,"Y","N")</f>
        <v>N</v>
      </c>
      <c r="C742" s="2" t="s">
        <v>8054</v>
      </c>
      <c r="D742" s="2" t="s">
        <v>8433</v>
      </c>
      <c r="G742" s="12"/>
      <c r="H742" s="12"/>
      <c r="I742" s="8"/>
      <c r="J742" s="12"/>
      <c r="K742" s="12"/>
      <c r="O742" s="33"/>
      <c r="P742" s="10"/>
      <c r="Q742" s="10" t="s">
        <v>1860</v>
      </c>
      <c r="R742" s="10"/>
      <c r="S742" s="10"/>
      <c r="T742" s="10" t="s">
        <v>1860</v>
      </c>
      <c r="U742" s="10" t="s">
        <v>1860</v>
      </c>
      <c r="V742" s="10"/>
      <c r="W742" s="10"/>
      <c r="X742" s="10"/>
      <c r="Y742" s="10"/>
      <c r="Z742" s="10"/>
      <c r="AA742" s="10"/>
      <c r="AB742" s="10"/>
      <c r="AE742" s="12">
        <f>IFERROR(FLOOR(Table_Books[[#This Row],[Published_Date]],10), 0)</f>
        <v>0</v>
      </c>
      <c r="AF742" s="2">
        <f>IFERROR(CEILING(VALUE(LEFT(Table_Books[[#This Row],[Published_Date]],FIND("-",Table_Books[[#This Row],[Published_Date]]&amp;"-")-1))/100, 1), 0)</f>
        <v>0</v>
      </c>
      <c r="AK742" s="2" t="str">
        <f>Table_Books[[#This Row],[Title]]&amp;"_"&amp;Table_Books[[#This Row],[Author]]</f>
        <v>The St Perpetuus Club of Buenos Aires_Carlson, Eric Stener</v>
      </c>
      <c r="AL742" s="2" t="str">
        <f>Table_Books[[#This Row],[Author]]&amp;"_"&amp;Table_Books[[#This Row],[Title]]</f>
        <v>Carlson, Eric Stener_The St Perpetuus Club of Buenos Aires</v>
      </c>
      <c r="AM742" s="2" t="str">
        <f>Table_Books[[#This Row],[Title]]&amp;" by "&amp;Table_Books[[#This Row],[Author]]</f>
        <v>The St Perpetuus Club of Buenos Aires by Carlson, Eric Stener</v>
      </c>
    </row>
    <row r="743" spans="1:41" x14ac:dyDescent="0.35">
      <c r="A743" s="7" t="str">
        <f>"B-" &amp; UPPER(TRIM(Table_Books[[#This Row],[Title]])) &amp; "|" &amp; UPPER(TRIM(Table_Books[[#This Row],[Author]]))</f>
        <v>B-SARTOR RESARTUS|CARLYLE, THOMAS</v>
      </c>
      <c r="B743" s="35" t="str">
        <f>IF(COUNTIFS(Table_Books[Hash_ID],Table_Books[[#This Row],[Hash_ID]])&gt;1,"Y","N")</f>
        <v>N</v>
      </c>
      <c r="C743" s="35" t="s">
        <v>20023</v>
      </c>
      <c r="D743" s="35" t="s">
        <v>20024</v>
      </c>
      <c r="E743" s="35"/>
      <c r="F743" s="35"/>
      <c r="G743" s="36"/>
      <c r="H743" s="36"/>
      <c r="I743" s="37"/>
      <c r="J743" s="36"/>
      <c r="K743" s="36"/>
      <c r="L743" s="35"/>
      <c r="M743" s="35"/>
      <c r="N743" s="35"/>
      <c r="O743" s="38"/>
      <c r="P743" s="39"/>
      <c r="Q743" s="10" t="s">
        <v>1860</v>
      </c>
      <c r="R743" s="39"/>
      <c r="S743" s="39"/>
      <c r="T743" s="10" t="s">
        <v>1860</v>
      </c>
      <c r="U743" s="10" t="s">
        <v>1860</v>
      </c>
      <c r="V743" s="39"/>
      <c r="W743" s="39"/>
      <c r="X743" s="39"/>
      <c r="Y743" s="39"/>
      <c r="Z743" s="39"/>
      <c r="AA743" s="39"/>
      <c r="AB743" s="39"/>
      <c r="AC743" s="35"/>
      <c r="AD743" s="35"/>
      <c r="AE743" s="36">
        <f>IFERROR(FLOOR(Table_Books[[#This Row],[Published_Date]],10), 0)</f>
        <v>0</v>
      </c>
      <c r="AF743" s="35">
        <f>IFERROR(CEILING(VALUE(LEFT(Table_Books[[#This Row],[Published_Date]],FIND("-",Table_Books[[#This Row],[Published_Date]]&amp;"-")-1))/100, 1), 0)</f>
        <v>0</v>
      </c>
      <c r="AG743" s="35"/>
      <c r="AH743" s="35" t="s">
        <v>21608</v>
      </c>
      <c r="AI743" s="35"/>
      <c r="AJ743" s="35"/>
      <c r="AK743" s="35" t="str">
        <f>Table_Books[[#This Row],[Title]]&amp;"_"&amp;Table_Books[[#This Row],[Author]]</f>
        <v>Sartor Resartus_Carlyle, Thomas</v>
      </c>
      <c r="AL743" s="35" t="str">
        <f>Table_Books[[#This Row],[Author]]&amp;"_"&amp;Table_Books[[#This Row],[Title]]</f>
        <v>Carlyle, Thomas_Sartor Resartus</v>
      </c>
      <c r="AM743" s="35" t="str">
        <f>Table_Books[[#This Row],[Title]]&amp;" by "&amp;Table_Books[[#This Row],[Author]]</f>
        <v>Sartor Resartus by Carlyle, Thomas</v>
      </c>
      <c r="AN743" s="35"/>
      <c r="AO743" s="35"/>
    </row>
    <row r="744" spans="1:41" x14ac:dyDescent="0.35">
      <c r="A744" s="7" t="str">
        <f>"B-" &amp; UPPER(TRIM(Table_Books[[#This Row],[Title]])) &amp; "|" &amp; UPPER(TRIM(Table_Books[[#This Row],[Author]]))</f>
        <v>B-HARD RAIN FALLING|CARPENTER, DON</v>
      </c>
      <c r="B744" s="28" t="str">
        <f>IF(COUNTIFS(Table_Books[Hash_ID],Table_Books[[#This Row],[Hash_ID]])&gt;1,"Y","N")</f>
        <v>N</v>
      </c>
      <c r="C744" s="2" t="s">
        <v>6692</v>
      </c>
      <c r="D744" s="2" t="s">
        <v>6694</v>
      </c>
      <c r="G744" s="12"/>
      <c r="H744" s="12"/>
      <c r="I744" s="8"/>
      <c r="J744" s="12"/>
      <c r="K744" s="12"/>
      <c r="O744" s="33"/>
      <c r="P744" s="10"/>
      <c r="Q744" s="10" t="s">
        <v>1860</v>
      </c>
      <c r="R744" s="10"/>
      <c r="S744" s="10"/>
      <c r="T744" s="10" t="s">
        <v>1860</v>
      </c>
      <c r="U744" s="10" t="s">
        <v>1860</v>
      </c>
      <c r="V744" s="10"/>
      <c r="W744" s="10"/>
      <c r="X744" s="10"/>
      <c r="Y744" s="10"/>
      <c r="Z744" s="10"/>
      <c r="AA744" s="10"/>
      <c r="AB744" s="10"/>
      <c r="AE744" s="12">
        <f>IFERROR(FLOOR(Table_Books[[#This Row],[Published_Date]],10), 0)</f>
        <v>0</v>
      </c>
      <c r="AF744" s="2">
        <f>IFERROR(CEILING(VALUE(LEFT(Table_Books[[#This Row],[Published_Date]],FIND("-",Table_Books[[#This Row],[Published_Date]]&amp;"-")-1))/100, 1), 0)</f>
        <v>0</v>
      </c>
      <c r="AK744" s="2" t="str">
        <f>Table_Books[[#This Row],[Title]]&amp;"_"&amp;Table_Books[[#This Row],[Author]]</f>
        <v>Hard Rain Falling_Carpenter, Don</v>
      </c>
      <c r="AL744" s="2" t="str">
        <f>Table_Books[[#This Row],[Author]]&amp;"_"&amp;Table_Books[[#This Row],[Title]]</f>
        <v>Carpenter, Don_Hard Rain Falling</v>
      </c>
      <c r="AM744" s="2" t="str">
        <f>Table_Books[[#This Row],[Title]]&amp;" by "&amp;Table_Books[[#This Row],[Author]]</f>
        <v>Hard Rain Falling by Carpenter, Don</v>
      </c>
    </row>
    <row r="745" spans="1:41" x14ac:dyDescent="0.35">
      <c r="A745" s="7" t="str">
        <f>"B-" &amp; UPPER(TRIM(Table_Books[[#This Row],[Title]])) &amp; "|" &amp; UPPER(TRIM(Table_Books[[#This Row],[Author]]))</f>
        <v>B-THE KINGDOM OF THIS WORLD|CARPENTIER, ALEJO</v>
      </c>
      <c r="B745" s="35" t="str">
        <f>IF(COUNTIFS(Table_Books[Hash_ID],Table_Books[[#This Row],[Hash_ID]])&gt;1,"Y","N")</f>
        <v>N</v>
      </c>
      <c r="C745" s="35" t="s">
        <v>19731</v>
      </c>
      <c r="D745" s="35" t="s">
        <v>6884</v>
      </c>
      <c r="E745" s="35"/>
      <c r="F745" s="35"/>
      <c r="G745" s="36"/>
      <c r="H745" s="36"/>
      <c r="I745" s="37"/>
      <c r="J745" s="36"/>
      <c r="K745" s="36"/>
      <c r="L745" s="35"/>
      <c r="M745" s="35"/>
      <c r="N745" s="35"/>
      <c r="O745" s="38"/>
      <c r="P745" s="39"/>
      <c r="Q745" s="10" t="s">
        <v>1860</v>
      </c>
      <c r="R745" s="39"/>
      <c r="S745" s="39"/>
      <c r="T745" s="10" t="s">
        <v>1860</v>
      </c>
      <c r="U745" s="10" t="s">
        <v>1860</v>
      </c>
      <c r="V745" s="39"/>
      <c r="W745" s="39"/>
      <c r="X745" s="39"/>
      <c r="Y745" s="39"/>
      <c r="Z745" s="39"/>
      <c r="AA745" s="39"/>
      <c r="AB745" s="39"/>
      <c r="AC745" s="35"/>
      <c r="AD745" s="35"/>
      <c r="AE745" s="36">
        <f>IFERROR(FLOOR(Table_Books[[#This Row],[Published_Date]],10), 0)</f>
        <v>0</v>
      </c>
      <c r="AF745" s="35">
        <f>IFERROR(CEILING(VALUE(LEFT(Table_Books[[#This Row],[Published_Date]],FIND("-",Table_Books[[#This Row],[Published_Date]]&amp;"-")-1))/100, 1), 0)</f>
        <v>0</v>
      </c>
      <c r="AG745" s="35"/>
      <c r="AH745" s="35" t="s">
        <v>21601</v>
      </c>
      <c r="AI745" s="35"/>
      <c r="AJ745" s="35"/>
      <c r="AK745" s="35" t="str">
        <f>Table_Books[[#This Row],[Title]]&amp;"_"&amp;Table_Books[[#This Row],[Author]]</f>
        <v>The Kingdom of this World_Carpentier, Alejo</v>
      </c>
      <c r="AL745" s="35" t="str">
        <f>Table_Books[[#This Row],[Author]]&amp;"_"&amp;Table_Books[[#This Row],[Title]]</f>
        <v>Carpentier, Alejo_The Kingdom of this World</v>
      </c>
      <c r="AM745" s="35" t="str">
        <f>Table_Books[[#This Row],[Title]]&amp;" by "&amp;Table_Books[[#This Row],[Author]]</f>
        <v>The Kingdom of this World by Carpentier, Alejo</v>
      </c>
      <c r="AN745" s="35"/>
      <c r="AO745" s="35"/>
    </row>
    <row r="746" spans="1:41" x14ac:dyDescent="0.35">
      <c r="A746" s="7" t="str">
        <f>"B-" &amp; UPPER(TRIM(Table_Books[[#This Row],[Title]])) &amp; "|" &amp; UPPER(TRIM(Table_Books[[#This Row],[Author]]))</f>
        <v>B-THE LOST STEPS|CARPENTIER, ALEJO</v>
      </c>
      <c r="B746" s="28" t="str">
        <f>IF(COUNTIFS(Table_Books[Hash_ID],Table_Books[[#This Row],[Hash_ID]])&gt;1,"Y","N")</f>
        <v>N</v>
      </c>
      <c r="C746" s="2" t="s">
        <v>6220</v>
      </c>
      <c r="D746" s="2" t="s">
        <v>6884</v>
      </c>
      <c r="G746" s="12"/>
      <c r="H746" s="12"/>
      <c r="I746" s="8"/>
      <c r="J746" s="12"/>
      <c r="K746" s="12"/>
      <c r="O746" s="33"/>
      <c r="P746" s="10"/>
      <c r="Q746" s="10" t="s">
        <v>1860</v>
      </c>
      <c r="R746" s="10"/>
      <c r="S746" s="10"/>
      <c r="T746" s="10" t="s">
        <v>1860</v>
      </c>
      <c r="U746" s="10" t="s">
        <v>1860</v>
      </c>
      <c r="V746" s="10"/>
      <c r="W746" s="10"/>
      <c r="X746" s="10"/>
      <c r="Y746" s="10"/>
      <c r="Z746" s="10"/>
      <c r="AA746" s="10"/>
      <c r="AB746" s="10"/>
      <c r="AE746" s="12">
        <f>IFERROR(FLOOR(Table_Books[[#This Row],[Published_Date]],10), 0)</f>
        <v>0</v>
      </c>
      <c r="AF746" s="2">
        <f>IFERROR(CEILING(VALUE(LEFT(Table_Books[[#This Row],[Published_Date]],FIND("-",Table_Books[[#This Row],[Published_Date]]&amp;"-")-1))/100, 1), 0)</f>
        <v>0</v>
      </c>
      <c r="AK746" s="2" t="str">
        <f>Table_Books[[#This Row],[Title]]&amp;"_"&amp;Table_Books[[#This Row],[Author]]</f>
        <v>The Lost Steps_Carpentier, Alejo</v>
      </c>
      <c r="AL746" s="2" t="str">
        <f>Table_Books[[#This Row],[Author]]&amp;"_"&amp;Table_Books[[#This Row],[Title]]</f>
        <v>Carpentier, Alejo_The Lost Steps</v>
      </c>
      <c r="AM746" s="2" t="str">
        <f>Table_Books[[#This Row],[Title]]&amp;" by "&amp;Table_Books[[#This Row],[Author]]</f>
        <v>The Lost Steps by Carpentier, Alejo</v>
      </c>
    </row>
    <row r="747" spans="1:41" x14ac:dyDescent="0.35">
      <c r="A747" s="7" t="str">
        <f>"B-" &amp; UPPER(TRIM(Table_Books[[#This Row],[Title]])) &amp; "|" &amp; UPPER(TRIM(Table_Books[[#This Row],[Author]]))</f>
        <v>B-THE ALIENIST|CARR, CALEB</v>
      </c>
      <c r="B747" s="28" t="str">
        <f>IF(COUNTIFS(Table_Books[Hash_ID],Table_Books[[#This Row],[Hash_ID]])&gt;1,"Y","N")</f>
        <v>N</v>
      </c>
      <c r="C747" s="2" t="s">
        <v>8498</v>
      </c>
      <c r="D747" s="2" t="s">
        <v>8813</v>
      </c>
      <c r="G747" s="12"/>
      <c r="H747" s="12"/>
      <c r="I747" s="8"/>
      <c r="J747" s="12"/>
      <c r="K747" s="12"/>
      <c r="O747" s="33"/>
      <c r="P747" s="10"/>
      <c r="Q747" s="10" t="s">
        <v>1860</v>
      </c>
      <c r="R747" s="10"/>
      <c r="S747" s="10"/>
      <c r="T747" s="10" t="s">
        <v>1860</v>
      </c>
      <c r="U747" s="10" t="s">
        <v>1860</v>
      </c>
      <c r="V747" s="10"/>
      <c r="W747" s="10"/>
      <c r="X747" s="10"/>
      <c r="Y747" s="10"/>
      <c r="Z747" s="10"/>
      <c r="AA747" s="10"/>
      <c r="AB747" s="10"/>
      <c r="AE747" s="12">
        <f>IFERROR(FLOOR(Table_Books[[#This Row],[Published_Date]],10), 0)</f>
        <v>0</v>
      </c>
      <c r="AF747" s="2">
        <f>IFERROR(CEILING(VALUE(LEFT(Table_Books[[#This Row],[Published_Date]],FIND("-",Table_Books[[#This Row],[Published_Date]]&amp;"-")-1))/100, 1), 0)</f>
        <v>0</v>
      </c>
      <c r="AK747" s="2" t="str">
        <f>Table_Books[[#This Row],[Title]]&amp;"_"&amp;Table_Books[[#This Row],[Author]]</f>
        <v>The Alienist_Carr, Caleb</v>
      </c>
      <c r="AL747" s="2" t="str">
        <f>Table_Books[[#This Row],[Author]]&amp;"_"&amp;Table_Books[[#This Row],[Title]]</f>
        <v>Carr, Caleb_The Alienist</v>
      </c>
      <c r="AM747" s="2" t="str">
        <f>Table_Books[[#This Row],[Title]]&amp;" by "&amp;Table_Books[[#This Row],[Author]]</f>
        <v>The Alienist by Carr, Caleb</v>
      </c>
    </row>
    <row r="748" spans="1:41" x14ac:dyDescent="0.35">
      <c r="A748" s="7" t="str">
        <f>"B-" &amp; UPPER(TRIM(Table_Books[[#This Row],[Title]])) &amp; "|" &amp; UPPER(TRIM(Table_Books[[#This Row],[Author]]))</f>
        <v>B-A MONTH IN THE COUNTRY|CARR, J.L.</v>
      </c>
      <c r="B748" s="28" t="str">
        <f>IF(COUNTIFS(Table_Books[Hash_ID],Table_Books[[#This Row],[Hash_ID]])&gt;1,"Y","N")</f>
        <v>N</v>
      </c>
      <c r="C748" s="2" t="s">
        <v>7113</v>
      </c>
      <c r="D748" s="2" t="s">
        <v>7114</v>
      </c>
      <c r="G748" s="12"/>
      <c r="H748" s="12"/>
      <c r="I748" s="8" t="s">
        <v>7023</v>
      </c>
      <c r="J748" s="12"/>
      <c r="K748" s="12"/>
      <c r="O748" s="33"/>
      <c r="P748" s="10"/>
      <c r="Q748" s="10" t="s">
        <v>1860</v>
      </c>
      <c r="R748" s="10"/>
      <c r="S748" s="10"/>
      <c r="T748" s="10" t="s">
        <v>1860</v>
      </c>
      <c r="U748" s="10" t="s">
        <v>1860</v>
      </c>
      <c r="V748" s="10"/>
      <c r="W748" s="10"/>
      <c r="X748" s="10"/>
      <c r="Y748" s="10"/>
      <c r="Z748" s="10"/>
      <c r="AA748" s="10"/>
      <c r="AB748" s="10"/>
      <c r="AE748" s="12">
        <f>IFERROR(FLOOR(Table_Books[[#This Row],[Published_Date]],10), 0)</f>
        <v>0</v>
      </c>
      <c r="AF748" s="2">
        <f>IFERROR(CEILING(VALUE(LEFT(Table_Books[[#This Row],[Published_Date]],FIND("-",Table_Books[[#This Row],[Published_Date]]&amp;"-")-1))/100, 1), 0)</f>
        <v>0</v>
      </c>
      <c r="AK748" s="2" t="str">
        <f>Table_Books[[#This Row],[Title]]&amp;"_"&amp;Table_Books[[#This Row],[Author]]</f>
        <v>A Month in the Country_Carr, J.L.</v>
      </c>
      <c r="AL748" s="2" t="str">
        <f>Table_Books[[#This Row],[Author]]&amp;"_"&amp;Table_Books[[#This Row],[Title]]</f>
        <v>Carr, J.L._A Month in the Country</v>
      </c>
      <c r="AM748" s="2" t="str">
        <f>Table_Books[[#This Row],[Title]]&amp;" by "&amp;Table_Books[[#This Row],[Author]]</f>
        <v>A Month in the Country by Carr, J.L.</v>
      </c>
    </row>
    <row r="749" spans="1:41" x14ac:dyDescent="0.35">
      <c r="A749" s="7" t="str">
        <f>"B-" &amp; UPPER(TRIM(Table_Books[[#This Row],[Title]])) &amp; "|" &amp; UPPER(TRIM(Table_Books[[#This Row],[Author]]))</f>
        <v>B-CLASS TRIP|CARRÈRE, EMMANUEL</v>
      </c>
      <c r="B749" s="28" t="str">
        <f>IF(COUNTIFS(Table_Books[Hash_ID],Table_Books[[#This Row],[Hash_ID]])&gt;1,"Y","N")</f>
        <v>N</v>
      </c>
      <c r="C749" s="2" t="s">
        <v>11004</v>
      </c>
      <c r="D749" s="2" t="s">
        <v>6009</v>
      </c>
      <c r="G749" s="12"/>
      <c r="H749" s="12"/>
      <c r="I749" s="8"/>
      <c r="J749" s="12"/>
      <c r="K749" s="12"/>
      <c r="O749" s="33"/>
      <c r="P749" s="10"/>
      <c r="Q749" s="10" t="s">
        <v>1860</v>
      </c>
      <c r="R749" s="10"/>
      <c r="S749" s="10"/>
      <c r="T749" s="10" t="s">
        <v>1860</v>
      </c>
      <c r="U749" s="10" t="s">
        <v>1860</v>
      </c>
      <c r="V749" s="10"/>
      <c r="W749" s="10"/>
      <c r="X749" s="10"/>
      <c r="Y749" s="10"/>
      <c r="Z749" s="10"/>
      <c r="AA749" s="10"/>
      <c r="AB749" s="10"/>
      <c r="AE749" s="12">
        <f>IFERROR(FLOOR(Table_Books[[#This Row],[Published_Date]],10), 0)</f>
        <v>0</v>
      </c>
      <c r="AF749" s="2">
        <f>IFERROR(CEILING(VALUE(LEFT(Table_Books[[#This Row],[Published_Date]],FIND("-",Table_Books[[#This Row],[Published_Date]]&amp;"-")-1))/100, 1), 0)</f>
        <v>0</v>
      </c>
      <c r="AK749" s="2" t="str">
        <f>Table_Books[[#This Row],[Title]]&amp;"_"&amp;Table_Books[[#This Row],[Author]]</f>
        <v>Class Trip_Carrère, Emmanuel</v>
      </c>
      <c r="AL749" s="2" t="str">
        <f>Table_Books[[#This Row],[Author]]&amp;"_"&amp;Table_Books[[#This Row],[Title]]</f>
        <v>Carrère, Emmanuel_Class Trip</v>
      </c>
      <c r="AM749" s="2" t="str">
        <f>Table_Books[[#This Row],[Title]]&amp;" by "&amp;Table_Books[[#This Row],[Author]]</f>
        <v>Class Trip by Carrère, Emmanuel</v>
      </c>
    </row>
    <row r="750" spans="1:41" x14ac:dyDescent="0.35">
      <c r="A750" s="7" t="str">
        <f>"B-" &amp; UPPER(TRIM(Table_Books[[#This Row],[Title]])) &amp; "|" &amp; UPPER(TRIM(Table_Books[[#This Row],[Author]]))</f>
        <v>B-LIMONOV|CARRÈRE, EMMANUEL</v>
      </c>
      <c r="B750" s="28" t="str">
        <f>IF(COUNTIFS(Table_Books[Hash_ID],Table_Books[[#This Row],[Hash_ID]])&gt;1,"Y","N")</f>
        <v>N</v>
      </c>
      <c r="C750" s="2" t="s">
        <v>11002</v>
      </c>
      <c r="D750" s="2" t="s">
        <v>6009</v>
      </c>
      <c r="G750" s="12"/>
      <c r="H750" s="12"/>
      <c r="I750" s="8"/>
      <c r="J750" s="12"/>
      <c r="K750" s="12"/>
      <c r="O750" s="33">
        <v>3</v>
      </c>
      <c r="P750" s="10"/>
      <c r="Q750" s="10" t="s">
        <v>1860</v>
      </c>
      <c r="R750" s="10"/>
      <c r="S750" s="10"/>
      <c r="T750" s="10" t="s">
        <v>1860</v>
      </c>
      <c r="U750" s="10" t="s">
        <v>1860</v>
      </c>
      <c r="V750" s="10"/>
      <c r="W750" s="10"/>
      <c r="X750" s="10"/>
      <c r="Y750" s="10"/>
      <c r="Z750" s="10"/>
      <c r="AA750" s="10"/>
      <c r="AB750" s="10"/>
      <c r="AE750" s="12">
        <f>IFERROR(FLOOR(Table_Books[[#This Row],[Published_Date]],10), 0)</f>
        <v>0</v>
      </c>
      <c r="AF750" s="2">
        <f>IFERROR(CEILING(VALUE(LEFT(Table_Books[[#This Row],[Published_Date]],FIND("-",Table_Books[[#This Row],[Published_Date]]&amp;"-")-1))/100, 1), 0)</f>
        <v>0</v>
      </c>
      <c r="AK750" s="2" t="str">
        <f>Table_Books[[#This Row],[Title]]&amp;"_"&amp;Table_Books[[#This Row],[Author]]</f>
        <v>Limonov_Carrère, Emmanuel</v>
      </c>
      <c r="AL750" s="2" t="str">
        <f>Table_Books[[#This Row],[Author]]&amp;"_"&amp;Table_Books[[#This Row],[Title]]</f>
        <v>Carrère, Emmanuel_Limonov</v>
      </c>
      <c r="AM750" s="2" t="str">
        <f>Table_Books[[#This Row],[Title]]&amp;" by "&amp;Table_Books[[#This Row],[Author]]</f>
        <v>Limonov by Carrère, Emmanuel</v>
      </c>
    </row>
    <row r="751" spans="1:41" x14ac:dyDescent="0.35">
      <c r="A751" s="7" t="str">
        <f>"B-" &amp; UPPER(TRIM(Table_Books[[#This Row],[Title]])) &amp; "|" &amp; UPPER(TRIM(Table_Books[[#This Row],[Author]]))</f>
        <v>B-THE ADVERSARY|CARRÈRE, EMMANUEL</v>
      </c>
      <c r="B751" s="28" t="str">
        <f>IF(COUNTIFS(Table_Books[Hash_ID],Table_Books[[#This Row],[Hash_ID]])&gt;1,"Y","N")</f>
        <v>N</v>
      </c>
      <c r="C751" s="2" t="s">
        <v>4573</v>
      </c>
      <c r="D751" s="2" t="s">
        <v>6009</v>
      </c>
      <c r="G751" s="12"/>
      <c r="H751" s="12"/>
      <c r="I751" s="8"/>
      <c r="J751" s="12"/>
      <c r="K751" s="12"/>
      <c r="O751" s="33">
        <v>4</v>
      </c>
      <c r="P751" s="10"/>
      <c r="Q751" s="10" t="s">
        <v>1860</v>
      </c>
      <c r="R751" s="10"/>
      <c r="S751" s="10"/>
      <c r="T751" s="10" t="s">
        <v>1860</v>
      </c>
      <c r="U751" s="10" t="s">
        <v>1860</v>
      </c>
      <c r="V751" s="10" t="s">
        <v>1824</v>
      </c>
      <c r="W751" s="10"/>
      <c r="X751" s="10"/>
      <c r="Y751" s="10"/>
      <c r="Z751" s="10"/>
      <c r="AA751" s="10"/>
      <c r="AB751" s="10"/>
      <c r="AE751" s="12">
        <f>IFERROR(FLOOR(Table_Books[[#This Row],[Published_Date]],10), 0)</f>
        <v>0</v>
      </c>
      <c r="AF751" s="2">
        <f>IFERROR(CEILING(VALUE(LEFT(Table_Books[[#This Row],[Published_Date]],FIND("-",Table_Books[[#This Row],[Published_Date]]&amp;"-")-1))/100, 1), 0)</f>
        <v>0</v>
      </c>
      <c r="AK751" s="2" t="str">
        <f>Table_Books[[#This Row],[Title]]&amp;"_"&amp;Table_Books[[#This Row],[Author]]</f>
        <v>The Adversary_Carrère, Emmanuel</v>
      </c>
      <c r="AL751" s="2" t="str">
        <f>Table_Books[[#This Row],[Author]]&amp;"_"&amp;Table_Books[[#This Row],[Title]]</f>
        <v>Carrère, Emmanuel_The Adversary</v>
      </c>
      <c r="AM751" s="2" t="str">
        <f>Table_Books[[#This Row],[Title]]&amp;" by "&amp;Table_Books[[#This Row],[Author]]</f>
        <v>The Adversary by Carrère, Emmanuel</v>
      </c>
    </row>
    <row r="752" spans="1:41" x14ac:dyDescent="0.35">
      <c r="A752" s="7" t="str">
        <f>"B-" &amp; UPPER(TRIM(Table_Books[[#This Row],[Title]])) &amp; "|" &amp; UPPER(TRIM(Table_Books[[#This Row],[Author]]))</f>
        <v>B-THE KINGDOM|CARRÈRE, EMMANUEL</v>
      </c>
      <c r="B752" s="28" t="str">
        <f>IF(COUNTIFS(Table_Books[Hash_ID],Table_Books[[#This Row],[Hash_ID]])&gt;1,"Y","N")</f>
        <v>N</v>
      </c>
      <c r="C752" s="2" t="s">
        <v>11003</v>
      </c>
      <c r="D752" s="2" t="s">
        <v>6009</v>
      </c>
      <c r="G752" s="12"/>
      <c r="H752" s="12"/>
      <c r="I752" s="8"/>
      <c r="J752" s="12"/>
      <c r="K752" s="12"/>
      <c r="O752" s="33"/>
      <c r="P752" s="10"/>
      <c r="Q752" s="10" t="s">
        <v>1860</v>
      </c>
      <c r="R752" s="10"/>
      <c r="S752" s="10"/>
      <c r="T752" s="10" t="s">
        <v>1860</v>
      </c>
      <c r="U752" s="10" t="s">
        <v>1860</v>
      </c>
      <c r="V752" s="10"/>
      <c r="W752" s="10"/>
      <c r="X752" s="10"/>
      <c r="Y752" s="10"/>
      <c r="Z752" s="10"/>
      <c r="AA752" s="10"/>
      <c r="AB752" s="10"/>
      <c r="AE752" s="12">
        <f>IFERROR(FLOOR(Table_Books[[#This Row],[Published_Date]],10), 0)</f>
        <v>0</v>
      </c>
      <c r="AF752" s="2">
        <f>IFERROR(CEILING(VALUE(LEFT(Table_Books[[#This Row],[Published_Date]],FIND("-",Table_Books[[#This Row],[Published_Date]]&amp;"-")-1))/100, 1), 0)</f>
        <v>0</v>
      </c>
      <c r="AK752" s="2" t="str">
        <f>Table_Books[[#This Row],[Title]]&amp;"_"&amp;Table_Books[[#This Row],[Author]]</f>
        <v>The Kingdom_Carrère, Emmanuel</v>
      </c>
      <c r="AL752" s="2" t="str">
        <f>Table_Books[[#This Row],[Author]]&amp;"_"&amp;Table_Books[[#This Row],[Title]]</f>
        <v>Carrère, Emmanuel_The Kingdom</v>
      </c>
      <c r="AM752" s="2" t="str">
        <f>Table_Books[[#This Row],[Title]]&amp;" by "&amp;Table_Books[[#This Row],[Author]]</f>
        <v>The Kingdom by Carrère, Emmanuel</v>
      </c>
    </row>
    <row r="753" spans="1:41" ht="29" x14ac:dyDescent="0.35">
      <c r="A753" s="7" t="str">
        <f>"B-" &amp; UPPER(TRIM(Table_Books[[#This Row],[Title]])) &amp; "|" &amp; UPPER(TRIM(Table_Books[[#This Row],[Author]]))</f>
        <v>B-THE MOUSTACHE|CARRÈRE, EMMANUEL</v>
      </c>
      <c r="B753" s="28" t="str">
        <f>IF(COUNTIFS(Table_Books[Hash_ID],Table_Books[[#This Row],[Hash_ID]])&gt;1,"Y","N")</f>
        <v>N</v>
      </c>
      <c r="C753" s="2" t="s">
        <v>11005</v>
      </c>
      <c r="D753" s="2" t="s">
        <v>6009</v>
      </c>
      <c r="G753" s="12"/>
      <c r="H753" s="12"/>
      <c r="I753" s="8"/>
      <c r="J753" s="12"/>
      <c r="K753" s="12"/>
      <c r="N753" s="2" t="s">
        <v>11008</v>
      </c>
      <c r="O753" s="33"/>
      <c r="P753" s="10"/>
      <c r="Q753" s="10" t="s">
        <v>1860</v>
      </c>
      <c r="R753" s="10"/>
      <c r="S753" s="10"/>
      <c r="T753" s="10" t="s">
        <v>1860</v>
      </c>
      <c r="U753" s="10" t="s">
        <v>1860</v>
      </c>
      <c r="V753" s="10"/>
      <c r="W753" s="10"/>
      <c r="X753" s="10"/>
      <c r="Y753" s="10"/>
      <c r="Z753" s="10"/>
      <c r="AA753" s="10"/>
      <c r="AB753" s="10"/>
      <c r="AE753" s="12">
        <f>IFERROR(FLOOR(Table_Books[[#This Row],[Published_Date]],10), 0)</f>
        <v>0</v>
      </c>
      <c r="AF753" s="2">
        <f>IFERROR(CEILING(VALUE(LEFT(Table_Books[[#This Row],[Published_Date]],FIND("-",Table_Books[[#This Row],[Published_Date]]&amp;"-")-1))/100, 1), 0)</f>
        <v>0</v>
      </c>
      <c r="AK753" s="2" t="str">
        <f>Table_Books[[#This Row],[Title]]&amp;"_"&amp;Table_Books[[#This Row],[Author]]</f>
        <v>The Moustache_Carrère, Emmanuel</v>
      </c>
      <c r="AL753" s="2" t="str">
        <f>Table_Books[[#This Row],[Author]]&amp;"_"&amp;Table_Books[[#This Row],[Title]]</f>
        <v>Carrère, Emmanuel_The Moustache</v>
      </c>
      <c r="AM753" s="2" t="str">
        <f>Table_Books[[#This Row],[Title]]&amp;" by "&amp;Table_Books[[#This Row],[Author]]</f>
        <v>The Moustache by Carrère, Emmanuel</v>
      </c>
    </row>
    <row r="754" spans="1:41" x14ac:dyDescent="0.35">
      <c r="A754" s="7" t="str">
        <f>"B-" &amp; UPPER(TRIM(Table_Books[[#This Row],[Title]])) &amp; "|" &amp; UPPER(TRIM(Table_Books[[#This Row],[Author]]))</f>
        <v>B-YOGA|CARRÈRE, EMMANUEL</v>
      </c>
      <c r="B754" s="28" t="str">
        <f>IF(COUNTIFS(Table_Books[Hash_ID],Table_Books[[#This Row],[Hash_ID]])&gt;1,"Y","N")</f>
        <v>N</v>
      </c>
      <c r="C754" s="2" t="s">
        <v>9216</v>
      </c>
      <c r="D754" s="2" t="s">
        <v>6009</v>
      </c>
      <c r="G754" s="12"/>
      <c r="H754" s="12"/>
      <c r="I754" s="8"/>
      <c r="J754" s="12"/>
      <c r="K754" s="12"/>
      <c r="O754" s="33"/>
      <c r="P754" s="10"/>
      <c r="Q754" s="10" t="s">
        <v>1860</v>
      </c>
      <c r="R754" s="10"/>
      <c r="S754" s="10"/>
      <c r="T754" s="10" t="s">
        <v>1860</v>
      </c>
      <c r="U754" s="10" t="s">
        <v>1860</v>
      </c>
      <c r="V754" s="10"/>
      <c r="W754" s="10"/>
      <c r="X754" s="10"/>
      <c r="Y754" s="10"/>
      <c r="Z754" s="10"/>
      <c r="AA754" s="10"/>
      <c r="AB754" s="10"/>
      <c r="AE754" s="12">
        <f>IFERROR(FLOOR(Table_Books[[#This Row],[Published_Date]],10), 0)</f>
        <v>0</v>
      </c>
      <c r="AF754" s="2">
        <f>IFERROR(CEILING(VALUE(LEFT(Table_Books[[#This Row],[Published_Date]],FIND("-",Table_Books[[#This Row],[Published_Date]]&amp;"-")-1))/100, 1), 0)</f>
        <v>0</v>
      </c>
      <c r="AK754" s="2" t="str">
        <f>Table_Books[[#This Row],[Title]]&amp;"_"&amp;Table_Books[[#This Row],[Author]]</f>
        <v>Yoga_Carrère, Emmanuel</v>
      </c>
      <c r="AL754" s="2" t="str">
        <f>Table_Books[[#This Row],[Author]]&amp;"_"&amp;Table_Books[[#This Row],[Title]]</f>
        <v>Carrère, Emmanuel_Yoga</v>
      </c>
      <c r="AM754" s="2" t="str">
        <f>Table_Books[[#This Row],[Title]]&amp;" by "&amp;Table_Books[[#This Row],[Author]]</f>
        <v>Yoga by Carrère, Emmanuel</v>
      </c>
    </row>
    <row r="755" spans="1:41" x14ac:dyDescent="0.35">
      <c r="A755" s="7" t="str">
        <f>"B-" &amp; UPPER(TRIM(Table_Books[[#This Row],[Title]])) &amp; "|" &amp; UPPER(TRIM(Table_Books[[#This Row],[Author]]))</f>
        <v>B-BAD BLOOD: SECRETS AND LIES IN A SILICON VALLEY STARTUP|CARREYROU, JOHN</v>
      </c>
      <c r="B755" s="35" t="str">
        <f>IF(COUNTIFS(Table_Books[Hash_ID],Table_Books[[#This Row],[Hash_ID]])&gt;1,"Y","N")</f>
        <v>N</v>
      </c>
      <c r="C755" s="35" t="s">
        <v>19962</v>
      </c>
      <c r="D755" s="48" t="s">
        <v>19963</v>
      </c>
      <c r="E755" s="35"/>
      <c r="F755" s="35"/>
      <c r="G755" s="36"/>
      <c r="H755" s="36"/>
      <c r="I755" s="37"/>
      <c r="J755" s="36"/>
      <c r="K755" s="36"/>
      <c r="L755" s="35"/>
      <c r="M755" s="35"/>
      <c r="N755" s="35"/>
      <c r="O755" s="38"/>
      <c r="P755" s="39"/>
      <c r="Q755" s="10" t="s">
        <v>1860</v>
      </c>
      <c r="R755" s="39"/>
      <c r="S755" s="39"/>
      <c r="T755" s="10" t="s">
        <v>1860</v>
      </c>
      <c r="U755" s="10" t="s">
        <v>1860</v>
      </c>
      <c r="V755" s="39"/>
      <c r="W755" s="39"/>
      <c r="X755" s="39"/>
      <c r="Y755" s="39"/>
      <c r="Z755" s="39"/>
      <c r="AA755" s="39"/>
      <c r="AB755" s="39"/>
      <c r="AC755" s="35"/>
      <c r="AD755" s="35"/>
      <c r="AE755" s="36">
        <f>IFERROR(FLOOR(Table_Books[[#This Row],[Published_Date]],10), 0)</f>
        <v>0</v>
      </c>
      <c r="AF755" s="35">
        <f>IFERROR(CEILING(VALUE(LEFT(Table_Books[[#This Row],[Published_Date]],FIND("-",Table_Books[[#This Row],[Published_Date]]&amp;"-")-1))/100, 1), 0)</f>
        <v>0</v>
      </c>
      <c r="AG755" s="35"/>
      <c r="AH755" s="35" t="s">
        <v>21603</v>
      </c>
      <c r="AI755" s="35"/>
      <c r="AJ755" s="35"/>
      <c r="AK755" s="35" t="str">
        <f>Table_Books[[#This Row],[Title]]&amp;"_"&amp;Table_Books[[#This Row],[Author]]</f>
        <v>Bad Blood: Secrets and Lies in a Silicon Valley Startup_Carreyrou, John</v>
      </c>
      <c r="AL755" s="35" t="str">
        <f>Table_Books[[#This Row],[Author]]&amp;"_"&amp;Table_Books[[#This Row],[Title]]</f>
        <v>Carreyrou, John_Bad Blood: Secrets and Lies in a Silicon Valley Startup</v>
      </c>
      <c r="AM755" s="35" t="str">
        <f>Table_Books[[#This Row],[Title]]&amp;" by "&amp;Table_Books[[#This Row],[Author]]</f>
        <v>Bad Blood: Secrets and Lies in a Silicon Valley Startup by Carreyrou, John</v>
      </c>
      <c r="AN755" s="35"/>
      <c r="AO755" s="35"/>
    </row>
    <row r="756" spans="1:41" x14ac:dyDescent="0.35">
      <c r="A756" s="7" t="str">
        <f>"B-" &amp; UPPER(TRIM(Table_Books[[#This Row],[Title]])) &amp; "|" &amp; UPPER(TRIM(Table_Books[[#This Row],[Author]]))</f>
        <v>B-DOWN BELOW|CARRINGTON, LEONORA</v>
      </c>
      <c r="B756" s="28" t="str">
        <f>IF(COUNTIFS(Table_Books[Hash_ID],Table_Books[[#This Row],[Hash_ID]])&gt;1,"Y","N")</f>
        <v>N</v>
      </c>
      <c r="C756" s="2" t="s">
        <v>4345</v>
      </c>
      <c r="D756" s="2" t="s">
        <v>2153</v>
      </c>
      <c r="G756" s="12"/>
      <c r="H756" s="12"/>
      <c r="I756" s="8"/>
      <c r="J756" s="12"/>
      <c r="K756" s="12"/>
      <c r="O756" s="33">
        <v>4</v>
      </c>
      <c r="P756" s="10"/>
      <c r="Q756" s="10" t="s">
        <v>1860</v>
      </c>
      <c r="R756" s="10"/>
      <c r="S756" s="10"/>
      <c r="T756" s="10" t="s">
        <v>1860</v>
      </c>
      <c r="U756" s="10" t="s">
        <v>1860</v>
      </c>
      <c r="V756" s="10" t="s">
        <v>1824</v>
      </c>
      <c r="W756" s="10"/>
      <c r="X756" s="10"/>
      <c r="Y756" s="10"/>
      <c r="Z756" s="10"/>
      <c r="AA756" s="10"/>
      <c r="AB756" s="10"/>
      <c r="AE756" s="12">
        <f>IFERROR(FLOOR(Table_Books[[#This Row],[Published_Date]],10), 0)</f>
        <v>0</v>
      </c>
      <c r="AF756" s="2">
        <f>IFERROR(CEILING(VALUE(LEFT(Table_Books[[#This Row],[Published_Date]],FIND("-",Table_Books[[#This Row],[Published_Date]]&amp;"-")-1))/100, 1), 0)</f>
        <v>0</v>
      </c>
      <c r="AK756" s="2" t="str">
        <f>Table_Books[[#This Row],[Title]]&amp;"_"&amp;Table_Books[[#This Row],[Author]]</f>
        <v>Down Below_Carrington, Leonora</v>
      </c>
      <c r="AL756" s="2" t="str">
        <f>Table_Books[[#This Row],[Author]]&amp;"_"&amp;Table_Books[[#This Row],[Title]]</f>
        <v>Carrington, Leonora_Down Below</v>
      </c>
      <c r="AM756" s="2" t="str">
        <f>Table_Books[[#This Row],[Title]]&amp;" by "&amp;Table_Books[[#This Row],[Author]]</f>
        <v>Down Below by Carrington, Leonora</v>
      </c>
    </row>
    <row r="757" spans="1:41" ht="43.5" x14ac:dyDescent="0.35">
      <c r="A757" s="7" t="str">
        <f>"B-" &amp; UPPER(TRIM(Table_Books[[#This Row],[Title]])) &amp; "|" &amp; UPPER(TRIM(Table_Books[[#This Row],[Author]]))</f>
        <v>B-THE HEARING TRUMPET|CARRINGTON, LEONORA</v>
      </c>
      <c r="B757" s="28" t="str">
        <f>IF(COUNTIFS(Table_Books[Hash_ID],Table_Books[[#This Row],[Hash_ID]])&gt;1,"Y","N")</f>
        <v>N</v>
      </c>
      <c r="C757" s="2" t="s">
        <v>2152</v>
      </c>
      <c r="D757" s="2" t="s">
        <v>2153</v>
      </c>
      <c r="G757" s="12">
        <v>1974</v>
      </c>
      <c r="H757" s="12"/>
      <c r="I757" s="8"/>
      <c r="J757" s="12"/>
      <c r="K757" s="12"/>
      <c r="L757" s="2">
        <v>224</v>
      </c>
      <c r="M757" s="2" t="s">
        <v>5275</v>
      </c>
      <c r="O757" s="33">
        <v>5</v>
      </c>
      <c r="P757" s="10"/>
      <c r="Q757" s="10" t="s">
        <v>1860</v>
      </c>
      <c r="R757" s="10"/>
      <c r="S757" s="10"/>
      <c r="T757" s="10" t="s">
        <v>1860</v>
      </c>
      <c r="U757" s="10" t="s">
        <v>1860</v>
      </c>
      <c r="V757" s="10" t="s">
        <v>1824</v>
      </c>
      <c r="W757" s="10"/>
      <c r="X757" s="10"/>
      <c r="Y757" s="10"/>
      <c r="Z757" s="10"/>
      <c r="AA757" s="10"/>
      <c r="AB757" s="10"/>
      <c r="AE757" s="12">
        <f>IFERROR(FLOOR(Table_Books[[#This Row],[Published_Date]],10), 0)</f>
        <v>1970</v>
      </c>
      <c r="AF757" s="2">
        <f>IFERROR(CEILING(VALUE(LEFT(Table_Books[[#This Row],[Published_Date]],FIND("-",Table_Books[[#This Row],[Published_Date]]&amp;"-")-1))/100, 1), 0)</f>
        <v>20</v>
      </c>
      <c r="AK757" s="2" t="str">
        <f>Table_Books[[#This Row],[Title]]&amp;"_"&amp;Table_Books[[#This Row],[Author]]</f>
        <v>The Hearing Trumpet_Carrington, Leonora</v>
      </c>
      <c r="AL757" s="2" t="str">
        <f>Table_Books[[#This Row],[Author]]&amp;"_"&amp;Table_Books[[#This Row],[Title]]</f>
        <v>Carrington, Leonora_The Hearing Trumpet</v>
      </c>
      <c r="AM757" s="2" t="str">
        <f>Table_Books[[#This Row],[Title]]&amp;" by "&amp;Table_Books[[#This Row],[Author]]</f>
        <v>The Hearing Trumpet by Carrington, Leonora</v>
      </c>
    </row>
    <row r="758" spans="1:41" x14ac:dyDescent="0.35">
      <c r="A758" s="7" t="str">
        <f>"B-" &amp; UPPER(TRIM(Table_Books[[#This Row],[Title]])) &amp; "|" &amp; UPPER(TRIM(Table_Books[[#This Row],[Author]]))</f>
        <v>B-ALICE'S ADVENTURES IN WONDERLAND|CARROLL, LEWIS</v>
      </c>
      <c r="B758" s="28" t="str">
        <f>IF(COUNTIFS(Table_Books[Hash_ID],Table_Books[[#This Row],[Hash_ID]])&gt;1,"Y","N")</f>
        <v>N</v>
      </c>
      <c r="C758" s="2" t="s">
        <v>6700</v>
      </c>
      <c r="D758" s="2" t="s">
        <v>6919</v>
      </c>
      <c r="G758" s="12"/>
      <c r="H758" s="12"/>
      <c r="I758" s="8"/>
      <c r="J758" s="12"/>
      <c r="K758" s="12"/>
      <c r="O758" s="33"/>
      <c r="P758" s="10"/>
      <c r="Q758" s="10" t="s">
        <v>1860</v>
      </c>
      <c r="R758" s="10"/>
      <c r="S758" s="10"/>
      <c r="T758" s="10" t="s">
        <v>1860</v>
      </c>
      <c r="U758" s="10" t="s">
        <v>1860</v>
      </c>
      <c r="V758" s="10"/>
      <c r="W758" s="10"/>
      <c r="X758" s="10"/>
      <c r="Y758" s="10"/>
      <c r="Z758" s="10"/>
      <c r="AA758" s="10"/>
      <c r="AB758" s="10"/>
      <c r="AE758" s="12">
        <f>IFERROR(FLOOR(Table_Books[[#This Row],[Published_Date]],10), 0)</f>
        <v>0</v>
      </c>
      <c r="AF758" s="2">
        <f>IFERROR(CEILING(VALUE(LEFT(Table_Books[[#This Row],[Published_Date]],FIND("-",Table_Books[[#This Row],[Published_Date]]&amp;"-")-1))/100, 1), 0)</f>
        <v>0</v>
      </c>
      <c r="AK758" s="2" t="str">
        <f>Table_Books[[#This Row],[Title]]&amp;"_"&amp;Table_Books[[#This Row],[Author]]</f>
        <v>Alice's Adventures in Wonderland_Carroll, Lewis</v>
      </c>
      <c r="AL758" s="2" t="str">
        <f>Table_Books[[#This Row],[Author]]&amp;"_"&amp;Table_Books[[#This Row],[Title]]</f>
        <v>Carroll, Lewis_Alice's Adventures in Wonderland</v>
      </c>
      <c r="AM758" s="2" t="str">
        <f>Table_Books[[#This Row],[Title]]&amp;" by "&amp;Table_Books[[#This Row],[Author]]</f>
        <v>Alice's Adventures in Wonderland by Carroll, Lewis</v>
      </c>
    </row>
    <row r="759" spans="1:41" x14ac:dyDescent="0.35">
      <c r="A759" s="7" t="str">
        <f>"B-" &amp; UPPER(TRIM(Table_Books[[#This Row],[Title]])) &amp; "|" &amp; UPPER(TRIM(Table_Books[[#This Row],[Author]]))</f>
        <v>B-THROUGH THE LOOKING-GLASS|CARROLL, LEWIS</v>
      </c>
      <c r="B759" s="28" t="str">
        <f>IF(COUNTIFS(Table_Books[Hash_ID],Table_Books[[#This Row],[Hash_ID]])&gt;1,"Y","N")</f>
        <v>N</v>
      </c>
      <c r="C759" s="2" t="s">
        <v>6701</v>
      </c>
      <c r="D759" s="2" t="s">
        <v>6919</v>
      </c>
      <c r="G759" s="12"/>
      <c r="H759" s="12"/>
      <c r="I759" s="8"/>
      <c r="J759" s="12"/>
      <c r="K759" s="12"/>
      <c r="O759" s="33"/>
      <c r="P759" s="10"/>
      <c r="Q759" s="10" t="s">
        <v>1860</v>
      </c>
      <c r="R759" s="10"/>
      <c r="S759" s="10"/>
      <c r="T759" s="10" t="s">
        <v>1860</v>
      </c>
      <c r="U759" s="10" t="s">
        <v>1860</v>
      </c>
      <c r="V759" s="10"/>
      <c r="W759" s="10"/>
      <c r="X759" s="10"/>
      <c r="Y759" s="10"/>
      <c r="Z759" s="10"/>
      <c r="AA759" s="10"/>
      <c r="AB759" s="10"/>
      <c r="AE759" s="12">
        <f>IFERROR(FLOOR(Table_Books[[#This Row],[Published_Date]],10), 0)</f>
        <v>0</v>
      </c>
      <c r="AF759" s="2">
        <f>IFERROR(CEILING(VALUE(LEFT(Table_Books[[#This Row],[Published_Date]],FIND("-",Table_Books[[#This Row],[Published_Date]]&amp;"-")-1))/100, 1), 0)</f>
        <v>0</v>
      </c>
      <c r="AK759" s="2" t="str">
        <f>Table_Books[[#This Row],[Title]]&amp;"_"&amp;Table_Books[[#This Row],[Author]]</f>
        <v>Through the Looking-Glass_Carroll, Lewis</v>
      </c>
      <c r="AL759" s="2" t="str">
        <f>Table_Books[[#This Row],[Author]]&amp;"_"&amp;Table_Books[[#This Row],[Title]]</f>
        <v>Carroll, Lewis_Through the Looking-Glass</v>
      </c>
      <c r="AM759" s="2" t="str">
        <f>Table_Books[[#This Row],[Title]]&amp;" by "&amp;Table_Books[[#This Row],[Author]]</f>
        <v>Through the Looking-Glass by Carroll, Lewis</v>
      </c>
    </row>
    <row r="760" spans="1:41" x14ac:dyDescent="0.35">
      <c r="A760" s="7" t="str">
        <f>"B-" &amp; UPPER(TRIM(Table_Books[[#This Row],[Title]])) &amp; "|" &amp; UPPER(TRIM(Table_Books[[#This Row],[Author]]))</f>
        <v>B-AUTOBIOGRAPHY OF RED|CARSON, ANNE</v>
      </c>
      <c r="B760" s="28" t="str">
        <f>IF(COUNTIFS(Table_Books[Hash_ID],Table_Books[[#This Row],[Hash_ID]])&gt;1,"Y","N")</f>
        <v>Y</v>
      </c>
      <c r="C760" s="2" t="s">
        <v>6109</v>
      </c>
      <c r="D760" s="2" t="s">
        <v>6117</v>
      </c>
      <c r="G760" s="12"/>
      <c r="H760" s="12"/>
      <c r="I760" s="8"/>
      <c r="J760" s="12"/>
      <c r="K760" s="12"/>
      <c r="O760" s="33"/>
      <c r="P760" s="10"/>
      <c r="Q760" s="10" t="s">
        <v>1860</v>
      </c>
      <c r="R760" s="10"/>
      <c r="S760" s="10"/>
      <c r="T760" s="10" t="s">
        <v>1860</v>
      </c>
      <c r="U760" s="10" t="s">
        <v>1860</v>
      </c>
      <c r="V760" s="10"/>
      <c r="W760" s="10"/>
      <c r="X760" s="10"/>
      <c r="Y760" s="10"/>
      <c r="Z760" s="10"/>
      <c r="AA760" s="10"/>
      <c r="AB760" s="10"/>
      <c r="AE760" s="12">
        <f>IFERROR(FLOOR(Table_Books[[#This Row],[Published_Date]],10), 0)</f>
        <v>0</v>
      </c>
      <c r="AF760" s="2">
        <f>IFERROR(CEILING(VALUE(LEFT(Table_Books[[#This Row],[Published_Date]],FIND("-",Table_Books[[#This Row],[Published_Date]]&amp;"-")-1))/100, 1), 0)</f>
        <v>0</v>
      </c>
      <c r="AK760" s="2" t="str">
        <f>Table_Books[[#This Row],[Title]]&amp;"_"&amp;Table_Books[[#This Row],[Author]]</f>
        <v>Autobiography of Red_Carson, Anne</v>
      </c>
      <c r="AL760" s="2" t="str">
        <f>Table_Books[[#This Row],[Author]]&amp;"_"&amp;Table_Books[[#This Row],[Title]]</f>
        <v>Carson, Anne_Autobiography of Red</v>
      </c>
      <c r="AM760" s="2" t="str">
        <f>Table_Books[[#This Row],[Title]]&amp;" by "&amp;Table_Books[[#This Row],[Author]]</f>
        <v>Autobiography of Red by Carson, Anne</v>
      </c>
    </row>
    <row r="761" spans="1:41" x14ac:dyDescent="0.35">
      <c r="A761" s="7" t="str">
        <f>"B-" &amp; UPPER(TRIM(Table_Books[[#This Row],[Title]])) &amp; "|" &amp; UPPER(TRIM(Table_Books[[#This Row],[Author]]))</f>
        <v>B-AUTOBIOGRAPHY OF RED|CARSON, ANNE</v>
      </c>
      <c r="B761" s="35" t="str">
        <f>IF(COUNTIFS(Table_Books[Hash_ID],Table_Books[[#This Row],[Hash_ID]])&gt;1,"Y","N")</f>
        <v>Y</v>
      </c>
      <c r="C761" s="35" t="s">
        <v>6109</v>
      </c>
      <c r="D761" s="35" t="s">
        <v>6117</v>
      </c>
      <c r="E761" s="35"/>
      <c r="F761" s="35"/>
      <c r="G761" s="36"/>
      <c r="H761" s="36"/>
      <c r="I761" s="37"/>
      <c r="J761" s="36"/>
      <c r="K761" s="36"/>
      <c r="L761" s="35"/>
      <c r="M761" s="35"/>
      <c r="N761" s="35"/>
      <c r="O761" s="38"/>
      <c r="P761" s="39"/>
      <c r="Q761" s="10" t="s">
        <v>1860</v>
      </c>
      <c r="R761" s="39"/>
      <c r="S761" s="39"/>
      <c r="T761" s="10" t="s">
        <v>1860</v>
      </c>
      <c r="U761" s="10" t="s">
        <v>1860</v>
      </c>
      <c r="V761" s="39"/>
      <c r="W761" s="39"/>
      <c r="X761" s="39"/>
      <c r="Y761" s="39"/>
      <c r="Z761" s="39"/>
      <c r="AA761" s="39"/>
      <c r="AB761" s="39"/>
      <c r="AC761" s="35"/>
      <c r="AD761" s="35"/>
      <c r="AE761" s="36">
        <f>IFERROR(FLOOR(Table_Books[[#This Row],[Published_Date]],10), 0)</f>
        <v>0</v>
      </c>
      <c r="AF761" s="35">
        <f>IFERROR(CEILING(VALUE(LEFT(Table_Books[[#This Row],[Published_Date]],FIND("-",Table_Books[[#This Row],[Published_Date]]&amp;"-")-1))/100, 1), 0)</f>
        <v>0</v>
      </c>
      <c r="AG761" s="35"/>
      <c r="AH761" s="35"/>
      <c r="AI761" s="35"/>
      <c r="AJ761" s="35"/>
      <c r="AK761" s="35" t="str">
        <f>Table_Books[[#This Row],[Title]]&amp;"_"&amp;Table_Books[[#This Row],[Author]]</f>
        <v>Autobiography of Red_Carson, Anne</v>
      </c>
      <c r="AL761" s="35" t="str">
        <f>Table_Books[[#This Row],[Author]]&amp;"_"&amp;Table_Books[[#This Row],[Title]]</f>
        <v>Carson, Anne_Autobiography of Red</v>
      </c>
      <c r="AM761" s="35" t="str">
        <f>Table_Books[[#This Row],[Title]]&amp;" by "&amp;Table_Books[[#This Row],[Author]]</f>
        <v>Autobiography of Red by Carson, Anne</v>
      </c>
      <c r="AN761" s="35"/>
      <c r="AO761" s="35"/>
    </row>
    <row r="762" spans="1:41" x14ac:dyDescent="0.35">
      <c r="A762" s="7" t="str">
        <f>"B-" &amp; UPPER(TRIM(Table_Books[[#This Row],[Title]])) &amp; "|" &amp; UPPER(TRIM(Table_Books[[#This Row],[Author]]))</f>
        <v>B-EROS THE BITTERSWEET|CARSON, ANNE</v>
      </c>
      <c r="B762" s="28" t="str">
        <f>IF(COUNTIFS(Table_Books[Hash_ID],Table_Books[[#This Row],[Hash_ID]])&gt;1,"Y","N")</f>
        <v>N</v>
      </c>
      <c r="C762" s="2" t="s">
        <v>6078</v>
      </c>
      <c r="D762" s="2" t="s">
        <v>6117</v>
      </c>
      <c r="G762" s="12"/>
      <c r="H762" s="12"/>
      <c r="I762" s="8"/>
      <c r="J762" s="12"/>
      <c r="K762" s="12"/>
      <c r="O762" s="33"/>
      <c r="P762" s="10"/>
      <c r="Q762" s="10" t="s">
        <v>1860</v>
      </c>
      <c r="R762" s="10"/>
      <c r="S762" s="10"/>
      <c r="T762" s="10" t="s">
        <v>1860</v>
      </c>
      <c r="U762" s="10" t="s">
        <v>1860</v>
      </c>
      <c r="V762" s="10"/>
      <c r="W762" s="10"/>
      <c r="X762" s="10"/>
      <c r="Y762" s="10"/>
      <c r="Z762" s="10"/>
      <c r="AA762" s="10"/>
      <c r="AB762" s="10"/>
      <c r="AE762" s="12">
        <f>IFERROR(FLOOR(Table_Books[[#This Row],[Published_Date]],10), 0)</f>
        <v>0</v>
      </c>
      <c r="AF762" s="2">
        <f>IFERROR(CEILING(VALUE(LEFT(Table_Books[[#This Row],[Published_Date]],FIND("-",Table_Books[[#This Row],[Published_Date]]&amp;"-")-1))/100, 1), 0)</f>
        <v>0</v>
      </c>
      <c r="AK762" s="2" t="str">
        <f>Table_Books[[#This Row],[Title]]&amp;"_"&amp;Table_Books[[#This Row],[Author]]</f>
        <v>Eros the Bittersweet_Carson, Anne</v>
      </c>
      <c r="AL762" s="2" t="str">
        <f>Table_Books[[#This Row],[Author]]&amp;"_"&amp;Table_Books[[#This Row],[Title]]</f>
        <v>Carson, Anne_Eros the Bittersweet</v>
      </c>
      <c r="AM762" s="2" t="str">
        <f>Table_Books[[#This Row],[Title]]&amp;" by "&amp;Table_Books[[#This Row],[Author]]</f>
        <v>Eros the Bittersweet by Carson, Anne</v>
      </c>
    </row>
    <row r="763" spans="1:41" x14ac:dyDescent="0.35">
      <c r="A763" s="7" t="str">
        <f>"B-" &amp; UPPER(TRIM(Table_Books[[#This Row],[Title]])) &amp; "|" &amp; UPPER(TRIM(Table_Books[[#This Row],[Author]]))</f>
        <v>B-GLASS, IRONY AND GOD|CARSON, ANNE</v>
      </c>
      <c r="B763" s="28" t="str">
        <f>IF(COUNTIFS(Table_Books[Hash_ID],Table_Books[[#This Row],[Hash_ID]])&gt;1,"Y","N")</f>
        <v>N</v>
      </c>
      <c r="C763" s="2" t="s">
        <v>6107</v>
      </c>
      <c r="D763" s="2" t="s">
        <v>6117</v>
      </c>
      <c r="G763" s="12"/>
      <c r="H763" s="12"/>
      <c r="I763" s="8"/>
      <c r="J763" s="12"/>
      <c r="K763" s="12"/>
      <c r="O763" s="33"/>
      <c r="P763" s="10"/>
      <c r="Q763" s="10" t="s">
        <v>1860</v>
      </c>
      <c r="R763" s="10"/>
      <c r="S763" s="10"/>
      <c r="T763" s="10" t="s">
        <v>1860</v>
      </c>
      <c r="U763" s="10" t="s">
        <v>1860</v>
      </c>
      <c r="V763" s="10"/>
      <c r="W763" s="10"/>
      <c r="X763" s="10"/>
      <c r="Y763" s="10"/>
      <c r="Z763" s="10"/>
      <c r="AA763" s="10"/>
      <c r="AB763" s="10"/>
      <c r="AE763" s="12">
        <f>IFERROR(FLOOR(Table_Books[[#This Row],[Published_Date]],10), 0)</f>
        <v>0</v>
      </c>
      <c r="AF763" s="2">
        <f>IFERROR(CEILING(VALUE(LEFT(Table_Books[[#This Row],[Published_Date]],FIND("-",Table_Books[[#This Row],[Published_Date]]&amp;"-")-1))/100, 1), 0)</f>
        <v>0</v>
      </c>
      <c r="AK763" s="2" t="str">
        <f>Table_Books[[#This Row],[Title]]&amp;"_"&amp;Table_Books[[#This Row],[Author]]</f>
        <v>Glass, Irony and God_Carson, Anne</v>
      </c>
      <c r="AL763" s="2" t="str">
        <f>Table_Books[[#This Row],[Author]]&amp;"_"&amp;Table_Books[[#This Row],[Title]]</f>
        <v>Carson, Anne_Glass, Irony and God</v>
      </c>
      <c r="AM763" s="2" t="str">
        <f>Table_Books[[#This Row],[Title]]&amp;" by "&amp;Table_Books[[#This Row],[Author]]</f>
        <v>Glass, Irony and God by Carson, Anne</v>
      </c>
    </row>
    <row r="764" spans="1:41" x14ac:dyDescent="0.35">
      <c r="A764" s="7" t="str">
        <f>"B-" &amp; UPPER(TRIM(Table_Books[[#This Row],[Title]])) &amp; "|" &amp; UPPER(TRIM(Table_Books[[#This Row],[Author]]))</f>
        <v>B-NOX|CARSON, ANNE</v>
      </c>
      <c r="B764" s="35" t="str">
        <f>IF(COUNTIFS(Table_Books[Hash_ID],Table_Books[[#This Row],[Hash_ID]])&gt;1,"Y","N")</f>
        <v>N</v>
      </c>
      <c r="C764" s="35" t="s">
        <v>20211</v>
      </c>
      <c r="D764" s="35" t="s">
        <v>6117</v>
      </c>
      <c r="E764" s="35"/>
      <c r="F764" s="35"/>
      <c r="G764" s="36"/>
      <c r="H764" s="36"/>
      <c r="I764" s="37"/>
      <c r="J764" s="36"/>
      <c r="K764" s="36"/>
      <c r="L764" s="35"/>
      <c r="M764" s="35"/>
      <c r="N764" s="35"/>
      <c r="O764" s="38"/>
      <c r="P764" s="39"/>
      <c r="Q764" s="10" t="s">
        <v>1860</v>
      </c>
      <c r="R764" s="39"/>
      <c r="S764" s="39"/>
      <c r="T764" s="10" t="s">
        <v>1860</v>
      </c>
      <c r="U764" s="10" t="s">
        <v>1860</v>
      </c>
      <c r="V764" s="39"/>
      <c r="W764" s="39"/>
      <c r="X764" s="39"/>
      <c r="Y764" s="39"/>
      <c r="Z764" s="39"/>
      <c r="AA764" s="39"/>
      <c r="AB764" s="39"/>
      <c r="AC764" s="35"/>
      <c r="AD764" s="35"/>
      <c r="AE764" s="36">
        <f>IFERROR(FLOOR(Table_Books[[#This Row],[Published_Date]],10), 0)</f>
        <v>0</v>
      </c>
      <c r="AF764" s="35">
        <f>IFERROR(CEILING(VALUE(LEFT(Table_Books[[#This Row],[Published_Date]],FIND("-",Table_Books[[#This Row],[Published_Date]]&amp;"-")-1))/100, 1), 0)</f>
        <v>0</v>
      </c>
      <c r="AG764" s="35"/>
      <c r="AH764" s="35"/>
      <c r="AI764" s="35"/>
      <c r="AJ764" s="35"/>
      <c r="AK764" s="35" t="str">
        <f>Table_Books[[#This Row],[Title]]&amp;"_"&amp;Table_Books[[#This Row],[Author]]</f>
        <v>Nox_Carson, Anne</v>
      </c>
      <c r="AL764" s="35" t="str">
        <f>Table_Books[[#This Row],[Author]]&amp;"_"&amp;Table_Books[[#This Row],[Title]]</f>
        <v>Carson, Anne_Nox</v>
      </c>
      <c r="AM764" s="35" t="str">
        <f>Table_Books[[#This Row],[Title]]&amp;" by "&amp;Table_Books[[#This Row],[Author]]</f>
        <v>Nox by Carson, Anne</v>
      </c>
      <c r="AN764" s="35"/>
      <c r="AO764" s="35"/>
    </row>
    <row r="765" spans="1:41" x14ac:dyDescent="0.35">
      <c r="A765" s="7" t="str">
        <f>"B-" &amp; UPPER(TRIM(Table_Books[[#This Row],[Title]])) &amp; "|" &amp; UPPER(TRIM(Table_Books[[#This Row],[Author]]))</f>
        <v>B-THE BEAUTY OF THE HUSBAND|CARSON, ANNE</v>
      </c>
      <c r="B765" s="35" t="str">
        <f>IF(COUNTIFS(Table_Books[Hash_ID],Table_Books[[#This Row],[Hash_ID]])&gt;1,"Y","N")</f>
        <v>N</v>
      </c>
      <c r="C765" s="35" t="s">
        <v>20212</v>
      </c>
      <c r="D765" s="35" t="s">
        <v>6117</v>
      </c>
      <c r="E765" s="35"/>
      <c r="F765" s="35"/>
      <c r="G765" s="36"/>
      <c r="H765" s="36"/>
      <c r="I765" s="37"/>
      <c r="J765" s="36"/>
      <c r="K765" s="36"/>
      <c r="L765" s="35"/>
      <c r="M765" s="35"/>
      <c r="N765" s="35"/>
      <c r="O765" s="38"/>
      <c r="P765" s="39"/>
      <c r="Q765" s="10" t="s">
        <v>1860</v>
      </c>
      <c r="R765" s="39"/>
      <c r="S765" s="39"/>
      <c r="T765" s="10" t="s">
        <v>1860</v>
      </c>
      <c r="U765" s="10" t="s">
        <v>1860</v>
      </c>
      <c r="V765" s="39"/>
      <c r="W765" s="39"/>
      <c r="X765" s="39"/>
      <c r="Y765" s="39"/>
      <c r="Z765" s="39"/>
      <c r="AA765" s="39"/>
      <c r="AB765" s="39"/>
      <c r="AC765" s="35"/>
      <c r="AD765" s="35"/>
      <c r="AE765" s="36">
        <f>IFERROR(FLOOR(Table_Books[[#This Row],[Published_Date]],10), 0)</f>
        <v>0</v>
      </c>
      <c r="AF765" s="35">
        <f>IFERROR(CEILING(VALUE(LEFT(Table_Books[[#This Row],[Published_Date]],FIND("-",Table_Books[[#This Row],[Published_Date]]&amp;"-")-1))/100, 1), 0)</f>
        <v>0</v>
      </c>
      <c r="AG765" s="35"/>
      <c r="AH765" s="35"/>
      <c r="AI765" s="35"/>
      <c r="AJ765" s="35"/>
      <c r="AK765" s="35" t="str">
        <f>Table_Books[[#This Row],[Title]]&amp;"_"&amp;Table_Books[[#This Row],[Author]]</f>
        <v>The Beauty of the Husband_Carson, Anne</v>
      </c>
      <c r="AL765" s="35" t="str">
        <f>Table_Books[[#This Row],[Author]]&amp;"_"&amp;Table_Books[[#This Row],[Title]]</f>
        <v>Carson, Anne_The Beauty of the Husband</v>
      </c>
      <c r="AM765" s="35" t="str">
        <f>Table_Books[[#This Row],[Title]]&amp;" by "&amp;Table_Books[[#This Row],[Author]]</f>
        <v>The Beauty of the Husband by Carson, Anne</v>
      </c>
      <c r="AN765" s="35"/>
      <c r="AO765" s="35"/>
    </row>
    <row r="766" spans="1:41" ht="29" x14ac:dyDescent="0.35">
      <c r="A766" s="7" t="str">
        <f>"B-" &amp; UPPER(TRIM(Table_Books[[#This Row],[Title]])) &amp; "|" &amp; UPPER(TRIM(Table_Books[[#This Row],[Author]]))</f>
        <v>B-THE BEAUTY OF THE HUSBAND: A FICTIONAL ESSAY IN 29 TANGOS|CARSON, ANNE</v>
      </c>
      <c r="B766" s="28" t="str">
        <f>IF(COUNTIFS(Table_Books[Hash_ID],Table_Books[[#This Row],[Hash_ID]])&gt;1,"Y","N")</f>
        <v>N</v>
      </c>
      <c r="C766" s="2" t="s">
        <v>6101</v>
      </c>
      <c r="D766" s="2" t="s">
        <v>6117</v>
      </c>
      <c r="G766" s="12"/>
      <c r="H766" s="12"/>
      <c r="I766" s="8"/>
      <c r="J766" s="12"/>
      <c r="K766" s="12"/>
      <c r="O766" s="33"/>
      <c r="P766" s="10"/>
      <c r="Q766" s="10" t="s">
        <v>1860</v>
      </c>
      <c r="R766" s="10"/>
      <c r="S766" s="10"/>
      <c r="T766" s="10" t="s">
        <v>1860</v>
      </c>
      <c r="U766" s="10" t="s">
        <v>1860</v>
      </c>
      <c r="V766" s="10"/>
      <c r="W766" s="10"/>
      <c r="X766" s="10"/>
      <c r="Y766" s="10"/>
      <c r="Z766" s="10"/>
      <c r="AA766" s="10"/>
      <c r="AB766" s="10"/>
      <c r="AE766" s="12">
        <f>IFERROR(FLOOR(Table_Books[[#This Row],[Published_Date]],10), 0)</f>
        <v>0</v>
      </c>
      <c r="AF766" s="2">
        <f>IFERROR(CEILING(VALUE(LEFT(Table_Books[[#This Row],[Published_Date]],FIND("-",Table_Books[[#This Row],[Published_Date]]&amp;"-")-1))/100, 1), 0)</f>
        <v>0</v>
      </c>
      <c r="AK766" s="2" t="str">
        <f>Table_Books[[#This Row],[Title]]&amp;"_"&amp;Table_Books[[#This Row],[Author]]</f>
        <v>The Beauty of the Husband: A Fictional Essay in 29 Tangos_Carson, Anne</v>
      </c>
      <c r="AL766" s="2" t="str">
        <f>Table_Books[[#This Row],[Author]]&amp;"_"&amp;Table_Books[[#This Row],[Title]]</f>
        <v>Carson, Anne_The Beauty of the Husband: A Fictional Essay in 29 Tangos</v>
      </c>
      <c r="AM766" s="2" t="str">
        <f>Table_Books[[#This Row],[Title]]&amp;" by "&amp;Table_Books[[#This Row],[Author]]</f>
        <v>The Beauty of the Husband: A Fictional Essay in 29 Tangos by Carson, Anne</v>
      </c>
    </row>
    <row r="767" spans="1:41" x14ac:dyDescent="0.35">
      <c r="A767" s="7" t="str">
        <f>"B-" &amp; UPPER(TRIM(Table_Books[[#This Row],[Title]])) &amp; "|" &amp; UPPER(TRIM(Table_Books[[#This Row],[Author]]))</f>
        <v>B-SILENT SPRING|CARSON, RACHEL</v>
      </c>
      <c r="B767" s="35" t="str">
        <f>IF(COUNTIFS(Table_Books[Hash_ID],Table_Books[[#This Row],[Hash_ID]])&gt;1,"Y","N")</f>
        <v>Y</v>
      </c>
      <c r="C767" s="35" t="s">
        <v>19773</v>
      </c>
      <c r="D767" s="35" t="s">
        <v>19774</v>
      </c>
      <c r="E767" s="35"/>
      <c r="F767" s="35"/>
      <c r="G767" s="36"/>
      <c r="H767" s="36"/>
      <c r="I767" s="37"/>
      <c r="J767" s="36"/>
      <c r="K767" s="36"/>
      <c r="L767" s="35"/>
      <c r="M767" s="35"/>
      <c r="N767" s="35"/>
      <c r="O767" s="38"/>
      <c r="P767" s="39"/>
      <c r="Q767" s="10" t="s">
        <v>1860</v>
      </c>
      <c r="R767" s="39"/>
      <c r="S767" s="39"/>
      <c r="T767" s="10" t="s">
        <v>1860</v>
      </c>
      <c r="U767" s="10" t="s">
        <v>1860</v>
      </c>
      <c r="V767" s="39"/>
      <c r="W767" s="39"/>
      <c r="X767" s="39"/>
      <c r="Y767" s="39"/>
      <c r="Z767" s="39"/>
      <c r="AA767" s="39"/>
      <c r="AB767" s="39"/>
      <c r="AC767" s="35"/>
      <c r="AD767" s="35"/>
      <c r="AE767" s="36">
        <f>IFERROR(FLOOR(Table_Books[[#This Row],[Published_Date]],10), 0)</f>
        <v>0</v>
      </c>
      <c r="AF767" s="35">
        <f>IFERROR(CEILING(VALUE(LEFT(Table_Books[[#This Row],[Published_Date]],FIND("-",Table_Books[[#This Row],[Published_Date]]&amp;"-")-1))/100, 1), 0)</f>
        <v>0</v>
      </c>
      <c r="AG767" s="35"/>
      <c r="AH767" s="35" t="s">
        <v>21602</v>
      </c>
      <c r="AI767" s="35"/>
      <c r="AJ767" s="35"/>
      <c r="AK767" s="35" t="str">
        <f>Table_Books[[#This Row],[Title]]&amp;"_"&amp;Table_Books[[#This Row],[Author]]</f>
        <v>Silent Spring_Carson, Rachel</v>
      </c>
      <c r="AL767" s="35" t="str">
        <f>Table_Books[[#This Row],[Author]]&amp;"_"&amp;Table_Books[[#This Row],[Title]]</f>
        <v>Carson, Rachel_Silent Spring</v>
      </c>
      <c r="AM767" s="35" t="str">
        <f>Table_Books[[#This Row],[Title]]&amp;" by "&amp;Table_Books[[#This Row],[Author]]</f>
        <v>Silent Spring by Carson, Rachel</v>
      </c>
      <c r="AN767" s="35"/>
      <c r="AO767" s="35"/>
    </row>
    <row r="768" spans="1:41" x14ac:dyDescent="0.35">
      <c r="A768" s="7" t="str">
        <f>"B-" &amp; UPPER(TRIM(Table_Books[[#This Row],[Title]])) &amp; "|" &amp; UPPER(TRIM(Table_Books[[#This Row],[Author]]))</f>
        <v>B-SILENT SPRING|CARSON, RACHEL</v>
      </c>
      <c r="B768" s="35" t="str">
        <f>IF(COUNTIFS(Table_Books[Hash_ID],Table_Books[[#This Row],[Hash_ID]])&gt;1,"Y","N")</f>
        <v>Y</v>
      </c>
      <c r="C768" s="35" t="s">
        <v>19773</v>
      </c>
      <c r="D768" s="35" t="s">
        <v>19774</v>
      </c>
      <c r="E768" s="35"/>
      <c r="F768" s="35"/>
      <c r="G768" s="36"/>
      <c r="H768" s="36"/>
      <c r="I768" s="37"/>
      <c r="J768" s="36"/>
      <c r="K768" s="36"/>
      <c r="L768" s="35"/>
      <c r="M768" s="35"/>
      <c r="N768" s="35"/>
      <c r="O768" s="38"/>
      <c r="P768" s="39"/>
      <c r="Q768" s="10" t="s">
        <v>1860</v>
      </c>
      <c r="R768" s="39"/>
      <c r="S768" s="39"/>
      <c r="T768" s="10" t="s">
        <v>1860</v>
      </c>
      <c r="U768" s="10" t="s">
        <v>1860</v>
      </c>
      <c r="V768" s="39"/>
      <c r="W768" s="39"/>
      <c r="X768" s="39"/>
      <c r="Y768" s="39"/>
      <c r="Z768" s="39"/>
      <c r="AA768" s="39"/>
      <c r="AB768" s="39"/>
      <c r="AC768" s="35"/>
      <c r="AD768" s="35"/>
      <c r="AE768" s="36">
        <f>IFERROR(FLOOR(Table_Books[[#This Row],[Published_Date]],10), 0)</f>
        <v>0</v>
      </c>
      <c r="AF768" s="35">
        <f>IFERROR(CEILING(VALUE(LEFT(Table_Books[[#This Row],[Published_Date]],FIND("-",Table_Books[[#This Row],[Published_Date]]&amp;"-")-1))/100, 1), 0)</f>
        <v>0</v>
      </c>
      <c r="AG768" s="35"/>
      <c r="AH768" s="35"/>
      <c r="AI768" s="35"/>
      <c r="AJ768" s="35"/>
      <c r="AK768" s="35" t="str">
        <f>Table_Books[[#This Row],[Title]]&amp;"_"&amp;Table_Books[[#This Row],[Author]]</f>
        <v>Silent Spring_Carson, Rachel</v>
      </c>
      <c r="AL768" s="35" t="str">
        <f>Table_Books[[#This Row],[Author]]&amp;"_"&amp;Table_Books[[#This Row],[Title]]</f>
        <v>Carson, Rachel_Silent Spring</v>
      </c>
      <c r="AM768" s="35" t="str">
        <f>Table_Books[[#This Row],[Title]]&amp;" by "&amp;Table_Books[[#This Row],[Author]]</f>
        <v>Silent Spring by Carson, Rachel</v>
      </c>
      <c r="AN768" s="35"/>
      <c r="AO768" s="35"/>
    </row>
    <row r="769" spans="1:41" ht="29" x14ac:dyDescent="0.35">
      <c r="A769" s="7" t="str">
        <f>"B-" &amp; UPPER(TRIM(Table_Books[[#This Row],[Title]])) &amp; "|" &amp; UPPER(TRIM(Table_Books[[#This Row],[Author]]))</f>
        <v>B-BLINDING|CĂRTĂRESCU, MIRCEA</v>
      </c>
      <c r="B769" s="28" t="str">
        <f>IF(COUNTIFS(Table_Books[Hash_ID],Table_Books[[#This Row],[Hash_ID]])&gt;1,"Y","N")</f>
        <v>N</v>
      </c>
      <c r="C769" s="2" t="s">
        <v>2312</v>
      </c>
      <c r="D769" s="2" t="s">
        <v>2253</v>
      </c>
      <c r="G769" s="12">
        <v>2010</v>
      </c>
      <c r="H769" s="12"/>
      <c r="I769" s="8"/>
      <c r="J769" s="12"/>
      <c r="K769" s="12"/>
      <c r="L769" s="2">
        <v>464</v>
      </c>
      <c r="M769" s="2" t="s">
        <v>2339</v>
      </c>
      <c r="O769" s="33">
        <v>5</v>
      </c>
      <c r="P769" s="10"/>
      <c r="Q769" s="10" t="s">
        <v>1860</v>
      </c>
      <c r="R769" s="10"/>
      <c r="S769" s="10"/>
      <c r="T769" s="10" t="s">
        <v>1860</v>
      </c>
      <c r="U769" s="10" t="s">
        <v>1860</v>
      </c>
      <c r="V769" s="10" t="s">
        <v>1824</v>
      </c>
      <c r="W769" s="10"/>
      <c r="X769" s="10"/>
      <c r="Y769" s="10"/>
      <c r="Z769" s="10"/>
      <c r="AA769" s="10"/>
      <c r="AB769" s="10"/>
      <c r="AE769" s="12">
        <f>IFERROR(FLOOR(Table_Books[[#This Row],[Published_Date]],10), 0)</f>
        <v>2010</v>
      </c>
      <c r="AF769" s="2">
        <f>IFERROR(CEILING(VALUE(LEFT(Table_Books[[#This Row],[Published_Date]],FIND("-",Table_Books[[#This Row],[Published_Date]]&amp;"-")-1))/100, 1), 0)</f>
        <v>21</v>
      </c>
      <c r="AK769" s="2" t="str">
        <f>Table_Books[[#This Row],[Title]]&amp;"_"&amp;Table_Books[[#This Row],[Author]]</f>
        <v>Blinding_Cărtărescu, Mircea</v>
      </c>
      <c r="AL769" s="2" t="str">
        <f>Table_Books[[#This Row],[Author]]&amp;"_"&amp;Table_Books[[#This Row],[Title]]</f>
        <v>Cărtărescu, Mircea_Blinding</v>
      </c>
      <c r="AM769" s="2" t="str">
        <f>Table_Books[[#This Row],[Title]]&amp;" by "&amp;Table_Books[[#This Row],[Author]]</f>
        <v>Blinding by Cărtărescu, Mircea</v>
      </c>
    </row>
    <row r="770" spans="1:41" x14ac:dyDescent="0.35">
      <c r="A770" s="7" t="str">
        <f>"B-" &amp; UPPER(TRIM(Table_Books[[#This Row],[Title]])) &amp; "|" &amp; UPPER(TRIM(Table_Books[[#This Row],[Author]]))</f>
        <v>B-NOSTALGIA|CĂRTĂRESCU, MIRCEA</v>
      </c>
      <c r="B770" s="28" t="str">
        <f>IF(COUNTIFS(Table_Books[Hash_ID],Table_Books[[#This Row],[Hash_ID]])&gt;1,"Y","N")</f>
        <v>N</v>
      </c>
      <c r="C770" s="2" t="s">
        <v>5777</v>
      </c>
      <c r="D770" s="2" t="s">
        <v>2253</v>
      </c>
      <c r="G770" s="12"/>
      <c r="H770" s="12"/>
      <c r="I770" s="8"/>
      <c r="J770" s="12"/>
      <c r="K770" s="12"/>
      <c r="O770" s="33"/>
      <c r="P770" s="10"/>
      <c r="Q770" s="10" t="s">
        <v>1860</v>
      </c>
      <c r="R770" s="10"/>
      <c r="S770" s="10"/>
      <c r="T770" s="10" t="s">
        <v>1860</v>
      </c>
      <c r="U770" s="10" t="s">
        <v>1860</v>
      </c>
      <c r="V770" s="10"/>
      <c r="W770" s="10"/>
      <c r="X770" s="10"/>
      <c r="Y770" s="10"/>
      <c r="Z770" s="10"/>
      <c r="AA770" s="10"/>
      <c r="AB770" s="10"/>
      <c r="AE770" s="12">
        <f>IFERROR(FLOOR(Table_Books[[#This Row],[Published_Date]],10), 0)</f>
        <v>0</v>
      </c>
      <c r="AF770" s="2">
        <f>IFERROR(CEILING(VALUE(LEFT(Table_Books[[#This Row],[Published_Date]],FIND("-",Table_Books[[#This Row],[Published_Date]]&amp;"-")-1))/100, 1), 0)</f>
        <v>0</v>
      </c>
      <c r="AK770" s="2" t="str">
        <f>Table_Books[[#This Row],[Title]]&amp;"_"&amp;Table_Books[[#This Row],[Author]]</f>
        <v>Nostalgia_Cărtărescu, Mircea</v>
      </c>
      <c r="AL770" s="2" t="str">
        <f>Table_Books[[#This Row],[Author]]&amp;"_"&amp;Table_Books[[#This Row],[Title]]</f>
        <v>Cărtărescu, Mircea_Nostalgia</v>
      </c>
      <c r="AM770" s="2" t="str">
        <f>Table_Books[[#This Row],[Title]]&amp;" by "&amp;Table_Books[[#This Row],[Author]]</f>
        <v>Nostalgia by Cărtărescu, Mircea</v>
      </c>
    </row>
    <row r="771" spans="1:41" x14ac:dyDescent="0.35">
      <c r="A771" s="7" t="str">
        <f>"B-" &amp; UPPER(TRIM(Table_Books[[#This Row],[Title]])) &amp; "|" &amp; UPPER(TRIM(Table_Books[[#This Row],[Author]]))</f>
        <v>B-ORBITOR. ARIPA STÂNGĂ|CĂRTĂRESCU, MIRCEA</v>
      </c>
      <c r="B771" s="28" t="str">
        <f>IF(COUNTIFS(Table_Books[Hash_ID],Table_Books[[#This Row],[Hash_ID]])&gt;1,"Y","N")</f>
        <v>N</v>
      </c>
      <c r="C771" s="2" t="s">
        <v>6276</v>
      </c>
      <c r="D771" s="2" t="s">
        <v>2253</v>
      </c>
      <c r="G771" s="12"/>
      <c r="H771" s="12"/>
      <c r="I771" s="8"/>
      <c r="J771" s="12"/>
      <c r="K771" s="12"/>
      <c r="O771" s="33"/>
      <c r="P771" s="10"/>
      <c r="Q771" s="10" t="s">
        <v>1860</v>
      </c>
      <c r="R771" s="10"/>
      <c r="S771" s="10"/>
      <c r="T771" s="10" t="s">
        <v>1860</v>
      </c>
      <c r="U771" s="10" t="s">
        <v>1860</v>
      </c>
      <c r="V771" s="10"/>
      <c r="W771" s="10"/>
      <c r="X771" s="10"/>
      <c r="Y771" s="10"/>
      <c r="Z771" s="10"/>
      <c r="AA771" s="10"/>
      <c r="AB771" s="10"/>
      <c r="AE771" s="12">
        <f>IFERROR(FLOOR(Table_Books[[#This Row],[Published_Date]],10), 0)</f>
        <v>0</v>
      </c>
      <c r="AF771" s="2">
        <f>IFERROR(CEILING(VALUE(LEFT(Table_Books[[#This Row],[Published_Date]],FIND("-",Table_Books[[#This Row],[Published_Date]]&amp;"-")-1))/100, 1), 0)</f>
        <v>0</v>
      </c>
      <c r="AK771" s="2" t="str">
        <f>Table_Books[[#This Row],[Title]]&amp;"_"&amp;Table_Books[[#This Row],[Author]]</f>
        <v>Orbitor. Aripa stângă_Cărtărescu, Mircea</v>
      </c>
      <c r="AL771" s="2" t="str">
        <f>Table_Books[[#This Row],[Author]]&amp;"_"&amp;Table_Books[[#This Row],[Title]]</f>
        <v>Cărtărescu, Mircea_Orbitor. Aripa stângă</v>
      </c>
      <c r="AM771" s="2" t="str">
        <f>Table_Books[[#This Row],[Title]]&amp;" by "&amp;Table_Books[[#This Row],[Author]]</f>
        <v>Orbitor. Aripa stângă by Cărtărescu, Mircea</v>
      </c>
    </row>
    <row r="772" spans="1:41" ht="29" x14ac:dyDescent="0.35">
      <c r="A772" s="7" t="str">
        <f>"B-" &amp; UPPER(TRIM(Table_Books[[#This Row],[Title]])) &amp; "|" &amp; UPPER(TRIM(Table_Books[[#This Row],[Author]]))</f>
        <v>B-SOLENOID|CĂRTĂRESCU, MIRCEA</v>
      </c>
      <c r="B772" s="28" t="str">
        <f>IF(COUNTIFS(Table_Books[Hash_ID],Table_Books[[#This Row],[Hash_ID]])&gt;1,"Y","N")</f>
        <v>N</v>
      </c>
      <c r="C772" s="2" t="s">
        <v>2328</v>
      </c>
      <c r="D772" s="2" t="s">
        <v>2253</v>
      </c>
      <c r="G772" s="12">
        <v>2015</v>
      </c>
      <c r="H772" s="12"/>
      <c r="I772" s="8"/>
      <c r="J772" s="12"/>
      <c r="K772" s="12"/>
      <c r="L772" s="2">
        <v>672</v>
      </c>
      <c r="M772" s="2" t="s">
        <v>2350</v>
      </c>
      <c r="O772" s="33">
        <v>5</v>
      </c>
      <c r="P772" s="10"/>
      <c r="Q772" s="10" t="s">
        <v>1860</v>
      </c>
      <c r="R772" s="10"/>
      <c r="S772" s="10"/>
      <c r="T772" s="10" t="s">
        <v>1860</v>
      </c>
      <c r="U772" s="10" t="s">
        <v>1860</v>
      </c>
      <c r="V772" s="10" t="s">
        <v>1824</v>
      </c>
      <c r="W772" s="10"/>
      <c r="X772" s="10"/>
      <c r="Y772" s="10"/>
      <c r="Z772" s="10"/>
      <c r="AA772" s="10"/>
      <c r="AB772" s="10"/>
      <c r="AE772" s="12">
        <f>IFERROR(FLOOR(Table_Books[[#This Row],[Published_Date]],10), 0)</f>
        <v>2010</v>
      </c>
      <c r="AF772" s="2">
        <f>IFERROR(CEILING(VALUE(LEFT(Table_Books[[#This Row],[Published_Date]],FIND("-",Table_Books[[#This Row],[Published_Date]]&amp;"-")-1))/100, 1), 0)</f>
        <v>21</v>
      </c>
      <c r="AK772" s="2" t="str">
        <f>Table_Books[[#This Row],[Title]]&amp;"_"&amp;Table_Books[[#This Row],[Author]]</f>
        <v>Solenoid_Cărtărescu, Mircea</v>
      </c>
      <c r="AL772" s="2" t="str">
        <f>Table_Books[[#This Row],[Author]]&amp;"_"&amp;Table_Books[[#This Row],[Title]]</f>
        <v>Cărtărescu, Mircea_Solenoid</v>
      </c>
      <c r="AM772" s="2" t="str">
        <f>Table_Books[[#This Row],[Title]]&amp;" by "&amp;Table_Books[[#This Row],[Author]]</f>
        <v>Solenoid by Cărtărescu, Mircea</v>
      </c>
    </row>
    <row r="773" spans="1:41" x14ac:dyDescent="0.35">
      <c r="A773" s="7" t="str">
        <f>"B-" &amp; UPPER(TRIM(Table_Books[[#This Row],[Title]])) &amp; "|" &amp; UPPER(TRIM(Table_Books[[#This Row],[Author]]))</f>
        <v>B-NIGHTS AT THE CIRCUS|CARTER, ANGELA</v>
      </c>
      <c r="B773" s="35" t="str">
        <f>IF(COUNTIFS(Table_Books[Hash_ID],Table_Books[[#This Row],[Hash_ID]])&gt;1,"Y","N")</f>
        <v>Y</v>
      </c>
      <c r="C773" s="35" t="s">
        <v>20094</v>
      </c>
      <c r="D773" s="35" t="s">
        <v>12777</v>
      </c>
      <c r="E773" s="35"/>
      <c r="F773" s="35"/>
      <c r="G773" s="36"/>
      <c r="H773" s="36"/>
      <c r="I773" s="37"/>
      <c r="J773" s="36"/>
      <c r="K773" s="36"/>
      <c r="L773" s="35"/>
      <c r="M773" s="35"/>
      <c r="N773" s="35"/>
      <c r="O773" s="38"/>
      <c r="P773" s="39"/>
      <c r="Q773" s="10" t="s">
        <v>1860</v>
      </c>
      <c r="R773" s="39"/>
      <c r="S773" s="39"/>
      <c r="T773" s="10" t="s">
        <v>1860</v>
      </c>
      <c r="U773" s="10" t="s">
        <v>1860</v>
      </c>
      <c r="V773" s="39"/>
      <c r="W773" s="39"/>
      <c r="X773" s="39"/>
      <c r="Y773" s="39"/>
      <c r="Z773" s="39"/>
      <c r="AA773" s="39"/>
      <c r="AB773" s="39"/>
      <c r="AC773" s="35"/>
      <c r="AD773" s="35"/>
      <c r="AE773" s="36">
        <f>IFERROR(FLOOR(Table_Books[[#This Row],[Published_Date]],10), 0)</f>
        <v>0</v>
      </c>
      <c r="AF773" s="35">
        <f>IFERROR(CEILING(VALUE(LEFT(Table_Books[[#This Row],[Published_Date]],FIND("-",Table_Books[[#This Row],[Published_Date]]&amp;"-")-1))/100, 1), 0)</f>
        <v>0</v>
      </c>
      <c r="AG773" s="35"/>
      <c r="AH773" s="35"/>
      <c r="AI773" s="35"/>
      <c r="AJ773" s="35"/>
      <c r="AK773" s="35" t="str">
        <f>Table_Books[[#This Row],[Title]]&amp;"_"&amp;Table_Books[[#This Row],[Author]]</f>
        <v>Nights at the Circus_Carter, Angela</v>
      </c>
      <c r="AL773" s="35" t="str">
        <f>Table_Books[[#This Row],[Author]]&amp;"_"&amp;Table_Books[[#This Row],[Title]]</f>
        <v>Carter, Angela_Nights at the Circus</v>
      </c>
      <c r="AM773" s="35" t="str">
        <f>Table_Books[[#This Row],[Title]]&amp;" by "&amp;Table_Books[[#This Row],[Author]]</f>
        <v>Nights at the Circus by Carter, Angela</v>
      </c>
      <c r="AN773" s="35"/>
      <c r="AO773" s="35"/>
    </row>
    <row r="774" spans="1:41" x14ac:dyDescent="0.35">
      <c r="A774" s="7" t="str">
        <f>"B-" &amp; UPPER(TRIM(Table_Books[[#This Row],[Title]])) &amp; "|" &amp; UPPER(TRIM(Table_Books[[#This Row],[Author]]))</f>
        <v>B-NIGHTS AT THE CIRCUS|CARTER, ANGELA</v>
      </c>
      <c r="B774" s="35" t="str">
        <f>IF(COUNTIFS(Table_Books[Hash_ID],Table_Books[[#This Row],[Hash_ID]])&gt;1,"Y","N")</f>
        <v>Y</v>
      </c>
      <c r="C774" s="35" t="s">
        <v>20094</v>
      </c>
      <c r="D774" s="35" t="s">
        <v>12777</v>
      </c>
      <c r="E774" s="35"/>
      <c r="F774" s="35"/>
      <c r="G774" s="36"/>
      <c r="H774" s="36"/>
      <c r="I774" s="37"/>
      <c r="J774" s="36"/>
      <c r="K774" s="36"/>
      <c r="L774" s="35"/>
      <c r="M774" s="35"/>
      <c r="N774" s="35"/>
      <c r="O774" s="38"/>
      <c r="P774" s="39"/>
      <c r="Q774" s="10" t="s">
        <v>1860</v>
      </c>
      <c r="R774" s="39"/>
      <c r="S774" s="39"/>
      <c r="T774" s="10" t="s">
        <v>1860</v>
      </c>
      <c r="U774" s="10" t="s">
        <v>1860</v>
      </c>
      <c r="V774" s="39"/>
      <c r="W774" s="39"/>
      <c r="X774" s="39"/>
      <c r="Y774" s="39"/>
      <c r="Z774" s="39"/>
      <c r="AA774" s="39"/>
      <c r="AB774" s="39"/>
      <c r="AC774" s="35"/>
      <c r="AD774" s="35"/>
      <c r="AE774" s="36">
        <f>IFERROR(FLOOR(Table_Books[[#This Row],[Published_Date]],10), 0)</f>
        <v>0</v>
      </c>
      <c r="AF774" s="35">
        <f>IFERROR(CEILING(VALUE(LEFT(Table_Books[[#This Row],[Published_Date]],FIND("-",Table_Books[[#This Row],[Published_Date]]&amp;"-")-1))/100, 1), 0)</f>
        <v>0</v>
      </c>
      <c r="AG774" s="35"/>
      <c r="AH774" s="35" t="s">
        <v>21572</v>
      </c>
      <c r="AI774" s="35"/>
      <c r="AJ774" s="35" t="s">
        <v>20325</v>
      </c>
      <c r="AK774" s="35" t="str">
        <f>Table_Books[[#This Row],[Title]]&amp;"_"&amp;Table_Books[[#This Row],[Author]]</f>
        <v>Nights at the Circus_Carter, Angela</v>
      </c>
      <c r="AL774" s="35" t="str">
        <f>Table_Books[[#This Row],[Author]]&amp;"_"&amp;Table_Books[[#This Row],[Title]]</f>
        <v>Carter, Angela_Nights at the Circus</v>
      </c>
      <c r="AM774" s="35" t="str">
        <f>Table_Books[[#This Row],[Title]]&amp;" by "&amp;Table_Books[[#This Row],[Author]]</f>
        <v>Nights at the Circus by Carter, Angela</v>
      </c>
      <c r="AN774" s="35"/>
      <c r="AO774" s="35"/>
    </row>
    <row r="775" spans="1:41" x14ac:dyDescent="0.35">
      <c r="A775" s="7" t="str">
        <f>"B-" &amp; UPPER(TRIM(Table_Books[[#This Row],[Title]])) &amp; "|" &amp; UPPER(TRIM(Table_Books[[#This Row],[Author]]))</f>
        <v>B-THE BLOODY CHAMBER: AND OTHER STORIES|CARTER, ANGELA</v>
      </c>
      <c r="B775" s="28" t="str">
        <f>IF(COUNTIFS(Table_Books[Hash_ID],Table_Books[[#This Row],[Hash_ID]])&gt;1,"Y","N")</f>
        <v>N</v>
      </c>
      <c r="C775" s="2" t="s">
        <v>12776</v>
      </c>
      <c r="D775" s="2" t="s">
        <v>12777</v>
      </c>
      <c r="G775" s="12"/>
      <c r="H775" s="12"/>
      <c r="I775" s="8"/>
      <c r="J775" s="12"/>
      <c r="K775" s="12"/>
      <c r="O775" s="33">
        <v>4</v>
      </c>
      <c r="P775" s="10"/>
      <c r="Q775" s="10" t="s">
        <v>1860</v>
      </c>
      <c r="R775" s="10"/>
      <c r="S775" s="10"/>
      <c r="T775" s="10" t="s">
        <v>1860</v>
      </c>
      <c r="U775" s="10" t="s">
        <v>1860</v>
      </c>
      <c r="V775" s="10"/>
      <c r="W775" s="10"/>
      <c r="X775" s="10"/>
      <c r="Y775" s="10"/>
      <c r="Z775" s="10"/>
      <c r="AA775" s="10"/>
      <c r="AB775" s="10"/>
      <c r="AE775" s="12">
        <f>IFERROR(FLOOR(Table_Books[[#This Row],[Published_Date]],10), 0)</f>
        <v>0</v>
      </c>
      <c r="AF775" s="2">
        <f>IFERROR(CEILING(VALUE(LEFT(Table_Books[[#This Row],[Published_Date]],FIND("-",Table_Books[[#This Row],[Published_Date]]&amp;"-")-1))/100, 1), 0)</f>
        <v>0</v>
      </c>
      <c r="AH775" s="2" t="s">
        <v>21572</v>
      </c>
      <c r="AJ775" s="2" t="s">
        <v>20326</v>
      </c>
      <c r="AK775" s="2" t="str">
        <f>Table_Books[[#This Row],[Title]]&amp;"_"&amp;Table_Books[[#This Row],[Author]]</f>
        <v>The Bloody Chamber: And Other Stories_Carter, Angela</v>
      </c>
      <c r="AL775" s="2" t="str">
        <f>Table_Books[[#This Row],[Author]]&amp;"_"&amp;Table_Books[[#This Row],[Title]]</f>
        <v>Carter, Angela_The Bloody Chamber: And Other Stories</v>
      </c>
      <c r="AM775" s="2" t="str">
        <f>Table_Books[[#This Row],[Title]]&amp;" by "&amp;Table_Books[[#This Row],[Author]]</f>
        <v>The Bloody Chamber: And Other Stories by Carter, Angela</v>
      </c>
    </row>
    <row r="776" spans="1:41" x14ac:dyDescent="0.35">
      <c r="A776" s="7" t="str">
        <f>"B-" &amp; UPPER(TRIM(Table_Books[[#This Row],[Title]])) &amp; "|" &amp; UPPER(TRIM(Table_Books[[#This Row],[Author]]))</f>
        <v>B-THE INFERNAL DESIRE MACHINES OF DOCTOR HOFFMAN|CARTER, ANGELA</v>
      </c>
      <c r="B776" s="28" t="str">
        <f>IF(COUNTIFS(Table_Books[Hash_ID],Table_Books[[#This Row],[Hash_ID]])&gt;1,"Y","N")</f>
        <v>N</v>
      </c>
      <c r="C776" s="2" t="s">
        <v>22689</v>
      </c>
      <c r="D776" s="2" t="s">
        <v>12777</v>
      </c>
      <c r="G776" s="12"/>
      <c r="H776" s="12"/>
      <c r="I776" s="8"/>
      <c r="J776" s="12"/>
      <c r="K776" s="12"/>
      <c r="O776" s="33">
        <v>4</v>
      </c>
      <c r="P776" s="10"/>
      <c r="Q776" s="10" t="s">
        <v>1860</v>
      </c>
      <c r="R776" s="10"/>
      <c r="S776" s="10"/>
      <c r="T776" s="10" t="s">
        <v>1860</v>
      </c>
      <c r="U776" s="10" t="s">
        <v>1860</v>
      </c>
      <c r="V776" s="10"/>
      <c r="W776" s="10"/>
      <c r="X776" s="10"/>
      <c r="Y776" s="10"/>
      <c r="Z776" s="10"/>
      <c r="AA776" s="10"/>
      <c r="AB776" s="10"/>
      <c r="AE776" s="12">
        <f>IFERROR(FLOOR(Table_Books[[#This Row],[Published_Date]],10), 0)</f>
        <v>0</v>
      </c>
      <c r="AF776" s="2">
        <f>IFERROR(CEILING(VALUE(LEFT(Table_Books[[#This Row],[Published_Date]],FIND("-",Table_Books[[#This Row],[Published_Date]]&amp;"-")-1))/100, 1), 0)</f>
        <v>0</v>
      </c>
      <c r="AK776" s="2" t="str">
        <f>Table_Books[[#This Row],[Title]]&amp;"_"&amp;Table_Books[[#This Row],[Author]]</f>
        <v>The Infernal Desire Machines of Doctor Hoffman_Carter, Angela</v>
      </c>
      <c r="AL776" s="2" t="str">
        <f>Table_Books[[#This Row],[Author]]&amp;"_"&amp;Table_Books[[#This Row],[Title]]</f>
        <v>Carter, Angela_The Infernal Desire Machines of Doctor Hoffman</v>
      </c>
      <c r="AM776" s="2" t="str">
        <f>Table_Books[[#This Row],[Title]]&amp;" by "&amp;Table_Books[[#This Row],[Author]]</f>
        <v>The Infernal Desire Machines of Doctor Hoffman by Carter, Angela</v>
      </c>
    </row>
    <row r="777" spans="1:41" x14ac:dyDescent="0.35">
      <c r="A777" s="7" t="str">
        <f>"B-" &amp; UPPER(TRIM(Table_Books[[#This Row],[Title]])) &amp; "|" &amp; UPPER(TRIM(Table_Books[[#This Row],[Author]]))</f>
        <v>B-THE PASSION OF NEW EVE|CARTER, ANGELA</v>
      </c>
      <c r="B777" s="35" t="str">
        <f>IF(COUNTIFS(Table_Books[Hash_ID],Table_Books[[#This Row],[Hash_ID]])&gt;1,"Y","N")</f>
        <v>Y</v>
      </c>
      <c r="C777" s="35" t="s">
        <v>15688</v>
      </c>
      <c r="D777" s="35" t="s">
        <v>12777</v>
      </c>
      <c r="E777" s="35"/>
      <c r="F777" s="35"/>
      <c r="G777" s="36"/>
      <c r="H777" s="36"/>
      <c r="I777" s="37"/>
      <c r="J777" s="36"/>
      <c r="K777" s="36"/>
      <c r="L777" s="35"/>
      <c r="M777" s="35"/>
      <c r="N777" s="35"/>
      <c r="O777" s="38"/>
      <c r="P777" s="39"/>
      <c r="Q777" s="10" t="s">
        <v>1860</v>
      </c>
      <c r="R777" s="39"/>
      <c r="S777" s="39"/>
      <c r="T777" s="10" t="s">
        <v>1860</v>
      </c>
      <c r="U777" s="10" t="s">
        <v>1860</v>
      </c>
      <c r="V777" s="39"/>
      <c r="W777" s="39"/>
      <c r="X777" s="39"/>
      <c r="Y777" s="39"/>
      <c r="Z777" s="39"/>
      <c r="AA777" s="39"/>
      <c r="AB777" s="39"/>
      <c r="AC777" s="35"/>
      <c r="AD777" s="35"/>
      <c r="AE777" s="36">
        <f>IFERROR(FLOOR(Table_Books[[#This Row],[Published_Date]],10), 0)</f>
        <v>0</v>
      </c>
      <c r="AF777" s="35">
        <f>IFERROR(CEILING(VALUE(LEFT(Table_Books[[#This Row],[Published_Date]],FIND("-",Table_Books[[#This Row],[Published_Date]]&amp;"-")-1))/100, 1), 0)</f>
        <v>0</v>
      </c>
      <c r="AG777" s="35"/>
      <c r="AH777" s="35"/>
      <c r="AI777" s="35"/>
      <c r="AJ777" s="35"/>
      <c r="AK777" s="35" t="str">
        <f>Table_Books[[#This Row],[Title]]&amp;"_"&amp;Table_Books[[#This Row],[Author]]</f>
        <v>The Passion of New Eve_Carter, Angela</v>
      </c>
      <c r="AL777" s="35" t="str">
        <f>Table_Books[[#This Row],[Author]]&amp;"_"&amp;Table_Books[[#This Row],[Title]]</f>
        <v>Carter, Angela_The Passion of New Eve</v>
      </c>
      <c r="AM777" s="35" t="str">
        <f>Table_Books[[#This Row],[Title]]&amp;" by "&amp;Table_Books[[#This Row],[Author]]</f>
        <v>The Passion of New Eve by Carter, Angela</v>
      </c>
      <c r="AN777" s="35"/>
      <c r="AO777" s="35"/>
    </row>
    <row r="778" spans="1:41" x14ac:dyDescent="0.35">
      <c r="A778" s="7" t="str">
        <f>"B-" &amp; UPPER(TRIM(Table_Books[[#This Row],[Title]])) &amp; "|" &amp; UPPER(TRIM(Table_Books[[#This Row],[Author]]))</f>
        <v>B-THE PASSION OF NEW EVE|CARTER, ANGELA</v>
      </c>
      <c r="B778" s="35" t="str">
        <f>IF(COUNTIFS(Table_Books[Hash_ID],Table_Books[[#This Row],[Hash_ID]])&gt;1,"Y","N")</f>
        <v>Y</v>
      </c>
      <c r="C778" s="35" t="s">
        <v>15688</v>
      </c>
      <c r="D778" s="35" t="s">
        <v>12777</v>
      </c>
      <c r="E778" s="35"/>
      <c r="F778" s="35"/>
      <c r="G778" s="36"/>
      <c r="H778" s="36"/>
      <c r="I778" s="37"/>
      <c r="J778" s="36"/>
      <c r="K778" s="36"/>
      <c r="L778" s="35"/>
      <c r="M778" s="35"/>
      <c r="N778" s="35"/>
      <c r="O778" s="38">
        <v>4</v>
      </c>
      <c r="P778" s="39"/>
      <c r="Q778" s="10" t="s">
        <v>1860</v>
      </c>
      <c r="R778" s="39"/>
      <c r="S778" s="39"/>
      <c r="T778" s="10" t="s">
        <v>1860</v>
      </c>
      <c r="U778" s="10" t="s">
        <v>1860</v>
      </c>
      <c r="V778" s="39"/>
      <c r="W778" s="39"/>
      <c r="X778" s="39"/>
      <c r="Y778" s="39"/>
      <c r="Z778" s="39"/>
      <c r="AA778" s="39"/>
      <c r="AB778" s="39"/>
      <c r="AC778" s="35"/>
      <c r="AD778" s="35"/>
      <c r="AE778" s="36">
        <f>IFERROR(FLOOR(Table_Books[[#This Row],[Published_Date]],10), 0)</f>
        <v>0</v>
      </c>
      <c r="AF778" s="35">
        <f>IFERROR(CEILING(VALUE(LEFT(Table_Books[[#This Row],[Published_Date]],FIND("-",Table_Books[[#This Row],[Published_Date]]&amp;"-")-1))/100, 1), 0)</f>
        <v>0</v>
      </c>
      <c r="AG778" s="35"/>
      <c r="AH778" s="35" t="s">
        <v>21572</v>
      </c>
      <c r="AI778" s="35"/>
      <c r="AJ778" s="35" t="s">
        <v>20324</v>
      </c>
      <c r="AK778" s="35" t="str">
        <f>Table_Books[[#This Row],[Title]]&amp;"_"&amp;Table_Books[[#This Row],[Author]]</f>
        <v>The Passion of New Eve_Carter, Angela</v>
      </c>
      <c r="AL778" s="35" t="str">
        <f>Table_Books[[#This Row],[Author]]&amp;"_"&amp;Table_Books[[#This Row],[Title]]</f>
        <v>Carter, Angela_The Passion of New Eve</v>
      </c>
      <c r="AM778" s="35" t="str">
        <f>Table_Books[[#This Row],[Title]]&amp;" by "&amp;Table_Books[[#This Row],[Author]]</f>
        <v>The Passion of New Eve by Carter, Angela</v>
      </c>
      <c r="AN778" s="35"/>
      <c r="AO778" s="35"/>
    </row>
    <row r="779" spans="1:41" ht="43.5" x14ac:dyDescent="0.35">
      <c r="A779" s="7" t="str">
        <f>"B-" &amp; UPPER(TRIM(Table_Books[[#This Row],[Title]])) &amp; "|" &amp; UPPER(TRIM(Table_Books[[#This Row],[Author]]))</f>
        <v>B-MARCEL PROUST: A LIFE|CARTER, WILLIAM C.</v>
      </c>
      <c r="B779" s="28" t="str">
        <f>IF(COUNTIFS(Table_Books[Hash_ID],Table_Books[[#This Row],[Hash_ID]])&gt;1,"Y","N")</f>
        <v>N</v>
      </c>
      <c r="C779" s="2" t="s">
        <v>2916</v>
      </c>
      <c r="D779" s="2" t="s">
        <v>2919</v>
      </c>
      <c r="G779" s="12">
        <v>2000</v>
      </c>
      <c r="H779" s="12"/>
      <c r="I779" s="8"/>
      <c r="J779" s="12"/>
      <c r="K779" s="12"/>
      <c r="L779" s="2">
        <v>944</v>
      </c>
      <c r="M779" s="2" t="s">
        <v>2988</v>
      </c>
      <c r="O779" s="33"/>
      <c r="P779" s="10"/>
      <c r="Q779" s="10" t="s">
        <v>1860</v>
      </c>
      <c r="R779" s="10"/>
      <c r="S779" s="10"/>
      <c r="T779" s="10" t="s">
        <v>1860</v>
      </c>
      <c r="U779" s="10" t="s">
        <v>1860</v>
      </c>
      <c r="V779" s="10"/>
      <c r="W779" s="10"/>
      <c r="X779" s="10"/>
      <c r="Y779" s="10"/>
      <c r="Z779" s="10"/>
      <c r="AA779" s="10"/>
      <c r="AB779" s="10"/>
      <c r="AE779" s="12">
        <f>IFERROR(FLOOR(Table_Books[[#This Row],[Published_Date]],10), 0)</f>
        <v>2000</v>
      </c>
      <c r="AF779" s="2">
        <f>IFERROR(CEILING(VALUE(LEFT(Table_Books[[#This Row],[Published_Date]],FIND("-",Table_Books[[#This Row],[Published_Date]]&amp;"-")-1))/100, 1), 0)</f>
        <v>20</v>
      </c>
      <c r="AK779" s="2" t="str">
        <f>Table_Books[[#This Row],[Title]]&amp;"_"&amp;Table_Books[[#This Row],[Author]]</f>
        <v>Marcel Proust: A Life_Carter, William C.</v>
      </c>
      <c r="AL779" s="2" t="str">
        <f>Table_Books[[#This Row],[Author]]&amp;"_"&amp;Table_Books[[#This Row],[Title]]</f>
        <v>Carter, William C._Marcel Proust: A Life</v>
      </c>
      <c r="AM779" s="2" t="str">
        <f>Table_Books[[#This Row],[Title]]&amp;" by "&amp;Table_Books[[#This Row],[Author]]</f>
        <v>Marcel Proust: A Life by Carter, William C.</v>
      </c>
    </row>
    <row r="780" spans="1:41" x14ac:dyDescent="0.35">
      <c r="A780" s="7" t="str">
        <f>"B-" &amp; UPPER(TRIM(Table_Books[[#This Row],[Title]])) &amp; "|" &amp; UPPER(TRIM(Table_Books[[#This Row],[Author]]))</f>
        <v>B-INSTITUTES (EASTERN ORTHODOX CONTEXT)|CASSIAN, JOHN</v>
      </c>
      <c r="B780" s="35" t="str">
        <f>IF(COUNTIFS(Table_Books[Hash_ID],Table_Books[[#This Row],[Hash_ID]])&gt;1,"Y","N")</f>
        <v>N</v>
      </c>
      <c r="C780" s="35" t="s">
        <v>19074</v>
      </c>
      <c r="D780" s="48" t="s">
        <v>19075</v>
      </c>
      <c r="E780" s="35"/>
      <c r="F780" s="35"/>
      <c r="G780" s="36"/>
      <c r="H780" s="36"/>
      <c r="I780" s="37"/>
      <c r="J780" s="36"/>
      <c r="K780" s="36"/>
      <c r="L780" s="35"/>
      <c r="M780" s="35"/>
      <c r="N780" s="35"/>
      <c r="O780" s="38"/>
      <c r="P780" s="39"/>
      <c r="Q780" s="10" t="s">
        <v>1860</v>
      </c>
      <c r="R780" s="39"/>
      <c r="S780" s="39"/>
      <c r="T780" s="10" t="s">
        <v>1860</v>
      </c>
      <c r="U780" s="10" t="s">
        <v>1860</v>
      </c>
      <c r="V780" s="39"/>
      <c r="W780" s="39"/>
      <c r="X780" s="39"/>
      <c r="Y780" s="39"/>
      <c r="Z780" s="39"/>
      <c r="AA780" s="39"/>
      <c r="AB780" s="39"/>
      <c r="AC780" s="35"/>
      <c r="AD780" s="35"/>
      <c r="AE780" s="36">
        <f>IFERROR(FLOOR(Table_Books[[#This Row],[Published_Date]],10), 0)</f>
        <v>0</v>
      </c>
      <c r="AF780" s="35">
        <f>IFERROR(CEILING(VALUE(LEFT(Table_Books[[#This Row],[Published_Date]],FIND("-",Table_Books[[#This Row],[Published_Date]]&amp;"-")-1))/100, 1), 0)</f>
        <v>0</v>
      </c>
      <c r="AG780" s="35"/>
      <c r="AH780" s="35" t="s">
        <v>21582</v>
      </c>
      <c r="AI780" s="35"/>
      <c r="AJ780" s="35"/>
      <c r="AK780" s="35" t="str">
        <f>Table_Books[[#This Row],[Title]]&amp;"_"&amp;Table_Books[[#This Row],[Author]]</f>
        <v>Institutes (Eastern Orthodox context)_Cassian, John</v>
      </c>
      <c r="AL780" s="35" t="str">
        <f>Table_Books[[#This Row],[Author]]&amp;"_"&amp;Table_Books[[#This Row],[Title]]</f>
        <v>Cassian, John_Institutes (Eastern Orthodox context)</v>
      </c>
      <c r="AM780" s="35" t="str">
        <f>Table_Books[[#This Row],[Title]]&amp;" by "&amp;Table_Books[[#This Row],[Author]]</f>
        <v>Institutes (Eastern Orthodox context) by Cassian, John</v>
      </c>
      <c r="AN780" s="35"/>
      <c r="AO780" s="35"/>
    </row>
    <row r="781" spans="1:41" x14ac:dyDescent="0.35">
      <c r="A781" s="7" t="str">
        <f>"B-" &amp; UPPER(TRIM(Table_Books[[#This Row],[Title]])) &amp; "|" &amp; UPPER(TRIM(Table_Books[[#This Row],[Author]]))</f>
        <v>B-THE BOOK OF THE COURTIER (IL CORTEGIANO)|CASTIGLIONE, BALDASSARE</v>
      </c>
      <c r="B781" s="35" t="str">
        <f>IF(COUNTIFS(Table_Books[Hash_ID],Table_Books[[#This Row],[Hash_ID]])&gt;1,"Y","N")</f>
        <v>N</v>
      </c>
      <c r="C781" s="35" t="s">
        <v>19242</v>
      </c>
      <c r="D781" s="48" t="s">
        <v>19243</v>
      </c>
      <c r="E781" s="35"/>
      <c r="F781" s="35"/>
      <c r="G781" s="36"/>
      <c r="H781" s="36"/>
      <c r="I781" s="37"/>
      <c r="J781" s="36"/>
      <c r="K781" s="36"/>
      <c r="L781" s="35"/>
      <c r="M781" s="35"/>
      <c r="N781" s="35"/>
      <c r="O781" s="38"/>
      <c r="P781" s="39"/>
      <c r="Q781" s="10" t="s">
        <v>1860</v>
      </c>
      <c r="R781" s="39"/>
      <c r="S781" s="39"/>
      <c r="T781" s="10" t="s">
        <v>1860</v>
      </c>
      <c r="U781" s="10" t="s">
        <v>1860</v>
      </c>
      <c r="V781" s="39"/>
      <c r="W781" s="39"/>
      <c r="X781" s="39"/>
      <c r="Y781" s="39"/>
      <c r="Z781" s="39"/>
      <c r="AA781" s="39"/>
      <c r="AB781" s="39"/>
      <c r="AC781" s="35"/>
      <c r="AD781" s="35"/>
      <c r="AE781" s="36">
        <f>IFERROR(FLOOR(Table_Books[[#This Row],[Published_Date]],10), 0)</f>
        <v>0</v>
      </c>
      <c r="AF781" s="35">
        <f>IFERROR(CEILING(VALUE(LEFT(Table_Books[[#This Row],[Published_Date]],FIND("-",Table_Books[[#This Row],[Published_Date]]&amp;"-")-1))/100, 1), 0)</f>
        <v>0</v>
      </c>
      <c r="AG781" s="35"/>
      <c r="AH781" s="35" t="s">
        <v>21587</v>
      </c>
      <c r="AI781" s="35"/>
      <c r="AJ781" s="35"/>
      <c r="AK781" s="35" t="str">
        <f>Table_Books[[#This Row],[Title]]&amp;"_"&amp;Table_Books[[#This Row],[Author]]</f>
        <v>The Book of the Courtier (Il Cortegiano)_Castiglione, Baldassare</v>
      </c>
      <c r="AL781" s="35" t="str">
        <f>Table_Books[[#This Row],[Author]]&amp;"_"&amp;Table_Books[[#This Row],[Title]]</f>
        <v>Castiglione, Baldassare_The Book of the Courtier (Il Cortegiano)</v>
      </c>
      <c r="AM781" s="35" t="str">
        <f>Table_Books[[#This Row],[Title]]&amp;" by "&amp;Table_Books[[#This Row],[Author]]</f>
        <v>The Book of the Courtier (Il Cortegiano) by Castiglione, Baldassare</v>
      </c>
      <c r="AN781" s="35"/>
      <c r="AO781" s="35"/>
    </row>
    <row r="782" spans="1:41" x14ac:dyDescent="0.35">
      <c r="A782" s="7" t="str">
        <f>"B-" &amp; UPPER(TRIM(Table_Books[[#This Row],[Title]])) &amp; "|" &amp; UPPER(TRIM(Table_Books[[#This Row],[Author]]))</f>
        <v>B-DEATH COMES FOR THE ARCHBISHOP|CATHER, WILLA</v>
      </c>
      <c r="B782" s="28" t="str">
        <f>IF(COUNTIFS(Table_Books[Hash_ID],Table_Books[[#This Row],[Hash_ID]])&gt;1,"Y","N")</f>
        <v>N</v>
      </c>
      <c r="C782" s="24" t="s">
        <v>14514</v>
      </c>
      <c r="D782" s="24" t="s">
        <v>2390</v>
      </c>
      <c r="G782" s="12"/>
      <c r="H782" s="12"/>
      <c r="I782" s="8"/>
      <c r="J782" s="12"/>
      <c r="K782" s="12"/>
      <c r="O782" s="33"/>
      <c r="P782" s="10"/>
      <c r="Q782" s="10" t="s">
        <v>1860</v>
      </c>
      <c r="R782" s="10"/>
      <c r="S782" s="10"/>
      <c r="T782" s="10" t="s">
        <v>1860</v>
      </c>
      <c r="U782" s="10" t="s">
        <v>1860</v>
      </c>
      <c r="V782" s="10"/>
      <c r="W782" s="10"/>
      <c r="X782" s="10"/>
      <c r="Y782" s="10"/>
      <c r="Z782" s="10"/>
      <c r="AA782" s="10"/>
      <c r="AB782" s="10"/>
      <c r="AE782" s="12">
        <f>IFERROR(FLOOR(Table_Books[[#This Row],[Published_Date]],10), 0)</f>
        <v>0</v>
      </c>
      <c r="AF782" s="2">
        <f>IFERROR(CEILING(VALUE(LEFT(Table_Books[[#This Row],[Published_Date]],FIND("-",Table_Books[[#This Row],[Published_Date]]&amp;"-")-1))/100, 1), 0)</f>
        <v>0</v>
      </c>
      <c r="AK782" s="24" t="str">
        <f>Table_Books[[#This Row],[Title]]&amp;"_"&amp;Table_Books[[#This Row],[Author]]</f>
        <v>Death Comes for the Archbishop_Cather, Willa</v>
      </c>
      <c r="AL782" s="24" t="str">
        <f>Table_Books[[#This Row],[Author]]&amp;"_"&amp;Table_Books[[#This Row],[Title]]</f>
        <v>Cather, Willa_Death Comes for the Archbishop</v>
      </c>
      <c r="AM782" s="24" t="str">
        <f>Table_Books[[#This Row],[Title]]&amp;" by "&amp;Table_Books[[#This Row],[Author]]</f>
        <v>Death Comes for the Archbishop by Cather, Willa</v>
      </c>
    </row>
    <row r="783" spans="1:41" ht="29" x14ac:dyDescent="0.35">
      <c r="A783" s="7" t="str">
        <f>"B-" &amp; UPPER(TRIM(Table_Books[[#This Row],[Title]])) &amp; "|" &amp; UPPER(TRIM(Table_Books[[#This Row],[Author]]))</f>
        <v>B-MY ANTONIA|CATHER, WILLA</v>
      </c>
      <c r="B783" s="28" t="str">
        <f>IF(COUNTIFS(Table_Books[Hash_ID],Table_Books[[#This Row],[Hash_ID]])&gt;1,"Y","N")</f>
        <v>N</v>
      </c>
      <c r="C783" s="2" t="s">
        <v>2389</v>
      </c>
      <c r="D783" s="2" t="s">
        <v>2390</v>
      </c>
      <c r="G783" s="12">
        <v>1918</v>
      </c>
      <c r="H783" s="12"/>
      <c r="I783" s="8"/>
      <c r="J783" s="12"/>
      <c r="K783" s="12"/>
      <c r="L783" s="2">
        <v>256</v>
      </c>
      <c r="M783" s="2" t="s">
        <v>2496</v>
      </c>
      <c r="O783" s="33"/>
      <c r="P783" s="10"/>
      <c r="Q783" s="10" t="s">
        <v>1860</v>
      </c>
      <c r="R783" s="10"/>
      <c r="S783" s="10"/>
      <c r="T783" s="10" t="s">
        <v>1860</v>
      </c>
      <c r="U783" s="10" t="s">
        <v>1860</v>
      </c>
      <c r="V783" s="10"/>
      <c r="W783" s="10"/>
      <c r="X783" s="10"/>
      <c r="Y783" s="10"/>
      <c r="Z783" s="10"/>
      <c r="AA783" s="10"/>
      <c r="AB783" s="10"/>
      <c r="AE783" s="12">
        <f>IFERROR(FLOOR(Table_Books[[#This Row],[Published_Date]],10), 0)</f>
        <v>1910</v>
      </c>
      <c r="AF783" s="2">
        <f>IFERROR(CEILING(VALUE(LEFT(Table_Books[[#This Row],[Published_Date]],FIND("-",Table_Books[[#This Row],[Published_Date]]&amp;"-")-1))/100, 1), 0)</f>
        <v>20</v>
      </c>
      <c r="AK783" s="2" t="str">
        <f>Table_Books[[#This Row],[Title]]&amp;"_"&amp;Table_Books[[#This Row],[Author]]</f>
        <v>My Antonia_Cather, Willa</v>
      </c>
      <c r="AL783" s="2" t="str">
        <f>Table_Books[[#This Row],[Author]]&amp;"_"&amp;Table_Books[[#This Row],[Title]]</f>
        <v>Cather, Willa_My Antonia</v>
      </c>
      <c r="AM783" s="2" t="str">
        <f>Table_Books[[#This Row],[Title]]&amp;" by "&amp;Table_Books[[#This Row],[Author]]</f>
        <v>My Antonia by Cather, Willa</v>
      </c>
    </row>
    <row r="784" spans="1:41" x14ac:dyDescent="0.35">
      <c r="A784" s="7" t="str">
        <f>"B-" &amp; UPPER(TRIM(Table_Books[[#This Row],[Title]])) &amp; "|" &amp; UPPER(TRIM(Table_Books[[#This Row],[Author]]))</f>
        <v>B-MY ÁNTONIA|CATHER, WILLA</v>
      </c>
      <c r="B784" s="28" t="str">
        <f>IF(COUNTIFS(Table_Books[Hash_ID],Table_Books[[#This Row],[Hash_ID]])&gt;1,"Y","N")</f>
        <v>N</v>
      </c>
      <c r="C784" s="24" t="s">
        <v>14632</v>
      </c>
      <c r="D784" s="24" t="s">
        <v>2390</v>
      </c>
      <c r="G784" s="12"/>
      <c r="H784" s="12"/>
      <c r="I784" s="8"/>
      <c r="J784" s="12"/>
      <c r="K784" s="12"/>
      <c r="O784" s="33"/>
      <c r="P784" s="10"/>
      <c r="Q784" s="10" t="s">
        <v>1860</v>
      </c>
      <c r="R784" s="10"/>
      <c r="S784" s="10"/>
      <c r="T784" s="10" t="s">
        <v>1860</v>
      </c>
      <c r="U784" s="10" t="s">
        <v>1860</v>
      </c>
      <c r="V784" s="10"/>
      <c r="W784" s="10"/>
      <c r="X784" s="10"/>
      <c r="Y784" s="10"/>
      <c r="Z784" s="10"/>
      <c r="AA784" s="10"/>
      <c r="AB784" s="10"/>
      <c r="AE784" s="12">
        <f>IFERROR(FLOOR(Table_Books[[#This Row],[Published_Date]],10), 0)</f>
        <v>0</v>
      </c>
      <c r="AF784" s="2">
        <f>IFERROR(CEILING(VALUE(LEFT(Table_Books[[#This Row],[Published_Date]],FIND("-",Table_Books[[#This Row],[Published_Date]]&amp;"-")-1))/100, 1), 0)</f>
        <v>0</v>
      </c>
      <c r="AK784" s="24" t="str">
        <f>Table_Books[[#This Row],[Title]]&amp;"_"&amp;Table_Books[[#This Row],[Author]]</f>
        <v>My Ántonia_Cather, Willa</v>
      </c>
      <c r="AL784" s="24" t="str">
        <f>Table_Books[[#This Row],[Author]]&amp;"_"&amp;Table_Books[[#This Row],[Title]]</f>
        <v>Cather, Willa_My Ántonia</v>
      </c>
      <c r="AM784" s="24" t="str">
        <f>Table_Books[[#This Row],[Title]]&amp;" by "&amp;Table_Books[[#This Row],[Author]]</f>
        <v>My Ántonia by Cather, Willa</v>
      </c>
    </row>
    <row r="785" spans="1:41" x14ac:dyDescent="0.35">
      <c r="A785" s="7" t="str">
        <f>"B-" &amp; UPPER(TRIM(Table_Books[[#This Row],[Title]])) &amp; "|" &amp; UPPER(TRIM(Table_Books[[#This Row],[Author]]))</f>
        <v>B-O PIONEERS!|CATHER, WILLA</v>
      </c>
      <c r="B785" s="28" t="str">
        <f>IF(COUNTIFS(Table_Books[Hash_ID],Table_Books[[#This Row],[Hash_ID]])&gt;1,"Y","N")</f>
        <v>N</v>
      </c>
      <c r="C785" s="24" t="s">
        <v>14641</v>
      </c>
      <c r="D785" s="24" t="s">
        <v>2390</v>
      </c>
      <c r="G785" s="12"/>
      <c r="H785" s="12"/>
      <c r="I785" s="8"/>
      <c r="J785" s="12"/>
      <c r="K785" s="12"/>
      <c r="O785" s="33"/>
      <c r="P785" s="10"/>
      <c r="Q785" s="10" t="s">
        <v>1860</v>
      </c>
      <c r="R785" s="10"/>
      <c r="S785" s="10"/>
      <c r="T785" s="10" t="s">
        <v>1860</v>
      </c>
      <c r="U785" s="10" t="s">
        <v>1860</v>
      </c>
      <c r="V785" s="10"/>
      <c r="W785" s="10"/>
      <c r="X785" s="10"/>
      <c r="Y785" s="10"/>
      <c r="Z785" s="10"/>
      <c r="AA785" s="10"/>
      <c r="AB785" s="10"/>
      <c r="AE785" s="12">
        <f>IFERROR(FLOOR(Table_Books[[#This Row],[Published_Date]],10), 0)</f>
        <v>0</v>
      </c>
      <c r="AF785" s="2">
        <f>IFERROR(CEILING(VALUE(LEFT(Table_Books[[#This Row],[Published_Date]],FIND("-",Table_Books[[#This Row],[Published_Date]]&amp;"-")-1))/100, 1), 0)</f>
        <v>0</v>
      </c>
      <c r="AK785" s="24" t="str">
        <f>Table_Books[[#This Row],[Title]]&amp;"_"&amp;Table_Books[[#This Row],[Author]]</f>
        <v>O Pioneers!_Cather, Willa</v>
      </c>
      <c r="AL785" s="24" t="str">
        <f>Table_Books[[#This Row],[Author]]&amp;"_"&amp;Table_Books[[#This Row],[Title]]</f>
        <v>Cather, Willa_O Pioneers!</v>
      </c>
      <c r="AM785" s="24" t="str">
        <f>Table_Books[[#This Row],[Title]]&amp;" by "&amp;Table_Books[[#This Row],[Author]]</f>
        <v>O Pioneers! by Cather, Willa</v>
      </c>
    </row>
    <row r="786" spans="1:41" x14ac:dyDescent="0.35">
      <c r="A786" s="7" t="str">
        <f>"B-" &amp; UPPER(TRIM(Table_Books[[#This Row],[Title]])) &amp; "|" &amp; UPPER(TRIM(Table_Books[[#This Row],[Author]]))</f>
        <v>B-THE SONG OF THE LARK|CATHER, WILLA</v>
      </c>
      <c r="B786" s="28" t="str">
        <f>IF(COUNTIFS(Table_Books[Hash_ID],Table_Books[[#This Row],[Hash_ID]])&gt;1,"Y","N")</f>
        <v>N</v>
      </c>
      <c r="C786" s="24" t="s">
        <v>14768</v>
      </c>
      <c r="D786" s="24" t="s">
        <v>2390</v>
      </c>
      <c r="G786" s="12"/>
      <c r="H786" s="12"/>
      <c r="I786" s="8"/>
      <c r="J786" s="12"/>
      <c r="K786" s="12"/>
      <c r="O786" s="33"/>
      <c r="P786" s="10"/>
      <c r="Q786" s="10" t="s">
        <v>1860</v>
      </c>
      <c r="R786" s="10"/>
      <c r="S786" s="10"/>
      <c r="T786" s="10" t="s">
        <v>1860</v>
      </c>
      <c r="U786" s="10" t="s">
        <v>1860</v>
      </c>
      <c r="V786" s="10"/>
      <c r="W786" s="10"/>
      <c r="X786" s="10"/>
      <c r="Y786" s="10"/>
      <c r="Z786" s="10"/>
      <c r="AA786" s="10"/>
      <c r="AB786" s="10"/>
      <c r="AE786" s="12">
        <f>IFERROR(FLOOR(Table_Books[[#This Row],[Published_Date]],10), 0)</f>
        <v>0</v>
      </c>
      <c r="AF786" s="2">
        <f>IFERROR(CEILING(VALUE(LEFT(Table_Books[[#This Row],[Published_Date]],FIND("-",Table_Books[[#This Row],[Published_Date]]&amp;"-")-1))/100, 1), 0)</f>
        <v>0</v>
      </c>
      <c r="AK786" s="24" t="str">
        <f>Table_Books[[#This Row],[Title]]&amp;"_"&amp;Table_Books[[#This Row],[Author]]</f>
        <v>The Song of the Lark_Cather, Willa</v>
      </c>
      <c r="AL786" s="24" t="str">
        <f>Table_Books[[#This Row],[Author]]&amp;"_"&amp;Table_Books[[#This Row],[Title]]</f>
        <v>Cather, Willa_The Song of the Lark</v>
      </c>
      <c r="AM786" s="24" t="str">
        <f>Table_Books[[#This Row],[Title]]&amp;" by "&amp;Table_Books[[#This Row],[Author]]</f>
        <v>The Song of the Lark by Cather, Willa</v>
      </c>
    </row>
    <row r="787" spans="1:41" x14ac:dyDescent="0.35">
      <c r="A787" s="7" t="str">
        <f>"B-" &amp; UPPER(TRIM(Table_Books[[#This Row],[Title]])) &amp; "|" &amp; UPPER(TRIM(Table_Books[[#This Row],[Author]]))</f>
        <v>B-THE DIALOGUE|CATHERINE OF SIENA</v>
      </c>
      <c r="B787" s="35" t="str">
        <f>IF(COUNTIFS(Table_Books[Hash_ID],Table_Books[[#This Row],[Hash_ID]])&gt;1,"Y","N")</f>
        <v>N</v>
      </c>
      <c r="C787" s="35" t="s">
        <v>19217</v>
      </c>
      <c r="D787" s="48" t="s">
        <v>5633</v>
      </c>
      <c r="E787" s="35"/>
      <c r="F787" s="35"/>
      <c r="G787" s="36"/>
      <c r="H787" s="36"/>
      <c r="I787" s="37"/>
      <c r="J787" s="36"/>
      <c r="K787" s="36"/>
      <c r="L787" s="35"/>
      <c r="M787" s="35"/>
      <c r="N787" s="35"/>
      <c r="O787" s="38"/>
      <c r="P787" s="39"/>
      <c r="Q787" s="10" t="s">
        <v>1860</v>
      </c>
      <c r="R787" s="39"/>
      <c r="S787" s="39"/>
      <c r="T787" s="10" t="s">
        <v>1860</v>
      </c>
      <c r="U787" s="10" t="s">
        <v>1860</v>
      </c>
      <c r="V787" s="39"/>
      <c r="W787" s="39"/>
      <c r="X787" s="39"/>
      <c r="Y787" s="39"/>
      <c r="Z787" s="39"/>
      <c r="AA787" s="39"/>
      <c r="AB787" s="39"/>
      <c r="AC787" s="35"/>
      <c r="AD787" s="35"/>
      <c r="AE787" s="36">
        <f>IFERROR(FLOOR(Table_Books[[#This Row],[Published_Date]],10), 0)</f>
        <v>0</v>
      </c>
      <c r="AF787" s="35">
        <f>IFERROR(CEILING(VALUE(LEFT(Table_Books[[#This Row],[Published_Date]],FIND("-",Table_Books[[#This Row],[Published_Date]]&amp;"-")-1))/100, 1), 0)</f>
        <v>0</v>
      </c>
      <c r="AG787" s="35"/>
      <c r="AH787" s="35" t="s">
        <v>21585</v>
      </c>
      <c r="AI787" s="35"/>
      <c r="AJ787" s="35"/>
      <c r="AK787" s="35" t="str">
        <f>Table_Books[[#This Row],[Title]]&amp;"_"&amp;Table_Books[[#This Row],[Author]]</f>
        <v>The Dialogue_Catherine of Siena</v>
      </c>
      <c r="AL787" s="35" t="str">
        <f>Table_Books[[#This Row],[Author]]&amp;"_"&amp;Table_Books[[#This Row],[Title]]</f>
        <v>Catherine of Siena_The Dialogue</v>
      </c>
      <c r="AM787" s="35" t="str">
        <f>Table_Books[[#This Row],[Title]]&amp;" by "&amp;Table_Books[[#This Row],[Author]]</f>
        <v>The Dialogue by Catherine of Siena</v>
      </c>
      <c r="AN787" s="35"/>
      <c r="AO787" s="35"/>
    </row>
    <row r="788" spans="1:41" x14ac:dyDescent="0.35">
      <c r="A788" s="7" t="str">
        <f>"B-" &amp; UPPER(TRIM(Table_Books[[#This Row],[Title]])) &amp; "|" &amp; UPPER(TRIM(Table_Books[[#This Row],[Author]]))</f>
        <v>B-SURREALISM|CATHRIN KLINGSÖHR-LEROY</v>
      </c>
      <c r="B788" s="28" t="str">
        <f>IF(COUNTIFS(Table_Books[Hash_ID],Table_Books[[#This Row],[Hash_ID]])&gt;1,"Y","N")</f>
        <v>N</v>
      </c>
      <c r="C788" s="2" t="s">
        <v>3339</v>
      </c>
      <c r="D788" s="43" t="s">
        <v>15984</v>
      </c>
      <c r="G788" s="12"/>
      <c r="H788" s="12"/>
      <c r="I788" s="8" t="s">
        <v>13553</v>
      </c>
      <c r="J788" s="12"/>
      <c r="K788" s="12"/>
      <c r="O788" s="33"/>
      <c r="P788" s="10"/>
      <c r="Q788" s="10" t="s">
        <v>1860</v>
      </c>
      <c r="R788" s="10"/>
      <c r="S788" s="10"/>
      <c r="T788" s="10" t="s">
        <v>1860</v>
      </c>
      <c r="U788" s="10" t="s">
        <v>1860</v>
      </c>
      <c r="V788" s="10"/>
      <c r="W788" s="10"/>
      <c r="X788" s="10"/>
      <c r="Y788" s="10"/>
      <c r="Z788" s="10"/>
      <c r="AA788" s="10"/>
      <c r="AB788" s="10"/>
      <c r="AE788" s="12">
        <f>IFERROR(FLOOR(Table_Books[[#This Row],[Published_Date]],10), 0)</f>
        <v>0</v>
      </c>
      <c r="AF788" s="2">
        <f>IFERROR(CEILING(VALUE(LEFT(Table_Books[[#This Row],[Published_Date]],FIND("-",Table_Books[[#This Row],[Published_Date]]&amp;"-")-1))/100, 1), 0)</f>
        <v>0</v>
      </c>
      <c r="AK788" s="2" t="str">
        <f>Table_Books[[#This Row],[Title]]&amp;"_"&amp;Table_Books[[#This Row],[Author]]</f>
        <v>Surrealism_Cathrin Klingsöhr-Leroy</v>
      </c>
      <c r="AL788" s="2" t="str">
        <f>Table_Books[[#This Row],[Author]]&amp;"_"&amp;Table_Books[[#This Row],[Title]]</f>
        <v>Cathrin Klingsöhr-Leroy_Surrealism</v>
      </c>
      <c r="AM788" s="2" t="str">
        <f>Table_Books[[#This Row],[Title]]&amp;" by "&amp;Table_Books[[#This Row],[Author]]</f>
        <v>Surrealism by Cathrin Klingsöhr-Leroy</v>
      </c>
    </row>
    <row r="789" spans="1:41" x14ac:dyDescent="0.35">
      <c r="A789" s="7" t="str">
        <f>"B-" &amp; UPPER(TRIM(Table_Books[[#This Row],[Title]])) &amp; "|" &amp; UPPER(TRIM(Table_Books[[#This Row],[Author]]))</f>
        <v>B-HOLLOW|CATLING, BRIAN</v>
      </c>
      <c r="B789" s="28" t="str">
        <f>IF(COUNTIFS(Table_Books[Hash_ID],Table_Books[[#This Row],[Hash_ID]])&gt;1,"Y","N")</f>
        <v>N</v>
      </c>
      <c r="C789" s="2" t="s">
        <v>14419</v>
      </c>
      <c r="D789" s="2" t="s">
        <v>14421</v>
      </c>
      <c r="G789" s="12"/>
      <c r="H789" s="12"/>
      <c r="I789" s="8"/>
      <c r="J789" s="12"/>
      <c r="K789" s="12"/>
      <c r="O789" s="33"/>
      <c r="P789" s="10"/>
      <c r="Q789" s="10" t="s">
        <v>1860</v>
      </c>
      <c r="R789" s="10"/>
      <c r="S789" s="10"/>
      <c r="T789" s="10" t="s">
        <v>1860</v>
      </c>
      <c r="U789" s="10" t="s">
        <v>1860</v>
      </c>
      <c r="V789" s="10"/>
      <c r="W789" s="10"/>
      <c r="X789" s="10"/>
      <c r="Y789" s="10"/>
      <c r="Z789" s="10"/>
      <c r="AA789" s="10"/>
      <c r="AB789" s="10"/>
      <c r="AE789" s="12">
        <f>IFERROR(FLOOR(Table_Books[[#This Row],[Published_Date]],10), 0)</f>
        <v>0</v>
      </c>
      <c r="AF789" s="2">
        <f>IFERROR(CEILING(VALUE(LEFT(Table_Books[[#This Row],[Published_Date]],FIND("-",Table_Books[[#This Row],[Published_Date]]&amp;"-")-1))/100, 1), 0)</f>
        <v>0</v>
      </c>
      <c r="AK789" s="2" t="str">
        <f>Table_Books[[#This Row],[Title]]&amp;"_"&amp;Table_Books[[#This Row],[Author]]</f>
        <v>Hollow_Catling, Brian</v>
      </c>
      <c r="AL789" s="2" t="str">
        <f>Table_Books[[#This Row],[Author]]&amp;"_"&amp;Table_Books[[#This Row],[Title]]</f>
        <v>Catling, Brian_Hollow</v>
      </c>
      <c r="AM789" s="2" t="str">
        <f>Table_Books[[#This Row],[Title]]&amp;" by "&amp;Table_Books[[#This Row],[Author]]</f>
        <v>Hollow by Catling, Brian</v>
      </c>
    </row>
    <row r="790" spans="1:41" x14ac:dyDescent="0.35">
      <c r="A790" s="7" t="str">
        <f>"B-" &amp; UPPER(TRIM(Table_Books[[#This Row],[Title]])) &amp; "|" &amp; UPPER(TRIM(Table_Books[[#This Row],[Author]]))</f>
        <v>B-THE CLOVEN|CATLING, BRIAN</v>
      </c>
      <c r="B790" s="28" t="str">
        <f>IF(COUNTIFS(Table_Books[Hash_ID],Table_Books[[#This Row],[Hash_ID]])&gt;1,"Y","N")</f>
        <v>N</v>
      </c>
      <c r="C790" s="2" t="s">
        <v>14420</v>
      </c>
      <c r="D790" s="2" t="s">
        <v>14421</v>
      </c>
      <c r="G790" s="12"/>
      <c r="H790" s="12"/>
      <c r="I790" s="8"/>
      <c r="J790" s="12"/>
      <c r="K790" s="12"/>
      <c r="O790" s="33"/>
      <c r="P790" s="10"/>
      <c r="Q790" s="10" t="s">
        <v>1860</v>
      </c>
      <c r="R790" s="10"/>
      <c r="S790" s="10"/>
      <c r="T790" s="10" t="s">
        <v>1860</v>
      </c>
      <c r="U790" s="10" t="s">
        <v>1860</v>
      </c>
      <c r="V790" s="10"/>
      <c r="W790" s="10"/>
      <c r="X790" s="10"/>
      <c r="Y790" s="10"/>
      <c r="Z790" s="10"/>
      <c r="AA790" s="10"/>
      <c r="AB790" s="10"/>
      <c r="AE790" s="12">
        <f>IFERROR(FLOOR(Table_Books[[#This Row],[Published_Date]],10), 0)</f>
        <v>0</v>
      </c>
      <c r="AF790" s="2">
        <f>IFERROR(CEILING(VALUE(LEFT(Table_Books[[#This Row],[Published_Date]],FIND("-",Table_Books[[#This Row],[Published_Date]]&amp;"-")-1))/100, 1), 0)</f>
        <v>0</v>
      </c>
      <c r="AK790" s="2" t="str">
        <f>Table_Books[[#This Row],[Title]]&amp;"_"&amp;Table_Books[[#This Row],[Author]]</f>
        <v>The Cloven_Catling, Brian</v>
      </c>
      <c r="AL790" s="2" t="str">
        <f>Table_Books[[#This Row],[Author]]&amp;"_"&amp;Table_Books[[#This Row],[Title]]</f>
        <v>Catling, Brian_The Cloven</v>
      </c>
      <c r="AM790" s="2" t="str">
        <f>Table_Books[[#This Row],[Title]]&amp;" by "&amp;Table_Books[[#This Row],[Author]]</f>
        <v>The Cloven by Catling, Brian</v>
      </c>
    </row>
    <row r="791" spans="1:41" x14ac:dyDescent="0.35">
      <c r="A791" s="7" t="str">
        <f>"B-" &amp; UPPER(TRIM(Table_Books[[#This Row],[Title]])) &amp; "|" &amp; UPPER(TRIM(Table_Books[[#This Row],[Author]]))</f>
        <v>B-THE ERSTWHILE|CATLING, BRIAN</v>
      </c>
      <c r="B791" s="28" t="str">
        <f>IF(COUNTIFS(Table_Books[Hash_ID],Table_Books[[#This Row],[Hash_ID]])&gt;1,"Y","N")</f>
        <v>N</v>
      </c>
      <c r="C791" s="2" t="s">
        <v>14418</v>
      </c>
      <c r="D791" s="2" t="s">
        <v>14421</v>
      </c>
      <c r="G791" s="12"/>
      <c r="H791" s="12"/>
      <c r="I791" s="8"/>
      <c r="J791" s="12"/>
      <c r="K791" s="12"/>
      <c r="O791" s="33"/>
      <c r="P791" s="10"/>
      <c r="Q791" s="10" t="s">
        <v>1860</v>
      </c>
      <c r="R791" s="10"/>
      <c r="S791" s="10"/>
      <c r="T791" s="10" t="s">
        <v>1860</v>
      </c>
      <c r="U791" s="10" t="s">
        <v>1860</v>
      </c>
      <c r="V791" s="10"/>
      <c r="W791" s="10"/>
      <c r="X791" s="10"/>
      <c r="Y791" s="10"/>
      <c r="Z791" s="10"/>
      <c r="AA791" s="10"/>
      <c r="AB791" s="10"/>
      <c r="AE791" s="12">
        <f>IFERROR(FLOOR(Table_Books[[#This Row],[Published_Date]],10), 0)</f>
        <v>0</v>
      </c>
      <c r="AF791" s="2">
        <f>IFERROR(CEILING(VALUE(LEFT(Table_Books[[#This Row],[Published_Date]],FIND("-",Table_Books[[#This Row],[Published_Date]]&amp;"-")-1))/100, 1), 0)</f>
        <v>0</v>
      </c>
      <c r="AK791" s="2" t="str">
        <f>Table_Books[[#This Row],[Title]]&amp;"_"&amp;Table_Books[[#This Row],[Author]]</f>
        <v>The Erstwhile_Catling, Brian</v>
      </c>
      <c r="AL791" s="2" t="str">
        <f>Table_Books[[#This Row],[Author]]&amp;"_"&amp;Table_Books[[#This Row],[Title]]</f>
        <v>Catling, Brian_The Erstwhile</v>
      </c>
      <c r="AM791" s="2" t="str">
        <f>Table_Books[[#This Row],[Title]]&amp;" by "&amp;Table_Books[[#This Row],[Author]]</f>
        <v>The Erstwhile by Catling, Brian</v>
      </c>
    </row>
    <row r="792" spans="1:41" x14ac:dyDescent="0.35">
      <c r="A792" s="7" t="str">
        <f>"B-" &amp; UPPER(TRIM(Table_Books[[#This Row],[Title]])) &amp; "|" &amp; UPPER(TRIM(Table_Books[[#This Row],[Author]]))</f>
        <v>B-THE VORRH|CATLING, BRIAN</v>
      </c>
      <c r="B792" s="28" t="str">
        <f>IF(COUNTIFS(Table_Books[Hash_ID],Table_Books[[#This Row],[Hash_ID]])&gt;1,"Y","N")</f>
        <v>N</v>
      </c>
      <c r="C792" s="2" t="s">
        <v>14417</v>
      </c>
      <c r="D792" s="2" t="s">
        <v>14421</v>
      </c>
      <c r="G792" s="12"/>
      <c r="H792" s="12"/>
      <c r="I792" s="8"/>
      <c r="J792" s="12"/>
      <c r="K792" s="12"/>
      <c r="O792" s="33">
        <v>4</v>
      </c>
      <c r="P792" s="10"/>
      <c r="Q792" s="10" t="s">
        <v>1860</v>
      </c>
      <c r="R792" s="10"/>
      <c r="S792" s="10"/>
      <c r="T792" s="10" t="s">
        <v>1860</v>
      </c>
      <c r="U792" s="10" t="s">
        <v>1824</v>
      </c>
      <c r="V792" s="10"/>
      <c r="W792" s="10"/>
      <c r="X792" s="10"/>
      <c r="Y792" s="10"/>
      <c r="Z792" s="10"/>
      <c r="AA792" s="10"/>
      <c r="AB792" s="10"/>
      <c r="AE792" s="12">
        <f>IFERROR(FLOOR(Table_Books[[#This Row],[Published_Date]],10), 0)</f>
        <v>0</v>
      </c>
      <c r="AF792" s="2">
        <f>IFERROR(CEILING(VALUE(LEFT(Table_Books[[#This Row],[Published_Date]],FIND("-",Table_Books[[#This Row],[Published_Date]]&amp;"-")-1))/100, 1), 0)</f>
        <v>0</v>
      </c>
      <c r="AK792" s="2" t="str">
        <f>Table_Books[[#This Row],[Title]]&amp;"_"&amp;Table_Books[[#This Row],[Author]]</f>
        <v>The Vorrh_Catling, Brian</v>
      </c>
      <c r="AL792" s="2" t="str">
        <f>Table_Books[[#This Row],[Author]]&amp;"_"&amp;Table_Books[[#This Row],[Title]]</f>
        <v>Catling, Brian_The Vorrh</v>
      </c>
      <c r="AM792" s="2" t="str">
        <f>Table_Books[[#This Row],[Title]]&amp;" by "&amp;Table_Books[[#This Row],[Author]]</f>
        <v>The Vorrh by Catling, Brian</v>
      </c>
    </row>
    <row r="793" spans="1:41" x14ac:dyDescent="0.35">
      <c r="A793" s="7" t="str">
        <f>"B-" &amp; UPPER(TRIM(Table_Books[[#This Row],[Title]])) &amp; "|" &amp; UPPER(TRIM(Table_Books[[#This Row],[Author]]))</f>
        <v>B-STEEPLE ON A HILL: POEMS|CAVALIERO, GLEN</v>
      </c>
      <c r="B793" s="28" t="str">
        <f>IF(COUNTIFS(Table_Books[Hash_ID],Table_Books[[#This Row],[Hash_ID]])&gt;1,"Y","N")</f>
        <v>N</v>
      </c>
      <c r="C793" s="2" t="s">
        <v>7964</v>
      </c>
      <c r="D793" s="2" t="s">
        <v>8430</v>
      </c>
      <c r="G793" s="12"/>
      <c r="H793" s="12">
        <v>1997</v>
      </c>
      <c r="I793" s="8" t="s">
        <v>7930</v>
      </c>
      <c r="J793" s="12"/>
      <c r="K793" s="12"/>
      <c r="O793" s="33"/>
      <c r="P793" s="10"/>
      <c r="Q793" s="10" t="s">
        <v>1860</v>
      </c>
      <c r="R793" s="10"/>
      <c r="S793" s="10"/>
      <c r="T793" s="10" t="s">
        <v>1860</v>
      </c>
      <c r="U793" s="10" t="s">
        <v>1860</v>
      </c>
      <c r="V793" s="10"/>
      <c r="W793" s="10"/>
      <c r="X793" s="10"/>
      <c r="Y793" s="10"/>
      <c r="Z793" s="10"/>
      <c r="AA793" s="10"/>
      <c r="AB793" s="10"/>
      <c r="AE793" s="12">
        <f>IFERROR(FLOOR(Table_Books[[#This Row],[Published_Date]],10), 0)</f>
        <v>0</v>
      </c>
      <c r="AF793" s="2">
        <f>IFERROR(CEILING(VALUE(LEFT(Table_Books[[#This Row],[Published_Date]],FIND("-",Table_Books[[#This Row],[Published_Date]]&amp;"-")-1))/100, 1), 0)</f>
        <v>0</v>
      </c>
      <c r="AK793" s="2" t="str">
        <f>Table_Books[[#This Row],[Title]]&amp;"_"&amp;Table_Books[[#This Row],[Author]]</f>
        <v>Steeple on a Hill: Poems_Cavaliero, Glen</v>
      </c>
      <c r="AL793" s="2" t="str">
        <f>Table_Books[[#This Row],[Author]]&amp;"_"&amp;Table_Books[[#This Row],[Title]]</f>
        <v>Cavaliero, Glen_Steeple on a Hill: Poems</v>
      </c>
      <c r="AM793" s="2" t="str">
        <f>Table_Books[[#This Row],[Title]]&amp;" by "&amp;Table_Books[[#This Row],[Author]]</f>
        <v>Steeple on a Hill: Poems by Cavaliero, Glen</v>
      </c>
    </row>
    <row r="794" spans="1:41" x14ac:dyDescent="0.35">
      <c r="A794" s="7" t="str">
        <f>"B-" &amp; UPPER(TRIM(Table_Books[[#This Row],[Title]])) &amp; "|" &amp; UPPER(TRIM(Table_Books[[#This Row],[Author]]))</f>
        <v>B-THE JUSTICE OF THE NIGHT|CAVALIERO, GLEN</v>
      </c>
      <c r="B794" s="28" t="str">
        <f>IF(COUNTIFS(Table_Books[Hash_ID],Table_Books[[#This Row],[Hash_ID]])&gt;1,"Y","N")</f>
        <v>N</v>
      </c>
      <c r="C794" s="2" t="s">
        <v>8039</v>
      </c>
      <c r="D794" s="2" t="s">
        <v>8430</v>
      </c>
      <c r="G794" s="12"/>
      <c r="H794" s="12">
        <v>2007</v>
      </c>
      <c r="I794" s="8" t="s">
        <v>7930</v>
      </c>
      <c r="J794" s="12"/>
      <c r="K794" s="12"/>
      <c r="O794" s="33"/>
      <c r="P794" s="10"/>
      <c r="Q794" s="10" t="s">
        <v>1860</v>
      </c>
      <c r="R794" s="10"/>
      <c r="S794" s="10"/>
      <c r="T794" s="10" t="s">
        <v>1860</v>
      </c>
      <c r="U794" s="10" t="s">
        <v>1860</v>
      </c>
      <c r="V794" s="10"/>
      <c r="W794" s="10"/>
      <c r="X794" s="10"/>
      <c r="Y794" s="10"/>
      <c r="Z794" s="10"/>
      <c r="AA794" s="10"/>
      <c r="AB794" s="10"/>
      <c r="AE794" s="12">
        <f>IFERROR(FLOOR(Table_Books[[#This Row],[Published_Date]],10), 0)</f>
        <v>0</v>
      </c>
      <c r="AF794" s="2">
        <f>IFERROR(CEILING(VALUE(LEFT(Table_Books[[#This Row],[Published_Date]],FIND("-",Table_Books[[#This Row],[Published_Date]]&amp;"-")-1))/100, 1), 0)</f>
        <v>0</v>
      </c>
      <c r="AK794" s="2" t="str">
        <f>Table_Books[[#This Row],[Title]]&amp;"_"&amp;Table_Books[[#This Row],[Author]]</f>
        <v>The Justice of the Night_Cavaliero, Glen</v>
      </c>
      <c r="AL794" s="2" t="str">
        <f>Table_Books[[#This Row],[Author]]&amp;"_"&amp;Table_Books[[#This Row],[Title]]</f>
        <v>Cavaliero, Glen_The Justice of the Night</v>
      </c>
      <c r="AM794" s="2" t="str">
        <f>Table_Books[[#This Row],[Title]]&amp;" by "&amp;Table_Books[[#This Row],[Author]]</f>
        <v>The Justice of the Night by Cavaliero, Glen</v>
      </c>
    </row>
    <row r="795" spans="1:41" ht="29" x14ac:dyDescent="0.35">
      <c r="A795" s="7" t="str">
        <f>"B-" &amp; UPPER(TRIM(Table_Books[[#This Row],[Title]])) &amp; "|" &amp; UPPER(TRIM(Table_Books[[#This Row],[Author]]))</f>
        <v>B-MUST WE MEAN WHAT WE SAY?|CAVELL, STANLEY</v>
      </c>
      <c r="B795" s="28" t="str">
        <f>IF(COUNTIFS(Table_Books[Hash_ID],Table_Books[[#This Row],[Hash_ID]])&gt;1,"Y","N")</f>
        <v>N</v>
      </c>
      <c r="C795" s="2" t="s">
        <v>9048</v>
      </c>
      <c r="D795" s="2" t="s">
        <v>10448</v>
      </c>
      <c r="G795" s="12">
        <v>1969</v>
      </c>
      <c r="H795" s="12"/>
      <c r="I795" s="8"/>
      <c r="J795" s="12" t="s">
        <v>9048</v>
      </c>
      <c r="K795" s="12"/>
      <c r="O795" s="33"/>
      <c r="P795" s="10"/>
      <c r="Q795" s="10" t="s">
        <v>1860</v>
      </c>
      <c r="R795" s="10"/>
      <c r="S795" s="10"/>
      <c r="T795" s="10" t="s">
        <v>1860</v>
      </c>
      <c r="U795" s="10" t="s">
        <v>1860</v>
      </c>
      <c r="V795" s="10"/>
      <c r="W795" s="10"/>
      <c r="X795" s="10"/>
      <c r="Y795" s="10"/>
      <c r="Z795" s="10"/>
      <c r="AA795" s="10"/>
      <c r="AB795" s="10"/>
      <c r="AE795" s="12">
        <f>IFERROR(FLOOR(Table_Books[[#This Row],[Published_Date]],10), 0)</f>
        <v>1960</v>
      </c>
      <c r="AF795" s="2">
        <f>IFERROR(CEILING(VALUE(LEFT(Table_Books[[#This Row],[Published_Date]],FIND("-",Table_Books[[#This Row],[Published_Date]]&amp;"-")-1))/100, 1), 0)</f>
        <v>20</v>
      </c>
      <c r="AG795" s="2" t="s">
        <v>5788</v>
      </c>
      <c r="AH795" s="2" t="s">
        <v>4856</v>
      </c>
      <c r="AI795" s="2" t="s">
        <v>10515</v>
      </c>
      <c r="AK795" s="2" t="str">
        <f>Table_Books[[#This Row],[Title]]&amp;"_"&amp;Table_Books[[#This Row],[Author]]</f>
        <v>Must We Mean What We Say?_Cavell, Stanley</v>
      </c>
      <c r="AL795" s="2" t="str">
        <f>Table_Books[[#This Row],[Author]]&amp;"_"&amp;Table_Books[[#This Row],[Title]]</f>
        <v>Cavell, Stanley_Must We Mean What We Say?</v>
      </c>
      <c r="AM795" s="2" t="str">
        <f>Table_Books[[#This Row],[Title]]&amp;" by "&amp;Table_Books[[#This Row],[Author]]</f>
        <v>Must We Mean What We Say? by Cavell, Stanley</v>
      </c>
    </row>
    <row r="796" spans="1:41" ht="29" x14ac:dyDescent="0.35">
      <c r="A796" s="7" t="str">
        <f>"B-" &amp; UPPER(TRIM(Table_Books[[#This Row],[Title]])) &amp; "|" &amp; UPPER(TRIM(Table_Books[[#This Row],[Author]]))</f>
        <v>B-THE CLAIM OF REASON|CAVELL, STANLEY</v>
      </c>
      <c r="B796" s="28" t="str">
        <f>IF(COUNTIFS(Table_Books[Hash_ID],Table_Books[[#This Row],[Hash_ID]])&gt;1,"Y","N")</f>
        <v>N</v>
      </c>
      <c r="C796" s="2" t="s">
        <v>9047</v>
      </c>
      <c r="D796" s="2" t="s">
        <v>10448</v>
      </c>
      <c r="G796" s="12">
        <v>1979</v>
      </c>
      <c r="H796" s="12"/>
      <c r="I796" s="8"/>
      <c r="J796" s="12" t="s">
        <v>9047</v>
      </c>
      <c r="K796" s="12"/>
      <c r="O796" s="33"/>
      <c r="P796" s="10"/>
      <c r="Q796" s="10" t="s">
        <v>1860</v>
      </c>
      <c r="R796" s="10"/>
      <c r="S796" s="10"/>
      <c r="T796" s="10" t="s">
        <v>1860</v>
      </c>
      <c r="U796" s="10" t="s">
        <v>1860</v>
      </c>
      <c r="V796" s="10"/>
      <c r="W796" s="10"/>
      <c r="X796" s="10"/>
      <c r="Y796" s="10"/>
      <c r="Z796" s="10"/>
      <c r="AA796" s="10"/>
      <c r="AB796" s="10"/>
      <c r="AE796" s="12">
        <f>IFERROR(FLOOR(Table_Books[[#This Row],[Published_Date]],10), 0)</f>
        <v>1970</v>
      </c>
      <c r="AF796" s="2">
        <f>IFERROR(CEILING(VALUE(LEFT(Table_Books[[#This Row],[Published_Date]],FIND("-",Table_Books[[#This Row],[Published_Date]]&amp;"-")-1))/100, 1), 0)</f>
        <v>20</v>
      </c>
      <c r="AG796" s="2" t="s">
        <v>10355</v>
      </c>
      <c r="AH796" s="2" t="s">
        <v>4856</v>
      </c>
      <c r="AI796" s="2" t="s">
        <v>10515</v>
      </c>
      <c r="AK796" s="2" t="str">
        <f>Table_Books[[#This Row],[Title]]&amp;"_"&amp;Table_Books[[#This Row],[Author]]</f>
        <v>The Claim of Reason_Cavell, Stanley</v>
      </c>
      <c r="AL796" s="2" t="str">
        <f>Table_Books[[#This Row],[Author]]&amp;"_"&amp;Table_Books[[#This Row],[Title]]</f>
        <v>Cavell, Stanley_The Claim of Reason</v>
      </c>
      <c r="AM796" s="2" t="str">
        <f>Table_Books[[#This Row],[Title]]&amp;" by "&amp;Table_Books[[#This Row],[Author]]</f>
        <v>The Claim of Reason by Cavell, Stanley</v>
      </c>
    </row>
    <row r="797" spans="1:41" x14ac:dyDescent="0.35">
      <c r="A797" s="7" t="str">
        <f>"B-" &amp; UPPER(TRIM(Table_Books[[#This Row],[Title]])) &amp; "|" &amp; UPPER(TRIM(Table_Books[[#This Row],[Author]]))</f>
        <v>B-OBSERVATIONS UPON EXPERIMENTAL PHILOSOPHY|CAVENDISH, MARGARET</v>
      </c>
      <c r="B797" s="35" t="str">
        <f>IF(COUNTIFS(Table_Books[Hash_ID],Table_Books[[#This Row],[Hash_ID]])&gt;1,"Y","N")</f>
        <v>N</v>
      </c>
      <c r="C797" s="35" t="s">
        <v>19384</v>
      </c>
      <c r="D797" s="48" t="s">
        <v>19383</v>
      </c>
      <c r="E797" s="35"/>
      <c r="F797" s="35"/>
      <c r="G797" s="36"/>
      <c r="H797" s="36"/>
      <c r="I797" s="37"/>
      <c r="J797" s="36"/>
      <c r="K797" s="36"/>
      <c r="L797" s="35"/>
      <c r="M797" s="35"/>
      <c r="N797" s="35"/>
      <c r="O797" s="38"/>
      <c r="P797" s="39"/>
      <c r="Q797" s="10" t="s">
        <v>1860</v>
      </c>
      <c r="R797" s="39"/>
      <c r="S797" s="39"/>
      <c r="T797" s="10" t="s">
        <v>1860</v>
      </c>
      <c r="U797" s="10" t="s">
        <v>1860</v>
      </c>
      <c r="V797" s="39"/>
      <c r="W797" s="39"/>
      <c r="X797" s="39"/>
      <c r="Y797" s="39"/>
      <c r="Z797" s="39"/>
      <c r="AA797" s="39"/>
      <c r="AB797" s="39"/>
      <c r="AC797" s="35"/>
      <c r="AD797" s="35"/>
      <c r="AE797" s="36">
        <f>IFERROR(FLOOR(Table_Books[[#This Row],[Published_Date]],10), 0)</f>
        <v>0</v>
      </c>
      <c r="AF797" s="35">
        <f>IFERROR(CEILING(VALUE(LEFT(Table_Books[[#This Row],[Published_Date]],FIND("-",Table_Books[[#This Row],[Published_Date]]&amp;"-")-1))/100, 1), 0)</f>
        <v>0</v>
      </c>
      <c r="AG797" s="35"/>
      <c r="AH797" s="35" t="s">
        <v>21590</v>
      </c>
      <c r="AI797" s="35"/>
      <c r="AJ797" s="35"/>
      <c r="AK797" s="35" t="str">
        <f>Table_Books[[#This Row],[Title]]&amp;"_"&amp;Table_Books[[#This Row],[Author]]</f>
        <v>Observations upon Experimental Philosophy_Cavendish, Margaret</v>
      </c>
      <c r="AL797" s="35" t="str">
        <f>Table_Books[[#This Row],[Author]]&amp;"_"&amp;Table_Books[[#This Row],[Title]]</f>
        <v>Cavendish, Margaret_Observations upon Experimental Philosophy</v>
      </c>
      <c r="AM797" s="35" t="str">
        <f>Table_Books[[#This Row],[Title]]&amp;" by "&amp;Table_Books[[#This Row],[Author]]</f>
        <v>Observations upon Experimental Philosophy by Cavendish, Margaret</v>
      </c>
      <c r="AN797" s="35"/>
      <c r="AO797" s="35"/>
    </row>
    <row r="798" spans="1:41" x14ac:dyDescent="0.35">
      <c r="A798" s="7" t="str">
        <f>"B-" &amp; UPPER(TRIM(Table_Books[[#This Row],[Title]])) &amp; "|" &amp; UPPER(TRIM(Table_Books[[#This Row],[Author]]))</f>
        <v>B-THE BLAZING WORLD|CAVENDISH, MARGARET</v>
      </c>
      <c r="B798" s="35" t="str">
        <f>IF(COUNTIFS(Table_Books[Hash_ID],Table_Books[[#This Row],[Hash_ID]])&gt;1,"Y","N")</f>
        <v>Y</v>
      </c>
      <c r="C798" s="35" t="s">
        <v>19382</v>
      </c>
      <c r="D798" s="48" t="s">
        <v>19383</v>
      </c>
      <c r="E798" s="35"/>
      <c r="F798" s="35"/>
      <c r="G798" s="36"/>
      <c r="H798" s="36"/>
      <c r="I798" s="37"/>
      <c r="J798" s="36"/>
      <c r="K798" s="36"/>
      <c r="L798" s="35"/>
      <c r="M798" s="35"/>
      <c r="N798" s="35"/>
      <c r="O798" s="38"/>
      <c r="P798" s="39"/>
      <c r="Q798" s="10" t="s">
        <v>1860</v>
      </c>
      <c r="R798" s="39"/>
      <c r="S798" s="39"/>
      <c r="T798" s="10" t="s">
        <v>1860</v>
      </c>
      <c r="U798" s="10" t="s">
        <v>1860</v>
      </c>
      <c r="V798" s="39"/>
      <c r="W798" s="39"/>
      <c r="X798" s="39"/>
      <c r="Y798" s="39"/>
      <c r="Z798" s="39"/>
      <c r="AA798" s="39"/>
      <c r="AB798" s="39"/>
      <c r="AC798" s="35"/>
      <c r="AD798" s="35"/>
      <c r="AE798" s="36">
        <f>IFERROR(FLOOR(Table_Books[[#This Row],[Published_Date]],10), 0)</f>
        <v>0</v>
      </c>
      <c r="AF798" s="35">
        <f>IFERROR(CEILING(VALUE(LEFT(Table_Books[[#This Row],[Published_Date]],FIND("-",Table_Books[[#This Row],[Published_Date]]&amp;"-")-1))/100, 1), 0)</f>
        <v>0</v>
      </c>
      <c r="AG798" s="35"/>
      <c r="AH798" s="35" t="s">
        <v>21590</v>
      </c>
      <c r="AI798" s="35"/>
      <c r="AJ798" s="35"/>
      <c r="AK798" s="35" t="str">
        <f>Table_Books[[#This Row],[Title]]&amp;"_"&amp;Table_Books[[#This Row],[Author]]</f>
        <v>The Blazing World_Cavendish, Margaret</v>
      </c>
      <c r="AL798" s="35" t="str">
        <f>Table_Books[[#This Row],[Author]]&amp;"_"&amp;Table_Books[[#This Row],[Title]]</f>
        <v>Cavendish, Margaret_The Blazing World</v>
      </c>
      <c r="AM798" s="35" t="str">
        <f>Table_Books[[#This Row],[Title]]&amp;" by "&amp;Table_Books[[#This Row],[Author]]</f>
        <v>The Blazing World by Cavendish, Margaret</v>
      </c>
      <c r="AN798" s="35"/>
      <c r="AO798" s="35"/>
    </row>
    <row r="799" spans="1:41" x14ac:dyDescent="0.35">
      <c r="A799" s="7" t="str">
        <f>"B-" &amp; UPPER(TRIM(Table_Books[[#This Row],[Title]])) &amp; "|" &amp; UPPER(TRIM(Table_Books[[#This Row],[Author]]))</f>
        <v>B-THE BLAZING WORLD|CAVENDISH, MARGARET</v>
      </c>
      <c r="B799" s="35" t="str">
        <f>IF(COUNTIFS(Table_Books[Hash_ID],Table_Books[[#This Row],[Hash_ID]])&gt;1,"Y","N")</f>
        <v>Y</v>
      </c>
      <c r="C799" s="35" t="s">
        <v>19382</v>
      </c>
      <c r="D799" s="48" t="s">
        <v>19383</v>
      </c>
      <c r="E799" s="35"/>
      <c r="F799" s="35"/>
      <c r="G799" s="36"/>
      <c r="H799" s="36"/>
      <c r="I799" s="37"/>
      <c r="J799" s="36"/>
      <c r="K799" s="36"/>
      <c r="L799" s="35"/>
      <c r="M799" s="35"/>
      <c r="N799" s="35"/>
      <c r="O799" s="38"/>
      <c r="P799" s="39"/>
      <c r="Q799" s="10" t="s">
        <v>1860</v>
      </c>
      <c r="R799" s="39"/>
      <c r="S799" s="39"/>
      <c r="T799" s="10" t="s">
        <v>1860</v>
      </c>
      <c r="U799" s="10" t="s">
        <v>1860</v>
      </c>
      <c r="V799" s="39"/>
      <c r="W799" s="39"/>
      <c r="X799" s="39"/>
      <c r="Y799" s="39"/>
      <c r="Z799" s="39"/>
      <c r="AA799" s="39"/>
      <c r="AB799" s="39"/>
      <c r="AC799" s="35"/>
      <c r="AD799" s="35"/>
      <c r="AE799" s="36">
        <f>IFERROR(FLOOR(Table_Books[[#This Row],[Published_Date]],10), 0)</f>
        <v>0</v>
      </c>
      <c r="AF799" s="35">
        <f>IFERROR(CEILING(VALUE(LEFT(Table_Books[[#This Row],[Published_Date]],FIND("-",Table_Books[[#This Row],[Published_Date]]&amp;"-")-1))/100, 1), 0)</f>
        <v>0</v>
      </c>
      <c r="AG799" s="35"/>
      <c r="AH799" s="35" t="s">
        <v>21606</v>
      </c>
      <c r="AI799" s="35"/>
      <c r="AJ799" s="35"/>
      <c r="AK799" s="35" t="str">
        <f>Table_Books[[#This Row],[Title]]&amp;"_"&amp;Table_Books[[#This Row],[Author]]</f>
        <v>The Blazing World_Cavendish, Margaret</v>
      </c>
      <c r="AL799" s="35" t="str">
        <f>Table_Books[[#This Row],[Author]]&amp;"_"&amp;Table_Books[[#This Row],[Title]]</f>
        <v>Cavendish, Margaret_The Blazing World</v>
      </c>
      <c r="AM799" s="35" t="str">
        <f>Table_Books[[#This Row],[Title]]&amp;" by "&amp;Table_Books[[#This Row],[Author]]</f>
        <v>The Blazing World by Cavendish, Margaret</v>
      </c>
      <c r="AN799" s="35"/>
      <c r="AO799" s="35"/>
    </row>
    <row r="800" spans="1:41" ht="43.5" x14ac:dyDescent="0.35">
      <c r="A800" s="7" t="str">
        <f>"B-" &amp; UPPER(TRIM(Table_Books[[#This Row],[Title]])) &amp; "|" &amp; UPPER(TRIM(Table_Books[[#This Row],[Author]]))</f>
        <v>B-THE BLACK ARTS|CAVENDISH, RICHARD</v>
      </c>
      <c r="B800" s="28" t="str">
        <f>IF(COUNTIFS(Table_Books[Hash_ID],Table_Books[[#This Row],[Hash_ID]])&gt;1,"Y","N")</f>
        <v>N</v>
      </c>
      <c r="C800" s="2" t="s">
        <v>5192</v>
      </c>
      <c r="D800" s="2" t="s">
        <v>5193</v>
      </c>
      <c r="G800" s="12">
        <v>1967</v>
      </c>
      <c r="H800" s="12"/>
      <c r="I800" s="8"/>
      <c r="J800" s="12"/>
      <c r="K800" s="12"/>
      <c r="L800" s="2">
        <v>373</v>
      </c>
      <c r="M800" s="2" t="s">
        <v>5285</v>
      </c>
      <c r="O800" s="33"/>
      <c r="P800" s="10"/>
      <c r="Q800" s="10" t="s">
        <v>1860</v>
      </c>
      <c r="R800" s="10"/>
      <c r="S800" s="10"/>
      <c r="T800" s="10" t="s">
        <v>1860</v>
      </c>
      <c r="U800" s="10" t="s">
        <v>1860</v>
      </c>
      <c r="V800" s="10"/>
      <c r="W800" s="10"/>
      <c r="X800" s="10"/>
      <c r="Y800" s="10"/>
      <c r="Z800" s="10"/>
      <c r="AA800" s="10"/>
      <c r="AB800" s="10"/>
      <c r="AE800" s="12">
        <f>IFERROR(FLOOR(Table_Books[[#This Row],[Published_Date]],10), 0)</f>
        <v>1960</v>
      </c>
      <c r="AF800" s="2">
        <f>IFERROR(CEILING(VALUE(LEFT(Table_Books[[#This Row],[Published_Date]],FIND("-",Table_Books[[#This Row],[Published_Date]]&amp;"-")-1))/100, 1), 0)</f>
        <v>20</v>
      </c>
      <c r="AK800" s="2" t="str">
        <f>Table_Books[[#This Row],[Title]]&amp;"_"&amp;Table_Books[[#This Row],[Author]]</f>
        <v>The Black Arts_Cavendish, Richard</v>
      </c>
      <c r="AL800" s="2" t="str">
        <f>Table_Books[[#This Row],[Author]]&amp;"_"&amp;Table_Books[[#This Row],[Title]]</f>
        <v>Cavendish, Richard_The Black Arts</v>
      </c>
      <c r="AM800" s="2" t="str">
        <f>Table_Books[[#This Row],[Title]]&amp;" by "&amp;Table_Books[[#This Row],[Author]]</f>
        <v>The Black Arts by Cavendish, Richard</v>
      </c>
    </row>
    <row r="801" spans="1:41" x14ac:dyDescent="0.35">
      <c r="A801" s="7" t="str">
        <f>"B-" &amp; UPPER(TRIM(Table_Books[[#This Row],[Title]])) &amp; "|" &amp; UPPER(TRIM(Table_Books[[#This Row],[Author]]))</f>
        <v>B-POEMS OF PAUL CELAN|CELAN, PAUL</v>
      </c>
      <c r="B801" s="28" t="str">
        <f>IF(COUNTIFS(Table_Books[Hash_ID],Table_Books[[#This Row],[Hash_ID]])&gt;1,"Y","N")</f>
        <v>N</v>
      </c>
      <c r="C801" s="2" t="s">
        <v>6212</v>
      </c>
      <c r="D801" s="2" t="s">
        <v>6213</v>
      </c>
      <c r="G801" s="12"/>
      <c r="H801" s="12"/>
      <c r="I801" s="8"/>
      <c r="J801" s="12"/>
      <c r="K801" s="12"/>
      <c r="O801" s="33"/>
      <c r="P801" s="10"/>
      <c r="Q801" s="10" t="s">
        <v>1860</v>
      </c>
      <c r="R801" s="10"/>
      <c r="S801" s="10"/>
      <c r="T801" s="10" t="s">
        <v>1860</v>
      </c>
      <c r="U801" s="10" t="s">
        <v>1860</v>
      </c>
      <c r="V801" s="10"/>
      <c r="W801" s="10"/>
      <c r="X801" s="10"/>
      <c r="Y801" s="10"/>
      <c r="Z801" s="10"/>
      <c r="AA801" s="10"/>
      <c r="AB801" s="10"/>
      <c r="AE801" s="12">
        <f>IFERROR(FLOOR(Table_Books[[#This Row],[Published_Date]],10), 0)</f>
        <v>0</v>
      </c>
      <c r="AF801" s="2">
        <f>IFERROR(CEILING(VALUE(LEFT(Table_Books[[#This Row],[Published_Date]],FIND("-",Table_Books[[#This Row],[Published_Date]]&amp;"-")-1))/100, 1), 0)</f>
        <v>0</v>
      </c>
      <c r="AK801" s="2" t="str">
        <f>Table_Books[[#This Row],[Title]]&amp;"_"&amp;Table_Books[[#This Row],[Author]]</f>
        <v>Poems of Paul Celan_Celan, Paul</v>
      </c>
      <c r="AL801" s="2" t="str">
        <f>Table_Books[[#This Row],[Author]]&amp;"_"&amp;Table_Books[[#This Row],[Title]]</f>
        <v>Celan, Paul_Poems of Paul Celan</v>
      </c>
      <c r="AM801" s="2" t="str">
        <f>Table_Books[[#This Row],[Title]]&amp;" by "&amp;Table_Books[[#This Row],[Author]]</f>
        <v>Poems of Paul Celan by Celan, Paul</v>
      </c>
    </row>
    <row r="802" spans="1:41" x14ac:dyDescent="0.35">
      <c r="A802" s="7" t="str">
        <f>"B-" &amp; UPPER(TRIM(Table_Books[[#This Row],[Title]])) &amp; "|" &amp; UPPER(TRIM(Table_Books[[#This Row],[Author]]))</f>
        <v>B-DEATH ON THE INSTALLMENT PLAN|CÉLINE, LOUIS-FERDINAND</v>
      </c>
      <c r="B802" s="28" t="str">
        <f>IF(COUNTIFS(Table_Books[Hash_ID],Table_Books[[#This Row],[Hash_ID]])&gt;1,"Y","N")</f>
        <v>Y</v>
      </c>
      <c r="C802" s="2" t="s">
        <v>6464</v>
      </c>
      <c r="D802" s="2" t="s">
        <v>1949</v>
      </c>
      <c r="G802" s="12"/>
      <c r="H802" s="12"/>
      <c r="I802" s="8"/>
      <c r="J802" s="12"/>
      <c r="K802" s="12"/>
      <c r="O802" s="33"/>
      <c r="P802" s="10"/>
      <c r="Q802" s="10" t="s">
        <v>1860</v>
      </c>
      <c r="R802" s="10"/>
      <c r="S802" s="10"/>
      <c r="T802" s="10" t="s">
        <v>1860</v>
      </c>
      <c r="U802" s="10" t="s">
        <v>1860</v>
      </c>
      <c r="V802" s="10"/>
      <c r="W802" s="10"/>
      <c r="X802" s="10"/>
      <c r="Y802" s="10"/>
      <c r="Z802" s="10"/>
      <c r="AA802" s="10"/>
      <c r="AB802" s="10"/>
      <c r="AE802" s="12">
        <f>IFERROR(FLOOR(Table_Books[[#This Row],[Published_Date]],10), 0)</f>
        <v>0</v>
      </c>
      <c r="AF802" s="2">
        <f>IFERROR(CEILING(VALUE(LEFT(Table_Books[[#This Row],[Published_Date]],FIND("-",Table_Books[[#This Row],[Published_Date]]&amp;"-")-1))/100, 1), 0)</f>
        <v>0</v>
      </c>
      <c r="AK802" s="2" t="str">
        <f>Table_Books[[#This Row],[Title]]&amp;"_"&amp;Table_Books[[#This Row],[Author]]</f>
        <v>Death on the Installment Plan_Céline, Louis-Ferdinand</v>
      </c>
      <c r="AL802" s="2" t="str">
        <f>Table_Books[[#This Row],[Author]]&amp;"_"&amp;Table_Books[[#This Row],[Title]]</f>
        <v>Céline, Louis-Ferdinand_Death on the Installment Plan</v>
      </c>
      <c r="AM802" s="2" t="str">
        <f>Table_Books[[#This Row],[Title]]&amp;" by "&amp;Table_Books[[#This Row],[Author]]</f>
        <v>Death on the Installment Plan by Céline, Louis-Ferdinand</v>
      </c>
    </row>
    <row r="803" spans="1:41" x14ac:dyDescent="0.35">
      <c r="A803" s="7" t="str">
        <f>"B-" &amp; UPPER(TRIM(Table_Books[[#This Row],[Title]])) &amp; "|" &amp; UPPER(TRIM(Table_Books[[#This Row],[Author]]))</f>
        <v>B-DEATH ON THE INSTALLMENT PLAN|CÉLINE, LOUIS-FERDINAND</v>
      </c>
      <c r="B803" s="35" t="str">
        <f>IF(COUNTIFS(Table_Books[Hash_ID],Table_Books[[#This Row],[Hash_ID]])&gt;1,"Y","N")</f>
        <v>Y</v>
      </c>
      <c r="C803" s="35" t="s">
        <v>6464</v>
      </c>
      <c r="D803" s="35" t="s">
        <v>1949</v>
      </c>
      <c r="E803" s="35"/>
      <c r="F803" s="35"/>
      <c r="G803" s="36"/>
      <c r="H803" s="36"/>
      <c r="I803" s="37"/>
      <c r="J803" s="36"/>
      <c r="K803" s="36"/>
      <c r="L803" s="35"/>
      <c r="M803" s="35"/>
      <c r="N803" s="35"/>
      <c r="O803" s="38"/>
      <c r="P803" s="39"/>
      <c r="Q803" s="10" t="s">
        <v>1860</v>
      </c>
      <c r="R803" s="39"/>
      <c r="S803" s="39"/>
      <c r="T803" s="10" t="s">
        <v>1860</v>
      </c>
      <c r="U803" s="10" t="s">
        <v>1860</v>
      </c>
      <c r="V803" s="39"/>
      <c r="W803" s="39"/>
      <c r="X803" s="39"/>
      <c r="Y803" s="39"/>
      <c r="Z803" s="39"/>
      <c r="AA803" s="39"/>
      <c r="AB803" s="39"/>
      <c r="AC803" s="35"/>
      <c r="AD803" s="35"/>
      <c r="AE803" s="36">
        <f>IFERROR(FLOOR(Table_Books[[#This Row],[Published_Date]],10), 0)</f>
        <v>0</v>
      </c>
      <c r="AF803" s="35">
        <f>IFERROR(CEILING(VALUE(LEFT(Table_Books[[#This Row],[Published_Date]],FIND("-",Table_Books[[#This Row],[Published_Date]]&amp;"-")-1))/100, 1), 0)</f>
        <v>0</v>
      </c>
      <c r="AG803" s="35"/>
      <c r="AH803" s="35" t="s">
        <v>21609</v>
      </c>
      <c r="AI803" s="35"/>
      <c r="AJ803" s="35"/>
      <c r="AK803" s="35" t="str">
        <f>Table_Books[[#This Row],[Title]]&amp;"_"&amp;Table_Books[[#This Row],[Author]]</f>
        <v>Death on the Installment Plan_Céline, Louis-Ferdinand</v>
      </c>
      <c r="AL803" s="35" t="str">
        <f>Table_Books[[#This Row],[Author]]&amp;"_"&amp;Table_Books[[#This Row],[Title]]</f>
        <v>Céline, Louis-Ferdinand_Death on the Installment Plan</v>
      </c>
      <c r="AM803" s="35" t="str">
        <f>Table_Books[[#This Row],[Title]]&amp;" by "&amp;Table_Books[[#This Row],[Author]]</f>
        <v>Death on the Installment Plan by Céline, Louis-Ferdinand</v>
      </c>
      <c r="AN803" s="35"/>
      <c r="AO803" s="35"/>
    </row>
    <row r="804" spans="1:41" x14ac:dyDescent="0.35">
      <c r="A804" s="7" t="str">
        <f>"B-" &amp; UPPER(TRIM(Table_Books[[#This Row],[Title]])) &amp; "|" &amp; UPPER(TRIM(Table_Books[[#This Row],[Author]]))</f>
        <v>B-DEATH ON THE INSTALLMENT PLAN|CÉLINE, LOUIS-FERDINAND</v>
      </c>
      <c r="B804" s="35" t="str">
        <f>IF(COUNTIFS(Table_Books[Hash_ID],Table_Books[[#This Row],[Hash_ID]])&gt;1,"Y","N")</f>
        <v>Y</v>
      </c>
      <c r="C804" s="35" t="s">
        <v>6464</v>
      </c>
      <c r="D804" s="35" t="s">
        <v>1949</v>
      </c>
      <c r="E804" s="35"/>
      <c r="F804" s="35"/>
      <c r="G804" s="36"/>
      <c r="H804" s="36"/>
      <c r="I804" s="37"/>
      <c r="J804" s="36"/>
      <c r="K804" s="36"/>
      <c r="L804" s="35"/>
      <c r="M804" s="35"/>
      <c r="N804" s="35"/>
      <c r="O804" s="38"/>
      <c r="P804" s="39"/>
      <c r="Q804" s="10" t="s">
        <v>1860</v>
      </c>
      <c r="R804" s="39"/>
      <c r="S804" s="39"/>
      <c r="T804" s="10" t="s">
        <v>1860</v>
      </c>
      <c r="U804" s="10" t="s">
        <v>1860</v>
      </c>
      <c r="V804" s="39"/>
      <c r="W804" s="39"/>
      <c r="X804" s="39"/>
      <c r="Y804" s="39"/>
      <c r="Z804" s="39"/>
      <c r="AA804" s="39"/>
      <c r="AB804" s="39"/>
      <c r="AC804" s="35"/>
      <c r="AD804" s="35"/>
      <c r="AE804" s="36">
        <f>IFERROR(FLOOR(Table_Books[[#This Row],[Published_Date]],10), 0)</f>
        <v>0</v>
      </c>
      <c r="AF804" s="35">
        <f>IFERROR(CEILING(VALUE(LEFT(Table_Books[[#This Row],[Published_Date]],FIND("-",Table_Books[[#This Row],[Published_Date]]&amp;"-")-1))/100, 1), 0)</f>
        <v>0</v>
      </c>
      <c r="AG804" s="35"/>
      <c r="AH804" s="35" t="s">
        <v>21572</v>
      </c>
      <c r="AI804" s="35"/>
      <c r="AJ804" s="35" t="s">
        <v>20272</v>
      </c>
      <c r="AK804" s="35" t="str">
        <f>Table_Books[[#This Row],[Title]]&amp;"_"&amp;Table_Books[[#This Row],[Author]]</f>
        <v>Death on the Installment Plan_Céline, Louis-Ferdinand</v>
      </c>
      <c r="AL804" s="35" t="str">
        <f>Table_Books[[#This Row],[Author]]&amp;"_"&amp;Table_Books[[#This Row],[Title]]</f>
        <v>Céline, Louis-Ferdinand_Death on the Installment Plan</v>
      </c>
      <c r="AM804" s="35" t="str">
        <f>Table_Books[[#This Row],[Title]]&amp;" by "&amp;Table_Books[[#This Row],[Author]]</f>
        <v>Death on the Installment Plan by Céline, Louis-Ferdinand</v>
      </c>
      <c r="AN804" s="35"/>
      <c r="AO804" s="35"/>
    </row>
    <row r="805" spans="1:41" ht="29" x14ac:dyDescent="0.35">
      <c r="A805" s="7" t="str">
        <f>"B-" &amp; UPPER(TRIM(Table_Books[[#This Row],[Title]])) &amp; "|" &amp; UPPER(TRIM(Table_Books[[#This Row],[Author]]))</f>
        <v>B-DEATH ON THE INSTALLMENT PLAN|CÉLINE, LOUIS-FERDINAND</v>
      </c>
      <c r="B805" s="35" t="str">
        <f>IF(COUNTIFS(Table_Books[Hash_ID],Table_Books[[#This Row],[Hash_ID]])&gt;1,"Y","N")</f>
        <v>Y</v>
      </c>
      <c r="C805" s="35" t="s">
        <v>6464</v>
      </c>
      <c r="D805" s="35" t="s">
        <v>1949</v>
      </c>
      <c r="E805" s="35"/>
      <c r="F805" s="35"/>
      <c r="G805" s="36"/>
      <c r="H805" s="36"/>
      <c r="I805" s="37"/>
      <c r="J805" s="36"/>
      <c r="K805" s="36"/>
      <c r="L805" s="35"/>
      <c r="M805" s="35"/>
      <c r="N805" s="35"/>
      <c r="O805" s="38"/>
      <c r="P805" s="39"/>
      <c r="Q805" s="10" t="s">
        <v>1860</v>
      </c>
      <c r="R805" s="39"/>
      <c r="S805" s="39"/>
      <c r="T805" s="10" t="s">
        <v>1860</v>
      </c>
      <c r="U805" s="10" t="s">
        <v>1860</v>
      </c>
      <c r="V805" s="39"/>
      <c r="W805" s="39"/>
      <c r="X805" s="39"/>
      <c r="Y805" s="39"/>
      <c r="Z805" s="39"/>
      <c r="AA805" s="39"/>
      <c r="AB805" s="39"/>
      <c r="AC805" s="35"/>
      <c r="AD805" s="35"/>
      <c r="AE805" s="36">
        <f>IFERROR(FLOOR(Table_Books[[#This Row],[Published_Date]],10), 0)</f>
        <v>0</v>
      </c>
      <c r="AF805" s="35">
        <f>IFERROR(CEILING(VALUE(LEFT(Table_Books[[#This Row],[Published_Date]],FIND("-",Table_Books[[#This Row],[Published_Date]]&amp;"-")-1))/100, 1), 0)</f>
        <v>0</v>
      </c>
      <c r="AG805" s="35"/>
      <c r="AH805" s="35" t="s">
        <v>21576</v>
      </c>
      <c r="AI805" s="35"/>
      <c r="AJ805" s="35" t="s">
        <v>20407</v>
      </c>
      <c r="AK805" s="35" t="str">
        <f>Table_Books[[#This Row],[Title]]&amp;"_"&amp;Table_Books[[#This Row],[Author]]</f>
        <v>Death on the Installment Plan_Céline, Louis-Ferdinand</v>
      </c>
      <c r="AL805" s="35" t="str">
        <f>Table_Books[[#This Row],[Author]]&amp;"_"&amp;Table_Books[[#This Row],[Title]]</f>
        <v>Céline, Louis-Ferdinand_Death on the Installment Plan</v>
      </c>
      <c r="AM805" s="35" t="str">
        <f>Table_Books[[#This Row],[Title]]&amp;" by "&amp;Table_Books[[#This Row],[Author]]</f>
        <v>Death on the Installment Plan by Céline, Louis-Ferdinand</v>
      </c>
      <c r="AN805" s="35"/>
      <c r="AO805" s="35"/>
    </row>
    <row r="806" spans="1:41" x14ac:dyDescent="0.35">
      <c r="A806" s="7" t="str">
        <f>"B-" &amp; UPPER(TRIM(Table_Books[[#This Row],[Title]])) &amp; "|" &amp; UPPER(TRIM(Table_Books[[#This Row],[Author]]))</f>
        <v>B-JOURNEY TO THE END OF THE NIGHT|CÉLINE, LOUIS-FERDINAND</v>
      </c>
      <c r="B806" s="35" t="str">
        <f>IF(COUNTIFS(Table_Books[Hash_ID],Table_Books[[#This Row],[Hash_ID]])&gt;1,"Y","N")</f>
        <v>Y</v>
      </c>
      <c r="C806" s="35" t="s">
        <v>1880</v>
      </c>
      <c r="D806" s="35" t="s">
        <v>1949</v>
      </c>
      <c r="E806" s="35"/>
      <c r="F806" s="35"/>
      <c r="G806" s="36"/>
      <c r="H806" s="36"/>
      <c r="I806" s="37"/>
      <c r="J806" s="36"/>
      <c r="K806" s="36"/>
      <c r="L806" s="35"/>
      <c r="M806" s="35"/>
      <c r="N806" s="35"/>
      <c r="O806" s="38"/>
      <c r="P806" s="39"/>
      <c r="Q806" s="10" t="s">
        <v>1860</v>
      </c>
      <c r="R806" s="39"/>
      <c r="S806" s="39"/>
      <c r="T806" s="10" t="s">
        <v>1860</v>
      </c>
      <c r="U806" s="10" t="s">
        <v>1860</v>
      </c>
      <c r="V806" s="39"/>
      <c r="W806" s="39"/>
      <c r="X806" s="39"/>
      <c r="Y806" s="39"/>
      <c r="Z806" s="39"/>
      <c r="AA806" s="39"/>
      <c r="AB806" s="39"/>
      <c r="AC806" s="35"/>
      <c r="AD806" s="35"/>
      <c r="AE806" s="36">
        <f>IFERROR(FLOOR(Table_Books[[#This Row],[Published_Date]],10), 0)</f>
        <v>0</v>
      </c>
      <c r="AF806" s="35">
        <f>IFERROR(CEILING(VALUE(LEFT(Table_Books[[#This Row],[Published_Date]],FIND("-",Table_Books[[#This Row],[Published_Date]]&amp;"-")-1))/100, 1), 0)</f>
        <v>0</v>
      </c>
      <c r="AG806" s="35"/>
      <c r="AH806" s="35" t="s">
        <v>21600</v>
      </c>
      <c r="AI806" s="35"/>
      <c r="AJ806" s="35"/>
      <c r="AK806" s="35" t="str">
        <f>Table_Books[[#This Row],[Title]]&amp;"_"&amp;Table_Books[[#This Row],[Author]]</f>
        <v>Journey to the End of the Night_Céline, Louis-Ferdinand</v>
      </c>
      <c r="AL806" s="35" t="str">
        <f>Table_Books[[#This Row],[Author]]&amp;"_"&amp;Table_Books[[#This Row],[Title]]</f>
        <v>Céline, Louis-Ferdinand_Journey to the End of the Night</v>
      </c>
      <c r="AM806" s="35" t="str">
        <f>Table_Books[[#This Row],[Title]]&amp;" by "&amp;Table_Books[[#This Row],[Author]]</f>
        <v>Journey to the End of the Night by Céline, Louis-Ferdinand</v>
      </c>
      <c r="AN806" s="35"/>
      <c r="AO806" s="35"/>
    </row>
    <row r="807" spans="1:41" x14ac:dyDescent="0.35">
      <c r="A807" s="7" t="str">
        <f>"B-" &amp; UPPER(TRIM(Table_Books[[#This Row],[Title]])) &amp; "|" &amp; UPPER(TRIM(Table_Books[[#This Row],[Author]]))</f>
        <v>B-JOURNEY TO THE END OF THE NIGHT|CÉLINE, LOUIS-FERDINAND</v>
      </c>
      <c r="B807" s="35" t="str">
        <f>IF(COUNTIFS(Table_Books[Hash_ID],Table_Books[[#This Row],[Hash_ID]])&gt;1,"Y","N")</f>
        <v>Y</v>
      </c>
      <c r="C807" s="35" t="s">
        <v>1880</v>
      </c>
      <c r="D807" s="35" t="s">
        <v>1949</v>
      </c>
      <c r="E807" s="35"/>
      <c r="F807" s="35"/>
      <c r="G807" s="36"/>
      <c r="H807" s="36"/>
      <c r="I807" s="37"/>
      <c r="J807" s="36"/>
      <c r="K807" s="36"/>
      <c r="L807" s="35"/>
      <c r="M807" s="35"/>
      <c r="N807" s="35"/>
      <c r="O807" s="38"/>
      <c r="P807" s="39"/>
      <c r="Q807" s="10" t="s">
        <v>1860</v>
      </c>
      <c r="R807" s="39"/>
      <c r="S807" s="39"/>
      <c r="T807" s="10" t="s">
        <v>1860</v>
      </c>
      <c r="U807" s="10" t="s">
        <v>1860</v>
      </c>
      <c r="V807" s="39"/>
      <c r="W807" s="39"/>
      <c r="X807" s="39"/>
      <c r="Y807" s="39"/>
      <c r="Z807" s="39"/>
      <c r="AA807" s="39"/>
      <c r="AB807" s="39"/>
      <c r="AC807" s="35"/>
      <c r="AD807" s="35"/>
      <c r="AE807" s="36">
        <f>IFERROR(FLOOR(Table_Books[[#This Row],[Published_Date]],10), 0)</f>
        <v>0</v>
      </c>
      <c r="AF807" s="35">
        <f>IFERROR(CEILING(VALUE(LEFT(Table_Books[[#This Row],[Published_Date]],FIND("-",Table_Books[[#This Row],[Published_Date]]&amp;"-")-1))/100, 1), 0)</f>
        <v>0</v>
      </c>
      <c r="AG807" s="35"/>
      <c r="AH807" s="35" t="s">
        <v>21609</v>
      </c>
      <c r="AI807" s="35"/>
      <c r="AJ807" s="35"/>
      <c r="AK807" s="35" t="str">
        <f>Table_Books[[#This Row],[Title]]&amp;"_"&amp;Table_Books[[#This Row],[Author]]</f>
        <v>Journey to the End of the Night_Céline, Louis-Ferdinand</v>
      </c>
      <c r="AL807" s="35" t="str">
        <f>Table_Books[[#This Row],[Author]]&amp;"_"&amp;Table_Books[[#This Row],[Title]]</f>
        <v>Céline, Louis-Ferdinand_Journey to the End of the Night</v>
      </c>
      <c r="AM807" s="35" t="str">
        <f>Table_Books[[#This Row],[Title]]&amp;" by "&amp;Table_Books[[#This Row],[Author]]</f>
        <v>Journey to the End of the Night by Céline, Louis-Ferdinand</v>
      </c>
      <c r="AN807" s="35"/>
      <c r="AO807" s="35"/>
    </row>
    <row r="808" spans="1:41" x14ac:dyDescent="0.35">
      <c r="A808" s="7" t="str">
        <f>"B-" &amp; UPPER(TRIM(Table_Books[[#This Row],[Title]])) &amp; "|" &amp; UPPER(TRIM(Table_Books[[#This Row],[Author]]))</f>
        <v>B-JOURNEY TO THE END OF THE NIGHT|CÉLINE, LOUIS-FERDINAND</v>
      </c>
      <c r="B808" s="35" t="str">
        <f>IF(COUNTIFS(Table_Books[Hash_ID],Table_Books[[#This Row],[Hash_ID]])&gt;1,"Y","N")</f>
        <v>Y</v>
      </c>
      <c r="C808" s="35" t="s">
        <v>1880</v>
      </c>
      <c r="D808" s="35" t="s">
        <v>1949</v>
      </c>
      <c r="E808" s="35"/>
      <c r="F808" s="35"/>
      <c r="G808" s="36"/>
      <c r="H808" s="36"/>
      <c r="I808" s="37"/>
      <c r="J808" s="36"/>
      <c r="K808" s="36"/>
      <c r="L808" s="35"/>
      <c r="M808" s="35"/>
      <c r="N808" s="35"/>
      <c r="O808" s="38"/>
      <c r="P808" s="39"/>
      <c r="Q808" s="10" t="s">
        <v>1860</v>
      </c>
      <c r="R808" s="39"/>
      <c r="S808" s="39"/>
      <c r="T808" s="10" t="s">
        <v>1860</v>
      </c>
      <c r="U808" s="10" t="s">
        <v>1860</v>
      </c>
      <c r="V808" s="39"/>
      <c r="W808" s="39"/>
      <c r="X808" s="39"/>
      <c r="Y808" s="39"/>
      <c r="Z808" s="39"/>
      <c r="AA808" s="39"/>
      <c r="AB808" s="39"/>
      <c r="AC808" s="35"/>
      <c r="AD808" s="35"/>
      <c r="AE808" s="36">
        <f>IFERROR(FLOOR(Table_Books[[#This Row],[Published_Date]],10), 0)</f>
        <v>0</v>
      </c>
      <c r="AF808" s="35">
        <f>IFERROR(CEILING(VALUE(LEFT(Table_Books[[#This Row],[Published_Date]],FIND("-",Table_Books[[#This Row],[Published_Date]]&amp;"-")-1))/100, 1), 0)</f>
        <v>0</v>
      </c>
      <c r="AG808" s="35"/>
      <c r="AH808" s="35" t="s">
        <v>21572</v>
      </c>
      <c r="AI808" s="35"/>
      <c r="AJ808" s="35" t="s">
        <v>20271</v>
      </c>
      <c r="AK808" s="35" t="str">
        <f>Table_Books[[#This Row],[Title]]&amp;"_"&amp;Table_Books[[#This Row],[Author]]</f>
        <v>Journey to the End of the Night_Céline, Louis-Ferdinand</v>
      </c>
      <c r="AL808" s="35" t="str">
        <f>Table_Books[[#This Row],[Author]]&amp;"_"&amp;Table_Books[[#This Row],[Title]]</f>
        <v>Céline, Louis-Ferdinand_Journey to the End of the Night</v>
      </c>
      <c r="AM808" s="35" t="str">
        <f>Table_Books[[#This Row],[Title]]&amp;" by "&amp;Table_Books[[#This Row],[Author]]</f>
        <v>Journey to the End of the Night by Céline, Louis-Ferdinand</v>
      </c>
      <c r="AN808" s="35"/>
      <c r="AO808" s="35"/>
    </row>
    <row r="809" spans="1:41" ht="29" x14ac:dyDescent="0.35">
      <c r="A809" s="7" t="str">
        <f>"B-" &amp; UPPER(TRIM(Table_Books[[#This Row],[Title]])) &amp; "|" &amp; UPPER(TRIM(Table_Books[[#This Row],[Author]]))</f>
        <v>B-JOURNEY TO THE END OF THE NIGHT|CÉLINE, LOUIS-FERDINAND</v>
      </c>
      <c r="B809" s="35" t="str">
        <f>IF(COUNTIFS(Table_Books[Hash_ID],Table_Books[[#This Row],[Hash_ID]])&gt;1,"Y","N")</f>
        <v>Y</v>
      </c>
      <c r="C809" s="35" t="s">
        <v>1880</v>
      </c>
      <c r="D809" s="35" t="s">
        <v>1949</v>
      </c>
      <c r="E809" s="35"/>
      <c r="F809" s="35"/>
      <c r="G809" s="36"/>
      <c r="H809" s="36"/>
      <c r="I809" s="37"/>
      <c r="J809" s="36"/>
      <c r="K809" s="36"/>
      <c r="L809" s="35"/>
      <c r="M809" s="35"/>
      <c r="N809" s="35"/>
      <c r="O809" s="38"/>
      <c r="P809" s="39"/>
      <c r="Q809" s="10" t="s">
        <v>1860</v>
      </c>
      <c r="R809" s="39"/>
      <c r="S809" s="39"/>
      <c r="T809" s="10" t="s">
        <v>1860</v>
      </c>
      <c r="U809" s="10" t="s">
        <v>1860</v>
      </c>
      <c r="V809" s="39"/>
      <c r="W809" s="39"/>
      <c r="X809" s="39"/>
      <c r="Y809" s="39"/>
      <c r="Z809" s="39"/>
      <c r="AA809" s="39"/>
      <c r="AB809" s="39"/>
      <c r="AC809" s="35"/>
      <c r="AD809" s="35"/>
      <c r="AE809" s="36">
        <f>IFERROR(FLOOR(Table_Books[[#This Row],[Published_Date]],10), 0)</f>
        <v>0</v>
      </c>
      <c r="AF809" s="35">
        <f>IFERROR(CEILING(VALUE(LEFT(Table_Books[[#This Row],[Published_Date]],FIND("-",Table_Books[[#This Row],[Published_Date]]&amp;"-")-1))/100, 1), 0)</f>
        <v>0</v>
      </c>
      <c r="AG809" s="35"/>
      <c r="AH809" s="35" t="s">
        <v>21576</v>
      </c>
      <c r="AI809" s="35"/>
      <c r="AJ809" s="35" t="s">
        <v>20406</v>
      </c>
      <c r="AK809" s="35" t="str">
        <f>Table_Books[[#This Row],[Title]]&amp;"_"&amp;Table_Books[[#This Row],[Author]]</f>
        <v>Journey to the End of the Night_Céline, Louis-Ferdinand</v>
      </c>
      <c r="AL809" s="35" t="str">
        <f>Table_Books[[#This Row],[Author]]&amp;"_"&amp;Table_Books[[#This Row],[Title]]</f>
        <v>Céline, Louis-Ferdinand_Journey to the End of the Night</v>
      </c>
      <c r="AM809" s="35" t="str">
        <f>Table_Books[[#This Row],[Title]]&amp;" by "&amp;Table_Books[[#This Row],[Author]]</f>
        <v>Journey to the End of the Night by Céline, Louis-Ferdinand</v>
      </c>
      <c r="AN809" s="35"/>
      <c r="AO809" s="35"/>
    </row>
    <row r="810" spans="1:41" ht="29" x14ac:dyDescent="0.35">
      <c r="A810" s="7" t="str">
        <f>"B-" &amp; UPPER(TRIM(Table_Books[[#This Row],[Title]])) &amp; "|" &amp; UPPER(TRIM(Table_Books[[#This Row],[Author]]))</f>
        <v>B-JOURNEY TO THE END OF THE NIGHT|CÉLINE, LOUIS-FERDINAND</v>
      </c>
      <c r="B810" s="28" t="str">
        <f>IF(COUNTIFS(Table_Books[Hash_ID],Table_Books[[#This Row],[Hash_ID]])&gt;1,"Y","N")</f>
        <v>Y</v>
      </c>
      <c r="C810" s="2" t="s">
        <v>1880</v>
      </c>
      <c r="D810" s="2" t="s">
        <v>1949</v>
      </c>
      <c r="G810" s="12">
        <v>1932</v>
      </c>
      <c r="H810" s="12"/>
      <c r="I810" s="8"/>
      <c r="J810" s="12"/>
      <c r="K810" s="12"/>
      <c r="L810" s="2">
        <v>464</v>
      </c>
      <c r="M810" s="2" t="s">
        <v>5263</v>
      </c>
      <c r="O810" s="33">
        <v>5</v>
      </c>
      <c r="P810" s="10">
        <v>5</v>
      </c>
      <c r="Q810" s="10" t="s">
        <v>1824</v>
      </c>
      <c r="R810" s="10"/>
      <c r="S810" s="10"/>
      <c r="T810" s="10" t="s">
        <v>1860</v>
      </c>
      <c r="U810" s="10" t="s">
        <v>1860</v>
      </c>
      <c r="V810" s="10" t="s">
        <v>1824</v>
      </c>
      <c r="W810" s="10"/>
      <c r="X810" s="10"/>
      <c r="Y810" s="10"/>
      <c r="Z810" s="10"/>
      <c r="AA810" s="10"/>
      <c r="AB810" s="10"/>
      <c r="AC810" s="2" t="s">
        <v>1824</v>
      </c>
      <c r="AE810" s="12">
        <f>IFERROR(FLOOR(Table_Books[[#This Row],[Published_Date]],10), 0)</f>
        <v>1930</v>
      </c>
      <c r="AF810" s="2">
        <f>IFERROR(CEILING(VALUE(LEFT(Table_Books[[#This Row],[Published_Date]],FIND("-",Table_Books[[#This Row],[Published_Date]]&amp;"-")-1))/100, 1), 0)</f>
        <v>20</v>
      </c>
      <c r="AK810" s="2" t="str">
        <f>Table_Books[[#This Row],[Title]]&amp;"_"&amp;Table_Books[[#This Row],[Author]]</f>
        <v>Journey to the End of the Night_Céline, Louis-Ferdinand</v>
      </c>
      <c r="AL810" s="2" t="str">
        <f>Table_Books[[#This Row],[Author]]&amp;"_"&amp;Table_Books[[#This Row],[Title]]</f>
        <v>Céline, Louis-Ferdinand_Journey to the End of the Night</v>
      </c>
      <c r="AM810" s="2" t="str">
        <f>Table_Books[[#This Row],[Title]]&amp;" by "&amp;Table_Books[[#This Row],[Author]]</f>
        <v>Journey to the End of the Night by Céline, Louis-Ferdinand</v>
      </c>
    </row>
    <row r="811" spans="1:41" x14ac:dyDescent="0.35">
      <c r="A811" s="7" t="str">
        <f>"B-" &amp; UPPER(TRIM(Table_Books[[#This Row],[Title]])) &amp; "|" &amp; UPPER(TRIM(Table_Books[[#This Row],[Author]]))</f>
        <v>B-WAR|CÉLINE, LOUIS-FERDINAND</v>
      </c>
      <c r="B811" s="28" t="str">
        <f>IF(COUNTIFS(Table_Books[Hash_ID],Table_Books[[#This Row],[Hash_ID]])&gt;1,"Y","N")</f>
        <v>N</v>
      </c>
      <c r="C811" s="2" t="s">
        <v>4740</v>
      </c>
      <c r="D811" s="2" t="s">
        <v>1949</v>
      </c>
      <c r="G811" s="12"/>
      <c r="H811" s="12"/>
      <c r="I811" s="8"/>
      <c r="J811" s="12"/>
      <c r="K811" s="12"/>
      <c r="O811" s="33"/>
      <c r="P811" s="10"/>
      <c r="Q811" s="10" t="s">
        <v>1860</v>
      </c>
      <c r="R811" s="10"/>
      <c r="S811" s="10"/>
      <c r="T811" s="10" t="s">
        <v>1860</v>
      </c>
      <c r="U811" s="10" t="s">
        <v>1860</v>
      </c>
      <c r="V811" s="10"/>
      <c r="W811" s="10"/>
      <c r="X811" s="10"/>
      <c r="Y811" s="10"/>
      <c r="Z811" s="10"/>
      <c r="AA811" s="10"/>
      <c r="AB811" s="10"/>
      <c r="AE811" s="12">
        <f>IFERROR(FLOOR(Table_Books[[#This Row],[Published_Date]],10), 0)</f>
        <v>0</v>
      </c>
      <c r="AF811" s="2">
        <f>IFERROR(CEILING(VALUE(LEFT(Table_Books[[#This Row],[Published_Date]],FIND("-",Table_Books[[#This Row],[Published_Date]]&amp;"-")-1))/100, 1), 0)</f>
        <v>0</v>
      </c>
      <c r="AK811" s="2" t="str">
        <f>Table_Books[[#This Row],[Title]]&amp;"_"&amp;Table_Books[[#This Row],[Author]]</f>
        <v>War_Céline, Louis-Ferdinand</v>
      </c>
      <c r="AL811" s="2" t="str">
        <f>Table_Books[[#This Row],[Author]]&amp;"_"&amp;Table_Books[[#This Row],[Title]]</f>
        <v>Céline, Louis-Ferdinand_War</v>
      </c>
      <c r="AM811" s="2" t="str">
        <f>Table_Books[[#This Row],[Title]]&amp;" by "&amp;Table_Books[[#This Row],[Author]]</f>
        <v>War by Céline, Louis-Ferdinand</v>
      </c>
    </row>
    <row r="812" spans="1:41" x14ac:dyDescent="0.35">
      <c r="A812" s="7" t="str">
        <f>"B-" &amp; UPPER(TRIM(Table_Books[[#This Row],[Title]])) &amp; "|" &amp; UPPER(TRIM(Table_Books[[#This Row],[Author]]))</f>
        <v>B-L'OR|CENDRARS, BLAISE</v>
      </c>
      <c r="B812" s="28" t="str">
        <f>IF(COUNTIFS(Table_Books[Hash_ID],Table_Books[[#This Row],[Hash_ID]])&gt;1,"Y","N")</f>
        <v>N</v>
      </c>
      <c r="C812" s="2" t="s">
        <v>5942</v>
      </c>
      <c r="D812" s="2" t="s">
        <v>5996</v>
      </c>
      <c r="G812" s="12"/>
      <c r="H812" s="12"/>
      <c r="I812" s="8"/>
      <c r="J812" s="12"/>
      <c r="K812" s="12"/>
      <c r="O812" s="33"/>
      <c r="P812" s="10"/>
      <c r="Q812" s="10" t="s">
        <v>1860</v>
      </c>
      <c r="R812" s="10"/>
      <c r="S812" s="10"/>
      <c r="T812" s="10" t="s">
        <v>1860</v>
      </c>
      <c r="U812" s="10" t="s">
        <v>1860</v>
      </c>
      <c r="V812" s="10"/>
      <c r="W812" s="10"/>
      <c r="X812" s="10"/>
      <c r="Y812" s="10"/>
      <c r="Z812" s="10"/>
      <c r="AA812" s="10"/>
      <c r="AB812" s="10"/>
      <c r="AE812" s="12">
        <f>IFERROR(FLOOR(Table_Books[[#This Row],[Published_Date]],10), 0)</f>
        <v>0</v>
      </c>
      <c r="AF812" s="2">
        <f>IFERROR(CEILING(VALUE(LEFT(Table_Books[[#This Row],[Published_Date]],FIND("-",Table_Books[[#This Row],[Published_Date]]&amp;"-")-1))/100, 1), 0)</f>
        <v>0</v>
      </c>
      <c r="AK812" s="2" t="str">
        <f>Table_Books[[#This Row],[Title]]&amp;"_"&amp;Table_Books[[#This Row],[Author]]</f>
        <v>L'Or_Cendrars, Blaise</v>
      </c>
      <c r="AL812" s="2" t="str">
        <f>Table_Books[[#This Row],[Author]]&amp;"_"&amp;Table_Books[[#This Row],[Title]]</f>
        <v>Cendrars, Blaise_L'Or</v>
      </c>
      <c r="AM812" s="2" t="str">
        <f>Table_Books[[#This Row],[Title]]&amp;" by "&amp;Table_Books[[#This Row],[Author]]</f>
        <v>L'Or by Cendrars, Blaise</v>
      </c>
    </row>
    <row r="813" spans="1:41" ht="29" x14ac:dyDescent="0.35">
      <c r="A813" s="7" t="str">
        <f>"B-" &amp; UPPER(TRIM(Table_Books[[#This Row],[Title]])) &amp; "|" &amp; UPPER(TRIM(Table_Books[[#This Row],[Author]]))</f>
        <v>B-DON QUIXOTE|CERVANTES, MIGUEL DE</v>
      </c>
      <c r="B813" s="28" t="str">
        <f>IF(COUNTIFS(Table_Books[Hash_ID],Table_Books[[#This Row],[Hash_ID]])&gt;1,"Y","N")</f>
        <v>N</v>
      </c>
      <c r="C813" s="2" t="s">
        <v>2443</v>
      </c>
      <c r="D813" s="2" t="s">
        <v>5628</v>
      </c>
      <c r="G813" s="12" t="s">
        <v>2523</v>
      </c>
      <c r="H813" s="12"/>
      <c r="I813" s="8"/>
      <c r="J813" s="12"/>
      <c r="K813" s="12"/>
      <c r="L813" s="2">
        <v>992</v>
      </c>
      <c r="M813" s="2" t="s">
        <v>2524</v>
      </c>
      <c r="O813" s="33"/>
      <c r="P813" s="10"/>
      <c r="Q813" s="10" t="s">
        <v>1860</v>
      </c>
      <c r="R813" s="10"/>
      <c r="S813" s="10"/>
      <c r="T813" s="10" t="s">
        <v>1860</v>
      </c>
      <c r="U813" s="10" t="s">
        <v>1860</v>
      </c>
      <c r="V813" s="10"/>
      <c r="W813" s="10"/>
      <c r="X813" s="10"/>
      <c r="Y813" s="10"/>
      <c r="Z813" s="10"/>
      <c r="AA813" s="10"/>
      <c r="AB813" s="10"/>
      <c r="AE813" s="12">
        <f>IFERROR(FLOOR(Table_Books[[#This Row],[Published_Date]],10), 0)</f>
        <v>0</v>
      </c>
      <c r="AF813" s="2">
        <f>IFERROR(CEILING(VALUE(LEFT(Table_Books[[#This Row],[Published_Date]],FIND("-",Table_Books[[#This Row],[Published_Date]]&amp;"-")-1))/100, 1), 0)</f>
        <v>0</v>
      </c>
      <c r="AK813" s="2" t="str">
        <f>Table_Books[[#This Row],[Title]]&amp;"_"&amp;Table_Books[[#This Row],[Author]]</f>
        <v>Don Quixote_Cervantes, Miguel de</v>
      </c>
      <c r="AL813" s="2" t="str">
        <f>Table_Books[[#This Row],[Author]]&amp;"_"&amp;Table_Books[[#This Row],[Title]]</f>
        <v>Cervantes, Miguel de_Don Quixote</v>
      </c>
      <c r="AM813" s="2" t="str">
        <f>Table_Books[[#This Row],[Title]]&amp;" by "&amp;Table_Books[[#This Row],[Author]]</f>
        <v>Don Quixote by Cervantes, Miguel de</v>
      </c>
    </row>
    <row r="814" spans="1:41" x14ac:dyDescent="0.35">
      <c r="A814" s="7" t="str">
        <f>"B-" &amp; UPPER(TRIM(Table_Books[[#This Row],[Title]])) &amp; "|" &amp; UPPER(TRIM(Table_Books[[#This Row],[Author]]))</f>
        <v>B-DON QUIXOTE (PART 1 &amp; 2)|CERVANTES, MIGUEL DE</v>
      </c>
      <c r="B814" s="35" t="str">
        <f>IF(COUNTIFS(Table_Books[Hash_ID],Table_Books[[#This Row],[Hash_ID]])&gt;1,"Y","N")</f>
        <v>N</v>
      </c>
      <c r="C814" s="35" t="s">
        <v>19349</v>
      </c>
      <c r="D814" s="35" t="s">
        <v>5628</v>
      </c>
      <c r="E814" s="35"/>
      <c r="F814" s="35"/>
      <c r="G814" s="36"/>
      <c r="H814" s="36"/>
      <c r="I814" s="37"/>
      <c r="J814" s="36"/>
      <c r="K814" s="36"/>
      <c r="L814" s="35"/>
      <c r="M814" s="35"/>
      <c r="N814" s="35"/>
      <c r="O814" s="38"/>
      <c r="P814" s="39"/>
      <c r="Q814" s="10" t="s">
        <v>1860</v>
      </c>
      <c r="R814" s="39"/>
      <c r="S814" s="39"/>
      <c r="T814" s="10" t="s">
        <v>1860</v>
      </c>
      <c r="U814" s="10" t="s">
        <v>1860</v>
      </c>
      <c r="V814" s="39"/>
      <c r="W814" s="39"/>
      <c r="X814" s="39"/>
      <c r="Y814" s="39"/>
      <c r="Z814" s="39"/>
      <c r="AA814" s="39"/>
      <c r="AB814" s="39"/>
      <c r="AC814" s="35"/>
      <c r="AD814" s="35"/>
      <c r="AE814" s="36">
        <f>IFERROR(FLOOR(Table_Books[[#This Row],[Published_Date]],10), 0)</f>
        <v>0</v>
      </c>
      <c r="AF814" s="35">
        <f>IFERROR(CEILING(VALUE(LEFT(Table_Books[[#This Row],[Published_Date]],FIND("-",Table_Books[[#This Row],[Published_Date]]&amp;"-")-1))/100, 1), 0)</f>
        <v>0</v>
      </c>
      <c r="AG814" s="35"/>
      <c r="AH814" s="35" t="s">
        <v>21589</v>
      </c>
      <c r="AI814" s="35"/>
      <c r="AJ814" s="35"/>
      <c r="AK814" s="35" t="str">
        <f>Table_Books[[#This Row],[Title]]&amp;"_"&amp;Table_Books[[#This Row],[Author]]</f>
        <v>Don Quixote (Part 1 &amp; 2)_Cervantes, Miguel de</v>
      </c>
      <c r="AL814" s="35" t="str">
        <f>Table_Books[[#This Row],[Author]]&amp;"_"&amp;Table_Books[[#This Row],[Title]]</f>
        <v>Cervantes, Miguel de_Don Quixote (Part 1 &amp; 2)</v>
      </c>
      <c r="AM814" s="35" t="str">
        <f>Table_Books[[#This Row],[Title]]&amp;" by "&amp;Table_Books[[#This Row],[Author]]</f>
        <v>Don Quixote (Part 1 &amp; 2) by Cervantes, Miguel de</v>
      </c>
      <c r="AN814" s="35"/>
      <c r="AO814" s="35"/>
    </row>
    <row r="815" spans="1:41" x14ac:dyDescent="0.35">
      <c r="A815" s="7" t="str">
        <f>"B-" &amp; UPPER(TRIM(Table_Books[[#This Row],[Title]])) &amp; "|" &amp; UPPER(TRIM(Table_Books[[#This Row],[Author]]))</f>
        <v>B-EXEMPLARY NOVELS (NOVELAS EJEMPLARES)|CERVANTES, MIGUEL DE</v>
      </c>
      <c r="B815" s="35" t="str">
        <f>IF(COUNTIFS(Table_Books[Hash_ID],Table_Books[[#This Row],[Hash_ID]])&gt;1,"Y","N")</f>
        <v>N</v>
      </c>
      <c r="C815" s="35" t="s">
        <v>19350</v>
      </c>
      <c r="D815" s="35" t="s">
        <v>5628</v>
      </c>
      <c r="E815" s="35"/>
      <c r="F815" s="35"/>
      <c r="G815" s="36"/>
      <c r="H815" s="36"/>
      <c r="I815" s="37"/>
      <c r="J815" s="36"/>
      <c r="K815" s="36"/>
      <c r="L815" s="35"/>
      <c r="M815" s="35"/>
      <c r="N815" s="35"/>
      <c r="O815" s="38"/>
      <c r="P815" s="39"/>
      <c r="Q815" s="10" t="s">
        <v>1860</v>
      </c>
      <c r="R815" s="39"/>
      <c r="S815" s="39"/>
      <c r="T815" s="10" t="s">
        <v>1860</v>
      </c>
      <c r="U815" s="10" t="s">
        <v>1860</v>
      </c>
      <c r="V815" s="39"/>
      <c r="W815" s="39"/>
      <c r="X815" s="39"/>
      <c r="Y815" s="39"/>
      <c r="Z815" s="39"/>
      <c r="AA815" s="39"/>
      <c r="AB815" s="39"/>
      <c r="AC815" s="35"/>
      <c r="AD815" s="35"/>
      <c r="AE815" s="36">
        <f>IFERROR(FLOOR(Table_Books[[#This Row],[Published_Date]],10), 0)</f>
        <v>0</v>
      </c>
      <c r="AF815" s="35">
        <f>IFERROR(CEILING(VALUE(LEFT(Table_Books[[#This Row],[Published_Date]],FIND("-",Table_Books[[#This Row],[Published_Date]]&amp;"-")-1))/100, 1), 0)</f>
        <v>0</v>
      </c>
      <c r="AG815" s="35"/>
      <c r="AH815" s="35" t="s">
        <v>21589</v>
      </c>
      <c r="AI815" s="35"/>
      <c r="AJ815" s="35"/>
      <c r="AK815" s="35" t="str">
        <f>Table_Books[[#This Row],[Title]]&amp;"_"&amp;Table_Books[[#This Row],[Author]]</f>
        <v>Exemplary Novels (Novelas ejemplares)_Cervantes, Miguel de</v>
      </c>
      <c r="AL815" s="35" t="str">
        <f>Table_Books[[#This Row],[Author]]&amp;"_"&amp;Table_Books[[#This Row],[Title]]</f>
        <v>Cervantes, Miguel de_Exemplary Novels (Novelas ejemplares)</v>
      </c>
      <c r="AM815" s="35" t="str">
        <f>Table_Books[[#This Row],[Title]]&amp;" by "&amp;Table_Books[[#This Row],[Author]]</f>
        <v>Exemplary Novels (Novelas ejemplares) by Cervantes, Miguel de</v>
      </c>
      <c r="AN815" s="35"/>
      <c r="AO815" s="35"/>
    </row>
    <row r="816" spans="1:41" x14ac:dyDescent="0.35">
      <c r="A816" s="7" t="str">
        <f>"B-" &amp; UPPER(TRIM(Table_Books[[#This Row],[Title]])) &amp; "|" &amp; UPPER(TRIM(Table_Books[[#This Row],[Author]]))</f>
        <v>B-THE AMAZING ADVENTURES OF KAVALIER &amp; CLAY|CHABON, MICHAEL</v>
      </c>
      <c r="B816" s="35" t="str">
        <f>IF(COUNTIFS(Table_Books[Hash_ID],Table_Books[[#This Row],[Hash_ID]])&gt;1,"Y","N")</f>
        <v>N</v>
      </c>
      <c r="C816" s="35" t="s">
        <v>19803</v>
      </c>
      <c r="D816" s="48" t="s">
        <v>19804</v>
      </c>
      <c r="E816" s="35"/>
      <c r="F816" s="35"/>
      <c r="G816" s="36"/>
      <c r="H816" s="36"/>
      <c r="I816" s="37"/>
      <c r="J816" s="36"/>
      <c r="K816" s="36"/>
      <c r="L816" s="35"/>
      <c r="M816" s="35"/>
      <c r="N816" s="35"/>
      <c r="O816" s="38"/>
      <c r="P816" s="39"/>
      <c r="Q816" s="10" t="s">
        <v>1860</v>
      </c>
      <c r="R816" s="39"/>
      <c r="S816" s="39"/>
      <c r="T816" s="10" t="s">
        <v>1860</v>
      </c>
      <c r="U816" s="10" t="s">
        <v>1860</v>
      </c>
      <c r="V816" s="39"/>
      <c r="W816" s="39"/>
      <c r="X816" s="39"/>
      <c r="Y816" s="39"/>
      <c r="Z816" s="39"/>
      <c r="AA816" s="39"/>
      <c r="AB816" s="39"/>
      <c r="AC816" s="35"/>
      <c r="AD816" s="35"/>
      <c r="AE816" s="36">
        <f>IFERROR(FLOOR(Table_Books[[#This Row],[Published_Date]],10), 0)</f>
        <v>0</v>
      </c>
      <c r="AF816" s="35">
        <f>IFERROR(CEILING(VALUE(LEFT(Table_Books[[#This Row],[Published_Date]],FIND("-",Table_Books[[#This Row],[Published_Date]]&amp;"-")-1))/100, 1), 0)</f>
        <v>0</v>
      </c>
      <c r="AG816" s="35"/>
      <c r="AH816" s="35" t="s">
        <v>21602</v>
      </c>
      <c r="AI816" s="35"/>
      <c r="AJ816" s="35"/>
      <c r="AK816" s="35" t="str">
        <f>Table_Books[[#This Row],[Title]]&amp;"_"&amp;Table_Books[[#This Row],[Author]]</f>
        <v>The Amazing Adventures of Kavalier &amp; Clay_Chabon, Michael</v>
      </c>
      <c r="AL816" s="35" t="str">
        <f>Table_Books[[#This Row],[Author]]&amp;"_"&amp;Table_Books[[#This Row],[Title]]</f>
        <v>Chabon, Michael_The Amazing Adventures of Kavalier &amp; Clay</v>
      </c>
      <c r="AM816" s="35" t="str">
        <f>Table_Books[[#This Row],[Title]]&amp;" by "&amp;Table_Books[[#This Row],[Author]]</f>
        <v>The Amazing Adventures of Kavalier &amp; Clay by Chabon, Michael</v>
      </c>
      <c r="AN816" s="35"/>
      <c r="AO816" s="35"/>
    </row>
    <row r="817" spans="1:41" x14ac:dyDescent="0.35">
      <c r="A817" s="7" t="str">
        <f>"B-" &amp; UPPER(TRIM(Table_Books[[#This Row],[Title]])) &amp; "|" &amp; UPPER(TRIM(Table_Books[[#This Row],[Author]]))</f>
        <v>B-THE CONSCIOUS MIND|CHALMERS, DAVID</v>
      </c>
      <c r="B817" s="28" t="str">
        <f>IF(COUNTIFS(Table_Books[Hash_ID],Table_Books[[#This Row],[Hash_ID]])&gt;1,"Y","N")</f>
        <v>N</v>
      </c>
      <c r="C817" s="2" t="s">
        <v>8945</v>
      </c>
      <c r="D817" s="2" t="s">
        <v>10174</v>
      </c>
      <c r="G817" s="12">
        <v>1996</v>
      </c>
      <c r="H817" s="12"/>
      <c r="I817" s="8"/>
      <c r="J817" s="12" t="s">
        <v>8945</v>
      </c>
      <c r="K817" s="12"/>
      <c r="O817" s="33"/>
      <c r="P817" s="10"/>
      <c r="Q817" s="10" t="s">
        <v>1860</v>
      </c>
      <c r="R817" s="10"/>
      <c r="S817" s="10"/>
      <c r="T817" s="10" t="s">
        <v>1860</v>
      </c>
      <c r="U817" s="10" t="s">
        <v>1860</v>
      </c>
      <c r="V817" s="10"/>
      <c r="W817" s="10"/>
      <c r="X817" s="10"/>
      <c r="Y817" s="10"/>
      <c r="Z817" s="10"/>
      <c r="AA817" s="10"/>
      <c r="AB817" s="10"/>
      <c r="AE817" s="12">
        <f>IFERROR(FLOOR(Table_Books[[#This Row],[Published_Date]],10), 0)</f>
        <v>1990</v>
      </c>
      <c r="AF817" s="2">
        <f>IFERROR(CEILING(VALUE(LEFT(Table_Books[[#This Row],[Published_Date]],FIND("-",Table_Books[[#This Row],[Published_Date]]&amp;"-")-1))/100, 1), 0)</f>
        <v>20</v>
      </c>
      <c r="AG817" s="2" t="s">
        <v>10355</v>
      </c>
      <c r="AH817" s="2" t="s">
        <v>4856</v>
      </c>
      <c r="AI817" s="2" t="s">
        <v>9157</v>
      </c>
      <c r="AK817" s="2" t="str">
        <f>Table_Books[[#This Row],[Title]]&amp;"_"&amp;Table_Books[[#This Row],[Author]]</f>
        <v>The Conscious Mind_Chalmers, David</v>
      </c>
      <c r="AL817" s="2" t="str">
        <f>Table_Books[[#This Row],[Author]]&amp;"_"&amp;Table_Books[[#This Row],[Title]]</f>
        <v>Chalmers, David_The Conscious Mind</v>
      </c>
      <c r="AM817" s="2" t="str">
        <f>Table_Books[[#This Row],[Title]]&amp;" by "&amp;Table_Books[[#This Row],[Author]]</f>
        <v>The Conscious Mind by Chalmers, David</v>
      </c>
    </row>
    <row r="818" spans="1:41" ht="29" x14ac:dyDescent="0.35">
      <c r="A818" s="7" t="str">
        <f>"B-" &amp; UPPER(TRIM(Table_Books[[#This Row],[Title]])) &amp; "|" &amp; UPPER(TRIM(Table_Books[[#This Row],[Author]]))</f>
        <v>B-THE KING IN YELLOW|CHAMBERS, ROBERT W.</v>
      </c>
      <c r="B818" s="28" t="str">
        <f>IF(COUNTIFS(Table_Books[Hash_ID],Table_Books[[#This Row],[Hash_ID]])&gt;1,"Y","N")</f>
        <v>N</v>
      </c>
      <c r="C818" s="2" t="s">
        <v>1877</v>
      </c>
      <c r="D818" s="2" t="s">
        <v>2105</v>
      </c>
      <c r="G818" s="12">
        <v>1895</v>
      </c>
      <c r="H818" s="12"/>
      <c r="I818" s="8"/>
      <c r="J818" s="12"/>
      <c r="K818" s="12"/>
      <c r="L818" s="2">
        <v>176</v>
      </c>
      <c r="M818" s="2" t="s">
        <v>2003</v>
      </c>
      <c r="O818" s="33">
        <v>5</v>
      </c>
      <c r="P818" s="10"/>
      <c r="Q818" s="10" t="s">
        <v>1860</v>
      </c>
      <c r="R818" s="10"/>
      <c r="S818" s="10"/>
      <c r="T818" s="10" t="s">
        <v>1860</v>
      </c>
      <c r="U818" s="10" t="s">
        <v>1860</v>
      </c>
      <c r="V818" s="10" t="s">
        <v>1824</v>
      </c>
      <c r="W818" s="10"/>
      <c r="X818" s="10"/>
      <c r="Y818" s="10"/>
      <c r="Z818" s="10"/>
      <c r="AA818" s="10"/>
      <c r="AB818" s="10"/>
      <c r="AC818" s="2" t="s">
        <v>1824</v>
      </c>
      <c r="AE818" s="12">
        <f>IFERROR(FLOOR(Table_Books[[#This Row],[Published_Date]],10), 0)</f>
        <v>1890</v>
      </c>
      <c r="AF818" s="2">
        <f>IFERROR(CEILING(VALUE(LEFT(Table_Books[[#This Row],[Published_Date]],FIND("-",Table_Books[[#This Row],[Published_Date]]&amp;"-")-1))/100, 1), 0)</f>
        <v>19</v>
      </c>
      <c r="AH818" s="2" t="s">
        <v>21571</v>
      </c>
      <c r="AJ818" s="2" t="s">
        <v>20258</v>
      </c>
      <c r="AK818" s="2" t="str">
        <f>Table_Books[[#This Row],[Title]]&amp;"_"&amp;Table_Books[[#This Row],[Author]]</f>
        <v>The King in Yellow_Chambers, Robert W.</v>
      </c>
      <c r="AL818" s="2" t="str">
        <f>Table_Books[[#This Row],[Author]]&amp;"_"&amp;Table_Books[[#This Row],[Title]]</f>
        <v>Chambers, Robert W._The King in Yellow</v>
      </c>
      <c r="AM818" s="2" t="str">
        <f>Table_Books[[#This Row],[Title]]&amp;" by "&amp;Table_Books[[#This Row],[Author]]</f>
        <v>The King in Yellow by Chambers, Robert W.</v>
      </c>
    </row>
    <row r="819" spans="1:41" x14ac:dyDescent="0.35">
      <c r="A819" s="7" t="str">
        <f>"B-" &amp; UPPER(TRIM(Table_Books[[#This Row],[Title]])) &amp; "|" &amp; UPPER(TRIM(Table_Books[[#This Row],[Author]]))</f>
        <v>B-THE YELLOW SIGN|CHAMBERS, ROBERT W.</v>
      </c>
      <c r="B819" s="28" t="str">
        <f>IF(COUNTIFS(Table_Books[Hash_ID],Table_Books[[#This Row],[Hash_ID]])&gt;1,"Y","N")</f>
        <v>N</v>
      </c>
      <c r="C819" s="2" t="s">
        <v>7954</v>
      </c>
      <c r="D819" s="2" t="s">
        <v>2105</v>
      </c>
      <c r="G819" s="12"/>
      <c r="H819" s="12">
        <v>1994</v>
      </c>
      <c r="I819" s="8" t="s">
        <v>7930</v>
      </c>
      <c r="J819" s="12"/>
      <c r="K819" s="12"/>
      <c r="O819" s="33"/>
      <c r="P819" s="10"/>
      <c r="Q819" s="10" t="s">
        <v>1860</v>
      </c>
      <c r="R819" s="10"/>
      <c r="S819" s="10"/>
      <c r="T819" s="10" t="s">
        <v>1860</v>
      </c>
      <c r="U819" s="10" t="s">
        <v>1860</v>
      </c>
      <c r="V819" s="10"/>
      <c r="W819" s="10"/>
      <c r="X819" s="10"/>
      <c r="Y819" s="10"/>
      <c r="Z819" s="10"/>
      <c r="AA819" s="10"/>
      <c r="AB819" s="10"/>
      <c r="AE819" s="12">
        <f>IFERROR(FLOOR(Table_Books[[#This Row],[Published_Date]],10), 0)</f>
        <v>0</v>
      </c>
      <c r="AF819" s="2">
        <f>IFERROR(CEILING(VALUE(LEFT(Table_Books[[#This Row],[Published_Date]],FIND("-",Table_Books[[#This Row],[Published_Date]]&amp;"-")-1))/100, 1), 0)</f>
        <v>0</v>
      </c>
      <c r="AK819" s="2" t="str">
        <f>Table_Books[[#This Row],[Title]]&amp;"_"&amp;Table_Books[[#This Row],[Author]]</f>
        <v>The Yellow Sign_Chambers, Robert W.</v>
      </c>
      <c r="AL819" s="2" t="str">
        <f>Table_Books[[#This Row],[Author]]&amp;"_"&amp;Table_Books[[#This Row],[Title]]</f>
        <v>Chambers, Robert W._The Yellow Sign</v>
      </c>
      <c r="AM819" s="2" t="str">
        <f>Table_Books[[#This Row],[Title]]&amp;" by "&amp;Table_Books[[#This Row],[Author]]</f>
        <v>The Yellow Sign by Chambers, Robert W.</v>
      </c>
    </row>
    <row r="820" spans="1:41" ht="29" x14ac:dyDescent="0.35">
      <c r="A820" s="7" t="str">
        <f>"B-" &amp; UPPER(TRIM(Table_Books[[#This Row],[Title]])) &amp; "|" &amp; UPPER(TRIM(Table_Books[[#This Row],[Author]]))</f>
        <v>B-FAREWELL, MY LOVELY|CHANDLER, RAYMOND</v>
      </c>
      <c r="B820" s="28" t="str">
        <f>IF(COUNTIFS(Table_Books[Hash_ID],Table_Books[[#This Row],[Hash_ID]])&gt;1,"Y","N")</f>
        <v>N</v>
      </c>
      <c r="C820" s="2" t="s">
        <v>2637</v>
      </c>
      <c r="D820" s="2" t="s">
        <v>2640</v>
      </c>
      <c r="G820" s="12">
        <v>1940</v>
      </c>
      <c r="H820" s="12"/>
      <c r="I820" s="8"/>
      <c r="J820" s="12"/>
      <c r="K820" s="12"/>
      <c r="L820" s="2">
        <v>292</v>
      </c>
      <c r="M820" s="2" t="s">
        <v>2833</v>
      </c>
      <c r="O820" s="33"/>
      <c r="P820" s="10"/>
      <c r="Q820" s="10" t="s">
        <v>1860</v>
      </c>
      <c r="R820" s="10"/>
      <c r="S820" s="10"/>
      <c r="T820" s="10" t="s">
        <v>1860</v>
      </c>
      <c r="U820" s="10" t="s">
        <v>1860</v>
      </c>
      <c r="V820" s="10"/>
      <c r="W820" s="10"/>
      <c r="X820" s="10"/>
      <c r="Y820" s="10"/>
      <c r="Z820" s="10"/>
      <c r="AA820" s="10"/>
      <c r="AB820" s="10"/>
      <c r="AE820" s="12">
        <f>IFERROR(FLOOR(Table_Books[[#This Row],[Published_Date]],10), 0)</f>
        <v>1940</v>
      </c>
      <c r="AF820" s="2">
        <f>IFERROR(CEILING(VALUE(LEFT(Table_Books[[#This Row],[Published_Date]],FIND("-",Table_Books[[#This Row],[Published_Date]]&amp;"-")-1))/100, 1), 0)</f>
        <v>20</v>
      </c>
      <c r="AK820" s="2" t="str">
        <f>Table_Books[[#This Row],[Title]]&amp;"_"&amp;Table_Books[[#This Row],[Author]]</f>
        <v>Farewell, My Lovely_Chandler, Raymond</v>
      </c>
      <c r="AL820" s="2" t="str">
        <f>Table_Books[[#This Row],[Author]]&amp;"_"&amp;Table_Books[[#This Row],[Title]]</f>
        <v>Chandler, Raymond_Farewell, My Lovely</v>
      </c>
      <c r="AM820" s="2" t="str">
        <f>Table_Books[[#This Row],[Title]]&amp;" by "&amp;Table_Books[[#This Row],[Author]]</f>
        <v>Farewell, My Lovely by Chandler, Raymond</v>
      </c>
    </row>
    <row r="821" spans="1:41" ht="43.5" x14ac:dyDescent="0.35">
      <c r="A821" s="7" t="str">
        <f>"B-" &amp; UPPER(TRIM(Table_Books[[#This Row],[Title]])) &amp; "|" &amp; UPPER(TRIM(Table_Books[[#This Row],[Author]]))</f>
        <v>B-THE BIG SLEEP|CHANDLER, RAYMOND</v>
      </c>
      <c r="B821" s="28" t="str">
        <f>IF(COUNTIFS(Table_Books[Hash_ID],Table_Books[[#This Row],[Hash_ID]])&gt;1,"Y","N")</f>
        <v>N</v>
      </c>
      <c r="C821" s="2" t="s">
        <v>2636</v>
      </c>
      <c r="D821" s="2" t="s">
        <v>2640</v>
      </c>
      <c r="G821" s="12">
        <v>1939</v>
      </c>
      <c r="H821" s="12"/>
      <c r="I821" s="8"/>
      <c r="J821" s="12"/>
      <c r="K821" s="12"/>
      <c r="L821" s="2">
        <v>277</v>
      </c>
      <c r="M821" s="2" t="s">
        <v>2832</v>
      </c>
      <c r="O821" s="33"/>
      <c r="P821" s="10"/>
      <c r="Q821" s="10" t="s">
        <v>1860</v>
      </c>
      <c r="R821" s="10"/>
      <c r="S821" s="10"/>
      <c r="T821" s="10" t="s">
        <v>1860</v>
      </c>
      <c r="U821" s="10" t="s">
        <v>1860</v>
      </c>
      <c r="V821" s="10"/>
      <c r="W821" s="10"/>
      <c r="X821" s="10"/>
      <c r="Y821" s="10"/>
      <c r="Z821" s="10"/>
      <c r="AA821" s="10"/>
      <c r="AB821" s="10"/>
      <c r="AE821" s="12">
        <f>IFERROR(FLOOR(Table_Books[[#This Row],[Published_Date]],10), 0)</f>
        <v>1930</v>
      </c>
      <c r="AF821" s="2">
        <f>IFERROR(CEILING(VALUE(LEFT(Table_Books[[#This Row],[Published_Date]],FIND("-",Table_Books[[#This Row],[Published_Date]]&amp;"-")-1))/100, 1), 0)</f>
        <v>20</v>
      </c>
      <c r="AK821" s="2" t="str">
        <f>Table_Books[[#This Row],[Title]]&amp;"_"&amp;Table_Books[[#This Row],[Author]]</f>
        <v>The Big Sleep_Chandler, Raymond</v>
      </c>
      <c r="AL821" s="2" t="str">
        <f>Table_Books[[#This Row],[Author]]&amp;"_"&amp;Table_Books[[#This Row],[Title]]</f>
        <v>Chandler, Raymond_The Big Sleep</v>
      </c>
      <c r="AM821" s="2" t="str">
        <f>Table_Books[[#This Row],[Title]]&amp;" by "&amp;Table_Books[[#This Row],[Author]]</f>
        <v>The Big Sleep by Chandler, Raymond</v>
      </c>
    </row>
    <row r="822" spans="1:41" ht="43.5" x14ac:dyDescent="0.35">
      <c r="A822" s="7" t="str">
        <f>"B-" &amp; UPPER(TRIM(Table_Books[[#This Row],[Title]])) &amp; "|" &amp; UPPER(TRIM(Table_Books[[#This Row],[Author]]))</f>
        <v>B-THE LADY IN THE LAKE|CHANDLER, RAYMOND</v>
      </c>
      <c r="B822" s="28" t="str">
        <f>IF(COUNTIFS(Table_Books[Hash_ID],Table_Books[[#This Row],[Hash_ID]])&gt;1,"Y","N")</f>
        <v>N</v>
      </c>
      <c r="C822" s="2" t="s">
        <v>2639</v>
      </c>
      <c r="D822" s="2" t="s">
        <v>2640</v>
      </c>
      <c r="G822" s="12">
        <v>1943</v>
      </c>
      <c r="H822" s="12"/>
      <c r="I822" s="8"/>
      <c r="J822" s="12"/>
      <c r="K822" s="12"/>
      <c r="L822" s="2">
        <v>266</v>
      </c>
      <c r="M822" s="2" t="s">
        <v>2835</v>
      </c>
      <c r="O822" s="33"/>
      <c r="P822" s="10"/>
      <c r="Q822" s="10" t="s">
        <v>1860</v>
      </c>
      <c r="R822" s="10"/>
      <c r="S822" s="10"/>
      <c r="T822" s="10" t="s">
        <v>1860</v>
      </c>
      <c r="U822" s="10" t="s">
        <v>1860</v>
      </c>
      <c r="V822" s="10"/>
      <c r="W822" s="10"/>
      <c r="X822" s="10"/>
      <c r="Y822" s="10"/>
      <c r="Z822" s="10"/>
      <c r="AA822" s="10"/>
      <c r="AB822" s="10"/>
      <c r="AE822" s="12">
        <f>IFERROR(FLOOR(Table_Books[[#This Row],[Published_Date]],10), 0)</f>
        <v>1940</v>
      </c>
      <c r="AF822" s="2">
        <f>IFERROR(CEILING(VALUE(LEFT(Table_Books[[#This Row],[Published_Date]],FIND("-",Table_Books[[#This Row],[Published_Date]]&amp;"-")-1))/100, 1), 0)</f>
        <v>20</v>
      </c>
      <c r="AK822" s="2" t="str">
        <f>Table_Books[[#This Row],[Title]]&amp;"_"&amp;Table_Books[[#This Row],[Author]]</f>
        <v>The Lady in the Lake_Chandler, Raymond</v>
      </c>
      <c r="AL822" s="2" t="str">
        <f>Table_Books[[#This Row],[Author]]&amp;"_"&amp;Table_Books[[#This Row],[Title]]</f>
        <v>Chandler, Raymond_The Lady in the Lake</v>
      </c>
      <c r="AM822" s="2" t="str">
        <f>Table_Books[[#This Row],[Title]]&amp;" by "&amp;Table_Books[[#This Row],[Author]]</f>
        <v>The Lady in the Lake by Chandler, Raymond</v>
      </c>
    </row>
    <row r="823" spans="1:41" ht="43.5" x14ac:dyDescent="0.35">
      <c r="A823" s="7" t="str">
        <f>"B-" &amp; UPPER(TRIM(Table_Books[[#This Row],[Title]])) &amp; "|" &amp; UPPER(TRIM(Table_Books[[#This Row],[Author]]))</f>
        <v>B-THE LONG GOODBYE|CHANDLER, RAYMOND</v>
      </c>
      <c r="B823" s="28" t="str">
        <f>IF(COUNTIFS(Table_Books[Hash_ID],Table_Books[[#This Row],[Hash_ID]])&gt;1,"Y","N")</f>
        <v>N</v>
      </c>
      <c r="C823" s="2" t="s">
        <v>2638</v>
      </c>
      <c r="D823" s="2" t="s">
        <v>2640</v>
      </c>
      <c r="G823" s="12">
        <v>1953</v>
      </c>
      <c r="H823" s="12"/>
      <c r="I823" s="8"/>
      <c r="J823" s="12"/>
      <c r="K823" s="12"/>
      <c r="L823" s="2">
        <v>384</v>
      </c>
      <c r="M823" s="2" t="s">
        <v>2834</v>
      </c>
      <c r="O823" s="33"/>
      <c r="P823" s="10"/>
      <c r="Q823" s="10" t="s">
        <v>1860</v>
      </c>
      <c r="R823" s="10"/>
      <c r="S823" s="10"/>
      <c r="T823" s="10" t="s">
        <v>1860</v>
      </c>
      <c r="U823" s="10" t="s">
        <v>1860</v>
      </c>
      <c r="V823" s="10"/>
      <c r="W823" s="10"/>
      <c r="X823" s="10"/>
      <c r="Y823" s="10"/>
      <c r="Z823" s="10"/>
      <c r="AA823" s="10"/>
      <c r="AB823" s="10"/>
      <c r="AE823" s="12">
        <f>IFERROR(FLOOR(Table_Books[[#This Row],[Published_Date]],10), 0)</f>
        <v>1950</v>
      </c>
      <c r="AF823" s="2">
        <f>IFERROR(CEILING(VALUE(LEFT(Table_Books[[#This Row],[Published_Date]],FIND("-",Table_Books[[#This Row],[Published_Date]]&amp;"-")-1))/100, 1), 0)</f>
        <v>20</v>
      </c>
      <c r="AK823" s="2" t="str">
        <f>Table_Books[[#This Row],[Title]]&amp;"_"&amp;Table_Books[[#This Row],[Author]]</f>
        <v>The Long Goodbye_Chandler, Raymond</v>
      </c>
      <c r="AL823" s="2" t="str">
        <f>Table_Books[[#This Row],[Author]]&amp;"_"&amp;Table_Books[[#This Row],[Title]]</f>
        <v>Chandler, Raymond_The Long Goodbye</v>
      </c>
      <c r="AM823" s="2" t="str">
        <f>Table_Books[[#This Row],[Title]]&amp;" by "&amp;Table_Books[[#This Row],[Author]]</f>
        <v>The Long Goodbye by Chandler, Raymond</v>
      </c>
    </row>
    <row r="824" spans="1:41" x14ac:dyDescent="0.35">
      <c r="A824" s="7" t="str">
        <f>"B-" &amp; UPPER(TRIM(Table_Books[[#This Row],[Title]])) &amp; "|" &amp; UPPER(TRIM(Table_Books[[#This Row],[Author]]))</f>
        <v>B-UNDESIRABLE GUESTS|CHARLTON, WILLIAM</v>
      </c>
      <c r="B824" s="28" t="str">
        <f>IF(COUNTIFS(Table_Books[Hash_ID],Table_Books[[#This Row],[Hash_ID]])&gt;1,"Y","N")</f>
        <v>N</v>
      </c>
      <c r="C824" s="2" t="s">
        <v>8009</v>
      </c>
      <c r="D824" s="2" t="s">
        <v>8817</v>
      </c>
      <c r="G824" s="12"/>
      <c r="H824" s="12">
        <v>2002</v>
      </c>
      <c r="I824" s="8" t="s">
        <v>7930</v>
      </c>
      <c r="J824" s="12"/>
      <c r="K824" s="12"/>
      <c r="O824" s="33"/>
      <c r="P824" s="10"/>
      <c r="Q824" s="10" t="s">
        <v>1860</v>
      </c>
      <c r="R824" s="10"/>
      <c r="S824" s="10"/>
      <c r="T824" s="10" t="s">
        <v>1860</v>
      </c>
      <c r="U824" s="10" t="s">
        <v>1860</v>
      </c>
      <c r="V824" s="10"/>
      <c r="W824" s="10"/>
      <c r="X824" s="10"/>
      <c r="Y824" s="10"/>
      <c r="Z824" s="10"/>
      <c r="AA824" s="10"/>
      <c r="AB824" s="10"/>
      <c r="AE824" s="12">
        <f>IFERROR(FLOOR(Table_Books[[#This Row],[Published_Date]],10), 0)</f>
        <v>0</v>
      </c>
      <c r="AF824" s="2">
        <f>IFERROR(CEILING(VALUE(LEFT(Table_Books[[#This Row],[Published_Date]],FIND("-",Table_Books[[#This Row],[Published_Date]]&amp;"-")-1))/100, 1), 0)</f>
        <v>0</v>
      </c>
      <c r="AK824" s="2" t="str">
        <f>Table_Books[[#This Row],[Title]]&amp;"_"&amp;Table_Books[[#This Row],[Author]]</f>
        <v>Undesirable Guests_Charlton, William</v>
      </c>
      <c r="AL824" s="2" t="str">
        <f>Table_Books[[#This Row],[Author]]&amp;"_"&amp;Table_Books[[#This Row],[Title]]</f>
        <v>Charlton, William_Undesirable Guests</v>
      </c>
      <c r="AM824" s="2" t="str">
        <f>Table_Books[[#This Row],[Title]]&amp;" by "&amp;Table_Books[[#This Row],[Author]]</f>
        <v>Undesirable Guests by Charlton, William</v>
      </c>
    </row>
    <row r="825" spans="1:41" x14ac:dyDescent="0.35">
      <c r="A825" s="7" t="str">
        <f>"B-" &amp; UPPER(TRIM(Table_Books[[#This Row],[Title]])) &amp; "|" &amp; UPPER(TRIM(Table_Books[[#This Row],[Author]]))</f>
        <v>B-RENÉ / ATALA / GÉNIE DU CHRISTIANISME|CHATEAUBRIAND, FRANÇOIS-RENÉ DE</v>
      </c>
      <c r="B825" s="35" t="str">
        <f>IF(COUNTIFS(Table_Books[Hash_ID],Table_Books[[#This Row],[Hash_ID]])&gt;1,"Y","N")</f>
        <v>N</v>
      </c>
      <c r="C825" s="35" t="s">
        <v>19523</v>
      </c>
      <c r="D825" s="48" t="s">
        <v>19524</v>
      </c>
      <c r="E825" s="35"/>
      <c r="F825" s="35"/>
      <c r="G825" s="36"/>
      <c r="H825" s="36"/>
      <c r="I825" s="37"/>
      <c r="J825" s="36"/>
      <c r="K825" s="36"/>
      <c r="L825" s="35"/>
      <c r="M825" s="35"/>
      <c r="N825" s="35"/>
      <c r="O825" s="38"/>
      <c r="P825" s="39"/>
      <c r="Q825" s="10" t="s">
        <v>1860</v>
      </c>
      <c r="R825" s="39"/>
      <c r="S825" s="39"/>
      <c r="T825" s="10" t="s">
        <v>1860</v>
      </c>
      <c r="U825" s="10" t="s">
        <v>1860</v>
      </c>
      <c r="V825" s="39"/>
      <c r="W825" s="39"/>
      <c r="X825" s="39"/>
      <c r="Y825" s="39"/>
      <c r="Z825" s="39"/>
      <c r="AA825" s="39"/>
      <c r="AB825" s="39"/>
      <c r="AC825" s="35"/>
      <c r="AD825" s="35"/>
      <c r="AE825" s="36">
        <f>IFERROR(FLOOR(Table_Books[[#This Row],[Published_Date]],10), 0)</f>
        <v>0</v>
      </c>
      <c r="AF825" s="35">
        <f>IFERROR(CEILING(VALUE(LEFT(Table_Books[[#This Row],[Published_Date]],FIND("-",Table_Books[[#This Row],[Published_Date]]&amp;"-")-1))/100, 1), 0)</f>
        <v>0</v>
      </c>
      <c r="AG825" s="35"/>
      <c r="AH825" s="35" t="s">
        <v>21596</v>
      </c>
      <c r="AI825" s="35"/>
      <c r="AJ825" s="35"/>
      <c r="AK825" s="35" t="str">
        <f>Table_Books[[#This Row],[Title]]&amp;"_"&amp;Table_Books[[#This Row],[Author]]</f>
        <v>René / Atala / Génie du Christianisme_Chateaubriand, François-René de</v>
      </c>
      <c r="AL825" s="35" t="str">
        <f>Table_Books[[#This Row],[Author]]&amp;"_"&amp;Table_Books[[#This Row],[Title]]</f>
        <v>Chateaubriand, François-René de_René / Atala / Génie du Christianisme</v>
      </c>
      <c r="AM825" s="35" t="str">
        <f>Table_Books[[#This Row],[Title]]&amp;" by "&amp;Table_Books[[#This Row],[Author]]</f>
        <v>René / Atala / Génie du Christianisme by Chateaubriand, François-René de</v>
      </c>
      <c r="AN825" s="35"/>
      <c r="AO825" s="35"/>
    </row>
    <row r="826" spans="1:41" x14ac:dyDescent="0.35">
      <c r="A826" s="7" t="str">
        <f>"B-" &amp; UPPER(TRIM(Table_Books[[#This Row],[Title]])) &amp; "|" &amp; UPPER(TRIM(Table_Books[[#This Row],[Author]]))</f>
        <v>B-CANTERBURY TALES|CHAUCER, GEOFFREY</v>
      </c>
      <c r="B826" s="35" t="str">
        <f>IF(COUNTIFS(Table_Books[Hash_ID],Table_Books[[#This Row],[Hash_ID]])&gt;1,"Y","N")</f>
        <v>N</v>
      </c>
      <c r="C826" s="35" t="s">
        <v>19201</v>
      </c>
      <c r="D826" s="35" t="s">
        <v>2542</v>
      </c>
      <c r="E826" s="35"/>
      <c r="F826" s="35"/>
      <c r="G826" s="36"/>
      <c r="H826" s="36"/>
      <c r="I826" s="37"/>
      <c r="J826" s="36"/>
      <c r="K826" s="36"/>
      <c r="L826" s="35"/>
      <c r="M826" s="35"/>
      <c r="N826" s="35"/>
      <c r="O826" s="38"/>
      <c r="P826" s="39"/>
      <c r="Q826" s="10" t="s">
        <v>1860</v>
      </c>
      <c r="R826" s="39"/>
      <c r="S826" s="39"/>
      <c r="T826" s="10" t="s">
        <v>1860</v>
      </c>
      <c r="U826" s="10" t="s">
        <v>1860</v>
      </c>
      <c r="V826" s="39"/>
      <c r="W826" s="39"/>
      <c r="X826" s="39"/>
      <c r="Y826" s="39"/>
      <c r="Z826" s="39"/>
      <c r="AA826" s="39"/>
      <c r="AB826" s="39"/>
      <c r="AC826" s="35"/>
      <c r="AD826" s="35"/>
      <c r="AE826" s="36">
        <f>IFERROR(FLOOR(Table_Books[[#This Row],[Published_Date]],10), 0)</f>
        <v>0</v>
      </c>
      <c r="AF826" s="35">
        <f>IFERROR(CEILING(VALUE(LEFT(Table_Books[[#This Row],[Published_Date]],FIND("-",Table_Books[[#This Row],[Published_Date]]&amp;"-")-1))/100, 1), 0)</f>
        <v>0</v>
      </c>
      <c r="AG826" s="35"/>
      <c r="AH826" s="35" t="s">
        <v>21585</v>
      </c>
      <c r="AI826" s="35"/>
      <c r="AJ826" s="35"/>
      <c r="AK826" s="35" t="str">
        <f>Table_Books[[#This Row],[Title]]&amp;"_"&amp;Table_Books[[#This Row],[Author]]</f>
        <v>Canterbury Tales_Chaucer, Geoffrey</v>
      </c>
      <c r="AL826" s="35" t="str">
        <f>Table_Books[[#This Row],[Author]]&amp;"_"&amp;Table_Books[[#This Row],[Title]]</f>
        <v>Chaucer, Geoffrey_Canterbury Tales</v>
      </c>
      <c r="AM826" s="35" t="str">
        <f>Table_Books[[#This Row],[Title]]&amp;" by "&amp;Table_Books[[#This Row],[Author]]</f>
        <v>Canterbury Tales by Chaucer, Geoffrey</v>
      </c>
      <c r="AN826" s="35"/>
      <c r="AO826" s="35"/>
    </row>
    <row r="827" spans="1:41" ht="43.5" x14ac:dyDescent="0.35">
      <c r="A827" s="7" t="str">
        <f>"B-" &amp; UPPER(TRIM(Table_Books[[#This Row],[Title]])) &amp; "|" &amp; UPPER(TRIM(Table_Books[[#This Row],[Author]]))</f>
        <v>B-THE CANTERBURY TALES|CHAUCER, GEOFFREY</v>
      </c>
      <c r="B827" s="28" t="str">
        <f>IF(COUNTIFS(Table_Books[Hash_ID],Table_Books[[#This Row],[Hash_ID]])&gt;1,"Y","N")</f>
        <v>N</v>
      </c>
      <c r="C827" s="2" t="s">
        <v>2541</v>
      </c>
      <c r="D827" s="2" t="s">
        <v>2542</v>
      </c>
      <c r="G827" s="12">
        <v>1400</v>
      </c>
      <c r="H827" s="12"/>
      <c r="I827" s="8"/>
      <c r="J827" s="12"/>
      <c r="K827" s="12"/>
      <c r="L827" s="2">
        <v>544</v>
      </c>
      <c r="M827" s="2" t="s">
        <v>2787</v>
      </c>
      <c r="O827" s="33"/>
      <c r="P827" s="10"/>
      <c r="Q827" s="10" t="s">
        <v>1860</v>
      </c>
      <c r="R827" s="10"/>
      <c r="S827" s="10"/>
      <c r="T827" s="10" t="s">
        <v>1860</v>
      </c>
      <c r="U827" s="10" t="s">
        <v>1860</v>
      </c>
      <c r="V827" s="10"/>
      <c r="W827" s="10"/>
      <c r="X827" s="10"/>
      <c r="Y827" s="10"/>
      <c r="Z827" s="10"/>
      <c r="AA827" s="10"/>
      <c r="AB827" s="10"/>
      <c r="AE827" s="12">
        <f>IFERROR(FLOOR(Table_Books[[#This Row],[Published_Date]],10), 0)</f>
        <v>1400</v>
      </c>
      <c r="AF827" s="2">
        <f>IFERROR(CEILING(VALUE(LEFT(Table_Books[[#This Row],[Published_Date]],FIND("-",Table_Books[[#This Row],[Published_Date]]&amp;"-")-1))/100, 1), 0)</f>
        <v>14</v>
      </c>
      <c r="AK827" s="2" t="str">
        <f>Table_Books[[#This Row],[Title]]&amp;"_"&amp;Table_Books[[#This Row],[Author]]</f>
        <v>The Canterbury Tales_Chaucer, Geoffrey</v>
      </c>
      <c r="AL827" s="2" t="str">
        <f>Table_Books[[#This Row],[Author]]&amp;"_"&amp;Table_Books[[#This Row],[Title]]</f>
        <v>Chaucer, Geoffrey_The Canterbury Tales</v>
      </c>
      <c r="AM827" s="2" t="str">
        <f>Table_Books[[#This Row],[Title]]&amp;" by "&amp;Table_Books[[#This Row],[Author]]</f>
        <v>The Canterbury Tales by Chaucer, Geoffrey</v>
      </c>
    </row>
    <row r="828" spans="1:41" x14ac:dyDescent="0.35">
      <c r="A828" s="7" t="str">
        <f>"B-" &amp; UPPER(TRIM(Table_Books[[#This Row],[Title]])) &amp; "|" &amp; UPPER(TRIM(Table_Books[[#This Row],[Author]]))</f>
        <v>B-TROILUS AND CRISEYDE|CHAUCER, GEOFFREY</v>
      </c>
      <c r="B828" s="35" t="str">
        <f>IF(COUNTIFS(Table_Books[Hash_ID],Table_Books[[#This Row],[Hash_ID]])&gt;1,"Y","N")</f>
        <v>N</v>
      </c>
      <c r="C828" s="35" t="s">
        <v>19202</v>
      </c>
      <c r="D828" s="35" t="s">
        <v>2542</v>
      </c>
      <c r="E828" s="35"/>
      <c r="F828" s="35"/>
      <c r="G828" s="36"/>
      <c r="H828" s="36"/>
      <c r="I828" s="37"/>
      <c r="J828" s="36"/>
      <c r="K828" s="36"/>
      <c r="L828" s="35"/>
      <c r="M828" s="35"/>
      <c r="N828" s="35"/>
      <c r="O828" s="38"/>
      <c r="P828" s="39"/>
      <c r="Q828" s="10" t="s">
        <v>1860</v>
      </c>
      <c r="R828" s="39"/>
      <c r="S828" s="39"/>
      <c r="T828" s="10" t="s">
        <v>1860</v>
      </c>
      <c r="U828" s="10" t="s">
        <v>1860</v>
      </c>
      <c r="V828" s="39"/>
      <c r="W828" s="39"/>
      <c r="X828" s="39"/>
      <c r="Y828" s="39"/>
      <c r="Z828" s="39"/>
      <c r="AA828" s="39"/>
      <c r="AB828" s="39"/>
      <c r="AC828" s="35"/>
      <c r="AD828" s="35"/>
      <c r="AE828" s="36">
        <f>IFERROR(FLOOR(Table_Books[[#This Row],[Published_Date]],10), 0)</f>
        <v>0</v>
      </c>
      <c r="AF828" s="35">
        <f>IFERROR(CEILING(VALUE(LEFT(Table_Books[[#This Row],[Published_Date]],FIND("-",Table_Books[[#This Row],[Published_Date]]&amp;"-")-1))/100, 1), 0)</f>
        <v>0</v>
      </c>
      <c r="AG828" s="35"/>
      <c r="AH828" s="35" t="s">
        <v>21585</v>
      </c>
      <c r="AI828" s="35"/>
      <c r="AJ828" s="35"/>
      <c r="AK828" s="35" t="str">
        <f>Table_Books[[#This Row],[Title]]&amp;"_"&amp;Table_Books[[#This Row],[Author]]</f>
        <v>Troilus and Criseyde_Chaucer, Geoffrey</v>
      </c>
      <c r="AL828" s="35" t="str">
        <f>Table_Books[[#This Row],[Author]]&amp;"_"&amp;Table_Books[[#This Row],[Title]]</f>
        <v>Chaucer, Geoffrey_Troilus and Criseyde</v>
      </c>
      <c r="AM828" s="35" t="str">
        <f>Table_Books[[#This Row],[Title]]&amp;" by "&amp;Table_Books[[#This Row],[Author]]</f>
        <v>Troilus and Criseyde by Chaucer, Geoffrey</v>
      </c>
      <c r="AN828" s="35"/>
      <c r="AO828" s="35"/>
    </row>
    <row r="829" spans="1:41" ht="29" x14ac:dyDescent="0.35">
      <c r="A829" s="7" t="str">
        <f>"B-" &amp; UPPER(TRIM(Table_Books[[#This Row],[Title]])) &amp; "|" &amp; UPPER(TRIM(Table_Books[[#This Row],[Author]]))</f>
        <v>B-SHORT STORIES / PLAYS (THE CHERRY ORCHARD, UNCLE VANYA, THREE SISTERS, THE SEAGULL)|CHEKHOV, ANTON</v>
      </c>
      <c r="B829" s="35" t="str">
        <f>IF(COUNTIFS(Table_Books[Hash_ID],Table_Books[[#This Row],[Hash_ID]])&gt;1,"Y","N")</f>
        <v>N</v>
      </c>
      <c r="C829" s="35" t="s">
        <v>19569</v>
      </c>
      <c r="D829" s="35" t="s">
        <v>2561</v>
      </c>
      <c r="E829" s="35"/>
      <c r="F829" s="35"/>
      <c r="G829" s="36"/>
      <c r="H829" s="36"/>
      <c r="I829" s="37"/>
      <c r="J829" s="36"/>
      <c r="K829" s="36"/>
      <c r="L829" s="35"/>
      <c r="M829" s="35"/>
      <c r="N829" s="35"/>
      <c r="O829" s="38"/>
      <c r="P829" s="39"/>
      <c r="Q829" s="10" t="s">
        <v>1860</v>
      </c>
      <c r="R829" s="39"/>
      <c r="S829" s="39"/>
      <c r="T829" s="10" t="s">
        <v>1860</v>
      </c>
      <c r="U829" s="10" t="s">
        <v>1860</v>
      </c>
      <c r="V829" s="39"/>
      <c r="W829" s="39"/>
      <c r="X829" s="39"/>
      <c r="Y829" s="39"/>
      <c r="Z829" s="39"/>
      <c r="AA829" s="39"/>
      <c r="AB829" s="39"/>
      <c r="AC829" s="35"/>
      <c r="AD829" s="35"/>
      <c r="AE829" s="36">
        <f>IFERROR(FLOOR(Table_Books[[#This Row],[Published_Date]],10), 0)</f>
        <v>0</v>
      </c>
      <c r="AF829" s="35">
        <f>IFERROR(CEILING(VALUE(LEFT(Table_Books[[#This Row],[Published_Date]],FIND("-",Table_Books[[#This Row],[Published_Date]]&amp;"-")-1))/100, 1), 0)</f>
        <v>0</v>
      </c>
      <c r="AG829" s="35"/>
      <c r="AH829" s="35" t="s">
        <v>21597</v>
      </c>
      <c r="AI829" s="35"/>
      <c r="AJ829" s="35"/>
      <c r="AK829" s="35" t="str">
        <f>Table_Books[[#This Row],[Title]]&amp;"_"&amp;Table_Books[[#This Row],[Author]]</f>
        <v>Short Stories / Plays (The Cherry Orchard, Uncle Vanya, Three Sisters, The Seagull)_Chekhov, Anton</v>
      </c>
      <c r="AL829" s="35" t="str">
        <f>Table_Books[[#This Row],[Author]]&amp;"_"&amp;Table_Books[[#This Row],[Title]]</f>
        <v>Chekhov, Anton_Short Stories / Plays (The Cherry Orchard, Uncle Vanya, Three Sisters, The Seagull)</v>
      </c>
      <c r="AM829" s="35" t="str">
        <f>Table_Books[[#This Row],[Title]]&amp;" by "&amp;Table_Books[[#This Row],[Author]]</f>
        <v>Short Stories / Plays (The Cherry Orchard, Uncle Vanya, Three Sisters, The Seagull) by Chekhov, Anton</v>
      </c>
      <c r="AN829" s="35"/>
      <c r="AO829" s="35"/>
    </row>
    <row r="830" spans="1:41" ht="43.5" x14ac:dyDescent="0.35">
      <c r="A830" s="7" t="str">
        <f>"B-" &amp; UPPER(TRIM(Table_Books[[#This Row],[Title]])) &amp; "|" &amp; UPPER(TRIM(Table_Books[[#This Row],[Author]]))</f>
        <v>B-THE COMPLETE SHORT NOVELS|CHEKHOV, ANTON</v>
      </c>
      <c r="B830" s="28" t="str">
        <f>IF(COUNTIFS(Table_Books[Hash_ID],Table_Books[[#This Row],[Hash_ID]])&gt;1,"Y","N")</f>
        <v>N</v>
      </c>
      <c r="C830" s="2" t="s">
        <v>2560</v>
      </c>
      <c r="D830" s="2" t="s">
        <v>2561</v>
      </c>
      <c r="G830" s="12" t="s">
        <v>2757</v>
      </c>
      <c r="H830" s="12"/>
      <c r="I830" s="8"/>
      <c r="J830" s="12"/>
      <c r="K830" s="12"/>
      <c r="L830" s="2">
        <v>600</v>
      </c>
      <c r="M830" s="2" t="s">
        <v>2788</v>
      </c>
      <c r="O830" s="33"/>
      <c r="P830" s="10"/>
      <c r="Q830" s="10" t="s">
        <v>1860</v>
      </c>
      <c r="R830" s="10"/>
      <c r="S830" s="10"/>
      <c r="T830" s="10" t="s">
        <v>1860</v>
      </c>
      <c r="U830" s="10" t="s">
        <v>1860</v>
      </c>
      <c r="V830" s="10"/>
      <c r="W830" s="10"/>
      <c r="X830" s="10"/>
      <c r="Y830" s="10"/>
      <c r="Z830" s="10"/>
      <c r="AA830" s="10"/>
      <c r="AB830" s="10"/>
      <c r="AE830" s="12">
        <f>IFERROR(FLOOR(Table_Books[[#This Row],[Published_Date]],10), 0)</f>
        <v>0</v>
      </c>
      <c r="AF830" s="2">
        <f>IFERROR(CEILING(VALUE(LEFT(Table_Books[[#This Row],[Published_Date]],FIND("-",Table_Books[[#This Row],[Published_Date]]&amp;"-")-1))/100, 1), 0)</f>
        <v>19</v>
      </c>
      <c r="AK830" s="2" t="str">
        <f>Table_Books[[#This Row],[Title]]&amp;"_"&amp;Table_Books[[#This Row],[Author]]</f>
        <v>The Complete Short Novels_Chekhov, Anton</v>
      </c>
      <c r="AL830" s="2" t="str">
        <f>Table_Books[[#This Row],[Author]]&amp;"_"&amp;Table_Books[[#This Row],[Title]]</f>
        <v>Chekhov, Anton_The Complete Short Novels</v>
      </c>
      <c r="AM830" s="2" t="str">
        <f>Table_Books[[#This Row],[Title]]&amp;" by "&amp;Table_Books[[#This Row],[Author]]</f>
        <v>The Complete Short Novels by Chekhov, Anton</v>
      </c>
    </row>
    <row r="831" spans="1:41" x14ac:dyDescent="0.35">
      <c r="A831" s="7" t="str">
        <f>"B-" &amp; UPPER(TRIM(Table_Books[[#This Row],[Title]])) &amp; "|" &amp; UPPER(TRIM(Table_Books[[#This Row],[Author]]))</f>
        <v>B-THE PRANK|CHEKHOV, ANTON</v>
      </c>
      <c r="B831" s="28" t="str">
        <f>IF(COUNTIFS(Table_Books[Hash_ID],Table_Books[[#This Row],[Hash_ID]])&gt;1,"Y","N")</f>
        <v>N</v>
      </c>
      <c r="C831" s="2" t="s">
        <v>7085</v>
      </c>
      <c r="D831" s="2" t="s">
        <v>2561</v>
      </c>
      <c r="G831" s="12"/>
      <c r="H831" s="12"/>
      <c r="I831" s="8" t="s">
        <v>7023</v>
      </c>
      <c r="J831" s="12"/>
      <c r="K831" s="12"/>
      <c r="O831" s="33"/>
      <c r="P831" s="10"/>
      <c r="Q831" s="10" t="s">
        <v>1860</v>
      </c>
      <c r="R831" s="10"/>
      <c r="S831" s="10"/>
      <c r="T831" s="10" t="s">
        <v>1860</v>
      </c>
      <c r="U831" s="10" t="s">
        <v>1860</v>
      </c>
      <c r="V831" s="10"/>
      <c r="W831" s="10"/>
      <c r="X831" s="10"/>
      <c r="Y831" s="10"/>
      <c r="Z831" s="10"/>
      <c r="AA831" s="10"/>
      <c r="AB831" s="10"/>
      <c r="AE831" s="12">
        <f>IFERROR(FLOOR(Table_Books[[#This Row],[Published_Date]],10), 0)</f>
        <v>0</v>
      </c>
      <c r="AF831" s="2">
        <f>IFERROR(CEILING(VALUE(LEFT(Table_Books[[#This Row],[Published_Date]],FIND("-",Table_Books[[#This Row],[Published_Date]]&amp;"-")-1))/100, 1), 0)</f>
        <v>0</v>
      </c>
      <c r="AK831" s="2" t="str">
        <f>Table_Books[[#This Row],[Title]]&amp;"_"&amp;Table_Books[[#This Row],[Author]]</f>
        <v>The Prank_Chekhov, Anton</v>
      </c>
      <c r="AL831" s="2" t="str">
        <f>Table_Books[[#This Row],[Author]]&amp;"_"&amp;Table_Books[[#This Row],[Title]]</f>
        <v>Chekhov, Anton_The Prank</v>
      </c>
      <c r="AM831" s="2" t="str">
        <f>Table_Books[[#This Row],[Title]]&amp;" by "&amp;Table_Books[[#This Row],[Author]]</f>
        <v>The Prank by Chekhov, Anton</v>
      </c>
    </row>
    <row r="832" spans="1:41" x14ac:dyDescent="0.35">
      <c r="A832" s="7" t="str">
        <f>"B-" &amp; UPPER(TRIM(Table_Books[[#This Row],[Title]])) &amp; "|" &amp; UPPER(TRIM(Table_Books[[#This Row],[Author]]))</f>
        <v>B-WHAT IS TO BE DONE?|CHERNYSHEVSKY, NIKOLAI</v>
      </c>
      <c r="B832" s="35" t="str">
        <f>IF(COUNTIFS(Table_Books[Hash_ID],Table_Books[[#This Row],[Hash_ID]])&gt;1,"Y","N")</f>
        <v>N</v>
      </c>
      <c r="C832" s="35" t="s">
        <v>19567</v>
      </c>
      <c r="D832" s="48" t="s">
        <v>19568</v>
      </c>
      <c r="E832" s="35"/>
      <c r="F832" s="35"/>
      <c r="G832" s="36"/>
      <c r="H832" s="36"/>
      <c r="I832" s="37"/>
      <c r="J832" s="36"/>
      <c r="K832" s="36"/>
      <c r="L832" s="35"/>
      <c r="M832" s="35"/>
      <c r="N832" s="35"/>
      <c r="O832" s="38"/>
      <c r="P832" s="39"/>
      <c r="Q832" s="10" t="s">
        <v>1860</v>
      </c>
      <c r="R832" s="39"/>
      <c r="S832" s="39"/>
      <c r="T832" s="10" t="s">
        <v>1860</v>
      </c>
      <c r="U832" s="10" t="s">
        <v>1860</v>
      </c>
      <c r="V832" s="39"/>
      <c r="W832" s="39"/>
      <c r="X832" s="39"/>
      <c r="Y832" s="39"/>
      <c r="Z832" s="39"/>
      <c r="AA832" s="39"/>
      <c r="AB832" s="39"/>
      <c r="AC832" s="35"/>
      <c r="AD832" s="35"/>
      <c r="AE832" s="36">
        <f>IFERROR(FLOOR(Table_Books[[#This Row],[Published_Date]],10), 0)</f>
        <v>0</v>
      </c>
      <c r="AF832" s="35">
        <f>IFERROR(CEILING(VALUE(LEFT(Table_Books[[#This Row],[Published_Date]],FIND("-",Table_Books[[#This Row],[Published_Date]]&amp;"-")-1))/100, 1), 0)</f>
        <v>0</v>
      </c>
      <c r="AG832" s="35"/>
      <c r="AH832" s="35" t="s">
        <v>21597</v>
      </c>
      <c r="AI832" s="35"/>
      <c r="AJ832" s="35"/>
      <c r="AK832" s="35" t="str">
        <f>Table_Books[[#This Row],[Title]]&amp;"_"&amp;Table_Books[[#This Row],[Author]]</f>
        <v>What Is to Be Done?_Chernyshevsky, Nikolai</v>
      </c>
      <c r="AL832" s="35" t="str">
        <f>Table_Books[[#This Row],[Author]]&amp;"_"&amp;Table_Books[[#This Row],[Title]]</f>
        <v>Chernyshevsky, Nikolai_What Is to Be Done?</v>
      </c>
      <c r="AM832" s="35" t="str">
        <f>Table_Books[[#This Row],[Title]]&amp;" by "&amp;Table_Books[[#This Row],[Author]]</f>
        <v>What Is to Be Done? by Chernyshevsky, Nikolai</v>
      </c>
      <c r="AN832" s="35"/>
      <c r="AO832" s="35"/>
    </row>
    <row r="833" spans="1:41" ht="43.5" x14ac:dyDescent="0.35">
      <c r="A833" s="7" t="str">
        <f>"B-" &amp; UPPER(TRIM(Table_Books[[#This Row],[Title]])) &amp; "|" &amp; UPPER(TRIM(Table_Books[[#This Row],[Author]]))</f>
        <v>B-THE MAN WHO WAS THURSDAY|CHESTERTON, G.K.</v>
      </c>
      <c r="B833" s="28" t="str">
        <f>IF(COUNTIFS(Table_Books[Hash_ID],Table_Books[[#This Row],[Hash_ID]])&gt;1,"Y","N")</f>
        <v>N</v>
      </c>
      <c r="C833" s="2" t="s">
        <v>5342</v>
      </c>
      <c r="D833" s="2" t="s">
        <v>5343</v>
      </c>
      <c r="G833" s="12">
        <v>1908</v>
      </c>
      <c r="H833" s="12"/>
      <c r="I833" s="8"/>
      <c r="J833" s="12"/>
      <c r="K833" s="12"/>
      <c r="L833" s="2">
        <v>189</v>
      </c>
      <c r="M833" s="2" t="s">
        <v>5428</v>
      </c>
      <c r="O833" s="33"/>
      <c r="P833" s="10"/>
      <c r="Q833" s="10" t="s">
        <v>1860</v>
      </c>
      <c r="R833" s="10"/>
      <c r="S833" s="10"/>
      <c r="T833" s="10" t="s">
        <v>1860</v>
      </c>
      <c r="U833" s="10" t="s">
        <v>1860</v>
      </c>
      <c r="V833" s="10"/>
      <c r="W833" s="10"/>
      <c r="X833" s="10"/>
      <c r="Y833" s="10"/>
      <c r="Z833" s="10"/>
      <c r="AA833" s="10"/>
      <c r="AB833" s="10"/>
      <c r="AE833" s="12">
        <f>IFERROR(FLOOR(Table_Books[[#This Row],[Published_Date]],10), 0)</f>
        <v>1900</v>
      </c>
      <c r="AF833" s="2">
        <f>IFERROR(CEILING(VALUE(LEFT(Table_Books[[#This Row],[Published_Date]],FIND("-",Table_Books[[#This Row],[Published_Date]]&amp;"-")-1))/100, 1), 0)</f>
        <v>20</v>
      </c>
      <c r="AK833" s="2" t="str">
        <f>Table_Books[[#This Row],[Title]]&amp;"_"&amp;Table_Books[[#This Row],[Author]]</f>
        <v>The Man Who Was Thursday_Chesterton, G.K.</v>
      </c>
      <c r="AL833" s="2" t="str">
        <f>Table_Books[[#This Row],[Author]]&amp;"_"&amp;Table_Books[[#This Row],[Title]]</f>
        <v>Chesterton, G.K._The Man Who Was Thursday</v>
      </c>
      <c r="AM833" s="2" t="str">
        <f>Table_Books[[#This Row],[Title]]&amp;" by "&amp;Table_Books[[#This Row],[Author]]</f>
        <v>The Man Who Was Thursday by Chesterton, G.K.</v>
      </c>
    </row>
    <row r="834" spans="1:41" x14ac:dyDescent="0.35">
      <c r="A834" s="7" t="str">
        <f>"B-" &amp; UPPER(TRIM(Table_Books[[#This Row],[Title]])) &amp; "|" &amp; UPPER(TRIM(Table_Books[[#This Row],[Author]]))</f>
        <v>B-FEAR|CHEVALLIER, GABRIEL</v>
      </c>
      <c r="B834" s="28" t="str">
        <f>IF(COUNTIFS(Table_Books[Hash_ID],Table_Books[[#This Row],[Hash_ID]])&gt;1,"Y","N")</f>
        <v>N</v>
      </c>
      <c r="C834" s="2" t="s">
        <v>7100</v>
      </c>
      <c r="D834" s="2" t="s">
        <v>7101</v>
      </c>
      <c r="G834" s="12"/>
      <c r="H834" s="12"/>
      <c r="I834" s="8" t="s">
        <v>7023</v>
      </c>
      <c r="J834" s="12"/>
      <c r="K834" s="12"/>
      <c r="O834" s="33"/>
      <c r="P834" s="10"/>
      <c r="Q834" s="10" t="s">
        <v>1860</v>
      </c>
      <c r="R834" s="10"/>
      <c r="S834" s="10"/>
      <c r="T834" s="10" t="s">
        <v>1860</v>
      </c>
      <c r="U834" s="10" t="s">
        <v>1860</v>
      </c>
      <c r="V834" s="10"/>
      <c r="W834" s="10"/>
      <c r="X834" s="10"/>
      <c r="Y834" s="10"/>
      <c r="Z834" s="10"/>
      <c r="AA834" s="10"/>
      <c r="AB834" s="10"/>
      <c r="AE834" s="12">
        <f>IFERROR(FLOOR(Table_Books[[#This Row],[Published_Date]],10), 0)</f>
        <v>0</v>
      </c>
      <c r="AF834" s="2">
        <f>IFERROR(CEILING(VALUE(LEFT(Table_Books[[#This Row],[Published_Date]],FIND("-",Table_Books[[#This Row],[Published_Date]]&amp;"-")-1))/100, 1), 0)</f>
        <v>0</v>
      </c>
      <c r="AK834" s="2" t="str">
        <f>Table_Books[[#This Row],[Title]]&amp;"_"&amp;Table_Books[[#This Row],[Author]]</f>
        <v>Fear_Chevallier, Gabriel</v>
      </c>
      <c r="AL834" s="2" t="str">
        <f>Table_Books[[#This Row],[Author]]&amp;"_"&amp;Table_Books[[#This Row],[Title]]</f>
        <v>Chevallier, Gabriel_Fear</v>
      </c>
      <c r="AM834" s="2" t="str">
        <f>Table_Books[[#This Row],[Title]]&amp;" by "&amp;Table_Books[[#This Row],[Author]]</f>
        <v>Fear by Chevallier, Gabriel</v>
      </c>
    </row>
    <row r="835" spans="1:41" x14ac:dyDescent="0.35">
      <c r="A835" s="7" t="str">
        <f>"B-" &amp; UPPER(TRIM(Table_Books[[#This Row],[Title]])) &amp; "|" &amp; UPPER(TRIM(Table_Books[[#This Row],[Author]]))</f>
        <v>B-EXHALATION|CHIANG, TED</v>
      </c>
      <c r="B835" s="28" t="str">
        <f>IF(COUNTIFS(Table_Books[Hash_ID],Table_Books[[#This Row],[Hash_ID]])&gt;1,"Y","N")</f>
        <v>N</v>
      </c>
      <c r="C835" s="2" t="s">
        <v>6484</v>
      </c>
      <c r="D835" s="2" t="s">
        <v>1947</v>
      </c>
      <c r="G835" s="12"/>
      <c r="H835" s="12"/>
      <c r="I835" s="8"/>
      <c r="J835" s="12"/>
      <c r="K835" s="12"/>
      <c r="O835" s="33"/>
      <c r="P835" s="10"/>
      <c r="Q835" s="10" t="s">
        <v>1860</v>
      </c>
      <c r="R835" s="10"/>
      <c r="S835" s="10"/>
      <c r="T835" s="10" t="s">
        <v>1860</v>
      </c>
      <c r="U835" s="10" t="s">
        <v>1860</v>
      </c>
      <c r="V835" s="10"/>
      <c r="W835" s="10"/>
      <c r="X835" s="10"/>
      <c r="Y835" s="10"/>
      <c r="Z835" s="10"/>
      <c r="AA835" s="10"/>
      <c r="AB835" s="10"/>
      <c r="AE835" s="12">
        <f>IFERROR(FLOOR(Table_Books[[#This Row],[Published_Date]],10), 0)</f>
        <v>0</v>
      </c>
      <c r="AF835" s="2">
        <f>IFERROR(CEILING(VALUE(LEFT(Table_Books[[#This Row],[Published_Date]],FIND("-",Table_Books[[#This Row],[Published_Date]]&amp;"-")-1))/100, 1), 0)</f>
        <v>0</v>
      </c>
      <c r="AH835" s="2" t="s">
        <v>21602</v>
      </c>
      <c r="AK835" s="2" t="str">
        <f>Table_Books[[#This Row],[Title]]&amp;"_"&amp;Table_Books[[#This Row],[Author]]</f>
        <v>Exhalation_Chiang, Ted</v>
      </c>
      <c r="AL835" s="2" t="str">
        <f>Table_Books[[#This Row],[Author]]&amp;"_"&amp;Table_Books[[#This Row],[Title]]</f>
        <v>Chiang, Ted_Exhalation</v>
      </c>
      <c r="AM835" s="2" t="str">
        <f>Table_Books[[#This Row],[Title]]&amp;" by "&amp;Table_Books[[#This Row],[Author]]</f>
        <v>Exhalation by Chiang, Ted</v>
      </c>
    </row>
    <row r="836" spans="1:41" ht="29" x14ac:dyDescent="0.35">
      <c r="A836" s="7" t="str">
        <f>"B-" &amp; UPPER(TRIM(Table_Books[[#This Row],[Title]])) &amp; "|" &amp; UPPER(TRIM(Table_Books[[#This Row],[Author]]))</f>
        <v>B-STORIES OF YOUR LIFE AND OTHERS|CHIANG, TED</v>
      </c>
      <c r="B836" s="28" t="str">
        <f>IF(COUNTIFS(Table_Books[Hash_ID],Table_Books[[#This Row],[Hash_ID]])&gt;1,"Y","N")</f>
        <v>N</v>
      </c>
      <c r="C836" s="2" t="s">
        <v>1878</v>
      </c>
      <c r="D836" s="2" t="s">
        <v>1947</v>
      </c>
      <c r="G836" s="12">
        <v>2002</v>
      </c>
      <c r="H836" s="12"/>
      <c r="I836" s="8"/>
      <c r="J836" s="12"/>
      <c r="K836" s="12"/>
      <c r="L836" s="2">
        <v>352</v>
      </c>
      <c r="M836" s="2" t="s">
        <v>2004</v>
      </c>
      <c r="O836" s="33"/>
      <c r="P836" s="10"/>
      <c r="Q836" s="10" t="s">
        <v>1860</v>
      </c>
      <c r="R836" s="10"/>
      <c r="S836" s="10"/>
      <c r="T836" s="10" t="s">
        <v>1860</v>
      </c>
      <c r="U836" s="10" t="s">
        <v>1860</v>
      </c>
      <c r="V836" s="10"/>
      <c r="W836" s="10"/>
      <c r="X836" s="10"/>
      <c r="Y836" s="10"/>
      <c r="Z836" s="10"/>
      <c r="AA836" s="10"/>
      <c r="AB836" s="10"/>
      <c r="AC836" s="2" t="s">
        <v>1824</v>
      </c>
      <c r="AE836" s="12">
        <f>IFERROR(FLOOR(Table_Books[[#This Row],[Published_Date]],10), 0)</f>
        <v>2000</v>
      </c>
      <c r="AF836" s="2">
        <f>IFERROR(CEILING(VALUE(LEFT(Table_Books[[#This Row],[Published_Date]],FIND("-",Table_Books[[#This Row],[Published_Date]]&amp;"-")-1))/100, 1), 0)</f>
        <v>21</v>
      </c>
      <c r="AH836" s="2" t="s">
        <v>21602</v>
      </c>
      <c r="AK836" s="2" t="str">
        <f>Table_Books[[#This Row],[Title]]&amp;"_"&amp;Table_Books[[#This Row],[Author]]</f>
        <v>Stories of Your Life and Others_Chiang, Ted</v>
      </c>
      <c r="AL836" s="2" t="str">
        <f>Table_Books[[#This Row],[Author]]&amp;"_"&amp;Table_Books[[#This Row],[Title]]</f>
        <v>Chiang, Ted_Stories of Your Life and Others</v>
      </c>
      <c r="AM836" s="2" t="str">
        <f>Table_Books[[#This Row],[Title]]&amp;" by "&amp;Table_Books[[#This Row],[Author]]</f>
        <v>Stories of Your Life and Others by Chiang, Ted</v>
      </c>
    </row>
    <row r="837" spans="1:41" ht="29" x14ac:dyDescent="0.35">
      <c r="A837" s="7" t="str">
        <f>"B-" &amp; UPPER(TRIM(Table_Books[[#This Row],[Title]])) &amp; "|" &amp; UPPER(TRIM(Table_Books[[#This Row],[Author]]))</f>
        <v>B-DANGEROUS LIAISONS|CHODERLOS DE LACLOS, PIERRE</v>
      </c>
      <c r="B837" s="28" t="str">
        <f>IF(COUNTIFS(Table_Books[Hash_ID],Table_Books[[#This Row],[Hash_ID]])&gt;1,"Y","N")</f>
        <v>N</v>
      </c>
      <c r="C837" s="2" t="s">
        <v>1879</v>
      </c>
      <c r="D837" s="2" t="s">
        <v>1948</v>
      </c>
      <c r="G837" s="12">
        <v>1782</v>
      </c>
      <c r="H837" s="12"/>
      <c r="I837" s="8"/>
      <c r="J837" s="12"/>
      <c r="K837" s="12"/>
      <c r="L837" s="2">
        <v>448</v>
      </c>
      <c r="M837" s="2" t="s">
        <v>2005</v>
      </c>
      <c r="O837" s="33"/>
      <c r="P837" s="10">
        <v>3</v>
      </c>
      <c r="Q837" s="10" t="s">
        <v>1824</v>
      </c>
      <c r="R837" s="10"/>
      <c r="S837" s="10"/>
      <c r="T837" s="10" t="s">
        <v>1860</v>
      </c>
      <c r="U837" s="10" t="s">
        <v>1860</v>
      </c>
      <c r="V837" s="10"/>
      <c r="W837" s="10"/>
      <c r="X837" s="10"/>
      <c r="Y837" s="10"/>
      <c r="Z837" s="10"/>
      <c r="AA837" s="10"/>
      <c r="AB837" s="10"/>
      <c r="AC837" s="2" t="s">
        <v>1824</v>
      </c>
      <c r="AE837" s="12">
        <f>IFERROR(FLOOR(Table_Books[[#This Row],[Published_Date]],10), 0)</f>
        <v>1780</v>
      </c>
      <c r="AF837" s="2">
        <f>IFERROR(CEILING(VALUE(LEFT(Table_Books[[#This Row],[Published_Date]],FIND("-",Table_Books[[#This Row],[Published_Date]]&amp;"-")-1))/100, 1), 0)</f>
        <v>18</v>
      </c>
      <c r="AK837" s="2" t="str">
        <f>Table_Books[[#This Row],[Title]]&amp;"_"&amp;Table_Books[[#This Row],[Author]]</f>
        <v>Dangerous Liaisons_Choderlos de Laclos, Pierre</v>
      </c>
      <c r="AL837" s="2" t="str">
        <f>Table_Books[[#This Row],[Author]]&amp;"_"&amp;Table_Books[[#This Row],[Title]]</f>
        <v>Choderlos de Laclos, Pierre_Dangerous Liaisons</v>
      </c>
      <c r="AM837" s="2" t="str">
        <f>Table_Books[[#This Row],[Title]]&amp;" by "&amp;Table_Books[[#This Row],[Author]]</f>
        <v>Dangerous Liaisons by Choderlos de Laclos, Pierre</v>
      </c>
    </row>
    <row r="838" spans="1:41" x14ac:dyDescent="0.35">
      <c r="A838" s="52" t="str">
        <f>"B-" &amp; UPPER(TRIM(Table_Books[[#This Row],[Title]])) &amp; "|" &amp; UPPER(TRIM(Table_Books[[#This Row],[Author]]))</f>
        <v>B-THE AWAKENING|CHOPIN, KATE</v>
      </c>
      <c r="B838" s="28" t="str">
        <f>IF(COUNTIFS(Table_Books[Hash_ID],Table_Books[[#This Row],[Hash_ID]])&gt;1,"Y","N")</f>
        <v>N</v>
      </c>
      <c r="C838" s="28" t="s">
        <v>14689</v>
      </c>
      <c r="D838" s="28" t="s">
        <v>14690</v>
      </c>
      <c r="E838" s="28"/>
      <c r="F838" s="28"/>
      <c r="G838" s="44"/>
      <c r="H838" s="44"/>
      <c r="I838" s="45"/>
      <c r="J838" s="44"/>
      <c r="K838" s="44"/>
      <c r="L838" s="28"/>
      <c r="M838" s="28"/>
      <c r="N838" s="28"/>
      <c r="O838" s="46"/>
      <c r="P838" s="47"/>
      <c r="Q838" s="47" t="s">
        <v>1860</v>
      </c>
      <c r="R838" s="47"/>
      <c r="S838" s="47"/>
      <c r="T838" s="47" t="s">
        <v>1860</v>
      </c>
      <c r="U838" s="47" t="s">
        <v>1860</v>
      </c>
      <c r="V838" s="47"/>
      <c r="W838" s="47"/>
      <c r="X838" s="47"/>
      <c r="Y838" s="47"/>
      <c r="Z838" s="47"/>
      <c r="AA838" s="47"/>
      <c r="AB838" s="47"/>
      <c r="AC838" s="28"/>
      <c r="AD838" s="28"/>
      <c r="AE838" s="44">
        <f>IFERROR(FLOOR(Table_Books[[#This Row],[Published_Date]],10), 0)</f>
        <v>0</v>
      </c>
      <c r="AF838" s="28">
        <f>IFERROR(CEILING(VALUE(LEFT(Table_Books[[#This Row],[Published_Date]],FIND("-",Table_Books[[#This Row],[Published_Date]]&amp;"-")-1))/100, 1), 0)</f>
        <v>0</v>
      </c>
      <c r="AG838" s="28"/>
      <c r="AH838" s="28" t="s">
        <v>21597</v>
      </c>
      <c r="AI838" s="28"/>
      <c r="AJ838" s="28"/>
      <c r="AK838" s="28" t="str">
        <f>Table_Books[[#This Row],[Title]]&amp;"_"&amp;Table_Books[[#This Row],[Author]]</f>
        <v>The Awakening_Chopin, Kate</v>
      </c>
      <c r="AL838" s="28" t="str">
        <f>Table_Books[[#This Row],[Author]]&amp;"_"&amp;Table_Books[[#This Row],[Title]]</f>
        <v>Chopin, Kate_The Awakening</v>
      </c>
      <c r="AM838" s="28" t="str">
        <f>Table_Books[[#This Row],[Title]]&amp;" by "&amp;Table_Books[[#This Row],[Author]]</f>
        <v>The Awakening by Chopin, Kate</v>
      </c>
      <c r="AN838" s="28"/>
      <c r="AO838" s="28"/>
    </row>
    <row r="839" spans="1:41" x14ac:dyDescent="0.35">
      <c r="A839" s="52" t="str">
        <f>"B-" &amp; UPPER(TRIM(Table_Books[[#This Row],[Title]])) &amp; "|" &amp; UPPER(TRIM(Table_Books[[#This Row],[Author]]))</f>
        <v>B-THE STORY OF AN HOUR|CHOPIN, KATE</v>
      </c>
      <c r="B839" s="28" t="str">
        <f>IF(COUNTIFS(Table_Books[Hash_ID],Table_Books[[#This Row],[Hash_ID]])&gt;1,"Y","N")</f>
        <v>N</v>
      </c>
      <c r="C839" s="28" t="s">
        <v>14770</v>
      </c>
      <c r="D839" s="28" t="s">
        <v>14690</v>
      </c>
      <c r="E839" s="28"/>
      <c r="F839" s="28"/>
      <c r="G839" s="44"/>
      <c r="H839" s="44"/>
      <c r="I839" s="45"/>
      <c r="J839" s="44"/>
      <c r="K839" s="44"/>
      <c r="L839" s="28"/>
      <c r="M839" s="28"/>
      <c r="N839" s="28"/>
      <c r="O839" s="46"/>
      <c r="P839" s="47"/>
      <c r="Q839" s="47" t="s">
        <v>1860</v>
      </c>
      <c r="R839" s="47"/>
      <c r="S839" s="47"/>
      <c r="T839" s="47" t="s">
        <v>1860</v>
      </c>
      <c r="U839" s="47" t="s">
        <v>1860</v>
      </c>
      <c r="V839" s="47"/>
      <c r="W839" s="47"/>
      <c r="X839" s="47"/>
      <c r="Y839" s="47"/>
      <c r="Z839" s="47"/>
      <c r="AA839" s="47"/>
      <c r="AB839" s="47"/>
      <c r="AC839" s="28"/>
      <c r="AD839" s="28"/>
      <c r="AE839" s="44">
        <f>IFERROR(FLOOR(Table_Books[[#This Row],[Published_Date]],10), 0)</f>
        <v>0</v>
      </c>
      <c r="AF839" s="28">
        <f>IFERROR(CEILING(VALUE(LEFT(Table_Books[[#This Row],[Published_Date]],FIND("-",Table_Books[[#This Row],[Published_Date]]&amp;"-")-1))/100, 1), 0)</f>
        <v>0</v>
      </c>
      <c r="AG839" s="28"/>
      <c r="AH839" s="28"/>
      <c r="AI839" s="28"/>
      <c r="AJ839" s="28"/>
      <c r="AK839" s="28" t="str">
        <f>Table_Books[[#This Row],[Title]]&amp;"_"&amp;Table_Books[[#This Row],[Author]]</f>
        <v>The Story of an Hour_Chopin, Kate</v>
      </c>
      <c r="AL839" s="28" t="str">
        <f>Table_Books[[#This Row],[Author]]&amp;"_"&amp;Table_Books[[#This Row],[Title]]</f>
        <v>Chopin, Kate_The Story of an Hour</v>
      </c>
      <c r="AM839" s="28" t="str">
        <f>Table_Books[[#This Row],[Title]]&amp;" by "&amp;Table_Books[[#This Row],[Author]]</f>
        <v>The Story of an Hour by Chopin, Kate</v>
      </c>
      <c r="AN839" s="28"/>
      <c r="AO839" s="28"/>
    </row>
    <row r="840" spans="1:41" x14ac:dyDescent="0.35">
      <c r="A840" s="7" t="str">
        <f>"B-" &amp; UPPER(TRIM(Table_Books[[#This Row],[Title]])) &amp; "|" &amp; UPPER(TRIM(Table_Books[[#This Row],[Author]]))</f>
        <v>B-ALBRECHT DÜRER: THE COMPLETE DRAWINGS|CHRISTOF METZGER</v>
      </c>
      <c r="B840" s="28" t="str">
        <f>IF(COUNTIFS(Table_Books[Hash_ID],Table_Books[[#This Row],[Hash_ID]])&gt;1,"Y","N")</f>
        <v>N</v>
      </c>
      <c r="C840" s="2" t="s">
        <v>15974</v>
      </c>
      <c r="D840" s="43" t="s">
        <v>15975</v>
      </c>
      <c r="G840" s="12"/>
      <c r="H840" s="12"/>
      <c r="I840" s="8" t="s">
        <v>13553</v>
      </c>
      <c r="J840" s="12"/>
      <c r="K840" s="12"/>
      <c r="O840" s="33"/>
      <c r="P840" s="10"/>
      <c r="Q840" s="10" t="s">
        <v>1860</v>
      </c>
      <c r="R840" s="10"/>
      <c r="S840" s="10"/>
      <c r="T840" s="10" t="s">
        <v>1860</v>
      </c>
      <c r="U840" s="10" t="s">
        <v>1860</v>
      </c>
      <c r="V840" s="10"/>
      <c r="W840" s="10"/>
      <c r="X840" s="10"/>
      <c r="Y840" s="10"/>
      <c r="Z840" s="10"/>
      <c r="AA840" s="10"/>
      <c r="AB840" s="10"/>
      <c r="AE840" s="12">
        <f>IFERROR(FLOOR(Table_Books[[#This Row],[Published_Date]],10), 0)</f>
        <v>0</v>
      </c>
      <c r="AF840" s="2">
        <f>IFERROR(CEILING(VALUE(LEFT(Table_Books[[#This Row],[Published_Date]],FIND("-",Table_Books[[#This Row],[Published_Date]]&amp;"-")-1))/100, 1), 0)</f>
        <v>0</v>
      </c>
      <c r="AK840" s="2" t="str">
        <f>Table_Books[[#This Row],[Title]]&amp;"_"&amp;Table_Books[[#This Row],[Author]]</f>
        <v>Albrecht Dürer: The Complete Drawings_Christof Metzger</v>
      </c>
      <c r="AL840" s="2" t="str">
        <f>Table_Books[[#This Row],[Author]]&amp;"_"&amp;Table_Books[[#This Row],[Title]]</f>
        <v>Christof Metzger_Albrecht Dürer: The Complete Drawings</v>
      </c>
      <c r="AM840" s="2" t="str">
        <f>Table_Books[[#This Row],[Title]]&amp;" by "&amp;Table_Books[[#This Row],[Author]]</f>
        <v>Albrecht Dürer: The Complete Drawings by Christof Metzger</v>
      </c>
    </row>
    <row r="841" spans="1:41" x14ac:dyDescent="0.35">
      <c r="A841" s="7" t="str">
        <f>"B-" &amp; UPPER(TRIM(Table_Books[[#This Row],[Title]])) &amp; "|" &amp; UPPER(TRIM(Table_Books[[#This Row],[Author]]))</f>
        <v>B-RAPHAEL: THE COMPLETE WORKS|CHRISTOF THOENES</v>
      </c>
      <c r="B841" s="28" t="str">
        <f>IF(COUNTIFS(Table_Books[Hash_ID],Table_Books[[#This Row],[Hash_ID]])&gt;1,"Y","N")</f>
        <v>N</v>
      </c>
      <c r="C841" s="2" t="s">
        <v>15967</v>
      </c>
      <c r="D841" s="43" t="s">
        <v>15968</v>
      </c>
      <c r="G841" s="12"/>
      <c r="H841" s="12"/>
      <c r="I841" s="8" t="s">
        <v>13553</v>
      </c>
      <c r="J841" s="12"/>
      <c r="K841" s="12"/>
      <c r="O841" s="33"/>
      <c r="P841" s="10"/>
      <c r="Q841" s="10" t="s">
        <v>1860</v>
      </c>
      <c r="R841" s="10"/>
      <c r="S841" s="10"/>
      <c r="T841" s="10" t="s">
        <v>1860</v>
      </c>
      <c r="U841" s="10" t="s">
        <v>1860</v>
      </c>
      <c r="V841" s="10"/>
      <c r="W841" s="10"/>
      <c r="X841" s="10"/>
      <c r="Y841" s="10"/>
      <c r="Z841" s="10"/>
      <c r="AA841" s="10"/>
      <c r="AB841" s="10"/>
      <c r="AE841" s="12">
        <f>IFERROR(FLOOR(Table_Books[[#This Row],[Published_Date]],10), 0)</f>
        <v>0</v>
      </c>
      <c r="AF841" s="2">
        <f>IFERROR(CEILING(VALUE(LEFT(Table_Books[[#This Row],[Published_Date]],FIND("-",Table_Books[[#This Row],[Published_Date]]&amp;"-")-1))/100, 1), 0)</f>
        <v>0</v>
      </c>
      <c r="AK841" s="2" t="str">
        <f>Table_Books[[#This Row],[Title]]&amp;"_"&amp;Table_Books[[#This Row],[Author]]</f>
        <v>Raphael: The Complete Works_Christof Thoenes</v>
      </c>
      <c r="AL841" s="2" t="str">
        <f>Table_Books[[#This Row],[Author]]&amp;"_"&amp;Table_Books[[#This Row],[Title]]</f>
        <v>Christof Thoenes_Raphael: The Complete Works</v>
      </c>
      <c r="AM841" s="2" t="str">
        <f>Table_Books[[#This Row],[Title]]&amp;" by "&amp;Table_Books[[#This Row],[Author]]</f>
        <v>Raphael: The Complete Works by Christof Thoenes</v>
      </c>
    </row>
    <row r="842" spans="1:41" x14ac:dyDescent="0.35">
      <c r="A842" s="7" t="str">
        <f>"B-" &amp; UPPER(TRIM(Table_Books[[#This Row],[Title]])) &amp; "|" &amp; UPPER(TRIM(Table_Books[[#This Row],[Author]]))</f>
        <v>B-CLAUDE MONET|CHRISTOPH HEINRICH</v>
      </c>
      <c r="B842" s="28" t="str">
        <f>IF(COUNTIFS(Table_Books[Hash_ID],Table_Books[[#This Row],[Hash_ID]])&gt;1,"Y","N")</f>
        <v>N</v>
      </c>
      <c r="C842" s="2" t="s">
        <v>15939</v>
      </c>
      <c r="D842" s="43" t="s">
        <v>15940</v>
      </c>
      <c r="G842" s="12"/>
      <c r="H842" s="12"/>
      <c r="I842" s="8" t="s">
        <v>13553</v>
      </c>
      <c r="J842" s="12"/>
      <c r="K842" s="12"/>
      <c r="O842" s="33"/>
      <c r="P842" s="10"/>
      <c r="Q842" s="10" t="s">
        <v>1860</v>
      </c>
      <c r="R842" s="10"/>
      <c r="S842" s="10"/>
      <c r="T842" s="10" t="s">
        <v>1860</v>
      </c>
      <c r="U842" s="10" t="s">
        <v>1860</v>
      </c>
      <c r="V842" s="10"/>
      <c r="W842" s="10"/>
      <c r="X842" s="10"/>
      <c r="Y842" s="10"/>
      <c r="Z842" s="10"/>
      <c r="AA842" s="10"/>
      <c r="AB842" s="10"/>
      <c r="AE842" s="12">
        <f>IFERROR(FLOOR(Table_Books[[#This Row],[Published_Date]],10), 0)</f>
        <v>0</v>
      </c>
      <c r="AF842" s="2">
        <f>IFERROR(CEILING(VALUE(LEFT(Table_Books[[#This Row],[Published_Date]],FIND("-",Table_Books[[#This Row],[Published_Date]]&amp;"-")-1))/100, 1), 0)</f>
        <v>0</v>
      </c>
      <c r="AK842" s="2" t="str">
        <f>Table_Books[[#This Row],[Title]]&amp;"_"&amp;Table_Books[[#This Row],[Author]]</f>
        <v>Claude Monet_Christoph Heinrich</v>
      </c>
      <c r="AL842" s="2" t="str">
        <f>Table_Books[[#This Row],[Author]]&amp;"_"&amp;Table_Books[[#This Row],[Title]]</f>
        <v>Christoph Heinrich_Claude Monet</v>
      </c>
      <c r="AM842" s="2" t="str">
        <f>Table_Books[[#This Row],[Title]]&amp;" by "&amp;Table_Books[[#This Row],[Author]]</f>
        <v>Claude Monet by Christoph Heinrich</v>
      </c>
    </row>
    <row r="843" spans="1:41" x14ac:dyDescent="0.35">
      <c r="A843" s="7" t="str">
        <f>"B-" &amp; UPPER(TRIM(Table_Books[[#This Row],[Title]])) &amp; "|" &amp; UPPER(TRIM(Table_Books[[#This Row],[Author]]))</f>
        <v>B-ON DUTIES|CICERO</v>
      </c>
      <c r="B843" s="28" t="str">
        <f>IF(COUNTIFS(Table_Books[Hash_ID],Table_Books[[#This Row],[Hash_ID]])&gt;1,"Y","N")</f>
        <v>N</v>
      </c>
      <c r="C843" s="2" t="s">
        <v>9064</v>
      </c>
      <c r="D843" s="2" t="s">
        <v>10450</v>
      </c>
      <c r="G843" s="12" t="s">
        <v>10457</v>
      </c>
      <c r="H843" s="12"/>
      <c r="I843" s="8"/>
      <c r="J843" s="12" t="s">
        <v>10480</v>
      </c>
      <c r="K843" s="12"/>
      <c r="O843" s="33"/>
      <c r="P843" s="10"/>
      <c r="Q843" s="10" t="s">
        <v>1860</v>
      </c>
      <c r="R843" s="10"/>
      <c r="S843" s="10"/>
      <c r="T843" s="10" t="s">
        <v>1860</v>
      </c>
      <c r="U843" s="10" t="s">
        <v>1860</v>
      </c>
      <c r="V843" s="10"/>
      <c r="W843" s="10"/>
      <c r="X843" s="10"/>
      <c r="Y843" s="10"/>
      <c r="Z843" s="10"/>
      <c r="AA843" s="10"/>
      <c r="AB843" s="10"/>
      <c r="AE843" s="12">
        <f>IFERROR(FLOOR(Table_Books[[#This Row],[Published_Date]],10), 0)</f>
        <v>0</v>
      </c>
      <c r="AF843" s="2">
        <f>IFERROR(CEILING(VALUE(LEFT(Table_Books[[#This Row],[Published_Date]],FIND("-",Table_Books[[#This Row],[Published_Date]]&amp;"-")-1))/100, 1), 0)</f>
        <v>0</v>
      </c>
      <c r="AG843" s="2" t="s">
        <v>10522</v>
      </c>
      <c r="AH843" s="2" t="s">
        <v>4856</v>
      </c>
      <c r="AI843" s="2" t="s">
        <v>10516</v>
      </c>
      <c r="AK843" s="2" t="str">
        <f>Table_Books[[#This Row],[Title]]&amp;"_"&amp;Table_Books[[#This Row],[Author]]</f>
        <v>On Duties_Cicero</v>
      </c>
      <c r="AL843" s="2" t="str">
        <f>Table_Books[[#This Row],[Author]]&amp;"_"&amp;Table_Books[[#This Row],[Title]]</f>
        <v>Cicero_On Duties</v>
      </c>
      <c r="AM843" s="2" t="str">
        <f>Table_Books[[#This Row],[Title]]&amp;" by "&amp;Table_Books[[#This Row],[Author]]</f>
        <v>On Duties by Cicero</v>
      </c>
    </row>
    <row r="844" spans="1:41" x14ac:dyDescent="0.35">
      <c r="A844" s="7" t="str">
        <f>"B-" &amp; UPPER(TRIM(Table_Books[[#This Row],[Title]])) &amp; "|" &amp; UPPER(TRIM(Table_Books[[#This Row],[Author]]))</f>
        <v>B-ON THE REPUBLIC|CICERO</v>
      </c>
      <c r="B844" s="28" t="str">
        <f>IF(COUNTIFS(Table_Books[Hash_ID],Table_Books[[#This Row],[Hash_ID]])&gt;1,"Y","N")</f>
        <v>N</v>
      </c>
      <c r="C844" s="2" t="s">
        <v>9065</v>
      </c>
      <c r="D844" s="2" t="s">
        <v>10450</v>
      </c>
      <c r="G844" s="12" t="s">
        <v>10458</v>
      </c>
      <c r="H844" s="12"/>
      <c r="I844" s="8"/>
      <c r="J844" s="12" t="s">
        <v>10481</v>
      </c>
      <c r="K844" s="12"/>
      <c r="O844" s="33"/>
      <c r="P844" s="10"/>
      <c r="Q844" s="10" t="s">
        <v>1860</v>
      </c>
      <c r="R844" s="10"/>
      <c r="S844" s="10"/>
      <c r="T844" s="10" t="s">
        <v>1860</v>
      </c>
      <c r="U844" s="10" t="s">
        <v>1860</v>
      </c>
      <c r="V844" s="10"/>
      <c r="W844" s="10"/>
      <c r="X844" s="10"/>
      <c r="Y844" s="10"/>
      <c r="Z844" s="10"/>
      <c r="AA844" s="10"/>
      <c r="AB844" s="10"/>
      <c r="AE844" s="12">
        <f>IFERROR(FLOOR(Table_Books[[#This Row],[Published_Date]],10), 0)</f>
        <v>0</v>
      </c>
      <c r="AF844" s="2">
        <f>IFERROR(CEILING(VALUE(LEFT(Table_Books[[#This Row],[Published_Date]],FIND("-",Table_Books[[#This Row],[Published_Date]]&amp;"-")-1))/100, 1), 0)</f>
        <v>1</v>
      </c>
      <c r="AG844" s="2" t="s">
        <v>10349</v>
      </c>
      <c r="AH844" s="2" t="s">
        <v>4856</v>
      </c>
      <c r="AI844" s="2" t="s">
        <v>10516</v>
      </c>
      <c r="AK844" s="2" t="str">
        <f>Table_Books[[#This Row],[Title]]&amp;"_"&amp;Table_Books[[#This Row],[Author]]</f>
        <v>On the Republic_Cicero</v>
      </c>
      <c r="AL844" s="2" t="str">
        <f>Table_Books[[#This Row],[Author]]&amp;"_"&amp;Table_Books[[#This Row],[Title]]</f>
        <v>Cicero_On the Republic</v>
      </c>
      <c r="AM844" s="2" t="str">
        <f>Table_Books[[#This Row],[Title]]&amp;" by "&amp;Table_Books[[#This Row],[Author]]</f>
        <v>On the Republic by Cicero</v>
      </c>
    </row>
    <row r="845" spans="1:41" x14ac:dyDescent="0.35">
      <c r="A845" s="7" t="str">
        <f>"B-" &amp; UPPER(TRIM(Table_Books[[#This Row],[Title]])) &amp; "|" &amp; UPPER(TRIM(Table_Books[[#This Row],[Author]]))</f>
        <v>B-THE NATURE OF THE GODS|CICERO</v>
      </c>
      <c r="B845" s="28" t="str">
        <f>IF(COUNTIFS(Table_Books[Hash_ID],Table_Books[[#This Row],[Hash_ID]])&gt;1,"Y","N")</f>
        <v>N</v>
      </c>
      <c r="C845" s="2" t="s">
        <v>9063</v>
      </c>
      <c r="D845" s="2" t="s">
        <v>10450</v>
      </c>
      <c r="G845" s="12" t="s">
        <v>10456</v>
      </c>
      <c r="H845" s="12"/>
      <c r="I845" s="8"/>
      <c r="J845" s="12" t="s">
        <v>10479</v>
      </c>
      <c r="K845" s="12"/>
      <c r="O845" s="33"/>
      <c r="P845" s="10"/>
      <c r="Q845" s="10" t="s">
        <v>1860</v>
      </c>
      <c r="R845" s="10"/>
      <c r="S845" s="10"/>
      <c r="T845" s="10" t="s">
        <v>1860</v>
      </c>
      <c r="U845" s="10" t="s">
        <v>1860</v>
      </c>
      <c r="V845" s="10"/>
      <c r="W845" s="10"/>
      <c r="X845" s="10"/>
      <c r="Y845" s="10"/>
      <c r="Z845" s="10"/>
      <c r="AA845" s="10"/>
      <c r="AB845" s="10"/>
      <c r="AE845" s="12">
        <f>IFERROR(FLOOR(Table_Books[[#This Row],[Published_Date]],10), 0)</f>
        <v>0</v>
      </c>
      <c r="AF845" s="2">
        <f>IFERROR(CEILING(VALUE(LEFT(Table_Books[[#This Row],[Published_Date]],FIND("-",Table_Books[[#This Row],[Published_Date]]&amp;"-")-1))/100, 1), 0)</f>
        <v>0</v>
      </c>
      <c r="AG845" s="2" t="s">
        <v>10349</v>
      </c>
      <c r="AH845" s="2" t="s">
        <v>4856</v>
      </c>
      <c r="AI845" s="2" t="s">
        <v>10516</v>
      </c>
      <c r="AK845" s="2" t="str">
        <f>Table_Books[[#This Row],[Title]]&amp;"_"&amp;Table_Books[[#This Row],[Author]]</f>
        <v>The Nature of the Gods_Cicero</v>
      </c>
      <c r="AL845" s="2" t="str">
        <f>Table_Books[[#This Row],[Author]]&amp;"_"&amp;Table_Books[[#This Row],[Title]]</f>
        <v>Cicero_The Nature of the Gods</v>
      </c>
      <c r="AM845" s="2" t="str">
        <f>Table_Books[[#This Row],[Title]]&amp;" by "&amp;Table_Books[[#This Row],[Author]]</f>
        <v>The Nature of the Gods by Cicero</v>
      </c>
    </row>
    <row r="846" spans="1:41" x14ac:dyDescent="0.35">
      <c r="A846" s="7" t="str">
        <f>"B-" &amp; UPPER(TRIM(Table_Books[[#This Row],[Title]])) &amp; "|" &amp; UPPER(TRIM(Table_Books[[#This Row],[Author]]))</f>
        <v>B-A SHORT HISTORY OF DECAY|CIORAN, EMIL M.</v>
      </c>
      <c r="B846" s="28" t="str">
        <f>IF(COUNTIFS(Table_Books[Hash_ID],Table_Books[[#This Row],[Hash_ID]])&gt;1,"Y","N")</f>
        <v>N</v>
      </c>
      <c r="C846" s="2" t="s">
        <v>6375</v>
      </c>
      <c r="D846" s="2" t="s">
        <v>6377</v>
      </c>
      <c r="G846" s="12"/>
      <c r="H846" s="12"/>
      <c r="I846" s="8"/>
      <c r="J846" s="12"/>
      <c r="K846" s="12"/>
      <c r="O846" s="33"/>
      <c r="P846" s="10"/>
      <c r="Q846" s="10" t="s">
        <v>1860</v>
      </c>
      <c r="R846" s="10"/>
      <c r="S846" s="10"/>
      <c r="T846" s="10" t="s">
        <v>1860</v>
      </c>
      <c r="U846" s="10" t="s">
        <v>1860</v>
      </c>
      <c r="V846" s="10"/>
      <c r="W846" s="10"/>
      <c r="X846" s="10"/>
      <c r="Y846" s="10"/>
      <c r="Z846" s="10"/>
      <c r="AA846" s="10"/>
      <c r="AB846" s="10"/>
      <c r="AE846" s="12">
        <f>IFERROR(FLOOR(Table_Books[[#This Row],[Published_Date]],10), 0)</f>
        <v>0</v>
      </c>
      <c r="AF846" s="2">
        <f>IFERROR(CEILING(VALUE(LEFT(Table_Books[[#This Row],[Published_Date]],FIND("-",Table_Books[[#This Row],[Published_Date]]&amp;"-")-1))/100, 1), 0)</f>
        <v>0</v>
      </c>
      <c r="AK846" s="2" t="str">
        <f>Table_Books[[#This Row],[Title]]&amp;"_"&amp;Table_Books[[#This Row],[Author]]</f>
        <v>A Short History of Decay_Cioran, Emil M.</v>
      </c>
      <c r="AL846" s="2" t="str">
        <f>Table_Books[[#This Row],[Author]]&amp;"_"&amp;Table_Books[[#This Row],[Title]]</f>
        <v>Cioran, Emil M._A Short History of Decay</v>
      </c>
      <c r="AM846" s="2" t="str">
        <f>Table_Books[[#This Row],[Title]]&amp;" by "&amp;Table_Books[[#This Row],[Author]]</f>
        <v>A Short History of Decay by Cioran, Emil M.</v>
      </c>
    </row>
    <row r="847" spans="1:41" x14ac:dyDescent="0.35">
      <c r="A847" s="52" t="str">
        <f>"B-" &amp; UPPER(TRIM(Table_Books[[#This Row],[Title]])) &amp; "|" &amp; UPPER(TRIM(Table_Books[[#This Row],[Author]]))</f>
        <v>B-HISTORY AND UTOPIA|CIORAN, EMIL M.</v>
      </c>
      <c r="B847" s="28" t="str">
        <f>IF(COUNTIFS(Table_Books[Hash_ID],Table_Books[[#This Row],[Hash_ID]])&gt;1,"Y","N")</f>
        <v>N</v>
      </c>
      <c r="C847" s="28" t="s">
        <v>14538</v>
      </c>
      <c r="D847" s="28" t="s">
        <v>6377</v>
      </c>
      <c r="E847" s="28"/>
      <c r="F847" s="28"/>
      <c r="G847" s="44"/>
      <c r="H847" s="44"/>
      <c r="I847" s="45"/>
      <c r="J847" s="44"/>
      <c r="K847" s="44"/>
      <c r="L847" s="28"/>
      <c r="M847" s="28"/>
      <c r="N847" s="28"/>
      <c r="O847" s="46"/>
      <c r="P847" s="47"/>
      <c r="Q847" s="47" t="s">
        <v>1860</v>
      </c>
      <c r="R847" s="47"/>
      <c r="S847" s="47"/>
      <c r="T847" s="47" t="s">
        <v>1860</v>
      </c>
      <c r="U847" s="47" t="s">
        <v>1860</v>
      </c>
      <c r="V847" s="47"/>
      <c r="W847" s="47"/>
      <c r="X847" s="47"/>
      <c r="Y847" s="47"/>
      <c r="Z847" s="47"/>
      <c r="AA847" s="47"/>
      <c r="AB847" s="47"/>
      <c r="AC847" s="28"/>
      <c r="AD847" s="28"/>
      <c r="AE847" s="44">
        <f>IFERROR(FLOOR(Table_Books[[#This Row],[Published_Date]],10), 0)</f>
        <v>0</v>
      </c>
      <c r="AF847" s="28">
        <f>IFERROR(CEILING(VALUE(LEFT(Table_Books[[#This Row],[Published_Date]],FIND("-",Table_Books[[#This Row],[Published_Date]]&amp;"-")-1))/100, 1), 0)</f>
        <v>0</v>
      </c>
      <c r="AG847" s="28"/>
      <c r="AH847" s="28"/>
      <c r="AI847" s="28"/>
      <c r="AJ847" s="28"/>
      <c r="AK847" s="28" t="str">
        <f>Table_Books[[#This Row],[Title]]&amp;"_"&amp;Table_Books[[#This Row],[Author]]</f>
        <v>History and Utopia_Cioran, Emil M.</v>
      </c>
      <c r="AL847" s="28" t="str">
        <f>Table_Books[[#This Row],[Author]]&amp;"_"&amp;Table_Books[[#This Row],[Title]]</f>
        <v>Cioran, Emil M._History and Utopia</v>
      </c>
      <c r="AM847" s="28" t="str">
        <f>Table_Books[[#This Row],[Title]]&amp;" by "&amp;Table_Books[[#This Row],[Author]]</f>
        <v>History and Utopia by Cioran, Emil M.</v>
      </c>
      <c r="AN847" s="28"/>
      <c r="AO847" s="28"/>
    </row>
    <row r="848" spans="1:41" x14ac:dyDescent="0.35">
      <c r="A848" s="52" t="str">
        <f>"B-" &amp; UPPER(TRIM(Table_Books[[#This Row],[Title]])) &amp; "|" &amp; UPPER(TRIM(Table_Books[[#This Row],[Author]]))</f>
        <v>B-ON THE HEIGHTS OF DESPAIR|CIORAN, EMIL M.</v>
      </c>
      <c r="B848" s="28" t="str">
        <f>IF(COUNTIFS(Table_Books[Hash_ID],Table_Books[[#This Row],[Hash_ID]])&gt;1,"Y","N")</f>
        <v>N</v>
      </c>
      <c r="C848" s="28" t="s">
        <v>6600</v>
      </c>
      <c r="D848" s="28" t="s">
        <v>6377</v>
      </c>
      <c r="E848" s="28"/>
      <c r="F848" s="28"/>
      <c r="G848" s="44"/>
      <c r="H848" s="44"/>
      <c r="I848" s="45"/>
      <c r="J848" s="44"/>
      <c r="K848" s="44"/>
      <c r="L848" s="28"/>
      <c r="M848" s="28"/>
      <c r="N848" s="28"/>
      <c r="O848" s="46">
        <v>4</v>
      </c>
      <c r="P848" s="47"/>
      <c r="Q848" s="47" t="s">
        <v>1860</v>
      </c>
      <c r="R848" s="47"/>
      <c r="S848" s="47"/>
      <c r="T848" s="47" t="s">
        <v>1860</v>
      </c>
      <c r="U848" s="47" t="s">
        <v>1860</v>
      </c>
      <c r="V848" s="47"/>
      <c r="W848" s="47"/>
      <c r="X848" s="47"/>
      <c r="Y848" s="47"/>
      <c r="Z848" s="47"/>
      <c r="AA848" s="47"/>
      <c r="AB848" s="47"/>
      <c r="AC848" s="28"/>
      <c r="AD848" s="28"/>
      <c r="AE848" s="44">
        <f>IFERROR(FLOOR(Table_Books[[#This Row],[Published_Date]],10), 0)</f>
        <v>0</v>
      </c>
      <c r="AF848" s="28">
        <f>IFERROR(CEILING(VALUE(LEFT(Table_Books[[#This Row],[Published_Date]],FIND("-",Table_Books[[#This Row],[Published_Date]]&amp;"-")-1))/100, 1), 0)</f>
        <v>0</v>
      </c>
      <c r="AG848" s="28"/>
      <c r="AH848" s="28"/>
      <c r="AI848" s="28"/>
      <c r="AJ848" s="28"/>
      <c r="AK848" s="28" t="str">
        <f>Table_Books[[#This Row],[Title]]&amp;"_"&amp;Table_Books[[#This Row],[Author]]</f>
        <v>On the Heights of Despair_Cioran, Emil M.</v>
      </c>
      <c r="AL848" s="28" t="str">
        <f>Table_Books[[#This Row],[Author]]&amp;"_"&amp;Table_Books[[#This Row],[Title]]</f>
        <v>Cioran, Emil M._On the Heights of Despair</v>
      </c>
      <c r="AM848" s="28" t="str">
        <f>Table_Books[[#This Row],[Title]]&amp;" by "&amp;Table_Books[[#This Row],[Author]]</f>
        <v>On the Heights of Despair by Cioran, Emil M.</v>
      </c>
      <c r="AN848" s="28"/>
      <c r="AO848" s="28"/>
    </row>
    <row r="849" spans="1:41" x14ac:dyDescent="0.35">
      <c r="A849" s="52" t="str">
        <f>"B-" &amp; UPPER(TRIM(Table_Books[[#This Row],[Title]])) &amp; "|" &amp; UPPER(TRIM(Table_Books[[#This Row],[Author]]))</f>
        <v>B-TEARS AND SAINTS|CIORAN, EMIL M.</v>
      </c>
      <c r="B849" s="28" t="str">
        <f>IF(COUNTIFS(Table_Books[Hash_ID],Table_Books[[#This Row],[Hash_ID]])&gt;1,"Y","N")</f>
        <v>N</v>
      </c>
      <c r="C849" s="28" t="s">
        <v>14686</v>
      </c>
      <c r="D849" s="28" t="s">
        <v>6377</v>
      </c>
      <c r="E849" s="28"/>
      <c r="F849" s="28"/>
      <c r="G849" s="44"/>
      <c r="H849" s="44"/>
      <c r="I849" s="45"/>
      <c r="J849" s="44"/>
      <c r="K849" s="44"/>
      <c r="L849" s="28"/>
      <c r="M849" s="28"/>
      <c r="N849" s="28"/>
      <c r="O849" s="46"/>
      <c r="P849" s="47"/>
      <c r="Q849" s="47" t="s">
        <v>1860</v>
      </c>
      <c r="R849" s="47"/>
      <c r="S849" s="47"/>
      <c r="T849" s="47" t="s">
        <v>1860</v>
      </c>
      <c r="U849" s="47" t="s">
        <v>1860</v>
      </c>
      <c r="V849" s="47"/>
      <c r="W849" s="47"/>
      <c r="X849" s="47"/>
      <c r="Y849" s="47"/>
      <c r="Z849" s="47"/>
      <c r="AA849" s="47"/>
      <c r="AB849" s="47"/>
      <c r="AC849" s="28"/>
      <c r="AD849" s="28"/>
      <c r="AE849" s="44">
        <f>IFERROR(FLOOR(Table_Books[[#This Row],[Published_Date]],10), 0)</f>
        <v>0</v>
      </c>
      <c r="AF849" s="28">
        <f>IFERROR(CEILING(VALUE(LEFT(Table_Books[[#This Row],[Published_Date]],FIND("-",Table_Books[[#This Row],[Published_Date]]&amp;"-")-1))/100, 1), 0)</f>
        <v>0</v>
      </c>
      <c r="AG849" s="28"/>
      <c r="AH849" s="28"/>
      <c r="AI849" s="28"/>
      <c r="AJ849" s="28"/>
      <c r="AK849" s="28" t="str">
        <f>Table_Books[[#This Row],[Title]]&amp;"_"&amp;Table_Books[[#This Row],[Author]]</f>
        <v>Tears and Saints_Cioran, Emil M.</v>
      </c>
      <c r="AL849" s="28" t="str">
        <f>Table_Books[[#This Row],[Author]]&amp;"_"&amp;Table_Books[[#This Row],[Title]]</f>
        <v>Cioran, Emil M._Tears and Saints</v>
      </c>
      <c r="AM849" s="28" t="str">
        <f>Table_Books[[#This Row],[Title]]&amp;" by "&amp;Table_Books[[#This Row],[Author]]</f>
        <v>Tears and Saints by Cioran, Emil M.</v>
      </c>
      <c r="AN849" s="28"/>
      <c r="AO849" s="28"/>
    </row>
    <row r="850" spans="1:41" x14ac:dyDescent="0.35">
      <c r="A850" s="52" t="str">
        <f>"B-" &amp; UPPER(TRIM(Table_Books[[#This Row],[Title]])) &amp; "|" &amp; UPPER(TRIM(Table_Books[[#This Row],[Author]]))</f>
        <v>B-THE TEMPTATION TO EXIST|CIORAN, EMIL M.</v>
      </c>
      <c r="B850" s="28" t="str">
        <f>IF(COUNTIFS(Table_Books[Hash_ID],Table_Books[[#This Row],[Hash_ID]])&gt;1,"Y","N")</f>
        <v>N</v>
      </c>
      <c r="C850" s="28" t="s">
        <v>14774</v>
      </c>
      <c r="D850" s="28" t="s">
        <v>6377</v>
      </c>
      <c r="E850" s="28"/>
      <c r="F850" s="28"/>
      <c r="G850" s="44"/>
      <c r="H850" s="44"/>
      <c r="I850" s="45"/>
      <c r="J850" s="44"/>
      <c r="K850" s="44"/>
      <c r="L850" s="28"/>
      <c r="M850" s="28"/>
      <c r="N850" s="28"/>
      <c r="O850" s="46"/>
      <c r="P850" s="47"/>
      <c r="Q850" s="47" t="s">
        <v>1860</v>
      </c>
      <c r="R850" s="47"/>
      <c r="S850" s="47"/>
      <c r="T850" s="47" t="s">
        <v>1860</v>
      </c>
      <c r="U850" s="47" t="s">
        <v>1860</v>
      </c>
      <c r="V850" s="47"/>
      <c r="W850" s="47"/>
      <c r="X850" s="47"/>
      <c r="Y850" s="47"/>
      <c r="Z850" s="47"/>
      <c r="AA850" s="47"/>
      <c r="AB850" s="47"/>
      <c r="AC850" s="28"/>
      <c r="AD850" s="28"/>
      <c r="AE850" s="44">
        <f>IFERROR(FLOOR(Table_Books[[#This Row],[Published_Date]],10), 0)</f>
        <v>0</v>
      </c>
      <c r="AF850" s="28">
        <f>IFERROR(CEILING(VALUE(LEFT(Table_Books[[#This Row],[Published_Date]],FIND("-",Table_Books[[#This Row],[Published_Date]]&amp;"-")-1))/100, 1), 0)</f>
        <v>0</v>
      </c>
      <c r="AG850" s="28"/>
      <c r="AH850" s="28"/>
      <c r="AI850" s="28"/>
      <c r="AJ850" s="28"/>
      <c r="AK850" s="28" t="str">
        <f>Table_Books[[#This Row],[Title]]&amp;"_"&amp;Table_Books[[#This Row],[Author]]</f>
        <v>The Temptation to Exist_Cioran, Emil M.</v>
      </c>
      <c r="AL850" s="28" t="str">
        <f>Table_Books[[#This Row],[Author]]&amp;"_"&amp;Table_Books[[#This Row],[Title]]</f>
        <v>Cioran, Emil M._The Temptation to Exist</v>
      </c>
      <c r="AM850" s="28" t="str">
        <f>Table_Books[[#This Row],[Title]]&amp;" by "&amp;Table_Books[[#This Row],[Author]]</f>
        <v>The Temptation to Exist by Cioran, Emil M.</v>
      </c>
      <c r="AN850" s="28"/>
      <c r="AO850" s="28"/>
    </row>
    <row r="851" spans="1:41" x14ac:dyDescent="0.35">
      <c r="A851" s="7" t="str">
        <f>"B-" &amp; UPPER(TRIM(Table_Books[[#This Row],[Title]])) &amp; "|" &amp; UPPER(TRIM(Table_Books[[#This Row],[Author]]))</f>
        <v>B-THE TROUBLE WITH BEING BORN|CIORAN, EMIL M.</v>
      </c>
      <c r="B851" s="28" t="str">
        <f>IF(COUNTIFS(Table_Books[Hash_ID],Table_Books[[#This Row],[Hash_ID]])&gt;1,"Y","N")</f>
        <v>N</v>
      </c>
      <c r="C851" s="2" t="s">
        <v>14459</v>
      </c>
      <c r="D851" s="2" t="s">
        <v>6377</v>
      </c>
      <c r="G851" s="12"/>
      <c r="H851" s="12"/>
      <c r="I851" s="8"/>
      <c r="J851" s="12"/>
      <c r="K851" s="12"/>
      <c r="O851" s="33">
        <v>4</v>
      </c>
      <c r="P851" s="10"/>
      <c r="Q851" s="10" t="s">
        <v>1860</v>
      </c>
      <c r="R851" s="10"/>
      <c r="S851" s="10"/>
      <c r="T851" s="10" t="s">
        <v>1860</v>
      </c>
      <c r="U851" s="10" t="s">
        <v>1860</v>
      </c>
      <c r="V851" s="10"/>
      <c r="W851" s="10"/>
      <c r="X851" s="10"/>
      <c r="Y851" s="10"/>
      <c r="Z851" s="10"/>
      <c r="AA851" s="10"/>
      <c r="AB851" s="10"/>
      <c r="AE851" s="12">
        <f>IFERROR(FLOOR(Table_Books[[#This Row],[Published_Date]],10), 0)</f>
        <v>0</v>
      </c>
      <c r="AF851" s="2">
        <f>IFERROR(CEILING(VALUE(LEFT(Table_Books[[#This Row],[Published_Date]],FIND("-",Table_Books[[#This Row],[Published_Date]]&amp;"-")-1))/100, 1), 0)</f>
        <v>0</v>
      </c>
      <c r="AK851" s="2" t="str">
        <f>Table_Books[[#This Row],[Title]]&amp;"_"&amp;Table_Books[[#This Row],[Author]]</f>
        <v>The Trouble With Being Born_Cioran, Emil M.</v>
      </c>
      <c r="AL851" s="2" t="str">
        <f>Table_Books[[#This Row],[Author]]&amp;"_"&amp;Table_Books[[#This Row],[Title]]</f>
        <v>Cioran, Emil M._The Trouble With Being Born</v>
      </c>
      <c r="AM851" s="2" t="str">
        <f>Table_Books[[#This Row],[Title]]&amp;" by "&amp;Table_Books[[#This Row],[Author]]</f>
        <v>The Trouble With Being Born by Cioran, Emil M.</v>
      </c>
    </row>
    <row r="852" spans="1:41" x14ac:dyDescent="0.35">
      <c r="A852" s="7" t="str">
        <f>"B-" &amp; UPPER(TRIM(Table_Books[[#This Row],[Title]])) &amp; "|" &amp; UPPER(TRIM(Table_Books[[#This Row],[Author]]))</f>
        <v>B-THE NARRATOR|CISCO, MICHAEL</v>
      </c>
      <c r="B852" s="28" t="str">
        <f>IF(COUNTIFS(Table_Books[Hash_ID],Table_Books[[#This Row],[Hash_ID]])&gt;1,"Y","N")</f>
        <v>N</v>
      </c>
      <c r="C852" s="2" t="s">
        <v>16458</v>
      </c>
      <c r="D852" s="2" t="s">
        <v>16459</v>
      </c>
      <c r="G852" s="12"/>
      <c r="H852" s="12"/>
      <c r="I852" s="8"/>
      <c r="J852" s="12"/>
      <c r="K852" s="12"/>
      <c r="O852" s="33">
        <v>3</v>
      </c>
      <c r="P852" s="10"/>
      <c r="Q852" s="10" t="s">
        <v>1860</v>
      </c>
      <c r="R852" s="10"/>
      <c r="S852" s="10"/>
      <c r="T852" s="10" t="s">
        <v>1860</v>
      </c>
      <c r="U852" s="10" t="s">
        <v>1860</v>
      </c>
      <c r="V852" s="10"/>
      <c r="W852" s="10"/>
      <c r="X852" s="10"/>
      <c r="Y852" s="10"/>
      <c r="Z852" s="10"/>
      <c r="AA852" s="10"/>
      <c r="AB852" s="10"/>
      <c r="AE852" s="12">
        <f>IFERROR(FLOOR(Table_Books[[#This Row],[Published_Date]],10), 0)</f>
        <v>0</v>
      </c>
      <c r="AF852" s="2">
        <f>IFERROR(CEILING(VALUE(LEFT(Table_Books[[#This Row],[Published_Date]],FIND("-",Table_Books[[#This Row],[Published_Date]]&amp;"-")-1))/100, 1), 0)</f>
        <v>0</v>
      </c>
      <c r="AK852" s="2" t="str">
        <f>Table_Books[[#This Row],[Title]]&amp;"_"&amp;Table_Books[[#This Row],[Author]]</f>
        <v>The Narrator_Cisco, Michael</v>
      </c>
      <c r="AL852" s="2" t="str">
        <f>Table_Books[[#This Row],[Author]]&amp;"_"&amp;Table_Books[[#This Row],[Title]]</f>
        <v>Cisco, Michael_The Narrator</v>
      </c>
      <c r="AM852" s="2" t="str">
        <f>Table_Books[[#This Row],[Title]]&amp;" by "&amp;Table_Books[[#This Row],[Author]]</f>
        <v>The Narrator by Cisco, Michael</v>
      </c>
    </row>
    <row r="853" spans="1:41" x14ac:dyDescent="0.35">
      <c r="A853" s="7" t="str">
        <f>"B-" &amp; UPPER(TRIM(Table_Books[[#This Row],[Title]])) &amp; "|" &amp; UPPER(TRIM(Table_Books[[#This Row],[Author]]))</f>
        <v>B-THE THREE-BODY PROBLEM|CIXIN, LIU</v>
      </c>
      <c r="B853" s="28" t="str">
        <f>IF(COUNTIFS(Table_Books[Hash_ID],Table_Books[[#This Row],[Hash_ID]])&gt;1,"Y","N")</f>
        <v>N</v>
      </c>
      <c r="C853" s="2" t="s">
        <v>6964</v>
      </c>
      <c r="D853" s="2" t="s">
        <v>8412</v>
      </c>
      <c r="G853" s="12"/>
      <c r="H853" s="12"/>
      <c r="I853" s="8"/>
      <c r="J853" s="12"/>
      <c r="K853" s="12"/>
      <c r="O853" s="33"/>
      <c r="P853" s="10"/>
      <c r="Q853" s="10" t="s">
        <v>1860</v>
      </c>
      <c r="R853" s="10"/>
      <c r="S853" s="10"/>
      <c r="T853" s="10" t="s">
        <v>1860</v>
      </c>
      <c r="U853" s="10" t="s">
        <v>1860</v>
      </c>
      <c r="V853" s="10"/>
      <c r="W853" s="10"/>
      <c r="X853" s="10"/>
      <c r="Y853" s="10"/>
      <c r="Z853" s="10"/>
      <c r="AA853" s="10"/>
      <c r="AB853" s="10"/>
      <c r="AE853" s="12">
        <f>IFERROR(FLOOR(Table_Books[[#This Row],[Published_Date]],10), 0)</f>
        <v>0</v>
      </c>
      <c r="AF853" s="2">
        <f>IFERROR(CEILING(VALUE(LEFT(Table_Books[[#This Row],[Published_Date]],FIND("-",Table_Books[[#This Row],[Published_Date]]&amp;"-")-1))/100, 1), 0)</f>
        <v>0</v>
      </c>
      <c r="AK853" s="2" t="str">
        <f>Table_Books[[#This Row],[Title]]&amp;"_"&amp;Table_Books[[#This Row],[Author]]</f>
        <v>The Three-Body Problem_Cixin, Liu</v>
      </c>
      <c r="AL853" s="2" t="str">
        <f>Table_Books[[#This Row],[Author]]&amp;"_"&amp;Table_Books[[#This Row],[Title]]</f>
        <v>Cixin, Liu_The Three-Body Problem</v>
      </c>
      <c r="AM853" s="2" t="str">
        <f>Table_Books[[#This Row],[Title]]&amp;" by "&amp;Table_Books[[#This Row],[Author]]</f>
        <v>The Three-Body Problem by Cixin, Liu</v>
      </c>
    </row>
    <row r="854" spans="1:41" x14ac:dyDescent="0.35">
      <c r="A854" s="7" t="str">
        <f>"B-" &amp; UPPER(TRIM(Table_Books[[#This Row],[Title]])) &amp; "|" &amp; UPPER(TRIM(Table_Books[[#This Row],[Author]]))</f>
        <v>B-VEILS|CIXOUS, HÉLÈNE &amp; DERRIDA, JACQUES</v>
      </c>
      <c r="B854" s="28" t="str">
        <f>IF(COUNTIFS(Table_Books[Hash_ID],Table_Books[[#This Row],[Hash_ID]])&gt;1,"Y","N")</f>
        <v>N</v>
      </c>
      <c r="C854" s="2" t="s">
        <v>22704</v>
      </c>
      <c r="D854" s="2" t="s">
        <v>22705</v>
      </c>
      <c r="G854" s="12"/>
      <c r="H854" s="12"/>
      <c r="I854" s="8"/>
      <c r="J854" s="12"/>
      <c r="K854" s="12"/>
      <c r="O854" s="33">
        <v>3</v>
      </c>
      <c r="P854" s="10"/>
      <c r="Q854" s="10" t="s">
        <v>1860</v>
      </c>
      <c r="R854" s="10"/>
      <c r="S854" s="10"/>
      <c r="T854" s="10" t="s">
        <v>1860</v>
      </c>
      <c r="U854" s="10" t="s">
        <v>1860</v>
      </c>
      <c r="V854" s="10"/>
      <c r="W854" s="10"/>
      <c r="X854" s="10"/>
      <c r="Y854" s="10"/>
      <c r="Z854" s="10"/>
      <c r="AA854" s="10"/>
      <c r="AB854" s="10"/>
      <c r="AE854" s="12">
        <f>IFERROR(FLOOR(Table_Books[[#This Row],[Published_Date]],10), 0)</f>
        <v>0</v>
      </c>
      <c r="AF854" s="2">
        <f>IFERROR(CEILING(VALUE(LEFT(Table_Books[[#This Row],[Published_Date]],FIND("-",Table_Books[[#This Row],[Published_Date]]&amp;"-")-1))/100, 1), 0)</f>
        <v>0</v>
      </c>
      <c r="AK854" s="2" t="str">
        <f>Table_Books[[#This Row],[Title]]&amp;"_"&amp;Table_Books[[#This Row],[Author]]</f>
        <v>Veils_Cixous, Hélène &amp; Derrida, Jacques</v>
      </c>
      <c r="AL854" s="2" t="str">
        <f>Table_Books[[#This Row],[Author]]&amp;"_"&amp;Table_Books[[#This Row],[Title]]</f>
        <v>Cixous, Hélène &amp; Derrida, Jacques_Veils</v>
      </c>
      <c r="AM854" s="2" t="str">
        <f>Table_Books[[#This Row],[Title]]&amp;" by "&amp;Table_Books[[#This Row],[Author]]</f>
        <v>Veils by Cixous, Hélène &amp; Derrida, Jacques</v>
      </c>
    </row>
    <row r="855" spans="1:41" x14ac:dyDescent="0.35">
      <c r="A855" s="7" t="str">
        <f>"B-" &amp; UPPER(TRIM(Table_Books[[#This Row],[Title]])) &amp; "|" &amp; UPPER(TRIM(Table_Books[[#This Row],[Author]]))</f>
        <v>B-THE LAUGH OF THE MEDUSA|CIXOUS, HÉLÈNE</v>
      </c>
      <c r="B855" s="28" t="str">
        <f>IF(COUNTIFS(Table_Books[Hash_ID],Table_Books[[#This Row],[Hash_ID]])&gt;1,"Y","N")</f>
        <v>N</v>
      </c>
      <c r="C855" s="2" t="s">
        <v>6450</v>
      </c>
      <c r="D855" s="2" t="s">
        <v>6451</v>
      </c>
      <c r="G855" s="12"/>
      <c r="H855" s="12"/>
      <c r="I855" s="8"/>
      <c r="J855" s="12"/>
      <c r="K855" s="12"/>
      <c r="O855" s="33"/>
      <c r="P855" s="10"/>
      <c r="Q855" s="10" t="s">
        <v>1860</v>
      </c>
      <c r="R855" s="10"/>
      <c r="S855" s="10"/>
      <c r="T855" s="10" t="s">
        <v>1860</v>
      </c>
      <c r="U855" s="10" t="s">
        <v>1860</v>
      </c>
      <c r="V855" s="10"/>
      <c r="W855" s="10"/>
      <c r="X855" s="10"/>
      <c r="Y855" s="10"/>
      <c r="Z855" s="10"/>
      <c r="AA855" s="10"/>
      <c r="AB855" s="10"/>
      <c r="AE855" s="12">
        <f>IFERROR(FLOOR(Table_Books[[#This Row],[Published_Date]],10), 0)</f>
        <v>0</v>
      </c>
      <c r="AF855" s="2">
        <f>IFERROR(CEILING(VALUE(LEFT(Table_Books[[#This Row],[Published_Date]],FIND("-",Table_Books[[#This Row],[Published_Date]]&amp;"-")-1))/100, 1), 0)</f>
        <v>0</v>
      </c>
      <c r="AK855" s="2" t="str">
        <f>Table_Books[[#This Row],[Title]]&amp;"_"&amp;Table_Books[[#This Row],[Author]]</f>
        <v>The Laugh of the Medusa_Cixous, Hélène</v>
      </c>
      <c r="AL855" s="2" t="str">
        <f>Table_Books[[#This Row],[Author]]&amp;"_"&amp;Table_Books[[#This Row],[Title]]</f>
        <v>Cixous, Hélène_The Laugh of the Medusa</v>
      </c>
      <c r="AM855" s="2" t="str">
        <f>Table_Books[[#This Row],[Title]]&amp;" by "&amp;Table_Books[[#This Row],[Author]]</f>
        <v>The Laugh of the Medusa by Cixous, Hélène</v>
      </c>
    </row>
    <row r="856" spans="1:41" x14ac:dyDescent="0.35">
      <c r="A856" s="7" t="str">
        <f>"B-" &amp; UPPER(TRIM(Table_Books[[#This Row],[Title]])) &amp; "|" &amp; UPPER(TRIM(Table_Books[[#This Row],[Author]]))</f>
        <v>B-2001: A SPACE ODYSSEY|CLARKE, ARTHUR C.</v>
      </c>
      <c r="B856" s="28" t="str">
        <f>IF(COUNTIFS(Table_Books[Hash_ID],Table_Books[[#This Row],[Hash_ID]])&gt;1,"Y","N")</f>
        <v>N</v>
      </c>
      <c r="C856" s="2" t="s">
        <v>6948</v>
      </c>
      <c r="D856" s="2" t="s">
        <v>8407</v>
      </c>
      <c r="G856" s="12"/>
      <c r="H856" s="12"/>
      <c r="I856" s="8"/>
      <c r="J856" s="12"/>
      <c r="K856" s="12"/>
      <c r="O856" s="33"/>
      <c r="P856" s="10"/>
      <c r="Q856" s="10" t="s">
        <v>1860</v>
      </c>
      <c r="R856" s="10"/>
      <c r="S856" s="10"/>
      <c r="T856" s="10" t="s">
        <v>1860</v>
      </c>
      <c r="U856" s="10" t="s">
        <v>1860</v>
      </c>
      <c r="V856" s="10"/>
      <c r="W856" s="10"/>
      <c r="X856" s="10"/>
      <c r="Y856" s="10"/>
      <c r="Z856" s="10"/>
      <c r="AA856" s="10"/>
      <c r="AB856" s="10"/>
      <c r="AE856" s="12">
        <f>IFERROR(FLOOR(Table_Books[[#This Row],[Published_Date]],10), 0)</f>
        <v>0</v>
      </c>
      <c r="AF856" s="2">
        <f>IFERROR(CEILING(VALUE(LEFT(Table_Books[[#This Row],[Published_Date]],FIND("-",Table_Books[[#This Row],[Published_Date]]&amp;"-")-1))/100, 1), 0)</f>
        <v>0</v>
      </c>
      <c r="AK856" s="2" t="str">
        <f>Table_Books[[#This Row],[Title]]&amp;"_"&amp;Table_Books[[#This Row],[Author]]</f>
        <v>2001: A Space Odyssey_Clarke, Arthur C.</v>
      </c>
      <c r="AL856" s="2" t="str">
        <f>Table_Books[[#This Row],[Author]]&amp;"_"&amp;Table_Books[[#This Row],[Title]]</f>
        <v>Clarke, Arthur C._2001: A Space Odyssey</v>
      </c>
      <c r="AM856" s="2" t="str">
        <f>Table_Books[[#This Row],[Title]]&amp;" by "&amp;Table_Books[[#This Row],[Author]]</f>
        <v>2001: A Space Odyssey by Clarke, Arthur C.</v>
      </c>
    </row>
    <row r="857" spans="1:41" x14ac:dyDescent="0.35">
      <c r="A857" s="7" t="str">
        <f>"B-" &amp; UPPER(TRIM(Table_Books[[#This Row],[Title]])) &amp; "|" &amp; UPPER(TRIM(Table_Books[[#This Row],[Author]]))</f>
        <v>B-CHILDHOOD’S END|CLARKE, ARTHUR C.</v>
      </c>
      <c r="B857" s="28" t="str">
        <f>IF(COUNTIFS(Table_Books[Hash_ID],Table_Books[[#This Row],[Hash_ID]])&gt;1,"Y","N")</f>
        <v>N</v>
      </c>
      <c r="C857" s="2" t="s">
        <v>6962</v>
      </c>
      <c r="D857" s="2" t="s">
        <v>8407</v>
      </c>
      <c r="G857" s="12"/>
      <c r="H857" s="12"/>
      <c r="I857" s="8"/>
      <c r="J857" s="12"/>
      <c r="K857" s="12"/>
      <c r="O857" s="33"/>
      <c r="P857" s="10"/>
      <c r="Q857" s="10" t="s">
        <v>1860</v>
      </c>
      <c r="R857" s="10"/>
      <c r="S857" s="10"/>
      <c r="T857" s="10" t="s">
        <v>1860</v>
      </c>
      <c r="U857" s="10" t="s">
        <v>1860</v>
      </c>
      <c r="V857" s="10"/>
      <c r="W857" s="10"/>
      <c r="X857" s="10"/>
      <c r="Y857" s="10"/>
      <c r="Z857" s="10"/>
      <c r="AA857" s="10"/>
      <c r="AB857" s="10"/>
      <c r="AE857" s="12">
        <f>IFERROR(FLOOR(Table_Books[[#This Row],[Published_Date]],10), 0)</f>
        <v>0</v>
      </c>
      <c r="AF857" s="2">
        <f>IFERROR(CEILING(VALUE(LEFT(Table_Books[[#This Row],[Published_Date]],FIND("-",Table_Books[[#This Row],[Published_Date]]&amp;"-")-1))/100, 1), 0)</f>
        <v>0</v>
      </c>
      <c r="AK857" s="2" t="str">
        <f>Table_Books[[#This Row],[Title]]&amp;"_"&amp;Table_Books[[#This Row],[Author]]</f>
        <v>Childhood’s End_Clarke, Arthur C.</v>
      </c>
      <c r="AL857" s="2" t="str">
        <f>Table_Books[[#This Row],[Author]]&amp;"_"&amp;Table_Books[[#This Row],[Title]]</f>
        <v>Clarke, Arthur C._Childhood’s End</v>
      </c>
      <c r="AM857" s="2" t="str">
        <f>Table_Books[[#This Row],[Title]]&amp;" by "&amp;Table_Books[[#This Row],[Author]]</f>
        <v>Childhood’s End by Clarke, Arthur C.</v>
      </c>
    </row>
    <row r="858" spans="1:41" x14ac:dyDescent="0.35">
      <c r="A858" s="7" t="str">
        <f>"B-" &amp; UPPER(TRIM(Table_Books[[#This Row],[Title]])) &amp; "|" &amp; UPPER(TRIM(Table_Books[[#This Row],[Author]]))</f>
        <v>B-RENDEZVOUS WITH RAMA|CLARKE, ARTHUR C.</v>
      </c>
      <c r="B858" s="28" t="str">
        <f>IF(COUNTIFS(Table_Books[Hash_ID],Table_Books[[#This Row],[Hash_ID]])&gt;1,"Y","N")</f>
        <v>N</v>
      </c>
      <c r="C858" s="2" t="s">
        <v>6961</v>
      </c>
      <c r="D858" s="2" t="s">
        <v>8407</v>
      </c>
      <c r="G858" s="12"/>
      <c r="H858" s="12"/>
      <c r="I858" s="8"/>
      <c r="J858" s="12"/>
      <c r="K858" s="12"/>
      <c r="O858" s="33"/>
      <c r="P858" s="10"/>
      <c r="Q858" s="10" t="s">
        <v>1860</v>
      </c>
      <c r="R858" s="10"/>
      <c r="S858" s="10"/>
      <c r="T858" s="10" t="s">
        <v>1860</v>
      </c>
      <c r="U858" s="10" t="s">
        <v>1860</v>
      </c>
      <c r="V858" s="10"/>
      <c r="W858" s="10"/>
      <c r="X858" s="10"/>
      <c r="Y858" s="10"/>
      <c r="Z858" s="10"/>
      <c r="AA858" s="10"/>
      <c r="AB858" s="10"/>
      <c r="AE858" s="12">
        <f>IFERROR(FLOOR(Table_Books[[#This Row],[Published_Date]],10), 0)</f>
        <v>0</v>
      </c>
      <c r="AF858" s="2">
        <f>IFERROR(CEILING(VALUE(LEFT(Table_Books[[#This Row],[Published_Date]],FIND("-",Table_Books[[#This Row],[Published_Date]]&amp;"-")-1))/100, 1), 0)</f>
        <v>0</v>
      </c>
      <c r="AK858" s="2" t="str">
        <f>Table_Books[[#This Row],[Title]]&amp;"_"&amp;Table_Books[[#This Row],[Author]]</f>
        <v>Rendezvous with Rama_Clarke, Arthur C.</v>
      </c>
      <c r="AL858" s="2" t="str">
        <f>Table_Books[[#This Row],[Author]]&amp;"_"&amp;Table_Books[[#This Row],[Title]]</f>
        <v>Clarke, Arthur C._Rendezvous with Rama</v>
      </c>
      <c r="AM858" s="2" t="str">
        <f>Table_Books[[#This Row],[Title]]&amp;" by "&amp;Table_Books[[#This Row],[Author]]</f>
        <v>Rendezvous with Rama by Clarke, Arthur C.</v>
      </c>
    </row>
    <row r="859" spans="1:41" x14ac:dyDescent="0.35">
      <c r="A859" s="52" t="str">
        <f>"B-" &amp; UPPER(TRIM(Table_Books[[#This Row],[Title]])) &amp; "|" &amp; UPPER(TRIM(Table_Books[[#This Row],[Author]]))</f>
        <v>B-JONATHAN STRANGE &amp; MR NORRELL|CLARKE, SUSANNA</v>
      </c>
      <c r="B859" s="28" t="str">
        <f>IF(COUNTIFS(Table_Books[Hash_ID],Table_Books[[#This Row],[Hash_ID]])&gt;1,"Y","N")</f>
        <v>N</v>
      </c>
      <c r="C859" s="28" t="s">
        <v>20157</v>
      </c>
      <c r="D859" s="28" t="s">
        <v>5781</v>
      </c>
      <c r="E859" s="28"/>
      <c r="F859" s="28"/>
      <c r="G859" s="44"/>
      <c r="H859" s="44"/>
      <c r="I859" s="45"/>
      <c r="J859" s="44"/>
      <c r="K859" s="44"/>
      <c r="L859" s="28"/>
      <c r="M859" s="28"/>
      <c r="N859" s="28"/>
      <c r="O859" s="46"/>
      <c r="P859" s="47"/>
      <c r="Q859" s="47" t="s">
        <v>1860</v>
      </c>
      <c r="R859" s="47"/>
      <c r="S859" s="47"/>
      <c r="T859" s="47" t="s">
        <v>1860</v>
      </c>
      <c r="U859" s="47" t="s">
        <v>1860</v>
      </c>
      <c r="V859" s="47"/>
      <c r="W859" s="47"/>
      <c r="X859" s="47"/>
      <c r="Y859" s="47"/>
      <c r="Z859" s="47"/>
      <c r="AA859" s="47"/>
      <c r="AB859" s="47"/>
      <c r="AC859" s="28"/>
      <c r="AD859" s="28"/>
      <c r="AE859" s="44">
        <f>IFERROR(FLOOR(Table_Books[[#This Row],[Published_Date]],10), 0)</f>
        <v>0</v>
      </c>
      <c r="AF859" s="28">
        <f>IFERROR(CEILING(VALUE(LEFT(Table_Books[[#This Row],[Published_Date]],FIND("-",Table_Books[[#This Row],[Published_Date]]&amp;"-")-1))/100, 1), 0)</f>
        <v>0</v>
      </c>
      <c r="AG859" s="28"/>
      <c r="AH859" s="28"/>
      <c r="AI859" s="28"/>
      <c r="AJ859" s="28"/>
      <c r="AK859" s="28" t="str">
        <f>Table_Books[[#This Row],[Title]]&amp;"_"&amp;Table_Books[[#This Row],[Author]]</f>
        <v>Jonathan Strange &amp; Mr Norrell_Clarke, Susanna</v>
      </c>
      <c r="AL859" s="28" t="str">
        <f>Table_Books[[#This Row],[Author]]&amp;"_"&amp;Table_Books[[#This Row],[Title]]</f>
        <v>Clarke, Susanna_Jonathan Strange &amp; Mr Norrell</v>
      </c>
      <c r="AM859" s="28" t="str">
        <f>Table_Books[[#This Row],[Title]]&amp;" by "&amp;Table_Books[[#This Row],[Author]]</f>
        <v>Jonathan Strange &amp; Mr Norrell by Clarke, Susanna</v>
      </c>
      <c r="AN859" s="28"/>
      <c r="AO859" s="28"/>
    </row>
    <row r="860" spans="1:41" ht="29" x14ac:dyDescent="0.35">
      <c r="A860" s="52" t="str">
        <f>"B-" &amp; UPPER(TRIM(Table_Books[[#This Row],[Title]])) &amp; "|" &amp; UPPER(TRIM(Table_Books[[#This Row],[Author]]))</f>
        <v>B-JONATHAN STRANGE &amp; MR NORRELL (PUBLISHED 2004, INFLUENCES ONGOING)|CLARKE, SUSANNA</v>
      </c>
      <c r="B860" s="28" t="str">
        <f>IF(COUNTIFS(Table_Books[Hash_ID],Table_Books[[#This Row],[Hash_ID]])&gt;1,"Y","N")</f>
        <v>N</v>
      </c>
      <c r="C860" s="28" t="s">
        <v>19854</v>
      </c>
      <c r="D860" s="28" t="s">
        <v>5781</v>
      </c>
      <c r="E860" s="28"/>
      <c r="F860" s="28"/>
      <c r="G860" s="44"/>
      <c r="H860" s="44"/>
      <c r="I860" s="45"/>
      <c r="J860" s="44"/>
      <c r="K860" s="44"/>
      <c r="L860" s="28"/>
      <c r="M860" s="28"/>
      <c r="N860" s="28"/>
      <c r="O860" s="46"/>
      <c r="P860" s="47"/>
      <c r="Q860" s="47" t="s">
        <v>1860</v>
      </c>
      <c r="R860" s="47"/>
      <c r="S860" s="47"/>
      <c r="T860" s="47" t="s">
        <v>1860</v>
      </c>
      <c r="U860" s="47" t="s">
        <v>1860</v>
      </c>
      <c r="V860" s="47"/>
      <c r="W860" s="47"/>
      <c r="X860" s="47"/>
      <c r="Y860" s="47"/>
      <c r="Z860" s="47"/>
      <c r="AA860" s="47"/>
      <c r="AB860" s="47"/>
      <c r="AC860" s="28"/>
      <c r="AD860" s="28"/>
      <c r="AE860" s="44">
        <f>IFERROR(FLOOR(Table_Books[[#This Row],[Published_Date]],10), 0)</f>
        <v>0</v>
      </c>
      <c r="AF860" s="28">
        <f>IFERROR(CEILING(VALUE(LEFT(Table_Books[[#This Row],[Published_Date]],FIND("-",Table_Books[[#This Row],[Published_Date]]&amp;"-")-1))/100, 1), 0)</f>
        <v>0</v>
      </c>
      <c r="AG860" s="28"/>
      <c r="AH860" s="28" t="s">
        <v>21602</v>
      </c>
      <c r="AI860" s="28"/>
      <c r="AJ860" s="28"/>
      <c r="AK860" s="28" t="str">
        <f>Table_Books[[#This Row],[Title]]&amp;"_"&amp;Table_Books[[#This Row],[Author]]</f>
        <v>Jonathan Strange &amp; Mr Norrell (Published 2004, influences ongoing)_Clarke, Susanna</v>
      </c>
      <c r="AL860" s="28" t="str">
        <f>Table_Books[[#This Row],[Author]]&amp;"_"&amp;Table_Books[[#This Row],[Title]]</f>
        <v>Clarke, Susanna_Jonathan Strange &amp; Mr Norrell (Published 2004, influences ongoing)</v>
      </c>
      <c r="AM860" s="28" t="str">
        <f>Table_Books[[#This Row],[Title]]&amp;" by "&amp;Table_Books[[#This Row],[Author]]</f>
        <v>Jonathan Strange &amp; Mr Norrell (Published 2004, influences ongoing) by Clarke, Susanna</v>
      </c>
      <c r="AN860" s="28"/>
      <c r="AO860" s="28"/>
    </row>
    <row r="861" spans="1:41" x14ac:dyDescent="0.35">
      <c r="A861" s="52" t="str">
        <f>"B-" &amp; UPPER(TRIM(Table_Books[[#This Row],[Title]])) &amp; "|" &amp; UPPER(TRIM(Table_Books[[#This Row],[Author]]))</f>
        <v>B-PIRANESI|CLARKE, SUSANNA</v>
      </c>
      <c r="B861" s="28" t="str">
        <f>IF(COUNTIFS(Table_Books[Hash_ID],Table_Books[[#This Row],[Hash_ID]])&gt;1,"Y","N")</f>
        <v>N</v>
      </c>
      <c r="C861" s="28" t="s">
        <v>5780</v>
      </c>
      <c r="D861" s="28" t="s">
        <v>5781</v>
      </c>
      <c r="E861" s="28"/>
      <c r="F861" s="28"/>
      <c r="G861" s="44"/>
      <c r="H861" s="44"/>
      <c r="I861" s="45"/>
      <c r="J861" s="44"/>
      <c r="K861" s="44"/>
      <c r="L861" s="28"/>
      <c r="M861" s="28"/>
      <c r="N861" s="28"/>
      <c r="O861" s="46"/>
      <c r="P861" s="47"/>
      <c r="Q861" s="47" t="s">
        <v>1860</v>
      </c>
      <c r="R861" s="47"/>
      <c r="S861" s="47"/>
      <c r="T861" s="47" t="s">
        <v>1860</v>
      </c>
      <c r="U861" s="47" t="s">
        <v>1860</v>
      </c>
      <c r="V861" s="47"/>
      <c r="W861" s="47"/>
      <c r="X861" s="47"/>
      <c r="Y861" s="47"/>
      <c r="Z861" s="47"/>
      <c r="AA861" s="47"/>
      <c r="AB861" s="47"/>
      <c r="AC861" s="28"/>
      <c r="AD861" s="28"/>
      <c r="AE861" s="44">
        <f>IFERROR(FLOOR(Table_Books[[#This Row],[Published_Date]],10), 0)</f>
        <v>0</v>
      </c>
      <c r="AF861" s="28">
        <f>IFERROR(CEILING(VALUE(LEFT(Table_Books[[#This Row],[Published_Date]],FIND("-",Table_Books[[#This Row],[Published_Date]]&amp;"-")-1))/100, 1), 0)</f>
        <v>0</v>
      </c>
      <c r="AG861" s="28"/>
      <c r="AH861" s="28" t="s">
        <v>21602</v>
      </c>
      <c r="AI861" s="28"/>
      <c r="AJ861" s="28"/>
      <c r="AK861" s="28" t="str">
        <f>Table_Books[[#This Row],[Title]]&amp;"_"&amp;Table_Books[[#This Row],[Author]]</f>
        <v>Piranesi_Clarke, Susanna</v>
      </c>
      <c r="AL861" s="28" t="str">
        <f>Table_Books[[#This Row],[Author]]&amp;"_"&amp;Table_Books[[#This Row],[Title]]</f>
        <v>Clarke, Susanna_Piranesi</v>
      </c>
      <c r="AM861" s="28" t="str">
        <f>Table_Books[[#This Row],[Title]]&amp;" by "&amp;Table_Books[[#This Row],[Author]]</f>
        <v>Piranesi by Clarke, Susanna</v>
      </c>
      <c r="AN861" s="28"/>
      <c r="AO861" s="28"/>
    </row>
    <row r="862" spans="1:41" x14ac:dyDescent="0.35">
      <c r="A862" s="52" t="str">
        <f>"B-" &amp; UPPER(TRIM(Table_Books[[#This Row],[Title]])) &amp; "|" &amp; UPPER(TRIM(Table_Books[[#This Row],[Author]]))</f>
        <v>B-EXHORTATION TO THE GREEKS / PAEDAGOGUS / STROMATA|CLEMENT OF ALEXANDRIA</v>
      </c>
      <c r="B862" s="28" t="str">
        <f>IF(COUNTIFS(Table_Books[Hash_ID],Table_Books[[#This Row],[Hash_ID]])&gt;1,"Y","N")</f>
        <v>N</v>
      </c>
      <c r="C862" s="28" t="s">
        <v>19051</v>
      </c>
      <c r="D862" s="51" t="s">
        <v>13662</v>
      </c>
      <c r="E862" s="28"/>
      <c r="F862" s="28"/>
      <c r="G862" s="44"/>
      <c r="H862" s="44"/>
      <c r="I862" s="45"/>
      <c r="J862" s="44"/>
      <c r="K862" s="44"/>
      <c r="L862" s="28"/>
      <c r="M862" s="28"/>
      <c r="N862" s="28"/>
      <c r="O862" s="46"/>
      <c r="P862" s="47"/>
      <c r="Q862" s="47" t="s">
        <v>1860</v>
      </c>
      <c r="R862" s="47"/>
      <c r="S862" s="47"/>
      <c r="T862" s="47" t="s">
        <v>1860</v>
      </c>
      <c r="U862" s="47" t="s">
        <v>1860</v>
      </c>
      <c r="V862" s="47"/>
      <c r="W862" s="47"/>
      <c r="X862" s="47"/>
      <c r="Y862" s="47"/>
      <c r="Z862" s="47"/>
      <c r="AA862" s="47"/>
      <c r="AB862" s="47"/>
      <c r="AC862" s="28"/>
      <c r="AD862" s="28"/>
      <c r="AE862" s="44">
        <f>IFERROR(FLOOR(Table_Books[[#This Row],[Published_Date]],10), 0)</f>
        <v>0</v>
      </c>
      <c r="AF862" s="28">
        <f>IFERROR(CEILING(VALUE(LEFT(Table_Books[[#This Row],[Published_Date]],FIND("-",Table_Books[[#This Row],[Published_Date]]&amp;"-")-1))/100, 1), 0)</f>
        <v>0</v>
      </c>
      <c r="AG862" s="28"/>
      <c r="AH862" s="28" t="s">
        <v>21582</v>
      </c>
      <c r="AI862" s="28"/>
      <c r="AJ862" s="28"/>
      <c r="AK862" s="28" t="str">
        <f>Table_Books[[#This Row],[Title]]&amp;"_"&amp;Table_Books[[#This Row],[Author]]</f>
        <v>Exhortation to the Greeks / Paedagogus / Stromata_Clement of Alexandria</v>
      </c>
      <c r="AL862" s="28" t="str">
        <f>Table_Books[[#This Row],[Author]]&amp;"_"&amp;Table_Books[[#This Row],[Title]]</f>
        <v>Clement of Alexandria_Exhortation to the Greeks / Paedagogus / Stromata</v>
      </c>
      <c r="AM862" s="28" t="str">
        <f>Table_Books[[#This Row],[Title]]&amp;" by "&amp;Table_Books[[#This Row],[Author]]</f>
        <v>Exhortation to the Greeks / Paedagogus / Stromata by Clement of Alexandria</v>
      </c>
      <c r="AN862" s="28"/>
      <c r="AO862" s="28"/>
    </row>
    <row r="863" spans="1:41" x14ac:dyDescent="0.35">
      <c r="A863" s="52" t="str">
        <f>"B-" &amp; UPPER(TRIM(Table_Books[[#This Row],[Title]])) &amp; "|" &amp; UPPER(TRIM(Table_Books[[#This Row],[Author]]))</f>
        <v>B-FIRST EPISTLE OF CLEMENT|CLEMENT OF ROME (ATTR.)</v>
      </c>
      <c r="B863" s="28" t="str">
        <f>IF(COUNTIFS(Table_Books[Hash_ID],Table_Books[[#This Row],[Hash_ID]])&gt;1,"Y","N")</f>
        <v>N</v>
      </c>
      <c r="C863" s="28" t="s">
        <v>19040</v>
      </c>
      <c r="D863" s="51" t="s">
        <v>19041</v>
      </c>
      <c r="E863" s="28"/>
      <c r="F863" s="28"/>
      <c r="G863" s="44"/>
      <c r="H863" s="44"/>
      <c r="I863" s="45"/>
      <c r="J863" s="44"/>
      <c r="K863" s="44"/>
      <c r="L863" s="28"/>
      <c r="M863" s="28"/>
      <c r="N863" s="28"/>
      <c r="O863" s="46"/>
      <c r="P863" s="47"/>
      <c r="Q863" s="47" t="s">
        <v>1860</v>
      </c>
      <c r="R863" s="47"/>
      <c r="S863" s="47"/>
      <c r="T863" s="47" t="s">
        <v>1860</v>
      </c>
      <c r="U863" s="47" t="s">
        <v>1860</v>
      </c>
      <c r="V863" s="47"/>
      <c r="W863" s="47"/>
      <c r="X863" s="47"/>
      <c r="Y863" s="47"/>
      <c r="Z863" s="47"/>
      <c r="AA863" s="47"/>
      <c r="AB863" s="47"/>
      <c r="AC863" s="28"/>
      <c r="AD863" s="28"/>
      <c r="AE863" s="44">
        <f>IFERROR(FLOOR(Table_Books[[#This Row],[Published_Date]],10), 0)</f>
        <v>0</v>
      </c>
      <c r="AF863" s="28">
        <f>IFERROR(CEILING(VALUE(LEFT(Table_Books[[#This Row],[Published_Date]],FIND("-",Table_Books[[#This Row],[Published_Date]]&amp;"-")-1))/100, 1), 0)</f>
        <v>0</v>
      </c>
      <c r="AG863" s="28"/>
      <c r="AH863" s="28" t="s">
        <v>21582</v>
      </c>
      <c r="AI863" s="28"/>
      <c r="AJ863" s="28"/>
      <c r="AK863" s="28" t="str">
        <f>Table_Books[[#This Row],[Title]]&amp;"_"&amp;Table_Books[[#This Row],[Author]]</f>
        <v>First Epistle of Clement_Clement of Rome (Attr.)</v>
      </c>
      <c r="AL863" s="28" t="str">
        <f>Table_Books[[#This Row],[Author]]&amp;"_"&amp;Table_Books[[#This Row],[Title]]</f>
        <v>Clement of Rome (Attr.)_First Epistle of Clement</v>
      </c>
      <c r="AM863" s="28" t="str">
        <f>Table_Books[[#This Row],[Title]]&amp;" by "&amp;Table_Books[[#This Row],[Author]]</f>
        <v>First Epistle of Clement by Clement of Rome (Attr.)</v>
      </c>
      <c r="AN863" s="28"/>
      <c r="AO863" s="28"/>
    </row>
    <row r="864" spans="1:41" x14ac:dyDescent="0.35">
      <c r="A864" s="52" t="str">
        <f>"B-" &amp; UPPER(TRIM(Table_Books[[#This Row],[Title]])) &amp; "|" &amp; UPPER(TRIM(Table_Books[[#This Row],[Author]]))</f>
        <v>B-BETWEEN THE WORLD AND ME|COATES, TA-NEHISI</v>
      </c>
      <c r="B864" s="28" t="str">
        <f>IF(COUNTIFS(Table_Books[Hash_ID],Table_Books[[#This Row],[Hash_ID]])&gt;1,"Y","N")</f>
        <v>N</v>
      </c>
      <c r="C864" s="28" t="s">
        <v>19916</v>
      </c>
      <c r="D864" s="28" t="s">
        <v>19917</v>
      </c>
      <c r="E864" s="28"/>
      <c r="F864" s="28"/>
      <c r="G864" s="44"/>
      <c r="H864" s="44"/>
      <c r="I864" s="45"/>
      <c r="J864" s="44"/>
      <c r="K864" s="44"/>
      <c r="L864" s="28"/>
      <c r="M864" s="28"/>
      <c r="N864" s="28"/>
      <c r="O864" s="46"/>
      <c r="P864" s="47"/>
      <c r="Q864" s="47" t="s">
        <v>1860</v>
      </c>
      <c r="R864" s="47"/>
      <c r="S864" s="47"/>
      <c r="T864" s="47" t="s">
        <v>1860</v>
      </c>
      <c r="U864" s="47" t="s">
        <v>1860</v>
      </c>
      <c r="V864" s="47"/>
      <c r="W864" s="47"/>
      <c r="X864" s="47"/>
      <c r="Y864" s="47"/>
      <c r="Z864" s="47"/>
      <c r="AA864" s="47"/>
      <c r="AB864" s="47"/>
      <c r="AC864" s="28"/>
      <c r="AD864" s="28"/>
      <c r="AE864" s="44">
        <f>IFERROR(FLOOR(Table_Books[[#This Row],[Published_Date]],10), 0)</f>
        <v>0</v>
      </c>
      <c r="AF864" s="28">
        <f>IFERROR(CEILING(VALUE(LEFT(Table_Books[[#This Row],[Published_Date]],FIND("-",Table_Books[[#This Row],[Published_Date]]&amp;"-")-1))/100, 1), 0)</f>
        <v>0</v>
      </c>
      <c r="AG864" s="28"/>
      <c r="AH864" s="28" t="s">
        <v>21603</v>
      </c>
      <c r="AI864" s="28"/>
      <c r="AJ864" s="28"/>
      <c r="AK864" s="28" t="str">
        <f>Table_Books[[#This Row],[Title]]&amp;"_"&amp;Table_Books[[#This Row],[Author]]</f>
        <v>Between the World and Me_Coates, Ta-Nehisi</v>
      </c>
      <c r="AL864" s="28" t="str">
        <f>Table_Books[[#This Row],[Author]]&amp;"_"&amp;Table_Books[[#This Row],[Title]]</f>
        <v>Coates, Ta-Nehisi_Between the World and Me</v>
      </c>
      <c r="AM864" s="28" t="str">
        <f>Table_Books[[#This Row],[Title]]&amp;" by "&amp;Table_Books[[#This Row],[Author]]</f>
        <v>Between the World and Me by Coates, Ta-Nehisi</v>
      </c>
      <c r="AN864" s="28"/>
      <c r="AO864" s="28"/>
    </row>
    <row r="865" spans="1:41" x14ac:dyDescent="0.35">
      <c r="A865" s="7" t="str">
        <f>"B-" &amp; UPPER(TRIM(Table_Books[[#This Row],[Title]])) &amp; "|" &amp; UPPER(TRIM(Table_Books[[#This Row],[Author]]))</f>
        <v>B-THE CASE FOR REPARATIONS (ESSAY, INFLUENTIAL)|COATES, TA-NEHISI</v>
      </c>
      <c r="B865" s="35" t="str">
        <f>IF(COUNTIFS(Table_Books[Hash_ID],Table_Books[[#This Row],[Hash_ID]])&gt;1,"Y","N")</f>
        <v>N</v>
      </c>
      <c r="C865" s="35" t="s">
        <v>19918</v>
      </c>
      <c r="D865" s="35" t="s">
        <v>19917</v>
      </c>
      <c r="E865" s="35"/>
      <c r="F865" s="35"/>
      <c r="G865" s="36"/>
      <c r="H865" s="36"/>
      <c r="I865" s="37"/>
      <c r="J865" s="36"/>
      <c r="K865" s="36"/>
      <c r="L865" s="35"/>
      <c r="M865" s="35"/>
      <c r="N865" s="35"/>
      <c r="O865" s="38"/>
      <c r="P865" s="39"/>
      <c r="Q865" s="10" t="s">
        <v>1860</v>
      </c>
      <c r="R865" s="39"/>
      <c r="S865" s="39"/>
      <c r="T865" s="10" t="s">
        <v>1860</v>
      </c>
      <c r="U865" s="10" t="s">
        <v>1860</v>
      </c>
      <c r="V865" s="39"/>
      <c r="W865" s="39"/>
      <c r="X865" s="39"/>
      <c r="Y865" s="39"/>
      <c r="Z865" s="39"/>
      <c r="AA865" s="39"/>
      <c r="AB865" s="39"/>
      <c r="AC865" s="35"/>
      <c r="AD865" s="35"/>
      <c r="AE865" s="36">
        <f>IFERROR(FLOOR(Table_Books[[#This Row],[Published_Date]],10), 0)</f>
        <v>0</v>
      </c>
      <c r="AF865" s="35">
        <f>IFERROR(CEILING(VALUE(LEFT(Table_Books[[#This Row],[Published_Date]],FIND("-",Table_Books[[#This Row],[Published_Date]]&amp;"-")-1))/100, 1), 0)</f>
        <v>0</v>
      </c>
      <c r="AG865" s="35"/>
      <c r="AH865" s="35" t="s">
        <v>21603</v>
      </c>
      <c r="AI865" s="35"/>
      <c r="AJ865" s="35"/>
      <c r="AK865" s="35" t="str">
        <f>Table_Books[[#This Row],[Title]]&amp;"_"&amp;Table_Books[[#This Row],[Author]]</f>
        <v>The Case for Reparations (Essay, influential)_Coates, Ta-Nehisi</v>
      </c>
      <c r="AL865" s="35" t="str">
        <f>Table_Books[[#This Row],[Author]]&amp;"_"&amp;Table_Books[[#This Row],[Title]]</f>
        <v>Coates, Ta-Nehisi_The Case for Reparations (Essay, influential)</v>
      </c>
      <c r="AM865" s="35" t="str">
        <f>Table_Books[[#This Row],[Title]]&amp;" by "&amp;Table_Books[[#This Row],[Author]]</f>
        <v>The Case for Reparations (Essay, influential) by Coates, Ta-Nehisi</v>
      </c>
      <c r="AN865" s="35"/>
      <c r="AO865" s="35"/>
    </row>
    <row r="866" spans="1:41" x14ac:dyDescent="0.35">
      <c r="A866" s="7" t="str">
        <f>"B-" &amp; UPPER(TRIM(Table_Books[[#This Row],[Title]])) &amp; "|" &amp; UPPER(TRIM(Table_Books[[#This Row],[Author]]))</f>
        <v>B-THE HOLY TERRORS|COCTEAU, JEAN</v>
      </c>
      <c r="B866" s="28" t="str">
        <f>IF(COUNTIFS(Table_Books[Hash_ID],Table_Books[[#This Row],[Hash_ID]])&gt;1,"Y","N")</f>
        <v>N</v>
      </c>
      <c r="C866" s="2" t="s">
        <v>5878</v>
      </c>
      <c r="D866" s="2" t="s">
        <v>4333</v>
      </c>
      <c r="G866" s="12"/>
      <c r="H866" s="12"/>
      <c r="I866" s="8"/>
      <c r="J866" s="12"/>
      <c r="K866" s="12"/>
      <c r="O866" s="33"/>
      <c r="P866" s="10"/>
      <c r="Q866" s="10" t="s">
        <v>1860</v>
      </c>
      <c r="R866" s="10"/>
      <c r="S866" s="10"/>
      <c r="T866" s="10" t="s">
        <v>1860</v>
      </c>
      <c r="U866" s="10" t="s">
        <v>1860</v>
      </c>
      <c r="V866" s="10"/>
      <c r="W866" s="10"/>
      <c r="X866" s="10"/>
      <c r="Y866" s="10"/>
      <c r="Z866" s="10"/>
      <c r="AA866" s="10"/>
      <c r="AB866" s="10"/>
      <c r="AE866" s="12">
        <f>IFERROR(FLOOR(Table_Books[[#This Row],[Published_Date]],10), 0)</f>
        <v>0</v>
      </c>
      <c r="AF866" s="2">
        <f>IFERROR(CEILING(VALUE(LEFT(Table_Books[[#This Row],[Published_Date]],FIND("-",Table_Books[[#This Row],[Published_Date]]&amp;"-")-1))/100, 1), 0)</f>
        <v>0</v>
      </c>
      <c r="AK866" s="2" t="str">
        <f>Table_Books[[#This Row],[Title]]&amp;"_"&amp;Table_Books[[#This Row],[Author]]</f>
        <v>The Holy Terrors_Cocteau, Jean</v>
      </c>
      <c r="AL866" s="2" t="str">
        <f>Table_Books[[#This Row],[Author]]&amp;"_"&amp;Table_Books[[#This Row],[Title]]</f>
        <v>Cocteau, Jean_The Holy Terrors</v>
      </c>
      <c r="AM866" s="2" t="str">
        <f>Table_Books[[#This Row],[Title]]&amp;" by "&amp;Table_Books[[#This Row],[Author]]</f>
        <v>The Holy Terrors by Cocteau, Jean</v>
      </c>
    </row>
    <row r="867" spans="1:41" x14ac:dyDescent="0.35">
      <c r="A867" s="7" t="str">
        <f>"B-" &amp; UPPER(TRIM(Table_Books[[#This Row],[Title]])) &amp; "|" &amp; UPPER(TRIM(Table_Books[[#This Row],[Author]]))</f>
        <v>B-THE INFERNAL MACHINE AND OTHER PLAYS|COCTEAU, JEAN</v>
      </c>
      <c r="B867" s="28" t="str">
        <f>IF(COUNTIFS(Table_Books[Hash_ID],Table_Books[[#This Row],[Hash_ID]])&gt;1,"Y","N")</f>
        <v>N</v>
      </c>
      <c r="C867" s="2" t="s">
        <v>5879</v>
      </c>
      <c r="D867" s="2" t="s">
        <v>4333</v>
      </c>
      <c r="G867" s="12"/>
      <c r="H867" s="12"/>
      <c r="I867" s="8"/>
      <c r="J867" s="12"/>
      <c r="K867" s="12"/>
      <c r="O867" s="33"/>
      <c r="P867" s="10"/>
      <c r="Q867" s="10" t="s">
        <v>1860</v>
      </c>
      <c r="R867" s="10"/>
      <c r="S867" s="10"/>
      <c r="T867" s="10" t="s">
        <v>1860</v>
      </c>
      <c r="U867" s="10" t="s">
        <v>1860</v>
      </c>
      <c r="V867" s="10"/>
      <c r="W867" s="10"/>
      <c r="X867" s="10"/>
      <c r="Y867" s="10"/>
      <c r="Z867" s="10"/>
      <c r="AA867" s="10"/>
      <c r="AB867" s="10"/>
      <c r="AE867" s="12">
        <f>IFERROR(FLOOR(Table_Books[[#This Row],[Published_Date]],10), 0)</f>
        <v>0</v>
      </c>
      <c r="AF867" s="2">
        <f>IFERROR(CEILING(VALUE(LEFT(Table_Books[[#This Row],[Published_Date]],FIND("-",Table_Books[[#This Row],[Published_Date]]&amp;"-")-1))/100, 1), 0)</f>
        <v>0</v>
      </c>
      <c r="AK867" s="2" t="str">
        <f>Table_Books[[#This Row],[Title]]&amp;"_"&amp;Table_Books[[#This Row],[Author]]</f>
        <v>The Infernal Machine and Other Plays_Cocteau, Jean</v>
      </c>
      <c r="AL867" s="2" t="str">
        <f>Table_Books[[#This Row],[Author]]&amp;"_"&amp;Table_Books[[#This Row],[Title]]</f>
        <v>Cocteau, Jean_The Infernal Machine and Other Plays</v>
      </c>
      <c r="AM867" s="2" t="str">
        <f>Table_Books[[#This Row],[Title]]&amp;" by "&amp;Table_Books[[#This Row],[Author]]</f>
        <v>The Infernal Machine and Other Plays by Cocteau, Jean</v>
      </c>
    </row>
    <row r="868" spans="1:41" x14ac:dyDescent="0.35">
      <c r="A868" s="7" t="str">
        <f>"B-" &amp; UPPER(TRIM(Table_Books[[#This Row],[Title]])) &amp; "|" &amp; UPPER(TRIM(Table_Books[[#This Row],[Author]]))</f>
        <v>B-WAITING FOR THE BARBARIANS / DISGRACE|COETZEE, J. M.</v>
      </c>
      <c r="B868" s="35" t="str">
        <f>IF(COUNTIFS(Table_Books[Hash_ID],Table_Books[[#This Row],[Hash_ID]])&gt;1,"Y","N")</f>
        <v>N</v>
      </c>
      <c r="C868" s="35" t="s">
        <v>19795</v>
      </c>
      <c r="D868" s="48" t="s">
        <v>19796</v>
      </c>
      <c r="E868" s="35"/>
      <c r="F868" s="35"/>
      <c r="G868" s="36"/>
      <c r="H868" s="36"/>
      <c r="I868" s="37"/>
      <c r="J868" s="36"/>
      <c r="K868" s="36"/>
      <c r="L868" s="35"/>
      <c r="M868" s="35"/>
      <c r="N868" s="35"/>
      <c r="O868" s="38"/>
      <c r="P868" s="39"/>
      <c r="Q868" s="10" t="s">
        <v>1860</v>
      </c>
      <c r="R868" s="39"/>
      <c r="S868" s="39"/>
      <c r="T868" s="10" t="s">
        <v>1860</v>
      </c>
      <c r="U868" s="10" t="s">
        <v>1860</v>
      </c>
      <c r="V868" s="39"/>
      <c r="W868" s="39"/>
      <c r="X868" s="39"/>
      <c r="Y868" s="39"/>
      <c r="Z868" s="39"/>
      <c r="AA868" s="39"/>
      <c r="AB868" s="39"/>
      <c r="AC868" s="35"/>
      <c r="AD868" s="35"/>
      <c r="AE868" s="36">
        <f>IFERROR(FLOOR(Table_Books[[#This Row],[Published_Date]],10), 0)</f>
        <v>0</v>
      </c>
      <c r="AF868" s="35">
        <f>IFERROR(CEILING(VALUE(LEFT(Table_Books[[#This Row],[Published_Date]],FIND("-",Table_Books[[#This Row],[Published_Date]]&amp;"-")-1))/100, 1), 0)</f>
        <v>0</v>
      </c>
      <c r="AG868" s="35"/>
      <c r="AH868" s="35" t="s">
        <v>21602</v>
      </c>
      <c r="AI868" s="35"/>
      <c r="AJ868" s="35"/>
      <c r="AK868" s="35" t="str">
        <f>Table_Books[[#This Row],[Title]]&amp;"_"&amp;Table_Books[[#This Row],[Author]]</f>
        <v>Waiting for the Barbarians / Disgrace_Coetzee, J. M.</v>
      </c>
      <c r="AL868" s="35" t="str">
        <f>Table_Books[[#This Row],[Author]]&amp;"_"&amp;Table_Books[[#This Row],[Title]]</f>
        <v>Coetzee, J. M._Waiting for the Barbarians / Disgrace</v>
      </c>
      <c r="AM868" s="35" t="str">
        <f>Table_Books[[#This Row],[Title]]&amp;" by "&amp;Table_Books[[#This Row],[Author]]</f>
        <v>Waiting for the Barbarians / Disgrace by Coetzee, J. M.</v>
      </c>
      <c r="AN868" s="35"/>
      <c r="AO868" s="35"/>
    </row>
    <row r="869" spans="1:41" x14ac:dyDescent="0.35">
      <c r="A869" s="7" t="str">
        <f>"B-" &amp; UPPER(TRIM(Table_Books[[#This Row],[Title]])) &amp; "|" &amp; UPPER(TRIM(Table_Books[[#This Row],[Author]]))</f>
        <v>B-DISGRACE|COETZEE, J.M.</v>
      </c>
      <c r="B869" s="28" t="str">
        <f>IF(COUNTIFS(Table_Books[Hash_ID],Table_Books[[#This Row],[Hash_ID]])&gt;1,"Y","N")</f>
        <v>N</v>
      </c>
      <c r="C869" s="2" t="s">
        <v>6283</v>
      </c>
      <c r="D869" s="2" t="s">
        <v>6284</v>
      </c>
      <c r="G869" s="12"/>
      <c r="H869" s="12"/>
      <c r="I869" s="8"/>
      <c r="J869" s="12"/>
      <c r="K869" s="12"/>
      <c r="O869" s="33"/>
      <c r="P869" s="10"/>
      <c r="Q869" s="10" t="s">
        <v>1860</v>
      </c>
      <c r="R869" s="10"/>
      <c r="S869" s="10"/>
      <c r="T869" s="10" t="s">
        <v>1860</v>
      </c>
      <c r="U869" s="10" t="s">
        <v>1860</v>
      </c>
      <c r="V869" s="10"/>
      <c r="W869" s="10"/>
      <c r="X869" s="10"/>
      <c r="Y869" s="10"/>
      <c r="Z869" s="10"/>
      <c r="AA869" s="10"/>
      <c r="AB869" s="10"/>
      <c r="AE869" s="12">
        <f>IFERROR(FLOOR(Table_Books[[#This Row],[Published_Date]],10), 0)</f>
        <v>0</v>
      </c>
      <c r="AF869" s="2">
        <f>IFERROR(CEILING(VALUE(LEFT(Table_Books[[#This Row],[Published_Date]],FIND("-",Table_Books[[#This Row],[Published_Date]]&amp;"-")-1))/100, 1), 0)</f>
        <v>0</v>
      </c>
      <c r="AK869" s="2" t="str">
        <f>Table_Books[[#This Row],[Title]]&amp;"_"&amp;Table_Books[[#This Row],[Author]]</f>
        <v>Disgrace_Coetzee, J.M.</v>
      </c>
      <c r="AL869" s="2" t="str">
        <f>Table_Books[[#This Row],[Author]]&amp;"_"&amp;Table_Books[[#This Row],[Title]]</f>
        <v>Coetzee, J.M._Disgrace</v>
      </c>
      <c r="AM869" s="2" t="str">
        <f>Table_Books[[#This Row],[Title]]&amp;" by "&amp;Table_Books[[#This Row],[Author]]</f>
        <v>Disgrace by Coetzee, J.M.</v>
      </c>
    </row>
    <row r="870" spans="1:41" x14ac:dyDescent="0.35">
      <c r="A870" s="7" t="str">
        <f>"B-" &amp; UPPER(TRIM(Table_Books[[#This Row],[Title]])) &amp; "|" &amp; UPPER(TRIM(Table_Books[[#This Row],[Author]]))</f>
        <v>B-LIFE &amp; TIMES OF MICHAEL K|COETZEE, J.M.</v>
      </c>
      <c r="B870" s="28" t="str">
        <f>IF(COUNTIFS(Table_Books[Hash_ID],Table_Books[[#This Row],[Hash_ID]])&gt;1,"Y","N")</f>
        <v>N</v>
      </c>
      <c r="C870" s="2" t="s">
        <v>6286</v>
      </c>
      <c r="D870" s="2" t="s">
        <v>6284</v>
      </c>
      <c r="G870" s="12"/>
      <c r="H870" s="12"/>
      <c r="I870" s="8"/>
      <c r="J870" s="12"/>
      <c r="K870" s="12"/>
      <c r="O870" s="33"/>
      <c r="P870" s="10"/>
      <c r="Q870" s="10" t="s">
        <v>1860</v>
      </c>
      <c r="R870" s="10"/>
      <c r="S870" s="10"/>
      <c r="T870" s="10" t="s">
        <v>1860</v>
      </c>
      <c r="U870" s="10" t="s">
        <v>1860</v>
      </c>
      <c r="V870" s="10"/>
      <c r="W870" s="10"/>
      <c r="X870" s="10"/>
      <c r="Y870" s="10"/>
      <c r="Z870" s="10"/>
      <c r="AA870" s="10"/>
      <c r="AB870" s="10"/>
      <c r="AE870" s="12">
        <f>IFERROR(FLOOR(Table_Books[[#This Row],[Published_Date]],10), 0)</f>
        <v>0</v>
      </c>
      <c r="AF870" s="2">
        <f>IFERROR(CEILING(VALUE(LEFT(Table_Books[[#This Row],[Published_Date]],FIND("-",Table_Books[[#This Row],[Published_Date]]&amp;"-")-1))/100, 1), 0)</f>
        <v>0</v>
      </c>
      <c r="AK870" s="2" t="str">
        <f>Table_Books[[#This Row],[Title]]&amp;"_"&amp;Table_Books[[#This Row],[Author]]</f>
        <v>Life &amp; Times of Michael K_Coetzee, J.M.</v>
      </c>
      <c r="AL870" s="2" t="str">
        <f>Table_Books[[#This Row],[Author]]&amp;"_"&amp;Table_Books[[#This Row],[Title]]</f>
        <v>Coetzee, J.M._Life &amp; Times of Michael K</v>
      </c>
      <c r="AM870" s="2" t="str">
        <f>Table_Books[[#This Row],[Title]]&amp;" by "&amp;Table_Books[[#This Row],[Author]]</f>
        <v>Life &amp; Times of Michael K by Coetzee, J.M.</v>
      </c>
    </row>
    <row r="871" spans="1:41" x14ac:dyDescent="0.35">
      <c r="A871" s="7" t="str">
        <f>"B-" &amp; UPPER(TRIM(Table_Books[[#This Row],[Title]])) &amp; "|" &amp; UPPER(TRIM(Table_Books[[#This Row],[Author]]))</f>
        <v>B-WAITING FOR THE BARBARIANS|COETZEE, J.M.</v>
      </c>
      <c r="B871" s="28" t="str">
        <f>IF(COUNTIFS(Table_Books[Hash_ID],Table_Books[[#This Row],[Hash_ID]])&gt;1,"Y","N")</f>
        <v>N</v>
      </c>
      <c r="C871" s="2" t="s">
        <v>6285</v>
      </c>
      <c r="D871" s="2" t="s">
        <v>6284</v>
      </c>
      <c r="G871" s="12"/>
      <c r="H871" s="12"/>
      <c r="I871" s="8"/>
      <c r="J871" s="12"/>
      <c r="K871" s="12"/>
      <c r="O871" s="33"/>
      <c r="P871" s="10"/>
      <c r="Q871" s="10" t="s">
        <v>1860</v>
      </c>
      <c r="R871" s="10"/>
      <c r="S871" s="10"/>
      <c r="T871" s="10" t="s">
        <v>1860</v>
      </c>
      <c r="U871" s="10" t="s">
        <v>1860</v>
      </c>
      <c r="V871" s="10"/>
      <c r="W871" s="10"/>
      <c r="X871" s="10"/>
      <c r="Y871" s="10"/>
      <c r="Z871" s="10"/>
      <c r="AA871" s="10"/>
      <c r="AB871" s="10"/>
      <c r="AE871" s="12">
        <f>IFERROR(FLOOR(Table_Books[[#This Row],[Published_Date]],10), 0)</f>
        <v>0</v>
      </c>
      <c r="AF871" s="2">
        <f>IFERROR(CEILING(VALUE(LEFT(Table_Books[[#This Row],[Published_Date]],FIND("-",Table_Books[[#This Row],[Published_Date]]&amp;"-")-1))/100, 1), 0)</f>
        <v>0</v>
      </c>
      <c r="AK871" s="2" t="str">
        <f>Table_Books[[#This Row],[Title]]&amp;"_"&amp;Table_Books[[#This Row],[Author]]</f>
        <v>Waiting for the Barbarians_Coetzee, J.M.</v>
      </c>
      <c r="AL871" s="2" t="str">
        <f>Table_Books[[#This Row],[Author]]&amp;"_"&amp;Table_Books[[#This Row],[Title]]</f>
        <v>Coetzee, J.M._Waiting for the Barbarians</v>
      </c>
      <c r="AM871" s="2" t="str">
        <f>Table_Books[[#This Row],[Title]]&amp;" by "&amp;Table_Books[[#This Row],[Author]]</f>
        <v>Waiting for the Barbarians by Coetzee, J.M.</v>
      </c>
    </row>
    <row r="872" spans="1:41" ht="29" x14ac:dyDescent="0.35">
      <c r="A872" s="7" t="str">
        <f>"B-" &amp; UPPER(TRIM(Table_Books[[#This Row],[Title]])) &amp; "|" &amp; UPPER(TRIM(Table_Books[[#This Row],[Author]]))</f>
        <v>B-BIOGRAPHIA LITERARIA / THE RIME OF THE ANCIENT MARINER / KUBLA KHAN|COLERIDGE, SAMUEL TAYLOR</v>
      </c>
      <c r="B872" s="35" t="str">
        <f>IF(COUNTIFS(Table_Books[Hash_ID],Table_Books[[#This Row],[Hash_ID]])&gt;1,"Y","N")</f>
        <v>N</v>
      </c>
      <c r="C872" s="35" t="s">
        <v>19519</v>
      </c>
      <c r="D872" s="35" t="s">
        <v>6797</v>
      </c>
      <c r="E872" s="35"/>
      <c r="F872" s="35"/>
      <c r="G872" s="36"/>
      <c r="H872" s="36"/>
      <c r="I872" s="37"/>
      <c r="J872" s="36"/>
      <c r="K872" s="36"/>
      <c r="L872" s="35"/>
      <c r="M872" s="35"/>
      <c r="N872" s="35"/>
      <c r="O872" s="38"/>
      <c r="P872" s="39"/>
      <c r="Q872" s="10" t="s">
        <v>1860</v>
      </c>
      <c r="R872" s="39"/>
      <c r="S872" s="39"/>
      <c r="T872" s="10" t="s">
        <v>1860</v>
      </c>
      <c r="U872" s="10" t="s">
        <v>1860</v>
      </c>
      <c r="V872" s="39"/>
      <c r="W872" s="39"/>
      <c r="X872" s="39"/>
      <c r="Y872" s="39"/>
      <c r="Z872" s="39"/>
      <c r="AA872" s="39"/>
      <c r="AB872" s="39"/>
      <c r="AC872" s="35"/>
      <c r="AD872" s="35"/>
      <c r="AE872" s="36">
        <f>IFERROR(FLOOR(Table_Books[[#This Row],[Published_Date]],10), 0)</f>
        <v>0</v>
      </c>
      <c r="AF872" s="35">
        <f>IFERROR(CEILING(VALUE(LEFT(Table_Books[[#This Row],[Published_Date]],FIND("-",Table_Books[[#This Row],[Published_Date]]&amp;"-")-1))/100, 1), 0)</f>
        <v>0</v>
      </c>
      <c r="AG872" s="35"/>
      <c r="AH872" s="35" t="s">
        <v>21596</v>
      </c>
      <c r="AI872" s="35"/>
      <c r="AJ872" s="35"/>
      <c r="AK872" s="35" t="str">
        <f>Table_Books[[#This Row],[Title]]&amp;"_"&amp;Table_Books[[#This Row],[Author]]</f>
        <v>Biographia Literaria / The Rime of the Ancient Mariner / Kubla Khan_Coleridge, Samuel Taylor</v>
      </c>
      <c r="AL872" s="35" t="str">
        <f>Table_Books[[#This Row],[Author]]&amp;"_"&amp;Table_Books[[#This Row],[Title]]</f>
        <v>Coleridge, Samuel Taylor_Biographia Literaria / The Rime of the Ancient Mariner / Kubla Khan</v>
      </c>
      <c r="AM872" s="35" t="str">
        <f>Table_Books[[#This Row],[Title]]&amp;" by "&amp;Table_Books[[#This Row],[Author]]</f>
        <v>Biographia Literaria / The Rime of the Ancient Mariner / Kubla Khan by Coleridge, Samuel Taylor</v>
      </c>
      <c r="AN872" s="35"/>
      <c r="AO872" s="35"/>
    </row>
    <row r="873" spans="1:41" x14ac:dyDescent="0.35">
      <c r="A873" s="7" t="str">
        <f>"B-" &amp; UPPER(TRIM(Table_Books[[#This Row],[Title]])) &amp; "|" &amp; UPPER(TRIM(Table_Books[[#This Row],[Author]]))</f>
        <v>B-KUBLA KHAN|COLERIDGE, SAMUEL TAYLOR</v>
      </c>
      <c r="B873" s="28" t="str">
        <f>IF(COUNTIFS(Table_Books[Hash_ID],Table_Books[[#This Row],[Hash_ID]])&gt;1,"Y","N")</f>
        <v>N</v>
      </c>
      <c r="C873" s="2" t="s">
        <v>6203</v>
      </c>
      <c r="D873" s="2" t="s">
        <v>6797</v>
      </c>
      <c r="G873" s="12"/>
      <c r="H873" s="12"/>
      <c r="I873" s="8"/>
      <c r="J873" s="12"/>
      <c r="K873" s="12"/>
      <c r="O873" s="33"/>
      <c r="P873" s="10"/>
      <c r="Q873" s="10" t="s">
        <v>1860</v>
      </c>
      <c r="R873" s="10"/>
      <c r="S873" s="10"/>
      <c r="T873" s="10" t="s">
        <v>1860</v>
      </c>
      <c r="U873" s="10" t="s">
        <v>1860</v>
      </c>
      <c r="V873" s="10"/>
      <c r="W873" s="10"/>
      <c r="X873" s="10"/>
      <c r="Y873" s="10"/>
      <c r="Z873" s="10"/>
      <c r="AA873" s="10"/>
      <c r="AB873" s="10"/>
      <c r="AE873" s="12">
        <f>IFERROR(FLOOR(Table_Books[[#This Row],[Published_Date]],10), 0)</f>
        <v>0</v>
      </c>
      <c r="AF873" s="2">
        <f>IFERROR(CEILING(VALUE(LEFT(Table_Books[[#This Row],[Published_Date]],FIND("-",Table_Books[[#This Row],[Published_Date]]&amp;"-")-1))/100, 1), 0)</f>
        <v>0</v>
      </c>
      <c r="AK873" s="2" t="str">
        <f>Table_Books[[#This Row],[Title]]&amp;"_"&amp;Table_Books[[#This Row],[Author]]</f>
        <v>Kubla Khan_Coleridge, Samuel Taylor</v>
      </c>
      <c r="AL873" s="2" t="str">
        <f>Table_Books[[#This Row],[Author]]&amp;"_"&amp;Table_Books[[#This Row],[Title]]</f>
        <v>Coleridge, Samuel Taylor_Kubla Khan</v>
      </c>
      <c r="AM873" s="2" t="str">
        <f>Table_Books[[#This Row],[Title]]&amp;" by "&amp;Table_Books[[#This Row],[Author]]</f>
        <v>Kubla Khan by Coleridge, Samuel Taylor</v>
      </c>
    </row>
    <row r="874" spans="1:41" x14ac:dyDescent="0.35">
      <c r="A874" s="7" t="str">
        <f>"B-" &amp; UPPER(TRIM(Table_Books[[#This Row],[Title]])) &amp; "|" &amp; UPPER(TRIM(Table_Books[[#This Row],[Author]]))</f>
        <v>B-ARMADALE|COLLINS, WILKIE</v>
      </c>
      <c r="B874" s="28" t="str">
        <f>IF(COUNTIFS(Table_Books[Hash_ID],Table_Books[[#This Row],[Hash_ID]])&gt;1,"Y","N")</f>
        <v>N</v>
      </c>
      <c r="C874" s="24" t="s">
        <v>14474</v>
      </c>
      <c r="D874" s="24" t="s">
        <v>6628</v>
      </c>
      <c r="G874" s="12"/>
      <c r="H874" s="12"/>
      <c r="I874" s="8"/>
      <c r="J874" s="12"/>
      <c r="K874" s="12"/>
      <c r="O874" s="33"/>
      <c r="P874" s="10"/>
      <c r="Q874" s="10" t="s">
        <v>1860</v>
      </c>
      <c r="R874" s="10"/>
      <c r="S874" s="10"/>
      <c r="T874" s="10" t="s">
        <v>1860</v>
      </c>
      <c r="U874" s="10" t="s">
        <v>1860</v>
      </c>
      <c r="V874" s="10"/>
      <c r="W874" s="10"/>
      <c r="X874" s="10"/>
      <c r="Y874" s="10"/>
      <c r="Z874" s="10"/>
      <c r="AA874" s="10"/>
      <c r="AB874" s="10"/>
      <c r="AE874" s="12">
        <f>IFERROR(FLOOR(Table_Books[[#This Row],[Published_Date]],10), 0)</f>
        <v>0</v>
      </c>
      <c r="AF874" s="2">
        <f>IFERROR(CEILING(VALUE(LEFT(Table_Books[[#This Row],[Published_Date]],FIND("-",Table_Books[[#This Row],[Published_Date]]&amp;"-")-1))/100, 1), 0)</f>
        <v>0</v>
      </c>
      <c r="AK874" s="24" t="str">
        <f>Table_Books[[#This Row],[Title]]&amp;"_"&amp;Table_Books[[#This Row],[Author]]</f>
        <v>Armadale_Collins, Wilkie</v>
      </c>
      <c r="AL874" s="24" t="str">
        <f>Table_Books[[#This Row],[Author]]&amp;"_"&amp;Table_Books[[#This Row],[Title]]</f>
        <v>Collins, Wilkie_Armadale</v>
      </c>
      <c r="AM874" s="24" t="str">
        <f>Table_Books[[#This Row],[Title]]&amp;" by "&amp;Table_Books[[#This Row],[Author]]</f>
        <v>Armadale by Collins, Wilkie</v>
      </c>
    </row>
    <row r="875" spans="1:41" x14ac:dyDescent="0.35">
      <c r="A875" s="7" t="str">
        <f>"B-" &amp; UPPER(TRIM(Table_Books[[#This Row],[Title]])) &amp; "|" &amp; UPPER(TRIM(Table_Books[[#This Row],[Author]]))</f>
        <v>B-THE MOONSTONE|COLLINS, WILKIE</v>
      </c>
      <c r="B875" s="28" t="str">
        <f>IF(COUNTIFS(Table_Books[Hash_ID],Table_Books[[#This Row],[Hash_ID]])&gt;1,"Y","N")</f>
        <v>Y</v>
      </c>
      <c r="C875" s="24" t="s">
        <v>14749</v>
      </c>
      <c r="D875" s="24" t="s">
        <v>6628</v>
      </c>
      <c r="G875" s="12"/>
      <c r="H875" s="12"/>
      <c r="I875" s="8"/>
      <c r="J875" s="12"/>
      <c r="K875" s="12"/>
      <c r="O875" s="33"/>
      <c r="P875" s="10"/>
      <c r="Q875" s="10" t="s">
        <v>1860</v>
      </c>
      <c r="R875" s="10"/>
      <c r="S875" s="10"/>
      <c r="T875" s="10" t="s">
        <v>1860</v>
      </c>
      <c r="U875" s="10" t="s">
        <v>1860</v>
      </c>
      <c r="V875" s="10"/>
      <c r="W875" s="10"/>
      <c r="X875" s="10"/>
      <c r="Y875" s="10"/>
      <c r="Z875" s="10"/>
      <c r="AA875" s="10"/>
      <c r="AB875" s="10"/>
      <c r="AE875" s="12">
        <f>IFERROR(FLOOR(Table_Books[[#This Row],[Published_Date]],10), 0)</f>
        <v>0</v>
      </c>
      <c r="AF875" s="2">
        <f>IFERROR(CEILING(VALUE(LEFT(Table_Books[[#This Row],[Published_Date]],FIND("-",Table_Books[[#This Row],[Published_Date]]&amp;"-")-1))/100, 1), 0)</f>
        <v>0</v>
      </c>
      <c r="AK875" s="24" t="str">
        <f>Table_Books[[#This Row],[Title]]&amp;"_"&amp;Table_Books[[#This Row],[Author]]</f>
        <v>The Moonstone_Collins, Wilkie</v>
      </c>
      <c r="AL875" s="24" t="str">
        <f>Table_Books[[#This Row],[Author]]&amp;"_"&amp;Table_Books[[#This Row],[Title]]</f>
        <v>Collins, Wilkie_The Moonstone</v>
      </c>
      <c r="AM875" s="24" t="str">
        <f>Table_Books[[#This Row],[Title]]&amp;" by "&amp;Table_Books[[#This Row],[Author]]</f>
        <v>The Moonstone by Collins, Wilkie</v>
      </c>
    </row>
    <row r="876" spans="1:41" x14ac:dyDescent="0.35">
      <c r="A876" s="7" t="str">
        <f>"B-" &amp; UPPER(TRIM(Table_Books[[#This Row],[Title]])) &amp; "|" &amp; UPPER(TRIM(Table_Books[[#This Row],[Author]]))</f>
        <v>B-THE MOONSTONE|COLLINS, WILKIE</v>
      </c>
      <c r="B876" s="35" t="str">
        <f>IF(COUNTIFS(Table_Books[Hash_ID],Table_Books[[#This Row],[Hash_ID]])&gt;1,"Y","N")</f>
        <v>Y</v>
      </c>
      <c r="C876" s="35" t="s">
        <v>14749</v>
      </c>
      <c r="D876" s="35" t="s">
        <v>6628</v>
      </c>
      <c r="E876" s="35"/>
      <c r="F876" s="35"/>
      <c r="G876" s="36"/>
      <c r="H876" s="36"/>
      <c r="I876" s="37"/>
      <c r="J876" s="36"/>
      <c r="K876" s="36"/>
      <c r="L876" s="35"/>
      <c r="M876" s="35"/>
      <c r="N876" s="35"/>
      <c r="O876" s="38"/>
      <c r="P876" s="39"/>
      <c r="Q876" s="10" t="s">
        <v>1860</v>
      </c>
      <c r="R876" s="39"/>
      <c r="S876" s="39"/>
      <c r="T876" s="10" t="s">
        <v>1860</v>
      </c>
      <c r="U876" s="10" t="s">
        <v>1860</v>
      </c>
      <c r="V876" s="39"/>
      <c r="W876" s="39"/>
      <c r="X876" s="39"/>
      <c r="Y876" s="39"/>
      <c r="Z876" s="39"/>
      <c r="AA876" s="39"/>
      <c r="AB876" s="39"/>
      <c r="AC876" s="35"/>
      <c r="AD876" s="35"/>
      <c r="AE876" s="36">
        <f>IFERROR(FLOOR(Table_Books[[#This Row],[Published_Date]],10), 0)</f>
        <v>0</v>
      </c>
      <c r="AF876" s="35">
        <f>IFERROR(CEILING(VALUE(LEFT(Table_Books[[#This Row],[Published_Date]],FIND("-",Table_Books[[#This Row],[Published_Date]]&amp;"-")-1))/100, 1), 0)</f>
        <v>0</v>
      </c>
      <c r="AG876" s="35"/>
      <c r="AH876" s="35" t="s">
        <v>21597</v>
      </c>
      <c r="AI876" s="35"/>
      <c r="AJ876" s="35"/>
      <c r="AK876" s="35" t="str">
        <f>Table_Books[[#This Row],[Title]]&amp;"_"&amp;Table_Books[[#This Row],[Author]]</f>
        <v>The Moonstone_Collins, Wilkie</v>
      </c>
      <c r="AL876" s="35" t="str">
        <f>Table_Books[[#This Row],[Author]]&amp;"_"&amp;Table_Books[[#This Row],[Title]]</f>
        <v>Collins, Wilkie_The Moonstone</v>
      </c>
      <c r="AM876" s="35" t="str">
        <f>Table_Books[[#This Row],[Title]]&amp;" by "&amp;Table_Books[[#This Row],[Author]]</f>
        <v>The Moonstone by Collins, Wilkie</v>
      </c>
      <c r="AN876" s="35"/>
      <c r="AO876" s="35"/>
    </row>
    <row r="877" spans="1:41" x14ac:dyDescent="0.35">
      <c r="A877" s="7" t="str">
        <f>"B-" &amp; UPPER(TRIM(Table_Books[[#This Row],[Title]])) &amp; "|" &amp; UPPER(TRIM(Table_Books[[#This Row],[Author]]))</f>
        <v>B-THE WOMAN IN WHITE|COLLINS, WILKIE</v>
      </c>
      <c r="B877" s="28" t="str">
        <f>IF(COUNTIFS(Table_Books[Hash_ID],Table_Books[[#This Row],[Hash_ID]])&gt;1,"Y","N")</f>
        <v>Y</v>
      </c>
      <c r="C877" s="2" t="s">
        <v>6625</v>
      </c>
      <c r="D877" s="2" t="s">
        <v>6628</v>
      </c>
      <c r="G877" s="12"/>
      <c r="H877" s="12"/>
      <c r="I877" s="8"/>
      <c r="J877" s="12"/>
      <c r="K877" s="12"/>
      <c r="O877" s="33"/>
      <c r="P877" s="10"/>
      <c r="Q877" s="10" t="s">
        <v>1860</v>
      </c>
      <c r="R877" s="10"/>
      <c r="S877" s="10"/>
      <c r="T877" s="10" t="s">
        <v>1860</v>
      </c>
      <c r="U877" s="10" t="s">
        <v>1860</v>
      </c>
      <c r="V877" s="10"/>
      <c r="W877" s="10"/>
      <c r="X877" s="10"/>
      <c r="Y877" s="10"/>
      <c r="Z877" s="10"/>
      <c r="AA877" s="10"/>
      <c r="AB877" s="10"/>
      <c r="AE877" s="12">
        <f>IFERROR(FLOOR(Table_Books[[#This Row],[Published_Date]],10), 0)</f>
        <v>0</v>
      </c>
      <c r="AF877" s="2">
        <f>IFERROR(CEILING(VALUE(LEFT(Table_Books[[#This Row],[Published_Date]],FIND("-",Table_Books[[#This Row],[Published_Date]]&amp;"-")-1))/100, 1), 0)</f>
        <v>0</v>
      </c>
      <c r="AK877" s="2" t="str">
        <f>Table_Books[[#This Row],[Title]]&amp;"_"&amp;Table_Books[[#This Row],[Author]]</f>
        <v>The Woman in White_Collins, Wilkie</v>
      </c>
      <c r="AL877" s="2" t="str">
        <f>Table_Books[[#This Row],[Author]]&amp;"_"&amp;Table_Books[[#This Row],[Title]]</f>
        <v>Collins, Wilkie_The Woman in White</v>
      </c>
      <c r="AM877" s="2" t="str">
        <f>Table_Books[[#This Row],[Title]]&amp;" by "&amp;Table_Books[[#This Row],[Author]]</f>
        <v>The Woman in White by Collins, Wilkie</v>
      </c>
    </row>
    <row r="878" spans="1:41" x14ac:dyDescent="0.35">
      <c r="A878" s="7" t="str">
        <f>"B-" &amp; UPPER(TRIM(Table_Books[[#This Row],[Title]])) &amp; "|" &amp; UPPER(TRIM(Table_Books[[#This Row],[Author]]))</f>
        <v>B-THE WOMAN IN WHITE|COLLINS, WILKIE</v>
      </c>
      <c r="B878" s="28" t="str">
        <f>IF(COUNTIFS(Table_Books[Hash_ID],Table_Books[[#This Row],[Hash_ID]])&gt;1,"Y","N")</f>
        <v>Y</v>
      </c>
      <c r="C878" s="24" t="s">
        <v>6625</v>
      </c>
      <c r="D878" s="24" t="s">
        <v>6628</v>
      </c>
      <c r="G878" s="12"/>
      <c r="H878" s="12"/>
      <c r="I878" s="8"/>
      <c r="J878" s="12"/>
      <c r="K878" s="12"/>
      <c r="O878" s="33"/>
      <c r="P878" s="10"/>
      <c r="Q878" s="10" t="s">
        <v>1860</v>
      </c>
      <c r="R878" s="10"/>
      <c r="S878" s="10"/>
      <c r="T878" s="10" t="s">
        <v>1860</v>
      </c>
      <c r="U878" s="10" t="s">
        <v>1860</v>
      </c>
      <c r="V878" s="10"/>
      <c r="W878" s="10"/>
      <c r="X878" s="10"/>
      <c r="Y878" s="10"/>
      <c r="Z878" s="10"/>
      <c r="AA878" s="10"/>
      <c r="AB878" s="10"/>
      <c r="AE878" s="12">
        <f>IFERROR(FLOOR(Table_Books[[#This Row],[Published_Date]],10), 0)</f>
        <v>0</v>
      </c>
      <c r="AF878" s="2">
        <f>IFERROR(CEILING(VALUE(LEFT(Table_Books[[#This Row],[Published_Date]],FIND("-",Table_Books[[#This Row],[Published_Date]]&amp;"-")-1))/100, 1), 0)</f>
        <v>0</v>
      </c>
      <c r="AK878" s="24" t="str">
        <f>Table_Books[[#This Row],[Title]]&amp;"_"&amp;Table_Books[[#This Row],[Author]]</f>
        <v>The Woman in White_Collins, Wilkie</v>
      </c>
      <c r="AL878" s="24" t="str">
        <f>Table_Books[[#This Row],[Author]]&amp;"_"&amp;Table_Books[[#This Row],[Title]]</f>
        <v>Collins, Wilkie_The Woman in White</v>
      </c>
      <c r="AM878" s="24" t="str">
        <f>Table_Books[[#This Row],[Title]]&amp;" by "&amp;Table_Books[[#This Row],[Author]]</f>
        <v>The Woman in White by Collins, Wilkie</v>
      </c>
    </row>
    <row r="879" spans="1:41" x14ac:dyDescent="0.35">
      <c r="A879" s="7" t="str">
        <f>"B-" &amp; UPPER(TRIM(Table_Books[[#This Row],[Title]])) &amp; "|" &amp; UPPER(TRIM(Table_Books[[#This Row],[Author]]))</f>
        <v>B-THE WOMAN IN WHITE|COLLINS, WILKIE</v>
      </c>
      <c r="B879" s="35" t="str">
        <f>IF(COUNTIFS(Table_Books[Hash_ID],Table_Books[[#This Row],[Hash_ID]])&gt;1,"Y","N")</f>
        <v>Y</v>
      </c>
      <c r="C879" s="35" t="s">
        <v>6625</v>
      </c>
      <c r="D879" s="35" t="s">
        <v>6628</v>
      </c>
      <c r="E879" s="35"/>
      <c r="F879" s="35"/>
      <c r="G879" s="36"/>
      <c r="H879" s="36"/>
      <c r="I879" s="37"/>
      <c r="J879" s="36"/>
      <c r="K879" s="36"/>
      <c r="L879" s="35"/>
      <c r="M879" s="35"/>
      <c r="N879" s="35"/>
      <c r="O879" s="38"/>
      <c r="P879" s="39"/>
      <c r="Q879" s="10" t="s">
        <v>1860</v>
      </c>
      <c r="R879" s="39"/>
      <c r="S879" s="39"/>
      <c r="T879" s="10" t="s">
        <v>1860</v>
      </c>
      <c r="U879" s="10" t="s">
        <v>1860</v>
      </c>
      <c r="V879" s="39"/>
      <c r="W879" s="39"/>
      <c r="X879" s="39"/>
      <c r="Y879" s="39"/>
      <c r="Z879" s="39"/>
      <c r="AA879" s="39"/>
      <c r="AB879" s="39"/>
      <c r="AC879" s="35"/>
      <c r="AD879" s="35"/>
      <c r="AE879" s="36">
        <f>IFERROR(FLOOR(Table_Books[[#This Row],[Published_Date]],10), 0)</f>
        <v>0</v>
      </c>
      <c r="AF879" s="35">
        <f>IFERROR(CEILING(VALUE(LEFT(Table_Books[[#This Row],[Published_Date]],FIND("-",Table_Books[[#This Row],[Published_Date]]&amp;"-")-1))/100, 1), 0)</f>
        <v>0</v>
      </c>
      <c r="AG879" s="35"/>
      <c r="AH879" s="35" t="s">
        <v>21597</v>
      </c>
      <c r="AI879" s="35"/>
      <c r="AJ879" s="35"/>
      <c r="AK879" s="35" t="str">
        <f>Table_Books[[#This Row],[Title]]&amp;"_"&amp;Table_Books[[#This Row],[Author]]</f>
        <v>The Woman in White_Collins, Wilkie</v>
      </c>
      <c r="AL879" s="35" t="str">
        <f>Table_Books[[#This Row],[Author]]&amp;"_"&amp;Table_Books[[#This Row],[Title]]</f>
        <v>Collins, Wilkie_The Woman in White</v>
      </c>
      <c r="AM879" s="35" t="str">
        <f>Table_Books[[#This Row],[Title]]&amp;" by "&amp;Table_Books[[#This Row],[Author]]</f>
        <v>The Woman in White by Collins, Wilkie</v>
      </c>
      <c r="AN879" s="35"/>
      <c r="AO879" s="35"/>
    </row>
    <row r="880" spans="1:41" x14ac:dyDescent="0.35">
      <c r="A880" s="7" t="str">
        <f>"B-" &amp; UPPER(TRIM(Table_Books[[#This Row],[Title]])) &amp; "|" &amp; UPPER(TRIM(Table_Books[[#This Row],[Author]]))</f>
        <v>B-HYPNEROTOMACHIA POLIPHILI|COLONNA, FRANCESCO (ATTR.)</v>
      </c>
      <c r="B880" s="35" t="str">
        <f>IF(COUNTIFS(Table_Books[Hash_ID],Table_Books[[#This Row],[Hash_ID]])&gt;1,"Y","N")</f>
        <v>N</v>
      </c>
      <c r="C880" s="35" t="s">
        <v>5355</v>
      </c>
      <c r="D880" s="48" t="s">
        <v>20005</v>
      </c>
      <c r="E880" s="35"/>
      <c r="F880" s="35"/>
      <c r="G880" s="36"/>
      <c r="H880" s="36"/>
      <c r="I880" s="37"/>
      <c r="J880" s="36"/>
      <c r="K880" s="36"/>
      <c r="L880" s="35"/>
      <c r="M880" s="35"/>
      <c r="N880" s="35"/>
      <c r="O880" s="38"/>
      <c r="P880" s="39"/>
      <c r="Q880" s="10" t="s">
        <v>1860</v>
      </c>
      <c r="R880" s="39"/>
      <c r="S880" s="39"/>
      <c r="T880" s="10" t="s">
        <v>1860</v>
      </c>
      <c r="U880" s="10" t="s">
        <v>1860</v>
      </c>
      <c r="V880" s="39"/>
      <c r="W880" s="39"/>
      <c r="X880" s="39"/>
      <c r="Y880" s="39"/>
      <c r="Z880" s="39"/>
      <c r="AA880" s="39"/>
      <c r="AB880" s="39"/>
      <c r="AC880" s="35"/>
      <c r="AD880" s="35"/>
      <c r="AE880" s="36">
        <f>IFERROR(FLOOR(Table_Books[[#This Row],[Published_Date]],10), 0)</f>
        <v>0</v>
      </c>
      <c r="AF880" s="35">
        <f>IFERROR(CEILING(VALUE(LEFT(Table_Books[[#This Row],[Published_Date]],FIND("-",Table_Books[[#This Row],[Published_Date]]&amp;"-")-1))/100, 1), 0)</f>
        <v>0</v>
      </c>
      <c r="AG880" s="35"/>
      <c r="AH880" s="35" t="s">
        <v>21606</v>
      </c>
      <c r="AI880" s="35"/>
      <c r="AJ880" s="35"/>
      <c r="AK880" s="35" t="str">
        <f>Table_Books[[#This Row],[Title]]&amp;"_"&amp;Table_Books[[#This Row],[Author]]</f>
        <v>Hypnerotomachia Poliphili_Colonna, Francesco (Attr.)</v>
      </c>
      <c r="AL880" s="35" t="str">
        <f>Table_Books[[#This Row],[Author]]&amp;"_"&amp;Table_Books[[#This Row],[Title]]</f>
        <v>Colonna, Francesco (Attr.)_Hypnerotomachia Poliphili</v>
      </c>
      <c r="AM880" s="35" t="str">
        <f>Table_Books[[#This Row],[Title]]&amp;" by "&amp;Table_Books[[#This Row],[Author]]</f>
        <v>Hypnerotomachia Poliphili by Colonna, Francesco (Attr.)</v>
      </c>
      <c r="AN880" s="35"/>
      <c r="AO880" s="35"/>
    </row>
    <row r="881" spans="1:41" ht="43.5" x14ac:dyDescent="0.35">
      <c r="A881" s="7" t="str">
        <f>"B-" &amp; UPPER(TRIM(Table_Books[[#This Row],[Title]])) &amp; "|" &amp; UPPER(TRIM(Table_Books[[#This Row],[Author]]))</f>
        <v>B-HYPNEROTOMACHIA POLIPHILI|COLONNA, FRANCESCO</v>
      </c>
      <c r="B881" s="28" t="str">
        <f>IF(COUNTIFS(Table_Books[Hash_ID],Table_Books[[#This Row],[Hash_ID]])&gt;1,"Y","N")</f>
        <v>N</v>
      </c>
      <c r="C881" s="2" t="s">
        <v>5355</v>
      </c>
      <c r="D881" s="2" t="s">
        <v>5356</v>
      </c>
      <c r="G881" s="12">
        <v>1499</v>
      </c>
      <c r="H881" s="12"/>
      <c r="I881" s="8"/>
      <c r="J881" s="12"/>
      <c r="K881" s="12"/>
      <c r="L881" s="2">
        <v>592</v>
      </c>
      <c r="M881" s="2" t="s">
        <v>5435</v>
      </c>
      <c r="O881" s="33"/>
      <c r="P881" s="10"/>
      <c r="Q881" s="10" t="s">
        <v>1860</v>
      </c>
      <c r="R881" s="10"/>
      <c r="S881" s="10"/>
      <c r="T881" s="10" t="s">
        <v>1860</v>
      </c>
      <c r="U881" s="10" t="s">
        <v>1860</v>
      </c>
      <c r="V881" s="10"/>
      <c r="W881" s="10"/>
      <c r="X881" s="10"/>
      <c r="Y881" s="10"/>
      <c r="Z881" s="10"/>
      <c r="AA881" s="10"/>
      <c r="AB881" s="10"/>
      <c r="AE881" s="12">
        <f>IFERROR(FLOOR(Table_Books[[#This Row],[Published_Date]],10), 0)</f>
        <v>1490</v>
      </c>
      <c r="AF881" s="2">
        <f>IFERROR(CEILING(VALUE(LEFT(Table_Books[[#This Row],[Published_Date]],FIND("-",Table_Books[[#This Row],[Published_Date]]&amp;"-")-1))/100, 1), 0)</f>
        <v>15</v>
      </c>
      <c r="AK881" s="2" t="str">
        <f>Table_Books[[#This Row],[Title]]&amp;"_"&amp;Table_Books[[#This Row],[Author]]</f>
        <v>Hypnerotomachia Poliphili_Colonna, Francesco</v>
      </c>
      <c r="AL881" s="2" t="str">
        <f>Table_Books[[#This Row],[Author]]&amp;"_"&amp;Table_Books[[#This Row],[Title]]</f>
        <v>Colonna, Francesco_Hypnerotomachia Poliphili</v>
      </c>
      <c r="AM881" s="2" t="str">
        <f>Table_Books[[#This Row],[Title]]&amp;" by "&amp;Table_Books[[#This Row],[Author]]</f>
        <v>Hypnerotomachia Poliphili by Colonna, Francesco</v>
      </c>
    </row>
    <row r="882" spans="1:41" x14ac:dyDescent="0.35">
      <c r="A882" s="7" t="str">
        <f>"B-" &amp; UPPER(TRIM(Table_Books[[#This Row],[Title]])) &amp; "|" &amp; UPPER(TRIM(Table_Books[[#This Row],[Author]]))</f>
        <v>B-THE BLUE CLIFF RECORD (BIYAN LU)|COMPILED BY YUANWU KEQIN (CHAN/ZEN)</v>
      </c>
      <c r="B882" s="35" t="str">
        <f>IF(COUNTIFS(Table_Books[Hash_ID],Table_Books[[#This Row],[Hash_ID]])&gt;1,"Y","N")</f>
        <v>N</v>
      </c>
      <c r="C882" s="35" t="s">
        <v>19232</v>
      </c>
      <c r="D882" s="48" t="s">
        <v>19233</v>
      </c>
      <c r="E882" s="35"/>
      <c r="F882" s="35"/>
      <c r="G882" s="36"/>
      <c r="H882" s="36"/>
      <c r="I882" s="37"/>
      <c r="J882" s="36"/>
      <c r="K882" s="36"/>
      <c r="L882" s="35"/>
      <c r="M882" s="35"/>
      <c r="N882" s="35"/>
      <c r="O882" s="38"/>
      <c r="P882" s="39"/>
      <c r="Q882" s="10" t="s">
        <v>1860</v>
      </c>
      <c r="R882" s="39"/>
      <c r="S882" s="39"/>
      <c r="T882" s="10" t="s">
        <v>1860</v>
      </c>
      <c r="U882" s="10" t="s">
        <v>1860</v>
      </c>
      <c r="V882" s="39"/>
      <c r="W882" s="39"/>
      <c r="X882" s="39"/>
      <c r="Y882" s="39"/>
      <c r="Z882" s="39"/>
      <c r="AA882" s="39"/>
      <c r="AB882" s="39"/>
      <c r="AC882" s="35"/>
      <c r="AD882" s="35"/>
      <c r="AE882" s="36">
        <f>IFERROR(FLOOR(Table_Books[[#This Row],[Published_Date]],10), 0)</f>
        <v>0</v>
      </c>
      <c r="AF882" s="35">
        <f>IFERROR(CEILING(VALUE(LEFT(Table_Books[[#This Row],[Published_Date]],FIND("-",Table_Books[[#This Row],[Published_Date]]&amp;"-")-1))/100, 1), 0)</f>
        <v>0</v>
      </c>
      <c r="AG882" s="35"/>
      <c r="AH882" s="35" t="s">
        <v>21586</v>
      </c>
      <c r="AI882" s="35"/>
      <c r="AJ882" s="35"/>
      <c r="AK882" s="35" t="str">
        <f>Table_Books[[#This Row],[Title]]&amp;"_"&amp;Table_Books[[#This Row],[Author]]</f>
        <v>The Blue Cliff Record (Biyan Lu)_Compiled by Yuanwu Keqin (Chan/Zen)</v>
      </c>
      <c r="AL882" s="35" t="str">
        <f>Table_Books[[#This Row],[Author]]&amp;"_"&amp;Table_Books[[#This Row],[Title]]</f>
        <v>Compiled by Yuanwu Keqin (Chan/Zen)_The Blue Cliff Record (Biyan Lu)</v>
      </c>
      <c r="AM882" s="35" t="str">
        <f>Table_Books[[#This Row],[Title]]&amp;" by "&amp;Table_Books[[#This Row],[Author]]</f>
        <v>The Blue Cliff Record (Biyan Lu) by Compiled by Yuanwu Keqin (Chan/Zen)</v>
      </c>
      <c r="AN882" s="35"/>
      <c r="AO882" s="35"/>
    </row>
    <row r="883" spans="1:41" x14ac:dyDescent="0.35">
      <c r="A883" s="7" t="str">
        <f>"B-" &amp; UPPER(TRIM(Table_Books[[#This Row],[Title]])) &amp; "|" &amp; UPPER(TRIM(Table_Books[[#This Row],[Author]]))</f>
        <v>B-ANALECTS|CONFUCIUS (COMPILED BY DISCIPLES)</v>
      </c>
      <c r="B883" s="35" t="str">
        <f>IF(COUNTIFS(Table_Books[Hash_ID],Table_Books[[#This Row],[Hash_ID]])&gt;1,"Y","N")</f>
        <v>N</v>
      </c>
      <c r="C883" s="35" t="s">
        <v>8834</v>
      </c>
      <c r="D883" s="48" t="s">
        <v>18936</v>
      </c>
      <c r="E883" s="35"/>
      <c r="F883" s="35"/>
      <c r="G883" s="36"/>
      <c r="H883" s="36"/>
      <c r="I883" s="37"/>
      <c r="J883" s="36"/>
      <c r="K883" s="36"/>
      <c r="L883" s="35"/>
      <c r="M883" s="35"/>
      <c r="N883" s="35"/>
      <c r="O883" s="38"/>
      <c r="P883" s="39"/>
      <c r="Q883" s="10" t="s">
        <v>1860</v>
      </c>
      <c r="R883" s="39"/>
      <c r="S883" s="39"/>
      <c r="T883" s="10" t="s">
        <v>1860</v>
      </c>
      <c r="U883" s="10" t="s">
        <v>1860</v>
      </c>
      <c r="V883" s="39"/>
      <c r="W883" s="39"/>
      <c r="X883" s="39"/>
      <c r="Y883" s="39"/>
      <c r="Z883" s="39"/>
      <c r="AA883" s="39"/>
      <c r="AB883" s="39"/>
      <c r="AC883" s="35"/>
      <c r="AD883" s="35"/>
      <c r="AE883" s="36">
        <f>IFERROR(FLOOR(Table_Books[[#This Row],[Published_Date]],10), 0)</f>
        <v>0</v>
      </c>
      <c r="AF883" s="35">
        <f>IFERROR(CEILING(VALUE(LEFT(Table_Books[[#This Row],[Published_Date]],FIND("-",Table_Books[[#This Row],[Published_Date]]&amp;"-")-1))/100, 1), 0)</f>
        <v>0</v>
      </c>
      <c r="AG883" s="35"/>
      <c r="AH883" s="35" t="s">
        <v>21579</v>
      </c>
      <c r="AI883" s="35"/>
      <c r="AJ883" s="35"/>
      <c r="AK883" s="35" t="str">
        <f>Table_Books[[#This Row],[Title]]&amp;"_"&amp;Table_Books[[#This Row],[Author]]</f>
        <v>Analects_Confucius (Compiled by disciples)</v>
      </c>
      <c r="AL883" s="35" t="str">
        <f>Table_Books[[#This Row],[Author]]&amp;"_"&amp;Table_Books[[#This Row],[Title]]</f>
        <v>Confucius (Compiled by disciples)_Analects</v>
      </c>
      <c r="AM883" s="35" t="str">
        <f>Table_Books[[#This Row],[Title]]&amp;" by "&amp;Table_Books[[#This Row],[Author]]</f>
        <v>Analects by Confucius (Compiled by disciples)</v>
      </c>
      <c r="AN883" s="35"/>
      <c r="AO883" s="35"/>
    </row>
    <row r="884" spans="1:41" x14ac:dyDescent="0.35">
      <c r="A884" s="7" t="str">
        <f>"B-" &amp; UPPER(TRIM(Table_Books[[#This Row],[Title]])) &amp; "|" &amp; UPPER(TRIM(Table_Books[[#This Row],[Author]]))</f>
        <v>B-ANALECTS|CONFUCIUS</v>
      </c>
      <c r="B884" s="28" t="str">
        <f>IF(COUNTIFS(Table_Books[Hash_ID],Table_Books[[#This Row],[Hash_ID]])&gt;1,"Y","N")</f>
        <v>N</v>
      </c>
      <c r="C884" s="2" t="s">
        <v>8834</v>
      </c>
      <c r="D884" s="2" t="s">
        <v>9094</v>
      </c>
      <c r="G884" s="12" t="s">
        <v>10210</v>
      </c>
      <c r="H884" s="12"/>
      <c r="I884" s="8"/>
      <c r="J884" s="12" t="s">
        <v>10240</v>
      </c>
      <c r="K884" s="12"/>
      <c r="O884" s="33"/>
      <c r="P884" s="10"/>
      <c r="Q884" s="10" t="s">
        <v>1860</v>
      </c>
      <c r="R884" s="10"/>
      <c r="S884" s="10"/>
      <c r="T884" s="10" t="s">
        <v>1860</v>
      </c>
      <c r="U884" s="10" t="s">
        <v>1860</v>
      </c>
      <c r="V884" s="10"/>
      <c r="W884" s="10"/>
      <c r="X884" s="10"/>
      <c r="Y884" s="10"/>
      <c r="Z884" s="10"/>
      <c r="AA884" s="10"/>
      <c r="AB884" s="10"/>
      <c r="AE884" s="12">
        <f>IFERROR(FLOOR(Table_Books[[#This Row],[Published_Date]],10), 0)</f>
        <v>0</v>
      </c>
      <c r="AF884" s="2">
        <f>IFERROR(CEILING(VALUE(LEFT(Table_Books[[#This Row],[Published_Date]],FIND("-",Table_Books[[#This Row],[Published_Date]]&amp;"-")-1))/100, 1), 0)</f>
        <v>0</v>
      </c>
      <c r="AG884" s="2" t="s">
        <v>10346</v>
      </c>
      <c r="AH884" s="2" t="s">
        <v>4856</v>
      </c>
      <c r="AI884" s="2" t="s">
        <v>9218</v>
      </c>
      <c r="AK884" s="2" t="str">
        <f>Table_Books[[#This Row],[Title]]&amp;"_"&amp;Table_Books[[#This Row],[Author]]</f>
        <v>Analects_Confucius</v>
      </c>
      <c r="AL884" s="2" t="str">
        <f>Table_Books[[#This Row],[Author]]&amp;"_"&amp;Table_Books[[#This Row],[Title]]</f>
        <v>Confucius_Analects</v>
      </c>
      <c r="AM884" s="2" t="str">
        <f>Table_Books[[#This Row],[Title]]&amp;" by "&amp;Table_Books[[#This Row],[Author]]</f>
        <v>Analects by Confucius</v>
      </c>
    </row>
    <row r="885" spans="1:41" x14ac:dyDescent="0.35">
      <c r="A885" s="7" t="str">
        <f>"B-" &amp; UPPER(TRIM(Table_Books[[#This Row],[Title]])) &amp; "|" &amp; UPPER(TRIM(Table_Books[[#This Row],[Author]]))</f>
        <v>B-AGAINST THE GRAIN AGAIN|CONNELL, BRENDAN</v>
      </c>
      <c r="B885" s="28" t="str">
        <f>IF(COUNTIFS(Table_Books[Hash_ID],Table_Books[[#This Row],[Hash_ID]])&gt;1,"Y","N")</f>
        <v>N</v>
      </c>
      <c r="C885" s="2" t="s">
        <v>8078</v>
      </c>
      <c r="D885" s="2" t="s">
        <v>8448</v>
      </c>
      <c r="G885" s="12"/>
      <c r="H885" s="12">
        <v>2021</v>
      </c>
      <c r="I885" s="8" t="s">
        <v>7930</v>
      </c>
      <c r="J885" s="12"/>
      <c r="K885" s="12"/>
      <c r="O885" s="33"/>
      <c r="P885" s="10"/>
      <c r="Q885" s="10" t="s">
        <v>1860</v>
      </c>
      <c r="R885" s="10"/>
      <c r="S885" s="10"/>
      <c r="T885" s="10" t="s">
        <v>1860</v>
      </c>
      <c r="U885" s="10" t="s">
        <v>1860</v>
      </c>
      <c r="V885" s="10"/>
      <c r="W885" s="10"/>
      <c r="X885" s="10"/>
      <c r="Y885" s="10"/>
      <c r="Z885" s="10"/>
      <c r="AA885" s="10"/>
      <c r="AB885" s="10"/>
      <c r="AE885" s="12">
        <f>IFERROR(FLOOR(Table_Books[[#This Row],[Published_Date]],10), 0)</f>
        <v>0</v>
      </c>
      <c r="AF885" s="2">
        <f>IFERROR(CEILING(VALUE(LEFT(Table_Books[[#This Row],[Published_Date]],FIND("-",Table_Books[[#This Row],[Published_Date]]&amp;"-")-1))/100, 1), 0)</f>
        <v>0</v>
      </c>
      <c r="AK885" s="2" t="str">
        <f>Table_Books[[#This Row],[Title]]&amp;"_"&amp;Table_Books[[#This Row],[Author]]</f>
        <v>Against the Grain Again_Connell, Brendan</v>
      </c>
      <c r="AL885" s="2" t="str">
        <f>Table_Books[[#This Row],[Author]]&amp;"_"&amp;Table_Books[[#This Row],[Title]]</f>
        <v>Connell, Brendan_Against the Grain Again</v>
      </c>
      <c r="AM885" s="2" t="str">
        <f>Table_Books[[#This Row],[Title]]&amp;" by "&amp;Table_Books[[#This Row],[Author]]</f>
        <v>Against the Grain Again by Connell, Brendan</v>
      </c>
    </row>
    <row r="886" spans="1:41" x14ac:dyDescent="0.35">
      <c r="A886" s="7" t="str">
        <f>"B-" &amp; UPPER(TRIM(Table_Books[[#This Row],[Title]])) &amp; "|" &amp; UPPER(TRIM(Table_Books[[#This Row],[Author]]))</f>
        <v>B-HEART OF DARKNESS|CONRAD, JOSEPH</v>
      </c>
      <c r="B886" s="28" t="str">
        <f>IF(COUNTIFS(Table_Books[Hash_ID],Table_Books[[#This Row],[Hash_ID]])&gt;1,"Y","N")</f>
        <v>Y</v>
      </c>
      <c r="C886" s="2" t="s">
        <v>6467</v>
      </c>
      <c r="D886" s="2" t="s">
        <v>5061</v>
      </c>
      <c r="G886" s="12"/>
      <c r="H886" s="12"/>
      <c r="I886" s="8"/>
      <c r="J886" s="12"/>
      <c r="K886" s="12"/>
      <c r="O886" s="33"/>
      <c r="P886" s="10"/>
      <c r="Q886" s="10" t="s">
        <v>1860</v>
      </c>
      <c r="R886" s="10"/>
      <c r="S886" s="10"/>
      <c r="T886" s="10" t="s">
        <v>1860</v>
      </c>
      <c r="U886" s="10" t="s">
        <v>1860</v>
      </c>
      <c r="V886" s="10"/>
      <c r="W886" s="10"/>
      <c r="X886" s="10"/>
      <c r="Y886" s="10"/>
      <c r="Z886" s="10"/>
      <c r="AA886" s="10"/>
      <c r="AB886" s="10"/>
      <c r="AE886" s="12">
        <f>IFERROR(FLOOR(Table_Books[[#This Row],[Published_Date]],10), 0)</f>
        <v>0</v>
      </c>
      <c r="AF886" s="2">
        <f>IFERROR(CEILING(VALUE(LEFT(Table_Books[[#This Row],[Published_Date]],FIND("-",Table_Books[[#This Row],[Published_Date]]&amp;"-")-1))/100, 1), 0)</f>
        <v>0</v>
      </c>
      <c r="AK886" s="2" t="str">
        <f>Table_Books[[#This Row],[Title]]&amp;"_"&amp;Table_Books[[#This Row],[Author]]</f>
        <v>Heart of Darkness_Conrad, Joseph</v>
      </c>
      <c r="AL886" s="2" t="str">
        <f>Table_Books[[#This Row],[Author]]&amp;"_"&amp;Table_Books[[#This Row],[Title]]</f>
        <v>Conrad, Joseph_Heart of Darkness</v>
      </c>
      <c r="AM886" s="2" t="str">
        <f>Table_Books[[#This Row],[Title]]&amp;" by "&amp;Table_Books[[#This Row],[Author]]</f>
        <v>Heart of Darkness by Conrad, Joseph</v>
      </c>
    </row>
    <row r="887" spans="1:41" x14ac:dyDescent="0.35">
      <c r="A887" s="7" t="str">
        <f>"B-" &amp; UPPER(TRIM(Table_Books[[#This Row],[Title]])) &amp; "|" &amp; UPPER(TRIM(Table_Books[[#This Row],[Author]]))</f>
        <v>B-HEART OF DARKNESS|CONRAD, JOSEPH</v>
      </c>
      <c r="B887" s="35" t="str">
        <f>IF(COUNTIFS(Table_Books[Hash_ID],Table_Books[[#This Row],[Hash_ID]])&gt;1,"Y","N")</f>
        <v>Y</v>
      </c>
      <c r="C887" s="35" t="s">
        <v>6467</v>
      </c>
      <c r="D887" s="35" t="s">
        <v>5061</v>
      </c>
      <c r="E887" s="35"/>
      <c r="F887" s="35"/>
      <c r="G887" s="36"/>
      <c r="H887" s="36"/>
      <c r="I887" s="37"/>
      <c r="J887" s="36"/>
      <c r="K887" s="36"/>
      <c r="L887" s="35"/>
      <c r="M887" s="35"/>
      <c r="N887" s="35"/>
      <c r="O887" s="38"/>
      <c r="P887" s="39"/>
      <c r="Q887" s="10" t="s">
        <v>1860</v>
      </c>
      <c r="R887" s="39"/>
      <c r="S887" s="39"/>
      <c r="T887" s="10" t="s">
        <v>1860</v>
      </c>
      <c r="U887" s="10" t="s">
        <v>1860</v>
      </c>
      <c r="V887" s="39"/>
      <c r="W887" s="39"/>
      <c r="X887" s="39"/>
      <c r="Y887" s="39"/>
      <c r="Z887" s="39"/>
      <c r="AA887" s="39"/>
      <c r="AB887" s="39"/>
      <c r="AC887" s="35"/>
      <c r="AD887" s="35"/>
      <c r="AE887" s="36">
        <f>IFERROR(FLOOR(Table_Books[[#This Row],[Published_Date]],10), 0)</f>
        <v>0</v>
      </c>
      <c r="AF887" s="35">
        <f>IFERROR(CEILING(VALUE(LEFT(Table_Books[[#This Row],[Published_Date]],FIND("-",Table_Books[[#This Row],[Published_Date]]&amp;"-")-1))/100, 1), 0)</f>
        <v>0</v>
      </c>
      <c r="AG887" s="35"/>
      <c r="AH887" s="35" t="s">
        <v>21600</v>
      </c>
      <c r="AI887" s="35"/>
      <c r="AJ887" s="35"/>
      <c r="AK887" s="35" t="str">
        <f>Table_Books[[#This Row],[Title]]&amp;"_"&amp;Table_Books[[#This Row],[Author]]</f>
        <v>Heart of Darkness_Conrad, Joseph</v>
      </c>
      <c r="AL887" s="35" t="str">
        <f>Table_Books[[#This Row],[Author]]&amp;"_"&amp;Table_Books[[#This Row],[Title]]</f>
        <v>Conrad, Joseph_Heart of Darkness</v>
      </c>
      <c r="AM887" s="35" t="str">
        <f>Table_Books[[#This Row],[Title]]&amp;" by "&amp;Table_Books[[#This Row],[Author]]</f>
        <v>Heart of Darkness by Conrad, Joseph</v>
      </c>
      <c r="AN887" s="35"/>
      <c r="AO887" s="35"/>
    </row>
    <row r="888" spans="1:41" x14ac:dyDescent="0.35">
      <c r="A888" s="7" t="str">
        <f>"B-" &amp; UPPER(TRIM(Table_Books[[#This Row],[Title]])) &amp; "|" &amp; UPPER(TRIM(Table_Books[[#This Row],[Author]]))</f>
        <v>B-HEART OF DARKNESS|CONRAD, JOSEPH</v>
      </c>
      <c r="B888" s="35" t="str">
        <f>IF(COUNTIFS(Table_Books[Hash_ID],Table_Books[[#This Row],[Hash_ID]])&gt;1,"Y","N")</f>
        <v>Y</v>
      </c>
      <c r="C888" s="35" t="s">
        <v>6467</v>
      </c>
      <c r="D888" s="35" t="s">
        <v>5061</v>
      </c>
      <c r="E888" s="35"/>
      <c r="F888" s="35"/>
      <c r="G888" s="36"/>
      <c r="H888" s="36"/>
      <c r="I888" s="37"/>
      <c r="J888" s="36"/>
      <c r="K888" s="36"/>
      <c r="L888" s="35"/>
      <c r="M888" s="35"/>
      <c r="N888" s="35"/>
      <c r="O888" s="38"/>
      <c r="P888" s="39"/>
      <c r="Q888" s="10" t="s">
        <v>1860</v>
      </c>
      <c r="R888" s="39"/>
      <c r="S888" s="39"/>
      <c r="T888" s="10" t="s">
        <v>1860</v>
      </c>
      <c r="U888" s="10" t="s">
        <v>1860</v>
      </c>
      <c r="V888" s="39"/>
      <c r="W888" s="39"/>
      <c r="X888" s="39"/>
      <c r="Y888" s="39"/>
      <c r="Z888" s="39"/>
      <c r="AA888" s="39"/>
      <c r="AB888" s="39"/>
      <c r="AC888" s="35"/>
      <c r="AD888" s="35"/>
      <c r="AE888" s="36">
        <f>IFERROR(FLOOR(Table_Books[[#This Row],[Published_Date]],10), 0)</f>
        <v>0</v>
      </c>
      <c r="AF888" s="35">
        <f>IFERROR(CEILING(VALUE(LEFT(Table_Books[[#This Row],[Published_Date]],FIND("-",Table_Books[[#This Row],[Published_Date]]&amp;"-")-1))/100, 1), 0)</f>
        <v>0</v>
      </c>
      <c r="AG888" s="35"/>
      <c r="AH888" s="35" t="s">
        <v>21572</v>
      </c>
      <c r="AI888" s="35"/>
      <c r="AJ888" s="35" t="s">
        <v>20266</v>
      </c>
      <c r="AK888" s="35" t="str">
        <f>Table_Books[[#This Row],[Title]]&amp;"_"&amp;Table_Books[[#This Row],[Author]]</f>
        <v>Heart of Darkness_Conrad, Joseph</v>
      </c>
      <c r="AL888" s="35" t="str">
        <f>Table_Books[[#This Row],[Author]]&amp;"_"&amp;Table_Books[[#This Row],[Title]]</f>
        <v>Conrad, Joseph_Heart of Darkness</v>
      </c>
      <c r="AM888" s="35" t="str">
        <f>Table_Books[[#This Row],[Title]]&amp;" by "&amp;Table_Books[[#This Row],[Author]]</f>
        <v>Heart of Darkness by Conrad, Joseph</v>
      </c>
      <c r="AN888" s="35"/>
      <c r="AO888" s="35"/>
    </row>
    <row r="889" spans="1:41" x14ac:dyDescent="0.35">
      <c r="A889" s="7" t="str">
        <f>"B-" &amp; UPPER(TRIM(Table_Books[[#This Row],[Title]])) &amp; "|" &amp; UPPER(TRIM(Table_Books[[#This Row],[Author]]))</f>
        <v>B-LORD JIM|CONRAD, JOSEPH</v>
      </c>
      <c r="B889" s="28" t="str">
        <f>IF(COUNTIFS(Table_Books[Hash_ID],Table_Books[[#This Row],[Hash_ID]])&gt;1,"Y","N")</f>
        <v>Y</v>
      </c>
      <c r="C889" s="2" t="s">
        <v>6468</v>
      </c>
      <c r="D889" s="2" t="s">
        <v>5061</v>
      </c>
      <c r="G889" s="12"/>
      <c r="H889" s="12"/>
      <c r="I889" s="8"/>
      <c r="J889" s="12"/>
      <c r="K889" s="12"/>
      <c r="O889" s="33"/>
      <c r="P889" s="10"/>
      <c r="Q889" s="10" t="s">
        <v>1860</v>
      </c>
      <c r="R889" s="10"/>
      <c r="S889" s="10"/>
      <c r="T889" s="10" t="s">
        <v>1860</v>
      </c>
      <c r="U889" s="10" t="s">
        <v>1860</v>
      </c>
      <c r="V889" s="10"/>
      <c r="W889" s="10"/>
      <c r="X889" s="10"/>
      <c r="Y889" s="10"/>
      <c r="Z889" s="10"/>
      <c r="AA889" s="10"/>
      <c r="AB889" s="10"/>
      <c r="AE889" s="12">
        <f>IFERROR(FLOOR(Table_Books[[#This Row],[Published_Date]],10), 0)</f>
        <v>0</v>
      </c>
      <c r="AF889" s="2">
        <f>IFERROR(CEILING(VALUE(LEFT(Table_Books[[#This Row],[Published_Date]],FIND("-",Table_Books[[#This Row],[Published_Date]]&amp;"-")-1))/100, 1), 0)</f>
        <v>0</v>
      </c>
      <c r="AK889" s="2" t="str">
        <f>Table_Books[[#This Row],[Title]]&amp;"_"&amp;Table_Books[[#This Row],[Author]]</f>
        <v>Lord Jim_Conrad, Joseph</v>
      </c>
      <c r="AL889" s="2" t="str">
        <f>Table_Books[[#This Row],[Author]]&amp;"_"&amp;Table_Books[[#This Row],[Title]]</f>
        <v>Conrad, Joseph_Lord Jim</v>
      </c>
      <c r="AM889" s="2" t="str">
        <f>Table_Books[[#This Row],[Title]]&amp;" by "&amp;Table_Books[[#This Row],[Author]]</f>
        <v>Lord Jim by Conrad, Joseph</v>
      </c>
    </row>
    <row r="890" spans="1:41" x14ac:dyDescent="0.35">
      <c r="A890" s="7" t="str">
        <f>"B-" &amp; UPPER(TRIM(Table_Books[[#This Row],[Title]])) &amp; "|" &amp; UPPER(TRIM(Table_Books[[#This Row],[Author]]))</f>
        <v>B-LORD JIM|CONRAD, JOSEPH</v>
      </c>
      <c r="B890" s="35" t="str">
        <f>IF(COUNTIFS(Table_Books[Hash_ID],Table_Books[[#This Row],[Hash_ID]])&gt;1,"Y","N")</f>
        <v>Y</v>
      </c>
      <c r="C890" s="35" t="s">
        <v>6468</v>
      </c>
      <c r="D890" s="35" t="s">
        <v>5061</v>
      </c>
      <c r="E890" s="35"/>
      <c r="F890" s="35"/>
      <c r="G890" s="36"/>
      <c r="H890" s="36"/>
      <c r="I890" s="37"/>
      <c r="J890" s="36"/>
      <c r="K890" s="36"/>
      <c r="L890" s="35"/>
      <c r="M890" s="35"/>
      <c r="N890" s="35"/>
      <c r="O890" s="38"/>
      <c r="P890" s="39"/>
      <c r="Q890" s="10" t="s">
        <v>1860</v>
      </c>
      <c r="R890" s="39"/>
      <c r="S890" s="39"/>
      <c r="T890" s="10" t="s">
        <v>1860</v>
      </c>
      <c r="U890" s="10" t="s">
        <v>1860</v>
      </c>
      <c r="V890" s="39"/>
      <c r="W890" s="39"/>
      <c r="X890" s="39"/>
      <c r="Y890" s="39"/>
      <c r="Z890" s="39"/>
      <c r="AA890" s="39"/>
      <c r="AB890" s="39"/>
      <c r="AC890" s="35"/>
      <c r="AD890" s="35"/>
      <c r="AE890" s="36">
        <f>IFERROR(FLOOR(Table_Books[[#This Row],[Published_Date]],10), 0)</f>
        <v>0</v>
      </c>
      <c r="AF890" s="35">
        <f>IFERROR(CEILING(VALUE(LEFT(Table_Books[[#This Row],[Published_Date]],FIND("-",Table_Books[[#This Row],[Published_Date]]&amp;"-")-1))/100, 1), 0)</f>
        <v>0</v>
      </c>
      <c r="AG890" s="35"/>
      <c r="AH890" s="35" t="s">
        <v>21600</v>
      </c>
      <c r="AI890" s="35"/>
      <c r="AJ890" s="35"/>
      <c r="AK890" s="35" t="str">
        <f>Table_Books[[#This Row],[Title]]&amp;"_"&amp;Table_Books[[#This Row],[Author]]</f>
        <v>Lord Jim_Conrad, Joseph</v>
      </c>
      <c r="AL890" s="35" t="str">
        <f>Table_Books[[#This Row],[Author]]&amp;"_"&amp;Table_Books[[#This Row],[Title]]</f>
        <v>Conrad, Joseph_Lord Jim</v>
      </c>
      <c r="AM890" s="35" t="str">
        <f>Table_Books[[#This Row],[Title]]&amp;" by "&amp;Table_Books[[#This Row],[Author]]</f>
        <v>Lord Jim by Conrad, Joseph</v>
      </c>
      <c r="AN890" s="35"/>
      <c r="AO890" s="35"/>
    </row>
    <row r="891" spans="1:41" x14ac:dyDescent="0.35">
      <c r="A891" s="7" t="str">
        <f>"B-" &amp; UPPER(TRIM(Table_Books[[#This Row],[Title]])) &amp; "|" &amp; UPPER(TRIM(Table_Books[[#This Row],[Author]]))</f>
        <v>B-NOSTROMO|CONRAD, JOSEPH</v>
      </c>
      <c r="B891" s="28" t="str">
        <f>IF(COUNTIFS(Table_Books[Hash_ID],Table_Books[[#This Row],[Hash_ID]])&gt;1,"Y","N")</f>
        <v>Y</v>
      </c>
      <c r="C891" s="2" t="s">
        <v>6469</v>
      </c>
      <c r="D891" s="2" t="s">
        <v>5061</v>
      </c>
      <c r="G891" s="12"/>
      <c r="H891" s="12"/>
      <c r="I891" s="8"/>
      <c r="J891" s="12"/>
      <c r="K891" s="12"/>
      <c r="O891" s="33">
        <v>4</v>
      </c>
      <c r="P891" s="10"/>
      <c r="Q891" s="10" t="s">
        <v>1860</v>
      </c>
      <c r="R891" s="10"/>
      <c r="S891" s="10"/>
      <c r="T891" s="10" t="s">
        <v>1860</v>
      </c>
      <c r="U891" s="10" t="s">
        <v>1860</v>
      </c>
      <c r="V891" s="10"/>
      <c r="W891" s="10"/>
      <c r="X891" s="10"/>
      <c r="Y891" s="10"/>
      <c r="Z891" s="10"/>
      <c r="AA891" s="10"/>
      <c r="AB891" s="10"/>
      <c r="AE891" s="12">
        <f>IFERROR(FLOOR(Table_Books[[#This Row],[Published_Date]],10), 0)</f>
        <v>0</v>
      </c>
      <c r="AF891" s="2">
        <f>IFERROR(CEILING(VALUE(LEFT(Table_Books[[#This Row],[Published_Date]],FIND("-",Table_Books[[#This Row],[Published_Date]]&amp;"-")-1))/100, 1), 0)</f>
        <v>0</v>
      </c>
      <c r="AK891" s="2" t="str">
        <f>Table_Books[[#This Row],[Title]]&amp;"_"&amp;Table_Books[[#This Row],[Author]]</f>
        <v>Nostromo_Conrad, Joseph</v>
      </c>
      <c r="AL891" s="2" t="str">
        <f>Table_Books[[#This Row],[Author]]&amp;"_"&amp;Table_Books[[#This Row],[Title]]</f>
        <v>Conrad, Joseph_Nostromo</v>
      </c>
      <c r="AM891" s="2" t="str">
        <f>Table_Books[[#This Row],[Title]]&amp;" by "&amp;Table_Books[[#This Row],[Author]]</f>
        <v>Nostromo by Conrad, Joseph</v>
      </c>
    </row>
    <row r="892" spans="1:41" x14ac:dyDescent="0.35">
      <c r="A892" s="7" t="str">
        <f>"B-" &amp; UPPER(TRIM(Table_Books[[#This Row],[Title]])) &amp; "|" &amp; UPPER(TRIM(Table_Books[[#This Row],[Author]]))</f>
        <v>B-NOSTROMO|CONRAD, JOSEPH</v>
      </c>
      <c r="B892" s="35" t="str">
        <f>IF(COUNTIFS(Table_Books[Hash_ID],Table_Books[[#This Row],[Hash_ID]])&gt;1,"Y","N")</f>
        <v>Y</v>
      </c>
      <c r="C892" s="35" t="s">
        <v>6469</v>
      </c>
      <c r="D892" s="35" t="s">
        <v>5061</v>
      </c>
      <c r="E892" s="35"/>
      <c r="F892" s="35"/>
      <c r="G892" s="36"/>
      <c r="H892" s="36"/>
      <c r="I892" s="37"/>
      <c r="J892" s="36"/>
      <c r="K892" s="36"/>
      <c r="L892" s="35"/>
      <c r="M892" s="35"/>
      <c r="N892" s="35"/>
      <c r="O892" s="38"/>
      <c r="P892" s="39"/>
      <c r="Q892" s="10" t="s">
        <v>1860</v>
      </c>
      <c r="R892" s="39"/>
      <c r="S892" s="39"/>
      <c r="T892" s="10" t="s">
        <v>1860</v>
      </c>
      <c r="U892" s="10" t="s">
        <v>1860</v>
      </c>
      <c r="V892" s="39"/>
      <c r="W892" s="39"/>
      <c r="X892" s="39"/>
      <c r="Y892" s="39"/>
      <c r="Z892" s="39"/>
      <c r="AA892" s="39"/>
      <c r="AB892" s="39"/>
      <c r="AC892" s="35"/>
      <c r="AD892" s="35"/>
      <c r="AE892" s="36">
        <f>IFERROR(FLOOR(Table_Books[[#This Row],[Published_Date]],10), 0)</f>
        <v>0</v>
      </c>
      <c r="AF892" s="35">
        <f>IFERROR(CEILING(VALUE(LEFT(Table_Books[[#This Row],[Published_Date]],FIND("-",Table_Books[[#This Row],[Published_Date]]&amp;"-")-1))/100, 1), 0)</f>
        <v>0</v>
      </c>
      <c r="AG892" s="35"/>
      <c r="AH892" s="35" t="s">
        <v>21600</v>
      </c>
      <c r="AI892" s="35"/>
      <c r="AJ892" s="35"/>
      <c r="AK892" s="35" t="str">
        <f>Table_Books[[#This Row],[Title]]&amp;"_"&amp;Table_Books[[#This Row],[Author]]</f>
        <v>Nostromo_Conrad, Joseph</v>
      </c>
      <c r="AL892" s="35" t="str">
        <f>Table_Books[[#This Row],[Author]]&amp;"_"&amp;Table_Books[[#This Row],[Title]]</f>
        <v>Conrad, Joseph_Nostromo</v>
      </c>
      <c r="AM892" s="35" t="str">
        <f>Table_Books[[#This Row],[Title]]&amp;" by "&amp;Table_Books[[#This Row],[Author]]</f>
        <v>Nostromo by Conrad, Joseph</v>
      </c>
      <c r="AN892" s="35"/>
      <c r="AO892" s="35"/>
    </row>
    <row r="893" spans="1:41" ht="29" x14ac:dyDescent="0.35">
      <c r="A893" s="7" t="str">
        <f>"B-" &amp; UPPER(TRIM(Table_Books[[#This Row],[Title]])) &amp; "|" &amp; UPPER(TRIM(Table_Books[[#This Row],[Author]]))</f>
        <v>B-THE HEART OF DARKNESS AND OTHER STORIES|CONRAD, JOSEPH</v>
      </c>
      <c r="B893" s="28" t="str">
        <f>IF(COUNTIFS(Table_Books[Hash_ID],Table_Books[[#This Row],[Hash_ID]])&gt;1,"Y","N")</f>
        <v>N</v>
      </c>
      <c r="C893" s="2" t="s">
        <v>5060</v>
      </c>
      <c r="D893" s="2" t="s">
        <v>5061</v>
      </c>
      <c r="G893" s="12">
        <v>1899</v>
      </c>
      <c r="H893" s="12"/>
      <c r="I893" s="8"/>
      <c r="J893" s="12"/>
      <c r="K893" s="12"/>
      <c r="L893" s="2">
        <v>384</v>
      </c>
      <c r="M893" s="2" t="s">
        <v>5101</v>
      </c>
      <c r="O893" s="33"/>
      <c r="P893" s="10"/>
      <c r="Q893" s="10" t="s">
        <v>1860</v>
      </c>
      <c r="R893" s="10"/>
      <c r="S893" s="10"/>
      <c r="T893" s="10" t="s">
        <v>1860</v>
      </c>
      <c r="U893" s="10" t="s">
        <v>1860</v>
      </c>
      <c r="V893" s="10"/>
      <c r="W893" s="10"/>
      <c r="X893" s="10"/>
      <c r="Y893" s="10"/>
      <c r="Z893" s="10"/>
      <c r="AA893" s="10"/>
      <c r="AB893" s="10"/>
      <c r="AE893" s="12">
        <f>IFERROR(FLOOR(Table_Books[[#This Row],[Published_Date]],10), 0)</f>
        <v>1890</v>
      </c>
      <c r="AF893" s="2">
        <f>IFERROR(CEILING(VALUE(LEFT(Table_Books[[#This Row],[Published_Date]],FIND("-",Table_Books[[#This Row],[Published_Date]]&amp;"-")-1))/100, 1), 0)</f>
        <v>19</v>
      </c>
      <c r="AK893" s="2" t="str">
        <f>Table_Books[[#This Row],[Title]]&amp;"_"&amp;Table_Books[[#This Row],[Author]]</f>
        <v>The Heart of Darkness and Other Stories_Conrad, Joseph</v>
      </c>
      <c r="AL893" s="2" t="str">
        <f>Table_Books[[#This Row],[Author]]&amp;"_"&amp;Table_Books[[#This Row],[Title]]</f>
        <v>Conrad, Joseph_The Heart of Darkness and Other Stories</v>
      </c>
      <c r="AM893" s="2" t="str">
        <f>Table_Books[[#This Row],[Title]]&amp;" by "&amp;Table_Books[[#This Row],[Author]]</f>
        <v>The Heart of Darkness and Other Stories by Conrad, Joseph</v>
      </c>
    </row>
    <row r="894" spans="1:41" x14ac:dyDescent="0.35">
      <c r="A894" s="7" t="str">
        <f>"B-" &amp; UPPER(TRIM(Table_Books[[#This Row],[Title]])) &amp; "|" &amp; UPPER(TRIM(Table_Books[[#This Row],[Author]]))</f>
        <v>B-THE NIGGER OF THE NARCISSUS|CONRAD, JOSEPH</v>
      </c>
      <c r="B894" s="28" t="str">
        <f>IF(COUNTIFS(Table_Books[Hash_ID],Table_Books[[#This Row],[Hash_ID]])&gt;1,"Y","N")</f>
        <v>N</v>
      </c>
      <c r="C894" s="24" t="s">
        <v>14752</v>
      </c>
      <c r="D894" s="24" t="s">
        <v>5061</v>
      </c>
      <c r="G894" s="12"/>
      <c r="H894" s="12"/>
      <c r="I894" s="8"/>
      <c r="J894" s="12"/>
      <c r="K894" s="12"/>
      <c r="O894" s="33"/>
      <c r="P894" s="10"/>
      <c r="Q894" s="10" t="s">
        <v>1860</v>
      </c>
      <c r="R894" s="10"/>
      <c r="S894" s="10"/>
      <c r="T894" s="10" t="s">
        <v>1860</v>
      </c>
      <c r="U894" s="10" t="s">
        <v>1860</v>
      </c>
      <c r="V894" s="10"/>
      <c r="W894" s="10"/>
      <c r="X894" s="10"/>
      <c r="Y894" s="10"/>
      <c r="Z894" s="10"/>
      <c r="AA894" s="10"/>
      <c r="AB894" s="10"/>
      <c r="AE894" s="12">
        <f>IFERROR(FLOOR(Table_Books[[#This Row],[Published_Date]],10), 0)</f>
        <v>0</v>
      </c>
      <c r="AF894" s="2">
        <f>IFERROR(CEILING(VALUE(LEFT(Table_Books[[#This Row],[Published_Date]],FIND("-",Table_Books[[#This Row],[Published_Date]]&amp;"-")-1))/100, 1), 0)</f>
        <v>0</v>
      </c>
      <c r="AK894" s="24" t="str">
        <f>Table_Books[[#This Row],[Title]]&amp;"_"&amp;Table_Books[[#This Row],[Author]]</f>
        <v>The Nigger of the Narcissus_Conrad, Joseph</v>
      </c>
      <c r="AL894" s="24" t="str">
        <f>Table_Books[[#This Row],[Author]]&amp;"_"&amp;Table_Books[[#This Row],[Title]]</f>
        <v>Conrad, Joseph_The Nigger of the Narcissus</v>
      </c>
      <c r="AM894" s="24" t="str">
        <f>Table_Books[[#This Row],[Title]]&amp;" by "&amp;Table_Books[[#This Row],[Author]]</f>
        <v>The Nigger of the Narcissus by Conrad, Joseph</v>
      </c>
    </row>
    <row r="895" spans="1:41" x14ac:dyDescent="0.35">
      <c r="A895" s="7" t="str">
        <f>"B-" &amp; UPPER(TRIM(Table_Books[[#This Row],[Title]])) &amp; "|" &amp; UPPER(TRIM(Table_Books[[#This Row],[Author]]))</f>
        <v>B-THE SECRET AGENT|CONRAD, JOSEPH</v>
      </c>
      <c r="B895" s="28" t="str">
        <f>IF(COUNTIFS(Table_Books[Hash_ID],Table_Books[[#This Row],[Hash_ID]])&gt;1,"Y","N")</f>
        <v>Y</v>
      </c>
      <c r="C895" s="2" t="s">
        <v>6428</v>
      </c>
      <c r="D895" s="2" t="s">
        <v>5061</v>
      </c>
      <c r="G895" s="12"/>
      <c r="H895" s="12"/>
      <c r="I895" s="8"/>
      <c r="J895" s="12"/>
      <c r="K895" s="12"/>
      <c r="O895" s="33"/>
      <c r="P895" s="10"/>
      <c r="Q895" s="10" t="s">
        <v>1860</v>
      </c>
      <c r="R895" s="10"/>
      <c r="S895" s="10"/>
      <c r="T895" s="10" t="s">
        <v>1860</v>
      </c>
      <c r="U895" s="10" t="s">
        <v>1860</v>
      </c>
      <c r="V895" s="10"/>
      <c r="W895" s="10"/>
      <c r="X895" s="10"/>
      <c r="Y895" s="10"/>
      <c r="Z895" s="10"/>
      <c r="AA895" s="10"/>
      <c r="AB895" s="10"/>
      <c r="AE895" s="12">
        <f>IFERROR(FLOOR(Table_Books[[#This Row],[Published_Date]],10), 0)</f>
        <v>0</v>
      </c>
      <c r="AF895" s="2">
        <f>IFERROR(CEILING(VALUE(LEFT(Table_Books[[#This Row],[Published_Date]],FIND("-",Table_Books[[#This Row],[Published_Date]]&amp;"-")-1))/100, 1), 0)</f>
        <v>0</v>
      </c>
      <c r="AK895" s="2" t="str">
        <f>Table_Books[[#This Row],[Title]]&amp;"_"&amp;Table_Books[[#This Row],[Author]]</f>
        <v>The Secret Agent_Conrad, Joseph</v>
      </c>
      <c r="AL895" s="2" t="str">
        <f>Table_Books[[#This Row],[Author]]&amp;"_"&amp;Table_Books[[#This Row],[Title]]</f>
        <v>Conrad, Joseph_The Secret Agent</v>
      </c>
      <c r="AM895" s="2" t="str">
        <f>Table_Books[[#This Row],[Title]]&amp;" by "&amp;Table_Books[[#This Row],[Author]]</f>
        <v>The Secret Agent by Conrad, Joseph</v>
      </c>
    </row>
    <row r="896" spans="1:41" x14ac:dyDescent="0.35">
      <c r="A896" s="7" t="str">
        <f>"B-" &amp; UPPER(TRIM(Table_Books[[#This Row],[Title]])) &amp; "|" &amp; UPPER(TRIM(Table_Books[[#This Row],[Author]]))</f>
        <v>B-THE SECRET AGENT|CONRAD, JOSEPH</v>
      </c>
      <c r="B896" s="35" t="str">
        <f>IF(COUNTIFS(Table_Books[Hash_ID],Table_Books[[#This Row],[Hash_ID]])&gt;1,"Y","N")</f>
        <v>Y</v>
      </c>
      <c r="C896" s="35" t="s">
        <v>6428</v>
      </c>
      <c r="D896" s="35" t="s">
        <v>5061</v>
      </c>
      <c r="E896" s="35"/>
      <c r="F896" s="35"/>
      <c r="G896" s="36"/>
      <c r="H896" s="36"/>
      <c r="I896" s="37"/>
      <c r="J896" s="36"/>
      <c r="K896" s="36"/>
      <c r="L896" s="35"/>
      <c r="M896" s="35"/>
      <c r="N896" s="35"/>
      <c r="O896" s="38"/>
      <c r="P896" s="39"/>
      <c r="Q896" s="10" t="s">
        <v>1860</v>
      </c>
      <c r="R896" s="39"/>
      <c r="S896" s="39"/>
      <c r="T896" s="10" t="s">
        <v>1860</v>
      </c>
      <c r="U896" s="10" t="s">
        <v>1860</v>
      </c>
      <c r="V896" s="39"/>
      <c r="W896" s="39"/>
      <c r="X896" s="39"/>
      <c r="Y896" s="39"/>
      <c r="Z896" s="39"/>
      <c r="AA896" s="39"/>
      <c r="AB896" s="39"/>
      <c r="AC896" s="35"/>
      <c r="AD896" s="35"/>
      <c r="AE896" s="36">
        <f>IFERROR(FLOOR(Table_Books[[#This Row],[Published_Date]],10), 0)</f>
        <v>0</v>
      </c>
      <c r="AF896" s="35">
        <f>IFERROR(CEILING(VALUE(LEFT(Table_Books[[#This Row],[Published_Date]],FIND("-",Table_Books[[#This Row],[Published_Date]]&amp;"-")-1))/100, 1), 0)</f>
        <v>0</v>
      </c>
      <c r="AG896" s="35"/>
      <c r="AH896" s="35" t="s">
        <v>21600</v>
      </c>
      <c r="AI896" s="35"/>
      <c r="AJ896" s="35"/>
      <c r="AK896" s="35" t="str">
        <f>Table_Books[[#This Row],[Title]]&amp;"_"&amp;Table_Books[[#This Row],[Author]]</f>
        <v>The Secret Agent_Conrad, Joseph</v>
      </c>
      <c r="AL896" s="35" t="str">
        <f>Table_Books[[#This Row],[Author]]&amp;"_"&amp;Table_Books[[#This Row],[Title]]</f>
        <v>Conrad, Joseph_The Secret Agent</v>
      </c>
      <c r="AM896" s="35" t="str">
        <f>Table_Books[[#This Row],[Title]]&amp;" by "&amp;Table_Books[[#This Row],[Author]]</f>
        <v>The Secret Agent by Conrad, Joseph</v>
      </c>
      <c r="AN896" s="35"/>
      <c r="AO896" s="35"/>
    </row>
    <row r="897" spans="1:41" x14ac:dyDescent="0.35">
      <c r="A897" s="7" t="str">
        <f>"B-" &amp; UPPER(TRIM(Table_Books[[#This Row],[Title]])) &amp; "|" &amp; UPPER(TRIM(Table_Books[[#This Row],[Author]]))</f>
        <v>B-CLOSER|COOPER, DENNIS</v>
      </c>
      <c r="B897" s="28" t="str">
        <f>IF(COUNTIFS(Table_Books[Hash_ID],Table_Books[[#This Row],[Hash_ID]])&gt;1,"Y","N")</f>
        <v>N</v>
      </c>
      <c r="C897" s="2" t="s">
        <v>6349</v>
      </c>
      <c r="D897" s="2" t="s">
        <v>6899</v>
      </c>
      <c r="G897" s="12"/>
      <c r="H897" s="12"/>
      <c r="I897" s="8"/>
      <c r="J897" s="12"/>
      <c r="K897" s="12"/>
      <c r="O897" s="33"/>
      <c r="P897" s="10"/>
      <c r="Q897" s="10" t="s">
        <v>1860</v>
      </c>
      <c r="R897" s="10"/>
      <c r="S897" s="10"/>
      <c r="T897" s="10" t="s">
        <v>1860</v>
      </c>
      <c r="U897" s="10" t="s">
        <v>1860</v>
      </c>
      <c r="V897" s="10"/>
      <c r="W897" s="10"/>
      <c r="X897" s="10"/>
      <c r="Y897" s="10"/>
      <c r="Z897" s="10"/>
      <c r="AA897" s="10"/>
      <c r="AB897" s="10"/>
      <c r="AE897" s="12">
        <f>IFERROR(FLOOR(Table_Books[[#This Row],[Published_Date]],10), 0)</f>
        <v>0</v>
      </c>
      <c r="AF897" s="2">
        <f>IFERROR(CEILING(VALUE(LEFT(Table_Books[[#This Row],[Published_Date]],FIND("-",Table_Books[[#This Row],[Published_Date]]&amp;"-")-1))/100, 1), 0)</f>
        <v>0</v>
      </c>
      <c r="AK897" s="2" t="str">
        <f>Table_Books[[#This Row],[Title]]&amp;"_"&amp;Table_Books[[#This Row],[Author]]</f>
        <v>Closer_Cooper, Dennis</v>
      </c>
      <c r="AL897" s="2" t="str">
        <f>Table_Books[[#This Row],[Author]]&amp;"_"&amp;Table_Books[[#This Row],[Title]]</f>
        <v>Cooper, Dennis_Closer</v>
      </c>
      <c r="AM897" s="2" t="str">
        <f>Table_Books[[#This Row],[Title]]&amp;" by "&amp;Table_Books[[#This Row],[Author]]</f>
        <v>Closer by Cooper, Dennis</v>
      </c>
    </row>
    <row r="898" spans="1:41" x14ac:dyDescent="0.35">
      <c r="A898" s="7" t="str">
        <f>"B-" &amp; UPPER(TRIM(Table_Books[[#This Row],[Title]])) &amp; "|" &amp; UPPER(TRIM(Table_Books[[#This Row],[Author]]))</f>
        <v>B-FRISK|COOPER, DENNIS</v>
      </c>
      <c r="B898" s="28" t="str">
        <f>IF(COUNTIFS(Table_Books[Hash_ID],Table_Books[[#This Row],[Hash_ID]])&gt;1,"Y","N")</f>
        <v>N</v>
      </c>
      <c r="C898" s="2" t="s">
        <v>6372</v>
      </c>
      <c r="D898" s="2" t="s">
        <v>6899</v>
      </c>
      <c r="G898" s="12"/>
      <c r="H898" s="12"/>
      <c r="I898" s="8"/>
      <c r="J898" s="12"/>
      <c r="K898" s="12"/>
      <c r="O898" s="33"/>
      <c r="P898" s="10"/>
      <c r="Q898" s="10" t="s">
        <v>1860</v>
      </c>
      <c r="R898" s="10"/>
      <c r="S898" s="10"/>
      <c r="T898" s="10" t="s">
        <v>1860</v>
      </c>
      <c r="U898" s="10" t="s">
        <v>1860</v>
      </c>
      <c r="V898" s="10"/>
      <c r="W898" s="10"/>
      <c r="X898" s="10"/>
      <c r="Y898" s="10"/>
      <c r="Z898" s="10"/>
      <c r="AA898" s="10"/>
      <c r="AB898" s="10"/>
      <c r="AE898" s="12">
        <f>IFERROR(FLOOR(Table_Books[[#This Row],[Published_Date]],10), 0)</f>
        <v>0</v>
      </c>
      <c r="AF898" s="2">
        <f>IFERROR(CEILING(VALUE(LEFT(Table_Books[[#This Row],[Published_Date]],FIND("-",Table_Books[[#This Row],[Published_Date]]&amp;"-")-1))/100, 1), 0)</f>
        <v>0</v>
      </c>
      <c r="AK898" s="2" t="str">
        <f>Table_Books[[#This Row],[Title]]&amp;"_"&amp;Table_Books[[#This Row],[Author]]</f>
        <v>Frisk_Cooper, Dennis</v>
      </c>
      <c r="AL898" s="2" t="str">
        <f>Table_Books[[#This Row],[Author]]&amp;"_"&amp;Table_Books[[#This Row],[Title]]</f>
        <v>Cooper, Dennis_Frisk</v>
      </c>
      <c r="AM898" s="2" t="str">
        <f>Table_Books[[#This Row],[Title]]&amp;" by "&amp;Table_Books[[#This Row],[Author]]</f>
        <v>Frisk by Cooper, Dennis</v>
      </c>
    </row>
    <row r="899" spans="1:41" x14ac:dyDescent="0.35">
      <c r="A899" s="7" t="str">
        <f>"B-" &amp; UPPER(TRIM(Table_Books[[#This Row],[Title]])) &amp; "|" &amp; UPPER(TRIM(Table_Books[[#This Row],[Author]]))</f>
        <v>B-THE MARBLED SWARM|COOPER, DENNIS</v>
      </c>
      <c r="B899" s="35" t="str">
        <f>IF(COUNTIFS(Table_Books[Hash_ID],Table_Books[[#This Row],[Hash_ID]])&gt;1,"Y","N")</f>
        <v>N</v>
      </c>
      <c r="C899" s="35" t="s">
        <v>20388</v>
      </c>
      <c r="D899" s="35" t="s">
        <v>6899</v>
      </c>
      <c r="E899" s="35"/>
      <c r="F899" s="35"/>
      <c r="G899" s="36"/>
      <c r="H899" s="36"/>
      <c r="I899" s="37"/>
      <c r="J899" s="36"/>
      <c r="K899" s="36"/>
      <c r="L899" s="35"/>
      <c r="M899" s="35"/>
      <c r="N899" s="35"/>
      <c r="O899" s="38"/>
      <c r="P899" s="39"/>
      <c r="Q899" s="10" t="s">
        <v>1860</v>
      </c>
      <c r="R899" s="39"/>
      <c r="S899" s="39"/>
      <c r="T899" s="10" t="s">
        <v>1860</v>
      </c>
      <c r="U899" s="10" t="s">
        <v>1860</v>
      </c>
      <c r="V899" s="39"/>
      <c r="W899" s="39"/>
      <c r="X899" s="39"/>
      <c r="Y899" s="39"/>
      <c r="Z899" s="39"/>
      <c r="AA899" s="39"/>
      <c r="AB899" s="39"/>
      <c r="AC899" s="35"/>
      <c r="AD899" s="35"/>
      <c r="AE899" s="36">
        <f>IFERROR(FLOOR(Table_Books[[#This Row],[Published_Date]],10), 0)</f>
        <v>0</v>
      </c>
      <c r="AF899" s="35">
        <f>IFERROR(CEILING(VALUE(LEFT(Table_Books[[#This Row],[Published_Date]],FIND("-",Table_Books[[#This Row],[Published_Date]]&amp;"-")-1))/100, 1), 0)</f>
        <v>0</v>
      </c>
      <c r="AG899" s="35"/>
      <c r="AH899" s="35" t="s">
        <v>21577</v>
      </c>
      <c r="AI899" s="35"/>
      <c r="AJ899" s="35" t="s">
        <v>20426</v>
      </c>
      <c r="AK899" s="35" t="str">
        <f>Table_Books[[#This Row],[Title]]&amp;"_"&amp;Table_Books[[#This Row],[Author]]</f>
        <v>The Marbled Swarm_Cooper, Dennis</v>
      </c>
      <c r="AL899" s="35" t="str">
        <f>Table_Books[[#This Row],[Author]]&amp;"_"&amp;Table_Books[[#This Row],[Title]]</f>
        <v>Cooper, Dennis_The Marbled Swarm</v>
      </c>
      <c r="AM899" s="35" t="str">
        <f>Table_Books[[#This Row],[Title]]&amp;" by "&amp;Table_Books[[#This Row],[Author]]</f>
        <v>The Marbled Swarm by Cooper, Dennis</v>
      </c>
      <c r="AN899" s="35"/>
      <c r="AO899" s="35"/>
    </row>
    <row r="900" spans="1:41" x14ac:dyDescent="0.35">
      <c r="A900" s="7" t="str">
        <f>"B-" &amp; UPPER(TRIM(Table_Books[[#This Row],[Title]])) &amp; "|" &amp; UPPER(TRIM(Table_Books[[#This Row],[Author]]))</f>
        <v>B-THE SLUTS|COOPER, DENNIS</v>
      </c>
      <c r="B900" s="28" t="str">
        <f>IF(COUNTIFS(Table_Books[Hash_ID],Table_Books[[#This Row],[Hash_ID]])&gt;1,"Y","N")</f>
        <v>N</v>
      </c>
      <c r="C900" s="24" t="s">
        <v>14766</v>
      </c>
      <c r="D900" s="24" t="s">
        <v>6899</v>
      </c>
      <c r="G900" s="12"/>
      <c r="H900" s="12"/>
      <c r="I900" s="8"/>
      <c r="J900" s="12"/>
      <c r="K900" s="12"/>
      <c r="O900" s="33"/>
      <c r="P900" s="10"/>
      <c r="Q900" s="10" t="s">
        <v>1860</v>
      </c>
      <c r="R900" s="10"/>
      <c r="S900" s="10"/>
      <c r="T900" s="10" t="s">
        <v>1860</v>
      </c>
      <c r="U900" s="10" t="s">
        <v>1860</v>
      </c>
      <c r="V900" s="10"/>
      <c r="W900" s="10"/>
      <c r="X900" s="10"/>
      <c r="Y900" s="10"/>
      <c r="Z900" s="10"/>
      <c r="AA900" s="10"/>
      <c r="AB900" s="10"/>
      <c r="AE900" s="12">
        <f>IFERROR(FLOOR(Table_Books[[#This Row],[Published_Date]],10), 0)</f>
        <v>0</v>
      </c>
      <c r="AF900" s="2">
        <f>IFERROR(CEILING(VALUE(LEFT(Table_Books[[#This Row],[Published_Date]],FIND("-",Table_Books[[#This Row],[Published_Date]]&amp;"-")-1))/100, 1), 0)</f>
        <v>0</v>
      </c>
      <c r="AH900" s="2" t="s">
        <v>20450</v>
      </c>
      <c r="AK900" s="24" t="str">
        <f>Table_Books[[#This Row],[Title]]&amp;"_"&amp;Table_Books[[#This Row],[Author]]</f>
        <v>The Sluts_Cooper, Dennis</v>
      </c>
      <c r="AL900" s="24" t="str">
        <f>Table_Books[[#This Row],[Author]]&amp;"_"&amp;Table_Books[[#This Row],[Title]]</f>
        <v>Cooper, Dennis_The Sluts</v>
      </c>
      <c r="AM900" s="24" t="str">
        <f>Table_Books[[#This Row],[Title]]&amp;" by "&amp;Table_Books[[#This Row],[Author]]</f>
        <v>The Sluts by Cooper, Dennis</v>
      </c>
    </row>
    <row r="901" spans="1:41" x14ac:dyDescent="0.35">
      <c r="A901" s="7" t="str">
        <f>"B-" &amp; UPPER(TRIM(Table_Books[[#This Row],[Title]])) &amp; "|" &amp; UPPER(TRIM(Table_Books[[#This Row],[Author]]))</f>
        <v>B-TRY|COOPER, DENNIS</v>
      </c>
      <c r="B901" s="28" t="str">
        <f>IF(COUNTIFS(Table_Books[Hash_ID],Table_Books[[#This Row],[Hash_ID]])&gt;1,"Y","N")</f>
        <v>N</v>
      </c>
      <c r="C901" s="2" t="s">
        <v>6417</v>
      </c>
      <c r="D901" s="2" t="s">
        <v>6899</v>
      </c>
      <c r="G901" s="12"/>
      <c r="H901" s="12"/>
      <c r="I901" s="8"/>
      <c r="J901" s="12"/>
      <c r="K901" s="12"/>
      <c r="O901" s="33"/>
      <c r="P901" s="10"/>
      <c r="Q901" s="10" t="s">
        <v>1860</v>
      </c>
      <c r="R901" s="10"/>
      <c r="S901" s="10"/>
      <c r="T901" s="10" t="s">
        <v>1860</v>
      </c>
      <c r="U901" s="10" t="s">
        <v>1860</v>
      </c>
      <c r="V901" s="10"/>
      <c r="W901" s="10"/>
      <c r="X901" s="10"/>
      <c r="Y901" s="10"/>
      <c r="Z901" s="10"/>
      <c r="AA901" s="10"/>
      <c r="AB901" s="10"/>
      <c r="AE901" s="12">
        <f>IFERROR(FLOOR(Table_Books[[#This Row],[Published_Date]],10), 0)</f>
        <v>0</v>
      </c>
      <c r="AF901" s="2">
        <f>IFERROR(CEILING(VALUE(LEFT(Table_Books[[#This Row],[Published_Date]],FIND("-",Table_Books[[#This Row],[Published_Date]]&amp;"-")-1))/100, 1), 0)</f>
        <v>0</v>
      </c>
      <c r="AK901" s="2" t="str">
        <f>Table_Books[[#This Row],[Title]]&amp;"_"&amp;Table_Books[[#This Row],[Author]]</f>
        <v>Try_Cooper, Dennis</v>
      </c>
      <c r="AL901" s="2" t="str">
        <f>Table_Books[[#This Row],[Author]]&amp;"_"&amp;Table_Books[[#This Row],[Title]]</f>
        <v>Cooper, Dennis_Try</v>
      </c>
      <c r="AM901" s="2" t="str">
        <f>Table_Books[[#This Row],[Title]]&amp;" by "&amp;Table_Books[[#This Row],[Author]]</f>
        <v>Try by Cooper, Dennis</v>
      </c>
    </row>
    <row r="902" spans="1:41" x14ac:dyDescent="0.35">
      <c r="A902" s="7" t="str">
        <f>"B-" &amp; UPPER(TRIM(Table_Books[[#This Row],[Title]])) &amp; "|" &amp; UPPER(TRIM(Table_Books[[#This Row],[Author]]))</f>
        <v>B-ON THE REVOLUTIONS OF THE HEAVENLY SPHERES|COPERNICUS, NICOLAUS</v>
      </c>
      <c r="B902" s="35" t="str">
        <f>IF(COUNTIFS(Table_Books[Hash_ID],Table_Books[[#This Row],[Hash_ID]])&gt;1,"Y","N")</f>
        <v>N</v>
      </c>
      <c r="C902" s="35" t="s">
        <v>19361</v>
      </c>
      <c r="D902" s="48" t="s">
        <v>19362</v>
      </c>
      <c r="E902" s="35"/>
      <c r="F902" s="35"/>
      <c r="G902" s="36"/>
      <c r="H902" s="36"/>
      <c r="I902" s="37"/>
      <c r="J902" s="36"/>
      <c r="K902" s="36"/>
      <c r="L902" s="35"/>
      <c r="M902" s="35"/>
      <c r="N902" s="35"/>
      <c r="O902" s="38"/>
      <c r="P902" s="39"/>
      <c r="Q902" s="10" t="s">
        <v>1860</v>
      </c>
      <c r="R902" s="39"/>
      <c r="S902" s="39"/>
      <c r="T902" s="10" t="s">
        <v>1860</v>
      </c>
      <c r="U902" s="10" t="s">
        <v>1860</v>
      </c>
      <c r="V902" s="39"/>
      <c r="W902" s="39"/>
      <c r="X902" s="39"/>
      <c r="Y902" s="39"/>
      <c r="Z902" s="39"/>
      <c r="AA902" s="39"/>
      <c r="AB902" s="39"/>
      <c r="AC902" s="35"/>
      <c r="AD902" s="35"/>
      <c r="AE902" s="36">
        <f>IFERROR(FLOOR(Table_Books[[#This Row],[Published_Date]],10), 0)</f>
        <v>0</v>
      </c>
      <c r="AF902" s="35">
        <f>IFERROR(CEILING(VALUE(LEFT(Table_Books[[#This Row],[Published_Date]],FIND("-",Table_Books[[#This Row],[Published_Date]]&amp;"-")-1))/100, 1), 0)</f>
        <v>0</v>
      </c>
      <c r="AG902" s="35"/>
      <c r="AH902" s="35" t="s">
        <v>21590</v>
      </c>
      <c r="AI902" s="35"/>
      <c r="AJ902" s="35"/>
      <c r="AK902" s="35" t="str">
        <f>Table_Books[[#This Row],[Title]]&amp;"_"&amp;Table_Books[[#This Row],[Author]]</f>
        <v>On the Revolutions of the Heavenly Spheres_Copernicus, Nicolaus</v>
      </c>
      <c r="AL902" s="35" t="str">
        <f>Table_Books[[#This Row],[Author]]&amp;"_"&amp;Table_Books[[#This Row],[Title]]</f>
        <v>Copernicus, Nicolaus_On the Revolutions of the Heavenly Spheres</v>
      </c>
      <c r="AM902" s="35" t="str">
        <f>Table_Books[[#This Row],[Title]]&amp;" by "&amp;Table_Books[[#This Row],[Author]]</f>
        <v>On the Revolutions of the Heavenly Spheres by Copernicus, Nicolaus</v>
      </c>
      <c r="AN902" s="35"/>
      <c r="AO902" s="35"/>
    </row>
    <row r="903" spans="1:41" x14ac:dyDescent="0.35">
      <c r="A903" s="7" t="str">
        <f>"B-" &amp; UPPER(TRIM(Table_Books[[#This Row],[Title]])) &amp; "|" &amp; UPPER(TRIM(Table_Books[[#This Row],[Author]]))</f>
        <v>B-FATHER RAVEN AND OTHER TALES|COPPARD, A.E.</v>
      </c>
      <c r="B903" s="28" t="str">
        <f>IF(COUNTIFS(Table_Books[Hash_ID],Table_Books[[#This Row],[Hash_ID]])&gt;1,"Y","N")</f>
        <v>N</v>
      </c>
      <c r="C903" s="2" t="s">
        <v>8034</v>
      </c>
      <c r="D903" s="2" t="s">
        <v>8445</v>
      </c>
      <c r="G903" s="12"/>
      <c r="H903" s="12">
        <v>2006</v>
      </c>
      <c r="I903" s="8" t="s">
        <v>7930</v>
      </c>
      <c r="J903" s="12"/>
      <c r="K903" s="12"/>
      <c r="O903" s="33"/>
      <c r="P903" s="10"/>
      <c r="Q903" s="10" t="s">
        <v>1860</v>
      </c>
      <c r="R903" s="10"/>
      <c r="S903" s="10"/>
      <c r="T903" s="10" t="s">
        <v>1860</v>
      </c>
      <c r="U903" s="10" t="s">
        <v>1860</v>
      </c>
      <c r="V903" s="10"/>
      <c r="W903" s="10"/>
      <c r="X903" s="10"/>
      <c r="Y903" s="10"/>
      <c r="Z903" s="10"/>
      <c r="AA903" s="10"/>
      <c r="AB903" s="10"/>
      <c r="AE903" s="12">
        <f>IFERROR(FLOOR(Table_Books[[#This Row],[Published_Date]],10), 0)</f>
        <v>0</v>
      </c>
      <c r="AF903" s="2">
        <f>IFERROR(CEILING(VALUE(LEFT(Table_Books[[#This Row],[Published_Date]],FIND("-",Table_Books[[#This Row],[Published_Date]]&amp;"-")-1))/100, 1), 0)</f>
        <v>0</v>
      </c>
      <c r="AK903" s="2" t="str">
        <f>Table_Books[[#This Row],[Title]]&amp;"_"&amp;Table_Books[[#This Row],[Author]]</f>
        <v>Father Raven and Other Tales_Coppard, A.E.</v>
      </c>
      <c r="AL903" s="2" t="str">
        <f>Table_Books[[#This Row],[Author]]&amp;"_"&amp;Table_Books[[#This Row],[Title]]</f>
        <v>Coppard, A.E._Father Raven and Other Tales</v>
      </c>
      <c r="AM903" s="2" t="str">
        <f>Table_Books[[#This Row],[Title]]&amp;" by "&amp;Table_Books[[#This Row],[Author]]</f>
        <v>Father Raven and Other Tales by Coppard, A.E.</v>
      </c>
    </row>
    <row r="904" spans="1:41" x14ac:dyDescent="0.35">
      <c r="A904" s="7" t="str">
        <f>"B-" &amp; UPPER(TRIM(Table_Books[[#This Row],[Title]])) &amp; "|" &amp; UPPER(TRIM(Table_Books[[#This Row],[Author]]))</f>
        <v>B-LE CID / HORACE / CINNA|CORNEILLE, PIERRE</v>
      </c>
      <c r="B904" s="35" t="str">
        <f>IF(COUNTIFS(Table_Books[Hash_ID],Table_Books[[#This Row],[Hash_ID]])&gt;1,"Y","N")</f>
        <v>N</v>
      </c>
      <c r="C904" s="35" t="s">
        <v>19341</v>
      </c>
      <c r="D904" s="48" t="s">
        <v>19342</v>
      </c>
      <c r="E904" s="35"/>
      <c r="F904" s="35"/>
      <c r="G904" s="36"/>
      <c r="H904" s="36"/>
      <c r="I904" s="37"/>
      <c r="J904" s="36"/>
      <c r="K904" s="36"/>
      <c r="L904" s="35"/>
      <c r="M904" s="35"/>
      <c r="N904" s="35"/>
      <c r="O904" s="38"/>
      <c r="P904" s="39"/>
      <c r="Q904" s="10" t="s">
        <v>1860</v>
      </c>
      <c r="R904" s="39"/>
      <c r="S904" s="39"/>
      <c r="T904" s="10" t="s">
        <v>1860</v>
      </c>
      <c r="U904" s="10" t="s">
        <v>1860</v>
      </c>
      <c r="V904" s="39"/>
      <c r="W904" s="39"/>
      <c r="X904" s="39"/>
      <c r="Y904" s="39"/>
      <c r="Z904" s="39"/>
      <c r="AA904" s="39"/>
      <c r="AB904" s="39"/>
      <c r="AC904" s="35"/>
      <c r="AD904" s="35"/>
      <c r="AE904" s="36">
        <f>IFERROR(FLOOR(Table_Books[[#This Row],[Published_Date]],10), 0)</f>
        <v>0</v>
      </c>
      <c r="AF904" s="35">
        <f>IFERROR(CEILING(VALUE(LEFT(Table_Books[[#This Row],[Published_Date]],FIND("-",Table_Books[[#This Row],[Published_Date]]&amp;"-")-1))/100, 1), 0)</f>
        <v>0</v>
      </c>
      <c r="AG904" s="35"/>
      <c r="AH904" s="35" t="s">
        <v>21589</v>
      </c>
      <c r="AI904" s="35"/>
      <c r="AJ904" s="35"/>
      <c r="AK904" s="35" t="str">
        <f>Table_Books[[#This Row],[Title]]&amp;"_"&amp;Table_Books[[#This Row],[Author]]</f>
        <v>Le Cid / Horace / Cinna_Corneille, Pierre</v>
      </c>
      <c r="AL904" s="35" t="str">
        <f>Table_Books[[#This Row],[Author]]&amp;"_"&amp;Table_Books[[#This Row],[Title]]</f>
        <v>Corneille, Pierre_Le Cid / Horace / Cinna</v>
      </c>
      <c r="AM904" s="35" t="str">
        <f>Table_Books[[#This Row],[Title]]&amp;" by "&amp;Table_Books[[#This Row],[Author]]</f>
        <v>Le Cid / Horace / Cinna by Corneille, Pierre</v>
      </c>
      <c r="AN904" s="35"/>
      <c r="AO904" s="35"/>
    </row>
    <row r="905" spans="1:41" x14ac:dyDescent="0.35">
      <c r="A905" s="7" t="str">
        <f>"B-" &amp; UPPER(TRIM(Table_Books[[#This Row],[Title]])) &amp; "|" &amp; UPPER(TRIM(Table_Books[[#This Row],[Author]]))</f>
        <v>B-HENRI ROUSSEAU|CORNELIA STABENOW</v>
      </c>
      <c r="B905" s="28" t="str">
        <f>IF(COUNTIFS(Table_Books[Hash_ID],Table_Books[[#This Row],[Hash_ID]])&gt;1,"Y","N")</f>
        <v>N</v>
      </c>
      <c r="C905" s="2" t="s">
        <v>15952</v>
      </c>
      <c r="D905" s="43" t="s">
        <v>15953</v>
      </c>
      <c r="G905" s="12"/>
      <c r="H905" s="12"/>
      <c r="I905" s="8" t="s">
        <v>13553</v>
      </c>
      <c r="J905" s="12"/>
      <c r="K905" s="12"/>
      <c r="O905" s="33"/>
      <c r="P905" s="10"/>
      <c r="Q905" s="10" t="s">
        <v>1860</v>
      </c>
      <c r="R905" s="10"/>
      <c r="S905" s="10"/>
      <c r="T905" s="10" t="s">
        <v>1860</v>
      </c>
      <c r="U905" s="10" t="s">
        <v>1860</v>
      </c>
      <c r="V905" s="10"/>
      <c r="W905" s="10"/>
      <c r="X905" s="10"/>
      <c r="Y905" s="10"/>
      <c r="Z905" s="10"/>
      <c r="AA905" s="10"/>
      <c r="AB905" s="10"/>
      <c r="AE905" s="12">
        <f>IFERROR(FLOOR(Table_Books[[#This Row],[Published_Date]],10), 0)</f>
        <v>0</v>
      </c>
      <c r="AF905" s="2">
        <f>IFERROR(CEILING(VALUE(LEFT(Table_Books[[#This Row],[Published_Date]],FIND("-",Table_Books[[#This Row],[Published_Date]]&amp;"-")-1))/100, 1), 0)</f>
        <v>0</v>
      </c>
      <c r="AK905" s="2" t="str">
        <f>Table_Books[[#This Row],[Title]]&amp;"_"&amp;Table_Books[[#This Row],[Author]]</f>
        <v>Henri Rousseau_Cornelia Stabenow</v>
      </c>
      <c r="AL905" s="2" t="str">
        <f>Table_Books[[#This Row],[Author]]&amp;"_"&amp;Table_Books[[#This Row],[Title]]</f>
        <v>Cornelia Stabenow_Henri Rousseau</v>
      </c>
      <c r="AM905" s="2" t="str">
        <f>Table_Books[[#This Row],[Title]]&amp;" by "&amp;Table_Books[[#This Row],[Author]]</f>
        <v>Henri Rousseau by Cornelia Stabenow</v>
      </c>
    </row>
    <row r="906" spans="1:41" x14ac:dyDescent="0.35">
      <c r="A906" s="7" t="str">
        <f>"B-" &amp; UPPER(TRIM(Table_Books[[#This Row],[Title]])) &amp; "|" &amp; UPPER(TRIM(Table_Books[[#This Row],[Author]]))</f>
        <v>B-62: A MODEL KIT|CORTÁZAR, JULIO</v>
      </c>
      <c r="B906" s="35" t="str">
        <f>IF(COUNTIFS(Table_Books[Hash_ID],Table_Books[[#This Row],[Hash_ID]])&gt;1,"Y","N")</f>
        <v>Y</v>
      </c>
      <c r="C906" s="35" t="s">
        <v>20047</v>
      </c>
      <c r="D906" s="35" t="s">
        <v>2135</v>
      </c>
      <c r="E906" s="35"/>
      <c r="F906" s="35"/>
      <c r="G906" s="36"/>
      <c r="H906" s="36"/>
      <c r="I906" s="37"/>
      <c r="J906" s="36"/>
      <c r="K906" s="36"/>
      <c r="L906" s="35"/>
      <c r="M906" s="35"/>
      <c r="N906" s="35"/>
      <c r="O906" s="38"/>
      <c r="P906" s="39"/>
      <c r="Q906" s="10" t="s">
        <v>1860</v>
      </c>
      <c r="R906" s="39"/>
      <c r="S906" s="39"/>
      <c r="T906" s="10" t="s">
        <v>1860</v>
      </c>
      <c r="U906" s="10" t="s">
        <v>1860</v>
      </c>
      <c r="V906" s="39"/>
      <c r="W906" s="39"/>
      <c r="X906" s="39"/>
      <c r="Y906" s="39"/>
      <c r="Z906" s="39"/>
      <c r="AA906" s="39"/>
      <c r="AB906" s="39"/>
      <c r="AC906" s="35"/>
      <c r="AD906" s="35"/>
      <c r="AE906" s="36">
        <f>IFERROR(FLOOR(Table_Books[[#This Row],[Published_Date]],10), 0)</f>
        <v>0</v>
      </c>
      <c r="AF906" s="35">
        <f>IFERROR(CEILING(VALUE(LEFT(Table_Books[[#This Row],[Published_Date]],FIND("-",Table_Books[[#This Row],[Published_Date]]&amp;"-")-1))/100, 1), 0)</f>
        <v>0</v>
      </c>
      <c r="AG906" s="35"/>
      <c r="AH906" s="35" t="s">
        <v>21609</v>
      </c>
      <c r="AI906" s="35"/>
      <c r="AJ906" s="35"/>
      <c r="AK906" s="35" t="str">
        <f>Table_Books[[#This Row],[Title]]&amp;"_"&amp;Table_Books[[#This Row],[Author]]</f>
        <v>62: A Model Kit_Cortázar, Julio</v>
      </c>
      <c r="AL906" s="35" t="str">
        <f>Table_Books[[#This Row],[Author]]&amp;"_"&amp;Table_Books[[#This Row],[Title]]</f>
        <v>Cortázar, Julio_62: A Model Kit</v>
      </c>
      <c r="AM906" s="35" t="str">
        <f>Table_Books[[#This Row],[Title]]&amp;" by "&amp;Table_Books[[#This Row],[Author]]</f>
        <v>62: A Model Kit by Cortázar, Julio</v>
      </c>
      <c r="AN906" s="35"/>
      <c r="AO906" s="35"/>
    </row>
    <row r="907" spans="1:41" x14ac:dyDescent="0.35">
      <c r="A907" s="7" t="str">
        <f>"B-" &amp; UPPER(TRIM(Table_Books[[#This Row],[Title]])) &amp; "|" &amp; UPPER(TRIM(Table_Books[[#This Row],[Author]]))</f>
        <v>B-62: A MODEL KIT|CORTÁZAR, JULIO</v>
      </c>
      <c r="B907" s="35" t="str">
        <f>IF(COUNTIFS(Table_Books[Hash_ID],Table_Books[[#This Row],[Hash_ID]])&gt;1,"Y","N")</f>
        <v>Y</v>
      </c>
      <c r="C907" s="35" t="s">
        <v>20047</v>
      </c>
      <c r="D907" s="35" t="s">
        <v>2135</v>
      </c>
      <c r="E907" s="35"/>
      <c r="F907" s="35"/>
      <c r="G907" s="36"/>
      <c r="H907" s="36"/>
      <c r="I907" s="37"/>
      <c r="J907" s="36"/>
      <c r="K907" s="36"/>
      <c r="L907" s="35"/>
      <c r="M907" s="35"/>
      <c r="N907" s="35"/>
      <c r="O907" s="38"/>
      <c r="P907" s="39"/>
      <c r="Q907" s="10" t="s">
        <v>1860</v>
      </c>
      <c r="R907" s="39"/>
      <c r="S907" s="39"/>
      <c r="T907" s="10" t="s">
        <v>1860</v>
      </c>
      <c r="U907" s="10" t="s">
        <v>1860</v>
      </c>
      <c r="V907" s="39"/>
      <c r="W907" s="39"/>
      <c r="X907" s="39"/>
      <c r="Y907" s="39"/>
      <c r="Z907" s="39"/>
      <c r="AA907" s="39"/>
      <c r="AB907" s="39"/>
      <c r="AC907" s="35"/>
      <c r="AD907" s="35"/>
      <c r="AE907" s="36">
        <f>IFERROR(FLOOR(Table_Books[[#This Row],[Published_Date]],10), 0)</f>
        <v>0</v>
      </c>
      <c r="AF907" s="35">
        <f>IFERROR(CEILING(VALUE(LEFT(Table_Books[[#This Row],[Published_Date]],FIND("-",Table_Books[[#This Row],[Published_Date]]&amp;"-")-1))/100, 1), 0)</f>
        <v>0</v>
      </c>
      <c r="AG907" s="35"/>
      <c r="AH907" s="35"/>
      <c r="AI907" s="35"/>
      <c r="AJ907" s="35"/>
      <c r="AK907" s="35" t="str">
        <f>Table_Books[[#This Row],[Title]]&amp;"_"&amp;Table_Books[[#This Row],[Author]]</f>
        <v>62: A Model Kit_Cortázar, Julio</v>
      </c>
      <c r="AL907" s="35" t="str">
        <f>Table_Books[[#This Row],[Author]]&amp;"_"&amp;Table_Books[[#This Row],[Title]]</f>
        <v>Cortázar, Julio_62: A Model Kit</v>
      </c>
      <c r="AM907" s="35" t="str">
        <f>Table_Books[[#This Row],[Title]]&amp;" by "&amp;Table_Books[[#This Row],[Author]]</f>
        <v>62: A Model Kit by Cortázar, Julio</v>
      </c>
      <c r="AN907" s="35"/>
      <c r="AO907" s="35"/>
    </row>
    <row r="908" spans="1:41" x14ac:dyDescent="0.35">
      <c r="A908" s="7" t="str">
        <f>"B-" &amp; UPPER(TRIM(Table_Books[[#This Row],[Title]])) &amp; "|" &amp; UPPER(TRIM(Table_Books[[#This Row],[Author]]))</f>
        <v>B-BESTIARIO|CORTÁZAR, JULIO</v>
      </c>
      <c r="B908" s="28" t="str">
        <f>IF(COUNTIFS(Table_Books[Hash_ID],Table_Books[[#This Row],[Hash_ID]])&gt;1,"Y","N")</f>
        <v>N</v>
      </c>
      <c r="C908" s="2" t="s">
        <v>6589</v>
      </c>
      <c r="D908" s="2" t="s">
        <v>2135</v>
      </c>
      <c r="G908" s="12"/>
      <c r="H908" s="12"/>
      <c r="I908" s="8"/>
      <c r="J908" s="12"/>
      <c r="K908" s="12"/>
      <c r="O908" s="33">
        <v>4</v>
      </c>
      <c r="P908" s="10">
        <v>4</v>
      </c>
      <c r="Q908" s="10" t="s">
        <v>1824</v>
      </c>
      <c r="R908" s="10"/>
      <c r="S908" s="10"/>
      <c r="T908" s="10" t="s">
        <v>1860</v>
      </c>
      <c r="U908" s="10" t="s">
        <v>1860</v>
      </c>
      <c r="V908" s="10" t="s">
        <v>1824</v>
      </c>
      <c r="W908" s="10"/>
      <c r="X908" s="10"/>
      <c r="Y908" s="10"/>
      <c r="Z908" s="10"/>
      <c r="AA908" s="10"/>
      <c r="AB908" s="10"/>
      <c r="AE908" s="12">
        <f>IFERROR(FLOOR(Table_Books[[#This Row],[Published_Date]],10), 0)</f>
        <v>0</v>
      </c>
      <c r="AF908" s="2">
        <f>IFERROR(CEILING(VALUE(LEFT(Table_Books[[#This Row],[Published_Date]],FIND("-",Table_Books[[#This Row],[Published_Date]]&amp;"-")-1))/100, 1), 0)</f>
        <v>0</v>
      </c>
      <c r="AK908" s="2" t="str">
        <f>Table_Books[[#This Row],[Title]]&amp;"_"&amp;Table_Books[[#This Row],[Author]]</f>
        <v>Bestiario_Cortázar, Julio</v>
      </c>
      <c r="AL908" s="2" t="str">
        <f>Table_Books[[#This Row],[Author]]&amp;"_"&amp;Table_Books[[#This Row],[Title]]</f>
        <v>Cortázar, Julio_Bestiario</v>
      </c>
      <c r="AM908" s="2" t="str">
        <f>Table_Books[[#This Row],[Title]]&amp;" by "&amp;Table_Books[[#This Row],[Author]]</f>
        <v>Bestiario by Cortázar, Julio</v>
      </c>
    </row>
    <row r="909" spans="1:41" ht="29" x14ac:dyDescent="0.35">
      <c r="A909" s="7" t="str">
        <f>"B-" &amp; UPPER(TRIM(Table_Books[[#This Row],[Title]])) &amp; "|" &amp; UPPER(TRIM(Table_Books[[#This Row],[Author]]))</f>
        <v>B-BESTIARY|CORTÁZAR, JULIO</v>
      </c>
      <c r="B909" s="28" t="str">
        <f>IF(COUNTIFS(Table_Books[Hash_ID],Table_Books[[#This Row],[Hash_ID]])&gt;1,"Y","N")</f>
        <v>N</v>
      </c>
      <c r="C909" s="2" t="s">
        <v>2134</v>
      </c>
      <c r="D909" s="2" t="s">
        <v>2135</v>
      </c>
      <c r="G909" s="12">
        <v>1951</v>
      </c>
      <c r="H909" s="12"/>
      <c r="I909" s="8"/>
      <c r="J909" s="12"/>
      <c r="K909" s="12"/>
      <c r="L909" s="2">
        <v>224</v>
      </c>
      <c r="M909" s="2" t="s">
        <v>2263</v>
      </c>
      <c r="O909" s="33"/>
      <c r="P909" s="10"/>
      <c r="Q909" s="10" t="s">
        <v>1860</v>
      </c>
      <c r="R909" s="10"/>
      <c r="S909" s="10"/>
      <c r="T909" s="10" t="s">
        <v>1860</v>
      </c>
      <c r="U909" s="10" t="s">
        <v>1860</v>
      </c>
      <c r="V909" s="10"/>
      <c r="W909" s="10"/>
      <c r="X909" s="10"/>
      <c r="Y909" s="10"/>
      <c r="Z909" s="10"/>
      <c r="AA909" s="10"/>
      <c r="AB909" s="10"/>
      <c r="AE909" s="12">
        <f>IFERROR(FLOOR(Table_Books[[#This Row],[Published_Date]],10), 0)</f>
        <v>1950</v>
      </c>
      <c r="AF909" s="2">
        <f>IFERROR(CEILING(VALUE(LEFT(Table_Books[[#This Row],[Published_Date]],FIND("-",Table_Books[[#This Row],[Published_Date]]&amp;"-")-1))/100, 1), 0)</f>
        <v>20</v>
      </c>
      <c r="AK909" s="2" t="str">
        <f>Table_Books[[#This Row],[Title]]&amp;"_"&amp;Table_Books[[#This Row],[Author]]</f>
        <v>Bestiary_Cortázar, Julio</v>
      </c>
      <c r="AL909" s="2" t="str">
        <f>Table_Books[[#This Row],[Author]]&amp;"_"&amp;Table_Books[[#This Row],[Title]]</f>
        <v>Cortázar, Julio_Bestiary</v>
      </c>
      <c r="AM909" s="2" t="str">
        <f>Table_Books[[#This Row],[Title]]&amp;" by "&amp;Table_Books[[#This Row],[Author]]</f>
        <v>Bestiary by Cortázar, Julio</v>
      </c>
    </row>
    <row r="910" spans="1:41" x14ac:dyDescent="0.35">
      <c r="A910" s="7" t="str">
        <f>"B-" &amp; UPPER(TRIM(Table_Books[[#This Row],[Title]])) &amp; "|" &amp; UPPER(TRIM(Table_Books[[#This Row],[Author]]))</f>
        <v>B-BLOW-UP AND OTHER STORIES|CORTÁZAR, JULIO</v>
      </c>
      <c r="B910" s="28" t="str">
        <f>IF(COUNTIFS(Table_Books[Hash_ID],Table_Books[[#This Row],[Hash_ID]])&gt;1,"Y","N")</f>
        <v>Y</v>
      </c>
      <c r="C910" s="2" t="s">
        <v>6594</v>
      </c>
      <c r="D910" s="2" t="s">
        <v>2135</v>
      </c>
      <c r="G910" s="12"/>
      <c r="H910" s="12"/>
      <c r="I910" s="8"/>
      <c r="J910" s="12"/>
      <c r="K910" s="12"/>
      <c r="O910" s="33"/>
      <c r="P910" s="10"/>
      <c r="Q910" s="10" t="s">
        <v>1860</v>
      </c>
      <c r="R910" s="10"/>
      <c r="S910" s="10"/>
      <c r="T910" s="10" t="s">
        <v>1860</v>
      </c>
      <c r="U910" s="10" t="s">
        <v>1860</v>
      </c>
      <c r="V910" s="10"/>
      <c r="W910" s="10"/>
      <c r="X910" s="10"/>
      <c r="Y910" s="10"/>
      <c r="Z910" s="10"/>
      <c r="AA910" s="10"/>
      <c r="AB910" s="10"/>
      <c r="AE910" s="12">
        <f>IFERROR(FLOOR(Table_Books[[#This Row],[Published_Date]],10), 0)</f>
        <v>0</v>
      </c>
      <c r="AF910" s="2">
        <f>IFERROR(CEILING(VALUE(LEFT(Table_Books[[#This Row],[Published_Date]],FIND("-",Table_Books[[#This Row],[Published_Date]]&amp;"-")-1))/100, 1), 0)</f>
        <v>0</v>
      </c>
      <c r="AK910" s="2" t="str">
        <f>Table_Books[[#This Row],[Title]]&amp;"_"&amp;Table_Books[[#This Row],[Author]]</f>
        <v>Blow-Up and Other Stories_Cortázar, Julio</v>
      </c>
      <c r="AL910" s="2" t="str">
        <f>Table_Books[[#This Row],[Author]]&amp;"_"&amp;Table_Books[[#This Row],[Title]]</f>
        <v>Cortázar, Julio_Blow-Up and Other Stories</v>
      </c>
      <c r="AM910" s="2" t="str">
        <f>Table_Books[[#This Row],[Title]]&amp;" by "&amp;Table_Books[[#This Row],[Author]]</f>
        <v>Blow-Up and Other Stories by Cortázar, Julio</v>
      </c>
    </row>
    <row r="911" spans="1:41" x14ac:dyDescent="0.35">
      <c r="A911" s="7" t="str">
        <f>"B-" &amp; UPPER(TRIM(Table_Books[[#This Row],[Title]])) &amp; "|" &amp; UPPER(TRIM(Table_Books[[#This Row],[Author]]))</f>
        <v>B-BLOW-UP AND OTHER STORIES|CORTÁZAR, JULIO</v>
      </c>
      <c r="B911" s="35" t="str">
        <f>IF(COUNTIFS(Table_Books[Hash_ID],Table_Books[[#This Row],[Hash_ID]])&gt;1,"Y","N")</f>
        <v>Y</v>
      </c>
      <c r="C911" s="35" t="s">
        <v>6594</v>
      </c>
      <c r="D911" s="35" t="s">
        <v>2135</v>
      </c>
      <c r="E911" s="35"/>
      <c r="F911" s="35"/>
      <c r="G911" s="36"/>
      <c r="H911" s="36"/>
      <c r="I911" s="37"/>
      <c r="J911" s="36"/>
      <c r="K911" s="36"/>
      <c r="L911" s="35"/>
      <c r="M911" s="35"/>
      <c r="N911" s="35"/>
      <c r="O911" s="38"/>
      <c r="P911" s="39"/>
      <c r="Q911" s="10" t="s">
        <v>1860</v>
      </c>
      <c r="R911" s="39"/>
      <c r="S911" s="39"/>
      <c r="T911" s="10" t="s">
        <v>1860</v>
      </c>
      <c r="U911" s="10" t="s">
        <v>1860</v>
      </c>
      <c r="V911" s="39"/>
      <c r="W911" s="39"/>
      <c r="X911" s="39"/>
      <c r="Y911" s="39"/>
      <c r="Z911" s="39"/>
      <c r="AA911" s="39"/>
      <c r="AB911" s="39"/>
      <c r="AC911" s="35"/>
      <c r="AD911" s="35"/>
      <c r="AE911" s="36">
        <f>IFERROR(FLOOR(Table_Books[[#This Row],[Published_Date]],10), 0)</f>
        <v>0</v>
      </c>
      <c r="AF911" s="35">
        <f>IFERROR(CEILING(VALUE(LEFT(Table_Books[[#This Row],[Published_Date]],FIND("-",Table_Books[[#This Row],[Published_Date]]&amp;"-")-1))/100, 1), 0)</f>
        <v>0</v>
      </c>
      <c r="AG911" s="35"/>
      <c r="AH911" s="35"/>
      <c r="AI911" s="35"/>
      <c r="AJ911" s="35"/>
      <c r="AK911" s="35" t="str">
        <f>Table_Books[[#This Row],[Title]]&amp;"_"&amp;Table_Books[[#This Row],[Author]]</f>
        <v>Blow-Up and Other Stories_Cortázar, Julio</v>
      </c>
      <c r="AL911" s="35" t="str">
        <f>Table_Books[[#This Row],[Author]]&amp;"_"&amp;Table_Books[[#This Row],[Title]]</f>
        <v>Cortázar, Julio_Blow-Up and Other Stories</v>
      </c>
      <c r="AM911" s="35" t="str">
        <f>Table_Books[[#This Row],[Title]]&amp;" by "&amp;Table_Books[[#This Row],[Author]]</f>
        <v>Blow-Up and Other Stories by Cortázar, Julio</v>
      </c>
      <c r="AN911" s="35"/>
      <c r="AO911" s="35"/>
    </row>
    <row r="912" spans="1:41" x14ac:dyDescent="0.35">
      <c r="A912" s="7" t="str">
        <f>"B-" &amp; UPPER(TRIM(Table_Books[[#This Row],[Title]])) &amp; "|" &amp; UPPER(TRIM(Table_Books[[#This Row],[Author]]))</f>
        <v>B-CRONOPIOS AND FAMAS|CORTÁZAR, JULIO</v>
      </c>
      <c r="B912" s="28" t="str">
        <f>IF(COUNTIFS(Table_Books[Hash_ID],Table_Books[[#This Row],[Hash_ID]])&gt;1,"Y","N")</f>
        <v>N</v>
      </c>
      <c r="C912" s="2" t="s">
        <v>6590</v>
      </c>
      <c r="D912" s="2" t="s">
        <v>2135</v>
      </c>
      <c r="G912" s="12"/>
      <c r="H912" s="12"/>
      <c r="I912" s="8"/>
      <c r="J912" s="12"/>
      <c r="K912" s="12"/>
      <c r="O912" s="33"/>
      <c r="P912" s="10"/>
      <c r="Q912" s="10" t="s">
        <v>1860</v>
      </c>
      <c r="R912" s="10"/>
      <c r="S912" s="10"/>
      <c r="T912" s="10" t="s">
        <v>1860</v>
      </c>
      <c r="U912" s="10" t="s">
        <v>1860</v>
      </c>
      <c r="V912" s="10"/>
      <c r="W912" s="10"/>
      <c r="X912" s="10"/>
      <c r="Y912" s="10"/>
      <c r="Z912" s="10"/>
      <c r="AA912" s="10"/>
      <c r="AB912" s="10"/>
      <c r="AE912" s="12">
        <f>IFERROR(FLOOR(Table_Books[[#This Row],[Published_Date]],10), 0)</f>
        <v>0</v>
      </c>
      <c r="AF912" s="2">
        <f>IFERROR(CEILING(VALUE(LEFT(Table_Books[[#This Row],[Published_Date]],FIND("-",Table_Books[[#This Row],[Published_Date]]&amp;"-")-1))/100, 1), 0)</f>
        <v>0</v>
      </c>
      <c r="AK912" s="2" t="str">
        <f>Table_Books[[#This Row],[Title]]&amp;"_"&amp;Table_Books[[#This Row],[Author]]</f>
        <v>Cronopios and Famas_Cortázar, Julio</v>
      </c>
      <c r="AL912" s="2" t="str">
        <f>Table_Books[[#This Row],[Author]]&amp;"_"&amp;Table_Books[[#This Row],[Title]]</f>
        <v>Cortázar, Julio_Cronopios and Famas</v>
      </c>
      <c r="AM912" s="2" t="str">
        <f>Table_Books[[#This Row],[Title]]&amp;" by "&amp;Table_Books[[#This Row],[Author]]</f>
        <v>Cronopios and Famas by Cortázar, Julio</v>
      </c>
    </row>
    <row r="913" spans="1:41" ht="43.5" x14ac:dyDescent="0.35">
      <c r="A913" s="7" t="str">
        <f>"B-" &amp; UPPER(TRIM(Table_Books[[#This Row],[Title]])) &amp; "|" &amp; UPPER(TRIM(Table_Books[[#This Row],[Author]]))</f>
        <v>B-HOPSCOTCH|CORTÁZAR, JULIO</v>
      </c>
      <c r="B913" s="28" t="str">
        <f>IF(COUNTIFS(Table_Books[Hash_ID],Table_Books[[#This Row],[Hash_ID]])&gt;1,"Y","N")</f>
        <v>N</v>
      </c>
      <c r="C913" s="2" t="s">
        <v>5129</v>
      </c>
      <c r="D913" s="2" t="s">
        <v>2135</v>
      </c>
      <c r="G913" s="12">
        <v>1963</v>
      </c>
      <c r="H913" s="12"/>
      <c r="I913" s="8"/>
      <c r="J913" s="12"/>
      <c r="K913" s="12"/>
      <c r="L913" s="2">
        <v>576</v>
      </c>
      <c r="M913" s="2" t="s">
        <v>5230</v>
      </c>
      <c r="O913" s="33">
        <v>4</v>
      </c>
      <c r="P913" s="10"/>
      <c r="Q913" s="10" t="s">
        <v>1860</v>
      </c>
      <c r="R913" s="10"/>
      <c r="S913" s="10"/>
      <c r="T913" s="10" t="s">
        <v>1860</v>
      </c>
      <c r="U913" s="10" t="s">
        <v>1860</v>
      </c>
      <c r="V913" s="10" t="s">
        <v>1824</v>
      </c>
      <c r="W913" s="10"/>
      <c r="X913" s="10"/>
      <c r="Y913" s="10"/>
      <c r="Z913" s="10"/>
      <c r="AA913" s="10"/>
      <c r="AB913" s="10"/>
      <c r="AE913" s="12">
        <f>IFERROR(FLOOR(Table_Books[[#This Row],[Published_Date]],10), 0)</f>
        <v>1960</v>
      </c>
      <c r="AF913" s="2">
        <f>IFERROR(CEILING(VALUE(LEFT(Table_Books[[#This Row],[Published_Date]],FIND("-",Table_Books[[#This Row],[Published_Date]]&amp;"-")-1))/100, 1), 0)</f>
        <v>20</v>
      </c>
      <c r="AK913" s="2" t="str">
        <f>Table_Books[[#This Row],[Title]]&amp;"_"&amp;Table_Books[[#This Row],[Author]]</f>
        <v>Hopscotch_Cortázar, Julio</v>
      </c>
      <c r="AL913" s="2" t="str">
        <f>Table_Books[[#This Row],[Author]]&amp;"_"&amp;Table_Books[[#This Row],[Title]]</f>
        <v>Cortázar, Julio_Hopscotch</v>
      </c>
      <c r="AM913" s="2" t="str">
        <f>Table_Books[[#This Row],[Title]]&amp;" by "&amp;Table_Books[[#This Row],[Author]]</f>
        <v>Hopscotch by Cortázar, Julio</v>
      </c>
    </row>
    <row r="914" spans="1:41" x14ac:dyDescent="0.35">
      <c r="A914" s="7" t="str">
        <f>"B-" &amp; UPPER(TRIM(Table_Books[[#This Row],[Title]])) &amp; "|" &amp; UPPER(TRIM(Table_Books[[#This Row],[Author]]))</f>
        <v>B-HOPSCOTCH (RAYUELA)|CORTÁZAR, JULIO</v>
      </c>
      <c r="B914" s="35" t="str">
        <f>IF(COUNTIFS(Table_Books[Hash_ID],Table_Books[[#This Row],[Hash_ID]])&gt;1,"Y","N")</f>
        <v>Y</v>
      </c>
      <c r="C914" s="35" t="s">
        <v>19732</v>
      </c>
      <c r="D914" s="35" t="s">
        <v>2135</v>
      </c>
      <c r="E914" s="35"/>
      <c r="F914" s="35"/>
      <c r="G914" s="36"/>
      <c r="H914" s="36"/>
      <c r="I914" s="37"/>
      <c r="J914" s="36"/>
      <c r="K914" s="36"/>
      <c r="L914" s="35"/>
      <c r="M914" s="35"/>
      <c r="N914" s="35"/>
      <c r="O914" s="38"/>
      <c r="P914" s="39"/>
      <c r="Q914" s="10" t="s">
        <v>1860</v>
      </c>
      <c r="R914" s="39"/>
      <c r="S914" s="39"/>
      <c r="T914" s="10" t="s">
        <v>1860</v>
      </c>
      <c r="U914" s="10" t="s">
        <v>1860</v>
      </c>
      <c r="V914" s="39"/>
      <c r="W914" s="39"/>
      <c r="X914" s="39"/>
      <c r="Y914" s="39"/>
      <c r="Z914" s="39"/>
      <c r="AA914" s="39"/>
      <c r="AB914" s="39"/>
      <c r="AC914" s="35"/>
      <c r="AD914" s="35"/>
      <c r="AE914" s="36">
        <f>IFERROR(FLOOR(Table_Books[[#This Row],[Published_Date]],10), 0)</f>
        <v>0</v>
      </c>
      <c r="AF914" s="35">
        <f>IFERROR(CEILING(VALUE(LEFT(Table_Books[[#This Row],[Published_Date]],FIND("-",Table_Books[[#This Row],[Published_Date]]&amp;"-")-1))/100, 1), 0)</f>
        <v>0</v>
      </c>
      <c r="AG914" s="35"/>
      <c r="AH914" s="35" t="s">
        <v>21601</v>
      </c>
      <c r="AI914" s="35"/>
      <c r="AJ914" s="35"/>
      <c r="AK914" s="35" t="str">
        <f>Table_Books[[#This Row],[Title]]&amp;"_"&amp;Table_Books[[#This Row],[Author]]</f>
        <v>Hopscotch (Rayuela)_Cortázar, Julio</v>
      </c>
      <c r="AL914" s="35" t="str">
        <f>Table_Books[[#This Row],[Author]]&amp;"_"&amp;Table_Books[[#This Row],[Title]]</f>
        <v>Cortázar, Julio_Hopscotch (Rayuela)</v>
      </c>
      <c r="AM914" s="35" t="str">
        <f>Table_Books[[#This Row],[Title]]&amp;" by "&amp;Table_Books[[#This Row],[Author]]</f>
        <v>Hopscotch (Rayuela) by Cortázar, Julio</v>
      </c>
      <c r="AN914" s="35"/>
      <c r="AO914" s="35"/>
    </row>
    <row r="915" spans="1:41" x14ac:dyDescent="0.35">
      <c r="A915" s="7" t="str">
        <f>"B-" &amp; UPPER(TRIM(Table_Books[[#This Row],[Title]])) &amp; "|" &amp; UPPER(TRIM(Table_Books[[#This Row],[Author]]))</f>
        <v>B-HOPSCOTCH (RAYUELA)|CORTÁZAR, JULIO</v>
      </c>
      <c r="B915" s="35" t="str">
        <f>IF(COUNTIFS(Table_Books[Hash_ID],Table_Books[[#This Row],[Hash_ID]])&gt;1,"Y","N")</f>
        <v>Y</v>
      </c>
      <c r="C915" s="35" t="s">
        <v>19732</v>
      </c>
      <c r="D915" s="35" t="s">
        <v>2135</v>
      </c>
      <c r="E915" s="35"/>
      <c r="F915" s="35"/>
      <c r="G915" s="36"/>
      <c r="H915" s="36"/>
      <c r="I915" s="37"/>
      <c r="J915" s="36"/>
      <c r="K915" s="36"/>
      <c r="L915" s="35"/>
      <c r="M915" s="35"/>
      <c r="N915" s="35"/>
      <c r="O915" s="38"/>
      <c r="P915" s="39"/>
      <c r="Q915" s="10" t="s">
        <v>1860</v>
      </c>
      <c r="R915" s="39"/>
      <c r="S915" s="39"/>
      <c r="T915" s="10" t="s">
        <v>1860</v>
      </c>
      <c r="U915" s="10" t="s">
        <v>1860</v>
      </c>
      <c r="V915" s="39"/>
      <c r="W915" s="39"/>
      <c r="X915" s="39"/>
      <c r="Y915" s="39"/>
      <c r="Z915" s="39"/>
      <c r="AA915" s="39"/>
      <c r="AB915" s="39"/>
      <c r="AC915" s="35"/>
      <c r="AD915" s="35"/>
      <c r="AE915" s="36">
        <f>IFERROR(FLOOR(Table_Books[[#This Row],[Published_Date]],10), 0)</f>
        <v>0</v>
      </c>
      <c r="AF915" s="35">
        <f>IFERROR(CEILING(VALUE(LEFT(Table_Books[[#This Row],[Published_Date]],FIND("-",Table_Books[[#This Row],[Published_Date]]&amp;"-")-1))/100, 1), 0)</f>
        <v>0</v>
      </c>
      <c r="AG915" s="35"/>
      <c r="AH915" s="35" t="s">
        <v>21609</v>
      </c>
      <c r="AI915" s="35"/>
      <c r="AJ915" s="35"/>
      <c r="AK915" s="35" t="str">
        <f>Table_Books[[#This Row],[Title]]&amp;"_"&amp;Table_Books[[#This Row],[Author]]</f>
        <v>Hopscotch (Rayuela)_Cortázar, Julio</v>
      </c>
      <c r="AL915" s="35" t="str">
        <f>Table_Books[[#This Row],[Author]]&amp;"_"&amp;Table_Books[[#This Row],[Title]]</f>
        <v>Cortázar, Julio_Hopscotch (Rayuela)</v>
      </c>
      <c r="AM915" s="35" t="str">
        <f>Table_Books[[#This Row],[Title]]&amp;" by "&amp;Table_Books[[#This Row],[Author]]</f>
        <v>Hopscotch (Rayuela) by Cortázar, Julio</v>
      </c>
      <c r="AN915" s="35"/>
      <c r="AO915" s="35"/>
    </row>
    <row r="916" spans="1:41" x14ac:dyDescent="0.35">
      <c r="A916" s="7" t="str">
        <f>"B-" &amp; UPPER(TRIM(Table_Books[[#This Row],[Title]])) &amp; "|" &amp; UPPER(TRIM(Table_Books[[#This Row],[Author]]))</f>
        <v>B-HOPSCOTCH (RAYUELA)|CORTÁZAR, JULIO</v>
      </c>
      <c r="B916" s="35" t="str">
        <f>IF(COUNTIFS(Table_Books[Hash_ID],Table_Books[[#This Row],[Hash_ID]])&gt;1,"Y","N")</f>
        <v>Y</v>
      </c>
      <c r="C916" s="35" t="s">
        <v>19732</v>
      </c>
      <c r="D916" s="35" t="s">
        <v>2135</v>
      </c>
      <c r="E916" s="35"/>
      <c r="F916" s="35"/>
      <c r="G916" s="36"/>
      <c r="H916" s="36"/>
      <c r="I916" s="37"/>
      <c r="J916" s="36"/>
      <c r="K916" s="36"/>
      <c r="L916" s="35"/>
      <c r="M916" s="35"/>
      <c r="N916" s="35"/>
      <c r="O916" s="38"/>
      <c r="P916" s="39"/>
      <c r="Q916" s="10" t="s">
        <v>1860</v>
      </c>
      <c r="R916" s="39"/>
      <c r="S916" s="39"/>
      <c r="T916" s="10" t="s">
        <v>1860</v>
      </c>
      <c r="U916" s="10" t="s">
        <v>1860</v>
      </c>
      <c r="V916" s="39"/>
      <c r="W916" s="39"/>
      <c r="X916" s="39"/>
      <c r="Y916" s="39"/>
      <c r="Z916" s="39"/>
      <c r="AA916" s="39"/>
      <c r="AB916" s="39"/>
      <c r="AC916" s="35"/>
      <c r="AD916" s="35"/>
      <c r="AE916" s="36">
        <f>IFERROR(FLOOR(Table_Books[[#This Row],[Published_Date]],10), 0)</f>
        <v>0</v>
      </c>
      <c r="AF916" s="35">
        <f>IFERROR(CEILING(VALUE(LEFT(Table_Books[[#This Row],[Published_Date]],FIND("-",Table_Books[[#This Row],[Published_Date]]&amp;"-")-1))/100, 1), 0)</f>
        <v>0</v>
      </c>
      <c r="AG916" s="35"/>
      <c r="AH916" s="35"/>
      <c r="AI916" s="35"/>
      <c r="AJ916" s="35"/>
      <c r="AK916" s="35" t="str">
        <f>Table_Books[[#This Row],[Title]]&amp;"_"&amp;Table_Books[[#This Row],[Author]]</f>
        <v>Hopscotch (Rayuela)_Cortázar, Julio</v>
      </c>
      <c r="AL916" s="35" t="str">
        <f>Table_Books[[#This Row],[Author]]&amp;"_"&amp;Table_Books[[#This Row],[Title]]</f>
        <v>Cortázar, Julio_Hopscotch (Rayuela)</v>
      </c>
      <c r="AM916" s="35" t="str">
        <f>Table_Books[[#This Row],[Title]]&amp;" by "&amp;Table_Books[[#This Row],[Author]]</f>
        <v>Hopscotch (Rayuela) by Cortázar, Julio</v>
      </c>
      <c r="AN916" s="35"/>
      <c r="AO916" s="35"/>
    </row>
    <row r="917" spans="1:41" x14ac:dyDescent="0.35">
      <c r="A917" s="7" t="str">
        <f>"B-" &amp; UPPER(TRIM(Table_Books[[#This Row],[Title]])) &amp; "|" &amp; UPPER(TRIM(Table_Books[[#This Row],[Author]]))</f>
        <v>B-THE SECRET WEAPONS|CORTÁZAR, JULIO</v>
      </c>
      <c r="B917" s="28" t="str">
        <f>IF(COUNTIFS(Table_Books[Hash_ID],Table_Books[[#This Row],[Hash_ID]])&gt;1,"Y","N")</f>
        <v>N</v>
      </c>
      <c r="C917" s="2" t="s">
        <v>6581</v>
      </c>
      <c r="D917" s="2" t="s">
        <v>2135</v>
      </c>
      <c r="G917" s="12"/>
      <c r="H917" s="12"/>
      <c r="I917" s="8"/>
      <c r="J917" s="12"/>
      <c r="K917" s="12"/>
      <c r="O917" s="33"/>
      <c r="P917" s="10"/>
      <c r="Q917" s="10" t="s">
        <v>1860</v>
      </c>
      <c r="R917" s="10"/>
      <c r="S917" s="10"/>
      <c r="T917" s="10" t="s">
        <v>1860</v>
      </c>
      <c r="U917" s="10" t="s">
        <v>1860</v>
      </c>
      <c r="V917" s="10"/>
      <c r="W917" s="10"/>
      <c r="X917" s="10"/>
      <c r="Y917" s="10"/>
      <c r="Z917" s="10"/>
      <c r="AA917" s="10"/>
      <c r="AB917" s="10"/>
      <c r="AE917" s="12">
        <f>IFERROR(FLOOR(Table_Books[[#This Row],[Published_Date]],10), 0)</f>
        <v>0</v>
      </c>
      <c r="AF917" s="2">
        <f>IFERROR(CEILING(VALUE(LEFT(Table_Books[[#This Row],[Published_Date]],FIND("-",Table_Books[[#This Row],[Published_Date]]&amp;"-")-1))/100, 1), 0)</f>
        <v>0</v>
      </c>
      <c r="AK917" s="2" t="str">
        <f>Table_Books[[#This Row],[Title]]&amp;"_"&amp;Table_Books[[#This Row],[Author]]</f>
        <v>The Secret Weapons_Cortázar, Julio</v>
      </c>
      <c r="AL917" s="2" t="str">
        <f>Table_Books[[#This Row],[Author]]&amp;"_"&amp;Table_Books[[#This Row],[Title]]</f>
        <v>Cortázar, Julio_The Secret Weapons</v>
      </c>
      <c r="AM917" s="2" t="str">
        <f>Table_Books[[#This Row],[Title]]&amp;" by "&amp;Table_Books[[#This Row],[Author]]</f>
        <v>The Secret Weapons by Cortázar, Julio</v>
      </c>
    </row>
    <row r="918" spans="1:41" x14ac:dyDescent="0.35">
      <c r="A918" s="7" t="str">
        <f>"B-" &amp; UPPER(TRIM(Table_Books[[#This Row],[Title]])) &amp; "|" &amp; UPPER(TRIM(Table_Books[[#This Row],[Author]]))</f>
        <v>B-BLACK SPIRITS AND WHITE|CRAM, RALPH ADAMS</v>
      </c>
      <c r="B918" s="28" t="str">
        <f>IF(COUNTIFS(Table_Books[Hash_ID],Table_Books[[#This Row],[Hash_ID]])&gt;1,"Y","N")</f>
        <v>N</v>
      </c>
      <c r="C918" s="2" t="s">
        <v>8025</v>
      </c>
      <c r="D918" s="2" t="s">
        <v>8827</v>
      </c>
      <c r="G918" s="12"/>
      <c r="H918" s="12">
        <v>2004</v>
      </c>
      <c r="I918" s="8" t="s">
        <v>7930</v>
      </c>
      <c r="J918" s="12"/>
      <c r="K918" s="12"/>
      <c r="O918" s="33"/>
      <c r="P918" s="10"/>
      <c r="Q918" s="10" t="s">
        <v>1860</v>
      </c>
      <c r="R918" s="10"/>
      <c r="S918" s="10"/>
      <c r="T918" s="10" t="s">
        <v>1860</v>
      </c>
      <c r="U918" s="10" t="s">
        <v>1860</v>
      </c>
      <c r="V918" s="10"/>
      <c r="W918" s="10"/>
      <c r="X918" s="10"/>
      <c r="Y918" s="10"/>
      <c r="Z918" s="10"/>
      <c r="AA918" s="10"/>
      <c r="AB918" s="10"/>
      <c r="AE918" s="12">
        <f>IFERROR(FLOOR(Table_Books[[#This Row],[Published_Date]],10), 0)</f>
        <v>0</v>
      </c>
      <c r="AF918" s="2">
        <f>IFERROR(CEILING(VALUE(LEFT(Table_Books[[#This Row],[Published_Date]],FIND("-",Table_Books[[#This Row],[Published_Date]]&amp;"-")-1))/100, 1), 0)</f>
        <v>0</v>
      </c>
      <c r="AK918" s="2" t="str">
        <f>Table_Books[[#This Row],[Title]]&amp;"_"&amp;Table_Books[[#This Row],[Author]]</f>
        <v>Black Spirits and White_Cram, Ralph Adams</v>
      </c>
      <c r="AL918" s="2" t="str">
        <f>Table_Books[[#This Row],[Author]]&amp;"_"&amp;Table_Books[[#This Row],[Title]]</f>
        <v>Cram, Ralph Adams_Black Spirits and White</v>
      </c>
      <c r="AM918" s="2" t="str">
        <f>Table_Books[[#This Row],[Title]]&amp;" by "&amp;Table_Books[[#This Row],[Author]]</f>
        <v>Black Spirits and White by Cram, Ralph Adams</v>
      </c>
    </row>
    <row r="919" spans="1:41" x14ac:dyDescent="0.35">
      <c r="A919" s="7" t="str">
        <f>"B-" &amp; UPPER(TRIM(Table_Books[[#This Row],[Title]])) &amp; "|" &amp; UPPER(TRIM(Table_Books[[#This Row],[Author]]))</f>
        <v>B-MAGGIE: A GIRL OF THE STREETS|CRANE, STEPHEN</v>
      </c>
      <c r="B919" s="35" t="str">
        <f>IF(COUNTIFS(Table_Books[Hash_ID],Table_Books[[#This Row],[Hash_ID]])&gt;1,"Y","N")</f>
        <v>N</v>
      </c>
      <c r="C919" s="35" t="s">
        <v>19583</v>
      </c>
      <c r="D919" s="48" t="s">
        <v>19582</v>
      </c>
      <c r="E919" s="35"/>
      <c r="F919" s="35"/>
      <c r="G919" s="36"/>
      <c r="H919" s="36"/>
      <c r="I919" s="37"/>
      <c r="J919" s="36"/>
      <c r="K919" s="36"/>
      <c r="L919" s="35"/>
      <c r="M919" s="35"/>
      <c r="N919" s="35"/>
      <c r="O919" s="38"/>
      <c r="P919" s="39"/>
      <c r="Q919" s="10" t="s">
        <v>1860</v>
      </c>
      <c r="R919" s="39"/>
      <c r="S919" s="39"/>
      <c r="T919" s="10" t="s">
        <v>1860</v>
      </c>
      <c r="U919" s="10" t="s">
        <v>1860</v>
      </c>
      <c r="V919" s="39"/>
      <c r="W919" s="39"/>
      <c r="X919" s="39"/>
      <c r="Y919" s="39"/>
      <c r="Z919" s="39"/>
      <c r="AA919" s="39"/>
      <c r="AB919" s="39"/>
      <c r="AC919" s="35"/>
      <c r="AD919" s="35"/>
      <c r="AE919" s="36">
        <f>IFERROR(FLOOR(Table_Books[[#This Row],[Published_Date]],10), 0)</f>
        <v>0</v>
      </c>
      <c r="AF919" s="35">
        <f>IFERROR(CEILING(VALUE(LEFT(Table_Books[[#This Row],[Published_Date]],FIND("-",Table_Books[[#This Row],[Published_Date]]&amp;"-")-1))/100, 1), 0)</f>
        <v>0</v>
      </c>
      <c r="AG919" s="35"/>
      <c r="AH919" s="35" t="s">
        <v>21597</v>
      </c>
      <c r="AI919" s="35"/>
      <c r="AJ919" s="35"/>
      <c r="AK919" s="35" t="str">
        <f>Table_Books[[#This Row],[Title]]&amp;"_"&amp;Table_Books[[#This Row],[Author]]</f>
        <v>Maggie: A Girl of the Streets_Crane, Stephen</v>
      </c>
      <c r="AL919" s="35" t="str">
        <f>Table_Books[[#This Row],[Author]]&amp;"_"&amp;Table_Books[[#This Row],[Title]]</f>
        <v>Crane, Stephen_Maggie: A Girl of the Streets</v>
      </c>
      <c r="AM919" s="35" t="str">
        <f>Table_Books[[#This Row],[Title]]&amp;" by "&amp;Table_Books[[#This Row],[Author]]</f>
        <v>Maggie: A Girl of the Streets by Crane, Stephen</v>
      </c>
      <c r="AN919" s="35"/>
      <c r="AO919" s="35"/>
    </row>
    <row r="920" spans="1:41" x14ac:dyDescent="0.35">
      <c r="A920" s="7" t="str">
        <f>"B-" &amp; UPPER(TRIM(Table_Books[[#This Row],[Title]])) &amp; "|" &amp; UPPER(TRIM(Table_Books[[#This Row],[Author]]))</f>
        <v>B-THE RED BADGE OF COURAGE|CRANE, STEPHEN</v>
      </c>
      <c r="B920" s="35" t="str">
        <f>IF(COUNTIFS(Table_Books[Hash_ID],Table_Books[[#This Row],[Hash_ID]])&gt;1,"Y","N")</f>
        <v>N</v>
      </c>
      <c r="C920" s="35" t="s">
        <v>19581</v>
      </c>
      <c r="D920" s="48" t="s">
        <v>19582</v>
      </c>
      <c r="E920" s="35"/>
      <c r="F920" s="35"/>
      <c r="G920" s="36"/>
      <c r="H920" s="36"/>
      <c r="I920" s="37"/>
      <c r="J920" s="36"/>
      <c r="K920" s="36"/>
      <c r="L920" s="35"/>
      <c r="M920" s="35"/>
      <c r="N920" s="35"/>
      <c r="O920" s="38"/>
      <c r="P920" s="39"/>
      <c r="Q920" s="10" t="s">
        <v>1860</v>
      </c>
      <c r="R920" s="39"/>
      <c r="S920" s="39"/>
      <c r="T920" s="10" t="s">
        <v>1860</v>
      </c>
      <c r="U920" s="10" t="s">
        <v>1860</v>
      </c>
      <c r="V920" s="39"/>
      <c r="W920" s="39"/>
      <c r="X920" s="39"/>
      <c r="Y920" s="39"/>
      <c r="Z920" s="39"/>
      <c r="AA920" s="39"/>
      <c r="AB920" s="39"/>
      <c r="AC920" s="35"/>
      <c r="AD920" s="35"/>
      <c r="AE920" s="36">
        <f>IFERROR(FLOOR(Table_Books[[#This Row],[Published_Date]],10), 0)</f>
        <v>0</v>
      </c>
      <c r="AF920" s="35">
        <f>IFERROR(CEILING(VALUE(LEFT(Table_Books[[#This Row],[Published_Date]],FIND("-",Table_Books[[#This Row],[Published_Date]]&amp;"-")-1))/100, 1), 0)</f>
        <v>0</v>
      </c>
      <c r="AG920" s="35"/>
      <c r="AH920" s="35" t="s">
        <v>21597</v>
      </c>
      <c r="AI920" s="35"/>
      <c r="AJ920" s="35"/>
      <c r="AK920" s="35" t="str">
        <f>Table_Books[[#This Row],[Title]]&amp;"_"&amp;Table_Books[[#This Row],[Author]]</f>
        <v>The Red Badge of Courage_Crane, Stephen</v>
      </c>
      <c r="AL920" s="35" t="str">
        <f>Table_Books[[#This Row],[Author]]&amp;"_"&amp;Table_Books[[#This Row],[Title]]</f>
        <v>Crane, Stephen_The Red Badge of Courage</v>
      </c>
      <c r="AM920" s="35" t="str">
        <f>Table_Books[[#This Row],[Title]]&amp;" by "&amp;Table_Books[[#This Row],[Author]]</f>
        <v>The Red Badge of Courage by Crane, Stephen</v>
      </c>
      <c r="AN920" s="35"/>
      <c r="AO920" s="35"/>
    </row>
    <row r="921" spans="1:41" x14ac:dyDescent="0.35">
      <c r="A921" s="7" t="str">
        <f>"B-" &amp; UPPER(TRIM(Table_Books[[#This Row],[Title]])) &amp; "|" &amp; UPPER(TRIM(Table_Books[[#This Row],[Author]]))</f>
        <v>B-BOOK OF COMMON PRAYER|CRANMER, THOMAS (PRIMARY AUTHOR)</v>
      </c>
      <c r="B921" s="35" t="str">
        <f>IF(COUNTIFS(Table_Books[Hash_ID],Table_Books[[#This Row],[Hash_ID]])&gt;1,"Y","N")</f>
        <v>N</v>
      </c>
      <c r="C921" s="35" t="s">
        <v>19279</v>
      </c>
      <c r="D921" s="48" t="s">
        <v>19280</v>
      </c>
      <c r="E921" s="35"/>
      <c r="F921" s="35"/>
      <c r="G921" s="36"/>
      <c r="H921" s="36"/>
      <c r="I921" s="37"/>
      <c r="J921" s="36"/>
      <c r="K921" s="36"/>
      <c r="L921" s="35"/>
      <c r="M921" s="35"/>
      <c r="N921" s="35"/>
      <c r="O921" s="38"/>
      <c r="P921" s="39"/>
      <c r="Q921" s="10" t="s">
        <v>1860</v>
      </c>
      <c r="R921" s="39"/>
      <c r="S921" s="39"/>
      <c r="T921" s="10" t="s">
        <v>1860</v>
      </c>
      <c r="U921" s="10" t="s">
        <v>1860</v>
      </c>
      <c r="V921" s="39"/>
      <c r="W921" s="39"/>
      <c r="X921" s="39"/>
      <c r="Y921" s="39"/>
      <c r="Z921" s="39"/>
      <c r="AA921" s="39"/>
      <c r="AB921" s="39"/>
      <c r="AC921" s="35"/>
      <c r="AD921" s="35"/>
      <c r="AE921" s="36">
        <f>IFERROR(FLOOR(Table_Books[[#This Row],[Published_Date]],10), 0)</f>
        <v>0</v>
      </c>
      <c r="AF921" s="35">
        <f>IFERROR(CEILING(VALUE(LEFT(Table_Books[[#This Row],[Published_Date]],FIND("-",Table_Books[[#This Row],[Published_Date]]&amp;"-")-1))/100, 1), 0)</f>
        <v>0</v>
      </c>
      <c r="AG921" s="35"/>
      <c r="AH921" s="35" t="s">
        <v>21588</v>
      </c>
      <c r="AI921" s="35"/>
      <c r="AJ921" s="35"/>
      <c r="AK921" s="35" t="str">
        <f>Table_Books[[#This Row],[Title]]&amp;"_"&amp;Table_Books[[#This Row],[Author]]</f>
        <v>Book of Common Prayer_Cranmer, Thomas (Primary Author)</v>
      </c>
      <c r="AL921" s="35" t="str">
        <f>Table_Books[[#This Row],[Author]]&amp;"_"&amp;Table_Books[[#This Row],[Title]]</f>
        <v>Cranmer, Thomas (Primary Author)_Book of Common Prayer</v>
      </c>
      <c r="AM921" s="35" t="str">
        <f>Table_Books[[#This Row],[Title]]&amp;" by "&amp;Table_Books[[#This Row],[Author]]</f>
        <v>Book of Common Prayer by Cranmer, Thomas (Primary Author)</v>
      </c>
      <c r="AN921" s="35"/>
      <c r="AO921" s="35"/>
    </row>
    <row r="922" spans="1:41" x14ac:dyDescent="0.35">
      <c r="A922" s="7" t="str">
        <f>"B-" &amp; UPPER(TRIM(Table_Books[[#This Row],[Title]])) &amp; "|" &amp; UPPER(TRIM(Table_Books[[#This Row],[Author]]))</f>
        <v>B-UNCANNY TALES|CRAWFORD, F. MARION</v>
      </c>
      <c r="B922" s="28" t="str">
        <f>IF(COUNTIFS(Table_Books[Hash_ID],Table_Books[[#This Row],[Hash_ID]])&gt;1,"Y","N")</f>
        <v>N</v>
      </c>
      <c r="C922" s="2" t="s">
        <v>7974</v>
      </c>
      <c r="D922" s="2" t="s">
        <v>8439</v>
      </c>
      <c r="G922" s="12"/>
      <c r="H922" s="12"/>
      <c r="I922" s="8"/>
      <c r="J922" s="12"/>
      <c r="K922" s="12"/>
      <c r="O922" s="33"/>
      <c r="P922" s="10"/>
      <c r="Q922" s="10" t="s">
        <v>1860</v>
      </c>
      <c r="R922" s="10"/>
      <c r="S922" s="10"/>
      <c r="T922" s="10" t="s">
        <v>1860</v>
      </c>
      <c r="U922" s="10" t="s">
        <v>1860</v>
      </c>
      <c r="V922" s="10"/>
      <c r="W922" s="10"/>
      <c r="X922" s="10"/>
      <c r="Y922" s="10"/>
      <c r="Z922" s="10"/>
      <c r="AA922" s="10"/>
      <c r="AB922" s="10"/>
      <c r="AE922" s="12">
        <f>IFERROR(FLOOR(Table_Books[[#This Row],[Published_Date]],10), 0)</f>
        <v>0</v>
      </c>
      <c r="AF922" s="2">
        <f>IFERROR(CEILING(VALUE(LEFT(Table_Books[[#This Row],[Published_Date]],FIND("-",Table_Books[[#This Row],[Published_Date]]&amp;"-")-1))/100, 1), 0)</f>
        <v>0</v>
      </c>
      <c r="AK922" s="2" t="str">
        <f>Table_Books[[#This Row],[Title]]&amp;"_"&amp;Table_Books[[#This Row],[Author]]</f>
        <v>Uncanny Tales_Crawford, F. Marion</v>
      </c>
      <c r="AL922" s="2" t="str">
        <f>Table_Books[[#This Row],[Author]]&amp;"_"&amp;Table_Books[[#This Row],[Title]]</f>
        <v>Crawford, F. Marion_Uncanny Tales</v>
      </c>
      <c r="AM922" s="2" t="str">
        <f>Table_Books[[#This Row],[Title]]&amp;" by "&amp;Table_Books[[#This Row],[Author]]</f>
        <v>Uncanny Tales by Crawford, F. Marion</v>
      </c>
    </row>
    <row r="923" spans="1:41" x14ac:dyDescent="0.35">
      <c r="A923" s="7" t="str">
        <f>"B-" &amp; UPPER(TRIM(Table_Books[[#This Row],[Title]])) &amp; "|" &amp; UPPER(TRIM(Table_Books[[#This Row],[Author]]))</f>
        <v>B-MORBID TALES|CRISP, QUENTIN S.</v>
      </c>
      <c r="B923" s="28" t="str">
        <f>IF(COUNTIFS(Table_Books[Hash_ID],Table_Books[[#This Row],[Hash_ID]])&gt;1,"Y","N")</f>
        <v>N</v>
      </c>
      <c r="C923" s="2" t="s">
        <v>8023</v>
      </c>
      <c r="D923" s="2" t="s">
        <v>8474</v>
      </c>
      <c r="G923" s="12"/>
      <c r="H923" s="12"/>
      <c r="I923" s="8"/>
      <c r="J923" s="12"/>
      <c r="K923" s="12"/>
      <c r="O923" s="33"/>
      <c r="P923" s="10"/>
      <c r="Q923" s="10" t="s">
        <v>1860</v>
      </c>
      <c r="R923" s="10"/>
      <c r="S923" s="10"/>
      <c r="T923" s="10" t="s">
        <v>1860</v>
      </c>
      <c r="U923" s="10" t="s">
        <v>1860</v>
      </c>
      <c r="V923" s="10"/>
      <c r="W923" s="10"/>
      <c r="X923" s="10"/>
      <c r="Y923" s="10"/>
      <c r="Z923" s="10"/>
      <c r="AA923" s="10"/>
      <c r="AB923" s="10"/>
      <c r="AE923" s="12">
        <f>IFERROR(FLOOR(Table_Books[[#This Row],[Published_Date]],10), 0)</f>
        <v>0</v>
      </c>
      <c r="AF923" s="2">
        <f>IFERROR(CEILING(VALUE(LEFT(Table_Books[[#This Row],[Published_Date]],FIND("-",Table_Books[[#This Row],[Published_Date]]&amp;"-")-1))/100, 1), 0)</f>
        <v>0</v>
      </c>
      <c r="AK923" s="2" t="str">
        <f>Table_Books[[#This Row],[Title]]&amp;"_"&amp;Table_Books[[#This Row],[Author]]</f>
        <v>Morbid Tales_Crisp, Quentin S.</v>
      </c>
      <c r="AL923" s="2" t="str">
        <f>Table_Books[[#This Row],[Author]]&amp;"_"&amp;Table_Books[[#This Row],[Title]]</f>
        <v>Crisp, Quentin S._Morbid Tales</v>
      </c>
      <c r="AM923" s="2" t="str">
        <f>Table_Books[[#This Row],[Title]]&amp;" by "&amp;Table_Books[[#This Row],[Author]]</f>
        <v>Morbid Tales by Crisp, Quentin S.</v>
      </c>
    </row>
    <row r="924" spans="1:41" x14ac:dyDescent="0.35">
      <c r="A924" s="7" t="str">
        <f>"B-" &amp; UPPER(TRIM(Table_Books[[#This Row],[Title]])) &amp; "|" &amp; UPPER(TRIM(Table_Books[[#This Row],[Author]]))</f>
        <v>B-MAGICK IN THEORY AND PRACTICE|CROWLEY, ALEISTER</v>
      </c>
      <c r="B924" s="28" t="str">
        <f>IF(COUNTIFS(Table_Books[Hash_ID],Table_Books[[#This Row],[Hash_ID]])&gt;1,"Y","N")</f>
        <v>N</v>
      </c>
      <c r="C924" s="2" t="s">
        <v>20462</v>
      </c>
      <c r="D924" s="2" t="s">
        <v>5312</v>
      </c>
      <c r="G924" s="12"/>
      <c r="H924" s="12"/>
      <c r="I924" s="8"/>
      <c r="J924" s="12"/>
      <c r="K924" s="12"/>
      <c r="O924" s="33"/>
      <c r="P924" s="10"/>
      <c r="Q924" s="10" t="s">
        <v>1860</v>
      </c>
      <c r="R924" s="10"/>
      <c r="S924" s="10"/>
      <c r="T924" s="10" t="s">
        <v>1860</v>
      </c>
      <c r="U924" s="10" t="s">
        <v>1860</v>
      </c>
      <c r="V924" s="10"/>
      <c r="W924" s="10"/>
      <c r="X924" s="10"/>
      <c r="Y924" s="10"/>
      <c r="Z924" s="10"/>
      <c r="AA924" s="10"/>
      <c r="AB924" s="10"/>
      <c r="AE924" s="12">
        <f>IFERROR(FLOOR(Table_Books[[#This Row],[Published_Date]],10), 0)</f>
        <v>0</v>
      </c>
      <c r="AF924" s="2">
        <f>IFERROR(CEILING(VALUE(LEFT(Table_Books[[#This Row],[Published_Date]],FIND("-",Table_Books[[#This Row],[Published_Date]]&amp;"-")-1))/100, 1), 0)</f>
        <v>0</v>
      </c>
      <c r="AK924" s="2" t="str">
        <f>Table_Books[[#This Row],[Title]]&amp;"_"&amp;Table_Books[[#This Row],[Author]]</f>
        <v>Magick in Theory and Practice_Crowley, Aleister</v>
      </c>
      <c r="AL924" s="2" t="str">
        <f>Table_Books[[#This Row],[Author]]&amp;"_"&amp;Table_Books[[#This Row],[Title]]</f>
        <v>Crowley, Aleister_Magick in Theory and Practice</v>
      </c>
      <c r="AM924" s="2" t="str">
        <f>Table_Books[[#This Row],[Title]]&amp;" by "&amp;Table_Books[[#This Row],[Author]]</f>
        <v>Magick in Theory and Practice by Crowley, Aleister</v>
      </c>
    </row>
    <row r="925" spans="1:41" ht="43.5" x14ac:dyDescent="0.35">
      <c r="A925" s="7" t="str">
        <f>"B-" &amp; UPPER(TRIM(Table_Books[[#This Row],[Title]])) &amp; "|" &amp; UPPER(TRIM(Table_Books[[#This Row],[Author]]))</f>
        <v>B-THE BOOK OF THOTH|CROWLEY, ALEISTER</v>
      </c>
      <c r="B925" s="28" t="str">
        <f>IF(COUNTIFS(Table_Books[Hash_ID],Table_Books[[#This Row],[Hash_ID]])&gt;1,"Y","N")</f>
        <v>N</v>
      </c>
      <c r="C925" s="2" t="s">
        <v>5311</v>
      </c>
      <c r="D925" s="2" t="s">
        <v>5312</v>
      </c>
      <c r="G925" s="12">
        <v>1944</v>
      </c>
      <c r="H925" s="12"/>
      <c r="I925" s="8"/>
      <c r="J925" s="12"/>
      <c r="K925" s="12"/>
      <c r="L925" s="2">
        <v>287</v>
      </c>
      <c r="M925" s="2" t="s">
        <v>5412</v>
      </c>
      <c r="O925" s="33"/>
      <c r="P925" s="10"/>
      <c r="Q925" s="10" t="s">
        <v>1860</v>
      </c>
      <c r="R925" s="10"/>
      <c r="S925" s="10"/>
      <c r="T925" s="10" t="s">
        <v>1860</v>
      </c>
      <c r="U925" s="10" t="s">
        <v>1860</v>
      </c>
      <c r="V925" s="10"/>
      <c r="W925" s="10"/>
      <c r="X925" s="10"/>
      <c r="Y925" s="10"/>
      <c r="Z925" s="10"/>
      <c r="AA925" s="10"/>
      <c r="AB925" s="10"/>
      <c r="AE925" s="12">
        <f>IFERROR(FLOOR(Table_Books[[#This Row],[Published_Date]],10), 0)</f>
        <v>1940</v>
      </c>
      <c r="AF925" s="2">
        <f>IFERROR(CEILING(VALUE(LEFT(Table_Books[[#This Row],[Published_Date]],FIND("-",Table_Books[[#This Row],[Published_Date]]&amp;"-")-1))/100, 1), 0)</f>
        <v>20</v>
      </c>
      <c r="AK925" s="2" t="str">
        <f>Table_Books[[#This Row],[Title]]&amp;"_"&amp;Table_Books[[#This Row],[Author]]</f>
        <v>The Book of Thoth_Crowley, Aleister</v>
      </c>
      <c r="AL925" s="2" t="str">
        <f>Table_Books[[#This Row],[Author]]&amp;"_"&amp;Table_Books[[#This Row],[Title]]</f>
        <v>Crowley, Aleister_The Book of Thoth</v>
      </c>
      <c r="AM925" s="2" t="str">
        <f>Table_Books[[#This Row],[Title]]&amp;" by "&amp;Table_Books[[#This Row],[Author]]</f>
        <v>The Book of Thoth by Crowley, Aleister</v>
      </c>
    </row>
    <row r="926" spans="1:41" x14ac:dyDescent="0.35">
      <c r="A926" s="7" t="str">
        <f>"B-" &amp; UPPER(TRIM(Table_Books[[#This Row],[Title]])) &amp; "|" &amp; UPPER(TRIM(Table_Books[[#This Row],[Author]]))</f>
        <v>B-THE LESSER KEY OF SOLOMON|CROWLEY, ALEISTER</v>
      </c>
      <c r="B926" s="28" t="str">
        <f>IF(COUNTIFS(Table_Books[Hash_ID],Table_Books[[#This Row],[Hash_ID]])&gt;1,"Y","N")</f>
        <v>N</v>
      </c>
      <c r="C926" s="2" t="s">
        <v>20461</v>
      </c>
      <c r="D926" s="2" t="s">
        <v>5312</v>
      </c>
      <c r="G926" s="12"/>
      <c r="H926" s="12"/>
      <c r="I926" s="8"/>
      <c r="J926" s="12"/>
      <c r="K926" s="12"/>
      <c r="O926" s="33"/>
      <c r="P926" s="10"/>
      <c r="Q926" s="10" t="s">
        <v>1860</v>
      </c>
      <c r="R926" s="10"/>
      <c r="S926" s="10"/>
      <c r="T926" s="10" t="s">
        <v>1860</v>
      </c>
      <c r="U926" s="10" t="s">
        <v>1860</v>
      </c>
      <c r="V926" s="10"/>
      <c r="W926" s="10"/>
      <c r="X926" s="10"/>
      <c r="Y926" s="10"/>
      <c r="Z926" s="10"/>
      <c r="AA926" s="10"/>
      <c r="AB926" s="10"/>
      <c r="AE926" s="12">
        <f>IFERROR(FLOOR(Table_Books[[#This Row],[Published_Date]],10), 0)</f>
        <v>0</v>
      </c>
      <c r="AF926" s="2">
        <f>IFERROR(CEILING(VALUE(LEFT(Table_Books[[#This Row],[Published_Date]],FIND("-",Table_Books[[#This Row],[Published_Date]]&amp;"-")-1))/100, 1), 0)</f>
        <v>0</v>
      </c>
      <c r="AK926" s="2" t="str">
        <f>Table_Books[[#This Row],[Title]]&amp;"_"&amp;Table_Books[[#This Row],[Author]]</f>
        <v>The Lesser Key of Solomon_Crowley, Aleister</v>
      </c>
      <c r="AL926" s="2" t="str">
        <f>Table_Books[[#This Row],[Author]]&amp;"_"&amp;Table_Books[[#This Row],[Title]]</f>
        <v>Crowley, Aleister_The Lesser Key of Solomon</v>
      </c>
      <c r="AM926" s="2" t="str">
        <f>Table_Books[[#This Row],[Title]]&amp;" by "&amp;Table_Books[[#This Row],[Author]]</f>
        <v>The Lesser Key of Solomon by Crowley, Aleister</v>
      </c>
    </row>
    <row r="927" spans="1:41" ht="43.5" x14ac:dyDescent="0.35">
      <c r="A927" s="7" t="str">
        <f>"B-" &amp; UPPER(TRIM(Table_Books[[#This Row],[Title]])) &amp; "|" &amp; UPPER(TRIM(Table_Books[[#This Row],[Author]]))</f>
        <v>B-THE HIERARCHIES|CROWLEY, JOHN</v>
      </c>
      <c r="B927" s="28" t="str">
        <f>IF(COUNTIFS(Table_Books[Hash_ID],Table_Books[[#This Row],[Hash_ID]])&gt;1,"Y","N")</f>
        <v>N</v>
      </c>
      <c r="C927" s="2" t="s">
        <v>5371</v>
      </c>
      <c r="D927" s="2" t="s">
        <v>5372</v>
      </c>
      <c r="G927" s="12"/>
      <c r="H927" s="12"/>
      <c r="I927" s="8"/>
      <c r="J927" s="12"/>
      <c r="K927" s="12"/>
      <c r="L927" s="2">
        <v>256</v>
      </c>
      <c r="M927" s="2" t="s">
        <v>5443</v>
      </c>
      <c r="O927" s="33"/>
      <c r="P927" s="10"/>
      <c r="Q927" s="10" t="s">
        <v>1860</v>
      </c>
      <c r="R927" s="10"/>
      <c r="S927" s="10"/>
      <c r="T927" s="10" t="s">
        <v>1860</v>
      </c>
      <c r="U927" s="10" t="s">
        <v>1860</v>
      </c>
      <c r="V927" s="10"/>
      <c r="W927" s="10"/>
      <c r="X927" s="10"/>
      <c r="Y927" s="10"/>
      <c r="Z927" s="10"/>
      <c r="AA927" s="10"/>
      <c r="AB927" s="10"/>
      <c r="AE927" s="12">
        <f>IFERROR(FLOOR(Table_Books[[#This Row],[Published_Date]],10), 0)</f>
        <v>0</v>
      </c>
      <c r="AF927" s="2">
        <f>IFERROR(CEILING(VALUE(LEFT(Table_Books[[#This Row],[Published_Date]],FIND("-",Table_Books[[#This Row],[Published_Date]]&amp;"-")-1))/100, 1), 0)</f>
        <v>0</v>
      </c>
      <c r="AK927" s="2" t="str">
        <f>Table_Books[[#This Row],[Title]]&amp;"_"&amp;Table_Books[[#This Row],[Author]]</f>
        <v>The Hierarchies_Crowley, John</v>
      </c>
      <c r="AL927" s="2" t="str">
        <f>Table_Books[[#This Row],[Author]]&amp;"_"&amp;Table_Books[[#This Row],[Title]]</f>
        <v>Crowley, John_The Hierarchies</v>
      </c>
      <c r="AM927" s="2" t="str">
        <f>Table_Books[[#This Row],[Title]]&amp;" by "&amp;Table_Books[[#This Row],[Author]]</f>
        <v>The Hierarchies by Crowley, John</v>
      </c>
    </row>
    <row r="928" spans="1:41" x14ac:dyDescent="0.35">
      <c r="A928" s="7" t="str">
        <f>"B-" &amp; UPPER(TRIM(Table_Books[[#This Row],[Title]])) &amp; "|" &amp; UPPER(TRIM(Table_Books[[#This Row],[Author]]))</f>
        <v>B-100 SELECTED POEMS|CUMMINGS, E.E.</v>
      </c>
      <c r="B928" s="28" t="str">
        <f>IF(COUNTIFS(Table_Books[Hash_ID],Table_Books[[#This Row],[Hash_ID]])&gt;1,"Y","N")</f>
        <v>N</v>
      </c>
      <c r="C928" s="24" t="s">
        <v>14462</v>
      </c>
      <c r="D928" s="24" t="s">
        <v>6901</v>
      </c>
      <c r="E928" s="24"/>
      <c r="F928" s="24"/>
      <c r="G928" s="25"/>
      <c r="H928" s="25"/>
      <c r="I928" s="26"/>
      <c r="J928" s="25"/>
      <c r="K928" s="25"/>
      <c r="L928" s="24"/>
      <c r="M928" s="24"/>
      <c r="N928" s="24"/>
      <c r="O928" s="34"/>
      <c r="P928" s="27"/>
      <c r="Q928" s="27" t="s">
        <v>1860</v>
      </c>
      <c r="R928" s="27"/>
      <c r="S928" s="27"/>
      <c r="T928" s="10" t="s">
        <v>1860</v>
      </c>
      <c r="U928" s="10" t="s">
        <v>1860</v>
      </c>
      <c r="V928" s="27"/>
      <c r="W928" s="27"/>
      <c r="X928" s="27"/>
      <c r="Y928" s="27"/>
      <c r="Z928" s="27"/>
      <c r="AA928" s="27"/>
      <c r="AB928" s="27"/>
      <c r="AC928" s="24"/>
      <c r="AD928" s="24"/>
      <c r="AE928" s="25">
        <f>IFERROR(FLOOR(Table_Books[[#This Row],[Published_Date]],10), 0)</f>
        <v>0</v>
      </c>
      <c r="AF928" s="24">
        <f>IFERROR(CEILING(VALUE(LEFT(Table_Books[[#This Row],[Published_Date]],FIND("-",Table_Books[[#This Row],[Published_Date]]&amp;"-")-1))/100, 1), 0)</f>
        <v>0</v>
      </c>
      <c r="AG928" s="24"/>
      <c r="AH928" s="24"/>
      <c r="AI928" s="24"/>
      <c r="AK928" s="24" t="str">
        <f>Table_Books[[#This Row],[Title]]&amp;"_"&amp;Table_Books[[#This Row],[Author]]</f>
        <v>100 Selected Poems_Cummings, E.E.</v>
      </c>
      <c r="AL928" s="24" t="str">
        <f>Table_Books[[#This Row],[Author]]&amp;"_"&amp;Table_Books[[#This Row],[Title]]</f>
        <v>Cummings, E.E._100 Selected Poems</v>
      </c>
      <c r="AM928" s="24" t="str">
        <f>Table_Books[[#This Row],[Title]]&amp;" by "&amp;Table_Books[[#This Row],[Author]]</f>
        <v>100 Selected Poems by Cummings, E.E.</v>
      </c>
    </row>
    <row r="929" spans="1:41" x14ac:dyDescent="0.35">
      <c r="A929" s="7" t="str">
        <f>"B-" &amp; UPPER(TRIM(Table_Books[[#This Row],[Title]])) &amp; "|" &amp; UPPER(TRIM(Table_Books[[#This Row],[Author]]))</f>
        <v>B-SELECTED POEMS|CUMMINGS, E.E.</v>
      </c>
      <c r="B929" s="28" t="str">
        <f>IF(COUNTIFS(Table_Books[Hash_ID],Table_Books[[#This Row],[Hash_ID]])&gt;1,"Y","N")</f>
        <v>N</v>
      </c>
      <c r="C929" s="2" t="s">
        <v>5141</v>
      </c>
      <c r="D929" s="2" t="s">
        <v>6901</v>
      </c>
      <c r="G929" s="12"/>
      <c r="H929" s="12"/>
      <c r="I929" s="8"/>
      <c r="J929" s="12"/>
      <c r="K929" s="12"/>
      <c r="O929" s="33"/>
      <c r="P929" s="10"/>
      <c r="Q929" s="10" t="s">
        <v>1860</v>
      </c>
      <c r="R929" s="10"/>
      <c r="S929" s="10"/>
      <c r="T929" s="10" t="s">
        <v>1860</v>
      </c>
      <c r="U929" s="10" t="s">
        <v>1860</v>
      </c>
      <c r="V929" s="10"/>
      <c r="W929" s="10"/>
      <c r="X929" s="10"/>
      <c r="Y929" s="10"/>
      <c r="Z929" s="10"/>
      <c r="AA929" s="10"/>
      <c r="AB929" s="10"/>
      <c r="AE929" s="12">
        <f>IFERROR(FLOOR(Table_Books[[#This Row],[Published_Date]],10), 0)</f>
        <v>0</v>
      </c>
      <c r="AF929" s="2">
        <f>IFERROR(CEILING(VALUE(LEFT(Table_Books[[#This Row],[Published_Date]],FIND("-",Table_Books[[#This Row],[Published_Date]]&amp;"-")-1))/100, 1), 0)</f>
        <v>0</v>
      </c>
      <c r="AK929" s="2" t="str">
        <f>Table_Books[[#This Row],[Title]]&amp;"_"&amp;Table_Books[[#This Row],[Author]]</f>
        <v>Selected Poems_Cummings, E.E.</v>
      </c>
      <c r="AL929" s="2" t="str">
        <f>Table_Books[[#This Row],[Author]]&amp;"_"&amp;Table_Books[[#This Row],[Title]]</f>
        <v>Cummings, E.E._Selected Poems</v>
      </c>
      <c r="AM929" s="2" t="str">
        <f>Table_Books[[#This Row],[Title]]&amp;" by "&amp;Table_Books[[#This Row],[Author]]</f>
        <v>Selected Poems by Cummings, E.E.</v>
      </c>
    </row>
    <row r="930" spans="1:41" x14ac:dyDescent="0.35">
      <c r="A930" s="7" t="str">
        <f>"B-" &amp; UPPER(TRIM(Table_Books[[#This Row],[Title]])) &amp; "|" &amp; UPPER(TRIM(Table_Books[[#This Row],[Author]]))</f>
        <v>B-CUNNINGHAM'S ENCYCLOPEDIA OF MAGICAL HERBS|CUNNINGHAM, SCOTT</v>
      </c>
      <c r="B930" s="28" t="str">
        <f>IF(COUNTIFS(Table_Books[Hash_ID],Table_Books[[#This Row],[Hash_ID]])&gt;1,"Y","N")</f>
        <v>N</v>
      </c>
      <c r="C930" s="2" t="s">
        <v>5739</v>
      </c>
      <c r="D930" s="2" t="s">
        <v>5740</v>
      </c>
      <c r="G930" s="12"/>
      <c r="H930" s="12"/>
      <c r="I930" s="8"/>
      <c r="J930" s="12"/>
      <c r="K930" s="12"/>
      <c r="O930" s="33"/>
      <c r="P930" s="10"/>
      <c r="Q930" s="10" t="s">
        <v>1860</v>
      </c>
      <c r="R930" s="10"/>
      <c r="S930" s="10"/>
      <c r="T930" s="10" t="s">
        <v>1860</v>
      </c>
      <c r="U930" s="10" t="s">
        <v>1860</v>
      </c>
      <c r="V930" s="10"/>
      <c r="W930" s="10"/>
      <c r="X930" s="10"/>
      <c r="Y930" s="10"/>
      <c r="Z930" s="10"/>
      <c r="AA930" s="10"/>
      <c r="AB930" s="10"/>
      <c r="AE930" s="12">
        <f>IFERROR(FLOOR(Table_Books[[#This Row],[Published_Date]],10), 0)</f>
        <v>0</v>
      </c>
      <c r="AF930" s="2">
        <f>IFERROR(CEILING(VALUE(LEFT(Table_Books[[#This Row],[Published_Date]],FIND("-",Table_Books[[#This Row],[Published_Date]]&amp;"-")-1))/100, 1), 0)</f>
        <v>0</v>
      </c>
      <c r="AK930" s="2" t="str">
        <f>Table_Books[[#This Row],[Title]]&amp;"_"&amp;Table_Books[[#This Row],[Author]]</f>
        <v>Cunningham's Encyclopedia of Magical Herbs_Cunningham, Scott</v>
      </c>
      <c r="AL930" s="2" t="str">
        <f>Table_Books[[#This Row],[Author]]&amp;"_"&amp;Table_Books[[#This Row],[Title]]</f>
        <v>Cunningham, Scott_Cunningham's Encyclopedia of Magical Herbs</v>
      </c>
      <c r="AM930" s="2" t="str">
        <f>Table_Books[[#This Row],[Title]]&amp;" by "&amp;Table_Books[[#This Row],[Author]]</f>
        <v>Cunningham's Encyclopedia of Magical Herbs by Cunningham, Scott</v>
      </c>
    </row>
    <row r="931" spans="1:41" x14ac:dyDescent="0.35">
      <c r="A931" s="7" t="str">
        <f>"B-" &amp; UPPER(TRIM(Table_Books[[#This Row],[Title]])) &amp; "|" &amp; UPPER(TRIM(Table_Books[[#This Row],[Author]]))</f>
        <v>B-OUTLINE / TRANSIT / KUDOS (OUTLINE TRILOGY)|CUSK, RACHEL</v>
      </c>
      <c r="B931" s="35" t="str">
        <f>IF(COUNTIFS(Table_Books[Hash_ID],Table_Books[[#This Row],[Hash_ID]])&gt;1,"Y","N")</f>
        <v>Y</v>
      </c>
      <c r="C931" s="35" t="s">
        <v>19874</v>
      </c>
      <c r="D931" s="48" t="s">
        <v>19875</v>
      </c>
      <c r="E931" s="35"/>
      <c r="F931" s="35"/>
      <c r="G931" s="36"/>
      <c r="H931" s="36"/>
      <c r="I931" s="37"/>
      <c r="J931" s="36"/>
      <c r="K931" s="36"/>
      <c r="L931" s="35"/>
      <c r="M931" s="35"/>
      <c r="N931" s="35"/>
      <c r="O931" s="38"/>
      <c r="P931" s="39"/>
      <c r="Q931" s="10" t="s">
        <v>1860</v>
      </c>
      <c r="R931" s="39"/>
      <c r="S931" s="39"/>
      <c r="T931" s="10" t="s">
        <v>1860</v>
      </c>
      <c r="U931" s="10" t="s">
        <v>1860</v>
      </c>
      <c r="V931" s="39"/>
      <c r="W931" s="39"/>
      <c r="X931" s="39"/>
      <c r="Y931" s="39"/>
      <c r="Z931" s="39"/>
      <c r="AA931" s="39"/>
      <c r="AB931" s="39"/>
      <c r="AC931" s="35"/>
      <c r="AD931" s="35"/>
      <c r="AE931" s="36">
        <f>IFERROR(FLOOR(Table_Books[[#This Row],[Published_Date]],10), 0)</f>
        <v>0</v>
      </c>
      <c r="AF931" s="35">
        <f>IFERROR(CEILING(VALUE(LEFT(Table_Books[[#This Row],[Published_Date]],FIND("-",Table_Books[[#This Row],[Published_Date]]&amp;"-")-1))/100, 1), 0)</f>
        <v>0</v>
      </c>
      <c r="AG931" s="35"/>
      <c r="AH931" s="35" t="s">
        <v>21602</v>
      </c>
      <c r="AI931" s="35"/>
      <c r="AJ931" s="35"/>
      <c r="AK931" s="35" t="str">
        <f>Table_Books[[#This Row],[Title]]&amp;"_"&amp;Table_Books[[#This Row],[Author]]</f>
        <v>Outline / Transit / Kudos (Outline Trilogy)_Cusk, Rachel</v>
      </c>
      <c r="AL931" s="35" t="str">
        <f>Table_Books[[#This Row],[Author]]&amp;"_"&amp;Table_Books[[#This Row],[Title]]</f>
        <v>Cusk, Rachel_Outline / Transit / Kudos (Outline Trilogy)</v>
      </c>
      <c r="AM931" s="35" t="str">
        <f>Table_Books[[#This Row],[Title]]&amp;" by "&amp;Table_Books[[#This Row],[Author]]</f>
        <v>Outline / Transit / Kudos (Outline Trilogy) by Cusk, Rachel</v>
      </c>
      <c r="AN931" s="35"/>
      <c r="AO931" s="35"/>
    </row>
    <row r="932" spans="1:41" x14ac:dyDescent="0.35">
      <c r="A932" s="7" t="str">
        <f>"B-" &amp; UPPER(TRIM(Table_Books[[#This Row],[Title]])) &amp; "|" &amp; UPPER(TRIM(Table_Books[[#This Row],[Author]]))</f>
        <v>B-OUTLINE / TRANSIT / KUDOS (OUTLINE TRILOGY)|CUSK, RACHEL</v>
      </c>
      <c r="B932" s="35" t="str">
        <f>IF(COUNTIFS(Table_Books[Hash_ID],Table_Books[[#This Row],[Hash_ID]])&gt;1,"Y","N")</f>
        <v>Y</v>
      </c>
      <c r="C932" s="35" t="s">
        <v>19874</v>
      </c>
      <c r="D932" s="48" t="s">
        <v>19875</v>
      </c>
      <c r="E932" s="35"/>
      <c r="F932" s="35"/>
      <c r="G932" s="36"/>
      <c r="H932" s="36"/>
      <c r="I932" s="37"/>
      <c r="J932" s="36"/>
      <c r="K932" s="36"/>
      <c r="L932" s="35"/>
      <c r="M932" s="35"/>
      <c r="N932" s="35"/>
      <c r="O932" s="38"/>
      <c r="P932" s="39"/>
      <c r="Q932" s="10" t="s">
        <v>1860</v>
      </c>
      <c r="R932" s="39"/>
      <c r="S932" s="39"/>
      <c r="T932" s="10" t="s">
        <v>1860</v>
      </c>
      <c r="U932" s="10" t="s">
        <v>1860</v>
      </c>
      <c r="V932" s="39"/>
      <c r="W932" s="39"/>
      <c r="X932" s="39"/>
      <c r="Y932" s="39"/>
      <c r="Z932" s="39"/>
      <c r="AA932" s="39"/>
      <c r="AB932" s="39"/>
      <c r="AC932" s="35"/>
      <c r="AD932" s="35"/>
      <c r="AE932" s="36">
        <f>IFERROR(FLOOR(Table_Books[[#This Row],[Published_Date]],10), 0)</f>
        <v>0</v>
      </c>
      <c r="AF932" s="35">
        <f>IFERROR(CEILING(VALUE(LEFT(Table_Books[[#This Row],[Published_Date]],FIND("-",Table_Books[[#This Row],[Published_Date]]&amp;"-")-1))/100, 1), 0)</f>
        <v>0</v>
      </c>
      <c r="AG932" s="35"/>
      <c r="AH932" s="35"/>
      <c r="AI932" s="35"/>
      <c r="AJ932" s="35"/>
      <c r="AK932" s="35" t="str">
        <f>Table_Books[[#This Row],[Title]]&amp;"_"&amp;Table_Books[[#This Row],[Author]]</f>
        <v>Outline / Transit / Kudos (Outline Trilogy)_Cusk, Rachel</v>
      </c>
      <c r="AL932" s="35" t="str">
        <f>Table_Books[[#This Row],[Author]]&amp;"_"&amp;Table_Books[[#This Row],[Title]]</f>
        <v>Cusk, Rachel_Outline / Transit / Kudos (Outline Trilogy)</v>
      </c>
      <c r="AM932" s="35" t="str">
        <f>Table_Books[[#This Row],[Title]]&amp;" by "&amp;Table_Books[[#This Row],[Author]]</f>
        <v>Outline / Transit / Kudos (Outline Trilogy) by Cusk, Rachel</v>
      </c>
      <c r="AN932" s="35"/>
      <c r="AO932" s="35"/>
    </row>
    <row r="933" spans="1:41" x14ac:dyDescent="0.35">
      <c r="A933" s="7" t="str">
        <f>"B-" &amp; UPPER(TRIM(Table_Books[[#This Row],[Title]])) &amp; "|" &amp; UPPER(TRIM(Table_Books[[#This Row],[Author]]))</f>
        <v>B-SECOND PLACE|CUSK, RACHEL</v>
      </c>
      <c r="B933" s="35" t="str">
        <f>IF(COUNTIFS(Table_Books[Hash_ID],Table_Books[[#This Row],[Hash_ID]])&gt;1,"Y","N")</f>
        <v>N</v>
      </c>
      <c r="C933" s="35" t="s">
        <v>20149</v>
      </c>
      <c r="D933" s="48" t="s">
        <v>19875</v>
      </c>
      <c r="E933" s="35"/>
      <c r="F933" s="35"/>
      <c r="G933" s="36"/>
      <c r="H933" s="36"/>
      <c r="I933" s="37"/>
      <c r="J933" s="36"/>
      <c r="K933" s="36"/>
      <c r="L933" s="35"/>
      <c r="M933" s="35"/>
      <c r="N933" s="35"/>
      <c r="O933" s="38"/>
      <c r="P933" s="39"/>
      <c r="Q933" s="10" t="s">
        <v>1860</v>
      </c>
      <c r="R933" s="39"/>
      <c r="S933" s="39"/>
      <c r="T933" s="10" t="s">
        <v>1860</v>
      </c>
      <c r="U933" s="10" t="s">
        <v>1860</v>
      </c>
      <c r="V933" s="39"/>
      <c r="W933" s="39"/>
      <c r="X933" s="39"/>
      <c r="Y933" s="39"/>
      <c r="Z933" s="39"/>
      <c r="AA933" s="39"/>
      <c r="AB933" s="39"/>
      <c r="AC933" s="35"/>
      <c r="AD933" s="35"/>
      <c r="AE933" s="36">
        <f>IFERROR(FLOOR(Table_Books[[#This Row],[Published_Date]],10), 0)</f>
        <v>0</v>
      </c>
      <c r="AF933" s="35">
        <f>IFERROR(CEILING(VALUE(LEFT(Table_Books[[#This Row],[Published_Date]],FIND("-",Table_Books[[#This Row],[Published_Date]]&amp;"-")-1))/100, 1), 0)</f>
        <v>0</v>
      </c>
      <c r="AG933" s="35"/>
      <c r="AH933" s="35"/>
      <c r="AI933" s="35"/>
      <c r="AJ933" s="35"/>
      <c r="AK933" s="35" t="str">
        <f>Table_Books[[#This Row],[Title]]&amp;"_"&amp;Table_Books[[#This Row],[Author]]</f>
        <v>Second Place_Cusk, Rachel</v>
      </c>
      <c r="AL933" s="35" t="str">
        <f>Table_Books[[#This Row],[Author]]&amp;"_"&amp;Table_Books[[#This Row],[Title]]</f>
        <v>Cusk, Rachel_Second Place</v>
      </c>
      <c r="AM933" s="35" t="str">
        <f>Table_Books[[#This Row],[Title]]&amp;" by "&amp;Table_Books[[#This Row],[Author]]</f>
        <v>Second Place by Cusk, Rachel</v>
      </c>
      <c r="AN933" s="35"/>
      <c r="AO933" s="35"/>
    </row>
    <row r="934" spans="1:41" ht="29" x14ac:dyDescent="0.35">
      <c r="A934" s="7" t="str">
        <f>"B-" &amp; UPPER(TRIM(Table_Books[[#This Row],[Title]])) &amp; "|" &amp; UPPER(TRIM(Table_Books[[#This Row],[Author]]))</f>
        <v>B-THE TROOP|CUTTER, NICK</v>
      </c>
      <c r="B934" s="35" t="str">
        <f>IF(COUNTIFS(Table_Books[Hash_ID],Table_Books[[#This Row],[Hash_ID]])&gt;1,"Y","N")</f>
        <v>N</v>
      </c>
      <c r="C934" s="35" t="s">
        <v>20393</v>
      </c>
      <c r="D934" s="35" t="s">
        <v>21565</v>
      </c>
      <c r="E934" s="35"/>
      <c r="F934" s="35"/>
      <c r="G934" s="36"/>
      <c r="H934" s="36"/>
      <c r="I934" s="37"/>
      <c r="J934" s="36"/>
      <c r="K934" s="36"/>
      <c r="L934" s="35"/>
      <c r="M934" s="35"/>
      <c r="N934" s="35"/>
      <c r="O934" s="38"/>
      <c r="P934" s="39"/>
      <c r="Q934" s="10" t="s">
        <v>1860</v>
      </c>
      <c r="R934" s="39"/>
      <c r="S934" s="39"/>
      <c r="T934" s="10" t="s">
        <v>1860</v>
      </c>
      <c r="U934" s="10" t="s">
        <v>1860</v>
      </c>
      <c r="V934" s="39"/>
      <c r="W934" s="39"/>
      <c r="X934" s="39"/>
      <c r="Y934" s="39"/>
      <c r="Z934" s="39"/>
      <c r="AA934" s="39"/>
      <c r="AB934" s="39"/>
      <c r="AC934" s="35"/>
      <c r="AD934" s="35"/>
      <c r="AE934" s="36">
        <f>IFERROR(FLOOR(Table_Books[[#This Row],[Published_Date]],10), 0)</f>
        <v>0</v>
      </c>
      <c r="AF934" s="35">
        <f>IFERROR(CEILING(VALUE(LEFT(Table_Books[[#This Row],[Published_Date]],FIND("-",Table_Books[[#This Row],[Published_Date]]&amp;"-")-1))/100, 1), 0)</f>
        <v>0</v>
      </c>
      <c r="AG934" s="35"/>
      <c r="AH934" s="35" t="s">
        <v>21577</v>
      </c>
      <c r="AI934" s="35"/>
      <c r="AJ934" s="35" t="s">
        <v>20434</v>
      </c>
      <c r="AK934" s="35" t="str">
        <f>Table_Books[[#This Row],[Title]]&amp;"_"&amp;Table_Books[[#This Row],[Author]]</f>
        <v>The Troop_Cutter, Nick</v>
      </c>
      <c r="AL934" s="35" t="str">
        <f>Table_Books[[#This Row],[Author]]&amp;"_"&amp;Table_Books[[#This Row],[Title]]</f>
        <v>Cutter, Nick_The Troop</v>
      </c>
      <c r="AM934" s="35" t="str">
        <f>Table_Books[[#This Row],[Title]]&amp;" by "&amp;Table_Books[[#This Row],[Author]]</f>
        <v>The Troop by Cutter, Nick</v>
      </c>
      <c r="AN934" s="35"/>
      <c r="AO934" s="35"/>
    </row>
    <row r="935" spans="1:41" ht="29" x14ac:dyDescent="0.35">
      <c r="A935" s="7" t="str">
        <f>"B-" &amp; UPPER(TRIM(Table_Books[[#This Row],[Title]])) &amp; "|" &amp; UPPER(TRIM(Table_Books[[#This Row],[Author]]))</f>
        <v>B-CYRANO DE BERGERAC'S WORKS (COMICAL HISTORY OF THE STATES AND EMPIRES OF THE MOON/SUN)|CYRANO DE BERGERAC, SAVINIEN DE</v>
      </c>
      <c r="B935" s="35" t="str">
        <f>IF(COUNTIFS(Table_Books[Hash_ID],Table_Books[[#This Row],[Hash_ID]])&gt;1,"Y","N")</f>
        <v>N</v>
      </c>
      <c r="C935" s="35" t="s">
        <v>20010</v>
      </c>
      <c r="D935" s="48" t="s">
        <v>20011</v>
      </c>
      <c r="E935" s="35"/>
      <c r="F935" s="35"/>
      <c r="G935" s="36"/>
      <c r="H935" s="36"/>
      <c r="I935" s="37"/>
      <c r="J935" s="36"/>
      <c r="K935" s="36"/>
      <c r="L935" s="35"/>
      <c r="M935" s="35"/>
      <c r="N935" s="35"/>
      <c r="O935" s="38"/>
      <c r="P935" s="39"/>
      <c r="Q935" s="10" t="s">
        <v>1860</v>
      </c>
      <c r="R935" s="39"/>
      <c r="S935" s="39"/>
      <c r="T935" s="10" t="s">
        <v>1860</v>
      </c>
      <c r="U935" s="10" t="s">
        <v>1860</v>
      </c>
      <c r="V935" s="39"/>
      <c r="W935" s="39"/>
      <c r="X935" s="39"/>
      <c r="Y935" s="39"/>
      <c r="Z935" s="39"/>
      <c r="AA935" s="39"/>
      <c r="AB935" s="39"/>
      <c r="AC935" s="35"/>
      <c r="AD935" s="35"/>
      <c r="AE935" s="36">
        <f>IFERROR(FLOOR(Table_Books[[#This Row],[Published_Date]],10), 0)</f>
        <v>0</v>
      </c>
      <c r="AF935" s="35">
        <f>IFERROR(CEILING(VALUE(LEFT(Table_Books[[#This Row],[Published_Date]],FIND("-",Table_Books[[#This Row],[Published_Date]]&amp;"-")-1))/100, 1), 0)</f>
        <v>0</v>
      </c>
      <c r="AG935" s="35"/>
      <c r="AH935" s="35" t="s">
        <v>21606</v>
      </c>
      <c r="AI935" s="35"/>
      <c r="AJ935" s="35"/>
      <c r="AK935" s="35" t="str">
        <f>Table_Books[[#This Row],[Title]]&amp;"_"&amp;Table_Books[[#This Row],[Author]]</f>
        <v>Cyrano de Bergerac's Works (Comical History of the States and Empires of the Moon/Sun)_Cyrano de Bergerac, Savinien de</v>
      </c>
      <c r="AL935" s="35" t="str">
        <f>Table_Books[[#This Row],[Author]]&amp;"_"&amp;Table_Books[[#This Row],[Title]]</f>
        <v>Cyrano de Bergerac, Savinien de_Cyrano de Bergerac's Works (Comical History of the States and Empires of the Moon/Sun)</v>
      </c>
      <c r="AM935" s="35" t="str">
        <f>Table_Books[[#This Row],[Title]]&amp;" by "&amp;Table_Books[[#This Row],[Author]]</f>
        <v>Cyrano de Bergerac's Works (Comical History of the States and Empires of the Moon/Sun) by Cyrano de Bergerac, Savinien de</v>
      </c>
      <c r="AN935" s="35"/>
      <c r="AO935" s="35"/>
    </row>
    <row r="936" spans="1:41" x14ac:dyDescent="0.35">
      <c r="A936" s="7" t="str">
        <f>"B-" &amp; UPPER(TRIM(Table_Books[[#This Row],[Title]])) &amp; "|" &amp; UPPER(TRIM(Table_Books[[#This Row],[Author]]))</f>
        <v>B-CATECHETICAL LECTURES|CYRIL OF JERUSALEM</v>
      </c>
      <c r="B936" s="35" t="str">
        <f>IF(COUNTIFS(Table_Books[Hash_ID],Table_Books[[#This Row],[Hash_ID]])&gt;1,"Y","N")</f>
        <v>N</v>
      </c>
      <c r="C936" s="35" t="s">
        <v>19058</v>
      </c>
      <c r="D936" s="48" t="s">
        <v>19059</v>
      </c>
      <c r="E936" s="35"/>
      <c r="F936" s="35"/>
      <c r="G936" s="36"/>
      <c r="H936" s="36"/>
      <c r="I936" s="37"/>
      <c r="J936" s="36"/>
      <c r="K936" s="36"/>
      <c r="L936" s="35"/>
      <c r="M936" s="35"/>
      <c r="N936" s="35"/>
      <c r="O936" s="38"/>
      <c r="P936" s="39"/>
      <c r="Q936" s="10" t="s">
        <v>1860</v>
      </c>
      <c r="R936" s="39"/>
      <c r="S936" s="39"/>
      <c r="T936" s="10" t="s">
        <v>1860</v>
      </c>
      <c r="U936" s="10" t="s">
        <v>1860</v>
      </c>
      <c r="V936" s="39"/>
      <c r="W936" s="39"/>
      <c r="X936" s="39"/>
      <c r="Y936" s="39"/>
      <c r="Z936" s="39"/>
      <c r="AA936" s="39"/>
      <c r="AB936" s="39"/>
      <c r="AC936" s="35"/>
      <c r="AD936" s="35"/>
      <c r="AE936" s="36">
        <f>IFERROR(FLOOR(Table_Books[[#This Row],[Published_Date]],10), 0)</f>
        <v>0</v>
      </c>
      <c r="AF936" s="35">
        <f>IFERROR(CEILING(VALUE(LEFT(Table_Books[[#This Row],[Published_Date]],FIND("-",Table_Books[[#This Row],[Published_Date]]&amp;"-")-1))/100, 1), 0)</f>
        <v>0</v>
      </c>
      <c r="AG936" s="35"/>
      <c r="AH936" s="35" t="s">
        <v>21582</v>
      </c>
      <c r="AI936" s="35"/>
      <c r="AJ936" s="35"/>
      <c r="AK936" s="35" t="str">
        <f>Table_Books[[#This Row],[Title]]&amp;"_"&amp;Table_Books[[#This Row],[Author]]</f>
        <v>Catechetical Lectures_Cyril of Jerusalem</v>
      </c>
      <c r="AL936" s="35" t="str">
        <f>Table_Books[[#This Row],[Author]]&amp;"_"&amp;Table_Books[[#This Row],[Title]]</f>
        <v>Cyril of Jerusalem_Catechetical Lectures</v>
      </c>
      <c r="AM936" s="35" t="str">
        <f>Table_Books[[#This Row],[Title]]&amp;" by "&amp;Table_Books[[#This Row],[Author]]</f>
        <v>Catechetical Lectures by Cyril of Jerusalem</v>
      </c>
      <c r="AN936" s="35"/>
      <c r="AO936" s="35"/>
    </row>
    <row r="937" spans="1:41" ht="29" x14ac:dyDescent="0.35">
      <c r="A937" s="7" t="str">
        <f>"B-" &amp; UPPER(TRIM(Table_Books[[#This Row],[Title]])) &amp; "|" &amp; UPPER(TRIM(Table_Books[[#This Row],[Author]]))</f>
        <v>B-ZOFLOYA|DACRE, CHARLOTTE</v>
      </c>
      <c r="B937" s="28" t="str">
        <f>IF(COUNTIFS(Table_Books[Hash_ID],Table_Books[[#This Row],[Hash_ID]])&gt;1,"Y","N")</f>
        <v>N</v>
      </c>
      <c r="C937" s="2" t="s">
        <v>2466</v>
      </c>
      <c r="D937" s="2" t="s">
        <v>2467</v>
      </c>
      <c r="G937" s="12">
        <v>1806</v>
      </c>
      <c r="H937" s="12"/>
      <c r="I937" s="8"/>
      <c r="J937" s="12"/>
      <c r="K937" s="12"/>
      <c r="L937" s="2">
        <v>320</v>
      </c>
      <c r="M937" s="2" t="s">
        <v>2537</v>
      </c>
      <c r="O937" s="33"/>
      <c r="P937" s="10"/>
      <c r="Q937" s="10" t="s">
        <v>1860</v>
      </c>
      <c r="R937" s="10"/>
      <c r="S937" s="10"/>
      <c r="T937" s="10" t="s">
        <v>1860</v>
      </c>
      <c r="U937" s="10" t="s">
        <v>1860</v>
      </c>
      <c r="V937" s="10"/>
      <c r="W937" s="10"/>
      <c r="X937" s="10"/>
      <c r="Y937" s="10"/>
      <c r="Z937" s="10"/>
      <c r="AA937" s="10"/>
      <c r="AB937" s="10"/>
      <c r="AE937" s="12">
        <f>IFERROR(FLOOR(Table_Books[[#This Row],[Published_Date]],10), 0)</f>
        <v>1800</v>
      </c>
      <c r="AF937" s="2">
        <f>IFERROR(CEILING(VALUE(LEFT(Table_Books[[#This Row],[Published_Date]],FIND("-",Table_Books[[#This Row],[Published_Date]]&amp;"-")-1))/100, 1), 0)</f>
        <v>19</v>
      </c>
      <c r="AK937" s="2" t="str">
        <f>Table_Books[[#This Row],[Title]]&amp;"_"&amp;Table_Books[[#This Row],[Author]]</f>
        <v>Zofloya_Dacre, Charlotte</v>
      </c>
      <c r="AL937" s="2" t="str">
        <f>Table_Books[[#This Row],[Author]]&amp;"_"&amp;Table_Books[[#This Row],[Title]]</f>
        <v>Dacre, Charlotte_Zofloya</v>
      </c>
      <c r="AM937" s="2" t="str">
        <f>Table_Books[[#This Row],[Title]]&amp;" by "&amp;Table_Books[[#This Row],[Author]]</f>
        <v>Zofloya by Dacre, Charlotte</v>
      </c>
    </row>
    <row r="938" spans="1:41" x14ac:dyDescent="0.35">
      <c r="A938" s="52" t="str">
        <f>"B-" &amp; UPPER(TRIM(Table_Books[[#This Row],[Title]])) &amp; "|" &amp; UPPER(TRIM(Table_Books[[#This Row],[Author]]))</f>
        <v>B-CHARLIE AND THE CHOCOLATE FACTORY|DAHL, ROALD</v>
      </c>
      <c r="B938" s="28" t="str">
        <f>IF(COUNTIFS(Table_Books[Hash_ID],Table_Books[[#This Row],[Hash_ID]])&gt;1,"Y","N")</f>
        <v>N</v>
      </c>
      <c r="C938" s="28" t="s">
        <v>14502</v>
      </c>
      <c r="D938" s="28" t="s">
        <v>5713</v>
      </c>
      <c r="E938" s="28"/>
      <c r="F938" s="28"/>
      <c r="G938" s="44"/>
      <c r="H938" s="44"/>
      <c r="I938" s="45"/>
      <c r="J938" s="44"/>
      <c r="K938" s="44"/>
      <c r="L938" s="28"/>
      <c r="M938" s="28"/>
      <c r="N938" s="28"/>
      <c r="O938" s="46"/>
      <c r="P938" s="47"/>
      <c r="Q938" s="47" t="s">
        <v>1860</v>
      </c>
      <c r="R938" s="47"/>
      <c r="S938" s="47"/>
      <c r="T938" s="47" t="s">
        <v>1860</v>
      </c>
      <c r="U938" s="47" t="s">
        <v>1860</v>
      </c>
      <c r="V938" s="47"/>
      <c r="W938" s="47"/>
      <c r="X938" s="47"/>
      <c r="Y938" s="47"/>
      <c r="Z938" s="47"/>
      <c r="AA938" s="47"/>
      <c r="AB938" s="47"/>
      <c r="AC938" s="28"/>
      <c r="AD938" s="28"/>
      <c r="AE938" s="44">
        <f>IFERROR(FLOOR(Table_Books[[#This Row],[Published_Date]],10), 0)</f>
        <v>0</v>
      </c>
      <c r="AF938" s="28">
        <f>IFERROR(CEILING(VALUE(LEFT(Table_Books[[#This Row],[Published_Date]],FIND("-",Table_Books[[#This Row],[Published_Date]]&amp;"-")-1))/100, 1), 0)</f>
        <v>0</v>
      </c>
      <c r="AG938" s="28"/>
      <c r="AH938" s="28"/>
      <c r="AI938" s="28"/>
      <c r="AJ938" s="28"/>
      <c r="AK938" s="28" t="str">
        <f>Table_Books[[#This Row],[Title]]&amp;"_"&amp;Table_Books[[#This Row],[Author]]</f>
        <v>Charlie and the Chocolate Factory_Dahl, Roald</v>
      </c>
      <c r="AL938" s="28" t="str">
        <f>Table_Books[[#This Row],[Author]]&amp;"_"&amp;Table_Books[[#This Row],[Title]]</f>
        <v>Dahl, Roald_Charlie and the Chocolate Factory</v>
      </c>
      <c r="AM938" s="28" t="str">
        <f>Table_Books[[#This Row],[Title]]&amp;" by "&amp;Table_Books[[#This Row],[Author]]</f>
        <v>Charlie and the Chocolate Factory by Dahl, Roald</v>
      </c>
      <c r="AN938" s="28"/>
      <c r="AO938" s="28"/>
    </row>
    <row r="939" spans="1:41" x14ac:dyDescent="0.35">
      <c r="A939" s="52" t="str">
        <f>"B-" &amp; UPPER(TRIM(Table_Books[[#This Row],[Title]])) &amp; "|" &amp; UPPER(TRIM(Table_Books[[#This Row],[Author]]))</f>
        <v>B-FANTASTIC MR. FOX|DAHL, ROALD</v>
      </c>
      <c r="B939" s="28" t="str">
        <f>IF(COUNTIFS(Table_Books[Hash_ID],Table_Books[[#This Row],[Hash_ID]])&gt;1,"Y","N")</f>
        <v>N</v>
      </c>
      <c r="C939" s="28" t="s">
        <v>14528</v>
      </c>
      <c r="D939" s="28" t="s">
        <v>5713</v>
      </c>
      <c r="E939" s="28"/>
      <c r="F939" s="28"/>
      <c r="G939" s="44"/>
      <c r="H939" s="44"/>
      <c r="I939" s="45"/>
      <c r="J939" s="44"/>
      <c r="K939" s="44"/>
      <c r="L939" s="28"/>
      <c r="M939" s="28"/>
      <c r="N939" s="28"/>
      <c r="O939" s="46"/>
      <c r="P939" s="47"/>
      <c r="Q939" s="47" t="s">
        <v>1860</v>
      </c>
      <c r="R939" s="47"/>
      <c r="S939" s="47"/>
      <c r="T939" s="47" t="s">
        <v>1860</v>
      </c>
      <c r="U939" s="47" t="s">
        <v>1860</v>
      </c>
      <c r="V939" s="47"/>
      <c r="W939" s="47"/>
      <c r="X939" s="47"/>
      <c r="Y939" s="47"/>
      <c r="Z939" s="47"/>
      <c r="AA939" s="47"/>
      <c r="AB939" s="47"/>
      <c r="AC939" s="28"/>
      <c r="AD939" s="28"/>
      <c r="AE939" s="44">
        <f>IFERROR(FLOOR(Table_Books[[#This Row],[Published_Date]],10), 0)</f>
        <v>0</v>
      </c>
      <c r="AF939" s="28">
        <f>IFERROR(CEILING(VALUE(LEFT(Table_Books[[#This Row],[Published_Date]],FIND("-",Table_Books[[#This Row],[Published_Date]]&amp;"-")-1))/100, 1), 0)</f>
        <v>0</v>
      </c>
      <c r="AG939" s="28"/>
      <c r="AH939" s="28"/>
      <c r="AI939" s="28"/>
      <c r="AJ939" s="28"/>
      <c r="AK939" s="28" t="str">
        <f>Table_Books[[#This Row],[Title]]&amp;"_"&amp;Table_Books[[#This Row],[Author]]</f>
        <v>Fantastic Mr. Fox_Dahl, Roald</v>
      </c>
      <c r="AL939" s="28" t="str">
        <f>Table_Books[[#This Row],[Author]]&amp;"_"&amp;Table_Books[[#This Row],[Title]]</f>
        <v>Dahl, Roald_Fantastic Mr. Fox</v>
      </c>
      <c r="AM939" s="28" t="str">
        <f>Table_Books[[#This Row],[Title]]&amp;" by "&amp;Table_Books[[#This Row],[Author]]</f>
        <v>Fantastic Mr. Fox by Dahl, Roald</v>
      </c>
      <c r="AN939" s="28"/>
      <c r="AO939" s="28"/>
    </row>
    <row r="940" spans="1:41" x14ac:dyDescent="0.35">
      <c r="A940" s="52" t="str">
        <f>"B-" &amp; UPPER(TRIM(Table_Books[[#This Row],[Title]])) &amp; "|" &amp; UPPER(TRIM(Table_Books[[#This Row],[Author]]))</f>
        <v>B-GEORGE'S MARVELLOUS MEDICINE|DAHL, ROALD</v>
      </c>
      <c r="B940" s="28" t="str">
        <f>IF(COUNTIFS(Table_Books[Hash_ID],Table_Books[[#This Row],[Hash_ID]])&gt;1,"Y","N")</f>
        <v>N</v>
      </c>
      <c r="C940" s="28" t="s">
        <v>14534</v>
      </c>
      <c r="D940" s="28" t="s">
        <v>5713</v>
      </c>
      <c r="E940" s="28"/>
      <c r="F940" s="28"/>
      <c r="G940" s="44"/>
      <c r="H940" s="44"/>
      <c r="I940" s="45"/>
      <c r="J940" s="44"/>
      <c r="K940" s="44"/>
      <c r="L940" s="28"/>
      <c r="M940" s="28"/>
      <c r="N940" s="28"/>
      <c r="O940" s="46"/>
      <c r="P940" s="47"/>
      <c r="Q940" s="47" t="s">
        <v>1860</v>
      </c>
      <c r="R940" s="47"/>
      <c r="S940" s="47"/>
      <c r="T940" s="47" t="s">
        <v>1860</v>
      </c>
      <c r="U940" s="47" t="s">
        <v>1860</v>
      </c>
      <c r="V940" s="47"/>
      <c r="W940" s="47"/>
      <c r="X940" s="47"/>
      <c r="Y940" s="47"/>
      <c r="Z940" s="47"/>
      <c r="AA940" s="47"/>
      <c r="AB940" s="47"/>
      <c r="AC940" s="28"/>
      <c r="AD940" s="28"/>
      <c r="AE940" s="44">
        <f>IFERROR(FLOOR(Table_Books[[#This Row],[Published_Date]],10), 0)</f>
        <v>0</v>
      </c>
      <c r="AF940" s="28">
        <f>IFERROR(CEILING(VALUE(LEFT(Table_Books[[#This Row],[Published_Date]],FIND("-",Table_Books[[#This Row],[Published_Date]]&amp;"-")-1))/100, 1), 0)</f>
        <v>0</v>
      </c>
      <c r="AG940" s="28"/>
      <c r="AH940" s="28"/>
      <c r="AI940" s="28"/>
      <c r="AJ940" s="28"/>
      <c r="AK940" s="28" t="str">
        <f>Table_Books[[#This Row],[Title]]&amp;"_"&amp;Table_Books[[#This Row],[Author]]</f>
        <v>George's Marvellous Medicine_Dahl, Roald</v>
      </c>
      <c r="AL940" s="28" t="str">
        <f>Table_Books[[#This Row],[Author]]&amp;"_"&amp;Table_Books[[#This Row],[Title]]</f>
        <v>Dahl, Roald_George's Marvellous Medicine</v>
      </c>
      <c r="AM940" s="28" t="str">
        <f>Table_Books[[#This Row],[Title]]&amp;" by "&amp;Table_Books[[#This Row],[Author]]</f>
        <v>George's Marvellous Medicine by Dahl, Roald</v>
      </c>
      <c r="AN940" s="28"/>
      <c r="AO940" s="28"/>
    </row>
    <row r="941" spans="1:41" x14ac:dyDescent="0.35">
      <c r="A941" s="52" t="str">
        <f>"B-" &amp; UPPER(TRIM(Table_Books[[#This Row],[Title]])) &amp; "|" &amp; UPPER(TRIM(Table_Books[[#This Row],[Author]]))</f>
        <v>B-JAMES AND THE GIANT PEACH|DAHL, ROALD</v>
      </c>
      <c r="B941" s="28" t="str">
        <f>IF(COUNTIFS(Table_Books[Hash_ID],Table_Books[[#This Row],[Hash_ID]])&gt;1,"Y","N")</f>
        <v>N</v>
      </c>
      <c r="C941" s="28" t="s">
        <v>14567</v>
      </c>
      <c r="D941" s="28" t="s">
        <v>5713</v>
      </c>
      <c r="E941" s="28"/>
      <c r="F941" s="28"/>
      <c r="G941" s="44"/>
      <c r="H941" s="44"/>
      <c r="I941" s="45"/>
      <c r="J941" s="44"/>
      <c r="K941" s="44"/>
      <c r="L941" s="28"/>
      <c r="M941" s="28"/>
      <c r="N941" s="28"/>
      <c r="O941" s="46"/>
      <c r="P941" s="47"/>
      <c r="Q941" s="47" t="s">
        <v>1860</v>
      </c>
      <c r="R941" s="47"/>
      <c r="S941" s="47"/>
      <c r="T941" s="47" t="s">
        <v>1860</v>
      </c>
      <c r="U941" s="47" t="s">
        <v>1860</v>
      </c>
      <c r="V941" s="47"/>
      <c r="W941" s="47"/>
      <c r="X941" s="47"/>
      <c r="Y941" s="47"/>
      <c r="Z941" s="47"/>
      <c r="AA941" s="47"/>
      <c r="AB941" s="47"/>
      <c r="AC941" s="28"/>
      <c r="AD941" s="28"/>
      <c r="AE941" s="44">
        <f>IFERROR(FLOOR(Table_Books[[#This Row],[Published_Date]],10), 0)</f>
        <v>0</v>
      </c>
      <c r="AF941" s="28">
        <f>IFERROR(CEILING(VALUE(LEFT(Table_Books[[#This Row],[Published_Date]],FIND("-",Table_Books[[#This Row],[Published_Date]]&amp;"-")-1))/100, 1), 0)</f>
        <v>0</v>
      </c>
      <c r="AG941" s="28"/>
      <c r="AH941" s="28"/>
      <c r="AI941" s="28"/>
      <c r="AJ941" s="28"/>
      <c r="AK941" s="28" t="str">
        <f>Table_Books[[#This Row],[Title]]&amp;"_"&amp;Table_Books[[#This Row],[Author]]</f>
        <v>James and the Giant Peach_Dahl, Roald</v>
      </c>
      <c r="AL941" s="28" t="str">
        <f>Table_Books[[#This Row],[Author]]&amp;"_"&amp;Table_Books[[#This Row],[Title]]</f>
        <v>Dahl, Roald_James and the Giant Peach</v>
      </c>
      <c r="AM941" s="28" t="str">
        <f>Table_Books[[#This Row],[Title]]&amp;" by "&amp;Table_Books[[#This Row],[Author]]</f>
        <v>James and the Giant Peach by Dahl, Roald</v>
      </c>
      <c r="AN941" s="28"/>
      <c r="AO941" s="28"/>
    </row>
    <row r="942" spans="1:41" x14ac:dyDescent="0.35">
      <c r="A942" s="7" t="str">
        <f>"B-" &amp; UPPER(TRIM(Table_Books[[#This Row],[Title]])) &amp; "|" &amp; UPPER(TRIM(Table_Books[[#This Row],[Author]]))</f>
        <v>B-MATILDA|DAHL, ROALD</v>
      </c>
      <c r="B942" s="28" t="str">
        <f>IF(COUNTIFS(Table_Books[Hash_ID],Table_Books[[#This Row],[Hash_ID]])&gt;1,"Y","N")</f>
        <v>N</v>
      </c>
      <c r="C942" s="2" t="s">
        <v>5710</v>
      </c>
      <c r="D942" s="2" t="s">
        <v>5713</v>
      </c>
      <c r="G942" s="12"/>
      <c r="H942" s="12"/>
      <c r="I942" s="8"/>
      <c r="J942" s="12"/>
      <c r="K942" s="12"/>
      <c r="O942" s="33"/>
      <c r="P942" s="10"/>
      <c r="Q942" s="10" t="s">
        <v>1860</v>
      </c>
      <c r="R942" s="10"/>
      <c r="S942" s="10"/>
      <c r="T942" s="10" t="s">
        <v>1860</v>
      </c>
      <c r="U942" s="10" t="s">
        <v>1860</v>
      </c>
      <c r="V942" s="10"/>
      <c r="W942" s="10"/>
      <c r="X942" s="10"/>
      <c r="Y942" s="10"/>
      <c r="Z942" s="10"/>
      <c r="AA942" s="10"/>
      <c r="AB942" s="10"/>
      <c r="AE942" s="12">
        <f>IFERROR(FLOOR(Table_Books[[#This Row],[Published_Date]],10), 0)</f>
        <v>0</v>
      </c>
      <c r="AF942" s="2">
        <f>IFERROR(CEILING(VALUE(LEFT(Table_Books[[#This Row],[Published_Date]],FIND("-",Table_Books[[#This Row],[Published_Date]]&amp;"-")-1))/100, 1), 0)</f>
        <v>0</v>
      </c>
      <c r="AK942" s="2" t="str">
        <f>Table_Books[[#This Row],[Title]]&amp;"_"&amp;Table_Books[[#This Row],[Author]]</f>
        <v>Matilda_Dahl, Roald</v>
      </c>
      <c r="AL942" s="2" t="str">
        <f>Table_Books[[#This Row],[Author]]&amp;"_"&amp;Table_Books[[#This Row],[Title]]</f>
        <v>Dahl, Roald_Matilda</v>
      </c>
      <c r="AM942" s="2" t="str">
        <f>Table_Books[[#This Row],[Title]]&amp;" by "&amp;Table_Books[[#This Row],[Author]]</f>
        <v>Matilda by Dahl, Roald</v>
      </c>
    </row>
    <row r="943" spans="1:41" x14ac:dyDescent="0.35">
      <c r="A943" s="52" t="str">
        <f>"B-" &amp; UPPER(TRIM(Table_Books[[#This Row],[Title]])) &amp; "|" &amp; UPPER(TRIM(Table_Books[[#This Row],[Author]]))</f>
        <v>B-THE BFG|DAHL, ROALD</v>
      </c>
      <c r="B943" s="28" t="str">
        <f>IF(COUNTIFS(Table_Books[Hash_ID],Table_Books[[#This Row],[Hash_ID]])&gt;1,"Y","N")</f>
        <v>N</v>
      </c>
      <c r="C943" s="28" t="s">
        <v>14693</v>
      </c>
      <c r="D943" s="28" t="s">
        <v>5713</v>
      </c>
      <c r="E943" s="28"/>
      <c r="F943" s="28"/>
      <c r="G943" s="44"/>
      <c r="H943" s="44"/>
      <c r="I943" s="45"/>
      <c r="J943" s="44"/>
      <c r="K943" s="44"/>
      <c r="L943" s="28"/>
      <c r="M943" s="28"/>
      <c r="N943" s="28"/>
      <c r="O943" s="46"/>
      <c r="P943" s="47"/>
      <c r="Q943" s="47" t="s">
        <v>1860</v>
      </c>
      <c r="R943" s="47"/>
      <c r="S943" s="47"/>
      <c r="T943" s="47" t="s">
        <v>1860</v>
      </c>
      <c r="U943" s="47" t="s">
        <v>1860</v>
      </c>
      <c r="V943" s="47"/>
      <c r="W943" s="47"/>
      <c r="X943" s="47"/>
      <c r="Y943" s="47"/>
      <c r="Z943" s="47"/>
      <c r="AA943" s="47"/>
      <c r="AB943" s="47"/>
      <c r="AC943" s="28"/>
      <c r="AD943" s="28"/>
      <c r="AE943" s="44">
        <f>IFERROR(FLOOR(Table_Books[[#This Row],[Published_Date]],10), 0)</f>
        <v>0</v>
      </c>
      <c r="AF943" s="28">
        <f>IFERROR(CEILING(VALUE(LEFT(Table_Books[[#This Row],[Published_Date]],FIND("-",Table_Books[[#This Row],[Published_Date]]&amp;"-")-1))/100, 1), 0)</f>
        <v>0</v>
      </c>
      <c r="AG943" s="28"/>
      <c r="AH943" s="28"/>
      <c r="AI943" s="28"/>
      <c r="AJ943" s="28"/>
      <c r="AK943" s="28" t="str">
        <f>Table_Books[[#This Row],[Title]]&amp;"_"&amp;Table_Books[[#This Row],[Author]]</f>
        <v>The BFG_Dahl, Roald</v>
      </c>
      <c r="AL943" s="28" t="str">
        <f>Table_Books[[#This Row],[Author]]&amp;"_"&amp;Table_Books[[#This Row],[Title]]</f>
        <v>Dahl, Roald_The BFG</v>
      </c>
      <c r="AM943" s="28" t="str">
        <f>Table_Books[[#This Row],[Title]]&amp;" by "&amp;Table_Books[[#This Row],[Author]]</f>
        <v>The BFG by Dahl, Roald</v>
      </c>
      <c r="AN943" s="28"/>
      <c r="AO943" s="28"/>
    </row>
    <row r="944" spans="1:41" x14ac:dyDescent="0.35">
      <c r="A944" s="52" t="str">
        <f>"B-" &amp; UPPER(TRIM(Table_Books[[#This Row],[Title]])) &amp; "|" &amp; UPPER(TRIM(Table_Books[[#This Row],[Author]]))</f>
        <v>B-THE LANDLADY|DAHL, ROALD</v>
      </c>
      <c r="B944" s="28" t="str">
        <f>IF(COUNTIFS(Table_Books[Hash_ID],Table_Books[[#This Row],[Hash_ID]])&gt;1,"Y","N")</f>
        <v>N</v>
      </c>
      <c r="C944" s="28" t="s">
        <v>6205</v>
      </c>
      <c r="D944" s="28" t="s">
        <v>5713</v>
      </c>
      <c r="E944" s="28"/>
      <c r="F944" s="28"/>
      <c r="G944" s="44"/>
      <c r="H944" s="44"/>
      <c r="I944" s="45"/>
      <c r="J944" s="44"/>
      <c r="K944" s="44"/>
      <c r="L944" s="28"/>
      <c r="M944" s="28"/>
      <c r="N944" s="28"/>
      <c r="O944" s="46"/>
      <c r="P944" s="47"/>
      <c r="Q944" s="47" t="s">
        <v>1860</v>
      </c>
      <c r="R944" s="47"/>
      <c r="S944" s="47"/>
      <c r="T944" s="47" t="s">
        <v>1860</v>
      </c>
      <c r="U944" s="47" t="s">
        <v>1860</v>
      </c>
      <c r="V944" s="47"/>
      <c r="W944" s="47"/>
      <c r="X944" s="47"/>
      <c r="Y944" s="47"/>
      <c r="Z944" s="47"/>
      <c r="AA944" s="47"/>
      <c r="AB944" s="47"/>
      <c r="AC944" s="28"/>
      <c r="AD944" s="28"/>
      <c r="AE944" s="44">
        <f>IFERROR(FLOOR(Table_Books[[#This Row],[Published_Date]],10), 0)</f>
        <v>0</v>
      </c>
      <c r="AF944" s="28">
        <f>IFERROR(CEILING(VALUE(LEFT(Table_Books[[#This Row],[Published_Date]],FIND("-",Table_Books[[#This Row],[Published_Date]]&amp;"-")-1))/100, 1), 0)</f>
        <v>0</v>
      </c>
      <c r="AG944" s="28"/>
      <c r="AH944" s="28"/>
      <c r="AI944" s="28"/>
      <c r="AJ944" s="28"/>
      <c r="AK944" s="28" t="str">
        <f>Table_Books[[#This Row],[Title]]&amp;"_"&amp;Table_Books[[#This Row],[Author]]</f>
        <v>The Landlady_Dahl, Roald</v>
      </c>
      <c r="AL944" s="28" t="str">
        <f>Table_Books[[#This Row],[Author]]&amp;"_"&amp;Table_Books[[#This Row],[Title]]</f>
        <v>Dahl, Roald_The Landlady</v>
      </c>
      <c r="AM944" s="28" t="str">
        <f>Table_Books[[#This Row],[Title]]&amp;" by "&amp;Table_Books[[#This Row],[Author]]</f>
        <v>The Landlady by Dahl, Roald</v>
      </c>
      <c r="AN944" s="28"/>
      <c r="AO944" s="28"/>
    </row>
    <row r="945" spans="1:41" x14ac:dyDescent="0.35">
      <c r="A945" s="52" t="str">
        <f>"B-" &amp; UPPER(TRIM(Table_Books[[#This Row],[Title]])) &amp; "|" &amp; UPPER(TRIM(Table_Books[[#This Row],[Author]]))</f>
        <v>B-THE TWITS|DAHL, ROALD</v>
      </c>
      <c r="B945" s="28" t="str">
        <f>IF(COUNTIFS(Table_Books[Hash_ID],Table_Books[[#This Row],[Hash_ID]])&gt;1,"Y","N")</f>
        <v>N</v>
      </c>
      <c r="C945" s="28" t="s">
        <v>14776</v>
      </c>
      <c r="D945" s="28" t="s">
        <v>5713</v>
      </c>
      <c r="E945" s="28"/>
      <c r="F945" s="28"/>
      <c r="G945" s="44"/>
      <c r="H945" s="44"/>
      <c r="I945" s="45"/>
      <c r="J945" s="44"/>
      <c r="K945" s="44"/>
      <c r="L945" s="28"/>
      <c r="M945" s="28"/>
      <c r="N945" s="28"/>
      <c r="O945" s="46"/>
      <c r="P945" s="47"/>
      <c r="Q945" s="47" t="s">
        <v>1860</v>
      </c>
      <c r="R945" s="47"/>
      <c r="S945" s="47"/>
      <c r="T945" s="47" t="s">
        <v>1860</v>
      </c>
      <c r="U945" s="47" t="s">
        <v>1860</v>
      </c>
      <c r="V945" s="47"/>
      <c r="W945" s="47"/>
      <c r="X945" s="47"/>
      <c r="Y945" s="47"/>
      <c r="Z945" s="47"/>
      <c r="AA945" s="47"/>
      <c r="AB945" s="47"/>
      <c r="AC945" s="28"/>
      <c r="AD945" s="28"/>
      <c r="AE945" s="44">
        <f>IFERROR(FLOOR(Table_Books[[#This Row],[Published_Date]],10), 0)</f>
        <v>0</v>
      </c>
      <c r="AF945" s="28">
        <f>IFERROR(CEILING(VALUE(LEFT(Table_Books[[#This Row],[Published_Date]],FIND("-",Table_Books[[#This Row],[Published_Date]]&amp;"-")-1))/100, 1), 0)</f>
        <v>0</v>
      </c>
      <c r="AG945" s="28"/>
      <c r="AH945" s="28"/>
      <c r="AI945" s="28"/>
      <c r="AJ945" s="28"/>
      <c r="AK945" s="28" t="str">
        <f>Table_Books[[#This Row],[Title]]&amp;"_"&amp;Table_Books[[#This Row],[Author]]</f>
        <v>The Twits_Dahl, Roald</v>
      </c>
      <c r="AL945" s="28" t="str">
        <f>Table_Books[[#This Row],[Author]]&amp;"_"&amp;Table_Books[[#This Row],[Title]]</f>
        <v>Dahl, Roald_The Twits</v>
      </c>
      <c r="AM945" s="28" t="str">
        <f>Table_Books[[#This Row],[Title]]&amp;" by "&amp;Table_Books[[#This Row],[Author]]</f>
        <v>The Twits by Dahl, Roald</v>
      </c>
      <c r="AN945" s="28"/>
      <c r="AO945" s="28"/>
    </row>
    <row r="946" spans="1:41" x14ac:dyDescent="0.35">
      <c r="A946" s="52" t="str">
        <f>"B-" &amp; UPPER(TRIM(Table_Books[[#This Row],[Title]])) &amp; "|" &amp; UPPER(TRIM(Table_Books[[#This Row],[Author]]))</f>
        <v>B-THE WITCHES|DAHL, ROALD</v>
      </c>
      <c r="B946" s="28" t="str">
        <f>IF(COUNTIFS(Table_Books[Hash_ID],Table_Books[[#This Row],[Hash_ID]])&gt;1,"Y","N")</f>
        <v>N</v>
      </c>
      <c r="C946" s="28" t="s">
        <v>3933</v>
      </c>
      <c r="D946" s="28" t="s">
        <v>5713</v>
      </c>
      <c r="E946" s="28"/>
      <c r="F946" s="28"/>
      <c r="G946" s="44"/>
      <c r="H946" s="44"/>
      <c r="I946" s="45"/>
      <c r="J946" s="44"/>
      <c r="K946" s="44"/>
      <c r="L946" s="28"/>
      <c r="M946" s="28"/>
      <c r="N946" s="28"/>
      <c r="O946" s="46"/>
      <c r="P946" s="47"/>
      <c r="Q946" s="47" t="s">
        <v>1860</v>
      </c>
      <c r="R946" s="47"/>
      <c r="S946" s="47"/>
      <c r="T946" s="47" t="s">
        <v>1860</v>
      </c>
      <c r="U946" s="47" t="s">
        <v>1860</v>
      </c>
      <c r="V946" s="47"/>
      <c r="W946" s="47"/>
      <c r="X946" s="47"/>
      <c r="Y946" s="47"/>
      <c r="Z946" s="47"/>
      <c r="AA946" s="47"/>
      <c r="AB946" s="47"/>
      <c r="AC946" s="28"/>
      <c r="AD946" s="28"/>
      <c r="AE946" s="44">
        <f>IFERROR(FLOOR(Table_Books[[#This Row],[Published_Date]],10), 0)</f>
        <v>0</v>
      </c>
      <c r="AF946" s="28">
        <f>IFERROR(CEILING(VALUE(LEFT(Table_Books[[#This Row],[Published_Date]],FIND("-",Table_Books[[#This Row],[Published_Date]]&amp;"-")-1))/100, 1), 0)</f>
        <v>0</v>
      </c>
      <c r="AG946" s="28"/>
      <c r="AH946" s="28"/>
      <c r="AI946" s="28"/>
      <c r="AJ946" s="28"/>
      <c r="AK946" s="28" t="str">
        <f>Table_Books[[#This Row],[Title]]&amp;"_"&amp;Table_Books[[#This Row],[Author]]</f>
        <v>The Witches_Dahl, Roald</v>
      </c>
      <c r="AL946" s="28" t="str">
        <f>Table_Books[[#This Row],[Author]]&amp;"_"&amp;Table_Books[[#This Row],[Title]]</f>
        <v>Dahl, Roald_The Witches</v>
      </c>
      <c r="AM946" s="28" t="str">
        <f>Table_Books[[#This Row],[Title]]&amp;" by "&amp;Table_Books[[#This Row],[Author]]</f>
        <v>The Witches by Dahl, Roald</v>
      </c>
      <c r="AN946" s="28"/>
      <c r="AO946" s="28"/>
    </row>
    <row r="947" spans="1:41" x14ac:dyDescent="0.35">
      <c r="A947" s="7" t="str">
        <f>"B-" &amp; UPPER(TRIM(Table_Books[[#This Row],[Title]])) &amp; "|" &amp; UPPER(TRIM(Table_Books[[#This Row],[Author]]))</f>
        <v>B-THE WALT DISNEY FILM ARCHIVES|DANIEL KOTHENSCHULTE</v>
      </c>
      <c r="B947" s="28" t="str">
        <f>IF(COUNTIFS(Table_Books[Hash_ID],Table_Books[[#This Row],[Hash_ID]])&gt;1,"Y","N")</f>
        <v>N</v>
      </c>
      <c r="C947" s="2" t="s">
        <v>16003</v>
      </c>
      <c r="D947" s="43" t="s">
        <v>16004</v>
      </c>
      <c r="G947" s="12"/>
      <c r="H947" s="12"/>
      <c r="I947" s="8" t="s">
        <v>13553</v>
      </c>
      <c r="J947" s="12"/>
      <c r="K947" s="12"/>
      <c r="O947" s="33"/>
      <c r="P947" s="10"/>
      <c r="Q947" s="10" t="s">
        <v>1860</v>
      </c>
      <c r="R947" s="10"/>
      <c r="S947" s="10"/>
      <c r="T947" s="10" t="s">
        <v>1860</v>
      </c>
      <c r="U947" s="10" t="s">
        <v>1860</v>
      </c>
      <c r="V947" s="10"/>
      <c r="W947" s="10"/>
      <c r="X947" s="10"/>
      <c r="Y947" s="10"/>
      <c r="Z947" s="10"/>
      <c r="AA947" s="10"/>
      <c r="AB947" s="10"/>
      <c r="AE947" s="12">
        <f>IFERROR(FLOOR(Table_Books[[#This Row],[Published_Date]],10), 0)</f>
        <v>0</v>
      </c>
      <c r="AF947" s="2">
        <f>IFERROR(CEILING(VALUE(LEFT(Table_Books[[#This Row],[Published_Date]],FIND("-",Table_Books[[#This Row],[Published_Date]]&amp;"-")-1))/100, 1), 0)</f>
        <v>0</v>
      </c>
      <c r="AK947" s="2" t="str">
        <f>Table_Books[[#This Row],[Title]]&amp;"_"&amp;Table_Books[[#This Row],[Author]]</f>
        <v>The Walt Disney Film Archives_Daniel Kothenschulte</v>
      </c>
      <c r="AL947" s="2" t="str">
        <f>Table_Books[[#This Row],[Author]]&amp;"_"&amp;Table_Books[[#This Row],[Title]]</f>
        <v>Daniel Kothenschulte_The Walt Disney Film Archives</v>
      </c>
      <c r="AM947" s="2" t="str">
        <f>Table_Books[[#This Row],[Title]]&amp;" by "&amp;Table_Books[[#This Row],[Author]]</f>
        <v>The Walt Disney Film Archives by Daniel Kothenschulte</v>
      </c>
    </row>
    <row r="948" spans="1:41" ht="29" x14ac:dyDescent="0.35">
      <c r="A948" s="7" t="str">
        <f>"B-" &amp; UPPER(TRIM(Table_Books[[#This Row],[Title]])) &amp; "|" &amp; UPPER(TRIM(Table_Books[[#This Row],[Author]]))</f>
        <v>B-HOUSE OF LEAVES|DANIELEWSKI, MARK Z.</v>
      </c>
      <c r="B948" s="28" t="str">
        <f>IF(COUNTIFS(Table_Books[Hash_ID],Table_Books[[#This Row],[Hash_ID]])&gt;1,"Y","N")</f>
        <v>N</v>
      </c>
      <c r="C948" s="2" t="s">
        <v>1881</v>
      </c>
      <c r="D948" s="2" t="s">
        <v>1950</v>
      </c>
      <c r="G948" s="12">
        <v>2000</v>
      </c>
      <c r="H948" s="12"/>
      <c r="I948" s="8"/>
      <c r="J948" s="12"/>
      <c r="K948" s="12"/>
      <c r="L948" s="2">
        <v>736</v>
      </c>
      <c r="M948" s="2" t="s">
        <v>2006</v>
      </c>
      <c r="O948" s="33">
        <v>5</v>
      </c>
      <c r="P948" s="10">
        <v>5</v>
      </c>
      <c r="Q948" s="10" t="s">
        <v>1824</v>
      </c>
      <c r="R948" s="10"/>
      <c r="S948" s="10"/>
      <c r="T948" s="10" t="s">
        <v>1860</v>
      </c>
      <c r="U948" s="10" t="s">
        <v>1860</v>
      </c>
      <c r="V948" s="10" t="s">
        <v>1824</v>
      </c>
      <c r="W948" s="10"/>
      <c r="X948" s="10"/>
      <c r="Y948" s="10"/>
      <c r="Z948" s="10"/>
      <c r="AA948" s="10"/>
      <c r="AB948" s="10"/>
      <c r="AC948" s="2" t="s">
        <v>1824</v>
      </c>
      <c r="AE948" s="12">
        <f>IFERROR(FLOOR(Table_Books[[#This Row],[Published_Date]],10), 0)</f>
        <v>2000</v>
      </c>
      <c r="AF948" s="2">
        <f>IFERROR(CEILING(VALUE(LEFT(Table_Books[[#This Row],[Published_Date]],FIND("-",Table_Books[[#This Row],[Published_Date]]&amp;"-")-1))/100, 1), 0)</f>
        <v>20</v>
      </c>
      <c r="AH948" s="2" t="s">
        <v>21573</v>
      </c>
      <c r="AJ948" s="2" t="s">
        <v>20337</v>
      </c>
      <c r="AK948" s="2" t="str">
        <f>Table_Books[[#This Row],[Title]]&amp;"_"&amp;Table_Books[[#This Row],[Author]]</f>
        <v>House of Leaves_Danielewski, Mark Z.</v>
      </c>
      <c r="AL948" s="2" t="str">
        <f>Table_Books[[#This Row],[Author]]&amp;"_"&amp;Table_Books[[#This Row],[Title]]</f>
        <v>Danielewski, Mark Z._House of Leaves</v>
      </c>
      <c r="AM948" s="2" t="str">
        <f>Table_Books[[#This Row],[Title]]&amp;" by "&amp;Table_Books[[#This Row],[Author]]</f>
        <v>House of Leaves by Danielewski, Mark Z.</v>
      </c>
    </row>
    <row r="949" spans="1:41" ht="43.5" x14ac:dyDescent="0.35">
      <c r="A949" s="7" t="str">
        <f>"B-" &amp; UPPER(TRIM(Table_Books[[#This Row],[Title]])) &amp; "|" &amp; UPPER(TRIM(Table_Books[[#This Row],[Author]]))</f>
        <v>B-ONLY REVOLUTIONS|DANIELEWSKI, MARK Z.</v>
      </c>
      <c r="B949" s="28" t="str">
        <f>IF(COUNTIFS(Table_Books[Hash_ID],Table_Books[[#This Row],[Hash_ID]])&gt;1,"Y","N")</f>
        <v>N</v>
      </c>
      <c r="C949" s="2" t="s">
        <v>2671</v>
      </c>
      <c r="D949" s="2" t="s">
        <v>1950</v>
      </c>
      <c r="G949" s="12">
        <v>2006</v>
      </c>
      <c r="H949" s="12"/>
      <c r="I949" s="8"/>
      <c r="J949" s="12"/>
      <c r="K949" s="12"/>
      <c r="L949" s="2">
        <v>384</v>
      </c>
      <c r="M949" s="2" t="s">
        <v>2863</v>
      </c>
      <c r="O949" s="33"/>
      <c r="P949" s="10"/>
      <c r="Q949" s="10" t="s">
        <v>1860</v>
      </c>
      <c r="R949" s="10"/>
      <c r="S949" s="10"/>
      <c r="T949" s="10" t="s">
        <v>1860</v>
      </c>
      <c r="U949" s="10" t="s">
        <v>1860</v>
      </c>
      <c r="V949" s="10"/>
      <c r="W949" s="10"/>
      <c r="X949" s="10"/>
      <c r="Y949" s="10"/>
      <c r="Z949" s="10"/>
      <c r="AA949" s="10"/>
      <c r="AB949" s="10"/>
      <c r="AE949" s="12">
        <f>IFERROR(FLOOR(Table_Books[[#This Row],[Published_Date]],10), 0)</f>
        <v>2000</v>
      </c>
      <c r="AF949" s="2">
        <f>IFERROR(CEILING(VALUE(LEFT(Table_Books[[#This Row],[Published_Date]],FIND("-",Table_Books[[#This Row],[Published_Date]]&amp;"-")-1))/100, 1), 0)</f>
        <v>21</v>
      </c>
      <c r="AK949" s="2" t="str">
        <f>Table_Books[[#This Row],[Title]]&amp;"_"&amp;Table_Books[[#This Row],[Author]]</f>
        <v>Only Revolutions_Danielewski, Mark Z.</v>
      </c>
      <c r="AL949" s="2" t="str">
        <f>Table_Books[[#This Row],[Author]]&amp;"_"&amp;Table_Books[[#This Row],[Title]]</f>
        <v>Danielewski, Mark Z._Only Revolutions</v>
      </c>
      <c r="AM949" s="2" t="str">
        <f>Table_Books[[#This Row],[Title]]&amp;" by "&amp;Table_Books[[#This Row],[Author]]</f>
        <v>Only Revolutions by Danielewski, Mark Z.</v>
      </c>
    </row>
    <row r="950" spans="1:41" x14ac:dyDescent="0.35">
      <c r="A950" s="7" t="str">
        <f>"B-" &amp; UPPER(TRIM(Table_Books[[#This Row],[Title]])) &amp; "|" &amp; UPPER(TRIM(Table_Books[[#This Row],[Author]]))</f>
        <v>B-THE FAMILIAR, VOLUME 1|DANIELEWSKI, MARK Z.</v>
      </c>
      <c r="B950" s="28" t="str">
        <f>IF(COUNTIFS(Table_Books[Hash_ID],Table_Books[[#This Row],[Hash_ID]])&gt;1,"Y","N")</f>
        <v>N</v>
      </c>
      <c r="C950" s="2" t="s">
        <v>22682</v>
      </c>
      <c r="D950" s="2" t="s">
        <v>1950</v>
      </c>
      <c r="G950" s="12"/>
      <c r="H950" s="12"/>
      <c r="I950" s="8"/>
      <c r="J950" s="12"/>
      <c r="K950" s="12"/>
      <c r="O950" s="33">
        <v>4</v>
      </c>
      <c r="P950" s="10"/>
      <c r="Q950" s="10" t="s">
        <v>1860</v>
      </c>
      <c r="R950" s="10"/>
      <c r="S950" s="10"/>
      <c r="T950" s="10" t="s">
        <v>1860</v>
      </c>
      <c r="U950" s="10" t="s">
        <v>1860</v>
      </c>
      <c r="V950" s="10"/>
      <c r="W950" s="10"/>
      <c r="X950" s="10"/>
      <c r="Y950" s="10"/>
      <c r="Z950" s="10"/>
      <c r="AA950" s="10"/>
      <c r="AB950" s="10"/>
      <c r="AE950" s="12">
        <f>IFERROR(FLOOR(Table_Books[[#This Row],[Published_Date]],10), 0)</f>
        <v>0</v>
      </c>
      <c r="AF950" s="2">
        <f>IFERROR(CEILING(VALUE(LEFT(Table_Books[[#This Row],[Published_Date]],FIND("-",Table_Books[[#This Row],[Published_Date]]&amp;"-")-1))/100, 1), 0)</f>
        <v>0</v>
      </c>
      <c r="AK950" s="2" t="str">
        <f>Table_Books[[#This Row],[Title]]&amp;"_"&amp;Table_Books[[#This Row],[Author]]</f>
        <v>The Familiar, Volume 1_Danielewski, Mark Z.</v>
      </c>
      <c r="AL950" s="2" t="str">
        <f>Table_Books[[#This Row],[Author]]&amp;"_"&amp;Table_Books[[#This Row],[Title]]</f>
        <v>Danielewski, Mark Z._The Familiar, Volume 1</v>
      </c>
      <c r="AM950" s="2" t="str">
        <f>Table_Books[[#This Row],[Title]]&amp;" by "&amp;Table_Books[[#This Row],[Author]]</f>
        <v>The Familiar, Volume 1 by Danielewski, Mark Z.</v>
      </c>
    </row>
    <row r="951" spans="1:41" x14ac:dyDescent="0.35">
      <c r="A951" s="7" t="str">
        <f>"B-" &amp; UPPER(TRIM(Table_Books[[#This Row],[Title]])) &amp; "|" &amp; UPPER(TRIM(Table_Books[[#This Row],[Author]]))</f>
        <v>B-THE FAMILIAR, VOLUME 2|DANIELEWSKI, MARK Z.</v>
      </c>
      <c r="B951" s="28" t="str">
        <f>IF(COUNTIFS(Table_Books[Hash_ID],Table_Books[[#This Row],[Hash_ID]])&gt;1,"Y","N")</f>
        <v>N</v>
      </c>
      <c r="C951" s="2" t="s">
        <v>22683</v>
      </c>
      <c r="D951" s="2" t="s">
        <v>1950</v>
      </c>
      <c r="G951" s="12"/>
      <c r="H951" s="12"/>
      <c r="I951" s="8"/>
      <c r="J951" s="12"/>
      <c r="K951" s="12"/>
      <c r="O951" s="33">
        <v>4</v>
      </c>
      <c r="P951" s="10"/>
      <c r="Q951" s="10" t="s">
        <v>1860</v>
      </c>
      <c r="R951" s="10"/>
      <c r="S951" s="10"/>
      <c r="T951" s="10" t="s">
        <v>1860</v>
      </c>
      <c r="U951" s="10" t="s">
        <v>1860</v>
      </c>
      <c r="V951" s="10"/>
      <c r="W951" s="10"/>
      <c r="X951" s="10"/>
      <c r="Y951" s="10"/>
      <c r="Z951" s="10"/>
      <c r="AA951" s="10"/>
      <c r="AB951" s="10"/>
      <c r="AE951" s="12">
        <f>IFERROR(FLOOR(Table_Books[[#This Row],[Published_Date]],10), 0)</f>
        <v>0</v>
      </c>
      <c r="AF951" s="2">
        <f>IFERROR(CEILING(VALUE(LEFT(Table_Books[[#This Row],[Published_Date]],FIND("-",Table_Books[[#This Row],[Published_Date]]&amp;"-")-1))/100, 1), 0)</f>
        <v>0</v>
      </c>
      <c r="AK951" s="2" t="str">
        <f>Table_Books[[#This Row],[Title]]&amp;"_"&amp;Table_Books[[#This Row],[Author]]</f>
        <v>The Familiar, Volume 2_Danielewski, Mark Z.</v>
      </c>
      <c r="AL951" s="2" t="str">
        <f>Table_Books[[#This Row],[Author]]&amp;"_"&amp;Table_Books[[#This Row],[Title]]</f>
        <v>Danielewski, Mark Z._The Familiar, Volume 2</v>
      </c>
      <c r="AM951" s="2" t="str">
        <f>Table_Books[[#This Row],[Title]]&amp;" by "&amp;Table_Books[[#This Row],[Author]]</f>
        <v>The Familiar, Volume 2 by Danielewski, Mark Z.</v>
      </c>
    </row>
    <row r="952" spans="1:41" x14ac:dyDescent="0.35">
      <c r="A952" s="7" t="str">
        <f>"B-" &amp; UPPER(TRIM(Table_Books[[#This Row],[Title]])) &amp; "|" &amp; UPPER(TRIM(Table_Books[[#This Row],[Author]]))</f>
        <v>B-THE FAMILIAR, VOLUME 3|DANIELEWSKI, MARK Z.</v>
      </c>
      <c r="B952" s="28" t="str">
        <f>IF(COUNTIFS(Table_Books[Hash_ID],Table_Books[[#This Row],[Hash_ID]])&gt;1,"Y","N")</f>
        <v>N</v>
      </c>
      <c r="C952" s="2" t="s">
        <v>22684</v>
      </c>
      <c r="D952" s="2" t="s">
        <v>1950</v>
      </c>
      <c r="G952" s="12"/>
      <c r="H952" s="12"/>
      <c r="I952" s="8"/>
      <c r="J952" s="12"/>
      <c r="K952" s="12"/>
      <c r="O952" s="33">
        <v>4</v>
      </c>
      <c r="P952" s="10"/>
      <c r="Q952" s="10" t="s">
        <v>1860</v>
      </c>
      <c r="R952" s="10"/>
      <c r="S952" s="10"/>
      <c r="T952" s="10" t="s">
        <v>1860</v>
      </c>
      <c r="U952" s="10" t="s">
        <v>1860</v>
      </c>
      <c r="V952" s="10"/>
      <c r="W952" s="10"/>
      <c r="X952" s="10"/>
      <c r="Y952" s="10"/>
      <c r="Z952" s="10"/>
      <c r="AA952" s="10"/>
      <c r="AB952" s="10"/>
      <c r="AE952" s="12">
        <f>IFERROR(FLOOR(Table_Books[[#This Row],[Published_Date]],10), 0)</f>
        <v>0</v>
      </c>
      <c r="AF952" s="2">
        <f>IFERROR(CEILING(VALUE(LEFT(Table_Books[[#This Row],[Published_Date]],FIND("-",Table_Books[[#This Row],[Published_Date]]&amp;"-")-1))/100, 1), 0)</f>
        <v>0</v>
      </c>
      <c r="AK952" s="2" t="str">
        <f>Table_Books[[#This Row],[Title]]&amp;"_"&amp;Table_Books[[#This Row],[Author]]</f>
        <v>The Familiar, Volume 3_Danielewski, Mark Z.</v>
      </c>
      <c r="AL952" s="2" t="str">
        <f>Table_Books[[#This Row],[Author]]&amp;"_"&amp;Table_Books[[#This Row],[Title]]</f>
        <v>Danielewski, Mark Z._The Familiar, Volume 3</v>
      </c>
      <c r="AM952" s="2" t="str">
        <f>Table_Books[[#This Row],[Title]]&amp;" by "&amp;Table_Books[[#This Row],[Author]]</f>
        <v>The Familiar, Volume 3 by Danielewski, Mark Z.</v>
      </c>
    </row>
    <row r="953" spans="1:41" x14ac:dyDescent="0.35">
      <c r="A953" s="7" t="str">
        <f>"B-" &amp; UPPER(TRIM(Table_Books[[#This Row],[Title]])) &amp; "|" &amp; UPPER(TRIM(Table_Books[[#This Row],[Author]]))</f>
        <v>B-THE FAMILIAR, VOLUME 4|DANIELEWSKI, MARK Z.</v>
      </c>
      <c r="B953" s="28" t="str">
        <f>IF(COUNTIFS(Table_Books[Hash_ID],Table_Books[[#This Row],[Hash_ID]])&gt;1,"Y","N")</f>
        <v>N</v>
      </c>
      <c r="C953" s="2" t="s">
        <v>22685</v>
      </c>
      <c r="D953" s="2" t="s">
        <v>1950</v>
      </c>
      <c r="G953" s="12"/>
      <c r="H953" s="12"/>
      <c r="I953" s="8"/>
      <c r="J953" s="12"/>
      <c r="K953" s="12"/>
      <c r="O953" s="33">
        <v>4</v>
      </c>
      <c r="P953" s="10"/>
      <c r="Q953" s="10" t="s">
        <v>1860</v>
      </c>
      <c r="R953" s="10"/>
      <c r="S953" s="10"/>
      <c r="T953" s="10" t="s">
        <v>1860</v>
      </c>
      <c r="U953" s="10" t="s">
        <v>1860</v>
      </c>
      <c r="V953" s="10"/>
      <c r="W953" s="10"/>
      <c r="X953" s="10"/>
      <c r="Y953" s="10"/>
      <c r="Z953" s="10"/>
      <c r="AA953" s="10"/>
      <c r="AB953" s="10"/>
      <c r="AE953" s="12">
        <f>IFERROR(FLOOR(Table_Books[[#This Row],[Published_Date]],10), 0)</f>
        <v>0</v>
      </c>
      <c r="AF953" s="2">
        <f>IFERROR(CEILING(VALUE(LEFT(Table_Books[[#This Row],[Published_Date]],FIND("-",Table_Books[[#This Row],[Published_Date]]&amp;"-")-1))/100, 1), 0)</f>
        <v>0</v>
      </c>
      <c r="AK953" s="2" t="str">
        <f>Table_Books[[#This Row],[Title]]&amp;"_"&amp;Table_Books[[#This Row],[Author]]</f>
        <v>The Familiar, Volume 4_Danielewski, Mark Z.</v>
      </c>
      <c r="AL953" s="2" t="str">
        <f>Table_Books[[#This Row],[Author]]&amp;"_"&amp;Table_Books[[#This Row],[Title]]</f>
        <v>Danielewski, Mark Z._The Familiar, Volume 4</v>
      </c>
      <c r="AM953" s="2" t="str">
        <f>Table_Books[[#This Row],[Title]]&amp;" by "&amp;Table_Books[[#This Row],[Author]]</f>
        <v>The Familiar, Volume 4 by Danielewski, Mark Z.</v>
      </c>
    </row>
    <row r="954" spans="1:41" x14ac:dyDescent="0.35">
      <c r="A954" s="7" t="str">
        <f>"B-" &amp; UPPER(TRIM(Table_Books[[#This Row],[Title]])) &amp; "|" &amp; UPPER(TRIM(Table_Books[[#This Row],[Author]]))</f>
        <v>B-THE FAMILIAR, VOLUME 5|DANIELEWSKI, MARK Z.</v>
      </c>
      <c r="B954" s="28" t="str">
        <f>IF(COUNTIFS(Table_Books[Hash_ID],Table_Books[[#This Row],[Hash_ID]])&gt;1,"Y","N")</f>
        <v>N</v>
      </c>
      <c r="C954" s="2" t="s">
        <v>22686</v>
      </c>
      <c r="D954" s="2" t="s">
        <v>1950</v>
      </c>
      <c r="G954" s="12"/>
      <c r="H954" s="12"/>
      <c r="I954" s="8"/>
      <c r="J954" s="12"/>
      <c r="K954" s="12"/>
      <c r="O954" s="33">
        <v>4</v>
      </c>
      <c r="P954" s="10"/>
      <c r="Q954" s="10" t="s">
        <v>1860</v>
      </c>
      <c r="R954" s="10"/>
      <c r="S954" s="10"/>
      <c r="T954" s="10" t="s">
        <v>1860</v>
      </c>
      <c r="U954" s="10" t="s">
        <v>1860</v>
      </c>
      <c r="V954" s="10"/>
      <c r="W954" s="10"/>
      <c r="X954" s="10"/>
      <c r="Y954" s="10"/>
      <c r="Z954" s="10"/>
      <c r="AA954" s="10"/>
      <c r="AB954" s="10"/>
      <c r="AE954" s="12">
        <f>IFERROR(FLOOR(Table_Books[[#This Row],[Published_Date]],10), 0)</f>
        <v>0</v>
      </c>
      <c r="AF954" s="2">
        <f>IFERROR(CEILING(VALUE(LEFT(Table_Books[[#This Row],[Published_Date]],FIND("-",Table_Books[[#This Row],[Published_Date]]&amp;"-")-1))/100, 1), 0)</f>
        <v>0</v>
      </c>
      <c r="AK954" s="2" t="str">
        <f>Table_Books[[#This Row],[Title]]&amp;"_"&amp;Table_Books[[#This Row],[Author]]</f>
        <v>The Familiar, Volume 5_Danielewski, Mark Z.</v>
      </c>
      <c r="AL954" s="2" t="str">
        <f>Table_Books[[#This Row],[Author]]&amp;"_"&amp;Table_Books[[#This Row],[Title]]</f>
        <v>Danielewski, Mark Z._The Familiar, Volume 5</v>
      </c>
      <c r="AM954" s="2" t="str">
        <f>Table_Books[[#This Row],[Title]]&amp;" by "&amp;Table_Books[[#This Row],[Author]]</f>
        <v>The Familiar, Volume 5 by Danielewski, Mark Z.</v>
      </c>
    </row>
    <row r="955" spans="1:41" ht="29" x14ac:dyDescent="0.35">
      <c r="A955" s="7" t="str">
        <f>"B-" &amp; UPPER(TRIM(Table_Books[[#This Row],[Title]])) &amp; "|" &amp; UPPER(TRIM(Table_Books[[#This Row],[Author]]))</f>
        <v>B-THE FIFTY YEAR SWORD|DANIELEWSKI, MARK Z.</v>
      </c>
      <c r="B955" s="28" t="str">
        <f>IF(COUNTIFS(Table_Books[Hash_ID],Table_Books[[#This Row],[Hash_ID]])&gt;1,"Y","N")</f>
        <v>N</v>
      </c>
      <c r="C955" s="2" t="s">
        <v>2672</v>
      </c>
      <c r="D955" s="2" t="s">
        <v>1950</v>
      </c>
      <c r="G955" s="12">
        <v>2005</v>
      </c>
      <c r="H955" s="12"/>
      <c r="I955" s="8"/>
      <c r="J955" s="12"/>
      <c r="K955" s="12"/>
      <c r="L955" s="2">
        <v>88</v>
      </c>
      <c r="M955" s="2" t="s">
        <v>2864</v>
      </c>
      <c r="O955" s="33"/>
      <c r="P955" s="10"/>
      <c r="Q955" s="10" t="s">
        <v>1860</v>
      </c>
      <c r="R955" s="10"/>
      <c r="S955" s="10"/>
      <c r="T955" s="10" t="s">
        <v>1860</v>
      </c>
      <c r="U955" s="10" t="s">
        <v>1860</v>
      </c>
      <c r="V955" s="10"/>
      <c r="W955" s="10"/>
      <c r="X955" s="10"/>
      <c r="Y955" s="10"/>
      <c r="Z955" s="10"/>
      <c r="AA955" s="10"/>
      <c r="AB955" s="10"/>
      <c r="AE955" s="12">
        <f>IFERROR(FLOOR(Table_Books[[#This Row],[Published_Date]],10), 0)</f>
        <v>2000</v>
      </c>
      <c r="AF955" s="2">
        <f>IFERROR(CEILING(VALUE(LEFT(Table_Books[[#This Row],[Published_Date]],FIND("-",Table_Books[[#This Row],[Published_Date]]&amp;"-")-1))/100, 1), 0)</f>
        <v>21</v>
      </c>
      <c r="AK955" s="2" t="str">
        <f>Table_Books[[#This Row],[Title]]&amp;"_"&amp;Table_Books[[#This Row],[Author]]</f>
        <v>The Fifty Year Sword_Danielewski, Mark Z.</v>
      </c>
      <c r="AL955" s="2" t="str">
        <f>Table_Books[[#This Row],[Author]]&amp;"_"&amp;Table_Books[[#This Row],[Title]]</f>
        <v>Danielewski, Mark Z._The Fifty Year Sword</v>
      </c>
      <c r="AM955" s="2" t="str">
        <f>Table_Books[[#This Row],[Title]]&amp;" by "&amp;Table_Books[[#This Row],[Author]]</f>
        <v>The Fifty Year Sword by Danielewski, Mark Z.</v>
      </c>
    </row>
    <row r="956" spans="1:41" ht="43.5" x14ac:dyDescent="0.35">
      <c r="A956" s="7" t="str">
        <f>"B-" &amp; UPPER(TRIM(Table_Books[[#This Row],[Title]])) &amp; "|" &amp; UPPER(TRIM(Table_Books[[#This Row],[Author]]))</f>
        <v>B-DRAWINGS FROM THE GULAG|DANZIG BALDAEV</v>
      </c>
      <c r="B956" s="28" t="str">
        <f>IF(COUNTIFS(Table_Books[Hash_ID],Table_Books[[#This Row],[Hash_ID]])&gt;1,"Y","N")</f>
        <v>N</v>
      </c>
      <c r="C956" s="2" t="s">
        <v>16090</v>
      </c>
      <c r="D956" s="43" t="s">
        <v>16091</v>
      </c>
      <c r="G956" s="12"/>
      <c r="H956" s="12"/>
      <c r="I956" s="8"/>
      <c r="J956" s="12"/>
      <c r="K956" s="12"/>
      <c r="M956" s="2" t="s">
        <v>16092</v>
      </c>
      <c r="O956" s="33"/>
      <c r="P956" s="10"/>
      <c r="Q956" s="10" t="s">
        <v>1860</v>
      </c>
      <c r="R956" s="10"/>
      <c r="S956" s="10"/>
      <c r="T956" s="10" t="s">
        <v>1860</v>
      </c>
      <c r="U956" s="10" t="s">
        <v>1860</v>
      </c>
      <c r="V956" s="10"/>
      <c r="W956" s="10"/>
      <c r="X956" s="10"/>
      <c r="Y956" s="10"/>
      <c r="Z956" s="10"/>
      <c r="AA956" s="10"/>
      <c r="AB956" s="10"/>
      <c r="AE956" s="12">
        <f>IFERROR(FLOOR(Table_Books[[#This Row],[Published_Date]],10), 0)</f>
        <v>0</v>
      </c>
      <c r="AF956" s="2">
        <f>IFERROR(CEILING(VALUE(LEFT(Table_Books[[#This Row],[Published_Date]],FIND("-",Table_Books[[#This Row],[Published_Date]]&amp;"-")-1))/100, 1), 0)</f>
        <v>0</v>
      </c>
      <c r="AK956" s="2" t="str">
        <f>Table_Books[[#This Row],[Title]]&amp;"_"&amp;Table_Books[[#This Row],[Author]]</f>
        <v>Drawings from the Gulag_Danzig Baldaev</v>
      </c>
      <c r="AL956" s="2" t="str">
        <f>Table_Books[[#This Row],[Author]]&amp;"_"&amp;Table_Books[[#This Row],[Title]]</f>
        <v>Danzig Baldaev_Drawings from the Gulag</v>
      </c>
      <c r="AM956" s="2" t="str">
        <f>Table_Books[[#This Row],[Title]]&amp;" by "&amp;Table_Books[[#This Row],[Author]]</f>
        <v>Drawings from the Gulag by Danzig Baldaev</v>
      </c>
    </row>
    <row r="957" spans="1:41" x14ac:dyDescent="0.35">
      <c r="A957" s="7" t="str">
        <f>"B-" &amp; UPPER(TRIM(Table_Books[[#This Row],[Title]])) &amp; "|" &amp; UPPER(TRIM(Table_Books[[#This Row],[Author]]))</f>
        <v>B-RECORD OF THE TRANSMISSION OF THE LAMP|DAOYUAN (CHAN/ZEN)</v>
      </c>
      <c r="B957" s="35" t="str">
        <f>IF(COUNTIFS(Table_Books[Hash_ID],Table_Books[[#This Row],[Hash_ID]])&gt;1,"Y","N")</f>
        <v>N</v>
      </c>
      <c r="C957" s="35" t="s">
        <v>19230</v>
      </c>
      <c r="D957" s="48" t="s">
        <v>19231</v>
      </c>
      <c r="E957" s="35"/>
      <c r="F957" s="35"/>
      <c r="G957" s="36"/>
      <c r="H957" s="36"/>
      <c r="I957" s="37"/>
      <c r="J957" s="36"/>
      <c r="K957" s="36"/>
      <c r="L957" s="35"/>
      <c r="M957" s="35"/>
      <c r="N957" s="35"/>
      <c r="O957" s="38"/>
      <c r="P957" s="39"/>
      <c r="Q957" s="10" t="s">
        <v>1860</v>
      </c>
      <c r="R957" s="39"/>
      <c r="S957" s="39"/>
      <c r="T957" s="10" t="s">
        <v>1860</v>
      </c>
      <c r="U957" s="10" t="s">
        <v>1860</v>
      </c>
      <c r="V957" s="39"/>
      <c r="W957" s="39"/>
      <c r="X957" s="39"/>
      <c r="Y957" s="39"/>
      <c r="Z957" s="39"/>
      <c r="AA957" s="39"/>
      <c r="AB957" s="39"/>
      <c r="AC957" s="35"/>
      <c r="AD957" s="35"/>
      <c r="AE957" s="36">
        <f>IFERROR(FLOOR(Table_Books[[#This Row],[Published_Date]],10), 0)</f>
        <v>0</v>
      </c>
      <c r="AF957" s="35">
        <f>IFERROR(CEILING(VALUE(LEFT(Table_Books[[#This Row],[Published_Date]],FIND("-",Table_Books[[#This Row],[Published_Date]]&amp;"-")-1))/100, 1), 0)</f>
        <v>0</v>
      </c>
      <c r="AG957" s="35"/>
      <c r="AH957" s="35" t="s">
        <v>21586</v>
      </c>
      <c r="AI957" s="35"/>
      <c r="AJ957" s="35"/>
      <c r="AK957" s="35" t="str">
        <f>Table_Books[[#This Row],[Title]]&amp;"_"&amp;Table_Books[[#This Row],[Author]]</f>
        <v>Record of the Transmission of the Lamp_Daoyuan (Chan/Zen)</v>
      </c>
      <c r="AL957" s="35" t="str">
        <f>Table_Books[[#This Row],[Author]]&amp;"_"&amp;Table_Books[[#This Row],[Title]]</f>
        <v>Daoyuan (Chan/Zen)_Record of the Transmission of the Lamp</v>
      </c>
      <c r="AM957" s="35" t="str">
        <f>Table_Books[[#This Row],[Title]]&amp;" by "&amp;Table_Books[[#This Row],[Author]]</f>
        <v>Record of the Transmission of the Lamp by Daoyuan (Chan/Zen)</v>
      </c>
      <c r="AN957" s="35"/>
      <c r="AO957" s="35"/>
    </row>
    <row r="958" spans="1:41" x14ac:dyDescent="0.35">
      <c r="A958" s="7" t="str">
        <f>"B-" &amp; UPPER(TRIM(Table_Books[[#This Row],[Title]])) &amp; "|" &amp; UPPER(TRIM(Table_Books[[#This Row],[Author]]))</f>
        <v>B-FLEE|DARA, EVAN</v>
      </c>
      <c r="B958" s="28" t="str">
        <f>IF(COUNTIFS(Table_Books[Hash_ID],Table_Books[[#This Row],[Hash_ID]])&gt;1,"Y","N")</f>
        <v>N</v>
      </c>
      <c r="C958" s="2" t="s">
        <v>6439</v>
      </c>
      <c r="D958" s="2" t="s">
        <v>6224</v>
      </c>
      <c r="G958" s="12"/>
      <c r="H958" s="12"/>
      <c r="I958" s="8"/>
      <c r="J958" s="12"/>
      <c r="K958" s="12"/>
      <c r="O958" s="33"/>
      <c r="P958" s="10"/>
      <c r="Q958" s="10" t="s">
        <v>1860</v>
      </c>
      <c r="R958" s="10"/>
      <c r="S958" s="10"/>
      <c r="T958" s="10" t="s">
        <v>1860</v>
      </c>
      <c r="U958" s="10" t="s">
        <v>1860</v>
      </c>
      <c r="V958" s="10"/>
      <c r="W958" s="10"/>
      <c r="X958" s="10"/>
      <c r="Y958" s="10"/>
      <c r="Z958" s="10"/>
      <c r="AA958" s="10"/>
      <c r="AB958" s="10"/>
      <c r="AE958" s="12">
        <f>IFERROR(FLOOR(Table_Books[[#This Row],[Published_Date]],10), 0)</f>
        <v>0</v>
      </c>
      <c r="AF958" s="2">
        <f>IFERROR(CEILING(VALUE(LEFT(Table_Books[[#This Row],[Published_Date]],FIND("-",Table_Books[[#This Row],[Published_Date]]&amp;"-")-1))/100, 1), 0)</f>
        <v>0</v>
      </c>
      <c r="AK958" s="2" t="str">
        <f>Table_Books[[#This Row],[Title]]&amp;"_"&amp;Table_Books[[#This Row],[Author]]</f>
        <v>Flee_Dara, Evan</v>
      </c>
      <c r="AL958" s="2" t="str">
        <f>Table_Books[[#This Row],[Author]]&amp;"_"&amp;Table_Books[[#This Row],[Title]]</f>
        <v>Dara, Evan_Flee</v>
      </c>
      <c r="AM958" s="2" t="str">
        <f>Table_Books[[#This Row],[Title]]&amp;" by "&amp;Table_Books[[#This Row],[Author]]</f>
        <v>Flee by Dara, Evan</v>
      </c>
    </row>
    <row r="959" spans="1:41" x14ac:dyDescent="0.35">
      <c r="A959" s="7" t="str">
        <f>"B-" &amp; UPPER(TRIM(Table_Books[[#This Row],[Title]])) &amp; "|" &amp; UPPER(TRIM(Table_Books[[#This Row],[Author]]))</f>
        <v>B-THE EASY CHAIN|DARA, EVAN</v>
      </c>
      <c r="B959" s="28" t="str">
        <f>IF(COUNTIFS(Table_Books[Hash_ID],Table_Books[[#This Row],[Hash_ID]])&gt;1,"Y","N")</f>
        <v>N</v>
      </c>
      <c r="C959" s="2" t="s">
        <v>6427</v>
      </c>
      <c r="D959" s="2" t="s">
        <v>6224</v>
      </c>
      <c r="G959" s="12"/>
      <c r="H959" s="12"/>
      <c r="I959" s="8"/>
      <c r="J959" s="12"/>
      <c r="K959" s="12"/>
      <c r="O959" s="33">
        <v>5</v>
      </c>
      <c r="P959" s="10"/>
      <c r="Q959" s="10" t="s">
        <v>1860</v>
      </c>
      <c r="R959" s="10"/>
      <c r="S959" s="10"/>
      <c r="T959" s="10" t="s">
        <v>1860</v>
      </c>
      <c r="U959" s="10" t="s">
        <v>1860</v>
      </c>
      <c r="V959" s="10"/>
      <c r="W959" s="10"/>
      <c r="X959" s="10"/>
      <c r="Y959" s="10"/>
      <c r="Z959" s="10"/>
      <c r="AA959" s="10"/>
      <c r="AB959" s="10"/>
      <c r="AE959" s="12">
        <f>IFERROR(FLOOR(Table_Books[[#This Row],[Published_Date]],10), 0)</f>
        <v>0</v>
      </c>
      <c r="AF959" s="2">
        <f>IFERROR(CEILING(VALUE(LEFT(Table_Books[[#This Row],[Published_Date]],FIND("-",Table_Books[[#This Row],[Published_Date]]&amp;"-")-1))/100, 1), 0)</f>
        <v>0</v>
      </c>
      <c r="AK959" s="2" t="str">
        <f>Table_Books[[#This Row],[Title]]&amp;"_"&amp;Table_Books[[#This Row],[Author]]</f>
        <v>The Easy Chain_Dara, Evan</v>
      </c>
      <c r="AL959" s="2" t="str">
        <f>Table_Books[[#This Row],[Author]]&amp;"_"&amp;Table_Books[[#This Row],[Title]]</f>
        <v>Dara, Evan_The Easy Chain</v>
      </c>
      <c r="AM959" s="2" t="str">
        <f>Table_Books[[#This Row],[Title]]&amp;" by "&amp;Table_Books[[#This Row],[Author]]</f>
        <v>The Easy Chain by Dara, Evan</v>
      </c>
    </row>
    <row r="960" spans="1:41" x14ac:dyDescent="0.35">
      <c r="A960" s="7" t="str">
        <f>"B-" &amp; UPPER(TRIM(Table_Books[[#This Row],[Title]])) &amp; "|" &amp; UPPER(TRIM(Table_Books[[#This Row],[Author]]))</f>
        <v>B-THE LOST SCRAPBOOK|DARA, EVAN</v>
      </c>
      <c r="B960" s="28" t="str">
        <f>IF(COUNTIFS(Table_Books[Hash_ID],Table_Books[[#This Row],[Hash_ID]])&gt;1,"Y","N")</f>
        <v>N</v>
      </c>
      <c r="C960" s="2" t="s">
        <v>6221</v>
      </c>
      <c r="D960" s="2" t="s">
        <v>6224</v>
      </c>
      <c r="G960" s="12"/>
      <c r="H960" s="12"/>
      <c r="I960" s="8"/>
      <c r="J960" s="12"/>
      <c r="K960" s="12"/>
      <c r="O960" s="33">
        <v>5</v>
      </c>
      <c r="P960" s="10"/>
      <c r="Q960" s="10" t="s">
        <v>1860</v>
      </c>
      <c r="R960" s="10"/>
      <c r="S960" s="10"/>
      <c r="T960" s="10" t="s">
        <v>1860</v>
      </c>
      <c r="U960" s="10" t="s">
        <v>1860</v>
      </c>
      <c r="V960" s="10"/>
      <c r="W960" s="10"/>
      <c r="X960" s="10"/>
      <c r="Y960" s="10"/>
      <c r="Z960" s="10"/>
      <c r="AA960" s="10"/>
      <c r="AB960" s="10"/>
      <c r="AE960" s="12">
        <f>IFERROR(FLOOR(Table_Books[[#This Row],[Published_Date]],10), 0)</f>
        <v>0</v>
      </c>
      <c r="AF960" s="2">
        <f>IFERROR(CEILING(VALUE(LEFT(Table_Books[[#This Row],[Published_Date]],FIND("-",Table_Books[[#This Row],[Published_Date]]&amp;"-")-1))/100, 1), 0)</f>
        <v>0</v>
      </c>
      <c r="AK960" s="2" t="str">
        <f>Table_Books[[#This Row],[Title]]&amp;"_"&amp;Table_Books[[#This Row],[Author]]</f>
        <v>The Lost Scrapbook_Dara, Evan</v>
      </c>
      <c r="AL960" s="2" t="str">
        <f>Table_Books[[#This Row],[Author]]&amp;"_"&amp;Table_Books[[#This Row],[Title]]</f>
        <v>Dara, Evan_The Lost Scrapbook</v>
      </c>
      <c r="AM960" s="2" t="str">
        <f>Table_Books[[#This Row],[Title]]&amp;" by "&amp;Table_Books[[#This Row],[Author]]</f>
        <v>The Lost Scrapbook by Dara, Evan</v>
      </c>
    </row>
    <row r="961" spans="1:41" x14ac:dyDescent="0.35">
      <c r="A961" s="7" t="str">
        <f>"B-" &amp; UPPER(TRIM(Table_Books[[#This Row],[Title]])) &amp; "|" &amp; UPPER(TRIM(Table_Books[[#This Row],[Author]]))</f>
        <v>B-IN THE REALMS OF THE UNREAL|DARGER, HENRY</v>
      </c>
      <c r="B961" s="28" t="str">
        <f>IF(COUNTIFS(Table_Books[Hash_ID],Table_Books[[#This Row],[Hash_ID]])&gt;1,"Y","N")</f>
        <v>N</v>
      </c>
      <c r="C961" s="2" t="s">
        <v>16593</v>
      </c>
      <c r="D961" s="2" t="s">
        <v>16594</v>
      </c>
      <c r="G961" s="12"/>
      <c r="H961" s="12"/>
      <c r="I961" s="8"/>
      <c r="J961" s="12"/>
      <c r="K961" s="12"/>
      <c r="O961" s="33">
        <v>4</v>
      </c>
      <c r="P961" s="10"/>
      <c r="Q961" s="10" t="s">
        <v>1860</v>
      </c>
      <c r="R961" s="10"/>
      <c r="S961" s="10"/>
      <c r="T961" s="10" t="s">
        <v>1860</v>
      </c>
      <c r="U961" s="10" t="s">
        <v>1860</v>
      </c>
      <c r="V961" s="10" t="s">
        <v>1860</v>
      </c>
      <c r="W961" s="10"/>
      <c r="X961" s="10"/>
      <c r="Y961" s="10"/>
      <c r="Z961" s="10"/>
      <c r="AA961" s="10"/>
      <c r="AB961" s="10"/>
      <c r="AE961" s="12">
        <f>IFERROR(FLOOR(Table_Books[[#This Row],[Published_Date]],10), 0)</f>
        <v>0</v>
      </c>
      <c r="AF961" s="2">
        <f>IFERROR(CEILING(VALUE(LEFT(Table_Books[[#This Row],[Published_Date]],FIND("-",Table_Books[[#This Row],[Published_Date]]&amp;"-")-1))/100, 1), 0)</f>
        <v>0</v>
      </c>
      <c r="AK961" s="2" t="str">
        <f>Table_Books[[#This Row],[Title]]&amp;"_"&amp;Table_Books[[#This Row],[Author]]</f>
        <v>In the Realms of the Unreal_Darger, Henry</v>
      </c>
      <c r="AL961" s="2" t="str">
        <f>Table_Books[[#This Row],[Author]]&amp;"_"&amp;Table_Books[[#This Row],[Title]]</f>
        <v>Darger, Henry_In the Realms of the Unreal</v>
      </c>
      <c r="AM961" s="2" t="str">
        <f>Table_Books[[#This Row],[Title]]&amp;" by "&amp;Table_Books[[#This Row],[Author]]</f>
        <v>In the Realms of the Unreal by Darger, Henry</v>
      </c>
    </row>
    <row r="962" spans="1:41" x14ac:dyDescent="0.35">
      <c r="A962" s="52" t="str">
        <f>"B-" &amp; UPPER(TRIM(Table_Books[[#This Row],[Title]])) &amp; "|" &amp; UPPER(TRIM(Table_Books[[#This Row],[Author]]))</f>
        <v>B-UNIVERSAL HARVESTER|DARNIELLE, JOHN</v>
      </c>
      <c r="B962" s="28" t="str">
        <f>IF(COUNTIFS(Table_Books[Hash_ID],Table_Books[[#This Row],[Hash_ID]])&gt;1,"Y","N")</f>
        <v>N</v>
      </c>
      <c r="C962" s="28" t="s">
        <v>20366</v>
      </c>
      <c r="D962" s="28" t="s">
        <v>20367</v>
      </c>
      <c r="E962" s="28"/>
      <c r="F962" s="28"/>
      <c r="G962" s="44"/>
      <c r="H962" s="44"/>
      <c r="I962" s="45"/>
      <c r="J962" s="44"/>
      <c r="K962" s="44"/>
      <c r="L962" s="28"/>
      <c r="M962" s="28"/>
      <c r="N962" s="28"/>
      <c r="O962" s="46"/>
      <c r="P962" s="47"/>
      <c r="Q962" s="47" t="s">
        <v>1860</v>
      </c>
      <c r="R962" s="47"/>
      <c r="S962" s="47"/>
      <c r="T962" s="47" t="s">
        <v>1860</v>
      </c>
      <c r="U962" s="47" t="s">
        <v>1860</v>
      </c>
      <c r="V962" s="47"/>
      <c r="W962" s="47"/>
      <c r="X962" s="47"/>
      <c r="Y962" s="47"/>
      <c r="Z962" s="47"/>
      <c r="AA962" s="47"/>
      <c r="AB962" s="47"/>
      <c r="AC962" s="28"/>
      <c r="AD962" s="28"/>
      <c r="AE962" s="44">
        <f>IFERROR(FLOOR(Table_Books[[#This Row],[Published_Date]],10), 0)</f>
        <v>0</v>
      </c>
      <c r="AF962" s="28">
        <f>IFERROR(CEILING(VALUE(LEFT(Table_Books[[#This Row],[Published_Date]],FIND("-",Table_Books[[#This Row],[Published_Date]]&amp;"-")-1))/100, 1), 0)</f>
        <v>0</v>
      </c>
      <c r="AG962" s="28"/>
      <c r="AH962" s="28" t="s">
        <v>21573</v>
      </c>
      <c r="AI962" s="28"/>
      <c r="AJ962" s="28" t="s">
        <v>20368</v>
      </c>
      <c r="AK962" s="28" t="str">
        <f>Table_Books[[#This Row],[Title]]&amp;"_"&amp;Table_Books[[#This Row],[Author]]</f>
        <v>Universal Harvester_Darnielle, John</v>
      </c>
      <c r="AL962" s="28" t="str">
        <f>Table_Books[[#This Row],[Author]]&amp;"_"&amp;Table_Books[[#This Row],[Title]]</f>
        <v>Darnielle, John_Universal Harvester</v>
      </c>
      <c r="AM962" s="28" t="str">
        <f>Table_Books[[#This Row],[Title]]&amp;" by "&amp;Table_Books[[#This Row],[Author]]</f>
        <v>Universal Harvester by Darnielle, John</v>
      </c>
      <c r="AN962" s="28"/>
      <c r="AO962" s="28"/>
    </row>
    <row r="963" spans="1:41" x14ac:dyDescent="0.35">
      <c r="A963" s="52" t="str">
        <f>"B-" &amp; UPPER(TRIM(Table_Books[[#This Row],[Title]])) &amp; "|" &amp; UPPER(TRIM(Table_Books[[#This Row],[Author]]))</f>
        <v>B-ON THE ORIGIN OF SPECIES|DARWIN, CHARLES</v>
      </c>
      <c r="B963" s="28" t="str">
        <f>IF(COUNTIFS(Table_Books[Hash_ID],Table_Books[[#This Row],[Hash_ID]])&gt;1,"Y","N")</f>
        <v>N</v>
      </c>
      <c r="C963" s="28" t="s">
        <v>19595</v>
      </c>
      <c r="D963" s="28" t="s">
        <v>6714</v>
      </c>
      <c r="E963" s="28"/>
      <c r="F963" s="28"/>
      <c r="G963" s="44"/>
      <c r="H963" s="44"/>
      <c r="I963" s="45"/>
      <c r="J963" s="44"/>
      <c r="K963" s="44"/>
      <c r="L963" s="28"/>
      <c r="M963" s="28"/>
      <c r="N963" s="28"/>
      <c r="O963" s="46"/>
      <c r="P963" s="47"/>
      <c r="Q963" s="47" t="s">
        <v>1860</v>
      </c>
      <c r="R963" s="47"/>
      <c r="S963" s="47"/>
      <c r="T963" s="47" t="s">
        <v>1860</v>
      </c>
      <c r="U963" s="47" t="s">
        <v>1860</v>
      </c>
      <c r="V963" s="47"/>
      <c r="W963" s="47"/>
      <c r="X963" s="47"/>
      <c r="Y963" s="47"/>
      <c r="Z963" s="47"/>
      <c r="AA963" s="47"/>
      <c r="AB963" s="47"/>
      <c r="AC963" s="28"/>
      <c r="AD963" s="28"/>
      <c r="AE963" s="44">
        <f>IFERROR(FLOOR(Table_Books[[#This Row],[Published_Date]],10), 0)</f>
        <v>0</v>
      </c>
      <c r="AF963" s="28">
        <f>IFERROR(CEILING(VALUE(LEFT(Table_Books[[#This Row],[Published_Date]],FIND("-",Table_Books[[#This Row],[Published_Date]]&amp;"-")-1))/100, 1), 0)</f>
        <v>0</v>
      </c>
      <c r="AG963" s="28"/>
      <c r="AH963" s="28" t="s">
        <v>21598</v>
      </c>
      <c r="AI963" s="28"/>
      <c r="AJ963" s="28"/>
      <c r="AK963" s="28" t="str">
        <f>Table_Books[[#This Row],[Title]]&amp;"_"&amp;Table_Books[[#This Row],[Author]]</f>
        <v>On the Origin of Species_Darwin, Charles</v>
      </c>
      <c r="AL963" s="28" t="str">
        <f>Table_Books[[#This Row],[Author]]&amp;"_"&amp;Table_Books[[#This Row],[Title]]</f>
        <v>Darwin, Charles_On the Origin of Species</v>
      </c>
      <c r="AM963" s="28" t="str">
        <f>Table_Books[[#This Row],[Title]]&amp;" by "&amp;Table_Books[[#This Row],[Author]]</f>
        <v>On the Origin of Species by Darwin, Charles</v>
      </c>
      <c r="AN963" s="28"/>
      <c r="AO963" s="28"/>
    </row>
    <row r="964" spans="1:41" x14ac:dyDescent="0.35">
      <c r="A964" s="52" t="str">
        <f>"B-" &amp; UPPER(TRIM(Table_Books[[#This Row],[Title]])) &amp; "|" &amp; UPPER(TRIM(Table_Books[[#This Row],[Author]]))</f>
        <v>B-THE DESCENT OF MAN|DARWIN, CHARLES</v>
      </c>
      <c r="B964" s="28" t="str">
        <f>IF(COUNTIFS(Table_Books[Hash_ID],Table_Books[[#This Row],[Hash_ID]])&gt;1,"Y","N")</f>
        <v>N</v>
      </c>
      <c r="C964" s="28" t="s">
        <v>19596</v>
      </c>
      <c r="D964" s="28" t="s">
        <v>6714</v>
      </c>
      <c r="E964" s="28"/>
      <c r="F964" s="28"/>
      <c r="G964" s="44"/>
      <c r="H964" s="44"/>
      <c r="I964" s="45"/>
      <c r="J964" s="44"/>
      <c r="K964" s="44"/>
      <c r="L964" s="28"/>
      <c r="M964" s="28"/>
      <c r="N964" s="28"/>
      <c r="O964" s="46"/>
      <c r="P964" s="47"/>
      <c r="Q964" s="47" t="s">
        <v>1860</v>
      </c>
      <c r="R964" s="47"/>
      <c r="S964" s="47"/>
      <c r="T964" s="47" t="s">
        <v>1860</v>
      </c>
      <c r="U964" s="47" t="s">
        <v>1860</v>
      </c>
      <c r="V964" s="47"/>
      <c r="W964" s="47"/>
      <c r="X964" s="47"/>
      <c r="Y964" s="47"/>
      <c r="Z964" s="47"/>
      <c r="AA964" s="47"/>
      <c r="AB964" s="47"/>
      <c r="AC964" s="28"/>
      <c r="AD964" s="28"/>
      <c r="AE964" s="44">
        <f>IFERROR(FLOOR(Table_Books[[#This Row],[Published_Date]],10), 0)</f>
        <v>0</v>
      </c>
      <c r="AF964" s="28">
        <f>IFERROR(CEILING(VALUE(LEFT(Table_Books[[#This Row],[Published_Date]],FIND("-",Table_Books[[#This Row],[Published_Date]]&amp;"-")-1))/100, 1), 0)</f>
        <v>0</v>
      </c>
      <c r="AG964" s="28"/>
      <c r="AH964" s="28" t="s">
        <v>21598</v>
      </c>
      <c r="AI964" s="28"/>
      <c r="AJ964" s="28"/>
      <c r="AK964" s="28" t="str">
        <f>Table_Books[[#This Row],[Title]]&amp;"_"&amp;Table_Books[[#This Row],[Author]]</f>
        <v>The Descent of Man_Darwin, Charles</v>
      </c>
      <c r="AL964" s="28" t="str">
        <f>Table_Books[[#This Row],[Author]]&amp;"_"&amp;Table_Books[[#This Row],[Title]]</f>
        <v>Darwin, Charles_The Descent of Man</v>
      </c>
      <c r="AM964" s="28" t="str">
        <f>Table_Books[[#This Row],[Title]]&amp;" by "&amp;Table_Books[[#This Row],[Author]]</f>
        <v>The Descent of Man by Darwin, Charles</v>
      </c>
      <c r="AN964" s="28"/>
      <c r="AO964" s="28"/>
    </row>
    <row r="965" spans="1:41" x14ac:dyDescent="0.35">
      <c r="A965" s="7" t="str">
        <f>"B-" &amp; UPPER(TRIM(Table_Books[[#This Row],[Title]])) &amp; "|" &amp; UPPER(TRIM(Table_Books[[#This Row],[Author]]))</f>
        <v>B-THE ORIGIN OF SPECIES|DARWIN, CHARLES</v>
      </c>
      <c r="B965" s="28" t="str">
        <f>IF(COUNTIFS(Table_Books[Hash_ID],Table_Books[[#This Row],[Hash_ID]])&gt;1,"Y","N")</f>
        <v>N</v>
      </c>
      <c r="C965" s="2" t="s">
        <v>6711</v>
      </c>
      <c r="D965" s="2" t="s">
        <v>6714</v>
      </c>
      <c r="G965" s="12"/>
      <c r="H965" s="12"/>
      <c r="I965" s="8"/>
      <c r="J965" s="12"/>
      <c r="K965" s="12"/>
      <c r="O965" s="33"/>
      <c r="P965" s="10"/>
      <c r="Q965" s="10" t="s">
        <v>1860</v>
      </c>
      <c r="R965" s="10"/>
      <c r="S965" s="10"/>
      <c r="T965" s="10" t="s">
        <v>1860</v>
      </c>
      <c r="U965" s="10" t="s">
        <v>1860</v>
      </c>
      <c r="V965" s="10"/>
      <c r="W965" s="10"/>
      <c r="X965" s="10"/>
      <c r="Y965" s="10"/>
      <c r="Z965" s="10"/>
      <c r="AA965" s="10"/>
      <c r="AB965" s="10"/>
      <c r="AE965" s="12">
        <f>IFERROR(FLOOR(Table_Books[[#This Row],[Published_Date]],10), 0)</f>
        <v>0</v>
      </c>
      <c r="AF965" s="2">
        <f>IFERROR(CEILING(VALUE(LEFT(Table_Books[[#This Row],[Published_Date]],FIND("-",Table_Books[[#This Row],[Published_Date]]&amp;"-")-1))/100, 1), 0)</f>
        <v>0</v>
      </c>
      <c r="AK965" s="2" t="str">
        <f>Table_Books[[#This Row],[Title]]&amp;"_"&amp;Table_Books[[#This Row],[Author]]</f>
        <v>The Origin of Species_Darwin, Charles</v>
      </c>
      <c r="AL965" s="2" t="str">
        <f>Table_Books[[#This Row],[Author]]&amp;"_"&amp;Table_Books[[#This Row],[Title]]</f>
        <v>Darwin, Charles_The Origin of Species</v>
      </c>
      <c r="AM965" s="2" t="str">
        <f>Table_Books[[#This Row],[Title]]&amp;" by "&amp;Table_Books[[#This Row],[Author]]</f>
        <v>The Origin of Species by Darwin, Charles</v>
      </c>
    </row>
    <row r="966" spans="1:41" x14ac:dyDescent="0.35">
      <c r="A966" s="7" t="str">
        <f>"B-" &amp; UPPER(TRIM(Table_Books[[#This Row],[Title]])) &amp; "|" &amp; UPPER(TRIM(Table_Books[[#This Row],[Author]]))</f>
        <v>B-THE VOYAGE OF THE BEAGLE|DARWIN, CHARLES</v>
      </c>
      <c r="B966" s="28" t="str">
        <f>IF(COUNTIFS(Table_Books[Hash_ID],Table_Books[[#This Row],[Hash_ID]])&gt;1,"Y","N")</f>
        <v>N</v>
      </c>
      <c r="C966" s="2" t="s">
        <v>6712</v>
      </c>
      <c r="D966" s="2" t="s">
        <v>6714</v>
      </c>
      <c r="G966" s="12"/>
      <c r="H966" s="12"/>
      <c r="I966" s="8"/>
      <c r="J966" s="12"/>
      <c r="K966" s="12"/>
      <c r="O966" s="33"/>
      <c r="P966" s="10"/>
      <c r="Q966" s="10" t="s">
        <v>1860</v>
      </c>
      <c r="R966" s="10"/>
      <c r="S966" s="10"/>
      <c r="T966" s="10" t="s">
        <v>1860</v>
      </c>
      <c r="U966" s="10" t="s">
        <v>1860</v>
      </c>
      <c r="V966" s="10"/>
      <c r="W966" s="10"/>
      <c r="X966" s="10"/>
      <c r="Y966" s="10"/>
      <c r="Z966" s="10"/>
      <c r="AA966" s="10"/>
      <c r="AB966" s="10"/>
      <c r="AE966" s="12">
        <f>IFERROR(FLOOR(Table_Books[[#This Row],[Published_Date]],10), 0)</f>
        <v>0</v>
      </c>
      <c r="AF966" s="2">
        <f>IFERROR(CEILING(VALUE(LEFT(Table_Books[[#This Row],[Published_Date]],FIND("-",Table_Books[[#This Row],[Published_Date]]&amp;"-")-1))/100, 1), 0)</f>
        <v>0</v>
      </c>
      <c r="AK966" s="2" t="str">
        <f>Table_Books[[#This Row],[Title]]&amp;"_"&amp;Table_Books[[#This Row],[Author]]</f>
        <v>The Voyage of the Beagle_Darwin, Charles</v>
      </c>
      <c r="AL966" s="2" t="str">
        <f>Table_Books[[#This Row],[Author]]&amp;"_"&amp;Table_Books[[#This Row],[Title]]</f>
        <v>Darwin, Charles_The Voyage of the Beagle</v>
      </c>
      <c r="AM966" s="2" t="str">
        <f>Table_Books[[#This Row],[Title]]&amp;" by "&amp;Table_Books[[#This Row],[Author]]</f>
        <v>The Voyage of the Beagle by Darwin, Charles</v>
      </c>
    </row>
    <row r="967" spans="1:41" x14ac:dyDescent="0.35">
      <c r="A967" s="7" t="str">
        <f>"B-" &amp; UPPER(TRIM(Table_Books[[#This Row],[Title]])) &amp; "|" &amp; UPPER(TRIM(Table_Books[[#This Row],[Author]]))</f>
        <v>B-ZOONOMIA; OR THE LAWS OF ORGANIC LIFE|DARWIN, ERASMUS</v>
      </c>
      <c r="B967" s="35" t="str">
        <f>IF(COUNTIFS(Table_Books[Hash_ID],Table_Books[[#This Row],[Hash_ID]])&gt;1,"Y","N")</f>
        <v>N</v>
      </c>
      <c r="C967" s="35" t="s">
        <v>19502</v>
      </c>
      <c r="D967" s="48" t="s">
        <v>19503</v>
      </c>
      <c r="E967" s="35"/>
      <c r="F967" s="35"/>
      <c r="G967" s="36"/>
      <c r="H967" s="36"/>
      <c r="I967" s="37"/>
      <c r="J967" s="36"/>
      <c r="K967" s="36"/>
      <c r="L967" s="35"/>
      <c r="M967" s="35"/>
      <c r="N967" s="35"/>
      <c r="O967" s="38"/>
      <c r="P967" s="39"/>
      <c r="Q967" s="10" t="s">
        <v>1860</v>
      </c>
      <c r="R967" s="39"/>
      <c r="S967" s="39"/>
      <c r="T967" s="10" t="s">
        <v>1860</v>
      </c>
      <c r="U967" s="10" t="s">
        <v>1860</v>
      </c>
      <c r="V967" s="39"/>
      <c r="W967" s="39"/>
      <c r="X967" s="39"/>
      <c r="Y967" s="39"/>
      <c r="Z967" s="39"/>
      <c r="AA967" s="39"/>
      <c r="AB967" s="39"/>
      <c r="AC967" s="35"/>
      <c r="AD967" s="35"/>
      <c r="AE967" s="36">
        <f>IFERROR(FLOOR(Table_Books[[#This Row],[Published_Date]],10), 0)</f>
        <v>0</v>
      </c>
      <c r="AF967" s="35">
        <f>IFERROR(CEILING(VALUE(LEFT(Table_Books[[#This Row],[Published_Date]],FIND("-",Table_Books[[#This Row],[Published_Date]]&amp;"-")-1))/100, 1), 0)</f>
        <v>0</v>
      </c>
      <c r="AG967" s="35"/>
      <c r="AH967" s="35" t="s">
        <v>21594</v>
      </c>
      <c r="AI967" s="35"/>
      <c r="AJ967" s="35"/>
      <c r="AK967" s="35" t="str">
        <f>Table_Books[[#This Row],[Title]]&amp;"_"&amp;Table_Books[[#This Row],[Author]]</f>
        <v>Zoonomia; or the Laws of Organic Life_Darwin, Erasmus</v>
      </c>
      <c r="AL967" s="35" t="str">
        <f>Table_Books[[#This Row],[Author]]&amp;"_"&amp;Table_Books[[#This Row],[Title]]</f>
        <v>Darwin, Erasmus_Zoonomia; or the Laws of Organic Life</v>
      </c>
      <c r="AM967" s="35" t="str">
        <f>Table_Books[[#This Row],[Title]]&amp;" by "&amp;Table_Books[[#This Row],[Author]]</f>
        <v>Zoonomia; or the Laws of Organic Life by Darwin, Erasmus</v>
      </c>
      <c r="AN967" s="35"/>
      <c r="AO967" s="35"/>
    </row>
    <row r="968" spans="1:41" ht="43.5" x14ac:dyDescent="0.35">
      <c r="A968" s="7" t="str">
        <f>"B-" &amp; UPPER(TRIM(Table_Books[[#This Row],[Title]])) &amp; "|" &amp; UPPER(TRIM(Table_Books[[#This Row],[Author]]))</f>
        <v>B-MOUNT ANALOGUE|DAUMAL, RENÉ</v>
      </c>
      <c r="B968" s="28" t="str">
        <f>IF(COUNTIFS(Table_Books[Hash_ID],Table_Books[[#This Row],[Hash_ID]])&gt;1,"Y","N")</f>
        <v>N</v>
      </c>
      <c r="C968" s="2" t="s">
        <v>5346</v>
      </c>
      <c r="D968" s="2" t="s">
        <v>5347</v>
      </c>
      <c r="G968" s="12">
        <v>1952</v>
      </c>
      <c r="H968" s="12"/>
      <c r="I968" s="8"/>
      <c r="J968" s="12"/>
      <c r="K968" s="12"/>
      <c r="L968" s="2">
        <v>160</v>
      </c>
      <c r="M968" s="2" t="s">
        <v>5430</v>
      </c>
      <c r="O968" s="33">
        <v>5</v>
      </c>
      <c r="P968" s="10"/>
      <c r="Q968" s="10" t="s">
        <v>1860</v>
      </c>
      <c r="R968" s="10"/>
      <c r="S968" s="10"/>
      <c r="T968" s="10" t="s">
        <v>1860</v>
      </c>
      <c r="U968" s="10" t="s">
        <v>1860</v>
      </c>
      <c r="V968" s="10" t="s">
        <v>1824</v>
      </c>
      <c r="W968" s="10"/>
      <c r="X968" s="10"/>
      <c r="Y968" s="10"/>
      <c r="Z968" s="10"/>
      <c r="AA968" s="10"/>
      <c r="AB968" s="10"/>
      <c r="AE968" s="12">
        <f>IFERROR(FLOOR(Table_Books[[#This Row],[Published_Date]],10), 0)</f>
        <v>1950</v>
      </c>
      <c r="AF968" s="2">
        <f>IFERROR(CEILING(VALUE(LEFT(Table_Books[[#This Row],[Published_Date]],FIND("-",Table_Books[[#This Row],[Published_Date]]&amp;"-")-1))/100, 1), 0)</f>
        <v>20</v>
      </c>
      <c r="AK968" s="2" t="str">
        <f>Table_Books[[#This Row],[Title]]&amp;"_"&amp;Table_Books[[#This Row],[Author]]</f>
        <v>Mount Analogue_Daumal, René</v>
      </c>
      <c r="AL968" s="2" t="str">
        <f>Table_Books[[#This Row],[Author]]&amp;"_"&amp;Table_Books[[#This Row],[Title]]</f>
        <v>Daumal, René_Mount Analogue</v>
      </c>
      <c r="AM968" s="2" t="str">
        <f>Table_Books[[#This Row],[Title]]&amp;" by "&amp;Table_Books[[#This Row],[Author]]</f>
        <v>Mount Analogue by Daumal, René</v>
      </c>
    </row>
    <row r="969" spans="1:41" x14ac:dyDescent="0.35">
      <c r="A969" s="7" t="str">
        <f>"B-" &amp; UPPER(TRIM(Table_Books[[#This Row],[Title]])) &amp; "|" &amp; UPPER(TRIM(Table_Books[[#This Row],[Author]]))</f>
        <v>B-WILLIAM BLAKE: COMPLETE ILLUMINATED BOOKS|DAVID BINDMAN</v>
      </c>
      <c r="B969" s="28" t="str">
        <f>IF(COUNTIFS(Table_Books[Hash_ID],Table_Books[[#This Row],[Hash_ID]])&gt;1,"Y","N")</f>
        <v>N</v>
      </c>
      <c r="C969" s="2" t="s">
        <v>15914</v>
      </c>
      <c r="D969" s="43" t="s">
        <v>15915</v>
      </c>
      <c r="G969" s="12"/>
      <c r="H969" s="12"/>
      <c r="I969" s="8" t="s">
        <v>13553</v>
      </c>
      <c r="J969" s="12"/>
      <c r="K969" s="12"/>
      <c r="O969" s="33"/>
      <c r="P969" s="10"/>
      <c r="Q969" s="10" t="s">
        <v>1860</v>
      </c>
      <c r="R969" s="10"/>
      <c r="S969" s="10"/>
      <c r="T969" s="10" t="s">
        <v>1860</v>
      </c>
      <c r="U969" s="10" t="s">
        <v>1860</v>
      </c>
      <c r="V969" s="10"/>
      <c r="W969" s="10"/>
      <c r="X969" s="10"/>
      <c r="Y969" s="10"/>
      <c r="Z969" s="10"/>
      <c r="AA969" s="10"/>
      <c r="AB969" s="10"/>
      <c r="AE969" s="12">
        <f>IFERROR(FLOOR(Table_Books[[#This Row],[Published_Date]],10), 0)</f>
        <v>0</v>
      </c>
      <c r="AF969" s="2">
        <f>IFERROR(CEILING(VALUE(LEFT(Table_Books[[#This Row],[Published_Date]],FIND("-",Table_Books[[#This Row],[Published_Date]]&amp;"-")-1))/100, 1), 0)</f>
        <v>0</v>
      </c>
      <c r="AK969" s="2" t="str">
        <f>Table_Books[[#This Row],[Title]]&amp;"_"&amp;Table_Books[[#This Row],[Author]]</f>
        <v>William Blake: Complete Illuminated Books_David Bindman</v>
      </c>
      <c r="AL969" s="2" t="str">
        <f>Table_Books[[#This Row],[Author]]&amp;"_"&amp;Table_Books[[#This Row],[Title]]</f>
        <v>David Bindman_William Blake: Complete Illuminated Books</v>
      </c>
      <c r="AM969" s="2" t="str">
        <f>Table_Books[[#This Row],[Title]]&amp;" by "&amp;Table_Books[[#This Row],[Author]]</f>
        <v>William Blake: Complete Illuminated Books by David Bindman</v>
      </c>
    </row>
    <row r="970" spans="1:41" ht="29" x14ac:dyDescent="0.35">
      <c r="A970" s="7" t="str">
        <f>"B-" &amp; UPPER(TRIM(Table_Books[[#This Row],[Title]])) &amp; "|" &amp; UPPER(TRIM(Table_Books[[#This Row],[Author]]))</f>
        <v>B-WALDEN|DAVID THOREAU, HENRY</v>
      </c>
      <c r="B970" s="28" t="str">
        <f>IF(COUNTIFS(Table_Books[Hash_ID],Table_Books[[#This Row],[Hash_ID]])&gt;1,"Y","N")</f>
        <v>N</v>
      </c>
      <c r="C970" s="2" t="s">
        <v>2136</v>
      </c>
      <c r="D970" s="2" t="s">
        <v>2137</v>
      </c>
      <c r="G970" s="12">
        <v>1854</v>
      </c>
      <c r="H970" s="12"/>
      <c r="I970" s="8"/>
      <c r="J970" s="12"/>
      <c r="K970" s="12"/>
      <c r="L970" s="2">
        <v>368</v>
      </c>
      <c r="M970" s="2" t="s">
        <v>2264</v>
      </c>
      <c r="O970" s="33"/>
      <c r="P970" s="10"/>
      <c r="Q970" s="10" t="s">
        <v>1860</v>
      </c>
      <c r="R970" s="10"/>
      <c r="S970" s="10"/>
      <c r="T970" s="10" t="s">
        <v>1860</v>
      </c>
      <c r="U970" s="10" t="s">
        <v>1860</v>
      </c>
      <c r="V970" s="10"/>
      <c r="W970" s="10"/>
      <c r="X970" s="10"/>
      <c r="Y970" s="10"/>
      <c r="Z970" s="10"/>
      <c r="AA970" s="10"/>
      <c r="AB970" s="10"/>
      <c r="AE970" s="12">
        <f>IFERROR(FLOOR(Table_Books[[#This Row],[Published_Date]],10), 0)</f>
        <v>1850</v>
      </c>
      <c r="AF970" s="2">
        <f>IFERROR(CEILING(VALUE(LEFT(Table_Books[[#This Row],[Published_Date]],FIND("-",Table_Books[[#This Row],[Published_Date]]&amp;"-")-1))/100, 1), 0)</f>
        <v>19</v>
      </c>
      <c r="AK970" s="2" t="str">
        <f>Table_Books[[#This Row],[Title]]&amp;"_"&amp;Table_Books[[#This Row],[Author]]</f>
        <v>Walden_David Thoreau, Henry</v>
      </c>
      <c r="AL970" s="2" t="str">
        <f>Table_Books[[#This Row],[Author]]&amp;"_"&amp;Table_Books[[#This Row],[Title]]</f>
        <v>David Thoreau, Henry_Walden</v>
      </c>
      <c r="AM970" s="2" t="str">
        <f>Table_Books[[#This Row],[Title]]&amp;" by "&amp;Table_Books[[#This Row],[Author]]</f>
        <v>Walden by David Thoreau, Henry</v>
      </c>
    </row>
    <row r="971" spans="1:41" x14ac:dyDescent="0.35">
      <c r="A971" s="7" t="str">
        <f>"B-" &amp; UPPER(TRIM(Table_Books[[#This Row],[Title]])) &amp; "|" &amp; UPPER(TRIM(Table_Books[[#This Row],[Author]]))</f>
        <v>B-THE EXTENDED PHENOTYPE|DAWKINS, RICHARD</v>
      </c>
      <c r="B971" s="28" t="str">
        <f>IF(COUNTIFS(Table_Books[Hash_ID],Table_Books[[#This Row],[Hash_ID]])&gt;1,"Y","N")</f>
        <v>N</v>
      </c>
      <c r="C971" s="2" t="s">
        <v>8949</v>
      </c>
      <c r="D971" s="2" t="s">
        <v>10176</v>
      </c>
      <c r="G971" s="12">
        <v>1982</v>
      </c>
      <c r="H971" s="12"/>
      <c r="I971" s="8"/>
      <c r="J971" s="12" t="s">
        <v>8949</v>
      </c>
      <c r="K971" s="12"/>
      <c r="O971" s="33"/>
      <c r="P971" s="10"/>
      <c r="Q971" s="10" t="s">
        <v>1860</v>
      </c>
      <c r="R971" s="10"/>
      <c r="S971" s="10"/>
      <c r="T971" s="10" t="s">
        <v>1860</v>
      </c>
      <c r="U971" s="10" t="s">
        <v>1860</v>
      </c>
      <c r="V971" s="10"/>
      <c r="W971" s="10"/>
      <c r="X971" s="10"/>
      <c r="Y971" s="10"/>
      <c r="Z971" s="10"/>
      <c r="AA971" s="10"/>
      <c r="AB971" s="10"/>
      <c r="AE971" s="12">
        <f>IFERROR(FLOOR(Table_Books[[#This Row],[Published_Date]],10), 0)</f>
        <v>1980</v>
      </c>
      <c r="AF971" s="2">
        <f>IFERROR(CEILING(VALUE(LEFT(Table_Books[[#This Row],[Published_Date]],FIND("-",Table_Books[[#This Row],[Published_Date]]&amp;"-")-1))/100, 1), 0)</f>
        <v>20</v>
      </c>
      <c r="AG971" s="2" t="s">
        <v>10376</v>
      </c>
      <c r="AH971" s="2" t="s">
        <v>4856</v>
      </c>
      <c r="AI971" s="2" t="s">
        <v>9246</v>
      </c>
      <c r="AK971" s="2" t="str">
        <f>Table_Books[[#This Row],[Title]]&amp;"_"&amp;Table_Books[[#This Row],[Author]]</f>
        <v>The Extended Phenotype_Dawkins, Richard</v>
      </c>
      <c r="AL971" s="2" t="str">
        <f>Table_Books[[#This Row],[Author]]&amp;"_"&amp;Table_Books[[#This Row],[Title]]</f>
        <v>Dawkins, Richard_The Extended Phenotype</v>
      </c>
      <c r="AM971" s="2" t="str">
        <f>Table_Books[[#This Row],[Title]]&amp;" by "&amp;Table_Books[[#This Row],[Author]]</f>
        <v>The Extended Phenotype by Dawkins, Richard</v>
      </c>
    </row>
    <row r="972" spans="1:41" x14ac:dyDescent="0.35">
      <c r="A972" s="7" t="str">
        <f>"B-" &amp; UPPER(TRIM(Table_Books[[#This Row],[Title]])) &amp; "|" &amp; UPPER(TRIM(Table_Books[[#This Row],[Author]]))</f>
        <v>B-THE SELFISH GENE|DAWKINS, RICHARD</v>
      </c>
      <c r="B972" s="28" t="str">
        <f>IF(COUNTIFS(Table_Books[Hash_ID],Table_Books[[#This Row],[Hash_ID]])&gt;1,"Y","N")</f>
        <v>Y</v>
      </c>
      <c r="C972" s="2" t="s">
        <v>8948</v>
      </c>
      <c r="D972" s="2" t="s">
        <v>10176</v>
      </c>
      <c r="G972" s="12">
        <v>1976</v>
      </c>
      <c r="H972" s="12"/>
      <c r="I972" s="8"/>
      <c r="J972" s="12" t="s">
        <v>8948</v>
      </c>
      <c r="K972" s="12"/>
      <c r="O972" s="33"/>
      <c r="P972" s="10"/>
      <c r="Q972" s="10" t="s">
        <v>1860</v>
      </c>
      <c r="R972" s="10"/>
      <c r="S972" s="10"/>
      <c r="T972" s="10" t="s">
        <v>1860</v>
      </c>
      <c r="U972" s="10" t="s">
        <v>1860</v>
      </c>
      <c r="V972" s="10"/>
      <c r="W972" s="10"/>
      <c r="X972" s="10"/>
      <c r="Y972" s="10"/>
      <c r="Z972" s="10"/>
      <c r="AA972" s="10"/>
      <c r="AB972" s="10"/>
      <c r="AE972" s="12">
        <f>IFERROR(FLOOR(Table_Books[[#This Row],[Published_Date]],10), 0)</f>
        <v>1970</v>
      </c>
      <c r="AF972" s="2">
        <f>IFERROR(CEILING(VALUE(LEFT(Table_Books[[#This Row],[Published_Date]],FIND("-",Table_Books[[#This Row],[Published_Date]]&amp;"-")-1))/100, 1), 0)</f>
        <v>20</v>
      </c>
      <c r="AG972" s="2" t="s">
        <v>10376</v>
      </c>
      <c r="AH972" s="2" t="s">
        <v>4856</v>
      </c>
      <c r="AI972" s="2" t="s">
        <v>9246</v>
      </c>
      <c r="AK972" s="2" t="str">
        <f>Table_Books[[#This Row],[Title]]&amp;"_"&amp;Table_Books[[#This Row],[Author]]</f>
        <v>The Selfish Gene_Dawkins, Richard</v>
      </c>
      <c r="AL972" s="2" t="str">
        <f>Table_Books[[#This Row],[Author]]&amp;"_"&amp;Table_Books[[#This Row],[Title]]</f>
        <v>Dawkins, Richard_The Selfish Gene</v>
      </c>
      <c r="AM972" s="2" t="str">
        <f>Table_Books[[#This Row],[Title]]&amp;" by "&amp;Table_Books[[#This Row],[Author]]</f>
        <v>The Selfish Gene by Dawkins, Richard</v>
      </c>
    </row>
    <row r="973" spans="1:41" x14ac:dyDescent="0.35">
      <c r="A973" s="7" t="str">
        <f>"B-" &amp; UPPER(TRIM(Table_Books[[#This Row],[Title]])) &amp; "|" &amp; UPPER(TRIM(Table_Books[[#This Row],[Author]]))</f>
        <v>B-THE SELFISH GENE|DAWKINS, RICHARD</v>
      </c>
      <c r="B973" s="35" t="str">
        <f>IF(COUNTIFS(Table_Books[Hash_ID],Table_Books[[#This Row],[Hash_ID]])&gt;1,"Y","N")</f>
        <v>Y</v>
      </c>
      <c r="C973" s="35" t="s">
        <v>8948</v>
      </c>
      <c r="D973" s="35" t="s">
        <v>10176</v>
      </c>
      <c r="E973" s="35"/>
      <c r="F973" s="35"/>
      <c r="G973" s="36"/>
      <c r="H973" s="36"/>
      <c r="I973" s="37"/>
      <c r="J973" s="36"/>
      <c r="K973" s="36"/>
      <c r="L973" s="35"/>
      <c r="M973" s="35"/>
      <c r="N973" s="35"/>
      <c r="O973" s="38"/>
      <c r="P973" s="39"/>
      <c r="Q973" s="10" t="s">
        <v>1860</v>
      </c>
      <c r="R973" s="39"/>
      <c r="S973" s="39"/>
      <c r="T973" s="10" t="s">
        <v>1860</v>
      </c>
      <c r="U973" s="10" t="s">
        <v>1860</v>
      </c>
      <c r="V973" s="39"/>
      <c r="W973" s="39"/>
      <c r="X973" s="39"/>
      <c r="Y973" s="39"/>
      <c r="Z973" s="39"/>
      <c r="AA973" s="39"/>
      <c r="AB973" s="39"/>
      <c r="AC973" s="35"/>
      <c r="AD973" s="35"/>
      <c r="AE973" s="36">
        <f>IFERROR(FLOOR(Table_Books[[#This Row],[Published_Date]],10), 0)</f>
        <v>0</v>
      </c>
      <c r="AF973" s="35">
        <f>IFERROR(CEILING(VALUE(LEFT(Table_Books[[#This Row],[Published_Date]],FIND("-",Table_Books[[#This Row],[Published_Date]]&amp;"-")-1))/100, 1), 0)</f>
        <v>0</v>
      </c>
      <c r="AG973" s="35"/>
      <c r="AH973" s="35" t="s">
        <v>21602</v>
      </c>
      <c r="AI973" s="35"/>
      <c r="AJ973" s="35"/>
      <c r="AK973" s="35" t="str">
        <f>Table_Books[[#This Row],[Title]]&amp;"_"&amp;Table_Books[[#This Row],[Author]]</f>
        <v>The Selfish Gene_Dawkins, Richard</v>
      </c>
      <c r="AL973" s="35" t="str">
        <f>Table_Books[[#This Row],[Author]]&amp;"_"&amp;Table_Books[[#This Row],[Title]]</f>
        <v>Dawkins, Richard_The Selfish Gene</v>
      </c>
      <c r="AM973" s="35" t="str">
        <f>Table_Books[[#This Row],[Title]]&amp;" by "&amp;Table_Books[[#This Row],[Author]]</f>
        <v>The Selfish Gene by Dawkins, Richard</v>
      </c>
      <c r="AN973" s="35"/>
      <c r="AO973" s="35"/>
    </row>
    <row r="974" spans="1:41" x14ac:dyDescent="0.35">
      <c r="A974" s="7" t="str">
        <f>"B-" &amp; UPPER(TRIM(Table_Books[[#This Row],[Title]])) &amp; "|" &amp; UPPER(TRIM(Table_Books[[#This Row],[Author]]))</f>
        <v>B-THE SELFISH GENE|DAWKINS, RICHARD</v>
      </c>
      <c r="B974" s="35" t="str">
        <f>IF(COUNTIFS(Table_Books[Hash_ID],Table_Books[[#This Row],[Hash_ID]])&gt;1,"Y","N")</f>
        <v>Y</v>
      </c>
      <c r="C974" s="35" t="s">
        <v>8948</v>
      </c>
      <c r="D974" s="35" t="s">
        <v>10176</v>
      </c>
      <c r="E974" s="35"/>
      <c r="F974" s="35"/>
      <c r="G974" s="36"/>
      <c r="H974" s="36"/>
      <c r="I974" s="37"/>
      <c r="J974" s="36"/>
      <c r="K974" s="36"/>
      <c r="L974" s="35"/>
      <c r="M974" s="35"/>
      <c r="N974" s="35"/>
      <c r="O974" s="38"/>
      <c r="P974" s="39"/>
      <c r="Q974" s="10" t="s">
        <v>1860</v>
      </c>
      <c r="R974" s="39"/>
      <c r="S974" s="39"/>
      <c r="T974" s="10" t="s">
        <v>1860</v>
      </c>
      <c r="U974" s="10" t="s">
        <v>1860</v>
      </c>
      <c r="V974" s="39"/>
      <c r="W974" s="39"/>
      <c r="X974" s="39"/>
      <c r="Y974" s="39"/>
      <c r="Z974" s="39"/>
      <c r="AA974" s="39"/>
      <c r="AB974" s="39"/>
      <c r="AC974" s="35"/>
      <c r="AD974" s="35"/>
      <c r="AE974" s="36">
        <f>IFERROR(FLOOR(Table_Books[[#This Row],[Published_Date]],10), 0)</f>
        <v>0</v>
      </c>
      <c r="AF974" s="35">
        <f>IFERROR(CEILING(VALUE(LEFT(Table_Books[[#This Row],[Published_Date]],FIND("-",Table_Books[[#This Row],[Published_Date]]&amp;"-")-1))/100, 1), 0)</f>
        <v>0</v>
      </c>
      <c r="AG974" s="35"/>
      <c r="AH974" s="35"/>
      <c r="AI974" s="35"/>
      <c r="AJ974" s="35"/>
      <c r="AK974" s="35" t="str">
        <f>Table_Books[[#This Row],[Title]]&amp;"_"&amp;Table_Books[[#This Row],[Author]]</f>
        <v>The Selfish Gene_Dawkins, Richard</v>
      </c>
      <c r="AL974" s="35" t="str">
        <f>Table_Books[[#This Row],[Author]]&amp;"_"&amp;Table_Books[[#This Row],[Title]]</f>
        <v>Dawkins, Richard_The Selfish Gene</v>
      </c>
      <c r="AM974" s="35" t="str">
        <f>Table_Books[[#This Row],[Title]]&amp;" by "&amp;Table_Books[[#This Row],[Author]]</f>
        <v>The Selfish Gene by Dawkins, Richard</v>
      </c>
      <c r="AN974" s="35"/>
      <c r="AO974" s="35"/>
    </row>
    <row r="975" spans="1:41" x14ac:dyDescent="0.35">
      <c r="A975" s="7" t="str">
        <f>"B-" &amp; UPPER(TRIM(Table_Books[[#This Row],[Title]])) &amp; "|" &amp; UPPER(TRIM(Table_Books[[#This Row],[Author]]))</f>
        <v>B-NO LONGER HUMAN|DAZAI, OSAMU</v>
      </c>
      <c r="B975" s="28" t="str">
        <f>IF(COUNTIFS(Table_Books[Hash_ID],Table_Books[[#This Row],[Hash_ID]])&gt;1,"Y","N")</f>
        <v>N</v>
      </c>
      <c r="C975" s="2" t="s">
        <v>6332</v>
      </c>
      <c r="D975" s="2" t="s">
        <v>6744</v>
      </c>
      <c r="G975" s="12"/>
      <c r="H975" s="12"/>
      <c r="I975" s="8"/>
      <c r="J975" s="12"/>
      <c r="K975" s="12"/>
      <c r="O975" s="33"/>
      <c r="P975" s="10"/>
      <c r="Q975" s="10" t="s">
        <v>1860</v>
      </c>
      <c r="R975" s="10"/>
      <c r="S975" s="10"/>
      <c r="T975" s="10" t="s">
        <v>1860</v>
      </c>
      <c r="U975" s="10" t="s">
        <v>1860</v>
      </c>
      <c r="V975" s="10"/>
      <c r="W975" s="10"/>
      <c r="X975" s="10"/>
      <c r="Y975" s="10"/>
      <c r="Z975" s="10"/>
      <c r="AA975" s="10"/>
      <c r="AB975" s="10"/>
      <c r="AE975" s="12">
        <f>IFERROR(FLOOR(Table_Books[[#This Row],[Published_Date]],10), 0)</f>
        <v>0</v>
      </c>
      <c r="AF975" s="2">
        <f>IFERROR(CEILING(VALUE(LEFT(Table_Books[[#This Row],[Published_Date]],FIND("-",Table_Books[[#This Row],[Published_Date]]&amp;"-")-1))/100, 1), 0)</f>
        <v>0</v>
      </c>
      <c r="AK975" s="2" t="str">
        <f>Table_Books[[#This Row],[Title]]&amp;"_"&amp;Table_Books[[#This Row],[Author]]</f>
        <v>No Longer Human_Dazai, Osamu</v>
      </c>
      <c r="AL975" s="2" t="str">
        <f>Table_Books[[#This Row],[Author]]&amp;"_"&amp;Table_Books[[#This Row],[Title]]</f>
        <v>Dazai, Osamu_No Longer Human</v>
      </c>
      <c r="AM975" s="2" t="str">
        <f>Table_Books[[#This Row],[Title]]&amp;" by "&amp;Table_Books[[#This Row],[Author]]</f>
        <v>No Longer Human by Dazai, Osamu</v>
      </c>
    </row>
    <row r="976" spans="1:41" x14ac:dyDescent="0.35">
      <c r="A976" s="7" t="str">
        <f>"B-" &amp; UPPER(TRIM(Table_Books[[#This Row],[Title]])) &amp; "|" &amp; UPPER(TRIM(Table_Books[[#This Row],[Author]]))</f>
        <v>B-SCHOOLGIRL|DAZAI, OSAMU</v>
      </c>
      <c r="B976" s="28" t="str">
        <f>IF(COUNTIFS(Table_Books[Hash_ID],Table_Books[[#This Row],[Hash_ID]])&gt;1,"Y","N")</f>
        <v>N</v>
      </c>
      <c r="C976" s="2" t="s">
        <v>6334</v>
      </c>
      <c r="D976" s="2" t="s">
        <v>6744</v>
      </c>
      <c r="G976" s="12"/>
      <c r="H976" s="12"/>
      <c r="I976" s="8"/>
      <c r="J976" s="12"/>
      <c r="K976" s="12"/>
      <c r="O976" s="33"/>
      <c r="P976" s="10"/>
      <c r="Q976" s="10" t="s">
        <v>1860</v>
      </c>
      <c r="R976" s="10"/>
      <c r="S976" s="10"/>
      <c r="T976" s="10" t="s">
        <v>1860</v>
      </c>
      <c r="U976" s="10" t="s">
        <v>1860</v>
      </c>
      <c r="V976" s="10"/>
      <c r="W976" s="10"/>
      <c r="X976" s="10"/>
      <c r="Y976" s="10"/>
      <c r="Z976" s="10"/>
      <c r="AA976" s="10"/>
      <c r="AB976" s="10"/>
      <c r="AE976" s="12">
        <f>IFERROR(FLOOR(Table_Books[[#This Row],[Published_Date]],10), 0)</f>
        <v>0</v>
      </c>
      <c r="AF976" s="2">
        <f>IFERROR(CEILING(VALUE(LEFT(Table_Books[[#This Row],[Published_Date]],FIND("-",Table_Books[[#This Row],[Published_Date]]&amp;"-")-1))/100, 1), 0)</f>
        <v>0</v>
      </c>
      <c r="AK976" s="2" t="str">
        <f>Table_Books[[#This Row],[Title]]&amp;"_"&amp;Table_Books[[#This Row],[Author]]</f>
        <v>Schoolgirl_Dazai, Osamu</v>
      </c>
      <c r="AL976" s="2" t="str">
        <f>Table_Books[[#This Row],[Author]]&amp;"_"&amp;Table_Books[[#This Row],[Title]]</f>
        <v>Dazai, Osamu_Schoolgirl</v>
      </c>
      <c r="AM976" s="2" t="str">
        <f>Table_Books[[#This Row],[Title]]&amp;" by "&amp;Table_Books[[#This Row],[Author]]</f>
        <v>Schoolgirl by Dazai, Osamu</v>
      </c>
    </row>
    <row r="977" spans="1:41" x14ac:dyDescent="0.35">
      <c r="A977" s="7" t="str">
        <f>"B-" &amp; UPPER(TRIM(Table_Books[[#This Row],[Title]])) &amp; "|" &amp; UPPER(TRIM(Table_Books[[#This Row],[Author]]))</f>
        <v>B-THE SETTING SUN|DAZAI, OSAMU</v>
      </c>
      <c r="B977" s="28" t="str">
        <f>IF(COUNTIFS(Table_Books[Hash_ID],Table_Books[[#This Row],[Hash_ID]])&gt;1,"Y","N")</f>
        <v>N</v>
      </c>
      <c r="C977" s="2" t="s">
        <v>6333</v>
      </c>
      <c r="D977" s="2" t="s">
        <v>6744</v>
      </c>
      <c r="G977" s="12"/>
      <c r="H977" s="12"/>
      <c r="I977" s="8"/>
      <c r="J977" s="12"/>
      <c r="K977" s="12"/>
      <c r="O977" s="33"/>
      <c r="P977" s="10"/>
      <c r="Q977" s="10" t="s">
        <v>1860</v>
      </c>
      <c r="R977" s="10"/>
      <c r="S977" s="10"/>
      <c r="T977" s="10" t="s">
        <v>1860</v>
      </c>
      <c r="U977" s="10" t="s">
        <v>1860</v>
      </c>
      <c r="V977" s="10"/>
      <c r="W977" s="10"/>
      <c r="X977" s="10"/>
      <c r="Y977" s="10"/>
      <c r="Z977" s="10"/>
      <c r="AA977" s="10"/>
      <c r="AB977" s="10"/>
      <c r="AE977" s="12">
        <f>IFERROR(FLOOR(Table_Books[[#This Row],[Published_Date]],10), 0)</f>
        <v>0</v>
      </c>
      <c r="AF977" s="2">
        <f>IFERROR(CEILING(VALUE(LEFT(Table_Books[[#This Row],[Published_Date]],FIND("-",Table_Books[[#This Row],[Published_Date]]&amp;"-")-1))/100, 1), 0)</f>
        <v>0</v>
      </c>
      <c r="AK977" s="2" t="str">
        <f>Table_Books[[#This Row],[Title]]&amp;"_"&amp;Table_Books[[#This Row],[Author]]</f>
        <v>The Setting Sun_Dazai, Osamu</v>
      </c>
      <c r="AL977" s="2" t="str">
        <f>Table_Books[[#This Row],[Author]]&amp;"_"&amp;Table_Books[[#This Row],[Title]]</f>
        <v>Dazai, Osamu_The Setting Sun</v>
      </c>
      <c r="AM977" s="2" t="str">
        <f>Table_Books[[#This Row],[Title]]&amp;" by "&amp;Table_Books[[#This Row],[Author]]</f>
        <v>The Setting Sun by Dazai, Osamu</v>
      </c>
    </row>
    <row r="978" spans="1:41" x14ac:dyDescent="0.35">
      <c r="A978" s="7" t="str">
        <f>"B-" &amp; UPPER(TRIM(Table_Books[[#This Row],[Title]])) &amp; "|" &amp; UPPER(TRIM(Table_Books[[#This Row],[Author]]))</f>
        <v>B-THE BLOOD OF OTHERS|DE BEAUVOIR, SIMONE</v>
      </c>
      <c r="B978" s="28" t="str">
        <f>IF(COUNTIFS(Table_Books[Hash_ID],Table_Books[[#This Row],[Hash_ID]])&gt;1,"Y","N")</f>
        <v>N</v>
      </c>
      <c r="C978" s="2" t="s">
        <v>8937</v>
      </c>
      <c r="D978" s="2" t="s">
        <v>10131</v>
      </c>
      <c r="G978" s="12">
        <v>1945</v>
      </c>
      <c r="H978" s="12"/>
      <c r="I978" s="8"/>
      <c r="J978" s="12" t="s">
        <v>10324</v>
      </c>
      <c r="K978" s="12"/>
      <c r="O978" s="33"/>
      <c r="P978" s="10"/>
      <c r="Q978" s="10" t="s">
        <v>1860</v>
      </c>
      <c r="R978" s="10"/>
      <c r="S978" s="10"/>
      <c r="T978" s="10" t="s">
        <v>1860</v>
      </c>
      <c r="U978" s="10" t="s">
        <v>1860</v>
      </c>
      <c r="V978" s="10"/>
      <c r="W978" s="10"/>
      <c r="X978" s="10"/>
      <c r="Y978" s="10"/>
      <c r="Z978" s="10"/>
      <c r="AA978" s="10"/>
      <c r="AB978" s="10"/>
      <c r="AE978" s="12">
        <f>IFERROR(FLOOR(Table_Books[[#This Row],[Published_Date]],10), 0)</f>
        <v>1940</v>
      </c>
      <c r="AF978" s="2">
        <f>IFERROR(CEILING(VALUE(LEFT(Table_Books[[#This Row],[Published_Date]],FIND("-",Table_Books[[#This Row],[Published_Date]]&amp;"-")-1))/100, 1), 0)</f>
        <v>20</v>
      </c>
      <c r="AG978" s="2" t="s">
        <v>10369</v>
      </c>
      <c r="AH978" s="2" t="s">
        <v>4856</v>
      </c>
      <c r="AI978" s="2" t="s">
        <v>9182</v>
      </c>
      <c r="AK978" s="2" t="str">
        <f>Table_Books[[#This Row],[Title]]&amp;"_"&amp;Table_Books[[#This Row],[Author]]</f>
        <v>The Blood of Others_de Beauvoir, Simone</v>
      </c>
      <c r="AL978" s="2" t="str">
        <f>Table_Books[[#This Row],[Author]]&amp;"_"&amp;Table_Books[[#This Row],[Title]]</f>
        <v>de Beauvoir, Simone_The Blood of Others</v>
      </c>
      <c r="AM978" s="2" t="str">
        <f>Table_Books[[#This Row],[Title]]&amp;" by "&amp;Table_Books[[#This Row],[Author]]</f>
        <v>The Blood of Others by de Beauvoir, Simone</v>
      </c>
    </row>
    <row r="979" spans="1:41" ht="29" x14ac:dyDescent="0.35">
      <c r="A979" s="7" t="str">
        <f>"B-" &amp; UPPER(TRIM(Table_Books[[#This Row],[Title]])) &amp; "|" &amp; UPPER(TRIM(Table_Books[[#This Row],[Author]]))</f>
        <v>B-THE ETHICS OF AMBIGUITY|DE BEAUVOIR, SIMONE</v>
      </c>
      <c r="B979" s="28" t="str">
        <f>IF(COUNTIFS(Table_Books[Hash_ID],Table_Books[[#This Row],[Hash_ID]])&gt;1,"Y","N")</f>
        <v>N</v>
      </c>
      <c r="C979" s="2" t="s">
        <v>8936</v>
      </c>
      <c r="D979" s="2" t="s">
        <v>10131</v>
      </c>
      <c r="G979" s="12">
        <v>1947</v>
      </c>
      <c r="H979" s="12"/>
      <c r="I979" s="8"/>
      <c r="J979" s="12" t="s">
        <v>10323</v>
      </c>
      <c r="K979" s="12"/>
      <c r="O979" s="33"/>
      <c r="P979" s="10"/>
      <c r="Q979" s="10" t="s">
        <v>1860</v>
      </c>
      <c r="R979" s="10"/>
      <c r="S979" s="10"/>
      <c r="T979" s="10" t="s">
        <v>1860</v>
      </c>
      <c r="U979" s="10" t="s">
        <v>1860</v>
      </c>
      <c r="V979" s="10"/>
      <c r="W979" s="10"/>
      <c r="X979" s="10"/>
      <c r="Y979" s="10"/>
      <c r="Z979" s="10"/>
      <c r="AA979" s="10"/>
      <c r="AB979" s="10"/>
      <c r="AE979" s="12">
        <f>IFERROR(FLOOR(Table_Books[[#This Row],[Published_Date]],10), 0)</f>
        <v>1940</v>
      </c>
      <c r="AF979" s="2">
        <f>IFERROR(CEILING(VALUE(LEFT(Table_Books[[#This Row],[Published_Date]],FIND("-",Table_Books[[#This Row],[Published_Date]]&amp;"-")-1))/100, 1), 0)</f>
        <v>20</v>
      </c>
      <c r="AG979" s="2" t="s">
        <v>10355</v>
      </c>
      <c r="AH979" s="2" t="s">
        <v>4856</v>
      </c>
      <c r="AI979" s="2" t="s">
        <v>9182</v>
      </c>
      <c r="AK979" s="2" t="str">
        <f>Table_Books[[#This Row],[Title]]&amp;"_"&amp;Table_Books[[#This Row],[Author]]</f>
        <v>The Ethics of Ambiguity_de Beauvoir, Simone</v>
      </c>
      <c r="AL979" s="2" t="str">
        <f>Table_Books[[#This Row],[Author]]&amp;"_"&amp;Table_Books[[#This Row],[Title]]</f>
        <v>de Beauvoir, Simone_The Ethics of Ambiguity</v>
      </c>
      <c r="AM979" s="2" t="str">
        <f>Table_Books[[#This Row],[Title]]&amp;" by "&amp;Table_Books[[#This Row],[Author]]</f>
        <v>The Ethics of Ambiguity by de Beauvoir, Simone</v>
      </c>
    </row>
    <row r="980" spans="1:41" ht="29" x14ac:dyDescent="0.35">
      <c r="A980" s="7" t="str">
        <f>"B-" &amp; UPPER(TRIM(Table_Books[[#This Row],[Title]])) &amp; "|" &amp; UPPER(TRIM(Table_Books[[#This Row],[Author]]))</f>
        <v>B-THE SECOND SEX|DE BEAUVOIR, SIMONE</v>
      </c>
      <c r="B980" s="28" t="str">
        <f>IF(COUNTIFS(Table_Books[Hash_ID],Table_Books[[#This Row],[Hash_ID]])&gt;1,"Y","N")</f>
        <v>N</v>
      </c>
      <c r="C980" s="2" t="s">
        <v>8863</v>
      </c>
      <c r="D980" s="2" t="s">
        <v>10131</v>
      </c>
      <c r="G980" s="12">
        <v>1949</v>
      </c>
      <c r="H980" s="12"/>
      <c r="I980" s="8"/>
      <c r="J980" s="12" t="s">
        <v>10274</v>
      </c>
      <c r="K980" s="12"/>
      <c r="O980" s="33"/>
      <c r="P980" s="10"/>
      <c r="Q980" s="10" t="s">
        <v>1860</v>
      </c>
      <c r="R980" s="10"/>
      <c r="S980" s="10"/>
      <c r="T980" s="10" t="s">
        <v>1860</v>
      </c>
      <c r="U980" s="10" t="s">
        <v>1860</v>
      </c>
      <c r="V980" s="10"/>
      <c r="W980" s="10"/>
      <c r="X980" s="10"/>
      <c r="Y980" s="10"/>
      <c r="Z980" s="10"/>
      <c r="AA980" s="10"/>
      <c r="AB980" s="10"/>
      <c r="AE980" s="12">
        <f>IFERROR(FLOOR(Table_Books[[#This Row],[Published_Date]],10), 0)</f>
        <v>1940</v>
      </c>
      <c r="AF980" s="2">
        <f>IFERROR(CEILING(VALUE(LEFT(Table_Books[[#This Row],[Published_Date]],FIND("-",Table_Books[[#This Row],[Published_Date]]&amp;"-")-1))/100, 1), 0)</f>
        <v>20</v>
      </c>
      <c r="AG980" s="2" t="s">
        <v>10355</v>
      </c>
      <c r="AH980" s="2" t="s">
        <v>4856</v>
      </c>
      <c r="AI980" s="2" t="s">
        <v>10403</v>
      </c>
      <c r="AK980" s="2" t="str">
        <f>Table_Books[[#This Row],[Title]]&amp;"_"&amp;Table_Books[[#This Row],[Author]]</f>
        <v>The Second Sex_de Beauvoir, Simone</v>
      </c>
      <c r="AL980" s="2" t="str">
        <f>Table_Books[[#This Row],[Author]]&amp;"_"&amp;Table_Books[[#This Row],[Title]]</f>
        <v>de Beauvoir, Simone_The Second Sex</v>
      </c>
      <c r="AM980" s="2" t="str">
        <f>Table_Books[[#This Row],[Title]]&amp;" by "&amp;Table_Books[[#This Row],[Author]]</f>
        <v>The Second Sex by de Beauvoir, Simone</v>
      </c>
    </row>
    <row r="981" spans="1:41" x14ac:dyDescent="0.35">
      <c r="A981" s="7" t="str">
        <f>"B-" &amp; UPPER(TRIM(Table_Books[[#This Row],[Title]])) &amp; "|" &amp; UPPER(TRIM(Table_Books[[#This Row],[Author]]))</f>
        <v>B-A WALBERSWICK GOODNIGHT STORY|DE BERNIÈRES, LOUIS</v>
      </c>
      <c r="B981" s="28" t="str">
        <f>IF(COUNTIFS(Table_Books[Hash_ID],Table_Books[[#This Row],[Hash_ID]])&gt;1,"Y","N")</f>
        <v>N</v>
      </c>
      <c r="C981" s="2" t="s">
        <v>8037</v>
      </c>
      <c r="D981" s="2" t="s">
        <v>8463</v>
      </c>
      <c r="G981" s="12"/>
      <c r="H981" s="12">
        <v>2006</v>
      </c>
      <c r="I981" s="8" t="s">
        <v>7930</v>
      </c>
      <c r="J981" s="12"/>
      <c r="K981" s="12"/>
      <c r="O981" s="33"/>
      <c r="P981" s="10"/>
      <c r="Q981" s="10" t="s">
        <v>1860</v>
      </c>
      <c r="R981" s="10"/>
      <c r="S981" s="10"/>
      <c r="T981" s="10" t="s">
        <v>1860</v>
      </c>
      <c r="U981" s="10" t="s">
        <v>1860</v>
      </c>
      <c r="V981" s="10"/>
      <c r="W981" s="10"/>
      <c r="X981" s="10"/>
      <c r="Y981" s="10"/>
      <c r="Z981" s="10"/>
      <c r="AA981" s="10"/>
      <c r="AB981" s="10"/>
      <c r="AE981" s="12">
        <f>IFERROR(FLOOR(Table_Books[[#This Row],[Published_Date]],10), 0)</f>
        <v>0</v>
      </c>
      <c r="AF981" s="2">
        <f>IFERROR(CEILING(VALUE(LEFT(Table_Books[[#This Row],[Published_Date]],FIND("-",Table_Books[[#This Row],[Published_Date]]&amp;"-")-1))/100, 1), 0)</f>
        <v>0</v>
      </c>
      <c r="AK981" s="2" t="str">
        <f>Table_Books[[#This Row],[Title]]&amp;"_"&amp;Table_Books[[#This Row],[Author]]</f>
        <v>A Walberswick Goodnight Story_de Bernières, Louis</v>
      </c>
      <c r="AL981" s="2" t="str">
        <f>Table_Books[[#This Row],[Author]]&amp;"_"&amp;Table_Books[[#This Row],[Title]]</f>
        <v>de Bernières, Louis_A Walberswick Goodnight Story</v>
      </c>
      <c r="AM981" s="2" t="str">
        <f>Table_Books[[#This Row],[Title]]&amp;" by "&amp;Table_Books[[#This Row],[Author]]</f>
        <v>A Walberswick Goodnight Story by de Bernières, Louis</v>
      </c>
    </row>
    <row r="982" spans="1:41" x14ac:dyDescent="0.35">
      <c r="A982" s="7" t="str">
        <f>"B-" &amp; UPPER(TRIM(Table_Books[[#This Row],[Title]])) &amp; "|" &amp; UPPER(TRIM(Table_Books[[#This Row],[Author]]))</f>
        <v>B-GÜNTER WEBER'S CONFESSION|DE BERNIÈRES, LOUIS</v>
      </c>
      <c r="B982" s="28" t="str">
        <f>IF(COUNTIFS(Table_Books[Hash_ID],Table_Books[[#This Row],[Hash_ID]])&gt;1,"Y","N")</f>
        <v>N</v>
      </c>
      <c r="C982" s="2" t="s">
        <v>8002</v>
      </c>
      <c r="D982" s="2" t="s">
        <v>8463</v>
      </c>
      <c r="G982" s="12"/>
      <c r="H982" s="12">
        <v>2001</v>
      </c>
      <c r="I982" s="8" t="s">
        <v>7930</v>
      </c>
      <c r="J982" s="12"/>
      <c r="K982" s="12"/>
      <c r="O982" s="33"/>
      <c r="P982" s="10"/>
      <c r="Q982" s="10" t="s">
        <v>1860</v>
      </c>
      <c r="R982" s="10"/>
      <c r="S982" s="10"/>
      <c r="T982" s="10" t="s">
        <v>1860</v>
      </c>
      <c r="U982" s="10" t="s">
        <v>1860</v>
      </c>
      <c r="V982" s="10"/>
      <c r="W982" s="10"/>
      <c r="X982" s="10"/>
      <c r="Y982" s="10"/>
      <c r="Z982" s="10"/>
      <c r="AA982" s="10"/>
      <c r="AB982" s="10"/>
      <c r="AE982" s="12">
        <f>IFERROR(FLOOR(Table_Books[[#This Row],[Published_Date]],10), 0)</f>
        <v>0</v>
      </c>
      <c r="AF982" s="2">
        <f>IFERROR(CEILING(VALUE(LEFT(Table_Books[[#This Row],[Published_Date]],FIND("-",Table_Books[[#This Row],[Published_Date]]&amp;"-")-1))/100, 1), 0)</f>
        <v>0</v>
      </c>
      <c r="AK982" s="2" t="str">
        <f>Table_Books[[#This Row],[Title]]&amp;"_"&amp;Table_Books[[#This Row],[Author]]</f>
        <v>Günter Weber's Confession_de Bernières, Louis</v>
      </c>
      <c r="AL982" s="2" t="str">
        <f>Table_Books[[#This Row],[Author]]&amp;"_"&amp;Table_Books[[#This Row],[Title]]</f>
        <v>de Bernières, Louis_Günter Weber's Confession</v>
      </c>
      <c r="AM982" s="2" t="str">
        <f>Table_Books[[#This Row],[Title]]&amp;" by "&amp;Table_Books[[#This Row],[Author]]</f>
        <v>Günter Weber's Confession by de Bernières, Louis</v>
      </c>
    </row>
    <row r="983" spans="1:41" x14ac:dyDescent="0.35">
      <c r="A983" s="7" t="str">
        <f>"B-" &amp; UPPER(TRIM(Table_Books[[#This Row],[Title]])) &amp; "|" &amp; UPPER(TRIM(Table_Books[[#This Row],[Author]]))</f>
        <v>B-THE PRACTICE OF EVERYDAY LIFE|DE CERTEAU, MICHEL</v>
      </c>
      <c r="B983" s="28" t="str">
        <f>IF(COUNTIFS(Table_Books[Hash_ID],Table_Books[[#This Row],[Hash_ID]])&gt;1,"Y","N")</f>
        <v>N</v>
      </c>
      <c r="C983" s="2" t="s">
        <v>8896</v>
      </c>
      <c r="D983" s="2" t="s">
        <v>10155</v>
      </c>
      <c r="G983" s="12">
        <v>1980</v>
      </c>
      <c r="H983" s="12"/>
      <c r="I983" s="8"/>
      <c r="J983" s="12" t="s">
        <v>10290</v>
      </c>
      <c r="K983" s="12"/>
      <c r="O983" s="33"/>
      <c r="P983" s="10"/>
      <c r="Q983" s="10" t="s">
        <v>1860</v>
      </c>
      <c r="R983" s="10"/>
      <c r="S983" s="10"/>
      <c r="T983" s="10" t="s">
        <v>1860</v>
      </c>
      <c r="U983" s="10" t="s">
        <v>1860</v>
      </c>
      <c r="V983" s="10"/>
      <c r="W983" s="10"/>
      <c r="X983" s="10"/>
      <c r="Y983" s="10"/>
      <c r="Z983" s="10"/>
      <c r="AA983" s="10"/>
      <c r="AB983" s="10"/>
      <c r="AE983" s="12">
        <f>IFERROR(FLOOR(Table_Books[[#This Row],[Published_Date]],10), 0)</f>
        <v>1980</v>
      </c>
      <c r="AF983" s="2">
        <f>IFERROR(CEILING(VALUE(LEFT(Table_Books[[#This Row],[Published_Date]],FIND("-",Table_Books[[#This Row],[Published_Date]]&amp;"-")-1))/100, 1), 0)</f>
        <v>20</v>
      </c>
      <c r="AG983" s="2" t="s">
        <v>10368</v>
      </c>
      <c r="AH983" s="2" t="s">
        <v>4856</v>
      </c>
      <c r="AI983" s="2" t="s">
        <v>10404</v>
      </c>
      <c r="AK983" s="2" t="str">
        <f>Table_Books[[#This Row],[Title]]&amp;"_"&amp;Table_Books[[#This Row],[Author]]</f>
        <v>The Practice of Everyday Life_de Certeau, Michel</v>
      </c>
      <c r="AL983" s="2" t="str">
        <f>Table_Books[[#This Row],[Author]]&amp;"_"&amp;Table_Books[[#This Row],[Title]]</f>
        <v>de Certeau, Michel_The Practice of Everyday Life</v>
      </c>
      <c r="AM983" s="2" t="str">
        <f>Table_Books[[#This Row],[Title]]&amp;" by "&amp;Table_Books[[#This Row],[Author]]</f>
        <v>The Practice of Everyday Life by de Certeau, Michel</v>
      </c>
    </row>
    <row r="984" spans="1:41" x14ac:dyDescent="0.35">
      <c r="A984" s="7" t="str">
        <f>"B-" &amp; UPPER(TRIM(Table_Books[[#This Row],[Title]])) &amp; "|" &amp; UPPER(TRIM(Table_Books[[#This Row],[Author]]))</f>
        <v>B-HEBDOMEROS|DE CHIRICO, GIORGIO</v>
      </c>
      <c r="B984" s="35" t="str">
        <f>IF(COUNTIFS(Table_Books[Hash_ID],Table_Books[[#This Row],[Hash_ID]])&gt;1,"Y","N")</f>
        <v>N</v>
      </c>
      <c r="C984" s="35" t="s">
        <v>20037</v>
      </c>
      <c r="D984" s="35" t="s">
        <v>3702</v>
      </c>
      <c r="E984" s="35"/>
      <c r="F984" s="35"/>
      <c r="G984" s="36"/>
      <c r="H984" s="36"/>
      <c r="I984" s="37"/>
      <c r="J984" s="36"/>
      <c r="K984" s="36"/>
      <c r="L984" s="35"/>
      <c r="M984" s="35"/>
      <c r="N984" s="35"/>
      <c r="O984" s="38"/>
      <c r="P984" s="39"/>
      <c r="Q984" s="10" t="s">
        <v>1860</v>
      </c>
      <c r="R984" s="39"/>
      <c r="S984" s="39"/>
      <c r="T984" s="10" t="s">
        <v>1860</v>
      </c>
      <c r="U984" s="10" t="s">
        <v>1860</v>
      </c>
      <c r="V984" s="39"/>
      <c r="W984" s="39"/>
      <c r="X984" s="39"/>
      <c r="Y984" s="39"/>
      <c r="Z984" s="39"/>
      <c r="AA984" s="39"/>
      <c r="AB984" s="39"/>
      <c r="AC984" s="35"/>
      <c r="AD984" s="35"/>
      <c r="AE984" s="36">
        <f>IFERROR(FLOOR(Table_Books[[#This Row],[Published_Date]],10), 0)</f>
        <v>0</v>
      </c>
      <c r="AF984" s="35">
        <f>IFERROR(CEILING(VALUE(LEFT(Table_Books[[#This Row],[Published_Date]],FIND("-",Table_Books[[#This Row],[Published_Date]]&amp;"-")-1))/100, 1), 0)</f>
        <v>0</v>
      </c>
      <c r="AG984" s="35"/>
      <c r="AH984" s="35" t="s">
        <v>21609</v>
      </c>
      <c r="AI984" s="35"/>
      <c r="AJ984" s="35"/>
      <c r="AK984" s="35" t="str">
        <f>Table_Books[[#This Row],[Title]]&amp;"_"&amp;Table_Books[[#This Row],[Author]]</f>
        <v>Hebdomeros_de Chirico, Giorgio</v>
      </c>
      <c r="AL984" s="35" t="str">
        <f>Table_Books[[#This Row],[Author]]&amp;"_"&amp;Table_Books[[#This Row],[Title]]</f>
        <v>de Chirico, Giorgio_Hebdomeros</v>
      </c>
      <c r="AM984" s="35" t="str">
        <f>Table_Books[[#This Row],[Title]]&amp;" by "&amp;Table_Books[[#This Row],[Author]]</f>
        <v>Hebdomeros by de Chirico, Giorgio</v>
      </c>
      <c r="AN984" s="35"/>
      <c r="AO984" s="35"/>
    </row>
    <row r="985" spans="1:41" x14ac:dyDescent="0.35">
      <c r="A985" s="7" t="str">
        <f>"B-" &amp; UPPER(TRIM(Table_Books[[#This Row],[Title]])) &amp; "|" &amp; UPPER(TRIM(Table_Books[[#This Row],[Author]]))</f>
        <v>B-LAIS|DE FRANCE, MARIE</v>
      </c>
      <c r="B985" s="35" t="str">
        <f>IF(COUNTIFS(Table_Books[Hash_ID],Table_Books[[#This Row],[Hash_ID]])&gt;1,"Y","N")</f>
        <v>N</v>
      </c>
      <c r="C985" s="35" t="s">
        <v>19185</v>
      </c>
      <c r="D985" s="48" t="s">
        <v>19186</v>
      </c>
      <c r="E985" s="35"/>
      <c r="F985" s="35"/>
      <c r="G985" s="36"/>
      <c r="H985" s="36"/>
      <c r="I985" s="37"/>
      <c r="J985" s="36"/>
      <c r="K985" s="36"/>
      <c r="L985" s="35"/>
      <c r="M985" s="35"/>
      <c r="N985" s="35"/>
      <c r="O985" s="38"/>
      <c r="P985" s="39"/>
      <c r="Q985" s="10" t="s">
        <v>1860</v>
      </c>
      <c r="R985" s="39"/>
      <c r="S985" s="39"/>
      <c r="T985" s="10" t="s">
        <v>1860</v>
      </c>
      <c r="U985" s="10" t="s">
        <v>1860</v>
      </c>
      <c r="V985" s="39"/>
      <c r="W985" s="39"/>
      <c r="X985" s="39"/>
      <c r="Y985" s="39"/>
      <c r="Z985" s="39"/>
      <c r="AA985" s="39"/>
      <c r="AB985" s="39"/>
      <c r="AC985" s="35"/>
      <c r="AD985" s="35"/>
      <c r="AE985" s="36">
        <f>IFERROR(FLOOR(Table_Books[[#This Row],[Published_Date]],10), 0)</f>
        <v>0</v>
      </c>
      <c r="AF985" s="35">
        <f>IFERROR(CEILING(VALUE(LEFT(Table_Books[[#This Row],[Published_Date]],FIND("-",Table_Books[[#This Row],[Published_Date]]&amp;"-")-1))/100, 1), 0)</f>
        <v>0</v>
      </c>
      <c r="AG985" s="35"/>
      <c r="AH985" s="35" t="s">
        <v>21585</v>
      </c>
      <c r="AI985" s="35"/>
      <c r="AJ985" s="35"/>
      <c r="AK985" s="35" t="str">
        <f>Table_Books[[#This Row],[Title]]&amp;"_"&amp;Table_Books[[#This Row],[Author]]</f>
        <v>Lais_de France, Marie</v>
      </c>
      <c r="AL985" s="35" t="str">
        <f>Table_Books[[#This Row],[Author]]&amp;"_"&amp;Table_Books[[#This Row],[Title]]</f>
        <v>de France, Marie_Lais</v>
      </c>
      <c r="AM985" s="35" t="str">
        <f>Table_Books[[#This Row],[Title]]&amp;" by "&amp;Table_Books[[#This Row],[Author]]</f>
        <v>Lais by de France, Marie</v>
      </c>
      <c r="AN985" s="35"/>
      <c r="AO985" s="35"/>
    </row>
    <row r="986" spans="1:41" x14ac:dyDescent="0.35">
      <c r="A986" s="7" t="str">
        <f>"B-" &amp; UPPER(TRIM(Table_Books[[#This Row],[Title]])) &amp; "|" &amp; UPPER(TRIM(Table_Books[[#This Row],[Author]]))</f>
        <v>B-STRANGERS AND PILGRIMS|DE LA MARE, WALTER</v>
      </c>
      <c r="B986" s="28" t="str">
        <f>IF(COUNTIFS(Table_Books[Hash_ID],Table_Books[[#This Row],[Hash_ID]])&gt;1,"Y","N")</f>
        <v>N</v>
      </c>
      <c r="C986" s="2" t="s">
        <v>8040</v>
      </c>
      <c r="D986" s="2" t="s">
        <v>8819</v>
      </c>
      <c r="G986" s="12"/>
      <c r="H986" s="12"/>
      <c r="I986" s="8"/>
      <c r="J986" s="12"/>
      <c r="K986" s="12"/>
      <c r="O986" s="33"/>
      <c r="P986" s="10"/>
      <c r="Q986" s="10" t="s">
        <v>1860</v>
      </c>
      <c r="R986" s="10"/>
      <c r="S986" s="10"/>
      <c r="T986" s="10" t="s">
        <v>1860</v>
      </c>
      <c r="U986" s="10" t="s">
        <v>1860</v>
      </c>
      <c r="V986" s="10"/>
      <c r="W986" s="10"/>
      <c r="X986" s="10"/>
      <c r="Y986" s="10"/>
      <c r="Z986" s="10"/>
      <c r="AA986" s="10"/>
      <c r="AB986" s="10"/>
      <c r="AE986" s="12">
        <f>IFERROR(FLOOR(Table_Books[[#This Row],[Published_Date]],10), 0)</f>
        <v>0</v>
      </c>
      <c r="AF986" s="2">
        <f>IFERROR(CEILING(VALUE(LEFT(Table_Books[[#This Row],[Published_Date]],FIND("-",Table_Books[[#This Row],[Published_Date]]&amp;"-")-1))/100, 1), 0)</f>
        <v>0</v>
      </c>
      <c r="AK986" s="2" t="str">
        <f>Table_Books[[#This Row],[Title]]&amp;"_"&amp;Table_Books[[#This Row],[Author]]</f>
        <v>Strangers and Pilgrims_de la Mare, Walter</v>
      </c>
      <c r="AL986" s="2" t="str">
        <f>Table_Books[[#This Row],[Author]]&amp;"_"&amp;Table_Books[[#This Row],[Title]]</f>
        <v>de la Mare, Walter_Strangers and Pilgrims</v>
      </c>
      <c r="AM986" s="2" t="str">
        <f>Table_Books[[#This Row],[Title]]&amp;" by "&amp;Table_Books[[#This Row],[Author]]</f>
        <v>Strangers and Pilgrims by de la Mare, Walter</v>
      </c>
    </row>
    <row r="987" spans="1:41" x14ac:dyDescent="0.35">
      <c r="A987" s="7" t="str">
        <f>"B-" &amp; UPPER(TRIM(Table_Books[[#This Row],[Title]])) &amp; "|" &amp; UPPER(TRIM(Table_Books[[#This Row],[Author]]))</f>
        <v>B-UNDINE|DE LA MOTTE FOUQUÉ, FRIEDRICH</v>
      </c>
      <c r="B987" s="35" t="str">
        <f>IF(COUNTIFS(Table_Books[Hash_ID],Table_Books[[#This Row],[Hash_ID]])&gt;1,"Y","N")</f>
        <v>N</v>
      </c>
      <c r="C987" s="35" t="s">
        <v>19532</v>
      </c>
      <c r="D987" s="48" t="s">
        <v>19533</v>
      </c>
      <c r="E987" s="35"/>
      <c r="F987" s="35"/>
      <c r="G987" s="36"/>
      <c r="H987" s="36"/>
      <c r="I987" s="37"/>
      <c r="J987" s="36"/>
      <c r="K987" s="36"/>
      <c r="L987" s="35"/>
      <c r="M987" s="35"/>
      <c r="N987" s="35"/>
      <c r="O987" s="38"/>
      <c r="P987" s="39"/>
      <c r="Q987" s="10" t="s">
        <v>1860</v>
      </c>
      <c r="R987" s="39"/>
      <c r="S987" s="39"/>
      <c r="T987" s="10" t="s">
        <v>1860</v>
      </c>
      <c r="U987" s="10" t="s">
        <v>1860</v>
      </c>
      <c r="V987" s="39"/>
      <c r="W987" s="39"/>
      <c r="X987" s="39"/>
      <c r="Y987" s="39"/>
      <c r="Z987" s="39"/>
      <c r="AA987" s="39"/>
      <c r="AB987" s="39"/>
      <c r="AC987" s="35"/>
      <c r="AD987" s="35"/>
      <c r="AE987" s="36">
        <f>IFERROR(FLOOR(Table_Books[[#This Row],[Published_Date]],10), 0)</f>
        <v>0</v>
      </c>
      <c r="AF987" s="35">
        <f>IFERROR(CEILING(VALUE(LEFT(Table_Books[[#This Row],[Published_Date]],FIND("-",Table_Books[[#This Row],[Published_Date]]&amp;"-")-1))/100, 1), 0)</f>
        <v>0</v>
      </c>
      <c r="AG987" s="35"/>
      <c r="AH987" s="35" t="s">
        <v>21596</v>
      </c>
      <c r="AI987" s="35"/>
      <c r="AJ987" s="35"/>
      <c r="AK987" s="35" t="str">
        <f>Table_Books[[#This Row],[Title]]&amp;"_"&amp;Table_Books[[#This Row],[Author]]</f>
        <v>Undine_de la Motte Fouqué, Friedrich</v>
      </c>
      <c r="AL987" s="35" t="str">
        <f>Table_Books[[#This Row],[Author]]&amp;"_"&amp;Table_Books[[#This Row],[Title]]</f>
        <v>de la Motte Fouqué, Friedrich_Undine</v>
      </c>
      <c r="AM987" s="35" t="str">
        <f>Table_Books[[#This Row],[Title]]&amp;" by "&amp;Table_Books[[#This Row],[Author]]</f>
        <v>Undine by de la Motte Fouqué, Friedrich</v>
      </c>
      <c r="AN987" s="35"/>
      <c r="AO987" s="35"/>
    </row>
    <row r="988" spans="1:41" x14ac:dyDescent="0.35">
      <c r="A988" s="7" t="str">
        <f>"B-" &amp; UPPER(TRIM(Table_Books[[#This Row],[Title]])) &amp; "|" &amp; UPPER(TRIM(Table_Books[[#This Row],[Author]]))</f>
        <v>B-THE ZOHAR|DE LEÓN, MOSES</v>
      </c>
      <c r="B988" s="28" t="str">
        <f>IF(COUNTIFS(Table_Books[Hash_ID],Table_Books[[#This Row],[Hash_ID]])&gt;1,"Y","N")</f>
        <v>N</v>
      </c>
      <c r="C988" s="2" t="s">
        <v>8587</v>
      </c>
      <c r="D988" s="2" t="s">
        <v>8589</v>
      </c>
      <c r="G988" s="12" t="s">
        <v>5406</v>
      </c>
      <c r="H988" s="12"/>
      <c r="I988" s="8"/>
      <c r="J988" s="12" t="s">
        <v>8588</v>
      </c>
      <c r="K988" s="12"/>
      <c r="O988" s="33">
        <v>4</v>
      </c>
      <c r="P988" s="10"/>
      <c r="Q988" s="10" t="s">
        <v>1860</v>
      </c>
      <c r="R988" s="10"/>
      <c r="S988" s="10"/>
      <c r="T988" s="10" t="s">
        <v>1860</v>
      </c>
      <c r="U988" s="10" t="s">
        <v>1860</v>
      </c>
      <c r="V988" s="10"/>
      <c r="W988" s="10"/>
      <c r="X988" s="10"/>
      <c r="Y988" s="10"/>
      <c r="Z988" s="10"/>
      <c r="AA988" s="10"/>
      <c r="AB988" s="10"/>
      <c r="AE988" s="12">
        <f>IFERROR(FLOOR(Table_Books[[#This Row],[Published_Date]],10), 0)</f>
        <v>0</v>
      </c>
      <c r="AF988" s="2">
        <f>IFERROR(CEILING(VALUE(LEFT(Table_Books[[#This Row],[Published_Date]],FIND("-",Table_Books[[#This Row],[Published_Date]]&amp;"-")-1))/100, 1), 0)</f>
        <v>0</v>
      </c>
      <c r="AG988" s="2" t="s">
        <v>10382</v>
      </c>
      <c r="AH988" s="2" t="s">
        <v>4856</v>
      </c>
      <c r="AI988" s="2" t="s">
        <v>9213</v>
      </c>
      <c r="AK988" s="2" t="str">
        <f>Table_Books[[#This Row],[Title]]&amp;"_"&amp;Table_Books[[#This Row],[Author]]</f>
        <v>The Zohar_de León, Moses</v>
      </c>
      <c r="AL988" s="2" t="str">
        <f>Table_Books[[#This Row],[Author]]&amp;"_"&amp;Table_Books[[#This Row],[Title]]</f>
        <v>de León, Moses_The Zohar</v>
      </c>
      <c r="AM988" s="2" t="str">
        <f>Table_Books[[#This Row],[Title]]&amp;" by "&amp;Table_Books[[#This Row],[Author]]</f>
        <v>The Zohar by de León, Moses</v>
      </c>
    </row>
    <row r="989" spans="1:41" x14ac:dyDescent="0.35">
      <c r="A989" s="7" t="str">
        <f>"B-" &amp; UPPER(TRIM(Table_Books[[#This Row],[Title]])) &amp; "|" &amp; UPPER(TRIM(Table_Books[[#This Row],[Author]]))</f>
        <v>B-ROMAN DE LA ROSE (PART 1)|DE LORRIS, GUILLAUME</v>
      </c>
      <c r="B989" s="35" t="str">
        <f>IF(COUNTIFS(Table_Books[Hash_ID],Table_Books[[#This Row],[Hash_ID]])&gt;1,"Y","N")</f>
        <v>N</v>
      </c>
      <c r="C989" s="35" t="s">
        <v>19187</v>
      </c>
      <c r="D989" s="48" t="s">
        <v>19188</v>
      </c>
      <c r="E989" s="35"/>
      <c r="F989" s="35"/>
      <c r="G989" s="36"/>
      <c r="H989" s="36"/>
      <c r="I989" s="37"/>
      <c r="J989" s="36"/>
      <c r="K989" s="36"/>
      <c r="L989" s="35"/>
      <c r="M989" s="35"/>
      <c r="N989" s="35"/>
      <c r="O989" s="38"/>
      <c r="P989" s="39"/>
      <c r="Q989" s="10" t="s">
        <v>1860</v>
      </c>
      <c r="R989" s="39"/>
      <c r="S989" s="39"/>
      <c r="T989" s="10" t="s">
        <v>1860</v>
      </c>
      <c r="U989" s="10" t="s">
        <v>1860</v>
      </c>
      <c r="V989" s="39"/>
      <c r="W989" s="39"/>
      <c r="X989" s="39"/>
      <c r="Y989" s="39"/>
      <c r="Z989" s="39"/>
      <c r="AA989" s="39"/>
      <c r="AB989" s="39"/>
      <c r="AC989" s="35"/>
      <c r="AD989" s="35"/>
      <c r="AE989" s="36">
        <f>IFERROR(FLOOR(Table_Books[[#This Row],[Published_Date]],10), 0)</f>
        <v>0</v>
      </c>
      <c r="AF989" s="35">
        <f>IFERROR(CEILING(VALUE(LEFT(Table_Books[[#This Row],[Published_Date]],FIND("-",Table_Books[[#This Row],[Published_Date]]&amp;"-")-1))/100, 1), 0)</f>
        <v>0</v>
      </c>
      <c r="AG989" s="35"/>
      <c r="AH989" s="35" t="s">
        <v>21585</v>
      </c>
      <c r="AI989" s="35"/>
      <c r="AJ989" s="35"/>
      <c r="AK989" s="35" t="str">
        <f>Table_Books[[#This Row],[Title]]&amp;"_"&amp;Table_Books[[#This Row],[Author]]</f>
        <v>Roman de la Rose (Part 1)_de Lorris, Guillaume</v>
      </c>
      <c r="AL989" s="35" t="str">
        <f>Table_Books[[#This Row],[Author]]&amp;"_"&amp;Table_Books[[#This Row],[Title]]</f>
        <v>de Lorris, Guillaume_Roman de la Rose (Part 1)</v>
      </c>
      <c r="AM989" s="35" t="str">
        <f>Table_Books[[#This Row],[Title]]&amp;" by "&amp;Table_Books[[#This Row],[Author]]</f>
        <v>Roman de la Rose (Part 1) by de Lorris, Guillaume</v>
      </c>
      <c r="AN989" s="35"/>
      <c r="AO989" s="35"/>
    </row>
    <row r="990" spans="1:41" ht="29" x14ac:dyDescent="0.35">
      <c r="A990" s="7" t="str">
        <f>"B-" &amp; UPPER(TRIM(Table_Books[[#This Row],[Title]])) &amp; "|" &amp; UPPER(TRIM(Table_Books[[#This Row],[Author]]))</f>
        <v>B-THE TWENTY DAYS OF TURIN|DE MARIA, GIORGIO</v>
      </c>
      <c r="B990" s="28" t="str">
        <f>IF(COUNTIFS(Table_Books[Hash_ID],Table_Books[[#This Row],[Hash_ID]])&gt;1,"Y","N")</f>
        <v>N</v>
      </c>
      <c r="C990" s="2" t="s">
        <v>1882</v>
      </c>
      <c r="D990" s="2" t="s">
        <v>5630</v>
      </c>
      <c r="G990" s="12">
        <v>1977</v>
      </c>
      <c r="H990" s="12"/>
      <c r="I990" s="8"/>
      <c r="J990" s="12"/>
      <c r="K990" s="12"/>
      <c r="L990" s="2">
        <v>224</v>
      </c>
      <c r="M990" s="2" t="s">
        <v>2007</v>
      </c>
      <c r="O990" s="33">
        <v>5</v>
      </c>
      <c r="P990" s="10"/>
      <c r="Q990" s="10" t="s">
        <v>1860</v>
      </c>
      <c r="R990" s="10"/>
      <c r="S990" s="10"/>
      <c r="T990" s="10" t="s">
        <v>1860</v>
      </c>
      <c r="U990" s="10" t="s">
        <v>1824</v>
      </c>
      <c r="V990" s="10" t="s">
        <v>1824</v>
      </c>
      <c r="W990" s="10"/>
      <c r="X990" s="10"/>
      <c r="Y990" s="10"/>
      <c r="Z990" s="10"/>
      <c r="AA990" s="10"/>
      <c r="AB990" s="10"/>
      <c r="AC990" s="2" t="s">
        <v>1824</v>
      </c>
      <c r="AE990" s="12">
        <f>IFERROR(FLOOR(Table_Books[[#This Row],[Published_Date]],10), 0)</f>
        <v>1970</v>
      </c>
      <c r="AF990" s="2">
        <f>IFERROR(CEILING(VALUE(LEFT(Table_Books[[#This Row],[Published_Date]],FIND("-",Table_Books[[#This Row],[Published_Date]]&amp;"-")-1))/100, 1), 0)</f>
        <v>20</v>
      </c>
      <c r="AK990" s="2" t="str">
        <f>Table_Books[[#This Row],[Title]]&amp;"_"&amp;Table_Books[[#This Row],[Author]]</f>
        <v>The Twenty Days of Turin_de Maria, Giorgio</v>
      </c>
      <c r="AL990" s="2" t="str">
        <f>Table_Books[[#This Row],[Author]]&amp;"_"&amp;Table_Books[[#This Row],[Title]]</f>
        <v>de Maria, Giorgio_The Twenty Days of Turin</v>
      </c>
      <c r="AM990" s="2" t="str">
        <f>Table_Books[[#This Row],[Title]]&amp;" by "&amp;Table_Books[[#This Row],[Author]]</f>
        <v>The Twenty Days of Turin by de Maria, Giorgio</v>
      </c>
    </row>
    <row r="991" spans="1:41" x14ac:dyDescent="0.35">
      <c r="A991" s="7" t="str">
        <f>"B-" &amp; UPPER(TRIM(Table_Books[[#This Row],[Title]])) &amp; "|" &amp; UPPER(TRIM(Table_Books[[#This Row],[Author]]))</f>
        <v>B-ROMAN DE LA ROSE (PART 2)|DE MEUN, JEAN</v>
      </c>
      <c r="B991" s="35" t="str">
        <f>IF(COUNTIFS(Table_Books[Hash_ID],Table_Books[[#This Row],[Hash_ID]])&gt;1,"Y","N")</f>
        <v>N</v>
      </c>
      <c r="C991" s="35" t="s">
        <v>19189</v>
      </c>
      <c r="D991" s="48" t="s">
        <v>19190</v>
      </c>
      <c r="E991" s="35"/>
      <c r="F991" s="35"/>
      <c r="G991" s="36"/>
      <c r="H991" s="36"/>
      <c r="I991" s="37"/>
      <c r="J991" s="36"/>
      <c r="K991" s="36"/>
      <c r="L991" s="35"/>
      <c r="M991" s="35"/>
      <c r="N991" s="35"/>
      <c r="O991" s="38"/>
      <c r="P991" s="39"/>
      <c r="Q991" s="10" t="s">
        <v>1860</v>
      </c>
      <c r="R991" s="39"/>
      <c r="S991" s="39"/>
      <c r="T991" s="10" t="s">
        <v>1860</v>
      </c>
      <c r="U991" s="10" t="s">
        <v>1860</v>
      </c>
      <c r="V991" s="39"/>
      <c r="W991" s="39"/>
      <c r="X991" s="39"/>
      <c r="Y991" s="39"/>
      <c r="Z991" s="39"/>
      <c r="AA991" s="39"/>
      <c r="AB991" s="39"/>
      <c r="AC991" s="35"/>
      <c r="AD991" s="35"/>
      <c r="AE991" s="36">
        <f>IFERROR(FLOOR(Table_Books[[#This Row],[Published_Date]],10), 0)</f>
        <v>0</v>
      </c>
      <c r="AF991" s="35">
        <f>IFERROR(CEILING(VALUE(LEFT(Table_Books[[#This Row],[Published_Date]],FIND("-",Table_Books[[#This Row],[Published_Date]]&amp;"-")-1))/100, 1), 0)</f>
        <v>0</v>
      </c>
      <c r="AG991" s="35"/>
      <c r="AH991" s="35" t="s">
        <v>21585</v>
      </c>
      <c r="AI991" s="35"/>
      <c r="AJ991" s="35"/>
      <c r="AK991" s="35" t="str">
        <f>Table_Books[[#This Row],[Title]]&amp;"_"&amp;Table_Books[[#This Row],[Author]]</f>
        <v>Roman de la Rose (Part 2)_de Meun, Jean</v>
      </c>
      <c r="AL991" s="35" t="str">
        <f>Table_Books[[#This Row],[Author]]&amp;"_"&amp;Table_Books[[#This Row],[Title]]</f>
        <v>de Meun, Jean_Roman de la Rose (Part 2)</v>
      </c>
      <c r="AM991" s="35" t="str">
        <f>Table_Books[[#This Row],[Title]]&amp;" by "&amp;Table_Books[[#This Row],[Author]]</f>
        <v>Roman de la Rose (Part 2) by de Meun, Jean</v>
      </c>
      <c r="AN991" s="35"/>
      <c r="AO991" s="35"/>
    </row>
    <row r="992" spans="1:41" x14ac:dyDescent="0.35">
      <c r="A992" s="7" t="str">
        <f>"B-" &amp; UPPER(TRIM(Table_Books[[#This Row],[Title]])) &amp; "|" &amp; UPPER(TRIM(Table_Books[[#This Row],[Author]]))</f>
        <v>B-THE BOOK OF THE CITY OF LADIES|DE PIZAN, CHRISTINE</v>
      </c>
      <c r="B992" s="35" t="str">
        <f>IF(COUNTIFS(Table_Books[Hash_ID],Table_Books[[#This Row],[Hash_ID]])&gt;1,"Y","N")</f>
        <v>N</v>
      </c>
      <c r="C992" s="35" t="s">
        <v>19208</v>
      </c>
      <c r="D992" s="48" t="s">
        <v>19209</v>
      </c>
      <c r="E992" s="35"/>
      <c r="F992" s="35"/>
      <c r="G992" s="36"/>
      <c r="H992" s="36"/>
      <c r="I992" s="37"/>
      <c r="J992" s="36"/>
      <c r="K992" s="36"/>
      <c r="L992" s="35"/>
      <c r="M992" s="35"/>
      <c r="N992" s="35"/>
      <c r="O992" s="38"/>
      <c r="P992" s="39"/>
      <c r="Q992" s="10" t="s">
        <v>1860</v>
      </c>
      <c r="R992" s="39"/>
      <c r="S992" s="39"/>
      <c r="T992" s="10" t="s">
        <v>1860</v>
      </c>
      <c r="U992" s="10" t="s">
        <v>1860</v>
      </c>
      <c r="V992" s="39"/>
      <c r="W992" s="39"/>
      <c r="X992" s="39"/>
      <c r="Y992" s="39"/>
      <c r="Z992" s="39"/>
      <c r="AA992" s="39"/>
      <c r="AB992" s="39"/>
      <c r="AC992" s="35"/>
      <c r="AD992" s="35"/>
      <c r="AE992" s="36">
        <f>IFERROR(FLOOR(Table_Books[[#This Row],[Published_Date]],10), 0)</f>
        <v>0</v>
      </c>
      <c r="AF992" s="35">
        <f>IFERROR(CEILING(VALUE(LEFT(Table_Books[[#This Row],[Published_Date]],FIND("-",Table_Books[[#This Row],[Published_Date]]&amp;"-")-1))/100, 1), 0)</f>
        <v>0</v>
      </c>
      <c r="AG992" s="35"/>
      <c r="AH992" s="35" t="s">
        <v>21585</v>
      </c>
      <c r="AI992" s="35"/>
      <c r="AJ992" s="35"/>
      <c r="AK992" s="35" t="str">
        <f>Table_Books[[#This Row],[Title]]&amp;"_"&amp;Table_Books[[#This Row],[Author]]</f>
        <v>The Book of the City of Ladies_de Pizan, Christine</v>
      </c>
      <c r="AL992" s="35" t="str">
        <f>Table_Books[[#This Row],[Author]]&amp;"_"&amp;Table_Books[[#This Row],[Title]]</f>
        <v>de Pizan, Christine_The Book of the City of Ladies</v>
      </c>
      <c r="AM992" s="35" t="str">
        <f>Table_Books[[#This Row],[Title]]&amp;" by "&amp;Table_Books[[#This Row],[Author]]</f>
        <v>The Book of the City of Ladies by de Pizan, Christine</v>
      </c>
      <c r="AN992" s="35"/>
      <c r="AO992" s="35"/>
    </row>
    <row r="993" spans="1:41" x14ac:dyDescent="0.35">
      <c r="A993" s="7" t="str">
        <f>"B-" &amp; UPPER(TRIM(Table_Books[[#This Row],[Title]])) &amp; "|" &amp; UPPER(TRIM(Table_Books[[#This Row],[Author]]))</f>
        <v>B-THE TREASURE OF THE CITY OF LADIES|DE PIZAN, CHRISTINE</v>
      </c>
      <c r="B993" s="35" t="str">
        <f>IF(COUNTIFS(Table_Books[Hash_ID],Table_Books[[#This Row],[Hash_ID]])&gt;1,"Y","N")</f>
        <v>N</v>
      </c>
      <c r="C993" s="35" t="s">
        <v>19210</v>
      </c>
      <c r="D993" s="48" t="s">
        <v>19209</v>
      </c>
      <c r="E993" s="35"/>
      <c r="F993" s="35"/>
      <c r="G993" s="36"/>
      <c r="H993" s="36"/>
      <c r="I993" s="37"/>
      <c r="J993" s="36"/>
      <c r="K993" s="36"/>
      <c r="L993" s="35"/>
      <c r="M993" s="35"/>
      <c r="N993" s="35"/>
      <c r="O993" s="38"/>
      <c r="P993" s="39"/>
      <c r="Q993" s="10" t="s">
        <v>1860</v>
      </c>
      <c r="R993" s="39"/>
      <c r="S993" s="39"/>
      <c r="T993" s="10" t="s">
        <v>1860</v>
      </c>
      <c r="U993" s="10" t="s">
        <v>1860</v>
      </c>
      <c r="V993" s="39"/>
      <c r="W993" s="39"/>
      <c r="X993" s="39"/>
      <c r="Y993" s="39"/>
      <c r="Z993" s="39"/>
      <c r="AA993" s="39"/>
      <c r="AB993" s="39"/>
      <c r="AC993" s="35"/>
      <c r="AD993" s="35"/>
      <c r="AE993" s="36">
        <f>IFERROR(FLOOR(Table_Books[[#This Row],[Published_Date]],10), 0)</f>
        <v>0</v>
      </c>
      <c r="AF993" s="35">
        <f>IFERROR(CEILING(VALUE(LEFT(Table_Books[[#This Row],[Published_Date]],FIND("-",Table_Books[[#This Row],[Published_Date]]&amp;"-")-1))/100, 1), 0)</f>
        <v>0</v>
      </c>
      <c r="AG993" s="35"/>
      <c r="AH993" s="35" t="s">
        <v>21585</v>
      </c>
      <c r="AI993" s="35"/>
      <c r="AJ993" s="35"/>
      <c r="AK993" s="35" t="str">
        <f>Table_Books[[#This Row],[Title]]&amp;"_"&amp;Table_Books[[#This Row],[Author]]</f>
        <v>The Treasure of the City of Ladies_de Pizan, Christine</v>
      </c>
      <c r="AL993" s="35" t="str">
        <f>Table_Books[[#This Row],[Author]]&amp;"_"&amp;Table_Books[[#This Row],[Title]]</f>
        <v>de Pizan, Christine_The Treasure of the City of Ladies</v>
      </c>
      <c r="AM993" s="35" t="str">
        <f>Table_Books[[#This Row],[Title]]&amp;" by "&amp;Table_Books[[#This Row],[Author]]</f>
        <v>The Treasure of the City of Ladies by de Pizan, Christine</v>
      </c>
      <c r="AN993" s="35"/>
      <c r="AO993" s="35"/>
    </row>
    <row r="994" spans="1:41" x14ac:dyDescent="0.35">
      <c r="A994" s="7" t="str">
        <f>"B-" &amp; UPPER(TRIM(Table_Books[[#This Row],[Title]])) &amp; "|" &amp; UPPER(TRIM(Table_Books[[#This Row],[Author]]))</f>
        <v>B-CONFESSIONS OF AN ENGLISH OPIUM-EATER|DE QUINCEY, THOMAS</v>
      </c>
      <c r="B994" s="28" t="str">
        <f>IF(COUNTIFS(Table_Books[Hash_ID],Table_Books[[#This Row],[Hash_ID]])&gt;1,"Y","N")</f>
        <v>Y</v>
      </c>
      <c r="C994" s="2" t="s">
        <v>5462</v>
      </c>
      <c r="D994" s="2" t="s">
        <v>5464</v>
      </c>
      <c r="G994" s="12"/>
      <c r="H994" s="12"/>
      <c r="I994" s="8"/>
      <c r="J994" s="12"/>
      <c r="K994" s="12"/>
      <c r="O994" s="33"/>
      <c r="P994" s="10"/>
      <c r="Q994" s="10" t="s">
        <v>1860</v>
      </c>
      <c r="R994" s="10"/>
      <c r="S994" s="10"/>
      <c r="T994" s="10" t="s">
        <v>1860</v>
      </c>
      <c r="U994" s="10" t="s">
        <v>1860</v>
      </c>
      <c r="V994" s="10"/>
      <c r="W994" s="10"/>
      <c r="X994" s="10"/>
      <c r="Y994" s="10"/>
      <c r="Z994" s="10"/>
      <c r="AA994" s="10"/>
      <c r="AB994" s="10"/>
      <c r="AE994" s="12">
        <f>IFERROR(FLOOR(Table_Books[[#This Row],[Published_Date]],10), 0)</f>
        <v>0</v>
      </c>
      <c r="AF994" s="2">
        <f>IFERROR(CEILING(VALUE(LEFT(Table_Books[[#This Row],[Published_Date]],FIND("-",Table_Books[[#This Row],[Published_Date]]&amp;"-")-1))/100, 1), 0)</f>
        <v>0</v>
      </c>
      <c r="AK994" s="2" t="str">
        <f>Table_Books[[#This Row],[Title]]&amp;"_"&amp;Table_Books[[#This Row],[Author]]</f>
        <v>Confessions of an English Opium-Eater_de Quincey, Thomas</v>
      </c>
      <c r="AL994" s="2" t="str">
        <f>Table_Books[[#This Row],[Author]]&amp;"_"&amp;Table_Books[[#This Row],[Title]]</f>
        <v>de Quincey, Thomas_Confessions of an English Opium-Eater</v>
      </c>
      <c r="AM994" s="2" t="str">
        <f>Table_Books[[#This Row],[Title]]&amp;" by "&amp;Table_Books[[#This Row],[Author]]</f>
        <v>Confessions of an English Opium-Eater by de Quincey, Thomas</v>
      </c>
    </row>
    <row r="995" spans="1:41" x14ac:dyDescent="0.35">
      <c r="A995" s="7" t="str">
        <f>"B-" &amp; UPPER(TRIM(Table_Books[[#This Row],[Title]])) &amp; "|" &amp; UPPER(TRIM(Table_Books[[#This Row],[Author]]))</f>
        <v>B-CONFESSIONS OF AN ENGLISH OPIUM-EATER|DE QUINCEY, THOMAS</v>
      </c>
      <c r="B995" s="35" t="str">
        <f>IF(COUNTIFS(Table_Books[Hash_ID],Table_Books[[#This Row],[Hash_ID]])&gt;1,"Y","N")</f>
        <v>Y</v>
      </c>
      <c r="C995" s="35" t="s">
        <v>5462</v>
      </c>
      <c r="D995" s="48" t="s">
        <v>19518</v>
      </c>
      <c r="E995" s="35"/>
      <c r="F995" s="35"/>
      <c r="G995" s="36"/>
      <c r="H995" s="36"/>
      <c r="I995" s="37"/>
      <c r="J995" s="36"/>
      <c r="K995" s="36"/>
      <c r="L995" s="35"/>
      <c r="M995" s="35"/>
      <c r="N995" s="35"/>
      <c r="O995" s="38"/>
      <c r="P995" s="39"/>
      <c r="Q995" s="10" t="s">
        <v>1860</v>
      </c>
      <c r="R995" s="39"/>
      <c r="S995" s="39"/>
      <c r="T995" s="10" t="s">
        <v>1860</v>
      </c>
      <c r="U995" s="10" t="s">
        <v>1860</v>
      </c>
      <c r="V995" s="39"/>
      <c r="W995" s="39"/>
      <c r="X995" s="39"/>
      <c r="Y995" s="39"/>
      <c r="Z995" s="39"/>
      <c r="AA995" s="39"/>
      <c r="AB995" s="39"/>
      <c r="AC995" s="35"/>
      <c r="AD995" s="35"/>
      <c r="AE995" s="36">
        <f>IFERROR(FLOOR(Table_Books[[#This Row],[Published_Date]],10), 0)</f>
        <v>0</v>
      </c>
      <c r="AF995" s="35">
        <f>IFERROR(CEILING(VALUE(LEFT(Table_Books[[#This Row],[Published_Date]],FIND("-",Table_Books[[#This Row],[Published_Date]]&amp;"-")-1))/100, 1), 0)</f>
        <v>0</v>
      </c>
      <c r="AG995" s="35"/>
      <c r="AH995" s="35" t="s">
        <v>21596</v>
      </c>
      <c r="AI995" s="35"/>
      <c r="AJ995" s="35"/>
      <c r="AK995" s="35" t="str">
        <f>Table_Books[[#This Row],[Title]]&amp;"_"&amp;Table_Books[[#This Row],[Author]]</f>
        <v>Confessions of an English Opium-Eater_De Quincey, Thomas</v>
      </c>
      <c r="AL995" s="35" t="str">
        <f>Table_Books[[#This Row],[Author]]&amp;"_"&amp;Table_Books[[#This Row],[Title]]</f>
        <v>De Quincey, Thomas_Confessions of an English Opium-Eater</v>
      </c>
      <c r="AM995" s="35" t="str">
        <f>Table_Books[[#This Row],[Title]]&amp;" by "&amp;Table_Books[[#This Row],[Author]]</f>
        <v>Confessions of an English Opium-Eater by De Quincey, Thomas</v>
      </c>
      <c r="AN995" s="35"/>
      <c r="AO995" s="35"/>
    </row>
    <row r="996" spans="1:41" ht="29" x14ac:dyDescent="0.35">
      <c r="A996" s="7" t="str">
        <f>"B-" &amp; UPPER(TRIM(Table_Books[[#This Row],[Title]])) &amp; "|" &amp; UPPER(TRIM(Table_Books[[#This Row],[Author]]))</f>
        <v>B-CONFESSIONS OF AN ENGLISH OPIUM-EATER (EXPANDED VERSIONS)|DE QUINCEY, THOMAS</v>
      </c>
      <c r="B996" s="35" t="str">
        <f>IF(COUNTIFS(Table_Books[Hash_ID],Table_Books[[#This Row],[Hash_ID]])&gt;1,"Y","N")</f>
        <v>N</v>
      </c>
      <c r="C996" s="35" t="s">
        <v>20022</v>
      </c>
      <c r="D996" s="48" t="s">
        <v>19518</v>
      </c>
      <c r="E996" s="35"/>
      <c r="F996" s="35"/>
      <c r="G996" s="36"/>
      <c r="H996" s="36"/>
      <c r="I996" s="37"/>
      <c r="J996" s="36"/>
      <c r="K996" s="36"/>
      <c r="L996" s="35"/>
      <c r="M996" s="35"/>
      <c r="N996" s="35"/>
      <c r="O996" s="38"/>
      <c r="P996" s="39"/>
      <c r="Q996" s="10" t="s">
        <v>1860</v>
      </c>
      <c r="R996" s="39"/>
      <c r="S996" s="39"/>
      <c r="T996" s="10" t="s">
        <v>1860</v>
      </c>
      <c r="U996" s="10" t="s">
        <v>1860</v>
      </c>
      <c r="V996" s="39"/>
      <c r="W996" s="39"/>
      <c r="X996" s="39"/>
      <c r="Y996" s="39"/>
      <c r="Z996" s="39"/>
      <c r="AA996" s="39"/>
      <c r="AB996" s="39"/>
      <c r="AC996" s="35"/>
      <c r="AD996" s="35"/>
      <c r="AE996" s="36">
        <f>IFERROR(FLOOR(Table_Books[[#This Row],[Published_Date]],10), 0)</f>
        <v>0</v>
      </c>
      <c r="AF996" s="35">
        <f>IFERROR(CEILING(VALUE(LEFT(Table_Books[[#This Row],[Published_Date]],FIND("-",Table_Books[[#This Row],[Published_Date]]&amp;"-")-1))/100, 1), 0)</f>
        <v>0</v>
      </c>
      <c r="AG996" s="35"/>
      <c r="AH996" s="35" t="s">
        <v>21608</v>
      </c>
      <c r="AI996" s="35"/>
      <c r="AJ996" s="35"/>
      <c r="AK996" s="35" t="str">
        <f>Table_Books[[#This Row],[Title]]&amp;"_"&amp;Table_Books[[#This Row],[Author]]</f>
        <v>Confessions of an English Opium-Eater (Expanded versions)_De Quincey, Thomas</v>
      </c>
      <c r="AL996" s="35" t="str">
        <f>Table_Books[[#This Row],[Author]]&amp;"_"&amp;Table_Books[[#This Row],[Title]]</f>
        <v>De Quincey, Thomas_Confessions of an English Opium-Eater (Expanded versions)</v>
      </c>
      <c r="AM996" s="35" t="str">
        <f>Table_Books[[#This Row],[Title]]&amp;" by "&amp;Table_Books[[#This Row],[Author]]</f>
        <v>Confessions of an English Opium-Eater (Expanded versions) by De Quincey, Thomas</v>
      </c>
      <c r="AN996" s="35"/>
      <c r="AO996" s="35"/>
    </row>
    <row r="997" spans="1:41" x14ac:dyDescent="0.35">
      <c r="A997" s="7" t="str">
        <f>"B-" &amp; UPPER(TRIM(Table_Books[[#This Row],[Title]])) &amp; "|" &amp; UPPER(TRIM(Table_Books[[#This Row],[Author]]))</f>
        <v>B-LA CELESTINA|DE ROJAS, FERNANDO</v>
      </c>
      <c r="B997" s="28" t="str">
        <f>IF(COUNTIFS(Table_Books[Hash_ID],Table_Books[[#This Row],[Hash_ID]])&gt;1,"Y","N")</f>
        <v>N</v>
      </c>
      <c r="C997" s="24" t="s">
        <v>14574</v>
      </c>
      <c r="D997" s="24" t="s">
        <v>14575</v>
      </c>
      <c r="G997" s="12"/>
      <c r="H997" s="12"/>
      <c r="I997" s="8"/>
      <c r="J997" s="12"/>
      <c r="K997" s="12"/>
      <c r="O997" s="33"/>
      <c r="P997" s="10"/>
      <c r="Q997" s="10" t="s">
        <v>1860</v>
      </c>
      <c r="R997" s="10"/>
      <c r="S997" s="10"/>
      <c r="T997" s="10" t="s">
        <v>1860</v>
      </c>
      <c r="U997" s="10" t="s">
        <v>1860</v>
      </c>
      <c r="V997" s="10"/>
      <c r="W997" s="10"/>
      <c r="X997" s="10"/>
      <c r="Y997" s="10"/>
      <c r="Z997" s="10"/>
      <c r="AA997" s="10"/>
      <c r="AB997" s="10"/>
      <c r="AE997" s="12">
        <f>IFERROR(FLOOR(Table_Books[[#This Row],[Published_Date]],10), 0)</f>
        <v>0</v>
      </c>
      <c r="AF997" s="2">
        <f>IFERROR(CEILING(VALUE(LEFT(Table_Books[[#This Row],[Published_Date]],FIND("-",Table_Books[[#This Row],[Published_Date]]&amp;"-")-1))/100, 1), 0)</f>
        <v>0</v>
      </c>
      <c r="AK997" s="24" t="str">
        <f>Table_Books[[#This Row],[Title]]&amp;"_"&amp;Table_Books[[#This Row],[Author]]</f>
        <v>La Celestina_de Rojas, Fernando</v>
      </c>
      <c r="AL997" s="24" t="str">
        <f>Table_Books[[#This Row],[Author]]&amp;"_"&amp;Table_Books[[#This Row],[Title]]</f>
        <v>de Rojas, Fernando_La Celestina</v>
      </c>
      <c r="AM997" s="24" t="str">
        <f>Table_Books[[#This Row],[Title]]&amp;" by "&amp;Table_Books[[#This Row],[Author]]</f>
        <v>La Celestina by de Rojas, Fernando</v>
      </c>
    </row>
    <row r="998" spans="1:41" x14ac:dyDescent="0.35">
      <c r="A998" s="7" t="str">
        <f>"B-" &amp; UPPER(TRIM(Table_Books[[#This Row],[Title]])) &amp; "|" &amp; UPPER(TRIM(Table_Books[[#This Row],[Author]]))</f>
        <v>B-CITADELLE|DE SAINT-EXUPÉRY, ANTOINE</v>
      </c>
      <c r="B998" s="28" t="str">
        <f>IF(COUNTIFS(Table_Books[Hash_ID],Table_Books[[#This Row],[Hash_ID]])&gt;1,"Y","N")</f>
        <v>N</v>
      </c>
      <c r="C998" s="2" t="s">
        <v>6665</v>
      </c>
      <c r="D998" s="2" t="s">
        <v>6666</v>
      </c>
      <c r="G998" s="12"/>
      <c r="H998" s="12"/>
      <c r="I998" s="8"/>
      <c r="J998" s="12"/>
      <c r="K998" s="12"/>
      <c r="O998" s="33"/>
      <c r="P998" s="10"/>
      <c r="Q998" s="10" t="s">
        <v>1860</v>
      </c>
      <c r="R998" s="10"/>
      <c r="S998" s="10"/>
      <c r="T998" s="10" t="s">
        <v>1860</v>
      </c>
      <c r="U998" s="10" t="s">
        <v>1860</v>
      </c>
      <c r="V998" s="10"/>
      <c r="W998" s="10"/>
      <c r="X998" s="10"/>
      <c r="Y998" s="10"/>
      <c r="Z998" s="10"/>
      <c r="AA998" s="10"/>
      <c r="AB998" s="10"/>
      <c r="AE998" s="12">
        <f>IFERROR(FLOOR(Table_Books[[#This Row],[Published_Date]],10), 0)</f>
        <v>0</v>
      </c>
      <c r="AF998" s="2">
        <f>IFERROR(CEILING(VALUE(LEFT(Table_Books[[#This Row],[Published_Date]],FIND("-",Table_Books[[#This Row],[Published_Date]]&amp;"-")-1))/100, 1), 0)</f>
        <v>0</v>
      </c>
      <c r="AK998" s="2" t="str">
        <f>Table_Books[[#This Row],[Title]]&amp;"_"&amp;Table_Books[[#This Row],[Author]]</f>
        <v>Citadelle_de Saint-Exupéry, Antoine</v>
      </c>
      <c r="AL998" s="2" t="str">
        <f>Table_Books[[#This Row],[Author]]&amp;"_"&amp;Table_Books[[#This Row],[Title]]</f>
        <v>de Saint-Exupéry, Antoine_Citadelle</v>
      </c>
      <c r="AM998" s="2" t="str">
        <f>Table_Books[[#This Row],[Title]]&amp;" by "&amp;Table_Books[[#This Row],[Author]]</f>
        <v>Citadelle by de Saint-Exupéry, Antoine</v>
      </c>
    </row>
    <row r="999" spans="1:41" ht="29" x14ac:dyDescent="0.35">
      <c r="A999" s="7" t="str">
        <f>"B-" &amp; UPPER(TRIM(Table_Books[[#This Row],[Title]])) &amp; "|" &amp; UPPER(TRIM(Table_Books[[#This Row],[Author]]))</f>
        <v>B-COURSE IN GENERAL LINGUISTICS|DE SAUSSURE, FERDINAND</v>
      </c>
      <c r="B999" s="28" t="str">
        <f>IF(COUNTIFS(Table_Books[Hash_ID],Table_Books[[#This Row],[Hash_ID]])&gt;1,"Y","N")</f>
        <v>N</v>
      </c>
      <c r="C999" s="2" t="s">
        <v>9010</v>
      </c>
      <c r="D999" s="2" t="s">
        <v>10431</v>
      </c>
      <c r="G999" s="12">
        <v>1916</v>
      </c>
      <c r="H999" s="12"/>
      <c r="I999" s="8"/>
      <c r="J999" s="12" t="s">
        <v>10469</v>
      </c>
      <c r="K999" s="12"/>
      <c r="O999" s="33"/>
      <c r="P999" s="10"/>
      <c r="Q999" s="10" t="s">
        <v>1860</v>
      </c>
      <c r="R999" s="10"/>
      <c r="S999" s="10"/>
      <c r="T999" s="10" t="s">
        <v>1860</v>
      </c>
      <c r="U999" s="10" t="s">
        <v>1860</v>
      </c>
      <c r="V999" s="10"/>
      <c r="W999" s="10"/>
      <c r="X999" s="10"/>
      <c r="Y999" s="10"/>
      <c r="Z999" s="10"/>
      <c r="AA999" s="10"/>
      <c r="AB999" s="10"/>
      <c r="AE999" s="12">
        <f>IFERROR(FLOOR(Table_Books[[#This Row],[Published_Date]],10), 0)</f>
        <v>1910</v>
      </c>
      <c r="AF999" s="2">
        <f>IFERROR(CEILING(VALUE(LEFT(Table_Books[[#This Row],[Published_Date]],FIND("-",Table_Books[[#This Row],[Published_Date]]&amp;"-")-1))/100, 1), 0)</f>
        <v>20</v>
      </c>
      <c r="AG999" s="2" t="s">
        <v>10377</v>
      </c>
      <c r="AH999" s="2" t="s">
        <v>4856</v>
      </c>
      <c r="AI999" s="2" t="s">
        <v>9571</v>
      </c>
      <c r="AK999" s="2" t="str">
        <f>Table_Books[[#This Row],[Title]]&amp;"_"&amp;Table_Books[[#This Row],[Author]]</f>
        <v>Course in General Linguistics_de Saussure, Ferdinand</v>
      </c>
      <c r="AL999" s="2" t="str">
        <f>Table_Books[[#This Row],[Author]]&amp;"_"&amp;Table_Books[[#This Row],[Title]]</f>
        <v>de Saussure, Ferdinand_Course in General Linguistics</v>
      </c>
      <c r="AM999" s="2" t="str">
        <f>Table_Books[[#This Row],[Title]]&amp;" by "&amp;Table_Books[[#This Row],[Author]]</f>
        <v>Course in General Linguistics by de Saussure, Ferdinand</v>
      </c>
    </row>
    <row r="1000" spans="1:41" x14ac:dyDescent="0.35">
      <c r="A1000" s="7" t="str">
        <f>"B-" &amp; UPPER(TRIM(Table_Books[[#This Row],[Title]])) &amp; "|" &amp; UPPER(TRIM(Table_Books[[#This Row],[Author]]))</f>
        <v>B-CORINNE, OR ITALY|DE STAËL, GERMAINE</v>
      </c>
      <c r="B1000" s="35" t="str">
        <f>IF(COUNTIFS(Table_Books[Hash_ID],Table_Books[[#This Row],[Hash_ID]])&gt;1,"Y","N")</f>
        <v>N</v>
      </c>
      <c r="C1000" s="35" t="s">
        <v>19525</v>
      </c>
      <c r="D1000" s="48" t="s">
        <v>19526</v>
      </c>
      <c r="E1000" s="35"/>
      <c r="F1000" s="35"/>
      <c r="G1000" s="36"/>
      <c r="H1000" s="36"/>
      <c r="I1000" s="37"/>
      <c r="J1000" s="36"/>
      <c r="K1000" s="36"/>
      <c r="L1000" s="35"/>
      <c r="M1000" s="35"/>
      <c r="N1000" s="35"/>
      <c r="O1000" s="38"/>
      <c r="P1000" s="39"/>
      <c r="Q1000" s="10" t="s">
        <v>1860</v>
      </c>
      <c r="R1000" s="39"/>
      <c r="S1000" s="39"/>
      <c r="T1000" s="10" t="s">
        <v>1860</v>
      </c>
      <c r="U1000" s="10" t="s">
        <v>1860</v>
      </c>
      <c r="V1000" s="39"/>
      <c r="W1000" s="39"/>
      <c r="X1000" s="39"/>
      <c r="Y1000" s="39"/>
      <c r="Z1000" s="39"/>
      <c r="AA1000" s="39"/>
      <c r="AB1000" s="39"/>
      <c r="AC1000" s="35"/>
      <c r="AD1000" s="35"/>
      <c r="AE1000" s="36">
        <f>IFERROR(FLOOR(Table_Books[[#This Row],[Published_Date]],10), 0)</f>
        <v>0</v>
      </c>
      <c r="AF1000" s="35">
        <f>IFERROR(CEILING(VALUE(LEFT(Table_Books[[#This Row],[Published_Date]],FIND("-",Table_Books[[#This Row],[Published_Date]]&amp;"-")-1))/100, 1), 0)</f>
        <v>0</v>
      </c>
      <c r="AG1000" s="35"/>
      <c r="AH1000" s="35" t="s">
        <v>21596</v>
      </c>
      <c r="AI1000" s="35"/>
      <c r="AJ1000" s="35"/>
      <c r="AK1000" s="35" t="str">
        <f>Table_Books[[#This Row],[Title]]&amp;"_"&amp;Table_Books[[#This Row],[Author]]</f>
        <v>Corinne, or Italy_de Staël, Germaine</v>
      </c>
      <c r="AL1000" s="35" t="str">
        <f>Table_Books[[#This Row],[Author]]&amp;"_"&amp;Table_Books[[#This Row],[Title]]</f>
        <v>de Staël, Germaine_Corinne, or Italy</v>
      </c>
      <c r="AM1000" s="35" t="str">
        <f>Table_Books[[#This Row],[Title]]&amp;" by "&amp;Table_Books[[#This Row],[Author]]</f>
        <v>Corinne, or Italy by de Staël, Germaine</v>
      </c>
      <c r="AN1000" s="35"/>
      <c r="AO1000" s="35"/>
    </row>
    <row r="1001" spans="1:41" x14ac:dyDescent="0.35">
      <c r="A1001" s="7" t="str">
        <f>"B-" &amp; UPPER(TRIM(Table_Books[[#This Row],[Title]])) &amp; "|" &amp; UPPER(TRIM(Table_Books[[#This Row],[Author]]))</f>
        <v>B-PERCEVAL, THE STORY OF THE GRAIL|DE TROYES, CHRÉTIEN</v>
      </c>
      <c r="B1001" s="35" t="str">
        <f>IF(COUNTIFS(Table_Books[Hash_ID],Table_Books[[#This Row],[Hash_ID]])&gt;1,"Y","N")</f>
        <v>N</v>
      </c>
      <c r="C1001" s="35" t="s">
        <v>19193</v>
      </c>
      <c r="D1001" s="48" t="s">
        <v>19192</v>
      </c>
      <c r="E1001" s="35"/>
      <c r="F1001" s="35"/>
      <c r="G1001" s="36"/>
      <c r="H1001" s="36"/>
      <c r="I1001" s="37"/>
      <c r="J1001" s="36"/>
      <c r="K1001" s="36"/>
      <c r="L1001" s="35"/>
      <c r="M1001" s="35"/>
      <c r="N1001" s="35"/>
      <c r="O1001" s="38"/>
      <c r="P1001" s="39"/>
      <c r="Q1001" s="10" t="s">
        <v>1860</v>
      </c>
      <c r="R1001" s="39"/>
      <c r="S1001" s="39"/>
      <c r="T1001" s="10" t="s">
        <v>1860</v>
      </c>
      <c r="U1001" s="10" t="s">
        <v>1860</v>
      </c>
      <c r="V1001" s="39"/>
      <c r="W1001" s="39"/>
      <c r="X1001" s="39"/>
      <c r="Y1001" s="39"/>
      <c r="Z1001" s="39"/>
      <c r="AA1001" s="39"/>
      <c r="AB1001" s="39"/>
      <c r="AC1001" s="35"/>
      <c r="AD1001" s="35"/>
      <c r="AE1001" s="36">
        <f>IFERROR(FLOOR(Table_Books[[#This Row],[Published_Date]],10), 0)</f>
        <v>0</v>
      </c>
      <c r="AF1001" s="35">
        <f>IFERROR(CEILING(VALUE(LEFT(Table_Books[[#This Row],[Published_Date]],FIND("-",Table_Books[[#This Row],[Published_Date]]&amp;"-")-1))/100, 1), 0)</f>
        <v>0</v>
      </c>
      <c r="AG1001" s="35"/>
      <c r="AH1001" s="35" t="s">
        <v>21585</v>
      </c>
      <c r="AI1001" s="35"/>
      <c r="AJ1001" s="35"/>
      <c r="AK1001" s="35" t="str">
        <f>Table_Books[[#This Row],[Title]]&amp;"_"&amp;Table_Books[[#This Row],[Author]]</f>
        <v>Perceval, the Story of the Grail_de Troyes, Chrétien</v>
      </c>
      <c r="AL1001" s="35" t="str">
        <f>Table_Books[[#This Row],[Author]]&amp;"_"&amp;Table_Books[[#This Row],[Title]]</f>
        <v>de Troyes, Chrétien_Perceval, the Story of the Grail</v>
      </c>
      <c r="AM1001" s="35" t="str">
        <f>Table_Books[[#This Row],[Title]]&amp;" by "&amp;Table_Books[[#This Row],[Author]]</f>
        <v>Perceval, the Story of the Grail by de Troyes, Chrétien</v>
      </c>
      <c r="AN1001" s="35"/>
      <c r="AO1001" s="35"/>
    </row>
    <row r="1002" spans="1:41" ht="29" x14ac:dyDescent="0.35">
      <c r="A1002" s="7" t="str">
        <f>"B-" &amp; UPPER(TRIM(Table_Books[[#This Row],[Title]])) &amp; "|" &amp; UPPER(TRIM(Table_Books[[#This Row],[Author]]))</f>
        <v>B-YVAIN, THE KNIGHT OF THE LION / LANCELOT, THE KNIGHT OF THE CART|DE TROYES, CHRÉTIEN</v>
      </c>
      <c r="B1002" s="35" t="str">
        <f>IF(COUNTIFS(Table_Books[Hash_ID],Table_Books[[#This Row],[Hash_ID]])&gt;1,"Y","N")</f>
        <v>N</v>
      </c>
      <c r="C1002" s="35" t="s">
        <v>19191</v>
      </c>
      <c r="D1002" s="48" t="s">
        <v>19192</v>
      </c>
      <c r="E1002" s="35"/>
      <c r="F1002" s="35"/>
      <c r="G1002" s="36"/>
      <c r="H1002" s="36"/>
      <c r="I1002" s="37"/>
      <c r="J1002" s="36"/>
      <c r="K1002" s="36"/>
      <c r="L1002" s="35"/>
      <c r="M1002" s="35"/>
      <c r="N1002" s="35"/>
      <c r="O1002" s="38"/>
      <c r="P1002" s="39"/>
      <c r="Q1002" s="10" t="s">
        <v>1860</v>
      </c>
      <c r="R1002" s="39"/>
      <c r="S1002" s="39"/>
      <c r="T1002" s="10" t="s">
        <v>1860</v>
      </c>
      <c r="U1002" s="10" t="s">
        <v>1860</v>
      </c>
      <c r="V1002" s="39"/>
      <c r="W1002" s="39"/>
      <c r="X1002" s="39"/>
      <c r="Y1002" s="39"/>
      <c r="Z1002" s="39"/>
      <c r="AA1002" s="39"/>
      <c r="AB1002" s="39"/>
      <c r="AC1002" s="35"/>
      <c r="AD1002" s="35"/>
      <c r="AE1002" s="36">
        <f>IFERROR(FLOOR(Table_Books[[#This Row],[Published_Date]],10), 0)</f>
        <v>0</v>
      </c>
      <c r="AF1002" s="35">
        <f>IFERROR(CEILING(VALUE(LEFT(Table_Books[[#This Row],[Published_Date]],FIND("-",Table_Books[[#This Row],[Published_Date]]&amp;"-")-1))/100, 1), 0)</f>
        <v>0</v>
      </c>
      <c r="AG1002" s="35"/>
      <c r="AH1002" s="35" t="s">
        <v>21585</v>
      </c>
      <c r="AI1002" s="35"/>
      <c r="AJ1002" s="35"/>
      <c r="AK1002" s="35" t="str">
        <f>Table_Books[[#This Row],[Title]]&amp;"_"&amp;Table_Books[[#This Row],[Author]]</f>
        <v>Yvain, the Knight of the Lion / Lancelot, the Knight of the Cart_de Troyes, Chrétien</v>
      </c>
      <c r="AL1002" s="35" t="str">
        <f>Table_Books[[#This Row],[Author]]&amp;"_"&amp;Table_Books[[#This Row],[Title]]</f>
        <v>de Troyes, Chrétien_Yvain, the Knight of the Lion / Lancelot, the Knight of the Cart</v>
      </c>
      <c r="AM1002" s="35" t="str">
        <f>Table_Books[[#This Row],[Title]]&amp;" by "&amp;Table_Books[[#This Row],[Author]]</f>
        <v>Yvain, the Knight of the Lion / Lancelot, the Knight of the Cart by de Troyes, Chrétien</v>
      </c>
      <c r="AN1002" s="35"/>
      <c r="AO1002" s="35"/>
    </row>
    <row r="1003" spans="1:41" x14ac:dyDescent="0.35">
      <c r="A1003" s="7" t="str">
        <f>"B-" &amp; UPPER(TRIM(Table_Books[[#This Row],[Title]])) &amp; "|" &amp; UPPER(TRIM(Table_Books[[#This Row],[Author]]))</f>
        <v>B-THE SOCIETY OF THE SPECTACLE|DEBORD, GUY</v>
      </c>
      <c r="B1003" s="28" t="str">
        <f>IF(COUNTIFS(Table_Books[Hash_ID],Table_Books[[#This Row],[Hash_ID]])&gt;1,"Y","N")</f>
        <v>Y</v>
      </c>
      <c r="C1003" s="2" t="s">
        <v>6444</v>
      </c>
      <c r="D1003" s="2" t="s">
        <v>6445</v>
      </c>
      <c r="G1003" s="12"/>
      <c r="H1003" s="12"/>
      <c r="I1003" s="8"/>
      <c r="J1003" s="12"/>
      <c r="K1003" s="12"/>
      <c r="O1003" s="33"/>
      <c r="P1003" s="10"/>
      <c r="Q1003" s="10" t="s">
        <v>1860</v>
      </c>
      <c r="R1003" s="10"/>
      <c r="S1003" s="10"/>
      <c r="T1003" s="10" t="s">
        <v>1860</v>
      </c>
      <c r="U1003" s="10" t="s">
        <v>1860</v>
      </c>
      <c r="V1003" s="10"/>
      <c r="W1003" s="10"/>
      <c r="X1003" s="10"/>
      <c r="Y1003" s="10"/>
      <c r="Z1003" s="10"/>
      <c r="AA1003" s="10"/>
      <c r="AB1003" s="10"/>
      <c r="AE1003" s="12">
        <f>IFERROR(FLOOR(Table_Books[[#This Row],[Published_Date]],10), 0)</f>
        <v>0</v>
      </c>
      <c r="AF1003" s="2">
        <f>IFERROR(CEILING(VALUE(LEFT(Table_Books[[#This Row],[Published_Date]],FIND("-",Table_Books[[#This Row],[Published_Date]]&amp;"-")-1))/100, 1), 0)</f>
        <v>0</v>
      </c>
      <c r="AK1003" s="2" t="str">
        <f>Table_Books[[#This Row],[Title]]&amp;"_"&amp;Table_Books[[#This Row],[Author]]</f>
        <v>The Society of the Spectacle_Debord, Guy</v>
      </c>
      <c r="AL1003" s="2" t="str">
        <f>Table_Books[[#This Row],[Author]]&amp;"_"&amp;Table_Books[[#This Row],[Title]]</f>
        <v>Debord, Guy_The Society of the Spectacle</v>
      </c>
      <c r="AM1003" s="2" t="str">
        <f>Table_Books[[#This Row],[Title]]&amp;" by "&amp;Table_Books[[#This Row],[Author]]</f>
        <v>The Society of the Spectacle by Debord, Guy</v>
      </c>
    </row>
    <row r="1004" spans="1:41" x14ac:dyDescent="0.35">
      <c r="A1004" s="7" t="str">
        <f>"B-" &amp; UPPER(TRIM(Table_Books[[#This Row],[Title]])) &amp; "|" &amp; UPPER(TRIM(Table_Books[[#This Row],[Author]]))</f>
        <v>B-THE SOCIETY OF THE SPECTACLE|DEBORD, GUY</v>
      </c>
      <c r="B1004" s="35" t="str">
        <f>IF(COUNTIFS(Table_Books[Hash_ID],Table_Books[[#This Row],[Hash_ID]])&gt;1,"Y","N")</f>
        <v>Y</v>
      </c>
      <c r="C1004" s="35" t="s">
        <v>6444</v>
      </c>
      <c r="D1004" s="35" t="s">
        <v>6445</v>
      </c>
      <c r="E1004" s="35"/>
      <c r="F1004" s="35"/>
      <c r="G1004" s="36"/>
      <c r="H1004" s="36"/>
      <c r="I1004" s="37"/>
      <c r="J1004" s="36"/>
      <c r="K1004" s="36"/>
      <c r="L1004" s="35"/>
      <c r="M1004" s="35"/>
      <c r="N1004" s="35"/>
      <c r="O1004" s="38"/>
      <c r="P1004" s="39"/>
      <c r="Q1004" s="10" t="s">
        <v>1860</v>
      </c>
      <c r="R1004" s="39"/>
      <c r="S1004" s="39"/>
      <c r="T1004" s="10" t="s">
        <v>1860</v>
      </c>
      <c r="U1004" s="10" t="s">
        <v>1860</v>
      </c>
      <c r="V1004" s="39"/>
      <c r="W1004" s="39"/>
      <c r="X1004" s="39"/>
      <c r="Y1004" s="39"/>
      <c r="Z1004" s="39"/>
      <c r="AA1004" s="39"/>
      <c r="AB1004" s="39"/>
      <c r="AC1004" s="35"/>
      <c r="AD1004" s="35"/>
      <c r="AE1004" s="36">
        <f>IFERROR(FLOOR(Table_Books[[#This Row],[Published_Date]],10), 0)</f>
        <v>0</v>
      </c>
      <c r="AF1004" s="35">
        <f>IFERROR(CEILING(VALUE(LEFT(Table_Books[[#This Row],[Published_Date]],FIND("-",Table_Books[[#This Row],[Published_Date]]&amp;"-")-1))/100, 1), 0)</f>
        <v>0</v>
      </c>
      <c r="AG1004" s="35"/>
      <c r="AH1004" s="35" t="s">
        <v>21602</v>
      </c>
      <c r="AI1004" s="35"/>
      <c r="AJ1004" s="35"/>
      <c r="AK1004" s="35" t="str">
        <f>Table_Books[[#This Row],[Title]]&amp;"_"&amp;Table_Books[[#This Row],[Author]]</f>
        <v>The Society of the Spectacle_Debord, Guy</v>
      </c>
      <c r="AL1004" s="35" t="str">
        <f>Table_Books[[#This Row],[Author]]&amp;"_"&amp;Table_Books[[#This Row],[Title]]</f>
        <v>Debord, Guy_The Society of the Spectacle</v>
      </c>
      <c r="AM1004" s="35" t="str">
        <f>Table_Books[[#This Row],[Title]]&amp;" by "&amp;Table_Books[[#This Row],[Author]]</f>
        <v>The Society of the Spectacle by Debord, Guy</v>
      </c>
      <c r="AN1004" s="35"/>
      <c r="AO1004" s="35"/>
    </row>
    <row r="1005" spans="1:41" x14ac:dyDescent="0.35">
      <c r="A1005" s="7" t="str">
        <f>"B-" &amp; UPPER(TRIM(Table_Books[[#This Row],[Title]])) &amp; "|" &amp; UPPER(TRIM(Table_Books[[#This Row],[Author]]))</f>
        <v>B-THE SOCIETY OF THE SPECTACLE|DEBORD, GUY</v>
      </c>
      <c r="B1005" s="35" t="str">
        <f>IF(COUNTIFS(Table_Books[Hash_ID],Table_Books[[#This Row],[Hash_ID]])&gt;1,"Y","N")</f>
        <v>Y</v>
      </c>
      <c r="C1005" s="35" t="s">
        <v>6444</v>
      </c>
      <c r="D1005" s="35" t="s">
        <v>6445</v>
      </c>
      <c r="E1005" s="35"/>
      <c r="F1005" s="35"/>
      <c r="G1005" s="36"/>
      <c r="H1005" s="36"/>
      <c r="I1005" s="37"/>
      <c r="J1005" s="36"/>
      <c r="K1005" s="36"/>
      <c r="L1005" s="35"/>
      <c r="M1005" s="35"/>
      <c r="N1005" s="35"/>
      <c r="O1005" s="38"/>
      <c r="P1005" s="39"/>
      <c r="Q1005" s="10" t="s">
        <v>1860</v>
      </c>
      <c r="R1005" s="39"/>
      <c r="S1005" s="39"/>
      <c r="T1005" s="10" t="s">
        <v>1860</v>
      </c>
      <c r="U1005" s="10" t="s">
        <v>1860</v>
      </c>
      <c r="V1005" s="39"/>
      <c r="W1005" s="39"/>
      <c r="X1005" s="39"/>
      <c r="Y1005" s="39"/>
      <c r="Z1005" s="39"/>
      <c r="AA1005" s="39"/>
      <c r="AB1005" s="39"/>
      <c r="AC1005" s="35"/>
      <c r="AD1005" s="35"/>
      <c r="AE1005" s="36">
        <f>IFERROR(FLOOR(Table_Books[[#This Row],[Published_Date]],10), 0)</f>
        <v>0</v>
      </c>
      <c r="AF1005" s="35">
        <f>IFERROR(CEILING(VALUE(LEFT(Table_Books[[#This Row],[Published_Date]],FIND("-",Table_Books[[#This Row],[Published_Date]]&amp;"-")-1))/100, 1), 0)</f>
        <v>0</v>
      </c>
      <c r="AG1005" s="35"/>
      <c r="AH1005" s="35"/>
      <c r="AI1005" s="35"/>
      <c r="AJ1005" s="35"/>
      <c r="AK1005" s="35" t="str">
        <f>Table_Books[[#This Row],[Title]]&amp;"_"&amp;Table_Books[[#This Row],[Author]]</f>
        <v>The Society of the Spectacle_Debord, Guy</v>
      </c>
      <c r="AL1005" s="35" t="str">
        <f>Table_Books[[#This Row],[Author]]&amp;"_"&amp;Table_Books[[#This Row],[Title]]</f>
        <v>Debord, Guy_The Society of the Spectacle</v>
      </c>
      <c r="AM1005" s="35" t="str">
        <f>Table_Books[[#This Row],[Title]]&amp;" by "&amp;Table_Books[[#This Row],[Author]]</f>
        <v>The Society of the Spectacle by Debord, Guy</v>
      </c>
      <c r="AN1005" s="35"/>
      <c r="AO1005" s="35"/>
    </row>
    <row r="1006" spans="1:41" x14ac:dyDescent="0.35">
      <c r="A1006" s="7" t="str">
        <f>"B-" &amp; UPPER(TRIM(Table_Books[[#This Row],[Title]])) &amp; "|" &amp; UPPER(TRIM(Table_Books[[#This Row],[Author]]))</f>
        <v>B-THE SOCIETY OF THE SPECTACLE (LATE 20TH C INFLUENCE)|DEBORD, GUY</v>
      </c>
      <c r="B1006" s="35" t="str">
        <f>IF(COUNTIFS(Table_Books[Hash_ID],Table_Books[[#This Row],[Hash_ID]])&gt;1,"Y","N")</f>
        <v>N</v>
      </c>
      <c r="C1006" s="35" t="s">
        <v>20228</v>
      </c>
      <c r="D1006" s="35" t="s">
        <v>6445</v>
      </c>
      <c r="E1006" s="35"/>
      <c r="F1006" s="35"/>
      <c r="G1006" s="36"/>
      <c r="H1006" s="36"/>
      <c r="I1006" s="37"/>
      <c r="J1006" s="36"/>
      <c r="K1006" s="36"/>
      <c r="L1006" s="35"/>
      <c r="M1006" s="35"/>
      <c r="N1006" s="35"/>
      <c r="O1006" s="38"/>
      <c r="P1006" s="39"/>
      <c r="Q1006" s="10" t="s">
        <v>1860</v>
      </c>
      <c r="R1006" s="39"/>
      <c r="S1006" s="39"/>
      <c r="T1006" s="10" t="s">
        <v>1860</v>
      </c>
      <c r="U1006" s="10" t="s">
        <v>1860</v>
      </c>
      <c r="V1006" s="39"/>
      <c r="W1006" s="39"/>
      <c r="X1006" s="39"/>
      <c r="Y1006" s="39"/>
      <c r="Z1006" s="39"/>
      <c r="AA1006" s="39"/>
      <c r="AB1006" s="39"/>
      <c r="AC1006" s="35"/>
      <c r="AD1006" s="35"/>
      <c r="AE1006" s="36">
        <f>IFERROR(FLOOR(Table_Books[[#This Row],[Published_Date]],10), 0)</f>
        <v>0</v>
      </c>
      <c r="AF1006" s="35">
        <f>IFERROR(CEILING(VALUE(LEFT(Table_Books[[#This Row],[Published_Date]],FIND("-",Table_Books[[#This Row],[Published_Date]]&amp;"-")-1))/100, 1), 0)</f>
        <v>0</v>
      </c>
      <c r="AG1006" s="35"/>
      <c r="AH1006" s="35"/>
      <c r="AI1006" s="35"/>
      <c r="AJ1006" s="35"/>
      <c r="AK1006" s="35" t="str">
        <f>Table_Books[[#This Row],[Title]]&amp;"_"&amp;Table_Books[[#This Row],[Author]]</f>
        <v>The Society of the Spectacle (Late 20th C influence)_Debord, Guy</v>
      </c>
      <c r="AL1006" s="35" t="str">
        <f>Table_Books[[#This Row],[Author]]&amp;"_"&amp;Table_Books[[#This Row],[Title]]</f>
        <v>Debord, Guy_The Society of the Spectacle (Late 20th C influence)</v>
      </c>
      <c r="AM1006" s="35" t="str">
        <f>Table_Books[[#This Row],[Title]]&amp;" by "&amp;Table_Books[[#This Row],[Author]]</f>
        <v>The Society of the Spectacle (Late 20th C influence) by Debord, Guy</v>
      </c>
      <c r="AN1006" s="35"/>
      <c r="AO1006" s="35"/>
    </row>
    <row r="1007" spans="1:41" x14ac:dyDescent="0.35">
      <c r="A1007" s="7" t="str">
        <f>"B-" &amp; UPPER(TRIM(Table_Books[[#This Row],[Title]])) &amp; "|" &amp; UPPER(TRIM(Table_Books[[#This Row],[Author]]))</f>
        <v>B-THE GNOSTIC NEW AGE|DECONICK, APRIL</v>
      </c>
      <c r="B1007" s="28" t="str">
        <f>IF(COUNTIFS(Table_Books[Hash_ID],Table_Books[[#This Row],[Hash_ID]])&gt;1,"Y","N")</f>
        <v>N</v>
      </c>
      <c r="C1007" s="2" t="s">
        <v>20465</v>
      </c>
      <c r="D1007" s="2" t="s">
        <v>20466</v>
      </c>
      <c r="G1007" s="12"/>
      <c r="H1007" s="12"/>
      <c r="I1007" s="8"/>
      <c r="J1007" s="12"/>
      <c r="K1007" s="12"/>
      <c r="O1007" s="33"/>
      <c r="P1007" s="10"/>
      <c r="Q1007" s="10" t="s">
        <v>1860</v>
      </c>
      <c r="R1007" s="10"/>
      <c r="S1007" s="10"/>
      <c r="T1007" s="10" t="s">
        <v>1860</v>
      </c>
      <c r="U1007" s="10" t="s">
        <v>1860</v>
      </c>
      <c r="V1007" s="10"/>
      <c r="W1007" s="10"/>
      <c r="X1007" s="10"/>
      <c r="Y1007" s="10"/>
      <c r="Z1007" s="10"/>
      <c r="AA1007" s="10"/>
      <c r="AB1007" s="10"/>
      <c r="AE1007" s="12">
        <f>IFERROR(FLOOR(Table_Books[[#This Row],[Published_Date]],10), 0)</f>
        <v>0</v>
      </c>
      <c r="AF1007" s="2">
        <f>IFERROR(CEILING(VALUE(LEFT(Table_Books[[#This Row],[Published_Date]],FIND("-",Table_Books[[#This Row],[Published_Date]]&amp;"-")-1))/100, 1), 0)</f>
        <v>0</v>
      </c>
      <c r="AK1007" s="2" t="str">
        <f>Table_Books[[#This Row],[Title]]&amp;"_"&amp;Table_Books[[#This Row],[Author]]</f>
        <v>The Gnostic New Age_DeConick, April</v>
      </c>
      <c r="AL1007" s="2" t="str">
        <f>Table_Books[[#This Row],[Author]]&amp;"_"&amp;Table_Books[[#This Row],[Title]]</f>
        <v>DeConick, April_The Gnostic New Age</v>
      </c>
      <c r="AM1007" s="2" t="str">
        <f>Table_Books[[#This Row],[Title]]&amp;" by "&amp;Table_Books[[#This Row],[Author]]</f>
        <v>The Gnostic New Age by DeConick, April</v>
      </c>
    </row>
    <row r="1008" spans="1:41" x14ac:dyDescent="0.35">
      <c r="A1008" s="7" t="str">
        <f>"B-" &amp; UPPER(TRIM(Table_Books[[#This Row],[Title]])) &amp; "|" &amp; UPPER(TRIM(Table_Books[[#This Row],[Author]]))</f>
        <v>B-A JOURNAL OF THE PLAGUE YEAR|DEFOE, DANIEL</v>
      </c>
      <c r="B1008" s="35" t="str">
        <f>IF(COUNTIFS(Table_Books[Hash_ID],Table_Books[[#This Row],[Hash_ID]])&gt;1,"Y","N")</f>
        <v>N</v>
      </c>
      <c r="C1008" s="35" t="s">
        <v>19436</v>
      </c>
      <c r="D1008" s="35" t="s">
        <v>14630</v>
      </c>
      <c r="E1008" s="35"/>
      <c r="F1008" s="35"/>
      <c r="G1008" s="36"/>
      <c r="H1008" s="36"/>
      <c r="I1008" s="37"/>
      <c r="J1008" s="36"/>
      <c r="K1008" s="36"/>
      <c r="L1008" s="35"/>
      <c r="M1008" s="35"/>
      <c r="N1008" s="35"/>
      <c r="O1008" s="38"/>
      <c r="P1008" s="39"/>
      <c r="Q1008" s="10" t="s">
        <v>1860</v>
      </c>
      <c r="R1008" s="39"/>
      <c r="S1008" s="39"/>
      <c r="T1008" s="10" t="s">
        <v>1860</v>
      </c>
      <c r="U1008" s="10" t="s">
        <v>1860</v>
      </c>
      <c r="V1008" s="39"/>
      <c r="W1008" s="39"/>
      <c r="X1008" s="39"/>
      <c r="Y1008" s="39"/>
      <c r="Z1008" s="39"/>
      <c r="AA1008" s="39"/>
      <c r="AB1008" s="39"/>
      <c r="AC1008" s="35"/>
      <c r="AD1008" s="35"/>
      <c r="AE1008" s="36">
        <f>IFERROR(FLOOR(Table_Books[[#This Row],[Published_Date]],10), 0)</f>
        <v>0</v>
      </c>
      <c r="AF1008" s="35">
        <f>IFERROR(CEILING(VALUE(LEFT(Table_Books[[#This Row],[Published_Date]],FIND("-",Table_Books[[#This Row],[Published_Date]]&amp;"-")-1))/100, 1), 0)</f>
        <v>0</v>
      </c>
      <c r="AG1008" s="35"/>
      <c r="AH1008" s="35" t="s">
        <v>21593</v>
      </c>
      <c r="AI1008" s="35"/>
      <c r="AJ1008" s="35"/>
      <c r="AK1008" s="35" t="str">
        <f>Table_Books[[#This Row],[Title]]&amp;"_"&amp;Table_Books[[#This Row],[Author]]</f>
        <v>A Journal of the Plague Year_Defoe, Daniel</v>
      </c>
      <c r="AL1008" s="35" t="str">
        <f>Table_Books[[#This Row],[Author]]&amp;"_"&amp;Table_Books[[#This Row],[Title]]</f>
        <v>Defoe, Daniel_A Journal of the Plague Year</v>
      </c>
      <c r="AM1008" s="35" t="str">
        <f>Table_Books[[#This Row],[Title]]&amp;" by "&amp;Table_Books[[#This Row],[Author]]</f>
        <v>A Journal of the Plague Year by Defoe, Daniel</v>
      </c>
      <c r="AN1008" s="35"/>
      <c r="AO1008" s="35"/>
    </row>
    <row r="1009" spans="1:41" x14ac:dyDescent="0.35">
      <c r="A1009" s="7" t="str">
        <f>"B-" &amp; UPPER(TRIM(Table_Books[[#This Row],[Title]])) &amp; "|" &amp; UPPER(TRIM(Table_Books[[#This Row],[Author]]))</f>
        <v>B-MOLL FLANDERS|DEFOE, DANIEL</v>
      </c>
      <c r="B1009" s="28" t="str">
        <f>IF(COUNTIFS(Table_Books[Hash_ID],Table_Books[[#This Row],[Hash_ID]])&gt;1,"Y","N")</f>
        <v>Y</v>
      </c>
      <c r="C1009" s="24" t="s">
        <v>14629</v>
      </c>
      <c r="D1009" s="24" t="s">
        <v>14630</v>
      </c>
      <c r="G1009" s="12"/>
      <c r="H1009" s="12"/>
      <c r="I1009" s="8"/>
      <c r="J1009" s="12"/>
      <c r="K1009" s="12"/>
      <c r="O1009" s="33"/>
      <c r="P1009" s="10"/>
      <c r="Q1009" s="10" t="s">
        <v>1860</v>
      </c>
      <c r="R1009" s="10"/>
      <c r="S1009" s="10"/>
      <c r="T1009" s="10" t="s">
        <v>1860</v>
      </c>
      <c r="U1009" s="10" t="s">
        <v>1860</v>
      </c>
      <c r="V1009" s="10"/>
      <c r="W1009" s="10"/>
      <c r="X1009" s="10"/>
      <c r="Y1009" s="10"/>
      <c r="Z1009" s="10"/>
      <c r="AA1009" s="10"/>
      <c r="AB1009" s="10"/>
      <c r="AE1009" s="12">
        <f>IFERROR(FLOOR(Table_Books[[#This Row],[Published_Date]],10), 0)</f>
        <v>0</v>
      </c>
      <c r="AF1009" s="2">
        <f>IFERROR(CEILING(VALUE(LEFT(Table_Books[[#This Row],[Published_Date]],FIND("-",Table_Books[[#This Row],[Published_Date]]&amp;"-")-1))/100, 1), 0)</f>
        <v>0</v>
      </c>
      <c r="AK1009" s="24" t="str">
        <f>Table_Books[[#This Row],[Title]]&amp;"_"&amp;Table_Books[[#This Row],[Author]]</f>
        <v>Moll Flanders_Defoe, Daniel</v>
      </c>
      <c r="AL1009" s="24" t="str">
        <f>Table_Books[[#This Row],[Author]]&amp;"_"&amp;Table_Books[[#This Row],[Title]]</f>
        <v>Defoe, Daniel_Moll Flanders</v>
      </c>
      <c r="AM1009" s="24" t="str">
        <f>Table_Books[[#This Row],[Title]]&amp;" by "&amp;Table_Books[[#This Row],[Author]]</f>
        <v>Moll Flanders by Defoe, Daniel</v>
      </c>
    </row>
    <row r="1010" spans="1:41" x14ac:dyDescent="0.35">
      <c r="A1010" s="7" t="str">
        <f>"B-" &amp; UPPER(TRIM(Table_Books[[#This Row],[Title]])) &amp; "|" &amp; UPPER(TRIM(Table_Books[[#This Row],[Author]]))</f>
        <v>B-MOLL FLANDERS|DEFOE, DANIEL</v>
      </c>
      <c r="B1010" s="35" t="str">
        <f>IF(COUNTIFS(Table_Books[Hash_ID],Table_Books[[#This Row],[Hash_ID]])&gt;1,"Y","N")</f>
        <v>Y</v>
      </c>
      <c r="C1010" s="35" t="s">
        <v>14629</v>
      </c>
      <c r="D1010" s="35" t="s">
        <v>14630</v>
      </c>
      <c r="E1010" s="35"/>
      <c r="F1010" s="35"/>
      <c r="G1010" s="36"/>
      <c r="H1010" s="36"/>
      <c r="I1010" s="37"/>
      <c r="J1010" s="36"/>
      <c r="K1010" s="36"/>
      <c r="L1010" s="35"/>
      <c r="M1010" s="35"/>
      <c r="N1010" s="35"/>
      <c r="O1010" s="38"/>
      <c r="P1010" s="39"/>
      <c r="Q1010" s="10" t="s">
        <v>1860</v>
      </c>
      <c r="R1010" s="39"/>
      <c r="S1010" s="39"/>
      <c r="T1010" s="10" t="s">
        <v>1860</v>
      </c>
      <c r="U1010" s="10" t="s">
        <v>1860</v>
      </c>
      <c r="V1010" s="39"/>
      <c r="W1010" s="39"/>
      <c r="X1010" s="39"/>
      <c r="Y1010" s="39"/>
      <c r="Z1010" s="39"/>
      <c r="AA1010" s="39"/>
      <c r="AB1010" s="39"/>
      <c r="AC1010" s="35"/>
      <c r="AD1010" s="35"/>
      <c r="AE1010" s="36">
        <f>IFERROR(FLOOR(Table_Books[[#This Row],[Published_Date]],10), 0)</f>
        <v>0</v>
      </c>
      <c r="AF1010" s="35">
        <f>IFERROR(CEILING(VALUE(LEFT(Table_Books[[#This Row],[Published_Date]],FIND("-",Table_Books[[#This Row],[Published_Date]]&amp;"-")-1))/100, 1), 0)</f>
        <v>0</v>
      </c>
      <c r="AG1010" s="35"/>
      <c r="AH1010" s="35" t="s">
        <v>21593</v>
      </c>
      <c r="AI1010" s="35"/>
      <c r="AJ1010" s="35"/>
      <c r="AK1010" s="35" t="str">
        <f>Table_Books[[#This Row],[Title]]&amp;"_"&amp;Table_Books[[#This Row],[Author]]</f>
        <v>Moll Flanders_Defoe, Daniel</v>
      </c>
      <c r="AL1010" s="35" t="str">
        <f>Table_Books[[#This Row],[Author]]&amp;"_"&amp;Table_Books[[#This Row],[Title]]</f>
        <v>Defoe, Daniel_Moll Flanders</v>
      </c>
      <c r="AM1010" s="35" t="str">
        <f>Table_Books[[#This Row],[Title]]&amp;" by "&amp;Table_Books[[#This Row],[Author]]</f>
        <v>Moll Flanders by Defoe, Daniel</v>
      </c>
      <c r="AN1010" s="35"/>
      <c r="AO1010" s="35"/>
    </row>
    <row r="1011" spans="1:41" x14ac:dyDescent="0.35">
      <c r="A1011" s="7" t="str">
        <f>"B-" &amp; UPPER(TRIM(Table_Books[[#This Row],[Title]])) &amp; "|" &amp; UPPER(TRIM(Table_Books[[#This Row],[Author]]))</f>
        <v>B-ROBINSON CRUSOE|DEFOE, DANIEL</v>
      </c>
      <c r="B1011" s="28" t="str">
        <f>IF(COUNTIFS(Table_Books[Hash_ID],Table_Books[[#This Row],[Hash_ID]])&gt;1,"Y","N")</f>
        <v>Y</v>
      </c>
      <c r="C1011" s="24" t="s">
        <v>14656</v>
      </c>
      <c r="D1011" s="24" t="s">
        <v>14630</v>
      </c>
      <c r="G1011" s="12"/>
      <c r="H1011" s="12"/>
      <c r="I1011" s="8"/>
      <c r="J1011" s="12"/>
      <c r="K1011" s="12"/>
      <c r="O1011" s="33"/>
      <c r="P1011" s="10"/>
      <c r="Q1011" s="10" t="s">
        <v>1860</v>
      </c>
      <c r="R1011" s="10"/>
      <c r="S1011" s="10"/>
      <c r="T1011" s="10" t="s">
        <v>1860</v>
      </c>
      <c r="U1011" s="10" t="s">
        <v>1860</v>
      </c>
      <c r="V1011" s="10"/>
      <c r="W1011" s="10"/>
      <c r="X1011" s="10"/>
      <c r="Y1011" s="10"/>
      <c r="Z1011" s="10"/>
      <c r="AA1011" s="10"/>
      <c r="AB1011" s="10"/>
      <c r="AE1011" s="12">
        <f>IFERROR(FLOOR(Table_Books[[#This Row],[Published_Date]],10), 0)</f>
        <v>0</v>
      </c>
      <c r="AF1011" s="2">
        <f>IFERROR(CEILING(VALUE(LEFT(Table_Books[[#This Row],[Published_Date]],FIND("-",Table_Books[[#This Row],[Published_Date]]&amp;"-")-1))/100, 1), 0)</f>
        <v>0</v>
      </c>
      <c r="AK1011" s="24" t="str">
        <f>Table_Books[[#This Row],[Title]]&amp;"_"&amp;Table_Books[[#This Row],[Author]]</f>
        <v>Robinson Crusoe_Defoe, Daniel</v>
      </c>
      <c r="AL1011" s="24" t="str">
        <f>Table_Books[[#This Row],[Author]]&amp;"_"&amp;Table_Books[[#This Row],[Title]]</f>
        <v>Defoe, Daniel_Robinson Crusoe</v>
      </c>
      <c r="AM1011" s="24" t="str">
        <f>Table_Books[[#This Row],[Title]]&amp;" by "&amp;Table_Books[[#This Row],[Author]]</f>
        <v>Robinson Crusoe by Defoe, Daniel</v>
      </c>
    </row>
    <row r="1012" spans="1:41" x14ac:dyDescent="0.35">
      <c r="A1012" s="7" t="str">
        <f>"B-" &amp; UPPER(TRIM(Table_Books[[#This Row],[Title]])) &amp; "|" &amp; UPPER(TRIM(Table_Books[[#This Row],[Author]]))</f>
        <v>B-ROBINSON CRUSOE|DEFOE, DANIEL</v>
      </c>
      <c r="B1012" s="35" t="str">
        <f>IF(COUNTIFS(Table_Books[Hash_ID],Table_Books[[#This Row],[Hash_ID]])&gt;1,"Y","N")</f>
        <v>Y</v>
      </c>
      <c r="C1012" s="35" t="s">
        <v>14656</v>
      </c>
      <c r="D1012" s="35" t="s">
        <v>14630</v>
      </c>
      <c r="E1012" s="35"/>
      <c r="F1012" s="35"/>
      <c r="G1012" s="36"/>
      <c r="H1012" s="36"/>
      <c r="I1012" s="37"/>
      <c r="J1012" s="36"/>
      <c r="K1012" s="36"/>
      <c r="L1012" s="35"/>
      <c r="M1012" s="35"/>
      <c r="N1012" s="35"/>
      <c r="O1012" s="38"/>
      <c r="P1012" s="39"/>
      <c r="Q1012" s="10" t="s">
        <v>1860</v>
      </c>
      <c r="R1012" s="39"/>
      <c r="S1012" s="39"/>
      <c r="T1012" s="10" t="s">
        <v>1860</v>
      </c>
      <c r="U1012" s="10" t="s">
        <v>1860</v>
      </c>
      <c r="V1012" s="39"/>
      <c r="W1012" s="39"/>
      <c r="X1012" s="39"/>
      <c r="Y1012" s="39"/>
      <c r="Z1012" s="39"/>
      <c r="AA1012" s="39"/>
      <c r="AB1012" s="39"/>
      <c r="AC1012" s="35"/>
      <c r="AD1012" s="35"/>
      <c r="AE1012" s="36">
        <f>IFERROR(FLOOR(Table_Books[[#This Row],[Published_Date]],10), 0)</f>
        <v>0</v>
      </c>
      <c r="AF1012" s="35">
        <f>IFERROR(CEILING(VALUE(LEFT(Table_Books[[#This Row],[Published_Date]],FIND("-",Table_Books[[#This Row],[Published_Date]]&amp;"-")-1))/100, 1), 0)</f>
        <v>0</v>
      </c>
      <c r="AG1012" s="35"/>
      <c r="AH1012" s="35" t="s">
        <v>21593</v>
      </c>
      <c r="AI1012" s="35"/>
      <c r="AJ1012" s="35"/>
      <c r="AK1012" s="35" t="str">
        <f>Table_Books[[#This Row],[Title]]&amp;"_"&amp;Table_Books[[#This Row],[Author]]</f>
        <v>Robinson Crusoe_Defoe, Daniel</v>
      </c>
      <c r="AL1012" s="35" t="str">
        <f>Table_Books[[#This Row],[Author]]&amp;"_"&amp;Table_Books[[#This Row],[Title]]</f>
        <v>Defoe, Daniel_Robinson Crusoe</v>
      </c>
      <c r="AM1012" s="35" t="str">
        <f>Table_Books[[#This Row],[Title]]&amp;" by "&amp;Table_Books[[#This Row],[Author]]</f>
        <v>Robinson Crusoe by Defoe, Daniel</v>
      </c>
      <c r="AN1012" s="35"/>
      <c r="AO1012" s="35"/>
    </row>
    <row r="1013" spans="1:41" ht="29" x14ac:dyDescent="0.35">
      <c r="A1013" s="7" t="str">
        <f>"B-" &amp; UPPER(TRIM(Table_Books[[#This Row],[Title]])) &amp; "|" &amp; UPPER(TRIM(Table_Books[[#This Row],[Author]]))</f>
        <v>B-BABEL-17 / NOVA / STARS IN MY POCKET LIKE GRAINS OF SAND|DELANY, SAMUEL R.</v>
      </c>
      <c r="B1013" s="35" t="str">
        <f>IF(COUNTIFS(Table_Books[Hash_ID],Table_Books[[#This Row],[Hash_ID]])&gt;1,"Y","N")</f>
        <v>N</v>
      </c>
      <c r="C1013" s="35" t="s">
        <v>20128</v>
      </c>
      <c r="D1013" s="35" t="s">
        <v>12804</v>
      </c>
      <c r="E1013" s="35"/>
      <c r="F1013" s="35"/>
      <c r="G1013" s="36"/>
      <c r="H1013" s="36"/>
      <c r="I1013" s="37"/>
      <c r="J1013" s="36"/>
      <c r="K1013" s="36"/>
      <c r="L1013" s="35"/>
      <c r="M1013" s="35"/>
      <c r="N1013" s="35"/>
      <c r="O1013" s="38"/>
      <c r="P1013" s="39"/>
      <c r="Q1013" s="10" t="s">
        <v>1860</v>
      </c>
      <c r="R1013" s="39"/>
      <c r="S1013" s="39"/>
      <c r="T1013" s="10" t="s">
        <v>1860</v>
      </c>
      <c r="U1013" s="10" t="s">
        <v>1860</v>
      </c>
      <c r="V1013" s="39"/>
      <c r="W1013" s="39"/>
      <c r="X1013" s="39"/>
      <c r="Y1013" s="39"/>
      <c r="Z1013" s="39"/>
      <c r="AA1013" s="39"/>
      <c r="AB1013" s="39"/>
      <c r="AC1013" s="35"/>
      <c r="AD1013" s="35"/>
      <c r="AE1013" s="36">
        <f>IFERROR(FLOOR(Table_Books[[#This Row],[Published_Date]],10), 0)</f>
        <v>0</v>
      </c>
      <c r="AF1013" s="35">
        <f>IFERROR(CEILING(VALUE(LEFT(Table_Books[[#This Row],[Published_Date]],FIND("-",Table_Books[[#This Row],[Published_Date]]&amp;"-")-1))/100, 1), 0)</f>
        <v>0</v>
      </c>
      <c r="AG1013" s="35"/>
      <c r="AH1013" s="35"/>
      <c r="AI1013" s="35"/>
      <c r="AJ1013" s="35"/>
      <c r="AK1013" s="35" t="str">
        <f>Table_Books[[#This Row],[Title]]&amp;"_"&amp;Table_Books[[#This Row],[Author]]</f>
        <v>Babel-17 / Nova / Stars in My Pocket Like Grains of Sand_Delany, Samuel R.</v>
      </c>
      <c r="AL1013" s="35" t="str">
        <f>Table_Books[[#This Row],[Author]]&amp;"_"&amp;Table_Books[[#This Row],[Title]]</f>
        <v>Delany, Samuel R._Babel-17 / Nova / Stars in My Pocket Like Grains of Sand</v>
      </c>
      <c r="AM1013" s="35" t="str">
        <f>Table_Books[[#This Row],[Title]]&amp;" by "&amp;Table_Books[[#This Row],[Author]]</f>
        <v>Babel-17 / Nova / Stars in My Pocket Like Grains of Sand by Delany, Samuel R.</v>
      </c>
      <c r="AN1013" s="35"/>
      <c r="AO1013" s="35"/>
    </row>
    <row r="1014" spans="1:41" x14ac:dyDescent="0.35">
      <c r="A1014" s="7" t="str">
        <f>"B-" &amp; UPPER(TRIM(Table_Books[[#This Row],[Title]])) &amp; "|" &amp; UPPER(TRIM(Table_Books[[#This Row],[Author]]))</f>
        <v>B-DHALGREN|DELANY, SAMUEL R.</v>
      </c>
      <c r="B1014" s="28" t="str">
        <f>IF(COUNTIFS(Table_Books[Hash_ID],Table_Books[[#This Row],[Hash_ID]])&gt;1,"Y","N")</f>
        <v>Y</v>
      </c>
      <c r="C1014" s="2" t="s">
        <v>16586</v>
      </c>
      <c r="D1014" s="2" t="s">
        <v>12804</v>
      </c>
      <c r="G1014" s="12"/>
      <c r="H1014" s="12"/>
      <c r="I1014" s="8"/>
      <c r="J1014" s="12"/>
      <c r="K1014" s="12"/>
      <c r="O1014" s="33">
        <v>5</v>
      </c>
      <c r="P1014" s="10"/>
      <c r="Q1014" s="10" t="s">
        <v>1860</v>
      </c>
      <c r="R1014" s="10"/>
      <c r="S1014" s="10"/>
      <c r="T1014" s="10" t="s">
        <v>1860</v>
      </c>
      <c r="U1014" s="10" t="s">
        <v>1860</v>
      </c>
      <c r="V1014" s="10" t="s">
        <v>1824</v>
      </c>
      <c r="W1014" s="10"/>
      <c r="X1014" s="10"/>
      <c r="Y1014" s="10"/>
      <c r="Z1014" s="10"/>
      <c r="AA1014" s="10"/>
      <c r="AB1014" s="10"/>
      <c r="AE1014" s="12">
        <f>IFERROR(FLOOR(Table_Books[[#This Row],[Published_Date]],10), 0)</f>
        <v>0</v>
      </c>
      <c r="AF1014" s="2">
        <f>IFERROR(CEILING(VALUE(LEFT(Table_Books[[#This Row],[Published_Date]],FIND("-",Table_Books[[#This Row],[Published_Date]]&amp;"-")-1))/100, 1), 0)</f>
        <v>0</v>
      </c>
      <c r="AK1014" s="2" t="str">
        <f>Table_Books[[#This Row],[Title]]&amp;"_"&amp;Table_Books[[#This Row],[Author]]</f>
        <v>Dhalgren_Delany, Samuel R.</v>
      </c>
      <c r="AL1014" s="2" t="str">
        <f>Table_Books[[#This Row],[Author]]&amp;"_"&amp;Table_Books[[#This Row],[Title]]</f>
        <v>Delany, Samuel R._Dhalgren</v>
      </c>
      <c r="AM1014" s="2" t="str">
        <f>Table_Books[[#This Row],[Title]]&amp;" by "&amp;Table_Books[[#This Row],[Author]]</f>
        <v>Dhalgren by Delany, Samuel R.</v>
      </c>
    </row>
    <row r="1015" spans="1:41" x14ac:dyDescent="0.35">
      <c r="A1015" s="7" t="str">
        <f>"B-" &amp; UPPER(TRIM(Table_Books[[#This Row],[Title]])) &amp; "|" &amp; UPPER(TRIM(Table_Books[[#This Row],[Author]]))</f>
        <v>B-DHALGREN|DELANY, SAMUEL R.</v>
      </c>
      <c r="B1015" s="35" t="str">
        <f>IF(COUNTIFS(Table_Books[Hash_ID],Table_Books[[#This Row],[Hash_ID]])&gt;1,"Y","N")</f>
        <v>Y</v>
      </c>
      <c r="C1015" s="35" t="s">
        <v>16586</v>
      </c>
      <c r="D1015" s="35" t="s">
        <v>12804</v>
      </c>
      <c r="E1015" s="35"/>
      <c r="F1015" s="35"/>
      <c r="G1015" s="36"/>
      <c r="H1015" s="36"/>
      <c r="I1015" s="37"/>
      <c r="J1015" s="36"/>
      <c r="K1015" s="36"/>
      <c r="L1015" s="35"/>
      <c r="M1015" s="35"/>
      <c r="N1015" s="35"/>
      <c r="O1015" s="38"/>
      <c r="P1015" s="39"/>
      <c r="Q1015" s="10" t="s">
        <v>1860</v>
      </c>
      <c r="R1015" s="39"/>
      <c r="S1015" s="39"/>
      <c r="T1015" s="10" t="s">
        <v>1860</v>
      </c>
      <c r="U1015" s="10" t="s">
        <v>1860</v>
      </c>
      <c r="V1015" s="39"/>
      <c r="W1015" s="39"/>
      <c r="X1015" s="39"/>
      <c r="Y1015" s="39"/>
      <c r="Z1015" s="39"/>
      <c r="AA1015" s="39"/>
      <c r="AB1015" s="39"/>
      <c r="AC1015" s="35"/>
      <c r="AD1015" s="35"/>
      <c r="AE1015" s="36">
        <f>IFERROR(FLOOR(Table_Books[[#This Row],[Published_Date]],10), 0)</f>
        <v>0</v>
      </c>
      <c r="AF1015" s="35">
        <f>IFERROR(CEILING(VALUE(LEFT(Table_Books[[#This Row],[Published_Date]],FIND("-",Table_Books[[#This Row],[Published_Date]]&amp;"-")-1))/100, 1), 0)</f>
        <v>0</v>
      </c>
      <c r="AG1015" s="35"/>
      <c r="AH1015" s="35"/>
      <c r="AI1015" s="35"/>
      <c r="AJ1015" s="35"/>
      <c r="AK1015" s="35" t="str">
        <f>Table_Books[[#This Row],[Title]]&amp;"_"&amp;Table_Books[[#This Row],[Author]]</f>
        <v>Dhalgren_Delany, Samuel R.</v>
      </c>
      <c r="AL1015" s="35" t="str">
        <f>Table_Books[[#This Row],[Author]]&amp;"_"&amp;Table_Books[[#This Row],[Title]]</f>
        <v>Delany, Samuel R._Dhalgren</v>
      </c>
      <c r="AM1015" s="35" t="str">
        <f>Table_Books[[#This Row],[Title]]&amp;" by "&amp;Table_Books[[#This Row],[Author]]</f>
        <v>Dhalgren by Delany, Samuel R.</v>
      </c>
      <c r="AN1015" s="35"/>
      <c r="AO1015" s="35"/>
    </row>
    <row r="1016" spans="1:41" x14ac:dyDescent="0.35">
      <c r="A1016" s="7" t="str">
        <f>"B-" &amp; UPPER(TRIM(Table_Books[[#This Row],[Title]])) &amp; "|" &amp; UPPER(TRIM(Table_Books[[#This Row],[Author]]))</f>
        <v>B-HOGG|DELANY, SAMUEL R.</v>
      </c>
      <c r="B1016" s="28" t="str">
        <f>IF(COUNTIFS(Table_Books[Hash_ID],Table_Books[[#This Row],[Hash_ID]])&gt;1,"Y","N")</f>
        <v>Y</v>
      </c>
      <c r="C1016" s="2" t="s">
        <v>544</v>
      </c>
      <c r="D1016" s="2" t="s">
        <v>12804</v>
      </c>
      <c r="G1016" s="12"/>
      <c r="H1016" s="12"/>
      <c r="I1016" s="8"/>
      <c r="J1016" s="12"/>
      <c r="K1016" s="12"/>
      <c r="O1016" s="33">
        <v>2</v>
      </c>
      <c r="P1016" s="10"/>
      <c r="Q1016" s="10" t="s">
        <v>1860</v>
      </c>
      <c r="R1016" s="10"/>
      <c r="S1016" s="10"/>
      <c r="T1016" s="10" t="s">
        <v>1860</v>
      </c>
      <c r="U1016" s="10" t="s">
        <v>1860</v>
      </c>
      <c r="V1016" s="10"/>
      <c r="W1016" s="10"/>
      <c r="X1016" s="10"/>
      <c r="Y1016" s="10"/>
      <c r="Z1016" s="10"/>
      <c r="AA1016" s="10"/>
      <c r="AB1016" s="10"/>
      <c r="AE1016" s="12">
        <f>IFERROR(FLOOR(Table_Books[[#This Row],[Published_Date]],10), 0)</f>
        <v>0</v>
      </c>
      <c r="AF1016" s="2">
        <f>IFERROR(CEILING(VALUE(LEFT(Table_Books[[#This Row],[Published_Date]],FIND("-",Table_Books[[#This Row],[Published_Date]]&amp;"-")-1))/100, 1), 0)</f>
        <v>0</v>
      </c>
      <c r="AH1016" s="2" t="s">
        <v>20450</v>
      </c>
      <c r="AK1016" s="2" t="str">
        <f>Table_Books[[#This Row],[Title]]&amp;"_"&amp;Table_Books[[#This Row],[Author]]</f>
        <v>Hogg_Delany, Samuel R.</v>
      </c>
      <c r="AL1016" s="2" t="str">
        <f>Table_Books[[#This Row],[Author]]&amp;"_"&amp;Table_Books[[#This Row],[Title]]</f>
        <v>Delany, Samuel R._Hogg</v>
      </c>
      <c r="AM1016" s="2" t="str">
        <f>Table_Books[[#This Row],[Title]]&amp;" by "&amp;Table_Books[[#This Row],[Author]]</f>
        <v>Hogg by Delany, Samuel R.</v>
      </c>
    </row>
    <row r="1017" spans="1:41" x14ac:dyDescent="0.35">
      <c r="A1017" s="7" t="str">
        <f>"B-" &amp; UPPER(TRIM(Table_Books[[#This Row],[Title]])) &amp; "|" &amp; UPPER(TRIM(Table_Books[[#This Row],[Author]]))</f>
        <v>B-HOGG|DELANY, SAMUEL R.</v>
      </c>
      <c r="B1017" s="35" t="str">
        <f>IF(COUNTIFS(Table_Books[Hash_ID],Table_Books[[#This Row],[Hash_ID]])&gt;1,"Y","N")</f>
        <v>Y</v>
      </c>
      <c r="C1017" s="35" t="s">
        <v>544</v>
      </c>
      <c r="D1017" s="35" t="s">
        <v>12804</v>
      </c>
      <c r="E1017" s="35"/>
      <c r="F1017" s="35"/>
      <c r="G1017" s="36"/>
      <c r="H1017" s="36"/>
      <c r="I1017" s="37"/>
      <c r="J1017" s="36"/>
      <c r="K1017" s="36"/>
      <c r="L1017" s="35"/>
      <c r="M1017" s="35"/>
      <c r="N1017" s="35"/>
      <c r="O1017" s="38"/>
      <c r="P1017" s="39"/>
      <c r="Q1017" s="10" t="s">
        <v>1860</v>
      </c>
      <c r="R1017" s="39"/>
      <c r="S1017" s="39"/>
      <c r="T1017" s="10" t="s">
        <v>1860</v>
      </c>
      <c r="U1017" s="10" t="s">
        <v>1860</v>
      </c>
      <c r="V1017" s="39"/>
      <c r="W1017" s="39"/>
      <c r="X1017" s="39"/>
      <c r="Y1017" s="39"/>
      <c r="Z1017" s="39"/>
      <c r="AA1017" s="39"/>
      <c r="AB1017" s="39"/>
      <c r="AC1017" s="35"/>
      <c r="AD1017" s="35"/>
      <c r="AE1017" s="36">
        <f>IFERROR(FLOOR(Table_Books[[#This Row],[Published_Date]],10), 0)</f>
        <v>0</v>
      </c>
      <c r="AF1017" s="35">
        <f>IFERROR(CEILING(VALUE(LEFT(Table_Books[[#This Row],[Published_Date]],FIND("-",Table_Books[[#This Row],[Published_Date]]&amp;"-")-1))/100, 1), 0)</f>
        <v>0</v>
      </c>
      <c r="AG1017" s="35"/>
      <c r="AH1017" s="35"/>
      <c r="AI1017" s="35"/>
      <c r="AJ1017" s="35"/>
      <c r="AK1017" s="35" t="str">
        <f>Table_Books[[#This Row],[Title]]&amp;"_"&amp;Table_Books[[#This Row],[Author]]</f>
        <v>Hogg_Delany, Samuel R.</v>
      </c>
      <c r="AL1017" s="35" t="str">
        <f>Table_Books[[#This Row],[Author]]&amp;"_"&amp;Table_Books[[#This Row],[Title]]</f>
        <v>Delany, Samuel R._Hogg</v>
      </c>
      <c r="AM1017" s="35" t="str">
        <f>Table_Books[[#This Row],[Title]]&amp;" by "&amp;Table_Books[[#This Row],[Author]]</f>
        <v>Hogg by Delany, Samuel R.</v>
      </c>
      <c r="AN1017" s="35"/>
      <c r="AO1017" s="35"/>
    </row>
    <row r="1018" spans="1:41" ht="29" x14ac:dyDescent="0.35">
      <c r="A1018" s="7" t="str">
        <f>"B-" &amp; UPPER(TRIM(Table_Books[[#This Row],[Title]])) &amp; "|" &amp; UPPER(TRIM(Table_Books[[#This Row],[Author]]))</f>
        <v>B-HOGG|DELANY, SAMUEL R.</v>
      </c>
      <c r="B1018" s="35" t="str">
        <f>IF(COUNTIFS(Table_Books[Hash_ID],Table_Books[[#This Row],[Hash_ID]])&gt;1,"Y","N")</f>
        <v>Y</v>
      </c>
      <c r="C1018" s="35" t="s">
        <v>544</v>
      </c>
      <c r="D1018" s="35" t="s">
        <v>12804</v>
      </c>
      <c r="E1018" s="35"/>
      <c r="F1018" s="35"/>
      <c r="G1018" s="36"/>
      <c r="H1018" s="36"/>
      <c r="I1018" s="37"/>
      <c r="J1018" s="36"/>
      <c r="K1018" s="36"/>
      <c r="L1018" s="35"/>
      <c r="M1018" s="35"/>
      <c r="N1018" s="35"/>
      <c r="O1018" s="38"/>
      <c r="P1018" s="39"/>
      <c r="Q1018" s="10" t="s">
        <v>1860</v>
      </c>
      <c r="R1018" s="39"/>
      <c r="S1018" s="39"/>
      <c r="T1018" s="10" t="s">
        <v>1860</v>
      </c>
      <c r="U1018" s="10" t="s">
        <v>1860</v>
      </c>
      <c r="V1018" s="39"/>
      <c r="W1018" s="39"/>
      <c r="X1018" s="39"/>
      <c r="Y1018" s="39"/>
      <c r="Z1018" s="39"/>
      <c r="AA1018" s="39"/>
      <c r="AB1018" s="39"/>
      <c r="AC1018" s="35"/>
      <c r="AD1018" s="35"/>
      <c r="AE1018" s="36">
        <f>IFERROR(FLOOR(Table_Books[[#This Row],[Published_Date]],10), 0)</f>
        <v>0</v>
      </c>
      <c r="AF1018" s="35">
        <f>IFERROR(CEILING(VALUE(LEFT(Table_Books[[#This Row],[Published_Date]],FIND("-",Table_Books[[#This Row],[Published_Date]]&amp;"-")-1))/100, 1), 0)</f>
        <v>0</v>
      </c>
      <c r="AG1018" s="35"/>
      <c r="AH1018" s="35" t="s">
        <v>21576</v>
      </c>
      <c r="AI1018" s="35"/>
      <c r="AJ1018" s="35" t="s">
        <v>20417</v>
      </c>
      <c r="AK1018" s="35" t="str">
        <f>Table_Books[[#This Row],[Title]]&amp;"_"&amp;Table_Books[[#This Row],[Author]]</f>
        <v>Hogg_Delany, Samuel R.</v>
      </c>
      <c r="AL1018" s="35" t="str">
        <f>Table_Books[[#This Row],[Author]]&amp;"_"&amp;Table_Books[[#This Row],[Title]]</f>
        <v>Delany, Samuel R._Hogg</v>
      </c>
      <c r="AM1018" s="35" t="str">
        <f>Table_Books[[#This Row],[Title]]&amp;" by "&amp;Table_Books[[#This Row],[Author]]</f>
        <v>Hogg by Delany, Samuel R.</v>
      </c>
      <c r="AN1018" s="35"/>
      <c r="AO1018" s="35"/>
    </row>
    <row r="1019" spans="1:41" x14ac:dyDescent="0.35">
      <c r="A1019" s="7" t="str">
        <f>"B-" &amp; UPPER(TRIM(Table_Books[[#This Row],[Title]])) &amp; "|" &amp; UPPER(TRIM(Table_Books[[#This Row],[Author]]))</f>
        <v>B-A THOUSAND PLATEAUS|DELEUZE, G. &amp; GUATTARI, F.</v>
      </c>
      <c r="B1019" s="35" t="str">
        <f>IF(COUNTIFS(Table_Books[Hash_ID],Table_Books[[#This Row],[Hash_ID]])&gt;1,"Y","N")</f>
        <v>N</v>
      </c>
      <c r="C1019" s="35" t="s">
        <v>8871</v>
      </c>
      <c r="D1019" s="48" t="s">
        <v>19766</v>
      </c>
      <c r="E1019" s="35"/>
      <c r="F1019" s="35"/>
      <c r="G1019" s="36"/>
      <c r="H1019" s="36"/>
      <c r="I1019" s="37"/>
      <c r="J1019" s="36"/>
      <c r="K1019" s="36"/>
      <c r="L1019" s="35"/>
      <c r="M1019" s="35"/>
      <c r="N1019" s="35"/>
      <c r="O1019" s="38"/>
      <c r="P1019" s="39"/>
      <c r="Q1019" s="10" t="s">
        <v>1860</v>
      </c>
      <c r="R1019" s="39"/>
      <c r="S1019" s="39"/>
      <c r="T1019" s="10" t="s">
        <v>1860</v>
      </c>
      <c r="U1019" s="10" t="s">
        <v>1860</v>
      </c>
      <c r="V1019" s="39"/>
      <c r="W1019" s="39"/>
      <c r="X1019" s="39"/>
      <c r="Y1019" s="39"/>
      <c r="Z1019" s="39"/>
      <c r="AA1019" s="39"/>
      <c r="AB1019" s="39"/>
      <c r="AC1019" s="35"/>
      <c r="AD1019" s="35"/>
      <c r="AE1019" s="36">
        <f>IFERROR(FLOOR(Table_Books[[#This Row],[Published_Date]],10), 0)</f>
        <v>0</v>
      </c>
      <c r="AF1019" s="35">
        <f>IFERROR(CEILING(VALUE(LEFT(Table_Books[[#This Row],[Published_Date]],FIND("-",Table_Books[[#This Row],[Published_Date]]&amp;"-")-1))/100, 1), 0)</f>
        <v>0</v>
      </c>
      <c r="AG1019" s="35"/>
      <c r="AH1019" s="35"/>
      <c r="AI1019" s="35"/>
      <c r="AJ1019" s="35"/>
      <c r="AK1019" s="35" t="str">
        <f>Table_Books[[#This Row],[Title]]&amp;"_"&amp;Table_Books[[#This Row],[Author]]</f>
        <v>A Thousand Plateaus_Deleuze, G. &amp; Guattari, F.</v>
      </c>
      <c r="AL1019" s="35" t="str">
        <f>Table_Books[[#This Row],[Author]]&amp;"_"&amp;Table_Books[[#This Row],[Title]]</f>
        <v>Deleuze, G. &amp; Guattari, F._A Thousand Plateaus</v>
      </c>
      <c r="AM1019" s="35" t="str">
        <f>Table_Books[[#This Row],[Title]]&amp;" by "&amp;Table_Books[[#This Row],[Author]]</f>
        <v>A Thousand Plateaus by Deleuze, G. &amp; Guattari, F.</v>
      </c>
      <c r="AN1019" s="35"/>
      <c r="AO1019" s="35"/>
    </row>
    <row r="1020" spans="1:41" x14ac:dyDescent="0.35">
      <c r="A1020" s="7" t="str">
        <f>"B-" &amp; UPPER(TRIM(Table_Books[[#This Row],[Title]])) &amp; "|" &amp; UPPER(TRIM(Table_Books[[#This Row],[Author]]))</f>
        <v>B-ANTI-OEDIPUS|DELEUZE, G. &amp; GUATTARI, F.</v>
      </c>
      <c r="B1020" s="35" t="str">
        <f>IF(COUNTIFS(Table_Books[Hash_ID],Table_Books[[#This Row],[Hash_ID]])&gt;1,"Y","N")</f>
        <v>N</v>
      </c>
      <c r="C1020" s="35" t="s">
        <v>8870</v>
      </c>
      <c r="D1020" s="48" t="s">
        <v>19766</v>
      </c>
      <c r="E1020" s="35"/>
      <c r="F1020" s="35"/>
      <c r="G1020" s="36"/>
      <c r="H1020" s="36"/>
      <c r="I1020" s="37"/>
      <c r="J1020" s="36"/>
      <c r="K1020" s="36"/>
      <c r="L1020" s="35"/>
      <c r="M1020" s="35"/>
      <c r="N1020" s="35"/>
      <c r="O1020" s="38"/>
      <c r="P1020" s="39"/>
      <c r="Q1020" s="10" t="s">
        <v>1860</v>
      </c>
      <c r="R1020" s="39"/>
      <c r="S1020" s="39"/>
      <c r="T1020" s="10" t="s">
        <v>1860</v>
      </c>
      <c r="U1020" s="10" t="s">
        <v>1860</v>
      </c>
      <c r="V1020" s="39"/>
      <c r="W1020" s="39"/>
      <c r="X1020" s="39"/>
      <c r="Y1020" s="39"/>
      <c r="Z1020" s="39"/>
      <c r="AA1020" s="39"/>
      <c r="AB1020" s="39"/>
      <c r="AC1020" s="35"/>
      <c r="AD1020" s="35"/>
      <c r="AE1020" s="36">
        <f>IFERROR(FLOOR(Table_Books[[#This Row],[Published_Date]],10), 0)</f>
        <v>0</v>
      </c>
      <c r="AF1020" s="35">
        <f>IFERROR(CEILING(VALUE(LEFT(Table_Books[[#This Row],[Published_Date]],FIND("-",Table_Books[[#This Row],[Published_Date]]&amp;"-")-1))/100, 1), 0)</f>
        <v>0</v>
      </c>
      <c r="AG1020" s="35"/>
      <c r="AH1020" s="35"/>
      <c r="AI1020" s="35"/>
      <c r="AJ1020" s="35"/>
      <c r="AK1020" s="35" t="str">
        <f>Table_Books[[#This Row],[Title]]&amp;"_"&amp;Table_Books[[#This Row],[Author]]</f>
        <v>Anti-Oedipus_Deleuze, G. &amp; Guattari, F.</v>
      </c>
      <c r="AL1020" s="35" t="str">
        <f>Table_Books[[#This Row],[Author]]&amp;"_"&amp;Table_Books[[#This Row],[Title]]</f>
        <v>Deleuze, G. &amp; Guattari, F._Anti-Oedipus</v>
      </c>
      <c r="AM1020" s="35" t="str">
        <f>Table_Books[[#This Row],[Title]]&amp;" by "&amp;Table_Books[[#This Row],[Author]]</f>
        <v>Anti-Oedipus by Deleuze, G. &amp; Guattari, F.</v>
      </c>
      <c r="AN1020" s="35"/>
      <c r="AO1020" s="35"/>
    </row>
    <row r="1021" spans="1:41" x14ac:dyDescent="0.35">
      <c r="A1021" s="7" t="str">
        <f>"B-" &amp; UPPER(TRIM(Table_Books[[#This Row],[Title]])) &amp; "|" &amp; UPPER(TRIM(Table_Books[[#This Row],[Author]]))</f>
        <v>B-ANTI-OEDIPUS / A THOUSAND PLATEAUS|DELEUZE, G. &amp; GUATTARI, F.</v>
      </c>
      <c r="B1021" s="35" t="str">
        <f>IF(COUNTIFS(Table_Books[Hash_ID],Table_Books[[#This Row],[Hash_ID]])&gt;1,"Y","N")</f>
        <v>N</v>
      </c>
      <c r="C1021" s="35" t="s">
        <v>19765</v>
      </c>
      <c r="D1021" s="48" t="s">
        <v>19766</v>
      </c>
      <c r="E1021" s="35"/>
      <c r="F1021" s="35"/>
      <c r="G1021" s="36"/>
      <c r="H1021" s="36"/>
      <c r="I1021" s="37"/>
      <c r="J1021" s="36"/>
      <c r="K1021" s="36"/>
      <c r="L1021" s="35"/>
      <c r="M1021" s="35"/>
      <c r="N1021" s="35"/>
      <c r="O1021" s="38"/>
      <c r="P1021" s="39"/>
      <c r="Q1021" s="10" t="s">
        <v>1860</v>
      </c>
      <c r="R1021" s="39"/>
      <c r="S1021" s="39"/>
      <c r="T1021" s="10" t="s">
        <v>1860</v>
      </c>
      <c r="U1021" s="10" t="s">
        <v>1860</v>
      </c>
      <c r="V1021" s="39"/>
      <c r="W1021" s="39"/>
      <c r="X1021" s="39"/>
      <c r="Y1021" s="39"/>
      <c r="Z1021" s="39"/>
      <c r="AA1021" s="39"/>
      <c r="AB1021" s="39"/>
      <c r="AC1021" s="35"/>
      <c r="AD1021" s="35"/>
      <c r="AE1021" s="36">
        <f>IFERROR(FLOOR(Table_Books[[#This Row],[Published_Date]],10), 0)</f>
        <v>0</v>
      </c>
      <c r="AF1021" s="35">
        <f>IFERROR(CEILING(VALUE(LEFT(Table_Books[[#This Row],[Published_Date]],FIND("-",Table_Books[[#This Row],[Published_Date]]&amp;"-")-1))/100, 1), 0)</f>
        <v>0</v>
      </c>
      <c r="AG1021" s="35"/>
      <c r="AH1021" s="35" t="s">
        <v>21602</v>
      </c>
      <c r="AI1021" s="35"/>
      <c r="AJ1021" s="35"/>
      <c r="AK1021" s="35" t="str">
        <f>Table_Books[[#This Row],[Title]]&amp;"_"&amp;Table_Books[[#This Row],[Author]]</f>
        <v>Anti-Oedipus / A Thousand Plateaus_Deleuze, G. &amp; Guattari, F.</v>
      </c>
      <c r="AL1021" s="35" t="str">
        <f>Table_Books[[#This Row],[Author]]&amp;"_"&amp;Table_Books[[#This Row],[Title]]</f>
        <v>Deleuze, G. &amp; Guattari, F._Anti-Oedipus / A Thousand Plateaus</v>
      </c>
      <c r="AM1021" s="35" t="str">
        <f>Table_Books[[#This Row],[Title]]&amp;" by "&amp;Table_Books[[#This Row],[Author]]</f>
        <v>Anti-Oedipus / A Thousand Plateaus by Deleuze, G. &amp; Guattari, F.</v>
      </c>
      <c r="AN1021" s="35"/>
      <c r="AO1021" s="35"/>
    </row>
    <row r="1022" spans="1:41" x14ac:dyDescent="0.35">
      <c r="A1022" s="7" t="str">
        <f>"B-" &amp; UPPER(TRIM(Table_Books[[#This Row],[Title]])) &amp; "|" &amp; UPPER(TRIM(Table_Books[[#This Row],[Author]]))</f>
        <v>B-A THOUSAND PLATEAUS|DELEUZE, GILLES &amp; GUATTARI, FÉLIX</v>
      </c>
      <c r="B1022" s="28" t="str">
        <f>IF(COUNTIFS(Table_Books[Hash_ID],Table_Books[[#This Row],[Hash_ID]])&gt;1,"Y","N")</f>
        <v>N</v>
      </c>
      <c r="C1022" s="2" t="s">
        <v>8871</v>
      </c>
      <c r="D1022" s="43" t="s">
        <v>10135</v>
      </c>
      <c r="G1022" s="12">
        <v>1980</v>
      </c>
      <c r="H1022" s="12"/>
      <c r="I1022" s="8"/>
      <c r="J1022" s="12" t="s">
        <v>10280</v>
      </c>
      <c r="K1022" s="12"/>
      <c r="O1022" s="33"/>
      <c r="P1022" s="10"/>
      <c r="Q1022" s="10" t="s">
        <v>1860</v>
      </c>
      <c r="R1022" s="10"/>
      <c r="S1022" s="10"/>
      <c r="T1022" s="10" t="s">
        <v>1860</v>
      </c>
      <c r="U1022" s="10" t="s">
        <v>1860</v>
      </c>
      <c r="V1022" s="10"/>
      <c r="W1022" s="10"/>
      <c r="X1022" s="10"/>
      <c r="Y1022" s="10"/>
      <c r="Z1022" s="10"/>
      <c r="AA1022" s="10"/>
      <c r="AB1022" s="10"/>
      <c r="AE1022" s="12">
        <f>IFERROR(FLOOR(Table_Books[[#This Row],[Published_Date]],10), 0)</f>
        <v>1980</v>
      </c>
      <c r="AF1022" s="2">
        <f>IFERROR(CEILING(VALUE(LEFT(Table_Books[[#This Row],[Published_Date]],FIND("-",Table_Books[[#This Row],[Published_Date]]&amp;"-")-1))/100, 1), 0)</f>
        <v>20</v>
      </c>
      <c r="AG1022" s="2" t="s">
        <v>10342</v>
      </c>
      <c r="AH1022" s="2" t="s">
        <v>4856</v>
      </c>
      <c r="AI1022" s="2" t="s">
        <v>9572</v>
      </c>
      <c r="AK1022" s="2" t="str">
        <f>Table_Books[[#This Row],[Title]]&amp;"_"&amp;Table_Books[[#This Row],[Author]]</f>
        <v>A Thousand Plateaus_Deleuze, Gilles &amp; Guattari, Félix</v>
      </c>
      <c r="AL1022" s="2" t="str">
        <f>Table_Books[[#This Row],[Author]]&amp;"_"&amp;Table_Books[[#This Row],[Title]]</f>
        <v>Deleuze, Gilles &amp; Guattari, Félix_A Thousand Plateaus</v>
      </c>
      <c r="AM1022" s="2" t="str">
        <f>Table_Books[[#This Row],[Title]]&amp;" by "&amp;Table_Books[[#This Row],[Author]]</f>
        <v>A Thousand Plateaus by Deleuze, Gilles &amp; Guattari, Félix</v>
      </c>
    </row>
    <row r="1023" spans="1:41" x14ac:dyDescent="0.35">
      <c r="A1023" s="7" t="str">
        <f>"B-" &amp; UPPER(TRIM(Table_Books[[#This Row],[Title]])) &amp; "|" &amp; UPPER(TRIM(Table_Books[[#This Row],[Author]]))</f>
        <v>B-ANTI-OEDIPUS|DELEUZE, GILLES &amp; GUATTARI, FÉLIX</v>
      </c>
      <c r="B1023" s="28" t="str">
        <f>IF(COUNTIFS(Table_Books[Hash_ID],Table_Books[[#This Row],[Hash_ID]])&gt;1,"Y","N")</f>
        <v>N</v>
      </c>
      <c r="C1023" s="2" t="s">
        <v>8870</v>
      </c>
      <c r="D1023" s="43" t="s">
        <v>10135</v>
      </c>
      <c r="G1023" s="12">
        <v>1972</v>
      </c>
      <c r="H1023" s="12"/>
      <c r="I1023" s="8"/>
      <c r="J1023" s="12" t="s">
        <v>10279</v>
      </c>
      <c r="K1023" s="12"/>
      <c r="O1023" s="33"/>
      <c r="P1023" s="10"/>
      <c r="Q1023" s="10" t="s">
        <v>1860</v>
      </c>
      <c r="R1023" s="10"/>
      <c r="S1023" s="10"/>
      <c r="T1023" s="10" t="s">
        <v>1860</v>
      </c>
      <c r="U1023" s="10" t="s">
        <v>1860</v>
      </c>
      <c r="V1023" s="10"/>
      <c r="W1023" s="10"/>
      <c r="X1023" s="10"/>
      <c r="Y1023" s="10"/>
      <c r="Z1023" s="10"/>
      <c r="AA1023" s="10"/>
      <c r="AB1023" s="10"/>
      <c r="AE1023" s="12">
        <f>IFERROR(FLOOR(Table_Books[[#This Row],[Published_Date]],10), 0)</f>
        <v>1970</v>
      </c>
      <c r="AF1023" s="2">
        <f>IFERROR(CEILING(VALUE(LEFT(Table_Books[[#This Row],[Published_Date]],FIND("-",Table_Books[[#This Row],[Published_Date]]&amp;"-")-1))/100, 1), 0)</f>
        <v>20</v>
      </c>
      <c r="AG1023" s="2" t="s">
        <v>10355</v>
      </c>
      <c r="AH1023" s="2" t="s">
        <v>4856</v>
      </c>
      <c r="AI1023" s="2" t="s">
        <v>9572</v>
      </c>
      <c r="AK1023" s="2" t="str">
        <f>Table_Books[[#This Row],[Title]]&amp;"_"&amp;Table_Books[[#This Row],[Author]]</f>
        <v>Anti-Oedipus_Deleuze, Gilles &amp; Guattari, Félix</v>
      </c>
      <c r="AL1023" s="2" t="str">
        <f>Table_Books[[#This Row],[Author]]&amp;"_"&amp;Table_Books[[#This Row],[Title]]</f>
        <v>Deleuze, Gilles &amp; Guattari, Félix_Anti-Oedipus</v>
      </c>
      <c r="AM1023" s="2" t="str">
        <f>Table_Books[[#This Row],[Title]]&amp;" by "&amp;Table_Books[[#This Row],[Author]]</f>
        <v>Anti-Oedipus by Deleuze, Gilles &amp; Guattari, Félix</v>
      </c>
    </row>
    <row r="1024" spans="1:41" x14ac:dyDescent="0.35">
      <c r="A1024" s="7" t="str">
        <f>"B-" &amp; UPPER(TRIM(Table_Books[[#This Row],[Title]])) &amp; "|" &amp; UPPER(TRIM(Table_Books[[#This Row],[Author]]))</f>
        <v>B-CAPITALISM AND SCHIZOPHRENIA|DELEUZE, GILLES &amp; GUATTARI, FÉLIX</v>
      </c>
      <c r="B1024" s="28" t="str">
        <f>IF(COUNTIFS(Table_Books[Hash_ID],Table_Books[[#This Row],[Hash_ID]])&gt;1,"Y","N")</f>
        <v>N</v>
      </c>
      <c r="C1024" s="2" t="s">
        <v>9004</v>
      </c>
      <c r="D1024" s="43" t="s">
        <v>10135</v>
      </c>
      <c r="G1024" s="12" t="s">
        <v>10453</v>
      </c>
      <c r="H1024" s="12"/>
      <c r="I1024" s="8"/>
      <c r="J1024" s="12" t="s">
        <v>10464</v>
      </c>
      <c r="K1024" s="12"/>
      <c r="O1024" s="33"/>
      <c r="P1024" s="10"/>
      <c r="Q1024" s="10" t="s">
        <v>1860</v>
      </c>
      <c r="R1024" s="10"/>
      <c r="S1024" s="10"/>
      <c r="T1024" s="10" t="s">
        <v>1860</v>
      </c>
      <c r="U1024" s="10" t="s">
        <v>1860</v>
      </c>
      <c r="V1024" s="10"/>
      <c r="W1024" s="10"/>
      <c r="X1024" s="10"/>
      <c r="Y1024" s="10"/>
      <c r="Z1024" s="10"/>
      <c r="AA1024" s="10"/>
      <c r="AB1024" s="10"/>
      <c r="AE1024" s="12">
        <f>IFERROR(FLOOR(Table_Books[[#This Row],[Published_Date]],10), 0)</f>
        <v>0</v>
      </c>
      <c r="AF1024" s="2">
        <f>IFERROR(CEILING(VALUE(LEFT(Table_Books[[#This Row],[Published_Date]],FIND("-",Table_Books[[#This Row],[Published_Date]]&amp;"-")-1))/100, 1), 0)</f>
        <v>20</v>
      </c>
      <c r="AG1024" s="2" t="s">
        <v>10355</v>
      </c>
      <c r="AH1024" s="2" t="s">
        <v>4856</v>
      </c>
      <c r="AI1024" s="2" t="s">
        <v>10404</v>
      </c>
      <c r="AK1024" s="2" t="str">
        <f>Table_Books[[#This Row],[Title]]&amp;"_"&amp;Table_Books[[#This Row],[Author]]</f>
        <v>Capitalism and Schizophrenia_Deleuze, Gilles &amp; Guattari, Félix</v>
      </c>
      <c r="AL1024" s="2" t="str">
        <f>Table_Books[[#This Row],[Author]]&amp;"_"&amp;Table_Books[[#This Row],[Title]]</f>
        <v>Deleuze, Gilles &amp; Guattari, Félix_Capitalism and Schizophrenia</v>
      </c>
      <c r="AM1024" s="2" t="str">
        <f>Table_Books[[#This Row],[Title]]&amp;" by "&amp;Table_Books[[#This Row],[Author]]</f>
        <v>Capitalism and Schizophrenia by Deleuze, Gilles &amp; Guattari, Félix</v>
      </c>
    </row>
    <row r="1025" spans="1:41" x14ac:dyDescent="0.35">
      <c r="A1025" s="7" t="str">
        <f>"B-" &amp; UPPER(TRIM(Table_Books[[#This Row],[Title]])) &amp; "|" &amp; UPPER(TRIM(Table_Books[[#This Row],[Author]]))</f>
        <v>B-WHAT IS PHILOSOPHY?|DELEUZE, GILLES &amp; GUATTARI, FÉLIX</v>
      </c>
      <c r="B1025" s="28" t="str">
        <f>IF(COUNTIFS(Table_Books[Hash_ID],Table_Books[[#This Row],[Hash_ID]])&gt;1,"Y","N")</f>
        <v>N</v>
      </c>
      <c r="C1025" s="2" t="s">
        <v>9005</v>
      </c>
      <c r="D1025" s="43" t="s">
        <v>10135</v>
      </c>
      <c r="G1025" s="12">
        <v>1991</v>
      </c>
      <c r="H1025" s="12"/>
      <c r="I1025" s="8"/>
      <c r="J1025" s="12" t="s">
        <v>10465</v>
      </c>
      <c r="K1025" s="12"/>
      <c r="O1025" s="33"/>
      <c r="P1025" s="10"/>
      <c r="Q1025" s="10" t="s">
        <v>1860</v>
      </c>
      <c r="R1025" s="10"/>
      <c r="S1025" s="10"/>
      <c r="T1025" s="10" t="s">
        <v>1860</v>
      </c>
      <c r="U1025" s="10" t="s">
        <v>1860</v>
      </c>
      <c r="V1025" s="10"/>
      <c r="W1025" s="10"/>
      <c r="X1025" s="10"/>
      <c r="Y1025" s="10"/>
      <c r="Z1025" s="10"/>
      <c r="AA1025" s="10"/>
      <c r="AB1025" s="10"/>
      <c r="AE1025" s="12">
        <f>IFERROR(FLOOR(Table_Books[[#This Row],[Published_Date]],10), 0)</f>
        <v>1990</v>
      </c>
      <c r="AF1025" s="2">
        <f>IFERROR(CEILING(VALUE(LEFT(Table_Books[[#This Row],[Published_Date]],FIND("-",Table_Books[[#This Row],[Published_Date]]&amp;"-")-1))/100, 1), 0)</f>
        <v>20</v>
      </c>
      <c r="AG1025" s="2" t="s">
        <v>10355</v>
      </c>
      <c r="AH1025" s="2" t="s">
        <v>4856</v>
      </c>
      <c r="AI1025" s="2" t="s">
        <v>10404</v>
      </c>
      <c r="AK1025" s="2" t="str">
        <f>Table_Books[[#This Row],[Title]]&amp;"_"&amp;Table_Books[[#This Row],[Author]]</f>
        <v>What Is Philosophy?_Deleuze, Gilles &amp; Guattari, Félix</v>
      </c>
      <c r="AL1025" s="2" t="str">
        <f>Table_Books[[#This Row],[Author]]&amp;"_"&amp;Table_Books[[#This Row],[Title]]</f>
        <v>Deleuze, Gilles &amp; Guattari, Félix_What Is Philosophy?</v>
      </c>
      <c r="AM1025" s="2" t="str">
        <f>Table_Books[[#This Row],[Title]]&amp;" by "&amp;Table_Books[[#This Row],[Author]]</f>
        <v>What Is Philosophy? by Deleuze, Gilles &amp; Guattari, Félix</v>
      </c>
    </row>
    <row r="1026" spans="1:41" x14ac:dyDescent="0.35">
      <c r="A1026" s="7" t="str">
        <f>"B-" &amp; UPPER(TRIM(Table_Books[[#This Row],[Title]])) &amp; "|" &amp; UPPER(TRIM(Table_Books[[#This Row],[Author]]))</f>
        <v>B-A THOUSAND PLATEAUS: CAPITALISM AND SCHIZOPHRENIA|DELEUZE, GILLES</v>
      </c>
      <c r="B1026" s="28" t="str">
        <f>IF(COUNTIFS(Table_Books[Hash_ID],Table_Books[[#This Row],[Hash_ID]])&gt;1,"Y","N")</f>
        <v>N</v>
      </c>
      <c r="C1026" s="2" t="s">
        <v>6370</v>
      </c>
      <c r="D1026" s="2" t="s">
        <v>6369</v>
      </c>
      <c r="G1026" s="12"/>
      <c r="H1026" s="12"/>
      <c r="I1026" s="8"/>
      <c r="J1026" s="12"/>
      <c r="K1026" s="12"/>
      <c r="O1026" s="33">
        <v>4</v>
      </c>
      <c r="P1026" s="10"/>
      <c r="Q1026" s="10" t="s">
        <v>1860</v>
      </c>
      <c r="R1026" s="10"/>
      <c r="S1026" s="10"/>
      <c r="T1026" s="10" t="s">
        <v>1860</v>
      </c>
      <c r="U1026" s="10" t="s">
        <v>1860</v>
      </c>
      <c r="V1026" s="10" t="s">
        <v>1824</v>
      </c>
      <c r="W1026" s="10"/>
      <c r="X1026" s="10"/>
      <c r="Y1026" s="10"/>
      <c r="Z1026" s="10"/>
      <c r="AA1026" s="10"/>
      <c r="AB1026" s="10"/>
      <c r="AE1026" s="12">
        <f>IFERROR(FLOOR(Table_Books[[#This Row],[Published_Date]],10), 0)</f>
        <v>0</v>
      </c>
      <c r="AF1026" s="2">
        <f>IFERROR(CEILING(VALUE(LEFT(Table_Books[[#This Row],[Published_Date]],FIND("-",Table_Books[[#This Row],[Published_Date]]&amp;"-")-1))/100, 1), 0)</f>
        <v>0</v>
      </c>
      <c r="AK1026" s="2" t="str">
        <f>Table_Books[[#This Row],[Title]]&amp;"_"&amp;Table_Books[[#This Row],[Author]]</f>
        <v>A Thousand Plateaus: Capitalism and Schizophrenia_Deleuze, Gilles</v>
      </c>
      <c r="AL1026" s="2" t="str">
        <f>Table_Books[[#This Row],[Author]]&amp;"_"&amp;Table_Books[[#This Row],[Title]]</f>
        <v>Deleuze, Gilles_A Thousand Plateaus: Capitalism and Schizophrenia</v>
      </c>
      <c r="AM1026" s="2" t="str">
        <f>Table_Books[[#This Row],[Title]]&amp;" by "&amp;Table_Books[[#This Row],[Author]]</f>
        <v>A Thousand Plateaus: Capitalism and Schizophrenia by Deleuze, Gilles</v>
      </c>
    </row>
    <row r="1027" spans="1:41" x14ac:dyDescent="0.35">
      <c r="A1027" s="7" t="str">
        <f>"B-" &amp; UPPER(TRIM(Table_Books[[#This Row],[Title]])) &amp; "|" &amp; UPPER(TRIM(Table_Books[[#This Row],[Author]]))</f>
        <v>B-ANTI-OEDIPUS: CAPITALISM AND SCHIZOPHRENIA|DELEUZE, GILLES</v>
      </c>
      <c r="B1027" s="28" t="str">
        <f>IF(COUNTIFS(Table_Books[Hash_ID],Table_Books[[#This Row],[Hash_ID]])&gt;1,"Y","N")</f>
        <v>N</v>
      </c>
      <c r="C1027" s="2" t="s">
        <v>6371</v>
      </c>
      <c r="D1027" s="2" t="s">
        <v>6369</v>
      </c>
      <c r="G1027" s="12"/>
      <c r="H1027" s="12"/>
      <c r="I1027" s="8"/>
      <c r="J1027" s="12"/>
      <c r="K1027" s="12"/>
      <c r="O1027" s="33">
        <v>5</v>
      </c>
      <c r="P1027" s="10"/>
      <c r="Q1027" s="10" t="s">
        <v>1860</v>
      </c>
      <c r="R1027" s="10"/>
      <c r="S1027" s="10"/>
      <c r="T1027" s="10" t="s">
        <v>1860</v>
      </c>
      <c r="U1027" s="10" t="s">
        <v>1860</v>
      </c>
      <c r="V1027" s="10" t="s">
        <v>1824</v>
      </c>
      <c r="W1027" s="10"/>
      <c r="X1027" s="10"/>
      <c r="Y1027" s="10"/>
      <c r="Z1027" s="10"/>
      <c r="AA1027" s="10"/>
      <c r="AB1027" s="10"/>
      <c r="AE1027" s="12">
        <f>IFERROR(FLOOR(Table_Books[[#This Row],[Published_Date]],10), 0)</f>
        <v>0</v>
      </c>
      <c r="AF1027" s="2">
        <f>IFERROR(CEILING(VALUE(LEFT(Table_Books[[#This Row],[Published_Date]],FIND("-",Table_Books[[#This Row],[Published_Date]]&amp;"-")-1))/100, 1), 0)</f>
        <v>0</v>
      </c>
      <c r="AK1027" s="2" t="str">
        <f>Table_Books[[#This Row],[Title]]&amp;"_"&amp;Table_Books[[#This Row],[Author]]</f>
        <v>Anti-Oedipus: Capitalism and Schizophrenia_Deleuze, Gilles</v>
      </c>
      <c r="AL1027" s="2" t="str">
        <f>Table_Books[[#This Row],[Author]]&amp;"_"&amp;Table_Books[[#This Row],[Title]]</f>
        <v>Deleuze, Gilles_Anti-Oedipus: Capitalism and Schizophrenia</v>
      </c>
      <c r="AM1027" s="2" t="str">
        <f>Table_Books[[#This Row],[Title]]&amp;" by "&amp;Table_Books[[#This Row],[Author]]</f>
        <v>Anti-Oedipus: Capitalism and Schizophrenia by Deleuze, Gilles</v>
      </c>
    </row>
    <row r="1028" spans="1:41" ht="29" x14ac:dyDescent="0.35">
      <c r="A1028" s="7" t="str">
        <f>"B-" &amp; UPPER(TRIM(Table_Books[[#This Row],[Title]])) &amp; "|" &amp; UPPER(TRIM(Table_Books[[#This Row],[Author]]))</f>
        <v>B-CINEMA 1: THE MOVEMENT-IMAGE|DELEUZE, GILLES</v>
      </c>
      <c r="B1028" s="28" t="str">
        <f>IF(COUNTIFS(Table_Books[Hash_ID],Table_Books[[#This Row],[Hash_ID]])&gt;1,"Y","N")</f>
        <v>N</v>
      </c>
      <c r="C1028" s="2" t="s">
        <v>9001</v>
      </c>
      <c r="D1028" s="2" t="s">
        <v>6369</v>
      </c>
      <c r="G1028" s="12">
        <v>1983</v>
      </c>
      <c r="H1028" s="12"/>
      <c r="I1028" s="8"/>
      <c r="J1028" s="12" t="s">
        <v>10461</v>
      </c>
      <c r="K1028" s="12"/>
      <c r="O1028" s="33"/>
      <c r="P1028" s="10"/>
      <c r="Q1028" s="10" t="s">
        <v>1860</v>
      </c>
      <c r="R1028" s="10"/>
      <c r="S1028" s="10"/>
      <c r="T1028" s="10" t="s">
        <v>1860</v>
      </c>
      <c r="U1028" s="10" t="s">
        <v>1860</v>
      </c>
      <c r="V1028" s="10"/>
      <c r="W1028" s="10"/>
      <c r="X1028" s="10"/>
      <c r="Y1028" s="10"/>
      <c r="Z1028" s="10"/>
      <c r="AA1028" s="10"/>
      <c r="AB1028" s="10"/>
      <c r="AE1028" s="12">
        <f>IFERROR(FLOOR(Table_Books[[#This Row],[Published_Date]],10), 0)</f>
        <v>1980</v>
      </c>
      <c r="AF1028" s="2">
        <f>IFERROR(CEILING(VALUE(LEFT(Table_Books[[#This Row],[Published_Date]],FIND("-",Table_Books[[#This Row],[Published_Date]]&amp;"-")-1))/100, 1), 0)</f>
        <v>20</v>
      </c>
      <c r="AG1028" s="2" t="s">
        <v>10355</v>
      </c>
      <c r="AH1028" s="2" t="s">
        <v>4856</v>
      </c>
      <c r="AI1028" s="2" t="s">
        <v>10404</v>
      </c>
      <c r="AK1028" s="2" t="str">
        <f>Table_Books[[#This Row],[Title]]&amp;"_"&amp;Table_Books[[#This Row],[Author]]</f>
        <v>Cinema 1: The Movement-Image_Deleuze, Gilles</v>
      </c>
      <c r="AL1028" s="2" t="str">
        <f>Table_Books[[#This Row],[Author]]&amp;"_"&amp;Table_Books[[#This Row],[Title]]</f>
        <v>Deleuze, Gilles_Cinema 1: The Movement-Image</v>
      </c>
      <c r="AM1028" s="2" t="str">
        <f>Table_Books[[#This Row],[Title]]&amp;" by "&amp;Table_Books[[#This Row],[Author]]</f>
        <v>Cinema 1: The Movement-Image by Deleuze, Gilles</v>
      </c>
    </row>
    <row r="1029" spans="1:41" x14ac:dyDescent="0.35">
      <c r="A1029" s="7" t="str">
        <f>"B-" &amp; UPPER(TRIM(Table_Books[[#This Row],[Title]])) &amp; "|" &amp; UPPER(TRIM(Table_Books[[#This Row],[Author]]))</f>
        <v>B-CINEMA 2: THE TIME-IMAGE|DELEUZE, GILLES</v>
      </c>
      <c r="B1029" s="28" t="str">
        <f>IF(COUNTIFS(Table_Books[Hash_ID],Table_Books[[#This Row],[Hash_ID]])&gt;1,"Y","N")</f>
        <v>N</v>
      </c>
      <c r="C1029" s="2" t="s">
        <v>9002</v>
      </c>
      <c r="D1029" s="2" t="s">
        <v>6369</v>
      </c>
      <c r="G1029" s="12">
        <v>1985</v>
      </c>
      <c r="H1029" s="12"/>
      <c r="I1029" s="8"/>
      <c r="J1029" s="12" t="s">
        <v>10462</v>
      </c>
      <c r="K1029" s="12"/>
      <c r="O1029" s="33"/>
      <c r="P1029" s="10"/>
      <c r="Q1029" s="10" t="s">
        <v>1860</v>
      </c>
      <c r="R1029" s="10"/>
      <c r="S1029" s="10"/>
      <c r="T1029" s="10" t="s">
        <v>1860</v>
      </c>
      <c r="U1029" s="10" t="s">
        <v>1860</v>
      </c>
      <c r="V1029" s="10"/>
      <c r="W1029" s="10"/>
      <c r="X1029" s="10"/>
      <c r="Y1029" s="10"/>
      <c r="Z1029" s="10"/>
      <c r="AA1029" s="10"/>
      <c r="AB1029" s="10"/>
      <c r="AE1029" s="12">
        <f>IFERROR(FLOOR(Table_Books[[#This Row],[Published_Date]],10), 0)</f>
        <v>1980</v>
      </c>
      <c r="AF1029" s="2">
        <f>IFERROR(CEILING(VALUE(LEFT(Table_Books[[#This Row],[Published_Date]],FIND("-",Table_Books[[#This Row],[Published_Date]]&amp;"-")-1))/100, 1), 0)</f>
        <v>20</v>
      </c>
      <c r="AG1029" s="2" t="s">
        <v>10355</v>
      </c>
      <c r="AH1029" s="2" t="s">
        <v>4856</v>
      </c>
      <c r="AI1029" s="2" t="s">
        <v>10404</v>
      </c>
      <c r="AK1029" s="2" t="str">
        <f>Table_Books[[#This Row],[Title]]&amp;"_"&amp;Table_Books[[#This Row],[Author]]</f>
        <v>Cinema 2: The Time-Image_Deleuze, Gilles</v>
      </c>
      <c r="AL1029" s="2" t="str">
        <f>Table_Books[[#This Row],[Author]]&amp;"_"&amp;Table_Books[[#This Row],[Title]]</f>
        <v>Deleuze, Gilles_Cinema 2: The Time-Image</v>
      </c>
      <c r="AM1029" s="2" t="str">
        <f>Table_Books[[#This Row],[Title]]&amp;" by "&amp;Table_Books[[#This Row],[Author]]</f>
        <v>Cinema 2: The Time-Image by Deleuze, Gilles</v>
      </c>
    </row>
    <row r="1030" spans="1:41" ht="29" x14ac:dyDescent="0.35">
      <c r="A1030" s="7" t="str">
        <f>"B-" &amp; UPPER(TRIM(Table_Books[[#This Row],[Title]])) &amp; "|" &amp; UPPER(TRIM(Table_Books[[#This Row],[Author]]))</f>
        <v>B-DIFFERENCE AND REPETITION|DELEUZE, GILLES</v>
      </c>
      <c r="B1030" s="28" t="str">
        <f>IF(COUNTIFS(Table_Books[Hash_ID],Table_Books[[#This Row],[Hash_ID]])&gt;1,"Y","N")</f>
        <v>Y</v>
      </c>
      <c r="C1030" s="2" t="s">
        <v>8867</v>
      </c>
      <c r="D1030" s="2" t="s">
        <v>6369</v>
      </c>
      <c r="G1030" s="12">
        <v>1968</v>
      </c>
      <c r="H1030" s="12"/>
      <c r="I1030" s="8"/>
      <c r="J1030" s="12" t="s">
        <v>10277</v>
      </c>
      <c r="K1030" s="12"/>
      <c r="O1030" s="33"/>
      <c r="P1030" s="10"/>
      <c r="Q1030" s="10" t="s">
        <v>1860</v>
      </c>
      <c r="R1030" s="10"/>
      <c r="S1030" s="10"/>
      <c r="T1030" s="10" t="s">
        <v>1860</v>
      </c>
      <c r="U1030" s="10" t="s">
        <v>1860</v>
      </c>
      <c r="V1030" s="10"/>
      <c r="W1030" s="10"/>
      <c r="X1030" s="10"/>
      <c r="Y1030" s="10"/>
      <c r="Z1030" s="10"/>
      <c r="AA1030" s="10"/>
      <c r="AB1030" s="10"/>
      <c r="AE1030" s="12">
        <f>IFERROR(FLOOR(Table_Books[[#This Row],[Published_Date]],10), 0)</f>
        <v>1960</v>
      </c>
      <c r="AF1030" s="2">
        <f>IFERROR(CEILING(VALUE(LEFT(Table_Books[[#This Row],[Published_Date]],FIND("-",Table_Books[[#This Row],[Published_Date]]&amp;"-")-1))/100, 1), 0)</f>
        <v>20</v>
      </c>
      <c r="AG1030" s="2" t="s">
        <v>10342</v>
      </c>
      <c r="AH1030" s="2" t="s">
        <v>4856</v>
      </c>
      <c r="AI1030" s="2" t="s">
        <v>10406</v>
      </c>
      <c r="AK1030" s="2" t="str">
        <f>Table_Books[[#This Row],[Title]]&amp;"_"&amp;Table_Books[[#This Row],[Author]]</f>
        <v>Difference and Repetition_Deleuze, Gilles</v>
      </c>
      <c r="AL1030" s="2" t="str">
        <f>Table_Books[[#This Row],[Author]]&amp;"_"&amp;Table_Books[[#This Row],[Title]]</f>
        <v>Deleuze, Gilles_Difference and Repetition</v>
      </c>
      <c r="AM1030" s="2" t="str">
        <f>Table_Books[[#This Row],[Title]]&amp;" by "&amp;Table_Books[[#This Row],[Author]]</f>
        <v>Difference and Repetition by Deleuze, Gilles</v>
      </c>
    </row>
    <row r="1031" spans="1:41" x14ac:dyDescent="0.35">
      <c r="A1031" s="7" t="str">
        <f>"B-" &amp; UPPER(TRIM(Table_Books[[#This Row],[Title]])) &amp; "|" &amp; UPPER(TRIM(Table_Books[[#This Row],[Author]]))</f>
        <v>B-DIFFERENCE AND REPETITION|DELEUZE, GILLES</v>
      </c>
      <c r="B1031" s="35" t="str">
        <f>IF(COUNTIFS(Table_Books[Hash_ID],Table_Books[[#This Row],[Hash_ID]])&gt;1,"Y","N")</f>
        <v>Y</v>
      </c>
      <c r="C1031" s="35" t="s">
        <v>8867</v>
      </c>
      <c r="D1031" s="35" t="s">
        <v>6369</v>
      </c>
      <c r="E1031" s="35"/>
      <c r="F1031" s="35"/>
      <c r="G1031" s="36"/>
      <c r="H1031" s="36"/>
      <c r="I1031" s="37"/>
      <c r="J1031" s="36"/>
      <c r="K1031" s="36"/>
      <c r="L1031" s="35"/>
      <c r="M1031" s="35"/>
      <c r="N1031" s="35"/>
      <c r="O1031" s="38"/>
      <c r="P1031" s="39"/>
      <c r="Q1031" s="10" t="s">
        <v>1860</v>
      </c>
      <c r="R1031" s="39"/>
      <c r="S1031" s="39"/>
      <c r="T1031" s="10" t="s">
        <v>1860</v>
      </c>
      <c r="U1031" s="10" t="s">
        <v>1860</v>
      </c>
      <c r="V1031" s="39"/>
      <c r="W1031" s="39"/>
      <c r="X1031" s="39"/>
      <c r="Y1031" s="39"/>
      <c r="Z1031" s="39"/>
      <c r="AA1031" s="39"/>
      <c r="AB1031" s="39"/>
      <c r="AC1031" s="35"/>
      <c r="AD1031" s="35"/>
      <c r="AE1031" s="36">
        <f>IFERROR(FLOOR(Table_Books[[#This Row],[Published_Date]],10), 0)</f>
        <v>0</v>
      </c>
      <c r="AF1031" s="35">
        <f>IFERROR(CEILING(VALUE(LEFT(Table_Books[[#This Row],[Published_Date]],FIND("-",Table_Books[[#This Row],[Published_Date]]&amp;"-")-1))/100, 1), 0)</f>
        <v>0</v>
      </c>
      <c r="AG1031" s="35"/>
      <c r="AH1031" s="35"/>
      <c r="AI1031" s="35"/>
      <c r="AJ1031" s="35"/>
      <c r="AK1031" s="35" t="str">
        <f>Table_Books[[#This Row],[Title]]&amp;"_"&amp;Table_Books[[#This Row],[Author]]</f>
        <v>Difference and Repetition_Deleuze, Gilles</v>
      </c>
      <c r="AL1031" s="35" t="str">
        <f>Table_Books[[#This Row],[Author]]&amp;"_"&amp;Table_Books[[#This Row],[Title]]</f>
        <v>Deleuze, Gilles_Difference and Repetition</v>
      </c>
      <c r="AM1031" s="35" t="str">
        <f>Table_Books[[#This Row],[Title]]&amp;" by "&amp;Table_Books[[#This Row],[Author]]</f>
        <v>Difference and Repetition by Deleuze, Gilles</v>
      </c>
      <c r="AN1031" s="35"/>
      <c r="AO1031" s="35"/>
    </row>
    <row r="1032" spans="1:41" x14ac:dyDescent="0.35">
      <c r="A1032" s="7" t="str">
        <f>"B-" &amp; UPPER(TRIM(Table_Books[[#This Row],[Title]])) &amp; "|" &amp; UPPER(TRIM(Table_Books[[#This Row],[Author]]))</f>
        <v>B-DIFFERENCE AND REPETITION / LOGIC OF SENSE|DELEUZE, GILLES</v>
      </c>
      <c r="B1032" s="35" t="str">
        <f>IF(COUNTIFS(Table_Books[Hash_ID],Table_Books[[#This Row],[Hash_ID]])&gt;1,"Y","N")</f>
        <v>N</v>
      </c>
      <c r="C1032" s="35" t="s">
        <v>19767</v>
      </c>
      <c r="D1032" s="35" t="s">
        <v>6369</v>
      </c>
      <c r="E1032" s="35"/>
      <c r="F1032" s="35"/>
      <c r="G1032" s="36"/>
      <c r="H1032" s="36"/>
      <c r="I1032" s="37"/>
      <c r="J1032" s="36"/>
      <c r="K1032" s="36"/>
      <c r="L1032" s="35"/>
      <c r="M1032" s="35"/>
      <c r="N1032" s="35"/>
      <c r="O1032" s="38"/>
      <c r="P1032" s="39"/>
      <c r="Q1032" s="10" t="s">
        <v>1860</v>
      </c>
      <c r="R1032" s="39"/>
      <c r="S1032" s="39"/>
      <c r="T1032" s="10" t="s">
        <v>1860</v>
      </c>
      <c r="U1032" s="10" t="s">
        <v>1860</v>
      </c>
      <c r="V1032" s="39"/>
      <c r="W1032" s="39"/>
      <c r="X1032" s="39"/>
      <c r="Y1032" s="39"/>
      <c r="Z1032" s="39"/>
      <c r="AA1032" s="39"/>
      <c r="AB1032" s="39"/>
      <c r="AC1032" s="35"/>
      <c r="AD1032" s="35"/>
      <c r="AE1032" s="36">
        <f>IFERROR(FLOOR(Table_Books[[#This Row],[Published_Date]],10), 0)</f>
        <v>0</v>
      </c>
      <c r="AF1032" s="35">
        <f>IFERROR(CEILING(VALUE(LEFT(Table_Books[[#This Row],[Published_Date]],FIND("-",Table_Books[[#This Row],[Published_Date]]&amp;"-")-1))/100, 1), 0)</f>
        <v>0</v>
      </c>
      <c r="AG1032" s="35"/>
      <c r="AH1032" s="35" t="s">
        <v>21602</v>
      </c>
      <c r="AI1032" s="35"/>
      <c r="AJ1032" s="35"/>
      <c r="AK1032" s="35" t="str">
        <f>Table_Books[[#This Row],[Title]]&amp;"_"&amp;Table_Books[[#This Row],[Author]]</f>
        <v>Difference and Repetition / Logic of Sense_Deleuze, Gilles</v>
      </c>
      <c r="AL1032" s="35" t="str">
        <f>Table_Books[[#This Row],[Author]]&amp;"_"&amp;Table_Books[[#This Row],[Title]]</f>
        <v>Deleuze, Gilles_Difference and Repetition / Logic of Sense</v>
      </c>
      <c r="AM1032" s="35" t="str">
        <f>Table_Books[[#This Row],[Title]]&amp;" by "&amp;Table_Books[[#This Row],[Author]]</f>
        <v>Difference and Repetition / Logic of Sense by Deleuze, Gilles</v>
      </c>
      <c r="AN1032" s="35"/>
      <c r="AO1032" s="35"/>
    </row>
    <row r="1033" spans="1:41" x14ac:dyDescent="0.35">
      <c r="A1033" s="7" t="str">
        <f>"B-" &amp; UPPER(TRIM(Table_Books[[#This Row],[Title]])) &amp; "|" &amp; UPPER(TRIM(Table_Books[[#This Row],[Author]]))</f>
        <v>B-KAFKA: TOWARD A MINOR LITERATURE|DELEUZE, GILLES</v>
      </c>
      <c r="B1033" s="28" t="str">
        <f>IF(COUNTIFS(Table_Books[Hash_ID],Table_Books[[#This Row],[Hash_ID]])&gt;1,"Y","N")</f>
        <v>N</v>
      </c>
      <c r="C1033" s="2" t="s">
        <v>6407</v>
      </c>
      <c r="D1033" s="2" t="s">
        <v>6369</v>
      </c>
      <c r="G1033" s="12"/>
      <c r="H1033" s="12"/>
      <c r="I1033" s="8"/>
      <c r="J1033" s="12"/>
      <c r="K1033" s="12"/>
      <c r="O1033" s="33"/>
      <c r="P1033" s="10"/>
      <c r="Q1033" s="10" t="s">
        <v>1860</v>
      </c>
      <c r="R1033" s="10"/>
      <c r="S1033" s="10"/>
      <c r="T1033" s="10" t="s">
        <v>1860</v>
      </c>
      <c r="U1033" s="10" t="s">
        <v>1860</v>
      </c>
      <c r="V1033" s="10"/>
      <c r="W1033" s="10"/>
      <c r="X1033" s="10"/>
      <c r="Y1033" s="10"/>
      <c r="Z1033" s="10"/>
      <c r="AA1033" s="10"/>
      <c r="AB1033" s="10"/>
      <c r="AE1033" s="12">
        <f>IFERROR(FLOOR(Table_Books[[#This Row],[Published_Date]],10), 0)</f>
        <v>0</v>
      </c>
      <c r="AF1033" s="2">
        <f>IFERROR(CEILING(VALUE(LEFT(Table_Books[[#This Row],[Published_Date]],FIND("-",Table_Books[[#This Row],[Published_Date]]&amp;"-")-1))/100, 1), 0)</f>
        <v>0</v>
      </c>
      <c r="AK1033" s="2" t="str">
        <f>Table_Books[[#This Row],[Title]]&amp;"_"&amp;Table_Books[[#This Row],[Author]]</f>
        <v>Kafka: Toward a Minor Literature_Deleuze, Gilles</v>
      </c>
      <c r="AL1033" s="2" t="str">
        <f>Table_Books[[#This Row],[Author]]&amp;"_"&amp;Table_Books[[#This Row],[Title]]</f>
        <v>Deleuze, Gilles_Kafka: Toward a Minor Literature</v>
      </c>
      <c r="AM1033" s="2" t="str">
        <f>Table_Books[[#This Row],[Title]]&amp;" by "&amp;Table_Books[[#This Row],[Author]]</f>
        <v>Kafka: Toward a Minor Literature by Deleuze, Gilles</v>
      </c>
    </row>
    <row r="1034" spans="1:41" x14ac:dyDescent="0.35">
      <c r="A1034" s="7" t="str">
        <f>"B-" &amp; UPPER(TRIM(Table_Books[[#This Row],[Title]])) &amp; "|" &amp; UPPER(TRIM(Table_Books[[#This Row],[Author]]))</f>
        <v>B-LOGIC OF SENSE|DELEUZE, GILLES</v>
      </c>
      <c r="B1034" s="28" t="str">
        <f>IF(COUNTIFS(Table_Books[Hash_ID],Table_Books[[#This Row],[Hash_ID]])&gt;1,"Y","N")</f>
        <v>Y</v>
      </c>
      <c r="C1034" s="2" t="s">
        <v>9003</v>
      </c>
      <c r="D1034" s="2" t="s">
        <v>6369</v>
      </c>
      <c r="G1034" s="12">
        <v>1969</v>
      </c>
      <c r="H1034" s="12"/>
      <c r="I1034" s="8"/>
      <c r="J1034" s="12" t="s">
        <v>10463</v>
      </c>
      <c r="K1034" s="12"/>
      <c r="O1034" s="33"/>
      <c r="P1034" s="10"/>
      <c r="Q1034" s="10" t="s">
        <v>1860</v>
      </c>
      <c r="R1034" s="10"/>
      <c r="S1034" s="10"/>
      <c r="T1034" s="10" t="s">
        <v>1860</v>
      </c>
      <c r="U1034" s="10" t="s">
        <v>1860</v>
      </c>
      <c r="V1034" s="10"/>
      <c r="W1034" s="10"/>
      <c r="X1034" s="10"/>
      <c r="Y1034" s="10"/>
      <c r="Z1034" s="10"/>
      <c r="AA1034" s="10"/>
      <c r="AB1034" s="10"/>
      <c r="AE1034" s="12">
        <f>IFERROR(FLOOR(Table_Books[[#This Row],[Published_Date]],10), 0)</f>
        <v>1960</v>
      </c>
      <c r="AF1034" s="2">
        <f>IFERROR(CEILING(VALUE(LEFT(Table_Books[[#This Row],[Published_Date]],FIND("-",Table_Books[[#This Row],[Published_Date]]&amp;"-")-1))/100, 1), 0)</f>
        <v>20</v>
      </c>
      <c r="AG1034" s="2" t="s">
        <v>10355</v>
      </c>
      <c r="AH1034" s="2" t="s">
        <v>4856</v>
      </c>
      <c r="AI1034" s="2" t="s">
        <v>10404</v>
      </c>
      <c r="AK1034" s="2" t="str">
        <f>Table_Books[[#This Row],[Title]]&amp;"_"&amp;Table_Books[[#This Row],[Author]]</f>
        <v>Logic of Sense_Deleuze, Gilles</v>
      </c>
      <c r="AL1034" s="2" t="str">
        <f>Table_Books[[#This Row],[Author]]&amp;"_"&amp;Table_Books[[#This Row],[Title]]</f>
        <v>Deleuze, Gilles_Logic of Sense</v>
      </c>
      <c r="AM1034" s="2" t="str">
        <f>Table_Books[[#This Row],[Title]]&amp;" by "&amp;Table_Books[[#This Row],[Author]]</f>
        <v>Logic of Sense by Deleuze, Gilles</v>
      </c>
    </row>
    <row r="1035" spans="1:41" x14ac:dyDescent="0.35">
      <c r="A1035" s="7" t="str">
        <f>"B-" &amp; UPPER(TRIM(Table_Books[[#This Row],[Title]])) &amp; "|" &amp; UPPER(TRIM(Table_Books[[#This Row],[Author]]))</f>
        <v>B-LOGIC OF SENSE|DELEUZE, GILLES</v>
      </c>
      <c r="B1035" s="35" t="str">
        <f>IF(COUNTIFS(Table_Books[Hash_ID],Table_Books[[#This Row],[Hash_ID]])&gt;1,"Y","N")</f>
        <v>Y</v>
      </c>
      <c r="C1035" s="35" t="s">
        <v>9003</v>
      </c>
      <c r="D1035" s="35" t="s">
        <v>6369</v>
      </c>
      <c r="E1035" s="35"/>
      <c r="F1035" s="35"/>
      <c r="G1035" s="36"/>
      <c r="H1035" s="36"/>
      <c r="I1035" s="37"/>
      <c r="J1035" s="36"/>
      <c r="K1035" s="36"/>
      <c r="L1035" s="35"/>
      <c r="M1035" s="35"/>
      <c r="N1035" s="35"/>
      <c r="O1035" s="38"/>
      <c r="P1035" s="39"/>
      <c r="Q1035" s="10" t="s">
        <v>1860</v>
      </c>
      <c r="R1035" s="39"/>
      <c r="S1035" s="39"/>
      <c r="T1035" s="10" t="s">
        <v>1860</v>
      </c>
      <c r="U1035" s="10" t="s">
        <v>1860</v>
      </c>
      <c r="V1035" s="39"/>
      <c r="W1035" s="39"/>
      <c r="X1035" s="39"/>
      <c r="Y1035" s="39"/>
      <c r="Z1035" s="39"/>
      <c r="AA1035" s="39"/>
      <c r="AB1035" s="39"/>
      <c r="AC1035" s="35"/>
      <c r="AD1035" s="35"/>
      <c r="AE1035" s="36">
        <f>IFERROR(FLOOR(Table_Books[[#This Row],[Published_Date]],10), 0)</f>
        <v>0</v>
      </c>
      <c r="AF1035" s="35">
        <f>IFERROR(CEILING(VALUE(LEFT(Table_Books[[#This Row],[Published_Date]],FIND("-",Table_Books[[#This Row],[Published_Date]]&amp;"-")-1))/100, 1), 0)</f>
        <v>0</v>
      </c>
      <c r="AG1035" s="35"/>
      <c r="AH1035" s="35"/>
      <c r="AI1035" s="35"/>
      <c r="AJ1035" s="35"/>
      <c r="AK1035" s="35" t="str">
        <f>Table_Books[[#This Row],[Title]]&amp;"_"&amp;Table_Books[[#This Row],[Author]]</f>
        <v>Logic of Sense_Deleuze, Gilles</v>
      </c>
      <c r="AL1035" s="35" t="str">
        <f>Table_Books[[#This Row],[Author]]&amp;"_"&amp;Table_Books[[#This Row],[Title]]</f>
        <v>Deleuze, Gilles_Logic of Sense</v>
      </c>
      <c r="AM1035" s="35" t="str">
        <f>Table_Books[[#This Row],[Title]]&amp;" by "&amp;Table_Books[[#This Row],[Author]]</f>
        <v>Logic of Sense by Deleuze, Gilles</v>
      </c>
      <c r="AN1035" s="35"/>
      <c r="AO1035" s="35"/>
    </row>
    <row r="1036" spans="1:41" x14ac:dyDescent="0.35">
      <c r="A1036" s="7" t="str">
        <f>"B-" &amp; UPPER(TRIM(Table_Books[[#This Row],[Title]])) &amp; "|" &amp; UPPER(TRIM(Table_Books[[#This Row],[Author]]))</f>
        <v>B-MASOCHISM: COLDNESS AND CRUELTY &amp; VENUS IN FURS|DELEUZE, GILLES</v>
      </c>
      <c r="B1036" s="28" t="str">
        <f>IF(COUNTIFS(Table_Books[Hash_ID],Table_Books[[#This Row],[Hash_ID]])&gt;1,"Y","N")</f>
        <v>N</v>
      </c>
      <c r="C1036" s="2" t="s">
        <v>6368</v>
      </c>
      <c r="D1036" s="2" t="s">
        <v>6369</v>
      </c>
      <c r="G1036" s="12"/>
      <c r="H1036" s="12"/>
      <c r="I1036" s="8"/>
      <c r="J1036" s="12"/>
      <c r="K1036" s="12"/>
      <c r="O1036" s="33"/>
      <c r="P1036" s="10"/>
      <c r="Q1036" s="10" t="s">
        <v>1860</v>
      </c>
      <c r="R1036" s="10"/>
      <c r="S1036" s="10"/>
      <c r="T1036" s="10" t="s">
        <v>1860</v>
      </c>
      <c r="U1036" s="10" t="s">
        <v>1860</v>
      </c>
      <c r="V1036" s="10"/>
      <c r="W1036" s="10"/>
      <c r="X1036" s="10"/>
      <c r="Y1036" s="10"/>
      <c r="Z1036" s="10"/>
      <c r="AA1036" s="10"/>
      <c r="AB1036" s="10"/>
      <c r="AE1036" s="12">
        <f>IFERROR(FLOOR(Table_Books[[#This Row],[Published_Date]],10), 0)</f>
        <v>0</v>
      </c>
      <c r="AF1036" s="2">
        <f>IFERROR(CEILING(VALUE(LEFT(Table_Books[[#This Row],[Published_Date]],FIND("-",Table_Books[[#This Row],[Published_Date]]&amp;"-")-1))/100, 1), 0)</f>
        <v>0</v>
      </c>
      <c r="AK1036" s="2" t="str">
        <f>Table_Books[[#This Row],[Title]]&amp;"_"&amp;Table_Books[[#This Row],[Author]]</f>
        <v>Masochism: Coldness and Cruelty &amp; Venus in Furs_Deleuze, Gilles</v>
      </c>
      <c r="AL1036" s="2" t="str">
        <f>Table_Books[[#This Row],[Author]]&amp;"_"&amp;Table_Books[[#This Row],[Title]]</f>
        <v>Deleuze, Gilles_Masochism: Coldness and Cruelty &amp; Venus in Furs</v>
      </c>
      <c r="AM1036" s="2" t="str">
        <f>Table_Books[[#This Row],[Title]]&amp;" by "&amp;Table_Books[[#This Row],[Author]]</f>
        <v>Masochism: Coldness and Cruelty &amp; Venus in Furs by Deleuze, Gilles</v>
      </c>
    </row>
    <row r="1037" spans="1:41" x14ac:dyDescent="0.35">
      <c r="A1037" s="7" t="str">
        <f>"B-" &amp; UPPER(TRIM(Table_Books[[#This Row],[Title]])) &amp; "|" &amp; UPPER(TRIM(Table_Books[[#This Row],[Author]]))</f>
        <v>B-LIBRA|DELILLO, DON</v>
      </c>
      <c r="B1037" s="28" t="str">
        <f>IF(COUNTIFS(Table_Books[Hash_ID],Table_Books[[#This Row],[Hash_ID]])&gt;1,"Y","N")</f>
        <v>Y</v>
      </c>
      <c r="C1037" s="2" t="s">
        <v>6245</v>
      </c>
      <c r="D1037" s="2" t="s">
        <v>6243</v>
      </c>
      <c r="G1037" s="12"/>
      <c r="H1037" s="12"/>
      <c r="I1037" s="8"/>
      <c r="J1037" s="12"/>
      <c r="K1037" s="12"/>
      <c r="O1037" s="33"/>
      <c r="P1037" s="10"/>
      <c r="Q1037" s="10" t="s">
        <v>1860</v>
      </c>
      <c r="R1037" s="10"/>
      <c r="S1037" s="10"/>
      <c r="T1037" s="10" t="s">
        <v>1860</v>
      </c>
      <c r="U1037" s="10" t="s">
        <v>1860</v>
      </c>
      <c r="V1037" s="10"/>
      <c r="W1037" s="10"/>
      <c r="X1037" s="10"/>
      <c r="Y1037" s="10"/>
      <c r="Z1037" s="10"/>
      <c r="AA1037" s="10"/>
      <c r="AB1037" s="10"/>
      <c r="AE1037" s="12">
        <f>IFERROR(FLOOR(Table_Books[[#This Row],[Published_Date]],10), 0)</f>
        <v>0</v>
      </c>
      <c r="AF1037" s="2">
        <f>IFERROR(CEILING(VALUE(LEFT(Table_Books[[#This Row],[Published_Date]],FIND("-",Table_Books[[#This Row],[Published_Date]]&amp;"-")-1))/100, 1), 0)</f>
        <v>0</v>
      </c>
      <c r="AK1037" s="2" t="str">
        <f>Table_Books[[#This Row],[Title]]&amp;"_"&amp;Table_Books[[#This Row],[Author]]</f>
        <v>Libra_DeLillo, Don</v>
      </c>
      <c r="AL1037" s="2" t="str">
        <f>Table_Books[[#This Row],[Author]]&amp;"_"&amp;Table_Books[[#This Row],[Title]]</f>
        <v>DeLillo, Don_Libra</v>
      </c>
      <c r="AM1037" s="2" t="str">
        <f>Table_Books[[#This Row],[Title]]&amp;" by "&amp;Table_Books[[#This Row],[Author]]</f>
        <v>Libra by DeLillo, Don</v>
      </c>
    </row>
    <row r="1038" spans="1:41" x14ac:dyDescent="0.35">
      <c r="A1038" s="7" t="str">
        <f>"B-" &amp; UPPER(TRIM(Table_Books[[#This Row],[Title]])) &amp; "|" &amp; UPPER(TRIM(Table_Books[[#This Row],[Author]]))</f>
        <v>B-LIBRA|DELILLO, DON</v>
      </c>
      <c r="B1038" s="35" t="str">
        <f>IF(COUNTIFS(Table_Books[Hash_ID],Table_Books[[#This Row],[Hash_ID]])&gt;1,"Y","N")</f>
        <v>Y</v>
      </c>
      <c r="C1038" s="35" t="s">
        <v>6245</v>
      </c>
      <c r="D1038" s="35" t="s">
        <v>6243</v>
      </c>
      <c r="E1038" s="35"/>
      <c r="F1038" s="35"/>
      <c r="G1038" s="36"/>
      <c r="H1038" s="36"/>
      <c r="I1038" s="37"/>
      <c r="J1038" s="36"/>
      <c r="K1038" s="36"/>
      <c r="L1038" s="35"/>
      <c r="M1038" s="35"/>
      <c r="N1038" s="35"/>
      <c r="O1038" s="38"/>
      <c r="P1038" s="39"/>
      <c r="Q1038" s="10" t="s">
        <v>1860</v>
      </c>
      <c r="R1038" s="39"/>
      <c r="S1038" s="39"/>
      <c r="T1038" s="10" t="s">
        <v>1860</v>
      </c>
      <c r="U1038" s="10" t="s">
        <v>1860</v>
      </c>
      <c r="V1038" s="39"/>
      <c r="W1038" s="39"/>
      <c r="X1038" s="39"/>
      <c r="Y1038" s="39"/>
      <c r="Z1038" s="39"/>
      <c r="AA1038" s="39"/>
      <c r="AB1038" s="39"/>
      <c r="AC1038" s="35"/>
      <c r="AD1038" s="35"/>
      <c r="AE1038" s="36">
        <f>IFERROR(FLOOR(Table_Books[[#This Row],[Published_Date]],10), 0)</f>
        <v>0</v>
      </c>
      <c r="AF1038" s="35">
        <f>IFERROR(CEILING(VALUE(LEFT(Table_Books[[#This Row],[Published_Date]],FIND("-",Table_Books[[#This Row],[Published_Date]]&amp;"-")-1))/100, 1), 0)</f>
        <v>0</v>
      </c>
      <c r="AG1038" s="35"/>
      <c r="AH1038" s="35"/>
      <c r="AI1038" s="35"/>
      <c r="AJ1038" s="35"/>
      <c r="AK1038" s="35" t="str">
        <f>Table_Books[[#This Row],[Title]]&amp;"_"&amp;Table_Books[[#This Row],[Author]]</f>
        <v>Libra_DeLillo, Don</v>
      </c>
      <c r="AL1038" s="35" t="str">
        <f>Table_Books[[#This Row],[Author]]&amp;"_"&amp;Table_Books[[#This Row],[Title]]</f>
        <v>DeLillo, Don_Libra</v>
      </c>
      <c r="AM1038" s="35" t="str">
        <f>Table_Books[[#This Row],[Title]]&amp;" by "&amp;Table_Books[[#This Row],[Author]]</f>
        <v>Libra by DeLillo, Don</v>
      </c>
      <c r="AN1038" s="35"/>
      <c r="AO1038" s="35"/>
    </row>
    <row r="1039" spans="1:41" x14ac:dyDescent="0.35">
      <c r="A1039" s="7" t="str">
        <f>"B-" &amp; UPPER(TRIM(Table_Books[[#This Row],[Title]])) &amp; "|" &amp; UPPER(TRIM(Table_Books[[#This Row],[Author]]))</f>
        <v>B-LIBRA|DELILLO, DON</v>
      </c>
      <c r="B1039" s="35" t="str">
        <f>IF(COUNTIFS(Table_Books[Hash_ID],Table_Books[[#This Row],[Hash_ID]])&gt;1,"Y","N")</f>
        <v>Y</v>
      </c>
      <c r="C1039" s="35" t="s">
        <v>6245</v>
      </c>
      <c r="D1039" s="35" t="s">
        <v>6243</v>
      </c>
      <c r="E1039" s="35"/>
      <c r="F1039" s="35"/>
      <c r="G1039" s="36"/>
      <c r="H1039" s="36"/>
      <c r="I1039" s="37"/>
      <c r="J1039" s="36"/>
      <c r="K1039" s="36"/>
      <c r="L1039" s="35"/>
      <c r="M1039" s="35"/>
      <c r="N1039" s="35"/>
      <c r="O1039" s="38"/>
      <c r="P1039" s="39"/>
      <c r="Q1039" s="10" t="s">
        <v>1860</v>
      </c>
      <c r="R1039" s="39"/>
      <c r="S1039" s="39"/>
      <c r="T1039" s="10" t="s">
        <v>1860</v>
      </c>
      <c r="U1039" s="10" t="s">
        <v>1860</v>
      </c>
      <c r="V1039" s="39"/>
      <c r="W1039" s="39"/>
      <c r="X1039" s="39"/>
      <c r="Y1039" s="39"/>
      <c r="Z1039" s="39"/>
      <c r="AA1039" s="39"/>
      <c r="AB1039" s="39"/>
      <c r="AC1039" s="35"/>
      <c r="AD1039" s="35"/>
      <c r="AE1039" s="36">
        <f>IFERROR(FLOOR(Table_Books[[#This Row],[Published_Date]],10), 0)</f>
        <v>0</v>
      </c>
      <c r="AF1039" s="35">
        <f>IFERROR(CEILING(VALUE(LEFT(Table_Books[[#This Row],[Published_Date]],FIND("-",Table_Books[[#This Row],[Published_Date]]&amp;"-")-1))/100, 1), 0)</f>
        <v>0</v>
      </c>
      <c r="AG1039" s="35"/>
      <c r="AH1039" s="35"/>
      <c r="AI1039" s="35"/>
      <c r="AJ1039" s="35"/>
      <c r="AK1039" s="35" t="str">
        <f>Table_Books[[#This Row],[Title]]&amp;"_"&amp;Table_Books[[#This Row],[Author]]</f>
        <v>Libra_DeLillo, Don</v>
      </c>
      <c r="AL1039" s="35" t="str">
        <f>Table_Books[[#This Row],[Author]]&amp;"_"&amp;Table_Books[[#This Row],[Title]]</f>
        <v>DeLillo, Don_Libra</v>
      </c>
      <c r="AM1039" s="35" t="str">
        <f>Table_Books[[#This Row],[Title]]&amp;" by "&amp;Table_Books[[#This Row],[Author]]</f>
        <v>Libra by DeLillo, Don</v>
      </c>
      <c r="AN1039" s="35"/>
      <c r="AO1039" s="35"/>
    </row>
    <row r="1040" spans="1:41" x14ac:dyDescent="0.35">
      <c r="A1040" s="7" t="str">
        <f>"B-" &amp; UPPER(TRIM(Table_Books[[#This Row],[Title]])) &amp; "|" &amp; UPPER(TRIM(Table_Books[[#This Row],[Author]]))</f>
        <v>B-MAO II|DELILLO, DON</v>
      </c>
      <c r="B1040" s="28" t="str">
        <f>IF(COUNTIFS(Table_Books[Hash_ID],Table_Books[[#This Row],[Hash_ID]])&gt;1,"Y","N")</f>
        <v>Y</v>
      </c>
      <c r="C1040" s="2" t="s">
        <v>6239</v>
      </c>
      <c r="D1040" s="2" t="s">
        <v>6243</v>
      </c>
      <c r="G1040" s="12"/>
      <c r="H1040" s="12"/>
      <c r="I1040" s="8"/>
      <c r="J1040" s="12"/>
      <c r="K1040" s="12"/>
      <c r="O1040" s="33"/>
      <c r="P1040" s="10"/>
      <c r="Q1040" s="10" t="s">
        <v>1860</v>
      </c>
      <c r="R1040" s="10"/>
      <c r="S1040" s="10"/>
      <c r="T1040" s="10" t="s">
        <v>1860</v>
      </c>
      <c r="U1040" s="10" t="s">
        <v>1860</v>
      </c>
      <c r="V1040" s="10"/>
      <c r="W1040" s="10"/>
      <c r="X1040" s="10"/>
      <c r="Y1040" s="10"/>
      <c r="Z1040" s="10"/>
      <c r="AA1040" s="10"/>
      <c r="AB1040" s="10"/>
      <c r="AE1040" s="12">
        <f>IFERROR(FLOOR(Table_Books[[#This Row],[Published_Date]],10), 0)</f>
        <v>0</v>
      </c>
      <c r="AF1040" s="2">
        <f>IFERROR(CEILING(VALUE(LEFT(Table_Books[[#This Row],[Published_Date]],FIND("-",Table_Books[[#This Row],[Published_Date]]&amp;"-")-1))/100, 1), 0)</f>
        <v>0</v>
      </c>
      <c r="AK1040" s="2" t="str">
        <f>Table_Books[[#This Row],[Title]]&amp;"_"&amp;Table_Books[[#This Row],[Author]]</f>
        <v>Mao II_DeLillo, Don</v>
      </c>
      <c r="AL1040" s="2" t="str">
        <f>Table_Books[[#This Row],[Author]]&amp;"_"&amp;Table_Books[[#This Row],[Title]]</f>
        <v>DeLillo, Don_Mao II</v>
      </c>
      <c r="AM1040" s="2" t="str">
        <f>Table_Books[[#This Row],[Title]]&amp;" by "&amp;Table_Books[[#This Row],[Author]]</f>
        <v>Mao II by DeLillo, Don</v>
      </c>
    </row>
    <row r="1041" spans="1:41" x14ac:dyDescent="0.35">
      <c r="A1041" s="7" t="str">
        <f>"B-" &amp; UPPER(TRIM(Table_Books[[#This Row],[Title]])) &amp; "|" &amp; UPPER(TRIM(Table_Books[[#This Row],[Author]]))</f>
        <v>B-MAO II|DELILLO, DON</v>
      </c>
      <c r="B1041" s="35" t="str">
        <f>IF(COUNTIFS(Table_Books[Hash_ID],Table_Books[[#This Row],[Hash_ID]])&gt;1,"Y","N")</f>
        <v>Y</v>
      </c>
      <c r="C1041" s="35" t="s">
        <v>6239</v>
      </c>
      <c r="D1041" s="35" t="s">
        <v>6243</v>
      </c>
      <c r="E1041" s="35"/>
      <c r="F1041" s="35"/>
      <c r="G1041" s="36"/>
      <c r="H1041" s="36"/>
      <c r="I1041" s="37"/>
      <c r="J1041" s="36"/>
      <c r="K1041" s="36"/>
      <c r="L1041" s="35"/>
      <c r="M1041" s="35"/>
      <c r="N1041" s="35"/>
      <c r="O1041" s="38"/>
      <c r="P1041" s="39"/>
      <c r="Q1041" s="10" t="s">
        <v>1860</v>
      </c>
      <c r="R1041" s="39"/>
      <c r="S1041" s="39"/>
      <c r="T1041" s="10" t="s">
        <v>1860</v>
      </c>
      <c r="U1041" s="10" t="s">
        <v>1860</v>
      </c>
      <c r="V1041" s="39"/>
      <c r="W1041" s="39"/>
      <c r="X1041" s="39"/>
      <c r="Y1041" s="39"/>
      <c r="Z1041" s="39"/>
      <c r="AA1041" s="39"/>
      <c r="AB1041" s="39"/>
      <c r="AC1041" s="35"/>
      <c r="AD1041" s="35"/>
      <c r="AE1041" s="36">
        <f>IFERROR(FLOOR(Table_Books[[#This Row],[Published_Date]],10), 0)</f>
        <v>0</v>
      </c>
      <c r="AF1041" s="35">
        <f>IFERROR(CEILING(VALUE(LEFT(Table_Books[[#This Row],[Published_Date]],FIND("-",Table_Books[[#This Row],[Published_Date]]&amp;"-")-1))/100, 1), 0)</f>
        <v>0</v>
      </c>
      <c r="AG1041" s="35"/>
      <c r="AH1041" s="35"/>
      <c r="AI1041" s="35"/>
      <c r="AJ1041" s="35"/>
      <c r="AK1041" s="35" t="str">
        <f>Table_Books[[#This Row],[Title]]&amp;"_"&amp;Table_Books[[#This Row],[Author]]</f>
        <v>Mao II_DeLillo, Don</v>
      </c>
      <c r="AL1041" s="35" t="str">
        <f>Table_Books[[#This Row],[Author]]&amp;"_"&amp;Table_Books[[#This Row],[Title]]</f>
        <v>DeLillo, Don_Mao II</v>
      </c>
      <c r="AM1041" s="35" t="str">
        <f>Table_Books[[#This Row],[Title]]&amp;" by "&amp;Table_Books[[#This Row],[Author]]</f>
        <v>Mao II by DeLillo, Don</v>
      </c>
      <c r="AN1041" s="35"/>
      <c r="AO1041" s="35"/>
    </row>
    <row r="1042" spans="1:41" x14ac:dyDescent="0.35">
      <c r="A1042" s="7" t="str">
        <f>"B-" &amp; UPPER(TRIM(Table_Books[[#This Row],[Title]])) &amp; "|" &amp; UPPER(TRIM(Table_Books[[#This Row],[Author]]))</f>
        <v>B-PLAYERS|DELILLO, DON</v>
      </c>
      <c r="B1042" s="35" t="str">
        <f>IF(COUNTIFS(Table_Books[Hash_ID],Table_Books[[#This Row],[Hash_ID]])&gt;1,"Y","N")</f>
        <v>N</v>
      </c>
      <c r="C1042" s="35" t="s">
        <v>20070</v>
      </c>
      <c r="D1042" s="35" t="s">
        <v>6243</v>
      </c>
      <c r="E1042" s="35"/>
      <c r="F1042" s="35"/>
      <c r="G1042" s="36"/>
      <c r="H1042" s="36"/>
      <c r="I1042" s="37"/>
      <c r="J1042" s="36"/>
      <c r="K1042" s="36"/>
      <c r="L1042" s="35"/>
      <c r="M1042" s="35"/>
      <c r="N1042" s="35"/>
      <c r="O1042" s="38"/>
      <c r="P1042" s="39"/>
      <c r="Q1042" s="10" t="s">
        <v>1860</v>
      </c>
      <c r="R1042" s="39"/>
      <c r="S1042" s="39"/>
      <c r="T1042" s="10" t="s">
        <v>1860</v>
      </c>
      <c r="U1042" s="10" t="s">
        <v>1860</v>
      </c>
      <c r="V1042" s="39"/>
      <c r="W1042" s="39"/>
      <c r="X1042" s="39"/>
      <c r="Y1042" s="39"/>
      <c r="Z1042" s="39"/>
      <c r="AA1042" s="39"/>
      <c r="AB1042" s="39"/>
      <c r="AC1042" s="35"/>
      <c r="AD1042" s="35"/>
      <c r="AE1042" s="36">
        <f>IFERROR(FLOOR(Table_Books[[#This Row],[Published_Date]],10), 0)</f>
        <v>0</v>
      </c>
      <c r="AF1042" s="35">
        <f>IFERROR(CEILING(VALUE(LEFT(Table_Books[[#This Row],[Published_Date]],FIND("-",Table_Books[[#This Row],[Published_Date]]&amp;"-")-1))/100, 1), 0)</f>
        <v>0</v>
      </c>
      <c r="AG1042" s="35"/>
      <c r="AH1042" s="35"/>
      <c r="AI1042" s="35"/>
      <c r="AJ1042" s="35"/>
      <c r="AK1042" s="35" t="str">
        <f>Table_Books[[#This Row],[Title]]&amp;"_"&amp;Table_Books[[#This Row],[Author]]</f>
        <v>Players_DeLillo, Don</v>
      </c>
      <c r="AL1042" s="35" t="str">
        <f>Table_Books[[#This Row],[Author]]&amp;"_"&amp;Table_Books[[#This Row],[Title]]</f>
        <v>DeLillo, Don_Players</v>
      </c>
      <c r="AM1042" s="35" t="str">
        <f>Table_Books[[#This Row],[Title]]&amp;" by "&amp;Table_Books[[#This Row],[Author]]</f>
        <v>Players by DeLillo, Don</v>
      </c>
      <c r="AN1042" s="35"/>
      <c r="AO1042" s="35"/>
    </row>
    <row r="1043" spans="1:41" x14ac:dyDescent="0.35">
      <c r="A1043" s="7" t="str">
        <f>"B-" &amp; UPPER(TRIM(Table_Books[[#This Row],[Title]])) &amp; "|" &amp; UPPER(TRIM(Table_Books[[#This Row],[Author]]))</f>
        <v>B-RATNER'S STAR|DELILLO, DON</v>
      </c>
      <c r="B1043" s="35" t="str">
        <f>IF(COUNTIFS(Table_Books[Hash_ID],Table_Books[[#This Row],[Hash_ID]])&gt;1,"Y","N")</f>
        <v>N</v>
      </c>
      <c r="C1043" s="35" t="s">
        <v>20069</v>
      </c>
      <c r="D1043" s="35" t="s">
        <v>6243</v>
      </c>
      <c r="E1043" s="35"/>
      <c r="F1043" s="35"/>
      <c r="G1043" s="36"/>
      <c r="H1043" s="36"/>
      <c r="I1043" s="37"/>
      <c r="J1043" s="36"/>
      <c r="K1043" s="36"/>
      <c r="L1043" s="35"/>
      <c r="M1043" s="35"/>
      <c r="N1043" s="35"/>
      <c r="O1043" s="38"/>
      <c r="P1043" s="39"/>
      <c r="Q1043" s="10" t="s">
        <v>1860</v>
      </c>
      <c r="R1043" s="39"/>
      <c r="S1043" s="39"/>
      <c r="T1043" s="10" t="s">
        <v>1860</v>
      </c>
      <c r="U1043" s="10" t="s">
        <v>1860</v>
      </c>
      <c r="V1043" s="39"/>
      <c r="W1043" s="39"/>
      <c r="X1043" s="39"/>
      <c r="Y1043" s="39"/>
      <c r="Z1043" s="39"/>
      <c r="AA1043" s="39"/>
      <c r="AB1043" s="39"/>
      <c r="AC1043" s="35"/>
      <c r="AD1043" s="35"/>
      <c r="AE1043" s="36">
        <f>IFERROR(FLOOR(Table_Books[[#This Row],[Published_Date]],10), 0)</f>
        <v>0</v>
      </c>
      <c r="AF1043" s="35">
        <f>IFERROR(CEILING(VALUE(LEFT(Table_Books[[#This Row],[Published_Date]],FIND("-",Table_Books[[#This Row],[Published_Date]]&amp;"-")-1))/100, 1), 0)</f>
        <v>0</v>
      </c>
      <c r="AG1043" s="35"/>
      <c r="AH1043" s="35"/>
      <c r="AI1043" s="35"/>
      <c r="AJ1043" s="35"/>
      <c r="AK1043" s="35" t="str">
        <f>Table_Books[[#This Row],[Title]]&amp;"_"&amp;Table_Books[[#This Row],[Author]]</f>
        <v>Ratner's Star_DeLillo, Don</v>
      </c>
      <c r="AL1043" s="35" t="str">
        <f>Table_Books[[#This Row],[Author]]&amp;"_"&amp;Table_Books[[#This Row],[Title]]</f>
        <v>DeLillo, Don_Ratner's Star</v>
      </c>
      <c r="AM1043" s="35" t="str">
        <f>Table_Books[[#This Row],[Title]]&amp;" by "&amp;Table_Books[[#This Row],[Author]]</f>
        <v>Ratner's Star by DeLillo, Don</v>
      </c>
      <c r="AN1043" s="35"/>
      <c r="AO1043" s="35"/>
    </row>
    <row r="1044" spans="1:41" x14ac:dyDescent="0.35">
      <c r="A1044" s="7" t="str">
        <f>"B-" &amp; UPPER(TRIM(Table_Books[[#This Row],[Title]])) &amp; "|" &amp; UPPER(TRIM(Table_Books[[#This Row],[Author]]))</f>
        <v>B-THE NAMES|DELILLO, DON</v>
      </c>
      <c r="B1044" s="28" t="str">
        <f>IF(COUNTIFS(Table_Books[Hash_ID],Table_Books[[#This Row],[Hash_ID]])&gt;1,"Y","N")</f>
        <v>Y</v>
      </c>
      <c r="C1044" s="2" t="s">
        <v>6247</v>
      </c>
      <c r="D1044" s="2" t="s">
        <v>6243</v>
      </c>
      <c r="G1044" s="12"/>
      <c r="H1044" s="12"/>
      <c r="I1044" s="8"/>
      <c r="J1044" s="12"/>
      <c r="K1044" s="12"/>
      <c r="O1044" s="33"/>
      <c r="P1044" s="10"/>
      <c r="Q1044" s="10" t="s">
        <v>1860</v>
      </c>
      <c r="R1044" s="10"/>
      <c r="S1044" s="10"/>
      <c r="T1044" s="10" t="s">
        <v>1860</v>
      </c>
      <c r="U1044" s="10" t="s">
        <v>1860</v>
      </c>
      <c r="V1044" s="10"/>
      <c r="W1044" s="10"/>
      <c r="X1044" s="10"/>
      <c r="Y1044" s="10"/>
      <c r="Z1044" s="10"/>
      <c r="AA1044" s="10"/>
      <c r="AB1044" s="10"/>
      <c r="AE1044" s="12">
        <f>IFERROR(FLOOR(Table_Books[[#This Row],[Published_Date]],10), 0)</f>
        <v>0</v>
      </c>
      <c r="AF1044" s="2">
        <f>IFERROR(CEILING(VALUE(LEFT(Table_Books[[#This Row],[Published_Date]],FIND("-",Table_Books[[#This Row],[Published_Date]]&amp;"-")-1))/100, 1), 0)</f>
        <v>0</v>
      </c>
      <c r="AK1044" s="2" t="str">
        <f>Table_Books[[#This Row],[Title]]&amp;"_"&amp;Table_Books[[#This Row],[Author]]</f>
        <v>The Names_DeLillo, Don</v>
      </c>
      <c r="AL1044" s="2" t="str">
        <f>Table_Books[[#This Row],[Author]]&amp;"_"&amp;Table_Books[[#This Row],[Title]]</f>
        <v>DeLillo, Don_The Names</v>
      </c>
      <c r="AM1044" s="2" t="str">
        <f>Table_Books[[#This Row],[Title]]&amp;" by "&amp;Table_Books[[#This Row],[Author]]</f>
        <v>The Names by DeLillo, Don</v>
      </c>
    </row>
    <row r="1045" spans="1:41" x14ac:dyDescent="0.35">
      <c r="A1045" s="7" t="str">
        <f>"B-" &amp; UPPER(TRIM(Table_Books[[#This Row],[Title]])) &amp; "|" &amp; UPPER(TRIM(Table_Books[[#This Row],[Author]]))</f>
        <v>B-THE NAMES|DELILLO, DON</v>
      </c>
      <c r="B1045" s="35" t="str">
        <f>IF(COUNTIFS(Table_Books[Hash_ID],Table_Books[[#This Row],[Hash_ID]])&gt;1,"Y","N")</f>
        <v>Y</v>
      </c>
      <c r="C1045" s="35" t="s">
        <v>6247</v>
      </c>
      <c r="D1045" s="35" t="s">
        <v>6243</v>
      </c>
      <c r="E1045" s="35"/>
      <c r="F1045" s="35"/>
      <c r="G1045" s="36"/>
      <c r="H1045" s="36"/>
      <c r="I1045" s="37"/>
      <c r="J1045" s="36"/>
      <c r="K1045" s="36"/>
      <c r="L1045" s="35"/>
      <c r="M1045" s="35"/>
      <c r="N1045" s="35"/>
      <c r="O1045" s="38"/>
      <c r="P1045" s="39"/>
      <c r="Q1045" s="10" t="s">
        <v>1860</v>
      </c>
      <c r="R1045" s="39"/>
      <c r="S1045" s="39"/>
      <c r="T1045" s="10" t="s">
        <v>1860</v>
      </c>
      <c r="U1045" s="10" t="s">
        <v>1860</v>
      </c>
      <c r="V1045" s="39"/>
      <c r="W1045" s="39"/>
      <c r="X1045" s="39"/>
      <c r="Y1045" s="39"/>
      <c r="Z1045" s="39"/>
      <c r="AA1045" s="39"/>
      <c r="AB1045" s="39"/>
      <c r="AC1045" s="35"/>
      <c r="AD1045" s="35"/>
      <c r="AE1045" s="36">
        <f>IFERROR(FLOOR(Table_Books[[#This Row],[Published_Date]],10), 0)</f>
        <v>0</v>
      </c>
      <c r="AF1045" s="35">
        <f>IFERROR(CEILING(VALUE(LEFT(Table_Books[[#This Row],[Published_Date]],FIND("-",Table_Books[[#This Row],[Published_Date]]&amp;"-")-1))/100, 1), 0)</f>
        <v>0</v>
      </c>
      <c r="AG1045" s="35"/>
      <c r="AH1045" s="35"/>
      <c r="AI1045" s="35"/>
      <c r="AJ1045" s="35"/>
      <c r="AK1045" s="35" t="str">
        <f>Table_Books[[#This Row],[Title]]&amp;"_"&amp;Table_Books[[#This Row],[Author]]</f>
        <v>The Names_DeLillo, Don</v>
      </c>
      <c r="AL1045" s="35" t="str">
        <f>Table_Books[[#This Row],[Author]]&amp;"_"&amp;Table_Books[[#This Row],[Title]]</f>
        <v>DeLillo, Don_The Names</v>
      </c>
      <c r="AM1045" s="35" t="str">
        <f>Table_Books[[#This Row],[Title]]&amp;" by "&amp;Table_Books[[#This Row],[Author]]</f>
        <v>The Names by DeLillo, Don</v>
      </c>
      <c r="AN1045" s="35"/>
      <c r="AO1045" s="35"/>
    </row>
    <row r="1046" spans="1:41" x14ac:dyDescent="0.35">
      <c r="A1046" s="7" t="str">
        <f>"B-" &amp; UPPER(TRIM(Table_Books[[#This Row],[Title]])) &amp; "|" &amp; UPPER(TRIM(Table_Books[[#This Row],[Author]]))</f>
        <v>B-UNDERWORLD|DELILLO, DON</v>
      </c>
      <c r="B1046" s="28" t="str">
        <f>IF(COUNTIFS(Table_Books[Hash_ID],Table_Books[[#This Row],[Hash_ID]])&gt;1,"Y","N")</f>
        <v>Y</v>
      </c>
      <c r="C1046" s="2" t="s">
        <v>6244</v>
      </c>
      <c r="D1046" s="2" t="s">
        <v>6243</v>
      </c>
      <c r="G1046" s="12"/>
      <c r="H1046" s="12"/>
      <c r="I1046" s="8"/>
      <c r="J1046" s="12"/>
      <c r="K1046" s="12"/>
      <c r="O1046" s="33">
        <v>3</v>
      </c>
      <c r="P1046" s="10"/>
      <c r="Q1046" s="10" t="s">
        <v>1860</v>
      </c>
      <c r="R1046" s="10"/>
      <c r="S1046" s="10"/>
      <c r="T1046" s="10" t="s">
        <v>1860</v>
      </c>
      <c r="U1046" s="10" t="s">
        <v>1860</v>
      </c>
      <c r="V1046" s="10"/>
      <c r="W1046" s="10"/>
      <c r="X1046" s="10"/>
      <c r="Y1046" s="10"/>
      <c r="Z1046" s="10"/>
      <c r="AA1046" s="10"/>
      <c r="AB1046" s="10"/>
      <c r="AE1046" s="12">
        <f>IFERROR(FLOOR(Table_Books[[#This Row],[Published_Date]],10), 0)</f>
        <v>0</v>
      </c>
      <c r="AF1046" s="2">
        <f>IFERROR(CEILING(VALUE(LEFT(Table_Books[[#This Row],[Published_Date]],FIND("-",Table_Books[[#This Row],[Published_Date]]&amp;"-")-1))/100, 1), 0)</f>
        <v>0</v>
      </c>
      <c r="AK1046" s="2" t="str">
        <f>Table_Books[[#This Row],[Title]]&amp;"_"&amp;Table_Books[[#This Row],[Author]]</f>
        <v>Underworld_DeLillo, Don</v>
      </c>
      <c r="AL1046" s="2" t="str">
        <f>Table_Books[[#This Row],[Author]]&amp;"_"&amp;Table_Books[[#This Row],[Title]]</f>
        <v>DeLillo, Don_Underworld</v>
      </c>
      <c r="AM1046" s="2" t="str">
        <f>Table_Books[[#This Row],[Title]]&amp;" by "&amp;Table_Books[[#This Row],[Author]]</f>
        <v>Underworld by DeLillo, Don</v>
      </c>
    </row>
    <row r="1047" spans="1:41" x14ac:dyDescent="0.35">
      <c r="A1047" s="7" t="str">
        <f>"B-" &amp; UPPER(TRIM(Table_Books[[#This Row],[Title]])) &amp; "|" &amp; UPPER(TRIM(Table_Books[[#This Row],[Author]]))</f>
        <v>B-UNDERWORLD|DELILLO, DON</v>
      </c>
      <c r="B1047" s="35" t="str">
        <f>IF(COUNTIFS(Table_Books[Hash_ID],Table_Books[[#This Row],[Hash_ID]])&gt;1,"Y","N")</f>
        <v>Y</v>
      </c>
      <c r="C1047" s="35" t="s">
        <v>6244</v>
      </c>
      <c r="D1047" s="35" t="s">
        <v>6243</v>
      </c>
      <c r="E1047" s="35"/>
      <c r="F1047" s="35"/>
      <c r="G1047" s="36"/>
      <c r="H1047" s="36"/>
      <c r="I1047" s="37"/>
      <c r="J1047" s="36"/>
      <c r="K1047" s="36"/>
      <c r="L1047" s="35"/>
      <c r="M1047" s="35"/>
      <c r="N1047" s="35"/>
      <c r="O1047" s="38"/>
      <c r="P1047" s="39"/>
      <c r="Q1047" s="10" t="s">
        <v>1860</v>
      </c>
      <c r="R1047" s="39"/>
      <c r="S1047" s="39"/>
      <c r="T1047" s="10" t="s">
        <v>1860</v>
      </c>
      <c r="U1047" s="10" t="s">
        <v>1860</v>
      </c>
      <c r="V1047" s="39"/>
      <c r="W1047" s="39"/>
      <c r="X1047" s="39"/>
      <c r="Y1047" s="39"/>
      <c r="Z1047" s="39"/>
      <c r="AA1047" s="39"/>
      <c r="AB1047" s="39"/>
      <c r="AC1047" s="35"/>
      <c r="AD1047" s="35"/>
      <c r="AE1047" s="36">
        <f>IFERROR(FLOOR(Table_Books[[#This Row],[Published_Date]],10), 0)</f>
        <v>0</v>
      </c>
      <c r="AF1047" s="35">
        <f>IFERROR(CEILING(VALUE(LEFT(Table_Books[[#This Row],[Published_Date]],FIND("-",Table_Books[[#This Row],[Published_Date]]&amp;"-")-1))/100, 1), 0)</f>
        <v>0</v>
      </c>
      <c r="AG1047" s="35"/>
      <c r="AH1047" s="35"/>
      <c r="AI1047" s="35"/>
      <c r="AJ1047" s="35"/>
      <c r="AK1047" s="35" t="str">
        <f>Table_Books[[#This Row],[Title]]&amp;"_"&amp;Table_Books[[#This Row],[Author]]</f>
        <v>Underworld_DeLillo, Don</v>
      </c>
      <c r="AL1047" s="35" t="str">
        <f>Table_Books[[#This Row],[Author]]&amp;"_"&amp;Table_Books[[#This Row],[Title]]</f>
        <v>DeLillo, Don_Underworld</v>
      </c>
      <c r="AM1047" s="35" t="str">
        <f>Table_Books[[#This Row],[Title]]&amp;" by "&amp;Table_Books[[#This Row],[Author]]</f>
        <v>Underworld by DeLillo, Don</v>
      </c>
      <c r="AN1047" s="35"/>
      <c r="AO1047" s="35"/>
    </row>
    <row r="1048" spans="1:41" x14ac:dyDescent="0.35">
      <c r="A1048" s="7" t="str">
        <f>"B-" &amp; UPPER(TRIM(Table_Books[[#This Row],[Title]])) &amp; "|" &amp; UPPER(TRIM(Table_Books[[#This Row],[Author]]))</f>
        <v>B-UNDERWORLD|DELILLO, DON</v>
      </c>
      <c r="B1048" s="35" t="str">
        <f>IF(COUNTIFS(Table_Books[Hash_ID],Table_Books[[#This Row],[Hash_ID]])&gt;1,"Y","N")</f>
        <v>Y</v>
      </c>
      <c r="C1048" s="35" t="s">
        <v>6244</v>
      </c>
      <c r="D1048" s="35" t="s">
        <v>6243</v>
      </c>
      <c r="E1048" s="35"/>
      <c r="F1048" s="35"/>
      <c r="G1048" s="36"/>
      <c r="H1048" s="36"/>
      <c r="I1048" s="37"/>
      <c r="J1048" s="36"/>
      <c r="K1048" s="36"/>
      <c r="L1048" s="35"/>
      <c r="M1048" s="35"/>
      <c r="N1048" s="35"/>
      <c r="O1048" s="38"/>
      <c r="P1048" s="39"/>
      <c r="Q1048" s="10" t="s">
        <v>1860</v>
      </c>
      <c r="R1048" s="39"/>
      <c r="S1048" s="39"/>
      <c r="T1048" s="10" t="s">
        <v>1860</v>
      </c>
      <c r="U1048" s="10" t="s">
        <v>1860</v>
      </c>
      <c r="V1048" s="39"/>
      <c r="W1048" s="39"/>
      <c r="X1048" s="39"/>
      <c r="Y1048" s="39"/>
      <c r="Z1048" s="39"/>
      <c r="AA1048" s="39"/>
      <c r="AB1048" s="39"/>
      <c r="AC1048" s="35"/>
      <c r="AD1048" s="35"/>
      <c r="AE1048" s="36">
        <f>IFERROR(FLOOR(Table_Books[[#This Row],[Published_Date]],10), 0)</f>
        <v>0</v>
      </c>
      <c r="AF1048" s="35">
        <f>IFERROR(CEILING(VALUE(LEFT(Table_Books[[#This Row],[Published_Date]],FIND("-",Table_Books[[#This Row],[Published_Date]]&amp;"-")-1))/100, 1), 0)</f>
        <v>0</v>
      </c>
      <c r="AG1048" s="35"/>
      <c r="AH1048" s="35"/>
      <c r="AI1048" s="35"/>
      <c r="AJ1048" s="35"/>
      <c r="AK1048" s="35" t="str">
        <f>Table_Books[[#This Row],[Title]]&amp;"_"&amp;Table_Books[[#This Row],[Author]]</f>
        <v>Underworld_DeLillo, Don</v>
      </c>
      <c r="AL1048" s="35" t="str">
        <f>Table_Books[[#This Row],[Author]]&amp;"_"&amp;Table_Books[[#This Row],[Title]]</f>
        <v>DeLillo, Don_Underworld</v>
      </c>
      <c r="AM1048" s="35" t="str">
        <f>Table_Books[[#This Row],[Title]]&amp;" by "&amp;Table_Books[[#This Row],[Author]]</f>
        <v>Underworld by DeLillo, Don</v>
      </c>
      <c r="AN1048" s="35"/>
      <c r="AO1048" s="35"/>
    </row>
    <row r="1049" spans="1:41" x14ac:dyDescent="0.35">
      <c r="A1049" s="7" t="str">
        <f>"B-" &amp; UPPER(TRIM(Table_Books[[#This Row],[Title]])) &amp; "|" &amp; UPPER(TRIM(Table_Books[[#This Row],[Author]]))</f>
        <v>B-WHITE NOISE|DELILLO, DON</v>
      </c>
      <c r="B1049" s="28" t="str">
        <f>IF(COUNTIFS(Table_Books[Hash_ID],Table_Books[[#This Row],[Hash_ID]])&gt;1,"Y","N")</f>
        <v>Y</v>
      </c>
      <c r="C1049" s="2" t="s">
        <v>6242</v>
      </c>
      <c r="D1049" s="2" t="s">
        <v>6243</v>
      </c>
      <c r="G1049" s="12"/>
      <c r="H1049" s="12"/>
      <c r="I1049" s="8"/>
      <c r="J1049" s="12"/>
      <c r="K1049" s="12"/>
      <c r="O1049" s="33">
        <v>4</v>
      </c>
      <c r="P1049" s="10"/>
      <c r="Q1049" s="10" t="s">
        <v>1860</v>
      </c>
      <c r="R1049" s="10"/>
      <c r="S1049" s="10"/>
      <c r="T1049" s="10" t="s">
        <v>1860</v>
      </c>
      <c r="U1049" s="10" t="s">
        <v>1860</v>
      </c>
      <c r="V1049" s="10"/>
      <c r="W1049" s="10"/>
      <c r="X1049" s="10"/>
      <c r="Y1049" s="10"/>
      <c r="Z1049" s="10"/>
      <c r="AA1049" s="10"/>
      <c r="AB1049" s="10"/>
      <c r="AE1049" s="12">
        <f>IFERROR(FLOOR(Table_Books[[#This Row],[Published_Date]],10), 0)</f>
        <v>0</v>
      </c>
      <c r="AF1049" s="2">
        <f>IFERROR(CEILING(VALUE(LEFT(Table_Books[[#This Row],[Published_Date]],FIND("-",Table_Books[[#This Row],[Published_Date]]&amp;"-")-1))/100, 1), 0)</f>
        <v>0</v>
      </c>
      <c r="AK1049" s="2" t="str">
        <f>Table_Books[[#This Row],[Title]]&amp;"_"&amp;Table_Books[[#This Row],[Author]]</f>
        <v>White Noise_DeLillo, Don</v>
      </c>
      <c r="AL1049" s="2" t="str">
        <f>Table_Books[[#This Row],[Author]]&amp;"_"&amp;Table_Books[[#This Row],[Title]]</f>
        <v>DeLillo, Don_White Noise</v>
      </c>
      <c r="AM1049" s="2" t="str">
        <f>Table_Books[[#This Row],[Title]]&amp;" by "&amp;Table_Books[[#This Row],[Author]]</f>
        <v>White Noise by DeLillo, Don</v>
      </c>
    </row>
    <row r="1050" spans="1:41" x14ac:dyDescent="0.35">
      <c r="A1050" s="7" t="str">
        <f>"B-" &amp; UPPER(TRIM(Table_Books[[#This Row],[Title]])) &amp; "|" &amp; UPPER(TRIM(Table_Books[[#This Row],[Author]]))</f>
        <v>B-WHITE NOISE|DELILLO, DON</v>
      </c>
      <c r="B1050" s="35" t="str">
        <f>IF(COUNTIFS(Table_Books[Hash_ID],Table_Books[[#This Row],[Hash_ID]])&gt;1,"Y","N")</f>
        <v>Y</v>
      </c>
      <c r="C1050" s="35" t="s">
        <v>6242</v>
      </c>
      <c r="D1050" s="35" t="s">
        <v>6243</v>
      </c>
      <c r="E1050" s="35"/>
      <c r="F1050" s="35"/>
      <c r="G1050" s="36"/>
      <c r="H1050" s="36"/>
      <c r="I1050" s="37"/>
      <c r="J1050" s="36"/>
      <c r="K1050" s="36"/>
      <c r="L1050" s="35"/>
      <c r="M1050" s="35"/>
      <c r="N1050" s="35"/>
      <c r="O1050" s="38"/>
      <c r="P1050" s="39"/>
      <c r="Q1050" s="10" t="s">
        <v>1860</v>
      </c>
      <c r="R1050" s="39"/>
      <c r="S1050" s="39"/>
      <c r="T1050" s="10" t="s">
        <v>1860</v>
      </c>
      <c r="U1050" s="10" t="s">
        <v>1860</v>
      </c>
      <c r="V1050" s="39"/>
      <c r="W1050" s="39"/>
      <c r="X1050" s="39"/>
      <c r="Y1050" s="39"/>
      <c r="Z1050" s="39"/>
      <c r="AA1050" s="39"/>
      <c r="AB1050" s="39"/>
      <c r="AC1050" s="35"/>
      <c r="AD1050" s="35"/>
      <c r="AE1050" s="36">
        <f>IFERROR(FLOOR(Table_Books[[#This Row],[Published_Date]],10), 0)</f>
        <v>0</v>
      </c>
      <c r="AF1050" s="35">
        <f>IFERROR(CEILING(VALUE(LEFT(Table_Books[[#This Row],[Published_Date]],FIND("-",Table_Books[[#This Row],[Published_Date]]&amp;"-")-1))/100, 1), 0)</f>
        <v>0</v>
      </c>
      <c r="AG1050" s="35"/>
      <c r="AH1050" s="35"/>
      <c r="AI1050" s="35"/>
      <c r="AJ1050" s="35"/>
      <c r="AK1050" s="35" t="str">
        <f>Table_Books[[#This Row],[Title]]&amp;"_"&amp;Table_Books[[#This Row],[Author]]</f>
        <v>White Noise_DeLillo, Don</v>
      </c>
      <c r="AL1050" s="35" t="str">
        <f>Table_Books[[#This Row],[Author]]&amp;"_"&amp;Table_Books[[#This Row],[Title]]</f>
        <v>DeLillo, Don_White Noise</v>
      </c>
      <c r="AM1050" s="35" t="str">
        <f>Table_Books[[#This Row],[Title]]&amp;" by "&amp;Table_Books[[#This Row],[Author]]</f>
        <v>White Noise by DeLillo, Don</v>
      </c>
      <c r="AN1050" s="35"/>
      <c r="AO1050" s="35"/>
    </row>
    <row r="1051" spans="1:41" x14ac:dyDescent="0.35">
      <c r="A1051" s="7" t="str">
        <f>"B-" &amp; UPPER(TRIM(Table_Books[[#This Row],[Title]])) &amp; "|" &amp; UPPER(TRIM(Table_Books[[#This Row],[Author]]))</f>
        <v>B-WHITE NOISE / UNDERWORLD|DELILLO, DON</v>
      </c>
      <c r="B1051" s="35" t="str">
        <f>IF(COUNTIFS(Table_Books[Hash_ID],Table_Books[[#This Row],[Hash_ID]])&gt;1,"Y","N")</f>
        <v>N</v>
      </c>
      <c r="C1051" s="35" t="s">
        <v>19748</v>
      </c>
      <c r="D1051" s="35" t="s">
        <v>6243</v>
      </c>
      <c r="E1051" s="35"/>
      <c r="F1051" s="35"/>
      <c r="G1051" s="36"/>
      <c r="H1051" s="36"/>
      <c r="I1051" s="37"/>
      <c r="J1051" s="36"/>
      <c r="K1051" s="36"/>
      <c r="L1051" s="35"/>
      <c r="M1051" s="35"/>
      <c r="N1051" s="35"/>
      <c r="O1051" s="38"/>
      <c r="P1051" s="39"/>
      <c r="Q1051" s="10" t="s">
        <v>1860</v>
      </c>
      <c r="R1051" s="39"/>
      <c r="S1051" s="39"/>
      <c r="T1051" s="10" t="s">
        <v>1860</v>
      </c>
      <c r="U1051" s="10" t="s">
        <v>1860</v>
      </c>
      <c r="V1051" s="39"/>
      <c r="W1051" s="39"/>
      <c r="X1051" s="39"/>
      <c r="Y1051" s="39"/>
      <c r="Z1051" s="39"/>
      <c r="AA1051" s="39"/>
      <c r="AB1051" s="39"/>
      <c r="AC1051" s="35"/>
      <c r="AD1051" s="35"/>
      <c r="AE1051" s="36">
        <f>IFERROR(FLOOR(Table_Books[[#This Row],[Published_Date]],10), 0)</f>
        <v>0</v>
      </c>
      <c r="AF1051" s="35">
        <f>IFERROR(CEILING(VALUE(LEFT(Table_Books[[#This Row],[Published_Date]],FIND("-",Table_Books[[#This Row],[Published_Date]]&amp;"-")-1))/100, 1), 0)</f>
        <v>0</v>
      </c>
      <c r="AG1051" s="35"/>
      <c r="AH1051" s="35" t="s">
        <v>21602</v>
      </c>
      <c r="AI1051" s="35"/>
      <c r="AJ1051" s="35"/>
      <c r="AK1051" s="35" t="str">
        <f>Table_Books[[#This Row],[Title]]&amp;"_"&amp;Table_Books[[#This Row],[Author]]</f>
        <v>White Noise / Underworld_DeLillo, Don</v>
      </c>
      <c r="AL1051" s="35" t="str">
        <f>Table_Books[[#This Row],[Author]]&amp;"_"&amp;Table_Books[[#This Row],[Title]]</f>
        <v>DeLillo, Don_White Noise / Underworld</v>
      </c>
      <c r="AM1051" s="35" t="str">
        <f>Table_Books[[#This Row],[Title]]&amp;" by "&amp;Table_Books[[#This Row],[Author]]</f>
        <v>White Noise / Underworld by DeLillo, Don</v>
      </c>
      <c r="AN1051" s="35"/>
      <c r="AO1051" s="35"/>
    </row>
    <row r="1052" spans="1:41" x14ac:dyDescent="0.35">
      <c r="A1052" s="7" t="str">
        <f>"B-" &amp; UPPER(TRIM(Table_Books[[#This Row],[Title]])) &amp; "|" &amp; UPPER(TRIM(Table_Books[[#This Row],[Author]]))</f>
        <v>B-ZERO K|DELILLO, DON</v>
      </c>
      <c r="B1052" s="28" t="str">
        <f>IF(COUNTIFS(Table_Books[Hash_ID],Table_Books[[#This Row],[Hash_ID]])&gt;1,"Y","N")</f>
        <v>N</v>
      </c>
      <c r="C1052" s="2" t="s">
        <v>6246</v>
      </c>
      <c r="D1052" s="2" t="s">
        <v>6243</v>
      </c>
      <c r="G1052" s="12"/>
      <c r="H1052" s="12"/>
      <c r="I1052" s="8"/>
      <c r="J1052" s="12"/>
      <c r="K1052" s="12"/>
      <c r="O1052" s="33"/>
      <c r="P1052" s="10"/>
      <c r="Q1052" s="10" t="s">
        <v>1860</v>
      </c>
      <c r="R1052" s="10"/>
      <c r="S1052" s="10"/>
      <c r="T1052" s="10" t="s">
        <v>1860</v>
      </c>
      <c r="U1052" s="10" t="s">
        <v>1860</v>
      </c>
      <c r="V1052" s="10"/>
      <c r="W1052" s="10"/>
      <c r="X1052" s="10"/>
      <c r="Y1052" s="10"/>
      <c r="Z1052" s="10"/>
      <c r="AA1052" s="10"/>
      <c r="AB1052" s="10"/>
      <c r="AE1052" s="12">
        <f>IFERROR(FLOOR(Table_Books[[#This Row],[Published_Date]],10), 0)</f>
        <v>0</v>
      </c>
      <c r="AF1052" s="2">
        <f>IFERROR(CEILING(VALUE(LEFT(Table_Books[[#This Row],[Published_Date]],FIND("-",Table_Books[[#This Row],[Published_Date]]&amp;"-")-1))/100, 1), 0)</f>
        <v>0</v>
      </c>
      <c r="AK1052" s="2" t="str">
        <f>Table_Books[[#This Row],[Title]]&amp;"_"&amp;Table_Books[[#This Row],[Author]]</f>
        <v>Zero K_DeLillo, Don</v>
      </c>
      <c r="AL1052" s="2" t="str">
        <f>Table_Books[[#This Row],[Author]]&amp;"_"&amp;Table_Books[[#This Row],[Title]]</f>
        <v>DeLillo, Don_Zero K</v>
      </c>
      <c r="AM1052" s="2" t="str">
        <f>Table_Books[[#This Row],[Title]]&amp;" by "&amp;Table_Books[[#This Row],[Author]]</f>
        <v>Zero K by DeLillo, Don</v>
      </c>
    </row>
    <row r="1053" spans="1:41" x14ac:dyDescent="0.35">
      <c r="A1053" s="7" t="str">
        <f>"B-" &amp; UPPER(TRIM(Table_Books[[#This Row],[Title]])) &amp; "|" &amp; UPPER(TRIM(Table_Books[[#This Row],[Author]]))</f>
        <v>B-CONSCIOUSNESS EXPLAINED|DENNETT, DANIEL</v>
      </c>
      <c r="B1053" s="28" t="str">
        <f>IF(COUNTIFS(Table_Books[Hash_ID],Table_Books[[#This Row],[Hash_ID]])&gt;1,"Y","N")</f>
        <v>N</v>
      </c>
      <c r="C1053" s="2" t="s">
        <v>8946</v>
      </c>
      <c r="D1053" s="2" t="s">
        <v>10175</v>
      </c>
      <c r="G1053" s="12">
        <v>1991</v>
      </c>
      <c r="H1053" s="12"/>
      <c r="I1053" s="8"/>
      <c r="J1053" s="12" t="s">
        <v>8946</v>
      </c>
      <c r="K1053" s="12"/>
      <c r="O1053" s="33"/>
      <c r="P1053" s="10"/>
      <c r="Q1053" s="10" t="s">
        <v>1860</v>
      </c>
      <c r="R1053" s="10"/>
      <c r="S1053" s="10"/>
      <c r="T1053" s="10" t="s">
        <v>1860</v>
      </c>
      <c r="U1053" s="10" t="s">
        <v>1860</v>
      </c>
      <c r="V1053" s="10"/>
      <c r="W1053" s="10"/>
      <c r="X1053" s="10"/>
      <c r="Y1053" s="10"/>
      <c r="Z1053" s="10"/>
      <c r="AA1053" s="10"/>
      <c r="AB1053" s="10"/>
      <c r="AE1053" s="12">
        <f>IFERROR(FLOOR(Table_Books[[#This Row],[Published_Date]],10), 0)</f>
        <v>1990</v>
      </c>
      <c r="AF1053" s="2">
        <f>IFERROR(CEILING(VALUE(LEFT(Table_Books[[#This Row],[Published_Date]],FIND("-",Table_Books[[#This Row],[Published_Date]]&amp;"-")-1))/100, 1), 0)</f>
        <v>20</v>
      </c>
      <c r="AG1053" s="2" t="s">
        <v>10355</v>
      </c>
      <c r="AH1053" s="2" t="s">
        <v>4856</v>
      </c>
      <c r="AI1053" s="2" t="s">
        <v>9157</v>
      </c>
      <c r="AK1053" s="2" t="str">
        <f>Table_Books[[#This Row],[Title]]&amp;"_"&amp;Table_Books[[#This Row],[Author]]</f>
        <v>Consciousness Explained_Dennett, Daniel</v>
      </c>
      <c r="AL1053" s="2" t="str">
        <f>Table_Books[[#This Row],[Author]]&amp;"_"&amp;Table_Books[[#This Row],[Title]]</f>
        <v>Dennett, Daniel_Consciousness Explained</v>
      </c>
      <c r="AM1053" s="2" t="str">
        <f>Table_Books[[#This Row],[Title]]&amp;" by "&amp;Table_Books[[#This Row],[Author]]</f>
        <v>Consciousness Explained by Dennett, Daniel</v>
      </c>
    </row>
    <row r="1054" spans="1:41" x14ac:dyDescent="0.35">
      <c r="A1054" s="7" t="str">
        <f>"B-" &amp; UPPER(TRIM(Table_Books[[#This Row],[Title]])) &amp; "|" &amp; UPPER(TRIM(Table_Books[[#This Row],[Author]]))</f>
        <v>B-DARWIN'S DANGEROUS IDEA|DENNETT, DANIEL</v>
      </c>
      <c r="B1054" s="28" t="str">
        <f>IF(COUNTIFS(Table_Books[Hash_ID],Table_Books[[#This Row],[Hash_ID]])&gt;1,"Y","N")</f>
        <v>N</v>
      </c>
      <c r="C1054" s="2" t="s">
        <v>8947</v>
      </c>
      <c r="D1054" s="2" t="s">
        <v>10175</v>
      </c>
      <c r="G1054" s="12">
        <v>1995</v>
      </c>
      <c r="H1054" s="12"/>
      <c r="I1054" s="8"/>
      <c r="J1054" s="12" t="s">
        <v>8947</v>
      </c>
      <c r="K1054" s="12"/>
      <c r="O1054" s="33"/>
      <c r="P1054" s="10"/>
      <c r="Q1054" s="10" t="s">
        <v>1860</v>
      </c>
      <c r="R1054" s="10"/>
      <c r="S1054" s="10"/>
      <c r="T1054" s="10" t="s">
        <v>1860</v>
      </c>
      <c r="U1054" s="10" t="s">
        <v>1860</v>
      </c>
      <c r="V1054" s="10"/>
      <c r="W1054" s="10"/>
      <c r="X1054" s="10"/>
      <c r="Y1054" s="10"/>
      <c r="Z1054" s="10"/>
      <c r="AA1054" s="10"/>
      <c r="AB1054" s="10"/>
      <c r="AE1054" s="12">
        <f>IFERROR(FLOOR(Table_Books[[#This Row],[Published_Date]],10), 0)</f>
        <v>1990</v>
      </c>
      <c r="AF1054" s="2">
        <f>IFERROR(CEILING(VALUE(LEFT(Table_Books[[#This Row],[Published_Date]],FIND("-",Table_Books[[#This Row],[Published_Date]]&amp;"-")-1))/100, 1), 0)</f>
        <v>20</v>
      </c>
      <c r="AG1054" s="2" t="s">
        <v>10355</v>
      </c>
      <c r="AH1054" s="2" t="s">
        <v>4856</v>
      </c>
      <c r="AI1054" s="2" t="s">
        <v>9163</v>
      </c>
      <c r="AK1054" s="2" t="str">
        <f>Table_Books[[#This Row],[Title]]&amp;"_"&amp;Table_Books[[#This Row],[Author]]</f>
        <v>Darwin's Dangerous Idea_Dennett, Daniel</v>
      </c>
      <c r="AL1054" s="2" t="str">
        <f>Table_Books[[#This Row],[Author]]&amp;"_"&amp;Table_Books[[#This Row],[Title]]</f>
        <v>Dennett, Daniel_Darwin's Dangerous Idea</v>
      </c>
      <c r="AM1054" s="2" t="str">
        <f>Table_Books[[#This Row],[Title]]&amp;" by "&amp;Table_Books[[#This Row],[Author]]</f>
        <v>Darwin's Dangerous Idea by Dennett, Daniel</v>
      </c>
    </row>
    <row r="1055" spans="1:41" x14ac:dyDescent="0.35">
      <c r="A1055" s="7" t="str">
        <f>"B-" &amp; UPPER(TRIM(Table_Books[[#This Row],[Title]])) &amp; "|" &amp; UPPER(TRIM(Table_Books[[#This Row],[Author]]))</f>
        <v>B-GLAS|DERRIDA, JACQUES</v>
      </c>
      <c r="B1055" s="35" t="str">
        <f>IF(COUNTIFS(Table_Books[Hash_ID],Table_Books[[#This Row],[Hash_ID]])&gt;1,"Y","N")</f>
        <v>N</v>
      </c>
      <c r="C1055" s="35" t="s">
        <v>20107</v>
      </c>
      <c r="D1055" s="35" t="s">
        <v>6457</v>
      </c>
      <c r="E1055" s="35"/>
      <c r="F1055" s="35"/>
      <c r="G1055" s="36"/>
      <c r="H1055" s="36"/>
      <c r="I1055" s="37"/>
      <c r="J1055" s="36"/>
      <c r="K1055" s="36"/>
      <c r="L1055" s="35"/>
      <c r="M1055" s="35"/>
      <c r="N1055" s="35"/>
      <c r="O1055" s="38"/>
      <c r="P1055" s="39"/>
      <c r="Q1055" s="10" t="s">
        <v>1860</v>
      </c>
      <c r="R1055" s="39"/>
      <c r="S1055" s="39"/>
      <c r="T1055" s="10" t="s">
        <v>1860</v>
      </c>
      <c r="U1055" s="10" t="s">
        <v>1860</v>
      </c>
      <c r="V1055" s="39"/>
      <c r="W1055" s="39"/>
      <c r="X1055" s="39"/>
      <c r="Y1055" s="39"/>
      <c r="Z1055" s="39"/>
      <c r="AA1055" s="39"/>
      <c r="AB1055" s="39"/>
      <c r="AC1055" s="35"/>
      <c r="AD1055" s="35"/>
      <c r="AE1055" s="36">
        <f>IFERROR(FLOOR(Table_Books[[#This Row],[Published_Date]],10), 0)</f>
        <v>0</v>
      </c>
      <c r="AF1055" s="35">
        <f>IFERROR(CEILING(VALUE(LEFT(Table_Books[[#This Row],[Published_Date]],FIND("-",Table_Books[[#This Row],[Published_Date]]&amp;"-")-1))/100, 1), 0)</f>
        <v>0</v>
      </c>
      <c r="AG1055" s="35"/>
      <c r="AH1055" s="35"/>
      <c r="AI1055" s="35"/>
      <c r="AJ1055" s="35"/>
      <c r="AK1055" s="35" t="str">
        <f>Table_Books[[#This Row],[Title]]&amp;"_"&amp;Table_Books[[#This Row],[Author]]</f>
        <v>Glas_Derrida, Jacques</v>
      </c>
      <c r="AL1055" s="35" t="str">
        <f>Table_Books[[#This Row],[Author]]&amp;"_"&amp;Table_Books[[#This Row],[Title]]</f>
        <v>Derrida, Jacques_Glas</v>
      </c>
      <c r="AM1055" s="35" t="str">
        <f>Table_Books[[#This Row],[Title]]&amp;" by "&amp;Table_Books[[#This Row],[Author]]</f>
        <v>Glas by Derrida, Jacques</v>
      </c>
      <c r="AN1055" s="35"/>
      <c r="AO1055" s="35"/>
    </row>
    <row r="1056" spans="1:41" x14ac:dyDescent="0.35">
      <c r="A1056" s="7" t="str">
        <f>"B-" &amp; UPPER(TRIM(Table_Books[[#This Row],[Title]])) &amp; "|" &amp; UPPER(TRIM(Table_Books[[#This Row],[Author]]))</f>
        <v>B-LIMITED INC|DERRIDA, JACQUES</v>
      </c>
      <c r="B1056" s="28" t="str">
        <f>IF(COUNTIFS(Table_Books[Hash_ID],Table_Books[[#This Row],[Hash_ID]])&gt;1,"Y","N")</f>
        <v>N</v>
      </c>
      <c r="C1056" s="2" t="s">
        <v>8999</v>
      </c>
      <c r="D1056" s="2" t="s">
        <v>6457</v>
      </c>
      <c r="G1056" s="12">
        <v>1988</v>
      </c>
      <c r="H1056" s="12"/>
      <c r="I1056" s="8"/>
      <c r="J1056" s="12" t="s">
        <v>8999</v>
      </c>
      <c r="K1056" s="12"/>
      <c r="O1056" s="33"/>
      <c r="P1056" s="10"/>
      <c r="Q1056" s="10" t="s">
        <v>1860</v>
      </c>
      <c r="R1056" s="10"/>
      <c r="S1056" s="10"/>
      <c r="T1056" s="10" t="s">
        <v>1860</v>
      </c>
      <c r="U1056" s="10" t="s">
        <v>1860</v>
      </c>
      <c r="V1056" s="10"/>
      <c r="W1056" s="10"/>
      <c r="X1056" s="10"/>
      <c r="Y1056" s="10"/>
      <c r="Z1056" s="10"/>
      <c r="AA1056" s="10"/>
      <c r="AB1056" s="10"/>
      <c r="AE1056" s="12">
        <f>IFERROR(FLOOR(Table_Books[[#This Row],[Published_Date]],10), 0)</f>
        <v>1980</v>
      </c>
      <c r="AF1056" s="2">
        <f>IFERROR(CEILING(VALUE(LEFT(Table_Books[[#This Row],[Published_Date]],FIND("-",Table_Books[[#This Row],[Published_Date]]&amp;"-")-1))/100, 1), 0)</f>
        <v>20</v>
      </c>
      <c r="AG1056" s="2" t="s">
        <v>5788</v>
      </c>
      <c r="AH1056" s="2" t="s">
        <v>4856</v>
      </c>
      <c r="AI1056" s="2" t="s">
        <v>9875</v>
      </c>
      <c r="AK1056" s="2" t="str">
        <f>Table_Books[[#This Row],[Title]]&amp;"_"&amp;Table_Books[[#This Row],[Author]]</f>
        <v>Limited Inc_Derrida, Jacques</v>
      </c>
      <c r="AL1056" s="2" t="str">
        <f>Table_Books[[#This Row],[Author]]&amp;"_"&amp;Table_Books[[#This Row],[Title]]</f>
        <v>Derrida, Jacques_Limited Inc</v>
      </c>
      <c r="AM1056" s="2" t="str">
        <f>Table_Books[[#This Row],[Title]]&amp;" by "&amp;Table_Books[[#This Row],[Author]]</f>
        <v>Limited Inc by Derrida, Jacques</v>
      </c>
    </row>
    <row r="1057" spans="1:41" x14ac:dyDescent="0.35">
      <c r="A1057" s="7" t="str">
        <f>"B-" &amp; UPPER(TRIM(Table_Books[[#This Row],[Title]])) &amp; "|" &amp; UPPER(TRIM(Table_Books[[#This Row],[Author]]))</f>
        <v>B-MARGINS OF PHILOSOPHY|DERRIDA, JACQUES</v>
      </c>
      <c r="B1057" s="28" t="str">
        <f>IF(COUNTIFS(Table_Books[Hash_ID],Table_Books[[#This Row],[Hash_ID]])&gt;1,"Y","N")</f>
        <v>N</v>
      </c>
      <c r="C1057" s="2" t="s">
        <v>9000</v>
      </c>
      <c r="D1057" s="2" t="s">
        <v>6457</v>
      </c>
      <c r="G1057" s="12">
        <v>1972</v>
      </c>
      <c r="H1057" s="12"/>
      <c r="I1057" s="8"/>
      <c r="J1057" s="12" t="s">
        <v>10341</v>
      </c>
      <c r="K1057" s="12"/>
      <c r="O1057" s="33"/>
      <c r="P1057" s="10"/>
      <c r="Q1057" s="10" t="s">
        <v>1860</v>
      </c>
      <c r="R1057" s="10"/>
      <c r="S1057" s="10"/>
      <c r="T1057" s="10" t="s">
        <v>1860</v>
      </c>
      <c r="U1057" s="10" t="s">
        <v>1860</v>
      </c>
      <c r="V1057" s="10"/>
      <c r="W1057" s="10"/>
      <c r="X1057" s="10"/>
      <c r="Y1057" s="10"/>
      <c r="Z1057" s="10"/>
      <c r="AA1057" s="10"/>
      <c r="AB1057" s="10"/>
      <c r="AE1057" s="12">
        <f>IFERROR(FLOOR(Table_Books[[#This Row],[Published_Date]],10), 0)</f>
        <v>1970</v>
      </c>
      <c r="AF1057" s="2">
        <f>IFERROR(CEILING(VALUE(LEFT(Table_Books[[#This Row],[Published_Date]],FIND("-",Table_Books[[#This Row],[Published_Date]]&amp;"-")-1))/100, 1), 0)</f>
        <v>20</v>
      </c>
      <c r="AG1057" s="2" t="s">
        <v>5788</v>
      </c>
      <c r="AH1057" s="2" t="s">
        <v>4856</v>
      </c>
      <c r="AI1057" s="2" t="s">
        <v>9875</v>
      </c>
      <c r="AK1057" s="2" t="str">
        <f>Table_Books[[#This Row],[Title]]&amp;"_"&amp;Table_Books[[#This Row],[Author]]</f>
        <v>Margins of Philosophy_Derrida, Jacques</v>
      </c>
      <c r="AL1057" s="2" t="str">
        <f>Table_Books[[#This Row],[Author]]&amp;"_"&amp;Table_Books[[#This Row],[Title]]</f>
        <v>Derrida, Jacques_Margins of Philosophy</v>
      </c>
      <c r="AM1057" s="2" t="str">
        <f>Table_Books[[#This Row],[Title]]&amp;" by "&amp;Table_Books[[#This Row],[Author]]</f>
        <v>Margins of Philosophy by Derrida, Jacques</v>
      </c>
    </row>
    <row r="1058" spans="1:41" x14ac:dyDescent="0.35">
      <c r="A1058" s="7" t="str">
        <f>"B-" &amp; UPPER(TRIM(Table_Books[[#This Row],[Title]])) &amp; "|" &amp; UPPER(TRIM(Table_Books[[#This Row],[Author]]))</f>
        <v>B-OF GRAMMATOLOGY|DERRIDA, JACQUES</v>
      </c>
      <c r="B1058" s="28" t="str">
        <f>IF(COUNTIFS(Table_Books[Hash_ID],Table_Books[[#This Row],[Hash_ID]])&gt;1,"Y","N")</f>
        <v>N</v>
      </c>
      <c r="C1058" s="2" t="s">
        <v>8868</v>
      </c>
      <c r="D1058" s="2" t="s">
        <v>6457</v>
      </c>
      <c r="G1058" s="12">
        <v>1967</v>
      </c>
      <c r="H1058" s="12"/>
      <c r="I1058" s="8"/>
      <c r="J1058" s="12" t="s">
        <v>10278</v>
      </c>
      <c r="K1058" s="12"/>
      <c r="O1058" s="33"/>
      <c r="P1058" s="10"/>
      <c r="Q1058" s="10" t="s">
        <v>1860</v>
      </c>
      <c r="R1058" s="10"/>
      <c r="S1058" s="10"/>
      <c r="T1058" s="10" t="s">
        <v>1860</v>
      </c>
      <c r="U1058" s="10" t="s">
        <v>1860</v>
      </c>
      <c r="V1058" s="10"/>
      <c r="W1058" s="10"/>
      <c r="X1058" s="10"/>
      <c r="Y1058" s="10"/>
      <c r="Z1058" s="10"/>
      <c r="AA1058" s="10"/>
      <c r="AB1058" s="10"/>
      <c r="AE1058" s="12">
        <f>IFERROR(FLOOR(Table_Books[[#This Row],[Published_Date]],10), 0)</f>
        <v>1960</v>
      </c>
      <c r="AF1058" s="2">
        <f>IFERROR(CEILING(VALUE(LEFT(Table_Books[[#This Row],[Published_Date]],FIND("-",Table_Books[[#This Row],[Published_Date]]&amp;"-")-1))/100, 1), 0)</f>
        <v>20</v>
      </c>
      <c r="AG1058" s="2" t="s">
        <v>10342</v>
      </c>
      <c r="AH1058" s="2" t="s">
        <v>4856</v>
      </c>
      <c r="AI1058" s="2" t="s">
        <v>9875</v>
      </c>
      <c r="AK1058" s="2" t="str">
        <f>Table_Books[[#This Row],[Title]]&amp;"_"&amp;Table_Books[[#This Row],[Author]]</f>
        <v>Of Grammatology_Derrida, Jacques</v>
      </c>
      <c r="AL1058" s="2" t="str">
        <f>Table_Books[[#This Row],[Author]]&amp;"_"&amp;Table_Books[[#This Row],[Title]]</f>
        <v>Derrida, Jacques_Of Grammatology</v>
      </c>
      <c r="AM1058" s="2" t="str">
        <f>Table_Books[[#This Row],[Title]]&amp;" by "&amp;Table_Books[[#This Row],[Author]]</f>
        <v>Of Grammatology by Derrida, Jacques</v>
      </c>
    </row>
    <row r="1059" spans="1:41" x14ac:dyDescent="0.35">
      <c r="A1059" s="7" t="str">
        <f>"B-" &amp; UPPER(TRIM(Table_Books[[#This Row],[Title]])) &amp; "|" &amp; UPPER(TRIM(Table_Books[[#This Row],[Author]]))</f>
        <v>B-OF GRAMMATOLOGY / WRITING AND DIFFERENCE|DERRIDA, JACQUES</v>
      </c>
      <c r="B1059" s="35" t="str">
        <f>IF(COUNTIFS(Table_Books[Hash_ID],Table_Books[[#This Row],[Hash_ID]])&gt;1,"Y","N")</f>
        <v>N</v>
      </c>
      <c r="C1059" s="35" t="s">
        <v>19763</v>
      </c>
      <c r="D1059" s="35" t="s">
        <v>6457</v>
      </c>
      <c r="E1059" s="35"/>
      <c r="F1059" s="35"/>
      <c r="G1059" s="36"/>
      <c r="H1059" s="36"/>
      <c r="I1059" s="37"/>
      <c r="J1059" s="36"/>
      <c r="K1059" s="36"/>
      <c r="L1059" s="35"/>
      <c r="M1059" s="35"/>
      <c r="N1059" s="35"/>
      <c r="O1059" s="38"/>
      <c r="P1059" s="39"/>
      <c r="Q1059" s="10" t="s">
        <v>1860</v>
      </c>
      <c r="R1059" s="39"/>
      <c r="S1059" s="39"/>
      <c r="T1059" s="10" t="s">
        <v>1860</v>
      </c>
      <c r="U1059" s="10" t="s">
        <v>1860</v>
      </c>
      <c r="V1059" s="39"/>
      <c r="W1059" s="39"/>
      <c r="X1059" s="39"/>
      <c r="Y1059" s="39"/>
      <c r="Z1059" s="39"/>
      <c r="AA1059" s="39"/>
      <c r="AB1059" s="39"/>
      <c r="AC1059" s="35"/>
      <c r="AD1059" s="35"/>
      <c r="AE1059" s="36">
        <f>IFERROR(FLOOR(Table_Books[[#This Row],[Published_Date]],10), 0)</f>
        <v>0</v>
      </c>
      <c r="AF1059" s="35">
        <f>IFERROR(CEILING(VALUE(LEFT(Table_Books[[#This Row],[Published_Date]],FIND("-",Table_Books[[#This Row],[Published_Date]]&amp;"-")-1))/100, 1), 0)</f>
        <v>0</v>
      </c>
      <c r="AG1059" s="35"/>
      <c r="AH1059" s="35" t="s">
        <v>21602</v>
      </c>
      <c r="AI1059" s="35"/>
      <c r="AJ1059" s="35"/>
      <c r="AK1059" s="35" t="str">
        <f>Table_Books[[#This Row],[Title]]&amp;"_"&amp;Table_Books[[#This Row],[Author]]</f>
        <v>Of Grammatology / Writing and Difference_Derrida, Jacques</v>
      </c>
      <c r="AL1059" s="35" t="str">
        <f>Table_Books[[#This Row],[Author]]&amp;"_"&amp;Table_Books[[#This Row],[Title]]</f>
        <v>Derrida, Jacques_Of Grammatology / Writing and Difference</v>
      </c>
      <c r="AM1059" s="35" t="str">
        <f>Table_Books[[#This Row],[Title]]&amp;" by "&amp;Table_Books[[#This Row],[Author]]</f>
        <v>Of Grammatology / Writing and Difference by Derrida, Jacques</v>
      </c>
      <c r="AN1059" s="35"/>
      <c r="AO1059" s="35"/>
    </row>
    <row r="1060" spans="1:41" x14ac:dyDescent="0.35">
      <c r="A1060" s="7" t="str">
        <f>"B-" &amp; UPPER(TRIM(Table_Books[[#This Row],[Title]])) &amp; "|" &amp; UPPER(TRIM(Table_Books[[#This Row],[Author]]))</f>
        <v>B-SPECTERS OF MARX|DERRIDA, JACQUES</v>
      </c>
      <c r="B1060" s="28" t="str">
        <f>IF(COUNTIFS(Table_Books[Hash_ID],Table_Books[[#This Row],[Hash_ID]])&gt;1,"Y","N")</f>
        <v>Y</v>
      </c>
      <c r="C1060" s="2" t="s">
        <v>6456</v>
      </c>
      <c r="D1060" s="2" t="s">
        <v>6457</v>
      </c>
      <c r="G1060" s="12">
        <v>1993</v>
      </c>
      <c r="H1060" s="12"/>
      <c r="I1060" s="8"/>
      <c r="J1060" s="12" t="s">
        <v>10287</v>
      </c>
      <c r="K1060" s="12"/>
      <c r="O1060" s="33"/>
      <c r="P1060" s="10"/>
      <c r="Q1060" s="10" t="s">
        <v>1860</v>
      </c>
      <c r="R1060" s="10"/>
      <c r="S1060" s="10"/>
      <c r="T1060" s="10" t="s">
        <v>1860</v>
      </c>
      <c r="U1060" s="10" t="s">
        <v>1860</v>
      </c>
      <c r="V1060" s="10"/>
      <c r="W1060" s="10"/>
      <c r="X1060" s="10"/>
      <c r="Y1060" s="10"/>
      <c r="Z1060" s="10"/>
      <c r="AA1060" s="10"/>
      <c r="AB1060" s="10"/>
      <c r="AE1060" s="12">
        <f>IFERROR(FLOOR(Table_Books[[#This Row],[Published_Date]],10), 0)</f>
        <v>1990</v>
      </c>
      <c r="AF1060" s="2">
        <f>IFERROR(CEILING(VALUE(LEFT(Table_Books[[#This Row],[Published_Date]],FIND("-",Table_Books[[#This Row],[Published_Date]]&amp;"-")-1))/100, 1), 0)</f>
        <v>20</v>
      </c>
      <c r="AG1060" s="2" t="s">
        <v>10359</v>
      </c>
      <c r="AH1060" s="2" t="s">
        <v>4856</v>
      </c>
      <c r="AI1060" s="2" t="s">
        <v>9875</v>
      </c>
      <c r="AK1060" s="2" t="str">
        <f>Table_Books[[#This Row],[Title]]&amp;"_"&amp;Table_Books[[#This Row],[Author]]</f>
        <v>Specters of Marx_Derrida, Jacques</v>
      </c>
      <c r="AL1060" s="2" t="str">
        <f>Table_Books[[#This Row],[Author]]&amp;"_"&amp;Table_Books[[#This Row],[Title]]</f>
        <v>Derrida, Jacques_Specters of Marx</v>
      </c>
      <c r="AM1060" s="2" t="str">
        <f>Table_Books[[#This Row],[Title]]&amp;" by "&amp;Table_Books[[#This Row],[Author]]</f>
        <v>Specters of Marx by Derrida, Jacques</v>
      </c>
    </row>
    <row r="1061" spans="1:41" x14ac:dyDescent="0.35">
      <c r="A1061" s="7" t="str">
        <f>"B-" &amp; UPPER(TRIM(Table_Books[[#This Row],[Title]])) &amp; "|" &amp; UPPER(TRIM(Table_Books[[#This Row],[Author]]))</f>
        <v>B-SPECTERS OF MARX|DERRIDA, JACQUES</v>
      </c>
      <c r="B1061" s="35" t="str">
        <f>IF(COUNTIFS(Table_Books[Hash_ID],Table_Books[[#This Row],[Hash_ID]])&gt;1,"Y","N")</f>
        <v>Y</v>
      </c>
      <c r="C1061" s="35" t="s">
        <v>6456</v>
      </c>
      <c r="D1061" s="35" t="s">
        <v>6457</v>
      </c>
      <c r="E1061" s="35"/>
      <c r="F1061" s="35"/>
      <c r="G1061" s="36"/>
      <c r="H1061" s="36"/>
      <c r="I1061" s="37"/>
      <c r="J1061" s="36"/>
      <c r="K1061" s="36"/>
      <c r="L1061" s="35"/>
      <c r="M1061" s="35"/>
      <c r="N1061" s="35"/>
      <c r="O1061" s="38"/>
      <c r="P1061" s="39"/>
      <c r="Q1061" s="10" t="s">
        <v>1860</v>
      </c>
      <c r="R1061" s="39"/>
      <c r="S1061" s="39"/>
      <c r="T1061" s="10" t="s">
        <v>1860</v>
      </c>
      <c r="U1061" s="10" t="s">
        <v>1860</v>
      </c>
      <c r="V1061" s="39"/>
      <c r="W1061" s="39"/>
      <c r="X1061" s="39"/>
      <c r="Y1061" s="39"/>
      <c r="Z1061" s="39"/>
      <c r="AA1061" s="39"/>
      <c r="AB1061" s="39"/>
      <c r="AC1061" s="35"/>
      <c r="AD1061" s="35"/>
      <c r="AE1061" s="36">
        <f>IFERROR(FLOOR(Table_Books[[#This Row],[Published_Date]],10), 0)</f>
        <v>0</v>
      </c>
      <c r="AF1061" s="35">
        <f>IFERROR(CEILING(VALUE(LEFT(Table_Books[[#This Row],[Published_Date]],FIND("-",Table_Books[[#This Row],[Published_Date]]&amp;"-")-1))/100, 1), 0)</f>
        <v>0</v>
      </c>
      <c r="AG1061" s="35"/>
      <c r="AH1061" s="35"/>
      <c r="AI1061" s="35"/>
      <c r="AJ1061" s="35"/>
      <c r="AK1061" s="35" t="str">
        <f>Table_Books[[#This Row],[Title]]&amp;"_"&amp;Table_Books[[#This Row],[Author]]</f>
        <v>Specters of Marx_Derrida, Jacques</v>
      </c>
      <c r="AL1061" s="35" t="str">
        <f>Table_Books[[#This Row],[Author]]&amp;"_"&amp;Table_Books[[#This Row],[Title]]</f>
        <v>Derrida, Jacques_Specters of Marx</v>
      </c>
      <c r="AM1061" s="35" t="str">
        <f>Table_Books[[#This Row],[Title]]&amp;" by "&amp;Table_Books[[#This Row],[Author]]</f>
        <v>Specters of Marx by Derrida, Jacques</v>
      </c>
      <c r="AN1061" s="35"/>
      <c r="AO1061" s="35"/>
    </row>
    <row r="1062" spans="1:41" x14ac:dyDescent="0.35">
      <c r="A1062" s="7" t="str">
        <f>"B-" &amp; UPPER(TRIM(Table_Books[[#This Row],[Title]])) &amp; "|" &amp; UPPER(TRIM(Table_Books[[#This Row],[Author]]))</f>
        <v>B-SPEECH AND PHENOMENA|DERRIDA, JACQUES</v>
      </c>
      <c r="B1062" s="35" t="str">
        <f>IF(COUNTIFS(Table_Books[Hash_ID],Table_Books[[#This Row],[Hash_ID]])&gt;1,"Y","N")</f>
        <v>Y</v>
      </c>
      <c r="C1062" s="35" t="s">
        <v>19764</v>
      </c>
      <c r="D1062" s="35" t="s">
        <v>6457</v>
      </c>
      <c r="E1062" s="35"/>
      <c r="F1062" s="35"/>
      <c r="G1062" s="36"/>
      <c r="H1062" s="36"/>
      <c r="I1062" s="37"/>
      <c r="J1062" s="36"/>
      <c r="K1062" s="36"/>
      <c r="L1062" s="35"/>
      <c r="M1062" s="35"/>
      <c r="N1062" s="35"/>
      <c r="O1062" s="38"/>
      <c r="P1062" s="39"/>
      <c r="Q1062" s="10" t="s">
        <v>1860</v>
      </c>
      <c r="R1062" s="39"/>
      <c r="S1062" s="39"/>
      <c r="T1062" s="10" t="s">
        <v>1860</v>
      </c>
      <c r="U1062" s="10" t="s">
        <v>1860</v>
      </c>
      <c r="V1062" s="39"/>
      <c r="W1062" s="39"/>
      <c r="X1062" s="39"/>
      <c r="Y1062" s="39"/>
      <c r="Z1062" s="39"/>
      <c r="AA1062" s="39"/>
      <c r="AB1062" s="39"/>
      <c r="AC1062" s="35"/>
      <c r="AD1062" s="35"/>
      <c r="AE1062" s="36">
        <f>IFERROR(FLOOR(Table_Books[[#This Row],[Published_Date]],10), 0)</f>
        <v>0</v>
      </c>
      <c r="AF1062" s="35">
        <f>IFERROR(CEILING(VALUE(LEFT(Table_Books[[#This Row],[Published_Date]],FIND("-",Table_Books[[#This Row],[Published_Date]]&amp;"-")-1))/100, 1), 0)</f>
        <v>0</v>
      </c>
      <c r="AG1062" s="35"/>
      <c r="AH1062" s="35" t="s">
        <v>21602</v>
      </c>
      <c r="AI1062" s="35"/>
      <c r="AJ1062" s="35"/>
      <c r="AK1062" s="35" t="str">
        <f>Table_Books[[#This Row],[Title]]&amp;"_"&amp;Table_Books[[#This Row],[Author]]</f>
        <v>Speech and Phenomena_Derrida, Jacques</v>
      </c>
      <c r="AL1062" s="35" t="str">
        <f>Table_Books[[#This Row],[Author]]&amp;"_"&amp;Table_Books[[#This Row],[Title]]</f>
        <v>Derrida, Jacques_Speech and Phenomena</v>
      </c>
      <c r="AM1062" s="35" t="str">
        <f>Table_Books[[#This Row],[Title]]&amp;" by "&amp;Table_Books[[#This Row],[Author]]</f>
        <v>Speech and Phenomena by Derrida, Jacques</v>
      </c>
      <c r="AN1062" s="35"/>
      <c r="AO1062" s="35"/>
    </row>
    <row r="1063" spans="1:41" x14ac:dyDescent="0.35">
      <c r="A1063" s="7" t="str">
        <f>"B-" &amp; UPPER(TRIM(Table_Books[[#This Row],[Title]])) &amp; "|" &amp; UPPER(TRIM(Table_Books[[#This Row],[Author]]))</f>
        <v>B-SPEECH AND PHENOMENA|DERRIDA, JACQUES</v>
      </c>
      <c r="B1063" s="35" t="str">
        <f>IF(COUNTIFS(Table_Books[Hash_ID],Table_Books[[#This Row],[Hash_ID]])&gt;1,"Y","N")</f>
        <v>Y</v>
      </c>
      <c r="C1063" s="35" t="s">
        <v>19764</v>
      </c>
      <c r="D1063" s="35" t="s">
        <v>6457</v>
      </c>
      <c r="E1063" s="35"/>
      <c r="F1063" s="35"/>
      <c r="G1063" s="36"/>
      <c r="H1063" s="36"/>
      <c r="I1063" s="37"/>
      <c r="J1063" s="36"/>
      <c r="K1063" s="36"/>
      <c r="L1063" s="35"/>
      <c r="M1063" s="35"/>
      <c r="N1063" s="35"/>
      <c r="O1063" s="38"/>
      <c r="P1063" s="39"/>
      <c r="Q1063" s="10" t="s">
        <v>1860</v>
      </c>
      <c r="R1063" s="39"/>
      <c r="S1063" s="39"/>
      <c r="T1063" s="10" t="s">
        <v>1860</v>
      </c>
      <c r="U1063" s="10" t="s">
        <v>1860</v>
      </c>
      <c r="V1063" s="39"/>
      <c r="W1063" s="39"/>
      <c r="X1063" s="39"/>
      <c r="Y1063" s="39"/>
      <c r="Z1063" s="39"/>
      <c r="AA1063" s="39"/>
      <c r="AB1063" s="39"/>
      <c r="AC1063" s="35"/>
      <c r="AD1063" s="35"/>
      <c r="AE1063" s="36">
        <f>IFERROR(FLOOR(Table_Books[[#This Row],[Published_Date]],10), 0)</f>
        <v>0</v>
      </c>
      <c r="AF1063" s="35">
        <f>IFERROR(CEILING(VALUE(LEFT(Table_Books[[#This Row],[Published_Date]],FIND("-",Table_Books[[#This Row],[Published_Date]]&amp;"-")-1))/100, 1), 0)</f>
        <v>0</v>
      </c>
      <c r="AG1063" s="35"/>
      <c r="AH1063" s="35"/>
      <c r="AI1063" s="35"/>
      <c r="AJ1063" s="35"/>
      <c r="AK1063" s="35" t="str">
        <f>Table_Books[[#This Row],[Title]]&amp;"_"&amp;Table_Books[[#This Row],[Author]]</f>
        <v>Speech and Phenomena_Derrida, Jacques</v>
      </c>
      <c r="AL1063" s="35" t="str">
        <f>Table_Books[[#This Row],[Author]]&amp;"_"&amp;Table_Books[[#This Row],[Title]]</f>
        <v>Derrida, Jacques_Speech and Phenomena</v>
      </c>
      <c r="AM1063" s="35" t="str">
        <f>Table_Books[[#This Row],[Title]]&amp;" by "&amp;Table_Books[[#This Row],[Author]]</f>
        <v>Speech and Phenomena by Derrida, Jacques</v>
      </c>
      <c r="AN1063" s="35"/>
      <c r="AO1063" s="35"/>
    </row>
    <row r="1064" spans="1:41" x14ac:dyDescent="0.35">
      <c r="A1064" s="7" t="str">
        <f>"B-" &amp; UPPER(TRIM(Table_Books[[#This Row],[Title]])) &amp; "|" &amp; UPPER(TRIM(Table_Books[[#This Row],[Author]]))</f>
        <v>B-WRITING AND DIFFERENCE|DERRIDA, JACQUES</v>
      </c>
      <c r="B1064" s="28" t="str">
        <f>IF(COUNTIFS(Table_Books[Hash_ID],Table_Books[[#This Row],[Hash_ID]])&gt;1,"Y","N")</f>
        <v>Y</v>
      </c>
      <c r="C1064" s="2" t="s">
        <v>8998</v>
      </c>
      <c r="D1064" s="2" t="s">
        <v>6457</v>
      </c>
      <c r="G1064" s="12">
        <v>1967</v>
      </c>
      <c r="H1064" s="12"/>
      <c r="I1064" s="8"/>
      <c r="J1064" s="12" t="s">
        <v>10340</v>
      </c>
      <c r="K1064" s="12" t="s">
        <v>15</v>
      </c>
      <c r="O1064" s="33"/>
      <c r="P1064" s="10"/>
      <c r="Q1064" s="10" t="s">
        <v>1860</v>
      </c>
      <c r="R1064" s="10"/>
      <c r="S1064" s="10"/>
      <c r="T1064" s="10" t="s">
        <v>1860</v>
      </c>
      <c r="U1064" s="10" t="s">
        <v>1860</v>
      </c>
      <c r="V1064" s="10"/>
      <c r="W1064" s="10"/>
      <c r="X1064" s="10"/>
      <c r="Y1064" s="10"/>
      <c r="Z1064" s="10"/>
      <c r="AA1064" s="10"/>
      <c r="AB1064" s="10"/>
      <c r="AE1064" s="12">
        <f>IFERROR(FLOOR(Table_Books[[#This Row],[Published_Date]],10), 0)</f>
        <v>1960</v>
      </c>
      <c r="AF1064" s="2">
        <f>IFERROR(CEILING(VALUE(LEFT(Table_Books[[#This Row],[Published_Date]],FIND("-",Table_Books[[#This Row],[Published_Date]]&amp;"-")-1))/100, 1), 0)</f>
        <v>20</v>
      </c>
      <c r="AG1064" s="2" t="s">
        <v>5788</v>
      </c>
      <c r="AH1064" s="2" t="s">
        <v>4856</v>
      </c>
      <c r="AI1064" s="2" t="s">
        <v>9875</v>
      </c>
      <c r="AK1064" s="2" t="str">
        <f>Table_Books[[#This Row],[Title]]&amp;"_"&amp;Table_Books[[#This Row],[Author]]</f>
        <v>Writing and Difference_Derrida, Jacques</v>
      </c>
      <c r="AL1064" s="2" t="str">
        <f>Table_Books[[#This Row],[Author]]&amp;"_"&amp;Table_Books[[#This Row],[Title]]</f>
        <v>Derrida, Jacques_Writing and Difference</v>
      </c>
      <c r="AM1064" s="2" t="str">
        <f>Table_Books[[#This Row],[Title]]&amp;" by "&amp;Table_Books[[#This Row],[Author]]</f>
        <v>Writing and Difference by Derrida, Jacques</v>
      </c>
    </row>
    <row r="1065" spans="1:41" x14ac:dyDescent="0.35">
      <c r="A1065" s="7" t="str">
        <f>"B-" &amp; UPPER(TRIM(Table_Books[[#This Row],[Title]])) &amp; "|" &amp; UPPER(TRIM(Table_Books[[#This Row],[Author]]))</f>
        <v>B-WRITING AND DIFFERENCE|DERRIDA, JACQUES</v>
      </c>
      <c r="B1065" s="35" t="str">
        <f>IF(COUNTIFS(Table_Books[Hash_ID],Table_Books[[#This Row],[Hash_ID]])&gt;1,"Y","N")</f>
        <v>Y</v>
      </c>
      <c r="C1065" s="35" t="s">
        <v>8998</v>
      </c>
      <c r="D1065" s="35" t="s">
        <v>6457</v>
      </c>
      <c r="E1065" s="35"/>
      <c r="F1065" s="35"/>
      <c r="G1065" s="36"/>
      <c r="H1065" s="36"/>
      <c r="I1065" s="37"/>
      <c r="J1065" s="36"/>
      <c r="K1065" s="36"/>
      <c r="L1065" s="35"/>
      <c r="M1065" s="35"/>
      <c r="N1065" s="35"/>
      <c r="O1065" s="38"/>
      <c r="P1065" s="39"/>
      <c r="Q1065" s="10" t="s">
        <v>1860</v>
      </c>
      <c r="R1065" s="39"/>
      <c r="S1065" s="39"/>
      <c r="T1065" s="10" t="s">
        <v>1860</v>
      </c>
      <c r="U1065" s="10" t="s">
        <v>1860</v>
      </c>
      <c r="V1065" s="39"/>
      <c r="W1065" s="39"/>
      <c r="X1065" s="39"/>
      <c r="Y1065" s="39"/>
      <c r="Z1065" s="39"/>
      <c r="AA1065" s="39"/>
      <c r="AB1065" s="39"/>
      <c r="AC1065" s="35"/>
      <c r="AD1065" s="35"/>
      <c r="AE1065" s="36">
        <f>IFERROR(FLOOR(Table_Books[[#This Row],[Published_Date]],10), 0)</f>
        <v>0</v>
      </c>
      <c r="AF1065" s="35">
        <f>IFERROR(CEILING(VALUE(LEFT(Table_Books[[#This Row],[Published_Date]],FIND("-",Table_Books[[#This Row],[Published_Date]]&amp;"-")-1))/100, 1), 0)</f>
        <v>0</v>
      </c>
      <c r="AG1065" s="35"/>
      <c r="AH1065" s="35"/>
      <c r="AI1065" s="35"/>
      <c r="AJ1065" s="35"/>
      <c r="AK1065" s="35" t="str">
        <f>Table_Books[[#This Row],[Title]]&amp;"_"&amp;Table_Books[[#This Row],[Author]]</f>
        <v>Writing and Difference_Derrida, Jacques</v>
      </c>
      <c r="AL1065" s="35" t="str">
        <f>Table_Books[[#This Row],[Author]]&amp;"_"&amp;Table_Books[[#This Row],[Title]]</f>
        <v>Derrida, Jacques_Writing and Difference</v>
      </c>
      <c r="AM1065" s="35" t="str">
        <f>Table_Books[[#This Row],[Title]]&amp;" by "&amp;Table_Books[[#This Row],[Author]]</f>
        <v>Writing and Difference by Derrida, Jacques</v>
      </c>
      <c r="AN1065" s="35"/>
      <c r="AO1065" s="35"/>
    </row>
    <row r="1066" spans="1:41" x14ac:dyDescent="0.35">
      <c r="A1066" s="7" t="str">
        <f>"B-" &amp; UPPER(TRIM(Table_Books[[#This Row],[Title]])) &amp; "|" &amp; UPPER(TRIM(Table_Books[[#This Row],[Author]]))</f>
        <v>B-NIKI|DÉRY, TIBOR</v>
      </c>
      <c r="B1066" s="28" t="str">
        <f>IF(COUNTIFS(Table_Books[Hash_ID],Table_Books[[#This Row],[Hash_ID]])&gt;1,"Y","N")</f>
        <v>N</v>
      </c>
      <c r="C1066" s="2" t="s">
        <v>7135</v>
      </c>
      <c r="D1066" s="2" t="s">
        <v>7136</v>
      </c>
      <c r="G1066" s="12"/>
      <c r="H1066" s="12"/>
      <c r="I1066" s="8" t="s">
        <v>7023</v>
      </c>
      <c r="J1066" s="12"/>
      <c r="K1066" s="12"/>
      <c r="O1066" s="33"/>
      <c r="P1066" s="10"/>
      <c r="Q1066" s="10" t="s">
        <v>1860</v>
      </c>
      <c r="R1066" s="10"/>
      <c r="S1066" s="10"/>
      <c r="T1066" s="10" t="s">
        <v>1860</v>
      </c>
      <c r="U1066" s="10" t="s">
        <v>1860</v>
      </c>
      <c r="V1066" s="10"/>
      <c r="W1066" s="10"/>
      <c r="X1066" s="10"/>
      <c r="Y1066" s="10"/>
      <c r="Z1066" s="10"/>
      <c r="AA1066" s="10"/>
      <c r="AB1066" s="10"/>
      <c r="AE1066" s="12">
        <f>IFERROR(FLOOR(Table_Books[[#This Row],[Published_Date]],10), 0)</f>
        <v>0</v>
      </c>
      <c r="AF1066" s="2">
        <f>IFERROR(CEILING(VALUE(LEFT(Table_Books[[#This Row],[Published_Date]],FIND("-",Table_Books[[#This Row],[Published_Date]]&amp;"-")-1))/100, 1), 0)</f>
        <v>0</v>
      </c>
      <c r="AK1066" s="2" t="str">
        <f>Table_Books[[#This Row],[Title]]&amp;"_"&amp;Table_Books[[#This Row],[Author]]</f>
        <v>Niki_Déry, Tibor</v>
      </c>
      <c r="AL1066" s="2" t="str">
        <f>Table_Books[[#This Row],[Author]]&amp;"_"&amp;Table_Books[[#This Row],[Title]]</f>
        <v>Déry, Tibor_Niki</v>
      </c>
      <c r="AM1066" s="2" t="str">
        <f>Table_Books[[#This Row],[Title]]&amp;" by "&amp;Table_Books[[#This Row],[Author]]</f>
        <v>Niki by Déry, Tibor</v>
      </c>
    </row>
    <row r="1067" spans="1:41" x14ac:dyDescent="0.35">
      <c r="A1067" s="7" t="str">
        <f>"B-" &amp; UPPER(TRIM(Table_Books[[#This Row],[Title]])) &amp; "|" &amp; UPPER(TRIM(Table_Books[[#This Row],[Author]]))</f>
        <v>B-DISCOURSE ON METHOD|DESCARTES, RENÉ</v>
      </c>
      <c r="B1067" s="28" t="str">
        <f>IF(COUNTIFS(Table_Books[Hash_ID],Table_Books[[#This Row],[Hash_ID]])&gt;1,"Y","N")</f>
        <v>Y</v>
      </c>
      <c r="C1067" s="2" t="s">
        <v>8846</v>
      </c>
      <c r="D1067" s="2" t="s">
        <v>6397</v>
      </c>
      <c r="G1067" s="12">
        <v>1637</v>
      </c>
      <c r="H1067" s="12"/>
      <c r="I1067" s="8"/>
      <c r="J1067" s="12" t="s">
        <v>10251</v>
      </c>
      <c r="K1067" s="12"/>
      <c r="O1067" s="33"/>
      <c r="P1067" s="10"/>
      <c r="Q1067" s="10" t="s">
        <v>1860</v>
      </c>
      <c r="R1067" s="10"/>
      <c r="S1067" s="10"/>
      <c r="T1067" s="10" t="s">
        <v>1860</v>
      </c>
      <c r="U1067" s="10" t="s">
        <v>1860</v>
      </c>
      <c r="V1067" s="10"/>
      <c r="W1067" s="10"/>
      <c r="X1067" s="10"/>
      <c r="Y1067" s="10"/>
      <c r="Z1067" s="10"/>
      <c r="AA1067" s="10"/>
      <c r="AB1067" s="10"/>
      <c r="AE1067" s="12">
        <f>IFERROR(FLOOR(Table_Books[[#This Row],[Published_Date]],10), 0)</f>
        <v>1630</v>
      </c>
      <c r="AF1067" s="2">
        <f>IFERROR(CEILING(VALUE(LEFT(Table_Books[[#This Row],[Published_Date]],FIND("-",Table_Books[[#This Row],[Published_Date]]&amp;"-")-1))/100, 1), 0)</f>
        <v>17</v>
      </c>
      <c r="AG1067" s="2" t="s">
        <v>10342</v>
      </c>
      <c r="AH1067" s="2" t="s">
        <v>4856</v>
      </c>
      <c r="AI1067" s="2" t="s">
        <v>10397</v>
      </c>
      <c r="AK1067" s="2" t="str">
        <f>Table_Books[[#This Row],[Title]]&amp;"_"&amp;Table_Books[[#This Row],[Author]]</f>
        <v>Discourse on Method_Descartes, René</v>
      </c>
      <c r="AL1067" s="2" t="str">
        <f>Table_Books[[#This Row],[Author]]&amp;"_"&amp;Table_Books[[#This Row],[Title]]</f>
        <v>Descartes, René_Discourse on Method</v>
      </c>
      <c r="AM1067" s="2" t="str">
        <f>Table_Books[[#This Row],[Title]]&amp;" by "&amp;Table_Books[[#This Row],[Author]]</f>
        <v>Discourse on Method by Descartes, René</v>
      </c>
    </row>
    <row r="1068" spans="1:41" x14ac:dyDescent="0.35">
      <c r="A1068" s="7" t="str">
        <f>"B-" &amp; UPPER(TRIM(Table_Books[[#This Row],[Title]])) &amp; "|" &amp; UPPER(TRIM(Table_Books[[#This Row],[Author]]))</f>
        <v>B-DISCOURSE ON METHOD|DESCARTES, RENÉ</v>
      </c>
      <c r="B1068" s="35" t="str">
        <f>IF(COUNTIFS(Table_Books[Hash_ID],Table_Books[[#This Row],[Hash_ID]])&gt;1,"Y","N")</f>
        <v>Y</v>
      </c>
      <c r="C1068" s="35" t="s">
        <v>8846</v>
      </c>
      <c r="D1068" s="35" t="s">
        <v>6397</v>
      </c>
      <c r="E1068" s="35"/>
      <c r="F1068" s="35"/>
      <c r="G1068" s="36"/>
      <c r="H1068" s="36"/>
      <c r="I1068" s="37"/>
      <c r="J1068" s="36"/>
      <c r="K1068" s="36"/>
      <c r="L1068" s="35"/>
      <c r="M1068" s="35"/>
      <c r="N1068" s="35"/>
      <c r="O1068" s="38"/>
      <c r="P1068" s="39"/>
      <c r="Q1068" s="10" t="s">
        <v>1860</v>
      </c>
      <c r="R1068" s="39"/>
      <c r="S1068" s="39"/>
      <c r="T1068" s="10" t="s">
        <v>1860</v>
      </c>
      <c r="U1068" s="10" t="s">
        <v>1860</v>
      </c>
      <c r="V1068" s="39"/>
      <c r="W1068" s="39"/>
      <c r="X1068" s="39"/>
      <c r="Y1068" s="39"/>
      <c r="Z1068" s="39"/>
      <c r="AA1068" s="39"/>
      <c r="AB1068" s="39"/>
      <c r="AC1068" s="35"/>
      <c r="AD1068" s="35"/>
      <c r="AE1068" s="36">
        <f>IFERROR(FLOOR(Table_Books[[#This Row],[Published_Date]],10), 0)</f>
        <v>0</v>
      </c>
      <c r="AF1068" s="35">
        <f>IFERROR(CEILING(VALUE(LEFT(Table_Books[[#This Row],[Published_Date]],FIND("-",Table_Books[[#This Row],[Published_Date]]&amp;"-")-1))/100, 1), 0)</f>
        <v>0</v>
      </c>
      <c r="AG1068" s="35"/>
      <c r="AH1068" s="35" t="s">
        <v>21590</v>
      </c>
      <c r="AI1068" s="35"/>
      <c r="AJ1068" s="35"/>
      <c r="AK1068" s="35" t="str">
        <f>Table_Books[[#This Row],[Title]]&amp;"_"&amp;Table_Books[[#This Row],[Author]]</f>
        <v>Discourse on Method_Descartes, René</v>
      </c>
      <c r="AL1068" s="35" t="str">
        <f>Table_Books[[#This Row],[Author]]&amp;"_"&amp;Table_Books[[#This Row],[Title]]</f>
        <v>Descartes, René_Discourse on Method</v>
      </c>
      <c r="AM1068" s="35" t="str">
        <f>Table_Books[[#This Row],[Title]]&amp;" by "&amp;Table_Books[[#This Row],[Author]]</f>
        <v>Discourse on Method by Descartes, René</v>
      </c>
      <c r="AN1068" s="35"/>
      <c r="AO1068" s="35"/>
    </row>
    <row r="1069" spans="1:41" ht="29" x14ac:dyDescent="0.35">
      <c r="A1069" s="7" t="str">
        <f>"B-" &amp; UPPER(TRIM(Table_Books[[#This Row],[Title]])) &amp; "|" &amp; UPPER(TRIM(Table_Books[[#This Row],[Author]]))</f>
        <v>B-DISCOURSE ON METHOD AND MEDITATIONS ON FIRST PHILOSOPHY|DESCARTES, RENÉ</v>
      </c>
      <c r="B1069" s="28" t="str">
        <f>IF(COUNTIFS(Table_Books[Hash_ID],Table_Books[[#This Row],[Hash_ID]])&gt;1,"Y","N")</f>
        <v>N</v>
      </c>
      <c r="C1069" s="2" t="s">
        <v>6396</v>
      </c>
      <c r="D1069" s="2" t="s">
        <v>6397</v>
      </c>
      <c r="G1069" s="12"/>
      <c r="H1069" s="12"/>
      <c r="I1069" s="8"/>
      <c r="J1069" s="12"/>
      <c r="K1069" s="12"/>
      <c r="O1069" s="33"/>
      <c r="P1069" s="10"/>
      <c r="Q1069" s="10" t="s">
        <v>1860</v>
      </c>
      <c r="R1069" s="10"/>
      <c r="S1069" s="10"/>
      <c r="T1069" s="10" t="s">
        <v>1860</v>
      </c>
      <c r="U1069" s="10" t="s">
        <v>1860</v>
      </c>
      <c r="V1069" s="10"/>
      <c r="W1069" s="10"/>
      <c r="X1069" s="10"/>
      <c r="Y1069" s="10"/>
      <c r="Z1069" s="10"/>
      <c r="AA1069" s="10"/>
      <c r="AB1069" s="10"/>
      <c r="AE1069" s="12">
        <f>IFERROR(FLOOR(Table_Books[[#This Row],[Published_Date]],10), 0)</f>
        <v>0</v>
      </c>
      <c r="AF1069" s="2">
        <f>IFERROR(CEILING(VALUE(LEFT(Table_Books[[#This Row],[Published_Date]],FIND("-",Table_Books[[#This Row],[Published_Date]]&amp;"-")-1))/100, 1), 0)</f>
        <v>0</v>
      </c>
      <c r="AK1069" s="2" t="str">
        <f>Table_Books[[#This Row],[Title]]&amp;"_"&amp;Table_Books[[#This Row],[Author]]</f>
        <v>Discourse on Method and Meditations on First Philosophy_Descartes, René</v>
      </c>
      <c r="AL1069" s="2" t="str">
        <f>Table_Books[[#This Row],[Author]]&amp;"_"&amp;Table_Books[[#This Row],[Title]]</f>
        <v>Descartes, René_Discourse on Method and Meditations on First Philosophy</v>
      </c>
      <c r="AM1069" s="2" t="str">
        <f>Table_Books[[#This Row],[Title]]&amp;" by "&amp;Table_Books[[#This Row],[Author]]</f>
        <v>Discourse on Method and Meditations on First Philosophy by Descartes, René</v>
      </c>
    </row>
    <row r="1070" spans="1:41" ht="29" x14ac:dyDescent="0.35">
      <c r="A1070" s="7" t="str">
        <f>"B-" &amp; UPPER(TRIM(Table_Books[[#This Row],[Title]])) &amp; "|" &amp; UPPER(TRIM(Table_Books[[#This Row],[Author]]))</f>
        <v>B-MEDITATIONS ON FIRST PHILOSOPHY|DESCARTES, RENÉ</v>
      </c>
      <c r="B1070" s="28" t="str">
        <f>IF(COUNTIFS(Table_Books[Hash_ID],Table_Books[[#This Row],[Hash_ID]])&gt;1,"Y","N")</f>
        <v>Y</v>
      </c>
      <c r="C1070" s="2" t="s">
        <v>8847</v>
      </c>
      <c r="D1070" s="2" t="s">
        <v>6397</v>
      </c>
      <c r="G1070" s="12">
        <v>1641</v>
      </c>
      <c r="H1070" s="12"/>
      <c r="I1070" s="8"/>
      <c r="J1070" s="12" t="s">
        <v>10252</v>
      </c>
      <c r="K1070" s="12"/>
      <c r="O1070" s="33"/>
      <c r="P1070" s="10"/>
      <c r="Q1070" s="10" t="s">
        <v>1860</v>
      </c>
      <c r="R1070" s="10"/>
      <c r="S1070" s="10"/>
      <c r="T1070" s="10" t="s">
        <v>1860</v>
      </c>
      <c r="U1070" s="10" t="s">
        <v>1860</v>
      </c>
      <c r="V1070" s="10"/>
      <c r="W1070" s="10"/>
      <c r="X1070" s="10"/>
      <c r="Y1070" s="10"/>
      <c r="Z1070" s="10"/>
      <c r="AA1070" s="10"/>
      <c r="AB1070" s="10"/>
      <c r="AE1070" s="12">
        <f>IFERROR(FLOOR(Table_Books[[#This Row],[Published_Date]],10), 0)</f>
        <v>1640</v>
      </c>
      <c r="AF1070" s="2">
        <f>IFERROR(CEILING(VALUE(LEFT(Table_Books[[#This Row],[Published_Date]],FIND("-",Table_Books[[#This Row],[Published_Date]]&amp;"-")-1))/100, 1), 0)</f>
        <v>17</v>
      </c>
      <c r="AG1070" s="2" t="s">
        <v>10342</v>
      </c>
      <c r="AH1070" s="2" t="s">
        <v>4856</v>
      </c>
      <c r="AI1070" s="2" t="s">
        <v>10397</v>
      </c>
      <c r="AK1070" s="2" t="str">
        <f>Table_Books[[#This Row],[Title]]&amp;"_"&amp;Table_Books[[#This Row],[Author]]</f>
        <v>Meditations on First Philosophy_Descartes, René</v>
      </c>
      <c r="AL1070" s="2" t="str">
        <f>Table_Books[[#This Row],[Author]]&amp;"_"&amp;Table_Books[[#This Row],[Title]]</f>
        <v>Descartes, René_Meditations on First Philosophy</v>
      </c>
      <c r="AM1070" s="2" t="str">
        <f>Table_Books[[#This Row],[Title]]&amp;" by "&amp;Table_Books[[#This Row],[Author]]</f>
        <v>Meditations on First Philosophy by Descartes, René</v>
      </c>
    </row>
    <row r="1071" spans="1:41" x14ac:dyDescent="0.35">
      <c r="A1071" s="7" t="str">
        <f>"B-" &amp; UPPER(TRIM(Table_Books[[#This Row],[Title]])) &amp; "|" &amp; UPPER(TRIM(Table_Books[[#This Row],[Author]]))</f>
        <v>B-MEDITATIONS ON FIRST PHILOSOPHY|DESCARTES, RENÉ</v>
      </c>
      <c r="B1071" s="35" t="str">
        <f>IF(COUNTIFS(Table_Books[Hash_ID],Table_Books[[#This Row],[Hash_ID]])&gt;1,"Y","N")</f>
        <v>Y</v>
      </c>
      <c r="C1071" s="35" t="s">
        <v>8847</v>
      </c>
      <c r="D1071" s="35" t="s">
        <v>6397</v>
      </c>
      <c r="E1071" s="35"/>
      <c r="F1071" s="35"/>
      <c r="G1071" s="36"/>
      <c r="H1071" s="36"/>
      <c r="I1071" s="37"/>
      <c r="J1071" s="36"/>
      <c r="K1071" s="36"/>
      <c r="L1071" s="35"/>
      <c r="M1071" s="35"/>
      <c r="N1071" s="35"/>
      <c r="O1071" s="38"/>
      <c r="P1071" s="39"/>
      <c r="Q1071" s="10" t="s">
        <v>1860</v>
      </c>
      <c r="R1071" s="39"/>
      <c r="S1071" s="39"/>
      <c r="T1071" s="10" t="s">
        <v>1860</v>
      </c>
      <c r="U1071" s="10" t="s">
        <v>1860</v>
      </c>
      <c r="V1071" s="39"/>
      <c r="W1071" s="39"/>
      <c r="X1071" s="39"/>
      <c r="Y1071" s="39"/>
      <c r="Z1071" s="39"/>
      <c r="AA1071" s="39"/>
      <c r="AB1071" s="39"/>
      <c r="AC1071" s="35"/>
      <c r="AD1071" s="35"/>
      <c r="AE1071" s="36">
        <f>IFERROR(FLOOR(Table_Books[[#This Row],[Published_Date]],10), 0)</f>
        <v>0</v>
      </c>
      <c r="AF1071" s="35">
        <f>IFERROR(CEILING(VALUE(LEFT(Table_Books[[#This Row],[Published_Date]],FIND("-",Table_Books[[#This Row],[Published_Date]]&amp;"-")-1))/100, 1), 0)</f>
        <v>0</v>
      </c>
      <c r="AG1071" s="35"/>
      <c r="AH1071" s="35" t="s">
        <v>21590</v>
      </c>
      <c r="AI1071" s="35"/>
      <c r="AJ1071" s="35"/>
      <c r="AK1071" s="35" t="str">
        <f>Table_Books[[#This Row],[Title]]&amp;"_"&amp;Table_Books[[#This Row],[Author]]</f>
        <v>Meditations on First Philosophy_Descartes, René</v>
      </c>
      <c r="AL1071" s="35" t="str">
        <f>Table_Books[[#This Row],[Author]]&amp;"_"&amp;Table_Books[[#This Row],[Title]]</f>
        <v>Descartes, René_Meditations on First Philosophy</v>
      </c>
      <c r="AM1071" s="35" t="str">
        <f>Table_Books[[#This Row],[Title]]&amp;" by "&amp;Table_Books[[#This Row],[Author]]</f>
        <v>Meditations on First Philosophy by Descartes, René</v>
      </c>
      <c r="AN1071" s="35"/>
      <c r="AO1071" s="35"/>
    </row>
    <row r="1072" spans="1:41" x14ac:dyDescent="0.35">
      <c r="A1072" s="7" t="str">
        <f>"B-" &amp; UPPER(TRIM(Table_Books[[#This Row],[Title]])) &amp; "|" &amp; UPPER(TRIM(Table_Books[[#This Row],[Author]]))</f>
        <v>B-PRINCIPLES OF PHILOSOPHY|DESCARTES, RENÉ</v>
      </c>
      <c r="B1072" s="35" t="str">
        <f>IF(COUNTIFS(Table_Books[Hash_ID],Table_Books[[#This Row],[Hash_ID]])&gt;1,"Y","N")</f>
        <v>N</v>
      </c>
      <c r="C1072" s="35" t="s">
        <v>19367</v>
      </c>
      <c r="D1072" s="35" t="s">
        <v>6397</v>
      </c>
      <c r="E1072" s="35"/>
      <c r="F1072" s="35"/>
      <c r="G1072" s="36"/>
      <c r="H1072" s="36"/>
      <c r="I1072" s="37"/>
      <c r="J1072" s="36"/>
      <c r="K1072" s="36"/>
      <c r="L1072" s="35"/>
      <c r="M1072" s="35"/>
      <c r="N1072" s="35"/>
      <c r="O1072" s="38"/>
      <c r="P1072" s="39"/>
      <c r="Q1072" s="10" t="s">
        <v>1860</v>
      </c>
      <c r="R1072" s="39"/>
      <c r="S1072" s="39"/>
      <c r="T1072" s="10" t="s">
        <v>1860</v>
      </c>
      <c r="U1072" s="10" t="s">
        <v>1860</v>
      </c>
      <c r="V1072" s="39"/>
      <c r="W1072" s="39"/>
      <c r="X1072" s="39"/>
      <c r="Y1072" s="39"/>
      <c r="Z1072" s="39"/>
      <c r="AA1072" s="39"/>
      <c r="AB1072" s="39"/>
      <c r="AC1072" s="35"/>
      <c r="AD1072" s="35"/>
      <c r="AE1072" s="36">
        <f>IFERROR(FLOOR(Table_Books[[#This Row],[Published_Date]],10), 0)</f>
        <v>0</v>
      </c>
      <c r="AF1072" s="35">
        <f>IFERROR(CEILING(VALUE(LEFT(Table_Books[[#This Row],[Published_Date]],FIND("-",Table_Books[[#This Row],[Published_Date]]&amp;"-")-1))/100, 1), 0)</f>
        <v>0</v>
      </c>
      <c r="AG1072" s="35"/>
      <c r="AH1072" s="35" t="s">
        <v>21590</v>
      </c>
      <c r="AI1072" s="35"/>
      <c r="AJ1072" s="35"/>
      <c r="AK1072" s="35" t="str">
        <f>Table_Books[[#This Row],[Title]]&amp;"_"&amp;Table_Books[[#This Row],[Author]]</f>
        <v>Principles of Philosophy_Descartes, René</v>
      </c>
      <c r="AL1072" s="35" t="str">
        <f>Table_Books[[#This Row],[Author]]&amp;"_"&amp;Table_Books[[#This Row],[Title]]</f>
        <v>Descartes, René_Principles of Philosophy</v>
      </c>
      <c r="AM1072" s="35" t="str">
        <f>Table_Books[[#This Row],[Title]]&amp;" by "&amp;Table_Books[[#This Row],[Author]]</f>
        <v>Principles of Philosophy by Descartes, René</v>
      </c>
      <c r="AN1072" s="35"/>
      <c r="AO1072" s="35"/>
    </row>
    <row r="1073" spans="1:41" x14ac:dyDescent="0.35">
      <c r="A1073" s="7" t="str">
        <f>"B-" &amp; UPPER(TRIM(Table_Books[[#This Row],[Title]])) &amp; "|" &amp; UPPER(TRIM(Table_Books[[#This Row],[Author]]))</f>
        <v>B-EVICTED: POVERTY AND PROFIT IN THE AMERICAN CITY|DESMOND, MATTHEW</v>
      </c>
      <c r="B1073" s="35" t="str">
        <f>IF(COUNTIFS(Table_Books[Hash_ID],Table_Books[[#This Row],[Hash_ID]])&gt;1,"Y","N")</f>
        <v>N</v>
      </c>
      <c r="C1073" s="35" t="s">
        <v>19919</v>
      </c>
      <c r="D1073" s="48" t="s">
        <v>19920</v>
      </c>
      <c r="E1073" s="35"/>
      <c r="F1073" s="35"/>
      <c r="G1073" s="36"/>
      <c r="H1073" s="36"/>
      <c r="I1073" s="37"/>
      <c r="J1073" s="36"/>
      <c r="K1073" s="36"/>
      <c r="L1073" s="35"/>
      <c r="M1073" s="35"/>
      <c r="N1073" s="35"/>
      <c r="O1073" s="38"/>
      <c r="P1073" s="39"/>
      <c r="Q1073" s="10" t="s">
        <v>1860</v>
      </c>
      <c r="R1073" s="39"/>
      <c r="S1073" s="39"/>
      <c r="T1073" s="10" t="s">
        <v>1860</v>
      </c>
      <c r="U1073" s="10" t="s">
        <v>1860</v>
      </c>
      <c r="V1073" s="39"/>
      <c r="W1073" s="39"/>
      <c r="X1073" s="39"/>
      <c r="Y1073" s="39"/>
      <c r="Z1073" s="39"/>
      <c r="AA1073" s="39"/>
      <c r="AB1073" s="39"/>
      <c r="AC1073" s="35"/>
      <c r="AD1073" s="35"/>
      <c r="AE1073" s="36">
        <f>IFERROR(FLOOR(Table_Books[[#This Row],[Published_Date]],10), 0)</f>
        <v>0</v>
      </c>
      <c r="AF1073" s="35">
        <f>IFERROR(CEILING(VALUE(LEFT(Table_Books[[#This Row],[Published_Date]],FIND("-",Table_Books[[#This Row],[Published_Date]]&amp;"-")-1))/100, 1), 0)</f>
        <v>0</v>
      </c>
      <c r="AG1073" s="35"/>
      <c r="AH1073" s="35" t="s">
        <v>21603</v>
      </c>
      <c r="AI1073" s="35"/>
      <c r="AJ1073" s="35"/>
      <c r="AK1073" s="35" t="str">
        <f>Table_Books[[#This Row],[Title]]&amp;"_"&amp;Table_Books[[#This Row],[Author]]</f>
        <v>Evicted: Poverty and Profit in the American City_Desmond, Matthew</v>
      </c>
      <c r="AL1073" s="35" t="str">
        <f>Table_Books[[#This Row],[Author]]&amp;"_"&amp;Table_Books[[#This Row],[Title]]</f>
        <v>Desmond, Matthew_Evicted: Poverty and Profit in the American City</v>
      </c>
      <c r="AM1073" s="35" t="str">
        <f>Table_Books[[#This Row],[Title]]&amp;" by "&amp;Table_Books[[#This Row],[Author]]</f>
        <v>Evicted: Poverty and Profit in the American City by Desmond, Matthew</v>
      </c>
      <c r="AN1073" s="35"/>
      <c r="AO1073" s="35"/>
    </row>
    <row r="1074" spans="1:41" x14ac:dyDescent="0.35">
      <c r="A1074" s="7" t="str">
        <f>"B-" &amp; UPPER(TRIM(Table_Books[[#This Row],[Title]])) &amp; "|" &amp; UPPER(TRIM(Table_Books[[#This Row],[Author]]))</f>
        <v>B-VERNON SUBUTEX TRILOGY|DESPENTES, VIRGINIE</v>
      </c>
      <c r="B1074" s="35" t="str">
        <f>IF(COUNTIFS(Table_Books[Hash_ID],Table_Books[[#This Row],[Hash_ID]])&gt;1,"Y","N")</f>
        <v>N</v>
      </c>
      <c r="C1074" s="35" t="s">
        <v>20172</v>
      </c>
      <c r="D1074" s="35" t="s">
        <v>20173</v>
      </c>
      <c r="E1074" s="35"/>
      <c r="F1074" s="35"/>
      <c r="G1074" s="36"/>
      <c r="H1074" s="36"/>
      <c r="I1074" s="37"/>
      <c r="J1074" s="36"/>
      <c r="K1074" s="36"/>
      <c r="L1074" s="35"/>
      <c r="M1074" s="35"/>
      <c r="N1074" s="35"/>
      <c r="O1074" s="38"/>
      <c r="P1074" s="39"/>
      <c r="Q1074" s="10" t="s">
        <v>1860</v>
      </c>
      <c r="R1074" s="39"/>
      <c r="S1074" s="39"/>
      <c r="T1074" s="10" t="s">
        <v>1860</v>
      </c>
      <c r="U1074" s="10" t="s">
        <v>1860</v>
      </c>
      <c r="V1074" s="39"/>
      <c r="W1074" s="39"/>
      <c r="X1074" s="39"/>
      <c r="Y1074" s="39"/>
      <c r="Z1074" s="39"/>
      <c r="AA1074" s="39"/>
      <c r="AB1074" s="39"/>
      <c r="AC1074" s="35"/>
      <c r="AD1074" s="35"/>
      <c r="AE1074" s="36">
        <f>IFERROR(FLOOR(Table_Books[[#This Row],[Published_Date]],10), 0)</f>
        <v>0</v>
      </c>
      <c r="AF1074" s="35">
        <f>IFERROR(CEILING(VALUE(LEFT(Table_Books[[#This Row],[Published_Date]],FIND("-",Table_Books[[#This Row],[Published_Date]]&amp;"-")-1))/100, 1), 0)</f>
        <v>0</v>
      </c>
      <c r="AG1074" s="35"/>
      <c r="AH1074" s="35"/>
      <c r="AI1074" s="35"/>
      <c r="AJ1074" s="35"/>
      <c r="AK1074" s="35" t="str">
        <f>Table_Books[[#This Row],[Title]]&amp;"_"&amp;Table_Books[[#This Row],[Author]]</f>
        <v>Vernon Subutex Trilogy_Despentes, Virginie</v>
      </c>
      <c r="AL1074" s="35" t="str">
        <f>Table_Books[[#This Row],[Author]]&amp;"_"&amp;Table_Books[[#This Row],[Title]]</f>
        <v>Despentes, Virginie_Vernon Subutex Trilogy</v>
      </c>
      <c r="AM1074" s="35" t="str">
        <f>Table_Books[[#This Row],[Title]]&amp;" by "&amp;Table_Books[[#This Row],[Author]]</f>
        <v>Vernon Subutex Trilogy by Despentes, Virginie</v>
      </c>
      <c r="AN1074" s="35"/>
      <c r="AO1074" s="35"/>
    </row>
    <row r="1075" spans="1:41" x14ac:dyDescent="0.35">
      <c r="A1075" s="7" t="str">
        <f>"B-" &amp; UPPER(TRIM(Table_Books[[#This Row],[Title]])) &amp; "|" &amp; UPPER(TRIM(Table_Books[[#This Row],[Author]]))</f>
        <v>B-LAST SAMURAI|DEWITT, HELEN</v>
      </c>
      <c r="B1075" s="28" t="str">
        <f>IF(COUNTIFS(Table_Books[Hash_ID],Table_Books[[#This Row],[Hash_ID]])&gt;1,"Y","N")</f>
        <v>N</v>
      </c>
      <c r="C1075" s="2" t="s">
        <v>6936</v>
      </c>
      <c r="D1075" s="2" t="s">
        <v>8402</v>
      </c>
      <c r="G1075" s="12"/>
      <c r="H1075" s="12"/>
      <c r="I1075" s="8"/>
      <c r="J1075" s="12"/>
      <c r="K1075" s="12"/>
      <c r="O1075" s="33"/>
      <c r="P1075" s="10"/>
      <c r="Q1075" s="10" t="s">
        <v>1860</v>
      </c>
      <c r="R1075" s="10"/>
      <c r="S1075" s="10"/>
      <c r="T1075" s="10" t="s">
        <v>1860</v>
      </c>
      <c r="U1075" s="10" t="s">
        <v>1860</v>
      </c>
      <c r="V1075" s="10"/>
      <c r="W1075" s="10"/>
      <c r="X1075" s="10"/>
      <c r="Y1075" s="10"/>
      <c r="Z1075" s="10"/>
      <c r="AA1075" s="10"/>
      <c r="AB1075" s="10"/>
      <c r="AE1075" s="12">
        <f>IFERROR(FLOOR(Table_Books[[#This Row],[Published_Date]],10), 0)</f>
        <v>0</v>
      </c>
      <c r="AF1075" s="2">
        <f>IFERROR(CEILING(VALUE(LEFT(Table_Books[[#This Row],[Published_Date]],FIND("-",Table_Books[[#This Row],[Published_Date]]&amp;"-")-1))/100, 1), 0)</f>
        <v>0</v>
      </c>
      <c r="AK1075" s="2" t="str">
        <f>Table_Books[[#This Row],[Title]]&amp;"_"&amp;Table_Books[[#This Row],[Author]]</f>
        <v>Last Samurai_DeWitt, Helen</v>
      </c>
      <c r="AL1075" s="2" t="str">
        <f>Table_Books[[#This Row],[Author]]&amp;"_"&amp;Table_Books[[#This Row],[Title]]</f>
        <v>DeWitt, Helen_Last Samurai</v>
      </c>
      <c r="AM1075" s="2" t="str">
        <f>Table_Books[[#This Row],[Title]]&amp;" by "&amp;Table_Books[[#This Row],[Author]]</f>
        <v>Last Samurai by DeWitt, Helen</v>
      </c>
    </row>
    <row r="1076" spans="1:41" x14ac:dyDescent="0.35">
      <c r="A1076" s="7" t="str">
        <f>"B-" &amp; UPPER(TRIM(Table_Books[[#This Row],[Title]])) &amp; "|" &amp; UPPER(TRIM(Table_Books[[#This Row],[Author]]))</f>
        <v>B-THE LAST SAMURAI|DEWITT, HELEN</v>
      </c>
      <c r="B1076" s="28" t="str">
        <f>IF(COUNTIFS(Table_Books[Hash_ID],Table_Books[[#This Row],[Hash_ID]])&gt;1,"Y","N")</f>
        <v>N</v>
      </c>
      <c r="C1076" s="2" t="s">
        <v>20487</v>
      </c>
      <c r="D1076" s="2" t="s">
        <v>8402</v>
      </c>
      <c r="G1076" s="12"/>
      <c r="H1076" s="12"/>
      <c r="I1076" s="8"/>
      <c r="J1076" s="12"/>
      <c r="K1076" s="12"/>
      <c r="O1076" s="33"/>
      <c r="P1076" s="10"/>
      <c r="Q1076" s="10" t="s">
        <v>1860</v>
      </c>
      <c r="R1076" s="10"/>
      <c r="S1076" s="10"/>
      <c r="T1076" s="10" t="s">
        <v>1860</v>
      </c>
      <c r="U1076" s="10" t="s">
        <v>1860</v>
      </c>
      <c r="V1076" s="10"/>
      <c r="W1076" s="10"/>
      <c r="X1076" s="10"/>
      <c r="Y1076" s="10"/>
      <c r="Z1076" s="10"/>
      <c r="AA1076" s="10"/>
      <c r="AB1076" s="10"/>
      <c r="AE1076" s="12">
        <f>IFERROR(FLOOR(Table_Books[[#This Row],[Published_Date]],10), 0)</f>
        <v>0</v>
      </c>
      <c r="AF1076" s="2">
        <f>IFERROR(CEILING(VALUE(LEFT(Table_Books[[#This Row],[Published_Date]],FIND("-",Table_Books[[#This Row],[Published_Date]]&amp;"-")-1))/100, 1), 0)</f>
        <v>0</v>
      </c>
      <c r="AK1076" s="2" t="str">
        <f>Table_Books[[#This Row],[Title]]&amp;"_"&amp;Table_Books[[#This Row],[Author]]</f>
        <v>The Last Samurai_DeWitt, Helen</v>
      </c>
      <c r="AL1076" s="2" t="str">
        <f>Table_Books[[#This Row],[Author]]&amp;"_"&amp;Table_Books[[#This Row],[Title]]</f>
        <v>DeWitt, Helen_The Last Samurai</v>
      </c>
      <c r="AM1076" s="2" t="str">
        <f>Table_Books[[#This Row],[Title]]&amp;" by "&amp;Table_Books[[#This Row],[Author]]</f>
        <v>The Last Samurai by DeWitt, Helen</v>
      </c>
    </row>
    <row r="1077" spans="1:41" x14ac:dyDescent="0.35">
      <c r="A1077" s="7" t="str">
        <f>"B-" &amp; UPPER(TRIM(Table_Books[[#This Row],[Title]])) &amp; "|" &amp; UPPER(TRIM(Table_Books[[#This Row],[Author]]))</f>
        <v>B-SYSTEM OF NATURE (SYSTÈME DE LA NATURE)|D'HOLBACH, BARON</v>
      </c>
      <c r="B1077" s="35" t="str">
        <f>IF(COUNTIFS(Table_Books[Hash_ID],Table_Books[[#This Row],[Hash_ID]])&gt;1,"Y","N")</f>
        <v>N</v>
      </c>
      <c r="C1077" s="35" t="s">
        <v>19411</v>
      </c>
      <c r="D1077" s="48" t="s">
        <v>19412</v>
      </c>
      <c r="E1077" s="35"/>
      <c r="F1077" s="35"/>
      <c r="G1077" s="36"/>
      <c r="H1077" s="36"/>
      <c r="I1077" s="37"/>
      <c r="J1077" s="36"/>
      <c r="K1077" s="36"/>
      <c r="L1077" s="35"/>
      <c r="M1077" s="35"/>
      <c r="N1077" s="35"/>
      <c r="O1077" s="38"/>
      <c r="P1077" s="39"/>
      <c r="Q1077" s="10" t="s">
        <v>1860</v>
      </c>
      <c r="R1077" s="39"/>
      <c r="S1077" s="39"/>
      <c r="T1077" s="10" t="s">
        <v>1860</v>
      </c>
      <c r="U1077" s="10" t="s">
        <v>1860</v>
      </c>
      <c r="V1077" s="39"/>
      <c r="W1077" s="39"/>
      <c r="X1077" s="39"/>
      <c r="Y1077" s="39"/>
      <c r="Z1077" s="39"/>
      <c r="AA1077" s="39"/>
      <c r="AB1077" s="39"/>
      <c r="AC1077" s="35"/>
      <c r="AD1077" s="35"/>
      <c r="AE1077" s="36">
        <f>IFERROR(FLOOR(Table_Books[[#This Row],[Published_Date]],10), 0)</f>
        <v>0</v>
      </c>
      <c r="AF1077" s="35">
        <f>IFERROR(CEILING(VALUE(LEFT(Table_Books[[#This Row],[Published_Date]],FIND("-",Table_Books[[#This Row],[Published_Date]]&amp;"-")-1))/100, 1), 0)</f>
        <v>0</v>
      </c>
      <c r="AG1077" s="35"/>
      <c r="AH1077" s="35" t="s">
        <v>21592</v>
      </c>
      <c r="AI1077" s="35"/>
      <c r="AJ1077" s="35"/>
      <c r="AK1077" s="35" t="str">
        <f>Table_Books[[#This Row],[Title]]&amp;"_"&amp;Table_Books[[#This Row],[Author]]</f>
        <v>System of Nature (Système de la Nature)_d'Holbach, Baron</v>
      </c>
      <c r="AL1077" s="35" t="str">
        <f>Table_Books[[#This Row],[Author]]&amp;"_"&amp;Table_Books[[#This Row],[Title]]</f>
        <v>d'Holbach, Baron_System of Nature (Système de la Nature)</v>
      </c>
      <c r="AM1077" s="35" t="str">
        <f>Table_Books[[#This Row],[Title]]&amp;" by "&amp;Table_Books[[#This Row],[Author]]</f>
        <v>System of Nature (Système de la Nature) by d'Holbach, Baron</v>
      </c>
      <c r="AN1077" s="35"/>
      <c r="AO1077" s="35"/>
    </row>
    <row r="1078" spans="1:41" x14ac:dyDescent="0.35">
      <c r="A1078" s="7" t="str">
        <f>"B-" &amp; UPPER(TRIM(Table_Books[[#This Row],[Title]])) &amp; "|" &amp; UPPER(TRIM(Table_Books[[#This Row],[Author]]))</f>
        <v>B-DHUODA'S HANDBOOK FOR HER SON|DHUODA</v>
      </c>
      <c r="B1078" s="35" t="str">
        <f>IF(COUNTIFS(Table_Books[Hash_ID],Table_Books[[#This Row],[Hash_ID]])&gt;1,"Y","N")</f>
        <v>N</v>
      </c>
      <c r="C1078" s="35" t="s">
        <v>19107</v>
      </c>
      <c r="D1078" s="48" t="s">
        <v>19108</v>
      </c>
      <c r="E1078" s="35"/>
      <c r="F1078" s="35"/>
      <c r="G1078" s="36"/>
      <c r="H1078" s="36"/>
      <c r="I1078" s="37"/>
      <c r="J1078" s="36"/>
      <c r="K1078" s="36"/>
      <c r="L1078" s="35"/>
      <c r="M1078" s="35"/>
      <c r="N1078" s="35"/>
      <c r="O1078" s="38"/>
      <c r="P1078" s="39"/>
      <c r="Q1078" s="10" t="s">
        <v>1860</v>
      </c>
      <c r="R1078" s="39"/>
      <c r="S1078" s="39"/>
      <c r="T1078" s="10" t="s">
        <v>1860</v>
      </c>
      <c r="U1078" s="10" t="s">
        <v>1860</v>
      </c>
      <c r="V1078" s="39"/>
      <c r="W1078" s="39"/>
      <c r="X1078" s="39"/>
      <c r="Y1078" s="39"/>
      <c r="Z1078" s="39"/>
      <c r="AA1078" s="39"/>
      <c r="AB1078" s="39"/>
      <c r="AC1078" s="35"/>
      <c r="AD1078" s="35"/>
      <c r="AE1078" s="36">
        <f>IFERROR(FLOOR(Table_Books[[#This Row],[Published_Date]],10), 0)</f>
        <v>0</v>
      </c>
      <c r="AF1078" s="35">
        <f>IFERROR(CEILING(VALUE(LEFT(Table_Books[[#This Row],[Published_Date]],FIND("-",Table_Books[[#This Row],[Published_Date]]&amp;"-")-1))/100, 1), 0)</f>
        <v>0</v>
      </c>
      <c r="AG1078" s="35"/>
      <c r="AH1078" s="35" t="s">
        <v>21583</v>
      </c>
      <c r="AI1078" s="35"/>
      <c r="AJ1078" s="35"/>
      <c r="AK1078" s="35" t="str">
        <f>Table_Books[[#This Row],[Title]]&amp;"_"&amp;Table_Books[[#This Row],[Author]]</f>
        <v>Dhuoda's Handbook for Her Son_Dhuoda</v>
      </c>
      <c r="AL1078" s="35" t="str">
        <f>Table_Books[[#This Row],[Author]]&amp;"_"&amp;Table_Books[[#This Row],[Title]]</f>
        <v>Dhuoda_Dhuoda's Handbook for Her Son</v>
      </c>
      <c r="AM1078" s="35" t="str">
        <f>Table_Books[[#This Row],[Title]]&amp;" by "&amp;Table_Books[[#This Row],[Author]]</f>
        <v>Dhuoda's Handbook for Her Son by Dhuoda</v>
      </c>
      <c r="AN1078" s="35"/>
      <c r="AO1078" s="35"/>
    </row>
    <row r="1079" spans="1:41" x14ac:dyDescent="0.35">
      <c r="A1079" s="7" t="str">
        <f>"B-" &amp; UPPER(TRIM(Table_Books[[#This Row],[Title]])) &amp; "|" &amp; UPPER(TRIM(Table_Books[[#This Row],[Author]]))</f>
        <v>B-LIBER MANUALIS AD FILIUM|DHUODA</v>
      </c>
      <c r="B1079" s="35" t="str">
        <f>IF(COUNTIFS(Table_Books[Hash_ID],Table_Books[[#This Row],[Hash_ID]])&gt;1,"Y","N")</f>
        <v>N</v>
      </c>
      <c r="C1079" s="35" t="s">
        <v>19114</v>
      </c>
      <c r="D1079" s="48" t="s">
        <v>19108</v>
      </c>
      <c r="E1079" s="35"/>
      <c r="F1079" s="35"/>
      <c r="G1079" s="36"/>
      <c r="H1079" s="36"/>
      <c r="I1079" s="37"/>
      <c r="J1079" s="36"/>
      <c r="K1079" s="36"/>
      <c r="L1079" s="35"/>
      <c r="M1079" s="35"/>
      <c r="N1079" s="35"/>
      <c r="O1079" s="38"/>
      <c r="P1079" s="39"/>
      <c r="Q1079" s="10" t="s">
        <v>1860</v>
      </c>
      <c r="R1079" s="39"/>
      <c r="S1079" s="39"/>
      <c r="T1079" s="10" t="s">
        <v>1860</v>
      </c>
      <c r="U1079" s="10" t="s">
        <v>1860</v>
      </c>
      <c r="V1079" s="39"/>
      <c r="W1079" s="39"/>
      <c r="X1079" s="39"/>
      <c r="Y1079" s="39"/>
      <c r="Z1079" s="39"/>
      <c r="AA1079" s="39"/>
      <c r="AB1079" s="39"/>
      <c r="AC1079" s="35"/>
      <c r="AD1079" s="35"/>
      <c r="AE1079" s="36">
        <f>IFERROR(FLOOR(Table_Books[[#This Row],[Published_Date]],10), 0)</f>
        <v>0</v>
      </c>
      <c r="AF1079" s="35">
        <f>IFERROR(CEILING(VALUE(LEFT(Table_Books[[#This Row],[Published_Date]],FIND("-",Table_Books[[#This Row],[Published_Date]]&amp;"-")-1))/100, 1), 0)</f>
        <v>0</v>
      </c>
      <c r="AG1079" s="35"/>
      <c r="AH1079" s="35" t="s">
        <v>21583</v>
      </c>
      <c r="AI1079" s="35"/>
      <c r="AJ1079" s="35"/>
      <c r="AK1079" s="35" t="str">
        <f>Table_Books[[#This Row],[Title]]&amp;"_"&amp;Table_Books[[#This Row],[Author]]</f>
        <v>Liber manualis ad Filium_Dhuoda</v>
      </c>
      <c r="AL1079" s="35" t="str">
        <f>Table_Books[[#This Row],[Author]]&amp;"_"&amp;Table_Books[[#This Row],[Title]]</f>
        <v>Dhuoda_Liber manualis ad Filium</v>
      </c>
      <c r="AM1079" s="35" t="str">
        <f>Table_Books[[#This Row],[Title]]&amp;" by "&amp;Table_Books[[#This Row],[Author]]</f>
        <v>Liber manualis ad Filium by Dhuoda</v>
      </c>
      <c r="AN1079" s="35"/>
      <c r="AO1079" s="35"/>
    </row>
    <row r="1080" spans="1:41" ht="29" x14ac:dyDescent="0.35">
      <c r="A1080" s="7" t="str">
        <f>"B-" &amp; UPPER(TRIM(Table_Books[[#This Row],[Title]])) &amp; "|" &amp; UPPER(TRIM(Table_Books[[#This Row],[Author]]))</f>
        <v>B-ZAMA|DI BENEDETTO, ANTONIO</v>
      </c>
      <c r="B1080" s="28" t="str">
        <f>IF(COUNTIFS(Table_Books[Hash_ID],Table_Books[[#This Row],[Hash_ID]])&gt;1,"Y","N")</f>
        <v>N</v>
      </c>
      <c r="C1080" s="2" t="s">
        <v>1869</v>
      </c>
      <c r="D1080" s="2" t="s">
        <v>2117</v>
      </c>
      <c r="G1080" s="12">
        <v>1956</v>
      </c>
      <c r="H1080" s="12"/>
      <c r="I1080" s="8"/>
      <c r="J1080" s="12"/>
      <c r="K1080" s="12"/>
      <c r="L1080" s="2">
        <v>240</v>
      </c>
      <c r="M1080" s="2" t="s">
        <v>1996</v>
      </c>
      <c r="O1080" s="33">
        <v>4</v>
      </c>
      <c r="P1080" s="10"/>
      <c r="Q1080" s="10" t="s">
        <v>1860</v>
      </c>
      <c r="R1080" s="10"/>
      <c r="S1080" s="10"/>
      <c r="T1080" s="10" t="s">
        <v>1860</v>
      </c>
      <c r="U1080" s="10" t="s">
        <v>1860</v>
      </c>
      <c r="V1080" s="10"/>
      <c r="W1080" s="10"/>
      <c r="X1080" s="10"/>
      <c r="Y1080" s="10"/>
      <c r="Z1080" s="10"/>
      <c r="AA1080" s="10"/>
      <c r="AB1080" s="10"/>
      <c r="AC1080" s="2" t="s">
        <v>1824</v>
      </c>
      <c r="AE1080" s="12">
        <f>IFERROR(FLOOR(Table_Books[[#This Row],[Published_Date]],10), 0)</f>
        <v>1950</v>
      </c>
      <c r="AF1080" s="2">
        <f>IFERROR(CEILING(VALUE(LEFT(Table_Books[[#This Row],[Published_Date]],FIND("-",Table_Books[[#This Row],[Published_Date]]&amp;"-")-1))/100, 1), 0)</f>
        <v>20</v>
      </c>
      <c r="AK1080" s="2" t="str">
        <f>Table_Books[[#This Row],[Title]]&amp;"_"&amp;Table_Books[[#This Row],[Author]]</f>
        <v>Zama_Di Benedetto, Antonio</v>
      </c>
      <c r="AL1080" s="2" t="str">
        <f>Table_Books[[#This Row],[Author]]&amp;"_"&amp;Table_Books[[#This Row],[Title]]</f>
        <v>Di Benedetto, Antonio_Zama</v>
      </c>
      <c r="AM1080" s="2" t="str">
        <f>Table_Books[[#This Row],[Title]]&amp;" by "&amp;Table_Books[[#This Row],[Author]]</f>
        <v>Zama by Di Benedetto, Antonio</v>
      </c>
    </row>
    <row r="1081" spans="1:41" ht="29" x14ac:dyDescent="0.35">
      <c r="A1081" s="7" t="str">
        <f>"B-" &amp; UPPER(TRIM(Table_Books[[#This Row],[Title]])) &amp; "|" &amp; UPPER(TRIM(Table_Books[[#This Row],[Author]]))</f>
        <v>B-THE LEOPARD|DI LAMPEDUSA, GIUSEPPE TOMASI</v>
      </c>
      <c r="B1081" s="28" t="str">
        <f>IF(COUNTIFS(Table_Books[Hash_ID],Table_Books[[#This Row],[Hash_ID]])&gt;1,"Y","N")</f>
        <v>N</v>
      </c>
      <c r="C1081" s="2" t="s">
        <v>2325</v>
      </c>
      <c r="D1081" s="2" t="s">
        <v>2326</v>
      </c>
      <c r="G1081" s="12">
        <v>1958</v>
      </c>
      <c r="H1081" s="12"/>
      <c r="I1081" s="8"/>
      <c r="J1081" s="12"/>
      <c r="K1081" s="12"/>
      <c r="L1081" s="2">
        <v>336</v>
      </c>
      <c r="M1081" s="2" t="s">
        <v>2348</v>
      </c>
      <c r="O1081" s="33"/>
      <c r="P1081" s="10"/>
      <c r="Q1081" s="10" t="s">
        <v>1860</v>
      </c>
      <c r="R1081" s="10"/>
      <c r="S1081" s="10"/>
      <c r="T1081" s="10" t="s">
        <v>1860</v>
      </c>
      <c r="U1081" s="10" t="s">
        <v>1860</v>
      </c>
      <c r="V1081" s="10"/>
      <c r="W1081" s="10"/>
      <c r="X1081" s="10"/>
      <c r="Y1081" s="10"/>
      <c r="Z1081" s="10"/>
      <c r="AA1081" s="10"/>
      <c r="AB1081" s="10"/>
      <c r="AE1081" s="12">
        <f>IFERROR(FLOOR(Table_Books[[#This Row],[Published_Date]],10), 0)</f>
        <v>1950</v>
      </c>
      <c r="AF1081" s="2">
        <f>IFERROR(CEILING(VALUE(LEFT(Table_Books[[#This Row],[Published_Date]],FIND("-",Table_Books[[#This Row],[Published_Date]]&amp;"-")-1))/100, 1), 0)</f>
        <v>20</v>
      </c>
      <c r="AK1081" s="2" t="str">
        <f>Table_Books[[#This Row],[Title]]&amp;"_"&amp;Table_Books[[#This Row],[Author]]</f>
        <v>The Leopard_Di Lampedusa, Giuseppe Tomasi</v>
      </c>
      <c r="AL1081" s="2" t="str">
        <f>Table_Books[[#This Row],[Author]]&amp;"_"&amp;Table_Books[[#This Row],[Title]]</f>
        <v>Di Lampedusa, Giuseppe Tomasi_The Leopard</v>
      </c>
      <c r="AM1081" s="2" t="str">
        <f>Table_Books[[#This Row],[Title]]&amp;" by "&amp;Table_Books[[#This Row],[Author]]</f>
        <v>The Leopard by Di Lampedusa, Giuseppe Tomasi</v>
      </c>
    </row>
    <row r="1082" spans="1:41" x14ac:dyDescent="0.35">
      <c r="A1082" s="7" t="str">
        <f>"B-" &amp; UPPER(TRIM(Table_Books[[#This Row],[Title]])) &amp; "|" &amp; UPPER(TRIM(Table_Books[[#This Row],[Author]]))</f>
        <v>B-COLLAPSE: HOW SOCIETIES CHOOSE TO FAIL OR SUCCEED|DIAMOND, JARED</v>
      </c>
      <c r="B1082" s="35" t="str">
        <f>IF(COUNTIFS(Table_Books[Hash_ID],Table_Books[[#This Row],[Hash_ID]])&gt;1,"Y","N")</f>
        <v>N</v>
      </c>
      <c r="C1082" s="35" t="s">
        <v>19909</v>
      </c>
      <c r="D1082" s="48" t="s">
        <v>19908</v>
      </c>
      <c r="E1082" s="35"/>
      <c r="F1082" s="35"/>
      <c r="G1082" s="36"/>
      <c r="H1082" s="36"/>
      <c r="I1082" s="37"/>
      <c r="J1082" s="36"/>
      <c r="K1082" s="36"/>
      <c r="L1082" s="35"/>
      <c r="M1082" s="35"/>
      <c r="N1082" s="35"/>
      <c r="O1082" s="38"/>
      <c r="P1082" s="39"/>
      <c r="Q1082" s="10" t="s">
        <v>1860</v>
      </c>
      <c r="R1082" s="39"/>
      <c r="S1082" s="39"/>
      <c r="T1082" s="10" t="s">
        <v>1860</v>
      </c>
      <c r="U1082" s="10" t="s">
        <v>1860</v>
      </c>
      <c r="V1082" s="39"/>
      <c r="W1082" s="39"/>
      <c r="X1082" s="39"/>
      <c r="Y1082" s="39"/>
      <c r="Z1082" s="39"/>
      <c r="AA1082" s="39"/>
      <c r="AB1082" s="39"/>
      <c r="AC1082" s="35"/>
      <c r="AD1082" s="35"/>
      <c r="AE1082" s="36">
        <f>IFERROR(FLOOR(Table_Books[[#This Row],[Published_Date]],10), 0)</f>
        <v>0</v>
      </c>
      <c r="AF1082" s="35">
        <f>IFERROR(CEILING(VALUE(LEFT(Table_Books[[#This Row],[Published_Date]],FIND("-",Table_Books[[#This Row],[Published_Date]]&amp;"-")-1))/100, 1), 0)</f>
        <v>0</v>
      </c>
      <c r="AG1082" s="35"/>
      <c r="AH1082" s="35" t="s">
        <v>21603</v>
      </c>
      <c r="AI1082" s="35"/>
      <c r="AJ1082" s="35"/>
      <c r="AK1082" s="35" t="str">
        <f>Table_Books[[#This Row],[Title]]&amp;"_"&amp;Table_Books[[#This Row],[Author]]</f>
        <v>Collapse: How Societies Choose to Fail or Succeed_Diamond, Jared</v>
      </c>
      <c r="AL1082" s="35" t="str">
        <f>Table_Books[[#This Row],[Author]]&amp;"_"&amp;Table_Books[[#This Row],[Title]]</f>
        <v>Diamond, Jared_Collapse: How Societies Choose to Fail or Succeed</v>
      </c>
      <c r="AM1082" s="35" t="str">
        <f>Table_Books[[#This Row],[Title]]&amp;" by "&amp;Table_Books[[#This Row],[Author]]</f>
        <v>Collapse: How Societies Choose to Fail or Succeed by Diamond, Jared</v>
      </c>
      <c r="AN1082" s="35"/>
      <c r="AO1082" s="35"/>
    </row>
    <row r="1083" spans="1:41" ht="29" x14ac:dyDescent="0.35">
      <c r="A1083" s="7" t="str">
        <f>"B-" &amp; UPPER(TRIM(Table_Books[[#This Row],[Title]])) &amp; "|" &amp; UPPER(TRIM(Table_Books[[#This Row],[Author]]))</f>
        <v>B-GUNS, GERMS, AND STEEL (PUBLISHED 1997, INFLUENCE IN 21ST C.)|DIAMOND, JARED</v>
      </c>
      <c r="B1083" s="35" t="str">
        <f>IF(COUNTIFS(Table_Books[Hash_ID],Table_Books[[#This Row],[Hash_ID]])&gt;1,"Y","N")</f>
        <v>N</v>
      </c>
      <c r="C1083" s="35" t="s">
        <v>19907</v>
      </c>
      <c r="D1083" s="48" t="s">
        <v>19908</v>
      </c>
      <c r="E1083" s="35"/>
      <c r="F1083" s="35"/>
      <c r="G1083" s="36"/>
      <c r="H1083" s="36"/>
      <c r="I1083" s="37"/>
      <c r="J1083" s="36"/>
      <c r="K1083" s="36"/>
      <c r="L1083" s="35"/>
      <c r="M1083" s="35"/>
      <c r="N1083" s="35"/>
      <c r="O1083" s="38"/>
      <c r="P1083" s="39"/>
      <c r="Q1083" s="10" t="s">
        <v>1860</v>
      </c>
      <c r="R1083" s="39"/>
      <c r="S1083" s="39"/>
      <c r="T1083" s="10" t="s">
        <v>1860</v>
      </c>
      <c r="U1083" s="10" t="s">
        <v>1860</v>
      </c>
      <c r="V1083" s="39"/>
      <c r="W1083" s="39"/>
      <c r="X1083" s="39"/>
      <c r="Y1083" s="39"/>
      <c r="Z1083" s="39"/>
      <c r="AA1083" s="39"/>
      <c r="AB1083" s="39"/>
      <c r="AC1083" s="35"/>
      <c r="AD1083" s="35"/>
      <c r="AE1083" s="36">
        <f>IFERROR(FLOOR(Table_Books[[#This Row],[Published_Date]],10), 0)</f>
        <v>0</v>
      </c>
      <c r="AF1083" s="35">
        <f>IFERROR(CEILING(VALUE(LEFT(Table_Books[[#This Row],[Published_Date]],FIND("-",Table_Books[[#This Row],[Published_Date]]&amp;"-")-1))/100, 1), 0)</f>
        <v>0</v>
      </c>
      <c r="AG1083" s="35"/>
      <c r="AH1083" s="35" t="s">
        <v>21603</v>
      </c>
      <c r="AI1083" s="35"/>
      <c r="AJ1083" s="35"/>
      <c r="AK1083" s="35" t="str">
        <f>Table_Books[[#This Row],[Title]]&amp;"_"&amp;Table_Books[[#This Row],[Author]]</f>
        <v>Guns, Germs, and Steel (Published 1997, influence in 21st C.)_Diamond, Jared</v>
      </c>
      <c r="AL1083" s="35" t="str">
        <f>Table_Books[[#This Row],[Author]]&amp;"_"&amp;Table_Books[[#This Row],[Title]]</f>
        <v>Diamond, Jared_Guns, Germs, and Steel (Published 1997, influence in 21st C.)</v>
      </c>
      <c r="AM1083" s="35" t="str">
        <f>Table_Books[[#This Row],[Title]]&amp;" by "&amp;Table_Books[[#This Row],[Author]]</f>
        <v>Guns, Germs, and Steel (Published 1997, influence in 21st C.) by Diamond, Jared</v>
      </c>
      <c r="AN1083" s="35"/>
      <c r="AO1083" s="35"/>
    </row>
    <row r="1084" spans="1:41" x14ac:dyDescent="0.35">
      <c r="A1084" s="7" t="str">
        <f>"B-" &amp; UPPER(TRIM(Table_Books[[#This Row],[Title]])) &amp; "|" &amp; UPPER(TRIM(Table_Books[[#This Row],[Author]]))</f>
        <v>B-THE CONQUEST OF NEW SPAIN|DÍAZ DEL CASTILLO, BERNAL</v>
      </c>
      <c r="B1084" s="28" t="str">
        <f>IF(COUNTIFS(Table_Books[Hash_ID],Table_Books[[#This Row],[Hash_ID]])&gt;1,"Y","N")</f>
        <v>N</v>
      </c>
      <c r="C1084" s="2" t="s">
        <v>6669</v>
      </c>
      <c r="D1084" s="2" t="s">
        <v>6893</v>
      </c>
      <c r="G1084" s="12"/>
      <c r="H1084" s="12"/>
      <c r="I1084" s="8"/>
      <c r="J1084" s="12"/>
      <c r="K1084" s="12"/>
      <c r="O1084" s="33"/>
      <c r="P1084" s="10"/>
      <c r="Q1084" s="10" t="s">
        <v>1860</v>
      </c>
      <c r="R1084" s="10"/>
      <c r="S1084" s="10"/>
      <c r="T1084" s="10" t="s">
        <v>1860</v>
      </c>
      <c r="U1084" s="10" t="s">
        <v>1860</v>
      </c>
      <c r="V1084" s="10"/>
      <c r="W1084" s="10"/>
      <c r="X1084" s="10"/>
      <c r="Y1084" s="10"/>
      <c r="Z1084" s="10"/>
      <c r="AA1084" s="10"/>
      <c r="AB1084" s="10"/>
      <c r="AE1084" s="12">
        <f>IFERROR(FLOOR(Table_Books[[#This Row],[Published_Date]],10), 0)</f>
        <v>0</v>
      </c>
      <c r="AF1084" s="2">
        <f>IFERROR(CEILING(VALUE(LEFT(Table_Books[[#This Row],[Published_Date]],FIND("-",Table_Books[[#This Row],[Published_Date]]&amp;"-")-1))/100, 1), 0)</f>
        <v>0</v>
      </c>
      <c r="AK1084" s="2" t="str">
        <f>Table_Books[[#This Row],[Title]]&amp;"_"&amp;Table_Books[[#This Row],[Author]]</f>
        <v>The Conquest of New Spain_Díaz del Castillo, Bernal</v>
      </c>
      <c r="AL1084" s="2" t="str">
        <f>Table_Books[[#This Row],[Author]]&amp;"_"&amp;Table_Books[[#This Row],[Title]]</f>
        <v>Díaz del Castillo, Bernal_The Conquest of New Spain</v>
      </c>
      <c r="AM1084" s="2" t="str">
        <f>Table_Books[[#This Row],[Title]]&amp;" by "&amp;Table_Books[[#This Row],[Author]]</f>
        <v>The Conquest of New Spain by Díaz del Castillo, Bernal</v>
      </c>
    </row>
    <row r="1085" spans="1:41" x14ac:dyDescent="0.35">
      <c r="A1085" s="7" t="str">
        <f>"B-" &amp; UPPER(TRIM(Table_Books[[#This Row],[Title]])) &amp; "|" &amp; UPPER(TRIM(Table_Books[[#This Row],[Author]]))</f>
        <v>B-THE BRIEF WONDROUS LIFE OF OSCAR WAO|DÍAZ, JUNOT</v>
      </c>
      <c r="B1085" s="35" t="str">
        <f>IF(COUNTIFS(Table_Books[Hash_ID],Table_Books[[#This Row],[Hash_ID]])&gt;1,"Y","N")</f>
        <v>N</v>
      </c>
      <c r="C1085" s="35" t="s">
        <v>19822</v>
      </c>
      <c r="D1085" s="48" t="s">
        <v>19823</v>
      </c>
      <c r="E1085" s="35"/>
      <c r="F1085" s="35"/>
      <c r="G1085" s="36"/>
      <c r="H1085" s="36"/>
      <c r="I1085" s="37"/>
      <c r="J1085" s="36"/>
      <c r="K1085" s="36"/>
      <c r="L1085" s="35"/>
      <c r="M1085" s="35"/>
      <c r="N1085" s="35"/>
      <c r="O1085" s="38"/>
      <c r="P1085" s="39"/>
      <c r="Q1085" s="10" t="s">
        <v>1860</v>
      </c>
      <c r="R1085" s="39"/>
      <c r="S1085" s="39"/>
      <c r="T1085" s="10" t="s">
        <v>1860</v>
      </c>
      <c r="U1085" s="10" t="s">
        <v>1860</v>
      </c>
      <c r="V1085" s="39"/>
      <c r="W1085" s="39"/>
      <c r="X1085" s="39"/>
      <c r="Y1085" s="39"/>
      <c r="Z1085" s="39"/>
      <c r="AA1085" s="39"/>
      <c r="AB1085" s="39"/>
      <c r="AC1085" s="35"/>
      <c r="AD1085" s="35"/>
      <c r="AE1085" s="36">
        <f>IFERROR(FLOOR(Table_Books[[#This Row],[Published_Date]],10), 0)</f>
        <v>0</v>
      </c>
      <c r="AF1085" s="35">
        <f>IFERROR(CEILING(VALUE(LEFT(Table_Books[[#This Row],[Published_Date]],FIND("-",Table_Books[[#This Row],[Published_Date]]&amp;"-")-1))/100, 1), 0)</f>
        <v>0</v>
      </c>
      <c r="AG1085" s="35"/>
      <c r="AH1085" s="35" t="s">
        <v>21602</v>
      </c>
      <c r="AI1085" s="35"/>
      <c r="AJ1085" s="35"/>
      <c r="AK1085" s="35" t="str">
        <f>Table_Books[[#This Row],[Title]]&amp;"_"&amp;Table_Books[[#This Row],[Author]]</f>
        <v>The Brief Wondrous Life of Oscar Wao_Díaz, Junot</v>
      </c>
      <c r="AL1085" s="35" t="str">
        <f>Table_Books[[#This Row],[Author]]&amp;"_"&amp;Table_Books[[#This Row],[Title]]</f>
        <v>Díaz, Junot_The Brief Wondrous Life of Oscar Wao</v>
      </c>
      <c r="AM1085" s="35" t="str">
        <f>Table_Books[[#This Row],[Title]]&amp;" by "&amp;Table_Books[[#This Row],[Author]]</f>
        <v>The Brief Wondrous Life of Oscar Wao by Díaz, Junot</v>
      </c>
      <c r="AN1085" s="35"/>
      <c r="AO1085" s="35"/>
    </row>
    <row r="1086" spans="1:41" ht="43.5" x14ac:dyDescent="0.35">
      <c r="A1086" s="7" t="str">
        <f>"B-" &amp; UPPER(TRIM(Table_Books[[#This Row],[Title]])) &amp; "|" &amp; UPPER(TRIM(Table_Books[[#This Row],[Author]]))</f>
        <v>B-A SCANNER DARKLY|DICK, PHILIP K.</v>
      </c>
      <c r="B1086" s="28" t="str">
        <f>IF(COUNTIFS(Table_Books[Hash_ID],Table_Books[[#This Row],[Hash_ID]])&gt;1,"Y","N")</f>
        <v>N</v>
      </c>
      <c r="C1086" s="2" t="s">
        <v>5051</v>
      </c>
      <c r="D1086" s="2" t="s">
        <v>1951</v>
      </c>
      <c r="G1086" s="12">
        <v>1977</v>
      </c>
      <c r="H1086" s="12"/>
      <c r="I1086" s="8"/>
      <c r="J1086" s="12"/>
      <c r="K1086" s="12"/>
      <c r="L1086" s="2">
        <v>220</v>
      </c>
      <c r="M1086" s="2" t="s">
        <v>5092</v>
      </c>
      <c r="O1086" s="33"/>
      <c r="P1086" s="10"/>
      <c r="Q1086" s="10" t="s">
        <v>1860</v>
      </c>
      <c r="R1086" s="10"/>
      <c r="S1086" s="10"/>
      <c r="T1086" s="10" t="s">
        <v>1860</v>
      </c>
      <c r="U1086" s="10" t="s">
        <v>1860</v>
      </c>
      <c r="V1086" s="10"/>
      <c r="W1086" s="10"/>
      <c r="X1086" s="10"/>
      <c r="Y1086" s="10"/>
      <c r="Z1086" s="10"/>
      <c r="AA1086" s="10"/>
      <c r="AB1086" s="10"/>
      <c r="AE1086" s="12">
        <f>IFERROR(FLOOR(Table_Books[[#This Row],[Published_Date]],10), 0)</f>
        <v>1970</v>
      </c>
      <c r="AF1086" s="2">
        <f>IFERROR(CEILING(VALUE(LEFT(Table_Books[[#This Row],[Published_Date]],FIND("-",Table_Books[[#This Row],[Published_Date]]&amp;"-")-1))/100, 1), 0)</f>
        <v>20</v>
      </c>
      <c r="AK1086" s="2" t="str">
        <f>Table_Books[[#This Row],[Title]]&amp;"_"&amp;Table_Books[[#This Row],[Author]]</f>
        <v>A Scanner Darkly_Dick, Philip K.</v>
      </c>
      <c r="AL1086" s="2" t="str">
        <f>Table_Books[[#This Row],[Author]]&amp;"_"&amp;Table_Books[[#This Row],[Title]]</f>
        <v>Dick, Philip K._A Scanner Darkly</v>
      </c>
      <c r="AM1086" s="2" t="str">
        <f>Table_Books[[#This Row],[Title]]&amp;" by "&amp;Table_Books[[#This Row],[Author]]</f>
        <v>A Scanner Darkly by Dick, Philip K.</v>
      </c>
    </row>
    <row r="1087" spans="1:41" ht="29" x14ac:dyDescent="0.35">
      <c r="A1087" s="7" t="str">
        <f>"B-" &amp; UPPER(TRIM(Table_Books[[#This Row],[Title]])) &amp; "|" &amp; UPPER(TRIM(Table_Books[[#This Row],[Author]]))</f>
        <v>B-DO ANDROIDS DREAM OF ELECTRIC SHEEP?|DICK, PHILIP K.</v>
      </c>
      <c r="B1087" s="28" t="str">
        <f>IF(COUNTIFS(Table_Books[Hash_ID],Table_Books[[#This Row],[Hash_ID]])&gt;1,"Y","N")</f>
        <v>N</v>
      </c>
      <c r="C1087" s="2" t="s">
        <v>1883</v>
      </c>
      <c r="D1087" s="2" t="s">
        <v>1951</v>
      </c>
      <c r="G1087" s="12">
        <v>1968</v>
      </c>
      <c r="H1087" s="12"/>
      <c r="I1087" s="8"/>
      <c r="J1087" s="12"/>
      <c r="K1087" s="12"/>
      <c r="L1087" s="2">
        <v>256</v>
      </c>
      <c r="M1087" s="2" t="s">
        <v>2008</v>
      </c>
      <c r="O1087" s="33"/>
      <c r="P1087" s="10">
        <v>5</v>
      </c>
      <c r="Q1087" s="10" t="s">
        <v>1824</v>
      </c>
      <c r="R1087" s="10"/>
      <c r="S1087" s="10"/>
      <c r="T1087" s="10" t="s">
        <v>1860</v>
      </c>
      <c r="U1087" s="10" t="s">
        <v>1860</v>
      </c>
      <c r="V1087" s="10"/>
      <c r="W1087" s="10"/>
      <c r="X1087" s="10"/>
      <c r="Y1087" s="10"/>
      <c r="Z1087" s="10"/>
      <c r="AA1087" s="10"/>
      <c r="AB1087" s="10"/>
      <c r="AE1087" s="12">
        <f>IFERROR(FLOOR(Table_Books[[#This Row],[Published_Date]],10), 0)</f>
        <v>1960</v>
      </c>
      <c r="AF1087" s="2">
        <f>IFERROR(CEILING(VALUE(LEFT(Table_Books[[#This Row],[Published_Date]],FIND("-",Table_Books[[#This Row],[Published_Date]]&amp;"-")-1))/100, 1), 0)</f>
        <v>20</v>
      </c>
      <c r="AK1087" s="2" t="str">
        <f>Table_Books[[#This Row],[Title]]&amp;"_"&amp;Table_Books[[#This Row],[Author]]</f>
        <v>Do Androids Dream of Electric Sheep?_Dick, Philip K.</v>
      </c>
      <c r="AL1087" s="2" t="str">
        <f>Table_Books[[#This Row],[Author]]&amp;"_"&amp;Table_Books[[#This Row],[Title]]</f>
        <v>Dick, Philip K._Do Androids Dream of Electric Sheep?</v>
      </c>
      <c r="AM1087" s="2" t="str">
        <f>Table_Books[[#This Row],[Title]]&amp;" by "&amp;Table_Books[[#This Row],[Author]]</f>
        <v>Do Androids Dream of Electric Sheep? by Dick, Philip K.</v>
      </c>
    </row>
    <row r="1088" spans="1:41" ht="43.5" x14ac:dyDescent="0.35">
      <c r="A1088" s="7" t="str">
        <f>"B-" &amp; UPPER(TRIM(Table_Books[[#This Row],[Title]])) &amp; "|" &amp; UPPER(TRIM(Table_Books[[#This Row],[Author]]))</f>
        <v>B-MARTIAN TIME-SLIP|DICK, PHILIP K.</v>
      </c>
      <c r="B1088" s="28" t="str">
        <f>IF(COUNTIFS(Table_Books[Hash_ID],Table_Books[[#This Row],[Hash_ID]])&gt;1,"Y","N")</f>
        <v>N</v>
      </c>
      <c r="C1088" s="2" t="s">
        <v>5052</v>
      </c>
      <c r="D1088" s="2" t="s">
        <v>1951</v>
      </c>
      <c r="G1088" s="12">
        <v>1964</v>
      </c>
      <c r="H1088" s="12"/>
      <c r="I1088" s="8"/>
      <c r="J1088" s="12"/>
      <c r="K1088" s="12"/>
      <c r="L1088" s="2">
        <v>272</v>
      </c>
      <c r="M1088" s="2" t="s">
        <v>5093</v>
      </c>
      <c r="O1088" s="33"/>
      <c r="P1088" s="10"/>
      <c r="Q1088" s="10" t="s">
        <v>1860</v>
      </c>
      <c r="R1088" s="10"/>
      <c r="S1088" s="10"/>
      <c r="T1088" s="10" t="s">
        <v>1860</v>
      </c>
      <c r="U1088" s="10" t="s">
        <v>1860</v>
      </c>
      <c r="V1088" s="10"/>
      <c r="W1088" s="10"/>
      <c r="X1088" s="10"/>
      <c r="Y1088" s="10"/>
      <c r="Z1088" s="10"/>
      <c r="AA1088" s="10"/>
      <c r="AB1088" s="10"/>
      <c r="AE1088" s="12">
        <f>IFERROR(FLOOR(Table_Books[[#This Row],[Published_Date]],10), 0)</f>
        <v>1960</v>
      </c>
      <c r="AF1088" s="2">
        <f>IFERROR(CEILING(VALUE(LEFT(Table_Books[[#This Row],[Published_Date]],FIND("-",Table_Books[[#This Row],[Published_Date]]&amp;"-")-1))/100, 1), 0)</f>
        <v>20</v>
      </c>
      <c r="AK1088" s="2" t="str">
        <f>Table_Books[[#This Row],[Title]]&amp;"_"&amp;Table_Books[[#This Row],[Author]]</f>
        <v>Martian Time-Slip_Dick, Philip K.</v>
      </c>
      <c r="AL1088" s="2" t="str">
        <f>Table_Books[[#This Row],[Author]]&amp;"_"&amp;Table_Books[[#This Row],[Title]]</f>
        <v>Dick, Philip K._Martian Time-Slip</v>
      </c>
      <c r="AM1088" s="2" t="str">
        <f>Table_Books[[#This Row],[Title]]&amp;" by "&amp;Table_Books[[#This Row],[Author]]</f>
        <v>Martian Time-Slip by Dick, Philip K.</v>
      </c>
    </row>
    <row r="1089" spans="1:41" ht="29" x14ac:dyDescent="0.35">
      <c r="A1089" s="7" t="str">
        <f>"B-" &amp; UPPER(TRIM(Table_Books[[#This Row],[Title]])) &amp; "|" &amp; UPPER(TRIM(Table_Books[[#This Row],[Author]]))</f>
        <v>B-THE DIVINE INVASION|DICK, PHILIP K.</v>
      </c>
      <c r="B1089" s="28" t="str">
        <f>IF(COUNTIFS(Table_Books[Hash_ID],Table_Books[[#This Row],[Hash_ID]])&gt;1,"Y","N")</f>
        <v>N</v>
      </c>
      <c r="C1089" s="2" t="s">
        <v>5049</v>
      </c>
      <c r="D1089" s="2" t="s">
        <v>1951</v>
      </c>
      <c r="G1089" s="12">
        <v>1981</v>
      </c>
      <c r="H1089" s="12"/>
      <c r="I1089" s="8"/>
      <c r="J1089" s="12"/>
      <c r="K1089" s="12"/>
      <c r="L1089" s="2">
        <v>238</v>
      </c>
      <c r="M1089" s="2" t="s">
        <v>5090</v>
      </c>
      <c r="O1089" s="33"/>
      <c r="P1089" s="10"/>
      <c r="Q1089" s="10" t="s">
        <v>1860</v>
      </c>
      <c r="R1089" s="10"/>
      <c r="S1089" s="10"/>
      <c r="T1089" s="10" t="s">
        <v>1860</v>
      </c>
      <c r="U1089" s="10" t="s">
        <v>1860</v>
      </c>
      <c r="V1089" s="10"/>
      <c r="W1089" s="10"/>
      <c r="X1089" s="10"/>
      <c r="Y1089" s="10"/>
      <c r="Z1089" s="10"/>
      <c r="AA1089" s="10"/>
      <c r="AB1089" s="10"/>
      <c r="AE1089" s="12">
        <f>IFERROR(FLOOR(Table_Books[[#This Row],[Published_Date]],10), 0)</f>
        <v>1980</v>
      </c>
      <c r="AF1089" s="2">
        <f>IFERROR(CEILING(VALUE(LEFT(Table_Books[[#This Row],[Published_Date]],FIND("-",Table_Books[[#This Row],[Published_Date]]&amp;"-")-1))/100, 1), 0)</f>
        <v>20</v>
      </c>
      <c r="AK1089" s="2" t="str">
        <f>Table_Books[[#This Row],[Title]]&amp;"_"&amp;Table_Books[[#This Row],[Author]]</f>
        <v>The Divine Invasion_Dick, Philip K.</v>
      </c>
      <c r="AL1089" s="2" t="str">
        <f>Table_Books[[#This Row],[Author]]&amp;"_"&amp;Table_Books[[#This Row],[Title]]</f>
        <v>Dick, Philip K._The Divine Invasion</v>
      </c>
      <c r="AM1089" s="2" t="str">
        <f>Table_Books[[#This Row],[Title]]&amp;" by "&amp;Table_Books[[#This Row],[Author]]</f>
        <v>The Divine Invasion by Dick, Philip K.</v>
      </c>
    </row>
    <row r="1090" spans="1:41" x14ac:dyDescent="0.35">
      <c r="A1090" s="7" t="str">
        <f>"B-" &amp; UPPER(TRIM(Table_Books[[#This Row],[Title]])) &amp; "|" &amp; UPPER(TRIM(Table_Books[[#This Row],[Author]]))</f>
        <v>B-THE MAN IN THE HIGH CASTLE|DICK, PHILIP K.</v>
      </c>
      <c r="B1090" s="28" t="str">
        <f>IF(COUNTIFS(Table_Books[Hash_ID],Table_Books[[#This Row],[Hash_ID]])&gt;1,"Y","N")</f>
        <v>N</v>
      </c>
      <c r="C1090" s="2" t="s">
        <v>6423</v>
      </c>
      <c r="D1090" s="2" t="s">
        <v>1951</v>
      </c>
      <c r="G1090" s="12"/>
      <c r="H1090" s="12"/>
      <c r="I1090" s="8"/>
      <c r="J1090" s="12"/>
      <c r="K1090" s="12"/>
      <c r="O1090" s="33"/>
      <c r="P1090" s="10"/>
      <c r="Q1090" s="10" t="s">
        <v>1860</v>
      </c>
      <c r="R1090" s="10"/>
      <c r="S1090" s="10"/>
      <c r="T1090" s="10" t="s">
        <v>1860</v>
      </c>
      <c r="U1090" s="10" t="s">
        <v>1860</v>
      </c>
      <c r="V1090" s="10"/>
      <c r="W1090" s="10"/>
      <c r="X1090" s="10"/>
      <c r="Y1090" s="10"/>
      <c r="Z1090" s="10"/>
      <c r="AA1090" s="10"/>
      <c r="AB1090" s="10"/>
      <c r="AE1090" s="12">
        <f>IFERROR(FLOOR(Table_Books[[#This Row],[Published_Date]],10), 0)</f>
        <v>0</v>
      </c>
      <c r="AF1090" s="2">
        <f>IFERROR(CEILING(VALUE(LEFT(Table_Books[[#This Row],[Published_Date]],FIND("-",Table_Books[[#This Row],[Published_Date]]&amp;"-")-1))/100, 1), 0)</f>
        <v>0</v>
      </c>
      <c r="AK1090" s="2" t="str">
        <f>Table_Books[[#This Row],[Title]]&amp;"_"&amp;Table_Books[[#This Row],[Author]]</f>
        <v>The Man in the High Castle_Dick, Philip K.</v>
      </c>
      <c r="AL1090" s="2" t="str">
        <f>Table_Books[[#This Row],[Author]]&amp;"_"&amp;Table_Books[[#This Row],[Title]]</f>
        <v>Dick, Philip K._The Man in the High Castle</v>
      </c>
      <c r="AM1090" s="2" t="str">
        <f>Table_Books[[#This Row],[Title]]&amp;" by "&amp;Table_Books[[#This Row],[Author]]</f>
        <v>The Man in the High Castle by Dick, Philip K.</v>
      </c>
    </row>
    <row r="1091" spans="1:41" x14ac:dyDescent="0.35">
      <c r="A1091" s="7" t="str">
        <f>"B-" &amp; UPPER(TRIM(Table_Books[[#This Row],[Title]])) &amp; "|" &amp; UPPER(TRIM(Table_Books[[#This Row],[Author]]))</f>
        <v>B-THE MINORITY REPORT|DICK, PHILIP K.</v>
      </c>
      <c r="B1091" s="28" t="str">
        <f>IF(COUNTIFS(Table_Books[Hash_ID],Table_Books[[#This Row],[Hash_ID]])&gt;1,"Y","N")</f>
        <v>N</v>
      </c>
      <c r="C1091" s="2" t="s">
        <v>7006</v>
      </c>
      <c r="D1091" s="2" t="s">
        <v>1951</v>
      </c>
      <c r="G1091" s="12"/>
      <c r="H1091" s="12"/>
      <c r="I1091" s="8"/>
      <c r="J1091" s="12"/>
      <c r="K1091" s="12"/>
      <c r="O1091" s="33"/>
      <c r="P1091" s="10"/>
      <c r="Q1091" s="10" t="s">
        <v>1860</v>
      </c>
      <c r="R1091" s="10"/>
      <c r="S1091" s="10"/>
      <c r="T1091" s="10" t="s">
        <v>1860</v>
      </c>
      <c r="U1091" s="10" t="s">
        <v>1860</v>
      </c>
      <c r="V1091" s="10"/>
      <c r="W1091" s="10"/>
      <c r="X1091" s="10"/>
      <c r="Y1091" s="10"/>
      <c r="Z1091" s="10"/>
      <c r="AA1091" s="10"/>
      <c r="AB1091" s="10"/>
      <c r="AE1091" s="12">
        <f>IFERROR(FLOOR(Table_Books[[#This Row],[Published_Date]],10), 0)</f>
        <v>0</v>
      </c>
      <c r="AF1091" s="2">
        <f>IFERROR(CEILING(VALUE(LEFT(Table_Books[[#This Row],[Published_Date]],FIND("-",Table_Books[[#This Row],[Published_Date]]&amp;"-")-1))/100, 1), 0)</f>
        <v>0</v>
      </c>
      <c r="AK1091" s="2" t="str">
        <f>Table_Books[[#This Row],[Title]]&amp;"_"&amp;Table_Books[[#This Row],[Author]]</f>
        <v>The Minority Report_Dick, Philip K.</v>
      </c>
      <c r="AL1091" s="2" t="str">
        <f>Table_Books[[#This Row],[Author]]&amp;"_"&amp;Table_Books[[#This Row],[Title]]</f>
        <v>Dick, Philip K._The Minority Report</v>
      </c>
      <c r="AM1091" s="2" t="str">
        <f>Table_Books[[#This Row],[Title]]&amp;" by "&amp;Table_Books[[#This Row],[Author]]</f>
        <v>The Minority Report by Dick, Philip K.</v>
      </c>
    </row>
    <row r="1092" spans="1:41" x14ac:dyDescent="0.35">
      <c r="A1092" s="7" t="str">
        <f>"B-" &amp; UPPER(TRIM(Table_Books[[#This Row],[Title]])) &amp; "|" &amp; UPPER(TRIM(Table_Books[[#This Row],[Author]]))</f>
        <v>B-THE THREE STIGMATA OF PALMER ELDRITCH|DICK, PHILIP K.</v>
      </c>
      <c r="B1092" s="28" t="str">
        <f>IF(COUNTIFS(Table_Books[Hash_ID],Table_Books[[#This Row],[Hash_ID]])&gt;1,"Y","N")</f>
        <v>N</v>
      </c>
      <c r="C1092" s="2" t="s">
        <v>7005</v>
      </c>
      <c r="D1092" s="2" t="s">
        <v>1951</v>
      </c>
      <c r="G1092" s="12"/>
      <c r="H1092" s="12"/>
      <c r="I1092" s="8"/>
      <c r="J1092" s="12"/>
      <c r="K1092" s="12"/>
      <c r="O1092" s="33"/>
      <c r="P1092" s="10"/>
      <c r="Q1092" s="10" t="s">
        <v>1860</v>
      </c>
      <c r="R1092" s="10"/>
      <c r="S1092" s="10"/>
      <c r="T1092" s="10" t="s">
        <v>1860</v>
      </c>
      <c r="U1092" s="10" t="s">
        <v>1860</v>
      </c>
      <c r="V1092" s="10"/>
      <c r="W1092" s="10"/>
      <c r="X1092" s="10"/>
      <c r="Y1092" s="10"/>
      <c r="Z1092" s="10"/>
      <c r="AA1092" s="10"/>
      <c r="AB1092" s="10"/>
      <c r="AE1092" s="12">
        <f>IFERROR(FLOOR(Table_Books[[#This Row],[Published_Date]],10), 0)</f>
        <v>0</v>
      </c>
      <c r="AF1092" s="2">
        <f>IFERROR(CEILING(VALUE(LEFT(Table_Books[[#This Row],[Published_Date]],FIND("-",Table_Books[[#This Row],[Published_Date]]&amp;"-")-1))/100, 1), 0)</f>
        <v>0</v>
      </c>
      <c r="AK1092" s="2" t="str">
        <f>Table_Books[[#This Row],[Title]]&amp;"_"&amp;Table_Books[[#This Row],[Author]]</f>
        <v>The Three Stigmata of Palmer Eldritch_Dick, Philip K.</v>
      </c>
      <c r="AL1092" s="2" t="str">
        <f>Table_Books[[#This Row],[Author]]&amp;"_"&amp;Table_Books[[#This Row],[Title]]</f>
        <v>Dick, Philip K._The Three Stigmata of Palmer Eldritch</v>
      </c>
      <c r="AM1092" s="2" t="str">
        <f>Table_Books[[#This Row],[Title]]&amp;" by "&amp;Table_Books[[#This Row],[Author]]</f>
        <v>The Three Stigmata of Palmer Eldritch by Dick, Philip K.</v>
      </c>
    </row>
    <row r="1093" spans="1:41" ht="29" x14ac:dyDescent="0.35">
      <c r="A1093" s="7" t="str">
        <f>"B-" &amp; UPPER(TRIM(Table_Books[[#This Row],[Title]])) &amp; "|" &amp; UPPER(TRIM(Table_Books[[#This Row],[Author]]))</f>
        <v>B-THE TRANSMIGRATION OF TIMOTHY ARCHER|DICK, PHILIP K.</v>
      </c>
      <c r="B1093" s="28" t="str">
        <f>IF(COUNTIFS(Table_Books[Hash_ID],Table_Books[[#This Row],[Hash_ID]])&gt;1,"Y","N")</f>
        <v>N</v>
      </c>
      <c r="C1093" s="2" t="s">
        <v>5050</v>
      </c>
      <c r="D1093" s="2" t="s">
        <v>1951</v>
      </c>
      <c r="G1093" s="12">
        <v>1982</v>
      </c>
      <c r="H1093" s="12"/>
      <c r="I1093" s="8"/>
      <c r="J1093" s="12"/>
      <c r="K1093" s="12"/>
      <c r="L1093" s="2">
        <v>255</v>
      </c>
      <c r="M1093" s="2" t="s">
        <v>5091</v>
      </c>
      <c r="O1093" s="33"/>
      <c r="P1093" s="10"/>
      <c r="Q1093" s="10" t="s">
        <v>1860</v>
      </c>
      <c r="R1093" s="10"/>
      <c r="S1093" s="10"/>
      <c r="T1093" s="10" t="s">
        <v>1860</v>
      </c>
      <c r="U1093" s="10" t="s">
        <v>1860</v>
      </c>
      <c r="V1093" s="10"/>
      <c r="W1093" s="10"/>
      <c r="X1093" s="10"/>
      <c r="Y1093" s="10"/>
      <c r="Z1093" s="10"/>
      <c r="AA1093" s="10"/>
      <c r="AB1093" s="10"/>
      <c r="AE1093" s="12">
        <f>IFERROR(FLOOR(Table_Books[[#This Row],[Published_Date]],10), 0)</f>
        <v>1980</v>
      </c>
      <c r="AF1093" s="2">
        <f>IFERROR(CEILING(VALUE(LEFT(Table_Books[[#This Row],[Published_Date]],FIND("-",Table_Books[[#This Row],[Published_Date]]&amp;"-")-1))/100, 1), 0)</f>
        <v>20</v>
      </c>
      <c r="AK1093" s="2" t="str">
        <f>Table_Books[[#This Row],[Title]]&amp;"_"&amp;Table_Books[[#This Row],[Author]]</f>
        <v>The Transmigration of Timothy Archer_Dick, Philip K.</v>
      </c>
      <c r="AL1093" s="2" t="str">
        <f>Table_Books[[#This Row],[Author]]&amp;"_"&amp;Table_Books[[#This Row],[Title]]</f>
        <v>Dick, Philip K._The Transmigration of Timothy Archer</v>
      </c>
      <c r="AM1093" s="2" t="str">
        <f>Table_Books[[#This Row],[Title]]&amp;" by "&amp;Table_Books[[#This Row],[Author]]</f>
        <v>The Transmigration of Timothy Archer by Dick, Philip K.</v>
      </c>
    </row>
    <row r="1094" spans="1:41" x14ac:dyDescent="0.35">
      <c r="A1094" s="7" t="str">
        <f>"B-" &amp; UPPER(TRIM(Table_Books[[#This Row],[Title]])) &amp; "|" &amp; UPPER(TRIM(Table_Books[[#This Row],[Author]]))</f>
        <v>B-TIME OUT OF JOINT|DICK, PHILIP K.</v>
      </c>
      <c r="B1094" s="28" t="str">
        <f>IF(COUNTIFS(Table_Books[Hash_ID],Table_Books[[#This Row],[Hash_ID]])&gt;1,"Y","N")</f>
        <v>N</v>
      </c>
      <c r="C1094" s="2" t="s">
        <v>7007</v>
      </c>
      <c r="D1094" s="2" t="s">
        <v>1951</v>
      </c>
      <c r="G1094" s="12"/>
      <c r="H1094" s="12"/>
      <c r="I1094" s="8"/>
      <c r="J1094" s="12"/>
      <c r="K1094" s="12"/>
      <c r="O1094" s="33"/>
      <c r="P1094" s="10"/>
      <c r="Q1094" s="10" t="s">
        <v>1860</v>
      </c>
      <c r="R1094" s="10"/>
      <c r="S1094" s="10"/>
      <c r="T1094" s="10" t="s">
        <v>1860</v>
      </c>
      <c r="U1094" s="10" t="s">
        <v>1860</v>
      </c>
      <c r="V1094" s="10"/>
      <c r="W1094" s="10"/>
      <c r="X1094" s="10"/>
      <c r="Y1094" s="10"/>
      <c r="Z1094" s="10"/>
      <c r="AA1094" s="10"/>
      <c r="AB1094" s="10"/>
      <c r="AE1094" s="12">
        <f>IFERROR(FLOOR(Table_Books[[#This Row],[Published_Date]],10), 0)</f>
        <v>0</v>
      </c>
      <c r="AF1094" s="2">
        <f>IFERROR(CEILING(VALUE(LEFT(Table_Books[[#This Row],[Published_Date]],FIND("-",Table_Books[[#This Row],[Published_Date]]&amp;"-")-1))/100, 1), 0)</f>
        <v>0</v>
      </c>
      <c r="AK1094" s="2" t="str">
        <f>Table_Books[[#This Row],[Title]]&amp;"_"&amp;Table_Books[[#This Row],[Author]]</f>
        <v>Time Out of Joint_Dick, Philip K.</v>
      </c>
      <c r="AL1094" s="2" t="str">
        <f>Table_Books[[#This Row],[Author]]&amp;"_"&amp;Table_Books[[#This Row],[Title]]</f>
        <v>Dick, Philip K._Time Out of Joint</v>
      </c>
      <c r="AM1094" s="2" t="str">
        <f>Table_Books[[#This Row],[Title]]&amp;" by "&amp;Table_Books[[#This Row],[Author]]</f>
        <v>Time Out of Joint by Dick, Philip K.</v>
      </c>
    </row>
    <row r="1095" spans="1:41" ht="29" x14ac:dyDescent="0.35">
      <c r="A1095" s="7" t="str">
        <f>"B-" &amp; UPPER(TRIM(Table_Books[[#This Row],[Title]])) &amp; "|" &amp; UPPER(TRIM(Table_Books[[#This Row],[Author]]))</f>
        <v>B-UBIK|DICK, PHILIP K.</v>
      </c>
      <c r="B1095" s="28" t="str">
        <f>IF(COUNTIFS(Table_Books[Hash_ID],Table_Books[[#This Row],[Hash_ID]])&gt;1,"Y","N")</f>
        <v>N</v>
      </c>
      <c r="C1095" s="2" t="s">
        <v>1884</v>
      </c>
      <c r="D1095" s="2" t="s">
        <v>1951</v>
      </c>
      <c r="G1095" s="12">
        <v>1969</v>
      </c>
      <c r="H1095" s="12"/>
      <c r="I1095" s="8"/>
      <c r="J1095" s="12"/>
      <c r="K1095" s="12"/>
      <c r="L1095" s="2">
        <v>224</v>
      </c>
      <c r="M1095" s="2" t="s">
        <v>2009</v>
      </c>
      <c r="O1095" s="33"/>
      <c r="P1095" s="10"/>
      <c r="Q1095" s="10" t="s">
        <v>1860</v>
      </c>
      <c r="R1095" s="10"/>
      <c r="S1095" s="10"/>
      <c r="T1095" s="10" t="s">
        <v>1860</v>
      </c>
      <c r="U1095" s="10" t="s">
        <v>1860</v>
      </c>
      <c r="V1095" s="10"/>
      <c r="W1095" s="10"/>
      <c r="X1095" s="10"/>
      <c r="Y1095" s="10"/>
      <c r="Z1095" s="10"/>
      <c r="AA1095" s="10"/>
      <c r="AB1095" s="10"/>
      <c r="AE1095" s="12">
        <f>IFERROR(FLOOR(Table_Books[[#This Row],[Published_Date]],10), 0)</f>
        <v>1960</v>
      </c>
      <c r="AF1095" s="2">
        <f>IFERROR(CEILING(VALUE(LEFT(Table_Books[[#This Row],[Published_Date]],FIND("-",Table_Books[[#This Row],[Published_Date]]&amp;"-")-1))/100, 1), 0)</f>
        <v>20</v>
      </c>
      <c r="AK1095" s="2" t="str">
        <f>Table_Books[[#This Row],[Title]]&amp;"_"&amp;Table_Books[[#This Row],[Author]]</f>
        <v>Ubik_Dick, Philip K.</v>
      </c>
      <c r="AL1095" s="2" t="str">
        <f>Table_Books[[#This Row],[Author]]&amp;"_"&amp;Table_Books[[#This Row],[Title]]</f>
        <v>Dick, Philip K._Ubik</v>
      </c>
      <c r="AM1095" s="2" t="str">
        <f>Table_Books[[#This Row],[Title]]&amp;" by "&amp;Table_Books[[#This Row],[Author]]</f>
        <v>Ubik by Dick, Philip K.</v>
      </c>
    </row>
    <row r="1096" spans="1:41" ht="43.5" x14ac:dyDescent="0.35">
      <c r="A1096" s="7" t="str">
        <f>"B-" &amp; UPPER(TRIM(Table_Books[[#This Row],[Title]])) &amp; "|" &amp; UPPER(TRIM(Table_Books[[#This Row],[Author]]))</f>
        <v>B-VALIS|DICK, PHILIP K.</v>
      </c>
      <c r="B1096" s="28" t="str">
        <f>IF(COUNTIFS(Table_Books[Hash_ID],Table_Books[[#This Row],[Hash_ID]])&gt;1,"Y","N")</f>
        <v>N</v>
      </c>
      <c r="C1096" s="2" t="s">
        <v>5048</v>
      </c>
      <c r="D1096" s="2" t="s">
        <v>1951</v>
      </c>
      <c r="G1096" s="12">
        <v>1981</v>
      </c>
      <c r="H1096" s="12"/>
      <c r="I1096" s="8"/>
      <c r="J1096" s="12"/>
      <c r="K1096" s="12"/>
      <c r="L1096" s="2">
        <v>271</v>
      </c>
      <c r="M1096" s="2" t="s">
        <v>5089</v>
      </c>
      <c r="O1096" s="33">
        <v>5</v>
      </c>
      <c r="P1096" s="10"/>
      <c r="Q1096" s="10" t="s">
        <v>1860</v>
      </c>
      <c r="R1096" s="10"/>
      <c r="S1096" s="10"/>
      <c r="T1096" s="10" t="s">
        <v>1860</v>
      </c>
      <c r="U1096" s="10" t="s">
        <v>1860</v>
      </c>
      <c r="V1096" s="10" t="s">
        <v>1824</v>
      </c>
      <c r="W1096" s="10"/>
      <c r="X1096" s="10"/>
      <c r="Y1096" s="10"/>
      <c r="Z1096" s="10"/>
      <c r="AA1096" s="10"/>
      <c r="AB1096" s="10"/>
      <c r="AE1096" s="12">
        <f>IFERROR(FLOOR(Table_Books[[#This Row],[Published_Date]],10), 0)</f>
        <v>1980</v>
      </c>
      <c r="AF1096" s="2">
        <f>IFERROR(CEILING(VALUE(LEFT(Table_Books[[#This Row],[Published_Date]],FIND("-",Table_Books[[#This Row],[Published_Date]]&amp;"-")-1))/100, 1), 0)</f>
        <v>20</v>
      </c>
      <c r="AK1096" s="2" t="str">
        <f>Table_Books[[#This Row],[Title]]&amp;"_"&amp;Table_Books[[#This Row],[Author]]</f>
        <v>VALIS_Dick, Philip K.</v>
      </c>
      <c r="AL1096" s="2" t="str">
        <f>Table_Books[[#This Row],[Author]]&amp;"_"&amp;Table_Books[[#This Row],[Title]]</f>
        <v>Dick, Philip K._VALIS</v>
      </c>
      <c r="AM1096" s="2" t="str">
        <f>Table_Books[[#This Row],[Title]]&amp;" by "&amp;Table_Books[[#This Row],[Author]]</f>
        <v>VALIS by Dick, Philip K.</v>
      </c>
    </row>
    <row r="1097" spans="1:41" ht="29" x14ac:dyDescent="0.35">
      <c r="A1097" s="7" t="str">
        <f>"B-" &amp; UPPER(TRIM(Table_Books[[#This Row],[Title]])) &amp; "|" &amp; UPPER(TRIM(Table_Books[[#This Row],[Author]]))</f>
        <v>B-A CHRISTMAS CAROL|DICKENS, CHARLES</v>
      </c>
      <c r="B1097" s="28" t="str">
        <f>IF(COUNTIFS(Table_Books[Hash_ID],Table_Books[[#This Row],[Hash_ID]])&gt;1,"Y","N")</f>
        <v>N</v>
      </c>
      <c r="C1097" s="2" t="s">
        <v>2593</v>
      </c>
      <c r="D1097" s="2" t="s">
        <v>2595</v>
      </c>
      <c r="G1097" s="12">
        <v>1843</v>
      </c>
      <c r="H1097" s="12"/>
      <c r="I1097" s="8"/>
      <c r="J1097" s="12"/>
      <c r="K1097" s="12"/>
      <c r="L1097" s="2">
        <v>104</v>
      </c>
      <c r="M1097" s="2" t="s">
        <v>2794</v>
      </c>
      <c r="O1097" s="33"/>
      <c r="P1097" s="10"/>
      <c r="Q1097" s="10" t="s">
        <v>1860</v>
      </c>
      <c r="R1097" s="10"/>
      <c r="S1097" s="10"/>
      <c r="T1097" s="10" t="s">
        <v>1860</v>
      </c>
      <c r="U1097" s="10" t="s">
        <v>1860</v>
      </c>
      <c r="V1097" s="10"/>
      <c r="W1097" s="10"/>
      <c r="X1097" s="10"/>
      <c r="Y1097" s="10"/>
      <c r="Z1097" s="10"/>
      <c r="AA1097" s="10"/>
      <c r="AB1097" s="10"/>
      <c r="AE1097" s="12">
        <f>IFERROR(FLOOR(Table_Books[[#This Row],[Published_Date]],10), 0)</f>
        <v>1840</v>
      </c>
      <c r="AF1097" s="2">
        <f>IFERROR(CEILING(VALUE(LEFT(Table_Books[[#This Row],[Published_Date]],FIND("-",Table_Books[[#This Row],[Published_Date]]&amp;"-")-1))/100, 1), 0)</f>
        <v>19</v>
      </c>
      <c r="AK1097" s="2" t="str">
        <f>Table_Books[[#This Row],[Title]]&amp;"_"&amp;Table_Books[[#This Row],[Author]]</f>
        <v>A Christmas Carol_Dickens, Charles</v>
      </c>
      <c r="AL1097" s="2" t="str">
        <f>Table_Books[[#This Row],[Author]]&amp;"_"&amp;Table_Books[[#This Row],[Title]]</f>
        <v>Dickens, Charles_A Christmas Carol</v>
      </c>
      <c r="AM1097" s="2" t="str">
        <f>Table_Books[[#This Row],[Title]]&amp;" by "&amp;Table_Books[[#This Row],[Author]]</f>
        <v>A Christmas Carol by Dickens, Charles</v>
      </c>
    </row>
    <row r="1098" spans="1:41" ht="43.5" x14ac:dyDescent="0.35">
      <c r="A1098" s="7" t="str">
        <f>"B-" &amp; UPPER(TRIM(Table_Books[[#This Row],[Title]])) &amp; "|" &amp; UPPER(TRIM(Table_Books[[#This Row],[Author]]))</f>
        <v>B-A TALE OF TWO CITIES|DICKENS, CHARLES</v>
      </c>
      <c r="B1098" s="28" t="str">
        <f>IF(COUNTIFS(Table_Books[Hash_ID],Table_Books[[#This Row],[Hash_ID]])&gt;1,"Y","N")</f>
        <v>Y</v>
      </c>
      <c r="C1098" s="2" t="s">
        <v>2591</v>
      </c>
      <c r="D1098" s="2" t="s">
        <v>2595</v>
      </c>
      <c r="G1098" s="12">
        <v>1859</v>
      </c>
      <c r="H1098" s="12"/>
      <c r="I1098" s="8"/>
      <c r="J1098" s="12"/>
      <c r="K1098" s="12"/>
      <c r="L1098" s="2">
        <v>489</v>
      </c>
      <c r="M1098" s="2" t="s">
        <v>2792</v>
      </c>
      <c r="O1098" s="33"/>
      <c r="P1098" s="10"/>
      <c r="Q1098" s="10" t="s">
        <v>1860</v>
      </c>
      <c r="R1098" s="10"/>
      <c r="S1098" s="10"/>
      <c r="T1098" s="10" t="s">
        <v>1860</v>
      </c>
      <c r="U1098" s="10" t="s">
        <v>1860</v>
      </c>
      <c r="V1098" s="10"/>
      <c r="W1098" s="10"/>
      <c r="X1098" s="10"/>
      <c r="Y1098" s="10"/>
      <c r="Z1098" s="10"/>
      <c r="AA1098" s="10"/>
      <c r="AB1098" s="10"/>
      <c r="AE1098" s="12">
        <f>IFERROR(FLOOR(Table_Books[[#This Row],[Published_Date]],10), 0)</f>
        <v>1850</v>
      </c>
      <c r="AF1098" s="2">
        <f>IFERROR(CEILING(VALUE(LEFT(Table_Books[[#This Row],[Published_Date]],FIND("-",Table_Books[[#This Row],[Published_Date]]&amp;"-")-1))/100, 1), 0)</f>
        <v>19</v>
      </c>
      <c r="AK1098" s="2" t="str">
        <f>Table_Books[[#This Row],[Title]]&amp;"_"&amp;Table_Books[[#This Row],[Author]]</f>
        <v>A Tale of Two Cities_Dickens, Charles</v>
      </c>
      <c r="AL1098" s="2" t="str">
        <f>Table_Books[[#This Row],[Author]]&amp;"_"&amp;Table_Books[[#This Row],[Title]]</f>
        <v>Dickens, Charles_A Tale of Two Cities</v>
      </c>
      <c r="AM1098" s="2" t="str">
        <f>Table_Books[[#This Row],[Title]]&amp;" by "&amp;Table_Books[[#This Row],[Author]]</f>
        <v>A Tale of Two Cities by Dickens, Charles</v>
      </c>
    </row>
    <row r="1099" spans="1:41" x14ac:dyDescent="0.35">
      <c r="A1099" s="7" t="str">
        <f>"B-" &amp; UPPER(TRIM(Table_Books[[#This Row],[Title]])) &amp; "|" &amp; UPPER(TRIM(Table_Books[[#This Row],[Author]]))</f>
        <v>B-A TALE OF TWO CITIES|DICKENS, CHARLES</v>
      </c>
      <c r="B1099" s="35" t="str">
        <f>IF(COUNTIFS(Table_Books[Hash_ID],Table_Books[[#This Row],[Hash_ID]])&gt;1,"Y","N")</f>
        <v>Y</v>
      </c>
      <c r="C1099" s="35" t="s">
        <v>2591</v>
      </c>
      <c r="D1099" s="35" t="s">
        <v>2595</v>
      </c>
      <c r="E1099" s="35"/>
      <c r="F1099" s="35"/>
      <c r="G1099" s="36"/>
      <c r="H1099" s="36"/>
      <c r="I1099" s="37"/>
      <c r="J1099" s="36"/>
      <c r="K1099" s="36"/>
      <c r="L1099" s="35"/>
      <c r="M1099" s="35"/>
      <c r="N1099" s="35"/>
      <c r="O1099" s="38"/>
      <c r="P1099" s="39"/>
      <c r="Q1099" s="10" t="s">
        <v>1860</v>
      </c>
      <c r="R1099" s="39"/>
      <c r="S1099" s="39"/>
      <c r="T1099" s="10" t="s">
        <v>1860</v>
      </c>
      <c r="U1099" s="10" t="s">
        <v>1860</v>
      </c>
      <c r="V1099" s="39"/>
      <c r="W1099" s="39"/>
      <c r="X1099" s="39"/>
      <c r="Y1099" s="39"/>
      <c r="Z1099" s="39"/>
      <c r="AA1099" s="39"/>
      <c r="AB1099" s="39"/>
      <c r="AC1099" s="35"/>
      <c r="AD1099" s="35"/>
      <c r="AE1099" s="36">
        <f>IFERROR(FLOOR(Table_Books[[#This Row],[Published_Date]],10), 0)</f>
        <v>0</v>
      </c>
      <c r="AF1099" s="35">
        <f>IFERROR(CEILING(VALUE(LEFT(Table_Books[[#This Row],[Published_Date]],FIND("-",Table_Books[[#This Row],[Published_Date]]&amp;"-")-1))/100, 1), 0)</f>
        <v>0</v>
      </c>
      <c r="AG1099" s="35"/>
      <c r="AH1099" s="35" t="s">
        <v>21597</v>
      </c>
      <c r="AI1099" s="35"/>
      <c r="AJ1099" s="35"/>
      <c r="AK1099" s="35" t="str">
        <f>Table_Books[[#This Row],[Title]]&amp;"_"&amp;Table_Books[[#This Row],[Author]]</f>
        <v>A Tale of Two Cities_Dickens, Charles</v>
      </c>
      <c r="AL1099" s="35" t="str">
        <f>Table_Books[[#This Row],[Author]]&amp;"_"&amp;Table_Books[[#This Row],[Title]]</f>
        <v>Dickens, Charles_A Tale of Two Cities</v>
      </c>
      <c r="AM1099" s="35" t="str">
        <f>Table_Books[[#This Row],[Title]]&amp;" by "&amp;Table_Books[[#This Row],[Author]]</f>
        <v>A Tale of Two Cities by Dickens, Charles</v>
      </c>
      <c r="AN1099" s="35"/>
      <c r="AO1099" s="35"/>
    </row>
    <row r="1100" spans="1:41" x14ac:dyDescent="0.35">
      <c r="A1100" s="7" t="str">
        <f>"B-" &amp; UPPER(TRIM(Table_Books[[#This Row],[Title]])) &amp; "|" &amp; UPPER(TRIM(Table_Books[[#This Row],[Author]]))</f>
        <v>B-BARNABY RUDGE|DICKENS, CHARLES</v>
      </c>
      <c r="B1100" s="28" t="str">
        <f>IF(COUNTIFS(Table_Books[Hash_ID],Table_Books[[#This Row],[Hash_ID]])&gt;1,"Y","N")</f>
        <v>N</v>
      </c>
      <c r="C1100" s="24" t="s">
        <v>14480</v>
      </c>
      <c r="D1100" s="24" t="s">
        <v>2595</v>
      </c>
      <c r="G1100" s="12"/>
      <c r="H1100" s="12"/>
      <c r="I1100" s="8"/>
      <c r="J1100" s="12"/>
      <c r="K1100" s="12"/>
      <c r="O1100" s="33"/>
      <c r="P1100" s="10"/>
      <c r="Q1100" s="10" t="s">
        <v>1860</v>
      </c>
      <c r="R1100" s="10"/>
      <c r="S1100" s="10"/>
      <c r="T1100" s="10" t="s">
        <v>1860</v>
      </c>
      <c r="U1100" s="10" t="s">
        <v>1860</v>
      </c>
      <c r="V1100" s="10"/>
      <c r="W1100" s="10"/>
      <c r="X1100" s="10"/>
      <c r="Y1100" s="10"/>
      <c r="Z1100" s="10"/>
      <c r="AA1100" s="10"/>
      <c r="AB1100" s="10"/>
      <c r="AE1100" s="12">
        <f>IFERROR(FLOOR(Table_Books[[#This Row],[Published_Date]],10), 0)</f>
        <v>0</v>
      </c>
      <c r="AF1100" s="2">
        <f>IFERROR(CEILING(VALUE(LEFT(Table_Books[[#This Row],[Published_Date]],FIND("-",Table_Books[[#This Row],[Published_Date]]&amp;"-")-1))/100, 1), 0)</f>
        <v>0</v>
      </c>
      <c r="AK1100" s="24" t="str">
        <f>Table_Books[[#This Row],[Title]]&amp;"_"&amp;Table_Books[[#This Row],[Author]]</f>
        <v>Barnaby Rudge_Dickens, Charles</v>
      </c>
      <c r="AL1100" s="24" t="str">
        <f>Table_Books[[#This Row],[Author]]&amp;"_"&amp;Table_Books[[#This Row],[Title]]</f>
        <v>Dickens, Charles_Barnaby Rudge</v>
      </c>
      <c r="AM1100" s="24" t="str">
        <f>Table_Books[[#This Row],[Title]]&amp;" by "&amp;Table_Books[[#This Row],[Author]]</f>
        <v>Barnaby Rudge by Dickens, Charles</v>
      </c>
    </row>
    <row r="1101" spans="1:41" x14ac:dyDescent="0.35">
      <c r="A1101" s="7" t="str">
        <f>"B-" &amp; UPPER(TRIM(Table_Books[[#This Row],[Title]])) &amp; "|" &amp; UPPER(TRIM(Table_Books[[#This Row],[Author]]))</f>
        <v>B-BLEAK HOUSE|DICKENS, CHARLES</v>
      </c>
      <c r="B1101" s="28" t="str">
        <f>IF(COUNTIFS(Table_Books[Hash_ID],Table_Books[[#This Row],[Hash_ID]])&gt;1,"Y","N")</f>
        <v>Y</v>
      </c>
      <c r="C1101" s="24" t="s">
        <v>14495</v>
      </c>
      <c r="D1101" s="24" t="s">
        <v>2595</v>
      </c>
      <c r="G1101" s="12"/>
      <c r="H1101" s="12"/>
      <c r="I1101" s="8"/>
      <c r="J1101" s="12"/>
      <c r="K1101" s="12"/>
      <c r="O1101" s="33"/>
      <c r="P1101" s="10"/>
      <c r="Q1101" s="10" t="s">
        <v>1860</v>
      </c>
      <c r="R1101" s="10"/>
      <c r="S1101" s="10"/>
      <c r="T1101" s="10" t="s">
        <v>1860</v>
      </c>
      <c r="U1101" s="10" t="s">
        <v>1860</v>
      </c>
      <c r="V1101" s="10"/>
      <c r="W1101" s="10"/>
      <c r="X1101" s="10"/>
      <c r="Y1101" s="10"/>
      <c r="Z1101" s="10"/>
      <c r="AA1101" s="10"/>
      <c r="AB1101" s="10"/>
      <c r="AE1101" s="12">
        <f>IFERROR(FLOOR(Table_Books[[#This Row],[Published_Date]],10), 0)</f>
        <v>0</v>
      </c>
      <c r="AF1101" s="2">
        <f>IFERROR(CEILING(VALUE(LEFT(Table_Books[[#This Row],[Published_Date]],FIND("-",Table_Books[[#This Row],[Published_Date]]&amp;"-")-1))/100, 1), 0)</f>
        <v>0</v>
      </c>
      <c r="AK1101" s="24" t="str">
        <f>Table_Books[[#This Row],[Title]]&amp;"_"&amp;Table_Books[[#This Row],[Author]]</f>
        <v>Bleak House_Dickens, Charles</v>
      </c>
      <c r="AL1101" s="24" t="str">
        <f>Table_Books[[#This Row],[Author]]&amp;"_"&amp;Table_Books[[#This Row],[Title]]</f>
        <v>Dickens, Charles_Bleak House</v>
      </c>
      <c r="AM1101" s="24" t="str">
        <f>Table_Books[[#This Row],[Title]]&amp;" by "&amp;Table_Books[[#This Row],[Author]]</f>
        <v>Bleak House by Dickens, Charles</v>
      </c>
    </row>
    <row r="1102" spans="1:41" x14ac:dyDescent="0.35">
      <c r="A1102" s="7" t="str">
        <f>"B-" &amp; UPPER(TRIM(Table_Books[[#This Row],[Title]])) &amp; "|" &amp; UPPER(TRIM(Table_Books[[#This Row],[Author]]))</f>
        <v>B-BLEAK HOUSE|DICKENS, CHARLES</v>
      </c>
      <c r="B1102" s="35" t="str">
        <f>IF(COUNTIFS(Table_Books[Hash_ID],Table_Books[[#This Row],[Hash_ID]])&gt;1,"Y","N")</f>
        <v>Y</v>
      </c>
      <c r="C1102" s="35" t="s">
        <v>14495</v>
      </c>
      <c r="D1102" s="35" t="s">
        <v>2595</v>
      </c>
      <c r="E1102" s="35"/>
      <c r="F1102" s="35"/>
      <c r="G1102" s="36"/>
      <c r="H1102" s="36"/>
      <c r="I1102" s="37"/>
      <c r="J1102" s="36"/>
      <c r="K1102" s="36"/>
      <c r="L1102" s="35"/>
      <c r="M1102" s="35"/>
      <c r="N1102" s="35"/>
      <c r="O1102" s="38"/>
      <c r="P1102" s="39"/>
      <c r="Q1102" s="10" t="s">
        <v>1860</v>
      </c>
      <c r="R1102" s="39"/>
      <c r="S1102" s="39"/>
      <c r="T1102" s="10" t="s">
        <v>1860</v>
      </c>
      <c r="U1102" s="10" t="s">
        <v>1860</v>
      </c>
      <c r="V1102" s="39"/>
      <c r="W1102" s="39"/>
      <c r="X1102" s="39"/>
      <c r="Y1102" s="39"/>
      <c r="Z1102" s="39"/>
      <c r="AA1102" s="39"/>
      <c r="AB1102" s="39"/>
      <c r="AC1102" s="35"/>
      <c r="AD1102" s="35"/>
      <c r="AE1102" s="36">
        <f>IFERROR(FLOOR(Table_Books[[#This Row],[Published_Date]],10), 0)</f>
        <v>0</v>
      </c>
      <c r="AF1102" s="35">
        <f>IFERROR(CEILING(VALUE(LEFT(Table_Books[[#This Row],[Published_Date]],FIND("-",Table_Books[[#This Row],[Published_Date]]&amp;"-")-1))/100, 1), 0)</f>
        <v>0</v>
      </c>
      <c r="AG1102" s="35"/>
      <c r="AH1102" s="35" t="s">
        <v>21597</v>
      </c>
      <c r="AI1102" s="35"/>
      <c r="AJ1102" s="35"/>
      <c r="AK1102" s="35" t="str">
        <f>Table_Books[[#This Row],[Title]]&amp;"_"&amp;Table_Books[[#This Row],[Author]]</f>
        <v>Bleak House_Dickens, Charles</v>
      </c>
      <c r="AL1102" s="35" t="str">
        <f>Table_Books[[#This Row],[Author]]&amp;"_"&amp;Table_Books[[#This Row],[Title]]</f>
        <v>Dickens, Charles_Bleak House</v>
      </c>
      <c r="AM1102" s="35" t="str">
        <f>Table_Books[[#This Row],[Title]]&amp;" by "&amp;Table_Books[[#This Row],[Author]]</f>
        <v>Bleak House by Dickens, Charles</v>
      </c>
      <c r="AN1102" s="35"/>
      <c r="AO1102" s="35"/>
    </row>
    <row r="1103" spans="1:41" x14ac:dyDescent="0.35">
      <c r="A1103" s="7" t="str">
        <f>"B-" &amp; UPPER(TRIM(Table_Books[[#This Row],[Title]])) &amp; "|" &amp; UPPER(TRIM(Table_Books[[#This Row],[Author]]))</f>
        <v>B-DAVID COPPERFIELD|DICKENS, CHARLES</v>
      </c>
      <c r="B1103" s="28" t="str">
        <f>IF(COUNTIFS(Table_Books[Hash_ID],Table_Books[[#This Row],[Hash_ID]])&gt;1,"Y","N")</f>
        <v>Y</v>
      </c>
      <c r="C1103" s="24" t="s">
        <v>14512</v>
      </c>
      <c r="D1103" s="24" t="s">
        <v>2595</v>
      </c>
      <c r="G1103" s="12"/>
      <c r="H1103" s="12"/>
      <c r="I1103" s="8"/>
      <c r="J1103" s="12"/>
      <c r="K1103" s="12"/>
      <c r="O1103" s="33"/>
      <c r="P1103" s="10"/>
      <c r="Q1103" s="10" t="s">
        <v>1860</v>
      </c>
      <c r="R1103" s="10"/>
      <c r="S1103" s="10"/>
      <c r="T1103" s="10" t="s">
        <v>1860</v>
      </c>
      <c r="U1103" s="10" t="s">
        <v>1860</v>
      </c>
      <c r="V1103" s="10"/>
      <c r="W1103" s="10"/>
      <c r="X1103" s="10"/>
      <c r="Y1103" s="10"/>
      <c r="Z1103" s="10"/>
      <c r="AA1103" s="10"/>
      <c r="AB1103" s="10"/>
      <c r="AE1103" s="12">
        <f>IFERROR(FLOOR(Table_Books[[#This Row],[Published_Date]],10), 0)</f>
        <v>0</v>
      </c>
      <c r="AF1103" s="2">
        <f>IFERROR(CEILING(VALUE(LEFT(Table_Books[[#This Row],[Published_Date]],FIND("-",Table_Books[[#This Row],[Published_Date]]&amp;"-")-1))/100, 1), 0)</f>
        <v>0</v>
      </c>
      <c r="AK1103" s="24" t="str">
        <f>Table_Books[[#This Row],[Title]]&amp;"_"&amp;Table_Books[[#This Row],[Author]]</f>
        <v>David Copperfield_Dickens, Charles</v>
      </c>
      <c r="AL1103" s="24" t="str">
        <f>Table_Books[[#This Row],[Author]]&amp;"_"&amp;Table_Books[[#This Row],[Title]]</f>
        <v>Dickens, Charles_David Copperfield</v>
      </c>
      <c r="AM1103" s="24" t="str">
        <f>Table_Books[[#This Row],[Title]]&amp;" by "&amp;Table_Books[[#This Row],[Author]]</f>
        <v>David Copperfield by Dickens, Charles</v>
      </c>
    </row>
    <row r="1104" spans="1:41" x14ac:dyDescent="0.35">
      <c r="A1104" s="7" t="str">
        <f>"B-" &amp; UPPER(TRIM(Table_Books[[#This Row],[Title]])) &amp; "|" &amp; UPPER(TRIM(Table_Books[[#This Row],[Author]]))</f>
        <v>B-DAVID COPPERFIELD|DICKENS, CHARLES</v>
      </c>
      <c r="B1104" s="35" t="str">
        <f>IF(COUNTIFS(Table_Books[Hash_ID],Table_Books[[#This Row],[Hash_ID]])&gt;1,"Y","N")</f>
        <v>Y</v>
      </c>
      <c r="C1104" s="35" t="s">
        <v>14512</v>
      </c>
      <c r="D1104" s="35" t="s">
        <v>2595</v>
      </c>
      <c r="E1104" s="35"/>
      <c r="F1104" s="35"/>
      <c r="G1104" s="36"/>
      <c r="H1104" s="36"/>
      <c r="I1104" s="37"/>
      <c r="J1104" s="36"/>
      <c r="K1104" s="36"/>
      <c r="L1104" s="35"/>
      <c r="M1104" s="35"/>
      <c r="N1104" s="35"/>
      <c r="O1104" s="38"/>
      <c r="P1104" s="39"/>
      <c r="Q1104" s="10" t="s">
        <v>1860</v>
      </c>
      <c r="R1104" s="39"/>
      <c r="S1104" s="39"/>
      <c r="T1104" s="10" t="s">
        <v>1860</v>
      </c>
      <c r="U1104" s="10" t="s">
        <v>1860</v>
      </c>
      <c r="V1104" s="39"/>
      <c r="W1104" s="39"/>
      <c r="X1104" s="39"/>
      <c r="Y1104" s="39"/>
      <c r="Z1104" s="39"/>
      <c r="AA1104" s="39"/>
      <c r="AB1104" s="39"/>
      <c r="AC1104" s="35"/>
      <c r="AD1104" s="35"/>
      <c r="AE1104" s="36">
        <f>IFERROR(FLOOR(Table_Books[[#This Row],[Published_Date]],10), 0)</f>
        <v>0</v>
      </c>
      <c r="AF1104" s="35">
        <f>IFERROR(CEILING(VALUE(LEFT(Table_Books[[#This Row],[Published_Date]],FIND("-",Table_Books[[#This Row],[Published_Date]]&amp;"-")-1))/100, 1), 0)</f>
        <v>0</v>
      </c>
      <c r="AG1104" s="35"/>
      <c r="AH1104" s="35" t="s">
        <v>21597</v>
      </c>
      <c r="AI1104" s="35"/>
      <c r="AJ1104" s="35"/>
      <c r="AK1104" s="35" t="str">
        <f>Table_Books[[#This Row],[Title]]&amp;"_"&amp;Table_Books[[#This Row],[Author]]</f>
        <v>David Copperfield_Dickens, Charles</v>
      </c>
      <c r="AL1104" s="35" t="str">
        <f>Table_Books[[#This Row],[Author]]&amp;"_"&amp;Table_Books[[#This Row],[Title]]</f>
        <v>Dickens, Charles_David Copperfield</v>
      </c>
      <c r="AM1104" s="35" t="str">
        <f>Table_Books[[#This Row],[Title]]&amp;" by "&amp;Table_Books[[#This Row],[Author]]</f>
        <v>David Copperfield by Dickens, Charles</v>
      </c>
      <c r="AN1104" s="35"/>
      <c r="AO1104" s="35"/>
    </row>
    <row r="1105" spans="1:41" x14ac:dyDescent="0.35">
      <c r="A1105" s="7" t="str">
        <f>"B-" &amp; UPPER(TRIM(Table_Books[[#This Row],[Title]])) &amp; "|" &amp; UPPER(TRIM(Table_Books[[#This Row],[Author]]))</f>
        <v>B-DOMBEY AND SON|DICKENS, CHARLES</v>
      </c>
      <c r="B1105" s="28" t="str">
        <f>IF(COUNTIFS(Table_Books[Hash_ID],Table_Books[[#This Row],[Hash_ID]])&gt;1,"Y","N")</f>
        <v>N</v>
      </c>
      <c r="C1105" s="24" t="s">
        <v>14518</v>
      </c>
      <c r="D1105" s="24" t="s">
        <v>2595</v>
      </c>
      <c r="G1105" s="12"/>
      <c r="H1105" s="12"/>
      <c r="I1105" s="8"/>
      <c r="J1105" s="12"/>
      <c r="K1105" s="12"/>
      <c r="O1105" s="33"/>
      <c r="P1105" s="10"/>
      <c r="Q1105" s="10" t="s">
        <v>1860</v>
      </c>
      <c r="R1105" s="10"/>
      <c r="S1105" s="10"/>
      <c r="T1105" s="10" t="s">
        <v>1860</v>
      </c>
      <c r="U1105" s="10" t="s">
        <v>1860</v>
      </c>
      <c r="V1105" s="10"/>
      <c r="W1105" s="10"/>
      <c r="X1105" s="10"/>
      <c r="Y1105" s="10"/>
      <c r="Z1105" s="10"/>
      <c r="AA1105" s="10"/>
      <c r="AB1105" s="10"/>
      <c r="AE1105" s="12">
        <f>IFERROR(FLOOR(Table_Books[[#This Row],[Published_Date]],10), 0)</f>
        <v>0</v>
      </c>
      <c r="AF1105" s="2">
        <f>IFERROR(CEILING(VALUE(LEFT(Table_Books[[#This Row],[Published_Date]],FIND("-",Table_Books[[#This Row],[Published_Date]]&amp;"-")-1))/100, 1), 0)</f>
        <v>0</v>
      </c>
      <c r="AK1105" s="24" t="str">
        <f>Table_Books[[#This Row],[Title]]&amp;"_"&amp;Table_Books[[#This Row],[Author]]</f>
        <v>Dombey and Son_Dickens, Charles</v>
      </c>
      <c r="AL1105" s="24" t="str">
        <f>Table_Books[[#This Row],[Author]]&amp;"_"&amp;Table_Books[[#This Row],[Title]]</f>
        <v>Dickens, Charles_Dombey and Son</v>
      </c>
      <c r="AM1105" s="24" t="str">
        <f>Table_Books[[#This Row],[Title]]&amp;" by "&amp;Table_Books[[#This Row],[Author]]</f>
        <v>Dombey and Son by Dickens, Charles</v>
      </c>
    </row>
    <row r="1106" spans="1:41" ht="43.5" x14ac:dyDescent="0.35">
      <c r="A1106" s="7" t="str">
        <f>"B-" &amp; UPPER(TRIM(Table_Books[[#This Row],[Title]])) &amp; "|" &amp; UPPER(TRIM(Table_Books[[#This Row],[Author]]))</f>
        <v>B-GREAT EXPECTATIONS|DICKENS, CHARLES</v>
      </c>
      <c r="B1106" s="28" t="str">
        <f>IF(COUNTIFS(Table_Books[Hash_ID],Table_Books[[#This Row],[Hash_ID]])&gt;1,"Y","N")</f>
        <v>Y</v>
      </c>
      <c r="C1106" s="2" t="s">
        <v>2592</v>
      </c>
      <c r="D1106" s="2" t="s">
        <v>2595</v>
      </c>
      <c r="G1106" s="12" t="s">
        <v>2761</v>
      </c>
      <c r="H1106" s="12"/>
      <c r="I1106" s="8"/>
      <c r="J1106" s="12"/>
      <c r="K1106" s="12"/>
      <c r="L1106" s="2">
        <v>544</v>
      </c>
      <c r="M1106" s="2" t="s">
        <v>2793</v>
      </c>
      <c r="O1106" s="33"/>
      <c r="P1106" s="10"/>
      <c r="Q1106" s="10" t="s">
        <v>1860</v>
      </c>
      <c r="R1106" s="10"/>
      <c r="S1106" s="10"/>
      <c r="T1106" s="10" t="s">
        <v>1860</v>
      </c>
      <c r="U1106" s="10" t="s">
        <v>1860</v>
      </c>
      <c r="V1106" s="10"/>
      <c r="W1106" s="10"/>
      <c r="X1106" s="10"/>
      <c r="Y1106" s="10"/>
      <c r="Z1106" s="10"/>
      <c r="AA1106" s="10"/>
      <c r="AB1106" s="10"/>
      <c r="AE1106" s="12">
        <f>IFERROR(FLOOR(Table_Books[[#This Row],[Published_Date]],10), 0)</f>
        <v>0</v>
      </c>
      <c r="AF1106" s="2">
        <f>IFERROR(CEILING(VALUE(LEFT(Table_Books[[#This Row],[Published_Date]],FIND("-",Table_Books[[#This Row],[Published_Date]]&amp;"-")-1))/100, 1), 0)</f>
        <v>19</v>
      </c>
      <c r="AK1106" s="2" t="str">
        <f>Table_Books[[#This Row],[Title]]&amp;"_"&amp;Table_Books[[#This Row],[Author]]</f>
        <v>Great Expectations_Dickens, Charles</v>
      </c>
      <c r="AL1106" s="2" t="str">
        <f>Table_Books[[#This Row],[Author]]&amp;"_"&amp;Table_Books[[#This Row],[Title]]</f>
        <v>Dickens, Charles_Great Expectations</v>
      </c>
      <c r="AM1106" s="2" t="str">
        <f>Table_Books[[#This Row],[Title]]&amp;" by "&amp;Table_Books[[#This Row],[Author]]</f>
        <v>Great Expectations by Dickens, Charles</v>
      </c>
    </row>
    <row r="1107" spans="1:41" x14ac:dyDescent="0.35">
      <c r="A1107" s="7" t="str">
        <f>"B-" &amp; UPPER(TRIM(Table_Books[[#This Row],[Title]])) &amp; "|" &amp; UPPER(TRIM(Table_Books[[#This Row],[Author]]))</f>
        <v>B-GREAT EXPECTATIONS|DICKENS, CHARLES</v>
      </c>
      <c r="B1107" s="35" t="str">
        <f>IF(COUNTIFS(Table_Books[Hash_ID],Table_Books[[#This Row],[Hash_ID]])&gt;1,"Y","N")</f>
        <v>Y</v>
      </c>
      <c r="C1107" s="35" t="s">
        <v>2592</v>
      </c>
      <c r="D1107" s="35" t="s">
        <v>2595</v>
      </c>
      <c r="E1107" s="35"/>
      <c r="F1107" s="35"/>
      <c r="G1107" s="36"/>
      <c r="H1107" s="36"/>
      <c r="I1107" s="37"/>
      <c r="J1107" s="36"/>
      <c r="K1107" s="36"/>
      <c r="L1107" s="35"/>
      <c r="M1107" s="35"/>
      <c r="N1107" s="35"/>
      <c r="O1107" s="38"/>
      <c r="P1107" s="39"/>
      <c r="Q1107" s="10" t="s">
        <v>1860</v>
      </c>
      <c r="R1107" s="39"/>
      <c r="S1107" s="39"/>
      <c r="T1107" s="10" t="s">
        <v>1860</v>
      </c>
      <c r="U1107" s="10" t="s">
        <v>1860</v>
      </c>
      <c r="V1107" s="39"/>
      <c r="W1107" s="39"/>
      <c r="X1107" s="39"/>
      <c r="Y1107" s="39"/>
      <c r="Z1107" s="39"/>
      <c r="AA1107" s="39"/>
      <c r="AB1107" s="39"/>
      <c r="AC1107" s="35"/>
      <c r="AD1107" s="35"/>
      <c r="AE1107" s="36">
        <f>IFERROR(FLOOR(Table_Books[[#This Row],[Published_Date]],10), 0)</f>
        <v>0</v>
      </c>
      <c r="AF1107" s="35">
        <f>IFERROR(CEILING(VALUE(LEFT(Table_Books[[#This Row],[Published_Date]],FIND("-",Table_Books[[#This Row],[Published_Date]]&amp;"-")-1))/100, 1), 0)</f>
        <v>0</v>
      </c>
      <c r="AG1107" s="35"/>
      <c r="AH1107" s="35" t="s">
        <v>21597</v>
      </c>
      <c r="AI1107" s="35"/>
      <c r="AJ1107" s="35"/>
      <c r="AK1107" s="35" t="str">
        <f>Table_Books[[#This Row],[Title]]&amp;"_"&amp;Table_Books[[#This Row],[Author]]</f>
        <v>Great Expectations_Dickens, Charles</v>
      </c>
      <c r="AL1107" s="35" t="str">
        <f>Table_Books[[#This Row],[Author]]&amp;"_"&amp;Table_Books[[#This Row],[Title]]</f>
        <v>Dickens, Charles_Great Expectations</v>
      </c>
      <c r="AM1107" s="35" t="str">
        <f>Table_Books[[#This Row],[Title]]&amp;" by "&amp;Table_Books[[#This Row],[Author]]</f>
        <v>Great Expectations by Dickens, Charles</v>
      </c>
      <c r="AN1107" s="35"/>
      <c r="AO1107" s="35"/>
    </row>
    <row r="1108" spans="1:41" x14ac:dyDescent="0.35">
      <c r="A1108" s="7" t="str">
        <f>"B-" &amp; UPPER(TRIM(Table_Books[[#This Row],[Title]])) &amp; "|" &amp; UPPER(TRIM(Table_Books[[#This Row],[Author]]))</f>
        <v>B-HARD TIMES|DICKENS, CHARLES</v>
      </c>
      <c r="B1108" s="35" t="str">
        <f>IF(COUNTIFS(Table_Books[Hash_ID],Table_Books[[#This Row],[Hash_ID]])&gt;1,"Y","N")</f>
        <v>N</v>
      </c>
      <c r="C1108" s="35" t="s">
        <v>19551</v>
      </c>
      <c r="D1108" s="35" t="s">
        <v>2595</v>
      </c>
      <c r="E1108" s="35"/>
      <c r="F1108" s="35"/>
      <c r="G1108" s="36"/>
      <c r="H1108" s="36"/>
      <c r="I1108" s="37"/>
      <c r="J1108" s="36"/>
      <c r="K1108" s="36"/>
      <c r="L1108" s="35"/>
      <c r="M1108" s="35"/>
      <c r="N1108" s="35"/>
      <c r="O1108" s="38"/>
      <c r="P1108" s="39"/>
      <c r="Q1108" s="10" t="s">
        <v>1860</v>
      </c>
      <c r="R1108" s="39"/>
      <c r="S1108" s="39"/>
      <c r="T1108" s="10" t="s">
        <v>1860</v>
      </c>
      <c r="U1108" s="10" t="s">
        <v>1860</v>
      </c>
      <c r="V1108" s="39"/>
      <c r="W1108" s="39"/>
      <c r="X1108" s="39"/>
      <c r="Y1108" s="39"/>
      <c r="Z1108" s="39"/>
      <c r="AA1108" s="39"/>
      <c r="AB1108" s="39"/>
      <c r="AC1108" s="35"/>
      <c r="AD1108" s="35"/>
      <c r="AE1108" s="36">
        <f>IFERROR(FLOOR(Table_Books[[#This Row],[Published_Date]],10), 0)</f>
        <v>0</v>
      </c>
      <c r="AF1108" s="35">
        <f>IFERROR(CEILING(VALUE(LEFT(Table_Books[[#This Row],[Published_Date]],FIND("-",Table_Books[[#This Row],[Published_Date]]&amp;"-")-1))/100, 1), 0)</f>
        <v>0</v>
      </c>
      <c r="AG1108" s="35"/>
      <c r="AH1108" s="35" t="s">
        <v>21597</v>
      </c>
      <c r="AI1108" s="35"/>
      <c r="AJ1108" s="35"/>
      <c r="AK1108" s="35" t="str">
        <f>Table_Books[[#This Row],[Title]]&amp;"_"&amp;Table_Books[[#This Row],[Author]]</f>
        <v>Hard Times_Dickens, Charles</v>
      </c>
      <c r="AL1108" s="35" t="str">
        <f>Table_Books[[#This Row],[Author]]&amp;"_"&amp;Table_Books[[#This Row],[Title]]</f>
        <v>Dickens, Charles_Hard Times</v>
      </c>
      <c r="AM1108" s="35" t="str">
        <f>Table_Books[[#This Row],[Title]]&amp;" by "&amp;Table_Books[[#This Row],[Author]]</f>
        <v>Hard Times by Dickens, Charles</v>
      </c>
      <c r="AN1108" s="35"/>
      <c r="AO1108" s="35"/>
    </row>
    <row r="1109" spans="1:41" x14ac:dyDescent="0.35">
      <c r="A1109" s="7" t="str">
        <f>"B-" &amp; UPPER(TRIM(Table_Books[[#This Row],[Title]])) &amp; "|" &amp; UPPER(TRIM(Table_Books[[#This Row],[Author]]))</f>
        <v>B-LITTLE DORRIT|DICKENS, CHARLES</v>
      </c>
      <c r="B1109" s="28" t="str">
        <f>IF(COUNTIFS(Table_Books[Hash_ID],Table_Books[[#This Row],[Hash_ID]])&gt;1,"Y","N")</f>
        <v>Y</v>
      </c>
      <c r="C1109" s="24" t="s">
        <v>14608</v>
      </c>
      <c r="D1109" s="24" t="s">
        <v>2595</v>
      </c>
      <c r="G1109" s="12"/>
      <c r="H1109" s="12"/>
      <c r="I1109" s="8"/>
      <c r="J1109" s="12"/>
      <c r="K1109" s="12"/>
      <c r="O1109" s="33"/>
      <c r="P1109" s="10"/>
      <c r="Q1109" s="10" t="s">
        <v>1860</v>
      </c>
      <c r="R1109" s="10"/>
      <c r="S1109" s="10"/>
      <c r="T1109" s="10" t="s">
        <v>1860</v>
      </c>
      <c r="U1109" s="10" t="s">
        <v>1860</v>
      </c>
      <c r="V1109" s="10"/>
      <c r="W1109" s="10"/>
      <c r="X1109" s="10"/>
      <c r="Y1109" s="10"/>
      <c r="Z1109" s="10"/>
      <c r="AA1109" s="10"/>
      <c r="AB1109" s="10"/>
      <c r="AE1109" s="12">
        <f>IFERROR(FLOOR(Table_Books[[#This Row],[Published_Date]],10), 0)</f>
        <v>0</v>
      </c>
      <c r="AF1109" s="2">
        <f>IFERROR(CEILING(VALUE(LEFT(Table_Books[[#This Row],[Published_Date]],FIND("-",Table_Books[[#This Row],[Published_Date]]&amp;"-")-1))/100, 1), 0)</f>
        <v>0</v>
      </c>
      <c r="AK1109" s="24" t="str">
        <f>Table_Books[[#This Row],[Title]]&amp;"_"&amp;Table_Books[[#This Row],[Author]]</f>
        <v>Little Dorrit_Dickens, Charles</v>
      </c>
      <c r="AL1109" s="24" t="str">
        <f>Table_Books[[#This Row],[Author]]&amp;"_"&amp;Table_Books[[#This Row],[Title]]</f>
        <v>Dickens, Charles_Little Dorrit</v>
      </c>
      <c r="AM1109" s="24" t="str">
        <f>Table_Books[[#This Row],[Title]]&amp;" by "&amp;Table_Books[[#This Row],[Author]]</f>
        <v>Little Dorrit by Dickens, Charles</v>
      </c>
    </row>
    <row r="1110" spans="1:41" x14ac:dyDescent="0.35">
      <c r="A1110" s="7" t="str">
        <f>"B-" &amp; UPPER(TRIM(Table_Books[[#This Row],[Title]])) &amp; "|" &amp; UPPER(TRIM(Table_Books[[#This Row],[Author]]))</f>
        <v>B-LITTLE DORRIT|DICKENS, CHARLES</v>
      </c>
      <c r="B1110" s="35" t="str">
        <f>IF(COUNTIFS(Table_Books[Hash_ID],Table_Books[[#This Row],[Hash_ID]])&gt;1,"Y","N")</f>
        <v>Y</v>
      </c>
      <c r="C1110" s="35" t="s">
        <v>14608</v>
      </c>
      <c r="D1110" s="35" t="s">
        <v>2595</v>
      </c>
      <c r="E1110" s="35"/>
      <c r="F1110" s="35"/>
      <c r="G1110" s="36"/>
      <c r="H1110" s="36"/>
      <c r="I1110" s="37"/>
      <c r="J1110" s="36"/>
      <c r="K1110" s="36"/>
      <c r="L1110" s="35"/>
      <c r="M1110" s="35"/>
      <c r="N1110" s="35"/>
      <c r="O1110" s="38"/>
      <c r="P1110" s="39"/>
      <c r="Q1110" s="10" t="s">
        <v>1860</v>
      </c>
      <c r="R1110" s="39"/>
      <c r="S1110" s="39"/>
      <c r="T1110" s="10" t="s">
        <v>1860</v>
      </c>
      <c r="U1110" s="10" t="s">
        <v>1860</v>
      </c>
      <c r="V1110" s="39"/>
      <c r="W1110" s="39"/>
      <c r="X1110" s="39"/>
      <c r="Y1110" s="39"/>
      <c r="Z1110" s="39"/>
      <c r="AA1110" s="39"/>
      <c r="AB1110" s="39"/>
      <c r="AC1110" s="35"/>
      <c r="AD1110" s="35"/>
      <c r="AE1110" s="36">
        <f>IFERROR(FLOOR(Table_Books[[#This Row],[Published_Date]],10), 0)</f>
        <v>0</v>
      </c>
      <c r="AF1110" s="35">
        <f>IFERROR(CEILING(VALUE(LEFT(Table_Books[[#This Row],[Published_Date]],FIND("-",Table_Books[[#This Row],[Published_Date]]&amp;"-")-1))/100, 1), 0)</f>
        <v>0</v>
      </c>
      <c r="AG1110" s="35"/>
      <c r="AH1110" s="35" t="s">
        <v>21597</v>
      </c>
      <c r="AI1110" s="35"/>
      <c r="AJ1110" s="35"/>
      <c r="AK1110" s="35" t="str">
        <f>Table_Books[[#This Row],[Title]]&amp;"_"&amp;Table_Books[[#This Row],[Author]]</f>
        <v>Little Dorrit_Dickens, Charles</v>
      </c>
      <c r="AL1110" s="35" t="str">
        <f>Table_Books[[#This Row],[Author]]&amp;"_"&amp;Table_Books[[#This Row],[Title]]</f>
        <v>Dickens, Charles_Little Dorrit</v>
      </c>
      <c r="AM1110" s="35" t="str">
        <f>Table_Books[[#This Row],[Title]]&amp;" by "&amp;Table_Books[[#This Row],[Author]]</f>
        <v>Little Dorrit by Dickens, Charles</v>
      </c>
      <c r="AN1110" s="35"/>
      <c r="AO1110" s="35"/>
    </row>
    <row r="1111" spans="1:41" x14ac:dyDescent="0.35">
      <c r="A1111" s="7" t="str">
        <f>"B-" &amp; UPPER(TRIM(Table_Books[[#This Row],[Title]])) &amp; "|" &amp; UPPER(TRIM(Table_Books[[#This Row],[Author]]))</f>
        <v>B-MARTIN CHUZZLEWIT|DICKENS, CHARLES</v>
      </c>
      <c r="B1111" s="28" t="str">
        <f>IF(COUNTIFS(Table_Books[Hash_ID],Table_Books[[#This Row],[Hash_ID]])&gt;1,"Y","N")</f>
        <v>N</v>
      </c>
      <c r="C1111" s="24" t="s">
        <v>14624</v>
      </c>
      <c r="D1111" s="24" t="s">
        <v>2595</v>
      </c>
      <c r="G1111" s="12"/>
      <c r="H1111" s="12"/>
      <c r="I1111" s="8"/>
      <c r="J1111" s="12"/>
      <c r="K1111" s="12"/>
      <c r="O1111" s="33"/>
      <c r="P1111" s="10"/>
      <c r="Q1111" s="10" t="s">
        <v>1860</v>
      </c>
      <c r="R1111" s="10"/>
      <c r="S1111" s="10"/>
      <c r="T1111" s="10" t="s">
        <v>1860</v>
      </c>
      <c r="U1111" s="10" t="s">
        <v>1860</v>
      </c>
      <c r="V1111" s="10"/>
      <c r="W1111" s="10"/>
      <c r="X1111" s="10"/>
      <c r="Y1111" s="10"/>
      <c r="Z1111" s="10"/>
      <c r="AA1111" s="10"/>
      <c r="AB1111" s="10"/>
      <c r="AE1111" s="12">
        <f>IFERROR(FLOOR(Table_Books[[#This Row],[Published_Date]],10), 0)</f>
        <v>0</v>
      </c>
      <c r="AF1111" s="2">
        <f>IFERROR(CEILING(VALUE(LEFT(Table_Books[[#This Row],[Published_Date]],FIND("-",Table_Books[[#This Row],[Published_Date]]&amp;"-")-1))/100, 1), 0)</f>
        <v>0</v>
      </c>
      <c r="AK1111" s="24" t="str">
        <f>Table_Books[[#This Row],[Title]]&amp;"_"&amp;Table_Books[[#This Row],[Author]]</f>
        <v>Martin Chuzzlewit_Dickens, Charles</v>
      </c>
      <c r="AL1111" s="24" t="str">
        <f>Table_Books[[#This Row],[Author]]&amp;"_"&amp;Table_Books[[#This Row],[Title]]</f>
        <v>Dickens, Charles_Martin Chuzzlewit</v>
      </c>
      <c r="AM1111" s="24" t="str">
        <f>Table_Books[[#This Row],[Title]]&amp;" by "&amp;Table_Books[[#This Row],[Author]]</f>
        <v>Martin Chuzzlewit by Dickens, Charles</v>
      </c>
    </row>
    <row r="1112" spans="1:41" ht="43.5" x14ac:dyDescent="0.35">
      <c r="A1112" s="7" t="str">
        <f>"B-" &amp; UPPER(TRIM(Table_Books[[#This Row],[Title]])) &amp; "|" &amp; UPPER(TRIM(Table_Books[[#This Row],[Author]]))</f>
        <v>B-NICHOLAS NICKLEBY|DICKENS, CHARLES</v>
      </c>
      <c r="B1112" s="28" t="str">
        <f>IF(COUNTIFS(Table_Books[Hash_ID],Table_Books[[#This Row],[Hash_ID]])&gt;1,"Y","N")</f>
        <v>Y</v>
      </c>
      <c r="C1112" s="2" t="s">
        <v>2590</v>
      </c>
      <c r="D1112" s="2" t="s">
        <v>2595</v>
      </c>
      <c r="G1112" s="12" t="s">
        <v>2760</v>
      </c>
      <c r="H1112" s="12"/>
      <c r="I1112" s="8"/>
      <c r="J1112" s="12"/>
      <c r="K1112" s="12"/>
      <c r="L1112" s="2">
        <v>926</v>
      </c>
      <c r="M1112" s="2" t="s">
        <v>2791</v>
      </c>
      <c r="O1112" s="33"/>
      <c r="P1112" s="10"/>
      <c r="Q1112" s="10" t="s">
        <v>1860</v>
      </c>
      <c r="R1112" s="10"/>
      <c r="S1112" s="10"/>
      <c r="T1112" s="10" t="s">
        <v>1860</v>
      </c>
      <c r="U1112" s="10" t="s">
        <v>1860</v>
      </c>
      <c r="V1112" s="10"/>
      <c r="W1112" s="10"/>
      <c r="X1112" s="10"/>
      <c r="Y1112" s="10"/>
      <c r="Z1112" s="10"/>
      <c r="AA1112" s="10"/>
      <c r="AB1112" s="10"/>
      <c r="AE1112" s="12">
        <f>IFERROR(FLOOR(Table_Books[[#This Row],[Published_Date]],10), 0)</f>
        <v>0</v>
      </c>
      <c r="AF1112" s="2">
        <f>IFERROR(CEILING(VALUE(LEFT(Table_Books[[#This Row],[Published_Date]],FIND("-",Table_Books[[#This Row],[Published_Date]]&amp;"-")-1))/100, 1), 0)</f>
        <v>19</v>
      </c>
      <c r="AK1112" s="2" t="str">
        <f>Table_Books[[#This Row],[Title]]&amp;"_"&amp;Table_Books[[#This Row],[Author]]</f>
        <v>Nicholas Nickleby_Dickens, Charles</v>
      </c>
      <c r="AL1112" s="2" t="str">
        <f>Table_Books[[#This Row],[Author]]&amp;"_"&amp;Table_Books[[#This Row],[Title]]</f>
        <v>Dickens, Charles_Nicholas Nickleby</v>
      </c>
      <c r="AM1112" s="2" t="str">
        <f>Table_Books[[#This Row],[Title]]&amp;" by "&amp;Table_Books[[#This Row],[Author]]</f>
        <v>Nicholas Nickleby by Dickens, Charles</v>
      </c>
    </row>
    <row r="1113" spans="1:41" x14ac:dyDescent="0.35">
      <c r="A1113" s="7" t="str">
        <f>"B-" &amp; UPPER(TRIM(Table_Books[[#This Row],[Title]])) &amp; "|" &amp; UPPER(TRIM(Table_Books[[#This Row],[Author]]))</f>
        <v>B-NICHOLAS NICKLEBY|DICKENS, CHARLES</v>
      </c>
      <c r="B1113" s="28" t="str">
        <f>IF(COUNTIFS(Table_Books[Hash_ID],Table_Books[[#This Row],[Hash_ID]])&gt;1,"Y","N")</f>
        <v>Y</v>
      </c>
      <c r="C1113" s="24" t="s">
        <v>2590</v>
      </c>
      <c r="D1113" s="24" t="s">
        <v>2595</v>
      </c>
      <c r="G1113" s="12"/>
      <c r="H1113" s="12"/>
      <c r="I1113" s="8"/>
      <c r="J1113" s="12"/>
      <c r="K1113" s="12"/>
      <c r="O1113" s="33"/>
      <c r="P1113" s="10"/>
      <c r="Q1113" s="10" t="s">
        <v>1860</v>
      </c>
      <c r="R1113" s="10"/>
      <c r="S1113" s="10"/>
      <c r="T1113" s="10" t="s">
        <v>1860</v>
      </c>
      <c r="U1113" s="10" t="s">
        <v>1860</v>
      </c>
      <c r="V1113" s="10"/>
      <c r="W1113" s="10"/>
      <c r="X1113" s="10"/>
      <c r="Y1113" s="10"/>
      <c r="Z1113" s="10"/>
      <c r="AA1113" s="10"/>
      <c r="AB1113" s="10"/>
      <c r="AE1113" s="12">
        <f>IFERROR(FLOOR(Table_Books[[#This Row],[Published_Date]],10), 0)</f>
        <v>0</v>
      </c>
      <c r="AF1113" s="2">
        <f>IFERROR(CEILING(VALUE(LEFT(Table_Books[[#This Row],[Published_Date]],FIND("-",Table_Books[[#This Row],[Published_Date]]&amp;"-")-1))/100, 1), 0)</f>
        <v>0</v>
      </c>
      <c r="AK1113" s="24" t="str">
        <f>Table_Books[[#This Row],[Title]]&amp;"_"&amp;Table_Books[[#This Row],[Author]]</f>
        <v>Nicholas Nickleby_Dickens, Charles</v>
      </c>
      <c r="AL1113" s="24" t="str">
        <f>Table_Books[[#This Row],[Author]]&amp;"_"&amp;Table_Books[[#This Row],[Title]]</f>
        <v>Dickens, Charles_Nicholas Nickleby</v>
      </c>
      <c r="AM1113" s="24" t="str">
        <f>Table_Books[[#This Row],[Title]]&amp;" by "&amp;Table_Books[[#This Row],[Author]]</f>
        <v>Nicholas Nickleby by Dickens, Charles</v>
      </c>
    </row>
    <row r="1114" spans="1:41" ht="29" x14ac:dyDescent="0.35">
      <c r="A1114" s="7" t="str">
        <f>"B-" &amp; UPPER(TRIM(Table_Books[[#This Row],[Title]])) &amp; "|" &amp; UPPER(TRIM(Table_Books[[#This Row],[Author]]))</f>
        <v>B-OLIVER TWIST|DICKENS, CHARLES</v>
      </c>
      <c r="B1114" s="28" t="str">
        <f>IF(COUNTIFS(Table_Books[Hash_ID],Table_Books[[#This Row],[Hash_ID]])&gt;1,"Y","N")</f>
        <v>N</v>
      </c>
      <c r="C1114" s="2" t="s">
        <v>2589</v>
      </c>
      <c r="D1114" s="2" t="s">
        <v>2595</v>
      </c>
      <c r="G1114" s="12" t="s">
        <v>2759</v>
      </c>
      <c r="H1114" s="12"/>
      <c r="I1114" s="8"/>
      <c r="J1114" s="12"/>
      <c r="K1114" s="12"/>
      <c r="L1114" s="2">
        <v>554</v>
      </c>
      <c r="M1114" s="2" t="s">
        <v>2790</v>
      </c>
      <c r="O1114" s="33"/>
      <c r="P1114" s="10"/>
      <c r="Q1114" s="10" t="s">
        <v>1860</v>
      </c>
      <c r="R1114" s="10"/>
      <c r="S1114" s="10"/>
      <c r="T1114" s="10" t="s">
        <v>1860</v>
      </c>
      <c r="U1114" s="10" t="s">
        <v>1860</v>
      </c>
      <c r="V1114" s="10"/>
      <c r="W1114" s="10"/>
      <c r="X1114" s="10"/>
      <c r="Y1114" s="10"/>
      <c r="Z1114" s="10"/>
      <c r="AA1114" s="10"/>
      <c r="AB1114" s="10"/>
      <c r="AE1114" s="12">
        <f>IFERROR(FLOOR(Table_Books[[#This Row],[Published_Date]],10), 0)</f>
        <v>0</v>
      </c>
      <c r="AF1114" s="2">
        <f>IFERROR(CEILING(VALUE(LEFT(Table_Books[[#This Row],[Published_Date]],FIND("-",Table_Books[[#This Row],[Published_Date]]&amp;"-")-1))/100, 1), 0)</f>
        <v>19</v>
      </c>
      <c r="AH1114" s="2" t="s">
        <v>21597</v>
      </c>
      <c r="AK1114" s="2" t="str">
        <f>Table_Books[[#This Row],[Title]]&amp;"_"&amp;Table_Books[[#This Row],[Author]]</f>
        <v>Oliver Twist_Dickens, Charles</v>
      </c>
      <c r="AL1114" s="2" t="str">
        <f>Table_Books[[#This Row],[Author]]&amp;"_"&amp;Table_Books[[#This Row],[Title]]</f>
        <v>Dickens, Charles_Oliver Twist</v>
      </c>
      <c r="AM1114" s="2" t="str">
        <f>Table_Books[[#This Row],[Title]]&amp;" by "&amp;Table_Books[[#This Row],[Author]]</f>
        <v>Oliver Twist by Dickens, Charles</v>
      </c>
    </row>
    <row r="1115" spans="1:41" x14ac:dyDescent="0.35">
      <c r="A1115" s="7" t="str">
        <f>"B-" &amp; UPPER(TRIM(Table_Books[[#This Row],[Title]])) &amp; "|" &amp; UPPER(TRIM(Table_Books[[#This Row],[Author]]))</f>
        <v>B-OUR MUTUAL FRIEND|DICKENS, CHARLES</v>
      </c>
      <c r="B1115" s="28" t="str">
        <f>IF(COUNTIFS(Table_Books[Hash_ID],Table_Books[[#This Row],[Hash_ID]])&gt;1,"Y","N")</f>
        <v>Y</v>
      </c>
      <c r="C1115" s="24" t="s">
        <v>14647</v>
      </c>
      <c r="D1115" s="24" t="s">
        <v>2595</v>
      </c>
      <c r="G1115" s="12"/>
      <c r="H1115" s="12"/>
      <c r="I1115" s="8"/>
      <c r="J1115" s="12"/>
      <c r="K1115" s="12"/>
      <c r="O1115" s="33"/>
      <c r="P1115" s="10"/>
      <c r="Q1115" s="10" t="s">
        <v>1860</v>
      </c>
      <c r="R1115" s="10"/>
      <c r="S1115" s="10"/>
      <c r="T1115" s="10" t="s">
        <v>1860</v>
      </c>
      <c r="U1115" s="10" t="s">
        <v>1860</v>
      </c>
      <c r="V1115" s="10"/>
      <c r="W1115" s="10"/>
      <c r="X1115" s="10"/>
      <c r="Y1115" s="10"/>
      <c r="Z1115" s="10"/>
      <c r="AA1115" s="10"/>
      <c r="AB1115" s="10"/>
      <c r="AE1115" s="12">
        <f>IFERROR(FLOOR(Table_Books[[#This Row],[Published_Date]],10), 0)</f>
        <v>0</v>
      </c>
      <c r="AF1115" s="2">
        <f>IFERROR(CEILING(VALUE(LEFT(Table_Books[[#This Row],[Published_Date]],FIND("-",Table_Books[[#This Row],[Published_Date]]&amp;"-")-1))/100, 1), 0)</f>
        <v>0</v>
      </c>
      <c r="AK1115" s="24" t="str">
        <f>Table_Books[[#This Row],[Title]]&amp;"_"&amp;Table_Books[[#This Row],[Author]]</f>
        <v>Our Mutual Friend_Dickens, Charles</v>
      </c>
      <c r="AL1115" s="24" t="str">
        <f>Table_Books[[#This Row],[Author]]&amp;"_"&amp;Table_Books[[#This Row],[Title]]</f>
        <v>Dickens, Charles_Our Mutual Friend</v>
      </c>
      <c r="AM1115" s="24" t="str">
        <f>Table_Books[[#This Row],[Title]]&amp;" by "&amp;Table_Books[[#This Row],[Author]]</f>
        <v>Our Mutual Friend by Dickens, Charles</v>
      </c>
    </row>
    <row r="1116" spans="1:41" x14ac:dyDescent="0.35">
      <c r="A1116" s="7" t="str">
        <f>"B-" &amp; UPPER(TRIM(Table_Books[[#This Row],[Title]])) &amp; "|" &amp; UPPER(TRIM(Table_Books[[#This Row],[Author]]))</f>
        <v>B-OUR MUTUAL FRIEND|DICKENS, CHARLES</v>
      </c>
      <c r="B1116" s="35" t="str">
        <f>IF(COUNTIFS(Table_Books[Hash_ID],Table_Books[[#This Row],[Hash_ID]])&gt;1,"Y","N")</f>
        <v>Y</v>
      </c>
      <c r="C1116" s="35" t="s">
        <v>14647</v>
      </c>
      <c r="D1116" s="35" t="s">
        <v>2595</v>
      </c>
      <c r="E1116" s="35"/>
      <c r="F1116" s="35"/>
      <c r="G1116" s="36"/>
      <c r="H1116" s="36"/>
      <c r="I1116" s="37"/>
      <c r="J1116" s="36"/>
      <c r="K1116" s="36"/>
      <c r="L1116" s="35"/>
      <c r="M1116" s="35"/>
      <c r="N1116" s="35"/>
      <c r="O1116" s="38"/>
      <c r="P1116" s="39"/>
      <c r="Q1116" s="10" t="s">
        <v>1860</v>
      </c>
      <c r="R1116" s="39"/>
      <c r="S1116" s="39"/>
      <c r="T1116" s="10" t="s">
        <v>1860</v>
      </c>
      <c r="U1116" s="10" t="s">
        <v>1860</v>
      </c>
      <c r="V1116" s="39"/>
      <c r="W1116" s="39"/>
      <c r="X1116" s="39"/>
      <c r="Y1116" s="39"/>
      <c r="Z1116" s="39"/>
      <c r="AA1116" s="39"/>
      <c r="AB1116" s="39"/>
      <c r="AC1116" s="35"/>
      <c r="AD1116" s="35"/>
      <c r="AE1116" s="36">
        <f>IFERROR(FLOOR(Table_Books[[#This Row],[Published_Date]],10), 0)</f>
        <v>0</v>
      </c>
      <c r="AF1116" s="35">
        <f>IFERROR(CEILING(VALUE(LEFT(Table_Books[[#This Row],[Published_Date]],FIND("-",Table_Books[[#This Row],[Published_Date]]&amp;"-")-1))/100, 1), 0)</f>
        <v>0</v>
      </c>
      <c r="AG1116" s="35"/>
      <c r="AH1116" s="35" t="s">
        <v>21597</v>
      </c>
      <c r="AI1116" s="35"/>
      <c r="AJ1116" s="35"/>
      <c r="AK1116" s="35" t="str">
        <f>Table_Books[[#This Row],[Title]]&amp;"_"&amp;Table_Books[[#This Row],[Author]]</f>
        <v>Our Mutual Friend_Dickens, Charles</v>
      </c>
      <c r="AL1116" s="35" t="str">
        <f>Table_Books[[#This Row],[Author]]&amp;"_"&amp;Table_Books[[#This Row],[Title]]</f>
        <v>Dickens, Charles_Our Mutual Friend</v>
      </c>
      <c r="AM1116" s="35" t="str">
        <f>Table_Books[[#This Row],[Title]]&amp;" by "&amp;Table_Books[[#This Row],[Author]]</f>
        <v>Our Mutual Friend by Dickens, Charles</v>
      </c>
      <c r="AN1116" s="35"/>
      <c r="AO1116" s="35"/>
    </row>
    <row r="1117" spans="1:41" x14ac:dyDescent="0.35">
      <c r="A1117" s="7" t="str">
        <f>"B-" &amp; UPPER(TRIM(Table_Books[[#This Row],[Title]])) &amp; "|" &amp; UPPER(TRIM(Table_Books[[#This Row],[Author]]))</f>
        <v>B-THE MYSTERY OF EDWIN DROOD|DICKENS, CHARLES</v>
      </c>
      <c r="B1117" s="28" t="str">
        <f>IF(COUNTIFS(Table_Books[Hash_ID],Table_Books[[#This Row],[Hash_ID]])&gt;1,"Y","N")</f>
        <v>N</v>
      </c>
      <c r="C1117" s="24" t="s">
        <v>14751</v>
      </c>
      <c r="D1117" s="24" t="s">
        <v>2595</v>
      </c>
      <c r="G1117" s="12"/>
      <c r="H1117" s="12"/>
      <c r="I1117" s="8"/>
      <c r="J1117" s="12"/>
      <c r="K1117" s="12"/>
      <c r="O1117" s="33"/>
      <c r="P1117" s="10"/>
      <c r="Q1117" s="10" t="s">
        <v>1860</v>
      </c>
      <c r="R1117" s="10"/>
      <c r="S1117" s="10"/>
      <c r="T1117" s="10" t="s">
        <v>1860</v>
      </c>
      <c r="U1117" s="10" t="s">
        <v>1860</v>
      </c>
      <c r="V1117" s="10"/>
      <c r="W1117" s="10"/>
      <c r="X1117" s="10"/>
      <c r="Y1117" s="10"/>
      <c r="Z1117" s="10"/>
      <c r="AA1117" s="10"/>
      <c r="AB1117" s="10"/>
      <c r="AE1117" s="12">
        <f>IFERROR(FLOOR(Table_Books[[#This Row],[Published_Date]],10), 0)</f>
        <v>0</v>
      </c>
      <c r="AF1117" s="2">
        <f>IFERROR(CEILING(VALUE(LEFT(Table_Books[[#This Row],[Published_Date]],FIND("-",Table_Books[[#This Row],[Published_Date]]&amp;"-")-1))/100, 1), 0)</f>
        <v>0</v>
      </c>
      <c r="AK1117" s="24" t="str">
        <f>Table_Books[[#This Row],[Title]]&amp;"_"&amp;Table_Books[[#This Row],[Author]]</f>
        <v>The Mystery of Edwin Drood_Dickens, Charles</v>
      </c>
      <c r="AL1117" s="24" t="str">
        <f>Table_Books[[#This Row],[Author]]&amp;"_"&amp;Table_Books[[#This Row],[Title]]</f>
        <v>Dickens, Charles_The Mystery of Edwin Drood</v>
      </c>
      <c r="AM1117" s="24" t="str">
        <f>Table_Books[[#This Row],[Title]]&amp;" by "&amp;Table_Books[[#This Row],[Author]]</f>
        <v>The Mystery of Edwin Drood by Dickens, Charles</v>
      </c>
    </row>
    <row r="1118" spans="1:41" x14ac:dyDescent="0.35">
      <c r="A1118" s="7" t="str">
        <f>"B-" &amp; UPPER(TRIM(Table_Books[[#This Row],[Title]])) &amp; "|" &amp; UPPER(TRIM(Table_Books[[#This Row],[Author]]))</f>
        <v>B-THE OLD CURIOSITY SHOP|DICKENS, CHARLES</v>
      </c>
      <c r="B1118" s="28" t="str">
        <f>IF(COUNTIFS(Table_Books[Hash_ID],Table_Books[[#This Row],[Hash_ID]])&gt;1,"Y","N")</f>
        <v>N</v>
      </c>
      <c r="C1118" s="24" t="s">
        <v>14753</v>
      </c>
      <c r="D1118" s="24" t="s">
        <v>2595</v>
      </c>
      <c r="G1118" s="12"/>
      <c r="H1118" s="12"/>
      <c r="I1118" s="8"/>
      <c r="J1118" s="12"/>
      <c r="K1118" s="12"/>
      <c r="O1118" s="33"/>
      <c r="P1118" s="10"/>
      <c r="Q1118" s="10" t="s">
        <v>1860</v>
      </c>
      <c r="R1118" s="10"/>
      <c r="S1118" s="10"/>
      <c r="T1118" s="10" t="s">
        <v>1860</v>
      </c>
      <c r="U1118" s="10" t="s">
        <v>1860</v>
      </c>
      <c r="V1118" s="10"/>
      <c r="W1118" s="10"/>
      <c r="X1118" s="10"/>
      <c r="Y1118" s="10"/>
      <c r="Z1118" s="10"/>
      <c r="AA1118" s="10"/>
      <c r="AB1118" s="10"/>
      <c r="AE1118" s="12">
        <f>IFERROR(FLOOR(Table_Books[[#This Row],[Published_Date]],10), 0)</f>
        <v>0</v>
      </c>
      <c r="AF1118" s="2">
        <f>IFERROR(CEILING(VALUE(LEFT(Table_Books[[#This Row],[Published_Date]],FIND("-",Table_Books[[#This Row],[Published_Date]]&amp;"-")-1))/100, 1), 0)</f>
        <v>0</v>
      </c>
      <c r="AK1118" s="24" t="str">
        <f>Table_Books[[#This Row],[Title]]&amp;"_"&amp;Table_Books[[#This Row],[Author]]</f>
        <v>The Old Curiosity Shop_Dickens, Charles</v>
      </c>
      <c r="AL1118" s="24" t="str">
        <f>Table_Books[[#This Row],[Author]]&amp;"_"&amp;Table_Books[[#This Row],[Title]]</f>
        <v>Dickens, Charles_The Old Curiosity Shop</v>
      </c>
      <c r="AM1118" s="24" t="str">
        <f>Table_Books[[#This Row],[Title]]&amp;" by "&amp;Table_Books[[#This Row],[Author]]</f>
        <v>The Old Curiosity Shop by Dickens, Charles</v>
      </c>
    </row>
    <row r="1119" spans="1:41" ht="43.5" x14ac:dyDescent="0.35">
      <c r="A1119" s="7" t="str">
        <f>"B-" &amp; UPPER(TRIM(Table_Books[[#This Row],[Title]])) &amp; "|" &amp; UPPER(TRIM(Table_Books[[#This Row],[Author]]))</f>
        <v>B-THE PICKWICK PAPERS|DICKENS, CHARLES</v>
      </c>
      <c r="B1119" s="28" t="str">
        <f>IF(COUNTIFS(Table_Books[Hash_ID],Table_Books[[#This Row],[Hash_ID]])&gt;1,"Y","N")</f>
        <v>N</v>
      </c>
      <c r="C1119" s="2" t="s">
        <v>2588</v>
      </c>
      <c r="D1119" s="2" t="s">
        <v>2595</v>
      </c>
      <c r="G1119" s="12" t="s">
        <v>2758</v>
      </c>
      <c r="H1119" s="12"/>
      <c r="I1119" s="8"/>
      <c r="J1119" s="12"/>
      <c r="K1119" s="12"/>
      <c r="L1119" s="2">
        <v>801</v>
      </c>
      <c r="M1119" s="2" t="s">
        <v>2789</v>
      </c>
      <c r="O1119" s="33"/>
      <c r="P1119" s="10"/>
      <c r="Q1119" s="10" t="s">
        <v>1860</v>
      </c>
      <c r="R1119" s="10"/>
      <c r="S1119" s="10"/>
      <c r="T1119" s="10" t="s">
        <v>1860</v>
      </c>
      <c r="U1119" s="10" t="s">
        <v>1860</v>
      </c>
      <c r="V1119" s="10"/>
      <c r="W1119" s="10"/>
      <c r="X1119" s="10"/>
      <c r="Y1119" s="10"/>
      <c r="Z1119" s="10"/>
      <c r="AA1119" s="10"/>
      <c r="AB1119" s="10"/>
      <c r="AE1119" s="12">
        <f>IFERROR(FLOOR(Table_Books[[#This Row],[Published_Date]],10), 0)</f>
        <v>0</v>
      </c>
      <c r="AF1119" s="2">
        <f>IFERROR(CEILING(VALUE(LEFT(Table_Books[[#This Row],[Published_Date]],FIND("-",Table_Books[[#This Row],[Published_Date]]&amp;"-")-1))/100, 1), 0)</f>
        <v>19</v>
      </c>
      <c r="AK1119" s="2" t="str">
        <f>Table_Books[[#This Row],[Title]]&amp;"_"&amp;Table_Books[[#This Row],[Author]]</f>
        <v>The Pickwick Papers_Dickens, Charles</v>
      </c>
      <c r="AL1119" s="2" t="str">
        <f>Table_Books[[#This Row],[Author]]&amp;"_"&amp;Table_Books[[#This Row],[Title]]</f>
        <v>Dickens, Charles_The Pickwick Papers</v>
      </c>
      <c r="AM1119" s="2" t="str">
        <f>Table_Books[[#This Row],[Title]]&amp;" by "&amp;Table_Books[[#This Row],[Author]]</f>
        <v>The Pickwick Papers by Dickens, Charles</v>
      </c>
    </row>
    <row r="1120" spans="1:41" x14ac:dyDescent="0.35">
      <c r="A1120" s="7" t="str">
        <f>"B-" &amp; UPPER(TRIM(Table_Books[[#This Row],[Title]])) &amp; "|" &amp; UPPER(TRIM(Table_Books[[#This Row],[Author]]))</f>
        <v>B-POEMS (BECAUSE I COULD NOT STOP FOR DEATH, ETC.)|DICKINSON, EMILY</v>
      </c>
      <c r="B1120" s="35" t="str">
        <f>IF(COUNTIFS(Table_Books[Hash_ID],Table_Books[[#This Row],[Hash_ID]])&gt;1,"Y","N")</f>
        <v>N</v>
      </c>
      <c r="C1120" s="35" t="s">
        <v>19573</v>
      </c>
      <c r="D1120" s="35" t="s">
        <v>6951</v>
      </c>
      <c r="E1120" s="35"/>
      <c r="F1120" s="35"/>
      <c r="G1120" s="36"/>
      <c r="H1120" s="36"/>
      <c r="I1120" s="37"/>
      <c r="J1120" s="36"/>
      <c r="K1120" s="36"/>
      <c r="L1120" s="35"/>
      <c r="M1120" s="35"/>
      <c r="N1120" s="35"/>
      <c r="O1120" s="38"/>
      <c r="P1120" s="39"/>
      <c r="Q1120" s="10" t="s">
        <v>1860</v>
      </c>
      <c r="R1120" s="39"/>
      <c r="S1120" s="39"/>
      <c r="T1120" s="10" t="s">
        <v>1860</v>
      </c>
      <c r="U1120" s="10" t="s">
        <v>1860</v>
      </c>
      <c r="V1120" s="39"/>
      <c r="W1120" s="39"/>
      <c r="X1120" s="39"/>
      <c r="Y1120" s="39"/>
      <c r="Z1120" s="39"/>
      <c r="AA1120" s="39"/>
      <c r="AB1120" s="39"/>
      <c r="AC1120" s="35"/>
      <c r="AD1120" s="35"/>
      <c r="AE1120" s="36">
        <f>IFERROR(FLOOR(Table_Books[[#This Row],[Published_Date]],10), 0)</f>
        <v>0</v>
      </c>
      <c r="AF1120" s="35">
        <f>IFERROR(CEILING(VALUE(LEFT(Table_Books[[#This Row],[Published_Date]],FIND("-",Table_Books[[#This Row],[Published_Date]]&amp;"-")-1))/100, 1), 0)</f>
        <v>0</v>
      </c>
      <c r="AG1120" s="35"/>
      <c r="AH1120" s="35" t="s">
        <v>21597</v>
      </c>
      <c r="AI1120" s="35"/>
      <c r="AJ1120" s="35"/>
      <c r="AK1120" s="35" t="str">
        <f>Table_Books[[#This Row],[Title]]&amp;"_"&amp;Table_Books[[#This Row],[Author]]</f>
        <v>Poems (Because I could not stop for Death, etc.)_Dickinson, Emily</v>
      </c>
      <c r="AL1120" s="35" t="str">
        <f>Table_Books[[#This Row],[Author]]&amp;"_"&amp;Table_Books[[#This Row],[Title]]</f>
        <v>Dickinson, Emily_Poems (Because I could not stop for Death, etc.)</v>
      </c>
      <c r="AM1120" s="35" t="str">
        <f>Table_Books[[#This Row],[Title]]&amp;" by "&amp;Table_Books[[#This Row],[Author]]</f>
        <v>Poems (Because I could not stop for Death, etc.) by Dickinson, Emily</v>
      </c>
      <c r="AN1120" s="35"/>
      <c r="AO1120" s="35"/>
    </row>
    <row r="1121" spans="1:41" x14ac:dyDescent="0.35">
      <c r="A1121" s="7" t="str">
        <f>"B-" &amp; UPPER(TRIM(Table_Books[[#This Row],[Title]])) &amp; "|" &amp; UPPER(TRIM(Table_Books[[#This Row],[Author]]))</f>
        <v>B-THE COMPLETE POEMS OF EMILY DICKINSON|DICKINSON, EMILY</v>
      </c>
      <c r="B1121" s="28" t="str">
        <f>IF(COUNTIFS(Table_Books[Hash_ID],Table_Books[[#This Row],[Hash_ID]])&gt;1,"Y","N")</f>
        <v>N</v>
      </c>
      <c r="C1121" s="2" t="s">
        <v>6950</v>
      </c>
      <c r="D1121" s="2" t="s">
        <v>6951</v>
      </c>
      <c r="G1121" s="12"/>
      <c r="H1121" s="12"/>
      <c r="I1121" s="8"/>
      <c r="J1121" s="12"/>
      <c r="K1121" s="12"/>
      <c r="O1121" s="33"/>
      <c r="P1121" s="10"/>
      <c r="Q1121" s="10" t="s">
        <v>1860</v>
      </c>
      <c r="R1121" s="10"/>
      <c r="S1121" s="10"/>
      <c r="T1121" s="10" t="s">
        <v>1860</v>
      </c>
      <c r="U1121" s="10" t="s">
        <v>1860</v>
      </c>
      <c r="V1121" s="10"/>
      <c r="W1121" s="10"/>
      <c r="X1121" s="10"/>
      <c r="Y1121" s="10"/>
      <c r="Z1121" s="10"/>
      <c r="AA1121" s="10"/>
      <c r="AB1121" s="10"/>
      <c r="AE1121" s="12">
        <f>IFERROR(FLOOR(Table_Books[[#This Row],[Published_Date]],10), 0)</f>
        <v>0</v>
      </c>
      <c r="AF1121" s="2">
        <f>IFERROR(CEILING(VALUE(LEFT(Table_Books[[#This Row],[Published_Date]],FIND("-",Table_Books[[#This Row],[Published_Date]]&amp;"-")-1))/100, 1), 0)</f>
        <v>0</v>
      </c>
      <c r="AK1121" s="2" t="str">
        <f>Table_Books[[#This Row],[Title]]&amp;"_"&amp;Table_Books[[#This Row],[Author]]</f>
        <v>The Complete Poems of Emily Dickinson_Dickinson, Emily</v>
      </c>
      <c r="AL1121" s="2" t="str">
        <f>Table_Books[[#This Row],[Author]]&amp;"_"&amp;Table_Books[[#This Row],[Title]]</f>
        <v>Dickinson, Emily_The Complete Poems of Emily Dickinson</v>
      </c>
      <c r="AM1121" s="2" t="str">
        <f>Table_Books[[#This Row],[Title]]&amp;" by "&amp;Table_Books[[#This Row],[Author]]</f>
        <v>The Complete Poems of Emily Dickinson by Dickinson, Emily</v>
      </c>
    </row>
    <row r="1122" spans="1:41" ht="29" x14ac:dyDescent="0.35">
      <c r="A1122" s="7" t="str">
        <f>"B-" &amp; UPPER(TRIM(Table_Books[[#This Row],[Title]])) &amp; "|" &amp; UPPER(TRIM(Table_Books[[#This Row],[Author]]))</f>
        <v>B-ENCYCLOPÉDIE, OU DICTIONNAIRE RAISONNÉ DES SCIENCES, DES ARTS ET DES MÉTIERS|DIDEROT, DENIS (&amp; D'ALEMBERT, EDS.)</v>
      </c>
      <c r="B1122" s="35" t="str">
        <f>IF(COUNTIFS(Table_Books[Hash_ID],Table_Books[[#This Row],[Hash_ID]])&gt;1,"Y","N")</f>
        <v>N</v>
      </c>
      <c r="C1122" s="35" t="s">
        <v>19406</v>
      </c>
      <c r="D1122" s="48" t="s">
        <v>19407</v>
      </c>
      <c r="E1122" s="35"/>
      <c r="F1122" s="35"/>
      <c r="G1122" s="36"/>
      <c r="H1122" s="36"/>
      <c r="I1122" s="37"/>
      <c r="J1122" s="36"/>
      <c r="K1122" s="36"/>
      <c r="L1122" s="35"/>
      <c r="M1122" s="35"/>
      <c r="N1122" s="35"/>
      <c r="O1122" s="38"/>
      <c r="P1122" s="39"/>
      <c r="Q1122" s="10" t="s">
        <v>1860</v>
      </c>
      <c r="R1122" s="39"/>
      <c r="S1122" s="39"/>
      <c r="T1122" s="10" t="s">
        <v>1860</v>
      </c>
      <c r="U1122" s="10" t="s">
        <v>1860</v>
      </c>
      <c r="V1122" s="39"/>
      <c r="W1122" s="39"/>
      <c r="X1122" s="39"/>
      <c r="Y1122" s="39"/>
      <c r="Z1122" s="39"/>
      <c r="AA1122" s="39"/>
      <c r="AB1122" s="39"/>
      <c r="AC1122" s="35"/>
      <c r="AD1122" s="35"/>
      <c r="AE1122" s="36">
        <f>IFERROR(FLOOR(Table_Books[[#This Row],[Published_Date]],10), 0)</f>
        <v>0</v>
      </c>
      <c r="AF1122" s="35">
        <f>IFERROR(CEILING(VALUE(LEFT(Table_Books[[#This Row],[Published_Date]],FIND("-",Table_Books[[#This Row],[Published_Date]]&amp;"-")-1))/100, 1), 0)</f>
        <v>0</v>
      </c>
      <c r="AG1122" s="35"/>
      <c r="AH1122" s="35" t="s">
        <v>21592</v>
      </c>
      <c r="AI1122" s="35"/>
      <c r="AJ1122" s="35"/>
      <c r="AK1122" s="35" t="str">
        <f>Table_Books[[#This Row],[Title]]&amp;"_"&amp;Table_Books[[#This Row],[Author]]</f>
        <v>Encyclopédie, ou dictionnaire raisonné des sciences, des arts et des métiers_Diderot, Denis (&amp; d'Alembert, eds.)</v>
      </c>
      <c r="AL1122" s="35" t="str">
        <f>Table_Books[[#This Row],[Author]]&amp;"_"&amp;Table_Books[[#This Row],[Title]]</f>
        <v>Diderot, Denis (&amp; d'Alembert, eds.)_Encyclopédie, ou dictionnaire raisonné des sciences, des arts et des métiers</v>
      </c>
      <c r="AM1122" s="35" t="str">
        <f>Table_Books[[#This Row],[Title]]&amp;" by "&amp;Table_Books[[#This Row],[Author]]</f>
        <v>Encyclopédie, ou dictionnaire raisonné des sciences, des arts et des métiers by Diderot, Denis (&amp; d'Alembert, eds.)</v>
      </c>
      <c r="AN1122" s="35"/>
      <c r="AO1122" s="35"/>
    </row>
    <row r="1123" spans="1:41" x14ac:dyDescent="0.35">
      <c r="A1123" s="7" t="str">
        <f>"B-" &amp; UPPER(TRIM(Table_Books[[#This Row],[Title]])) &amp; "|" &amp; UPPER(TRIM(Table_Books[[#This Row],[Author]]))</f>
        <v>B-JACQUES THE FATALIST|DIDEROT, DENIS</v>
      </c>
      <c r="B1123" s="35" t="str">
        <f>IF(COUNTIFS(Table_Books[Hash_ID],Table_Books[[#This Row],[Hash_ID]])&gt;1,"Y","N")</f>
        <v>N</v>
      </c>
      <c r="C1123" s="35" t="s">
        <v>20014</v>
      </c>
      <c r="D1123" s="35" t="s">
        <v>6022</v>
      </c>
      <c r="E1123" s="35"/>
      <c r="F1123" s="35"/>
      <c r="G1123" s="36"/>
      <c r="H1123" s="36"/>
      <c r="I1123" s="37"/>
      <c r="J1123" s="36"/>
      <c r="K1123" s="36"/>
      <c r="L1123" s="35"/>
      <c r="M1123" s="35"/>
      <c r="N1123" s="35"/>
      <c r="O1123" s="38"/>
      <c r="P1123" s="39"/>
      <c r="Q1123" s="10" t="s">
        <v>1860</v>
      </c>
      <c r="R1123" s="39"/>
      <c r="S1123" s="39"/>
      <c r="T1123" s="10" t="s">
        <v>1860</v>
      </c>
      <c r="U1123" s="10" t="s">
        <v>1860</v>
      </c>
      <c r="V1123" s="39"/>
      <c r="W1123" s="39"/>
      <c r="X1123" s="39"/>
      <c r="Y1123" s="39"/>
      <c r="Z1123" s="39"/>
      <c r="AA1123" s="39"/>
      <c r="AB1123" s="39"/>
      <c r="AC1123" s="35"/>
      <c r="AD1123" s="35"/>
      <c r="AE1123" s="36">
        <f>IFERROR(FLOOR(Table_Books[[#This Row],[Published_Date]],10), 0)</f>
        <v>0</v>
      </c>
      <c r="AF1123" s="35">
        <f>IFERROR(CEILING(VALUE(LEFT(Table_Books[[#This Row],[Published_Date]],FIND("-",Table_Books[[#This Row],[Published_Date]]&amp;"-")-1))/100, 1), 0)</f>
        <v>0</v>
      </c>
      <c r="AG1123" s="35"/>
      <c r="AH1123" s="35" t="s">
        <v>21607</v>
      </c>
      <c r="AI1123" s="35"/>
      <c r="AJ1123" s="35"/>
      <c r="AK1123" s="35" t="str">
        <f>Table_Books[[#This Row],[Title]]&amp;"_"&amp;Table_Books[[#This Row],[Author]]</f>
        <v>Jacques the Fatalist_Diderot, Denis</v>
      </c>
      <c r="AL1123" s="35" t="str">
        <f>Table_Books[[#This Row],[Author]]&amp;"_"&amp;Table_Books[[#This Row],[Title]]</f>
        <v>Diderot, Denis_Jacques the Fatalist</v>
      </c>
      <c r="AM1123" s="35" t="str">
        <f>Table_Books[[#This Row],[Title]]&amp;" by "&amp;Table_Books[[#This Row],[Author]]</f>
        <v>Jacques the Fatalist by Diderot, Denis</v>
      </c>
      <c r="AN1123" s="35"/>
      <c r="AO1123" s="35"/>
    </row>
    <row r="1124" spans="1:41" x14ac:dyDescent="0.35">
      <c r="A1124" s="7" t="str">
        <f>"B-" &amp; UPPER(TRIM(Table_Books[[#This Row],[Title]])) &amp; "|" &amp; UPPER(TRIM(Table_Books[[#This Row],[Author]]))</f>
        <v>B-JACQUES THE FATALIST (JACQUES LE FATALISTE ET SON MAÎTRE)|DIDEROT, DENIS</v>
      </c>
      <c r="B1124" s="35" t="str">
        <f>IF(COUNTIFS(Table_Books[Hash_ID],Table_Books[[#This Row],[Hash_ID]])&gt;1,"Y","N")</f>
        <v>N</v>
      </c>
      <c r="C1124" s="35" t="s">
        <v>19409</v>
      </c>
      <c r="D1124" s="35" t="s">
        <v>6022</v>
      </c>
      <c r="E1124" s="35"/>
      <c r="F1124" s="35"/>
      <c r="G1124" s="36"/>
      <c r="H1124" s="36"/>
      <c r="I1124" s="37"/>
      <c r="J1124" s="36"/>
      <c r="K1124" s="36"/>
      <c r="L1124" s="35"/>
      <c r="M1124" s="35"/>
      <c r="N1124" s="35"/>
      <c r="O1124" s="38"/>
      <c r="P1124" s="39"/>
      <c r="Q1124" s="10" t="s">
        <v>1860</v>
      </c>
      <c r="R1124" s="39"/>
      <c r="S1124" s="39"/>
      <c r="T1124" s="10" t="s">
        <v>1860</v>
      </c>
      <c r="U1124" s="10" t="s">
        <v>1860</v>
      </c>
      <c r="V1124" s="39"/>
      <c r="W1124" s="39"/>
      <c r="X1124" s="39"/>
      <c r="Y1124" s="39"/>
      <c r="Z1124" s="39"/>
      <c r="AA1124" s="39"/>
      <c r="AB1124" s="39"/>
      <c r="AC1124" s="35"/>
      <c r="AD1124" s="35"/>
      <c r="AE1124" s="36">
        <f>IFERROR(FLOOR(Table_Books[[#This Row],[Published_Date]],10), 0)</f>
        <v>0</v>
      </c>
      <c r="AF1124" s="35">
        <f>IFERROR(CEILING(VALUE(LEFT(Table_Books[[#This Row],[Published_Date]],FIND("-",Table_Books[[#This Row],[Published_Date]]&amp;"-")-1))/100, 1), 0)</f>
        <v>0</v>
      </c>
      <c r="AG1124" s="35"/>
      <c r="AH1124" s="35" t="s">
        <v>21592</v>
      </c>
      <c r="AI1124" s="35"/>
      <c r="AJ1124" s="35"/>
      <c r="AK1124" s="35" t="str">
        <f>Table_Books[[#This Row],[Title]]&amp;"_"&amp;Table_Books[[#This Row],[Author]]</f>
        <v>Jacques the Fatalist (Jacques le fataliste et son maître)_Diderot, Denis</v>
      </c>
      <c r="AL1124" s="35" t="str">
        <f>Table_Books[[#This Row],[Author]]&amp;"_"&amp;Table_Books[[#This Row],[Title]]</f>
        <v>Diderot, Denis_Jacques the Fatalist (Jacques le fataliste et son maître)</v>
      </c>
      <c r="AM1124" s="35" t="str">
        <f>Table_Books[[#This Row],[Title]]&amp;" by "&amp;Table_Books[[#This Row],[Author]]</f>
        <v>Jacques the Fatalist (Jacques le fataliste et son maître) by Diderot, Denis</v>
      </c>
      <c r="AN1124" s="35"/>
      <c r="AO1124" s="35"/>
    </row>
    <row r="1125" spans="1:41" x14ac:dyDescent="0.35">
      <c r="A1125" s="7" t="str">
        <f>"B-" &amp; UPPER(TRIM(Table_Books[[#This Row],[Title]])) &amp; "|" &amp; UPPER(TRIM(Table_Books[[#This Row],[Author]]))</f>
        <v>B-RAMEAU'S NEPHEW|DIDEROT, DENIS</v>
      </c>
      <c r="B1125" s="35" t="str">
        <f>IF(COUNTIFS(Table_Books[Hash_ID],Table_Books[[#This Row],[Hash_ID]])&gt;1,"Y","N")</f>
        <v>N</v>
      </c>
      <c r="C1125" s="35" t="s">
        <v>20013</v>
      </c>
      <c r="D1125" s="35" t="s">
        <v>6022</v>
      </c>
      <c r="E1125" s="35"/>
      <c r="F1125" s="35"/>
      <c r="G1125" s="36"/>
      <c r="H1125" s="36"/>
      <c r="I1125" s="37"/>
      <c r="J1125" s="36"/>
      <c r="K1125" s="36"/>
      <c r="L1125" s="35"/>
      <c r="M1125" s="35"/>
      <c r="N1125" s="35"/>
      <c r="O1125" s="38"/>
      <c r="P1125" s="39"/>
      <c r="Q1125" s="10" t="s">
        <v>1860</v>
      </c>
      <c r="R1125" s="39"/>
      <c r="S1125" s="39"/>
      <c r="T1125" s="10" t="s">
        <v>1860</v>
      </c>
      <c r="U1125" s="10" t="s">
        <v>1860</v>
      </c>
      <c r="V1125" s="39"/>
      <c r="W1125" s="39"/>
      <c r="X1125" s="39"/>
      <c r="Y1125" s="39"/>
      <c r="Z1125" s="39"/>
      <c r="AA1125" s="39"/>
      <c r="AB1125" s="39"/>
      <c r="AC1125" s="35"/>
      <c r="AD1125" s="35"/>
      <c r="AE1125" s="36">
        <f>IFERROR(FLOOR(Table_Books[[#This Row],[Published_Date]],10), 0)</f>
        <v>0</v>
      </c>
      <c r="AF1125" s="35">
        <f>IFERROR(CEILING(VALUE(LEFT(Table_Books[[#This Row],[Published_Date]],FIND("-",Table_Books[[#This Row],[Published_Date]]&amp;"-")-1))/100, 1), 0)</f>
        <v>0</v>
      </c>
      <c r="AG1125" s="35"/>
      <c r="AH1125" s="35" t="s">
        <v>21607</v>
      </c>
      <c r="AI1125" s="35"/>
      <c r="AJ1125" s="35"/>
      <c r="AK1125" s="35" t="str">
        <f>Table_Books[[#This Row],[Title]]&amp;"_"&amp;Table_Books[[#This Row],[Author]]</f>
        <v>Rameau's Nephew_Diderot, Denis</v>
      </c>
      <c r="AL1125" s="35" t="str">
        <f>Table_Books[[#This Row],[Author]]&amp;"_"&amp;Table_Books[[#This Row],[Title]]</f>
        <v>Diderot, Denis_Rameau's Nephew</v>
      </c>
      <c r="AM1125" s="35" t="str">
        <f>Table_Books[[#This Row],[Title]]&amp;" by "&amp;Table_Books[[#This Row],[Author]]</f>
        <v>Rameau's Nephew by Diderot, Denis</v>
      </c>
      <c r="AN1125" s="35"/>
      <c r="AO1125" s="35"/>
    </row>
    <row r="1126" spans="1:41" x14ac:dyDescent="0.35">
      <c r="A1126" s="7" t="str">
        <f>"B-" &amp; UPPER(TRIM(Table_Books[[#This Row],[Title]])) &amp; "|" &amp; UPPER(TRIM(Table_Books[[#This Row],[Author]]))</f>
        <v>B-RAMEAU'S NEPHEW (LE NEVEU DE RAMEAU)|DIDEROT, DENIS</v>
      </c>
      <c r="B1126" s="35" t="str">
        <f>IF(COUNTIFS(Table_Books[Hash_ID],Table_Books[[#This Row],[Hash_ID]])&gt;1,"Y","N")</f>
        <v>N</v>
      </c>
      <c r="C1126" s="35" t="s">
        <v>19408</v>
      </c>
      <c r="D1126" s="35" t="s">
        <v>6022</v>
      </c>
      <c r="E1126" s="35"/>
      <c r="F1126" s="35"/>
      <c r="G1126" s="36"/>
      <c r="H1126" s="36"/>
      <c r="I1126" s="37"/>
      <c r="J1126" s="36"/>
      <c r="K1126" s="36"/>
      <c r="L1126" s="35"/>
      <c r="M1126" s="35"/>
      <c r="N1126" s="35"/>
      <c r="O1126" s="38"/>
      <c r="P1126" s="39"/>
      <c r="Q1126" s="10" t="s">
        <v>1860</v>
      </c>
      <c r="R1126" s="39"/>
      <c r="S1126" s="39"/>
      <c r="T1126" s="10" t="s">
        <v>1860</v>
      </c>
      <c r="U1126" s="10" t="s">
        <v>1860</v>
      </c>
      <c r="V1126" s="39"/>
      <c r="W1126" s="39"/>
      <c r="X1126" s="39"/>
      <c r="Y1126" s="39"/>
      <c r="Z1126" s="39"/>
      <c r="AA1126" s="39"/>
      <c r="AB1126" s="39"/>
      <c r="AC1126" s="35"/>
      <c r="AD1126" s="35"/>
      <c r="AE1126" s="36">
        <f>IFERROR(FLOOR(Table_Books[[#This Row],[Published_Date]],10), 0)</f>
        <v>0</v>
      </c>
      <c r="AF1126" s="35">
        <f>IFERROR(CEILING(VALUE(LEFT(Table_Books[[#This Row],[Published_Date]],FIND("-",Table_Books[[#This Row],[Published_Date]]&amp;"-")-1))/100, 1), 0)</f>
        <v>0</v>
      </c>
      <c r="AG1126" s="35"/>
      <c r="AH1126" s="35" t="s">
        <v>21592</v>
      </c>
      <c r="AI1126" s="35"/>
      <c r="AJ1126" s="35"/>
      <c r="AK1126" s="35" t="str">
        <f>Table_Books[[#This Row],[Title]]&amp;"_"&amp;Table_Books[[#This Row],[Author]]</f>
        <v>Rameau's Nephew (Le Neveu de Rameau)_Diderot, Denis</v>
      </c>
      <c r="AL1126" s="35" t="str">
        <f>Table_Books[[#This Row],[Author]]&amp;"_"&amp;Table_Books[[#This Row],[Title]]</f>
        <v>Diderot, Denis_Rameau's Nephew (Le Neveu de Rameau)</v>
      </c>
      <c r="AM1126" s="35" t="str">
        <f>Table_Books[[#This Row],[Title]]&amp;" by "&amp;Table_Books[[#This Row],[Author]]</f>
        <v>Rameau's Nephew (Le Neveu de Rameau) by Diderot, Denis</v>
      </c>
      <c r="AN1126" s="35"/>
      <c r="AO1126" s="35"/>
    </row>
    <row r="1127" spans="1:41" x14ac:dyDescent="0.35">
      <c r="A1127" s="7" t="str">
        <f>"B-" &amp; UPPER(TRIM(Table_Books[[#This Row],[Title]])) &amp; "|" &amp; UPPER(TRIM(Table_Books[[#This Row],[Author]]))</f>
        <v>B-THE NUN|DIDEROT, DENIS</v>
      </c>
      <c r="B1127" s="28" t="str">
        <f>IF(COUNTIFS(Table_Books[Hash_ID],Table_Books[[#This Row],[Hash_ID]])&gt;1,"Y","N")</f>
        <v>N</v>
      </c>
      <c r="C1127" s="2" t="s">
        <v>5883</v>
      </c>
      <c r="D1127" s="2" t="s">
        <v>6022</v>
      </c>
      <c r="G1127" s="12"/>
      <c r="H1127" s="12"/>
      <c r="I1127" s="8"/>
      <c r="J1127" s="12"/>
      <c r="K1127" s="12"/>
      <c r="O1127" s="33"/>
      <c r="P1127" s="10"/>
      <c r="Q1127" s="10" t="s">
        <v>1860</v>
      </c>
      <c r="R1127" s="10"/>
      <c r="S1127" s="10"/>
      <c r="T1127" s="10" t="s">
        <v>1860</v>
      </c>
      <c r="U1127" s="10" t="s">
        <v>1860</v>
      </c>
      <c r="V1127" s="10"/>
      <c r="W1127" s="10"/>
      <c r="X1127" s="10"/>
      <c r="Y1127" s="10"/>
      <c r="Z1127" s="10"/>
      <c r="AA1127" s="10"/>
      <c r="AB1127" s="10"/>
      <c r="AE1127" s="12">
        <f>IFERROR(FLOOR(Table_Books[[#This Row],[Published_Date]],10), 0)</f>
        <v>0</v>
      </c>
      <c r="AF1127" s="2">
        <f>IFERROR(CEILING(VALUE(LEFT(Table_Books[[#This Row],[Published_Date]],FIND("-",Table_Books[[#This Row],[Published_Date]]&amp;"-")-1))/100, 1), 0)</f>
        <v>0</v>
      </c>
      <c r="AK1127" s="2" t="str">
        <f>Table_Books[[#This Row],[Title]]&amp;"_"&amp;Table_Books[[#This Row],[Author]]</f>
        <v>The Nun_Diderot, Denis</v>
      </c>
      <c r="AL1127" s="2" t="str">
        <f>Table_Books[[#This Row],[Author]]&amp;"_"&amp;Table_Books[[#This Row],[Title]]</f>
        <v>Diderot, Denis_The Nun</v>
      </c>
      <c r="AM1127" s="2" t="str">
        <f>Table_Books[[#This Row],[Title]]&amp;" by "&amp;Table_Books[[#This Row],[Author]]</f>
        <v>The Nun by Diderot, Denis</v>
      </c>
    </row>
    <row r="1128" spans="1:41" x14ac:dyDescent="0.35">
      <c r="A1128" s="7" t="str">
        <f>"B-" &amp; UPPER(TRIM(Table_Books[[#This Row],[Title]])) &amp; "|" &amp; UPPER(TRIM(Table_Books[[#This Row],[Author]]))</f>
        <v>B-THE NUN (LA RELIGIEUSE)|DIDEROT, DENIS</v>
      </c>
      <c r="B1128" s="35" t="str">
        <f>IF(COUNTIFS(Table_Books[Hash_ID],Table_Books[[#This Row],[Hash_ID]])&gt;1,"Y","N")</f>
        <v>Y</v>
      </c>
      <c r="C1128" s="35" t="s">
        <v>19410</v>
      </c>
      <c r="D1128" s="35" t="s">
        <v>6022</v>
      </c>
      <c r="E1128" s="35"/>
      <c r="F1128" s="35"/>
      <c r="G1128" s="36"/>
      <c r="H1128" s="36"/>
      <c r="I1128" s="37"/>
      <c r="J1128" s="36"/>
      <c r="K1128" s="36"/>
      <c r="L1128" s="35"/>
      <c r="M1128" s="35"/>
      <c r="N1128" s="35"/>
      <c r="O1128" s="38"/>
      <c r="P1128" s="39"/>
      <c r="Q1128" s="10" t="s">
        <v>1860</v>
      </c>
      <c r="R1128" s="39"/>
      <c r="S1128" s="39"/>
      <c r="T1128" s="10" t="s">
        <v>1860</v>
      </c>
      <c r="U1128" s="10" t="s">
        <v>1860</v>
      </c>
      <c r="V1128" s="39"/>
      <c r="W1128" s="39"/>
      <c r="X1128" s="39"/>
      <c r="Y1128" s="39"/>
      <c r="Z1128" s="39"/>
      <c r="AA1128" s="39"/>
      <c r="AB1128" s="39"/>
      <c r="AC1128" s="35"/>
      <c r="AD1128" s="35"/>
      <c r="AE1128" s="36">
        <f>IFERROR(FLOOR(Table_Books[[#This Row],[Published_Date]],10), 0)</f>
        <v>0</v>
      </c>
      <c r="AF1128" s="35">
        <f>IFERROR(CEILING(VALUE(LEFT(Table_Books[[#This Row],[Published_Date]],FIND("-",Table_Books[[#This Row],[Published_Date]]&amp;"-")-1))/100, 1), 0)</f>
        <v>0</v>
      </c>
      <c r="AG1128" s="35"/>
      <c r="AH1128" s="35" t="s">
        <v>21592</v>
      </c>
      <c r="AI1128" s="35"/>
      <c r="AJ1128" s="35"/>
      <c r="AK1128" s="35" t="str">
        <f>Table_Books[[#This Row],[Title]]&amp;"_"&amp;Table_Books[[#This Row],[Author]]</f>
        <v>The Nun (La Religieuse)_Diderot, Denis</v>
      </c>
      <c r="AL1128" s="35" t="str">
        <f>Table_Books[[#This Row],[Author]]&amp;"_"&amp;Table_Books[[#This Row],[Title]]</f>
        <v>Diderot, Denis_The Nun (La Religieuse)</v>
      </c>
      <c r="AM1128" s="35" t="str">
        <f>Table_Books[[#This Row],[Title]]&amp;" by "&amp;Table_Books[[#This Row],[Author]]</f>
        <v>The Nun (La Religieuse) by Diderot, Denis</v>
      </c>
      <c r="AN1128" s="35"/>
      <c r="AO1128" s="35"/>
    </row>
    <row r="1129" spans="1:41" x14ac:dyDescent="0.35">
      <c r="A1129" s="7" t="str">
        <f>"B-" &amp; UPPER(TRIM(Table_Books[[#This Row],[Title]])) &amp; "|" &amp; UPPER(TRIM(Table_Books[[#This Row],[Author]]))</f>
        <v>B-THE NUN (LA RELIGIEUSE)|DIDEROT, DENIS</v>
      </c>
      <c r="B1129" s="35" t="str">
        <f>IF(COUNTIFS(Table_Books[Hash_ID],Table_Books[[#This Row],[Hash_ID]])&gt;1,"Y","N")</f>
        <v>Y</v>
      </c>
      <c r="C1129" s="35" t="s">
        <v>19410</v>
      </c>
      <c r="D1129" s="35" t="s">
        <v>6022</v>
      </c>
      <c r="E1129" s="35"/>
      <c r="F1129" s="35"/>
      <c r="G1129" s="36"/>
      <c r="H1129" s="36"/>
      <c r="I1129" s="37"/>
      <c r="J1129" s="36"/>
      <c r="K1129" s="36"/>
      <c r="L1129" s="35"/>
      <c r="M1129" s="35"/>
      <c r="N1129" s="35"/>
      <c r="O1129" s="38"/>
      <c r="P1129" s="39"/>
      <c r="Q1129" s="10" t="s">
        <v>1860</v>
      </c>
      <c r="R1129" s="39"/>
      <c r="S1129" s="39"/>
      <c r="T1129" s="10" t="s">
        <v>1860</v>
      </c>
      <c r="U1129" s="10" t="s">
        <v>1860</v>
      </c>
      <c r="V1129" s="39"/>
      <c r="W1129" s="39"/>
      <c r="X1129" s="39"/>
      <c r="Y1129" s="39"/>
      <c r="Z1129" s="39"/>
      <c r="AA1129" s="39"/>
      <c r="AB1129" s="39"/>
      <c r="AC1129" s="35"/>
      <c r="AD1129" s="35"/>
      <c r="AE1129" s="36">
        <f>IFERROR(FLOOR(Table_Books[[#This Row],[Published_Date]],10), 0)</f>
        <v>0</v>
      </c>
      <c r="AF1129" s="35">
        <f>IFERROR(CEILING(VALUE(LEFT(Table_Books[[#This Row],[Published_Date]],FIND("-",Table_Books[[#This Row],[Published_Date]]&amp;"-")-1))/100, 1), 0)</f>
        <v>0</v>
      </c>
      <c r="AG1129" s="35"/>
      <c r="AH1129" s="35" t="s">
        <v>21607</v>
      </c>
      <c r="AI1129" s="35"/>
      <c r="AJ1129" s="35"/>
      <c r="AK1129" s="35" t="str">
        <f>Table_Books[[#This Row],[Title]]&amp;"_"&amp;Table_Books[[#This Row],[Author]]</f>
        <v>The Nun (La Religieuse)_Diderot, Denis</v>
      </c>
      <c r="AL1129" s="35" t="str">
        <f>Table_Books[[#This Row],[Author]]&amp;"_"&amp;Table_Books[[#This Row],[Title]]</f>
        <v>Diderot, Denis_The Nun (La Religieuse)</v>
      </c>
      <c r="AM1129" s="35" t="str">
        <f>Table_Books[[#This Row],[Title]]&amp;" by "&amp;Table_Books[[#This Row],[Author]]</f>
        <v>The Nun (La Religieuse) by Diderot, Denis</v>
      </c>
      <c r="AN1129" s="35"/>
      <c r="AO1129" s="35"/>
    </row>
    <row r="1130" spans="1:41" x14ac:dyDescent="0.35">
      <c r="A1130" s="7" t="str">
        <f>"B-" &amp; UPPER(TRIM(Table_Books[[#This Row],[Title]])) &amp; "|" &amp; UPPER(TRIM(Table_Books[[#This Row],[Author]]))</f>
        <v>B-BLUE NIGHTS|DIDION, JOAN</v>
      </c>
      <c r="B1130" s="28" t="str">
        <f>IF(COUNTIFS(Table_Books[Hash_ID],Table_Books[[#This Row],[Hash_ID]])&gt;1,"Y","N")</f>
        <v>N</v>
      </c>
      <c r="C1130" s="2" t="s">
        <v>5855</v>
      </c>
      <c r="D1130" s="2" t="s">
        <v>1952</v>
      </c>
      <c r="G1130" s="12"/>
      <c r="H1130" s="12"/>
      <c r="I1130" s="8"/>
      <c r="J1130" s="12"/>
      <c r="K1130" s="12"/>
      <c r="O1130" s="33"/>
      <c r="P1130" s="10"/>
      <c r="Q1130" s="10" t="s">
        <v>1860</v>
      </c>
      <c r="R1130" s="10"/>
      <c r="S1130" s="10"/>
      <c r="T1130" s="10" t="s">
        <v>1860</v>
      </c>
      <c r="U1130" s="10" t="s">
        <v>1860</v>
      </c>
      <c r="V1130" s="10"/>
      <c r="W1130" s="10"/>
      <c r="X1130" s="10"/>
      <c r="Y1130" s="10"/>
      <c r="Z1130" s="10"/>
      <c r="AA1130" s="10"/>
      <c r="AB1130" s="10"/>
      <c r="AE1130" s="12">
        <f>IFERROR(FLOOR(Table_Books[[#This Row],[Published_Date]],10), 0)</f>
        <v>0</v>
      </c>
      <c r="AF1130" s="2">
        <f>IFERROR(CEILING(VALUE(LEFT(Table_Books[[#This Row],[Published_Date]],FIND("-",Table_Books[[#This Row],[Published_Date]]&amp;"-")-1))/100, 1), 0)</f>
        <v>0</v>
      </c>
      <c r="AK1130" s="2" t="str">
        <f>Table_Books[[#This Row],[Title]]&amp;"_"&amp;Table_Books[[#This Row],[Author]]</f>
        <v>Blue Nights_Didion, Joan</v>
      </c>
      <c r="AL1130" s="2" t="str">
        <f>Table_Books[[#This Row],[Author]]&amp;"_"&amp;Table_Books[[#This Row],[Title]]</f>
        <v>Didion, Joan_Blue Nights</v>
      </c>
      <c r="AM1130" s="2" t="str">
        <f>Table_Books[[#This Row],[Title]]&amp;" by "&amp;Table_Books[[#This Row],[Author]]</f>
        <v>Blue Nights by Didion, Joan</v>
      </c>
    </row>
    <row r="1131" spans="1:41" x14ac:dyDescent="0.35">
      <c r="A1131" s="7" t="str">
        <f>"B-" &amp; UPPER(TRIM(Table_Books[[#This Row],[Title]])) &amp; "|" &amp; UPPER(TRIM(Table_Books[[#This Row],[Author]]))</f>
        <v>B-LET ME TELL YOU WHAT I MEAN|DIDION, JOAN</v>
      </c>
      <c r="B1131" s="28" t="str">
        <f>IF(COUNTIFS(Table_Books[Hash_ID],Table_Books[[#This Row],[Hash_ID]])&gt;1,"Y","N")</f>
        <v>N</v>
      </c>
      <c r="C1131" s="2" t="s">
        <v>5856</v>
      </c>
      <c r="D1131" s="2" t="s">
        <v>1952</v>
      </c>
      <c r="G1131" s="12"/>
      <c r="H1131" s="12"/>
      <c r="I1131" s="8"/>
      <c r="J1131" s="12"/>
      <c r="K1131" s="12"/>
      <c r="O1131" s="33"/>
      <c r="P1131" s="10"/>
      <c r="Q1131" s="10" t="s">
        <v>1860</v>
      </c>
      <c r="R1131" s="10"/>
      <c r="S1131" s="10"/>
      <c r="T1131" s="10" t="s">
        <v>1860</v>
      </c>
      <c r="U1131" s="10" t="s">
        <v>1860</v>
      </c>
      <c r="V1131" s="10"/>
      <c r="W1131" s="10"/>
      <c r="X1131" s="10"/>
      <c r="Y1131" s="10"/>
      <c r="Z1131" s="10"/>
      <c r="AA1131" s="10"/>
      <c r="AB1131" s="10"/>
      <c r="AE1131" s="12">
        <f>IFERROR(FLOOR(Table_Books[[#This Row],[Published_Date]],10), 0)</f>
        <v>0</v>
      </c>
      <c r="AF1131" s="2">
        <f>IFERROR(CEILING(VALUE(LEFT(Table_Books[[#This Row],[Published_Date]],FIND("-",Table_Books[[#This Row],[Published_Date]]&amp;"-")-1))/100, 1), 0)</f>
        <v>0</v>
      </c>
      <c r="AK1131" s="2" t="str">
        <f>Table_Books[[#This Row],[Title]]&amp;"_"&amp;Table_Books[[#This Row],[Author]]</f>
        <v>Let Me Tell You What I Mean_Didion, Joan</v>
      </c>
      <c r="AL1131" s="2" t="str">
        <f>Table_Books[[#This Row],[Author]]&amp;"_"&amp;Table_Books[[#This Row],[Title]]</f>
        <v>Didion, Joan_Let Me Tell You What I Mean</v>
      </c>
      <c r="AM1131" s="2" t="str">
        <f>Table_Books[[#This Row],[Title]]&amp;" by "&amp;Table_Books[[#This Row],[Author]]</f>
        <v>Let Me Tell You What I Mean by Didion, Joan</v>
      </c>
    </row>
    <row r="1132" spans="1:41" ht="29" x14ac:dyDescent="0.35">
      <c r="A1132" s="7" t="str">
        <f>"B-" &amp; UPPER(TRIM(Table_Books[[#This Row],[Title]])) &amp; "|" &amp; UPPER(TRIM(Table_Books[[#This Row],[Author]]))</f>
        <v>B-PLAY IT AS IT LAYS|DIDION, JOAN</v>
      </c>
      <c r="B1132" s="28" t="str">
        <f>IF(COUNTIFS(Table_Books[Hash_ID],Table_Books[[#This Row],[Hash_ID]])&gt;1,"Y","N")</f>
        <v>N</v>
      </c>
      <c r="C1132" s="2" t="s">
        <v>1885</v>
      </c>
      <c r="D1132" s="2" t="s">
        <v>1952</v>
      </c>
      <c r="G1132" s="12">
        <v>1970</v>
      </c>
      <c r="H1132" s="12"/>
      <c r="I1132" s="8"/>
      <c r="J1132" s="12"/>
      <c r="K1132" s="12"/>
      <c r="L1132" s="2">
        <v>240</v>
      </c>
      <c r="M1132" s="2" t="s">
        <v>2010</v>
      </c>
      <c r="O1132" s="33"/>
      <c r="P1132" s="10"/>
      <c r="Q1132" s="10" t="s">
        <v>1860</v>
      </c>
      <c r="R1132" s="10"/>
      <c r="S1132" s="10"/>
      <c r="T1132" s="10" t="s">
        <v>1860</v>
      </c>
      <c r="U1132" s="10" t="s">
        <v>1860</v>
      </c>
      <c r="V1132" s="10"/>
      <c r="W1132" s="10"/>
      <c r="X1132" s="10"/>
      <c r="Y1132" s="10"/>
      <c r="Z1132" s="10"/>
      <c r="AA1132" s="10"/>
      <c r="AB1132" s="10"/>
      <c r="AC1132" s="2" t="s">
        <v>1824</v>
      </c>
      <c r="AE1132" s="12">
        <f>IFERROR(FLOOR(Table_Books[[#This Row],[Published_Date]],10), 0)</f>
        <v>1970</v>
      </c>
      <c r="AF1132" s="2">
        <f>IFERROR(CEILING(VALUE(LEFT(Table_Books[[#This Row],[Published_Date]],FIND("-",Table_Books[[#This Row],[Published_Date]]&amp;"-")-1))/100, 1), 0)</f>
        <v>20</v>
      </c>
      <c r="AK1132" s="2" t="str">
        <f>Table_Books[[#This Row],[Title]]&amp;"_"&amp;Table_Books[[#This Row],[Author]]</f>
        <v>Play It As It Lays_Didion, Joan</v>
      </c>
      <c r="AL1132" s="2" t="str">
        <f>Table_Books[[#This Row],[Author]]&amp;"_"&amp;Table_Books[[#This Row],[Title]]</f>
        <v>Didion, Joan_Play It As It Lays</v>
      </c>
      <c r="AM1132" s="2" t="str">
        <f>Table_Books[[#This Row],[Title]]&amp;" by "&amp;Table_Books[[#This Row],[Author]]</f>
        <v>Play It As It Lays by Didion, Joan</v>
      </c>
    </row>
    <row r="1133" spans="1:41" x14ac:dyDescent="0.35">
      <c r="A1133" s="7" t="str">
        <f>"B-" &amp; UPPER(TRIM(Table_Books[[#This Row],[Title]])) &amp; "|" &amp; UPPER(TRIM(Table_Books[[#This Row],[Author]]))</f>
        <v>B-SLOUCHING TOWARDS BETHLEHEM|DIDION, JOAN</v>
      </c>
      <c r="B1133" s="28" t="str">
        <f>IF(COUNTIFS(Table_Books[Hash_ID],Table_Books[[#This Row],[Hash_ID]])&gt;1,"Y","N")</f>
        <v>N</v>
      </c>
      <c r="C1133" s="2" t="s">
        <v>5854</v>
      </c>
      <c r="D1133" s="2" t="s">
        <v>1952</v>
      </c>
      <c r="G1133" s="12"/>
      <c r="H1133" s="12"/>
      <c r="I1133" s="8"/>
      <c r="J1133" s="12"/>
      <c r="K1133" s="12"/>
      <c r="O1133" s="33"/>
      <c r="P1133" s="10"/>
      <c r="Q1133" s="10" t="s">
        <v>1860</v>
      </c>
      <c r="R1133" s="10"/>
      <c r="S1133" s="10"/>
      <c r="T1133" s="10" t="s">
        <v>1860</v>
      </c>
      <c r="U1133" s="10" t="s">
        <v>1860</v>
      </c>
      <c r="V1133" s="10"/>
      <c r="W1133" s="10"/>
      <c r="X1133" s="10"/>
      <c r="Y1133" s="10"/>
      <c r="Z1133" s="10"/>
      <c r="AA1133" s="10"/>
      <c r="AB1133" s="10"/>
      <c r="AE1133" s="12">
        <f>IFERROR(FLOOR(Table_Books[[#This Row],[Published_Date]],10), 0)</f>
        <v>0</v>
      </c>
      <c r="AF1133" s="2">
        <f>IFERROR(CEILING(VALUE(LEFT(Table_Books[[#This Row],[Published_Date]],FIND("-",Table_Books[[#This Row],[Published_Date]]&amp;"-")-1))/100, 1), 0)</f>
        <v>0</v>
      </c>
      <c r="AK1133" s="2" t="str">
        <f>Table_Books[[#This Row],[Title]]&amp;"_"&amp;Table_Books[[#This Row],[Author]]</f>
        <v>Slouching Towards Bethlehem_Didion, Joan</v>
      </c>
      <c r="AL1133" s="2" t="str">
        <f>Table_Books[[#This Row],[Author]]&amp;"_"&amp;Table_Books[[#This Row],[Title]]</f>
        <v>Didion, Joan_Slouching Towards Bethlehem</v>
      </c>
      <c r="AM1133" s="2" t="str">
        <f>Table_Books[[#This Row],[Title]]&amp;" by "&amp;Table_Books[[#This Row],[Author]]</f>
        <v>Slouching Towards Bethlehem by Didion, Joan</v>
      </c>
    </row>
    <row r="1134" spans="1:41" x14ac:dyDescent="0.35">
      <c r="A1134" s="7" t="str">
        <f>"B-" &amp; UPPER(TRIM(Table_Books[[#This Row],[Title]])) &amp; "|" &amp; UPPER(TRIM(Table_Books[[#This Row],[Author]]))</f>
        <v>B-THE WHITE ALBUM|DIDION, JOAN</v>
      </c>
      <c r="B1134" s="28" t="str">
        <f>IF(COUNTIFS(Table_Books[Hash_ID],Table_Books[[#This Row],[Hash_ID]])&gt;1,"Y","N")</f>
        <v>N</v>
      </c>
      <c r="C1134" s="2" t="s">
        <v>5853</v>
      </c>
      <c r="D1134" s="2" t="s">
        <v>1952</v>
      </c>
      <c r="G1134" s="12"/>
      <c r="H1134" s="12"/>
      <c r="I1134" s="8"/>
      <c r="J1134" s="12"/>
      <c r="K1134" s="12"/>
      <c r="O1134" s="33"/>
      <c r="P1134" s="10"/>
      <c r="Q1134" s="10" t="s">
        <v>1860</v>
      </c>
      <c r="R1134" s="10"/>
      <c r="S1134" s="10"/>
      <c r="T1134" s="10" t="s">
        <v>1860</v>
      </c>
      <c r="U1134" s="10" t="s">
        <v>1860</v>
      </c>
      <c r="V1134" s="10"/>
      <c r="W1134" s="10"/>
      <c r="X1134" s="10"/>
      <c r="Y1134" s="10"/>
      <c r="Z1134" s="10"/>
      <c r="AA1134" s="10"/>
      <c r="AB1134" s="10"/>
      <c r="AE1134" s="12">
        <f>IFERROR(FLOOR(Table_Books[[#This Row],[Published_Date]],10), 0)</f>
        <v>0</v>
      </c>
      <c r="AF1134" s="2">
        <f>IFERROR(CEILING(VALUE(LEFT(Table_Books[[#This Row],[Published_Date]],FIND("-",Table_Books[[#This Row],[Published_Date]]&amp;"-")-1))/100, 1), 0)</f>
        <v>0</v>
      </c>
      <c r="AK1134" s="2" t="str">
        <f>Table_Books[[#This Row],[Title]]&amp;"_"&amp;Table_Books[[#This Row],[Author]]</f>
        <v>The White Album_Didion, Joan</v>
      </c>
      <c r="AL1134" s="2" t="str">
        <f>Table_Books[[#This Row],[Author]]&amp;"_"&amp;Table_Books[[#This Row],[Title]]</f>
        <v>Didion, Joan_The White Album</v>
      </c>
      <c r="AM1134" s="2" t="str">
        <f>Table_Books[[#This Row],[Title]]&amp;" by "&amp;Table_Books[[#This Row],[Author]]</f>
        <v>The White Album by Didion, Joan</v>
      </c>
    </row>
    <row r="1135" spans="1:41" ht="29" x14ac:dyDescent="0.35">
      <c r="A1135" s="7" t="str">
        <f>"B-" &amp; UPPER(TRIM(Table_Books[[#This Row],[Title]])) &amp; "|" &amp; UPPER(TRIM(Table_Books[[#This Row],[Author]]))</f>
        <v>B-THE YEAR OF MAGICAL THINKING|DIDION, JOAN</v>
      </c>
      <c r="B1135" s="28" t="str">
        <f>IF(COUNTIFS(Table_Books[Hash_ID],Table_Books[[#This Row],[Hash_ID]])&gt;1,"Y","N")</f>
        <v>N</v>
      </c>
      <c r="C1135" s="2" t="s">
        <v>2430</v>
      </c>
      <c r="D1135" s="2" t="s">
        <v>1952</v>
      </c>
      <c r="G1135" s="12">
        <v>2005</v>
      </c>
      <c r="H1135" s="12"/>
      <c r="I1135" s="8"/>
      <c r="J1135" s="12"/>
      <c r="K1135" s="12"/>
      <c r="L1135" s="2">
        <v>240</v>
      </c>
      <c r="M1135" s="2" t="s">
        <v>2512</v>
      </c>
      <c r="O1135" s="33"/>
      <c r="P1135" s="10"/>
      <c r="Q1135" s="10" t="s">
        <v>1860</v>
      </c>
      <c r="R1135" s="10"/>
      <c r="S1135" s="10"/>
      <c r="T1135" s="10" t="s">
        <v>1860</v>
      </c>
      <c r="U1135" s="10" t="s">
        <v>1860</v>
      </c>
      <c r="V1135" s="10"/>
      <c r="W1135" s="10"/>
      <c r="X1135" s="10"/>
      <c r="Y1135" s="10"/>
      <c r="Z1135" s="10"/>
      <c r="AA1135" s="10"/>
      <c r="AB1135" s="10"/>
      <c r="AE1135" s="12">
        <f>IFERROR(FLOOR(Table_Books[[#This Row],[Published_Date]],10), 0)</f>
        <v>2000</v>
      </c>
      <c r="AF1135" s="2">
        <f>IFERROR(CEILING(VALUE(LEFT(Table_Books[[#This Row],[Published_Date]],FIND("-",Table_Books[[#This Row],[Published_Date]]&amp;"-")-1))/100, 1), 0)</f>
        <v>21</v>
      </c>
      <c r="AK1135" s="2" t="str">
        <f>Table_Books[[#This Row],[Title]]&amp;"_"&amp;Table_Books[[#This Row],[Author]]</f>
        <v>The Year of Magical Thinking_Didion, Joan</v>
      </c>
      <c r="AL1135" s="2" t="str">
        <f>Table_Books[[#This Row],[Author]]&amp;"_"&amp;Table_Books[[#This Row],[Title]]</f>
        <v>Didion, Joan_The Year of Magical Thinking</v>
      </c>
      <c r="AM1135" s="2" t="str">
        <f>Table_Books[[#This Row],[Title]]&amp;" by "&amp;Table_Books[[#This Row],[Author]]</f>
        <v>The Year of Magical Thinking by Didion, Joan</v>
      </c>
    </row>
    <row r="1136" spans="1:41" x14ac:dyDescent="0.35">
      <c r="A1136" s="7" t="str">
        <f>"B-" &amp; UPPER(TRIM(Table_Books[[#This Row],[Title]])) &amp; "|" &amp; UPPER(TRIM(Table_Books[[#This Row],[Author]]))</f>
        <v>B-ABSTRACT ART|DIETMAR ELGER</v>
      </c>
      <c r="B1136" s="28" t="str">
        <f>IF(COUNTIFS(Table_Books[Hash_ID],Table_Books[[#This Row],[Hash_ID]])&gt;1,"Y","N")</f>
        <v>N</v>
      </c>
      <c r="C1136" s="2" t="s">
        <v>15985</v>
      </c>
      <c r="D1136" s="43" t="s">
        <v>15986</v>
      </c>
      <c r="G1136" s="12"/>
      <c r="H1136" s="12"/>
      <c r="I1136" s="8" t="s">
        <v>13553</v>
      </c>
      <c r="J1136" s="12"/>
      <c r="K1136" s="12"/>
      <c r="O1136" s="33"/>
      <c r="P1136" s="10"/>
      <c r="Q1136" s="10" t="s">
        <v>1860</v>
      </c>
      <c r="R1136" s="10"/>
      <c r="S1136" s="10"/>
      <c r="T1136" s="10" t="s">
        <v>1860</v>
      </c>
      <c r="U1136" s="10" t="s">
        <v>1860</v>
      </c>
      <c r="V1136" s="10"/>
      <c r="W1136" s="10"/>
      <c r="X1136" s="10"/>
      <c r="Y1136" s="10"/>
      <c r="Z1136" s="10"/>
      <c r="AA1136" s="10"/>
      <c r="AB1136" s="10"/>
      <c r="AE1136" s="12">
        <f>IFERROR(FLOOR(Table_Books[[#This Row],[Published_Date]],10), 0)</f>
        <v>0</v>
      </c>
      <c r="AF1136" s="2">
        <f>IFERROR(CEILING(VALUE(LEFT(Table_Books[[#This Row],[Published_Date]],FIND("-",Table_Books[[#This Row],[Published_Date]]&amp;"-")-1))/100, 1), 0)</f>
        <v>0</v>
      </c>
      <c r="AK1136" s="2" t="str">
        <f>Table_Books[[#This Row],[Title]]&amp;"_"&amp;Table_Books[[#This Row],[Author]]</f>
        <v>Abstract Art_Dietmar Elger</v>
      </c>
      <c r="AL1136" s="2" t="str">
        <f>Table_Books[[#This Row],[Author]]&amp;"_"&amp;Table_Books[[#This Row],[Title]]</f>
        <v>Dietmar Elger_Abstract Art</v>
      </c>
      <c r="AM1136" s="2" t="str">
        <f>Table_Books[[#This Row],[Title]]&amp;" by "&amp;Table_Books[[#This Row],[Author]]</f>
        <v>Abstract Art by Dietmar Elger</v>
      </c>
    </row>
    <row r="1137" spans="1:41" ht="29" x14ac:dyDescent="0.35">
      <c r="A1137" s="7" t="str">
        <f>"B-" &amp; UPPER(TRIM(Table_Books[[#This Row],[Title]])) &amp; "|" &amp; UPPER(TRIM(Table_Books[[#This Row],[Author]]))</f>
        <v>B-DIOGENES THE CYNIC: SAYINGS AND ANECDOTES, WITH OTHER POPULAR MORALISTS|DIOGENES OF SINOPE</v>
      </c>
      <c r="B1137" s="28" t="str">
        <f>IF(COUNTIFS(Table_Books[Hash_ID],Table_Books[[#This Row],[Hash_ID]])&gt;1,"Y","N")</f>
        <v>N</v>
      </c>
      <c r="C1137" s="2" t="s">
        <v>6607</v>
      </c>
      <c r="D1137" s="2" t="s">
        <v>6608</v>
      </c>
      <c r="G1137" s="12"/>
      <c r="H1137" s="12"/>
      <c r="I1137" s="8"/>
      <c r="J1137" s="12"/>
      <c r="K1137" s="12"/>
      <c r="O1137" s="33"/>
      <c r="P1137" s="10"/>
      <c r="Q1137" s="10" t="s">
        <v>1860</v>
      </c>
      <c r="R1137" s="10"/>
      <c r="S1137" s="10"/>
      <c r="T1137" s="10" t="s">
        <v>1860</v>
      </c>
      <c r="U1137" s="10" t="s">
        <v>1860</v>
      </c>
      <c r="V1137" s="10"/>
      <c r="W1137" s="10"/>
      <c r="X1137" s="10"/>
      <c r="Y1137" s="10"/>
      <c r="Z1137" s="10"/>
      <c r="AA1137" s="10"/>
      <c r="AB1137" s="10"/>
      <c r="AE1137" s="12">
        <f>IFERROR(FLOOR(Table_Books[[#This Row],[Published_Date]],10), 0)</f>
        <v>0</v>
      </c>
      <c r="AF1137" s="2">
        <f>IFERROR(CEILING(VALUE(LEFT(Table_Books[[#This Row],[Published_Date]],FIND("-",Table_Books[[#This Row],[Published_Date]]&amp;"-")-1))/100, 1), 0)</f>
        <v>0</v>
      </c>
      <c r="AK1137" s="2" t="str">
        <f>Table_Books[[#This Row],[Title]]&amp;"_"&amp;Table_Books[[#This Row],[Author]]</f>
        <v>Diogenes the Cynic: Sayings and Anecdotes, with Other Popular Moralists_Diogenes of Sinope</v>
      </c>
      <c r="AL1137" s="2" t="str">
        <f>Table_Books[[#This Row],[Author]]&amp;"_"&amp;Table_Books[[#This Row],[Title]]</f>
        <v>Diogenes of Sinope_Diogenes the Cynic: Sayings and Anecdotes, with Other Popular Moralists</v>
      </c>
      <c r="AM1137" s="2" t="str">
        <f>Table_Books[[#This Row],[Title]]&amp;" by "&amp;Table_Books[[#This Row],[Author]]</f>
        <v>Diogenes the Cynic: Sayings and Anecdotes, with Other Popular Moralists by Diogenes of Sinope</v>
      </c>
    </row>
    <row r="1138" spans="1:41" ht="43.5" x14ac:dyDescent="0.35">
      <c r="A1138" s="7" t="str">
        <f>"B-" &amp; UPPER(TRIM(Table_Books[[#This Row],[Title]])) &amp; "|" &amp; UPPER(TRIM(Table_Books[[#This Row],[Author]]))</f>
        <v>B-DEATHLY STILL (PHOTOS OF NAZI CONCENTRATION CAMPS)|DIRK REINARTZ</v>
      </c>
      <c r="B1138" s="28" t="str">
        <f>IF(COUNTIFS(Table_Books[Hash_ID],Table_Books[[#This Row],[Hash_ID]])&gt;1,"Y","N")</f>
        <v>N</v>
      </c>
      <c r="C1138" s="2" t="s">
        <v>16048</v>
      </c>
      <c r="D1138" s="43" t="s">
        <v>16049</v>
      </c>
      <c r="G1138" s="12"/>
      <c r="H1138" s="12"/>
      <c r="I1138" s="8" t="s">
        <v>16076</v>
      </c>
      <c r="J1138" s="12"/>
      <c r="K1138" s="12"/>
      <c r="O1138" s="33"/>
      <c r="P1138" s="10"/>
      <c r="Q1138" s="10" t="s">
        <v>1860</v>
      </c>
      <c r="R1138" s="10"/>
      <c r="S1138" s="10"/>
      <c r="T1138" s="10" t="s">
        <v>1860</v>
      </c>
      <c r="U1138" s="10" t="s">
        <v>1860</v>
      </c>
      <c r="V1138" s="10"/>
      <c r="W1138" s="10"/>
      <c r="X1138" s="10"/>
      <c r="Y1138" s="10"/>
      <c r="Z1138" s="10"/>
      <c r="AA1138" s="10"/>
      <c r="AB1138" s="10"/>
      <c r="AE1138" s="12">
        <f>IFERROR(FLOOR(Table_Books[[#This Row],[Published_Date]],10), 0)</f>
        <v>0</v>
      </c>
      <c r="AF1138" s="2">
        <f>IFERROR(CEILING(VALUE(LEFT(Table_Books[[#This Row],[Published_Date]],FIND("-",Table_Books[[#This Row],[Published_Date]]&amp;"-")-1))/100, 1), 0)</f>
        <v>0</v>
      </c>
      <c r="AJ1138" s="2" t="s">
        <v>16089</v>
      </c>
      <c r="AK1138" s="2" t="str">
        <f>Table_Books[[#This Row],[Title]]&amp;"_"&amp;Table_Books[[#This Row],[Author]]</f>
        <v>Deathly Still (Photos of Nazi Concentration Camps)_Dirk Reinartz</v>
      </c>
      <c r="AL1138" s="2" t="str">
        <f>Table_Books[[#This Row],[Author]]&amp;"_"&amp;Table_Books[[#This Row],[Title]]</f>
        <v>Dirk Reinartz_Deathly Still (Photos of Nazi Concentration Camps)</v>
      </c>
      <c r="AM1138" s="2" t="str">
        <f>Table_Books[[#This Row],[Title]]&amp;" by "&amp;Table_Books[[#This Row],[Author]]</f>
        <v>Deathly Still (Photos of Nazi Concentration Camps) by Dirk Reinartz</v>
      </c>
    </row>
    <row r="1139" spans="1:41" x14ac:dyDescent="0.35">
      <c r="A1139" s="7" t="str">
        <f>"B-" &amp; UPPER(TRIM(Table_Books[[#This Row],[Title]])) &amp; "|" &amp; UPPER(TRIM(Table_Books[[#This Row],[Author]]))</f>
        <v>B-THE COPENHAGEN TRILOGY|DITLEVSEN, TOVE</v>
      </c>
      <c r="B1139" s="28" t="str">
        <f>IF(COUNTIFS(Table_Books[Hash_ID],Table_Books[[#This Row],[Hash_ID]])&gt;1,"Y","N")</f>
        <v>N</v>
      </c>
      <c r="C1139" s="2" t="s">
        <v>6438</v>
      </c>
      <c r="D1139" s="2" t="s">
        <v>6790</v>
      </c>
      <c r="G1139" s="12"/>
      <c r="H1139" s="12"/>
      <c r="I1139" s="8"/>
      <c r="J1139" s="12"/>
      <c r="K1139" s="12"/>
      <c r="O1139" s="33"/>
      <c r="P1139" s="10"/>
      <c r="Q1139" s="10" t="s">
        <v>1860</v>
      </c>
      <c r="R1139" s="10"/>
      <c r="S1139" s="10"/>
      <c r="T1139" s="10" t="s">
        <v>1860</v>
      </c>
      <c r="U1139" s="10" t="s">
        <v>1860</v>
      </c>
      <c r="V1139" s="10"/>
      <c r="W1139" s="10"/>
      <c r="X1139" s="10"/>
      <c r="Y1139" s="10"/>
      <c r="Z1139" s="10"/>
      <c r="AA1139" s="10"/>
      <c r="AB1139" s="10"/>
      <c r="AE1139" s="12">
        <f>IFERROR(FLOOR(Table_Books[[#This Row],[Published_Date]],10), 0)</f>
        <v>0</v>
      </c>
      <c r="AF1139" s="2">
        <f>IFERROR(CEILING(VALUE(LEFT(Table_Books[[#This Row],[Published_Date]],FIND("-",Table_Books[[#This Row],[Published_Date]]&amp;"-")-1))/100, 1), 0)</f>
        <v>0</v>
      </c>
      <c r="AK1139" s="2" t="str">
        <f>Table_Books[[#This Row],[Title]]&amp;"_"&amp;Table_Books[[#This Row],[Author]]</f>
        <v>The Copenhagen Trilogy_Ditlevsen, Tove</v>
      </c>
      <c r="AL1139" s="2" t="str">
        <f>Table_Books[[#This Row],[Author]]&amp;"_"&amp;Table_Books[[#This Row],[Title]]</f>
        <v>Ditlevsen, Tove_The Copenhagen Trilogy</v>
      </c>
      <c r="AM1139" s="2" t="str">
        <f>Table_Books[[#This Row],[Title]]&amp;" by "&amp;Table_Books[[#This Row],[Author]]</f>
        <v>The Copenhagen Trilogy by Ditlevsen, Tove</v>
      </c>
    </row>
    <row r="1140" spans="1:41" x14ac:dyDescent="0.35">
      <c r="A1140" s="7" t="str">
        <f>"B-" &amp; UPPER(TRIM(Table_Books[[#This Row],[Title]])) &amp; "|" &amp; UPPER(TRIM(Table_Books[[#This Row],[Author]]))</f>
        <v>B-THE SUMMER BOOK|DITLEVSEN, TOVE</v>
      </c>
      <c r="B1140" s="28" t="str">
        <f>IF(COUNTIFS(Table_Books[Hash_ID],Table_Books[[#This Row],[Hash_ID]])&gt;1,"Y","N")</f>
        <v>N</v>
      </c>
      <c r="C1140" s="2" t="s">
        <v>7011</v>
      </c>
      <c r="D1140" s="2" t="s">
        <v>6790</v>
      </c>
      <c r="G1140" s="12"/>
      <c r="H1140" s="12"/>
      <c r="I1140" s="8"/>
      <c r="J1140" s="12"/>
      <c r="K1140" s="12"/>
      <c r="O1140" s="33"/>
      <c r="P1140" s="10"/>
      <c r="Q1140" s="10" t="s">
        <v>1860</v>
      </c>
      <c r="R1140" s="10"/>
      <c r="S1140" s="10"/>
      <c r="T1140" s="10" t="s">
        <v>1860</v>
      </c>
      <c r="U1140" s="10" t="s">
        <v>1860</v>
      </c>
      <c r="V1140" s="10"/>
      <c r="W1140" s="10"/>
      <c r="X1140" s="10"/>
      <c r="Y1140" s="10"/>
      <c r="Z1140" s="10"/>
      <c r="AA1140" s="10"/>
      <c r="AB1140" s="10"/>
      <c r="AE1140" s="12">
        <f>IFERROR(FLOOR(Table_Books[[#This Row],[Published_Date]],10), 0)</f>
        <v>0</v>
      </c>
      <c r="AF1140" s="2">
        <f>IFERROR(CEILING(VALUE(LEFT(Table_Books[[#This Row],[Published_Date]],FIND("-",Table_Books[[#This Row],[Published_Date]]&amp;"-")-1))/100, 1), 0)</f>
        <v>0</v>
      </c>
      <c r="AK1140" s="2" t="str">
        <f>Table_Books[[#This Row],[Title]]&amp;"_"&amp;Table_Books[[#This Row],[Author]]</f>
        <v>The Summer Book_Ditlevsen, Tove</v>
      </c>
      <c r="AL1140" s="2" t="str">
        <f>Table_Books[[#This Row],[Author]]&amp;"_"&amp;Table_Books[[#This Row],[Title]]</f>
        <v>Ditlevsen, Tove_The Summer Book</v>
      </c>
      <c r="AM1140" s="2" t="str">
        <f>Table_Books[[#This Row],[Title]]&amp;" by "&amp;Table_Books[[#This Row],[Author]]</f>
        <v>The Summer Book by Ditlevsen, Tove</v>
      </c>
    </row>
    <row r="1141" spans="1:41" ht="29" x14ac:dyDescent="0.35">
      <c r="A1141" s="7" t="str">
        <f>"B-" &amp; UPPER(TRIM(Table_Books[[#This Row],[Title]])) &amp; "|" &amp; UPPER(TRIM(Table_Books[[#This Row],[Author]]))</f>
        <v>B-BERLIN ALEXANDERPLATZ|DÖBLIN, ALFRED</v>
      </c>
      <c r="B1141" s="28" t="str">
        <f>IF(COUNTIFS(Table_Books[Hash_ID],Table_Books[[#This Row],[Hash_ID]])&gt;1,"Y","N")</f>
        <v>N</v>
      </c>
      <c r="C1141" s="2" t="s">
        <v>1892</v>
      </c>
      <c r="D1141" s="2" t="s">
        <v>1956</v>
      </c>
      <c r="G1141" s="12">
        <v>1929</v>
      </c>
      <c r="H1141" s="12"/>
      <c r="I1141" s="8"/>
      <c r="J1141" s="12"/>
      <c r="K1141" s="12"/>
      <c r="L1141" s="2">
        <v>480</v>
      </c>
      <c r="M1141" s="2" t="s">
        <v>2017</v>
      </c>
      <c r="O1141" s="33">
        <v>4</v>
      </c>
      <c r="P1141" s="10"/>
      <c r="Q1141" s="10" t="s">
        <v>1860</v>
      </c>
      <c r="R1141" s="10"/>
      <c r="S1141" s="10"/>
      <c r="T1141" s="10" t="s">
        <v>1860</v>
      </c>
      <c r="U1141" s="10" t="s">
        <v>1860</v>
      </c>
      <c r="V1141" s="10" t="s">
        <v>1824</v>
      </c>
      <c r="W1141" s="10"/>
      <c r="X1141" s="10"/>
      <c r="Y1141" s="10"/>
      <c r="Z1141" s="10"/>
      <c r="AA1141" s="10"/>
      <c r="AB1141" s="10"/>
      <c r="AC1141" s="2" t="s">
        <v>1824</v>
      </c>
      <c r="AE1141" s="12">
        <f>IFERROR(FLOOR(Table_Books[[#This Row],[Published_Date]],10), 0)</f>
        <v>1920</v>
      </c>
      <c r="AF1141" s="2">
        <f>IFERROR(CEILING(VALUE(LEFT(Table_Books[[#This Row],[Published_Date]],FIND("-",Table_Books[[#This Row],[Published_Date]]&amp;"-")-1))/100, 1), 0)</f>
        <v>20</v>
      </c>
      <c r="AH1141" s="2" t="s">
        <v>21600</v>
      </c>
      <c r="AK1141" s="2" t="str">
        <f>Table_Books[[#This Row],[Title]]&amp;"_"&amp;Table_Books[[#This Row],[Author]]</f>
        <v>Berlin Alexanderplatz_Döblin, Alfred</v>
      </c>
      <c r="AL1141" s="2" t="str">
        <f>Table_Books[[#This Row],[Author]]&amp;"_"&amp;Table_Books[[#This Row],[Title]]</f>
        <v>Döblin, Alfred_Berlin Alexanderplatz</v>
      </c>
      <c r="AM1141" s="2" t="str">
        <f>Table_Books[[#This Row],[Title]]&amp;" by "&amp;Table_Books[[#This Row],[Author]]</f>
        <v>Berlin Alexanderplatz by Döblin, Alfred</v>
      </c>
    </row>
    <row r="1142" spans="1:41" ht="43.5" x14ac:dyDescent="0.35">
      <c r="A1142" s="7" t="str">
        <f>"B-" &amp; UPPER(TRIM(Table_Books[[#This Row],[Title]])) &amp; "|" &amp; UPPER(TRIM(Table_Books[[#This Row],[Author]]))</f>
        <v>B-THE TOWN OF N|DOBYCHIN, LEONID</v>
      </c>
      <c r="B1142" s="28" t="str">
        <f>IF(COUNTIFS(Table_Books[Hash_ID],Table_Books[[#This Row],[Hash_ID]])&gt;1,"Y","N")</f>
        <v>N</v>
      </c>
      <c r="C1142" s="2" t="s">
        <v>5390</v>
      </c>
      <c r="D1142" s="2" t="s">
        <v>5391</v>
      </c>
      <c r="G1142" s="12">
        <v>1935</v>
      </c>
      <c r="H1142" s="12"/>
      <c r="I1142" s="8"/>
      <c r="J1142" s="12"/>
      <c r="K1142" s="12"/>
      <c r="L1142" s="2">
        <v>192</v>
      </c>
      <c r="M1142" s="2" t="s">
        <v>5453</v>
      </c>
      <c r="O1142" s="33"/>
      <c r="P1142" s="10"/>
      <c r="Q1142" s="10" t="s">
        <v>1860</v>
      </c>
      <c r="R1142" s="10"/>
      <c r="S1142" s="10"/>
      <c r="T1142" s="10" t="s">
        <v>1860</v>
      </c>
      <c r="U1142" s="10" t="s">
        <v>1860</v>
      </c>
      <c r="V1142" s="10"/>
      <c r="W1142" s="10"/>
      <c r="X1142" s="10"/>
      <c r="Y1142" s="10"/>
      <c r="Z1142" s="10"/>
      <c r="AA1142" s="10"/>
      <c r="AB1142" s="10"/>
      <c r="AE1142" s="12">
        <f>IFERROR(FLOOR(Table_Books[[#This Row],[Published_Date]],10), 0)</f>
        <v>1930</v>
      </c>
      <c r="AF1142" s="2">
        <f>IFERROR(CEILING(VALUE(LEFT(Table_Books[[#This Row],[Published_Date]],FIND("-",Table_Books[[#This Row],[Published_Date]]&amp;"-")-1))/100, 1), 0)</f>
        <v>20</v>
      </c>
      <c r="AK1142" s="2" t="str">
        <f>Table_Books[[#This Row],[Title]]&amp;"_"&amp;Table_Books[[#This Row],[Author]]</f>
        <v>The Town of N_Dobychin, Leonid</v>
      </c>
      <c r="AL1142" s="2" t="str">
        <f>Table_Books[[#This Row],[Author]]&amp;"_"&amp;Table_Books[[#This Row],[Title]]</f>
        <v>Dobychin, Leonid_The Town of N</v>
      </c>
      <c r="AM1142" s="2" t="str">
        <f>Table_Books[[#This Row],[Title]]&amp;" by "&amp;Table_Books[[#This Row],[Author]]</f>
        <v>The Town of N by Dobychin, Leonid</v>
      </c>
    </row>
    <row r="1143" spans="1:41" x14ac:dyDescent="0.35">
      <c r="A1143" s="7" t="str">
        <f>"B-" &amp; UPPER(TRIM(Table_Books[[#This Row],[Title]])) &amp; "|" &amp; UPPER(TRIM(Table_Books[[#This Row],[Author]]))</f>
        <v>B-HANNIBAL|DODGE, THEODORE AYRAULT</v>
      </c>
      <c r="B1143" s="28" t="str">
        <f>IF(COUNTIFS(Table_Books[Hash_ID],Table_Books[[#This Row],[Hash_ID]])&gt;1,"Y","N")</f>
        <v>N</v>
      </c>
      <c r="C1143" s="2" t="s">
        <v>6707</v>
      </c>
      <c r="D1143" s="2" t="s">
        <v>6710</v>
      </c>
      <c r="G1143" s="12"/>
      <c r="H1143" s="12"/>
      <c r="I1143" s="8"/>
      <c r="J1143" s="12"/>
      <c r="K1143" s="12"/>
      <c r="O1143" s="33"/>
      <c r="P1143" s="10"/>
      <c r="Q1143" s="10" t="s">
        <v>1860</v>
      </c>
      <c r="R1143" s="10"/>
      <c r="S1143" s="10"/>
      <c r="T1143" s="10" t="s">
        <v>1860</v>
      </c>
      <c r="U1143" s="10" t="s">
        <v>1860</v>
      </c>
      <c r="V1143" s="10"/>
      <c r="W1143" s="10"/>
      <c r="X1143" s="10"/>
      <c r="Y1143" s="10"/>
      <c r="Z1143" s="10"/>
      <c r="AA1143" s="10"/>
      <c r="AB1143" s="10"/>
      <c r="AE1143" s="12">
        <f>IFERROR(FLOOR(Table_Books[[#This Row],[Published_Date]],10), 0)</f>
        <v>0</v>
      </c>
      <c r="AF1143" s="2">
        <f>IFERROR(CEILING(VALUE(LEFT(Table_Books[[#This Row],[Published_Date]],FIND("-",Table_Books[[#This Row],[Published_Date]]&amp;"-")-1))/100, 1), 0)</f>
        <v>0</v>
      </c>
      <c r="AK1143" s="2" t="str">
        <f>Table_Books[[#This Row],[Title]]&amp;"_"&amp;Table_Books[[#This Row],[Author]]</f>
        <v>Hannibal_Dodge, Theodore Ayrault</v>
      </c>
      <c r="AL1143" s="2" t="str">
        <f>Table_Books[[#This Row],[Author]]&amp;"_"&amp;Table_Books[[#This Row],[Title]]</f>
        <v>Dodge, Theodore Ayrault_Hannibal</v>
      </c>
      <c r="AM1143" s="2" t="str">
        <f>Table_Books[[#This Row],[Title]]&amp;" by "&amp;Table_Books[[#This Row],[Author]]</f>
        <v>Hannibal by Dodge, Theodore Ayrault</v>
      </c>
    </row>
    <row r="1144" spans="1:41" ht="43.5" x14ac:dyDescent="0.35">
      <c r="A1144" s="7" t="str">
        <f>"B-" &amp; UPPER(TRIM(Table_Books[[#This Row],[Title]])) &amp; "|" &amp; UPPER(TRIM(Table_Books[[#This Row],[Author]]))</f>
        <v>B-DON MCCULLIN|DON MCCULLIN</v>
      </c>
      <c r="B1144" s="28" t="str">
        <f>IF(COUNTIFS(Table_Books[Hash_ID],Table_Books[[#This Row],[Hash_ID]])&gt;1,"Y","N")</f>
        <v>N</v>
      </c>
      <c r="C1144" s="2" t="s">
        <v>16029</v>
      </c>
      <c r="D1144" s="43" t="s">
        <v>16029</v>
      </c>
      <c r="G1144" s="12"/>
      <c r="H1144" s="12"/>
      <c r="I1144" s="8" t="s">
        <v>13553</v>
      </c>
      <c r="J1144" s="12"/>
      <c r="K1144" s="12"/>
      <c r="O1144" s="33"/>
      <c r="P1144" s="10"/>
      <c r="Q1144" s="10" t="s">
        <v>1860</v>
      </c>
      <c r="R1144" s="10"/>
      <c r="S1144" s="10"/>
      <c r="T1144" s="10" t="s">
        <v>1860</v>
      </c>
      <c r="U1144" s="10" t="s">
        <v>1860</v>
      </c>
      <c r="V1144" s="10"/>
      <c r="W1144" s="10"/>
      <c r="X1144" s="10"/>
      <c r="Y1144" s="10"/>
      <c r="Z1144" s="10"/>
      <c r="AA1144" s="10"/>
      <c r="AB1144" s="10"/>
      <c r="AE1144" s="12">
        <f>IFERROR(FLOOR(Table_Books[[#This Row],[Published_Date]],10), 0)</f>
        <v>0</v>
      </c>
      <c r="AF1144" s="2">
        <f>IFERROR(CEILING(VALUE(LEFT(Table_Books[[#This Row],[Published_Date]],FIND("-",Table_Books[[#This Row],[Published_Date]]&amp;"-")-1))/100, 1), 0)</f>
        <v>0</v>
      </c>
      <c r="AJ1144" s="2" t="s">
        <v>16089</v>
      </c>
      <c r="AK1144" s="2" t="str">
        <f>Table_Books[[#This Row],[Title]]&amp;"_"&amp;Table_Books[[#This Row],[Author]]</f>
        <v>Don McCullin_Don McCullin</v>
      </c>
      <c r="AL1144" s="2" t="str">
        <f>Table_Books[[#This Row],[Author]]&amp;"_"&amp;Table_Books[[#This Row],[Title]]</f>
        <v>Don McCullin_Don McCullin</v>
      </c>
      <c r="AM1144" s="2" t="str">
        <f>Table_Books[[#This Row],[Title]]&amp;" by "&amp;Table_Books[[#This Row],[Author]]</f>
        <v>Don McCullin by Don McCullin</v>
      </c>
    </row>
    <row r="1145" spans="1:41" ht="43.5" x14ac:dyDescent="0.35">
      <c r="A1145" s="7" t="str">
        <f>"B-" &amp; UPPER(TRIM(Table_Books[[#This Row],[Title]])) &amp; "|" &amp; UPPER(TRIM(Table_Books[[#This Row],[Author]]))</f>
        <v>B-THE IMPOSSIBLE PEACE|DON MCCULLIN</v>
      </c>
      <c r="B1145" s="28" t="str">
        <f>IF(COUNTIFS(Table_Books[Hash_ID],Table_Books[[#This Row],[Hash_ID]])&gt;1,"Y","N")</f>
        <v>N</v>
      </c>
      <c r="C1145" s="2" t="s">
        <v>16028</v>
      </c>
      <c r="D1145" s="43" t="s">
        <v>16029</v>
      </c>
      <c r="G1145" s="12"/>
      <c r="H1145" s="12"/>
      <c r="I1145" s="8" t="s">
        <v>16074</v>
      </c>
      <c r="J1145" s="12"/>
      <c r="K1145" s="12"/>
      <c r="O1145" s="33"/>
      <c r="P1145" s="10"/>
      <c r="Q1145" s="10" t="s">
        <v>1860</v>
      </c>
      <c r="R1145" s="10"/>
      <c r="S1145" s="10"/>
      <c r="T1145" s="10" t="s">
        <v>1860</v>
      </c>
      <c r="U1145" s="10" t="s">
        <v>1860</v>
      </c>
      <c r="V1145" s="10"/>
      <c r="W1145" s="10"/>
      <c r="X1145" s="10"/>
      <c r="Y1145" s="10"/>
      <c r="Z1145" s="10"/>
      <c r="AA1145" s="10"/>
      <c r="AB1145" s="10"/>
      <c r="AE1145" s="12">
        <f>IFERROR(FLOOR(Table_Books[[#This Row],[Published_Date]],10), 0)</f>
        <v>0</v>
      </c>
      <c r="AF1145" s="2">
        <f>IFERROR(CEILING(VALUE(LEFT(Table_Books[[#This Row],[Published_Date]],FIND("-",Table_Books[[#This Row],[Published_Date]]&amp;"-")-1))/100, 1), 0)</f>
        <v>0</v>
      </c>
      <c r="AJ1145" s="2" t="s">
        <v>16089</v>
      </c>
      <c r="AK1145" s="2" t="str">
        <f>Table_Books[[#This Row],[Title]]&amp;"_"&amp;Table_Books[[#This Row],[Author]]</f>
        <v>The Impossible Peace_Don McCullin</v>
      </c>
      <c r="AL1145" s="2" t="str">
        <f>Table_Books[[#This Row],[Author]]&amp;"_"&amp;Table_Books[[#This Row],[Title]]</f>
        <v>Don McCullin_The Impossible Peace</v>
      </c>
      <c r="AM1145" s="2" t="str">
        <f>Table_Books[[#This Row],[Title]]&amp;" by "&amp;Table_Books[[#This Row],[Author]]</f>
        <v>The Impossible Peace by Don McCullin</v>
      </c>
    </row>
    <row r="1146" spans="1:41" x14ac:dyDescent="0.35">
      <c r="A1146" s="7" t="str">
        <f>"B-" &amp; UPPER(TRIM(Table_Books[[#This Row],[Title]])) &amp; "|" &amp; UPPER(TRIM(Table_Books[[#This Row],[Author]]))</f>
        <v>B-DEVOTIONS UPON EMERGENT OCCASIONS|DONNE, JOHN</v>
      </c>
      <c r="B1146" s="35" t="str">
        <f>IF(COUNTIFS(Table_Books[Hash_ID],Table_Books[[#This Row],[Hash_ID]])&gt;1,"Y","N")</f>
        <v>N</v>
      </c>
      <c r="C1146" s="35" t="s">
        <v>19302</v>
      </c>
      <c r="D1146" s="48" t="s">
        <v>19301</v>
      </c>
      <c r="E1146" s="35"/>
      <c r="F1146" s="35"/>
      <c r="G1146" s="36"/>
      <c r="H1146" s="36"/>
      <c r="I1146" s="37"/>
      <c r="J1146" s="36"/>
      <c r="K1146" s="36"/>
      <c r="L1146" s="35"/>
      <c r="M1146" s="35"/>
      <c r="N1146" s="35"/>
      <c r="O1146" s="38"/>
      <c r="P1146" s="39"/>
      <c r="Q1146" s="10" t="s">
        <v>1860</v>
      </c>
      <c r="R1146" s="39"/>
      <c r="S1146" s="39"/>
      <c r="T1146" s="10" t="s">
        <v>1860</v>
      </c>
      <c r="U1146" s="10" t="s">
        <v>1860</v>
      </c>
      <c r="V1146" s="39"/>
      <c r="W1146" s="39"/>
      <c r="X1146" s="39"/>
      <c r="Y1146" s="39"/>
      <c r="Z1146" s="39"/>
      <c r="AA1146" s="39"/>
      <c r="AB1146" s="39"/>
      <c r="AC1146" s="35"/>
      <c r="AD1146" s="35"/>
      <c r="AE1146" s="36">
        <f>IFERROR(FLOOR(Table_Books[[#This Row],[Published_Date]],10), 0)</f>
        <v>0</v>
      </c>
      <c r="AF1146" s="35">
        <f>IFERROR(CEILING(VALUE(LEFT(Table_Books[[#This Row],[Published_Date]],FIND("-",Table_Books[[#This Row],[Published_Date]]&amp;"-")-1))/100, 1), 0)</f>
        <v>0</v>
      </c>
      <c r="AG1146" s="35"/>
      <c r="AH1146" s="35" t="s">
        <v>21589</v>
      </c>
      <c r="AI1146" s="35"/>
      <c r="AJ1146" s="35"/>
      <c r="AK1146" s="35" t="str">
        <f>Table_Books[[#This Row],[Title]]&amp;"_"&amp;Table_Books[[#This Row],[Author]]</f>
        <v>Devotions upon Emergent Occasions_Donne, John</v>
      </c>
      <c r="AL1146" s="35" t="str">
        <f>Table_Books[[#This Row],[Author]]&amp;"_"&amp;Table_Books[[#This Row],[Title]]</f>
        <v>Donne, John_Devotions upon Emergent Occasions</v>
      </c>
      <c r="AM1146" s="35" t="str">
        <f>Table_Books[[#This Row],[Title]]&amp;" by "&amp;Table_Books[[#This Row],[Author]]</f>
        <v>Devotions upon Emergent Occasions by Donne, John</v>
      </c>
      <c r="AN1146" s="35"/>
      <c r="AO1146" s="35"/>
    </row>
    <row r="1147" spans="1:41" x14ac:dyDescent="0.35">
      <c r="A1147" s="7" t="str">
        <f>"B-" &amp; UPPER(TRIM(Table_Books[[#This Row],[Title]])) &amp; "|" &amp; UPPER(TRIM(Table_Books[[#This Row],[Author]]))</f>
        <v>B-POEMS / HOLY SONNETS / SATIRES|DONNE, JOHN</v>
      </c>
      <c r="B1147" s="35" t="str">
        <f>IF(COUNTIFS(Table_Books[Hash_ID],Table_Books[[#This Row],[Hash_ID]])&gt;1,"Y","N")</f>
        <v>N</v>
      </c>
      <c r="C1147" s="35" t="s">
        <v>19300</v>
      </c>
      <c r="D1147" s="48" t="s">
        <v>19301</v>
      </c>
      <c r="E1147" s="35"/>
      <c r="F1147" s="35"/>
      <c r="G1147" s="36"/>
      <c r="H1147" s="36"/>
      <c r="I1147" s="37"/>
      <c r="J1147" s="36"/>
      <c r="K1147" s="36"/>
      <c r="L1147" s="35"/>
      <c r="M1147" s="35"/>
      <c r="N1147" s="35"/>
      <c r="O1147" s="38"/>
      <c r="P1147" s="39"/>
      <c r="Q1147" s="10" t="s">
        <v>1860</v>
      </c>
      <c r="R1147" s="39"/>
      <c r="S1147" s="39"/>
      <c r="T1147" s="10" t="s">
        <v>1860</v>
      </c>
      <c r="U1147" s="10" t="s">
        <v>1860</v>
      </c>
      <c r="V1147" s="39"/>
      <c r="W1147" s="39"/>
      <c r="X1147" s="39"/>
      <c r="Y1147" s="39"/>
      <c r="Z1147" s="39"/>
      <c r="AA1147" s="39"/>
      <c r="AB1147" s="39"/>
      <c r="AC1147" s="35"/>
      <c r="AD1147" s="35"/>
      <c r="AE1147" s="36">
        <f>IFERROR(FLOOR(Table_Books[[#This Row],[Published_Date]],10), 0)</f>
        <v>0</v>
      </c>
      <c r="AF1147" s="35">
        <f>IFERROR(CEILING(VALUE(LEFT(Table_Books[[#This Row],[Published_Date]],FIND("-",Table_Books[[#This Row],[Published_Date]]&amp;"-")-1))/100, 1), 0)</f>
        <v>0</v>
      </c>
      <c r="AG1147" s="35"/>
      <c r="AH1147" s="35" t="s">
        <v>21589</v>
      </c>
      <c r="AI1147" s="35"/>
      <c r="AJ1147" s="35"/>
      <c r="AK1147" s="35" t="str">
        <f>Table_Books[[#This Row],[Title]]&amp;"_"&amp;Table_Books[[#This Row],[Author]]</f>
        <v>Poems / Holy Sonnets / Satires_Donne, John</v>
      </c>
      <c r="AL1147" s="35" t="str">
        <f>Table_Books[[#This Row],[Author]]&amp;"_"&amp;Table_Books[[#This Row],[Title]]</f>
        <v>Donne, John_Poems / Holy Sonnets / Satires</v>
      </c>
      <c r="AM1147" s="35" t="str">
        <f>Table_Books[[#This Row],[Title]]&amp;" by "&amp;Table_Books[[#This Row],[Author]]</f>
        <v>Poems / Holy Sonnets / Satires by Donne, John</v>
      </c>
      <c r="AN1147" s="35"/>
      <c r="AO1147" s="35"/>
    </row>
    <row r="1148" spans="1:41" ht="43.5" x14ac:dyDescent="0.35">
      <c r="A1148" s="7" t="str">
        <f>"B-" &amp; UPPER(TRIM(Table_Books[[#This Row],[Title]])) &amp; "|" &amp; UPPER(TRIM(Table_Books[[#This Row],[Author]]))</f>
        <v>B-THE OBSCENE BIRD OF NIGHT|DONOSO, JOSÉ</v>
      </c>
      <c r="B1148" s="28" t="str">
        <f>IF(COUNTIFS(Table_Books[Hash_ID],Table_Books[[#This Row],[Hash_ID]])&gt;1,"Y","N")</f>
        <v>N</v>
      </c>
      <c r="C1148" s="2" t="s">
        <v>2413</v>
      </c>
      <c r="D1148" s="2" t="s">
        <v>2412</v>
      </c>
      <c r="G1148" s="12">
        <v>1970</v>
      </c>
      <c r="H1148" s="12"/>
      <c r="I1148" s="8"/>
      <c r="J1148" s="12"/>
      <c r="K1148" s="12"/>
      <c r="L1148" s="2">
        <v>438</v>
      </c>
      <c r="M1148" s="2" t="s">
        <v>5266</v>
      </c>
      <c r="O1148" s="33">
        <v>5</v>
      </c>
      <c r="P1148" s="10"/>
      <c r="Q1148" s="10" t="s">
        <v>1860</v>
      </c>
      <c r="R1148" s="10"/>
      <c r="S1148" s="10"/>
      <c r="T1148" s="10" t="s">
        <v>1860</v>
      </c>
      <c r="U1148" s="10" t="s">
        <v>1860</v>
      </c>
      <c r="V1148" s="10" t="s">
        <v>1824</v>
      </c>
      <c r="W1148" s="10"/>
      <c r="X1148" s="10"/>
      <c r="Y1148" s="10"/>
      <c r="Z1148" s="10"/>
      <c r="AA1148" s="10"/>
      <c r="AB1148" s="10"/>
      <c r="AE1148" s="12">
        <f>IFERROR(FLOOR(Table_Books[[#This Row],[Published_Date]],10), 0)</f>
        <v>1970</v>
      </c>
      <c r="AF1148" s="2">
        <f>IFERROR(CEILING(VALUE(LEFT(Table_Books[[#This Row],[Published_Date]],FIND("-",Table_Books[[#This Row],[Published_Date]]&amp;"-")-1))/100, 1), 0)</f>
        <v>20</v>
      </c>
      <c r="AK1148" s="2" t="str">
        <f>Table_Books[[#This Row],[Title]]&amp;"_"&amp;Table_Books[[#This Row],[Author]]</f>
        <v>The Obscene Bird of Night_Donoso, José</v>
      </c>
      <c r="AL1148" s="2" t="str">
        <f>Table_Books[[#This Row],[Author]]&amp;"_"&amp;Table_Books[[#This Row],[Title]]</f>
        <v>Donoso, José_The Obscene Bird of Night</v>
      </c>
      <c r="AM1148" s="2" t="str">
        <f>Table_Books[[#This Row],[Title]]&amp;" by "&amp;Table_Books[[#This Row],[Author]]</f>
        <v>The Obscene Bird of Night by Donoso, José</v>
      </c>
    </row>
    <row r="1149" spans="1:41" x14ac:dyDescent="0.35">
      <c r="A1149" s="7" t="str">
        <f>"B-" &amp; UPPER(TRIM(Table_Books[[#This Row],[Title]])) &amp; "|" &amp; UPPER(TRIM(Table_Books[[#This Row],[Author]]))</f>
        <v>B-U.S.A. TRILOGY|DOS PASSOS, JOHN</v>
      </c>
      <c r="B1149" s="35" t="str">
        <f>IF(COUNTIFS(Table_Books[Hash_ID],Table_Books[[#This Row],[Hash_ID]])&gt;1,"Y","N")</f>
        <v>N</v>
      </c>
      <c r="C1149" s="35" t="s">
        <v>19693</v>
      </c>
      <c r="D1149" s="35" t="s">
        <v>8542</v>
      </c>
      <c r="E1149" s="35"/>
      <c r="F1149" s="35"/>
      <c r="G1149" s="36"/>
      <c r="H1149" s="36"/>
      <c r="I1149" s="37"/>
      <c r="J1149" s="36"/>
      <c r="K1149" s="36"/>
      <c r="L1149" s="35"/>
      <c r="M1149" s="35"/>
      <c r="N1149" s="35"/>
      <c r="O1149" s="38"/>
      <c r="P1149" s="39"/>
      <c r="Q1149" s="10" t="s">
        <v>1860</v>
      </c>
      <c r="R1149" s="39"/>
      <c r="S1149" s="39"/>
      <c r="T1149" s="10" t="s">
        <v>1860</v>
      </c>
      <c r="U1149" s="10" t="s">
        <v>1860</v>
      </c>
      <c r="V1149" s="39"/>
      <c r="W1149" s="39"/>
      <c r="X1149" s="39"/>
      <c r="Y1149" s="39"/>
      <c r="Z1149" s="39"/>
      <c r="AA1149" s="39"/>
      <c r="AB1149" s="39"/>
      <c r="AC1149" s="35"/>
      <c r="AD1149" s="35"/>
      <c r="AE1149" s="36">
        <f>IFERROR(FLOOR(Table_Books[[#This Row],[Published_Date]],10), 0)</f>
        <v>0</v>
      </c>
      <c r="AF1149" s="35">
        <f>IFERROR(CEILING(VALUE(LEFT(Table_Books[[#This Row],[Published_Date]],FIND("-",Table_Books[[#This Row],[Published_Date]]&amp;"-")-1))/100, 1), 0)</f>
        <v>0</v>
      </c>
      <c r="AG1149" s="35"/>
      <c r="AH1149" s="35" t="s">
        <v>21601</v>
      </c>
      <c r="AI1149" s="35"/>
      <c r="AJ1149" s="35"/>
      <c r="AK1149" s="35" t="str">
        <f>Table_Books[[#This Row],[Title]]&amp;"_"&amp;Table_Books[[#This Row],[Author]]</f>
        <v>U.S.A. Trilogy_Dos Passos, John</v>
      </c>
      <c r="AL1149" s="35" t="str">
        <f>Table_Books[[#This Row],[Author]]&amp;"_"&amp;Table_Books[[#This Row],[Title]]</f>
        <v>Dos Passos, John_U.S.A. Trilogy</v>
      </c>
      <c r="AM1149" s="35" t="str">
        <f>Table_Books[[#This Row],[Title]]&amp;" by "&amp;Table_Books[[#This Row],[Author]]</f>
        <v>U.S.A. Trilogy by Dos Passos, John</v>
      </c>
      <c r="AN1149" s="35"/>
      <c r="AO1149" s="35"/>
    </row>
    <row r="1150" spans="1:41" x14ac:dyDescent="0.35">
      <c r="A1150" s="7" t="str">
        <f>"B-" &amp; UPPER(TRIM(Table_Books[[#This Row],[Title]])) &amp; "|" &amp; UPPER(TRIM(Table_Books[[#This Row],[Author]]))</f>
        <v>B-CRIME AND PUNISHMENT|DOSTOEVSKY, FYODOR</v>
      </c>
      <c r="B1150" s="35" t="str">
        <f>IF(COUNTIFS(Table_Books[Hash_ID],Table_Books[[#This Row],[Hash_ID]])&gt;1,"Y","N")</f>
        <v>Y</v>
      </c>
      <c r="C1150" s="35" t="s">
        <v>1886</v>
      </c>
      <c r="D1150" s="35" t="s">
        <v>1953</v>
      </c>
      <c r="E1150" s="35"/>
      <c r="F1150" s="35"/>
      <c r="G1150" s="36"/>
      <c r="H1150" s="36"/>
      <c r="I1150" s="37"/>
      <c r="J1150" s="36"/>
      <c r="K1150" s="36"/>
      <c r="L1150" s="35"/>
      <c r="M1150" s="35"/>
      <c r="N1150" s="35"/>
      <c r="O1150" s="38"/>
      <c r="P1150" s="39"/>
      <c r="Q1150" s="10" t="s">
        <v>1860</v>
      </c>
      <c r="R1150" s="39"/>
      <c r="S1150" s="39"/>
      <c r="T1150" s="10" t="s">
        <v>1860</v>
      </c>
      <c r="U1150" s="10" t="s">
        <v>1860</v>
      </c>
      <c r="V1150" s="39"/>
      <c r="W1150" s="39"/>
      <c r="X1150" s="39"/>
      <c r="Y1150" s="39"/>
      <c r="Z1150" s="39"/>
      <c r="AA1150" s="39"/>
      <c r="AB1150" s="39"/>
      <c r="AC1150" s="35"/>
      <c r="AD1150" s="35"/>
      <c r="AE1150" s="36">
        <f>IFERROR(FLOOR(Table_Books[[#This Row],[Published_Date]],10), 0)</f>
        <v>0</v>
      </c>
      <c r="AF1150" s="35">
        <f>IFERROR(CEILING(VALUE(LEFT(Table_Books[[#This Row],[Published_Date]],FIND("-",Table_Books[[#This Row],[Published_Date]]&amp;"-")-1))/100, 1), 0)</f>
        <v>0</v>
      </c>
      <c r="AG1150" s="35"/>
      <c r="AH1150" s="35" t="s">
        <v>21597</v>
      </c>
      <c r="AI1150" s="35"/>
      <c r="AJ1150" s="35"/>
      <c r="AK1150" s="35" t="str">
        <f>Table_Books[[#This Row],[Title]]&amp;"_"&amp;Table_Books[[#This Row],[Author]]</f>
        <v>Crime and Punishment_Dostoevsky, Fyodor</v>
      </c>
      <c r="AL1150" s="35" t="str">
        <f>Table_Books[[#This Row],[Author]]&amp;"_"&amp;Table_Books[[#This Row],[Title]]</f>
        <v>Dostoevsky, Fyodor_Crime and Punishment</v>
      </c>
      <c r="AM1150" s="35" t="str">
        <f>Table_Books[[#This Row],[Title]]&amp;" by "&amp;Table_Books[[#This Row],[Author]]</f>
        <v>Crime and Punishment by Dostoevsky, Fyodor</v>
      </c>
      <c r="AN1150" s="35"/>
      <c r="AO1150" s="35"/>
    </row>
    <row r="1151" spans="1:41" ht="29" x14ac:dyDescent="0.35">
      <c r="A1151" s="7" t="str">
        <f>"B-" &amp; UPPER(TRIM(Table_Books[[#This Row],[Title]])) &amp; "|" &amp; UPPER(TRIM(Table_Books[[#This Row],[Author]]))</f>
        <v>B-CRIME AND PUNISHMENT|DOSTOEVSKY, FYODOR</v>
      </c>
      <c r="B1151" s="28" t="str">
        <f>IF(COUNTIFS(Table_Books[Hash_ID],Table_Books[[#This Row],[Hash_ID]])&gt;1,"Y","N")</f>
        <v>Y</v>
      </c>
      <c r="C1151" s="2" t="s">
        <v>1886</v>
      </c>
      <c r="D1151" s="2" t="s">
        <v>1953</v>
      </c>
      <c r="G1151" s="12">
        <v>1866</v>
      </c>
      <c r="H1151" s="12"/>
      <c r="I1151" s="8"/>
      <c r="J1151" s="12"/>
      <c r="K1151" s="12"/>
      <c r="L1151" s="2">
        <v>608</v>
      </c>
      <c r="M1151" s="2" t="s">
        <v>2011</v>
      </c>
      <c r="O1151" s="33"/>
      <c r="P1151" s="10">
        <v>5</v>
      </c>
      <c r="Q1151" s="10" t="s">
        <v>1824</v>
      </c>
      <c r="R1151" s="10"/>
      <c r="S1151" s="10"/>
      <c r="T1151" s="10" t="s">
        <v>1860</v>
      </c>
      <c r="U1151" s="10" t="s">
        <v>1860</v>
      </c>
      <c r="V1151" s="10"/>
      <c r="W1151" s="10"/>
      <c r="X1151" s="10"/>
      <c r="Y1151" s="10"/>
      <c r="Z1151" s="10"/>
      <c r="AA1151" s="10"/>
      <c r="AB1151" s="10"/>
      <c r="AE1151" s="12">
        <f>IFERROR(FLOOR(Table_Books[[#This Row],[Published_Date]],10), 0)</f>
        <v>1860</v>
      </c>
      <c r="AF1151" s="2">
        <f>IFERROR(CEILING(VALUE(LEFT(Table_Books[[#This Row],[Published_Date]],FIND("-",Table_Books[[#This Row],[Published_Date]]&amp;"-")-1))/100, 1), 0)</f>
        <v>19</v>
      </c>
      <c r="AK1151" s="2" t="str">
        <f>Table_Books[[#This Row],[Title]]&amp;"_"&amp;Table_Books[[#This Row],[Author]]</f>
        <v>Crime and Punishment_Dostoevsky, Fyodor</v>
      </c>
      <c r="AL1151" s="2" t="str">
        <f>Table_Books[[#This Row],[Author]]&amp;"_"&amp;Table_Books[[#This Row],[Title]]</f>
        <v>Dostoevsky, Fyodor_Crime and Punishment</v>
      </c>
      <c r="AM1151" s="2" t="str">
        <f>Table_Books[[#This Row],[Title]]&amp;" by "&amp;Table_Books[[#This Row],[Author]]</f>
        <v>Crime and Punishment by Dostoevsky, Fyodor</v>
      </c>
    </row>
    <row r="1152" spans="1:41" ht="29" x14ac:dyDescent="0.35">
      <c r="A1152" s="7" t="str">
        <f>"B-" &amp; UPPER(TRIM(Table_Books[[#This Row],[Title]])) &amp; "|" &amp; UPPER(TRIM(Table_Books[[#This Row],[Author]]))</f>
        <v>B-DEMONS|DOSTOEVSKY, FYODOR</v>
      </c>
      <c r="B1152" s="28" t="str">
        <f>IF(COUNTIFS(Table_Books[Hash_ID],Table_Books[[#This Row],[Hash_ID]])&gt;1,"Y","N")</f>
        <v>N</v>
      </c>
      <c r="C1152" s="2" t="s">
        <v>1887</v>
      </c>
      <c r="D1152" s="2" t="s">
        <v>1953</v>
      </c>
      <c r="G1152" s="12">
        <v>1871</v>
      </c>
      <c r="H1152" s="12"/>
      <c r="I1152" s="8"/>
      <c r="J1152" s="12"/>
      <c r="K1152" s="12"/>
      <c r="L1152" s="2">
        <v>768</v>
      </c>
      <c r="M1152" s="2" t="s">
        <v>2012</v>
      </c>
      <c r="O1152" s="33">
        <v>5</v>
      </c>
      <c r="P1152" s="10">
        <v>4</v>
      </c>
      <c r="Q1152" s="10" t="s">
        <v>1824</v>
      </c>
      <c r="R1152" s="10"/>
      <c r="S1152" s="10"/>
      <c r="T1152" s="10" t="s">
        <v>1860</v>
      </c>
      <c r="U1152" s="10" t="s">
        <v>1860</v>
      </c>
      <c r="V1152" s="10" t="s">
        <v>1824</v>
      </c>
      <c r="W1152" s="10"/>
      <c r="X1152" s="10"/>
      <c r="Y1152" s="10"/>
      <c r="Z1152" s="10"/>
      <c r="AA1152" s="10"/>
      <c r="AB1152" s="10"/>
      <c r="AE1152" s="12">
        <f>IFERROR(FLOOR(Table_Books[[#This Row],[Published_Date]],10), 0)</f>
        <v>1870</v>
      </c>
      <c r="AF1152" s="2">
        <f>IFERROR(CEILING(VALUE(LEFT(Table_Books[[#This Row],[Published_Date]],FIND("-",Table_Books[[#This Row],[Published_Date]]&amp;"-")-1))/100, 1), 0)</f>
        <v>19</v>
      </c>
      <c r="AK1152" s="2" t="str">
        <f>Table_Books[[#This Row],[Title]]&amp;"_"&amp;Table_Books[[#This Row],[Author]]</f>
        <v>Demons_Dostoevsky, Fyodor</v>
      </c>
      <c r="AL1152" s="2" t="str">
        <f>Table_Books[[#This Row],[Author]]&amp;"_"&amp;Table_Books[[#This Row],[Title]]</f>
        <v>Dostoevsky, Fyodor_Demons</v>
      </c>
      <c r="AM1152" s="2" t="str">
        <f>Table_Books[[#This Row],[Title]]&amp;" by "&amp;Table_Books[[#This Row],[Author]]</f>
        <v>Demons by Dostoevsky, Fyodor</v>
      </c>
    </row>
    <row r="1153" spans="1:41" x14ac:dyDescent="0.35">
      <c r="A1153" s="7" t="str">
        <f>"B-" &amp; UPPER(TRIM(Table_Books[[#This Row],[Title]])) &amp; "|" &amp; UPPER(TRIM(Table_Books[[#This Row],[Author]]))</f>
        <v>B-DEMONS (THE POSSESSED)|DOSTOEVSKY, FYODOR</v>
      </c>
      <c r="B1153" s="35" t="str">
        <f>IF(COUNTIFS(Table_Books[Hash_ID],Table_Books[[#This Row],[Hash_ID]])&gt;1,"Y","N")</f>
        <v>N</v>
      </c>
      <c r="C1153" s="35" t="s">
        <v>19565</v>
      </c>
      <c r="D1153" s="35" t="s">
        <v>1953</v>
      </c>
      <c r="E1153" s="35"/>
      <c r="F1153" s="35"/>
      <c r="G1153" s="36"/>
      <c r="H1153" s="36"/>
      <c r="I1153" s="37"/>
      <c r="J1153" s="36"/>
      <c r="K1153" s="36"/>
      <c r="L1153" s="35"/>
      <c r="M1153" s="35"/>
      <c r="N1153" s="35"/>
      <c r="O1153" s="38"/>
      <c r="P1153" s="39"/>
      <c r="Q1153" s="10" t="s">
        <v>1860</v>
      </c>
      <c r="R1153" s="39"/>
      <c r="S1153" s="39"/>
      <c r="T1153" s="10" t="s">
        <v>1860</v>
      </c>
      <c r="U1153" s="10" t="s">
        <v>1860</v>
      </c>
      <c r="V1153" s="39"/>
      <c r="W1153" s="39"/>
      <c r="X1153" s="39"/>
      <c r="Y1153" s="39"/>
      <c r="Z1153" s="39"/>
      <c r="AA1153" s="39"/>
      <c r="AB1153" s="39"/>
      <c r="AC1153" s="35"/>
      <c r="AD1153" s="35"/>
      <c r="AE1153" s="36">
        <f>IFERROR(FLOOR(Table_Books[[#This Row],[Published_Date]],10), 0)</f>
        <v>0</v>
      </c>
      <c r="AF1153" s="35">
        <f>IFERROR(CEILING(VALUE(LEFT(Table_Books[[#This Row],[Published_Date]],FIND("-",Table_Books[[#This Row],[Published_Date]]&amp;"-")-1))/100, 1), 0)</f>
        <v>0</v>
      </c>
      <c r="AG1153" s="35"/>
      <c r="AH1153" s="35" t="s">
        <v>21597</v>
      </c>
      <c r="AI1153" s="35"/>
      <c r="AJ1153" s="35"/>
      <c r="AK1153" s="35" t="str">
        <f>Table_Books[[#This Row],[Title]]&amp;"_"&amp;Table_Books[[#This Row],[Author]]</f>
        <v>Demons (The Possessed)_Dostoevsky, Fyodor</v>
      </c>
      <c r="AL1153" s="35" t="str">
        <f>Table_Books[[#This Row],[Author]]&amp;"_"&amp;Table_Books[[#This Row],[Title]]</f>
        <v>Dostoevsky, Fyodor_Demons (The Possessed)</v>
      </c>
      <c r="AM1153" s="35" t="str">
        <f>Table_Books[[#This Row],[Title]]&amp;" by "&amp;Table_Books[[#This Row],[Author]]</f>
        <v>Demons (The Possessed) by Dostoevsky, Fyodor</v>
      </c>
      <c r="AN1153" s="35"/>
      <c r="AO1153" s="35"/>
    </row>
    <row r="1154" spans="1:41" x14ac:dyDescent="0.35">
      <c r="A1154" s="7" t="str">
        <f>"B-" &amp; UPPER(TRIM(Table_Books[[#This Row],[Title]])) &amp; "|" &amp; UPPER(TRIM(Table_Books[[#This Row],[Author]]))</f>
        <v>B-NETOCHKA NEZVANOVA|DOSTOEVSKY, FYODOR</v>
      </c>
      <c r="B1154" s="28" t="str">
        <f>IF(COUNTIFS(Table_Books[Hash_ID],Table_Books[[#This Row],[Hash_ID]])&gt;1,"Y","N")</f>
        <v>N</v>
      </c>
      <c r="C1154" s="2" t="s">
        <v>6300</v>
      </c>
      <c r="D1154" s="2" t="s">
        <v>1953</v>
      </c>
      <c r="G1154" s="12"/>
      <c r="H1154" s="12"/>
      <c r="I1154" s="8"/>
      <c r="J1154" s="12"/>
      <c r="K1154" s="12"/>
      <c r="O1154" s="33"/>
      <c r="P1154" s="10"/>
      <c r="Q1154" s="10" t="s">
        <v>1860</v>
      </c>
      <c r="R1154" s="10"/>
      <c r="S1154" s="10"/>
      <c r="T1154" s="10" t="s">
        <v>1860</v>
      </c>
      <c r="U1154" s="10" t="s">
        <v>1860</v>
      </c>
      <c r="V1154" s="10"/>
      <c r="W1154" s="10"/>
      <c r="X1154" s="10"/>
      <c r="Y1154" s="10"/>
      <c r="Z1154" s="10"/>
      <c r="AA1154" s="10"/>
      <c r="AB1154" s="10"/>
      <c r="AE1154" s="12">
        <f>IFERROR(FLOOR(Table_Books[[#This Row],[Published_Date]],10), 0)</f>
        <v>0</v>
      </c>
      <c r="AF1154" s="2">
        <f>IFERROR(CEILING(VALUE(LEFT(Table_Books[[#This Row],[Published_Date]],FIND("-",Table_Books[[#This Row],[Published_Date]]&amp;"-")-1))/100, 1), 0)</f>
        <v>0</v>
      </c>
      <c r="AK1154" s="2" t="str">
        <f>Table_Books[[#This Row],[Title]]&amp;"_"&amp;Table_Books[[#This Row],[Author]]</f>
        <v>Netochka Nezvanova_Dostoevsky, Fyodor</v>
      </c>
      <c r="AL1154" s="2" t="str">
        <f>Table_Books[[#This Row],[Author]]&amp;"_"&amp;Table_Books[[#This Row],[Title]]</f>
        <v>Dostoevsky, Fyodor_Netochka Nezvanova</v>
      </c>
      <c r="AM1154" s="2" t="str">
        <f>Table_Books[[#This Row],[Title]]&amp;" by "&amp;Table_Books[[#This Row],[Author]]</f>
        <v>Netochka Nezvanova by Dostoevsky, Fyodor</v>
      </c>
    </row>
    <row r="1155" spans="1:41" ht="29" x14ac:dyDescent="0.35">
      <c r="A1155" s="7" t="str">
        <f>"B-" &amp; UPPER(TRIM(Table_Books[[#This Row],[Title]])) &amp; "|" &amp; UPPER(TRIM(Table_Books[[#This Row],[Author]]))</f>
        <v>B-NOTES FROM UNDERGROUND|DOSTOEVSKY, FYODOR</v>
      </c>
      <c r="B1155" s="28" t="str">
        <f>IF(COUNTIFS(Table_Books[Hash_ID],Table_Books[[#This Row],[Hash_ID]])&gt;1,"Y","N")</f>
        <v>Y</v>
      </c>
      <c r="C1155" s="2" t="s">
        <v>8899</v>
      </c>
      <c r="D1155" s="2" t="s">
        <v>1953</v>
      </c>
      <c r="G1155" s="12">
        <v>1864</v>
      </c>
      <c r="H1155" s="12"/>
      <c r="I1155" s="8"/>
      <c r="J1155" s="12" t="s">
        <v>10299</v>
      </c>
      <c r="K1155" s="12"/>
      <c r="O1155" s="33">
        <v>5</v>
      </c>
      <c r="P1155" s="10"/>
      <c r="Q1155" s="10" t="s">
        <v>1860</v>
      </c>
      <c r="R1155" s="10"/>
      <c r="S1155" s="10"/>
      <c r="T1155" s="10" t="s">
        <v>1860</v>
      </c>
      <c r="U1155" s="10" t="s">
        <v>1860</v>
      </c>
      <c r="V1155" s="10"/>
      <c r="W1155" s="10"/>
      <c r="X1155" s="10"/>
      <c r="Y1155" s="10"/>
      <c r="Z1155" s="10"/>
      <c r="AA1155" s="10"/>
      <c r="AB1155" s="10"/>
      <c r="AE1155" s="12">
        <f>IFERROR(FLOOR(Table_Books[[#This Row],[Published_Date]],10), 0)</f>
        <v>1860</v>
      </c>
      <c r="AF1155" s="2">
        <f>IFERROR(CEILING(VALUE(LEFT(Table_Books[[#This Row],[Published_Date]],FIND("-",Table_Books[[#This Row],[Published_Date]]&amp;"-")-1))/100, 1), 0)</f>
        <v>19</v>
      </c>
      <c r="AG1155" s="2" t="s">
        <v>10369</v>
      </c>
      <c r="AH1155" s="2" t="s">
        <v>4856</v>
      </c>
      <c r="AI1155" s="2" t="s">
        <v>9182</v>
      </c>
      <c r="AK1155" s="2" t="str">
        <f>Table_Books[[#This Row],[Title]]&amp;"_"&amp;Table_Books[[#This Row],[Author]]</f>
        <v>Notes from Underground_Dostoevsky, Fyodor</v>
      </c>
      <c r="AL1155" s="2" t="str">
        <f>Table_Books[[#This Row],[Author]]&amp;"_"&amp;Table_Books[[#This Row],[Title]]</f>
        <v>Dostoevsky, Fyodor_Notes from Underground</v>
      </c>
      <c r="AM1155" s="2" t="str">
        <f>Table_Books[[#This Row],[Title]]&amp;" by "&amp;Table_Books[[#This Row],[Author]]</f>
        <v>Notes from Underground by Dostoevsky, Fyodor</v>
      </c>
    </row>
    <row r="1156" spans="1:41" x14ac:dyDescent="0.35">
      <c r="A1156" s="7" t="str">
        <f>"B-" &amp; UPPER(TRIM(Table_Books[[#This Row],[Title]])) &amp; "|" &amp; UPPER(TRIM(Table_Books[[#This Row],[Author]]))</f>
        <v>B-NOTES FROM UNDERGROUND|DOSTOEVSKY, FYODOR</v>
      </c>
      <c r="B1156" s="35" t="str">
        <f>IF(COUNTIFS(Table_Books[Hash_ID],Table_Books[[#This Row],[Hash_ID]])&gt;1,"Y","N")</f>
        <v>Y</v>
      </c>
      <c r="C1156" s="35" t="s">
        <v>8899</v>
      </c>
      <c r="D1156" s="35" t="s">
        <v>1953</v>
      </c>
      <c r="E1156" s="35"/>
      <c r="F1156" s="35"/>
      <c r="G1156" s="36"/>
      <c r="H1156" s="36"/>
      <c r="I1156" s="37"/>
      <c r="J1156" s="36"/>
      <c r="K1156" s="36"/>
      <c r="L1156" s="35"/>
      <c r="M1156" s="35"/>
      <c r="N1156" s="35"/>
      <c r="O1156" s="38"/>
      <c r="P1156" s="39"/>
      <c r="Q1156" s="10" t="s">
        <v>1860</v>
      </c>
      <c r="R1156" s="39"/>
      <c r="S1156" s="39"/>
      <c r="T1156" s="10" t="s">
        <v>1860</v>
      </c>
      <c r="U1156" s="10" t="s">
        <v>1860</v>
      </c>
      <c r="V1156" s="39"/>
      <c r="W1156" s="39"/>
      <c r="X1156" s="39"/>
      <c r="Y1156" s="39"/>
      <c r="Z1156" s="39"/>
      <c r="AA1156" s="39"/>
      <c r="AB1156" s="39"/>
      <c r="AC1156" s="35"/>
      <c r="AD1156" s="35"/>
      <c r="AE1156" s="36">
        <f>IFERROR(FLOOR(Table_Books[[#This Row],[Published_Date]],10), 0)</f>
        <v>0</v>
      </c>
      <c r="AF1156" s="35">
        <f>IFERROR(CEILING(VALUE(LEFT(Table_Books[[#This Row],[Published_Date]],FIND("-",Table_Books[[#This Row],[Published_Date]]&amp;"-")-1))/100, 1), 0)</f>
        <v>0</v>
      </c>
      <c r="AG1156" s="35"/>
      <c r="AH1156" s="35" t="s">
        <v>21597</v>
      </c>
      <c r="AI1156" s="35"/>
      <c r="AJ1156" s="35"/>
      <c r="AK1156" s="35" t="str">
        <f>Table_Books[[#This Row],[Title]]&amp;"_"&amp;Table_Books[[#This Row],[Author]]</f>
        <v>Notes from Underground_Dostoevsky, Fyodor</v>
      </c>
      <c r="AL1156" s="35" t="str">
        <f>Table_Books[[#This Row],[Author]]&amp;"_"&amp;Table_Books[[#This Row],[Title]]</f>
        <v>Dostoevsky, Fyodor_Notes from Underground</v>
      </c>
      <c r="AM1156" s="35" t="str">
        <f>Table_Books[[#This Row],[Title]]&amp;" by "&amp;Table_Books[[#This Row],[Author]]</f>
        <v>Notes from Underground by Dostoevsky, Fyodor</v>
      </c>
      <c r="AN1156" s="35"/>
      <c r="AO1156" s="35"/>
    </row>
    <row r="1157" spans="1:41" x14ac:dyDescent="0.35">
      <c r="A1157" s="7" t="str">
        <f>"B-" &amp; UPPER(TRIM(Table_Books[[#This Row],[Title]])) &amp; "|" &amp; UPPER(TRIM(Table_Books[[#This Row],[Author]]))</f>
        <v>B-NOTES FROM UNDERGROUND|DOSTOEVSKY, FYODOR</v>
      </c>
      <c r="B1157" s="35" t="str">
        <f>IF(COUNTIFS(Table_Books[Hash_ID],Table_Books[[#This Row],[Hash_ID]])&gt;1,"Y","N")</f>
        <v>Y</v>
      </c>
      <c r="C1157" s="35" t="s">
        <v>8899</v>
      </c>
      <c r="D1157" s="35" t="s">
        <v>1953</v>
      </c>
      <c r="E1157" s="35"/>
      <c r="F1157" s="35"/>
      <c r="G1157" s="36"/>
      <c r="H1157" s="36"/>
      <c r="I1157" s="37"/>
      <c r="J1157" s="36"/>
      <c r="K1157" s="36"/>
      <c r="L1157" s="35"/>
      <c r="M1157" s="35"/>
      <c r="N1157" s="35"/>
      <c r="O1157" s="38"/>
      <c r="P1157" s="39"/>
      <c r="Q1157" s="10" t="s">
        <v>1860</v>
      </c>
      <c r="R1157" s="39"/>
      <c r="S1157" s="39"/>
      <c r="T1157" s="10" t="s">
        <v>1860</v>
      </c>
      <c r="U1157" s="10" t="s">
        <v>1860</v>
      </c>
      <c r="V1157" s="39"/>
      <c r="W1157" s="39"/>
      <c r="X1157" s="39"/>
      <c r="Y1157" s="39"/>
      <c r="Z1157" s="39"/>
      <c r="AA1157" s="39"/>
      <c r="AB1157" s="39"/>
      <c r="AC1157" s="35"/>
      <c r="AD1157" s="35"/>
      <c r="AE1157" s="36">
        <f>IFERROR(FLOOR(Table_Books[[#This Row],[Published_Date]],10), 0)</f>
        <v>0</v>
      </c>
      <c r="AF1157" s="35">
        <f>IFERROR(CEILING(VALUE(LEFT(Table_Books[[#This Row],[Published_Date]],FIND("-",Table_Books[[#This Row],[Published_Date]]&amp;"-")-1))/100, 1), 0)</f>
        <v>0</v>
      </c>
      <c r="AG1157" s="35"/>
      <c r="AH1157" s="35" t="s">
        <v>21571</v>
      </c>
      <c r="AI1157" s="35"/>
      <c r="AJ1157" s="35" t="s">
        <v>20250</v>
      </c>
      <c r="AK1157" s="35" t="str">
        <f>Table_Books[[#This Row],[Title]]&amp;"_"&amp;Table_Books[[#This Row],[Author]]</f>
        <v>Notes from Underground_Dostoevsky, Fyodor</v>
      </c>
      <c r="AL1157" s="35" t="str">
        <f>Table_Books[[#This Row],[Author]]&amp;"_"&amp;Table_Books[[#This Row],[Title]]</f>
        <v>Dostoevsky, Fyodor_Notes from Underground</v>
      </c>
      <c r="AM1157" s="35" t="str">
        <f>Table_Books[[#This Row],[Title]]&amp;" by "&amp;Table_Books[[#This Row],[Author]]</f>
        <v>Notes from Underground by Dostoevsky, Fyodor</v>
      </c>
      <c r="AN1157" s="35"/>
      <c r="AO1157" s="35"/>
    </row>
    <row r="1158" spans="1:41" ht="29" x14ac:dyDescent="0.35">
      <c r="A1158" s="7" t="str">
        <f>"B-" &amp; UPPER(TRIM(Table_Books[[#This Row],[Title]])) &amp; "|" &amp; UPPER(TRIM(Table_Books[[#This Row],[Author]]))</f>
        <v>B-NOTES FROM UNDERGROUND|DOSTOEVSKY, FYODOR</v>
      </c>
      <c r="B1158" s="35" t="str">
        <f>IF(COUNTIFS(Table_Books[Hash_ID],Table_Books[[#This Row],[Hash_ID]])&gt;1,"Y","N")</f>
        <v>Y</v>
      </c>
      <c r="C1158" s="35" t="s">
        <v>8899</v>
      </c>
      <c r="D1158" s="35" t="s">
        <v>1953</v>
      </c>
      <c r="E1158" s="35"/>
      <c r="F1158" s="35"/>
      <c r="G1158" s="36"/>
      <c r="H1158" s="36"/>
      <c r="I1158" s="37"/>
      <c r="J1158" s="36"/>
      <c r="K1158" s="36"/>
      <c r="L1158" s="35"/>
      <c r="M1158" s="35"/>
      <c r="N1158" s="35"/>
      <c r="O1158" s="38"/>
      <c r="P1158" s="39"/>
      <c r="Q1158" s="10" t="s">
        <v>1860</v>
      </c>
      <c r="R1158" s="39"/>
      <c r="S1158" s="39"/>
      <c r="T1158" s="10" t="s">
        <v>1860</v>
      </c>
      <c r="U1158" s="10" t="s">
        <v>1860</v>
      </c>
      <c r="V1158" s="39"/>
      <c r="W1158" s="39"/>
      <c r="X1158" s="39"/>
      <c r="Y1158" s="39"/>
      <c r="Z1158" s="39"/>
      <c r="AA1158" s="39"/>
      <c r="AB1158" s="39"/>
      <c r="AC1158" s="35"/>
      <c r="AD1158" s="35"/>
      <c r="AE1158" s="36">
        <f>IFERROR(FLOOR(Table_Books[[#This Row],[Published_Date]],10), 0)</f>
        <v>0</v>
      </c>
      <c r="AF1158" s="35">
        <f>IFERROR(CEILING(VALUE(LEFT(Table_Books[[#This Row],[Published_Date]],FIND("-",Table_Books[[#This Row],[Published_Date]]&amp;"-")-1))/100, 1), 0)</f>
        <v>0</v>
      </c>
      <c r="AG1158" s="35"/>
      <c r="AH1158" s="35" t="s">
        <v>21575</v>
      </c>
      <c r="AI1158" s="35"/>
      <c r="AJ1158" s="35" t="s">
        <v>20404</v>
      </c>
      <c r="AK1158" s="35" t="str">
        <f>Table_Books[[#This Row],[Title]]&amp;"_"&amp;Table_Books[[#This Row],[Author]]</f>
        <v>Notes from Underground_Dostoevsky, Fyodor</v>
      </c>
      <c r="AL1158" s="35" t="str">
        <f>Table_Books[[#This Row],[Author]]&amp;"_"&amp;Table_Books[[#This Row],[Title]]</f>
        <v>Dostoevsky, Fyodor_Notes from Underground</v>
      </c>
      <c r="AM1158" s="35" t="str">
        <f>Table_Books[[#This Row],[Title]]&amp;" by "&amp;Table_Books[[#This Row],[Author]]</f>
        <v>Notes from Underground by Dostoevsky, Fyodor</v>
      </c>
      <c r="AN1158" s="35"/>
      <c r="AO1158" s="35"/>
    </row>
    <row r="1159" spans="1:41" ht="29" x14ac:dyDescent="0.35">
      <c r="A1159" s="7" t="str">
        <f>"B-" &amp; UPPER(TRIM(Table_Books[[#This Row],[Title]])) &amp; "|" &amp; UPPER(TRIM(Table_Books[[#This Row],[Author]]))</f>
        <v>B-NOTES FROM UNDERGROUND &amp; THE DOUBLE|DOSTOEVSKY, FYODOR</v>
      </c>
      <c r="B1159" s="28" t="str">
        <f>IF(COUNTIFS(Table_Books[Hash_ID],Table_Books[[#This Row],[Hash_ID]])&gt;1,"Y","N")</f>
        <v>N</v>
      </c>
      <c r="C1159" s="2" t="s">
        <v>1888</v>
      </c>
      <c r="D1159" s="2" t="s">
        <v>1953</v>
      </c>
      <c r="G1159" s="12">
        <v>1864</v>
      </c>
      <c r="H1159" s="12"/>
      <c r="I1159" s="8"/>
      <c r="J1159" s="12"/>
      <c r="K1159" s="12"/>
      <c r="L1159" s="2">
        <v>272</v>
      </c>
      <c r="M1159" s="2" t="s">
        <v>2013</v>
      </c>
      <c r="O1159" s="33">
        <v>4</v>
      </c>
      <c r="P1159" s="10">
        <v>4</v>
      </c>
      <c r="Q1159" s="10" t="s">
        <v>1824</v>
      </c>
      <c r="R1159" s="10"/>
      <c r="S1159" s="10"/>
      <c r="T1159" s="10" t="s">
        <v>1860</v>
      </c>
      <c r="U1159" s="10" t="s">
        <v>1860</v>
      </c>
      <c r="V1159" s="10"/>
      <c r="W1159" s="10"/>
      <c r="X1159" s="10"/>
      <c r="Y1159" s="10"/>
      <c r="Z1159" s="10"/>
      <c r="AA1159" s="10"/>
      <c r="AB1159" s="10"/>
      <c r="AE1159" s="12">
        <f>IFERROR(FLOOR(Table_Books[[#This Row],[Published_Date]],10), 0)</f>
        <v>1860</v>
      </c>
      <c r="AF1159" s="2">
        <f>IFERROR(CEILING(VALUE(LEFT(Table_Books[[#This Row],[Published_Date]],FIND("-",Table_Books[[#This Row],[Published_Date]]&amp;"-")-1))/100, 1), 0)</f>
        <v>19</v>
      </c>
      <c r="AK1159" s="2" t="str">
        <f>Table_Books[[#This Row],[Title]]&amp;"_"&amp;Table_Books[[#This Row],[Author]]</f>
        <v>Notes from Underground &amp; The Double_Dostoevsky, Fyodor</v>
      </c>
      <c r="AL1159" s="2" t="str">
        <f>Table_Books[[#This Row],[Author]]&amp;"_"&amp;Table_Books[[#This Row],[Title]]</f>
        <v>Dostoevsky, Fyodor_Notes from Underground &amp; The Double</v>
      </c>
      <c r="AM1159" s="2" t="str">
        <f>Table_Books[[#This Row],[Title]]&amp;" by "&amp;Table_Books[[#This Row],[Author]]</f>
        <v>Notes from Underground &amp; The Double by Dostoevsky, Fyodor</v>
      </c>
    </row>
    <row r="1160" spans="1:41" x14ac:dyDescent="0.35">
      <c r="A1160" s="7" t="str">
        <f>"B-" &amp; UPPER(TRIM(Table_Books[[#This Row],[Title]])) &amp; "|" &amp; UPPER(TRIM(Table_Books[[#This Row],[Author]]))</f>
        <v>B-POOR FOLK|DOSTOEVSKY, FYODOR</v>
      </c>
      <c r="B1160" s="28" t="str">
        <f>IF(COUNTIFS(Table_Books[Hash_ID],Table_Books[[#This Row],[Hash_ID]])&gt;1,"Y","N")</f>
        <v>N</v>
      </c>
      <c r="C1160" s="2" t="s">
        <v>16519</v>
      </c>
      <c r="D1160" s="2" t="s">
        <v>1953</v>
      </c>
      <c r="G1160" s="12"/>
      <c r="H1160" s="12"/>
      <c r="I1160" s="8"/>
      <c r="J1160" s="12"/>
      <c r="K1160" s="12"/>
      <c r="O1160" s="33"/>
      <c r="P1160" s="10"/>
      <c r="Q1160" s="10" t="s">
        <v>1860</v>
      </c>
      <c r="R1160" s="10"/>
      <c r="S1160" s="10"/>
      <c r="T1160" s="10" t="s">
        <v>1860</v>
      </c>
      <c r="U1160" s="10" t="s">
        <v>1860</v>
      </c>
      <c r="V1160" s="10"/>
      <c r="W1160" s="10"/>
      <c r="X1160" s="10"/>
      <c r="Y1160" s="10"/>
      <c r="Z1160" s="10"/>
      <c r="AA1160" s="10"/>
      <c r="AB1160" s="10"/>
      <c r="AE1160" s="12">
        <f>IFERROR(FLOOR(Table_Books[[#This Row],[Published_Date]],10), 0)</f>
        <v>0</v>
      </c>
      <c r="AF1160" s="2">
        <f>IFERROR(CEILING(VALUE(LEFT(Table_Books[[#This Row],[Published_Date]],FIND("-",Table_Books[[#This Row],[Published_Date]]&amp;"-")-1))/100, 1), 0)</f>
        <v>0</v>
      </c>
      <c r="AK1160" s="2" t="str">
        <f>Table_Books[[#This Row],[Title]]&amp;"_"&amp;Table_Books[[#This Row],[Author]]</f>
        <v>Poor Folk_Dostoevsky, Fyodor</v>
      </c>
      <c r="AL1160" s="2" t="str">
        <f>Table_Books[[#This Row],[Author]]&amp;"_"&amp;Table_Books[[#This Row],[Title]]</f>
        <v>Dostoevsky, Fyodor_Poor Folk</v>
      </c>
      <c r="AM1160" s="2" t="str">
        <f>Table_Books[[#This Row],[Title]]&amp;" by "&amp;Table_Books[[#This Row],[Author]]</f>
        <v>Poor Folk by Dostoevsky, Fyodor</v>
      </c>
    </row>
    <row r="1161" spans="1:41" x14ac:dyDescent="0.35">
      <c r="A1161" s="7" t="str">
        <f>"B-" &amp; UPPER(TRIM(Table_Books[[#This Row],[Title]])) &amp; "|" &amp; UPPER(TRIM(Table_Books[[#This Row],[Author]]))</f>
        <v>B-THE ADOLESCENT|DOSTOEVSKY, FYODOR</v>
      </c>
      <c r="B1161" s="28" t="str">
        <f>IF(COUNTIFS(Table_Books[Hash_ID],Table_Books[[#This Row],[Hash_ID]])&gt;1,"Y","N")</f>
        <v>N</v>
      </c>
      <c r="C1161" s="2" t="s">
        <v>6299</v>
      </c>
      <c r="D1161" s="2" t="s">
        <v>1953</v>
      </c>
      <c r="G1161" s="12"/>
      <c r="H1161" s="12"/>
      <c r="I1161" s="8"/>
      <c r="J1161" s="12"/>
      <c r="K1161" s="12"/>
      <c r="O1161" s="33"/>
      <c r="P1161" s="10"/>
      <c r="Q1161" s="10" t="s">
        <v>1860</v>
      </c>
      <c r="R1161" s="10"/>
      <c r="S1161" s="10"/>
      <c r="T1161" s="10" t="s">
        <v>1860</v>
      </c>
      <c r="U1161" s="10" t="s">
        <v>1860</v>
      </c>
      <c r="V1161" s="10"/>
      <c r="W1161" s="10"/>
      <c r="X1161" s="10"/>
      <c r="Y1161" s="10"/>
      <c r="Z1161" s="10"/>
      <c r="AA1161" s="10"/>
      <c r="AB1161" s="10"/>
      <c r="AE1161" s="12">
        <f>IFERROR(FLOOR(Table_Books[[#This Row],[Published_Date]],10), 0)</f>
        <v>0</v>
      </c>
      <c r="AF1161" s="2">
        <f>IFERROR(CEILING(VALUE(LEFT(Table_Books[[#This Row],[Published_Date]],FIND("-",Table_Books[[#This Row],[Published_Date]]&amp;"-")-1))/100, 1), 0)</f>
        <v>0</v>
      </c>
      <c r="AK1161" s="2" t="str">
        <f>Table_Books[[#This Row],[Title]]&amp;"_"&amp;Table_Books[[#This Row],[Author]]</f>
        <v>The Adolescent_Dostoevsky, Fyodor</v>
      </c>
      <c r="AL1161" s="2" t="str">
        <f>Table_Books[[#This Row],[Author]]&amp;"_"&amp;Table_Books[[#This Row],[Title]]</f>
        <v>Dostoevsky, Fyodor_The Adolescent</v>
      </c>
      <c r="AM1161" s="2" t="str">
        <f>Table_Books[[#This Row],[Title]]&amp;" by "&amp;Table_Books[[#This Row],[Author]]</f>
        <v>The Adolescent by Dostoevsky, Fyodor</v>
      </c>
    </row>
    <row r="1162" spans="1:41" x14ac:dyDescent="0.35">
      <c r="A1162" s="7" t="str">
        <f>"B-" &amp; UPPER(TRIM(Table_Books[[#This Row],[Title]])) &amp; "|" &amp; UPPER(TRIM(Table_Books[[#This Row],[Author]]))</f>
        <v>B-THE BEST SHORT STORIES OF FYODOR DOSTOEVSKY|DOSTOEVSKY, FYODOR</v>
      </c>
      <c r="B1162" s="28" t="str">
        <f>IF(COUNTIFS(Table_Books[Hash_ID],Table_Books[[#This Row],[Hash_ID]])&gt;1,"Y","N")</f>
        <v>N</v>
      </c>
      <c r="C1162" s="2" t="s">
        <v>6302</v>
      </c>
      <c r="D1162" s="2" t="s">
        <v>1953</v>
      </c>
      <c r="G1162" s="12"/>
      <c r="H1162" s="12"/>
      <c r="I1162" s="8"/>
      <c r="J1162" s="12"/>
      <c r="K1162" s="12"/>
      <c r="O1162" s="33"/>
      <c r="P1162" s="10"/>
      <c r="Q1162" s="10" t="s">
        <v>1860</v>
      </c>
      <c r="R1162" s="10"/>
      <c r="S1162" s="10"/>
      <c r="T1162" s="10" t="s">
        <v>1860</v>
      </c>
      <c r="U1162" s="10" t="s">
        <v>1860</v>
      </c>
      <c r="V1162" s="10"/>
      <c r="W1162" s="10"/>
      <c r="X1162" s="10"/>
      <c r="Y1162" s="10"/>
      <c r="Z1162" s="10"/>
      <c r="AA1162" s="10"/>
      <c r="AB1162" s="10"/>
      <c r="AE1162" s="12">
        <f>IFERROR(FLOOR(Table_Books[[#This Row],[Published_Date]],10), 0)</f>
        <v>0</v>
      </c>
      <c r="AF1162" s="2">
        <f>IFERROR(CEILING(VALUE(LEFT(Table_Books[[#This Row],[Published_Date]],FIND("-",Table_Books[[#This Row],[Published_Date]]&amp;"-")-1))/100, 1), 0)</f>
        <v>0</v>
      </c>
      <c r="AK1162" s="2" t="str">
        <f>Table_Books[[#This Row],[Title]]&amp;"_"&amp;Table_Books[[#This Row],[Author]]</f>
        <v>The Best Short Stories of Fyodor Dostoevsky_Dostoevsky, Fyodor</v>
      </c>
      <c r="AL1162" s="2" t="str">
        <f>Table_Books[[#This Row],[Author]]&amp;"_"&amp;Table_Books[[#This Row],[Title]]</f>
        <v>Dostoevsky, Fyodor_The Best Short Stories of Fyodor Dostoevsky</v>
      </c>
      <c r="AM1162" s="2" t="str">
        <f>Table_Books[[#This Row],[Title]]&amp;" by "&amp;Table_Books[[#This Row],[Author]]</f>
        <v>The Best Short Stories of Fyodor Dostoevsky by Dostoevsky, Fyodor</v>
      </c>
    </row>
    <row r="1163" spans="1:41" x14ac:dyDescent="0.35">
      <c r="A1163" s="7" t="str">
        <f>"B-" &amp; UPPER(TRIM(Table_Books[[#This Row],[Title]])) &amp; "|" &amp; UPPER(TRIM(Table_Books[[#This Row],[Author]]))</f>
        <v>B-THE BROTHERS KARAMAZOV|DOSTOEVSKY, FYODOR</v>
      </c>
      <c r="B1163" s="35" t="str">
        <f>IF(COUNTIFS(Table_Books[Hash_ID],Table_Books[[#This Row],[Hash_ID]])&gt;1,"Y","N")</f>
        <v>Y</v>
      </c>
      <c r="C1163" s="35" t="s">
        <v>1889</v>
      </c>
      <c r="D1163" s="35" t="s">
        <v>1953</v>
      </c>
      <c r="E1163" s="35"/>
      <c r="F1163" s="35"/>
      <c r="G1163" s="36"/>
      <c r="H1163" s="36"/>
      <c r="I1163" s="37"/>
      <c r="J1163" s="36"/>
      <c r="K1163" s="36"/>
      <c r="L1163" s="35"/>
      <c r="M1163" s="35"/>
      <c r="N1163" s="35"/>
      <c r="O1163" s="38"/>
      <c r="P1163" s="39"/>
      <c r="Q1163" s="10" t="s">
        <v>1860</v>
      </c>
      <c r="R1163" s="39"/>
      <c r="S1163" s="39"/>
      <c r="T1163" s="10" t="s">
        <v>1860</v>
      </c>
      <c r="U1163" s="10" t="s">
        <v>1860</v>
      </c>
      <c r="V1163" s="39"/>
      <c r="W1163" s="39"/>
      <c r="X1163" s="39"/>
      <c r="Y1163" s="39"/>
      <c r="Z1163" s="39"/>
      <c r="AA1163" s="39"/>
      <c r="AB1163" s="39"/>
      <c r="AC1163" s="35"/>
      <c r="AD1163" s="35"/>
      <c r="AE1163" s="36">
        <f>IFERROR(FLOOR(Table_Books[[#This Row],[Published_Date]],10), 0)</f>
        <v>0</v>
      </c>
      <c r="AF1163" s="35">
        <f>IFERROR(CEILING(VALUE(LEFT(Table_Books[[#This Row],[Published_Date]],FIND("-",Table_Books[[#This Row],[Published_Date]]&amp;"-")-1))/100, 1), 0)</f>
        <v>0</v>
      </c>
      <c r="AG1163" s="35"/>
      <c r="AH1163" s="35" t="s">
        <v>21597</v>
      </c>
      <c r="AI1163" s="35"/>
      <c r="AJ1163" s="35"/>
      <c r="AK1163" s="35" t="str">
        <f>Table_Books[[#This Row],[Title]]&amp;"_"&amp;Table_Books[[#This Row],[Author]]</f>
        <v>The Brothers Karamazov_Dostoevsky, Fyodor</v>
      </c>
      <c r="AL1163" s="35" t="str">
        <f>Table_Books[[#This Row],[Author]]&amp;"_"&amp;Table_Books[[#This Row],[Title]]</f>
        <v>Dostoevsky, Fyodor_The Brothers Karamazov</v>
      </c>
      <c r="AM1163" s="35" t="str">
        <f>Table_Books[[#This Row],[Title]]&amp;" by "&amp;Table_Books[[#This Row],[Author]]</f>
        <v>The Brothers Karamazov by Dostoevsky, Fyodor</v>
      </c>
      <c r="AN1163" s="35"/>
      <c r="AO1163" s="35"/>
    </row>
    <row r="1164" spans="1:41" ht="29" x14ac:dyDescent="0.35">
      <c r="A1164" s="7" t="str">
        <f>"B-" &amp; UPPER(TRIM(Table_Books[[#This Row],[Title]])) &amp; "|" &amp; UPPER(TRIM(Table_Books[[#This Row],[Author]]))</f>
        <v>B-THE BROTHERS KARAMAZOV|DOSTOEVSKY, FYODOR</v>
      </c>
      <c r="B1164" s="28" t="str">
        <f>IF(COUNTIFS(Table_Books[Hash_ID],Table_Books[[#This Row],[Hash_ID]])&gt;1,"Y","N")</f>
        <v>Y</v>
      </c>
      <c r="C1164" s="2" t="s">
        <v>1889</v>
      </c>
      <c r="D1164" s="2" t="s">
        <v>1953</v>
      </c>
      <c r="G1164" s="12">
        <v>1880</v>
      </c>
      <c r="H1164" s="12"/>
      <c r="I1164" s="8"/>
      <c r="J1164" s="12" t="s">
        <v>10291</v>
      </c>
      <c r="K1164" s="12"/>
      <c r="O1164" s="33"/>
      <c r="P1164" s="10">
        <v>5</v>
      </c>
      <c r="Q1164" s="10" t="s">
        <v>1824</v>
      </c>
      <c r="R1164" s="10"/>
      <c r="S1164" s="10"/>
      <c r="T1164" s="10" t="s">
        <v>1860</v>
      </c>
      <c r="U1164" s="10" t="s">
        <v>1860</v>
      </c>
      <c r="V1164" s="10"/>
      <c r="W1164" s="10"/>
      <c r="X1164" s="10"/>
      <c r="Y1164" s="10"/>
      <c r="Z1164" s="10"/>
      <c r="AA1164" s="10"/>
      <c r="AB1164" s="10"/>
      <c r="AE1164" s="12">
        <f>IFERROR(FLOOR(Table_Books[[#This Row],[Published_Date]],10), 0)</f>
        <v>1880</v>
      </c>
      <c r="AF1164" s="2">
        <f>IFERROR(CEILING(VALUE(LEFT(Table_Books[[#This Row],[Published_Date]],FIND("-",Table_Books[[#This Row],[Published_Date]]&amp;"-")-1))/100, 1), 0)</f>
        <v>19</v>
      </c>
      <c r="AG1164" s="2" t="s">
        <v>10369</v>
      </c>
      <c r="AH1164" s="2" t="s">
        <v>4856</v>
      </c>
      <c r="AI1164" s="2" t="s">
        <v>10411</v>
      </c>
      <c r="AK1164" s="2" t="str">
        <f>Table_Books[[#This Row],[Title]]&amp;"_"&amp;Table_Books[[#This Row],[Author]]</f>
        <v>The Brothers Karamazov_Dostoevsky, Fyodor</v>
      </c>
      <c r="AL1164" s="2" t="str">
        <f>Table_Books[[#This Row],[Author]]&amp;"_"&amp;Table_Books[[#This Row],[Title]]</f>
        <v>Dostoevsky, Fyodor_The Brothers Karamazov</v>
      </c>
      <c r="AM1164" s="2" t="str">
        <f>Table_Books[[#This Row],[Title]]&amp;" by "&amp;Table_Books[[#This Row],[Author]]</f>
        <v>The Brothers Karamazov by Dostoevsky, Fyodor</v>
      </c>
    </row>
    <row r="1165" spans="1:41" x14ac:dyDescent="0.35">
      <c r="A1165" s="7" t="str">
        <f>"B-" &amp; UPPER(TRIM(Table_Books[[#This Row],[Title]])) &amp; "|" &amp; UPPER(TRIM(Table_Books[[#This Row],[Author]]))</f>
        <v>B-THE DEVILS (THE POSSESSED)|DOSTOEVSKY, FYODOR</v>
      </c>
      <c r="B1165" s="35" t="str">
        <f>IF(COUNTIFS(Table_Books[Hash_ID],Table_Books[[#This Row],[Hash_ID]])&gt;1,"Y","N")</f>
        <v>N</v>
      </c>
      <c r="C1165" s="35" t="s">
        <v>20251</v>
      </c>
      <c r="D1165" s="35" t="s">
        <v>1953</v>
      </c>
      <c r="E1165" s="35"/>
      <c r="F1165" s="35"/>
      <c r="G1165" s="36"/>
      <c r="H1165" s="36"/>
      <c r="I1165" s="37"/>
      <c r="J1165" s="36"/>
      <c r="K1165" s="36"/>
      <c r="L1165" s="35"/>
      <c r="M1165" s="35"/>
      <c r="N1165" s="35"/>
      <c r="O1165" s="38"/>
      <c r="P1165" s="39"/>
      <c r="Q1165" s="10" t="s">
        <v>1860</v>
      </c>
      <c r="R1165" s="39"/>
      <c r="S1165" s="39"/>
      <c r="T1165" s="10" t="s">
        <v>1860</v>
      </c>
      <c r="U1165" s="10" t="s">
        <v>1860</v>
      </c>
      <c r="V1165" s="39"/>
      <c r="W1165" s="39"/>
      <c r="X1165" s="39"/>
      <c r="Y1165" s="39"/>
      <c r="Z1165" s="39"/>
      <c r="AA1165" s="39"/>
      <c r="AB1165" s="39"/>
      <c r="AC1165" s="35"/>
      <c r="AD1165" s="35"/>
      <c r="AE1165" s="36">
        <f>IFERROR(FLOOR(Table_Books[[#This Row],[Published_Date]],10), 0)</f>
        <v>0</v>
      </c>
      <c r="AF1165" s="35">
        <f>IFERROR(CEILING(VALUE(LEFT(Table_Books[[#This Row],[Published_Date]],FIND("-",Table_Books[[#This Row],[Published_Date]]&amp;"-")-1))/100, 1), 0)</f>
        <v>0</v>
      </c>
      <c r="AG1165" s="35"/>
      <c r="AH1165" s="35" t="s">
        <v>21571</v>
      </c>
      <c r="AI1165" s="35"/>
      <c r="AJ1165" s="35" t="s">
        <v>20252</v>
      </c>
      <c r="AK1165" s="35" t="str">
        <f>Table_Books[[#This Row],[Title]]&amp;"_"&amp;Table_Books[[#This Row],[Author]]</f>
        <v>The Devils (The Possessed)_Dostoevsky, Fyodor</v>
      </c>
      <c r="AL1165" s="35" t="str">
        <f>Table_Books[[#This Row],[Author]]&amp;"_"&amp;Table_Books[[#This Row],[Title]]</f>
        <v>Dostoevsky, Fyodor_The Devils (The Possessed)</v>
      </c>
      <c r="AM1165" s="35" t="str">
        <f>Table_Books[[#This Row],[Title]]&amp;" by "&amp;Table_Books[[#This Row],[Author]]</f>
        <v>The Devils (The Possessed) by Dostoevsky, Fyodor</v>
      </c>
      <c r="AN1165" s="35"/>
      <c r="AO1165" s="35"/>
    </row>
    <row r="1166" spans="1:41" x14ac:dyDescent="0.35">
      <c r="A1166" s="7" t="str">
        <f>"B-" &amp; UPPER(TRIM(Table_Books[[#This Row],[Title]])) &amp; "|" &amp; UPPER(TRIM(Table_Books[[#This Row],[Author]]))</f>
        <v>B-THE DREAM OF A RIDICULOUS MAN|DOSTOEVSKY, FYODOR</v>
      </c>
      <c r="B1166" s="28" t="str">
        <f>IF(COUNTIFS(Table_Books[Hash_ID],Table_Books[[#This Row],[Hash_ID]])&gt;1,"Y","N")</f>
        <v>N</v>
      </c>
      <c r="C1166" s="2" t="s">
        <v>16516</v>
      </c>
      <c r="D1166" s="2" t="s">
        <v>1953</v>
      </c>
      <c r="G1166" s="12"/>
      <c r="H1166" s="12"/>
      <c r="I1166" s="8"/>
      <c r="J1166" s="12"/>
      <c r="K1166" s="12"/>
      <c r="O1166" s="33"/>
      <c r="P1166" s="10"/>
      <c r="Q1166" s="10" t="s">
        <v>1860</v>
      </c>
      <c r="R1166" s="10"/>
      <c r="S1166" s="10"/>
      <c r="T1166" s="10" t="s">
        <v>1860</v>
      </c>
      <c r="U1166" s="10" t="s">
        <v>1860</v>
      </c>
      <c r="V1166" s="10"/>
      <c r="W1166" s="10"/>
      <c r="X1166" s="10"/>
      <c r="Y1166" s="10"/>
      <c r="Z1166" s="10"/>
      <c r="AA1166" s="10"/>
      <c r="AB1166" s="10"/>
      <c r="AE1166" s="12">
        <f>IFERROR(FLOOR(Table_Books[[#This Row],[Published_Date]],10), 0)</f>
        <v>0</v>
      </c>
      <c r="AF1166" s="2">
        <f>IFERROR(CEILING(VALUE(LEFT(Table_Books[[#This Row],[Published_Date]],FIND("-",Table_Books[[#This Row],[Published_Date]]&amp;"-")-1))/100, 1), 0)</f>
        <v>0</v>
      </c>
      <c r="AK1166" s="2" t="str">
        <f>Table_Books[[#This Row],[Title]]&amp;"_"&amp;Table_Books[[#This Row],[Author]]</f>
        <v>The Dream of a Ridiculous Man_Dostoevsky, Fyodor</v>
      </c>
      <c r="AL1166" s="2" t="str">
        <f>Table_Books[[#This Row],[Author]]&amp;"_"&amp;Table_Books[[#This Row],[Title]]</f>
        <v>Dostoevsky, Fyodor_The Dream of a Ridiculous Man</v>
      </c>
      <c r="AM1166" s="2" t="str">
        <f>Table_Books[[#This Row],[Title]]&amp;" by "&amp;Table_Books[[#This Row],[Author]]</f>
        <v>The Dream of a Ridiculous Man by Dostoevsky, Fyodor</v>
      </c>
    </row>
    <row r="1167" spans="1:41" x14ac:dyDescent="0.35">
      <c r="A1167" s="7" t="str">
        <f>"B-" &amp; UPPER(TRIM(Table_Books[[#This Row],[Title]])) &amp; "|" &amp; UPPER(TRIM(Table_Books[[#This Row],[Author]]))</f>
        <v>B-THE ETERNAL HUSBAND|DOSTOEVSKY, FYODOR</v>
      </c>
      <c r="B1167" s="28" t="str">
        <f>IF(COUNTIFS(Table_Books[Hash_ID],Table_Books[[#This Row],[Hash_ID]])&gt;1,"Y","N")</f>
        <v>N</v>
      </c>
      <c r="C1167" s="2" t="s">
        <v>6351</v>
      </c>
      <c r="D1167" s="2" t="s">
        <v>1953</v>
      </c>
      <c r="G1167" s="12"/>
      <c r="H1167" s="12"/>
      <c r="I1167" s="8"/>
      <c r="J1167" s="12"/>
      <c r="K1167" s="12"/>
      <c r="O1167" s="33"/>
      <c r="P1167" s="10"/>
      <c r="Q1167" s="10" t="s">
        <v>1860</v>
      </c>
      <c r="R1167" s="10"/>
      <c r="S1167" s="10"/>
      <c r="T1167" s="10" t="s">
        <v>1860</v>
      </c>
      <c r="U1167" s="10" t="s">
        <v>1860</v>
      </c>
      <c r="V1167" s="10"/>
      <c r="W1167" s="10"/>
      <c r="X1167" s="10"/>
      <c r="Y1167" s="10"/>
      <c r="Z1167" s="10"/>
      <c r="AA1167" s="10"/>
      <c r="AB1167" s="10"/>
      <c r="AE1167" s="12">
        <f>IFERROR(FLOOR(Table_Books[[#This Row],[Published_Date]],10), 0)</f>
        <v>0</v>
      </c>
      <c r="AF1167" s="2">
        <f>IFERROR(CEILING(VALUE(LEFT(Table_Books[[#This Row],[Published_Date]],FIND("-",Table_Books[[#This Row],[Published_Date]]&amp;"-")-1))/100, 1), 0)</f>
        <v>0</v>
      </c>
      <c r="AK1167" s="2" t="str">
        <f>Table_Books[[#This Row],[Title]]&amp;"_"&amp;Table_Books[[#This Row],[Author]]</f>
        <v>The Eternal Husband_Dostoevsky, Fyodor</v>
      </c>
      <c r="AL1167" s="2" t="str">
        <f>Table_Books[[#This Row],[Author]]&amp;"_"&amp;Table_Books[[#This Row],[Title]]</f>
        <v>Dostoevsky, Fyodor_The Eternal Husband</v>
      </c>
      <c r="AM1167" s="2" t="str">
        <f>Table_Books[[#This Row],[Title]]&amp;" by "&amp;Table_Books[[#This Row],[Author]]</f>
        <v>The Eternal Husband by Dostoevsky, Fyodor</v>
      </c>
    </row>
    <row r="1168" spans="1:41" x14ac:dyDescent="0.35">
      <c r="A1168" s="7" t="str">
        <f>"B-" &amp; UPPER(TRIM(Table_Books[[#This Row],[Title]])) &amp; "|" &amp; UPPER(TRIM(Table_Books[[#This Row],[Author]]))</f>
        <v>B-THE GAMBLER|DOSTOEVSKY, FYODOR</v>
      </c>
      <c r="B1168" s="28" t="str">
        <f>IF(COUNTIFS(Table_Books[Hash_ID],Table_Books[[#This Row],[Hash_ID]])&gt;1,"Y","N")</f>
        <v>N</v>
      </c>
      <c r="C1168" s="2" t="s">
        <v>6297</v>
      </c>
      <c r="D1168" s="2" t="s">
        <v>1953</v>
      </c>
      <c r="G1168" s="12"/>
      <c r="H1168" s="12"/>
      <c r="I1168" s="8"/>
      <c r="J1168" s="12"/>
      <c r="K1168" s="12"/>
      <c r="O1168" s="33"/>
      <c r="P1168" s="10"/>
      <c r="Q1168" s="10" t="s">
        <v>1860</v>
      </c>
      <c r="R1168" s="10"/>
      <c r="S1168" s="10"/>
      <c r="T1168" s="10" t="s">
        <v>1860</v>
      </c>
      <c r="U1168" s="10" t="s">
        <v>1860</v>
      </c>
      <c r="V1168" s="10"/>
      <c r="W1168" s="10"/>
      <c r="X1168" s="10"/>
      <c r="Y1168" s="10"/>
      <c r="Z1168" s="10"/>
      <c r="AA1168" s="10"/>
      <c r="AB1168" s="10"/>
      <c r="AE1168" s="12">
        <f>IFERROR(FLOOR(Table_Books[[#This Row],[Published_Date]],10), 0)</f>
        <v>0</v>
      </c>
      <c r="AF1168" s="2">
        <f>IFERROR(CEILING(VALUE(LEFT(Table_Books[[#This Row],[Published_Date]],FIND("-",Table_Books[[#This Row],[Published_Date]]&amp;"-")-1))/100, 1), 0)</f>
        <v>0</v>
      </c>
      <c r="AK1168" s="2" t="str">
        <f>Table_Books[[#This Row],[Title]]&amp;"_"&amp;Table_Books[[#This Row],[Author]]</f>
        <v>The Gambler_Dostoevsky, Fyodor</v>
      </c>
      <c r="AL1168" s="2" t="str">
        <f>Table_Books[[#This Row],[Author]]&amp;"_"&amp;Table_Books[[#This Row],[Title]]</f>
        <v>Dostoevsky, Fyodor_The Gambler</v>
      </c>
      <c r="AM1168" s="2" t="str">
        <f>Table_Books[[#This Row],[Title]]&amp;" by "&amp;Table_Books[[#This Row],[Author]]</f>
        <v>The Gambler by Dostoevsky, Fyodor</v>
      </c>
    </row>
    <row r="1169" spans="1:41" x14ac:dyDescent="0.35">
      <c r="A1169" s="7" t="str">
        <f>"B-" &amp; UPPER(TRIM(Table_Books[[#This Row],[Title]])) &amp; "|" &amp; UPPER(TRIM(Table_Books[[#This Row],[Author]]))</f>
        <v>B-THE HOUSE OF THE DEAD|DOSTOEVSKY, FYODOR</v>
      </c>
      <c r="B1169" s="28" t="str">
        <f>IF(COUNTIFS(Table_Books[Hash_ID],Table_Books[[#This Row],[Hash_ID]])&gt;1,"Y","N")</f>
        <v>N</v>
      </c>
      <c r="C1169" s="2" t="s">
        <v>6298</v>
      </c>
      <c r="D1169" s="2" t="s">
        <v>1953</v>
      </c>
      <c r="G1169" s="12"/>
      <c r="H1169" s="12"/>
      <c r="I1169" s="8"/>
      <c r="J1169" s="12"/>
      <c r="K1169" s="12"/>
      <c r="O1169" s="33"/>
      <c r="P1169" s="10"/>
      <c r="Q1169" s="10" t="s">
        <v>1860</v>
      </c>
      <c r="R1169" s="10"/>
      <c r="S1169" s="10"/>
      <c r="T1169" s="10" t="s">
        <v>1860</v>
      </c>
      <c r="U1169" s="10" t="s">
        <v>1860</v>
      </c>
      <c r="V1169" s="10"/>
      <c r="W1169" s="10"/>
      <c r="X1169" s="10"/>
      <c r="Y1169" s="10"/>
      <c r="Z1169" s="10"/>
      <c r="AA1169" s="10"/>
      <c r="AB1169" s="10"/>
      <c r="AE1169" s="12">
        <f>IFERROR(FLOOR(Table_Books[[#This Row],[Published_Date]],10), 0)</f>
        <v>0</v>
      </c>
      <c r="AF1169" s="2">
        <f>IFERROR(CEILING(VALUE(LEFT(Table_Books[[#This Row],[Published_Date]],FIND("-",Table_Books[[#This Row],[Published_Date]]&amp;"-")-1))/100, 1), 0)</f>
        <v>0</v>
      </c>
      <c r="AK1169" s="2" t="str">
        <f>Table_Books[[#This Row],[Title]]&amp;"_"&amp;Table_Books[[#This Row],[Author]]</f>
        <v>The House of the Dead_Dostoevsky, Fyodor</v>
      </c>
      <c r="AL1169" s="2" t="str">
        <f>Table_Books[[#This Row],[Author]]&amp;"_"&amp;Table_Books[[#This Row],[Title]]</f>
        <v>Dostoevsky, Fyodor_The House of the Dead</v>
      </c>
      <c r="AM1169" s="2" t="str">
        <f>Table_Books[[#This Row],[Title]]&amp;" by "&amp;Table_Books[[#This Row],[Author]]</f>
        <v>The House of the Dead by Dostoevsky, Fyodor</v>
      </c>
    </row>
    <row r="1170" spans="1:41" x14ac:dyDescent="0.35">
      <c r="A1170" s="7" t="str">
        <f>"B-" &amp; UPPER(TRIM(Table_Books[[#This Row],[Title]])) &amp; "|" &amp; UPPER(TRIM(Table_Books[[#This Row],[Author]]))</f>
        <v>B-THE IDIOT|DOSTOEVSKY, FYODOR</v>
      </c>
      <c r="B1170" s="35" t="str">
        <f>IF(COUNTIFS(Table_Books[Hash_ID],Table_Books[[#This Row],[Hash_ID]])&gt;1,"Y","N")</f>
        <v>Y</v>
      </c>
      <c r="C1170" s="35" t="s">
        <v>1890</v>
      </c>
      <c r="D1170" s="35" t="s">
        <v>1953</v>
      </c>
      <c r="E1170" s="35"/>
      <c r="F1170" s="35"/>
      <c r="G1170" s="36"/>
      <c r="H1170" s="36"/>
      <c r="I1170" s="37"/>
      <c r="J1170" s="36"/>
      <c r="K1170" s="36"/>
      <c r="L1170" s="35"/>
      <c r="M1170" s="35"/>
      <c r="N1170" s="35"/>
      <c r="O1170" s="38"/>
      <c r="P1170" s="39"/>
      <c r="Q1170" s="10" t="s">
        <v>1860</v>
      </c>
      <c r="R1170" s="39"/>
      <c r="S1170" s="39"/>
      <c r="T1170" s="10" t="s">
        <v>1860</v>
      </c>
      <c r="U1170" s="10" t="s">
        <v>1860</v>
      </c>
      <c r="V1170" s="39"/>
      <c r="W1170" s="39"/>
      <c r="X1170" s="39"/>
      <c r="Y1170" s="39"/>
      <c r="Z1170" s="39"/>
      <c r="AA1170" s="39"/>
      <c r="AB1170" s="39"/>
      <c r="AC1170" s="35"/>
      <c r="AD1170" s="35"/>
      <c r="AE1170" s="36">
        <f>IFERROR(FLOOR(Table_Books[[#This Row],[Published_Date]],10), 0)</f>
        <v>0</v>
      </c>
      <c r="AF1170" s="35">
        <f>IFERROR(CEILING(VALUE(LEFT(Table_Books[[#This Row],[Published_Date]],FIND("-",Table_Books[[#This Row],[Published_Date]]&amp;"-")-1))/100, 1), 0)</f>
        <v>0</v>
      </c>
      <c r="AG1170" s="35"/>
      <c r="AH1170" s="35" t="s">
        <v>21597</v>
      </c>
      <c r="AI1170" s="35"/>
      <c r="AJ1170" s="35"/>
      <c r="AK1170" s="35" t="str">
        <f>Table_Books[[#This Row],[Title]]&amp;"_"&amp;Table_Books[[#This Row],[Author]]</f>
        <v>The Idiot_Dostoevsky, Fyodor</v>
      </c>
      <c r="AL1170" s="35" t="str">
        <f>Table_Books[[#This Row],[Author]]&amp;"_"&amp;Table_Books[[#This Row],[Title]]</f>
        <v>Dostoevsky, Fyodor_The Idiot</v>
      </c>
      <c r="AM1170" s="35" t="str">
        <f>Table_Books[[#This Row],[Title]]&amp;" by "&amp;Table_Books[[#This Row],[Author]]</f>
        <v>The Idiot by Dostoevsky, Fyodor</v>
      </c>
      <c r="AN1170" s="35"/>
      <c r="AO1170" s="35"/>
    </row>
    <row r="1171" spans="1:41" ht="29" x14ac:dyDescent="0.35">
      <c r="A1171" s="7" t="str">
        <f>"B-" &amp; UPPER(TRIM(Table_Books[[#This Row],[Title]])) &amp; "|" &amp; UPPER(TRIM(Table_Books[[#This Row],[Author]]))</f>
        <v>B-THE IDIOT|DOSTOEVSKY, FYODOR</v>
      </c>
      <c r="B1171" s="28" t="str">
        <f>IF(COUNTIFS(Table_Books[Hash_ID],Table_Books[[#This Row],[Hash_ID]])&gt;1,"Y","N")</f>
        <v>Y</v>
      </c>
      <c r="C1171" s="2" t="s">
        <v>1890</v>
      </c>
      <c r="D1171" s="2" t="s">
        <v>1953</v>
      </c>
      <c r="G1171" s="12">
        <v>1869</v>
      </c>
      <c r="H1171" s="12"/>
      <c r="I1171" s="8"/>
      <c r="J1171" s="12"/>
      <c r="K1171" s="12"/>
      <c r="L1171" s="2">
        <v>656</v>
      </c>
      <c r="M1171" s="2" t="s">
        <v>2014</v>
      </c>
      <c r="O1171" s="33"/>
      <c r="P1171" s="10">
        <v>5</v>
      </c>
      <c r="Q1171" s="10" t="s">
        <v>1824</v>
      </c>
      <c r="R1171" s="10"/>
      <c r="S1171" s="10"/>
      <c r="T1171" s="10" t="s">
        <v>1860</v>
      </c>
      <c r="U1171" s="10" t="s">
        <v>1860</v>
      </c>
      <c r="V1171" s="10"/>
      <c r="W1171" s="10"/>
      <c r="X1171" s="10"/>
      <c r="Y1171" s="10"/>
      <c r="Z1171" s="10"/>
      <c r="AA1171" s="10"/>
      <c r="AB1171" s="10"/>
      <c r="AE1171" s="12">
        <f>IFERROR(FLOOR(Table_Books[[#This Row],[Published_Date]],10), 0)</f>
        <v>1860</v>
      </c>
      <c r="AF1171" s="2">
        <f>IFERROR(CEILING(VALUE(LEFT(Table_Books[[#This Row],[Published_Date]],FIND("-",Table_Books[[#This Row],[Published_Date]]&amp;"-")-1))/100, 1), 0)</f>
        <v>19</v>
      </c>
      <c r="AK1171" s="2" t="str">
        <f>Table_Books[[#This Row],[Title]]&amp;"_"&amp;Table_Books[[#This Row],[Author]]</f>
        <v>The Idiot_Dostoevsky, Fyodor</v>
      </c>
      <c r="AL1171" s="2" t="str">
        <f>Table_Books[[#This Row],[Author]]&amp;"_"&amp;Table_Books[[#This Row],[Title]]</f>
        <v>Dostoevsky, Fyodor_The Idiot</v>
      </c>
      <c r="AM1171" s="2" t="str">
        <f>Table_Books[[#This Row],[Title]]&amp;" by "&amp;Table_Books[[#This Row],[Author]]</f>
        <v>The Idiot by Dostoevsky, Fyodor</v>
      </c>
    </row>
    <row r="1172" spans="1:41" x14ac:dyDescent="0.35">
      <c r="A1172" s="7" t="str">
        <f>"B-" &amp; UPPER(TRIM(Table_Books[[#This Row],[Title]])) &amp; "|" &amp; UPPER(TRIM(Table_Books[[#This Row],[Author]]))</f>
        <v>B-THE VILLAGE OF STEPANCHIKOVO|DOSTOEVSKY, FYODOR</v>
      </c>
      <c r="B1172" s="28" t="str">
        <f>IF(COUNTIFS(Table_Books[Hash_ID],Table_Books[[#This Row],[Hash_ID]])&gt;1,"Y","N")</f>
        <v>N</v>
      </c>
      <c r="C1172" s="2" t="s">
        <v>6301</v>
      </c>
      <c r="D1172" s="2" t="s">
        <v>1953</v>
      </c>
      <c r="G1172" s="12"/>
      <c r="H1172" s="12"/>
      <c r="I1172" s="8"/>
      <c r="J1172" s="12"/>
      <c r="K1172" s="12"/>
      <c r="O1172" s="33"/>
      <c r="P1172" s="10"/>
      <c r="Q1172" s="10" t="s">
        <v>1860</v>
      </c>
      <c r="R1172" s="10"/>
      <c r="S1172" s="10"/>
      <c r="T1172" s="10" t="s">
        <v>1860</v>
      </c>
      <c r="U1172" s="10" t="s">
        <v>1860</v>
      </c>
      <c r="V1172" s="10"/>
      <c r="W1172" s="10"/>
      <c r="X1172" s="10"/>
      <c r="Y1172" s="10"/>
      <c r="Z1172" s="10"/>
      <c r="AA1172" s="10"/>
      <c r="AB1172" s="10"/>
      <c r="AE1172" s="12">
        <f>IFERROR(FLOOR(Table_Books[[#This Row],[Published_Date]],10), 0)</f>
        <v>0</v>
      </c>
      <c r="AF1172" s="2">
        <f>IFERROR(CEILING(VALUE(LEFT(Table_Books[[#This Row],[Published_Date]],FIND("-",Table_Books[[#This Row],[Published_Date]]&amp;"-")-1))/100, 1), 0)</f>
        <v>0</v>
      </c>
      <c r="AK1172" s="2" t="str">
        <f>Table_Books[[#This Row],[Title]]&amp;"_"&amp;Table_Books[[#This Row],[Author]]</f>
        <v>The Village of Stepanchikovo_Dostoevsky, Fyodor</v>
      </c>
      <c r="AL1172" s="2" t="str">
        <f>Table_Books[[#This Row],[Author]]&amp;"_"&amp;Table_Books[[#This Row],[Title]]</f>
        <v>Dostoevsky, Fyodor_The Village of Stepanchikovo</v>
      </c>
      <c r="AM1172" s="2" t="str">
        <f>Table_Books[[#This Row],[Title]]&amp;" by "&amp;Table_Books[[#This Row],[Author]]</f>
        <v>The Village of Stepanchikovo by Dostoevsky, Fyodor</v>
      </c>
    </row>
    <row r="1173" spans="1:41" x14ac:dyDescent="0.35">
      <c r="A1173" s="7" t="str">
        <f>"B-" &amp; UPPER(TRIM(Table_Books[[#This Row],[Title]])) &amp; "|" &amp; UPPER(TRIM(Table_Books[[#This Row],[Author]]))</f>
        <v>B-WHITE NIGHTS|DOSTOEVSKY, FYODOR</v>
      </c>
      <c r="B1173" s="28" t="str">
        <f>IF(COUNTIFS(Table_Books[Hash_ID],Table_Books[[#This Row],[Hash_ID]])&gt;1,"Y","N")</f>
        <v>N</v>
      </c>
      <c r="C1173" s="2" t="s">
        <v>6296</v>
      </c>
      <c r="D1173" s="2" t="s">
        <v>1953</v>
      </c>
      <c r="G1173" s="12"/>
      <c r="H1173" s="12"/>
      <c r="I1173" s="8"/>
      <c r="J1173" s="12"/>
      <c r="K1173" s="12"/>
      <c r="O1173" s="33"/>
      <c r="P1173" s="10"/>
      <c r="Q1173" s="10" t="s">
        <v>1860</v>
      </c>
      <c r="R1173" s="10"/>
      <c r="S1173" s="10"/>
      <c r="T1173" s="10" t="s">
        <v>1860</v>
      </c>
      <c r="U1173" s="10" t="s">
        <v>1860</v>
      </c>
      <c r="V1173" s="10"/>
      <c r="W1173" s="10"/>
      <c r="X1173" s="10"/>
      <c r="Y1173" s="10"/>
      <c r="Z1173" s="10"/>
      <c r="AA1173" s="10"/>
      <c r="AB1173" s="10"/>
      <c r="AE1173" s="12">
        <f>IFERROR(FLOOR(Table_Books[[#This Row],[Published_Date]],10), 0)</f>
        <v>0</v>
      </c>
      <c r="AF1173" s="2">
        <f>IFERROR(CEILING(VALUE(LEFT(Table_Books[[#This Row],[Published_Date]],FIND("-",Table_Books[[#This Row],[Published_Date]]&amp;"-")-1))/100, 1), 0)</f>
        <v>0</v>
      </c>
      <c r="AK1173" s="2" t="str">
        <f>Table_Books[[#This Row],[Title]]&amp;"_"&amp;Table_Books[[#This Row],[Author]]</f>
        <v>White Nights_Dostoevsky, Fyodor</v>
      </c>
      <c r="AL1173" s="2" t="str">
        <f>Table_Books[[#This Row],[Author]]&amp;"_"&amp;Table_Books[[#This Row],[Title]]</f>
        <v>Dostoevsky, Fyodor_White Nights</v>
      </c>
      <c r="AM1173" s="2" t="str">
        <f>Table_Books[[#This Row],[Title]]&amp;" by "&amp;Table_Books[[#This Row],[Author]]</f>
        <v>White Nights by Dostoevsky, Fyodor</v>
      </c>
    </row>
    <row r="1174" spans="1:41" x14ac:dyDescent="0.35">
      <c r="A1174" s="7" t="str">
        <f>"B-" &amp; UPPER(TRIM(Table_Books[[#This Row],[Title]])) &amp; "|" &amp; UPPER(TRIM(Table_Books[[#This Row],[Author]]))</f>
        <v>B-ODILON REDON: PRINCE OF DREAMS, 1840-1916|DOUGLAS W. DRUICK</v>
      </c>
      <c r="B1174" s="28" t="str">
        <f>IF(COUNTIFS(Table_Books[Hash_ID],Table_Books[[#This Row],[Hash_ID]])&gt;1,"Y","N")</f>
        <v>N</v>
      </c>
      <c r="C1174" s="2" t="s">
        <v>16096</v>
      </c>
      <c r="D1174" s="43" t="s">
        <v>16097</v>
      </c>
      <c r="G1174" s="12"/>
      <c r="H1174" s="12"/>
      <c r="I1174" s="8"/>
      <c r="J1174" s="12"/>
      <c r="K1174" s="12"/>
      <c r="O1174" s="33"/>
      <c r="P1174" s="10"/>
      <c r="Q1174" s="10" t="s">
        <v>1860</v>
      </c>
      <c r="R1174" s="10"/>
      <c r="S1174" s="10"/>
      <c r="T1174" s="10" t="s">
        <v>1860</v>
      </c>
      <c r="U1174" s="10" t="s">
        <v>1860</v>
      </c>
      <c r="V1174" s="10"/>
      <c r="W1174" s="10"/>
      <c r="X1174" s="10"/>
      <c r="Y1174" s="10"/>
      <c r="Z1174" s="10"/>
      <c r="AA1174" s="10"/>
      <c r="AB1174" s="10"/>
      <c r="AE1174" s="12">
        <f>IFERROR(FLOOR(Table_Books[[#This Row],[Published_Date]],10), 0)</f>
        <v>0</v>
      </c>
      <c r="AF1174" s="2">
        <f>IFERROR(CEILING(VALUE(LEFT(Table_Books[[#This Row],[Published_Date]],FIND("-",Table_Books[[#This Row],[Published_Date]]&amp;"-")-1))/100, 1), 0)</f>
        <v>0</v>
      </c>
      <c r="AJ1174" s="2" t="s">
        <v>16093</v>
      </c>
      <c r="AK1174" s="2" t="str">
        <f>Table_Books[[#This Row],[Title]]&amp;"_"&amp;Table_Books[[#This Row],[Author]]</f>
        <v>Odilon Redon: Prince of Dreams, 1840-1916_Douglas W. Druick</v>
      </c>
      <c r="AL1174" s="2" t="str">
        <f>Table_Books[[#This Row],[Author]]&amp;"_"&amp;Table_Books[[#This Row],[Title]]</f>
        <v>Douglas W. Druick_Odilon Redon: Prince of Dreams, 1840-1916</v>
      </c>
      <c r="AM1174" s="2" t="str">
        <f>Table_Books[[#This Row],[Title]]&amp;" by "&amp;Table_Books[[#This Row],[Author]]</f>
        <v>Odilon Redon: Prince of Dreams, 1840-1916 by Douglas W. Druick</v>
      </c>
    </row>
    <row r="1175" spans="1:41" x14ac:dyDescent="0.35">
      <c r="A1175" s="7" t="str">
        <f>"B-" &amp; UPPER(TRIM(Table_Books[[#This Row],[Title]])) &amp; "|" &amp; UPPER(TRIM(Table_Books[[#This Row],[Author]]))</f>
        <v>B-NARRATIVE OF THE LIFE OF FREDERICK DOUGLASS|DOUGLASS, FREDERICK</v>
      </c>
      <c r="B1175" s="28" t="str">
        <f>IF(COUNTIFS(Table_Books[Hash_ID],Table_Books[[#This Row],[Hash_ID]])&gt;1,"Y","N")</f>
        <v>N</v>
      </c>
      <c r="C1175" s="24" t="s">
        <v>14638</v>
      </c>
      <c r="D1175" s="24" t="s">
        <v>14639</v>
      </c>
      <c r="G1175" s="12"/>
      <c r="H1175" s="12"/>
      <c r="I1175" s="8"/>
      <c r="J1175" s="12"/>
      <c r="K1175" s="12"/>
      <c r="O1175" s="33"/>
      <c r="P1175" s="10"/>
      <c r="Q1175" s="10" t="s">
        <v>1860</v>
      </c>
      <c r="R1175" s="10"/>
      <c r="S1175" s="10"/>
      <c r="T1175" s="10" t="s">
        <v>1860</v>
      </c>
      <c r="U1175" s="10" t="s">
        <v>1860</v>
      </c>
      <c r="V1175" s="10"/>
      <c r="W1175" s="10"/>
      <c r="X1175" s="10"/>
      <c r="Y1175" s="10"/>
      <c r="Z1175" s="10"/>
      <c r="AA1175" s="10"/>
      <c r="AB1175" s="10"/>
      <c r="AE1175" s="12">
        <f>IFERROR(FLOOR(Table_Books[[#This Row],[Published_Date]],10), 0)</f>
        <v>0</v>
      </c>
      <c r="AF1175" s="2">
        <f>IFERROR(CEILING(VALUE(LEFT(Table_Books[[#This Row],[Published_Date]],FIND("-",Table_Books[[#This Row],[Published_Date]]&amp;"-")-1))/100, 1), 0)</f>
        <v>0</v>
      </c>
      <c r="AK1175" s="24" t="str">
        <f>Table_Books[[#This Row],[Title]]&amp;"_"&amp;Table_Books[[#This Row],[Author]]</f>
        <v>Narrative of the Life of Frederick Douglass_Douglass, Frederick</v>
      </c>
      <c r="AL1175" s="24" t="str">
        <f>Table_Books[[#This Row],[Author]]&amp;"_"&amp;Table_Books[[#This Row],[Title]]</f>
        <v>Douglass, Frederick_Narrative of the Life of Frederick Douglass</v>
      </c>
      <c r="AM1175" s="24" t="str">
        <f>Table_Books[[#This Row],[Title]]&amp;" by "&amp;Table_Books[[#This Row],[Author]]</f>
        <v>Narrative of the Life of Frederick Douglass by Douglass, Frederick</v>
      </c>
    </row>
    <row r="1176" spans="1:41" x14ac:dyDescent="0.35">
      <c r="A1176" s="7" t="str">
        <f>"B-" &amp; UPPER(TRIM(Table_Books[[#This Row],[Title]])) &amp; "|" &amp; UPPER(TRIM(Table_Books[[#This Row],[Author]]))</f>
        <v>B-THE DIARY OF A SUCCESSFUL MAN|DOWSON, ERNEST</v>
      </c>
      <c r="B1176" s="28" t="str">
        <f>IF(COUNTIFS(Table_Books[Hash_ID],Table_Books[[#This Row],[Hash_ID]])&gt;1,"Y","N")</f>
        <v>N</v>
      </c>
      <c r="C1176" s="2" t="s">
        <v>7941</v>
      </c>
      <c r="D1176" s="2" t="s">
        <v>8434</v>
      </c>
      <c r="G1176" s="12"/>
      <c r="H1176" s="12">
        <v>1990</v>
      </c>
      <c r="I1176" s="8" t="s">
        <v>7930</v>
      </c>
      <c r="J1176" s="12"/>
      <c r="K1176" s="12"/>
      <c r="O1176" s="33"/>
      <c r="P1176" s="10"/>
      <c r="Q1176" s="10" t="s">
        <v>1860</v>
      </c>
      <c r="R1176" s="10"/>
      <c r="S1176" s="10"/>
      <c r="T1176" s="10" t="s">
        <v>1860</v>
      </c>
      <c r="U1176" s="10" t="s">
        <v>1860</v>
      </c>
      <c r="V1176" s="10"/>
      <c r="W1176" s="10"/>
      <c r="X1176" s="10"/>
      <c r="Y1176" s="10"/>
      <c r="Z1176" s="10"/>
      <c r="AA1176" s="10"/>
      <c r="AB1176" s="10"/>
      <c r="AE1176" s="12">
        <f>IFERROR(FLOOR(Table_Books[[#This Row],[Published_Date]],10), 0)</f>
        <v>0</v>
      </c>
      <c r="AF1176" s="2">
        <f>IFERROR(CEILING(VALUE(LEFT(Table_Books[[#This Row],[Published_Date]],FIND("-",Table_Books[[#This Row],[Published_Date]]&amp;"-")-1))/100, 1), 0)</f>
        <v>0</v>
      </c>
      <c r="AK1176" s="2" t="str">
        <f>Table_Books[[#This Row],[Title]]&amp;"_"&amp;Table_Books[[#This Row],[Author]]</f>
        <v>The Diary of a Successful Man_Dowson, Ernest</v>
      </c>
      <c r="AL1176" s="2" t="str">
        <f>Table_Books[[#This Row],[Author]]&amp;"_"&amp;Table_Books[[#This Row],[Title]]</f>
        <v>Dowson, Ernest_The Diary of a Successful Man</v>
      </c>
      <c r="AM1176" s="2" t="str">
        <f>Table_Books[[#This Row],[Title]]&amp;" by "&amp;Table_Books[[#This Row],[Author]]</f>
        <v>The Diary of a Successful Man by Dowson, Ernest</v>
      </c>
    </row>
    <row r="1177" spans="1:41" ht="43.5" x14ac:dyDescent="0.35">
      <c r="A1177" s="7" t="str">
        <f>"B-" &amp; UPPER(TRIM(Table_Books[[#This Row],[Title]])) &amp; "|" &amp; UPPER(TRIM(Table_Books[[#This Row],[Author]]))</f>
        <v>B-THE ADVENTURES OF SHERLOCK HOLMES|DOYLE, ARTHUR CONAN</v>
      </c>
      <c r="B1177" s="28" t="str">
        <f>IF(COUNTIFS(Table_Books[Hash_ID],Table_Books[[#This Row],[Hash_ID]])&gt;1,"Y","N")</f>
        <v>N</v>
      </c>
      <c r="C1177" s="2" t="s">
        <v>2555</v>
      </c>
      <c r="D1177" s="2" t="s">
        <v>2558</v>
      </c>
      <c r="G1177" s="12">
        <v>1892</v>
      </c>
      <c r="H1177" s="12"/>
      <c r="I1177" s="8"/>
      <c r="J1177" s="12"/>
      <c r="K1177" s="12"/>
      <c r="L1177" s="2">
        <v>307</v>
      </c>
      <c r="M1177" s="2" t="s">
        <v>2795</v>
      </c>
      <c r="O1177" s="33"/>
      <c r="P1177" s="10"/>
      <c r="Q1177" s="10" t="s">
        <v>1860</v>
      </c>
      <c r="R1177" s="10"/>
      <c r="S1177" s="10"/>
      <c r="T1177" s="10" t="s">
        <v>1860</v>
      </c>
      <c r="U1177" s="10" t="s">
        <v>1860</v>
      </c>
      <c r="V1177" s="10"/>
      <c r="W1177" s="10"/>
      <c r="X1177" s="10"/>
      <c r="Y1177" s="10"/>
      <c r="Z1177" s="10"/>
      <c r="AA1177" s="10"/>
      <c r="AB1177" s="10"/>
      <c r="AE1177" s="12">
        <f>IFERROR(FLOOR(Table_Books[[#This Row],[Published_Date]],10), 0)</f>
        <v>1890</v>
      </c>
      <c r="AF1177" s="2">
        <f>IFERROR(CEILING(VALUE(LEFT(Table_Books[[#This Row],[Published_Date]],FIND("-",Table_Books[[#This Row],[Published_Date]]&amp;"-")-1))/100, 1), 0)</f>
        <v>19</v>
      </c>
      <c r="AK1177" s="2" t="str">
        <f>Table_Books[[#This Row],[Title]]&amp;"_"&amp;Table_Books[[#This Row],[Author]]</f>
        <v>The Adventures of Sherlock Holmes_Doyle, Arthur Conan</v>
      </c>
      <c r="AL1177" s="2" t="str">
        <f>Table_Books[[#This Row],[Author]]&amp;"_"&amp;Table_Books[[#This Row],[Title]]</f>
        <v>Doyle, Arthur Conan_The Adventures of Sherlock Holmes</v>
      </c>
      <c r="AM1177" s="2" t="str">
        <f>Table_Books[[#This Row],[Title]]&amp;" by "&amp;Table_Books[[#This Row],[Author]]</f>
        <v>The Adventures of Sherlock Holmes by Doyle, Arthur Conan</v>
      </c>
    </row>
    <row r="1178" spans="1:41" x14ac:dyDescent="0.35">
      <c r="A1178" s="7" t="str">
        <f>"B-" &amp; UPPER(TRIM(Table_Books[[#This Row],[Title]])) &amp; "|" &amp; UPPER(TRIM(Table_Books[[#This Row],[Author]]))</f>
        <v>B-LE FEU FOLLET SUIVI DE ADIEU À GONZAGUE|DRIEU LA ROCHELLE, PIERRE</v>
      </c>
      <c r="B1178" s="28" t="str">
        <f>IF(COUNTIFS(Table_Books[Hash_ID],Table_Books[[#This Row],[Hash_ID]])&gt;1,"Y","N")</f>
        <v>N</v>
      </c>
      <c r="C1178" s="2" t="s">
        <v>5884</v>
      </c>
      <c r="D1178" s="2" t="s">
        <v>6021</v>
      </c>
      <c r="G1178" s="12"/>
      <c r="H1178" s="12"/>
      <c r="I1178" s="8"/>
      <c r="J1178" s="12"/>
      <c r="K1178" s="12"/>
      <c r="O1178" s="33"/>
      <c r="P1178" s="10"/>
      <c r="Q1178" s="10" t="s">
        <v>1860</v>
      </c>
      <c r="R1178" s="10"/>
      <c r="S1178" s="10"/>
      <c r="T1178" s="10" t="s">
        <v>1860</v>
      </c>
      <c r="U1178" s="10" t="s">
        <v>1860</v>
      </c>
      <c r="V1178" s="10"/>
      <c r="W1178" s="10"/>
      <c r="X1178" s="10"/>
      <c r="Y1178" s="10"/>
      <c r="Z1178" s="10"/>
      <c r="AA1178" s="10"/>
      <c r="AB1178" s="10"/>
      <c r="AE1178" s="12">
        <f>IFERROR(FLOOR(Table_Books[[#This Row],[Published_Date]],10), 0)</f>
        <v>0</v>
      </c>
      <c r="AF1178" s="2">
        <f>IFERROR(CEILING(VALUE(LEFT(Table_Books[[#This Row],[Published_Date]],FIND("-",Table_Books[[#This Row],[Published_Date]]&amp;"-")-1))/100, 1), 0)</f>
        <v>0</v>
      </c>
      <c r="AK1178" s="2" t="str">
        <f>Table_Books[[#This Row],[Title]]&amp;"_"&amp;Table_Books[[#This Row],[Author]]</f>
        <v>Le feu follet suivi de Adieu à Gonzague_Drieu la Rochelle, Pierre</v>
      </c>
      <c r="AL1178" s="2" t="str">
        <f>Table_Books[[#This Row],[Author]]&amp;"_"&amp;Table_Books[[#This Row],[Title]]</f>
        <v>Drieu la Rochelle, Pierre_Le feu follet suivi de Adieu à Gonzague</v>
      </c>
      <c r="AM1178" s="2" t="str">
        <f>Table_Books[[#This Row],[Title]]&amp;" by "&amp;Table_Books[[#This Row],[Author]]</f>
        <v>Le feu follet suivi de Adieu à Gonzague by Drieu la Rochelle, Pierre</v>
      </c>
    </row>
    <row r="1179" spans="1:41" x14ac:dyDescent="0.35">
      <c r="A1179" s="7" t="str">
        <f>"B-" &amp; UPPER(TRIM(Table_Books[[#This Row],[Title]])) &amp; "|" &amp; UPPER(TRIM(Table_Books[[#This Row],[Author]]))</f>
        <v>B-THE DEFENSE AND ILLUSTRATION OF THE FRENCH LANGUAGE|DU BELLAY, JOACHIM</v>
      </c>
      <c r="B1179" s="35" t="str">
        <f>IF(COUNTIFS(Table_Books[Hash_ID],Table_Books[[#This Row],[Hash_ID]])&gt;1,"Y","N")</f>
        <v>N</v>
      </c>
      <c r="C1179" s="35" t="s">
        <v>19263</v>
      </c>
      <c r="D1179" s="48" t="s">
        <v>19264</v>
      </c>
      <c r="E1179" s="35"/>
      <c r="F1179" s="35"/>
      <c r="G1179" s="36"/>
      <c r="H1179" s="36"/>
      <c r="I1179" s="37"/>
      <c r="J1179" s="36"/>
      <c r="K1179" s="36"/>
      <c r="L1179" s="35"/>
      <c r="M1179" s="35"/>
      <c r="N1179" s="35"/>
      <c r="O1179" s="38"/>
      <c r="P1179" s="39"/>
      <c r="Q1179" s="10" t="s">
        <v>1860</v>
      </c>
      <c r="R1179" s="39"/>
      <c r="S1179" s="39"/>
      <c r="T1179" s="10" t="s">
        <v>1860</v>
      </c>
      <c r="U1179" s="10" t="s">
        <v>1860</v>
      </c>
      <c r="V1179" s="39"/>
      <c r="W1179" s="39"/>
      <c r="X1179" s="39"/>
      <c r="Y1179" s="39"/>
      <c r="Z1179" s="39"/>
      <c r="AA1179" s="39"/>
      <c r="AB1179" s="39"/>
      <c r="AC1179" s="35"/>
      <c r="AD1179" s="35"/>
      <c r="AE1179" s="36">
        <f>IFERROR(FLOOR(Table_Books[[#This Row],[Published_Date]],10), 0)</f>
        <v>0</v>
      </c>
      <c r="AF1179" s="35">
        <f>IFERROR(CEILING(VALUE(LEFT(Table_Books[[#This Row],[Published_Date]],FIND("-",Table_Books[[#This Row],[Published_Date]]&amp;"-")-1))/100, 1), 0)</f>
        <v>0</v>
      </c>
      <c r="AG1179" s="35"/>
      <c r="AH1179" s="35" t="s">
        <v>21587</v>
      </c>
      <c r="AI1179" s="35"/>
      <c r="AJ1179" s="35"/>
      <c r="AK1179" s="35" t="str">
        <f>Table_Books[[#This Row],[Title]]&amp;"_"&amp;Table_Books[[#This Row],[Author]]</f>
        <v>The Defense and Illustration of the French Language_du Bellay, Joachim</v>
      </c>
      <c r="AL1179" s="35" t="str">
        <f>Table_Books[[#This Row],[Author]]&amp;"_"&amp;Table_Books[[#This Row],[Title]]</f>
        <v>du Bellay, Joachim_The Defense and Illustration of the French Language</v>
      </c>
      <c r="AM1179" s="35" t="str">
        <f>Table_Books[[#This Row],[Title]]&amp;" by "&amp;Table_Books[[#This Row],[Author]]</f>
        <v>The Defense and Illustration of the French Language by du Bellay, Joachim</v>
      </c>
      <c r="AN1179" s="35"/>
      <c r="AO1179" s="35"/>
    </row>
    <row r="1180" spans="1:41" x14ac:dyDescent="0.35">
      <c r="A1180" s="7" t="str">
        <f>"B-" &amp; UPPER(TRIM(Table_Books[[#This Row],[Title]])) &amp; "|" &amp; UPPER(TRIM(Table_Books[[#This Row],[Author]]))</f>
        <v>B-THE SOULS OF BLACK FOLK|DU BOIS, W.E.B.</v>
      </c>
      <c r="B1180" s="35" t="str">
        <f>IF(COUNTIFS(Table_Books[Hash_ID],Table_Books[[#This Row],[Hash_ID]])&gt;1,"Y","N")</f>
        <v>N</v>
      </c>
      <c r="C1180" s="35" t="s">
        <v>19629</v>
      </c>
      <c r="D1180" s="48" t="s">
        <v>19630</v>
      </c>
      <c r="E1180" s="35"/>
      <c r="F1180" s="35"/>
      <c r="G1180" s="36"/>
      <c r="H1180" s="36"/>
      <c r="I1180" s="37"/>
      <c r="J1180" s="36"/>
      <c r="K1180" s="36"/>
      <c r="L1180" s="35"/>
      <c r="M1180" s="35"/>
      <c r="N1180" s="35"/>
      <c r="O1180" s="38"/>
      <c r="P1180" s="39"/>
      <c r="Q1180" s="10" t="s">
        <v>1860</v>
      </c>
      <c r="R1180" s="39"/>
      <c r="S1180" s="39"/>
      <c r="T1180" s="10" t="s">
        <v>1860</v>
      </c>
      <c r="U1180" s="10" t="s">
        <v>1860</v>
      </c>
      <c r="V1180" s="39"/>
      <c r="W1180" s="39"/>
      <c r="X1180" s="39"/>
      <c r="Y1180" s="39"/>
      <c r="Z1180" s="39"/>
      <c r="AA1180" s="39"/>
      <c r="AB1180" s="39"/>
      <c r="AC1180" s="35"/>
      <c r="AD1180" s="35"/>
      <c r="AE1180" s="36">
        <f>IFERROR(FLOOR(Table_Books[[#This Row],[Published_Date]],10), 0)</f>
        <v>0</v>
      </c>
      <c r="AF1180" s="35">
        <f>IFERROR(CEILING(VALUE(LEFT(Table_Books[[#This Row],[Published_Date]],FIND("-",Table_Books[[#This Row],[Published_Date]]&amp;"-")-1))/100, 1), 0)</f>
        <v>0</v>
      </c>
      <c r="AG1180" s="35"/>
      <c r="AH1180" s="35" t="s">
        <v>21600</v>
      </c>
      <c r="AI1180" s="35"/>
      <c r="AJ1180" s="35"/>
      <c r="AK1180" s="35" t="str">
        <f>Table_Books[[#This Row],[Title]]&amp;"_"&amp;Table_Books[[#This Row],[Author]]</f>
        <v>The Souls of Black Folk_Du Bois, W.E.B.</v>
      </c>
      <c r="AL1180" s="35" t="str">
        <f>Table_Books[[#This Row],[Author]]&amp;"_"&amp;Table_Books[[#This Row],[Title]]</f>
        <v>Du Bois, W.E.B._The Souls of Black Folk</v>
      </c>
      <c r="AM1180" s="35" t="str">
        <f>Table_Books[[#This Row],[Title]]&amp;" by "&amp;Table_Books[[#This Row],[Author]]</f>
        <v>The Souls of Black Folk by Du Bois, W.E.B.</v>
      </c>
      <c r="AN1180" s="35"/>
      <c r="AO1180" s="35"/>
    </row>
    <row r="1181" spans="1:41" x14ac:dyDescent="0.35">
      <c r="A1181" s="7" t="str">
        <f>"B-" &amp; UPPER(TRIM(Table_Books[[#This Row],[Title]])) &amp; "|" &amp; UPPER(TRIM(Table_Books[[#This Row],[Author]]))</f>
        <v>B-DON'T LOOK NOW|DU MAURIER, DAPHNE</v>
      </c>
      <c r="B1181" s="28" t="str">
        <f>IF(COUNTIFS(Table_Books[Hash_ID],Table_Books[[#This Row],[Hash_ID]])&gt;1,"Y","N")</f>
        <v>N</v>
      </c>
      <c r="C1181" s="2" t="s">
        <v>7121</v>
      </c>
      <c r="D1181" s="2" t="s">
        <v>1954</v>
      </c>
      <c r="G1181" s="12"/>
      <c r="H1181" s="12"/>
      <c r="I1181" s="8" t="s">
        <v>7023</v>
      </c>
      <c r="J1181" s="12"/>
      <c r="K1181" s="12"/>
      <c r="O1181" s="33"/>
      <c r="P1181" s="10"/>
      <c r="Q1181" s="10" t="s">
        <v>1860</v>
      </c>
      <c r="R1181" s="10"/>
      <c r="S1181" s="10"/>
      <c r="T1181" s="10" t="s">
        <v>1860</v>
      </c>
      <c r="U1181" s="10" t="s">
        <v>1860</v>
      </c>
      <c r="V1181" s="10"/>
      <c r="W1181" s="10"/>
      <c r="X1181" s="10"/>
      <c r="Y1181" s="10"/>
      <c r="Z1181" s="10"/>
      <c r="AA1181" s="10"/>
      <c r="AB1181" s="10"/>
      <c r="AE1181" s="12">
        <f>IFERROR(FLOOR(Table_Books[[#This Row],[Published_Date]],10), 0)</f>
        <v>0</v>
      </c>
      <c r="AF1181" s="2">
        <f>IFERROR(CEILING(VALUE(LEFT(Table_Books[[#This Row],[Published_Date]],FIND("-",Table_Books[[#This Row],[Published_Date]]&amp;"-")-1))/100, 1), 0)</f>
        <v>0</v>
      </c>
      <c r="AK1181" s="2" t="str">
        <f>Table_Books[[#This Row],[Title]]&amp;"_"&amp;Table_Books[[#This Row],[Author]]</f>
        <v>Don't Look Now_du Maurier, Daphne</v>
      </c>
      <c r="AL1181" s="2" t="str">
        <f>Table_Books[[#This Row],[Author]]&amp;"_"&amp;Table_Books[[#This Row],[Title]]</f>
        <v>du Maurier, Daphne_Don't Look Now</v>
      </c>
      <c r="AM1181" s="2" t="str">
        <f>Table_Books[[#This Row],[Title]]&amp;" by "&amp;Table_Books[[#This Row],[Author]]</f>
        <v>Don't Look Now by du Maurier, Daphne</v>
      </c>
    </row>
    <row r="1182" spans="1:41" x14ac:dyDescent="0.35">
      <c r="A1182" s="7" t="str">
        <f>"B-" &amp; UPPER(TRIM(Table_Books[[#This Row],[Title]])) &amp; "|" &amp; UPPER(TRIM(Table_Books[[#This Row],[Author]]))</f>
        <v>B-DON'T LOOK NOW AND OTHER STORIES|DU MAURIER, DAPHNE</v>
      </c>
      <c r="B1182" s="28" t="str">
        <f>IF(COUNTIFS(Table_Books[Hash_ID],Table_Books[[#This Row],[Hash_ID]])&gt;1,"Y","N")</f>
        <v>N</v>
      </c>
      <c r="C1182" s="2" t="s">
        <v>16460</v>
      </c>
      <c r="D1182" s="2" t="s">
        <v>1954</v>
      </c>
      <c r="G1182" s="12"/>
      <c r="H1182" s="12"/>
      <c r="I1182" s="8"/>
      <c r="J1182" s="12"/>
      <c r="K1182" s="12"/>
      <c r="O1182" s="33">
        <v>3</v>
      </c>
      <c r="P1182" s="10"/>
      <c r="Q1182" s="10" t="s">
        <v>1860</v>
      </c>
      <c r="R1182" s="10"/>
      <c r="S1182" s="10"/>
      <c r="T1182" s="10" t="s">
        <v>1860</v>
      </c>
      <c r="U1182" s="10" t="s">
        <v>1860</v>
      </c>
      <c r="V1182" s="10"/>
      <c r="W1182" s="10"/>
      <c r="X1182" s="10"/>
      <c r="Y1182" s="10"/>
      <c r="Z1182" s="10"/>
      <c r="AA1182" s="10"/>
      <c r="AB1182" s="10"/>
      <c r="AE1182" s="12">
        <f>IFERROR(FLOOR(Table_Books[[#This Row],[Published_Date]],10), 0)</f>
        <v>0</v>
      </c>
      <c r="AF1182" s="2">
        <f>IFERROR(CEILING(VALUE(LEFT(Table_Books[[#This Row],[Published_Date]],FIND("-",Table_Books[[#This Row],[Published_Date]]&amp;"-")-1))/100, 1), 0)</f>
        <v>0</v>
      </c>
      <c r="AK1182" s="2" t="str">
        <f>Table_Books[[#This Row],[Title]]&amp;"_"&amp;Table_Books[[#This Row],[Author]]</f>
        <v>Don't Look Now and Other Stories_du Maurier, Daphne</v>
      </c>
      <c r="AL1182" s="2" t="str">
        <f>Table_Books[[#This Row],[Author]]&amp;"_"&amp;Table_Books[[#This Row],[Title]]</f>
        <v>du Maurier, Daphne_Don't Look Now and Other Stories</v>
      </c>
      <c r="AM1182" s="2" t="str">
        <f>Table_Books[[#This Row],[Title]]&amp;" by "&amp;Table_Books[[#This Row],[Author]]</f>
        <v>Don't Look Now and Other Stories by du Maurier, Daphne</v>
      </c>
    </row>
    <row r="1183" spans="1:41" x14ac:dyDescent="0.35">
      <c r="A1183" s="52" t="str">
        <f>"B-" &amp; UPPER(TRIM(Table_Books[[#This Row],[Title]])) &amp; "|" &amp; UPPER(TRIM(Table_Books[[#This Row],[Author]]))</f>
        <v>B-FRENCHMAN'S CREEK|DU MAURIER, DAPHNE</v>
      </c>
      <c r="B1183" s="28" t="str">
        <f>IF(COUNTIFS(Table_Books[Hash_ID],Table_Books[[#This Row],[Hash_ID]])&gt;1,"Y","N")</f>
        <v>N</v>
      </c>
      <c r="C1183" s="28" t="s">
        <v>14533</v>
      </c>
      <c r="D1183" s="28" t="s">
        <v>1954</v>
      </c>
      <c r="E1183" s="28"/>
      <c r="F1183" s="28"/>
      <c r="G1183" s="44"/>
      <c r="H1183" s="44"/>
      <c r="I1183" s="45"/>
      <c r="J1183" s="44"/>
      <c r="K1183" s="44"/>
      <c r="L1183" s="28"/>
      <c r="M1183" s="28"/>
      <c r="N1183" s="28"/>
      <c r="O1183" s="46"/>
      <c r="P1183" s="47"/>
      <c r="Q1183" s="47" t="s">
        <v>1860</v>
      </c>
      <c r="R1183" s="47"/>
      <c r="S1183" s="47"/>
      <c r="T1183" s="47" t="s">
        <v>1860</v>
      </c>
      <c r="U1183" s="47" t="s">
        <v>1860</v>
      </c>
      <c r="V1183" s="47"/>
      <c r="W1183" s="47"/>
      <c r="X1183" s="47"/>
      <c r="Y1183" s="47"/>
      <c r="Z1183" s="47"/>
      <c r="AA1183" s="47"/>
      <c r="AB1183" s="47"/>
      <c r="AC1183" s="28"/>
      <c r="AD1183" s="28"/>
      <c r="AE1183" s="44">
        <f>IFERROR(FLOOR(Table_Books[[#This Row],[Published_Date]],10), 0)</f>
        <v>0</v>
      </c>
      <c r="AF1183" s="28">
        <f>IFERROR(CEILING(VALUE(LEFT(Table_Books[[#This Row],[Published_Date]],FIND("-",Table_Books[[#This Row],[Published_Date]]&amp;"-")-1))/100, 1), 0)</f>
        <v>0</v>
      </c>
      <c r="AG1183" s="28"/>
      <c r="AH1183" s="28"/>
      <c r="AI1183" s="28"/>
      <c r="AJ1183" s="28"/>
      <c r="AK1183" s="28" t="str">
        <f>Table_Books[[#This Row],[Title]]&amp;"_"&amp;Table_Books[[#This Row],[Author]]</f>
        <v>Frenchman's Creek_du Maurier, Daphne</v>
      </c>
      <c r="AL1183" s="28" t="str">
        <f>Table_Books[[#This Row],[Author]]&amp;"_"&amp;Table_Books[[#This Row],[Title]]</f>
        <v>du Maurier, Daphne_Frenchman's Creek</v>
      </c>
      <c r="AM1183" s="28" t="str">
        <f>Table_Books[[#This Row],[Title]]&amp;" by "&amp;Table_Books[[#This Row],[Author]]</f>
        <v>Frenchman's Creek by du Maurier, Daphne</v>
      </c>
      <c r="AN1183" s="28"/>
      <c r="AO1183" s="28"/>
    </row>
    <row r="1184" spans="1:41" x14ac:dyDescent="0.35">
      <c r="A1184" s="52" t="str">
        <f>"B-" &amp; UPPER(TRIM(Table_Books[[#This Row],[Title]])) &amp; "|" &amp; UPPER(TRIM(Table_Books[[#This Row],[Author]]))</f>
        <v>B-JAMAICA INN|DU MAURIER, DAPHNE</v>
      </c>
      <c r="B1184" s="28" t="str">
        <f>IF(COUNTIFS(Table_Books[Hash_ID],Table_Books[[#This Row],[Hash_ID]])&gt;1,"Y","N")</f>
        <v>N</v>
      </c>
      <c r="C1184" s="28" t="s">
        <v>14566</v>
      </c>
      <c r="D1184" s="28" t="s">
        <v>1954</v>
      </c>
      <c r="E1184" s="28"/>
      <c r="F1184" s="28"/>
      <c r="G1184" s="44"/>
      <c r="H1184" s="44"/>
      <c r="I1184" s="45"/>
      <c r="J1184" s="44"/>
      <c r="K1184" s="44"/>
      <c r="L1184" s="28"/>
      <c r="M1184" s="28"/>
      <c r="N1184" s="28"/>
      <c r="O1184" s="46"/>
      <c r="P1184" s="47"/>
      <c r="Q1184" s="47" t="s">
        <v>1860</v>
      </c>
      <c r="R1184" s="47"/>
      <c r="S1184" s="47"/>
      <c r="T1184" s="47" t="s">
        <v>1860</v>
      </c>
      <c r="U1184" s="47" t="s">
        <v>1860</v>
      </c>
      <c r="V1184" s="47"/>
      <c r="W1184" s="47"/>
      <c r="X1184" s="47"/>
      <c r="Y1184" s="47"/>
      <c r="Z1184" s="47"/>
      <c r="AA1184" s="47"/>
      <c r="AB1184" s="47"/>
      <c r="AC1184" s="28"/>
      <c r="AD1184" s="28"/>
      <c r="AE1184" s="44">
        <f>IFERROR(FLOOR(Table_Books[[#This Row],[Published_Date]],10), 0)</f>
        <v>0</v>
      </c>
      <c r="AF1184" s="28">
        <f>IFERROR(CEILING(VALUE(LEFT(Table_Books[[#This Row],[Published_Date]],FIND("-",Table_Books[[#This Row],[Published_Date]]&amp;"-")-1))/100, 1), 0)</f>
        <v>0</v>
      </c>
      <c r="AG1184" s="28"/>
      <c r="AH1184" s="28"/>
      <c r="AI1184" s="28"/>
      <c r="AJ1184" s="28"/>
      <c r="AK1184" s="28" t="str">
        <f>Table_Books[[#This Row],[Title]]&amp;"_"&amp;Table_Books[[#This Row],[Author]]</f>
        <v>Jamaica Inn_du Maurier, Daphne</v>
      </c>
      <c r="AL1184" s="28" t="str">
        <f>Table_Books[[#This Row],[Author]]&amp;"_"&amp;Table_Books[[#This Row],[Title]]</f>
        <v>du Maurier, Daphne_Jamaica Inn</v>
      </c>
      <c r="AM1184" s="28" t="str">
        <f>Table_Books[[#This Row],[Title]]&amp;" by "&amp;Table_Books[[#This Row],[Author]]</f>
        <v>Jamaica Inn by du Maurier, Daphne</v>
      </c>
      <c r="AN1184" s="28"/>
      <c r="AO1184" s="28"/>
    </row>
    <row r="1185" spans="1:41" x14ac:dyDescent="0.35">
      <c r="A1185" s="52" t="str">
        <f>"B-" &amp; UPPER(TRIM(Table_Books[[#This Row],[Title]])) &amp; "|" &amp; UPPER(TRIM(Table_Books[[#This Row],[Author]]))</f>
        <v>B-MY COUSIN RACHEL|DU MAURIER, DAPHNE</v>
      </c>
      <c r="B1185" s="28" t="str">
        <f>IF(COUNTIFS(Table_Books[Hash_ID],Table_Books[[#This Row],[Hash_ID]])&gt;1,"Y","N")</f>
        <v>N</v>
      </c>
      <c r="C1185" s="28" t="s">
        <v>14633</v>
      </c>
      <c r="D1185" s="28" t="s">
        <v>1954</v>
      </c>
      <c r="E1185" s="28"/>
      <c r="F1185" s="28"/>
      <c r="G1185" s="44"/>
      <c r="H1185" s="44"/>
      <c r="I1185" s="45"/>
      <c r="J1185" s="44"/>
      <c r="K1185" s="44"/>
      <c r="L1185" s="28"/>
      <c r="M1185" s="28"/>
      <c r="N1185" s="28"/>
      <c r="O1185" s="46"/>
      <c r="P1185" s="47"/>
      <c r="Q1185" s="47" t="s">
        <v>1860</v>
      </c>
      <c r="R1185" s="47"/>
      <c r="S1185" s="47"/>
      <c r="T1185" s="47" t="s">
        <v>1860</v>
      </c>
      <c r="U1185" s="47" t="s">
        <v>1860</v>
      </c>
      <c r="V1185" s="47"/>
      <c r="W1185" s="47"/>
      <c r="X1185" s="47"/>
      <c r="Y1185" s="47"/>
      <c r="Z1185" s="47"/>
      <c r="AA1185" s="47"/>
      <c r="AB1185" s="47"/>
      <c r="AC1185" s="28"/>
      <c r="AD1185" s="28"/>
      <c r="AE1185" s="44">
        <f>IFERROR(FLOOR(Table_Books[[#This Row],[Published_Date]],10), 0)</f>
        <v>0</v>
      </c>
      <c r="AF1185" s="28">
        <f>IFERROR(CEILING(VALUE(LEFT(Table_Books[[#This Row],[Published_Date]],FIND("-",Table_Books[[#This Row],[Published_Date]]&amp;"-")-1))/100, 1), 0)</f>
        <v>0</v>
      </c>
      <c r="AG1185" s="28"/>
      <c r="AH1185" s="28"/>
      <c r="AI1185" s="28"/>
      <c r="AJ1185" s="28"/>
      <c r="AK1185" s="28" t="str">
        <f>Table_Books[[#This Row],[Title]]&amp;"_"&amp;Table_Books[[#This Row],[Author]]</f>
        <v>My Cousin Rachel_du Maurier, Daphne</v>
      </c>
      <c r="AL1185" s="28" t="str">
        <f>Table_Books[[#This Row],[Author]]&amp;"_"&amp;Table_Books[[#This Row],[Title]]</f>
        <v>du Maurier, Daphne_My Cousin Rachel</v>
      </c>
      <c r="AM1185" s="28" t="str">
        <f>Table_Books[[#This Row],[Title]]&amp;" by "&amp;Table_Books[[#This Row],[Author]]</f>
        <v>My Cousin Rachel by du Maurier, Daphne</v>
      </c>
      <c r="AN1185" s="28"/>
      <c r="AO1185" s="28"/>
    </row>
    <row r="1186" spans="1:41" ht="29" x14ac:dyDescent="0.35">
      <c r="A1186" s="7" t="str">
        <f>"B-" &amp; UPPER(TRIM(Table_Books[[#This Row],[Title]])) &amp; "|" &amp; UPPER(TRIM(Table_Books[[#This Row],[Author]]))</f>
        <v>B-REBECCA|DU MAURIER, DAPHNE</v>
      </c>
      <c r="B1186" s="28" t="str">
        <f>IF(COUNTIFS(Table_Books[Hash_ID],Table_Books[[#This Row],[Hash_ID]])&gt;1,"Y","N")</f>
        <v>N</v>
      </c>
      <c r="C1186" s="2" t="s">
        <v>950</v>
      </c>
      <c r="D1186" s="2" t="s">
        <v>1954</v>
      </c>
      <c r="G1186" s="12">
        <v>1938</v>
      </c>
      <c r="H1186" s="12"/>
      <c r="I1186" s="8"/>
      <c r="J1186" s="12"/>
      <c r="K1186" s="12"/>
      <c r="L1186" s="2">
        <v>448</v>
      </c>
      <c r="M1186" s="2" t="s">
        <v>2015</v>
      </c>
      <c r="O1186" s="33"/>
      <c r="P1186" s="10"/>
      <c r="Q1186" s="10" t="s">
        <v>1860</v>
      </c>
      <c r="R1186" s="10"/>
      <c r="S1186" s="10"/>
      <c r="T1186" s="10" t="s">
        <v>1860</v>
      </c>
      <c r="U1186" s="10" t="s">
        <v>1860</v>
      </c>
      <c r="V1186" s="10"/>
      <c r="W1186" s="10"/>
      <c r="X1186" s="10"/>
      <c r="Y1186" s="10"/>
      <c r="Z1186" s="10"/>
      <c r="AA1186" s="10"/>
      <c r="AB1186" s="10"/>
      <c r="AC1186" s="2" t="s">
        <v>1824</v>
      </c>
      <c r="AE1186" s="12">
        <f>IFERROR(FLOOR(Table_Books[[#This Row],[Published_Date]],10), 0)</f>
        <v>1930</v>
      </c>
      <c r="AF1186" s="2">
        <f>IFERROR(CEILING(VALUE(LEFT(Table_Books[[#This Row],[Published_Date]],FIND("-",Table_Books[[#This Row],[Published_Date]]&amp;"-")-1))/100, 1), 0)</f>
        <v>20</v>
      </c>
      <c r="AK1186" s="2" t="str">
        <f>Table_Books[[#This Row],[Title]]&amp;"_"&amp;Table_Books[[#This Row],[Author]]</f>
        <v>Rebecca_du Maurier, Daphne</v>
      </c>
      <c r="AL1186" s="2" t="str">
        <f>Table_Books[[#This Row],[Author]]&amp;"_"&amp;Table_Books[[#This Row],[Title]]</f>
        <v>du Maurier, Daphne_Rebecca</v>
      </c>
      <c r="AM1186" s="2" t="str">
        <f>Table_Books[[#This Row],[Title]]&amp;" by "&amp;Table_Books[[#This Row],[Author]]</f>
        <v>Rebecca by du Maurier, Daphne</v>
      </c>
    </row>
    <row r="1187" spans="1:41" x14ac:dyDescent="0.35">
      <c r="A1187" s="52" t="str">
        <f>"B-" &amp; UPPER(TRIM(Table_Books[[#This Row],[Title]])) &amp; "|" &amp; UPPER(TRIM(Table_Books[[#This Row],[Author]]))</f>
        <v>B-THE BIRDS AND OTHER STORIES|DU MAURIER, DAPHNE</v>
      </c>
      <c r="B1187" s="28" t="str">
        <f>IF(COUNTIFS(Table_Books[Hash_ID],Table_Books[[#This Row],[Hash_ID]])&gt;1,"Y","N")</f>
        <v>N</v>
      </c>
      <c r="C1187" s="28" t="s">
        <v>14694</v>
      </c>
      <c r="D1187" s="28" t="s">
        <v>14695</v>
      </c>
      <c r="E1187" s="28"/>
      <c r="F1187" s="28"/>
      <c r="G1187" s="44"/>
      <c r="H1187" s="44"/>
      <c r="I1187" s="45"/>
      <c r="J1187" s="44"/>
      <c r="K1187" s="44"/>
      <c r="L1187" s="28"/>
      <c r="M1187" s="28"/>
      <c r="N1187" s="28"/>
      <c r="O1187" s="46"/>
      <c r="P1187" s="47"/>
      <c r="Q1187" s="47" t="s">
        <v>1860</v>
      </c>
      <c r="R1187" s="47"/>
      <c r="S1187" s="47"/>
      <c r="T1187" s="47" t="s">
        <v>1860</v>
      </c>
      <c r="U1187" s="47" t="s">
        <v>1860</v>
      </c>
      <c r="V1187" s="47"/>
      <c r="W1187" s="47"/>
      <c r="X1187" s="47"/>
      <c r="Y1187" s="47"/>
      <c r="Z1187" s="47"/>
      <c r="AA1187" s="47"/>
      <c r="AB1187" s="47"/>
      <c r="AC1187" s="28"/>
      <c r="AD1187" s="28"/>
      <c r="AE1187" s="44">
        <f>IFERROR(FLOOR(Table_Books[[#This Row],[Published_Date]],10), 0)</f>
        <v>0</v>
      </c>
      <c r="AF1187" s="28">
        <f>IFERROR(CEILING(VALUE(LEFT(Table_Books[[#This Row],[Published_Date]],FIND("-",Table_Books[[#This Row],[Published_Date]]&amp;"-")-1))/100, 1), 0)</f>
        <v>0</v>
      </c>
      <c r="AG1187" s="28"/>
      <c r="AH1187" s="28"/>
      <c r="AI1187" s="28"/>
      <c r="AJ1187" s="28"/>
      <c r="AK1187" s="28" t="str">
        <f>Table_Books[[#This Row],[Title]]&amp;"_"&amp;Table_Books[[#This Row],[Author]]</f>
        <v>The Birds and Other Stories_Du Maurier, Daphne</v>
      </c>
      <c r="AL1187" s="28" t="str">
        <f>Table_Books[[#This Row],[Author]]&amp;"_"&amp;Table_Books[[#This Row],[Title]]</f>
        <v>Du Maurier, Daphne_The Birds and Other Stories</v>
      </c>
      <c r="AM1187" s="28" t="str">
        <f>Table_Books[[#This Row],[Title]]&amp;" by "&amp;Table_Books[[#This Row],[Author]]</f>
        <v>The Birds and Other Stories by Du Maurier, Daphne</v>
      </c>
      <c r="AN1187" s="28"/>
      <c r="AO1187" s="28"/>
    </row>
    <row r="1188" spans="1:41" x14ac:dyDescent="0.35">
      <c r="A1188" s="52" t="str">
        <f>"B-" &amp; UPPER(TRIM(Table_Books[[#This Row],[Title]])) &amp; "|" &amp; UPPER(TRIM(Table_Books[[#This Row],[Author]]))</f>
        <v>B-THE HOUSE ON THE STRAND|DU MAURIER, DAPHNE</v>
      </c>
      <c r="B1188" s="28" t="str">
        <f>IF(COUNTIFS(Table_Books[Hash_ID],Table_Books[[#This Row],[Hash_ID]])&gt;1,"Y","N")</f>
        <v>N</v>
      </c>
      <c r="C1188" s="28" t="s">
        <v>14725</v>
      </c>
      <c r="D1188" s="28" t="s">
        <v>14695</v>
      </c>
      <c r="E1188" s="28"/>
      <c r="F1188" s="28"/>
      <c r="G1188" s="44"/>
      <c r="H1188" s="44"/>
      <c r="I1188" s="45"/>
      <c r="J1188" s="44"/>
      <c r="K1188" s="44"/>
      <c r="L1188" s="28"/>
      <c r="M1188" s="28"/>
      <c r="N1188" s="28"/>
      <c r="O1188" s="46"/>
      <c r="P1188" s="47"/>
      <c r="Q1188" s="47" t="s">
        <v>1860</v>
      </c>
      <c r="R1188" s="47"/>
      <c r="S1188" s="47"/>
      <c r="T1188" s="47" t="s">
        <v>1860</v>
      </c>
      <c r="U1188" s="47" t="s">
        <v>1860</v>
      </c>
      <c r="V1188" s="47"/>
      <c r="W1188" s="47"/>
      <c r="X1188" s="47"/>
      <c r="Y1188" s="47"/>
      <c r="Z1188" s="47"/>
      <c r="AA1188" s="47"/>
      <c r="AB1188" s="47"/>
      <c r="AC1188" s="28"/>
      <c r="AD1188" s="28"/>
      <c r="AE1188" s="44">
        <f>IFERROR(FLOOR(Table_Books[[#This Row],[Published_Date]],10), 0)</f>
        <v>0</v>
      </c>
      <c r="AF1188" s="28">
        <f>IFERROR(CEILING(VALUE(LEFT(Table_Books[[#This Row],[Published_Date]],FIND("-",Table_Books[[#This Row],[Published_Date]]&amp;"-")-1))/100, 1), 0)</f>
        <v>0</v>
      </c>
      <c r="AG1188" s="28"/>
      <c r="AH1188" s="28"/>
      <c r="AI1188" s="28"/>
      <c r="AJ1188" s="28"/>
      <c r="AK1188" s="28" t="str">
        <f>Table_Books[[#This Row],[Title]]&amp;"_"&amp;Table_Books[[#This Row],[Author]]</f>
        <v>The House on the Strand_Du Maurier, Daphne</v>
      </c>
      <c r="AL1188" s="28" t="str">
        <f>Table_Books[[#This Row],[Author]]&amp;"_"&amp;Table_Books[[#This Row],[Title]]</f>
        <v>Du Maurier, Daphne_The House on the Strand</v>
      </c>
      <c r="AM1188" s="28" t="str">
        <f>Table_Books[[#This Row],[Title]]&amp;" by "&amp;Table_Books[[#This Row],[Author]]</f>
        <v>The House on the Strand by Du Maurier, Daphne</v>
      </c>
      <c r="AN1188" s="28"/>
      <c r="AO1188" s="28"/>
    </row>
    <row r="1189" spans="1:41" x14ac:dyDescent="0.35">
      <c r="A1189" s="52" t="str">
        <f>"B-" &amp; UPPER(TRIM(Table_Books[[#This Row],[Title]])) &amp; "|" &amp; UPPER(TRIM(Table_Books[[#This Row],[Author]]))</f>
        <v>B-THE KING'S GENERAL|DU MAURIER, DAPHNE</v>
      </c>
      <c r="B1189" s="28" t="str">
        <f>IF(COUNTIFS(Table_Books[Hash_ID],Table_Books[[#This Row],[Hash_ID]])&gt;1,"Y","N")</f>
        <v>N</v>
      </c>
      <c r="C1189" s="28" t="s">
        <v>14731</v>
      </c>
      <c r="D1189" s="28" t="s">
        <v>14695</v>
      </c>
      <c r="E1189" s="28"/>
      <c r="F1189" s="28"/>
      <c r="G1189" s="44"/>
      <c r="H1189" s="44"/>
      <c r="I1189" s="45"/>
      <c r="J1189" s="44"/>
      <c r="K1189" s="44"/>
      <c r="L1189" s="28"/>
      <c r="M1189" s="28"/>
      <c r="N1189" s="28"/>
      <c r="O1189" s="46"/>
      <c r="P1189" s="47"/>
      <c r="Q1189" s="47" t="s">
        <v>1860</v>
      </c>
      <c r="R1189" s="47"/>
      <c r="S1189" s="47"/>
      <c r="T1189" s="47" t="s">
        <v>1860</v>
      </c>
      <c r="U1189" s="47" t="s">
        <v>1860</v>
      </c>
      <c r="V1189" s="47"/>
      <c r="W1189" s="47"/>
      <c r="X1189" s="47"/>
      <c r="Y1189" s="47"/>
      <c r="Z1189" s="47"/>
      <c r="AA1189" s="47"/>
      <c r="AB1189" s="47"/>
      <c r="AC1189" s="28"/>
      <c r="AD1189" s="28"/>
      <c r="AE1189" s="44">
        <f>IFERROR(FLOOR(Table_Books[[#This Row],[Published_Date]],10), 0)</f>
        <v>0</v>
      </c>
      <c r="AF1189" s="28">
        <f>IFERROR(CEILING(VALUE(LEFT(Table_Books[[#This Row],[Published_Date]],FIND("-",Table_Books[[#This Row],[Published_Date]]&amp;"-")-1))/100, 1), 0)</f>
        <v>0</v>
      </c>
      <c r="AG1189" s="28"/>
      <c r="AH1189" s="28"/>
      <c r="AI1189" s="28"/>
      <c r="AJ1189" s="28"/>
      <c r="AK1189" s="28" t="str">
        <f>Table_Books[[#This Row],[Title]]&amp;"_"&amp;Table_Books[[#This Row],[Author]]</f>
        <v>The King's General_Du Maurier, Daphne</v>
      </c>
      <c r="AL1189" s="28" t="str">
        <f>Table_Books[[#This Row],[Author]]&amp;"_"&amp;Table_Books[[#This Row],[Title]]</f>
        <v>Du Maurier, Daphne_The King's General</v>
      </c>
      <c r="AM1189" s="28" t="str">
        <f>Table_Books[[#This Row],[Title]]&amp;" by "&amp;Table_Books[[#This Row],[Author]]</f>
        <v>The King's General by Du Maurier, Daphne</v>
      </c>
      <c r="AN1189" s="28"/>
      <c r="AO1189" s="28"/>
    </row>
    <row r="1190" spans="1:41" x14ac:dyDescent="0.35">
      <c r="A1190" s="52" t="str">
        <f>"B-" &amp; UPPER(TRIM(Table_Books[[#This Row],[Title]])) &amp; "|" &amp; UPPER(TRIM(Table_Books[[#This Row],[Author]]))</f>
        <v>B-THE SCAPEGOAT|DU MAURIER, DAPHNE</v>
      </c>
      <c r="B1190" s="28" t="str">
        <f>IF(COUNTIFS(Table_Books[Hash_ID],Table_Books[[#This Row],[Hash_ID]])&gt;1,"Y","N")</f>
        <v>N</v>
      </c>
      <c r="C1190" s="28" t="s">
        <v>4966</v>
      </c>
      <c r="D1190" s="28" t="s">
        <v>14695</v>
      </c>
      <c r="E1190" s="28"/>
      <c r="F1190" s="28"/>
      <c r="G1190" s="44"/>
      <c r="H1190" s="44"/>
      <c r="I1190" s="45"/>
      <c r="J1190" s="44"/>
      <c r="K1190" s="44"/>
      <c r="L1190" s="28"/>
      <c r="M1190" s="28"/>
      <c r="N1190" s="28"/>
      <c r="O1190" s="46"/>
      <c r="P1190" s="47"/>
      <c r="Q1190" s="47" t="s">
        <v>1860</v>
      </c>
      <c r="R1190" s="47"/>
      <c r="S1190" s="47"/>
      <c r="T1190" s="47" t="s">
        <v>1860</v>
      </c>
      <c r="U1190" s="47" t="s">
        <v>1860</v>
      </c>
      <c r="V1190" s="47"/>
      <c r="W1190" s="47"/>
      <c r="X1190" s="47"/>
      <c r="Y1190" s="47"/>
      <c r="Z1190" s="47"/>
      <c r="AA1190" s="47"/>
      <c r="AB1190" s="47"/>
      <c r="AC1190" s="28"/>
      <c r="AD1190" s="28"/>
      <c r="AE1190" s="44">
        <f>IFERROR(FLOOR(Table_Books[[#This Row],[Published_Date]],10), 0)</f>
        <v>0</v>
      </c>
      <c r="AF1190" s="28">
        <f>IFERROR(CEILING(VALUE(LEFT(Table_Books[[#This Row],[Published_Date]],FIND("-",Table_Books[[#This Row],[Published_Date]]&amp;"-")-1))/100, 1), 0)</f>
        <v>0</v>
      </c>
      <c r="AG1190" s="28"/>
      <c r="AH1190" s="28"/>
      <c r="AI1190" s="28"/>
      <c r="AJ1190" s="28"/>
      <c r="AK1190" s="28" t="str">
        <f>Table_Books[[#This Row],[Title]]&amp;"_"&amp;Table_Books[[#This Row],[Author]]</f>
        <v>The Scapegoat_Du Maurier, Daphne</v>
      </c>
      <c r="AL1190" s="28" t="str">
        <f>Table_Books[[#This Row],[Author]]&amp;"_"&amp;Table_Books[[#This Row],[Title]]</f>
        <v>Du Maurier, Daphne_The Scapegoat</v>
      </c>
      <c r="AM1190" s="28" t="str">
        <f>Table_Books[[#This Row],[Title]]&amp;" by "&amp;Table_Books[[#This Row],[Author]]</f>
        <v>The Scapegoat by Du Maurier, Daphne</v>
      </c>
      <c r="AN1190" s="28"/>
      <c r="AO1190" s="28"/>
    </row>
    <row r="1191" spans="1:41" x14ac:dyDescent="0.35">
      <c r="A1191" s="52" t="str">
        <f>"B-" &amp; UPPER(TRIM(Table_Books[[#This Row],[Title]])) &amp; "|" &amp; UPPER(TRIM(Table_Books[[#This Row],[Author]]))</f>
        <v>B-LA DAME AUX CAMÉLIAS|DUMAS FILS, ALEXANDRE</v>
      </c>
      <c r="B1191" s="28" t="str">
        <f>IF(COUNTIFS(Table_Books[Hash_ID],Table_Books[[#This Row],[Hash_ID]])&gt;1,"Y","N")</f>
        <v>N</v>
      </c>
      <c r="C1191" s="28" t="s">
        <v>14576</v>
      </c>
      <c r="D1191" s="28" t="s">
        <v>14577</v>
      </c>
      <c r="E1191" s="28"/>
      <c r="F1191" s="28"/>
      <c r="G1191" s="44"/>
      <c r="H1191" s="44"/>
      <c r="I1191" s="45"/>
      <c r="J1191" s="44"/>
      <c r="K1191" s="44"/>
      <c r="L1191" s="28"/>
      <c r="M1191" s="28"/>
      <c r="N1191" s="28"/>
      <c r="O1191" s="46"/>
      <c r="P1191" s="47"/>
      <c r="Q1191" s="47" t="s">
        <v>1860</v>
      </c>
      <c r="R1191" s="47"/>
      <c r="S1191" s="47"/>
      <c r="T1191" s="47" t="s">
        <v>1860</v>
      </c>
      <c r="U1191" s="47" t="s">
        <v>1860</v>
      </c>
      <c r="V1191" s="47"/>
      <c r="W1191" s="47"/>
      <c r="X1191" s="47"/>
      <c r="Y1191" s="47"/>
      <c r="Z1191" s="47"/>
      <c r="AA1191" s="47"/>
      <c r="AB1191" s="47"/>
      <c r="AC1191" s="28"/>
      <c r="AD1191" s="28"/>
      <c r="AE1191" s="44">
        <f>IFERROR(FLOOR(Table_Books[[#This Row],[Published_Date]],10), 0)</f>
        <v>0</v>
      </c>
      <c r="AF1191" s="28">
        <f>IFERROR(CEILING(VALUE(LEFT(Table_Books[[#This Row],[Published_Date]],FIND("-",Table_Books[[#This Row],[Published_Date]]&amp;"-")-1))/100, 1), 0)</f>
        <v>0</v>
      </c>
      <c r="AG1191" s="28"/>
      <c r="AH1191" s="28"/>
      <c r="AI1191" s="28"/>
      <c r="AJ1191" s="28"/>
      <c r="AK1191" s="28" t="str">
        <f>Table_Books[[#This Row],[Title]]&amp;"_"&amp;Table_Books[[#This Row],[Author]]</f>
        <v>La dame aux camélias_Dumas fils, Alexandre</v>
      </c>
      <c r="AL1191" s="28" t="str">
        <f>Table_Books[[#This Row],[Author]]&amp;"_"&amp;Table_Books[[#This Row],[Title]]</f>
        <v>Dumas fils, Alexandre_La dame aux camélias</v>
      </c>
      <c r="AM1191" s="28" t="str">
        <f>Table_Books[[#This Row],[Title]]&amp;" by "&amp;Table_Books[[#This Row],[Author]]</f>
        <v>La dame aux camélias by Dumas fils, Alexandre</v>
      </c>
      <c r="AN1191" s="28"/>
      <c r="AO1191" s="28"/>
    </row>
    <row r="1192" spans="1:41" x14ac:dyDescent="0.35">
      <c r="A1192" s="52" t="str">
        <f>"B-" &amp; UPPER(TRIM(Table_Books[[#This Row],[Title]])) &amp; "|" &amp; UPPER(TRIM(Table_Books[[#This Row],[Author]]))</f>
        <v>B-THE BLACK TULIP|DUMAS, ALEXANDRE</v>
      </c>
      <c r="B1192" s="28" t="str">
        <f>IF(COUNTIFS(Table_Books[Hash_ID],Table_Books[[#This Row],[Hash_ID]])&gt;1,"Y","N")</f>
        <v>N</v>
      </c>
      <c r="C1192" s="28" t="s">
        <v>14696</v>
      </c>
      <c r="D1192" s="28" t="s">
        <v>1955</v>
      </c>
      <c r="E1192" s="28"/>
      <c r="F1192" s="28"/>
      <c r="G1192" s="44"/>
      <c r="H1192" s="44"/>
      <c r="I1192" s="45"/>
      <c r="J1192" s="44"/>
      <c r="K1192" s="44"/>
      <c r="L1192" s="28"/>
      <c r="M1192" s="28"/>
      <c r="N1192" s="28"/>
      <c r="O1192" s="46"/>
      <c r="P1192" s="47"/>
      <c r="Q1192" s="47" t="s">
        <v>1860</v>
      </c>
      <c r="R1192" s="47"/>
      <c r="S1192" s="47"/>
      <c r="T1192" s="47" t="s">
        <v>1860</v>
      </c>
      <c r="U1192" s="47" t="s">
        <v>1860</v>
      </c>
      <c r="V1192" s="47"/>
      <c r="W1192" s="47"/>
      <c r="X1192" s="47"/>
      <c r="Y1192" s="47"/>
      <c r="Z1192" s="47"/>
      <c r="AA1192" s="47"/>
      <c r="AB1192" s="47"/>
      <c r="AC1192" s="28"/>
      <c r="AD1192" s="28"/>
      <c r="AE1192" s="44">
        <f>IFERROR(FLOOR(Table_Books[[#This Row],[Published_Date]],10), 0)</f>
        <v>0</v>
      </c>
      <c r="AF1192" s="28">
        <f>IFERROR(CEILING(VALUE(LEFT(Table_Books[[#This Row],[Published_Date]],FIND("-",Table_Books[[#This Row],[Published_Date]]&amp;"-")-1))/100, 1), 0)</f>
        <v>0</v>
      </c>
      <c r="AG1192" s="28"/>
      <c r="AH1192" s="28"/>
      <c r="AI1192" s="28"/>
      <c r="AJ1192" s="28"/>
      <c r="AK1192" s="28" t="str">
        <f>Table_Books[[#This Row],[Title]]&amp;"_"&amp;Table_Books[[#This Row],[Author]]</f>
        <v>The Black Tulip_Dumas, Alexandre</v>
      </c>
      <c r="AL1192" s="28" t="str">
        <f>Table_Books[[#This Row],[Author]]&amp;"_"&amp;Table_Books[[#This Row],[Title]]</f>
        <v>Dumas, Alexandre_The Black Tulip</v>
      </c>
      <c r="AM1192" s="28" t="str">
        <f>Table_Books[[#This Row],[Title]]&amp;" by "&amp;Table_Books[[#This Row],[Author]]</f>
        <v>The Black Tulip by Dumas, Alexandre</v>
      </c>
      <c r="AN1192" s="28"/>
      <c r="AO1192" s="28"/>
    </row>
    <row r="1193" spans="1:41" ht="29" x14ac:dyDescent="0.35">
      <c r="A1193" s="7" t="str">
        <f>"B-" &amp; UPPER(TRIM(Table_Books[[#This Row],[Title]])) &amp; "|" &amp; UPPER(TRIM(Table_Books[[#This Row],[Author]]))</f>
        <v>B-THE COUNT OF MONTE CRISTO|DUMAS, ALEXANDRE</v>
      </c>
      <c r="B1193" s="28" t="str">
        <f>IF(COUNTIFS(Table_Books[Hash_ID],Table_Books[[#This Row],[Hash_ID]])&gt;1,"Y","N")</f>
        <v>N</v>
      </c>
      <c r="C1193" s="2" t="s">
        <v>1891</v>
      </c>
      <c r="D1193" s="2" t="s">
        <v>1955</v>
      </c>
      <c r="G1193" s="12">
        <v>1844</v>
      </c>
      <c r="H1193" s="12"/>
      <c r="I1193" s="8"/>
      <c r="J1193" s="12"/>
      <c r="K1193" s="12"/>
      <c r="L1193" s="2">
        <v>1276</v>
      </c>
      <c r="M1193" s="2" t="s">
        <v>2016</v>
      </c>
      <c r="O1193" s="33"/>
      <c r="P1193" s="10">
        <v>5</v>
      </c>
      <c r="Q1193" s="10" t="s">
        <v>1824</v>
      </c>
      <c r="R1193" s="10"/>
      <c r="S1193" s="10"/>
      <c r="T1193" s="10" t="s">
        <v>1860</v>
      </c>
      <c r="U1193" s="10" t="s">
        <v>1860</v>
      </c>
      <c r="V1193" s="10"/>
      <c r="W1193" s="10"/>
      <c r="X1193" s="10"/>
      <c r="Y1193" s="10"/>
      <c r="Z1193" s="10"/>
      <c r="AA1193" s="10"/>
      <c r="AB1193" s="10"/>
      <c r="AC1193" s="2" t="s">
        <v>1824</v>
      </c>
      <c r="AE1193" s="12">
        <f>IFERROR(FLOOR(Table_Books[[#This Row],[Published_Date]],10), 0)</f>
        <v>1840</v>
      </c>
      <c r="AF1193" s="2">
        <f>IFERROR(CEILING(VALUE(LEFT(Table_Books[[#This Row],[Published_Date]],FIND("-",Table_Books[[#This Row],[Published_Date]]&amp;"-")-1))/100, 1), 0)</f>
        <v>19</v>
      </c>
      <c r="AK1193" s="2" t="str">
        <f>Table_Books[[#This Row],[Title]]&amp;"_"&amp;Table_Books[[#This Row],[Author]]</f>
        <v>The Count of Monte Cristo_Dumas, Alexandre</v>
      </c>
      <c r="AL1193" s="2" t="str">
        <f>Table_Books[[#This Row],[Author]]&amp;"_"&amp;Table_Books[[#This Row],[Title]]</f>
        <v>Dumas, Alexandre_The Count of Monte Cristo</v>
      </c>
      <c r="AM1193" s="2" t="str">
        <f>Table_Books[[#This Row],[Title]]&amp;" by "&amp;Table_Books[[#This Row],[Author]]</f>
        <v>The Count of Monte Cristo by Dumas, Alexandre</v>
      </c>
    </row>
    <row r="1194" spans="1:41" x14ac:dyDescent="0.35">
      <c r="A1194" s="7" t="str">
        <f>"B-" &amp; UPPER(TRIM(Table_Books[[#This Row],[Title]])) &amp; "|" &amp; UPPER(TRIM(Table_Books[[#This Row],[Author]]))</f>
        <v>B-THE MAN IN THE IRON MASK|DUMAS, ALEXANDRE</v>
      </c>
      <c r="B1194" s="28" t="str">
        <f>IF(COUNTIFS(Table_Books[Hash_ID],Table_Books[[#This Row],[Hash_ID]])&gt;1,"Y","N")</f>
        <v>N</v>
      </c>
      <c r="C1194" s="24" t="s">
        <v>14743</v>
      </c>
      <c r="D1194" s="24" t="s">
        <v>1955</v>
      </c>
      <c r="G1194" s="12"/>
      <c r="H1194" s="12"/>
      <c r="I1194" s="8"/>
      <c r="J1194" s="12"/>
      <c r="K1194" s="12"/>
      <c r="O1194" s="33"/>
      <c r="P1194" s="10"/>
      <c r="Q1194" s="10" t="s">
        <v>1860</v>
      </c>
      <c r="R1194" s="10"/>
      <c r="S1194" s="10"/>
      <c r="T1194" s="10" t="s">
        <v>1860</v>
      </c>
      <c r="U1194" s="10" t="s">
        <v>1860</v>
      </c>
      <c r="V1194" s="10"/>
      <c r="W1194" s="10"/>
      <c r="X1194" s="10"/>
      <c r="Y1194" s="10"/>
      <c r="Z1194" s="10"/>
      <c r="AA1194" s="10"/>
      <c r="AB1194" s="10"/>
      <c r="AE1194" s="12">
        <f>IFERROR(FLOOR(Table_Books[[#This Row],[Published_Date]],10), 0)</f>
        <v>0</v>
      </c>
      <c r="AF1194" s="2">
        <f>IFERROR(CEILING(VALUE(LEFT(Table_Books[[#This Row],[Published_Date]],FIND("-",Table_Books[[#This Row],[Published_Date]]&amp;"-")-1))/100, 1), 0)</f>
        <v>0</v>
      </c>
      <c r="AK1194" s="24" t="str">
        <f>Table_Books[[#This Row],[Title]]&amp;"_"&amp;Table_Books[[#This Row],[Author]]</f>
        <v>The Man in the Iron Mask_Dumas, Alexandre</v>
      </c>
      <c r="AL1194" s="24" t="str">
        <f>Table_Books[[#This Row],[Author]]&amp;"_"&amp;Table_Books[[#This Row],[Title]]</f>
        <v>Dumas, Alexandre_The Man in the Iron Mask</v>
      </c>
      <c r="AM1194" s="24" t="str">
        <f>Table_Books[[#This Row],[Title]]&amp;" by "&amp;Table_Books[[#This Row],[Author]]</f>
        <v>The Man in the Iron Mask by Dumas, Alexandre</v>
      </c>
    </row>
    <row r="1195" spans="1:41" x14ac:dyDescent="0.35">
      <c r="A1195" s="7" t="str">
        <f>"B-" &amp; UPPER(TRIM(Table_Books[[#This Row],[Title]])) &amp; "|" &amp; UPPER(TRIM(Table_Books[[#This Row],[Author]]))</f>
        <v>B-THE THREE MUSKETEERS|DUMAS, ALEXANDRE</v>
      </c>
      <c r="B1195" s="28" t="str">
        <f>IF(COUNTIFS(Table_Books[Hash_ID],Table_Books[[#This Row],[Hash_ID]])&gt;1,"Y","N")</f>
        <v>N</v>
      </c>
      <c r="C1195" s="24" t="s">
        <v>14775</v>
      </c>
      <c r="D1195" s="24" t="s">
        <v>1955</v>
      </c>
      <c r="G1195" s="12"/>
      <c r="H1195" s="12"/>
      <c r="I1195" s="8"/>
      <c r="J1195" s="12"/>
      <c r="K1195" s="12"/>
      <c r="O1195" s="33"/>
      <c r="P1195" s="10"/>
      <c r="Q1195" s="10" t="s">
        <v>1860</v>
      </c>
      <c r="R1195" s="10"/>
      <c r="S1195" s="10"/>
      <c r="T1195" s="10" t="s">
        <v>1860</v>
      </c>
      <c r="U1195" s="10" t="s">
        <v>1860</v>
      </c>
      <c r="V1195" s="10"/>
      <c r="W1195" s="10"/>
      <c r="X1195" s="10"/>
      <c r="Y1195" s="10"/>
      <c r="Z1195" s="10"/>
      <c r="AA1195" s="10"/>
      <c r="AB1195" s="10"/>
      <c r="AE1195" s="12">
        <f>IFERROR(FLOOR(Table_Books[[#This Row],[Published_Date]],10), 0)</f>
        <v>0</v>
      </c>
      <c r="AF1195" s="2">
        <f>IFERROR(CEILING(VALUE(LEFT(Table_Books[[#This Row],[Published_Date]],FIND("-",Table_Books[[#This Row],[Published_Date]]&amp;"-")-1))/100, 1), 0)</f>
        <v>0</v>
      </c>
      <c r="AK1195" s="24" t="str">
        <f>Table_Books[[#This Row],[Title]]&amp;"_"&amp;Table_Books[[#This Row],[Author]]</f>
        <v>The Three Musketeers_Dumas, Alexandre</v>
      </c>
      <c r="AL1195" s="24" t="str">
        <f>Table_Books[[#This Row],[Author]]&amp;"_"&amp;Table_Books[[#This Row],[Title]]</f>
        <v>Dumas, Alexandre_The Three Musketeers</v>
      </c>
      <c r="AM1195" s="24" t="str">
        <f>Table_Books[[#This Row],[Title]]&amp;" by "&amp;Table_Books[[#This Row],[Author]]</f>
        <v>The Three Musketeers by Dumas, Alexandre</v>
      </c>
    </row>
    <row r="1196" spans="1:41" x14ac:dyDescent="0.35">
      <c r="A1196" s="7" t="str">
        <f>"B-" &amp; UPPER(TRIM(Table_Books[[#This Row],[Title]])) &amp; "|" &amp; UPPER(TRIM(Table_Books[[#This Row],[Author]]))</f>
        <v>B-TWENTY YEARS AFTER|DUMAS, ALEXANDRE</v>
      </c>
      <c r="B1196" s="28" t="str">
        <f>IF(COUNTIFS(Table_Books[Hash_ID],Table_Books[[#This Row],[Hash_ID]])&gt;1,"Y","N")</f>
        <v>N</v>
      </c>
      <c r="C1196" s="24" t="s">
        <v>14791</v>
      </c>
      <c r="D1196" s="24" t="s">
        <v>1955</v>
      </c>
      <c r="G1196" s="12"/>
      <c r="H1196" s="12"/>
      <c r="I1196" s="8"/>
      <c r="J1196" s="12"/>
      <c r="K1196" s="12"/>
      <c r="O1196" s="33"/>
      <c r="P1196" s="10"/>
      <c r="Q1196" s="10" t="s">
        <v>1860</v>
      </c>
      <c r="R1196" s="10"/>
      <c r="S1196" s="10"/>
      <c r="T1196" s="10" t="s">
        <v>1860</v>
      </c>
      <c r="U1196" s="10" t="s">
        <v>1860</v>
      </c>
      <c r="V1196" s="10"/>
      <c r="W1196" s="10"/>
      <c r="X1196" s="10"/>
      <c r="Y1196" s="10"/>
      <c r="Z1196" s="10"/>
      <c r="AA1196" s="10"/>
      <c r="AB1196" s="10"/>
      <c r="AE1196" s="12">
        <f>IFERROR(FLOOR(Table_Books[[#This Row],[Published_Date]],10), 0)</f>
        <v>0</v>
      </c>
      <c r="AF1196" s="2">
        <f>IFERROR(CEILING(VALUE(LEFT(Table_Books[[#This Row],[Published_Date]],FIND("-",Table_Books[[#This Row],[Published_Date]]&amp;"-")-1))/100, 1), 0)</f>
        <v>0</v>
      </c>
      <c r="AK1196" s="24" t="str">
        <f>Table_Books[[#This Row],[Title]]&amp;"_"&amp;Table_Books[[#This Row],[Author]]</f>
        <v>Twenty Years After_Dumas, Alexandre</v>
      </c>
      <c r="AL1196" s="24" t="str">
        <f>Table_Books[[#This Row],[Author]]&amp;"_"&amp;Table_Books[[#This Row],[Title]]</f>
        <v>Dumas, Alexandre_Twenty Years After</v>
      </c>
      <c r="AM1196" s="24" t="str">
        <f>Table_Books[[#This Row],[Title]]&amp;" by "&amp;Table_Books[[#This Row],[Author]]</f>
        <v>Twenty Years After by Dumas, Alexandre</v>
      </c>
    </row>
    <row r="1197" spans="1:41" x14ac:dyDescent="0.35">
      <c r="A1197" s="7" t="str">
        <f>"B-" &amp; UPPER(TRIM(Table_Books[[#This Row],[Title]])) &amp; "|" &amp; UPPER(TRIM(Table_Books[[#This Row],[Author]]))</f>
        <v>B-THE DUD AVOCADO|DUNDY, ELAINE</v>
      </c>
      <c r="B1197" s="28" t="str">
        <f>IF(COUNTIFS(Table_Books[Hash_ID],Table_Books[[#This Row],[Hash_ID]])&gt;1,"Y","N")</f>
        <v>Y</v>
      </c>
      <c r="C1197" s="2" t="s">
        <v>7088</v>
      </c>
      <c r="D1197" s="2" t="s">
        <v>7089</v>
      </c>
      <c r="G1197" s="12"/>
      <c r="H1197" s="12"/>
      <c r="I1197" s="8" t="s">
        <v>7023</v>
      </c>
      <c r="J1197" s="12"/>
      <c r="K1197" s="12"/>
      <c r="O1197" s="33"/>
      <c r="P1197" s="10"/>
      <c r="Q1197" s="10" t="s">
        <v>1860</v>
      </c>
      <c r="R1197" s="10"/>
      <c r="S1197" s="10"/>
      <c r="T1197" s="10" t="s">
        <v>1860</v>
      </c>
      <c r="U1197" s="10" t="s">
        <v>1860</v>
      </c>
      <c r="V1197" s="10"/>
      <c r="W1197" s="10"/>
      <c r="X1197" s="10"/>
      <c r="Y1197" s="10"/>
      <c r="Z1197" s="10"/>
      <c r="AA1197" s="10"/>
      <c r="AB1197" s="10"/>
      <c r="AE1197" s="12">
        <f>IFERROR(FLOOR(Table_Books[[#This Row],[Published_Date]],10), 0)</f>
        <v>0</v>
      </c>
      <c r="AF1197" s="2">
        <f>IFERROR(CEILING(VALUE(LEFT(Table_Books[[#This Row],[Published_Date]],FIND("-",Table_Books[[#This Row],[Published_Date]]&amp;"-")-1))/100, 1), 0)</f>
        <v>0</v>
      </c>
      <c r="AK1197" s="2" t="str">
        <f>Table_Books[[#This Row],[Title]]&amp;"_"&amp;Table_Books[[#This Row],[Author]]</f>
        <v>The Dud Avocado_Dundy, Elaine</v>
      </c>
      <c r="AL1197" s="2" t="str">
        <f>Table_Books[[#This Row],[Author]]&amp;"_"&amp;Table_Books[[#This Row],[Title]]</f>
        <v>Dundy, Elaine_The Dud Avocado</v>
      </c>
      <c r="AM1197" s="2" t="str">
        <f>Table_Books[[#This Row],[Title]]&amp;" by "&amp;Table_Books[[#This Row],[Author]]</f>
        <v>The Dud Avocado by Dundy, Elaine</v>
      </c>
    </row>
    <row r="1198" spans="1:41" x14ac:dyDescent="0.35">
      <c r="A1198" s="7" t="str">
        <f>"B-" &amp; UPPER(TRIM(Table_Books[[#This Row],[Title]])) &amp; "|" &amp; UPPER(TRIM(Table_Books[[#This Row],[Author]]))</f>
        <v>B-THE DUD AVOCADO|DUNDY, ELAINE</v>
      </c>
      <c r="B1198" s="28" t="str">
        <f>IF(COUNTIFS(Table_Books[Hash_ID],Table_Books[[#This Row],[Hash_ID]])&gt;1,"Y","N")</f>
        <v>Y</v>
      </c>
      <c r="C1198" s="24" t="s">
        <v>7088</v>
      </c>
      <c r="D1198" s="24" t="s">
        <v>7089</v>
      </c>
      <c r="G1198" s="12"/>
      <c r="H1198" s="12"/>
      <c r="I1198" s="8"/>
      <c r="J1198" s="12"/>
      <c r="K1198" s="12"/>
      <c r="O1198" s="33"/>
      <c r="P1198" s="10"/>
      <c r="Q1198" s="10" t="s">
        <v>1860</v>
      </c>
      <c r="R1198" s="10"/>
      <c r="S1198" s="10"/>
      <c r="T1198" s="10" t="s">
        <v>1860</v>
      </c>
      <c r="U1198" s="10" t="s">
        <v>1860</v>
      </c>
      <c r="V1198" s="10"/>
      <c r="W1198" s="10"/>
      <c r="X1198" s="10"/>
      <c r="Y1198" s="10"/>
      <c r="Z1198" s="10"/>
      <c r="AA1198" s="10"/>
      <c r="AB1198" s="10"/>
      <c r="AE1198" s="12">
        <f>IFERROR(FLOOR(Table_Books[[#This Row],[Published_Date]],10), 0)</f>
        <v>0</v>
      </c>
      <c r="AF1198" s="2">
        <f>IFERROR(CEILING(VALUE(LEFT(Table_Books[[#This Row],[Published_Date]],FIND("-",Table_Books[[#This Row],[Published_Date]]&amp;"-")-1))/100, 1), 0)</f>
        <v>0</v>
      </c>
      <c r="AK1198" s="24" t="str">
        <f>Table_Books[[#This Row],[Title]]&amp;"_"&amp;Table_Books[[#This Row],[Author]]</f>
        <v>The Dud Avocado_Dundy, Elaine</v>
      </c>
      <c r="AL1198" s="24" t="str">
        <f>Table_Books[[#This Row],[Author]]&amp;"_"&amp;Table_Books[[#This Row],[Title]]</f>
        <v>Dundy, Elaine_The Dud Avocado</v>
      </c>
      <c r="AM1198" s="24" t="str">
        <f>Table_Books[[#This Row],[Title]]&amp;" by "&amp;Table_Books[[#This Row],[Author]]</f>
        <v>The Dud Avocado by Dundy, Elaine</v>
      </c>
    </row>
    <row r="1199" spans="1:41" x14ac:dyDescent="0.35">
      <c r="A1199" s="7" t="str">
        <f>"B-" &amp; UPPER(TRIM(Table_Books[[#This Row],[Title]])) &amp; "|" &amp; UPPER(TRIM(Table_Books[[#This Row],[Author]]))</f>
        <v>B-THE OLD MAN AND ME|DUNDY, ELAINE</v>
      </c>
      <c r="B1199" s="28" t="str">
        <f>IF(COUNTIFS(Table_Books[Hash_ID],Table_Books[[#This Row],[Hash_ID]])&gt;1,"Y","N")</f>
        <v>N</v>
      </c>
      <c r="C1199" s="2" t="s">
        <v>7137</v>
      </c>
      <c r="D1199" s="2" t="s">
        <v>7089</v>
      </c>
      <c r="G1199" s="12"/>
      <c r="H1199" s="12"/>
      <c r="I1199" s="8" t="s">
        <v>7023</v>
      </c>
      <c r="J1199" s="12"/>
      <c r="K1199" s="12"/>
      <c r="O1199" s="33"/>
      <c r="P1199" s="10"/>
      <c r="Q1199" s="10" t="s">
        <v>1860</v>
      </c>
      <c r="R1199" s="10"/>
      <c r="S1199" s="10"/>
      <c r="T1199" s="10" t="s">
        <v>1860</v>
      </c>
      <c r="U1199" s="10" t="s">
        <v>1860</v>
      </c>
      <c r="V1199" s="10"/>
      <c r="W1199" s="10"/>
      <c r="X1199" s="10"/>
      <c r="Y1199" s="10"/>
      <c r="Z1199" s="10"/>
      <c r="AA1199" s="10"/>
      <c r="AB1199" s="10"/>
      <c r="AE1199" s="12">
        <f>IFERROR(FLOOR(Table_Books[[#This Row],[Published_Date]],10), 0)</f>
        <v>0</v>
      </c>
      <c r="AF1199" s="2">
        <f>IFERROR(CEILING(VALUE(LEFT(Table_Books[[#This Row],[Published_Date]],FIND("-",Table_Books[[#This Row],[Published_Date]]&amp;"-")-1))/100, 1), 0)</f>
        <v>0</v>
      </c>
      <c r="AK1199" s="2" t="str">
        <f>Table_Books[[#This Row],[Title]]&amp;"_"&amp;Table_Books[[#This Row],[Author]]</f>
        <v>The Old Man and Me_Dundy, Elaine</v>
      </c>
      <c r="AL1199" s="2" t="str">
        <f>Table_Books[[#This Row],[Author]]&amp;"_"&amp;Table_Books[[#This Row],[Title]]</f>
        <v>Dundy, Elaine_The Old Man and Me</v>
      </c>
      <c r="AM1199" s="2" t="str">
        <f>Table_Books[[#This Row],[Title]]&amp;" by "&amp;Table_Books[[#This Row],[Author]]</f>
        <v>The Old Man and Me by Dundy, Elaine</v>
      </c>
    </row>
    <row r="1200" spans="1:41" x14ac:dyDescent="0.35">
      <c r="A1200" s="7" t="str">
        <f>"B-" &amp; UPPER(TRIM(Table_Books[[#This Row],[Title]])) &amp; "|" &amp; UPPER(TRIM(Table_Books[[#This Row],[Author]]))</f>
        <v>B-GEEK LOVE|DUNN, KATHERINE</v>
      </c>
      <c r="B1200" s="28" t="str">
        <f>IF(COUNTIFS(Table_Books[Hash_ID],Table_Books[[#This Row],[Hash_ID]])&gt;1,"Y","N")</f>
        <v>Y</v>
      </c>
      <c r="C1200" s="2" t="s">
        <v>16590</v>
      </c>
      <c r="D1200" s="2" t="s">
        <v>16591</v>
      </c>
      <c r="G1200" s="12"/>
      <c r="H1200" s="12"/>
      <c r="I1200" s="8"/>
      <c r="J1200" s="12"/>
      <c r="K1200" s="12"/>
      <c r="O1200" s="33">
        <v>4</v>
      </c>
      <c r="P1200" s="10"/>
      <c r="Q1200" s="10" t="s">
        <v>1860</v>
      </c>
      <c r="R1200" s="10"/>
      <c r="S1200" s="10"/>
      <c r="T1200" s="10" t="s">
        <v>1860</v>
      </c>
      <c r="U1200" s="10" t="s">
        <v>1860</v>
      </c>
      <c r="V1200" s="10" t="s">
        <v>1824</v>
      </c>
      <c r="W1200" s="10"/>
      <c r="X1200" s="10"/>
      <c r="Y1200" s="10"/>
      <c r="Z1200" s="10"/>
      <c r="AA1200" s="10"/>
      <c r="AB1200" s="10"/>
      <c r="AE1200" s="12">
        <f>IFERROR(FLOOR(Table_Books[[#This Row],[Published_Date]],10), 0)</f>
        <v>0</v>
      </c>
      <c r="AF1200" s="2">
        <f>IFERROR(CEILING(VALUE(LEFT(Table_Books[[#This Row],[Published_Date]],FIND("-",Table_Books[[#This Row],[Published_Date]]&amp;"-")-1))/100, 1), 0)</f>
        <v>0</v>
      </c>
      <c r="AK1200" s="2" t="str">
        <f>Table_Books[[#This Row],[Title]]&amp;"_"&amp;Table_Books[[#This Row],[Author]]</f>
        <v>Geek Love_Dunn, Katherine</v>
      </c>
      <c r="AL1200" s="2" t="str">
        <f>Table_Books[[#This Row],[Author]]&amp;"_"&amp;Table_Books[[#This Row],[Title]]</f>
        <v>Dunn, Katherine_Geek Love</v>
      </c>
      <c r="AM1200" s="2" t="str">
        <f>Table_Books[[#This Row],[Title]]&amp;" by "&amp;Table_Books[[#This Row],[Author]]</f>
        <v>Geek Love by Dunn, Katherine</v>
      </c>
    </row>
    <row r="1201" spans="1:41" x14ac:dyDescent="0.35">
      <c r="A1201" s="7" t="str">
        <f>"B-" &amp; UPPER(TRIM(Table_Books[[#This Row],[Title]])) &amp; "|" &amp; UPPER(TRIM(Table_Books[[#This Row],[Author]]))</f>
        <v>B-GEEK LOVE|DUNN, KATHERINE</v>
      </c>
      <c r="B1201" s="35" t="str">
        <f>IF(COUNTIFS(Table_Books[Hash_ID],Table_Books[[#This Row],[Hash_ID]])&gt;1,"Y","N")</f>
        <v>Y</v>
      </c>
      <c r="C1201" s="35" t="s">
        <v>16590</v>
      </c>
      <c r="D1201" s="35" t="s">
        <v>16591</v>
      </c>
      <c r="E1201" s="35"/>
      <c r="F1201" s="35"/>
      <c r="G1201" s="36"/>
      <c r="H1201" s="36"/>
      <c r="I1201" s="37"/>
      <c r="J1201" s="36"/>
      <c r="K1201" s="36"/>
      <c r="L1201" s="35"/>
      <c r="M1201" s="35"/>
      <c r="N1201" s="35"/>
      <c r="O1201" s="38"/>
      <c r="P1201" s="39"/>
      <c r="Q1201" s="10" t="s">
        <v>1860</v>
      </c>
      <c r="R1201" s="39"/>
      <c r="S1201" s="39"/>
      <c r="T1201" s="10" t="s">
        <v>1860</v>
      </c>
      <c r="U1201" s="10" t="s">
        <v>1860</v>
      </c>
      <c r="V1201" s="39"/>
      <c r="W1201" s="39"/>
      <c r="X1201" s="39"/>
      <c r="Y1201" s="39"/>
      <c r="Z1201" s="39"/>
      <c r="AA1201" s="39"/>
      <c r="AB1201" s="39"/>
      <c r="AC1201" s="35"/>
      <c r="AD1201" s="35"/>
      <c r="AE1201" s="36">
        <f>IFERROR(FLOOR(Table_Books[[#This Row],[Published_Date]],10), 0)</f>
        <v>0</v>
      </c>
      <c r="AF1201" s="35">
        <f>IFERROR(CEILING(VALUE(LEFT(Table_Books[[#This Row],[Published_Date]],FIND("-",Table_Books[[#This Row],[Published_Date]]&amp;"-")-1))/100, 1), 0)</f>
        <v>0</v>
      </c>
      <c r="AG1201" s="35"/>
      <c r="AH1201" s="35" t="s">
        <v>21572</v>
      </c>
      <c r="AI1201" s="35"/>
      <c r="AJ1201" s="35" t="s">
        <v>20299</v>
      </c>
      <c r="AK1201" s="35" t="str">
        <f>Table_Books[[#This Row],[Title]]&amp;"_"&amp;Table_Books[[#This Row],[Author]]</f>
        <v>Geek Love_Dunn, Katherine</v>
      </c>
      <c r="AL1201" s="35" t="str">
        <f>Table_Books[[#This Row],[Author]]&amp;"_"&amp;Table_Books[[#This Row],[Title]]</f>
        <v>Dunn, Katherine_Geek Love</v>
      </c>
      <c r="AM1201" s="35" t="str">
        <f>Table_Books[[#This Row],[Title]]&amp;" by "&amp;Table_Books[[#This Row],[Author]]</f>
        <v>Geek Love by Dunn, Katherine</v>
      </c>
      <c r="AN1201" s="35"/>
      <c r="AO1201" s="35"/>
    </row>
    <row r="1202" spans="1:41" ht="29" x14ac:dyDescent="0.35">
      <c r="A1202" s="7" t="str">
        <f>"B-" &amp; UPPER(TRIM(Table_Books[[#This Row],[Title]])) &amp; "|" &amp; UPPER(TRIM(Table_Books[[#This Row],[Author]]))</f>
        <v>B-ORDINATIO / OPUS OXONIENSE (COMMENTARY ON THE SENTENCES)|DUNS SCOTUS, JOHN</v>
      </c>
      <c r="B1202" s="35" t="str">
        <f>IF(COUNTIFS(Table_Books[Hash_ID],Table_Books[[#This Row],[Hash_ID]])&gt;1,"Y","N")</f>
        <v>N</v>
      </c>
      <c r="C1202" s="35" t="s">
        <v>19171</v>
      </c>
      <c r="D1202" s="48" t="s">
        <v>19172</v>
      </c>
      <c r="E1202" s="35"/>
      <c r="F1202" s="35"/>
      <c r="G1202" s="36"/>
      <c r="H1202" s="36"/>
      <c r="I1202" s="37"/>
      <c r="J1202" s="36"/>
      <c r="K1202" s="36"/>
      <c r="L1202" s="35"/>
      <c r="M1202" s="35"/>
      <c r="N1202" s="35"/>
      <c r="O1202" s="38"/>
      <c r="P1202" s="39"/>
      <c r="Q1202" s="10" t="s">
        <v>1860</v>
      </c>
      <c r="R1202" s="39"/>
      <c r="S1202" s="39"/>
      <c r="T1202" s="10" t="s">
        <v>1860</v>
      </c>
      <c r="U1202" s="10" t="s">
        <v>1860</v>
      </c>
      <c r="V1202" s="39"/>
      <c r="W1202" s="39"/>
      <c r="X1202" s="39"/>
      <c r="Y1202" s="39"/>
      <c r="Z1202" s="39"/>
      <c r="AA1202" s="39"/>
      <c r="AB1202" s="39"/>
      <c r="AC1202" s="35"/>
      <c r="AD1202" s="35"/>
      <c r="AE1202" s="36">
        <f>IFERROR(FLOOR(Table_Books[[#This Row],[Published_Date]],10), 0)</f>
        <v>0</v>
      </c>
      <c r="AF1202" s="35">
        <f>IFERROR(CEILING(VALUE(LEFT(Table_Books[[#This Row],[Published_Date]],FIND("-",Table_Books[[#This Row],[Published_Date]]&amp;"-")-1))/100, 1), 0)</f>
        <v>0</v>
      </c>
      <c r="AG1202" s="35"/>
      <c r="AH1202" s="35" t="s">
        <v>21585</v>
      </c>
      <c r="AI1202" s="35"/>
      <c r="AJ1202" s="35"/>
      <c r="AK1202" s="35" t="str">
        <f>Table_Books[[#This Row],[Title]]&amp;"_"&amp;Table_Books[[#This Row],[Author]]</f>
        <v>Ordinatio / Opus Oxoniense (Commentary on the Sentences)_Duns Scotus, John</v>
      </c>
      <c r="AL1202" s="35" t="str">
        <f>Table_Books[[#This Row],[Author]]&amp;"_"&amp;Table_Books[[#This Row],[Title]]</f>
        <v>Duns Scotus, John_Ordinatio / Opus Oxoniense (Commentary on the Sentences)</v>
      </c>
      <c r="AM1202" s="35" t="str">
        <f>Table_Books[[#This Row],[Title]]&amp;" by "&amp;Table_Books[[#This Row],[Author]]</f>
        <v>Ordinatio / Opus Oxoniense (Commentary on the Sentences) by Duns Scotus, John</v>
      </c>
      <c r="AN1202" s="35"/>
      <c r="AO1202" s="35"/>
    </row>
    <row r="1203" spans="1:41" x14ac:dyDescent="0.35">
      <c r="A1203" s="7" t="str">
        <f>"B-" &amp; UPPER(TRIM(Table_Books[[#This Row],[Title]])) &amp; "|" &amp; UPPER(TRIM(Table_Books[[#This Row],[Author]]))</f>
        <v>B-HIROSHIMA MON AMOUR|DURAS, MARGUERITE</v>
      </c>
      <c r="B1203" s="28" t="str">
        <f>IF(COUNTIFS(Table_Books[Hash_ID],Table_Books[[#This Row],[Hash_ID]])&gt;1,"Y","N")</f>
        <v>N</v>
      </c>
      <c r="C1203" s="2" t="s">
        <v>6075</v>
      </c>
      <c r="D1203" s="2" t="s">
        <v>5898</v>
      </c>
      <c r="G1203" s="12"/>
      <c r="H1203" s="12"/>
      <c r="I1203" s="8"/>
      <c r="J1203" s="12"/>
      <c r="K1203" s="12"/>
      <c r="O1203" s="33"/>
      <c r="P1203" s="10"/>
      <c r="Q1203" s="10" t="s">
        <v>1860</v>
      </c>
      <c r="R1203" s="10"/>
      <c r="S1203" s="10"/>
      <c r="T1203" s="10" t="s">
        <v>1860</v>
      </c>
      <c r="U1203" s="10" t="s">
        <v>1860</v>
      </c>
      <c r="V1203" s="10"/>
      <c r="W1203" s="10"/>
      <c r="X1203" s="10"/>
      <c r="Y1203" s="10"/>
      <c r="Z1203" s="10"/>
      <c r="AA1203" s="10"/>
      <c r="AB1203" s="10"/>
      <c r="AE1203" s="12">
        <f>IFERROR(FLOOR(Table_Books[[#This Row],[Published_Date]],10), 0)</f>
        <v>0</v>
      </c>
      <c r="AF1203" s="2">
        <f>IFERROR(CEILING(VALUE(LEFT(Table_Books[[#This Row],[Published_Date]],FIND("-",Table_Books[[#This Row],[Published_Date]]&amp;"-")-1))/100, 1), 0)</f>
        <v>0</v>
      </c>
      <c r="AK1203" s="2" t="str">
        <f>Table_Books[[#This Row],[Title]]&amp;"_"&amp;Table_Books[[#This Row],[Author]]</f>
        <v>Hiroshima mon amour_Duras, Marguerite</v>
      </c>
      <c r="AL1203" s="2" t="str">
        <f>Table_Books[[#This Row],[Author]]&amp;"_"&amp;Table_Books[[#This Row],[Title]]</f>
        <v>Duras, Marguerite_Hiroshima mon amour</v>
      </c>
      <c r="AM1203" s="2" t="str">
        <f>Table_Books[[#This Row],[Title]]&amp;" by "&amp;Table_Books[[#This Row],[Author]]</f>
        <v>Hiroshima mon amour by Duras, Marguerite</v>
      </c>
    </row>
    <row r="1204" spans="1:41" x14ac:dyDescent="0.35">
      <c r="A1204" s="7" t="str">
        <f>"B-" &amp; UPPER(TRIM(Table_Books[[#This Row],[Title]])) &amp; "|" &amp; UPPER(TRIM(Table_Books[[#This Row],[Author]]))</f>
        <v>B-MODERATO CANTABILE|DURAS, MARGUERITE</v>
      </c>
      <c r="B1204" s="28" t="str">
        <f>IF(COUNTIFS(Table_Books[Hash_ID],Table_Books[[#This Row],[Hash_ID]])&gt;1,"Y","N")</f>
        <v>Y</v>
      </c>
      <c r="C1204" s="2" t="s">
        <v>6983</v>
      </c>
      <c r="D1204" s="2" t="s">
        <v>5898</v>
      </c>
      <c r="G1204" s="12"/>
      <c r="H1204" s="12"/>
      <c r="I1204" s="8"/>
      <c r="J1204" s="12"/>
      <c r="K1204" s="12"/>
      <c r="O1204" s="33"/>
      <c r="P1204" s="10"/>
      <c r="Q1204" s="10" t="s">
        <v>1860</v>
      </c>
      <c r="R1204" s="10"/>
      <c r="S1204" s="10"/>
      <c r="T1204" s="10" t="s">
        <v>1860</v>
      </c>
      <c r="U1204" s="10" t="s">
        <v>1860</v>
      </c>
      <c r="V1204" s="10"/>
      <c r="W1204" s="10"/>
      <c r="X1204" s="10"/>
      <c r="Y1204" s="10"/>
      <c r="Z1204" s="10"/>
      <c r="AA1204" s="10"/>
      <c r="AB1204" s="10"/>
      <c r="AE1204" s="12">
        <f>IFERROR(FLOOR(Table_Books[[#This Row],[Published_Date]],10), 0)</f>
        <v>0</v>
      </c>
      <c r="AF1204" s="2">
        <f>IFERROR(CEILING(VALUE(LEFT(Table_Books[[#This Row],[Published_Date]],FIND("-",Table_Books[[#This Row],[Published_Date]]&amp;"-")-1))/100, 1), 0)</f>
        <v>0</v>
      </c>
      <c r="AK1204" s="2" t="str">
        <f>Table_Books[[#This Row],[Title]]&amp;"_"&amp;Table_Books[[#This Row],[Author]]</f>
        <v>Moderato cantabile_Duras, Marguerite</v>
      </c>
      <c r="AL1204" s="2" t="str">
        <f>Table_Books[[#This Row],[Author]]&amp;"_"&amp;Table_Books[[#This Row],[Title]]</f>
        <v>Duras, Marguerite_Moderato cantabile</v>
      </c>
      <c r="AM1204" s="2" t="str">
        <f>Table_Books[[#This Row],[Title]]&amp;" by "&amp;Table_Books[[#This Row],[Author]]</f>
        <v>Moderato cantabile by Duras, Marguerite</v>
      </c>
    </row>
    <row r="1205" spans="1:41" x14ac:dyDescent="0.35">
      <c r="A1205" s="7" t="str">
        <f>"B-" &amp; UPPER(TRIM(Table_Books[[#This Row],[Title]])) &amp; "|" &amp; UPPER(TRIM(Table_Books[[#This Row],[Author]]))</f>
        <v>B-MODERATO CANTABILE|DURAS, MARGUERITE</v>
      </c>
      <c r="B1205" s="35" t="str">
        <f>IF(COUNTIFS(Table_Books[Hash_ID],Table_Books[[#This Row],[Hash_ID]])&gt;1,"Y","N")</f>
        <v>Y</v>
      </c>
      <c r="C1205" s="35" t="s">
        <v>20097</v>
      </c>
      <c r="D1205" s="35" t="s">
        <v>5898</v>
      </c>
      <c r="E1205" s="35"/>
      <c r="F1205" s="35"/>
      <c r="G1205" s="36"/>
      <c r="H1205" s="36"/>
      <c r="I1205" s="37"/>
      <c r="J1205" s="36"/>
      <c r="K1205" s="36"/>
      <c r="L1205" s="35"/>
      <c r="M1205" s="35"/>
      <c r="N1205" s="35"/>
      <c r="O1205" s="38"/>
      <c r="P1205" s="39"/>
      <c r="Q1205" s="10" t="s">
        <v>1860</v>
      </c>
      <c r="R1205" s="39"/>
      <c r="S1205" s="39"/>
      <c r="T1205" s="10" t="s">
        <v>1860</v>
      </c>
      <c r="U1205" s="10" t="s">
        <v>1860</v>
      </c>
      <c r="V1205" s="39"/>
      <c r="W1205" s="39"/>
      <c r="X1205" s="39"/>
      <c r="Y1205" s="39"/>
      <c r="Z1205" s="39"/>
      <c r="AA1205" s="39"/>
      <c r="AB1205" s="39"/>
      <c r="AC1205" s="35"/>
      <c r="AD1205" s="35"/>
      <c r="AE1205" s="36">
        <f>IFERROR(FLOOR(Table_Books[[#This Row],[Published_Date]],10), 0)</f>
        <v>0</v>
      </c>
      <c r="AF1205" s="35">
        <f>IFERROR(CEILING(VALUE(LEFT(Table_Books[[#This Row],[Published_Date]],FIND("-",Table_Books[[#This Row],[Published_Date]]&amp;"-")-1))/100, 1), 0)</f>
        <v>0</v>
      </c>
      <c r="AG1205" s="35"/>
      <c r="AH1205" s="35"/>
      <c r="AI1205" s="35"/>
      <c r="AJ1205" s="35"/>
      <c r="AK1205" s="35" t="str">
        <f>Table_Books[[#This Row],[Title]]&amp;"_"&amp;Table_Books[[#This Row],[Author]]</f>
        <v>Moderato Cantabile_Duras, Marguerite</v>
      </c>
      <c r="AL1205" s="35" t="str">
        <f>Table_Books[[#This Row],[Author]]&amp;"_"&amp;Table_Books[[#This Row],[Title]]</f>
        <v>Duras, Marguerite_Moderato Cantabile</v>
      </c>
      <c r="AM1205" s="35" t="str">
        <f>Table_Books[[#This Row],[Title]]&amp;" by "&amp;Table_Books[[#This Row],[Author]]</f>
        <v>Moderato Cantabile by Duras, Marguerite</v>
      </c>
      <c r="AN1205" s="35"/>
      <c r="AO1205" s="35"/>
    </row>
    <row r="1206" spans="1:41" x14ac:dyDescent="0.35">
      <c r="A1206" s="7" t="str">
        <f>"B-" &amp; UPPER(TRIM(Table_Books[[#This Row],[Title]])) &amp; "|" &amp; UPPER(TRIM(Table_Books[[#This Row],[Author]]))</f>
        <v>B-THE LOVER|DURAS, MARGUERITE</v>
      </c>
      <c r="B1206" s="28" t="str">
        <f>IF(COUNTIFS(Table_Books[Hash_ID],Table_Books[[#This Row],[Hash_ID]])&gt;1,"Y","N")</f>
        <v>Y</v>
      </c>
      <c r="C1206" s="2" t="s">
        <v>6074</v>
      </c>
      <c r="D1206" s="2" t="s">
        <v>5898</v>
      </c>
      <c r="G1206" s="12"/>
      <c r="H1206" s="12"/>
      <c r="I1206" s="8"/>
      <c r="J1206" s="12"/>
      <c r="K1206" s="12"/>
      <c r="O1206" s="33"/>
      <c r="P1206" s="10"/>
      <c r="Q1206" s="10" t="s">
        <v>1860</v>
      </c>
      <c r="R1206" s="10"/>
      <c r="S1206" s="10"/>
      <c r="T1206" s="10" t="s">
        <v>1860</v>
      </c>
      <c r="U1206" s="10" t="s">
        <v>1860</v>
      </c>
      <c r="V1206" s="10"/>
      <c r="W1206" s="10"/>
      <c r="X1206" s="10"/>
      <c r="Y1206" s="10"/>
      <c r="Z1206" s="10"/>
      <c r="AA1206" s="10"/>
      <c r="AB1206" s="10"/>
      <c r="AE1206" s="12">
        <f>IFERROR(FLOOR(Table_Books[[#This Row],[Published_Date]],10), 0)</f>
        <v>0</v>
      </c>
      <c r="AF1206" s="2">
        <f>IFERROR(CEILING(VALUE(LEFT(Table_Books[[#This Row],[Published_Date]],FIND("-",Table_Books[[#This Row],[Published_Date]]&amp;"-")-1))/100, 1), 0)</f>
        <v>0</v>
      </c>
      <c r="AK1206" s="2" t="str">
        <f>Table_Books[[#This Row],[Title]]&amp;"_"&amp;Table_Books[[#This Row],[Author]]</f>
        <v>The Lover_Duras, Marguerite</v>
      </c>
      <c r="AL1206" s="2" t="str">
        <f>Table_Books[[#This Row],[Author]]&amp;"_"&amp;Table_Books[[#This Row],[Title]]</f>
        <v>Duras, Marguerite_The Lover</v>
      </c>
      <c r="AM1206" s="2" t="str">
        <f>Table_Books[[#This Row],[Title]]&amp;" by "&amp;Table_Books[[#This Row],[Author]]</f>
        <v>The Lover by Duras, Marguerite</v>
      </c>
    </row>
    <row r="1207" spans="1:41" x14ac:dyDescent="0.35">
      <c r="A1207" s="7" t="str">
        <f>"B-" &amp; UPPER(TRIM(Table_Books[[#This Row],[Title]])) &amp; "|" &amp; UPPER(TRIM(Table_Books[[#This Row],[Author]]))</f>
        <v>B-THE LOVER|DURAS, MARGUERITE</v>
      </c>
      <c r="B1207" s="35" t="str">
        <f>IF(COUNTIFS(Table_Books[Hash_ID],Table_Books[[#This Row],[Hash_ID]])&gt;1,"Y","N")</f>
        <v>Y</v>
      </c>
      <c r="C1207" s="35" t="s">
        <v>6074</v>
      </c>
      <c r="D1207" s="35" t="s">
        <v>5898</v>
      </c>
      <c r="E1207" s="35"/>
      <c r="F1207" s="35"/>
      <c r="G1207" s="36"/>
      <c r="H1207" s="36"/>
      <c r="I1207" s="37"/>
      <c r="J1207" s="36"/>
      <c r="K1207" s="36"/>
      <c r="L1207" s="35"/>
      <c r="M1207" s="35"/>
      <c r="N1207" s="35"/>
      <c r="O1207" s="38"/>
      <c r="P1207" s="39"/>
      <c r="Q1207" s="10" t="s">
        <v>1860</v>
      </c>
      <c r="R1207" s="39"/>
      <c r="S1207" s="39"/>
      <c r="T1207" s="10" t="s">
        <v>1860</v>
      </c>
      <c r="U1207" s="10" t="s">
        <v>1860</v>
      </c>
      <c r="V1207" s="39"/>
      <c r="W1207" s="39"/>
      <c r="X1207" s="39"/>
      <c r="Y1207" s="39"/>
      <c r="Z1207" s="39"/>
      <c r="AA1207" s="39"/>
      <c r="AB1207" s="39"/>
      <c r="AC1207" s="35"/>
      <c r="AD1207" s="35"/>
      <c r="AE1207" s="36">
        <f>IFERROR(FLOOR(Table_Books[[#This Row],[Published_Date]],10), 0)</f>
        <v>0</v>
      </c>
      <c r="AF1207" s="35">
        <f>IFERROR(CEILING(VALUE(LEFT(Table_Books[[#This Row],[Published_Date]],FIND("-",Table_Books[[#This Row],[Published_Date]]&amp;"-")-1))/100, 1), 0)</f>
        <v>0</v>
      </c>
      <c r="AG1207" s="35"/>
      <c r="AH1207" s="35"/>
      <c r="AI1207" s="35"/>
      <c r="AJ1207" s="35"/>
      <c r="AK1207" s="35" t="str">
        <f>Table_Books[[#This Row],[Title]]&amp;"_"&amp;Table_Books[[#This Row],[Author]]</f>
        <v>The Lover_Duras, Marguerite</v>
      </c>
      <c r="AL1207" s="35" t="str">
        <f>Table_Books[[#This Row],[Author]]&amp;"_"&amp;Table_Books[[#This Row],[Title]]</f>
        <v>Duras, Marguerite_The Lover</v>
      </c>
      <c r="AM1207" s="35" t="str">
        <f>Table_Books[[#This Row],[Title]]&amp;" by "&amp;Table_Books[[#This Row],[Author]]</f>
        <v>The Lover by Duras, Marguerite</v>
      </c>
      <c r="AN1207" s="35"/>
      <c r="AO1207" s="35"/>
    </row>
    <row r="1208" spans="1:41" x14ac:dyDescent="0.35">
      <c r="A1208" s="7" t="str">
        <f>"B-" &amp; UPPER(TRIM(Table_Books[[#This Row],[Title]])) &amp; "|" &amp; UPPER(TRIM(Table_Books[[#This Row],[Author]]))</f>
        <v>B-THE MALADY OF DEATH|DURAS, MARGUERITE</v>
      </c>
      <c r="B1208" s="28" t="str">
        <f>IF(COUNTIFS(Table_Books[Hash_ID],Table_Books[[#This Row],[Hash_ID]])&gt;1,"Y","N")</f>
        <v>Y</v>
      </c>
      <c r="C1208" s="2" t="s">
        <v>6073</v>
      </c>
      <c r="D1208" s="2" t="s">
        <v>5898</v>
      </c>
      <c r="G1208" s="12"/>
      <c r="H1208" s="12"/>
      <c r="I1208" s="8"/>
      <c r="J1208" s="12"/>
      <c r="K1208" s="12"/>
      <c r="O1208" s="33"/>
      <c r="P1208" s="10"/>
      <c r="Q1208" s="10" t="s">
        <v>1860</v>
      </c>
      <c r="R1208" s="10"/>
      <c r="S1208" s="10"/>
      <c r="T1208" s="10" t="s">
        <v>1860</v>
      </c>
      <c r="U1208" s="10" t="s">
        <v>1860</v>
      </c>
      <c r="V1208" s="10"/>
      <c r="W1208" s="10"/>
      <c r="X1208" s="10"/>
      <c r="Y1208" s="10"/>
      <c r="Z1208" s="10"/>
      <c r="AA1208" s="10"/>
      <c r="AB1208" s="10"/>
      <c r="AE1208" s="12">
        <f>IFERROR(FLOOR(Table_Books[[#This Row],[Published_Date]],10), 0)</f>
        <v>0</v>
      </c>
      <c r="AF1208" s="2">
        <f>IFERROR(CEILING(VALUE(LEFT(Table_Books[[#This Row],[Published_Date]],FIND("-",Table_Books[[#This Row],[Published_Date]]&amp;"-")-1))/100, 1), 0)</f>
        <v>0</v>
      </c>
      <c r="AK1208" s="2" t="str">
        <f>Table_Books[[#This Row],[Title]]&amp;"_"&amp;Table_Books[[#This Row],[Author]]</f>
        <v>The Malady of Death_Duras, Marguerite</v>
      </c>
      <c r="AL1208" s="2" t="str">
        <f>Table_Books[[#This Row],[Author]]&amp;"_"&amp;Table_Books[[#This Row],[Title]]</f>
        <v>Duras, Marguerite_The Malady of Death</v>
      </c>
      <c r="AM1208" s="2" t="str">
        <f>Table_Books[[#This Row],[Title]]&amp;" by "&amp;Table_Books[[#This Row],[Author]]</f>
        <v>The Malady of Death by Duras, Marguerite</v>
      </c>
    </row>
    <row r="1209" spans="1:41" x14ac:dyDescent="0.35">
      <c r="A1209" s="7" t="str">
        <f>"B-" &amp; UPPER(TRIM(Table_Books[[#This Row],[Title]])) &amp; "|" &amp; UPPER(TRIM(Table_Books[[#This Row],[Author]]))</f>
        <v>B-THE MALADY OF DEATH|DURAS, MARGUERITE</v>
      </c>
      <c r="B1209" s="35" t="str">
        <f>IF(COUNTIFS(Table_Books[Hash_ID],Table_Books[[#This Row],[Hash_ID]])&gt;1,"Y","N")</f>
        <v>Y</v>
      </c>
      <c r="C1209" s="35" t="s">
        <v>6073</v>
      </c>
      <c r="D1209" s="35" t="s">
        <v>5898</v>
      </c>
      <c r="E1209" s="35"/>
      <c r="F1209" s="35"/>
      <c r="G1209" s="36"/>
      <c r="H1209" s="36"/>
      <c r="I1209" s="37"/>
      <c r="J1209" s="36"/>
      <c r="K1209" s="36"/>
      <c r="L1209" s="35"/>
      <c r="M1209" s="35"/>
      <c r="N1209" s="35"/>
      <c r="O1209" s="38"/>
      <c r="P1209" s="39"/>
      <c r="Q1209" s="10" t="s">
        <v>1860</v>
      </c>
      <c r="R1209" s="39"/>
      <c r="S1209" s="39"/>
      <c r="T1209" s="10" t="s">
        <v>1860</v>
      </c>
      <c r="U1209" s="10" t="s">
        <v>1860</v>
      </c>
      <c r="V1209" s="39"/>
      <c r="W1209" s="39"/>
      <c r="X1209" s="39"/>
      <c r="Y1209" s="39"/>
      <c r="Z1209" s="39"/>
      <c r="AA1209" s="39"/>
      <c r="AB1209" s="39"/>
      <c r="AC1209" s="35"/>
      <c r="AD1209" s="35"/>
      <c r="AE1209" s="36">
        <f>IFERROR(FLOOR(Table_Books[[#This Row],[Published_Date]],10), 0)</f>
        <v>0</v>
      </c>
      <c r="AF1209" s="35">
        <f>IFERROR(CEILING(VALUE(LEFT(Table_Books[[#This Row],[Published_Date]],FIND("-",Table_Books[[#This Row],[Published_Date]]&amp;"-")-1))/100, 1), 0)</f>
        <v>0</v>
      </c>
      <c r="AG1209" s="35"/>
      <c r="AH1209" s="35"/>
      <c r="AI1209" s="35"/>
      <c r="AJ1209" s="35"/>
      <c r="AK1209" s="35" t="str">
        <f>Table_Books[[#This Row],[Title]]&amp;"_"&amp;Table_Books[[#This Row],[Author]]</f>
        <v>The Malady of Death_Duras, Marguerite</v>
      </c>
      <c r="AL1209" s="35" t="str">
        <f>Table_Books[[#This Row],[Author]]&amp;"_"&amp;Table_Books[[#This Row],[Title]]</f>
        <v>Duras, Marguerite_The Malady of Death</v>
      </c>
      <c r="AM1209" s="35" t="str">
        <f>Table_Books[[#This Row],[Title]]&amp;" by "&amp;Table_Books[[#This Row],[Author]]</f>
        <v>The Malady of Death by Duras, Marguerite</v>
      </c>
      <c r="AN1209" s="35"/>
      <c r="AO1209" s="35"/>
    </row>
    <row r="1210" spans="1:41" x14ac:dyDescent="0.35">
      <c r="A1210" s="7" t="str">
        <f>"B-" &amp; UPPER(TRIM(Table_Books[[#This Row],[Title]])) &amp; "|" &amp; UPPER(TRIM(Table_Books[[#This Row],[Author]]))</f>
        <v>B-THE RAVISHING OF LOL STEIN|DURAS, MARGUERITE</v>
      </c>
      <c r="B1210" s="28" t="str">
        <f>IF(COUNTIFS(Table_Books[Hash_ID],Table_Books[[#This Row],[Hash_ID]])&gt;1,"Y","N")</f>
        <v>Y</v>
      </c>
      <c r="C1210" s="2" t="s">
        <v>5897</v>
      </c>
      <c r="D1210" s="2" t="s">
        <v>5898</v>
      </c>
      <c r="G1210" s="12"/>
      <c r="H1210" s="12"/>
      <c r="I1210" s="8"/>
      <c r="J1210" s="12"/>
      <c r="K1210" s="12"/>
      <c r="O1210" s="33"/>
      <c r="P1210" s="10"/>
      <c r="Q1210" s="10" t="s">
        <v>1860</v>
      </c>
      <c r="R1210" s="10"/>
      <c r="S1210" s="10"/>
      <c r="T1210" s="10" t="s">
        <v>1860</v>
      </c>
      <c r="U1210" s="10" t="s">
        <v>1860</v>
      </c>
      <c r="V1210" s="10"/>
      <c r="W1210" s="10"/>
      <c r="X1210" s="10"/>
      <c r="Y1210" s="10"/>
      <c r="Z1210" s="10"/>
      <c r="AA1210" s="10"/>
      <c r="AB1210" s="10"/>
      <c r="AE1210" s="12">
        <f>IFERROR(FLOOR(Table_Books[[#This Row],[Published_Date]],10), 0)</f>
        <v>0</v>
      </c>
      <c r="AF1210" s="2">
        <f>IFERROR(CEILING(VALUE(LEFT(Table_Books[[#This Row],[Published_Date]],FIND("-",Table_Books[[#This Row],[Published_Date]]&amp;"-")-1))/100, 1), 0)</f>
        <v>0</v>
      </c>
      <c r="AK1210" s="2" t="str">
        <f>Table_Books[[#This Row],[Title]]&amp;"_"&amp;Table_Books[[#This Row],[Author]]</f>
        <v>The Ravishing of Lol Stein_Duras, Marguerite</v>
      </c>
      <c r="AL1210" s="2" t="str">
        <f>Table_Books[[#This Row],[Author]]&amp;"_"&amp;Table_Books[[#This Row],[Title]]</f>
        <v>Duras, Marguerite_The Ravishing of Lol Stein</v>
      </c>
      <c r="AM1210" s="2" t="str">
        <f>Table_Books[[#This Row],[Title]]&amp;" by "&amp;Table_Books[[#This Row],[Author]]</f>
        <v>The Ravishing of Lol Stein by Duras, Marguerite</v>
      </c>
    </row>
    <row r="1211" spans="1:41" x14ac:dyDescent="0.35">
      <c r="A1211" s="7" t="str">
        <f>"B-" &amp; UPPER(TRIM(Table_Books[[#This Row],[Title]])) &amp; "|" &amp; UPPER(TRIM(Table_Books[[#This Row],[Author]]))</f>
        <v>B-THE RAVISHING OF LOL STEIN|DURAS, MARGUERITE</v>
      </c>
      <c r="B1211" s="35" t="str">
        <f>IF(COUNTIFS(Table_Books[Hash_ID],Table_Books[[#This Row],[Hash_ID]])&gt;1,"Y","N")</f>
        <v>Y</v>
      </c>
      <c r="C1211" s="35" t="s">
        <v>5897</v>
      </c>
      <c r="D1211" s="35" t="s">
        <v>5898</v>
      </c>
      <c r="E1211" s="35"/>
      <c r="F1211" s="35"/>
      <c r="G1211" s="36"/>
      <c r="H1211" s="36"/>
      <c r="I1211" s="37"/>
      <c r="J1211" s="36"/>
      <c r="K1211" s="36"/>
      <c r="L1211" s="35"/>
      <c r="M1211" s="35"/>
      <c r="N1211" s="35"/>
      <c r="O1211" s="38"/>
      <c r="P1211" s="39"/>
      <c r="Q1211" s="10" t="s">
        <v>1860</v>
      </c>
      <c r="R1211" s="39"/>
      <c r="S1211" s="39"/>
      <c r="T1211" s="10" t="s">
        <v>1860</v>
      </c>
      <c r="U1211" s="10" t="s">
        <v>1860</v>
      </c>
      <c r="V1211" s="39"/>
      <c r="W1211" s="39"/>
      <c r="X1211" s="39"/>
      <c r="Y1211" s="39"/>
      <c r="Z1211" s="39"/>
      <c r="AA1211" s="39"/>
      <c r="AB1211" s="39"/>
      <c r="AC1211" s="35"/>
      <c r="AD1211" s="35"/>
      <c r="AE1211" s="36">
        <f>IFERROR(FLOOR(Table_Books[[#This Row],[Published_Date]],10), 0)</f>
        <v>0</v>
      </c>
      <c r="AF1211" s="35">
        <f>IFERROR(CEILING(VALUE(LEFT(Table_Books[[#This Row],[Published_Date]],FIND("-",Table_Books[[#This Row],[Published_Date]]&amp;"-")-1))/100, 1), 0)</f>
        <v>0</v>
      </c>
      <c r="AG1211" s="35"/>
      <c r="AH1211" s="35"/>
      <c r="AI1211" s="35"/>
      <c r="AJ1211" s="35"/>
      <c r="AK1211" s="35" t="str">
        <f>Table_Books[[#This Row],[Title]]&amp;"_"&amp;Table_Books[[#This Row],[Author]]</f>
        <v>The Ravishing of Lol Stein_Duras, Marguerite</v>
      </c>
      <c r="AL1211" s="35" t="str">
        <f>Table_Books[[#This Row],[Author]]&amp;"_"&amp;Table_Books[[#This Row],[Title]]</f>
        <v>Duras, Marguerite_The Ravishing of Lol Stein</v>
      </c>
      <c r="AM1211" s="35" t="str">
        <f>Table_Books[[#This Row],[Title]]&amp;" by "&amp;Table_Books[[#This Row],[Author]]</f>
        <v>The Ravishing of Lol Stein by Duras, Marguerite</v>
      </c>
      <c r="AN1211" s="35"/>
      <c r="AO1211" s="35"/>
    </row>
    <row r="1212" spans="1:41" x14ac:dyDescent="0.35">
      <c r="A1212" s="7" t="str">
        <f>"B-" &amp; UPPER(TRIM(Table_Books[[#This Row],[Title]])) &amp; "|" &amp; UPPER(TRIM(Table_Books[[#This Row],[Author]]))</f>
        <v>B-SUICIDE|DURKHEIM, ÉMILE</v>
      </c>
      <c r="B1212" s="35" t="str">
        <f>IF(COUNTIFS(Table_Books[Hash_ID],Table_Books[[#This Row],[Hash_ID]])&gt;1,"Y","N")</f>
        <v>N</v>
      </c>
      <c r="C1212" s="35" t="s">
        <v>4931</v>
      </c>
      <c r="D1212" s="48" t="s">
        <v>19682</v>
      </c>
      <c r="E1212" s="35"/>
      <c r="F1212" s="35"/>
      <c r="G1212" s="36"/>
      <c r="H1212" s="36"/>
      <c r="I1212" s="37"/>
      <c r="J1212" s="36"/>
      <c r="K1212" s="36"/>
      <c r="L1212" s="35"/>
      <c r="M1212" s="35"/>
      <c r="N1212" s="35"/>
      <c r="O1212" s="38"/>
      <c r="P1212" s="39"/>
      <c r="Q1212" s="10" t="s">
        <v>1860</v>
      </c>
      <c r="R1212" s="39"/>
      <c r="S1212" s="39"/>
      <c r="T1212" s="10" t="s">
        <v>1860</v>
      </c>
      <c r="U1212" s="10" t="s">
        <v>1860</v>
      </c>
      <c r="V1212" s="39"/>
      <c r="W1212" s="39"/>
      <c r="X1212" s="39"/>
      <c r="Y1212" s="39"/>
      <c r="Z1212" s="39"/>
      <c r="AA1212" s="39"/>
      <c r="AB1212" s="39"/>
      <c r="AC1212" s="35"/>
      <c r="AD1212" s="35"/>
      <c r="AE1212" s="36">
        <f>IFERROR(FLOOR(Table_Books[[#This Row],[Published_Date]],10), 0)</f>
        <v>0</v>
      </c>
      <c r="AF1212" s="35">
        <f>IFERROR(CEILING(VALUE(LEFT(Table_Books[[#This Row],[Published_Date]],FIND("-",Table_Books[[#This Row],[Published_Date]]&amp;"-")-1))/100, 1), 0)</f>
        <v>0</v>
      </c>
      <c r="AG1212" s="35"/>
      <c r="AH1212" s="35" t="s">
        <v>21600</v>
      </c>
      <c r="AI1212" s="35"/>
      <c r="AJ1212" s="35"/>
      <c r="AK1212" s="35" t="str">
        <f>Table_Books[[#This Row],[Title]]&amp;"_"&amp;Table_Books[[#This Row],[Author]]</f>
        <v>Suicide_Durkheim, Émile</v>
      </c>
      <c r="AL1212" s="35" t="str">
        <f>Table_Books[[#This Row],[Author]]&amp;"_"&amp;Table_Books[[#This Row],[Title]]</f>
        <v>Durkheim, Émile_Suicide</v>
      </c>
      <c r="AM1212" s="35" t="str">
        <f>Table_Books[[#This Row],[Title]]&amp;" by "&amp;Table_Books[[#This Row],[Author]]</f>
        <v>Suicide by Durkheim, Émile</v>
      </c>
      <c r="AN1212" s="35"/>
      <c r="AO1212" s="35"/>
    </row>
    <row r="1213" spans="1:41" x14ac:dyDescent="0.35">
      <c r="A1213" s="7" t="str">
        <f>"B-" &amp; UPPER(TRIM(Table_Books[[#This Row],[Title]])) &amp; "|" &amp; UPPER(TRIM(Table_Books[[#This Row],[Author]]))</f>
        <v>B-THE DIVISION OF LABOUR IN SOCIETY|DURKHEIM, ÉMILE</v>
      </c>
      <c r="B1213" s="35" t="str">
        <f>IF(COUNTIFS(Table_Books[Hash_ID],Table_Books[[#This Row],[Hash_ID]])&gt;1,"Y","N")</f>
        <v>N</v>
      </c>
      <c r="C1213" s="35" t="s">
        <v>19683</v>
      </c>
      <c r="D1213" s="48" t="s">
        <v>19682</v>
      </c>
      <c r="E1213" s="35"/>
      <c r="F1213" s="35"/>
      <c r="G1213" s="36"/>
      <c r="H1213" s="36"/>
      <c r="I1213" s="37"/>
      <c r="J1213" s="36"/>
      <c r="K1213" s="36"/>
      <c r="L1213" s="35"/>
      <c r="M1213" s="35"/>
      <c r="N1213" s="35"/>
      <c r="O1213" s="38"/>
      <c r="P1213" s="39"/>
      <c r="Q1213" s="10" t="s">
        <v>1860</v>
      </c>
      <c r="R1213" s="39"/>
      <c r="S1213" s="39"/>
      <c r="T1213" s="10" t="s">
        <v>1860</v>
      </c>
      <c r="U1213" s="10" t="s">
        <v>1860</v>
      </c>
      <c r="V1213" s="39"/>
      <c r="W1213" s="39"/>
      <c r="X1213" s="39"/>
      <c r="Y1213" s="39"/>
      <c r="Z1213" s="39"/>
      <c r="AA1213" s="39"/>
      <c r="AB1213" s="39"/>
      <c r="AC1213" s="35"/>
      <c r="AD1213" s="35"/>
      <c r="AE1213" s="36">
        <f>IFERROR(FLOOR(Table_Books[[#This Row],[Published_Date]],10), 0)</f>
        <v>0</v>
      </c>
      <c r="AF1213" s="35">
        <f>IFERROR(CEILING(VALUE(LEFT(Table_Books[[#This Row],[Published_Date]],FIND("-",Table_Books[[#This Row],[Published_Date]]&amp;"-")-1))/100, 1), 0)</f>
        <v>0</v>
      </c>
      <c r="AG1213" s="35"/>
      <c r="AH1213" s="35" t="s">
        <v>21600</v>
      </c>
      <c r="AI1213" s="35"/>
      <c r="AJ1213" s="35"/>
      <c r="AK1213" s="35" t="str">
        <f>Table_Books[[#This Row],[Title]]&amp;"_"&amp;Table_Books[[#This Row],[Author]]</f>
        <v>The Division of Labour in Society_Durkheim, Émile</v>
      </c>
      <c r="AL1213" s="35" t="str">
        <f>Table_Books[[#This Row],[Author]]&amp;"_"&amp;Table_Books[[#This Row],[Title]]</f>
        <v>Durkheim, Émile_The Division of Labour in Society</v>
      </c>
      <c r="AM1213" s="35" t="str">
        <f>Table_Books[[#This Row],[Title]]&amp;" by "&amp;Table_Books[[#This Row],[Author]]</f>
        <v>The Division of Labour in Society by Durkheim, Émile</v>
      </c>
      <c r="AN1213" s="35"/>
      <c r="AO1213" s="35"/>
    </row>
    <row r="1214" spans="1:41" x14ac:dyDescent="0.35">
      <c r="A1214" s="7" t="str">
        <f>"B-" &amp; UPPER(TRIM(Table_Books[[#This Row],[Title]])) &amp; "|" &amp; UPPER(TRIM(Table_Books[[#This Row],[Author]]))</f>
        <v>B-THE ELEMENTARY FORMS OF RELIGIOUS LIFE|DURKHEIM, ÉMILE</v>
      </c>
      <c r="B1214" s="35" t="str">
        <f>IF(COUNTIFS(Table_Books[Hash_ID],Table_Books[[#This Row],[Hash_ID]])&gt;1,"Y","N")</f>
        <v>N</v>
      </c>
      <c r="C1214" s="35" t="s">
        <v>19681</v>
      </c>
      <c r="D1214" s="48" t="s">
        <v>19682</v>
      </c>
      <c r="E1214" s="35"/>
      <c r="F1214" s="35"/>
      <c r="G1214" s="36"/>
      <c r="H1214" s="36"/>
      <c r="I1214" s="37"/>
      <c r="J1214" s="36"/>
      <c r="K1214" s="36"/>
      <c r="L1214" s="35"/>
      <c r="M1214" s="35"/>
      <c r="N1214" s="35"/>
      <c r="O1214" s="38"/>
      <c r="P1214" s="39"/>
      <c r="Q1214" s="10" t="s">
        <v>1860</v>
      </c>
      <c r="R1214" s="39"/>
      <c r="S1214" s="39"/>
      <c r="T1214" s="10" t="s">
        <v>1860</v>
      </c>
      <c r="U1214" s="10" t="s">
        <v>1860</v>
      </c>
      <c r="V1214" s="39"/>
      <c r="W1214" s="39"/>
      <c r="X1214" s="39"/>
      <c r="Y1214" s="39"/>
      <c r="Z1214" s="39"/>
      <c r="AA1214" s="39"/>
      <c r="AB1214" s="39"/>
      <c r="AC1214" s="35"/>
      <c r="AD1214" s="35"/>
      <c r="AE1214" s="36">
        <f>IFERROR(FLOOR(Table_Books[[#This Row],[Published_Date]],10), 0)</f>
        <v>0</v>
      </c>
      <c r="AF1214" s="35">
        <f>IFERROR(CEILING(VALUE(LEFT(Table_Books[[#This Row],[Published_Date]],FIND("-",Table_Books[[#This Row],[Published_Date]]&amp;"-")-1))/100, 1), 0)</f>
        <v>0</v>
      </c>
      <c r="AG1214" s="35"/>
      <c r="AH1214" s="35" t="s">
        <v>21600</v>
      </c>
      <c r="AI1214" s="35"/>
      <c r="AJ1214" s="35"/>
      <c r="AK1214" s="35" t="str">
        <f>Table_Books[[#This Row],[Title]]&amp;"_"&amp;Table_Books[[#This Row],[Author]]</f>
        <v>The Elementary Forms of Religious Life_Durkheim, Émile</v>
      </c>
      <c r="AL1214" s="35" t="str">
        <f>Table_Books[[#This Row],[Author]]&amp;"_"&amp;Table_Books[[#This Row],[Title]]</f>
        <v>Durkheim, Émile_The Elementary Forms of Religious Life</v>
      </c>
      <c r="AM1214" s="35" t="str">
        <f>Table_Books[[#This Row],[Title]]&amp;" by "&amp;Table_Books[[#This Row],[Author]]</f>
        <v>The Elementary Forms of Religious Life by Durkheim, Émile</v>
      </c>
      <c r="AN1214" s="35"/>
      <c r="AO1214" s="35"/>
    </row>
    <row r="1215" spans="1:41" ht="43.5" x14ac:dyDescent="0.35">
      <c r="A1215" s="7" t="str">
        <f>"B-" &amp; UPPER(TRIM(Table_Books[[#This Row],[Title]])) &amp; "|" &amp; UPPER(TRIM(Table_Books[[#This Row],[Author]]))</f>
        <v>B-THE ALEXANDRIA QUARTET|DURRELL, LAWRENCE</v>
      </c>
      <c r="B1215" s="28" t="str">
        <f>IF(COUNTIFS(Table_Books[Hash_ID],Table_Books[[#This Row],[Hash_ID]])&gt;1,"Y","N")</f>
        <v>N</v>
      </c>
      <c r="C1215" s="2" t="s">
        <v>5150</v>
      </c>
      <c r="D1215" s="2" t="s">
        <v>5151</v>
      </c>
      <c r="G1215" s="12" t="s">
        <v>5223</v>
      </c>
      <c r="H1215" s="12"/>
      <c r="I1215" s="8"/>
      <c r="J1215" s="12"/>
      <c r="K1215" s="12"/>
      <c r="L1215" s="2">
        <v>884</v>
      </c>
      <c r="M1215" s="2" t="s">
        <v>5245</v>
      </c>
      <c r="O1215" s="33"/>
      <c r="P1215" s="10"/>
      <c r="Q1215" s="10" t="s">
        <v>1860</v>
      </c>
      <c r="R1215" s="10"/>
      <c r="S1215" s="10"/>
      <c r="T1215" s="10" t="s">
        <v>1860</v>
      </c>
      <c r="U1215" s="10" t="s">
        <v>1860</v>
      </c>
      <c r="V1215" s="10"/>
      <c r="W1215" s="10"/>
      <c r="X1215" s="10"/>
      <c r="Y1215" s="10"/>
      <c r="Z1215" s="10"/>
      <c r="AA1215" s="10"/>
      <c r="AB1215" s="10"/>
      <c r="AE1215" s="12">
        <f>IFERROR(FLOOR(Table_Books[[#This Row],[Published_Date]],10), 0)</f>
        <v>0</v>
      </c>
      <c r="AF1215" s="2">
        <f>IFERROR(CEILING(VALUE(LEFT(Table_Books[[#This Row],[Published_Date]],FIND("-",Table_Books[[#This Row],[Published_Date]]&amp;"-")-1))/100, 1), 0)</f>
        <v>20</v>
      </c>
      <c r="AK1215" s="2" t="str">
        <f>Table_Books[[#This Row],[Title]]&amp;"_"&amp;Table_Books[[#This Row],[Author]]</f>
        <v>The Alexandria Quartet_Durrell, Lawrence</v>
      </c>
      <c r="AL1215" s="2" t="str">
        <f>Table_Books[[#This Row],[Author]]&amp;"_"&amp;Table_Books[[#This Row],[Title]]</f>
        <v>Durrell, Lawrence_The Alexandria Quartet</v>
      </c>
      <c r="AM1215" s="2" t="str">
        <f>Table_Books[[#This Row],[Title]]&amp;" by "&amp;Table_Books[[#This Row],[Author]]</f>
        <v>The Alexandria Quartet by Durrell, Lawrence</v>
      </c>
    </row>
    <row r="1216" spans="1:41" x14ac:dyDescent="0.35">
      <c r="A1216" s="7" t="str">
        <f>"B-" &amp; UPPER(TRIM(Table_Books[[#This Row],[Title]])) &amp; "|" &amp; UPPER(TRIM(Table_Books[[#This Row],[Author]]))</f>
        <v>B-THE ASSIGNMENT|DÜRRENMATT, FRIEDRICH</v>
      </c>
      <c r="B1216" s="28" t="str">
        <f>IF(COUNTIFS(Table_Books[Hash_ID],Table_Books[[#This Row],[Hash_ID]])&gt;1,"Y","N")</f>
        <v>N</v>
      </c>
      <c r="C1216" s="24" t="s">
        <v>14687</v>
      </c>
      <c r="D1216" s="24" t="s">
        <v>14688</v>
      </c>
      <c r="G1216" s="12"/>
      <c r="H1216" s="12"/>
      <c r="I1216" s="8"/>
      <c r="J1216" s="12"/>
      <c r="K1216" s="12"/>
      <c r="O1216" s="33"/>
      <c r="P1216" s="10"/>
      <c r="Q1216" s="10" t="s">
        <v>1860</v>
      </c>
      <c r="R1216" s="10"/>
      <c r="S1216" s="10"/>
      <c r="T1216" s="10" t="s">
        <v>1860</v>
      </c>
      <c r="U1216" s="10" t="s">
        <v>1860</v>
      </c>
      <c r="V1216" s="10"/>
      <c r="W1216" s="10"/>
      <c r="X1216" s="10"/>
      <c r="Y1216" s="10"/>
      <c r="Z1216" s="10"/>
      <c r="AA1216" s="10"/>
      <c r="AB1216" s="10"/>
      <c r="AE1216" s="12">
        <f>IFERROR(FLOOR(Table_Books[[#This Row],[Published_Date]],10), 0)</f>
        <v>0</v>
      </c>
      <c r="AF1216" s="2">
        <f>IFERROR(CEILING(VALUE(LEFT(Table_Books[[#This Row],[Published_Date]],FIND("-",Table_Books[[#This Row],[Published_Date]]&amp;"-")-1))/100, 1), 0)</f>
        <v>0</v>
      </c>
      <c r="AK1216" s="24" t="str">
        <f>Table_Books[[#This Row],[Title]]&amp;"_"&amp;Table_Books[[#This Row],[Author]]</f>
        <v>The Assignment_Dürrenmatt, Friedrich</v>
      </c>
      <c r="AL1216" s="24" t="str">
        <f>Table_Books[[#This Row],[Author]]&amp;"_"&amp;Table_Books[[#This Row],[Title]]</f>
        <v>Dürrenmatt, Friedrich_The Assignment</v>
      </c>
      <c r="AM1216" s="24" t="str">
        <f>Table_Books[[#This Row],[Title]]&amp;" by "&amp;Table_Books[[#This Row],[Author]]</f>
        <v>The Assignment by Dürrenmatt, Friedrich</v>
      </c>
    </row>
    <row r="1217" spans="1:41" x14ac:dyDescent="0.35">
      <c r="A1217" s="7" t="str">
        <f>"B-" &amp; UPPER(TRIM(Table_Books[[#This Row],[Title]])) &amp; "|" &amp; UPPER(TRIM(Table_Books[[#This Row],[Author]]))</f>
        <v>B-JUSTICE FOR HEDGEHOGS|DWORKIN, RONALD</v>
      </c>
      <c r="B1217" s="28" t="str">
        <f>IF(COUNTIFS(Table_Books[Hash_ID],Table_Books[[#This Row],[Hash_ID]])&gt;1,"Y","N")</f>
        <v>N</v>
      </c>
      <c r="C1217" s="2" t="s">
        <v>8895</v>
      </c>
      <c r="D1217" s="2" t="s">
        <v>10154</v>
      </c>
      <c r="G1217" s="12">
        <v>2011</v>
      </c>
      <c r="H1217" s="12"/>
      <c r="I1217" s="8"/>
      <c r="J1217" s="12" t="s">
        <v>8895</v>
      </c>
      <c r="K1217" s="12"/>
      <c r="O1217" s="33"/>
      <c r="P1217" s="10"/>
      <c r="Q1217" s="10" t="s">
        <v>1860</v>
      </c>
      <c r="R1217" s="10"/>
      <c r="S1217" s="10"/>
      <c r="T1217" s="10" t="s">
        <v>1860</v>
      </c>
      <c r="U1217" s="10" t="s">
        <v>1860</v>
      </c>
      <c r="V1217" s="10"/>
      <c r="W1217" s="10"/>
      <c r="X1217" s="10"/>
      <c r="Y1217" s="10"/>
      <c r="Z1217" s="10"/>
      <c r="AA1217" s="10"/>
      <c r="AB1217" s="10"/>
      <c r="AE1217" s="12">
        <f>IFERROR(FLOOR(Table_Books[[#This Row],[Published_Date]],10), 0)</f>
        <v>2010</v>
      </c>
      <c r="AF1217" s="2">
        <f>IFERROR(CEILING(VALUE(LEFT(Table_Books[[#This Row],[Published_Date]],FIND("-",Table_Books[[#This Row],[Published_Date]]&amp;"-")-1))/100, 1), 0)</f>
        <v>21</v>
      </c>
      <c r="AG1217" s="2" t="s">
        <v>10342</v>
      </c>
      <c r="AH1217" s="2" t="s">
        <v>4856</v>
      </c>
      <c r="AI1217" s="2" t="s">
        <v>9407</v>
      </c>
      <c r="AK1217" s="2" t="str">
        <f>Table_Books[[#This Row],[Title]]&amp;"_"&amp;Table_Books[[#This Row],[Author]]</f>
        <v>Justice for Hedgehogs_Dworkin, Ronald</v>
      </c>
      <c r="AL1217" s="2" t="str">
        <f>Table_Books[[#This Row],[Author]]&amp;"_"&amp;Table_Books[[#This Row],[Title]]</f>
        <v>Dworkin, Ronald_Justice for Hedgehogs</v>
      </c>
      <c r="AM1217" s="2" t="str">
        <f>Table_Books[[#This Row],[Title]]&amp;" by "&amp;Table_Books[[#This Row],[Author]]</f>
        <v>Justice for Hedgehogs by Dworkin, Ronald</v>
      </c>
    </row>
    <row r="1218" spans="1:41" x14ac:dyDescent="0.35">
      <c r="A1218" s="7" t="str">
        <f>"B-" &amp; UPPER(TRIM(Table_Books[[#This Row],[Title]])) &amp; "|" &amp; UPPER(TRIM(Table_Books[[#This Row],[Author]]))</f>
        <v>B-LAW'S EMPIRE|DWORKIN, RONALD</v>
      </c>
      <c r="B1218" s="28" t="str">
        <f>IF(COUNTIFS(Table_Books[Hash_ID],Table_Books[[#This Row],[Hash_ID]])&gt;1,"Y","N")</f>
        <v>N</v>
      </c>
      <c r="C1218" s="2" t="s">
        <v>9061</v>
      </c>
      <c r="D1218" s="2" t="s">
        <v>10154</v>
      </c>
      <c r="G1218" s="12">
        <v>1986</v>
      </c>
      <c r="H1218" s="12"/>
      <c r="I1218" s="8"/>
      <c r="J1218" s="12" t="s">
        <v>9061</v>
      </c>
      <c r="K1218" s="12"/>
      <c r="O1218" s="33"/>
      <c r="P1218" s="10"/>
      <c r="Q1218" s="10" t="s">
        <v>1860</v>
      </c>
      <c r="R1218" s="10"/>
      <c r="S1218" s="10"/>
      <c r="T1218" s="10" t="s">
        <v>1860</v>
      </c>
      <c r="U1218" s="10" t="s">
        <v>1860</v>
      </c>
      <c r="V1218" s="10"/>
      <c r="W1218" s="10"/>
      <c r="X1218" s="10"/>
      <c r="Y1218" s="10"/>
      <c r="Z1218" s="10"/>
      <c r="AA1218" s="10"/>
      <c r="AB1218" s="10"/>
      <c r="AE1218" s="12">
        <f>IFERROR(FLOOR(Table_Books[[#This Row],[Published_Date]],10), 0)</f>
        <v>1980</v>
      </c>
      <c r="AF1218" s="2">
        <f>IFERROR(CEILING(VALUE(LEFT(Table_Books[[#This Row],[Published_Date]],FIND("-",Table_Books[[#This Row],[Published_Date]]&amp;"-")-1))/100, 1), 0)</f>
        <v>20</v>
      </c>
      <c r="AG1218" s="2" t="s">
        <v>10355</v>
      </c>
      <c r="AH1218" s="2" t="s">
        <v>4856</v>
      </c>
      <c r="AI1218" s="2" t="s">
        <v>9407</v>
      </c>
      <c r="AK1218" s="2" t="str">
        <f>Table_Books[[#This Row],[Title]]&amp;"_"&amp;Table_Books[[#This Row],[Author]]</f>
        <v>Law's Empire_Dworkin, Ronald</v>
      </c>
      <c r="AL1218" s="2" t="str">
        <f>Table_Books[[#This Row],[Author]]&amp;"_"&amp;Table_Books[[#This Row],[Title]]</f>
        <v>Dworkin, Ronald_Law's Empire</v>
      </c>
      <c r="AM1218" s="2" t="str">
        <f>Table_Books[[#This Row],[Title]]&amp;" by "&amp;Table_Books[[#This Row],[Author]]</f>
        <v>Law's Empire by Dworkin, Ronald</v>
      </c>
    </row>
    <row r="1219" spans="1:41" x14ac:dyDescent="0.35">
      <c r="A1219" s="7" t="str">
        <f>"B-" &amp; UPPER(TRIM(Table_Books[[#This Row],[Title]])) &amp; "|" &amp; UPPER(TRIM(Table_Books[[#This Row],[Author]]))</f>
        <v>B-TAKING RIGHTS SERIOUSLY|DWORKIN, RONALD</v>
      </c>
      <c r="B1219" s="28" t="str">
        <f>IF(COUNTIFS(Table_Books[Hash_ID],Table_Books[[#This Row],[Hash_ID]])&gt;1,"Y","N")</f>
        <v>N</v>
      </c>
      <c r="C1219" s="2" t="s">
        <v>9062</v>
      </c>
      <c r="D1219" s="2" t="s">
        <v>10154</v>
      </c>
      <c r="G1219" s="12">
        <v>1977</v>
      </c>
      <c r="H1219" s="12"/>
      <c r="I1219" s="8"/>
      <c r="J1219" s="12" t="s">
        <v>9062</v>
      </c>
      <c r="K1219" s="12"/>
      <c r="O1219" s="33"/>
      <c r="P1219" s="10"/>
      <c r="Q1219" s="10" t="s">
        <v>1860</v>
      </c>
      <c r="R1219" s="10"/>
      <c r="S1219" s="10"/>
      <c r="T1219" s="10" t="s">
        <v>1860</v>
      </c>
      <c r="U1219" s="10" t="s">
        <v>1860</v>
      </c>
      <c r="V1219" s="10"/>
      <c r="W1219" s="10"/>
      <c r="X1219" s="10"/>
      <c r="Y1219" s="10"/>
      <c r="Z1219" s="10"/>
      <c r="AA1219" s="10"/>
      <c r="AB1219" s="10"/>
      <c r="AE1219" s="12">
        <f>IFERROR(FLOOR(Table_Books[[#This Row],[Published_Date]],10), 0)</f>
        <v>1970</v>
      </c>
      <c r="AF1219" s="2">
        <f>IFERROR(CEILING(VALUE(LEFT(Table_Books[[#This Row],[Published_Date]],FIND("-",Table_Books[[#This Row],[Published_Date]]&amp;"-")-1))/100, 1), 0)</f>
        <v>20</v>
      </c>
      <c r="AG1219" s="2" t="s">
        <v>10355</v>
      </c>
      <c r="AH1219" s="2" t="s">
        <v>4856</v>
      </c>
      <c r="AI1219" s="2" t="s">
        <v>9407</v>
      </c>
      <c r="AK1219" s="2" t="str">
        <f>Table_Books[[#This Row],[Title]]&amp;"_"&amp;Table_Books[[#This Row],[Author]]</f>
        <v>Taking Rights Seriously_Dworkin, Ronald</v>
      </c>
      <c r="AL1219" s="2" t="str">
        <f>Table_Books[[#This Row],[Author]]&amp;"_"&amp;Table_Books[[#This Row],[Title]]</f>
        <v>Dworkin, Ronald_Taking Rights Seriously</v>
      </c>
      <c r="AM1219" s="2" t="str">
        <f>Table_Books[[#This Row],[Title]]&amp;" by "&amp;Table_Books[[#This Row],[Author]]</f>
        <v>Taking Rights Seriously by Dworkin, Ronald</v>
      </c>
    </row>
    <row r="1220" spans="1:41" x14ac:dyDescent="0.35">
      <c r="A1220" s="7" t="str">
        <f>"B-" &amp; UPPER(TRIM(Table_Books[[#This Row],[Title]])) &amp; "|" &amp; UPPER(TRIM(Table_Books[[#This Row],[Author]]))</f>
        <v>B-VITA NOSTRA|DYACHENKO, MARINA &amp; SERGEY</v>
      </c>
      <c r="B1220" s="28" t="str">
        <f>IF(COUNTIFS(Table_Books[Hash_ID],Table_Books[[#This Row],[Hash_ID]])&gt;1,"Y","N")</f>
        <v>N</v>
      </c>
      <c r="C1220" s="2" t="s">
        <v>12782</v>
      </c>
      <c r="D1220" s="43" t="s">
        <v>12783</v>
      </c>
      <c r="E1220" s="2" t="s">
        <v>2144</v>
      </c>
      <c r="F1220" s="2">
        <v>1</v>
      </c>
      <c r="G1220" s="12"/>
      <c r="H1220" s="12"/>
      <c r="I1220" s="8"/>
      <c r="J1220" s="12"/>
      <c r="K1220" s="12"/>
      <c r="O1220" s="33">
        <v>4</v>
      </c>
      <c r="P1220" s="10"/>
      <c r="Q1220" s="10" t="s">
        <v>1860</v>
      </c>
      <c r="R1220" s="10"/>
      <c r="S1220" s="10"/>
      <c r="T1220" s="10" t="s">
        <v>1860</v>
      </c>
      <c r="U1220" s="10" t="s">
        <v>1860</v>
      </c>
      <c r="V1220" s="10"/>
      <c r="W1220" s="10"/>
      <c r="X1220" s="10"/>
      <c r="Y1220" s="10"/>
      <c r="Z1220" s="10"/>
      <c r="AA1220" s="10"/>
      <c r="AB1220" s="10"/>
      <c r="AE1220" s="12">
        <f>IFERROR(FLOOR(Table_Books[[#This Row],[Published_Date]],10), 0)</f>
        <v>0</v>
      </c>
      <c r="AF1220" s="2">
        <f>IFERROR(CEILING(VALUE(LEFT(Table_Books[[#This Row],[Published_Date]],FIND("-",Table_Books[[#This Row],[Published_Date]]&amp;"-")-1))/100, 1), 0)</f>
        <v>0</v>
      </c>
      <c r="AK1220" s="2" t="str">
        <f>Table_Books[[#This Row],[Title]]&amp;"_"&amp;Table_Books[[#This Row],[Author]]</f>
        <v>Vita Nostra_Dyachenko, Marina &amp; Sergey</v>
      </c>
      <c r="AL1220" s="2" t="str">
        <f>Table_Books[[#This Row],[Author]]&amp;"_"&amp;Table_Books[[#This Row],[Title]]</f>
        <v>Dyachenko, Marina &amp; Sergey_Vita Nostra</v>
      </c>
      <c r="AM1220" s="2" t="str">
        <f>Table_Books[[#This Row],[Title]]&amp;" by "&amp;Table_Books[[#This Row],[Author]]</f>
        <v>Vita Nostra by Dyachenko, Marina &amp; Sergey</v>
      </c>
    </row>
    <row r="1221" spans="1:41" x14ac:dyDescent="0.35">
      <c r="A1221" s="7" t="str">
        <f>"B-" &amp; UPPER(TRIM(Table_Books[[#This Row],[Title]])) &amp; "|" &amp; UPPER(TRIM(Table_Books[[#This Row],[Author]]))</f>
        <v>B-SELECTED WRITINGS|ECKHART, MEISTER</v>
      </c>
      <c r="B1221" s="28" t="str">
        <f>IF(COUNTIFS(Table_Books[Hash_ID],Table_Books[[#This Row],[Hash_ID]])&gt;1,"Y","N")</f>
        <v>N</v>
      </c>
      <c r="C1221" s="2" t="s">
        <v>1865</v>
      </c>
      <c r="D1221" s="2" t="s">
        <v>19215</v>
      </c>
      <c r="G1221" s="12"/>
      <c r="H1221" s="12"/>
      <c r="I1221" s="8"/>
      <c r="J1221" s="12"/>
      <c r="K1221" s="12"/>
      <c r="O1221" s="33"/>
      <c r="P1221" s="10"/>
      <c r="Q1221" s="10" t="s">
        <v>1860</v>
      </c>
      <c r="R1221" s="10"/>
      <c r="S1221" s="10"/>
      <c r="T1221" s="10" t="s">
        <v>1860</v>
      </c>
      <c r="U1221" s="10" t="s">
        <v>1860</v>
      </c>
      <c r="V1221" s="10"/>
      <c r="W1221" s="10"/>
      <c r="X1221" s="10"/>
      <c r="Y1221" s="10"/>
      <c r="Z1221" s="10"/>
      <c r="AA1221" s="10"/>
      <c r="AB1221" s="10"/>
      <c r="AE1221" s="12">
        <f>IFERROR(FLOOR(Table_Books[[#This Row],[Published_Date]],10), 0)</f>
        <v>0</v>
      </c>
      <c r="AF1221" s="2">
        <f>IFERROR(CEILING(VALUE(LEFT(Table_Books[[#This Row],[Published_Date]],FIND("-",Table_Books[[#This Row],[Published_Date]]&amp;"-")-1))/100, 1), 0)</f>
        <v>0</v>
      </c>
      <c r="AK1221" s="2" t="str">
        <f>Table_Books[[#This Row],[Title]]&amp;"_"&amp;Table_Books[[#This Row],[Author]]</f>
        <v>Selected Writings_Eckhart, Meister</v>
      </c>
      <c r="AL1221" s="2" t="str">
        <f>Table_Books[[#This Row],[Author]]&amp;"_"&amp;Table_Books[[#This Row],[Title]]</f>
        <v>Eckhart, Meister_Selected Writings</v>
      </c>
      <c r="AM1221" s="2" t="str">
        <f>Table_Books[[#This Row],[Title]]&amp;" by "&amp;Table_Books[[#This Row],[Author]]</f>
        <v>Selected Writings by Eckhart, Meister</v>
      </c>
    </row>
    <row r="1222" spans="1:41" x14ac:dyDescent="0.35">
      <c r="A1222" s="7" t="str">
        <f>"B-" &amp; UPPER(TRIM(Table_Books[[#This Row],[Title]])) &amp; "|" &amp; UPPER(TRIM(Table_Books[[#This Row],[Author]]))</f>
        <v>B-SERMONS / MEISTER ECKHART'S TALKS OF INSTRUCTION|ECKHART, MEISTER</v>
      </c>
      <c r="B1222" s="35" t="str">
        <f>IF(COUNTIFS(Table_Books[Hash_ID],Table_Books[[#This Row],[Hash_ID]])&gt;1,"Y","N")</f>
        <v>N</v>
      </c>
      <c r="C1222" s="35" t="s">
        <v>19214</v>
      </c>
      <c r="D1222" s="35" t="s">
        <v>19215</v>
      </c>
      <c r="E1222" s="35"/>
      <c r="F1222" s="35"/>
      <c r="G1222" s="36"/>
      <c r="H1222" s="36"/>
      <c r="I1222" s="37"/>
      <c r="J1222" s="36"/>
      <c r="K1222" s="36"/>
      <c r="L1222" s="35"/>
      <c r="M1222" s="35"/>
      <c r="N1222" s="35"/>
      <c r="O1222" s="38"/>
      <c r="P1222" s="39"/>
      <c r="Q1222" s="10" t="s">
        <v>1860</v>
      </c>
      <c r="R1222" s="39"/>
      <c r="S1222" s="39"/>
      <c r="T1222" s="10" t="s">
        <v>1860</v>
      </c>
      <c r="U1222" s="10" t="s">
        <v>1860</v>
      </c>
      <c r="V1222" s="39"/>
      <c r="W1222" s="39"/>
      <c r="X1222" s="39"/>
      <c r="Y1222" s="39"/>
      <c r="Z1222" s="39"/>
      <c r="AA1222" s="39"/>
      <c r="AB1222" s="39"/>
      <c r="AC1222" s="35"/>
      <c r="AD1222" s="35"/>
      <c r="AE1222" s="36">
        <f>IFERROR(FLOOR(Table_Books[[#This Row],[Published_Date]],10), 0)</f>
        <v>0</v>
      </c>
      <c r="AF1222" s="35">
        <f>IFERROR(CEILING(VALUE(LEFT(Table_Books[[#This Row],[Published_Date]],FIND("-",Table_Books[[#This Row],[Published_Date]]&amp;"-")-1))/100, 1), 0)</f>
        <v>0</v>
      </c>
      <c r="AG1222" s="35"/>
      <c r="AH1222" s="35" t="s">
        <v>21585</v>
      </c>
      <c r="AI1222" s="35"/>
      <c r="AJ1222" s="35"/>
      <c r="AK1222" s="35" t="str">
        <f>Table_Books[[#This Row],[Title]]&amp;"_"&amp;Table_Books[[#This Row],[Author]]</f>
        <v>Sermons / Meister Eckhart's Talks of Instruction_Eckhart, Meister</v>
      </c>
      <c r="AL1222" s="35" t="str">
        <f>Table_Books[[#This Row],[Author]]&amp;"_"&amp;Table_Books[[#This Row],[Title]]</f>
        <v>Eckhart, Meister_Sermons / Meister Eckhart's Talks of Instruction</v>
      </c>
      <c r="AM1222" s="35" t="str">
        <f>Table_Books[[#This Row],[Title]]&amp;" by "&amp;Table_Books[[#This Row],[Author]]</f>
        <v>Sermons / Meister Eckhart's Talks of Instruction by Eckhart, Meister</v>
      </c>
      <c r="AN1222" s="35"/>
      <c r="AO1222" s="35"/>
    </row>
    <row r="1223" spans="1:41" x14ac:dyDescent="0.35">
      <c r="A1223" s="7" t="str">
        <f>"B-" &amp; UPPER(TRIM(Table_Books[[#This Row],[Title]])) &amp; "|" &amp; UPPER(TRIM(Table_Books[[#This Row],[Author]]))</f>
        <v>B-BAUDOLINO|ECO, UMBERTO</v>
      </c>
      <c r="B1223" s="28" t="str">
        <f>IF(COUNTIFS(Table_Books[Hash_ID],Table_Books[[#This Row],[Hash_ID]])&gt;1,"Y","N")</f>
        <v>N</v>
      </c>
      <c r="C1223" s="24" t="s">
        <v>14482</v>
      </c>
      <c r="D1223" s="24" t="s">
        <v>2172</v>
      </c>
      <c r="G1223" s="12"/>
      <c r="H1223" s="12"/>
      <c r="I1223" s="8"/>
      <c r="J1223" s="12"/>
      <c r="K1223" s="12"/>
      <c r="O1223" s="33"/>
      <c r="P1223" s="10"/>
      <c r="Q1223" s="10" t="s">
        <v>1860</v>
      </c>
      <c r="R1223" s="10"/>
      <c r="S1223" s="10"/>
      <c r="T1223" s="10" t="s">
        <v>1860</v>
      </c>
      <c r="U1223" s="10" t="s">
        <v>1860</v>
      </c>
      <c r="V1223" s="10"/>
      <c r="W1223" s="10"/>
      <c r="X1223" s="10"/>
      <c r="Y1223" s="10"/>
      <c r="Z1223" s="10"/>
      <c r="AA1223" s="10"/>
      <c r="AB1223" s="10"/>
      <c r="AE1223" s="12">
        <f>IFERROR(FLOOR(Table_Books[[#This Row],[Published_Date]],10), 0)</f>
        <v>0</v>
      </c>
      <c r="AF1223" s="2">
        <f>IFERROR(CEILING(VALUE(LEFT(Table_Books[[#This Row],[Published_Date]],FIND("-",Table_Books[[#This Row],[Published_Date]]&amp;"-")-1))/100, 1), 0)</f>
        <v>0</v>
      </c>
      <c r="AK1223" s="24" t="str">
        <f>Table_Books[[#This Row],[Title]]&amp;"_"&amp;Table_Books[[#This Row],[Author]]</f>
        <v>Baudolino_Eco, Umberto</v>
      </c>
      <c r="AL1223" s="24" t="str">
        <f>Table_Books[[#This Row],[Author]]&amp;"_"&amp;Table_Books[[#This Row],[Title]]</f>
        <v>Eco, Umberto_Baudolino</v>
      </c>
      <c r="AM1223" s="24" t="str">
        <f>Table_Books[[#This Row],[Title]]&amp;" by "&amp;Table_Books[[#This Row],[Author]]</f>
        <v>Baudolino by Eco, Umberto</v>
      </c>
    </row>
    <row r="1224" spans="1:41" ht="29" x14ac:dyDescent="0.35">
      <c r="A1224" s="7" t="str">
        <f>"B-" &amp; UPPER(TRIM(Table_Books[[#This Row],[Title]])) &amp; "|" &amp; UPPER(TRIM(Table_Books[[#This Row],[Author]]))</f>
        <v>B-FOUCAULT'S PENDULUM|ECO, UMBERTO</v>
      </c>
      <c r="B1224" s="28" t="str">
        <f>IF(COUNTIFS(Table_Books[Hash_ID],Table_Books[[#This Row],[Hash_ID]])&gt;1,"Y","N")</f>
        <v>Y</v>
      </c>
      <c r="C1224" s="2" t="s">
        <v>2171</v>
      </c>
      <c r="D1224" s="2" t="s">
        <v>2172</v>
      </c>
      <c r="G1224" s="12">
        <v>1988</v>
      </c>
      <c r="H1224" s="12"/>
      <c r="I1224" s="8"/>
      <c r="J1224" s="12"/>
      <c r="K1224" s="12"/>
      <c r="L1224" s="2">
        <v>641</v>
      </c>
      <c r="M1224" s="2" t="s">
        <v>2284</v>
      </c>
      <c r="O1224" s="33">
        <v>5</v>
      </c>
      <c r="P1224" s="10"/>
      <c r="Q1224" s="10" t="s">
        <v>1860</v>
      </c>
      <c r="R1224" s="10"/>
      <c r="S1224" s="10"/>
      <c r="T1224" s="10" t="s">
        <v>1860</v>
      </c>
      <c r="U1224" s="10" t="s">
        <v>1860</v>
      </c>
      <c r="V1224" s="10" t="s">
        <v>1824</v>
      </c>
      <c r="W1224" s="10"/>
      <c r="X1224" s="10"/>
      <c r="Y1224" s="10"/>
      <c r="Z1224" s="10"/>
      <c r="AA1224" s="10"/>
      <c r="AB1224" s="10"/>
      <c r="AE1224" s="12">
        <f>IFERROR(FLOOR(Table_Books[[#This Row],[Published_Date]],10), 0)</f>
        <v>1980</v>
      </c>
      <c r="AF1224" s="2">
        <f>IFERROR(CEILING(VALUE(LEFT(Table_Books[[#This Row],[Published_Date]],FIND("-",Table_Books[[#This Row],[Published_Date]]&amp;"-")-1))/100, 1), 0)</f>
        <v>20</v>
      </c>
      <c r="AK1224" s="2" t="str">
        <f>Table_Books[[#This Row],[Title]]&amp;"_"&amp;Table_Books[[#This Row],[Author]]</f>
        <v>Foucault's Pendulum_Eco, Umberto</v>
      </c>
      <c r="AL1224" s="2" t="str">
        <f>Table_Books[[#This Row],[Author]]&amp;"_"&amp;Table_Books[[#This Row],[Title]]</f>
        <v>Eco, Umberto_Foucault's Pendulum</v>
      </c>
      <c r="AM1224" s="2" t="str">
        <f>Table_Books[[#This Row],[Title]]&amp;" by "&amp;Table_Books[[#This Row],[Author]]</f>
        <v>Foucault's Pendulum by Eco, Umberto</v>
      </c>
    </row>
    <row r="1225" spans="1:41" x14ac:dyDescent="0.35">
      <c r="A1225" s="7" t="str">
        <f>"B-" &amp; UPPER(TRIM(Table_Books[[#This Row],[Title]])) &amp; "|" &amp; UPPER(TRIM(Table_Books[[#This Row],[Author]]))</f>
        <v>B-FOUCAULT'S PENDULUM|ECO, UMBERTO</v>
      </c>
      <c r="B1225" s="35" t="str">
        <f>IF(COUNTIFS(Table_Books[Hash_ID],Table_Books[[#This Row],[Hash_ID]])&gt;1,"Y","N")</f>
        <v>Y</v>
      </c>
      <c r="C1225" s="35" t="s">
        <v>2171</v>
      </c>
      <c r="D1225" s="35" t="s">
        <v>2172</v>
      </c>
      <c r="E1225" s="35"/>
      <c r="F1225" s="35"/>
      <c r="G1225" s="36"/>
      <c r="H1225" s="36"/>
      <c r="I1225" s="37"/>
      <c r="J1225" s="36"/>
      <c r="K1225" s="36"/>
      <c r="L1225" s="35"/>
      <c r="M1225" s="35"/>
      <c r="N1225" s="35"/>
      <c r="O1225" s="38"/>
      <c r="P1225" s="39"/>
      <c r="Q1225" s="10" t="s">
        <v>1860</v>
      </c>
      <c r="R1225" s="39"/>
      <c r="S1225" s="39"/>
      <c r="T1225" s="10" t="s">
        <v>1860</v>
      </c>
      <c r="U1225" s="10" t="s">
        <v>1860</v>
      </c>
      <c r="V1225" s="39"/>
      <c r="W1225" s="39"/>
      <c r="X1225" s="39"/>
      <c r="Y1225" s="39"/>
      <c r="Z1225" s="39"/>
      <c r="AA1225" s="39"/>
      <c r="AB1225" s="39"/>
      <c r="AC1225" s="35"/>
      <c r="AD1225" s="35"/>
      <c r="AE1225" s="36">
        <f>IFERROR(FLOOR(Table_Books[[#This Row],[Published_Date]],10), 0)</f>
        <v>0</v>
      </c>
      <c r="AF1225" s="35">
        <f>IFERROR(CEILING(VALUE(LEFT(Table_Books[[#This Row],[Published_Date]],FIND("-",Table_Books[[#This Row],[Published_Date]]&amp;"-")-1))/100, 1), 0)</f>
        <v>0</v>
      </c>
      <c r="AG1225" s="35"/>
      <c r="AH1225" s="35" t="s">
        <v>21602</v>
      </c>
      <c r="AI1225" s="35"/>
      <c r="AJ1225" s="35"/>
      <c r="AK1225" s="35" t="str">
        <f>Table_Books[[#This Row],[Title]]&amp;"_"&amp;Table_Books[[#This Row],[Author]]</f>
        <v>Foucault's Pendulum_Eco, Umberto</v>
      </c>
      <c r="AL1225" s="35" t="str">
        <f>Table_Books[[#This Row],[Author]]&amp;"_"&amp;Table_Books[[#This Row],[Title]]</f>
        <v>Eco, Umberto_Foucault's Pendulum</v>
      </c>
      <c r="AM1225" s="35" t="str">
        <f>Table_Books[[#This Row],[Title]]&amp;" by "&amp;Table_Books[[#This Row],[Author]]</f>
        <v>Foucault's Pendulum by Eco, Umberto</v>
      </c>
      <c r="AN1225" s="35"/>
      <c r="AO1225" s="35"/>
    </row>
    <row r="1226" spans="1:41" x14ac:dyDescent="0.35">
      <c r="A1226" s="7" t="str">
        <f>"B-" &amp; UPPER(TRIM(Table_Books[[#This Row],[Title]])) &amp; "|" &amp; UPPER(TRIM(Table_Books[[#This Row],[Author]]))</f>
        <v>B-HISTORY OF BEAUTY|ECO, UMBERTO</v>
      </c>
      <c r="B1226" s="28" t="str">
        <f>IF(COUNTIFS(Table_Books[Hash_ID],Table_Books[[#This Row],[Hash_ID]])&gt;1,"Y","N")</f>
        <v>N</v>
      </c>
      <c r="C1226" s="24" t="s">
        <v>14539</v>
      </c>
      <c r="D1226" s="24" t="s">
        <v>2172</v>
      </c>
      <c r="G1226" s="12"/>
      <c r="H1226" s="12"/>
      <c r="I1226" s="8"/>
      <c r="J1226" s="12"/>
      <c r="K1226" s="12"/>
      <c r="O1226" s="33"/>
      <c r="P1226" s="10"/>
      <c r="Q1226" s="10" t="s">
        <v>1860</v>
      </c>
      <c r="R1226" s="10"/>
      <c r="S1226" s="10"/>
      <c r="T1226" s="10" t="s">
        <v>1860</v>
      </c>
      <c r="U1226" s="10" t="s">
        <v>1860</v>
      </c>
      <c r="V1226" s="10"/>
      <c r="W1226" s="10"/>
      <c r="X1226" s="10"/>
      <c r="Y1226" s="10"/>
      <c r="Z1226" s="10"/>
      <c r="AA1226" s="10"/>
      <c r="AB1226" s="10"/>
      <c r="AE1226" s="12">
        <f>IFERROR(FLOOR(Table_Books[[#This Row],[Published_Date]],10), 0)</f>
        <v>0</v>
      </c>
      <c r="AF1226" s="2">
        <f>IFERROR(CEILING(VALUE(LEFT(Table_Books[[#This Row],[Published_Date]],FIND("-",Table_Books[[#This Row],[Published_Date]]&amp;"-")-1))/100, 1), 0)</f>
        <v>0</v>
      </c>
      <c r="AK1226" s="24" t="str">
        <f>Table_Books[[#This Row],[Title]]&amp;"_"&amp;Table_Books[[#This Row],[Author]]</f>
        <v>History of Beauty_Eco, Umberto</v>
      </c>
      <c r="AL1226" s="24" t="str">
        <f>Table_Books[[#This Row],[Author]]&amp;"_"&amp;Table_Books[[#This Row],[Title]]</f>
        <v>Eco, Umberto_History of Beauty</v>
      </c>
      <c r="AM1226" s="24" t="str">
        <f>Table_Books[[#This Row],[Title]]&amp;" by "&amp;Table_Books[[#This Row],[Author]]</f>
        <v>History of Beauty by Eco, Umberto</v>
      </c>
    </row>
    <row r="1227" spans="1:41" x14ac:dyDescent="0.35">
      <c r="A1227" s="52" t="str">
        <f>"B-" &amp; UPPER(TRIM(Table_Books[[#This Row],[Title]])) &amp; "|" &amp; UPPER(TRIM(Table_Books[[#This Row],[Author]]))</f>
        <v>B-ON UGLINESS|ECO, UMBERTO</v>
      </c>
      <c r="B1227" s="28" t="str">
        <f>IF(COUNTIFS(Table_Books[Hash_ID],Table_Books[[#This Row],[Hash_ID]])&gt;1,"Y","N")</f>
        <v>N</v>
      </c>
      <c r="C1227" s="28" t="s">
        <v>14644</v>
      </c>
      <c r="D1227" s="28" t="s">
        <v>2172</v>
      </c>
      <c r="E1227" s="28"/>
      <c r="F1227" s="28"/>
      <c r="G1227" s="44"/>
      <c r="H1227" s="44"/>
      <c r="I1227" s="45"/>
      <c r="J1227" s="44"/>
      <c r="K1227" s="44"/>
      <c r="L1227" s="28"/>
      <c r="M1227" s="28"/>
      <c r="N1227" s="28"/>
      <c r="O1227" s="46"/>
      <c r="P1227" s="47"/>
      <c r="Q1227" s="47" t="s">
        <v>1860</v>
      </c>
      <c r="R1227" s="47"/>
      <c r="S1227" s="47"/>
      <c r="T1227" s="47" t="s">
        <v>1860</v>
      </c>
      <c r="U1227" s="47" t="s">
        <v>1860</v>
      </c>
      <c r="V1227" s="47"/>
      <c r="W1227" s="47"/>
      <c r="X1227" s="47"/>
      <c r="Y1227" s="47"/>
      <c r="Z1227" s="47"/>
      <c r="AA1227" s="47"/>
      <c r="AB1227" s="47"/>
      <c r="AC1227" s="28"/>
      <c r="AD1227" s="28"/>
      <c r="AE1227" s="44">
        <f>IFERROR(FLOOR(Table_Books[[#This Row],[Published_Date]],10), 0)</f>
        <v>0</v>
      </c>
      <c r="AF1227" s="28">
        <f>IFERROR(CEILING(VALUE(LEFT(Table_Books[[#This Row],[Published_Date]],FIND("-",Table_Books[[#This Row],[Published_Date]]&amp;"-")-1))/100, 1), 0)</f>
        <v>0</v>
      </c>
      <c r="AG1227" s="28"/>
      <c r="AH1227" s="28"/>
      <c r="AI1227" s="28"/>
      <c r="AJ1227" s="28"/>
      <c r="AK1227" s="28" t="str">
        <f>Table_Books[[#This Row],[Title]]&amp;"_"&amp;Table_Books[[#This Row],[Author]]</f>
        <v>On Ugliness_Eco, Umberto</v>
      </c>
      <c r="AL1227" s="28" t="str">
        <f>Table_Books[[#This Row],[Author]]&amp;"_"&amp;Table_Books[[#This Row],[Title]]</f>
        <v>Eco, Umberto_On Ugliness</v>
      </c>
      <c r="AM1227" s="28" t="str">
        <f>Table_Books[[#This Row],[Title]]&amp;" by "&amp;Table_Books[[#This Row],[Author]]</f>
        <v>On Ugliness by Eco, Umberto</v>
      </c>
      <c r="AN1227" s="28"/>
      <c r="AO1227" s="28"/>
    </row>
    <row r="1228" spans="1:41" ht="29" x14ac:dyDescent="0.35">
      <c r="A1228" s="7" t="str">
        <f>"B-" &amp; UPPER(TRIM(Table_Books[[#This Row],[Title]])) &amp; "|" &amp; UPPER(TRIM(Table_Books[[#This Row],[Author]]))</f>
        <v>B-THE NAME OF THE ROSE|ECO, UMBERTO</v>
      </c>
      <c r="B1228" s="28" t="str">
        <f>IF(COUNTIFS(Table_Books[Hash_ID],Table_Books[[#This Row],[Hash_ID]])&gt;1,"Y","N")</f>
        <v>Y</v>
      </c>
      <c r="C1228" s="2" t="s">
        <v>2173</v>
      </c>
      <c r="D1228" s="2" t="s">
        <v>2172</v>
      </c>
      <c r="G1228" s="12">
        <v>1980</v>
      </c>
      <c r="H1228" s="12"/>
      <c r="I1228" s="8"/>
      <c r="J1228" s="12"/>
      <c r="K1228" s="12"/>
      <c r="L1228" s="2">
        <v>536</v>
      </c>
      <c r="M1228" s="2" t="s">
        <v>2285</v>
      </c>
      <c r="O1228" s="33"/>
      <c r="P1228" s="10"/>
      <c r="Q1228" s="10" t="s">
        <v>1860</v>
      </c>
      <c r="R1228" s="10"/>
      <c r="S1228" s="10"/>
      <c r="T1228" s="10" t="s">
        <v>1860</v>
      </c>
      <c r="U1228" s="10" t="s">
        <v>1860</v>
      </c>
      <c r="V1228" s="10"/>
      <c r="W1228" s="10"/>
      <c r="X1228" s="10"/>
      <c r="Y1228" s="10"/>
      <c r="Z1228" s="10"/>
      <c r="AA1228" s="10"/>
      <c r="AB1228" s="10"/>
      <c r="AE1228" s="12">
        <f>IFERROR(FLOOR(Table_Books[[#This Row],[Published_Date]],10), 0)</f>
        <v>1980</v>
      </c>
      <c r="AF1228" s="2">
        <f>IFERROR(CEILING(VALUE(LEFT(Table_Books[[#This Row],[Published_Date]],FIND("-",Table_Books[[#This Row],[Published_Date]]&amp;"-")-1))/100, 1), 0)</f>
        <v>20</v>
      </c>
      <c r="AK1228" s="2" t="str">
        <f>Table_Books[[#This Row],[Title]]&amp;"_"&amp;Table_Books[[#This Row],[Author]]</f>
        <v>The Name of the Rose_Eco, Umberto</v>
      </c>
      <c r="AL1228" s="2" t="str">
        <f>Table_Books[[#This Row],[Author]]&amp;"_"&amp;Table_Books[[#This Row],[Title]]</f>
        <v>Eco, Umberto_The Name of the Rose</v>
      </c>
      <c r="AM1228" s="2" t="str">
        <f>Table_Books[[#This Row],[Title]]&amp;" by "&amp;Table_Books[[#This Row],[Author]]</f>
        <v>The Name of the Rose by Eco, Umberto</v>
      </c>
    </row>
    <row r="1229" spans="1:41" x14ac:dyDescent="0.35">
      <c r="A1229" s="7" t="str">
        <f>"B-" &amp; UPPER(TRIM(Table_Books[[#This Row],[Title]])) &amp; "|" &amp; UPPER(TRIM(Table_Books[[#This Row],[Author]]))</f>
        <v>B-THE NAME OF THE ROSE|ECO, UMBERTO</v>
      </c>
      <c r="B1229" s="35" t="str">
        <f>IF(COUNTIFS(Table_Books[Hash_ID],Table_Books[[#This Row],[Hash_ID]])&gt;1,"Y","N")</f>
        <v>Y</v>
      </c>
      <c r="C1229" s="35" t="s">
        <v>2173</v>
      </c>
      <c r="D1229" s="35" t="s">
        <v>2172</v>
      </c>
      <c r="E1229" s="35"/>
      <c r="F1229" s="35"/>
      <c r="G1229" s="36"/>
      <c r="H1229" s="36"/>
      <c r="I1229" s="37"/>
      <c r="J1229" s="36"/>
      <c r="K1229" s="36"/>
      <c r="L1229" s="35"/>
      <c r="M1229" s="35"/>
      <c r="N1229" s="35"/>
      <c r="O1229" s="38"/>
      <c r="P1229" s="39"/>
      <c r="Q1229" s="10" t="s">
        <v>1860</v>
      </c>
      <c r="R1229" s="39"/>
      <c r="S1229" s="39"/>
      <c r="T1229" s="10" t="s">
        <v>1860</v>
      </c>
      <c r="U1229" s="10" t="s">
        <v>1860</v>
      </c>
      <c r="V1229" s="39"/>
      <c r="W1229" s="39"/>
      <c r="X1229" s="39"/>
      <c r="Y1229" s="39"/>
      <c r="Z1229" s="39"/>
      <c r="AA1229" s="39"/>
      <c r="AB1229" s="39"/>
      <c r="AC1229" s="35"/>
      <c r="AD1229" s="35"/>
      <c r="AE1229" s="36">
        <f>IFERROR(FLOOR(Table_Books[[#This Row],[Published_Date]],10), 0)</f>
        <v>0</v>
      </c>
      <c r="AF1229" s="35">
        <f>IFERROR(CEILING(VALUE(LEFT(Table_Books[[#This Row],[Published_Date]],FIND("-",Table_Books[[#This Row],[Published_Date]]&amp;"-")-1))/100, 1), 0)</f>
        <v>0</v>
      </c>
      <c r="AG1229" s="35"/>
      <c r="AH1229" s="35" t="s">
        <v>21602</v>
      </c>
      <c r="AI1229" s="35"/>
      <c r="AJ1229" s="35"/>
      <c r="AK1229" s="35" t="str">
        <f>Table_Books[[#This Row],[Title]]&amp;"_"&amp;Table_Books[[#This Row],[Author]]</f>
        <v>The Name of the Rose_Eco, Umberto</v>
      </c>
      <c r="AL1229" s="35" t="str">
        <f>Table_Books[[#This Row],[Author]]&amp;"_"&amp;Table_Books[[#This Row],[Title]]</f>
        <v>Eco, Umberto_The Name of the Rose</v>
      </c>
      <c r="AM1229" s="35" t="str">
        <f>Table_Books[[#This Row],[Title]]&amp;" by "&amp;Table_Books[[#This Row],[Author]]</f>
        <v>The Name of the Rose by Eco, Umberto</v>
      </c>
      <c r="AN1229" s="35"/>
      <c r="AO1229" s="35"/>
    </row>
    <row r="1230" spans="1:41" x14ac:dyDescent="0.35">
      <c r="A1230" s="7" t="str">
        <f>"B-" &amp; UPPER(TRIM(Table_Books[[#This Row],[Title]])) &amp; "|" &amp; UPPER(TRIM(Table_Books[[#This Row],[Author]]))</f>
        <v>B-WHO'S AFRAID OF VIRGINIA WOOLF?|EDWARD ALBEE</v>
      </c>
      <c r="B1230" s="28" t="str">
        <f>IF(COUNTIFS(Table_Books[Hash_ID],Table_Books[[#This Row],[Hash_ID]])&gt;1,"Y","N")</f>
        <v>N</v>
      </c>
      <c r="C1230" s="2" t="s">
        <v>16502</v>
      </c>
      <c r="D1230" s="43" t="s">
        <v>16503</v>
      </c>
      <c r="G1230" s="12"/>
      <c r="H1230" s="12"/>
      <c r="I1230" s="8"/>
      <c r="J1230" s="12"/>
      <c r="K1230" s="12"/>
      <c r="O1230" s="33"/>
      <c r="P1230" s="10"/>
      <c r="Q1230" s="10" t="s">
        <v>1860</v>
      </c>
      <c r="R1230" s="10"/>
      <c r="S1230" s="10"/>
      <c r="T1230" s="10" t="s">
        <v>1860</v>
      </c>
      <c r="U1230" s="10" t="s">
        <v>1860</v>
      </c>
      <c r="V1230" s="10"/>
      <c r="W1230" s="10"/>
      <c r="X1230" s="10"/>
      <c r="Y1230" s="10"/>
      <c r="Z1230" s="10"/>
      <c r="AA1230" s="10"/>
      <c r="AB1230" s="10"/>
      <c r="AE1230" s="12">
        <f>IFERROR(FLOOR(Table_Books[[#This Row],[Published_Date]],10), 0)</f>
        <v>0</v>
      </c>
      <c r="AF1230" s="2">
        <f>IFERROR(CEILING(VALUE(LEFT(Table_Books[[#This Row],[Published_Date]],FIND("-",Table_Books[[#This Row],[Published_Date]]&amp;"-")-1))/100, 1), 0)</f>
        <v>0</v>
      </c>
      <c r="AK1230" s="2" t="str">
        <f>Table_Books[[#This Row],[Title]]&amp;"_"&amp;Table_Books[[#This Row],[Author]]</f>
        <v>Who's Afraid of Virginia Woolf?_Edward Albee</v>
      </c>
      <c r="AL1230" s="2" t="str">
        <f>Table_Books[[#This Row],[Author]]&amp;"_"&amp;Table_Books[[#This Row],[Title]]</f>
        <v>Edward Albee_Who's Afraid of Virginia Woolf?</v>
      </c>
      <c r="AM1230" s="2" t="str">
        <f>Table_Books[[#This Row],[Title]]&amp;" by "&amp;Table_Books[[#This Row],[Author]]</f>
        <v>Who's Afraid of Virginia Woolf? by Edward Albee</v>
      </c>
    </row>
    <row r="1231" spans="1:41" x14ac:dyDescent="0.35">
      <c r="A1231" s="7" t="str">
        <f>"B-" &amp; UPPER(TRIM(Table_Books[[#This Row],[Title]])) &amp; "|" &amp; UPPER(TRIM(Table_Books[[#This Row],[Author]]))</f>
        <v>B-SYMBOLIST ART|EDWARD LUCIE-SMITH</v>
      </c>
      <c r="B1231" s="28" t="str">
        <f>IF(COUNTIFS(Table_Books[Hash_ID],Table_Books[[#This Row],[Hash_ID]])&gt;1,"Y","N")</f>
        <v>N</v>
      </c>
      <c r="C1231" s="2" t="s">
        <v>16101</v>
      </c>
      <c r="D1231" s="43" t="s">
        <v>16102</v>
      </c>
      <c r="G1231" s="12"/>
      <c r="H1231" s="12"/>
      <c r="I1231" s="8"/>
      <c r="J1231" s="12"/>
      <c r="K1231" s="12"/>
      <c r="O1231" s="33"/>
      <c r="P1231" s="10"/>
      <c r="Q1231" s="10" t="s">
        <v>1860</v>
      </c>
      <c r="R1231" s="10"/>
      <c r="S1231" s="10"/>
      <c r="T1231" s="10" t="s">
        <v>1860</v>
      </c>
      <c r="U1231" s="10" t="s">
        <v>1860</v>
      </c>
      <c r="V1231" s="10"/>
      <c r="W1231" s="10"/>
      <c r="X1231" s="10"/>
      <c r="Y1231" s="10"/>
      <c r="Z1231" s="10"/>
      <c r="AA1231" s="10"/>
      <c r="AB1231" s="10"/>
      <c r="AE1231" s="12">
        <f>IFERROR(FLOOR(Table_Books[[#This Row],[Published_Date]],10), 0)</f>
        <v>0</v>
      </c>
      <c r="AF1231" s="2">
        <f>IFERROR(CEILING(VALUE(LEFT(Table_Books[[#This Row],[Published_Date]],FIND("-",Table_Books[[#This Row],[Published_Date]]&amp;"-")-1))/100, 1), 0)</f>
        <v>0</v>
      </c>
      <c r="AJ1231" s="2" t="s">
        <v>16093</v>
      </c>
      <c r="AK1231" s="2" t="str">
        <f>Table_Books[[#This Row],[Title]]&amp;"_"&amp;Table_Books[[#This Row],[Author]]</f>
        <v>Symbolist Art_Edward Lucie-Smith</v>
      </c>
      <c r="AL1231" s="2" t="str">
        <f>Table_Books[[#This Row],[Author]]&amp;"_"&amp;Table_Books[[#This Row],[Title]]</f>
        <v>Edward Lucie-Smith_Symbolist Art</v>
      </c>
      <c r="AM1231" s="2" t="str">
        <f>Table_Books[[#This Row],[Title]]&amp;" by "&amp;Table_Books[[#This Row],[Author]]</f>
        <v>Symbolist Art by Edward Lucie-Smith</v>
      </c>
    </row>
    <row r="1232" spans="1:41" x14ac:dyDescent="0.35">
      <c r="A1232" s="7" t="str">
        <f>"B-" &amp; UPPER(TRIM(Table_Books[[#This Row],[Title]])) &amp; "|" &amp; UPPER(TRIM(Table_Books[[#This Row],[Author]]))</f>
        <v>B-THE BOOK OF EBENEZER LE PAGE|EDWARDS, G.B.</v>
      </c>
      <c r="B1232" s="28" t="str">
        <f>IF(COUNTIFS(Table_Books[Hash_ID],Table_Books[[#This Row],[Hash_ID]])&gt;1,"Y","N")</f>
        <v>N</v>
      </c>
      <c r="C1232" s="2" t="s">
        <v>7116</v>
      </c>
      <c r="D1232" s="2" t="s">
        <v>7117</v>
      </c>
      <c r="G1232" s="12"/>
      <c r="H1232" s="12"/>
      <c r="I1232" s="8" t="s">
        <v>7023</v>
      </c>
      <c r="J1232" s="12"/>
      <c r="K1232" s="12"/>
      <c r="O1232" s="33"/>
      <c r="P1232" s="10"/>
      <c r="Q1232" s="10" t="s">
        <v>1860</v>
      </c>
      <c r="R1232" s="10"/>
      <c r="S1232" s="10"/>
      <c r="T1232" s="10" t="s">
        <v>1860</v>
      </c>
      <c r="U1232" s="10" t="s">
        <v>1860</v>
      </c>
      <c r="V1232" s="10"/>
      <c r="W1232" s="10"/>
      <c r="X1232" s="10"/>
      <c r="Y1232" s="10"/>
      <c r="Z1232" s="10"/>
      <c r="AA1232" s="10"/>
      <c r="AB1232" s="10"/>
      <c r="AE1232" s="12">
        <f>IFERROR(FLOOR(Table_Books[[#This Row],[Published_Date]],10), 0)</f>
        <v>0</v>
      </c>
      <c r="AF1232" s="2">
        <f>IFERROR(CEILING(VALUE(LEFT(Table_Books[[#This Row],[Published_Date]],FIND("-",Table_Books[[#This Row],[Published_Date]]&amp;"-")-1))/100, 1), 0)</f>
        <v>0</v>
      </c>
      <c r="AK1232" s="2" t="str">
        <f>Table_Books[[#This Row],[Title]]&amp;"_"&amp;Table_Books[[#This Row],[Author]]</f>
        <v>The Book of Ebenezer Le Page_Edwards, G.B.</v>
      </c>
      <c r="AL1232" s="2" t="str">
        <f>Table_Books[[#This Row],[Author]]&amp;"_"&amp;Table_Books[[#This Row],[Title]]</f>
        <v>Edwards, G.B._The Book of Ebenezer Le Page</v>
      </c>
      <c r="AM1232" s="2" t="str">
        <f>Table_Books[[#This Row],[Title]]&amp;" by "&amp;Table_Books[[#This Row],[Author]]</f>
        <v>The Book of Ebenezer Le Page by Edwards, G.B.</v>
      </c>
    </row>
    <row r="1233" spans="1:41" x14ac:dyDescent="0.35">
      <c r="A1233" s="7" t="str">
        <f>"B-" &amp; UPPER(TRIM(Table_Books[[#This Row],[Title]])) &amp; "|" &amp; UPPER(TRIM(Table_Books[[#This Row],[Author]]))</f>
        <v>B-A VISIT FROM THE GOON SQUAD|EGAN, JENNIFER</v>
      </c>
      <c r="B1233" s="35" t="str">
        <f>IF(COUNTIFS(Table_Books[Hash_ID],Table_Books[[#This Row],[Hash_ID]])&gt;1,"Y","N")</f>
        <v>N</v>
      </c>
      <c r="C1233" s="35" t="s">
        <v>19816</v>
      </c>
      <c r="D1233" s="48" t="s">
        <v>19817</v>
      </c>
      <c r="E1233" s="35"/>
      <c r="F1233" s="35"/>
      <c r="G1233" s="36"/>
      <c r="H1233" s="36"/>
      <c r="I1233" s="37"/>
      <c r="J1233" s="36"/>
      <c r="K1233" s="36"/>
      <c r="L1233" s="35"/>
      <c r="M1233" s="35"/>
      <c r="N1233" s="35"/>
      <c r="O1233" s="38"/>
      <c r="P1233" s="39"/>
      <c r="Q1233" s="10" t="s">
        <v>1860</v>
      </c>
      <c r="R1233" s="39"/>
      <c r="S1233" s="39"/>
      <c r="T1233" s="10" t="s">
        <v>1860</v>
      </c>
      <c r="U1233" s="10" t="s">
        <v>1860</v>
      </c>
      <c r="V1233" s="39"/>
      <c r="W1233" s="39"/>
      <c r="X1233" s="39"/>
      <c r="Y1233" s="39"/>
      <c r="Z1233" s="39"/>
      <c r="AA1233" s="39"/>
      <c r="AB1233" s="39"/>
      <c r="AC1233" s="35"/>
      <c r="AD1233" s="35"/>
      <c r="AE1233" s="36">
        <f>IFERROR(FLOOR(Table_Books[[#This Row],[Published_Date]],10), 0)</f>
        <v>0</v>
      </c>
      <c r="AF1233" s="35">
        <f>IFERROR(CEILING(VALUE(LEFT(Table_Books[[#This Row],[Published_Date]],FIND("-",Table_Books[[#This Row],[Published_Date]]&amp;"-")-1))/100, 1), 0)</f>
        <v>0</v>
      </c>
      <c r="AG1233" s="35"/>
      <c r="AH1233" s="35" t="s">
        <v>21602</v>
      </c>
      <c r="AI1233" s="35"/>
      <c r="AJ1233" s="35"/>
      <c r="AK1233" s="35" t="str">
        <f>Table_Books[[#This Row],[Title]]&amp;"_"&amp;Table_Books[[#This Row],[Author]]</f>
        <v>A Visit from the Goon Squad_Egan, Jennifer</v>
      </c>
      <c r="AL1233" s="35" t="str">
        <f>Table_Books[[#This Row],[Author]]&amp;"_"&amp;Table_Books[[#This Row],[Title]]</f>
        <v>Egan, Jennifer_A Visit from the Goon Squad</v>
      </c>
      <c r="AM1233" s="35" t="str">
        <f>Table_Books[[#This Row],[Title]]&amp;" by "&amp;Table_Books[[#This Row],[Author]]</f>
        <v>A Visit from the Goon Squad by Egan, Jennifer</v>
      </c>
      <c r="AN1233" s="35"/>
      <c r="AO1233" s="35"/>
    </row>
    <row r="1234" spans="1:41" x14ac:dyDescent="0.35">
      <c r="A1234" s="7" t="str">
        <f>"B-" &amp; UPPER(TRIM(Table_Books[[#This Row],[Title]])) &amp; "|" &amp; UPPER(TRIM(Table_Books[[#This Row],[Author]]))</f>
        <v>B-LIFE OF CHARLEMAGNE|EINHARD</v>
      </c>
      <c r="B1234" s="35" t="str">
        <f>IF(COUNTIFS(Table_Books[Hash_ID],Table_Books[[#This Row],[Hash_ID]])&gt;1,"Y","N")</f>
        <v>N</v>
      </c>
      <c r="C1234" s="35" t="s">
        <v>19097</v>
      </c>
      <c r="D1234" s="48" t="s">
        <v>19098</v>
      </c>
      <c r="E1234" s="35"/>
      <c r="F1234" s="35"/>
      <c r="G1234" s="36"/>
      <c r="H1234" s="36"/>
      <c r="I1234" s="37"/>
      <c r="J1234" s="36"/>
      <c r="K1234" s="36"/>
      <c r="L1234" s="35"/>
      <c r="M1234" s="35"/>
      <c r="N1234" s="35"/>
      <c r="O1234" s="38"/>
      <c r="P1234" s="39"/>
      <c r="Q1234" s="10" t="s">
        <v>1860</v>
      </c>
      <c r="R1234" s="39"/>
      <c r="S1234" s="39"/>
      <c r="T1234" s="10" t="s">
        <v>1860</v>
      </c>
      <c r="U1234" s="10" t="s">
        <v>1860</v>
      </c>
      <c r="V1234" s="39"/>
      <c r="W1234" s="39"/>
      <c r="X1234" s="39"/>
      <c r="Y1234" s="39"/>
      <c r="Z1234" s="39"/>
      <c r="AA1234" s="39"/>
      <c r="AB1234" s="39"/>
      <c r="AC1234" s="35"/>
      <c r="AD1234" s="35"/>
      <c r="AE1234" s="36">
        <f>IFERROR(FLOOR(Table_Books[[#This Row],[Published_Date]],10), 0)</f>
        <v>0</v>
      </c>
      <c r="AF1234" s="35">
        <f>IFERROR(CEILING(VALUE(LEFT(Table_Books[[#This Row],[Published_Date]],FIND("-",Table_Books[[#This Row],[Published_Date]]&amp;"-")-1))/100, 1), 0)</f>
        <v>0</v>
      </c>
      <c r="AG1234" s="35"/>
      <c r="AH1234" s="35" t="s">
        <v>21583</v>
      </c>
      <c r="AI1234" s="35"/>
      <c r="AJ1234" s="35"/>
      <c r="AK1234" s="35" t="str">
        <f>Table_Books[[#This Row],[Title]]&amp;"_"&amp;Table_Books[[#This Row],[Author]]</f>
        <v>Life of Charlemagne_Einhard</v>
      </c>
      <c r="AL1234" s="35" t="str">
        <f>Table_Books[[#This Row],[Author]]&amp;"_"&amp;Table_Books[[#This Row],[Title]]</f>
        <v>Einhard_Life of Charlemagne</v>
      </c>
      <c r="AM1234" s="35" t="str">
        <f>Table_Books[[#This Row],[Title]]&amp;" by "&amp;Table_Books[[#This Row],[Author]]</f>
        <v>Life of Charlemagne by Einhard</v>
      </c>
      <c r="AN1234" s="35"/>
      <c r="AO1234" s="35"/>
    </row>
    <row r="1235" spans="1:41" x14ac:dyDescent="0.35">
      <c r="A1235" s="7" t="str">
        <f>"B-" &amp; UPPER(TRIM(Table_Books[[#This Row],[Title]])) &amp; "|" &amp; UPPER(TRIM(Table_Books[[#This Row],[Author]]))</f>
        <v>B-RELATIVITY|EINSTEIN, ALBERT</v>
      </c>
      <c r="B1235" s="28" t="str">
        <f>IF(COUNTIFS(Table_Books[Hash_ID],Table_Books[[#This Row],[Hash_ID]])&gt;1,"Y","N")</f>
        <v>N</v>
      </c>
      <c r="C1235" s="2" t="s">
        <v>5796</v>
      </c>
      <c r="D1235" s="2" t="s">
        <v>5797</v>
      </c>
      <c r="G1235" s="12"/>
      <c r="H1235" s="12"/>
      <c r="I1235" s="8"/>
      <c r="J1235" s="12"/>
      <c r="K1235" s="12"/>
      <c r="O1235" s="33"/>
      <c r="P1235" s="10"/>
      <c r="Q1235" s="10" t="s">
        <v>1860</v>
      </c>
      <c r="R1235" s="10"/>
      <c r="S1235" s="10"/>
      <c r="T1235" s="10" t="s">
        <v>1860</v>
      </c>
      <c r="U1235" s="10" t="s">
        <v>1860</v>
      </c>
      <c r="V1235" s="10"/>
      <c r="W1235" s="10"/>
      <c r="X1235" s="10"/>
      <c r="Y1235" s="10"/>
      <c r="Z1235" s="10"/>
      <c r="AA1235" s="10"/>
      <c r="AB1235" s="10"/>
      <c r="AE1235" s="12">
        <f>IFERROR(FLOOR(Table_Books[[#This Row],[Published_Date]],10), 0)</f>
        <v>0</v>
      </c>
      <c r="AF1235" s="2">
        <f>IFERROR(CEILING(VALUE(LEFT(Table_Books[[#This Row],[Published_Date]],FIND("-",Table_Books[[#This Row],[Published_Date]]&amp;"-")-1))/100, 1), 0)</f>
        <v>0</v>
      </c>
      <c r="AK1235" s="2" t="str">
        <f>Table_Books[[#This Row],[Title]]&amp;"_"&amp;Table_Books[[#This Row],[Author]]</f>
        <v>Relativity_Einstein, Albert</v>
      </c>
      <c r="AL1235" s="2" t="str">
        <f>Table_Books[[#This Row],[Author]]&amp;"_"&amp;Table_Books[[#This Row],[Title]]</f>
        <v>Einstein, Albert_Relativity</v>
      </c>
      <c r="AM1235" s="2" t="str">
        <f>Table_Books[[#This Row],[Title]]&amp;" by "&amp;Table_Books[[#This Row],[Author]]</f>
        <v>Relativity by Einstein, Albert</v>
      </c>
    </row>
    <row r="1236" spans="1:41" x14ac:dyDescent="0.35">
      <c r="A1236" s="7" t="str">
        <f>"B-" &amp; UPPER(TRIM(Table_Books[[#This Row],[Title]])) &amp; "|" &amp; UPPER(TRIM(Table_Books[[#This Row],[Author]]))</f>
        <v>B-WALTHARIUS|EKKEHARD OF SAINT GALL (ATTR.)</v>
      </c>
      <c r="B1236" s="35" t="str">
        <f>IF(COUNTIFS(Table_Books[Hash_ID],Table_Books[[#This Row],[Hash_ID]])&gt;1,"Y","N")</f>
        <v>N</v>
      </c>
      <c r="C1236" s="35" t="s">
        <v>19105</v>
      </c>
      <c r="D1236" s="48" t="s">
        <v>19106</v>
      </c>
      <c r="E1236" s="35"/>
      <c r="F1236" s="35"/>
      <c r="G1236" s="36"/>
      <c r="H1236" s="36"/>
      <c r="I1236" s="37"/>
      <c r="J1236" s="36"/>
      <c r="K1236" s="36"/>
      <c r="L1236" s="35"/>
      <c r="M1236" s="35"/>
      <c r="N1236" s="35"/>
      <c r="O1236" s="38"/>
      <c r="P1236" s="39"/>
      <c r="Q1236" s="10" t="s">
        <v>1860</v>
      </c>
      <c r="R1236" s="39"/>
      <c r="S1236" s="39"/>
      <c r="T1236" s="10" t="s">
        <v>1860</v>
      </c>
      <c r="U1236" s="10" t="s">
        <v>1860</v>
      </c>
      <c r="V1236" s="39"/>
      <c r="W1236" s="39"/>
      <c r="X1236" s="39"/>
      <c r="Y1236" s="39"/>
      <c r="Z1236" s="39"/>
      <c r="AA1236" s="39"/>
      <c r="AB1236" s="39"/>
      <c r="AC1236" s="35"/>
      <c r="AD1236" s="35"/>
      <c r="AE1236" s="36">
        <f>IFERROR(FLOOR(Table_Books[[#This Row],[Published_Date]],10), 0)</f>
        <v>0</v>
      </c>
      <c r="AF1236" s="35">
        <f>IFERROR(CEILING(VALUE(LEFT(Table_Books[[#This Row],[Published_Date]],FIND("-",Table_Books[[#This Row],[Published_Date]]&amp;"-")-1))/100, 1), 0)</f>
        <v>0</v>
      </c>
      <c r="AG1236" s="35"/>
      <c r="AH1236" s="35" t="s">
        <v>21583</v>
      </c>
      <c r="AI1236" s="35"/>
      <c r="AJ1236" s="35"/>
      <c r="AK1236" s="35" t="str">
        <f>Table_Books[[#This Row],[Title]]&amp;"_"&amp;Table_Books[[#This Row],[Author]]</f>
        <v>Waltharius_Ekkehard of Saint Gall (Attr.)</v>
      </c>
      <c r="AL1236" s="35" t="str">
        <f>Table_Books[[#This Row],[Author]]&amp;"_"&amp;Table_Books[[#This Row],[Title]]</f>
        <v>Ekkehard of Saint Gall (Attr.)_Waltharius</v>
      </c>
      <c r="AM1236" s="35" t="str">
        <f>Table_Books[[#This Row],[Title]]&amp;" by "&amp;Table_Books[[#This Row],[Author]]</f>
        <v>Waltharius by Ekkehard of Saint Gall (Attr.)</v>
      </c>
      <c r="AN1236" s="35"/>
      <c r="AO1236" s="35"/>
    </row>
    <row r="1237" spans="1:41" x14ac:dyDescent="0.35">
      <c r="A1237" s="7" t="str">
        <f>"B-" &amp; UPPER(TRIM(Table_Books[[#This Row],[Title]])) &amp; "|" &amp; UPPER(TRIM(Table_Books[[#This Row],[Author]]))</f>
        <v>B-WOMAN AT POINT ZERO|EL SAADAWI, NAWAL</v>
      </c>
      <c r="B1237" s="35" t="str">
        <f>IF(COUNTIFS(Table_Books[Hash_ID],Table_Books[[#This Row],[Hash_ID]])&gt;1,"Y","N")</f>
        <v>N</v>
      </c>
      <c r="C1237" s="35" t="s">
        <v>20306</v>
      </c>
      <c r="D1237" s="35" t="s">
        <v>20307</v>
      </c>
      <c r="E1237" s="35"/>
      <c r="F1237" s="35"/>
      <c r="G1237" s="36"/>
      <c r="H1237" s="36"/>
      <c r="I1237" s="37"/>
      <c r="J1237" s="36"/>
      <c r="K1237" s="36"/>
      <c r="L1237" s="35"/>
      <c r="M1237" s="35"/>
      <c r="N1237" s="35"/>
      <c r="O1237" s="38"/>
      <c r="P1237" s="39"/>
      <c r="Q1237" s="10" t="s">
        <v>1860</v>
      </c>
      <c r="R1237" s="39"/>
      <c r="S1237" s="39"/>
      <c r="T1237" s="10" t="s">
        <v>1860</v>
      </c>
      <c r="U1237" s="10" t="s">
        <v>1860</v>
      </c>
      <c r="V1237" s="39"/>
      <c r="W1237" s="39"/>
      <c r="X1237" s="39"/>
      <c r="Y1237" s="39"/>
      <c r="Z1237" s="39"/>
      <c r="AA1237" s="39"/>
      <c r="AB1237" s="39"/>
      <c r="AC1237" s="35"/>
      <c r="AD1237" s="35"/>
      <c r="AE1237" s="36">
        <f>IFERROR(FLOOR(Table_Books[[#This Row],[Published_Date]],10), 0)</f>
        <v>0</v>
      </c>
      <c r="AF1237" s="35">
        <f>IFERROR(CEILING(VALUE(LEFT(Table_Books[[#This Row],[Published_Date]],FIND("-",Table_Books[[#This Row],[Published_Date]]&amp;"-")-1))/100, 1), 0)</f>
        <v>0</v>
      </c>
      <c r="AG1237" s="35"/>
      <c r="AH1237" s="35" t="s">
        <v>21572</v>
      </c>
      <c r="AI1237" s="35"/>
      <c r="AJ1237" s="35" t="s">
        <v>20308</v>
      </c>
      <c r="AK1237" s="35" t="str">
        <f>Table_Books[[#This Row],[Title]]&amp;"_"&amp;Table_Books[[#This Row],[Author]]</f>
        <v>Woman at Point Zero_El Saadawi, Nawal</v>
      </c>
      <c r="AL1237" s="35" t="str">
        <f>Table_Books[[#This Row],[Author]]&amp;"_"&amp;Table_Books[[#This Row],[Title]]</f>
        <v>El Saadawi, Nawal_Woman at Point Zero</v>
      </c>
      <c r="AM1237" s="35" t="str">
        <f>Table_Books[[#This Row],[Title]]&amp;" by "&amp;Table_Books[[#This Row],[Author]]</f>
        <v>Woman at Point Zero by El Saadawi, Nawal</v>
      </c>
      <c r="AN1237" s="35"/>
      <c r="AO1237" s="35"/>
    </row>
    <row r="1238" spans="1:41" x14ac:dyDescent="0.35">
      <c r="A1238" s="7" t="str">
        <f>"B-" &amp; UPPER(TRIM(Table_Books[[#This Row],[Title]])) &amp; "|" &amp; UPPER(TRIM(Table_Books[[#This Row],[Author]]))</f>
        <v>B-JEAN-MICHEL BASQUIAT|ELEANOR NAIRNE</v>
      </c>
      <c r="B1238" s="28" t="str">
        <f>IF(COUNTIFS(Table_Books[Hash_ID],Table_Books[[#This Row],[Hash_ID]])&gt;1,"Y","N")</f>
        <v>N</v>
      </c>
      <c r="C1238" s="2" t="s">
        <v>15922</v>
      </c>
      <c r="D1238" s="43" t="s">
        <v>15923</v>
      </c>
      <c r="G1238" s="12"/>
      <c r="H1238" s="12"/>
      <c r="I1238" s="8" t="s">
        <v>13553</v>
      </c>
      <c r="J1238" s="12"/>
      <c r="K1238" s="12"/>
      <c r="O1238" s="33"/>
      <c r="P1238" s="10"/>
      <c r="Q1238" s="10" t="s">
        <v>1860</v>
      </c>
      <c r="R1238" s="10"/>
      <c r="S1238" s="10"/>
      <c r="T1238" s="10" t="s">
        <v>1860</v>
      </c>
      <c r="U1238" s="10" t="s">
        <v>1860</v>
      </c>
      <c r="V1238" s="10"/>
      <c r="W1238" s="10"/>
      <c r="X1238" s="10"/>
      <c r="Y1238" s="10"/>
      <c r="Z1238" s="10"/>
      <c r="AA1238" s="10"/>
      <c r="AB1238" s="10"/>
      <c r="AE1238" s="12">
        <f>IFERROR(FLOOR(Table_Books[[#This Row],[Published_Date]],10), 0)</f>
        <v>0</v>
      </c>
      <c r="AF1238" s="2">
        <f>IFERROR(CEILING(VALUE(LEFT(Table_Books[[#This Row],[Published_Date]],FIND("-",Table_Books[[#This Row],[Published_Date]]&amp;"-")-1))/100, 1), 0)</f>
        <v>0</v>
      </c>
      <c r="AK1238" s="2" t="str">
        <f>Table_Books[[#This Row],[Title]]&amp;"_"&amp;Table_Books[[#This Row],[Author]]</f>
        <v>Jean-Michel Basquiat_Eleanor Nairne</v>
      </c>
      <c r="AL1238" s="2" t="str">
        <f>Table_Books[[#This Row],[Author]]&amp;"_"&amp;Table_Books[[#This Row],[Title]]</f>
        <v>Eleanor Nairne_Jean-Michel Basquiat</v>
      </c>
      <c r="AM1238" s="2" t="str">
        <f>Table_Books[[#This Row],[Title]]&amp;" by "&amp;Table_Books[[#This Row],[Author]]</f>
        <v>Jean-Michel Basquiat by Eleanor Nairne</v>
      </c>
    </row>
    <row r="1239" spans="1:41" x14ac:dyDescent="0.35">
      <c r="A1239" s="7" t="str">
        <f>"B-" &amp; UPPER(TRIM(Table_Books[[#This Row],[Title]])) &amp; "|" &amp; UPPER(TRIM(Table_Books[[#This Row],[Author]]))</f>
        <v>B-THE MYTH OF THE ETERNAL RETURN|ELIADE, MIRCEA</v>
      </c>
      <c r="B1239" s="28" t="str">
        <f>IF(COUNTIFS(Table_Books[Hash_ID],Table_Books[[#This Row],[Hash_ID]])&gt;1,"Y","N")</f>
        <v>N</v>
      </c>
      <c r="C1239" s="2" t="s">
        <v>8961</v>
      </c>
      <c r="D1239" s="2" t="s">
        <v>10181</v>
      </c>
      <c r="G1239" s="12">
        <v>1949</v>
      </c>
      <c r="H1239" s="12"/>
      <c r="I1239" s="8"/>
      <c r="J1239" s="12" t="s">
        <v>10326</v>
      </c>
      <c r="K1239" s="12"/>
      <c r="O1239" s="33"/>
      <c r="P1239" s="10"/>
      <c r="Q1239" s="10" t="s">
        <v>1860</v>
      </c>
      <c r="R1239" s="10"/>
      <c r="S1239" s="10"/>
      <c r="T1239" s="10" t="s">
        <v>1860</v>
      </c>
      <c r="U1239" s="10" t="s">
        <v>1860</v>
      </c>
      <c r="V1239" s="10"/>
      <c r="W1239" s="10"/>
      <c r="X1239" s="10"/>
      <c r="Y1239" s="10"/>
      <c r="Z1239" s="10"/>
      <c r="AA1239" s="10"/>
      <c r="AB1239" s="10"/>
      <c r="AE1239" s="12">
        <f>IFERROR(FLOOR(Table_Books[[#This Row],[Published_Date]],10), 0)</f>
        <v>1940</v>
      </c>
      <c r="AF1239" s="2">
        <f>IFERROR(CEILING(VALUE(LEFT(Table_Books[[#This Row],[Published_Date]],FIND("-",Table_Books[[#This Row],[Published_Date]]&amp;"-")-1))/100, 1), 0)</f>
        <v>20</v>
      </c>
      <c r="AG1239" s="2" t="s">
        <v>10355</v>
      </c>
      <c r="AH1239" s="2" t="s">
        <v>4856</v>
      </c>
      <c r="AI1239" s="2" t="s">
        <v>10420</v>
      </c>
      <c r="AK1239" s="2" t="str">
        <f>Table_Books[[#This Row],[Title]]&amp;"_"&amp;Table_Books[[#This Row],[Author]]</f>
        <v>The Myth of the Eternal Return_Eliade, Mircea</v>
      </c>
      <c r="AL1239" s="2" t="str">
        <f>Table_Books[[#This Row],[Author]]&amp;"_"&amp;Table_Books[[#This Row],[Title]]</f>
        <v>Eliade, Mircea_The Myth of the Eternal Return</v>
      </c>
      <c r="AM1239" s="2" t="str">
        <f>Table_Books[[#This Row],[Title]]&amp;" by "&amp;Table_Books[[#This Row],[Author]]</f>
        <v>The Myth of the Eternal Return by Eliade, Mircea</v>
      </c>
    </row>
    <row r="1240" spans="1:41" x14ac:dyDescent="0.35">
      <c r="A1240" s="7" t="str">
        <f>"B-" &amp; UPPER(TRIM(Table_Books[[#This Row],[Title]])) &amp; "|" &amp; UPPER(TRIM(Table_Books[[#This Row],[Author]]))</f>
        <v>B-THE SACRED AND THE PROFANE|ELIADE, MIRCEA</v>
      </c>
      <c r="B1240" s="28" t="str">
        <f>IF(COUNTIFS(Table_Books[Hash_ID],Table_Books[[#This Row],[Hash_ID]])&gt;1,"Y","N")</f>
        <v>N</v>
      </c>
      <c r="C1240" s="2" t="s">
        <v>8960</v>
      </c>
      <c r="D1240" s="2" t="s">
        <v>10181</v>
      </c>
      <c r="G1240" s="12">
        <v>1957</v>
      </c>
      <c r="H1240" s="12"/>
      <c r="I1240" s="8"/>
      <c r="J1240" s="12" t="s">
        <v>10325</v>
      </c>
      <c r="K1240" s="12"/>
      <c r="O1240" s="33"/>
      <c r="P1240" s="10"/>
      <c r="Q1240" s="10" t="s">
        <v>1860</v>
      </c>
      <c r="R1240" s="10"/>
      <c r="S1240" s="10"/>
      <c r="T1240" s="10" t="s">
        <v>1860</v>
      </c>
      <c r="U1240" s="10" t="s">
        <v>1860</v>
      </c>
      <c r="V1240" s="10"/>
      <c r="W1240" s="10"/>
      <c r="X1240" s="10"/>
      <c r="Y1240" s="10"/>
      <c r="Z1240" s="10"/>
      <c r="AA1240" s="10"/>
      <c r="AB1240" s="10"/>
      <c r="AE1240" s="12">
        <f>IFERROR(FLOOR(Table_Books[[#This Row],[Published_Date]],10), 0)</f>
        <v>1950</v>
      </c>
      <c r="AF1240" s="2">
        <f>IFERROR(CEILING(VALUE(LEFT(Table_Books[[#This Row],[Published_Date]],FIND("-",Table_Books[[#This Row],[Published_Date]]&amp;"-")-1))/100, 1), 0)</f>
        <v>20</v>
      </c>
      <c r="AG1240" s="2" t="s">
        <v>10355</v>
      </c>
      <c r="AH1240" s="2" t="s">
        <v>4856</v>
      </c>
      <c r="AI1240" s="2" t="s">
        <v>10420</v>
      </c>
      <c r="AK1240" s="2" t="str">
        <f>Table_Books[[#This Row],[Title]]&amp;"_"&amp;Table_Books[[#This Row],[Author]]</f>
        <v>The Sacred and the Profane_Eliade, Mircea</v>
      </c>
      <c r="AL1240" s="2" t="str">
        <f>Table_Books[[#This Row],[Author]]&amp;"_"&amp;Table_Books[[#This Row],[Title]]</f>
        <v>Eliade, Mircea_The Sacred and the Profane</v>
      </c>
      <c r="AM1240" s="2" t="str">
        <f>Table_Books[[#This Row],[Title]]&amp;" by "&amp;Table_Books[[#This Row],[Author]]</f>
        <v>The Sacred and the Profane by Eliade, Mircea</v>
      </c>
    </row>
    <row r="1241" spans="1:41" x14ac:dyDescent="0.35">
      <c r="A1241" s="7" t="str">
        <f>"B-" &amp; UPPER(TRIM(Table_Books[[#This Row],[Title]])) &amp; "|" &amp; UPPER(TRIM(Table_Books[[#This Row],[Author]]))</f>
        <v>B-ADAM BEDE|ELIOT, GEORGE</v>
      </c>
      <c r="B1241" s="28" t="str">
        <f>IF(COUNTIFS(Table_Books[Hash_ID],Table_Books[[#This Row],[Hash_ID]])&gt;1,"Y","N")</f>
        <v>N</v>
      </c>
      <c r="C1241" s="2" t="s">
        <v>6660</v>
      </c>
      <c r="D1241" s="2" t="s">
        <v>2157</v>
      </c>
      <c r="G1241" s="12"/>
      <c r="H1241" s="12"/>
      <c r="I1241" s="8"/>
      <c r="J1241" s="12"/>
      <c r="K1241" s="12"/>
      <c r="O1241" s="33"/>
      <c r="P1241" s="10"/>
      <c r="Q1241" s="10" t="s">
        <v>1860</v>
      </c>
      <c r="R1241" s="10"/>
      <c r="S1241" s="10"/>
      <c r="T1241" s="10" t="s">
        <v>1860</v>
      </c>
      <c r="U1241" s="10" t="s">
        <v>1860</v>
      </c>
      <c r="V1241" s="10"/>
      <c r="W1241" s="10"/>
      <c r="X1241" s="10"/>
      <c r="Y1241" s="10"/>
      <c r="Z1241" s="10"/>
      <c r="AA1241" s="10"/>
      <c r="AB1241" s="10"/>
      <c r="AE1241" s="12">
        <f>IFERROR(FLOOR(Table_Books[[#This Row],[Published_Date]],10), 0)</f>
        <v>0</v>
      </c>
      <c r="AF1241" s="2">
        <f>IFERROR(CEILING(VALUE(LEFT(Table_Books[[#This Row],[Published_Date]],FIND("-",Table_Books[[#This Row],[Published_Date]]&amp;"-")-1))/100, 1), 0)</f>
        <v>0</v>
      </c>
      <c r="AH1241" s="2" t="s">
        <v>21597</v>
      </c>
      <c r="AK1241" s="2" t="str">
        <f>Table_Books[[#This Row],[Title]]&amp;"_"&amp;Table_Books[[#This Row],[Author]]</f>
        <v>Adam Bede_Eliot, George</v>
      </c>
      <c r="AL1241" s="2" t="str">
        <f>Table_Books[[#This Row],[Author]]&amp;"_"&amp;Table_Books[[#This Row],[Title]]</f>
        <v>Eliot, George_Adam Bede</v>
      </c>
      <c r="AM1241" s="2" t="str">
        <f>Table_Books[[#This Row],[Title]]&amp;" by "&amp;Table_Books[[#This Row],[Author]]</f>
        <v>Adam Bede by Eliot, George</v>
      </c>
    </row>
    <row r="1242" spans="1:41" x14ac:dyDescent="0.35">
      <c r="A1242" s="7" t="str">
        <f>"B-" &amp; UPPER(TRIM(Table_Books[[#This Row],[Title]])) &amp; "|" &amp; UPPER(TRIM(Table_Books[[#This Row],[Author]]))</f>
        <v>B-DANIEL DERONDA|ELIOT, GEORGE</v>
      </c>
      <c r="B1242" s="28" t="str">
        <f>IF(COUNTIFS(Table_Books[Hash_ID],Table_Books[[#This Row],[Hash_ID]])&gt;1,"Y","N")</f>
        <v>N</v>
      </c>
      <c r="C1242" s="2" t="s">
        <v>6646</v>
      </c>
      <c r="D1242" s="2" t="s">
        <v>2157</v>
      </c>
      <c r="G1242" s="12"/>
      <c r="H1242" s="12"/>
      <c r="I1242" s="8"/>
      <c r="J1242" s="12"/>
      <c r="K1242" s="12"/>
      <c r="O1242" s="33"/>
      <c r="P1242" s="10"/>
      <c r="Q1242" s="10" t="s">
        <v>1860</v>
      </c>
      <c r="R1242" s="10"/>
      <c r="S1242" s="10"/>
      <c r="T1242" s="10" t="s">
        <v>1860</v>
      </c>
      <c r="U1242" s="10" t="s">
        <v>1860</v>
      </c>
      <c r="V1242" s="10"/>
      <c r="W1242" s="10"/>
      <c r="X1242" s="10"/>
      <c r="Y1242" s="10"/>
      <c r="Z1242" s="10"/>
      <c r="AA1242" s="10"/>
      <c r="AB1242" s="10"/>
      <c r="AE1242" s="12">
        <f>IFERROR(FLOOR(Table_Books[[#This Row],[Published_Date]],10), 0)</f>
        <v>0</v>
      </c>
      <c r="AF1242" s="2">
        <f>IFERROR(CEILING(VALUE(LEFT(Table_Books[[#This Row],[Published_Date]],FIND("-",Table_Books[[#This Row],[Published_Date]]&amp;"-")-1))/100, 1), 0)</f>
        <v>0</v>
      </c>
      <c r="AH1242" s="2" t="s">
        <v>21597</v>
      </c>
      <c r="AK1242" s="2" t="str">
        <f>Table_Books[[#This Row],[Title]]&amp;"_"&amp;Table_Books[[#This Row],[Author]]</f>
        <v>Daniel Deronda_Eliot, George</v>
      </c>
      <c r="AL1242" s="2" t="str">
        <f>Table_Books[[#This Row],[Author]]&amp;"_"&amp;Table_Books[[#This Row],[Title]]</f>
        <v>Eliot, George_Daniel Deronda</v>
      </c>
      <c r="AM1242" s="2" t="str">
        <f>Table_Books[[#This Row],[Title]]&amp;" by "&amp;Table_Books[[#This Row],[Author]]</f>
        <v>Daniel Deronda by Eliot, George</v>
      </c>
    </row>
    <row r="1243" spans="1:41" ht="29" x14ac:dyDescent="0.35">
      <c r="A1243" s="7" t="str">
        <f>"B-" &amp; UPPER(TRIM(Table_Books[[#This Row],[Title]])) &amp; "|" &amp; UPPER(TRIM(Table_Books[[#This Row],[Author]]))</f>
        <v>B-MIDDLEMARCH|ELIOT, GEORGE</v>
      </c>
      <c r="B1243" s="28" t="str">
        <f>IF(COUNTIFS(Table_Books[Hash_ID],Table_Books[[#This Row],[Hash_ID]])&gt;1,"Y","N")</f>
        <v>N</v>
      </c>
      <c r="C1243" s="2" t="s">
        <v>2156</v>
      </c>
      <c r="D1243" s="2" t="s">
        <v>2157</v>
      </c>
      <c r="G1243" s="12" t="s">
        <v>2257</v>
      </c>
      <c r="H1243" s="12"/>
      <c r="I1243" s="8"/>
      <c r="J1243" s="12"/>
      <c r="K1243" s="12"/>
      <c r="L1243" s="2">
        <v>880</v>
      </c>
      <c r="M1243" s="2" t="s">
        <v>2274</v>
      </c>
      <c r="O1243" s="33"/>
      <c r="P1243" s="10"/>
      <c r="Q1243" s="10" t="s">
        <v>1860</v>
      </c>
      <c r="R1243" s="10"/>
      <c r="S1243" s="10"/>
      <c r="T1243" s="10" t="s">
        <v>1860</v>
      </c>
      <c r="U1243" s="10" t="s">
        <v>1860</v>
      </c>
      <c r="V1243" s="10"/>
      <c r="W1243" s="10"/>
      <c r="X1243" s="10"/>
      <c r="Y1243" s="10"/>
      <c r="Z1243" s="10"/>
      <c r="AA1243" s="10"/>
      <c r="AB1243" s="10"/>
      <c r="AE1243" s="12">
        <f>IFERROR(FLOOR(Table_Books[[#This Row],[Published_Date]],10), 0)</f>
        <v>0</v>
      </c>
      <c r="AF1243" s="2">
        <f>IFERROR(CEILING(VALUE(LEFT(Table_Books[[#This Row],[Published_Date]],FIND("-",Table_Books[[#This Row],[Published_Date]]&amp;"-")-1))/100, 1), 0)</f>
        <v>19</v>
      </c>
      <c r="AH1243" s="2" t="s">
        <v>21597</v>
      </c>
      <c r="AK1243" s="2" t="str">
        <f>Table_Books[[#This Row],[Title]]&amp;"_"&amp;Table_Books[[#This Row],[Author]]</f>
        <v>Middlemarch_Eliot, George</v>
      </c>
      <c r="AL1243" s="2" t="str">
        <f>Table_Books[[#This Row],[Author]]&amp;"_"&amp;Table_Books[[#This Row],[Title]]</f>
        <v>Eliot, George_Middlemarch</v>
      </c>
      <c r="AM1243" s="2" t="str">
        <f>Table_Books[[#This Row],[Title]]&amp;" by "&amp;Table_Books[[#This Row],[Author]]</f>
        <v>Middlemarch by Eliot, George</v>
      </c>
    </row>
    <row r="1244" spans="1:41" x14ac:dyDescent="0.35">
      <c r="A1244" s="7" t="str">
        <f>"B-" &amp; UPPER(TRIM(Table_Books[[#This Row],[Title]])) &amp; "|" &amp; UPPER(TRIM(Table_Books[[#This Row],[Author]]))</f>
        <v>B-ROMOLA|ELIOT, GEORGE</v>
      </c>
      <c r="B1244" s="28" t="str">
        <f>IF(COUNTIFS(Table_Books[Hash_ID],Table_Books[[#This Row],[Hash_ID]])&gt;1,"Y","N")</f>
        <v>N</v>
      </c>
      <c r="C1244" s="2" t="s">
        <v>6661</v>
      </c>
      <c r="D1244" s="2" t="s">
        <v>2157</v>
      </c>
      <c r="G1244" s="12"/>
      <c r="H1244" s="12"/>
      <c r="I1244" s="8"/>
      <c r="J1244" s="12"/>
      <c r="K1244" s="12"/>
      <c r="O1244" s="33"/>
      <c r="P1244" s="10"/>
      <c r="Q1244" s="10" t="s">
        <v>1860</v>
      </c>
      <c r="R1244" s="10"/>
      <c r="S1244" s="10"/>
      <c r="T1244" s="10" t="s">
        <v>1860</v>
      </c>
      <c r="U1244" s="10" t="s">
        <v>1860</v>
      </c>
      <c r="V1244" s="10"/>
      <c r="W1244" s="10"/>
      <c r="X1244" s="10"/>
      <c r="Y1244" s="10"/>
      <c r="Z1244" s="10"/>
      <c r="AA1244" s="10"/>
      <c r="AB1244" s="10"/>
      <c r="AE1244" s="12">
        <f>IFERROR(FLOOR(Table_Books[[#This Row],[Published_Date]],10), 0)</f>
        <v>0</v>
      </c>
      <c r="AF1244" s="2">
        <f>IFERROR(CEILING(VALUE(LEFT(Table_Books[[#This Row],[Published_Date]],FIND("-",Table_Books[[#This Row],[Published_Date]]&amp;"-")-1))/100, 1), 0)</f>
        <v>0</v>
      </c>
      <c r="AK1244" s="2" t="str">
        <f>Table_Books[[#This Row],[Title]]&amp;"_"&amp;Table_Books[[#This Row],[Author]]</f>
        <v>Romola_Eliot, George</v>
      </c>
      <c r="AL1244" s="2" t="str">
        <f>Table_Books[[#This Row],[Author]]&amp;"_"&amp;Table_Books[[#This Row],[Title]]</f>
        <v>Eliot, George_Romola</v>
      </c>
      <c r="AM1244" s="2" t="str">
        <f>Table_Books[[#This Row],[Title]]&amp;" by "&amp;Table_Books[[#This Row],[Author]]</f>
        <v>Romola by Eliot, George</v>
      </c>
    </row>
    <row r="1245" spans="1:41" x14ac:dyDescent="0.35">
      <c r="A1245" s="7" t="str">
        <f>"B-" &amp; UPPER(TRIM(Table_Books[[#This Row],[Title]])) &amp; "|" &amp; UPPER(TRIM(Table_Books[[#This Row],[Author]]))</f>
        <v>B-SILAS MARNER|ELIOT, GEORGE</v>
      </c>
      <c r="B1245" s="28" t="str">
        <f>IF(COUNTIFS(Table_Books[Hash_ID],Table_Books[[#This Row],[Hash_ID]])&gt;1,"Y","N")</f>
        <v>N</v>
      </c>
      <c r="C1245" s="2" t="s">
        <v>6659</v>
      </c>
      <c r="D1245" s="2" t="s">
        <v>2157</v>
      </c>
      <c r="G1245" s="12"/>
      <c r="H1245" s="12"/>
      <c r="I1245" s="8"/>
      <c r="J1245" s="12"/>
      <c r="K1245" s="12"/>
      <c r="O1245" s="33"/>
      <c r="P1245" s="10"/>
      <c r="Q1245" s="10" t="s">
        <v>1860</v>
      </c>
      <c r="R1245" s="10"/>
      <c r="S1245" s="10"/>
      <c r="T1245" s="10" t="s">
        <v>1860</v>
      </c>
      <c r="U1245" s="10" t="s">
        <v>1860</v>
      </c>
      <c r="V1245" s="10"/>
      <c r="W1245" s="10"/>
      <c r="X1245" s="10"/>
      <c r="Y1245" s="10"/>
      <c r="Z1245" s="10"/>
      <c r="AA1245" s="10"/>
      <c r="AB1245" s="10"/>
      <c r="AE1245" s="12">
        <f>IFERROR(FLOOR(Table_Books[[#This Row],[Published_Date]],10), 0)</f>
        <v>0</v>
      </c>
      <c r="AF1245" s="2">
        <f>IFERROR(CEILING(VALUE(LEFT(Table_Books[[#This Row],[Published_Date]],FIND("-",Table_Books[[#This Row],[Published_Date]]&amp;"-")-1))/100, 1), 0)</f>
        <v>0</v>
      </c>
      <c r="AH1245" s="2" t="s">
        <v>21597</v>
      </c>
      <c r="AK1245" s="2" t="str">
        <f>Table_Books[[#This Row],[Title]]&amp;"_"&amp;Table_Books[[#This Row],[Author]]</f>
        <v>Silas Marner_Eliot, George</v>
      </c>
      <c r="AL1245" s="2" t="str">
        <f>Table_Books[[#This Row],[Author]]&amp;"_"&amp;Table_Books[[#This Row],[Title]]</f>
        <v>Eliot, George_Silas Marner</v>
      </c>
      <c r="AM1245" s="2" t="str">
        <f>Table_Books[[#This Row],[Title]]&amp;" by "&amp;Table_Books[[#This Row],[Author]]</f>
        <v>Silas Marner by Eliot, George</v>
      </c>
    </row>
    <row r="1246" spans="1:41" x14ac:dyDescent="0.35">
      <c r="A1246" s="7" t="str">
        <f>"B-" &amp; UPPER(TRIM(Table_Books[[#This Row],[Title]])) &amp; "|" &amp; UPPER(TRIM(Table_Books[[#This Row],[Author]]))</f>
        <v>B-THE MILL ON THE FLOSS|ELIOT, GEORGE</v>
      </c>
      <c r="B1246" s="28" t="str">
        <f>IF(COUNTIFS(Table_Books[Hash_ID],Table_Books[[#This Row],[Hash_ID]])&gt;1,"Y","N")</f>
        <v>N</v>
      </c>
      <c r="C1246" s="2" t="s">
        <v>6645</v>
      </c>
      <c r="D1246" s="2" t="s">
        <v>2157</v>
      </c>
      <c r="G1246" s="12"/>
      <c r="H1246" s="12"/>
      <c r="I1246" s="8"/>
      <c r="J1246" s="12"/>
      <c r="K1246" s="12"/>
      <c r="O1246" s="33"/>
      <c r="P1246" s="10"/>
      <c r="Q1246" s="10" t="s">
        <v>1860</v>
      </c>
      <c r="R1246" s="10"/>
      <c r="S1246" s="10"/>
      <c r="T1246" s="10" t="s">
        <v>1860</v>
      </c>
      <c r="U1246" s="10" t="s">
        <v>1860</v>
      </c>
      <c r="V1246" s="10"/>
      <c r="W1246" s="10"/>
      <c r="X1246" s="10"/>
      <c r="Y1246" s="10"/>
      <c r="Z1246" s="10"/>
      <c r="AA1246" s="10"/>
      <c r="AB1246" s="10"/>
      <c r="AE1246" s="12">
        <f>IFERROR(FLOOR(Table_Books[[#This Row],[Published_Date]],10), 0)</f>
        <v>0</v>
      </c>
      <c r="AF1246" s="2">
        <f>IFERROR(CEILING(VALUE(LEFT(Table_Books[[#This Row],[Published_Date]],FIND("-",Table_Books[[#This Row],[Published_Date]]&amp;"-")-1))/100, 1), 0)</f>
        <v>0</v>
      </c>
      <c r="AH1246" s="2" t="s">
        <v>21597</v>
      </c>
      <c r="AK1246" s="2" t="str">
        <f>Table_Books[[#This Row],[Title]]&amp;"_"&amp;Table_Books[[#This Row],[Author]]</f>
        <v>The Mill on the Floss_Eliot, George</v>
      </c>
      <c r="AL1246" s="2" t="str">
        <f>Table_Books[[#This Row],[Author]]&amp;"_"&amp;Table_Books[[#This Row],[Title]]</f>
        <v>Eliot, George_The Mill on the Floss</v>
      </c>
      <c r="AM1246" s="2" t="str">
        <f>Table_Books[[#This Row],[Title]]&amp;" by "&amp;Table_Books[[#This Row],[Author]]</f>
        <v>The Mill on the Floss by Eliot, George</v>
      </c>
    </row>
    <row r="1247" spans="1:41" x14ac:dyDescent="0.35">
      <c r="A1247" s="52" t="str">
        <f>"B-" &amp; UPPER(TRIM(Table_Books[[#This Row],[Title]])) &amp; "|" &amp; UPPER(TRIM(Table_Books[[#This Row],[Author]]))</f>
        <v>B-POEMS (COLLECTED POEMS, 1909-1962)|ELIOT, T.S.</v>
      </c>
      <c r="B1247" s="28" t="str">
        <f>IF(COUNTIFS(Table_Books[Hash_ID],Table_Books[[#This Row],[Hash_ID]])&gt;1,"Y","N")</f>
        <v>N</v>
      </c>
      <c r="C1247" s="28" t="s">
        <v>19696</v>
      </c>
      <c r="D1247" s="28" t="s">
        <v>6192</v>
      </c>
      <c r="E1247" s="28"/>
      <c r="F1247" s="28"/>
      <c r="G1247" s="44"/>
      <c r="H1247" s="44"/>
      <c r="I1247" s="45"/>
      <c r="J1247" s="44"/>
      <c r="K1247" s="44"/>
      <c r="L1247" s="28"/>
      <c r="M1247" s="28"/>
      <c r="N1247" s="28"/>
      <c r="O1247" s="28"/>
      <c r="P1247" s="47"/>
      <c r="Q1247" s="47" t="s">
        <v>1860</v>
      </c>
      <c r="R1247" s="47"/>
      <c r="S1247" s="47"/>
      <c r="T1247" s="47" t="s">
        <v>1860</v>
      </c>
      <c r="U1247" s="47" t="s">
        <v>1860</v>
      </c>
      <c r="V1247" s="47"/>
      <c r="W1247" s="47"/>
      <c r="X1247" s="47"/>
      <c r="Y1247" s="47"/>
      <c r="Z1247" s="47"/>
      <c r="AA1247" s="47"/>
      <c r="AB1247" s="47"/>
      <c r="AC1247" s="28"/>
      <c r="AD1247" s="28"/>
      <c r="AE1247" s="44">
        <f>IFERROR(FLOOR(Table_Books[[#This Row],[Published_Date]],10), 0)</f>
        <v>0</v>
      </c>
      <c r="AF1247" s="28">
        <f>IFERROR(CEILING(VALUE(LEFT(Table_Books[[#This Row],[Published_Date]],FIND("-",Table_Books[[#This Row],[Published_Date]]&amp;"-")-1))/100, 1), 0)</f>
        <v>0</v>
      </c>
      <c r="AG1247" s="28"/>
      <c r="AH1247" s="28" t="s">
        <v>21601</v>
      </c>
      <c r="AI1247" s="28"/>
      <c r="AJ1247" s="28"/>
      <c r="AK1247" s="28" t="str">
        <f>Table_Books[[#This Row],[Title]]&amp;"_"&amp;Table_Books[[#This Row],[Author]]</f>
        <v>Poems (Collected Poems, 1909-1962)_Eliot, T.S.</v>
      </c>
      <c r="AL1247" s="28" t="str">
        <f>Table_Books[[#This Row],[Author]]&amp;"_"&amp;Table_Books[[#This Row],[Title]]</f>
        <v>Eliot, T.S._Poems (Collected Poems, 1909-1962)</v>
      </c>
      <c r="AM1247" s="28" t="str">
        <f>Table_Books[[#This Row],[Title]]&amp;" by "&amp;Table_Books[[#This Row],[Author]]</f>
        <v>Poems (Collected Poems, 1909-1962) by Eliot, T.S.</v>
      </c>
      <c r="AN1247" s="28"/>
      <c r="AO1247" s="28"/>
    </row>
    <row r="1248" spans="1:41" x14ac:dyDescent="0.35">
      <c r="A1248" s="52" t="str">
        <f>"B-" &amp; UPPER(TRIM(Table_Books[[#This Row],[Title]])) &amp; "|" &amp; UPPER(TRIM(Table_Books[[#This Row],[Author]]))</f>
        <v>B-FOUR QUARTETS|ELIOT, T.S.</v>
      </c>
      <c r="B1248" s="28" t="str">
        <f>IF(COUNTIFS(Table_Books[Hash_ID],Table_Books[[#This Row],[Hash_ID]])&gt;1,"Y","N")</f>
        <v>N</v>
      </c>
      <c r="C1248" s="28" t="s">
        <v>19644</v>
      </c>
      <c r="D1248" s="28" t="s">
        <v>6192</v>
      </c>
      <c r="E1248" s="28"/>
      <c r="F1248" s="28"/>
      <c r="G1248" s="44"/>
      <c r="H1248" s="44"/>
      <c r="I1248" s="45"/>
      <c r="J1248" s="44"/>
      <c r="K1248" s="44"/>
      <c r="L1248" s="28"/>
      <c r="M1248" s="28"/>
      <c r="N1248" s="28"/>
      <c r="O1248" s="28"/>
      <c r="P1248" s="47"/>
      <c r="Q1248" s="47" t="s">
        <v>1860</v>
      </c>
      <c r="R1248" s="47"/>
      <c r="S1248" s="47"/>
      <c r="T1248" s="47" t="s">
        <v>1860</v>
      </c>
      <c r="U1248" s="47" t="s">
        <v>1860</v>
      </c>
      <c r="V1248" s="47"/>
      <c r="W1248" s="47"/>
      <c r="X1248" s="47"/>
      <c r="Y1248" s="47"/>
      <c r="Z1248" s="47"/>
      <c r="AA1248" s="47"/>
      <c r="AB1248" s="47"/>
      <c r="AC1248" s="28"/>
      <c r="AD1248" s="28"/>
      <c r="AE1248" s="44">
        <f>IFERROR(FLOOR(Table_Books[[#This Row],[Published_Date]],10), 0)</f>
        <v>0</v>
      </c>
      <c r="AF1248" s="28">
        <f>IFERROR(CEILING(VALUE(LEFT(Table_Books[[#This Row],[Published_Date]],FIND("-",Table_Books[[#This Row],[Published_Date]]&amp;"-")-1))/100, 1), 0)</f>
        <v>0</v>
      </c>
      <c r="AG1248" s="28"/>
      <c r="AH1248" s="28" t="s">
        <v>21600</v>
      </c>
      <c r="AI1248" s="28"/>
      <c r="AJ1248" s="28"/>
      <c r="AK1248" s="28" t="str">
        <f>Table_Books[[#This Row],[Title]]&amp;"_"&amp;Table_Books[[#This Row],[Author]]</f>
        <v>Four Quartets_Eliot, T.S.</v>
      </c>
      <c r="AL1248" s="28" t="str">
        <f>Table_Books[[#This Row],[Author]]&amp;"_"&amp;Table_Books[[#This Row],[Title]]</f>
        <v>Eliot, T.S._Four Quartets</v>
      </c>
      <c r="AM1248" s="28" t="str">
        <f>Table_Books[[#This Row],[Title]]&amp;" by "&amp;Table_Books[[#This Row],[Author]]</f>
        <v>Four Quartets by Eliot, T.S.</v>
      </c>
      <c r="AN1248" s="28"/>
      <c r="AO1248" s="28"/>
    </row>
    <row r="1249" spans="1:41" x14ac:dyDescent="0.35">
      <c r="A1249" s="52" t="str">
        <f>"B-" &amp; UPPER(TRIM(Table_Books[[#This Row],[Title]])) &amp; "|" &amp; UPPER(TRIM(Table_Books[[#This Row],[Author]]))</f>
        <v>B-MURDER IN THE CATHEDRAL|ELIOT, T.S.</v>
      </c>
      <c r="B1249" s="28" t="str">
        <f>IF(COUNTIFS(Table_Books[Hash_ID],Table_Books[[#This Row],[Hash_ID]])&gt;1,"Y","N")</f>
        <v>N</v>
      </c>
      <c r="C1249" s="28" t="s">
        <v>19646</v>
      </c>
      <c r="D1249" s="28" t="s">
        <v>6192</v>
      </c>
      <c r="E1249" s="28"/>
      <c r="F1249" s="28"/>
      <c r="G1249" s="44"/>
      <c r="H1249" s="44"/>
      <c r="I1249" s="45"/>
      <c r="J1249" s="44"/>
      <c r="K1249" s="44"/>
      <c r="L1249" s="28"/>
      <c r="M1249" s="28"/>
      <c r="N1249" s="28"/>
      <c r="O1249" s="28"/>
      <c r="P1249" s="47"/>
      <c r="Q1249" s="47" t="s">
        <v>1860</v>
      </c>
      <c r="R1249" s="47"/>
      <c r="S1249" s="47"/>
      <c r="T1249" s="47" t="s">
        <v>1860</v>
      </c>
      <c r="U1249" s="47" t="s">
        <v>1860</v>
      </c>
      <c r="V1249" s="47"/>
      <c r="W1249" s="47"/>
      <c r="X1249" s="47"/>
      <c r="Y1249" s="47"/>
      <c r="Z1249" s="47"/>
      <c r="AA1249" s="47"/>
      <c r="AB1249" s="47"/>
      <c r="AC1249" s="28"/>
      <c r="AD1249" s="28"/>
      <c r="AE1249" s="44">
        <f>IFERROR(FLOOR(Table_Books[[#This Row],[Published_Date]],10), 0)</f>
        <v>0</v>
      </c>
      <c r="AF1249" s="28">
        <f>IFERROR(CEILING(VALUE(LEFT(Table_Books[[#This Row],[Published_Date]],FIND("-",Table_Books[[#This Row],[Published_Date]]&amp;"-")-1))/100, 1), 0)</f>
        <v>0</v>
      </c>
      <c r="AG1249" s="28"/>
      <c r="AH1249" s="28" t="s">
        <v>21600</v>
      </c>
      <c r="AI1249" s="28"/>
      <c r="AJ1249" s="28"/>
      <c r="AK1249" s="28" t="str">
        <f>Table_Books[[#This Row],[Title]]&amp;"_"&amp;Table_Books[[#This Row],[Author]]</f>
        <v>Murder in the Cathedral_Eliot, T.S.</v>
      </c>
      <c r="AL1249" s="28" t="str">
        <f>Table_Books[[#This Row],[Author]]&amp;"_"&amp;Table_Books[[#This Row],[Title]]</f>
        <v>Eliot, T.S._Murder in the Cathedral</v>
      </c>
      <c r="AM1249" s="28" t="str">
        <f>Table_Books[[#This Row],[Title]]&amp;" by "&amp;Table_Books[[#This Row],[Author]]</f>
        <v>Murder in the Cathedral by Eliot, T.S.</v>
      </c>
      <c r="AN1249" s="28"/>
      <c r="AO1249" s="28"/>
    </row>
    <row r="1250" spans="1:41" x14ac:dyDescent="0.35">
      <c r="A1250" s="52" t="str">
        <f>"B-" &amp; UPPER(TRIM(Table_Books[[#This Row],[Title]])) &amp; "|" &amp; UPPER(TRIM(Table_Books[[#This Row],[Author]]))</f>
        <v>B-OLD POSSUM'S BOOK OF PRACTICAL CATS|ELIOT, T.S.</v>
      </c>
      <c r="B1250" s="28" t="str">
        <f>IF(COUNTIFS(Table_Books[Hash_ID],Table_Books[[#This Row],[Hash_ID]])&gt;1,"Y","N")</f>
        <v>N</v>
      </c>
      <c r="C1250" s="28" t="s">
        <v>6194</v>
      </c>
      <c r="D1250" s="28" t="s">
        <v>6192</v>
      </c>
      <c r="E1250" s="28"/>
      <c r="F1250" s="28"/>
      <c r="G1250" s="44"/>
      <c r="H1250" s="44"/>
      <c r="I1250" s="45"/>
      <c r="J1250" s="44"/>
      <c r="K1250" s="44"/>
      <c r="L1250" s="28"/>
      <c r="M1250" s="28"/>
      <c r="N1250" s="28"/>
      <c r="O1250" s="28"/>
      <c r="P1250" s="47"/>
      <c r="Q1250" s="47" t="s">
        <v>1860</v>
      </c>
      <c r="R1250" s="47"/>
      <c r="S1250" s="47"/>
      <c r="T1250" s="47" t="s">
        <v>1860</v>
      </c>
      <c r="U1250" s="47" t="s">
        <v>1860</v>
      </c>
      <c r="V1250" s="47"/>
      <c r="W1250" s="47"/>
      <c r="X1250" s="47"/>
      <c r="Y1250" s="47"/>
      <c r="Z1250" s="47"/>
      <c r="AA1250" s="47"/>
      <c r="AB1250" s="47"/>
      <c r="AC1250" s="28"/>
      <c r="AD1250" s="28"/>
      <c r="AE1250" s="44">
        <f>IFERROR(FLOOR(Table_Books[[#This Row],[Published_Date]],10), 0)</f>
        <v>0</v>
      </c>
      <c r="AF1250" s="28">
        <f>IFERROR(CEILING(VALUE(LEFT(Table_Books[[#This Row],[Published_Date]],FIND("-",Table_Books[[#This Row],[Published_Date]]&amp;"-")-1))/100, 1), 0)</f>
        <v>0</v>
      </c>
      <c r="AG1250" s="28"/>
      <c r="AH1250" s="28"/>
      <c r="AI1250" s="28"/>
      <c r="AJ1250" s="28"/>
      <c r="AK1250" s="28" t="str">
        <f>Table_Books[[#This Row],[Title]]&amp;"_"&amp;Table_Books[[#This Row],[Author]]</f>
        <v>Old Possum's Book of Practical Cats_Eliot, T.S.</v>
      </c>
      <c r="AL1250" s="28" t="str">
        <f>Table_Books[[#This Row],[Author]]&amp;"_"&amp;Table_Books[[#This Row],[Title]]</f>
        <v>Eliot, T.S._Old Possum's Book of Practical Cats</v>
      </c>
      <c r="AM1250" s="28" t="str">
        <f>Table_Books[[#This Row],[Title]]&amp;" by "&amp;Table_Books[[#This Row],[Author]]</f>
        <v>Old Possum's Book of Practical Cats by Eliot, T.S.</v>
      </c>
      <c r="AN1250" s="28"/>
      <c r="AO1250" s="28"/>
    </row>
    <row r="1251" spans="1:41" x14ac:dyDescent="0.35">
      <c r="A1251" s="52" t="str">
        <f>"B-" &amp; UPPER(TRIM(Table_Books[[#This Row],[Title]])) &amp; "|" &amp; UPPER(TRIM(Table_Books[[#This Row],[Author]]))</f>
        <v>B-SELECTED POEMS|ELIOT, T.S.</v>
      </c>
      <c r="B1251" s="28" t="str">
        <f>IF(COUNTIFS(Table_Books[Hash_ID],Table_Books[[#This Row],[Hash_ID]])&gt;1,"Y","N")</f>
        <v>N</v>
      </c>
      <c r="C1251" s="28" t="s">
        <v>5141</v>
      </c>
      <c r="D1251" s="28" t="s">
        <v>6192</v>
      </c>
      <c r="E1251" s="28"/>
      <c r="F1251" s="28"/>
      <c r="G1251" s="44"/>
      <c r="H1251" s="44"/>
      <c r="I1251" s="45"/>
      <c r="J1251" s="44"/>
      <c r="K1251" s="44"/>
      <c r="L1251" s="28"/>
      <c r="M1251" s="28"/>
      <c r="N1251" s="28"/>
      <c r="O1251" s="28"/>
      <c r="P1251" s="47"/>
      <c r="Q1251" s="47" t="s">
        <v>1860</v>
      </c>
      <c r="R1251" s="47"/>
      <c r="S1251" s="47"/>
      <c r="T1251" s="47" t="s">
        <v>1860</v>
      </c>
      <c r="U1251" s="47" t="s">
        <v>1860</v>
      </c>
      <c r="V1251" s="47"/>
      <c r="W1251" s="47"/>
      <c r="X1251" s="47"/>
      <c r="Y1251" s="47"/>
      <c r="Z1251" s="47"/>
      <c r="AA1251" s="47"/>
      <c r="AB1251" s="47"/>
      <c r="AC1251" s="28"/>
      <c r="AD1251" s="28"/>
      <c r="AE1251" s="44">
        <f>IFERROR(FLOOR(Table_Books[[#This Row],[Published_Date]],10), 0)</f>
        <v>0</v>
      </c>
      <c r="AF1251" s="28">
        <f>IFERROR(CEILING(VALUE(LEFT(Table_Books[[#This Row],[Published_Date]],FIND("-",Table_Books[[#This Row],[Published_Date]]&amp;"-")-1))/100, 1), 0)</f>
        <v>0</v>
      </c>
      <c r="AG1251" s="28"/>
      <c r="AH1251" s="28"/>
      <c r="AI1251" s="28"/>
      <c r="AJ1251" s="28"/>
      <c r="AK1251" s="28" t="str">
        <f>Table_Books[[#This Row],[Title]]&amp;"_"&amp;Table_Books[[#This Row],[Author]]</f>
        <v>Selected Poems_Eliot, T.S.</v>
      </c>
      <c r="AL1251" s="28" t="str">
        <f>Table_Books[[#This Row],[Author]]&amp;"_"&amp;Table_Books[[#This Row],[Title]]</f>
        <v>Eliot, T.S._Selected Poems</v>
      </c>
      <c r="AM1251" s="28" t="str">
        <f>Table_Books[[#This Row],[Title]]&amp;" by "&amp;Table_Books[[#This Row],[Author]]</f>
        <v>Selected Poems by Eliot, T.S.</v>
      </c>
      <c r="AN1251" s="28"/>
      <c r="AO1251" s="28"/>
    </row>
    <row r="1252" spans="1:41" x14ac:dyDescent="0.35">
      <c r="A1252" s="52" t="str">
        <f>"B-" &amp; UPPER(TRIM(Table_Books[[#This Row],[Title]])) &amp; "|" &amp; UPPER(TRIM(Table_Books[[#This Row],[Author]]))</f>
        <v>B-THE HOLLOW MEN / ASH WEDNESDAY|ELIOT, T.S.</v>
      </c>
      <c r="B1252" s="28" t="str">
        <f>IF(COUNTIFS(Table_Books[Hash_ID],Table_Books[[#This Row],[Hash_ID]])&gt;1,"Y","N")</f>
        <v>N</v>
      </c>
      <c r="C1252" s="28" t="s">
        <v>19643</v>
      </c>
      <c r="D1252" s="28" t="s">
        <v>6192</v>
      </c>
      <c r="E1252" s="28"/>
      <c r="F1252" s="28"/>
      <c r="G1252" s="44"/>
      <c r="H1252" s="44"/>
      <c r="I1252" s="45"/>
      <c r="J1252" s="44"/>
      <c r="K1252" s="44"/>
      <c r="L1252" s="28"/>
      <c r="M1252" s="28"/>
      <c r="N1252" s="28"/>
      <c r="O1252" s="28"/>
      <c r="P1252" s="47"/>
      <c r="Q1252" s="47" t="s">
        <v>1860</v>
      </c>
      <c r="R1252" s="47"/>
      <c r="S1252" s="47"/>
      <c r="T1252" s="47" t="s">
        <v>1860</v>
      </c>
      <c r="U1252" s="47" t="s">
        <v>1860</v>
      </c>
      <c r="V1252" s="47"/>
      <c r="W1252" s="47"/>
      <c r="X1252" s="47"/>
      <c r="Y1252" s="47"/>
      <c r="Z1252" s="47"/>
      <c r="AA1252" s="47"/>
      <c r="AB1252" s="47"/>
      <c r="AC1252" s="28"/>
      <c r="AD1252" s="28"/>
      <c r="AE1252" s="44">
        <f>IFERROR(FLOOR(Table_Books[[#This Row],[Published_Date]],10), 0)</f>
        <v>0</v>
      </c>
      <c r="AF1252" s="28">
        <f>IFERROR(CEILING(VALUE(LEFT(Table_Books[[#This Row],[Published_Date]],FIND("-",Table_Books[[#This Row],[Published_Date]]&amp;"-")-1))/100, 1), 0)</f>
        <v>0</v>
      </c>
      <c r="AG1252" s="28"/>
      <c r="AH1252" s="28" t="s">
        <v>21600</v>
      </c>
      <c r="AI1252" s="28"/>
      <c r="AJ1252" s="28"/>
      <c r="AK1252" s="28" t="str">
        <f>Table_Books[[#This Row],[Title]]&amp;"_"&amp;Table_Books[[#This Row],[Author]]</f>
        <v>The Hollow Men / Ash Wednesday_Eliot, T.S.</v>
      </c>
      <c r="AL1252" s="28" t="str">
        <f>Table_Books[[#This Row],[Author]]&amp;"_"&amp;Table_Books[[#This Row],[Title]]</f>
        <v>Eliot, T.S._The Hollow Men / Ash Wednesday</v>
      </c>
      <c r="AM1252" s="28" t="str">
        <f>Table_Books[[#This Row],[Title]]&amp;" by "&amp;Table_Books[[#This Row],[Author]]</f>
        <v>The Hollow Men / Ash Wednesday by Eliot, T.S.</v>
      </c>
      <c r="AN1252" s="28"/>
      <c r="AO1252" s="28"/>
    </row>
    <row r="1253" spans="1:41" x14ac:dyDescent="0.35">
      <c r="A1253" s="7" t="str">
        <f>"B-" &amp; UPPER(TRIM(Table_Books[[#This Row],[Title]])) &amp; "|" &amp; UPPER(TRIM(Table_Books[[#This Row],[Author]]))</f>
        <v>B-THE WASTE LAND|ELIOT, T.S.</v>
      </c>
      <c r="B1253" s="28" t="str">
        <f>IF(COUNTIFS(Table_Books[Hash_ID],Table_Books[[#This Row],[Hash_ID]])&gt;1,"Y","N")</f>
        <v>N</v>
      </c>
      <c r="C1253" s="2" t="s">
        <v>6193</v>
      </c>
      <c r="D1253" s="2" t="s">
        <v>6192</v>
      </c>
      <c r="G1253" s="12"/>
      <c r="H1253" s="12"/>
      <c r="I1253" s="8"/>
      <c r="J1253" s="12"/>
      <c r="K1253" s="12"/>
      <c r="O1253" s="33"/>
      <c r="P1253" s="10"/>
      <c r="Q1253" s="10" t="s">
        <v>1860</v>
      </c>
      <c r="R1253" s="10"/>
      <c r="S1253" s="10"/>
      <c r="T1253" s="10" t="s">
        <v>1860</v>
      </c>
      <c r="U1253" s="10" t="s">
        <v>1860</v>
      </c>
      <c r="V1253" s="10"/>
      <c r="W1253" s="10"/>
      <c r="X1253" s="10"/>
      <c r="Y1253" s="10"/>
      <c r="Z1253" s="10"/>
      <c r="AA1253" s="10"/>
      <c r="AB1253" s="10"/>
      <c r="AE1253" s="12">
        <f>IFERROR(FLOOR(Table_Books[[#This Row],[Published_Date]],10), 0)</f>
        <v>0</v>
      </c>
      <c r="AF1253" s="2">
        <f>IFERROR(CEILING(VALUE(LEFT(Table_Books[[#This Row],[Published_Date]],FIND("-",Table_Books[[#This Row],[Published_Date]]&amp;"-")-1))/100, 1), 0)</f>
        <v>0</v>
      </c>
      <c r="AH1253" s="2" t="s">
        <v>21600</v>
      </c>
      <c r="AK1253" s="2" t="str">
        <f>Table_Books[[#This Row],[Title]]&amp;"_"&amp;Table_Books[[#This Row],[Author]]</f>
        <v>The Waste Land_Eliot, T.S.</v>
      </c>
      <c r="AL1253" s="2" t="str">
        <f>Table_Books[[#This Row],[Author]]&amp;"_"&amp;Table_Books[[#This Row],[Title]]</f>
        <v>Eliot, T.S._The Waste Land</v>
      </c>
      <c r="AM1253" s="2" t="str">
        <f>Table_Books[[#This Row],[Title]]&amp;" by "&amp;Table_Books[[#This Row],[Author]]</f>
        <v>The Waste Land by Eliot, T.S.</v>
      </c>
    </row>
    <row r="1254" spans="1:41" x14ac:dyDescent="0.35">
      <c r="A1254" s="7" t="str">
        <f>"B-" &amp; UPPER(TRIM(Table_Books[[#This Row],[Title]])) &amp; "|" &amp; UPPER(TRIM(Table_Books[[#This Row],[Author]]))</f>
        <v>B-TRADITION AND THE INDIVIDUAL TALENT / SELECTED ESSAYS|ELIOT, T.S.</v>
      </c>
      <c r="B1254" s="35" t="str">
        <f>IF(COUNTIFS(Table_Books[Hash_ID],Table_Books[[#This Row],[Hash_ID]])&gt;1,"Y","N")</f>
        <v>N</v>
      </c>
      <c r="C1254" s="35" t="s">
        <v>19645</v>
      </c>
      <c r="D1254" s="35" t="s">
        <v>6192</v>
      </c>
      <c r="E1254" s="35"/>
      <c r="F1254" s="35"/>
      <c r="G1254" s="36"/>
      <c r="H1254" s="36"/>
      <c r="I1254" s="37"/>
      <c r="J1254" s="36"/>
      <c r="K1254" s="36"/>
      <c r="L1254" s="35"/>
      <c r="M1254" s="35"/>
      <c r="N1254" s="35"/>
      <c r="O1254" s="38"/>
      <c r="P1254" s="39"/>
      <c r="Q1254" s="10" t="s">
        <v>1860</v>
      </c>
      <c r="R1254" s="39"/>
      <c r="S1254" s="39"/>
      <c r="T1254" s="10" t="s">
        <v>1860</v>
      </c>
      <c r="U1254" s="10" t="s">
        <v>1860</v>
      </c>
      <c r="V1254" s="39"/>
      <c r="W1254" s="39"/>
      <c r="X1254" s="39"/>
      <c r="Y1254" s="39"/>
      <c r="Z1254" s="39"/>
      <c r="AA1254" s="39"/>
      <c r="AB1254" s="39"/>
      <c r="AC1254" s="35"/>
      <c r="AD1254" s="35"/>
      <c r="AE1254" s="36">
        <f>IFERROR(FLOOR(Table_Books[[#This Row],[Published_Date]],10), 0)</f>
        <v>0</v>
      </c>
      <c r="AF1254" s="35">
        <f>IFERROR(CEILING(VALUE(LEFT(Table_Books[[#This Row],[Published_Date]],FIND("-",Table_Books[[#This Row],[Published_Date]]&amp;"-")-1))/100, 1), 0)</f>
        <v>0</v>
      </c>
      <c r="AG1254" s="35"/>
      <c r="AH1254" s="35" t="s">
        <v>21600</v>
      </c>
      <c r="AI1254" s="35"/>
      <c r="AJ1254" s="35"/>
      <c r="AK1254" s="35" t="str">
        <f>Table_Books[[#This Row],[Title]]&amp;"_"&amp;Table_Books[[#This Row],[Author]]</f>
        <v>Tradition and the Individual Talent / Selected Essays_Eliot, T.S.</v>
      </c>
      <c r="AL1254" s="35" t="str">
        <f>Table_Books[[#This Row],[Author]]&amp;"_"&amp;Table_Books[[#This Row],[Title]]</f>
        <v>Eliot, T.S._Tradition and the Individual Talent / Selected Essays</v>
      </c>
      <c r="AM1254" s="35" t="str">
        <f>Table_Books[[#This Row],[Title]]&amp;" by "&amp;Table_Books[[#This Row],[Author]]</f>
        <v>Tradition and the Individual Talent / Selected Essays by Eliot, T.S.</v>
      </c>
      <c r="AN1254" s="35"/>
      <c r="AO1254" s="35"/>
    </row>
    <row r="1255" spans="1:41" x14ac:dyDescent="0.35">
      <c r="A1255" s="7" t="str">
        <f>"B-" &amp; UPPER(TRIM(Table_Books[[#This Row],[Title]])) &amp; "|" &amp; UPPER(TRIM(Table_Books[[#This Row],[Author]]))</f>
        <v>B-PENSEES METAFISIQUES|ELISABETH OF BOHEMIA</v>
      </c>
      <c r="B1255" s="35" t="str">
        <f>IF(COUNTIFS(Table_Books[Hash_ID],Table_Books[[#This Row],[Hash_ID]])&gt;1,"Y","N")</f>
        <v>N</v>
      </c>
      <c r="C1255" s="35" t="s">
        <v>19380</v>
      </c>
      <c r="D1255" s="48" t="s">
        <v>19381</v>
      </c>
      <c r="E1255" s="35"/>
      <c r="F1255" s="35"/>
      <c r="G1255" s="36"/>
      <c r="H1255" s="36"/>
      <c r="I1255" s="37"/>
      <c r="J1255" s="36"/>
      <c r="K1255" s="36"/>
      <c r="L1255" s="35"/>
      <c r="M1255" s="35"/>
      <c r="N1255" s="35"/>
      <c r="O1255" s="38"/>
      <c r="P1255" s="39"/>
      <c r="Q1255" s="10" t="s">
        <v>1860</v>
      </c>
      <c r="R1255" s="39"/>
      <c r="S1255" s="39"/>
      <c r="T1255" s="10" t="s">
        <v>1860</v>
      </c>
      <c r="U1255" s="10" t="s">
        <v>1860</v>
      </c>
      <c r="V1255" s="39"/>
      <c r="W1255" s="39"/>
      <c r="X1255" s="39"/>
      <c r="Y1255" s="39"/>
      <c r="Z1255" s="39"/>
      <c r="AA1255" s="39"/>
      <c r="AB1255" s="39"/>
      <c r="AC1255" s="35"/>
      <c r="AD1255" s="35"/>
      <c r="AE1255" s="36">
        <f>IFERROR(FLOOR(Table_Books[[#This Row],[Published_Date]],10), 0)</f>
        <v>0</v>
      </c>
      <c r="AF1255" s="35">
        <f>IFERROR(CEILING(VALUE(LEFT(Table_Books[[#This Row],[Published_Date]],FIND("-",Table_Books[[#This Row],[Published_Date]]&amp;"-")-1))/100, 1), 0)</f>
        <v>0</v>
      </c>
      <c r="AG1255" s="35"/>
      <c r="AH1255" s="35" t="s">
        <v>21590</v>
      </c>
      <c r="AI1255" s="35"/>
      <c r="AJ1255" s="35"/>
      <c r="AK1255" s="35" t="str">
        <f>Table_Books[[#This Row],[Title]]&amp;"_"&amp;Table_Books[[#This Row],[Author]]</f>
        <v>Pensees Metafisiques_Elisabeth of Bohemia</v>
      </c>
      <c r="AL1255" s="35" t="str">
        <f>Table_Books[[#This Row],[Author]]&amp;"_"&amp;Table_Books[[#This Row],[Title]]</f>
        <v>Elisabeth of Bohemia_Pensees Metafisiques</v>
      </c>
      <c r="AM1255" s="35" t="str">
        <f>Table_Books[[#This Row],[Title]]&amp;" by "&amp;Table_Books[[#This Row],[Author]]</f>
        <v>Pensees Metafisiques by Elisabeth of Bohemia</v>
      </c>
      <c r="AN1255" s="35"/>
      <c r="AO1255" s="35"/>
    </row>
    <row r="1256" spans="1:41" x14ac:dyDescent="0.35">
      <c r="A1256" s="7" t="str">
        <f>"B-" &amp; UPPER(TRIM(Table_Books[[#This Row],[Title]])) &amp; "|" &amp; UPPER(TRIM(Table_Books[[#This Row],[Author]]))</f>
        <v>B-FARABEUF|ELIZONDO, SALVADOR</v>
      </c>
      <c r="B1256" s="28" t="str">
        <f>IF(COUNTIFS(Table_Books[Hash_ID],Table_Books[[#This Row],[Hash_ID]])&gt;1,"Y","N")</f>
        <v>N</v>
      </c>
      <c r="C1256" s="2" t="s">
        <v>6603</v>
      </c>
      <c r="D1256" s="2" t="s">
        <v>6924</v>
      </c>
      <c r="G1256" s="12"/>
      <c r="H1256" s="12"/>
      <c r="I1256" s="8"/>
      <c r="J1256" s="12"/>
      <c r="K1256" s="12"/>
      <c r="O1256" s="33"/>
      <c r="P1256" s="10"/>
      <c r="Q1256" s="10" t="s">
        <v>1860</v>
      </c>
      <c r="R1256" s="10"/>
      <c r="S1256" s="10"/>
      <c r="T1256" s="10" t="s">
        <v>1860</v>
      </c>
      <c r="U1256" s="10" t="s">
        <v>1860</v>
      </c>
      <c r="V1256" s="10"/>
      <c r="W1256" s="10"/>
      <c r="X1256" s="10"/>
      <c r="Y1256" s="10"/>
      <c r="Z1256" s="10"/>
      <c r="AA1256" s="10"/>
      <c r="AB1256" s="10"/>
      <c r="AE1256" s="12">
        <f>IFERROR(FLOOR(Table_Books[[#This Row],[Published_Date]],10), 0)</f>
        <v>0</v>
      </c>
      <c r="AF1256" s="2">
        <f>IFERROR(CEILING(VALUE(LEFT(Table_Books[[#This Row],[Published_Date]],FIND("-",Table_Books[[#This Row],[Published_Date]]&amp;"-")-1))/100, 1), 0)</f>
        <v>0</v>
      </c>
      <c r="AK1256" s="2" t="str">
        <f>Table_Books[[#This Row],[Title]]&amp;"_"&amp;Table_Books[[#This Row],[Author]]</f>
        <v>Farabeuf_Elizondo, Salvador</v>
      </c>
      <c r="AL1256" s="2" t="str">
        <f>Table_Books[[#This Row],[Author]]&amp;"_"&amp;Table_Books[[#This Row],[Title]]</f>
        <v>Elizondo, Salvador_Farabeuf</v>
      </c>
      <c r="AM1256" s="2" t="str">
        <f>Table_Books[[#This Row],[Title]]&amp;" by "&amp;Table_Books[[#This Row],[Author]]</f>
        <v>Farabeuf by Elizondo, Salvador</v>
      </c>
    </row>
    <row r="1257" spans="1:41" x14ac:dyDescent="0.35">
      <c r="A1257" s="7" t="str">
        <f>"B-" &amp; UPPER(TRIM(Table_Books[[#This Row],[Title]])) &amp; "|" &amp; UPPER(TRIM(Table_Books[[#This Row],[Author]]))</f>
        <v>B-AMERICAN PSYCHO|ELLIS, BRET EASTON</v>
      </c>
      <c r="B1257" s="28" t="str">
        <f>IF(COUNTIFS(Table_Books[Hash_ID],Table_Books[[#This Row],[Hash_ID]])&gt;1,"Y","N")</f>
        <v>Y</v>
      </c>
      <c r="C1257" s="2" t="s">
        <v>6287</v>
      </c>
      <c r="D1257" s="2" t="s">
        <v>6894</v>
      </c>
      <c r="G1257" s="12"/>
      <c r="H1257" s="12"/>
      <c r="I1257" s="8"/>
      <c r="J1257" s="12"/>
      <c r="K1257" s="12"/>
      <c r="O1257" s="33">
        <v>3</v>
      </c>
      <c r="P1257" s="10"/>
      <c r="Q1257" s="10" t="s">
        <v>1860</v>
      </c>
      <c r="R1257" s="10"/>
      <c r="S1257" s="10"/>
      <c r="T1257" s="10" t="s">
        <v>1860</v>
      </c>
      <c r="U1257" s="10" t="s">
        <v>1860</v>
      </c>
      <c r="V1257" s="10"/>
      <c r="W1257" s="10"/>
      <c r="X1257" s="10"/>
      <c r="Y1257" s="10"/>
      <c r="Z1257" s="10"/>
      <c r="AA1257" s="10"/>
      <c r="AB1257" s="10"/>
      <c r="AE1257" s="12">
        <f>IFERROR(FLOOR(Table_Books[[#This Row],[Published_Date]],10), 0)</f>
        <v>0</v>
      </c>
      <c r="AF1257" s="2">
        <f>IFERROR(CEILING(VALUE(LEFT(Table_Books[[#This Row],[Published_Date]],FIND("-",Table_Books[[#This Row],[Published_Date]]&amp;"-")-1))/100, 1), 0)</f>
        <v>0</v>
      </c>
      <c r="AK1257" s="2" t="str">
        <f>Table_Books[[#This Row],[Title]]&amp;"_"&amp;Table_Books[[#This Row],[Author]]</f>
        <v>American Psycho_Ellis, Bret Easton</v>
      </c>
      <c r="AL1257" s="2" t="str">
        <f>Table_Books[[#This Row],[Author]]&amp;"_"&amp;Table_Books[[#This Row],[Title]]</f>
        <v>Ellis, Bret Easton_American Psycho</v>
      </c>
      <c r="AM1257" s="2" t="str">
        <f>Table_Books[[#This Row],[Title]]&amp;" by "&amp;Table_Books[[#This Row],[Author]]</f>
        <v>American Psycho by Ellis, Bret Easton</v>
      </c>
    </row>
    <row r="1258" spans="1:41" x14ac:dyDescent="0.35">
      <c r="A1258" s="7" t="str">
        <f>"B-" &amp; UPPER(TRIM(Table_Books[[#This Row],[Title]])) &amp; "|" &amp; UPPER(TRIM(Table_Books[[#This Row],[Author]]))</f>
        <v>B-AMERICAN PSYCHO|ELLIS, BRET EASTON</v>
      </c>
      <c r="B1258" s="35" t="str">
        <f>IF(COUNTIFS(Table_Books[Hash_ID],Table_Books[[#This Row],[Hash_ID]])&gt;1,"Y","N")</f>
        <v>Y</v>
      </c>
      <c r="C1258" s="35" t="s">
        <v>6287</v>
      </c>
      <c r="D1258" s="35" t="s">
        <v>6894</v>
      </c>
      <c r="E1258" s="35"/>
      <c r="F1258" s="35"/>
      <c r="G1258" s="36"/>
      <c r="H1258" s="36"/>
      <c r="I1258" s="37"/>
      <c r="J1258" s="36"/>
      <c r="K1258" s="36"/>
      <c r="L1258" s="35"/>
      <c r="M1258" s="35"/>
      <c r="N1258" s="35"/>
      <c r="O1258" s="38"/>
      <c r="P1258" s="39"/>
      <c r="Q1258" s="10" t="s">
        <v>1860</v>
      </c>
      <c r="R1258" s="39"/>
      <c r="S1258" s="39"/>
      <c r="T1258" s="10" t="s">
        <v>1860</v>
      </c>
      <c r="U1258" s="10" t="s">
        <v>1860</v>
      </c>
      <c r="V1258" s="39"/>
      <c r="W1258" s="39"/>
      <c r="X1258" s="39"/>
      <c r="Y1258" s="39"/>
      <c r="Z1258" s="39"/>
      <c r="AA1258" s="39"/>
      <c r="AB1258" s="39"/>
      <c r="AC1258" s="35"/>
      <c r="AD1258" s="35"/>
      <c r="AE1258" s="36">
        <f>IFERROR(FLOOR(Table_Books[[#This Row],[Published_Date]],10), 0)</f>
        <v>0</v>
      </c>
      <c r="AF1258" s="35">
        <f>IFERROR(CEILING(VALUE(LEFT(Table_Books[[#This Row],[Published_Date]],FIND("-",Table_Books[[#This Row],[Published_Date]]&amp;"-")-1))/100, 1), 0)</f>
        <v>0</v>
      </c>
      <c r="AG1258" s="35"/>
      <c r="AH1258" s="35" t="s">
        <v>21572</v>
      </c>
      <c r="AI1258" s="35"/>
      <c r="AJ1258" s="35" t="s">
        <v>20298</v>
      </c>
      <c r="AK1258" s="35" t="str">
        <f>Table_Books[[#This Row],[Title]]&amp;"_"&amp;Table_Books[[#This Row],[Author]]</f>
        <v>American Psycho_Ellis, Bret Easton</v>
      </c>
      <c r="AL1258" s="35" t="str">
        <f>Table_Books[[#This Row],[Author]]&amp;"_"&amp;Table_Books[[#This Row],[Title]]</f>
        <v>Ellis, Bret Easton_American Psycho</v>
      </c>
      <c r="AM1258" s="35" t="str">
        <f>Table_Books[[#This Row],[Title]]&amp;" by "&amp;Table_Books[[#This Row],[Author]]</f>
        <v>American Psycho by Ellis, Bret Easton</v>
      </c>
      <c r="AN1258" s="35"/>
      <c r="AO1258" s="35"/>
    </row>
    <row r="1259" spans="1:41" ht="29" x14ac:dyDescent="0.35">
      <c r="A1259" s="7" t="str">
        <f>"B-" &amp; UPPER(TRIM(Table_Books[[#This Row],[Title]])) &amp; "|" &amp; UPPER(TRIM(Table_Books[[#This Row],[Author]]))</f>
        <v>B-AMERICAN PSYCHO|ELLIS, BRET EASTON</v>
      </c>
      <c r="B1259" s="35" t="str">
        <f>IF(COUNTIFS(Table_Books[Hash_ID],Table_Books[[#This Row],[Hash_ID]])&gt;1,"Y","N")</f>
        <v>Y</v>
      </c>
      <c r="C1259" s="35" t="s">
        <v>6287</v>
      </c>
      <c r="D1259" s="35" t="s">
        <v>6894</v>
      </c>
      <c r="E1259" s="35"/>
      <c r="F1259" s="35"/>
      <c r="G1259" s="36"/>
      <c r="H1259" s="36"/>
      <c r="I1259" s="37"/>
      <c r="J1259" s="36"/>
      <c r="K1259" s="36"/>
      <c r="L1259" s="35"/>
      <c r="M1259" s="35"/>
      <c r="N1259" s="35"/>
      <c r="O1259" s="38"/>
      <c r="P1259" s="39"/>
      <c r="Q1259" s="10" t="s">
        <v>1860</v>
      </c>
      <c r="R1259" s="39"/>
      <c r="S1259" s="39"/>
      <c r="T1259" s="10" t="s">
        <v>1860</v>
      </c>
      <c r="U1259" s="10" t="s">
        <v>1860</v>
      </c>
      <c r="V1259" s="39"/>
      <c r="W1259" s="39"/>
      <c r="X1259" s="39"/>
      <c r="Y1259" s="39"/>
      <c r="Z1259" s="39"/>
      <c r="AA1259" s="39"/>
      <c r="AB1259" s="39"/>
      <c r="AC1259" s="35"/>
      <c r="AD1259" s="35"/>
      <c r="AE1259" s="36">
        <f>IFERROR(FLOOR(Table_Books[[#This Row],[Published_Date]],10), 0)</f>
        <v>0</v>
      </c>
      <c r="AF1259" s="35">
        <f>IFERROR(CEILING(VALUE(LEFT(Table_Books[[#This Row],[Published_Date]],FIND("-",Table_Books[[#This Row],[Published_Date]]&amp;"-")-1))/100, 1), 0)</f>
        <v>0</v>
      </c>
      <c r="AG1259" s="35"/>
      <c r="AH1259" s="35" t="s">
        <v>21576</v>
      </c>
      <c r="AI1259" s="35"/>
      <c r="AJ1259" s="35" t="s">
        <v>20414</v>
      </c>
      <c r="AK1259" s="35" t="str">
        <f>Table_Books[[#This Row],[Title]]&amp;"_"&amp;Table_Books[[#This Row],[Author]]</f>
        <v>American Psycho_Ellis, Bret Easton</v>
      </c>
      <c r="AL1259" s="35" t="str">
        <f>Table_Books[[#This Row],[Author]]&amp;"_"&amp;Table_Books[[#This Row],[Title]]</f>
        <v>Ellis, Bret Easton_American Psycho</v>
      </c>
      <c r="AM1259" s="35" t="str">
        <f>Table_Books[[#This Row],[Title]]&amp;" by "&amp;Table_Books[[#This Row],[Author]]</f>
        <v>American Psycho by Ellis, Bret Easton</v>
      </c>
      <c r="AN1259" s="35"/>
      <c r="AO1259" s="35"/>
    </row>
    <row r="1260" spans="1:41" x14ac:dyDescent="0.35">
      <c r="A1260" s="7" t="str">
        <f>"B-" &amp; UPPER(TRIM(Table_Books[[#This Row],[Title]])) &amp; "|" &amp; UPPER(TRIM(Table_Books[[#This Row],[Author]]))</f>
        <v>B-LESS THAN ZERO|ELLIS, BRET EASTON</v>
      </c>
      <c r="B1260" s="28" t="str">
        <f>IF(COUNTIFS(Table_Books[Hash_ID],Table_Books[[#This Row],[Hash_ID]])&gt;1,"Y","N")</f>
        <v>N</v>
      </c>
      <c r="C1260" s="2" t="s">
        <v>7002</v>
      </c>
      <c r="D1260" s="2" t="s">
        <v>6894</v>
      </c>
      <c r="G1260" s="12"/>
      <c r="H1260" s="12"/>
      <c r="I1260" s="8"/>
      <c r="J1260" s="12"/>
      <c r="K1260" s="12"/>
      <c r="O1260" s="33"/>
      <c r="P1260" s="10"/>
      <c r="Q1260" s="10" t="s">
        <v>1860</v>
      </c>
      <c r="R1260" s="10"/>
      <c r="S1260" s="10"/>
      <c r="T1260" s="10" t="s">
        <v>1860</v>
      </c>
      <c r="U1260" s="10" t="s">
        <v>1860</v>
      </c>
      <c r="V1260" s="10"/>
      <c r="W1260" s="10"/>
      <c r="X1260" s="10"/>
      <c r="Y1260" s="10"/>
      <c r="Z1260" s="10"/>
      <c r="AA1260" s="10"/>
      <c r="AB1260" s="10"/>
      <c r="AE1260" s="12">
        <f>IFERROR(FLOOR(Table_Books[[#This Row],[Published_Date]],10), 0)</f>
        <v>0</v>
      </c>
      <c r="AF1260" s="2">
        <f>IFERROR(CEILING(VALUE(LEFT(Table_Books[[#This Row],[Published_Date]],FIND("-",Table_Books[[#This Row],[Published_Date]]&amp;"-")-1))/100, 1), 0)</f>
        <v>0</v>
      </c>
      <c r="AK1260" s="2" t="str">
        <f>Table_Books[[#This Row],[Title]]&amp;"_"&amp;Table_Books[[#This Row],[Author]]</f>
        <v>Less Than Zero_Ellis, Bret Easton</v>
      </c>
      <c r="AL1260" s="2" t="str">
        <f>Table_Books[[#This Row],[Author]]&amp;"_"&amp;Table_Books[[#This Row],[Title]]</f>
        <v>Ellis, Bret Easton_Less Than Zero</v>
      </c>
      <c r="AM1260" s="2" t="str">
        <f>Table_Books[[#This Row],[Title]]&amp;" by "&amp;Table_Books[[#This Row],[Author]]</f>
        <v>Less Than Zero by Ellis, Bret Easton</v>
      </c>
    </row>
    <row r="1261" spans="1:41" x14ac:dyDescent="0.35">
      <c r="A1261" s="7" t="str">
        <f>"B-" &amp; UPPER(TRIM(Table_Books[[#This Row],[Title]])) &amp; "|" &amp; UPPER(TRIM(Table_Books[[#This Row],[Author]]))</f>
        <v>B-THE RULES OF ATTRACTION|ELLIS, BRET EASTON</v>
      </c>
      <c r="B1261" s="28" t="str">
        <f>IF(COUNTIFS(Table_Books[Hash_ID],Table_Books[[#This Row],[Hash_ID]])&gt;1,"Y","N")</f>
        <v>N</v>
      </c>
      <c r="C1261" s="2" t="s">
        <v>7003</v>
      </c>
      <c r="D1261" s="2" t="s">
        <v>6894</v>
      </c>
      <c r="G1261" s="12"/>
      <c r="H1261" s="12"/>
      <c r="I1261" s="8"/>
      <c r="J1261" s="12"/>
      <c r="K1261" s="12"/>
      <c r="O1261" s="33"/>
      <c r="P1261" s="10"/>
      <c r="Q1261" s="10" t="s">
        <v>1860</v>
      </c>
      <c r="R1261" s="10"/>
      <c r="S1261" s="10"/>
      <c r="T1261" s="10" t="s">
        <v>1860</v>
      </c>
      <c r="U1261" s="10" t="s">
        <v>1860</v>
      </c>
      <c r="V1261" s="10"/>
      <c r="W1261" s="10"/>
      <c r="X1261" s="10"/>
      <c r="Y1261" s="10"/>
      <c r="Z1261" s="10"/>
      <c r="AA1261" s="10"/>
      <c r="AB1261" s="10"/>
      <c r="AE1261" s="12">
        <f>IFERROR(FLOOR(Table_Books[[#This Row],[Published_Date]],10), 0)</f>
        <v>0</v>
      </c>
      <c r="AF1261" s="2">
        <f>IFERROR(CEILING(VALUE(LEFT(Table_Books[[#This Row],[Published_Date]],FIND("-",Table_Books[[#This Row],[Published_Date]]&amp;"-")-1))/100, 1), 0)</f>
        <v>0</v>
      </c>
      <c r="AK1261" s="2" t="str">
        <f>Table_Books[[#This Row],[Title]]&amp;"_"&amp;Table_Books[[#This Row],[Author]]</f>
        <v>The Rules of Attraction_Ellis, Bret Easton</v>
      </c>
      <c r="AL1261" s="2" t="str">
        <f>Table_Books[[#This Row],[Author]]&amp;"_"&amp;Table_Books[[#This Row],[Title]]</f>
        <v>Ellis, Bret Easton_The Rules of Attraction</v>
      </c>
      <c r="AM1261" s="2" t="str">
        <f>Table_Books[[#This Row],[Title]]&amp;" by "&amp;Table_Books[[#This Row],[Author]]</f>
        <v>The Rules of Attraction by Ellis, Bret Easton</v>
      </c>
    </row>
    <row r="1262" spans="1:41" x14ac:dyDescent="0.35">
      <c r="A1262" s="7" t="str">
        <f>"B-" &amp; UPPER(TRIM(Table_Books[[#This Row],[Title]])) &amp; "|" &amp; UPPER(TRIM(Table_Books[[#This Row],[Author]]))</f>
        <v>B-THE SHARDS|ELLIS, BRET EASTON</v>
      </c>
      <c r="B1262" s="28" t="str">
        <f>IF(COUNTIFS(Table_Books[Hash_ID],Table_Books[[#This Row],[Hash_ID]])&gt;1,"Y","N")</f>
        <v>N</v>
      </c>
      <c r="C1262" s="2" t="s">
        <v>7004</v>
      </c>
      <c r="D1262" s="2" t="s">
        <v>6894</v>
      </c>
      <c r="G1262" s="12"/>
      <c r="H1262" s="12"/>
      <c r="I1262" s="8"/>
      <c r="J1262" s="12"/>
      <c r="K1262" s="12"/>
      <c r="O1262" s="33"/>
      <c r="P1262" s="10"/>
      <c r="Q1262" s="10" t="s">
        <v>1860</v>
      </c>
      <c r="R1262" s="10"/>
      <c r="S1262" s="10"/>
      <c r="T1262" s="10" t="s">
        <v>1860</v>
      </c>
      <c r="U1262" s="10" t="s">
        <v>1860</v>
      </c>
      <c r="V1262" s="10"/>
      <c r="W1262" s="10"/>
      <c r="X1262" s="10"/>
      <c r="Y1262" s="10"/>
      <c r="Z1262" s="10"/>
      <c r="AA1262" s="10"/>
      <c r="AB1262" s="10"/>
      <c r="AE1262" s="12">
        <f>IFERROR(FLOOR(Table_Books[[#This Row],[Published_Date]],10), 0)</f>
        <v>0</v>
      </c>
      <c r="AF1262" s="2">
        <f>IFERROR(CEILING(VALUE(LEFT(Table_Books[[#This Row],[Published_Date]],FIND("-",Table_Books[[#This Row],[Published_Date]]&amp;"-")-1))/100, 1), 0)</f>
        <v>0</v>
      </c>
      <c r="AK1262" s="2" t="str">
        <f>Table_Books[[#This Row],[Title]]&amp;"_"&amp;Table_Books[[#This Row],[Author]]</f>
        <v>The Shards_Ellis, Bret Easton</v>
      </c>
      <c r="AL1262" s="2" t="str">
        <f>Table_Books[[#This Row],[Author]]&amp;"_"&amp;Table_Books[[#This Row],[Title]]</f>
        <v>Ellis, Bret Easton_The Shards</v>
      </c>
      <c r="AM1262" s="2" t="str">
        <f>Table_Books[[#This Row],[Title]]&amp;" by "&amp;Table_Books[[#This Row],[Author]]</f>
        <v>The Shards by Ellis, Bret Easton</v>
      </c>
    </row>
    <row r="1263" spans="1:41" x14ac:dyDescent="0.35">
      <c r="A1263" s="7" t="str">
        <f>"B-" &amp; UPPER(TRIM(Table_Books[[#This Row],[Title]])) &amp; "|" &amp; UPPER(TRIM(Table_Books[[#This Row],[Author]]))</f>
        <v>B-I HAVE NO MOUTH &amp; I MUST SCREAM|ELLISON, HARLAN</v>
      </c>
      <c r="B1263" s="28" t="str">
        <f>IF(COUNTIFS(Table_Books[Hash_ID],Table_Books[[#This Row],[Hash_ID]])&gt;1,"Y","N")</f>
        <v>N</v>
      </c>
      <c r="C1263" s="2" t="s">
        <v>6931</v>
      </c>
      <c r="D1263" s="2" t="s">
        <v>8398</v>
      </c>
      <c r="G1263" s="12"/>
      <c r="H1263" s="12"/>
      <c r="I1263" s="8"/>
      <c r="J1263" s="12"/>
      <c r="K1263" s="12"/>
      <c r="O1263" s="33"/>
      <c r="P1263" s="10"/>
      <c r="Q1263" s="10" t="s">
        <v>1860</v>
      </c>
      <c r="R1263" s="10"/>
      <c r="S1263" s="10"/>
      <c r="T1263" s="10" t="s">
        <v>1860</v>
      </c>
      <c r="U1263" s="10" t="s">
        <v>1860</v>
      </c>
      <c r="V1263" s="10"/>
      <c r="W1263" s="10"/>
      <c r="X1263" s="10"/>
      <c r="Y1263" s="10"/>
      <c r="Z1263" s="10"/>
      <c r="AA1263" s="10"/>
      <c r="AB1263" s="10"/>
      <c r="AE1263" s="12">
        <f>IFERROR(FLOOR(Table_Books[[#This Row],[Published_Date]],10), 0)</f>
        <v>0</v>
      </c>
      <c r="AF1263" s="2">
        <f>IFERROR(CEILING(VALUE(LEFT(Table_Books[[#This Row],[Published_Date]],FIND("-",Table_Books[[#This Row],[Published_Date]]&amp;"-")-1))/100, 1), 0)</f>
        <v>0</v>
      </c>
      <c r="AK1263" s="2" t="str">
        <f>Table_Books[[#This Row],[Title]]&amp;"_"&amp;Table_Books[[#This Row],[Author]]</f>
        <v>I Have No Mouth &amp; I Must Scream_Ellison, Harlan</v>
      </c>
      <c r="AL1263" s="2" t="str">
        <f>Table_Books[[#This Row],[Author]]&amp;"_"&amp;Table_Books[[#This Row],[Title]]</f>
        <v>Ellison, Harlan_I Have No Mouth &amp; I Must Scream</v>
      </c>
      <c r="AM1263" s="2" t="str">
        <f>Table_Books[[#This Row],[Title]]&amp;" by "&amp;Table_Books[[#This Row],[Author]]</f>
        <v>I Have No Mouth &amp; I Must Scream by Ellison, Harlan</v>
      </c>
    </row>
    <row r="1264" spans="1:41" x14ac:dyDescent="0.35">
      <c r="A1264" s="7" t="str">
        <f>"B-" &amp; UPPER(TRIM(Table_Books[[#This Row],[Title]])) &amp; "|" &amp; UPPER(TRIM(Table_Books[[#This Row],[Author]]))</f>
        <v>B-INVISIBLE MAN|ELLISON, RALPH</v>
      </c>
      <c r="B1264" s="35" t="str">
        <f>IF(COUNTIFS(Table_Books[Hash_ID],Table_Books[[#This Row],[Hash_ID]])&gt;1,"Y","N")</f>
        <v>N</v>
      </c>
      <c r="C1264" s="35" t="s">
        <v>19741</v>
      </c>
      <c r="D1264" s="48" t="s">
        <v>19742</v>
      </c>
      <c r="E1264" s="35"/>
      <c r="F1264" s="35"/>
      <c r="G1264" s="36"/>
      <c r="H1264" s="36"/>
      <c r="I1264" s="37"/>
      <c r="J1264" s="36"/>
      <c r="K1264" s="36"/>
      <c r="L1264" s="35"/>
      <c r="M1264" s="35"/>
      <c r="N1264" s="35"/>
      <c r="O1264" s="38"/>
      <c r="P1264" s="39"/>
      <c r="Q1264" s="10" t="s">
        <v>1860</v>
      </c>
      <c r="R1264" s="39"/>
      <c r="S1264" s="39"/>
      <c r="T1264" s="10" t="s">
        <v>1860</v>
      </c>
      <c r="U1264" s="10" t="s">
        <v>1860</v>
      </c>
      <c r="V1264" s="39"/>
      <c r="W1264" s="39"/>
      <c r="X1264" s="39"/>
      <c r="Y1264" s="39"/>
      <c r="Z1264" s="39"/>
      <c r="AA1264" s="39"/>
      <c r="AB1264" s="39"/>
      <c r="AC1264" s="35"/>
      <c r="AD1264" s="35"/>
      <c r="AE1264" s="36">
        <f>IFERROR(FLOOR(Table_Books[[#This Row],[Published_Date]],10), 0)</f>
        <v>0</v>
      </c>
      <c r="AF1264" s="35">
        <f>IFERROR(CEILING(VALUE(LEFT(Table_Books[[#This Row],[Published_Date]],FIND("-",Table_Books[[#This Row],[Published_Date]]&amp;"-")-1))/100, 1), 0)</f>
        <v>0</v>
      </c>
      <c r="AG1264" s="35"/>
      <c r="AH1264" s="35" t="s">
        <v>21602</v>
      </c>
      <c r="AI1264" s="35"/>
      <c r="AJ1264" s="35"/>
      <c r="AK1264" s="35" t="str">
        <f>Table_Books[[#This Row],[Title]]&amp;"_"&amp;Table_Books[[#This Row],[Author]]</f>
        <v>Invisible Man_Ellison, Ralph</v>
      </c>
      <c r="AL1264" s="35" t="str">
        <f>Table_Books[[#This Row],[Author]]&amp;"_"&amp;Table_Books[[#This Row],[Title]]</f>
        <v>Ellison, Ralph_Invisible Man</v>
      </c>
      <c r="AM1264" s="35" t="str">
        <f>Table_Books[[#This Row],[Title]]&amp;" by "&amp;Table_Books[[#This Row],[Author]]</f>
        <v>Invisible Man by Ellison, Ralph</v>
      </c>
      <c r="AN1264" s="35"/>
      <c r="AO1264" s="35"/>
    </row>
    <row r="1265" spans="1:41" x14ac:dyDescent="0.35">
      <c r="A1265" s="7" t="str">
        <f>"B-" &amp; UPPER(TRIM(Table_Books[[#This Row],[Title]])) &amp; "|" &amp; UPPER(TRIM(Table_Books[[#This Row],[Author]]))</f>
        <v>B-DUCKS, NEWBURYPORT|ELLMANN, LUCY</v>
      </c>
      <c r="B1265" s="35" t="str">
        <f>IF(COUNTIFS(Table_Books[Hash_ID],Table_Books[[#This Row],[Hash_ID]])&gt;1,"Y","N")</f>
        <v>Y</v>
      </c>
      <c r="C1265" s="35" t="s">
        <v>19847</v>
      </c>
      <c r="D1265" s="48" t="s">
        <v>19848</v>
      </c>
      <c r="E1265" s="35"/>
      <c r="F1265" s="35"/>
      <c r="G1265" s="36"/>
      <c r="H1265" s="36"/>
      <c r="I1265" s="37"/>
      <c r="J1265" s="36"/>
      <c r="K1265" s="36"/>
      <c r="L1265" s="35"/>
      <c r="M1265" s="35"/>
      <c r="N1265" s="35"/>
      <c r="O1265" s="38"/>
      <c r="P1265" s="39"/>
      <c r="Q1265" s="10" t="s">
        <v>1860</v>
      </c>
      <c r="R1265" s="39"/>
      <c r="S1265" s="39"/>
      <c r="T1265" s="10" t="s">
        <v>1860</v>
      </c>
      <c r="U1265" s="10" t="s">
        <v>1860</v>
      </c>
      <c r="V1265" s="39"/>
      <c r="W1265" s="39"/>
      <c r="X1265" s="39"/>
      <c r="Y1265" s="39"/>
      <c r="Z1265" s="39"/>
      <c r="AA1265" s="39"/>
      <c r="AB1265" s="39"/>
      <c r="AC1265" s="35"/>
      <c r="AD1265" s="35"/>
      <c r="AE1265" s="36">
        <f>IFERROR(FLOOR(Table_Books[[#This Row],[Published_Date]],10), 0)</f>
        <v>0</v>
      </c>
      <c r="AF1265" s="35">
        <f>IFERROR(CEILING(VALUE(LEFT(Table_Books[[#This Row],[Published_Date]],FIND("-",Table_Books[[#This Row],[Published_Date]]&amp;"-")-1))/100, 1), 0)</f>
        <v>0</v>
      </c>
      <c r="AG1265" s="35"/>
      <c r="AH1265" s="35" t="s">
        <v>21602</v>
      </c>
      <c r="AI1265" s="35"/>
      <c r="AJ1265" s="35"/>
      <c r="AK1265" s="35" t="str">
        <f>Table_Books[[#This Row],[Title]]&amp;"_"&amp;Table_Books[[#This Row],[Author]]</f>
        <v>Ducks, Newburyport_Ellmann, Lucy</v>
      </c>
      <c r="AL1265" s="35" t="str">
        <f>Table_Books[[#This Row],[Author]]&amp;"_"&amp;Table_Books[[#This Row],[Title]]</f>
        <v>Ellmann, Lucy_Ducks, Newburyport</v>
      </c>
      <c r="AM1265" s="35" t="str">
        <f>Table_Books[[#This Row],[Title]]&amp;" by "&amp;Table_Books[[#This Row],[Author]]</f>
        <v>Ducks, Newburyport by Ellmann, Lucy</v>
      </c>
      <c r="AN1265" s="35"/>
      <c r="AO1265" s="35"/>
    </row>
    <row r="1266" spans="1:41" x14ac:dyDescent="0.35">
      <c r="A1266" s="7" t="str">
        <f>"B-" &amp; UPPER(TRIM(Table_Books[[#This Row],[Title]])) &amp; "|" &amp; UPPER(TRIM(Table_Books[[#This Row],[Author]]))</f>
        <v>B-DUCKS, NEWBURYPORT|ELLMANN, LUCY</v>
      </c>
      <c r="B1266" s="35" t="str">
        <f>IF(COUNTIFS(Table_Books[Hash_ID],Table_Books[[#This Row],[Hash_ID]])&gt;1,"Y","N")</f>
        <v>Y</v>
      </c>
      <c r="C1266" s="35" t="s">
        <v>19847</v>
      </c>
      <c r="D1266" s="48" t="s">
        <v>19848</v>
      </c>
      <c r="E1266" s="35"/>
      <c r="F1266" s="35"/>
      <c r="G1266" s="36"/>
      <c r="H1266" s="36"/>
      <c r="I1266" s="37"/>
      <c r="J1266" s="36"/>
      <c r="K1266" s="36"/>
      <c r="L1266" s="35"/>
      <c r="M1266" s="35"/>
      <c r="N1266" s="35"/>
      <c r="O1266" s="38"/>
      <c r="P1266" s="39"/>
      <c r="Q1266" s="10" t="s">
        <v>1860</v>
      </c>
      <c r="R1266" s="39"/>
      <c r="S1266" s="39"/>
      <c r="T1266" s="10" t="s">
        <v>1860</v>
      </c>
      <c r="U1266" s="10" t="s">
        <v>1860</v>
      </c>
      <c r="V1266" s="39"/>
      <c r="W1266" s="39"/>
      <c r="X1266" s="39"/>
      <c r="Y1266" s="39"/>
      <c r="Z1266" s="39"/>
      <c r="AA1266" s="39"/>
      <c r="AB1266" s="39"/>
      <c r="AC1266" s="35"/>
      <c r="AD1266" s="35"/>
      <c r="AE1266" s="36">
        <f>IFERROR(FLOOR(Table_Books[[#This Row],[Published_Date]],10), 0)</f>
        <v>0</v>
      </c>
      <c r="AF1266" s="35">
        <f>IFERROR(CEILING(VALUE(LEFT(Table_Books[[#This Row],[Published_Date]],FIND("-",Table_Books[[#This Row],[Published_Date]]&amp;"-")-1))/100, 1), 0)</f>
        <v>0</v>
      </c>
      <c r="AG1266" s="35"/>
      <c r="AH1266" s="35"/>
      <c r="AI1266" s="35"/>
      <c r="AJ1266" s="35"/>
      <c r="AK1266" s="35" t="str">
        <f>Table_Books[[#This Row],[Title]]&amp;"_"&amp;Table_Books[[#This Row],[Author]]</f>
        <v>Ducks, Newburyport_Ellmann, Lucy</v>
      </c>
      <c r="AL1266" s="35" t="str">
        <f>Table_Books[[#This Row],[Author]]&amp;"_"&amp;Table_Books[[#This Row],[Title]]</f>
        <v>Ellmann, Lucy_Ducks, Newburyport</v>
      </c>
      <c r="AM1266" s="35" t="str">
        <f>Table_Books[[#This Row],[Title]]&amp;" by "&amp;Table_Books[[#This Row],[Author]]</f>
        <v>Ducks, Newburyport by Ellmann, Lucy</v>
      </c>
      <c r="AN1266" s="35"/>
      <c r="AO1266" s="35"/>
    </row>
    <row r="1267" spans="1:41" x14ac:dyDescent="0.35">
      <c r="A1267" s="7" t="str">
        <f>"B-" &amp; UPPER(TRIM(Table_Books[[#This Row],[Title]])) &amp; "|" &amp; UPPER(TRIM(Table_Books[[#This Row],[Author]]))</f>
        <v>B-NATURE / SELF-RELIANCE / ESSAYS: FIRST &amp; SECOND SERIES|EMERSON, RALPH WALDO</v>
      </c>
      <c r="B1267" s="35" t="str">
        <f>IF(COUNTIFS(Table_Books[Hash_ID],Table_Books[[#This Row],[Hash_ID]])&gt;1,"Y","N")</f>
        <v>N</v>
      </c>
      <c r="C1267" s="35" t="s">
        <v>19577</v>
      </c>
      <c r="D1267" s="35" t="s">
        <v>6435</v>
      </c>
      <c r="E1267" s="35"/>
      <c r="F1267" s="35"/>
      <c r="G1267" s="36"/>
      <c r="H1267" s="36"/>
      <c r="I1267" s="37"/>
      <c r="J1267" s="36"/>
      <c r="K1267" s="36"/>
      <c r="L1267" s="35"/>
      <c r="M1267" s="35"/>
      <c r="N1267" s="35"/>
      <c r="O1267" s="38"/>
      <c r="P1267" s="39"/>
      <c r="Q1267" s="10" t="s">
        <v>1860</v>
      </c>
      <c r="R1267" s="39"/>
      <c r="S1267" s="39"/>
      <c r="T1267" s="10" t="s">
        <v>1860</v>
      </c>
      <c r="U1267" s="10" t="s">
        <v>1860</v>
      </c>
      <c r="V1267" s="39"/>
      <c r="W1267" s="39"/>
      <c r="X1267" s="39"/>
      <c r="Y1267" s="39"/>
      <c r="Z1267" s="39"/>
      <c r="AA1267" s="39"/>
      <c r="AB1267" s="39"/>
      <c r="AC1267" s="35"/>
      <c r="AD1267" s="35"/>
      <c r="AE1267" s="36">
        <f>IFERROR(FLOOR(Table_Books[[#This Row],[Published_Date]],10), 0)</f>
        <v>0</v>
      </c>
      <c r="AF1267" s="35">
        <f>IFERROR(CEILING(VALUE(LEFT(Table_Books[[#This Row],[Published_Date]],FIND("-",Table_Books[[#This Row],[Published_Date]]&amp;"-")-1))/100, 1), 0)</f>
        <v>0</v>
      </c>
      <c r="AG1267" s="35"/>
      <c r="AH1267" s="35" t="s">
        <v>21597</v>
      </c>
      <c r="AI1267" s="35"/>
      <c r="AJ1267" s="35"/>
      <c r="AK1267" s="35" t="str">
        <f>Table_Books[[#This Row],[Title]]&amp;"_"&amp;Table_Books[[#This Row],[Author]]</f>
        <v>Nature / Self-Reliance / Essays: First &amp; Second Series_Emerson, Ralph Waldo</v>
      </c>
      <c r="AL1267" s="35" t="str">
        <f>Table_Books[[#This Row],[Author]]&amp;"_"&amp;Table_Books[[#This Row],[Title]]</f>
        <v>Emerson, Ralph Waldo_Nature / Self-Reliance / Essays: First &amp; Second Series</v>
      </c>
      <c r="AM1267" s="35" t="str">
        <f>Table_Books[[#This Row],[Title]]&amp;" by "&amp;Table_Books[[#This Row],[Author]]</f>
        <v>Nature / Self-Reliance / Essays: First &amp; Second Series by Emerson, Ralph Waldo</v>
      </c>
      <c r="AN1267" s="35"/>
      <c r="AO1267" s="35"/>
    </row>
    <row r="1268" spans="1:41" x14ac:dyDescent="0.35">
      <c r="A1268" s="7" t="str">
        <f>"B-" &amp; UPPER(TRIM(Table_Books[[#This Row],[Title]])) &amp; "|" &amp; UPPER(TRIM(Table_Books[[#This Row],[Author]]))</f>
        <v>B-SELECTED JOURNALS, 1841-1877|EMERSON, RALPH WALDO</v>
      </c>
      <c r="B1268" s="28" t="str">
        <f>IF(COUNTIFS(Table_Books[Hash_ID],Table_Books[[#This Row],[Hash_ID]])&gt;1,"Y","N")</f>
        <v>N</v>
      </c>
      <c r="C1268" s="2" t="s">
        <v>6434</v>
      </c>
      <c r="D1268" s="2" t="s">
        <v>6435</v>
      </c>
      <c r="G1268" s="12"/>
      <c r="H1268" s="12"/>
      <c r="I1268" s="8"/>
      <c r="J1268" s="12"/>
      <c r="K1268" s="12"/>
      <c r="O1268" s="33"/>
      <c r="P1268" s="10"/>
      <c r="Q1268" s="10" t="s">
        <v>1860</v>
      </c>
      <c r="R1268" s="10"/>
      <c r="S1268" s="10"/>
      <c r="T1268" s="10" t="s">
        <v>1860</v>
      </c>
      <c r="U1268" s="10" t="s">
        <v>1860</v>
      </c>
      <c r="V1268" s="10"/>
      <c r="W1268" s="10"/>
      <c r="X1268" s="10"/>
      <c r="Y1268" s="10"/>
      <c r="Z1268" s="10"/>
      <c r="AA1268" s="10"/>
      <c r="AB1268" s="10"/>
      <c r="AE1268" s="12">
        <f>IFERROR(FLOOR(Table_Books[[#This Row],[Published_Date]],10), 0)</f>
        <v>0</v>
      </c>
      <c r="AF1268" s="2">
        <f>IFERROR(CEILING(VALUE(LEFT(Table_Books[[#This Row],[Published_Date]],FIND("-",Table_Books[[#This Row],[Published_Date]]&amp;"-")-1))/100, 1), 0)</f>
        <v>0</v>
      </c>
      <c r="AK1268" s="2" t="str">
        <f>Table_Books[[#This Row],[Title]]&amp;"_"&amp;Table_Books[[#This Row],[Author]]</f>
        <v>Selected Journals, 1841-1877_Emerson, Ralph Waldo</v>
      </c>
      <c r="AL1268" s="2" t="str">
        <f>Table_Books[[#This Row],[Author]]&amp;"_"&amp;Table_Books[[#This Row],[Title]]</f>
        <v>Emerson, Ralph Waldo_Selected Journals, 1841-1877</v>
      </c>
      <c r="AM1268" s="2" t="str">
        <f>Table_Books[[#This Row],[Title]]&amp;" by "&amp;Table_Books[[#This Row],[Author]]</f>
        <v>Selected Journals, 1841-1877 by Emerson, Ralph Waldo</v>
      </c>
    </row>
    <row r="1269" spans="1:41" x14ac:dyDescent="0.35">
      <c r="A1269" s="7" t="str">
        <f>"B-" &amp; UPPER(TRIM(Table_Books[[#This Row],[Title]])) &amp; "|" &amp; UPPER(TRIM(Table_Books[[#This Row],[Author]]))</f>
        <v>B-THE ESSENTIAL WRITINGS OF RALPH WALDO EMERSON|EMERSON, RALPH WALDO</v>
      </c>
      <c r="B1269" s="28" t="str">
        <f>IF(COUNTIFS(Table_Books[Hash_ID],Table_Books[[#This Row],[Hash_ID]])&gt;1,"Y","N")</f>
        <v>N</v>
      </c>
      <c r="C1269" s="2" t="s">
        <v>6437</v>
      </c>
      <c r="D1269" s="2" t="s">
        <v>6435</v>
      </c>
      <c r="G1269" s="12"/>
      <c r="H1269" s="12"/>
      <c r="I1269" s="8"/>
      <c r="J1269" s="12"/>
      <c r="K1269" s="12"/>
      <c r="O1269" s="33"/>
      <c r="P1269" s="10"/>
      <c r="Q1269" s="10" t="s">
        <v>1860</v>
      </c>
      <c r="R1269" s="10"/>
      <c r="S1269" s="10"/>
      <c r="T1269" s="10" t="s">
        <v>1860</v>
      </c>
      <c r="U1269" s="10" t="s">
        <v>1860</v>
      </c>
      <c r="V1269" s="10"/>
      <c r="W1269" s="10"/>
      <c r="X1269" s="10"/>
      <c r="Y1269" s="10"/>
      <c r="Z1269" s="10"/>
      <c r="AA1269" s="10"/>
      <c r="AB1269" s="10"/>
      <c r="AE1269" s="12">
        <f>IFERROR(FLOOR(Table_Books[[#This Row],[Published_Date]],10), 0)</f>
        <v>0</v>
      </c>
      <c r="AF1269" s="2">
        <f>IFERROR(CEILING(VALUE(LEFT(Table_Books[[#This Row],[Published_Date]],FIND("-",Table_Books[[#This Row],[Published_Date]]&amp;"-")-1))/100, 1), 0)</f>
        <v>0</v>
      </c>
      <c r="AK1269" s="2" t="str">
        <f>Table_Books[[#This Row],[Title]]&amp;"_"&amp;Table_Books[[#This Row],[Author]]</f>
        <v>The Essential Writings of Ralph Waldo Emerson_Emerson, Ralph Waldo</v>
      </c>
      <c r="AL1269" s="2" t="str">
        <f>Table_Books[[#This Row],[Author]]&amp;"_"&amp;Table_Books[[#This Row],[Title]]</f>
        <v>Emerson, Ralph Waldo_The Essential Writings of Ralph Waldo Emerson</v>
      </c>
      <c r="AM1269" s="2" t="str">
        <f>Table_Books[[#This Row],[Title]]&amp;" by "&amp;Table_Books[[#This Row],[Author]]</f>
        <v>The Essential Writings of Ralph Waldo Emerson by Emerson, Ralph Waldo</v>
      </c>
    </row>
    <row r="1270" spans="1:41" x14ac:dyDescent="0.35">
      <c r="A1270" s="7" t="str">
        <f>"B-" &amp; UPPER(TRIM(Table_Books[[#This Row],[Title]])) &amp; "|" &amp; UPPER(TRIM(Table_Books[[#This Row],[Author]]))</f>
        <v>B-COMPASS|ÉNARD, MATHIAS</v>
      </c>
      <c r="B1270" s="35" t="str">
        <f>IF(COUNTIFS(Table_Books[Hash_ID],Table_Books[[#This Row],[Hash_ID]])&gt;1,"Y","N")</f>
        <v>N</v>
      </c>
      <c r="C1270" s="35" t="s">
        <v>20168</v>
      </c>
      <c r="D1270" s="35" t="s">
        <v>20167</v>
      </c>
      <c r="E1270" s="35"/>
      <c r="F1270" s="35"/>
      <c r="G1270" s="36"/>
      <c r="H1270" s="36"/>
      <c r="I1270" s="37"/>
      <c r="J1270" s="36"/>
      <c r="K1270" s="36"/>
      <c r="L1270" s="35"/>
      <c r="M1270" s="35"/>
      <c r="N1270" s="35"/>
      <c r="O1270" s="38"/>
      <c r="P1270" s="39"/>
      <c r="Q1270" s="10" t="s">
        <v>1860</v>
      </c>
      <c r="R1270" s="39"/>
      <c r="S1270" s="39"/>
      <c r="T1270" s="10" t="s">
        <v>1860</v>
      </c>
      <c r="U1270" s="10" t="s">
        <v>1860</v>
      </c>
      <c r="V1270" s="39"/>
      <c r="W1270" s="39"/>
      <c r="X1270" s="39"/>
      <c r="Y1270" s="39"/>
      <c r="Z1270" s="39"/>
      <c r="AA1270" s="39"/>
      <c r="AB1270" s="39"/>
      <c r="AC1270" s="35"/>
      <c r="AD1270" s="35"/>
      <c r="AE1270" s="36">
        <f>IFERROR(FLOOR(Table_Books[[#This Row],[Published_Date]],10), 0)</f>
        <v>0</v>
      </c>
      <c r="AF1270" s="35">
        <f>IFERROR(CEILING(VALUE(LEFT(Table_Books[[#This Row],[Published_Date]],FIND("-",Table_Books[[#This Row],[Published_Date]]&amp;"-")-1))/100, 1), 0)</f>
        <v>0</v>
      </c>
      <c r="AG1270" s="35"/>
      <c r="AH1270" s="35"/>
      <c r="AI1270" s="35"/>
      <c r="AJ1270" s="35"/>
      <c r="AK1270" s="35" t="str">
        <f>Table_Books[[#This Row],[Title]]&amp;"_"&amp;Table_Books[[#This Row],[Author]]</f>
        <v>Compass_Énard, Mathias</v>
      </c>
      <c r="AL1270" s="35" t="str">
        <f>Table_Books[[#This Row],[Author]]&amp;"_"&amp;Table_Books[[#This Row],[Title]]</f>
        <v>Énard, Mathias_Compass</v>
      </c>
      <c r="AM1270" s="35" t="str">
        <f>Table_Books[[#This Row],[Title]]&amp;" by "&amp;Table_Books[[#This Row],[Author]]</f>
        <v>Compass by Énard, Mathias</v>
      </c>
      <c r="AN1270" s="35"/>
      <c r="AO1270" s="35"/>
    </row>
    <row r="1271" spans="1:41" x14ac:dyDescent="0.35">
      <c r="A1271" s="7" t="str">
        <f>"B-" &amp; UPPER(TRIM(Table_Books[[#This Row],[Title]])) &amp; "|" &amp; UPPER(TRIM(Table_Books[[#This Row],[Author]]))</f>
        <v>B-ZONE|ENARD, MATHIAS</v>
      </c>
      <c r="B1271" s="28" t="str">
        <f>IF(COUNTIFS(Table_Books[Hash_ID],Table_Books[[#This Row],[Hash_ID]])&gt;1,"Y","N")</f>
        <v>N</v>
      </c>
      <c r="C1271" s="2" t="s">
        <v>16536</v>
      </c>
      <c r="D1271" s="2" t="s">
        <v>22709</v>
      </c>
      <c r="G1271" s="12"/>
      <c r="H1271" s="12"/>
      <c r="I1271" s="8"/>
      <c r="J1271" s="12"/>
      <c r="K1271" s="12"/>
      <c r="O1271" s="33">
        <v>5</v>
      </c>
      <c r="P1271" s="10"/>
      <c r="Q1271" s="10" t="s">
        <v>1860</v>
      </c>
      <c r="R1271" s="10"/>
      <c r="S1271" s="10"/>
      <c r="T1271" s="10" t="s">
        <v>1860</v>
      </c>
      <c r="U1271" s="10" t="s">
        <v>1860</v>
      </c>
      <c r="V1271" s="10"/>
      <c r="W1271" s="10"/>
      <c r="X1271" s="10"/>
      <c r="Y1271" s="10"/>
      <c r="Z1271" s="10"/>
      <c r="AA1271" s="10"/>
      <c r="AB1271" s="10"/>
      <c r="AE1271" s="12">
        <f>IFERROR(FLOOR(Table_Books[[#This Row],[Published_Date]],10), 0)</f>
        <v>0</v>
      </c>
      <c r="AF1271" s="2">
        <f>IFERROR(CEILING(VALUE(LEFT(Table_Books[[#This Row],[Published_Date]],FIND("-",Table_Books[[#This Row],[Published_Date]]&amp;"-")-1))/100, 1), 0)</f>
        <v>0</v>
      </c>
      <c r="AK1271" s="2" t="str">
        <f>Table_Books[[#This Row],[Title]]&amp;"_"&amp;Table_Books[[#This Row],[Author]]</f>
        <v>Zone_Enard, Mathias</v>
      </c>
      <c r="AL1271" s="2" t="str">
        <f>Table_Books[[#This Row],[Author]]&amp;"_"&amp;Table_Books[[#This Row],[Title]]</f>
        <v>Enard, Mathias_Zone</v>
      </c>
      <c r="AM1271" s="2" t="str">
        <f>Table_Books[[#This Row],[Title]]&amp;" by "&amp;Table_Books[[#This Row],[Author]]</f>
        <v>Zone by Enard, Mathias</v>
      </c>
    </row>
    <row r="1272" spans="1:41" x14ac:dyDescent="0.35">
      <c r="A1272" s="7" t="str">
        <f>"B-" &amp; UPPER(TRIM(Table_Books[[#This Row],[Title]])) &amp; "|" &amp; UPPER(TRIM(Table_Books[[#This Row],[Author]]))</f>
        <v>B-ZONE|ÉNARD, MATHIAS</v>
      </c>
      <c r="B1272" s="28" t="str">
        <f>IF(COUNTIFS(Table_Books[Hash_ID],Table_Books[[#This Row],[Hash_ID]])&gt;1,"Y","N")</f>
        <v>Y</v>
      </c>
      <c r="C1272" s="2" t="s">
        <v>16536</v>
      </c>
      <c r="D1272" s="2" t="s">
        <v>20167</v>
      </c>
      <c r="G1272" s="12"/>
      <c r="H1272" s="12"/>
      <c r="I1272" s="8"/>
      <c r="J1272" s="12"/>
      <c r="K1272" s="12"/>
      <c r="O1272" s="33">
        <v>5</v>
      </c>
      <c r="P1272" s="10"/>
      <c r="Q1272" s="10" t="s">
        <v>1860</v>
      </c>
      <c r="R1272" s="10"/>
      <c r="S1272" s="10"/>
      <c r="T1272" s="10" t="s">
        <v>1860</v>
      </c>
      <c r="U1272" s="10" t="s">
        <v>1860</v>
      </c>
      <c r="V1272" s="10" t="s">
        <v>1824</v>
      </c>
      <c r="W1272" s="10"/>
      <c r="X1272" s="10"/>
      <c r="Y1272" s="10"/>
      <c r="Z1272" s="10"/>
      <c r="AA1272" s="10"/>
      <c r="AB1272" s="10"/>
      <c r="AE1272" s="12">
        <f>IFERROR(FLOOR(Table_Books[[#This Row],[Published_Date]],10), 0)</f>
        <v>0</v>
      </c>
      <c r="AF1272" s="2">
        <f>IFERROR(CEILING(VALUE(LEFT(Table_Books[[#This Row],[Published_Date]],FIND("-",Table_Books[[#This Row],[Published_Date]]&amp;"-")-1))/100, 1), 0)</f>
        <v>0</v>
      </c>
      <c r="AK1272" s="2" t="str">
        <f>Table_Books[[#This Row],[Title]]&amp;"_"&amp;Table_Books[[#This Row],[Author]]</f>
        <v>Zone_Énard, Mathias</v>
      </c>
      <c r="AL1272" s="2" t="str">
        <f>Table_Books[[#This Row],[Author]]&amp;"_"&amp;Table_Books[[#This Row],[Title]]</f>
        <v>Énard, Mathias_Zone</v>
      </c>
      <c r="AM1272" s="2" t="str">
        <f>Table_Books[[#This Row],[Title]]&amp;" by "&amp;Table_Books[[#This Row],[Author]]</f>
        <v>Zone by Énard, Mathias</v>
      </c>
    </row>
    <row r="1273" spans="1:41" x14ac:dyDescent="0.35">
      <c r="A1273" s="7" t="str">
        <f>"B-" &amp; UPPER(TRIM(Table_Books[[#This Row],[Title]])) &amp; "|" &amp; UPPER(TRIM(Table_Books[[#This Row],[Author]]))</f>
        <v>B-ZONE|ÉNARD, MATHIAS</v>
      </c>
      <c r="B1273" s="35" t="str">
        <f>IF(COUNTIFS(Table_Books[Hash_ID],Table_Books[[#This Row],[Hash_ID]])&gt;1,"Y","N")</f>
        <v>Y</v>
      </c>
      <c r="C1273" s="35" t="s">
        <v>16536</v>
      </c>
      <c r="D1273" s="35" t="s">
        <v>20167</v>
      </c>
      <c r="E1273" s="35"/>
      <c r="F1273" s="35"/>
      <c r="G1273" s="36"/>
      <c r="H1273" s="36"/>
      <c r="I1273" s="37"/>
      <c r="J1273" s="36"/>
      <c r="K1273" s="36"/>
      <c r="L1273" s="35"/>
      <c r="M1273" s="35"/>
      <c r="N1273" s="35"/>
      <c r="O1273" s="38"/>
      <c r="P1273" s="39"/>
      <c r="Q1273" s="10" t="s">
        <v>1860</v>
      </c>
      <c r="R1273" s="39"/>
      <c r="S1273" s="39"/>
      <c r="T1273" s="10" t="s">
        <v>1860</v>
      </c>
      <c r="U1273" s="10" t="s">
        <v>1860</v>
      </c>
      <c r="V1273" s="39"/>
      <c r="W1273" s="39"/>
      <c r="X1273" s="39"/>
      <c r="Y1273" s="39"/>
      <c r="Z1273" s="39"/>
      <c r="AA1273" s="39"/>
      <c r="AB1273" s="39"/>
      <c r="AC1273" s="35"/>
      <c r="AD1273" s="35"/>
      <c r="AE1273" s="36">
        <f>IFERROR(FLOOR(Table_Books[[#This Row],[Published_Date]],10), 0)</f>
        <v>0</v>
      </c>
      <c r="AF1273" s="35">
        <f>IFERROR(CEILING(VALUE(LEFT(Table_Books[[#This Row],[Published_Date]],FIND("-",Table_Books[[#This Row],[Published_Date]]&amp;"-")-1))/100, 1), 0)</f>
        <v>0</v>
      </c>
      <c r="AG1273" s="35"/>
      <c r="AH1273" s="35"/>
      <c r="AI1273" s="35"/>
      <c r="AJ1273" s="35"/>
      <c r="AK1273" s="35" t="str">
        <f>Table_Books[[#This Row],[Title]]&amp;"_"&amp;Table_Books[[#This Row],[Author]]</f>
        <v>Zone_Énard, Mathias</v>
      </c>
      <c r="AL1273" s="35" t="str">
        <f>Table_Books[[#This Row],[Author]]&amp;"_"&amp;Table_Books[[#This Row],[Title]]</f>
        <v>Énard, Mathias_Zone</v>
      </c>
      <c r="AM1273" s="35" t="str">
        <f>Table_Books[[#This Row],[Title]]&amp;" by "&amp;Table_Books[[#This Row],[Author]]</f>
        <v>Zone by Énard, Mathias</v>
      </c>
      <c r="AN1273" s="35"/>
      <c r="AO1273" s="35"/>
    </row>
    <row r="1274" spans="1:41" ht="43.5" x14ac:dyDescent="0.35">
      <c r="A1274" s="7" t="str">
        <f>"B-" &amp; UPPER(TRIM(Table_Books[[#This Row],[Title]])) &amp; "|" &amp; UPPER(TRIM(Table_Books[[#This Row],[Author]]))</f>
        <v>B-LUDWIG FEUERBACH AND THE END OF CLASSICAL GERMAN PHILOSOPHY|ENGELS, FRIEDRICH</v>
      </c>
      <c r="B1274" s="28" t="str">
        <f>IF(COUNTIFS(Table_Books[Hash_ID],Table_Books[[#This Row],[Hash_ID]])&gt;1,"Y","N")</f>
        <v>N</v>
      </c>
      <c r="C1274" s="2" t="s">
        <v>9087</v>
      </c>
      <c r="D1274" s="2" t="s">
        <v>10452</v>
      </c>
      <c r="G1274" s="12">
        <v>1886</v>
      </c>
      <c r="H1274" s="12"/>
      <c r="I1274" s="8"/>
      <c r="J1274" s="12" t="s">
        <v>10504</v>
      </c>
      <c r="K1274" s="12"/>
      <c r="O1274" s="33"/>
      <c r="P1274" s="10"/>
      <c r="Q1274" s="10" t="s">
        <v>1860</v>
      </c>
      <c r="R1274" s="10"/>
      <c r="S1274" s="10"/>
      <c r="T1274" s="10" t="s">
        <v>1860</v>
      </c>
      <c r="U1274" s="10" t="s">
        <v>1860</v>
      </c>
      <c r="V1274" s="10"/>
      <c r="W1274" s="10"/>
      <c r="X1274" s="10"/>
      <c r="Y1274" s="10"/>
      <c r="Z1274" s="10"/>
      <c r="AA1274" s="10"/>
      <c r="AB1274" s="10"/>
      <c r="AE1274" s="12">
        <f>IFERROR(FLOOR(Table_Books[[#This Row],[Published_Date]],10), 0)</f>
        <v>1880</v>
      </c>
      <c r="AF1274" s="2">
        <f>IFERROR(CEILING(VALUE(LEFT(Table_Books[[#This Row],[Published_Date]],FIND("-",Table_Books[[#This Row],[Published_Date]]&amp;"-")-1))/100, 1), 0)</f>
        <v>19</v>
      </c>
      <c r="AG1274" s="2" t="s">
        <v>10355</v>
      </c>
      <c r="AH1274" s="2" t="s">
        <v>4856</v>
      </c>
      <c r="AI1274" s="2" t="s">
        <v>10399</v>
      </c>
      <c r="AK1274" s="2" t="str">
        <f>Table_Books[[#This Row],[Title]]&amp;"_"&amp;Table_Books[[#This Row],[Author]]</f>
        <v>Ludwig Feuerbach and the End of Classical German Philosophy_Engels, Friedrich</v>
      </c>
      <c r="AL1274" s="2" t="str">
        <f>Table_Books[[#This Row],[Author]]&amp;"_"&amp;Table_Books[[#This Row],[Title]]</f>
        <v>Engels, Friedrich_Ludwig Feuerbach and the End of Classical German Philosophy</v>
      </c>
      <c r="AM1274" s="2" t="str">
        <f>Table_Books[[#This Row],[Title]]&amp;" by "&amp;Table_Books[[#This Row],[Author]]</f>
        <v>Ludwig Feuerbach and the End of Classical German Philosophy by Engels, Friedrich</v>
      </c>
    </row>
    <row r="1275" spans="1:41" ht="43.5" x14ac:dyDescent="0.35">
      <c r="A1275" s="7" t="str">
        <f>"B-" &amp; UPPER(TRIM(Table_Books[[#This Row],[Title]])) &amp; "|" &amp; UPPER(TRIM(Table_Books[[#This Row],[Author]]))</f>
        <v>B-THE ORIGIN OF THE FAMILY, PRIVATE PROPERTY AND THE STATE|ENGELS, FRIEDRICH</v>
      </c>
      <c r="B1275" s="28" t="str">
        <f>IF(COUNTIFS(Table_Books[Hash_ID],Table_Books[[#This Row],[Hash_ID]])&gt;1,"Y","N")</f>
        <v>N</v>
      </c>
      <c r="C1275" s="2" t="s">
        <v>9086</v>
      </c>
      <c r="D1275" s="2" t="s">
        <v>10452</v>
      </c>
      <c r="G1275" s="12">
        <v>1884</v>
      </c>
      <c r="H1275" s="12"/>
      <c r="I1275" s="8"/>
      <c r="J1275" s="12" t="s">
        <v>10503</v>
      </c>
      <c r="K1275" s="12"/>
      <c r="O1275" s="33"/>
      <c r="P1275" s="10"/>
      <c r="Q1275" s="10" t="s">
        <v>1860</v>
      </c>
      <c r="R1275" s="10"/>
      <c r="S1275" s="10"/>
      <c r="T1275" s="10" t="s">
        <v>1860</v>
      </c>
      <c r="U1275" s="10" t="s">
        <v>1860</v>
      </c>
      <c r="V1275" s="10"/>
      <c r="W1275" s="10"/>
      <c r="X1275" s="10"/>
      <c r="Y1275" s="10"/>
      <c r="Z1275" s="10"/>
      <c r="AA1275" s="10"/>
      <c r="AB1275" s="10"/>
      <c r="AE1275" s="12">
        <f>IFERROR(FLOOR(Table_Books[[#This Row],[Published_Date]],10), 0)</f>
        <v>1880</v>
      </c>
      <c r="AF1275" s="2">
        <f>IFERROR(CEILING(VALUE(LEFT(Table_Books[[#This Row],[Published_Date]],FIND("-",Table_Books[[#This Row],[Published_Date]]&amp;"-")-1))/100, 1), 0)</f>
        <v>19</v>
      </c>
      <c r="AG1275" s="2" t="s">
        <v>10525</v>
      </c>
      <c r="AH1275" s="2" t="s">
        <v>4856</v>
      </c>
      <c r="AI1275" s="2" t="s">
        <v>10399</v>
      </c>
      <c r="AK1275" s="2" t="str">
        <f>Table_Books[[#This Row],[Title]]&amp;"_"&amp;Table_Books[[#This Row],[Author]]</f>
        <v>The Origin of the Family, Private Property and the State_Engels, Friedrich</v>
      </c>
      <c r="AL1275" s="2" t="str">
        <f>Table_Books[[#This Row],[Author]]&amp;"_"&amp;Table_Books[[#This Row],[Title]]</f>
        <v>Engels, Friedrich_The Origin of the Family, Private Property and the State</v>
      </c>
      <c r="AM1275" s="2" t="str">
        <f>Table_Books[[#This Row],[Title]]&amp;" by "&amp;Table_Books[[#This Row],[Author]]</f>
        <v>The Origin of the Family, Private Property and the State by Engels, Friedrich</v>
      </c>
    </row>
    <row r="1276" spans="1:41" x14ac:dyDescent="0.35">
      <c r="A1276" s="7" t="str">
        <f>"B-" &amp; UPPER(TRIM(Table_Books[[#This Row],[Title]])) &amp; "|" &amp; UPPER(TRIM(Table_Books[[#This Row],[Author]]))</f>
        <v>B-NUESTRA PARTE DE NOCHE / OUR SHARE OF NIGHT|ENRIQUEZ, MARIANA</v>
      </c>
      <c r="B1276" s="28" t="str">
        <f>IF(COUNTIFS(Table_Books[Hash_ID],Table_Books[[#This Row],[Hash_ID]])&gt;1,"Y","N")</f>
        <v>N</v>
      </c>
      <c r="C1276" s="2" t="s">
        <v>20471</v>
      </c>
      <c r="D1276" s="2" t="s">
        <v>20472</v>
      </c>
      <c r="G1276" s="12"/>
      <c r="H1276" s="12"/>
      <c r="I1276" s="8"/>
      <c r="J1276" s="12"/>
      <c r="K1276" s="12"/>
      <c r="O1276" s="33"/>
      <c r="P1276" s="10"/>
      <c r="Q1276" s="10" t="s">
        <v>1860</v>
      </c>
      <c r="R1276" s="10"/>
      <c r="S1276" s="10"/>
      <c r="T1276" s="10" t="s">
        <v>1860</v>
      </c>
      <c r="U1276" s="10" t="s">
        <v>1860</v>
      </c>
      <c r="V1276" s="10"/>
      <c r="W1276" s="10"/>
      <c r="X1276" s="10"/>
      <c r="Y1276" s="10"/>
      <c r="Z1276" s="10"/>
      <c r="AA1276" s="10"/>
      <c r="AB1276" s="10"/>
      <c r="AE1276" s="12">
        <f>IFERROR(FLOOR(Table_Books[[#This Row],[Published_Date]],10), 0)</f>
        <v>0</v>
      </c>
      <c r="AF1276" s="2">
        <f>IFERROR(CEILING(VALUE(LEFT(Table_Books[[#This Row],[Published_Date]],FIND("-",Table_Books[[#This Row],[Published_Date]]&amp;"-")-1))/100, 1), 0)</f>
        <v>0</v>
      </c>
      <c r="AK1276" s="2" t="str">
        <f>Table_Books[[#This Row],[Title]]&amp;"_"&amp;Table_Books[[#This Row],[Author]]</f>
        <v>Nuestra Parte de Noche / Our Share of Night_Enriquez, Mariana</v>
      </c>
      <c r="AL1276" s="2" t="str">
        <f>Table_Books[[#This Row],[Author]]&amp;"_"&amp;Table_Books[[#This Row],[Title]]</f>
        <v>Enriquez, Mariana_Nuestra Parte de Noche / Our Share of Night</v>
      </c>
      <c r="AM1276" s="2" t="str">
        <f>Table_Books[[#This Row],[Title]]&amp;" by "&amp;Table_Books[[#This Row],[Author]]</f>
        <v>Nuestra Parte de Noche / Our Share of Night by Enriquez, Mariana</v>
      </c>
    </row>
    <row r="1277" spans="1:41" x14ac:dyDescent="0.35">
      <c r="A1277" s="7" t="str">
        <f>"B-" &amp; UPPER(TRIM(Table_Books[[#This Row],[Title]])) &amp; "|" &amp; UPPER(TRIM(Table_Books[[#This Row],[Author]]))</f>
        <v>B-OUR SHARE OF NIGHT|ENRÍQUEZ, MARIANA</v>
      </c>
      <c r="B1277" s="28" t="str">
        <f>IF(COUNTIFS(Table_Books[Hash_ID],Table_Books[[#This Row],[Hash_ID]])&gt;1,"Y","N")</f>
        <v>N</v>
      </c>
      <c r="C1277" s="24" t="s">
        <v>14649</v>
      </c>
      <c r="D1277" s="24" t="s">
        <v>5806</v>
      </c>
      <c r="G1277" s="12"/>
      <c r="H1277" s="12"/>
      <c r="I1277" s="8"/>
      <c r="J1277" s="12"/>
      <c r="K1277" s="12"/>
      <c r="O1277" s="33">
        <v>4</v>
      </c>
      <c r="P1277" s="10"/>
      <c r="Q1277" s="10" t="s">
        <v>1860</v>
      </c>
      <c r="R1277" s="10"/>
      <c r="S1277" s="10"/>
      <c r="T1277" s="10" t="s">
        <v>1860</v>
      </c>
      <c r="U1277" s="10" t="s">
        <v>1860</v>
      </c>
      <c r="V1277" s="10"/>
      <c r="W1277" s="10"/>
      <c r="X1277" s="10"/>
      <c r="Y1277" s="10"/>
      <c r="Z1277" s="10"/>
      <c r="AA1277" s="10"/>
      <c r="AB1277" s="10"/>
      <c r="AE1277" s="12">
        <f>IFERROR(FLOOR(Table_Books[[#This Row],[Published_Date]],10), 0)</f>
        <v>0</v>
      </c>
      <c r="AF1277" s="2">
        <f>IFERROR(CEILING(VALUE(LEFT(Table_Books[[#This Row],[Published_Date]],FIND("-",Table_Books[[#This Row],[Published_Date]]&amp;"-")-1))/100, 1), 0)</f>
        <v>0</v>
      </c>
      <c r="AK1277" s="24" t="str">
        <f>Table_Books[[#This Row],[Title]]&amp;"_"&amp;Table_Books[[#This Row],[Author]]</f>
        <v>Our Share of Night_Enríquez, Mariana</v>
      </c>
      <c r="AL1277" s="24" t="str">
        <f>Table_Books[[#This Row],[Author]]&amp;"_"&amp;Table_Books[[#This Row],[Title]]</f>
        <v>Enríquez, Mariana_Our Share of Night</v>
      </c>
      <c r="AM1277" s="24" t="str">
        <f>Table_Books[[#This Row],[Title]]&amp;" by "&amp;Table_Books[[#This Row],[Author]]</f>
        <v>Our Share of Night by Enríquez, Mariana</v>
      </c>
    </row>
    <row r="1278" spans="1:41" x14ac:dyDescent="0.35">
      <c r="A1278" s="52" t="str">
        <f>"B-" &amp; UPPER(TRIM(Table_Books[[#This Row],[Title]])) &amp; "|" &amp; UPPER(TRIM(Table_Books[[#This Row],[Author]]))</f>
        <v>B-THINGS WE LOST IN THE FIRE|ENRÍQUEZ, MARIANA</v>
      </c>
      <c r="B1278" s="28" t="str">
        <f>IF(COUNTIFS(Table_Books[Hash_ID],Table_Books[[#This Row],[Hash_ID]])&gt;1,"Y","N")</f>
        <v>N</v>
      </c>
      <c r="C1278" s="28" t="s">
        <v>14786</v>
      </c>
      <c r="D1278" s="28" t="s">
        <v>5806</v>
      </c>
      <c r="E1278" s="28"/>
      <c r="F1278" s="28"/>
      <c r="G1278" s="44"/>
      <c r="H1278" s="44"/>
      <c r="I1278" s="45"/>
      <c r="J1278" s="44"/>
      <c r="K1278" s="44"/>
      <c r="L1278" s="28"/>
      <c r="M1278" s="28"/>
      <c r="N1278" s="28"/>
      <c r="O1278" s="46">
        <v>4</v>
      </c>
      <c r="P1278" s="47"/>
      <c r="Q1278" s="47" t="s">
        <v>1860</v>
      </c>
      <c r="R1278" s="47"/>
      <c r="S1278" s="47"/>
      <c r="T1278" s="47" t="s">
        <v>1860</v>
      </c>
      <c r="U1278" s="47" t="s">
        <v>1860</v>
      </c>
      <c r="V1278" s="47"/>
      <c r="W1278" s="47"/>
      <c r="X1278" s="47"/>
      <c r="Y1278" s="47"/>
      <c r="Z1278" s="47"/>
      <c r="AA1278" s="47"/>
      <c r="AB1278" s="47"/>
      <c r="AC1278" s="28"/>
      <c r="AD1278" s="28"/>
      <c r="AE1278" s="44">
        <f>IFERROR(FLOOR(Table_Books[[#This Row],[Published_Date]],10), 0)</f>
        <v>0</v>
      </c>
      <c r="AF1278" s="28">
        <f>IFERROR(CEILING(VALUE(LEFT(Table_Books[[#This Row],[Published_Date]],FIND("-",Table_Books[[#This Row],[Published_Date]]&amp;"-")-1))/100, 1), 0)</f>
        <v>0</v>
      </c>
      <c r="AG1278" s="28"/>
      <c r="AH1278" s="28"/>
      <c r="AI1278" s="28"/>
      <c r="AJ1278" s="28"/>
      <c r="AK1278" s="28" t="str">
        <f>Table_Books[[#This Row],[Title]]&amp;"_"&amp;Table_Books[[#This Row],[Author]]</f>
        <v>Things We Lost in the Fire_Enríquez, Mariana</v>
      </c>
      <c r="AL1278" s="28" t="str">
        <f>Table_Books[[#This Row],[Author]]&amp;"_"&amp;Table_Books[[#This Row],[Title]]</f>
        <v>Enríquez, Mariana_Things We Lost in the Fire</v>
      </c>
      <c r="AM1278" s="28" t="str">
        <f>Table_Books[[#This Row],[Title]]&amp;" by "&amp;Table_Books[[#This Row],[Author]]</f>
        <v>Things We Lost in the Fire by Enríquez, Mariana</v>
      </c>
      <c r="AN1278" s="28"/>
      <c r="AO1278" s="28"/>
    </row>
    <row r="1279" spans="1:41" x14ac:dyDescent="0.35">
      <c r="A1279" s="7" t="str">
        <f>"B-" &amp; UPPER(TRIM(Table_Books[[#This Row],[Title]])) &amp; "|" &amp; UPPER(TRIM(Table_Books[[#This Row],[Author]]))</f>
        <v>B-HYMNS (VARIOUS)|EPHREM THE SYRIAN</v>
      </c>
      <c r="B1279" s="35" t="str">
        <f>IF(COUNTIFS(Table_Books[Hash_ID],Table_Books[[#This Row],[Hash_ID]])&gt;1,"Y","N")</f>
        <v>N</v>
      </c>
      <c r="C1279" s="35" t="s">
        <v>19079</v>
      </c>
      <c r="D1279" s="48" t="s">
        <v>19080</v>
      </c>
      <c r="E1279" s="35"/>
      <c r="F1279" s="35"/>
      <c r="G1279" s="36"/>
      <c r="H1279" s="36"/>
      <c r="I1279" s="37"/>
      <c r="J1279" s="36"/>
      <c r="K1279" s="36"/>
      <c r="L1279" s="35"/>
      <c r="M1279" s="35"/>
      <c r="N1279" s="35"/>
      <c r="O1279" s="38"/>
      <c r="P1279" s="39"/>
      <c r="Q1279" s="10" t="s">
        <v>1860</v>
      </c>
      <c r="R1279" s="39"/>
      <c r="S1279" s="39"/>
      <c r="T1279" s="10" t="s">
        <v>1860</v>
      </c>
      <c r="U1279" s="10" t="s">
        <v>1860</v>
      </c>
      <c r="V1279" s="39"/>
      <c r="W1279" s="39"/>
      <c r="X1279" s="39"/>
      <c r="Y1279" s="39"/>
      <c r="Z1279" s="39"/>
      <c r="AA1279" s="39"/>
      <c r="AB1279" s="39"/>
      <c r="AC1279" s="35"/>
      <c r="AD1279" s="35"/>
      <c r="AE1279" s="36">
        <f>IFERROR(FLOOR(Table_Books[[#This Row],[Published_Date]],10), 0)</f>
        <v>0</v>
      </c>
      <c r="AF1279" s="35">
        <f>IFERROR(CEILING(VALUE(LEFT(Table_Books[[#This Row],[Published_Date]],FIND("-",Table_Books[[#This Row],[Published_Date]]&amp;"-")-1))/100, 1), 0)</f>
        <v>0</v>
      </c>
      <c r="AG1279" s="35"/>
      <c r="AH1279" s="35" t="s">
        <v>21582</v>
      </c>
      <c r="AI1279" s="35"/>
      <c r="AJ1279" s="35"/>
      <c r="AK1279" s="35" t="str">
        <f>Table_Books[[#This Row],[Title]]&amp;"_"&amp;Table_Books[[#This Row],[Author]]</f>
        <v>Hymns (Various)_Ephrem the Syrian</v>
      </c>
      <c r="AL1279" s="35" t="str">
        <f>Table_Books[[#This Row],[Author]]&amp;"_"&amp;Table_Books[[#This Row],[Title]]</f>
        <v>Ephrem the Syrian_Hymns (Various)</v>
      </c>
      <c r="AM1279" s="35" t="str">
        <f>Table_Books[[#This Row],[Title]]&amp;" by "&amp;Table_Books[[#This Row],[Author]]</f>
        <v>Hymns (Various) by Ephrem the Syrian</v>
      </c>
      <c r="AN1279" s="35"/>
      <c r="AO1279" s="35"/>
    </row>
    <row r="1280" spans="1:41" x14ac:dyDescent="0.35">
      <c r="A1280" s="7" t="str">
        <f>"B-" &amp; UPPER(TRIM(Table_Books[[#This Row],[Title]])) &amp; "|" &amp; UPPER(TRIM(Table_Books[[#This Row],[Author]]))</f>
        <v>B-DISCOURSES|EPICTETUS</v>
      </c>
      <c r="B1280" s="28" t="str">
        <f>IF(COUNTIFS(Table_Books[Hash_ID],Table_Books[[#This Row],[Hash_ID]])&gt;1,"Y","N")</f>
        <v>N</v>
      </c>
      <c r="C1280" s="2" t="s">
        <v>9066</v>
      </c>
      <c r="D1280" s="2" t="s">
        <v>0</v>
      </c>
      <c r="G1280" s="12" t="s">
        <v>2256</v>
      </c>
      <c r="H1280" s="12"/>
      <c r="I1280" s="8"/>
      <c r="J1280" s="12" t="s">
        <v>10482</v>
      </c>
      <c r="K1280" s="12"/>
      <c r="O1280" s="33"/>
      <c r="P1280" s="10"/>
      <c r="Q1280" s="10" t="s">
        <v>1860</v>
      </c>
      <c r="R1280" s="10"/>
      <c r="S1280" s="10"/>
      <c r="T1280" s="10" t="s">
        <v>1860</v>
      </c>
      <c r="U1280" s="10" t="s">
        <v>1860</v>
      </c>
      <c r="V1280" s="10"/>
      <c r="W1280" s="10"/>
      <c r="X1280" s="10"/>
      <c r="Y1280" s="10"/>
      <c r="Z1280" s="10"/>
      <c r="AA1280" s="10"/>
      <c r="AB1280" s="10"/>
      <c r="AE1280" s="12">
        <f>IFERROR(FLOOR(Table_Books[[#This Row],[Published_Date]],10), 0)</f>
        <v>0</v>
      </c>
      <c r="AF1280" s="2">
        <f>IFERROR(CEILING(VALUE(LEFT(Table_Books[[#This Row],[Published_Date]],FIND("-",Table_Books[[#This Row],[Published_Date]]&amp;"-")-1))/100, 1), 0)</f>
        <v>0</v>
      </c>
      <c r="AG1280" s="2" t="s">
        <v>10355</v>
      </c>
      <c r="AH1280" s="2" t="s">
        <v>4856</v>
      </c>
      <c r="AI1280" s="2" t="s">
        <v>10390</v>
      </c>
      <c r="AK1280" s="2" t="str">
        <f>Table_Books[[#This Row],[Title]]&amp;"_"&amp;Table_Books[[#This Row],[Author]]</f>
        <v>Discourses_Epictetus</v>
      </c>
      <c r="AL1280" s="2" t="str">
        <f>Table_Books[[#This Row],[Author]]&amp;"_"&amp;Table_Books[[#This Row],[Title]]</f>
        <v>Epictetus_Discourses</v>
      </c>
      <c r="AM1280" s="2" t="str">
        <f>Table_Books[[#This Row],[Title]]&amp;" by "&amp;Table_Books[[#This Row],[Author]]</f>
        <v>Discourses by Epictetus</v>
      </c>
    </row>
    <row r="1281" spans="1:41" ht="29" x14ac:dyDescent="0.35">
      <c r="A1281" s="7" t="str">
        <f>"B-" &amp; UPPER(TRIM(Table_Books[[#This Row],[Title]])) &amp; "|" &amp; UPPER(TRIM(Table_Books[[#This Row],[Author]]))</f>
        <v>B-DISCOURSES AND SELECTED WRITINGS|EPICTETUS</v>
      </c>
      <c r="B1281" s="28" t="str">
        <f>IF(COUNTIFS(Table_Books[Hash_ID],Table_Books[[#This Row],[Hash_ID]])&gt;1,"Y","N")</f>
        <v>N</v>
      </c>
      <c r="C1281" s="2" t="s">
        <v>2143</v>
      </c>
      <c r="D1281" s="2" t="s">
        <v>0</v>
      </c>
      <c r="G1281" s="12" t="s">
        <v>2256</v>
      </c>
      <c r="H1281" s="12"/>
      <c r="I1281" s="8"/>
      <c r="J1281" s="12"/>
      <c r="K1281" s="12"/>
      <c r="L1281" s="2">
        <v>304</v>
      </c>
      <c r="M1281" s="2" t="s">
        <v>2268</v>
      </c>
      <c r="O1281" s="33"/>
      <c r="P1281" s="10">
        <v>5</v>
      </c>
      <c r="Q1281" s="10" t="s">
        <v>1824</v>
      </c>
      <c r="R1281" s="10"/>
      <c r="S1281" s="10"/>
      <c r="T1281" s="10" t="s">
        <v>1860</v>
      </c>
      <c r="U1281" s="10" t="s">
        <v>1860</v>
      </c>
      <c r="V1281" s="10"/>
      <c r="W1281" s="10"/>
      <c r="X1281" s="10"/>
      <c r="Y1281" s="10"/>
      <c r="Z1281" s="10"/>
      <c r="AA1281" s="10"/>
      <c r="AB1281" s="10"/>
      <c r="AE1281" s="12">
        <f>IFERROR(FLOOR(Table_Books[[#This Row],[Published_Date]],10), 0)</f>
        <v>0</v>
      </c>
      <c r="AF1281" s="2">
        <f>IFERROR(CEILING(VALUE(LEFT(Table_Books[[#This Row],[Published_Date]],FIND("-",Table_Books[[#This Row],[Published_Date]]&amp;"-")-1))/100, 1), 0)</f>
        <v>0</v>
      </c>
      <c r="AK1281" s="2" t="str">
        <f>Table_Books[[#This Row],[Title]]&amp;"_"&amp;Table_Books[[#This Row],[Author]]</f>
        <v>Discourses and Selected Writings_Epictetus</v>
      </c>
      <c r="AL1281" s="2" t="str">
        <f>Table_Books[[#This Row],[Author]]&amp;"_"&amp;Table_Books[[#This Row],[Title]]</f>
        <v>Epictetus_Discourses and Selected Writings</v>
      </c>
      <c r="AM1281" s="2" t="str">
        <f>Table_Books[[#This Row],[Title]]&amp;" by "&amp;Table_Books[[#This Row],[Author]]</f>
        <v>Discourses and Selected Writings by Epictetus</v>
      </c>
    </row>
    <row r="1282" spans="1:41" x14ac:dyDescent="0.35">
      <c r="A1282" s="7" t="str">
        <f>"B-" &amp; UPPER(TRIM(Table_Books[[#This Row],[Title]])) &amp; "|" &amp; UPPER(TRIM(Table_Books[[#This Row],[Author]]))</f>
        <v>B-ENCHIRIDION|EPICTETUS</v>
      </c>
      <c r="B1282" s="28" t="str">
        <f>IF(COUNTIFS(Table_Books[Hash_ID],Table_Books[[#This Row],[Hash_ID]])&gt;1,"Y","N")</f>
        <v>N</v>
      </c>
      <c r="C1282" s="2" t="s">
        <v>8832</v>
      </c>
      <c r="D1282" s="2" t="s">
        <v>0</v>
      </c>
      <c r="G1282" s="12" t="s">
        <v>10208</v>
      </c>
      <c r="H1282" s="12"/>
      <c r="I1282" s="8"/>
      <c r="J1282" s="12" t="s">
        <v>10238</v>
      </c>
      <c r="K1282" s="12"/>
      <c r="O1282" s="33"/>
      <c r="P1282" s="10"/>
      <c r="Q1282" s="10" t="s">
        <v>1860</v>
      </c>
      <c r="R1282" s="10"/>
      <c r="S1282" s="10"/>
      <c r="T1282" s="10" t="s">
        <v>1860</v>
      </c>
      <c r="U1282" s="10" t="s">
        <v>1860</v>
      </c>
      <c r="V1282" s="10"/>
      <c r="W1282" s="10"/>
      <c r="X1282" s="10"/>
      <c r="Y1282" s="10"/>
      <c r="Z1282" s="10"/>
      <c r="AA1282" s="10"/>
      <c r="AB1282" s="10"/>
      <c r="AE1282" s="12">
        <f>IFERROR(FLOOR(Table_Books[[#This Row],[Published_Date]],10), 0)</f>
        <v>0</v>
      </c>
      <c r="AF1282" s="2">
        <f>IFERROR(CEILING(VALUE(LEFT(Table_Books[[#This Row],[Published_Date]],FIND("-",Table_Books[[#This Row],[Published_Date]]&amp;"-")-1))/100, 1), 0)</f>
        <v>0</v>
      </c>
      <c r="AG1282" s="2" t="s">
        <v>10344</v>
      </c>
      <c r="AH1282" s="2" t="s">
        <v>4856</v>
      </c>
      <c r="AI1282" s="2" t="s">
        <v>10390</v>
      </c>
      <c r="AK1282" s="2" t="str">
        <f>Table_Books[[#This Row],[Title]]&amp;"_"&amp;Table_Books[[#This Row],[Author]]</f>
        <v>Enchiridion_Epictetus</v>
      </c>
      <c r="AL1282" s="2" t="str">
        <f>Table_Books[[#This Row],[Author]]&amp;"_"&amp;Table_Books[[#This Row],[Title]]</f>
        <v>Epictetus_Enchiridion</v>
      </c>
      <c r="AM1282" s="2" t="str">
        <f>Table_Books[[#This Row],[Title]]&amp;" by "&amp;Table_Books[[#This Row],[Author]]</f>
        <v>Enchiridion by Epictetus</v>
      </c>
    </row>
    <row r="1283" spans="1:41" ht="29" x14ac:dyDescent="0.35">
      <c r="A1283" s="7" t="str">
        <f>"B-" &amp; UPPER(TRIM(Table_Books[[#This Row],[Title]])) &amp; "|" &amp; UPPER(TRIM(Table_Books[[#This Row],[Author]]))</f>
        <v>B-THE ART OF LIVING: THE CLASSICAL MANUAL ON VIRTUE, HAPPINESS AND EFFECTIVENESS|EPICTETUS</v>
      </c>
      <c r="B1283" s="28" t="str">
        <f>IF(COUNTIFS(Table_Books[Hash_ID],Table_Books[[#This Row],[Hash_ID]])&gt;1,"Y","N")</f>
        <v>N</v>
      </c>
      <c r="C1283" s="2" t="s">
        <v>6549</v>
      </c>
      <c r="D1283" s="2" t="s">
        <v>0</v>
      </c>
      <c r="G1283" s="12"/>
      <c r="H1283" s="12"/>
      <c r="I1283" s="8"/>
      <c r="J1283" s="12"/>
      <c r="K1283" s="12"/>
      <c r="O1283" s="33"/>
      <c r="P1283" s="10"/>
      <c r="Q1283" s="10" t="s">
        <v>1860</v>
      </c>
      <c r="R1283" s="10"/>
      <c r="S1283" s="10"/>
      <c r="T1283" s="10" t="s">
        <v>1860</v>
      </c>
      <c r="U1283" s="10" t="s">
        <v>1860</v>
      </c>
      <c r="V1283" s="10"/>
      <c r="W1283" s="10"/>
      <c r="X1283" s="10"/>
      <c r="Y1283" s="10"/>
      <c r="Z1283" s="10"/>
      <c r="AA1283" s="10"/>
      <c r="AB1283" s="10"/>
      <c r="AE1283" s="12">
        <f>IFERROR(FLOOR(Table_Books[[#This Row],[Published_Date]],10), 0)</f>
        <v>0</v>
      </c>
      <c r="AF1283" s="2">
        <f>IFERROR(CEILING(VALUE(LEFT(Table_Books[[#This Row],[Published_Date]],FIND("-",Table_Books[[#This Row],[Published_Date]]&amp;"-")-1))/100, 1), 0)</f>
        <v>0</v>
      </c>
      <c r="AK1283" s="2" t="str">
        <f>Table_Books[[#This Row],[Title]]&amp;"_"&amp;Table_Books[[#This Row],[Author]]</f>
        <v>The Art of Living: The Classical Manual on Virtue, Happiness and Effectiveness_Epictetus</v>
      </c>
      <c r="AL1283" s="2" t="str">
        <f>Table_Books[[#This Row],[Author]]&amp;"_"&amp;Table_Books[[#This Row],[Title]]</f>
        <v>Epictetus_The Art of Living: The Classical Manual on Virtue, Happiness and Effectiveness</v>
      </c>
      <c r="AM1283" s="2" t="str">
        <f>Table_Books[[#This Row],[Title]]&amp;" by "&amp;Table_Books[[#This Row],[Author]]</f>
        <v>The Art of Living: The Classical Manual on Virtue, Happiness and Effectiveness by Epictetus</v>
      </c>
    </row>
    <row r="1284" spans="1:41" ht="29" x14ac:dyDescent="0.35">
      <c r="A1284" s="7" t="str">
        <f>"B-" &amp; UPPER(TRIM(Table_Books[[#This Row],[Title]])) &amp; "|" &amp; UPPER(TRIM(Table_Books[[#This Row],[Author]]))</f>
        <v>B-THE ART OF HAPPINESS|EPICURUS</v>
      </c>
      <c r="B1284" s="28" t="str">
        <f>IF(COUNTIFS(Table_Books[Hash_ID],Table_Books[[#This Row],[Hash_ID]])&gt;1,"Y","N")</f>
        <v>N</v>
      </c>
      <c r="C1284" s="2" t="s">
        <v>2142</v>
      </c>
      <c r="D1284" s="2" t="s">
        <v>598</v>
      </c>
      <c r="G1284" s="12" t="s">
        <v>2255</v>
      </c>
      <c r="H1284" s="12"/>
      <c r="I1284" s="8"/>
      <c r="J1284" s="12"/>
      <c r="K1284" s="12"/>
      <c r="L1284" s="2">
        <v>254</v>
      </c>
      <c r="M1284" s="2" t="s">
        <v>2267</v>
      </c>
      <c r="O1284" s="33"/>
      <c r="P1284" s="10">
        <v>4</v>
      </c>
      <c r="Q1284" s="10" t="s">
        <v>1824</v>
      </c>
      <c r="R1284" s="10"/>
      <c r="S1284" s="10"/>
      <c r="T1284" s="10" t="s">
        <v>1860</v>
      </c>
      <c r="U1284" s="10" t="s">
        <v>1860</v>
      </c>
      <c r="V1284" s="10"/>
      <c r="W1284" s="10"/>
      <c r="X1284" s="10"/>
      <c r="Y1284" s="10"/>
      <c r="Z1284" s="10"/>
      <c r="AA1284" s="10"/>
      <c r="AB1284" s="10"/>
      <c r="AE1284" s="12">
        <f>IFERROR(FLOOR(Table_Books[[#This Row],[Published_Date]],10), 0)</f>
        <v>0</v>
      </c>
      <c r="AF1284" s="2">
        <f>IFERROR(CEILING(VALUE(LEFT(Table_Books[[#This Row],[Published_Date]],FIND("-",Table_Books[[#This Row],[Published_Date]]&amp;"-")-1))/100, 1), 0)</f>
        <v>0</v>
      </c>
      <c r="AK1284" s="2" t="str">
        <f>Table_Books[[#This Row],[Title]]&amp;"_"&amp;Table_Books[[#This Row],[Author]]</f>
        <v>The Art of Happiness_Epicurus</v>
      </c>
      <c r="AL1284" s="2" t="str">
        <f>Table_Books[[#This Row],[Author]]&amp;"_"&amp;Table_Books[[#This Row],[Title]]</f>
        <v>Epicurus_The Art of Happiness</v>
      </c>
      <c r="AM1284" s="2" t="str">
        <f>Table_Books[[#This Row],[Title]]&amp;" by "&amp;Table_Books[[#This Row],[Author]]</f>
        <v>The Art of Happiness by Epicurus</v>
      </c>
    </row>
    <row r="1285" spans="1:41" x14ac:dyDescent="0.35">
      <c r="A1285" s="7" t="str">
        <f>"B-" &amp; UPPER(TRIM(Table_Books[[#This Row],[Title]])) &amp; "|" &amp; UPPER(TRIM(Table_Books[[#This Row],[Author]]))</f>
        <v>B-COLLOQUIES / ADAGIA|ERASMUS, DESIDERIUS</v>
      </c>
      <c r="B1285" s="35" t="str">
        <f>IF(COUNTIFS(Table_Books[Hash_ID],Table_Books[[#This Row],[Hash_ID]])&gt;1,"Y","N")</f>
        <v>N</v>
      </c>
      <c r="C1285" s="35" t="s">
        <v>19256</v>
      </c>
      <c r="D1285" s="48" t="s">
        <v>19255</v>
      </c>
      <c r="E1285" s="35"/>
      <c r="F1285" s="35"/>
      <c r="G1285" s="36"/>
      <c r="H1285" s="36"/>
      <c r="I1285" s="37"/>
      <c r="J1285" s="36"/>
      <c r="K1285" s="36"/>
      <c r="L1285" s="35"/>
      <c r="M1285" s="35"/>
      <c r="N1285" s="35"/>
      <c r="O1285" s="38"/>
      <c r="P1285" s="39"/>
      <c r="Q1285" s="10" t="s">
        <v>1860</v>
      </c>
      <c r="R1285" s="39"/>
      <c r="S1285" s="39"/>
      <c r="T1285" s="10" t="s">
        <v>1860</v>
      </c>
      <c r="U1285" s="10" t="s">
        <v>1860</v>
      </c>
      <c r="V1285" s="39"/>
      <c r="W1285" s="39"/>
      <c r="X1285" s="39"/>
      <c r="Y1285" s="39"/>
      <c r="Z1285" s="39"/>
      <c r="AA1285" s="39"/>
      <c r="AB1285" s="39"/>
      <c r="AC1285" s="35"/>
      <c r="AD1285" s="35"/>
      <c r="AE1285" s="36">
        <f>IFERROR(FLOOR(Table_Books[[#This Row],[Published_Date]],10), 0)</f>
        <v>0</v>
      </c>
      <c r="AF1285" s="35">
        <f>IFERROR(CEILING(VALUE(LEFT(Table_Books[[#This Row],[Published_Date]],FIND("-",Table_Books[[#This Row],[Published_Date]]&amp;"-")-1))/100, 1), 0)</f>
        <v>0</v>
      </c>
      <c r="AG1285" s="35"/>
      <c r="AH1285" s="35" t="s">
        <v>21587</v>
      </c>
      <c r="AI1285" s="35"/>
      <c r="AJ1285" s="35"/>
      <c r="AK1285" s="35" t="str">
        <f>Table_Books[[#This Row],[Title]]&amp;"_"&amp;Table_Books[[#This Row],[Author]]</f>
        <v>Colloquies / Adagia_Erasmus, Desiderius</v>
      </c>
      <c r="AL1285" s="35" t="str">
        <f>Table_Books[[#This Row],[Author]]&amp;"_"&amp;Table_Books[[#This Row],[Title]]</f>
        <v>Erasmus, Desiderius_Colloquies / Adagia</v>
      </c>
      <c r="AM1285" s="35" t="str">
        <f>Table_Books[[#This Row],[Title]]&amp;" by "&amp;Table_Books[[#This Row],[Author]]</f>
        <v>Colloquies / Adagia by Erasmus, Desiderius</v>
      </c>
      <c r="AN1285" s="35"/>
      <c r="AO1285" s="35"/>
    </row>
    <row r="1286" spans="1:41" x14ac:dyDescent="0.35">
      <c r="A1286" s="7" t="str">
        <f>"B-" &amp; UPPER(TRIM(Table_Books[[#This Row],[Title]])) &amp; "|" &amp; UPPER(TRIM(Table_Books[[#This Row],[Author]]))</f>
        <v>B-IN PRAISE OF FOLLY|ERASMUS, DESIDERIUS</v>
      </c>
      <c r="B1286" s="35" t="str">
        <f>IF(COUNTIFS(Table_Books[Hash_ID],Table_Books[[#This Row],[Hash_ID]])&gt;1,"Y","N")</f>
        <v>N</v>
      </c>
      <c r="C1286" s="35" t="s">
        <v>19254</v>
      </c>
      <c r="D1286" s="48" t="s">
        <v>19255</v>
      </c>
      <c r="E1286" s="35"/>
      <c r="F1286" s="35"/>
      <c r="G1286" s="36"/>
      <c r="H1286" s="36"/>
      <c r="I1286" s="37"/>
      <c r="J1286" s="36"/>
      <c r="K1286" s="36"/>
      <c r="L1286" s="35"/>
      <c r="M1286" s="35"/>
      <c r="N1286" s="35"/>
      <c r="O1286" s="38"/>
      <c r="P1286" s="39"/>
      <c r="Q1286" s="10" t="s">
        <v>1860</v>
      </c>
      <c r="R1286" s="39"/>
      <c r="S1286" s="39"/>
      <c r="T1286" s="10" t="s">
        <v>1860</v>
      </c>
      <c r="U1286" s="10" t="s">
        <v>1860</v>
      </c>
      <c r="V1286" s="39"/>
      <c r="W1286" s="39"/>
      <c r="X1286" s="39"/>
      <c r="Y1286" s="39"/>
      <c r="Z1286" s="39"/>
      <c r="AA1286" s="39"/>
      <c r="AB1286" s="39"/>
      <c r="AC1286" s="35"/>
      <c r="AD1286" s="35"/>
      <c r="AE1286" s="36">
        <f>IFERROR(FLOOR(Table_Books[[#This Row],[Published_Date]],10), 0)</f>
        <v>0</v>
      </c>
      <c r="AF1286" s="35">
        <f>IFERROR(CEILING(VALUE(LEFT(Table_Books[[#This Row],[Published_Date]],FIND("-",Table_Books[[#This Row],[Published_Date]]&amp;"-")-1))/100, 1), 0)</f>
        <v>0</v>
      </c>
      <c r="AG1286" s="35"/>
      <c r="AH1286" s="35" t="s">
        <v>21587</v>
      </c>
      <c r="AI1286" s="35"/>
      <c r="AJ1286" s="35"/>
      <c r="AK1286" s="35" t="str">
        <f>Table_Books[[#This Row],[Title]]&amp;"_"&amp;Table_Books[[#This Row],[Author]]</f>
        <v>In Praise of Folly_Erasmus, Desiderius</v>
      </c>
      <c r="AL1286" s="35" t="str">
        <f>Table_Books[[#This Row],[Author]]&amp;"_"&amp;Table_Books[[#This Row],[Title]]</f>
        <v>Erasmus, Desiderius_In Praise of Folly</v>
      </c>
      <c r="AM1286" s="35" t="str">
        <f>Table_Books[[#This Row],[Title]]&amp;" by "&amp;Table_Books[[#This Row],[Author]]</f>
        <v>In Praise of Folly by Erasmus, Desiderius</v>
      </c>
      <c r="AN1286" s="35"/>
      <c r="AO1286" s="35"/>
    </row>
    <row r="1287" spans="1:41" x14ac:dyDescent="0.35">
      <c r="A1287" s="7" t="str">
        <f>"B-" &amp; UPPER(TRIM(Table_Books[[#This Row],[Title]])) &amp; "|" &amp; UPPER(TRIM(Table_Books[[#This Row],[Author]]))</f>
        <v>B-THE EDUCATION OF A CHRISTIAN PRINCE|ERASMUS, DESIDERIUS</v>
      </c>
      <c r="B1287" s="35" t="str">
        <f>IF(COUNTIFS(Table_Books[Hash_ID],Table_Books[[#This Row],[Hash_ID]])&gt;1,"Y","N")</f>
        <v>N</v>
      </c>
      <c r="C1287" s="35" t="s">
        <v>19257</v>
      </c>
      <c r="D1287" s="48" t="s">
        <v>19255</v>
      </c>
      <c r="E1287" s="35"/>
      <c r="F1287" s="35"/>
      <c r="G1287" s="36"/>
      <c r="H1287" s="36"/>
      <c r="I1287" s="37"/>
      <c r="J1287" s="36"/>
      <c r="K1287" s="36"/>
      <c r="L1287" s="35"/>
      <c r="M1287" s="35"/>
      <c r="N1287" s="35"/>
      <c r="O1287" s="38"/>
      <c r="P1287" s="39"/>
      <c r="Q1287" s="10" t="s">
        <v>1860</v>
      </c>
      <c r="R1287" s="39"/>
      <c r="S1287" s="39"/>
      <c r="T1287" s="10" t="s">
        <v>1860</v>
      </c>
      <c r="U1287" s="10" t="s">
        <v>1860</v>
      </c>
      <c r="V1287" s="39"/>
      <c r="W1287" s="39"/>
      <c r="X1287" s="39"/>
      <c r="Y1287" s="39"/>
      <c r="Z1287" s="39"/>
      <c r="AA1287" s="39"/>
      <c r="AB1287" s="39"/>
      <c r="AC1287" s="35"/>
      <c r="AD1287" s="35"/>
      <c r="AE1287" s="36">
        <f>IFERROR(FLOOR(Table_Books[[#This Row],[Published_Date]],10), 0)</f>
        <v>0</v>
      </c>
      <c r="AF1287" s="35">
        <f>IFERROR(CEILING(VALUE(LEFT(Table_Books[[#This Row],[Published_Date]],FIND("-",Table_Books[[#This Row],[Published_Date]]&amp;"-")-1))/100, 1), 0)</f>
        <v>0</v>
      </c>
      <c r="AG1287" s="35"/>
      <c r="AH1287" s="35" t="s">
        <v>21587</v>
      </c>
      <c r="AI1287" s="35"/>
      <c r="AJ1287" s="35"/>
      <c r="AK1287" s="35" t="str">
        <f>Table_Books[[#This Row],[Title]]&amp;"_"&amp;Table_Books[[#This Row],[Author]]</f>
        <v>The Education of a Christian Prince_Erasmus, Desiderius</v>
      </c>
      <c r="AL1287" s="35" t="str">
        <f>Table_Books[[#This Row],[Author]]&amp;"_"&amp;Table_Books[[#This Row],[Title]]</f>
        <v>Erasmus, Desiderius_The Education of a Christian Prince</v>
      </c>
      <c r="AM1287" s="35" t="str">
        <f>Table_Books[[#This Row],[Title]]&amp;" by "&amp;Table_Books[[#This Row],[Author]]</f>
        <v>The Education of a Christian Prince by Erasmus, Desiderius</v>
      </c>
      <c r="AN1287" s="35"/>
      <c r="AO1287" s="35"/>
    </row>
    <row r="1288" spans="1:41" ht="43.5" x14ac:dyDescent="0.35">
      <c r="A1288" s="7" t="str">
        <f>"B-" &amp; UPPER(TRIM(Table_Books[[#This Row],[Title]])) &amp; "|" &amp; UPPER(TRIM(Table_Books[[#This Row],[Author]]))</f>
        <v>B-IN THE CAMPS|ERICH HARTMANN</v>
      </c>
      <c r="B1288" s="28" t="str">
        <f>IF(COUNTIFS(Table_Books[Hash_ID],Table_Books[[#This Row],[Hash_ID]])&gt;1,"Y","N")</f>
        <v>N</v>
      </c>
      <c r="C1288" s="2" t="s">
        <v>16058</v>
      </c>
      <c r="D1288" s="43" t="s">
        <v>16059</v>
      </c>
      <c r="G1288" s="12"/>
      <c r="H1288" s="12"/>
      <c r="I1288" s="8" t="s">
        <v>16083</v>
      </c>
      <c r="J1288" s="12"/>
      <c r="K1288" s="12"/>
      <c r="O1288" s="33"/>
      <c r="P1288" s="10"/>
      <c r="Q1288" s="10" t="s">
        <v>1860</v>
      </c>
      <c r="R1288" s="10"/>
      <c r="S1288" s="10"/>
      <c r="T1288" s="10" t="s">
        <v>1860</v>
      </c>
      <c r="U1288" s="10" t="s">
        <v>1860</v>
      </c>
      <c r="V1288" s="10"/>
      <c r="W1288" s="10"/>
      <c r="X1288" s="10"/>
      <c r="Y1288" s="10"/>
      <c r="Z1288" s="10"/>
      <c r="AA1288" s="10"/>
      <c r="AB1288" s="10"/>
      <c r="AE1288" s="12">
        <f>IFERROR(FLOOR(Table_Books[[#This Row],[Published_Date]],10), 0)</f>
        <v>0</v>
      </c>
      <c r="AF1288" s="2">
        <f>IFERROR(CEILING(VALUE(LEFT(Table_Books[[#This Row],[Published_Date]],FIND("-",Table_Books[[#This Row],[Published_Date]]&amp;"-")-1))/100, 1), 0)</f>
        <v>0</v>
      </c>
      <c r="AJ1288" s="2" t="s">
        <v>16089</v>
      </c>
      <c r="AK1288" s="2" t="str">
        <f>Table_Books[[#This Row],[Title]]&amp;"_"&amp;Table_Books[[#This Row],[Author]]</f>
        <v>In the Camps_Erich Hartmann</v>
      </c>
      <c r="AL1288" s="2" t="str">
        <f>Table_Books[[#This Row],[Author]]&amp;"_"&amp;Table_Books[[#This Row],[Title]]</f>
        <v>Erich Hartmann_In the Camps</v>
      </c>
      <c r="AM1288" s="2" t="str">
        <f>Table_Books[[#This Row],[Title]]&amp;" by "&amp;Table_Books[[#This Row],[Author]]</f>
        <v>In the Camps by Erich Hartmann</v>
      </c>
    </row>
    <row r="1289" spans="1:41" x14ac:dyDescent="0.35">
      <c r="A1289" s="7" t="str">
        <f>"B-" &amp; UPPER(TRIM(Table_Books[[#This Row],[Title]])) &amp; "|" &amp; UPPER(TRIM(Table_Books[[#This Row],[Author]]))</f>
        <v>B-TOURS OF THE BLACK CLOCK|ERICKSON, STEVE</v>
      </c>
      <c r="B1289" s="28" t="str">
        <f>IF(COUNTIFS(Table_Books[Hash_ID],Table_Books[[#This Row],[Hash_ID]])&gt;1,"Y","N")</f>
        <v>N</v>
      </c>
      <c r="C1289" s="2" t="s">
        <v>6219</v>
      </c>
      <c r="D1289" s="2" t="s">
        <v>6795</v>
      </c>
      <c r="G1289" s="12"/>
      <c r="H1289" s="12"/>
      <c r="I1289" s="8"/>
      <c r="J1289" s="12"/>
      <c r="K1289" s="12"/>
      <c r="O1289" s="33"/>
      <c r="P1289" s="10"/>
      <c r="Q1289" s="10" t="s">
        <v>1860</v>
      </c>
      <c r="R1289" s="10"/>
      <c r="S1289" s="10"/>
      <c r="T1289" s="10" t="s">
        <v>1860</v>
      </c>
      <c r="U1289" s="10" t="s">
        <v>1860</v>
      </c>
      <c r="V1289" s="10"/>
      <c r="W1289" s="10"/>
      <c r="X1289" s="10"/>
      <c r="Y1289" s="10"/>
      <c r="Z1289" s="10"/>
      <c r="AA1289" s="10"/>
      <c r="AB1289" s="10"/>
      <c r="AE1289" s="12">
        <f>IFERROR(FLOOR(Table_Books[[#This Row],[Published_Date]],10), 0)</f>
        <v>0</v>
      </c>
      <c r="AF1289" s="2">
        <f>IFERROR(CEILING(VALUE(LEFT(Table_Books[[#This Row],[Published_Date]],FIND("-",Table_Books[[#This Row],[Published_Date]]&amp;"-")-1))/100, 1), 0)</f>
        <v>0</v>
      </c>
      <c r="AK1289" s="2" t="str">
        <f>Table_Books[[#This Row],[Title]]&amp;"_"&amp;Table_Books[[#This Row],[Author]]</f>
        <v>Tours of the Black Clock_Erickson, Steve</v>
      </c>
      <c r="AL1289" s="2" t="str">
        <f>Table_Books[[#This Row],[Author]]&amp;"_"&amp;Table_Books[[#This Row],[Title]]</f>
        <v>Erickson, Steve_Tours of the Black Clock</v>
      </c>
      <c r="AM1289" s="2" t="str">
        <f>Table_Books[[#This Row],[Title]]&amp;" by "&amp;Table_Books[[#This Row],[Author]]</f>
        <v>Tours of the Black Clock by Erickson, Steve</v>
      </c>
    </row>
    <row r="1290" spans="1:41" x14ac:dyDescent="0.35">
      <c r="A1290" s="7" t="str">
        <f>"B-" &amp; UPPER(TRIM(Table_Books[[#This Row],[Title]])) &amp; "|" &amp; UPPER(TRIM(Table_Books[[#This Row],[Author]]))</f>
        <v>B-A MAN'S PLACE / A WOMAN'S STORY|ERNAUX, ANNIE</v>
      </c>
      <c r="B1290" s="35" t="str">
        <f>IF(COUNTIFS(Table_Books[Hash_ID],Table_Books[[#This Row],[Hash_ID]])&gt;1,"Y","N")</f>
        <v>N</v>
      </c>
      <c r="C1290" s="35" t="s">
        <v>20146</v>
      </c>
      <c r="D1290" s="35" t="s">
        <v>5815</v>
      </c>
      <c r="E1290" s="35"/>
      <c r="F1290" s="35"/>
      <c r="G1290" s="36"/>
      <c r="H1290" s="36"/>
      <c r="I1290" s="37"/>
      <c r="J1290" s="36"/>
      <c r="K1290" s="36"/>
      <c r="L1290" s="35"/>
      <c r="M1290" s="35"/>
      <c r="N1290" s="35"/>
      <c r="O1290" s="38"/>
      <c r="P1290" s="39"/>
      <c r="Q1290" s="10" t="s">
        <v>1860</v>
      </c>
      <c r="R1290" s="39"/>
      <c r="S1290" s="39"/>
      <c r="T1290" s="10" t="s">
        <v>1860</v>
      </c>
      <c r="U1290" s="10" t="s">
        <v>1860</v>
      </c>
      <c r="V1290" s="39"/>
      <c r="W1290" s="39"/>
      <c r="X1290" s="39"/>
      <c r="Y1290" s="39"/>
      <c r="Z1290" s="39"/>
      <c r="AA1290" s="39"/>
      <c r="AB1290" s="39"/>
      <c r="AC1290" s="35"/>
      <c r="AD1290" s="35"/>
      <c r="AE1290" s="36">
        <f>IFERROR(FLOOR(Table_Books[[#This Row],[Published_Date]],10), 0)</f>
        <v>0</v>
      </c>
      <c r="AF1290" s="35">
        <f>IFERROR(CEILING(VALUE(LEFT(Table_Books[[#This Row],[Published_Date]],FIND("-",Table_Books[[#This Row],[Published_Date]]&amp;"-")-1))/100, 1), 0)</f>
        <v>0</v>
      </c>
      <c r="AG1290" s="35"/>
      <c r="AH1290" s="35"/>
      <c r="AI1290" s="35"/>
      <c r="AJ1290" s="35"/>
      <c r="AK1290" s="35" t="str">
        <f>Table_Books[[#This Row],[Title]]&amp;"_"&amp;Table_Books[[#This Row],[Author]]</f>
        <v>A Man's Place / A Woman's Story_Ernaux, Annie</v>
      </c>
      <c r="AL1290" s="35" t="str">
        <f>Table_Books[[#This Row],[Author]]&amp;"_"&amp;Table_Books[[#This Row],[Title]]</f>
        <v>Ernaux, Annie_A Man's Place / A Woman's Story</v>
      </c>
      <c r="AM1290" s="35" t="str">
        <f>Table_Books[[#This Row],[Title]]&amp;" by "&amp;Table_Books[[#This Row],[Author]]</f>
        <v>A Man's Place / A Woman's Story by Ernaux, Annie</v>
      </c>
      <c r="AN1290" s="35"/>
      <c r="AO1290" s="35"/>
    </row>
    <row r="1291" spans="1:41" x14ac:dyDescent="0.35">
      <c r="A1291" s="7" t="str">
        <f>"B-" &amp; UPPER(TRIM(Table_Books[[#This Row],[Title]])) &amp; "|" &amp; UPPER(TRIM(Table_Books[[#This Row],[Author]]))</f>
        <v>B-BLISCY|ERNAUX, ANNIE</v>
      </c>
      <c r="B1291" s="28" t="str">
        <f>IF(COUNTIFS(Table_Books[Hash_ID],Table_Books[[#This Row],[Hash_ID]])&gt;1,"Y","N")</f>
        <v>N</v>
      </c>
      <c r="C1291" s="2" t="s">
        <v>5813</v>
      </c>
      <c r="D1291" s="2" t="s">
        <v>5815</v>
      </c>
      <c r="G1291" s="12"/>
      <c r="H1291" s="12"/>
      <c r="I1291" s="8"/>
      <c r="J1291" s="12"/>
      <c r="K1291" s="12"/>
      <c r="O1291" s="33"/>
      <c r="P1291" s="10"/>
      <c r="Q1291" s="10" t="s">
        <v>1860</v>
      </c>
      <c r="R1291" s="10"/>
      <c r="S1291" s="10"/>
      <c r="T1291" s="10" t="s">
        <v>1860</v>
      </c>
      <c r="U1291" s="10" t="s">
        <v>1860</v>
      </c>
      <c r="V1291" s="10"/>
      <c r="W1291" s="10"/>
      <c r="X1291" s="10"/>
      <c r="Y1291" s="10"/>
      <c r="Z1291" s="10"/>
      <c r="AA1291" s="10"/>
      <c r="AB1291" s="10"/>
      <c r="AE1291" s="12">
        <f>IFERROR(FLOOR(Table_Books[[#This Row],[Published_Date]],10), 0)</f>
        <v>0</v>
      </c>
      <c r="AF1291" s="2">
        <f>IFERROR(CEILING(VALUE(LEFT(Table_Books[[#This Row],[Published_Date]],FIND("-",Table_Books[[#This Row],[Published_Date]]&amp;"-")-1))/100, 1), 0)</f>
        <v>0</v>
      </c>
      <c r="AK1291" s="2" t="str">
        <f>Table_Books[[#This Row],[Title]]&amp;"_"&amp;Table_Books[[#This Row],[Author]]</f>
        <v>Bliscy_Ernaux, Annie</v>
      </c>
      <c r="AL1291" s="2" t="str">
        <f>Table_Books[[#This Row],[Author]]&amp;"_"&amp;Table_Books[[#This Row],[Title]]</f>
        <v>Ernaux, Annie_Bliscy</v>
      </c>
      <c r="AM1291" s="2" t="str">
        <f>Table_Books[[#This Row],[Title]]&amp;" by "&amp;Table_Books[[#This Row],[Author]]</f>
        <v>Bliscy by Ernaux, Annie</v>
      </c>
    </row>
    <row r="1292" spans="1:41" x14ac:dyDescent="0.35">
      <c r="A1292" s="7" t="str">
        <f>"B-" &amp; UPPER(TRIM(Table_Books[[#This Row],[Title]])) &amp; "|" &amp; UPPER(TRIM(Table_Books[[#This Row],[Author]]))</f>
        <v>B-SIMPLE PASSION|ERNAUX, ANNIE</v>
      </c>
      <c r="B1292" s="28" t="str">
        <f>IF(COUNTIFS(Table_Books[Hash_ID],Table_Books[[#This Row],[Hash_ID]])&gt;1,"Y","N")</f>
        <v>N</v>
      </c>
      <c r="C1292" s="2" t="s">
        <v>6441</v>
      </c>
      <c r="D1292" s="2" t="s">
        <v>5815</v>
      </c>
      <c r="G1292" s="12"/>
      <c r="H1292" s="12"/>
      <c r="I1292" s="8"/>
      <c r="J1292" s="12"/>
      <c r="K1292" s="12"/>
      <c r="O1292" s="33"/>
      <c r="P1292" s="10"/>
      <c r="Q1292" s="10" t="s">
        <v>1860</v>
      </c>
      <c r="R1292" s="10"/>
      <c r="S1292" s="10"/>
      <c r="T1292" s="10" t="s">
        <v>1860</v>
      </c>
      <c r="U1292" s="10" t="s">
        <v>1860</v>
      </c>
      <c r="V1292" s="10"/>
      <c r="W1292" s="10"/>
      <c r="X1292" s="10"/>
      <c r="Y1292" s="10"/>
      <c r="Z1292" s="10"/>
      <c r="AA1292" s="10"/>
      <c r="AB1292" s="10"/>
      <c r="AE1292" s="12">
        <f>IFERROR(FLOOR(Table_Books[[#This Row],[Published_Date]],10), 0)</f>
        <v>0</v>
      </c>
      <c r="AF1292" s="2">
        <f>IFERROR(CEILING(VALUE(LEFT(Table_Books[[#This Row],[Published_Date]],FIND("-",Table_Books[[#This Row],[Published_Date]]&amp;"-")-1))/100, 1), 0)</f>
        <v>0</v>
      </c>
      <c r="AK1292" s="2" t="str">
        <f>Table_Books[[#This Row],[Title]]&amp;"_"&amp;Table_Books[[#This Row],[Author]]</f>
        <v>Simple Passion_Ernaux, Annie</v>
      </c>
      <c r="AL1292" s="2" t="str">
        <f>Table_Books[[#This Row],[Author]]&amp;"_"&amp;Table_Books[[#This Row],[Title]]</f>
        <v>Ernaux, Annie_Simple Passion</v>
      </c>
      <c r="AM1292" s="2" t="str">
        <f>Table_Books[[#This Row],[Title]]&amp;" by "&amp;Table_Books[[#This Row],[Author]]</f>
        <v>Simple Passion by Ernaux, Annie</v>
      </c>
    </row>
    <row r="1293" spans="1:41" x14ac:dyDescent="0.35">
      <c r="A1293" s="7" t="str">
        <f>"B-" &amp; UPPER(TRIM(Table_Books[[#This Row],[Title]])) &amp; "|" &amp; UPPER(TRIM(Table_Books[[#This Row],[Author]]))</f>
        <v>B-THE YEARS (LES ANNÉES)|ERNAUX, ANNIE</v>
      </c>
      <c r="B1293" s="35" t="str">
        <f>IF(COUNTIFS(Table_Books[Hash_ID],Table_Books[[#This Row],[Hash_ID]])&gt;1,"Y","N")</f>
        <v>Y</v>
      </c>
      <c r="C1293" s="35" t="s">
        <v>19840</v>
      </c>
      <c r="D1293" s="35" t="s">
        <v>5815</v>
      </c>
      <c r="E1293" s="35"/>
      <c r="F1293" s="35"/>
      <c r="G1293" s="36"/>
      <c r="H1293" s="36"/>
      <c r="I1293" s="37"/>
      <c r="J1293" s="36"/>
      <c r="K1293" s="36"/>
      <c r="L1293" s="35"/>
      <c r="M1293" s="35"/>
      <c r="N1293" s="35"/>
      <c r="O1293" s="38"/>
      <c r="P1293" s="39"/>
      <c r="Q1293" s="10" t="s">
        <v>1860</v>
      </c>
      <c r="R1293" s="39"/>
      <c r="S1293" s="39"/>
      <c r="T1293" s="10" t="s">
        <v>1860</v>
      </c>
      <c r="U1293" s="10" t="s">
        <v>1860</v>
      </c>
      <c r="V1293" s="39"/>
      <c r="W1293" s="39"/>
      <c r="X1293" s="39"/>
      <c r="Y1293" s="39"/>
      <c r="Z1293" s="39"/>
      <c r="AA1293" s="39"/>
      <c r="AB1293" s="39"/>
      <c r="AC1293" s="35"/>
      <c r="AD1293" s="35"/>
      <c r="AE1293" s="36">
        <f>IFERROR(FLOOR(Table_Books[[#This Row],[Published_Date]],10), 0)</f>
        <v>0</v>
      </c>
      <c r="AF1293" s="35">
        <f>IFERROR(CEILING(VALUE(LEFT(Table_Books[[#This Row],[Published_Date]],FIND("-",Table_Books[[#This Row],[Published_Date]]&amp;"-")-1))/100, 1), 0)</f>
        <v>0</v>
      </c>
      <c r="AG1293" s="35"/>
      <c r="AH1293" s="35" t="s">
        <v>21602</v>
      </c>
      <c r="AI1293" s="35"/>
      <c r="AJ1293" s="35"/>
      <c r="AK1293" s="35" t="str">
        <f>Table_Books[[#This Row],[Title]]&amp;"_"&amp;Table_Books[[#This Row],[Author]]</f>
        <v>The Years (Les Années)_Ernaux, Annie</v>
      </c>
      <c r="AL1293" s="35" t="str">
        <f>Table_Books[[#This Row],[Author]]&amp;"_"&amp;Table_Books[[#This Row],[Title]]</f>
        <v>Ernaux, Annie_The Years (Les Années)</v>
      </c>
      <c r="AM1293" s="35" t="str">
        <f>Table_Books[[#This Row],[Title]]&amp;" by "&amp;Table_Books[[#This Row],[Author]]</f>
        <v>The Years (Les Années) by Ernaux, Annie</v>
      </c>
      <c r="AN1293" s="35"/>
      <c r="AO1293" s="35"/>
    </row>
    <row r="1294" spans="1:41" x14ac:dyDescent="0.35">
      <c r="A1294" s="7" t="str">
        <f>"B-" &amp; UPPER(TRIM(Table_Books[[#This Row],[Title]])) &amp; "|" &amp; UPPER(TRIM(Table_Books[[#This Row],[Author]]))</f>
        <v>B-THE YEARS (LES ANNÉES)|ERNAUX, ANNIE</v>
      </c>
      <c r="B1294" s="35" t="str">
        <f>IF(COUNTIFS(Table_Books[Hash_ID],Table_Books[[#This Row],[Hash_ID]])&gt;1,"Y","N")</f>
        <v>Y</v>
      </c>
      <c r="C1294" s="35" t="s">
        <v>19840</v>
      </c>
      <c r="D1294" s="35" t="s">
        <v>5815</v>
      </c>
      <c r="E1294" s="35"/>
      <c r="F1294" s="35"/>
      <c r="G1294" s="36"/>
      <c r="H1294" s="36"/>
      <c r="I1294" s="37"/>
      <c r="J1294" s="36"/>
      <c r="K1294" s="36"/>
      <c r="L1294" s="35"/>
      <c r="M1294" s="35"/>
      <c r="N1294" s="35"/>
      <c r="O1294" s="38"/>
      <c r="P1294" s="39"/>
      <c r="Q1294" s="10" t="s">
        <v>1860</v>
      </c>
      <c r="R1294" s="39"/>
      <c r="S1294" s="39"/>
      <c r="T1294" s="10" t="s">
        <v>1860</v>
      </c>
      <c r="U1294" s="10" t="s">
        <v>1860</v>
      </c>
      <c r="V1294" s="39"/>
      <c r="W1294" s="39"/>
      <c r="X1294" s="39"/>
      <c r="Y1294" s="39"/>
      <c r="Z1294" s="39"/>
      <c r="AA1294" s="39"/>
      <c r="AB1294" s="39"/>
      <c r="AC1294" s="35"/>
      <c r="AD1294" s="35"/>
      <c r="AE1294" s="36">
        <f>IFERROR(FLOOR(Table_Books[[#This Row],[Published_Date]],10), 0)</f>
        <v>0</v>
      </c>
      <c r="AF1294" s="35">
        <f>IFERROR(CEILING(VALUE(LEFT(Table_Books[[#This Row],[Published_Date]],FIND("-",Table_Books[[#This Row],[Published_Date]]&amp;"-")-1))/100, 1), 0)</f>
        <v>0</v>
      </c>
      <c r="AG1294" s="35"/>
      <c r="AH1294" s="35"/>
      <c r="AI1294" s="35"/>
      <c r="AJ1294" s="35"/>
      <c r="AK1294" s="35" t="str">
        <f>Table_Books[[#This Row],[Title]]&amp;"_"&amp;Table_Books[[#This Row],[Author]]</f>
        <v>The Years (Les Années)_Ernaux, Annie</v>
      </c>
      <c r="AL1294" s="35" t="str">
        <f>Table_Books[[#This Row],[Author]]&amp;"_"&amp;Table_Books[[#This Row],[Title]]</f>
        <v>Ernaux, Annie_The Years (Les Années)</v>
      </c>
      <c r="AM1294" s="35" t="str">
        <f>Table_Books[[#This Row],[Title]]&amp;" by "&amp;Table_Books[[#This Row],[Author]]</f>
        <v>The Years (Les Années) by Ernaux, Annie</v>
      </c>
      <c r="AN1294" s="35"/>
      <c r="AO1294" s="35"/>
    </row>
    <row r="1295" spans="1:41" x14ac:dyDescent="0.35">
      <c r="A1295" s="7" t="str">
        <f>"B-" &amp; UPPER(TRIM(Table_Books[[#This Row],[Title]])) &amp; "|" &amp; UPPER(TRIM(Table_Books[[#This Row],[Author]]))</f>
        <v>B-THE DENIAL OF DEATH|ERNEST BECKER</v>
      </c>
      <c r="B1295" s="28" t="str">
        <f>IF(COUNTIFS(Table_Books[Hash_ID],Table_Books[[#This Row],[Hash_ID]])&gt;1,"Y","N")</f>
        <v>N</v>
      </c>
      <c r="C1295" s="2" t="s">
        <v>14436</v>
      </c>
      <c r="D1295" s="43" t="s">
        <v>14437</v>
      </c>
      <c r="G1295" s="12"/>
      <c r="H1295" s="12"/>
      <c r="I1295" s="8"/>
      <c r="J1295" s="12"/>
      <c r="K1295" s="12"/>
      <c r="O1295" s="33"/>
      <c r="P1295" s="10"/>
      <c r="Q1295" s="10" t="s">
        <v>1860</v>
      </c>
      <c r="R1295" s="10"/>
      <c r="S1295" s="10"/>
      <c r="T1295" s="10" t="s">
        <v>1860</v>
      </c>
      <c r="U1295" s="10" t="s">
        <v>1860</v>
      </c>
      <c r="V1295" s="10"/>
      <c r="W1295" s="10"/>
      <c r="X1295" s="10"/>
      <c r="Y1295" s="10"/>
      <c r="Z1295" s="10"/>
      <c r="AA1295" s="10"/>
      <c r="AB1295" s="10"/>
      <c r="AE1295" s="12">
        <f>IFERROR(FLOOR(Table_Books[[#This Row],[Published_Date]],10), 0)</f>
        <v>0</v>
      </c>
      <c r="AF1295" s="2">
        <f>IFERROR(CEILING(VALUE(LEFT(Table_Books[[#This Row],[Published_Date]],FIND("-",Table_Books[[#This Row],[Published_Date]]&amp;"-")-1))/100, 1), 0)</f>
        <v>0</v>
      </c>
      <c r="AK1295" s="2" t="str">
        <f>Table_Books[[#This Row],[Title]]&amp;"_"&amp;Table_Books[[#This Row],[Author]]</f>
        <v>The Denial of Death_Ernest Becker</v>
      </c>
      <c r="AL1295" s="2" t="str">
        <f>Table_Books[[#This Row],[Author]]&amp;"_"&amp;Table_Books[[#This Row],[Title]]</f>
        <v>Ernest Becker_The Denial of Death</v>
      </c>
      <c r="AM1295" s="2" t="str">
        <f>Table_Books[[#This Row],[Title]]&amp;" by "&amp;Table_Books[[#This Row],[Author]]</f>
        <v>The Denial of Death by Ernest Becker</v>
      </c>
    </row>
    <row r="1296" spans="1:41" x14ac:dyDescent="0.35">
      <c r="A1296" s="7" t="str">
        <f>"B-" &amp; UPPER(TRIM(Table_Books[[#This Row],[Title]])) &amp; "|" &amp; UPPER(TRIM(Table_Books[[#This Row],[Author]]))</f>
        <v>B-GO, WENT, GONE|ERPENBECK, JENNY</v>
      </c>
      <c r="B1296" s="35" t="str">
        <f>IF(COUNTIFS(Table_Books[Hash_ID],Table_Books[[#This Row],[Hash_ID]])&gt;1,"Y","N")</f>
        <v>N</v>
      </c>
      <c r="C1296" s="35" t="s">
        <v>20165</v>
      </c>
      <c r="D1296" s="35" t="s">
        <v>20164</v>
      </c>
      <c r="E1296" s="35"/>
      <c r="F1296" s="35"/>
      <c r="G1296" s="36"/>
      <c r="H1296" s="36"/>
      <c r="I1296" s="37"/>
      <c r="J1296" s="36"/>
      <c r="K1296" s="36"/>
      <c r="L1296" s="35"/>
      <c r="M1296" s="35"/>
      <c r="N1296" s="35"/>
      <c r="O1296" s="38"/>
      <c r="P1296" s="39"/>
      <c r="Q1296" s="10" t="s">
        <v>1860</v>
      </c>
      <c r="R1296" s="39"/>
      <c r="S1296" s="39"/>
      <c r="T1296" s="10" t="s">
        <v>1860</v>
      </c>
      <c r="U1296" s="10" t="s">
        <v>1860</v>
      </c>
      <c r="V1296" s="39"/>
      <c r="W1296" s="39"/>
      <c r="X1296" s="39"/>
      <c r="Y1296" s="39"/>
      <c r="Z1296" s="39"/>
      <c r="AA1296" s="39"/>
      <c r="AB1296" s="39"/>
      <c r="AC1296" s="35"/>
      <c r="AD1296" s="35"/>
      <c r="AE1296" s="36">
        <f>IFERROR(FLOOR(Table_Books[[#This Row],[Published_Date]],10), 0)</f>
        <v>0</v>
      </c>
      <c r="AF1296" s="35">
        <f>IFERROR(CEILING(VALUE(LEFT(Table_Books[[#This Row],[Published_Date]],FIND("-",Table_Books[[#This Row],[Published_Date]]&amp;"-")-1))/100, 1), 0)</f>
        <v>0</v>
      </c>
      <c r="AG1296" s="35"/>
      <c r="AH1296" s="35"/>
      <c r="AI1296" s="35"/>
      <c r="AJ1296" s="35"/>
      <c r="AK1296" s="35" t="str">
        <f>Table_Books[[#This Row],[Title]]&amp;"_"&amp;Table_Books[[#This Row],[Author]]</f>
        <v>Go, Went, Gone_Erpenbeck, Jenny</v>
      </c>
      <c r="AL1296" s="35" t="str">
        <f>Table_Books[[#This Row],[Author]]&amp;"_"&amp;Table_Books[[#This Row],[Title]]</f>
        <v>Erpenbeck, Jenny_Go, Went, Gone</v>
      </c>
      <c r="AM1296" s="35" t="str">
        <f>Table_Books[[#This Row],[Title]]&amp;" by "&amp;Table_Books[[#This Row],[Author]]</f>
        <v>Go, Went, Gone by Erpenbeck, Jenny</v>
      </c>
      <c r="AN1296" s="35"/>
      <c r="AO1296" s="35"/>
    </row>
    <row r="1297" spans="1:41" x14ac:dyDescent="0.35">
      <c r="A1297" s="7" t="str">
        <f>"B-" &amp; UPPER(TRIM(Table_Books[[#This Row],[Title]])) &amp; "|" &amp; UPPER(TRIM(Table_Books[[#This Row],[Author]]))</f>
        <v>B-THE END OF DAYS|ERPENBECK, JENNY</v>
      </c>
      <c r="B1297" s="35" t="str">
        <f>IF(COUNTIFS(Table_Books[Hash_ID],Table_Books[[#This Row],[Hash_ID]])&gt;1,"Y","N")</f>
        <v>N</v>
      </c>
      <c r="C1297" s="35" t="s">
        <v>20166</v>
      </c>
      <c r="D1297" s="35" t="s">
        <v>20164</v>
      </c>
      <c r="E1297" s="35"/>
      <c r="F1297" s="35"/>
      <c r="G1297" s="36"/>
      <c r="H1297" s="36"/>
      <c r="I1297" s="37"/>
      <c r="J1297" s="36"/>
      <c r="K1297" s="36"/>
      <c r="L1297" s="35"/>
      <c r="M1297" s="35"/>
      <c r="N1297" s="35"/>
      <c r="O1297" s="38"/>
      <c r="P1297" s="39"/>
      <c r="Q1297" s="10" t="s">
        <v>1860</v>
      </c>
      <c r="R1297" s="39"/>
      <c r="S1297" s="39"/>
      <c r="T1297" s="10" t="s">
        <v>1860</v>
      </c>
      <c r="U1297" s="10" t="s">
        <v>1860</v>
      </c>
      <c r="V1297" s="39"/>
      <c r="W1297" s="39"/>
      <c r="X1297" s="39"/>
      <c r="Y1297" s="39"/>
      <c r="Z1297" s="39"/>
      <c r="AA1297" s="39"/>
      <c r="AB1297" s="39"/>
      <c r="AC1297" s="35"/>
      <c r="AD1297" s="35"/>
      <c r="AE1297" s="36">
        <f>IFERROR(FLOOR(Table_Books[[#This Row],[Published_Date]],10), 0)</f>
        <v>0</v>
      </c>
      <c r="AF1297" s="35">
        <f>IFERROR(CEILING(VALUE(LEFT(Table_Books[[#This Row],[Published_Date]],FIND("-",Table_Books[[#This Row],[Published_Date]]&amp;"-")-1))/100, 1), 0)</f>
        <v>0</v>
      </c>
      <c r="AG1297" s="35"/>
      <c r="AH1297" s="35"/>
      <c r="AI1297" s="35"/>
      <c r="AJ1297" s="35"/>
      <c r="AK1297" s="35" t="str">
        <f>Table_Books[[#This Row],[Title]]&amp;"_"&amp;Table_Books[[#This Row],[Author]]</f>
        <v>The End of Days_Erpenbeck, Jenny</v>
      </c>
      <c r="AL1297" s="35" t="str">
        <f>Table_Books[[#This Row],[Author]]&amp;"_"&amp;Table_Books[[#This Row],[Title]]</f>
        <v>Erpenbeck, Jenny_The End of Days</v>
      </c>
      <c r="AM1297" s="35" t="str">
        <f>Table_Books[[#This Row],[Title]]&amp;" by "&amp;Table_Books[[#This Row],[Author]]</f>
        <v>The End of Days by Erpenbeck, Jenny</v>
      </c>
      <c r="AN1297" s="35"/>
      <c r="AO1297" s="35"/>
    </row>
    <row r="1298" spans="1:41" x14ac:dyDescent="0.35">
      <c r="A1298" s="7" t="str">
        <f>"B-" &amp; UPPER(TRIM(Table_Books[[#This Row],[Title]])) &amp; "|" &amp; UPPER(TRIM(Table_Books[[#This Row],[Author]]))</f>
        <v>B-VISITATION|ERPENBECK, JENNY</v>
      </c>
      <c r="B1298" s="35" t="str">
        <f>IF(COUNTIFS(Table_Books[Hash_ID],Table_Books[[#This Row],[Hash_ID]])&gt;1,"Y","N")</f>
        <v>N</v>
      </c>
      <c r="C1298" s="35" t="s">
        <v>20163</v>
      </c>
      <c r="D1298" s="35" t="s">
        <v>20164</v>
      </c>
      <c r="E1298" s="35"/>
      <c r="F1298" s="35"/>
      <c r="G1298" s="36"/>
      <c r="H1298" s="36"/>
      <c r="I1298" s="37"/>
      <c r="J1298" s="36"/>
      <c r="K1298" s="36"/>
      <c r="L1298" s="35"/>
      <c r="M1298" s="35"/>
      <c r="N1298" s="35"/>
      <c r="O1298" s="38"/>
      <c r="P1298" s="39"/>
      <c r="Q1298" s="10" t="s">
        <v>1860</v>
      </c>
      <c r="R1298" s="39"/>
      <c r="S1298" s="39"/>
      <c r="T1298" s="10" t="s">
        <v>1860</v>
      </c>
      <c r="U1298" s="10" t="s">
        <v>1860</v>
      </c>
      <c r="V1298" s="39"/>
      <c r="W1298" s="39"/>
      <c r="X1298" s="39"/>
      <c r="Y1298" s="39"/>
      <c r="Z1298" s="39"/>
      <c r="AA1298" s="39"/>
      <c r="AB1298" s="39"/>
      <c r="AC1298" s="35"/>
      <c r="AD1298" s="35"/>
      <c r="AE1298" s="36">
        <f>IFERROR(FLOOR(Table_Books[[#This Row],[Published_Date]],10), 0)</f>
        <v>0</v>
      </c>
      <c r="AF1298" s="35">
        <f>IFERROR(CEILING(VALUE(LEFT(Table_Books[[#This Row],[Published_Date]],FIND("-",Table_Books[[#This Row],[Published_Date]]&amp;"-")-1))/100, 1), 0)</f>
        <v>0</v>
      </c>
      <c r="AG1298" s="35"/>
      <c r="AH1298" s="35"/>
      <c r="AI1298" s="35"/>
      <c r="AJ1298" s="35"/>
      <c r="AK1298" s="35" t="str">
        <f>Table_Books[[#This Row],[Title]]&amp;"_"&amp;Table_Books[[#This Row],[Author]]</f>
        <v>Visitation_Erpenbeck, Jenny</v>
      </c>
      <c r="AL1298" s="35" t="str">
        <f>Table_Books[[#This Row],[Author]]&amp;"_"&amp;Table_Books[[#This Row],[Title]]</f>
        <v>Erpenbeck, Jenny_Visitation</v>
      </c>
      <c r="AM1298" s="35" t="str">
        <f>Table_Books[[#This Row],[Title]]&amp;" by "&amp;Table_Books[[#This Row],[Author]]</f>
        <v>Visitation by Erpenbeck, Jenny</v>
      </c>
      <c r="AN1298" s="35"/>
      <c r="AO1298" s="35"/>
    </row>
    <row r="1299" spans="1:41" x14ac:dyDescent="0.35">
      <c r="A1299" s="7" t="str">
        <f>"B-" &amp; UPPER(TRIM(Table_Books[[#This Row],[Title]])) &amp; "|" &amp; UPPER(TRIM(Table_Books[[#This Row],[Author]]))</f>
        <v>B-MIDDLESEX|EUGENIDES, JEFFREY</v>
      </c>
      <c r="B1299" s="35" t="str">
        <f>IF(COUNTIFS(Table_Books[Hash_ID],Table_Books[[#This Row],[Hash_ID]])&gt;1,"Y","N")</f>
        <v>N</v>
      </c>
      <c r="C1299" s="35" t="s">
        <v>19801</v>
      </c>
      <c r="D1299" s="48" t="s">
        <v>19802</v>
      </c>
      <c r="E1299" s="35"/>
      <c r="F1299" s="35"/>
      <c r="G1299" s="36"/>
      <c r="H1299" s="36"/>
      <c r="I1299" s="37"/>
      <c r="J1299" s="36"/>
      <c r="K1299" s="36"/>
      <c r="L1299" s="35"/>
      <c r="M1299" s="35"/>
      <c r="N1299" s="35"/>
      <c r="O1299" s="38"/>
      <c r="P1299" s="39"/>
      <c r="Q1299" s="10" t="s">
        <v>1860</v>
      </c>
      <c r="R1299" s="39"/>
      <c r="S1299" s="39"/>
      <c r="T1299" s="10" t="s">
        <v>1860</v>
      </c>
      <c r="U1299" s="10" t="s">
        <v>1860</v>
      </c>
      <c r="V1299" s="39"/>
      <c r="W1299" s="39"/>
      <c r="X1299" s="39"/>
      <c r="Y1299" s="39"/>
      <c r="Z1299" s="39"/>
      <c r="AA1299" s="39"/>
      <c r="AB1299" s="39"/>
      <c r="AC1299" s="35"/>
      <c r="AD1299" s="35"/>
      <c r="AE1299" s="36">
        <f>IFERROR(FLOOR(Table_Books[[#This Row],[Published_Date]],10), 0)</f>
        <v>0</v>
      </c>
      <c r="AF1299" s="35">
        <f>IFERROR(CEILING(VALUE(LEFT(Table_Books[[#This Row],[Published_Date]],FIND("-",Table_Books[[#This Row],[Published_Date]]&amp;"-")-1))/100, 1), 0)</f>
        <v>0</v>
      </c>
      <c r="AG1299" s="35"/>
      <c r="AH1299" s="35" t="s">
        <v>21602</v>
      </c>
      <c r="AI1299" s="35"/>
      <c r="AJ1299" s="35"/>
      <c r="AK1299" s="35" t="str">
        <f>Table_Books[[#This Row],[Title]]&amp;"_"&amp;Table_Books[[#This Row],[Author]]</f>
        <v>Middlesex_Eugenides, Jeffrey</v>
      </c>
      <c r="AL1299" s="35" t="str">
        <f>Table_Books[[#This Row],[Author]]&amp;"_"&amp;Table_Books[[#This Row],[Title]]</f>
        <v>Eugenides, Jeffrey_Middlesex</v>
      </c>
      <c r="AM1299" s="35" t="str">
        <f>Table_Books[[#This Row],[Title]]&amp;" by "&amp;Table_Books[[#This Row],[Author]]</f>
        <v>Middlesex by Eugenides, Jeffrey</v>
      </c>
      <c r="AN1299" s="35"/>
      <c r="AO1299" s="35"/>
    </row>
    <row r="1300" spans="1:41" x14ac:dyDescent="0.35">
      <c r="A1300" s="7" t="str">
        <f>"B-" &amp; UPPER(TRIM(Table_Books[[#This Row],[Title]])) &amp; "|" &amp; UPPER(TRIM(Table_Books[[#This Row],[Author]]))</f>
        <v>B-ELECTRA|EURIPIDES</v>
      </c>
      <c r="B1300" s="28" t="str">
        <f>IF(COUNTIFS(Table_Books[Hash_ID],Table_Books[[#This Row],[Hash_ID]])&gt;1,"Y","N")</f>
        <v>N</v>
      </c>
      <c r="C1300" s="2" t="s">
        <v>6562</v>
      </c>
      <c r="D1300" s="2" t="s">
        <v>120</v>
      </c>
      <c r="G1300" s="12"/>
      <c r="H1300" s="12"/>
      <c r="I1300" s="8"/>
      <c r="J1300" s="12"/>
      <c r="K1300" s="12"/>
      <c r="O1300" s="33"/>
      <c r="P1300" s="10"/>
      <c r="Q1300" s="10" t="s">
        <v>1860</v>
      </c>
      <c r="R1300" s="10"/>
      <c r="S1300" s="10"/>
      <c r="T1300" s="10" t="s">
        <v>1860</v>
      </c>
      <c r="U1300" s="10" t="s">
        <v>1860</v>
      </c>
      <c r="V1300" s="10"/>
      <c r="W1300" s="10"/>
      <c r="X1300" s="10"/>
      <c r="Y1300" s="10"/>
      <c r="Z1300" s="10"/>
      <c r="AA1300" s="10"/>
      <c r="AB1300" s="10"/>
      <c r="AE1300" s="12">
        <f>IFERROR(FLOOR(Table_Books[[#This Row],[Published_Date]],10), 0)</f>
        <v>0</v>
      </c>
      <c r="AF1300" s="2">
        <f>IFERROR(CEILING(VALUE(LEFT(Table_Books[[#This Row],[Published_Date]],FIND("-",Table_Books[[#This Row],[Published_Date]]&amp;"-")-1))/100, 1), 0)</f>
        <v>0</v>
      </c>
      <c r="AK1300" s="2" t="str">
        <f>Table_Books[[#This Row],[Title]]&amp;"_"&amp;Table_Books[[#This Row],[Author]]</f>
        <v>Electra_Euripides</v>
      </c>
      <c r="AL1300" s="2" t="str">
        <f>Table_Books[[#This Row],[Author]]&amp;"_"&amp;Table_Books[[#This Row],[Title]]</f>
        <v>Euripides_Electra</v>
      </c>
      <c r="AM1300" s="2" t="str">
        <f>Table_Books[[#This Row],[Title]]&amp;" by "&amp;Table_Books[[#This Row],[Author]]</f>
        <v>Electra by Euripides</v>
      </c>
    </row>
    <row r="1301" spans="1:41" ht="43.5" x14ac:dyDescent="0.35">
      <c r="A1301" s="7" t="str">
        <f>"B-" &amp; UPPER(TRIM(Table_Books[[#This Row],[Title]])) &amp; "|" &amp; UPPER(TRIM(Table_Books[[#This Row],[Author]]))</f>
        <v>B-HIPPOLYTUS|EURIPIDES</v>
      </c>
      <c r="B1301" s="28" t="str">
        <f>IF(COUNTIFS(Table_Books[Hash_ID],Table_Books[[#This Row],[Hash_ID]])&gt;1,"Y","N")</f>
        <v>N</v>
      </c>
      <c r="C1301" s="2" t="s">
        <v>2688</v>
      </c>
      <c r="D1301" s="2" t="s">
        <v>120</v>
      </c>
      <c r="G1301" s="12" t="s">
        <v>2772</v>
      </c>
      <c r="H1301" s="12"/>
      <c r="I1301" s="8"/>
      <c r="J1301" s="12"/>
      <c r="K1301" s="12"/>
      <c r="L1301" s="2">
        <v>100</v>
      </c>
      <c r="M1301" s="2" t="s">
        <v>2879</v>
      </c>
      <c r="O1301" s="33"/>
      <c r="P1301" s="10"/>
      <c r="Q1301" s="10" t="s">
        <v>1860</v>
      </c>
      <c r="R1301" s="10"/>
      <c r="S1301" s="10"/>
      <c r="T1301" s="10" t="s">
        <v>1860</v>
      </c>
      <c r="U1301" s="10" t="s">
        <v>1860</v>
      </c>
      <c r="V1301" s="10"/>
      <c r="W1301" s="10"/>
      <c r="X1301" s="10"/>
      <c r="Y1301" s="10"/>
      <c r="Z1301" s="10"/>
      <c r="AA1301" s="10"/>
      <c r="AB1301" s="10"/>
      <c r="AE1301" s="12">
        <f>IFERROR(FLOOR(Table_Books[[#This Row],[Published_Date]],10), 0)</f>
        <v>0</v>
      </c>
      <c r="AF1301" s="2">
        <f>IFERROR(CEILING(VALUE(LEFT(Table_Books[[#This Row],[Published_Date]],FIND("-",Table_Books[[#This Row],[Published_Date]]&amp;"-")-1))/100, 1), 0)</f>
        <v>0</v>
      </c>
      <c r="AK1301" s="2" t="str">
        <f>Table_Books[[#This Row],[Title]]&amp;"_"&amp;Table_Books[[#This Row],[Author]]</f>
        <v>Hippolytus_Euripides</v>
      </c>
      <c r="AL1301" s="2" t="str">
        <f>Table_Books[[#This Row],[Author]]&amp;"_"&amp;Table_Books[[#This Row],[Title]]</f>
        <v>Euripides_Hippolytus</v>
      </c>
      <c r="AM1301" s="2" t="str">
        <f>Table_Books[[#This Row],[Title]]&amp;" by "&amp;Table_Books[[#This Row],[Author]]</f>
        <v>Hippolytus by Euripides</v>
      </c>
    </row>
    <row r="1302" spans="1:41" ht="43.5" x14ac:dyDescent="0.35">
      <c r="A1302" s="7" t="str">
        <f>"B-" &amp; UPPER(TRIM(Table_Books[[#This Row],[Title]])) &amp; "|" &amp; UPPER(TRIM(Table_Books[[#This Row],[Author]]))</f>
        <v>B-IPHIGENIA IN AULIS|EURIPIDES</v>
      </c>
      <c r="B1302" s="28" t="str">
        <f>IF(COUNTIFS(Table_Books[Hash_ID],Table_Books[[#This Row],[Hash_ID]])&gt;1,"Y","N")</f>
        <v>N</v>
      </c>
      <c r="C1302" s="2" t="s">
        <v>2690</v>
      </c>
      <c r="D1302" s="2" t="s">
        <v>120</v>
      </c>
      <c r="G1302" s="12" t="s">
        <v>2771</v>
      </c>
      <c r="H1302" s="12"/>
      <c r="I1302" s="8"/>
      <c r="J1302" s="12"/>
      <c r="K1302" s="12"/>
      <c r="L1302" s="2">
        <v>108</v>
      </c>
      <c r="M1302" s="2" t="s">
        <v>2881</v>
      </c>
      <c r="O1302" s="33"/>
      <c r="P1302" s="10"/>
      <c r="Q1302" s="10" t="s">
        <v>1860</v>
      </c>
      <c r="R1302" s="10"/>
      <c r="S1302" s="10"/>
      <c r="T1302" s="10" t="s">
        <v>1860</v>
      </c>
      <c r="U1302" s="10" t="s">
        <v>1860</v>
      </c>
      <c r="V1302" s="10"/>
      <c r="W1302" s="10"/>
      <c r="X1302" s="10"/>
      <c r="Y1302" s="10"/>
      <c r="Z1302" s="10"/>
      <c r="AA1302" s="10"/>
      <c r="AB1302" s="10"/>
      <c r="AE1302" s="12">
        <f>IFERROR(FLOOR(Table_Books[[#This Row],[Published_Date]],10), 0)</f>
        <v>0</v>
      </c>
      <c r="AF1302" s="2">
        <f>IFERROR(CEILING(VALUE(LEFT(Table_Books[[#This Row],[Published_Date]],FIND("-",Table_Books[[#This Row],[Published_Date]]&amp;"-")-1))/100, 1), 0)</f>
        <v>0</v>
      </c>
      <c r="AK1302" s="2" t="str">
        <f>Table_Books[[#This Row],[Title]]&amp;"_"&amp;Table_Books[[#This Row],[Author]]</f>
        <v>Iphigenia in Aulis_Euripides</v>
      </c>
      <c r="AL1302" s="2" t="str">
        <f>Table_Books[[#This Row],[Author]]&amp;"_"&amp;Table_Books[[#This Row],[Title]]</f>
        <v>Euripides_Iphigenia in Aulis</v>
      </c>
      <c r="AM1302" s="2" t="str">
        <f>Table_Books[[#This Row],[Title]]&amp;" by "&amp;Table_Books[[#This Row],[Author]]</f>
        <v>Iphigenia in Aulis by Euripides</v>
      </c>
    </row>
    <row r="1303" spans="1:41" ht="43.5" x14ac:dyDescent="0.35">
      <c r="A1303" s="7" t="str">
        <f>"B-" &amp; UPPER(TRIM(Table_Books[[#This Row],[Title]])) &amp; "|" &amp; UPPER(TRIM(Table_Books[[#This Row],[Author]]))</f>
        <v>B-MEDEA|EURIPIDES</v>
      </c>
      <c r="B1303" s="28" t="str">
        <f>IF(COUNTIFS(Table_Books[Hash_ID],Table_Books[[#This Row],[Hash_ID]])&gt;1,"Y","N")</f>
        <v>N</v>
      </c>
      <c r="C1303" s="2" t="s">
        <v>2686</v>
      </c>
      <c r="D1303" s="2" t="s">
        <v>120</v>
      </c>
      <c r="G1303" s="12" t="s">
        <v>2770</v>
      </c>
      <c r="H1303" s="12"/>
      <c r="I1303" s="8"/>
      <c r="J1303" s="12"/>
      <c r="K1303" s="12"/>
      <c r="L1303" s="2">
        <v>104</v>
      </c>
      <c r="M1303" s="2" t="s">
        <v>2877</v>
      </c>
      <c r="O1303" s="33"/>
      <c r="P1303" s="10"/>
      <c r="Q1303" s="10" t="s">
        <v>1860</v>
      </c>
      <c r="R1303" s="10"/>
      <c r="S1303" s="10"/>
      <c r="T1303" s="10" t="s">
        <v>1860</v>
      </c>
      <c r="U1303" s="10" t="s">
        <v>1860</v>
      </c>
      <c r="V1303" s="10"/>
      <c r="W1303" s="10"/>
      <c r="X1303" s="10"/>
      <c r="Y1303" s="10"/>
      <c r="Z1303" s="10"/>
      <c r="AA1303" s="10"/>
      <c r="AB1303" s="10"/>
      <c r="AE1303" s="12">
        <f>IFERROR(FLOOR(Table_Books[[#This Row],[Published_Date]],10), 0)</f>
        <v>0</v>
      </c>
      <c r="AF1303" s="2">
        <f>IFERROR(CEILING(VALUE(LEFT(Table_Books[[#This Row],[Published_Date]],FIND("-",Table_Books[[#This Row],[Published_Date]]&amp;"-")-1))/100, 1), 0)</f>
        <v>0</v>
      </c>
      <c r="AK1303" s="2" t="str">
        <f>Table_Books[[#This Row],[Title]]&amp;"_"&amp;Table_Books[[#This Row],[Author]]</f>
        <v>Medea_Euripides</v>
      </c>
      <c r="AL1303" s="2" t="str">
        <f>Table_Books[[#This Row],[Author]]&amp;"_"&amp;Table_Books[[#This Row],[Title]]</f>
        <v>Euripides_Medea</v>
      </c>
      <c r="AM1303" s="2" t="str">
        <f>Table_Books[[#This Row],[Title]]&amp;" by "&amp;Table_Books[[#This Row],[Author]]</f>
        <v>Medea by Euripides</v>
      </c>
    </row>
    <row r="1304" spans="1:41" ht="43.5" x14ac:dyDescent="0.35">
      <c r="A1304" s="7" t="str">
        <f>"B-" &amp; UPPER(TRIM(Table_Books[[#This Row],[Title]])) &amp; "|" &amp; UPPER(TRIM(Table_Books[[#This Row],[Author]]))</f>
        <v>B-THE BACCHAE|EURIPIDES</v>
      </c>
      <c r="B1304" s="28" t="str">
        <f>IF(COUNTIFS(Table_Books[Hash_ID],Table_Books[[#This Row],[Hash_ID]])&gt;1,"Y","N")</f>
        <v>N</v>
      </c>
      <c r="C1304" s="2" t="s">
        <v>2687</v>
      </c>
      <c r="D1304" s="2" t="s">
        <v>120</v>
      </c>
      <c r="G1304" s="12" t="s">
        <v>2771</v>
      </c>
      <c r="H1304" s="12"/>
      <c r="I1304" s="8"/>
      <c r="J1304" s="12"/>
      <c r="K1304" s="12"/>
      <c r="L1304" s="2">
        <v>112</v>
      </c>
      <c r="M1304" s="2" t="s">
        <v>2878</v>
      </c>
      <c r="O1304" s="33"/>
      <c r="P1304" s="10"/>
      <c r="Q1304" s="10" t="s">
        <v>1860</v>
      </c>
      <c r="R1304" s="10"/>
      <c r="S1304" s="10"/>
      <c r="T1304" s="10" t="s">
        <v>1860</v>
      </c>
      <c r="U1304" s="10" t="s">
        <v>1860</v>
      </c>
      <c r="V1304" s="10"/>
      <c r="W1304" s="10"/>
      <c r="X1304" s="10"/>
      <c r="Y1304" s="10"/>
      <c r="Z1304" s="10"/>
      <c r="AA1304" s="10"/>
      <c r="AB1304" s="10"/>
      <c r="AE1304" s="12">
        <f>IFERROR(FLOOR(Table_Books[[#This Row],[Published_Date]],10), 0)</f>
        <v>0</v>
      </c>
      <c r="AF1304" s="2">
        <f>IFERROR(CEILING(VALUE(LEFT(Table_Books[[#This Row],[Published_Date]],FIND("-",Table_Books[[#This Row],[Published_Date]]&amp;"-")-1))/100, 1), 0)</f>
        <v>0</v>
      </c>
      <c r="AK1304" s="2" t="str">
        <f>Table_Books[[#This Row],[Title]]&amp;"_"&amp;Table_Books[[#This Row],[Author]]</f>
        <v>The Bacchae_Euripides</v>
      </c>
      <c r="AL1304" s="2" t="str">
        <f>Table_Books[[#This Row],[Author]]&amp;"_"&amp;Table_Books[[#This Row],[Title]]</f>
        <v>Euripides_The Bacchae</v>
      </c>
      <c r="AM1304" s="2" t="str">
        <f>Table_Books[[#This Row],[Title]]&amp;" by "&amp;Table_Books[[#This Row],[Author]]</f>
        <v>The Bacchae by Euripides</v>
      </c>
    </row>
    <row r="1305" spans="1:41" ht="29" x14ac:dyDescent="0.35">
      <c r="A1305" s="7" t="str">
        <f>"B-" &amp; UPPER(TRIM(Table_Books[[#This Row],[Title]])) &amp; "|" &amp; UPPER(TRIM(Table_Books[[#This Row],[Author]]))</f>
        <v>B-THE TROJAN WOMEN|EURIPIDES</v>
      </c>
      <c r="B1305" s="28" t="str">
        <f>IF(COUNTIFS(Table_Books[Hash_ID],Table_Books[[#This Row],[Hash_ID]])&gt;1,"Y","N")</f>
        <v>N</v>
      </c>
      <c r="C1305" s="2" t="s">
        <v>2689</v>
      </c>
      <c r="D1305" s="2" t="s">
        <v>120</v>
      </c>
      <c r="G1305" s="12" t="s">
        <v>2773</v>
      </c>
      <c r="H1305" s="12"/>
      <c r="I1305" s="8"/>
      <c r="J1305" s="12"/>
      <c r="K1305" s="12"/>
      <c r="L1305" s="2">
        <v>96</v>
      </c>
      <c r="M1305" s="2" t="s">
        <v>2880</v>
      </c>
      <c r="O1305" s="33"/>
      <c r="P1305" s="10"/>
      <c r="Q1305" s="10" t="s">
        <v>1860</v>
      </c>
      <c r="R1305" s="10"/>
      <c r="S1305" s="10"/>
      <c r="T1305" s="10" t="s">
        <v>1860</v>
      </c>
      <c r="U1305" s="10" t="s">
        <v>1860</v>
      </c>
      <c r="V1305" s="10"/>
      <c r="W1305" s="10"/>
      <c r="X1305" s="10"/>
      <c r="Y1305" s="10"/>
      <c r="Z1305" s="10"/>
      <c r="AA1305" s="10"/>
      <c r="AB1305" s="10"/>
      <c r="AE1305" s="12">
        <f>IFERROR(FLOOR(Table_Books[[#This Row],[Published_Date]],10), 0)</f>
        <v>0</v>
      </c>
      <c r="AF1305" s="2">
        <f>IFERROR(CEILING(VALUE(LEFT(Table_Books[[#This Row],[Published_Date]],FIND("-",Table_Books[[#This Row],[Published_Date]]&amp;"-")-1))/100, 1), 0)</f>
        <v>0</v>
      </c>
      <c r="AK1305" s="2" t="str">
        <f>Table_Books[[#This Row],[Title]]&amp;"_"&amp;Table_Books[[#This Row],[Author]]</f>
        <v>The Trojan Women_Euripides</v>
      </c>
      <c r="AL1305" s="2" t="str">
        <f>Table_Books[[#This Row],[Author]]&amp;"_"&amp;Table_Books[[#This Row],[Title]]</f>
        <v>Euripides_The Trojan Women</v>
      </c>
      <c r="AM1305" s="2" t="str">
        <f>Table_Books[[#This Row],[Title]]&amp;" by "&amp;Table_Books[[#This Row],[Author]]</f>
        <v>The Trojan Women by Euripides</v>
      </c>
    </row>
    <row r="1306" spans="1:41" x14ac:dyDescent="0.35">
      <c r="A1306" s="7" t="str">
        <f>"B-" &amp; UPPER(TRIM(Table_Books[[#This Row],[Title]])) &amp; "|" &amp; UPPER(TRIM(Table_Books[[#This Row],[Author]]))</f>
        <v>B-ECCLESIASTICAL HISTORY|EUSEBIUS</v>
      </c>
      <c r="B1306" s="35" t="str">
        <f>IF(COUNTIFS(Table_Books[Hash_ID],Table_Books[[#This Row],[Hash_ID]])&gt;1,"Y","N")</f>
        <v>N</v>
      </c>
      <c r="C1306" s="35" t="s">
        <v>19053</v>
      </c>
      <c r="D1306" s="48" t="s">
        <v>19054</v>
      </c>
      <c r="E1306" s="35"/>
      <c r="F1306" s="35"/>
      <c r="G1306" s="36"/>
      <c r="H1306" s="36"/>
      <c r="I1306" s="37"/>
      <c r="J1306" s="36"/>
      <c r="K1306" s="36"/>
      <c r="L1306" s="35"/>
      <c r="M1306" s="35"/>
      <c r="N1306" s="35"/>
      <c r="O1306" s="38"/>
      <c r="P1306" s="39"/>
      <c r="Q1306" s="10" t="s">
        <v>1860</v>
      </c>
      <c r="R1306" s="39"/>
      <c r="S1306" s="39"/>
      <c r="T1306" s="10" t="s">
        <v>1860</v>
      </c>
      <c r="U1306" s="10" t="s">
        <v>1860</v>
      </c>
      <c r="V1306" s="39"/>
      <c r="W1306" s="39"/>
      <c r="X1306" s="39"/>
      <c r="Y1306" s="39"/>
      <c r="Z1306" s="39"/>
      <c r="AA1306" s="39"/>
      <c r="AB1306" s="39"/>
      <c r="AC1306" s="35"/>
      <c r="AD1306" s="35"/>
      <c r="AE1306" s="36">
        <f>IFERROR(FLOOR(Table_Books[[#This Row],[Published_Date]],10), 0)</f>
        <v>0</v>
      </c>
      <c r="AF1306" s="35">
        <f>IFERROR(CEILING(VALUE(LEFT(Table_Books[[#This Row],[Published_Date]],FIND("-",Table_Books[[#This Row],[Published_Date]]&amp;"-")-1))/100, 1), 0)</f>
        <v>0</v>
      </c>
      <c r="AG1306" s="35"/>
      <c r="AH1306" s="35" t="s">
        <v>21582</v>
      </c>
      <c r="AI1306" s="35"/>
      <c r="AJ1306" s="35"/>
      <c r="AK1306" s="35" t="str">
        <f>Table_Books[[#This Row],[Title]]&amp;"_"&amp;Table_Books[[#This Row],[Author]]</f>
        <v>Ecclesiastical History_Eusebius</v>
      </c>
      <c r="AL1306" s="35" t="str">
        <f>Table_Books[[#This Row],[Author]]&amp;"_"&amp;Table_Books[[#This Row],[Title]]</f>
        <v>Eusebius_Ecclesiastical History</v>
      </c>
      <c r="AM1306" s="35" t="str">
        <f>Table_Books[[#This Row],[Title]]&amp;" by "&amp;Table_Books[[#This Row],[Author]]</f>
        <v>Ecclesiastical History by Eusebius</v>
      </c>
      <c r="AN1306" s="35"/>
      <c r="AO1306" s="35"/>
    </row>
    <row r="1307" spans="1:41" ht="29" x14ac:dyDescent="0.35">
      <c r="A1307" s="7" t="str">
        <f>"B-" &amp; UPPER(TRIM(Table_Books[[#This Row],[Title]])) &amp; "|" &amp; UPPER(TRIM(Table_Books[[#This Row],[Author]]))</f>
        <v>B-BLONDE ROOTS|EVARISTO, BERNARDINE</v>
      </c>
      <c r="B1307" s="28" t="str">
        <f>IF(COUNTIFS(Table_Books[Hash_ID],Table_Books[[#This Row],[Hash_ID]])&gt;1,"Y","N")</f>
        <v>N</v>
      </c>
      <c r="C1307" s="2" t="s">
        <v>11006</v>
      </c>
      <c r="D1307" s="2" t="s">
        <v>11041</v>
      </c>
      <c r="G1307" s="12"/>
      <c r="H1307" s="12"/>
      <c r="I1307" s="8"/>
      <c r="J1307" s="12"/>
      <c r="K1307" s="12"/>
      <c r="N1307" s="2" t="s">
        <v>11008</v>
      </c>
      <c r="O1307" s="33"/>
      <c r="P1307" s="10"/>
      <c r="Q1307" s="10" t="s">
        <v>1860</v>
      </c>
      <c r="R1307" s="10"/>
      <c r="S1307" s="10"/>
      <c r="T1307" s="10" t="s">
        <v>1860</v>
      </c>
      <c r="U1307" s="10" t="s">
        <v>1860</v>
      </c>
      <c r="V1307" s="10"/>
      <c r="W1307" s="10"/>
      <c r="X1307" s="10"/>
      <c r="Y1307" s="10"/>
      <c r="Z1307" s="10"/>
      <c r="AA1307" s="10"/>
      <c r="AB1307" s="10"/>
      <c r="AE1307" s="12">
        <f>IFERROR(FLOOR(Table_Books[[#This Row],[Published_Date]],10), 0)</f>
        <v>0</v>
      </c>
      <c r="AF1307" s="2">
        <f>IFERROR(CEILING(VALUE(LEFT(Table_Books[[#This Row],[Published_Date]],FIND("-",Table_Books[[#This Row],[Published_Date]]&amp;"-")-1))/100, 1), 0)</f>
        <v>0</v>
      </c>
      <c r="AK1307" s="2" t="str">
        <f>Table_Books[[#This Row],[Title]]&amp;"_"&amp;Table_Books[[#This Row],[Author]]</f>
        <v>Blonde Roots_Evaristo, Bernardine</v>
      </c>
      <c r="AL1307" s="2" t="str">
        <f>Table_Books[[#This Row],[Author]]&amp;"_"&amp;Table_Books[[#This Row],[Title]]</f>
        <v>Evaristo, Bernardine_Blonde Roots</v>
      </c>
      <c r="AM1307" s="2" t="str">
        <f>Table_Books[[#This Row],[Title]]&amp;" by "&amp;Table_Books[[#This Row],[Author]]</f>
        <v>Blonde Roots by Evaristo, Bernardine</v>
      </c>
    </row>
    <row r="1308" spans="1:41" x14ac:dyDescent="0.35">
      <c r="A1308" s="7" t="str">
        <f>"B-" &amp; UPPER(TRIM(Table_Books[[#This Row],[Title]])) &amp; "|" &amp; UPPER(TRIM(Table_Books[[#This Row],[Author]]))</f>
        <v>B-GIRL, WOMAN, OTHER|EVARISTO, BERNARDINE</v>
      </c>
      <c r="B1308" s="35" t="str">
        <f>IF(COUNTIFS(Table_Books[Hash_ID],Table_Books[[#This Row],[Hash_ID]])&gt;1,"Y","N")</f>
        <v>N</v>
      </c>
      <c r="C1308" s="35" t="s">
        <v>19849</v>
      </c>
      <c r="D1308" s="35" t="s">
        <v>11041</v>
      </c>
      <c r="E1308" s="35"/>
      <c r="F1308" s="35"/>
      <c r="G1308" s="36"/>
      <c r="H1308" s="36"/>
      <c r="I1308" s="37"/>
      <c r="J1308" s="36"/>
      <c r="K1308" s="36"/>
      <c r="L1308" s="35"/>
      <c r="M1308" s="35"/>
      <c r="N1308" s="35"/>
      <c r="O1308" s="38"/>
      <c r="P1308" s="39"/>
      <c r="Q1308" s="10" t="s">
        <v>1860</v>
      </c>
      <c r="R1308" s="39"/>
      <c r="S1308" s="39"/>
      <c r="T1308" s="10" t="s">
        <v>1860</v>
      </c>
      <c r="U1308" s="10" t="s">
        <v>1860</v>
      </c>
      <c r="V1308" s="39"/>
      <c r="W1308" s="39"/>
      <c r="X1308" s="39"/>
      <c r="Y1308" s="39"/>
      <c r="Z1308" s="39"/>
      <c r="AA1308" s="39"/>
      <c r="AB1308" s="39"/>
      <c r="AC1308" s="35"/>
      <c r="AD1308" s="35"/>
      <c r="AE1308" s="36">
        <f>IFERROR(FLOOR(Table_Books[[#This Row],[Published_Date]],10), 0)</f>
        <v>0</v>
      </c>
      <c r="AF1308" s="35">
        <f>IFERROR(CEILING(VALUE(LEFT(Table_Books[[#This Row],[Published_Date]],FIND("-",Table_Books[[#This Row],[Published_Date]]&amp;"-")-1))/100, 1), 0)</f>
        <v>0</v>
      </c>
      <c r="AG1308" s="35"/>
      <c r="AH1308" s="35" t="s">
        <v>21602</v>
      </c>
      <c r="AI1308" s="35"/>
      <c r="AJ1308" s="35"/>
      <c r="AK1308" s="35" t="str">
        <f>Table_Books[[#This Row],[Title]]&amp;"_"&amp;Table_Books[[#This Row],[Author]]</f>
        <v>Girl, Woman, Other_Evaristo, Bernardine</v>
      </c>
      <c r="AL1308" s="35" t="str">
        <f>Table_Books[[#This Row],[Author]]&amp;"_"&amp;Table_Books[[#This Row],[Title]]</f>
        <v>Evaristo, Bernardine_Girl, Woman, Other</v>
      </c>
      <c r="AM1308" s="35" t="str">
        <f>Table_Books[[#This Row],[Title]]&amp;" by "&amp;Table_Books[[#This Row],[Author]]</f>
        <v>Girl, Woman, Other by Evaristo, Bernardine</v>
      </c>
      <c r="AN1308" s="35"/>
      <c r="AO1308" s="35"/>
    </row>
    <row r="1309" spans="1:41" ht="29" x14ac:dyDescent="0.35">
      <c r="A1309" s="7" t="str">
        <f>"B-" &amp; UPPER(TRIM(Table_Books[[#This Row],[Title]])) &amp; "|" &amp; UPPER(TRIM(Table_Books[[#This Row],[Author]]))</f>
        <v>B-A COLLAPSE OF HORSES|EVENSON, BRIAN</v>
      </c>
      <c r="B1309" s="35" t="str">
        <f>IF(COUNTIFS(Table_Books[Hash_ID],Table_Books[[#This Row],[Hash_ID]])&gt;1,"Y","N")</f>
        <v>N</v>
      </c>
      <c r="C1309" s="35" t="s">
        <v>20400</v>
      </c>
      <c r="D1309" s="35" t="s">
        <v>6895</v>
      </c>
      <c r="E1309" s="35"/>
      <c r="F1309" s="35"/>
      <c r="G1309" s="36"/>
      <c r="H1309" s="36"/>
      <c r="I1309" s="37"/>
      <c r="J1309" s="36"/>
      <c r="K1309" s="36"/>
      <c r="L1309" s="35"/>
      <c r="M1309" s="35"/>
      <c r="N1309" s="35"/>
      <c r="O1309" s="38"/>
      <c r="P1309" s="39"/>
      <c r="Q1309" s="10" t="s">
        <v>1860</v>
      </c>
      <c r="R1309" s="39"/>
      <c r="S1309" s="39"/>
      <c r="T1309" s="10" t="s">
        <v>1860</v>
      </c>
      <c r="U1309" s="10" t="s">
        <v>1860</v>
      </c>
      <c r="V1309" s="39"/>
      <c r="W1309" s="39"/>
      <c r="X1309" s="39"/>
      <c r="Y1309" s="39"/>
      <c r="Z1309" s="39"/>
      <c r="AA1309" s="39"/>
      <c r="AB1309" s="39"/>
      <c r="AC1309" s="35"/>
      <c r="AD1309" s="35"/>
      <c r="AE1309" s="36">
        <f>IFERROR(FLOOR(Table_Books[[#This Row],[Published_Date]],10), 0)</f>
        <v>0</v>
      </c>
      <c r="AF1309" s="35">
        <f>IFERROR(CEILING(VALUE(LEFT(Table_Books[[#This Row],[Published_Date]],FIND("-",Table_Books[[#This Row],[Published_Date]]&amp;"-")-1))/100, 1), 0)</f>
        <v>0</v>
      </c>
      <c r="AG1309" s="35"/>
      <c r="AH1309" s="35" t="s">
        <v>21577</v>
      </c>
      <c r="AI1309" s="35"/>
      <c r="AJ1309" s="35" t="s">
        <v>20438</v>
      </c>
      <c r="AK1309" s="35" t="str">
        <f>Table_Books[[#This Row],[Title]]&amp;"_"&amp;Table_Books[[#This Row],[Author]]</f>
        <v>A Collapse of Horses_Evenson, Brian</v>
      </c>
      <c r="AL1309" s="35" t="str">
        <f>Table_Books[[#This Row],[Author]]&amp;"_"&amp;Table_Books[[#This Row],[Title]]</f>
        <v>Evenson, Brian_A Collapse of Horses</v>
      </c>
      <c r="AM1309" s="35" t="str">
        <f>Table_Books[[#This Row],[Title]]&amp;" by "&amp;Table_Books[[#This Row],[Author]]</f>
        <v>A Collapse of Horses by Evenson, Brian</v>
      </c>
      <c r="AN1309" s="35"/>
      <c r="AO1309" s="35"/>
    </row>
    <row r="1310" spans="1:41" x14ac:dyDescent="0.35">
      <c r="A1310" s="7" t="str">
        <f>"B-" &amp; UPPER(TRIM(Table_Books[[#This Row],[Title]])) &amp; "|" &amp; UPPER(TRIM(Table_Books[[#This Row],[Author]]))</f>
        <v>B-DARK PROPERTY|EVENSON, BRIAN</v>
      </c>
      <c r="B1310" s="28" t="str">
        <f>IF(COUNTIFS(Table_Books[Hash_ID],Table_Books[[#This Row],[Hash_ID]])&gt;1,"Y","N")</f>
        <v>N</v>
      </c>
      <c r="C1310" s="2" t="s">
        <v>6430</v>
      </c>
      <c r="D1310" s="2" t="s">
        <v>6895</v>
      </c>
      <c r="G1310" s="12"/>
      <c r="H1310" s="12"/>
      <c r="I1310" s="8"/>
      <c r="J1310" s="12"/>
      <c r="K1310" s="12"/>
      <c r="O1310" s="33"/>
      <c r="P1310" s="10"/>
      <c r="Q1310" s="10" t="s">
        <v>1860</v>
      </c>
      <c r="R1310" s="10"/>
      <c r="S1310" s="10"/>
      <c r="T1310" s="10" t="s">
        <v>1860</v>
      </c>
      <c r="U1310" s="10" t="s">
        <v>1860</v>
      </c>
      <c r="V1310" s="10"/>
      <c r="W1310" s="10"/>
      <c r="X1310" s="10"/>
      <c r="Y1310" s="10"/>
      <c r="Z1310" s="10"/>
      <c r="AA1310" s="10"/>
      <c r="AB1310" s="10"/>
      <c r="AE1310" s="12">
        <f>IFERROR(FLOOR(Table_Books[[#This Row],[Published_Date]],10), 0)</f>
        <v>0</v>
      </c>
      <c r="AF1310" s="2">
        <f>IFERROR(CEILING(VALUE(LEFT(Table_Books[[#This Row],[Published_Date]],FIND("-",Table_Books[[#This Row],[Published_Date]]&amp;"-")-1))/100, 1), 0)</f>
        <v>0</v>
      </c>
      <c r="AK1310" s="2" t="str">
        <f>Table_Books[[#This Row],[Title]]&amp;"_"&amp;Table_Books[[#This Row],[Author]]</f>
        <v>Dark Property_Evenson, Brian</v>
      </c>
      <c r="AL1310" s="2" t="str">
        <f>Table_Books[[#This Row],[Author]]&amp;"_"&amp;Table_Books[[#This Row],[Title]]</f>
        <v>Evenson, Brian_Dark Property</v>
      </c>
      <c r="AM1310" s="2" t="str">
        <f>Table_Books[[#This Row],[Title]]&amp;" by "&amp;Table_Books[[#This Row],[Author]]</f>
        <v>Dark Property by Evenson, Brian</v>
      </c>
    </row>
    <row r="1311" spans="1:41" x14ac:dyDescent="0.35">
      <c r="A1311" s="7" t="str">
        <f>"B-" &amp; UPPER(TRIM(Table_Books[[#This Row],[Title]])) &amp; "|" &amp; UPPER(TRIM(Table_Books[[#This Row],[Author]]))</f>
        <v>B-LAST DAYS|EVENSON, BRIAN</v>
      </c>
      <c r="B1311" s="35" t="str">
        <f>IF(COUNTIFS(Table_Books[Hash_ID],Table_Books[[#This Row],[Hash_ID]])&gt;1,"Y","N")</f>
        <v>N</v>
      </c>
      <c r="C1311" s="35" t="s">
        <v>20401</v>
      </c>
      <c r="D1311" s="35" t="s">
        <v>6895</v>
      </c>
      <c r="E1311" s="35"/>
      <c r="F1311" s="35"/>
      <c r="G1311" s="36"/>
      <c r="H1311" s="36"/>
      <c r="I1311" s="37"/>
      <c r="J1311" s="36"/>
      <c r="K1311" s="36"/>
      <c r="L1311" s="35"/>
      <c r="M1311" s="35"/>
      <c r="N1311" s="35"/>
      <c r="O1311" s="38"/>
      <c r="P1311" s="39"/>
      <c r="Q1311" s="10" t="s">
        <v>1860</v>
      </c>
      <c r="R1311" s="39"/>
      <c r="S1311" s="39"/>
      <c r="T1311" s="10" t="s">
        <v>1860</v>
      </c>
      <c r="U1311" s="10" t="s">
        <v>1860</v>
      </c>
      <c r="V1311" s="39"/>
      <c r="W1311" s="39"/>
      <c r="X1311" s="39"/>
      <c r="Y1311" s="39"/>
      <c r="Z1311" s="39"/>
      <c r="AA1311" s="39"/>
      <c r="AB1311" s="39"/>
      <c r="AC1311" s="35"/>
      <c r="AD1311" s="35"/>
      <c r="AE1311" s="36">
        <f>IFERROR(FLOOR(Table_Books[[#This Row],[Published_Date]],10), 0)</f>
        <v>0</v>
      </c>
      <c r="AF1311" s="35">
        <f>IFERROR(CEILING(VALUE(LEFT(Table_Books[[#This Row],[Published_Date]],FIND("-",Table_Books[[#This Row],[Published_Date]]&amp;"-")-1))/100, 1), 0)</f>
        <v>0</v>
      </c>
      <c r="AG1311" s="35"/>
      <c r="AH1311" s="35" t="s">
        <v>21577</v>
      </c>
      <c r="AI1311" s="35"/>
      <c r="AJ1311" s="35" t="s">
        <v>20439</v>
      </c>
      <c r="AK1311" s="35" t="str">
        <f>Table_Books[[#This Row],[Title]]&amp;"_"&amp;Table_Books[[#This Row],[Author]]</f>
        <v>Last Days_Evenson, Brian</v>
      </c>
      <c r="AL1311" s="35" t="str">
        <f>Table_Books[[#This Row],[Author]]&amp;"_"&amp;Table_Books[[#This Row],[Title]]</f>
        <v>Evenson, Brian_Last Days</v>
      </c>
      <c r="AM1311" s="35" t="str">
        <f>Table_Books[[#This Row],[Title]]&amp;" by "&amp;Table_Books[[#This Row],[Author]]</f>
        <v>Last Days by Evenson, Brian</v>
      </c>
      <c r="AN1311" s="35"/>
      <c r="AO1311" s="35"/>
    </row>
    <row r="1312" spans="1:41" x14ac:dyDescent="0.35">
      <c r="A1312" s="7" t="str">
        <f>"B-" &amp; UPPER(TRIM(Table_Books[[#This Row],[Title]])) &amp; "|" &amp; UPPER(TRIM(Table_Books[[#This Row],[Author]]))</f>
        <v>B-ERASURE|EVERETT, PERCIVAL</v>
      </c>
      <c r="B1312" s="28" t="str">
        <f>IF(COUNTIFS(Table_Books[Hash_ID],Table_Books[[#This Row],[Hash_ID]])&gt;1,"Y","N")</f>
        <v>N</v>
      </c>
      <c r="C1312" s="2" t="s">
        <v>20496</v>
      </c>
      <c r="D1312" s="2" t="s">
        <v>21547</v>
      </c>
      <c r="G1312" s="12"/>
      <c r="H1312" s="12"/>
      <c r="I1312" s="8"/>
      <c r="J1312" s="12"/>
      <c r="K1312" s="12"/>
      <c r="O1312" s="33"/>
      <c r="P1312" s="10"/>
      <c r="Q1312" s="10" t="s">
        <v>1860</v>
      </c>
      <c r="R1312" s="10"/>
      <c r="S1312" s="10"/>
      <c r="T1312" s="10" t="s">
        <v>1860</v>
      </c>
      <c r="U1312" s="10" t="s">
        <v>1860</v>
      </c>
      <c r="V1312" s="10"/>
      <c r="W1312" s="10"/>
      <c r="X1312" s="10"/>
      <c r="Y1312" s="10"/>
      <c r="Z1312" s="10"/>
      <c r="AA1312" s="10"/>
      <c r="AB1312" s="10"/>
      <c r="AE1312" s="12">
        <f>IFERROR(FLOOR(Table_Books[[#This Row],[Published_Date]],10), 0)</f>
        <v>0</v>
      </c>
      <c r="AF1312" s="2">
        <f>IFERROR(CEILING(VALUE(LEFT(Table_Books[[#This Row],[Published_Date]],FIND("-",Table_Books[[#This Row],[Published_Date]]&amp;"-")-1))/100, 1), 0)</f>
        <v>0</v>
      </c>
      <c r="AK1312" s="2" t="str">
        <f>Table_Books[[#This Row],[Title]]&amp;"_"&amp;Table_Books[[#This Row],[Author]]</f>
        <v>Erasure_Everett, Percival</v>
      </c>
      <c r="AL1312" s="2" t="str">
        <f>Table_Books[[#This Row],[Author]]&amp;"_"&amp;Table_Books[[#This Row],[Title]]</f>
        <v>Everett, Percival_Erasure</v>
      </c>
      <c r="AM1312" s="2" t="str">
        <f>Table_Books[[#This Row],[Title]]&amp;" by "&amp;Table_Books[[#This Row],[Author]]</f>
        <v>Erasure by Everett, Percival</v>
      </c>
    </row>
    <row r="1313" spans="1:41" x14ac:dyDescent="0.35">
      <c r="A1313" s="7" t="str">
        <f>"B-" &amp; UPPER(TRIM(Table_Books[[#This Row],[Title]])) &amp; "|" &amp; UPPER(TRIM(Table_Books[[#This Row],[Author]]))</f>
        <v>B-JAMES|EVERETT, PERCIVAL</v>
      </c>
      <c r="B1313" s="28" t="str">
        <f>IF(COUNTIFS(Table_Books[Hash_ID],Table_Books[[#This Row],[Hash_ID]])&gt;1,"Y","N")</f>
        <v>N</v>
      </c>
      <c r="C1313" s="2" t="s">
        <v>191</v>
      </c>
      <c r="D1313" s="2" t="s">
        <v>21547</v>
      </c>
      <c r="G1313" s="12"/>
      <c r="H1313" s="12"/>
      <c r="I1313" s="8"/>
      <c r="J1313" s="12"/>
      <c r="K1313" s="12"/>
      <c r="O1313" s="33"/>
      <c r="P1313" s="10"/>
      <c r="Q1313" s="10" t="s">
        <v>1860</v>
      </c>
      <c r="R1313" s="10"/>
      <c r="S1313" s="10"/>
      <c r="T1313" s="10" t="s">
        <v>1860</v>
      </c>
      <c r="U1313" s="10" t="s">
        <v>1860</v>
      </c>
      <c r="V1313" s="10"/>
      <c r="W1313" s="10"/>
      <c r="X1313" s="10"/>
      <c r="Y1313" s="10"/>
      <c r="Z1313" s="10"/>
      <c r="AA1313" s="10"/>
      <c r="AB1313" s="10"/>
      <c r="AE1313" s="12">
        <f>IFERROR(FLOOR(Table_Books[[#This Row],[Published_Date]],10), 0)</f>
        <v>0</v>
      </c>
      <c r="AF1313" s="2">
        <f>IFERROR(CEILING(VALUE(LEFT(Table_Books[[#This Row],[Published_Date]],FIND("-",Table_Books[[#This Row],[Published_Date]]&amp;"-")-1))/100, 1), 0)</f>
        <v>0</v>
      </c>
      <c r="AK1313" s="2" t="str">
        <f>Table_Books[[#This Row],[Title]]&amp;"_"&amp;Table_Books[[#This Row],[Author]]</f>
        <v>James_Everett, Percival</v>
      </c>
      <c r="AL1313" s="2" t="str">
        <f>Table_Books[[#This Row],[Author]]&amp;"_"&amp;Table_Books[[#This Row],[Title]]</f>
        <v>Everett, Percival_James</v>
      </c>
      <c r="AM1313" s="2" t="str">
        <f>Table_Books[[#This Row],[Title]]&amp;" by "&amp;Table_Books[[#This Row],[Author]]</f>
        <v>James by Everett, Percival</v>
      </c>
    </row>
    <row r="1314" spans="1:41" x14ac:dyDescent="0.35">
      <c r="A1314" s="7" t="str">
        <f>"B-" &amp; UPPER(TRIM(Table_Books[[#This Row],[Title]])) &amp; "|" &amp; UPPER(TRIM(Table_Books[[#This Row],[Author]]))</f>
        <v>B-THE TREES|EVERETT, PERCIVAL</v>
      </c>
      <c r="B1314" s="28" t="str">
        <f>IF(COUNTIFS(Table_Books[Hash_ID],Table_Books[[#This Row],[Hash_ID]])&gt;1,"Y","N")</f>
        <v>N</v>
      </c>
      <c r="C1314" s="2" t="s">
        <v>20497</v>
      </c>
      <c r="D1314" s="2" t="s">
        <v>21547</v>
      </c>
      <c r="G1314" s="12"/>
      <c r="H1314" s="12"/>
      <c r="I1314" s="8"/>
      <c r="J1314" s="12"/>
      <c r="K1314" s="12"/>
      <c r="O1314" s="33"/>
      <c r="P1314" s="10"/>
      <c r="Q1314" s="10" t="s">
        <v>1860</v>
      </c>
      <c r="R1314" s="10"/>
      <c r="S1314" s="10"/>
      <c r="T1314" s="10" t="s">
        <v>1860</v>
      </c>
      <c r="U1314" s="10" t="s">
        <v>1860</v>
      </c>
      <c r="V1314" s="10"/>
      <c r="W1314" s="10"/>
      <c r="X1314" s="10"/>
      <c r="Y1314" s="10"/>
      <c r="Z1314" s="10"/>
      <c r="AA1314" s="10"/>
      <c r="AB1314" s="10"/>
      <c r="AE1314" s="12">
        <f>IFERROR(FLOOR(Table_Books[[#This Row],[Published_Date]],10), 0)</f>
        <v>0</v>
      </c>
      <c r="AF1314" s="2">
        <f>IFERROR(CEILING(VALUE(LEFT(Table_Books[[#This Row],[Published_Date]],FIND("-",Table_Books[[#This Row],[Published_Date]]&amp;"-")-1))/100, 1), 0)</f>
        <v>0</v>
      </c>
      <c r="AK1314" s="2" t="str">
        <f>Table_Books[[#This Row],[Title]]&amp;"_"&amp;Table_Books[[#This Row],[Author]]</f>
        <v>The Trees_Everett, Percival</v>
      </c>
      <c r="AL1314" s="2" t="str">
        <f>Table_Books[[#This Row],[Author]]&amp;"_"&amp;Table_Books[[#This Row],[Title]]</f>
        <v>Everett, Percival_The Trees</v>
      </c>
      <c r="AM1314" s="2" t="str">
        <f>Table_Books[[#This Row],[Title]]&amp;" by "&amp;Table_Books[[#This Row],[Author]]</f>
        <v>The Trees by Everett, Percival</v>
      </c>
    </row>
    <row r="1315" spans="1:41" ht="29" x14ac:dyDescent="0.35">
      <c r="A1315" s="7" t="str">
        <f>"B-" &amp; UPPER(TRIM(Table_Books[[#This Row],[Title]])) &amp; "|" &amp; UPPER(TRIM(Table_Books[[#This Row],[Author]]))</f>
        <v>B-ALRAUNE|EWERS, HANNS HEINZ</v>
      </c>
      <c r="B1315" s="28" t="str">
        <f>IF(COUNTIFS(Table_Books[Hash_ID],Table_Books[[#This Row],[Hash_ID]])&gt;1,"Y","N")</f>
        <v>N</v>
      </c>
      <c r="C1315" s="2" t="s">
        <v>2416</v>
      </c>
      <c r="D1315" s="2" t="s">
        <v>2419</v>
      </c>
      <c r="G1315" s="12">
        <v>1911</v>
      </c>
      <c r="H1315" s="12"/>
      <c r="I1315" s="8"/>
      <c r="J1315" s="12"/>
      <c r="K1315" s="12"/>
      <c r="L1315" s="2">
        <v>272</v>
      </c>
      <c r="M1315" s="2" t="s">
        <v>2504</v>
      </c>
      <c r="O1315" s="33"/>
      <c r="P1315" s="10"/>
      <c r="Q1315" s="10" t="s">
        <v>1860</v>
      </c>
      <c r="R1315" s="10"/>
      <c r="S1315" s="10"/>
      <c r="T1315" s="10" t="s">
        <v>1860</v>
      </c>
      <c r="U1315" s="10" t="s">
        <v>1860</v>
      </c>
      <c r="V1315" s="10"/>
      <c r="W1315" s="10"/>
      <c r="X1315" s="10"/>
      <c r="Y1315" s="10"/>
      <c r="Z1315" s="10"/>
      <c r="AA1315" s="10"/>
      <c r="AB1315" s="10"/>
      <c r="AE1315" s="12">
        <f>IFERROR(FLOOR(Table_Books[[#This Row],[Published_Date]],10), 0)</f>
        <v>1910</v>
      </c>
      <c r="AF1315" s="2">
        <f>IFERROR(CEILING(VALUE(LEFT(Table_Books[[#This Row],[Published_Date]],FIND("-",Table_Books[[#This Row],[Published_Date]]&amp;"-")-1))/100, 1), 0)</f>
        <v>20</v>
      </c>
      <c r="AK1315" s="2" t="str">
        <f>Table_Books[[#This Row],[Title]]&amp;"_"&amp;Table_Books[[#This Row],[Author]]</f>
        <v>Alraune_Ewers, Hanns Heinz</v>
      </c>
      <c r="AL1315" s="2" t="str">
        <f>Table_Books[[#This Row],[Author]]&amp;"_"&amp;Table_Books[[#This Row],[Title]]</f>
        <v>Ewers, Hanns Heinz_Alraune</v>
      </c>
      <c r="AM1315" s="2" t="str">
        <f>Table_Books[[#This Row],[Title]]&amp;" by "&amp;Table_Books[[#This Row],[Author]]</f>
        <v>Alraune by Ewers, Hanns Heinz</v>
      </c>
    </row>
    <row r="1316" spans="1:41" x14ac:dyDescent="0.35">
      <c r="A1316" s="7" t="str">
        <f>"B-" &amp; UPPER(TRIM(Table_Books[[#This Row],[Title]])) &amp; "|" &amp; UPPER(TRIM(Table_Books[[#This Row],[Author]]))</f>
        <v>B-UNDER THE SKIN|FABER, MICHEL</v>
      </c>
      <c r="B1316" s="28" t="str">
        <f>IF(COUNTIFS(Table_Books[Hash_ID],Table_Books[[#This Row],[Hash_ID]])&gt;1,"Y","N")</f>
        <v>N</v>
      </c>
      <c r="C1316" s="2" t="s">
        <v>6069</v>
      </c>
      <c r="D1316" s="2" t="s">
        <v>6808</v>
      </c>
      <c r="G1316" s="12"/>
      <c r="H1316" s="12"/>
      <c r="I1316" s="8"/>
      <c r="J1316" s="12"/>
      <c r="K1316" s="12"/>
      <c r="O1316" s="33"/>
      <c r="P1316" s="10"/>
      <c r="Q1316" s="10" t="s">
        <v>1860</v>
      </c>
      <c r="R1316" s="10"/>
      <c r="S1316" s="10"/>
      <c r="T1316" s="10" t="s">
        <v>1860</v>
      </c>
      <c r="U1316" s="10" t="s">
        <v>1860</v>
      </c>
      <c r="V1316" s="10"/>
      <c r="W1316" s="10"/>
      <c r="X1316" s="10"/>
      <c r="Y1316" s="10"/>
      <c r="Z1316" s="10"/>
      <c r="AA1316" s="10"/>
      <c r="AB1316" s="10"/>
      <c r="AE1316" s="12">
        <f>IFERROR(FLOOR(Table_Books[[#This Row],[Published_Date]],10), 0)</f>
        <v>0</v>
      </c>
      <c r="AF1316" s="2">
        <f>IFERROR(CEILING(VALUE(LEFT(Table_Books[[#This Row],[Published_Date]],FIND("-",Table_Books[[#This Row],[Published_Date]]&amp;"-")-1))/100, 1), 0)</f>
        <v>0</v>
      </c>
      <c r="AK1316" s="2" t="str">
        <f>Table_Books[[#This Row],[Title]]&amp;"_"&amp;Table_Books[[#This Row],[Author]]</f>
        <v>Under the Skin_Faber, Michel</v>
      </c>
      <c r="AL1316" s="2" t="str">
        <f>Table_Books[[#This Row],[Author]]&amp;"_"&amp;Table_Books[[#This Row],[Title]]</f>
        <v>Faber, Michel_Under the Skin</v>
      </c>
      <c r="AM1316" s="2" t="str">
        <f>Table_Books[[#This Row],[Title]]&amp;" by "&amp;Table_Books[[#This Row],[Author]]</f>
        <v>Under the Skin by Faber, Michel</v>
      </c>
    </row>
    <row r="1317" spans="1:41" x14ac:dyDescent="0.35">
      <c r="A1317" s="7" t="str">
        <f>"B-" &amp; UPPER(TRIM(Table_Books[[#This Row],[Title]])) &amp; "|" &amp; UPPER(TRIM(Table_Books[[#This Row],[Author]]))</f>
        <v>B-ACCESS TO WESTERN ESOTERICISM|FAIVRE, ANTOINE</v>
      </c>
      <c r="B1317" s="28" t="str">
        <f>IF(COUNTIFS(Table_Books[Hash_ID],Table_Books[[#This Row],[Hash_ID]])&gt;1,"Y","N")</f>
        <v>Y</v>
      </c>
      <c r="C1317" s="2" t="s">
        <v>12945</v>
      </c>
      <c r="D1317" s="2" t="s">
        <v>20455</v>
      </c>
      <c r="G1317" s="12"/>
      <c r="H1317" s="12"/>
      <c r="I1317" s="8"/>
      <c r="J1317" s="12"/>
      <c r="K1317" s="12"/>
      <c r="O1317" s="33"/>
      <c r="P1317" s="10"/>
      <c r="Q1317" s="10" t="s">
        <v>1860</v>
      </c>
      <c r="R1317" s="10"/>
      <c r="S1317" s="10"/>
      <c r="T1317" s="10" t="s">
        <v>1860</v>
      </c>
      <c r="U1317" s="10" t="s">
        <v>1860</v>
      </c>
      <c r="V1317" s="10"/>
      <c r="W1317" s="10"/>
      <c r="X1317" s="10"/>
      <c r="Y1317" s="10"/>
      <c r="Z1317" s="10"/>
      <c r="AA1317" s="10"/>
      <c r="AB1317" s="10"/>
      <c r="AE1317" s="12">
        <f>IFERROR(FLOOR(Table_Books[[#This Row],[Published_Date]],10), 0)</f>
        <v>0</v>
      </c>
      <c r="AF1317" s="2">
        <f>IFERROR(CEILING(VALUE(LEFT(Table_Books[[#This Row],[Published_Date]],FIND("-",Table_Books[[#This Row],[Published_Date]]&amp;"-")-1))/100, 1), 0)</f>
        <v>0</v>
      </c>
      <c r="AK1317" s="2" t="str">
        <f>Table_Books[[#This Row],[Title]]&amp;"_"&amp;Table_Books[[#This Row],[Author]]</f>
        <v>Access to Western Esotericism_Faivre, Antoine</v>
      </c>
      <c r="AL1317" s="2" t="str">
        <f>Table_Books[[#This Row],[Author]]&amp;"_"&amp;Table_Books[[#This Row],[Title]]</f>
        <v>Faivre, Antoine_Access to Western Esotericism</v>
      </c>
      <c r="AM1317" s="2" t="str">
        <f>Table_Books[[#This Row],[Title]]&amp;" by "&amp;Table_Books[[#This Row],[Author]]</f>
        <v>Access to Western Esotericism by Faivre, Antoine</v>
      </c>
    </row>
    <row r="1318" spans="1:41" x14ac:dyDescent="0.35">
      <c r="A1318" s="7" t="str">
        <f>"B-" &amp; UPPER(TRIM(Table_Books[[#This Row],[Title]])) &amp; "|" &amp; UPPER(TRIM(Table_Books[[#This Row],[Author]]))</f>
        <v>B-ACCESS TO WESTERN ESOTERICISM|FAIVRE, ANTOINE</v>
      </c>
      <c r="B1318" s="28" t="str">
        <f>IF(COUNTIFS(Table_Books[Hash_ID],Table_Books[[#This Row],[Hash_ID]])&gt;1,"Y","N")</f>
        <v>Y</v>
      </c>
      <c r="C1318" s="2" t="s">
        <v>12945</v>
      </c>
      <c r="D1318" s="2" t="s">
        <v>20455</v>
      </c>
      <c r="G1318" s="12"/>
      <c r="H1318" s="12"/>
      <c r="I1318" s="8"/>
      <c r="J1318" s="12"/>
      <c r="K1318" s="12"/>
      <c r="O1318" s="33"/>
      <c r="P1318" s="10"/>
      <c r="Q1318" s="10" t="s">
        <v>1860</v>
      </c>
      <c r="R1318" s="10"/>
      <c r="S1318" s="10"/>
      <c r="T1318" s="10" t="s">
        <v>1860</v>
      </c>
      <c r="U1318" s="10" t="s">
        <v>1860</v>
      </c>
      <c r="V1318" s="10"/>
      <c r="W1318" s="10"/>
      <c r="X1318" s="10"/>
      <c r="Y1318" s="10"/>
      <c r="Z1318" s="10"/>
      <c r="AA1318" s="10"/>
      <c r="AB1318" s="10"/>
      <c r="AE1318" s="12">
        <f>IFERROR(FLOOR(Table_Books[[#This Row],[Published_Date]],10), 0)</f>
        <v>0</v>
      </c>
      <c r="AF1318" s="2">
        <f>IFERROR(CEILING(VALUE(LEFT(Table_Books[[#This Row],[Published_Date]],FIND("-",Table_Books[[#This Row],[Published_Date]]&amp;"-")-1))/100, 1), 0)</f>
        <v>0</v>
      </c>
      <c r="AK1318" s="2" t="str">
        <f>Table_Books[[#This Row],[Title]]&amp;"_"&amp;Table_Books[[#This Row],[Author]]</f>
        <v>Access to Western Esotericism_Faivre, Antoine</v>
      </c>
      <c r="AL1318" s="2" t="str">
        <f>Table_Books[[#This Row],[Author]]&amp;"_"&amp;Table_Books[[#This Row],[Title]]</f>
        <v>Faivre, Antoine_Access to Western Esotericism</v>
      </c>
      <c r="AM1318" s="2" t="str">
        <f>Table_Books[[#This Row],[Title]]&amp;" by "&amp;Table_Books[[#This Row],[Author]]</f>
        <v>Access to Western Esotericism by Faivre, Antoine</v>
      </c>
    </row>
    <row r="1319" spans="1:41" x14ac:dyDescent="0.35">
      <c r="A1319" s="7" t="str">
        <f>"B-" &amp; UPPER(TRIM(Table_Books[[#This Row],[Title]])) &amp; "|" &amp; UPPER(TRIM(Table_Books[[#This Row],[Author]]))</f>
        <v>B-THE LOST STRADIVARIUS|FALKNER, JOHN MEADE</v>
      </c>
      <c r="B1319" s="28" t="str">
        <f>IF(COUNTIFS(Table_Books[Hash_ID],Table_Books[[#This Row],[Hash_ID]])&gt;1,"Y","N")</f>
        <v>N</v>
      </c>
      <c r="C1319" s="2" t="s">
        <v>7995</v>
      </c>
      <c r="D1319" s="2" t="s">
        <v>8467</v>
      </c>
      <c r="G1319" s="12"/>
      <c r="H1319" s="12">
        <v>2000</v>
      </c>
      <c r="I1319" s="8" t="s">
        <v>7930</v>
      </c>
      <c r="J1319" s="12"/>
      <c r="K1319" s="12"/>
      <c r="O1319" s="33"/>
      <c r="P1319" s="10"/>
      <c r="Q1319" s="10" t="s">
        <v>1860</v>
      </c>
      <c r="R1319" s="10"/>
      <c r="S1319" s="10"/>
      <c r="T1319" s="10" t="s">
        <v>1860</v>
      </c>
      <c r="U1319" s="10" t="s">
        <v>1860</v>
      </c>
      <c r="V1319" s="10"/>
      <c r="W1319" s="10"/>
      <c r="X1319" s="10"/>
      <c r="Y1319" s="10"/>
      <c r="Z1319" s="10"/>
      <c r="AA1319" s="10"/>
      <c r="AB1319" s="10"/>
      <c r="AE1319" s="12">
        <f>IFERROR(FLOOR(Table_Books[[#This Row],[Published_Date]],10), 0)</f>
        <v>0</v>
      </c>
      <c r="AF1319" s="2">
        <f>IFERROR(CEILING(VALUE(LEFT(Table_Books[[#This Row],[Published_Date]],FIND("-",Table_Books[[#This Row],[Published_Date]]&amp;"-")-1))/100, 1), 0)</f>
        <v>0</v>
      </c>
      <c r="AK1319" s="2" t="str">
        <f>Table_Books[[#This Row],[Title]]&amp;"_"&amp;Table_Books[[#This Row],[Author]]</f>
        <v>The Lost Stradivarius_Falkner, John Meade</v>
      </c>
      <c r="AL1319" s="2" t="str">
        <f>Table_Books[[#This Row],[Author]]&amp;"_"&amp;Table_Books[[#This Row],[Title]]</f>
        <v>Falkner, John Meade_The Lost Stradivarius</v>
      </c>
      <c r="AM1319" s="2" t="str">
        <f>Table_Books[[#This Row],[Title]]&amp;" by "&amp;Table_Books[[#This Row],[Author]]</f>
        <v>The Lost Stradivarius by Falkner, John Meade</v>
      </c>
    </row>
    <row r="1320" spans="1:41" x14ac:dyDescent="0.35">
      <c r="A1320" s="7" t="str">
        <f>"B-" &amp; UPPER(TRIM(Table_Books[[#This Row],[Title]])) &amp; "|" &amp; UPPER(TRIM(Table_Books[[#This Row],[Author]]))</f>
        <v>B-ALONE IN BERLIN|FALLADA, HANS</v>
      </c>
      <c r="B1320" s="28" t="str">
        <f>IF(COUNTIFS(Table_Books[Hash_ID],Table_Books[[#This Row],[Hash_ID]])&gt;1,"Y","N")</f>
        <v>N</v>
      </c>
      <c r="C1320" s="2" t="s">
        <v>8499</v>
      </c>
      <c r="D1320" s="2" t="s">
        <v>6505</v>
      </c>
      <c r="G1320" s="12"/>
      <c r="H1320" s="12"/>
      <c r="I1320" s="8"/>
      <c r="J1320" s="12"/>
      <c r="K1320" s="12"/>
      <c r="O1320" s="33"/>
      <c r="P1320" s="10"/>
      <c r="Q1320" s="10" t="s">
        <v>1860</v>
      </c>
      <c r="R1320" s="10"/>
      <c r="S1320" s="10"/>
      <c r="T1320" s="10" t="s">
        <v>1860</v>
      </c>
      <c r="U1320" s="10" t="s">
        <v>1860</v>
      </c>
      <c r="V1320" s="10"/>
      <c r="W1320" s="10"/>
      <c r="X1320" s="10"/>
      <c r="Y1320" s="10"/>
      <c r="Z1320" s="10"/>
      <c r="AA1320" s="10"/>
      <c r="AB1320" s="10"/>
      <c r="AE1320" s="12">
        <f>IFERROR(FLOOR(Table_Books[[#This Row],[Published_Date]],10), 0)</f>
        <v>0</v>
      </c>
      <c r="AF1320" s="2">
        <f>IFERROR(CEILING(VALUE(LEFT(Table_Books[[#This Row],[Published_Date]],FIND("-",Table_Books[[#This Row],[Published_Date]]&amp;"-")-1))/100, 1), 0)</f>
        <v>0</v>
      </c>
      <c r="AK1320" s="2" t="str">
        <f>Table_Books[[#This Row],[Title]]&amp;"_"&amp;Table_Books[[#This Row],[Author]]</f>
        <v>Alone in Berlin_Fallada, Hans</v>
      </c>
      <c r="AL1320" s="2" t="str">
        <f>Table_Books[[#This Row],[Author]]&amp;"_"&amp;Table_Books[[#This Row],[Title]]</f>
        <v>Fallada, Hans_Alone in Berlin</v>
      </c>
      <c r="AM1320" s="2" t="str">
        <f>Table_Books[[#This Row],[Title]]&amp;" by "&amp;Table_Books[[#This Row],[Author]]</f>
        <v>Alone in Berlin by Fallada, Hans</v>
      </c>
    </row>
    <row r="1321" spans="1:41" x14ac:dyDescent="0.35">
      <c r="A1321" s="7" t="str">
        <f>"B-" &amp; UPPER(TRIM(Table_Books[[#This Row],[Title]])) &amp; "|" &amp; UPPER(TRIM(Table_Books[[#This Row],[Author]]))</f>
        <v>B-EVERY MAN DIES ALONE|FALLADA, HANS</v>
      </c>
      <c r="B1321" s="28" t="str">
        <f>IF(COUNTIFS(Table_Books[Hash_ID],Table_Books[[#This Row],[Hash_ID]])&gt;1,"Y","N")</f>
        <v>N</v>
      </c>
      <c r="C1321" s="2" t="s">
        <v>6503</v>
      </c>
      <c r="D1321" s="2" t="s">
        <v>6505</v>
      </c>
      <c r="G1321" s="12"/>
      <c r="H1321" s="12"/>
      <c r="I1321" s="8"/>
      <c r="J1321" s="12"/>
      <c r="K1321" s="12"/>
      <c r="O1321" s="33"/>
      <c r="P1321" s="10"/>
      <c r="Q1321" s="10" t="s">
        <v>1860</v>
      </c>
      <c r="R1321" s="10"/>
      <c r="S1321" s="10"/>
      <c r="T1321" s="10" t="s">
        <v>1860</v>
      </c>
      <c r="U1321" s="10" t="s">
        <v>1860</v>
      </c>
      <c r="V1321" s="10"/>
      <c r="W1321" s="10"/>
      <c r="X1321" s="10"/>
      <c r="Y1321" s="10"/>
      <c r="Z1321" s="10"/>
      <c r="AA1321" s="10"/>
      <c r="AB1321" s="10"/>
      <c r="AE1321" s="12">
        <f>IFERROR(FLOOR(Table_Books[[#This Row],[Published_Date]],10), 0)</f>
        <v>0</v>
      </c>
      <c r="AF1321" s="2">
        <f>IFERROR(CEILING(VALUE(LEFT(Table_Books[[#This Row],[Published_Date]],FIND("-",Table_Books[[#This Row],[Published_Date]]&amp;"-")-1))/100, 1), 0)</f>
        <v>0</v>
      </c>
      <c r="AK1321" s="2" t="str">
        <f>Table_Books[[#This Row],[Title]]&amp;"_"&amp;Table_Books[[#This Row],[Author]]</f>
        <v>Every Man Dies Alone_Fallada, Hans</v>
      </c>
      <c r="AL1321" s="2" t="str">
        <f>Table_Books[[#This Row],[Author]]&amp;"_"&amp;Table_Books[[#This Row],[Title]]</f>
        <v>Fallada, Hans_Every Man Dies Alone</v>
      </c>
      <c r="AM1321" s="2" t="str">
        <f>Table_Books[[#This Row],[Title]]&amp;" by "&amp;Table_Books[[#This Row],[Author]]</f>
        <v>Every Man Dies Alone by Fallada, Hans</v>
      </c>
    </row>
    <row r="1322" spans="1:41" x14ac:dyDescent="0.35">
      <c r="A1322" s="7" t="str">
        <f>"B-" &amp; UPPER(TRIM(Table_Books[[#This Row],[Title]])) &amp; "|" &amp; UPPER(TRIM(Table_Books[[#This Row],[Author]]))</f>
        <v>B-CAGED OCEAN DUB|FALOWO, DARE SEGUN</v>
      </c>
      <c r="B1322" s="28" t="str">
        <f>IF(COUNTIFS(Table_Books[Hash_ID],Table_Books[[#This Row],[Hash_ID]])&gt;1,"Y","N")</f>
        <v>N</v>
      </c>
      <c r="C1322" s="2" t="s">
        <v>8091</v>
      </c>
      <c r="D1322" s="2" t="s">
        <v>8449</v>
      </c>
      <c r="G1322" s="12"/>
      <c r="H1322" s="12">
        <v>2023</v>
      </c>
      <c r="I1322" s="8" t="s">
        <v>7930</v>
      </c>
      <c r="J1322" s="12"/>
      <c r="K1322" s="12"/>
      <c r="O1322" s="33"/>
      <c r="P1322" s="10"/>
      <c r="Q1322" s="10" t="s">
        <v>1860</v>
      </c>
      <c r="R1322" s="10"/>
      <c r="S1322" s="10"/>
      <c r="T1322" s="10" t="s">
        <v>1860</v>
      </c>
      <c r="U1322" s="10" t="s">
        <v>1860</v>
      </c>
      <c r="V1322" s="10"/>
      <c r="W1322" s="10"/>
      <c r="X1322" s="10"/>
      <c r="Y1322" s="10"/>
      <c r="Z1322" s="10"/>
      <c r="AA1322" s="10"/>
      <c r="AB1322" s="10"/>
      <c r="AE1322" s="12">
        <f>IFERROR(FLOOR(Table_Books[[#This Row],[Published_Date]],10), 0)</f>
        <v>0</v>
      </c>
      <c r="AF1322" s="2">
        <f>IFERROR(CEILING(VALUE(LEFT(Table_Books[[#This Row],[Published_Date]],FIND("-",Table_Books[[#This Row],[Published_Date]]&amp;"-")-1))/100, 1), 0)</f>
        <v>0</v>
      </c>
      <c r="AK1322" s="2" t="str">
        <f>Table_Books[[#This Row],[Title]]&amp;"_"&amp;Table_Books[[#This Row],[Author]]</f>
        <v>Caged Ocean Dub_Falowo, Dare Segun</v>
      </c>
      <c r="AL1322" s="2" t="str">
        <f>Table_Books[[#This Row],[Author]]&amp;"_"&amp;Table_Books[[#This Row],[Title]]</f>
        <v>Falowo, Dare Segun_Caged Ocean Dub</v>
      </c>
      <c r="AM1322" s="2" t="str">
        <f>Table_Books[[#This Row],[Title]]&amp;" by "&amp;Table_Books[[#This Row],[Author]]</f>
        <v>Caged Ocean Dub by Falowo, Dare Segun</v>
      </c>
    </row>
    <row r="1323" spans="1:41" x14ac:dyDescent="0.35">
      <c r="A1323" s="7" t="str">
        <f>"B-" &amp; UPPER(TRIM(Table_Books[[#This Row],[Title]])) &amp; "|" &amp; UPPER(TRIM(Table_Books[[#This Row],[Author]]))</f>
        <v>B-BLACK SKIN, WHITE MASKS|FANON, FRANTZ</v>
      </c>
      <c r="B1323" s="28" t="str">
        <f>IF(COUNTIFS(Table_Books[Hash_ID],Table_Books[[#This Row],[Hash_ID]])&gt;1,"Y","N")</f>
        <v>Y</v>
      </c>
      <c r="C1323" s="2" t="s">
        <v>8898</v>
      </c>
      <c r="D1323" s="2" t="s">
        <v>8728</v>
      </c>
      <c r="G1323" s="12">
        <v>1952</v>
      </c>
      <c r="H1323" s="12"/>
      <c r="I1323" s="8"/>
      <c r="J1323" s="12" t="s">
        <v>10298</v>
      </c>
      <c r="K1323" s="12"/>
      <c r="O1323" s="33"/>
      <c r="P1323" s="10"/>
      <c r="Q1323" s="10" t="s">
        <v>1860</v>
      </c>
      <c r="R1323" s="10"/>
      <c r="S1323" s="10"/>
      <c r="T1323" s="10" t="s">
        <v>1860</v>
      </c>
      <c r="U1323" s="10" t="s">
        <v>1860</v>
      </c>
      <c r="V1323" s="10"/>
      <c r="W1323" s="10"/>
      <c r="X1323" s="10"/>
      <c r="Y1323" s="10"/>
      <c r="Z1323" s="10"/>
      <c r="AA1323" s="10"/>
      <c r="AB1323" s="10"/>
      <c r="AE1323" s="12">
        <f>IFERROR(FLOOR(Table_Books[[#This Row],[Published_Date]],10), 0)</f>
        <v>1950</v>
      </c>
      <c r="AF1323" s="2">
        <f>IFERROR(CEILING(VALUE(LEFT(Table_Books[[#This Row],[Published_Date]],FIND("-",Table_Books[[#This Row],[Published_Date]]&amp;"-")-1))/100, 1), 0)</f>
        <v>20</v>
      </c>
      <c r="AG1323" s="2" t="s">
        <v>10371</v>
      </c>
      <c r="AH1323" s="2" t="s">
        <v>4856</v>
      </c>
      <c r="AI1323" s="2" t="s">
        <v>10412</v>
      </c>
      <c r="AK1323" s="2" t="str">
        <f>Table_Books[[#This Row],[Title]]&amp;"_"&amp;Table_Books[[#This Row],[Author]]</f>
        <v>Black Skin, White Masks_Fanon, Frantz</v>
      </c>
      <c r="AL1323" s="2" t="str">
        <f>Table_Books[[#This Row],[Author]]&amp;"_"&amp;Table_Books[[#This Row],[Title]]</f>
        <v>Fanon, Frantz_Black Skin, White Masks</v>
      </c>
      <c r="AM1323" s="2" t="str">
        <f>Table_Books[[#This Row],[Title]]&amp;" by "&amp;Table_Books[[#This Row],[Author]]</f>
        <v>Black Skin, White Masks by Fanon, Frantz</v>
      </c>
    </row>
    <row r="1324" spans="1:41" x14ac:dyDescent="0.35">
      <c r="A1324" s="7" t="str">
        <f>"B-" &amp; UPPER(TRIM(Table_Books[[#This Row],[Title]])) &amp; "|" &amp; UPPER(TRIM(Table_Books[[#This Row],[Author]]))</f>
        <v>B-BLACK SKIN, WHITE MASKS|FANON, FRANTZ</v>
      </c>
      <c r="B1324" s="35" t="str">
        <f>IF(COUNTIFS(Table_Books[Hash_ID],Table_Books[[#This Row],[Hash_ID]])&gt;1,"Y","N")</f>
        <v>Y</v>
      </c>
      <c r="C1324" s="35" t="s">
        <v>8898</v>
      </c>
      <c r="D1324" s="35" t="s">
        <v>8728</v>
      </c>
      <c r="E1324" s="35"/>
      <c r="F1324" s="35"/>
      <c r="G1324" s="36"/>
      <c r="H1324" s="36"/>
      <c r="I1324" s="37"/>
      <c r="J1324" s="36"/>
      <c r="K1324" s="36"/>
      <c r="L1324" s="35"/>
      <c r="M1324" s="35"/>
      <c r="N1324" s="35"/>
      <c r="O1324" s="38"/>
      <c r="P1324" s="39"/>
      <c r="Q1324" s="10" t="s">
        <v>1860</v>
      </c>
      <c r="R1324" s="39"/>
      <c r="S1324" s="39"/>
      <c r="T1324" s="10" t="s">
        <v>1860</v>
      </c>
      <c r="U1324" s="10" t="s">
        <v>1860</v>
      </c>
      <c r="V1324" s="39"/>
      <c r="W1324" s="39"/>
      <c r="X1324" s="39"/>
      <c r="Y1324" s="39"/>
      <c r="Z1324" s="39"/>
      <c r="AA1324" s="39"/>
      <c r="AB1324" s="39"/>
      <c r="AC1324" s="35"/>
      <c r="AD1324" s="35"/>
      <c r="AE1324" s="36">
        <f>IFERROR(FLOOR(Table_Books[[#This Row],[Published_Date]],10), 0)</f>
        <v>0</v>
      </c>
      <c r="AF1324" s="35">
        <f>IFERROR(CEILING(VALUE(LEFT(Table_Books[[#This Row],[Published_Date]],FIND("-",Table_Books[[#This Row],[Published_Date]]&amp;"-")-1))/100, 1), 0)</f>
        <v>0</v>
      </c>
      <c r="AG1324" s="35"/>
      <c r="AH1324" s="35"/>
      <c r="AI1324" s="35"/>
      <c r="AJ1324" s="35"/>
      <c r="AK1324" s="35" t="str">
        <f>Table_Books[[#This Row],[Title]]&amp;"_"&amp;Table_Books[[#This Row],[Author]]</f>
        <v>Black Skin, White Masks_Fanon, Frantz</v>
      </c>
      <c r="AL1324" s="35" t="str">
        <f>Table_Books[[#This Row],[Author]]&amp;"_"&amp;Table_Books[[#This Row],[Title]]</f>
        <v>Fanon, Frantz_Black Skin, White Masks</v>
      </c>
      <c r="AM1324" s="35" t="str">
        <f>Table_Books[[#This Row],[Title]]&amp;" by "&amp;Table_Books[[#This Row],[Author]]</f>
        <v>Black Skin, White Masks by Fanon, Frantz</v>
      </c>
      <c r="AN1324" s="35"/>
      <c r="AO1324" s="35"/>
    </row>
    <row r="1325" spans="1:41" x14ac:dyDescent="0.35">
      <c r="A1325" s="7" t="str">
        <f>"B-" &amp; UPPER(TRIM(Table_Books[[#This Row],[Title]])) &amp; "|" &amp; UPPER(TRIM(Table_Books[[#This Row],[Author]]))</f>
        <v>B-THE WRETCHED OF THE EARTH|FANON, FRANTZ</v>
      </c>
      <c r="B1325" s="28" t="str">
        <f>IF(COUNTIFS(Table_Books[Hash_ID],Table_Books[[#This Row],[Hash_ID]])&gt;1,"Y","N")</f>
        <v>Y</v>
      </c>
      <c r="C1325" s="2" t="s">
        <v>8897</v>
      </c>
      <c r="D1325" s="2" t="s">
        <v>8728</v>
      </c>
      <c r="G1325" s="12">
        <v>1961</v>
      </c>
      <c r="H1325" s="12"/>
      <c r="I1325" s="8"/>
      <c r="J1325" s="12" t="s">
        <v>10297</v>
      </c>
      <c r="K1325" s="12"/>
      <c r="O1325" s="33"/>
      <c r="P1325" s="10"/>
      <c r="Q1325" s="10" t="s">
        <v>1860</v>
      </c>
      <c r="R1325" s="10"/>
      <c r="S1325" s="10"/>
      <c r="T1325" s="10" t="s">
        <v>1860</v>
      </c>
      <c r="U1325" s="10" t="s">
        <v>1860</v>
      </c>
      <c r="V1325" s="10"/>
      <c r="W1325" s="10"/>
      <c r="X1325" s="10"/>
      <c r="Y1325" s="10"/>
      <c r="Z1325" s="10"/>
      <c r="AA1325" s="10"/>
      <c r="AB1325" s="10"/>
      <c r="AE1325" s="12">
        <f>IFERROR(FLOOR(Table_Books[[#This Row],[Published_Date]],10), 0)</f>
        <v>1960</v>
      </c>
      <c r="AF1325" s="2">
        <f>IFERROR(CEILING(VALUE(LEFT(Table_Books[[#This Row],[Published_Date]],FIND("-",Table_Books[[#This Row],[Published_Date]]&amp;"-")-1))/100, 1), 0)</f>
        <v>20</v>
      </c>
      <c r="AG1325" s="2" t="s">
        <v>10370</v>
      </c>
      <c r="AH1325" s="2" t="s">
        <v>4856</v>
      </c>
      <c r="AI1325" s="2" t="s">
        <v>10412</v>
      </c>
      <c r="AK1325" s="2" t="str">
        <f>Table_Books[[#This Row],[Title]]&amp;"_"&amp;Table_Books[[#This Row],[Author]]</f>
        <v>The Wretched of the Earth_Fanon, Frantz</v>
      </c>
      <c r="AL1325" s="2" t="str">
        <f>Table_Books[[#This Row],[Author]]&amp;"_"&amp;Table_Books[[#This Row],[Title]]</f>
        <v>Fanon, Frantz_The Wretched of the Earth</v>
      </c>
      <c r="AM1325" s="2" t="str">
        <f>Table_Books[[#This Row],[Title]]&amp;" by "&amp;Table_Books[[#This Row],[Author]]</f>
        <v>The Wretched of the Earth by Fanon, Frantz</v>
      </c>
    </row>
    <row r="1326" spans="1:41" x14ac:dyDescent="0.35">
      <c r="A1326" s="7" t="str">
        <f>"B-" &amp; UPPER(TRIM(Table_Books[[#This Row],[Title]])) &amp; "|" &amp; UPPER(TRIM(Table_Books[[#This Row],[Author]]))</f>
        <v>B-THE WRETCHED OF THE EARTH|FANON, FRANTZ</v>
      </c>
      <c r="B1326" s="35" t="str">
        <f>IF(COUNTIFS(Table_Books[Hash_ID],Table_Books[[#This Row],[Hash_ID]])&gt;1,"Y","N")</f>
        <v>Y</v>
      </c>
      <c r="C1326" s="35" t="s">
        <v>8897</v>
      </c>
      <c r="D1326" s="35" t="s">
        <v>8728</v>
      </c>
      <c r="E1326" s="35"/>
      <c r="F1326" s="35"/>
      <c r="G1326" s="36"/>
      <c r="H1326" s="36"/>
      <c r="I1326" s="37"/>
      <c r="J1326" s="36"/>
      <c r="K1326" s="36"/>
      <c r="L1326" s="35"/>
      <c r="M1326" s="35"/>
      <c r="N1326" s="35"/>
      <c r="O1326" s="38"/>
      <c r="P1326" s="39"/>
      <c r="Q1326" s="10" t="s">
        <v>1860</v>
      </c>
      <c r="R1326" s="39"/>
      <c r="S1326" s="39"/>
      <c r="T1326" s="10" t="s">
        <v>1860</v>
      </c>
      <c r="U1326" s="10" t="s">
        <v>1860</v>
      </c>
      <c r="V1326" s="39"/>
      <c r="W1326" s="39"/>
      <c r="X1326" s="39"/>
      <c r="Y1326" s="39"/>
      <c r="Z1326" s="39"/>
      <c r="AA1326" s="39"/>
      <c r="AB1326" s="39"/>
      <c r="AC1326" s="35"/>
      <c r="AD1326" s="35"/>
      <c r="AE1326" s="36">
        <f>IFERROR(FLOOR(Table_Books[[#This Row],[Published_Date]],10), 0)</f>
        <v>0</v>
      </c>
      <c r="AF1326" s="35">
        <f>IFERROR(CEILING(VALUE(LEFT(Table_Books[[#This Row],[Published_Date]],FIND("-",Table_Books[[#This Row],[Published_Date]]&amp;"-")-1))/100, 1), 0)</f>
        <v>0</v>
      </c>
      <c r="AG1326" s="35"/>
      <c r="AH1326" s="35"/>
      <c r="AI1326" s="35"/>
      <c r="AJ1326" s="35"/>
      <c r="AK1326" s="35" t="str">
        <f>Table_Books[[#This Row],[Title]]&amp;"_"&amp;Table_Books[[#This Row],[Author]]</f>
        <v>The Wretched of the Earth_Fanon, Frantz</v>
      </c>
      <c r="AL1326" s="35" t="str">
        <f>Table_Books[[#This Row],[Author]]&amp;"_"&amp;Table_Books[[#This Row],[Title]]</f>
        <v>Fanon, Frantz_The Wretched of the Earth</v>
      </c>
      <c r="AM1326" s="35" t="str">
        <f>Table_Books[[#This Row],[Title]]&amp;" by "&amp;Table_Books[[#This Row],[Author]]</f>
        <v>The Wretched of the Earth by Fanon, Frantz</v>
      </c>
      <c r="AN1326" s="35"/>
      <c r="AO1326" s="35"/>
    </row>
    <row r="1327" spans="1:41" x14ac:dyDescent="0.35">
      <c r="A1327" s="7" t="str">
        <f>"B-" &amp; UPPER(TRIM(Table_Books[[#This Row],[Title]])) &amp; "|" &amp; UPPER(TRIM(Table_Books[[#This Row],[Author]]))</f>
        <v>B-ASK THE DUST|FANTE, JOHN</v>
      </c>
      <c r="B1327" s="28" t="str">
        <f>IF(COUNTIFS(Table_Books[Hash_ID],Table_Books[[#This Row],[Hash_ID]])&gt;1,"Y","N")</f>
        <v>N</v>
      </c>
      <c r="C1327" s="2" t="s">
        <v>5827</v>
      </c>
      <c r="D1327" s="2" t="s">
        <v>5829</v>
      </c>
      <c r="G1327" s="12"/>
      <c r="H1327" s="12"/>
      <c r="I1327" s="8"/>
      <c r="J1327" s="12"/>
      <c r="K1327" s="12"/>
      <c r="O1327" s="33"/>
      <c r="P1327" s="10"/>
      <c r="Q1327" s="10" t="s">
        <v>1860</v>
      </c>
      <c r="R1327" s="10"/>
      <c r="S1327" s="10"/>
      <c r="T1327" s="10" t="s">
        <v>1860</v>
      </c>
      <c r="U1327" s="10" t="s">
        <v>1860</v>
      </c>
      <c r="V1327" s="10"/>
      <c r="W1327" s="10"/>
      <c r="X1327" s="10"/>
      <c r="Y1327" s="10"/>
      <c r="Z1327" s="10"/>
      <c r="AA1327" s="10"/>
      <c r="AB1327" s="10"/>
      <c r="AE1327" s="12">
        <f>IFERROR(FLOOR(Table_Books[[#This Row],[Published_Date]],10), 0)</f>
        <v>0</v>
      </c>
      <c r="AF1327" s="2">
        <f>IFERROR(CEILING(VALUE(LEFT(Table_Books[[#This Row],[Published_Date]],FIND("-",Table_Books[[#This Row],[Published_Date]]&amp;"-")-1))/100, 1), 0)</f>
        <v>0</v>
      </c>
      <c r="AK1327" s="2" t="str">
        <f>Table_Books[[#This Row],[Title]]&amp;"_"&amp;Table_Books[[#This Row],[Author]]</f>
        <v>Ask the Dust_Fante, John</v>
      </c>
      <c r="AL1327" s="2" t="str">
        <f>Table_Books[[#This Row],[Author]]&amp;"_"&amp;Table_Books[[#This Row],[Title]]</f>
        <v>Fante, John_Ask the Dust</v>
      </c>
      <c r="AM1327" s="2" t="str">
        <f>Table_Books[[#This Row],[Title]]&amp;" by "&amp;Table_Books[[#This Row],[Author]]</f>
        <v>Ask the Dust by Fante, John</v>
      </c>
    </row>
    <row r="1328" spans="1:41" x14ac:dyDescent="0.35">
      <c r="A1328" s="7" t="str">
        <f>"B-" &amp; UPPER(TRIM(Table_Books[[#This Row],[Title]])) &amp; "|" &amp; UPPER(TRIM(Table_Books[[#This Row],[Author]]))</f>
        <v>B-WAIT UNTIL SPRING, BANDINI|FANTE, JOHN</v>
      </c>
      <c r="B1328" s="28" t="str">
        <f>IF(COUNTIFS(Table_Books[Hash_ID],Table_Books[[#This Row],[Hash_ID]])&gt;1,"Y","N")</f>
        <v>N</v>
      </c>
      <c r="C1328" s="2" t="s">
        <v>5830</v>
      </c>
      <c r="D1328" s="2" t="s">
        <v>5829</v>
      </c>
      <c r="G1328" s="12"/>
      <c r="H1328" s="12"/>
      <c r="I1328" s="8"/>
      <c r="J1328" s="12"/>
      <c r="K1328" s="12"/>
      <c r="O1328" s="33"/>
      <c r="P1328" s="10"/>
      <c r="Q1328" s="10" t="s">
        <v>1860</v>
      </c>
      <c r="R1328" s="10"/>
      <c r="S1328" s="10"/>
      <c r="T1328" s="10" t="s">
        <v>1860</v>
      </c>
      <c r="U1328" s="10" t="s">
        <v>1860</v>
      </c>
      <c r="V1328" s="10"/>
      <c r="W1328" s="10"/>
      <c r="X1328" s="10"/>
      <c r="Y1328" s="10"/>
      <c r="Z1328" s="10"/>
      <c r="AA1328" s="10"/>
      <c r="AB1328" s="10"/>
      <c r="AE1328" s="12">
        <f>IFERROR(FLOOR(Table_Books[[#This Row],[Published_Date]],10), 0)</f>
        <v>0</v>
      </c>
      <c r="AF1328" s="2">
        <f>IFERROR(CEILING(VALUE(LEFT(Table_Books[[#This Row],[Published_Date]],FIND("-",Table_Books[[#This Row],[Published_Date]]&amp;"-")-1))/100, 1), 0)</f>
        <v>0</v>
      </c>
      <c r="AK1328" s="2" t="str">
        <f>Table_Books[[#This Row],[Title]]&amp;"_"&amp;Table_Books[[#This Row],[Author]]</f>
        <v>Wait Until Spring, Bandini_Fante, John</v>
      </c>
      <c r="AL1328" s="2" t="str">
        <f>Table_Books[[#This Row],[Author]]&amp;"_"&amp;Table_Books[[#This Row],[Title]]</f>
        <v>Fante, John_Wait Until Spring, Bandini</v>
      </c>
      <c r="AM1328" s="2" t="str">
        <f>Table_Books[[#This Row],[Title]]&amp;" by "&amp;Table_Books[[#This Row],[Author]]</f>
        <v>Wait Until Spring, Bandini by Fante, John</v>
      </c>
    </row>
    <row r="1329" spans="1:41" x14ac:dyDescent="0.35">
      <c r="A1329" s="7" t="str">
        <f>"B-" &amp; UPPER(TRIM(Table_Books[[#This Row],[Title]])) &amp; "|" &amp; UPPER(TRIM(Table_Books[[#This Row],[Author]]))</f>
        <v>B-TROUBLES|FARRELL, J.G.</v>
      </c>
      <c r="B1329" s="28" t="str">
        <f>IF(COUNTIFS(Table_Books[Hash_ID],Table_Books[[#This Row],[Hash_ID]])&gt;1,"Y","N")</f>
        <v>N</v>
      </c>
      <c r="C1329" s="2" t="s">
        <v>7061</v>
      </c>
      <c r="D1329" s="2" t="s">
        <v>7062</v>
      </c>
      <c r="G1329" s="12"/>
      <c r="H1329" s="12"/>
      <c r="I1329" s="8" t="s">
        <v>7023</v>
      </c>
      <c r="J1329" s="12"/>
      <c r="K1329" s="12"/>
      <c r="O1329" s="33"/>
      <c r="P1329" s="10"/>
      <c r="Q1329" s="10" t="s">
        <v>1860</v>
      </c>
      <c r="R1329" s="10"/>
      <c r="S1329" s="10"/>
      <c r="T1329" s="10" t="s">
        <v>1860</v>
      </c>
      <c r="U1329" s="10" t="s">
        <v>1860</v>
      </c>
      <c r="V1329" s="10"/>
      <c r="W1329" s="10"/>
      <c r="X1329" s="10"/>
      <c r="Y1329" s="10"/>
      <c r="Z1329" s="10"/>
      <c r="AA1329" s="10"/>
      <c r="AB1329" s="10"/>
      <c r="AE1329" s="12">
        <f>IFERROR(FLOOR(Table_Books[[#This Row],[Published_Date]],10), 0)</f>
        <v>0</v>
      </c>
      <c r="AF1329" s="2">
        <f>IFERROR(CEILING(VALUE(LEFT(Table_Books[[#This Row],[Published_Date]],FIND("-",Table_Books[[#This Row],[Published_Date]]&amp;"-")-1))/100, 1), 0)</f>
        <v>0</v>
      </c>
      <c r="AK1329" s="2" t="str">
        <f>Table_Books[[#This Row],[Title]]&amp;"_"&amp;Table_Books[[#This Row],[Author]]</f>
        <v>Troubles_Farrell, J.G.</v>
      </c>
      <c r="AL1329" s="2" t="str">
        <f>Table_Books[[#This Row],[Author]]&amp;"_"&amp;Table_Books[[#This Row],[Title]]</f>
        <v>Farrell, J.G._Troubles</v>
      </c>
      <c r="AM1329" s="2" t="str">
        <f>Table_Books[[#This Row],[Title]]&amp;" by "&amp;Table_Books[[#This Row],[Author]]</f>
        <v>Troubles by Farrell, J.G.</v>
      </c>
    </row>
    <row r="1330" spans="1:41" ht="29" x14ac:dyDescent="0.35">
      <c r="A1330" s="7" t="str">
        <f>"B-" &amp; UPPER(TRIM(Table_Books[[#This Row],[Title]])) &amp; "|" &amp; UPPER(TRIM(Table_Books[[#This Row],[Author]]))</f>
        <v>B-ABSALOM, ABSALOM!|FAULKNER, WILLIAM</v>
      </c>
      <c r="B1330" s="28" t="str">
        <f>IF(COUNTIFS(Table_Books[Hash_ID],Table_Books[[#This Row],[Hash_ID]])&gt;1,"Y","N")</f>
        <v>N</v>
      </c>
      <c r="C1330" s="2" t="s">
        <v>2167</v>
      </c>
      <c r="D1330" s="2" t="s">
        <v>2168</v>
      </c>
      <c r="G1330" s="12">
        <v>1936</v>
      </c>
      <c r="H1330" s="12"/>
      <c r="I1330" s="8"/>
      <c r="J1330" s="12"/>
      <c r="K1330" s="12"/>
      <c r="L1330" s="2">
        <v>384</v>
      </c>
      <c r="M1330" s="2" t="s">
        <v>2282</v>
      </c>
      <c r="O1330" s="33">
        <v>4</v>
      </c>
      <c r="P1330" s="10"/>
      <c r="Q1330" s="10" t="s">
        <v>1860</v>
      </c>
      <c r="R1330" s="10"/>
      <c r="S1330" s="10"/>
      <c r="T1330" s="10" t="s">
        <v>1860</v>
      </c>
      <c r="U1330" s="10" t="s">
        <v>1860</v>
      </c>
      <c r="V1330" s="10" t="s">
        <v>1824</v>
      </c>
      <c r="W1330" s="10"/>
      <c r="X1330" s="10"/>
      <c r="Y1330" s="10"/>
      <c r="Z1330" s="10"/>
      <c r="AA1330" s="10"/>
      <c r="AB1330" s="10"/>
      <c r="AC1330" s="2" t="s">
        <v>1824</v>
      </c>
      <c r="AE1330" s="12">
        <f>IFERROR(FLOOR(Table_Books[[#This Row],[Published_Date]],10), 0)</f>
        <v>1930</v>
      </c>
      <c r="AF1330" s="2">
        <f>IFERROR(CEILING(VALUE(LEFT(Table_Books[[#This Row],[Published_Date]],FIND("-",Table_Books[[#This Row],[Published_Date]]&amp;"-")-1))/100, 1), 0)</f>
        <v>20</v>
      </c>
      <c r="AH1330" s="2" t="s">
        <v>21601</v>
      </c>
      <c r="AK1330" s="2" t="str">
        <f>Table_Books[[#This Row],[Title]]&amp;"_"&amp;Table_Books[[#This Row],[Author]]</f>
        <v>Absalom, Absalom!_Faulkner, William</v>
      </c>
      <c r="AL1330" s="2" t="str">
        <f>Table_Books[[#This Row],[Author]]&amp;"_"&amp;Table_Books[[#This Row],[Title]]</f>
        <v>Faulkner, William_Absalom, Absalom!</v>
      </c>
      <c r="AM1330" s="2" t="str">
        <f>Table_Books[[#This Row],[Title]]&amp;" by "&amp;Table_Books[[#This Row],[Author]]</f>
        <v>Absalom, Absalom! by Faulkner, William</v>
      </c>
    </row>
    <row r="1331" spans="1:41" ht="43.5" x14ac:dyDescent="0.35">
      <c r="A1331" s="7" t="str">
        <f>"B-" &amp; UPPER(TRIM(Table_Books[[#This Row],[Title]])) &amp; "|" &amp; UPPER(TRIM(Table_Books[[#This Row],[Author]]))</f>
        <v>B-AS I LAY DYING|FAULKNER, WILLIAM</v>
      </c>
      <c r="B1331" s="28" t="str">
        <f>IF(COUNTIFS(Table_Books[Hash_ID],Table_Books[[#This Row],[Hash_ID]])&gt;1,"Y","N")</f>
        <v>N</v>
      </c>
      <c r="C1331" s="2" t="s">
        <v>5054</v>
      </c>
      <c r="D1331" s="2" t="s">
        <v>2168</v>
      </c>
      <c r="G1331" s="12">
        <v>1930</v>
      </c>
      <c r="H1331" s="12"/>
      <c r="I1331" s="8"/>
      <c r="J1331" s="12"/>
      <c r="K1331" s="12"/>
      <c r="L1331" s="2">
        <v>267</v>
      </c>
      <c r="M1331" s="2" t="s">
        <v>5095</v>
      </c>
      <c r="O1331" s="33"/>
      <c r="P1331" s="10"/>
      <c r="Q1331" s="10" t="s">
        <v>1860</v>
      </c>
      <c r="R1331" s="10"/>
      <c r="S1331" s="10"/>
      <c r="T1331" s="10" t="s">
        <v>1860</v>
      </c>
      <c r="U1331" s="10" t="s">
        <v>1860</v>
      </c>
      <c r="V1331" s="10"/>
      <c r="W1331" s="10"/>
      <c r="X1331" s="10"/>
      <c r="Y1331" s="10"/>
      <c r="Z1331" s="10"/>
      <c r="AA1331" s="10"/>
      <c r="AB1331" s="10"/>
      <c r="AC1331" s="2" t="s">
        <v>1824</v>
      </c>
      <c r="AE1331" s="12">
        <f>IFERROR(FLOOR(Table_Books[[#This Row],[Published_Date]],10), 0)</f>
        <v>1930</v>
      </c>
      <c r="AF1331" s="2">
        <f>IFERROR(CEILING(VALUE(LEFT(Table_Books[[#This Row],[Published_Date]],FIND("-",Table_Books[[#This Row],[Published_Date]]&amp;"-")-1))/100, 1), 0)</f>
        <v>20</v>
      </c>
      <c r="AH1331" s="2" t="s">
        <v>21601</v>
      </c>
      <c r="AK1331" s="2" t="str">
        <f>Table_Books[[#This Row],[Title]]&amp;"_"&amp;Table_Books[[#This Row],[Author]]</f>
        <v>As I Lay Dying_Faulkner, William</v>
      </c>
      <c r="AL1331" s="2" t="str">
        <f>Table_Books[[#This Row],[Author]]&amp;"_"&amp;Table_Books[[#This Row],[Title]]</f>
        <v>Faulkner, William_As I Lay Dying</v>
      </c>
      <c r="AM1331" s="2" t="str">
        <f>Table_Books[[#This Row],[Title]]&amp;" by "&amp;Table_Books[[#This Row],[Author]]</f>
        <v>As I Lay Dying by Faulkner, William</v>
      </c>
    </row>
    <row r="1332" spans="1:41" ht="29" x14ac:dyDescent="0.35">
      <c r="A1332" s="7" t="str">
        <f>"B-" &amp; UPPER(TRIM(Table_Books[[#This Row],[Title]])) &amp; "|" &amp; UPPER(TRIM(Table_Books[[#This Row],[Author]]))</f>
        <v>B-GO DOWN, MOSES|FAULKNER, WILLIAM</v>
      </c>
      <c r="B1332" s="28" t="str">
        <f>IF(COUNTIFS(Table_Books[Hash_ID],Table_Books[[#This Row],[Hash_ID]])&gt;1,"Y","N")</f>
        <v>N</v>
      </c>
      <c r="C1332" s="2" t="s">
        <v>5056</v>
      </c>
      <c r="D1332" s="2" t="s">
        <v>2168</v>
      </c>
      <c r="G1332" s="12">
        <v>1942</v>
      </c>
      <c r="H1332" s="12"/>
      <c r="I1332" s="8"/>
      <c r="J1332" s="12"/>
      <c r="K1332" s="12"/>
      <c r="L1332" s="2">
        <v>384</v>
      </c>
      <c r="M1332" s="2" t="s">
        <v>5097</v>
      </c>
      <c r="O1332" s="33"/>
      <c r="P1332" s="10"/>
      <c r="Q1332" s="10" t="s">
        <v>1860</v>
      </c>
      <c r="R1332" s="10"/>
      <c r="S1332" s="10"/>
      <c r="T1332" s="10" t="s">
        <v>1860</v>
      </c>
      <c r="U1332" s="10" t="s">
        <v>1860</v>
      </c>
      <c r="V1332" s="10"/>
      <c r="W1332" s="10"/>
      <c r="X1332" s="10"/>
      <c r="Y1332" s="10"/>
      <c r="Z1332" s="10"/>
      <c r="AA1332" s="10"/>
      <c r="AB1332" s="10"/>
      <c r="AC1332" s="2" t="s">
        <v>1824</v>
      </c>
      <c r="AE1332" s="12">
        <f>IFERROR(FLOOR(Table_Books[[#This Row],[Published_Date]],10), 0)</f>
        <v>1940</v>
      </c>
      <c r="AF1332" s="2">
        <f>IFERROR(CEILING(VALUE(LEFT(Table_Books[[#This Row],[Published_Date]],FIND("-",Table_Books[[#This Row],[Published_Date]]&amp;"-")-1))/100, 1), 0)</f>
        <v>20</v>
      </c>
      <c r="AK1332" s="2" t="str">
        <f>Table_Books[[#This Row],[Title]]&amp;"_"&amp;Table_Books[[#This Row],[Author]]</f>
        <v>Go Down, Moses_Faulkner, William</v>
      </c>
      <c r="AL1332" s="2" t="str">
        <f>Table_Books[[#This Row],[Author]]&amp;"_"&amp;Table_Books[[#This Row],[Title]]</f>
        <v>Faulkner, William_Go Down, Moses</v>
      </c>
      <c r="AM1332" s="2" t="str">
        <f>Table_Books[[#This Row],[Title]]&amp;" by "&amp;Table_Books[[#This Row],[Author]]</f>
        <v>Go Down, Moses by Faulkner, William</v>
      </c>
    </row>
    <row r="1333" spans="1:41" ht="29" x14ac:dyDescent="0.35">
      <c r="A1333" s="7" t="str">
        <f>"B-" &amp; UPPER(TRIM(Table_Books[[#This Row],[Title]])) &amp; "|" &amp; UPPER(TRIM(Table_Books[[#This Row],[Author]]))</f>
        <v>B-LIGHT IN AUGUST|FAULKNER, WILLIAM</v>
      </c>
      <c r="B1333" s="28" t="str">
        <f>IF(COUNTIFS(Table_Books[Hash_ID],Table_Books[[#This Row],[Hash_ID]])&gt;1,"Y","N")</f>
        <v>N</v>
      </c>
      <c r="C1333" s="2" t="s">
        <v>5055</v>
      </c>
      <c r="D1333" s="2" t="s">
        <v>2168</v>
      </c>
      <c r="G1333" s="12">
        <v>1932</v>
      </c>
      <c r="H1333" s="12"/>
      <c r="I1333" s="8"/>
      <c r="J1333" s="12"/>
      <c r="K1333" s="12"/>
      <c r="L1333" s="2">
        <v>507</v>
      </c>
      <c r="M1333" s="2" t="s">
        <v>5096</v>
      </c>
      <c r="O1333" s="33"/>
      <c r="P1333" s="10"/>
      <c r="Q1333" s="10" t="s">
        <v>1860</v>
      </c>
      <c r="R1333" s="10"/>
      <c r="S1333" s="10"/>
      <c r="T1333" s="10" t="s">
        <v>1860</v>
      </c>
      <c r="U1333" s="10" t="s">
        <v>1860</v>
      </c>
      <c r="V1333" s="10"/>
      <c r="W1333" s="10"/>
      <c r="X1333" s="10"/>
      <c r="Y1333" s="10"/>
      <c r="Z1333" s="10"/>
      <c r="AA1333" s="10"/>
      <c r="AB1333" s="10"/>
      <c r="AC1333" s="2" t="s">
        <v>1824</v>
      </c>
      <c r="AE1333" s="12">
        <f>IFERROR(FLOOR(Table_Books[[#This Row],[Published_Date]],10), 0)</f>
        <v>1930</v>
      </c>
      <c r="AF1333" s="2">
        <f>IFERROR(CEILING(VALUE(LEFT(Table_Books[[#This Row],[Published_Date]],FIND("-",Table_Books[[#This Row],[Published_Date]]&amp;"-")-1))/100, 1), 0)</f>
        <v>20</v>
      </c>
      <c r="AH1333" s="2" t="s">
        <v>21601</v>
      </c>
      <c r="AK1333" s="2" t="str">
        <f>Table_Books[[#This Row],[Title]]&amp;"_"&amp;Table_Books[[#This Row],[Author]]</f>
        <v>Light in August_Faulkner, William</v>
      </c>
      <c r="AL1333" s="2" t="str">
        <f>Table_Books[[#This Row],[Author]]&amp;"_"&amp;Table_Books[[#This Row],[Title]]</f>
        <v>Faulkner, William_Light in August</v>
      </c>
      <c r="AM1333" s="2" t="str">
        <f>Table_Books[[#This Row],[Title]]&amp;" by "&amp;Table_Books[[#This Row],[Author]]</f>
        <v>Light in August by Faulkner, William</v>
      </c>
    </row>
    <row r="1334" spans="1:41" x14ac:dyDescent="0.35">
      <c r="A1334" s="7" t="str">
        <f>"B-" &amp; UPPER(TRIM(Table_Books[[#This Row],[Title]])) &amp; "|" &amp; UPPER(TRIM(Table_Books[[#This Row],[Author]]))</f>
        <v>B-SANCTUARY|FAULKNER, WILLIAM</v>
      </c>
      <c r="B1334" s="28" t="str">
        <f>IF(COUNTIFS(Table_Books[Hash_ID],Table_Books[[#This Row],[Hash_ID]])&gt;1,"Y","N")</f>
        <v>N</v>
      </c>
      <c r="C1334" s="2" t="s">
        <v>5160</v>
      </c>
      <c r="D1334" s="2" t="s">
        <v>2168</v>
      </c>
      <c r="G1334" s="12"/>
      <c r="H1334" s="12"/>
      <c r="I1334" s="8"/>
      <c r="J1334" s="12"/>
      <c r="K1334" s="12"/>
      <c r="O1334" s="33"/>
      <c r="P1334" s="10"/>
      <c r="Q1334" s="10" t="s">
        <v>1860</v>
      </c>
      <c r="R1334" s="10"/>
      <c r="S1334" s="10"/>
      <c r="T1334" s="10" t="s">
        <v>1860</v>
      </c>
      <c r="U1334" s="10" t="s">
        <v>1860</v>
      </c>
      <c r="V1334" s="10"/>
      <c r="W1334" s="10"/>
      <c r="X1334" s="10"/>
      <c r="Y1334" s="10"/>
      <c r="Z1334" s="10"/>
      <c r="AA1334" s="10"/>
      <c r="AB1334" s="10"/>
      <c r="AE1334" s="12">
        <f>IFERROR(FLOOR(Table_Books[[#This Row],[Published_Date]],10), 0)</f>
        <v>0</v>
      </c>
      <c r="AF1334" s="2">
        <f>IFERROR(CEILING(VALUE(LEFT(Table_Books[[#This Row],[Published_Date]],FIND("-",Table_Books[[#This Row],[Published_Date]]&amp;"-")-1))/100, 1), 0)</f>
        <v>0</v>
      </c>
      <c r="AK1334" s="2" t="str">
        <f>Table_Books[[#This Row],[Title]]&amp;"_"&amp;Table_Books[[#This Row],[Author]]</f>
        <v>Sanctuary_Faulkner, William</v>
      </c>
      <c r="AL1334" s="2" t="str">
        <f>Table_Books[[#This Row],[Author]]&amp;"_"&amp;Table_Books[[#This Row],[Title]]</f>
        <v>Faulkner, William_Sanctuary</v>
      </c>
      <c r="AM1334" s="2" t="str">
        <f>Table_Books[[#This Row],[Title]]&amp;" by "&amp;Table_Books[[#This Row],[Author]]</f>
        <v>Sanctuary by Faulkner, William</v>
      </c>
    </row>
    <row r="1335" spans="1:41" ht="43.5" x14ac:dyDescent="0.35">
      <c r="A1335" s="7" t="str">
        <f>"B-" &amp; UPPER(TRIM(Table_Books[[#This Row],[Title]])) &amp; "|" &amp; UPPER(TRIM(Table_Books[[#This Row],[Author]]))</f>
        <v>B-THE SOUND AND THE FURY|FAULKNER, WILLIAM</v>
      </c>
      <c r="B1335" s="28" t="str">
        <f>IF(COUNTIFS(Table_Books[Hash_ID],Table_Books[[#This Row],[Hash_ID]])&gt;1,"Y","N")</f>
        <v>N</v>
      </c>
      <c r="C1335" s="2" t="s">
        <v>5053</v>
      </c>
      <c r="D1335" s="2" t="s">
        <v>2168</v>
      </c>
      <c r="G1335" s="12">
        <v>1929</v>
      </c>
      <c r="H1335" s="12"/>
      <c r="I1335" s="8"/>
      <c r="J1335" s="12"/>
      <c r="K1335" s="12"/>
      <c r="L1335" s="2">
        <v>326</v>
      </c>
      <c r="M1335" s="2" t="s">
        <v>5094</v>
      </c>
      <c r="O1335" s="33"/>
      <c r="P1335" s="10"/>
      <c r="Q1335" s="10" t="s">
        <v>1860</v>
      </c>
      <c r="R1335" s="10"/>
      <c r="S1335" s="10"/>
      <c r="T1335" s="10" t="s">
        <v>1860</v>
      </c>
      <c r="U1335" s="10" t="s">
        <v>1860</v>
      </c>
      <c r="V1335" s="10"/>
      <c r="W1335" s="10"/>
      <c r="X1335" s="10"/>
      <c r="Y1335" s="10"/>
      <c r="Z1335" s="10"/>
      <c r="AA1335" s="10"/>
      <c r="AB1335" s="10"/>
      <c r="AE1335" s="12">
        <f>IFERROR(FLOOR(Table_Books[[#This Row],[Published_Date]],10), 0)</f>
        <v>1920</v>
      </c>
      <c r="AF1335" s="2">
        <f>IFERROR(CEILING(VALUE(LEFT(Table_Books[[#This Row],[Published_Date]],FIND("-",Table_Books[[#This Row],[Published_Date]]&amp;"-")-1))/100, 1), 0)</f>
        <v>20</v>
      </c>
      <c r="AH1335" s="2" t="s">
        <v>21601</v>
      </c>
      <c r="AK1335" s="2" t="str">
        <f>Table_Books[[#This Row],[Title]]&amp;"_"&amp;Table_Books[[#This Row],[Author]]</f>
        <v>The Sound and the Fury_Faulkner, William</v>
      </c>
      <c r="AL1335" s="2" t="str">
        <f>Table_Books[[#This Row],[Author]]&amp;"_"&amp;Table_Books[[#This Row],[Title]]</f>
        <v>Faulkner, William_The Sound and the Fury</v>
      </c>
      <c r="AM1335" s="2" t="str">
        <f>Table_Books[[#This Row],[Title]]&amp;" by "&amp;Table_Books[[#This Row],[Author]]</f>
        <v>The Sound and the Fury by Faulkner, William</v>
      </c>
    </row>
    <row r="1336" spans="1:41" x14ac:dyDescent="0.35">
      <c r="A1336" s="7" t="str">
        <f>"B-" &amp; UPPER(TRIM(Table_Books[[#This Row],[Title]])) &amp; "|" &amp; UPPER(TRIM(Table_Books[[#This Row],[Author]]))</f>
        <v>B-THE UNVANQUISHED|FAULKNER, WILLIAM</v>
      </c>
      <c r="B1336" s="28" t="str">
        <f>IF(COUNTIFS(Table_Books[Hash_ID],Table_Books[[#This Row],[Hash_ID]])&gt;1,"Y","N")</f>
        <v>N</v>
      </c>
      <c r="C1336" s="2" t="s">
        <v>6747</v>
      </c>
      <c r="D1336" s="2" t="s">
        <v>2168</v>
      </c>
      <c r="G1336" s="12"/>
      <c r="H1336" s="12"/>
      <c r="I1336" s="8"/>
      <c r="J1336" s="12"/>
      <c r="K1336" s="12"/>
      <c r="O1336" s="33"/>
      <c r="P1336" s="10"/>
      <c r="Q1336" s="10" t="s">
        <v>1860</v>
      </c>
      <c r="R1336" s="10"/>
      <c r="S1336" s="10"/>
      <c r="T1336" s="10" t="s">
        <v>1860</v>
      </c>
      <c r="U1336" s="10" t="s">
        <v>1860</v>
      </c>
      <c r="V1336" s="10"/>
      <c r="W1336" s="10"/>
      <c r="X1336" s="10"/>
      <c r="Y1336" s="10"/>
      <c r="Z1336" s="10"/>
      <c r="AA1336" s="10"/>
      <c r="AB1336" s="10"/>
      <c r="AE1336" s="12">
        <f>IFERROR(FLOOR(Table_Books[[#This Row],[Published_Date]],10), 0)</f>
        <v>0</v>
      </c>
      <c r="AF1336" s="2">
        <f>IFERROR(CEILING(VALUE(LEFT(Table_Books[[#This Row],[Published_Date]],FIND("-",Table_Books[[#This Row],[Published_Date]]&amp;"-")-1))/100, 1), 0)</f>
        <v>0</v>
      </c>
      <c r="AK1336" s="2" t="str">
        <f>Table_Books[[#This Row],[Title]]&amp;"_"&amp;Table_Books[[#This Row],[Author]]</f>
        <v>The Unvanquished_Faulkner, William</v>
      </c>
      <c r="AL1336" s="2" t="str">
        <f>Table_Books[[#This Row],[Author]]&amp;"_"&amp;Table_Books[[#This Row],[Title]]</f>
        <v>Faulkner, William_The Unvanquished</v>
      </c>
      <c r="AM1336" s="2" t="str">
        <f>Table_Books[[#This Row],[Title]]&amp;" by "&amp;Table_Books[[#This Row],[Author]]</f>
        <v>The Unvanquished by Faulkner, William</v>
      </c>
    </row>
    <row r="1337" spans="1:41" x14ac:dyDescent="0.35">
      <c r="A1337" s="7" t="str">
        <f>"B-" &amp; UPPER(TRIM(Table_Books[[#This Row],[Title]])) &amp; "|" &amp; UPPER(TRIM(Table_Books[[#This Row],[Author]]))</f>
        <v>B-VIVIR ABAJO|FAVERÓN PATRIAU, GUSTAVO</v>
      </c>
      <c r="B1337" s="28" t="str">
        <f>IF(COUNTIFS(Table_Books[Hash_ID],Table_Books[[#This Row],[Hash_ID]])&gt;1,"Y","N")</f>
        <v>N</v>
      </c>
      <c r="C1337" s="2" t="s">
        <v>6257</v>
      </c>
      <c r="D1337" s="2" t="s">
        <v>6907</v>
      </c>
      <c r="G1337" s="12"/>
      <c r="H1337" s="12"/>
      <c r="I1337" s="8"/>
      <c r="J1337" s="12"/>
      <c r="K1337" s="12"/>
      <c r="O1337" s="33">
        <v>4</v>
      </c>
      <c r="P1337" s="10"/>
      <c r="Q1337" s="10" t="s">
        <v>1860</v>
      </c>
      <c r="R1337" s="10"/>
      <c r="S1337" s="10"/>
      <c r="T1337" s="10" t="s">
        <v>1860</v>
      </c>
      <c r="U1337" s="10" t="s">
        <v>1860</v>
      </c>
      <c r="V1337" s="10"/>
      <c r="W1337" s="10"/>
      <c r="X1337" s="10"/>
      <c r="Y1337" s="10"/>
      <c r="Z1337" s="10"/>
      <c r="AA1337" s="10"/>
      <c r="AB1337" s="10"/>
      <c r="AE1337" s="12">
        <f>IFERROR(FLOOR(Table_Books[[#This Row],[Published_Date]],10), 0)</f>
        <v>0</v>
      </c>
      <c r="AF1337" s="2">
        <f>IFERROR(CEILING(VALUE(LEFT(Table_Books[[#This Row],[Published_Date]],FIND("-",Table_Books[[#This Row],[Published_Date]]&amp;"-")-1))/100, 1), 0)</f>
        <v>0</v>
      </c>
      <c r="AK1337" s="2" t="str">
        <f>Table_Books[[#This Row],[Title]]&amp;"_"&amp;Table_Books[[#This Row],[Author]]</f>
        <v>Vivir abajo_Faverón Patriau, Gustavo</v>
      </c>
      <c r="AL1337" s="2" t="str">
        <f>Table_Books[[#This Row],[Author]]&amp;"_"&amp;Table_Books[[#This Row],[Title]]</f>
        <v>Faverón Patriau, Gustavo_Vivir abajo</v>
      </c>
      <c r="AM1337" s="2" t="str">
        <f>Table_Books[[#This Row],[Title]]&amp;" by "&amp;Table_Books[[#This Row],[Author]]</f>
        <v>Vivir abajo by Faverón Patriau, Gustavo</v>
      </c>
    </row>
    <row r="1338" spans="1:41" x14ac:dyDescent="0.35">
      <c r="A1338" s="7" t="str">
        <f>"B-" &amp; UPPER(TRIM(Table_Books[[#This Row],[Title]])) &amp; "|" &amp; UPPER(TRIM(Table_Books[[#This Row],[Author]]))</f>
        <v>B-THE DEVIL'S PARTY: SATANISM IN MODERNITY|FAXNELD, PER</v>
      </c>
      <c r="B1338" s="28" t="str">
        <f>IF(COUNTIFS(Table_Books[Hash_ID],Table_Books[[#This Row],[Hash_ID]])&gt;1,"Y","N")</f>
        <v>N</v>
      </c>
      <c r="C1338" s="2" t="s">
        <v>20459</v>
      </c>
      <c r="D1338" s="2" t="s">
        <v>20460</v>
      </c>
      <c r="G1338" s="12"/>
      <c r="H1338" s="12"/>
      <c r="I1338" s="8"/>
      <c r="J1338" s="12"/>
      <c r="K1338" s="12"/>
      <c r="O1338" s="33"/>
      <c r="P1338" s="10"/>
      <c r="Q1338" s="10" t="s">
        <v>1860</v>
      </c>
      <c r="R1338" s="10"/>
      <c r="S1338" s="10"/>
      <c r="T1338" s="10" t="s">
        <v>1860</v>
      </c>
      <c r="U1338" s="10" t="s">
        <v>1860</v>
      </c>
      <c r="V1338" s="10"/>
      <c r="W1338" s="10"/>
      <c r="X1338" s="10"/>
      <c r="Y1338" s="10"/>
      <c r="Z1338" s="10"/>
      <c r="AA1338" s="10"/>
      <c r="AB1338" s="10"/>
      <c r="AE1338" s="12">
        <f>IFERROR(FLOOR(Table_Books[[#This Row],[Published_Date]],10), 0)</f>
        <v>0</v>
      </c>
      <c r="AF1338" s="2">
        <f>IFERROR(CEILING(VALUE(LEFT(Table_Books[[#This Row],[Published_Date]],FIND("-",Table_Books[[#This Row],[Published_Date]]&amp;"-")-1))/100, 1), 0)</f>
        <v>0</v>
      </c>
      <c r="AK1338" s="2" t="str">
        <f>Table_Books[[#This Row],[Title]]&amp;"_"&amp;Table_Books[[#This Row],[Author]]</f>
        <v>The Devil's Party: Satanism In Modernity_Faxneld, Per</v>
      </c>
      <c r="AL1338" s="2" t="str">
        <f>Table_Books[[#This Row],[Author]]&amp;"_"&amp;Table_Books[[#This Row],[Title]]</f>
        <v>Faxneld, Per_The Devil's Party: Satanism In Modernity</v>
      </c>
      <c r="AM1338" s="2" t="str">
        <f>Table_Books[[#This Row],[Title]]&amp;" by "&amp;Table_Books[[#This Row],[Author]]</f>
        <v>The Devil's Party: Satanism In Modernity by Faxneld, Per</v>
      </c>
    </row>
    <row r="1339" spans="1:41" x14ac:dyDescent="0.35">
      <c r="A1339" s="7" t="str">
        <f>"B-" &amp; UPPER(TRIM(Table_Books[[#This Row],[Title]])) &amp; "|" &amp; UPPER(TRIM(Table_Books[[#This Row],[Author]]))</f>
        <v>B-PIANO STORIES|FELISBERTO HERNANDEZ</v>
      </c>
      <c r="B1339" s="28" t="str">
        <f>IF(COUNTIFS(Table_Books[Hash_ID],Table_Books[[#This Row],[Hash_ID]])&gt;1,"Y","N")</f>
        <v>N</v>
      </c>
      <c r="C1339" s="2" t="s">
        <v>16532</v>
      </c>
      <c r="D1339" s="43" t="s">
        <v>16533</v>
      </c>
      <c r="G1339" s="12"/>
      <c r="H1339" s="12"/>
      <c r="I1339" s="8"/>
      <c r="J1339" s="12"/>
      <c r="K1339" s="12"/>
      <c r="O1339" s="33"/>
      <c r="P1339" s="10"/>
      <c r="Q1339" s="10" t="s">
        <v>1860</v>
      </c>
      <c r="R1339" s="10"/>
      <c r="S1339" s="10"/>
      <c r="T1339" s="10" t="s">
        <v>1860</v>
      </c>
      <c r="U1339" s="10" t="s">
        <v>1860</v>
      </c>
      <c r="V1339" s="10"/>
      <c r="W1339" s="10"/>
      <c r="X1339" s="10"/>
      <c r="Y1339" s="10"/>
      <c r="Z1339" s="10"/>
      <c r="AA1339" s="10"/>
      <c r="AB1339" s="10"/>
      <c r="AE1339" s="12">
        <f>IFERROR(FLOOR(Table_Books[[#This Row],[Published_Date]],10), 0)</f>
        <v>0</v>
      </c>
      <c r="AF1339" s="2">
        <f>IFERROR(CEILING(VALUE(LEFT(Table_Books[[#This Row],[Published_Date]],FIND("-",Table_Books[[#This Row],[Published_Date]]&amp;"-")-1))/100, 1), 0)</f>
        <v>0</v>
      </c>
      <c r="AK1339" s="2" t="str">
        <f>Table_Books[[#This Row],[Title]]&amp;"_"&amp;Table_Books[[#This Row],[Author]]</f>
        <v>Piano Stories_Felisberto Hernandez</v>
      </c>
      <c r="AL1339" s="2" t="str">
        <f>Table_Books[[#This Row],[Author]]&amp;"_"&amp;Table_Books[[#This Row],[Title]]</f>
        <v>Felisberto Hernandez_Piano Stories</v>
      </c>
      <c r="AM1339" s="2" t="str">
        <f>Table_Books[[#This Row],[Title]]&amp;" by "&amp;Table_Books[[#This Row],[Author]]</f>
        <v>Piano Stories by Felisberto Hernandez</v>
      </c>
    </row>
    <row r="1340" spans="1:41" x14ac:dyDescent="0.35">
      <c r="A1340" s="7" t="str">
        <f>"B-" &amp; UPPER(TRIM(Table_Books[[#This Row],[Title]])) &amp; "|" &amp; UPPER(TRIM(Table_Books[[#This Row],[Author]]))</f>
        <v>B-IL PARTIGIANO JOHNNY|FENOGLIO, BEPPE</v>
      </c>
      <c r="B1340" s="28" t="str">
        <f>IF(COUNTIFS(Table_Books[Hash_ID],Table_Books[[#This Row],[Hash_ID]])&gt;1,"Y","N")</f>
        <v>N</v>
      </c>
      <c r="C1340" s="24" t="s">
        <v>14557</v>
      </c>
      <c r="D1340" s="24" t="s">
        <v>14558</v>
      </c>
      <c r="G1340" s="12"/>
      <c r="H1340" s="12"/>
      <c r="I1340" s="8"/>
      <c r="J1340" s="12"/>
      <c r="K1340" s="12"/>
      <c r="O1340" s="33"/>
      <c r="P1340" s="10"/>
      <c r="Q1340" s="10" t="s">
        <v>1860</v>
      </c>
      <c r="R1340" s="10"/>
      <c r="S1340" s="10"/>
      <c r="T1340" s="10" t="s">
        <v>1860</v>
      </c>
      <c r="U1340" s="10" t="s">
        <v>1860</v>
      </c>
      <c r="V1340" s="10"/>
      <c r="W1340" s="10"/>
      <c r="X1340" s="10"/>
      <c r="Y1340" s="10"/>
      <c r="Z1340" s="10"/>
      <c r="AA1340" s="10"/>
      <c r="AB1340" s="10"/>
      <c r="AE1340" s="12">
        <f>IFERROR(FLOOR(Table_Books[[#This Row],[Published_Date]],10), 0)</f>
        <v>0</v>
      </c>
      <c r="AF1340" s="2">
        <f>IFERROR(CEILING(VALUE(LEFT(Table_Books[[#This Row],[Published_Date]],FIND("-",Table_Books[[#This Row],[Published_Date]]&amp;"-")-1))/100, 1), 0)</f>
        <v>0</v>
      </c>
      <c r="AK1340" s="24" t="str">
        <f>Table_Books[[#This Row],[Title]]&amp;"_"&amp;Table_Books[[#This Row],[Author]]</f>
        <v>Il partigiano Johnny_Fenoglio, Beppe</v>
      </c>
      <c r="AL1340" s="24" t="str">
        <f>Table_Books[[#This Row],[Author]]&amp;"_"&amp;Table_Books[[#This Row],[Title]]</f>
        <v>Fenoglio, Beppe_Il partigiano Johnny</v>
      </c>
      <c r="AM1340" s="24" t="str">
        <f>Table_Books[[#This Row],[Title]]&amp;" by "&amp;Table_Books[[#This Row],[Author]]</f>
        <v>Il partigiano Johnny by Fenoglio, Beppe</v>
      </c>
    </row>
    <row r="1341" spans="1:41" x14ac:dyDescent="0.35">
      <c r="A1341" s="7" t="str">
        <f>"B-" &amp; UPPER(TRIM(Table_Books[[#This Row],[Title]])) &amp; "|" &amp; UPPER(TRIM(Table_Books[[#This Row],[Author]]))</f>
        <v>B-LA MALORA|FENOGLIO, BEPPE</v>
      </c>
      <c r="B1341" s="28" t="str">
        <f>IF(COUNTIFS(Table_Books[Hash_ID],Table_Books[[#This Row],[Hash_ID]])&gt;1,"Y","N")</f>
        <v>N</v>
      </c>
      <c r="C1341" s="24" t="s">
        <v>14584</v>
      </c>
      <c r="D1341" s="24" t="s">
        <v>14558</v>
      </c>
      <c r="G1341" s="12"/>
      <c r="H1341" s="12"/>
      <c r="I1341" s="8"/>
      <c r="J1341" s="12"/>
      <c r="K1341" s="12"/>
      <c r="O1341" s="33"/>
      <c r="P1341" s="10"/>
      <c r="Q1341" s="10" t="s">
        <v>1860</v>
      </c>
      <c r="R1341" s="10"/>
      <c r="S1341" s="10"/>
      <c r="T1341" s="10" t="s">
        <v>1860</v>
      </c>
      <c r="U1341" s="10" t="s">
        <v>1860</v>
      </c>
      <c r="V1341" s="10"/>
      <c r="W1341" s="10"/>
      <c r="X1341" s="10"/>
      <c r="Y1341" s="10"/>
      <c r="Z1341" s="10"/>
      <c r="AA1341" s="10"/>
      <c r="AB1341" s="10"/>
      <c r="AE1341" s="12">
        <f>IFERROR(FLOOR(Table_Books[[#This Row],[Published_Date]],10), 0)</f>
        <v>0</v>
      </c>
      <c r="AF1341" s="2">
        <f>IFERROR(CEILING(VALUE(LEFT(Table_Books[[#This Row],[Published_Date]],FIND("-",Table_Books[[#This Row],[Published_Date]]&amp;"-")-1))/100, 1), 0)</f>
        <v>0</v>
      </c>
      <c r="AK1341" s="24" t="str">
        <f>Table_Books[[#This Row],[Title]]&amp;"_"&amp;Table_Books[[#This Row],[Author]]</f>
        <v>La malora_Fenoglio, Beppe</v>
      </c>
      <c r="AL1341" s="24" t="str">
        <f>Table_Books[[#This Row],[Author]]&amp;"_"&amp;Table_Books[[#This Row],[Title]]</f>
        <v>Fenoglio, Beppe_La malora</v>
      </c>
      <c r="AM1341" s="24" t="str">
        <f>Table_Books[[#This Row],[Title]]&amp;" by "&amp;Table_Books[[#This Row],[Author]]</f>
        <v>La malora by Fenoglio, Beppe</v>
      </c>
    </row>
    <row r="1342" spans="1:41" x14ac:dyDescent="0.35">
      <c r="A1342" s="7" t="str">
        <f>"B-" &amp; UPPER(TRIM(Table_Books[[#This Row],[Title]])) &amp; "|" &amp; UPPER(TRIM(Table_Books[[#This Row],[Author]]))</f>
        <v>B-UNA QUESTIONE PRIVATA|FENOGLIO, BEPPE</v>
      </c>
      <c r="B1342" s="28" t="str">
        <f>IF(COUNTIFS(Table_Books[Hash_ID],Table_Books[[#This Row],[Hash_ID]])&gt;1,"Y","N")</f>
        <v>N</v>
      </c>
      <c r="C1342" s="24" t="s">
        <v>14793</v>
      </c>
      <c r="D1342" s="24" t="s">
        <v>14558</v>
      </c>
      <c r="G1342" s="12"/>
      <c r="H1342" s="12"/>
      <c r="I1342" s="8"/>
      <c r="J1342" s="12"/>
      <c r="K1342" s="12"/>
      <c r="O1342" s="33"/>
      <c r="P1342" s="10"/>
      <c r="Q1342" s="10" t="s">
        <v>1860</v>
      </c>
      <c r="R1342" s="10"/>
      <c r="S1342" s="10"/>
      <c r="T1342" s="10" t="s">
        <v>1860</v>
      </c>
      <c r="U1342" s="10" t="s">
        <v>1860</v>
      </c>
      <c r="V1342" s="10"/>
      <c r="W1342" s="10"/>
      <c r="X1342" s="10"/>
      <c r="Y1342" s="10"/>
      <c r="Z1342" s="10"/>
      <c r="AA1342" s="10"/>
      <c r="AB1342" s="10"/>
      <c r="AE1342" s="12">
        <f>IFERROR(FLOOR(Table_Books[[#This Row],[Published_Date]],10), 0)</f>
        <v>0</v>
      </c>
      <c r="AF1342" s="2">
        <f>IFERROR(CEILING(VALUE(LEFT(Table_Books[[#This Row],[Published_Date]],FIND("-",Table_Books[[#This Row],[Published_Date]]&amp;"-")-1))/100, 1), 0)</f>
        <v>0</v>
      </c>
      <c r="AK1342" s="24" t="str">
        <f>Table_Books[[#This Row],[Title]]&amp;"_"&amp;Table_Books[[#This Row],[Author]]</f>
        <v>Una questione privata_Fenoglio, Beppe</v>
      </c>
      <c r="AL1342" s="24" t="str">
        <f>Table_Books[[#This Row],[Author]]&amp;"_"&amp;Table_Books[[#This Row],[Title]]</f>
        <v>Fenoglio, Beppe_Una questione privata</v>
      </c>
      <c r="AM1342" s="24" t="str">
        <f>Table_Books[[#This Row],[Title]]&amp;" by "&amp;Table_Books[[#This Row],[Author]]</f>
        <v>Una questione privata by Fenoglio, Beppe</v>
      </c>
    </row>
    <row r="1343" spans="1:41" x14ac:dyDescent="0.35">
      <c r="A1343" s="7" t="str">
        <f>"B-" &amp; UPPER(TRIM(Table_Books[[#This Row],[Title]])) &amp; "|" &amp; UPPER(TRIM(Table_Books[[#This Row],[Author]]))</f>
        <v>B-SHAHNAMEH (BOOK OF KINGS)|FERDOWSI</v>
      </c>
      <c r="B1343" s="35" t="str">
        <f>IF(COUNTIFS(Table_Books[Hash_ID],Table_Books[[#This Row],[Hash_ID]])&gt;1,"Y","N")</f>
        <v>N</v>
      </c>
      <c r="C1343" s="35" t="s">
        <v>19142</v>
      </c>
      <c r="D1343" s="48" t="s">
        <v>19143</v>
      </c>
      <c r="E1343" s="35"/>
      <c r="F1343" s="35"/>
      <c r="G1343" s="36"/>
      <c r="H1343" s="36"/>
      <c r="I1343" s="37"/>
      <c r="J1343" s="36"/>
      <c r="K1343" s="36"/>
      <c r="L1343" s="35"/>
      <c r="M1343" s="35"/>
      <c r="N1343" s="35"/>
      <c r="O1343" s="38"/>
      <c r="P1343" s="39"/>
      <c r="Q1343" s="10" t="s">
        <v>1860</v>
      </c>
      <c r="R1343" s="39"/>
      <c r="S1343" s="39"/>
      <c r="T1343" s="10" t="s">
        <v>1860</v>
      </c>
      <c r="U1343" s="10" t="s">
        <v>1860</v>
      </c>
      <c r="V1343" s="39"/>
      <c r="W1343" s="39"/>
      <c r="X1343" s="39"/>
      <c r="Y1343" s="39"/>
      <c r="Z1343" s="39"/>
      <c r="AA1343" s="39"/>
      <c r="AB1343" s="39"/>
      <c r="AC1343" s="35"/>
      <c r="AD1343" s="35"/>
      <c r="AE1343" s="36">
        <f>IFERROR(FLOOR(Table_Books[[#This Row],[Published_Date]],10), 0)</f>
        <v>0</v>
      </c>
      <c r="AF1343" s="35">
        <f>IFERROR(CEILING(VALUE(LEFT(Table_Books[[#This Row],[Published_Date]],FIND("-",Table_Books[[#This Row],[Published_Date]]&amp;"-")-1))/100, 1), 0)</f>
        <v>0</v>
      </c>
      <c r="AG1343" s="35"/>
      <c r="AH1343" s="35" t="s">
        <v>21584</v>
      </c>
      <c r="AI1343" s="35"/>
      <c r="AJ1343" s="35"/>
      <c r="AK1343" s="35" t="str">
        <f>Table_Books[[#This Row],[Title]]&amp;"_"&amp;Table_Books[[#This Row],[Author]]</f>
        <v>Shahnameh (Book of Kings)_Ferdowsi</v>
      </c>
      <c r="AL1343" s="35" t="str">
        <f>Table_Books[[#This Row],[Author]]&amp;"_"&amp;Table_Books[[#This Row],[Title]]</f>
        <v>Ferdowsi_Shahnameh (Book of Kings)</v>
      </c>
      <c r="AM1343" s="35" t="str">
        <f>Table_Books[[#This Row],[Title]]&amp;" by "&amp;Table_Books[[#This Row],[Author]]</f>
        <v>Shahnameh (Book of Kings) by Ferdowsi</v>
      </c>
      <c r="AN1343" s="35"/>
      <c r="AO1343" s="35"/>
    </row>
    <row r="1344" spans="1:41" x14ac:dyDescent="0.35">
      <c r="A1344" s="7" t="str">
        <f>"B-" &amp; UPPER(TRIM(Table_Books[[#This Row],[Title]])) &amp; "|" &amp; UPPER(TRIM(Table_Books[[#This Row],[Author]]))</f>
        <v>B-A TIME OF GIFTS|FERMOR, PATRICK LEIGH</v>
      </c>
      <c r="B1344" s="28" t="str">
        <f>IF(COUNTIFS(Table_Books[Hash_ID],Table_Books[[#This Row],[Hash_ID]])&gt;1,"Y","N")</f>
        <v>N</v>
      </c>
      <c r="C1344" s="2" t="s">
        <v>7096</v>
      </c>
      <c r="D1344" s="2" t="s">
        <v>8423</v>
      </c>
      <c r="G1344" s="12"/>
      <c r="H1344" s="12"/>
      <c r="I1344" s="8" t="s">
        <v>7023</v>
      </c>
      <c r="J1344" s="12"/>
      <c r="K1344" s="12"/>
      <c r="O1344" s="33"/>
      <c r="P1344" s="10"/>
      <c r="Q1344" s="10" t="s">
        <v>1860</v>
      </c>
      <c r="R1344" s="10"/>
      <c r="S1344" s="10"/>
      <c r="T1344" s="10" t="s">
        <v>1860</v>
      </c>
      <c r="U1344" s="10" t="s">
        <v>1860</v>
      </c>
      <c r="V1344" s="10"/>
      <c r="W1344" s="10"/>
      <c r="X1344" s="10"/>
      <c r="Y1344" s="10"/>
      <c r="Z1344" s="10"/>
      <c r="AA1344" s="10"/>
      <c r="AB1344" s="10"/>
      <c r="AE1344" s="12">
        <f>IFERROR(FLOOR(Table_Books[[#This Row],[Published_Date]],10), 0)</f>
        <v>0</v>
      </c>
      <c r="AF1344" s="2">
        <f>IFERROR(CEILING(VALUE(LEFT(Table_Books[[#This Row],[Published_Date]],FIND("-",Table_Books[[#This Row],[Published_Date]]&amp;"-")-1))/100, 1), 0)</f>
        <v>0</v>
      </c>
      <c r="AK1344" s="2" t="str">
        <f>Table_Books[[#This Row],[Title]]&amp;"_"&amp;Table_Books[[#This Row],[Author]]</f>
        <v>A Time of Gifts_Fermor, Patrick Leigh</v>
      </c>
      <c r="AL1344" s="2" t="str">
        <f>Table_Books[[#This Row],[Author]]&amp;"_"&amp;Table_Books[[#This Row],[Title]]</f>
        <v>Fermor, Patrick Leigh_A Time of Gifts</v>
      </c>
      <c r="AM1344" s="2" t="str">
        <f>Table_Books[[#This Row],[Title]]&amp;" by "&amp;Table_Books[[#This Row],[Author]]</f>
        <v>A Time of Gifts by Fermor, Patrick Leigh</v>
      </c>
    </row>
    <row r="1345" spans="1:41" x14ac:dyDescent="0.35">
      <c r="A1345" s="7" t="str">
        <f>"B-" &amp; UPPER(TRIM(Table_Books[[#This Row],[Title]])) &amp; "|" &amp; UPPER(TRIM(Table_Books[[#This Row],[Author]]))</f>
        <v>B-MY BRILLIANT FRIEND (AND SUBSEQUENT NEAPOLITAN NOVELS)|FERRANTE, ELENA</v>
      </c>
      <c r="B1345" s="35" t="str">
        <f>IF(COUNTIFS(Table_Books[Hash_ID],Table_Books[[#This Row],[Hash_ID]])&gt;1,"Y","N")</f>
        <v>N</v>
      </c>
      <c r="C1345" s="35" t="s">
        <v>20145</v>
      </c>
      <c r="D1345" s="35" t="s">
        <v>8535</v>
      </c>
      <c r="E1345" s="35"/>
      <c r="F1345" s="35"/>
      <c r="G1345" s="36"/>
      <c r="H1345" s="36"/>
      <c r="I1345" s="37"/>
      <c r="J1345" s="36"/>
      <c r="K1345" s="36"/>
      <c r="L1345" s="35"/>
      <c r="M1345" s="35"/>
      <c r="N1345" s="35"/>
      <c r="O1345" s="38"/>
      <c r="P1345" s="39"/>
      <c r="Q1345" s="10" t="s">
        <v>1860</v>
      </c>
      <c r="R1345" s="39"/>
      <c r="S1345" s="39"/>
      <c r="T1345" s="10" t="s">
        <v>1860</v>
      </c>
      <c r="U1345" s="10" t="s">
        <v>1860</v>
      </c>
      <c r="V1345" s="39"/>
      <c r="W1345" s="39"/>
      <c r="X1345" s="39"/>
      <c r="Y1345" s="39"/>
      <c r="Z1345" s="39"/>
      <c r="AA1345" s="39"/>
      <c r="AB1345" s="39"/>
      <c r="AC1345" s="35"/>
      <c r="AD1345" s="35"/>
      <c r="AE1345" s="36">
        <f>IFERROR(FLOOR(Table_Books[[#This Row],[Published_Date]],10), 0)</f>
        <v>0</v>
      </c>
      <c r="AF1345" s="35">
        <f>IFERROR(CEILING(VALUE(LEFT(Table_Books[[#This Row],[Published_Date]],FIND("-",Table_Books[[#This Row],[Published_Date]]&amp;"-")-1))/100, 1), 0)</f>
        <v>0</v>
      </c>
      <c r="AG1345" s="35"/>
      <c r="AH1345" s="35"/>
      <c r="AI1345" s="35"/>
      <c r="AJ1345" s="35"/>
      <c r="AK1345" s="35" t="str">
        <f>Table_Books[[#This Row],[Title]]&amp;"_"&amp;Table_Books[[#This Row],[Author]]</f>
        <v>My Brilliant Friend (and subsequent Neapolitan Novels)_Ferrante, Elena</v>
      </c>
      <c r="AL1345" s="35" t="str">
        <f>Table_Books[[#This Row],[Author]]&amp;"_"&amp;Table_Books[[#This Row],[Title]]</f>
        <v>Ferrante, Elena_My Brilliant Friend (and subsequent Neapolitan Novels)</v>
      </c>
      <c r="AM1345" s="35" t="str">
        <f>Table_Books[[#This Row],[Title]]&amp;" by "&amp;Table_Books[[#This Row],[Author]]</f>
        <v>My Brilliant Friend (and subsequent Neapolitan Novels) by Ferrante, Elena</v>
      </c>
      <c r="AN1345" s="35"/>
      <c r="AO1345" s="35"/>
    </row>
    <row r="1346" spans="1:41" x14ac:dyDescent="0.35">
      <c r="A1346" s="7" t="str">
        <f>"B-" &amp; UPPER(TRIM(Table_Books[[#This Row],[Title]])) &amp; "|" &amp; UPPER(TRIM(Table_Books[[#This Row],[Author]]))</f>
        <v>B-MY BRILLIANT FRIEND (NEAPOLITAN NOVELS SERIES)|FERRANTE, ELENA</v>
      </c>
      <c r="B1346" s="35" t="str">
        <f>IF(COUNTIFS(Table_Books[Hash_ID],Table_Books[[#This Row],[Hash_ID]])&gt;1,"Y","N")</f>
        <v>N</v>
      </c>
      <c r="C1346" s="35" t="s">
        <v>19836</v>
      </c>
      <c r="D1346" s="35" t="s">
        <v>8535</v>
      </c>
      <c r="E1346" s="35"/>
      <c r="F1346" s="35"/>
      <c r="G1346" s="36"/>
      <c r="H1346" s="36"/>
      <c r="I1346" s="37"/>
      <c r="J1346" s="36"/>
      <c r="K1346" s="36"/>
      <c r="L1346" s="35"/>
      <c r="M1346" s="35"/>
      <c r="N1346" s="35"/>
      <c r="O1346" s="38"/>
      <c r="P1346" s="39"/>
      <c r="Q1346" s="10" t="s">
        <v>1860</v>
      </c>
      <c r="R1346" s="39"/>
      <c r="S1346" s="39"/>
      <c r="T1346" s="10" t="s">
        <v>1860</v>
      </c>
      <c r="U1346" s="10" t="s">
        <v>1860</v>
      </c>
      <c r="V1346" s="39"/>
      <c r="W1346" s="39"/>
      <c r="X1346" s="39"/>
      <c r="Y1346" s="39"/>
      <c r="Z1346" s="39"/>
      <c r="AA1346" s="39"/>
      <c r="AB1346" s="39"/>
      <c r="AC1346" s="35"/>
      <c r="AD1346" s="35"/>
      <c r="AE1346" s="36">
        <f>IFERROR(FLOOR(Table_Books[[#This Row],[Published_Date]],10), 0)</f>
        <v>0</v>
      </c>
      <c r="AF1346" s="35">
        <f>IFERROR(CEILING(VALUE(LEFT(Table_Books[[#This Row],[Published_Date]],FIND("-",Table_Books[[#This Row],[Published_Date]]&amp;"-")-1))/100, 1), 0)</f>
        <v>0</v>
      </c>
      <c r="AG1346" s="35"/>
      <c r="AH1346" s="35" t="s">
        <v>21602</v>
      </c>
      <c r="AI1346" s="35"/>
      <c r="AJ1346" s="35"/>
      <c r="AK1346" s="35" t="str">
        <f>Table_Books[[#This Row],[Title]]&amp;"_"&amp;Table_Books[[#This Row],[Author]]</f>
        <v>My Brilliant Friend (Neapolitan Novels series)_Ferrante, Elena</v>
      </c>
      <c r="AL1346" s="35" t="str">
        <f>Table_Books[[#This Row],[Author]]&amp;"_"&amp;Table_Books[[#This Row],[Title]]</f>
        <v>Ferrante, Elena_My Brilliant Friend (Neapolitan Novels series)</v>
      </c>
      <c r="AM1346" s="35" t="str">
        <f>Table_Books[[#This Row],[Title]]&amp;" by "&amp;Table_Books[[#This Row],[Author]]</f>
        <v>My Brilliant Friend (Neapolitan Novels series) by Ferrante, Elena</v>
      </c>
      <c r="AN1346" s="35"/>
      <c r="AO1346" s="35"/>
    </row>
    <row r="1347" spans="1:41" x14ac:dyDescent="0.35">
      <c r="A1347" s="7" t="str">
        <f>"B-" &amp; UPPER(TRIM(Table_Books[[#This Row],[Title]])) &amp; "|" &amp; UPPER(TRIM(Table_Books[[#This Row],[Author]]))</f>
        <v>B-THE DAYS OF ABANDONMENT|FERRANTE, ELENA</v>
      </c>
      <c r="B1347" s="28" t="str">
        <f>IF(COUNTIFS(Table_Books[Hash_ID],Table_Books[[#This Row],[Hash_ID]])&gt;1,"Y","N")</f>
        <v>Y</v>
      </c>
      <c r="C1347" s="24" t="s">
        <v>14709</v>
      </c>
      <c r="D1347" s="24" t="s">
        <v>8535</v>
      </c>
      <c r="G1347" s="12"/>
      <c r="H1347" s="12"/>
      <c r="I1347" s="8"/>
      <c r="J1347" s="12"/>
      <c r="K1347" s="12"/>
      <c r="O1347" s="33"/>
      <c r="P1347" s="10"/>
      <c r="Q1347" s="10" t="s">
        <v>1860</v>
      </c>
      <c r="R1347" s="10"/>
      <c r="S1347" s="10"/>
      <c r="T1347" s="10" t="s">
        <v>1860</v>
      </c>
      <c r="U1347" s="10" t="s">
        <v>1860</v>
      </c>
      <c r="V1347" s="10"/>
      <c r="W1347" s="10"/>
      <c r="X1347" s="10"/>
      <c r="Y1347" s="10"/>
      <c r="Z1347" s="10"/>
      <c r="AA1347" s="10"/>
      <c r="AB1347" s="10"/>
      <c r="AE1347" s="12">
        <f>IFERROR(FLOOR(Table_Books[[#This Row],[Published_Date]],10), 0)</f>
        <v>0</v>
      </c>
      <c r="AF1347" s="2">
        <f>IFERROR(CEILING(VALUE(LEFT(Table_Books[[#This Row],[Published_Date]],FIND("-",Table_Books[[#This Row],[Published_Date]]&amp;"-")-1))/100, 1), 0)</f>
        <v>0</v>
      </c>
      <c r="AK1347" s="24" t="str">
        <f>Table_Books[[#This Row],[Title]]&amp;"_"&amp;Table_Books[[#This Row],[Author]]</f>
        <v>The Days of Abandonment_Ferrante, Elena</v>
      </c>
      <c r="AL1347" s="24" t="str">
        <f>Table_Books[[#This Row],[Author]]&amp;"_"&amp;Table_Books[[#This Row],[Title]]</f>
        <v>Ferrante, Elena_The Days of Abandonment</v>
      </c>
      <c r="AM1347" s="24" t="str">
        <f>Table_Books[[#This Row],[Title]]&amp;" by "&amp;Table_Books[[#This Row],[Author]]</f>
        <v>The Days of Abandonment by Ferrante, Elena</v>
      </c>
    </row>
    <row r="1348" spans="1:41" x14ac:dyDescent="0.35">
      <c r="A1348" s="7" t="str">
        <f>"B-" &amp; UPPER(TRIM(Table_Books[[#This Row],[Title]])) &amp; "|" &amp; UPPER(TRIM(Table_Books[[#This Row],[Author]]))</f>
        <v>B-THE DAYS OF ABANDONMENT|FERRANTE, ELENA</v>
      </c>
      <c r="B1348" s="35" t="str">
        <f>IF(COUNTIFS(Table_Books[Hash_ID],Table_Books[[#This Row],[Hash_ID]])&gt;1,"Y","N")</f>
        <v>Y</v>
      </c>
      <c r="C1348" s="35" t="s">
        <v>14709</v>
      </c>
      <c r="D1348" s="35" t="s">
        <v>8535</v>
      </c>
      <c r="E1348" s="35"/>
      <c r="F1348" s="35"/>
      <c r="G1348" s="36"/>
      <c r="H1348" s="36"/>
      <c r="I1348" s="37"/>
      <c r="J1348" s="36"/>
      <c r="K1348" s="36"/>
      <c r="L1348" s="35"/>
      <c r="M1348" s="35"/>
      <c r="N1348" s="35"/>
      <c r="O1348" s="38"/>
      <c r="P1348" s="39"/>
      <c r="Q1348" s="10" t="s">
        <v>1860</v>
      </c>
      <c r="R1348" s="39"/>
      <c r="S1348" s="39"/>
      <c r="T1348" s="10" t="s">
        <v>1860</v>
      </c>
      <c r="U1348" s="10" t="s">
        <v>1860</v>
      </c>
      <c r="V1348" s="39"/>
      <c r="W1348" s="39"/>
      <c r="X1348" s="39"/>
      <c r="Y1348" s="39"/>
      <c r="Z1348" s="39"/>
      <c r="AA1348" s="39"/>
      <c r="AB1348" s="39"/>
      <c r="AC1348" s="35"/>
      <c r="AD1348" s="35"/>
      <c r="AE1348" s="36">
        <f>IFERROR(FLOOR(Table_Books[[#This Row],[Published_Date]],10), 0)</f>
        <v>0</v>
      </c>
      <c r="AF1348" s="35">
        <f>IFERROR(CEILING(VALUE(LEFT(Table_Books[[#This Row],[Published_Date]],FIND("-",Table_Books[[#This Row],[Published_Date]]&amp;"-")-1))/100, 1), 0)</f>
        <v>0</v>
      </c>
      <c r="AG1348" s="35"/>
      <c r="AH1348" s="35"/>
      <c r="AI1348" s="35"/>
      <c r="AJ1348" s="35"/>
      <c r="AK1348" s="35" t="str">
        <f>Table_Books[[#This Row],[Title]]&amp;"_"&amp;Table_Books[[#This Row],[Author]]</f>
        <v>The Days of Abandonment_Ferrante, Elena</v>
      </c>
      <c r="AL1348" s="35" t="str">
        <f>Table_Books[[#This Row],[Author]]&amp;"_"&amp;Table_Books[[#This Row],[Title]]</f>
        <v>Ferrante, Elena_The Days of Abandonment</v>
      </c>
      <c r="AM1348" s="35" t="str">
        <f>Table_Books[[#This Row],[Title]]&amp;" by "&amp;Table_Books[[#This Row],[Author]]</f>
        <v>The Days of Abandonment by Ferrante, Elena</v>
      </c>
      <c r="AN1348" s="35"/>
      <c r="AO1348" s="35"/>
    </row>
    <row r="1349" spans="1:41" x14ac:dyDescent="0.35">
      <c r="A1349" s="7" t="str">
        <f>"B-" &amp; UPPER(TRIM(Table_Books[[#This Row],[Title]])) &amp; "|" &amp; UPPER(TRIM(Table_Books[[#This Row],[Author]]))</f>
        <v>B-THE STORY OF A NEW NAME (NEAPOLITAN NOVELS SERIES)|FERRANTE, ELENA</v>
      </c>
      <c r="B1349" s="35" t="str">
        <f>IF(COUNTIFS(Table_Books[Hash_ID],Table_Books[[#This Row],[Hash_ID]])&gt;1,"Y","N")</f>
        <v>N</v>
      </c>
      <c r="C1349" s="35" t="s">
        <v>19837</v>
      </c>
      <c r="D1349" s="35" t="s">
        <v>8535</v>
      </c>
      <c r="E1349" s="35"/>
      <c r="F1349" s="35"/>
      <c r="G1349" s="36"/>
      <c r="H1349" s="36"/>
      <c r="I1349" s="37"/>
      <c r="J1349" s="36"/>
      <c r="K1349" s="36"/>
      <c r="L1349" s="35"/>
      <c r="M1349" s="35"/>
      <c r="N1349" s="35"/>
      <c r="O1349" s="38"/>
      <c r="P1349" s="39"/>
      <c r="Q1349" s="10" t="s">
        <v>1860</v>
      </c>
      <c r="R1349" s="39"/>
      <c r="S1349" s="39"/>
      <c r="T1349" s="10" t="s">
        <v>1860</v>
      </c>
      <c r="U1349" s="10" t="s">
        <v>1860</v>
      </c>
      <c r="V1349" s="39"/>
      <c r="W1349" s="39"/>
      <c r="X1349" s="39"/>
      <c r="Y1349" s="39"/>
      <c r="Z1349" s="39"/>
      <c r="AA1349" s="39"/>
      <c r="AB1349" s="39"/>
      <c r="AC1349" s="35"/>
      <c r="AD1349" s="35"/>
      <c r="AE1349" s="36">
        <f>IFERROR(FLOOR(Table_Books[[#This Row],[Published_Date]],10), 0)</f>
        <v>0</v>
      </c>
      <c r="AF1349" s="35">
        <f>IFERROR(CEILING(VALUE(LEFT(Table_Books[[#This Row],[Published_Date]],FIND("-",Table_Books[[#This Row],[Published_Date]]&amp;"-")-1))/100, 1), 0)</f>
        <v>0</v>
      </c>
      <c r="AG1349" s="35"/>
      <c r="AH1349" s="35" t="s">
        <v>21602</v>
      </c>
      <c r="AI1349" s="35"/>
      <c r="AJ1349" s="35"/>
      <c r="AK1349" s="35" t="str">
        <f>Table_Books[[#This Row],[Title]]&amp;"_"&amp;Table_Books[[#This Row],[Author]]</f>
        <v>The Story of a New Name (Neapolitan Novels series)_Ferrante, Elena</v>
      </c>
      <c r="AL1349" s="35" t="str">
        <f>Table_Books[[#This Row],[Author]]&amp;"_"&amp;Table_Books[[#This Row],[Title]]</f>
        <v>Ferrante, Elena_The Story of a New Name (Neapolitan Novels series)</v>
      </c>
      <c r="AM1349" s="35" t="str">
        <f>Table_Books[[#This Row],[Title]]&amp;" by "&amp;Table_Books[[#This Row],[Author]]</f>
        <v>The Story of a New Name (Neapolitan Novels series) by Ferrante, Elena</v>
      </c>
      <c r="AN1349" s="35"/>
      <c r="AO1349" s="35"/>
    </row>
    <row r="1350" spans="1:41" x14ac:dyDescent="0.35">
      <c r="A1350" s="7" t="str">
        <f>"B-" &amp; UPPER(TRIM(Table_Books[[#This Row],[Title]])) &amp; "|" &amp; UPPER(TRIM(Table_Books[[#This Row],[Author]]))</f>
        <v>B-THE STORY OF THE LOST CHILD (NEAPOLITAN NOVELS SERIES)|FERRANTE, ELENA</v>
      </c>
      <c r="B1350" s="35" t="str">
        <f>IF(COUNTIFS(Table_Books[Hash_ID],Table_Books[[#This Row],[Hash_ID]])&gt;1,"Y","N")</f>
        <v>N</v>
      </c>
      <c r="C1350" s="35" t="s">
        <v>19839</v>
      </c>
      <c r="D1350" s="35" t="s">
        <v>8535</v>
      </c>
      <c r="E1350" s="35"/>
      <c r="F1350" s="35"/>
      <c r="G1350" s="36"/>
      <c r="H1350" s="36"/>
      <c r="I1350" s="37"/>
      <c r="J1350" s="36"/>
      <c r="K1350" s="36"/>
      <c r="L1350" s="35"/>
      <c r="M1350" s="35"/>
      <c r="N1350" s="35"/>
      <c r="O1350" s="38"/>
      <c r="P1350" s="39"/>
      <c r="Q1350" s="10" t="s">
        <v>1860</v>
      </c>
      <c r="R1350" s="39"/>
      <c r="S1350" s="39"/>
      <c r="T1350" s="10" t="s">
        <v>1860</v>
      </c>
      <c r="U1350" s="10" t="s">
        <v>1860</v>
      </c>
      <c r="V1350" s="39"/>
      <c r="W1350" s="39"/>
      <c r="X1350" s="39"/>
      <c r="Y1350" s="39"/>
      <c r="Z1350" s="39"/>
      <c r="AA1350" s="39"/>
      <c r="AB1350" s="39"/>
      <c r="AC1350" s="35"/>
      <c r="AD1350" s="35"/>
      <c r="AE1350" s="36">
        <f>IFERROR(FLOOR(Table_Books[[#This Row],[Published_Date]],10), 0)</f>
        <v>0</v>
      </c>
      <c r="AF1350" s="35">
        <f>IFERROR(CEILING(VALUE(LEFT(Table_Books[[#This Row],[Published_Date]],FIND("-",Table_Books[[#This Row],[Published_Date]]&amp;"-")-1))/100, 1), 0)</f>
        <v>0</v>
      </c>
      <c r="AG1350" s="35"/>
      <c r="AH1350" s="35" t="s">
        <v>21602</v>
      </c>
      <c r="AI1350" s="35"/>
      <c r="AJ1350" s="35"/>
      <c r="AK1350" s="35" t="str">
        <f>Table_Books[[#This Row],[Title]]&amp;"_"&amp;Table_Books[[#This Row],[Author]]</f>
        <v>The Story of the Lost Child (Neapolitan Novels series)_Ferrante, Elena</v>
      </c>
      <c r="AL1350" s="35" t="str">
        <f>Table_Books[[#This Row],[Author]]&amp;"_"&amp;Table_Books[[#This Row],[Title]]</f>
        <v>Ferrante, Elena_The Story of the Lost Child (Neapolitan Novels series)</v>
      </c>
      <c r="AM1350" s="35" t="str">
        <f>Table_Books[[#This Row],[Title]]&amp;" by "&amp;Table_Books[[#This Row],[Author]]</f>
        <v>The Story of the Lost Child (Neapolitan Novels series) by Ferrante, Elena</v>
      </c>
      <c r="AN1350" s="35"/>
      <c r="AO1350" s="35"/>
    </row>
    <row r="1351" spans="1:41" ht="29" x14ac:dyDescent="0.35">
      <c r="A1351" s="7" t="str">
        <f>"B-" &amp; UPPER(TRIM(Table_Books[[#This Row],[Title]])) &amp; "|" &amp; UPPER(TRIM(Table_Books[[#This Row],[Author]]))</f>
        <v>B-THOSE WHO LEAVE AND THOSE WHO STAY (NEAPOLITAN NOVELS SERIES)|FERRANTE, ELENA</v>
      </c>
      <c r="B1351" s="35" t="str">
        <f>IF(COUNTIFS(Table_Books[Hash_ID],Table_Books[[#This Row],[Hash_ID]])&gt;1,"Y","N")</f>
        <v>N</v>
      </c>
      <c r="C1351" s="35" t="s">
        <v>19838</v>
      </c>
      <c r="D1351" s="35" t="s">
        <v>8535</v>
      </c>
      <c r="E1351" s="35"/>
      <c r="F1351" s="35"/>
      <c r="G1351" s="36"/>
      <c r="H1351" s="36"/>
      <c r="I1351" s="37"/>
      <c r="J1351" s="36"/>
      <c r="K1351" s="36"/>
      <c r="L1351" s="35"/>
      <c r="M1351" s="35"/>
      <c r="N1351" s="35"/>
      <c r="O1351" s="38"/>
      <c r="P1351" s="39"/>
      <c r="Q1351" s="10" t="s">
        <v>1860</v>
      </c>
      <c r="R1351" s="39"/>
      <c r="S1351" s="39"/>
      <c r="T1351" s="10" t="s">
        <v>1860</v>
      </c>
      <c r="U1351" s="10" t="s">
        <v>1860</v>
      </c>
      <c r="V1351" s="39"/>
      <c r="W1351" s="39"/>
      <c r="X1351" s="39"/>
      <c r="Y1351" s="39"/>
      <c r="Z1351" s="39"/>
      <c r="AA1351" s="39"/>
      <c r="AB1351" s="39"/>
      <c r="AC1351" s="35"/>
      <c r="AD1351" s="35"/>
      <c r="AE1351" s="36">
        <f>IFERROR(FLOOR(Table_Books[[#This Row],[Published_Date]],10), 0)</f>
        <v>0</v>
      </c>
      <c r="AF1351" s="35">
        <f>IFERROR(CEILING(VALUE(LEFT(Table_Books[[#This Row],[Published_Date]],FIND("-",Table_Books[[#This Row],[Published_Date]]&amp;"-")-1))/100, 1), 0)</f>
        <v>0</v>
      </c>
      <c r="AG1351" s="35"/>
      <c r="AH1351" s="35" t="s">
        <v>21602</v>
      </c>
      <c r="AI1351" s="35"/>
      <c r="AJ1351" s="35"/>
      <c r="AK1351" s="35" t="str">
        <f>Table_Books[[#This Row],[Title]]&amp;"_"&amp;Table_Books[[#This Row],[Author]]</f>
        <v>Those Who Leave and Those Who Stay (Neapolitan Novels series)_Ferrante, Elena</v>
      </c>
      <c r="AL1351" s="35" t="str">
        <f>Table_Books[[#This Row],[Author]]&amp;"_"&amp;Table_Books[[#This Row],[Title]]</f>
        <v>Ferrante, Elena_Those Who Leave and Those Who Stay (Neapolitan Novels series)</v>
      </c>
      <c r="AM1351" s="35" t="str">
        <f>Table_Books[[#This Row],[Title]]&amp;" by "&amp;Table_Books[[#This Row],[Author]]</f>
        <v>Those Who Leave and Those Who Stay (Neapolitan Novels series) by Ferrante, Elena</v>
      </c>
      <c r="AN1351" s="35"/>
      <c r="AO1351" s="35"/>
    </row>
    <row r="1352" spans="1:41" x14ac:dyDescent="0.35">
      <c r="A1352" s="7" t="str">
        <f>"B-" &amp; UPPER(TRIM(Table_Books[[#This Row],[Title]])) &amp; "|" &amp; UPPER(TRIM(Table_Books[[#This Row],[Author]]))</f>
        <v>B-A NIGHT WITH MEPHISTOPHELES: SELECTED WORKS|FERRIS, HENRY</v>
      </c>
      <c r="B1352" s="28" t="str">
        <f>IF(COUNTIFS(Table_Books[Hash_ID],Table_Books[[#This Row],[Hash_ID]])&gt;1,"Y","N")</f>
        <v>N</v>
      </c>
      <c r="C1352" s="2" t="s">
        <v>7967</v>
      </c>
      <c r="D1352" s="2" t="s">
        <v>8431</v>
      </c>
      <c r="G1352" s="12"/>
      <c r="H1352" s="12">
        <v>1997</v>
      </c>
      <c r="I1352" s="8" t="s">
        <v>7930</v>
      </c>
      <c r="J1352" s="12"/>
      <c r="K1352" s="12"/>
      <c r="O1352" s="33"/>
      <c r="P1352" s="10"/>
      <c r="Q1352" s="10" t="s">
        <v>1860</v>
      </c>
      <c r="R1352" s="10"/>
      <c r="S1352" s="10"/>
      <c r="T1352" s="10" t="s">
        <v>1860</v>
      </c>
      <c r="U1352" s="10" t="s">
        <v>1860</v>
      </c>
      <c r="V1352" s="10"/>
      <c r="W1352" s="10"/>
      <c r="X1352" s="10"/>
      <c r="Y1352" s="10"/>
      <c r="Z1352" s="10"/>
      <c r="AA1352" s="10"/>
      <c r="AB1352" s="10"/>
      <c r="AE1352" s="12">
        <f>IFERROR(FLOOR(Table_Books[[#This Row],[Published_Date]],10), 0)</f>
        <v>0</v>
      </c>
      <c r="AF1352" s="2">
        <f>IFERROR(CEILING(VALUE(LEFT(Table_Books[[#This Row],[Published_Date]],FIND("-",Table_Books[[#This Row],[Published_Date]]&amp;"-")-1))/100, 1), 0)</f>
        <v>0</v>
      </c>
      <c r="AK1352" s="2" t="str">
        <f>Table_Books[[#This Row],[Title]]&amp;"_"&amp;Table_Books[[#This Row],[Author]]</f>
        <v>A Night with Mephistopheles: Selected Works_Ferris, Henry</v>
      </c>
      <c r="AL1352" s="2" t="str">
        <f>Table_Books[[#This Row],[Author]]&amp;"_"&amp;Table_Books[[#This Row],[Title]]</f>
        <v>Ferris, Henry_A Night with Mephistopheles: Selected Works</v>
      </c>
      <c r="AM1352" s="2" t="str">
        <f>Table_Books[[#This Row],[Title]]&amp;" by "&amp;Table_Books[[#This Row],[Author]]</f>
        <v>A Night with Mephistopheles: Selected Works by Ferris, Henry</v>
      </c>
    </row>
    <row r="1353" spans="1:41" ht="29" x14ac:dyDescent="0.35">
      <c r="A1353" s="7" t="str">
        <f>"B-" &amp; UPPER(TRIM(Table_Books[[#This Row],[Title]])) &amp; "|" &amp; UPPER(TRIM(Table_Books[[#This Row],[Author]]))</f>
        <v>B-THE ESSENCE OF CHRISTIANITY|FEUERBACH, LUDWIG</v>
      </c>
      <c r="B1353" s="28" t="str">
        <f>IF(COUNTIFS(Table_Books[Hash_ID],Table_Books[[#This Row],[Hash_ID]])&gt;1,"Y","N")</f>
        <v>N</v>
      </c>
      <c r="C1353" s="2" t="s">
        <v>9081</v>
      </c>
      <c r="D1353" s="2" t="s">
        <v>10451</v>
      </c>
      <c r="G1353" s="12">
        <v>1841</v>
      </c>
      <c r="H1353" s="12"/>
      <c r="I1353" s="8"/>
      <c r="J1353" s="12" t="s">
        <v>10498</v>
      </c>
      <c r="K1353" s="12"/>
      <c r="O1353" s="33"/>
      <c r="P1353" s="10"/>
      <c r="Q1353" s="10" t="s">
        <v>1860</v>
      </c>
      <c r="R1353" s="10"/>
      <c r="S1353" s="10"/>
      <c r="T1353" s="10" t="s">
        <v>1860</v>
      </c>
      <c r="U1353" s="10" t="s">
        <v>1860</v>
      </c>
      <c r="V1353" s="10"/>
      <c r="W1353" s="10"/>
      <c r="X1353" s="10"/>
      <c r="Y1353" s="10"/>
      <c r="Z1353" s="10"/>
      <c r="AA1353" s="10"/>
      <c r="AB1353" s="10"/>
      <c r="AE1353" s="12">
        <f>IFERROR(FLOOR(Table_Books[[#This Row],[Published_Date]],10), 0)</f>
        <v>1840</v>
      </c>
      <c r="AF1353" s="2">
        <f>IFERROR(CEILING(VALUE(LEFT(Table_Books[[#This Row],[Published_Date]],FIND("-",Table_Books[[#This Row],[Published_Date]]&amp;"-")-1))/100, 1), 0)</f>
        <v>19</v>
      </c>
      <c r="AG1353" s="2" t="s">
        <v>10355</v>
      </c>
      <c r="AH1353" s="2" t="s">
        <v>4856</v>
      </c>
      <c r="AI1353" s="2" t="s">
        <v>9166</v>
      </c>
      <c r="AK1353" s="2" t="str">
        <f>Table_Books[[#This Row],[Title]]&amp;"_"&amp;Table_Books[[#This Row],[Author]]</f>
        <v>The Essence of Christianity_Feuerbach, Ludwig</v>
      </c>
      <c r="AL1353" s="2" t="str">
        <f>Table_Books[[#This Row],[Author]]&amp;"_"&amp;Table_Books[[#This Row],[Title]]</f>
        <v>Feuerbach, Ludwig_The Essence of Christianity</v>
      </c>
      <c r="AM1353" s="2" t="str">
        <f>Table_Books[[#This Row],[Title]]&amp;" by "&amp;Table_Books[[#This Row],[Author]]</f>
        <v>The Essence of Christianity by Feuerbach, Ludwig</v>
      </c>
    </row>
    <row r="1354" spans="1:41" x14ac:dyDescent="0.35">
      <c r="A1354" s="7" t="str">
        <f>"B-" &amp; UPPER(TRIM(Table_Books[[#This Row],[Title]])) &amp; "|" &amp; UPPER(TRIM(Table_Books[[#This Row],[Author]]))</f>
        <v>B-AGAINST METHOD|FEYERABEND, PAUL</v>
      </c>
      <c r="B1354" s="28" t="str">
        <f>IF(COUNTIFS(Table_Books[Hash_ID],Table_Books[[#This Row],[Hash_ID]])&gt;1,"Y","N")</f>
        <v>Y</v>
      </c>
      <c r="C1354" s="2" t="s">
        <v>9029</v>
      </c>
      <c r="D1354" s="2" t="s">
        <v>10438</v>
      </c>
      <c r="G1354" s="12">
        <v>1975</v>
      </c>
      <c r="H1354" s="12"/>
      <c r="I1354" s="8"/>
      <c r="J1354" s="12" t="s">
        <v>9029</v>
      </c>
      <c r="K1354" s="12"/>
      <c r="O1354" s="33"/>
      <c r="P1354" s="10"/>
      <c r="Q1354" s="10" t="s">
        <v>1860</v>
      </c>
      <c r="R1354" s="10"/>
      <c r="S1354" s="10"/>
      <c r="T1354" s="10" t="s">
        <v>1860</v>
      </c>
      <c r="U1354" s="10" t="s">
        <v>1860</v>
      </c>
      <c r="V1354" s="10"/>
      <c r="W1354" s="10"/>
      <c r="X1354" s="10"/>
      <c r="Y1354" s="10"/>
      <c r="Z1354" s="10"/>
      <c r="AA1354" s="10"/>
      <c r="AB1354" s="10"/>
      <c r="AE1354" s="12">
        <f>IFERROR(FLOOR(Table_Books[[#This Row],[Published_Date]],10), 0)</f>
        <v>1970</v>
      </c>
      <c r="AF1354" s="2">
        <f>IFERROR(CEILING(VALUE(LEFT(Table_Books[[#This Row],[Published_Date]],FIND("-",Table_Books[[#This Row],[Published_Date]]&amp;"-")-1))/100, 1), 0)</f>
        <v>20</v>
      </c>
      <c r="AG1354" s="2" t="s">
        <v>10355</v>
      </c>
      <c r="AH1354" s="2" t="s">
        <v>4856</v>
      </c>
      <c r="AI1354" s="2" t="s">
        <v>9161</v>
      </c>
      <c r="AK1354" s="2" t="str">
        <f>Table_Books[[#This Row],[Title]]&amp;"_"&amp;Table_Books[[#This Row],[Author]]</f>
        <v>Against Method_Feyerabend, Paul</v>
      </c>
      <c r="AL1354" s="2" t="str">
        <f>Table_Books[[#This Row],[Author]]&amp;"_"&amp;Table_Books[[#This Row],[Title]]</f>
        <v>Feyerabend, Paul_Against Method</v>
      </c>
      <c r="AM1354" s="2" t="str">
        <f>Table_Books[[#This Row],[Title]]&amp;" by "&amp;Table_Books[[#This Row],[Author]]</f>
        <v>Against Method by Feyerabend, Paul</v>
      </c>
    </row>
    <row r="1355" spans="1:41" x14ac:dyDescent="0.35">
      <c r="A1355" s="7" t="str">
        <f>"B-" &amp; UPPER(TRIM(Table_Books[[#This Row],[Title]])) &amp; "|" &amp; UPPER(TRIM(Table_Books[[#This Row],[Author]]))</f>
        <v>B-AGAINST METHOD|FEYERABEND, PAUL</v>
      </c>
      <c r="B1355" s="35" t="str">
        <f>IF(COUNTIFS(Table_Books[Hash_ID],Table_Books[[#This Row],[Hash_ID]])&gt;1,"Y","N")</f>
        <v>Y</v>
      </c>
      <c r="C1355" s="35" t="s">
        <v>9029</v>
      </c>
      <c r="D1355" s="35" t="s">
        <v>10438</v>
      </c>
      <c r="E1355" s="35"/>
      <c r="F1355" s="35"/>
      <c r="G1355" s="36"/>
      <c r="H1355" s="36"/>
      <c r="I1355" s="37"/>
      <c r="J1355" s="36"/>
      <c r="K1355" s="36"/>
      <c r="L1355" s="35"/>
      <c r="M1355" s="35"/>
      <c r="N1355" s="35"/>
      <c r="O1355" s="38"/>
      <c r="P1355" s="39"/>
      <c r="Q1355" s="10" t="s">
        <v>1860</v>
      </c>
      <c r="R1355" s="39"/>
      <c r="S1355" s="39"/>
      <c r="T1355" s="10" t="s">
        <v>1860</v>
      </c>
      <c r="U1355" s="10" t="s">
        <v>1860</v>
      </c>
      <c r="V1355" s="39"/>
      <c r="W1355" s="39"/>
      <c r="X1355" s="39"/>
      <c r="Y1355" s="39"/>
      <c r="Z1355" s="39"/>
      <c r="AA1355" s="39"/>
      <c r="AB1355" s="39"/>
      <c r="AC1355" s="35"/>
      <c r="AD1355" s="35"/>
      <c r="AE1355" s="36">
        <f>IFERROR(FLOOR(Table_Books[[#This Row],[Published_Date]],10), 0)</f>
        <v>0</v>
      </c>
      <c r="AF1355" s="35">
        <f>IFERROR(CEILING(VALUE(LEFT(Table_Books[[#This Row],[Published_Date]],FIND("-",Table_Books[[#This Row],[Published_Date]]&amp;"-")-1))/100, 1), 0)</f>
        <v>0</v>
      </c>
      <c r="AG1355" s="35"/>
      <c r="AH1355" s="35"/>
      <c r="AI1355" s="35"/>
      <c r="AJ1355" s="35"/>
      <c r="AK1355" s="35" t="str">
        <f>Table_Books[[#This Row],[Title]]&amp;"_"&amp;Table_Books[[#This Row],[Author]]</f>
        <v>Against Method_Feyerabend, Paul</v>
      </c>
      <c r="AL1355" s="35" t="str">
        <f>Table_Books[[#This Row],[Author]]&amp;"_"&amp;Table_Books[[#This Row],[Title]]</f>
        <v>Feyerabend, Paul_Against Method</v>
      </c>
      <c r="AM1355" s="35" t="str">
        <f>Table_Books[[#This Row],[Title]]&amp;" by "&amp;Table_Books[[#This Row],[Author]]</f>
        <v>Against Method by Feyerabend, Paul</v>
      </c>
      <c r="AN1355" s="35"/>
      <c r="AO1355" s="35"/>
    </row>
    <row r="1356" spans="1:41" x14ac:dyDescent="0.35">
      <c r="A1356" s="7" t="str">
        <f>"B-" &amp; UPPER(TRIM(Table_Books[[#This Row],[Title]])) &amp; "|" &amp; UPPER(TRIM(Table_Books[[#This Row],[Author]]))</f>
        <v>B-SCIENCE IN A FREE SOCIETY|FEYERABEND, PAUL</v>
      </c>
      <c r="B1356" s="28" t="str">
        <f>IF(COUNTIFS(Table_Books[Hash_ID],Table_Books[[#This Row],[Hash_ID]])&gt;1,"Y","N")</f>
        <v>N</v>
      </c>
      <c r="C1356" s="2" t="s">
        <v>9030</v>
      </c>
      <c r="D1356" s="2" t="s">
        <v>10438</v>
      </c>
      <c r="G1356" s="12">
        <v>1978</v>
      </c>
      <c r="H1356" s="12"/>
      <c r="I1356" s="8"/>
      <c r="J1356" s="12" t="s">
        <v>9030</v>
      </c>
      <c r="K1356" s="12"/>
      <c r="O1356" s="33"/>
      <c r="P1356" s="10"/>
      <c r="Q1356" s="10" t="s">
        <v>1860</v>
      </c>
      <c r="R1356" s="10"/>
      <c r="S1356" s="10"/>
      <c r="T1356" s="10" t="s">
        <v>1860</v>
      </c>
      <c r="U1356" s="10" t="s">
        <v>1860</v>
      </c>
      <c r="V1356" s="10"/>
      <c r="W1356" s="10"/>
      <c r="X1356" s="10"/>
      <c r="Y1356" s="10"/>
      <c r="Z1356" s="10"/>
      <c r="AA1356" s="10"/>
      <c r="AB1356" s="10"/>
      <c r="AE1356" s="12">
        <f>IFERROR(FLOOR(Table_Books[[#This Row],[Published_Date]],10), 0)</f>
        <v>1970</v>
      </c>
      <c r="AF1356" s="2">
        <f>IFERROR(CEILING(VALUE(LEFT(Table_Books[[#This Row],[Published_Date]],FIND("-",Table_Books[[#This Row],[Published_Date]]&amp;"-")-1))/100, 1), 0)</f>
        <v>20</v>
      </c>
      <c r="AG1356" s="2" t="s">
        <v>10355</v>
      </c>
      <c r="AH1356" s="2" t="s">
        <v>4856</v>
      </c>
      <c r="AI1356" s="2" t="s">
        <v>9161</v>
      </c>
      <c r="AK1356" s="2" t="str">
        <f>Table_Books[[#This Row],[Title]]&amp;"_"&amp;Table_Books[[#This Row],[Author]]</f>
        <v>Science in a Free Society_Feyerabend, Paul</v>
      </c>
      <c r="AL1356" s="2" t="str">
        <f>Table_Books[[#This Row],[Author]]&amp;"_"&amp;Table_Books[[#This Row],[Title]]</f>
        <v>Feyerabend, Paul_Science in a Free Society</v>
      </c>
      <c r="AM1356" s="2" t="str">
        <f>Table_Books[[#This Row],[Title]]&amp;" by "&amp;Table_Books[[#This Row],[Author]]</f>
        <v>Science in a Free Society by Feyerabend, Paul</v>
      </c>
    </row>
    <row r="1357" spans="1:41" x14ac:dyDescent="0.35">
      <c r="A1357" s="7" t="str">
        <f>"B-" &amp; UPPER(TRIM(Table_Books[[#This Row],[Title]])) &amp; "|" &amp; UPPER(TRIM(Table_Books[[#This Row],[Author]]))</f>
        <v>B-JOSEPH ANDREWS / SHAMELA|FIELDING, HENRY</v>
      </c>
      <c r="B1357" s="35" t="str">
        <f>IF(COUNTIFS(Table_Books[Hash_ID],Table_Books[[#This Row],[Hash_ID]])&gt;1,"Y","N")</f>
        <v>N</v>
      </c>
      <c r="C1357" s="35" t="s">
        <v>19443</v>
      </c>
      <c r="D1357" s="48" t="s">
        <v>19444</v>
      </c>
      <c r="E1357" s="35"/>
      <c r="F1357" s="35"/>
      <c r="G1357" s="36"/>
      <c r="H1357" s="36"/>
      <c r="I1357" s="37"/>
      <c r="J1357" s="36"/>
      <c r="K1357" s="36"/>
      <c r="L1357" s="35"/>
      <c r="M1357" s="35"/>
      <c r="N1357" s="35"/>
      <c r="O1357" s="38"/>
      <c r="P1357" s="39"/>
      <c r="Q1357" s="10" t="s">
        <v>1860</v>
      </c>
      <c r="R1357" s="39"/>
      <c r="S1357" s="39"/>
      <c r="T1357" s="10" t="s">
        <v>1860</v>
      </c>
      <c r="U1357" s="10" t="s">
        <v>1860</v>
      </c>
      <c r="V1357" s="39"/>
      <c r="W1357" s="39"/>
      <c r="X1357" s="39"/>
      <c r="Y1357" s="39"/>
      <c r="Z1357" s="39"/>
      <c r="AA1357" s="39"/>
      <c r="AB1357" s="39"/>
      <c r="AC1357" s="35"/>
      <c r="AD1357" s="35"/>
      <c r="AE1357" s="36">
        <f>IFERROR(FLOOR(Table_Books[[#This Row],[Published_Date]],10), 0)</f>
        <v>0</v>
      </c>
      <c r="AF1357" s="35">
        <f>IFERROR(CEILING(VALUE(LEFT(Table_Books[[#This Row],[Published_Date]],FIND("-",Table_Books[[#This Row],[Published_Date]]&amp;"-")-1))/100, 1), 0)</f>
        <v>0</v>
      </c>
      <c r="AG1357" s="35"/>
      <c r="AH1357" s="35" t="s">
        <v>21593</v>
      </c>
      <c r="AI1357" s="35"/>
      <c r="AJ1357" s="35"/>
      <c r="AK1357" s="35" t="str">
        <f>Table_Books[[#This Row],[Title]]&amp;"_"&amp;Table_Books[[#This Row],[Author]]</f>
        <v>Joseph Andrews / Shamela_Fielding, Henry</v>
      </c>
      <c r="AL1357" s="35" t="str">
        <f>Table_Books[[#This Row],[Author]]&amp;"_"&amp;Table_Books[[#This Row],[Title]]</f>
        <v>Fielding, Henry_Joseph Andrews / Shamela</v>
      </c>
      <c r="AM1357" s="35" t="str">
        <f>Table_Books[[#This Row],[Title]]&amp;" by "&amp;Table_Books[[#This Row],[Author]]</f>
        <v>Joseph Andrews / Shamela by Fielding, Henry</v>
      </c>
      <c r="AN1357" s="35"/>
      <c r="AO1357" s="35"/>
    </row>
    <row r="1358" spans="1:41" x14ac:dyDescent="0.35">
      <c r="A1358" s="7" t="str">
        <f>"B-" &amp; UPPER(TRIM(Table_Books[[#This Row],[Title]])) &amp; "|" &amp; UPPER(TRIM(Table_Books[[#This Row],[Author]]))</f>
        <v>B-TOM JONES (THE HISTORY OF TOM JONES, A FOUNDLING)|FIELDING, HENRY</v>
      </c>
      <c r="B1358" s="35" t="str">
        <f>IF(COUNTIFS(Table_Books[Hash_ID],Table_Books[[#This Row],[Hash_ID]])&gt;1,"Y","N")</f>
        <v>N</v>
      </c>
      <c r="C1358" s="35" t="s">
        <v>19445</v>
      </c>
      <c r="D1358" s="48" t="s">
        <v>19444</v>
      </c>
      <c r="E1358" s="35"/>
      <c r="F1358" s="35"/>
      <c r="G1358" s="36"/>
      <c r="H1358" s="36"/>
      <c r="I1358" s="37"/>
      <c r="J1358" s="36"/>
      <c r="K1358" s="36"/>
      <c r="L1358" s="35"/>
      <c r="M1358" s="35"/>
      <c r="N1358" s="35"/>
      <c r="O1358" s="38"/>
      <c r="P1358" s="39"/>
      <c r="Q1358" s="10" t="s">
        <v>1860</v>
      </c>
      <c r="R1358" s="39"/>
      <c r="S1358" s="39"/>
      <c r="T1358" s="10" t="s">
        <v>1860</v>
      </c>
      <c r="U1358" s="10" t="s">
        <v>1860</v>
      </c>
      <c r="V1358" s="39"/>
      <c r="W1358" s="39"/>
      <c r="X1358" s="39"/>
      <c r="Y1358" s="39"/>
      <c r="Z1358" s="39"/>
      <c r="AA1358" s="39"/>
      <c r="AB1358" s="39"/>
      <c r="AC1358" s="35"/>
      <c r="AD1358" s="35"/>
      <c r="AE1358" s="36">
        <f>IFERROR(FLOOR(Table_Books[[#This Row],[Published_Date]],10), 0)</f>
        <v>0</v>
      </c>
      <c r="AF1358" s="35">
        <f>IFERROR(CEILING(VALUE(LEFT(Table_Books[[#This Row],[Published_Date]],FIND("-",Table_Books[[#This Row],[Published_Date]]&amp;"-")-1))/100, 1), 0)</f>
        <v>0</v>
      </c>
      <c r="AG1358" s="35"/>
      <c r="AH1358" s="35" t="s">
        <v>21593</v>
      </c>
      <c r="AI1358" s="35"/>
      <c r="AJ1358" s="35"/>
      <c r="AK1358" s="35" t="str">
        <f>Table_Books[[#This Row],[Title]]&amp;"_"&amp;Table_Books[[#This Row],[Author]]</f>
        <v>Tom Jones (The History of Tom Jones, a Foundling)_Fielding, Henry</v>
      </c>
      <c r="AL1358" s="35" t="str">
        <f>Table_Books[[#This Row],[Author]]&amp;"_"&amp;Table_Books[[#This Row],[Title]]</f>
        <v>Fielding, Henry_Tom Jones (The History of Tom Jones, a Foundling)</v>
      </c>
      <c r="AM1358" s="35" t="str">
        <f>Table_Books[[#This Row],[Title]]&amp;" by "&amp;Table_Books[[#This Row],[Author]]</f>
        <v>Tom Jones (The History of Tom Jones, a Foundling) by Fielding, Henry</v>
      </c>
      <c r="AN1358" s="35"/>
      <c r="AO1358" s="35"/>
    </row>
    <row r="1359" spans="1:41" ht="43.5" x14ac:dyDescent="0.35">
      <c r="A1359" s="7" t="str">
        <f>"B-" &amp; UPPER(TRIM(Table_Books[[#This Row],[Title]])) &amp; "|" &amp; UPPER(TRIM(Table_Books[[#This Row],[Author]]))</f>
        <v>B-A PEOPLE'S TRAGEDY: THE RUSSIAN REVOLUTION, 1891 - 1924|FIGES, ORLANDO</v>
      </c>
      <c r="B1359" s="28" t="str">
        <f>IF(COUNTIFS(Table_Books[Hash_ID],Table_Books[[#This Row],[Hash_ID]])&gt;1,"Y","N")</f>
        <v>N</v>
      </c>
      <c r="C1359" s="2" t="s">
        <v>2932</v>
      </c>
      <c r="D1359" s="2" t="s">
        <v>2934</v>
      </c>
      <c r="G1359" s="12">
        <v>1996</v>
      </c>
      <c r="H1359" s="12"/>
      <c r="I1359" s="8"/>
      <c r="J1359" s="12"/>
      <c r="K1359" s="12"/>
      <c r="L1359" s="2">
        <v>944</v>
      </c>
      <c r="M1359" s="2" t="s">
        <v>2994</v>
      </c>
      <c r="O1359" s="33"/>
      <c r="P1359" s="10"/>
      <c r="Q1359" s="10" t="s">
        <v>1860</v>
      </c>
      <c r="R1359" s="10"/>
      <c r="S1359" s="10"/>
      <c r="T1359" s="10" t="s">
        <v>1860</v>
      </c>
      <c r="U1359" s="10" t="s">
        <v>1860</v>
      </c>
      <c r="V1359" s="10"/>
      <c r="W1359" s="10"/>
      <c r="X1359" s="10"/>
      <c r="Y1359" s="10"/>
      <c r="Z1359" s="10"/>
      <c r="AA1359" s="10"/>
      <c r="AB1359" s="10"/>
      <c r="AE1359" s="12">
        <f>IFERROR(FLOOR(Table_Books[[#This Row],[Published_Date]],10), 0)</f>
        <v>1990</v>
      </c>
      <c r="AF1359" s="2">
        <f>IFERROR(CEILING(VALUE(LEFT(Table_Books[[#This Row],[Published_Date]],FIND("-",Table_Books[[#This Row],[Published_Date]]&amp;"-")-1))/100, 1), 0)</f>
        <v>20</v>
      </c>
      <c r="AK1359" s="2" t="str">
        <f>Table_Books[[#This Row],[Title]]&amp;"_"&amp;Table_Books[[#This Row],[Author]]</f>
        <v>A People's Tragedy: The Russian Revolution, 1891 - 1924_Figes, Orlando</v>
      </c>
      <c r="AL1359" s="2" t="str">
        <f>Table_Books[[#This Row],[Author]]&amp;"_"&amp;Table_Books[[#This Row],[Title]]</f>
        <v>Figes, Orlando_A People's Tragedy: The Russian Revolution, 1891 - 1924</v>
      </c>
      <c r="AM1359" s="2" t="str">
        <f>Table_Books[[#This Row],[Title]]&amp;" by "&amp;Table_Books[[#This Row],[Author]]</f>
        <v>A People's Tragedy: The Russian Revolution, 1891 - 1924 by Figes, Orlando</v>
      </c>
    </row>
    <row r="1360" spans="1:41" x14ac:dyDescent="0.35">
      <c r="A1360" s="7" t="str">
        <f>"B-" &amp; UPPER(TRIM(Table_Books[[#This Row],[Title]])) &amp; "|" &amp; UPPER(TRIM(Table_Books[[#This Row],[Author]]))</f>
        <v>B-EXPERIMENTAL FILM|FILES, GEMMA</v>
      </c>
      <c r="B1360" s="35" t="str">
        <f>IF(COUNTIFS(Table_Books[Hash_ID],Table_Books[[#This Row],[Hash_ID]])&gt;1,"Y","N")</f>
        <v>N</v>
      </c>
      <c r="C1360" s="35" t="s">
        <v>17217</v>
      </c>
      <c r="D1360" s="35" t="s">
        <v>20370</v>
      </c>
      <c r="E1360" s="35"/>
      <c r="F1360" s="35"/>
      <c r="G1360" s="36"/>
      <c r="H1360" s="36"/>
      <c r="I1360" s="37"/>
      <c r="J1360" s="36"/>
      <c r="K1360" s="36"/>
      <c r="L1360" s="35"/>
      <c r="M1360" s="35"/>
      <c r="N1360" s="35"/>
      <c r="O1360" s="38"/>
      <c r="P1360" s="39"/>
      <c r="Q1360" s="10" t="s">
        <v>1860</v>
      </c>
      <c r="R1360" s="39"/>
      <c r="S1360" s="39"/>
      <c r="T1360" s="10" t="s">
        <v>1860</v>
      </c>
      <c r="U1360" s="10" t="s">
        <v>1860</v>
      </c>
      <c r="V1360" s="39"/>
      <c r="W1360" s="39"/>
      <c r="X1360" s="39"/>
      <c r="Y1360" s="39"/>
      <c r="Z1360" s="39"/>
      <c r="AA1360" s="39"/>
      <c r="AB1360" s="39"/>
      <c r="AC1360" s="35"/>
      <c r="AD1360" s="35"/>
      <c r="AE1360" s="36">
        <f>IFERROR(FLOOR(Table_Books[[#This Row],[Published_Date]],10), 0)</f>
        <v>0</v>
      </c>
      <c r="AF1360" s="35">
        <f>IFERROR(CEILING(VALUE(LEFT(Table_Books[[#This Row],[Published_Date]],FIND("-",Table_Books[[#This Row],[Published_Date]]&amp;"-")-1))/100, 1), 0)</f>
        <v>0</v>
      </c>
      <c r="AG1360" s="35"/>
      <c r="AH1360" s="35" t="s">
        <v>21573</v>
      </c>
      <c r="AI1360" s="35"/>
      <c r="AJ1360" s="35" t="s">
        <v>20371</v>
      </c>
      <c r="AK1360" s="35" t="str">
        <f>Table_Books[[#This Row],[Title]]&amp;"_"&amp;Table_Books[[#This Row],[Author]]</f>
        <v>Experimental Film_Files, Gemma</v>
      </c>
      <c r="AL1360" s="35" t="str">
        <f>Table_Books[[#This Row],[Author]]&amp;"_"&amp;Table_Books[[#This Row],[Title]]</f>
        <v>Files, Gemma_Experimental Film</v>
      </c>
      <c r="AM1360" s="35" t="str">
        <f>Table_Books[[#This Row],[Title]]&amp;" by "&amp;Table_Books[[#This Row],[Author]]</f>
        <v>Experimental Film by Files, Gemma</v>
      </c>
      <c r="AN1360" s="35"/>
      <c r="AO1360" s="35"/>
    </row>
    <row r="1361" spans="1:41" x14ac:dyDescent="0.35">
      <c r="A1361" s="7" t="str">
        <f>"B-" &amp; UPPER(TRIM(Table_Books[[#This Row],[Title]])) &amp; "|" &amp; UPPER(TRIM(Table_Books[[#This Row],[Author]]))</f>
        <v>B-INVASION OF THE BODY SNATCHERS|FINNEY, JACK</v>
      </c>
      <c r="B1361" s="28" t="str">
        <f>IF(COUNTIFS(Table_Books[Hash_ID],Table_Books[[#This Row],[Hash_ID]])&gt;1,"Y","N")</f>
        <v>N</v>
      </c>
      <c r="C1361" s="24" t="s">
        <v>14562</v>
      </c>
      <c r="D1361" s="24" t="s">
        <v>14563</v>
      </c>
      <c r="G1361" s="12"/>
      <c r="H1361" s="12"/>
      <c r="I1361" s="8"/>
      <c r="J1361" s="12"/>
      <c r="K1361" s="12"/>
      <c r="O1361" s="33"/>
      <c r="P1361" s="10"/>
      <c r="Q1361" s="10" t="s">
        <v>1860</v>
      </c>
      <c r="R1361" s="10"/>
      <c r="S1361" s="10"/>
      <c r="T1361" s="10" t="s">
        <v>1860</v>
      </c>
      <c r="U1361" s="10" t="s">
        <v>1860</v>
      </c>
      <c r="V1361" s="10"/>
      <c r="W1361" s="10"/>
      <c r="X1361" s="10"/>
      <c r="Y1361" s="10"/>
      <c r="Z1361" s="10"/>
      <c r="AA1361" s="10"/>
      <c r="AB1361" s="10"/>
      <c r="AE1361" s="12">
        <f>IFERROR(FLOOR(Table_Books[[#This Row],[Published_Date]],10), 0)</f>
        <v>0</v>
      </c>
      <c r="AF1361" s="2">
        <f>IFERROR(CEILING(VALUE(LEFT(Table_Books[[#This Row],[Published_Date]],FIND("-",Table_Books[[#This Row],[Published_Date]]&amp;"-")-1))/100, 1), 0)</f>
        <v>0</v>
      </c>
      <c r="AK1361" s="24" t="str">
        <f>Table_Books[[#This Row],[Title]]&amp;"_"&amp;Table_Books[[#This Row],[Author]]</f>
        <v>Invasion of the Body Snatchers_Finney, Jack</v>
      </c>
      <c r="AL1361" s="24" t="str">
        <f>Table_Books[[#This Row],[Author]]&amp;"_"&amp;Table_Books[[#This Row],[Title]]</f>
        <v>Finney, Jack_Invasion of the Body Snatchers</v>
      </c>
      <c r="AM1361" s="24" t="str">
        <f>Table_Books[[#This Row],[Title]]&amp;" by "&amp;Table_Books[[#This Row],[Author]]</f>
        <v>Invasion of the Body Snatchers by Finney, Jack</v>
      </c>
    </row>
    <row r="1362" spans="1:41" x14ac:dyDescent="0.35">
      <c r="A1362" s="7" t="str">
        <f>"B-" &amp; UPPER(TRIM(Table_Books[[#This Row],[Title]])) &amp; "|" &amp; UPPER(TRIM(Table_Books[[#This Row],[Author]]))</f>
        <v>B-THE WEIRD AND THE EERIE|FISHER, MARK</v>
      </c>
      <c r="B1362" s="28" t="str">
        <f>IF(COUNTIFS(Table_Books[Hash_ID],Table_Books[[#This Row],[Hash_ID]])&gt;1,"Y","N")</f>
        <v>N</v>
      </c>
      <c r="C1362" s="2" t="s">
        <v>14440</v>
      </c>
      <c r="D1362" s="2" t="s">
        <v>14441</v>
      </c>
      <c r="G1362" s="12"/>
      <c r="H1362" s="12"/>
      <c r="I1362" s="8"/>
      <c r="J1362" s="12"/>
      <c r="K1362" s="12"/>
      <c r="O1362" s="33">
        <v>4</v>
      </c>
      <c r="P1362" s="10"/>
      <c r="Q1362" s="10" t="s">
        <v>1860</v>
      </c>
      <c r="R1362" s="10"/>
      <c r="S1362" s="10"/>
      <c r="T1362" s="10" t="s">
        <v>1860</v>
      </c>
      <c r="U1362" s="10" t="s">
        <v>1860</v>
      </c>
      <c r="V1362" s="10" t="s">
        <v>1824</v>
      </c>
      <c r="W1362" s="10"/>
      <c r="X1362" s="10"/>
      <c r="Y1362" s="10"/>
      <c r="Z1362" s="10"/>
      <c r="AA1362" s="10"/>
      <c r="AB1362" s="10"/>
      <c r="AE1362" s="12">
        <f>IFERROR(FLOOR(Table_Books[[#This Row],[Published_Date]],10), 0)</f>
        <v>0</v>
      </c>
      <c r="AF1362" s="2">
        <f>IFERROR(CEILING(VALUE(LEFT(Table_Books[[#This Row],[Published_Date]],FIND("-",Table_Books[[#This Row],[Published_Date]]&amp;"-")-1))/100, 1), 0)</f>
        <v>0</v>
      </c>
      <c r="AK1362" s="2" t="str">
        <f>Table_Books[[#This Row],[Title]]&amp;"_"&amp;Table_Books[[#This Row],[Author]]</f>
        <v>The Weird and the Eerie_Fisher, Mark</v>
      </c>
      <c r="AL1362" s="2" t="str">
        <f>Table_Books[[#This Row],[Author]]&amp;"_"&amp;Table_Books[[#This Row],[Title]]</f>
        <v>Fisher, Mark_The Weird and the Eerie</v>
      </c>
      <c r="AM1362" s="2" t="str">
        <f>Table_Books[[#This Row],[Title]]&amp;" by "&amp;Table_Books[[#This Row],[Author]]</f>
        <v>The Weird and the Eerie by Fisher, Mark</v>
      </c>
    </row>
    <row r="1363" spans="1:41" x14ac:dyDescent="0.35">
      <c r="A1363" s="7" t="str">
        <f>"B-" &amp; UPPER(TRIM(Table_Books[[#This Row],[Title]])) &amp; "|" &amp; UPPER(TRIM(Table_Books[[#This Row],[Author]]))</f>
        <v>B-WHITE OLEANDER|FITCH, JANET</v>
      </c>
      <c r="B1363" s="28" t="str">
        <f>IF(COUNTIFS(Table_Books[Hash_ID],Table_Books[[#This Row],[Hash_ID]])&gt;1,"Y","N")</f>
        <v>N</v>
      </c>
      <c r="C1363" s="2" t="s">
        <v>5867</v>
      </c>
      <c r="D1363" s="2" t="s">
        <v>5870</v>
      </c>
      <c r="G1363" s="12"/>
      <c r="H1363" s="12"/>
      <c r="I1363" s="8"/>
      <c r="J1363" s="12"/>
      <c r="K1363" s="12"/>
      <c r="O1363" s="33"/>
      <c r="P1363" s="10"/>
      <c r="Q1363" s="10" t="s">
        <v>1860</v>
      </c>
      <c r="R1363" s="10"/>
      <c r="S1363" s="10"/>
      <c r="T1363" s="10" t="s">
        <v>1860</v>
      </c>
      <c r="U1363" s="10" t="s">
        <v>1860</v>
      </c>
      <c r="V1363" s="10"/>
      <c r="W1363" s="10"/>
      <c r="X1363" s="10"/>
      <c r="Y1363" s="10"/>
      <c r="Z1363" s="10"/>
      <c r="AA1363" s="10"/>
      <c r="AB1363" s="10"/>
      <c r="AE1363" s="12">
        <f>IFERROR(FLOOR(Table_Books[[#This Row],[Published_Date]],10), 0)</f>
        <v>0</v>
      </c>
      <c r="AF1363" s="2">
        <f>IFERROR(CEILING(VALUE(LEFT(Table_Books[[#This Row],[Published_Date]],FIND("-",Table_Books[[#This Row],[Published_Date]]&amp;"-")-1))/100, 1), 0)</f>
        <v>0</v>
      </c>
      <c r="AK1363" s="2" t="str">
        <f>Table_Books[[#This Row],[Title]]&amp;"_"&amp;Table_Books[[#This Row],[Author]]</f>
        <v>White Oleander_Fitch, Janet</v>
      </c>
      <c r="AL1363" s="2" t="str">
        <f>Table_Books[[#This Row],[Author]]&amp;"_"&amp;Table_Books[[#This Row],[Title]]</f>
        <v>Fitch, Janet_White Oleander</v>
      </c>
      <c r="AM1363" s="2" t="str">
        <f>Table_Books[[#This Row],[Title]]&amp;" by "&amp;Table_Books[[#This Row],[Author]]</f>
        <v>White Oleander by Fitch, Janet</v>
      </c>
    </row>
    <row r="1364" spans="1:41" ht="43.5" x14ac:dyDescent="0.35">
      <c r="A1364" s="7" t="str">
        <f>"B-" &amp; UPPER(TRIM(Table_Books[[#This Row],[Title]])) &amp; "|" &amp; UPPER(TRIM(Table_Books[[#This Row],[Author]]))</f>
        <v>B-TENDER IS THE NIGHT|FITZGERALD, F. SCOTT</v>
      </c>
      <c r="B1364" s="28" t="str">
        <f>IF(COUNTIFS(Table_Books[Hash_ID],Table_Books[[#This Row],[Hash_ID]])&gt;1,"Y","N")</f>
        <v>Y</v>
      </c>
      <c r="C1364" s="2" t="s">
        <v>5221</v>
      </c>
      <c r="D1364" s="2" t="s">
        <v>1957</v>
      </c>
      <c r="G1364" s="12">
        <v>1934</v>
      </c>
      <c r="H1364" s="12"/>
      <c r="I1364" s="8"/>
      <c r="J1364" s="12"/>
      <c r="K1364" s="12"/>
      <c r="L1364" s="2">
        <v>320</v>
      </c>
      <c r="M1364" s="2" t="s">
        <v>5304</v>
      </c>
      <c r="O1364" s="33"/>
      <c r="P1364" s="10"/>
      <c r="Q1364" s="10" t="s">
        <v>1860</v>
      </c>
      <c r="R1364" s="10"/>
      <c r="S1364" s="10"/>
      <c r="T1364" s="10" t="s">
        <v>1860</v>
      </c>
      <c r="U1364" s="10" t="s">
        <v>1860</v>
      </c>
      <c r="V1364" s="10"/>
      <c r="W1364" s="10"/>
      <c r="X1364" s="10"/>
      <c r="Y1364" s="10"/>
      <c r="Z1364" s="10"/>
      <c r="AA1364" s="10"/>
      <c r="AB1364" s="10"/>
      <c r="AE1364" s="12">
        <f>IFERROR(FLOOR(Table_Books[[#This Row],[Published_Date]],10), 0)</f>
        <v>1930</v>
      </c>
      <c r="AF1364" s="2">
        <f>IFERROR(CEILING(VALUE(LEFT(Table_Books[[#This Row],[Published_Date]],FIND("-",Table_Books[[#This Row],[Published_Date]]&amp;"-")-1))/100, 1), 0)</f>
        <v>20</v>
      </c>
      <c r="AK1364" s="2" t="str">
        <f>Table_Books[[#This Row],[Title]]&amp;"_"&amp;Table_Books[[#This Row],[Author]]</f>
        <v>Tender Is the Night_Fitzgerald, F. Scott</v>
      </c>
      <c r="AL1364" s="2" t="str">
        <f>Table_Books[[#This Row],[Author]]&amp;"_"&amp;Table_Books[[#This Row],[Title]]</f>
        <v>Fitzgerald, F. Scott_Tender Is the Night</v>
      </c>
      <c r="AM1364" s="2" t="str">
        <f>Table_Books[[#This Row],[Title]]&amp;" by "&amp;Table_Books[[#This Row],[Author]]</f>
        <v>Tender Is the Night by Fitzgerald, F. Scott</v>
      </c>
    </row>
    <row r="1365" spans="1:41" x14ac:dyDescent="0.35">
      <c r="A1365" s="7" t="str">
        <f>"B-" &amp; UPPER(TRIM(Table_Books[[#This Row],[Title]])) &amp; "|" &amp; UPPER(TRIM(Table_Books[[#This Row],[Author]]))</f>
        <v>B-TENDER IS THE NIGHT|FITZGERALD, F. SCOTT</v>
      </c>
      <c r="B1365" s="35" t="str">
        <f>IF(COUNTIFS(Table_Books[Hash_ID],Table_Books[[#This Row],[Hash_ID]])&gt;1,"Y","N")</f>
        <v>Y</v>
      </c>
      <c r="C1365" s="35" t="s">
        <v>5221</v>
      </c>
      <c r="D1365" s="35" t="s">
        <v>1957</v>
      </c>
      <c r="E1365" s="35"/>
      <c r="F1365" s="35"/>
      <c r="G1365" s="36"/>
      <c r="H1365" s="36"/>
      <c r="I1365" s="37"/>
      <c r="J1365" s="36"/>
      <c r="K1365" s="36"/>
      <c r="L1365" s="35"/>
      <c r="M1365" s="35"/>
      <c r="N1365" s="35"/>
      <c r="O1365" s="38"/>
      <c r="P1365" s="39"/>
      <c r="Q1365" s="10" t="s">
        <v>1860</v>
      </c>
      <c r="R1365" s="39"/>
      <c r="S1365" s="39"/>
      <c r="T1365" s="10" t="s">
        <v>1860</v>
      </c>
      <c r="U1365" s="10" t="s">
        <v>1860</v>
      </c>
      <c r="V1365" s="39"/>
      <c r="W1365" s="39"/>
      <c r="X1365" s="39"/>
      <c r="Y1365" s="39"/>
      <c r="Z1365" s="39"/>
      <c r="AA1365" s="39"/>
      <c r="AB1365" s="39"/>
      <c r="AC1365" s="35"/>
      <c r="AD1365" s="35"/>
      <c r="AE1365" s="36">
        <f>IFERROR(FLOOR(Table_Books[[#This Row],[Published_Date]],10), 0)</f>
        <v>0</v>
      </c>
      <c r="AF1365" s="35">
        <f>IFERROR(CEILING(VALUE(LEFT(Table_Books[[#This Row],[Published_Date]],FIND("-",Table_Books[[#This Row],[Published_Date]]&amp;"-")-1))/100, 1), 0)</f>
        <v>0</v>
      </c>
      <c r="AG1365" s="35"/>
      <c r="AH1365" s="35" t="s">
        <v>21601</v>
      </c>
      <c r="AI1365" s="35"/>
      <c r="AJ1365" s="35"/>
      <c r="AK1365" s="35" t="str">
        <f>Table_Books[[#This Row],[Title]]&amp;"_"&amp;Table_Books[[#This Row],[Author]]</f>
        <v>Tender Is the Night_Fitzgerald, F. Scott</v>
      </c>
      <c r="AL1365" s="35" t="str">
        <f>Table_Books[[#This Row],[Author]]&amp;"_"&amp;Table_Books[[#This Row],[Title]]</f>
        <v>Fitzgerald, F. Scott_Tender Is the Night</v>
      </c>
      <c r="AM1365" s="35" t="str">
        <f>Table_Books[[#This Row],[Title]]&amp;" by "&amp;Table_Books[[#This Row],[Author]]</f>
        <v>Tender Is the Night by Fitzgerald, F. Scott</v>
      </c>
      <c r="AN1365" s="35"/>
      <c r="AO1365" s="35"/>
    </row>
    <row r="1366" spans="1:41" ht="43.5" x14ac:dyDescent="0.35">
      <c r="A1366" s="7" t="str">
        <f>"B-" &amp; UPPER(TRIM(Table_Books[[#This Row],[Title]])) &amp; "|" &amp; UPPER(TRIM(Table_Books[[#This Row],[Author]]))</f>
        <v>B-THE BEAUTIFUL AND DAMNED|FITZGERALD, F. SCOTT</v>
      </c>
      <c r="B1366" s="28" t="str">
        <f>IF(COUNTIFS(Table_Books[Hash_ID],Table_Books[[#This Row],[Hash_ID]])&gt;1,"Y","N")</f>
        <v>N</v>
      </c>
      <c r="C1366" s="2" t="s">
        <v>5220</v>
      </c>
      <c r="D1366" s="2" t="s">
        <v>1957</v>
      </c>
      <c r="G1366" s="12">
        <v>1922</v>
      </c>
      <c r="H1366" s="12"/>
      <c r="I1366" s="8"/>
      <c r="J1366" s="12"/>
      <c r="K1366" s="12"/>
      <c r="L1366" s="2">
        <v>449</v>
      </c>
      <c r="M1366" s="2" t="s">
        <v>5303</v>
      </c>
      <c r="O1366" s="33"/>
      <c r="P1366" s="10"/>
      <c r="Q1366" s="10" t="s">
        <v>1860</v>
      </c>
      <c r="R1366" s="10"/>
      <c r="S1366" s="10"/>
      <c r="T1366" s="10" t="s">
        <v>1860</v>
      </c>
      <c r="U1366" s="10" t="s">
        <v>1860</v>
      </c>
      <c r="V1366" s="10"/>
      <c r="W1366" s="10"/>
      <c r="X1366" s="10"/>
      <c r="Y1366" s="10"/>
      <c r="Z1366" s="10"/>
      <c r="AA1366" s="10"/>
      <c r="AB1366" s="10"/>
      <c r="AE1366" s="12">
        <f>IFERROR(FLOOR(Table_Books[[#This Row],[Published_Date]],10), 0)</f>
        <v>1920</v>
      </c>
      <c r="AF1366" s="2">
        <f>IFERROR(CEILING(VALUE(LEFT(Table_Books[[#This Row],[Published_Date]],FIND("-",Table_Books[[#This Row],[Published_Date]]&amp;"-")-1))/100, 1), 0)</f>
        <v>20</v>
      </c>
      <c r="AK1366" s="2" t="str">
        <f>Table_Books[[#This Row],[Title]]&amp;"_"&amp;Table_Books[[#This Row],[Author]]</f>
        <v>The Beautiful and Damned_Fitzgerald, F. Scott</v>
      </c>
      <c r="AL1366" s="2" t="str">
        <f>Table_Books[[#This Row],[Author]]&amp;"_"&amp;Table_Books[[#This Row],[Title]]</f>
        <v>Fitzgerald, F. Scott_The Beautiful and Damned</v>
      </c>
      <c r="AM1366" s="2" t="str">
        <f>Table_Books[[#This Row],[Title]]&amp;" by "&amp;Table_Books[[#This Row],[Author]]</f>
        <v>The Beautiful and Damned by Fitzgerald, F. Scott</v>
      </c>
    </row>
    <row r="1367" spans="1:41" x14ac:dyDescent="0.35">
      <c r="A1367" s="7" t="str">
        <f>"B-" &amp; UPPER(TRIM(Table_Books[[#This Row],[Title]])) &amp; "|" &amp; UPPER(TRIM(Table_Books[[#This Row],[Author]]))</f>
        <v>B-THE GREAT GATSBY|FITZGERALD, F. SCOTT</v>
      </c>
      <c r="B1367" s="35" t="str">
        <f>IF(COUNTIFS(Table_Books[Hash_ID],Table_Books[[#This Row],[Hash_ID]])&gt;1,"Y","N")</f>
        <v>Y</v>
      </c>
      <c r="C1367" s="35" t="s">
        <v>1893</v>
      </c>
      <c r="D1367" s="35" t="s">
        <v>1957</v>
      </c>
      <c r="E1367" s="35"/>
      <c r="F1367" s="35"/>
      <c r="G1367" s="36"/>
      <c r="H1367" s="36"/>
      <c r="I1367" s="37"/>
      <c r="J1367" s="36"/>
      <c r="K1367" s="36"/>
      <c r="L1367" s="35"/>
      <c r="M1367" s="35"/>
      <c r="N1367" s="35"/>
      <c r="O1367" s="38"/>
      <c r="P1367" s="39"/>
      <c r="Q1367" s="10" t="s">
        <v>1860</v>
      </c>
      <c r="R1367" s="39"/>
      <c r="S1367" s="39"/>
      <c r="T1367" s="10" t="s">
        <v>1860</v>
      </c>
      <c r="U1367" s="10" t="s">
        <v>1860</v>
      </c>
      <c r="V1367" s="39"/>
      <c r="W1367" s="39"/>
      <c r="X1367" s="39"/>
      <c r="Y1367" s="39"/>
      <c r="Z1367" s="39"/>
      <c r="AA1367" s="39"/>
      <c r="AB1367" s="39"/>
      <c r="AC1367" s="35"/>
      <c r="AD1367" s="35"/>
      <c r="AE1367" s="36">
        <f>IFERROR(FLOOR(Table_Books[[#This Row],[Published_Date]],10), 0)</f>
        <v>0</v>
      </c>
      <c r="AF1367" s="35">
        <f>IFERROR(CEILING(VALUE(LEFT(Table_Books[[#This Row],[Published_Date]],FIND("-",Table_Books[[#This Row],[Published_Date]]&amp;"-")-1))/100, 1), 0)</f>
        <v>0</v>
      </c>
      <c r="AG1367" s="35"/>
      <c r="AH1367" s="35" t="s">
        <v>21601</v>
      </c>
      <c r="AI1367" s="35"/>
      <c r="AJ1367" s="35"/>
      <c r="AK1367" s="35" t="str">
        <f>Table_Books[[#This Row],[Title]]&amp;"_"&amp;Table_Books[[#This Row],[Author]]</f>
        <v>The Great Gatsby_Fitzgerald, F. Scott</v>
      </c>
      <c r="AL1367" s="35" t="str">
        <f>Table_Books[[#This Row],[Author]]&amp;"_"&amp;Table_Books[[#This Row],[Title]]</f>
        <v>Fitzgerald, F. Scott_The Great Gatsby</v>
      </c>
      <c r="AM1367" s="35" t="str">
        <f>Table_Books[[#This Row],[Title]]&amp;" by "&amp;Table_Books[[#This Row],[Author]]</f>
        <v>The Great Gatsby by Fitzgerald, F. Scott</v>
      </c>
      <c r="AN1367" s="35"/>
      <c r="AO1367" s="35"/>
    </row>
    <row r="1368" spans="1:41" ht="29" x14ac:dyDescent="0.35">
      <c r="A1368" s="7" t="str">
        <f>"B-" &amp; UPPER(TRIM(Table_Books[[#This Row],[Title]])) &amp; "|" &amp; UPPER(TRIM(Table_Books[[#This Row],[Author]]))</f>
        <v>B-THE GREAT GATSBY|FITZGERALD, F. SCOTT</v>
      </c>
      <c r="B1368" s="28" t="str">
        <f>IF(COUNTIFS(Table_Books[Hash_ID],Table_Books[[#This Row],[Hash_ID]])&gt;1,"Y","N")</f>
        <v>Y</v>
      </c>
      <c r="C1368" s="2" t="s">
        <v>1893</v>
      </c>
      <c r="D1368" s="2" t="s">
        <v>1957</v>
      </c>
      <c r="G1368" s="12">
        <v>1925</v>
      </c>
      <c r="H1368" s="12"/>
      <c r="I1368" s="8"/>
      <c r="J1368" s="12"/>
      <c r="K1368" s="12"/>
      <c r="L1368" s="2">
        <v>208</v>
      </c>
      <c r="M1368" s="2" t="s">
        <v>2018</v>
      </c>
      <c r="O1368" s="33"/>
      <c r="P1368" s="10">
        <v>3</v>
      </c>
      <c r="Q1368" s="10" t="s">
        <v>1824</v>
      </c>
      <c r="R1368" s="10"/>
      <c r="S1368" s="10"/>
      <c r="T1368" s="10" t="s">
        <v>1860</v>
      </c>
      <c r="U1368" s="10" t="s">
        <v>1860</v>
      </c>
      <c r="V1368" s="10"/>
      <c r="W1368" s="10"/>
      <c r="X1368" s="10"/>
      <c r="Y1368" s="10"/>
      <c r="Z1368" s="10"/>
      <c r="AA1368" s="10"/>
      <c r="AB1368" s="10"/>
      <c r="AC1368" s="2" t="s">
        <v>1824</v>
      </c>
      <c r="AE1368" s="12">
        <f>IFERROR(FLOOR(Table_Books[[#This Row],[Published_Date]],10), 0)</f>
        <v>1920</v>
      </c>
      <c r="AF1368" s="2">
        <f>IFERROR(CEILING(VALUE(LEFT(Table_Books[[#This Row],[Published_Date]],FIND("-",Table_Books[[#This Row],[Published_Date]]&amp;"-")-1))/100, 1), 0)</f>
        <v>20</v>
      </c>
      <c r="AK1368" s="2" t="str">
        <f>Table_Books[[#This Row],[Title]]&amp;"_"&amp;Table_Books[[#This Row],[Author]]</f>
        <v>The Great Gatsby_Fitzgerald, F. Scott</v>
      </c>
      <c r="AL1368" s="2" t="str">
        <f>Table_Books[[#This Row],[Author]]&amp;"_"&amp;Table_Books[[#This Row],[Title]]</f>
        <v>Fitzgerald, F. Scott_The Great Gatsby</v>
      </c>
      <c r="AM1368" s="2" t="str">
        <f>Table_Books[[#This Row],[Title]]&amp;" by "&amp;Table_Books[[#This Row],[Author]]</f>
        <v>The Great Gatsby by Fitzgerald, F. Scott</v>
      </c>
    </row>
    <row r="1369" spans="1:41" x14ac:dyDescent="0.35">
      <c r="A1369" s="7" t="str">
        <f>"B-" &amp; UPPER(TRIM(Table_Books[[#This Row],[Title]])) &amp; "|" &amp; UPPER(TRIM(Table_Books[[#This Row],[Author]]))</f>
        <v>B-BOUVARD AND PÉCUCHET|FLAUBERT, GUSTAVE</v>
      </c>
      <c r="B1369" s="35" t="str">
        <f>IF(COUNTIFS(Table_Books[Hash_ID],Table_Books[[#This Row],[Hash_ID]])&gt;1,"Y","N")</f>
        <v>Y</v>
      </c>
      <c r="C1369" s="35" t="s">
        <v>19558</v>
      </c>
      <c r="D1369" s="35" t="s">
        <v>1958</v>
      </c>
      <c r="E1369" s="35"/>
      <c r="F1369" s="35"/>
      <c r="G1369" s="36"/>
      <c r="H1369" s="36"/>
      <c r="I1369" s="37"/>
      <c r="J1369" s="36"/>
      <c r="K1369" s="36"/>
      <c r="L1369" s="35"/>
      <c r="M1369" s="35"/>
      <c r="N1369" s="35"/>
      <c r="O1369" s="38"/>
      <c r="P1369" s="39"/>
      <c r="Q1369" s="10" t="s">
        <v>1860</v>
      </c>
      <c r="R1369" s="39"/>
      <c r="S1369" s="39"/>
      <c r="T1369" s="10" t="s">
        <v>1860</v>
      </c>
      <c r="U1369" s="10" t="s">
        <v>1860</v>
      </c>
      <c r="V1369" s="39"/>
      <c r="W1369" s="39"/>
      <c r="X1369" s="39"/>
      <c r="Y1369" s="39"/>
      <c r="Z1369" s="39"/>
      <c r="AA1369" s="39"/>
      <c r="AB1369" s="39"/>
      <c r="AC1369" s="35"/>
      <c r="AD1369" s="35"/>
      <c r="AE1369" s="36">
        <f>IFERROR(FLOOR(Table_Books[[#This Row],[Published_Date]],10), 0)</f>
        <v>0</v>
      </c>
      <c r="AF1369" s="35">
        <f>IFERROR(CEILING(VALUE(LEFT(Table_Books[[#This Row],[Published_Date]],FIND("-",Table_Books[[#This Row],[Published_Date]]&amp;"-")-1))/100, 1), 0)</f>
        <v>0</v>
      </c>
      <c r="AG1369" s="35"/>
      <c r="AH1369" s="35" t="s">
        <v>21597</v>
      </c>
      <c r="AI1369" s="35"/>
      <c r="AJ1369" s="35"/>
      <c r="AK1369" s="35" t="str">
        <f>Table_Books[[#This Row],[Title]]&amp;"_"&amp;Table_Books[[#This Row],[Author]]</f>
        <v>Bouvard and Pécuchet_Flaubert, Gustave</v>
      </c>
      <c r="AL1369" s="35" t="str">
        <f>Table_Books[[#This Row],[Author]]&amp;"_"&amp;Table_Books[[#This Row],[Title]]</f>
        <v>Flaubert, Gustave_Bouvard and Pécuchet</v>
      </c>
      <c r="AM1369" s="35" t="str">
        <f>Table_Books[[#This Row],[Title]]&amp;" by "&amp;Table_Books[[#This Row],[Author]]</f>
        <v>Bouvard and Pécuchet by Flaubert, Gustave</v>
      </c>
      <c r="AN1369" s="35"/>
      <c r="AO1369" s="35"/>
    </row>
    <row r="1370" spans="1:41" x14ac:dyDescent="0.35">
      <c r="A1370" s="7" t="str">
        <f>"B-" &amp; UPPER(TRIM(Table_Books[[#This Row],[Title]])) &amp; "|" &amp; UPPER(TRIM(Table_Books[[#This Row],[Author]]))</f>
        <v>B-BOUVARD AND PÉCUCHET|FLAUBERT, GUSTAVE</v>
      </c>
      <c r="B1370" s="35" t="str">
        <f>IF(COUNTIFS(Table_Books[Hash_ID],Table_Books[[#This Row],[Hash_ID]])&gt;1,"Y","N")</f>
        <v>Y</v>
      </c>
      <c r="C1370" s="35" t="s">
        <v>19558</v>
      </c>
      <c r="D1370" s="35" t="s">
        <v>1958</v>
      </c>
      <c r="E1370" s="35"/>
      <c r="F1370" s="35"/>
      <c r="G1370" s="36"/>
      <c r="H1370" s="36"/>
      <c r="I1370" s="37"/>
      <c r="J1370" s="36"/>
      <c r="K1370" s="36"/>
      <c r="L1370" s="35"/>
      <c r="M1370" s="35"/>
      <c r="N1370" s="35"/>
      <c r="O1370" s="38"/>
      <c r="P1370" s="39"/>
      <c r="Q1370" s="10" t="s">
        <v>1860</v>
      </c>
      <c r="R1370" s="39"/>
      <c r="S1370" s="39"/>
      <c r="T1370" s="10" t="s">
        <v>1860</v>
      </c>
      <c r="U1370" s="10" t="s">
        <v>1860</v>
      </c>
      <c r="V1370" s="39"/>
      <c r="W1370" s="39"/>
      <c r="X1370" s="39"/>
      <c r="Y1370" s="39"/>
      <c r="Z1370" s="39"/>
      <c r="AA1370" s="39"/>
      <c r="AB1370" s="39"/>
      <c r="AC1370" s="35"/>
      <c r="AD1370" s="35"/>
      <c r="AE1370" s="36">
        <f>IFERROR(FLOOR(Table_Books[[#This Row],[Published_Date]],10), 0)</f>
        <v>0</v>
      </c>
      <c r="AF1370" s="35">
        <f>IFERROR(CEILING(VALUE(LEFT(Table_Books[[#This Row],[Published_Date]],FIND("-",Table_Books[[#This Row],[Published_Date]]&amp;"-")-1))/100, 1), 0)</f>
        <v>0</v>
      </c>
      <c r="AG1370" s="35"/>
      <c r="AH1370" s="35" t="s">
        <v>21608</v>
      </c>
      <c r="AI1370" s="35"/>
      <c r="AJ1370" s="35"/>
      <c r="AK1370" s="35" t="str">
        <f>Table_Books[[#This Row],[Title]]&amp;"_"&amp;Table_Books[[#This Row],[Author]]</f>
        <v>Bouvard and Pécuchet_Flaubert, Gustave</v>
      </c>
      <c r="AL1370" s="35" t="str">
        <f>Table_Books[[#This Row],[Author]]&amp;"_"&amp;Table_Books[[#This Row],[Title]]</f>
        <v>Flaubert, Gustave_Bouvard and Pécuchet</v>
      </c>
      <c r="AM1370" s="35" t="str">
        <f>Table_Books[[#This Row],[Title]]&amp;" by "&amp;Table_Books[[#This Row],[Author]]</f>
        <v>Bouvard and Pécuchet by Flaubert, Gustave</v>
      </c>
      <c r="AN1370" s="35"/>
      <c r="AO1370" s="35"/>
    </row>
    <row r="1371" spans="1:41" ht="43.5" x14ac:dyDescent="0.35">
      <c r="A1371" s="7" t="str">
        <f>"B-" &amp; UPPER(TRIM(Table_Books[[#This Row],[Title]])) &amp; "|" &amp; UPPER(TRIM(Table_Books[[#This Row],[Author]]))</f>
        <v>B-MADAME BOVARY|FLAUBERT, GUSTAVE</v>
      </c>
      <c r="B1371" s="28" t="str">
        <f>IF(COUNTIFS(Table_Books[Hash_ID],Table_Books[[#This Row],[Hash_ID]])&gt;1,"Y","N")</f>
        <v>Y</v>
      </c>
      <c r="C1371" s="2" t="s">
        <v>5057</v>
      </c>
      <c r="D1371" s="2" t="s">
        <v>1958</v>
      </c>
      <c r="G1371" s="12">
        <v>1857</v>
      </c>
      <c r="H1371" s="12"/>
      <c r="I1371" s="8"/>
      <c r="J1371" s="12"/>
      <c r="K1371" s="12"/>
      <c r="L1371" s="2">
        <v>368</v>
      </c>
      <c r="M1371" s="2" t="s">
        <v>5098</v>
      </c>
      <c r="O1371" s="33">
        <v>3</v>
      </c>
      <c r="P1371" s="10"/>
      <c r="Q1371" s="10" t="s">
        <v>1860</v>
      </c>
      <c r="R1371" s="10"/>
      <c r="S1371" s="10"/>
      <c r="T1371" s="10" t="s">
        <v>1860</v>
      </c>
      <c r="U1371" s="10" t="s">
        <v>1860</v>
      </c>
      <c r="V1371" s="10" t="s">
        <v>1824</v>
      </c>
      <c r="W1371" s="10"/>
      <c r="X1371" s="10"/>
      <c r="Y1371" s="10"/>
      <c r="Z1371" s="10"/>
      <c r="AA1371" s="10"/>
      <c r="AB1371" s="10"/>
      <c r="AE1371" s="12">
        <f>IFERROR(FLOOR(Table_Books[[#This Row],[Published_Date]],10), 0)</f>
        <v>1850</v>
      </c>
      <c r="AF1371" s="2">
        <f>IFERROR(CEILING(VALUE(LEFT(Table_Books[[#This Row],[Published_Date]],FIND("-",Table_Books[[#This Row],[Published_Date]]&amp;"-")-1))/100, 1), 0)</f>
        <v>19</v>
      </c>
      <c r="AK1371" s="2" t="str">
        <f>Table_Books[[#This Row],[Title]]&amp;"_"&amp;Table_Books[[#This Row],[Author]]</f>
        <v>Madame Bovary_Flaubert, Gustave</v>
      </c>
      <c r="AL1371" s="2" t="str">
        <f>Table_Books[[#This Row],[Author]]&amp;"_"&amp;Table_Books[[#This Row],[Title]]</f>
        <v>Flaubert, Gustave_Madame Bovary</v>
      </c>
      <c r="AM1371" s="2" t="str">
        <f>Table_Books[[#This Row],[Title]]&amp;" by "&amp;Table_Books[[#This Row],[Author]]</f>
        <v>Madame Bovary by Flaubert, Gustave</v>
      </c>
    </row>
    <row r="1372" spans="1:41" x14ac:dyDescent="0.35">
      <c r="A1372" s="7" t="str">
        <f>"B-" &amp; UPPER(TRIM(Table_Books[[#This Row],[Title]])) &amp; "|" &amp; UPPER(TRIM(Table_Books[[#This Row],[Author]]))</f>
        <v>B-MADAME BOVARY|FLAUBERT, GUSTAVE</v>
      </c>
      <c r="B1372" s="35" t="str">
        <f>IF(COUNTIFS(Table_Books[Hash_ID],Table_Books[[#This Row],[Hash_ID]])&gt;1,"Y","N")</f>
        <v>Y</v>
      </c>
      <c r="C1372" s="35" t="s">
        <v>5057</v>
      </c>
      <c r="D1372" s="35" t="s">
        <v>1958</v>
      </c>
      <c r="E1372" s="35"/>
      <c r="F1372" s="35"/>
      <c r="G1372" s="36"/>
      <c r="H1372" s="36"/>
      <c r="I1372" s="37"/>
      <c r="J1372" s="36"/>
      <c r="K1372" s="36"/>
      <c r="L1372" s="35"/>
      <c r="M1372" s="35"/>
      <c r="N1372" s="35"/>
      <c r="O1372" s="38"/>
      <c r="P1372" s="39"/>
      <c r="Q1372" s="10" t="s">
        <v>1860</v>
      </c>
      <c r="R1372" s="39"/>
      <c r="S1372" s="39"/>
      <c r="T1372" s="10" t="s">
        <v>1860</v>
      </c>
      <c r="U1372" s="10" t="s">
        <v>1860</v>
      </c>
      <c r="V1372" s="39"/>
      <c r="W1372" s="39"/>
      <c r="X1372" s="39"/>
      <c r="Y1372" s="39"/>
      <c r="Z1372" s="39"/>
      <c r="AA1372" s="39"/>
      <c r="AB1372" s="39"/>
      <c r="AC1372" s="35"/>
      <c r="AD1372" s="35"/>
      <c r="AE1372" s="36">
        <f>IFERROR(FLOOR(Table_Books[[#This Row],[Published_Date]],10), 0)</f>
        <v>0</v>
      </c>
      <c r="AF1372" s="35">
        <f>IFERROR(CEILING(VALUE(LEFT(Table_Books[[#This Row],[Published_Date]],FIND("-",Table_Books[[#This Row],[Published_Date]]&amp;"-")-1))/100, 1), 0)</f>
        <v>0</v>
      </c>
      <c r="AG1372" s="35"/>
      <c r="AH1372" s="35" t="s">
        <v>21597</v>
      </c>
      <c r="AI1372" s="35"/>
      <c r="AJ1372" s="35"/>
      <c r="AK1372" s="35" t="str">
        <f>Table_Books[[#This Row],[Title]]&amp;"_"&amp;Table_Books[[#This Row],[Author]]</f>
        <v>Madame Bovary_Flaubert, Gustave</v>
      </c>
      <c r="AL1372" s="35" t="str">
        <f>Table_Books[[#This Row],[Author]]&amp;"_"&amp;Table_Books[[#This Row],[Title]]</f>
        <v>Flaubert, Gustave_Madame Bovary</v>
      </c>
      <c r="AM1372" s="35" t="str">
        <f>Table_Books[[#This Row],[Title]]&amp;" by "&amp;Table_Books[[#This Row],[Author]]</f>
        <v>Madame Bovary by Flaubert, Gustave</v>
      </c>
      <c r="AN1372" s="35"/>
      <c r="AO1372" s="35"/>
    </row>
    <row r="1373" spans="1:41" ht="29" x14ac:dyDescent="0.35">
      <c r="A1373" s="7" t="str">
        <f>"B-" &amp; UPPER(TRIM(Table_Books[[#This Row],[Title]])) &amp; "|" &amp; UPPER(TRIM(Table_Books[[#This Row],[Author]]))</f>
        <v>B-SALAMMBO|FLAUBERT, GUSTAVE</v>
      </c>
      <c r="B1373" s="28" t="str">
        <f>IF(COUNTIFS(Table_Books[Hash_ID],Table_Books[[#This Row],[Hash_ID]])&gt;1,"Y","N")</f>
        <v>N</v>
      </c>
      <c r="C1373" s="2" t="s">
        <v>1894</v>
      </c>
      <c r="D1373" s="2" t="s">
        <v>1958</v>
      </c>
      <c r="G1373" s="12">
        <v>1862</v>
      </c>
      <c r="H1373" s="12"/>
      <c r="I1373" s="8"/>
      <c r="J1373" s="12"/>
      <c r="K1373" s="12"/>
      <c r="L1373" s="2">
        <v>320</v>
      </c>
      <c r="M1373" s="2" t="s">
        <v>2019</v>
      </c>
      <c r="O1373" s="33"/>
      <c r="P1373" s="10"/>
      <c r="Q1373" s="10" t="s">
        <v>1860</v>
      </c>
      <c r="R1373" s="10"/>
      <c r="S1373" s="10"/>
      <c r="T1373" s="10" t="s">
        <v>1860</v>
      </c>
      <c r="U1373" s="10" t="s">
        <v>1860</v>
      </c>
      <c r="V1373" s="10"/>
      <c r="W1373" s="10"/>
      <c r="X1373" s="10"/>
      <c r="Y1373" s="10"/>
      <c r="Z1373" s="10"/>
      <c r="AA1373" s="10"/>
      <c r="AB1373" s="10"/>
      <c r="AC1373" s="2" t="s">
        <v>1824</v>
      </c>
      <c r="AE1373" s="12">
        <f>IFERROR(FLOOR(Table_Books[[#This Row],[Published_Date]],10), 0)</f>
        <v>1860</v>
      </c>
      <c r="AF1373" s="2">
        <f>IFERROR(CEILING(VALUE(LEFT(Table_Books[[#This Row],[Published_Date]],FIND("-",Table_Books[[#This Row],[Published_Date]]&amp;"-")-1))/100, 1), 0)</f>
        <v>19</v>
      </c>
      <c r="AK1373" s="2" t="str">
        <f>Table_Books[[#This Row],[Title]]&amp;"_"&amp;Table_Books[[#This Row],[Author]]</f>
        <v>Salammbo_Flaubert, Gustave</v>
      </c>
      <c r="AL1373" s="2" t="str">
        <f>Table_Books[[#This Row],[Author]]&amp;"_"&amp;Table_Books[[#This Row],[Title]]</f>
        <v>Flaubert, Gustave_Salammbo</v>
      </c>
      <c r="AM1373" s="2" t="str">
        <f>Table_Books[[#This Row],[Title]]&amp;" by "&amp;Table_Books[[#This Row],[Author]]</f>
        <v>Salammbo by Flaubert, Gustave</v>
      </c>
    </row>
    <row r="1374" spans="1:41" x14ac:dyDescent="0.35">
      <c r="A1374" s="7" t="str">
        <f>"B-" &amp; UPPER(TRIM(Table_Books[[#This Row],[Title]])) &amp; "|" &amp; UPPER(TRIM(Table_Books[[#This Row],[Author]]))</f>
        <v>B-SALAMMBÔ|FLAUBERT, GUSTAVE</v>
      </c>
      <c r="B1374" s="35" t="str">
        <f>IF(COUNTIFS(Table_Books[Hash_ID],Table_Books[[#This Row],[Hash_ID]])&gt;1,"Y","N")</f>
        <v>N</v>
      </c>
      <c r="C1374" s="35" t="s">
        <v>3683</v>
      </c>
      <c r="D1374" s="35" t="s">
        <v>1958</v>
      </c>
      <c r="E1374" s="35"/>
      <c r="F1374" s="35"/>
      <c r="G1374" s="36"/>
      <c r="H1374" s="36"/>
      <c r="I1374" s="37"/>
      <c r="J1374" s="36"/>
      <c r="K1374" s="36"/>
      <c r="L1374" s="35"/>
      <c r="M1374" s="35"/>
      <c r="N1374" s="35"/>
      <c r="O1374" s="38"/>
      <c r="P1374" s="39"/>
      <c r="Q1374" s="10" t="s">
        <v>1860</v>
      </c>
      <c r="R1374" s="39"/>
      <c r="S1374" s="39"/>
      <c r="T1374" s="10" t="s">
        <v>1860</v>
      </c>
      <c r="U1374" s="10" t="s">
        <v>1860</v>
      </c>
      <c r="V1374" s="39"/>
      <c r="W1374" s="39"/>
      <c r="X1374" s="39"/>
      <c r="Y1374" s="39"/>
      <c r="Z1374" s="39"/>
      <c r="AA1374" s="39"/>
      <c r="AB1374" s="39"/>
      <c r="AC1374" s="35"/>
      <c r="AD1374" s="35"/>
      <c r="AE1374" s="36">
        <f>IFERROR(FLOOR(Table_Books[[#This Row],[Published_Date]],10), 0)</f>
        <v>0</v>
      </c>
      <c r="AF1374" s="35">
        <f>IFERROR(CEILING(VALUE(LEFT(Table_Books[[#This Row],[Published_Date]],FIND("-",Table_Books[[#This Row],[Published_Date]]&amp;"-")-1))/100, 1), 0)</f>
        <v>0</v>
      </c>
      <c r="AG1374" s="35"/>
      <c r="AH1374" s="35" t="s">
        <v>21597</v>
      </c>
      <c r="AI1374" s="35"/>
      <c r="AJ1374" s="35"/>
      <c r="AK1374" s="35" t="str">
        <f>Table_Books[[#This Row],[Title]]&amp;"_"&amp;Table_Books[[#This Row],[Author]]</f>
        <v>Salammbô_Flaubert, Gustave</v>
      </c>
      <c r="AL1374" s="35" t="str">
        <f>Table_Books[[#This Row],[Author]]&amp;"_"&amp;Table_Books[[#This Row],[Title]]</f>
        <v>Flaubert, Gustave_Salammbô</v>
      </c>
      <c r="AM1374" s="35" t="str">
        <f>Table_Books[[#This Row],[Title]]&amp;" by "&amp;Table_Books[[#This Row],[Author]]</f>
        <v>Salammbô by Flaubert, Gustave</v>
      </c>
      <c r="AN1374" s="35"/>
      <c r="AO1374" s="35"/>
    </row>
    <row r="1375" spans="1:41" ht="29" x14ac:dyDescent="0.35">
      <c r="A1375" s="7" t="str">
        <f>"B-" &amp; UPPER(TRIM(Table_Books[[#This Row],[Title]])) &amp; "|" &amp; UPPER(TRIM(Table_Books[[#This Row],[Author]]))</f>
        <v>B-SENTIMENTAL EDUCATION|FLAUBERT, GUSTAVE</v>
      </c>
      <c r="B1375" s="28" t="str">
        <f>IF(COUNTIFS(Table_Books[Hash_ID],Table_Books[[#This Row],[Hash_ID]])&gt;1,"Y","N")</f>
        <v>N</v>
      </c>
      <c r="C1375" s="2" t="s">
        <v>5058</v>
      </c>
      <c r="D1375" s="2" t="s">
        <v>1958</v>
      </c>
      <c r="G1375" s="12">
        <v>1869</v>
      </c>
      <c r="H1375" s="12"/>
      <c r="I1375" s="8"/>
      <c r="J1375" s="12"/>
      <c r="K1375" s="12"/>
      <c r="L1375" s="2">
        <v>500</v>
      </c>
      <c r="M1375" s="2" t="s">
        <v>5099</v>
      </c>
      <c r="O1375" s="33"/>
      <c r="P1375" s="10"/>
      <c r="Q1375" s="10" t="s">
        <v>1860</v>
      </c>
      <c r="R1375" s="10"/>
      <c r="S1375" s="10"/>
      <c r="T1375" s="10" t="s">
        <v>1860</v>
      </c>
      <c r="U1375" s="10" t="s">
        <v>1860</v>
      </c>
      <c r="V1375" s="10"/>
      <c r="W1375" s="10"/>
      <c r="X1375" s="10"/>
      <c r="Y1375" s="10"/>
      <c r="Z1375" s="10"/>
      <c r="AA1375" s="10"/>
      <c r="AB1375" s="10"/>
      <c r="AE1375" s="12">
        <f>IFERROR(FLOOR(Table_Books[[#This Row],[Published_Date]],10), 0)</f>
        <v>1860</v>
      </c>
      <c r="AF1375" s="2">
        <f>IFERROR(CEILING(VALUE(LEFT(Table_Books[[#This Row],[Published_Date]],FIND("-",Table_Books[[#This Row],[Published_Date]]&amp;"-")-1))/100, 1), 0)</f>
        <v>19</v>
      </c>
      <c r="AK1375" s="2" t="str">
        <f>Table_Books[[#This Row],[Title]]&amp;"_"&amp;Table_Books[[#This Row],[Author]]</f>
        <v>Sentimental Education_Flaubert, Gustave</v>
      </c>
      <c r="AL1375" s="2" t="str">
        <f>Table_Books[[#This Row],[Author]]&amp;"_"&amp;Table_Books[[#This Row],[Title]]</f>
        <v>Flaubert, Gustave_Sentimental Education</v>
      </c>
      <c r="AM1375" s="2" t="str">
        <f>Table_Books[[#This Row],[Title]]&amp;" by "&amp;Table_Books[[#This Row],[Author]]</f>
        <v>Sentimental Education by Flaubert, Gustave</v>
      </c>
    </row>
    <row r="1376" spans="1:41" x14ac:dyDescent="0.35">
      <c r="A1376" s="7" t="str">
        <f>"B-" &amp; UPPER(TRIM(Table_Books[[#This Row],[Title]])) &amp; "|" &amp; UPPER(TRIM(Table_Books[[#This Row],[Author]]))</f>
        <v>B-SENTIMENTAL EDUCATION (L'ÉDUCATION SENTIMENTALE)|FLAUBERT, GUSTAVE</v>
      </c>
      <c r="B1376" s="35" t="str">
        <f>IF(COUNTIFS(Table_Books[Hash_ID],Table_Books[[#This Row],[Hash_ID]])&gt;1,"Y","N")</f>
        <v>N</v>
      </c>
      <c r="C1376" s="35" t="s">
        <v>19557</v>
      </c>
      <c r="D1376" s="35" t="s">
        <v>1958</v>
      </c>
      <c r="E1376" s="35"/>
      <c r="F1376" s="35"/>
      <c r="G1376" s="36"/>
      <c r="H1376" s="36"/>
      <c r="I1376" s="37"/>
      <c r="J1376" s="36"/>
      <c r="K1376" s="36"/>
      <c r="L1376" s="35"/>
      <c r="M1376" s="35"/>
      <c r="N1376" s="35"/>
      <c r="O1376" s="38"/>
      <c r="P1376" s="39"/>
      <c r="Q1376" s="10" t="s">
        <v>1860</v>
      </c>
      <c r="R1376" s="39"/>
      <c r="S1376" s="39"/>
      <c r="T1376" s="10" t="s">
        <v>1860</v>
      </c>
      <c r="U1376" s="10" t="s">
        <v>1860</v>
      </c>
      <c r="V1376" s="39"/>
      <c r="W1376" s="39"/>
      <c r="X1376" s="39"/>
      <c r="Y1376" s="39"/>
      <c r="Z1376" s="39"/>
      <c r="AA1376" s="39"/>
      <c r="AB1376" s="39"/>
      <c r="AC1376" s="35"/>
      <c r="AD1376" s="35"/>
      <c r="AE1376" s="36">
        <f>IFERROR(FLOOR(Table_Books[[#This Row],[Published_Date]],10), 0)</f>
        <v>0</v>
      </c>
      <c r="AF1376" s="35">
        <f>IFERROR(CEILING(VALUE(LEFT(Table_Books[[#This Row],[Published_Date]],FIND("-",Table_Books[[#This Row],[Published_Date]]&amp;"-")-1))/100, 1), 0)</f>
        <v>0</v>
      </c>
      <c r="AG1376" s="35"/>
      <c r="AH1376" s="35" t="s">
        <v>21597</v>
      </c>
      <c r="AI1376" s="35"/>
      <c r="AJ1376" s="35"/>
      <c r="AK1376" s="35" t="str">
        <f>Table_Books[[#This Row],[Title]]&amp;"_"&amp;Table_Books[[#This Row],[Author]]</f>
        <v>Sentimental Education (L'Éducation sentimentale)_Flaubert, Gustave</v>
      </c>
      <c r="AL1376" s="35" t="str">
        <f>Table_Books[[#This Row],[Author]]&amp;"_"&amp;Table_Books[[#This Row],[Title]]</f>
        <v>Flaubert, Gustave_Sentimental Education (L'Éducation sentimentale)</v>
      </c>
      <c r="AM1376" s="35" t="str">
        <f>Table_Books[[#This Row],[Title]]&amp;" by "&amp;Table_Books[[#This Row],[Author]]</f>
        <v>Sentimental Education (L'Éducation sentimentale) by Flaubert, Gustave</v>
      </c>
      <c r="AN1376" s="35"/>
      <c r="AO1376" s="35"/>
    </row>
    <row r="1377" spans="1:41" x14ac:dyDescent="0.35">
      <c r="A1377" s="7" t="str">
        <f>"B-" &amp; UPPER(TRIM(Table_Books[[#This Row],[Title]])) &amp; "|" &amp; UPPER(TRIM(Table_Books[[#This Row],[Author]]))</f>
        <v>B-THE TEMPTATION OF SAINT ANTHONY|FLAUBERT, GUSTAVE</v>
      </c>
      <c r="B1377" s="35" t="str">
        <f>IF(COUNTIFS(Table_Books[Hash_ID],Table_Books[[#This Row],[Hash_ID]])&gt;1,"Y","N")</f>
        <v>N</v>
      </c>
      <c r="C1377" s="35" t="s">
        <v>3393</v>
      </c>
      <c r="D1377" s="35" t="s">
        <v>1958</v>
      </c>
      <c r="E1377" s="35"/>
      <c r="F1377" s="35"/>
      <c r="G1377" s="36"/>
      <c r="H1377" s="36"/>
      <c r="I1377" s="37"/>
      <c r="J1377" s="36"/>
      <c r="K1377" s="36"/>
      <c r="L1377" s="35"/>
      <c r="M1377" s="35"/>
      <c r="N1377" s="35"/>
      <c r="O1377" s="38"/>
      <c r="P1377" s="39"/>
      <c r="Q1377" s="10" t="s">
        <v>1860</v>
      </c>
      <c r="R1377" s="39"/>
      <c r="S1377" s="39"/>
      <c r="T1377" s="10" t="s">
        <v>1860</v>
      </c>
      <c r="U1377" s="10" t="s">
        <v>1860</v>
      </c>
      <c r="V1377" s="39"/>
      <c r="W1377" s="39"/>
      <c r="X1377" s="39"/>
      <c r="Y1377" s="39"/>
      <c r="Z1377" s="39"/>
      <c r="AA1377" s="39"/>
      <c r="AB1377" s="39"/>
      <c r="AC1377" s="35"/>
      <c r="AD1377" s="35"/>
      <c r="AE1377" s="36">
        <f>IFERROR(FLOOR(Table_Books[[#This Row],[Published_Date]],10), 0)</f>
        <v>0</v>
      </c>
      <c r="AF1377" s="35">
        <f>IFERROR(CEILING(VALUE(LEFT(Table_Books[[#This Row],[Published_Date]],FIND("-",Table_Books[[#This Row],[Published_Date]]&amp;"-")-1))/100, 1), 0)</f>
        <v>0</v>
      </c>
      <c r="AG1377" s="35"/>
      <c r="AH1377" s="35" t="s">
        <v>21608</v>
      </c>
      <c r="AI1377" s="35"/>
      <c r="AJ1377" s="35"/>
      <c r="AK1377" s="35" t="str">
        <f>Table_Books[[#This Row],[Title]]&amp;"_"&amp;Table_Books[[#This Row],[Author]]</f>
        <v>The Temptation of Saint Anthony_Flaubert, Gustave</v>
      </c>
      <c r="AL1377" s="35" t="str">
        <f>Table_Books[[#This Row],[Author]]&amp;"_"&amp;Table_Books[[#This Row],[Title]]</f>
        <v>Flaubert, Gustave_The Temptation of Saint Anthony</v>
      </c>
      <c r="AM1377" s="35" t="str">
        <f>Table_Books[[#This Row],[Title]]&amp;" by "&amp;Table_Books[[#This Row],[Author]]</f>
        <v>The Temptation of Saint Anthony by Flaubert, Gustave</v>
      </c>
      <c r="AN1377" s="35"/>
      <c r="AO1377" s="35"/>
    </row>
    <row r="1378" spans="1:41" ht="29" x14ac:dyDescent="0.35">
      <c r="A1378" s="7" t="str">
        <f>"B-" &amp; UPPER(TRIM(Table_Books[[#This Row],[Title]])) &amp; "|" &amp; UPPER(TRIM(Table_Books[[#This Row],[Author]]))</f>
        <v>B-THREE TALES|FLAUBERT, GUSTAVE</v>
      </c>
      <c r="B1378" s="28" t="str">
        <f>IF(COUNTIFS(Table_Books[Hash_ID],Table_Books[[#This Row],[Hash_ID]])&gt;1,"Y","N")</f>
        <v>N</v>
      </c>
      <c r="C1378" s="2" t="s">
        <v>5059</v>
      </c>
      <c r="D1378" s="2" t="s">
        <v>1958</v>
      </c>
      <c r="G1378" s="12">
        <v>1877</v>
      </c>
      <c r="H1378" s="12"/>
      <c r="I1378" s="8"/>
      <c r="J1378" s="12"/>
      <c r="K1378" s="12"/>
      <c r="L1378" s="2">
        <v>144</v>
      </c>
      <c r="M1378" s="2" t="s">
        <v>5100</v>
      </c>
      <c r="O1378" s="33"/>
      <c r="P1378" s="10"/>
      <c r="Q1378" s="10" t="s">
        <v>1860</v>
      </c>
      <c r="R1378" s="10"/>
      <c r="S1378" s="10"/>
      <c r="T1378" s="10" t="s">
        <v>1860</v>
      </c>
      <c r="U1378" s="10" t="s">
        <v>1860</v>
      </c>
      <c r="V1378" s="10"/>
      <c r="W1378" s="10"/>
      <c r="X1378" s="10"/>
      <c r="Y1378" s="10"/>
      <c r="Z1378" s="10"/>
      <c r="AA1378" s="10"/>
      <c r="AB1378" s="10"/>
      <c r="AE1378" s="12">
        <f>IFERROR(FLOOR(Table_Books[[#This Row],[Published_Date]],10), 0)</f>
        <v>1870</v>
      </c>
      <c r="AF1378" s="2">
        <f>IFERROR(CEILING(VALUE(LEFT(Table_Books[[#This Row],[Published_Date]],FIND("-",Table_Books[[#This Row],[Published_Date]]&amp;"-")-1))/100, 1), 0)</f>
        <v>19</v>
      </c>
      <c r="AK1378" s="2" t="str">
        <f>Table_Books[[#This Row],[Title]]&amp;"_"&amp;Table_Books[[#This Row],[Author]]</f>
        <v>Three Tales_Flaubert, Gustave</v>
      </c>
      <c r="AL1378" s="2" t="str">
        <f>Table_Books[[#This Row],[Author]]&amp;"_"&amp;Table_Books[[#This Row],[Title]]</f>
        <v>Flaubert, Gustave_Three Tales</v>
      </c>
      <c r="AM1378" s="2" t="str">
        <f>Table_Books[[#This Row],[Title]]&amp;" by "&amp;Table_Books[[#This Row],[Author]]</f>
        <v>Three Tales by Flaubert, Gustave</v>
      </c>
    </row>
    <row r="1379" spans="1:41" x14ac:dyDescent="0.35">
      <c r="A1379" s="7" t="str">
        <f>"B-" &amp; UPPER(TRIM(Table_Books[[#This Row],[Title]])) &amp; "|" &amp; UPPER(TRIM(Table_Books[[#This Row],[Author]]))</f>
        <v>B-I AM THE BROTHER OF XX|FLEUR JAEGGY</v>
      </c>
      <c r="B1379" s="28" t="str">
        <f>IF(COUNTIFS(Table_Books[Hash_ID],Table_Books[[#This Row],[Hash_ID]])&gt;1,"Y","N")</f>
        <v>N</v>
      </c>
      <c r="C1379" s="2" t="s">
        <v>16456</v>
      </c>
      <c r="D1379" s="43" t="s">
        <v>16457</v>
      </c>
      <c r="G1379" s="12"/>
      <c r="H1379" s="12"/>
      <c r="I1379" s="8"/>
      <c r="J1379" s="12"/>
      <c r="K1379" s="12"/>
      <c r="O1379" s="33"/>
      <c r="P1379" s="10"/>
      <c r="Q1379" s="10" t="s">
        <v>1860</v>
      </c>
      <c r="R1379" s="10"/>
      <c r="S1379" s="10"/>
      <c r="T1379" s="10" t="s">
        <v>1860</v>
      </c>
      <c r="U1379" s="10" t="s">
        <v>1860</v>
      </c>
      <c r="V1379" s="10"/>
      <c r="W1379" s="10"/>
      <c r="X1379" s="10"/>
      <c r="Y1379" s="10"/>
      <c r="Z1379" s="10"/>
      <c r="AA1379" s="10"/>
      <c r="AB1379" s="10"/>
      <c r="AE1379" s="12">
        <f>IFERROR(FLOOR(Table_Books[[#This Row],[Published_Date]],10), 0)</f>
        <v>0</v>
      </c>
      <c r="AF1379" s="2">
        <f>IFERROR(CEILING(VALUE(LEFT(Table_Books[[#This Row],[Published_Date]],FIND("-",Table_Books[[#This Row],[Published_Date]]&amp;"-")-1))/100, 1), 0)</f>
        <v>0</v>
      </c>
      <c r="AK1379" s="2" t="str">
        <f>Table_Books[[#This Row],[Title]]&amp;"_"&amp;Table_Books[[#This Row],[Author]]</f>
        <v>I Am the Brother of XX_Fleur Jaeggy</v>
      </c>
      <c r="AL1379" s="2" t="str">
        <f>Table_Books[[#This Row],[Author]]&amp;"_"&amp;Table_Books[[#This Row],[Title]]</f>
        <v>Fleur Jaeggy_I Am the Brother of XX</v>
      </c>
      <c r="AM1379" s="2" t="str">
        <f>Table_Books[[#This Row],[Title]]&amp;" by "&amp;Table_Books[[#This Row],[Author]]</f>
        <v>I Am the Brother of XX by Fleur Jaeggy</v>
      </c>
    </row>
    <row r="1380" spans="1:41" x14ac:dyDescent="0.35">
      <c r="A1380" s="7" t="str">
        <f>"B-" &amp; UPPER(TRIM(Table_Books[[#This Row],[Title]])) &amp; "|" &amp; UPPER(TRIM(Table_Books[[#This Row],[Author]]))</f>
        <v>B-'TIS PITY SHE'S A WHORE|FORD, JOHN</v>
      </c>
      <c r="B1380" s="35" t="str">
        <f>IF(COUNTIFS(Table_Books[Hash_ID],Table_Books[[#This Row],[Hash_ID]])&gt;1,"Y","N")</f>
        <v>N</v>
      </c>
      <c r="C1380" s="35" t="s">
        <v>19306</v>
      </c>
      <c r="D1380" s="48" t="s">
        <v>19307</v>
      </c>
      <c r="E1380" s="35"/>
      <c r="F1380" s="35"/>
      <c r="G1380" s="36"/>
      <c r="H1380" s="36"/>
      <c r="I1380" s="37"/>
      <c r="J1380" s="36"/>
      <c r="K1380" s="36"/>
      <c r="L1380" s="35"/>
      <c r="M1380" s="35"/>
      <c r="N1380" s="35"/>
      <c r="O1380" s="38"/>
      <c r="P1380" s="39"/>
      <c r="Q1380" s="10" t="s">
        <v>1860</v>
      </c>
      <c r="R1380" s="39"/>
      <c r="S1380" s="39"/>
      <c r="T1380" s="10" t="s">
        <v>1860</v>
      </c>
      <c r="U1380" s="10" t="s">
        <v>1860</v>
      </c>
      <c r="V1380" s="39"/>
      <c r="W1380" s="39"/>
      <c r="X1380" s="39"/>
      <c r="Y1380" s="39"/>
      <c r="Z1380" s="39"/>
      <c r="AA1380" s="39"/>
      <c r="AB1380" s="39"/>
      <c r="AC1380" s="35"/>
      <c r="AD1380" s="35"/>
      <c r="AE1380" s="36">
        <f>IFERROR(FLOOR(Table_Books[[#This Row],[Published_Date]],10), 0)</f>
        <v>0</v>
      </c>
      <c r="AF1380" s="35">
        <f>IFERROR(CEILING(VALUE(LEFT(Table_Books[[#This Row],[Published_Date]],FIND("-",Table_Books[[#This Row],[Published_Date]]&amp;"-")-1))/100, 1), 0)</f>
        <v>0</v>
      </c>
      <c r="AG1380" s="35"/>
      <c r="AH1380" s="35" t="s">
        <v>21589</v>
      </c>
      <c r="AI1380" s="35"/>
      <c r="AJ1380" s="35"/>
      <c r="AK1380" s="35" t="str">
        <f>Table_Books[[#This Row],[Title]]&amp;"_"&amp;Table_Books[[#This Row],[Author]]</f>
        <v>'Tis Pity She's a Whore_Ford, John</v>
      </c>
      <c r="AL1380" s="35" t="str">
        <f>Table_Books[[#This Row],[Author]]&amp;"_"&amp;Table_Books[[#This Row],[Title]]</f>
        <v>Ford, John_'Tis Pity She's a Whore</v>
      </c>
      <c r="AM1380" s="35" t="str">
        <f>Table_Books[[#This Row],[Title]]&amp;" by "&amp;Table_Books[[#This Row],[Author]]</f>
        <v>'Tis Pity She's a Whore by Ford, John</v>
      </c>
      <c r="AN1380" s="35"/>
      <c r="AO1380" s="35"/>
    </row>
    <row r="1381" spans="1:41" x14ac:dyDescent="0.35">
      <c r="A1381" s="7" t="str">
        <f>"B-" &amp; UPPER(TRIM(Table_Books[[#This Row],[Title]])) &amp; "|" &amp; UPPER(TRIM(Table_Books[[#This Row],[Author]]))</f>
        <v>B-A PASSAGE TO INDIA|FORSTER, E.M.</v>
      </c>
      <c r="B1381" s="35" t="str">
        <f>IF(COUNTIFS(Table_Books[Hash_ID],Table_Books[[#This Row],[Hash_ID]])&gt;1,"Y","N")</f>
        <v>N</v>
      </c>
      <c r="C1381" s="35" t="s">
        <v>19638</v>
      </c>
      <c r="D1381" s="35" t="s">
        <v>6902</v>
      </c>
      <c r="E1381" s="35"/>
      <c r="F1381" s="35"/>
      <c r="G1381" s="36"/>
      <c r="H1381" s="36"/>
      <c r="I1381" s="37"/>
      <c r="J1381" s="36"/>
      <c r="K1381" s="36"/>
      <c r="L1381" s="35"/>
      <c r="M1381" s="35"/>
      <c r="N1381" s="35"/>
      <c r="O1381" s="38"/>
      <c r="P1381" s="39"/>
      <c r="Q1381" s="10" t="s">
        <v>1860</v>
      </c>
      <c r="R1381" s="39"/>
      <c r="S1381" s="39"/>
      <c r="T1381" s="10" t="s">
        <v>1860</v>
      </c>
      <c r="U1381" s="10" t="s">
        <v>1860</v>
      </c>
      <c r="V1381" s="39"/>
      <c r="W1381" s="39"/>
      <c r="X1381" s="39"/>
      <c r="Y1381" s="39"/>
      <c r="Z1381" s="39"/>
      <c r="AA1381" s="39"/>
      <c r="AB1381" s="39"/>
      <c r="AC1381" s="35"/>
      <c r="AD1381" s="35"/>
      <c r="AE1381" s="36">
        <f>IFERROR(FLOOR(Table_Books[[#This Row],[Published_Date]],10), 0)</f>
        <v>0</v>
      </c>
      <c r="AF1381" s="35">
        <f>IFERROR(CEILING(VALUE(LEFT(Table_Books[[#This Row],[Published_Date]],FIND("-",Table_Books[[#This Row],[Published_Date]]&amp;"-")-1))/100, 1), 0)</f>
        <v>0</v>
      </c>
      <c r="AG1381" s="35"/>
      <c r="AH1381" s="35" t="s">
        <v>21600</v>
      </c>
      <c r="AI1381" s="35"/>
      <c r="AJ1381" s="35"/>
      <c r="AK1381" s="35" t="str">
        <f>Table_Books[[#This Row],[Title]]&amp;"_"&amp;Table_Books[[#This Row],[Author]]</f>
        <v>A Passage to India_Forster, E.M.</v>
      </c>
      <c r="AL1381" s="35" t="str">
        <f>Table_Books[[#This Row],[Author]]&amp;"_"&amp;Table_Books[[#This Row],[Title]]</f>
        <v>Forster, E.M._A Passage to India</v>
      </c>
      <c r="AM1381" s="35" t="str">
        <f>Table_Books[[#This Row],[Title]]&amp;" by "&amp;Table_Books[[#This Row],[Author]]</f>
        <v>A Passage to India by Forster, E.M.</v>
      </c>
      <c r="AN1381" s="35"/>
      <c r="AO1381" s="35"/>
    </row>
    <row r="1382" spans="1:41" x14ac:dyDescent="0.35">
      <c r="A1382" s="7" t="str">
        <f>"B-" &amp; UPPER(TRIM(Table_Books[[#This Row],[Title]])) &amp; "|" &amp; UPPER(TRIM(Table_Books[[#This Row],[Author]]))</f>
        <v>B-A ROOM WITH A VIEW|FORSTER, E.M.</v>
      </c>
      <c r="B1382" s="28" t="str">
        <f>IF(COUNTIFS(Table_Books[Hash_ID],Table_Books[[#This Row],[Hash_ID]])&gt;1,"Y","N")</f>
        <v>N</v>
      </c>
      <c r="C1382" s="2" t="s">
        <v>6662</v>
      </c>
      <c r="D1382" s="2" t="s">
        <v>6902</v>
      </c>
      <c r="G1382" s="12"/>
      <c r="H1382" s="12"/>
      <c r="I1382" s="8"/>
      <c r="J1382" s="12"/>
      <c r="K1382" s="12"/>
      <c r="O1382" s="33"/>
      <c r="P1382" s="10"/>
      <c r="Q1382" s="10" t="s">
        <v>1860</v>
      </c>
      <c r="R1382" s="10"/>
      <c r="S1382" s="10"/>
      <c r="T1382" s="10" t="s">
        <v>1860</v>
      </c>
      <c r="U1382" s="10" t="s">
        <v>1860</v>
      </c>
      <c r="V1382" s="10"/>
      <c r="W1382" s="10"/>
      <c r="X1382" s="10"/>
      <c r="Y1382" s="10"/>
      <c r="Z1382" s="10"/>
      <c r="AA1382" s="10"/>
      <c r="AB1382" s="10"/>
      <c r="AE1382" s="12">
        <f>IFERROR(FLOOR(Table_Books[[#This Row],[Published_Date]],10), 0)</f>
        <v>0</v>
      </c>
      <c r="AF1382" s="2">
        <f>IFERROR(CEILING(VALUE(LEFT(Table_Books[[#This Row],[Published_Date]],FIND("-",Table_Books[[#This Row],[Published_Date]]&amp;"-")-1))/100, 1), 0)</f>
        <v>0</v>
      </c>
      <c r="AK1382" s="2" t="str">
        <f>Table_Books[[#This Row],[Title]]&amp;"_"&amp;Table_Books[[#This Row],[Author]]</f>
        <v>A Room with a View_Forster, E.M.</v>
      </c>
      <c r="AL1382" s="2" t="str">
        <f>Table_Books[[#This Row],[Author]]&amp;"_"&amp;Table_Books[[#This Row],[Title]]</f>
        <v>Forster, E.M._A Room with a View</v>
      </c>
      <c r="AM1382" s="2" t="str">
        <f>Table_Books[[#This Row],[Title]]&amp;" by "&amp;Table_Books[[#This Row],[Author]]</f>
        <v>A Room with a View by Forster, E.M.</v>
      </c>
    </row>
    <row r="1383" spans="1:41" x14ac:dyDescent="0.35">
      <c r="A1383" s="7" t="str">
        <f>"B-" &amp; UPPER(TRIM(Table_Books[[#This Row],[Title]])) &amp; "|" &amp; UPPER(TRIM(Table_Books[[#This Row],[Author]]))</f>
        <v>B-ASPECTS OF THE NOVEL|FORSTER, E.M.</v>
      </c>
      <c r="B1383" s="35" t="str">
        <f>IF(COUNTIFS(Table_Books[Hash_ID],Table_Books[[#This Row],[Hash_ID]])&gt;1,"Y","N")</f>
        <v>N</v>
      </c>
      <c r="C1383" s="35" t="s">
        <v>19639</v>
      </c>
      <c r="D1383" s="35" t="s">
        <v>6902</v>
      </c>
      <c r="E1383" s="35"/>
      <c r="F1383" s="35"/>
      <c r="G1383" s="36"/>
      <c r="H1383" s="36"/>
      <c r="I1383" s="37"/>
      <c r="J1383" s="36"/>
      <c r="K1383" s="36"/>
      <c r="L1383" s="35"/>
      <c r="M1383" s="35"/>
      <c r="N1383" s="35"/>
      <c r="O1383" s="38"/>
      <c r="P1383" s="39"/>
      <c r="Q1383" s="10" t="s">
        <v>1860</v>
      </c>
      <c r="R1383" s="39"/>
      <c r="S1383" s="39"/>
      <c r="T1383" s="10" t="s">
        <v>1860</v>
      </c>
      <c r="U1383" s="10" t="s">
        <v>1860</v>
      </c>
      <c r="V1383" s="39"/>
      <c r="W1383" s="39"/>
      <c r="X1383" s="39"/>
      <c r="Y1383" s="39"/>
      <c r="Z1383" s="39"/>
      <c r="AA1383" s="39"/>
      <c r="AB1383" s="39"/>
      <c r="AC1383" s="35"/>
      <c r="AD1383" s="35"/>
      <c r="AE1383" s="36">
        <f>IFERROR(FLOOR(Table_Books[[#This Row],[Published_Date]],10), 0)</f>
        <v>0</v>
      </c>
      <c r="AF1383" s="35">
        <f>IFERROR(CEILING(VALUE(LEFT(Table_Books[[#This Row],[Published_Date]],FIND("-",Table_Books[[#This Row],[Published_Date]]&amp;"-")-1))/100, 1), 0)</f>
        <v>0</v>
      </c>
      <c r="AG1383" s="35"/>
      <c r="AH1383" s="35" t="s">
        <v>21600</v>
      </c>
      <c r="AI1383" s="35"/>
      <c r="AJ1383" s="35"/>
      <c r="AK1383" s="35" t="str">
        <f>Table_Books[[#This Row],[Title]]&amp;"_"&amp;Table_Books[[#This Row],[Author]]</f>
        <v>Aspects of the Novel_Forster, E.M.</v>
      </c>
      <c r="AL1383" s="35" t="str">
        <f>Table_Books[[#This Row],[Author]]&amp;"_"&amp;Table_Books[[#This Row],[Title]]</f>
        <v>Forster, E.M._Aspects of the Novel</v>
      </c>
      <c r="AM1383" s="35" t="str">
        <f>Table_Books[[#This Row],[Title]]&amp;" by "&amp;Table_Books[[#This Row],[Author]]</f>
        <v>Aspects of the Novel by Forster, E.M.</v>
      </c>
      <c r="AN1383" s="35"/>
      <c r="AO1383" s="35"/>
    </row>
    <row r="1384" spans="1:41" x14ac:dyDescent="0.35">
      <c r="A1384" s="7" t="str">
        <f>"B-" &amp; UPPER(TRIM(Table_Books[[#This Row],[Title]])) &amp; "|" &amp; UPPER(TRIM(Table_Books[[#This Row],[Author]]))</f>
        <v>B-HOWARDS END|FORSTER, E.M.</v>
      </c>
      <c r="B1384" s="35" t="str">
        <f>IF(COUNTIFS(Table_Books[Hash_ID],Table_Books[[#This Row],[Hash_ID]])&gt;1,"Y","N")</f>
        <v>N</v>
      </c>
      <c r="C1384" s="35" t="s">
        <v>19637</v>
      </c>
      <c r="D1384" s="35" t="s">
        <v>6902</v>
      </c>
      <c r="E1384" s="35"/>
      <c r="F1384" s="35"/>
      <c r="G1384" s="36"/>
      <c r="H1384" s="36"/>
      <c r="I1384" s="37"/>
      <c r="J1384" s="36"/>
      <c r="K1384" s="36"/>
      <c r="L1384" s="35"/>
      <c r="M1384" s="35"/>
      <c r="N1384" s="35"/>
      <c r="O1384" s="38"/>
      <c r="P1384" s="39"/>
      <c r="Q1384" s="10" t="s">
        <v>1860</v>
      </c>
      <c r="R1384" s="39"/>
      <c r="S1384" s="39"/>
      <c r="T1384" s="10" t="s">
        <v>1860</v>
      </c>
      <c r="U1384" s="10" t="s">
        <v>1860</v>
      </c>
      <c r="V1384" s="39"/>
      <c r="W1384" s="39"/>
      <c r="X1384" s="39"/>
      <c r="Y1384" s="39"/>
      <c r="Z1384" s="39"/>
      <c r="AA1384" s="39"/>
      <c r="AB1384" s="39"/>
      <c r="AC1384" s="35"/>
      <c r="AD1384" s="35"/>
      <c r="AE1384" s="36">
        <f>IFERROR(FLOOR(Table_Books[[#This Row],[Published_Date]],10), 0)</f>
        <v>0</v>
      </c>
      <c r="AF1384" s="35">
        <f>IFERROR(CEILING(VALUE(LEFT(Table_Books[[#This Row],[Published_Date]],FIND("-",Table_Books[[#This Row],[Published_Date]]&amp;"-")-1))/100, 1), 0)</f>
        <v>0</v>
      </c>
      <c r="AG1384" s="35"/>
      <c r="AH1384" s="35" t="s">
        <v>21600</v>
      </c>
      <c r="AI1384" s="35"/>
      <c r="AJ1384" s="35"/>
      <c r="AK1384" s="35" t="str">
        <f>Table_Books[[#This Row],[Title]]&amp;"_"&amp;Table_Books[[#This Row],[Author]]</f>
        <v>Howards End_Forster, E.M.</v>
      </c>
      <c r="AL1384" s="35" t="str">
        <f>Table_Books[[#This Row],[Author]]&amp;"_"&amp;Table_Books[[#This Row],[Title]]</f>
        <v>Forster, E.M._Howards End</v>
      </c>
      <c r="AM1384" s="35" t="str">
        <f>Table_Books[[#This Row],[Title]]&amp;" by "&amp;Table_Books[[#This Row],[Author]]</f>
        <v>Howards End by Forster, E.M.</v>
      </c>
      <c r="AN1384" s="35"/>
      <c r="AO1384" s="35"/>
    </row>
    <row r="1385" spans="1:41" x14ac:dyDescent="0.35">
      <c r="A1385" s="52" t="str">
        <f>"B-" &amp; UPPER(TRIM(Table_Books[[#This Row],[Title]])) &amp; "|" &amp; UPPER(TRIM(Table_Books[[#This Row],[Author]]))</f>
        <v>B-LAST LETTERS OF JACOPO ORTIS|FOSCOLO, UGO</v>
      </c>
      <c r="B1385" s="28" t="str">
        <f>IF(COUNTIFS(Table_Books[Hash_ID],Table_Books[[#This Row],[Hash_ID]])&gt;1,"Y","N")</f>
        <v>N</v>
      </c>
      <c r="C1385" s="28" t="s">
        <v>14597</v>
      </c>
      <c r="D1385" s="28" t="s">
        <v>14598</v>
      </c>
      <c r="E1385" s="28"/>
      <c r="F1385" s="28"/>
      <c r="G1385" s="44"/>
      <c r="H1385" s="44"/>
      <c r="I1385" s="45"/>
      <c r="J1385" s="44"/>
      <c r="K1385" s="44"/>
      <c r="L1385" s="28"/>
      <c r="M1385" s="28"/>
      <c r="N1385" s="28"/>
      <c r="O1385" s="46"/>
      <c r="P1385" s="47"/>
      <c r="Q1385" s="47" t="s">
        <v>1860</v>
      </c>
      <c r="R1385" s="47"/>
      <c r="S1385" s="47"/>
      <c r="T1385" s="47" t="s">
        <v>1860</v>
      </c>
      <c r="U1385" s="47" t="s">
        <v>1860</v>
      </c>
      <c r="V1385" s="47"/>
      <c r="W1385" s="47"/>
      <c r="X1385" s="47"/>
      <c r="Y1385" s="47"/>
      <c r="Z1385" s="47"/>
      <c r="AA1385" s="47"/>
      <c r="AB1385" s="47"/>
      <c r="AC1385" s="28"/>
      <c r="AD1385" s="28"/>
      <c r="AE1385" s="44">
        <f>IFERROR(FLOOR(Table_Books[[#This Row],[Published_Date]],10), 0)</f>
        <v>0</v>
      </c>
      <c r="AF1385" s="28">
        <f>IFERROR(CEILING(VALUE(LEFT(Table_Books[[#This Row],[Published_Date]],FIND("-",Table_Books[[#This Row],[Published_Date]]&amp;"-")-1))/100, 1), 0)</f>
        <v>0</v>
      </c>
      <c r="AG1385" s="28"/>
      <c r="AH1385" s="28"/>
      <c r="AI1385" s="28"/>
      <c r="AJ1385" s="28"/>
      <c r="AK1385" s="28" t="str">
        <f>Table_Books[[#This Row],[Title]]&amp;"_"&amp;Table_Books[[#This Row],[Author]]</f>
        <v>Last Letters of Jacopo Ortis_Foscolo, Ugo</v>
      </c>
      <c r="AL1385" s="28" t="str">
        <f>Table_Books[[#This Row],[Author]]&amp;"_"&amp;Table_Books[[#This Row],[Title]]</f>
        <v>Foscolo, Ugo_Last Letters of Jacopo Ortis</v>
      </c>
      <c r="AM1385" s="28" t="str">
        <f>Table_Books[[#This Row],[Title]]&amp;" by "&amp;Table_Books[[#This Row],[Author]]</f>
        <v>Last Letters of Jacopo Ortis by Foscolo, Ugo</v>
      </c>
      <c r="AN1385" s="28"/>
      <c r="AO1385" s="28"/>
    </row>
    <row r="1386" spans="1:41" x14ac:dyDescent="0.35">
      <c r="A1386" s="52" t="str">
        <f>"B-" &amp; UPPER(TRIM(Table_Books[[#This Row],[Title]])) &amp; "|" &amp; UPPER(TRIM(Table_Books[[#This Row],[Author]]))</f>
        <v>B-LE POESIE|FOSCOLO, UGO</v>
      </c>
      <c r="B1386" s="28" t="str">
        <f>IF(COUNTIFS(Table_Books[Hash_ID],Table_Books[[#This Row],[Hash_ID]])&gt;1,"Y","N")</f>
        <v>N</v>
      </c>
      <c r="C1386" s="28" t="s">
        <v>14601</v>
      </c>
      <c r="D1386" s="28" t="s">
        <v>14598</v>
      </c>
      <c r="E1386" s="28"/>
      <c r="F1386" s="28"/>
      <c r="G1386" s="44"/>
      <c r="H1386" s="44"/>
      <c r="I1386" s="45"/>
      <c r="J1386" s="44"/>
      <c r="K1386" s="44"/>
      <c r="L1386" s="28"/>
      <c r="M1386" s="28"/>
      <c r="N1386" s="28"/>
      <c r="O1386" s="46"/>
      <c r="P1386" s="47"/>
      <c r="Q1386" s="47" t="s">
        <v>1860</v>
      </c>
      <c r="R1386" s="47"/>
      <c r="S1386" s="47"/>
      <c r="T1386" s="47" t="s">
        <v>1860</v>
      </c>
      <c r="U1386" s="47" t="s">
        <v>1860</v>
      </c>
      <c r="V1386" s="47"/>
      <c r="W1386" s="47"/>
      <c r="X1386" s="47"/>
      <c r="Y1386" s="47"/>
      <c r="Z1386" s="47"/>
      <c r="AA1386" s="47"/>
      <c r="AB1386" s="47"/>
      <c r="AC1386" s="28"/>
      <c r="AD1386" s="28"/>
      <c r="AE1386" s="44">
        <f>IFERROR(FLOOR(Table_Books[[#This Row],[Published_Date]],10), 0)</f>
        <v>0</v>
      </c>
      <c r="AF1386" s="28">
        <f>IFERROR(CEILING(VALUE(LEFT(Table_Books[[#This Row],[Published_Date]],FIND("-",Table_Books[[#This Row],[Published_Date]]&amp;"-")-1))/100, 1), 0)</f>
        <v>0</v>
      </c>
      <c r="AG1386" s="28"/>
      <c r="AH1386" s="28"/>
      <c r="AI1386" s="28"/>
      <c r="AJ1386" s="28"/>
      <c r="AK1386" s="28" t="str">
        <f>Table_Books[[#This Row],[Title]]&amp;"_"&amp;Table_Books[[#This Row],[Author]]</f>
        <v>Le Poesie_Foscolo, Ugo</v>
      </c>
      <c r="AL1386" s="28" t="str">
        <f>Table_Books[[#This Row],[Author]]&amp;"_"&amp;Table_Books[[#This Row],[Title]]</f>
        <v>Foscolo, Ugo_Le Poesie</v>
      </c>
      <c r="AM1386" s="28" t="str">
        <f>Table_Books[[#This Row],[Title]]&amp;" by "&amp;Table_Books[[#This Row],[Author]]</f>
        <v>Le Poesie by Foscolo, Ugo</v>
      </c>
      <c r="AN1386" s="28"/>
      <c r="AO1386" s="28"/>
    </row>
    <row r="1387" spans="1:41" x14ac:dyDescent="0.35">
      <c r="A1387" s="52" t="str">
        <f>"B-" &amp; UPPER(TRIM(Table_Books[[#This Row],[Title]])) &amp; "|" &amp; UPPER(TRIM(Table_Books[[#This Row],[Author]]))</f>
        <v>B-SEPOLCRI - ODI - SONETTI|FOSCOLO, UGO</v>
      </c>
      <c r="B1387" s="28" t="str">
        <f>IF(COUNTIFS(Table_Books[Hash_ID],Table_Books[[#This Row],[Hash_ID]])&gt;1,"Y","N")</f>
        <v>N</v>
      </c>
      <c r="C1387" s="28" t="s">
        <v>14661</v>
      </c>
      <c r="D1387" s="28" t="s">
        <v>14598</v>
      </c>
      <c r="E1387" s="28"/>
      <c r="F1387" s="28"/>
      <c r="G1387" s="44"/>
      <c r="H1387" s="44"/>
      <c r="I1387" s="45"/>
      <c r="J1387" s="44"/>
      <c r="K1387" s="44"/>
      <c r="L1387" s="28"/>
      <c r="M1387" s="28"/>
      <c r="N1387" s="28"/>
      <c r="O1387" s="46"/>
      <c r="P1387" s="47"/>
      <c r="Q1387" s="47" t="s">
        <v>1860</v>
      </c>
      <c r="R1387" s="47"/>
      <c r="S1387" s="47"/>
      <c r="T1387" s="47" t="s">
        <v>1860</v>
      </c>
      <c r="U1387" s="47" t="s">
        <v>1860</v>
      </c>
      <c r="V1387" s="47"/>
      <c r="W1387" s="47"/>
      <c r="X1387" s="47"/>
      <c r="Y1387" s="47"/>
      <c r="Z1387" s="47"/>
      <c r="AA1387" s="47"/>
      <c r="AB1387" s="47"/>
      <c r="AC1387" s="28"/>
      <c r="AD1387" s="28"/>
      <c r="AE1387" s="44">
        <f>IFERROR(FLOOR(Table_Books[[#This Row],[Published_Date]],10), 0)</f>
        <v>0</v>
      </c>
      <c r="AF1387" s="28">
        <f>IFERROR(CEILING(VALUE(LEFT(Table_Books[[#This Row],[Published_Date]],FIND("-",Table_Books[[#This Row],[Published_Date]]&amp;"-")-1))/100, 1), 0)</f>
        <v>0</v>
      </c>
      <c r="AG1387" s="28"/>
      <c r="AH1387" s="28"/>
      <c r="AI1387" s="28"/>
      <c r="AJ1387" s="28"/>
      <c r="AK1387" s="28" t="str">
        <f>Table_Books[[#This Row],[Title]]&amp;"_"&amp;Table_Books[[#This Row],[Author]]</f>
        <v>Sepolcri - Odi - Sonetti_Foscolo, Ugo</v>
      </c>
      <c r="AL1387" s="28" t="str">
        <f>Table_Books[[#This Row],[Author]]&amp;"_"&amp;Table_Books[[#This Row],[Title]]</f>
        <v>Foscolo, Ugo_Sepolcri - Odi - Sonetti</v>
      </c>
      <c r="AM1387" s="28" t="str">
        <f>Table_Books[[#This Row],[Title]]&amp;" by "&amp;Table_Books[[#This Row],[Author]]</f>
        <v>Sepolcri - Odi - Sonetti by Foscolo, Ugo</v>
      </c>
      <c r="AN1387" s="28"/>
      <c r="AO1387" s="28"/>
    </row>
    <row r="1388" spans="1:41" x14ac:dyDescent="0.35">
      <c r="A1388" s="52" t="str">
        <f>"B-" &amp; UPPER(TRIM(Table_Books[[#This Row],[Title]])) &amp; "|" &amp; UPPER(TRIM(Table_Books[[#This Row],[Author]]))</f>
        <v>B-SEPULCHRES (ONEWORLD CLASSICS)|FOSCOLO, UGO</v>
      </c>
      <c r="B1388" s="28" t="str">
        <f>IF(COUNTIFS(Table_Books[Hash_ID],Table_Books[[#This Row],[Hash_ID]])&gt;1,"Y","N")</f>
        <v>N</v>
      </c>
      <c r="C1388" s="28" t="s">
        <v>14662</v>
      </c>
      <c r="D1388" s="28" t="s">
        <v>14598</v>
      </c>
      <c r="E1388" s="28"/>
      <c r="F1388" s="28"/>
      <c r="G1388" s="44"/>
      <c r="H1388" s="44"/>
      <c r="I1388" s="45"/>
      <c r="J1388" s="44"/>
      <c r="K1388" s="44"/>
      <c r="L1388" s="28"/>
      <c r="M1388" s="28"/>
      <c r="N1388" s="28"/>
      <c r="O1388" s="46"/>
      <c r="P1388" s="47"/>
      <c r="Q1388" s="47" t="s">
        <v>1860</v>
      </c>
      <c r="R1388" s="47"/>
      <c r="S1388" s="47"/>
      <c r="T1388" s="47" t="s">
        <v>1860</v>
      </c>
      <c r="U1388" s="47" t="s">
        <v>1860</v>
      </c>
      <c r="V1388" s="47"/>
      <c r="W1388" s="47"/>
      <c r="X1388" s="47"/>
      <c r="Y1388" s="47"/>
      <c r="Z1388" s="47"/>
      <c r="AA1388" s="47"/>
      <c r="AB1388" s="47"/>
      <c r="AC1388" s="28"/>
      <c r="AD1388" s="28"/>
      <c r="AE1388" s="44">
        <f>IFERROR(FLOOR(Table_Books[[#This Row],[Published_Date]],10), 0)</f>
        <v>0</v>
      </c>
      <c r="AF1388" s="28">
        <f>IFERROR(CEILING(VALUE(LEFT(Table_Books[[#This Row],[Published_Date]],FIND("-",Table_Books[[#This Row],[Published_Date]]&amp;"-")-1))/100, 1), 0)</f>
        <v>0</v>
      </c>
      <c r="AG1388" s="28"/>
      <c r="AH1388" s="28"/>
      <c r="AI1388" s="28"/>
      <c r="AJ1388" s="28"/>
      <c r="AK1388" s="28" t="str">
        <f>Table_Books[[#This Row],[Title]]&amp;"_"&amp;Table_Books[[#This Row],[Author]]</f>
        <v>Sepulchres (Oneworld Classics)_Foscolo, Ugo</v>
      </c>
      <c r="AL1388" s="28" t="str">
        <f>Table_Books[[#This Row],[Author]]&amp;"_"&amp;Table_Books[[#This Row],[Title]]</f>
        <v>Foscolo, Ugo_Sepulchres (Oneworld Classics)</v>
      </c>
      <c r="AM1388" s="28" t="str">
        <f>Table_Books[[#This Row],[Title]]&amp;" by "&amp;Table_Books[[#This Row],[Author]]</f>
        <v>Sepulchres (Oneworld Classics) by Foscolo, Ugo</v>
      </c>
      <c r="AN1388" s="28"/>
      <c r="AO1388" s="28"/>
    </row>
    <row r="1389" spans="1:41" x14ac:dyDescent="0.35">
      <c r="A1389" s="7" t="str">
        <f>"B-" &amp; UPPER(TRIM(Table_Books[[#This Row],[Title]])) &amp; "|" &amp; UPPER(TRIM(Table_Books[[#This Row],[Author]]))</f>
        <v>B-A SHINING|FOSSE, JON</v>
      </c>
      <c r="B1389" s="28" t="str">
        <f>IF(COUNTIFS(Table_Books[Hash_ID],Table_Books[[#This Row],[Hash_ID]])&gt;1,"Y","N")</f>
        <v>N</v>
      </c>
      <c r="C1389" s="2" t="s">
        <v>14447</v>
      </c>
      <c r="D1389" s="2" t="s">
        <v>1959</v>
      </c>
      <c r="G1389" s="12"/>
      <c r="H1389" s="12"/>
      <c r="I1389" s="8"/>
      <c r="J1389" s="12"/>
      <c r="K1389" s="12"/>
      <c r="O1389" s="33"/>
      <c r="P1389" s="10"/>
      <c r="Q1389" s="10" t="s">
        <v>1860</v>
      </c>
      <c r="R1389" s="10"/>
      <c r="S1389" s="10"/>
      <c r="T1389" s="10" t="s">
        <v>1860</v>
      </c>
      <c r="U1389" s="10" t="s">
        <v>1860</v>
      </c>
      <c r="V1389" s="10"/>
      <c r="W1389" s="10"/>
      <c r="X1389" s="10"/>
      <c r="Y1389" s="10"/>
      <c r="Z1389" s="10"/>
      <c r="AA1389" s="10"/>
      <c r="AB1389" s="10"/>
      <c r="AE1389" s="12">
        <f>IFERROR(FLOOR(Table_Books[[#This Row],[Published_Date]],10), 0)</f>
        <v>0</v>
      </c>
      <c r="AF1389" s="2">
        <f>IFERROR(CEILING(VALUE(LEFT(Table_Books[[#This Row],[Published_Date]],FIND("-",Table_Books[[#This Row],[Published_Date]]&amp;"-")-1))/100, 1), 0)</f>
        <v>0</v>
      </c>
      <c r="AK1389" s="2" t="str">
        <f>Table_Books[[#This Row],[Title]]&amp;"_"&amp;Table_Books[[#This Row],[Author]]</f>
        <v>A Shining_Fosse, Jon</v>
      </c>
      <c r="AL1389" s="2" t="str">
        <f>Table_Books[[#This Row],[Author]]&amp;"_"&amp;Table_Books[[#This Row],[Title]]</f>
        <v>Fosse, Jon_A Shining</v>
      </c>
      <c r="AM1389" s="2" t="str">
        <f>Table_Books[[#This Row],[Title]]&amp;" by "&amp;Table_Books[[#This Row],[Author]]</f>
        <v>A Shining by Fosse, Jon</v>
      </c>
    </row>
    <row r="1390" spans="1:41" ht="29" x14ac:dyDescent="0.35">
      <c r="A1390" s="7" t="str">
        <f>"B-" &amp; UPPER(TRIM(Table_Books[[#This Row],[Title]])) &amp; "|" &amp; UPPER(TRIM(Table_Books[[#This Row],[Author]]))</f>
        <v>B-MELANCHOLY|FOSSE, JON</v>
      </c>
      <c r="B1390" s="28" t="str">
        <f>IF(COUNTIFS(Table_Books[Hash_ID],Table_Books[[#This Row],[Hash_ID]])&gt;1,"Y","N")</f>
        <v>N</v>
      </c>
      <c r="C1390" s="2" t="s">
        <v>3835</v>
      </c>
      <c r="D1390" s="2" t="s">
        <v>1959</v>
      </c>
      <c r="G1390" s="12" t="s">
        <v>2352</v>
      </c>
      <c r="H1390" s="12"/>
      <c r="I1390" s="8"/>
      <c r="J1390" s="12"/>
      <c r="K1390" s="12"/>
      <c r="L1390" s="2">
        <v>272</v>
      </c>
      <c r="M1390" s="2" t="s">
        <v>2353</v>
      </c>
      <c r="O1390" s="33"/>
      <c r="P1390" s="10"/>
      <c r="Q1390" s="10" t="s">
        <v>1860</v>
      </c>
      <c r="R1390" s="10"/>
      <c r="S1390" s="10"/>
      <c r="T1390" s="10" t="s">
        <v>1860</v>
      </c>
      <c r="U1390" s="10" t="s">
        <v>1860</v>
      </c>
      <c r="V1390" s="10"/>
      <c r="W1390" s="10"/>
      <c r="X1390" s="10"/>
      <c r="Y1390" s="10"/>
      <c r="Z1390" s="10"/>
      <c r="AA1390" s="10"/>
      <c r="AB1390" s="10"/>
      <c r="AE1390" s="12">
        <f>IFERROR(FLOOR(Table_Books[[#This Row],[Published_Date]],10), 0)</f>
        <v>0</v>
      </c>
      <c r="AF1390" s="2">
        <f>IFERROR(CEILING(VALUE(LEFT(Table_Books[[#This Row],[Published_Date]],FIND("-",Table_Books[[#This Row],[Published_Date]]&amp;"-")-1))/100, 1), 0)</f>
        <v>20</v>
      </c>
      <c r="AK1390" s="2" t="str">
        <f>Table_Books[[#This Row],[Title]]&amp;"_"&amp;Table_Books[[#This Row],[Author]]</f>
        <v>Melancholy_Fosse, Jon</v>
      </c>
      <c r="AL1390" s="2" t="str">
        <f>Table_Books[[#This Row],[Author]]&amp;"_"&amp;Table_Books[[#This Row],[Title]]</f>
        <v>Fosse, Jon_Melancholy</v>
      </c>
      <c r="AM1390" s="2" t="str">
        <f>Table_Books[[#This Row],[Title]]&amp;" by "&amp;Table_Books[[#This Row],[Author]]</f>
        <v>Melancholy by Fosse, Jon</v>
      </c>
    </row>
    <row r="1391" spans="1:41" ht="29" x14ac:dyDescent="0.35">
      <c r="A1391" s="7" t="str">
        <f>"B-" &amp; UPPER(TRIM(Table_Books[[#This Row],[Title]])) &amp; "|" &amp; UPPER(TRIM(Table_Books[[#This Row],[Author]]))</f>
        <v>B-SEPTOLOGY|FOSSE, JON</v>
      </c>
      <c r="B1391" s="28" t="str">
        <f>IF(COUNTIFS(Table_Books[Hash_ID],Table_Books[[#This Row],[Hash_ID]])&gt;1,"Y","N")</f>
        <v>N</v>
      </c>
      <c r="C1391" s="2" t="s">
        <v>1895</v>
      </c>
      <c r="D1391" s="2" t="s">
        <v>1959</v>
      </c>
      <c r="G1391" s="12" t="s">
        <v>1984</v>
      </c>
      <c r="H1391" s="12"/>
      <c r="I1391" s="8"/>
      <c r="J1391" s="12"/>
      <c r="K1391" s="12"/>
      <c r="L1391" s="2">
        <v>1824</v>
      </c>
      <c r="M1391" s="2" t="s">
        <v>2020</v>
      </c>
      <c r="O1391" s="33">
        <v>5</v>
      </c>
      <c r="P1391" s="10"/>
      <c r="Q1391" s="10" t="s">
        <v>1860</v>
      </c>
      <c r="R1391" s="10"/>
      <c r="S1391" s="10"/>
      <c r="T1391" s="10" t="s">
        <v>1860</v>
      </c>
      <c r="U1391" s="10" t="s">
        <v>1860</v>
      </c>
      <c r="V1391" s="10" t="s">
        <v>1824</v>
      </c>
      <c r="W1391" s="10"/>
      <c r="X1391" s="10"/>
      <c r="Y1391" s="10"/>
      <c r="Z1391" s="10"/>
      <c r="AA1391" s="10"/>
      <c r="AB1391" s="10"/>
      <c r="AC1391" s="2" t="s">
        <v>1824</v>
      </c>
      <c r="AE1391" s="12">
        <f>IFERROR(FLOOR(Table_Books[[#This Row],[Published_Date]],10), 0)</f>
        <v>0</v>
      </c>
      <c r="AF1391" s="2">
        <f>IFERROR(CEILING(VALUE(LEFT(Table_Books[[#This Row],[Published_Date]],FIND("-",Table_Books[[#This Row],[Published_Date]]&amp;"-")-1))/100, 1), 0)</f>
        <v>21</v>
      </c>
      <c r="AK1391" s="2" t="str">
        <f>Table_Books[[#This Row],[Title]]&amp;"_"&amp;Table_Books[[#This Row],[Author]]</f>
        <v>Septology_Fosse, Jon</v>
      </c>
      <c r="AL1391" s="2" t="str">
        <f>Table_Books[[#This Row],[Author]]&amp;"_"&amp;Table_Books[[#This Row],[Title]]</f>
        <v>Fosse, Jon_Septology</v>
      </c>
      <c r="AM1391" s="2" t="str">
        <f>Table_Books[[#This Row],[Title]]&amp;" by "&amp;Table_Books[[#This Row],[Author]]</f>
        <v>Septology by Fosse, Jon</v>
      </c>
    </row>
    <row r="1392" spans="1:41" ht="29" x14ac:dyDescent="0.35">
      <c r="A1392" s="7" t="str">
        <f>"B-" &amp; UPPER(TRIM(Table_Books[[#This Row],[Title]])) &amp; "|" &amp; UPPER(TRIM(Table_Books[[#This Row],[Author]]))</f>
        <v>B-TRILOGY|FOSSE, JON</v>
      </c>
      <c r="B1392" s="28" t="str">
        <f>IF(COUNTIFS(Table_Books[Hash_ID],Table_Books[[#This Row],[Hash_ID]])&gt;1,"Y","N")</f>
        <v>N</v>
      </c>
      <c r="C1392" s="2" t="s">
        <v>2366</v>
      </c>
      <c r="D1392" s="2" t="s">
        <v>1959</v>
      </c>
      <c r="G1392" s="12" t="s">
        <v>2478</v>
      </c>
      <c r="H1392" s="12"/>
      <c r="I1392" s="8"/>
      <c r="J1392" s="12"/>
      <c r="K1392" s="12"/>
      <c r="L1392" s="2">
        <v>1200</v>
      </c>
      <c r="M1392" s="2" t="s">
        <v>2479</v>
      </c>
      <c r="O1392" s="33">
        <v>4</v>
      </c>
      <c r="P1392" s="10"/>
      <c r="Q1392" s="10" t="s">
        <v>1860</v>
      </c>
      <c r="R1392" s="10"/>
      <c r="S1392" s="10"/>
      <c r="T1392" s="10" t="s">
        <v>1860</v>
      </c>
      <c r="U1392" s="10" t="s">
        <v>1860</v>
      </c>
      <c r="V1392" s="10"/>
      <c r="W1392" s="10"/>
      <c r="X1392" s="10"/>
      <c r="Y1392" s="10"/>
      <c r="Z1392" s="10"/>
      <c r="AA1392" s="10"/>
      <c r="AB1392" s="10"/>
      <c r="AE1392" s="12">
        <f>IFERROR(FLOOR(Table_Books[[#This Row],[Published_Date]],10), 0)</f>
        <v>0</v>
      </c>
      <c r="AF1392" s="2">
        <f>IFERROR(CEILING(VALUE(LEFT(Table_Books[[#This Row],[Published_Date]],FIND("-",Table_Books[[#This Row],[Published_Date]]&amp;"-")-1))/100, 1), 0)</f>
        <v>21</v>
      </c>
      <c r="AK1392" s="2" t="str">
        <f>Table_Books[[#This Row],[Title]]&amp;"_"&amp;Table_Books[[#This Row],[Author]]</f>
        <v>Trilogy_Fosse, Jon</v>
      </c>
      <c r="AL1392" s="2" t="str">
        <f>Table_Books[[#This Row],[Author]]&amp;"_"&amp;Table_Books[[#This Row],[Title]]</f>
        <v>Fosse, Jon_Trilogy</v>
      </c>
      <c r="AM1392" s="2" t="str">
        <f>Table_Books[[#This Row],[Title]]&amp;" by "&amp;Table_Books[[#This Row],[Author]]</f>
        <v>Trilogy by Fosse, Jon</v>
      </c>
    </row>
    <row r="1393" spans="1:41" ht="29" x14ac:dyDescent="0.35">
      <c r="A1393" s="7" t="str">
        <f>"B-" &amp; UPPER(TRIM(Table_Books[[#This Row],[Title]])) &amp; "|" &amp; UPPER(TRIM(Table_Books[[#This Row],[Author]]))</f>
        <v>B-A SUPPOSEDLY FUN THING I'LL NEVER DO AGAIN: ESSAYS AND ARGUMENTS|FOSTER WALLACE, DAVID</v>
      </c>
      <c r="B1393" s="28" t="str">
        <f>IF(COUNTIFS(Table_Books[Hash_ID],Table_Books[[#This Row],[Hash_ID]])&gt;1,"Y","N")</f>
        <v>N</v>
      </c>
      <c r="C1393" s="2" t="s">
        <v>5705</v>
      </c>
      <c r="D1393" s="2" t="s">
        <v>5703</v>
      </c>
      <c r="G1393" s="12"/>
      <c r="H1393" s="12"/>
      <c r="I1393" s="8"/>
      <c r="J1393" s="12"/>
      <c r="K1393" s="12"/>
      <c r="O1393" s="33"/>
      <c r="P1393" s="10"/>
      <c r="Q1393" s="10" t="s">
        <v>1860</v>
      </c>
      <c r="R1393" s="10"/>
      <c r="S1393" s="10"/>
      <c r="T1393" s="10" t="s">
        <v>1860</v>
      </c>
      <c r="U1393" s="10" t="s">
        <v>1860</v>
      </c>
      <c r="V1393" s="10"/>
      <c r="W1393" s="10"/>
      <c r="X1393" s="10"/>
      <c r="Y1393" s="10"/>
      <c r="Z1393" s="10"/>
      <c r="AA1393" s="10"/>
      <c r="AB1393" s="10"/>
      <c r="AE1393" s="12">
        <f>IFERROR(FLOOR(Table_Books[[#This Row],[Published_Date]],10), 0)</f>
        <v>0</v>
      </c>
      <c r="AF1393" s="2">
        <f>IFERROR(CEILING(VALUE(LEFT(Table_Books[[#This Row],[Published_Date]],FIND("-",Table_Books[[#This Row],[Published_Date]]&amp;"-")-1))/100, 1), 0)</f>
        <v>0</v>
      </c>
      <c r="AK1393" s="2" t="str">
        <f>Table_Books[[#This Row],[Title]]&amp;"_"&amp;Table_Books[[#This Row],[Author]]</f>
        <v>A Supposedly Fun Thing I'll Never Do Again: Essays and Arguments_Foster Wallace, David</v>
      </c>
      <c r="AL1393" s="2" t="str">
        <f>Table_Books[[#This Row],[Author]]&amp;"_"&amp;Table_Books[[#This Row],[Title]]</f>
        <v>Foster Wallace, David_A Supposedly Fun Thing I'll Never Do Again: Essays and Arguments</v>
      </c>
      <c r="AM1393" s="2" t="str">
        <f>Table_Books[[#This Row],[Title]]&amp;" by "&amp;Table_Books[[#This Row],[Author]]</f>
        <v>A Supposedly Fun Thing I'll Never Do Again: Essays and Arguments by Foster Wallace, David</v>
      </c>
    </row>
    <row r="1394" spans="1:41" x14ac:dyDescent="0.35">
      <c r="A1394" s="7" t="str">
        <f>"B-" &amp; UPPER(TRIM(Table_Books[[#This Row],[Title]])) &amp; "|" &amp; UPPER(TRIM(Table_Books[[#This Row],[Author]]))</f>
        <v>B-BRIEF INTERVIEWS WITH HIDEOUS MEN|FOSTER WALLACE, DAVID</v>
      </c>
      <c r="B1394" s="28" t="str">
        <f>IF(COUNTIFS(Table_Books[Hash_ID],Table_Books[[#This Row],[Hash_ID]])&gt;1,"Y","N")</f>
        <v>N</v>
      </c>
      <c r="C1394" s="2" t="s">
        <v>5707</v>
      </c>
      <c r="D1394" s="2" t="s">
        <v>5703</v>
      </c>
      <c r="G1394" s="12"/>
      <c r="H1394" s="12"/>
      <c r="I1394" s="8"/>
      <c r="J1394" s="12"/>
      <c r="K1394" s="12"/>
      <c r="O1394" s="33"/>
      <c r="P1394" s="10"/>
      <c r="Q1394" s="10" t="s">
        <v>1860</v>
      </c>
      <c r="R1394" s="10"/>
      <c r="S1394" s="10"/>
      <c r="T1394" s="10" t="s">
        <v>1860</v>
      </c>
      <c r="U1394" s="10" t="s">
        <v>1860</v>
      </c>
      <c r="V1394" s="10"/>
      <c r="W1394" s="10"/>
      <c r="X1394" s="10"/>
      <c r="Y1394" s="10"/>
      <c r="Z1394" s="10"/>
      <c r="AA1394" s="10"/>
      <c r="AB1394" s="10"/>
      <c r="AE1394" s="12">
        <f>IFERROR(FLOOR(Table_Books[[#This Row],[Published_Date]],10), 0)</f>
        <v>0</v>
      </c>
      <c r="AF1394" s="2">
        <f>IFERROR(CEILING(VALUE(LEFT(Table_Books[[#This Row],[Published_Date]],FIND("-",Table_Books[[#This Row],[Published_Date]]&amp;"-")-1))/100, 1), 0)</f>
        <v>0</v>
      </c>
      <c r="AK1394" s="2" t="str">
        <f>Table_Books[[#This Row],[Title]]&amp;"_"&amp;Table_Books[[#This Row],[Author]]</f>
        <v>Brief Interviews with Hideous Men_Foster Wallace, David</v>
      </c>
      <c r="AL1394" s="2" t="str">
        <f>Table_Books[[#This Row],[Author]]&amp;"_"&amp;Table_Books[[#This Row],[Title]]</f>
        <v>Foster Wallace, David_Brief Interviews with Hideous Men</v>
      </c>
      <c r="AM1394" s="2" t="str">
        <f>Table_Books[[#This Row],[Title]]&amp;" by "&amp;Table_Books[[#This Row],[Author]]</f>
        <v>Brief Interviews with Hideous Men by Foster Wallace, David</v>
      </c>
    </row>
    <row r="1395" spans="1:41" x14ac:dyDescent="0.35">
      <c r="A1395" s="7" t="str">
        <f>"B-" &amp; UPPER(TRIM(Table_Books[[#This Row],[Title]])) &amp; "|" &amp; UPPER(TRIM(Table_Books[[#This Row],[Author]]))</f>
        <v>B-CONSIDER THE LOBSTER AND OTHER ESSAYS|FOSTER WALLACE, DAVID</v>
      </c>
      <c r="B1395" s="28" t="str">
        <f>IF(COUNTIFS(Table_Books[Hash_ID],Table_Books[[#This Row],[Hash_ID]])&gt;1,"Y","N")</f>
        <v>N</v>
      </c>
      <c r="C1395" s="2" t="s">
        <v>5704</v>
      </c>
      <c r="D1395" s="2" t="s">
        <v>5703</v>
      </c>
      <c r="G1395" s="12"/>
      <c r="H1395" s="12"/>
      <c r="I1395" s="8"/>
      <c r="J1395" s="12"/>
      <c r="K1395" s="12"/>
      <c r="O1395" s="33"/>
      <c r="P1395" s="10"/>
      <c r="Q1395" s="10" t="s">
        <v>1860</v>
      </c>
      <c r="R1395" s="10"/>
      <c r="S1395" s="10"/>
      <c r="T1395" s="10" t="s">
        <v>1860</v>
      </c>
      <c r="U1395" s="10" t="s">
        <v>1860</v>
      </c>
      <c r="V1395" s="10"/>
      <c r="W1395" s="10"/>
      <c r="X1395" s="10"/>
      <c r="Y1395" s="10"/>
      <c r="Z1395" s="10"/>
      <c r="AA1395" s="10"/>
      <c r="AB1395" s="10"/>
      <c r="AE1395" s="12">
        <f>IFERROR(FLOOR(Table_Books[[#This Row],[Published_Date]],10), 0)</f>
        <v>0</v>
      </c>
      <c r="AF1395" s="2">
        <f>IFERROR(CEILING(VALUE(LEFT(Table_Books[[#This Row],[Published_Date]],FIND("-",Table_Books[[#This Row],[Published_Date]]&amp;"-")-1))/100, 1), 0)</f>
        <v>0</v>
      </c>
      <c r="AK1395" s="2" t="str">
        <f>Table_Books[[#This Row],[Title]]&amp;"_"&amp;Table_Books[[#This Row],[Author]]</f>
        <v>Consider the Lobster and Other Essays_Foster Wallace, David</v>
      </c>
      <c r="AL1395" s="2" t="str">
        <f>Table_Books[[#This Row],[Author]]&amp;"_"&amp;Table_Books[[#This Row],[Title]]</f>
        <v>Foster Wallace, David_Consider the Lobster and Other Essays</v>
      </c>
      <c r="AM1395" s="2" t="str">
        <f>Table_Books[[#This Row],[Title]]&amp;" by "&amp;Table_Books[[#This Row],[Author]]</f>
        <v>Consider the Lobster and Other Essays by Foster Wallace, David</v>
      </c>
    </row>
    <row r="1396" spans="1:41" x14ac:dyDescent="0.35">
      <c r="A1396" s="7" t="str">
        <f>"B-" &amp; UPPER(TRIM(Table_Books[[#This Row],[Title]])) &amp; "|" &amp; UPPER(TRIM(Table_Books[[#This Row],[Author]]))</f>
        <v>B-INFINITE JEST|FOSTER WALLACE, DAVID</v>
      </c>
      <c r="B1396" s="28" t="str">
        <f>IF(COUNTIFS(Table_Books[Hash_ID],Table_Books[[#This Row],[Hash_ID]])&gt;1,"Y","N")</f>
        <v>N</v>
      </c>
      <c r="C1396" s="2" t="s">
        <v>5702</v>
      </c>
      <c r="D1396" s="2" t="s">
        <v>5703</v>
      </c>
      <c r="G1396" s="12"/>
      <c r="H1396" s="12"/>
      <c r="I1396" s="8"/>
      <c r="J1396" s="12"/>
      <c r="K1396" s="12"/>
      <c r="O1396" s="33"/>
      <c r="P1396" s="10"/>
      <c r="Q1396" s="10" t="s">
        <v>1860</v>
      </c>
      <c r="R1396" s="10"/>
      <c r="S1396" s="10"/>
      <c r="T1396" s="10" t="s">
        <v>1860</v>
      </c>
      <c r="U1396" s="10" t="s">
        <v>1860</v>
      </c>
      <c r="V1396" s="10"/>
      <c r="W1396" s="10"/>
      <c r="X1396" s="10"/>
      <c r="Y1396" s="10"/>
      <c r="Z1396" s="10"/>
      <c r="AA1396" s="10"/>
      <c r="AB1396" s="10"/>
      <c r="AE1396" s="12">
        <f>IFERROR(FLOOR(Table_Books[[#This Row],[Published_Date]],10), 0)</f>
        <v>0</v>
      </c>
      <c r="AF1396" s="2">
        <f>IFERROR(CEILING(VALUE(LEFT(Table_Books[[#This Row],[Published_Date]],FIND("-",Table_Books[[#This Row],[Published_Date]]&amp;"-")-1))/100, 1), 0)</f>
        <v>0</v>
      </c>
      <c r="AK1396" s="2" t="str">
        <f>Table_Books[[#This Row],[Title]]&amp;"_"&amp;Table_Books[[#This Row],[Author]]</f>
        <v>Infinite Jest_Foster Wallace, David</v>
      </c>
      <c r="AL1396" s="2" t="str">
        <f>Table_Books[[#This Row],[Author]]&amp;"_"&amp;Table_Books[[#This Row],[Title]]</f>
        <v>Foster Wallace, David_Infinite Jest</v>
      </c>
      <c r="AM1396" s="2" t="str">
        <f>Table_Books[[#This Row],[Title]]&amp;" by "&amp;Table_Books[[#This Row],[Author]]</f>
        <v>Infinite Jest by Foster Wallace, David</v>
      </c>
    </row>
    <row r="1397" spans="1:41" x14ac:dyDescent="0.35">
      <c r="A1397" s="7" t="str">
        <f>"B-" &amp; UPPER(TRIM(Table_Books[[#This Row],[Title]])) &amp; "|" &amp; UPPER(TRIM(Table_Books[[#This Row],[Author]]))</f>
        <v>B-STRING THEORY: DAVID FOSTER WALLACE ON TENNIS|FOSTER WALLACE, DAVID</v>
      </c>
      <c r="B1397" s="28" t="str">
        <f>IF(COUNTIFS(Table_Books[Hash_ID],Table_Books[[#This Row],[Hash_ID]])&gt;1,"Y","N")</f>
        <v>N</v>
      </c>
      <c r="C1397" s="2" t="s">
        <v>6601</v>
      </c>
      <c r="D1397" s="2" t="s">
        <v>5703</v>
      </c>
      <c r="G1397" s="12"/>
      <c r="H1397" s="12"/>
      <c r="I1397" s="8"/>
      <c r="J1397" s="12"/>
      <c r="K1397" s="12"/>
      <c r="O1397" s="33"/>
      <c r="P1397" s="10"/>
      <c r="Q1397" s="10" t="s">
        <v>1860</v>
      </c>
      <c r="R1397" s="10"/>
      <c r="S1397" s="10"/>
      <c r="T1397" s="10" t="s">
        <v>1860</v>
      </c>
      <c r="U1397" s="10" t="s">
        <v>1860</v>
      </c>
      <c r="V1397" s="10"/>
      <c r="W1397" s="10"/>
      <c r="X1397" s="10"/>
      <c r="Y1397" s="10"/>
      <c r="Z1397" s="10"/>
      <c r="AA1397" s="10"/>
      <c r="AB1397" s="10"/>
      <c r="AE1397" s="12">
        <f>IFERROR(FLOOR(Table_Books[[#This Row],[Published_Date]],10), 0)</f>
        <v>0</v>
      </c>
      <c r="AF1397" s="2">
        <f>IFERROR(CEILING(VALUE(LEFT(Table_Books[[#This Row],[Published_Date]],FIND("-",Table_Books[[#This Row],[Published_Date]]&amp;"-")-1))/100, 1), 0)</f>
        <v>0</v>
      </c>
      <c r="AK1397" s="2" t="str">
        <f>Table_Books[[#This Row],[Title]]&amp;"_"&amp;Table_Books[[#This Row],[Author]]</f>
        <v>String Theory: David Foster Wallace on Tennis_Foster Wallace, David</v>
      </c>
      <c r="AL1397" s="2" t="str">
        <f>Table_Books[[#This Row],[Author]]&amp;"_"&amp;Table_Books[[#This Row],[Title]]</f>
        <v>Foster Wallace, David_String Theory: David Foster Wallace on Tennis</v>
      </c>
      <c r="AM1397" s="2" t="str">
        <f>Table_Books[[#This Row],[Title]]&amp;" by "&amp;Table_Books[[#This Row],[Author]]</f>
        <v>String Theory: David Foster Wallace on Tennis by Foster Wallace, David</v>
      </c>
    </row>
    <row r="1398" spans="1:41" x14ac:dyDescent="0.35">
      <c r="A1398" s="7" t="str">
        <f>"B-" &amp; UPPER(TRIM(Table_Books[[#This Row],[Title]])) &amp; "|" &amp; UPPER(TRIM(Table_Books[[#This Row],[Author]]))</f>
        <v>B-THE BROOM OF THE SYSTEM|FOSTER WALLACE, DAVID</v>
      </c>
      <c r="B1398" s="28" t="str">
        <f>IF(COUNTIFS(Table_Books[Hash_ID],Table_Books[[#This Row],[Hash_ID]])&gt;1,"Y","N")</f>
        <v>N</v>
      </c>
      <c r="C1398" s="2" t="s">
        <v>5708</v>
      </c>
      <c r="D1398" s="2" t="s">
        <v>5703</v>
      </c>
      <c r="G1398" s="12"/>
      <c r="H1398" s="12"/>
      <c r="I1398" s="8"/>
      <c r="J1398" s="12"/>
      <c r="K1398" s="12"/>
      <c r="O1398" s="33"/>
      <c r="P1398" s="10"/>
      <c r="Q1398" s="10" t="s">
        <v>1860</v>
      </c>
      <c r="R1398" s="10"/>
      <c r="S1398" s="10"/>
      <c r="T1398" s="10" t="s">
        <v>1860</v>
      </c>
      <c r="U1398" s="10" t="s">
        <v>1860</v>
      </c>
      <c r="V1398" s="10"/>
      <c r="W1398" s="10"/>
      <c r="X1398" s="10"/>
      <c r="Y1398" s="10"/>
      <c r="Z1398" s="10"/>
      <c r="AA1398" s="10"/>
      <c r="AB1398" s="10"/>
      <c r="AE1398" s="12">
        <f>IFERROR(FLOOR(Table_Books[[#This Row],[Published_Date]],10), 0)</f>
        <v>0</v>
      </c>
      <c r="AF1398" s="2">
        <f>IFERROR(CEILING(VALUE(LEFT(Table_Books[[#This Row],[Published_Date]],FIND("-",Table_Books[[#This Row],[Published_Date]]&amp;"-")-1))/100, 1), 0)</f>
        <v>0</v>
      </c>
      <c r="AK1398" s="2" t="str">
        <f>Table_Books[[#This Row],[Title]]&amp;"_"&amp;Table_Books[[#This Row],[Author]]</f>
        <v>The Broom of the System_Foster Wallace, David</v>
      </c>
      <c r="AL1398" s="2" t="str">
        <f>Table_Books[[#This Row],[Author]]&amp;"_"&amp;Table_Books[[#This Row],[Title]]</f>
        <v>Foster Wallace, David_The Broom of the System</v>
      </c>
      <c r="AM1398" s="2" t="str">
        <f>Table_Books[[#This Row],[Title]]&amp;" by "&amp;Table_Books[[#This Row],[Author]]</f>
        <v>The Broom of the System by Foster Wallace, David</v>
      </c>
    </row>
    <row r="1399" spans="1:41" x14ac:dyDescent="0.35">
      <c r="A1399" s="7" t="str">
        <f>"B-" &amp; UPPER(TRIM(Table_Books[[#This Row],[Title]])) &amp; "|" &amp; UPPER(TRIM(Table_Books[[#This Row],[Author]]))</f>
        <v>B-THE PALE KING|FOSTER WALLACE, DAVID</v>
      </c>
      <c r="B1399" s="28" t="str">
        <f>IF(COUNTIFS(Table_Books[Hash_ID],Table_Books[[#This Row],[Hash_ID]])&gt;1,"Y","N")</f>
        <v>N</v>
      </c>
      <c r="C1399" s="2" t="s">
        <v>5709</v>
      </c>
      <c r="D1399" s="2" t="s">
        <v>5703</v>
      </c>
      <c r="G1399" s="12"/>
      <c r="H1399" s="12"/>
      <c r="I1399" s="8"/>
      <c r="J1399" s="12"/>
      <c r="K1399" s="12"/>
      <c r="O1399" s="33"/>
      <c r="P1399" s="10"/>
      <c r="Q1399" s="10" t="s">
        <v>1860</v>
      </c>
      <c r="R1399" s="10"/>
      <c r="S1399" s="10"/>
      <c r="T1399" s="10" t="s">
        <v>1860</v>
      </c>
      <c r="U1399" s="10" t="s">
        <v>1860</v>
      </c>
      <c r="V1399" s="10"/>
      <c r="W1399" s="10"/>
      <c r="X1399" s="10"/>
      <c r="Y1399" s="10"/>
      <c r="Z1399" s="10"/>
      <c r="AA1399" s="10"/>
      <c r="AB1399" s="10"/>
      <c r="AE1399" s="12">
        <f>IFERROR(FLOOR(Table_Books[[#This Row],[Published_Date]],10), 0)</f>
        <v>0</v>
      </c>
      <c r="AF1399" s="2">
        <f>IFERROR(CEILING(VALUE(LEFT(Table_Books[[#This Row],[Published_Date]],FIND("-",Table_Books[[#This Row],[Published_Date]]&amp;"-")-1))/100, 1), 0)</f>
        <v>0</v>
      </c>
      <c r="AK1399" s="2" t="str">
        <f>Table_Books[[#This Row],[Title]]&amp;"_"&amp;Table_Books[[#This Row],[Author]]</f>
        <v>The Pale King_Foster Wallace, David</v>
      </c>
      <c r="AL1399" s="2" t="str">
        <f>Table_Books[[#This Row],[Author]]&amp;"_"&amp;Table_Books[[#This Row],[Title]]</f>
        <v>Foster Wallace, David_The Pale King</v>
      </c>
      <c r="AM1399" s="2" t="str">
        <f>Table_Books[[#This Row],[Title]]&amp;" by "&amp;Table_Books[[#This Row],[Author]]</f>
        <v>The Pale King by Foster Wallace, David</v>
      </c>
    </row>
    <row r="1400" spans="1:41" ht="43.5" x14ac:dyDescent="0.35">
      <c r="A1400" s="7" t="str">
        <f>"B-" &amp; UPPER(TRIM(Table_Books[[#This Row],[Title]])) &amp; "|" &amp; UPPER(TRIM(Table_Books[[#This Row],[Author]]))</f>
        <v>B-THIS IS WATER: SOME THOUGHTS, DELIVERED ON A SIGNIFICANT OCCASION, ABOUT LIVING A COMPASSIONATE LIFE|FOSTER WALLACE, DAVID</v>
      </c>
      <c r="B1400" s="28" t="str">
        <f>IF(COUNTIFS(Table_Books[Hash_ID],Table_Books[[#This Row],[Hash_ID]])&gt;1,"Y","N")</f>
        <v>N</v>
      </c>
      <c r="C1400" s="2" t="s">
        <v>5706</v>
      </c>
      <c r="D1400" s="2" t="s">
        <v>5703</v>
      </c>
      <c r="G1400" s="12"/>
      <c r="H1400" s="12"/>
      <c r="I1400" s="8"/>
      <c r="J1400" s="12"/>
      <c r="K1400" s="12"/>
      <c r="O1400" s="33"/>
      <c r="P1400" s="10"/>
      <c r="Q1400" s="10" t="s">
        <v>1860</v>
      </c>
      <c r="R1400" s="10"/>
      <c r="S1400" s="10"/>
      <c r="T1400" s="10" t="s">
        <v>1860</v>
      </c>
      <c r="U1400" s="10" t="s">
        <v>1860</v>
      </c>
      <c r="V1400" s="10"/>
      <c r="W1400" s="10"/>
      <c r="X1400" s="10"/>
      <c r="Y1400" s="10"/>
      <c r="Z1400" s="10"/>
      <c r="AA1400" s="10"/>
      <c r="AB1400" s="10"/>
      <c r="AE1400" s="12">
        <f>IFERROR(FLOOR(Table_Books[[#This Row],[Published_Date]],10), 0)</f>
        <v>0</v>
      </c>
      <c r="AF1400" s="2">
        <f>IFERROR(CEILING(VALUE(LEFT(Table_Books[[#This Row],[Published_Date]],FIND("-",Table_Books[[#This Row],[Published_Date]]&amp;"-")-1))/100, 1), 0)</f>
        <v>0</v>
      </c>
      <c r="AK1400" s="2" t="str">
        <f>Table_Books[[#This Row],[Title]]&amp;"_"&amp;Table_Books[[#This Row],[Author]]</f>
        <v>This Is Water: Some Thoughts, Delivered on a Significant Occasion, about Living a Compassionate Life_Foster Wallace, David</v>
      </c>
      <c r="AL1400" s="2" t="str">
        <f>Table_Books[[#This Row],[Author]]&amp;"_"&amp;Table_Books[[#This Row],[Title]]</f>
        <v>Foster Wallace, David_This Is Water: Some Thoughts, Delivered on a Significant Occasion, about Living a Compassionate Life</v>
      </c>
      <c r="AM1400" s="2" t="str">
        <f>Table_Books[[#This Row],[Title]]&amp;" by "&amp;Table_Books[[#This Row],[Author]]</f>
        <v>This Is Water: Some Thoughts, Delivered on a Significant Occasion, about Living a Compassionate Life by Foster Wallace, David</v>
      </c>
    </row>
    <row r="1401" spans="1:41" x14ac:dyDescent="0.35">
      <c r="A1401" s="7" t="str">
        <f>"B-" &amp; UPPER(TRIM(Table_Books[[#This Row],[Title]])) &amp; "|" &amp; UPPER(TRIM(Table_Books[[#This Row],[Author]]))</f>
        <v>B-DISCIPLINE AND PUNISH|FOUCAULT, MICHEL</v>
      </c>
      <c r="B1401" s="35" t="str">
        <f>IF(COUNTIFS(Table_Books[Hash_ID],Table_Books[[#This Row],[Hash_ID]])&gt;1,"Y","N")</f>
        <v>Y</v>
      </c>
      <c r="C1401" s="35" t="s">
        <v>8872</v>
      </c>
      <c r="D1401" s="35" t="s">
        <v>6583</v>
      </c>
      <c r="E1401" s="35"/>
      <c r="F1401" s="35"/>
      <c r="G1401" s="36"/>
      <c r="H1401" s="36"/>
      <c r="I1401" s="37"/>
      <c r="J1401" s="36"/>
      <c r="K1401" s="36"/>
      <c r="L1401" s="35"/>
      <c r="M1401" s="35"/>
      <c r="N1401" s="35"/>
      <c r="O1401" s="38"/>
      <c r="P1401" s="39"/>
      <c r="Q1401" s="10" t="s">
        <v>1860</v>
      </c>
      <c r="R1401" s="39"/>
      <c r="S1401" s="39"/>
      <c r="T1401" s="10" t="s">
        <v>1860</v>
      </c>
      <c r="U1401" s="10" t="s">
        <v>1860</v>
      </c>
      <c r="V1401" s="39"/>
      <c r="W1401" s="39"/>
      <c r="X1401" s="39"/>
      <c r="Y1401" s="39"/>
      <c r="Z1401" s="39"/>
      <c r="AA1401" s="39"/>
      <c r="AB1401" s="39"/>
      <c r="AC1401" s="35"/>
      <c r="AD1401" s="35"/>
      <c r="AE1401" s="36">
        <f>IFERROR(FLOOR(Table_Books[[#This Row],[Published_Date]],10), 0)</f>
        <v>0</v>
      </c>
      <c r="AF1401" s="35">
        <f>IFERROR(CEILING(VALUE(LEFT(Table_Books[[#This Row],[Published_Date]],FIND("-",Table_Books[[#This Row],[Published_Date]]&amp;"-")-1))/100, 1), 0)</f>
        <v>0</v>
      </c>
      <c r="AG1401" s="35"/>
      <c r="AH1401" s="35" t="s">
        <v>21602</v>
      </c>
      <c r="AI1401" s="35"/>
      <c r="AJ1401" s="35"/>
      <c r="AK1401" s="35" t="str">
        <f>Table_Books[[#This Row],[Title]]&amp;"_"&amp;Table_Books[[#This Row],[Author]]</f>
        <v>Discipline and Punish_Foucault, Michel</v>
      </c>
      <c r="AL1401" s="35" t="str">
        <f>Table_Books[[#This Row],[Author]]&amp;"_"&amp;Table_Books[[#This Row],[Title]]</f>
        <v>Foucault, Michel_Discipline and Punish</v>
      </c>
      <c r="AM1401" s="35" t="str">
        <f>Table_Books[[#This Row],[Title]]&amp;" by "&amp;Table_Books[[#This Row],[Author]]</f>
        <v>Discipline and Punish by Foucault, Michel</v>
      </c>
      <c r="AN1401" s="35"/>
      <c r="AO1401" s="35"/>
    </row>
    <row r="1402" spans="1:41" x14ac:dyDescent="0.35">
      <c r="A1402" s="7" t="str">
        <f>"B-" &amp; UPPER(TRIM(Table_Books[[#This Row],[Title]])) &amp; "|" &amp; UPPER(TRIM(Table_Books[[#This Row],[Author]]))</f>
        <v>B-DISCIPLINE AND PUNISH|FOUCAULT, MICHEL</v>
      </c>
      <c r="B1402" s="35" t="str">
        <f>IF(COUNTIFS(Table_Books[Hash_ID],Table_Books[[#This Row],[Hash_ID]])&gt;1,"Y","N")</f>
        <v>Y</v>
      </c>
      <c r="C1402" s="35" t="s">
        <v>8872</v>
      </c>
      <c r="D1402" s="35" t="s">
        <v>6583</v>
      </c>
      <c r="E1402" s="35"/>
      <c r="F1402" s="35"/>
      <c r="G1402" s="36"/>
      <c r="H1402" s="36"/>
      <c r="I1402" s="37"/>
      <c r="J1402" s="36"/>
      <c r="K1402" s="36"/>
      <c r="L1402" s="35"/>
      <c r="M1402" s="35"/>
      <c r="N1402" s="35"/>
      <c r="O1402" s="38"/>
      <c r="P1402" s="39"/>
      <c r="Q1402" s="10" t="s">
        <v>1860</v>
      </c>
      <c r="R1402" s="39"/>
      <c r="S1402" s="39"/>
      <c r="T1402" s="10" t="s">
        <v>1860</v>
      </c>
      <c r="U1402" s="10" t="s">
        <v>1860</v>
      </c>
      <c r="V1402" s="39"/>
      <c r="W1402" s="39"/>
      <c r="X1402" s="39"/>
      <c r="Y1402" s="39"/>
      <c r="Z1402" s="39"/>
      <c r="AA1402" s="39"/>
      <c r="AB1402" s="39"/>
      <c r="AC1402" s="35"/>
      <c r="AD1402" s="35"/>
      <c r="AE1402" s="36">
        <f>IFERROR(FLOOR(Table_Books[[#This Row],[Published_Date]],10), 0)</f>
        <v>0</v>
      </c>
      <c r="AF1402" s="35">
        <f>IFERROR(CEILING(VALUE(LEFT(Table_Books[[#This Row],[Published_Date]],FIND("-",Table_Books[[#This Row],[Published_Date]]&amp;"-")-1))/100, 1), 0)</f>
        <v>0</v>
      </c>
      <c r="AG1402" s="35"/>
      <c r="AH1402" s="35"/>
      <c r="AI1402" s="35"/>
      <c r="AJ1402" s="35"/>
      <c r="AK1402" s="35" t="str">
        <f>Table_Books[[#This Row],[Title]]&amp;"_"&amp;Table_Books[[#This Row],[Author]]</f>
        <v>Discipline and Punish_Foucault, Michel</v>
      </c>
      <c r="AL1402" s="35" t="str">
        <f>Table_Books[[#This Row],[Author]]&amp;"_"&amp;Table_Books[[#This Row],[Title]]</f>
        <v>Foucault, Michel_Discipline and Punish</v>
      </c>
      <c r="AM1402" s="35" t="str">
        <f>Table_Books[[#This Row],[Title]]&amp;" by "&amp;Table_Books[[#This Row],[Author]]</f>
        <v>Discipline and Punish by Foucault, Michel</v>
      </c>
      <c r="AN1402" s="35"/>
      <c r="AO1402" s="35"/>
    </row>
    <row r="1403" spans="1:41" x14ac:dyDescent="0.35">
      <c r="A1403" s="7" t="str">
        <f>"B-" &amp; UPPER(TRIM(Table_Books[[#This Row],[Title]])) &amp; "|" &amp; UPPER(TRIM(Table_Books[[#This Row],[Author]]))</f>
        <v>B-DISCIPLINE AND PUNISH: THE BIRTH OF THE PRISON|FOUCAULT, MICHEL</v>
      </c>
      <c r="B1403" s="28" t="str">
        <f>IF(COUNTIFS(Table_Books[Hash_ID],Table_Books[[#This Row],[Hash_ID]])&gt;1,"Y","N")</f>
        <v>N</v>
      </c>
      <c r="C1403" s="2" t="s">
        <v>6582</v>
      </c>
      <c r="D1403" s="2" t="s">
        <v>6583</v>
      </c>
      <c r="G1403" s="12">
        <v>1975</v>
      </c>
      <c r="H1403" s="12"/>
      <c r="I1403" s="8"/>
      <c r="J1403" s="12" t="s">
        <v>10281</v>
      </c>
      <c r="K1403" s="12"/>
      <c r="O1403" s="33">
        <v>4</v>
      </c>
      <c r="P1403" s="10"/>
      <c r="Q1403" s="10" t="s">
        <v>1860</v>
      </c>
      <c r="R1403" s="10"/>
      <c r="S1403" s="10"/>
      <c r="T1403" s="10" t="s">
        <v>1860</v>
      </c>
      <c r="U1403" s="10" t="s">
        <v>1860</v>
      </c>
      <c r="V1403" s="10" t="s">
        <v>1824</v>
      </c>
      <c r="W1403" s="10"/>
      <c r="X1403" s="10"/>
      <c r="Y1403" s="10"/>
      <c r="Z1403" s="10"/>
      <c r="AA1403" s="10"/>
      <c r="AB1403" s="10"/>
      <c r="AE1403" s="12">
        <f>IFERROR(FLOOR(Table_Books[[#This Row],[Published_Date]],10), 0)</f>
        <v>1970</v>
      </c>
      <c r="AF1403" s="2">
        <f>IFERROR(CEILING(VALUE(LEFT(Table_Books[[#This Row],[Published_Date]],FIND("-",Table_Books[[#This Row],[Published_Date]]&amp;"-")-1))/100, 1), 0)</f>
        <v>20</v>
      </c>
      <c r="AG1403" s="2" t="s">
        <v>10363</v>
      </c>
      <c r="AH1403" s="2" t="s">
        <v>4856</v>
      </c>
      <c r="AI1403" s="2" t="s">
        <v>9572</v>
      </c>
      <c r="AK1403" s="2" t="str">
        <f>Table_Books[[#This Row],[Title]]&amp;"_"&amp;Table_Books[[#This Row],[Author]]</f>
        <v>Discipline and Punish: The Birth of the Prison_Foucault, Michel</v>
      </c>
      <c r="AL1403" s="2" t="str">
        <f>Table_Books[[#This Row],[Author]]&amp;"_"&amp;Table_Books[[#This Row],[Title]]</f>
        <v>Foucault, Michel_Discipline and Punish: The Birth of the Prison</v>
      </c>
      <c r="AM1403" s="2" t="str">
        <f>Table_Books[[#This Row],[Title]]&amp;" by "&amp;Table_Books[[#This Row],[Author]]</f>
        <v>Discipline and Punish: The Birth of the Prison by Foucault, Michel</v>
      </c>
    </row>
    <row r="1404" spans="1:41" x14ac:dyDescent="0.35">
      <c r="A1404" s="7" t="str">
        <f>"B-" &amp; UPPER(TRIM(Table_Books[[#This Row],[Title]])) &amp; "|" &amp; UPPER(TRIM(Table_Books[[#This Row],[Author]]))</f>
        <v>B-MADNESS AND CIVILIZATION|FOUCAULT, MICHEL</v>
      </c>
      <c r="B1404" s="35" t="str">
        <f>IF(COUNTIFS(Table_Books[Hash_ID],Table_Books[[#This Row],[Hash_ID]])&gt;1,"Y","N")</f>
        <v>N</v>
      </c>
      <c r="C1404" s="35" t="s">
        <v>16595</v>
      </c>
      <c r="D1404" s="35" t="s">
        <v>6583</v>
      </c>
      <c r="E1404" s="35"/>
      <c r="F1404" s="35"/>
      <c r="G1404" s="36"/>
      <c r="H1404" s="36"/>
      <c r="I1404" s="37"/>
      <c r="J1404" s="36"/>
      <c r="K1404" s="36"/>
      <c r="L1404" s="35"/>
      <c r="M1404" s="35"/>
      <c r="N1404" s="35"/>
      <c r="O1404" s="38"/>
      <c r="P1404" s="39"/>
      <c r="Q1404" s="10" t="s">
        <v>1860</v>
      </c>
      <c r="R1404" s="39"/>
      <c r="S1404" s="39"/>
      <c r="T1404" s="10" t="s">
        <v>1860</v>
      </c>
      <c r="U1404" s="10" t="s">
        <v>1860</v>
      </c>
      <c r="V1404" s="39"/>
      <c r="W1404" s="39"/>
      <c r="X1404" s="39"/>
      <c r="Y1404" s="39"/>
      <c r="Z1404" s="39"/>
      <c r="AA1404" s="39"/>
      <c r="AB1404" s="39"/>
      <c r="AC1404" s="35"/>
      <c r="AD1404" s="35"/>
      <c r="AE1404" s="36">
        <f>IFERROR(FLOOR(Table_Books[[#This Row],[Published_Date]],10), 0)</f>
        <v>0</v>
      </c>
      <c r="AF1404" s="35">
        <f>IFERROR(CEILING(VALUE(LEFT(Table_Books[[#This Row],[Published_Date]],FIND("-",Table_Books[[#This Row],[Published_Date]]&amp;"-")-1))/100, 1), 0)</f>
        <v>0</v>
      </c>
      <c r="AG1404" s="35"/>
      <c r="AH1404" s="35" t="s">
        <v>21602</v>
      </c>
      <c r="AI1404" s="35"/>
      <c r="AJ1404" s="35"/>
      <c r="AK1404" s="35" t="str">
        <f>Table_Books[[#This Row],[Title]]&amp;"_"&amp;Table_Books[[#This Row],[Author]]</f>
        <v>Madness and Civilization_Foucault, Michel</v>
      </c>
      <c r="AL1404" s="35" t="str">
        <f>Table_Books[[#This Row],[Author]]&amp;"_"&amp;Table_Books[[#This Row],[Title]]</f>
        <v>Foucault, Michel_Madness and Civilization</v>
      </c>
      <c r="AM1404" s="35" t="str">
        <f>Table_Books[[#This Row],[Title]]&amp;" by "&amp;Table_Books[[#This Row],[Author]]</f>
        <v>Madness and Civilization by Foucault, Michel</v>
      </c>
      <c r="AN1404" s="35"/>
      <c r="AO1404" s="35"/>
    </row>
    <row r="1405" spans="1:41" ht="29" x14ac:dyDescent="0.35">
      <c r="A1405" s="7" t="str">
        <f>"B-" &amp; UPPER(TRIM(Table_Books[[#This Row],[Title]])) &amp; "|" &amp; UPPER(TRIM(Table_Books[[#This Row],[Author]]))</f>
        <v>B-MADNESS AND CIVILIZATION: A HISTORY OF INSANITY IN THE AGE OF REASON|FOUCAULT, MICHEL</v>
      </c>
      <c r="B1405" s="28" t="str">
        <f>IF(COUNTIFS(Table_Books[Hash_ID],Table_Books[[#This Row],[Hash_ID]])&gt;1,"Y","N")</f>
        <v>N</v>
      </c>
      <c r="C1405" s="2" t="s">
        <v>6585</v>
      </c>
      <c r="D1405" s="2" t="s">
        <v>6583</v>
      </c>
      <c r="G1405" s="12"/>
      <c r="H1405" s="12"/>
      <c r="I1405" s="8"/>
      <c r="J1405" s="12"/>
      <c r="K1405" s="12"/>
      <c r="O1405" s="33">
        <v>3</v>
      </c>
      <c r="P1405" s="10"/>
      <c r="Q1405" s="10" t="s">
        <v>1860</v>
      </c>
      <c r="R1405" s="10"/>
      <c r="S1405" s="10"/>
      <c r="T1405" s="10" t="s">
        <v>1860</v>
      </c>
      <c r="U1405" s="10" t="s">
        <v>1860</v>
      </c>
      <c r="V1405" s="10"/>
      <c r="W1405" s="10"/>
      <c r="X1405" s="10"/>
      <c r="Y1405" s="10"/>
      <c r="Z1405" s="10"/>
      <c r="AA1405" s="10"/>
      <c r="AB1405" s="10"/>
      <c r="AE1405" s="12">
        <f>IFERROR(FLOOR(Table_Books[[#This Row],[Published_Date]],10), 0)</f>
        <v>0</v>
      </c>
      <c r="AF1405" s="2">
        <f>IFERROR(CEILING(VALUE(LEFT(Table_Books[[#This Row],[Published_Date]],FIND("-",Table_Books[[#This Row],[Published_Date]]&amp;"-")-1))/100, 1), 0)</f>
        <v>0</v>
      </c>
      <c r="AK1405" s="2" t="str">
        <f>Table_Books[[#This Row],[Title]]&amp;"_"&amp;Table_Books[[#This Row],[Author]]</f>
        <v>Madness and Civilization: A History of Insanity in the Age of Reason_Foucault, Michel</v>
      </c>
      <c r="AL1405" s="2" t="str">
        <f>Table_Books[[#This Row],[Author]]&amp;"_"&amp;Table_Books[[#This Row],[Title]]</f>
        <v>Foucault, Michel_Madness and Civilization: A History of Insanity in the Age of Reason</v>
      </c>
      <c r="AM1405" s="2" t="str">
        <f>Table_Books[[#This Row],[Title]]&amp;" by "&amp;Table_Books[[#This Row],[Author]]</f>
        <v>Madness and Civilization: A History of Insanity in the Age of Reason by Foucault, Michel</v>
      </c>
    </row>
    <row r="1406" spans="1:41" x14ac:dyDescent="0.35">
      <c r="A1406" s="7" t="str">
        <f>"B-" &amp; UPPER(TRIM(Table_Books[[#This Row],[Title]])) &amp; "|" &amp; UPPER(TRIM(Table_Books[[#This Row],[Author]]))</f>
        <v>B-SOCIETY MUST BE DEFENDED|FOUCAULT, MICHEL</v>
      </c>
      <c r="B1406" s="28" t="str">
        <f>IF(COUNTIFS(Table_Books[Hash_ID],Table_Books[[#This Row],[Hash_ID]])&gt;1,"Y","N")</f>
        <v>N</v>
      </c>
      <c r="C1406" s="2" t="s">
        <v>8912</v>
      </c>
      <c r="D1406" s="2" t="s">
        <v>6583</v>
      </c>
      <c r="G1406" s="12">
        <v>1976</v>
      </c>
      <c r="H1406" s="12"/>
      <c r="I1406" s="8"/>
      <c r="J1406" s="12" t="s">
        <v>10311</v>
      </c>
      <c r="K1406" s="12"/>
      <c r="O1406" s="33"/>
      <c r="P1406" s="10"/>
      <c r="Q1406" s="10" t="s">
        <v>1860</v>
      </c>
      <c r="R1406" s="10"/>
      <c r="S1406" s="10"/>
      <c r="T1406" s="10" t="s">
        <v>1860</v>
      </c>
      <c r="U1406" s="10" t="s">
        <v>1860</v>
      </c>
      <c r="V1406" s="10"/>
      <c r="W1406" s="10"/>
      <c r="X1406" s="10"/>
      <c r="Y1406" s="10"/>
      <c r="Z1406" s="10"/>
      <c r="AA1406" s="10"/>
      <c r="AB1406" s="10"/>
      <c r="AE1406" s="12">
        <f>IFERROR(FLOOR(Table_Books[[#This Row],[Published_Date]],10), 0)</f>
        <v>1970</v>
      </c>
      <c r="AF1406" s="2">
        <f>IFERROR(CEILING(VALUE(LEFT(Table_Books[[#This Row],[Published_Date]],FIND("-",Table_Books[[#This Row],[Published_Date]]&amp;"-")-1))/100, 1), 0)</f>
        <v>20</v>
      </c>
      <c r="AG1406" s="2" t="s">
        <v>10359</v>
      </c>
      <c r="AH1406" s="2" t="s">
        <v>4856</v>
      </c>
      <c r="AI1406" s="2" t="s">
        <v>9572</v>
      </c>
      <c r="AK1406" s="2" t="str">
        <f>Table_Books[[#This Row],[Title]]&amp;"_"&amp;Table_Books[[#This Row],[Author]]</f>
        <v>Society Must Be Defended_Foucault, Michel</v>
      </c>
      <c r="AL1406" s="2" t="str">
        <f>Table_Books[[#This Row],[Author]]&amp;"_"&amp;Table_Books[[#This Row],[Title]]</f>
        <v>Foucault, Michel_Society Must Be Defended</v>
      </c>
      <c r="AM1406" s="2" t="str">
        <f>Table_Books[[#This Row],[Title]]&amp;" by "&amp;Table_Books[[#This Row],[Author]]</f>
        <v>Society Must Be Defended by Foucault, Michel</v>
      </c>
    </row>
    <row r="1407" spans="1:41" x14ac:dyDescent="0.35">
      <c r="A1407" s="7" t="str">
        <f>"B-" &amp; UPPER(TRIM(Table_Books[[#This Row],[Title]])) &amp; "|" &amp; UPPER(TRIM(Table_Books[[#This Row],[Author]]))</f>
        <v>B-THE ARCHAEOLOGY OF KNOWLEDGE|FOUCAULT, MICHEL</v>
      </c>
      <c r="B1407" s="28" t="str">
        <f>IF(COUNTIFS(Table_Books[Hash_ID],Table_Books[[#This Row],[Hash_ID]])&gt;1,"Y","N")</f>
        <v>N</v>
      </c>
      <c r="C1407" s="2" t="s">
        <v>8911</v>
      </c>
      <c r="D1407" s="2" t="s">
        <v>6583</v>
      </c>
      <c r="G1407" s="12">
        <v>1969</v>
      </c>
      <c r="H1407" s="12"/>
      <c r="I1407" s="8"/>
      <c r="J1407" s="12" t="s">
        <v>10310</v>
      </c>
      <c r="K1407" s="12"/>
      <c r="O1407" s="33"/>
      <c r="P1407" s="10"/>
      <c r="Q1407" s="10" t="s">
        <v>1860</v>
      </c>
      <c r="R1407" s="10"/>
      <c r="S1407" s="10"/>
      <c r="T1407" s="10" t="s">
        <v>1860</v>
      </c>
      <c r="U1407" s="10" t="s">
        <v>1860</v>
      </c>
      <c r="V1407" s="10"/>
      <c r="W1407" s="10"/>
      <c r="X1407" s="10"/>
      <c r="Y1407" s="10"/>
      <c r="Z1407" s="10"/>
      <c r="AA1407" s="10"/>
      <c r="AB1407" s="10"/>
      <c r="AE1407" s="12">
        <f>IFERROR(FLOOR(Table_Books[[#This Row],[Published_Date]],10), 0)</f>
        <v>1960</v>
      </c>
      <c r="AF1407" s="2">
        <f>IFERROR(CEILING(VALUE(LEFT(Table_Books[[#This Row],[Published_Date]],FIND("-",Table_Books[[#This Row],[Published_Date]]&amp;"-")-1))/100, 1), 0)</f>
        <v>20</v>
      </c>
      <c r="AG1407" s="2" t="s">
        <v>10355</v>
      </c>
      <c r="AH1407" s="2" t="s">
        <v>4856</v>
      </c>
      <c r="AI1407" s="2" t="s">
        <v>9572</v>
      </c>
      <c r="AK1407" s="2" t="str">
        <f>Table_Books[[#This Row],[Title]]&amp;"_"&amp;Table_Books[[#This Row],[Author]]</f>
        <v>The Archaeology of Knowledge_Foucault, Michel</v>
      </c>
      <c r="AL1407" s="2" t="str">
        <f>Table_Books[[#This Row],[Author]]&amp;"_"&amp;Table_Books[[#This Row],[Title]]</f>
        <v>Foucault, Michel_The Archaeology of Knowledge</v>
      </c>
      <c r="AM1407" s="2" t="str">
        <f>Table_Books[[#This Row],[Title]]&amp;" by "&amp;Table_Books[[#This Row],[Author]]</f>
        <v>The Archaeology of Knowledge by Foucault, Michel</v>
      </c>
    </row>
    <row r="1408" spans="1:41" ht="29" x14ac:dyDescent="0.35">
      <c r="A1408" s="7" t="str">
        <f>"B-" &amp; UPPER(TRIM(Table_Books[[#This Row],[Title]])) &amp; "|" &amp; UPPER(TRIM(Table_Books[[#This Row],[Author]]))</f>
        <v>B-THE ARCHAEOLOGY OF KNOWLEDGE AND THE DISCOURSE ON LANGUAGE|FOUCAULT, MICHEL</v>
      </c>
      <c r="B1408" s="28" t="str">
        <f>IF(COUNTIFS(Table_Books[Hash_ID],Table_Books[[#This Row],[Hash_ID]])&gt;1,"Y","N")</f>
        <v>N</v>
      </c>
      <c r="C1408" s="2" t="s">
        <v>6588</v>
      </c>
      <c r="D1408" s="2" t="s">
        <v>6583</v>
      </c>
      <c r="G1408" s="12"/>
      <c r="H1408" s="12"/>
      <c r="I1408" s="8"/>
      <c r="J1408" s="12"/>
      <c r="K1408" s="12"/>
      <c r="O1408" s="33"/>
      <c r="P1408" s="10"/>
      <c r="Q1408" s="10" t="s">
        <v>1860</v>
      </c>
      <c r="R1408" s="10"/>
      <c r="S1408" s="10"/>
      <c r="T1408" s="10" t="s">
        <v>1860</v>
      </c>
      <c r="U1408" s="10" t="s">
        <v>1860</v>
      </c>
      <c r="V1408" s="10"/>
      <c r="W1408" s="10"/>
      <c r="X1408" s="10"/>
      <c r="Y1408" s="10"/>
      <c r="Z1408" s="10"/>
      <c r="AA1408" s="10"/>
      <c r="AB1408" s="10"/>
      <c r="AE1408" s="12">
        <f>IFERROR(FLOOR(Table_Books[[#This Row],[Published_Date]],10), 0)</f>
        <v>0</v>
      </c>
      <c r="AF1408" s="2">
        <f>IFERROR(CEILING(VALUE(LEFT(Table_Books[[#This Row],[Published_Date]],FIND("-",Table_Books[[#This Row],[Published_Date]]&amp;"-")-1))/100, 1), 0)</f>
        <v>0</v>
      </c>
      <c r="AK1408" s="2" t="str">
        <f>Table_Books[[#This Row],[Title]]&amp;"_"&amp;Table_Books[[#This Row],[Author]]</f>
        <v>The Archaeology of Knowledge and the Discourse on Language_Foucault, Michel</v>
      </c>
      <c r="AL1408" s="2" t="str">
        <f>Table_Books[[#This Row],[Author]]&amp;"_"&amp;Table_Books[[#This Row],[Title]]</f>
        <v>Foucault, Michel_The Archaeology of Knowledge and the Discourse on Language</v>
      </c>
      <c r="AM1408" s="2" t="str">
        <f>Table_Books[[#This Row],[Title]]&amp;" by "&amp;Table_Books[[#This Row],[Author]]</f>
        <v>The Archaeology of Knowledge and the Discourse on Language by Foucault, Michel</v>
      </c>
    </row>
    <row r="1409" spans="1:41" x14ac:dyDescent="0.35">
      <c r="A1409" s="7" t="str">
        <f>"B-" &amp; UPPER(TRIM(Table_Books[[#This Row],[Title]])) &amp; "|" &amp; UPPER(TRIM(Table_Books[[#This Row],[Author]]))</f>
        <v>B-THE HISTORY OF SEXUALITY, VOLUME 1: AN INTRODUCTION|FOUCAULT, MICHEL</v>
      </c>
      <c r="B1409" s="28" t="str">
        <f>IF(COUNTIFS(Table_Books[Hash_ID],Table_Books[[#This Row],[Hash_ID]])&gt;1,"Y","N")</f>
        <v>N</v>
      </c>
      <c r="C1409" s="2" t="s">
        <v>6584</v>
      </c>
      <c r="D1409" s="2" t="s">
        <v>6583</v>
      </c>
      <c r="G1409" s="12"/>
      <c r="H1409" s="12"/>
      <c r="I1409" s="8"/>
      <c r="J1409" s="12"/>
      <c r="K1409" s="12"/>
      <c r="O1409" s="33"/>
      <c r="P1409" s="10"/>
      <c r="Q1409" s="10" t="s">
        <v>1860</v>
      </c>
      <c r="R1409" s="10"/>
      <c r="S1409" s="10"/>
      <c r="T1409" s="10" t="s">
        <v>1860</v>
      </c>
      <c r="U1409" s="10" t="s">
        <v>1860</v>
      </c>
      <c r="V1409" s="10"/>
      <c r="W1409" s="10"/>
      <c r="X1409" s="10"/>
      <c r="Y1409" s="10"/>
      <c r="Z1409" s="10"/>
      <c r="AA1409" s="10"/>
      <c r="AB1409" s="10"/>
      <c r="AE1409" s="12">
        <f>IFERROR(FLOOR(Table_Books[[#This Row],[Published_Date]],10), 0)</f>
        <v>0</v>
      </c>
      <c r="AF1409" s="2">
        <f>IFERROR(CEILING(VALUE(LEFT(Table_Books[[#This Row],[Published_Date]],FIND("-",Table_Books[[#This Row],[Published_Date]]&amp;"-")-1))/100, 1), 0)</f>
        <v>0</v>
      </c>
      <c r="AK1409" s="2" t="str">
        <f>Table_Books[[#This Row],[Title]]&amp;"_"&amp;Table_Books[[#This Row],[Author]]</f>
        <v>The History of Sexuality, Volume 1: An Introduction_Foucault, Michel</v>
      </c>
      <c r="AL1409" s="2" t="str">
        <f>Table_Books[[#This Row],[Author]]&amp;"_"&amp;Table_Books[[#This Row],[Title]]</f>
        <v>Foucault, Michel_The History of Sexuality, Volume 1: An Introduction</v>
      </c>
      <c r="AM1409" s="2" t="str">
        <f>Table_Books[[#This Row],[Title]]&amp;" by "&amp;Table_Books[[#This Row],[Author]]</f>
        <v>The History of Sexuality, Volume 1: An Introduction by Foucault, Michel</v>
      </c>
    </row>
    <row r="1410" spans="1:41" x14ac:dyDescent="0.35">
      <c r="A1410" s="7" t="str">
        <f>"B-" &amp; UPPER(TRIM(Table_Books[[#This Row],[Title]])) &amp; "|" &amp; UPPER(TRIM(Table_Books[[#This Row],[Author]]))</f>
        <v>B-THE HISTORY OF SEXUALITY, VOLUME 2: THE USE OF PLEASURE|FOUCAULT, MICHEL</v>
      </c>
      <c r="B1410" s="28" t="str">
        <f>IF(COUNTIFS(Table_Books[Hash_ID],Table_Books[[#This Row],[Hash_ID]])&gt;1,"Y","N")</f>
        <v>N</v>
      </c>
      <c r="C1410" s="2" t="s">
        <v>6587</v>
      </c>
      <c r="D1410" s="2" t="s">
        <v>6583</v>
      </c>
      <c r="G1410" s="12"/>
      <c r="H1410" s="12"/>
      <c r="I1410" s="8"/>
      <c r="J1410" s="12"/>
      <c r="K1410" s="12"/>
      <c r="O1410" s="33"/>
      <c r="P1410" s="10"/>
      <c r="Q1410" s="10" t="s">
        <v>1860</v>
      </c>
      <c r="R1410" s="10"/>
      <c r="S1410" s="10"/>
      <c r="T1410" s="10" t="s">
        <v>1860</v>
      </c>
      <c r="U1410" s="10" t="s">
        <v>1860</v>
      </c>
      <c r="V1410" s="10"/>
      <c r="W1410" s="10"/>
      <c r="X1410" s="10"/>
      <c r="Y1410" s="10"/>
      <c r="Z1410" s="10"/>
      <c r="AA1410" s="10"/>
      <c r="AB1410" s="10"/>
      <c r="AE1410" s="12">
        <f>IFERROR(FLOOR(Table_Books[[#This Row],[Published_Date]],10), 0)</f>
        <v>0</v>
      </c>
      <c r="AF1410" s="2">
        <f>IFERROR(CEILING(VALUE(LEFT(Table_Books[[#This Row],[Published_Date]],FIND("-",Table_Books[[#This Row],[Published_Date]]&amp;"-")-1))/100, 1), 0)</f>
        <v>0</v>
      </c>
      <c r="AK1410" s="2" t="str">
        <f>Table_Books[[#This Row],[Title]]&amp;"_"&amp;Table_Books[[#This Row],[Author]]</f>
        <v>The History of Sexuality, Volume 2: The Use of Pleasure_Foucault, Michel</v>
      </c>
      <c r="AL1410" s="2" t="str">
        <f>Table_Books[[#This Row],[Author]]&amp;"_"&amp;Table_Books[[#This Row],[Title]]</f>
        <v>Foucault, Michel_The History of Sexuality, Volume 2: The Use of Pleasure</v>
      </c>
      <c r="AM1410" s="2" t="str">
        <f>Table_Books[[#This Row],[Title]]&amp;" by "&amp;Table_Books[[#This Row],[Author]]</f>
        <v>The History of Sexuality, Volume 2: The Use of Pleasure by Foucault, Michel</v>
      </c>
    </row>
    <row r="1411" spans="1:41" x14ac:dyDescent="0.35">
      <c r="A1411" s="7" t="str">
        <f>"B-" &amp; UPPER(TRIM(Table_Books[[#This Row],[Title]])) &amp; "|" &amp; UPPER(TRIM(Table_Books[[#This Row],[Author]]))</f>
        <v>B-THE HISTORY OF SEXUALITY, VOLUME 3|FOUCAULT, MICHEL</v>
      </c>
      <c r="B1411" s="28" t="str">
        <f>IF(COUNTIFS(Table_Books[Hash_ID],Table_Books[[#This Row],[Hash_ID]])&gt;1,"Y","N")</f>
        <v>N</v>
      </c>
      <c r="C1411" s="2" t="s">
        <v>22688</v>
      </c>
      <c r="D1411" s="2" t="s">
        <v>6583</v>
      </c>
      <c r="G1411" s="12"/>
      <c r="H1411" s="12"/>
      <c r="I1411" s="8"/>
      <c r="J1411" s="12"/>
      <c r="K1411" s="12"/>
      <c r="O1411" s="33">
        <v>3</v>
      </c>
      <c r="P1411" s="10"/>
      <c r="Q1411" s="10" t="s">
        <v>1860</v>
      </c>
      <c r="R1411" s="10"/>
      <c r="S1411" s="10"/>
      <c r="T1411" s="10" t="s">
        <v>1860</v>
      </c>
      <c r="U1411" s="10" t="s">
        <v>1860</v>
      </c>
      <c r="V1411" s="10"/>
      <c r="W1411" s="10"/>
      <c r="X1411" s="10"/>
      <c r="Y1411" s="10"/>
      <c r="Z1411" s="10"/>
      <c r="AA1411" s="10"/>
      <c r="AB1411" s="10"/>
      <c r="AE1411" s="12">
        <f>IFERROR(FLOOR(Table_Books[[#This Row],[Published_Date]],10), 0)</f>
        <v>0</v>
      </c>
      <c r="AF1411" s="2">
        <f>IFERROR(CEILING(VALUE(LEFT(Table_Books[[#This Row],[Published_Date]],FIND("-",Table_Books[[#This Row],[Published_Date]]&amp;"-")-1))/100, 1), 0)</f>
        <v>0</v>
      </c>
      <c r="AG1411" s="2" t="s">
        <v>10355</v>
      </c>
      <c r="AH1411" s="2" t="s">
        <v>4856</v>
      </c>
      <c r="AI1411" s="2" t="s">
        <v>9572</v>
      </c>
      <c r="AK1411" s="2" t="str">
        <f>Table_Books[[#This Row],[Title]]&amp;"_"&amp;Table_Books[[#This Row],[Author]]</f>
        <v>The History of Sexuality, Volume 3_Foucault, Michel</v>
      </c>
      <c r="AL1411" s="2" t="str">
        <f>Table_Books[[#This Row],[Author]]&amp;"_"&amp;Table_Books[[#This Row],[Title]]</f>
        <v>Foucault, Michel_The History of Sexuality, Volume 3</v>
      </c>
      <c r="AM1411" s="2" t="str">
        <f>Table_Books[[#This Row],[Title]]&amp;" by "&amp;Table_Books[[#This Row],[Author]]</f>
        <v>The History of Sexuality, Volume 3 by Foucault, Michel</v>
      </c>
    </row>
    <row r="1412" spans="1:41" x14ac:dyDescent="0.35">
      <c r="A1412" s="7" t="str">
        <f>"B-" &amp; UPPER(TRIM(Table_Books[[#This Row],[Title]])) &amp; "|" &amp; UPPER(TRIM(Table_Books[[#This Row],[Author]]))</f>
        <v>B-THE ORDER OF THINGS|FOUCAULT, MICHEL</v>
      </c>
      <c r="B1412" s="28" t="str">
        <f>IF(COUNTIFS(Table_Books[Hash_ID],Table_Books[[#This Row],[Hash_ID]])&gt;1,"Y","N")</f>
        <v>N</v>
      </c>
      <c r="C1412" s="2" t="s">
        <v>8910</v>
      </c>
      <c r="D1412" s="2" t="s">
        <v>6583</v>
      </c>
      <c r="G1412" s="12">
        <v>1966</v>
      </c>
      <c r="H1412" s="12"/>
      <c r="I1412" s="8"/>
      <c r="J1412" s="12" t="s">
        <v>10309</v>
      </c>
      <c r="K1412" s="12"/>
      <c r="O1412" s="33"/>
      <c r="P1412" s="10"/>
      <c r="Q1412" s="10" t="s">
        <v>1860</v>
      </c>
      <c r="R1412" s="10"/>
      <c r="S1412" s="10"/>
      <c r="T1412" s="10" t="s">
        <v>1860</v>
      </c>
      <c r="U1412" s="10" t="s">
        <v>1860</v>
      </c>
      <c r="V1412" s="10"/>
      <c r="W1412" s="10"/>
      <c r="X1412" s="10"/>
      <c r="Y1412" s="10"/>
      <c r="Z1412" s="10"/>
      <c r="AA1412" s="10"/>
      <c r="AB1412" s="10"/>
      <c r="AE1412" s="12">
        <f>IFERROR(FLOOR(Table_Books[[#This Row],[Published_Date]],10), 0)</f>
        <v>1960</v>
      </c>
      <c r="AF1412" s="2">
        <f>IFERROR(CEILING(VALUE(LEFT(Table_Books[[#This Row],[Published_Date]],FIND("-",Table_Books[[#This Row],[Published_Date]]&amp;"-")-1))/100, 1), 0)</f>
        <v>20</v>
      </c>
      <c r="AG1412" s="2" t="s">
        <v>10355</v>
      </c>
      <c r="AH1412" s="2" t="s">
        <v>22596</v>
      </c>
      <c r="AI1412" s="2" t="s">
        <v>9572</v>
      </c>
      <c r="AK1412" s="2" t="str">
        <f>Table_Books[[#This Row],[Title]]&amp;"_"&amp;Table_Books[[#This Row],[Author]]</f>
        <v>The Order of Things_Foucault, Michel</v>
      </c>
      <c r="AL1412" s="2" t="str">
        <f>Table_Books[[#This Row],[Author]]&amp;"_"&amp;Table_Books[[#This Row],[Title]]</f>
        <v>Foucault, Michel_The Order of Things</v>
      </c>
      <c r="AM1412" s="2" t="str">
        <f>Table_Books[[#This Row],[Title]]&amp;" by "&amp;Table_Books[[#This Row],[Author]]</f>
        <v>The Order of Things by Foucault, Michel</v>
      </c>
    </row>
    <row r="1413" spans="1:41" ht="29" x14ac:dyDescent="0.35">
      <c r="A1413" s="7" t="str">
        <f>"B-" &amp; UPPER(TRIM(Table_Books[[#This Row],[Title]])) &amp; "|" &amp; UPPER(TRIM(Table_Books[[#This Row],[Author]]))</f>
        <v>B-THE ORDER OF THINGS: AN ARCHAEOLOGY OF THE HUMAN SCIENCES|FOUCAULT, MICHEL</v>
      </c>
      <c r="B1413" s="28" t="str">
        <f>IF(COUNTIFS(Table_Books[Hash_ID],Table_Books[[#This Row],[Hash_ID]])&gt;1,"Y","N")</f>
        <v>N</v>
      </c>
      <c r="C1413" s="2" t="s">
        <v>6586</v>
      </c>
      <c r="D1413" s="2" t="s">
        <v>6583</v>
      </c>
      <c r="G1413" s="12"/>
      <c r="H1413" s="12"/>
      <c r="I1413" s="8"/>
      <c r="J1413" s="12"/>
      <c r="K1413" s="12"/>
      <c r="O1413" s="33"/>
      <c r="P1413" s="10"/>
      <c r="Q1413" s="10" t="s">
        <v>1860</v>
      </c>
      <c r="R1413" s="10"/>
      <c r="S1413" s="10"/>
      <c r="T1413" s="10" t="s">
        <v>1860</v>
      </c>
      <c r="U1413" s="10" t="s">
        <v>1860</v>
      </c>
      <c r="V1413" s="10"/>
      <c r="W1413" s="10"/>
      <c r="X1413" s="10"/>
      <c r="Y1413" s="10"/>
      <c r="Z1413" s="10"/>
      <c r="AA1413" s="10"/>
      <c r="AB1413" s="10"/>
      <c r="AE1413" s="12">
        <f>IFERROR(FLOOR(Table_Books[[#This Row],[Published_Date]],10), 0)</f>
        <v>0</v>
      </c>
      <c r="AF1413" s="2">
        <f>IFERROR(CEILING(VALUE(LEFT(Table_Books[[#This Row],[Published_Date]],FIND("-",Table_Books[[#This Row],[Published_Date]]&amp;"-")-1))/100, 1), 0)</f>
        <v>0</v>
      </c>
      <c r="AK1413" s="2" t="str">
        <f>Table_Books[[#This Row],[Title]]&amp;"_"&amp;Table_Books[[#This Row],[Author]]</f>
        <v>The Order of Things: An Archaeology of the Human Sciences_Foucault, Michel</v>
      </c>
      <c r="AL1413" s="2" t="str">
        <f>Table_Books[[#This Row],[Author]]&amp;"_"&amp;Table_Books[[#This Row],[Title]]</f>
        <v>Foucault, Michel_The Order of Things: An Archaeology of the Human Sciences</v>
      </c>
      <c r="AM1413" s="2" t="str">
        <f>Table_Books[[#This Row],[Title]]&amp;" by "&amp;Table_Books[[#This Row],[Author]]</f>
        <v>The Order of Things: An Archaeology of the Human Sciences by Foucault, Michel</v>
      </c>
    </row>
    <row r="1414" spans="1:41" x14ac:dyDescent="0.35">
      <c r="A1414" s="7" t="str">
        <f>"B-" &amp; UPPER(TRIM(Table_Books[[#This Row],[Title]])) &amp; "|" &amp; UPPER(TRIM(Table_Books[[#This Row],[Author]]))</f>
        <v>B-DANIEL MARTIN|FOWLES, JOHN</v>
      </c>
      <c r="B1414" s="35" t="str">
        <f>IF(COUNTIFS(Table_Books[Hash_ID],Table_Books[[#This Row],[Hash_ID]])&gt;1,"Y","N")</f>
        <v>N</v>
      </c>
      <c r="C1414" s="35" t="s">
        <v>20096</v>
      </c>
      <c r="D1414" s="35" t="s">
        <v>16604</v>
      </c>
      <c r="E1414" s="35"/>
      <c r="F1414" s="35"/>
      <c r="G1414" s="36"/>
      <c r="H1414" s="36"/>
      <c r="I1414" s="37"/>
      <c r="J1414" s="36"/>
      <c r="K1414" s="36"/>
      <c r="L1414" s="35"/>
      <c r="M1414" s="35"/>
      <c r="N1414" s="35"/>
      <c r="O1414" s="38"/>
      <c r="P1414" s="39"/>
      <c r="Q1414" s="10" t="s">
        <v>1860</v>
      </c>
      <c r="R1414" s="39"/>
      <c r="S1414" s="39"/>
      <c r="T1414" s="10" t="s">
        <v>1860</v>
      </c>
      <c r="U1414" s="10" t="s">
        <v>1860</v>
      </c>
      <c r="V1414" s="39"/>
      <c r="W1414" s="39"/>
      <c r="X1414" s="39"/>
      <c r="Y1414" s="39"/>
      <c r="Z1414" s="39"/>
      <c r="AA1414" s="39"/>
      <c r="AB1414" s="39"/>
      <c r="AC1414" s="35"/>
      <c r="AD1414" s="35"/>
      <c r="AE1414" s="36">
        <f>IFERROR(FLOOR(Table_Books[[#This Row],[Published_Date]],10), 0)</f>
        <v>0</v>
      </c>
      <c r="AF1414" s="35">
        <f>IFERROR(CEILING(VALUE(LEFT(Table_Books[[#This Row],[Published_Date]],FIND("-",Table_Books[[#This Row],[Published_Date]]&amp;"-")-1))/100, 1), 0)</f>
        <v>0</v>
      </c>
      <c r="AG1414" s="35"/>
      <c r="AH1414" s="35"/>
      <c r="AI1414" s="35"/>
      <c r="AJ1414" s="35"/>
      <c r="AK1414" s="35" t="str">
        <f>Table_Books[[#This Row],[Title]]&amp;"_"&amp;Table_Books[[#This Row],[Author]]</f>
        <v>Daniel Martin_Fowles, John</v>
      </c>
      <c r="AL1414" s="35" t="str">
        <f>Table_Books[[#This Row],[Author]]&amp;"_"&amp;Table_Books[[#This Row],[Title]]</f>
        <v>Fowles, John_Daniel Martin</v>
      </c>
      <c r="AM1414" s="35" t="str">
        <f>Table_Books[[#This Row],[Title]]&amp;" by "&amp;Table_Books[[#This Row],[Author]]</f>
        <v>Daniel Martin by Fowles, John</v>
      </c>
      <c r="AN1414" s="35"/>
      <c r="AO1414" s="35"/>
    </row>
    <row r="1415" spans="1:41" x14ac:dyDescent="0.35">
      <c r="A1415" s="7" t="str">
        <f>"B-" &amp; UPPER(TRIM(Table_Books[[#This Row],[Title]])) &amp; "|" &amp; UPPER(TRIM(Table_Books[[#This Row],[Author]]))</f>
        <v>B-THE FRENCH LIEUTENANT'S WOMAN|FOWLES, JOHN</v>
      </c>
      <c r="B1415" s="35" t="str">
        <f>IF(COUNTIFS(Table_Books[Hash_ID],Table_Books[[#This Row],[Hash_ID]])&gt;1,"Y","N")</f>
        <v>Y</v>
      </c>
      <c r="C1415" s="35" t="s">
        <v>19756</v>
      </c>
      <c r="D1415" s="35" t="s">
        <v>16604</v>
      </c>
      <c r="E1415" s="35"/>
      <c r="F1415" s="35"/>
      <c r="G1415" s="36"/>
      <c r="H1415" s="36"/>
      <c r="I1415" s="37"/>
      <c r="J1415" s="36"/>
      <c r="K1415" s="36"/>
      <c r="L1415" s="35"/>
      <c r="M1415" s="35"/>
      <c r="N1415" s="35"/>
      <c r="O1415" s="38"/>
      <c r="P1415" s="39"/>
      <c r="Q1415" s="10" t="s">
        <v>1860</v>
      </c>
      <c r="R1415" s="39"/>
      <c r="S1415" s="39"/>
      <c r="T1415" s="10" t="s">
        <v>1860</v>
      </c>
      <c r="U1415" s="10" t="s">
        <v>1860</v>
      </c>
      <c r="V1415" s="39"/>
      <c r="W1415" s="39"/>
      <c r="X1415" s="39"/>
      <c r="Y1415" s="39"/>
      <c r="Z1415" s="39"/>
      <c r="AA1415" s="39"/>
      <c r="AB1415" s="39"/>
      <c r="AC1415" s="35"/>
      <c r="AD1415" s="35"/>
      <c r="AE1415" s="36">
        <f>IFERROR(FLOOR(Table_Books[[#This Row],[Published_Date]],10), 0)</f>
        <v>0</v>
      </c>
      <c r="AF1415" s="35">
        <f>IFERROR(CEILING(VALUE(LEFT(Table_Books[[#This Row],[Published_Date]],FIND("-",Table_Books[[#This Row],[Published_Date]]&amp;"-")-1))/100, 1), 0)</f>
        <v>0</v>
      </c>
      <c r="AG1415" s="35"/>
      <c r="AH1415" s="35" t="s">
        <v>21602</v>
      </c>
      <c r="AI1415" s="35"/>
      <c r="AJ1415" s="35"/>
      <c r="AK1415" s="35" t="str">
        <f>Table_Books[[#This Row],[Title]]&amp;"_"&amp;Table_Books[[#This Row],[Author]]</f>
        <v>The French Lieutenant's Woman_Fowles, John</v>
      </c>
      <c r="AL1415" s="35" t="str">
        <f>Table_Books[[#This Row],[Author]]&amp;"_"&amp;Table_Books[[#This Row],[Title]]</f>
        <v>Fowles, John_The French Lieutenant's Woman</v>
      </c>
      <c r="AM1415" s="35" t="str">
        <f>Table_Books[[#This Row],[Title]]&amp;" by "&amp;Table_Books[[#This Row],[Author]]</f>
        <v>The French Lieutenant's Woman by Fowles, John</v>
      </c>
      <c r="AN1415" s="35"/>
      <c r="AO1415" s="35"/>
    </row>
    <row r="1416" spans="1:41" x14ac:dyDescent="0.35">
      <c r="A1416" s="7" t="str">
        <f>"B-" &amp; UPPER(TRIM(Table_Books[[#This Row],[Title]])) &amp; "|" &amp; UPPER(TRIM(Table_Books[[#This Row],[Author]]))</f>
        <v>B-THE FRENCH LIEUTENANT'S WOMAN|FOWLES, JOHN</v>
      </c>
      <c r="B1416" s="35" t="str">
        <f>IF(COUNTIFS(Table_Books[Hash_ID],Table_Books[[#This Row],[Hash_ID]])&gt;1,"Y","N")</f>
        <v>Y</v>
      </c>
      <c r="C1416" s="35" t="s">
        <v>19756</v>
      </c>
      <c r="D1416" s="35" t="s">
        <v>16604</v>
      </c>
      <c r="E1416" s="35"/>
      <c r="F1416" s="35"/>
      <c r="G1416" s="36"/>
      <c r="H1416" s="36"/>
      <c r="I1416" s="37"/>
      <c r="J1416" s="36"/>
      <c r="K1416" s="36"/>
      <c r="L1416" s="35"/>
      <c r="M1416" s="35"/>
      <c r="N1416" s="35"/>
      <c r="O1416" s="38"/>
      <c r="P1416" s="39"/>
      <c r="Q1416" s="10" t="s">
        <v>1860</v>
      </c>
      <c r="R1416" s="39"/>
      <c r="S1416" s="39"/>
      <c r="T1416" s="10" t="s">
        <v>1860</v>
      </c>
      <c r="U1416" s="10" t="s">
        <v>1860</v>
      </c>
      <c r="V1416" s="39"/>
      <c r="W1416" s="39"/>
      <c r="X1416" s="39"/>
      <c r="Y1416" s="39"/>
      <c r="Z1416" s="39"/>
      <c r="AA1416" s="39"/>
      <c r="AB1416" s="39"/>
      <c r="AC1416" s="35"/>
      <c r="AD1416" s="35"/>
      <c r="AE1416" s="36">
        <f>IFERROR(FLOOR(Table_Books[[#This Row],[Published_Date]],10), 0)</f>
        <v>0</v>
      </c>
      <c r="AF1416" s="35">
        <f>IFERROR(CEILING(VALUE(LEFT(Table_Books[[#This Row],[Published_Date]],FIND("-",Table_Books[[#This Row],[Published_Date]]&amp;"-")-1))/100, 1), 0)</f>
        <v>0</v>
      </c>
      <c r="AG1416" s="35"/>
      <c r="AH1416" s="35"/>
      <c r="AI1416" s="35"/>
      <c r="AJ1416" s="35"/>
      <c r="AK1416" s="35" t="str">
        <f>Table_Books[[#This Row],[Title]]&amp;"_"&amp;Table_Books[[#This Row],[Author]]</f>
        <v>The French Lieutenant's Woman_Fowles, John</v>
      </c>
      <c r="AL1416" s="35" t="str">
        <f>Table_Books[[#This Row],[Author]]&amp;"_"&amp;Table_Books[[#This Row],[Title]]</f>
        <v>Fowles, John_The French Lieutenant's Woman</v>
      </c>
      <c r="AM1416" s="35" t="str">
        <f>Table_Books[[#This Row],[Title]]&amp;" by "&amp;Table_Books[[#This Row],[Author]]</f>
        <v>The French Lieutenant's Woman by Fowles, John</v>
      </c>
      <c r="AN1416" s="35"/>
      <c r="AO1416" s="35"/>
    </row>
    <row r="1417" spans="1:41" x14ac:dyDescent="0.35">
      <c r="A1417" s="7" t="str">
        <f>"B-" &amp; UPPER(TRIM(Table_Books[[#This Row],[Title]])) &amp; "|" &amp; UPPER(TRIM(Table_Books[[#This Row],[Author]]))</f>
        <v>B-THE MAGUS|FOWLES, JOHN</v>
      </c>
      <c r="B1417" s="28" t="str">
        <f>IF(COUNTIFS(Table_Books[Hash_ID],Table_Books[[#This Row],[Hash_ID]])&gt;1,"Y","N")</f>
        <v>N</v>
      </c>
      <c r="C1417" s="2" t="s">
        <v>16534</v>
      </c>
      <c r="D1417" s="2" t="s">
        <v>16604</v>
      </c>
      <c r="G1417" s="12"/>
      <c r="H1417" s="12"/>
      <c r="I1417" s="8"/>
      <c r="J1417" s="12"/>
      <c r="K1417" s="12"/>
      <c r="O1417" s="33">
        <v>5</v>
      </c>
      <c r="P1417" s="10"/>
      <c r="Q1417" s="10" t="s">
        <v>1860</v>
      </c>
      <c r="R1417" s="10"/>
      <c r="S1417" s="10"/>
      <c r="T1417" s="10" t="s">
        <v>1860</v>
      </c>
      <c r="U1417" s="10" t="s">
        <v>1860</v>
      </c>
      <c r="V1417" s="10" t="s">
        <v>1824</v>
      </c>
      <c r="W1417" s="10"/>
      <c r="X1417" s="10"/>
      <c r="Y1417" s="10"/>
      <c r="Z1417" s="10"/>
      <c r="AA1417" s="10"/>
      <c r="AB1417" s="10"/>
      <c r="AE1417" s="12">
        <f>IFERROR(FLOOR(Table_Books[[#This Row],[Published_Date]],10), 0)</f>
        <v>0</v>
      </c>
      <c r="AF1417" s="2">
        <f>IFERROR(CEILING(VALUE(LEFT(Table_Books[[#This Row],[Published_Date]],FIND("-",Table_Books[[#This Row],[Published_Date]]&amp;"-")-1))/100, 1), 0)</f>
        <v>0</v>
      </c>
      <c r="AH1417" s="2" t="s">
        <v>21602</v>
      </c>
      <c r="AK1417" s="2" t="str">
        <f>Table_Books[[#This Row],[Title]]&amp;"_"&amp;Table_Books[[#This Row],[Author]]</f>
        <v>The Magus_Fowles, John</v>
      </c>
      <c r="AL1417" s="2" t="str">
        <f>Table_Books[[#This Row],[Author]]&amp;"_"&amp;Table_Books[[#This Row],[Title]]</f>
        <v>Fowles, John_The Magus</v>
      </c>
      <c r="AM1417" s="2" t="str">
        <f>Table_Books[[#This Row],[Title]]&amp;" by "&amp;Table_Books[[#This Row],[Author]]</f>
        <v>The Magus by Fowles, John</v>
      </c>
    </row>
    <row r="1418" spans="1:41" x14ac:dyDescent="0.35">
      <c r="A1418" s="7" t="str">
        <f>"B-" &amp; UPPER(TRIM(Table_Books[[#This Row],[Title]])) &amp; "|" &amp; UPPER(TRIM(Table_Books[[#This Row],[Author]]))</f>
        <v>B-ACTS AND MONUMENTS (FOXE'S BOOK OF MARTYRS)|FOXE, JOHN</v>
      </c>
      <c r="B1418" s="35" t="str">
        <f>IF(COUNTIFS(Table_Books[Hash_ID],Table_Books[[#This Row],[Hash_ID]])&gt;1,"Y","N")</f>
        <v>N</v>
      </c>
      <c r="C1418" s="35" t="s">
        <v>19281</v>
      </c>
      <c r="D1418" s="48" t="s">
        <v>19282</v>
      </c>
      <c r="E1418" s="35"/>
      <c r="F1418" s="35"/>
      <c r="G1418" s="36"/>
      <c r="H1418" s="36"/>
      <c r="I1418" s="37"/>
      <c r="J1418" s="36"/>
      <c r="K1418" s="36"/>
      <c r="L1418" s="35"/>
      <c r="M1418" s="35"/>
      <c r="N1418" s="35"/>
      <c r="O1418" s="38"/>
      <c r="P1418" s="39"/>
      <c r="Q1418" s="10" t="s">
        <v>1860</v>
      </c>
      <c r="R1418" s="39"/>
      <c r="S1418" s="39"/>
      <c r="T1418" s="10" t="s">
        <v>1860</v>
      </c>
      <c r="U1418" s="10" t="s">
        <v>1860</v>
      </c>
      <c r="V1418" s="39"/>
      <c r="W1418" s="39"/>
      <c r="X1418" s="39"/>
      <c r="Y1418" s="39"/>
      <c r="Z1418" s="39"/>
      <c r="AA1418" s="39"/>
      <c r="AB1418" s="39"/>
      <c r="AC1418" s="35"/>
      <c r="AD1418" s="35"/>
      <c r="AE1418" s="36">
        <f>IFERROR(FLOOR(Table_Books[[#This Row],[Published_Date]],10), 0)</f>
        <v>0</v>
      </c>
      <c r="AF1418" s="35">
        <f>IFERROR(CEILING(VALUE(LEFT(Table_Books[[#This Row],[Published_Date]],FIND("-",Table_Books[[#This Row],[Published_Date]]&amp;"-")-1))/100, 1), 0)</f>
        <v>0</v>
      </c>
      <c r="AG1418" s="35"/>
      <c r="AH1418" s="35" t="s">
        <v>21588</v>
      </c>
      <c r="AI1418" s="35"/>
      <c r="AJ1418" s="35"/>
      <c r="AK1418" s="35" t="str">
        <f>Table_Books[[#This Row],[Title]]&amp;"_"&amp;Table_Books[[#This Row],[Author]]</f>
        <v>Acts and Monuments (Foxe's Book of Martyrs)_Foxe, John</v>
      </c>
      <c r="AL1418" s="35" t="str">
        <f>Table_Books[[#This Row],[Author]]&amp;"_"&amp;Table_Books[[#This Row],[Title]]</f>
        <v>Foxe, John_Acts and Monuments (Foxe's Book of Martyrs)</v>
      </c>
      <c r="AM1418" s="35" t="str">
        <f>Table_Books[[#This Row],[Title]]&amp;" by "&amp;Table_Books[[#This Row],[Author]]</f>
        <v>Acts and Monuments (Foxe's Book of Martyrs) by Foxe, John</v>
      </c>
      <c r="AN1418" s="35"/>
      <c r="AO1418" s="35"/>
    </row>
    <row r="1419" spans="1:41" x14ac:dyDescent="0.35">
      <c r="A1419" s="7" t="str">
        <f>"B-" &amp; UPPER(TRIM(Table_Books[[#This Row],[Title]])) &amp; "|" &amp; UPPER(TRIM(Table_Books[[#This Row],[Author]]))</f>
        <v>B-THE GODS WILL HAVE BLOOD|FRANCE, ANATOLE</v>
      </c>
      <c r="B1419" s="28" t="str">
        <f>IF(COUNTIFS(Table_Books[Hash_ID],Table_Books[[#This Row],[Hash_ID]])&gt;1,"Y","N")</f>
        <v>N</v>
      </c>
      <c r="C1419" s="2" t="s">
        <v>5890</v>
      </c>
      <c r="D1419" s="2" t="s">
        <v>6018</v>
      </c>
      <c r="G1419" s="12"/>
      <c r="H1419" s="12"/>
      <c r="I1419" s="8"/>
      <c r="J1419" s="12"/>
      <c r="K1419" s="12"/>
      <c r="O1419" s="33"/>
      <c r="P1419" s="10"/>
      <c r="Q1419" s="10" t="s">
        <v>1860</v>
      </c>
      <c r="R1419" s="10"/>
      <c r="S1419" s="10"/>
      <c r="T1419" s="10" t="s">
        <v>1860</v>
      </c>
      <c r="U1419" s="10" t="s">
        <v>1860</v>
      </c>
      <c r="V1419" s="10"/>
      <c r="W1419" s="10"/>
      <c r="X1419" s="10"/>
      <c r="Y1419" s="10"/>
      <c r="Z1419" s="10"/>
      <c r="AA1419" s="10"/>
      <c r="AB1419" s="10"/>
      <c r="AE1419" s="12">
        <f>IFERROR(FLOOR(Table_Books[[#This Row],[Published_Date]],10), 0)</f>
        <v>0</v>
      </c>
      <c r="AF1419" s="2">
        <f>IFERROR(CEILING(VALUE(LEFT(Table_Books[[#This Row],[Published_Date]],FIND("-",Table_Books[[#This Row],[Published_Date]]&amp;"-")-1))/100, 1), 0)</f>
        <v>0</v>
      </c>
      <c r="AK1419" s="2" t="str">
        <f>Table_Books[[#This Row],[Title]]&amp;"_"&amp;Table_Books[[#This Row],[Author]]</f>
        <v>The Gods Will Have Blood_France, Anatole</v>
      </c>
      <c r="AL1419" s="2" t="str">
        <f>Table_Books[[#This Row],[Author]]&amp;"_"&amp;Table_Books[[#This Row],[Title]]</f>
        <v>France, Anatole_The Gods Will Have Blood</v>
      </c>
      <c r="AM1419" s="2" t="str">
        <f>Table_Books[[#This Row],[Title]]&amp;" by "&amp;Table_Books[[#This Row],[Author]]</f>
        <v>The Gods Will Have Blood by France, Anatole</v>
      </c>
    </row>
    <row r="1420" spans="1:41" x14ac:dyDescent="0.35">
      <c r="A1420" s="7" t="str">
        <f>"B-" &amp; UPPER(TRIM(Table_Books[[#This Row],[Title]])) &amp; "|" &amp; UPPER(TRIM(Table_Books[[#This Row],[Author]]))</f>
        <v>B-INTRODUCTION TO THE DEVOUT LIFE|FRANCIS DE SALES</v>
      </c>
      <c r="B1420" s="35" t="str">
        <f>IF(COUNTIFS(Table_Books[Hash_ID],Table_Books[[#This Row],[Hash_ID]])&gt;1,"Y","N")</f>
        <v>N</v>
      </c>
      <c r="C1420" s="35" t="s">
        <v>19285</v>
      </c>
      <c r="D1420" s="48" t="s">
        <v>19286</v>
      </c>
      <c r="E1420" s="35"/>
      <c r="F1420" s="35"/>
      <c r="G1420" s="36"/>
      <c r="H1420" s="36"/>
      <c r="I1420" s="37"/>
      <c r="J1420" s="36"/>
      <c r="K1420" s="36"/>
      <c r="L1420" s="35"/>
      <c r="M1420" s="35"/>
      <c r="N1420" s="35"/>
      <c r="O1420" s="38"/>
      <c r="P1420" s="39"/>
      <c r="Q1420" s="10" t="s">
        <v>1860</v>
      </c>
      <c r="R1420" s="39"/>
      <c r="S1420" s="39"/>
      <c r="T1420" s="10" t="s">
        <v>1860</v>
      </c>
      <c r="U1420" s="10" t="s">
        <v>1860</v>
      </c>
      <c r="V1420" s="39"/>
      <c r="W1420" s="39"/>
      <c r="X1420" s="39"/>
      <c r="Y1420" s="39"/>
      <c r="Z1420" s="39"/>
      <c r="AA1420" s="39"/>
      <c r="AB1420" s="39"/>
      <c r="AC1420" s="35"/>
      <c r="AD1420" s="35"/>
      <c r="AE1420" s="36">
        <f>IFERROR(FLOOR(Table_Books[[#This Row],[Published_Date]],10), 0)</f>
        <v>0</v>
      </c>
      <c r="AF1420" s="35">
        <f>IFERROR(CEILING(VALUE(LEFT(Table_Books[[#This Row],[Published_Date]],FIND("-",Table_Books[[#This Row],[Published_Date]]&amp;"-")-1))/100, 1), 0)</f>
        <v>0</v>
      </c>
      <c r="AG1420" s="35"/>
      <c r="AH1420" s="35" t="s">
        <v>21588</v>
      </c>
      <c r="AI1420" s="35"/>
      <c r="AJ1420" s="35"/>
      <c r="AK1420" s="35" t="str">
        <f>Table_Books[[#This Row],[Title]]&amp;"_"&amp;Table_Books[[#This Row],[Author]]</f>
        <v>Introduction to the Devout Life_Francis de Sales</v>
      </c>
      <c r="AL1420" s="35" t="str">
        <f>Table_Books[[#This Row],[Author]]&amp;"_"&amp;Table_Books[[#This Row],[Title]]</f>
        <v>Francis de Sales_Introduction to the Devout Life</v>
      </c>
      <c r="AM1420" s="35" t="str">
        <f>Table_Books[[#This Row],[Title]]&amp;" by "&amp;Table_Books[[#This Row],[Author]]</f>
        <v>Introduction to the Devout Life by Francis de Sales</v>
      </c>
      <c r="AN1420" s="35"/>
      <c r="AO1420" s="35"/>
    </row>
    <row r="1421" spans="1:41" x14ac:dyDescent="0.35">
      <c r="A1421" s="7" t="str">
        <f>"B-" &amp; UPPER(TRIM(Table_Books[[#This Row],[Title]])) &amp; "|" &amp; UPPER(TRIM(Table_Books[[#This Row],[Author]]))</f>
        <v>B-MICHELANGELO: THE COMPLETE WORKS|FRANK ZÖLLNER &amp; CHRISTOF THOENES</v>
      </c>
      <c r="B1421" s="28" t="str">
        <f>IF(COUNTIFS(Table_Books[Hash_ID],Table_Books[[#This Row],[Hash_ID]])&gt;1,"Y","N")</f>
        <v>N</v>
      </c>
      <c r="C1421" s="2" t="s">
        <v>15965</v>
      </c>
      <c r="D1421" s="43" t="s">
        <v>15966</v>
      </c>
      <c r="G1421" s="12"/>
      <c r="H1421" s="12"/>
      <c r="I1421" s="8" t="s">
        <v>13553</v>
      </c>
      <c r="J1421" s="12"/>
      <c r="K1421" s="12"/>
      <c r="O1421" s="33"/>
      <c r="P1421" s="10"/>
      <c r="Q1421" s="10" t="s">
        <v>1860</v>
      </c>
      <c r="R1421" s="10"/>
      <c r="S1421" s="10"/>
      <c r="T1421" s="10" t="s">
        <v>1860</v>
      </c>
      <c r="U1421" s="10" t="s">
        <v>1860</v>
      </c>
      <c r="V1421" s="10"/>
      <c r="W1421" s="10"/>
      <c r="X1421" s="10"/>
      <c r="Y1421" s="10"/>
      <c r="Z1421" s="10"/>
      <c r="AA1421" s="10"/>
      <c r="AB1421" s="10"/>
      <c r="AE1421" s="12">
        <f>IFERROR(FLOOR(Table_Books[[#This Row],[Published_Date]],10), 0)</f>
        <v>0</v>
      </c>
      <c r="AF1421" s="2">
        <f>IFERROR(CEILING(VALUE(LEFT(Table_Books[[#This Row],[Published_Date]],FIND("-",Table_Books[[#This Row],[Published_Date]]&amp;"-")-1))/100, 1), 0)</f>
        <v>0</v>
      </c>
      <c r="AK1421" s="2" t="str">
        <f>Table_Books[[#This Row],[Title]]&amp;"_"&amp;Table_Books[[#This Row],[Author]]</f>
        <v>Michelangelo: The Complete Works_Frank Zöllner &amp; Christof Thoenes</v>
      </c>
      <c r="AL1421" s="2" t="str">
        <f>Table_Books[[#This Row],[Author]]&amp;"_"&amp;Table_Books[[#This Row],[Title]]</f>
        <v>Frank Zöllner &amp; Christof Thoenes_Michelangelo: The Complete Works</v>
      </c>
      <c r="AM1421" s="2" t="str">
        <f>Table_Books[[#This Row],[Title]]&amp;" by "&amp;Table_Books[[#This Row],[Author]]</f>
        <v>Michelangelo: The Complete Works by Frank Zöllner &amp; Christof Thoenes</v>
      </c>
    </row>
    <row r="1422" spans="1:41" ht="29" x14ac:dyDescent="0.35">
      <c r="A1422" s="7" t="str">
        <f>"B-" &amp; UPPER(TRIM(Table_Books[[#This Row],[Title]])) &amp; "|" &amp; UPPER(TRIM(Table_Books[[#This Row],[Author]]))</f>
        <v>B-LEONARDO DA VINCI: THE COMPLETE PAINTINGS AND DRAWINGS|FRANK ZÖLLNER</v>
      </c>
      <c r="B1422" s="28" t="str">
        <f>IF(COUNTIFS(Table_Books[Hash_ID],Table_Books[[#This Row],[Hash_ID]])&gt;1,"Y","N")</f>
        <v>N</v>
      </c>
      <c r="C1422" s="2" t="s">
        <v>15964</v>
      </c>
      <c r="D1422" s="43" t="s">
        <v>15963</v>
      </c>
      <c r="G1422" s="12"/>
      <c r="H1422" s="12"/>
      <c r="I1422" s="8" t="s">
        <v>13553</v>
      </c>
      <c r="J1422" s="12"/>
      <c r="K1422" s="12"/>
      <c r="O1422" s="33"/>
      <c r="P1422" s="10"/>
      <c r="Q1422" s="10" t="s">
        <v>1860</v>
      </c>
      <c r="R1422" s="10"/>
      <c r="S1422" s="10"/>
      <c r="T1422" s="10" t="s">
        <v>1860</v>
      </c>
      <c r="U1422" s="10" t="s">
        <v>1860</v>
      </c>
      <c r="V1422" s="10"/>
      <c r="W1422" s="10"/>
      <c r="X1422" s="10"/>
      <c r="Y1422" s="10"/>
      <c r="Z1422" s="10"/>
      <c r="AA1422" s="10"/>
      <c r="AB1422" s="10"/>
      <c r="AE1422" s="12">
        <f>IFERROR(FLOOR(Table_Books[[#This Row],[Published_Date]],10), 0)</f>
        <v>0</v>
      </c>
      <c r="AF1422" s="2">
        <f>IFERROR(CEILING(VALUE(LEFT(Table_Books[[#This Row],[Published_Date]],FIND("-",Table_Books[[#This Row],[Published_Date]]&amp;"-")-1))/100, 1), 0)</f>
        <v>0</v>
      </c>
      <c r="AK1422" s="2" t="str">
        <f>Table_Books[[#This Row],[Title]]&amp;"_"&amp;Table_Books[[#This Row],[Author]]</f>
        <v>Leonardo da Vinci: The Complete Paintings and Drawings_Frank Zöllner</v>
      </c>
      <c r="AL1422" s="2" t="str">
        <f>Table_Books[[#This Row],[Author]]&amp;"_"&amp;Table_Books[[#This Row],[Title]]</f>
        <v>Frank Zöllner_Leonardo da Vinci: The Complete Paintings and Drawings</v>
      </c>
      <c r="AM1422" s="2" t="str">
        <f>Table_Books[[#This Row],[Title]]&amp;" by "&amp;Table_Books[[#This Row],[Author]]</f>
        <v>Leonardo da Vinci: The Complete Paintings and Drawings by Frank Zöllner</v>
      </c>
    </row>
    <row r="1423" spans="1:41" x14ac:dyDescent="0.35">
      <c r="A1423" s="7" t="str">
        <f>"B-" &amp; UPPER(TRIM(Table_Books[[#This Row],[Title]])) &amp; "|" &amp; UPPER(TRIM(Table_Books[[#This Row],[Author]]))</f>
        <v>B-SANDRO BOTTICELLI: THE COMPLETE WORKS|FRANK ZÖLLNER</v>
      </c>
      <c r="B1423" s="28" t="str">
        <f>IF(COUNTIFS(Table_Books[Hash_ID],Table_Books[[#This Row],[Hash_ID]])&gt;1,"Y","N")</f>
        <v>N</v>
      </c>
      <c r="C1423" s="2" t="s">
        <v>15962</v>
      </c>
      <c r="D1423" s="43" t="s">
        <v>15963</v>
      </c>
      <c r="G1423" s="12"/>
      <c r="H1423" s="12"/>
      <c r="I1423" s="8" t="s">
        <v>13553</v>
      </c>
      <c r="J1423" s="12"/>
      <c r="K1423" s="12"/>
      <c r="O1423" s="33"/>
      <c r="P1423" s="10"/>
      <c r="Q1423" s="10" t="s">
        <v>1860</v>
      </c>
      <c r="R1423" s="10"/>
      <c r="S1423" s="10"/>
      <c r="T1423" s="10" t="s">
        <v>1860</v>
      </c>
      <c r="U1423" s="10" t="s">
        <v>1860</v>
      </c>
      <c r="V1423" s="10"/>
      <c r="W1423" s="10"/>
      <c r="X1423" s="10"/>
      <c r="Y1423" s="10"/>
      <c r="Z1423" s="10"/>
      <c r="AA1423" s="10"/>
      <c r="AB1423" s="10"/>
      <c r="AE1423" s="12">
        <f>IFERROR(FLOOR(Table_Books[[#This Row],[Published_Date]],10), 0)</f>
        <v>0</v>
      </c>
      <c r="AF1423" s="2">
        <f>IFERROR(CEILING(VALUE(LEFT(Table_Books[[#This Row],[Published_Date]],FIND("-",Table_Books[[#This Row],[Published_Date]]&amp;"-")-1))/100, 1), 0)</f>
        <v>0</v>
      </c>
      <c r="AK1423" s="2" t="str">
        <f>Table_Books[[#This Row],[Title]]&amp;"_"&amp;Table_Books[[#This Row],[Author]]</f>
        <v>Sandro Botticelli: The Complete Works_Frank Zöllner</v>
      </c>
      <c r="AL1423" s="2" t="str">
        <f>Table_Books[[#This Row],[Author]]&amp;"_"&amp;Table_Books[[#This Row],[Title]]</f>
        <v>Frank Zöllner_Sandro Botticelli: The Complete Works</v>
      </c>
      <c r="AM1423" s="2" t="str">
        <f>Table_Books[[#This Row],[Title]]&amp;" by "&amp;Table_Books[[#This Row],[Author]]</f>
        <v>Sandro Botticelli: The Complete Works by Frank Zöllner</v>
      </c>
    </row>
    <row r="1424" spans="1:41" x14ac:dyDescent="0.35">
      <c r="A1424" s="7" t="str">
        <f>"B-" &amp; UPPER(TRIM(Table_Books[[#This Row],[Title]])) &amp; "|" &amp; UPPER(TRIM(Table_Books[[#This Row],[Author]]))</f>
        <v>B-THE DIARY OF A YOUNG GIRL|FRANK, ANNE</v>
      </c>
      <c r="B1424" s="28" t="str">
        <f>IF(COUNTIFS(Table_Books[Hash_ID],Table_Books[[#This Row],[Hash_ID]])&gt;1,"Y","N")</f>
        <v>N</v>
      </c>
      <c r="C1424" s="2" t="s">
        <v>5657</v>
      </c>
      <c r="D1424" s="2" t="s">
        <v>5658</v>
      </c>
      <c r="G1424" s="12"/>
      <c r="H1424" s="12"/>
      <c r="I1424" s="8"/>
      <c r="J1424" s="12"/>
      <c r="K1424" s="12"/>
      <c r="O1424" s="33"/>
      <c r="P1424" s="10"/>
      <c r="Q1424" s="10" t="s">
        <v>1860</v>
      </c>
      <c r="R1424" s="10"/>
      <c r="S1424" s="10"/>
      <c r="T1424" s="10" t="s">
        <v>1860</v>
      </c>
      <c r="U1424" s="10" t="s">
        <v>1860</v>
      </c>
      <c r="V1424" s="10"/>
      <c r="W1424" s="10"/>
      <c r="X1424" s="10"/>
      <c r="Y1424" s="10"/>
      <c r="Z1424" s="10"/>
      <c r="AA1424" s="10"/>
      <c r="AB1424" s="10"/>
      <c r="AE1424" s="12">
        <f>IFERROR(FLOOR(Table_Books[[#This Row],[Published_Date]],10), 0)</f>
        <v>0</v>
      </c>
      <c r="AF1424" s="2">
        <f>IFERROR(CEILING(VALUE(LEFT(Table_Books[[#This Row],[Published_Date]],FIND("-",Table_Books[[#This Row],[Published_Date]]&amp;"-")-1))/100, 1), 0)</f>
        <v>0</v>
      </c>
      <c r="AK1424" s="2" t="str">
        <f>Table_Books[[#This Row],[Title]]&amp;"_"&amp;Table_Books[[#This Row],[Author]]</f>
        <v>The Diary of a Young Girl_Frank, Anne</v>
      </c>
      <c r="AL1424" s="2" t="str">
        <f>Table_Books[[#This Row],[Author]]&amp;"_"&amp;Table_Books[[#This Row],[Title]]</f>
        <v>Frank, Anne_The Diary of a Young Girl</v>
      </c>
      <c r="AM1424" s="2" t="str">
        <f>Table_Books[[#This Row],[Title]]&amp;" by "&amp;Table_Books[[#This Row],[Author]]</f>
        <v>The Diary of a Young Girl by Frank, Anne</v>
      </c>
    </row>
    <row r="1425" spans="1:41" ht="43.5" x14ac:dyDescent="0.35">
      <c r="A1425" s="7" t="str">
        <f>"B-" &amp; UPPER(TRIM(Table_Books[[#This Row],[Title]])) &amp; "|" &amp; UPPER(TRIM(Table_Books[[#This Row],[Author]]))</f>
        <v>B-DOSTOEVSKY: A WRITER IN HIS TIME|FRANK, JOSEPH</v>
      </c>
      <c r="B1425" s="28" t="str">
        <f>IF(COUNTIFS(Table_Books[Hash_ID],Table_Books[[#This Row],[Hash_ID]])&gt;1,"Y","N")</f>
        <v>N</v>
      </c>
      <c r="C1425" s="2" t="s">
        <v>2545</v>
      </c>
      <c r="D1425" s="2" t="s">
        <v>2551</v>
      </c>
      <c r="G1425" s="12">
        <v>2009</v>
      </c>
      <c r="H1425" s="12"/>
      <c r="I1425" s="8"/>
      <c r="J1425" s="12"/>
      <c r="K1425" s="12"/>
      <c r="L1425" s="2">
        <v>984</v>
      </c>
      <c r="M1425" s="2" t="s">
        <v>2796</v>
      </c>
      <c r="O1425" s="33"/>
      <c r="P1425" s="10"/>
      <c r="Q1425" s="10" t="s">
        <v>1860</v>
      </c>
      <c r="R1425" s="10"/>
      <c r="S1425" s="10"/>
      <c r="T1425" s="10" t="s">
        <v>1860</v>
      </c>
      <c r="U1425" s="10" t="s">
        <v>1860</v>
      </c>
      <c r="V1425" s="10"/>
      <c r="W1425" s="10"/>
      <c r="X1425" s="10"/>
      <c r="Y1425" s="10"/>
      <c r="Z1425" s="10"/>
      <c r="AA1425" s="10"/>
      <c r="AB1425" s="10"/>
      <c r="AE1425" s="12">
        <f>IFERROR(FLOOR(Table_Books[[#This Row],[Published_Date]],10), 0)</f>
        <v>2000</v>
      </c>
      <c r="AF1425" s="2">
        <f>IFERROR(CEILING(VALUE(LEFT(Table_Books[[#This Row],[Published_Date]],FIND("-",Table_Books[[#This Row],[Published_Date]]&amp;"-")-1))/100, 1), 0)</f>
        <v>21</v>
      </c>
      <c r="AK1425" s="2" t="str">
        <f>Table_Books[[#This Row],[Title]]&amp;"_"&amp;Table_Books[[#This Row],[Author]]</f>
        <v>Dostoevsky: A Writer in His Time_Frank, Joseph</v>
      </c>
      <c r="AL1425" s="2" t="str">
        <f>Table_Books[[#This Row],[Author]]&amp;"_"&amp;Table_Books[[#This Row],[Title]]</f>
        <v>Frank, Joseph_Dostoevsky: A Writer in His Time</v>
      </c>
      <c r="AM1425" s="2" t="str">
        <f>Table_Books[[#This Row],[Title]]&amp;" by "&amp;Table_Books[[#This Row],[Author]]</f>
        <v>Dostoevsky: A Writer in His Time by Frank, Joseph</v>
      </c>
    </row>
    <row r="1426" spans="1:41" ht="29" x14ac:dyDescent="0.35">
      <c r="A1426" s="7" t="str">
        <f>"B-" &amp; UPPER(TRIM(Table_Books[[#This Row],[Title]])) &amp; "|" &amp; UPPER(TRIM(Table_Books[[#This Row],[Author]]))</f>
        <v>B-THE IMPORTANCE OF WHAT WE CARE ABOUT|FRANKFURT, HARRY</v>
      </c>
      <c r="B1426" s="28" t="str">
        <f>IF(COUNTIFS(Table_Books[Hash_ID],Table_Books[[#This Row],[Hash_ID]])&gt;1,"Y","N")</f>
        <v>N</v>
      </c>
      <c r="C1426" s="2" t="s">
        <v>8889</v>
      </c>
      <c r="D1426" s="2" t="s">
        <v>10149</v>
      </c>
      <c r="G1426" s="12">
        <v>1988</v>
      </c>
      <c r="H1426" s="12"/>
      <c r="I1426" s="8"/>
      <c r="J1426" s="12" t="s">
        <v>8889</v>
      </c>
      <c r="K1426" s="12"/>
      <c r="O1426" s="33"/>
      <c r="P1426" s="10"/>
      <c r="Q1426" s="10" t="s">
        <v>1860</v>
      </c>
      <c r="R1426" s="10"/>
      <c r="S1426" s="10"/>
      <c r="T1426" s="10" t="s">
        <v>1860</v>
      </c>
      <c r="U1426" s="10" t="s">
        <v>1860</v>
      </c>
      <c r="V1426" s="10"/>
      <c r="W1426" s="10"/>
      <c r="X1426" s="10"/>
      <c r="Y1426" s="10"/>
      <c r="Z1426" s="10"/>
      <c r="AA1426" s="10"/>
      <c r="AB1426" s="10"/>
      <c r="AE1426" s="12">
        <f>IFERROR(FLOOR(Table_Books[[#This Row],[Published_Date]],10), 0)</f>
        <v>1980</v>
      </c>
      <c r="AF1426" s="2">
        <f>IFERROR(CEILING(VALUE(LEFT(Table_Books[[#This Row],[Published_Date]],FIND("-",Table_Books[[#This Row],[Published_Date]]&amp;"-")-1))/100, 1), 0)</f>
        <v>20</v>
      </c>
      <c r="AG1426" s="2" t="s">
        <v>5788</v>
      </c>
      <c r="AH1426" s="2" t="s">
        <v>4856</v>
      </c>
      <c r="AI1426" s="2" t="s">
        <v>6386</v>
      </c>
      <c r="AK1426" s="2" t="str">
        <f>Table_Books[[#This Row],[Title]]&amp;"_"&amp;Table_Books[[#This Row],[Author]]</f>
        <v>The Importance of What We Care About_Frankfurt, Harry</v>
      </c>
      <c r="AL1426" s="2" t="str">
        <f>Table_Books[[#This Row],[Author]]&amp;"_"&amp;Table_Books[[#This Row],[Title]]</f>
        <v>Frankfurt, Harry_The Importance of What We Care About</v>
      </c>
      <c r="AM1426" s="2" t="str">
        <f>Table_Books[[#This Row],[Title]]&amp;" by "&amp;Table_Books[[#This Row],[Author]]</f>
        <v>The Importance of What We Care About by Frankfurt, Harry</v>
      </c>
    </row>
    <row r="1427" spans="1:41" x14ac:dyDescent="0.35">
      <c r="A1427" s="7" t="str">
        <f>"B-" &amp; UPPER(TRIM(Table_Books[[#This Row],[Title]])) &amp; "|" &amp; UPPER(TRIM(Table_Books[[#This Row],[Author]]))</f>
        <v>B-AUTOBIOGRAPHY|FRANKLIN, BENJAMIN</v>
      </c>
      <c r="B1427" s="35" t="str">
        <f>IF(COUNTIFS(Table_Books[Hash_ID],Table_Books[[#This Row],[Hash_ID]])&gt;1,"Y","N")</f>
        <v>N</v>
      </c>
      <c r="C1427" s="35" t="s">
        <v>10064</v>
      </c>
      <c r="D1427" s="48" t="s">
        <v>19487</v>
      </c>
      <c r="E1427" s="35"/>
      <c r="F1427" s="35"/>
      <c r="G1427" s="36"/>
      <c r="H1427" s="36"/>
      <c r="I1427" s="37"/>
      <c r="J1427" s="36"/>
      <c r="K1427" s="36"/>
      <c r="L1427" s="35"/>
      <c r="M1427" s="35"/>
      <c r="N1427" s="35"/>
      <c r="O1427" s="38"/>
      <c r="P1427" s="39"/>
      <c r="Q1427" s="10" t="s">
        <v>1860</v>
      </c>
      <c r="R1427" s="39"/>
      <c r="S1427" s="39"/>
      <c r="T1427" s="10" t="s">
        <v>1860</v>
      </c>
      <c r="U1427" s="10" t="s">
        <v>1860</v>
      </c>
      <c r="V1427" s="39"/>
      <c r="W1427" s="39"/>
      <c r="X1427" s="39"/>
      <c r="Y1427" s="39"/>
      <c r="Z1427" s="39"/>
      <c r="AA1427" s="39"/>
      <c r="AB1427" s="39"/>
      <c r="AC1427" s="35"/>
      <c r="AD1427" s="35"/>
      <c r="AE1427" s="36">
        <f>IFERROR(FLOOR(Table_Books[[#This Row],[Published_Date]],10), 0)</f>
        <v>0</v>
      </c>
      <c r="AF1427" s="35">
        <f>IFERROR(CEILING(VALUE(LEFT(Table_Books[[#This Row],[Published_Date]],FIND("-",Table_Books[[#This Row],[Published_Date]]&amp;"-")-1))/100, 1), 0)</f>
        <v>0</v>
      </c>
      <c r="AG1427" s="35"/>
      <c r="AH1427" s="35" t="s">
        <v>21594</v>
      </c>
      <c r="AI1427" s="35"/>
      <c r="AJ1427" s="35"/>
      <c r="AK1427" s="35" t="str">
        <f>Table_Books[[#This Row],[Title]]&amp;"_"&amp;Table_Books[[#This Row],[Author]]</f>
        <v>Autobiography_Franklin, Benjamin</v>
      </c>
      <c r="AL1427" s="35" t="str">
        <f>Table_Books[[#This Row],[Author]]&amp;"_"&amp;Table_Books[[#This Row],[Title]]</f>
        <v>Franklin, Benjamin_Autobiography</v>
      </c>
      <c r="AM1427" s="35" t="str">
        <f>Table_Books[[#This Row],[Title]]&amp;" by "&amp;Table_Books[[#This Row],[Author]]</f>
        <v>Autobiography by Franklin, Benjamin</v>
      </c>
      <c r="AN1427" s="35"/>
      <c r="AO1427" s="35"/>
    </row>
    <row r="1428" spans="1:41" x14ac:dyDescent="0.35">
      <c r="A1428" s="7" t="str">
        <f>"B-" &amp; UPPER(TRIM(Table_Books[[#This Row],[Title]])) &amp; "|" &amp; UPPER(TRIM(Table_Books[[#This Row],[Author]]))</f>
        <v>B-EXPERIMENTS AND OBSERVATIONS ON ELECTRICITY|FRANKLIN, BENJAMIN</v>
      </c>
      <c r="B1428" s="35" t="str">
        <f>IF(COUNTIFS(Table_Books[Hash_ID],Table_Books[[#This Row],[Hash_ID]])&gt;1,"Y","N")</f>
        <v>N</v>
      </c>
      <c r="C1428" s="35" t="s">
        <v>19486</v>
      </c>
      <c r="D1428" s="48" t="s">
        <v>19487</v>
      </c>
      <c r="E1428" s="35"/>
      <c r="F1428" s="35"/>
      <c r="G1428" s="36"/>
      <c r="H1428" s="36"/>
      <c r="I1428" s="37"/>
      <c r="J1428" s="36"/>
      <c r="K1428" s="36"/>
      <c r="L1428" s="35"/>
      <c r="M1428" s="35"/>
      <c r="N1428" s="35"/>
      <c r="O1428" s="38"/>
      <c r="P1428" s="39"/>
      <c r="Q1428" s="10" t="s">
        <v>1860</v>
      </c>
      <c r="R1428" s="39"/>
      <c r="S1428" s="39"/>
      <c r="T1428" s="10" t="s">
        <v>1860</v>
      </c>
      <c r="U1428" s="10" t="s">
        <v>1860</v>
      </c>
      <c r="V1428" s="39"/>
      <c r="W1428" s="39"/>
      <c r="X1428" s="39"/>
      <c r="Y1428" s="39"/>
      <c r="Z1428" s="39"/>
      <c r="AA1428" s="39"/>
      <c r="AB1428" s="39"/>
      <c r="AC1428" s="35"/>
      <c r="AD1428" s="35"/>
      <c r="AE1428" s="36">
        <f>IFERROR(FLOOR(Table_Books[[#This Row],[Published_Date]],10), 0)</f>
        <v>0</v>
      </c>
      <c r="AF1428" s="35">
        <f>IFERROR(CEILING(VALUE(LEFT(Table_Books[[#This Row],[Published_Date]],FIND("-",Table_Books[[#This Row],[Published_Date]]&amp;"-")-1))/100, 1), 0)</f>
        <v>0</v>
      </c>
      <c r="AG1428" s="35"/>
      <c r="AH1428" s="35" t="s">
        <v>21594</v>
      </c>
      <c r="AI1428" s="35"/>
      <c r="AJ1428" s="35"/>
      <c r="AK1428" s="35" t="str">
        <f>Table_Books[[#This Row],[Title]]&amp;"_"&amp;Table_Books[[#This Row],[Author]]</f>
        <v>Experiments and Observations on Electricity_Franklin, Benjamin</v>
      </c>
      <c r="AL1428" s="35" t="str">
        <f>Table_Books[[#This Row],[Author]]&amp;"_"&amp;Table_Books[[#This Row],[Title]]</f>
        <v>Franklin, Benjamin_Experiments and Observations on Electricity</v>
      </c>
      <c r="AM1428" s="35" t="str">
        <f>Table_Books[[#This Row],[Title]]&amp;" by "&amp;Table_Books[[#This Row],[Author]]</f>
        <v>Experiments and Observations on Electricity by Franklin, Benjamin</v>
      </c>
      <c r="AN1428" s="35"/>
      <c r="AO1428" s="35"/>
    </row>
    <row r="1429" spans="1:41" ht="29" x14ac:dyDescent="0.35">
      <c r="A1429" s="7" t="str">
        <f>"B-" &amp; UPPER(TRIM(Table_Books[[#This Row],[Title]])) &amp; "|" &amp; UPPER(TRIM(Table_Books[[#This Row],[Author]]))</f>
        <v>B-CROSSROADS / FREEDOM / PURITY (THOUGH FREEDOM IS 2010)|FRANZEN, JONATHAN</v>
      </c>
      <c r="B1429" s="35" t="str">
        <f>IF(COUNTIFS(Table_Books[Hash_ID],Table_Books[[#This Row],[Hash_ID]])&gt;1,"Y","N")</f>
        <v>N</v>
      </c>
      <c r="C1429" s="35" t="s">
        <v>19895</v>
      </c>
      <c r="D1429" s="35" t="s">
        <v>6228</v>
      </c>
      <c r="E1429" s="35"/>
      <c r="F1429" s="35"/>
      <c r="G1429" s="36"/>
      <c r="H1429" s="36"/>
      <c r="I1429" s="37"/>
      <c r="J1429" s="36"/>
      <c r="K1429" s="36"/>
      <c r="L1429" s="35"/>
      <c r="M1429" s="35"/>
      <c r="N1429" s="35"/>
      <c r="O1429" s="38"/>
      <c r="P1429" s="39"/>
      <c r="Q1429" s="10" t="s">
        <v>1860</v>
      </c>
      <c r="R1429" s="39"/>
      <c r="S1429" s="39"/>
      <c r="T1429" s="10" t="s">
        <v>1860</v>
      </c>
      <c r="U1429" s="10" t="s">
        <v>1860</v>
      </c>
      <c r="V1429" s="39"/>
      <c r="W1429" s="39"/>
      <c r="X1429" s="39"/>
      <c r="Y1429" s="39"/>
      <c r="Z1429" s="39"/>
      <c r="AA1429" s="39"/>
      <c r="AB1429" s="39"/>
      <c r="AC1429" s="35"/>
      <c r="AD1429" s="35"/>
      <c r="AE1429" s="36">
        <f>IFERROR(FLOOR(Table_Books[[#This Row],[Published_Date]],10), 0)</f>
        <v>0</v>
      </c>
      <c r="AF1429" s="35">
        <f>IFERROR(CEILING(VALUE(LEFT(Table_Books[[#This Row],[Published_Date]],FIND("-",Table_Books[[#This Row],[Published_Date]]&amp;"-")-1))/100, 1), 0)</f>
        <v>0</v>
      </c>
      <c r="AG1429" s="35"/>
      <c r="AH1429" s="35" t="s">
        <v>21602</v>
      </c>
      <c r="AI1429" s="35"/>
      <c r="AJ1429" s="35"/>
      <c r="AK1429" s="35" t="str">
        <f>Table_Books[[#This Row],[Title]]&amp;"_"&amp;Table_Books[[#This Row],[Author]]</f>
        <v>Crossroads / Freedom / Purity (Though Freedom is 2010)_Franzen, Jonathan</v>
      </c>
      <c r="AL1429" s="35" t="str">
        <f>Table_Books[[#This Row],[Author]]&amp;"_"&amp;Table_Books[[#This Row],[Title]]</f>
        <v>Franzen, Jonathan_Crossroads / Freedom / Purity (Though Freedom is 2010)</v>
      </c>
      <c r="AM1429" s="35" t="str">
        <f>Table_Books[[#This Row],[Title]]&amp;" by "&amp;Table_Books[[#This Row],[Author]]</f>
        <v>Crossroads / Freedom / Purity (Though Freedom is 2010) by Franzen, Jonathan</v>
      </c>
      <c r="AN1429" s="35"/>
      <c r="AO1429" s="35"/>
    </row>
    <row r="1430" spans="1:41" x14ac:dyDescent="0.35">
      <c r="A1430" s="7" t="str">
        <f>"B-" &amp; UPPER(TRIM(Table_Books[[#This Row],[Title]])) &amp; "|" &amp; UPPER(TRIM(Table_Books[[#This Row],[Author]]))</f>
        <v>B-FREEDOM|FRANZEN, JONATHAN</v>
      </c>
      <c r="B1430" s="28" t="str">
        <f>IF(COUNTIFS(Table_Books[Hash_ID],Table_Books[[#This Row],[Hash_ID]])&gt;1,"Y","N")</f>
        <v>N</v>
      </c>
      <c r="C1430" s="2" t="s">
        <v>9930</v>
      </c>
      <c r="D1430" s="2" t="s">
        <v>6228</v>
      </c>
      <c r="G1430" s="12"/>
      <c r="H1430" s="12"/>
      <c r="I1430" s="8"/>
      <c r="J1430" s="12"/>
      <c r="K1430" s="12"/>
      <c r="O1430" s="33"/>
      <c r="P1430" s="10"/>
      <c r="Q1430" s="10" t="s">
        <v>1860</v>
      </c>
      <c r="R1430" s="10"/>
      <c r="S1430" s="10"/>
      <c r="T1430" s="10" t="s">
        <v>1860</v>
      </c>
      <c r="U1430" s="10" t="s">
        <v>1860</v>
      </c>
      <c r="V1430" s="10"/>
      <c r="W1430" s="10"/>
      <c r="X1430" s="10"/>
      <c r="Y1430" s="10"/>
      <c r="Z1430" s="10"/>
      <c r="AA1430" s="10"/>
      <c r="AB1430" s="10"/>
      <c r="AE1430" s="12">
        <f>IFERROR(FLOOR(Table_Books[[#This Row],[Published_Date]],10), 0)</f>
        <v>0</v>
      </c>
      <c r="AF1430" s="2">
        <f>IFERROR(CEILING(VALUE(LEFT(Table_Books[[#This Row],[Published_Date]],FIND("-",Table_Books[[#This Row],[Published_Date]]&amp;"-")-1))/100, 1), 0)</f>
        <v>0</v>
      </c>
      <c r="AK1430" s="2" t="str">
        <f>Table_Books[[#This Row],[Title]]&amp;"_"&amp;Table_Books[[#This Row],[Author]]</f>
        <v>Freedom_Franzen, Jonathan</v>
      </c>
      <c r="AL1430" s="2" t="str">
        <f>Table_Books[[#This Row],[Author]]&amp;"_"&amp;Table_Books[[#This Row],[Title]]</f>
        <v>Franzen, Jonathan_Freedom</v>
      </c>
      <c r="AM1430" s="2" t="str">
        <f>Table_Books[[#This Row],[Title]]&amp;" by "&amp;Table_Books[[#This Row],[Author]]</f>
        <v>Freedom by Franzen, Jonathan</v>
      </c>
    </row>
    <row r="1431" spans="1:41" x14ac:dyDescent="0.35">
      <c r="A1431" s="7" t="str">
        <f>"B-" &amp; UPPER(TRIM(Table_Books[[#This Row],[Title]])) &amp; "|" &amp; UPPER(TRIM(Table_Books[[#This Row],[Author]]))</f>
        <v>B-THE CORRECTIONS|FRANZEN, JONATHAN</v>
      </c>
      <c r="B1431" s="28" t="str">
        <f>IF(COUNTIFS(Table_Books[Hash_ID],Table_Books[[#This Row],[Hash_ID]])&gt;1,"Y","N")</f>
        <v>N</v>
      </c>
      <c r="C1431" s="2" t="s">
        <v>6226</v>
      </c>
      <c r="D1431" s="2" t="s">
        <v>6228</v>
      </c>
      <c r="G1431" s="12"/>
      <c r="H1431" s="12"/>
      <c r="I1431" s="8"/>
      <c r="J1431" s="12"/>
      <c r="K1431" s="12"/>
      <c r="O1431" s="33"/>
      <c r="P1431" s="10"/>
      <c r="Q1431" s="10" t="s">
        <v>1860</v>
      </c>
      <c r="R1431" s="10"/>
      <c r="S1431" s="10"/>
      <c r="T1431" s="10" t="s">
        <v>1860</v>
      </c>
      <c r="U1431" s="10" t="s">
        <v>1860</v>
      </c>
      <c r="V1431" s="10"/>
      <c r="W1431" s="10"/>
      <c r="X1431" s="10"/>
      <c r="Y1431" s="10"/>
      <c r="Z1431" s="10"/>
      <c r="AA1431" s="10"/>
      <c r="AB1431" s="10"/>
      <c r="AE1431" s="12">
        <f>IFERROR(FLOOR(Table_Books[[#This Row],[Published_Date]],10), 0)</f>
        <v>0</v>
      </c>
      <c r="AF1431" s="2">
        <f>IFERROR(CEILING(VALUE(LEFT(Table_Books[[#This Row],[Published_Date]],FIND("-",Table_Books[[#This Row],[Published_Date]]&amp;"-")-1))/100, 1), 0)</f>
        <v>0</v>
      </c>
      <c r="AH1431" s="2" t="s">
        <v>21602</v>
      </c>
      <c r="AK1431" s="2" t="str">
        <f>Table_Books[[#This Row],[Title]]&amp;"_"&amp;Table_Books[[#This Row],[Author]]</f>
        <v>The Corrections_Franzen, Jonathan</v>
      </c>
      <c r="AL1431" s="2" t="str">
        <f>Table_Books[[#This Row],[Author]]&amp;"_"&amp;Table_Books[[#This Row],[Title]]</f>
        <v>Franzen, Jonathan_The Corrections</v>
      </c>
      <c r="AM1431" s="2" t="str">
        <f>Table_Books[[#This Row],[Title]]&amp;" by "&amp;Table_Books[[#This Row],[Author]]</f>
        <v>The Corrections by Franzen, Jonathan</v>
      </c>
    </row>
    <row r="1432" spans="1:41" ht="43.5" x14ac:dyDescent="0.35">
      <c r="A1432" s="7" t="str">
        <f>"B-" &amp; UPPER(TRIM(Table_Books[[#This Row],[Title]])) &amp; "|" &amp; UPPER(TRIM(Table_Books[[#This Row],[Author]]))</f>
        <v>B-THE GOLDEN BOUGH|FRAZER, JAMES</v>
      </c>
      <c r="B1432" s="28" t="str">
        <f>IF(COUNTIFS(Table_Books[Hash_ID],Table_Books[[#This Row],[Hash_ID]])&gt;1,"Y","N")</f>
        <v>N</v>
      </c>
      <c r="C1432" s="2" t="s">
        <v>5185</v>
      </c>
      <c r="D1432" s="2" t="s">
        <v>5309</v>
      </c>
      <c r="G1432" s="12">
        <v>1890</v>
      </c>
      <c r="H1432" s="12"/>
      <c r="I1432" s="8"/>
      <c r="J1432" s="12"/>
      <c r="K1432" s="12"/>
      <c r="L1432" s="2">
        <v>864</v>
      </c>
      <c r="M1432" s="2" t="s">
        <v>5410</v>
      </c>
      <c r="O1432" s="33"/>
      <c r="P1432" s="10"/>
      <c r="Q1432" s="10" t="s">
        <v>1860</v>
      </c>
      <c r="R1432" s="10"/>
      <c r="S1432" s="10"/>
      <c r="T1432" s="10" t="s">
        <v>1860</v>
      </c>
      <c r="U1432" s="10" t="s">
        <v>1860</v>
      </c>
      <c r="V1432" s="10"/>
      <c r="W1432" s="10"/>
      <c r="X1432" s="10"/>
      <c r="Y1432" s="10"/>
      <c r="Z1432" s="10"/>
      <c r="AA1432" s="10"/>
      <c r="AB1432" s="10"/>
      <c r="AE1432" s="12">
        <f>IFERROR(FLOOR(Table_Books[[#This Row],[Published_Date]],10), 0)</f>
        <v>1890</v>
      </c>
      <c r="AF1432" s="2">
        <f>IFERROR(CEILING(VALUE(LEFT(Table_Books[[#This Row],[Published_Date]],FIND("-",Table_Books[[#This Row],[Published_Date]]&amp;"-")-1))/100, 1), 0)</f>
        <v>19</v>
      </c>
      <c r="AK1432" s="2" t="str">
        <f>Table_Books[[#This Row],[Title]]&amp;"_"&amp;Table_Books[[#This Row],[Author]]</f>
        <v>The Golden Bough_Frazer, James</v>
      </c>
      <c r="AL1432" s="2" t="str">
        <f>Table_Books[[#This Row],[Author]]&amp;"_"&amp;Table_Books[[#This Row],[Title]]</f>
        <v>Frazer, James_The Golden Bough</v>
      </c>
      <c r="AM1432" s="2" t="str">
        <f>Table_Books[[#This Row],[Title]]&amp;" by "&amp;Table_Books[[#This Row],[Author]]</f>
        <v>The Golden Bough by Frazer, James</v>
      </c>
    </row>
    <row r="1433" spans="1:41" x14ac:dyDescent="0.35">
      <c r="A1433" s="7" t="str">
        <f>"B-" &amp; UPPER(TRIM(Table_Books[[#This Row],[Title]])) &amp; "|" &amp; UPPER(TRIM(Table_Books[[#This Row],[Author]]))</f>
        <v>B-FERNAND KHNOPFF: PORTRAIT OF A SYMBOLIST ARTIST|FREDERIK LEEN</v>
      </c>
      <c r="B1433" s="28" t="str">
        <f>IF(COUNTIFS(Table_Books[Hash_ID],Table_Books[[#This Row],[Hash_ID]])&gt;1,"Y","N")</f>
        <v>N</v>
      </c>
      <c r="C1433" s="2" t="s">
        <v>16112</v>
      </c>
      <c r="D1433" s="43" t="s">
        <v>16113</v>
      </c>
      <c r="G1433" s="12"/>
      <c r="H1433" s="12"/>
      <c r="I1433" s="8"/>
      <c r="J1433" s="12"/>
      <c r="K1433" s="12"/>
      <c r="O1433" s="33"/>
      <c r="P1433" s="10"/>
      <c r="Q1433" s="10" t="s">
        <v>1860</v>
      </c>
      <c r="R1433" s="10"/>
      <c r="S1433" s="10"/>
      <c r="T1433" s="10" t="s">
        <v>1860</v>
      </c>
      <c r="U1433" s="10" t="s">
        <v>1860</v>
      </c>
      <c r="V1433" s="10"/>
      <c r="W1433" s="10"/>
      <c r="X1433" s="10"/>
      <c r="Y1433" s="10"/>
      <c r="Z1433" s="10"/>
      <c r="AA1433" s="10"/>
      <c r="AB1433" s="10"/>
      <c r="AE1433" s="12">
        <f>IFERROR(FLOOR(Table_Books[[#This Row],[Published_Date]],10), 0)</f>
        <v>0</v>
      </c>
      <c r="AF1433" s="2">
        <f>IFERROR(CEILING(VALUE(LEFT(Table_Books[[#This Row],[Published_Date]],FIND("-",Table_Books[[#This Row],[Published_Date]]&amp;"-")-1))/100, 1), 0)</f>
        <v>0</v>
      </c>
      <c r="AJ1433" s="2" t="s">
        <v>16093</v>
      </c>
      <c r="AK1433" s="2" t="str">
        <f>Table_Books[[#This Row],[Title]]&amp;"_"&amp;Table_Books[[#This Row],[Author]]</f>
        <v>Fernand Khnopff: Portrait of a Symbolist Artist_Frederik Leen</v>
      </c>
      <c r="AL1433" s="2" t="str">
        <f>Table_Books[[#This Row],[Author]]&amp;"_"&amp;Table_Books[[#This Row],[Title]]</f>
        <v>Frederik Leen_Fernand Khnopff: Portrait of a Symbolist Artist</v>
      </c>
      <c r="AM1433" s="2" t="str">
        <f>Table_Books[[#This Row],[Title]]&amp;" by "&amp;Table_Books[[#This Row],[Author]]</f>
        <v>Fernand Khnopff: Portrait of a Symbolist Artist by Frederik Leen</v>
      </c>
    </row>
    <row r="1434" spans="1:41" x14ac:dyDescent="0.35">
      <c r="A1434" s="7" t="str">
        <f>"B-" &amp; UPPER(TRIM(Table_Books[[#This Row],[Title]])) &amp; "|" &amp; UPPER(TRIM(Table_Books[[#This Row],[Author]]))</f>
        <v>B-BEARTOWN|FREDRIK BACKMAN</v>
      </c>
      <c r="B1434" s="28" t="str">
        <f>IF(COUNTIFS(Table_Books[Hash_ID],Table_Books[[#This Row],[Hash_ID]])&gt;1,"Y","N")</f>
        <v>N</v>
      </c>
      <c r="C1434" s="2" t="s">
        <v>16559</v>
      </c>
      <c r="D1434" s="43" t="s">
        <v>16560</v>
      </c>
      <c r="G1434" s="12"/>
      <c r="H1434" s="12"/>
      <c r="I1434" s="8"/>
      <c r="J1434" s="12"/>
      <c r="K1434" s="12"/>
      <c r="O1434" s="33"/>
      <c r="P1434" s="10">
        <v>4</v>
      </c>
      <c r="Q1434" s="10" t="s">
        <v>1824</v>
      </c>
      <c r="R1434" s="10"/>
      <c r="S1434" s="10"/>
      <c r="T1434" s="10" t="s">
        <v>1860</v>
      </c>
      <c r="U1434" s="10" t="s">
        <v>1860</v>
      </c>
      <c r="V1434" s="10"/>
      <c r="W1434" s="10"/>
      <c r="X1434" s="10"/>
      <c r="Y1434" s="10"/>
      <c r="Z1434" s="10"/>
      <c r="AA1434" s="10"/>
      <c r="AB1434" s="10"/>
      <c r="AE1434" s="12">
        <f>IFERROR(FLOOR(Table_Books[[#This Row],[Published_Date]],10), 0)</f>
        <v>0</v>
      </c>
      <c r="AF1434" s="2">
        <f>IFERROR(CEILING(VALUE(LEFT(Table_Books[[#This Row],[Published_Date]],FIND("-",Table_Books[[#This Row],[Published_Date]]&amp;"-")-1))/100, 1), 0)</f>
        <v>0</v>
      </c>
      <c r="AK1434" s="2" t="str">
        <f>Table_Books[[#This Row],[Title]]&amp;"_"&amp;Table_Books[[#This Row],[Author]]</f>
        <v>Beartown_Fredrik Backman</v>
      </c>
      <c r="AL1434" s="2" t="str">
        <f>Table_Books[[#This Row],[Author]]&amp;"_"&amp;Table_Books[[#This Row],[Title]]</f>
        <v>Fredrik Backman_Beartown</v>
      </c>
      <c r="AM1434" s="2" t="str">
        <f>Table_Books[[#This Row],[Title]]&amp;" by "&amp;Table_Books[[#This Row],[Author]]</f>
        <v>Beartown by Fredrik Backman</v>
      </c>
    </row>
    <row r="1435" spans="1:41" x14ac:dyDescent="0.35">
      <c r="A1435" s="7" t="str">
        <f>"B-" &amp; UPPER(TRIM(Table_Books[[#This Row],[Title]])) &amp; "|" &amp; UPPER(TRIM(Table_Books[[#This Row],[Author]]))</f>
        <v>B-STUDIES ON HYSTERIA|FREUD, SIGMUND &amp; BREUER, JOSEF</v>
      </c>
      <c r="B1435" s="35" t="str">
        <f>IF(COUNTIFS(Table_Books[Hash_ID],Table_Books[[#This Row],[Hash_ID]])&gt;1,"Y","N")</f>
        <v>N</v>
      </c>
      <c r="C1435" s="35" t="s">
        <v>19608</v>
      </c>
      <c r="D1435" s="48" t="s">
        <v>19609</v>
      </c>
      <c r="E1435" s="35"/>
      <c r="F1435" s="35"/>
      <c r="G1435" s="36"/>
      <c r="H1435" s="36"/>
      <c r="I1435" s="37"/>
      <c r="J1435" s="36"/>
      <c r="K1435" s="36"/>
      <c r="L1435" s="35"/>
      <c r="M1435" s="35"/>
      <c r="N1435" s="35"/>
      <c r="O1435" s="38"/>
      <c r="P1435" s="39"/>
      <c r="Q1435" s="10" t="s">
        <v>1860</v>
      </c>
      <c r="R1435" s="39"/>
      <c r="S1435" s="39"/>
      <c r="T1435" s="10" t="s">
        <v>1860</v>
      </c>
      <c r="U1435" s="10" t="s">
        <v>1860</v>
      </c>
      <c r="V1435" s="39"/>
      <c r="W1435" s="39"/>
      <c r="X1435" s="39"/>
      <c r="Y1435" s="39"/>
      <c r="Z1435" s="39"/>
      <c r="AA1435" s="39"/>
      <c r="AB1435" s="39"/>
      <c r="AC1435" s="35"/>
      <c r="AD1435" s="35"/>
      <c r="AE1435" s="36">
        <f>IFERROR(FLOOR(Table_Books[[#This Row],[Published_Date]],10), 0)</f>
        <v>0</v>
      </c>
      <c r="AF1435" s="35">
        <f>IFERROR(CEILING(VALUE(LEFT(Table_Books[[#This Row],[Published_Date]],FIND("-",Table_Books[[#This Row],[Published_Date]]&amp;"-")-1))/100, 1), 0)</f>
        <v>0</v>
      </c>
      <c r="AG1435" s="35"/>
      <c r="AH1435" s="35" t="s">
        <v>21598</v>
      </c>
      <c r="AI1435" s="35"/>
      <c r="AJ1435" s="35"/>
      <c r="AK1435" s="35" t="str">
        <f>Table_Books[[#This Row],[Title]]&amp;"_"&amp;Table_Books[[#This Row],[Author]]</f>
        <v>Studies on Hysteria_Freud, Sigmund &amp; Breuer, Josef</v>
      </c>
      <c r="AL1435" s="35" t="str">
        <f>Table_Books[[#This Row],[Author]]&amp;"_"&amp;Table_Books[[#This Row],[Title]]</f>
        <v>Freud, Sigmund &amp; Breuer, Josef_Studies on Hysteria</v>
      </c>
      <c r="AM1435" s="35" t="str">
        <f>Table_Books[[#This Row],[Title]]&amp;" by "&amp;Table_Books[[#This Row],[Author]]</f>
        <v>Studies on Hysteria by Freud, Sigmund &amp; Breuer, Josef</v>
      </c>
      <c r="AN1435" s="35"/>
      <c r="AO1435" s="35"/>
    </row>
    <row r="1436" spans="1:41" x14ac:dyDescent="0.35">
      <c r="A1436" s="7" t="str">
        <f>"B-" &amp; UPPER(TRIM(Table_Books[[#This Row],[Title]])) &amp; "|" &amp; UPPER(TRIM(Table_Books[[#This Row],[Author]]))</f>
        <v>B-CIVILIZATION AND ITS DISCONTENTS|FREUD, SIGMUND</v>
      </c>
      <c r="B1436" s="35" t="str">
        <f>IF(COUNTIFS(Table_Books[Hash_ID],Table_Books[[#This Row],[Hash_ID]])&gt;1,"Y","N")</f>
        <v>N</v>
      </c>
      <c r="C1436" s="35" t="s">
        <v>19622</v>
      </c>
      <c r="D1436" s="35" t="s">
        <v>12800</v>
      </c>
      <c r="E1436" s="35"/>
      <c r="F1436" s="35"/>
      <c r="G1436" s="36"/>
      <c r="H1436" s="36"/>
      <c r="I1436" s="37"/>
      <c r="J1436" s="36"/>
      <c r="K1436" s="36"/>
      <c r="L1436" s="35"/>
      <c r="M1436" s="35"/>
      <c r="N1436" s="35"/>
      <c r="O1436" s="38"/>
      <c r="P1436" s="39"/>
      <c r="Q1436" s="10" t="s">
        <v>1860</v>
      </c>
      <c r="R1436" s="39"/>
      <c r="S1436" s="39"/>
      <c r="T1436" s="10" t="s">
        <v>1860</v>
      </c>
      <c r="U1436" s="10" t="s">
        <v>1860</v>
      </c>
      <c r="V1436" s="39"/>
      <c r="W1436" s="39"/>
      <c r="X1436" s="39"/>
      <c r="Y1436" s="39"/>
      <c r="Z1436" s="39"/>
      <c r="AA1436" s="39"/>
      <c r="AB1436" s="39"/>
      <c r="AC1436" s="35"/>
      <c r="AD1436" s="35"/>
      <c r="AE1436" s="36">
        <f>IFERROR(FLOOR(Table_Books[[#This Row],[Published_Date]],10), 0)</f>
        <v>0</v>
      </c>
      <c r="AF1436" s="35">
        <f>IFERROR(CEILING(VALUE(LEFT(Table_Books[[#This Row],[Published_Date]],FIND("-",Table_Books[[#This Row],[Published_Date]]&amp;"-")-1))/100, 1), 0)</f>
        <v>0</v>
      </c>
      <c r="AG1436" s="35"/>
      <c r="AH1436" s="35" t="s">
        <v>21600</v>
      </c>
      <c r="AI1436" s="35"/>
      <c r="AJ1436" s="35"/>
      <c r="AK1436" s="35" t="str">
        <f>Table_Books[[#This Row],[Title]]&amp;"_"&amp;Table_Books[[#This Row],[Author]]</f>
        <v>Civilization and Its Discontents_Freud, Sigmund</v>
      </c>
      <c r="AL1436" s="35" t="str">
        <f>Table_Books[[#This Row],[Author]]&amp;"_"&amp;Table_Books[[#This Row],[Title]]</f>
        <v>Freud, Sigmund_Civilization and Its Discontents</v>
      </c>
      <c r="AM1436" s="35" t="str">
        <f>Table_Books[[#This Row],[Title]]&amp;" by "&amp;Table_Books[[#This Row],[Author]]</f>
        <v>Civilization and Its Discontents by Freud, Sigmund</v>
      </c>
      <c r="AN1436" s="35"/>
      <c r="AO1436" s="35"/>
    </row>
    <row r="1437" spans="1:41" x14ac:dyDescent="0.35">
      <c r="A1437" s="7" t="str">
        <f>"B-" &amp; UPPER(TRIM(Table_Books[[#This Row],[Title]])) &amp; "|" &amp; UPPER(TRIM(Table_Books[[#This Row],[Author]]))</f>
        <v>B-FRAGMENT OF AN ANALYSIS OF A CASE OF HYSTERIA|FREUD, SIGMUND</v>
      </c>
      <c r="B1437" s="28" t="str">
        <f>IF(COUNTIFS(Table_Books[Hash_ID],Table_Books[[#This Row],[Hash_ID]])&gt;1,"Y","N")</f>
        <v>N</v>
      </c>
      <c r="C1437" s="2" t="s">
        <v>12799</v>
      </c>
      <c r="D1437" s="2" t="s">
        <v>12800</v>
      </c>
      <c r="G1437" s="12"/>
      <c r="H1437" s="12"/>
      <c r="I1437" s="8"/>
      <c r="J1437" s="12"/>
      <c r="K1437" s="12"/>
      <c r="O1437" s="33"/>
      <c r="P1437" s="10"/>
      <c r="Q1437" s="10" t="s">
        <v>1860</v>
      </c>
      <c r="R1437" s="10"/>
      <c r="S1437" s="10"/>
      <c r="T1437" s="10" t="s">
        <v>1860</v>
      </c>
      <c r="U1437" s="10" t="s">
        <v>1860</v>
      </c>
      <c r="V1437" s="10"/>
      <c r="W1437" s="10"/>
      <c r="X1437" s="10"/>
      <c r="Y1437" s="10"/>
      <c r="Z1437" s="10"/>
      <c r="AA1437" s="10"/>
      <c r="AB1437" s="10"/>
      <c r="AE1437" s="12">
        <f>IFERROR(FLOOR(Table_Books[[#This Row],[Published_Date]],10), 0)</f>
        <v>0</v>
      </c>
      <c r="AF1437" s="2">
        <f>IFERROR(CEILING(VALUE(LEFT(Table_Books[[#This Row],[Published_Date]],FIND("-",Table_Books[[#This Row],[Published_Date]]&amp;"-")-1))/100, 1), 0)</f>
        <v>0</v>
      </c>
      <c r="AK1437" s="2" t="str">
        <f>Table_Books[[#This Row],[Title]]&amp;"_"&amp;Table_Books[[#This Row],[Author]]</f>
        <v>Fragment of an Analysis of a Case of Hysteria_Freud, Sigmund</v>
      </c>
      <c r="AL1437" s="2" t="str">
        <f>Table_Books[[#This Row],[Author]]&amp;"_"&amp;Table_Books[[#This Row],[Title]]</f>
        <v>Freud, Sigmund_Fragment of an Analysis of a Case of Hysteria</v>
      </c>
      <c r="AM1437" s="2" t="str">
        <f>Table_Books[[#This Row],[Title]]&amp;" by "&amp;Table_Books[[#This Row],[Author]]</f>
        <v>Fragment of an Analysis of a Case of Hysteria by Freud, Sigmund</v>
      </c>
    </row>
    <row r="1438" spans="1:41" x14ac:dyDescent="0.35">
      <c r="A1438" s="7" t="str">
        <f>"B-" &amp; UPPER(TRIM(Table_Books[[#This Row],[Title]])) &amp; "|" &amp; UPPER(TRIM(Table_Books[[#This Row],[Author]]))</f>
        <v>B-INTERPRETATION OF DREAMS|FREUD, SIGMUND</v>
      </c>
      <c r="B1438" s="35" t="str">
        <f>IF(COUNTIFS(Table_Books[Hash_ID],Table_Books[[#This Row],[Hash_ID]])&gt;1,"Y","N")</f>
        <v>Y</v>
      </c>
      <c r="C1438" s="35" t="s">
        <v>19607</v>
      </c>
      <c r="D1438" s="35" t="s">
        <v>12800</v>
      </c>
      <c r="E1438" s="35"/>
      <c r="F1438" s="35"/>
      <c r="G1438" s="36"/>
      <c r="H1438" s="36"/>
      <c r="I1438" s="37"/>
      <c r="J1438" s="36"/>
      <c r="K1438" s="36"/>
      <c r="L1438" s="35"/>
      <c r="M1438" s="35"/>
      <c r="N1438" s="35"/>
      <c r="O1438" s="38"/>
      <c r="P1438" s="39"/>
      <c r="Q1438" s="10" t="s">
        <v>1860</v>
      </c>
      <c r="R1438" s="39"/>
      <c r="S1438" s="39"/>
      <c r="T1438" s="10" t="s">
        <v>1860</v>
      </c>
      <c r="U1438" s="10" t="s">
        <v>1860</v>
      </c>
      <c r="V1438" s="39"/>
      <c r="W1438" s="39"/>
      <c r="X1438" s="39"/>
      <c r="Y1438" s="39"/>
      <c r="Z1438" s="39"/>
      <c r="AA1438" s="39"/>
      <c r="AB1438" s="39"/>
      <c r="AC1438" s="35"/>
      <c r="AD1438" s="35"/>
      <c r="AE1438" s="36">
        <f>IFERROR(FLOOR(Table_Books[[#This Row],[Published_Date]],10), 0)</f>
        <v>0</v>
      </c>
      <c r="AF1438" s="35">
        <f>IFERROR(CEILING(VALUE(LEFT(Table_Books[[#This Row],[Published_Date]],FIND("-",Table_Books[[#This Row],[Published_Date]]&amp;"-")-1))/100, 1), 0)</f>
        <v>0</v>
      </c>
      <c r="AG1438" s="35"/>
      <c r="AH1438" s="35" t="s">
        <v>21598</v>
      </c>
      <c r="AI1438" s="35"/>
      <c r="AJ1438" s="35"/>
      <c r="AK1438" s="35" t="str">
        <f>Table_Books[[#This Row],[Title]]&amp;"_"&amp;Table_Books[[#This Row],[Author]]</f>
        <v>Interpretation of Dreams_Freud, Sigmund</v>
      </c>
      <c r="AL1438" s="35" t="str">
        <f>Table_Books[[#This Row],[Author]]&amp;"_"&amp;Table_Books[[#This Row],[Title]]</f>
        <v>Freud, Sigmund_Interpretation of Dreams</v>
      </c>
      <c r="AM1438" s="35" t="str">
        <f>Table_Books[[#This Row],[Title]]&amp;" by "&amp;Table_Books[[#This Row],[Author]]</f>
        <v>Interpretation of Dreams by Freud, Sigmund</v>
      </c>
      <c r="AN1438" s="35"/>
      <c r="AO1438" s="35"/>
    </row>
    <row r="1439" spans="1:41" x14ac:dyDescent="0.35">
      <c r="A1439" s="7" t="str">
        <f>"B-" &amp; UPPER(TRIM(Table_Books[[#This Row],[Title]])) &amp; "|" &amp; UPPER(TRIM(Table_Books[[#This Row],[Author]]))</f>
        <v>B-INTERPRETATION OF DREAMS|FREUD, SIGMUND</v>
      </c>
      <c r="B1439" s="35" t="str">
        <f>IF(COUNTIFS(Table_Books[Hash_ID],Table_Books[[#This Row],[Hash_ID]])&gt;1,"Y","N")</f>
        <v>Y</v>
      </c>
      <c r="C1439" s="35" t="s">
        <v>19607</v>
      </c>
      <c r="D1439" s="35" t="s">
        <v>12800</v>
      </c>
      <c r="E1439" s="35"/>
      <c r="F1439" s="35"/>
      <c r="G1439" s="36"/>
      <c r="H1439" s="36"/>
      <c r="I1439" s="37"/>
      <c r="J1439" s="36"/>
      <c r="K1439" s="36"/>
      <c r="L1439" s="35"/>
      <c r="M1439" s="35"/>
      <c r="N1439" s="35"/>
      <c r="O1439" s="38"/>
      <c r="P1439" s="39"/>
      <c r="Q1439" s="10" t="s">
        <v>1860</v>
      </c>
      <c r="R1439" s="39"/>
      <c r="S1439" s="39"/>
      <c r="T1439" s="10" t="s">
        <v>1860</v>
      </c>
      <c r="U1439" s="10" t="s">
        <v>1860</v>
      </c>
      <c r="V1439" s="39"/>
      <c r="W1439" s="39"/>
      <c r="X1439" s="39"/>
      <c r="Y1439" s="39"/>
      <c r="Z1439" s="39"/>
      <c r="AA1439" s="39"/>
      <c r="AB1439" s="39"/>
      <c r="AC1439" s="35"/>
      <c r="AD1439" s="35"/>
      <c r="AE1439" s="36">
        <f>IFERROR(FLOOR(Table_Books[[#This Row],[Published_Date]],10), 0)</f>
        <v>0</v>
      </c>
      <c r="AF1439" s="35">
        <f>IFERROR(CEILING(VALUE(LEFT(Table_Books[[#This Row],[Published_Date]],FIND("-",Table_Books[[#This Row],[Published_Date]]&amp;"-")-1))/100, 1), 0)</f>
        <v>0</v>
      </c>
      <c r="AG1439" s="35"/>
      <c r="AH1439" s="35" t="s">
        <v>21600</v>
      </c>
      <c r="AI1439" s="35"/>
      <c r="AJ1439" s="35"/>
      <c r="AK1439" s="35" t="str">
        <f>Table_Books[[#This Row],[Title]]&amp;"_"&amp;Table_Books[[#This Row],[Author]]</f>
        <v>Interpretation of Dreams_Freud, Sigmund</v>
      </c>
      <c r="AL1439" s="35" t="str">
        <f>Table_Books[[#This Row],[Author]]&amp;"_"&amp;Table_Books[[#This Row],[Title]]</f>
        <v>Freud, Sigmund_Interpretation of Dreams</v>
      </c>
      <c r="AM1439" s="35" t="str">
        <f>Table_Books[[#This Row],[Title]]&amp;" by "&amp;Table_Books[[#This Row],[Author]]</f>
        <v>Interpretation of Dreams by Freud, Sigmund</v>
      </c>
      <c r="AN1439" s="35"/>
      <c r="AO1439" s="35"/>
    </row>
    <row r="1440" spans="1:41" x14ac:dyDescent="0.35">
      <c r="A1440" s="7" t="str">
        <f>"B-" &amp; UPPER(TRIM(Table_Books[[#This Row],[Title]])) &amp; "|" &amp; UPPER(TRIM(Table_Books[[#This Row],[Author]]))</f>
        <v>B-THE EGO AND THE ID|FREUD, SIGMUND</v>
      </c>
      <c r="B1440" s="35" t="str">
        <f>IF(COUNTIFS(Table_Books[Hash_ID],Table_Books[[#This Row],[Hash_ID]])&gt;1,"Y","N")</f>
        <v>N</v>
      </c>
      <c r="C1440" s="35" t="s">
        <v>19623</v>
      </c>
      <c r="D1440" s="35" t="s">
        <v>12800</v>
      </c>
      <c r="E1440" s="35"/>
      <c r="F1440" s="35"/>
      <c r="G1440" s="36"/>
      <c r="H1440" s="36"/>
      <c r="I1440" s="37"/>
      <c r="J1440" s="36"/>
      <c r="K1440" s="36"/>
      <c r="L1440" s="35"/>
      <c r="M1440" s="35"/>
      <c r="N1440" s="35"/>
      <c r="O1440" s="38"/>
      <c r="P1440" s="39"/>
      <c r="Q1440" s="10" t="s">
        <v>1860</v>
      </c>
      <c r="R1440" s="39"/>
      <c r="S1440" s="39"/>
      <c r="T1440" s="10" t="s">
        <v>1860</v>
      </c>
      <c r="U1440" s="10" t="s">
        <v>1860</v>
      </c>
      <c r="V1440" s="39"/>
      <c r="W1440" s="39"/>
      <c r="X1440" s="39"/>
      <c r="Y1440" s="39"/>
      <c r="Z1440" s="39"/>
      <c r="AA1440" s="39"/>
      <c r="AB1440" s="39"/>
      <c r="AC1440" s="35"/>
      <c r="AD1440" s="35"/>
      <c r="AE1440" s="36">
        <f>IFERROR(FLOOR(Table_Books[[#This Row],[Published_Date]],10), 0)</f>
        <v>0</v>
      </c>
      <c r="AF1440" s="35">
        <f>IFERROR(CEILING(VALUE(LEFT(Table_Books[[#This Row],[Published_Date]],FIND("-",Table_Books[[#This Row],[Published_Date]]&amp;"-")-1))/100, 1), 0)</f>
        <v>0</v>
      </c>
      <c r="AG1440" s="35"/>
      <c r="AH1440" s="35" t="s">
        <v>21600</v>
      </c>
      <c r="AI1440" s="35"/>
      <c r="AJ1440" s="35"/>
      <c r="AK1440" s="35" t="str">
        <f>Table_Books[[#This Row],[Title]]&amp;"_"&amp;Table_Books[[#This Row],[Author]]</f>
        <v>The Ego and the Id_Freud, Sigmund</v>
      </c>
      <c r="AL1440" s="35" t="str">
        <f>Table_Books[[#This Row],[Author]]&amp;"_"&amp;Table_Books[[#This Row],[Title]]</f>
        <v>Freud, Sigmund_The Ego and the Id</v>
      </c>
      <c r="AM1440" s="35" t="str">
        <f>Table_Books[[#This Row],[Title]]&amp;" by "&amp;Table_Books[[#This Row],[Author]]</f>
        <v>The Ego and the Id by Freud, Sigmund</v>
      </c>
      <c r="AN1440" s="35"/>
      <c r="AO1440" s="35"/>
    </row>
    <row r="1441" spans="1:41" x14ac:dyDescent="0.35">
      <c r="A1441" s="7" t="str">
        <f>"B-" &amp; UPPER(TRIM(Table_Books[[#This Row],[Title]])) &amp; "|" &amp; UPPER(TRIM(Table_Books[[#This Row],[Author]]))</f>
        <v>B-THE PSYCHOPATHOLOGY OF EVERYDAY LIFE|FREUD, SIGMUND</v>
      </c>
      <c r="B1441" s="35" t="str">
        <f>IF(COUNTIFS(Table_Books[Hash_ID],Table_Books[[#This Row],[Hash_ID]])&gt;1,"Y","N")</f>
        <v>N</v>
      </c>
      <c r="C1441" s="35" t="s">
        <v>19624</v>
      </c>
      <c r="D1441" s="35" t="s">
        <v>12800</v>
      </c>
      <c r="E1441" s="35"/>
      <c r="F1441" s="35"/>
      <c r="G1441" s="36"/>
      <c r="H1441" s="36"/>
      <c r="I1441" s="37"/>
      <c r="J1441" s="36"/>
      <c r="K1441" s="36"/>
      <c r="L1441" s="35"/>
      <c r="M1441" s="35"/>
      <c r="N1441" s="35"/>
      <c r="O1441" s="38"/>
      <c r="P1441" s="39"/>
      <c r="Q1441" s="10" t="s">
        <v>1860</v>
      </c>
      <c r="R1441" s="39"/>
      <c r="S1441" s="39"/>
      <c r="T1441" s="10" t="s">
        <v>1860</v>
      </c>
      <c r="U1441" s="10" t="s">
        <v>1860</v>
      </c>
      <c r="V1441" s="39"/>
      <c r="W1441" s="39"/>
      <c r="X1441" s="39"/>
      <c r="Y1441" s="39"/>
      <c r="Z1441" s="39"/>
      <c r="AA1441" s="39"/>
      <c r="AB1441" s="39"/>
      <c r="AC1441" s="35"/>
      <c r="AD1441" s="35"/>
      <c r="AE1441" s="36">
        <f>IFERROR(FLOOR(Table_Books[[#This Row],[Published_Date]],10), 0)</f>
        <v>0</v>
      </c>
      <c r="AF1441" s="35">
        <f>IFERROR(CEILING(VALUE(LEFT(Table_Books[[#This Row],[Published_Date]],FIND("-",Table_Books[[#This Row],[Published_Date]]&amp;"-")-1))/100, 1), 0)</f>
        <v>0</v>
      </c>
      <c r="AG1441" s="35"/>
      <c r="AH1441" s="35" t="s">
        <v>21600</v>
      </c>
      <c r="AI1441" s="35"/>
      <c r="AJ1441" s="35"/>
      <c r="AK1441" s="35" t="str">
        <f>Table_Books[[#This Row],[Title]]&amp;"_"&amp;Table_Books[[#This Row],[Author]]</f>
        <v>The Psychopathology of Everyday Life_Freud, Sigmund</v>
      </c>
      <c r="AL1441" s="35" t="str">
        <f>Table_Books[[#This Row],[Author]]&amp;"_"&amp;Table_Books[[#This Row],[Title]]</f>
        <v>Freud, Sigmund_The Psychopathology of Everyday Life</v>
      </c>
      <c r="AM1441" s="35" t="str">
        <f>Table_Books[[#This Row],[Title]]&amp;" by "&amp;Table_Books[[#This Row],[Author]]</f>
        <v>The Psychopathology of Everyday Life by Freud, Sigmund</v>
      </c>
      <c r="AN1441" s="35"/>
      <c r="AO1441" s="35"/>
    </row>
    <row r="1442" spans="1:41" x14ac:dyDescent="0.35">
      <c r="A1442" s="7" t="str">
        <f>"B-" &amp; UPPER(TRIM(Table_Books[[#This Row],[Title]])) &amp; "|" &amp; UPPER(TRIM(Table_Books[[#This Row],[Author]]))</f>
        <v>B-THREE ESSAYS ON THE THEORY OF SEXUALITY|FREUD, SIGMUND</v>
      </c>
      <c r="B1442" s="35" t="str">
        <f>IF(COUNTIFS(Table_Books[Hash_ID],Table_Books[[#This Row],[Hash_ID]])&gt;1,"Y","N")</f>
        <v>N</v>
      </c>
      <c r="C1442" s="35" t="s">
        <v>19621</v>
      </c>
      <c r="D1442" s="35" t="s">
        <v>12800</v>
      </c>
      <c r="E1442" s="35"/>
      <c r="F1442" s="35"/>
      <c r="G1442" s="36"/>
      <c r="H1442" s="36"/>
      <c r="I1442" s="37"/>
      <c r="J1442" s="36"/>
      <c r="K1442" s="36"/>
      <c r="L1442" s="35"/>
      <c r="M1442" s="35"/>
      <c r="N1442" s="35"/>
      <c r="O1442" s="38"/>
      <c r="P1442" s="39"/>
      <c r="Q1442" s="10" t="s">
        <v>1860</v>
      </c>
      <c r="R1442" s="39"/>
      <c r="S1442" s="39"/>
      <c r="T1442" s="10" t="s">
        <v>1860</v>
      </c>
      <c r="U1442" s="10" t="s">
        <v>1860</v>
      </c>
      <c r="V1442" s="39"/>
      <c r="W1442" s="39"/>
      <c r="X1442" s="39"/>
      <c r="Y1442" s="39"/>
      <c r="Z1442" s="39"/>
      <c r="AA1442" s="39"/>
      <c r="AB1442" s="39"/>
      <c r="AC1442" s="35"/>
      <c r="AD1442" s="35"/>
      <c r="AE1442" s="36">
        <f>IFERROR(FLOOR(Table_Books[[#This Row],[Published_Date]],10), 0)</f>
        <v>0</v>
      </c>
      <c r="AF1442" s="35">
        <f>IFERROR(CEILING(VALUE(LEFT(Table_Books[[#This Row],[Published_Date]],FIND("-",Table_Books[[#This Row],[Published_Date]]&amp;"-")-1))/100, 1), 0)</f>
        <v>0</v>
      </c>
      <c r="AG1442" s="35"/>
      <c r="AH1442" s="35" t="s">
        <v>21600</v>
      </c>
      <c r="AI1442" s="35"/>
      <c r="AJ1442" s="35"/>
      <c r="AK1442" s="35" t="str">
        <f>Table_Books[[#This Row],[Title]]&amp;"_"&amp;Table_Books[[#This Row],[Author]]</f>
        <v>Three Essays on the Theory of Sexuality_Freud, Sigmund</v>
      </c>
      <c r="AL1442" s="35" t="str">
        <f>Table_Books[[#This Row],[Author]]&amp;"_"&amp;Table_Books[[#This Row],[Title]]</f>
        <v>Freud, Sigmund_Three Essays on the Theory of Sexuality</v>
      </c>
      <c r="AM1442" s="35" t="str">
        <f>Table_Books[[#This Row],[Title]]&amp;" by "&amp;Table_Books[[#This Row],[Author]]</f>
        <v>Three Essays on the Theory of Sexuality by Freud, Sigmund</v>
      </c>
      <c r="AN1442" s="35"/>
      <c r="AO1442" s="35"/>
    </row>
    <row r="1443" spans="1:41" x14ac:dyDescent="0.35">
      <c r="A1443" s="7" t="str">
        <f>"B-" &amp; UPPER(TRIM(Table_Books[[#This Row],[Title]])) &amp; "|" &amp; UPPER(TRIM(Table_Books[[#This Row],[Author]]))</f>
        <v>B-THE FEMININE MYSTIQUE|FRIEDAN, BETTY</v>
      </c>
      <c r="B1443" s="35" t="str">
        <f>IF(COUNTIFS(Table_Books[Hash_ID],Table_Books[[#This Row],[Hash_ID]])&gt;1,"Y","N")</f>
        <v>N</v>
      </c>
      <c r="C1443" s="35" t="s">
        <v>19775</v>
      </c>
      <c r="D1443" s="48" t="s">
        <v>19776</v>
      </c>
      <c r="E1443" s="35"/>
      <c r="F1443" s="35"/>
      <c r="G1443" s="36"/>
      <c r="H1443" s="36"/>
      <c r="I1443" s="37"/>
      <c r="J1443" s="36"/>
      <c r="K1443" s="36"/>
      <c r="L1443" s="35"/>
      <c r="M1443" s="35"/>
      <c r="N1443" s="35"/>
      <c r="O1443" s="38"/>
      <c r="P1443" s="39"/>
      <c r="Q1443" s="10" t="s">
        <v>1860</v>
      </c>
      <c r="R1443" s="39"/>
      <c r="S1443" s="39"/>
      <c r="T1443" s="10" t="s">
        <v>1860</v>
      </c>
      <c r="U1443" s="10" t="s">
        <v>1860</v>
      </c>
      <c r="V1443" s="39"/>
      <c r="W1443" s="39"/>
      <c r="X1443" s="39"/>
      <c r="Y1443" s="39"/>
      <c r="Z1443" s="39"/>
      <c r="AA1443" s="39"/>
      <c r="AB1443" s="39"/>
      <c r="AC1443" s="35"/>
      <c r="AD1443" s="35"/>
      <c r="AE1443" s="36">
        <f>IFERROR(FLOOR(Table_Books[[#This Row],[Published_Date]],10), 0)</f>
        <v>0</v>
      </c>
      <c r="AF1443" s="35">
        <f>IFERROR(CEILING(VALUE(LEFT(Table_Books[[#This Row],[Published_Date]],FIND("-",Table_Books[[#This Row],[Published_Date]]&amp;"-")-1))/100, 1), 0)</f>
        <v>0</v>
      </c>
      <c r="AG1443" s="35"/>
      <c r="AH1443" s="35" t="s">
        <v>21602</v>
      </c>
      <c r="AI1443" s="35"/>
      <c r="AJ1443" s="35"/>
      <c r="AK1443" s="35" t="str">
        <f>Table_Books[[#This Row],[Title]]&amp;"_"&amp;Table_Books[[#This Row],[Author]]</f>
        <v>The Feminine Mystique_Friedan, Betty</v>
      </c>
      <c r="AL1443" s="35" t="str">
        <f>Table_Books[[#This Row],[Author]]&amp;"_"&amp;Table_Books[[#This Row],[Title]]</f>
        <v>Friedan, Betty_The Feminine Mystique</v>
      </c>
      <c r="AM1443" s="35" t="str">
        <f>Table_Books[[#This Row],[Title]]&amp;" by "&amp;Table_Books[[#This Row],[Author]]</f>
        <v>The Feminine Mystique by Friedan, Betty</v>
      </c>
      <c r="AN1443" s="35"/>
      <c r="AO1443" s="35"/>
    </row>
    <row r="1444" spans="1:41" x14ac:dyDescent="0.35">
      <c r="A1444" s="7" t="str">
        <f>"B-" &amp; UPPER(TRIM(Table_Books[[#This Row],[Title]])) &amp; "|" &amp; UPPER(TRIM(Table_Books[[#This Row],[Author]]))</f>
        <v>B-BEFORE THE DELUGE: A PORTRAIT OF BERLIN IN THE 1920S|FRIEDRICH, OTTO</v>
      </c>
      <c r="B1444" s="28" t="str">
        <f>IF(COUNTIFS(Table_Books[Hash_ID],Table_Books[[#This Row],[Hash_ID]])&gt;1,"Y","N")</f>
        <v>N</v>
      </c>
      <c r="C1444" s="2" t="s">
        <v>6604</v>
      </c>
      <c r="D1444" s="2" t="s">
        <v>6805</v>
      </c>
      <c r="G1444" s="12"/>
      <c r="H1444" s="12"/>
      <c r="I1444" s="8"/>
      <c r="J1444" s="12"/>
      <c r="K1444" s="12"/>
      <c r="O1444" s="33"/>
      <c r="P1444" s="10"/>
      <c r="Q1444" s="10" t="s">
        <v>1860</v>
      </c>
      <c r="R1444" s="10"/>
      <c r="S1444" s="10"/>
      <c r="T1444" s="10" t="s">
        <v>1860</v>
      </c>
      <c r="U1444" s="10" t="s">
        <v>1860</v>
      </c>
      <c r="V1444" s="10"/>
      <c r="W1444" s="10"/>
      <c r="X1444" s="10"/>
      <c r="Y1444" s="10"/>
      <c r="Z1444" s="10"/>
      <c r="AA1444" s="10"/>
      <c r="AB1444" s="10"/>
      <c r="AE1444" s="12">
        <f>IFERROR(FLOOR(Table_Books[[#This Row],[Published_Date]],10), 0)</f>
        <v>0</v>
      </c>
      <c r="AF1444" s="2">
        <f>IFERROR(CEILING(VALUE(LEFT(Table_Books[[#This Row],[Published_Date]],FIND("-",Table_Books[[#This Row],[Published_Date]]&amp;"-")-1))/100, 1), 0)</f>
        <v>0</v>
      </c>
      <c r="AK1444" s="2" t="str">
        <f>Table_Books[[#This Row],[Title]]&amp;"_"&amp;Table_Books[[#This Row],[Author]]</f>
        <v>Before the Deluge: A Portrait of Berlin in the 1920s_Friedrich, Otto</v>
      </c>
      <c r="AL1444" s="2" t="str">
        <f>Table_Books[[#This Row],[Author]]&amp;"_"&amp;Table_Books[[#This Row],[Title]]</f>
        <v>Friedrich, Otto_Before the Deluge: A Portrait of Berlin in the 1920s</v>
      </c>
      <c r="AM1444" s="2" t="str">
        <f>Table_Books[[#This Row],[Title]]&amp;" by "&amp;Table_Books[[#This Row],[Author]]</f>
        <v>Before the Deluge: A Portrait of Berlin in the 1920s by Friedrich, Otto</v>
      </c>
    </row>
    <row r="1445" spans="1:41" x14ac:dyDescent="0.35">
      <c r="A1445" s="7" t="str">
        <f>"B-" &amp; UPPER(TRIM(Table_Books[[#This Row],[Title]])) &amp; "|" &amp; UPPER(TRIM(Table_Books[[#This Row],[Author]]))</f>
        <v>B-THE WEIGHT OF THINGS|FRITZ, MARIANNE</v>
      </c>
      <c r="B1445" s="28" t="str">
        <f>IF(COUNTIFS(Table_Books[Hash_ID],Table_Books[[#This Row],[Hash_ID]])&gt;1,"Y","N")</f>
        <v>N</v>
      </c>
      <c r="C1445" s="24" t="s">
        <v>14781</v>
      </c>
      <c r="D1445" s="24" t="s">
        <v>14782</v>
      </c>
      <c r="G1445" s="12"/>
      <c r="H1445" s="12"/>
      <c r="I1445" s="8"/>
      <c r="J1445" s="12"/>
      <c r="K1445" s="12"/>
      <c r="O1445" s="33"/>
      <c r="P1445" s="10"/>
      <c r="Q1445" s="10" t="s">
        <v>1860</v>
      </c>
      <c r="R1445" s="10"/>
      <c r="S1445" s="10"/>
      <c r="T1445" s="10" t="s">
        <v>1860</v>
      </c>
      <c r="U1445" s="10" t="s">
        <v>1860</v>
      </c>
      <c r="V1445" s="10"/>
      <c r="W1445" s="10"/>
      <c r="X1445" s="10"/>
      <c r="Y1445" s="10"/>
      <c r="Z1445" s="10"/>
      <c r="AA1445" s="10"/>
      <c r="AB1445" s="10"/>
      <c r="AE1445" s="12">
        <f>IFERROR(FLOOR(Table_Books[[#This Row],[Published_Date]],10), 0)</f>
        <v>0</v>
      </c>
      <c r="AF1445" s="2">
        <f>IFERROR(CEILING(VALUE(LEFT(Table_Books[[#This Row],[Published_Date]],FIND("-",Table_Books[[#This Row],[Published_Date]]&amp;"-")-1))/100, 1), 0)</f>
        <v>0</v>
      </c>
      <c r="AK1445" s="24" t="str">
        <f>Table_Books[[#This Row],[Title]]&amp;"_"&amp;Table_Books[[#This Row],[Author]]</f>
        <v>The Weight of Things_Fritz, Marianne</v>
      </c>
      <c r="AL1445" s="24" t="str">
        <f>Table_Books[[#This Row],[Author]]&amp;"_"&amp;Table_Books[[#This Row],[Title]]</f>
        <v>Fritz, Marianne_The Weight of Things</v>
      </c>
      <c r="AM1445" s="24" t="str">
        <f>Table_Books[[#This Row],[Title]]&amp;" by "&amp;Table_Books[[#This Row],[Author]]</f>
        <v>The Weight of Things by Fritz, Marianne</v>
      </c>
    </row>
    <row r="1446" spans="1:41" x14ac:dyDescent="0.35">
      <c r="A1446" s="7" t="str">
        <f>"B-" &amp; UPPER(TRIM(Table_Books[[#This Row],[Title]])) &amp; "|" &amp; UPPER(TRIM(Table_Books[[#This Row],[Author]]))</f>
        <v>B-ESCAPE FROM FREEDOM|FROMM, ERICH</v>
      </c>
      <c r="B1446" s="28" t="str">
        <f>IF(COUNTIFS(Table_Books[Hash_ID],Table_Books[[#This Row],[Hash_ID]])&gt;1,"Y","N")</f>
        <v>Y</v>
      </c>
      <c r="C1446" s="2" t="s">
        <v>6548</v>
      </c>
      <c r="D1446" s="2" t="s">
        <v>6547</v>
      </c>
      <c r="G1446" s="12">
        <v>1941</v>
      </c>
      <c r="H1446" s="12"/>
      <c r="I1446" s="8"/>
      <c r="J1446" s="12" t="s">
        <v>10473</v>
      </c>
      <c r="K1446" s="12"/>
      <c r="O1446" s="33"/>
      <c r="P1446" s="10"/>
      <c r="Q1446" s="10" t="s">
        <v>1860</v>
      </c>
      <c r="R1446" s="10"/>
      <c r="S1446" s="10"/>
      <c r="T1446" s="10" t="s">
        <v>1860</v>
      </c>
      <c r="U1446" s="10" t="s">
        <v>1860</v>
      </c>
      <c r="V1446" s="10"/>
      <c r="W1446" s="10"/>
      <c r="X1446" s="10"/>
      <c r="Y1446" s="10"/>
      <c r="Z1446" s="10"/>
      <c r="AA1446" s="10"/>
      <c r="AB1446" s="10"/>
      <c r="AE1446" s="12">
        <f>IFERROR(FLOOR(Table_Books[[#This Row],[Published_Date]],10), 0)</f>
        <v>1940</v>
      </c>
      <c r="AF1446" s="2">
        <f>IFERROR(CEILING(VALUE(LEFT(Table_Books[[#This Row],[Published_Date]],FIND("-",Table_Books[[#This Row],[Published_Date]]&amp;"-")-1))/100, 1), 0)</f>
        <v>20</v>
      </c>
      <c r="AG1446" s="2" t="s">
        <v>10365</v>
      </c>
      <c r="AH1446" s="2" t="s">
        <v>4856</v>
      </c>
      <c r="AI1446" s="2" t="s">
        <v>9341</v>
      </c>
      <c r="AK1446" s="2" t="str">
        <f>Table_Books[[#This Row],[Title]]&amp;"_"&amp;Table_Books[[#This Row],[Author]]</f>
        <v>Escape from Freedom_Fromm, Erich</v>
      </c>
      <c r="AL1446" s="2" t="str">
        <f>Table_Books[[#This Row],[Author]]&amp;"_"&amp;Table_Books[[#This Row],[Title]]</f>
        <v>Fromm, Erich_Escape from Freedom</v>
      </c>
      <c r="AM1446" s="2" t="str">
        <f>Table_Books[[#This Row],[Title]]&amp;" by "&amp;Table_Books[[#This Row],[Author]]</f>
        <v>Escape from Freedom by Fromm, Erich</v>
      </c>
    </row>
    <row r="1447" spans="1:41" x14ac:dyDescent="0.35">
      <c r="A1447" s="7" t="str">
        <f>"B-" &amp; UPPER(TRIM(Table_Books[[#This Row],[Title]])) &amp; "|" &amp; UPPER(TRIM(Table_Books[[#This Row],[Author]]))</f>
        <v>B-ESCAPE FROM FREEDOM|FROMM, ERICH</v>
      </c>
      <c r="B1447" s="35" t="str">
        <f>IF(COUNTIFS(Table_Books[Hash_ID],Table_Books[[#This Row],[Hash_ID]])&gt;1,"Y","N")</f>
        <v>Y</v>
      </c>
      <c r="C1447" s="35" t="s">
        <v>6548</v>
      </c>
      <c r="D1447" s="35" t="s">
        <v>6547</v>
      </c>
      <c r="E1447" s="35"/>
      <c r="F1447" s="35"/>
      <c r="G1447" s="36"/>
      <c r="H1447" s="36"/>
      <c r="I1447" s="37"/>
      <c r="J1447" s="36"/>
      <c r="K1447" s="36"/>
      <c r="L1447" s="35"/>
      <c r="M1447" s="35"/>
      <c r="N1447" s="35"/>
      <c r="O1447" s="38"/>
      <c r="P1447" s="39"/>
      <c r="Q1447" s="10" t="s">
        <v>1860</v>
      </c>
      <c r="R1447" s="39"/>
      <c r="S1447" s="39"/>
      <c r="T1447" s="10" t="s">
        <v>1860</v>
      </c>
      <c r="U1447" s="10" t="s">
        <v>1860</v>
      </c>
      <c r="V1447" s="39"/>
      <c r="W1447" s="39"/>
      <c r="X1447" s="39"/>
      <c r="Y1447" s="39"/>
      <c r="Z1447" s="39"/>
      <c r="AA1447" s="39"/>
      <c r="AB1447" s="39"/>
      <c r="AC1447" s="35"/>
      <c r="AD1447" s="35"/>
      <c r="AE1447" s="36">
        <f>IFERROR(FLOOR(Table_Books[[#This Row],[Published_Date]],10), 0)</f>
        <v>0</v>
      </c>
      <c r="AF1447" s="35">
        <f>IFERROR(CEILING(VALUE(LEFT(Table_Books[[#This Row],[Published_Date]],FIND("-",Table_Books[[#This Row],[Published_Date]]&amp;"-")-1))/100, 1), 0)</f>
        <v>0</v>
      </c>
      <c r="AG1447" s="35"/>
      <c r="AH1447" s="35" t="s">
        <v>21601</v>
      </c>
      <c r="AI1447" s="35"/>
      <c r="AJ1447" s="35"/>
      <c r="AK1447" s="35" t="str">
        <f>Table_Books[[#This Row],[Title]]&amp;"_"&amp;Table_Books[[#This Row],[Author]]</f>
        <v>Escape from Freedom_Fromm, Erich</v>
      </c>
      <c r="AL1447" s="35" t="str">
        <f>Table_Books[[#This Row],[Author]]&amp;"_"&amp;Table_Books[[#This Row],[Title]]</f>
        <v>Fromm, Erich_Escape from Freedom</v>
      </c>
      <c r="AM1447" s="35" t="str">
        <f>Table_Books[[#This Row],[Title]]&amp;" by "&amp;Table_Books[[#This Row],[Author]]</f>
        <v>Escape from Freedom by Fromm, Erich</v>
      </c>
      <c r="AN1447" s="35"/>
      <c r="AO1447" s="35"/>
    </row>
    <row r="1448" spans="1:41" x14ac:dyDescent="0.35">
      <c r="A1448" s="7" t="str">
        <f>"B-" &amp; UPPER(TRIM(Table_Books[[#This Row],[Title]])) &amp; "|" &amp; UPPER(TRIM(Table_Books[[#This Row],[Author]]))</f>
        <v>B-THE ART OF LOVING|FROMM, ERICH</v>
      </c>
      <c r="B1448" s="28" t="str">
        <f>IF(COUNTIFS(Table_Books[Hash_ID],Table_Books[[#This Row],[Hash_ID]])&gt;1,"Y","N")</f>
        <v>Y</v>
      </c>
      <c r="C1448" s="2" t="s">
        <v>6546</v>
      </c>
      <c r="D1448" s="2" t="s">
        <v>6547</v>
      </c>
      <c r="G1448" s="12"/>
      <c r="H1448" s="12"/>
      <c r="I1448" s="8"/>
      <c r="J1448" s="12"/>
      <c r="K1448" s="12"/>
      <c r="O1448" s="33"/>
      <c r="P1448" s="10"/>
      <c r="Q1448" s="10" t="s">
        <v>1860</v>
      </c>
      <c r="R1448" s="10"/>
      <c r="S1448" s="10"/>
      <c r="T1448" s="10" t="s">
        <v>1860</v>
      </c>
      <c r="U1448" s="10" t="s">
        <v>1860</v>
      </c>
      <c r="V1448" s="10"/>
      <c r="W1448" s="10"/>
      <c r="X1448" s="10"/>
      <c r="Y1448" s="10"/>
      <c r="Z1448" s="10"/>
      <c r="AA1448" s="10"/>
      <c r="AB1448" s="10"/>
      <c r="AE1448" s="12">
        <f>IFERROR(FLOOR(Table_Books[[#This Row],[Published_Date]],10), 0)</f>
        <v>0</v>
      </c>
      <c r="AF1448" s="2">
        <f>IFERROR(CEILING(VALUE(LEFT(Table_Books[[#This Row],[Published_Date]],FIND("-",Table_Books[[#This Row],[Published_Date]]&amp;"-")-1))/100, 1), 0)</f>
        <v>0</v>
      </c>
      <c r="AK1448" s="2" t="str">
        <f>Table_Books[[#This Row],[Title]]&amp;"_"&amp;Table_Books[[#This Row],[Author]]</f>
        <v>The Art of Loving_Fromm, Erich</v>
      </c>
      <c r="AL1448" s="2" t="str">
        <f>Table_Books[[#This Row],[Author]]&amp;"_"&amp;Table_Books[[#This Row],[Title]]</f>
        <v>Fromm, Erich_The Art of Loving</v>
      </c>
      <c r="AM1448" s="2" t="str">
        <f>Table_Books[[#This Row],[Title]]&amp;" by "&amp;Table_Books[[#This Row],[Author]]</f>
        <v>The Art of Loving by Fromm, Erich</v>
      </c>
    </row>
    <row r="1449" spans="1:41" x14ac:dyDescent="0.35">
      <c r="A1449" s="7" t="str">
        <f>"B-" &amp; UPPER(TRIM(Table_Books[[#This Row],[Title]])) &amp; "|" &amp; UPPER(TRIM(Table_Books[[#This Row],[Author]]))</f>
        <v>B-THE ART OF LOVING|FROMM, ERICH</v>
      </c>
      <c r="B1449" s="35" t="str">
        <f>IF(COUNTIFS(Table_Books[Hash_ID],Table_Books[[#This Row],[Hash_ID]])&gt;1,"Y","N")</f>
        <v>Y</v>
      </c>
      <c r="C1449" s="35" t="s">
        <v>6546</v>
      </c>
      <c r="D1449" s="35" t="s">
        <v>6547</v>
      </c>
      <c r="E1449" s="35"/>
      <c r="F1449" s="35"/>
      <c r="G1449" s="36"/>
      <c r="H1449" s="36"/>
      <c r="I1449" s="37"/>
      <c r="J1449" s="36"/>
      <c r="K1449" s="36"/>
      <c r="L1449" s="35"/>
      <c r="M1449" s="35"/>
      <c r="N1449" s="35"/>
      <c r="O1449" s="38"/>
      <c r="P1449" s="39"/>
      <c r="Q1449" s="10" t="s">
        <v>1860</v>
      </c>
      <c r="R1449" s="39"/>
      <c r="S1449" s="39"/>
      <c r="T1449" s="10" t="s">
        <v>1860</v>
      </c>
      <c r="U1449" s="10" t="s">
        <v>1860</v>
      </c>
      <c r="V1449" s="39"/>
      <c r="W1449" s="39"/>
      <c r="X1449" s="39"/>
      <c r="Y1449" s="39"/>
      <c r="Z1449" s="39"/>
      <c r="AA1449" s="39"/>
      <c r="AB1449" s="39"/>
      <c r="AC1449" s="35"/>
      <c r="AD1449" s="35"/>
      <c r="AE1449" s="36">
        <f>IFERROR(FLOOR(Table_Books[[#This Row],[Published_Date]],10), 0)</f>
        <v>0</v>
      </c>
      <c r="AF1449" s="35">
        <f>IFERROR(CEILING(VALUE(LEFT(Table_Books[[#This Row],[Published_Date]],FIND("-",Table_Books[[#This Row],[Published_Date]]&amp;"-")-1))/100, 1), 0)</f>
        <v>0</v>
      </c>
      <c r="AG1449" s="35"/>
      <c r="AH1449" s="35" t="s">
        <v>21601</v>
      </c>
      <c r="AI1449" s="35"/>
      <c r="AJ1449" s="35"/>
      <c r="AK1449" s="35" t="str">
        <f>Table_Books[[#This Row],[Title]]&amp;"_"&amp;Table_Books[[#This Row],[Author]]</f>
        <v>The Art of Loving_Fromm, Erich</v>
      </c>
      <c r="AL1449" s="35" t="str">
        <f>Table_Books[[#This Row],[Author]]&amp;"_"&amp;Table_Books[[#This Row],[Title]]</f>
        <v>Fromm, Erich_The Art of Loving</v>
      </c>
      <c r="AM1449" s="35" t="str">
        <f>Table_Books[[#This Row],[Title]]&amp;" by "&amp;Table_Books[[#This Row],[Author]]</f>
        <v>The Art of Loving by Fromm, Erich</v>
      </c>
      <c r="AN1449" s="35"/>
      <c r="AO1449" s="35"/>
    </row>
    <row r="1450" spans="1:41" x14ac:dyDescent="0.35">
      <c r="A1450" s="7" t="str">
        <f>"B-" &amp; UPPER(TRIM(Table_Books[[#This Row],[Title]])) &amp; "|" &amp; UPPER(TRIM(Table_Books[[#This Row],[Author]]))</f>
        <v>B-THE SANE SOCIETY|FROMM, ERICH</v>
      </c>
      <c r="B1450" s="28" t="str">
        <f>IF(COUNTIFS(Table_Books[Hash_ID],Table_Books[[#This Row],[Hash_ID]])&gt;1,"Y","N")</f>
        <v>N</v>
      </c>
      <c r="C1450" s="2" t="s">
        <v>9015</v>
      </c>
      <c r="D1450" s="2" t="s">
        <v>6547</v>
      </c>
      <c r="G1450" s="12">
        <v>1955</v>
      </c>
      <c r="H1450" s="12"/>
      <c r="I1450" s="8"/>
      <c r="J1450" s="12" t="s">
        <v>9015</v>
      </c>
      <c r="K1450" s="12"/>
      <c r="O1450" s="33"/>
      <c r="P1450" s="10"/>
      <c r="Q1450" s="10" t="s">
        <v>1860</v>
      </c>
      <c r="R1450" s="10"/>
      <c r="S1450" s="10"/>
      <c r="T1450" s="10" t="s">
        <v>1860</v>
      </c>
      <c r="U1450" s="10" t="s">
        <v>1860</v>
      </c>
      <c r="V1450" s="10"/>
      <c r="W1450" s="10"/>
      <c r="X1450" s="10"/>
      <c r="Y1450" s="10"/>
      <c r="Z1450" s="10"/>
      <c r="AA1450" s="10"/>
      <c r="AB1450" s="10"/>
      <c r="AE1450" s="12">
        <f>IFERROR(FLOOR(Table_Books[[#This Row],[Published_Date]],10), 0)</f>
        <v>1950</v>
      </c>
      <c r="AF1450" s="2">
        <f>IFERROR(CEILING(VALUE(LEFT(Table_Books[[#This Row],[Published_Date]],FIND("-",Table_Books[[#This Row],[Published_Date]]&amp;"-")-1))/100, 1), 0)</f>
        <v>20</v>
      </c>
      <c r="AG1450" s="2" t="s">
        <v>10355</v>
      </c>
      <c r="AH1450" s="2" t="s">
        <v>4856</v>
      </c>
      <c r="AI1450" s="2" t="s">
        <v>10511</v>
      </c>
      <c r="AK1450" s="2" t="str">
        <f>Table_Books[[#This Row],[Title]]&amp;"_"&amp;Table_Books[[#This Row],[Author]]</f>
        <v>The Sane Society_Fromm, Erich</v>
      </c>
      <c r="AL1450" s="2" t="str">
        <f>Table_Books[[#This Row],[Author]]&amp;"_"&amp;Table_Books[[#This Row],[Title]]</f>
        <v>Fromm, Erich_The Sane Society</v>
      </c>
      <c r="AM1450" s="2" t="str">
        <f>Table_Books[[#This Row],[Title]]&amp;" by "&amp;Table_Books[[#This Row],[Author]]</f>
        <v>The Sane Society by Fromm, Erich</v>
      </c>
    </row>
    <row r="1451" spans="1:41" x14ac:dyDescent="0.35">
      <c r="A1451" s="7" t="str">
        <f>"B-" &amp; UPPER(TRIM(Table_Books[[#This Row],[Title]])) &amp; "|" &amp; UPPER(TRIM(Table_Books[[#This Row],[Author]]))</f>
        <v>B-TO HAVE OR TO BE?|FROMM, ERICH</v>
      </c>
      <c r="B1451" s="28" t="str">
        <f>IF(COUNTIFS(Table_Books[Hash_ID],Table_Books[[#This Row],[Hash_ID]])&gt;1,"Y","N")</f>
        <v>N</v>
      </c>
      <c r="C1451" s="2" t="s">
        <v>9016</v>
      </c>
      <c r="D1451" s="2" t="s">
        <v>6547</v>
      </c>
      <c r="G1451" s="12">
        <v>1976</v>
      </c>
      <c r="H1451" s="12"/>
      <c r="I1451" s="8"/>
      <c r="J1451" s="12" t="s">
        <v>10474</v>
      </c>
      <c r="K1451" s="12"/>
      <c r="O1451" s="33"/>
      <c r="P1451" s="10"/>
      <c r="Q1451" s="10" t="s">
        <v>1860</v>
      </c>
      <c r="R1451" s="10"/>
      <c r="S1451" s="10"/>
      <c r="T1451" s="10" t="s">
        <v>1860</v>
      </c>
      <c r="U1451" s="10" t="s">
        <v>1860</v>
      </c>
      <c r="V1451" s="10"/>
      <c r="W1451" s="10"/>
      <c r="X1451" s="10"/>
      <c r="Y1451" s="10"/>
      <c r="Z1451" s="10"/>
      <c r="AA1451" s="10"/>
      <c r="AB1451" s="10"/>
      <c r="AE1451" s="12">
        <f>IFERROR(FLOOR(Table_Books[[#This Row],[Published_Date]],10), 0)</f>
        <v>1970</v>
      </c>
      <c r="AF1451" s="2">
        <f>IFERROR(CEILING(VALUE(LEFT(Table_Books[[#This Row],[Published_Date]],FIND("-",Table_Books[[#This Row],[Published_Date]]&amp;"-")-1))/100, 1), 0)</f>
        <v>20</v>
      </c>
      <c r="AG1451" s="2" t="s">
        <v>10355</v>
      </c>
      <c r="AH1451" s="2" t="s">
        <v>4856</v>
      </c>
      <c r="AI1451" s="2" t="s">
        <v>10511</v>
      </c>
      <c r="AK1451" s="2" t="str">
        <f>Table_Books[[#This Row],[Title]]&amp;"_"&amp;Table_Books[[#This Row],[Author]]</f>
        <v>To Have or to Be?_Fromm, Erich</v>
      </c>
      <c r="AL1451" s="2" t="str">
        <f>Table_Books[[#This Row],[Author]]&amp;"_"&amp;Table_Books[[#This Row],[Title]]</f>
        <v>Fromm, Erich_To Have or to Be?</v>
      </c>
      <c r="AM1451" s="2" t="str">
        <f>Table_Books[[#This Row],[Title]]&amp;" by "&amp;Table_Books[[#This Row],[Author]]</f>
        <v>To Have or to Be? by Fromm, Erich</v>
      </c>
    </row>
    <row r="1452" spans="1:41" x14ac:dyDescent="0.35">
      <c r="A1452" s="7" t="str">
        <f>"B-" &amp; UPPER(TRIM(Table_Books[[#This Row],[Title]])) &amp; "|" &amp; UPPER(TRIM(Table_Books[[#This Row],[Author]]))</f>
        <v>B-TO HAVE OR TO BE? THE NATURE OF THE PSYCHE|FROMM, ERICH</v>
      </c>
      <c r="B1452" s="28" t="str">
        <f>IF(COUNTIFS(Table_Books[Hash_ID],Table_Books[[#This Row],[Hash_ID]])&gt;1,"Y","N")</f>
        <v>N</v>
      </c>
      <c r="C1452" s="2" t="s">
        <v>6550</v>
      </c>
      <c r="D1452" s="2" t="s">
        <v>6547</v>
      </c>
      <c r="G1452" s="12"/>
      <c r="H1452" s="12"/>
      <c r="I1452" s="8"/>
      <c r="J1452" s="12"/>
      <c r="K1452" s="12"/>
      <c r="O1452" s="33"/>
      <c r="P1452" s="10"/>
      <c r="Q1452" s="10" t="s">
        <v>1860</v>
      </c>
      <c r="R1452" s="10"/>
      <c r="S1452" s="10"/>
      <c r="T1452" s="10" t="s">
        <v>1860</v>
      </c>
      <c r="U1452" s="10" t="s">
        <v>1860</v>
      </c>
      <c r="V1452" s="10"/>
      <c r="W1452" s="10"/>
      <c r="X1452" s="10"/>
      <c r="Y1452" s="10"/>
      <c r="Z1452" s="10"/>
      <c r="AA1452" s="10"/>
      <c r="AB1452" s="10"/>
      <c r="AE1452" s="12">
        <f>IFERROR(FLOOR(Table_Books[[#This Row],[Published_Date]],10), 0)</f>
        <v>0</v>
      </c>
      <c r="AF1452" s="2">
        <f>IFERROR(CEILING(VALUE(LEFT(Table_Books[[#This Row],[Published_Date]],FIND("-",Table_Books[[#This Row],[Published_Date]]&amp;"-")-1))/100, 1), 0)</f>
        <v>0</v>
      </c>
      <c r="AK1452" s="2" t="str">
        <f>Table_Books[[#This Row],[Title]]&amp;"_"&amp;Table_Books[[#This Row],[Author]]</f>
        <v>To Have or to Be? The Nature of the Psyche_Fromm, Erich</v>
      </c>
      <c r="AL1452" s="2" t="str">
        <f>Table_Books[[#This Row],[Author]]&amp;"_"&amp;Table_Books[[#This Row],[Title]]</f>
        <v>Fromm, Erich_To Have or to Be? The Nature of the Psyche</v>
      </c>
      <c r="AM1452" s="2" t="str">
        <f>Table_Books[[#This Row],[Title]]&amp;" by "&amp;Table_Books[[#This Row],[Author]]</f>
        <v>To Have or to Be? The Nature of the Psyche by Fromm, Erich</v>
      </c>
    </row>
    <row r="1453" spans="1:41" x14ac:dyDescent="0.35">
      <c r="A1453" s="7" t="str">
        <f>"B-" &amp; UPPER(TRIM(Table_Books[[#This Row],[Title]])) &amp; "|" &amp; UPPER(TRIM(Table_Books[[#This Row],[Author]]))</f>
        <v>B-THE ROAD NOT TAKEN AND OTHER POEMS|FROST, ROBERT</v>
      </c>
      <c r="B1453" s="28" t="str">
        <f>IF(COUNTIFS(Table_Books[Hash_ID],Table_Books[[#This Row],[Hash_ID]])&gt;1,"Y","N")</f>
        <v>N</v>
      </c>
      <c r="C1453" s="2" t="s">
        <v>6204</v>
      </c>
      <c r="D1453" s="2" t="s">
        <v>6801</v>
      </c>
      <c r="G1453" s="12"/>
      <c r="H1453" s="12"/>
      <c r="I1453" s="8"/>
      <c r="J1453" s="12"/>
      <c r="K1453" s="12"/>
      <c r="O1453" s="33"/>
      <c r="P1453" s="10"/>
      <c r="Q1453" s="10" t="s">
        <v>1860</v>
      </c>
      <c r="R1453" s="10"/>
      <c r="S1453" s="10"/>
      <c r="T1453" s="10" t="s">
        <v>1860</v>
      </c>
      <c r="U1453" s="10" t="s">
        <v>1860</v>
      </c>
      <c r="V1453" s="10"/>
      <c r="W1453" s="10"/>
      <c r="X1453" s="10"/>
      <c r="Y1453" s="10"/>
      <c r="Z1453" s="10"/>
      <c r="AA1453" s="10"/>
      <c r="AB1453" s="10"/>
      <c r="AE1453" s="12">
        <f>IFERROR(FLOOR(Table_Books[[#This Row],[Published_Date]],10), 0)</f>
        <v>0</v>
      </c>
      <c r="AF1453" s="2">
        <f>IFERROR(CEILING(VALUE(LEFT(Table_Books[[#This Row],[Published_Date]],FIND("-",Table_Books[[#This Row],[Published_Date]]&amp;"-")-1))/100, 1), 0)</f>
        <v>0</v>
      </c>
      <c r="AK1453" s="2" t="str">
        <f>Table_Books[[#This Row],[Title]]&amp;"_"&amp;Table_Books[[#This Row],[Author]]</f>
        <v>The Road Not Taken and Other Poems_Frost, Robert</v>
      </c>
      <c r="AL1453" s="2" t="str">
        <f>Table_Books[[#This Row],[Author]]&amp;"_"&amp;Table_Books[[#This Row],[Title]]</f>
        <v>Frost, Robert_The Road Not Taken and Other Poems</v>
      </c>
      <c r="AM1453" s="2" t="str">
        <f>Table_Books[[#This Row],[Title]]&amp;" by "&amp;Table_Books[[#This Row],[Author]]</f>
        <v>The Road Not Taken and Other Poems by Frost, Robert</v>
      </c>
    </row>
    <row r="1454" spans="1:41" ht="29" x14ac:dyDescent="0.35">
      <c r="A1454" s="7" t="str">
        <f>"B-" &amp; UPPER(TRIM(Table_Books[[#This Row],[Title]])) &amp; "|" &amp; UPPER(TRIM(Table_Books[[#This Row],[Author]]))</f>
        <v>B-AURA|FUENTES, CARLOS</v>
      </c>
      <c r="B1454" s="28" t="str">
        <f>IF(COUNTIFS(Table_Books[Hash_ID],Table_Books[[#This Row],[Hash_ID]])&gt;1,"Y","N")</f>
        <v>N</v>
      </c>
      <c r="C1454" s="2" t="s">
        <v>2211</v>
      </c>
      <c r="D1454" s="2" t="s">
        <v>2210</v>
      </c>
      <c r="G1454" s="12">
        <v>1962</v>
      </c>
      <c r="H1454" s="12"/>
      <c r="I1454" s="8"/>
      <c r="J1454" s="12"/>
      <c r="K1454" s="12"/>
      <c r="L1454" s="2">
        <v>97</v>
      </c>
      <c r="M1454" s="2" t="s">
        <v>2302</v>
      </c>
      <c r="O1454" s="33"/>
      <c r="P1454" s="10"/>
      <c r="Q1454" s="10" t="s">
        <v>1860</v>
      </c>
      <c r="R1454" s="10"/>
      <c r="S1454" s="10"/>
      <c r="T1454" s="10" t="s">
        <v>1860</v>
      </c>
      <c r="U1454" s="10" t="s">
        <v>1860</v>
      </c>
      <c r="V1454" s="10"/>
      <c r="W1454" s="10"/>
      <c r="X1454" s="10"/>
      <c r="Y1454" s="10"/>
      <c r="Z1454" s="10"/>
      <c r="AA1454" s="10"/>
      <c r="AB1454" s="10"/>
      <c r="AE1454" s="12">
        <f>IFERROR(FLOOR(Table_Books[[#This Row],[Published_Date]],10), 0)</f>
        <v>1960</v>
      </c>
      <c r="AF1454" s="2">
        <f>IFERROR(CEILING(VALUE(LEFT(Table_Books[[#This Row],[Published_Date]],FIND("-",Table_Books[[#This Row],[Published_Date]]&amp;"-")-1))/100, 1), 0)</f>
        <v>20</v>
      </c>
      <c r="AK1454" s="2" t="str">
        <f>Table_Books[[#This Row],[Title]]&amp;"_"&amp;Table_Books[[#This Row],[Author]]</f>
        <v>Aura_Fuentes, Carlos</v>
      </c>
      <c r="AL1454" s="2" t="str">
        <f>Table_Books[[#This Row],[Author]]&amp;"_"&amp;Table_Books[[#This Row],[Title]]</f>
        <v>Fuentes, Carlos_Aura</v>
      </c>
      <c r="AM1454" s="2" t="str">
        <f>Table_Books[[#This Row],[Title]]&amp;" by "&amp;Table_Books[[#This Row],[Author]]</f>
        <v>Aura by Fuentes, Carlos</v>
      </c>
    </row>
    <row r="1455" spans="1:41" ht="29" x14ac:dyDescent="0.35">
      <c r="A1455" s="7" t="str">
        <f>"B-" &amp; UPPER(TRIM(Table_Books[[#This Row],[Title]])) &amp; "|" &amp; UPPER(TRIM(Table_Books[[#This Row],[Author]]))</f>
        <v>B-TERRA NOSTRA|FUENTES, CARLOS</v>
      </c>
      <c r="B1455" s="28" t="str">
        <f>IF(COUNTIFS(Table_Books[Hash_ID],Table_Books[[#This Row],[Hash_ID]])&gt;1,"Y","N")</f>
        <v>N</v>
      </c>
      <c r="C1455" s="2" t="s">
        <v>2208</v>
      </c>
      <c r="D1455" s="2" t="s">
        <v>2210</v>
      </c>
      <c r="G1455" s="12">
        <v>1975</v>
      </c>
      <c r="H1455" s="12"/>
      <c r="I1455" s="8"/>
      <c r="J1455" s="12"/>
      <c r="K1455" s="12"/>
      <c r="L1455" s="2">
        <v>800</v>
      </c>
      <c r="M1455" s="2" t="s">
        <v>2301</v>
      </c>
      <c r="O1455" s="33">
        <v>5</v>
      </c>
      <c r="P1455" s="10"/>
      <c r="Q1455" s="10" t="s">
        <v>1860</v>
      </c>
      <c r="R1455" s="10"/>
      <c r="S1455" s="10"/>
      <c r="T1455" s="10" t="s">
        <v>1860</v>
      </c>
      <c r="U1455" s="10" t="s">
        <v>1860</v>
      </c>
      <c r="V1455" s="10"/>
      <c r="W1455" s="10"/>
      <c r="X1455" s="10"/>
      <c r="Y1455" s="10"/>
      <c r="Z1455" s="10"/>
      <c r="AA1455" s="10"/>
      <c r="AB1455" s="10"/>
      <c r="AE1455" s="12">
        <f>IFERROR(FLOOR(Table_Books[[#This Row],[Published_Date]],10), 0)</f>
        <v>1970</v>
      </c>
      <c r="AF1455" s="2">
        <f>IFERROR(CEILING(VALUE(LEFT(Table_Books[[#This Row],[Published_Date]],FIND("-",Table_Books[[#This Row],[Published_Date]]&amp;"-")-1))/100, 1), 0)</f>
        <v>20</v>
      </c>
      <c r="AK1455" s="2" t="str">
        <f>Table_Books[[#This Row],[Title]]&amp;"_"&amp;Table_Books[[#This Row],[Author]]</f>
        <v>Terra Nostra_Fuentes, Carlos</v>
      </c>
      <c r="AL1455" s="2" t="str">
        <f>Table_Books[[#This Row],[Author]]&amp;"_"&amp;Table_Books[[#This Row],[Title]]</f>
        <v>Fuentes, Carlos_Terra Nostra</v>
      </c>
      <c r="AM1455" s="2" t="str">
        <f>Table_Books[[#This Row],[Title]]&amp;" by "&amp;Table_Books[[#This Row],[Author]]</f>
        <v>Terra Nostra by Fuentes, Carlos</v>
      </c>
    </row>
    <row r="1456" spans="1:41" x14ac:dyDescent="0.35">
      <c r="A1456" s="7" t="str">
        <f>"B-" &amp; UPPER(TRIM(Table_Books[[#This Row],[Title]])) &amp; "|" &amp; UPPER(TRIM(Table_Books[[#This Row],[Author]]))</f>
        <v>B-THE DEATH OF ARTEMIO CRUZ|FUENTES, CARLOS</v>
      </c>
      <c r="B1456" s="35" t="str">
        <f>IF(COUNTIFS(Table_Books[Hash_ID],Table_Books[[#This Row],[Hash_ID]])&gt;1,"Y","N")</f>
        <v>N</v>
      </c>
      <c r="C1456" s="35" t="s">
        <v>19733</v>
      </c>
      <c r="D1456" s="35" t="s">
        <v>2210</v>
      </c>
      <c r="E1456" s="35"/>
      <c r="F1456" s="35"/>
      <c r="G1456" s="36"/>
      <c r="H1456" s="36"/>
      <c r="I1456" s="37"/>
      <c r="J1456" s="36"/>
      <c r="K1456" s="36"/>
      <c r="L1456" s="35"/>
      <c r="M1456" s="35"/>
      <c r="N1456" s="35"/>
      <c r="O1456" s="38"/>
      <c r="P1456" s="39"/>
      <c r="Q1456" s="10" t="s">
        <v>1860</v>
      </c>
      <c r="R1456" s="39"/>
      <c r="S1456" s="39"/>
      <c r="T1456" s="10" t="s">
        <v>1860</v>
      </c>
      <c r="U1456" s="10" t="s">
        <v>1860</v>
      </c>
      <c r="V1456" s="39"/>
      <c r="W1456" s="39"/>
      <c r="X1456" s="39"/>
      <c r="Y1456" s="39"/>
      <c r="Z1456" s="39"/>
      <c r="AA1456" s="39"/>
      <c r="AB1456" s="39"/>
      <c r="AC1456" s="35"/>
      <c r="AD1456" s="35"/>
      <c r="AE1456" s="36">
        <f>IFERROR(FLOOR(Table_Books[[#This Row],[Published_Date]],10), 0)</f>
        <v>0</v>
      </c>
      <c r="AF1456" s="35">
        <f>IFERROR(CEILING(VALUE(LEFT(Table_Books[[#This Row],[Published_Date]],FIND("-",Table_Books[[#This Row],[Published_Date]]&amp;"-")-1))/100, 1), 0)</f>
        <v>0</v>
      </c>
      <c r="AG1456" s="35"/>
      <c r="AH1456" s="35" t="s">
        <v>21601</v>
      </c>
      <c r="AI1456" s="35"/>
      <c r="AJ1456" s="35"/>
      <c r="AK1456" s="35" t="str">
        <f>Table_Books[[#This Row],[Title]]&amp;"_"&amp;Table_Books[[#This Row],[Author]]</f>
        <v>The Death of Artemio Cruz_Fuentes, Carlos</v>
      </c>
      <c r="AL1456" s="35" t="str">
        <f>Table_Books[[#This Row],[Author]]&amp;"_"&amp;Table_Books[[#This Row],[Title]]</f>
        <v>Fuentes, Carlos_The Death of Artemio Cruz</v>
      </c>
      <c r="AM1456" s="35" t="str">
        <f>Table_Books[[#This Row],[Title]]&amp;" by "&amp;Table_Books[[#This Row],[Author]]</f>
        <v>The Death of Artemio Cruz by Fuentes, Carlos</v>
      </c>
      <c r="AN1456" s="35"/>
      <c r="AO1456" s="35"/>
    </row>
    <row r="1457" spans="1:41" x14ac:dyDescent="0.35">
      <c r="A1457" s="7" t="str">
        <f>"B-" &amp; UPPER(TRIM(Table_Books[[#This Row],[Title]])) &amp; "|" &amp; UPPER(TRIM(Table_Books[[#This Row],[Author]]))</f>
        <v>B-THE ONE-STRAW REVOLUTION|FUKUOKA, MASANOBU</v>
      </c>
      <c r="B1457" s="28" t="str">
        <f>IF(COUNTIFS(Table_Books[Hash_ID],Table_Books[[#This Row],[Hash_ID]])&gt;1,"Y","N")</f>
        <v>N</v>
      </c>
      <c r="C1457" s="2" t="s">
        <v>7142</v>
      </c>
      <c r="D1457" s="2" t="s">
        <v>7143</v>
      </c>
      <c r="G1457" s="12"/>
      <c r="H1457" s="12"/>
      <c r="I1457" s="8" t="s">
        <v>7023</v>
      </c>
      <c r="J1457" s="12"/>
      <c r="K1457" s="12"/>
      <c r="O1457" s="33"/>
      <c r="P1457" s="10"/>
      <c r="Q1457" s="10" t="s">
        <v>1860</v>
      </c>
      <c r="R1457" s="10"/>
      <c r="S1457" s="10"/>
      <c r="T1457" s="10" t="s">
        <v>1860</v>
      </c>
      <c r="U1457" s="10" t="s">
        <v>1860</v>
      </c>
      <c r="V1457" s="10"/>
      <c r="W1457" s="10"/>
      <c r="X1457" s="10"/>
      <c r="Y1457" s="10"/>
      <c r="Z1457" s="10"/>
      <c r="AA1457" s="10"/>
      <c r="AB1457" s="10"/>
      <c r="AE1457" s="12">
        <f>IFERROR(FLOOR(Table_Books[[#This Row],[Published_Date]],10), 0)</f>
        <v>0</v>
      </c>
      <c r="AF1457" s="2">
        <f>IFERROR(CEILING(VALUE(LEFT(Table_Books[[#This Row],[Published_Date]],FIND("-",Table_Books[[#This Row],[Published_Date]]&amp;"-")-1))/100, 1), 0)</f>
        <v>0</v>
      </c>
      <c r="AK1457" s="2" t="str">
        <f>Table_Books[[#This Row],[Title]]&amp;"_"&amp;Table_Books[[#This Row],[Author]]</f>
        <v>The One-Straw Revolution_Fukuoka, Masanobu</v>
      </c>
      <c r="AL1457" s="2" t="str">
        <f>Table_Books[[#This Row],[Author]]&amp;"_"&amp;Table_Books[[#This Row],[Title]]</f>
        <v>Fukuoka, Masanobu_The One-Straw Revolution</v>
      </c>
      <c r="AM1457" s="2" t="str">
        <f>Table_Books[[#This Row],[Title]]&amp;" by "&amp;Table_Books[[#This Row],[Author]]</f>
        <v>The One-Straw Revolution by Fukuoka, Masanobu</v>
      </c>
    </row>
    <row r="1458" spans="1:41" x14ac:dyDescent="0.35">
      <c r="A1458" s="7" t="str">
        <f>"B-" &amp; UPPER(TRIM(Table_Books[[#This Row],[Title]])) &amp; "|" &amp; UPPER(TRIM(Table_Books[[#This Row],[Author]]))</f>
        <v>B-TRUTH AND METHOD|GADAMER, HANS-GEORG</v>
      </c>
      <c r="B1458" s="28" t="str">
        <f>IF(COUNTIFS(Table_Books[Hash_ID],Table_Books[[#This Row],[Hash_ID]])&gt;1,"Y","N")</f>
        <v>Y</v>
      </c>
      <c r="C1458" s="2" t="s">
        <v>8866</v>
      </c>
      <c r="D1458" s="2" t="s">
        <v>10133</v>
      </c>
      <c r="G1458" s="12">
        <v>1960</v>
      </c>
      <c r="H1458" s="12"/>
      <c r="I1458" s="8"/>
      <c r="J1458" s="12" t="s">
        <v>10276</v>
      </c>
      <c r="K1458" s="12"/>
      <c r="O1458" s="33"/>
      <c r="P1458" s="10"/>
      <c r="Q1458" s="10" t="s">
        <v>1860</v>
      </c>
      <c r="R1458" s="10"/>
      <c r="S1458" s="10"/>
      <c r="T1458" s="10" t="s">
        <v>1860</v>
      </c>
      <c r="U1458" s="10" t="s">
        <v>1860</v>
      </c>
      <c r="V1458" s="10"/>
      <c r="W1458" s="10"/>
      <c r="X1458" s="10"/>
      <c r="Y1458" s="10"/>
      <c r="Z1458" s="10"/>
      <c r="AA1458" s="10"/>
      <c r="AB1458" s="10"/>
      <c r="AE1458" s="12">
        <f>IFERROR(FLOOR(Table_Books[[#This Row],[Published_Date]],10), 0)</f>
        <v>1960</v>
      </c>
      <c r="AF1458" s="2">
        <f>IFERROR(CEILING(VALUE(LEFT(Table_Books[[#This Row],[Published_Date]],FIND("-",Table_Books[[#This Row],[Published_Date]]&amp;"-")-1))/100, 1), 0)</f>
        <v>20</v>
      </c>
      <c r="AG1458" s="2" t="s">
        <v>10342</v>
      </c>
      <c r="AH1458" s="2" t="s">
        <v>4856</v>
      </c>
      <c r="AI1458" s="2" t="s">
        <v>10405</v>
      </c>
      <c r="AK1458" s="2" t="str">
        <f>Table_Books[[#This Row],[Title]]&amp;"_"&amp;Table_Books[[#This Row],[Author]]</f>
        <v>Truth and Method_Gadamer, Hans-Georg</v>
      </c>
      <c r="AL1458" s="2" t="str">
        <f>Table_Books[[#This Row],[Author]]&amp;"_"&amp;Table_Books[[#This Row],[Title]]</f>
        <v>Gadamer, Hans-Georg_Truth and Method</v>
      </c>
      <c r="AM1458" s="2" t="str">
        <f>Table_Books[[#This Row],[Title]]&amp;" by "&amp;Table_Books[[#This Row],[Author]]</f>
        <v>Truth and Method by Gadamer, Hans-Georg</v>
      </c>
    </row>
    <row r="1459" spans="1:41" x14ac:dyDescent="0.35">
      <c r="A1459" s="7" t="str">
        <f>"B-" &amp; UPPER(TRIM(Table_Books[[#This Row],[Title]])) &amp; "|" &amp; UPPER(TRIM(Table_Books[[#This Row],[Author]]))</f>
        <v>B-TRUTH AND METHOD|GADAMER, HANS-GEORG</v>
      </c>
      <c r="B1459" s="35" t="str">
        <f>IF(COUNTIFS(Table_Books[Hash_ID],Table_Books[[#This Row],[Hash_ID]])&gt;1,"Y","N")</f>
        <v>Y</v>
      </c>
      <c r="C1459" s="35" t="s">
        <v>8866</v>
      </c>
      <c r="D1459" s="35" t="s">
        <v>10133</v>
      </c>
      <c r="E1459" s="35"/>
      <c r="F1459" s="35"/>
      <c r="G1459" s="36"/>
      <c r="H1459" s="36"/>
      <c r="I1459" s="37"/>
      <c r="J1459" s="36"/>
      <c r="K1459" s="36"/>
      <c r="L1459" s="35"/>
      <c r="M1459" s="35"/>
      <c r="N1459" s="35"/>
      <c r="O1459" s="38"/>
      <c r="P1459" s="39"/>
      <c r="Q1459" s="10" t="s">
        <v>1860</v>
      </c>
      <c r="R1459" s="39"/>
      <c r="S1459" s="39"/>
      <c r="T1459" s="10" t="s">
        <v>1860</v>
      </c>
      <c r="U1459" s="10" t="s">
        <v>1860</v>
      </c>
      <c r="V1459" s="39"/>
      <c r="W1459" s="39"/>
      <c r="X1459" s="39"/>
      <c r="Y1459" s="39"/>
      <c r="Z1459" s="39"/>
      <c r="AA1459" s="39"/>
      <c r="AB1459" s="39"/>
      <c r="AC1459" s="35"/>
      <c r="AD1459" s="35"/>
      <c r="AE1459" s="36">
        <f>IFERROR(FLOOR(Table_Books[[#This Row],[Published_Date]],10), 0)</f>
        <v>0</v>
      </c>
      <c r="AF1459" s="35">
        <f>IFERROR(CEILING(VALUE(LEFT(Table_Books[[#This Row],[Published_Date]],FIND("-",Table_Books[[#This Row],[Published_Date]]&amp;"-")-1))/100, 1), 0)</f>
        <v>0</v>
      </c>
      <c r="AG1459" s="35"/>
      <c r="AH1459" s="35"/>
      <c r="AI1459" s="35"/>
      <c r="AJ1459" s="35"/>
      <c r="AK1459" s="35" t="str">
        <f>Table_Books[[#This Row],[Title]]&amp;"_"&amp;Table_Books[[#This Row],[Author]]</f>
        <v>Truth and Method_Gadamer, Hans-Georg</v>
      </c>
      <c r="AL1459" s="35" t="str">
        <f>Table_Books[[#This Row],[Author]]&amp;"_"&amp;Table_Books[[#This Row],[Title]]</f>
        <v>Gadamer, Hans-Georg_Truth and Method</v>
      </c>
      <c r="AM1459" s="35" t="str">
        <f>Table_Books[[#This Row],[Title]]&amp;" by "&amp;Table_Books[[#This Row],[Author]]</f>
        <v>Truth and Method by Gadamer, Hans-Georg</v>
      </c>
      <c r="AN1459" s="35"/>
      <c r="AO1459" s="35"/>
    </row>
    <row r="1460" spans="1:41" x14ac:dyDescent="0.35">
      <c r="A1460" s="7" t="str">
        <f>"B-" &amp; UPPER(TRIM(Table_Books[[#This Row],[Title]])) &amp; "|" &amp; UPPER(TRIM(Table_Books[[#This Row],[Author]]))</f>
        <v>B-THAT AWFUL MESS ON THE VIA MERULANA|GADDA, CARLO EMILIO</v>
      </c>
      <c r="B1460" s="28" t="str">
        <f>IF(COUNTIFS(Table_Books[Hash_ID],Table_Books[[#This Row],[Hash_ID]])&gt;1,"Y","N")</f>
        <v>N</v>
      </c>
      <c r="C1460" s="2" t="s">
        <v>7064</v>
      </c>
      <c r="D1460" s="2" t="s">
        <v>7065</v>
      </c>
      <c r="G1460" s="12"/>
      <c r="H1460" s="12"/>
      <c r="I1460" s="8" t="s">
        <v>7023</v>
      </c>
      <c r="J1460" s="12"/>
      <c r="K1460" s="12"/>
      <c r="O1460" s="33"/>
      <c r="P1460" s="10"/>
      <c r="Q1460" s="10" t="s">
        <v>1860</v>
      </c>
      <c r="R1460" s="10"/>
      <c r="S1460" s="10"/>
      <c r="T1460" s="10" t="s">
        <v>1860</v>
      </c>
      <c r="U1460" s="10" t="s">
        <v>1860</v>
      </c>
      <c r="V1460" s="10"/>
      <c r="W1460" s="10"/>
      <c r="X1460" s="10"/>
      <c r="Y1460" s="10"/>
      <c r="Z1460" s="10"/>
      <c r="AA1460" s="10"/>
      <c r="AB1460" s="10"/>
      <c r="AE1460" s="12">
        <f>IFERROR(FLOOR(Table_Books[[#This Row],[Published_Date]],10), 0)</f>
        <v>0</v>
      </c>
      <c r="AF1460" s="2">
        <f>IFERROR(CEILING(VALUE(LEFT(Table_Books[[#This Row],[Published_Date]],FIND("-",Table_Books[[#This Row],[Published_Date]]&amp;"-")-1))/100, 1), 0)</f>
        <v>0</v>
      </c>
      <c r="AK1460" s="2" t="str">
        <f>Table_Books[[#This Row],[Title]]&amp;"_"&amp;Table_Books[[#This Row],[Author]]</f>
        <v>That Awful Mess on the Via Merulana_Gadda, Carlo Emilio</v>
      </c>
      <c r="AL1460" s="2" t="str">
        <f>Table_Books[[#This Row],[Author]]&amp;"_"&amp;Table_Books[[#This Row],[Title]]</f>
        <v>Gadda, Carlo Emilio_That Awful Mess on the Via Merulana</v>
      </c>
      <c r="AM1460" s="2" t="str">
        <f>Table_Books[[#This Row],[Title]]&amp;" by "&amp;Table_Books[[#This Row],[Author]]</f>
        <v>That Awful Mess on the Via Merulana by Gadda, Carlo Emilio</v>
      </c>
    </row>
    <row r="1461" spans="1:41" x14ac:dyDescent="0.35">
      <c r="A1461" s="7" t="str">
        <f>"B-" &amp; UPPER(TRIM(Table_Books[[#This Row],[Title]])) &amp; "|" &amp; UPPER(TRIM(Table_Books[[#This Row],[Author]]))</f>
        <v>B-A FROLIC OF HIS OWN|GADDIS, WILLIAM</v>
      </c>
      <c r="B1461" s="28" t="str">
        <f>IF(COUNTIFS(Table_Books[Hash_ID],Table_Books[[#This Row],[Hash_ID]])&gt;1,"Y","N")</f>
        <v>N</v>
      </c>
      <c r="C1461" s="2" t="s">
        <v>6256</v>
      </c>
      <c r="D1461" s="2" t="s">
        <v>1850</v>
      </c>
      <c r="G1461" s="12"/>
      <c r="H1461" s="12"/>
      <c r="I1461" s="8"/>
      <c r="J1461" s="12"/>
      <c r="K1461" s="12"/>
      <c r="O1461" s="33"/>
      <c r="P1461" s="10"/>
      <c r="Q1461" s="10" t="s">
        <v>1860</v>
      </c>
      <c r="R1461" s="10"/>
      <c r="S1461" s="10"/>
      <c r="T1461" s="10" t="s">
        <v>1860</v>
      </c>
      <c r="U1461" s="10" t="s">
        <v>1860</v>
      </c>
      <c r="V1461" s="10"/>
      <c r="W1461" s="10"/>
      <c r="X1461" s="10"/>
      <c r="Y1461" s="10"/>
      <c r="Z1461" s="10"/>
      <c r="AA1461" s="10"/>
      <c r="AB1461" s="10"/>
      <c r="AE1461" s="12">
        <f>IFERROR(FLOOR(Table_Books[[#This Row],[Published_Date]],10), 0)</f>
        <v>0</v>
      </c>
      <c r="AF1461" s="2">
        <f>IFERROR(CEILING(VALUE(LEFT(Table_Books[[#This Row],[Published_Date]],FIND("-",Table_Books[[#This Row],[Published_Date]]&amp;"-")-1))/100, 1), 0)</f>
        <v>0</v>
      </c>
      <c r="AK1461" s="2" t="str">
        <f>Table_Books[[#This Row],[Title]]&amp;"_"&amp;Table_Books[[#This Row],[Author]]</f>
        <v>A Frolic of His Own_Gaddis, William</v>
      </c>
      <c r="AL1461" s="2" t="str">
        <f>Table_Books[[#This Row],[Author]]&amp;"_"&amp;Table_Books[[#This Row],[Title]]</f>
        <v>Gaddis, William_A Frolic of His Own</v>
      </c>
      <c r="AM1461" s="2" t="str">
        <f>Table_Books[[#This Row],[Title]]&amp;" by "&amp;Table_Books[[#This Row],[Author]]</f>
        <v>A Frolic of His Own by Gaddis, William</v>
      </c>
    </row>
    <row r="1462" spans="1:41" x14ac:dyDescent="0.35">
      <c r="A1462" s="7" t="str">
        <f>"B-" &amp; UPPER(TRIM(Table_Books[[#This Row],[Title]])) &amp; "|" &amp; UPPER(TRIM(Table_Books[[#This Row],[Author]]))</f>
        <v>B-AGAPĒ AGAPE|GADDIS, WILLIAM</v>
      </c>
      <c r="B1462" s="28" t="str">
        <f>IF(COUNTIFS(Table_Books[Hash_ID],Table_Books[[#This Row],[Hash_ID]])&gt;1,"Y","N")</f>
        <v>N</v>
      </c>
      <c r="C1462" s="2" t="s">
        <v>6255</v>
      </c>
      <c r="D1462" s="2" t="s">
        <v>1850</v>
      </c>
      <c r="G1462" s="12"/>
      <c r="H1462" s="12"/>
      <c r="I1462" s="8"/>
      <c r="J1462" s="12"/>
      <c r="K1462" s="12"/>
      <c r="O1462" s="33"/>
      <c r="P1462" s="10"/>
      <c r="Q1462" s="10" t="s">
        <v>1860</v>
      </c>
      <c r="R1462" s="10"/>
      <c r="S1462" s="10"/>
      <c r="T1462" s="10" t="s">
        <v>1860</v>
      </c>
      <c r="U1462" s="10" t="s">
        <v>1860</v>
      </c>
      <c r="V1462" s="10"/>
      <c r="W1462" s="10"/>
      <c r="X1462" s="10"/>
      <c r="Y1462" s="10"/>
      <c r="Z1462" s="10"/>
      <c r="AA1462" s="10"/>
      <c r="AB1462" s="10"/>
      <c r="AE1462" s="12">
        <f>IFERROR(FLOOR(Table_Books[[#This Row],[Published_Date]],10), 0)</f>
        <v>0</v>
      </c>
      <c r="AF1462" s="2">
        <f>IFERROR(CEILING(VALUE(LEFT(Table_Books[[#This Row],[Published_Date]],FIND("-",Table_Books[[#This Row],[Published_Date]]&amp;"-")-1))/100, 1), 0)</f>
        <v>0</v>
      </c>
      <c r="AK1462" s="2" t="str">
        <f>Table_Books[[#This Row],[Title]]&amp;"_"&amp;Table_Books[[#This Row],[Author]]</f>
        <v>Agapē Agape_Gaddis, William</v>
      </c>
      <c r="AL1462" s="2" t="str">
        <f>Table_Books[[#This Row],[Author]]&amp;"_"&amp;Table_Books[[#This Row],[Title]]</f>
        <v>Gaddis, William_Agapē Agape</v>
      </c>
      <c r="AM1462" s="2" t="str">
        <f>Table_Books[[#This Row],[Title]]&amp;" by "&amp;Table_Books[[#This Row],[Author]]</f>
        <v>Agapē Agape by Gaddis, William</v>
      </c>
    </row>
    <row r="1463" spans="1:41" x14ac:dyDescent="0.35">
      <c r="A1463" s="7" t="str">
        <f>"B-" &amp; UPPER(TRIM(Table_Books[[#This Row],[Title]])) &amp; "|" &amp; UPPER(TRIM(Table_Books[[#This Row],[Author]]))</f>
        <v>B-CARPENTER'S GOTHIC|GADDIS, WILLIAM</v>
      </c>
      <c r="B1463" s="28" t="str">
        <f>IF(COUNTIFS(Table_Books[Hash_ID],Table_Books[[#This Row],[Hash_ID]])&gt;1,"Y","N")</f>
        <v>N</v>
      </c>
      <c r="C1463" s="2" t="s">
        <v>6225</v>
      </c>
      <c r="D1463" s="2" t="s">
        <v>1850</v>
      </c>
      <c r="G1463" s="12"/>
      <c r="H1463" s="12"/>
      <c r="I1463" s="8"/>
      <c r="J1463" s="12"/>
      <c r="K1463" s="12"/>
      <c r="O1463" s="33"/>
      <c r="P1463" s="10"/>
      <c r="Q1463" s="10" t="s">
        <v>1860</v>
      </c>
      <c r="R1463" s="10"/>
      <c r="S1463" s="10"/>
      <c r="T1463" s="10" t="s">
        <v>1860</v>
      </c>
      <c r="U1463" s="10" t="s">
        <v>1860</v>
      </c>
      <c r="V1463" s="10"/>
      <c r="W1463" s="10"/>
      <c r="X1463" s="10"/>
      <c r="Y1463" s="10"/>
      <c r="Z1463" s="10"/>
      <c r="AA1463" s="10"/>
      <c r="AB1463" s="10"/>
      <c r="AE1463" s="12">
        <f>IFERROR(FLOOR(Table_Books[[#This Row],[Published_Date]],10), 0)</f>
        <v>0</v>
      </c>
      <c r="AF1463" s="2">
        <f>IFERROR(CEILING(VALUE(LEFT(Table_Books[[#This Row],[Published_Date]],FIND("-",Table_Books[[#This Row],[Published_Date]]&amp;"-")-1))/100, 1), 0)</f>
        <v>0</v>
      </c>
      <c r="AK1463" s="2" t="str">
        <f>Table_Books[[#This Row],[Title]]&amp;"_"&amp;Table_Books[[#This Row],[Author]]</f>
        <v>Carpenter's Gothic_Gaddis, William</v>
      </c>
      <c r="AL1463" s="2" t="str">
        <f>Table_Books[[#This Row],[Author]]&amp;"_"&amp;Table_Books[[#This Row],[Title]]</f>
        <v>Gaddis, William_Carpenter's Gothic</v>
      </c>
      <c r="AM1463" s="2" t="str">
        <f>Table_Books[[#This Row],[Title]]&amp;" by "&amp;Table_Books[[#This Row],[Author]]</f>
        <v>Carpenter's Gothic by Gaddis, William</v>
      </c>
    </row>
    <row r="1464" spans="1:41" ht="29" x14ac:dyDescent="0.35">
      <c r="A1464" s="7" t="str">
        <f>"B-" &amp; UPPER(TRIM(Table_Books[[#This Row],[Title]])) &amp; "|" &amp; UPPER(TRIM(Table_Books[[#This Row],[Author]]))</f>
        <v>B-JR|GADDIS, WILLIAM</v>
      </c>
      <c r="B1464" s="28" t="str">
        <f>IF(COUNTIFS(Table_Books[Hash_ID],Table_Books[[#This Row],[Hash_ID]])&gt;1,"Y","N")</f>
        <v>N</v>
      </c>
      <c r="C1464" s="2" t="s">
        <v>1896</v>
      </c>
      <c r="D1464" s="2" t="s">
        <v>1850</v>
      </c>
      <c r="G1464" s="12">
        <v>1975</v>
      </c>
      <c r="H1464" s="12"/>
      <c r="I1464" s="8"/>
      <c r="J1464" s="12"/>
      <c r="K1464" s="12"/>
      <c r="L1464" s="2">
        <v>752</v>
      </c>
      <c r="M1464" s="2" t="s">
        <v>2021</v>
      </c>
      <c r="O1464" s="33">
        <v>5</v>
      </c>
      <c r="P1464" s="10"/>
      <c r="Q1464" s="10" t="s">
        <v>1860</v>
      </c>
      <c r="R1464" s="10"/>
      <c r="S1464" s="10"/>
      <c r="T1464" s="10" t="s">
        <v>1860</v>
      </c>
      <c r="U1464" s="10" t="s">
        <v>1860</v>
      </c>
      <c r="V1464" s="10" t="s">
        <v>1824</v>
      </c>
      <c r="W1464" s="10"/>
      <c r="X1464" s="10"/>
      <c r="Y1464" s="10"/>
      <c r="Z1464" s="10"/>
      <c r="AA1464" s="10"/>
      <c r="AB1464" s="10"/>
      <c r="AC1464" s="2" t="s">
        <v>1824</v>
      </c>
      <c r="AE1464" s="12">
        <f>IFERROR(FLOOR(Table_Books[[#This Row],[Published_Date]],10), 0)</f>
        <v>1970</v>
      </c>
      <c r="AF1464" s="2">
        <f>IFERROR(CEILING(VALUE(LEFT(Table_Books[[#This Row],[Published_Date]],FIND("-",Table_Books[[#This Row],[Published_Date]]&amp;"-")-1))/100, 1), 0)</f>
        <v>20</v>
      </c>
      <c r="AK1464" s="2" t="str">
        <f>Table_Books[[#This Row],[Title]]&amp;"_"&amp;Table_Books[[#This Row],[Author]]</f>
        <v>JR_Gaddis, William</v>
      </c>
      <c r="AL1464" s="2" t="str">
        <f>Table_Books[[#This Row],[Author]]&amp;"_"&amp;Table_Books[[#This Row],[Title]]</f>
        <v>Gaddis, William_JR</v>
      </c>
      <c r="AM1464" s="2" t="str">
        <f>Table_Books[[#This Row],[Title]]&amp;" by "&amp;Table_Books[[#This Row],[Author]]</f>
        <v>JR by Gaddis, William</v>
      </c>
    </row>
    <row r="1465" spans="1:41" ht="29" x14ac:dyDescent="0.35">
      <c r="A1465" s="7" t="str">
        <f>"B-" &amp; UPPER(TRIM(Table_Books[[#This Row],[Title]])) &amp; "|" &amp; UPPER(TRIM(Table_Books[[#This Row],[Author]]))</f>
        <v>B-THE RECOGNITIONS|GADDIS, WILLIAM</v>
      </c>
      <c r="B1465" s="28" t="str">
        <f>IF(COUNTIFS(Table_Books[Hash_ID],Table_Books[[#This Row],[Hash_ID]])&gt;1,"Y","N")</f>
        <v>N</v>
      </c>
      <c r="C1465" s="2" t="s">
        <v>1829</v>
      </c>
      <c r="D1465" s="2" t="s">
        <v>1850</v>
      </c>
      <c r="G1465" s="12">
        <v>1955</v>
      </c>
      <c r="H1465" s="12"/>
      <c r="I1465" s="8"/>
      <c r="J1465" s="12"/>
      <c r="K1465" s="12"/>
      <c r="L1465" s="2">
        <v>976</v>
      </c>
      <c r="M1465" s="2" t="s">
        <v>1830</v>
      </c>
      <c r="O1465" s="33">
        <v>5</v>
      </c>
      <c r="P1465" s="10"/>
      <c r="Q1465" s="10" t="s">
        <v>1860</v>
      </c>
      <c r="R1465" s="10"/>
      <c r="S1465" s="10"/>
      <c r="T1465" s="10" t="s">
        <v>1860</v>
      </c>
      <c r="U1465" s="10" t="s">
        <v>1860</v>
      </c>
      <c r="V1465" s="10" t="s">
        <v>1824</v>
      </c>
      <c r="W1465" s="10"/>
      <c r="X1465" s="10"/>
      <c r="Y1465" s="10"/>
      <c r="Z1465" s="10"/>
      <c r="AA1465" s="10"/>
      <c r="AB1465" s="10"/>
      <c r="AC1465" s="2" t="s">
        <v>1824</v>
      </c>
      <c r="AE1465" s="12">
        <f>IFERROR(FLOOR(Table_Books[[#This Row],[Published_Date]],10), 0)</f>
        <v>1950</v>
      </c>
      <c r="AF1465" s="2">
        <f>IFERROR(CEILING(VALUE(LEFT(Table_Books[[#This Row],[Published_Date]],FIND("-",Table_Books[[#This Row],[Published_Date]]&amp;"-")-1))/100, 1), 0)</f>
        <v>20</v>
      </c>
      <c r="AK1465" s="2" t="str">
        <f>Table_Books[[#This Row],[Title]]&amp;"_"&amp;Table_Books[[#This Row],[Author]]</f>
        <v>The Recognitions_Gaddis, William</v>
      </c>
      <c r="AL1465" s="2" t="str">
        <f>Table_Books[[#This Row],[Author]]&amp;"_"&amp;Table_Books[[#This Row],[Title]]</f>
        <v>Gaddis, William_The Recognitions</v>
      </c>
      <c r="AM1465" s="2" t="str">
        <f>Table_Books[[#This Row],[Title]]&amp;" by "&amp;Table_Books[[#This Row],[Author]]</f>
        <v>The Recognitions by Gaddis, William</v>
      </c>
    </row>
    <row r="1466" spans="1:41" x14ac:dyDescent="0.35">
      <c r="A1466" s="7" t="str">
        <f>"B-" &amp; UPPER(TRIM(Table_Books[[#This Row],[Title]])) &amp; "|" &amp; UPPER(TRIM(Table_Books[[#This Row],[Author]]))</f>
        <v>B-CORALINE|GAIMAN, NEIL</v>
      </c>
      <c r="B1466" s="28" t="str">
        <f>IF(COUNTIFS(Table_Books[Hash_ID],Table_Books[[#This Row],[Hash_ID]])&gt;1,"Y","N")</f>
        <v>N</v>
      </c>
      <c r="C1466" s="2" t="s">
        <v>6681</v>
      </c>
      <c r="D1466" s="2" t="s">
        <v>6684</v>
      </c>
      <c r="G1466" s="12"/>
      <c r="H1466" s="12"/>
      <c r="I1466" s="8"/>
      <c r="J1466" s="12"/>
      <c r="K1466" s="12"/>
      <c r="O1466" s="33"/>
      <c r="P1466" s="10"/>
      <c r="Q1466" s="10" t="s">
        <v>1860</v>
      </c>
      <c r="R1466" s="10"/>
      <c r="S1466" s="10"/>
      <c r="T1466" s="10" t="s">
        <v>1860</v>
      </c>
      <c r="U1466" s="10" t="s">
        <v>1860</v>
      </c>
      <c r="V1466" s="10"/>
      <c r="W1466" s="10"/>
      <c r="X1466" s="10"/>
      <c r="Y1466" s="10"/>
      <c r="Z1466" s="10"/>
      <c r="AA1466" s="10"/>
      <c r="AB1466" s="10"/>
      <c r="AE1466" s="12">
        <f>IFERROR(FLOOR(Table_Books[[#This Row],[Published_Date]],10), 0)</f>
        <v>0</v>
      </c>
      <c r="AF1466" s="2">
        <f>IFERROR(CEILING(VALUE(LEFT(Table_Books[[#This Row],[Published_Date]],FIND("-",Table_Books[[#This Row],[Published_Date]]&amp;"-")-1))/100, 1), 0)</f>
        <v>0</v>
      </c>
      <c r="AK1466" s="2" t="str">
        <f>Table_Books[[#This Row],[Title]]&amp;"_"&amp;Table_Books[[#This Row],[Author]]</f>
        <v>Coraline_Gaiman, Neil</v>
      </c>
      <c r="AL1466" s="2" t="str">
        <f>Table_Books[[#This Row],[Author]]&amp;"_"&amp;Table_Books[[#This Row],[Title]]</f>
        <v>Gaiman, Neil_Coraline</v>
      </c>
      <c r="AM1466" s="2" t="str">
        <f>Table_Books[[#This Row],[Title]]&amp;" by "&amp;Table_Books[[#This Row],[Author]]</f>
        <v>Coraline by Gaiman, Neil</v>
      </c>
    </row>
    <row r="1467" spans="1:41" x14ac:dyDescent="0.35">
      <c r="A1467" s="7" t="str">
        <f>"B-" &amp; UPPER(TRIM(Table_Books[[#This Row],[Title]])) &amp; "|" &amp; UPPER(TRIM(Table_Books[[#This Row],[Author]]))</f>
        <v>B-BAD BEHAVIOR|GAITSKILL, MARY</v>
      </c>
      <c r="B1467" s="28" t="str">
        <f>IF(COUNTIFS(Table_Books[Hash_ID],Table_Books[[#This Row],[Hash_ID]])&gt;1,"Y","N")</f>
        <v>N</v>
      </c>
      <c r="C1467" s="2" t="s">
        <v>6459</v>
      </c>
      <c r="D1467" s="2" t="s">
        <v>6809</v>
      </c>
      <c r="G1467" s="12"/>
      <c r="H1467" s="12"/>
      <c r="I1467" s="8"/>
      <c r="J1467" s="12"/>
      <c r="K1467" s="12"/>
      <c r="O1467" s="33"/>
      <c r="P1467" s="10"/>
      <c r="Q1467" s="10" t="s">
        <v>1860</v>
      </c>
      <c r="R1467" s="10"/>
      <c r="S1467" s="10"/>
      <c r="T1467" s="10" t="s">
        <v>1860</v>
      </c>
      <c r="U1467" s="10" t="s">
        <v>1860</v>
      </c>
      <c r="V1467" s="10"/>
      <c r="W1467" s="10"/>
      <c r="X1467" s="10"/>
      <c r="Y1467" s="10"/>
      <c r="Z1467" s="10"/>
      <c r="AA1467" s="10"/>
      <c r="AB1467" s="10"/>
      <c r="AE1467" s="12">
        <f>IFERROR(FLOOR(Table_Books[[#This Row],[Published_Date]],10), 0)</f>
        <v>0</v>
      </c>
      <c r="AF1467" s="2">
        <f>IFERROR(CEILING(VALUE(LEFT(Table_Books[[#This Row],[Published_Date]],FIND("-",Table_Books[[#This Row],[Published_Date]]&amp;"-")-1))/100, 1), 0)</f>
        <v>0</v>
      </c>
      <c r="AK1467" s="2" t="str">
        <f>Table_Books[[#This Row],[Title]]&amp;"_"&amp;Table_Books[[#This Row],[Author]]</f>
        <v>Bad Behavior_Gaitskill, Mary</v>
      </c>
      <c r="AL1467" s="2" t="str">
        <f>Table_Books[[#This Row],[Author]]&amp;"_"&amp;Table_Books[[#This Row],[Title]]</f>
        <v>Gaitskill, Mary_Bad Behavior</v>
      </c>
      <c r="AM1467" s="2" t="str">
        <f>Table_Books[[#This Row],[Title]]&amp;" by "&amp;Table_Books[[#This Row],[Author]]</f>
        <v>Bad Behavior by Gaitskill, Mary</v>
      </c>
    </row>
    <row r="1468" spans="1:41" x14ac:dyDescent="0.35">
      <c r="A1468" s="7" t="str">
        <f>"B-" &amp; UPPER(TRIM(Table_Books[[#This Row],[Title]])) &amp; "|" &amp; UPPER(TRIM(Table_Books[[#This Row],[Author]]))</f>
        <v>B-A DAMASK OF THE DEAD|GALE, JOHN</v>
      </c>
      <c r="B1468" s="28" t="str">
        <f>IF(COUNTIFS(Table_Books[Hash_ID],Table_Books[[#This Row],[Hash_ID]])&gt;1,"Y","N")</f>
        <v>N</v>
      </c>
      <c r="C1468" s="2" t="s">
        <v>8004</v>
      </c>
      <c r="D1468" s="2" t="s">
        <v>8461</v>
      </c>
      <c r="G1468" s="12"/>
      <c r="H1468" s="12">
        <v>2002</v>
      </c>
      <c r="I1468" s="8" t="s">
        <v>7930</v>
      </c>
      <c r="J1468" s="12"/>
      <c r="K1468" s="12"/>
      <c r="O1468" s="33"/>
      <c r="P1468" s="10"/>
      <c r="Q1468" s="10" t="s">
        <v>1860</v>
      </c>
      <c r="R1468" s="10"/>
      <c r="S1468" s="10"/>
      <c r="T1468" s="10" t="s">
        <v>1860</v>
      </c>
      <c r="U1468" s="10" t="s">
        <v>1860</v>
      </c>
      <c r="V1468" s="10"/>
      <c r="W1468" s="10"/>
      <c r="X1468" s="10"/>
      <c r="Y1468" s="10"/>
      <c r="Z1468" s="10"/>
      <c r="AA1468" s="10"/>
      <c r="AB1468" s="10"/>
      <c r="AE1468" s="12">
        <f>IFERROR(FLOOR(Table_Books[[#This Row],[Published_Date]],10), 0)</f>
        <v>0</v>
      </c>
      <c r="AF1468" s="2">
        <f>IFERROR(CEILING(VALUE(LEFT(Table_Books[[#This Row],[Published_Date]],FIND("-",Table_Books[[#This Row],[Published_Date]]&amp;"-")-1))/100, 1), 0)</f>
        <v>0</v>
      </c>
      <c r="AK1468" s="2" t="str">
        <f>Table_Books[[#This Row],[Title]]&amp;"_"&amp;Table_Books[[#This Row],[Author]]</f>
        <v>A Damask of the Dead_Gale, John</v>
      </c>
      <c r="AL1468" s="2" t="str">
        <f>Table_Books[[#This Row],[Author]]&amp;"_"&amp;Table_Books[[#This Row],[Title]]</f>
        <v>Gale, John_A Damask of the Dead</v>
      </c>
      <c r="AM1468" s="2" t="str">
        <f>Table_Books[[#This Row],[Title]]&amp;" by "&amp;Table_Books[[#This Row],[Author]]</f>
        <v>A Damask of the Dead by Gale, John</v>
      </c>
    </row>
    <row r="1469" spans="1:41" x14ac:dyDescent="0.35">
      <c r="A1469" s="7" t="str">
        <f>"B-" &amp; UPPER(TRIM(Table_Books[[#This Row],[Title]])) &amp; "|" &amp; UPPER(TRIM(Table_Books[[#This Row],[Author]]))</f>
        <v>B-DIALOGUE CONCERNING THE TWO CHIEF WORLD SYSTEMS|GALILEI, GALILEO</v>
      </c>
      <c r="B1469" s="35" t="str">
        <f>IF(COUNTIFS(Table_Books[Hash_ID],Table_Books[[#This Row],[Hash_ID]])&gt;1,"Y","N")</f>
        <v>N</v>
      </c>
      <c r="C1469" s="35" t="s">
        <v>19365</v>
      </c>
      <c r="D1469" s="48" t="s">
        <v>19366</v>
      </c>
      <c r="E1469" s="35"/>
      <c r="F1469" s="35"/>
      <c r="G1469" s="36"/>
      <c r="H1469" s="36"/>
      <c r="I1469" s="37"/>
      <c r="J1469" s="36"/>
      <c r="K1469" s="36"/>
      <c r="L1469" s="35"/>
      <c r="M1469" s="35"/>
      <c r="N1469" s="35"/>
      <c r="O1469" s="38"/>
      <c r="P1469" s="39"/>
      <c r="Q1469" s="10" t="s">
        <v>1860</v>
      </c>
      <c r="R1469" s="39"/>
      <c r="S1469" s="39"/>
      <c r="T1469" s="10" t="s">
        <v>1860</v>
      </c>
      <c r="U1469" s="10" t="s">
        <v>1860</v>
      </c>
      <c r="V1469" s="39"/>
      <c r="W1469" s="39"/>
      <c r="X1469" s="39"/>
      <c r="Y1469" s="39"/>
      <c r="Z1469" s="39"/>
      <c r="AA1469" s="39"/>
      <c r="AB1469" s="39"/>
      <c r="AC1469" s="35"/>
      <c r="AD1469" s="35"/>
      <c r="AE1469" s="36">
        <f>IFERROR(FLOOR(Table_Books[[#This Row],[Published_Date]],10), 0)</f>
        <v>0</v>
      </c>
      <c r="AF1469" s="35">
        <f>IFERROR(CEILING(VALUE(LEFT(Table_Books[[#This Row],[Published_Date]],FIND("-",Table_Books[[#This Row],[Published_Date]]&amp;"-")-1))/100, 1), 0)</f>
        <v>0</v>
      </c>
      <c r="AG1469" s="35"/>
      <c r="AH1469" s="35" t="s">
        <v>21590</v>
      </c>
      <c r="AI1469" s="35"/>
      <c r="AJ1469" s="35"/>
      <c r="AK1469" s="35" t="str">
        <f>Table_Books[[#This Row],[Title]]&amp;"_"&amp;Table_Books[[#This Row],[Author]]</f>
        <v>Dialogue Concerning the Two Chief World Systems_Galilei, Galileo</v>
      </c>
      <c r="AL1469" s="35" t="str">
        <f>Table_Books[[#This Row],[Author]]&amp;"_"&amp;Table_Books[[#This Row],[Title]]</f>
        <v>Galilei, Galileo_Dialogue Concerning the Two Chief World Systems</v>
      </c>
      <c r="AM1469" s="35" t="str">
        <f>Table_Books[[#This Row],[Title]]&amp;" by "&amp;Table_Books[[#This Row],[Author]]</f>
        <v>Dialogue Concerning the Two Chief World Systems by Galilei, Galileo</v>
      </c>
      <c r="AN1469" s="35"/>
      <c r="AO1469" s="35"/>
    </row>
    <row r="1470" spans="1:41" ht="43.5" x14ac:dyDescent="0.35">
      <c r="A1470" s="7" t="str">
        <f>"B-" &amp; UPPER(TRIM(Table_Books[[#This Row],[Title]])) &amp; "|" &amp; UPPER(TRIM(Table_Books[[#This Row],[Author]]))</f>
        <v>B-THE BURNING BUSH|GALKOVSKY, DMITRI</v>
      </c>
      <c r="B1470" s="28" t="str">
        <f>IF(COUNTIFS(Table_Books[Hash_ID],Table_Books[[#This Row],[Hash_ID]])&gt;1,"Y","N")</f>
        <v>N</v>
      </c>
      <c r="C1470" s="2" t="s">
        <v>5392</v>
      </c>
      <c r="D1470" s="2" t="s">
        <v>5393</v>
      </c>
      <c r="G1470" s="12">
        <v>1988</v>
      </c>
      <c r="H1470" s="12"/>
      <c r="I1470" s="8"/>
      <c r="J1470" s="12"/>
      <c r="K1470" s="12"/>
      <c r="L1470" s="2">
        <v>704</v>
      </c>
      <c r="M1470" s="2" t="s">
        <v>5454</v>
      </c>
      <c r="O1470" s="33"/>
      <c r="P1470" s="10"/>
      <c r="Q1470" s="10" t="s">
        <v>1860</v>
      </c>
      <c r="R1470" s="10"/>
      <c r="S1470" s="10"/>
      <c r="T1470" s="10" t="s">
        <v>1860</v>
      </c>
      <c r="U1470" s="10" t="s">
        <v>1860</v>
      </c>
      <c r="V1470" s="10"/>
      <c r="W1470" s="10"/>
      <c r="X1470" s="10"/>
      <c r="Y1470" s="10"/>
      <c r="Z1470" s="10"/>
      <c r="AA1470" s="10"/>
      <c r="AB1470" s="10"/>
      <c r="AE1470" s="12">
        <f>IFERROR(FLOOR(Table_Books[[#This Row],[Published_Date]],10), 0)</f>
        <v>1980</v>
      </c>
      <c r="AF1470" s="2">
        <f>IFERROR(CEILING(VALUE(LEFT(Table_Books[[#This Row],[Published_Date]],FIND("-",Table_Books[[#This Row],[Published_Date]]&amp;"-")-1))/100, 1), 0)</f>
        <v>20</v>
      </c>
      <c r="AK1470" s="2" t="str">
        <f>Table_Books[[#This Row],[Title]]&amp;"_"&amp;Table_Books[[#This Row],[Author]]</f>
        <v>The Burning Bush_Galkovsky, Dmitri</v>
      </c>
      <c r="AL1470" s="2" t="str">
        <f>Table_Books[[#This Row],[Author]]&amp;"_"&amp;Table_Books[[#This Row],[Title]]</f>
        <v>Galkovsky, Dmitri_The Burning Bush</v>
      </c>
      <c r="AM1470" s="2" t="str">
        <f>Table_Books[[#This Row],[Title]]&amp;" by "&amp;Table_Books[[#This Row],[Author]]</f>
        <v>The Burning Bush by Galkovsky, Dmitri</v>
      </c>
    </row>
    <row r="1471" spans="1:41" x14ac:dyDescent="0.35">
      <c r="A1471" s="7" t="str">
        <f>"B-" &amp; UPPER(TRIM(Table_Books[[#This Row],[Title]])) &amp; "|" &amp; UPPER(TRIM(Table_Books[[#This Row],[Author]]))</f>
        <v>B-THE SPECIMENS|GAMMON, HANA</v>
      </c>
      <c r="B1471" s="28" t="str">
        <f>IF(COUNTIFS(Table_Books[Hash_ID],Table_Books[[#This Row],[Hash_ID]])&gt;1,"Y","N")</f>
        <v>N</v>
      </c>
      <c r="C1471" s="2" t="s">
        <v>8098</v>
      </c>
      <c r="D1471" s="2" t="s">
        <v>8458</v>
      </c>
      <c r="G1471" s="12"/>
      <c r="H1471" s="12">
        <v>2024</v>
      </c>
      <c r="I1471" s="8" t="s">
        <v>7930</v>
      </c>
      <c r="J1471" s="12"/>
      <c r="K1471" s="12"/>
      <c r="O1471" s="33"/>
      <c r="P1471" s="10"/>
      <c r="Q1471" s="10" t="s">
        <v>1860</v>
      </c>
      <c r="R1471" s="10"/>
      <c r="S1471" s="10"/>
      <c r="T1471" s="10" t="s">
        <v>1860</v>
      </c>
      <c r="U1471" s="10" t="s">
        <v>1860</v>
      </c>
      <c r="V1471" s="10"/>
      <c r="W1471" s="10"/>
      <c r="X1471" s="10"/>
      <c r="Y1471" s="10"/>
      <c r="Z1471" s="10"/>
      <c r="AA1471" s="10"/>
      <c r="AB1471" s="10"/>
      <c r="AE1471" s="12">
        <f>IFERROR(FLOOR(Table_Books[[#This Row],[Published_Date]],10), 0)</f>
        <v>0</v>
      </c>
      <c r="AF1471" s="2">
        <f>IFERROR(CEILING(VALUE(LEFT(Table_Books[[#This Row],[Published_Date]],FIND("-",Table_Books[[#This Row],[Published_Date]]&amp;"-")-1))/100, 1), 0)</f>
        <v>0</v>
      </c>
      <c r="AK1471" s="2" t="str">
        <f>Table_Books[[#This Row],[Title]]&amp;"_"&amp;Table_Books[[#This Row],[Author]]</f>
        <v>The Specimens_Gammon, Hana</v>
      </c>
      <c r="AL1471" s="2" t="str">
        <f>Table_Books[[#This Row],[Author]]&amp;"_"&amp;Table_Books[[#This Row],[Title]]</f>
        <v>Gammon, Hana_The Specimens</v>
      </c>
      <c r="AM1471" s="2" t="str">
        <f>Table_Books[[#This Row],[Title]]&amp;" by "&amp;Table_Books[[#This Row],[Author]]</f>
        <v>The Specimens by Gammon, Hana</v>
      </c>
    </row>
    <row r="1472" spans="1:41" ht="29" x14ac:dyDescent="0.35">
      <c r="A1472" s="7" t="str">
        <f>"B-" &amp; UPPER(TRIM(Table_Books[[#This Row],[Title]])) &amp; "|" &amp; UPPER(TRIM(Table_Books[[#This Row],[Author]]))</f>
        <v>B-LAYLI AND MAJNUN|GANJAVI, NEZAMI</v>
      </c>
      <c r="B1472" s="28" t="str">
        <f>IF(COUNTIFS(Table_Books[Hash_ID],Table_Books[[#This Row],[Hash_ID]])&gt;1,"Y","N")</f>
        <v>N</v>
      </c>
      <c r="C1472" s="2" t="s">
        <v>2459</v>
      </c>
      <c r="D1472" s="2" t="s">
        <v>2465</v>
      </c>
      <c r="G1472" s="12">
        <v>1188</v>
      </c>
      <c r="H1472" s="12"/>
      <c r="I1472" s="8"/>
      <c r="J1472" s="12"/>
      <c r="K1472" s="12"/>
      <c r="L1472" s="2">
        <v>248</v>
      </c>
      <c r="M1472" s="2" t="s">
        <v>2536</v>
      </c>
      <c r="O1472" s="33">
        <v>2</v>
      </c>
      <c r="P1472" s="10"/>
      <c r="Q1472" s="10" t="s">
        <v>1860</v>
      </c>
      <c r="R1472" s="10"/>
      <c r="S1472" s="10"/>
      <c r="T1472" s="10" t="s">
        <v>1860</v>
      </c>
      <c r="U1472" s="10" t="s">
        <v>1860</v>
      </c>
      <c r="V1472" s="10"/>
      <c r="W1472" s="10"/>
      <c r="X1472" s="10"/>
      <c r="Y1472" s="10"/>
      <c r="Z1472" s="10"/>
      <c r="AA1472" s="10"/>
      <c r="AB1472" s="10"/>
      <c r="AE1472" s="12">
        <f>IFERROR(FLOOR(Table_Books[[#This Row],[Published_Date]],10), 0)</f>
        <v>1180</v>
      </c>
      <c r="AF1472" s="2">
        <f>IFERROR(CEILING(VALUE(LEFT(Table_Books[[#This Row],[Published_Date]],FIND("-",Table_Books[[#This Row],[Published_Date]]&amp;"-")-1))/100, 1), 0)</f>
        <v>12</v>
      </c>
      <c r="AK1472" s="2" t="str">
        <f>Table_Books[[#This Row],[Title]]&amp;"_"&amp;Table_Books[[#This Row],[Author]]</f>
        <v>Layli and Majnun_Ganjavi, Nezami</v>
      </c>
      <c r="AL1472" s="2" t="str">
        <f>Table_Books[[#This Row],[Author]]&amp;"_"&amp;Table_Books[[#This Row],[Title]]</f>
        <v>Ganjavi, Nezami_Layli and Majnun</v>
      </c>
      <c r="AM1472" s="2" t="str">
        <f>Table_Books[[#This Row],[Title]]&amp;" by "&amp;Table_Books[[#This Row],[Author]]</f>
        <v>Layli and Majnun by Ganjavi, Nezami</v>
      </c>
    </row>
    <row r="1473" spans="1:41" x14ac:dyDescent="0.35">
      <c r="A1473" s="7" t="str">
        <f>"B-" &amp; UPPER(TRIM(Table_Books[[#This Row],[Title]])) &amp; "|" &amp; UPPER(TRIM(Table_Books[[#This Row],[Author]]))</f>
        <v>B-CHRONICLE OF A DEATH FORETOLD|GARCÍA MÁRQUEZ, GABRIEL</v>
      </c>
      <c r="B1473" s="28" t="str">
        <f>IF(COUNTIFS(Table_Books[Hash_ID],Table_Books[[#This Row],[Hash_ID]])&gt;1,"Y","N")</f>
        <v>N</v>
      </c>
      <c r="C1473" s="24" t="s">
        <v>14506</v>
      </c>
      <c r="D1473" s="24" t="s">
        <v>5131</v>
      </c>
      <c r="G1473" s="12"/>
      <c r="H1473" s="12"/>
      <c r="I1473" s="8"/>
      <c r="J1473" s="12"/>
      <c r="K1473" s="12"/>
      <c r="O1473" s="33"/>
      <c r="P1473" s="10"/>
      <c r="Q1473" s="10" t="s">
        <v>1860</v>
      </c>
      <c r="R1473" s="10"/>
      <c r="S1473" s="10"/>
      <c r="T1473" s="10" t="s">
        <v>1860</v>
      </c>
      <c r="U1473" s="10" t="s">
        <v>1860</v>
      </c>
      <c r="V1473" s="10"/>
      <c r="W1473" s="10"/>
      <c r="X1473" s="10"/>
      <c r="Y1473" s="10"/>
      <c r="Z1473" s="10"/>
      <c r="AA1473" s="10"/>
      <c r="AB1473" s="10"/>
      <c r="AE1473" s="12">
        <f>IFERROR(FLOOR(Table_Books[[#This Row],[Published_Date]],10), 0)</f>
        <v>0</v>
      </c>
      <c r="AF1473" s="2">
        <f>IFERROR(CEILING(VALUE(LEFT(Table_Books[[#This Row],[Published_Date]],FIND("-",Table_Books[[#This Row],[Published_Date]]&amp;"-")-1))/100, 1), 0)</f>
        <v>0</v>
      </c>
      <c r="AK1473" s="24" t="str">
        <f>Table_Books[[#This Row],[Title]]&amp;"_"&amp;Table_Books[[#This Row],[Author]]</f>
        <v>Chronicle of a Death Foretold_García Márquez, Gabriel</v>
      </c>
      <c r="AL1473" s="24" t="str">
        <f>Table_Books[[#This Row],[Author]]&amp;"_"&amp;Table_Books[[#This Row],[Title]]</f>
        <v>García Márquez, Gabriel_Chronicle of a Death Foretold</v>
      </c>
      <c r="AM1473" s="24" t="str">
        <f>Table_Books[[#This Row],[Title]]&amp;" by "&amp;Table_Books[[#This Row],[Author]]</f>
        <v>Chronicle of a Death Foretold by García Márquez, Gabriel</v>
      </c>
    </row>
    <row r="1474" spans="1:41" x14ac:dyDescent="0.35">
      <c r="A1474" s="7" t="str">
        <f>"B-" &amp; UPPER(TRIM(Table_Books[[#This Row],[Title]])) &amp; "|" &amp; UPPER(TRIM(Table_Books[[#This Row],[Author]]))</f>
        <v>B-EL CORONEL NO TIENE QUIEN LE ESCRIBA|GARCÍA MÁRQUEZ, GABRIEL</v>
      </c>
      <c r="B1474" s="28" t="str">
        <f>IF(COUNTIFS(Table_Books[Hash_ID],Table_Books[[#This Row],[Hash_ID]])&gt;1,"Y","N")</f>
        <v>N</v>
      </c>
      <c r="C1474" s="24" t="s">
        <v>14524</v>
      </c>
      <c r="D1474" s="24" t="s">
        <v>5131</v>
      </c>
      <c r="G1474" s="12"/>
      <c r="H1474" s="12"/>
      <c r="I1474" s="8"/>
      <c r="J1474" s="12"/>
      <c r="K1474" s="12"/>
      <c r="O1474" s="33"/>
      <c r="P1474" s="10"/>
      <c r="Q1474" s="10" t="s">
        <v>1860</v>
      </c>
      <c r="R1474" s="10"/>
      <c r="S1474" s="10"/>
      <c r="T1474" s="10" t="s">
        <v>1860</v>
      </c>
      <c r="U1474" s="10" t="s">
        <v>1860</v>
      </c>
      <c r="V1474" s="10"/>
      <c r="W1474" s="10"/>
      <c r="X1474" s="10"/>
      <c r="Y1474" s="10"/>
      <c r="Z1474" s="10"/>
      <c r="AA1474" s="10"/>
      <c r="AB1474" s="10"/>
      <c r="AE1474" s="12">
        <f>IFERROR(FLOOR(Table_Books[[#This Row],[Published_Date]],10), 0)</f>
        <v>0</v>
      </c>
      <c r="AF1474" s="2">
        <f>IFERROR(CEILING(VALUE(LEFT(Table_Books[[#This Row],[Published_Date]],FIND("-",Table_Books[[#This Row],[Published_Date]]&amp;"-")-1))/100, 1), 0)</f>
        <v>0</v>
      </c>
      <c r="AK1474" s="24" t="str">
        <f>Table_Books[[#This Row],[Title]]&amp;"_"&amp;Table_Books[[#This Row],[Author]]</f>
        <v>El coronel no tiene quien le escriba_García Márquez, Gabriel</v>
      </c>
      <c r="AL1474" s="24" t="str">
        <f>Table_Books[[#This Row],[Author]]&amp;"_"&amp;Table_Books[[#This Row],[Title]]</f>
        <v>García Márquez, Gabriel_El coronel no tiene quien le escriba</v>
      </c>
      <c r="AM1474" s="24" t="str">
        <f>Table_Books[[#This Row],[Title]]&amp;" by "&amp;Table_Books[[#This Row],[Author]]</f>
        <v>El coronel no tiene quien le escriba by García Márquez, Gabriel</v>
      </c>
    </row>
    <row r="1475" spans="1:41" x14ac:dyDescent="0.35">
      <c r="A1475" s="7" t="str">
        <f>"B-" &amp; UPPER(TRIM(Table_Books[[#This Row],[Title]])) &amp; "|" &amp; UPPER(TRIM(Table_Books[[#This Row],[Author]]))</f>
        <v>B-LOVE IN THE TIME OF CHOLERA|GARCÍA MÁRQUEZ, GABRIEL</v>
      </c>
      <c r="B1475" s="28" t="str">
        <f>IF(COUNTIFS(Table_Books[Hash_ID],Table_Books[[#This Row],[Hash_ID]])&gt;1,"Y","N")</f>
        <v>Y</v>
      </c>
      <c r="C1475" s="24" t="s">
        <v>14615</v>
      </c>
      <c r="D1475" s="24" t="s">
        <v>5131</v>
      </c>
      <c r="G1475" s="12"/>
      <c r="H1475" s="12"/>
      <c r="I1475" s="8"/>
      <c r="J1475" s="12"/>
      <c r="K1475" s="12"/>
      <c r="O1475" s="33"/>
      <c r="P1475" s="10"/>
      <c r="Q1475" s="10" t="s">
        <v>1860</v>
      </c>
      <c r="R1475" s="10"/>
      <c r="S1475" s="10"/>
      <c r="T1475" s="10" t="s">
        <v>1860</v>
      </c>
      <c r="U1475" s="10" t="s">
        <v>1860</v>
      </c>
      <c r="V1475" s="10"/>
      <c r="W1475" s="10"/>
      <c r="X1475" s="10"/>
      <c r="Y1475" s="10"/>
      <c r="Z1475" s="10"/>
      <c r="AA1475" s="10"/>
      <c r="AB1475" s="10"/>
      <c r="AE1475" s="12">
        <f>IFERROR(FLOOR(Table_Books[[#This Row],[Published_Date]],10), 0)</f>
        <v>0</v>
      </c>
      <c r="AF1475" s="2">
        <f>IFERROR(CEILING(VALUE(LEFT(Table_Books[[#This Row],[Published_Date]],FIND("-",Table_Books[[#This Row],[Published_Date]]&amp;"-")-1))/100, 1), 0)</f>
        <v>0</v>
      </c>
      <c r="AK1475" s="24" t="str">
        <f>Table_Books[[#This Row],[Title]]&amp;"_"&amp;Table_Books[[#This Row],[Author]]</f>
        <v>Love in the Time of Cholera_García Márquez, Gabriel</v>
      </c>
      <c r="AL1475" s="24" t="str">
        <f>Table_Books[[#This Row],[Author]]&amp;"_"&amp;Table_Books[[#This Row],[Title]]</f>
        <v>García Márquez, Gabriel_Love in the Time of Cholera</v>
      </c>
      <c r="AM1475" s="24" t="str">
        <f>Table_Books[[#This Row],[Title]]&amp;" by "&amp;Table_Books[[#This Row],[Author]]</f>
        <v>Love in the Time of Cholera by García Márquez, Gabriel</v>
      </c>
    </row>
    <row r="1476" spans="1:41" x14ac:dyDescent="0.35">
      <c r="A1476" s="7" t="str">
        <f>"B-" &amp; UPPER(TRIM(Table_Books[[#This Row],[Title]])) &amp; "|" &amp; UPPER(TRIM(Table_Books[[#This Row],[Author]]))</f>
        <v>B-LOVE IN THE TIME OF CHOLERA|GARCÍA MÁRQUEZ, GABRIEL</v>
      </c>
      <c r="B1476" s="35" t="str">
        <f>IF(COUNTIFS(Table_Books[Hash_ID],Table_Books[[#This Row],[Hash_ID]])&gt;1,"Y","N")</f>
        <v>Y</v>
      </c>
      <c r="C1476" s="35" t="s">
        <v>14615</v>
      </c>
      <c r="D1476" s="35" t="s">
        <v>5131</v>
      </c>
      <c r="E1476" s="35"/>
      <c r="F1476" s="35"/>
      <c r="G1476" s="36"/>
      <c r="H1476" s="36"/>
      <c r="I1476" s="37"/>
      <c r="J1476" s="36"/>
      <c r="K1476" s="36"/>
      <c r="L1476" s="35"/>
      <c r="M1476" s="35"/>
      <c r="N1476" s="35"/>
      <c r="O1476" s="38"/>
      <c r="P1476" s="39"/>
      <c r="Q1476" s="10" t="s">
        <v>1860</v>
      </c>
      <c r="R1476" s="39"/>
      <c r="S1476" s="39"/>
      <c r="T1476" s="10" t="s">
        <v>1860</v>
      </c>
      <c r="U1476" s="10" t="s">
        <v>1860</v>
      </c>
      <c r="V1476" s="39"/>
      <c r="W1476" s="39"/>
      <c r="X1476" s="39"/>
      <c r="Y1476" s="39"/>
      <c r="Z1476" s="39"/>
      <c r="AA1476" s="39"/>
      <c r="AB1476" s="39"/>
      <c r="AC1476" s="35"/>
      <c r="AD1476" s="35"/>
      <c r="AE1476" s="36">
        <f>IFERROR(FLOOR(Table_Books[[#This Row],[Published_Date]],10), 0)</f>
        <v>0</v>
      </c>
      <c r="AF1476" s="35">
        <f>IFERROR(CEILING(VALUE(LEFT(Table_Books[[#This Row],[Published_Date]],FIND("-",Table_Books[[#This Row],[Published_Date]]&amp;"-")-1))/100, 1), 0)</f>
        <v>0</v>
      </c>
      <c r="AG1476" s="35"/>
      <c r="AH1476" s="35" t="s">
        <v>21602</v>
      </c>
      <c r="AI1476" s="35"/>
      <c r="AJ1476" s="35"/>
      <c r="AK1476" s="35" t="str">
        <f>Table_Books[[#This Row],[Title]]&amp;"_"&amp;Table_Books[[#This Row],[Author]]</f>
        <v>Love in the Time of Cholera_García Márquez, Gabriel</v>
      </c>
      <c r="AL1476" s="35" t="str">
        <f>Table_Books[[#This Row],[Author]]&amp;"_"&amp;Table_Books[[#This Row],[Title]]</f>
        <v>García Márquez, Gabriel_Love in the Time of Cholera</v>
      </c>
      <c r="AM1476" s="35" t="str">
        <f>Table_Books[[#This Row],[Title]]&amp;" by "&amp;Table_Books[[#This Row],[Author]]</f>
        <v>Love in the Time of Cholera by García Márquez, Gabriel</v>
      </c>
      <c r="AN1476" s="35"/>
      <c r="AO1476" s="35"/>
    </row>
    <row r="1477" spans="1:41" x14ac:dyDescent="0.35">
      <c r="A1477" s="7" t="str">
        <f>"B-" &amp; UPPER(TRIM(Table_Books[[#This Row],[Title]])) &amp; "|" &amp; UPPER(TRIM(Table_Books[[#This Row],[Author]]))</f>
        <v>B-MEMORIES OF MY MELANCHOLY WHORES|GARCÍA MÁRQUEZ, GABRIEL</v>
      </c>
      <c r="B1477" s="28" t="str">
        <f>IF(COUNTIFS(Table_Books[Hash_ID],Table_Books[[#This Row],[Hash_ID]])&gt;1,"Y","N")</f>
        <v>N</v>
      </c>
      <c r="C1477" s="24" t="s">
        <v>14628</v>
      </c>
      <c r="D1477" s="24" t="s">
        <v>5131</v>
      </c>
      <c r="G1477" s="12"/>
      <c r="H1477" s="12"/>
      <c r="I1477" s="8"/>
      <c r="J1477" s="12"/>
      <c r="K1477" s="12"/>
      <c r="O1477" s="33"/>
      <c r="P1477" s="10"/>
      <c r="Q1477" s="10" t="s">
        <v>1860</v>
      </c>
      <c r="R1477" s="10"/>
      <c r="S1477" s="10"/>
      <c r="T1477" s="10" t="s">
        <v>1860</v>
      </c>
      <c r="U1477" s="10" t="s">
        <v>1860</v>
      </c>
      <c r="V1477" s="10"/>
      <c r="W1477" s="10"/>
      <c r="X1477" s="10"/>
      <c r="Y1477" s="10"/>
      <c r="Z1477" s="10"/>
      <c r="AA1477" s="10"/>
      <c r="AB1477" s="10"/>
      <c r="AE1477" s="12">
        <f>IFERROR(FLOOR(Table_Books[[#This Row],[Published_Date]],10), 0)</f>
        <v>0</v>
      </c>
      <c r="AF1477" s="2">
        <f>IFERROR(CEILING(VALUE(LEFT(Table_Books[[#This Row],[Published_Date]],FIND("-",Table_Books[[#This Row],[Published_Date]]&amp;"-")-1))/100, 1), 0)</f>
        <v>0</v>
      </c>
      <c r="AK1477" s="24" t="str">
        <f>Table_Books[[#This Row],[Title]]&amp;"_"&amp;Table_Books[[#This Row],[Author]]</f>
        <v>Memories of My Melancholy Whores_García Márquez, Gabriel</v>
      </c>
      <c r="AL1477" s="24" t="str">
        <f>Table_Books[[#This Row],[Author]]&amp;"_"&amp;Table_Books[[#This Row],[Title]]</f>
        <v>García Márquez, Gabriel_Memories of My Melancholy Whores</v>
      </c>
      <c r="AM1477" s="24" t="str">
        <f>Table_Books[[#This Row],[Title]]&amp;" by "&amp;Table_Books[[#This Row],[Author]]</f>
        <v>Memories of My Melancholy Whores by García Márquez, Gabriel</v>
      </c>
    </row>
    <row r="1478" spans="1:41" ht="43.5" x14ac:dyDescent="0.35">
      <c r="A1478" s="7" t="str">
        <f>"B-" &amp; UPPER(TRIM(Table_Books[[#This Row],[Title]])) &amp; "|" &amp; UPPER(TRIM(Table_Books[[#This Row],[Author]]))</f>
        <v>B-ONE HUNDRED YEARS OF SOLITUDE|GARCÍA MÁRQUEZ, GABRIEL</v>
      </c>
      <c r="B1478" s="28" t="str">
        <f>IF(COUNTIFS(Table_Books[Hash_ID],Table_Books[[#This Row],[Hash_ID]])&gt;1,"Y","N")</f>
        <v>N</v>
      </c>
      <c r="C1478" s="2" t="s">
        <v>5130</v>
      </c>
      <c r="D1478" s="2" t="s">
        <v>5131</v>
      </c>
      <c r="G1478" s="12">
        <v>1967</v>
      </c>
      <c r="H1478" s="12"/>
      <c r="I1478" s="8"/>
      <c r="J1478" s="12"/>
      <c r="K1478" s="12"/>
      <c r="L1478" s="2">
        <v>417</v>
      </c>
      <c r="M1478" s="2" t="s">
        <v>5231</v>
      </c>
      <c r="O1478" s="33">
        <v>4</v>
      </c>
      <c r="P1478" s="10"/>
      <c r="Q1478" s="10" t="s">
        <v>1860</v>
      </c>
      <c r="R1478" s="10"/>
      <c r="S1478" s="10"/>
      <c r="T1478" s="10" t="s">
        <v>1860</v>
      </c>
      <c r="U1478" s="10" t="s">
        <v>1860</v>
      </c>
      <c r="V1478" s="10"/>
      <c r="W1478" s="10"/>
      <c r="X1478" s="10"/>
      <c r="Y1478" s="10"/>
      <c r="Z1478" s="10"/>
      <c r="AA1478" s="10"/>
      <c r="AB1478" s="10"/>
      <c r="AE1478" s="12">
        <f>IFERROR(FLOOR(Table_Books[[#This Row],[Published_Date]],10), 0)</f>
        <v>1960</v>
      </c>
      <c r="AF1478" s="2">
        <f>IFERROR(CEILING(VALUE(LEFT(Table_Books[[#This Row],[Published_Date]],FIND("-",Table_Books[[#This Row],[Published_Date]]&amp;"-")-1))/100, 1), 0)</f>
        <v>20</v>
      </c>
      <c r="AH1478" s="2" t="s">
        <v>21602</v>
      </c>
      <c r="AK1478" s="2" t="str">
        <f>Table_Books[[#This Row],[Title]]&amp;"_"&amp;Table_Books[[#This Row],[Author]]</f>
        <v>One Hundred Years of Solitude_García Márquez, Gabriel</v>
      </c>
      <c r="AL1478" s="2" t="str">
        <f>Table_Books[[#This Row],[Author]]&amp;"_"&amp;Table_Books[[#This Row],[Title]]</f>
        <v>García Márquez, Gabriel_One Hundred Years of Solitude</v>
      </c>
      <c r="AM1478" s="2" t="str">
        <f>Table_Books[[#This Row],[Title]]&amp;" by "&amp;Table_Books[[#This Row],[Author]]</f>
        <v>One Hundred Years of Solitude by García Márquez, Gabriel</v>
      </c>
    </row>
    <row r="1479" spans="1:41" x14ac:dyDescent="0.35">
      <c r="A1479" s="7" t="str">
        <f>"B-" &amp; UPPER(TRIM(Table_Books[[#This Row],[Title]])) &amp; "|" &amp; UPPER(TRIM(Table_Books[[#This Row],[Author]]))</f>
        <v>B-STRANGE PILGRIMS: TWELVE STORIES|GARCÍA MÁRQUEZ, GABRIEL</v>
      </c>
      <c r="B1479" s="28" t="str">
        <f>IF(COUNTIFS(Table_Books[Hash_ID],Table_Books[[#This Row],[Hash_ID]])&gt;1,"Y","N")</f>
        <v>N</v>
      </c>
      <c r="C1479" s="24" t="s">
        <v>14679</v>
      </c>
      <c r="D1479" s="24" t="s">
        <v>5131</v>
      </c>
      <c r="G1479" s="12"/>
      <c r="H1479" s="12"/>
      <c r="I1479" s="8"/>
      <c r="J1479" s="12"/>
      <c r="K1479" s="12"/>
      <c r="O1479" s="33"/>
      <c r="P1479" s="10"/>
      <c r="Q1479" s="10" t="s">
        <v>1860</v>
      </c>
      <c r="R1479" s="10"/>
      <c r="S1479" s="10"/>
      <c r="T1479" s="10" t="s">
        <v>1860</v>
      </c>
      <c r="U1479" s="10" t="s">
        <v>1860</v>
      </c>
      <c r="V1479" s="10"/>
      <c r="W1479" s="10"/>
      <c r="X1479" s="10"/>
      <c r="Y1479" s="10"/>
      <c r="Z1479" s="10"/>
      <c r="AA1479" s="10"/>
      <c r="AB1479" s="10"/>
      <c r="AE1479" s="12">
        <f>IFERROR(FLOOR(Table_Books[[#This Row],[Published_Date]],10), 0)</f>
        <v>0</v>
      </c>
      <c r="AF1479" s="2">
        <f>IFERROR(CEILING(VALUE(LEFT(Table_Books[[#This Row],[Published_Date]],FIND("-",Table_Books[[#This Row],[Published_Date]]&amp;"-")-1))/100, 1), 0)</f>
        <v>0</v>
      </c>
      <c r="AK1479" s="24" t="str">
        <f>Table_Books[[#This Row],[Title]]&amp;"_"&amp;Table_Books[[#This Row],[Author]]</f>
        <v>Strange Pilgrims: Twelve Stories_García Márquez, Gabriel</v>
      </c>
      <c r="AL1479" s="24" t="str">
        <f>Table_Books[[#This Row],[Author]]&amp;"_"&amp;Table_Books[[#This Row],[Title]]</f>
        <v>García Márquez, Gabriel_Strange Pilgrims: Twelve Stories</v>
      </c>
      <c r="AM1479" s="24" t="str">
        <f>Table_Books[[#This Row],[Title]]&amp;" by "&amp;Table_Books[[#This Row],[Author]]</f>
        <v>Strange Pilgrims: Twelve Stories by García Márquez, Gabriel</v>
      </c>
    </row>
    <row r="1480" spans="1:41" x14ac:dyDescent="0.35">
      <c r="A1480" s="52" t="str">
        <f>"B-" &amp; UPPER(TRIM(Table_Books[[#This Row],[Title]])) &amp; "|" &amp; UPPER(TRIM(Table_Books[[#This Row],[Author]]))</f>
        <v>B-THE AUTUMN OF THE PATRIARCH|GARCÍA MÁRQUEZ, GABRIEL</v>
      </c>
      <c r="B1480" s="28" t="str">
        <f>IF(COUNTIFS(Table_Books[Hash_ID],Table_Books[[#This Row],[Hash_ID]])&gt;1,"Y","N")</f>
        <v>N</v>
      </c>
      <c r="C1480" s="28" t="s">
        <v>19738</v>
      </c>
      <c r="D1480" s="28" t="s">
        <v>5131</v>
      </c>
      <c r="E1480" s="28"/>
      <c r="F1480" s="28"/>
      <c r="G1480" s="44"/>
      <c r="H1480" s="44"/>
      <c r="I1480" s="45"/>
      <c r="J1480" s="44"/>
      <c r="K1480" s="44"/>
      <c r="L1480" s="28"/>
      <c r="M1480" s="28"/>
      <c r="N1480" s="28"/>
      <c r="O1480" s="46"/>
      <c r="P1480" s="47"/>
      <c r="Q1480" s="47" t="s">
        <v>1860</v>
      </c>
      <c r="R1480" s="47"/>
      <c r="S1480" s="47"/>
      <c r="T1480" s="47" t="s">
        <v>1860</v>
      </c>
      <c r="U1480" s="47" t="s">
        <v>1860</v>
      </c>
      <c r="V1480" s="47"/>
      <c r="W1480" s="47"/>
      <c r="X1480" s="47"/>
      <c r="Y1480" s="47"/>
      <c r="Z1480" s="47"/>
      <c r="AA1480" s="47"/>
      <c r="AB1480" s="47"/>
      <c r="AC1480" s="28"/>
      <c r="AD1480" s="28"/>
      <c r="AE1480" s="44">
        <f>IFERROR(FLOOR(Table_Books[[#This Row],[Published_Date]],10), 0)</f>
        <v>0</v>
      </c>
      <c r="AF1480" s="28">
        <f>IFERROR(CEILING(VALUE(LEFT(Table_Books[[#This Row],[Published_Date]],FIND("-",Table_Books[[#This Row],[Published_Date]]&amp;"-")-1))/100, 1), 0)</f>
        <v>0</v>
      </c>
      <c r="AG1480" s="28"/>
      <c r="AH1480" s="28" t="s">
        <v>21602</v>
      </c>
      <c r="AI1480" s="28"/>
      <c r="AJ1480" s="28"/>
      <c r="AK1480" s="28" t="str">
        <f>Table_Books[[#This Row],[Title]]&amp;"_"&amp;Table_Books[[#This Row],[Author]]</f>
        <v>The Autumn of the Patriarch_García Márquez, Gabriel</v>
      </c>
      <c r="AL1480" s="28" t="str">
        <f>Table_Books[[#This Row],[Author]]&amp;"_"&amp;Table_Books[[#This Row],[Title]]</f>
        <v>García Márquez, Gabriel_The Autumn of the Patriarch</v>
      </c>
      <c r="AM1480" s="28" t="str">
        <f>Table_Books[[#This Row],[Title]]&amp;" by "&amp;Table_Books[[#This Row],[Author]]</f>
        <v>The Autumn of the Patriarch by García Márquez, Gabriel</v>
      </c>
      <c r="AN1480" s="28"/>
      <c r="AO1480" s="28"/>
    </row>
    <row r="1481" spans="1:41" x14ac:dyDescent="0.35">
      <c r="A1481" s="7" t="str">
        <f>"B-" &amp; UPPER(TRIM(Table_Books[[#This Row],[Title]])) &amp; "|" &amp; UPPER(TRIM(Table_Books[[#This Row],[Author]]))</f>
        <v>B-LOS RECUERDOS DEL PORVENIR|GARRO, ELENA</v>
      </c>
      <c r="B1481" s="28" t="str">
        <f>IF(COUNTIFS(Table_Books[Hash_ID],Table_Books[[#This Row],[Hash_ID]])&gt;1,"Y","N")</f>
        <v>N</v>
      </c>
      <c r="C1481" s="24" t="s">
        <v>14612</v>
      </c>
      <c r="D1481" s="24" t="s">
        <v>14613</v>
      </c>
      <c r="G1481" s="12"/>
      <c r="H1481" s="12"/>
      <c r="I1481" s="8"/>
      <c r="J1481" s="12"/>
      <c r="K1481" s="12"/>
      <c r="O1481" s="33"/>
      <c r="P1481" s="10"/>
      <c r="Q1481" s="10" t="s">
        <v>1860</v>
      </c>
      <c r="R1481" s="10"/>
      <c r="S1481" s="10"/>
      <c r="T1481" s="10" t="s">
        <v>1860</v>
      </c>
      <c r="U1481" s="10" t="s">
        <v>1860</v>
      </c>
      <c r="V1481" s="10"/>
      <c r="W1481" s="10"/>
      <c r="X1481" s="10"/>
      <c r="Y1481" s="10"/>
      <c r="Z1481" s="10"/>
      <c r="AA1481" s="10"/>
      <c r="AB1481" s="10"/>
      <c r="AE1481" s="12">
        <f>IFERROR(FLOOR(Table_Books[[#This Row],[Published_Date]],10), 0)</f>
        <v>0</v>
      </c>
      <c r="AF1481" s="2">
        <f>IFERROR(CEILING(VALUE(LEFT(Table_Books[[#This Row],[Published_Date]],FIND("-",Table_Books[[#This Row],[Published_Date]]&amp;"-")-1))/100, 1), 0)</f>
        <v>0</v>
      </c>
      <c r="AK1481" s="24" t="str">
        <f>Table_Books[[#This Row],[Title]]&amp;"_"&amp;Table_Books[[#This Row],[Author]]</f>
        <v>Los recuerdos del porvenir_Garro, Elena</v>
      </c>
      <c r="AL1481" s="24" t="str">
        <f>Table_Books[[#This Row],[Author]]&amp;"_"&amp;Table_Books[[#This Row],[Title]]</f>
        <v>Garro, Elena_Los recuerdos del porvenir</v>
      </c>
      <c r="AM1481" s="24" t="str">
        <f>Table_Books[[#This Row],[Title]]&amp;" by "&amp;Table_Books[[#This Row],[Author]]</f>
        <v>Los recuerdos del porvenir by Garro, Elena</v>
      </c>
    </row>
    <row r="1482" spans="1:41" x14ac:dyDescent="0.35">
      <c r="A1482" s="7" t="str">
        <f>"B-" &amp; UPPER(TRIM(Table_Books[[#This Row],[Title]])) &amp; "|" &amp; UPPER(TRIM(Table_Books[[#This Row],[Author]]))</f>
        <v>B-THE DEDALUS BOOK OF LITERARY SUICIDES: DEAD LETTERS|GARY LACHMAN</v>
      </c>
      <c r="B1482" s="28" t="str">
        <f>IF(COUNTIFS(Table_Books[Hash_ID],Table_Books[[#This Row],[Hash_ID]])&gt;1,"Y","N")</f>
        <v>N</v>
      </c>
      <c r="C1482" s="2" t="s">
        <v>16539</v>
      </c>
      <c r="D1482" s="43" t="s">
        <v>16540</v>
      </c>
      <c r="G1482" s="12"/>
      <c r="H1482" s="12"/>
      <c r="I1482" s="8"/>
      <c r="J1482" s="12"/>
      <c r="K1482" s="12"/>
      <c r="O1482" s="33"/>
      <c r="P1482" s="10"/>
      <c r="Q1482" s="10" t="s">
        <v>1860</v>
      </c>
      <c r="R1482" s="10"/>
      <c r="S1482" s="10"/>
      <c r="T1482" s="10" t="s">
        <v>1860</v>
      </c>
      <c r="U1482" s="10" t="s">
        <v>1860</v>
      </c>
      <c r="V1482" s="10"/>
      <c r="W1482" s="10"/>
      <c r="X1482" s="10"/>
      <c r="Y1482" s="10"/>
      <c r="Z1482" s="10"/>
      <c r="AA1482" s="10"/>
      <c r="AB1482" s="10"/>
      <c r="AE1482" s="12">
        <f>IFERROR(FLOOR(Table_Books[[#This Row],[Published_Date]],10), 0)</f>
        <v>0</v>
      </c>
      <c r="AF1482" s="2">
        <f>IFERROR(CEILING(VALUE(LEFT(Table_Books[[#This Row],[Published_Date]],FIND("-",Table_Books[[#This Row],[Published_Date]]&amp;"-")-1))/100, 1), 0)</f>
        <v>0</v>
      </c>
      <c r="AK1482" s="2" t="str">
        <f>Table_Books[[#This Row],[Title]]&amp;"_"&amp;Table_Books[[#This Row],[Author]]</f>
        <v>The Dedalus Book of Literary Suicides: Dead Letters_Gary Lachman</v>
      </c>
      <c r="AL1482" s="2" t="str">
        <f>Table_Books[[#This Row],[Author]]&amp;"_"&amp;Table_Books[[#This Row],[Title]]</f>
        <v>Gary Lachman_The Dedalus Book of Literary Suicides: Dead Letters</v>
      </c>
      <c r="AM1482" s="2" t="str">
        <f>Table_Books[[#This Row],[Title]]&amp;" by "&amp;Table_Books[[#This Row],[Author]]</f>
        <v>The Dedalus Book of Literary Suicides: Dead Letters by Gary Lachman</v>
      </c>
    </row>
    <row r="1483" spans="1:41" x14ac:dyDescent="0.35">
      <c r="A1483" s="7" t="str">
        <f>"B-" &amp; UPPER(TRIM(Table_Books[[#This Row],[Title]])) &amp; "|" &amp; UPPER(TRIM(Table_Books[[#This Row],[Author]]))</f>
        <v>B-CRANFORD|GASKELL, ELIZABETH</v>
      </c>
      <c r="B1483" s="28" t="str">
        <f>IF(COUNTIFS(Table_Books[Hash_ID],Table_Books[[#This Row],[Hash_ID]])&gt;1,"Y","N")</f>
        <v>N</v>
      </c>
      <c r="C1483" s="2" t="s">
        <v>6623</v>
      </c>
      <c r="D1483" s="2" t="s">
        <v>6622</v>
      </c>
      <c r="G1483" s="12"/>
      <c r="H1483" s="12"/>
      <c r="I1483" s="8"/>
      <c r="J1483" s="12"/>
      <c r="K1483" s="12"/>
      <c r="O1483" s="33"/>
      <c r="P1483" s="10"/>
      <c r="Q1483" s="10" t="s">
        <v>1860</v>
      </c>
      <c r="R1483" s="10"/>
      <c r="S1483" s="10"/>
      <c r="T1483" s="10" t="s">
        <v>1860</v>
      </c>
      <c r="U1483" s="10" t="s">
        <v>1860</v>
      </c>
      <c r="V1483" s="10"/>
      <c r="W1483" s="10"/>
      <c r="X1483" s="10"/>
      <c r="Y1483" s="10"/>
      <c r="Z1483" s="10"/>
      <c r="AA1483" s="10"/>
      <c r="AB1483" s="10"/>
      <c r="AE1483" s="12">
        <f>IFERROR(FLOOR(Table_Books[[#This Row],[Published_Date]],10), 0)</f>
        <v>0</v>
      </c>
      <c r="AF1483" s="2">
        <f>IFERROR(CEILING(VALUE(LEFT(Table_Books[[#This Row],[Published_Date]],FIND("-",Table_Books[[#This Row],[Published_Date]]&amp;"-")-1))/100, 1), 0)</f>
        <v>0</v>
      </c>
      <c r="AK1483" s="2" t="str">
        <f>Table_Books[[#This Row],[Title]]&amp;"_"&amp;Table_Books[[#This Row],[Author]]</f>
        <v>Cranford_Gaskell, Elizabeth</v>
      </c>
      <c r="AL1483" s="2" t="str">
        <f>Table_Books[[#This Row],[Author]]&amp;"_"&amp;Table_Books[[#This Row],[Title]]</f>
        <v>Gaskell, Elizabeth_Cranford</v>
      </c>
      <c r="AM1483" s="2" t="str">
        <f>Table_Books[[#This Row],[Title]]&amp;" by "&amp;Table_Books[[#This Row],[Author]]</f>
        <v>Cranford by Gaskell, Elizabeth</v>
      </c>
    </row>
    <row r="1484" spans="1:41" x14ac:dyDescent="0.35">
      <c r="A1484" s="52" t="str">
        <f>"B-" &amp; UPPER(TRIM(Table_Books[[#This Row],[Title]])) &amp; "|" &amp; UPPER(TRIM(Table_Books[[#This Row],[Author]]))</f>
        <v>B-CRANFORD / WIVES AND DAUGHTERS|GASKELL, ELIZABETH</v>
      </c>
      <c r="B1484" s="28" t="str">
        <f>IF(COUNTIFS(Table_Books[Hash_ID],Table_Books[[#This Row],[Hash_ID]])&gt;1,"Y","N")</f>
        <v>N</v>
      </c>
      <c r="C1484" s="28" t="s">
        <v>19553</v>
      </c>
      <c r="D1484" s="28" t="s">
        <v>6622</v>
      </c>
      <c r="E1484" s="28"/>
      <c r="F1484" s="28"/>
      <c r="G1484" s="44"/>
      <c r="H1484" s="44"/>
      <c r="I1484" s="45"/>
      <c r="J1484" s="44"/>
      <c r="K1484" s="44"/>
      <c r="L1484" s="28"/>
      <c r="M1484" s="28"/>
      <c r="N1484" s="28"/>
      <c r="O1484" s="46"/>
      <c r="P1484" s="47"/>
      <c r="Q1484" s="47" t="s">
        <v>1860</v>
      </c>
      <c r="R1484" s="47"/>
      <c r="S1484" s="47"/>
      <c r="T1484" s="47" t="s">
        <v>1860</v>
      </c>
      <c r="U1484" s="47" t="s">
        <v>1860</v>
      </c>
      <c r="V1484" s="47"/>
      <c r="W1484" s="47"/>
      <c r="X1484" s="47"/>
      <c r="Y1484" s="47"/>
      <c r="Z1484" s="47"/>
      <c r="AA1484" s="47"/>
      <c r="AB1484" s="47"/>
      <c r="AC1484" s="28"/>
      <c r="AD1484" s="28"/>
      <c r="AE1484" s="44">
        <f>IFERROR(FLOOR(Table_Books[[#This Row],[Published_Date]],10), 0)</f>
        <v>0</v>
      </c>
      <c r="AF1484" s="28">
        <f>IFERROR(CEILING(VALUE(LEFT(Table_Books[[#This Row],[Published_Date]],FIND("-",Table_Books[[#This Row],[Published_Date]]&amp;"-")-1))/100, 1), 0)</f>
        <v>0</v>
      </c>
      <c r="AG1484" s="28"/>
      <c r="AH1484" s="28" t="s">
        <v>21597</v>
      </c>
      <c r="AI1484" s="28"/>
      <c r="AJ1484" s="28"/>
      <c r="AK1484" s="28" t="str">
        <f>Table_Books[[#This Row],[Title]]&amp;"_"&amp;Table_Books[[#This Row],[Author]]</f>
        <v>Cranford / Wives and Daughters_Gaskell, Elizabeth</v>
      </c>
      <c r="AL1484" s="28" t="str">
        <f>Table_Books[[#This Row],[Author]]&amp;"_"&amp;Table_Books[[#This Row],[Title]]</f>
        <v>Gaskell, Elizabeth_Cranford / Wives and Daughters</v>
      </c>
      <c r="AM1484" s="28" t="str">
        <f>Table_Books[[#This Row],[Title]]&amp;" by "&amp;Table_Books[[#This Row],[Author]]</f>
        <v>Cranford / Wives and Daughters by Gaskell, Elizabeth</v>
      </c>
      <c r="AN1484" s="28"/>
      <c r="AO1484" s="28"/>
    </row>
    <row r="1485" spans="1:41" x14ac:dyDescent="0.35">
      <c r="A1485" s="7" t="str">
        <f>"B-" &amp; UPPER(TRIM(Table_Books[[#This Row],[Title]])) &amp; "|" &amp; UPPER(TRIM(Table_Books[[#This Row],[Author]]))</f>
        <v>B-MARY BARTON|GASKELL, ELIZABETH</v>
      </c>
      <c r="B1485" s="28" t="str">
        <f>IF(COUNTIFS(Table_Books[Hash_ID],Table_Books[[#This Row],[Hash_ID]])&gt;1,"Y","N")</f>
        <v>N</v>
      </c>
      <c r="C1485" s="2" t="s">
        <v>6624</v>
      </c>
      <c r="D1485" s="2" t="s">
        <v>6622</v>
      </c>
      <c r="G1485" s="12"/>
      <c r="H1485" s="12"/>
      <c r="I1485" s="8"/>
      <c r="J1485" s="12"/>
      <c r="K1485" s="12"/>
      <c r="O1485" s="33"/>
      <c r="P1485" s="10"/>
      <c r="Q1485" s="10" t="s">
        <v>1860</v>
      </c>
      <c r="R1485" s="10"/>
      <c r="S1485" s="10"/>
      <c r="T1485" s="10" t="s">
        <v>1860</v>
      </c>
      <c r="U1485" s="10" t="s">
        <v>1860</v>
      </c>
      <c r="V1485" s="10"/>
      <c r="W1485" s="10"/>
      <c r="X1485" s="10"/>
      <c r="Y1485" s="10"/>
      <c r="Z1485" s="10"/>
      <c r="AA1485" s="10"/>
      <c r="AB1485" s="10"/>
      <c r="AE1485" s="12">
        <f>IFERROR(FLOOR(Table_Books[[#This Row],[Published_Date]],10), 0)</f>
        <v>0</v>
      </c>
      <c r="AF1485" s="2">
        <f>IFERROR(CEILING(VALUE(LEFT(Table_Books[[#This Row],[Published_Date]],FIND("-",Table_Books[[#This Row],[Published_Date]]&amp;"-")-1))/100, 1), 0)</f>
        <v>0</v>
      </c>
      <c r="AH1485" s="2" t="s">
        <v>21597</v>
      </c>
      <c r="AK1485" s="2" t="str">
        <f>Table_Books[[#This Row],[Title]]&amp;"_"&amp;Table_Books[[#This Row],[Author]]</f>
        <v>Mary Barton_Gaskell, Elizabeth</v>
      </c>
      <c r="AL1485" s="2" t="str">
        <f>Table_Books[[#This Row],[Author]]&amp;"_"&amp;Table_Books[[#This Row],[Title]]</f>
        <v>Gaskell, Elizabeth_Mary Barton</v>
      </c>
      <c r="AM1485" s="2" t="str">
        <f>Table_Books[[#This Row],[Title]]&amp;" by "&amp;Table_Books[[#This Row],[Author]]</f>
        <v>Mary Barton by Gaskell, Elizabeth</v>
      </c>
    </row>
    <row r="1486" spans="1:41" x14ac:dyDescent="0.35">
      <c r="A1486" s="7" t="str">
        <f>"B-" &amp; UPPER(TRIM(Table_Books[[#This Row],[Title]])) &amp; "|" &amp; UPPER(TRIM(Table_Books[[#This Row],[Author]]))</f>
        <v>B-NORTH AND SOUTH|GASKELL, ELIZABETH</v>
      </c>
      <c r="B1486" s="28" t="str">
        <f>IF(COUNTIFS(Table_Books[Hash_ID],Table_Books[[#This Row],[Hash_ID]])&gt;1,"Y","N")</f>
        <v>N</v>
      </c>
      <c r="C1486" s="2" t="s">
        <v>6621</v>
      </c>
      <c r="D1486" s="2" t="s">
        <v>6622</v>
      </c>
      <c r="G1486" s="12"/>
      <c r="H1486" s="12"/>
      <c r="I1486" s="8"/>
      <c r="J1486" s="12"/>
      <c r="K1486" s="12"/>
      <c r="O1486" s="33"/>
      <c r="P1486" s="10"/>
      <c r="Q1486" s="10" t="s">
        <v>1860</v>
      </c>
      <c r="R1486" s="10"/>
      <c r="S1486" s="10"/>
      <c r="T1486" s="10" t="s">
        <v>1860</v>
      </c>
      <c r="U1486" s="10" t="s">
        <v>1860</v>
      </c>
      <c r="V1486" s="10"/>
      <c r="W1486" s="10"/>
      <c r="X1486" s="10"/>
      <c r="Y1486" s="10"/>
      <c r="Z1486" s="10"/>
      <c r="AA1486" s="10"/>
      <c r="AB1486" s="10"/>
      <c r="AE1486" s="12">
        <f>IFERROR(FLOOR(Table_Books[[#This Row],[Published_Date]],10), 0)</f>
        <v>0</v>
      </c>
      <c r="AF1486" s="2">
        <f>IFERROR(CEILING(VALUE(LEFT(Table_Books[[#This Row],[Published_Date]],FIND("-",Table_Books[[#This Row],[Published_Date]]&amp;"-")-1))/100, 1), 0)</f>
        <v>0</v>
      </c>
      <c r="AH1486" s="2" t="s">
        <v>21597</v>
      </c>
      <c r="AK1486" s="2" t="str">
        <f>Table_Books[[#This Row],[Title]]&amp;"_"&amp;Table_Books[[#This Row],[Author]]</f>
        <v>North and South_Gaskell, Elizabeth</v>
      </c>
      <c r="AL1486" s="2" t="str">
        <f>Table_Books[[#This Row],[Author]]&amp;"_"&amp;Table_Books[[#This Row],[Title]]</f>
        <v>Gaskell, Elizabeth_North and South</v>
      </c>
      <c r="AM1486" s="2" t="str">
        <f>Table_Books[[#This Row],[Title]]&amp;" by "&amp;Table_Books[[#This Row],[Author]]</f>
        <v>North and South by Gaskell, Elizabeth</v>
      </c>
    </row>
    <row r="1487" spans="1:41" x14ac:dyDescent="0.35">
      <c r="A1487" s="7" t="str">
        <f>"B-" &amp; UPPER(TRIM(Table_Books[[#This Row],[Title]])) &amp; "|" &amp; UPPER(TRIM(Table_Books[[#This Row],[Author]]))</f>
        <v>B-RUTH|GASKELL, ELIZABETH</v>
      </c>
      <c r="B1487" s="28" t="str">
        <f>IF(COUNTIFS(Table_Books[Hash_ID],Table_Books[[#This Row],[Hash_ID]])&gt;1,"Y","N")</f>
        <v>N</v>
      </c>
      <c r="C1487" s="2" t="s">
        <v>6647</v>
      </c>
      <c r="D1487" s="2" t="s">
        <v>6622</v>
      </c>
      <c r="G1487" s="12"/>
      <c r="H1487" s="12"/>
      <c r="I1487" s="8"/>
      <c r="J1487" s="12"/>
      <c r="K1487" s="12"/>
      <c r="O1487" s="33"/>
      <c r="P1487" s="10"/>
      <c r="Q1487" s="10" t="s">
        <v>1860</v>
      </c>
      <c r="R1487" s="10"/>
      <c r="S1487" s="10"/>
      <c r="T1487" s="10" t="s">
        <v>1860</v>
      </c>
      <c r="U1487" s="10" t="s">
        <v>1860</v>
      </c>
      <c r="V1487" s="10"/>
      <c r="W1487" s="10"/>
      <c r="X1487" s="10"/>
      <c r="Y1487" s="10"/>
      <c r="Z1487" s="10"/>
      <c r="AA1487" s="10"/>
      <c r="AB1487" s="10"/>
      <c r="AE1487" s="12">
        <f>IFERROR(FLOOR(Table_Books[[#This Row],[Published_Date]],10), 0)</f>
        <v>0</v>
      </c>
      <c r="AF1487" s="2">
        <f>IFERROR(CEILING(VALUE(LEFT(Table_Books[[#This Row],[Published_Date]],FIND("-",Table_Books[[#This Row],[Published_Date]]&amp;"-")-1))/100, 1), 0)</f>
        <v>0</v>
      </c>
      <c r="AK1487" s="2" t="str">
        <f>Table_Books[[#This Row],[Title]]&amp;"_"&amp;Table_Books[[#This Row],[Author]]</f>
        <v>Ruth_Gaskell, Elizabeth</v>
      </c>
      <c r="AL1487" s="2" t="str">
        <f>Table_Books[[#This Row],[Author]]&amp;"_"&amp;Table_Books[[#This Row],[Title]]</f>
        <v>Gaskell, Elizabeth_Ruth</v>
      </c>
      <c r="AM1487" s="2" t="str">
        <f>Table_Books[[#This Row],[Title]]&amp;" by "&amp;Table_Books[[#This Row],[Author]]</f>
        <v>Ruth by Gaskell, Elizabeth</v>
      </c>
    </row>
    <row r="1488" spans="1:41" x14ac:dyDescent="0.35">
      <c r="A1488" s="7" t="str">
        <f>"B-" &amp; UPPER(TRIM(Table_Books[[#This Row],[Title]])) &amp; "|" &amp; UPPER(TRIM(Table_Books[[#This Row],[Author]]))</f>
        <v>B-SYLVIA'S LOVERS|GASKELL, ELIZABETH</v>
      </c>
      <c r="B1488" s="28" t="str">
        <f>IF(COUNTIFS(Table_Books[Hash_ID],Table_Books[[#This Row],[Hash_ID]])&gt;1,"Y","N")</f>
        <v>N</v>
      </c>
      <c r="C1488" s="2" t="s">
        <v>6648</v>
      </c>
      <c r="D1488" s="2" t="s">
        <v>6622</v>
      </c>
      <c r="G1488" s="12"/>
      <c r="H1488" s="12"/>
      <c r="I1488" s="8"/>
      <c r="J1488" s="12"/>
      <c r="K1488" s="12"/>
      <c r="O1488" s="33"/>
      <c r="P1488" s="10"/>
      <c r="Q1488" s="10" t="s">
        <v>1860</v>
      </c>
      <c r="R1488" s="10"/>
      <c r="S1488" s="10"/>
      <c r="T1488" s="10" t="s">
        <v>1860</v>
      </c>
      <c r="U1488" s="10" t="s">
        <v>1860</v>
      </c>
      <c r="V1488" s="10"/>
      <c r="W1488" s="10"/>
      <c r="X1488" s="10"/>
      <c r="Y1488" s="10"/>
      <c r="Z1488" s="10"/>
      <c r="AA1488" s="10"/>
      <c r="AB1488" s="10"/>
      <c r="AE1488" s="12">
        <f>IFERROR(FLOOR(Table_Books[[#This Row],[Published_Date]],10), 0)</f>
        <v>0</v>
      </c>
      <c r="AF1488" s="2">
        <f>IFERROR(CEILING(VALUE(LEFT(Table_Books[[#This Row],[Published_Date]],FIND("-",Table_Books[[#This Row],[Published_Date]]&amp;"-")-1))/100, 1), 0)</f>
        <v>0</v>
      </c>
      <c r="AK1488" s="2" t="str">
        <f>Table_Books[[#This Row],[Title]]&amp;"_"&amp;Table_Books[[#This Row],[Author]]</f>
        <v>Sylvia's Lovers_Gaskell, Elizabeth</v>
      </c>
      <c r="AL1488" s="2" t="str">
        <f>Table_Books[[#This Row],[Author]]&amp;"_"&amp;Table_Books[[#This Row],[Title]]</f>
        <v>Gaskell, Elizabeth_Sylvia's Lovers</v>
      </c>
      <c r="AM1488" s="2" t="str">
        <f>Table_Books[[#This Row],[Title]]&amp;" by "&amp;Table_Books[[#This Row],[Author]]</f>
        <v>Sylvia's Lovers by Gaskell, Elizabeth</v>
      </c>
    </row>
    <row r="1489" spans="1:41" x14ac:dyDescent="0.35">
      <c r="A1489" s="7" t="str">
        <f>"B-" &amp; UPPER(TRIM(Table_Books[[#This Row],[Title]])) &amp; "|" &amp; UPPER(TRIM(Table_Books[[#This Row],[Author]]))</f>
        <v>B-WIVES AND DAUGHTERS|GASKELL, ELIZABETH</v>
      </c>
      <c r="B1489" s="28" t="str">
        <f>IF(COUNTIFS(Table_Books[Hash_ID],Table_Books[[#This Row],[Hash_ID]])&gt;1,"Y","N")</f>
        <v>N</v>
      </c>
      <c r="C1489" s="2" t="s">
        <v>6680</v>
      </c>
      <c r="D1489" s="2" t="s">
        <v>6622</v>
      </c>
      <c r="G1489" s="12"/>
      <c r="H1489" s="12"/>
      <c r="I1489" s="8"/>
      <c r="J1489" s="12"/>
      <c r="K1489" s="12"/>
      <c r="O1489" s="33"/>
      <c r="P1489" s="10"/>
      <c r="Q1489" s="10" t="s">
        <v>1860</v>
      </c>
      <c r="R1489" s="10"/>
      <c r="S1489" s="10"/>
      <c r="T1489" s="10" t="s">
        <v>1860</v>
      </c>
      <c r="U1489" s="10" t="s">
        <v>1860</v>
      </c>
      <c r="V1489" s="10"/>
      <c r="W1489" s="10"/>
      <c r="X1489" s="10"/>
      <c r="Y1489" s="10"/>
      <c r="Z1489" s="10"/>
      <c r="AA1489" s="10"/>
      <c r="AB1489" s="10"/>
      <c r="AE1489" s="12">
        <f>IFERROR(FLOOR(Table_Books[[#This Row],[Published_Date]],10), 0)</f>
        <v>0</v>
      </c>
      <c r="AF1489" s="2">
        <f>IFERROR(CEILING(VALUE(LEFT(Table_Books[[#This Row],[Published_Date]],FIND("-",Table_Books[[#This Row],[Published_Date]]&amp;"-")-1))/100, 1), 0)</f>
        <v>0</v>
      </c>
      <c r="AK1489" s="2" t="str">
        <f>Table_Books[[#This Row],[Title]]&amp;"_"&amp;Table_Books[[#This Row],[Author]]</f>
        <v>Wives and Daughters_Gaskell, Elizabeth</v>
      </c>
      <c r="AL1489" s="2" t="str">
        <f>Table_Books[[#This Row],[Author]]&amp;"_"&amp;Table_Books[[#This Row],[Title]]</f>
        <v>Gaskell, Elizabeth_Wives and Daughters</v>
      </c>
      <c r="AM1489" s="2" t="str">
        <f>Table_Books[[#This Row],[Title]]&amp;" by "&amp;Table_Books[[#This Row],[Author]]</f>
        <v>Wives and Daughters by Gaskell, Elizabeth</v>
      </c>
    </row>
    <row r="1490" spans="1:41" x14ac:dyDescent="0.35">
      <c r="A1490" s="7" t="str">
        <f>"B-" &amp; UPPER(TRIM(Table_Books[[#This Row],[Title]])) &amp; "|" &amp; UPPER(TRIM(Table_Books[[#This Row],[Author]]))</f>
        <v>B-THE LONG RETREATING DAY|GASKIN, JOHN</v>
      </c>
      <c r="B1490" s="28" t="str">
        <f>IF(COUNTIFS(Table_Books[Hash_ID],Table_Books[[#This Row],[Hash_ID]])&gt;1,"Y","N")</f>
        <v>N</v>
      </c>
      <c r="C1490" s="2" t="s">
        <v>8033</v>
      </c>
      <c r="D1490" s="2" t="s">
        <v>8459</v>
      </c>
      <c r="G1490" s="12"/>
      <c r="H1490" s="12"/>
      <c r="I1490" s="8"/>
      <c r="J1490" s="12"/>
      <c r="K1490" s="12"/>
      <c r="O1490" s="33"/>
      <c r="P1490" s="10"/>
      <c r="Q1490" s="10" t="s">
        <v>1860</v>
      </c>
      <c r="R1490" s="10"/>
      <c r="S1490" s="10"/>
      <c r="T1490" s="10" t="s">
        <v>1860</v>
      </c>
      <c r="U1490" s="10" t="s">
        <v>1860</v>
      </c>
      <c r="V1490" s="10"/>
      <c r="W1490" s="10"/>
      <c r="X1490" s="10"/>
      <c r="Y1490" s="10"/>
      <c r="Z1490" s="10"/>
      <c r="AA1490" s="10"/>
      <c r="AB1490" s="10"/>
      <c r="AE1490" s="12">
        <f>IFERROR(FLOOR(Table_Books[[#This Row],[Published_Date]],10), 0)</f>
        <v>0</v>
      </c>
      <c r="AF1490" s="2">
        <f>IFERROR(CEILING(VALUE(LEFT(Table_Books[[#This Row],[Published_Date]],FIND("-",Table_Books[[#This Row],[Published_Date]]&amp;"-")-1))/100, 1), 0)</f>
        <v>0</v>
      </c>
      <c r="AK1490" s="2" t="str">
        <f>Table_Books[[#This Row],[Title]]&amp;"_"&amp;Table_Books[[#This Row],[Author]]</f>
        <v>The Long Retreating Day_Gaskin, John</v>
      </c>
      <c r="AL1490" s="2" t="str">
        <f>Table_Books[[#This Row],[Author]]&amp;"_"&amp;Table_Books[[#This Row],[Title]]</f>
        <v>Gaskin, John_The Long Retreating Day</v>
      </c>
      <c r="AM1490" s="2" t="str">
        <f>Table_Books[[#This Row],[Title]]&amp;" by "&amp;Table_Books[[#This Row],[Author]]</f>
        <v>The Long Retreating Day by Gaskin, John</v>
      </c>
    </row>
    <row r="1491" spans="1:41" x14ac:dyDescent="0.35">
      <c r="A1491" s="7" t="str">
        <f>"B-" &amp; UPPER(TRIM(Table_Books[[#This Row],[Title]])) &amp; "|" &amp; UPPER(TRIM(Table_Books[[#This Row],[Author]]))</f>
        <v>B-TIME OF PASSING|GASKIN, JOHN</v>
      </c>
      <c r="B1491" s="28" t="str">
        <f>IF(COUNTIFS(Table_Books[Hash_ID],Table_Books[[#This Row],[Hash_ID]])&gt;1,"Y","N")</f>
        <v>N</v>
      </c>
      <c r="C1491" s="2" t="s">
        <v>8092</v>
      </c>
      <c r="D1491" s="2" t="s">
        <v>8459</v>
      </c>
      <c r="G1491" s="12"/>
      <c r="H1491" s="12"/>
      <c r="I1491" s="8"/>
      <c r="J1491" s="12"/>
      <c r="K1491" s="12"/>
      <c r="O1491" s="33"/>
      <c r="P1491" s="10"/>
      <c r="Q1491" s="10" t="s">
        <v>1860</v>
      </c>
      <c r="R1491" s="10"/>
      <c r="S1491" s="10"/>
      <c r="T1491" s="10" t="s">
        <v>1860</v>
      </c>
      <c r="U1491" s="10" t="s">
        <v>1860</v>
      </c>
      <c r="V1491" s="10"/>
      <c r="W1491" s="10"/>
      <c r="X1491" s="10"/>
      <c r="Y1491" s="10"/>
      <c r="Z1491" s="10"/>
      <c r="AA1491" s="10"/>
      <c r="AB1491" s="10"/>
      <c r="AE1491" s="12">
        <f>IFERROR(FLOOR(Table_Books[[#This Row],[Published_Date]],10), 0)</f>
        <v>0</v>
      </c>
      <c r="AF1491" s="2">
        <f>IFERROR(CEILING(VALUE(LEFT(Table_Books[[#This Row],[Published_Date]],FIND("-",Table_Books[[#This Row],[Published_Date]]&amp;"-")-1))/100, 1), 0)</f>
        <v>0</v>
      </c>
      <c r="AK1491" s="2" t="str">
        <f>Table_Books[[#This Row],[Title]]&amp;"_"&amp;Table_Books[[#This Row],[Author]]</f>
        <v>Time of Passing_Gaskin, John</v>
      </c>
      <c r="AL1491" s="2" t="str">
        <f>Table_Books[[#This Row],[Author]]&amp;"_"&amp;Table_Books[[#This Row],[Title]]</f>
        <v>Gaskin, John_Time of Passing</v>
      </c>
      <c r="AM1491" s="2" t="str">
        <f>Table_Books[[#This Row],[Title]]&amp;" by "&amp;Table_Books[[#This Row],[Author]]</f>
        <v>Time of Passing by Gaskin, John</v>
      </c>
    </row>
    <row r="1492" spans="1:41" x14ac:dyDescent="0.35">
      <c r="A1492" s="7" t="str">
        <f>"B-" &amp; UPPER(TRIM(Table_Books[[#This Row],[Title]])) &amp; "|" &amp; UPPER(TRIM(Table_Books[[#This Row],[Author]]))</f>
        <v>B-FINAL TRUTH: THE AUTOBIOGRAPHY OF PEE WEE GASKINS|GASKINS, PEE WEE</v>
      </c>
      <c r="B1492" s="28" t="str">
        <f>IF(COUNTIFS(Table_Books[Hash_ID],Table_Books[[#This Row],[Hash_ID]])&gt;1,"Y","N")</f>
        <v>N</v>
      </c>
      <c r="C1492" s="2" t="s">
        <v>12795</v>
      </c>
      <c r="D1492" s="2" t="s">
        <v>12796</v>
      </c>
      <c r="G1492" s="12"/>
      <c r="H1492" s="12"/>
      <c r="I1492" s="8"/>
      <c r="J1492" s="12"/>
      <c r="K1492" s="12"/>
      <c r="O1492" s="33"/>
      <c r="P1492" s="10"/>
      <c r="Q1492" s="10" t="s">
        <v>1860</v>
      </c>
      <c r="R1492" s="10"/>
      <c r="S1492" s="10"/>
      <c r="T1492" s="10" t="s">
        <v>1860</v>
      </c>
      <c r="U1492" s="10" t="s">
        <v>1860</v>
      </c>
      <c r="V1492" s="10"/>
      <c r="W1492" s="10"/>
      <c r="X1492" s="10"/>
      <c r="Y1492" s="10"/>
      <c r="Z1492" s="10"/>
      <c r="AA1492" s="10"/>
      <c r="AB1492" s="10"/>
      <c r="AE1492" s="12">
        <f>IFERROR(FLOOR(Table_Books[[#This Row],[Published_Date]],10), 0)</f>
        <v>0</v>
      </c>
      <c r="AF1492" s="2">
        <f>IFERROR(CEILING(VALUE(LEFT(Table_Books[[#This Row],[Published_Date]],FIND("-",Table_Books[[#This Row],[Published_Date]]&amp;"-")-1))/100, 1), 0)</f>
        <v>0</v>
      </c>
      <c r="AK1492" s="2" t="str">
        <f>Table_Books[[#This Row],[Title]]&amp;"_"&amp;Table_Books[[#This Row],[Author]]</f>
        <v>Final Truth: The Autobiography of Pee Wee Gaskins_Gaskins, Pee Wee</v>
      </c>
      <c r="AL1492" s="2" t="str">
        <f>Table_Books[[#This Row],[Author]]&amp;"_"&amp;Table_Books[[#This Row],[Title]]</f>
        <v>Gaskins, Pee Wee_Final Truth: The Autobiography of Pee Wee Gaskins</v>
      </c>
      <c r="AM1492" s="2" t="str">
        <f>Table_Books[[#This Row],[Title]]&amp;" by "&amp;Table_Books[[#This Row],[Author]]</f>
        <v>Final Truth: The Autobiography of Pee Wee Gaskins by Gaskins, Pee Wee</v>
      </c>
    </row>
    <row r="1493" spans="1:41" ht="29" x14ac:dyDescent="0.35">
      <c r="A1493" s="7" t="str">
        <f>"B-" &amp; UPPER(TRIM(Table_Books[[#This Row],[Title]])) &amp; "|" &amp; UPPER(TRIM(Table_Books[[#This Row],[Author]]))</f>
        <v>B-IN THE HEART OF THE HEART OF THE COUNTRY AND OTHER STORIES|GASS, WILLIAM H.</v>
      </c>
      <c r="B1493" s="28" t="str">
        <f>IF(COUNTIFS(Table_Books[Hash_ID],Table_Books[[#This Row],[Hash_ID]])&gt;1,"Y","N")</f>
        <v>N</v>
      </c>
      <c r="C1493" s="2" t="s">
        <v>5928</v>
      </c>
      <c r="D1493" s="2" t="s">
        <v>5927</v>
      </c>
      <c r="G1493" s="12"/>
      <c r="H1493" s="12"/>
      <c r="I1493" s="8"/>
      <c r="J1493" s="12"/>
      <c r="K1493" s="12"/>
      <c r="O1493" s="33"/>
      <c r="P1493" s="10"/>
      <c r="Q1493" s="10" t="s">
        <v>1860</v>
      </c>
      <c r="R1493" s="10"/>
      <c r="S1493" s="10"/>
      <c r="T1493" s="10" t="s">
        <v>1860</v>
      </c>
      <c r="U1493" s="10" t="s">
        <v>1860</v>
      </c>
      <c r="V1493" s="10"/>
      <c r="W1493" s="10"/>
      <c r="X1493" s="10"/>
      <c r="Y1493" s="10"/>
      <c r="Z1493" s="10"/>
      <c r="AA1493" s="10"/>
      <c r="AB1493" s="10"/>
      <c r="AE1493" s="12">
        <f>IFERROR(FLOOR(Table_Books[[#This Row],[Published_Date]],10), 0)</f>
        <v>0</v>
      </c>
      <c r="AF1493" s="2">
        <f>IFERROR(CEILING(VALUE(LEFT(Table_Books[[#This Row],[Published_Date]],FIND("-",Table_Books[[#This Row],[Published_Date]]&amp;"-")-1))/100, 1), 0)</f>
        <v>0</v>
      </c>
      <c r="AK1493" s="2" t="str">
        <f>Table_Books[[#This Row],[Title]]&amp;"_"&amp;Table_Books[[#This Row],[Author]]</f>
        <v>In the Heart of the Heart of the Country and Other Stories_Gass, William H.</v>
      </c>
      <c r="AL1493" s="2" t="str">
        <f>Table_Books[[#This Row],[Author]]&amp;"_"&amp;Table_Books[[#This Row],[Title]]</f>
        <v>Gass, William H._In the Heart of the Heart of the Country and Other Stories</v>
      </c>
      <c r="AM1493" s="2" t="str">
        <f>Table_Books[[#This Row],[Title]]&amp;" by "&amp;Table_Books[[#This Row],[Author]]</f>
        <v>In the Heart of the Heart of the Country and Other Stories by Gass, William H.</v>
      </c>
    </row>
    <row r="1494" spans="1:41" x14ac:dyDescent="0.35">
      <c r="A1494" s="7" t="str">
        <f>"B-" &amp; UPPER(TRIM(Table_Books[[#This Row],[Title]])) &amp; "|" &amp; UPPER(TRIM(Table_Books[[#This Row],[Author]]))</f>
        <v>B-OMENSETTER'S LUCK|GASS, WILLIAM H.</v>
      </c>
      <c r="B1494" s="28" t="str">
        <f>IF(COUNTIFS(Table_Books[Hash_ID],Table_Books[[#This Row],[Hash_ID]])&gt;1,"Y","N")</f>
        <v>N</v>
      </c>
      <c r="C1494" s="2" t="s">
        <v>5929</v>
      </c>
      <c r="D1494" s="2" t="s">
        <v>5927</v>
      </c>
      <c r="G1494" s="12">
        <v>1966</v>
      </c>
      <c r="H1494" s="12"/>
      <c r="I1494" s="8"/>
      <c r="J1494" s="12"/>
      <c r="K1494" s="12"/>
      <c r="O1494" s="33">
        <v>5</v>
      </c>
      <c r="P1494" s="10"/>
      <c r="Q1494" s="10" t="s">
        <v>1860</v>
      </c>
      <c r="R1494" s="10"/>
      <c r="S1494" s="10"/>
      <c r="T1494" s="10" t="s">
        <v>1860</v>
      </c>
      <c r="U1494" s="10" t="s">
        <v>1860</v>
      </c>
      <c r="V1494" s="10"/>
      <c r="W1494" s="10"/>
      <c r="X1494" s="10"/>
      <c r="Y1494" s="10"/>
      <c r="Z1494" s="10"/>
      <c r="AA1494" s="10"/>
      <c r="AB1494" s="10"/>
      <c r="AE1494" s="12">
        <f>IFERROR(FLOOR(Table_Books[[#This Row],[Published_Date]],10), 0)</f>
        <v>1960</v>
      </c>
      <c r="AF1494" s="2">
        <f>IFERROR(CEILING(VALUE(LEFT(Table_Books[[#This Row],[Published_Date]],FIND("-",Table_Books[[#This Row],[Published_Date]]&amp;"-")-1))/100, 1), 0)</f>
        <v>20</v>
      </c>
      <c r="AK1494" s="2" t="str">
        <f>Table_Books[[#This Row],[Title]]&amp;"_"&amp;Table_Books[[#This Row],[Author]]</f>
        <v>Omensetter's Luck_Gass, William H.</v>
      </c>
      <c r="AL1494" s="2" t="str">
        <f>Table_Books[[#This Row],[Author]]&amp;"_"&amp;Table_Books[[#This Row],[Title]]</f>
        <v>Gass, William H._Omensetter's Luck</v>
      </c>
      <c r="AM1494" s="2" t="str">
        <f>Table_Books[[#This Row],[Title]]&amp;" by "&amp;Table_Books[[#This Row],[Author]]</f>
        <v>Omensetter's Luck by Gass, William H.</v>
      </c>
    </row>
    <row r="1495" spans="1:41" ht="29" x14ac:dyDescent="0.35">
      <c r="A1495" s="7" t="str">
        <f>"B-" &amp; UPPER(TRIM(Table_Books[[#This Row],[Title]])) &amp; "|" &amp; UPPER(TRIM(Table_Books[[#This Row],[Author]]))</f>
        <v>B-ON BEING BLUE|GASS, WILLIAM H.</v>
      </c>
      <c r="B1495" s="28" t="str">
        <f>IF(COUNTIFS(Table_Books[Hash_ID],Table_Books[[#This Row],[Hash_ID]])&gt;1,"Y","N")</f>
        <v>N</v>
      </c>
      <c r="C1495" s="2" t="s">
        <v>5062</v>
      </c>
      <c r="D1495" s="2" t="s">
        <v>5927</v>
      </c>
      <c r="G1495" s="12">
        <v>1976</v>
      </c>
      <c r="H1495" s="12"/>
      <c r="I1495" s="8"/>
      <c r="J1495" s="12"/>
      <c r="K1495" s="12"/>
      <c r="L1495" s="2">
        <v>96</v>
      </c>
      <c r="M1495" s="2" t="s">
        <v>5102</v>
      </c>
      <c r="O1495" s="33"/>
      <c r="P1495" s="10"/>
      <c r="Q1495" s="10" t="s">
        <v>1860</v>
      </c>
      <c r="R1495" s="10"/>
      <c r="S1495" s="10"/>
      <c r="T1495" s="10" t="s">
        <v>1860</v>
      </c>
      <c r="U1495" s="10" t="s">
        <v>1860</v>
      </c>
      <c r="V1495" s="10"/>
      <c r="W1495" s="10"/>
      <c r="X1495" s="10"/>
      <c r="Y1495" s="10"/>
      <c r="Z1495" s="10"/>
      <c r="AA1495" s="10"/>
      <c r="AB1495" s="10"/>
      <c r="AE1495" s="12">
        <f>IFERROR(FLOOR(Table_Books[[#This Row],[Published_Date]],10), 0)</f>
        <v>1970</v>
      </c>
      <c r="AF1495" s="2">
        <f>IFERROR(CEILING(VALUE(LEFT(Table_Books[[#This Row],[Published_Date]],FIND("-",Table_Books[[#This Row],[Published_Date]]&amp;"-")-1))/100, 1), 0)</f>
        <v>20</v>
      </c>
      <c r="AK1495" s="2" t="str">
        <f>Table_Books[[#This Row],[Title]]&amp;"_"&amp;Table_Books[[#This Row],[Author]]</f>
        <v>On Being Blue_Gass, William H.</v>
      </c>
      <c r="AL1495" s="2" t="str">
        <f>Table_Books[[#This Row],[Author]]&amp;"_"&amp;Table_Books[[#This Row],[Title]]</f>
        <v>Gass, William H._On Being Blue</v>
      </c>
      <c r="AM1495" s="2" t="str">
        <f>Table_Books[[#This Row],[Title]]&amp;" by "&amp;Table_Books[[#This Row],[Author]]</f>
        <v>On Being Blue by Gass, William H.</v>
      </c>
    </row>
    <row r="1496" spans="1:41" x14ac:dyDescent="0.35">
      <c r="A1496" s="7" t="str">
        <f>"B-" &amp; UPPER(TRIM(Table_Books[[#This Row],[Title]])) &amp; "|" &amp; UPPER(TRIM(Table_Books[[#This Row],[Author]]))</f>
        <v>B-ON BEING BLUE: A PHILOSOPHICAL INQUIRY|GASS, WILLIAM H.</v>
      </c>
      <c r="B1496" s="35" t="str">
        <f>IF(COUNTIFS(Table_Books[Hash_ID],Table_Books[[#This Row],[Hash_ID]])&gt;1,"Y","N")</f>
        <v>N</v>
      </c>
      <c r="C1496" s="35" t="s">
        <v>20065</v>
      </c>
      <c r="D1496" s="35" t="s">
        <v>5927</v>
      </c>
      <c r="E1496" s="35"/>
      <c r="F1496" s="35"/>
      <c r="G1496" s="36"/>
      <c r="H1496" s="36"/>
      <c r="I1496" s="37"/>
      <c r="J1496" s="36"/>
      <c r="K1496" s="36"/>
      <c r="L1496" s="35"/>
      <c r="M1496" s="35"/>
      <c r="N1496" s="35"/>
      <c r="O1496" s="38"/>
      <c r="P1496" s="39"/>
      <c r="Q1496" s="10" t="s">
        <v>1860</v>
      </c>
      <c r="R1496" s="39"/>
      <c r="S1496" s="39"/>
      <c r="T1496" s="10" t="s">
        <v>1860</v>
      </c>
      <c r="U1496" s="10" t="s">
        <v>1860</v>
      </c>
      <c r="V1496" s="39"/>
      <c r="W1496" s="39"/>
      <c r="X1496" s="39"/>
      <c r="Y1496" s="39"/>
      <c r="Z1496" s="39"/>
      <c r="AA1496" s="39"/>
      <c r="AB1496" s="39"/>
      <c r="AC1496" s="35"/>
      <c r="AD1496" s="35"/>
      <c r="AE1496" s="36">
        <f>IFERROR(FLOOR(Table_Books[[#This Row],[Published_Date]],10), 0)</f>
        <v>0</v>
      </c>
      <c r="AF1496" s="35">
        <f>IFERROR(CEILING(VALUE(LEFT(Table_Books[[#This Row],[Published_Date]],FIND("-",Table_Books[[#This Row],[Published_Date]]&amp;"-")-1))/100, 1), 0)</f>
        <v>0</v>
      </c>
      <c r="AG1496" s="35"/>
      <c r="AH1496" s="35"/>
      <c r="AI1496" s="35"/>
      <c r="AJ1496" s="35"/>
      <c r="AK1496" s="35" t="str">
        <f>Table_Books[[#This Row],[Title]]&amp;"_"&amp;Table_Books[[#This Row],[Author]]</f>
        <v>On Being Blue: A Philosophical Inquiry_Gass, William H.</v>
      </c>
      <c r="AL1496" s="35" t="str">
        <f>Table_Books[[#This Row],[Author]]&amp;"_"&amp;Table_Books[[#This Row],[Title]]</f>
        <v>Gass, William H._On Being Blue: A Philosophical Inquiry</v>
      </c>
      <c r="AM1496" s="35" t="str">
        <f>Table_Books[[#This Row],[Title]]&amp;" by "&amp;Table_Books[[#This Row],[Author]]</f>
        <v>On Being Blue: A Philosophical Inquiry by Gass, William H.</v>
      </c>
      <c r="AN1496" s="35"/>
      <c r="AO1496" s="35"/>
    </row>
    <row r="1497" spans="1:41" ht="29" x14ac:dyDescent="0.35">
      <c r="A1497" s="7" t="str">
        <f>"B-" &amp; UPPER(TRIM(Table_Books[[#This Row],[Title]])) &amp; "|" &amp; UPPER(TRIM(Table_Books[[#This Row],[Author]]))</f>
        <v>B-THE TUNNEL|GASS, WILLIAM H.</v>
      </c>
      <c r="B1497" s="28" t="str">
        <f>IF(COUNTIFS(Table_Books[Hash_ID],Table_Books[[#This Row],[Hash_ID]])&gt;1,"Y","N")</f>
        <v>N</v>
      </c>
      <c r="C1497" s="2" t="s">
        <v>2381</v>
      </c>
      <c r="D1497" s="2" t="s">
        <v>5927</v>
      </c>
      <c r="G1497" s="12">
        <v>1995</v>
      </c>
      <c r="H1497" s="12"/>
      <c r="I1497" s="8"/>
      <c r="J1497" s="12"/>
      <c r="K1497" s="12"/>
      <c r="L1497" s="2">
        <v>652</v>
      </c>
      <c r="M1497" s="2" t="s">
        <v>2491</v>
      </c>
      <c r="O1497" s="33">
        <v>5</v>
      </c>
      <c r="P1497" s="10"/>
      <c r="Q1497" s="10" t="s">
        <v>1860</v>
      </c>
      <c r="R1497" s="10"/>
      <c r="S1497" s="10"/>
      <c r="T1497" s="10" t="s">
        <v>1860</v>
      </c>
      <c r="U1497" s="10" t="s">
        <v>1860</v>
      </c>
      <c r="V1497" s="10" t="s">
        <v>1824</v>
      </c>
      <c r="W1497" s="10"/>
      <c r="X1497" s="10"/>
      <c r="Y1497" s="10"/>
      <c r="Z1497" s="10"/>
      <c r="AA1497" s="10"/>
      <c r="AB1497" s="10"/>
      <c r="AE1497" s="12">
        <f>IFERROR(FLOOR(Table_Books[[#This Row],[Published_Date]],10), 0)</f>
        <v>1990</v>
      </c>
      <c r="AF1497" s="2">
        <f>IFERROR(CEILING(VALUE(LEFT(Table_Books[[#This Row],[Published_Date]],FIND("-",Table_Books[[#This Row],[Published_Date]]&amp;"-")-1))/100, 1), 0)</f>
        <v>20</v>
      </c>
      <c r="AK1497" s="2" t="str">
        <f>Table_Books[[#This Row],[Title]]&amp;"_"&amp;Table_Books[[#This Row],[Author]]</f>
        <v>The Tunnel_Gass, William H.</v>
      </c>
      <c r="AL1497" s="2" t="str">
        <f>Table_Books[[#This Row],[Author]]&amp;"_"&amp;Table_Books[[#This Row],[Title]]</f>
        <v>Gass, William H._The Tunnel</v>
      </c>
      <c r="AM1497" s="2" t="str">
        <f>Table_Books[[#This Row],[Title]]&amp;" by "&amp;Table_Books[[#This Row],[Author]]</f>
        <v>The Tunnel by Gass, William H.</v>
      </c>
    </row>
    <row r="1498" spans="1:41" x14ac:dyDescent="0.35">
      <c r="A1498" s="7" t="str">
        <f>"B-" &amp; UPPER(TRIM(Table_Books[[#This Row],[Title]])) &amp; "|" &amp; UPPER(TRIM(Table_Books[[#This Row],[Author]]))</f>
        <v>B-WILLIE MASTERS' LONESOME WIFE|GASS, WILLIAM H.</v>
      </c>
      <c r="B1498" s="35" t="str">
        <f>IF(COUNTIFS(Table_Books[Hash_ID],Table_Books[[#This Row],[Hash_ID]])&gt;1,"Y","N")</f>
        <v>N</v>
      </c>
      <c r="C1498" s="35" t="s">
        <v>20064</v>
      </c>
      <c r="D1498" s="35" t="s">
        <v>5927</v>
      </c>
      <c r="E1498" s="35"/>
      <c r="F1498" s="35"/>
      <c r="G1498" s="36"/>
      <c r="H1498" s="36"/>
      <c r="I1498" s="37"/>
      <c r="J1498" s="36"/>
      <c r="K1498" s="36"/>
      <c r="L1498" s="35"/>
      <c r="M1498" s="35"/>
      <c r="N1498" s="35"/>
      <c r="O1498" s="38"/>
      <c r="P1498" s="39"/>
      <c r="Q1498" s="10" t="s">
        <v>1860</v>
      </c>
      <c r="R1498" s="39"/>
      <c r="S1498" s="39"/>
      <c r="T1498" s="10" t="s">
        <v>1860</v>
      </c>
      <c r="U1498" s="10" t="s">
        <v>1860</v>
      </c>
      <c r="V1498" s="39"/>
      <c r="W1498" s="39"/>
      <c r="X1498" s="39"/>
      <c r="Y1498" s="39"/>
      <c r="Z1498" s="39"/>
      <c r="AA1498" s="39"/>
      <c r="AB1498" s="39"/>
      <c r="AC1498" s="35"/>
      <c r="AD1498" s="35"/>
      <c r="AE1498" s="36">
        <f>IFERROR(FLOOR(Table_Books[[#This Row],[Published_Date]],10), 0)</f>
        <v>0</v>
      </c>
      <c r="AF1498" s="35">
        <f>IFERROR(CEILING(VALUE(LEFT(Table_Books[[#This Row],[Published_Date]],FIND("-",Table_Books[[#This Row],[Published_Date]]&amp;"-")-1))/100, 1), 0)</f>
        <v>0</v>
      </c>
      <c r="AG1498" s="35"/>
      <c r="AH1498" s="35"/>
      <c r="AI1498" s="35"/>
      <c r="AJ1498" s="35"/>
      <c r="AK1498" s="35" t="str">
        <f>Table_Books[[#This Row],[Title]]&amp;"_"&amp;Table_Books[[#This Row],[Author]]</f>
        <v>Willie Masters' Lonesome Wife_Gass, William H.</v>
      </c>
      <c r="AL1498" s="35" t="str">
        <f>Table_Books[[#This Row],[Author]]&amp;"_"&amp;Table_Books[[#This Row],[Title]]</f>
        <v>Gass, William H._Willie Masters' Lonesome Wife</v>
      </c>
      <c r="AM1498" s="35" t="str">
        <f>Table_Books[[#This Row],[Title]]&amp;" by "&amp;Table_Books[[#This Row],[Author]]</f>
        <v>Willie Masters' Lonesome Wife by Gass, William H.</v>
      </c>
      <c r="AN1498" s="35"/>
      <c r="AO1498" s="35"/>
    </row>
    <row r="1499" spans="1:41" ht="29" x14ac:dyDescent="0.35">
      <c r="A1499" s="7" t="str">
        <f>"B-" &amp; UPPER(TRIM(Table_Books[[#This Row],[Title]])) &amp; "|" &amp; UPPER(TRIM(Table_Books[[#This Row],[Author]]))</f>
        <v>B-THE APOCRYPHAL GOSPELS|GATHERCOLE, SIMON</v>
      </c>
      <c r="B1499" s="28" t="str">
        <f>IF(COUNTIFS(Table_Books[Hash_ID],Table_Books[[#This Row],[Hash_ID]])&gt;1,"Y","N")</f>
        <v>N</v>
      </c>
      <c r="C1499" s="2" t="s">
        <v>1897</v>
      </c>
      <c r="D1499" s="2" t="s">
        <v>2106</v>
      </c>
      <c r="G1499" s="12">
        <v>2006</v>
      </c>
      <c r="H1499" s="12"/>
      <c r="I1499" s="8"/>
      <c r="J1499" s="12"/>
      <c r="K1499" s="12"/>
      <c r="L1499" s="2">
        <v>240</v>
      </c>
      <c r="M1499" s="2" t="s">
        <v>2022</v>
      </c>
      <c r="O1499" s="33"/>
      <c r="P1499" s="10"/>
      <c r="Q1499" s="10" t="s">
        <v>1860</v>
      </c>
      <c r="R1499" s="10"/>
      <c r="S1499" s="10"/>
      <c r="T1499" s="10" t="s">
        <v>1860</v>
      </c>
      <c r="U1499" s="10" t="s">
        <v>1824</v>
      </c>
      <c r="V1499" s="10"/>
      <c r="W1499" s="10"/>
      <c r="X1499" s="10"/>
      <c r="Y1499" s="10"/>
      <c r="Z1499" s="10"/>
      <c r="AA1499" s="10"/>
      <c r="AB1499" s="10"/>
      <c r="AC1499" s="2" t="s">
        <v>1824</v>
      </c>
      <c r="AE1499" s="12">
        <f>IFERROR(FLOOR(Table_Books[[#This Row],[Published_Date]],10), 0)</f>
        <v>2000</v>
      </c>
      <c r="AF1499" s="2">
        <f>IFERROR(CEILING(VALUE(LEFT(Table_Books[[#This Row],[Published_Date]],FIND("-",Table_Books[[#This Row],[Published_Date]]&amp;"-")-1))/100, 1), 0)</f>
        <v>21</v>
      </c>
      <c r="AK1499" s="2" t="str">
        <f>Table_Books[[#This Row],[Title]]&amp;"_"&amp;Table_Books[[#This Row],[Author]]</f>
        <v>The Apocryphal Gospels_Gathercole, Simon</v>
      </c>
      <c r="AL1499" s="2" t="str">
        <f>Table_Books[[#This Row],[Author]]&amp;"_"&amp;Table_Books[[#This Row],[Title]]</f>
        <v>Gathercole, Simon_The Apocryphal Gospels</v>
      </c>
      <c r="AM1499" s="2" t="str">
        <f>Table_Books[[#This Row],[Title]]&amp;" by "&amp;Table_Books[[#This Row],[Author]]</f>
        <v>The Apocryphal Gospels by Gathercole, Simon</v>
      </c>
    </row>
    <row r="1500" spans="1:41" x14ac:dyDescent="0.35">
      <c r="A1500" s="7" t="str">
        <f>"B-" &amp; UPPER(TRIM(Table_Books[[#This Row],[Title]])) &amp; "|" &amp; UPPER(TRIM(Table_Books[[#This Row],[Author]]))</f>
        <v>B-LE SOLEIL DES SCORTA|GAUDÉ, LAURENT</v>
      </c>
      <c r="B1500" s="28" t="str">
        <f>IF(COUNTIFS(Table_Books[Hash_ID],Table_Books[[#This Row],[Hash_ID]])&gt;1,"Y","N")</f>
        <v>N</v>
      </c>
      <c r="C1500" s="2" t="s">
        <v>5903</v>
      </c>
      <c r="D1500" s="2" t="s">
        <v>6015</v>
      </c>
      <c r="G1500" s="12"/>
      <c r="H1500" s="12"/>
      <c r="I1500" s="8"/>
      <c r="J1500" s="12"/>
      <c r="K1500" s="12"/>
      <c r="O1500" s="33"/>
      <c r="P1500" s="10"/>
      <c r="Q1500" s="10" t="s">
        <v>1860</v>
      </c>
      <c r="R1500" s="10"/>
      <c r="S1500" s="10"/>
      <c r="T1500" s="10" t="s">
        <v>1860</v>
      </c>
      <c r="U1500" s="10" t="s">
        <v>1860</v>
      </c>
      <c r="V1500" s="10"/>
      <c r="W1500" s="10"/>
      <c r="X1500" s="10"/>
      <c r="Y1500" s="10"/>
      <c r="Z1500" s="10"/>
      <c r="AA1500" s="10"/>
      <c r="AB1500" s="10"/>
      <c r="AE1500" s="12">
        <f>IFERROR(FLOOR(Table_Books[[#This Row],[Published_Date]],10), 0)</f>
        <v>0</v>
      </c>
      <c r="AF1500" s="2">
        <f>IFERROR(CEILING(VALUE(LEFT(Table_Books[[#This Row],[Published_Date]],FIND("-",Table_Books[[#This Row],[Published_Date]]&amp;"-")-1))/100, 1), 0)</f>
        <v>0</v>
      </c>
      <c r="AK1500" s="2" t="str">
        <f>Table_Books[[#This Row],[Title]]&amp;"_"&amp;Table_Books[[#This Row],[Author]]</f>
        <v>Le Soleil des Scorta_Gaudé, Laurent</v>
      </c>
      <c r="AL1500" s="2" t="str">
        <f>Table_Books[[#This Row],[Author]]&amp;"_"&amp;Table_Books[[#This Row],[Title]]</f>
        <v>Gaudé, Laurent_Le Soleil des Scorta</v>
      </c>
      <c r="AM1500" s="2" t="str">
        <f>Table_Books[[#This Row],[Title]]&amp;" by "&amp;Table_Books[[#This Row],[Author]]</f>
        <v>Le Soleil des Scorta by Gaudé, Laurent</v>
      </c>
    </row>
    <row r="1501" spans="1:41" x14ac:dyDescent="0.35">
      <c r="A1501" s="7" t="str">
        <f>"B-" &amp; UPPER(TRIM(Table_Books[[#This Row],[Title]])) &amp; "|" &amp; UPPER(TRIM(Table_Books[[#This Row],[Author]]))</f>
        <v>B-NYAYA SUTRAS|GAUTAMA AKSAPADA</v>
      </c>
      <c r="B1501" s="35" t="str">
        <f>IF(COUNTIFS(Table_Books[Hash_ID],Table_Books[[#This Row],[Hash_ID]])&gt;1,"Y","N")</f>
        <v>N</v>
      </c>
      <c r="C1501" s="35" t="s">
        <v>18888</v>
      </c>
      <c r="D1501" s="48" t="s">
        <v>18889</v>
      </c>
      <c r="E1501" s="35"/>
      <c r="F1501" s="35"/>
      <c r="G1501" s="36"/>
      <c r="H1501" s="36"/>
      <c r="I1501" s="37"/>
      <c r="J1501" s="36"/>
      <c r="K1501" s="36"/>
      <c r="L1501" s="35"/>
      <c r="M1501" s="35"/>
      <c r="N1501" s="35"/>
      <c r="O1501" s="38"/>
      <c r="P1501" s="39"/>
      <c r="Q1501" s="10" t="s">
        <v>1860</v>
      </c>
      <c r="R1501" s="39"/>
      <c r="S1501" s="39"/>
      <c r="T1501" s="10" t="s">
        <v>1860</v>
      </c>
      <c r="U1501" s="10" t="s">
        <v>1860</v>
      </c>
      <c r="V1501" s="39"/>
      <c r="W1501" s="39"/>
      <c r="X1501" s="39"/>
      <c r="Y1501" s="39"/>
      <c r="Z1501" s="39"/>
      <c r="AA1501" s="39"/>
      <c r="AB1501" s="39"/>
      <c r="AC1501" s="35"/>
      <c r="AD1501" s="35"/>
      <c r="AE1501" s="36">
        <f>IFERROR(FLOOR(Table_Books[[#This Row],[Published_Date]],10), 0)</f>
        <v>0</v>
      </c>
      <c r="AF1501" s="35">
        <f>IFERROR(CEILING(VALUE(LEFT(Table_Books[[#This Row],[Published_Date]],FIND("-",Table_Books[[#This Row],[Published_Date]]&amp;"-")-1))/100, 1), 0)</f>
        <v>0</v>
      </c>
      <c r="AG1501" s="35"/>
      <c r="AH1501" s="35" t="s">
        <v>21578</v>
      </c>
      <c r="AI1501" s="35"/>
      <c r="AJ1501" s="35"/>
      <c r="AK1501" s="35" t="str">
        <f>Table_Books[[#This Row],[Title]]&amp;"_"&amp;Table_Books[[#This Row],[Author]]</f>
        <v>Nyaya Sutras_Gautama Aksapada</v>
      </c>
      <c r="AL1501" s="35" t="str">
        <f>Table_Books[[#This Row],[Author]]&amp;"_"&amp;Table_Books[[#This Row],[Title]]</f>
        <v>Gautama Aksapada_Nyaya Sutras</v>
      </c>
      <c r="AM1501" s="35" t="str">
        <f>Table_Books[[#This Row],[Title]]&amp;" by "&amp;Table_Books[[#This Row],[Author]]</f>
        <v>Nyaya Sutras by Gautama Aksapada</v>
      </c>
      <c r="AN1501" s="35"/>
      <c r="AO1501" s="35"/>
    </row>
    <row r="1502" spans="1:41" x14ac:dyDescent="0.35">
      <c r="A1502" s="7" t="str">
        <f>"B-" &amp; UPPER(TRIM(Table_Books[[#This Row],[Title]])) &amp; "|" &amp; UPPER(TRIM(Table_Books[[#This Row],[Author]]))</f>
        <v>B-CHÉRI|GAUTHIER-VILLARS, COLETTE</v>
      </c>
      <c r="B1502" s="28" t="str">
        <f>IF(COUNTIFS(Table_Books[Hash_ID],Table_Books[[#This Row],[Hash_ID]])&gt;1,"Y","N")</f>
        <v>N</v>
      </c>
      <c r="C1502" s="24" t="s">
        <v>14505</v>
      </c>
      <c r="D1502" s="24" t="s">
        <v>6000</v>
      </c>
      <c r="G1502" s="12"/>
      <c r="H1502" s="12"/>
      <c r="I1502" s="8"/>
      <c r="J1502" s="12"/>
      <c r="K1502" s="12"/>
      <c r="O1502" s="33"/>
      <c r="P1502" s="10"/>
      <c r="Q1502" s="10" t="s">
        <v>1860</v>
      </c>
      <c r="R1502" s="10"/>
      <c r="S1502" s="10"/>
      <c r="T1502" s="10" t="s">
        <v>1860</v>
      </c>
      <c r="U1502" s="10" t="s">
        <v>1860</v>
      </c>
      <c r="V1502" s="10"/>
      <c r="W1502" s="10"/>
      <c r="X1502" s="10"/>
      <c r="Y1502" s="10"/>
      <c r="Z1502" s="10"/>
      <c r="AA1502" s="10"/>
      <c r="AB1502" s="10"/>
      <c r="AE1502" s="12">
        <f>IFERROR(FLOOR(Table_Books[[#This Row],[Published_Date]],10), 0)</f>
        <v>0</v>
      </c>
      <c r="AF1502" s="2">
        <f>IFERROR(CEILING(VALUE(LEFT(Table_Books[[#This Row],[Published_Date]],FIND("-",Table_Books[[#This Row],[Published_Date]]&amp;"-")-1))/100, 1), 0)</f>
        <v>0</v>
      </c>
      <c r="AK1502" s="24" t="str">
        <f>Table_Books[[#This Row],[Title]]&amp;"_"&amp;Table_Books[[#This Row],[Author]]</f>
        <v>Chéri_Gauthier-Villars, Colette</v>
      </c>
      <c r="AL1502" s="24" t="str">
        <f>Table_Books[[#This Row],[Author]]&amp;"_"&amp;Table_Books[[#This Row],[Title]]</f>
        <v>Gauthier-Villars, Colette_Chéri</v>
      </c>
      <c r="AM1502" s="24" t="str">
        <f>Table_Books[[#This Row],[Title]]&amp;" by "&amp;Table_Books[[#This Row],[Author]]</f>
        <v>Chéri by Gauthier-Villars, Colette</v>
      </c>
    </row>
    <row r="1503" spans="1:41" x14ac:dyDescent="0.35">
      <c r="A1503" s="7" t="str">
        <f>"B-" &amp; UPPER(TRIM(Table_Books[[#This Row],[Title]])) &amp; "|" &amp; UPPER(TRIM(Table_Books[[#This Row],[Author]]))</f>
        <v>B-THE PURE AND THE IMPURE|GAUTHIER-VILLARS, COLETTE</v>
      </c>
      <c r="B1503" s="28" t="str">
        <f>IF(COUNTIFS(Table_Books[Hash_ID],Table_Books[[#This Row],[Hash_ID]])&gt;1,"Y","N")</f>
        <v>N</v>
      </c>
      <c r="C1503" s="2" t="s">
        <v>5935</v>
      </c>
      <c r="D1503" s="2" t="s">
        <v>6000</v>
      </c>
      <c r="G1503" s="12"/>
      <c r="H1503" s="12"/>
      <c r="I1503" s="8"/>
      <c r="J1503" s="12"/>
      <c r="K1503" s="12"/>
      <c r="O1503" s="33"/>
      <c r="P1503" s="10"/>
      <c r="Q1503" s="10" t="s">
        <v>1860</v>
      </c>
      <c r="R1503" s="10"/>
      <c r="S1503" s="10"/>
      <c r="T1503" s="10" t="s">
        <v>1860</v>
      </c>
      <c r="U1503" s="10" t="s">
        <v>1860</v>
      </c>
      <c r="V1503" s="10"/>
      <c r="W1503" s="10"/>
      <c r="X1503" s="10"/>
      <c r="Y1503" s="10"/>
      <c r="Z1503" s="10"/>
      <c r="AA1503" s="10"/>
      <c r="AB1503" s="10"/>
      <c r="AE1503" s="12">
        <f>IFERROR(FLOOR(Table_Books[[#This Row],[Published_Date]],10), 0)</f>
        <v>0</v>
      </c>
      <c r="AF1503" s="2">
        <f>IFERROR(CEILING(VALUE(LEFT(Table_Books[[#This Row],[Published_Date]],FIND("-",Table_Books[[#This Row],[Published_Date]]&amp;"-")-1))/100, 1), 0)</f>
        <v>0</v>
      </c>
      <c r="AK1503" s="2" t="str">
        <f>Table_Books[[#This Row],[Title]]&amp;"_"&amp;Table_Books[[#This Row],[Author]]</f>
        <v>The Pure and the Impure_Gauthier-Villars, Colette</v>
      </c>
      <c r="AL1503" s="2" t="str">
        <f>Table_Books[[#This Row],[Author]]&amp;"_"&amp;Table_Books[[#This Row],[Title]]</f>
        <v>Gauthier-Villars, Colette_The Pure and the Impure</v>
      </c>
      <c r="AM1503" s="2" t="str">
        <f>Table_Books[[#This Row],[Title]]&amp;" by "&amp;Table_Books[[#This Row],[Author]]</f>
        <v>The Pure and the Impure by Gauthier-Villars, Colette</v>
      </c>
    </row>
    <row r="1504" spans="1:41" x14ac:dyDescent="0.35">
      <c r="A1504" s="7" t="str">
        <f>"B-" &amp; UPPER(TRIM(Table_Books[[#This Row],[Title]])) &amp; "|" &amp; UPPER(TRIM(Table_Books[[#This Row],[Author]]))</f>
        <v>B-MADEMOISELLE DE MAUPIN|GAUTIER, THÉOPHILE</v>
      </c>
      <c r="B1504" s="28" t="str">
        <f>IF(COUNTIFS(Table_Books[Hash_ID],Table_Books[[#This Row],[Hash_ID]])&gt;1,"Y","N")</f>
        <v>N</v>
      </c>
      <c r="C1504" s="24" t="s">
        <v>14619</v>
      </c>
      <c r="D1504" s="24" t="s">
        <v>14620</v>
      </c>
      <c r="G1504" s="12"/>
      <c r="H1504" s="12"/>
      <c r="I1504" s="8"/>
      <c r="J1504" s="12"/>
      <c r="K1504" s="12"/>
      <c r="O1504" s="33"/>
      <c r="P1504" s="10"/>
      <c r="Q1504" s="10" t="s">
        <v>1860</v>
      </c>
      <c r="R1504" s="10"/>
      <c r="S1504" s="10"/>
      <c r="T1504" s="10" t="s">
        <v>1860</v>
      </c>
      <c r="U1504" s="10" t="s">
        <v>1860</v>
      </c>
      <c r="V1504" s="10"/>
      <c r="W1504" s="10"/>
      <c r="X1504" s="10"/>
      <c r="Y1504" s="10"/>
      <c r="Z1504" s="10"/>
      <c r="AA1504" s="10"/>
      <c r="AB1504" s="10"/>
      <c r="AE1504" s="12">
        <f>IFERROR(FLOOR(Table_Books[[#This Row],[Published_Date]],10), 0)</f>
        <v>0</v>
      </c>
      <c r="AF1504" s="2">
        <f>IFERROR(CEILING(VALUE(LEFT(Table_Books[[#This Row],[Published_Date]],FIND("-",Table_Books[[#This Row],[Published_Date]]&amp;"-")-1))/100, 1), 0)</f>
        <v>0</v>
      </c>
      <c r="AK1504" s="24" t="str">
        <f>Table_Books[[#This Row],[Title]]&amp;"_"&amp;Table_Books[[#This Row],[Author]]</f>
        <v>Mademoiselle de Maupin_Gautier, Théophile</v>
      </c>
      <c r="AL1504" s="24" t="str">
        <f>Table_Books[[#This Row],[Author]]&amp;"_"&amp;Table_Books[[#This Row],[Title]]</f>
        <v>Gautier, Théophile_Mademoiselle de Maupin</v>
      </c>
      <c r="AM1504" s="24" t="str">
        <f>Table_Books[[#This Row],[Title]]&amp;" by "&amp;Table_Books[[#This Row],[Author]]</f>
        <v>Mademoiselle de Maupin by Gautier, Théophile</v>
      </c>
    </row>
    <row r="1505" spans="1:41" x14ac:dyDescent="0.35">
      <c r="A1505" s="7" t="str">
        <f>"B-" &amp; UPPER(TRIM(Table_Books[[#This Row],[Title]])) &amp; "|" &amp; UPPER(TRIM(Table_Books[[#This Row],[Author]]))</f>
        <v>B-BEING MORTAL: MEDICINE AND WHAT MATTERS IN THE END|GAWANDE, ATUL</v>
      </c>
      <c r="B1505" s="35" t="str">
        <f>IF(COUNTIFS(Table_Books[Hash_ID],Table_Books[[#This Row],[Hash_ID]])&gt;1,"Y","N")</f>
        <v>N</v>
      </c>
      <c r="C1505" s="35" t="s">
        <v>19951</v>
      </c>
      <c r="D1505" s="48" t="s">
        <v>19952</v>
      </c>
      <c r="E1505" s="35"/>
      <c r="F1505" s="35"/>
      <c r="G1505" s="36"/>
      <c r="H1505" s="36"/>
      <c r="I1505" s="37"/>
      <c r="J1505" s="36"/>
      <c r="K1505" s="36"/>
      <c r="L1505" s="35"/>
      <c r="M1505" s="35"/>
      <c r="N1505" s="35"/>
      <c r="O1505" s="38"/>
      <c r="P1505" s="39"/>
      <c r="Q1505" s="10" t="s">
        <v>1860</v>
      </c>
      <c r="R1505" s="39"/>
      <c r="S1505" s="39"/>
      <c r="T1505" s="10" t="s">
        <v>1860</v>
      </c>
      <c r="U1505" s="10" t="s">
        <v>1860</v>
      </c>
      <c r="V1505" s="39"/>
      <c r="W1505" s="39"/>
      <c r="X1505" s="39"/>
      <c r="Y1505" s="39"/>
      <c r="Z1505" s="39"/>
      <c r="AA1505" s="39"/>
      <c r="AB1505" s="39"/>
      <c r="AC1505" s="35"/>
      <c r="AD1505" s="35"/>
      <c r="AE1505" s="36">
        <f>IFERROR(FLOOR(Table_Books[[#This Row],[Published_Date]],10), 0)</f>
        <v>0</v>
      </c>
      <c r="AF1505" s="35">
        <f>IFERROR(CEILING(VALUE(LEFT(Table_Books[[#This Row],[Published_Date]],FIND("-",Table_Books[[#This Row],[Published_Date]]&amp;"-")-1))/100, 1), 0)</f>
        <v>0</v>
      </c>
      <c r="AG1505" s="35"/>
      <c r="AH1505" s="35" t="s">
        <v>21603</v>
      </c>
      <c r="AI1505" s="35"/>
      <c r="AJ1505" s="35"/>
      <c r="AK1505" s="35" t="str">
        <f>Table_Books[[#This Row],[Title]]&amp;"_"&amp;Table_Books[[#This Row],[Author]]</f>
        <v>Being Mortal: Medicine and What Matters in the End_Gawande, Atul</v>
      </c>
      <c r="AL1505" s="35" t="str">
        <f>Table_Books[[#This Row],[Author]]&amp;"_"&amp;Table_Books[[#This Row],[Title]]</f>
        <v>Gawande, Atul_Being Mortal: Medicine and What Matters in the End</v>
      </c>
      <c r="AM1505" s="35" t="str">
        <f>Table_Books[[#This Row],[Title]]&amp;" by "&amp;Table_Books[[#This Row],[Author]]</f>
        <v>Being Mortal: Medicine and What Matters in the End by Gawande, Atul</v>
      </c>
      <c r="AN1505" s="35"/>
      <c r="AO1505" s="35"/>
    </row>
    <row r="1506" spans="1:41" x14ac:dyDescent="0.35">
      <c r="A1506" s="7" t="str">
        <f>"B-" &amp; UPPER(TRIM(Table_Books[[#This Row],[Title]])) &amp; "|" &amp; UPPER(TRIM(Table_Books[[#This Row],[Author]]))</f>
        <v>B-A BIBLIOPHILE'S HOLIDAY|GAWSWORTH, JOHN</v>
      </c>
      <c r="B1506" s="28" t="str">
        <f>IF(COUNTIFS(Table_Books[Hash_ID],Table_Books[[#This Row],[Hash_ID]])&gt;1,"Y","N")</f>
        <v>N</v>
      </c>
      <c r="C1506" s="2" t="s">
        <v>7944</v>
      </c>
      <c r="D1506" s="2" t="s">
        <v>8435</v>
      </c>
      <c r="G1506" s="12"/>
      <c r="H1506" s="12">
        <v>1992</v>
      </c>
      <c r="I1506" s="8" t="s">
        <v>7930</v>
      </c>
      <c r="J1506" s="12"/>
      <c r="K1506" s="12"/>
      <c r="O1506" s="33"/>
      <c r="P1506" s="10"/>
      <c r="Q1506" s="10" t="s">
        <v>1860</v>
      </c>
      <c r="R1506" s="10"/>
      <c r="S1506" s="10"/>
      <c r="T1506" s="10" t="s">
        <v>1860</v>
      </c>
      <c r="U1506" s="10" t="s">
        <v>1860</v>
      </c>
      <c r="V1506" s="10"/>
      <c r="W1506" s="10"/>
      <c r="X1506" s="10"/>
      <c r="Y1506" s="10"/>
      <c r="Z1506" s="10"/>
      <c r="AA1506" s="10"/>
      <c r="AB1506" s="10"/>
      <c r="AE1506" s="12">
        <f>IFERROR(FLOOR(Table_Books[[#This Row],[Published_Date]],10), 0)</f>
        <v>0</v>
      </c>
      <c r="AF1506" s="2">
        <f>IFERROR(CEILING(VALUE(LEFT(Table_Books[[#This Row],[Published_Date]],FIND("-",Table_Books[[#This Row],[Published_Date]]&amp;"-")-1))/100, 1), 0)</f>
        <v>0</v>
      </c>
      <c r="AK1506" s="2" t="str">
        <f>Table_Books[[#This Row],[Title]]&amp;"_"&amp;Table_Books[[#This Row],[Author]]</f>
        <v>A Bibliophile's Holiday_Gawsworth, John</v>
      </c>
      <c r="AL1506" s="2" t="str">
        <f>Table_Books[[#This Row],[Author]]&amp;"_"&amp;Table_Books[[#This Row],[Title]]</f>
        <v>Gawsworth, John_A Bibliophile's Holiday</v>
      </c>
      <c r="AM1506" s="2" t="str">
        <f>Table_Books[[#This Row],[Title]]&amp;" by "&amp;Table_Books[[#This Row],[Author]]</f>
        <v>A Bibliophile's Holiday by Gawsworth, John</v>
      </c>
    </row>
    <row r="1507" spans="1:41" x14ac:dyDescent="0.35">
      <c r="A1507" s="7" t="str">
        <f>"B-" &amp; UPPER(TRIM(Table_Books[[#This Row],[Title]])) &amp; "|" &amp; UPPER(TRIM(Table_Books[[#This Row],[Author]]))</f>
        <v>B-LIFE OF ARTHUR MACHEN|GAWSWORTH, JOHN</v>
      </c>
      <c r="B1507" s="28" t="str">
        <f>IF(COUNTIFS(Table_Books[Hash_ID],Table_Books[[#This Row],[Hash_ID]])&gt;1,"Y","N")</f>
        <v>N</v>
      </c>
      <c r="C1507" s="2" t="s">
        <v>8027</v>
      </c>
      <c r="D1507" s="2" t="s">
        <v>8435</v>
      </c>
      <c r="G1507" s="12"/>
      <c r="H1507" s="12"/>
      <c r="I1507" s="8"/>
      <c r="J1507" s="12"/>
      <c r="K1507" s="12"/>
      <c r="O1507" s="33"/>
      <c r="P1507" s="10"/>
      <c r="Q1507" s="10" t="s">
        <v>1860</v>
      </c>
      <c r="R1507" s="10"/>
      <c r="S1507" s="10"/>
      <c r="T1507" s="10" t="s">
        <v>1860</v>
      </c>
      <c r="U1507" s="10" t="s">
        <v>1860</v>
      </c>
      <c r="V1507" s="10"/>
      <c r="W1507" s="10"/>
      <c r="X1507" s="10"/>
      <c r="Y1507" s="10"/>
      <c r="Z1507" s="10"/>
      <c r="AA1507" s="10"/>
      <c r="AB1507" s="10"/>
      <c r="AE1507" s="12">
        <f>IFERROR(FLOOR(Table_Books[[#This Row],[Published_Date]],10), 0)</f>
        <v>0</v>
      </c>
      <c r="AF1507" s="2">
        <f>IFERROR(CEILING(VALUE(LEFT(Table_Books[[#This Row],[Published_Date]],FIND("-",Table_Books[[#This Row],[Published_Date]]&amp;"-")-1))/100, 1), 0)</f>
        <v>0</v>
      </c>
      <c r="AK1507" s="2" t="str">
        <f>Table_Books[[#This Row],[Title]]&amp;"_"&amp;Table_Books[[#This Row],[Author]]</f>
        <v>Life of Arthur Machen_Gawsworth, John</v>
      </c>
      <c r="AL1507" s="2" t="str">
        <f>Table_Books[[#This Row],[Author]]&amp;"_"&amp;Table_Books[[#This Row],[Title]]</f>
        <v>Gawsworth, John_Life of Arthur Machen</v>
      </c>
      <c r="AM1507" s="2" t="str">
        <f>Table_Books[[#This Row],[Title]]&amp;" by "&amp;Table_Books[[#This Row],[Author]]</f>
        <v>Life of Arthur Machen by Gawsworth, John</v>
      </c>
    </row>
    <row r="1508" spans="1:41" x14ac:dyDescent="0.35">
      <c r="A1508" s="7" t="str">
        <f>"B-" &amp; UPPER(TRIM(Table_Books[[#This Row],[Title]])) &amp; "|" &amp; UPPER(TRIM(Table_Books[[#This Row],[Author]]))</f>
        <v>B-OUR LADY OF THE FLOWERS|GENET, JEAN</v>
      </c>
      <c r="B1508" s="28" t="str">
        <f>IF(COUNTIFS(Table_Books[Hash_ID],Table_Books[[#This Row],[Hash_ID]])&gt;1,"Y","N")</f>
        <v>Y</v>
      </c>
      <c r="C1508" s="2" t="s">
        <v>5877</v>
      </c>
      <c r="D1508" s="2" t="s">
        <v>6026</v>
      </c>
      <c r="G1508" s="12"/>
      <c r="H1508" s="12"/>
      <c r="I1508" s="8"/>
      <c r="J1508" s="12"/>
      <c r="K1508" s="12"/>
      <c r="O1508" s="33">
        <v>4</v>
      </c>
      <c r="P1508" s="10"/>
      <c r="Q1508" s="10" t="s">
        <v>1860</v>
      </c>
      <c r="R1508" s="10"/>
      <c r="S1508" s="10"/>
      <c r="T1508" s="10" t="s">
        <v>1860</v>
      </c>
      <c r="U1508" s="10" t="s">
        <v>1860</v>
      </c>
      <c r="V1508" s="10" t="s">
        <v>1824</v>
      </c>
      <c r="W1508" s="10"/>
      <c r="X1508" s="10"/>
      <c r="Y1508" s="10"/>
      <c r="Z1508" s="10"/>
      <c r="AA1508" s="10"/>
      <c r="AB1508" s="10"/>
      <c r="AE1508" s="12">
        <f>IFERROR(FLOOR(Table_Books[[#This Row],[Published_Date]],10), 0)</f>
        <v>0</v>
      </c>
      <c r="AF1508" s="2">
        <f>IFERROR(CEILING(VALUE(LEFT(Table_Books[[#This Row],[Published_Date]],FIND("-",Table_Books[[#This Row],[Published_Date]]&amp;"-")-1))/100, 1), 0)</f>
        <v>0</v>
      </c>
      <c r="AK1508" s="2" t="str">
        <f>Table_Books[[#This Row],[Title]]&amp;"_"&amp;Table_Books[[#This Row],[Author]]</f>
        <v>Our Lady of the Flowers_Genet, Jean</v>
      </c>
      <c r="AL1508" s="2" t="str">
        <f>Table_Books[[#This Row],[Author]]&amp;"_"&amp;Table_Books[[#This Row],[Title]]</f>
        <v>Genet, Jean_Our Lady of the Flowers</v>
      </c>
      <c r="AM1508" s="2" t="str">
        <f>Table_Books[[#This Row],[Title]]&amp;" by "&amp;Table_Books[[#This Row],[Author]]</f>
        <v>Our Lady of the Flowers by Genet, Jean</v>
      </c>
    </row>
    <row r="1509" spans="1:41" x14ac:dyDescent="0.35">
      <c r="A1509" s="7" t="str">
        <f>"B-" &amp; UPPER(TRIM(Table_Books[[#This Row],[Title]])) &amp; "|" &amp; UPPER(TRIM(Table_Books[[#This Row],[Author]]))</f>
        <v>B-OUR LADY OF THE FLOWERS|GENET, JEAN</v>
      </c>
      <c r="B1509" s="35" t="str">
        <f>IF(COUNTIFS(Table_Books[Hash_ID],Table_Books[[#This Row],[Hash_ID]])&gt;1,"Y","N")</f>
        <v>Y</v>
      </c>
      <c r="C1509" s="35" t="s">
        <v>5877</v>
      </c>
      <c r="D1509" s="35" t="s">
        <v>6026</v>
      </c>
      <c r="E1509" s="35"/>
      <c r="F1509" s="35"/>
      <c r="G1509" s="36"/>
      <c r="H1509" s="36"/>
      <c r="I1509" s="37"/>
      <c r="J1509" s="36"/>
      <c r="K1509" s="36"/>
      <c r="L1509" s="35"/>
      <c r="M1509" s="35"/>
      <c r="N1509" s="35"/>
      <c r="O1509" s="38"/>
      <c r="P1509" s="39"/>
      <c r="Q1509" s="10" t="s">
        <v>1860</v>
      </c>
      <c r="R1509" s="39"/>
      <c r="S1509" s="39"/>
      <c r="T1509" s="10" t="s">
        <v>1860</v>
      </c>
      <c r="U1509" s="10" t="s">
        <v>1860</v>
      </c>
      <c r="V1509" s="39"/>
      <c r="W1509" s="39"/>
      <c r="X1509" s="39"/>
      <c r="Y1509" s="39"/>
      <c r="Z1509" s="39"/>
      <c r="AA1509" s="39"/>
      <c r="AB1509" s="39"/>
      <c r="AC1509" s="35"/>
      <c r="AD1509" s="35"/>
      <c r="AE1509" s="36">
        <f>IFERROR(FLOOR(Table_Books[[#This Row],[Published_Date]],10), 0)</f>
        <v>0</v>
      </c>
      <c r="AF1509" s="35">
        <f>IFERROR(CEILING(VALUE(LEFT(Table_Books[[#This Row],[Published_Date]],FIND("-",Table_Books[[#This Row],[Published_Date]]&amp;"-")-1))/100, 1), 0)</f>
        <v>0</v>
      </c>
      <c r="AG1509" s="35"/>
      <c r="AH1509" s="35" t="s">
        <v>21572</v>
      </c>
      <c r="AI1509" s="35"/>
      <c r="AJ1509" s="35" t="s">
        <v>20310</v>
      </c>
      <c r="AK1509" s="35" t="str">
        <f>Table_Books[[#This Row],[Title]]&amp;"_"&amp;Table_Books[[#This Row],[Author]]</f>
        <v>Our Lady of the Flowers_Genet, Jean</v>
      </c>
      <c r="AL1509" s="35" t="str">
        <f>Table_Books[[#This Row],[Author]]&amp;"_"&amp;Table_Books[[#This Row],[Title]]</f>
        <v>Genet, Jean_Our Lady of the Flowers</v>
      </c>
      <c r="AM1509" s="35" t="str">
        <f>Table_Books[[#This Row],[Title]]&amp;" by "&amp;Table_Books[[#This Row],[Author]]</f>
        <v>Our Lady of the Flowers by Genet, Jean</v>
      </c>
      <c r="AN1509" s="35"/>
      <c r="AO1509" s="35"/>
    </row>
    <row r="1510" spans="1:41" ht="29" x14ac:dyDescent="0.35">
      <c r="A1510" s="7" t="str">
        <f>"B-" &amp; UPPER(TRIM(Table_Books[[#This Row],[Title]])) &amp; "|" &amp; UPPER(TRIM(Table_Books[[#This Row],[Author]]))</f>
        <v>B-OUR LADY OF THE FLOWERS|GENET, JEAN</v>
      </c>
      <c r="B1510" s="35" t="str">
        <f>IF(COUNTIFS(Table_Books[Hash_ID],Table_Books[[#This Row],[Hash_ID]])&gt;1,"Y","N")</f>
        <v>Y</v>
      </c>
      <c r="C1510" s="35" t="s">
        <v>5877</v>
      </c>
      <c r="D1510" s="35" t="s">
        <v>6026</v>
      </c>
      <c r="E1510" s="35"/>
      <c r="F1510" s="35"/>
      <c r="G1510" s="36"/>
      <c r="H1510" s="36"/>
      <c r="I1510" s="37"/>
      <c r="J1510" s="36"/>
      <c r="K1510" s="36"/>
      <c r="L1510" s="35"/>
      <c r="M1510" s="35"/>
      <c r="N1510" s="35"/>
      <c r="O1510" s="38"/>
      <c r="P1510" s="39"/>
      <c r="Q1510" s="10" t="s">
        <v>1860</v>
      </c>
      <c r="R1510" s="39"/>
      <c r="S1510" s="39"/>
      <c r="T1510" s="10" t="s">
        <v>1860</v>
      </c>
      <c r="U1510" s="10" t="s">
        <v>1860</v>
      </c>
      <c r="V1510" s="39"/>
      <c r="W1510" s="39"/>
      <c r="X1510" s="39"/>
      <c r="Y1510" s="39"/>
      <c r="Z1510" s="39"/>
      <c r="AA1510" s="39"/>
      <c r="AB1510" s="39"/>
      <c r="AC1510" s="35"/>
      <c r="AD1510" s="35"/>
      <c r="AE1510" s="36">
        <f>IFERROR(FLOOR(Table_Books[[#This Row],[Published_Date]],10), 0)</f>
        <v>0</v>
      </c>
      <c r="AF1510" s="35">
        <f>IFERROR(CEILING(VALUE(LEFT(Table_Books[[#This Row],[Published_Date]],FIND("-",Table_Books[[#This Row],[Published_Date]]&amp;"-")-1))/100, 1), 0)</f>
        <v>0</v>
      </c>
      <c r="AG1510" s="35"/>
      <c r="AH1510" s="35" t="s">
        <v>21576</v>
      </c>
      <c r="AI1510" s="35"/>
      <c r="AJ1510" s="35" t="s">
        <v>20412</v>
      </c>
      <c r="AK1510" s="35" t="str">
        <f>Table_Books[[#This Row],[Title]]&amp;"_"&amp;Table_Books[[#This Row],[Author]]</f>
        <v>Our Lady of the Flowers_Genet, Jean</v>
      </c>
      <c r="AL1510" s="35" t="str">
        <f>Table_Books[[#This Row],[Author]]&amp;"_"&amp;Table_Books[[#This Row],[Title]]</f>
        <v>Genet, Jean_Our Lady of the Flowers</v>
      </c>
      <c r="AM1510" s="35" t="str">
        <f>Table_Books[[#This Row],[Title]]&amp;" by "&amp;Table_Books[[#This Row],[Author]]</f>
        <v>Our Lady of the Flowers by Genet, Jean</v>
      </c>
      <c r="AN1510" s="35"/>
      <c r="AO1510" s="35"/>
    </row>
    <row r="1511" spans="1:41" x14ac:dyDescent="0.35">
      <c r="A1511" s="7" t="str">
        <f>"B-" &amp; UPPER(TRIM(Table_Books[[#This Row],[Title]])) &amp; "|" &amp; UPPER(TRIM(Table_Books[[#This Row],[Author]]))</f>
        <v>B-THE THIEF'S JOURNAL|GENET, JEAN</v>
      </c>
      <c r="B1511" s="35" t="str">
        <f>IF(COUNTIFS(Table_Books[Hash_ID],Table_Books[[#This Row],[Hash_ID]])&gt;1,"Y","N")</f>
        <v>Y</v>
      </c>
      <c r="C1511" s="35" t="s">
        <v>20311</v>
      </c>
      <c r="D1511" s="35" t="s">
        <v>6026</v>
      </c>
      <c r="E1511" s="35"/>
      <c r="F1511" s="35"/>
      <c r="G1511" s="36"/>
      <c r="H1511" s="36"/>
      <c r="I1511" s="37"/>
      <c r="J1511" s="36"/>
      <c r="K1511" s="36"/>
      <c r="L1511" s="35"/>
      <c r="M1511" s="35"/>
      <c r="N1511" s="35"/>
      <c r="O1511" s="38"/>
      <c r="P1511" s="39"/>
      <c r="Q1511" s="10" t="s">
        <v>1860</v>
      </c>
      <c r="R1511" s="39"/>
      <c r="S1511" s="39"/>
      <c r="T1511" s="10" t="s">
        <v>1860</v>
      </c>
      <c r="U1511" s="10" t="s">
        <v>1860</v>
      </c>
      <c r="V1511" s="39"/>
      <c r="W1511" s="39"/>
      <c r="X1511" s="39"/>
      <c r="Y1511" s="39"/>
      <c r="Z1511" s="39"/>
      <c r="AA1511" s="39"/>
      <c r="AB1511" s="39"/>
      <c r="AC1511" s="35"/>
      <c r="AD1511" s="35"/>
      <c r="AE1511" s="36">
        <f>IFERROR(FLOOR(Table_Books[[#This Row],[Published_Date]],10), 0)</f>
        <v>0</v>
      </c>
      <c r="AF1511" s="35">
        <f>IFERROR(CEILING(VALUE(LEFT(Table_Books[[#This Row],[Published_Date]],FIND("-",Table_Books[[#This Row],[Published_Date]]&amp;"-")-1))/100, 1), 0)</f>
        <v>0</v>
      </c>
      <c r="AG1511" s="35"/>
      <c r="AH1511" s="35" t="s">
        <v>21572</v>
      </c>
      <c r="AI1511" s="35"/>
      <c r="AJ1511" s="35" t="s">
        <v>20312</v>
      </c>
      <c r="AK1511" s="35" t="str">
        <f>Table_Books[[#This Row],[Title]]&amp;"_"&amp;Table_Books[[#This Row],[Author]]</f>
        <v>The Thief's Journal_Genet, Jean</v>
      </c>
      <c r="AL1511" s="35" t="str">
        <f>Table_Books[[#This Row],[Author]]&amp;"_"&amp;Table_Books[[#This Row],[Title]]</f>
        <v>Genet, Jean_The Thief's Journal</v>
      </c>
      <c r="AM1511" s="35" t="str">
        <f>Table_Books[[#This Row],[Title]]&amp;" by "&amp;Table_Books[[#This Row],[Author]]</f>
        <v>The Thief's Journal by Genet, Jean</v>
      </c>
      <c r="AN1511" s="35"/>
      <c r="AO1511" s="35"/>
    </row>
    <row r="1512" spans="1:41" ht="29" x14ac:dyDescent="0.35">
      <c r="A1512" s="7" t="str">
        <f>"B-" &amp; UPPER(TRIM(Table_Books[[#This Row],[Title]])) &amp; "|" &amp; UPPER(TRIM(Table_Books[[#This Row],[Author]]))</f>
        <v>B-THE THIEF'S JOURNAL|GENET, JEAN</v>
      </c>
      <c r="B1512" s="35" t="str">
        <f>IF(COUNTIFS(Table_Books[Hash_ID],Table_Books[[#This Row],[Hash_ID]])&gt;1,"Y","N")</f>
        <v>Y</v>
      </c>
      <c r="C1512" s="35" t="s">
        <v>20311</v>
      </c>
      <c r="D1512" s="35" t="s">
        <v>6026</v>
      </c>
      <c r="E1512" s="35"/>
      <c r="F1512" s="35"/>
      <c r="G1512" s="36"/>
      <c r="H1512" s="36"/>
      <c r="I1512" s="37"/>
      <c r="J1512" s="36"/>
      <c r="K1512" s="36"/>
      <c r="L1512" s="35"/>
      <c r="M1512" s="35"/>
      <c r="N1512" s="35"/>
      <c r="O1512" s="38"/>
      <c r="P1512" s="39"/>
      <c r="Q1512" s="10" t="s">
        <v>1860</v>
      </c>
      <c r="R1512" s="39"/>
      <c r="S1512" s="39"/>
      <c r="T1512" s="10" t="s">
        <v>1860</v>
      </c>
      <c r="U1512" s="10" t="s">
        <v>1860</v>
      </c>
      <c r="V1512" s="39"/>
      <c r="W1512" s="39"/>
      <c r="X1512" s="39"/>
      <c r="Y1512" s="39"/>
      <c r="Z1512" s="39"/>
      <c r="AA1512" s="39"/>
      <c r="AB1512" s="39"/>
      <c r="AC1512" s="35"/>
      <c r="AD1512" s="35"/>
      <c r="AE1512" s="36">
        <f>IFERROR(FLOOR(Table_Books[[#This Row],[Published_Date]],10), 0)</f>
        <v>0</v>
      </c>
      <c r="AF1512" s="35">
        <f>IFERROR(CEILING(VALUE(LEFT(Table_Books[[#This Row],[Published_Date]],FIND("-",Table_Books[[#This Row],[Published_Date]]&amp;"-")-1))/100, 1), 0)</f>
        <v>0</v>
      </c>
      <c r="AG1512" s="35"/>
      <c r="AH1512" s="35" t="s">
        <v>21576</v>
      </c>
      <c r="AI1512" s="35"/>
      <c r="AJ1512" s="35" t="s">
        <v>20413</v>
      </c>
      <c r="AK1512" s="35" t="str">
        <f>Table_Books[[#This Row],[Title]]&amp;"_"&amp;Table_Books[[#This Row],[Author]]</f>
        <v>The Thief's Journal_Genet, Jean</v>
      </c>
      <c r="AL1512" s="35" t="str">
        <f>Table_Books[[#This Row],[Author]]&amp;"_"&amp;Table_Books[[#This Row],[Title]]</f>
        <v>Genet, Jean_The Thief's Journal</v>
      </c>
      <c r="AM1512" s="35" t="str">
        <f>Table_Books[[#This Row],[Title]]&amp;" by "&amp;Table_Books[[#This Row],[Author]]</f>
        <v>The Thief's Journal by Genet, Jean</v>
      </c>
      <c r="AN1512" s="35"/>
      <c r="AO1512" s="35"/>
    </row>
    <row r="1513" spans="1:41" x14ac:dyDescent="0.35">
      <c r="A1513" s="7" t="str">
        <f>"B-" &amp; UPPER(TRIM(Table_Books[[#This Row],[Title]])) &amp; "|" &amp; UPPER(TRIM(Table_Books[[#This Row],[Author]]))</f>
        <v>B-GUSTAVE MOREAU: BETWEEN EPIC AND DREAM|GENEVIÈVE LACAMBRE</v>
      </c>
      <c r="B1513" s="28" t="str">
        <f>IF(COUNTIFS(Table_Books[Hash_ID],Table_Books[[#This Row],[Hash_ID]])&gt;1,"Y","N")</f>
        <v>N</v>
      </c>
      <c r="C1513" s="2" t="s">
        <v>16094</v>
      </c>
      <c r="D1513" s="43" t="s">
        <v>16095</v>
      </c>
      <c r="G1513" s="12"/>
      <c r="H1513" s="12"/>
      <c r="I1513" s="8"/>
      <c r="J1513" s="12"/>
      <c r="K1513" s="12"/>
      <c r="O1513" s="33"/>
      <c r="P1513" s="10"/>
      <c r="Q1513" s="10" t="s">
        <v>1860</v>
      </c>
      <c r="R1513" s="10"/>
      <c r="S1513" s="10"/>
      <c r="T1513" s="10" t="s">
        <v>1860</v>
      </c>
      <c r="U1513" s="10" t="s">
        <v>1860</v>
      </c>
      <c r="V1513" s="10"/>
      <c r="W1513" s="10"/>
      <c r="X1513" s="10"/>
      <c r="Y1513" s="10"/>
      <c r="Z1513" s="10"/>
      <c r="AA1513" s="10"/>
      <c r="AB1513" s="10"/>
      <c r="AE1513" s="12">
        <f>IFERROR(FLOOR(Table_Books[[#This Row],[Published_Date]],10), 0)</f>
        <v>0</v>
      </c>
      <c r="AF1513" s="2">
        <f>IFERROR(CEILING(VALUE(LEFT(Table_Books[[#This Row],[Published_Date]],FIND("-",Table_Books[[#This Row],[Published_Date]]&amp;"-")-1))/100, 1), 0)</f>
        <v>0</v>
      </c>
      <c r="AJ1513" s="2" t="s">
        <v>16093</v>
      </c>
      <c r="AK1513" s="2" t="str">
        <f>Table_Books[[#This Row],[Title]]&amp;"_"&amp;Table_Books[[#This Row],[Author]]</f>
        <v>Gustave Moreau: Between Epic and Dream_Geneviève Lacambre</v>
      </c>
      <c r="AL1513" s="2" t="str">
        <f>Table_Books[[#This Row],[Author]]&amp;"_"&amp;Table_Books[[#This Row],[Title]]</f>
        <v>Geneviève Lacambre_Gustave Moreau: Between Epic and Dream</v>
      </c>
      <c r="AM1513" s="2" t="str">
        <f>Table_Books[[#This Row],[Title]]&amp;" by "&amp;Table_Books[[#This Row],[Author]]</f>
        <v>Gustave Moreau: Between Epic and Dream by Geneviève Lacambre</v>
      </c>
    </row>
    <row r="1514" spans="1:41" x14ac:dyDescent="0.35">
      <c r="A1514" s="7" t="str">
        <f>"B-" &amp; UPPER(TRIM(Table_Books[[#This Row],[Title]])) &amp; "|" &amp; UPPER(TRIM(Table_Books[[#This Row],[Author]]))</f>
        <v>B-GUSTAVE MOREAU: MAGIC AND SYMBOLS|GENEVIÈVE LACAMBRE</v>
      </c>
      <c r="B1514" s="28" t="str">
        <f>IF(COUNTIFS(Table_Books[Hash_ID],Table_Books[[#This Row],[Hash_ID]])&gt;1,"Y","N")</f>
        <v>N</v>
      </c>
      <c r="C1514" s="2" t="s">
        <v>16103</v>
      </c>
      <c r="D1514" s="43" t="s">
        <v>16095</v>
      </c>
      <c r="G1514" s="12"/>
      <c r="H1514" s="12"/>
      <c r="I1514" s="8"/>
      <c r="J1514" s="12"/>
      <c r="K1514" s="12"/>
      <c r="O1514" s="33"/>
      <c r="P1514" s="10"/>
      <c r="Q1514" s="10" t="s">
        <v>1860</v>
      </c>
      <c r="R1514" s="10"/>
      <c r="S1514" s="10"/>
      <c r="T1514" s="10" t="s">
        <v>1860</v>
      </c>
      <c r="U1514" s="10" t="s">
        <v>1860</v>
      </c>
      <c r="V1514" s="10"/>
      <c r="W1514" s="10"/>
      <c r="X1514" s="10"/>
      <c r="Y1514" s="10"/>
      <c r="Z1514" s="10"/>
      <c r="AA1514" s="10"/>
      <c r="AB1514" s="10"/>
      <c r="AE1514" s="12">
        <f>IFERROR(FLOOR(Table_Books[[#This Row],[Published_Date]],10), 0)</f>
        <v>0</v>
      </c>
      <c r="AF1514" s="2">
        <f>IFERROR(CEILING(VALUE(LEFT(Table_Books[[#This Row],[Published_Date]],FIND("-",Table_Books[[#This Row],[Published_Date]]&amp;"-")-1))/100, 1), 0)</f>
        <v>0</v>
      </c>
      <c r="AJ1514" s="2" t="s">
        <v>16093</v>
      </c>
      <c r="AK1514" s="2" t="str">
        <f>Table_Books[[#This Row],[Title]]&amp;"_"&amp;Table_Books[[#This Row],[Author]]</f>
        <v>Gustave Moreau: Magic and Symbols_Geneviève Lacambre</v>
      </c>
      <c r="AL1514" s="2" t="str">
        <f>Table_Books[[#This Row],[Author]]&amp;"_"&amp;Table_Books[[#This Row],[Title]]</f>
        <v>Geneviève Lacambre_Gustave Moreau: Magic and Symbols</v>
      </c>
      <c r="AM1514" s="2" t="str">
        <f>Table_Books[[#This Row],[Title]]&amp;" by "&amp;Table_Books[[#This Row],[Author]]</f>
        <v>Gustave Moreau: Magic and Symbols by Geneviève Lacambre</v>
      </c>
    </row>
    <row r="1515" spans="1:41" x14ac:dyDescent="0.35">
      <c r="A1515" s="7" t="str">
        <f>"B-" &amp; UPPER(TRIM(Table_Books[[#This Row],[Title]])) &amp; "|" &amp; UPPER(TRIM(Table_Books[[#This Row],[Author]]))</f>
        <v>B-GUSTAVE MOREAU: MYTH AND MYSTERY|GENEVIÈVE LACAMBRE</v>
      </c>
      <c r="B1515" s="28" t="str">
        <f>IF(COUNTIFS(Table_Books[Hash_ID],Table_Books[[#This Row],[Hash_ID]])&gt;1,"Y","N")</f>
        <v>N</v>
      </c>
      <c r="C1515" s="2" t="s">
        <v>16140</v>
      </c>
      <c r="D1515" s="43" t="s">
        <v>16095</v>
      </c>
      <c r="G1515" s="12"/>
      <c r="H1515" s="12"/>
      <c r="I1515" s="8"/>
      <c r="J1515" s="12"/>
      <c r="K1515" s="12"/>
      <c r="O1515" s="33"/>
      <c r="P1515" s="10"/>
      <c r="Q1515" s="10" t="s">
        <v>1860</v>
      </c>
      <c r="R1515" s="10"/>
      <c r="S1515" s="10"/>
      <c r="T1515" s="10" t="s">
        <v>1860</v>
      </c>
      <c r="U1515" s="10" t="s">
        <v>1860</v>
      </c>
      <c r="V1515" s="10"/>
      <c r="W1515" s="10"/>
      <c r="X1515" s="10"/>
      <c r="Y1515" s="10"/>
      <c r="Z1515" s="10"/>
      <c r="AA1515" s="10"/>
      <c r="AB1515" s="10"/>
      <c r="AE1515" s="12">
        <f>IFERROR(FLOOR(Table_Books[[#This Row],[Published_Date]],10), 0)</f>
        <v>0</v>
      </c>
      <c r="AF1515" s="2">
        <f>IFERROR(CEILING(VALUE(LEFT(Table_Books[[#This Row],[Published_Date]],FIND("-",Table_Books[[#This Row],[Published_Date]]&amp;"-")-1))/100, 1), 0)</f>
        <v>0</v>
      </c>
      <c r="AJ1515" s="2" t="s">
        <v>16093</v>
      </c>
      <c r="AK1515" s="2" t="str">
        <f>Table_Books[[#This Row],[Title]]&amp;"_"&amp;Table_Books[[#This Row],[Author]]</f>
        <v>Gustave Moreau: Myth and Mystery_Geneviève Lacambre</v>
      </c>
      <c r="AL1515" s="2" t="str">
        <f>Table_Books[[#This Row],[Author]]&amp;"_"&amp;Table_Books[[#This Row],[Title]]</f>
        <v>Geneviève Lacambre_Gustave Moreau: Myth and Mystery</v>
      </c>
      <c r="AM1515" s="2" t="str">
        <f>Table_Books[[#This Row],[Title]]&amp;" by "&amp;Table_Books[[#This Row],[Author]]</f>
        <v>Gustave Moreau: Myth and Mystery by Geneviève Lacambre</v>
      </c>
    </row>
    <row r="1516" spans="1:41" x14ac:dyDescent="0.35">
      <c r="A1516" s="7" t="str">
        <f>"B-" &amp; UPPER(TRIM(Table_Books[[#This Row],[Title]])) &amp; "|" &amp; UPPER(TRIM(Table_Books[[#This Row],[Author]]))</f>
        <v>B-GUSTAVE MOREAU: THE FABLES|GENEVIÈVE LACAMBRE</v>
      </c>
      <c r="B1516" s="28" t="str">
        <f>IF(COUNTIFS(Table_Books[Hash_ID],Table_Books[[#This Row],[Hash_ID]])&gt;1,"Y","N")</f>
        <v>N</v>
      </c>
      <c r="C1516" s="2" t="s">
        <v>16146</v>
      </c>
      <c r="D1516" s="43" t="s">
        <v>16095</v>
      </c>
      <c r="G1516" s="12"/>
      <c r="H1516" s="12"/>
      <c r="I1516" s="8"/>
      <c r="J1516" s="12"/>
      <c r="K1516" s="12"/>
      <c r="O1516" s="33"/>
      <c r="P1516" s="10"/>
      <c r="Q1516" s="10" t="s">
        <v>1860</v>
      </c>
      <c r="R1516" s="10"/>
      <c r="S1516" s="10"/>
      <c r="T1516" s="10" t="s">
        <v>1860</v>
      </c>
      <c r="U1516" s="10" t="s">
        <v>1860</v>
      </c>
      <c r="V1516" s="10"/>
      <c r="W1516" s="10"/>
      <c r="X1516" s="10"/>
      <c r="Y1516" s="10"/>
      <c r="Z1516" s="10"/>
      <c r="AA1516" s="10"/>
      <c r="AB1516" s="10"/>
      <c r="AE1516" s="12">
        <f>IFERROR(FLOOR(Table_Books[[#This Row],[Published_Date]],10), 0)</f>
        <v>0</v>
      </c>
      <c r="AF1516" s="2">
        <f>IFERROR(CEILING(VALUE(LEFT(Table_Books[[#This Row],[Published_Date]],FIND("-",Table_Books[[#This Row],[Published_Date]]&amp;"-")-1))/100, 1), 0)</f>
        <v>0</v>
      </c>
      <c r="AJ1516" s="2" t="s">
        <v>16093</v>
      </c>
      <c r="AK1516" s="2" t="str">
        <f>Table_Books[[#This Row],[Title]]&amp;"_"&amp;Table_Books[[#This Row],[Author]]</f>
        <v>Gustave Moreau: The Fables_Geneviève Lacambre</v>
      </c>
      <c r="AL1516" s="2" t="str">
        <f>Table_Books[[#This Row],[Author]]&amp;"_"&amp;Table_Books[[#This Row],[Title]]</f>
        <v>Geneviève Lacambre_Gustave Moreau: The Fables</v>
      </c>
      <c r="AM1516" s="2" t="str">
        <f>Table_Books[[#This Row],[Title]]&amp;" by "&amp;Table_Books[[#This Row],[Author]]</f>
        <v>Gustave Moreau: The Fables by Geneviève Lacambre</v>
      </c>
    </row>
    <row r="1517" spans="1:41" x14ac:dyDescent="0.35">
      <c r="A1517" s="7" t="str">
        <f>"B-" &amp; UPPER(TRIM(Table_Books[[#This Row],[Title]])) &amp; "|" &amp; UPPER(TRIM(Table_Books[[#This Row],[Author]]))</f>
        <v>B-GUSTAVE MOREAU: THE TAPESTRIES|GENEVIÈVE LACAMBRE</v>
      </c>
      <c r="B1517" s="28" t="str">
        <f>IF(COUNTIFS(Table_Books[Hash_ID],Table_Books[[#This Row],[Hash_ID]])&gt;1,"Y","N")</f>
        <v>N</v>
      </c>
      <c r="C1517" s="2" t="s">
        <v>16174</v>
      </c>
      <c r="D1517" s="43" t="s">
        <v>16095</v>
      </c>
      <c r="G1517" s="12"/>
      <c r="H1517" s="12"/>
      <c r="I1517" s="8"/>
      <c r="J1517" s="12"/>
      <c r="K1517" s="12"/>
      <c r="O1517" s="33"/>
      <c r="P1517" s="10"/>
      <c r="Q1517" s="10" t="s">
        <v>1860</v>
      </c>
      <c r="R1517" s="10"/>
      <c r="S1517" s="10"/>
      <c r="T1517" s="10" t="s">
        <v>1860</v>
      </c>
      <c r="U1517" s="10" t="s">
        <v>1860</v>
      </c>
      <c r="V1517" s="10"/>
      <c r="W1517" s="10"/>
      <c r="X1517" s="10"/>
      <c r="Y1517" s="10"/>
      <c r="Z1517" s="10"/>
      <c r="AA1517" s="10"/>
      <c r="AB1517" s="10"/>
      <c r="AE1517" s="12">
        <f>IFERROR(FLOOR(Table_Books[[#This Row],[Published_Date]],10), 0)</f>
        <v>0</v>
      </c>
      <c r="AF1517" s="2">
        <f>IFERROR(CEILING(VALUE(LEFT(Table_Books[[#This Row],[Published_Date]],FIND("-",Table_Books[[#This Row],[Published_Date]]&amp;"-")-1))/100, 1), 0)</f>
        <v>0</v>
      </c>
      <c r="AJ1517" s="2" t="s">
        <v>16093</v>
      </c>
      <c r="AK1517" s="2" t="str">
        <f>Table_Books[[#This Row],[Title]]&amp;"_"&amp;Table_Books[[#This Row],[Author]]</f>
        <v>Gustave Moreau: The Tapestries_Geneviève Lacambre</v>
      </c>
      <c r="AL1517" s="2" t="str">
        <f>Table_Books[[#This Row],[Author]]&amp;"_"&amp;Table_Books[[#This Row],[Title]]</f>
        <v>Geneviève Lacambre_Gustave Moreau: The Tapestries</v>
      </c>
      <c r="AM1517" s="2" t="str">
        <f>Table_Books[[#This Row],[Title]]&amp;" by "&amp;Table_Books[[#This Row],[Author]]</f>
        <v>Gustave Moreau: The Tapestries by Geneviève Lacambre</v>
      </c>
    </row>
    <row r="1518" spans="1:41" ht="43.5" x14ac:dyDescent="0.35">
      <c r="A1518" s="7" t="str">
        <f>"B-" &amp; UPPER(TRIM(Table_Books[[#This Row],[Title]])) &amp; "|" &amp; UPPER(TRIM(Table_Books[[#This Row],[Author]]))</f>
        <v>B-DESERT JOURNEY (AFRICA AND BELSEN)|GEORGE RODGER</v>
      </c>
      <c r="B1518" s="28" t="str">
        <f>IF(COUNTIFS(Table_Books[Hash_ID],Table_Books[[#This Row],[Hash_ID]])&gt;1,"Y","N")</f>
        <v>N</v>
      </c>
      <c r="C1518" s="2" t="s">
        <v>16054</v>
      </c>
      <c r="D1518" s="43" t="s">
        <v>16055</v>
      </c>
      <c r="G1518" s="12"/>
      <c r="H1518" s="12"/>
      <c r="I1518" s="8" t="s">
        <v>16073</v>
      </c>
      <c r="J1518" s="12"/>
      <c r="K1518" s="12"/>
      <c r="O1518" s="33"/>
      <c r="P1518" s="10"/>
      <c r="Q1518" s="10" t="s">
        <v>1860</v>
      </c>
      <c r="R1518" s="10"/>
      <c r="S1518" s="10"/>
      <c r="T1518" s="10" t="s">
        <v>1860</v>
      </c>
      <c r="U1518" s="10" t="s">
        <v>1860</v>
      </c>
      <c r="V1518" s="10"/>
      <c r="W1518" s="10"/>
      <c r="X1518" s="10"/>
      <c r="Y1518" s="10"/>
      <c r="Z1518" s="10"/>
      <c r="AA1518" s="10"/>
      <c r="AB1518" s="10"/>
      <c r="AE1518" s="12">
        <f>IFERROR(FLOOR(Table_Books[[#This Row],[Published_Date]],10), 0)</f>
        <v>0</v>
      </c>
      <c r="AF1518" s="2">
        <f>IFERROR(CEILING(VALUE(LEFT(Table_Books[[#This Row],[Published_Date]],FIND("-",Table_Books[[#This Row],[Published_Date]]&amp;"-")-1))/100, 1), 0)</f>
        <v>0</v>
      </c>
      <c r="AJ1518" s="2" t="s">
        <v>16089</v>
      </c>
      <c r="AK1518" s="2" t="str">
        <f>Table_Books[[#This Row],[Title]]&amp;"_"&amp;Table_Books[[#This Row],[Author]]</f>
        <v>Desert Journey (Africa and Belsen)_George Rodger</v>
      </c>
      <c r="AL1518" s="2" t="str">
        <f>Table_Books[[#This Row],[Author]]&amp;"_"&amp;Table_Books[[#This Row],[Title]]</f>
        <v>George Rodger_Desert Journey (Africa and Belsen)</v>
      </c>
      <c r="AM1518" s="2" t="str">
        <f>Table_Books[[#This Row],[Title]]&amp;" by "&amp;Table_Books[[#This Row],[Author]]</f>
        <v>Desert Journey (Africa and Belsen) by George Rodger</v>
      </c>
    </row>
    <row r="1519" spans="1:41" x14ac:dyDescent="0.35">
      <c r="A1519" s="7" t="str">
        <f>"B-" &amp; UPPER(TRIM(Table_Books[[#This Row],[Title]])) &amp; "|" &amp; UPPER(TRIM(Table_Books[[#This Row],[Author]]))</f>
        <v>B-KNOWLEDGE AND BELIEF|GETTIER, EDMUND</v>
      </c>
      <c r="B1519" s="28" t="str">
        <f>IF(COUNTIFS(Table_Books[Hash_ID],Table_Books[[#This Row],[Hash_ID]])&gt;1,"Y","N")</f>
        <v>N</v>
      </c>
      <c r="C1519" s="2" t="s">
        <v>8986</v>
      </c>
      <c r="D1519" s="2" t="s">
        <v>10194</v>
      </c>
      <c r="G1519" s="12">
        <v>1963</v>
      </c>
      <c r="H1519" s="12"/>
      <c r="I1519" s="8"/>
      <c r="J1519" s="12" t="s">
        <v>8986</v>
      </c>
      <c r="K1519" s="12"/>
      <c r="O1519" s="33"/>
      <c r="P1519" s="10"/>
      <c r="Q1519" s="10" t="s">
        <v>1860</v>
      </c>
      <c r="R1519" s="10"/>
      <c r="S1519" s="10"/>
      <c r="T1519" s="10" t="s">
        <v>1860</v>
      </c>
      <c r="U1519" s="10" t="s">
        <v>1860</v>
      </c>
      <c r="V1519" s="10"/>
      <c r="W1519" s="10"/>
      <c r="X1519" s="10"/>
      <c r="Y1519" s="10"/>
      <c r="Z1519" s="10"/>
      <c r="AA1519" s="10"/>
      <c r="AB1519" s="10"/>
      <c r="AE1519" s="12">
        <f>IFERROR(FLOOR(Table_Books[[#This Row],[Published_Date]],10), 0)</f>
        <v>1960</v>
      </c>
      <c r="AF1519" s="2">
        <f>IFERROR(CEILING(VALUE(LEFT(Table_Books[[#This Row],[Published_Date]],FIND("-",Table_Books[[#This Row],[Published_Date]]&amp;"-")-1))/100, 1), 0)</f>
        <v>20</v>
      </c>
      <c r="AG1519" s="2" t="s">
        <v>10354</v>
      </c>
      <c r="AH1519" s="2" t="s">
        <v>4856</v>
      </c>
      <c r="AI1519" s="2" t="s">
        <v>9133</v>
      </c>
      <c r="AK1519" s="2" t="str">
        <f>Table_Books[[#This Row],[Title]]&amp;"_"&amp;Table_Books[[#This Row],[Author]]</f>
        <v>Knowledge and Belief_Gettier, Edmund</v>
      </c>
      <c r="AL1519" s="2" t="str">
        <f>Table_Books[[#This Row],[Author]]&amp;"_"&amp;Table_Books[[#This Row],[Title]]</f>
        <v>Gettier, Edmund_Knowledge and Belief</v>
      </c>
      <c r="AM1519" s="2" t="str">
        <f>Table_Books[[#This Row],[Title]]&amp;" by "&amp;Table_Books[[#This Row],[Author]]</f>
        <v>Knowledge and Belief by Gettier, Edmund</v>
      </c>
    </row>
    <row r="1520" spans="1:41" x14ac:dyDescent="0.35">
      <c r="A1520" s="7" t="str">
        <f>"B-" &amp; UPPER(TRIM(Table_Books[[#This Row],[Title]])) &amp; "|" &amp; UPPER(TRIM(Table_Books[[#This Row],[Author]]))</f>
        <v>B-SPELLS|GHELDERODE, MICHEL DE</v>
      </c>
      <c r="B1520" s="28" t="str">
        <f>IF(COUNTIFS(Table_Books[Hash_ID],Table_Books[[#This Row],[Hash_ID]])&gt;1,"Y","N")</f>
        <v>N</v>
      </c>
      <c r="C1520" s="2" t="s">
        <v>14404</v>
      </c>
      <c r="D1520" s="2" t="s">
        <v>14423</v>
      </c>
      <c r="G1520" s="12"/>
      <c r="H1520" s="12"/>
      <c r="I1520" s="8"/>
      <c r="J1520" s="12"/>
      <c r="K1520" s="12"/>
      <c r="O1520" s="33"/>
      <c r="P1520" s="10"/>
      <c r="Q1520" s="10" t="s">
        <v>1860</v>
      </c>
      <c r="R1520" s="10"/>
      <c r="S1520" s="10"/>
      <c r="T1520" s="10" t="s">
        <v>1860</v>
      </c>
      <c r="U1520" s="10" t="s">
        <v>1860</v>
      </c>
      <c r="V1520" s="10"/>
      <c r="W1520" s="10"/>
      <c r="X1520" s="10"/>
      <c r="Y1520" s="10"/>
      <c r="Z1520" s="10"/>
      <c r="AA1520" s="10"/>
      <c r="AB1520" s="10"/>
      <c r="AE1520" s="12">
        <f>IFERROR(FLOOR(Table_Books[[#This Row],[Published_Date]],10), 0)</f>
        <v>0</v>
      </c>
      <c r="AF1520" s="2">
        <f>IFERROR(CEILING(VALUE(LEFT(Table_Books[[#This Row],[Published_Date]],FIND("-",Table_Books[[#This Row],[Published_Date]]&amp;"-")-1))/100, 1), 0)</f>
        <v>0</v>
      </c>
      <c r="AK1520" s="2" t="str">
        <f>Table_Books[[#This Row],[Title]]&amp;"_"&amp;Table_Books[[#This Row],[Author]]</f>
        <v>Spells_Ghelderode, Michel de</v>
      </c>
      <c r="AL1520" s="2" t="str">
        <f>Table_Books[[#This Row],[Author]]&amp;"_"&amp;Table_Books[[#This Row],[Title]]</f>
        <v>Ghelderode, Michel de_Spells</v>
      </c>
      <c r="AM1520" s="2" t="str">
        <f>Table_Books[[#This Row],[Title]]&amp;" by "&amp;Table_Books[[#This Row],[Author]]</f>
        <v>Spells by Ghelderode, Michel de</v>
      </c>
    </row>
    <row r="1521" spans="1:41" ht="43.5" x14ac:dyDescent="0.35">
      <c r="A1521" s="7" t="str">
        <f>"B-" &amp; UPPER(TRIM(Table_Books[[#This Row],[Title]])) &amp; "|" &amp; UPPER(TRIM(Table_Books[[#This Row],[Author]]))</f>
        <v>B-THE HISTORY OF THE DECLINE AND FALL OF THE ROMAN EMPIRE|GIBBON, EDWARD</v>
      </c>
      <c r="B1521" s="28" t="str">
        <f>IF(COUNTIFS(Table_Books[Hash_ID],Table_Books[[#This Row],[Hash_ID]])&gt;1,"Y","N")</f>
        <v>Y</v>
      </c>
      <c r="C1521" s="2" t="s">
        <v>2735</v>
      </c>
      <c r="D1521" s="2" t="s">
        <v>2736</v>
      </c>
      <c r="G1521" s="12" t="s">
        <v>2935</v>
      </c>
      <c r="H1521" s="12"/>
      <c r="I1521" s="8"/>
      <c r="J1521" s="12"/>
      <c r="K1521" s="12"/>
      <c r="L1521" s="2">
        <v>3600</v>
      </c>
      <c r="M1521" s="2" t="s">
        <v>2958</v>
      </c>
      <c r="O1521" s="33"/>
      <c r="P1521" s="10"/>
      <c r="Q1521" s="10" t="s">
        <v>1860</v>
      </c>
      <c r="R1521" s="10"/>
      <c r="S1521" s="10"/>
      <c r="T1521" s="10" t="s">
        <v>1860</v>
      </c>
      <c r="U1521" s="10" t="s">
        <v>1860</v>
      </c>
      <c r="V1521" s="10"/>
      <c r="W1521" s="10"/>
      <c r="X1521" s="10"/>
      <c r="Y1521" s="10"/>
      <c r="Z1521" s="10"/>
      <c r="AA1521" s="10"/>
      <c r="AB1521" s="10"/>
      <c r="AE1521" s="12">
        <f>IFERROR(FLOOR(Table_Books[[#This Row],[Published_Date]],10), 0)</f>
        <v>0</v>
      </c>
      <c r="AF1521" s="2">
        <f>IFERROR(CEILING(VALUE(LEFT(Table_Books[[#This Row],[Published_Date]],FIND("-",Table_Books[[#This Row],[Published_Date]]&amp;"-")-1))/100, 1), 0)</f>
        <v>18</v>
      </c>
      <c r="AK1521" s="2" t="str">
        <f>Table_Books[[#This Row],[Title]]&amp;"_"&amp;Table_Books[[#This Row],[Author]]</f>
        <v>The History of the Decline and Fall of the Roman Empire_Gibbon, Edward</v>
      </c>
      <c r="AL1521" s="2" t="str">
        <f>Table_Books[[#This Row],[Author]]&amp;"_"&amp;Table_Books[[#This Row],[Title]]</f>
        <v>Gibbon, Edward_The History of the Decline and Fall of the Roman Empire</v>
      </c>
      <c r="AM1521" s="2" t="str">
        <f>Table_Books[[#This Row],[Title]]&amp;" by "&amp;Table_Books[[#This Row],[Author]]</f>
        <v>The History of the Decline and Fall of the Roman Empire by Gibbon, Edward</v>
      </c>
    </row>
    <row r="1522" spans="1:41" x14ac:dyDescent="0.35">
      <c r="A1522" s="7" t="str">
        <f>"B-" &amp; UPPER(TRIM(Table_Books[[#This Row],[Title]])) &amp; "|" &amp; UPPER(TRIM(Table_Books[[#This Row],[Author]]))</f>
        <v>B-THE HISTORY OF THE DECLINE AND FALL OF THE ROMAN EMPIRE|GIBBON, EDWARD</v>
      </c>
      <c r="B1522" s="35" t="str">
        <f>IF(COUNTIFS(Table_Books[Hash_ID],Table_Books[[#This Row],[Hash_ID]])&gt;1,"Y","N")</f>
        <v>Y</v>
      </c>
      <c r="C1522" s="35" t="s">
        <v>2735</v>
      </c>
      <c r="D1522" s="35" t="s">
        <v>2736</v>
      </c>
      <c r="E1522" s="35"/>
      <c r="F1522" s="35"/>
      <c r="G1522" s="36"/>
      <c r="H1522" s="36"/>
      <c r="I1522" s="37"/>
      <c r="J1522" s="36"/>
      <c r="K1522" s="36"/>
      <c r="L1522" s="35"/>
      <c r="M1522" s="35"/>
      <c r="N1522" s="35"/>
      <c r="O1522" s="38"/>
      <c r="P1522" s="39"/>
      <c r="Q1522" s="10" t="s">
        <v>1860</v>
      </c>
      <c r="R1522" s="39"/>
      <c r="S1522" s="39"/>
      <c r="T1522" s="10" t="s">
        <v>1860</v>
      </c>
      <c r="U1522" s="10" t="s">
        <v>1860</v>
      </c>
      <c r="V1522" s="39"/>
      <c r="W1522" s="39"/>
      <c r="X1522" s="39"/>
      <c r="Y1522" s="39"/>
      <c r="Z1522" s="39"/>
      <c r="AA1522" s="39"/>
      <c r="AB1522" s="39"/>
      <c r="AC1522" s="35"/>
      <c r="AD1522" s="35"/>
      <c r="AE1522" s="36">
        <f>IFERROR(FLOOR(Table_Books[[#This Row],[Published_Date]],10), 0)</f>
        <v>0</v>
      </c>
      <c r="AF1522" s="35">
        <f>IFERROR(CEILING(VALUE(LEFT(Table_Books[[#This Row],[Published_Date]],FIND("-",Table_Books[[#This Row],[Published_Date]]&amp;"-")-1))/100, 1), 0)</f>
        <v>0</v>
      </c>
      <c r="AG1522" s="35"/>
      <c r="AH1522" s="35" t="s">
        <v>21594</v>
      </c>
      <c r="AI1522" s="35"/>
      <c r="AJ1522" s="35"/>
      <c r="AK1522" s="35" t="str">
        <f>Table_Books[[#This Row],[Title]]&amp;"_"&amp;Table_Books[[#This Row],[Author]]</f>
        <v>The History of the Decline and Fall of the Roman Empire_Gibbon, Edward</v>
      </c>
      <c r="AL1522" s="35" t="str">
        <f>Table_Books[[#This Row],[Author]]&amp;"_"&amp;Table_Books[[#This Row],[Title]]</f>
        <v>Gibbon, Edward_The History of the Decline and Fall of the Roman Empire</v>
      </c>
      <c r="AM1522" s="35" t="str">
        <f>Table_Books[[#This Row],[Title]]&amp;" by "&amp;Table_Books[[#This Row],[Author]]</f>
        <v>The History of the Decline and Fall of the Roman Empire by Gibbon, Edward</v>
      </c>
      <c r="AN1522" s="35"/>
      <c r="AO1522" s="35"/>
    </row>
    <row r="1523" spans="1:41" x14ac:dyDescent="0.35">
      <c r="A1523" s="7" t="str">
        <f>"B-" &amp; UPPER(TRIM(Table_Books[[#This Row],[Title]])) &amp; "|" &amp; UPPER(TRIM(Table_Books[[#This Row],[Author]]))</f>
        <v>B-THE PROPHET|GIBRAN, KAHLIL</v>
      </c>
      <c r="B1523" s="28" t="str">
        <f>IF(COUNTIFS(Table_Books[Hash_ID],Table_Books[[#This Row],[Hash_ID]])&gt;1,"Y","N")</f>
        <v>N</v>
      </c>
      <c r="C1523" s="2" t="s">
        <v>3581</v>
      </c>
      <c r="D1523" s="2" t="s">
        <v>5770</v>
      </c>
      <c r="G1523" s="12"/>
      <c r="H1523" s="12"/>
      <c r="I1523" s="8"/>
      <c r="J1523" s="12"/>
      <c r="K1523" s="12"/>
      <c r="O1523" s="33"/>
      <c r="P1523" s="10"/>
      <c r="Q1523" s="10" t="s">
        <v>1860</v>
      </c>
      <c r="R1523" s="10"/>
      <c r="S1523" s="10"/>
      <c r="T1523" s="10" t="s">
        <v>1860</v>
      </c>
      <c r="U1523" s="10" t="s">
        <v>1860</v>
      </c>
      <c r="V1523" s="10"/>
      <c r="W1523" s="10"/>
      <c r="X1523" s="10"/>
      <c r="Y1523" s="10"/>
      <c r="Z1523" s="10"/>
      <c r="AA1523" s="10"/>
      <c r="AB1523" s="10"/>
      <c r="AE1523" s="12">
        <f>IFERROR(FLOOR(Table_Books[[#This Row],[Published_Date]],10), 0)</f>
        <v>0</v>
      </c>
      <c r="AF1523" s="2">
        <f>IFERROR(CEILING(VALUE(LEFT(Table_Books[[#This Row],[Published_Date]],FIND("-",Table_Books[[#This Row],[Published_Date]]&amp;"-")-1))/100, 1), 0)</f>
        <v>0</v>
      </c>
      <c r="AK1523" s="2" t="str">
        <f>Table_Books[[#This Row],[Title]]&amp;"_"&amp;Table_Books[[#This Row],[Author]]</f>
        <v>The Prophet_Gibran, Kahlil</v>
      </c>
      <c r="AL1523" s="2" t="str">
        <f>Table_Books[[#This Row],[Author]]&amp;"_"&amp;Table_Books[[#This Row],[Title]]</f>
        <v>Gibran, Kahlil_The Prophet</v>
      </c>
      <c r="AM1523" s="2" t="str">
        <f>Table_Books[[#This Row],[Title]]&amp;" by "&amp;Table_Books[[#This Row],[Author]]</f>
        <v>The Prophet by Gibran, Kahlil</v>
      </c>
    </row>
    <row r="1524" spans="1:41" ht="29" x14ac:dyDescent="0.35">
      <c r="A1524" s="7" t="str">
        <f>"B-" &amp; UPPER(TRIM(Table_Books[[#This Row],[Title]])) &amp; "|" &amp; UPPER(TRIM(Table_Books[[#This Row],[Author]]))</f>
        <v>B-THE ECOLOGICAL APPROACH TO VISUAL PERCEPTION|GIBSON, JAMES J.</v>
      </c>
      <c r="B1524" s="28" t="str">
        <f>IF(COUNTIFS(Table_Books[Hash_ID],Table_Books[[#This Row],[Hash_ID]])&gt;1,"Y","N")</f>
        <v>N</v>
      </c>
      <c r="C1524" s="2" t="s">
        <v>8929</v>
      </c>
      <c r="D1524" s="2" t="s">
        <v>10165</v>
      </c>
      <c r="G1524" s="12">
        <v>1979</v>
      </c>
      <c r="H1524" s="12"/>
      <c r="I1524" s="8"/>
      <c r="J1524" s="12" t="s">
        <v>8929</v>
      </c>
      <c r="K1524" s="12"/>
      <c r="O1524" s="33"/>
      <c r="P1524" s="10"/>
      <c r="Q1524" s="10" t="s">
        <v>1860</v>
      </c>
      <c r="R1524" s="10"/>
      <c r="S1524" s="10"/>
      <c r="T1524" s="10" t="s">
        <v>1860</v>
      </c>
      <c r="U1524" s="10" t="s">
        <v>1860</v>
      </c>
      <c r="V1524" s="10"/>
      <c r="W1524" s="10"/>
      <c r="X1524" s="10"/>
      <c r="Y1524" s="10"/>
      <c r="Z1524" s="10"/>
      <c r="AA1524" s="10"/>
      <c r="AB1524" s="10"/>
      <c r="AE1524" s="12">
        <f>IFERROR(FLOOR(Table_Books[[#This Row],[Published_Date]],10), 0)</f>
        <v>1970</v>
      </c>
      <c r="AF1524" s="2">
        <f>IFERROR(CEILING(VALUE(LEFT(Table_Books[[#This Row],[Published_Date]],FIND("-",Table_Books[[#This Row],[Published_Date]]&amp;"-")-1))/100, 1), 0)</f>
        <v>20</v>
      </c>
      <c r="AG1524" s="2" t="s">
        <v>10365</v>
      </c>
      <c r="AH1524" s="2" t="s">
        <v>4856</v>
      </c>
      <c r="AI1524" s="2" t="s">
        <v>10414</v>
      </c>
      <c r="AK1524" s="2" t="str">
        <f>Table_Books[[#This Row],[Title]]&amp;"_"&amp;Table_Books[[#This Row],[Author]]</f>
        <v>The Ecological Approach to Visual Perception_Gibson, James J.</v>
      </c>
      <c r="AL1524" s="2" t="str">
        <f>Table_Books[[#This Row],[Author]]&amp;"_"&amp;Table_Books[[#This Row],[Title]]</f>
        <v>Gibson, James J._The Ecological Approach to Visual Perception</v>
      </c>
      <c r="AM1524" s="2" t="str">
        <f>Table_Books[[#This Row],[Title]]&amp;" by "&amp;Table_Books[[#This Row],[Author]]</f>
        <v>The Ecological Approach to Visual Perception by Gibson, James J.</v>
      </c>
    </row>
    <row r="1525" spans="1:41" x14ac:dyDescent="0.35">
      <c r="A1525" s="7" t="str">
        <f>"B-" &amp; UPPER(TRIM(Table_Books[[#This Row],[Title]])) &amp; "|" &amp; UPPER(TRIM(Table_Books[[#This Row],[Author]]))</f>
        <v>B-NEUROMANCER|GIBSON, WILLIAM</v>
      </c>
      <c r="B1525" s="28" t="str">
        <f>IF(COUNTIFS(Table_Books[Hash_ID],Table_Books[[#This Row],[Hash_ID]])&gt;1,"Y","N")</f>
        <v>N</v>
      </c>
      <c r="C1525" s="2" t="s">
        <v>6944</v>
      </c>
      <c r="D1525" s="2" t="s">
        <v>6945</v>
      </c>
      <c r="G1525" s="12"/>
      <c r="H1525" s="12"/>
      <c r="I1525" s="8"/>
      <c r="J1525" s="12"/>
      <c r="K1525" s="12"/>
      <c r="O1525" s="33">
        <v>4</v>
      </c>
      <c r="P1525" s="10"/>
      <c r="Q1525" s="10" t="s">
        <v>1860</v>
      </c>
      <c r="R1525" s="10"/>
      <c r="S1525" s="10"/>
      <c r="T1525" s="10" t="s">
        <v>1860</v>
      </c>
      <c r="U1525" s="10" t="s">
        <v>1860</v>
      </c>
      <c r="V1525" s="10"/>
      <c r="W1525" s="10"/>
      <c r="X1525" s="10"/>
      <c r="Y1525" s="10"/>
      <c r="Z1525" s="10"/>
      <c r="AA1525" s="10"/>
      <c r="AB1525" s="10"/>
      <c r="AE1525" s="12">
        <f>IFERROR(FLOOR(Table_Books[[#This Row],[Published_Date]],10), 0)</f>
        <v>0</v>
      </c>
      <c r="AF1525" s="2">
        <f>IFERROR(CEILING(VALUE(LEFT(Table_Books[[#This Row],[Published_Date]],FIND("-",Table_Books[[#This Row],[Published_Date]]&amp;"-")-1))/100, 1), 0)</f>
        <v>0</v>
      </c>
      <c r="AK1525" s="2" t="str">
        <f>Table_Books[[#This Row],[Title]]&amp;"_"&amp;Table_Books[[#This Row],[Author]]</f>
        <v>Neuromancer_Gibson, William</v>
      </c>
      <c r="AL1525" s="2" t="str">
        <f>Table_Books[[#This Row],[Author]]&amp;"_"&amp;Table_Books[[#This Row],[Title]]</f>
        <v>Gibson, William_Neuromancer</v>
      </c>
      <c r="AM1525" s="2" t="str">
        <f>Table_Books[[#This Row],[Title]]&amp;" by "&amp;Table_Books[[#This Row],[Author]]</f>
        <v>Neuromancer by Gibson, William</v>
      </c>
    </row>
    <row r="1526" spans="1:41" x14ac:dyDescent="0.35">
      <c r="A1526" s="7" t="str">
        <f>"B-" &amp; UPPER(TRIM(Table_Books[[#This Row],[Title]])) &amp; "|" &amp; UPPER(TRIM(Table_Books[[#This Row],[Author]]))</f>
        <v>B-LA SYMPHONIE PASTORALE|GIDE, ANDRÉ</v>
      </c>
      <c r="B1526" s="28" t="str">
        <f>IF(COUNTIFS(Table_Books[Hash_ID],Table_Books[[#This Row],[Hash_ID]])&gt;1,"Y","N")</f>
        <v>N</v>
      </c>
      <c r="C1526" s="2" t="s">
        <v>5895</v>
      </c>
      <c r="D1526" s="2" t="s">
        <v>2198</v>
      </c>
      <c r="G1526" s="12"/>
      <c r="H1526" s="12"/>
      <c r="I1526" s="8"/>
      <c r="J1526" s="12"/>
      <c r="K1526" s="12"/>
      <c r="O1526" s="33"/>
      <c r="P1526" s="10"/>
      <c r="Q1526" s="10" t="s">
        <v>1860</v>
      </c>
      <c r="R1526" s="10"/>
      <c r="S1526" s="10"/>
      <c r="T1526" s="10" t="s">
        <v>1860</v>
      </c>
      <c r="U1526" s="10" t="s">
        <v>1860</v>
      </c>
      <c r="V1526" s="10"/>
      <c r="W1526" s="10"/>
      <c r="X1526" s="10"/>
      <c r="Y1526" s="10"/>
      <c r="Z1526" s="10"/>
      <c r="AA1526" s="10"/>
      <c r="AB1526" s="10"/>
      <c r="AE1526" s="12">
        <f>IFERROR(FLOOR(Table_Books[[#This Row],[Published_Date]],10), 0)</f>
        <v>0</v>
      </c>
      <c r="AF1526" s="2">
        <f>IFERROR(CEILING(VALUE(LEFT(Table_Books[[#This Row],[Published_Date]],FIND("-",Table_Books[[#This Row],[Published_Date]]&amp;"-")-1))/100, 1), 0)</f>
        <v>0</v>
      </c>
      <c r="AK1526" s="2" t="str">
        <f>Table_Books[[#This Row],[Title]]&amp;"_"&amp;Table_Books[[#This Row],[Author]]</f>
        <v>La Symphonie pastorale_Gide, André</v>
      </c>
      <c r="AL1526" s="2" t="str">
        <f>Table_Books[[#This Row],[Author]]&amp;"_"&amp;Table_Books[[#This Row],[Title]]</f>
        <v>Gide, André_La Symphonie pastorale</v>
      </c>
      <c r="AM1526" s="2" t="str">
        <f>Table_Books[[#This Row],[Title]]&amp;" by "&amp;Table_Books[[#This Row],[Author]]</f>
        <v>La Symphonie pastorale by Gide, André</v>
      </c>
    </row>
    <row r="1527" spans="1:41" ht="29" x14ac:dyDescent="0.35">
      <c r="A1527" s="7" t="str">
        <f>"B-" &amp; UPPER(TRIM(Table_Books[[#This Row],[Title]])) &amp; "|" &amp; UPPER(TRIM(Table_Books[[#This Row],[Author]]))</f>
        <v>B-THE COUNTERFEITERS|GIDE, ANDRÉ</v>
      </c>
      <c r="B1527" s="28" t="str">
        <f>IF(COUNTIFS(Table_Books[Hash_ID],Table_Books[[#This Row],[Hash_ID]])&gt;1,"Y","N")</f>
        <v>N</v>
      </c>
      <c r="C1527" s="2" t="s">
        <v>2197</v>
      </c>
      <c r="D1527" s="2" t="s">
        <v>2198</v>
      </c>
      <c r="G1527" s="12">
        <v>1925</v>
      </c>
      <c r="H1527" s="12"/>
      <c r="I1527" s="8"/>
      <c r="J1527" s="12"/>
      <c r="K1527" s="12"/>
      <c r="L1527" s="2">
        <v>368</v>
      </c>
      <c r="M1527" s="2" t="s">
        <v>2295</v>
      </c>
      <c r="O1527" s="33"/>
      <c r="P1527" s="10"/>
      <c r="Q1527" s="10" t="s">
        <v>1860</v>
      </c>
      <c r="R1527" s="10"/>
      <c r="S1527" s="10"/>
      <c r="T1527" s="10" t="s">
        <v>1860</v>
      </c>
      <c r="U1527" s="10" t="s">
        <v>1860</v>
      </c>
      <c r="V1527" s="10"/>
      <c r="W1527" s="10"/>
      <c r="X1527" s="10"/>
      <c r="Y1527" s="10"/>
      <c r="Z1527" s="10"/>
      <c r="AA1527" s="10"/>
      <c r="AB1527" s="10"/>
      <c r="AE1527" s="12">
        <f>IFERROR(FLOOR(Table_Books[[#This Row],[Published_Date]],10), 0)</f>
        <v>1920</v>
      </c>
      <c r="AF1527" s="2">
        <f>IFERROR(CEILING(VALUE(LEFT(Table_Books[[#This Row],[Published_Date]],FIND("-",Table_Books[[#This Row],[Published_Date]]&amp;"-")-1))/100, 1), 0)</f>
        <v>20</v>
      </c>
      <c r="AK1527" s="2" t="str">
        <f>Table_Books[[#This Row],[Title]]&amp;"_"&amp;Table_Books[[#This Row],[Author]]</f>
        <v>The Counterfeiters_Gide, André</v>
      </c>
      <c r="AL1527" s="2" t="str">
        <f>Table_Books[[#This Row],[Author]]&amp;"_"&amp;Table_Books[[#This Row],[Title]]</f>
        <v>Gide, André_The Counterfeiters</v>
      </c>
      <c r="AM1527" s="2" t="str">
        <f>Table_Books[[#This Row],[Title]]&amp;" by "&amp;Table_Books[[#This Row],[Author]]</f>
        <v>The Counterfeiters by Gide, André</v>
      </c>
    </row>
    <row r="1528" spans="1:41" x14ac:dyDescent="0.35">
      <c r="A1528" s="7" t="str">
        <f>"B-" &amp; UPPER(TRIM(Table_Books[[#This Row],[Title]])) &amp; "|" &amp; UPPER(TRIM(Table_Books[[#This Row],[Author]]))</f>
        <v>B-THE COUNTERFEITERS (LES FAUX-MONNAYEURS)|GIDE, ANDRÉ</v>
      </c>
      <c r="B1528" s="35" t="str">
        <f>IF(COUNTIFS(Table_Books[Hash_ID],Table_Books[[#This Row],[Hash_ID]])&gt;1,"Y","N")</f>
        <v>N</v>
      </c>
      <c r="C1528" s="35" t="s">
        <v>19665</v>
      </c>
      <c r="D1528" s="35" t="s">
        <v>2198</v>
      </c>
      <c r="E1528" s="35"/>
      <c r="F1528" s="35"/>
      <c r="G1528" s="36"/>
      <c r="H1528" s="36"/>
      <c r="I1528" s="37"/>
      <c r="J1528" s="36"/>
      <c r="K1528" s="36"/>
      <c r="L1528" s="35"/>
      <c r="M1528" s="35"/>
      <c r="N1528" s="35"/>
      <c r="O1528" s="38"/>
      <c r="P1528" s="39"/>
      <c r="Q1528" s="10" t="s">
        <v>1860</v>
      </c>
      <c r="R1528" s="39"/>
      <c r="S1528" s="39"/>
      <c r="T1528" s="10" t="s">
        <v>1860</v>
      </c>
      <c r="U1528" s="10" t="s">
        <v>1860</v>
      </c>
      <c r="V1528" s="39"/>
      <c r="W1528" s="39"/>
      <c r="X1528" s="39"/>
      <c r="Y1528" s="39"/>
      <c r="Z1528" s="39"/>
      <c r="AA1528" s="39"/>
      <c r="AB1528" s="39"/>
      <c r="AC1528" s="35"/>
      <c r="AD1528" s="35"/>
      <c r="AE1528" s="36">
        <f>IFERROR(FLOOR(Table_Books[[#This Row],[Published_Date]],10), 0)</f>
        <v>0</v>
      </c>
      <c r="AF1528" s="35">
        <f>IFERROR(CEILING(VALUE(LEFT(Table_Books[[#This Row],[Published_Date]],FIND("-",Table_Books[[#This Row],[Published_Date]]&amp;"-")-1))/100, 1), 0)</f>
        <v>0</v>
      </c>
      <c r="AG1528" s="35"/>
      <c r="AH1528" s="35" t="s">
        <v>21600</v>
      </c>
      <c r="AI1528" s="35"/>
      <c r="AJ1528" s="35"/>
      <c r="AK1528" s="35" t="str">
        <f>Table_Books[[#This Row],[Title]]&amp;"_"&amp;Table_Books[[#This Row],[Author]]</f>
        <v>The Counterfeiters (Les Faux-monnayeurs)_Gide, André</v>
      </c>
      <c r="AL1528" s="35" t="str">
        <f>Table_Books[[#This Row],[Author]]&amp;"_"&amp;Table_Books[[#This Row],[Title]]</f>
        <v>Gide, André_The Counterfeiters (Les Faux-monnayeurs)</v>
      </c>
      <c r="AM1528" s="35" t="str">
        <f>Table_Books[[#This Row],[Title]]&amp;" by "&amp;Table_Books[[#This Row],[Author]]</f>
        <v>The Counterfeiters (Les Faux-monnayeurs) by Gide, André</v>
      </c>
      <c r="AN1528" s="35"/>
      <c r="AO1528" s="35"/>
    </row>
    <row r="1529" spans="1:41" x14ac:dyDescent="0.35">
      <c r="A1529" s="7" t="str">
        <f>"B-" &amp; UPPER(TRIM(Table_Books[[#This Row],[Title]])) &amp; "|" &amp; UPPER(TRIM(Table_Books[[#This Row],[Author]]))</f>
        <v>B-THE IMMORALIST|GIDE, ANDRÉ</v>
      </c>
      <c r="B1529" s="28" t="str">
        <f>IF(COUNTIFS(Table_Books[Hash_ID],Table_Books[[#This Row],[Hash_ID]])&gt;1,"Y","N")</f>
        <v>N</v>
      </c>
      <c r="C1529" s="2" t="s">
        <v>5894</v>
      </c>
      <c r="D1529" s="2" t="s">
        <v>2198</v>
      </c>
      <c r="G1529" s="12"/>
      <c r="H1529" s="12"/>
      <c r="I1529" s="8"/>
      <c r="J1529" s="12"/>
      <c r="K1529" s="12"/>
      <c r="O1529" s="33"/>
      <c r="P1529" s="10"/>
      <c r="Q1529" s="10" t="s">
        <v>1860</v>
      </c>
      <c r="R1529" s="10"/>
      <c r="S1529" s="10"/>
      <c r="T1529" s="10" t="s">
        <v>1860</v>
      </c>
      <c r="U1529" s="10" t="s">
        <v>1860</v>
      </c>
      <c r="V1529" s="10"/>
      <c r="W1529" s="10"/>
      <c r="X1529" s="10"/>
      <c r="Y1529" s="10"/>
      <c r="Z1529" s="10"/>
      <c r="AA1529" s="10"/>
      <c r="AB1529" s="10"/>
      <c r="AE1529" s="12">
        <f>IFERROR(FLOOR(Table_Books[[#This Row],[Published_Date]],10), 0)</f>
        <v>0</v>
      </c>
      <c r="AF1529" s="2">
        <f>IFERROR(CEILING(VALUE(LEFT(Table_Books[[#This Row],[Published_Date]],FIND("-",Table_Books[[#This Row],[Published_Date]]&amp;"-")-1))/100, 1), 0)</f>
        <v>0</v>
      </c>
      <c r="AK1529" s="2" t="str">
        <f>Table_Books[[#This Row],[Title]]&amp;"_"&amp;Table_Books[[#This Row],[Author]]</f>
        <v>The Immoralist_Gide, André</v>
      </c>
      <c r="AL1529" s="2" t="str">
        <f>Table_Books[[#This Row],[Author]]&amp;"_"&amp;Table_Books[[#This Row],[Title]]</f>
        <v>Gide, André_The Immoralist</v>
      </c>
      <c r="AM1529" s="2" t="str">
        <f>Table_Books[[#This Row],[Title]]&amp;" by "&amp;Table_Books[[#This Row],[Author]]</f>
        <v>The Immoralist by Gide, André</v>
      </c>
    </row>
    <row r="1530" spans="1:41" x14ac:dyDescent="0.35">
      <c r="A1530" s="7" t="str">
        <f>"B-" &amp; UPPER(TRIM(Table_Books[[#This Row],[Title]])) &amp; "|" &amp; UPPER(TRIM(Table_Books[[#This Row],[Author]]))</f>
        <v>B-THE IMMORALIST / STRAIT IS THE GATE|GIDE, ANDRÉ</v>
      </c>
      <c r="B1530" s="35" t="str">
        <f>IF(COUNTIFS(Table_Books[Hash_ID],Table_Books[[#This Row],[Hash_ID]])&gt;1,"Y","N")</f>
        <v>N</v>
      </c>
      <c r="C1530" s="35" t="s">
        <v>19666</v>
      </c>
      <c r="D1530" s="35" t="s">
        <v>2198</v>
      </c>
      <c r="E1530" s="35"/>
      <c r="F1530" s="35"/>
      <c r="G1530" s="36"/>
      <c r="H1530" s="36"/>
      <c r="I1530" s="37"/>
      <c r="J1530" s="36"/>
      <c r="K1530" s="36"/>
      <c r="L1530" s="35"/>
      <c r="M1530" s="35"/>
      <c r="N1530" s="35"/>
      <c r="O1530" s="38"/>
      <c r="P1530" s="39"/>
      <c r="Q1530" s="10" t="s">
        <v>1860</v>
      </c>
      <c r="R1530" s="39"/>
      <c r="S1530" s="39"/>
      <c r="T1530" s="10" t="s">
        <v>1860</v>
      </c>
      <c r="U1530" s="10" t="s">
        <v>1860</v>
      </c>
      <c r="V1530" s="39"/>
      <c r="W1530" s="39"/>
      <c r="X1530" s="39"/>
      <c r="Y1530" s="39"/>
      <c r="Z1530" s="39"/>
      <c r="AA1530" s="39"/>
      <c r="AB1530" s="39"/>
      <c r="AC1530" s="35"/>
      <c r="AD1530" s="35"/>
      <c r="AE1530" s="36">
        <f>IFERROR(FLOOR(Table_Books[[#This Row],[Published_Date]],10), 0)</f>
        <v>0</v>
      </c>
      <c r="AF1530" s="35">
        <f>IFERROR(CEILING(VALUE(LEFT(Table_Books[[#This Row],[Published_Date]],FIND("-",Table_Books[[#This Row],[Published_Date]]&amp;"-")-1))/100, 1), 0)</f>
        <v>0</v>
      </c>
      <c r="AG1530" s="35"/>
      <c r="AH1530" s="35" t="s">
        <v>21600</v>
      </c>
      <c r="AI1530" s="35"/>
      <c r="AJ1530" s="35"/>
      <c r="AK1530" s="35" t="str">
        <f>Table_Books[[#This Row],[Title]]&amp;"_"&amp;Table_Books[[#This Row],[Author]]</f>
        <v>The Immoralist / Strait is the Gate_Gide, André</v>
      </c>
      <c r="AL1530" s="35" t="str">
        <f>Table_Books[[#This Row],[Author]]&amp;"_"&amp;Table_Books[[#This Row],[Title]]</f>
        <v>Gide, André_The Immoralist / Strait is the Gate</v>
      </c>
      <c r="AM1530" s="35" t="str">
        <f>Table_Books[[#This Row],[Title]]&amp;" by "&amp;Table_Books[[#This Row],[Author]]</f>
        <v>The Immoralist / Strait is the Gate by Gide, André</v>
      </c>
      <c r="AN1530" s="35"/>
      <c r="AO1530" s="35"/>
    </row>
    <row r="1531" spans="1:41" x14ac:dyDescent="0.35">
      <c r="A1531" s="7" t="str">
        <f>"B-" &amp; UPPER(TRIM(Table_Books[[#This Row],[Title]])) &amp; "|" &amp; UPPER(TRIM(Table_Books[[#This Row],[Author]]))</f>
        <v>B-EDOUARD MANET|GILLES NÉRET</v>
      </c>
      <c r="B1531" s="28" t="str">
        <f>IF(COUNTIFS(Table_Books[Hash_ID],Table_Books[[#This Row],[Hash_ID]])&gt;1,"Y","N")</f>
        <v>N</v>
      </c>
      <c r="C1531" s="2" t="s">
        <v>15949</v>
      </c>
      <c r="D1531" s="43" t="s">
        <v>15950</v>
      </c>
      <c r="G1531" s="12"/>
      <c r="H1531" s="12"/>
      <c r="I1531" s="8" t="s">
        <v>13553</v>
      </c>
      <c r="J1531" s="12"/>
      <c r="K1531" s="12"/>
      <c r="O1531" s="33"/>
      <c r="P1531" s="10"/>
      <c r="Q1531" s="10" t="s">
        <v>1860</v>
      </c>
      <c r="R1531" s="10"/>
      <c r="S1531" s="10"/>
      <c r="T1531" s="10" t="s">
        <v>1860</v>
      </c>
      <c r="U1531" s="10" t="s">
        <v>1860</v>
      </c>
      <c r="V1531" s="10"/>
      <c r="W1531" s="10"/>
      <c r="X1531" s="10"/>
      <c r="Y1531" s="10"/>
      <c r="Z1531" s="10"/>
      <c r="AA1531" s="10"/>
      <c r="AB1531" s="10"/>
      <c r="AE1531" s="12">
        <f>IFERROR(FLOOR(Table_Books[[#This Row],[Published_Date]],10), 0)</f>
        <v>0</v>
      </c>
      <c r="AF1531" s="2">
        <f>IFERROR(CEILING(VALUE(LEFT(Table_Books[[#This Row],[Published_Date]],FIND("-",Table_Books[[#This Row],[Published_Date]]&amp;"-")-1))/100, 1), 0)</f>
        <v>0</v>
      </c>
      <c r="AK1531" s="2" t="str">
        <f>Table_Books[[#This Row],[Title]]&amp;"_"&amp;Table_Books[[#This Row],[Author]]</f>
        <v>Edouard Manet_Gilles Néret</v>
      </c>
      <c r="AL1531" s="2" t="str">
        <f>Table_Books[[#This Row],[Author]]&amp;"_"&amp;Table_Books[[#This Row],[Title]]</f>
        <v>Gilles Néret_Edouard Manet</v>
      </c>
      <c r="AM1531" s="2" t="str">
        <f>Table_Books[[#This Row],[Title]]&amp;" by "&amp;Table_Books[[#This Row],[Author]]</f>
        <v>Edouard Manet by Gilles Néret</v>
      </c>
    </row>
    <row r="1532" spans="1:41" x14ac:dyDescent="0.35">
      <c r="A1532" s="7" t="str">
        <f>"B-" &amp; UPPER(TRIM(Table_Books[[#This Row],[Title]])) &amp; "|" &amp; UPPER(TRIM(Table_Books[[#This Row],[Author]]))</f>
        <v>B-HENRI MATISSE: CUT-OUTS|GILLES NÉRET</v>
      </c>
      <c r="B1532" s="28" t="str">
        <f>IF(COUNTIFS(Table_Books[Hash_ID],Table_Books[[#This Row],[Hash_ID]])&gt;1,"Y","N")</f>
        <v>N</v>
      </c>
      <c r="C1532" s="2" t="s">
        <v>15951</v>
      </c>
      <c r="D1532" s="43" t="s">
        <v>15950</v>
      </c>
      <c r="G1532" s="12"/>
      <c r="H1532" s="12"/>
      <c r="I1532" s="8" t="s">
        <v>13553</v>
      </c>
      <c r="J1532" s="12"/>
      <c r="K1532" s="12"/>
      <c r="O1532" s="33"/>
      <c r="P1532" s="10"/>
      <c r="Q1532" s="10" t="s">
        <v>1860</v>
      </c>
      <c r="R1532" s="10"/>
      <c r="S1532" s="10"/>
      <c r="T1532" s="10" t="s">
        <v>1860</v>
      </c>
      <c r="U1532" s="10" t="s">
        <v>1860</v>
      </c>
      <c r="V1532" s="10"/>
      <c r="W1532" s="10"/>
      <c r="X1532" s="10"/>
      <c r="Y1532" s="10"/>
      <c r="Z1532" s="10"/>
      <c r="AA1532" s="10"/>
      <c r="AB1532" s="10"/>
      <c r="AE1532" s="12">
        <f>IFERROR(FLOOR(Table_Books[[#This Row],[Published_Date]],10), 0)</f>
        <v>0</v>
      </c>
      <c r="AF1532" s="2">
        <f>IFERROR(CEILING(VALUE(LEFT(Table_Books[[#This Row],[Published_Date]],FIND("-",Table_Books[[#This Row],[Published_Date]]&amp;"-")-1))/100, 1), 0)</f>
        <v>0</v>
      </c>
      <c r="AK1532" s="2" t="str">
        <f>Table_Books[[#This Row],[Title]]&amp;"_"&amp;Table_Books[[#This Row],[Author]]</f>
        <v>Henri Matisse: Cut-outs_Gilles Néret</v>
      </c>
      <c r="AL1532" s="2" t="str">
        <f>Table_Books[[#This Row],[Author]]&amp;"_"&amp;Table_Books[[#This Row],[Title]]</f>
        <v>Gilles Néret_Henri Matisse: Cut-outs</v>
      </c>
      <c r="AM1532" s="2" t="str">
        <f>Table_Books[[#This Row],[Title]]&amp;" by "&amp;Table_Books[[#This Row],[Author]]</f>
        <v>Henri Matisse: Cut-outs by Gilles Néret</v>
      </c>
    </row>
    <row r="1533" spans="1:41" ht="43.5" x14ac:dyDescent="0.35">
      <c r="A1533" s="7" t="str">
        <f>"B-" &amp; UPPER(TRIM(Table_Books[[#This Row],[Title]])) &amp; "|" &amp; UPPER(TRIM(Table_Books[[#This Row],[Author]]))</f>
        <v>B-HATE THY BROTHER|GILLES PERESS</v>
      </c>
      <c r="B1533" s="28" t="str">
        <f>IF(COUNTIFS(Table_Books[Hash_ID],Table_Books[[#This Row],[Hash_ID]])&gt;1,"Y","N")</f>
        <v>N</v>
      </c>
      <c r="C1533" s="2" t="s">
        <v>16037</v>
      </c>
      <c r="D1533" s="43" t="s">
        <v>16036</v>
      </c>
      <c r="G1533" s="12"/>
      <c r="H1533" s="12"/>
      <c r="I1533" s="8" t="s">
        <v>16076</v>
      </c>
      <c r="J1533" s="12"/>
      <c r="K1533" s="12"/>
      <c r="O1533" s="33"/>
      <c r="P1533" s="10"/>
      <c r="Q1533" s="10" t="s">
        <v>1860</v>
      </c>
      <c r="R1533" s="10"/>
      <c r="S1533" s="10"/>
      <c r="T1533" s="10" t="s">
        <v>1860</v>
      </c>
      <c r="U1533" s="10" t="s">
        <v>1860</v>
      </c>
      <c r="V1533" s="10"/>
      <c r="W1533" s="10"/>
      <c r="X1533" s="10"/>
      <c r="Y1533" s="10"/>
      <c r="Z1533" s="10"/>
      <c r="AA1533" s="10"/>
      <c r="AB1533" s="10"/>
      <c r="AE1533" s="12">
        <f>IFERROR(FLOOR(Table_Books[[#This Row],[Published_Date]],10), 0)</f>
        <v>0</v>
      </c>
      <c r="AF1533" s="2">
        <f>IFERROR(CEILING(VALUE(LEFT(Table_Books[[#This Row],[Published_Date]],FIND("-",Table_Books[[#This Row],[Published_Date]]&amp;"-")-1))/100, 1), 0)</f>
        <v>0</v>
      </c>
      <c r="AJ1533" s="2" t="s">
        <v>16089</v>
      </c>
      <c r="AK1533" s="2" t="str">
        <f>Table_Books[[#This Row],[Title]]&amp;"_"&amp;Table_Books[[#This Row],[Author]]</f>
        <v>Hate Thy Brother_Gilles Peress</v>
      </c>
      <c r="AL1533" s="2" t="str">
        <f>Table_Books[[#This Row],[Author]]&amp;"_"&amp;Table_Books[[#This Row],[Title]]</f>
        <v>Gilles Peress_Hate Thy Brother</v>
      </c>
      <c r="AM1533" s="2" t="str">
        <f>Table_Books[[#This Row],[Title]]&amp;" by "&amp;Table_Books[[#This Row],[Author]]</f>
        <v>Hate Thy Brother by Gilles Peress</v>
      </c>
    </row>
    <row r="1534" spans="1:41" ht="43.5" x14ac:dyDescent="0.35">
      <c r="A1534" s="7" t="str">
        <f>"B-" &amp; UPPER(TRIM(Table_Books[[#This Row],[Title]])) &amp; "|" &amp; UPPER(TRIM(Table_Books[[#This Row],[Author]]))</f>
        <v>B-TELEX IRAN|GILLES PERESS</v>
      </c>
      <c r="B1534" s="28" t="str">
        <f>IF(COUNTIFS(Table_Books[Hash_ID],Table_Books[[#This Row],[Hash_ID]])&gt;1,"Y","N")</f>
        <v>N</v>
      </c>
      <c r="C1534" s="2" t="s">
        <v>16035</v>
      </c>
      <c r="D1534" s="43" t="s">
        <v>16036</v>
      </c>
      <c r="G1534" s="12"/>
      <c r="H1534" s="12"/>
      <c r="I1534" s="8" t="s">
        <v>16075</v>
      </c>
      <c r="J1534" s="12"/>
      <c r="K1534" s="12"/>
      <c r="O1534" s="33"/>
      <c r="P1534" s="10"/>
      <c r="Q1534" s="10" t="s">
        <v>1860</v>
      </c>
      <c r="R1534" s="10"/>
      <c r="S1534" s="10"/>
      <c r="T1534" s="10" t="s">
        <v>1860</v>
      </c>
      <c r="U1534" s="10" t="s">
        <v>1860</v>
      </c>
      <c r="V1534" s="10"/>
      <c r="W1534" s="10"/>
      <c r="X1534" s="10"/>
      <c r="Y1534" s="10"/>
      <c r="Z1534" s="10"/>
      <c r="AA1534" s="10"/>
      <c r="AB1534" s="10"/>
      <c r="AE1534" s="12">
        <f>IFERROR(FLOOR(Table_Books[[#This Row],[Published_Date]],10), 0)</f>
        <v>0</v>
      </c>
      <c r="AF1534" s="2">
        <f>IFERROR(CEILING(VALUE(LEFT(Table_Books[[#This Row],[Published_Date]],FIND("-",Table_Books[[#This Row],[Published_Date]]&amp;"-")-1))/100, 1), 0)</f>
        <v>0</v>
      </c>
      <c r="AJ1534" s="2" t="s">
        <v>16089</v>
      </c>
      <c r="AK1534" s="2" t="str">
        <f>Table_Books[[#This Row],[Title]]&amp;"_"&amp;Table_Books[[#This Row],[Author]]</f>
        <v>Telex Iran_Gilles Peress</v>
      </c>
      <c r="AL1534" s="2" t="str">
        <f>Table_Books[[#This Row],[Author]]&amp;"_"&amp;Table_Books[[#This Row],[Title]]</f>
        <v>Gilles Peress_Telex Iran</v>
      </c>
      <c r="AM1534" s="2" t="str">
        <f>Table_Books[[#This Row],[Title]]&amp;" by "&amp;Table_Books[[#This Row],[Author]]</f>
        <v>Telex Iran by Gilles Peress</v>
      </c>
    </row>
    <row r="1535" spans="1:41" ht="43.5" x14ac:dyDescent="0.35">
      <c r="A1535" s="7" t="str">
        <f>"B-" &amp; UPPER(TRIM(Table_Books[[#This Row],[Title]])) &amp; "|" &amp; UPPER(TRIM(Table_Books[[#This Row],[Author]]))</f>
        <v>B-WHATEVER YOU SAY, SAY NOTHING|GILLES PERESS</v>
      </c>
      <c r="B1535" s="28" t="str">
        <f>IF(COUNTIFS(Table_Books[Hash_ID],Table_Books[[#This Row],[Hash_ID]])&gt;1,"Y","N")</f>
        <v>N</v>
      </c>
      <c r="C1535" s="2" t="s">
        <v>16038</v>
      </c>
      <c r="D1535" s="43" t="s">
        <v>16036</v>
      </c>
      <c r="G1535" s="12"/>
      <c r="H1535" s="12"/>
      <c r="I1535" s="8" t="s">
        <v>16077</v>
      </c>
      <c r="J1535" s="12"/>
      <c r="K1535" s="12"/>
      <c r="O1535" s="33"/>
      <c r="P1535" s="10"/>
      <c r="Q1535" s="10" t="s">
        <v>1860</v>
      </c>
      <c r="R1535" s="10"/>
      <c r="S1535" s="10"/>
      <c r="T1535" s="10" t="s">
        <v>1860</v>
      </c>
      <c r="U1535" s="10" t="s">
        <v>1860</v>
      </c>
      <c r="V1535" s="10"/>
      <c r="W1535" s="10"/>
      <c r="X1535" s="10"/>
      <c r="Y1535" s="10"/>
      <c r="Z1535" s="10"/>
      <c r="AA1535" s="10"/>
      <c r="AB1535" s="10"/>
      <c r="AE1535" s="12">
        <f>IFERROR(FLOOR(Table_Books[[#This Row],[Published_Date]],10), 0)</f>
        <v>0</v>
      </c>
      <c r="AF1535" s="2">
        <f>IFERROR(CEILING(VALUE(LEFT(Table_Books[[#This Row],[Published_Date]],FIND("-",Table_Books[[#This Row],[Published_Date]]&amp;"-")-1))/100, 1), 0)</f>
        <v>0</v>
      </c>
      <c r="AJ1535" s="2" t="s">
        <v>16089</v>
      </c>
      <c r="AK1535" s="2" t="str">
        <f>Table_Books[[#This Row],[Title]]&amp;"_"&amp;Table_Books[[#This Row],[Author]]</f>
        <v>Whatever You Say, Say Nothing_Gilles Peress</v>
      </c>
      <c r="AL1535" s="2" t="str">
        <f>Table_Books[[#This Row],[Author]]&amp;"_"&amp;Table_Books[[#This Row],[Title]]</f>
        <v>Gilles Peress_Whatever You Say, Say Nothing</v>
      </c>
      <c r="AM1535" s="2" t="str">
        <f>Table_Books[[#This Row],[Title]]&amp;" by "&amp;Table_Books[[#This Row],[Author]]</f>
        <v>Whatever You Say, Say Nothing by Gilles Peress</v>
      </c>
    </row>
    <row r="1536" spans="1:41" x14ac:dyDescent="0.35">
      <c r="A1536" s="7" t="str">
        <f>"B-" &amp; UPPER(TRIM(Table_Books[[#This Row],[Title]])) &amp; "|" &amp; UPPER(TRIM(Table_Books[[#This Row],[Author]]))</f>
        <v>B-IN A DIFFERENT VOICE|GILLIGAN, CAROL</v>
      </c>
      <c r="B1536" s="28" t="str">
        <f>IF(COUNTIFS(Table_Books[Hash_ID],Table_Books[[#This Row],[Hash_ID]])&gt;1,"Y","N")</f>
        <v>N</v>
      </c>
      <c r="C1536" s="2" t="s">
        <v>8875</v>
      </c>
      <c r="D1536" s="2" t="s">
        <v>10138</v>
      </c>
      <c r="G1536" s="12">
        <v>1982</v>
      </c>
      <c r="H1536" s="12"/>
      <c r="I1536" s="8"/>
      <c r="J1536" s="12" t="s">
        <v>8875</v>
      </c>
      <c r="K1536" s="12"/>
      <c r="O1536" s="33"/>
      <c r="P1536" s="10"/>
      <c r="Q1536" s="10" t="s">
        <v>1860</v>
      </c>
      <c r="R1536" s="10"/>
      <c r="S1536" s="10"/>
      <c r="T1536" s="10" t="s">
        <v>1860</v>
      </c>
      <c r="U1536" s="10" t="s">
        <v>1860</v>
      </c>
      <c r="V1536" s="10"/>
      <c r="W1536" s="10"/>
      <c r="X1536" s="10"/>
      <c r="Y1536" s="10"/>
      <c r="Z1536" s="10"/>
      <c r="AA1536" s="10"/>
      <c r="AB1536" s="10"/>
      <c r="AE1536" s="12">
        <f>IFERROR(FLOOR(Table_Books[[#This Row],[Published_Date]],10), 0)</f>
        <v>1980</v>
      </c>
      <c r="AF1536" s="2">
        <f>IFERROR(CEILING(VALUE(LEFT(Table_Books[[#This Row],[Published_Date]],FIND("-",Table_Books[[#This Row],[Published_Date]]&amp;"-")-1))/100, 1), 0)</f>
        <v>20</v>
      </c>
      <c r="AG1536" s="2" t="s">
        <v>10365</v>
      </c>
      <c r="AH1536" s="2" t="s">
        <v>4856</v>
      </c>
      <c r="AI1536" s="2" t="s">
        <v>10407</v>
      </c>
      <c r="AK1536" s="2" t="str">
        <f>Table_Books[[#This Row],[Title]]&amp;"_"&amp;Table_Books[[#This Row],[Author]]</f>
        <v>In a Different Voice_Gilligan, Carol</v>
      </c>
      <c r="AL1536" s="2" t="str">
        <f>Table_Books[[#This Row],[Author]]&amp;"_"&amp;Table_Books[[#This Row],[Title]]</f>
        <v>Gilligan, Carol_In a Different Voice</v>
      </c>
      <c r="AM1536" s="2" t="str">
        <f>Table_Books[[#This Row],[Title]]&amp;" by "&amp;Table_Books[[#This Row],[Author]]</f>
        <v>In a Different Voice by Gilligan, Carol</v>
      </c>
    </row>
    <row r="1537" spans="1:41" ht="43.5" x14ac:dyDescent="0.35">
      <c r="A1537" s="7" t="str">
        <f>"B-" &amp; UPPER(TRIM(Table_Books[[#This Row],[Title]])) &amp; "|" &amp; UPPER(TRIM(Table_Books[[#This Row],[Author]]))</f>
        <v>B-THE YELLOW WALLPAPER|GILMAN, CHARLOTTE PERKINS</v>
      </c>
      <c r="B1537" s="28" t="str">
        <f>IF(COUNTIFS(Table_Books[Hash_ID],Table_Books[[#This Row],[Hash_ID]])&gt;1,"Y","N")</f>
        <v>N</v>
      </c>
      <c r="C1537" s="2" t="s">
        <v>5209</v>
      </c>
      <c r="D1537" s="2" t="s">
        <v>5210</v>
      </c>
      <c r="G1537" s="12">
        <v>1892</v>
      </c>
      <c r="H1537" s="12"/>
      <c r="I1537" s="8"/>
      <c r="J1537" s="12"/>
      <c r="K1537" s="12"/>
      <c r="L1537" s="2">
        <v>64</v>
      </c>
      <c r="M1537" s="2" t="s">
        <v>5295</v>
      </c>
      <c r="O1537" s="33"/>
      <c r="P1537" s="10"/>
      <c r="Q1537" s="10" t="s">
        <v>1860</v>
      </c>
      <c r="R1537" s="10"/>
      <c r="S1537" s="10"/>
      <c r="T1537" s="10" t="s">
        <v>1860</v>
      </c>
      <c r="U1537" s="10" t="s">
        <v>1860</v>
      </c>
      <c r="V1537" s="10"/>
      <c r="W1537" s="10"/>
      <c r="X1537" s="10"/>
      <c r="Y1537" s="10"/>
      <c r="Z1537" s="10"/>
      <c r="AA1537" s="10"/>
      <c r="AB1537" s="10"/>
      <c r="AE1537" s="12">
        <f>IFERROR(FLOOR(Table_Books[[#This Row],[Published_Date]],10), 0)</f>
        <v>1890</v>
      </c>
      <c r="AF1537" s="2">
        <f>IFERROR(CEILING(VALUE(LEFT(Table_Books[[#This Row],[Published_Date]],FIND("-",Table_Books[[#This Row],[Published_Date]]&amp;"-")-1))/100, 1), 0)</f>
        <v>19</v>
      </c>
      <c r="AK1537" s="2" t="str">
        <f>Table_Books[[#This Row],[Title]]&amp;"_"&amp;Table_Books[[#This Row],[Author]]</f>
        <v>The Yellow Wallpaper_Gilman, Charlotte Perkins</v>
      </c>
      <c r="AL1537" s="2" t="str">
        <f>Table_Books[[#This Row],[Author]]&amp;"_"&amp;Table_Books[[#This Row],[Title]]</f>
        <v>Gilman, Charlotte Perkins_The Yellow Wallpaper</v>
      </c>
      <c r="AM1537" s="2" t="str">
        <f>Table_Books[[#This Row],[Title]]&amp;" by "&amp;Table_Books[[#This Row],[Author]]</f>
        <v>The Yellow Wallpaper by Gilman, Charlotte Perkins</v>
      </c>
    </row>
    <row r="1538" spans="1:41" x14ac:dyDescent="0.35">
      <c r="A1538" s="7" t="str">
        <f>"B-" &amp; UPPER(TRIM(Table_Books[[#This Row],[Title]])) &amp; "|" &amp; UPPER(TRIM(Table_Books[[#This Row],[Author]]))</f>
        <v>B-HOWL|GINSBERG, ALLEN</v>
      </c>
      <c r="B1538" s="35" t="str">
        <f>IF(COUNTIFS(Table_Books[Hash_ID],Table_Books[[#This Row],[Hash_ID]])&gt;1,"Y","N")</f>
        <v>N</v>
      </c>
      <c r="C1538" s="35" t="s">
        <v>19740</v>
      </c>
      <c r="D1538" s="35" t="s">
        <v>8420</v>
      </c>
      <c r="E1538" s="35"/>
      <c r="F1538" s="35"/>
      <c r="G1538" s="36"/>
      <c r="H1538" s="36"/>
      <c r="I1538" s="37"/>
      <c r="J1538" s="36"/>
      <c r="K1538" s="36"/>
      <c r="L1538" s="35"/>
      <c r="M1538" s="35"/>
      <c r="N1538" s="35"/>
      <c r="O1538" s="38"/>
      <c r="P1538" s="39"/>
      <c r="Q1538" s="10" t="s">
        <v>1860</v>
      </c>
      <c r="R1538" s="39"/>
      <c r="S1538" s="39"/>
      <c r="T1538" s="10" t="s">
        <v>1860</v>
      </c>
      <c r="U1538" s="10" t="s">
        <v>1860</v>
      </c>
      <c r="V1538" s="39"/>
      <c r="W1538" s="39"/>
      <c r="X1538" s="39"/>
      <c r="Y1538" s="39"/>
      <c r="Z1538" s="39"/>
      <c r="AA1538" s="39"/>
      <c r="AB1538" s="39"/>
      <c r="AC1538" s="35"/>
      <c r="AD1538" s="35"/>
      <c r="AE1538" s="36">
        <f>IFERROR(FLOOR(Table_Books[[#This Row],[Published_Date]],10), 0)</f>
        <v>0</v>
      </c>
      <c r="AF1538" s="35">
        <f>IFERROR(CEILING(VALUE(LEFT(Table_Books[[#This Row],[Published_Date]],FIND("-",Table_Books[[#This Row],[Published_Date]]&amp;"-")-1))/100, 1), 0)</f>
        <v>0</v>
      </c>
      <c r="AG1538" s="35"/>
      <c r="AH1538" s="35" t="s">
        <v>21602</v>
      </c>
      <c r="AI1538" s="35"/>
      <c r="AJ1538" s="35"/>
      <c r="AK1538" s="35" t="str">
        <f>Table_Books[[#This Row],[Title]]&amp;"_"&amp;Table_Books[[#This Row],[Author]]</f>
        <v>Howl_Ginsberg, Allen</v>
      </c>
      <c r="AL1538" s="35" t="str">
        <f>Table_Books[[#This Row],[Author]]&amp;"_"&amp;Table_Books[[#This Row],[Title]]</f>
        <v>Ginsberg, Allen_Howl</v>
      </c>
      <c r="AM1538" s="35" t="str">
        <f>Table_Books[[#This Row],[Title]]&amp;" by "&amp;Table_Books[[#This Row],[Author]]</f>
        <v>Howl by Ginsberg, Allen</v>
      </c>
      <c r="AN1538" s="35"/>
      <c r="AO1538" s="35"/>
    </row>
    <row r="1539" spans="1:41" x14ac:dyDescent="0.35">
      <c r="A1539" s="7" t="str">
        <f>"B-" &amp; UPPER(TRIM(Table_Books[[#This Row],[Title]])) &amp; "|" &amp; UPPER(TRIM(Table_Books[[#This Row],[Author]]))</f>
        <v>B-HOWL AND OTHER POEMS|GINSBERG, ALLEN</v>
      </c>
      <c r="B1539" s="28" t="str">
        <f>IF(COUNTIFS(Table_Books[Hash_ID],Table_Books[[#This Row],[Hash_ID]])&gt;1,"Y","N")</f>
        <v>N</v>
      </c>
      <c r="C1539" s="2" t="s">
        <v>6997</v>
      </c>
      <c r="D1539" s="2" t="s">
        <v>8420</v>
      </c>
      <c r="G1539" s="12"/>
      <c r="H1539" s="12"/>
      <c r="I1539" s="8"/>
      <c r="J1539" s="12"/>
      <c r="K1539" s="12"/>
      <c r="O1539" s="33"/>
      <c r="P1539" s="10"/>
      <c r="Q1539" s="10" t="s">
        <v>1860</v>
      </c>
      <c r="R1539" s="10"/>
      <c r="S1539" s="10"/>
      <c r="T1539" s="10" t="s">
        <v>1860</v>
      </c>
      <c r="U1539" s="10" t="s">
        <v>1860</v>
      </c>
      <c r="V1539" s="10"/>
      <c r="W1539" s="10"/>
      <c r="X1539" s="10"/>
      <c r="Y1539" s="10"/>
      <c r="Z1539" s="10"/>
      <c r="AA1539" s="10"/>
      <c r="AB1539" s="10"/>
      <c r="AE1539" s="12">
        <f>IFERROR(FLOOR(Table_Books[[#This Row],[Published_Date]],10), 0)</f>
        <v>0</v>
      </c>
      <c r="AF1539" s="2">
        <f>IFERROR(CEILING(VALUE(LEFT(Table_Books[[#This Row],[Published_Date]],FIND("-",Table_Books[[#This Row],[Published_Date]]&amp;"-")-1))/100, 1), 0)</f>
        <v>0</v>
      </c>
      <c r="AK1539" s="2" t="str">
        <f>Table_Books[[#This Row],[Title]]&amp;"_"&amp;Table_Books[[#This Row],[Author]]</f>
        <v>Howl and Other Poems_Ginsberg, Allen</v>
      </c>
      <c r="AL1539" s="2" t="str">
        <f>Table_Books[[#This Row],[Author]]&amp;"_"&amp;Table_Books[[#This Row],[Title]]</f>
        <v>Ginsberg, Allen_Howl and Other Poems</v>
      </c>
      <c r="AM1539" s="2" t="str">
        <f>Table_Books[[#This Row],[Title]]&amp;" by "&amp;Table_Books[[#This Row],[Author]]</f>
        <v>Howl and Other Poems by Ginsberg, Allen</v>
      </c>
    </row>
    <row r="1540" spans="1:41" x14ac:dyDescent="0.35">
      <c r="A1540" s="7" t="str">
        <f>"B-" &amp; UPPER(TRIM(Table_Books[[#This Row],[Title]])) &amp; "|" &amp; UPPER(TRIM(Table_Books[[#This Row],[Author]]))</f>
        <v>B-ALL OUR YESTERDAYS|GINZBURG, NATALIA</v>
      </c>
      <c r="B1540" s="28" t="str">
        <f>IF(COUNTIFS(Table_Books[Hash_ID],Table_Books[[#This Row],[Hash_ID]])&gt;1,"Y","N")</f>
        <v>N</v>
      </c>
      <c r="C1540" s="24" t="s">
        <v>14469</v>
      </c>
      <c r="D1540" s="24" t="s">
        <v>14470</v>
      </c>
      <c r="G1540" s="12"/>
      <c r="H1540" s="12"/>
      <c r="I1540" s="8"/>
      <c r="J1540" s="12"/>
      <c r="K1540" s="12"/>
      <c r="O1540" s="33"/>
      <c r="P1540" s="10"/>
      <c r="Q1540" s="10" t="s">
        <v>1860</v>
      </c>
      <c r="R1540" s="10"/>
      <c r="S1540" s="10"/>
      <c r="T1540" s="10" t="s">
        <v>1860</v>
      </c>
      <c r="U1540" s="10" t="s">
        <v>1860</v>
      </c>
      <c r="V1540" s="10"/>
      <c r="W1540" s="10"/>
      <c r="X1540" s="10"/>
      <c r="Y1540" s="10"/>
      <c r="Z1540" s="10"/>
      <c r="AA1540" s="10"/>
      <c r="AB1540" s="10"/>
      <c r="AE1540" s="12">
        <f>IFERROR(FLOOR(Table_Books[[#This Row],[Published_Date]],10), 0)</f>
        <v>0</v>
      </c>
      <c r="AF1540" s="2">
        <f>IFERROR(CEILING(VALUE(LEFT(Table_Books[[#This Row],[Published_Date]],FIND("-",Table_Books[[#This Row],[Published_Date]]&amp;"-")-1))/100, 1), 0)</f>
        <v>0</v>
      </c>
      <c r="AK1540" s="24" t="str">
        <f>Table_Books[[#This Row],[Title]]&amp;"_"&amp;Table_Books[[#This Row],[Author]]</f>
        <v>All Our Yesterdays_Ginzburg, Natalia</v>
      </c>
      <c r="AL1540" s="24" t="str">
        <f>Table_Books[[#This Row],[Author]]&amp;"_"&amp;Table_Books[[#This Row],[Title]]</f>
        <v>Ginzburg, Natalia_All Our Yesterdays</v>
      </c>
      <c r="AM1540" s="24" t="str">
        <f>Table_Books[[#This Row],[Title]]&amp;" by "&amp;Table_Books[[#This Row],[Author]]</f>
        <v>All Our Yesterdays by Ginzburg, Natalia</v>
      </c>
    </row>
    <row r="1541" spans="1:41" x14ac:dyDescent="0.35">
      <c r="A1541" s="7" t="str">
        <f>"B-" &amp; UPPER(TRIM(Table_Books[[#This Row],[Title]])) &amp; "|" &amp; UPPER(TRIM(Table_Books[[#This Row],[Author]]))</f>
        <v>B-LESSICO FAMIGLIARE|GINZBURG, NATALIA</v>
      </c>
      <c r="B1541" s="28" t="str">
        <f>IF(COUNTIFS(Table_Books[Hash_ID],Table_Books[[#This Row],[Hash_ID]])&gt;1,"Y","N")</f>
        <v>N</v>
      </c>
      <c r="C1541" s="24" t="s">
        <v>14606</v>
      </c>
      <c r="D1541" s="24" t="s">
        <v>14470</v>
      </c>
      <c r="G1541" s="12"/>
      <c r="H1541" s="12"/>
      <c r="I1541" s="8"/>
      <c r="J1541" s="12"/>
      <c r="K1541" s="12"/>
      <c r="O1541" s="33">
        <v>3</v>
      </c>
      <c r="P1541" s="10"/>
      <c r="Q1541" s="10" t="s">
        <v>1860</v>
      </c>
      <c r="R1541" s="10"/>
      <c r="S1541" s="10"/>
      <c r="T1541" s="10" t="s">
        <v>1860</v>
      </c>
      <c r="U1541" s="10" t="s">
        <v>1860</v>
      </c>
      <c r="V1541" s="10"/>
      <c r="W1541" s="10"/>
      <c r="X1541" s="10"/>
      <c r="Y1541" s="10"/>
      <c r="Z1541" s="10"/>
      <c r="AA1541" s="10"/>
      <c r="AB1541" s="10"/>
      <c r="AE1541" s="12">
        <f>IFERROR(FLOOR(Table_Books[[#This Row],[Published_Date]],10), 0)</f>
        <v>0</v>
      </c>
      <c r="AF1541" s="2">
        <f>IFERROR(CEILING(VALUE(LEFT(Table_Books[[#This Row],[Published_Date]],FIND("-",Table_Books[[#This Row],[Published_Date]]&amp;"-")-1))/100, 1), 0)</f>
        <v>0</v>
      </c>
      <c r="AK1541" s="24" t="str">
        <f>Table_Books[[#This Row],[Title]]&amp;"_"&amp;Table_Books[[#This Row],[Author]]</f>
        <v>Lessico famigliare_Ginzburg, Natalia</v>
      </c>
      <c r="AL1541" s="24" t="str">
        <f>Table_Books[[#This Row],[Author]]&amp;"_"&amp;Table_Books[[#This Row],[Title]]</f>
        <v>Ginzburg, Natalia_Lessico famigliare</v>
      </c>
      <c r="AM1541" s="24" t="str">
        <f>Table_Books[[#This Row],[Title]]&amp;" by "&amp;Table_Books[[#This Row],[Author]]</f>
        <v>Lessico famigliare by Ginzburg, Natalia</v>
      </c>
    </row>
    <row r="1542" spans="1:41" x14ac:dyDescent="0.35">
      <c r="A1542" s="7" t="str">
        <f>"B-" &amp; UPPER(TRIM(Table_Books[[#This Row],[Title]])) &amp; "|" &amp; UPPER(TRIM(Table_Books[[#This Row],[Author]]))</f>
        <v>B-THE DRY HEART|GINZBURG, NATALIA</v>
      </c>
      <c r="B1542" s="28" t="str">
        <f>IF(COUNTIFS(Table_Books[Hash_ID],Table_Books[[#This Row],[Hash_ID]])&gt;1,"Y","N")</f>
        <v>N</v>
      </c>
      <c r="C1542" s="24" t="s">
        <v>14714</v>
      </c>
      <c r="D1542" s="24" t="s">
        <v>14470</v>
      </c>
      <c r="G1542" s="12"/>
      <c r="H1542" s="12"/>
      <c r="I1542" s="8"/>
      <c r="J1542" s="12"/>
      <c r="K1542" s="12"/>
      <c r="O1542" s="33"/>
      <c r="P1542" s="10"/>
      <c r="Q1542" s="10" t="s">
        <v>1860</v>
      </c>
      <c r="R1542" s="10"/>
      <c r="S1542" s="10"/>
      <c r="T1542" s="10" t="s">
        <v>1860</v>
      </c>
      <c r="U1542" s="10" t="s">
        <v>1860</v>
      </c>
      <c r="V1542" s="10"/>
      <c r="W1542" s="10"/>
      <c r="X1542" s="10"/>
      <c r="Y1542" s="10"/>
      <c r="Z1542" s="10"/>
      <c r="AA1542" s="10"/>
      <c r="AB1542" s="10"/>
      <c r="AE1542" s="12">
        <f>IFERROR(FLOOR(Table_Books[[#This Row],[Published_Date]],10), 0)</f>
        <v>0</v>
      </c>
      <c r="AF1542" s="2">
        <f>IFERROR(CEILING(VALUE(LEFT(Table_Books[[#This Row],[Published_Date]],FIND("-",Table_Books[[#This Row],[Published_Date]]&amp;"-")-1))/100, 1), 0)</f>
        <v>0</v>
      </c>
      <c r="AK1542" s="24" t="str">
        <f>Table_Books[[#This Row],[Title]]&amp;"_"&amp;Table_Books[[#This Row],[Author]]</f>
        <v>The Dry Heart_Ginzburg, Natalia</v>
      </c>
      <c r="AL1542" s="24" t="str">
        <f>Table_Books[[#This Row],[Author]]&amp;"_"&amp;Table_Books[[#This Row],[Title]]</f>
        <v>Ginzburg, Natalia_The Dry Heart</v>
      </c>
      <c r="AM1542" s="24" t="str">
        <f>Table_Books[[#This Row],[Title]]&amp;" by "&amp;Table_Books[[#This Row],[Author]]</f>
        <v>The Dry Heart by Ginzburg, Natalia</v>
      </c>
    </row>
    <row r="1543" spans="1:41" x14ac:dyDescent="0.35">
      <c r="A1543" s="7" t="str">
        <f>"B-" &amp; UPPER(TRIM(Table_Books[[#This Row],[Title]])) &amp; "|" &amp; UPPER(TRIM(Table_Books[[#This Row],[Author]]))</f>
        <v>B-THE LITTLE VIRTUES|GINZBURG, NATALIA</v>
      </c>
      <c r="B1543" s="28" t="str">
        <f>IF(COUNTIFS(Table_Books[Hash_ID],Table_Books[[#This Row],[Hash_ID]])&gt;1,"Y","N")</f>
        <v>N</v>
      </c>
      <c r="C1543" s="24" t="s">
        <v>14741</v>
      </c>
      <c r="D1543" s="24" t="s">
        <v>14470</v>
      </c>
      <c r="G1543" s="12"/>
      <c r="H1543" s="12"/>
      <c r="I1543" s="8"/>
      <c r="J1543" s="12"/>
      <c r="K1543" s="12"/>
      <c r="O1543" s="33"/>
      <c r="P1543" s="10"/>
      <c r="Q1543" s="10" t="s">
        <v>1860</v>
      </c>
      <c r="R1543" s="10"/>
      <c r="S1543" s="10"/>
      <c r="T1543" s="10" t="s">
        <v>1860</v>
      </c>
      <c r="U1543" s="10" t="s">
        <v>1860</v>
      </c>
      <c r="V1543" s="10"/>
      <c r="W1543" s="10"/>
      <c r="X1543" s="10"/>
      <c r="Y1543" s="10"/>
      <c r="Z1543" s="10"/>
      <c r="AA1543" s="10"/>
      <c r="AB1543" s="10"/>
      <c r="AE1543" s="12">
        <f>IFERROR(FLOOR(Table_Books[[#This Row],[Published_Date]],10), 0)</f>
        <v>0</v>
      </c>
      <c r="AF1543" s="2">
        <f>IFERROR(CEILING(VALUE(LEFT(Table_Books[[#This Row],[Published_Date]],FIND("-",Table_Books[[#This Row],[Published_Date]]&amp;"-")-1))/100, 1), 0)</f>
        <v>0</v>
      </c>
      <c r="AK1543" s="24" t="str">
        <f>Table_Books[[#This Row],[Title]]&amp;"_"&amp;Table_Books[[#This Row],[Author]]</f>
        <v>The Little Virtues_Ginzburg, Natalia</v>
      </c>
      <c r="AL1543" s="24" t="str">
        <f>Table_Books[[#This Row],[Author]]&amp;"_"&amp;Table_Books[[#This Row],[Title]]</f>
        <v>Ginzburg, Natalia_The Little Virtues</v>
      </c>
      <c r="AM1543" s="24" t="str">
        <f>Table_Books[[#This Row],[Title]]&amp;" by "&amp;Table_Books[[#This Row],[Author]]</f>
        <v>The Little Virtues by Ginzburg, Natalia</v>
      </c>
    </row>
    <row r="1544" spans="1:41" x14ac:dyDescent="0.35">
      <c r="A1544" s="7" t="str">
        <f>"B-" &amp; UPPER(TRIM(Table_Books[[#This Row],[Title]])) &amp; "|" &amp; UPPER(TRIM(Table_Books[[#This Row],[Author]]))</f>
        <v>B-THE CONSUMER|GIRA, MICHAEL</v>
      </c>
      <c r="B1544" s="28" t="str">
        <f>IF(COUNTIFS(Table_Books[Hash_ID],Table_Books[[#This Row],[Hash_ID]])&gt;1,"Y","N")</f>
        <v>N</v>
      </c>
      <c r="C1544" s="2" t="s">
        <v>12803</v>
      </c>
      <c r="D1544" s="2" t="s">
        <v>14433</v>
      </c>
      <c r="G1544" s="12"/>
      <c r="H1544" s="12"/>
      <c r="I1544" s="8"/>
      <c r="J1544" s="12"/>
      <c r="K1544" s="12"/>
      <c r="O1544" s="33"/>
      <c r="P1544" s="10"/>
      <c r="Q1544" s="10" t="s">
        <v>1860</v>
      </c>
      <c r="R1544" s="10"/>
      <c r="S1544" s="10"/>
      <c r="T1544" s="10" t="s">
        <v>1860</v>
      </c>
      <c r="U1544" s="10" t="s">
        <v>1860</v>
      </c>
      <c r="V1544" s="10"/>
      <c r="W1544" s="10"/>
      <c r="X1544" s="10"/>
      <c r="Y1544" s="10"/>
      <c r="Z1544" s="10"/>
      <c r="AA1544" s="10"/>
      <c r="AB1544" s="10"/>
      <c r="AE1544" s="12">
        <f>IFERROR(FLOOR(Table_Books[[#This Row],[Published_Date]],10), 0)</f>
        <v>0</v>
      </c>
      <c r="AF1544" s="2">
        <f>IFERROR(CEILING(VALUE(LEFT(Table_Books[[#This Row],[Published_Date]],FIND("-",Table_Books[[#This Row],[Published_Date]]&amp;"-")-1))/100, 1), 0)</f>
        <v>0</v>
      </c>
      <c r="AK1544" s="2" t="str">
        <f>Table_Books[[#This Row],[Title]]&amp;"_"&amp;Table_Books[[#This Row],[Author]]</f>
        <v>The Consumer_Gira, Michael</v>
      </c>
      <c r="AL1544" s="2" t="str">
        <f>Table_Books[[#This Row],[Author]]&amp;"_"&amp;Table_Books[[#This Row],[Title]]</f>
        <v>Gira, Michael_The Consumer</v>
      </c>
      <c r="AM1544" s="2" t="str">
        <f>Table_Books[[#This Row],[Title]]&amp;" by "&amp;Table_Books[[#This Row],[Author]]</f>
        <v>The Consumer by Gira, Michael</v>
      </c>
    </row>
    <row r="1545" spans="1:41" x14ac:dyDescent="0.35">
      <c r="A1545" s="7" t="str">
        <f>"B-" &amp; UPPER(TRIM(Table_Books[[#This Row],[Title]])) &amp; "|" &amp; UPPER(TRIM(Table_Books[[#This Row],[Author]]))</f>
        <v>B-CHAOS: MAKING A NEW SCIENCE|GLEICK, JAMES</v>
      </c>
      <c r="B1545" s="35" t="str">
        <f>IF(COUNTIFS(Table_Books[Hash_ID],Table_Books[[#This Row],[Hash_ID]])&gt;1,"Y","N")</f>
        <v>N</v>
      </c>
      <c r="C1545" s="35" t="s">
        <v>19783</v>
      </c>
      <c r="D1545" s="48" t="s">
        <v>19784</v>
      </c>
      <c r="E1545" s="35"/>
      <c r="F1545" s="35"/>
      <c r="G1545" s="36"/>
      <c r="H1545" s="36"/>
      <c r="I1545" s="37"/>
      <c r="J1545" s="36"/>
      <c r="K1545" s="36"/>
      <c r="L1545" s="35"/>
      <c r="M1545" s="35"/>
      <c r="N1545" s="35"/>
      <c r="O1545" s="38"/>
      <c r="P1545" s="39"/>
      <c r="Q1545" s="10" t="s">
        <v>1860</v>
      </c>
      <c r="R1545" s="39"/>
      <c r="S1545" s="39"/>
      <c r="T1545" s="10" t="s">
        <v>1860</v>
      </c>
      <c r="U1545" s="10" t="s">
        <v>1860</v>
      </c>
      <c r="V1545" s="39"/>
      <c r="W1545" s="39"/>
      <c r="X1545" s="39"/>
      <c r="Y1545" s="39"/>
      <c r="Z1545" s="39"/>
      <c r="AA1545" s="39"/>
      <c r="AB1545" s="39"/>
      <c r="AC1545" s="35"/>
      <c r="AD1545" s="35"/>
      <c r="AE1545" s="36">
        <f>IFERROR(FLOOR(Table_Books[[#This Row],[Published_Date]],10), 0)</f>
        <v>0</v>
      </c>
      <c r="AF1545" s="35">
        <f>IFERROR(CEILING(VALUE(LEFT(Table_Books[[#This Row],[Published_Date]],FIND("-",Table_Books[[#This Row],[Published_Date]]&amp;"-")-1))/100, 1), 0)</f>
        <v>0</v>
      </c>
      <c r="AG1545" s="35"/>
      <c r="AH1545" s="35" t="s">
        <v>21602</v>
      </c>
      <c r="AI1545" s="35"/>
      <c r="AJ1545" s="35"/>
      <c r="AK1545" s="35" t="str">
        <f>Table_Books[[#This Row],[Title]]&amp;"_"&amp;Table_Books[[#This Row],[Author]]</f>
        <v>Chaos: Making a New Science_Gleick, James</v>
      </c>
      <c r="AL1545" s="35" t="str">
        <f>Table_Books[[#This Row],[Author]]&amp;"_"&amp;Table_Books[[#This Row],[Title]]</f>
        <v>Gleick, James_Chaos: Making a New Science</v>
      </c>
      <c r="AM1545" s="35" t="str">
        <f>Table_Books[[#This Row],[Title]]&amp;" by "&amp;Table_Books[[#This Row],[Author]]</f>
        <v>Chaos: Making a New Science by Gleick, James</v>
      </c>
      <c r="AN1545" s="35"/>
      <c r="AO1545" s="35"/>
    </row>
    <row r="1546" spans="1:41" x14ac:dyDescent="0.35">
      <c r="A1546" s="7" t="str">
        <f>"B-" &amp; UPPER(TRIM(Table_Books[[#This Row],[Title]])) &amp; "|" &amp; UPPER(TRIM(Table_Books[[#This Row],[Author]]))</f>
        <v>B-A VILLAGE LIFE|GLÜCK, LOUISE</v>
      </c>
      <c r="B1546" s="28" t="str">
        <f>IF(COUNTIFS(Table_Books[Hash_ID],Table_Books[[#This Row],[Hash_ID]])&gt;1,"Y","N")</f>
        <v>N</v>
      </c>
      <c r="C1546" s="2" t="s">
        <v>6088</v>
      </c>
      <c r="D1546" s="2" t="s">
        <v>6086</v>
      </c>
      <c r="G1546" s="12"/>
      <c r="H1546" s="12"/>
      <c r="I1546" s="8"/>
      <c r="J1546" s="12"/>
      <c r="K1546" s="12"/>
      <c r="O1546" s="33"/>
      <c r="P1546" s="10"/>
      <c r="Q1546" s="10" t="s">
        <v>1860</v>
      </c>
      <c r="R1546" s="10"/>
      <c r="S1546" s="10"/>
      <c r="T1546" s="10" t="s">
        <v>1860</v>
      </c>
      <c r="U1546" s="10" t="s">
        <v>1860</v>
      </c>
      <c r="V1546" s="10"/>
      <c r="W1546" s="10"/>
      <c r="X1546" s="10"/>
      <c r="Y1546" s="10"/>
      <c r="Z1546" s="10"/>
      <c r="AA1546" s="10"/>
      <c r="AB1546" s="10"/>
      <c r="AC1546" s="2" t="s">
        <v>1824</v>
      </c>
      <c r="AE1546" s="12">
        <f>IFERROR(FLOOR(Table_Books[[#This Row],[Published_Date]],10), 0)</f>
        <v>0</v>
      </c>
      <c r="AF1546" s="2">
        <f>IFERROR(CEILING(VALUE(LEFT(Table_Books[[#This Row],[Published_Date]],FIND("-",Table_Books[[#This Row],[Published_Date]]&amp;"-")-1))/100, 1), 0)</f>
        <v>0</v>
      </c>
      <c r="AK1546" s="2" t="str">
        <f>Table_Books[[#This Row],[Title]]&amp;"_"&amp;Table_Books[[#This Row],[Author]]</f>
        <v>A Village Life_Glück, Louise</v>
      </c>
      <c r="AL1546" s="2" t="str">
        <f>Table_Books[[#This Row],[Author]]&amp;"_"&amp;Table_Books[[#This Row],[Title]]</f>
        <v>Glück, Louise_A Village Life</v>
      </c>
      <c r="AM1546" s="2" t="str">
        <f>Table_Books[[#This Row],[Title]]&amp;" by "&amp;Table_Books[[#This Row],[Author]]</f>
        <v>A Village Life by Glück, Louise</v>
      </c>
    </row>
    <row r="1547" spans="1:41" x14ac:dyDescent="0.35">
      <c r="A1547" s="7" t="str">
        <f>"B-" &amp; UPPER(TRIM(Table_Books[[#This Row],[Title]])) &amp; "|" &amp; UPPER(TRIM(Table_Books[[#This Row],[Author]]))</f>
        <v>B-ARARAT|GLÜCK, LOUISE</v>
      </c>
      <c r="B1547" s="28" t="str">
        <f>IF(COUNTIFS(Table_Books[Hash_ID],Table_Books[[#This Row],[Hash_ID]])&gt;1,"Y","N")</f>
        <v>N</v>
      </c>
      <c r="C1547" s="2" t="s">
        <v>6087</v>
      </c>
      <c r="D1547" s="2" t="s">
        <v>6086</v>
      </c>
      <c r="G1547" s="12"/>
      <c r="H1547" s="12"/>
      <c r="I1547" s="8"/>
      <c r="J1547" s="12"/>
      <c r="K1547" s="12"/>
      <c r="O1547" s="33"/>
      <c r="P1547" s="10"/>
      <c r="Q1547" s="10" t="s">
        <v>1860</v>
      </c>
      <c r="R1547" s="10"/>
      <c r="S1547" s="10"/>
      <c r="T1547" s="10" t="s">
        <v>1860</v>
      </c>
      <c r="U1547" s="10" t="s">
        <v>1860</v>
      </c>
      <c r="V1547" s="10"/>
      <c r="W1547" s="10"/>
      <c r="X1547" s="10"/>
      <c r="Y1547" s="10"/>
      <c r="Z1547" s="10"/>
      <c r="AA1547" s="10"/>
      <c r="AB1547" s="10"/>
      <c r="AC1547" s="2" t="s">
        <v>1824</v>
      </c>
      <c r="AE1547" s="12">
        <f>IFERROR(FLOOR(Table_Books[[#This Row],[Published_Date]],10), 0)</f>
        <v>0</v>
      </c>
      <c r="AF1547" s="2">
        <f>IFERROR(CEILING(VALUE(LEFT(Table_Books[[#This Row],[Published_Date]],FIND("-",Table_Books[[#This Row],[Published_Date]]&amp;"-")-1))/100, 1), 0)</f>
        <v>0</v>
      </c>
      <c r="AK1547" s="2" t="str">
        <f>Table_Books[[#This Row],[Title]]&amp;"_"&amp;Table_Books[[#This Row],[Author]]</f>
        <v>Ararat_Glück, Louise</v>
      </c>
      <c r="AL1547" s="2" t="str">
        <f>Table_Books[[#This Row],[Author]]&amp;"_"&amp;Table_Books[[#This Row],[Title]]</f>
        <v>Glück, Louise_Ararat</v>
      </c>
      <c r="AM1547" s="2" t="str">
        <f>Table_Books[[#This Row],[Title]]&amp;" by "&amp;Table_Books[[#This Row],[Author]]</f>
        <v>Ararat by Glück, Louise</v>
      </c>
    </row>
    <row r="1548" spans="1:41" x14ac:dyDescent="0.35">
      <c r="A1548" s="7" t="str">
        <f>"B-" &amp; UPPER(TRIM(Table_Books[[#This Row],[Title]])) &amp; "|" &amp; UPPER(TRIM(Table_Books[[#This Row],[Author]]))</f>
        <v>B-AVERNO|GLÜCK, LOUISE</v>
      </c>
      <c r="B1548" s="28" t="str">
        <f>IF(COUNTIFS(Table_Books[Hash_ID],Table_Books[[#This Row],[Hash_ID]])&gt;1,"Y","N")</f>
        <v>N</v>
      </c>
      <c r="C1548" s="2" t="s">
        <v>6080</v>
      </c>
      <c r="D1548" s="2" t="s">
        <v>6086</v>
      </c>
      <c r="G1548" s="12"/>
      <c r="H1548" s="12"/>
      <c r="I1548" s="8"/>
      <c r="J1548" s="12"/>
      <c r="K1548" s="12"/>
      <c r="O1548" s="33"/>
      <c r="P1548" s="10"/>
      <c r="Q1548" s="10" t="s">
        <v>1860</v>
      </c>
      <c r="R1548" s="10"/>
      <c r="S1548" s="10"/>
      <c r="T1548" s="10" t="s">
        <v>1860</v>
      </c>
      <c r="U1548" s="10" t="s">
        <v>1860</v>
      </c>
      <c r="V1548" s="10"/>
      <c r="W1548" s="10"/>
      <c r="X1548" s="10"/>
      <c r="Y1548" s="10"/>
      <c r="Z1548" s="10"/>
      <c r="AA1548" s="10"/>
      <c r="AB1548" s="10"/>
      <c r="AC1548" s="2" t="s">
        <v>1824</v>
      </c>
      <c r="AE1548" s="12">
        <f>IFERROR(FLOOR(Table_Books[[#This Row],[Published_Date]],10), 0)</f>
        <v>0</v>
      </c>
      <c r="AF1548" s="2">
        <f>IFERROR(CEILING(VALUE(LEFT(Table_Books[[#This Row],[Published_Date]],FIND("-",Table_Books[[#This Row],[Published_Date]]&amp;"-")-1))/100, 1), 0)</f>
        <v>0</v>
      </c>
      <c r="AK1548" s="2" t="str">
        <f>Table_Books[[#This Row],[Title]]&amp;"_"&amp;Table_Books[[#This Row],[Author]]</f>
        <v>Averno_Glück, Louise</v>
      </c>
      <c r="AL1548" s="2" t="str">
        <f>Table_Books[[#This Row],[Author]]&amp;"_"&amp;Table_Books[[#This Row],[Title]]</f>
        <v>Glück, Louise_Averno</v>
      </c>
      <c r="AM1548" s="2" t="str">
        <f>Table_Books[[#This Row],[Title]]&amp;" by "&amp;Table_Books[[#This Row],[Author]]</f>
        <v>Averno by Glück, Louise</v>
      </c>
    </row>
    <row r="1549" spans="1:41" x14ac:dyDescent="0.35">
      <c r="A1549" s="7" t="str">
        <f>"B-" &amp; UPPER(TRIM(Table_Books[[#This Row],[Title]])) &amp; "|" &amp; UPPER(TRIM(Table_Books[[#This Row],[Author]]))</f>
        <v>B-FAITHFUL AND VIRTUOUS NIGHT|GLÜCK, LOUISE</v>
      </c>
      <c r="B1549" s="28" t="str">
        <f>IF(COUNTIFS(Table_Books[Hash_ID],Table_Books[[#This Row],[Hash_ID]])&gt;1,"Y","N")</f>
        <v>N</v>
      </c>
      <c r="C1549" s="2" t="s">
        <v>6081</v>
      </c>
      <c r="D1549" s="2" t="s">
        <v>6086</v>
      </c>
      <c r="G1549" s="12"/>
      <c r="H1549" s="12"/>
      <c r="I1549" s="8"/>
      <c r="J1549" s="12"/>
      <c r="K1549" s="12"/>
      <c r="O1549" s="33"/>
      <c r="P1549" s="10"/>
      <c r="Q1549" s="10" t="s">
        <v>1860</v>
      </c>
      <c r="R1549" s="10"/>
      <c r="S1549" s="10"/>
      <c r="T1549" s="10" t="s">
        <v>1860</v>
      </c>
      <c r="U1549" s="10" t="s">
        <v>1860</v>
      </c>
      <c r="V1549" s="10"/>
      <c r="W1549" s="10"/>
      <c r="X1549" s="10"/>
      <c r="Y1549" s="10"/>
      <c r="Z1549" s="10"/>
      <c r="AA1549" s="10"/>
      <c r="AB1549" s="10"/>
      <c r="AE1549" s="12">
        <f>IFERROR(FLOOR(Table_Books[[#This Row],[Published_Date]],10), 0)</f>
        <v>0</v>
      </c>
      <c r="AF1549" s="2">
        <f>IFERROR(CEILING(VALUE(LEFT(Table_Books[[#This Row],[Published_Date]],FIND("-",Table_Books[[#This Row],[Published_Date]]&amp;"-")-1))/100, 1), 0)</f>
        <v>0</v>
      </c>
      <c r="AK1549" s="2" t="str">
        <f>Table_Books[[#This Row],[Title]]&amp;"_"&amp;Table_Books[[#This Row],[Author]]</f>
        <v>Faithful and Virtuous Night_Glück, Louise</v>
      </c>
      <c r="AL1549" s="2" t="str">
        <f>Table_Books[[#This Row],[Author]]&amp;"_"&amp;Table_Books[[#This Row],[Title]]</f>
        <v>Glück, Louise_Faithful and Virtuous Night</v>
      </c>
      <c r="AM1549" s="2" t="str">
        <f>Table_Books[[#This Row],[Title]]&amp;" by "&amp;Table_Books[[#This Row],[Author]]</f>
        <v>Faithful and Virtuous Night by Glück, Louise</v>
      </c>
    </row>
    <row r="1550" spans="1:41" x14ac:dyDescent="0.35">
      <c r="A1550" s="7" t="str">
        <f>"B-" &amp; UPPER(TRIM(Table_Books[[#This Row],[Title]])) &amp; "|" &amp; UPPER(TRIM(Table_Books[[#This Row],[Author]]))</f>
        <v>B-MARIGOLD AND ROSE|GLÜCK, LOUISE</v>
      </c>
      <c r="B1550" s="28" t="str">
        <f>IF(COUNTIFS(Table_Books[Hash_ID],Table_Books[[#This Row],[Hash_ID]])&gt;1,"Y","N")</f>
        <v>N</v>
      </c>
      <c r="C1550" s="2" t="s">
        <v>6083</v>
      </c>
      <c r="D1550" s="2" t="s">
        <v>6086</v>
      </c>
      <c r="G1550" s="12"/>
      <c r="H1550" s="12"/>
      <c r="I1550" s="8"/>
      <c r="J1550" s="12"/>
      <c r="K1550" s="12"/>
      <c r="O1550" s="33"/>
      <c r="P1550" s="10"/>
      <c r="Q1550" s="10" t="s">
        <v>1860</v>
      </c>
      <c r="R1550" s="10"/>
      <c r="S1550" s="10"/>
      <c r="T1550" s="10" t="s">
        <v>1860</v>
      </c>
      <c r="U1550" s="10" t="s">
        <v>1860</v>
      </c>
      <c r="V1550" s="10"/>
      <c r="W1550" s="10"/>
      <c r="X1550" s="10"/>
      <c r="Y1550" s="10"/>
      <c r="Z1550" s="10"/>
      <c r="AA1550" s="10"/>
      <c r="AB1550" s="10"/>
      <c r="AE1550" s="12">
        <f>IFERROR(FLOOR(Table_Books[[#This Row],[Published_Date]],10), 0)</f>
        <v>0</v>
      </c>
      <c r="AF1550" s="2">
        <f>IFERROR(CEILING(VALUE(LEFT(Table_Books[[#This Row],[Published_Date]],FIND("-",Table_Books[[#This Row],[Published_Date]]&amp;"-")-1))/100, 1), 0)</f>
        <v>0</v>
      </c>
      <c r="AK1550" s="2" t="str">
        <f>Table_Books[[#This Row],[Title]]&amp;"_"&amp;Table_Books[[#This Row],[Author]]</f>
        <v>Marigold and Rose_Glück, Louise</v>
      </c>
      <c r="AL1550" s="2" t="str">
        <f>Table_Books[[#This Row],[Author]]&amp;"_"&amp;Table_Books[[#This Row],[Title]]</f>
        <v>Glück, Louise_Marigold and Rose</v>
      </c>
      <c r="AM1550" s="2" t="str">
        <f>Table_Books[[#This Row],[Title]]&amp;" by "&amp;Table_Books[[#This Row],[Author]]</f>
        <v>Marigold and Rose by Glück, Louise</v>
      </c>
    </row>
    <row r="1551" spans="1:41" x14ac:dyDescent="0.35">
      <c r="A1551" s="7" t="str">
        <f>"B-" &amp; UPPER(TRIM(Table_Books[[#This Row],[Title]])) &amp; "|" &amp; UPPER(TRIM(Table_Books[[#This Row],[Author]]))</f>
        <v>B-MEADOWLANDS|GLÜCK, LOUISE</v>
      </c>
      <c r="B1551" s="28" t="str">
        <f>IF(COUNTIFS(Table_Books[Hash_ID],Table_Books[[#This Row],[Hash_ID]])&gt;1,"Y","N")</f>
        <v>N</v>
      </c>
      <c r="C1551" s="2" t="s">
        <v>6084</v>
      </c>
      <c r="D1551" s="2" t="s">
        <v>6086</v>
      </c>
      <c r="G1551" s="12"/>
      <c r="H1551" s="12"/>
      <c r="I1551" s="8"/>
      <c r="J1551" s="12"/>
      <c r="K1551" s="12"/>
      <c r="O1551" s="33"/>
      <c r="P1551" s="10"/>
      <c r="Q1551" s="10" t="s">
        <v>1860</v>
      </c>
      <c r="R1551" s="10"/>
      <c r="S1551" s="10"/>
      <c r="T1551" s="10" t="s">
        <v>1860</v>
      </c>
      <c r="U1551" s="10" t="s">
        <v>1860</v>
      </c>
      <c r="V1551" s="10"/>
      <c r="W1551" s="10"/>
      <c r="X1551" s="10"/>
      <c r="Y1551" s="10"/>
      <c r="Z1551" s="10"/>
      <c r="AA1551" s="10"/>
      <c r="AB1551" s="10"/>
      <c r="AE1551" s="12">
        <f>IFERROR(FLOOR(Table_Books[[#This Row],[Published_Date]],10), 0)</f>
        <v>0</v>
      </c>
      <c r="AF1551" s="2">
        <f>IFERROR(CEILING(VALUE(LEFT(Table_Books[[#This Row],[Published_Date]],FIND("-",Table_Books[[#This Row],[Published_Date]]&amp;"-")-1))/100, 1), 0)</f>
        <v>0</v>
      </c>
      <c r="AK1551" s="2" t="str">
        <f>Table_Books[[#This Row],[Title]]&amp;"_"&amp;Table_Books[[#This Row],[Author]]</f>
        <v>Meadowlands_Glück, Louise</v>
      </c>
      <c r="AL1551" s="2" t="str">
        <f>Table_Books[[#This Row],[Author]]&amp;"_"&amp;Table_Books[[#This Row],[Title]]</f>
        <v>Glück, Louise_Meadowlands</v>
      </c>
      <c r="AM1551" s="2" t="str">
        <f>Table_Books[[#This Row],[Title]]&amp;" by "&amp;Table_Books[[#This Row],[Author]]</f>
        <v>Meadowlands by Glück, Louise</v>
      </c>
    </row>
    <row r="1552" spans="1:41" x14ac:dyDescent="0.35">
      <c r="A1552" s="7" t="str">
        <f>"B-" &amp; UPPER(TRIM(Table_Books[[#This Row],[Title]])) &amp; "|" &amp; UPPER(TRIM(Table_Books[[#This Row],[Author]]))</f>
        <v>B-POEMS, 1962-2012|GLÜCK, LOUISE</v>
      </c>
      <c r="B1552" s="28" t="str">
        <f>IF(COUNTIFS(Table_Books[Hash_ID],Table_Books[[#This Row],[Hash_ID]])&gt;1,"Y","N")</f>
        <v>N</v>
      </c>
      <c r="C1552" s="2" t="s">
        <v>6089</v>
      </c>
      <c r="D1552" s="2" t="s">
        <v>6086</v>
      </c>
      <c r="G1552" s="12"/>
      <c r="H1552" s="12"/>
      <c r="I1552" s="8"/>
      <c r="J1552" s="12"/>
      <c r="K1552" s="12"/>
      <c r="O1552" s="33"/>
      <c r="P1552" s="10"/>
      <c r="Q1552" s="10" t="s">
        <v>1860</v>
      </c>
      <c r="R1552" s="10"/>
      <c r="S1552" s="10"/>
      <c r="T1552" s="10" t="s">
        <v>1860</v>
      </c>
      <c r="U1552" s="10" t="s">
        <v>1860</v>
      </c>
      <c r="V1552" s="10"/>
      <c r="W1552" s="10"/>
      <c r="X1552" s="10"/>
      <c r="Y1552" s="10"/>
      <c r="Z1552" s="10"/>
      <c r="AA1552" s="10"/>
      <c r="AB1552" s="10"/>
      <c r="AE1552" s="12">
        <f>IFERROR(FLOOR(Table_Books[[#This Row],[Published_Date]],10), 0)</f>
        <v>0</v>
      </c>
      <c r="AF1552" s="2">
        <f>IFERROR(CEILING(VALUE(LEFT(Table_Books[[#This Row],[Published_Date]],FIND("-",Table_Books[[#This Row],[Published_Date]]&amp;"-")-1))/100, 1), 0)</f>
        <v>0</v>
      </c>
      <c r="AK1552" s="2" t="str">
        <f>Table_Books[[#This Row],[Title]]&amp;"_"&amp;Table_Books[[#This Row],[Author]]</f>
        <v>Poems, 1962-2012_Glück, Louise</v>
      </c>
      <c r="AL1552" s="2" t="str">
        <f>Table_Books[[#This Row],[Author]]&amp;"_"&amp;Table_Books[[#This Row],[Title]]</f>
        <v>Glück, Louise_Poems, 1962-2012</v>
      </c>
      <c r="AM1552" s="2" t="str">
        <f>Table_Books[[#This Row],[Title]]&amp;" by "&amp;Table_Books[[#This Row],[Author]]</f>
        <v>Poems, 1962-2012 by Glück, Louise</v>
      </c>
    </row>
    <row r="1553" spans="1:41" x14ac:dyDescent="0.35">
      <c r="A1553" s="7" t="str">
        <f>"B-" &amp; UPPER(TRIM(Table_Books[[#This Row],[Title]])) &amp; "|" &amp; UPPER(TRIM(Table_Books[[#This Row],[Author]]))</f>
        <v>B-THE WILD IRIS|GLÜCK, LOUISE</v>
      </c>
      <c r="B1553" s="28" t="str">
        <f>IF(COUNTIFS(Table_Books[Hash_ID],Table_Books[[#This Row],[Hash_ID]])&gt;1,"Y","N")</f>
        <v>Y</v>
      </c>
      <c r="C1553" s="2" t="s">
        <v>6079</v>
      </c>
      <c r="D1553" s="2" t="s">
        <v>6086</v>
      </c>
      <c r="G1553" s="12"/>
      <c r="H1553" s="12"/>
      <c r="I1553" s="8"/>
      <c r="J1553" s="12"/>
      <c r="K1553" s="12"/>
      <c r="O1553" s="33"/>
      <c r="P1553" s="10"/>
      <c r="Q1553" s="10" t="s">
        <v>1860</v>
      </c>
      <c r="R1553" s="10"/>
      <c r="S1553" s="10"/>
      <c r="T1553" s="10" t="s">
        <v>1860</v>
      </c>
      <c r="U1553" s="10" t="s">
        <v>1860</v>
      </c>
      <c r="V1553" s="10"/>
      <c r="W1553" s="10"/>
      <c r="X1553" s="10"/>
      <c r="Y1553" s="10"/>
      <c r="Z1553" s="10"/>
      <c r="AA1553" s="10"/>
      <c r="AB1553" s="10"/>
      <c r="AE1553" s="12">
        <f>IFERROR(FLOOR(Table_Books[[#This Row],[Published_Date]],10), 0)</f>
        <v>0</v>
      </c>
      <c r="AF1553" s="2">
        <f>IFERROR(CEILING(VALUE(LEFT(Table_Books[[#This Row],[Published_Date]],FIND("-",Table_Books[[#This Row],[Published_Date]]&amp;"-")-1))/100, 1), 0)</f>
        <v>0</v>
      </c>
      <c r="AK1553" s="2" t="str">
        <f>Table_Books[[#This Row],[Title]]&amp;"_"&amp;Table_Books[[#This Row],[Author]]</f>
        <v>The Wild Iris_Glück, Louise</v>
      </c>
      <c r="AL1553" s="2" t="str">
        <f>Table_Books[[#This Row],[Author]]&amp;"_"&amp;Table_Books[[#This Row],[Title]]</f>
        <v>Glück, Louise_The Wild Iris</v>
      </c>
      <c r="AM1553" s="2" t="str">
        <f>Table_Books[[#This Row],[Title]]&amp;" by "&amp;Table_Books[[#This Row],[Author]]</f>
        <v>The Wild Iris by Glück, Louise</v>
      </c>
    </row>
    <row r="1554" spans="1:41" x14ac:dyDescent="0.35">
      <c r="A1554" s="7" t="str">
        <f>"B-" &amp; UPPER(TRIM(Table_Books[[#This Row],[Title]])) &amp; "|" &amp; UPPER(TRIM(Table_Books[[#This Row],[Author]]))</f>
        <v>B-THE WILD IRIS|GLÜCK, LOUISE</v>
      </c>
      <c r="B1554" s="28" t="str">
        <f>IF(COUNTIFS(Table_Books[Hash_ID],Table_Books[[#This Row],[Hash_ID]])&gt;1,"Y","N")</f>
        <v>Y</v>
      </c>
      <c r="C1554" s="24" t="s">
        <v>6079</v>
      </c>
      <c r="D1554" s="24" t="s">
        <v>6086</v>
      </c>
      <c r="G1554" s="12"/>
      <c r="H1554" s="12"/>
      <c r="I1554" s="8"/>
      <c r="J1554" s="12"/>
      <c r="K1554" s="12"/>
      <c r="O1554" s="33"/>
      <c r="P1554" s="10"/>
      <c r="Q1554" s="10" t="s">
        <v>1860</v>
      </c>
      <c r="R1554" s="10"/>
      <c r="S1554" s="10"/>
      <c r="T1554" s="10" t="s">
        <v>1860</v>
      </c>
      <c r="U1554" s="10" t="s">
        <v>1860</v>
      </c>
      <c r="V1554" s="10"/>
      <c r="W1554" s="10"/>
      <c r="X1554" s="10"/>
      <c r="Y1554" s="10"/>
      <c r="Z1554" s="10"/>
      <c r="AA1554" s="10"/>
      <c r="AB1554" s="10"/>
      <c r="AE1554" s="12">
        <f>IFERROR(FLOOR(Table_Books[[#This Row],[Published_Date]],10), 0)</f>
        <v>0</v>
      </c>
      <c r="AF1554" s="2">
        <f>IFERROR(CEILING(VALUE(LEFT(Table_Books[[#This Row],[Published_Date]],FIND("-",Table_Books[[#This Row],[Published_Date]]&amp;"-")-1))/100, 1), 0)</f>
        <v>0</v>
      </c>
      <c r="AK1554" s="24" t="str">
        <f>Table_Books[[#This Row],[Title]]&amp;"_"&amp;Table_Books[[#This Row],[Author]]</f>
        <v>The Wild Iris_Glück, Louise</v>
      </c>
      <c r="AL1554" s="24" t="str">
        <f>Table_Books[[#This Row],[Author]]&amp;"_"&amp;Table_Books[[#This Row],[Title]]</f>
        <v>Glück, Louise_The Wild Iris</v>
      </c>
      <c r="AM1554" s="24" t="str">
        <f>Table_Books[[#This Row],[Title]]&amp;" by "&amp;Table_Books[[#This Row],[Author]]</f>
        <v>The Wild Iris by Glück, Louise</v>
      </c>
    </row>
    <row r="1555" spans="1:41" x14ac:dyDescent="0.35">
      <c r="A1555" s="7" t="str">
        <f>"B-" &amp; UPPER(TRIM(Table_Books[[#This Row],[Title]])) &amp; "|" &amp; UPPER(TRIM(Table_Books[[#This Row],[Author]]))</f>
        <v>B-WINTER RECIPES FROM THE COLLECTIVE|GLÜCK, LOUISE</v>
      </c>
      <c r="B1555" s="28" t="str">
        <f>IF(COUNTIFS(Table_Books[Hash_ID],Table_Books[[#This Row],[Hash_ID]])&gt;1,"Y","N")</f>
        <v>N</v>
      </c>
      <c r="C1555" s="2" t="s">
        <v>6082</v>
      </c>
      <c r="D1555" s="2" t="s">
        <v>6086</v>
      </c>
      <c r="G1555" s="12"/>
      <c r="H1555" s="12"/>
      <c r="I1555" s="8"/>
      <c r="J1555" s="12"/>
      <c r="K1555" s="12"/>
      <c r="O1555" s="33"/>
      <c r="P1555" s="10"/>
      <c r="Q1555" s="10" t="s">
        <v>1860</v>
      </c>
      <c r="R1555" s="10"/>
      <c r="S1555" s="10"/>
      <c r="T1555" s="10" t="s">
        <v>1860</v>
      </c>
      <c r="U1555" s="10" t="s">
        <v>1860</v>
      </c>
      <c r="V1555" s="10"/>
      <c r="W1555" s="10"/>
      <c r="X1555" s="10"/>
      <c r="Y1555" s="10"/>
      <c r="Z1555" s="10"/>
      <c r="AA1555" s="10"/>
      <c r="AB1555" s="10"/>
      <c r="AE1555" s="12">
        <f>IFERROR(FLOOR(Table_Books[[#This Row],[Published_Date]],10), 0)</f>
        <v>0</v>
      </c>
      <c r="AF1555" s="2">
        <f>IFERROR(CEILING(VALUE(LEFT(Table_Books[[#This Row],[Published_Date]],FIND("-",Table_Books[[#This Row],[Published_Date]]&amp;"-")-1))/100, 1), 0)</f>
        <v>0</v>
      </c>
      <c r="AK1555" s="2" t="str">
        <f>Table_Books[[#This Row],[Title]]&amp;"_"&amp;Table_Books[[#This Row],[Author]]</f>
        <v>Winter Recipes from the Collective_Glück, Louise</v>
      </c>
      <c r="AL1555" s="2" t="str">
        <f>Table_Books[[#This Row],[Author]]&amp;"_"&amp;Table_Books[[#This Row],[Title]]</f>
        <v>Glück, Louise_Winter Recipes from the Collective</v>
      </c>
      <c r="AM1555" s="2" t="str">
        <f>Table_Books[[#This Row],[Title]]&amp;" by "&amp;Table_Books[[#This Row],[Author]]</f>
        <v>Winter Recipes from the Collective by Glück, Louise</v>
      </c>
    </row>
    <row r="1556" spans="1:41" x14ac:dyDescent="0.35">
      <c r="A1556" s="7" t="str">
        <f>"B-" &amp; UPPER(TRIM(Table_Books[[#This Row],[Title]])) &amp; "|" &amp; UPPER(TRIM(Table_Books[[#This Row],[Author]]))</f>
        <v>B-METRO 2033|GLUKHOVSKY, DMITRY</v>
      </c>
      <c r="B1556" s="28" t="str">
        <f>IF(COUNTIFS(Table_Books[Hash_ID],Table_Books[[#This Row],[Hash_ID]])&gt;1,"Y","N")</f>
        <v>N</v>
      </c>
      <c r="C1556" s="2" t="s">
        <v>6967</v>
      </c>
      <c r="D1556" s="2" t="s">
        <v>8416</v>
      </c>
      <c r="G1556" s="12"/>
      <c r="H1556" s="12"/>
      <c r="I1556" s="8"/>
      <c r="J1556" s="12"/>
      <c r="K1556" s="12"/>
      <c r="O1556" s="33"/>
      <c r="P1556" s="10"/>
      <c r="Q1556" s="10" t="s">
        <v>1860</v>
      </c>
      <c r="R1556" s="10"/>
      <c r="S1556" s="10"/>
      <c r="T1556" s="10" t="s">
        <v>1860</v>
      </c>
      <c r="U1556" s="10" t="s">
        <v>1860</v>
      </c>
      <c r="V1556" s="10"/>
      <c r="W1556" s="10"/>
      <c r="X1556" s="10"/>
      <c r="Y1556" s="10"/>
      <c r="Z1556" s="10"/>
      <c r="AA1556" s="10"/>
      <c r="AB1556" s="10"/>
      <c r="AE1556" s="12">
        <f>IFERROR(FLOOR(Table_Books[[#This Row],[Published_Date]],10), 0)</f>
        <v>0</v>
      </c>
      <c r="AF1556" s="2">
        <f>IFERROR(CEILING(VALUE(LEFT(Table_Books[[#This Row],[Published_Date]],FIND("-",Table_Books[[#This Row],[Published_Date]]&amp;"-")-1))/100, 1), 0)</f>
        <v>0</v>
      </c>
      <c r="AK1556" s="2" t="str">
        <f>Table_Books[[#This Row],[Title]]&amp;"_"&amp;Table_Books[[#This Row],[Author]]</f>
        <v>Metro 2033_Glukhovsky, Dmitry</v>
      </c>
      <c r="AL1556" s="2" t="str">
        <f>Table_Books[[#This Row],[Author]]&amp;"_"&amp;Table_Books[[#This Row],[Title]]</f>
        <v>Glukhovsky, Dmitry_Metro 2033</v>
      </c>
      <c r="AM1556" s="2" t="str">
        <f>Table_Books[[#This Row],[Title]]&amp;" by "&amp;Table_Books[[#This Row],[Author]]</f>
        <v>Metro 2033 by Glukhovsky, Dmitry</v>
      </c>
    </row>
    <row r="1557" spans="1:41" x14ac:dyDescent="0.35">
      <c r="A1557" s="7" t="str">
        <f>"B-" &amp; UPPER(TRIM(Table_Books[[#This Row],[Title]])) &amp; "|" &amp; UPPER(TRIM(Table_Books[[#This Row],[Author]]))</f>
        <v>B-CALEB WILLIAMS|GODWIN, WILLIAM</v>
      </c>
      <c r="B1557" s="28" t="str">
        <f>IF(COUNTIFS(Table_Books[Hash_ID],Table_Books[[#This Row],[Hash_ID]])&gt;1,"Y","N")</f>
        <v>N</v>
      </c>
      <c r="C1557" s="2" t="s">
        <v>6639</v>
      </c>
      <c r="D1557" s="2" t="s">
        <v>6736</v>
      </c>
      <c r="G1557" s="12"/>
      <c r="H1557" s="12"/>
      <c r="I1557" s="8"/>
      <c r="J1557" s="12"/>
      <c r="K1557" s="12"/>
      <c r="O1557" s="33"/>
      <c r="P1557" s="10"/>
      <c r="Q1557" s="10" t="s">
        <v>1860</v>
      </c>
      <c r="R1557" s="10"/>
      <c r="S1557" s="10"/>
      <c r="T1557" s="10" t="s">
        <v>1860</v>
      </c>
      <c r="U1557" s="10" t="s">
        <v>1860</v>
      </c>
      <c r="V1557" s="10"/>
      <c r="W1557" s="10"/>
      <c r="X1557" s="10"/>
      <c r="Y1557" s="10"/>
      <c r="Z1557" s="10"/>
      <c r="AA1557" s="10"/>
      <c r="AB1557" s="10"/>
      <c r="AE1557" s="12">
        <f>IFERROR(FLOOR(Table_Books[[#This Row],[Published_Date]],10), 0)</f>
        <v>0</v>
      </c>
      <c r="AF1557" s="2">
        <f>IFERROR(CEILING(VALUE(LEFT(Table_Books[[#This Row],[Published_Date]],FIND("-",Table_Books[[#This Row],[Published_Date]]&amp;"-")-1))/100, 1), 0)</f>
        <v>0</v>
      </c>
      <c r="AK1557" s="2" t="str">
        <f>Table_Books[[#This Row],[Title]]&amp;"_"&amp;Table_Books[[#This Row],[Author]]</f>
        <v>Caleb Williams_Godwin, William</v>
      </c>
      <c r="AL1557" s="2" t="str">
        <f>Table_Books[[#This Row],[Author]]&amp;"_"&amp;Table_Books[[#This Row],[Title]]</f>
        <v>Godwin, William_Caleb Williams</v>
      </c>
      <c r="AM1557" s="2" t="str">
        <f>Table_Books[[#This Row],[Title]]&amp;" by "&amp;Table_Books[[#This Row],[Author]]</f>
        <v>Caleb Williams by Godwin, William</v>
      </c>
    </row>
    <row r="1558" spans="1:41" x14ac:dyDescent="0.35">
      <c r="A1558" s="7" t="str">
        <f>"B-" &amp; UPPER(TRIM(Table_Books[[#This Row],[Title]])) &amp; "|" &amp; UPPER(TRIM(Table_Books[[#This Row],[Author]]))</f>
        <v>B-ENQUIRY CONCERNING POLITICAL JUSTICE|GODWIN, WILLIAM</v>
      </c>
      <c r="B1558" s="35" t="str">
        <f>IF(COUNTIFS(Table_Books[Hash_ID],Table_Books[[#This Row],[Hash_ID]])&gt;1,"Y","N")</f>
        <v>N</v>
      </c>
      <c r="C1558" s="35" t="s">
        <v>19435</v>
      </c>
      <c r="D1558" s="35" t="s">
        <v>6736</v>
      </c>
      <c r="E1558" s="35"/>
      <c r="F1558" s="35"/>
      <c r="G1558" s="36"/>
      <c r="H1558" s="36"/>
      <c r="I1558" s="37"/>
      <c r="J1558" s="36"/>
      <c r="K1558" s="36"/>
      <c r="L1558" s="35"/>
      <c r="M1558" s="35"/>
      <c r="N1558" s="35"/>
      <c r="O1558" s="38"/>
      <c r="P1558" s="39"/>
      <c r="Q1558" s="10" t="s">
        <v>1860</v>
      </c>
      <c r="R1558" s="39"/>
      <c r="S1558" s="39"/>
      <c r="T1558" s="10" t="s">
        <v>1860</v>
      </c>
      <c r="U1558" s="10" t="s">
        <v>1860</v>
      </c>
      <c r="V1558" s="39"/>
      <c r="W1558" s="39"/>
      <c r="X1558" s="39"/>
      <c r="Y1558" s="39"/>
      <c r="Z1558" s="39"/>
      <c r="AA1558" s="39"/>
      <c r="AB1558" s="39"/>
      <c r="AC1558" s="35"/>
      <c r="AD1558" s="35"/>
      <c r="AE1558" s="36">
        <f>IFERROR(FLOOR(Table_Books[[#This Row],[Published_Date]],10), 0)</f>
        <v>0</v>
      </c>
      <c r="AF1558" s="35">
        <f>IFERROR(CEILING(VALUE(LEFT(Table_Books[[#This Row],[Published_Date]],FIND("-",Table_Books[[#This Row],[Published_Date]]&amp;"-")-1))/100, 1), 0)</f>
        <v>0</v>
      </c>
      <c r="AG1558" s="35"/>
      <c r="AH1558" s="35" t="s">
        <v>21592</v>
      </c>
      <c r="AI1558" s="35"/>
      <c r="AJ1558" s="35"/>
      <c r="AK1558" s="35" t="str">
        <f>Table_Books[[#This Row],[Title]]&amp;"_"&amp;Table_Books[[#This Row],[Author]]</f>
        <v>Enquiry Concerning Political Justice_Godwin, William</v>
      </c>
      <c r="AL1558" s="35" t="str">
        <f>Table_Books[[#This Row],[Author]]&amp;"_"&amp;Table_Books[[#This Row],[Title]]</f>
        <v>Godwin, William_Enquiry Concerning Political Justice</v>
      </c>
      <c r="AM1558" s="35" t="str">
        <f>Table_Books[[#This Row],[Title]]&amp;" by "&amp;Table_Books[[#This Row],[Author]]</f>
        <v>Enquiry Concerning Political Justice by Godwin, William</v>
      </c>
      <c r="AN1558" s="35"/>
      <c r="AO1558" s="35"/>
    </row>
    <row r="1559" spans="1:41" ht="29" x14ac:dyDescent="0.35">
      <c r="A1559" s="7" t="str">
        <f>"B-" &amp; UPPER(TRIM(Table_Books[[#This Row],[Title]])) &amp; "|" &amp; UPPER(TRIM(Table_Books[[#This Row],[Author]]))</f>
        <v>B-ELECTIVE AFFINITIES|GOETHE, JOHANN WOLFGANG VON</v>
      </c>
      <c r="B1559" s="28" t="str">
        <f>IF(COUNTIFS(Table_Books[Hash_ID],Table_Books[[#This Row],[Hash_ID]])&gt;1,"Y","N")</f>
        <v>N</v>
      </c>
      <c r="C1559" s="2" t="s">
        <v>5067</v>
      </c>
      <c r="D1559" s="2" t="s">
        <v>2204</v>
      </c>
      <c r="G1559" s="12">
        <v>1809</v>
      </c>
      <c r="H1559" s="12"/>
      <c r="I1559" s="8"/>
      <c r="J1559" s="12"/>
      <c r="K1559" s="12"/>
      <c r="L1559" s="2">
        <v>288</v>
      </c>
      <c r="M1559" s="2" t="s">
        <v>5106</v>
      </c>
      <c r="O1559" s="33"/>
      <c r="P1559" s="10"/>
      <c r="Q1559" s="10" t="s">
        <v>1860</v>
      </c>
      <c r="R1559" s="10"/>
      <c r="S1559" s="10"/>
      <c r="T1559" s="10" t="s">
        <v>1860</v>
      </c>
      <c r="U1559" s="10" t="s">
        <v>1860</v>
      </c>
      <c r="V1559" s="10"/>
      <c r="W1559" s="10"/>
      <c r="X1559" s="10"/>
      <c r="Y1559" s="10"/>
      <c r="Z1559" s="10"/>
      <c r="AA1559" s="10"/>
      <c r="AB1559" s="10"/>
      <c r="AE1559" s="12">
        <f>IFERROR(FLOOR(Table_Books[[#This Row],[Published_Date]],10), 0)</f>
        <v>1800</v>
      </c>
      <c r="AF1559" s="2">
        <f>IFERROR(CEILING(VALUE(LEFT(Table_Books[[#This Row],[Published_Date]],FIND("-",Table_Books[[#This Row],[Published_Date]]&amp;"-")-1))/100, 1), 0)</f>
        <v>19</v>
      </c>
      <c r="AK1559" s="2" t="str">
        <f>Table_Books[[#This Row],[Title]]&amp;"_"&amp;Table_Books[[#This Row],[Author]]</f>
        <v>Elective Affinities_Goethe, Johann Wolfgang von</v>
      </c>
      <c r="AL1559" s="2" t="str">
        <f>Table_Books[[#This Row],[Author]]&amp;"_"&amp;Table_Books[[#This Row],[Title]]</f>
        <v>Goethe, Johann Wolfgang von_Elective Affinities</v>
      </c>
      <c r="AM1559" s="2" t="str">
        <f>Table_Books[[#This Row],[Title]]&amp;" by "&amp;Table_Books[[#This Row],[Author]]</f>
        <v>Elective Affinities by Goethe, Johann Wolfgang von</v>
      </c>
    </row>
    <row r="1560" spans="1:41" ht="29" x14ac:dyDescent="0.35">
      <c r="A1560" s="7" t="str">
        <f>"B-" &amp; UPPER(TRIM(Table_Books[[#This Row],[Title]])) &amp; "|" &amp; UPPER(TRIM(Table_Books[[#This Row],[Author]]))</f>
        <v>B-FAUST|GOETHE, JOHANN WOLFGANG VON</v>
      </c>
      <c r="B1560" s="28" t="str">
        <f>IF(COUNTIFS(Table_Books[Hash_ID],Table_Books[[#This Row],[Hash_ID]])&gt;1,"Y","N")</f>
        <v>N</v>
      </c>
      <c r="C1560" s="2" t="s">
        <v>2203</v>
      </c>
      <c r="D1560" s="2" t="s">
        <v>2204</v>
      </c>
      <c r="G1560" s="12" t="s">
        <v>2258</v>
      </c>
      <c r="H1560" s="12"/>
      <c r="I1560" s="8"/>
      <c r="J1560" s="12"/>
      <c r="K1560" s="12"/>
      <c r="L1560" s="2">
        <v>496</v>
      </c>
      <c r="M1560" s="2" t="s">
        <v>2298</v>
      </c>
      <c r="O1560" s="33"/>
      <c r="P1560" s="10"/>
      <c r="Q1560" s="10" t="s">
        <v>1860</v>
      </c>
      <c r="R1560" s="10"/>
      <c r="S1560" s="10"/>
      <c r="T1560" s="10" t="s">
        <v>1860</v>
      </c>
      <c r="U1560" s="10" t="s">
        <v>1860</v>
      </c>
      <c r="V1560" s="10"/>
      <c r="W1560" s="10"/>
      <c r="X1560" s="10"/>
      <c r="Y1560" s="10"/>
      <c r="Z1560" s="10"/>
      <c r="AA1560" s="10"/>
      <c r="AB1560" s="10"/>
      <c r="AE1560" s="12">
        <f>IFERROR(FLOOR(Table_Books[[#This Row],[Published_Date]],10), 0)</f>
        <v>0</v>
      </c>
      <c r="AF1560" s="2">
        <f>IFERROR(CEILING(VALUE(LEFT(Table_Books[[#This Row],[Published_Date]],FIND("-",Table_Books[[#This Row],[Published_Date]]&amp;"-")-1))/100, 1), 0)</f>
        <v>0</v>
      </c>
      <c r="AK1560" s="2" t="str">
        <f>Table_Books[[#This Row],[Title]]&amp;"_"&amp;Table_Books[[#This Row],[Author]]</f>
        <v>Faust_Goethe, Johann Wolfgang von</v>
      </c>
      <c r="AL1560" s="2" t="str">
        <f>Table_Books[[#This Row],[Author]]&amp;"_"&amp;Table_Books[[#This Row],[Title]]</f>
        <v>Goethe, Johann Wolfgang von_Faust</v>
      </c>
      <c r="AM1560" s="2" t="str">
        <f>Table_Books[[#This Row],[Title]]&amp;" by "&amp;Table_Books[[#This Row],[Author]]</f>
        <v>Faust by Goethe, Johann Wolfgang von</v>
      </c>
    </row>
    <row r="1561" spans="1:41" x14ac:dyDescent="0.35">
      <c r="A1561" s="7" t="str">
        <f>"B-" &amp; UPPER(TRIM(Table_Books[[#This Row],[Title]])) &amp; "|" &amp; UPPER(TRIM(Table_Books[[#This Row],[Author]]))</f>
        <v>B-FAUST, FIRST PART|GOETHE, JOHANN WOLFGANG VON</v>
      </c>
      <c r="B1561" s="28" t="str">
        <f>IF(COUNTIFS(Table_Books[Hash_ID],Table_Books[[#This Row],[Hash_ID]])&gt;1,"Y","N")</f>
        <v>N</v>
      </c>
      <c r="C1561" s="24" t="s">
        <v>14529</v>
      </c>
      <c r="D1561" s="24" t="s">
        <v>2204</v>
      </c>
      <c r="G1561" s="12"/>
      <c r="H1561" s="12"/>
      <c r="I1561" s="8"/>
      <c r="J1561" s="12"/>
      <c r="K1561" s="12"/>
      <c r="O1561" s="33"/>
      <c r="P1561" s="10"/>
      <c r="Q1561" s="10" t="s">
        <v>1860</v>
      </c>
      <c r="R1561" s="10"/>
      <c r="S1561" s="10"/>
      <c r="T1561" s="10" t="s">
        <v>1860</v>
      </c>
      <c r="U1561" s="10" t="s">
        <v>1860</v>
      </c>
      <c r="V1561" s="10"/>
      <c r="W1561" s="10"/>
      <c r="X1561" s="10"/>
      <c r="Y1561" s="10"/>
      <c r="Z1561" s="10"/>
      <c r="AA1561" s="10"/>
      <c r="AB1561" s="10"/>
      <c r="AE1561" s="12">
        <f>IFERROR(FLOOR(Table_Books[[#This Row],[Published_Date]],10), 0)</f>
        <v>0</v>
      </c>
      <c r="AF1561" s="2">
        <f>IFERROR(CEILING(VALUE(LEFT(Table_Books[[#This Row],[Published_Date]],FIND("-",Table_Books[[#This Row],[Published_Date]]&amp;"-")-1))/100, 1), 0)</f>
        <v>0</v>
      </c>
      <c r="AK1561" s="24" t="str">
        <f>Table_Books[[#This Row],[Title]]&amp;"_"&amp;Table_Books[[#This Row],[Author]]</f>
        <v>Faust, First Part_Goethe, Johann Wolfgang von</v>
      </c>
      <c r="AL1561" s="24" t="str">
        <f>Table_Books[[#This Row],[Author]]&amp;"_"&amp;Table_Books[[#This Row],[Title]]</f>
        <v>Goethe, Johann Wolfgang von_Faust, First Part</v>
      </c>
      <c r="AM1561" s="24" t="str">
        <f>Table_Books[[#This Row],[Title]]&amp;" by "&amp;Table_Books[[#This Row],[Author]]</f>
        <v>Faust, First Part by Goethe, Johann Wolfgang von</v>
      </c>
    </row>
    <row r="1562" spans="1:41" x14ac:dyDescent="0.35">
      <c r="A1562" s="7" t="str">
        <f>"B-" &amp; UPPER(TRIM(Table_Books[[#This Row],[Title]])) &amp; "|" &amp; UPPER(TRIM(Table_Books[[#This Row],[Author]]))</f>
        <v>B-GÖTZ VON BERLICHINGEN|GOETHE, JOHANN WOLFGANG VON</v>
      </c>
      <c r="B1562" s="35" t="str">
        <f>IF(COUNTIFS(Table_Books[Hash_ID],Table_Books[[#This Row],[Hash_ID]])&gt;1,"Y","N")</f>
        <v>N</v>
      </c>
      <c r="C1562" s="35" t="s">
        <v>19468</v>
      </c>
      <c r="D1562" s="35" t="s">
        <v>2204</v>
      </c>
      <c r="E1562" s="35"/>
      <c r="F1562" s="35"/>
      <c r="G1562" s="36"/>
      <c r="H1562" s="36"/>
      <c r="I1562" s="37"/>
      <c r="J1562" s="36"/>
      <c r="K1562" s="36"/>
      <c r="L1562" s="35"/>
      <c r="M1562" s="35"/>
      <c r="N1562" s="35"/>
      <c r="O1562" s="38"/>
      <c r="P1562" s="39"/>
      <c r="Q1562" s="10" t="s">
        <v>1860</v>
      </c>
      <c r="R1562" s="39"/>
      <c r="S1562" s="39"/>
      <c r="T1562" s="10" t="s">
        <v>1860</v>
      </c>
      <c r="U1562" s="10" t="s">
        <v>1860</v>
      </c>
      <c r="V1562" s="39"/>
      <c r="W1562" s="39"/>
      <c r="X1562" s="39"/>
      <c r="Y1562" s="39"/>
      <c r="Z1562" s="39"/>
      <c r="AA1562" s="39"/>
      <c r="AB1562" s="39"/>
      <c r="AC1562" s="35"/>
      <c r="AD1562" s="35"/>
      <c r="AE1562" s="36">
        <f>IFERROR(FLOOR(Table_Books[[#This Row],[Published_Date]],10), 0)</f>
        <v>0</v>
      </c>
      <c r="AF1562" s="35">
        <f>IFERROR(CEILING(VALUE(LEFT(Table_Books[[#This Row],[Published_Date]],FIND("-",Table_Books[[#This Row],[Published_Date]]&amp;"-")-1))/100, 1), 0)</f>
        <v>0</v>
      </c>
      <c r="AG1562" s="35"/>
      <c r="AH1562" s="35" t="s">
        <v>21593</v>
      </c>
      <c r="AI1562" s="35"/>
      <c r="AJ1562" s="35"/>
      <c r="AK1562" s="35" t="str">
        <f>Table_Books[[#This Row],[Title]]&amp;"_"&amp;Table_Books[[#This Row],[Author]]</f>
        <v>Götz von Berlichingen_Goethe, Johann Wolfgang von</v>
      </c>
      <c r="AL1562" s="35" t="str">
        <f>Table_Books[[#This Row],[Author]]&amp;"_"&amp;Table_Books[[#This Row],[Title]]</f>
        <v>Goethe, Johann Wolfgang von_Götz von Berlichingen</v>
      </c>
      <c r="AM1562" s="35" t="str">
        <f>Table_Books[[#This Row],[Title]]&amp;" by "&amp;Table_Books[[#This Row],[Author]]</f>
        <v>Götz von Berlichingen by Goethe, Johann Wolfgang von</v>
      </c>
      <c r="AN1562" s="35"/>
      <c r="AO1562" s="35"/>
    </row>
    <row r="1563" spans="1:41" x14ac:dyDescent="0.35">
      <c r="A1563" s="7" t="str">
        <f>"B-" &amp; UPPER(TRIM(Table_Books[[#This Row],[Title]])) &amp; "|" &amp; UPPER(TRIM(Table_Books[[#This Row],[Author]]))</f>
        <v>B-IPHIGENIA IN TAURIS (IPHIGENIE AUF TAURIS)|GOETHE, JOHANN WOLFGANG VON</v>
      </c>
      <c r="B1563" s="35" t="str">
        <f>IF(COUNTIFS(Table_Books[Hash_ID],Table_Books[[#This Row],[Hash_ID]])&gt;1,"Y","N")</f>
        <v>N</v>
      </c>
      <c r="C1563" s="35" t="s">
        <v>19469</v>
      </c>
      <c r="D1563" s="35" t="s">
        <v>2204</v>
      </c>
      <c r="E1563" s="35"/>
      <c r="F1563" s="35"/>
      <c r="G1563" s="36"/>
      <c r="H1563" s="36"/>
      <c r="I1563" s="37"/>
      <c r="J1563" s="36"/>
      <c r="K1563" s="36"/>
      <c r="L1563" s="35"/>
      <c r="M1563" s="35"/>
      <c r="N1563" s="35"/>
      <c r="O1563" s="38"/>
      <c r="P1563" s="39"/>
      <c r="Q1563" s="10" t="s">
        <v>1860</v>
      </c>
      <c r="R1563" s="39"/>
      <c r="S1563" s="39"/>
      <c r="T1563" s="10" t="s">
        <v>1860</v>
      </c>
      <c r="U1563" s="10" t="s">
        <v>1860</v>
      </c>
      <c r="V1563" s="39"/>
      <c r="W1563" s="39"/>
      <c r="X1563" s="39"/>
      <c r="Y1563" s="39"/>
      <c r="Z1563" s="39"/>
      <c r="AA1563" s="39"/>
      <c r="AB1563" s="39"/>
      <c r="AC1563" s="35"/>
      <c r="AD1563" s="35"/>
      <c r="AE1563" s="36">
        <f>IFERROR(FLOOR(Table_Books[[#This Row],[Published_Date]],10), 0)</f>
        <v>0</v>
      </c>
      <c r="AF1563" s="35">
        <f>IFERROR(CEILING(VALUE(LEFT(Table_Books[[#This Row],[Published_Date]],FIND("-",Table_Books[[#This Row],[Published_Date]]&amp;"-")-1))/100, 1), 0)</f>
        <v>0</v>
      </c>
      <c r="AG1563" s="35"/>
      <c r="AH1563" s="35" t="s">
        <v>21593</v>
      </c>
      <c r="AI1563" s="35"/>
      <c r="AJ1563" s="35"/>
      <c r="AK1563" s="35" t="str">
        <f>Table_Books[[#This Row],[Title]]&amp;"_"&amp;Table_Books[[#This Row],[Author]]</f>
        <v>Iphigenia in Tauris (Iphigenie auf Tauris)_Goethe, Johann Wolfgang von</v>
      </c>
      <c r="AL1563" s="35" t="str">
        <f>Table_Books[[#This Row],[Author]]&amp;"_"&amp;Table_Books[[#This Row],[Title]]</f>
        <v>Goethe, Johann Wolfgang von_Iphigenia in Tauris (Iphigenie auf Tauris)</v>
      </c>
      <c r="AM1563" s="35" t="str">
        <f>Table_Books[[#This Row],[Title]]&amp;" by "&amp;Table_Books[[#This Row],[Author]]</f>
        <v>Iphigenia in Tauris (Iphigenie auf Tauris) by Goethe, Johann Wolfgang von</v>
      </c>
      <c r="AN1563" s="35"/>
      <c r="AO1563" s="35"/>
    </row>
    <row r="1564" spans="1:41" x14ac:dyDescent="0.35">
      <c r="A1564" s="7" t="str">
        <f>"B-" &amp; UPPER(TRIM(Table_Books[[#This Row],[Title]])) &amp; "|" &amp; UPPER(TRIM(Table_Books[[#This Row],[Author]]))</f>
        <v>B-THE SORROWS OF YOUNG WERTHER|GOETHE, JOHANN WOLFGANG VON</v>
      </c>
      <c r="B1564" s="28" t="str">
        <f>IF(COUNTIFS(Table_Books[Hash_ID],Table_Books[[#This Row],[Hash_ID]])&gt;1,"Y","N")</f>
        <v>N</v>
      </c>
      <c r="C1564" s="2" t="s">
        <v>6098</v>
      </c>
      <c r="D1564" s="2" t="s">
        <v>2204</v>
      </c>
      <c r="G1564" s="12"/>
      <c r="H1564" s="12"/>
      <c r="I1564" s="8"/>
      <c r="J1564" s="12"/>
      <c r="K1564" s="12"/>
      <c r="O1564" s="33"/>
      <c r="P1564" s="10"/>
      <c r="Q1564" s="10" t="s">
        <v>1860</v>
      </c>
      <c r="R1564" s="10"/>
      <c r="S1564" s="10"/>
      <c r="T1564" s="10" t="s">
        <v>1860</v>
      </c>
      <c r="U1564" s="10" t="s">
        <v>1860</v>
      </c>
      <c r="V1564" s="10"/>
      <c r="W1564" s="10"/>
      <c r="X1564" s="10"/>
      <c r="Y1564" s="10"/>
      <c r="Z1564" s="10"/>
      <c r="AA1564" s="10"/>
      <c r="AB1564" s="10"/>
      <c r="AE1564" s="12">
        <f>IFERROR(FLOOR(Table_Books[[#This Row],[Published_Date]],10), 0)</f>
        <v>0</v>
      </c>
      <c r="AF1564" s="2">
        <f>IFERROR(CEILING(VALUE(LEFT(Table_Books[[#This Row],[Published_Date]],FIND("-",Table_Books[[#This Row],[Published_Date]]&amp;"-")-1))/100, 1), 0)</f>
        <v>0</v>
      </c>
      <c r="AK1564" s="2" t="str">
        <f>Table_Books[[#This Row],[Title]]&amp;"_"&amp;Table_Books[[#This Row],[Author]]</f>
        <v>The Sorrows of Young Werther_Goethe, Johann Wolfgang von</v>
      </c>
      <c r="AL1564" s="2" t="str">
        <f>Table_Books[[#This Row],[Author]]&amp;"_"&amp;Table_Books[[#This Row],[Title]]</f>
        <v>Goethe, Johann Wolfgang von_The Sorrows of Young Werther</v>
      </c>
      <c r="AM1564" s="2" t="str">
        <f>Table_Books[[#This Row],[Title]]&amp;" by "&amp;Table_Books[[#This Row],[Author]]</f>
        <v>The Sorrows of Young Werther by Goethe, Johann Wolfgang von</v>
      </c>
    </row>
    <row r="1565" spans="1:41" ht="29" x14ac:dyDescent="0.35">
      <c r="A1565" s="7" t="str">
        <f>"B-" &amp; UPPER(TRIM(Table_Books[[#This Row],[Title]])) &amp; "|" &amp; UPPER(TRIM(Table_Books[[#This Row],[Author]]))</f>
        <v>B-THE SORROWS OF YOUNG WERTHER (DIE LEIDEN DES JUNGEN WERTHERS)|GOETHE, JOHANN WOLFGANG VON</v>
      </c>
      <c r="B1565" s="35" t="str">
        <f>IF(COUNTIFS(Table_Books[Hash_ID],Table_Books[[#This Row],[Hash_ID]])&gt;1,"Y","N")</f>
        <v>N</v>
      </c>
      <c r="C1565" s="35" t="s">
        <v>19467</v>
      </c>
      <c r="D1565" s="35" t="s">
        <v>2204</v>
      </c>
      <c r="E1565" s="35"/>
      <c r="F1565" s="35"/>
      <c r="G1565" s="36"/>
      <c r="H1565" s="36"/>
      <c r="I1565" s="37"/>
      <c r="J1565" s="36"/>
      <c r="K1565" s="36"/>
      <c r="L1565" s="35"/>
      <c r="M1565" s="35"/>
      <c r="N1565" s="35"/>
      <c r="O1565" s="38"/>
      <c r="P1565" s="39"/>
      <c r="Q1565" s="10" t="s">
        <v>1860</v>
      </c>
      <c r="R1565" s="39"/>
      <c r="S1565" s="39"/>
      <c r="T1565" s="10" t="s">
        <v>1860</v>
      </c>
      <c r="U1565" s="10" t="s">
        <v>1860</v>
      </c>
      <c r="V1565" s="39"/>
      <c r="W1565" s="39"/>
      <c r="X1565" s="39"/>
      <c r="Y1565" s="39"/>
      <c r="Z1565" s="39"/>
      <c r="AA1565" s="39"/>
      <c r="AB1565" s="39"/>
      <c r="AC1565" s="35"/>
      <c r="AD1565" s="35"/>
      <c r="AE1565" s="36">
        <f>IFERROR(FLOOR(Table_Books[[#This Row],[Published_Date]],10), 0)</f>
        <v>0</v>
      </c>
      <c r="AF1565" s="35">
        <f>IFERROR(CEILING(VALUE(LEFT(Table_Books[[#This Row],[Published_Date]],FIND("-",Table_Books[[#This Row],[Published_Date]]&amp;"-")-1))/100, 1), 0)</f>
        <v>0</v>
      </c>
      <c r="AG1565" s="35"/>
      <c r="AH1565" s="35" t="s">
        <v>21593</v>
      </c>
      <c r="AI1565" s="35"/>
      <c r="AJ1565" s="35"/>
      <c r="AK1565" s="35" t="str">
        <f>Table_Books[[#This Row],[Title]]&amp;"_"&amp;Table_Books[[#This Row],[Author]]</f>
        <v>The Sorrows of Young Werther (Die Leiden des jungen Werthers)_Goethe, Johann Wolfgang von</v>
      </c>
      <c r="AL1565" s="35" t="str">
        <f>Table_Books[[#This Row],[Author]]&amp;"_"&amp;Table_Books[[#This Row],[Title]]</f>
        <v>Goethe, Johann Wolfgang von_The Sorrows of Young Werther (Die Leiden des jungen Werthers)</v>
      </c>
      <c r="AM1565" s="35" t="str">
        <f>Table_Books[[#This Row],[Title]]&amp;" by "&amp;Table_Books[[#This Row],[Author]]</f>
        <v>The Sorrows of Young Werther (Die Leiden des jungen Werthers) by Goethe, Johann Wolfgang von</v>
      </c>
      <c r="AN1565" s="35"/>
      <c r="AO1565" s="35"/>
    </row>
    <row r="1566" spans="1:41" ht="29" x14ac:dyDescent="0.35">
      <c r="A1566" s="7" t="str">
        <f>"B-" &amp; UPPER(TRIM(Table_Books[[#This Row],[Title]])) &amp; "|" &amp; UPPER(TRIM(Table_Books[[#This Row],[Author]]))</f>
        <v>B-WILHELM MEISTER'S APPRENTICESHIP|GOETHE, JOHANN WOLFGANG VON</v>
      </c>
      <c r="B1566" s="28" t="str">
        <f>IF(COUNTIFS(Table_Books[Hash_ID],Table_Books[[#This Row],[Hash_ID]])&gt;1,"Y","N")</f>
        <v>N</v>
      </c>
      <c r="C1566" s="2" t="s">
        <v>5068</v>
      </c>
      <c r="D1566" s="2" t="s">
        <v>2204</v>
      </c>
      <c r="G1566" s="12">
        <v>1795</v>
      </c>
      <c r="H1566" s="12"/>
      <c r="I1566" s="8"/>
      <c r="J1566" s="12"/>
      <c r="K1566" s="12"/>
      <c r="L1566" s="2">
        <v>584</v>
      </c>
      <c r="M1566" s="2" t="s">
        <v>5107</v>
      </c>
      <c r="O1566" s="33"/>
      <c r="P1566" s="10"/>
      <c r="Q1566" s="10" t="s">
        <v>1860</v>
      </c>
      <c r="R1566" s="10"/>
      <c r="S1566" s="10"/>
      <c r="T1566" s="10" t="s">
        <v>1860</v>
      </c>
      <c r="U1566" s="10" t="s">
        <v>1860</v>
      </c>
      <c r="V1566" s="10"/>
      <c r="W1566" s="10"/>
      <c r="X1566" s="10"/>
      <c r="Y1566" s="10"/>
      <c r="Z1566" s="10"/>
      <c r="AA1566" s="10"/>
      <c r="AB1566" s="10"/>
      <c r="AE1566" s="12">
        <f>IFERROR(FLOOR(Table_Books[[#This Row],[Published_Date]],10), 0)</f>
        <v>1790</v>
      </c>
      <c r="AF1566" s="2">
        <f>IFERROR(CEILING(VALUE(LEFT(Table_Books[[#This Row],[Published_Date]],FIND("-",Table_Books[[#This Row],[Published_Date]]&amp;"-")-1))/100, 1), 0)</f>
        <v>18</v>
      </c>
      <c r="AK1566" s="2" t="str">
        <f>Table_Books[[#This Row],[Title]]&amp;"_"&amp;Table_Books[[#This Row],[Author]]</f>
        <v>Wilhelm Meister's Apprenticeship_Goethe, Johann Wolfgang von</v>
      </c>
      <c r="AL1566" s="2" t="str">
        <f>Table_Books[[#This Row],[Author]]&amp;"_"&amp;Table_Books[[#This Row],[Title]]</f>
        <v>Goethe, Johann Wolfgang von_Wilhelm Meister's Apprenticeship</v>
      </c>
      <c r="AM1566" s="2" t="str">
        <f>Table_Books[[#This Row],[Title]]&amp;" by "&amp;Table_Books[[#This Row],[Author]]</f>
        <v>Wilhelm Meister's Apprenticeship by Goethe, Johann Wolfgang von</v>
      </c>
    </row>
    <row r="1567" spans="1:41" ht="29" x14ac:dyDescent="0.35">
      <c r="A1567" s="7" t="str">
        <f>"B-" &amp; UPPER(TRIM(Table_Books[[#This Row],[Title]])) &amp; "|" &amp; UPPER(TRIM(Table_Books[[#This Row],[Author]]))</f>
        <v>B-DEAD SOULS|GOGOL, NIKOLAI</v>
      </c>
      <c r="B1567" s="28" t="str">
        <f>IF(COUNTIFS(Table_Books[Hash_ID],Table_Books[[#This Row],[Hash_ID]])&gt;1,"Y","N")</f>
        <v>Y</v>
      </c>
      <c r="C1567" s="2" t="s">
        <v>2150</v>
      </c>
      <c r="D1567" s="2" t="s">
        <v>2151</v>
      </c>
      <c r="G1567" s="12">
        <v>1842</v>
      </c>
      <c r="H1567" s="12"/>
      <c r="I1567" s="8"/>
      <c r="J1567" s="12"/>
      <c r="K1567" s="12"/>
      <c r="L1567" s="2">
        <v>432</v>
      </c>
      <c r="M1567" s="2" t="s">
        <v>2272</v>
      </c>
      <c r="O1567" s="33"/>
      <c r="P1567" s="10"/>
      <c r="Q1567" s="10" t="s">
        <v>1860</v>
      </c>
      <c r="R1567" s="10"/>
      <c r="S1567" s="10"/>
      <c r="T1567" s="10" t="s">
        <v>1860</v>
      </c>
      <c r="U1567" s="10" t="s">
        <v>1860</v>
      </c>
      <c r="V1567" s="10"/>
      <c r="W1567" s="10"/>
      <c r="X1567" s="10"/>
      <c r="Y1567" s="10"/>
      <c r="Z1567" s="10"/>
      <c r="AA1567" s="10"/>
      <c r="AB1567" s="10"/>
      <c r="AE1567" s="12">
        <f>IFERROR(FLOOR(Table_Books[[#This Row],[Published_Date]],10), 0)</f>
        <v>1840</v>
      </c>
      <c r="AF1567" s="2">
        <f>IFERROR(CEILING(VALUE(LEFT(Table_Books[[#This Row],[Published_Date]],FIND("-",Table_Books[[#This Row],[Published_Date]]&amp;"-")-1))/100, 1), 0)</f>
        <v>19</v>
      </c>
      <c r="AK1567" s="2" t="str">
        <f>Table_Books[[#This Row],[Title]]&amp;"_"&amp;Table_Books[[#This Row],[Author]]</f>
        <v>Dead Souls_Gogol, Nikolai</v>
      </c>
      <c r="AL1567" s="2" t="str">
        <f>Table_Books[[#This Row],[Author]]&amp;"_"&amp;Table_Books[[#This Row],[Title]]</f>
        <v>Gogol, Nikolai_Dead Souls</v>
      </c>
      <c r="AM1567" s="2" t="str">
        <f>Table_Books[[#This Row],[Title]]&amp;" by "&amp;Table_Books[[#This Row],[Author]]</f>
        <v>Dead Souls by Gogol, Nikolai</v>
      </c>
    </row>
    <row r="1568" spans="1:41" x14ac:dyDescent="0.35">
      <c r="A1568" s="7" t="str">
        <f>"B-" &amp; UPPER(TRIM(Table_Books[[#This Row],[Title]])) &amp; "|" &amp; UPPER(TRIM(Table_Books[[#This Row],[Author]]))</f>
        <v>B-DEAD SOULS|GOGOL, NIKOLAI</v>
      </c>
      <c r="B1568" s="35" t="str">
        <f>IF(COUNTIFS(Table_Books[Hash_ID],Table_Books[[#This Row],[Hash_ID]])&gt;1,"Y","N")</f>
        <v>Y</v>
      </c>
      <c r="C1568" s="35" t="s">
        <v>2150</v>
      </c>
      <c r="D1568" s="35" t="s">
        <v>2151</v>
      </c>
      <c r="E1568" s="35"/>
      <c r="F1568" s="35"/>
      <c r="G1568" s="36"/>
      <c r="H1568" s="36"/>
      <c r="I1568" s="37"/>
      <c r="J1568" s="36"/>
      <c r="K1568" s="36"/>
      <c r="L1568" s="35"/>
      <c r="M1568" s="35"/>
      <c r="N1568" s="35"/>
      <c r="O1568" s="38"/>
      <c r="P1568" s="39"/>
      <c r="Q1568" s="10" t="s">
        <v>1860</v>
      </c>
      <c r="R1568" s="39"/>
      <c r="S1568" s="39"/>
      <c r="T1568" s="10" t="s">
        <v>1860</v>
      </c>
      <c r="U1568" s="10" t="s">
        <v>1860</v>
      </c>
      <c r="V1568" s="39"/>
      <c r="W1568" s="39"/>
      <c r="X1568" s="39"/>
      <c r="Y1568" s="39"/>
      <c r="Z1568" s="39"/>
      <c r="AA1568" s="39"/>
      <c r="AB1568" s="39"/>
      <c r="AC1568" s="35"/>
      <c r="AD1568" s="35"/>
      <c r="AE1568" s="36">
        <f>IFERROR(FLOOR(Table_Books[[#This Row],[Published_Date]],10), 0)</f>
        <v>0</v>
      </c>
      <c r="AF1568" s="35">
        <f>IFERROR(CEILING(VALUE(LEFT(Table_Books[[#This Row],[Published_Date]],FIND("-",Table_Books[[#This Row],[Published_Date]]&amp;"-")-1))/100, 1), 0)</f>
        <v>0</v>
      </c>
      <c r="AG1568" s="35"/>
      <c r="AH1568" s="35" t="s">
        <v>21596</v>
      </c>
      <c r="AI1568" s="35"/>
      <c r="AJ1568" s="35"/>
      <c r="AK1568" s="35" t="str">
        <f>Table_Books[[#This Row],[Title]]&amp;"_"&amp;Table_Books[[#This Row],[Author]]</f>
        <v>Dead Souls_Gogol, Nikolai</v>
      </c>
      <c r="AL1568" s="35" t="str">
        <f>Table_Books[[#This Row],[Author]]&amp;"_"&amp;Table_Books[[#This Row],[Title]]</f>
        <v>Gogol, Nikolai_Dead Souls</v>
      </c>
      <c r="AM1568" s="35" t="str">
        <f>Table_Books[[#This Row],[Title]]&amp;" by "&amp;Table_Books[[#This Row],[Author]]</f>
        <v>Dead Souls by Gogol, Nikolai</v>
      </c>
      <c r="AN1568" s="35"/>
      <c r="AO1568" s="35"/>
    </row>
    <row r="1569" spans="1:41" x14ac:dyDescent="0.35">
      <c r="A1569" s="7" t="str">
        <f>"B-" &amp; UPPER(TRIM(Table_Books[[#This Row],[Title]])) &amp; "|" &amp; UPPER(TRIM(Table_Books[[#This Row],[Author]]))</f>
        <v>B-DIARY OF A MADMAN|GOGOL, NIKOLAI</v>
      </c>
      <c r="B1569" s="28" t="str">
        <f>IF(COUNTIFS(Table_Books[Hash_ID],Table_Books[[#This Row],[Hash_ID]])&gt;1,"Y","N")</f>
        <v>N</v>
      </c>
      <c r="C1569" s="2" t="s">
        <v>16509</v>
      </c>
      <c r="D1569" s="2" t="s">
        <v>2151</v>
      </c>
      <c r="G1569" s="12"/>
      <c r="H1569" s="12"/>
      <c r="I1569" s="8"/>
      <c r="J1569" s="12"/>
      <c r="K1569" s="12"/>
      <c r="O1569" s="33"/>
      <c r="P1569" s="10"/>
      <c r="Q1569" s="10" t="s">
        <v>1860</v>
      </c>
      <c r="R1569" s="10"/>
      <c r="S1569" s="10"/>
      <c r="T1569" s="10" t="s">
        <v>1860</v>
      </c>
      <c r="U1569" s="10" t="s">
        <v>1860</v>
      </c>
      <c r="V1569" s="10"/>
      <c r="W1569" s="10"/>
      <c r="X1569" s="10"/>
      <c r="Y1569" s="10"/>
      <c r="Z1569" s="10"/>
      <c r="AA1569" s="10"/>
      <c r="AB1569" s="10"/>
      <c r="AE1569" s="12">
        <f>IFERROR(FLOOR(Table_Books[[#This Row],[Published_Date]],10), 0)</f>
        <v>0</v>
      </c>
      <c r="AF1569" s="2">
        <f>IFERROR(CEILING(VALUE(LEFT(Table_Books[[#This Row],[Published_Date]],FIND("-",Table_Books[[#This Row],[Published_Date]]&amp;"-")-1))/100, 1), 0)</f>
        <v>0</v>
      </c>
      <c r="AK1569" s="2" t="str">
        <f>Table_Books[[#This Row],[Title]]&amp;"_"&amp;Table_Books[[#This Row],[Author]]</f>
        <v>Diary of a Madman_Gogol, Nikolai</v>
      </c>
      <c r="AL1569" s="2" t="str">
        <f>Table_Books[[#This Row],[Author]]&amp;"_"&amp;Table_Books[[#This Row],[Title]]</f>
        <v>Gogol, Nikolai_Diary of a Madman</v>
      </c>
      <c r="AM1569" s="2" t="str">
        <f>Table_Books[[#This Row],[Title]]&amp;" by "&amp;Table_Books[[#This Row],[Author]]</f>
        <v>Diary of a Madman by Gogol, Nikolai</v>
      </c>
    </row>
    <row r="1570" spans="1:41" x14ac:dyDescent="0.35">
      <c r="A1570" s="7" t="str">
        <f>"B-" &amp; UPPER(TRIM(Table_Books[[#This Row],[Title]])) &amp; "|" &amp; UPPER(TRIM(Table_Books[[#This Row],[Author]]))</f>
        <v>B-DIARY OF A MADMAN AND OTHER STORIES|GOGOL, NIKOLAI</v>
      </c>
      <c r="B1570" s="28" t="str">
        <f>IF(COUNTIFS(Table_Books[Hash_ID],Table_Books[[#This Row],[Hash_ID]])&gt;1,"Y","N")</f>
        <v>N</v>
      </c>
      <c r="C1570" s="2" t="s">
        <v>16511</v>
      </c>
      <c r="D1570" s="2" t="s">
        <v>2151</v>
      </c>
      <c r="G1570" s="12"/>
      <c r="H1570" s="12"/>
      <c r="I1570" s="8"/>
      <c r="J1570" s="12"/>
      <c r="K1570" s="12"/>
      <c r="O1570" s="33"/>
      <c r="P1570" s="10"/>
      <c r="Q1570" s="10" t="s">
        <v>1860</v>
      </c>
      <c r="R1570" s="10"/>
      <c r="S1570" s="10"/>
      <c r="T1570" s="10" t="s">
        <v>1860</v>
      </c>
      <c r="U1570" s="10" t="s">
        <v>1860</v>
      </c>
      <c r="V1570" s="10"/>
      <c r="W1570" s="10"/>
      <c r="X1570" s="10"/>
      <c r="Y1570" s="10"/>
      <c r="Z1570" s="10"/>
      <c r="AA1570" s="10"/>
      <c r="AB1570" s="10"/>
      <c r="AE1570" s="12">
        <f>IFERROR(FLOOR(Table_Books[[#This Row],[Published_Date]],10), 0)</f>
        <v>0</v>
      </c>
      <c r="AF1570" s="2">
        <f>IFERROR(CEILING(VALUE(LEFT(Table_Books[[#This Row],[Published_Date]],FIND("-",Table_Books[[#This Row],[Published_Date]]&amp;"-")-1))/100, 1), 0)</f>
        <v>0</v>
      </c>
      <c r="AK1570" s="2" t="str">
        <f>Table_Books[[#This Row],[Title]]&amp;"_"&amp;Table_Books[[#This Row],[Author]]</f>
        <v>Diary of a Madman and Other Stories_Gogol, Nikolai</v>
      </c>
      <c r="AL1570" s="2" t="str">
        <f>Table_Books[[#This Row],[Author]]&amp;"_"&amp;Table_Books[[#This Row],[Title]]</f>
        <v>Gogol, Nikolai_Diary of a Madman and Other Stories</v>
      </c>
      <c r="AM1570" s="2" t="str">
        <f>Table_Books[[#This Row],[Title]]&amp;" by "&amp;Table_Books[[#This Row],[Author]]</f>
        <v>Diary of a Madman and Other Stories by Gogol, Nikolai</v>
      </c>
    </row>
    <row r="1571" spans="1:41" ht="29" x14ac:dyDescent="0.35">
      <c r="A1571" s="7" t="str">
        <f>"B-" &amp; UPPER(TRIM(Table_Books[[#This Row],[Title]])) &amp; "|" &amp; UPPER(TRIM(Table_Books[[#This Row],[Author]]))</f>
        <v>B-DIARY OF A MADMAN, THE GOVERNMENT INSPECTOR, &amp; SELECTED STORIES|GOGOL, NIKOLAI</v>
      </c>
      <c r="B1571" s="28" t="str">
        <f>IF(COUNTIFS(Table_Books[Hash_ID],Table_Books[[#This Row],[Hash_ID]])&gt;1,"Y","N")</f>
        <v>N</v>
      </c>
      <c r="C1571" s="2" t="s">
        <v>2431</v>
      </c>
      <c r="D1571" s="2" t="s">
        <v>2151</v>
      </c>
      <c r="G1571" s="12" t="s">
        <v>2513</v>
      </c>
      <c r="H1571" s="12"/>
      <c r="I1571" s="8"/>
      <c r="J1571" s="12"/>
      <c r="K1571" s="12"/>
      <c r="L1571" s="2">
        <v>368</v>
      </c>
      <c r="M1571" s="2" t="s">
        <v>2514</v>
      </c>
      <c r="O1571" s="33"/>
      <c r="P1571" s="10"/>
      <c r="Q1571" s="10" t="s">
        <v>1860</v>
      </c>
      <c r="R1571" s="10"/>
      <c r="S1571" s="10"/>
      <c r="T1571" s="10" t="s">
        <v>1860</v>
      </c>
      <c r="U1571" s="10" t="s">
        <v>1860</v>
      </c>
      <c r="V1571" s="10"/>
      <c r="W1571" s="10"/>
      <c r="X1571" s="10"/>
      <c r="Y1571" s="10"/>
      <c r="Z1571" s="10"/>
      <c r="AA1571" s="10"/>
      <c r="AB1571" s="10"/>
      <c r="AE1571" s="12">
        <f>IFERROR(FLOOR(Table_Books[[#This Row],[Published_Date]],10), 0)</f>
        <v>0</v>
      </c>
      <c r="AF1571" s="2">
        <f>IFERROR(CEILING(VALUE(LEFT(Table_Books[[#This Row],[Published_Date]],FIND("-",Table_Books[[#This Row],[Published_Date]]&amp;"-")-1))/100, 1), 0)</f>
        <v>19</v>
      </c>
      <c r="AK1571" s="2" t="str">
        <f>Table_Books[[#This Row],[Title]]&amp;"_"&amp;Table_Books[[#This Row],[Author]]</f>
        <v>Diary of a Madman, The Government Inspector, &amp; Selected Stories_Gogol, Nikolai</v>
      </c>
      <c r="AL1571" s="2" t="str">
        <f>Table_Books[[#This Row],[Author]]&amp;"_"&amp;Table_Books[[#This Row],[Title]]</f>
        <v>Gogol, Nikolai_Diary of a Madman, The Government Inspector, &amp; Selected Stories</v>
      </c>
      <c r="AM1571" s="2" t="str">
        <f>Table_Books[[#This Row],[Title]]&amp;" by "&amp;Table_Books[[#This Row],[Author]]</f>
        <v>Diary of a Madman, The Government Inspector, &amp; Selected Stories by Gogol, Nikolai</v>
      </c>
    </row>
    <row r="1572" spans="1:41" x14ac:dyDescent="0.35">
      <c r="A1572" s="7" t="str">
        <f>"B-" &amp; UPPER(TRIM(Table_Books[[#This Row],[Title]])) &amp; "|" &amp; UPPER(TRIM(Table_Books[[#This Row],[Author]]))</f>
        <v>B-TARAS BULBA|GOGOL, NIKOLAI</v>
      </c>
      <c r="B1572" s="28" t="str">
        <f>IF(COUNTIFS(Table_Books[Hash_ID],Table_Books[[#This Row],[Hash_ID]])&gt;1,"Y","N")</f>
        <v>N</v>
      </c>
      <c r="C1572" s="2" t="s">
        <v>16514</v>
      </c>
      <c r="D1572" s="2" t="s">
        <v>2151</v>
      </c>
      <c r="G1572" s="12"/>
      <c r="H1572" s="12"/>
      <c r="I1572" s="8"/>
      <c r="J1572" s="12"/>
      <c r="K1572" s="12"/>
      <c r="O1572" s="33"/>
      <c r="P1572" s="10"/>
      <c r="Q1572" s="10" t="s">
        <v>1860</v>
      </c>
      <c r="R1572" s="10"/>
      <c r="S1572" s="10"/>
      <c r="T1572" s="10" t="s">
        <v>1860</v>
      </c>
      <c r="U1572" s="10" t="s">
        <v>1860</v>
      </c>
      <c r="V1572" s="10"/>
      <c r="W1572" s="10"/>
      <c r="X1572" s="10"/>
      <c r="Y1572" s="10"/>
      <c r="Z1572" s="10"/>
      <c r="AA1572" s="10"/>
      <c r="AB1572" s="10"/>
      <c r="AE1572" s="12">
        <f>IFERROR(FLOOR(Table_Books[[#This Row],[Published_Date]],10), 0)</f>
        <v>0</v>
      </c>
      <c r="AF1572" s="2">
        <f>IFERROR(CEILING(VALUE(LEFT(Table_Books[[#This Row],[Published_Date]],FIND("-",Table_Books[[#This Row],[Published_Date]]&amp;"-")-1))/100, 1), 0)</f>
        <v>0</v>
      </c>
      <c r="AK1572" s="2" t="str">
        <f>Table_Books[[#This Row],[Title]]&amp;"_"&amp;Table_Books[[#This Row],[Author]]</f>
        <v>Taras Bulba_Gogol, Nikolai</v>
      </c>
      <c r="AL1572" s="2" t="str">
        <f>Table_Books[[#This Row],[Author]]&amp;"_"&amp;Table_Books[[#This Row],[Title]]</f>
        <v>Gogol, Nikolai_Taras Bulba</v>
      </c>
      <c r="AM1572" s="2" t="str">
        <f>Table_Books[[#This Row],[Title]]&amp;" by "&amp;Table_Books[[#This Row],[Author]]</f>
        <v>Taras Bulba by Gogol, Nikolai</v>
      </c>
    </row>
    <row r="1573" spans="1:41" x14ac:dyDescent="0.35">
      <c r="A1573" s="7" t="str">
        <f>"B-" &amp; UPPER(TRIM(Table_Books[[#This Row],[Title]])) &amp; "|" &amp; UPPER(TRIM(Table_Books[[#This Row],[Author]]))</f>
        <v>B-THE CARRIAGE|GOGOL, NIKOLAI</v>
      </c>
      <c r="B1573" s="28" t="str">
        <f>IF(COUNTIFS(Table_Books[Hash_ID],Table_Books[[#This Row],[Hash_ID]])&gt;1,"Y","N")</f>
        <v>N</v>
      </c>
      <c r="C1573" s="2" t="s">
        <v>16510</v>
      </c>
      <c r="D1573" s="2" t="s">
        <v>2151</v>
      </c>
      <c r="G1573" s="12"/>
      <c r="H1573" s="12"/>
      <c r="I1573" s="8"/>
      <c r="J1573" s="12"/>
      <c r="K1573" s="12"/>
      <c r="O1573" s="33"/>
      <c r="P1573" s="10"/>
      <c r="Q1573" s="10" t="s">
        <v>1860</v>
      </c>
      <c r="R1573" s="10"/>
      <c r="S1573" s="10"/>
      <c r="T1573" s="10" t="s">
        <v>1860</v>
      </c>
      <c r="U1573" s="10" t="s">
        <v>1860</v>
      </c>
      <c r="V1573" s="10"/>
      <c r="W1573" s="10"/>
      <c r="X1573" s="10"/>
      <c r="Y1573" s="10"/>
      <c r="Z1573" s="10"/>
      <c r="AA1573" s="10"/>
      <c r="AB1573" s="10"/>
      <c r="AE1573" s="12">
        <f>IFERROR(FLOOR(Table_Books[[#This Row],[Published_Date]],10), 0)</f>
        <v>0</v>
      </c>
      <c r="AF1573" s="2">
        <f>IFERROR(CEILING(VALUE(LEFT(Table_Books[[#This Row],[Published_Date]],FIND("-",Table_Books[[#This Row],[Published_Date]]&amp;"-")-1))/100, 1), 0)</f>
        <v>0</v>
      </c>
      <c r="AK1573" s="2" t="str">
        <f>Table_Books[[#This Row],[Title]]&amp;"_"&amp;Table_Books[[#This Row],[Author]]</f>
        <v>The Carriage_Gogol, Nikolai</v>
      </c>
      <c r="AL1573" s="2" t="str">
        <f>Table_Books[[#This Row],[Author]]&amp;"_"&amp;Table_Books[[#This Row],[Title]]</f>
        <v>Gogol, Nikolai_The Carriage</v>
      </c>
      <c r="AM1573" s="2" t="str">
        <f>Table_Books[[#This Row],[Title]]&amp;" by "&amp;Table_Books[[#This Row],[Author]]</f>
        <v>The Carriage by Gogol, Nikolai</v>
      </c>
    </row>
    <row r="1574" spans="1:41" x14ac:dyDescent="0.35">
      <c r="A1574" s="7" t="str">
        <f>"B-" &amp; UPPER(TRIM(Table_Books[[#This Row],[Title]])) &amp; "|" &amp; UPPER(TRIM(Table_Books[[#This Row],[Author]]))</f>
        <v>B-THE COLLECTED TALES OF NIKOLAI GOGOL|GOGOL, NIKOLAI</v>
      </c>
      <c r="B1574" s="28" t="str">
        <f>IF(COUNTIFS(Table_Books[Hash_ID],Table_Books[[#This Row],[Hash_ID]])&gt;1,"Y","N")</f>
        <v>N</v>
      </c>
      <c r="C1574" s="2" t="s">
        <v>16513</v>
      </c>
      <c r="D1574" s="2" t="s">
        <v>2151</v>
      </c>
      <c r="G1574" s="12"/>
      <c r="H1574" s="12"/>
      <c r="I1574" s="8"/>
      <c r="J1574" s="12"/>
      <c r="K1574" s="12"/>
      <c r="O1574" s="33"/>
      <c r="P1574" s="10"/>
      <c r="Q1574" s="10" t="s">
        <v>1860</v>
      </c>
      <c r="R1574" s="10"/>
      <c r="S1574" s="10"/>
      <c r="T1574" s="10" t="s">
        <v>1860</v>
      </c>
      <c r="U1574" s="10" t="s">
        <v>1860</v>
      </c>
      <c r="V1574" s="10"/>
      <c r="W1574" s="10"/>
      <c r="X1574" s="10"/>
      <c r="Y1574" s="10"/>
      <c r="Z1574" s="10"/>
      <c r="AA1574" s="10"/>
      <c r="AB1574" s="10"/>
      <c r="AE1574" s="12">
        <f>IFERROR(FLOOR(Table_Books[[#This Row],[Published_Date]],10), 0)</f>
        <v>0</v>
      </c>
      <c r="AF1574" s="2">
        <f>IFERROR(CEILING(VALUE(LEFT(Table_Books[[#This Row],[Published_Date]],FIND("-",Table_Books[[#This Row],[Published_Date]]&amp;"-")-1))/100, 1), 0)</f>
        <v>0</v>
      </c>
      <c r="AK1574" s="2" t="str">
        <f>Table_Books[[#This Row],[Title]]&amp;"_"&amp;Table_Books[[#This Row],[Author]]</f>
        <v>The Collected Tales of Nikolai Gogol_Gogol, Nikolai</v>
      </c>
      <c r="AL1574" s="2" t="str">
        <f>Table_Books[[#This Row],[Author]]&amp;"_"&amp;Table_Books[[#This Row],[Title]]</f>
        <v>Gogol, Nikolai_The Collected Tales of Nikolai Gogol</v>
      </c>
      <c r="AM1574" s="2" t="str">
        <f>Table_Books[[#This Row],[Title]]&amp;" by "&amp;Table_Books[[#This Row],[Author]]</f>
        <v>The Collected Tales of Nikolai Gogol by Gogol, Nikolai</v>
      </c>
    </row>
    <row r="1575" spans="1:41" x14ac:dyDescent="0.35">
      <c r="A1575" s="7" t="str">
        <f>"B-" &amp; UPPER(TRIM(Table_Books[[#This Row],[Title]])) &amp; "|" &amp; UPPER(TRIM(Table_Books[[#This Row],[Author]]))</f>
        <v>B-THE INSPECTOR GENERAL|GOGOL, NIKOLAI</v>
      </c>
      <c r="B1575" s="28" t="str">
        <f>IF(COUNTIFS(Table_Books[Hash_ID],Table_Books[[#This Row],[Hash_ID]])&gt;1,"Y","N")</f>
        <v>Y</v>
      </c>
      <c r="C1575" s="2" t="s">
        <v>16512</v>
      </c>
      <c r="D1575" s="2" t="s">
        <v>2151</v>
      </c>
      <c r="G1575" s="12"/>
      <c r="H1575" s="12"/>
      <c r="I1575" s="8"/>
      <c r="J1575" s="12"/>
      <c r="K1575" s="12"/>
      <c r="O1575" s="33"/>
      <c r="P1575" s="10"/>
      <c r="Q1575" s="10" t="s">
        <v>1860</v>
      </c>
      <c r="R1575" s="10"/>
      <c r="S1575" s="10"/>
      <c r="T1575" s="10" t="s">
        <v>1860</v>
      </c>
      <c r="U1575" s="10" t="s">
        <v>1860</v>
      </c>
      <c r="V1575" s="10"/>
      <c r="W1575" s="10"/>
      <c r="X1575" s="10"/>
      <c r="Y1575" s="10"/>
      <c r="Z1575" s="10"/>
      <c r="AA1575" s="10"/>
      <c r="AB1575" s="10"/>
      <c r="AE1575" s="12">
        <f>IFERROR(FLOOR(Table_Books[[#This Row],[Published_Date]],10), 0)</f>
        <v>0</v>
      </c>
      <c r="AF1575" s="2">
        <f>IFERROR(CEILING(VALUE(LEFT(Table_Books[[#This Row],[Published_Date]],FIND("-",Table_Books[[#This Row],[Published_Date]]&amp;"-")-1))/100, 1), 0)</f>
        <v>0</v>
      </c>
      <c r="AK1575" s="2" t="str">
        <f>Table_Books[[#This Row],[Title]]&amp;"_"&amp;Table_Books[[#This Row],[Author]]</f>
        <v>The Inspector General_Gogol, Nikolai</v>
      </c>
      <c r="AL1575" s="2" t="str">
        <f>Table_Books[[#This Row],[Author]]&amp;"_"&amp;Table_Books[[#This Row],[Title]]</f>
        <v>Gogol, Nikolai_The Inspector General</v>
      </c>
      <c r="AM1575" s="2" t="str">
        <f>Table_Books[[#This Row],[Title]]&amp;" by "&amp;Table_Books[[#This Row],[Author]]</f>
        <v>The Inspector General by Gogol, Nikolai</v>
      </c>
    </row>
    <row r="1576" spans="1:41" x14ac:dyDescent="0.35">
      <c r="A1576" s="7" t="str">
        <f>"B-" &amp; UPPER(TRIM(Table_Books[[#This Row],[Title]])) &amp; "|" &amp; UPPER(TRIM(Table_Books[[#This Row],[Author]]))</f>
        <v>B-THE INSPECTOR GENERAL|GOGOL, NIKOLAI</v>
      </c>
      <c r="B1576" s="35" t="str">
        <f>IF(COUNTIFS(Table_Books[Hash_ID],Table_Books[[#This Row],[Hash_ID]])&gt;1,"Y","N")</f>
        <v>Y</v>
      </c>
      <c r="C1576" s="35" t="s">
        <v>16512</v>
      </c>
      <c r="D1576" s="35" t="s">
        <v>2151</v>
      </c>
      <c r="E1576" s="35"/>
      <c r="F1576" s="35"/>
      <c r="G1576" s="36"/>
      <c r="H1576" s="36"/>
      <c r="I1576" s="37"/>
      <c r="J1576" s="36"/>
      <c r="K1576" s="36"/>
      <c r="L1576" s="35"/>
      <c r="M1576" s="35"/>
      <c r="N1576" s="35"/>
      <c r="O1576" s="38"/>
      <c r="P1576" s="39"/>
      <c r="Q1576" s="10" t="s">
        <v>1860</v>
      </c>
      <c r="R1576" s="39"/>
      <c r="S1576" s="39"/>
      <c r="T1576" s="10" t="s">
        <v>1860</v>
      </c>
      <c r="U1576" s="10" t="s">
        <v>1860</v>
      </c>
      <c r="V1576" s="39"/>
      <c r="W1576" s="39"/>
      <c r="X1576" s="39"/>
      <c r="Y1576" s="39"/>
      <c r="Z1576" s="39"/>
      <c r="AA1576" s="39"/>
      <c r="AB1576" s="39"/>
      <c r="AC1576" s="35"/>
      <c r="AD1576" s="35"/>
      <c r="AE1576" s="36">
        <f>IFERROR(FLOOR(Table_Books[[#This Row],[Published_Date]],10), 0)</f>
        <v>0</v>
      </c>
      <c r="AF1576" s="35">
        <f>IFERROR(CEILING(VALUE(LEFT(Table_Books[[#This Row],[Published_Date]],FIND("-",Table_Books[[#This Row],[Published_Date]]&amp;"-")-1))/100, 1), 0)</f>
        <v>0</v>
      </c>
      <c r="AG1576" s="35"/>
      <c r="AH1576" s="35" t="s">
        <v>21596</v>
      </c>
      <c r="AI1576" s="35"/>
      <c r="AJ1576" s="35"/>
      <c r="AK1576" s="35" t="str">
        <f>Table_Books[[#This Row],[Title]]&amp;"_"&amp;Table_Books[[#This Row],[Author]]</f>
        <v>The Inspector General_Gogol, Nikolai</v>
      </c>
      <c r="AL1576" s="35" t="str">
        <f>Table_Books[[#This Row],[Author]]&amp;"_"&amp;Table_Books[[#This Row],[Title]]</f>
        <v>Gogol, Nikolai_The Inspector General</v>
      </c>
      <c r="AM1576" s="35" t="str">
        <f>Table_Books[[#This Row],[Title]]&amp;" by "&amp;Table_Books[[#This Row],[Author]]</f>
        <v>The Inspector General by Gogol, Nikolai</v>
      </c>
      <c r="AN1576" s="35"/>
      <c r="AO1576" s="35"/>
    </row>
    <row r="1577" spans="1:41" x14ac:dyDescent="0.35">
      <c r="A1577" s="7" t="str">
        <f>"B-" &amp; UPPER(TRIM(Table_Books[[#This Row],[Title]])) &amp; "|" &amp; UPPER(TRIM(Table_Books[[#This Row],[Author]]))</f>
        <v>B-THE NOSE|GOGOL, NIKOLAI</v>
      </c>
      <c r="B1577" s="28" t="str">
        <f>IF(COUNTIFS(Table_Books[Hash_ID],Table_Books[[#This Row],[Hash_ID]])&gt;1,"Y","N")</f>
        <v>N</v>
      </c>
      <c r="C1577" s="2" t="s">
        <v>3343</v>
      </c>
      <c r="D1577" s="2" t="s">
        <v>2151</v>
      </c>
      <c r="G1577" s="12"/>
      <c r="H1577" s="12"/>
      <c r="I1577" s="8"/>
      <c r="J1577" s="12"/>
      <c r="K1577" s="12"/>
      <c r="O1577" s="33"/>
      <c r="P1577" s="10"/>
      <c r="Q1577" s="10" t="s">
        <v>1860</v>
      </c>
      <c r="R1577" s="10"/>
      <c r="S1577" s="10"/>
      <c r="T1577" s="10" t="s">
        <v>1860</v>
      </c>
      <c r="U1577" s="10" t="s">
        <v>1860</v>
      </c>
      <c r="V1577" s="10"/>
      <c r="W1577" s="10"/>
      <c r="X1577" s="10"/>
      <c r="Y1577" s="10"/>
      <c r="Z1577" s="10"/>
      <c r="AA1577" s="10"/>
      <c r="AB1577" s="10"/>
      <c r="AE1577" s="12">
        <f>IFERROR(FLOOR(Table_Books[[#This Row],[Published_Date]],10), 0)</f>
        <v>0</v>
      </c>
      <c r="AF1577" s="2">
        <f>IFERROR(CEILING(VALUE(LEFT(Table_Books[[#This Row],[Published_Date]],FIND("-",Table_Books[[#This Row],[Published_Date]]&amp;"-")-1))/100, 1), 0)</f>
        <v>0</v>
      </c>
      <c r="AK1577" s="2" t="str">
        <f>Table_Books[[#This Row],[Title]]&amp;"_"&amp;Table_Books[[#This Row],[Author]]</f>
        <v>The Nose_Gogol, Nikolai</v>
      </c>
      <c r="AL1577" s="2" t="str">
        <f>Table_Books[[#This Row],[Author]]&amp;"_"&amp;Table_Books[[#This Row],[Title]]</f>
        <v>Gogol, Nikolai_The Nose</v>
      </c>
      <c r="AM1577" s="2" t="str">
        <f>Table_Books[[#This Row],[Title]]&amp;" by "&amp;Table_Books[[#This Row],[Author]]</f>
        <v>The Nose by Gogol, Nikolai</v>
      </c>
    </row>
    <row r="1578" spans="1:41" x14ac:dyDescent="0.35">
      <c r="A1578" s="7" t="str">
        <f>"B-" &amp; UPPER(TRIM(Table_Books[[#This Row],[Title]])) &amp; "|" &amp; UPPER(TRIM(Table_Books[[#This Row],[Author]]))</f>
        <v>B-THE OVERCOAT|GOGOL, NIKOLAI</v>
      </c>
      <c r="B1578" s="28" t="str">
        <f>IF(COUNTIFS(Table_Books[Hash_ID],Table_Books[[#This Row],[Hash_ID]])&gt;1,"Y","N")</f>
        <v>N</v>
      </c>
      <c r="C1578" s="2" t="s">
        <v>16508</v>
      </c>
      <c r="D1578" s="2" t="s">
        <v>2151</v>
      </c>
      <c r="G1578" s="12"/>
      <c r="H1578" s="12"/>
      <c r="I1578" s="8"/>
      <c r="J1578" s="12"/>
      <c r="K1578" s="12"/>
      <c r="O1578" s="33">
        <v>4</v>
      </c>
      <c r="P1578" s="10"/>
      <c r="Q1578" s="10" t="s">
        <v>1860</v>
      </c>
      <c r="R1578" s="10"/>
      <c r="S1578" s="10"/>
      <c r="T1578" s="10" t="s">
        <v>1860</v>
      </c>
      <c r="U1578" s="10" t="s">
        <v>1860</v>
      </c>
      <c r="V1578" s="10" t="s">
        <v>1824</v>
      </c>
      <c r="W1578" s="10"/>
      <c r="X1578" s="10"/>
      <c r="Y1578" s="10"/>
      <c r="Z1578" s="10"/>
      <c r="AA1578" s="10"/>
      <c r="AB1578" s="10"/>
      <c r="AE1578" s="12">
        <f>IFERROR(FLOOR(Table_Books[[#This Row],[Published_Date]],10), 0)</f>
        <v>0</v>
      </c>
      <c r="AF1578" s="2">
        <f>IFERROR(CEILING(VALUE(LEFT(Table_Books[[#This Row],[Published_Date]],FIND("-",Table_Books[[#This Row],[Published_Date]]&amp;"-")-1))/100, 1), 0)</f>
        <v>0</v>
      </c>
      <c r="AK1578" s="2" t="str">
        <f>Table_Books[[#This Row],[Title]]&amp;"_"&amp;Table_Books[[#This Row],[Author]]</f>
        <v>The Overcoat_Gogol, Nikolai</v>
      </c>
      <c r="AL1578" s="2" t="str">
        <f>Table_Books[[#This Row],[Author]]&amp;"_"&amp;Table_Books[[#This Row],[Title]]</f>
        <v>Gogol, Nikolai_The Overcoat</v>
      </c>
      <c r="AM1578" s="2" t="str">
        <f>Table_Books[[#This Row],[Title]]&amp;" by "&amp;Table_Books[[#This Row],[Author]]</f>
        <v>The Overcoat by Gogol, Nikolai</v>
      </c>
    </row>
    <row r="1579" spans="1:41" x14ac:dyDescent="0.35">
      <c r="A1579" s="7" t="str">
        <f>"B-" &amp; UPPER(TRIM(Table_Books[[#This Row],[Title]])) &amp; "|" &amp; UPPER(TRIM(Table_Books[[#This Row],[Author]]))</f>
        <v>B-THE OVERCOAT / NEVSKY PROSPEKT / DIARY OF A MADMAN|GOGOL, NIKOLAI</v>
      </c>
      <c r="B1579" s="35" t="str">
        <f>IF(COUNTIFS(Table_Books[Hash_ID],Table_Books[[#This Row],[Hash_ID]])&gt;1,"Y","N")</f>
        <v>N</v>
      </c>
      <c r="C1579" s="35" t="s">
        <v>19542</v>
      </c>
      <c r="D1579" s="35" t="s">
        <v>2151</v>
      </c>
      <c r="E1579" s="35"/>
      <c r="F1579" s="35"/>
      <c r="G1579" s="36"/>
      <c r="H1579" s="36"/>
      <c r="I1579" s="37"/>
      <c r="J1579" s="36"/>
      <c r="K1579" s="36"/>
      <c r="L1579" s="35"/>
      <c r="M1579" s="35"/>
      <c r="N1579" s="35"/>
      <c r="O1579" s="38"/>
      <c r="P1579" s="39"/>
      <c r="Q1579" s="10" t="s">
        <v>1860</v>
      </c>
      <c r="R1579" s="39"/>
      <c r="S1579" s="39"/>
      <c r="T1579" s="10" t="s">
        <v>1860</v>
      </c>
      <c r="U1579" s="10" t="s">
        <v>1860</v>
      </c>
      <c r="V1579" s="39"/>
      <c r="W1579" s="39"/>
      <c r="X1579" s="39"/>
      <c r="Y1579" s="39"/>
      <c r="Z1579" s="39"/>
      <c r="AA1579" s="39"/>
      <c r="AB1579" s="39"/>
      <c r="AC1579" s="35"/>
      <c r="AD1579" s="35"/>
      <c r="AE1579" s="36">
        <f>IFERROR(FLOOR(Table_Books[[#This Row],[Published_Date]],10), 0)</f>
        <v>0</v>
      </c>
      <c r="AF1579" s="35">
        <f>IFERROR(CEILING(VALUE(LEFT(Table_Books[[#This Row],[Published_Date]],FIND("-",Table_Books[[#This Row],[Published_Date]]&amp;"-")-1))/100, 1), 0)</f>
        <v>0</v>
      </c>
      <c r="AG1579" s="35"/>
      <c r="AH1579" s="35" t="s">
        <v>21596</v>
      </c>
      <c r="AI1579" s="35"/>
      <c r="AJ1579" s="35"/>
      <c r="AK1579" s="35" t="str">
        <f>Table_Books[[#This Row],[Title]]&amp;"_"&amp;Table_Books[[#This Row],[Author]]</f>
        <v>The Overcoat / Nevsky Prospekt / Diary of a Madman_Gogol, Nikolai</v>
      </c>
      <c r="AL1579" s="35" t="str">
        <f>Table_Books[[#This Row],[Author]]&amp;"_"&amp;Table_Books[[#This Row],[Title]]</f>
        <v>Gogol, Nikolai_The Overcoat / Nevsky Prospekt / Diary of a Madman</v>
      </c>
      <c r="AM1579" s="35" t="str">
        <f>Table_Books[[#This Row],[Title]]&amp;" by "&amp;Table_Books[[#This Row],[Author]]</f>
        <v>The Overcoat / Nevsky Prospekt / Diary of a Madman by Gogol, Nikolai</v>
      </c>
      <c r="AN1579" s="35"/>
      <c r="AO1579" s="35"/>
    </row>
    <row r="1580" spans="1:41" x14ac:dyDescent="0.35">
      <c r="A1580" s="7" t="str">
        <f>"B-" &amp; UPPER(TRIM(Table_Books[[#This Row],[Title]])) &amp; "|" &amp; UPPER(TRIM(Table_Books[[#This Row],[Author]]))</f>
        <v>B-LORD OF THE FLIES|GOLDING, WILLIAM</v>
      </c>
      <c r="B1580" s="28" t="str">
        <f>IF(COUNTIFS(Table_Books[Hash_ID],Table_Books[[#This Row],[Hash_ID]])&gt;1,"Y","N")</f>
        <v>N</v>
      </c>
      <c r="C1580" s="2" t="s">
        <v>5650</v>
      </c>
      <c r="D1580" s="2" t="s">
        <v>5651</v>
      </c>
      <c r="G1580" s="12"/>
      <c r="H1580" s="12"/>
      <c r="I1580" s="8"/>
      <c r="J1580" s="12"/>
      <c r="K1580" s="12"/>
      <c r="O1580" s="33"/>
      <c r="P1580" s="10"/>
      <c r="Q1580" s="10" t="s">
        <v>1860</v>
      </c>
      <c r="R1580" s="10"/>
      <c r="S1580" s="10"/>
      <c r="T1580" s="10" t="s">
        <v>1860</v>
      </c>
      <c r="U1580" s="10" t="s">
        <v>1860</v>
      </c>
      <c r="V1580" s="10"/>
      <c r="W1580" s="10"/>
      <c r="X1580" s="10"/>
      <c r="Y1580" s="10"/>
      <c r="Z1580" s="10"/>
      <c r="AA1580" s="10"/>
      <c r="AB1580" s="10"/>
      <c r="AE1580" s="12">
        <f>IFERROR(FLOOR(Table_Books[[#This Row],[Published_Date]],10), 0)</f>
        <v>0</v>
      </c>
      <c r="AF1580" s="2">
        <f>IFERROR(CEILING(VALUE(LEFT(Table_Books[[#This Row],[Published_Date]],FIND("-",Table_Books[[#This Row],[Published_Date]]&amp;"-")-1))/100, 1), 0)</f>
        <v>0</v>
      </c>
      <c r="AK1580" s="2" t="str">
        <f>Table_Books[[#This Row],[Title]]&amp;"_"&amp;Table_Books[[#This Row],[Author]]</f>
        <v>Lord of the Flies_Golding, William</v>
      </c>
      <c r="AL1580" s="2" t="str">
        <f>Table_Books[[#This Row],[Author]]&amp;"_"&amp;Table_Books[[#This Row],[Title]]</f>
        <v>Golding, William_Lord of the Flies</v>
      </c>
      <c r="AM1580" s="2" t="str">
        <f>Table_Books[[#This Row],[Title]]&amp;" by "&amp;Table_Books[[#This Row],[Author]]</f>
        <v>Lord of the Flies by Golding, William</v>
      </c>
    </row>
    <row r="1581" spans="1:41" x14ac:dyDescent="0.35">
      <c r="A1581" s="7" t="str">
        <f>"B-" &amp; UPPER(TRIM(Table_Books[[#This Row],[Title]])) &amp; "|" &amp; UPPER(TRIM(Table_Books[[#This Row],[Author]]))</f>
        <v>B-LA LOCANDIERA|GOLDONI, CARLO</v>
      </c>
      <c r="B1581" s="28" t="str">
        <f>IF(COUNTIFS(Table_Books[Hash_ID],Table_Books[[#This Row],[Hash_ID]])&gt;1,"Y","N")</f>
        <v>N</v>
      </c>
      <c r="C1581" s="24" t="s">
        <v>14581</v>
      </c>
      <c r="D1581" s="24" t="s">
        <v>14582</v>
      </c>
      <c r="G1581" s="12"/>
      <c r="H1581" s="12"/>
      <c r="I1581" s="8"/>
      <c r="J1581" s="12"/>
      <c r="K1581" s="12"/>
      <c r="O1581" s="33"/>
      <c r="P1581" s="10"/>
      <c r="Q1581" s="10" t="s">
        <v>1860</v>
      </c>
      <c r="R1581" s="10"/>
      <c r="S1581" s="10"/>
      <c r="T1581" s="10" t="s">
        <v>1860</v>
      </c>
      <c r="U1581" s="10" t="s">
        <v>1860</v>
      </c>
      <c r="V1581" s="10"/>
      <c r="W1581" s="10"/>
      <c r="X1581" s="10"/>
      <c r="Y1581" s="10"/>
      <c r="Z1581" s="10"/>
      <c r="AA1581" s="10"/>
      <c r="AB1581" s="10"/>
      <c r="AE1581" s="12">
        <f>IFERROR(FLOOR(Table_Books[[#This Row],[Published_Date]],10), 0)</f>
        <v>0</v>
      </c>
      <c r="AF1581" s="2">
        <f>IFERROR(CEILING(VALUE(LEFT(Table_Books[[#This Row],[Published_Date]],FIND("-",Table_Books[[#This Row],[Published_Date]]&amp;"-")-1))/100, 1), 0)</f>
        <v>0</v>
      </c>
      <c r="AK1581" s="24" t="str">
        <f>Table_Books[[#This Row],[Title]]&amp;"_"&amp;Table_Books[[#This Row],[Author]]</f>
        <v>La locandiera_Goldoni, Carlo</v>
      </c>
      <c r="AL1581" s="24" t="str">
        <f>Table_Books[[#This Row],[Author]]&amp;"_"&amp;Table_Books[[#This Row],[Title]]</f>
        <v>Goldoni, Carlo_La locandiera</v>
      </c>
      <c r="AM1581" s="24" t="str">
        <f>Table_Books[[#This Row],[Title]]&amp;" by "&amp;Table_Books[[#This Row],[Author]]</f>
        <v>La locandiera by Goldoni, Carlo</v>
      </c>
    </row>
    <row r="1582" spans="1:41" x14ac:dyDescent="0.35">
      <c r="A1582" s="7" t="str">
        <f>"B-" &amp; UPPER(TRIM(Table_Books[[#This Row],[Title]])) &amp; "|" &amp; UPPER(TRIM(Table_Books[[#This Row],[Author]]))</f>
        <v>B-THE SERVANT OF TWO MASTERS|GOLDONI, CARLO</v>
      </c>
      <c r="B1582" s="28" t="str">
        <f>IF(COUNTIFS(Table_Books[Hash_ID],Table_Books[[#This Row],[Hash_ID]])&gt;1,"Y","N")</f>
        <v>N</v>
      </c>
      <c r="C1582" s="24" t="s">
        <v>14765</v>
      </c>
      <c r="D1582" s="24" t="s">
        <v>14582</v>
      </c>
      <c r="G1582" s="12"/>
      <c r="H1582" s="12"/>
      <c r="I1582" s="8"/>
      <c r="J1582" s="12"/>
      <c r="K1582" s="12"/>
      <c r="O1582" s="33"/>
      <c r="P1582" s="10"/>
      <c r="Q1582" s="10" t="s">
        <v>1860</v>
      </c>
      <c r="R1582" s="10"/>
      <c r="S1582" s="10"/>
      <c r="T1582" s="10" t="s">
        <v>1860</v>
      </c>
      <c r="U1582" s="10" t="s">
        <v>1860</v>
      </c>
      <c r="V1582" s="10"/>
      <c r="W1582" s="10"/>
      <c r="X1582" s="10"/>
      <c r="Y1582" s="10"/>
      <c r="Z1582" s="10"/>
      <c r="AA1582" s="10"/>
      <c r="AB1582" s="10"/>
      <c r="AE1582" s="12">
        <f>IFERROR(FLOOR(Table_Books[[#This Row],[Published_Date]],10), 0)</f>
        <v>0</v>
      </c>
      <c r="AF1582" s="2">
        <f>IFERROR(CEILING(VALUE(LEFT(Table_Books[[#This Row],[Published_Date]],FIND("-",Table_Books[[#This Row],[Published_Date]]&amp;"-")-1))/100, 1), 0)</f>
        <v>0</v>
      </c>
      <c r="AK1582" s="24" t="str">
        <f>Table_Books[[#This Row],[Title]]&amp;"_"&amp;Table_Books[[#This Row],[Author]]</f>
        <v>The Servant of Two Masters_Goldoni, Carlo</v>
      </c>
      <c r="AL1582" s="24" t="str">
        <f>Table_Books[[#This Row],[Author]]&amp;"_"&amp;Table_Books[[#This Row],[Title]]</f>
        <v>Goldoni, Carlo_The Servant of Two Masters</v>
      </c>
      <c r="AM1582" s="24" t="str">
        <f>Table_Books[[#This Row],[Title]]&amp;" by "&amp;Table_Books[[#This Row],[Author]]</f>
        <v>The Servant of Two Masters by Goldoni, Carlo</v>
      </c>
    </row>
    <row r="1583" spans="1:41" x14ac:dyDescent="0.35">
      <c r="A1583" s="7" t="str">
        <f>"B-" &amp; UPPER(TRIM(Table_Books[[#This Row],[Title]])) &amp; "|" &amp; UPPER(TRIM(Table_Books[[#This Row],[Author]]))</f>
        <v>B-DAY|GOLDSMITH, KENNETH</v>
      </c>
      <c r="B1583" s="28" t="str">
        <f>IF(COUNTIFS(Table_Books[Hash_ID],Table_Books[[#This Row],[Hash_ID]])&gt;1,"Y","N")</f>
        <v>N</v>
      </c>
      <c r="C1583" s="2" t="s">
        <v>14513</v>
      </c>
      <c r="D1583" s="2" t="s">
        <v>16585</v>
      </c>
      <c r="G1583" s="12"/>
      <c r="H1583" s="12"/>
      <c r="I1583" s="8"/>
      <c r="J1583" s="12"/>
      <c r="K1583" s="12"/>
      <c r="O1583" s="33">
        <v>4</v>
      </c>
      <c r="P1583" s="10"/>
      <c r="Q1583" s="10" t="s">
        <v>1860</v>
      </c>
      <c r="R1583" s="10"/>
      <c r="S1583" s="10"/>
      <c r="T1583" s="10" t="s">
        <v>1860</v>
      </c>
      <c r="U1583" s="10" t="s">
        <v>1860</v>
      </c>
      <c r="V1583" s="10" t="s">
        <v>1860</v>
      </c>
      <c r="W1583" s="10"/>
      <c r="X1583" s="10"/>
      <c r="Y1583" s="10"/>
      <c r="Z1583" s="10"/>
      <c r="AA1583" s="10"/>
      <c r="AB1583" s="10"/>
      <c r="AE1583" s="12">
        <f>IFERROR(FLOOR(Table_Books[[#This Row],[Published_Date]],10), 0)</f>
        <v>0</v>
      </c>
      <c r="AF1583" s="2">
        <f>IFERROR(CEILING(VALUE(LEFT(Table_Books[[#This Row],[Published_Date]],FIND("-",Table_Books[[#This Row],[Published_Date]]&amp;"-")-1))/100, 1), 0)</f>
        <v>0</v>
      </c>
      <c r="AK1583" s="2" t="str">
        <f>Table_Books[[#This Row],[Title]]&amp;"_"&amp;Table_Books[[#This Row],[Author]]</f>
        <v>Day_Goldsmith, Kenneth</v>
      </c>
      <c r="AL1583" s="2" t="str">
        <f>Table_Books[[#This Row],[Author]]&amp;"_"&amp;Table_Books[[#This Row],[Title]]</f>
        <v>Goldsmith, Kenneth_Day</v>
      </c>
      <c r="AM1583" s="2" t="str">
        <f>Table_Books[[#This Row],[Title]]&amp;" by "&amp;Table_Books[[#This Row],[Author]]</f>
        <v>Day by Goldsmith, Kenneth</v>
      </c>
    </row>
    <row r="1584" spans="1:41" x14ac:dyDescent="0.35">
      <c r="A1584" s="7" t="str">
        <f>"B-" &amp; UPPER(TRIM(Table_Books[[#This Row],[Title]])) &amp; "|" &amp; UPPER(TRIM(Table_Books[[#This Row],[Author]]))</f>
        <v>B-TRAFFIC|GOLDSMITH, KENNETH</v>
      </c>
      <c r="B1584" s="28" t="str">
        <f>IF(COUNTIFS(Table_Books[Hash_ID],Table_Books[[#This Row],[Hash_ID]])&gt;1,"Y","N")</f>
        <v>N</v>
      </c>
      <c r="C1584" s="2" t="s">
        <v>22695</v>
      </c>
      <c r="D1584" s="2" t="s">
        <v>16585</v>
      </c>
      <c r="G1584" s="12"/>
      <c r="H1584" s="12"/>
      <c r="I1584" s="8"/>
      <c r="J1584" s="12"/>
      <c r="K1584" s="12"/>
      <c r="O1584" s="33">
        <v>4</v>
      </c>
      <c r="P1584" s="10"/>
      <c r="Q1584" s="10" t="s">
        <v>1860</v>
      </c>
      <c r="R1584" s="10"/>
      <c r="S1584" s="10"/>
      <c r="T1584" s="10" t="s">
        <v>1860</v>
      </c>
      <c r="U1584" s="10" t="s">
        <v>1860</v>
      </c>
      <c r="V1584" s="10"/>
      <c r="W1584" s="10"/>
      <c r="X1584" s="10"/>
      <c r="Y1584" s="10"/>
      <c r="Z1584" s="10"/>
      <c r="AA1584" s="10"/>
      <c r="AB1584" s="10"/>
      <c r="AE1584" s="12">
        <f>IFERROR(FLOOR(Table_Books[[#This Row],[Published_Date]],10), 0)</f>
        <v>0</v>
      </c>
      <c r="AF1584" s="2">
        <f>IFERROR(CEILING(VALUE(LEFT(Table_Books[[#This Row],[Published_Date]],FIND("-",Table_Books[[#This Row],[Published_Date]]&amp;"-")-1))/100, 1), 0)</f>
        <v>0</v>
      </c>
      <c r="AK1584" s="2" t="str">
        <f>Table_Books[[#This Row],[Title]]&amp;"_"&amp;Table_Books[[#This Row],[Author]]</f>
        <v>Traffic_Goldsmith, Kenneth</v>
      </c>
      <c r="AL1584" s="2" t="str">
        <f>Table_Books[[#This Row],[Author]]&amp;"_"&amp;Table_Books[[#This Row],[Title]]</f>
        <v>Goldsmith, Kenneth_Traffic</v>
      </c>
      <c r="AM1584" s="2" t="str">
        <f>Table_Books[[#This Row],[Title]]&amp;" by "&amp;Table_Books[[#This Row],[Author]]</f>
        <v>Traffic by Goldsmith, Kenneth</v>
      </c>
    </row>
    <row r="1585" spans="1:41" x14ac:dyDescent="0.35">
      <c r="A1585" s="7" t="str">
        <f>"B-" &amp; UPPER(TRIM(Table_Books[[#This Row],[Title]])) &amp; "|" &amp; UPPER(TRIM(Table_Books[[#This Row],[Author]]))</f>
        <v>B-SHE STOOPS TO CONQUER|GOLDSMITH, OLIVER</v>
      </c>
      <c r="B1585" s="35" t="str">
        <f>IF(COUNTIFS(Table_Books[Hash_ID],Table_Books[[#This Row],[Hash_ID]])&gt;1,"Y","N")</f>
        <v>N</v>
      </c>
      <c r="C1585" s="35" t="s">
        <v>19453</v>
      </c>
      <c r="D1585" s="48" t="s">
        <v>19452</v>
      </c>
      <c r="E1585" s="35"/>
      <c r="F1585" s="35"/>
      <c r="G1585" s="36"/>
      <c r="H1585" s="36"/>
      <c r="I1585" s="37"/>
      <c r="J1585" s="36"/>
      <c r="K1585" s="36"/>
      <c r="L1585" s="35"/>
      <c r="M1585" s="35"/>
      <c r="N1585" s="35"/>
      <c r="O1585" s="38"/>
      <c r="P1585" s="39"/>
      <c r="Q1585" s="10" t="s">
        <v>1860</v>
      </c>
      <c r="R1585" s="39"/>
      <c r="S1585" s="39"/>
      <c r="T1585" s="10" t="s">
        <v>1860</v>
      </c>
      <c r="U1585" s="10" t="s">
        <v>1860</v>
      </c>
      <c r="V1585" s="39"/>
      <c r="W1585" s="39"/>
      <c r="X1585" s="39"/>
      <c r="Y1585" s="39"/>
      <c r="Z1585" s="39"/>
      <c r="AA1585" s="39"/>
      <c r="AB1585" s="39"/>
      <c r="AC1585" s="35"/>
      <c r="AD1585" s="35"/>
      <c r="AE1585" s="36">
        <f>IFERROR(FLOOR(Table_Books[[#This Row],[Published_Date]],10), 0)</f>
        <v>0</v>
      </c>
      <c r="AF1585" s="35">
        <f>IFERROR(CEILING(VALUE(LEFT(Table_Books[[#This Row],[Published_Date]],FIND("-",Table_Books[[#This Row],[Published_Date]]&amp;"-")-1))/100, 1), 0)</f>
        <v>0</v>
      </c>
      <c r="AG1585" s="35"/>
      <c r="AH1585" s="35" t="s">
        <v>21593</v>
      </c>
      <c r="AI1585" s="35"/>
      <c r="AJ1585" s="35"/>
      <c r="AK1585" s="35" t="str">
        <f>Table_Books[[#This Row],[Title]]&amp;"_"&amp;Table_Books[[#This Row],[Author]]</f>
        <v>She Stoops to Conquer_Goldsmith, Oliver</v>
      </c>
      <c r="AL1585" s="35" t="str">
        <f>Table_Books[[#This Row],[Author]]&amp;"_"&amp;Table_Books[[#This Row],[Title]]</f>
        <v>Goldsmith, Oliver_She Stoops to Conquer</v>
      </c>
      <c r="AM1585" s="35" t="str">
        <f>Table_Books[[#This Row],[Title]]&amp;" by "&amp;Table_Books[[#This Row],[Author]]</f>
        <v>She Stoops to Conquer by Goldsmith, Oliver</v>
      </c>
      <c r="AN1585" s="35"/>
      <c r="AO1585" s="35"/>
    </row>
    <row r="1586" spans="1:41" x14ac:dyDescent="0.35">
      <c r="A1586" s="7" t="str">
        <f>"B-" &amp; UPPER(TRIM(Table_Books[[#This Row],[Title]])) &amp; "|" &amp; UPPER(TRIM(Table_Books[[#This Row],[Author]]))</f>
        <v>B-THE VICAR OF WAKEFIELD|GOLDSMITH, OLIVER</v>
      </c>
      <c r="B1586" s="35" t="str">
        <f>IF(COUNTIFS(Table_Books[Hash_ID],Table_Books[[#This Row],[Hash_ID]])&gt;1,"Y","N")</f>
        <v>N</v>
      </c>
      <c r="C1586" s="35" t="s">
        <v>19451</v>
      </c>
      <c r="D1586" s="48" t="s">
        <v>19452</v>
      </c>
      <c r="E1586" s="35"/>
      <c r="F1586" s="35"/>
      <c r="G1586" s="36"/>
      <c r="H1586" s="36"/>
      <c r="I1586" s="37"/>
      <c r="J1586" s="36"/>
      <c r="K1586" s="36"/>
      <c r="L1586" s="35"/>
      <c r="M1586" s="35"/>
      <c r="N1586" s="35"/>
      <c r="O1586" s="38"/>
      <c r="P1586" s="39"/>
      <c r="Q1586" s="10" t="s">
        <v>1860</v>
      </c>
      <c r="R1586" s="39"/>
      <c r="S1586" s="39"/>
      <c r="T1586" s="10" t="s">
        <v>1860</v>
      </c>
      <c r="U1586" s="10" t="s">
        <v>1860</v>
      </c>
      <c r="V1586" s="39"/>
      <c r="W1586" s="39"/>
      <c r="X1586" s="39"/>
      <c r="Y1586" s="39"/>
      <c r="Z1586" s="39"/>
      <c r="AA1586" s="39"/>
      <c r="AB1586" s="39"/>
      <c r="AC1586" s="35"/>
      <c r="AD1586" s="35"/>
      <c r="AE1586" s="36">
        <f>IFERROR(FLOOR(Table_Books[[#This Row],[Published_Date]],10), 0)</f>
        <v>0</v>
      </c>
      <c r="AF1586" s="35">
        <f>IFERROR(CEILING(VALUE(LEFT(Table_Books[[#This Row],[Published_Date]],FIND("-",Table_Books[[#This Row],[Published_Date]]&amp;"-")-1))/100, 1), 0)</f>
        <v>0</v>
      </c>
      <c r="AG1586" s="35"/>
      <c r="AH1586" s="35" t="s">
        <v>21593</v>
      </c>
      <c r="AI1586" s="35"/>
      <c r="AJ1586" s="35"/>
      <c r="AK1586" s="35" t="str">
        <f>Table_Books[[#This Row],[Title]]&amp;"_"&amp;Table_Books[[#This Row],[Author]]</f>
        <v>The Vicar of Wakefield_Goldsmith, Oliver</v>
      </c>
      <c r="AL1586" s="35" t="str">
        <f>Table_Books[[#This Row],[Author]]&amp;"_"&amp;Table_Books[[#This Row],[Title]]</f>
        <v>Goldsmith, Oliver_The Vicar of Wakefield</v>
      </c>
      <c r="AM1586" s="35" t="str">
        <f>Table_Books[[#This Row],[Title]]&amp;" by "&amp;Table_Books[[#This Row],[Author]]</f>
        <v>The Vicar of Wakefield by Goldsmith, Oliver</v>
      </c>
      <c r="AN1586" s="35"/>
      <c r="AO1586" s="35"/>
    </row>
    <row r="1587" spans="1:41" x14ac:dyDescent="0.35">
      <c r="A1587" s="7" t="str">
        <f>"B-" &amp; UPPER(TRIM(Table_Books[[#This Row],[Title]])) &amp; "|" &amp; UPPER(TRIM(Table_Books[[#This Row],[Author]]))</f>
        <v>B-COSMOS|GOMBROWICZ, WITOLD</v>
      </c>
      <c r="B1587" s="28" t="str">
        <f>IF(COUNTIFS(Table_Books[Hash_ID],Table_Books[[#This Row],[Hash_ID]])&gt;1,"Y","N")</f>
        <v>N</v>
      </c>
      <c r="C1587" s="28" t="s">
        <v>14509</v>
      </c>
      <c r="D1587" s="28" t="s">
        <v>14425</v>
      </c>
      <c r="E1587" s="28"/>
      <c r="F1587" s="28"/>
      <c r="G1587" s="44"/>
      <c r="H1587" s="44"/>
      <c r="I1587" s="45"/>
      <c r="J1587" s="44"/>
      <c r="K1587" s="44"/>
      <c r="L1587" s="28"/>
      <c r="M1587" s="28"/>
      <c r="N1587" s="28"/>
      <c r="O1587" s="46">
        <v>5</v>
      </c>
      <c r="P1587" s="47"/>
      <c r="Q1587" s="47" t="s">
        <v>1860</v>
      </c>
      <c r="R1587" s="47"/>
      <c r="S1587" s="47"/>
      <c r="T1587" s="10" t="s">
        <v>1860</v>
      </c>
      <c r="U1587" s="10" t="s">
        <v>1860</v>
      </c>
      <c r="V1587" s="47" t="s">
        <v>1824</v>
      </c>
      <c r="W1587" s="47"/>
      <c r="X1587" s="47"/>
      <c r="Y1587" s="47"/>
      <c r="Z1587" s="47"/>
      <c r="AA1587" s="47"/>
      <c r="AB1587" s="47"/>
      <c r="AC1587" s="28"/>
      <c r="AD1587" s="28"/>
      <c r="AE1587" s="44">
        <f>IFERROR(FLOOR(Table_Books[[#This Row],[Published_Date]],10), 0)</f>
        <v>0</v>
      </c>
      <c r="AF1587" s="28">
        <f>IFERROR(CEILING(VALUE(LEFT(Table_Books[[#This Row],[Published_Date]],FIND("-",Table_Books[[#This Row],[Published_Date]]&amp;"-")-1))/100, 1), 0)</f>
        <v>0</v>
      </c>
      <c r="AG1587" s="28"/>
      <c r="AH1587" s="28"/>
      <c r="AI1587" s="28"/>
      <c r="AJ1587" s="28"/>
      <c r="AK1587" s="28" t="str">
        <f>Table_Books[[#This Row],[Title]]&amp;"_"&amp;Table_Books[[#This Row],[Author]]</f>
        <v>Cosmos_Gombrowicz, Witold</v>
      </c>
      <c r="AL1587" s="28" t="str">
        <f>Table_Books[[#This Row],[Author]]&amp;"_"&amp;Table_Books[[#This Row],[Title]]</f>
        <v>Gombrowicz, Witold_Cosmos</v>
      </c>
      <c r="AM1587" s="28" t="str">
        <f>Table_Books[[#This Row],[Title]]&amp;" by "&amp;Table_Books[[#This Row],[Author]]</f>
        <v>Cosmos by Gombrowicz, Witold</v>
      </c>
      <c r="AN1587" s="28"/>
      <c r="AO1587" s="28"/>
    </row>
    <row r="1588" spans="1:41" x14ac:dyDescent="0.35">
      <c r="A1588" s="7" t="str">
        <f>"B-" &amp; UPPER(TRIM(Table_Books[[#This Row],[Title]])) &amp; "|" &amp; UPPER(TRIM(Table_Books[[#This Row],[Author]]))</f>
        <v>B-FERDYDURKE|GOMBROWICZ, WITOLD</v>
      </c>
      <c r="B1588" s="28" t="str">
        <f>IF(COUNTIFS(Table_Books[Hash_ID],Table_Books[[#This Row],[Hash_ID]])&gt;1,"Y","N")</f>
        <v>N</v>
      </c>
      <c r="C1588" s="2" t="s">
        <v>14424</v>
      </c>
      <c r="D1588" s="2" t="s">
        <v>14425</v>
      </c>
      <c r="G1588" s="12"/>
      <c r="H1588" s="12"/>
      <c r="I1588" s="8"/>
      <c r="J1588" s="12"/>
      <c r="K1588" s="12"/>
      <c r="O1588" s="33">
        <v>5</v>
      </c>
      <c r="P1588" s="10"/>
      <c r="Q1588" s="10" t="s">
        <v>1860</v>
      </c>
      <c r="R1588" s="10"/>
      <c r="S1588" s="10"/>
      <c r="T1588" s="10" t="s">
        <v>1860</v>
      </c>
      <c r="U1588" s="10" t="s">
        <v>1860</v>
      </c>
      <c r="V1588" s="10" t="s">
        <v>1824</v>
      </c>
      <c r="W1588" s="10"/>
      <c r="X1588" s="10"/>
      <c r="Y1588" s="10"/>
      <c r="Z1588" s="10"/>
      <c r="AA1588" s="10"/>
      <c r="AB1588" s="10"/>
      <c r="AE1588" s="12">
        <f>IFERROR(FLOOR(Table_Books[[#This Row],[Published_Date]],10), 0)</f>
        <v>0</v>
      </c>
      <c r="AF1588" s="2">
        <f>IFERROR(CEILING(VALUE(LEFT(Table_Books[[#This Row],[Published_Date]],FIND("-",Table_Books[[#This Row],[Published_Date]]&amp;"-")-1))/100, 1), 0)</f>
        <v>0</v>
      </c>
      <c r="AK1588" s="2" t="str">
        <f>Table_Books[[#This Row],[Title]]&amp;"_"&amp;Table_Books[[#This Row],[Author]]</f>
        <v>Ferdydurke_Gombrowicz, Witold</v>
      </c>
      <c r="AL1588" s="2" t="str">
        <f>Table_Books[[#This Row],[Author]]&amp;"_"&amp;Table_Books[[#This Row],[Title]]</f>
        <v>Gombrowicz, Witold_Ferdydurke</v>
      </c>
      <c r="AM1588" s="2" t="str">
        <f>Table_Books[[#This Row],[Title]]&amp;" by "&amp;Table_Books[[#This Row],[Author]]</f>
        <v>Ferdydurke by Gombrowicz, Witold</v>
      </c>
    </row>
    <row r="1589" spans="1:41" ht="29" x14ac:dyDescent="0.35">
      <c r="A1589" s="7" t="str">
        <f>"B-" &amp; UPPER(TRIM(Table_Books[[#This Row],[Title]])) &amp; "|" &amp; UPPER(TRIM(Table_Books[[#This Row],[Author]]))</f>
        <v>B-OBLOMOV|GONCHAROV, IVAN</v>
      </c>
      <c r="B1589" s="28" t="str">
        <f>IF(COUNTIFS(Table_Books[Hash_ID],Table_Books[[#This Row],[Hash_ID]])&gt;1,"Y","N")</f>
        <v>N</v>
      </c>
      <c r="C1589" s="2" t="s">
        <v>2147</v>
      </c>
      <c r="D1589" s="2" t="s">
        <v>2149</v>
      </c>
      <c r="G1589" s="12">
        <v>1859</v>
      </c>
      <c r="H1589" s="12"/>
      <c r="I1589" s="8"/>
      <c r="J1589" s="12"/>
      <c r="K1589" s="12"/>
      <c r="L1589" s="2">
        <v>552</v>
      </c>
      <c r="M1589" s="2" t="s">
        <v>2271</v>
      </c>
      <c r="O1589" s="33"/>
      <c r="P1589" s="10"/>
      <c r="Q1589" s="10" t="s">
        <v>1860</v>
      </c>
      <c r="R1589" s="10"/>
      <c r="S1589" s="10"/>
      <c r="T1589" s="10" t="s">
        <v>1860</v>
      </c>
      <c r="U1589" s="10" t="s">
        <v>1860</v>
      </c>
      <c r="V1589" s="10"/>
      <c r="W1589" s="10"/>
      <c r="X1589" s="10"/>
      <c r="Y1589" s="10"/>
      <c r="Z1589" s="10"/>
      <c r="AA1589" s="10"/>
      <c r="AB1589" s="10"/>
      <c r="AE1589" s="12">
        <f>IFERROR(FLOOR(Table_Books[[#This Row],[Published_Date]],10), 0)</f>
        <v>1850</v>
      </c>
      <c r="AF1589" s="2">
        <f>IFERROR(CEILING(VALUE(LEFT(Table_Books[[#This Row],[Published_Date]],FIND("-",Table_Books[[#This Row],[Published_Date]]&amp;"-")-1))/100, 1), 0)</f>
        <v>19</v>
      </c>
      <c r="AH1589" s="2" t="s">
        <v>21597</v>
      </c>
      <c r="AK1589" s="2" t="str">
        <f>Table_Books[[#This Row],[Title]]&amp;"_"&amp;Table_Books[[#This Row],[Author]]</f>
        <v>Oblomov_Goncharov, Ivan</v>
      </c>
      <c r="AL1589" s="2" t="str">
        <f>Table_Books[[#This Row],[Author]]&amp;"_"&amp;Table_Books[[#This Row],[Title]]</f>
        <v>Goncharov, Ivan_Oblomov</v>
      </c>
      <c r="AM1589" s="2" t="str">
        <f>Table_Books[[#This Row],[Title]]&amp;" by "&amp;Table_Books[[#This Row],[Author]]</f>
        <v>Oblomov by Goncharov, Ivan</v>
      </c>
    </row>
    <row r="1590" spans="1:41" x14ac:dyDescent="0.35">
      <c r="A1590" s="7" t="str">
        <f>"B-" &amp; UPPER(TRIM(Table_Books[[#This Row],[Title]])) &amp; "|" &amp; UPPER(TRIM(Table_Books[[#This Row],[Author]]))</f>
        <v>B-PAGES FROM THE GONCOURT JOURNALS|GONCOURT, EDMOND AND JULES DE</v>
      </c>
      <c r="B1590" s="28" t="str">
        <f>IF(COUNTIFS(Table_Books[Hash_ID],Table_Books[[#This Row],[Hash_ID]])&gt;1,"Y","N")</f>
        <v>N</v>
      </c>
      <c r="C1590" s="2" t="s">
        <v>5798</v>
      </c>
      <c r="D1590" s="2" t="s">
        <v>5799</v>
      </c>
      <c r="G1590" s="12"/>
      <c r="H1590" s="12"/>
      <c r="I1590" s="8"/>
      <c r="J1590" s="12"/>
      <c r="K1590" s="12"/>
      <c r="O1590" s="33"/>
      <c r="P1590" s="10"/>
      <c r="Q1590" s="10" t="s">
        <v>1860</v>
      </c>
      <c r="R1590" s="10"/>
      <c r="S1590" s="10"/>
      <c r="T1590" s="10" t="s">
        <v>1860</v>
      </c>
      <c r="U1590" s="10" t="s">
        <v>1860</v>
      </c>
      <c r="V1590" s="10"/>
      <c r="W1590" s="10"/>
      <c r="X1590" s="10"/>
      <c r="Y1590" s="10"/>
      <c r="Z1590" s="10"/>
      <c r="AA1590" s="10"/>
      <c r="AB1590" s="10"/>
      <c r="AE1590" s="12">
        <f>IFERROR(FLOOR(Table_Books[[#This Row],[Published_Date]],10), 0)</f>
        <v>0</v>
      </c>
      <c r="AF1590" s="2">
        <f>IFERROR(CEILING(VALUE(LEFT(Table_Books[[#This Row],[Published_Date]],FIND("-",Table_Books[[#This Row],[Published_Date]]&amp;"-")-1))/100, 1), 0)</f>
        <v>0</v>
      </c>
      <c r="AK1590" s="2" t="str">
        <f>Table_Books[[#This Row],[Title]]&amp;"_"&amp;Table_Books[[#This Row],[Author]]</f>
        <v>Pages from the Goncourt Journals_Goncourt, Edmond and Jules de</v>
      </c>
      <c r="AL1590" s="2" t="str">
        <f>Table_Books[[#This Row],[Author]]&amp;"_"&amp;Table_Books[[#This Row],[Title]]</f>
        <v>Goncourt, Edmond and Jules de_Pages from the Goncourt Journals</v>
      </c>
      <c r="AM1590" s="2" t="str">
        <f>Table_Books[[#This Row],[Title]]&amp;" by "&amp;Table_Books[[#This Row],[Author]]</f>
        <v>Pages from the Goncourt Journals by Goncourt, Edmond and Jules de</v>
      </c>
    </row>
    <row r="1591" spans="1:41" x14ac:dyDescent="0.35">
      <c r="A1591" s="7" t="str">
        <f>"B-" &amp; UPPER(TRIM(Table_Books[[#This Row],[Title]])) &amp; "|" &amp; UPPER(TRIM(Table_Books[[#This Row],[Author]]))</f>
        <v>B-LANGUAGES OF ART|GOODMAN, NELSON</v>
      </c>
      <c r="B1591" s="28" t="str">
        <f>IF(COUNTIFS(Table_Books[Hash_ID],Table_Books[[#This Row],[Hash_ID]])&gt;1,"Y","N")</f>
        <v>N</v>
      </c>
      <c r="C1591" s="2" t="s">
        <v>9045</v>
      </c>
      <c r="D1591" s="2" t="s">
        <v>10446</v>
      </c>
      <c r="G1591" s="12">
        <v>1968</v>
      </c>
      <c r="H1591" s="12"/>
      <c r="I1591" s="8"/>
      <c r="J1591" s="12" t="s">
        <v>9045</v>
      </c>
      <c r="K1591" s="12"/>
      <c r="O1591" s="33"/>
      <c r="P1591" s="10"/>
      <c r="Q1591" s="10" t="s">
        <v>1860</v>
      </c>
      <c r="R1591" s="10"/>
      <c r="S1591" s="10"/>
      <c r="T1591" s="10" t="s">
        <v>1860</v>
      </c>
      <c r="U1591" s="10" t="s">
        <v>1860</v>
      </c>
      <c r="V1591" s="10"/>
      <c r="W1591" s="10"/>
      <c r="X1591" s="10"/>
      <c r="Y1591" s="10"/>
      <c r="Z1591" s="10"/>
      <c r="AA1591" s="10"/>
      <c r="AB1591" s="10"/>
      <c r="AE1591" s="12">
        <f>IFERROR(FLOOR(Table_Books[[#This Row],[Published_Date]],10), 0)</f>
        <v>1960</v>
      </c>
      <c r="AF1591" s="2">
        <f>IFERROR(CEILING(VALUE(LEFT(Table_Books[[#This Row],[Published_Date]],FIND("-",Table_Books[[#This Row],[Published_Date]]&amp;"-")-1))/100, 1), 0)</f>
        <v>20</v>
      </c>
      <c r="AG1591" s="2" t="s">
        <v>10355</v>
      </c>
      <c r="AH1591" s="2" t="s">
        <v>4856</v>
      </c>
      <c r="AI1591" s="2" t="s">
        <v>9147</v>
      </c>
      <c r="AK1591" s="2" t="str">
        <f>Table_Books[[#This Row],[Title]]&amp;"_"&amp;Table_Books[[#This Row],[Author]]</f>
        <v>Languages of Art_Goodman, Nelson</v>
      </c>
      <c r="AL1591" s="2" t="str">
        <f>Table_Books[[#This Row],[Author]]&amp;"_"&amp;Table_Books[[#This Row],[Title]]</f>
        <v>Goodman, Nelson_Languages of Art</v>
      </c>
      <c r="AM1591" s="2" t="str">
        <f>Table_Books[[#This Row],[Title]]&amp;" by "&amp;Table_Books[[#This Row],[Author]]</f>
        <v>Languages of Art by Goodman, Nelson</v>
      </c>
    </row>
    <row r="1592" spans="1:41" x14ac:dyDescent="0.35">
      <c r="A1592" s="7" t="str">
        <f>"B-" &amp; UPPER(TRIM(Table_Books[[#This Row],[Title]])) &amp; "|" &amp; UPPER(TRIM(Table_Books[[#This Row],[Author]]))</f>
        <v>B-THE STRUCTURE OF APPEARANCE|GOODMAN, NELSON</v>
      </c>
      <c r="B1592" s="28" t="str">
        <f>IF(COUNTIFS(Table_Books[Hash_ID],Table_Books[[#This Row],[Hash_ID]])&gt;1,"Y","N")</f>
        <v>N</v>
      </c>
      <c r="C1592" s="2" t="s">
        <v>9043</v>
      </c>
      <c r="D1592" s="2" t="s">
        <v>10446</v>
      </c>
      <c r="G1592" s="12">
        <v>1951</v>
      </c>
      <c r="H1592" s="12"/>
      <c r="I1592" s="8"/>
      <c r="J1592" s="12" t="s">
        <v>9043</v>
      </c>
      <c r="K1592" s="12"/>
      <c r="O1592" s="33"/>
      <c r="P1592" s="10"/>
      <c r="Q1592" s="10" t="s">
        <v>1860</v>
      </c>
      <c r="R1592" s="10"/>
      <c r="S1592" s="10"/>
      <c r="T1592" s="10" t="s">
        <v>1860</v>
      </c>
      <c r="U1592" s="10" t="s">
        <v>1860</v>
      </c>
      <c r="V1592" s="10"/>
      <c r="W1592" s="10"/>
      <c r="X1592" s="10"/>
      <c r="Y1592" s="10"/>
      <c r="Z1592" s="10"/>
      <c r="AA1592" s="10"/>
      <c r="AB1592" s="10"/>
      <c r="AE1592" s="12">
        <f>IFERROR(FLOOR(Table_Books[[#This Row],[Published_Date]],10), 0)</f>
        <v>1950</v>
      </c>
      <c r="AF1592" s="2">
        <f>IFERROR(CEILING(VALUE(LEFT(Table_Books[[#This Row],[Published_Date]],FIND("-",Table_Books[[#This Row],[Published_Date]]&amp;"-")-1))/100, 1), 0)</f>
        <v>20</v>
      </c>
      <c r="AG1592" s="2" t="s">
        <v>10355</v>
      </c>
      <c r="AH1592" s="2" t="s">
        <v>4856</v>
      </c>
      <c r="AI1592" s="2" t="s">
        <v>10401</v>
      </c>
      <c r="AK1592" s="2" t="str">
        <f>Table_Books[[#This Row],[Title]]&amp;"_"&amp;Table_Books[[#This Row],[Author]]</f>
        <v>The Structure of Appearance_Goodman, Nelson</v>
      </c>
      <c r="AL1592" s="2" t="str">
        <f>Table_Books[[#This Row],[Author]]&amp;"_"&amp;Table_Books[[#This Row],[Title]]</f>
        <v>Goodman, Nelson_The Structure of Appearance</v>
      </c>
      <c r="AM1592" s="2" t="str">
        <f>Table_Books[[#This Row],[Title]]&amp;" by "&amp;Table_Books[[#This Row],[Author]]</f>
        <v>The Structure of Appearance by Goodman, Nelson</v>
      </c>
    </row>
    <row r="1593" spans="1:41" x14ac:dyDescent="0.35">
      <c r="A1593" s="7" t="str">
        <f>"B-" &amp; UPPER(TRIM(Table_Books[[#This Row],[Title]])) &amp; "|" &amp; UPPER(TRIM(Table_Books[[#This Row],[Author]]))</f>
        <v>B-WAYS OF WORLDMAKING|GOODMAN, NELSON</v>
      </c>
      <c r="B1593" s="28" t="str">
        <f>IF(COUNTIFS(Table_Books[Hash_ID],Table_Books[[#This Row],[Hash_ID]])&gt;1,"Y","N")</f>
        <v>N</v>
      </c>
      <c r="C1593" s="2" t="s">
        <v>9044</v>
      </c>
      <c r="D1593" s="2" t="s">
        <v>10446</v>
      </c>
      <c r="G1593" s="12">
        <v>1978</v>
      </c>
      <c r="H1593" s="12"/>
      <c r="I1593" s="8"/>
      <c r="J1593" s="12" t="s">
        <v>9044</v>
      </c>
      <c r="K1593" s="12"/>
      <c r="O1593" s="33"/>
      <c r="P1593" s="10"/>
      <c r="Q1593" s="10" t="s">
        <v>1860</v>
      </c>
      <c r="R1593" s="10"/>
      <c r="S1593" s="10"/>
      <c r="T1593" s="10" t="s">
        <v>1860</v>
      </c>
      <c r="U1593" s="10" t="s">
        <v>1860</v>
      </c>
      <c r="V1593" s="10"/>
      <c r="W1593" s="10"/>
      <c r="X1593" s="10"/>
      <c r="Y1593" s="10"/>
      <c r="Z1593" s="10"/>
      <c r="AA1593" s="10"/>
      <c r="AB1593" s="10"/>
      <c r="AE1593" s="12">
        <f>IFERROR(FLOOR(Table_Books[[#This Row],[Published_Date]],10), 0)</f>
        <v>1970</v>
      </c>
      <c r="AF1593" s="2">
        <f>IFERROR(CEILING(VALUE(LEFT(Table_Books[[#This Row],[Published_Date]],FIND("-",Table_Books[[#This Row],[Published_Date]]&amp;"-")-1))/100, 1), 0)</f>
        <v>20</v>
      </c>
      <c r="AG1593" s="2" t="s">
        <v>10355</v>
      </c>
      <c r="AH1593" s="2" t="s">
        <v>4856</v>
      </c>
      <c r="AI1593" s="2" t="s">
        <v>10401</v>
      </c>
      <c r="AK1593" s="2" t="str">
        <f>Table_Books[[#This Row],[Title]]&amp;"_"&amp;Table_Books[[#This Row],[Author]]</f>
        <v>Ways of Worldmaking_Goodman, Nelson</v>
      </c>
      <c r="AL1593" s="2" t="str">
        <f>Table_Books[[#This Row],[Author]]&amp;"_"&amp;Table_Books[[#This Row],[Title]]</f>
        <v>Goodman, Nelson_Ways of Worldmaking</v>
      </c>
      <c r="AM1593" s="2" t="str">
        <f>Table_Books[[#This Row],[Title]]&amp;" by "&amp;Table_Books[[#This Row],[Author]]</f>
        <v>Ways of Worldmaking by Goodman, Nelson</v>
      </c>
    </row>
    <row r="1594" spans="1:41" x14ac:dyDescent="0.35">
      <c r="A1594" s="7" t="str">
        <f>"B-" &amp; UPPER(TRIM(Table_Books[[#This Row],[Title]])) &amp; "|" &amp; UPPER(TRIM(Table_Books[[#This Row],[Author]]))</f>
        <v>B-THE WESTERN ESOTERIC TRADITIONS|GOODRICK-CLARKE, NICHOLAS</v>
      </c>
      <c r="B1594" s="28" t="str">
        <f>IF(COUNTIFS(Table_Books[Hash_ID],Table_Books[[#This Row],[Hash_ID]])&gt;1,"Y","N")</f>
        <v>N</v>
      </c>
      <c r="C1594" s="2" t="s">
        <v>20482</v>
      </c>
      <c r="D1594" s="2" t="s">
        <v>20483</v>
      </c>
      <c r="G1594" s="12"/>
      <c r="H1594" s="12"/>
      <c r="I1594" s="8"/>
      <c r="J1594" s="12"/>
      <c r="K1594" s="12"/>
      <c r="O1594" s="33"/>
      <c r="P1594" s="10"/>
      <c r="Q1594" s="10" t="s">
        <v>1860</v>
      </c>
      <c r="R1594" s="10"/>
      <c r="S1594" s="10"/>
      <c r="T1594" s="10" t="s">
        <v>1860</v>
      </c>
      <c r="U1594" s="10" t="s">
        <v>1860</v>
      </c>
      <c r="V1594" s="10"/>
      <c r="W1594" s="10"/>
      <c r="X1594" s="10"/>
      <c r="Y1594" s="10"/>
      <c r="Z1594" s="10"/>
      <c r="AA1594" s="10"/>
      <c r="AB1594" s="10"/>
      <c r="AE1594" s="12">
        <f>IFERROR(FLOOR(Table_Books[[#This Row],[Published_Date]],10), 0)</f>
        <v>0</v>
      </c>
      <c r="AF1594" s="2">
        <f>IFERROR(CEILING(VALUE(LEFT(Table_Books[[#This Row],[Published_Date]],FIND("-",Table_Books[[#This Row],[Published_Date]]&amp;"-")-1))/100, 1), 0)</f>
        <v>0</v>
      </c>
      <c r="AK1594" s="2" t="str">
        <f>Table_Books[[#This Row],[Title]]&amp;"_"&amp;Table_Books[[#This Row],[Author]]</f>
        <v>The Western Esoteric Traditions_Goodrick-Clarke, Nicholas</v>
      </c>
      <c r="AL1594" s="2" t="str">
        <f>Table_Books[[#This Row],[Author]]&amp;"_"&amp;Table_Books[[#This Row],[Title]]</f>
        <v>Goodrick-Clarke, Nicholas_The Western Esoteric Traditions</v>
      </c>
      <c r="AM1594" s="2" t="str">
        <f>Table_Books[[#This Row],[Title]]&amp;" by "&amp;Table_Books[[#This Row],[Author]]</f>
        <v>The Western Esoteric Traditions by Goodrick-Clarke, Nicholas</v>
      </c>
    </row>
    <row r="1595" spans="1:41" ht="43.5" x14ac:dyDescent="0.35">
      <c r="A1595" s="7" t="str">
        <f>"B-" &amp; UPPER(TRIM(Table_Books[[#This Row],[Title]])) &amp; "|" &amp; UPPER(TRIM(Table_Books[[#This Row],[Author]]))</f>
        <v>B-THE PHYSICS OF SORROW|GOSPODINOV, GEORGI</v>
      </c>
      <c r="B1595" s="28" t="str">
        <f>IF(COUNTIFS(Table_Books[Hash_ID],Table_Books[[#This Row],[Hash_ID]])&gt;1,"Y","N")</f>
        <v>N</v>
      </c>
      <c r="C1595" s="2" t="s">
        <v>5401</v>
      </c>
      <c r="D1595" s="2" t="s">
        <v>5402</v>
      </c>
      <c r="G1595" s="12">
        <v>2011</v>
      </c>
      <c r="H1595" s="12"/>
      <c r="I1595" s="8"/>
      <c r="J1595" s="12"/>
      <c r="K1595" s="12"/>
      <c r="L1595" s="2">
        <v>304</v>
      </c>
      <c r="M1595" s="2" t="s">
        <v>5460</v>
      </c>
      <c r="O1595" s="33"/>
      <c r="P1595" s="10"/>
      <c r="Q1595" s="10" t="s">
        <v>1860</v>
      </c>
      <c r="R1595" s="10"/>
      <c r="S1595" s="10"/>
      <c r="T1595" s="10" t="s">
        <v>1860</v>
      </c>
      <c r="U1595" s="10" t="s">
        <v>1860</v>
      </c>
      <c r="V1595" s="10"/>
      <c r="W1595" s="10"/>
      <c r="X1595" s="10"/>
      <c r="Y1595" s="10"/>
      <c r="Z1595" s="10"/>
      <c r="AA1595" s="10"/>
      <c r="AB1595" s="10"/>
      <c r="AE1595" s="12">
        <f>IFERROR(FLOOR(Table_Books[[#This Row],[Published_Date]],10), 0)</f>
        <v>2010</v>
      </c>
      <c r="AF1595" s="2">
        <f>IFERROR(CEILING(VALUE(LEFT(Table_Books[[#This Row],[Published_Date]],FIND("-",Table_Books[[#This Row],[Published_Date]]&amp;"-")-1))/100, 1), 0)</f>
        <v>21</v>
      </c>
      <c r="AK1595" s="2" t="str">
        <f>Table_Books[[#This Row],[Title]]&amp;"_"&amp;Table_Books[[#This Row],[Author]]</f>
        <v>The Physics of Sorrow_Gospodinov, Georgi</v>
      </c>
      <c r="AL1595" s="2" t="str">
        <f>Table_Books[[#This Row],[Author]]&amp;"_"&amp;Table_Books[[#This Row],[Title]]</f>
        <v>Gospodinov, Georgi_The Physics of Sorrow</v>
      </c>
      <c r="AM1595" s="2" t="str">
        <f>Table_Books[[#This Row],[Title]]&amp;" by "&amp;Table_Books[[#This Row],[Author]]</f>
        <v>The Physics of Sorrow by Gospodinov, Georgi</v>
      </c>
    </row>
    <row r="1596" spans="1:41" x14ac:dyDescent="0.35">
      <c r="A1596" s="7" t="str">
        <f>"B-" &amp; UPPER(TRIM(Table_Books[[#This Row],[Title]])) &amp; "|" &amp; UPPER(TRIM(Table_Books[[#This Row],[Author]]))</f>
        <v>B-THE BLACK SPIDER|GOTTHELF, JEREMIAS</v>
      </c>
      <c r="B1596" s="28" t="str">
        <f>IF(COUNTIFS(Table_Books[Hash_ID],Table_Books[[#This Row],[Hash_ID]])&gt;1,"Y","N")</f>
        <v>N</v>
      </c>
      <c r="C1596" s="2" t="s">
        <v>7109</v>
      </c>
      <c r="D1596" s="2" t="s">
        <v>7110</v>
      </c>
      <c r="G1596" s="12"/>
      <c r="H1596" s="12"/>
      <c r="I1596" s="8" t="s">
        <v>7023</v>
      </c>
      <c r="J1596" s="12"/>
      <c r="K1596" s="12"/>
      <c r="O1596" s="33">
        <v>4</v>
      </c>
      <c r="P1596" s="10"/>
      <c r="Q1596" s="10" t="s">
        <v>1860</v>
      </c>
      <c r="R1596" s="10"/>
      <c r="S1596" s="10"/>
      <c r="T1596" s="10" t="s">
        <v>1860</v>
      </c>
      <c r="U1596" s="10" t="s">
        <v>1860</v>
      </c>
      <c r="V1596" s="10"/>
      <c r="W1596" s="10"/>
      <c r="X1596" s="10"/>
      <c r="Y1596" s="10"/>
      <c r="Z1596" s="10"/>
      <c r="AA1596" s="10"/>
      <c r="AB1596" s="10"/>
      <c r="AE1596" s="12">
        <f>IFERROR(FLOOR(Table_Books[[#This Row],[Published_Date]],10), 0)</f>
        <v>0</v>
      </c>
      <c r="AF1596" s="2">
        <f>IFERROR(CEILING(VALUE(LEFT(Table_Books[[#This Row],[Published_Date]],FIND("-",Table_Books[[#This Row],[Published_Date]]&amp;"-")-1))/100, 1), 0)</f>
        <v>0</v>
      </c>
      <c r="AK1596" s="2" t="str">
        <f>Table_Books[[#This Row],[Title]]&amp;"_"&amp;Table_Books[[#This Row],[Author]]</f>
        <v>The Black Spider_Gotthelf, Jeremias</v>
      </c>
      <c r="AL1596" s="2" t="str">
        <f>Table_Books[[#This Row],[Author]]&amp;"_"&amp;Table_Books[[#This Row],[Title]]</f>
        <v>Gotthelf, Jeremias_The Black Spider</v>
      </c>
      <c r="AM1596" s="2" t="str">
        <f>Table_Books[[#This Row],[Title]]&amp;" by "&amp;Table_Books[[#This Row],[Author]]</f>
        <v>The Black Spider by Gotthelf, Jeremias</v>
      </c>
    </row>
    <row r="1597" spans="1:41" x14ac:dyDescent="0.35">
      <c r="A1597" s="7" t="str">
        <f>"B-" &amp; UPPER(TRIM(Table_Books[[#This Row],[Title]])) &amp; "|" &amp; UPPER(TRIM(Table_Books[[#This Row],[Author]]))</f>
        <v>B-FULL HOUSE|GOULD, STEPHEN JAY</v>
      </c>
      <c r="B1597" s="28" t="str">
        <f>IF(COUNTIFS(Table_Books[Hash_ID],Table_Books[[#This Row],[Hash_ID]])&gt;1,"Y","N")</f>
        <v>N</v>
      </c>
      <c r="C1597" s="2" t="s">
        <v>8951</v>
      </c>
      <c r="D1597" s="2" t="s">
        <v>10177</v>
      </c>
      <c r="G1597" s="12">
        <v>1996</v>
      </c>
      <c r="H1597" s="12"/>
      <c r="I1597" s="8"/>
      <c r="J1597" s="12" t="s">
        <v>8951</v>
      </c>
      <c r="K1597" s="12"/>
      <c r="O1597" s="33"/>
      <c r="P1597" s="10"/>
      <c r="Q1597" s="10" t="s">
        <v>1860</v>
      </c>
      <c r="R1597" s="10"/>
      <c r="S1597" s="10"/>
      <c r="T1597" s="10" t="s">
        <v>1860</v>
      </c>
      <c r="U1597" s="10" t="s">
        <v>1860</v>
      </c>
      <c r="V1597" s="10"/>
      <c r="W1597" s="10"/>
      <c r="X1597" s="10"/>
      <c r="Y1597" s="10"/>
      <c r="Z1597" s="10"/>
      <c r="AA1597" s="10"/>
      <c r="AB1597" s="10"/>
      <c r="AE1597" s="12">
        <f>IFERROR(FLOOR(Table_Books[[#This Row],[Published_Date]],10), 0)</f>
        <v>1990</v>
      </c>
      <c r="AF1597" s="2">
        <f>IFERROR(CEILING(VALUE(LEFT(Table_Books[[#This Row],[Published_Date]],FIND("-",Table_Books[[#This Row],[Published_Date]]&amp;"-")-1))/100, 1), 0)</f>
        <v>20</v>
      </c>
      <c r="AG1597" s="2" t="s">
        <v>10376</v>
      </c>
      <c r="AH1597" s="2" t="s">
        <v>4856</v>
      </c>
      <c r="AI1597" s="2" t="s">
        <v>9246</v>
      </c>
      <c r="AK1597" s="2" t="str">
        <f>Table_Books[[#This Row],[Title]]&amp;"_"&amp;Table_Books[[#This Row],[Author]]</f>
        <v>Full House_Gould, Stephen Jay</v>
      </c>
      <c r="AL1597" s="2" t="str">
        <f>Table_Books[[#This Row],[Author]]&amp;"_"&amp;Table_Books[[#This Row],[Title]]</f>
        <v>Gould, Stephen Jay_Full House</v>
      </c>
      <c r="AM1597" s="2" t="str">
        <f>Table_Books[[#This Row],[Title]]&amp;" by "&amp;Table_Books[[#This Row],[Author]]</f>
        <v>Full House by Gould, Stephen Jay</v>
      </c>
    </row>
    <row r="1598" spans="1:41" ht="29" x14ac:dyDescent="0.35">
      <c r="A1598" s="7" t="str">
        <f>"B-" &amp; UPPER(TRIM(Table_Books[[#This Row],[Title]])) &amp; "|" &amp; UPPER(TRIM(Table_Books[[#This Row],[Author]]))</f>
        <v>B-THE HEDGEHOG, THE FOX, AND THE MAGISTER'S POX|GOULD, STEPHEN JAY</v>
      </c>
      <c r="B1598" s="28" t="str">
        <f>IF(COUNTIFS(Table_Books[Hash_ID],Table_Books[[#This Row],[Hash_ID]])&gt;1,"Y","N")</f>
        <v>N</v>
      </c>
      <c r="C1598" s="2" t="s">
        <v>8953</v>
      </c>
      <c r="D1598" s="2" t="s">
        <v>10177</v>
      </c>
      <c r="G1598" s="12">
        <v>2003</v>
      </c>
      <c r="H1598" s="12"/>
      <c r="I1598" s="8"/>
      <c r="J1598" s="12" t="s">
        <v>8953</v>
      </c>
      <c r="K1598" s="12"/>
      <c r="O1598" s="33"/>
      <c r="P1598" s="10"/>
      <c r="Q1598" s="10" t="s">
        <v>1860</v>
      </c>
      <c r="R1598" s="10"/>
      <c r="S1598" s="10"/>
      <c r="T1598" s="10" t="s">
        <v>1860</v>
      </c>
      <c r="U1598" s="10" t="s">
        <v>1860</v>
      </c>
      <c r="V1598" s="10"/>
      <c r="W1598" s="10"/>
      <c r="X1598" s="10"/>
      <c r="Y1598" s="10"/>
      <c r="Z1598" s="10"/>
      <c r="AA1598" s="10"/>
      <c r="AB1598" s="10"/>
      <c r="AE1598" s="12">
        <f>IFERROR(FLOOR(Table_Books[[#This Row],[Published_Date]],10), 0)</f>
        <v>2000</v>
      </c>
      <c r="AF1598" s="2">
        <f>IFERROR(CEILING(VALUE(LEFT(Table_Books[[#This Row],[Published_Date]],FIND("-",Table_Books[[#This Row],[Published_Date]]&amp;"-")-1))/100, 1), 0)</f>
        <v>21</v>
      </c>
      <c r="AG1598" s="2" t="s">
        <v>10354</v>
      </c>
      <c r="AH1598" s="2" t="s">
        <v>4856</v>
      </c>
      <c r="AI1598" s="2" t="s">
        <v>9161</v>
      </c>
      <c r="AK1598" s="2" t="str">
        <f>Table_Books[[#This Row],[Title]]&amp;"_"&amp;Table_Books[[#This Row],[Author]]</f>
        <v>The Hedgehog, the Fox, and the Magister's Pox_Gould, Stephen Jay</v>
      </c>
      <c r="AL1598" s="2" t="str">
        <f>Table_Books[[#This Row],[Author]]&amp;"_"&amp;Table_Books[[#This Row],[Title]]</f>
        <v>Gould, Stephen Jay_The Hedgehog, the Fox, and the Magister's Pox</v>
      </c>
      <c r="AM1598" s="2" t="str">
        <f>Table_Books[[#This Row],[Title]]&amp;" by "&amp;Table_Books[[#This Row],[Author]]</f>
        <v>The Hedgehog, the Fox, and the Magister's Pox by Gould, Stephen Jay</v>
      </c>
    </row>
    <row r="1599" spans="1:41" x14ac:dyDescent="0.35">
      <c r="A1599" s="7" t="str">
        <f>"B-" &amp; UPPER(TRIM(Table_Books[[#This Row],[Title]])) &amp; "|" &amp; UPPER(TRIM(Table_Books[[#This Row],[Author]]))</f>
        <v>B-WONDERFUL LIFE|GOULD, STEPHEN JAY</v>
      </c>
      <c r="B1599" s="28" t="str">
        <f>IF(COUNTIFS(Table_Books[Hash_ID],Table_Books[[#This Row],[Hash_ID]])&gt;1,"Y","N")</f>
        <v>N</v>
      </c>
      <c r="C1599" s="2" t="s">
        <v>8950</v>
      </c>
      <c r="D1599" s="2" t="s">
        <v>10177</v>
      </c>
      <c r="G1599" s="12">
        <v>1989</v>
      </c>
      <c r="H1599" s="12"/>
      <c r="I1599" s="8"/>
      <c r="J1599" s="12" t="s">
        <v>8950</v>
      </c>
      <c r="K1599" s="12"/>
      <c r="O1599" s="33"/>
      <c r="P1599" s="10"/>
      <c r="Q1599" s="10" t="s">
        <v>1860</v>
      </c>
      <c r="R1599" s="10"/>
      <c r="S1599" s="10"/>
      <c r="T1599" s="10" t="s">
        <v>1860</v>
      </c>
      <c r="U1599" s="10" t="s">
        <v>1860</v>
      </c>
      <c r="V1599" s="10"/>
      <c r="W1599" s="10"/>
      <c r="X1599" s="10"/>
      <c r="Y1599" s="10"/>
      <c r="Z1599" s="10"/>
      <c r="AA1599" s="10"/>
      <c r="AB1599" s="10"/>
      <c r="AE1599" s="12">
        <f>IFERROR(FLOOR(Table_Books[[#This Row],[Published_Date]],10), 0)</f>
        <v>1980</v>
      </c>
      <c r="AF1599" s="2">
        <f>IFERROR(CEILING(VALUE(LEFT(Table_Books[[#This Row],[Published_Date]],FIND("-",Table_Books[[#This Row],[Published_Date]]&amp;"-")-1))/100, 1), 0)</f>
        <v>20</v>
      </c>
      <c r="AG1599" s="2" t="s">
        <v>10376</v>
      </c>
      <c r="AH1599" s="2" t="s">
        <v>4856</v>
      </c>
      <c r="AI1599" s="2" t="s">
        <v>9246</v>
      </c>
      <c r="AK1599" s="2" t="str">
        <f>Table_Books[[#This Row],[Title]]&amp;"_"&amp;Table_Books[[#This Row],[Author]]</f>
        <v>Wonderful Life_Gould, Stephen Jay</v>
      </c>
      <c r="AL1599" s="2" t="str">
        <f>Table_Books[[#This Row],[Author]]&amp;"_"&amp;Table_Books[[#This Row],[Title]]</f>
        <v>Gould, Stephen Jay_Wonderful Life</v>
      </c>
      <c r="AM1599" s="2" t="str">
        <f>Table_Books[[#This Row],[Title]]&amp;" by "&amp;Table_Books[[#This Row],[Author]]</f>
        <v>Wonderful Life by Gould, Stephen Jay</v>
      </c>
    </row>
    <row r="1600" spans="1:41" x14ac:dyDescent="0.35">
      <c r="A1600" s="52" t="str">
        <f>"B-" &amp; UPPER(TRIM(Table_Books[[#This Row],[Title]])) &amp; "|" &amp; UPPER(TRIM(Table_Books[[#This Row],[Author]]))</f>
        <v>B-THE DARK DOMAIN|GRABIŃSKI, STEFAN</v>
      </c>
      <c r="B1600" s="28" t="str">
        <f>IF(COUNTIFS(Table_Books[Hash_ID],Table_Books[[#This Row],[Hash_ID]])&gt;1,"Y","N")</f>
        <v>N</v>
      </c>
      <c r="C1600" s="28" t="s">
        <v>14707</v>
      </c>
      <c r="D1600" s="28" t="s">
        <v>14708</v>
      </c>
      <c r="E1600" s="28"/>
      <c r="F1600" s="28"/>
      <c r="G1600" s="44"/>
      <c r="H1600" s="44"/>
      <c r="I1600" s="45"/>
      <c r="J1600" s="44"/>
      <c r="K1600" s="44"/>
      <c r="L1600" s="28"/>
      <c r="M1600" s="28"/>
      <c r="N1600" s="28"/>
      <c r="O1600" s="46">
        <v>3</v>
      </c>
      <c r="P1600" s="47"/>
      <c r="Q1600" s="47" t="s">
        <v>1860</v>
      </c>
      <c r="R1600" s="47"/>
      <c r="S1600" s="47"/>
      <c r="T1600" s="47" t="s">
        <v>1860</v>
      </c>
      <c r="U1600" s="47" t="s">
        <v>1860</v>
      </c>
      <c r="V1600" s="47"/>
      <c r="W1600" s="47"/>
      <c r="X1600" s="47"/>
      <c r="Y1600" s="47"/>
      <c r="Z1600" s="47"/>
      <c r="AA1600" s="47"/>
      <c r="AB1600" s="47"/>
      <c r="AC1600" s="28"/>
      <c r="AD1600" s="28"/>
      <c r="AE1600" s="44">
        <f>IFERROR(FLOOR(Table_Books[[#This Row],[Published_Date]],10), 0)</f>
        <v>0</v>
      </c>
      <c r="AF1600" s="28">
        <f>IFERROR(CEILING(VALUE(LEFT(Table_Books[[#This Row],[Published_Date]],FIND("-",Table_Books[[#This Row],[Published_Date]]&amp;"-")-1))/100, 1), 0)</f>
        <v>0</v>
      </c>
      <c r="AG1600" s="28"/>
      <c r="AH1600" s="28"/>
      <c r="AI1600" s="28"/>
      <c r="AJ1600" s="28"/>
      <c r="AK1600" s="28" t="str">
        <f>Table_Books[[#This Row],[Title]]&amp;"_"&amp;Table_Books[[#This Row],[Author]]</f>
        <v>The Dark Domain_Grabiński, Stefan</v>
      </c>
      <c r="AL1600" s="28" t="str">
        <f>Table_Books[[#This Row],[Author]]&amp;"_"&amp;Table_Books[[#This Row],[Title]]</f>
        <v>Grabiński, Stefan_The Dark Domain</v>
      </c>
      <c r="AM1600" s="28" t="str">
        <f>Table_Books[[#This Row],[Title]]&amp;" by "&amp;Table_Books[[#This Row],[Author]]</f>
        <v>The Dark Domain by Grabiński, Stefan</v>
      </c>
      <c r="AN1600" s="28"/>
      <c r="AO1600" s="28"/>
    </row>
    <row r="1601" spans="1:41" x14ac:dyDescent="0.35">
      <c r="A1601" s="7" t="str">
        <f>"B-" &amp; UPPER(TRIM(Table_Books[[#This Row],[Title]])) &amp; "|" &amp; UPPER(TRIM(Table_Books[[#This Row],[Author]]))</f>
        <v>B-THE MOTION DEMON|GRABIŃSKI, STEFAN</v>
      </c>
      <c r="B1601" s="28" t="str">
        <f>IF(COUNTIFS(Table_Books[Hash_ID],Table_Books[[#This Row],[Hash_ID]])&gt;1,"Y","N")</f>
        <v>N</v>
      </c>
      <c r="C1601" s="24" t="s">
        <v>14750</v>
      </c>
      <c r="D1601" s="24" t="s">
        <v>14708</v>
      </c>
      <c r="G1601" s="12"/>
      <c r="H1601" s="12"/>
      <c r="I1601" s="8"/>
      <c r="J1601" s="12"/>
      <c r="K1601" s="12"/>
      <c r="O1601" s="33"/>
      <c r="P1601" s="10"/>
      <c r="Q1601" s="10" t="s">
        <v>1860</v>
      </c>
      <c r="R1601" s="10"/>
      <c r="S1601" s="10"/>
      <c r="T1601" s="10" t="s">
        <v>1860</v>
      </c>
      <c r="U1601" s="10" t="s">
        <v>1860</v>
      </c>
      <c r="V1601" s="10"/>
      <c r="W1601" s="10"/>
      <c r="X1601" s="10"/>
      <c r="Y1601" s="10"/>
      <c r="Z1601" s="10"/>
      <c r="AA1601" s="10"/>
      <c r="AB1601" s="10"/>
      <c r="AE1601" s="12">
        <f>IFERROR(FLOOR(Table_Books[[#This Row],[Published_Date]],10), 0)</f>
        <v>0</v>
      </c>
      <c r="AF1601" s="2">
        <f>IFERROR(CEILING(VALUE(LEFT(Table_Books[[#This Row],[Published_Date]],FIND("-",Table_Books[[#This Row],[Published_Date]]&amp;"-")-1))/100, 1), 0)</f>
        <v>0</v>
      </c>
      <c r="AK1601" s="24" t="str">
        <f>Table_Books[[#This Row],[Title]]&amp;"_"&amp;Table_Books[[#This Row],[Author]]</f>
        <v>The Motion Demon_Grabiński, Stefan</v>
      </c>
      <c r="AL1601" s="24" t="str">
        <f>Table_Books[[#This Row],[Author]]&amp;"_"&amp;Table_Books[[#This Row],[Title]]</f>
        <v>Grabiński, Stefan_The Motion Demon</v>
      </c>
      <c r="AM1601" s="24" t="str">
        <f>Table_Books[[#This Row],[Title]]&amp;" by "&amp;Table_Books[[#This Row],[Author]]</f>
        <v>The Motion Demon by Grabiński, Stefan</v>
      </c>
    </row>
    <row r="1602" spans="1:41" x14ac:dyDescent="0.35">
      <c r="A1602" s="7" t="str">
        <f>"B-" &amp; UPPER(TRIM(Table_Books[[#This Row],[Title]])) &amp; "|" &amp; UPPER(TRIM(Table_Books[[#This Row],[Author]]))</f>
        <v>B-THE ART OF WORLDLY WISDOM|GRACIÁN, BALTASAR</v>
      </c>
      <c r="B1602" s="35" t="str">
        <f>IF(COUNTIFS(Table_Books[Hash_ID],Table_Books[[#This Row],[Hash_ID]])&gt;1,"Y","N")</f>
        <v>N</v>
      </c>
      <c r="C1602" s="35" t="s">
        <v>19358</v>
      </c>
      <c r="D1602" s="48" t="s">
        <v>19357</v>
      </c>
      <c r="E1602" s="35"/>
      <c r="F1602" s="35"/>
      <c r="G1602" s="36"/>
      <c r="H1602" s="36"/>
      <c r="I1602" s="37"/>
      <c r="J1602" s="36"/>
      <c r="K1602" s="36"/>
      <c r="L1602" s="35"/>
      <c r="M1602" s="35"/>
      <c r="N1602" s="35"/>
      <c r="O1602" s="38"/>
      <c r="P1602" s="39"/>
      <c r="Q1602" s="10" t="s">
        <v>1860</v>
      </c>
      <c r="R1602" s="39"/>
      <c r="S1602" s="39"/>
      <c r="T1602" s="10" t="s">
        <v>1860</v>
      </c>
      <c r="U1602" s="10" t="s">
        <v>1860</v>
      </c>
      <c r="V1602" s="39"/>
      <c r="W1602" s="39"/>
      <c r="X1602" s="39"/>
      <c r="Y1602" s="39"/>
      <c r="Z1602" s="39"/>
      <c r="AA1602" s="39"/>
      <c r="AB1602" s="39"/>
      <c r="AC1602" s="35"/>
      <c r="AD1602" s="35"/>
      <c r="AE1602" s="36">
        <f>IFERROR(FLOOR(Table_Books[[#This Row],[Published_Date]],10), 0)</f>
        <v>0</v>
      </c>
      <c r="AF1602" s="35">
        <f>IFERROR(CEILING(VALUE(LEFT(Table_Books[[#This Row],[Published_Date]],FIND("-",Table_Books[[#This Row],[Published_Date]]&amp;"-")-1))/100, 1), 0)</f>
        <v>0</v>
      </c>
      <c r="AG1602" s="35"/>
      <c r="AH1602" s="35" t="s">
        <v>21589</v>
      </c>
      <c r="AI1602" s="35"/>
      <c r="AJ1602" s="35"/>
      <c r="AK1602" s="35" t="str">
        <f>Table_Books[[#This Row],[Title]]&amp;"_"&amp;Table_Books[[#This Row],[Author]]</f>
        <v>The Art of Worldly Wisdom_Gracián, Baltasar</v>
      </c>
      <c r="AL1602" s="35" t="str">
        <f>Table_Books[[#This Row],[Author]]&amp;"_"&amp;Table_Books[[#This Row],[Title]]</f>
        <v>Gracián, Baltasar_The Art of Worldly Wisdom</v>
      </c>
      <c r="AM1602" s="35" t="str">
        <f>Table_Books[[#This Row],[Title]]&amp;" by "&amp;Table_Books[[#This Row],[Author]]</f>
        <v>The Art of Worldly Wisdom by Gracián, Baltasar</v>
      </c>
      <c r="AN1602" s="35"/>
      <c r="AO1602" s="35"/>
    </row>
    <row r="1603" spans="1:41" x14ac:dyDescent="0.35">
      <c r="A1603" s="7" t="str">
        <f>"B-" &amp; UPPER(TRIM(Table_Books[[#This Row],[Title]])) &amp; "|" &amp; UPPER(TRIM(Table_Books[[#This Row],[Author]]))</f>
        <v>B-THE CRITIC (EL CRITICÓN)|GRACIÁN, BALTASAR</v>
      </c>
      <c r="B1603" s="35" t="str">
        <f>IF(COUNTIFS(Table_Books[Hash_ID],Table_Books[[#This Row],[Hash_ID]])&gt;1,"Y","N")</f>
        <v>Y</v>
      </c>
      <c r="C1603" s="35" t="s">
        <v>19356</v>
      </c>
      <c r="D1603" s="48" t="s">
        <v>19357</v>
      </c>
      <c r="E1603" s="35"/>
      <c r="F1603" s="35"/>
      <c r="G1603" s="36"/>
      <c r="H1603" s="36"/>
      <c r="I1603" s="37"/>
      <c r="J1603" s="36"/>
      <c r="K1603" s="36"/>
      <c r="L1603" s="35"/>
      <c r="M1603" s="35"/>
      <c r="N1603" s="35"/>
      <c r="O1603" s="38"/>
      <c r="P1603" s="39"/>
      <c r="Q1603" s="10" t="s">
        <v>1860</v>
      </c>
      <c r="R1603" s="39"/>
      <c r="S1603" s="39"/>
      <c r="T1603" s="10" t="s">
        <v>1860</v>
      </c>
      <c r="U1603" s="10" t="s">
        <v>1860</v>
      </c>
      <c r="V1603" s="39"/>
      <c r="W1603" s="39"/>
      <c r="X1603" s="39"/>
      <c r="Y1603" s="39"/>
      <c r="Z1603" s="39"/>
      <c r="AA1603" s="39"/>
      <c r="AB1603" s="39"/>
      <c r="AC1603" s="35"/>
      <c r="AD1603" s="35"/>
      <c r="AE1603" s="36">
        <f>IFERROR(FLOOR(Table_Books[[#This Row],[Published_Date]],10), 0)</f>
        <v>0</v>
      </c>
      <c r="AF1603" s="35">
        <f>IFERROR(CEILING(VALUE(LEFT(Table_Books[[#This Row],[Published_Date]],FIND("-",Table_Books[[#This Row],[Published_Date]]&amp;"-")-1))/100, 1), 0)</f>
        <v>0</v>
      </c>
      <c r="AG1603" s="35"/>
      <c r="AH1603" s="35" t="s">
        <v>21589</v>
      </c>
      <c r="AI1603" s="35"/>
      <c r="AJ1603" s="35"/>
      <c r="AK1603" s="35" t="str">
        <f>Table_Books[[#This Row],[Title]]&amp;"_"&amp;Table_Books[[#This Row],[Author]]</f>
        <v>The Critic (El Criticón)_Gracián, Baltasar</v>
      </c>
      <c r="AL1603" s="35" t="str">
        <f>Table_Books[[#This Row],[Author]]&amp;"_"&amp;Table_Books[[#This Row],[Title]]</f>
        <v>Gracián, Baltasar_The Critic (El Criticón)</v>
      </c>
      <c r="AM1603" s="35" t="str">
        <f>Table_Books[[#This Row],[Title]]&amp;" by "&amp;Table_Books[[#This Row],[Author]]</f>
        <v>The Critic (El Criticón) by Gracián, Baltasar</v>
      </c>
      <c r="AN1603" s="35"/>
      <c r="AO1603" s="35"/>
    </row>
    <row r="1604" spans="1:41" x14ac:dyDescent="0.35">
      <c r="A1604" s="7" t="str">
        <f>"B-" &amp; UPPER(TRIM(Table_Books[[#This Row],[Title]])) &amp; "|" &amp; UPPER(TRIM(Table_Books[[#This Row],[Author]]))</f>
        <v>B-THE CRITIC (EL CRITICÓN)|GRACIÁN, BALTASAR</v>
      </c>
      <c r="B1604" s="35" t="str">
        <f>IF(COUNTIFS(Table_Books[Hash_ID],Table_Books[[#This Row],[Hash_ID]])&gt;1,"Y","N")</f>
        <v>Y</v>
      </c>
      <c r="C1604" s="35" t="s">
        <v>19356</v>
      </c>
      <c r="D1604" s="48" t="s">
        <v>19357</v>
      </c>
      <c r="E1604" s="35"/>
      <c r="F1604" s="35"/>
      <c r="G1604" s="36"/>
      <c r="H1604" s="36"/>
      <c r="I1604" s="37"/>
      <c r="J1604" s="36"/>
      <c r="K1604" s="36"/>
      <c r="L1604" s="35"/>
      <c r="M1604" s="35"/>
      <c r="N1604" s="35"/>
      <c r="O1604" s="38"/>
      <c r="P1604" s="39"/>
      <c r="Q1604" s="10" t="s">
        <v>1860</v>
      </c>
      <c r="R1604" s="39"/>
      <c r="S1604" s="39"/>
      <c r="T1604" s="10" t="s">
        <v>1860</v>
      </c>
      <c r="U1604" s="10" t="s">
        <v>1860</v>
      </c>
      <c r="V1604" s="39"/>
      <c r="W1604" s="39"/>
      <c r="X1604" s="39"/>
      <c r="Y1604" s="39"/>
      <c r="Z1604" s="39"/>
      <c r="AA1604" s="39"/>
      <c r="AB1604" s="39"/>
      <c r="AC1604" s="35"/>
      <c r="AD1604" s="35"/>
      <c r="AE1604" s="36">
        <f>IFERROR(FLOOR(Table_Books[[#This Row],[Published_Date]],10), 0)</f>
        <v>0</v>
      </c>
      <c r="AF1604" s="35">
        <f>IFERROR(CEILING(VALUE(LEFT(Table_Books[[#This Row],[Published_Date]],FIND("-",Table_Books[[#This Row],[Published_Date]]&amp;"-")-1))/100, 1), 0)</f>
        <v>0</v>
      </c>
      <c r="AG1604" s="35"/>
      <c r="AH1604" s="35" t="s">
        <v>21606</v>
      </c>
      <c r="AI1604" s="35"/>
      <c r="AJ1604" s="35"/>
      <c r="AK1604" s="35" t="str">
        <f>Table_Books[[#This Row],[Title]]&amp;"_"&amp;Table_Books[[#This Row],[Author]]</f>
        <v>The Critic (El Criticón)_Gracián, Baltasar</v>
      </c>
      <c r="AL1604" s="35" t="str">
        <f>Table_Books[[#This Row],[Author]]&amp;"_"&amp;Table_Books[[#This Row],[Title]]</f>
        <v>Gracián, Baltasar_The Critic (El Criticón)</v>
      </c>
      <c r="AM1604" s="35" t="str">
        <f>Table_Books[[#This Row],[Title]]&amp;" by "&amp;Table_Books[[#This Row],[Author]]</f>
        <v>The Critic (El Criticón) by Gracián, Baltasar</v>
      </c>
      <c r="AN1604" s="35"/>
      <c r="AO1604" s="35"/>
    </row>
    <row r="1605" spans="1:41" x14ac:dyDescent="0.35">
      <c r="A1605" s="7" t="str">
        <f>"B-" &amp; UPPER(TRIM(Table_Books[[#This Row],[Title]])) &amp; "|" &amp; UPPER(TRIM(Table_Books[[#This Row],[Author]]))</f>
        <v>B-CHÂTEAU D'ARGOL|GRACQ, JULIEN</v>
      </c>
      <c r="B1605" s="28" t="str">
        <f>IF(COUNTIFS(Table_Books[Hash_ID],Table_Books[[#This Row],[Hash_ID]])&gt;1,"Y","N")</f>
        <v>N</v>
      </c>
      <c r="C1605" s="2" t="s">
        <v>5880</v>
      </c>
      <c r="D1605" s="2" t="s">
        <v>6025</v>
      </c>
      <c r="G1605" s="12"/>
      <c r="H1605" s="12"/>
      <c r="I1605" s="8"/>
      <c r="J1605" s="12"/>
      <c r="K1605" s="12"/>
      <c r="O1605" s="33"/>
      <c r="P1605" s="10"/>
      <c r="Q1605" s="10" t="s">
        <v>1860</v>
      </c>
      <c r="R1605" s="10"/>
      <c r="S1605" s="10"/>
      <c r="T1605" s="10" t="s">
        <v>1860</v>
      </c>
      <c r="U1605" s="10" t="s">
        <v>1860</v>
      </c>
      <c r="V1605" s="10"/>
      <c r="W1605" s="10"/>
      <c r="X1605" s="10"/>
      <c r="Y1605" s="10"/>
      <c r="Z1605" s="10"/>
      <c r="AA1605" s="10"/>
      <c r="AB1605" s="10"/>
      <c r="AE1605" s="12">
        <f>IFERROR(FLOOR(Table_Books[[#This Row],[Published_Date]],10), 0)</f>
        <v>0</v>
      </c>
      <c r="AF1605" s="2">
        <f>IFERROR(CEILING(VALUE(LEFT(Table_Books[[#This Row],[Published_Date]],FIND("-",Table_Books[[#This Row],[Published_Date]]&amp;"-")-1))/100, 1), 0)</f>
        <v>0</v>
      </c>
      <c r="AK1605" s="2" t="str">
        <f>Table_Books[[#This Row],[Title]]&amp;"_"&amp;Table_Books[[#This Row],[Author]]</f>
        <v>Château d'Argol_Gracq, Julien</v>
      </c>
      <c r="AL1605" s="2" t="str">
        <f>Table_Books[[#This Row],[Author]]&amp;"_"&amp;Table_Books[[#This Row],[Title]]</f>
        <v>Gracq, Julien_Château d'Argol</v>
      </c>
      <c r="AM1605" s="2" t="str">
        <f>Table_Books[[#This Row],[Title]]&amp;" by "&amp;Table_Books[[#This Row],[Author]]</f>
        <v>Château d'Argol by Gracq, Julien</v>
      </c>
    </row>
    <row r="1606" spans="1:41" x14ac:dyDescent="0.35">
      <c r="A1606" s="7" t="str">
        <f>"B-" &amp; UPPER(TRIM(Table_Books[[#This Row],[Title]])) &amp; "|" &amp; UPPER(TRIM(Table_Books[[#This Row],[Author]]))</f>
        <v>B-THE OPPOSING SHORE (LE RIVAGE DES SYRTES)|GRACQ, JULIEN</v>
      </c>
      <c r="B1606" s="35" t="str">
        <f>IF(COUNTIFS(Table_Books[Hash_ID],Table_Books[[#This Row],[Hash_ID]])&gt;1,"Y","N")</f>
        <v>N</v>
      </c>
      <c r="C1606" s="35" t="s">
        <v>20044</v>
      </c>
      <c r="D1606" s="35" t="s">
        <v>6025</v>
      </c>
      <c r="E1606" s="35"/>
      <c r="F1606" s="35"/>
      <c r="G1606" s="36"/>
      <c r="H1606" s="36"/>
      <c r="I1606" s="37"/>
      <c r="J1606" s="36"/>
      <c r="K1606" s="36"/>
      <c r="L1606" s="35"/>
      <c r="M1606" s="35"/>
      <c r="N1606" s="35"/>
      <c r="O1606" s="38"/>
      <c r="P1606" s="39"/>
      <c r="Q1606" s="10" t="s">
        <v>1860</v>
      </c>
      <c r="R1606" s="39"/>
      <c r="S1606" s="39"/>
      <c r="T1606" s="10" t="s">
        <v>1860</v>
      </c>
      <c r="U1606" s="10" t="s">
        <v>1860</v>
      </c>
      <c r="V1606" s="39"/>
      <c r="W1606" s="39"/>
      <c r="X1606" s="39"/>
      <c r="Y1606" s="39"/>
      <c r="Z1606" s="39"/>
      <c r="AA1606" s="39"/>
      <c r="AB1606" s="39"/>
      <c r="AC1606" s="35"/>
      <c r="AD1606" s="35"/>
      <c r="AE1606" s="36">
        <f>IFERROR(FLOOR(Table_Books[[#This Row],[Published_Date]],10), 0)</f>
        <v>0</v>
      </c>
      <c r="AF1606" s="35">
        <f>IFERROR(CEILING(VALUE(LEFT(Table_Books[[#This Row],[Published_Date]],FIND("-",Table_Books[[#This Row],[Published_Date]]&amp;"-")-1))/100, 1), 0)</f>
        <v>0</v>
      </c>
      <c r="AG1606" s="35"/>
      <c r="AH1606" s="35" t="s">
        <v>21609</v>
      </c>
      <c r="AI1606" s="35"/>
      <c r="AJ1606" s="35"/>
      <c r="AK1606" s="35" t="str">
        <f>Table_Books[[#This Row],[Title]]&amp;"_"&amp;Table_Books[[#This Row],[Author]]</f>
        <v>The Opposing Shore (Le Rivage des Syrtes)_Gracq, Julien</v>
      </c>
      <c r="AL1606" s="35" t="str">
        <f>Table_Books[[#This Row],[Author]]&amp;"_"&amp;Table_Books[[#This Row],[Title]]</f>
        <v>Gracq, Julien_The Opposing Shore (Le Rivage des Syrtes)</v>
      </c>
      <c r="AM1606" s="35" t="str">
        <f>Table_Books[[#This Row],[Title]]&amp;" by "&amp;Table_Books[[#This Row],[Author]]</f>
        <v>The Opposing Shore (Le Rivage des Syrtes) by Gracq, Julien</v>
      </c>
      <c r="AN1606" s="35"/>
      <c r="AO1606" s="35"/>
    </row>
    <row r="1607" spans="1:41" x14ac:dyDescent="0.35">
      <c r="A1607" s="7" t="str">
        <f>"B-" &amp; UPPER(TRIM(Table_Books[[#This Row],[Title]])) &amp; "|" &amp; UPPER(TRIM(Table_Books[[#This Row],[Author]]))</f>
        <v>B-BULLSHIT JOBS: A THEORY|GRAEBER, DAVID</v>
      </c>
      <c r="B1607" s="35" t="str">
        <f>IF(COUNTIFS(Table_Books[Hash_ID],Table_Books[[#This Row],[Hash_ID]])&gt;1,"Y","N")</f>
        <v>N</v>
      </c>
      <c r="C1607" s="35" t="s">
        <v>20220</v>
      </c>
      <c r="D1607" s="35" t="s">
        <v>20219</v>
      </c>
      <c r="E1607" s="35"/>
      <c r="F1607" s="35"/>
      <c r="G1607" s="36"/>
      <c r="H1607" s="36"/>
      <c r="I1607" s="37"/>
      <c r="J1607" s="36"/>
      <c r="K1607" s="36"/>
      <c r="L1607" s="35"/>
      <c r="M1607" s="35"/>
      <c r="N1607" s="35"/>
      <c r="O1607" s="38"/>
      <c r="P1607" s="39"/>
      <c r="Q1607" s="10" t="s">
        <v>1860</v>
      </c>
      <c r="R1607" s="39"/>
      <c r="S1607" s="39"/>
      <c r="T1607" s="10" t="s">
        <v>1860</v>
      </c>
      <c r="U1607" s="10" t="s">
        <v>1860</v>
      </c>
      <c r="V1607" s="39"/>
      <c r="W1607" s="39"/>
      <c r="X1607" s="39"/>
      <c r="Y1607" s="39"/>
      <c r="Z1607" s="39"/>
      <c r="AA1607" s="39"/>
      <c r="AB1607" s="39"/>
      <c r="AC1607" s="35"/>
      <c r="AD1607" s="35"/>
      <c r="AE1607" s="36">
        <f>IFERROR(FLOOR(Table_Books[[#This Row],[Published_Date]],10), 0)</f>
        <v>0</v>
      </c>
      <c r="AF1607" s="35">
        <f>IFERROR(CEILING(VALUE(LEFT(Table_Books[[#This Row],[Published_Date]],FIND("-",Table_Books[[#This Row],[Published_Date]]&amp;"-")-1))/100, 1), 0)</f>
        <v>0</v>
      </c>
      <c r="AG1607" s="35"/>
      <c r="AH1607" s="35"/>
      <c r="AI1607" s="35"/>
      <c r="AJ1607" s="35"/>
      <c r="AK1607" s="35" t="str">
        <f>Table_Books[[#This Row],[Title]]&amp;"_"&amp;Table_Books[[#This Row],[Author]]</f>
        <v>Bullshit Jobs: A Theory_Graeber, David</v>
      </c>
      <c r="AL1607" s="35" t="str">
        <f>Table_Books[[#This Row],[Author]]&amp;"_"&amp;Table_Books[[#This Row],[Title]]</f>
        <v>Graeber, David_Bullshit Jobs: A Theory</v>
      </c>
      <c r="AM1607" s="35" t="str">
        <f>Table_Books[[#This Row],[Title]]&amp;" by "&amp;Table_Books[[#This Row],[Author]]</f>
        <v>Bullshit Jobs: A Theory by Graeber, David</v>
      </c>
      <c r="AN1607" s="35"/>
      <c r="AO1607" s="35"/>
    </row>
    <row r="1608" spans="1:41" x14ac:dyDescent="0.35">
      <c r="A1608" s="7" t="str">
        <f>"B-" &amp; UPPER(TRIM(Table_Books[[#This Row],[Title]])) &amp; "|" &amp; UPPER(TRIM(Table_Books[[#This Row],[Author]]))</f>
        <v>B-DEBT: THE FIRST 5,000 YEARS|GRAEBER, DAVID</v>
      </c>
      <c r="B1608" s="35" t="str">
        <f>IF(COUNTIFS(Table_Books[Hash_ID],Table_Books[[#This Row],[Hash_ID]])&gt;1,"Y","N")</f>
        <v>N</v>
      </c>
      <c r="C1608" s="35" t="s">
        <v>20218</v>
      </c>
      <c r="D1608" s="35" t="s">
        <v>20219</v>
      </c>
      <c r="E1608" s="35"/>
      <c r="F1608" s="35"/>
      <c r="G1608" s="36"/>
      <c r="H1608" s="36"/>
      <c r="I1608" s="37"/>
      <c r="J1608" s="36"/>
      <c r="K1608" s="36"/>
      <c r="L1608" s="35"/>
      <c r="M1608" s="35"/>
      <c r="N1608" s="35"/>
      <c r="O1608" s="38"/>
      <c r="P1608" s="39"/>
      <c r="Q1608" s="10" t="s">
        <v>1860</v>
      </c>
      <c r="R1608" s="39"/>
      <c r="S1608" s="39"/>
      <c r="T1608" s="10" t="s">
        <v>1860</v>
      </c>
      <c r="U1608" s="10" t="s">
        <v>1860</v>
      </c>
      <c r="V1608" s="39"/>
      <c r="W1608" s="39"/>
      <c r="X1608" s="39"/>
      <c r="Y1608" s="39"/>
      <c r="Z1608" s="39"/>
      <c r="AA1608" s="39"/>
      <c r="AB1608" s="39"/>
      <c r="AC1608" s="35"/>
      <c r="AD1608" s="35"/>
      <c r="AE1608" s="36">
        <f>IFERROR(FLOOR(Table_Books[[#This Row],[Published_Date]],10), 0)</f>
        <v>0</v>
      </c>
      <c r="AF1608" s="35">
        <f>IFERROR(CEILING(VALUE(LEFT(Table_Books[[#This Row],[Published_Date]],FIND("-",Table_Books[[#This Row],[Published_Date]]&amp;"-")-1))/100, 1), 0)</f>
        <v>0</v>
      </c>
      <c r="AG1608" s="35"/>
      <c r="AH1608" s="35"/>
      <c r="AI1608" s="35"/>
      <c r="AJ1608" s="35"/>
      <c r="AK1608" s="35" t="str">
        <f>Table_Books[[#This Row],[Title]]&amp;"_"&amp;Table_Books[[#This Row],[Author]]</f>
        <v>Debt: The First 5,000 Years_Graeber, David</v>
      </c>
      <c r="AL1608" s="35" t="str">
        <f>Table_Books[[#This Row],[Author]]&amp;"_"&amp;Table_Books[[#This Row],[Title]]</f>
        <v>Graeber, David_Debt: The First 5,000 Years</v>
      </c>
      <c r="AM1608" s="35" t="str">
        <f>Table_Books[[#This Row],[Title]]&amp;" by "&amp;Table_Books[[#This Row],[Author]]</f>
        <v>Debt: The First 5,000 Years by Graeber, David</v>
      </c>
      <c r="AN1608" s="35"/>
      <c r="AO1608" s="35"/>
    </row>
    <row r="1609" spans="1:41" x14ac:dyDescent="0.35">
      <c r="A1609" s="7" t="str">
        <f>"B-" &amp; UPPER(TRIM(Table_Books[[#This Row],[Title]])) &amp; "|" &amp; UPPER(TRIM(Table_Books[[#This Row],[Author]]))</f>
        <v>B-POEMS OF THE LATE T'ANG|GRAHAM, A.C.</v>
      </c>
      <c r="B1609" s="28" t="str">
        <f>IF(COUNTIFS(Table_Books[Hash_ID],Table_Books[[#This Row],[Hash_ID]])&gt;1,"Y","N")</f>
        <v>N</v>
      </c>
      <c r="C1609" s="2" t="s">
        <v>7152</v>
      </c>
      <c r="D1609" s="2" t="s">
        <v>7153</v>
      </c>
      <c r="G1609" s="12"/>
      <c r="H1609" s="12"/>
      <c r="I1609" s="8" t="s">
        <v>7023</v>
      </c>
      <c r="J1609" s="12"/>
      <c r="K1609" s="12"/>
      <c r="O1609" s="33"/>
      <c r="P1609" s="10"/>
      <c r="Q1609" s="10" t="s">
        <v>1860</v>
      </c>
      <c r="R1609" s="10"/>
      <c r="S1609" s="10"/>
      <c r="T1609" s="10" t="s">
        <v>1860</v>
      </c>
      <c r="U1609" s="10" t="s">
        <v>1860</v>
      </c>
      <c r="V1609" s="10"/>
      <c r="W1609" s="10"/>
      <c r="X1609" s="10"/>
      <c r="Y1609" s="10"/>
      <c r="Z1609" s="10"/>
      <c r="AA1609" s="10"/>
      <c r="AB1609" s="10"/>
      <c r="AE1609" s="12">
        <f>IFERROR(FLOOR(Table_Books[[#This Row],[Published_Date]],10), 0)</f>
        <v>0</v>
      </c>
      <c r="AF1609" s="2">
        <f>IFERROR(CEILING(VALUE(LEFT(Table_Books[[#This Row],[Published_Date]],FIND("-",Table_Books[[#This Row],[Published_Date]]&amp;"-")-1))/100, 1), 0)</f>
        <v>0</v>
      </c>
      <c r="AK1609" s="2" t="str">
        <f>Table_Books[[#This Row],[Title]]&amp;"_"&amp;Table_Books[[#This Row],[Author]]</f>
        <v>Poems of the Late T'ang_Graham, A.C.</v>
      </c>
      <c r="AL1609" s="2" t="str">
        <f>Table_Books[[#This Row],[Author]]&amp;"_"&amp;Table_Books[[#This Row],[Title]]</f>
        <v>Graham, A.C._Poems of the Late T'ang</v>
      </c>
      <c r="AM1609" s="2" t="str">
        <f>Table_Books[[#This Row],[Title]]&amp;" by "&amp;Table_Books[[#This Row],[Author]]</f>
        <v>Poems of the Late T'ang by Graham, A.C.</v>
      </c>
    </row>
    <row r="1610" spans="1:41" x14ac:dyDescent="0.35">
      <c r="A1610" s="7" t="str">
        <f>"B-" &amp; UPPER(TRIM(Table_Books[[#This Row],[Title]])) &amp; "|" &amp; UPPER(TRIM(Table_Books[[#This Row],[Author]]))</f>
        <v>B-CARAVAGGIO: A LIFE SACRED AND PROFANE|GRAHAM-DIXON, ANDREW</v>
      </c>
      <c r="B1610" s="28" t="str">
        <f>IF(COUNTIFS(Table_Books[Hash_ID],Table_Books[[#This Row],[Hash_ID]])&gt;1,"Y","N")</f>
        <v>N</v>
      </c>
      <c r="C1610" s="2" t="s">
        <v>6719</v>
      </c>
      <c r="D1610" s="2" t="s">
        <v>6721</v>
      </c>
      <c r="G1610" s="12"/>
      <c r="H1610" s="12"/>
      <c r="I1610" s="8"/>
      <c r="J1610" s="12"/>
      <c r="K1610" s="12"/>
      <c r="O1610" s="33"/>
      <c r="P1610" s="10"/>
      <c r="Q1610" s="10" t="s">
        <v>1860</v>
      </c>
      <c r="R1610" s="10"/>
      <c r="S1610" s="10"/>
      <c r="T1610" s="10" t="s">
        <v>1860</v>
      </c>
      <c r="U1610" s="10" t="s">
        <v>1860</v>
      </c>
      <c r="V1610" s="10"/>
      <c r="W1610" s="10"/>
      <c r="X1610" s="10"/>
      <c r="Y1610" s="10"/>
      <c r="Z1610" s="10"/>
      <c r="AA1610" s="10"/>
      <c r="AB1610" s="10"/>
      <c r="AE1610" s="12">
        <f>IFERROR(FLOOR(Table_Books[[#This Row],[Published_Date]],10), 0)</f>
        <v>0</v>
      </c>
      <c r="AF1610" s="2">
        <f>IFERROR(CEILING(VALUE(LEFT(Table_Books[[#This Row],[Published_Date]],FIND("-",Table_Books[[#This Row],[Published_Date]]&amp;"-")-1))/100, 1), 0)</f>
        <v>0</v>
      </c>
      <c r="AK1610" s="2" t="str">
        <f>Table_Books[[#This Row],[Title]]&amp;"_"&amp;Table_Books[[#This Row],[Author]]</f>
        <v>Caravaggio: A Life Sacred and Profane_Graham-Dixon, Andrew</v>
      </c>
      <c r="AL1610" s="2" t="str">
        <f>Table_Books[[#This Row],[Author]]&amp;"_"&amp;Table_Books[[#This Row],[Title]]</f>
        <v>Graham-Dixon, Andrew_Caravaggio: A Life Sacred and Profane</v>
      </c>
      <c r="AM1610" s="2" t="str">
        <f>Table_Books[[#This Row],[Title]]&amp;" by "&amp;Table_Books[[#This Row],[Author]]</f>
        <v>Caravaggio: A Life Sacred and Profane by Graham-Dixon, Andrew</v>
      </c>
    </row>
    <row r="1611" spans="1:41" x14ac:dyDescent="0.35">
      <c r="A1611" s="7" t="str">
        <f>"B-" &amp; UPPER(TRIM(Table_Books[[#This Row],[Title]])) &amp; "|" &amp; UPPER(TRIM(Table_Books[[#This Row],[Author]]))</f>
        <v>B-THE PRISON NOTEBOOKS|GRAMSCI, ANTONIO</v>
      </c>
      <c r="B1611" s="28" t="str">
        <f>IF(COUNTIFS(Table_Books[Hash_ID],Table_Books[[#This Row],[Hash_ID]])&gt;1,"Y","N")</f>
        <v>N</v>
      </c>
      <c r="C1611" s="2" t="s">
        <v>9011</v>
      </c>
      <c r="D1611" s="2" t="s">
        <v>10432</v>
      </c>
      <c r="G1611" s="12" t="s">
        <v>10454</v>
      </c>
      <c r="H1611" s="12"/>
      <c r="I1611" s="8"/>
      <c r="J1611" s="12" t="s">
        <v>10470</v>
      </c>
      <c r="K1611" s="12"/>
      <c r="O1611" s="33"/>
      <c r="P1611" s="10"/>
      <c r="Q1611" s="10" t="s">
        <v>1860</v>
      </c>
      <c r="R1611" s="10"/>
      <c r="S1611" s="10"/>
      <c r="T1611" s="10" t="s">
        <v>1860</v>
      </c>
      <c r="U1611" s="10" t="s">
        <v>1860</v>
      </c>
      <c r="V1611" s="10"/>
      <c r="W1611" s="10"/>
      <c r="X1611" s="10"/>
      <c r="Y1611" s="10"/>
      <c r="Z1611" s="10"/>
      <c r="AA1611" s="10"/>
      <c r="AB1611" s="10"/>
      <c r="AE1611" s="12">
        <f>IFERROR(FLOOR(Table_Books[[#This Row],[Published_Date]],10), 0)</f>
        <v>0</v>
      </c>
      <c r="AF1611" s="2">
        <f>IFERROR(CEILING(VALUE(LEFT(Table_Books[[#This Row],[Published_Date]],FIND("-",Table_Books[[#This Row],[Published_Date]]&amp;"-")-1))/100, 1), 0)</f>
        <v>20</v>
      </c>
      <c r="AG1611" s="2" t="s">
        <v>10372</v>
      </c>
      <c r="AH1611" s="2" t="s">
        <v>4856</v>
      </c>
      <c r="AI1611" s="2" t="s">
        <v>10399</v>
      </c>
      <c r="AK1611" s="2" t="str">
        <f>Table_Books[[#This Row],[Title]]&amp;"_"&amp;Table_Books[[#This Row],[Author]]</f>
        <v>The Prison Notebooks_Gramsci, Antonio</v>
      </c>
      <c r="AL1611" s="2" t="str">
        <f>Table_Books[[#This Row],[Author]]&amp;"_"&amp;Table_Books[[#This Row],[Title]]</f>
        <v>Gramsci, Antonio_The Prison Notebooks</v>
      </c>
      <c r="AM1611" s="2" t="str">
        <f>Table_Books[[#This Row],[Title]]&amp;" by "&amp;Table_Books[[#This Row],[Author]]</f>
        <v>The Prison Notebooks by Gramsci, Antonio</v>
      </c>
    </row>
    <row r="1612" spans="1:41" ht="29" x14ac:dyDescent="0.35">
      <c r="A1612" s="7" t="str">
        <f>"B-" &amp; UPPER(TRIM(Table_Books[[#This Row],[Title]])) &amp; "|" &amp; UPPER(TRIM(Table_Books[[#This Row],[Author]]))</f>
        <v>B-KILLERS OF THE FLOWER MOON: THE OSAGE MURDERS AND THE BIRTH OF THE FBI|GRANN, DAVID</v>
      </c>
      <c r="B1612" s="35" t="str">
        <f>IF(COUNTIFS(Table_Books[Hash_ID],Table_Books[[#This Row],[Hash_ID]])&gt;1,"Y","N")</f>
        <v>N</v>
      </c>
      <c r="C1612" s="35" t="s">
        <v>19964</v>
      </c>
      <c r="D1612" s="48" t="s">
        <v>19965</v>
      </c>
      <c r="E1612" s="35"/>
      <c r="F1612" s="35"/>
      <c r="G1612" s="36"/>
      <c r="H1612" s="36"/>
      <c r="I1612" s="37"/>
      <c r="J1612" s="36"/>
      <c r="K1612" s="36"/>
      <c r="L1612" s="35"/>
      <c r="M1612" s="35"/>
      <c r="N1612" s="35"/>
      <c r="O1612" s="38"/>
      <c r="P1612" s="39"/>
      <c r="Q1612" s="10" t="s">
        <v>1860</v>
      </c>
      <c r="R1612" s="39"/>
      <c r="S1612" s="39"/>
      <c r="T1612" s="10" t="s">
        <v>1860</v>
      </c>
      <c r="U1612" s="10" t="s">
        <v>1860</v>
      </c>
      <c r="V1612" s="39"/>
      <c r="W1612" s="39"/>
      <c r="X1612" s="39"/>
      <c r="Y1612" s="39"/>
      <c r="Z1612" s="39"/>
      <c r="AA1612" s="39"/>
      <c r="AB1612" s="39"/>
      <c r="AC1612" s="35"/>
      <c r="AD1612" s="35"/>
      <c r="AE1612" s="36">
        <f>IFERROR(FLOOR(Table_Books[[#This Row],[Published_Date]],10), 0)</f>
        <v>0</v>
      </c>
      <c r="AF1612" s="35">
        <f>IFERROR(CEILING(VALUE(LEFT(Table_Books[[#This Row],[Published_Date]],FIND("-",Table_Books[[#This Row],[Published_Date]]&amp;"-")-1))/100, 1), 0)</f>
        <v>0</v>
      </c>
      <c r="AG1612" s="35"/>
      <c r="AH1612" s="35" t="s">
        <v>21603</v>
      </c>
      <c r="AI1612" s="35"/>
      <c r="AJ1612" s="35"/>
      <c r="AK1612" s="35" t="str">
        <f>Table_Books[[#This Row],[Title]]&amp;"_"&amp;Table_Books[[#This Row],[Author]]</f>
        <v>Killers of the Flower Moon: The Osage Murders and the Birth of the FBI_Grann, David</v>
      </c>
      <c r="AL1612" s="35" t="str">
        <f>Table_Books[[#This Row],[Author]]&amp;"_"&amp;Table_Books[[#This Row],[Title]]</f>
        <v>Grann, David_Killers of the Flower Moon: The Osage Murders and the Birth of the FBI</v>
      </c>
      <c r="AM1612" s="35" t="str">
        <f>Table_Books[[#This Row],[Title]]&amp;" by "&amp;Table_Books[[#This Row],[Author]]</f>
        <v>Killers of the Flower Moon: The Osage Murders and the Birth of the FBI by Grann, David</v>
      </c>
      <c r="AN1612" s="35"/>
      <c r="AO1612" s="35"/>
    </row>
    <row r="1613" spans="1:41" x14ac:dyDescent="0.35">
      <c r="A1613" s="7" t="str">
        <f>"B-" &amp; UPPER(TRIM(Table_Books[[#This Row],[Title]])) &amp; "|" &amp; UPPER(TRIM(Table_Books[[#This Row],[Author]]))</f>
        <v>B-CAT AND MOUSE / DOG YEARS (DANZIG TRILOGY)|GRASS, GÜNTER</v>
      </c>
      <c r="B1613" s="35" t="str">
        <f>IF(COUNTIFS(Table_Books[Hash_ID],Table_Books[[#This Row],[Hash_ID]])&gt;1,"Y","N")</f>
        <v>N</v>
      </c>
      <c r="C1613" s="35" t="s">
        <v>20077</v>
      </c>
      <c r="D1613" s="35" t="s">
        <v>5168</v>
      </c>
      <c r="E1613" s="35"/>
      <c r="F1613" s="35"/>
      <c r="G1613" s="36"/>
      <c r="H1613" s="36"/>
      <c r="I1613" s="37"/>
      <c r="J1613" s="36"/>
      <c r="K1613" s="36"/>
      <c r="L1613" s="35"/>
      <c r="M1613" s="35"/>
      <c r="N1613" s="35"/>
      <c r="O1613" s="38"/>
      <c r="P1613" s="39"/>
      <c r="Q1613" s="10" t="s">
        <v>1860</v>
      </c>
      <c r="R1613" s="39"/>
      <c r="S1613" s="39"/>
      <c r="T1613" s="10" t="s">
        <v>1860</v>
      </c>
      <c r="U1613" s="10" t="s">
        <v>1860</v>
      </c>
      <c r="V1613" s="39"/>
      <c r="W1613" s="39"/>
      <c r="X1613" s="39"/>
      <c r="Y1613" s="39"/>
      <c r="Z1613" s="39"/>
      <c r="AA1613" s="39"/>
      <c r="AB1613" s="39"/>
      <c r="AC1613" s="35"/>
      <c r="AD1613" s="35"/>
      <c r="AE1613" s="36">
        <f>IFERROR(FLOOR(Table_Books[[#This Row],[Published_Date]],10), 0)</f>
        <v>0</v>
      </c>
      <c r="AF1613" s="35">
        <f>IFERROR(CEILING(VALUE(LEFT(Table_Books[[#This Row],[Published_Date]],FIND("-",Table_Books[[#This Row],[Published_Date]]&amp;"-")-1))/100, 1), 0)</f>
        <v>0</v>
      </c>
      <c r="AG1613" s="35"/>
      <c r="AH1613" s="35"/>
      <c r="AI1613" s="35"/>
      <c r="AJ1613" s="35"/>
      <c r="AK1613" s="35" t="str">
        <f>Table_Books[[#This Row],[Title]]&amp;"_"&amp;Table_Books[[#This Row],[Author]]</f>
        <v>Cat and Mouse / Dog Years (Danzig Trilogy)_Grass, Günter</v>
      </c>
      <c r="AL1613" s="35" t="str">
        <f>Table_Books[[#This Row],[Author]]&amp;"_"&amp;Table_Books[[#This Row],[Title]]</f>
        <v>Grass, Günter_Cat and Mouse / Dog Years (Danzig Trilogy)</v>
      </c>
      <c r="AM1613" s="35" t="str">
        <f>Table_Books[[#This Row],[Title]]&amp;" by "&amp;Table_Books[[#This Row],[Author]]</f>
        <v>Cat and Mouse / Dog Years (Danzig Trilogy) by Grass, Günter</v>
      </c>
      <c r="AN1613" s="35"/>
      <c r="AO1613" s="35"/>
    </row>
    <row r="1614" spans="1:41" x14ac:dyDescent="0.35">
      <c r="A1614" s="7" t="str">
        <f>"B-" &amp; UPPER(TRIM(Table_Books[[#This Row],[Title]])) &amp; "|" &amp; UPPER(TRIM(Table_Books[[#This Row],[Author]]))</f>
        <v>B-THE FLOUNDER|GRASS, GÜNTER</v>
      </c>
      <c r="B1614" s="35" t="str">
        <f>IF(COUNTIFS(Table_Books[Hash_ID],Table_Books[[#This Row],[Hash_ID]])&gt;1,"Y","N")</f>
        <v>N</v>
      </c>
      <c r="C1614" s="35" t="s">
        <v>20078</v>
      </c>
      <c r="D1614" s="35" t="s">
        <v>5168</v>
      </c>
      <c r="E1614" s="35"/>
      <c r="F1614" s="35"/>
      <c r="G1614" s="36"/>
      <c r="H1614" s="36"/>
      <c r="I1614" s="37"/>
      <c r="J1614" s="36"/>
      <c r="K1614" s="36"/>
      <c r="L1614" s="35"/>
      <c r="M1614" s="35"/>
      <c r="N1614" s="35"/>
      <c r="O1614" s="38"/>
      <c r="P1614" s="39"/>
      <c r="Q1614" s="10" t="s">
        <v>1860</v>
      </c>
      <c r="R1614" s="39"/>
      <c r="S1614" s="39"/>
      <c r="T1614" s="10" t="s">
        <v>1860</v>
      </c>
      <c r="U1614" s="10" t="s">
        <v>1860</v>
      </c>
      <c r="V1614" s="39"/>
      <c r="W1614" s="39"/>
      <c r="X1614" s="39"/>
      <c r="Y1614" s="39"/>
      <c r="Z1614" s="39"/>
      <c r="AA1614" s="39"/>
      <c r="AB1614" s="39"/>
      <c r="AC1614" s="35"/>
      <c r="AD1614" s="35"/>
      <c r="AE1614" s="36">
        <f>IFERROR(FLOOR(Table_Books[[#This Row],[Published_Date]],10), 0)</f>
        <v>0</v>
      </c>
      <c r="AF1614" s="35">
        <f>IFERROR(CEILING(VALUE(LEFT(Table_Books[[#This Row],[Published_Date]],FIND("-",Table_Books[[#This Row],[Published_Date]]&amp;"-")-1))/100, 1), 0)</f>
        <v>0</v>
      </c>
      <c r="AG1614" s="35"/>
      <c r="AH1614" s="35"/>
      <c r="AI1614" s="35"/>
      <c r="AJ1614" s="35"/>
      <c r="AK1614" s="35" t="str">
        <f>Table_Books[[#This Row],[Title]]&amp;"_"&amp;Table_Books[[#This Row],[Author]]</f>
        <v>The Flounder_Grass, Günter</v>
      </c>
      <c r="AL1614" s="35" t="str">
        <f>Table_Books[[#This Row],[Author]]&amp;"_"&amp;Table_Books[[#This Row],[Title]]</f>
        <v>Grass, Günter_The Flounder</v>
      </c>
      <c r="AM1614" s="35" t="str">
        <f>Table_Books[[#This Row],[Title]]&amp;" by "&amp;Table_Books[[#This Row],[Author]]</f>
        <v>The Flounder by Grass, Günter</v>
      </c>
      <c r="AN1614" s="35"/>
      <c r="AO1614" s="35"/>
    </row>
    <row r="1615" spans="1:41" ht="29" x14ac:dyDescent="0.35">
      <c r="A1615" s="7" t="str">
        <f>"B-" &amp; UPPER(TRIM(Table_Books[[#This Row],[Title]])) &amp; "|" &amp; UPPER(TRIM(Table_Books[[#This Row],[Author]]))</f>
        <v>B-THE TIN DRUM|GRASS, GÜNTER</v>
      </c>
      <c r="B1615" s="28" t="str">
        <f>IF(COUNTIFS(Table_Books[Hash_ID],Table_Books[[#This Row],[Hash_ID]])&gt;1,"Y","N")</f>
        <v>Y</v>
      </c>
      <c r="C1615" s="2" t="s">
        <v>5167</v>
      </c>
      <c r="D1615" s="2" t="s">
        <v>5168</v>
      </c>
      <c r="G1615" s="12">
        <v>1959</v>
      </c>
      <c r="H1615" s="12"/>
      <c r="I1615" s="8"/>
      <c r="J1615" s="12"/>
      <c r="K1615" s="12"/>
      <c r="L1615" s="2">
        <v>582</v>
      </c>
      <c r="M1615" s="2" t="s">
        <v>5264</v>
      </c>
      <c r="O1615" s="33"/>
      <c r="P1615" s="10"/>
      <c r="Q1615" s="10" t="s">
        <v>1860</v>
      </c>
      <c r="R1615" s="10"/>
      <c r="S1615" s="10"/>
      <c r="T1615" s="10" t="s">
        <v>1860</v>
      </c>
      <c r="U1615" s="10" t="s">
        <v>1860</v>
      </c>
      <c r="V1615" s="10"/>
      <c r="W1615" s="10"/>
      <c r="X1615" s="10"/>
      <c r="Y1615" s="10"/>
      <c r="Z1615" s="10"/>
      <c r="AA1615" s="10"/>
      <c r="AB1615" s="10"/>
      <c r="AE1615" s="12">
        <f>IFERROR(FLOOR(Table_Books[[#This Row],[Published_Date]],10), 0)</f>
        <v>1950</v>
      </c>
      <c r="AF1615" s="2">
        <f>IFERROR(CEILING(VALUE(LEFT(Table_Books[[#This Row],[Published_Date]],FIND("-",Table_Books[[#This Row],[Published_Date]]&amp;"-")-1))/100, 1), 0)</f>
        <v>20</v>
      </c>
      <c r="AK1615" s="2" t="str">
        <f>Table_Books[[#This Row],[Title]]&amp;"_"&amp;Table_Books[[#This Row],[Author]]</f>
        <v>The Tin Drum_Grass, Günter</v>
      </c>
      <c r="AL1615" s="2" t="str">
        <f>Table_Books[[#This Row],[Author]]&amp;"_"&amp;Table_Books[[#This Row],[Title]]</f>
        <v>Grass, Günter_The Tin Drum</v>
      </c>
      <c r="AM1615" s="2" t="str">
        <f>Table_Books[[#This Row],[Title]]&amp;" by "&amp;Table_Books[[#This Row],[Author]]</f>
        <v>The Tin Drum by Grass, Günter</v>
      </c>
    </row>
    <row r="1616" spans="1:41" x14ac:dyDescent="0.35">
      <c r="A1616" s="7" t="str">
        <f>"B-" &amp; UPPER(TRIM(Table_Books[[#This Row],[Title]])) &amp; "|" &amp; UPPER(TRIM(Table_Books[[#This Row],[Author]]))</f>
        <v>B-THE TIN DRUM|GRASS, GÜNTER</v>
      </c>
      <c r="B1616" s="35" t="str">
        <f>IF(COUNTIFS(Table_Books[Hash_ID],Table_Books[[#This Row],[Hash_ID]])&gt;1,"Y","N")</f>
        <v>Y</v>
      </c>
      <c r="C1616" s="35" t="s">
        <v>5167</v>
      </c>
      <c r="D1616" s="35" t="s">
        <v>5168</v>
      </c>
      <c r="E1616" s="35"/>
      <c r="F1616" s="35"/>
      <c r="G1616" s="36"/>
      <c r="H1616" s="36"/>
      <c r="I1616" s="37"/>
      <c r="J1616" s="36"/>
      <c r="K1616" s="36"/>
      <c r="L1616" s="35"/>
      <c r="M1616" s="35"/>
      <c r="N1616" s="35"/>
      <c r="O1616" s="38"/>
      <c r="P1616" s="39"/>
      <c r="Q1616" s="10" t="s">
        <v>1860</v>
      </c>
      <c r="R1616" s="39"/>
      <c r="S1616" s="39"/>
      <c r="T1616" s="10" t="s">
        <v>1860</v>
      </c>
      <c r="U1616" s="10" t="s">
        <v>1860</v>
      </c>
      <c r="V1616" s="39"/>
      <c r="W1616" s="39"/>
      <c r="X1616" s="39"/>
      <c r="Y1616" s="39"/>
      <c r="Z1616" s="39"/>
      <c r="AA1616" s="39"/>
      <c r="AB1616" s="39"/>
      <c r="AC1616" s="35"/>
      <c r="AD1616" s="35"/>
      <c r="AE1616" s="36">
        <f>IFERROR(FLOOR(Table_Books[[#This Row],[Published_Date]],10), 0)</f>
        <v>0</v>
      </c>
      <c r="AF1616" s="35">
        <f>IFERROR(CEILING(VALUE(LEFT(Table_Books[[#This Row],[Published_Date]],FIND("-",Table_Books[[#This Row],[Published_Date]]&amp;"-")-1))/100, 1), 0)</f>
        <v>0</v>
      </c>
      <c r="AG1616" s="35"/>
      <c r="AH1616" s="35" t="s">
        <v>21601</v>
      </c>
      <c r="AI1616" s="35"/>
      <c r="AJ1616" s="35"/>
      <c r="AK1616" s="35" t="str">
        <f>Table_Books[[#This Row],[Title]]&amp;"_"&amp;Table_Books[[#This Row],[Author]]</f>
        <v>The Tin Drum_Grass, Günter</v>
      </c>
      <c r="AL1616" s="35" t="str">
        <f>Table_Books[[#This Row],[Author]]&amp;"_"&amp;Table_Books[[#This Row],[Title]]</f>
        <v>Grass, Günter_The Tin Drum</v>
      </c>
      <c r="AM1616" s="35" t="str">
        <f>Table_Books[[#This Row],[Title]]&amp;" by "&amp;Table_Books[[#This Row],[Author]]</f>
        <v>The Tin Drum by Grass, Günter</v>
      </c>
      <c r="AN1616" s="35"/>
      <c r="AO1616" s="35"/>
    </row>
    <row r="1617" spans="1:41" x14ac:dyDescent="0.35">
      <c r="A1617" s="7" t="str">
        <f>"B-" &amp; UPPER(TRIM(Table_Books[[#This Row],[Title]])) &amp; "|" &amp; UPPER(TRIM(Table_Books[[#This Row],[Author]]))</f>
        <v>B-THE TIN DRUM|GRASS, GÜNTER</v>
      </c>
      <c r="B1617" s="35" t="str">
        <f>IF(COUNTIFS(Table_Books[Hash_ID],Table_Books[[#This Row],[Hash_ID]])&gt;1,"Y","N")</f>
        <v>Y</v>
      </c>
      <c r="C1617" s="35" t="s">
        <v>5167</v>
      </c>
      <c r="D1617" s="35" t="s">
        <v>5168</v>
      </c>
      <c r="E1617" s="35"/>
      <c r="F1617" s="35"/>
      <c r="G1617" s="36"/>
      <c r="H1617" s="36"/>
      <c r="I1617" s="37"/>
      <c r="J1617" s="36"/>
      <c r="K1617" s="36"/>
      <c r="L1617" s="35"/>
      <c r="M1617" s="35"/>
      <c r="N1617" s="35"/>
      <c r="O1617" s="38"/>
      <c r="P1617" s="39"/>
      <c r="Q1617" s="10" t="s">
        <v>1860</v>
      </c>
      <c r="R1617" s="39"/>
      <c r="S1617" s="39"/>
      <c r="T1617" s="10" t="s">
        <v>1860</v>
      </c>
      <c r="U1617" s="10" t="s">
        <v>1860</v>
      </c>
      <c r="V1617" s="39"/>
      <c r="W1617" s="39"/>
      <c r="X1617" s="39"/>
      <c r="Y1617" s="39"/>
      <c r="Z1617" s="39"/>
      <c r="AA1617" s="39"/>
      <c r="AB1617" s="39"/>
      <c r="AC1617" s="35"/>
      <c r="AD1617" s="35"/>
      <c r="AE1617" s="36">
        <f>IFERROR(FLOOR(Table_Books[[#This Row],[Published_Date]],10), 0)</f>
        <v>0</v>
      </c>
      <c r="AF1617" s="35">
        <f>IFERROR(CEILING(VALUE(LEFT(Table_Books[[#This Row],[Published_Date]],FIND("-",Table_Books[[#This Row],[Published_Date]]&amp;"-")-1))/100, 1), 0)</f>
        <v>0</v>
      </c>
      <c r="AG1617" s="35"/>
      <c r="AH1617" s="35"/>
      <c r="AI1617" s="35"/>
      <c r="AJ1617" s="35"/>
      <c r="AK1617" s="35" t="str">
        <f>Table_Books[[#This Row],[Title]]&amp;"_"&amp;Table_Books[[#This Row],[Author]]</f>
        <v>The Tin Drum_Grass, Günter</v>
      </c>
      <c r="AL1617" s="35" t="str">
        <f>Table_Books[[#This Row],[Author]]&amp;"_"&amp;Table_Books[[#This Row],[Title]]</f>
        <v>Grass, Günter_The Tin Drum</v>
      </c>
      <c r="AM1617" s="35" t="str">
        <f>Table_Books[[#This Row],[Title]]&amp;" by "&amp;Table_Books[[#This Row],[Author]]</f>
        <v>The Tin Drum by Grass, Günter</v>
      </c>
      <c r="AN1617" s="35"/>
      <c r="AO1617" s="35"/>
    </row>
    <row r="1618" spans="1:41" ht="43.5" x14ac:dyDescent="0.35">
      <c r="A1618" s="7" t="str">
        <f>"B-" &amp; UPPER(TRIM(Table_Books[[#This Row],[Title]])) &amp; "|" &amp; UPPER(TRIM(Table_Books[[#This Row],[Author]]))</f>
        <v>B-THE WHITE GODDESS|GRAVES, ROBERT</v>
      </c>
      <c r="B1618" s="28" t="str">
        <f>IF(COUNTIFS(Table_Books[Hash_ID],Table_Books[[#This Row],[Hash_ID]])&gt;1,"Y","N")</f>
        <v>N</v>
      </c>
      <c r="C1618" s="2" t="s">
        <v>5186</v>
      </c>
      <c r="D1618" s="2" t="s">
        <v>5187</v>
      </c>
      <c r="G1618" s="12">
        <v>1948</v>
      </c>
      <c r="H1618" s="12"/>
      <c r="I1618" s="8"/>
      <c r="J1618" s="12"/>
      <c r="K1618" s="12"/>
      <c r="L1618" s="2">
        <v>487</v>
      </c>
      <c r="M1618" s="2" t="s">
        <v>5281</v>
      </c>
      <c r="O1618" s="33"/>
      <c r="P1618" s="10"/>
      <c r="Q1618" s="10" t="s">
        <v>1860</v>
      </c>
      <c r="R1618" s="10"/>
      <c r="S1618" s="10"/>
      <c r="T1618" s="10" t="s">
        <v>1860</v>
      </c>
      <c r="U1618" s="10" t="s">
        <v>1860</v>
      </c>
      <c r="V1618" s="10"/>
      <c r="W1618" s="10"/>
      <c r="X1618" s="10"/>
      <c r="Y1618" s="10"/>
      <c r="Z1618" s="10"/>
      <c r="AA1618" s="10"/>
      <c r="AB1618" s="10"/>
      <c r="AE1618" s="12">
        <f>IFERROR(FLOOR(Table_Books[[#This Row],[Published_Date]],10), 0)</f>
        <v>1940</v>
      </c>
      <c r="AF1618" s="2">
        <f>IFERROR(CEILING(VALUE(LEFT(Table_Books[[#This Row],[Published_Date]],FIND("-",Table_Books[[#This Row],[Published_Date]]&amp;"-")-1))/100, 1), 0)</f>
        <v>20</v>
      </c>
      <c r="AK1618" s="2" t="str">
        <f>Table_Books[[#This Row],[Title]]&amp;"_"&amp;Table_Books[[#This Row],[Author]]</f>
        <v>The White Goddess_Graves, Robert</v>
      </c>
      <c r="AL1618" s="2" t="str">
        <f>Table_Books[[#This Row],[Author]]&amp;"_"&amp;Table_Books[[#This Row],[Title]]</f>
        <v>Graves, Robert_The White Goddess</v>
      </c>
      <c r="AM1618" s="2" t="str">
        <f>Table_Books[[#This Row],[Title]]&amp;" by "&amp;Table_Books[[#This Row],[Author]]</f>
        <v>The White Goddess by Graves, Robert</v>
      </c>
    </row>
    <row r="1619" spans="1:41" ht="29" x14ac:dyDescent="0.35">
      <c r="A1619" s="7" t="str">
        <f>"B-" &amp; UPPER(TRIM(Table_Books[[#This Row],[Title]])) &amp; "|" &amp; UPPER(TRIM(Table_Books[[#This Row],[Author]]))</f>
        <v>B-1982, JANINE|GRAY, ALASDAIR</v>
      </c>
      <c r="B1619" s="28" t="str">
        <f>IF(COUNTIFS(Table_Books[Hash_ID],Table_Books[[#This Row],[Hash_ID]])&gt;1,"Y","N")</f>
        <v>N</v>
      </c>
      <c r="C1619" s="2" t="s">
        <v>11015</v>
      </c>
      <c r="D1619" s="2" t="s">
        <v>8684</v>
      </c>
      <c r="G1619" s="12">
        <v>1984</v>
      </c>
      <c r="H1619" s="12"/>
      <c r="I1619" s="8"/>
      <c r="J1619" s="12"/>
      <c r="K1619" s="12"/>
      <c r="M1619" s="2" t="s">
        <v>11019</v>
      </c>
      <c r="O1619" s="33"/>
      <c r="P1619" s="10"/>
      <c r="Q1619" s="10" t="s">
        <v>1860</v>
      </c>
      <c r="R1619" s="10"/>
      <c r="S1619" s="10"/>
      <c r="T1619" s="10" t="s">
        <v>1860</v>
      </c>
      <c r="U1619" s="10" t="s">
        <v>1860</v>
      </c>
      <c r="V1619" s="10"/>
      <c r="W1619" s="10"/>
      <c r="X1619" s="10"/>
      <c r="Y1619" s="10"/>
      <c r="Z1619" s="10"/>
      <c r="AA1619" s="10"/>
      <c r="AB1619" s="10"/>
      <c r="AE1619" s="12">
        <f>IFERROR(FLOOR(Table_Books[[#This Row],[Published_Date]],10), 0)</f>
        <v>1980</v>
      </c>
      <c r="AF1619" s="2">
        <f>IFERROR(CEILING(VALUE(LEFT(Table_Books[[#This Row],[Published_Date]],FIND("-",Table_Books[[#This Row],[Published_Date]]&amp;"-")-1))/100, 1), 0)</f>
        <v>20</v>
      </c>
      <c r="AK1619" s="2" t="str">
        <f>Table_Books[[#This Row],[Title]]&amp;"_"&amp;Table_Books[[#This Row],[Author]]</f>
        <v>1982, Janine_Gray, Alasdair</v>
      </c>
      <c r="AL1619" s="2" t="str">
        <f>Table_Books[[#This Row],[Author]]&amp;"_"&amp;Table_Books[[#This Row],[Title]]</f>
        <v>Gray, Alasdair_1982, Janine</v>
      </c>
      <c r="AM1619" s="2" t="str">
        <f>Table_Books[[#This Row],[Title]]&amp;" by "&amp;Table_Books[[#This Row],[Author]]</f>
        <v>1982, Janine by Gray, Alasdair</v>
      </c>
    </row>
    <row r="1620" spans="1:41" ht="29" x14ac:dyDescent="0.35">
      <c r="A1620" s="7" t="str">
        <f>"B-" &amp; UPPER(TRIM(Table_Books[[#This Row],[Title]])) &amp; "|" &amp; UPPER(TRIM(Table_Books[[#This Row],[Author]]))</f>
        <v>B-LANARK|GRAY, ALASDAIR</v>
      </c>
      <c r="B1620" s="28" t="str">
        <f>IF(COUNTIFS(Table_Books[Hash_ID],Table_Books[[#This Row],[Hash_ID]])&gt;1,"Y","N")</f>
        <v>N</v>
      </c>
      <c r="C1620" s="2" t="s">
        <v>11014</v>
      </c>
      <c r="D1620" s="2" t="s">
        <v>8684</v>
      </c>
      <c r="G1620" s="12">
        <v>1981</v>
      </c>
      <c r="H1620" s="12"/>
      <c r="I1620" s="8"/>
      <c r="J1620" s="12"/>
      <c r="K1620" s="12"/>
      <c r="M1620" s="2" t="s">
        <v>11018</v>
      </c>
      <c r="O1620" s="33"/>
      <c r="P1620" s="10"/>
      <c r="Q1620" s="10" t="s">
        <v>1860</v>
      </c>
      <c r="R1620" s="10"/>
      <c r="S1620" s="10"/>
      <c r="T1620" s="10" t="s">
        <v>1860</v>
      </c>
      <c r="U1620" s="10" t="s">
        <v>1860</v>
      </c>
      <c r="V1620" s="10"/>
      <c r="W1620" s="10"/>
      <c r="X1620" s="10"/>
      <c r="Y1620" s="10"/>
      <c r="Z1620" s="10"/>
      <c r="AA1620" s="10"/>
      <c r="AB1620" s="10"/>
      <c r="AE1620" s="12">
        <f>IFERROR(FLOOR(Table_Books[[#This Row],[Published_Date]],10), 0)</f>
        <v>1980</v>
      </c>
      <c r="AF1620" s="2">
        <f>IFERROR(CEILING(VALUE(LEFT(Table_Books[[#This Row],[Published_Date]],FIND("-",Table_Books[[#This Row],[Published_Date]]&amp;"-")-1))/100, 1), 0)</f>
        <v>20</v>
      </c>
      <c r="AK1620" s="2" t="str">
        <f>Table_Books[[#This Row],[Title]]&amp;"_"&amp;Table_Books[[#This Row],[Author]]</f>
        <v>Lanark_Gray, Alasdair</v>
      </c>
      <c r="AL1620" s="2" t="str">
        <f>Table_Books[[#This Row],[Author]]&amp;"_"&amp;Table_Books[[#This Row],[Title]]</f>
        <v>Gray, Alasdair_Lanark</v>
      </c>
      <c r="AM1620" s="2" t="str">
        <f>Table_Books[[#This Row],[Title]]&amp;" by "&amp;Table_Books[[#This Row],[Author]]</f>
        <v>Lanark by Gray, Alasdair</v>
      </c>
    </row>
    <row r="1621" spans="1:41" x14ac:dyDescent="0.35">
      <c r="A1621" s="7" t="str">
        <f>"B-" &amp; UPPER(TRIM(Table_Books[[#This Row],[Title]])) &amp; "|" &amp; UPPER(TRIM(Table_Books[[#This Row],[Author]]))</f>
        <v>B-LANARK: A LIFE IN FOUR BOOKS|GRAY, ALASDAIR</v>
      </c>
      <c r="B1621" s="35" t="str">
        <f>IF(COUNTIFS(Table_Books[Hash_ID],Table_Books[[#This Row],[Hash_ID]])&gt;1,"Y","N")</f>
        <v>N</v>
      </c>
      <c r="C1621" s="35" t="s">
        <v>20093</v>
      </c>
      <c r="D1621" s="35" t="s">
        <v>8684</v>
      </c>
      <c r="E1621" s="35"/>
      <c r="F1621" s="35"/>
      <c r="G1621" s="36"/>
      <c r="H1621" s="36"/>
      <c r="I1621" s="37"/>
      <c r="J1621" s="36"/>
      <c r="K1621" s="36"/>
      <c r="L1621" s="35"/>
      <c r="M1621" s="35"/>
      <c r="N1621" s="35"/>
      <c r="O1621" s="38"/>
      <c r="P1621" s="39"/>
      <c r="Q1621" s="10" t="s">
        <v>1860</v>
      </c>
      <c r="R1621" s="39"/>
      <c r="S1621" s="39"/>
      <c r="T1621" s="10" t="s">
        <v>1860</v>
      </c>
      <c r="U1621" s="10" t="s">
        <v>1860</v>
      </c>
      <c r="V1621" s="39"/>
      <c r="W1621" s="39"/>
      <c r="X1621" s="39"/>
      <c r="Y1621" s="39"/>
      <c r="Z1621" s="39"/>
      <c r="AA1621" s="39"/>
      <c r="AB1621" s="39"/>
      <c r="AC1621" s="35"/>
      <c r="AD1621" s="35"/>
      <c r="AE1621" s="36">
        <f>IFERROR(FLOOR(Table_Books[[#This Row],[Published_Date]],10), 0)</f>
        <v>0</v>
      </c>
      <c r="AF1621" s="35">
        <f>IFERROR(CEILING(VALUE(LEFT(Table_Books[[#This Row],[Published_Date]],FIND("-",Table_Books[[#This Row],[Published_Date]]&amp;"-")-1))/100, 1), 0)</f>
        <v>0</v>
      </c>
      <c r="AG1621" s="35"/>
      <c r="AH1621" s="35"/>
      <c r="AI1621" s="35"/>
      <c r="AJ1621" s="35"/>
      <c r="AK1621" s="35" t="str">
        <f>Table_Books[[#This Row],[Title]]&amp;"_"&amp;Table_Books[[#This Row],[Author]]</f>
        <v>Lanark: A Life in Four Books_Gray, Alasdair</v>
      </c>
      <c r="AL1621" s="35" t="str">
        <f>Table_Books[[#This Row],[Author]]&amp;"_"&amp;Table_Books[[#This Row],[Title]]</f>
        <v>Gray, Alasdair_Lanark: A Life in Four Books</v>
      </c>
      <c r="AM1621" s="35" t="str">
        <f>Table_Books[[#This Row],[Title]]&amp;" by "&amp;Table_Books[[#This Row],[Author]]</f>
        <v>Lanark: A Life in Four Books by Gray, Alasdair</v>
      </c>
      <c r="AN1621" s="35"/>
      <c r="AO1621" s="35"/>
    </row>
    <row r="1622" spans="1:41" ht="29" x14ac:dyDescent="0.35">
      <c r="A1622" s="7" t="str">
        <f>"B-" &amp; UPPER(TRIM(Table_Books[[#This Row],[Title]])) &amp; "|" &amp; UPPER(TRIM(Table_Books[[#This Row],[Author]]))</f>
        <v>B-POOR THINGS|GRAY, ALASDAIR</v>
      </c>
      <c r="B1622" s="28" t="str">
        <f>IF(COUNTIFS(Table_Books[Hash_ID],Table_Books[[#This Row],[Hash_ID]])&gt;1,"Y","N")</f>
        <v>N</v>
      </c>
      <c r="C1622" s="2" t="s">
        <v>11013</v>
      </c>
      <c r="D1622" s="2" t="s">
        <v>8684</v>
      </c>
      <c r="G1622" s="12">
        <v>1992</v>
      </c>
      <c r="H1622" s="12"/>
      <c r="I1622" s="8"/>
      <c r="J1622" s="12"/>
      <c r="K1622" s="12"/>
      <c r="M1622" s="2" t="s">
        <v>11017</v>
      </c>
      <c r="O1622" s="33">
        <v>4</v>
      </c>
      <c r="P1622" s="10"/>
      <c r="Q1622" s="10" t="s">
        <v>1860</v>
      </c>
      <c r="R1622" s="10"/>
      <c r="S1622" s="10"/>
      <c r="T1622" s="10" t="s">
        <v>1860</v>
      </c>
      <c r="U1622" s="10" t="s">
        <v>1860</v>
      </c>
      <c r="V1622" s="10"/>
      <c r="W1622" s="10"/>
      <c r="X1622" s="10"/>
      <c r="Y1622" s="10"/>
      <c r="Z1622" s="10"/>
      <c r="AA1622" s="10"/>
      <c r="AB1622" s="10"/>
      <c r="AE1622" s="12">
        <f>IFERROR(FLOOR(Table_Books[[#This Row],[Published_Date]],10), 0)</f>
        <v>1990</v>
      </c>
      <c r="AF1622" s="2">
        <f>IFERROR(CEILING(VALUE(LEFT(Table_Books[[#This Row],[Published_Date]],FIND("-",Table_Books[[#This Row],[Published_Date]]&amp;"-")-1))/100, 1), 0)</f>
        <v>20</v>
      </c>
      <c r="AK1622" s="2" t="str">
        <f>Table_Books[[#This Row],[Title]]&amp;"_"&amp;Table_Books[[#This Row],[Author]]</f>
        <v>Poor Things_Gray, Alasdair</v>
      </c>
      <c r="AL1622" s="2" t="str">
        <f>Table_Books[[#This Row],[Author]]&amp;"_"&amp;Table_Books[[#This Row],[Title]]</f>
        <v>Gray, Alasdair_Poor Things</v>
      </c>
      <c r="AM1622" s="2" t="str">
        <f>Table_Books[[#This Row],[Title]]&amp;" by "&amp;Table_Books[[#This Row],[Author]]</f>
        <v>Poor Things by Gray, Alasdair</v>
      </c>
    </row>
    <row r="1623" spans="1:41" ht="29" x14ac:dyDescent="0.35">
      <c r="A1623" s="7" t="str">
        <f>"B-" &amp; UPPER(TRIM(Table_Books[[#This Row],[Title]])) &amp; "|" &amp; UPPER(TRIM(Table_Books[[#This Row],[Author]]))</f>
        <v>B-UNLIKELY STORIES, MOSTLY|GRAY, ALASDAIR</v>
      </c>
      <c r="B1623" s="28" t="str">
        <f>IF(COUNTIFS(Table_Books[Hash_ID],Table_Books[[#This Row],[Hash_ID]])&gt;1,"Y","N")</f>
        <v>N</v>
      </c>
      <c r="C1623" s="2" t="s">
        <v>11016</v>
      </c>
      <c r="D1623" s="2" t="s">
        <v>8684</v>
      </c>
      <c r="G1623" s="12">
        <v>1984</v>
      </c>
      <c r="H1623" s="12"/>
      <c r="I1623" s="8"/>
      <c r="J1623" s="12"/>
      <c r="K1623" s="12"/>
      <c r="M1623" s="2" t="s">
        <v>11020</v>
      </c>
      <c r="O1623" s="33"/>
      <c r="P1623" s="10"/>
      <c r="Q1623" s="10" t="s">
        <v>1860</v>
      </c>
      <c r="R1623" s="10"/>
      <c r="S1623" s="10"/>
      <c r="T1623" s="10" t="s">
        <v>1860</v>
      </c>
      <c r="U1623" s="10" t="s">
        <v>1860</v>
      </c>
      <c r="V1623" s="10"/>
      <c r="W1623" s="10"/>
      <c r="X1623" s="10"/>
      <c r="Y1623" s="10"/>
      <c r="Z1623" s="10"/>
      <c r="AA1623" s="10"/>
      <c r="AB1623" s="10"/>
      <c r="AE1623" s="12">
        <f>IFERROR(FLOOR(Table_Books[[#This Row],[Published_Date]],10), 0)</f>
        <v>1980</v>
      </c>
      <c r="AF1623" s="2">
        <f>IFERROR(CEILING(VALUE(LEFT(Table_Books[[#This Row],[Published_Date]],FIND("-",Table_Books[[#This Row],[Published_Date]]&amp;"-")-1))/100, 1), 0)</f>
        <v>20</v>
      </c>
      <c r="AK1623" s="2" t="str">
        <f>Table_Books[[#This Row],[Title]]&amp;"_"&amp;Table_Books[[#This Row],[Author]]</f>
        <v>Unlikely Stories, Mostly_Gray, Alasdair</v>
      </c>
      <c r="AL1623" s="2" t="str">
        <f>Table_Books[[#This Row],[Author]]&amp;"_"&amp;Table_Books[[#This Row],[Title]]</f>
        <v>Gray, Alasdair_Unlikely Stories, Mostly</v>
      </c>
      <c r="AM1623" s="2" t="str">
        <f>Table_Books[[#This Row],[Title]]&amp;" by "&amp;Table_Books[[#This Row],[Author]]</f>
        <v>Unlikely Stories, Mostly by Gray, Alasdair</v>
      </c>
    </row>
    <row r="1624" spans="1:41" ht="29" x14ac:dyDescent="0.35">
      <c r="A1624" s="7" t="str">
        <f>"B-" &amp; UPPER(TRIM(Table_Books[[#This Row],[Title]])) &amp; "|" &amp; UPPER(TRIM(Table_Books[[#This Row],[Author]]))</f>
        <v>B-AN ABSOLUTELY REMARKABLE THING / A BEAUTIFULLY FOOLISH ENDEAVOR|GREEN, HANK</v>
      </c>
      <c r="B1624" s="35" t="str">
        <f>IF(COUNTIFS(Table_Books[Hash_ID],Table_Books[[#This Row],[Hash_ID]])&gt;1,"Y","N")</f>
        <v>N</v>
      </c>
      <c r="C1624" s="35" t="s">
        <v>19889</v>
      </c>
      <c r="D1624" s="48" t="s">
        <v>19890</v>
      </c>
      <c r="E1624" s="35"/>
      <c r="F1624" s="35"/>
      <c r="G1624" s="36"/>
      <c r="H1624" s="36"/>
      <c r="I1624" s="37"/>
      <c r="J1624" s="36"/>
      <c r="K1624" s="36"/>
      <c r="L1624" s="35"/>
      <c r="M1624" s="35"/>
      <c r="N1624" s="35"/>
      <c r="O1624" s="38"/>
      <c r="P1624" s="39"/>
      <c r="Q1624" s="10" t="s">
        <v>1860</v>
      </c>
      <c r="R1624" s="39"/>
      <c r="S1624" s="39"/>
      <c r="T1624" s="10" t="s">
        <v>1860</v>
      </c>
      <c r="U1624" s="10" t="s">
        <v>1860</v>
      </c>
      <c r="V1624" s="39"/>
      <c r="W1624" s="39"/>
      <c r="X1624" s="39"/>
      <c r="Y1624" s="39"/>
      <c r="Z1624" s="39"/>
      <c r="AA1624" s="39"/>
      <c r="AB1624" s="39"/>
      <c r="AC1624" s="35"/>
      <c r="AD1624" s="35"/>
      <c r="AE1624" s="36">
        <f>IFERROR(FLOOR(Table_Books[[#This Row],[Published_Date]],10), 0)</f>
        <v>0</v>
      </c>
      <c r="AF1624" s="35">
        <f>IFERROR(CEILING(VALUE(LEFT(Table_Books[[#This Row],[Published_Date]],FIND("-",Table_Books[[#This Row],[Published_Date]]&amp;"-")-1))/100, 1), 0)</f>
        <v>0</v>
      </c>
      <c r="AG1624" s="35"/>
      <c r="AH1624" s="35" t="s">
        <v>21602</v>
      </c>
      <c r="AI1624" s="35"/>
      <c r="AJ1624" s="35"/>
      <c r="AK1624" s="35" t="str">
        <f>Table_Books[[#This Row],[Title]]&amp;"_"&amp;Table_Books[[#This Row],[Author]]</f>
        <v>An Absolutely Remarkable Thing / A Beautifully Foolish Endeavor_Green, Hank</v>
      </c>
      <c r="AL1624" s="35" t="str">
        <f>Table_Books[[#This Row],[Author]]&amp;"_"&amp;Table_Books[[#This Row],[Title]]</f>
        <v>Green, Hank_An Absolutely Remarkable Thing / A Beautifully Foolish Endeavor</v>
      </c>
      <c r="AM1624" s="35" t="str">
        <f>Table_Books[[#This Row],[Title]]&amp;" by "&amp;Table_Books[[#This Row],[Author]]</f>
        <v>An Absolutely Remarkable Thing / A Beautifully Foolish Endeavor by Green, Hank</v>
      </c>
      <c r="AN1624" s="35"/>
      <c r="AO1624" s="35"/>
    </row>
    <row r="1625" spans="1:41" ht="29" x14ac:dyDescent="0.35">
      <c r="A1625" s="7" t="str">
        <f>"B-" &amp; UPPER(TRIM(Table_Books[[#This Row],[Title]])) &amp; "|" &amp; UPPER(TRIM(Table_Books[[#This Row],[Author]]))</f>
        <v>B-BRIGHTON ROCK / THE HEART OF THE MATTER / THE END OF THE AFFAIR|GREENE, GRAHAM</v>
      </c>
      <c r="B1625" s="35" t="str">
        <f>IF(COUNTIFS(Table_Books[Hash_ID],Table_Books[[#This Row],[Hash_ID]])&gt;1,"Y","N")</f>
        <v>N</v>
      </c>
      <c r="C1625" s="35" t="s">
        <v>19709</v>
      </c>
      <c r="D1625" s="48" t="s">
        <v>19708</v>
      </c>
      <c r="E1625" s="35"/>
      <c r="F1625" s="35"/>
      <c r="G1625" s="36"/>
      <c r="H1625" s="36"/>
      <c r="I1625" s="37"/>
      <c r="J1625" s="36"/>
      <c r="K1625" s="36"/>
      <c r="L1625" s="35"/>
      <c r="M1625" s="35"/>
      <c r="N1625" s="35"/>
      <c r="O1625" s="38"/>
      <c r="P1625" s="39"/>
      <c r="Q1625" s="10" t="s">
        <v>1860</v>
      </c>
      <c r="R1625" s="39"/>
      <c r="S1625" s="39"/>
      <c r="T1625" s="10" t="s">
        <v>1860</v>
      </c>
      <c r="U1625" s="10" t="s">
        <v>1860</v>
      </c>
      <c r="V1625" s="39"/>
      <c r="W1625" s="39"/>
      <c r="X1625" s="39"/>
      <c r="Y1625" s="39"/>
      <c r="Z1625" s="39"/>
      <c r="AA1625" s="39"/>
      <c r="AB1625" s="39"/>
      <c r="AC1625" s="35"/>
      <c r="AD1625" s="35"/>
      <c r="AE1625" s="36">
        <f>IFERROR(FLOOR(Table_Books[[#This Row],[Published_Date]],10), 0)</f>
        <v>0</v>
      </c>
      <c r="AF1625" s="35">
        <f>IFERROR(CEILING(VALUE(LEFT(Table_Books[[#This Row],[Published_Date]],FIND("-",Table_Books[[#This Row],[Published_Date]]&amp;"-")-1))/100, 1), 0)</f>
        <v>0</v>
      </c>
      <c r="AG1625" s="35"/>
      <c r="AH1625" s="35" t="s">
        <v>21601</v>
      </c>
      <c r="AI1625" s="35"/>
      <c r="AJ1625" s="35"/>
      <c r="AK1625" s="35" t="str">
        <f>Table_Books[[#This Row],[Title]]&amp;"_"&amp;Table_Books[[#This Row],[Author]]</f>
        <v>Brighton Rock / The Heart of the Matter / The End of the Affair_Greene, Graham</v>
      </c>
      <c r="AL1625" s="35" t="str">
        <f>Table_Books[[#This Row],[Author]]&amp;"_"&amp;Table_Books[[#This Row],[Title]]</f>
        <v>Greene, Graham_Brighton Rock / The Heart of the Matter / The End of the Affair</v>
      </c>
      <c r="AM1625" s="35" t="str">
        <f>Table_Books[[#This Row],[Title]]&amp;" by "&amp;Table_Books[[#This Row],[Author]]</f>
        <v>Brighton Rock / The Heart of the Matter / The End of the Affair by Greene, Graham</v>
      </c>
      <c r="AN1625" s="35"/>
      <c r="AO1625" s="35"/>
    </row>
    <row r="1626" spans="1:41" x14ac:dyDescent="0.35">
      <c r="A1626" s="7" t="str">
        <f>"B-" &amp; UPPER(TRIM(Table_Books[[#This Row],[Title]])) &amp; "|" &amp; UPPER(TRIM(Table_Books[[#This Row],[Author]]))</f>
        <v>B-THE POWER AND THE GLORY|GREENE, GRAHAM</v>
      </c>
      <c r="B1626" s="35" t="str">
        <f>IF(COUNTIFS(Table_Books[Hash_ID],Table_Books[[#This Row],[Hash_ID]])&gt;1,"Y","N")</f>
        <v>N</v>
      </c>
      <c r="C1626" s="35" t="s">
        <v>19707</v>
      </c>
      <c r="D1626" s="48" t="s">
        <v>19708</v>
      </c>
      <c r="E1626" s="35"/>
      <c r="F1626" s="35"/>
      <c r="G1626" s="36"/>
      <c r="H1626" s="36"/>
      <c r="I1626" s="37"/>
      <c r="J1626" s="36"/>
      <c r="K1626" s="36"/>
      <c r="L1626" s="35"/>
      <c r="M1626" s="35"/>
      <c r="N1626" s="35"/>
      <c r="O1626" s="38"/>
      <c r="P1626" s="39"/>
      <c r="Q1626" s="10" t="s">
        <v>1860</v>
      </c>
      <c r="R1626" s="39"/>
      <c r="S1626" s="39"/>
      <c r="T1626" s="10" t="s">
        <v>1860</v>
      </c>
      <c r="U1626" s="10" t="s">
        <v>1860</v>
      </c>
      <c r="V1626" s="39"/>
      <c r="W1626" s="39"/>
      <c r="X1626" s="39"/>
      <c r="Y1626" s="39"/>
      <c r="Z1626" s="39"/>
      <c r="AA1626" s="39"/>
      <c r="AB1626" s="39"/>
      <c r="AC1626" s="35"/>
      <c r="AD1626" s="35"/>
      <c r="AE1626" s="36">
        <f>IFERROR(FLOOR(Table_Books[[#This Row],[Published_Date]],10), 0)</f>
        <v>0</v>
      </c>
      <c r="AF1626" s="35">
        <f>IFERROR(CEILING(VALUE(LEFT(Table_Books[[#This Row],[Published_Date]],FIND("-",Table_Books[[#This Row],[Published_Date]]&amp;"-")-1))/100, 1), 0)</f>
        <v>0</v>
      </c>
      <c r="AG1626" s="35"/>
      <c r="AH1626" s="35" t="s">
        <v>21601</v>
      </c>
      <c r="AI1626" s="35"/>
      <c r="AJ1626" s="35"/>
      <c r="AK1626" s="35" t="str">
        <f>Table_Books[[#This Row],[Title]]&amp;"_"&amp;Table_Books[[#This Row],[Author]]</f>
        <v>The Power and the Glory_Greene, Graham</v>
      </c>
      <c r="AL1626" s="35" t="str">
        <f>Table_Books[[#This Row],[Author]]&amp;"_"&amp;Table_Books[[#This Row],[Title]]</f>
        <v>Greene, Graham_The Power and the Glory</v>
      </c>
      <c r="AM1626" s="35" t="str">
        <f>Table_Books[[#This Row],[Title]]&amp;" by "&amp;Table_Books[[#This Row],[Author]]</f>
        <v>The Power and the Glory by Greene, Graham</v>
      </c>
      <c r="AN1626" s="35"/>
      <c r="AO1626" s="35"/>
    </row>
    <row r="1627" spans="1:41" x14ac:dyDescent="0.35">
      <c r="A1627" s="7" t="str">
        <f>"B-" &amp; UPPER(TRIM(Table_Books[[#This Row],[Title]])) &amp; "|" &amp; UPPER(TRIM(Table_Books[[#This Row],[Author]]))</f>
        <v>B-ON THE HOLY SPIRIT / THEOLOGICAL ORATIONS|GREGORY OF NAZIANZUS</v>
      </c>
      <c r="B1627" s="35" t="str">
        <f>IF(COUNTIFS(Table_Books[Hash_ID],Table_Books[[#This Row],[Hash_ID]])&gt;1,"Y","N")</f>
        <v>N</v>
      </c>
      <c r="C1627" s="35" t="s">
        <v>19060</v>
      </c>
      <c r="D1627" s="48" t="s">
        <v>19061</v>
      </c>
      <c r="E1627" s="35"/>
      <c r="F1627" s="35"/>
      <c r="G1627" s="36"/>
      <c r="H1627" s="36"/>
      <c r="I1627" s="37"/>
      <c r="J1627" s="36"/>
      <c r="K1627" s="36"/>
      <c r="L1627" s="35"/>
      <c r="M1627" s="35"/>
      <c r="N1627" s="35"/>
      <c r="O1627" s="38"/>
      <c r="P1627" s="39"/>
      <c r="Q1627" s="10" t="s">
        <v>1860</v>
      </c>
      <c r="R1627" s="39"/>
      <c r="S1627" s="39"/>
      <c r="T1627" s="10" t="s">
        <v>1860</v>
      </c>
      <c r="U1627" s="10" t="s">
        <v>1860</v>
      </c>
      <c r="V1627" s="39"/>
      <c r="W1627" s="39"/>
      <c r="X1627" s="39"/>
      <c r="Y1627" s="39"/>
      <c r="Z1627" s="39"/>
      <c r="AA1627" s="39"/>
      <c r="AB1627" s="39"/>
      <c r="AC1627" s="35"/>
      <c r="AD1627" s="35"/>
      <c r="AE1627" s="36">
        <f>IFERROR(FLOOR(Table_Books[[#This Row],[Published_Date]],10), 0)</f>
        <v>0</v>
      </c>
      <c r="AF1627" s="35">
        <f>IFERROR(CEILING(VALUE(LEFT(Table_Books[[#This Row],[Published_Date]],FIND("-",Table_Books[[#This Row],[Published_Date]]&amp;"-")-1))/100, 1), 0)</f>
        <v>0</v>
      </c>
      <c r="AG1627" s="35"/>
      <c r="AH1627" s="35" t="s">
        <v>21582</v>
      </c>
      <c r="AI1627" s="35"/>
      <c r="AJ1627" s="35"/>
      <c r="AK1627" s="35" t="str">
        <f>Table_Books[[#This Row],[Title]]&amp;"_"&amp;Table_Books[[#This Row],[Author]]</f>
        <v>On the Holy Spirit / Theological Orations_Gregory of Nazianzus</v>
      </c>
      <c r="AL1627" s="35" t="str">
        <f>Table_Books[[#This Row],[Author]]&amp;"_"&amp;Table_Books[[#This Row],[Title]]</f>
        <v>Gregory of Nazianzus_On the Holy Spirit / Theological Orations</v>
      </c>
      <c r="AM1627" s="35" t="str">
        <f>Table_Books[[#This Row],[Title]]&amp;" by "&amp;Table_Books[[#This Row],[Author]]</f>
        <v>On the Holy Spirit / Theological Orations by Gregory of Nazianzus</v>
      </c>
      <c r="AN1627" s="35"/>
      <c r="AO1627" s="35"/>
    </row>
    <row r="1628" spans="1:41" x14ac:dyDescent="0.35">
      <c r="A1628" s="7" t="str">
        <f>"B-" &amp; UPPER(TRIM(Table_Books[[#This Row],[Title]])) &amp; "|" &amp; UPPER(TRIM(Table_Books[[#This Row],[Author]]))</f>
        <v>B-ON THE MAKING OF MAN / LIFE OF MOSES|GREGORY OF NYSSA</v>
      </c>
      <c r="B1628" s="35" t="str">
        <f>IF(COUNTIFS(Table_Books[Hash_ID],Table_Books[[#This Row],[Hash_ID]])&gt;1,"Y","N")</f>
        <v>N</v>
      </c>
      <c r="C1628" s="35" t="s">
        <v>19062</v>
      </c>
      <c r="D1628" s="48" t="s">
        <v>19063</v>
      </c>
      <c r="E1628" s="35"/>
      <c r="F1628" s="35"/>
      <c r="G1628" s="36"/>
      <c r="H1628" s="36"/>
      <c r="I1628" s="37"/>
      <c r="J1628" s="36"/>
      <c r="K1628" s="36"/>
      <c r="L1628" s="35"/>
      <c r="M1628" s="35"/>
      <c r="N1628" s="35"/>
      <c r="O1628" s="38"/>
      <c r="P1628" s="39"/>
      <c r="Q1628" s="10" t="s">
        <v>1860</v>
      </c>
      <c r="R1628" s="39"/>
      <c r="S1628" s="39"/>
      <c r="T1628" s="10" t="s">
        <v>1860</v>
      </c>
      <c r="U1628" s="10" t="s">
        <v>1860</v>
      </c>
      <c r="V1628" s="39"/>
      <c r="W1628" s="39"/>
      <c r="X1628" s="39"/>
      <c r="Y1628" s="39"/>
      <c r="Z1628" s="39"/>
      <c r="AA1628" s="39"/>
      <c r="AB1628" s="39"/>
      <c r="AC1628" s="35"/>
      <c r="AD1628" s="35"/>
      <c r="AE1628" s="36">
        <f>IFERROR(FLOOR(Table_Books[[#This Row],[Published_Date]],10), 0)</f>
        <v>0</v>
      </c>
      <c r="AF1628" s="35">
        <f>IFERROR(CEILING(VALUE(LEFT(Table_Books[[#This Row],[Published_Date]],FIND("-",Table_Books[[#This Row],[Published_Date]]&amp;"-")-1))/100, 1), 0)</f>
        <v>0</v>
      </c>
      <c r="AG1628" s="35"/>
      <c r="AH1628" s="35" t="s">
        <v>21582</v>
      </c>
      <c r="AI1628" s="35"/>
      <c r="AJ1628" s="35"/>
      <c r="AK1628" s="35" t="str">
        <f>Table_Books[[#This Row],[Title]]&amp;"_"&amp;Table_Books[[#This Row],[Author]]</f>
        <v>On the Making of Man / Life of Moses_Gregory of Nyssa</v>
      </c>
      <c r="AL1628" s="35" t="str">
        <f>Table_Books[[#This Row],[Author]]&amp;"_"&amp;Table_Books[[#This Row],[Title]]</f>
        <v>Gregory of Nyssa_On the Making of Man / Life of Moses</v>
      </c>
      <c r="AM1628" s="35" t="str">
        <f>Table_Books[[#This Row],[Title]]&amp;" by "&amp;Table_Books[[#This Row],[Author]]</f>
        <v>On the Making of Man / Life of Moses by Gregory of Nyssa</v>
      </c>
      <c r="AN1628" s="35"/>
      <c r="AO1628" s="35"/>
    </row>
    <row r="1629" spans="1:41" x14ac:dyDescent="0.35">
      <c r="A1629" s="7" t="str">
        <f>"B-" &amp; UPPER(TRIM(Table_Books[[#This Row],[Title]])) &amp; "|" &amp; UPPER(TRIM(Table_Books[[#This Row],[Author]]))</f>
        <v>B-HISTORY OF THE FRANKS|GREGORY OF TOURS</v>
      </c>
      <c r="B1629" s="35" t="str">
        <f>IF(COUNTIFS(Table_Books[Hash_ID],Table_Books[[#This Row],[Hash_ID]])&gt;1,"Y","N")</f>
        <v>N</v>
      </c>
      <c r="C1629" s="35" t="s">
        <v>19091</v>
      </c>
      <c r="D1629" s="48" t="s">
        <v>19092</v>
      </c>
      <c r="E1629" s="35"/>
      <c r="F1629" s="35"/>
      <c r="G1629" s="36"/>
      <c r="H1629" s="36"/>
      <c r="I1629" s="37"/>
      <c r="J1629" s="36"/>
      <c r="K1629" s="36"/>
      <c r="L1629" s="35"/>
      <c r="M1629" s="35"/>
      <c r="N1629" s="35"/>
      <c r="O1629" s="38"/>
      <c r="P1629" s="39"/>
      <c r="Q1629" s="10" t="s">
        <v>1860</v>
      </c>
      <c r="R1629" s="39"/>
      <c r="S1629" s="39"/>
      <c r="T1629" s="10" t="s">
        <v>1860</v>
      </c>
      <c r="U1629" s="10" t="s">
        <v>1860</v>
      </c>
      <c r="V1629" s="39"/>
      <c r="W1629" s="39"/>
      <c r="X1629" s="39"/>
      <c r="Y1629" s="39"/>
      <c r="Z1629" s="39"/>
      <c r="AA1629" s="39"/>
      <c r="AB1629" s="39"/>
      <c r="AC1629" s="35"/>
      <c r="AD1629" s="35"/>
      <c r="AE1629" s="36">
        <f>IFERROR(FLOOR(Table_Books[[#This Row],[Published_Date]],10), 0)</f>
        <v>0</v>
      </c>
      <c r="AF1629" s="35">
        <f>IFERROR(CEILING(VALUE(LEFT(Table_Books[[#This Row],[Published_Date]],FIND("-",Table_Books[[#This Row],[Published_Date]]&amp;"-")-1))/100, 1), 0)</f>
        <v>0</v>
      </c>
      <c r="AG1629" s="35"/>
      <c r="AH1629" s="35" t="s">
        <v>21583</v>
      </c>
      <c r="AI1629" s="35"/>
      <c r="AJ1629" s="35"/>
      <c r="AK1629" s="35" t="str">
        <f>Table_Books[[#This Row],[Title]]&amp;"_"&amp;Table_Books[[#This Row],[Author]]</f>
        <v>History of the Franks_Gregory of Tours</v>
      </c>
      <c r="AL1629" s="35" t="str">
        <f>Table_Books[[#This Row],[Author]]&amp;"_"&amp;Table_Books[[#This Row],[Title]]</f>
        <v>Gregory of Tours_History of the Franks</v>
      </c>
      <c r="AM1629" s="35" t="str">
        <f>Table_Books[[#This Row],[Title]]&amp;" by "&amp;Table_Books[[#This Row],[Author]]</f>
        <v>History of the Franks by Gregory of Tours</v>
      </c>
      <c r="AN1629" s="35"/>
      <c r="AO1629" s="35"/>
    </row>
    <row r="1630" spans="1:41" x14ac:dyDescent="0.35">
      <c r="A1630" s="7" t="str">
        <f>"B-" &amp; UPPER(TRIM(Table_Books[[#This Row],[Title]])) &amp; "|" &amp; UPPER(TRIM(Table_Books[[#This Row],[Author]]))</f>
        <v>B-PASTORAL RULE|GREGORY THE GREAT</v>
      </c>
      <c r="B1630" s="35" t="str">
        <f>IF(COUNTIFS(Table_Books[Hash_ID],Table_Books[[#This Row],[Hash_ID]])&gt;1,"Y","N")</f>
        <v>N</v>
      </c>
      <c r="C1630" s="35" t="s">
        <v>19072</v>
      </c>
      <c r="D1630" s="48" t="s">
        <v>19073</v>
      </c>
      <c r="E1630" s="35"/>
      <c r="F1630" s="35"/>
      <c r="G1630" s="36"/>
      <c r="H1630" s="36"/>
      <c r="I1630" s="37"/>
      <c r="J1630" s="36"/>
      <c r="K1630" s="36"/>
      <c r="L1630" s="35"/>
      <c r="M1630" s="35"/>
      <c r="N1630" s="35"/>
      <c r="O1630" s="38"/>
      <c r="P1630" s="39"/>
      <c r="Q1630" s="10" t="s">
        <v>1860</v>
      </c>
      <c r="R1630" s="39"/>
      <c r="S1630" s="39"/>
      <c r="T1630" s="10" t="s">
        <v>1860</v>
      </c>
      <c r="U1630" s="10" t="s">
        <v>1860</v>
      </c>
      <c r="V1630" s="39"/>
      <c r="W1630" s="39"/>
      <c r="X1630" s="39"/>
      <c r="Y1630" s="39"/>
      <c r="Z1630" s="39"/>
      <c r="AA1630" s="39"/>
      <c r="AB1630" s="39"/>
      <c r="AC1630" s="35"/>
      <c r="AD1630" s="35"/>
      <c r="AE1630" s="36">
        <f>IFERROR(FLOOR(Table_Books[[#This Row],[Published_Date]],10), 0)</f>
        <v>0</v>
      </c>
      <c r="AF1630" s="35">
        <f>IFERROR(CEILING(VALUE(LEFT(Table_Books[[#This Row],[Published_Date]],FIND("-",Table_Books[[#This Row],[Published_Date]]&amp;"-")-1))/100, 1), 0)</f>
        <v>0</v>
      </c>
      <c r="AG1630" s="35"/>
      <c r="AH1630" s="35" t="s">
        <v>21582</v>
      </c>
      <c r="AI1630" s="35"/>
      <c r="AJ1630" s="35"/>
      <c r="AK1630" s="35" t="str">
        <f>Table_Books[[#This Row],[Title]]&amp;"_"&amp;Table_Books[[#This Row],[Author]]</f>
        <v>Pastoral Rule_Gregory the Great</v>
      </c>
      <c r="AL1630" s="35" t="str">
        <f>Table_Books[[#This Row],[Author]]&amp;"_"&amp;Table_Books[[#This Row],[Title]]</f>
        <v>Gregory the Great_Pastoral Rule</v>
      </c>
      <c r="AM1630" s="35" t="str">
        <f>Table_Books[[#This Row],[Title]]&amp;" by "&amp;Table_Books[[#This Row],[Author]]</f>
        <v>Pastoral Rule by Gregory the Great</v>
      </c>
      <c r="AN1630" s="35"/>
      <c r="AO1630" s="35"/>
    </row>
    <row r="1631" spans="1:41" x14ac:dyDescent="0.35">
      <c r="A1631" s="7" t="str">
        <f>"B-" &amp; UPPER(TRIM(Table_Books[[#This Row],[Title]])) &amp; "|" &amp; UPPER(TRIM(Table_Books[[#This Row],[Author]]))</f>
        <v>B-INTRODUCTION TO ELECTRODYNAMICS|GRIFFITHS, DAVID J.</v>
      </c>
      <c r="B1631" s="28" t="str">
        <f>IF(COUNTIFS(Table_Books[Hash_ID],Table_Books[[#This Row],[Hash_ID]])&gt;1,"Y","N")</f>
        <v>N</v>
      </c>
      <c r="C1631" s="2" t="s">
        <v>5737</v>
      </c>
      <c r="D1631" s="2" t="s">
        <v>5738</v>
      </c>
      <c r="G1631" s="12"/>
      <c r="H1631" s="12"/>
      <c r="I1631" s="8"/>
      <c r="J1631" s="12"/>
      <c r="K1631" s="12"/>
      <c r="O1631" s="33"/>
      <c r="P1631" s="10"/>
      <c r="Q1631" s="10" t="s">
        <v>1860</v>
      </c>
      <c r="R1631" s="10"/>
      <c r="S1631" s="10"/>
      <c r="T1631" s="10" t="s">
        <v>1860</v>
      </c>
      <c r="U1631" s="10" t="s">
        <v>1860</v>
      </c>
      <c r="V1631" s="10"/>
      <c r="W1631" s="10"/>
      <c r="X1631" s="10"/>
      <c r="Y1631" s="10"/>
      <c r="Z1631" s="10"/>
      <c r="AA1631" s="10"/>
      <c r="AB1631" s="10"/>
      <c r="AE1631" s="12">
        <f>IFERROR(FLOOR(Table_Books[[#This Row],[Published_Date]],10), 0)</f>
        <v>0</v>
      </c>
      <c r="AF1631" s="2">
        <f>IFERROR(CEILING(VALUE(LEFT(Table_Books[[#This Row],[Published_Date]],FIND("-",Table_Books[[#This Row],[Published_Date]]&amp;"-")-1))/100, 1), 0)</f>
        <v>0</v>
      </c>
      <c r="AK1631" s="2" t="str">
        <f>Table_Books[[#This Row],[Title]]&amp;"_"&amp;Table_Books[[#This Row],[Author]]</f>
        <v>Introduction to Electrodynamics_Griffiths, David J.</v>
      </c>
      <c r="AL1631" s="2" t="str">
        <f>Table_Books[[#This Row],[Author]]&amp;"_"&amp;Table_Books[[#This Row],[Title]]</f>
        <v>Griffiths, David J._Introduction to Electrodynamics</v>
      </c>
      <c r="AM1631" s="2" t="str">
        <f>Table_Books[[#This Row],[Title]]&amp;" by "&amp;Table_Books[[#This Row],[Author]]</f>
        <v>Introduction to Electrodynamics by Griffiths, David J.</v>
      </c>
    </row>
    <row r="1632" spans="1:41" x14ac:dyDescent="0.35">
      <c r="A1632" s="7" t="str">
        <f>"B-" &amp; UPPER(TRIM(Table_Books[[#This Row],[Title]])) &amp; "|" &amp; UPPER(TRIM(Table_Books[[#This Row],[Author]]))</f>
        <v>B-THE COMPLETE GRIMM'S FAIRY TALES|GRIMM BROTHERS</v>
      </c>
      <c r="B1632" s="28" t="str">
        <f>IF(COUNTIFS(Table_Books[Hash_ID],Table_Books[[#This Row],[Hash_ID]])&gt;1,"Y","N")</f>
        <v>N</v>
      </c>
      <c r="C1632" s="2" t="s">
        <v>6598</v>
      </c>
      <c r="D1632" s="2" t="s">
        <v>6599</v>
      </c>
      <c r="G1632" s="12"/>
      <c r="H1632" s="12"/>
      <c r="I1632" s="8"/>
      <c r="J1632" s="12"/>
      <c r="K1632" s="12"/>
      <c r="O1632" s="33"/>
      <c r="P1632" s="10"/>
      <c r="Q1632" s="10" t="s">
        <v>1860</v>
      </c>
      <c r="R1632" s="10"/>
      <c r="S1632" s="10"/>
      <c r="T1632" s="10" t="s">
        <v>1860</v>
      </c>
      <c r="U1632" s="10" t="s">
        <v>1860</v>
      </c>
      <c r="V1632" s="10"/>
      <c r="W1632" s="10"/>
      <c r="X1632" s="10"/>
      <c r="Y1632" s="10"/>
      <c r="Z1632" s="10"/>
      <c r="AA1632" s="10"/>
      <c r="AB1632" s="10"/>
      <c r="AE1632" s="12">
        <f>IFERROR(FLOOR(Table_Books[[#This Row],[Published_Date]],10), 0)</f>
        <v>0</v>
      </c>
      <c r="AF1632" s="2">
        <f>IFERROR(CEILING(VALUE(LEFT(Table_Books[[#This Row],[Published_Date]],FIND("-",Table_Books[[#This Row],[Published_Date]]&amp;"-")-1))/100, 1), 0)</f>
        <v>0</v>
      </c>
      <c r="AK1632" s="2" t="str">
        <f>Table_Books[[#This Row],[Title]]&amp;"_"&amp;Table_Books[[#This Row],[Author]]</f>
        <v>The Complete Grimm's Fairy Tales_Grimm Brothers</v>
      </c>
      <c r="AL1632" s="2" t="str">
        <f>Table_Books[[#This Row],[Author]]&amp;"_"&amp;Table_Books[[#This Row],[Title]]</f>
        <v>Grimm Brothers_The Complete Grimm's Fairy Tales</v>
      </c>
      <c r="AM1632" s="2" t="str">
        <f>Table_Books[[#This Row],[Title]]&amp;" by "&amp;Table_Books[[#This Row],[Author]]</f>
        <v>The Complete Grimm's Fairy Tales by Grimm Brothers</v>
      </c>
    </row>
    <row r="1633" spans="1:41" x14ac:dyDescent="0.35">
      <c r="A1633" s="7" t="str">
        <f>"B-" &amp; UPPER(TRIM(Table_Books[[#This Row],[Title]])) &amp; "|" &amp; UPPER(TRIM(Table_Books[[#This Row],[Author]]))</f>
        <v>B-SIMPLICISSIMUS|GRIMMELSHAUSEN, H. J. C. VON</v>
      </c>
      <c r="B1633" s="35" t="str">
        <f>IF(COUNTIFS(Table_Books[Hash_ID],Table_Books[[#This Row],[Hash_ID]])&gt;1,"Y","N")</f>
        <v>N</v>
      </c>
      <c r="C1633" s="35" t="s">
        <v>19359</v>
      </c>
      <c r="D1633" s="48" t="s">
        <v>20009</v>
      </c>
      <c r="E1633" s="35"/>
      <c r="F1633" s="35"/>
      <c r="G1633" s="36"/>
      <c r="H1633" s="36"/>
      <c r="I1633" s="37"/>
      <c r="J1633" s="36"/>
      <c r="K1633" s="36"/>
      <c r="L1633" s="35"/>
      <c r="M1633" s="35"/>
      <c r="N1633" s="35"/>
      <c r="O1633" s="38"/>
      <c r="P1633" s="39"/>
      <c r="Q1633" s="10" t="s">
        <v>1860</v>
      </c>
      <c r="R1633" s="39"/>
      <c r="S1633" s="39"/>
      <c r="T1633" s="10" t="s">
        <v>1860</v>
      </c>
      <c r="U1633" s="10" t="s">
        <v>1860</v>
      </c>
      <c r="V1633" s="39"/>
      <c r="W1633" s="39"/>
      <c r="X1633" s="39"/>
      <c r="Y1633" s="39"/>
      <c r="Z1633" s="39"/>
      <c r="AA1633" s="39"/>
      <c r="AB1633" s="39"/>
      <c r="AC1633" s="35"/>
      <c r="AD1633" s="35"/>
      <c r="AE1633" s="36">
        <f>IFERROR(FLOOR(Table_Books[[#This Row],[Published_Date]],10), 0)</f>
        <v>0</v>
      </c>
      <c r="AF1633" s="35">
        <f>IFERROR(CEILING(VALUE(LEFT(Table_Books[[#This Row],[Published_Date]],FIND("-",Table_Books[[#This Row],[Published_Date]]&amp;"-")-1))/100, 1), 0)</f>
        <v>0</v>
      </c>
      <c r="AG1633" s="35"/>
      <c r="AH1633" s="35" t="s">
        <v>21606</v>
      </c>
      <c r="AI1633" s="35"/>
      <c r="AJ1633" s="35"/>
      <c r="AK1633" s="35" t="str">
        <f>Table_Books[[#This Row],[Title]]&amp;"_"&amp;Table_Books[[#This Row],[Author]]</f>
        <v>Simplicissimus_Grimmelshausen, H. J. C. von</v>
      </c>
      <c r="AL1633" s="35" t="str">
        <f>Table_Books[[#This Row],[Author]]&amp;"_"&amp;Table_Books[[#This Row],[Title]]</f>
        <v>Grimmelshausen, H. J. C. von_Simplicissimus</v>
      </c>
      <c r="AM1633" s="35" t="str">
        <f>Table_Books[[#This Row],[Title]]&amp;" by "&amp;Table_Books[[#This Row],[Author]]</f>
        <v>Simplicissimus by Grimmelshausen, H. J. C. von</v>
      </c>
      <c r="AN1633" s="35"/>
      <c r="AO1633" s="35"/>
    </row>
    <row r="1634" spans="1:41" x14ac:dyDescent="0.35">
      <c r="A1634" s="7" t="str">
        <f>"B-" &amp; UPPER(TRIM(Table_Books[[#This Row],[Title]])) &amp; "|" &amp; UPPER(TRIM(Table_Books[[#This Row],[Author]]))</f>
        <v>B-SIMPLICISSIMUS|GRIMMELSHAUSEN, HANS JAKOB CHRISTOFFEL VON</v>
      </c>
      <c r="B1634" s="35" t="str">
        <f>IF(COUNTIFS(Table_Books[Hash_ID],Table_Books[[#This Row],[Hash_ID]])&gt;1,"Y","N")</f>
        <v>N</v>
      </c>
      <c r="C1634" s="35" t="s">
        <v>19359</v>
      </c>
      <c r="D1634" s="35" t="s">
        <v>19360</v>
      </c>
      <c r="E1634" s="35"/>
      <c r="F1634" s="35"/>
      <c r="G1634" s="36"/>
      <c r="H1634" s="36"/>
      <c r="I1634" s="37"/>
      <c r="J1634" s="36"/>
      <c r="K1634" s="36"/>
      <c r="L1634" s="35"/>
      <c r="M1634" s="35"/>
      <c r="N1634" s="35"/>
      <c r="O1634" s="38"/>
      <c r="P1634" s="39"/>
      <c r="Q1634" s="10" t="s">
        <v>1860</v>
      </c>
      <c r="R1634" s="39"/>
      <c r="S1634" s="39"/>
      <c r="T1634" s="10" t="s">
        <v>1860</v>
      </c>
      <c r="U1634" s="10" t="s">
        <v>1860</v>
      </c>
      <c r="V1634" s="39"/>
      <c r="W1634" s="39"/>
      <c r="X1634" s="39"/>
      <c r="Y1634" s="39"/>
      <c r="Z1634" s="39"/>
      <c r="AA1634" s="39"/>
      <c r="AB1634" s="39"/>
      <c r="AC1634" s="35"/>
      <c r="AD1634" s="35"/>
      <c r="AE1634" s="36">
        <f>IFERROR(FLOOR(Table_Books[[#This Row],[Published_Date]],10), 0)</f>
        <v>0</v>
      </c>
      <c r="AF1634" s="35">
        <f>IFERROR(CEILING(VALUE(LEFT(Table_Books[[#This Row],[Published_Date]],FIND("-",Table_Books[[#This Row],[Published_Date]]&amp;"-")-1))/100, 1), 0)</f>
        <v>0</v>
      </c>
      <c r="AG1634" s="35"/>
      <c r="AH1634" s="35" t="s">
        <v>21589</v>
      </c>
      <c r="AI1634" s="35"/>
      <c r="AJ1634" s="35"/>
      <c r="AK1634" s="35" t="str">
        <f>Table_Books[[#This Row],[Title]]&amp;"_"&amp;Table_Books[[#This Row],[Author]]</f>
        <v>Simplicissimus_Grimmelshausen, Hans Jakob Christoffel von</v>
      </c>
      <c r="AL1634" s="35" t="str">
        <f>Table_Books[[#This Row],[Author]]&amp;"_"&amp;Table_Books[[#This Row],[Title]]</f>
        <v>Grimmelshausen, Hans Jakob Christoffel von_Simplicissimus</v>
      </c>
      <c r="AM1634" s="35" t="str">
        <f>Table_Books[[#This Row],[Title]]&amp;" by "&amp;Table_Books[[#This Row],[Author]]</f>
        <v>Simplicissimus by Grimmelshausen, Hans Jakob Christoffel von</v>
      </c>
      <c r="AN1634" s="35"/>
      <c r="AO1634" s="35"/>
    </row>
    <row r="1635" spans="1:41" x14ac:dyDescent="0.35">
      <c r="A1635" s="7" t="str">
        <f>"B-" &amp; UPPER(TRIM(Table_Books[[#This Row],[Title]])) &amp; "|" &amp; UPPER(TRIM(Table_Books[[#This Row],[Author]]))</f>
        <v>B-A WRITER AT WAR: VASILY GROSSMAN WITH THE RED ARMY|GROSSMAN, VASILY</v>
      </c>
      <c r="B1635" s="28" t="str">
        <f>IF(COUNTIFS(Table_Books[Hash_ID],Table_Books[[#This Row],[Hash_ID]])&gt;1,"Y","N")</f>
        <v>N</v>
      </c>
      <c r="C1635" s="2" t="s">
        <v>5836</v>
      </c>
      <c r="D1635" s="2" t="s">
        <v>2644</v>
      </c>
      <c r="G1635" s="12"/>
      <c r="H1635" s="12"/>
      <c r="I1635" s="8"/>
      <c r="J1635" s="12"/>
      <c r="K1635" s="12"/>
      <c r="O1635" s="33"/>
      <c r="P1635" s="10"/>
      <c r="Q1635" s="10" t="s">
        <v>1860</v>
      </c>
      <c r="R1635" s="10"/>
      <c r="S1635" s="10"/>
      <c r="T1635" s="10" t="s">
        <v>1860</v>
      </c>
      <c r="U1635" s="10" t="s">
        <v>1860</v>
      </c>
      <c r="V1635" s="10"/>
      <c r="W1635" s="10"/>
      <c r="X1635" s="10"/>
      <c r="Y1635" s="10"/>
      <c r="Z1635" s="10"/>
      <c r="AA1635" s="10"/>
      <c r="AB1635" s="10"/>
      <c r="AC1635" s="2" t="s">
        <v>1824</v>
      </c>
      <c r="AE1635" s="12">
        <f>IFERROR(FLOOR(Table_Books[[#This Row],[Published_Date]],10), 0)</f>
        <v>0</v>
      </c>
      <c r="AF1635" s="2">
        <f>IFERROR(CEILING(VALUE(LEFT(Table_Books[[#This Row],[Published_Date]],FIND("-",Table_Books[[#This Row],[Published_Date]]&amp;"-")-1))/100, 1), 0)</f>
        <v>0</v>
      </c>
      <c r="AK1635" s="2" t="str">
        <f>Table_Books[[#This Row],[Title]]&amp;"_"&amp;Table_Books[[#This Row],[Author]]</f>
        <v>A Writer at War: Vasily Grossman with the Red Army_Grossman, Vasily</v>
      </c>
      <c r="AL1635" s="2" t="str">
        <f>Table_Books[[#This Row],[Author]]&amp;"_"&amp;Table_Books[[#This Row],[Title]]</f>
        <v>Grossman, Vasily_A Writer at War: Vasily Grossman with the Red Army</v>
      </c>
      <c r="AM1635" s="2" t="str">
        <f>Table_Books[[#This Row],[Title]]&amp;" by "&amp;Table_Books[[#This Row],[Author]]</f>
        <v>A Writer at War: Vasily Grossman with the Red Army by Grossman, Vasily</v>
      </c>
    </row>
    <row r="1636" spans="1:41" x14ac:dyDescent="0.35">
      <c r="A1636" s="7" t="str">
        <f>"B-" &amp; UPPER(TRIM(Table_Books[[#This Row],[Title]])) &amp; "|" &amp; UPPER(TRIM(Table_Books[[#This Row],[Author]]))</f>
        <v>B-AN ARMENIAN SKETCHBOOK|GROSSMAN, VASILY</v>
      </c>
      <c r="B1636" s="28" t="str">
        <f>IF(COUNTIFS(Table_Books[Hash_ID],Table_Books[[#This Row],[Hash_ID]])&gt;1,"Y","N")</f>
        <v>N</v>
      </c>
      <c r="C1636" s="2" t="s">
        <v>5837</v>
      </c>
      <c r="D1636" s="2" t="s">
        <v>2644</v>
      </c>
      <c r="G1636" s="12"/>
      <c r="H1636" s="12"/>
      <c r="I1636" s="8"/>
      <c r="J1636" s="12"/>
      <c r="K1636" s="12"/>
      <c r="O1636" s="33"/>
      <c r="P1636" s="10"/>
      <c r="Q1636" s="10" t="s">
        <v>1860</v>
      </c>
      <c r="R1636" s="10"/>
      <c r="S1636" s="10"/>
      <c r="T1636" s="10" t="s">
        <v>1860</v>
      </c>
      <c r="U1636" s="10" t="s">
        <v>1860</v>
      </c>
      <c r="V1636" s="10"/>
      <c r="W1636" s="10"/>
      <c r="X1636" s="10"/>
      <c r="Y1636" s="10"/>
      <c r="Z1636" s="10"/>
      <c r="AA1636" s="10"/>
      <c r="AB1636" s="10"/>
      <c r="AC1636" s="2" t="s">
        <v>1824</v>
      </c>
      <c r="AE1636" s="12">
        <f>IFERROR(FLOOR(Table_Books[[#This Row],[Published_Date]],10), 0)</f>
        <v>0</v>
      </c>
      <c r="AF1636" s="2">
        <f>IFERROR(CEILING(VALUE(LEFT(Table_Books[[#This Row],[Published_Date]],FIND("-",Table_Books[[#This Row],[Published_Date]]&amp;"-")-1))/100, 1), 0)</f>
        <v>0</v>
      </c>
      <c r="AK1636" s="2" t="str">
        <f>Table_Books[[#This Row],[Title]]&amp;"_"&amp;Table_Books[[#This Row],[Author]]</f>
        <v>An Armenian Sketchbook_Grossman, Vasily</v>
      </c>
      <c r="AL1636" s="2" t="str">
        <f>Table_Books[[#This Row],[Author]]&amp;"_"&amp;Table_Books[[#This Row],[Title]]</f>
        <v>Grossman, Vasily_An Armenian Sketchbook</v>
      </c>
      <c r="AM1636" s="2" t="str">
        <f>Table_Books[[#This Row],[Title]]&amp;" by "&amp;Table_Books[[#This Row],[Author]]</f>
        <v>An Armenian Sketchbook by Grossman, Vasily</v>
      </c>
    </row>
    <row r="1637" spans="1:41" ht="43.5" x14ac:dyDescent="0.35">
      <c r="A1637" s="7" t="str">
        <f>"B-" &amp; UPPER(TRIM(Table_Books[[#This Row],[Title]])) &amp; "|" &amp; UPPER(TRIM(Table_Books[[#This Row],[Author]]))</f>
        <v>B-EVERYTHING FLOWS|GROSSMAN, VASILY</v>
      </c>
      <c r="B1637" s="28" t="str">
        <f>IF(COUNTIFS(Table_Books[Hash_ID],Table_Books[[#This Row],[Hash_ID]])&gt;1,"Y","N")</f>
        <v>N</v>
      </c>
      <c r="C1637" s="2" t="s">
        <v>2642</v>
      </c>
      <c r="D1637" s="2" t="s">
        <v>2644</v>
      </c>
      <c r="G1637" s="12">
        <v>1970</v>
      </c>
      <c r="H1637" s="12"/>
      <c r="I1637" s="8"/>
      <c r="J1637" s="12"/>
      <c r="K1637" s="12"/>
      <c r="L1637" s="2">
        <v>272</v>
      </c>
      <c r="M1637" s="2" t="s">
        <v>2837</v>
      </c>
      <c r="O1637" s="33"/>
      <c r="P1637" s="10"/>
      <c r="Q1637" s="10" t="s">
        <v>1860</v>
      </c>
      <c r="R1637" s="10"/>
      <c r="S1637" s="10"/>
      <c r="T1637" s="10" t="s">
        <v>1860</v>
      </c>
      <c r="U1637" s="10" t="s">
        <v>1860</v>
      </c>
      <c r="V1637" s="10"/>
      <c r="W1637" s="10"/>
      <c r="X1637" s="10"/>
      <c r="Y1637" s="10"/>
      <c r="Z1637" s="10"/>
      <c r="AA1637" s="10"/>
      <c r="AB1637" s="10"/>
      <c r="AC1637" s="2" t="s">
        <v>1824</v>
      </c>
      <c r="AE1637" s="12">
        <f>IFERROR(FLOOR(Table_Books[[#This Row],[Published_Date]],10), 0)</f>
        <v>1970</v>
      </c>
      <c r="AF1637" s="2">
        <f>IFERROR(CEILING(VALUE(LEFT(Table_Books[[#This Row],[Published_Date]],FIND("-",Table_Books[[#This Row],[Published_Date]]&amp;"-")-1))/100, 1), 0)</f>
        <v>20</v>
      </c>
      <c r="AK1637" s="2" t="str">
        <f>Table_Books[[#This Row],[Title]]&amp;"_"&amp;Table_Books[[#This Row],[Author]]</f>
        <v>Everything Flows_Grossman, Vasily</v>
      </c>
      <c r="AL1637" s="2" t="str">
        <f>Table_Books[[#This Row],[Author]]&amp;"_"&amp;Table_Books[[#This Row],[Title]]</f>
        <v>Grossman, Vasily_Everything Flows</v>
      </c>
      <c r="AM1637" s="2" t="str">
        <f>Table_Books[[#This Row],[Title]]&amp;" by "&amp;Table_Books[[#This Row],[Author]]</f>
        <v>Everything Flows by Grossman, Vasily</v>
      </c>
    </row>
    <row r="1638" spans="1:41" x14ac:dyDescent="0.35">
      <c r="A1638" s="7" t="str">
        <f>"B-" &amp; UPPER(TRIM(Table_Books[[#This Row],[Title]])) &amp; "|" &amp; UPPER(TRIM(Table_Books[[#This Row],[Author]]))</f>
        <v>B-FOREVER FLOWING|GROSSMAN, VASILY</v>
      </c>
      <c r="B1638" s="28" t="str">
        <f>IF(COUNTIFS(Table_Books[Hash_ID],Table_Books[[#This Row],[Hash_ID]])&gt;1,"Y","N")</f>
        <v>N</v>
      </c>
      <c r="C1638" s="2" t="s">
        <v>5835</v>
      </c>
      <c r="D1638" s="2" t="s">
        <v>2644</v>
      </c>
      <c r="G1638" s="12"/>
      <c r="H1638" s="12"/>
      <c r="I1638" s="8"/>
      <c r="J1638" s="12"/>
      <c r="K1638" s="12"/>
      <c r="O1638" s="33"/>
      <c r="P1638" s="10"/>
      <c r="Q1638" s="10" t="s">
        <v>1860</v>
      </c>
      <c r="R1638" s="10"/>
      <c r="S1638" s="10"/>
      <c r="T1638" s="10" t="s">
        <v>1860</v>
      </c>
      <c r="U1638" s="10" t="s">
        <v>1860</v>
      </c>
      <c r="V1638" s="10"/>
      <c r="W1638" s="10"/>
      <c r="X1638" s="10"/>
      <c r="Y1638" s="10"/>
      <c r="Z1638" s="10"/>
      <c r="AA1638" s="10"/>
      <c r="AB1638" s="10"/>
      <c r="AE1638" s="12">
        <f>IFERROR(FLOOR(Table_Books[[#This Row],[Published_Date]],10), 0)</f>
        <v>0</v>
      </c>
      <c r="AF1638" s="2">
        <f>IFERROR(CEILING(VALUE(LEFT(Table_Books[[#This Row],[Published_Date]],FIND("-",Table_Books[[#This Row],[Published_Date]]&amp;"-")-1))/100, 1), 0)</f>
        <v>0</v>
      </c>
      <c r="AK1638" s="2" t="str">
        <f>Table_Books[[#This Row],[Title]]&amp;"_"&amp;Table_Books[[#This Row],[Author]]</f>
        <v>Forever Flowing_Grossman, Vasily</v>
      </c>
      <c r="AL1638" s="2" t="str">
        <f>Table_Books[[#This Row],[Author]]&amp;"_"&amp;Table_Books[[#This Row],[Title]]</f>
        <v>Grossman, Vasily_Forever Flowing</v>
      </c>
      <c r="AM1638" s="2" t="str">
        <f>Table_Books[[#This Row],[Title]]&amp;" by "&amp;Table_Books[[#This Row],[Author]]</f>
        <v>Forever Flowing by Grossman, Vasily</v>
      </c>
    </row>
    <row r="1639" spans="1:41" ht="43.5" x14ac:dyDescent="0.35">
      <c r="A1639" s="7" t="str">
        <f>"B-" &amp; UPPER(TRIM(Table_Books[[#This Row],[Title]])) &amp; "|" &amp; UPPER(TRIM(Table_Books[[#This Row],[Author]]))</f>
        <v>B-LIFE AND FATE|GROSSMAN, VASILY</v>
      </c>
      <c r="B1639" s="28" t="str">
        <f>IF(COUNTIFS(Table_Books[Hash_ID],Table_Books[[#This Row],[Hash_ID]])&gt;1,"Y","N")</f>
        <v>Y</v>
      </c>
      <c r="C1639" s="2" t="s">
        <v>2641</v>
      </c>
      <c r="D1639" s="2" t="s">
        <v>2644</v>
      </c>
      <c r="G1639" s="12">
        <v>1960</v>
      </c>
      <c r="H1639" s="12"/>
      <c r="I1639" s="8"/>
      <c r="J1639" s="12"/>
      <c r="K1639" s="12"/>
      <c r="L1639" s="2">
        <v>896</v>
      </c>
      <c r="M1639" s="2" t="s">
        <v>2836</v>
      </c>
      <c r="O1639" s="33"/>
      <c r="P1639" s="10"/>
      <c r="Q1639" s="10" t="s">
        <v>1860</v>
      </c>
      <c r="R1639" s="10"/>
      <c r="S1639" s="10"/>
      <c r="T1639" s="10" t="s">
        <v>1860</v>
      </c>
      <c r="U1639" s="10" t="s">
        <v>1860</v>
      </c>
      <c r="V1639" s="10"/>
      <c r="W1639" s="10"/>
      <c r="X1639" s="10"/>
      <c r="Y1639" s="10"/>
      <c r="Z1639" s="10"/>
      <c r="AA1639" s="10"/>
      <c r="AB1639" s="10"/>
      <c r="AC1639" s="2" t="s">
        <v>1824</v>
      </c>
      <c r="AE1639" s="12">
        <f>IFERROR(FLOOR(Table_Books[[#This Row],[Published_Date]],10), 0)</f>
        <v>1960</v>
      </c>
      <c r="AF1639" s="2">
        <f>IFERROR(CEILING(VALUE(LEFT(Table_Books[[#This Row],[Published_Date]],FIND("-",Table_Books[[#This Row],[Published_Date]]&amp;"-")-1))/100, 1), 0)</f>
        <v>20</v>
      </c>
      <c r="AK1639" s="2" t="str">
        <f>Table_Books[[#This Row],[Title]]&amp;"_"&amp;Table_Books[[#This Row],[Author]]</f>
        <v>Life and Fate_Grossman, Vasily</v>
      </c>
      <c r="AL1639" s="2" t="str">
        <f>Table_Books[[#This Row],[Author]]&amp;"_"&amp;Table_Books[[#This Row],[Title]]</f>
        <v>Grossman, Vasily_Life and Fate</v>
      </c>
      <c r="AM1639" s="2" t="str">
        <f>Table_Books[[#This Row],[Title]]&amp;" by "&amp;Table_Books[[#This Row],[Author]]</f>
        <v>Life and Fate by Grossman, Vasily</v>
      </c>
    </row>
    <row r="1640" spans="1:41" x14ac:dyDescent="0.35">
      <c r="A1640" s="7" t="str">
        <f>"B-" &amp; UPPER(TRIM(Table_Books[[#This Row],[Title]])) &amp; "|" &amp; UPPER(TRIM(Table_Books[[#This Row],[Author]]))</f>
        <v>B-LIFE AND FATE|GROSSMAN, VASILY</v>
      </c>
      <c r="B1640" s="35" t="str">
        <f>IF(COUNTIFS(Table_Books[Hash_ID],Table_Books[[#This Row],[Hash_ID]])&gt;1,"Y","N")</f>
        <v>Y</v>
      </c>
      <c r="C1640" s="35" t="s">
        <v>2641</v>
      </c>
      <c r="D1640" s="35" t="s">
        <v>2644</v>
      </c>
      <c r="E1640" s="35"/>
      <c r="F1640" s="35"/>
      <c r="G1640" s="36"/>
      <c r="H1640" s="36"/>
      <c r="I1640" s="37"/>
      <c r="J1640" s="36"/>
      <c r="K1640" s="36"/>
      <c r="L1640" s="35"/>
      <c r="M1640" s="35"/>
      <c r="N1640" s="35"/>
      <c r="O1640" s="38"/>
      <c r="P1640" s="39"/>
      <c r="Q1640" s="10" t="s">
        <v>1860</v>
      </c>
      <c r="R1640" s="39"/>
      <c r="S1640" s="39"/>
      <c r="T1640" s="10" t="s">
        <v>1860</v>
      </c>
      <c r="U1640" s="10" t="s">
        <v>1860</v>
      </c>
      <c r="V1640" s="39"/>
      <c r="W1640" s="39"/>
      <c r="X1640" s="39"/>
      <c r="Y1640" s="39"/>
      <c r="Z1640" s="39"/>
      <c r="AA1640" s="39"/>
      <c r="AB1640" s="39"/>
      <c r="AC1640" s="35"/>
      <c r="AD1640" s="35"/>
      <c r="AE1640" s="36">
        <f>IFERROR(FLOOR(Table_Books[[#This Row],[Published_Date]],10), 0)</f>
        <v>0</v>
      </c>
      <c r="AF1640" s="35">
        <f>IFERROR(CEILING(VALUE(LEFT(Table_Books[[#This Row],[Published_Date]],FIND("-",Table_Books[[#This Row],[Published_Date]]&amp;"-")-1))/100, 1), 0)</f>
        <v>0</v>
      </c>
      <c r="AG1640" s="35"/>
      <c r="AH1640" s="35" t="s">
        <v>21602</v>
      </c>
      <c r="AI1640" s="35"/>
      <c r="AJ1640" s="35"/>
      <c r="AK1640" s="35" t="str">
        <f>Table_Books[[#This Row],[Title]]&amp;"_"&amp;Table_Books[[#This Row],[Author]]</f>
        <v>Life and Fate_Grossman, Vasily</v>
      </c>
      <c r="AL1640" s="35" t="str">
        <f>Table_Books[[#This Row],[Author]]&amp;"_"&amp;Table_Books[[#This Row],[Title]]</f>
        <v>Grossman, Vasily_Life and Fate</v>
      </c>
      <c r="AM1640" s="35" t="str">
        <f>Table_Books[[#This Row],[Title]]&amp;" by "&amp;Table_Books[[#This Row],[Author]]</f>
        <v>Life and Fate by Grossman, Vasily</v>
      </c>
      <c r="AN1640" s="35"/>
      <c r="AO1640" s="35"/>
    </row>
    <row r="1641" spans="1:41" x14ac:dyDescent="0.35">
      <c r="A1641" s="7" t="str">
        <f>"B-" &amp; UPPER(TRIM(Table_Books[[#This Row],[Title]])) &amp; "|" &amp; UPPER(TRIM(Table_Books[[#This Row],[Author]]))</f>
        <v>B-LIFE AND FATE|GROSSMAN, VASILY</v>
      </c>
      <c r="B1641" s="35" t="str">
        <f>IF(COUNTIFS(Table_Books[Hash_ID],Table_Books[[#This Row],[Hash_ID]])&gt;1,"Y","N")</f>
        <v>Y</v>
      </c>
      <c r="C1641" s="35" t="s">
        <v>2641</v>
      </c>
      <c r="D1641" s="35" t="s">
        <v>2644</v>
      </c>
      <c r="E1641" s="35"/>
      <c r="F1641" s="35"/>
      <c r="G1641" s="36"/>
      <c r="H1641" s="36"/>
      <c r="I1641" s="37"/>
      <c r="J1641" s="36"/>
      <c r="K1641" s="36"/>
      <c r="L1641" s="35"/>
      <c r="M1641" s="35"/>
      <c r="N1641" s="35"/>
      <c r="O1641" s="38"/>
      <c r="P1641" s="39"/>
      <c r="Q1641" s="10" t="s">
        <v>1860</v>
      </c>
      <c r="R1641" s="39"/>
      <c r="S1641" s="39"/>
      <c r="T1641" s="10" t="s">
        <v>1860</v>
      </c>
      <c r="U1641" s="10" t="s">
        <v>1860</v>
      </c>
      <c r="V1641" s="39"/>
      <c r="W1641" s="39"/>
      <c r="X1641" s="39"/>
      <c r="Y1641" s="39"/>
      <c r="Z1641" s="39"/>
      <c r="AA1641" s="39"/>
      <c r="AB1641" s="39"/>
      <c r="AC1641" s="35"/>
      <c r="AD1641" s="35"/>
      <c r="AE1641" s="36">
        <f>IFERROR(FLOOR(Table_Books[[#This Row],[Published_Date]],10), 0)</f>
        <v>0</v>
      </c>
      <c r="AF1641" s="35">
        <f>IFERROR(CEILING(VALUE(LEFT(Table_Books[[#This Row],[Published_Date]],FIND("-",Table_Books[[#This Row],[Published_Date]]&amp;"-")-1))/100, 1), 0)</f>
        <v>0</v>
      </c>
      <c r="AG1641" s="35"/>
      <c r="AH1641" s="35"/>
      <c r="AI1641" s="35"/>
      <c r="AJ1641" s="35"/>
      <c r="AK1641" s="35" t="str">
        <f>Table_Books[[#This Row],[Title]]&amp;"_"&amp;Table_Books[[#This Row],[Author]]</f>
        <v>Life and Fate_Grossman, Vasily</v>
      </c>
      <c r="AL1641" s="35" t="str">
        <f>Table_Books[[#This Row],[Author]]&amp;"_"&amp;Table_Books[[#This Row],[Title]]</f>
        <v>Grossman, Vasily_Life and Fate</v>
      </c>
      <c r="AM1641" s="35" t="str">
        <f>Table_Books[[#This Row],[Title]]&amp;" by "&amp;Table_Books[[#This Row],[Author]]</f>
        <v>Life and Fate by Grossman, Vasily</v>
      </c>
      <c r="AN1641" s="35"/>
      <c r="AO1641" s="35"/>
    </row>
    <row r="1642" spans="1:41" ht="43.5" x14ac:dyDescent="0.35">
      <c r="A1642" s="7" t="str">
        <f>"B-" &amp; UPPER(TRIM(Table_Books[[#This Row],[Title]])) &amp; "|" &amp; UPPER(TRIM(Table_Books[[#This Row],[Author]]))</f>
        <v>B-STALINGRAD|GROSSMAN, VASILY</v>
      </c>
      <c r="B1642" s="28" t="str">
        <f>IF(COUNTIFS(Table_Books[Hash_ID],Table_Books[[#This Row],[Hash_ID]])&gt;1,"Y","N")</f>
        <v>N</v>
      </c>
      <c r="C1642" s="2" t="s">
        <v>2470</v>
      </c>
      <c r="D1642" s="2" t="s">
        <v>2644</v>
      </c>
      <c r="G1642" s="12">
        <v>1952</v>
      </c>
      <c r="H1642" s="12"/>
      <c r="I1642" s="8"/>
      <c r="J1642" s="12"/>
      <c r="K1642" s="12"/>
      <c r="L1642" s="2">
        <v>1088</v>
      </c>
      <c r="M1642" s="2" t="s">
        <v>2838</v>
      </c>
      <c r="O1642" s="33"/>
      <c r="P1642" s="10"/>
      <c r="Q1642" s="10" t="s">
        <v>1860</v>
      </c>
      <c r="R1642" s="10"/>
      <c r="S1642" s="10"/>
      <c r="T1642" s="10" t="s">
        <v>1860</v>
      </c>
      <c r="U1642" s="10" t="s">
        <v>1860</v>
      </c>
      <c r="V1642" s="10"/>
      <c r="W1642" s="10"/>
      <c r="X1642" s="10"/>
      <c r="Y1642" s="10"/>
      <c r="Z1642" s="10"/>
      <c r="AA1642" s="10"/>
      <c r="AB1642" s="10"/>
      <c r="AC1642" s="2" t="s">
        <v>1824</v>
      </c>
      <c r="AE1642" s="12">
        <f>IFERROR(FLOOR(Table_Books[[#This Row],[Published_Date]],10), 0)</f>
        <v>1950</v>
      </c>
      <c r="AF1642" s="2">
        <f>IFERROR(CEILING(VALUE(LEFT(Table_Books[[#This Row],[Published_Date]],FIND("-",Table_Books[[#This Row],[Published_Date]]&amp;"-")-1))/100, 1), 0)</f>
        <v>20</v>
      </c>
      <c r="AK1642" s="2" t="str">
        <f>Table_Books[[#This Row],[Title]]&amp;"_"&amp;Table_Books[[#This Row],[Author]]</f>
        <v>Stalingrad_Grossman, Vasily</v>
      </c>
      <c r="AL1642" s="2" t="str">
        <f>Table_Books[[#This Row],[Author]]&amp;"_"&amp;Table_Books[[#This Row],[Title]]</f>
        <v>Grossman, Vasily_Stalingrad</v>
      </c>
      <c r="AM1642" s="2" t="str">
        <f>Table_Books[[#This Row],[Title]]&amp;" by "&amp;Table_Books[[#This Row],[Author]]</f>
        <v>Stalingrad by Grossman, Vasily</v>
      </c>
    </row>
    <row r="1643" spans="1:41" ht="43.5" x14ac:dyDescent="0.35">
      <c r="A1643" s="7" t="str">
        <f>"B-" &amp; UPPER(TRIM(Table_Books[[#This Row],[Title]])) &amp; "|" &amp; UPPER(TRIM(Table_Books[[#This Row],[Author]]))</f>
        <v>B-THE PEOPLE IMMORTAL|GROSSMAN, VASILY</v>
      </c>
      <c r="B1643" s="28" t="str">
        <f>IF(COUNTIFS(Table_Books[Hash_ID],Table_Books[[#This Row],[Hash_ID]])&gt;1,"Y","N")</f>
        <v>N</v>
      </c>
      <c r="C1643" s="2" t="s">
        <v>2643</v>
      </c>
      <c r="D1643" s="2" t="s">
        <v>2644</v>
      </c>
      <c r="G1643" s="12">
        <v>1942</v>
      </c>
      <c r="H1643" s="12"/>
      <c r="I1643" s="8"/>
      <c r="J1643" s="12"/>
      <c r="K1643" s="12"/>
      <c r="L1643" s="2">
        <v>352</v>
      </c>
      <c r="M1643" s="2" t="s">
        <v>2839</v>
      </c>
      <c r="O1643" s="33"/>
      <c r="P1643" s="10"/>
      <c r="Q1643" s="10" t="s">
        <v>1860</v>
      </c>
      <c r="R1643" s="10"/>
      <c r="S1643" s="10"/>
      <c r="T1643" s="10" t="s">
        <v>1860</v>
      </c>
      <c r="U1643" s="10" t="s">
        <v>1860</v>
      </c>
      <c r="V1643" s="10"/>
      <c r="W1643" s="10"/>
      <c r="X1643" s="10"/>
      <c r="Y1643" s="10"/>
      <c r="Z1643" s="10"/>
      <c r="AA1643" s="10"/>
      <c r="AB1643" s="10"/>
      <c r="AC1643" s="2" t="s">
        <v>1824</v>
      </c>
      <c r="AE1643" s="12">
        <f>IFERROR(FLOOR(Table_Books[[#This Row],[Published_Date]],10), 0)</f>
        <v>1940</v>
      </c>
      <c r="AF1643" s="2">
        <f>IFERROR(CEILING(VALUE(LEFT(Table_Books[[#This Row],[Published_Date]],FIND("-",Table_Books[[#This Row],[Published_Date]]&amp;"-")-1))/100, 1), 0)</f>
        <v>20</v>
      </c>
      <c r="AK1643" s="2" t="str">
        <f>Table_Books[[#This Row],[Title]]&amp;"_"&amp;Table_Books[[#This Row],[Author]]</f>
        <v>The People Immortal_Grossman, Vasily</v>
      </c>
      <c r="AL1643" s="2" t="str">
        <f>Table_Books[[#This Row],[Author]]&amp;"_"&amp;Table_Books[[#This Row],[Title]]</f>
        <v>Grossman, Vasily_The People Immortal</v>
      </c>
      <c r="AM1643" s="2" t="str">
        <f>Table_Books[[#This Row],[Title]]&amp;" by "&amp;Table_Books[[#This Row],[Author]]</f>
        <v>The People Immortal by Grossman, Vasily</v>
      </c>
    </row>
    <row r="1644" spans="1:41" x14ac:dyDescent="0.35">
      <c r="A1644" s="7" t="str">
        <f>"B-" &amp; UPPER(TRIM(Table_Books[[#This Row],[Title]])) &amp; "|" &amp; UPPER(TRIM(Table_Books[[#This Row],[Author]]))</f>
        <v>B-THE ROAD: STORIES, JOURNALISM, AND ESSAYS|GROSSMAN, VASILY</v>
      </c>
      <c r="B1644" s="28" t="str">
        <f>IF(COUNTIFS(Table_Books[Hash_ID],Table_Books[[#This Row],[Hash_ID]])&gt;1,"Y","N")</f>
        <v>N</v>
      </c>
      <c r="C1644" s="2" t="s">
        <v>5834</v>
      </c>
      <c r="D1644" s="2" t="s">
        <v>2644</v>
      </c>
      <c r="G1644" s="12"/>
      <c r="H1644" s="12"/>
      <c r="I1644" s="8"/>
      <c r="J1644" s="12"/>
      <c r="K1644" s="12"/>
      <c r="O1644" s="33"/>
      <c r="P1644" s="10"/>
      <c r="Q1644" s="10" t="s">
        <v>1860</v>
      </c>
      <c r="R1644" s="10"/>
      <c r="S1644" s="10"/>
      <c r="T1644" s="10" t="s">
        <v>1860</v>
      </c>
      <c r="U1644" s="10" t="s">
        <v>1860</v>
      </c>
      <c r="V1644" s="10"/>
      <c r="W1644" s="10"/>
      <c r="X1644" s="10"/>
      <c r="Y1644" s="10"/>
      <c r="Z1644" s="10"/>
      <c r="AA1644" s="10"/>
      <c r="AB1644" s="10"/>
      <c r="AC1644" s="2" t="s">
        <v>1824</v>
      </c>
      <c r="AE1644" s="12">
        <f>IFERROR(FLOOR(Table_Books[[#This Row],[Published_Date]],10), 0)</f>
        <v>0</v>
      </c>
      <c r="AF1644" s="2">
        <f>IFERROR(CEILING(VALUE(LEFT(Table_Books[[#This Row],[Published_Date]],FIND("-",Table_Books[[#This Row],[Published_Date]]&amp;"-")-1))/100, 1), 0)</f>
        <v>0</v>
      </c>
      <c r="AK1644" s="2" t="str">
        <f>Table_Books[[#This Row],[Title]]&amp;"_"&amp;Table_Books[[#This Row],[Author]]</f>
        <v>The Road: Stories, Journalism, and Essays_Grossman, Vasily</v>
      </c>
      <c r="AL1644" s="2" t="str">
        <f>Table_Books[[#This Row],[Author]]&amp;"_"&amp;Table_Books[[#This Row],[Title]]</f>
        <v>Grossman, Vasily_The Road: Stories, Journalism, and Essays</v>
      </c>
      <c r="AM1644" s="2" t="str">
        <f>Table_Books[[#This Row],[Title]]&amp;" by "&amp;Table_Books[[#This Row],[Author]]</f>
        <v>The Road: Stories, Journalism, and Essays by Grossman, Vasily</v>
      </c>
    </row>
    <row r="1645" spans="1:41" x14ac:dyDescent="0.35">
      <c r="A1645" s="7" t="str">
        <f>"B-" &amp; UPPER(TRIM(Table_Books[[#This Row],[Title]])) &amp; "|" &amp; UPPER(TRIM(Table_Books[[#This Row],[Author]]))</f>
        <v>B-VISA HING|GUÉRIN, RAYMOND</v>
      </c>
      <c r="B1645" s="28" t="str">
        <f>IF(COUNTIFS(Table_Books[Hash_ID],Table_Books[[#This Row],[Hash_ID]])&gt;1,"Y","N")</f>
        <v>N</v>
      </c>
      <c r="C1645" s="24" t="s">
        <v>14799</v>
      </c>
      <c r="D1645" s="24" t="s">
        <v>14800</v>
      </c>
      <c r="G1645" s="12"/>
      <c r="H1645" s="12"/>
      <c r="I1645" s="8"/>
      <c r="J1645" s="12"/>
      <c r="K1645" s="12"/>
      <c r="O1645" s="33"/>
      <c r="P1645" s="10"/>
      <c r="Q1645" s="10" t="s">
        <v>1860</v>
      </c>
      <c r="R1645" s="10"/>
      <c r="S1645" s="10"/>
      <c r="T1645" s="10" t="s">
        <v>1860</v>
      </c>
      <c r="U1645" s="10" t="s">
        <v>1860</v>
      </c>
      <c r="V1645" s="10"/>
      <c r="W1645" s="10"/>
      <c r="X1645" s="10"/>
      <c r="Y1645" s="10"/>
      <c r="Z1645" s="10"/>
      <c r="AA1645" s="10"/>
      <c r="AB1645" s="10"/>
      <c r="AE1645" s="12">
        <f>IFERROR(FLOOR(Table_Books[[#This Row],[Published_Date]],10), 0)</f>
        <v>0</v>
      </c>
      <c r="AF1645" s="2">
        <f>IFERROR(CEILING(VALUE(LEFT(Table_Books[[#This Row],[Published_Date]],FIND("-",Table_Books[[#This Row],[Published_Date]]&amp;"-")-1))/100, 1), 0)</f>
        <v>0</v>
      </c>
      <c r="AK1645" s="24" t="str">
        <f>Table_Books[[#This Row],[Title]]&amp;"_"&amp;Table_Books[[#This Row],[Author]]</f>
        <v>Visa hing_Guérin, Raymond</v>
      </c>
      <c r="AL1645" s="24" t="str">
        <f>Table_Books[[#This Row],[Author]]&amp;"_"&amp;Table_Books[[#This Row],[Title]]</f>
        <v>Guérin, Raymond_Visa hing</v>
      </c>
      <c r="AM1645" s="24" t="str">
        <f>Table_Books[[#This Row],[Title]]&amp;" by "&amp;Table_Books[[#This Row],[Author]]</f>
        <v>Visa hing by Guérin, Raymond</v>
      </c>
    </row>
    <row r="1646" spans="1:41" x14ac:dyDescent="0.35">
      <c r="A1646" s="7" t="str">
        <f>"B-" &amp; UPPER(TRIM(Table_Books[[#This Row],[Title]])) &amp; "|" &amp; UPPER(TRIM(Table_Books[[#This Row],[Author]]))</f>
        <v>B-KLUBBEN|GUSTAVSSON, MATILDA</v>
      </c>
      <c r="B1646" s="28" t="str">
        <f>IF(COUNTIFS(Table_Books[Hash_ID],Table_Books[[#This Row],[Hash_ID]])&gt;1,"Y","N")</f>
        <v>N</v>
      </c>
      <c r="C1646" s="2" t="s">
        <v>5735</v>
      </c>
      <c r="D1646" s="2" t="s">
        <v>5801</v>
      </c>
      <c r="G1646" s="12"/>
      <c r="H1646" s="12"/>
      <c r="I1646" s="8"/>
      <c r="J1646" s="12"/>
      <c r="K1646" s="12"/>
      <c r="O1646" s="33"/>
      <c r="P1646" s="10"/>
      <c r="Q1646" s="10" t="s">
        <v>1860</v>
      </c>
      <c r="R1646" s="10"/>
      <c r="S1646" s="10"/>
      <c r="T1646" s="10" t="s">
        <v>1860</v>
      </c>
      <c r="U1646" s="10" t="s">
        <v>1860</v>
      </c>
      <c r="V1646" s="10"/>
      <c r="W1646" s="10"/>
      <c r="X1646" s="10"/>
      <c r="Y1646" s="10"/>
      <c r="Z1646" s="10"/>
      <c r="AA1646" s="10"/>
      <c r="AB1646" s="10"/>
      <c r="AE1646" s="12">
        <f>IFERROR(FLOOR(Table_Books[[#This Row],[Published_Date]],10), 0)</f>
        <v>0</v>
      </c>
      <c r="AF1646" s="2">
        <f>IFERROR(CEILING(VALUE(LEFT(Table_Books[[#This Row],[Published_Date]],FIND("-",Table_Books[[#This Row],[Published_Date]]&amp;"-")-1))/100, 1), 0)</f>
        <v>0</v>
      </c>
      <c r="AK1646" s="2" t="str">
        <f>Table_Books[[#This Row],[Title]]&amp;"_"&amp;Table_Books[[#This Row],[Author]]</f>
        <v>Klubben_Gustavsson, Matilda</v>
      </c>
      <c r="AL1646" s="2" t="str">
        <f>Table_Books[[#This Row],[Author]]&amp;"_"&amp;Table_Books[[#This Row],[Title]]</f>
        <v>Gustavsson, Matilda_Klubben</v>
      </c>
      <c r="AM1646" s="2" t="str">
        <f>Table_Books[[#This Row],[Title]]&amp;" by "&amp;Table_Books[[#This Row],[Author]]</f>
        <v>Klubben by Gustavsson, Matilda</v>
      </c>
    </row>
    <row r="1647" spans="1:41" x14ac:dyDescent="0.35">
      <c r="A1647" s="7" t="str">
        <f>"B-" &amp; UPPER(TRIM(Table_Books[[#This Row],[Title]])) &amp; "|" &amp; UPPER(TRIM(Table_Books[[#This Row],[Author]]))</f>
        <v>B-COMA (SEMIOTEXT(E) / NATIVE AGENTS)|GUYOTAT, PIERRE</v>
      </c>
      <c r="B1647" s="28" t="str">
        <f>IF(COUNTIFS(Table_Books[Hash_ID],Table_Books[[#This Row],[Hash_ID]])&gt;1,"Y","N")</f>
        <v>N</v>
      </c>
      <c r="C1647" s="2" t="s">
        <v>16442</v>
      </c>
      <c r="D1647" s="2" t="s">
        <v>5328</v>
      </c>
      <c r="G1647" s="12"/>
      <c r="H1647" s="12"/>
      <c r="I1647" s="8"/>
      <c r="J1647" s="12"/>
      <c r="K1647" s="12"/>
      <c r="O1647" s="33">
        <v>4</v>
      </c>
      <c r="P1647" s="10"/>
      <c r="Q1647" s="10" t="s">
        <v>1860</v>
      </c>
      <c r="R1647" s="10"/>
      <c r="S1647" s="10"/>
      <c r="T1647" s="10" t="s">
        <v>1860</v>
      </c>
      <c r="U1647" s="10" t="s">
        <v>1860</v>
      </c>
      <c r="V1647" s="10" t="s">
        <v>1824</v>
      </c>
      <c r="W1647" s="10"/>
      <c r="X1647" s="10"/>
      <c r="Y1647" s="10"/>
      <c r="Z1647" s="10"/>
      <c r="AA1647" s="10"/>
      <c r="AB1647" s="10"/>
      <c r="AE1647" s="12">
        <f>IFERROR(FLOOR(Table_Books[[#This Row],[Published_Date]],10), 0)</f>
        <v>0</v>
      </c>
      <c r="AF1647" s="2">
        <f>IFERROR(CEILING(VALUE(LEFT(Table_Books[[#This Row],[Published_Date]],FIND("-",Table_Books[[#This Row],[Published_Date]]&amp;"-")-1))/100, 1), 0)</f>
        <v>0</v>
      </c>
      <c r="AK1647" s="2" t="str">
        <f>Table_Books[[#This Row],[Title]]&amp;"_"&amp;Table_Books[[#This Row],[Author]]</f>
        <v>Coma (Semiotext(e) / Native Agents)_Guyotat, Pierre</v>
      </c>
      <c r="AL1647" s="2" t="str">
        <f>Table_Books[[#This Row],[Author]]&amp;"_"&amp;Table_Books[[#This Row],[Title]]</f>
        <v>Guyotat, Pierre_Coma (Semiotext(e) / Native Agents)</v>
      </c>
      <c r="AM1647" s="2" t="str">
        <f>Table_Books[[#This Row],[Title]]&amp;" by "&amp;Table_Books[[#This Row],[Author]]</f>
        <v>Coma (Semiotext(e) / Native Agents) by Guyotat, Pierre</v>
      </c>
    </row>
    <row r="1648" spans="1:41" ht="43.5" x14ac:dyDescent="0.35">
      <c r="A1648" s="7" t="str">
        <f>"B-" &amp; UPPER(TRIM(Table_Books[[#This Row],[Title]])) &amp; "|" &amp; UPPER(TRIM(Table_Books[[#This Row],[Author]]))</f>
        <v>B-EDEN EDEN EDEN|GUYOTAT, PIERRE</v>
      </c>
      <c r="B1648" s="28" t="str">
        <f>IF(COUNTIFS(Table_Books[Hash_ID],Table_Books[[#This Row],[Hash_ID]])&gt;1,"Y","N")</f>
        <v>N</v>
      </c>
      <c r="C1648" s="2" t="s">
        <v>5327</v>
      </c>
      <c r="D1648" s="2" t="s">
        <v>5328</v>
      </c>
      <c r="G1648" s="12">
        <v>1970</v>
      </c>
      <c r="H1648" s="12"/>
      <c r="I1648" s="8"/>
      <c r="J1648" s="12"/>
      <c r="K1648" s="12"/>
      <c r="L1648" s="2">
        <v>294</v>
      </c>
      <c r="M1648" s="2" t="s">
        <v>5420</v>
      </c>
      <c r="O1648" s="33">
        <v>5</v>
      </c>
      <c r="P1648" s="10"/>
      <c r="Q1648" s="10" t="s">
        <v>1860</v>
      </c>
      <c r="R1648" s="10"/>
      <c r="S1648" s="10"/>
      <c r="T1648" s="10" t="s">
        <v>1860</v>
      </c>
      <c r="U1648" s="10" t="s">
        <v>1860</v>
      </c>
      <c r="V1648" s="10" t="s">
        <v>1824</v>
      </c>
      <c r="W1648" s="10"/>
      <c r="X1648" s="10"/>
      <c r="Y1648" s="10"/>
      <c r="Z1648" s="10"/>
      <c r="AA1648" s="10"/>
      <c r="AB1648" s="10"/>
      <c r="AE1648" s="12">
        <f>IFERROR(FLOOR(Table_Books[[#This Row],[Published_Date]],10), 0)</f>
        <v>1970</v>
      </c>
      <c r="AF1648" s="2">
        <f>IFERROR(CEILING(VALUE(LEFT(Table_Books[[#This Row],[Published_Date]],FIND("-",Table_Books[[#This Row],[Published_Date]]&amp;"-")-1))/100, 1), 0)</f>
        <v>20</v>
      </c>
      <c r="AK1648" s="2" t="str">
        <f>Table_Books[[#This Row],[Title]]&amp;"_"&amp;Table_Books[[#This Row],[Author]]</f>
        <v>Eden Eden Eden_Guyotat, Pierre</v>
      </c>
      <c r="AL1648" s="2" t="str">
        <f>Table_Books[[#This Row],[Author]]&amp;"_"&amp;Table_Books[[#This Row],[Title]]</f>
        <v>Guyotat, Pierre_Eden Eden Eden</v>
      </c>
      <c r="AM1648" s="2" t="str">
        <f>Table_Books[[#This Row],[Title]]&amp;" by "&amp;Table_Books[[#This Row],[Author]]</f>
        <v>Eden Eden Eden by Guyotat, Pierre</v>
      </c>
    </row>
    <row r="1649" spans="1:41" x14ac:dyDescent="0.35">
      <c r="A1649" s="7" t="str">
        <f>"B-" &amp; UPPER(TRIM(Table_Books[[#This Row],[Title]])) &amp; "|" &amp; UPPER(TRIM(Table_Books[[#This Row],[Author]]))</f>
        <v>B-TOMB FOR 500,000 SOLDIERS|GUYOTAT, PIERRE</v>
      </c>
      <c r="B1649" s="28" t="str">
        <f>IF(COUNTIFS(Table_Books[Hash_ID],Table_Books[[#This Row],[Hash_ID]])&gt;1,"Y","N")</f>
        <v>N</v>
      </c>
      <c r="C1649" s="2" t="s">
        <v>6066</v>
      </c>
      <c r="D1649" s="2" t="s">
        <v>5328</v>
      </c>
      <c r="G1649" s="12"/>
      <c r="H1649" s="12"/>
      <c r="I1649" s="8"/>
      <c r="J1649" s="12"/>
      <c r="K1649" s="12"/>
      <c r="O1649" s="33">
        <v>5</v>
      </c>
      <c r="P1649" s="10"/>
      <c r="Q1649" s="10" t="s">
        <v>1860</v>
      </c>
      <c r="R1649" s="10"/>
      <c r="S1649" s="10"/>
      <c r="T1649" s="10" t="s">
        <v>1860</v>
      </c>
      <c r="U1649" s="10" t="s">
        <v>1860</v>
      </c>
      <c r="V1649" s="10"/>
      <c r="W1649" s="10"/>
      <c r="X1649" s="10"/>
      <c r="Y1649" s="10"/>
      <c r="Z1649" s="10"/>
      <c r="AA1649" s="10"/>
      <c r="AB1649" s="10"/>
      <c r="AE1649" s="12">
        <f>IFERROR(FLOOR(Table_Books[[#This Row],[Published_Date]],10), 0)</f>
        <v>0</v>
      </c>
      <c r="AF1649" s="2">
        <f>IFERROR(CEILING(VALUE(LEFT(Table_Books[[#This Row],[Published_Date]],FIND("-",Table_Books[[#This Row],[Published_Date]]&amp;"-")-1))/100, 1), 0)</f>
        <v>0</v>
      </c>
      <c r="AK1649" s="2" t="str">
        <f>Table_Books[[#This Row],[Title]]&amp;"_"&amp;Table_Books[[#This Row],[Author]]</f>
        <v>Tomb for 500,000 Soldiers_Guyotat, Pierre</v>
      </c>
      <c r="AL1649" s="2" t="str">
        <f>Table_Books[[#This Row],[Author]]&amp;"_"&amp;Table_Books[[#This Row],[Title]]</f>
        <v>Guyotat, Pierre_Tomb for 500,000 Soldiers</v>
      </c>
      <c r="AM1649" s="2" t="str">
        <f>Table_Books[[#This Row],[Title]]&amp;" by "&amp;Table_Books[[#This Row],[Author]]</f>
        <v>Tomb for 500,000 Soldiers by Guyotat, Pierre</v>
      </c>
    </row>
    <row r="1650" spans="1:41" ht="29" x14ac:dyDescent="0.35">
      <c r="A1650" s="7" t="str">
        <f>"B-" &amp; UPPER(TRIM(Table_Books[[#This Row],[Title]])) &amp; "|" &amp; UPPER(TRIM(Table_Books[[#This Row],[Author]]))</f>
        <v>B-THE PATH OF SHADOWS: CHTHONIC GODS, ONEIROMANCY, NECROMANCY IN ANCIENT GREECE|GWENDOLYN TAUNTON</v>
      </c>
      <c r="B1650" s="28" t="str">
        <f>IF(COUNTIFS(Table_Books[Hash_ID],Table_Books[[#This Row],[Hash_ID]])&gt;1,"Y","N")</f>
        <v>N</v>
      </c>
      <c r="C1650" s="2" t="s">
        <v>16462</v>
      </c>
      <c r="D1650" s="43" t="s">
        <v>16463</v>
      </c>
      <c r="G1650" s="12"/>
      <c r="H1650" s="12"/>
      <c r="I1650" s="8"/>
      <c r="J1650" s="12"/>
      <c r="K1650" s="12"/>
      <c r="O1650" s="33"/>
      <c r="P1650" s="10"/>
      <c r="Q1650" s="10" t="s">
        <v>1860</v>
      </c>
      <c r="R1650" s="10"/>
      <c r="S1650" s="10"/>
      <c r="T1650" s="10" t="s">
        <v>1860</v>
      </c>
      <c r="U1650" s="10" t="s">
        <v>1860</v>
      </c>
      <c r="V1650" s="10"/>
      <c r="W1650" s="10"/>
      <c r="X1650" s="10"/>
      <c r="Y1650" s="10"/>
      <c r="Z1650" s="10"/>
      <c r="AA1650" s="10"/>
      <c r="AB1650" s="10"/>
      <c r="AE1650" s="12">
        <f>IFERROR(FLOOR(Table_Books[[#This Row],[Published_Date]],10), 0)</f>
        <v>0</v>
      </c>
      <c r="AF1650" s="2">
        <f>IFERROR(CEILING(VALUE(LEFT(Table_Books[[#This Row],[Published_Date]],FIND("-",Table_Books[[#This Row],[Published_Date]]&amp;"-")-1))/100, 1), 0)</f>
        <v>0</v>
      </c>
      <c r="AJ1650" s="2" t="s">
        <v>16464</v>
      </c>
      <c r="AK1650" s="2" t="str">
        <f>Table_Books[[#This Row],[Title]]&amp;"_"&amp;Table_Books[[#This Row],[Author]]</f>
        <v>The Path of Shadows: Chthonic Gods, Oneiromancy, Necromancy in Ancient Greece_Gwendolyn Taunton</v>
      </c>
      <c r="AL1650" s="2" t="str">
        <f>Table_Books[[#This Row],[Author]]&amp;"_"&amp;Table_Books[[#This Row],[Title]]</f>
        <v>Gwendolyn Taunton_The Path of Shadows: Chthonic Gods, Oneiromancy, Necromancy in Ancient Greece</v>
      </c>
      <c r="AM1650" s="2" t="str">
        <f>Table_Books[[#This Row],[Title]]&amp;" by "&amp;Table_Books[[#This Row],[Author]]</f>
        <v>The Path of Shadows: Chthonic Gods, Oneiromancy, Necromancy in Ancient Greece by Gwendolyn Taunton</v>
      </c>
    </row>
    <row r="1651" spans="1:41" x14ac:dyDescent="0.35">
      <c r="A1651" s="7" t="str">
        <f>"B-" &amp; UPPER(TRIM(Table_Books[[#This Row],[Title]])) &amp; "|" &amp; UPPER(TRIM(Table_Books[[#This Row],[Author]]))</f>
        <v>B-HOMEGOING|GYASI, YAA</v>
      </c>
      <c r="B1651" s="35" t="str">
        <f>IF(COUNTIFS(Table_Books[Hash_ID],Table_Books[[#This Row],[Hash_ID]])&gt;1,"Y","N")</f>
        <v>N</v>
      </c>
      <c r="C1651" s="35" t="s">
        <v>19880</v>
      </c>
      <c r="D1651" s="48" t="s">
        <v>19881</v>
      </c>
      <c r="E1651" s="35"/>
      <c r="F1651" s="35"/>
      <c r="G1651" s="36"/>
      <c r="H1651" s="36"/>
      <c r="I1651" s="37"/>
      <c r="J1651" s="36"/>
      <c r="K1651" s="36"/>
      <c r="L1651" s="35"/>
      <c r="M1651" s="35"/>
      <c r="N1651" s="35"/>
      <c r="O1651" s="38"/>
      <c r="P1651" s="39"/>
      <c r="Q1651" s="10" t="s">
        <v>1860</v>
      </c>
      <c r="R1651" s="39"/>
      <c r="S1651" s="39"/>
      <c r="T1651" s="10" t="s">
        <v>1860</v>
      </c>
      <c r="U1651" s="10" t="s">
        <v>1860</v>
      </c>
      <c r="V1651" s="39"/>
      <c r="W1651" s="39"/>
      <c r="X1651" s="39"/>
      <c r="Y1651" s="39"/>
      <c r="Z1651" s="39"/>
      <c r="AA1651" s="39"/>
      <c r="AB1651" s="39"/>
      <c r="AC1651" s="35"/>
      <c r="AD1651" s="35"/>
      <c r="AE1651" s="36">
        <f>IFERROR(FLOOR(Table_Books[[#This Row],[Published_Date]],10), 0)</f>
        <v>0</v>
      </c>
      <c r="AF1651" s="35">
        <f>IFERROR(CEILING(VALUE(LEFT(Table_Books[[#This Row],[Published_Date]],FIND("-",Table_Books[[#This Row],[Published_Date]]&amp;"-")-1))/100, 1), 0)</f>
        <v>0</v>
      </c>
      <c r="AG1651" s="35"/>
      <c r="AH1651" s="35" t="s">
        <v>21602</v>
      </c>
      <c r="AI1651" s="35"/>
      <c r="AJ1651" s="35"/>
      <c r="AK1651" s="35" t="str">
        <f>Table_Books[[#This Row],[Title]]&amp;"_"&amp;Table_Books[[#This Row],[Author]]</f>
        <v>Homegoing_Gyasi, Yaa</v>
      </c>
      <c r="AL1651" s="35" t="str">
        <f>Table_Books[[#This Row],[Author]]&amp;"_"&amp;Table_Books[[#This Row],[Title]]</f>
        <v>Gyasi, Yaa_Homegoing</v>
      </c>
      <c r="AM1651" s="35" t="str">
        <f>Table_Books[[#This Row],[Title]]&amp;" by "&amp;Table_Books[[#This Row],[Author]]</f>
        <v>Homegoing by Gyasi, Yaa</v>
      </c>
      <c r="AN1651" s="35"/>
      <c r="AO1651" s="35"/>
    </row>
    <row r="1652" spans="1:41" ht="29" x14ac:dyDescent="0.35">
      <c r="A1652" s="7" t="str">
        <f>"B-" &amp; UPPER(TRIM(Table_Books[[#This Row],[Title]])) &amp; "|" &amp; UPPER(TRIM(Table_Books[[#This Row],[Author]]))</f>
        <v>B-TRILOGY: THE WALLS DO NOT FALL / TRIBUTE TO THE ANGELS / THE FLOWERING OF THE ROD|H.D.</v>
      </c>
      <c r="B1652" s="28" t="str">
        <f>IF(COUNTIFS(Table_Books[Hash_ID],Table_Books[[#This Row],[Hash_ID]])&gt;1,"Y","N")</f>
        <v>N</v>
      </c>
      <c r="C1652" s="2" t="s">
        <v>6454</v>
      </c>
      <c r="D1652" s="2" t="s">
        <v>6150</v>
      </c>
      <c r="G1652" s="12"/>
      <c r="H1652" s="12"/>
      <c r="I1652" s="8"/>
      <c r="J1652" s="12"/>
      <c r="K1652" s="12"/>
      <c r="O1652" s="33"/>
      <c r="P1652" s="10"/>
      <c r="Q1652" s="10" t="s">
        <v>1860</v>
      </c>
      <c r="R1652" s="10"/>
      <c r="S1652" s="10"/>
      <c r="T1652" s="10" t="s">
        <v>1860</v>
      </c>
      <c r="U1652" s="10" t="s">
        <v>1860</v>
      </c>
      <c r="V1652" s="10"/>
      <c r="W1652" s="10"/>
      <c r="X1652" s="10"/>
      <c r="Y1652" s="10"/>
      <c r="Z1652" s="10"/>
      <c r="AA1652" s="10"/>
      <c r="AB1652" s="10"/>
      <c r="AE1652" s="12">
        <f>IFERROR(FLOOR(Table_Books[[#This Row],[Published_Date]],10), 0)</f>
        <v>0</v>
      </c>
      <c r="AF1652" s="2">
        <f>IFERROR(CEILING(VALUE(LEFT(Table_Books[[#This Row],[Published_Date]],FIND("-",Table_Books[[#This Row],[Published_Date]]&amp;"-")-1))/100, 1), 0)</f>
        <v>0</v>
      </c>
      <c r="AK1652" s="2" t="str">
        <f>Table_Books[[#This Row],[Title]]&amp;"_"&amp;Table_Books[[#This Row],[Author]]</f>
        <v>Trilogy: The Walls Do Not Fall / Tribute to the Angels / The Flowering of the Rod_H.D.</v>
      </c>
      <c r="AL1652" s="2" t="str">
        <f>Table_Books[[#This Row],[Author]]&amp;"_"&amp;Table_Books[[#This Row],[Title]]</f>
        <v>H.D._Trilogy: The Walls Do Not Fall / Tribute to the Angels / The Flowering of the Rod</v>
      </c>
      <c r="AM1652" s="2" t="str">
        <f>Table_Books[[#This Row],[Title]]&amp;" by "&amp;Table_Books[[#This Row],[Author]]</f>
        <v>Trilogy: The Walls Do Not Fall / Tribute to the Angels / The Flowering of the Rod by H.D.</v>
      </c>
    </row>
    <row r="1653" spans="1:41" x14ac:dyDescent="0.35">
      <c r="A1653" s="7" t="str">
        <f>"B-" &amp; UPPER(TRIM(Table_Books[[#This Row],[Title]])) &amp; "|" &amp; UPPER(TRIM(Table_Books[[#This Row],[Author]]))</f>
        <v>B-LESSER RUINS|HABER, MARK</v>
      </c>
      <c r="B1653" s="28" t="str">
        <f>IF(COUNTIFS(Table_Books[Hash_ID],Table_Books[[#This Row],[Hash_ID]])&gt;1,"Y","N")</f>
        <v>N</v>
      </c>
      <c r="C1653" s="2" t="s">
        <v>6229</v>
      </c>
      <c r="D1653" s="2" t="s">
        <v>6920</v>
      </c>
      <c r="G1653" s="12"/>
      <c r="H1653" s="12"/>
      <c r="I1653" s="8"/>
      <c r="J1653" s="12"/>
      <c r="K1653" s="12"/>
      <c r="O1653" s="33">
        <v>3</v>
      </c>
      <c r="P1653" s="10"/>
      <c r="Q1653" s="10" t="s">
        <v>1860</v>
      </c>
      <c r="R1653" s="10"/>
      <c r="S1653" s="10"/>
      <c r="T1653" s="10" t="s">
        <v>1860</v>
      </c>
      <c r="U1653" s="10" t="s">
        <v>1860</v>
      </c>
      <c r="V1653" s="10"/>
      <c r="W1653" s="10"/>
      <c r="X1653" s="10"/>
      <c r="Y1653" s="10"/>
      <c r="Z1653" s="10"/>
      <c r="AA1653" s="10"/>
      <c r="AB1653" s="10"/>
      <c r="AE1653" s="12">
        <f>IFERROR(FLOOR(Table_Books[[#This Row],[Published_Date]],10), 0)</f>
        <v>0</v>
      </c>
      <c r="AF1653" s="2">
        <f>IFERROR(CEILING(VALUE(LEFT(Table_Books[[#This Row],[Published_Date]],FIND("-",Table_Books[[#This Row],[Published_Date]]&amp;"-")-1))/100, 1), 0)</f>
        <v>0</v>
      </c>
      <c r="AK1653" s="2" t="str">
        <f>Table_Books[[#This Row],[Title]]&amp;"_"&amp;Table_Books[[#This Row],[Author]]</f>
        <v>Lesser Ruins_Haber, Mark</v>
      </c>
      <c r="AL1653" s="2" t="str">
        <f>Table_Books[[#This Row],[Author]]&amp;"_"&amp;Table_Books[[#This Row],[Title]]</f>
        <v>Haber, Mark_Lesser Ruins</v>
      </c>
      <c r="AM1653" s="2" t="str">
        <f>Table_Books[[#This Row],[Title]]&amp;" by "&amp;Table_Books[[#This Row],[Author]]</f>
        <v>Lesser Ruins by Haber, Mark</v>
      </c>
    </row>
    <row r="1654" spans="1:41" ht="29" x14ac:dyDescent="0.35">
      <c r="A1654" s="7" t="str">
        <f>"B-" &amp; UPPER(TRIM(Table_Books[[#This Row],[Title]])) &amp; "|" &amp; UPPER(TRIM(Table_Books[[#This Row],[Author]]))</f>
        <v>B-THE PHILOSOPHICAL DISCOURSE OF MODERNITY|HABERMAS, JÜRGEN</v>
      </c>
      <c r="B1654" s="28" t="str">
        <f>IF(COUNTIFS(Table_Books[Hash_ID],Table_Books[[#This Row],[Hash_ID]])&gt;1,"Y","N")</f>
        <v>N</v>
      </c>
      <c r="C1654" s="2" t="s">
        <v>8878</v>
      </c>
      <c r="D1654" s="2" t="s">
        <v>10141</v>
      </c>
      <c r="G1654" s="12">
        <v>1985</v>
      </c>
      <c r="H1654" s="12"/>
      <c r="I1654" s="8"/>
      <c r="J1654" s="12" t="s">
        <v>10284</v>
      </c>
      <c r="K1654" s="12"/>
      <c r="O1654" s="33"/>
      <c r="P1654" s="10"/>
      <c r="Q1654" s="10" t="s">
        <v>1860</v>
      </c>
      <c r="R1654" s="10"/>
      <c r="S1654" s="10"/>
      <c r="T1654" s="10" t="s">
        <v>1860</v>
      </c>
      <c r="U1654" s="10" t="s">
        <v>1860</v>
      </c>
      <c r="V1654" s="10"/>
      <c r="W1654" s="10"/>
      <c r="X1654" s="10"/>
      <c r="Y1654" s="10"/>
      <c r="Z1654" s="10"/>
      <c r="AA1654" s="10"/>
      <c r="AB1654" s="10"/>
      <c r="AE1654" s="12">
        <f>IFERROR(FLOOR(Table_Books[[#This Row],[Published_Date]],10), 0)</f>
        <v>1980</v>
      </c>
      <c r="AF1654" s="2">
        <f>IFERROR(CEILING(VALUE(LEFT(Table_Books[[#This Row],[Published_Date]],FIND("-",Table_Books[[#This Row],[Published_Date]]&amp;"-")-1))/100, 1), 0)</f>
        <v>20</v>
      </c>
      <c r="AG1654" s="2" t="s">
        <v>10359</v>
      </c>
      <c r="AH1654" s="2" t="s">
        <v>4856</v>
      </c>
      <c r="AI1654" s="2" t="s">
        <v>9341</v>
      </c>
      <c r="AK1654" s="2" t="str">
        <f>Table_Books[[#This Row],[Title]]&amp;"_"&amp;Table_Books[[#This Row],[Author]]</f>
        <v>The Philosophical Discourse of Modernity_Habermas, Jürgen</v>
      </c>
      <c r="AL1654" s="2" t="str">
        <f>Table_Books[[#This Row],[Author]]&amp;"_"&amp;Table_Books[[#This Row],[Title]]</f>
        <v>Habermas, Jürgen_The Philosophical Discourse of Modernity</v>
      </c>
      <c r="AM1654" s="2" t="str">
        <f>Table_Books[[#This Row],[Title]]&amp;" by "&amp;Table_Books[[#This Row],[Author]]</f>
        <v>The Philosophical Discourse of Modernity by Habermas, Jürgen</v>
      </c>
    </row>
    <row r="1655" spans="1:41" ht="29" x14ac:dyDescent="0.35">
      <c r="A1655" s="7" t="str">
        <f>"B-" &amp; UPPER(TRIM(Table_Books[[#This Row],[Title]])) &amp; "|" &amp; UPPER(TRIM(Table_Books[[#This Row],[Author]]))</f>
        <v>B-THE THEORY OF COMMUNICATIVE ACTION|HABERMAS, JÜRGEN</v>
      </c>
      <c r="B1655" s="28" t="str">
        <f>IF(COUNTIFS(Table_Books[Hash_ID],Table_Books[[#This Row],[Hash_ID]])&gt;1,"Y","N")</f>
        <v>N</v>
      </c>
      <c r="C1655" s="2" t="s">
        <v>8879</v>
      </c>
      <c r="D1655" s="2" t="s">
        <v>10141</v>
      </c>
      <c r="G1655" s="12">
        <v>1981</v>
      </c>
      <c r="H1655" s="12"/>
      <c r="I1655" s="8"/>
      <c r="J1655" s="12" t="s">
        <v>10285</v>
      </c>
      <c r="K1655" s="12"/>
      <c r="O1655" s="33"/>
      <c r="P1655" s="10"/>
      <c r="Q1655" s="10" t="s">
        <v>1860</v>
      </c>
      <c r="R1655" s="10"/>
      <c r="S1655" s="10"/>
      <c r="T1655" s="10" t="s">
        <v>1860</v>
      </c>
      <c r="U1655" s="10" t="s">
        <v>1860</v>
      </c>
      <c r="V1655" s="10"/>
      <c r="W1655" s="10"/>
      <c r="X1655" s="10"/>
      <c r="Y1655" s="10"/>
      <c r="Z1655" s="10"/>
      <c r="AA1655" s="10"/>
      <c r="AB1655" s="10"/>
      <c r="AE1655" s="12">
        <f>IFERROR(FLOOR(Table_Books[[#This Row],[Published_Date]],10), 0)</f>
        <v>1980</v>
      </c>
      <c r="AF1655" s="2">
        <f>IFERROR(CEILING(VALUE(LEFT(Table_Books[[#This Row],[Published_Date]],FIND("-",Table_Books[[#This Row],[Published_Date]]&amp;"-")-1))/100, 1), 0)</f>
        <v>20</v>
      </c>
      <c r="AG1655" s="2" t="s">
        <v>10342</v>
      </c>
      <c r="AH1655" s="2" t="s">
        <v>4856</v>
      </c>
      <c r="AI1655" s="2" t="s">
        <v>9341</v>
      </c>
      <c r="AK1655" s="2" t="str">
        <f>Table_Books[[#This Row],[Title]]&amp;"_"&amp;Table_Books[[#This Row],[Author]]</f>
        <v>The Theory of Communicative Action_Habermas, Jürgen</v>
      </c>
      <c r="AL1655" s="2" t="str">
        <f>Table_Books[[#This Row],[Author]]&amp;"_"&amp;Table_Books[[#This Row],[Title]]</f>
        <v>Habermas, Jürgen_The Theory of Communicative Action</v>
      </c>
      <c r="AM1655" s="2" t="str">
        <f>Table_Books[[#This Row],[Title]]&amp;" by "&amp;Table_Books[[#This Row],[Author]]</f>
        <v>The Theory of Communicative Action by Habermas, Jürgen</v>
      </c>
    </row>
    <row r="1656" spans="1:41" ht="29" x14ac:dyDescent="0.35">
      <c r="A1656" s="7" t="str">
        <f>"B-" &amp; UPPER(TRIM(Table_Books[[#This Row],[Title]])) &amp; "|" &amp; UPPER(TRIM(Table_Books[[#This Row],[Author]]))</f>
        <v>B-PHILOSOPHY AS A WAY OF LIFE|HADOT, PIERRE</v>
      </c>
      <c r="B1656" s="28" t="str">
        <f>IF(COUNTIFS(Table_Books[Hash_ID],Table_Books[[#This Row],[Hash_ID]])&gt;1,"Y","N")</f>
        <v>N</v>
      </c>
      <c r="C1656" s="2" t="s">
        <v>8884</v>
      </c>
      <c r="D1656" s="2" t="s">
        <v>10144</v>
      </c>
      <c r="G1656" s="12">
        <v>1981</v>
      </c>
      <c r="H1656" s="12"/>
      <c r="I1656" s="8"/>
      <c r="J1656" s="12" t="s">
        <v>10289</v>
      </c>
      <c r="K1656" s="12"/>
      <c r="O1656" s="33"/>
      <c r="P1656" s="10"/>
      <c r="Q1656" s="10" t="s">
        <v>1860</v>
      </c>
      <c r="R1656" s="10"/>
      <c r="S1656" s="10"/>
      <c r="T1656" s="10" t="s">
        <v>1860</v>
      </c>
      <c r="U1656" s="10" t="s">
        <v>1860</v>
      </c>
      <c r="V1656" s="10"/>
      <c r="W1656" s="10"/>
      <c r="X1656" s="10"/>
      <c r="Y1656" s="10"/>
      <c r="Z1656" s="10"/>
      <c r="AA1656" s="10"/>
      <c r="AB1656" s="10"/>
      <c r="AE1656" s="12">
        <f>IFERROR(FLOOR(Table_Books[[#This Row],[Published_Date]],10), 0)</f>
        <v>1980</v>
      </c>
      <c r="AF1656" s="2">
        <f>IFERROR(CEILING(VALUE(LEFT(Table_Books[[#This Row],[Published_Date]],FIND("-",Table_Books[[#This Row],[Published_Date]]&amp;"-")-1))/100, 1), 0)</f>
        <v>20</v>
      </c>
      <c r="AG1656" s="2" t="s">
        <v>5788</v>
      </c>
      <c r="AH1656" s="2" t="s">
        <v>4856</v>
      </c>
      <c r="AI1656" s="2" t="s">
        <v>10410</v>
      </c>
      <c r="AK1656" s="2" t="str">
        <f>Table_Books[[#This Row],[Title]]&amp;"_"&amp;Table_Books[[#This Row],[Author]]</f>
        <v>Philosophy as a Way of Life_Hadot, Pierre</v>
      </c>
      <c r="AL1656" s="2" t="str">
        <f>Table_Books[[#This Row],[Author]]&amp;"_"&amp;Table_Books[[#This Row],[Title]]</f>
        <v>Hadot, Pierre_Philosophy as a Way of Life</v>
      </c>
      <c r="AM1656" s="2" t="str">
        <f>Table_Books[[#This Row],[Title]]&amp;" by "&amp;Table_Books[[#This Row],[Author]]</f>
        <v>Philosophy as a Way of Life by Hadot, Pierre</v>
      </c>
    </row>
    <row r="1657" spans="1:41" ht="29" x14ac:dyDescent="0.35">
      <c r="A1657" s="7" t="str">
        <f>"B-" &amp; UPPER(TRIM(Table_Books[[#This Row],[Title]])) &amp; "|" &amp; UPPER(TRIM(Table_Books[[#This Row],[Author]]))</f>
        <v>B-WHAT IS ANCIENT PHILOSOPHY?|HADOT, PIERRE</v>
      </c>
      <c r="B1657" s="28" t="str">
        <f>IF(COUNTIFS(Table_Books[Hash_ID],Table_Books[[#This Row],[Hash_ID]])&gt;1,"Y","N")</f>
        <v>N</v>
      </c>
      <c r="C1657" s="2" t="s">
        <v>8883</v>
      </c>
      <c r="D1657" s="2" t="s">
        <v>10144</v>
      </c>
      <c r="G1657" s="12">
        <v>1995</v>
      </c>
      <c r="H1657" s="12"/>
      <c r="I1657" s="8"/>
      <c r="J1657" s="12" t="s">
        <v>10288</v>
      </c>
      <c r="K1657" s="12"/>
      <c r="O1657" s="33"/>
      <c r="P1657" s="10"/>
      <c r="Q1657" s="10" t="s">
        <v>1860</v>
      </c>
      <c r="R1657" s="10"/>
      <c r="S1657" s="10"/>
      <c r="T1657" s="10" t="s">
        <v>1860</v>
      </c>
      <c r="U1657" s="10" t="s">
        <v>1860</v>
      </c>
      <c r="V1657" s="10"/>
      <c r="W1657" s="10"/>
      <c r="X1657" s="10"/>
      <c r="Y1657" s="10"/>
      <c r="Z1657" s="10"/>
      <c r="AA1657" s="10"/>
      <c r="AB1657" s="10"/>
      <c r="AE1657" s="12">
        <f>IFERROR(FLOOR(Table_Books[[#This Row],[Published_Date]],10), 0)</f>
        <v>1990</v>
      </c>
      <c r="AF1657" s="2">
        <f>IFERROR(CEILING(VALUE(LEFT(Table_Books[[#This Row],[Published_Date]],FIND("-",Table_Books[[#This Row],[Published_Date]]&amp;"-")-1))/100, 1), 0)</f>
        <v>20</v>
      </c>
      <c r="AG1657" s="2" t="s">
        <v>10363</v>
      </c>
      <c r="AH1657" s="2" t="s">
        <v>4856</v>
      </c>
      <c r="AI1657" s="2" t="s">
        <v>10410</v>
      </c>
      <c r="AK1657" s="2" t="str">
        <f>Table_Books[[#This Row],[Title]]&amp;"_"&amp;Table_Books[[#This Row],[Author]]</f>
        <v>What Is Ancient Philosophy?_Hadot, Pierre</v>
      </c>
      <c r="AL1657" s="2" t="str">
        <f>Table_Books[[#This Row],[Author]]&amp;"_"&amp;Table_Books[[#This Row],[Title]]</f>
        <v>Hadot, Pierre_What Is Ancient Philosophy?</v>
      </c>
      <c r="AM1657" s="2" t="str">
        <f>Table_Books[[#This Row],[Title]]&amp;" by "&amp;Table_Books[[#This Row],[Author]]</f>
        <v>What Is Ancient Philosophy? by Hadot, Pierre</v>
      </c>
    </row>
    <row r="1658" spans="1:41" x14ac:dyDescent="0.35">
      <c r="A1658" s="7" t="str">
        <f>"B-" &amp; UPPER(TRIM(Table_Books[[#This Row],[Title]])) &amp; "|" &amp; UPPER(TRIM(Table_Books[[#This Row],[Author]]))</f>
        <v>B-DIVAN|HAFEZ</v>
      </c>
      <c r="B1658" s="35" t="str">
        <f>IF(COUNTIFS(Table_Books[Hash_ID],Table_Books[[#This Row],[Hash_ID]])&gt;1,"Y","N")</f>
        <v>N</v>
      </c>
      <c r="C1658" s="35" t="s">
        <v>19154</v>
      </c>
      <c r="D1658" s="48" t="s">
        <v>19155</v>
      </c>
      <c r="E1658" s="35"/>
      <c r="F1658" s="35"/>
      <c r="G1658" s="36"/>
      <c r="H1658" s="36"/>
      <c r="I1658" s="37"/>
      <c r="J1658" s="36"/>
      <c r="K1658" s="36"/>
      <c r="L1658" s="35"/>
      <c r="M1658" s="35"/>
      <c r="N1658" s="35"/>
      <c r="O1658" s="38"/>
      <c r="P1658" s="39"/>
      <c r="Q1658" s="10" t="s">
        <v>1860</v>
      </c>
      <c r="R1658" s="39"/>
      <c r="S1658" s="39"/>
      <c r="T1658" s="10" t="s">
        <v>1860</v>
      </c>
      <c r="U1658" s="10" t="s">
        <v>1860</v>
      </c>
      <c r="V1658" s="39"/>
      <c r="W1658" s="39"/>
      <c r="X1658" s="39"/>
      <c r="Y1658" s="39"/>
      <c r="Z1658" s="39"/>
      <c r="AA1658" s="39"/>
      <c r="AB1658" s="39"/>
      <c r="AC1658" s="35"/>
      <c r="AD1658" s="35"/>
      <c r="AE1658" s="36">
        <f>IFERROR(FLOOR(Table_Books[[#This Row],[Published_Date]],10), 0)</f>
        <v>0</v>
      </c>
      <c r="AF1658" s="35">
        <f>IFERROR(CEILING(VALUE(LEFT(Table_Books[[#This Row],[Published_Date]],FIND("-",Table_Books[[#This Row],[Published_Date]]&amp;"-")-1))/100, 1), 0)</f>
        <v>0</v>
      </c>
      <c r="AG1658" s="35"/>
      <c r="AH1658" s="35" t="s">
        <v>21584</v>
      </c>
      <c r="AI1658" s="35"/>
      <c r="AJ1658" s="35"/>
      <c r="AK1658" s="35" t="str">
        <f>Table_Books[[#This Row],[Title]]&amp;"_"&amp;Table_Books[[#This Row],[Author]]</f>
        <v>Divan_Hafez</v>
      </c>
      <c r="AL1658" s="35" t="str">
        <f>Table_Books[[#This Row],[Author]]&amp;"_"&amp;Table_Books[[#This Row],[Title]]</f>
        <v>Hafez_Divan</v>
      </c>
      <c r="AM1658" s="35" t="str">
        <f>Table_Books[[#This Row],[Title]]&amp;" by "&amp;Table_Books[[#This Row],[Author]]</f>
        <v>Divan by Hafez</v>
      </c>
      <c r="AN1658" s="35"/>
      <c r="AO1658" s="35"/>
    </row>
    <row r="1659" spans="1:41" x14ac:dyDescent="0.35">
      <c r="A1659" s="7" t="str">
        <f>"B-" &amp; UPPER(TRIM(Table_Books[[#This Row],[Title]])) &amp; "|" &amp; UPPER(TRIM(Table_Books[[#This Row],[Author]]))</f>
        <v>B-ONE MORNING|HAGY, JESSICA</v>
      </c>
      <c r="B1659" s="28" t="str">
        <f>IF(COUNTIFS(Table_Books[Hash_ID],Table_Books[[#This Row],[Hash_ID]])&gt;1,"Y","N")</f>
        <v>N</v>
      </c>
      <c r="C1659" s="2" t="s">
        <v>8070</v>
      </c>
      <c r="D1659" s="2" t="s">
        <v>8462</v>
      </c>
      <c r="G1659" s="12"/>
      <c r="H1659" s="12">
        <v>2020</v>
      </c>
      <c r="I1659" s="8" t="s">
        <v>7930</v>
      </c>
      <c r="J1659" s="12"/>
      <c r="K1659" s="12"/>
      <c r="O1659" s="33"/>
      <c r="P1659" s="10"/>
      <c r="Q1659" s="10" t="s">
        <v>1860</v>
      </c>
      <c r="R1659" s="10"/>
      <c r="S1659" s="10"/>
      <c r="T1659" s="10" t="s">
        <v>1860</v>
      </c>
      <c r="U1659" s="10" t="s">
        <v>1860</v>
      </c>
      <c r="V1659" s="10"/>
      <c r="W1659" s="10"/>
      <c r="X1659" s="10"/>
      <c r="Y1659" s="10"/>
      <c r="Z1659" s="10"/>
      <c r="AA1659" s="10"/>
      <c r="AB1659" s="10"/>
      <c r="AE1659" s="12">
        <f>IFERROR(FLOOR(Table_Books[[#This Row],[Published_Date]],10), 0)</f>
        <v>0</v>
      </c>
      <c r="AF1659" s="2">
        <f>IFERROR(CEILING(VALUE(LEFT(Table_Books[[#This Row],[Published_Date]],FIND("-",Table_Books[[#This Row],[Published_Date]]&amp;"-")-1))/100, 1), 0)</f>
        <v>0</v>
      </c>
      <c r="AK1659" s="2" t="str">
        <f>Table_Books[[#This Row],[Title]]&amp;"_"&amp;Table_Books[[#This Row],[Author]]</f>
        <v>One Morning_Hagy, Jessica</v>
      </c>
      <c r="AL1659" s="2" t="str">
        <f>Table_Books[[#This Row],[Author]]&amp;"_"&amp;Table_Books[[#This Row],[Title]]</f>
        <v>Hagy, Jessica_One Morning</v>
      </c>
      <c r="AM1659" s="2" t="str">
        <f>Table_Books[[#This Row],[Title]]&amp;" by "&amp;Table_Books[[#This Row],[Author]]</f>
        <v>One Morning by Hagy, Jessica</v>
      </c>
    </row>
    <row r="1660" spans="1:41" x14ac:dyDescent="0.35">
      <c r="A1660" s="7" t="str">
        <f>"B-" &amp; UPPER(TRIM(Table_Books[[#This Row],[Title]])) &amp; "|" &amp; UPPER(TRIM(Table_Books[[#This Row],[Author]]))</f>
        <v>B-THE FOREVER WAR|HALDEMAN, JOE</v>
      </c>
      <c r="B1660" s="28" t="str">
        <f>IF(COUNTIFS(Table_Books[Hash_ID],Table_Books[[#This Row],[Hash_ID]])&gt;1,"Y","N")</f>
        <v>N</v>
      </c>
      <c r="C1660" s="2" t="s">
        <v>6965</v>
      </c>
      <c r="D1660" s="2" t="s">
        <v>8413</v>
      </c>
      <c r="G1660" s="12"/>
      <c r="H1660" s="12"/>
      <c r="I1660" s="8"/>
      <c r="J1660" s="12"/>
      <c r="K1660" s="12"/>
      <c r="O1660" s="33"/>
      <c r="P1660" s="10"/>
      <c r="Q1660" s="10" t="s">
        <v>1860</v>
      </c>
      <c r="R1660" s="10"/>
      <c r="S1660" s="10"/>
      <c r="T1660" s="10" t="s">
        <v>1860</v>
      </c>
      <c r="U1660" s="10" t="s">
        <v>1860</v>
      </c>
      <c r="V1660" s="10"/>
      <c r="W1660" s="10"/>
      <c r="X1660" s="10"/>
      <c r="Y1660" s="10"/>
      <c r="Z1660" s="10"/>
      <c r="AA1660" s="10"/>
      <c r="AB1660" s="10"/>
      <c r="AE1660" s="12">
        <f>IFERROR(FLOOR(Table_Books[[#This Row],[Published_Date]],10), 0)</f>
        <v>0</v>
      </c>
      <c r="AF1660" s="2">
        <f>IFERROR(CEILING(VALUE(LEFT(Table_Books[[#This Row],[Published_Date]],FIND("-",Table_Books[[#This Row],[Published_Date]]&amp;"-")-1))/100, 1), 0)</f>
        <v>0</v>
      </c>
      <c r="AK1660" s="2" t="str">
        <f>Table_Books[[#This Row],[Title]]&amp;"_"&amp;Table_Books[[#This Row],[Author]]</f>
        <v>The Forever War_Haldeman, Joe</v>
      </c>
      <c r="AL1660" s="2" t="str">
        <f>Table_Books[[#This Row],[Author]]&amp;"_"&amp;Table_Books[[#This Row],[Title]]</f>
        <v>Haldeman, Joe_The Forever War</v>
      </c>
      <c r="AM1660" s="2" t="str">
        <f>Table_Books[[#This Row],[Title]]&amp;" by "&amp;Table_Books[[#This Row],[Author]]</f>
        <v>The Forever War by Haldeman, Joe</v>
      </c>
    </row>
    <row r="1661" spans="1:41" ht="43.5" x14ac:dyDescent="0.35">
      <c r="A1661" s="7" t="str">
        <f>"B-" &amp; UPPER(TRIM(Table_Books[[#This Row],[Title]])) &amp; "|" &amp; UPPER(TRIM(Table_Books[[#This Row],[Author]]))</f>
        <v>B-THE SECRET TEACHINGS OF ALL AGES|HALL, MANLY P.</v>
      </c>
      <c r="B1661" s="28" t="str">
        <f>IF(COUNTIFS(Table_Books[Hash_ID],Table_Books[[#This Row],[Hash_ID]])&gt;1,"Y","N")</f>
        <v>N</v>
      </c>
      <c r="C1661" s="2" t="s">
        <v>5190</v>
      </c>
      <c r="D1661" s="2" t="s">
        <v>5191</v>
      </c>
      <c r="G1661" s="12">
        <v>1928</v>
      </c>
      <c r="H1661" s="12"/>
      <c r="I1661" s="8"/>
      <c r="J1661" s="12"/>
      <c r="K1661" s="12"/>
      <c r="L1661" s="2">
        <v>749</v>
      </c>
      <c r="M1661" s="2" t="s">
        <v>5284</v>
      </c>
      <c r="O1661" s="33"/>
      <c r="P1661" s="10"/>
      <c r="Q1661" s="10" t="s">
        <v>1860</v>
      </c>
      <c r="R1661" s="10"/>
      <c r="S1661" s="10"/>
      <c r="T1661" s="10" t="s">
        <v>1860</v>
      </c>
      <c r="U1661" s="10" t="s">
        <v>1860</v>
      </c>
      <c r="V1661" s="10"/>
      <c r="W1661" s="10"/>
      <c r="X1661" s="10"/>
      <c r="Y1661" s="10"/>
      <c r="Z1661" s="10"/>
      <c r="AA1661" s="10"/>
      <c r="AB1661" s="10"/>
      <c r="AE1661" s="12">
        <f>IFERROR(FLOOR(Table_Books[[#This Row],[Published_Date]],10), 0)</f>
        <v>1920</v>
      </c>
      <c r="AF1661" s="2">
        <f>IFERROR(CEILING(VALUE(LEFT(Table_Books[[#This Row],[Published_Date]],FIND("-",Table_Books[[#This Row],[Published_Date]]&amp;"-")-1))/100, 1), 0)</f>
        <v>20</v>
      </c>
      <c r="AK1661" s="2" t="str">
        <f>Table_Books[[#This Row],[Title]]&amp;"_"&amp;Table_Books[[#This Row],[Author]]</f>
        <v>The Secret Teachings of All Ages_Hall, Manly P.</v>
      </c>
      <c r="AL1661" s="2" t="str">
        <f>Table_Books[[#This Row],[Author]]&amp;"_"&amp;Table_Books[[#This Row],[Title]]</f>
        <v>Hall, Manly P._The Secret Teachings of All Ages</v>
      </c>
      <c r="AM1661" s="2" t="str">
        <f>Table_Books[[#This Row],[Title]]&amp;" by "&amp;Table_Books[[#This Row],[Author]]</f>
        <v>The Secret Teachings of All Ages by Hall, Manly P.</v>
      </c>
    </row>
    <row r="1662" spans="1:41" x14ac:dyDescent="0.35">
      <c r="A1662" s="7" t="str">
        <f>"B-" &amp; UPPER(TRIM(Table_Books[[#This Row],[Title]])) &amp; "|" &amp; UPPER(TRIM(Table_Books[[#This Row],[Author]]))</f>
        <v>B-THE RAW SHARK TEXTS|HALL, STEVEN</v>
      </c>
      <c r="B1662" s="35" t="str">
        <f>IF(COUNTIFS(Table_Books[Hash_ID],Table_Books[[#This Row],[Hash_ID]])&gt;1,"Y","N")</f>
        <v>Y</v>
      </c>
      <c r="C1662" s="35" t="s">
        <v>20126</v>
      </c>
      <c r="D1662" s="35" t="s">
        <v>20127</v>
      </c>
      <c r="E1662" s="35"/>
      <c r="F1662" s="35"/>
      <c r="G1662" s="36"/>
      <c r="H1662" s="36"/>
      <c r="I1662" s="37"/>
      <c r="J1662" s="36"/>
      <c r="K1662" s="36"/>
      <c r="L1662" s="35"/>
      <c r="M1662" s="35"/>
      <c r="N1662" s="35"/>
      <c r="O1662" s="38"/>
      <c r="P1662" s="39"/>
      <c r="Q1662" s="10" t="s">
        <v>1860</v>
      </c>
      <c r="R1662" s="39"/>
      <c r="S1662" s="39"/>
      <c r="T1662" s="10" t="s">
        <v>1860</v>
      </c>
      <c r="U1662" s="10" t="s">
        <v>1860</v>
      </c>
      <c r="V1662" s="39"/>
      <c r="W1662" s="39"/>
      <c r="X1662" s="39"/>
      <c r="Y1662" s="39"/>
      <c r="Z1662" s="39"/>
      <c r="AA1662" s="39"/>
      <c r="AB1662" s="39"/>
      <c r="AC1662" s="35"/>
      <c r="AD1662" s="35"/>
      <c r="AE1662" s="36">
        <f>IFERROR(FLOOR(Table_Books[[#This Row],[Published_Date]],10), 0)</f>
        <v>0</v>
      </c>
      <c r="AF1662" s="35">
        <f>IFERROR(CEILING(VALUE(LEFT(Table_Books[[#This Row],[Published_Date]],FIND("-",Table_Books[[#This Row],[Published_Date]]&amp;"-")-1))/100, 1), 0)</f>
        <v>0</v>
      </c>
      <c r="AG1662" s="35"/>
      <c r="AH1662" s="35"/>
      <c r="AI1662" s="35"/>
      <c r="AJ1662" s="35"/>
      <c r="AK1662" s="35" t="str">
        <f>Table_Books[[#This Row],[Title]]&amp;"_"&amp;Table_Books[[#This Row],[Author]]</f>
        <v>The Raw Shark Texts_Hall, Steven</v>
      </c>
      <c r="AL1662" s="35" t="str">
        <f>Table_Books[[#This Row],[Author]]&amp;"_"&amp;Table_Books[[#This Row],[Title]]</f>
        <v>Hall, Steven_The Raw Shark Texts</v>
      </c>
      <c r="AM1662" s="35" t="str">
        <f>Table_Books[[#This Row],[Title]]&amp;" by "&amp;Table_Books[[#This Row],[Author]]</f>
        <v>The Raw Shark Texts by Hall, Steven</v>
      </c>
      <c r="AN1662" s="35"/>
      <c r="AO1662" s="35"/>
    </row>
    <row r="1663" spans="1:41" x14ac:dyDescent="0.35">
      <c r="A1663" s="7" t="str">
        <f>"B-" &amp; UPPER(TRIM(Table_Books[[#This Row],[Title]])) &amp; "|" &amp; UPPER(TRIM(Table_Books[[#This Row],[Author]]))</f>
        <v>B-THE RAW SHARK TEXTS|HALL, STEVEN</v>
      </c>
      <c r="B1663" s="35" t="str">
        <f>IF(COUNTIFS(Table_Books[Hash_ID],Table_Books[[#This Row],[Hash_ID]])&gt;1,"Y","N")</f>
        <v>Y</v>
      </c>
      <c r="C1663" s="35" t="s">
        <v>20126</v>
      </c>
      <c r="D1663" s="35" t="s">
        <v>20127</v>
      </c>
      <c r="E1663" s="35"/>
      <c r="F1663" s="35"/>
      <c r="G1663" s="36"/>
      <c r="H1663" s="36"/>
      <c r="I1663" s="37"/>
      <c r="J1663" s="36"/>
      <c r="K1663" s="36"/>
      <c r="L1663" s="35"/>
      <c r="M1663" s="35"/>
      <c r="N1663" s="35"/>
      <c r="O1663" s="38"/>
      <c r="P1663" s="39"/>
      <c r="Q1663" s="10" t="s">
        <v>1860</v>
      </c>
      <c r="R1663" s="39"/>
      <c r="S1663" s="39"/>
      <c r="T1663" s="10" t="s">
        <v>1860</v>
      </c>
      <c r="U1663" s="10" t="s">
        <v>1860</v>
      </c>
      <c r="V1663" s="39"/>
      <c r="W1663" s="39"/>
      <c r="X1663" s="39"/>
      <c r="Y1663" s="39"/>
      <c r="Z1663" s="39"/>
      <c r="AA1663" s="39"/>
      <c r="AB1663" s="39"/>
      <c r="AC1663" s="35"/>
      <c r="AD1663" s="35"/>
      <c r="AE1663" s="36">
        <f>IFERROR(FLOOR(Table_Books[[#This Row],[Published_Date]],10), 0)</f>
        <v>0</v>
      </c>
      <c r="AF1663" s="35">
        <f>IFERROR(CEILING(VALUE(LEFT(Table_Books[[#This Row],[Published_Date]],FIND("-",Table_Books[[#This Row],[Published_Date]]&amp;"-")-1))/100, 1), 0)</f>
        <v>0</v>
      </c>
      <c r="AG1663" s="35"/>
      <c r="AH1663" s="35" t="s">
        <v>21573</v>
      </c>
      <c r="AI1663" s="35"/>
      <c r="AJ1663" s="35" t="s">
        <v>20338</v>
      </c>
      <c r="AK1663" s="35" t="str">
        <f>Table_Books[[#This Row],[Title]]&amp;"_"&amp;Table_Books[[#This Row],[Author]]</f>
        <v>The Raw Shark Texts_Hall, Steven</v>
      </c>
      <c r="AL1663" s="35" t="str">
        <f>Table_Books[[#This Row],[Author]]&amp;"_"&amp;Table_Books[[#This Row],[Title]]</f>
        <v>Hall, Steven_The Raw Shark Texts</v>
      </c>
      <c r="AM1663" s="35" t="str">
        <f>Table_Books[[#This Row],[Title]]&amp;" by "&amp;Table_Books[[#This Row],[Author]]</f>
        <v>The Raw Shark Texts by Hall, Steven</v>
      </c>
      <c r="AN1663" s="35"/>
      <c r="AO1663" s="35"/>
    </row>
    <row r="1664" spans="1:41" x14ac:dyDescent="0.35">
      <c r="A1664" s="7" t="str">
        <f>"B-" &amp; UPPER(TRIM(Table_Books[[#This Row],[Title]])) &amp; "|" &amp; UPPER(TRIM(Table_Books[[#This Row],[Author]]))</f>
        <v>B-EXIT WEST|HAMID, MOHSIN</v>
      </c>
      <c r="B1664" s="35" t="str">
        <f>IF(COUNTIFS(Table_Books[Hash_ID],Table_Books[[#This Row],[Hash_ID]])&gt;1,"Y","N")</f>
        <v>N</v>
      </c>
      <c r="C1664" s="35" t="s">
        <v>19878</v>
      </c>
      <c r="D1664" s="48" t="s">
        <v>19879</v>
      </c>
      <c r="E1664" s="35"/>
      <c r="F1664" s="35"/>
      <c r="G1664" s="36"/>
      <c r="H1664" s="36"/>
      <c r="I1664" s="37"/>
      <c r="J1664" s="36"/>
      <c r="K1664" s="36"/>
      <c r="L1664" s="35"/>
      <c r="M1664" s="35"/>
      <c r="N1664" s="35"/>
      <c r="O1664" s="38"/>
      <c r="P1664" s="39"/>
      <c r="Q1664" s="10" t="s">
        <v>1860</v>
      </c>
      <c r="R1664" s="39"/>
      <c r="S1664" s="39"/>
      <c r="T1664" s="10" t="s">
        <v>1860</v>
      </c>
      <c r="U1664" s="10" t="s">
        <v>1860</v>
      </c>
      <c r="V1664" s="39"/>
      <c r="W1664" s="39"/>
      <c r="X1664" s="39"/>
      <c r="Y1664" s="39"/>
      <c r="Z1664" s="39"/>
      <c r="AA1664" s="39"/>
      <c r="AB1664" s="39"/>
      <c r="AC1664" s="35"/>
      <c r="AD1664" s="35"/>
      <c r="AE1664" s="36">
        <f>IFERROR(FLOOR(Table_Books[[#This Row],[Published_Date]],10), 0)</f>
        <v>0</v>
      </c>
      <c r="AF1664" s="35">
        <f>IFERROR(CEILING(VALUE(LEFT(Table_Books[[#This Row],[Published_Date]],FIND("-",Table_Books[[#This Row],[Published_Date]]&amp;"-")-1))/100, 1), 0)</f>
        <v>0</v>
      </c>
      <c r="AG1664" s="35"/>
      <c r="AH1664" s="35" t="s">
        <v>21602</v>
      </c>
      <c r="AI1664" s="35"/>
      <c r="AJ1664" s="35"/>
      <c r="AK1664" s="35" t="str">
        <f>Table_Books[[#This Row],[Title]]&amp;"_"&amp;Table_Books[[#This Row],[Author]]</f>
        <v>Exit West_Hamid, Mohsin</v>
      </c>
      <c r="AL1664" s="35" t="str">
        <f>Table_Books[[#This Row],[Author]]&amp;"_"&amp;Table_Books[[#This Row],[Title]]</f>
        <v>Hamid, Mohsin_Exit West</v>
      </c>
      <c r="AM1664" s="35" t="str">
        <f>Table_Books[[#This Row],[Title]]&amp;" by "&amp;Table_Books[[#This Row],[Author]]</f>
        <v>Exit West by Hamid, Mohsin</v>
      </c>
      <c r="AN1664" s="35"/>
      <c r="AO1664" s="35"/>
    </row>
    <row r="1665" spans="1:41" x14ac:dyDescent="0.35">
      <c r="A1665" s="7" t="str">
        <f>"B-" &amp; UPPER(TRIM(Table_Books[[#This Row],[Title]])) &amp; "|" &amp; UPPER(TRIM(Table_Books[[#This Row],[Author]]))</f>
        <v>B-THE FEDERALIST PAPERS|HAMILTON, A., MADISON, J., JAY, J.</v>
      </c>
      <c r="B1665" s="35" t="str">
        <f>IF(COUNTIFS(Table_Books[Hash_ID],Table_Books[[#This Row],[Hash_ID]])&gt;1,"Y","N")</f>
        <v>N</v>
      </c>
      <c r="C1665" s="35" t="s">
        <v>19429</v>
      </c>
      <c r="D1665" s="48" t="s">
        <v>19430</v>
      </c>
      <c r="E1665" s="35"/>
      <c r="F1665" s="35"/>
      <c r="G1665" s="36"/>
      <c r="H1665" s="36"/>
      <c r="I1665" s="37"/>
      <c r="J1665" s="36"/>
      <c r="K1665" s="36"/>
      <c r="L1665" s="35"/>
      <c r="M1665" s="35"/>
      <c r="N1665" s="35"/>
      <c r="O1665" s="38"/>
      <c r="P1665" s="39"/>
      <c r="Q1665" s="10" t="s">
        <v>1860</v>
      </c>
      <c r="R1665" s="39"/>
      <c r="S1665" s="39"/>
      <c r="T1665" s="10" t="s">
        <v>1860</v>
      </c>
      <c r="U1665" s="10" t="s">
        <v>1860</v>
      </c>
      <c r="V1665" s="39"/>
      <c r="W1665" s="39"/>
      <c r="X1665" s="39"/>
      <c r="Y1665" s="39"/>
      <c r="Z1665" s="39"/>
      <c r="AA1665" s="39"/>
      <c r="AB1665" s="39"/>
      <c r="AC1665" s="35"/>
      <c r="AD1665" s="35"/>
      <c r="AE1665" s="36">
        <f>IFERROR(FLOOR(Table_Books[[#This Row],[Published_Date]],10), 0)</f>
        <v>0</v>
      </c>
      <c r="AF1665" s="35">
        <f>IFERROR(CEILING(VALUE(LEFT(Table_Books[[#This Row],[Published_Date]],FIND("-",Table_Books[[#This Row],[Published_Date]]&amp;"-")-1))/100, 1), 0)</f>
        <v>0</v>
      </c>
      <c r="AG1665" s="35"/>
      <c r="AH1665" s="35" t="s">
        <v>21592</v>
      </c>
      <c r="AI1665" s="35"/>
      <c r="AJ1665" s="35"/>
      <c r="AK1665" s="35" t="str">
        <f>Table_Books[[#This Row],[Title]]&amp;"_"&amp;Table_Books[[#This Row],[Author]]</f>
        <v>The Federalist Papers_Hamilton, A., Madison, J., Jay, J.</v>
      </c>
      <c r="AL1665" s="35" t="str">
        <f>Table_Books[[#This Row],[Author]]&amp;"_"&amp;Table_Books[[#This Row],[Title]]</f>
        <v>Hamilton, A., Madison, J., Jay, J._The Federalist Papers</v>
      </c>
      <c r="AM1665" s="35" t="str">
        <f>Table_Books[[#This Row],[Title]]&amp;" by "&amp;Table_Books[[#This Row],[Author]]</f>
        <v>The Federalist Papers by Hamilton, A., Madison, J., Jay, J.</v>
      </c>
      <c r="AN1665" s="35"/>
      <c r="AO1665" s="35"/>
    </row>
    <row r="1666" spans="1:41" x14ac:dyDescent="0.35">
      <c r="A1666" s="7" t="str">
        <f>"B-" &amp; UPPER(TRIM(Table_Books[[#This Row],[Title]])) &amp; "|" &amp; UPPER(TRIM(Table_Books[[#This Row],[Author]]))</f>
        <v>B-TWENTY THOUSAND STREETS UNDER THE SKY|HAMILTON, PATRICK</v>
      </c>
      <c r="B1666" s="28" t="str">
        <f>IF(COUNTIFS(Table_Books[Hash_ID],Table_Books[[#This Row],[Hash_ID]])&gt;1,"Y","N")</f>
        <v>N</v>
      </c>
      <c r="C1666" s="2" t="s">
        <v>7145</v>
      </c>
      <c r="D1666" s="2" t="s">
        <v>7146</v>
      </c>
      <c r="G1666" s="12"/>
      <c r="H1666" s="12"/>
      <c r="I1666" s="8" t="s">
        <v>7023</v>
      </c>
      <c r="J1666" s="12"/>
      <c r="K1666" s="12"/>
      <c r="O1666" s="33"/>
      <c r="P1666" s="10"/>
      <c r="Q1666" s="10" t="s">
        <v>1860</v>
      </c>
      <c r="R1666" s="10"/>
      <c r="S1666" s="10"/>
      <c r="T1666" s="10" t="s">
        <v>1860</v>
      </c>
      <c r="U1666" s="10" t="s">
        <v>1860</v>
      </c>
      <c r="V1666" s="10"/>
      <c r="W1666" s="10"/>
      <c r="X1666" s="10"/>
      <c r="Y1666" s="10"/>
      <c r="Z1666" s="10"/>
      <c r="AA1666" s="10"/>
      <c r="AB1666" s="10"/>
      <c r="AE1666" s="12">
        <f>IFERROR(FLOOR(Table_Books[[#This Row],[Published_Date]],10), 0)</f>
        <v>0</v>
      </c>
      <c r="AF1666" s="2">
        <f>IFERROR(CEILING(VALUE(LEFT(Table_Books[[#This Row],[Published_Date]],FIND("-",Table_Books[[#This Row],[Published_Date]]&amp;"-")-1))/100, 1), 0)</f>
        <v>0</v>
      </c>
      <c r="AK1666" s="2" t="str">
        <f>Table_Books[[#This Row],[Title]]&amp;"_"&amp;Table_Books[[#This Row],[Author]]</f>
        <v>Twenty Thousand Streets Under the Sky_Hamilton, Patrick</v>
      </c>
      <c r="AL1666" s="2" t="str">
        <f>Table_Books[[#This Row],[Author]]&amp;"_"&amp;Table_Books[[#This Row],[Title]]</f>
        <v>Hamilton, Patrick_Twenty Thousand Streets Under the Sky</v>
      </c>
      <c r="AM1666" s="2" t="str">
        <f>Table_Books[[#This Row],[Title]]&amp;" by "&amp;Table_Books[[#This Row],[Author]]</f>
        <v>Twenty Thousand Streets Under the Sky by Hamilton, Patrick</v>
      </c>
    </row>
    <row r="1667" spans="1:41" x14ac:dyDescent="0.35">
      <c r="A1667" s="7" t="str">
        <f>"B-" &amp; UPPER(TRIM(Table_Books[[#This Row],[Title]])) &amp; "|" &amp; UPPER(TRIM(Table_Books[[#This Row],[Author]]))</f>
        <v>B-GROWTH OF THE SOIL|HAMSUN, KNUT</v>
      </c>
      <c r="B1667" s="28" t="str">
        <f>IF(COUNTIFS(Table_Books[Hash_ID],Table_Books[[#This Row],[Hash_ID]])&gt;1,"Y","N")</f>
        <v>Y</v>
      </c>
      <c r="C1667" s="2" t="s">
        <v>6592</v>
      </c>
      <c r="D1667" s="2" t="s">
        <v>5825</v>
      </c>
      <c r="G1667" s="12"/>
      <c r="H1667" s="12"/>
      <c r="I1667" s="8"/>
      <c r="J1667" s="12"/>
      <c r="K1667" s="12"/>
      <c r="O1667" s="33"/>
      <c r="P1667" s="10"/>
      <c r="Q1667" s="10" t="s">
        <v>1860</v>
      </c>
      <c r="R1667" s="10"/>
      <c r="S1667" s="10"/>
      <c r="T1667" s="10" t="s">
        <v>1860</v>
      </c>
      <c r="U1667" s="10" t="s">
        <v>1860</v>
      </c>
      <c r="V1667" s="10"/>
      <c r="W1667" s="10"/>
      <c r="X1667" s="10"/>
      <c r="Y1667" s="10"/>
      <c r="Z1667" s="10"/>
      <c r="AA1667" s="10"/>
      <c r="AB1667" s="10"/>
      <c r="AE1667" s="12">
        <f>IFERROR(FLOOR(Table_Books[[#This Row],[Published_Date]],10), 0)</f>
        <v>0</v>
      </c>
      <c r="AF1667" s="2">
        <f>IFERROR(CEILING(VALUE(LEFT(Table_Books[[#This Row],[Published_Date]],FIND("-",Table_Books[[#This Row],[Published_Date]]&amp;"-")-1))/100, 1), 0)</f>
        <v>0</v>
      </c>
      <c r="AK1667" s="2" t="str">
        <f>Table_Books[[#This Row],[Title]]&amp;"_"&amp;Table_Books[[#This Row],[Author]]</f>
        <v>Growth of the Soil_Hamsun, Knut</v>
      </c>
      <c r="AL1667" s="2" t="str">
        <f>Table_Books[[#This Row],[Author]]&amp;"_"&amp;Table_Books[[#This Row],[Title]]</f>
        <v>Hamsun, Knut_Growth of the Soil</v>
      </c>
      <c r="AM1667" s="2" t="str">
        <f>Table_Books[[#This Row],[Title]]&amp;" by "&amp;Table_Books[[#This Row],[Author]]</f>
        <v>Growth of the Soil by Hamsun, Knut</v>
      </c>
    </row>
    <row r="1668" spans="1:41" x14ac:dyDescent="0.35">
      <c r="A1668" s="7" t="str">
        <f>"B-" &amp; UPPER(TRIM(Table_Books[[#This Row],[Title]])) &amp; "|" &amp; UPPER(TRIM(Table_Books[[#This Row],[Author]]))</f>
        <v>B-GROWTH OF THE SOIL|HAMSUN, KNUT</v>
      </c>
      <c r="B1668" s="35" t="str">
        <f>IF(COUNTIFS(Table_Books[Hash_ID],Table_Books[[#This Row],[Hash_ID]])&gt;1,"Y","N")</f>
        <v>Y</v>
      </c>
      <c r="C1668" s="35" t="s">
        <v>6592</v>
      </c>
      <c r="D1668" s="35" t="s">
        <v>5825</v>
      </c>
      <c r="E1668" s="35"/>
      <c r="F1668" s="35"/>
      <c r="G1668" s="36"/>
      <c r="H1668" s="36"/>
      <c r="I1668" s="37"/>
      <c r="J1668" s="36"/>
      <c r="K1668" s="36"/>
      <c r="L1668" s="35"/>
      <c r="M1668" s="35"/>
      <c r="N1668" s="35"/>
      <c r="O1668" s="38"/>
      <c r="P1668" s="39"/>
      <c r="Q1668" s="10" t="s">
        <v>1860</v>
      </c>
      <c r="R1668" s="39"/>
      <c r="S1668" s="39"/>
      <c r="T1668" s="10" t="s">
        <v>1860</v>
      </c>
      <c r="U1668" s="10" t="s">
        <v>1860</v>
      </c>
      <c r="V1668" s="39"/>
      <c r="W1668" s="39"/>
      <c r="X1668" s="39"/>
      <c r="Y1668" s="39"/>
      <c r="Z1668" s="39"/>
      <c r="AA1668" s="39"/>
      <c r="AB1668" s="39"/>
      <c r="AC1668" s="35"/>
      <c r="AD1668" s="35"/>
      <c r="AE1668" s="36">
        <f>IFERROR(FLOOR(Table_Books[[#This Row],[Published_Date]],10), 0)</f>
        <v>0</v>
      </c>
      <c r="AF1668" s="35">
        <f>IFERROR(CEILING(VALUE(LEFT(Table_Books[[#This Row],[Published_Date]],FIND("-",Table_Books[[#This Row],[Published_Date]]&amp;"-")-1))/100, 1), 0)</f>
        <v>0</v>
      </c>
      <c r="AG1668" s="35"/>
      <c r="AH1668" s="35" t="s">
        <v>21600</v>
      </c>
      <c r="AI1668" s="35"/>
      <c r="AJ1668" s="35"/>
      <c r="AK1668" s="35" t="str">
        <f>Table_Books[[#This Row],[Title]]&amp;"_"&amp;Table_Books[[#This Row],[Author]]</f>
        <v>Growth of the Soil_Hamsun, Knut</v>
      </c>
      <c r="AL1668" s="35" t="str">
        <f>Table_Books[[#This Row],[Author]]&amp;"_"&amp;Table_Books[[#This Row],[Title]]</f>
        <v>Hamsun, Knut_Growth of the Soil</v>
      </c>
      <c r="AM1668" s="35" t="str">
        <f>Table_Books[[#This Row],[Title]]&amp;" by "&amp;Table_Books[[#This Row],[Author]]</f>
        <v>Growth of the Soil by Hamsun, Knut</v>
      </c>
      <c r="AN1668" s="35"/>
      <c r="AO1668" s="35"/>
    </row>
    <row r="1669" spans="1:41" x14ac:dyDescent="0.35">
      <c r="A1669" s="7" t="str">
        <f>"B-" &amp; UPPER(TRIM(Table_Books[[#This Row],[Title]])) &amp; "|" &amp; UPPER(TRIM(Table_Books[[#This Row],[Author]]))</f>
        <v>B-HUNGER|HAMSUN, KNUT</v>
      </c>
      <c r="B1669" s="28" t="str">
        <f>IF(COUNTIFS(Table_Books[Hash_ID],Table_Books[[#This Row],[Hash_ID]])&gt;1,"Y","N")</f>
        <v>N</v>
      </c>
      <c r="C1669" s="2" t="s">
        <v>5824</v>
      </c>
      <c r="D1669" s="2" t="s">
        <v>5825</v>
      </c>
      <c r="G1669" s="12"/>
      <c r="H1669" s="12"/>
      <c r="I1669" s="8"/>
      <c r="J1669" s="12"/>
      <c r="K1669" s="12"/>
      <c r="O1669" s="33">
        <v>5</v>
      </c>
      <c r="P1669" s="10"/>
      <c r="Q1669" s="10" t="s">
        <v>1860</v>
      </c>
      <c r="R1669" s="10"/>
      <c r="S1669" s="10"/>
      <c r="T1669" s="10" t="s">
        <v>1860</v>
      </c>
      <c r="U1669" s="10" t="s">
        <v>1860</v>
      </c>
      <c r="V1669" s="10" t="s">
        <v>1824</v>
      </c>
      <c r="W1669" s="10"/>
      <c r="X1669" s="10"/>
      <c r="Y1669" s="10"/>
      <c r="Z1669" s="10"/>
      <c r="AA1669" s="10"/>
      <c r="AB1669" s="10"/>
      <c r="AE1669" s="12">
        <f>IFERROR(FLOOR(Table_Books[[#This Row],[Published_Date]],10), 0)</f>
        <v>0</v>
      </c>
      <c r="AF1669" s="2">
        <f>IFERROR(CEILING(VALUE(LEFT(Table_Books[[#This Row],[Published_Date]],FIND("-",Table_Books[[#This Row],[Published_Date]]&amp;"-")-1))/100, 1), 0)</f>
        <v>0</v>
      </c>
      <c r="AK1669" s="2" t="str">
        <f>Table_Books[[#This Row],[Title]]&amp;"_"&amp;Table_Books[[#This Row],[Author]]</f>
        <v>Hunger_Hamsun, Knut</v>
      </c>
      <c r="AL1669" s="2" t="str">
        <f>Table_Books[[#This Row],[Author]]&amp;"_"&amp;Table_Books[[#This Row],[Title]]</f>
        <v>Hamsun, Knut_Hunger</v>
      </c>
      <c r="AM1669" s="2" t="str">
        <f>Table_Books[[#This Row],[Title]]&amp;" by "&amp;Table_Books[[#This Row],[Author]]</f>
        <v>Hunger by Hamsun, Knut</v>
      </c>
    </row>
    <row r="1670" spans="1:41" x14ac:dyDescent="0.35">
      <c r="A1670" s="7" t="str">
        <f>"B-" &amp; UPPER(TRIM(Table_Books[[#This Row],[Title]])) &amp; "|" &amp; UPPER(TRIM(Table_Books[[#This Row],[Author]]))</f>
        <v>B-HUNGER / PAN|HAMSUN, KNUT</v>
      </c>
      <c r="B1670" s="35" t="str">
        <f>IF(COUNTIFS(Table_Books[Hash_ID],Table_Books[[#This Row],[Hash_ID]])&gt;1,"Y","N")</f>
        <v>N</v>
      </c>
      <c r="C1670" s="35" t="s">
        <v>19663</v>
      </c>
      <c r="D1670" s="35" t="s">
        <v>5825</v>
      </c>
      <c r="E1670" s="35"/>
      <c r="F1670" s="35"/>
      <c r="G1670" s="36"/>
      <c r="H1670" s="36"/>
      <c r="I1670" s="37"/>
      <c r="J1670" s="36"/>
      <c r="K1670" s="36"/>
      <c r="L1670" s="35"/>
      <c r="M1670" s="35"/>
      <c r="N1670" s="35"/>
      <c r="O1670" s="38"/>
      <c r="P1670" s="39"/>
      <c r="Q1670" s="10" t="s">
        <v>1860</v>
      </c>
      <c r="R1670" s="39"/>
      <c r="S1670" s="39"/>
      <c r="T1670" s="10" t="s">
        <v>1860</v>
      </c>
      <c r="U1670" s="10" t="s">
        <v>1860</v>
      </c>
      <c r="V1670" s="39"/>
      <c r="W1670" s="39"/>
      <c r="X1670" s="39"/>
      <c r="Y1670" s="39"/>
      <c r="Z1670" s="39"/>
      <c r="AA1670" s="39"/>
      <c r="AB1670" s="39"/>
      <c r="AC1670" s="35"/>
      <c r="AD1670" s="35"/>
      <c r="AE1670" s="36">
        <f>IFERROR(FLOOR(Table_Books[[#This Row],[Published_Date]],10), 0)</f>
        <v>0</v>
      </c>
      <c r="AF1670" s="35">
        <f>IFERROR(CEILING(VALUE(LEFT(Table_Books[[#This Row],[Published_Date]],FIND("-",Table_Books[[#This Row],[Published_Date]]&amp;"-")-1))/100, 1), 0)</f>
        <v>0</v>
      </c>
      <c r="AG1670" s="35"/>
      <c r="AH1670" s="35" t="s">
        <v>21600</v>
      </c>
      <c r="AI1670" s="35"/>
      <c r="AJ1670" s="35"/>
      <c r="AK1670" s="35" t="str">
        <f>Table_Books[[#This Row],[Title]]&amp;"_"&amp;Table_Books[[#This Row],[Author]]</f>
        <v>Hunger / Pan_Hamsun, Knut</v>
      </c>
      <c r="AL1670" s="35" t="str">
        <f>Table_Books[[#This Row],[Author]]&amp;"_"&amp;Table_Books[[#This Row],[Title]]</f>
        <v>Hamsun, Knut_Hunger / Pan</v>
      </c>
      <c r="AM1670" s="35" t="str">
        <f>Table_Books[[#This Row],[Title]]&amp;" by "&amp;Table_Books[[#This Row],[Author]]</f>
        <v>Hunger / Pan by Hamsun, Knut</v>
      </c>
      <c r="AN1670" s="35"/>
      <c r="AO1670" s="35"/>
    </row>
    <row r="1671" spans="1:41" x14ac:dyDescent="0.35">
      <c r="A1671" s="7" t="str">
        <f>"B-" &amp; UPPER(TRIM(Table_Books[[#This Row],[Title]])) &amp; "|" &amp; UPPER(TRIM(Table_Books[[#This Row],[Author]]))</f>
        <v>B-MYSTERIES|HAMSUN, KNUT</v>
      </c>
      <c r="B1671" s="28" t="str">
        <f>IF(COUNTIFS(Table_Books[Hash_ID],Table_Books[[#This Row],[Hash_ID]])&gt;1,"Y","N")</f>
        <v>N</v>
      </c>
      <c r="C1671" s="2" t="s">
        <v>6593</v>
      </c>
      <c r="D1671" s="2" t="s">
        <v>5825</v>
      </c>
      <c r="G1671" s="12"/>
      <c r="H1671" s="12"/>
      <c r="I1671" s="8"/>
      <c r="J1671" s="12"/>
      <c r="K1671" s="12"/>
      <c r="O1671" s="33"/>
      <c r="P1671" s="10"/>
      <c r="Q1671" s="10" t="s">
        <v>1860</v>
      </c>
      <c r="R1671" s="10"/>
      <c r="S1671" s="10"/>
      <c r="T1671" s="10" t="s">
        <v>1860</v>
      </c>
      <c r="U1671" s="10" t="s">
        <v>1860</v>
      </c>
      <c r="V1671" s="10"/>
      <c r="W1671" s="10"/>
      <c r="X1671" s="10"/>
      <c r="Y1671" s="10"/>
      <c r="Z1671" s="10"/>
      <c r="AA1671" s="10"/>
      <c r="AB1671" s="10"/>
      <c r="AE1671" s="12">
        <f>IFERROR(FLOOR(Table_Books[[#This Row],[Published_Date]],10), 0)</f>
        <v>0</v>
      </c>
      <c r="AF1671" s="2">
        <f>IFERROR(CEILING(VALUE(LEFT(Table_Books[[#This Row],[Published_Date]],FIND("-",Table_Books[[#This Row],[Published_Date]]&amp;"-")-1))/100, 1), 0)</f>
        <v>0</v>
      </c>
      <c r="AK1671" s="2" t="str">
        <f>Table_Books[[#This Row],[Title]]&amp;"_"&amp;Table_Books[[#This Row],[Author]]</f>
        <v>Mysteries_Hamsun, Knut</v>
      </c>
      <c r="AL1671" s="2" t="str">
        <f>Table_Books[[#This Row],[Author]]&amp;"_"&amp;Table_Books[[#This Row],[Title]]</f>
        <v>Hamsun, Knut_Mysteries</v>
      </c>
      <c r="AM1671" s="2" t="str">
        <f>Table_Books[[#This Row],[Title]]&amp;" by "&amp;Table_Books[[#This Row],[Author]]</f>
        <v>Mysteries by Hamsun, Knut</v>
      </c>
    </row>
    <row r="1672" spans="1:41" x14ac:dyDescent="0.35">
      <c r="A1672" s="7" t="str">
        <f>"B-" &amp; UPPER(TRIM(Table_Books[[#This Row],[Title]])) &amp; "|" &amp; UPPER(TRIM(Table_Books[[#This Row],[Author]]))</f>
        <v>B-PAN|HAMSUN, KNUT</v>
      </c>
      <c r="B1672" s="28" t="str">
        <f>IF(COUNTIFS(Table_Books[Hash_ID],Table_Books[[#This Row],[Hash_ID]])&gt;1,"Y","N")</f>
        <v>N</v>
      </c>
      <c r="C1672" s="2" t="s">
        <v>6591</v>
      </c>
      <c r="D1672" s="2" t="s">
        <v>5825</v>
      </c>
      <c r="G1672" s="12"/>
      <c r="H1672" s="12"/>
      <c r="I1672" s="8"/>
      <c r="J1672" s="12"/>
      <c r="K1672" s="12"/>
      <c r="O1672" s="33"/>
      <c r="P1672" s="10"/>
      <c r="Q1672" s="10" t="s">
        <v>1860</v>
      </c>
      <c r="R1672" s="10"/>
      <c r="S1672" s="10"/>
      <c r="T1672" s="10" t="s">
        <v>1860</v>
      </c>
      <c r="U1672" s="10" t="s">
        <v>1860</v>
      </c>
      <c r="V1672" s="10"/>
      <c r="W1672" s="10"/>
      <c r="X1672" s="10"/>
      <c r="Y1672" s="10"/>
      <c r="Z1672" s="10"/>
      <c r="AA1672" s="10"/>
      <c r="AB1672" s="10"/>
      <c r="AE1672" s="12">
        <f>IFERROR(FLOOR(Table_Books[[#This Row],[Published_Date]],10), 0)</f>
        <v>0</v>
      </c>
      <c r="AF1672" s="2">
        <f>IFERROR(CEILING(VALUE(LEFT(Table_Books[[#This Row],[Published_Date]],FIND("-",Table_Books[[#This Row],[Published_Date]]&amp;"-")-1))/100, 1), 0)</f>
        <v>0</v>
      </c>
      <c r="AK1672" s="2" t="str">
        <f>Table_Books[[#This Row],[Title]]&amp;"_"&amp;Table_Books[[#This Row],[Author]]</f>
        <v>Pan_Hamsun, Knut</v>
      </c>
      <c r="AL1672" s="2" t="str">
        <f>Table_Books[[#This Row],[Author]]&amp;"_"&amp;Table_Books[[#This Row],[Title]]</f>
        <v>Hamsun, Knut_Pan</v>
      </c>
      <c r="AM1672" s="2" t="str">
        <f>Table_Books[[#This Row],[Title]]&amp;" by "&amp;Table_Books[[#This Row],[Author]]</f>
        <v>Pan by Hamsun, Knut</v>
      </c>
    </row>
    <row r="1673" spans="1:41" x14ac:dyDescent="0.35">
      <c r="A1673" s="7" t="str">
        <f>"B-" &amp; UPPER(TRIM(Table_Books[[#This Row],[Title]])) &amp; "|" &amp; UPPER(TRIM(Table_Books[[#This Row],[Author]]))</f>
        <v>B-HAN FEIZI|HAN FEI</v>
      </c>
      <c r="B1673" s="35" t="str">
        <f>IF(COUNTIFS(Table_Books[Hash_ID],Table_Books[[#This Row],[Hash_ID]])&gt;1,"Y","N")</f>
        <v>N</v>
      </c>
      <c r="C1673" s="35" t="s">
        <v>18943</v>
      </c>
      <c r="D1673" s="48" t="s">
        <v>18944</v>
      </c>
      <c r="E1673" s="35"/>
      <c r="F1673" s="35"/>
      <c r="G1673" s="36"/>
      <c r="H1673" s="36"/>
      <c r="I1673" s="37"/>
      <c r="J1673" s="36"/>
      <c r="K1673" s="36"/>
      <c r="L1673" s="35"/>
      <c r="M1673" s="35"/>
      <c r="N1673" s="35"/>
      <c r="O1673" s="38"/>
      <c r="P1673" s="39"/>
      <c r="Q1673" s="10" t="s">
        <v>1860</v>
      </c>
      <c r="R1673" s="39"/>
      <c r="S1673" s="39"/>
      <c r="T1673" s="10" t="s">
        <v>1860</v>
      </c>
      <c r="U1673" s="10" t="s">
        <v>1860</v>
      </c>
      <c r="V1673" s="39"/>
      <c r="W1673" s="39"/>
      <c r="X1673" s="39"/>
      <c r="Y1673" s="39"/>
      <c r="Z1673" s="39"/>
      <c r="AA1673" s="39"/>
      <c r="AB1673" s="39"/>
      <c r="AC1673" s="35"/>
      <c r="AD1673" s="35"/>
      <c r="AE1673" s="36">
        <f>IFERROR(FLOOR(Table_Books[[#This Row],[Published_Date]],10), 0)</f>
        <v>0</v>
      </c>
      <c r="AF1673" s="35">
        <f>IFERROR(CEILING(VALUE(LEFT(Table_Books[[#This Row],[Published_Date]],FIND("-",Table_Books[[#This Row],[Published_Date]]&amp;"-")-1))/100, 1), 0)</f>
        <v>0</v>
      </c>
      <c r="AG1673" s="35"/>
      <c r="AH1673" s="35" t="s">
        <v>21579</v>
      </c>
      <c r="AI1673" s="35"/>
      <c r="AJ1673" s="35"/>
      <c r="AK1673" s="35" t="str">
        <f>Table_Books[[#This Row],[Title]]&amp;"_"&amp;Table_Books[[#This Row],[Author]]</f>
        <v>Han Feizi_Han Fei</v>
      </c>
      <c r="AL1673" s="35" t="str">
        <f>Table_Books[[#This Row],[Author]]&amp;"_"&amp;Table_Books[[#This Row],[Title]]</f>
        <v>Han Fei_Han Feizi</v>
      </c>
      <c r="AM1673" s="35" t="str">
        <f>Table_Books[[#This Row],[Title]]&amp;" by "&amp;Table_Books[[#This Row],[Author]]</f>
        <v>Han Feizi by Han Fei</v>
      </c>
      <c r="AN1673" s="35"/>
      <c r="AO1673" s="35"/>
    </row>
    <row r="1674" spans="1:41" x14ac:dyDescent="0.35">
      <c r="A1674" s="7" t="str">
        <f>"B-" &amp; UPPER(TRIM(Table_Books[[#This Row],[Title]])) &amp; "|" &amp; UPPER(TRIM(Table_Books[[#This Row],[Author]]))</f>
        <v>B-HUMAN ACTS|HAN KANG</v>
      </c>
      <c r="B1674" s="35" t="str">
        <f>IF(COUNTIFS(Table_Books[Hash_ID],Table_Books[[#This Row],[Hash_ID]])&gt;1,"Y","N")</f>
        <v>N</v>
      </c>
      <c r="C1674" s="35" t="s">
        <v>20147</v>
      </c>
      <c r="D1674" s="48" t="s">
        <v>19841</v>
      </c>
      <c r="E1674" s="35"/>
      <c r="F1674" s="35"/>
      <c r="G1674" s="36"/>
      <c r="H1674" s="36"/>
      <c r="I1674" s="37"/>
      <c r="J1674" s="36"/>
      <c r="K1674" s="36"/>
      <c r="L1674" s="35"/>
      <c r="M1674" s="35"/>
      <c r="N1674" s="35"/>
      <c r="O1674" s="38"/>
      <c r="P1674" s="39"/>
      <c r="Q1674" s="10" t="s">
        <v>1860</v>
      </c>
      <c r="R1674" s="39"/>
      <c r="S1674" s="39"/>
      <c r="T1674" s="10" t="s">
        <v>1860</v>
      </c>
      <c r="U1674" s="10" t="s">
        <v>1860</v>
      </c>
      <c r="V1674" s="39"/>
      <c r="W1674" s="39"/>
      <c r="X1674" s="39"/>
      <c r="Y1674" s="39"/>
      <c r="Z1674" s="39"/>
      <c r="AA1674" s="39"/>
      <c r="AB1674" s="39"/>
      <c r="AC1674" s="35"/>
      <c r="AD1674" s="35"/>
      <c r="AE1674" s="36">
        <f>IFERROR(FLOOR(Table_Books[[#This Row],[Published_Date]],10), 0)</f>
        <v>0</v>
      </c>
      <c r="AF1674" s="35">
        <f>IFERROR(CEILING(VALUE(LEFT(Table_Books[[#This Row],[Published_Date]],FIND("-",Table_Books[[#This Row],[Published_Date]]&amp;"-")-1))/100, 1), 0)</f>
        <v>0</v>
      </c>
      <c r="AG1674" s="35"/>
      <c r="AH1674" s="35"/>
      <c r="AI1674" s="35"/>
      <c r="AJ1674" s="35"/>
      <c r="AK1674" s="35" t="str">
        <f>Table_Books[[#This Row],[Title]]&amp;"_"&amp;Table_Books[[#This Row],[Author]]</f>
        <v>Human Acts_Han Kang</v>
      </c>
      <c r="AL1674" s="35" t="str">
        <f>Table_Books[[#This Row],[Author]]&amp;"_"&amp;Table_Books[[#This Row],[Title]]</f>
        <v>Han Kang_Human Acts</v>
      </c>
      <c r="AM1674" s="35" t="str">
        <f>Table_Books[[#This Row],[Title]]&amp;" by "&amp;Table_Books[[#This Row],[Author]]</f>
        <v>Human Acts by Han Kang</v>
      </c>
      <c r="AN1674" s="35"/>
      <c r="AO1674" s="35"/>
    </row>
    <row r="1675" spans="1:41" x14ac:dyDescent="0.35">
      <c r="A1675" s="7" t="str">
        <f>"B-" &amp; UPPER(TRIM(Table_Books[[#This Row],[Title]])) &amp; "|" &amp; UPPER(TRIM(Table_Books[[#This Row],[Author]]))</f>
        <v>B-THE VEGETARIAN|HAN KANG</v>
      </c>
      <c r="B1675" s="35" t="str">
        <f>IF(COUNTIFS(Table_Books[Hash_ID],Table_Books[[#This Row],[Hash_ID]])&gt;1,"Y","N")</f>
        <v>Y</v>
      </c>
      <c r="C1675" s="35" t="s">
        <v>6934</v>
      </c>
      <c r="D1675" s="48" t="s">
        <v>19841</v>
      </c>
      <c r="E1675" s="35"/>
      <c r="F1675" s="35"/>
      <c r="G1675" s="36"/>
      <c r="H1675" s="36"/>
      <c r="I1675" s="37"/>
      <c r="J1675" s="36"/>
      <c r="K1675" s="36"/>
      <c r="L1675" s="35"/>
      <c r="M1675" s="35"/>
      <c r="N1675" s="35"/>
      <c r="O1675" s="38"/>
      <c r="P1675" s="39"/>
      <c r="Q1675" s="10" t="s">
        <v>1860</v>
      </c>
      <c r="R1675" s="39"/>
      <c r="S1675" s="39"/>
      <c r="T1675" s="10" t="s">
        <v>1860</v>
      </c>
      <c r="U1675" s="10" t="s">
        <v>1860</v>
      </c>
      <c r="V1675" s="39"/>
      <c r="W1675" s="39"/>
      <c r="X1675" s="39"/>
      <c r="Y1675" s="39"/>
      <c r="Z1675" s="39"/>
      <c r="AA1675" s="39"/>
      <c r="AB1675" s="39"/>
      <c r="AC1675" s="35"/>
      <c r="AD1675" s="35"/>
      <c r="AE1675" s="36">
        <f>IFERROR(FLOOR(Table_Books[[#This Row],[Published_Date]],10), 0)</f>
        <v>0</v>
      </c>
      <c r="AF1675" s="35">
        <f>IFERROR(CEILING(VALUE(LEFT(Table_Books[[#This Row],[Published_Date]],FIND("-",Table_Books[[#This Row],[Published_Date]]&amp;"-")-1))/100, 1), 0)</f>
        <v>0</v>
      </c>
      <c r="AG1675" s="35"/>
      <c r="AH1675" s="35" t="s">
        <v>21602</v>
      </c>
      <c r="AI1675" s="35"/>
      <c r="AJ1675" s="35"/>
      <c r="AK1675" s="35" t="str">
        <f>Table_Books[[#This Row],[Title]]&amp;"_"&amp;Table_Books[[#This Row],[Author]]</f>
        <v>The Vegetarian_Han Kang</v>
      </c>
      <c r="AL1675" s="35" t="str">
        <f>Table_Books[[#This Row],[Author]]&amp;"_"&amp;Table_Books[[#This Row],[Title]]</f>
        <v>Han Kang_The Vegetarian</v>
      </c>
      <c r="AM1675" s="35" t="str">
        <f>Table_Books[[#This Row],[Title]]&amp;" by "&amp;Table_Books[[#This Row],[Author]]</f>
        <v>The Vegetarian by Han Kang</v>
      </c>
      <c r="AN1675" s="35"/>
      <c r="AO1675" s="35"/>
    </row>
    <row r="1676" spans="1:41" x14ac:dyDescent="0.35">
      <c r="A1676" s="7" t="str">
        <f>"B-" &amp; UPPER(TRIM(Table_Books[[#This Row],[Title]])) &amp; "|" &amp; UPPER(TRIM(Table_Books[[#This Row],[Author]]))</f>
        <v>B-THE VEGETARIAN|HAN KANG</v>
      </c>
      <c r="B1676" s="35" t="str">
        <f>IF(COUNTIFS(Table_Books[Hash_ID],Table_Books[[#This Row],[Hash_ID]])&gt;1,"Y","N")</f>
        <v>Y</v>
      </c>
      <c r="C1676" s="35" t="s">
        <v>6934</v>
      </c>
      <c r="D1676" s="48" t="s">
        <v>19841</v>
      </c>
      <c r="E1676" s="35"/>
      <c r="F1676" s="35"/>
      <c r="G1676" s="36"/>
      <c r="H1676" s="36"/>
      <c r="I1676" s="37"/>
      <c r="J1676" s="36"/>
      <c r="K1676" s="36"/>
      <c r="L1676" s="35"/>
      <c r="M1676" s="35"/>
      <c r="N1676" s="35"/>
      <c r="O1676" s="38"/>
      <c r="P1676" s="39"/>
      <c r="Q1676" s="10" t="s">
        <v>1860</v>
      </c>
      <c r="R1676" s="39"/>
      <c r="S1676" s="39"/>
      <c r="T1676" s="10" t="s">
        <v>1860</v>
      </c>
      <c r="U1676" s="10" t="s">
        <v>1860</v>
      </c>
      <c r="V1676" s="39"/>
      <c r="W1676" s="39"/>
      <c r="X1676" s="39"/>
      <c r="Y1676" s="39"/>
      <c r="Z1676" s="39"/>
      <c r="AA1676" s="39"/>
      <c r="AB1676" s="39"/>
      <c r="AC1676" s="35"/>
      <c r="AD1676" s="35"/>
      <c r="AE1676" s="36">
        <f>IFERROR(FLOOR(Table_Books[[#This Row],[Published_Date]],10), 0)</f>
        <v>0</v>
      </c>
      <c r="AF1676" s="35">
        <f>IFERROR(CEILING(VALUE(LEFT(Table_Books[[#This Row],[Published_Date]],FIND("-",Table_Books[[#This Row],[Published_Date]]&amp;"-")-1))/100, 1), 0)</f>
        <v>0</v>
      </c>
      <c r="AG1676" s="35"/>
      <c r="AH1676" s="35"/>
      <c r="AI1676" s="35"/>
      <c r="AJ1676" s="35"/>
      <c r="AK1676" s="35" t="str">
        <f>Table_Books[[#This Row],[Title]]&amp;"_"&amp;Table_Books[[#This Row],[Author]]</f>
        <v>The Vegetarian_Han Kang</v>
      </c>
      <c r="AL1676" s="35" t="str">
        <f>Table_Books[[#This Row],[Author]]&amp;"_"&amp;Table_Books[[#This Row],[Title]]</f>
        <v>Han Kang_The Vegetarian</v>
      </c>
      <c r="AM1676" s="35" t="str">
        <f>Table_Books[[#This Row],[Title]]&amp;" by "&amp;Table_Books[[#This Row],[Author]]</f>
        <v>The Vegetarian by Han Kang</v>
      </c>
      <c r="AN1676" s="35"/>
      <c r="AO1676" s="35"/>
    </row>
    <row r="1677" spans="1:41" ht="29" x14ac:dyDescent="0.35">
      <c r="A1677" s="7" t="str">
        <f>"B-" &amp; UPPER(TRIM(Table_Books[[#This Row],[Title]])) &amp; "|" &amp; UPPER(TRIM(Table_Books[[#This Row],[Author]]))</f>
        <v>B-PSYCHOPOLITICS: NEOLIBERALISM AND NEW TECHNOLOGIES OF POWER|HAN, BYUNG-CHUL</v>
      </c>
      <c r="B1677" s="28" t="str">
        <f>IF(COUNTIFS(Table_Books[Hash_ID],Table_Books[[#This Row],[Hash_ID]])&gt;1,"Y","N")</f>
        <v>N</v>
      </c>
      <c r="C1677" s="2" t="s">
        <v>14442</v>
      </c>
      <c r="D1677" s="2" t="s">
        <v>16601</v>
      </c>
      <c r="G1677" s="12"/>
      <c r="H1677" s="12"/>
      <c r="I1677" s="8"/>
      <c r="J1677" s="12"/>
      <c r="K1677" s="12"/>
      <c r="O1677" s="33">
        <v>4</v>
      </c>
      <c r="P1677" s="10"/>
      <c r="Q1677" s="10" t="s">
        <v>1860</v>
      </c>
      <c r="R1677" s="10"/>
      <c r="S1677" s="10"/>
      <c r="T1677" s="10" t="s">
        <v>1860</v>
      </c>
      <c r="U1677" s="10" t="s">
        <v>1860</v>
      </c>
      <c r="V1677" s="10"/>
      <c r="W1677" s="10"/>
      <c r="X1677" s="10"/>
      <c r="Y1677" s="10"/>
      <c r="Z1677" s="10"/>
      <c r="AA1677" s="10"/>
      <c r="AB1677" s="10"/>
      <c r="AE1677" s="12">
        <f>IFERROR(FLOOR(Table_Books[[#This Row],[Published_Date]],10), 0)</f>
        <v>0</v>
      </c>
      <c r="AF1677" s="2">
        <f>IFERROR(CEILING(VALUE(LEFT(Table_Books[[#This Row],[Published_Date]],FIND("-",Table_Books[[#This Row],[Published_Date]]&amp;"-")-1))/100, 1), 0)</f>
        <v>0</v>
      </c>
      <c r="AK1677" s="2" t="str">
        <f>Table_Books[[#This Row],[Title]]&amp;"_"&amp;Table_Books[[#This Row],[Author]]</f>
        <v>Psychopolitics: Neoliberalism and New Technologies of Power_Han, Byung-Chul</v>
      </c>
      <c r="AL1677" s="2" t="str">
        <f>Table_Books[[#This Row],[Author]]&amp;"_"&amp;Table_Books[[#This Row],[Title]]</f>
        <v>Han, Byung-Chul_Psychopolitics: Neoliberalism and New Technologies of Power</v>
      </c>
      <c r="AM1677" s="2" t="str">
        <f>Table_Books[[#This Row],[Title]]&amp;" by "&amp;Table_Books[[#This Row],[Author]]</f>
        <v>Psychopolitics: Neoliberalism and New Technologies of Power by Han, Byung-Chul</v>
      </c>
    </row>
    <row r="1678" spans="1:41" x14ac:dyDescent="0.35">
      <c r="A1678" s="7" t="str">
        <f>"B-" &amp; UPPER(TRIM(Table_Books[[#This Row],[Title]])) &amp; "|" &amp; UPPER(TRIM(Table_Books[[#This Row],[Author]]))</f>
        <v>B-A SORROW BEYOND DREAMS|HANDKE, PETER</v>
      </c>
      <c r="B1678" s="28" t="str">
        <f>IF(COUNTIFS(Table_Books[Hash_ID],Table_Books[[#This Row],[Hash_ID]])&gt;1,"Y","N")</f>
        <v>N</v>
      </c>
      <c r="C1678" s="2" t="s">
        <v>7124</v>
      </c>
      <c r="D1678" s="2" t="s">
        <v>7125</v>
      </c>
      <c r="G1678" s="12"/>
      <c r="H1678" s="12"/>
      <c r="I1678" s="8" t="s">
        <v>7023</v>
      </c>
      <c r="J1678" s="12"/>
      <c r="K1678" s="12"/>
      <c r="O1678" s="33"/>
      <c r="P1678" s="10"/>
      <c r="Q1678" s="10" t="s">
        <v>1860</v>
      </c>
      <c r="R1678" s="10"/>
      <c r="S1678" s="10"/>
      <c r="T1678" s="10" t="s">
        <v>1860</v>
      </c>
      <c r="U1678" s="10" t="s">
        <v>1860</v>
      </c>
      <c r="V1678" s="10"/>
      <c r="W1678" s="10"/>
      <c r="X1678" s="10"/>
      <c r="Y1678" s="10"/>
      <c r="Z1678" s="10"/>
      <c r="AA1678" s="10"/>
      <c r="AB1678" s="10"/>
      <c r="AE1678" s="12">
        <f>IFERROR(FLOOR(Table_Books[[#This Row],[Published_Date]],10), 0)</f>
        <v>0</v>
      </c>
      <c r="AF1678" s="2">
        <f>IFERROR(CEILING(VALUE(LEFT(Table_Books[[#This Row],[Published_Date]],FIND("-",Table_Books[[#This Row],[Published_Date]]&amp;"-")-1))/100, 1), 0)</f>
        <v>0</v>
      </c>
      <c r="AK1678" s="2" t="str">
        <f>Table_Books[[#This Row],[Title]]&amp;"_"&amp;Table_Books[[#This Row],[Author]]</f>
        <v>A Sorrow Beyond Dreams_Handke, Peter</v>
      </c>
      <c r="AL1678" s="2" t="str">
        <f>Table_Books[[#This Row],[Author]]&amp;"_"&amp;Table_Books[[#This Row],[Title]]</f>
        <v>Handke, Peter_A Sorrow Beyond Dreams</v>
      </c>
      <c r="AM1678" s="2" t="str">
        <f>Table_Books[[#This Row],[Title]]&amp;" by "&amp;Table_Books[[#This Row],[Author]]</f>
        <v>A Sorrow Beyond Dreams by Handke, Peter</v>
      </c>
    </row>
    <row r="1679" spans="1:41" x14ac:dyDescent="0.35">
      <c r="A1679" s="7" t="str">
        <f>"B-" &amp; UPPER(TRIM(Table_Books[[#This Row],[Title]])) &amp; "|" &amp; UPPER(TRIM(Table_Books[[#This Row],[Author]]))</f>
        <v>B-MACHENALIA|HANDS, DIVERS</v>
      </c>
      <c r="B1679" s="28" t="str">
        <f>IF(COUNTIFS(Table_Books[Hash_ID],Table_Books[[#This Row],[Hash_ID]])&gt;1,"Y","N")</f>
        <v>N</v>
      </c>
      <c r="C1679" s="2" t="s">
        <v>7942</v>
      </c>
      <c r="D1679" s="2" t="s">
        <v>8436</v>
      </c>
      <c r="G1679" s="12"/>
      <c r="H1679" s="12">
        <v>1991</v>
      </c>
      <c r="I1679" s="8" t="s">
        <v>7930</v>
      </c>
      <c r="J1679" s="12"/>
      <c r="K1679" s="12"/>
      <c r="O1679" s="33"/>
      <c r="P1679" s="10"/>
      <c r="Q1679" s="10" t="s">
        <v>1860</v>
      </c>
      <c r="R1679" s="10"/>
      <c r="S1679" s="10"/>
      <c r="T1679" s="10" t="s">
        <v>1860</v>
      </c>
      <c r="U1679" s="10" t="s">
        <v>1860</v>
      </c>
      <c r="V1679" s="10"/>
      <c r="W1679" s="10"/>
      <c r="X1679" s="10"/>
      <c r="Y1679" s="10"/>
      <c r="Z1679" s="10"/>
      <c r="AA1679" s="10"/>
      <c r="AB1679" s="10"/>
      <c r="AE1679" s="12">
        <f>IFERROR(FLOOR(Table_Books[[#This Row],[Published_Date]],10), 0)</f>
        <v>0</v>
      </c>
      <c r="AF1679" s="2">
        <f>IFERROR(CEILING(VALUE(LEFT(Table_Books[[#This Row],[Published_Date]],FIND("-",Table_Books[[#This Row],[Published_Date]]&amp;"-")-1))/100, 1), 0)</f>
        <v>0</v>
      </c>
      <c r="AK1679" s="2" t="str">
        <f>Table_Books[[#This Row],[Title]]&amp;"_"&amp;Table_Books[[#This Row],[Author]]</f>
        <v>Machenalia_Hands, Divers</v>
      </c>
      <c r="AL1679" s="2" t="str">
        <f>Table_Books[[#This Row],[Author]]&amp;"_"&amp;Table_Books[[#This Row],[Title]]</f>
        <v>Hands, Divers_Machenalia</v>
      </c>
      <c r="AM1679" s="2" t="str">
        <f>Table_Books[[#This Row],[Title]]&amp;" by "&amp;Table_Books[[#This Row],[Author]]</f>
        <v>Machenalia by Hands, Divers</v>
      </c>
    </row>
    <row r="1680" spans="1:41" x14ac:dyDescent="0.35">
      <c r="A1680" s="7" t="str">
        <f>"B-" &amp; UPPER(TRIM(Table_Books[[#This Row],[Title]])) &amp; "|" &amp; UPPER(TRIM(Table_Books[[#This Row],[Author]]))</f>
        <v>B-YVES KLEIN|HANNAH WEITEMEIER</v>
      </c>
      <c r="B1680" s="28" t="str">
        <f>IF(COUNTIFS(Table_Books[Hash_ID],Table_Books[[#This Row],[Hash_ID]])&gt;1,"Y","N")</f>
        <v>N</v>
      </c>
      <c r="C1680" s="2" t="s">
        <v>15959</v>
      </c>
      <c r="D1680" s="43" t="s">
        <v>15960</v>
      </c>
      <c r="G1680" s="12"/>
      <c r="H1680" s="12"/>
      <c r="I1680" s="8" t="s">
        <v>13553</v>
      </c>
      <c r="J1680" s="12"/>
      <c r="K1680" s="12"/>
      <c r="O1680" s="33"/>
      <c r="P1680" s="10"/>
      <c r="Q1680" s="10" t="s">
        <v>1860</v>
      </c>
      <c r="R1680" s="10"/>
      <c r="S1680" s="10"/>
      <c r="T1680" s="10" t="s">
        <v>1860</v>
      </c>
      <c r="U1680" s="10" t="s">
        <v>1860</v>
      </c>
      <c r="V1680" s="10"/>
      <c r="W1680" s="10"/>
      <c r="X1680" s="10"/>
      <c r="Y1680" s="10"/>
      <c r="Z1680" s="10"/>
      <c r="AA1680" s="10"/>
      <c r="AB1680" s="10"/>
      <c r="AE1680" s="12">
        <f>IFERROR(FLOOR(Table_Books[[#This Row],[Published_Date]],10), 0)</f>
        <v>0</v>
      </c>
      <c r="AF1680" s="2">
        <f>IFERROR(CEILING(VALUE(LEFT(Table_Books[[#This Row],[Published_Date]],FIND("-",Table_Books[[#This Row],[Published_Date]]&amp;"-")-1))/100, 1), 0)</f>
        <v>0</v>
      </c>
      <c r="AK1680" s="2" t="str">
        <f>Table_Books[[#This Row],[Title]]&amp;"_"&amp;Table_Books[[#This Row],[Author]]</f>
        <v>Yves Klein_Hannah Weitemeier</v>
      </c>
      <c r="AL1680" s="2" t="str">
        <f>Table_Books[[#This Row],[Author]]&amp;"_"&amp;Table_Books[[#This Row],[Title]]</f>
        <v>Hannah Weitemeier_Yves Klein</v>
      </c>
      <c r="AM1680" s="2" t="str">
        <f>Table_Books[[#This Row],[Title]]&amp;" by "&amp;Table_Books[[#This Row],[Author]]</f>
        <v>Yves Klein by Hannah Weitemeier</v>
      </c>
    </row>
    <row r="1681" spans="1:41" x14ac:dyDescent="0.35">
      <c r="A1681" s="7" t="str">
        <f>"B-" &amp; UPPER(TRIM(Table_Books[[#This Row],[Title]])) &amp; "|" &amp; UPPER(TRIM(Table_Books[[#This Row],[Author]]))</f>
        <v>B-PABLO PICASSO: A RETROSPECTIVE|HANS L.C. JAFFÉ</v>
      </c>
      <c r="B1681" s="28" t="str">
        <f>IF(COUNTIFS(Table_Books[Hash_ID],Table_Books[[#This Row],[Hash_ID]])&gt;1,"Y","N")</f>
        <v>N</v>
      </c>
      <c r="C1681" s="2" t="s">
        <v>15932</v>
      </c>
      <c r="D1681" s="43" t="s">
        <v>15933</v>
      </c>
      <c r="G1681" s="12"/>
      <c r="H1681" s="12"/>
      <c r="I1681" s="8" t="s">
        <v>13553</v>
      </c>
      <c r="J1681" s="12"/>
      <c r="K1681" s="12"/>
      <c r="O1681" s="33"/>
      <c r="P1681" s="10"/>
      <c r="Q1681" s="10" t="s">
        <v>1860</v>
      </c>
      <c r="R1681" s="10"/>
      <c r="S1681" s="10"/>
      <c r="T1681" s="10" t="s">
        <v>1860</v>
      </c>
      <c r="U1681" s="10" t="s">
        <v>1860</v>
      </c>
      <c r="V1681" s="10"/>
      <c r="W1681" s="10"/>
      <c r="X1681" s="10"/>
      <c r="Y1681" s="10"/>
      <c r="Z1681" s="10"/>
      <c r="AA1681" s="10"/>
      <c r="AB1681" s="10"/>
      <c r="AE1681" s="12">
        <f>IFERROR(FLOOR(Table_Books[[#This Row],[Published_Date]],10), 0)</f>
        <v>0</v>
      </c>
      <c r="AF1681" s="2">
        <f>IFERROR(CEILING(VALUE(LEFT(Table_Books[[#This Row],[Published_Date]],FIND("-",Table_Books[[#This Row],[Published_Date]]&amp;"-")-1))/100, 1), 0)</f>
        <v>0</v>
      </c>
      <c r="AK1681" s="2" t="str">
        <f>Table_Books[[#This Row],[Title]]&amp;"_"&amp;Table_Books[[#This Row],[Author]]</f>
        <v>Pablo Picasso: A Retrospective_Hans L.C. Jaffé</v>
      </c>
      <c r="AL1681" s="2" t="str">
        <f>Table_Books[[#This Row],[Author]]&amp;"_"&amp;Table_Books[[#This Row],[Title]]</f>
        <v>Hans L.C. Jaffé_Pablo Picasso: A Retrospective</v>
      </c>
      <c r="AM1681" s="2" t="str">
        <f>Table_Books[[#This Row],[Title]]&amp;" by "&amp;Table_Books[[#This Row],[Author]]</f>
        <v>Pablo Picasso: A Retrospective by Hans L.C. Jaffé</v>
      </c>
    </row>
    <row r="1682" spans="1:41" x14ac:dyDescent="0.35">
      <c r="A1682" s="7" t="str">
        <f>"B-" &amp; UPPER(TRIM(Table_Books[[#This Row],[Title]])) &amp; "|" &amp; UPPER(TRIM(Table_Books[[#This Row],[Author]]))</f>
        <v>B-AI WEIWEI|HANS WERNER HOLZWARTH</v>
      </c>
      <c r="B1682" s="28" t="str">
        <f>IF(COUNTIFS(Table_Books[Hash_ID],Table_Books[[#This Row],[Hash_ID]])&gt;1,"Y","N")</f>
        <v>N</v>
      </c>
      <c r="C1682" s="2" t="s">
        <v>16018</v>
      </c>
      <c r="D1682" s="43" t="s">
        <v>16019</v>
      </c>
      <c r="G1682" s="12"/>
      <c r="H1682" s="12"/>
      <c r="I1682" s="8" t="s">
        <v>13553</v>
      </c>
      <c r="J1682" s="12"/>
      <c r="K1682" s="12"/>
      <c r="O1682" s="33"/>
      <c r="P1682" s="10"/>
      <c r="Q1682" s="10" t="s">
        <v>1860</v>
      </c>
      <c r="R1682" s="10"/>
      <c r="S1682" s="10"/>
      <c r="T1682" s="10" t="s">
        <v>1860</v>
      </c>
      <c r="U1682" s="10" t="s">
        <v>1860</v>
      </c>
      <c r="V1682" s="10"/>
      <c r="W1682" s="10"/>
      <c r="X1682" s="10"/>
      <c r="Y1682" s="10"/>
      <c r="Z1682" s="10"/>
      <c r="AA1682" s="10"/>
      <c r="AB1682" s="10"/>
      <c r="AE1682" s="12">
        <f>IFERROR(FLOOR(Table_Books[[#This Row],[Published_Date]],10), 0)</f>
        <v>0</v>
      </c>
      <c r="AF1682" s="2">
        <f>IFERROR(CEILING(VALUE(LEFT(Table_Books[[#This Row],[Published_Date]],FIND("-",Table_Books[[#This Row],[Published_Date]]&amp;"-")-1))/100, 1), 0)</f>
        <v>0</v>
      </c>
      <c r="AK1682" s="2" t="str">
        <f>Table_Books[[#This Row],[Title]]&amp;"_"&amp;Table_Books[[#This Row],[Author]]</f>
        <v>Ai Weiwei_Hans Werner Holzwarth</v>
      </c>
      <c r="AL1682" s="2" t="str">
        <f>Table_Books[[#This Row],[Author]]&amp;"_"&amp;Table_Books[[#This Row],[Title]]</f>
        <v>Hans Werner Holzwarth_Ai Weiwei</v>
      </c>
      <c r="AM1682" s="2" t="str">
        <f>Table_Books[[#This Row],[Title]]&amp;" by "&amp;Table_Books[[#This Row],[Author]]</f>
        <v>Ai Weiwei by Hans Werner Holzwarth</v>
      </c>
    </row>
    <row r="1683" spans="1:41" x14ac:dyDescent="0.35">
      <c r="A1683" s="7" t="str">
        <f>"B-" &amp; UPPER(TRIM(Table_Books[[#This Row],[Title]])) &amp; "|" &amp; UPPER(TRIM(Table_Books[[#This Row],[Author]]))</f>
        <v>B-WHAT I WAS AFRAID OF|HANSON, ERIC</v>
      </c>
      <c r="B1683" s="28" t="str">
        <f>IF(COUNTIFS(Table_Books[Hash_ID],Table_Books[[#This Row],[Hash_ID]])&gt;1,"Y","N")</f>
        <v>N</v>
      </c>
      <c r="C1683" s="2" t="s">
        <v>8084</v>
      </c>
      <c r="D1683" s="2" t="s">
        <v>8454</v>
      </c>
      <c r="G1683" s="12"/>
      <c r="H1683" s="12">
        <v>2022</v>
      </c>
      <c r="I1683" s="8" t="s">
        <v>7930</v>
      </c>
      <c r="J1683" s="12"/>
      <c r="K1683" s="12"/>
      <c r="O1683" s="33"/>
      <c r="P1683" s="10"/>
      <c r="Q1683" s="10" t="s">
        <v>1860</v>
      </c>
      <c r="R1683" s="10"/>
      <c r="S1683" s="10"/>
      <c r="T1683" s="10" t="s">
        <v>1860</v>
      </c>
      <c r="U1683" s="10" t="s">
        <v>1860</v>
      </c>
      <c r="V1683" s="10"/>
      <c r="W1683" s="10"/>
      <c r="X1683" s="10"/>
      <c r="Y1683" s="10"/>
      <c r="Z1683" s="10"/>
      <c r="AA1683" s="10"/>
      <c r="AB1683" s="10"/>
      <c r="AE1683" s="12">
        <f>IFERROR(FLOOR(Table_Books[[#This Row],[Published_Date]],10), 0)</f>
        <v>0</v>
      </c>
      <c r="AF1683" s="2">
        <f>IFERROR(CEILING(VALUE(LEFT(Table_Books[[#This Row],[Published_Date]],FIND("-",Table_Books[[#This Row],[Published_Date]]&amp;"-")-1))/100, 1), 0)</f>
        <v>0</v>
      </c>
      <c r="AK1683" s="2" t="str">
        <f>Table_Books[[#This Row],[Title]]&amp;"_"&amp;Table_Books[[#This Row],[Author]]</f>
        <v>What I Was Afraid Of_Hanson, Eric</v>
      </c>
      <c r="AL1683" s="2" t="str">
        <f>Table_Books[[#This Row],[Author]]&amp;"_"&amp;Table_Books[[#This Row],[Title]]</f>
        <v>Hanson, Eric_What I Was Afraid Of</v>
      </c>
      <c r="AM1683" s="2" t="str">
        <f>Table_Books[[#This Row],[Title]]&amp;" by "&amp;Table_Books[[#This Row],[Author]]</f>
        <v>What I Was Afraid Of by Hanson, Eric</v>
      </c>
    </row>
    <row r="1684" spans="1:41" x14ac:dyDescent="0.35">
      <c r="A1684" s="7" t="str">
        <f>"B-" &amp; UPPER(TRIM(Table_Books[[#This Row],[Title]])) &amp; "|" &amp; UPPER(TRIM(Table_Books[[#This Row],[Author]]))</f>
        <v>B-21 LESSONS FOR THE 21ST CENTURY|HARARI, YUVAL NOAH</v>
      </c>
      <c r="B1684" s="35" t="str">
        <f>IF(COUNTIFS(Table_Books[Hash_ID],Table_Books[[#This Row],[Hash_ID]])&gt;1,"Y","N")</f>
        <v>N</v>
      </c>
      <c r="C1684" s="35" t="s">
        <v>19905</v>
      </c>
      <c r="D1684" s="48" t="s">
        <v>19903</v>
      </c>
      <c r="E1684" s="35"/>
      <c r="F1684" s="35"/>
      <c r="G1684" s="36"/>
      <c r="H1684" s="36"/>
      <c r="I1684" s="37"/>
      <c r="J1684" s="36"/>
      <c r="K1684" s="36"/>
      <c r="L1684" s="35"/>
      <c r="M1684" s="35"/>
      <c r="N1684" s="35"/>
      <c r="O1684" s="38"/>
      <c r="P1684" s="39"/>
      <c r="Q1684" s="10" t="s">
        <v>1860</v>
      </c>
      <c r="R1684" s="39"/>
      <c r="S1684" s="39"/>
      <c r="T1684" s="10" t="s">
        <v>1860</v>
      </c>
      <c r="U1684" s="10" t="s">
        <v>1860</v>
      </c>
      <c r="V1684" s="39"/>
      <c r="W1684" s="39"/>
      <c r="X1684" s="39"/>
      <c r="Y1684" s="39"/>
      <c r="Z1684" s="39"/>
      <c r="AA1684" s="39"/>
      <c r="AB1684" s="39"/>
      <c r="AC1684" s="35"/>
      <c r="AD1684" s="35"/>
      <c r="AE1684" s="36">
        <f>IFERROR(FLOOR(Table_Books[[#This Row],[Published_Date]],10), 0)</f>
        <v>0</v>
      </c>
      <c r="AF1684" s="35">
        <f>IFERROR(CEILING(VALUE(LEFT(Table_Books[[#This Row],[Published_Date]],FIND("-",Table_Books[[#This Row],[Published_Date]]&amp;"-")-1))/100, 1), 0)</f>
        <v>0</v>
      </c>
      <c r="AG1684" s="35"/>
      <c r="AH1684" s="35" t="s">
        <v>21603</v>
      </c>
      <c r="AI1684" s="35"/>
      <c r="AJ1684" s="35"/>
      <c r="AK1684" s="35" t="str">
        <f>Table_Books[[#This Row],[Title]]&amp;"_"&amp;Table_Books[[#This Row],[Author]]</f>
        <v>21 Lessons for the 21st Century_Harari, Yuval Noah</v>
      </c>
      <c r="AL1684" s="35" t="str">
        <f>Table_Books[[#This Row],[Author]]&amp;"_"&amp;Table_Books[[#This Row],[Title]]</f>
        <v>Harari, Yuval Noah_21 Lessons for the 21st Century</v>
      </c>
      <c r="AM1684" s="35" t="str">
        <f>Table_Books[[#This Row],[Title]]&amp;" by "&amp;Table_Books[[#This Row],[Author]]</f>
        <v>21 Lessons for the 21st Century by Harari, Yuval Noah</v>
      </c>
      <c r="AN1684" s="35"/>
      <c r="AO1684" s="35"/>
    </row>
    <row r="1685" spans="1:41" x14ac:dyDescent="0.35">
      <c r="A1685" s="7" t="str">
        <f>"B-" &amp; UPPER(TRIM(Table_Books[[#This Row],[Title]])) &amp; "|" &amp; UPPER(TRIM(Table_Books[[#This Row],[Author]]))</f>
        <v>B-HOMO DEUS: A BRIEF HISTORY OF TOMORROW|HARARI, YUVAL NOAH</v>
      </c>
      <c r="B1685" s="35" t="str">
        <f>IF(COUNTIFS(Table_Books[Hash_ID],Table_Books[[#This Row],[Hash_ID]])&gt;1,"Y","N")</f>
        <v>N</v>
      </c>
      <c r="C1685" s="35" t="s">
        <v>19904</v>
      </c>
      <c r="D1685" s="48" t="s">
        <v>19903</v>
      </c>
      <c r="E1685" s="35"/>
      <c r="F1685" s="35"/>
      <c r="G1685" s="36"/>
      <c r="H1685" s="36"/>
      <c r="I1685" s="37"/>
      <c r="J1685" s="36"/>
      <c r="K1685" s="36"/>
      <c r="L1685" s="35"/>
      <c r="M1685" s="35"/>
      <c r="N1685" s="35"/>
      <c r="O1685" s="38"/>
      <c r="P1685" s="39"/>
      <c r="Q1685" s="10" t="s">
        <v>1860</v>
      </c>
      <c r="R1685" s="39"/>
      <c r="S1685" s="39"/>
      <c r="T1685" s="10" t="s">
        <v>1860</v>
      </c>
      <c r="U1685" s="10" t="s">
        <v>1860</v>
      </c>
      <c r="V1685" s="39"/>
      <c r="W1685" s="39"/>
      <c r="X1685" s="39"/>
      <c r="Y1685" s="39"/>
      <c r="Z1685" s="39"/>
      <c r="AA1685" s="39"/>
      <c r="AB1685" s="39"/>
      <c r="AC1685" s="35"/>
      <c r="AD1685" s="35"/>
      <c r="AE1685" s="36">
        <f>IFERROR(FLOOR(Table_Books[[#This Row],[Published_Date]],10), 0)</f>
        <v>0</v>
      </c>
      <c r="AF1685" s="35">
        <f>IFERROR(CEILING(VALUE(LEFT(Table_Books[[#This Row],[Published_Date]],FIND("-",Table_Books[[#This Row],[Published_Date]]&amp;"-")-1))/100, 1), 0)</f>
        <v>0</v>
      </c>
      <c r="AG1685" s="35"/>
      <c r="AH1685" s="35" t="s">
        <v>21603</v>
      </c>
      <c r="AI1685" s="35"/>
      <c r="AJ1685" s="35"/>
      <c r="AK1685" s="35" t="str">
        <f>Table_Books[[#This Row],[Title]]&amp;"_"&amp;Table_Books[[#This Row],[Author]]</f>
        <v>Homo Deus: A Brief History of Tomorrow_Harari, Yuval Noah</v>
      </c>
      <c r="AL1685" s="35" t="str">
        <f>Table_Books[[#This Row],[Author]]&amp;"_"&amp;Table_Books[[#This Row],[Title]]</f>
        <v>Harari, Yuval Noah_Homo Deus: A Brief History of Tomorrow</v>
      </c>
      <c r="AM1685" s="35" t="str">
        <f>Table_Books[[#This Row],[Title]]&amp;" by "&amp;Table_Books[[#This Row],[Author]]</f>
        <v>Homo Deus: A Brief History of Tomorrow by Harari, Yuval Noah</v>
      </c>
      <c r="AN1685" s="35"/>
      <c r="AO1685" s="35"/>
    </row>
    <row r="1686" spans="1:41" x14ac:dyDescent="0.35">
      <c r="A1686" s="7" t="str">
        <f>"B-" &amp; UPPER(TRIM(Table_Books[[#This Row],[Title]])) &amp; "|" &amp; UPPER(TRIM(Table_Books[[#This Row],[Author]]))</f>
        <v>B-SAPIENS: A BRIEF HISTORY OF HUMANKIND|HARARI, YUVAL NOAH</v>
      </c>
      <c r="B1686" s="35" t="str">
        <f>IF(COUNTIFS(Table_Books[Hash_ID],Table_Books[[#This Row],[Hash_ID]])&gt;1,"Y","N")</f>
        <v>N</v>
      </c>
      <c r="C1686" s="35" t="s">
        <v>19902</v>
      </c>
      <c r="D1686" s="48" t="s">
        <v>19903</v>
      </c>
      <c r="E1686" s="35"/>
      <c r="F1686" s="35"/>
      <c r="G1686" s="36"/>
      <c r="H1686" s="36"/>
      <c r="I1686" s="37"/>
      <c r="J1686" s="36"/>
      <c r="K1686" s="36"/>
      <c r="L1686" s="35"/>
      <c r="M1686" s="35"/>
      <c r="N1686" s="35"/>
      <c r="O1686" s="38"/>
      <c r="P1686" s="39"/>
      <c r="Q1686" s="10" t="s">
        <v>1860</v>
      </c>
      <c r="R1686" s="39"/>
      <c r="S1686" s="39"/>
      <c r="T1686" s="10" t="s">
        <v>1860</v>
      </c>
      <c r="U1686" s="10" t="s">
        <v>1860</v>
      </c>
      <c r="V1686" s="39"/>
      <c r="W1686" s="39"/>
      <c r="X1686" s="39"/>
      <c r="Y1686" s="39"/>
      <c r="Z1686" s="39"/>
      <c r="AA1686" s="39"/>
      <c r="AB1686" s="39"/>
      <c r="AC1686" s="35"/>
      <c r="AD1686" s="35"/>
      <c r="AE1686" s="36">
        <f>IFERROR(FLOOR(Table_Books[[#This Row],[Published_Date]],10), 0)</f>
        <v>0</v>
      </c>
      <c r="AF1686" s="35">
        <f>IFERROR(CEILING(VALUE(LEFT(Table_Books[[#This Row],[Published_Date]],FIND("-",Table_Books[[#This Row],[Published_Date]]&amp;"-")-1))/100, 1), 0)</f>
        <v>0</v>
      </c>
      <c r="AG1686" s="35"/>
      <c r="AH1686" s="35" t="s">
        <v>21603</v>
      </c>
      <c r="AI1686" s="35"/>
      <c r="AJ1686" s="35"/>
      <c r="AK1686" s="35" t="str">
        <f>Table_Books[[#This Row],[Title]]&amp;"_"&amp;Table_Books[[#This Row],[Author]]</f>
        <v>Sapiens: A Brief History of Humankind_Harari, Yuval Noah</v>
      </c>
      <c r="AL1686" s="35" t="str">
        <f>Table_Books[[#This Row],[Author]]&amp;"_"&amp;Table_Books[[#This Row],[Title]]</f>
        <v>Harari, Yuval Noah_Sapiens: A Brief History of Humankind</v>
      </c>
      <c r="AM1686" s="35" t="str">
        <f>Table_Books[[#This Row],[Title]]&amp;" by "&amp;Table_Books[[#This Row],[Author]]</f>
        <v>Sapiens: A Brief History of Humankind by Harari, Yuval Noah</v>
      </c>
      <c r="AN1686" s="35"/>
      <c r="AO1686" s="35"/>
    </row>
    <row r="1687" spans="1:41" x14ac:dyDescent="0.35">
      <c r="A1687" s="7" t="str">
        <f>"B-" &amp; UPPER(TRIM(Table_Books[[#This Row],[Title]])) &amp; "|" &amp; UPPER(TRIM(Table_Books[[#This Row],[Author]]))</f>
        <v>B-A CYBORG MANIFESTO (ESSAY, LATE 20TH C INFLUENCE)|HARAWAY, DONNA J.</v>
      </c>
      <c r="B1687" s="35" t="str">
        <f>IF(COUNTIFS(Table_Books[Hash_ID],Table_Books[[#This Row],[Hash_ID]])&gt;1,"Y","N")</f>
        <v>N</v>
      </c>
      <c r="C1687" s="35" t="s">
        <v>20225</v>
      </c>
      <c r="D1687" s="35" t="s">
        <v>20224</v>
      </c>
      <c r="E1687" s="35"/>
      <c r="F1687" s="35"/>
      <c r="G1687" s="36"/>
      <c r="H1687" s="36"/>
      <c r="I1687" s="37"/>
      <c r="J1687" s="36"/>
      <c r="K1687" s="36"/>
      <c r="L1687" s="35"/>
      <c r="M1687" s="35"/>
      <c r="N1687" s="35"/>
      <c r="O1687" s="38"/>
      <c r="P1687" s="39"/>
      <c r="Q1687" s="10" t="s">
        <v>1860</v>
      </c>
      <c r="R1687" s="39"/>
      <c r="S1687" s="39"/>
      <c r="T1687" s="10" t="s">
        <v>1860</v>
      </c>
      <c r="U1687" s="10" t="s">
        <v>1860</v>
      </c>
      <c r="V1687" s="39"/>
      <c r="W1687" s="39"/>
      <c r="X1687" s="39"/>
      <c r="Y1687" s="39"/>
      <c r="Z1687" s="39"/>
      <c r="AA1687" s="39"/>
      <c r="AB1687" s="39"/>
      <c r="AC1687" s="35"/>
      <c r="AD1687" s="35"/>
      <c r="AE1687" s="36">
        <f>IFERROR(FLOOR(Table_Books[[#This Row],[Published_Date]],10), 0)</f>
        <v>0</v>
      </c>
      <c r="AF1687" s="35">
        <f>IFERROR(CEILING(VALUE(LEFT(Table_Books[[#This Row],[Published_Date]],FIND("-",Table_Books[[#This Row],[Published_Date]]&amp;"-")-1))/100, 1), 0)</f>
        <v>0</v>
      </c>
      <c r="AG1687" s="35"/>
      <c r="AH1687" s="35"/>
      <c r="AI1687" s="35"/>
      <c r="AJ1687" s="35"/>
      <c r="AK1687" s="35" t="str">
        <f>Table_Books[[#This Row],[Title]]&amp;"_"&amp;Table_Books[[#This Row],[Author]]</f>
        <v>A Cyborg Manifesto (Essay, late 20th C influence)_Haraway, Donna J.</v>
      </c>
      <c r="AL1687" s="35" t="str">
        <f>Table_Books[[#This Row],[Author]]&amp;"_"&amp;Table_Books[[#This Row],[Title]]</f>
        <v>Haraway, Donna J._A Cyborg Manifesto (Essay, late 20th C influence)</v>
      </c>
      <c r="AM1687" s="35" t="str">
        <f>Table_Books[[#This Row],[Title]]&amp;" by "&amp;Table_Books[[#This Row],[Author]]</f>
        <v>A Cyborg Manifesto (Essay, late 20th C influence) by Haraway, Donna J.</v>
      </c>
      <c r="AN1687" s="35"/>
      <c r="AO1687" s="35"/>
    </row>
    <row r="1688" spans="1:41" x14ac:dyDescent="0.35">
      <c r="A1688" s="7" t="str">
        <f>"B-" &amp; UPPER(TRIM(Table_Books[[#This Row],[Title]])) &amp; "|" &amp; UPPER(TRIM(Table_Books[[#This Row],[Author]]))</f>
        <v>B-STAYING WITH THE TROUBLE: MAKING KIN IN THE CHTHULUCENE|HARAWAY, DONNA J.</v>
      </c>
      <c r="B1688" s="35" t="str">
        <f>IF(COUNTIFS(Table_Books[Hash_ID],Table_Books[[#This Row],[Hash_ID]])&gt;1,"Y","N")</f>
        <v>N</v>
      </c>
      <c r="C1688" s="35" t="s">
        <v>20223</v>
      </c>
      <c r="D1688" s="35" t="s">
        <v>20224</v>
      </c>
      <c r="E1688" s="35"/>
      <c r="F1688" s="35"/>
      <c r="G1688" s="36"/>
      <c r="H1688" s="36"/>
      <c r="I1688" s="37"/>
      <c r="J1688" s="36"/>
      <c r="K1688" s="36"/>
      <c r="L1688" s="35"/>
      <c r="M1688" s="35"/>
      <c r="N1688" s="35"/>
      <c r="O1688" s="38"/>
      <c r="P1688" s="39"/>
      <c r="Q1688" s="10" t="s">
        <v>1860</v>
      </c>
      <c r="R1688" s="39"/>
      <c r="S1688" s="39"/>
      <c r="T1688" s="10" t="s">
        <v>1860</v>
      </c>
      <c r="U1688" s="10" t="s">
        <v>1860</v>
      </c>
      <c r="V1688" s="39"/>
      <c r="W1688" s="39"/>
      <c r="X1688" s="39"/>
      <c r="Y1688" s="39"/>
      <c r="Z1688" s="39"/>
      <c r="AA1688" s="39"/>
      <c r="AB1688" s="39"/>
      <c r="AC1688" s="35"/>
      <c r="AD1688" s="35"/>
      <c r="AE1688" s="36">
        <f>IFERROR(FLOOR(Table_Books[[#This Row],[Published_Date]],10), 0)</f>
        <v>0</v>
      </c>
      <c r="AF1688" s="35">
        <f>IFERROR(CEILING(VALUE(LEFT(Table_Books[[#This Row],[Published_Date]],FIND("-",Table_Books[[#This Row],[Published_Date]]&amp;"-")-1))/100, 1), 0)</f>
        <v>0</v>
      </c>
      <c r="AG1688" s="35"/>
      <c r="AH1688" s="35"/>
      <c r="AI1688" s="35"/>
      <c r="AJ1688" s="35"/>
      <c r="AK1688" s="35" t="str">
        <f>Table_Books[[#This Row],[Title]]&amp;"_"&amp;Table_Books[[#This Row],[Author]]</f>
        <v>Staying with the Trouble: Making Kin in the Chthulucene_Haraway, Donna J.</v>
      </c>
      <c r="AL1688" s="35" t="str">
        <f>Table_Books[[#This Row],[Author]]&amp;"_"&amp;Table_Books[[#This Row],[Title]]</f>
        <v>Haraway, Donna J._Staying with the Trouble: Making Kin in the Chthulucene</v>
      </c>
      <c r="AM1688" s="35" t="str">
        <f>Table_Books[[#This Row],[Title]]&amp;" by "&amp;Table_Books[[#This Row],[Author]]</f>
        <v>Staying with the Trouble: Making Kin in the Chthulucene by Haraway, Donna J.</v>
      </c>
      <c r="AN1688" s="35"/>
      <c r="AO1688" s="35"/>
    </row>
    <row r="1689" spans="1:41" x14ac:dyDescent="0.35">
      <c r="A1689" s="7" t="str">
        <f>"B-" &amp; UPPER(TRIM(Table_Books[[#This Row],[Title]])) &amp; "|" &amp; UPPER(TRIM(Table_Books[[#This Row],[Author]]))</f>
        <v>B-COMMONWEALTH|HARDT, MICHAEL &amp; NEGRI, ANTONIO</v>
      </c>
      <c r="B1689" s="28" t="str">
        <f>IF(COUNTIFS(Table_Books[Hash_ID],Table_Books[[#This Row],[Hash_ID]])&gt;1,"Y","N")</f>
        <v>N</v>
      </c>
      <c r="C1689" s="2" t="s">
        <v>8919</v>
      </c>
      <c r="D1689" s="43" t="s">
        <v>10160</v>
      </c>
      <c r="G1689" s="12">
        <v>2009</v>
      </c>
      <c r="H1689" s="12"/>
      <c r="I1689" s="8"/>
      <c r="J1689" s="12" t="s">
        <v>8919</v>
      </c>
      <c r="K1689" s="12"/>
      <c r="O1689" s="33"/>
      <c r="P1689" s="10"/>
      <c r="Q1689" s="10" t="s">
        <v>1860</v>
      </c>
      <c r="R1689" s="10"/>
      <c r="S1689" s="10"/>
      <c r="T1689" s="10" t="s">
        <v>1860</v>
      </c>
      <c r="U1689" s="10" t="s">
        <v>1860</v>
      </c>
      <c r="V1689" s="10"/>
      <c r="W1689" s="10"/>
      <c r="X1689" s="10"/>
      <c r="Y1689" s="10"/>
      <c r="Z1689" s="10"/>
      <c r="AA1689" s="10"/>
      <c r="AB1689" s="10"/>
      <c r="AE1689" s="12">
        <f>IFERROR(FLOOR(Table_Books[[#This Row],[Published_Date]],10), 0)</f>
        <v>2000</v>
      </c>
      <c r="AF1689" s="2">
        <f>IFERROR(CEILING(VALUE(LEFT(Table_Books[[#This Row],[Published_Date]],FIND("-",Table_Books[[#This Row],[Published_Date]]&amp;"-")-1))/100, 1), 0)</f>
        <v>21</v>
      </c>
      <c r="AG1689" s="2" t="s">
        <v>10370</v>
      </c>
      <c r="AH1689" s="2" t="s">
        <v>4856</v>
      </c>
      <c r="AI1689" s="2" t="s">
        <v>10413</v>
      </c>
      <c r="AK1689" s="2" t="str">
        <f>Table_Books[[#This Row],[Title]]&amp;"_"&amp;Table_Books[[#This Row],[Author]]</f>
        <v>Commonwealth_Hardt, Michael &amp; Negri, Antonio</v>
      </c>
      <c r="AL1689" s="2" t="str">
        <f>Table_Books[[#This Row],[Author]]&amp;"_"&amp;Table_Books[[#This Row],[Title]]</f>
        <v>Hardt, Michael &amp; Negri, Antonio_Commonwealth</v>
      </c>
      <c r="AM1689" s="2" t="str">
        <f>Table_Books[[#This Row],[Title]]&amp;" by "&amp;Table_Books[[#This Row],[Author]]</f>
        <v>Commonwealth by Hardt, Michael &amp; Negri, Antonio</v>
      </c>
    </row>
    <row r="1690" spans="1:41" x14ac:dyDescent="0.35">
      <c r="A1690" s="7" t="str">
        <f>"B-" &amp; UPPER(TRIM(Table_Books[[#This Row],[Title]])) &amp; "|" &amp; UPPER(TRIM(Table_Books[[#This Row],[Author]]))</f>
        <v>B-EMPIRE|HARDT, MICHAEL &amp; NEGRI, ANTONIO</v>
      </c>
      <c r="B1690" s="28" t="str">
        <f>IF(COUNTIFS(Table_Books[Hash_ID],Table_Books[[#This Row],[Hash_ID]])&gt;1,"Y","N")</f>
        <v>N</v>
      </c>
      <c r="C1690" s="2" t="s">
        <v>8917</v>
      </c>
      <c r="D1690" s="43" t="s">
        <v>10160</v>
      </c>
      <c r="G1690" s="12">
        <v>2000</v>
      </c>
      <c r="H1690" s="12"/>
      <c r="I1690" s="8"/>
      <c r="J1690" s="12" t="s">
        <v>8917</v>
      </c>
      <c r="K1690" s="12"/>
      <c r="O1690" s="33"/>
      <c r="P1690" s="10"/>
      <c r="Q1690" s="10" t="s">
        <v>1860</v>
      </c>
      <c r="R1690" s="10"/>
      <c r="S1690" s="10"/>
      <c r="T1690" s="10" t="s">
        <v>1860</v>
      </c>
      <c r="U1690" s="10" t="s">
        <v>1860</v>
      </c>
      <c r="V1690" s="10"/>
      <c r="W1690" s="10"/>
      <c r="X1690" s="10"/>
      <c r="Y1690" s="10"/>
      <c r="Z1690" s="10"/>
      <c r="AA1690" s="10"/>
      <c r="AB1690" s="10"/>
      <c r="AE1690" s="12">
        <f>IFERROR(FLOOR(Table_Books[[#This Row],[Published_Date]],10), 0)</f>
        <v>2000</v>
      </c>
      <c r="AF1690" s="2">
        <f>IFERROR(CEILING(VALUE(LEFT(Table_Books[[#This Row],[Published_Date]],FIND("-",Table_Books[[#This Row],[Published_Date]]&amp;"-")-1))/100, 1), 0)</f>
        <v>20</v>
      </c>
      <c r="AG1690" s="2" t="s">
        <v>10370</v>
      </c>
      <c r="AH1690" s="2" t="s">
        <v>4856</v>
      </c>
      <c r="AI1690" s="2" t="s">
        <v>10413</v>
      </c>
      <c r="AK1690" s="2" t="str">
        <f>Table_Books[[#This Row],[Title]]&amp;"_"&amp;Table_Books[[#This Row],[Author]]</f>
        <v>Empire_Hardt, Michael &amp; Negri, Antonio</v>
      </c>
      <c r="AL1690" s="2" t="str">
        <f>Table_Books[[#This Row],[Author]]&amp;"_"&amp;Table_Books[[#This Row],[Title]]</f>
        <v>Hardt, Michael &amp; Negri, Antonio_Empire</v>
      </c>
      <c r="AM1690" s="2" t="str">
        <f>Table_Books[[#This Row],[Title]]&amp;" by "&amp;Table_Books[[#This Row],[Author]]</f>
        <v>Empire by Hardt, Michael &amp; Negri, Antonio</v>
      </c>
    </row>
    <row r="1691" spans="1:41" x14ac:dyDescent="0.35">
      <c r="A1691" s="7" t="str">
        <f>"B-" &amp; UPPER(TRIM(Table_Books[[#This Row],[Title]])) &amp; "|" &amp; UPPER(TRIM(Table_Books[[#This Row],[Author]]))</f>
        <v>B-MULTITUDE|HARDT, MICHAEL &amp; NEGRI, ANTONIO</v>
      </c>
      <c r="B1691" s="28" t="str">
        <f>IF(COUNTIFS(Table_Books[Hash_ID],Table_Books[[#This Row],[Hash_ID]])&gt;1,"Y","N")</f>
        <v>N</v>
      </c>
      <c r="C1691" s="2" t="s">
        <v>8918</v>
      </c>
      <c r="D1691" s="43" t="s">
        <v>10160</v>
      </c>
      <c r="G1691" s="12">
        <v>2004</v>
      </c>
      <c r="H1691" s="12"/>
      <c r="I1691" s="8"/>
      <c r="J1691" s="12" t="s">
        <v>8918</v>
      </c>
      <c r="K1691" s="12"/>
      <c r="O1691" s="33"/>
      <c r="P1691" s="10"/>
      <c r="Q1691" s="10" t="s">
        <v>1860</v>
      </c>
      <c r="R1691" s="10"/>
      <c r="S1691" s="10"/>
      <c r="T1691" s="10" t="s">
        <v>1860</v>
      </c>
      <c r="U1691" s="10" t="s">
        <v>1860</v>
      </c>
      <c r="V1691" s="10"/>
      <c r="W1691" s="10"/>
      <c r="X1691" s="10"/>
      <c r="Y1691" s="10"/>
      <c r="Z1691" s="10"/>
      <c r="AA1691" s="10"/>
      <c r="AB1691" s="10"/>
      <c r="AE1691" s="12">
        <f>IFERROR(FLOOR(Table_Books[[#This Row],[Published_Date]],10), 0)</f>
        <v>2000</v>
      </c>
      <c r="AF1691" s="2">
        <f>IFERROR(CEILING(VALUE(LEFT(Table_Books[[#This Row],[Published_Date]],FIND("-",Table_Books[[#This Row],[Published_Date]]&amp;"-")-1))/100, 1), 0)</f>
        <v>21</v>
      </c>
      <c r="AG1691" s="2" t="s">
        <v>10370</v>
      </c>
      <c r="AH1691" s="2" t="s">
        <v>4856</v>
      </c>
      <c r="AI1691" s="2" t="s">
        <v>10413</v>
      </c>
      <c r="AK1691" s="2" t="str">
        <f>Table_Books[[#This Row],[Title]]&amp;"_"&amp;Table_Books[[#This Row],[Author]]</f>
        <v>Multitude_Hardt, Michael &amp; Negri, Antonio</v>
      </c>
      <c r="AL1691" s="2" t="str">
        <f>Table_Books[[#This Row],[Author]]&amp;"_"&amp;Table_Books[[#This Row],[Title]]</f>
        <v>Hardt, Michael &amp; Negri, Antonio_Multitude</v>
      </c>
      <c r="AM1691" s="2" t="str">
        <f>Table_Books[[#This Row],[Title]]&amp;" by "&amp;Table_Books[[#This Row],[Author]]</f>
        <v>Multitude by Hardt, Michael &amp; Negri, Antonio</v>
      </c>
    </row>
    <row r="1692" spans="1:41" x14ac:dyDescent="0.35">
      <c r="A1692" s="7" t="str">
        <f>"B-" &amp; UPPER(TRIM(Table_Books[[#This Row],[Title]])) &amp; "|" &amp; UPPER(TRIM(Table_Books[[#This Row],[Author]]))</f>
        <v>B-LONDONIA|HARDY, KATE A.</v>
      </c>
      <c r="B1692" s="28" t="str">
        <f>IF(COUNTIFS(Table_Books[Hash_ID],Table_Books[[#This Row],[Hash_ID]])&gt;1,"Y","N")</f>
        <v>N</v>
      </c>
      <c r="C1692" s="2" t="s">
        <v>8064</v>
      </c>
      <c r="D1692" s="2" t="s">
        <v>8469</v>
      </c>
      <c r="G1692" s="12"/>
      <c r="H1692" s="12"/>
      <c r="I1692" s="8"/>
      <c r="J1692" s="12"/>
      <c r="K1692" s="12"/>
      <c r="O1692" s="33"/>
      <c r="P1692" s="10"/>
      <c r="Q1692" s="10" t="s">
        <v>1860</v>
      </c>
      <c r="R1692" s="10"/>
      <c r="S1692" s="10"/>
      <c r="T1692" s="10" t="s">
        <v>1860</v>
      </c>
      <c r="U1692" s="10" t="s">
        <v>1860</v>
      </c>
      <c r="V1692" s="10"/>
      <c r="W1692" s="10"/>
      <c r="X1692" s="10"/>
      <c r="Y1692" s="10"/>
      <c r="Z1692" s="10"/>
      <c r="AA1692" s="10"/>
      <c r="AB1692" s="10"/>
      <c r="AE1692" s="12">
        <f>IFERROR(FLOOR(Table_Books[[#This Row],[Published_Date]],10), 0)</f>
        <v>0</v>
      </c>
      <c r="AF1692" s="2">
        <f>IFERROR(CEILING(VALUE(LEFT(Table_Books[[#This Row],[Published_Date]],FIND("-",Table_Books[[#This Row],[Published_Date]]&amp;"-")-1))/100, 1), 0)</f>
        <v>0</v>
      </c>
      <c r="AK1692" s="2" t="str">
        <f>Table_Books[[#This Row],[Title]]&amp;"_"&amp;Table_Books[[#This Row],[Author]]</f>
        <v>Londonia_Hardy, Kate A.</v>
      </c>
      <c r="AL1692" s="2" t="str">
        <f>Table_Books[[#This Row],[Author]]&amp;"_"&amp;Table_Books[[#This Row],[Title]]</f>
        <v>Hardy, Kate A._Londonia</v>
      </c>
      <c r="AM1692" s="2" t="str">
        <f>Table_Books[[#This Row],[Title]]&amp;" by "&amp;Table_Books[[#This Row],[Author]]</f>
        <v>Londonia by Hardy, Kate A.</v>
      </c>
    </row>
    <row r="1693" spans="1:41" ht="43.5" x14ac:dyDescent="0.35">
      <c r="A1693" s="7" t="str">
        <f>"B-" &amp; UPPER(TRIM(Table_Books[[#This Row],[Title]])) &amp; "|" &amp; UPPER(TRIM(Table_Books[[#This Row],[Author]]))</f>
        <v>B-FAR FROM THE MADDING CROWD|HARDY, THOMAS</v>
      </c>
      <c r="B1693" s="28" t="str">
        <f>IF(COUNTIFS(Table_Books[Hash_ID],Table_Books[[#This Row],[Hash_ID]])&gt;1,"Y","N")</f>
        <v>Y</v>
      </c>
      <c r="C1693" s="2" t="s">
        <v>2604</v>
      </c>
      <c r="D1693" s="2" t="s">
        <v>1960</v>
      </c>
      <c r="G1693" s="12">
        <v>1874</v>
      </c>
      <c r="H1693" s="12"/>
      <c r="I1693" s="8"/>
      <c r="J1693" s="12"/>
      <c r="K1693" s="12"/>
      <c r="L1693" s="2">
        <v>464</v>
      </c>
      <c r="M1693" s="2" t="s">
        <v>2797</v>
      </c>
      <c r="O1693" s="33"/>
      <c r="P1693" s="10"/>
      <c r="Q1693" s="10" t="s">
        <v>1860</v>
      </c>
      <c r="R1693" s="10"/>
      <c r="S1693" s="10"/>
      <c r="T1693" s="10" t="s">
        <v>1860</v>
      </c>
      <c r="U1693" s="10" t="s">
        <v>1860</v>
      </c>
      <c r="V1693" s="10"/>
      <c r="W1693" s="10"/>
      <c r="X1693" s="10"/>
      <c r="Y1693" s="10"/>
      <c r="Z1693" s="10"/>
      <c r="AA1693" s="10"/>
      <c r="AB1693" s="10"/>
      <c r="AE1693" s="12">
        <f>IFERROR(FLOOR(Table_Books[[#This Row],[Published_Date]],10), 0)</f>
        <v>1870</v>
      </c>
      <c r="AF1693" s="2">
        <f>IFERROR(CEILING(VALUE(LEFT(Table_Books[[#This Row],[Published_Date]],FIND("-",Table_Books[[#This Row],[Published_Date]]&amp;"-")-1))/100, 1), 0)</f>
        <v>19</v>
      </c>
      <c r="AK1693" s="2" t="str">
        <f>Table_Books[[#This Row],[Title]]&amp;"_"&amp;Table_Books[[#This Row],[Author]]</f>
        <v>Far from the Madding Crowd_Hardy, Thomas</v>
      </c>
      <c r="AL1693" s="2" t="str">
        <f>Table_Books[[#This Row],[Author]]&amp;"_"&amp;Table_Books[[#This Row],[Title]]</f>
        <v>Hardy, Thomas_Far from the Madding Crowd</v>
      </c>
      <c r="AM1693" s="2" t="str">
        <f>Table_Books[[#This Row],[Title]]&amp;" by "&amp;Table_Books[[#This Row],[Author]]</f>
        <v>Far from the Madding Crowd by Hardy, Thomas</v>
      </c>
    </row>
    <row r="1694" spans="1:41" x14ac:dyDescent="0.35">
      <c r="A1694" s="7" t="str">
        <f>"B-" &amp; UPPER(TRIM(Table_Books[[#This Row],[Title]])) &amp; "|" &amp; UPPER(TRIM(Table_Books[[#This Row],[Author]]))</f>
        <v>B-FAR FROM THE MADDING CROWD|HARDY, THOMAS</v>
      </c>
      <c r="B1694" s="35" t="str">
        <f>IF(COUNTIFS(Table_Books[Hash_ID],Table_Books[[#This Row],[Hash_ID]])&gt;1,"Y","N")</f>
        <v>Y</v>
      </c>
      <c r="C1694" s="35" t="s">
        <v>2604</v>
      </c>
      <c r="D1694" s="35" t="s">
        <v>1960</v>
      </c>
      <c r="E1694" s="35"/>
      <c r="F1694" s="35"/>
      <c r="G1694" s="36"/>
      <c r="H1694" s="36"/>
      <c r="I1694" s="37"/>
      <c r="J1694" s="36"/>
      <c r="K1694" s="36"/>
      <c r="L1694" s="35"/>
      <c r="M1694" s="35"/>
      <c r="N1694" s="35"/>
      <c r="O1694" s="38"/>
      <c r="P1694" s="39"/>
      <c r="Q1694" s="10" t="s">
        <v>1860</v>
      </c>
      <c r="R1694" s="39"/>
      <c r="S1694" s="39"/>
      <c r="T1694" s="10" t="s">
        <v>1860</v>
      </c>
      <c r="U1694" s="10" t="s">
        <v>1860</v>
      </c>
      <c r="V1694" s="39"/>
      <c r="W1694" s="39"/>
      <c r="X1694" s="39"/>
      <c r="Y1694" s="39"/>
      <c r="Z1694" s="39"/>
      <c r="AA1694" s="39"/>
      <c r="AB1694" s="39"/>
      <c r="AC1694" s="35"/>
      <c r="AD1694" s="35"/>
      <c r="AE1694" s="36">
        <f>IFERROR(FLOOR(Table_Books[[#This Row],[Published_Date]],10), 0)</f>
        <v>0</v>
      </c>
      <c r="AF1694" s="35">
        <f>IFERROR(CEILING(VALUE(LEFT(Table_Books[[#This Row],[Published_Date]],FIND("-",Table_Books[[#This Row],[Published_Date]]&amp;"-")-1))/100, 1), 0)</f>
        <v>0</v>
      </c>
      <c r="AG1694" s="35"/>
      <c r="AH1694" s="35" t="s">
        <v>21597</v>
      </c>
      <c r="AI1694" s="35"/>
      <c r="AJ1694" s="35"/>
      <c r="AK1694" s="35" t="str">
        <f>Table_Books[[#This Row],[Title]]&amp;"_"&amp;Table_Books[[#This Row],[Author]]</f>
        <v>Far from the Madding Crowd_Hardy, Thomas</v>
      </c>
      <c r="AL1694" s="35" t="str">
        <f>Table_Books[[#This Row],[Author]]&amp;"_"&amp;Table_Books[[#This Row],[Title]]</f>
        <v>Hardy, Thomas_Far from the Madding Crowd</v>
      </c>
      <c r="AM1694" s="35" t="str">
        <f>Table_Books[[#This Row],[Title]]&amp;" by "&amp;Table_Books[[#This Row],[Author]]</f>
        <v>Far from the Madding Crowd by Hardy, Thomas</v>
      </c>
      <c r="AN1694" s="35"/>
      <c r="AO1694" s="35"/>
    </row>
    <row r="1695" spans="1:41" ht="29" x14ac:dyDescent="0.35">
      <c r="A1695" s="7" t="str">
        <f>"B-" &amp; UPPER(TRIM(Table_Books[[#This Row],[Title]])) &amp; "|" &amp; UPPER(TRIM(Table_Books[[#This Row],[Author]]))</f>
        <v>B-JUDE THE OBSCURE|HARDY, THOMAS</v>
      </c>
      <c r="B1695" s="28" t="str">
        <f>IF(COUNTIFS(Table_Books[Hash_ID],Table_Books[[#This Row],[Hash_ID]])&gt;1,"Y","N")</f>
        <v>Y</v>
      </c>
      <c r="C1695" s="2" t="s">
        <v>2607</v>
      </c>
      <c r="D1695" s="2" t="s">
        <v>1960</v>
      </c>
      <c r="G1695" s="12">
        <v>1895</v>
      </c>
      <c r="H1695" s="12"/>
      <c r="I1695" s="8"/>
      <c r="J1695" s="12"/>
      <c r="K1695" s="12"/>
      <c r="L1695" s="2">
        <v>528</v>
      </c>
      <c r="M1695" s="2" t="s">
        <v>2800</v>
      </c>
      <c r="O1695" s="33"/>
      <c r="P1695" s="10"/>
      <c r="Q1695" s="10" t="s">
        <v>1860</v>
      </c>
      <c r="R1695" s="10"/>
      <c r="S1695" s="10"/>
      <c r="T1695" s="10" t="s">
        <v>1860</v>
      </c>
      <c r="U1695" s="10" t="s">
        <v>1860</v>
      </c>
      <c r="V1695" s="10"/>
      <c r="W1695" s="10"/>
      <c r="X1695" s="10"/>
      <c r="Y1695" s="10"/>
      <c r="Z1695" s="10"/>
      <c r="AA1695" s="10"/>
      <c r="AB1695" s="10"/>
      <c r="AE1695" s="12">
        <f>IFERROR(FLOOR(Table_Books[[#This Row],[Published_Date]],10), 0)</f>
        <v>1890</v>
      </c>
      <c r="AF1695" s="2">
        <f>IFERROR(CEILING(VALUE(LEFT(Table_Books[[#This Row],[Published_Date]],FIND("-",Table_Books[[#This Row],[Published_Date]]&amp;"-")-1))/100, 1), 0)</f>
        <v>19</v>
      </c>
      <c r="AK1695" s="2" t="str">
        <f>Table_Books[[#This Row],[Title]]&amp;"_"&amp;Table_Books[[#This Row],[Author]]</f>
        <v>Jude the Obscure_Hardy, Thomas</v>
      </c>
      <c r="AL1695" s="2" t="str">
        <f>Table_Books[[#This Row],[Author]]&amp;"_"&amp;Table_Books[[#This Row],[Title]]</f>
        <v>Hardy, Thomas_Jude the Obscure</v>
      </c>
      <c r="AM1695" s="2" t="str">
        <f>Table_Books[[#This Row],[Title]]&amp;" by "&amp;Table_Books[[#This Row],[Author]]</f>
        <v>Jude the Obscure by Hardy, Thomas</v>
      </c>
    </row>
    <row r="1696" spans="1:41" x14ac:dyDescent="0.35">
      <c r="A1696" s="7" t="str">
        <f>"B-" &amp; UPPER(TRIM(Table_Books[[#This Row],[Title]])) &amp; "|" &amp; UPPER(TRIM(Table_Books[[#This Row],[Author]]))</f>
        <v>B-JUDE THE OBSCURE|HARDY, THOMAS</v>
      </c>
      <c r="B1696" s="35" t="str">
        <f>IF(COUNTIFS(Table_Books[Hash_ID],Table_Books[[#This Row],[Hash_ID]])&gt;1,"Y","N")</f>
        <v>Y</v>
      </c>
      <c r="C1696" s="35" t="s">
        <v>2607</v>
      </c>
      <c r="D1696" s="35" t="s">
        <v>1960</v>
      </c>
      <c r="E1696" s="35"/>
      <c r="F1696" s="35"/>
      <c r="G1696" s="36"/>
      <c r="H1696" s="36"/>
      <c r="I1696" s="37"/>
      <c r="J1696" s="36"/>
      <c r="K1696" s="36"/>
      <c r="L1696" s="35"/>
      <c r="M1696" s="35"/>
      <c r="N1696" s="35"/>
      <c r="O1696" s="38"/>
      <c r="P1696" s="39"/>
      <c r="Q1696" s="10" t="s">
        <v>1860</v>
      </c>
      <c r="R1696" s="39"/>
      <c r="S1696" s="39"/>
      <c r="T1696" s="10" t="s">
        <v>1860</v>
      </c>
      <c r="U1696" s="10" t="s">
        <v>1860</v>
      </c>
      <c r="V1696" s="39"/>
      <c r="W1696" s="39"/>
      <c r="X1696" s="39"/>
      <c r="Y1696" s="39"/>
      <c r="Z1696" s="39"/>
      <c r="AA1696" s="39"/>
      <c r="AB1696" s="39"/>
      <c r="AC1696" s="35"/>
      <c r="AD1696" s="35"/>
      <c r="AE1696" s="36">
        <f>IFERROR(FLOOR(Table_Books[[#This Row],[Published_Date]],10), 0)</f>
        <v>0</v>
      </c>
      <c r="AF1696" s="35">
        <f>IFERROR(CEILING(VALUE(LEFT(Table_Books[[#This Row],[Published_Date]],FIND("-",Table_Books[[#This Row],[Published_Date]]&amp;"-")-1))/100, 1), 0)</f>
        <v>0</v>
      </c>
      <c r="AG1696" s="35"/>
      <c r="AH1696" s="35" t="s">
        <v>21597</v>
      </c>
      <c r="AI1696" s="35"/>
      <c r="AJ1696" s="35"/>
      <c r="AK1696" s="35" t="str">
        <f>Table_Books[[#This Row],[Title]]&amp;"_"&amp;Table_Books[[#This Row],[Author]]</f>
        <v>Jude the Obscure_Hardy, Thomas</v>
      </c>
      <c r="AL1696" s="35" t="str">
        <f>Table_Books[[#This Row],[Author]]&amp;"_"&amp;Table_Books[[#This Row],[Title]]</f>
        <v>Hardy, Thomas_Jude the Obscure</v>
      </c>
      <c r="AM1696" s="35" t="str">
        <f>Table_Books[[#This Row],[Title]]&amp;" by "&amp;Table_Books[[#This Row],[Author]]</f>
        <v>Jude the Obscure by Hardy, Thomas</v>
      </c>
      <c r="AN1696" s="35"/>
      <c r="AO1696" s="35"/>
    </row>
    <row r="1697" spans="1:41" x14ac:dyDescent="0.35">
      <c r="A1697" s="7" t="str">
        <f>"B-" &amp; UPPER(TRIM(Table_Books[[#This Row],[Title]])) &amp; "|" &amp; UPPER(TRIM(Table_Books[[#This Row],[Author]]))</f>
        <v>B-POEMS (THE DARKLING THRUSH, ETC.)|HARDY, THOMAS</v>
      </c>
      <c r="B1697" s="35" t="str">
        <f>IF(COUNTIFS(Table_Books[Hash_ID],Table_Books[[#This Row],[Hash_ID]])&gt;1,"Y","N")</f>
        <v>N</v>
      </c>
      <c r="C1697" s="35" t="s">
        <v>19588</v>
      </c>
      <c r="D1697" s="35" t="s">
        <v>1960</v>
      </c>
      <c r="E1697" s="35"/>
      <c r="F1697" s="35"/>
      <c r="G1697" s="36"/>
      <c r="H1697" s="36"/>
      <c r="I1697" s="37"/>
      <c r="J1697" s="36"/>
      <c r="K1697" s="36"/>
      <c r="L1697" s="35"/>
      <c r="M1697" s="35"/>
      <c r="N1697" s="35"/>
      <c r="O1697" s="38"/>
      <c r="P1697" s="39"/>
      <c r="Q1697" s="10" t="s">
        <v>1860</v>
      </c>
      <c r="R1697" s="39"/>
      <c r="S1697" s="39"/>
      <c r="T1697" s="10" t="s">
        <v>1860</v>
      </c>
      <c r="U1697" s="10" t="s">
        <v>1860</v>
      </c>
      <c r="V1697" s="39"/>
      <c r="W1697" s="39"/>
      <c r="X1697" s="39"/>
      <c r="Y1697" s="39"/>
      <c r="Z1697" s="39"/>
      <c r="AA1697" s="39"/>
      <c r="AB1697" s="39"/>
      <c r="AC1697" s="35"/>
      <c r="AD1697" s="35"/>
      <c r="AE1697" s="36">
        <f>IFERROR(FLOOR(Table_Books[[#This Row],[Published_Date]],10), 0)</f>
        <v>0</v>
      </c>
      <c r="AF1697" s="35">
        <f>IFERROR(CEILING(VALUE(LEFT(Table_Books[[#This Row],[Published_Date]],FIND("-",Table_Books[[#This Row],[Published_Date]]&amp;"-")-1))/100, 1), 0)</f>
        <v>0</v>
      </c>
      <c r="AG1697" s="35"/>
      <c r="AH1697" s="35" t="s">
        <v>21597</v>
      </c>
      <c r="AI1697" s="35"/>
      <c r="AJ1697" s="35"/>
      <c r="AK1697" s="35" t="str">
        <f>Table_Books[[#This Row],[Title]]&amp;"_"&amp;Table_Books[[#This Row],[Author]]</f>
        <v>Poems (The Darkling Thrush, etc.)_Hardy, Thomas</v>
      </c>
      <c r="AL1697" s="35" t="str">
        <f>Table_Books[[#This Row],[Author]]&amp;"_"&amp;Table_Books[[#This Row],[Title]]</f>
        <v>Hardy, Thomas_Poems (The Darkling Thrush, etc.)</v>
      </c>
      <c r="AM1697" s="35" t="str">
        <f>Table_Books[[#This Row],[Title]]&amp;" by "&amp;Table_Books[[#This Row],[Author]]</f>
        <v>Poems (The Darkling Thrush, etc.) by Hardy, Thomas</v>
      </c>
      <c r="AN1697" s="35"/>
      <c r="AO1697" s="35"/>
    </row>
    <row r="1698" spans="1:41" ht="43.5" x14ac:dyDescent="0.35">
      <c r="A1698" s="7" t="str">
        <f>"B-" &amp; UPPER(TRIM(Table_Books[[#This Row],[Title]])) &amp; "|" &amp; UPPER(TRIM(Table_Books[[#This Row],[Author]]))</f>
        <v>B-TESS OF THE D'URBERVILLES|HARDY, THOMAS</v>
      </c>
      <c r="B1698" s="28" t="str">
        <f>IF(COUNTIFS(Table_Books[Hash_ID],Table_Books[[#This Row],[Hash_ID]])&gt;1,"Y","N")</f>
        <v>Y</v>
      </c>
      <c r="C1698" s="2" t="s">
        <v>2606</v>
      </c>
      <c r="D1698" s="2" t="s">
        <v>1960</v>
      </c>
      <c r="G1698" s="12">
        <v>1891</v>
      </c>
      <c r="H1698" s="12"/>
      <c r="I1698" s="8"/>
      <c r="J1698" s="12"/>
      <c r="K1698" s="12"/>
      <c r="L1698" s="2">
        <v>592</v>
      </c>
      <c r="M1698" s="2" t="s">
        <v>2799</v>
      </c>
      <c r="O1698" s="33"/>
      <c r="P1698" s="10"/>
      <c r="Q1698" s="10" t="s">
        <v>1860</v>
      </c>
      <c r="R1698" s="10"/>
      <c r="S1698" s="10"/>
      <c r="T1698" s="10" t="s">
        <v>1860</v>
      </c>
      <c r="U1698" s="10" t="s">
        <v>1860</v>
      </c>
      <c r="V1698" s="10"/>
      <c r="W1698" s="10"/>
      <c r="X1698" s="10"/>
      <c r="Y1698" s="10"/>
      <c r="Z1698" s="10"/>
      <c r="AA1698" s="10"/>
      <c r="AB1698" s="10"/>
      <c r="AE1698" s="12">
        <f>IFERROR(FLOOR(Table_Books[[#This Row],[Published_Date]],10), 0)</f>
        <v>1890</v>
      </c>
      <c r="AF1698" s="2">
        <f>IFERROR(CEILING(VALUE(LEFT(Table_Books[[#This Row],[Published_Date]],FIND("-",Table_Books[[#This Row],[Published_Date]]&amp;"-")-1))/100, 1), 0)</f>
        <v>19</v>
      </c>
      <c r="AK1698" s="2" t="str">
        <f>Table_Books[[#This Row],[Title]]&amp;"_"&amp;Table_Books[[#This Row],[Author]]</f>
        <v>Tess of the d'Urbervilles_Hardy, Thomas</v>
      </c>
      <c r="AL1698" s="2" t="str">
        <f>Table_Books[[#This Row],[Author]]&amp;"_"&amp;Table_Books[[#This Row],[Title]]</f>
        <v>Hardy, Thomas_Tess of the d'Urbervilles</v>
      </c>
      <c r="AM1698" s="2" t="str">
        <f>Table_Books[[#This Row],[Title]]&amp;" by "&amp;Table_Books[[#This Row],[Author]]</f>
        <v>Tess of the d'Urbervilles by Hardy, Thomas</v>
      </c>
    </row>
    <row r="1699" spans="1:41" x14ac:dyDescent="0.35">
      <c r="A1699" s="7" t="str">
        <f>"B-" &amp; UPPER(TRIM(Table_Books[[#This Row],[Title]])) &amp; "|" &amp; UPPER(TRIM(Table_Books[[#This Row],[Author]]))</f>
        <v>B-TESS OF THE D'URBERVILLES|HARDY, THOMAS</v>
      </c>
      <c r="B1699" s="35" t="str">
        <f>IF(COUNTIFS(Table_Books[Hash_ID],Table_Books[[#This Row],[Hash_ID]])&gt;1,"Y","N")</f>
        <v>Y</v>
      </c>
      <c r="C1699" s="35" t="s">
        <v>2606</v>
      </c>
      <c r="D1699" s="35" t="s">
        <v>1960</v>
      </c>
      <c r="E1699" s="35"/>
      <c r="F1699" s="35"/>
      <c r="G1699" s="36"/>
      <c r="H1699" s="36"/>
      <c r="I1699" s="37"/>
      <c r="J1699" s="36"/>
      <c r="K1699" s="36"/>
      <c r="L1699" s="35"/>
      <c r="M1699" s="35"/>
      <c r="N1699" s="35"/>
      <c r="O1699" s="38"/>
      <c r="P1699" s="39"/>
      <c r="Q1699" s="10" t="s">
        <v>1860</v>
      </c>
      <c r="R1699" s="39"/>
      <c r="S1699" s="39"/>
      <c r="T1699" s="10" t="s">
        <v>1860</v>
      </c>
      <c r="U1699" s="10" t="s">
        <v>1860</v>
      </c>
      <c r="V1699" s="39"/>
      <c r="W1699" s="39"/>
      <c r="X1699" s="39"/>
      <c r="Y1699" s="39"/>
      <c r="Z1699" s="39"/>
      <c r="AA1699" s="39"/>
      <c r="AB1699" s="39"/>
      <c r="AC1699" s="35"/>
      <c r="AD1699" s="35"/>
      <c r="AE1699" s="36">
        <f>IFERROR(FLOOR(Table_Books[[#This Row],[Published_Date]],10), 0)</f>
        <v>0</v>
      </c>
      <c r="AF1699" s="35">
        <f>IFERROR(CEILING(VALUE(LEFT(Table_Books[[#This Row],[Published_Date]],FIND("-",Table_Books[[#This Row],[Published_Date]]&amp;"-")-1))/100, 1), 0)</f>
        <v>0</v>
      </c>
      <c r="AG1699" s="35"/>
      <c r="AH1699" s="35" t="s">
        <v>21597</v>
      </c>
      <c r="AI1699" s="35"/>
      <c r="AJ1699" s="35"/>
      <c r="AK1699" s="35" t="str">
        <f>Table_Books[[#This Row],[Title]]&amp;"_"&amp;Table_Books[[#This Row],[Author]]</f>
        <v>Tess of the d'Urbervilles_Hardy, Thomas</v>
      </c>
      <c r="AL1699" s="35" t="str">
        <f>Table_Books[[#This Row],[Author]]&amp;"_"&amp;Table_Books[[#This Row],[Title]]</f>
        <v>Hardy, Thomas_Tess of the d'Urbervilles</v>
      </c>
      <c r="AM1699" s="35" t="str">
        <f>Table_Books[[#This Row],[Title]]&amp;" by "&amp;Table_Books[[#This Row],[Author]]</f>
        <v>Tess of the d'Urbervilles by Hardy, Thomas</v>
      </c>
      <c r="AN1699" s="35"/>
      <c r="AO1699" s="35"/>
    </row>
    <row r="1700" spans="1:41" x14ac:dyDescent="0.35">
      <c r="A1700" s="7" t="str">
        <f>"B-" &amp; UPPER(TRIM(Table_Books[[#This Row],[Title]])) &amp; "|" &amp; UPPER(TRIM(Table_Books[[#This Row],[Author]]))</f>
        <v>B-THE HAND OF ETHELBERTA|HARDY, THOMAS</v>
      </c>
      <c r="B1700" s="28" t="str">
        <f>IF(COUNTIFS(Table_Books[Hash_ID],Table_Books[[#This Row],[Hash_ID]])&gt;1,"Y","N")</f>
        <v>N</v>
      </c>
      <c r="C1700" s="2" t="s">
        <v>6704</v>
      </c>
      <c r="D1700" s="2" t="s">
        <v>1960</v>
      </c>
      <c r="G1700" s="12"/>
      <c r="H1700" s="12"/>
      <c r="I1700" s="8"/>
      <c r="J1700" s="12"/>
      <c r="K1700" s="12"/>
      <c r="O1700" s="33"/>
      <c r="P1700" s="10"/>
      <c r="Q1700" s="10" t="s">
        <v>1860</v>
      </c>
      <c r="R1700" s="10"/>
      <c r="S1700" s="10"/>
      <c r="T1700" s="10" t="s">
        <v>1860</v>
      </c>
      <c r="U1700" s="10" t="s">
        <v>1860</v>
      </c>
      <c r="V1700" s="10"/>
      <c r="W1700" s="10"/>
      <c r="X1700" s="10"/>
      <c r="Y1700" s="10"/>
      <c r="Z1700" s="10"/>
      <c r="AA1700" s="10"/>
      <c r="AB1700" s="10"/>
      <c r="AE1700" s="12">
        <f>IFERROR(FLOOR(Table_Books[[#This Row],[Published_Date]],10), 0)</f>
        <v>0</v>
      </c>
      <c r="AF1700" s="2">
        <f>IFERROR(CEILING(VALUE(LEFT(Table_Books[[#This Row],[Published_Date]],FIND("-",Table_Books[[#This Row],[Published_Date]]&amp;"-")-1))/100, 1), 0)</f>
        <v>0</v>
      </c>
      <c r="AK1700" s="2" t="str">
        <f>Table_Books[[#This Row],[Title]]&amp;"_"&amp;Table_Books[[#This Row],[Author]]</f>
        <v>The Hand of Ethelberta_Hardy, Thomas</v>
      </c>
      <c r="AL1700" s="2" t="str">
        <f>Table_Books[[#This Row],[Author]]&amp;"_"&amp;Table_Books[[#This Row],[Title]]</f>
        <v>Hardy, Thomas_The Hand of Ethelberta</v>
      </c>
      <c r="AM1700" s="2" t="str">
        <f>Table_Books[[#This Row],[Title]]&amp;" by "&amp;Table_Books[[#This Row],[Author]]</f>
        <v>The Hand of Ethelberta by Hardy, Thomas</v>
      </c>
    </row>
    <row r="1701" spans="1:41" ht="29" x14ac:dyDescent="0.35">
      <c r="A1701" s="7" t="str">
        <f>"B-" &amp; UPPER(TRIM(Table_Books[[#This Row],[Title]])) &amp; "|" &amp; UPPER(TRIM(Table_Books[[#This Row],[Author]]))</f>
        <v>B-THE MAYOR OF CASTERBRIDGE|HARDY, THOMAS</v>
      </c>
      <c r="B1701" s="28" t="str">
        <f>IF(COUNTIFS(Table_Books[Hash_ID],Table_Books[[#This Row],[Hash_ID]])&gt;1,"Y","N")</f>
        <v>N</v>
      </c>
      <c r="C1701" s="2" t="s">
        <v>1898</v>
      </c>
      <c r="D1701" s="2" t="s">
        <v>1960</v>
      </c>
      <c r="G1701" s="12">
        <v>1886</v>
      </c>
      <c r="H1701" s="12"/>
      <c r="I1701" s="8"/>
      <c r="J1701" s="12"/>
      <c r="K1701" s="12"/>
      <c r="L1701" s="2">
        <v>432</v>
      </c>
      <c r="M1701" s="2" t="s">
        <v>2023</v>
      </c>
      <c r="O1701" s="33"/>
      <c r="P1701" s="10">
        <v>5</v>
      </c>
      <c r="Q1701" s="10" t="s">
        <v>1824</v>
      </c>
      <c r="R1701" s="10"/>
      <c r="S1701" s="10"/>
      <c r="T1701" s="10" t="s">
        <v>1860</v>
      </c>
      <c r="U1701" s="10" t="s">
        <v>1860</v>
      </c>
      <c r="V1701" s="10"/>
      <c r="W1701" s="10"/>
      <c r="X1701" s="10"/>
      <c r="Y1701" s="10"/>
      <c r="Z1701" s="10"/>
      <c r="AA1701" s="10"/>
      <c r="AB1701" s="10"/>
      <c r="AC1701" s="2" t="s">
        <v>1824</v>
      </c>
      <c r="AE1701" s="12">
        <f>IFERROR(FLOOR(Table_Books[[#This Row],[Published_Date]],10), 0)</f>
        <v>1880</v>
      </c>
      <c r="AF1701" s="2">
        <f>IFERROR(CEILING(VALUE(LEFT(Table_Books[[#This Row],[Published_Date]],FIND("-",Table_Books[[#This Row],[Published_Date]]&amp;"-")-1))/100, 1), 0)</f>
        <v>19</v>
      </c>
      <c r="AH1701" s="2" t="s">
        <v>21597</v>
      </c>
      <c r="AK1701" s="2" t="str">
        <f>Table_Books[[#This Row],[Title]]&amp;"_"&amp;Table_Books[[#This Row],[Author]]</f>
        <v>The Mayor of Casterbridge_Hardy, Thomas</v>
      </c>
      <c r="AL1701" s="2" t="str">
        <f>Table_Books[[#This Row],[Author]]&amp;"_"&amp;Table_Books[[#This Row],[Title]]</f>
        <v>Hardy, Thomas_The Mayor of Casterbridge</v>
      </c>
      <c r="AM1701" s="2" t="str">
        <f>Table_Books[[#This Row],[Title]]&amp;" by "&amp;Table_Books[[#This Row],[Author]]</f>
        <v>The Mayor of Casterbridge by Hardy, Thomas</v>
      </c>
    </row>
    <row r="1702" spans="1:41" ht="43.5" x14ac:dyDescent="0.35">
      <c r="A1702" s="7" t="str">
        <f>"B-" &amp; UPPER(TRIM(Table_Books[[#This Row],[Title]])) &amp; "|" &amp; UPPER(TRIM(Table_Books[[#This Row],[Author]]))</f>
        <v>B-THE RETURN OF THE NATIVE|HARDY, THOMAS</v>
      </c>
      <c r="B1702" s="28" t="str">
        <f>IF(COUNTIFS(Table_Books[Hash_ID],Table_Books[[#This Row],[Hash_ID]])&gt;1,"Y","N")</f>
        <v>N</v>
      </c>
      <c r="C1702" s="2" t="s">
        <v>2605</v>
      </c>
      <c r="D1702" s="2" t="s">
        <v>1960</v>
      </c>
      <c r="G1702" s="12">
        <v>1878</v>
      </c>
      <c r="H1702" s="12"/>
      <c r="I1702" s="8"/>
      <c r="J1702" s="12"/>
      <c r="K1702" s="12"/>
      <c r="L1702" s="2">
        <v>512</v>
      </c>
      <c r="M1702" s="2" t="s">
        <v>2798</v>
      </c>
      <c r="O1702" s="33"/>
      <c r="P1702" s="10"/>
      <c r="Q1702" s="10" t="s">
        <v>1860</v>
      </c>
      <c r="R1702" s="10"/>
      <c r="S1702" s="10"/>
      <c r="T1702" s="10" t="s">
        <v>1860</v>
      </c>
      <c r="U1702" s="10" t="s">
        <v>1860</v>
      </c>
      <c r="V1702" s="10"/>
      <c r="W1702" s="10"/>
      <c r="X1702" s="10"/>
      <c r="Y1702" s="10"/>
      <c r="Z1702" s="10"/>
      <c r="AA1702" s="10"/>
      <c r="AB1702" s="10"/>
      <c r="AE1702" s="12">
        <f>IFERROR(FLOOR(Table_Books[[#This Row],[Published_Date]],10), 0)</f>
        <v>1870</v>
      </c>
      <c r="AF1702" s="2">
        <f>IFERROR(CEILING(VALUE(LEFT(Table_Books[[#This Row],[Published_Date]],FIND("-",Table_Books[[#This Row],[Published_Date]]&amp;"-")-1))/100, 1), 0)</f>
        <v>19</v>
      </c>
      <c r="AK1702" s="2" t="str">
        <f>Table_Books[[#This Row],[Title]]&amp;"_"&amp;Table_Books[[#This Row],[Author]]</f>
        <v>The Return of the Native_Hardy, Thomas</v>
      </c>
      <c r="AL1702" s="2" t="str">
        <f>Table_Books[[#This Row],[Author]]&amp;"_"&amp;Table_Books[[#This Row],[Title]]</f>
        <v>Hardy, Thomas_The Return of the Native</v>
      </c>
      <c r="AM1702" s="2" t="str">
        <f>Table_Books[[#This Row],[Title]]&amp;" by "&amp;Table_Books[[#This Row],[Author]]</f>
        <v>The Return of the Native by Hardy, Thomas</v>
      </c>
    </row>
    <row r="1703" spans="1:41" x14ac:dyDescent="0.35">
      <c r="A1703" s="7" t="str">
        <f>"B-" &amp; UPPER(TRIM(Table_Books[[#This Row],[Title]])) &amp; "|" &amp; UPPER(TRIM(Table_Books[[#This Row],[Author]]))</f>
        <v>B-THE WOODLANDERS|HARDY, THOMAS</v>
      </c>
      <c r="B1703" s="28" t="str">
        <f>IF(COUNTIFS(Table_Books[Hash_ID],Table_Books[[#This Row],[Hash_ID]])&gt;1,"Y","N")</f>
        <v>N</v>
      </c>
      <c r="C1703" s="2" t="s">
        <v>6649</v>
      </c>
      <c r="D1703" s="2" t="s">
        <v>1960</v>
      </c>
      <c r="G1703" s="12"/>
      <c r="H1703" s="12"/>
      <c r="I1703" s="8"/>
      <c r="J1703" s="12"/>
      <c r="K1703" s="12"/>
      <c r="O1703" s="33"/>
      <c r="P1703" s="10"/>
      <c r="Q1703" s="10" t="s">
        <v>1860</v>
      </c>
      <c r="R1703" s="10"/>
      <c r="S1703" s="10"/>
      <c r="T1703" s="10" t="s">
        <v>1860</v>
      </c>
      <c r="U1703" s="10" t="s">
        <v>1860</v>
      </c>
      <c r="V1703" s="10"/>
      <c r="W1703" s="10"/>
      <c r="X1703" s="10"/>
      <c r="Y1703" s="10"/>
      <c r="Z1703" s="10"/>
      <c r="AA1703" s="10"/>
      <c r="AB1703" s="10"/>
      <c r="AE1703" s="12">
        <f>IFERROR(FLOOR(Table_Books[[#This Row],[Published_Date]],10), 0)</f>
        <v>0</v>
      </c>
      <c r="AF1703" s="2">
        <f>IFERROR(CEILING(VALUE(LEFT(Table_Books[[#This Row],[Published_Date]],FIND("-",Table_Books[[#This Row],[Published_Date]]&amp;"-")-1))/100, 1), 0)</f>
        <v>0</v>
      </c>
      <c r="AK1703" s="2" t="str">
        <f>Table_Books[[#This Row],[Title]]&amp;"_"&amp;Table_Books[[#This Row],[Author]]</f>
        <v>The Woodlanders_Hardy, Thomas</v>
      </c>
      <c r="AL1703" s="2" t="str">
        <f>Table_Books[[#This Row],[Author]]&amp;"_"&amp;Table_Books[[#This Row],[Title]]</f>
        <v>Hardy, Thomas_The Woodlanders</v>
      </c>
      <c r="AM1703" s="2" t="str">
        <f>Table_Books[[#This Row],[Title]]&amp;" by "&amp;Table_Books[[#This Row],[Author]]</f>
        <v>The Woodlanders by Hardy, Thomas</v>
      </c>
    </row>
    <row r="1704" spans="1:41" x14ac:dyDescent="0.35">
      <c r="A1704" s="7" t="str">
        <f>"B-" &amp; UPPER(TRIM(Table_Books[[#This Row],[Title]])) &amp; "|" &amp; UPPER(TRIM(Table_Books[[#This Row],[Author]]))</f>
        <v>B-UNDER THE GREENWOOD TREE|HARDY, THOMAS</v>
      </c>
      <c r="B1704" s="28" t="str">
        <f>IF(COUNTIFS(Table_Books[Hash_ID],Table_Books[[#This Row],[Hash_ID]])&gt;1,"Y","N")</f>
        <v>N</v>
      </c>
      <c r="C1704" s="2" t="s">
        <v>6658</v>
      </c>
      <c r="D1704" s="2" t="s">
        <v>1960</v>
      </c>
      <c r="G1704" s="12"/>
      <c r="H1704" s="12"/>
      <c r="I1704" s="8"/>
      <c r="J1704" s="12"/>
      <c r="K1704" s="12"/>
      <c r="O1704" s="33"/>
      <c r="P1704" s="10"/>
      <c r="Q1704" s="10" t="s">
        <v>1860</v>
      </c>
      <c r="R1704" s="10"/>
      <c r="S1704" s="10"/>
      <c r="T1704" s="10" t="s">
        <v>1860</v>
      </c>
      <c r="U1704" s="10" t="s">
        <v>1860</v>
      </c>
      <c r="V1704" s="10"/>
      <c r="W1704" s="10"/>
      <c r="X1704" s="10"/>
      <c r="Y1704" s="10"/>
      <c r="Z1704" s="10"/>
      <c r="AA1704" s="10"/>
      <c r="AB1704" s="10"/>
      <c r="AE1704" s="12">
        <f>IFERROR(FLOOR(Table_Books[[#This Row],[Published_Date]],10), 0)</f>
        <v>0</v>
      </c>
      <c r="AF1704" s="2">
        <f>IFERROR(CEILING(VALUE(LEFT(Table_Books[[#This Row],[Published_Date]],FIND("-",Table_Books[[#This Row],[Published_Date]]&amp;"-")-1))/100, 1), 0)</f>
        <v>0</v>
      </c>
      <c r="AK1704" s="2" t="str">
        <f>Table_Books[[#This Row],[Title]]&amp;"_"&amp;Table_Books[[#This Row],[Author]]</f>
        <v>Under the Greenwood Tree_Hardy, Thomas</v>
      </c>
      <c r="AL1704" s="2" t="str">
        <f>Table_Books[[#This Row],[Author]]&amp;"_"&amp;Table_Books[[#This Row],[Title]]</f>
        <v>Hardy, Thomas_Under the Greenwood Tree</v>
      </c>
      <c r="AM1704" s="2" t="str">
        <f>Table_Books[[#This Row],[Title]]&amp;" by "&amp;Table_Books[[#This Row],[Author]]</f>
        <v>Under the Greenwood Tree by Hardy, Thomas</v>
      </c>
    </row>
    <row r="1705" spans="1:41" x14ac:dyDescent="0.35">
      <c r="A1705" s="7" t="str">
        <f>"B-" &amp; UPPER(TRIM(Table_Books[[#This Row],[Title]])) &amp; "|" &amp; UPPER(TRIM(Table_Books[[#This Row],[Author]]))</f>
        <v>B-I WHO HAVE NEVER KNOWN MEN|HARPMAN, JACQUELINE</v>
      </c>
      <c r="B1705" s="28" t="str">
        <f>IF(COUNTIFS(Table_Books[Hash_ID],Table_Books[[#This Row],[Hash_ID]])&gt;1,"Y","N")</f>
        <v>N</v>
      </c>
      <c r="C1705" s="24" t="s">
        <v>14548</v>
      </c>
      <c r="D1705" s="24" t="s">
        <v>14549</v>
      </c>
      <c r="G1705" s="12"/>
      <c r="H1705" s="12"/>
      <c r="I1705" s="8"/>
      <c r="J1705" s="12"/>
      <c r="K1705" s="12"/>
      <c r="O1705" s="33"/>
      <c r="P1705" s="10"/>
      <c r="Q1705" s="10" t="s">
        <v>1860</v>
      </c>
      <c r="R1705" s="10"/>
      <c r="S1705" s="10"/>
      <c r="T1705" s="10" t="s">
        <v>1860</v>
      </c>
      <c r="U1705" s="10" t="s">
        <v>1860</v>
      </c>
      <c r="V1705" s="10"/>
      <c r="W1705" s="10"/>
      <c r="X1705" s="10"/>
      <c r="Y1705" s="10"/>
      <c r="Z1705" s="10"/>
      <c r="AA1705" s="10"/>
      <c r="AB1705" s="10"/>
      <c r="AE1705" s="12">
        <f>IFERROR(FLOOR(Table_Books[[#This Row],[Published_Date]],10), 0)</f>
        <v>0</v>
      </c>
      <c r="AF1705" s="2">
        <f>IFERROR(CEILING(VALUE(LEFT(Table_Books[[#This Row],[Published_Date]],FIND("-",Table_Books[[#This Row],[Published_Date]]&amp;"-")-1))/100, 1), 0)</f>
        <v>0</v>
      </c>
      <c r="AK1705" s="24" t="str">
        <f>Table_Books[[#This Row],[Title]]&amp;"_"&amp;Table_Books[[#This Row],[Author]]</f>
        <v>I Who Have Never Known Men_Harpman, Jacqueline</v>
      </c>
      <c r="AL1705" s="24" t="str">
        <f>Table_Books[[#This Row],[Author]]&amp;"_"&amp;Table_Books[[#This Row],[Title]]</f>
        <v>Harpman, Jacqueline_I Who Have Never Known Men</v>
      </c>
      <c r="AM1705" s="24" t="str">
        <f>Table_Books[[#This Row],[Title]]&amp;" by "&amp;Table_Books[[#This Row],[Author]]</f>
        <v>I Who Have Never Known Men by Harpman, Jacqueline</v>
      </c>
    </row>
    <row r="1706" spans="1:41" x14ac:dyDescent="0.35">
      <c r="A1706" s="7" t="str">
        <f>"B-" &amp; UPPER(TRIM(Table_Books[[#This Row],[Title]])) &amp; "|" &amp; UPPER(TRIM(Table_Books[[#This Row],[Author]]))</f>
        <v>B-THE FOUR BANKS OF THE RIVER OF SPACE|HARRIS, WILSON</v>
      </c>
      <c r="B1706" s="28" t="str">
        <f>IF(COUNTIFS(Table_Books[Hash_ID],Table_Books[[#This Row],[Hash_ID]])&gt;1,"Y","N")</f>
        <v>N</v>
      </c>
      <c r="C1706" s="2" t="s">
        <v>6426</v>
      </c>
      <c r="D1706" s="2" t="s">
        <v>6788</v>
      </c>
      <c r="G1706" s="12"/>
      <c r="H1706" s="12"/>
      <c r="I1706" s="8"/>
      <c r="J1706" s="12"/>
      <c r="K1706" s="12"/>
      <c r="O1706" s="33"/>
      <c r="P1706" s="10"/>
      <c r="Q1706" s="10" t="s">
        <v>1860</v>
      </c>
      <c r="R1706" s="10"/>
      <c r="S1706" s="10"/>
      <c r="T1706" s="10" t="s">
        <v>1860</v>
      </c>
      <c r="U1706" s="10" t="s">
        <v>1860</v>
      </c>
      <c r="V1706" s="10"/>
      <c r="W1706" s="10"/>
      <c r="X1706" s="10"/>
      <c r="Y1706" s="10"/>
      <c r="Z1706" s="10"/>
      <c r="AA1706" s="10"/>
      <c r="AB1706" s="10"/>
      <c r="AE1706" s="12">
        <f>IFERROR(FLOOR(Table_Books[[#This Row],[Published_Date]],10), 0)</f>
        <v>0</v>
      </c>
      <c r="AF1706" s="2">
        <f>IFERROR(CEILING(VALUE(LEFT(Table_Books[[#This Row],[Published_Date]],FIND("-",Table_Books[[#This Row],[Published_Date]]&amp;"-")-1))/100, 1), 0)</f>
        <v>0</v>
      </c>
      <c r="AK1706" s="2" t="str">
        <f>Table_Books[[#This Row],[Title]]&amp;"_"&amp;Table_Books[[#This Row],[Author]]</f>
        <v>The Four Banks of the River of Space_Harris, Wilson</v>
      </c>
      <c r="AL1706" s="2" t="str">
        <f>Table_Books[[#This Row],[Author]]&amp;"_"&amp;Table_Books[[#This Row],[Title]]</f>
        <v>Harris, Wilson_The Four Banks of the River of Space</v>
      </c>
      <c r="AM1706" s="2" t="str">
        <f>Table_Books[[#This Row],[Title]]&amp;" by "&amp;Table_Books[[#This Row],[Author]]</f>
        <v>The Four Banks of the River of Space by Harris, Wilson</v>
      </c>
    </row>
    <row r="1707" spans="1:41" ht="29" x14ac:dyDescent="0.35">
      <c r="A1707" s="7" t="str">
        <f>"B-" &amp; UPPER(TRIM(Table_Books[[#This Row],[Title]])) &amp; "|" &amp; UPPER(TRIM(Table_Books[[#This Row],[Author]]))</f>
        <v>B-THE COURSE OF THE HEART|HARRISON, M. JOHN</v>
      </c>
      <c r="B1707" s="28" t="str">
        <f>IF(COUNTIFS(Table_Books[Hash_ID],Table_Books[[#This Row],[Hash_ID]])&gt;1,"Y","N")</f>
        <v>N</v>
      </c>
      <c r="C1707" s="2" t="s">
        <v>1899</v>
      </c>
      <c r="D1707" s="2" t="s">
        <v>2107</v>
      </c>
      <c r="G1707" s="12">
        <v>1992</v>
      </c>
      <c r="H1707" s="12"/>
      <c r="I1707" s="8"/>
      <c r="J1707" s="12"/>
      <c r="K1707" s="12"/>
      <c r="L1707" s="2">
        <v>224</v>
      </c>
      <c r="M1707" s="2" t="s">
        <v>2024</v>
      </c>
      <c r="O1707" s="33"/>
      <c r="P1707" s="10"/>
      <c r="Q1707" s="10" t="s">
        <v>1860</v>
      </c>
      <c r="R1707" s="10"/>
      <c r="S1707" s="10"/>
      <c r="T1707" s="10" t="s">
        <v>1860</v>
      </c>
      <c r="U1707" s="10" t="s">
        <v>1860</v>
      </c>
      <c r="V1707" s="10"/>
      <c r="W1707" s="10"/>
      <c r="X1707" s="10"/>
      <c r="Y1707" s="10"/>
      <c r="Z1707" s="10"/>
      <c r="AA1707" s="10"/>
      <c r="AB1707" s="10"/>
      <c r="AC1707" s="2" t="s">
        <v>1824</v>
      </c>
      <c r="AE1707" s="12">
        <f>IFERROR(FLOOR(Table_Books[[#This Row],[Published_Date]],10), 0)</f>
        <v>1990</v>
      </c>
      <c r="AF1707" s="2">
        <f>IFERROR(CEILING(VALUE(LEFT(Table_Books[[#This Row],[Published_Date]],FIND("-",Table_Books[[#This Row],[Published_Date]]&amp;"-")-1))/100, 1), 0)</f>
        <v>20</v>
      </c>
      <c r="AK1707" s="2" t="str">
        <f>Table_Books[[#This Row],[Title]]&amp;"_"&amp;Table_Books[[#This Row],[Author]]</f>
        <v>The Course of the Heart_Harrison, M. John</v>
      </c>
      <c r="AL1707" s="2" t="str">
        <f>Table_Books[[#This Row],[Author]]&amp;"_"&amp;Table_Books[[#This Row],[Title]]</f>
        <v>Harrison, M. John_The Course of the Heart</v>
      </c>
      <c r="AM1707" s="2" t="str">
        <f>Table_Books[[#This Row],[Title]]&amp;" by "&amp;Table_Books[[#This Row],[Author]]</f>
        <v>The Course of the Heart by Harrison, M. John</v>
      </c>
    </row>
    <row r="1708" spans="1:41" ht="43.5" x14ac:dyDescent="0.35">
      <c r="A1708" s="7" t="str">
        <f>"B-" &amp; UPPER(TRIM(Table_Books[[#This Row],[Title]])) &amp; "|" &amp; UPPER(TRIM(Table_Books[[#This Row],[Author]]))</f>
        <v>B-THE MANIFOLD DESTINY OF EDDIE VEGAS|HARSCH, RICK</v>
      </c>
      <c r="B1708" s="28" t="str">
        <f>IF(COUNTIFS(Table_Books[Hash_ID],Table_Books[[#This Row],[Hash_ID]])&gt;1,"Y","N")</f>
        <v>N</v>
      </c>
      <c r="C1708" s="2" t="s">
        <v>2562</v>
      </c>
      <c r="D1708" s="2" t="s">
        <v>2565</v>
      </c>
      <c r="G1708" s="12">
        <v>2019</v>
      </c>
      <c r="H1708" s="12"/>
      <c r="I1708" s="8"/>
      <c r="J1708" s="12"/>
      <c r="K1708" s="12"/>
      <c r="L1708" s="2">
        <v>500</v>
      </c>
      <c r="M1708" s="2" t="s">
        <v>2801</v>
      </c>
      <c r="O1708" s="33"/>
      <c r="P1708" s="10"/>
      <c r="Q1708" s="10" t="s">
        <v>1860</v>
      </c>
      <c r="R1708" s="10"/>
      <c r="S1708" s="10"/>
      <c r="T1708" s="10" t="s">
        <v>1860</v>
      </c>
      <c r="U1708" s="10" t="s">
        <v>1860</v>
      </c>
      <c r="V1708" s="10"/>
      <c r="W1708" s="10"/>
      <c r="X1708" s="10"/>
      <c r="Y1708" s="10"/>
      <c r="Z1708" s="10"/>
      <c r="AA1708" s="10"/>
      <c r="AB1708" s="10"/>
      <c r="AE1708" s="12">
        <f>IFERROR(FLOOR(Table_Books[[#This Row],[Published_Date]],10), 0)</f>
        <v>2010</v>
      </c>
      <c r="AF1708" s="2">
        <f>IFERROR(CEILING(VALUE(LEFT(Table_Books[[#This Row],[Published_Date]],FIND("-",Table_Books[[#This Row],[Published_Date]]&amp;"-")-1))/100, 1), 0)</f>
        <v>21</v>
      </c>
      <c r="AK1708" s="2" t="str">
        <f>Table_Books[[#This Row],[Title]]&amp;"_"&amp;Table_Books[[#This Row],[Author]]</f>
        <v>The Manifold Destiny of Eddie Vegas_Harsch, Rick</v>
      </c>
      <c r="AL1708" s="2" t="str">
        <f>Table_Books[[#This Row],[Author]]&amp;"_"&amp;Table_Books[[#This Row],[Title]]</f>
        <v>Harsch, Rick_The Manifold Destiny of Eddie Vegas</v>
      </c>
      <c r="AM1708" s="2" t="str">
        <f>Table_Books[[#This Row],[Title]]&amp;" by "&amp;Table_Books[[#This Row],[Author]]</f>
        <v>The Manifold Destiny of Eddie Vegas by Harsch, Rick</v>
      </c>
    </row>
    <row r="1709" spans="1:41" x14ac:dyDescent="0.35">
      <c r="A1709" s="7" t="str">
        <f>"B-" &amp; UPPER(TRIM(Table_Books[[#This Row],[Title]])) &amp; "|" &amp; UPPER(TRIM(Table_Books[[#This Row],[Author]]))</f>
        <v>B-THE CONCEPT OF LAW|HART, H.L.A.</v>
      </c>
      <c r="B1709" s="28" t="str">
        <f>IF(COUNTIFS(Table_Books[Hash_ID],Table_Books[[#This Row],[Hash_ID]])&gt;1,"Y","N")</f>
        <v>N</v>
      </c>
      <c r="C1709" s="2" t="s">
        <v>9060</v>
      </c>
      <c r="D1709" s="2" t="s">
        <v>10449</v>
      </c>
      <c r="G1709" s="12">
        <v>1961</v>
      </c>
      <c r="H1709" s="12"/>
      <c r="I1709" s="8"/>
      <c r="J1709" s="12" t="s">
        <v>9060</v>
      </c>
      <c r="K1709" s="12"/>
      <c r="O1709" s="33"/>
      <c r="P1709" s="10"/>
      <c r="Q1709" s="10" t="s">
        <v>1860</v>
      </c>
      <c r="R1709" s="10"/>
      <c r="S1709" s="10"/>
      <c r="T1709" s="10" t="s">
        <v>1860</v>
      </c>
      <c r="U1709" s="10" t="s">
        <v>1860</v>
      </c>
      <c r="V1709" s="10"/>
      <c r="W1709" s="10"/>
      <c r="X1709" s="10"/>
      <c r="Y1709" s="10"/>
      <c r="Z1709" s="10"/>
      <c r="AA1709" s="10"/>
      <c r="AB1709" s="10"/>
      <c r="AE1709" s="12">
        <f>IFERROR(FLOOR(Table_Books[[#This Row],[Published_Date]],10), 0)</f>
        <v>1960</v>
      </c>
      <c r="AF1709" s="2">
        <f>IFERROR(CEILING(VALUE(LEFT(Table_Books[[#This Row],[Published_Date]],FIND("-",Table_Books[[#This Row],[Published_Date]]&amp;"-")-1))/100, 1), 0)</f>
        <v>20</v>
      </c>
      <c r="AG1709" s="2" t="s">
        <v>10355</v>
      </c>
      <c r="AH1709" s="2" t="s">
        <v>4856</v>
      </c>
      <c r="AI1709" s="2" t="s">
        <v>9407</v>
      </c>
      <c r="AK1709" s="2" t="str">
        <f>Table_Books[[#This Row],[Title]]&amp;"_"&amp;Table_Books[[#This Row],[Author]]</f>
        <v>The Concept of Law_Hart, H.L.A.</v>
      </c>
      <c r="AL1709" s="2" t="str">
        <f>Table_Books[[#This Row],[Author]]&amp;"_"&amp;Table_Books[[#This Row],[Title]]</f>
        <v>Hart, H.L.A._The Concept of Law</v>
      </c>
      <c r="AM1709" s="2" t="str">
        <f>Table_Books[[#This Row],[Title]]&amp;" by "&amp;Table_Books[[#This Row],[Author]]</f>
        <v>The Concept of Law by Hart, H.L.A.</v>
      </c>
    </row>
    <row r="1710" spans="1:41" x14ac:dyDescent="0.35">
      <c r="A1710" s="7" t="str">
        <f>"B-" &amp; UPPER(TRIM(Table_Books[[#This Row],[Title]])) &amp; "|" &amp; UPPER(TRIM(Table_Books[[#This Row],[Author]]))</f>
        <v>B-THE COLLECTED MACABRE STORIES OF L.P. HARTLEY|HARTLEY, L.P.</v>
      </c>
      <c r="B1710" s="28" t="str">
        <f>IF(COUNTIFS(Table_Books[Hash_ID],Table_Books[[#This Row],[Hash_ID]])&gt;1,"Y","N")</f>
        <v>N</v>
      </c>
      <c r="C1710" s="2" t="s">
        <v>8001</v>
      </c>
      <c r="D1710" s="2" t="s">
        <v>8470</v>
      </c>
      <c r="G1710" s="12"/>
      <c r="H1710" s="12"/>
      <c r="I1710" s="8"/>
      <c r="J1710" s="12"/>
      <c r="K1710" s="12"/>
      <c r="O1710" s="33"/>
      <c r="P1710" s="10"/>
      <c r="Q1710" s="10" t="s">
        <v>1860</v>
      </c>
      <c r="R1710" s="10"/>
      <c r="S1710" s="10"/>
      <c r="T1710" s="10" t="s">
        <v>1860</v>
      </c>
      <c r="U1710" s="10" t="s">
        <v>1860</v>
      </c>
      <c r="V1710" s="10"/>
      <c r="W1710" s="10"/>
      <c r="X1710" s="10"/>
      <c r="Y1710" s="10"/>
      <c r="Z1710" s="10"/>
      <c r="AA1710" s="10"/>
      <c r="AB1710" s="10"/>
      <c r="AE1710" s="12">
        <f>IFERROR(FLOOR(Table_Books[[#This Row],[Published_Date]],10), 0)</f>
        <v>0</v>
      </c>
      <c r="AF1710" s="2">
        <f>IFERROR(CEILING(VALUE(LEFT(Table_Books[[#This Row],[Published_Date]],FIND("-",Table_Books[[#This Row],[Published_Date]]&amp;"-")-1))/100, 1), 0)</f>
        <v>0</v>
      </c>
      <c r="AK1710" s="2" t="str">
        <f>Table_Books[[#This Row],[Title]]&amp;"_"&amp;Table_Books[[#This Row],[Author]]</f>
        <v>The Collected Macabre Stories of L.P. Hartley_Hartley, L.P.</v>
      </c>
      <c r="AL1710" s="2" t="str">
        <f>Table_Books[[#This Row],[Author]]&amp;"_"&amp;Table_Books[[#This Row],[Title]]</f>
        <v>Hartley, L.P._The Collected Macabre Stories of L.P. Hartley</v>
      </c>
      <c r="AM1710" s="2" t="str">
        <f>Table_Books[[#This Row],[Title]]&amp;" by "&amp;Table_Books[[#This Row],[Author]]</f>
        <v>The Collected Macabre Stories of L.P. Hartley by Hartley, L.P.</v>
      </c>
    </row>
    <row r="1711" spans="1:41" x14ac:dyDescent="0.35">
      <c r="A1711" s="7" t="str">
        <f>"B-" &amp; UPPER(TRIM(Table_Books[[#This Row],[Title]])) &amp; "|" &amp; UPPER(TRIM(Table_Books[[#This Row],[Author]]))</f>
        <v>B-ORBITAL|HARVEY, SAMANTHA</v>
      </c>
      <c r="B1711" s="28" t="str">
        <f>IF(COUNTIFS(Table_Books[Hash_ID],Table_Books[[#This Row],[Hash_ID]])&gt;1,"Y","N")</f>
        <v>N</v>
      </c>
      <c r="C1711" s="2" t="s">
        <v>6403</v>
      </c>
      <c r="D1711" s="2" t="s">
        <v>6798</v>
      </c>
      <c r="G1711" s="12"/>
      <c r="H1711" s="12"/>
      <c r="I1711" s="8"/>
      <c r="J1711" s="12"/>
      <c r="K1711" s="12"/>
      <c r="O1711" s="33"/>
      <c r="P1711" s="10"/>
      <c r="Q1711" s="10" t="s">
        <v>1860</v>
      </c>
      <c r="R1711" s="10"/>
      <c r="S1711" s="10"/>
      <c r="T1711" s="10" t="s">
        <v>1860</v>
      </c>
      <c r="U1711" s="10" t="s">
        <v>1860</v>
      </c>
      <c r="V1711" s="10"/>
      <c r="W1711" s="10"/>
      <c r="X1711" s="10"/>
      <c r="Y1711" s="10"/>
      <c r="Z1711" s="10"/>
      <c r="AA1711" s="10"/>
      <c r="AB1711" s="10"/>
      <c r="AE1711" s="12">
        <f>IFERROR(FLOOR(Table_Books[[#This Row],[Published_Date]],10), 0)</f>
        <v>0</v>
      </c>
      <c r="AF1711" s="2">
        <f>IFERROR(CEILING(VALUE(LEFT(Table_Books[[#This Row],[Published_Date]],FIND("-",Table_Books[[#This Row],[Published_Date]]&amp;"-")-1))/100, 1), 0)</f>
        <v>0</v>
      </c>
      <c r="AK1711" s="2" t="str">
        <f>Table_Books[[#This Row],[Title]]&amp;"_"&amp;Table_Books[[#This Row],[Author]]</f>
        <v>Orbital_Harvey, Samantha</v>
      </c>
      <c r="AL1711" s="2" t="str">
        <f>Table_Books[[#This Row],[Author]]&amp;"_"&amp;Table_Books[[#This Row],[Title]]</f>
        <v>Harvey, Samantha_Orbital</v>
      </c>
      <c r="AM1711" s="2" t="str">
        <f>Table_Books[[#This Row],[Title]]&amp;" by "&amp;Table_Books[[#This Row],[Author]]</f>
        <v>Orbital by Harvey, Samantha</v>
      </c>
    </row>
    <row r="1712" spans="1:41" x14ac:dyDescent="0.35">
      <c r="A1712" s="7" t="str">
        <f>"B-" &amp; UPPER(TRIM(Table_Books[[#This Row],[Title]])) &amp; "|" &amp; UPPER(TRIM(Table_Books[[#This Row],[Author]]))</f>
        <v>B-THE DOUBLE EYE|HARVEY, WILLIAM FRYER</v>
      </c>
      <c r="B1712" s="28" t="str">
        <f>IF(COUNTIFS(Table_Books[Hash_ID],Table_Books[[#This Row],[Hash_ID]])&gt;1,"Y","N")</f>
        <v>N</v>
      </c>
      <c r="C1712" s="2" t="s">
        <v>8051</v>
      </c>
      <c r="D1712" s="2" t="s">
        <v>8816</v>
      </c>
      <c r="G1712" s="12"/>
      <c r="H1712" s="12">
        <v>2009</v>
      </c>
      <c r="I1712" s="8" t="s">
        <v>7930</v>
      </c>
      <c r="J1712" s="12"/>
      <c r="K1712" s="12"/>
      <c r="O1712" s="33"/>
      <c r="P1712" s="10"/>
      <c r="Q1712" s="10" t="s">
        <v>1860</v>
      </c>
      <c r="R1712" s="10"/>
      <c r="S1712" s="10"/>
      <c r="T1712" s="10" t="s">
        <v>1860</v>
      </c>
      <c r="U1712" s="10" t="s">
        <v>1860</v>
      </c>
      <c r="V1712" s="10"/>
      <c r="W1712" s="10"/>
      <c r="X1712" s="10"/>
      <c r="Y1712" s="10"/>
      <c r="Z1712" s="10"/>
      <c r="AA1712" s="10"/>
      <c r="AB1712" s="10"/>
      <c r="AE1712" s="12">
        <f>IFERROR(FLOOR(Table_Books[[#This Row],[Published_Date]],10), 0)</f>
        <v>0</v>
      </c>
      <c r="AF1712" s="2">
        <f>IFERROR(CEILING(VALUE(LEFT(Table_Books[[#This Row],[Published_Date]],FIND("-",Table_Books[[#This Row],[Published_Date]]&amp;"-")-1))/100, 1), 0)</f>
        <v>0</v>
      </c>
      <c r="AK1712" s="2" t="str">
        <f>Table_Books[[#This Row],[Title]]&amp;"_"&amp;Table_Books[[#This Row],[Author]]</f>
        <v>The Double Eye_Harvey, William Fryer</v>
      </c>
      <c r="AL1712" s="2" t="str">
        <f>Table_Books[[#This Row],[Author]]&amp;"_"&amp;Table_Books[[#This Row],[Title]]</f>
        <v>Harvey, William Fryer_The Double Eye</v>
      </c>
      <c r="AM1712" s="2" t="str">
        <f>Table_Books[[#This Row],[Title]]&amp;" by "&amp;Table_Books[[#This Row],[Author]]</f>
        <v>The Double Eye by Harvey, William Fryer</v>
      </c>
    </row>
    <row r="1713" spans="1:41" ht="29" x14ac:dyDescent="0.35">
      <c r="A1713" s="7" t="str">
        <f>"B-" &amp; UPPER(TRIM(Table_Books[[#This Row],[Title]])) &amp; "|" &amp; UPPER(TRIM(Table_Books[[#This Row],[Author]]))</f>
        <v>B-ON THE MOTION OF THE HEART AND BLOOD IN ANIMALS (DE MOTU CORDIS)|HARVEY, WILLIAM</v>
      </c>
      <c r="B1713" s="35" t="str">
        <f>IF(COUNTIFS(Table_Books[Hash_ID],Table_Books[[#This Row],[Hash_ID]])&gt;1,"Y","N")</f>
        <v>N</v>
      </c>
      <c r="C1713" s="35" t="s">
        <v>19370</v>
      </c>
      <c r="D1713" s="48" t="s">
        <v>19371</v>
      </c>
      <c r="E1713" s="35"/>
      <c r="F1713" s="35"/>
      <c r="G1713" s="36"/>
      <c r="H1713" s="36"/>
      <c r="I1713" s="37"/>
      <c r="J1713" s="36"/>
      <c r="K1713" s="36"/>
      <c r="L1713" s="35"/>
      <c r="M1713" s="35"/>
      <c r="N1713" s="35"/>
      <c r="O1713" s="38"/>
      <c r="P1713" s="39"/>
      <c r="Q1713" s="10" t="s">
        <v>1860</v>
      </c>
      <c r="R1713" s="39"/>
      <c r="S1713" s="39"/>
      <c r="T1713" s="10" t="s">
        <v>1860</v>
      </c>
      <c r="U1713" s="10" t="s">
        <v>1860</v>
      </c>
      <c r="V1713" s="39"/>
      <c r="W1713" s="39"/>
      <c r="X1713" s="39"/>
      <c r="Y1713" s="39"/>
      <c r="Z1713" s="39"/>
      <c r="AA1713" s="39"/>
      <c r="AB1713" s="39"/>
      <c r="AC1713" s="35"/>
      <c r="AD1713" s="35"/>
      <c r="AE1713" s="36">
        <f>IFERROR(FLOOR(Table_Books[[#This Row],[Published_Date]],10), 0)</f>
        <v>0</v>
      </c>
      <c r="AF1713" s="35">
        <f>IFERROR(CEILING(VALUE(LEFT(Table_Books[[#This Row],[Published_Date]],FIND("-",Table_Books[[#This Row],[Published_Date]]&amp;"-")-1))/100, 1), 0)</f>
        <v>0</v>
      </c>
      <c r="AG1713" s="35"/>
      <c r="AH1713" s="35" t="s">
        <v>21590</v>
      </c>
      <c r="AI1713" s="35"/>
      <c r="AJ1713" s="35"/>
      <c r="AK1713" s="35" t="str">
        <f>Table_Books[[#This Row],[Title]]&amp;"_"&amp;Table_Books[[#This Row],[Author]]</f>
        <v>On the Motion of the Heart and Blood in Animals (De Motu Cordis)_Harvey, William</v>
      </c>
      <c r="AL1713" s="35" t="str">
        <f>Table_Books[[#This Row],[Author]]&amp;"_"&amp;Table_Books[[#This Row],[Title]]</f>
        <v>Harvey, William_On the Motion of the Heart and Blood in Animals (De Motu Cordis)</v>
      </c>
      <c r="AM1713" s="35" t="str">
        <f>Table_Books[[#This Row],[Title]]&amp;" by "&amp;Table_Books[[#This Row],[Author]]</f>
        <v>On the Motion of the Heart and Blood in Animals (De Motu Cordis) by Harvey, William</v>
      </c>
      <c r="AN1713" s="35"/>
      <c r="AO1713" s="35"/>
    </row>
    <row r="1714" spans="1:41" x14ac:dyDescent="0.35">
      <c r="A1714" s="7" t="str">
        <f>"B-" &amp; UPPER(TRIM(Table_Books[[#This Row],[Title]])) &amp; "|" &amp; UPPER(TRIM(Table_Books[[#This Row],[Author]]))</f>
        <v>B-THE WALL|HAUSHOFER, MARLEN</v>
      </c>
      <c r="B1714" s="35" t="str">
        <f>IF(COUNTIFS(Table_Books[Hash_ID],Table_Books[[#This Row],[Hash_ID]])&gt;1,"Y","N")</f>
        <v>N</v>
      </c>
      <c r="C1714" s="35" t="s">
        <v>20161</v>
      </c>
      <c r="D1714" s="35" t="s">
        <v>20162</v>
      </c>
      <c r="E1714" s="35"/>
      <c r="F1714" s="35"/>
      <c r="G1714" s="36"/>
      <c r="H1714" s="36"/>
      <c r="I1714" s="37"/>
      <c r="J1714" s="36"/>
      <c r="K1714" s="36"/>
      <c r="L1714" s="35"/>
      <c r="M1714" s="35"/>
      <c r="N1714" s="35"/>
      <c r="O1714" s="38"/>
      <c r="P1714" s="39"/>
      <c r="Q1714" s="10" t="s">
        <v>1860</v>
      </c>
      <c r="R1714" s="39"/>
      <c r="S1714" s="39"/>
      <c r="T1714" s="10" t="s">
        <v>1860</v>
      </c>
      <c r="U1714" s="10" t="s">
        <v>1860</v>
      </c>
      <c r="V1714" s="39"/>
      <c r="W1714" s="39"/>
      <c r="X1714" s="39"/>
      <c r="Y1714" s="39"/>
      <c r="Z1714" s="39"/>
      <c r="AA1714" s="39"/>
      <c r="AB1714" s="39"/>
      <c r="AC1714" s="35"/>
      <c r="AD1714" s="35"/>
      <c r="AE1714" s="36">
        <f>IFERROR(FLOOR(Table_Books[[#This Row],[Published_Date]],10), 0)</f>
        <v>0</v>
      </c>
      <c r="AF1714" s="35">
        <f>IFERROR(CEILING(VALUE(LEFT(Table_Books[[#This Row],[Published_Date]],FIND("-",Table_Books[[#This Row],[Published_Date]]&amp;"-")-1))/100, 1), 0)</f>
        <v>0</v>
      </c>
      <c r="AG1714" s="35"/>
      <c r="AH1714" s="35"/>
      <c r="AI1714" s="35"/>
      <c r="AJ1714" s="35"/>
      <c r="AK1714" s="35" t="str">
        <f>Table_Books[[#This Row],[Title]]&amp;"_"&amp;Table_Books[[#This Row],[Author]]</f>
        <v>The Wall_Haushofer, Marlen</v>
      </c>
      <c r="AL1714" s="35" t="str">
        <f>Table_Books[[#This Row],[Author]]&amp;"_"&amp;Table_Books[[#This Row],[Title]]</f>
        <v>Haushofer, Marlen_The Wall</v>
      </c>
      <c r="AM1714" s="35" t="str">
        <f>Table_Books[[#This Row],[Title]]&amp;" by "&amp;Table_Books[[#This Row],[Author]]</f>
        <v>The Wall by Haushofer, Marlen</v>
      </c>
      <c r="AN1714" s="35"/>
      <c r="AO1714" s="35"/>
    </row>
    <row r="1715" spans="1:41" x14ac:dyDescent="0.35">
      <c r="A1715" s="7" t="str">
        <f>"B-" &amp; UPPER(TRIM(Table_Books[[#This Row],[Title]])) &amp; "|" &amp; UPPER(TRIM(Table_Books[[#This Row],[Author]]))</f>
        <v>B-DEATH, SLEEP &amp; THE TRAVELER: NOVEL|HAWKES, JOHN</v>
      </c>
      <c r="B1715" s="28" t="str">
        <f>IF(COUNTIFS(Table_Books[Hash_ID],Table_Books[[#This Row],[Hash_ID]])&gt;1,"Y","N")</f>
        <v>N</v>
      </c>
      <c r="C1715" s="2" t="s">
        <v>6431</v>
      </c>
      <c r="D1715" s="2" t="s">
        <v>2233</v>
      </c>
      <c r="G1715" s="12"/>
      <c r="H1715" s="12"/>
      <c r="I1715" s="8"/>
      <c r="J1715" s="12"/>
      <c r="K1715" s="12"/>
      <c r="O1715" s="33"/>
      <c r="P1715" s="10"/>
      <c r="Q1715" s="10" t="s">
        <v>1860</v>
      </c>
      <c r="R1715" s="10"/>
      <c r="S1715" s="10"/>
      <c r="T1715" s="10" t="s">
        <v>1860</v>
      </c>
      <c r="U1715" s="10" t="s">
        <v>1860</v>
      </c>
      <c r="V1715" s="10"/>
      <c r="W1715" s="10"/>
      <c r="X1715" s="10"/>
      <c r="Y1715" s="10"/>
      <c r="Z1715" s="10"/>
      <c r="AA1715" s="10"/>
      <c r="AB1715" s="10"/>
      <c r="AE1715" s="12">
        <f>IFERROR(FLOOR(Table_Books[[#This Row],[Published_Date]],10), 0)</f>
        <v>0</v>
      </c>
      <c r="AF1715" s="2">
        <f>IFERROR(CEILING(VALUE(LEFT(Table_Books[[#This Row],[Published_Date]],FIND("-",Table_Books[[#This Row],[Published_Date]]&amp;"-")-1))/100, 1), 0)</f>
        <v>0</v>
      </c>
      <c r="AK1715" s="2" t="str">
        <f>Table_Books[[#This Row],[Title]]&amp;"_"&amp;Table_Books[[#This Row],[Author]]</f>
        <v>Death, Sleep &amp; the Traveler: Novel_Hawkes, John</v>
      </c>
      <c r="AL1715" s="2" t="str">
        <f>Table_Books[[#This Row],[Author]]&amp;"_"&amp;Table_Books[[#This Row],[Title]]</f>
        <v>Hawkes, John_Death, Sleep &amp; the Traveler: Novel</v>
      </c>
      <c r="AM1715" s="2" t="str">
        <f>Table_Books[[#This Row],[Title]]&amp;" by "&amp;Table_Books[[#This Row],[Author]]</f>
        <v>Death, Sleep &amp; the Traveler: Novel by Hawkes, John</v>
      </c>
    </row>
    <row r="1716" spans="1:41" ht="43.5" x14ac:dyDescent="0.35">
      <c r="A1716" s="7" t="str">
        <f>"B-" &amp; UPPER(TRIM(Table_Books[[#This Row],[Title]])) &amp; "|" &amp; UPPER(TRIM(Table_Books[[#This Row],[Author]]))</f>
        <v>B-THE LIME TWIG|HAWKES, JOHN</v>
      </c>
      <c r="B1716" s="28" t="str">
        <f>IF(COUNTIFS(Table_Books[Hash_ID],Table_Books[[#This Row],[Hash_ID]])&gt;1,"Y","N")</f>
        <v>N</v>
      </c>
      <c r="C1716" s="2" t="s">
        <v>5083</v>
      </c>
      <c r="D1716" s="2" t="s">
        <v>2233</v>
      </c>
      <c r="G1716" s="12">
        <v>1961</v>
      </c>
      <c r="H1716" s="12"/>
      <c r="I1716" s="8"/>
      <c r="J1716" s="12"/>
      <c r="K1716" s="12"/>
      <c r="L1716" s="2">
        <v>175</v>
      </c>
      <c r="M1716" s="2" t="s">
        <v>5122</v>
      </c>
      <c r="O1716" s="33">
        <v>4</v>
      </c>
      <c r="P1716" s="10"/>
      <c r="Q1716" s="10" t="s">
        <v>1860</v>
      </c>
      <c r="R1716" s="10"/>
      <c r="S1716" s="10"/>
      <c r="T1716" s="10" t="s">
        <v>1860</v>
      </c>
      <c r="U1716" s="10" t="s">
        <v>1860</v>
      </c>
      <c r="V1716" s="10"/>
      <c r="W1716" s="10"/>
      <c r="X1716" s="10"/>
      <c r="Y1716" s="10"/>
      <c r="Z1716" s="10"/>
      <c r="AA1716" s="10"/>
      <c r="AB1716" s="10"/>
      <c r="AE1716" s="12">
        <f>IFERROR(FLOOR(Table_Books[[#This Row],[Published_Date]],10), 0)</f>
        <v>1960</v>
      </c>
      <c r="AF1716" s="2">
        <f>IFERROR(CEILING(VALUE(LEFT(Table_Books[[#This Row],[Published_Date]],FIND("-",Table_Books[[#This Row],[Published_Date]]&amp;"-")-1))/100, 1), 0)</f>
        <v>20</v>
      </c>
      <c r="AK1716" s="2" t="str">
        <f>Table_Books[[#This Row],[Title]]&amp;"_"&amp;Table_Books[[#This Row],[Author]]</f>
        <v>The Lime Twig_Hawkes, John</v>
      </c>
      <c r="AL1716" s="2" t="str">
        <f>Table_Books[[#This Row],[Author]]&amp;"_"&amp;Table_Books[[#This Row],[Title]]</f>
        <v>Hawkes, John_The Lime Twig</v>
      </c>
      <c r="AM1716" s="2" t="str">
        <f>Table_Books[[#This Row],[Title]]&amp;" by "&amp;Table_Books[[#This Row],[Author]]</f>
        <v>The Lime Twig by Hawkes, John</v>
      </c>
    </row>
    <row r="1717" spans="1:41" ht="29" x14ac:dyDescent="0.35">
      <c r="A1717" s="7" t="str">
        <f>"B-" &amp; UPPER(TRIM(Table_Books[[#This Row],[Title]])) &amp; "|" &amp; UPPER(TRIM(Table_Books[[#This Row],[Author]]))</f>
        <v>B-THE LIME TWIG - SECOND SKIN - TRAVESTY|HAWKES, JOHN</v>
      </c>
      <c r="B1717" s="28" t="str">
        <f>IF(COUNTIFS(Table_Books[Hash_ID],Table_Books[[#This Row],[Hash_ID]])&gt;1,"Y","N")</f>
        <v>N</v>
      </c>
      <c r="C1717" s="2" t="s">
        <v>2227</v>
      </c>
      <c r="D1717" s="2" t="s">
        <v>2233</v>
      </c>
      <c r="G1717" s="12" t="s">
        <v>2259</v>
      </c>
      <c r="H1717" s="12"/>
      <c r="I1717" s="8"/>
      <c r="J1717" s="12"/>
      <c r="K1717" s="12"/>
      <c r="L1717" s="2">
        <v>576</v>
      </c>
      <c r="M1717" s="2" t="s">
        <v>2309</v>
      </c>
      <c r="O1717" s="33"/>
      <c r="P1717" s="10"/>
      <c r="Q1717" s="10" t="s">
        <v>1860</v>
      </c>
      <c r="R1717" s="10"/>
      <c r="S1717" s="10"/>
      <c r="T1717" s="10" t="s">
        <v>1860</v>
      </c>
      <c r="U1717" s="10" t="s">
        <v>1860</v>
      </c>
      <c r="V1717" s="10"/>
      <c r="W1717" s="10"/>
      <c r="X1717" s="10"/>
      <c r="Y1717" s="10"/>
      <c r="Z1717" s="10"/>
      <c r="AA1717" s="10"/>
      <c r="AB1717" s="10"/>
      <c r="AE1717" s="12">
        <f>IFERROR(FLOOR(Table_Books[[#This Row],[Published_Date]],10), 0)</f>
        <v>0</v>
      </c>
      <c r="AF1717" s="2">
        <f>IFERROR(CEILING(VALUE(LEFT(Table_Books[[#This Row],[Published_Date]],FIND("-",Table_Books[[#This Row],[Published_Date]]&amp;"-")-1))/100, 1), 0)</f>
        <v>0</v>
      </c>
      <c r="AK1717" s="2" t="str">
        <f>Table_Books[[#This Row],[Title]]&amp;"_"&amp;Table_Books[[#This Row],[Author]]</f>
        <v>The Lime Twig - Second Skin - Travesty_Hawkes, John</v>
      </c>
      <c r="AL1717" s="2" t="str">
        <f>Table_Books[[#This Row],[Author]]&amp;"_"&amp;Table_Books[[#This Row],[Title]]</f>
        <v>Hawkes, John_The Lime Twig - Second Skin - Travesty</v>
      </c>
      <c r="AM1717" s="2" t="str">
        <f>Table_Books[[#This Row],[Title]]&amp;" by "&amp;Table_Books[[#This Row],[Author]]</f>
        <v>The Lime Twig - Second Skin - Travesty by Hawkes, John</v>
      </c>
    </row>
    <row r="1718" spans="1:41" x14ac:dyDescent="0.35">
      <c r="A1718" s="7" t="str">
        <f>"B-" &amp; UPPER(TRIM(Table_Books[[#This Row],[Title]])) &amp; "|" &amp; UPPER(TRIM(Table_Books[[#This Row],[Author]]))</f>
        <v>B-A BRIEF HISTORY OF TIME|HAWKING, STEPHEN W.</v>
      </c>
      <c r="B1718" s="35" t="str">
        <f>IF(COUNTIFS(Table_Books[Hash_ID],Table_Books[[#This Row],[Hash_ID]])&gt;1,"Y","N")</f>
        <v>N</v>
      </c>
      <c r="C1718" s="35" t="s">
        <v>19779</v>
      </c>
      <c r="D1718" s="48" t="s">
        <v>19780</v>
      </c>
      <c r="E1718" s="35"/>
      <c r="F1718" s="35"/>
      <c r="G1718" s="36"/>
      <c r="H1718" s="36"/>
      <c r="I1718" s="37"/>
      <c r="J1718" s="36"/>
      <c r="K1718" s="36"/>
      <c r="L1718" s="35"/>
      <c r="M1718" s="35"/>
      <c r="N1718" s="35"/>
      <c r="O1718" s="38"/>
      <c r="P1718" s="39"/>
      <c r="Q1718" s="10" t="s">
        <v>1860</v>
      </c>
      <c r="R1718" s="39"/>
      <c r="S1718" s="39"/>
      <c r="T1718" s="10" t="s">
        <v>1860</v>
      </c>
      <c r="U1718" s="10" t="s">
        <v>1860</v>
      </c>
      <c r="V1718" s="39"/>
      <c r="W1718" s="39"/>
      <c r="X1718" s="39"/>
      <c r="Y1718" s="39"/>
      <c r="Z1718" s="39"/>
      <c r="AA1718" s="39"/>
      <c r="AB1718" s="39"/>
      <c r="AC1718" s="35"/>
      <c r="AD1718" s="35"/>
      <c r="AE1718" s="36">
        <f>IFERROR(FLOOR(Table_Books[[#This Row],[Published_Date]],10), 0)</f>
        <v>0</v>
      </c>
      <c r="AF1718" s="35">
        <f>IFERROR(CEILING(VALUE(LEFT(Table_Books[[#This Row],[Published_Date]],FIND("-",Table_Books[[#This Row],[Published_Date]]&amp;"-")-1))/100, 1), 0)</f>
        <v>0</v>
      </c>
      <c r="AG1718" s="35"/>
      <c r="AH1718" s="35" t="s">
        <v>21602</v>
      </c>
      <c r="AI1718" s="35"/>
      <c r="AJ1718" s="35"/>
      <c r="AK1718" s="35" t="str">
        <f>Table_Books[[#This Row],[Title]]&amp;"_"&amp;Table_Books[[#This Row],[Author]]</f>
        <v>A Brief History of Time_Hawking, Stephen W.</v>
      </c>
      <c r="AL1718" s="35" t="str">
        <f>Table_Books[[#This Row],[Author]]&amp;"_"&amp;Table_Books[[#This Row],[Title]]</f>
        <v>Hawking, Stephen W._A Brief History of Time</v>
      </c>
      <c r="AM1718" s="35" t="str">
        <f>Table_Books[[#This Row],[Title]]&amp;" by "&amp;Table_Books[[#This Row],[Author]]</f>
        <v>A Brief History of Time by Hawking, Stephen W.</v>
      </c>
      <c r="AN1718" s="35"/>
      <c r="AO1718" s="35"/>
    </row>
    <row r="1719" spans="1:41" x14ac:dyDescent="0.35">
      <c r="A1719" s="7" t="str">
        <f>"B-" &amp; UPPER(TRIM(Table_Books[[#This Row],[Title]])) &amp; "|" &amp; UPPER(TRIM(Table_Books[[#This Row],[Author]]))</f>
        <v>B-THE LIBRARY AT MOUNT CHAR|HAWKINS, SCOTT</v>
      </c>
      <c r="B1719" s="28" t="str">
        <f>IF(COUNTIFS(Table_Books[Hash_ID],Table_Books[[#This Row],[Hash_ID]])&gt;1,"Y","N")</f>
        <v>N</v>
      </c>
      <c r="C1719" s="24" t="s">
        <v>14427</v>
      </c>
      <c r="D1719" s="24" t="s">
        <v>14736</v>
      </c>
      <c r="G1719" s="12"/>
      <c r="H1719" s="12"/>
      <c r="I1719" s="8"/>
      <c r="J1719" s="12"/>
      <c r="K1719" s="12"/>
      <c r="O1719" s="33"/>
      <c r="P1719" s="10"/>
      <c r="Q1719" s="10" t="s">
        <v>1860</v>
      </c>
      <c r="R1719" s="10"/>
      <c r="S1719" s="10"/>
      <c r="T1719" s="10" t="s">
        <v>1860</v>
      </c>
      <c r="U1719" s="10" t="s">
        <v>1860</v>
      </c>
      <c r="V1719" s="10"/>
      <c r="W1719" s="10"/>
      <c r="X1719" s="10"/>
      <c r="Y1719" s="10"/>
      <c r="Z1719" s="10"/>
      <c r="AA1719" s="10"/>
      <c r="AB1719" s="10"/>
      <c r="AE1719" s="12">
        <f>IFERROR(FLOOR(Table_Books[[#This Row],[Published_Date]],10), 0)</f>
        <v>0</v>
      </c>
      <c r="AF1719" s="2">
        <f>IFERROR(CEILING(VALUE(LEFT(Table_Books[[#This Row],[Published_Date]],FIND("-",Table_Books[[#This Row],[Published_Date]]&amp;"-")-1))/100, 1), 0)</f>
        <v>0</v>
      </c>
      <c r="AK1719" s="24" t="str">
        <f>Table_Books[[#This Row],[Title]]&amp;"_"&amp;Table_Books[[#This Row],[Author]]</f>
        <v>The Library at Mount Char_Hawkins, Scott</v>
      </c>
      <c r="AL1719" s="24" t="str">
        <f>Table_Books[[#This Row],[Author]]&amp;"_"&amp;Table_Books[[#This Row],[Title]]</f>
        <v>Hawkins, Scott_The Library at Mount Char</v>
      </c>
      <c r="AM1719" s="24" t="str">
        <f>Table_Books[[#This Row],[Title]]&amp;" by "&amp;Table_Books[[#This Row],[Author]]</f>
        <v>The Library at Mount Char by Hawkins, Scott</v>
      </c>
    </row>
    <row r="1720" spans="1:41" x14ac:dyDescent="0.35">
      <c r="A1720" s="7" t="str">
        <f>"B-" &amp; UPPER(TRIM(Table_Books[[#This Row],[Title]])) &amp; "|" &amp; UPPER(TRIM(Table_Books[[#This Row],[Author]]))</f>
        <v>B-THE HOUSE OF THE SEVEN GABLES|HAWTHORNE, NATHANIEL</v>
      </c>
      <c r="B1720" s="28" t="str">
        <f>IF(COUNTIFS(Table_Books[Hash_ID],Table_Books[[#This Row],[Hash_ID]])&gt;1,"Y","N")</f>
        <v>N</v>
      </c>
      <c r="C1720" s="24" t="s">
        <v>14724</v>
      </c>
      <c r="D1720" s="24" t="s">
        <v>8478</v>
      </c>
      <c r="G1720" s="12"/>
      <c r="H1720" s="12"/>
      <c r="I1720" s="8"/>
      <c r="J1720" s="12"/>
      <c r="K1720" s="12"/>
      <c r="O1720" s="33"/>
      <c r="P1720" s="10"/>
      <c r="Q1720" s="10" t="s">
        <v>1860</v>
      </c>
      <c r="R1720" s="10"/>
      <c r="S1720" s="10"/>
      <c r="T1720" s="10" t="s">
        <v>1860</v>
      </c>
      <c r="U1720" s="10" t="s">
        <v>1860</v>
      </c>
      <c r="V1720" s="10"/>
      <c r="W1720" s="10"/>
      <c r="X1720" s="10"/>
      <c r="Y1720" s="10"/>
      <c r="Z1720" s="10"/>
      <c r="AA1720" s="10"/>
      <c r="AB1720" s="10"/>
      <c r="AE1720" s="12">
        <f>IFERROR(FLOOR(Table_Books[[#This Row],[Published_Date]],10), 0)</f>
        <v>0</v>
      </c>
      <c r="AF1720" s="2">
        <f>IFERROR(CEILING(VALUE(LEFT(Table_Books[[#This Row],[Published_Date]],FIND("-",Table_Books[[#This Row],[Published_Date]]&amp;"-")-1))/100, 1), 0)</f>
        <v>0</v>
      </c>
      <c r="AK1720" s="24" t="str">
        <f>Table_Books[[#This Row],[Title]]&amp;"_"&amp;Table_Books[[#This Row],[Author]]</f>
        <v>The House of the Seven Gables_Hawthorne, Nathaniel</v>
      </c>
      <c r="AL1720" s="24" t="str">
        <f>Table_Books[[#This Row],[Author]]&amp;"_"&amp;Table_Books[[#This Row],[Title]]</f>
        <v>Hawthorne, Nathaniel_The House of the Seven Gables</v>
      </c>
      <c r="AM1720" s="24" t="str">
        <f>Table_Books[[#This Row],[Title]]&amp;" by "&amp;Table_Books[[#This Row],[Author]]</f>
        <v>The House of the Seven Gables by Hawthorne, Nathaniel</v>
      </c>
    </row>
    <row r="1721" spans="1:41" ht="29" x14ac:dyDescent="0.35">
      <c r="A1721" s="7" t="str">
        <f>"B-" &amp; UPPER(TRIM(Table_Books[[#This Row],[Title]])) &amp; "|" &amp; UPPER(TRIM(Table_Books[[#This Row],[Author]]))</f>
        <v>B-THE HOUSE OF THE SEVEN GABLES / THE BLITHEDALE ROMANCE|HAWTHORNE, NATHANIEL</v>
      </c>
      <c r="B1721" s="35" t="str">
        <f>IF(COUNTIFS(Table_Books[Hash_ID],Table_Books[[#This Row],[Hash_ID]])&gt;1,"Y","N")</f>
        <v>N</v>
      </c>
      <c r="C1721" s="35" t="s">
        <v>19574</v>
      </c>
      <c r="D1721" s="35" t="s">
        <v>8478</v>
      </c>
      <c r="E1721" s="35"/>
      <c r="F1721" s="35"/>
      <c r="G1721" s="36"/>
      <c r="H1721" s="36"/>
      <c r="I1721" s="37"/>
      <c r="J1721" s="36"/>
      <c r="K1721" s="36"/>
      <c r="L1721" s="35"/>
      <c r="M1721" s="35"/>
      <c r="N1721" s="35"/>
      <c r="O1721" s="38"/>
      <c r="P1721" s="39"/>
      <c r="Q1721" s="10" t="s">
        <v>1860</v>
      </c>
      <c r="R1721" s="39"/>
      <c r="S1721" s="39"/>
      <c r="T1721" s="10" t="s">
        <v>1860</v>
      </c>
      <c r="U1721" s="10" t="s">
        <v>1860</v>
      </c>
      <c r="V1721" s="39"/>
      <c r="W1721" s="39"/>
      <c r="X1721" s="39"/>
      <c r="Y1721" s="39"/>
      <c r="Z1721" s="39"/>
      <c r="AA1721" s="39"/>
      <c r="AB1721" s="39"/>
      <c r="AC1721" s="35"/>
      <c r="AD1721" s="35"/>
      <c r="AE1721" s="36">
        <f>IFERROR(FLOOR(Table_Books[[#This Row],[Published_Date]],10), 0)</f>
        <v>0</v>
      </c>
      <c r="AF1721" s="35">
        <f>IFERROR(CEILING(VALUE(LEFT(Table_Books[[#This Row],[Published_Date]],FIND("-",Table_Books[[#This Row],[Published_Date]]&amp;"-")-1))/100, 1), 0)</f>
        <v>0</v>
      </c>
      <c r="AG1721" s="35"/>
      <c r="AH1721" s="35" t="s">
        <v>21597</v>
      </c>
      <c r="AI1721" s="35"/>
      <c r="AJ1721" s="35"/>
      <c r="AK1721" s="35" t="str">
        <f>Table_Books[[#This Row],[Title]]&amp;"_"&amp;Table_Books[[#This Row],[Author]]</f>
        <v>The House of the Seven Gables / The Blithedale Romance_Hawthorne, Nathaniel</v>
      </c>
      <c r="AL1721" s="35" t="str">
        <f>Table_Books[[#This Row],[Author]]&amp;"_"&amp;Table_Books[[#This Row],[Title]]</f>
        <v>Hawthorne, Nathaniel_The House of the Seven Gables / The Blithedale Romance</v>
      </c>
      <c r="AM1721" s="35" t="str">
        <f>Table_Books[[#This Row],[Title]]&amp;" by "&amp;Table_Books[[#This Row],[Author]]</f>
        <v>The House of the Seven Gables / The Blithedale Romance by Hawthorne, Nathaniel</v>
      </c>
      <c r="AN1721" s="35"/>
      <c r="AO1721" s="35"/>
    </row>
    <row r="1722" spans="1:41" x14ac:dyDescent="0.35">
      <c r="A1722" s="7" t="str">
        <f>"B-" &amp; UPPER(TRIM(Table_Books[[#This Row],[Title]])) &amp; "|" &amp; UPPER(TRIM(Table_Books[[#This Row],[Author]]))</f>
        <v>B-THE SCARLET LETTER|HAWTHORNE, NATHANIEL</v>
      </c>
      <c r="B1722" s="28" t="str">
        <f>IF(COUNTIFS(Table_Books[Hash_ID],Table_Books[[#This Row],[Hash_ID]])&gt;1,"Y","N")</f>
        <v>Y</v>
      </c>
      <c r="C1722" s="24" t="s">
        <v>14762</v>
      </c>
      <c r="D1722" s="24" t="s">
        <v>8478</v>
      </c>
      <c r="G1722" s="12"/>
      <c r="H1722" s="12"/>
      <c r="I1722" s="8"/>
      <c r="J1722" s="12"/>
      <c r="K1722" s="12"/>
      <c r="O1722" s="33"/>
      <c r="P1722" s="10"/>
      <c r="Q1722" s="10" t="s">
        <v>1860</v>
      </c>
      <c r="R1722" s="10"/>
      <c r="S1722" s="10"/>
      <c r="T1722" s="10" t="s">
        <v>1860</v>
      </c>
      <c r="U1722" s="10" t="s">
        <v>1860</v>
      </c>
      <c r="V1722" s="10"/>
      <c r="W1722" s="10"/>
      <c r="X1722" s="10"/>
      <c r="Y1722" s="10"/>
      <c r="Z1722" s="10"/>
      <c r="AA1722" s="10"/>
      <c r="AB1722" s="10"/>
      <c r="AE1722" s="12">
        <f>IFERROR(FLOOR(Table_Books[[#This Row],[Published_Date]],10), 0)</f>
        <v>0</v>
      </c>
      <c r="AF1722" s="2">
        <f>IFERROR(CEILING(VALUE(LEFT(Table_Books[[#This Row],[Published_Date]],FIND("-",Table_Books[[#This Row],[Published_Date]]&amp;"-")-1))/100, 1), 0)</f>
        <v>0</v>
      </c>
      <c r="AK1722" s="24" t="str">
        <f>Table_Books[[#This Row],[Title]]&amp;"_"&amp;Table_Books[[#This Row],[Author]]</f>
        <v>The Scarlet Letter_Hawthorne, Nathaniel</v>
      </c>
      <c r="AL1722" s="24" t="str">
        <f>Table_Books[[#This Row],[Author]]&amp;"_"&amp;Table_Books[[#This Row],[Title]]</f>
        <v>Hawthorne, Nathaniel_The Scarlet Letter</v>
      </c>
      <c r="AM1722" s="24" t="str">
        <f>Table_Books[[#This Row],[Title]]&amp;" by "&amp;Table_Books[[#This Row],[Author]]</f>
        <v>The Scarlet Letter by Hawthorne, Nathaniel</v>
      </c>
    </row>
    <row r="1723" spans="1:41" x14ac:dyDescent="0.35">
      <c r="A1723" s="7" t="str">
        <f>"B-" &amp; UPPER(TRIM(Table_Books[[#This Row],[Title]])) &amp; "|" &amp; UPPER(TRIM(Table_Books[[#This Row],[Author]]))</f>
        <v>B-THE SCARLET LETTER|HAWTHORNE, NATHANIEL</v>
      </c>
      <c r="B1723" s="35" t="str">
        <f>IF(COUNTIFS(Table_Books[Hash_ID],Table_Books[[#This Row],[Hash_ID]])&gt;1,"Y","N")</f>
        <v>Y</v>
      </c>
      <c r="C1723" s="35" t="s">
        <v>14762</v>
      </c>
      <c r="D1723" s="35" t="s">
        <v>8478</v>
      </c>
      <c r="E1723" s="35"/>
      <c r="F1723" s="35"/>
      <c r="G1723" s="36"/>
      <c r="H1723" s="36"/>
      <c r="I1723" s="37"/>
      <c r="J1723" s="36"/>
      <c r="K1723" s="36"/>
      <c r="L1723" s="35"/>
      <c r="M1723" s="35"/>
      <c r="N1723" s="35"/>
      <c r="O1723" s="38"/>
      <c r="P1723" s="39"/>
      <c r="Q1723" s="10" t="s">
        <v>1860</v>
      </c>
      <c r="R1723" s="39"/>
      <c r="S1723" s="39"/>
      <c r="T1723" s="10" t="s">
        <v>1860</v>
      </c>
      <c r="U1723" s="10" t="s">
        <v>1860</v>
      </c>
      <c r="V1723" s="39"/>
      <c r="W1723" s="39"/>
      <c r="X1723" s="39"/>
      <c r="Y1723" s="39"/>
      <c r="Z1723" s="39"/>
      <c r="AA1723" s="39"/>
      <c r="AB1723" s="39"/>
      <c r="AC1723" s="35"/>
      <c r="AD1723" s="35"/>
      <c r="AE1723" s="36">
        <f>IFERROR(FLOOR(Table_Books[[#This Row],[Published_Date]],10), 0)</f>
        <v>0</v>
      </c>
      <c r="AF1723" s="35">
        <f>IFERROR(CEILING(VALUE(LEFT(Table_Books[[#This Row],[Published_Date]],FIND("-",Table_Books[[#This Row],[Published_Date]]&amp;"-")-1))/100, 1), 0)</f>
        <v>0</v>
      </c>
      <c r="AG1723" s="35"/>
      <c r="AH1723" s="35" t="s">
        <v>21597</v>
      </c>
      <c r="AI1723" s="35"/>
      <c r="AJ1723" s="35"/>
      <c r="AK1723" s="35" t="str">
        <f>Table_Books[[#This Row],[Title]]&amp;"_"&amp;Table_Books[[#This Row],[Author]]</f>
        <v>The Scarlet Letter_Hawthorne, Nathaniel</v>
      </c>
      <c r="AL1723" s="35" t="str">
        <f>Table_Books[[#This Row],[Author]]&amp;"_"&amp;Table_Books[[#This Row],[Title]]</f>
        <v>Hawthorne, Nathaniel_The Scarlet Letter</v>
      </c>
      <c r="AM1723" s="35" t="str">
        <f>Table_Books[[#This Row],[Title]]&amp;" by "&amp;Table_Books[[#This Row],[Author]]</f>
        <v>The Scarlet Letter by Hawthorne, Nathaniel</v>
      </c>
      <c r="AN1723" s="35"/>
      <c r="AO1723" s="35"/>
    </row>
    <row r="1724" spans="1:41" x14ac:dyDescent="0.35">
      <c r="A1724" s="7" t="str">
        <f>"B-" &amp; UPPER(TRIM(Table_Books[[#This Row],[Title]])) &amp; "|" &amp; UPPER(TRIM(Table_Books[[#This Row],[Author]]))</f>
        <v>B-THE SNOW-IMAGE AND OTHER STORIES OF THE SUPERNATURAL|HAWTHORNE, NATHANIEL</v>
      </c>
      <c r="B1724" s="28" t="str">
        <f>IF(COUNTIFS(Table_Books[Hash_ID],Table_Books[[#This Row],[Hash_ID]])&gt;1,"Y","N")</f>
        <v>N</v>
      </c>
      <c r="C1724" s="2" t="s">
        <v>8048</v>
      </c>
      <c r="D1724" s="2" t="s">
        <v>8478</v>
      </c>
      <c r="G1724" s="12"/>
      <c r="H1724" s="12">
        <v>2008</v>
      </c>
      <c r="I1724" s="8" t="s">
        <v>7930</v>
      </c>
      <c r="J1724" s="12"/>
      <c r="K1724" s="12"/>
      <c r="O1724" s="33"/>
      <c r="P1724" s="10"/>
      <c r="Q1724" s="10" t="s">
        <v>1860</v>
      </c>
      <c r="R1724" s="10"/>
      <c r="S1724" s="10"/>
      <c r="T1724" s="10" t="s">
        <v>1860</v>
      </c>
      <c r="U1724" s="10" t="s">
        <v>1860</v>
      </c>
      <c r="V1724" s="10"/>
      <c r="W1724" s="10"/>
      <c r="X1724" s="10"/>
      <c r="Y1724" s="10"/>
      <c r="Z1724" s="10"/>
      <c r="AA1724" s="10"/>
      <c r="AB1724" s="10"/>
      <c r="AE1724" s="12">
        <f>IFERROR(FLOOR(Table_Books[[#This Row],[Published_Date]],10), 0)</f>
        <v>0</v>
      </c>
      <c r="AF1724" s="2">
        <f>IFERROR(CEILING(VALUE(LEFT(Table_Books[[#This Row],[Published_Date]],FIND("-",Table_Books[[#This Row],[Published_Date]]&amp;"-")-1))/100, 1), 0)</f>
        <v>0</v>
      </c>
      <c r="AK1724" s="2" t="str">
        <f>Table_Books[[#This Row],[Title]]&amp;"_"&amp;Table_Books[[#This Row],[Author]]</f>
        <v>The Snow-Image and Other Stories of the Supernatural_Hawthorne, Nathaniel</v>
      </c>
      <c r="AL1724" s="2" t="str">
        <f>Table_Books[[#This Row],[Author]]&amp;"_"&amp;Table_Books[[#This Row],[Title]]</f>
        <v>Hawthorne, Nathaniel_The Snow-Image and Other Stories of the Supernatural</v>
      </c>
      <c r="AM1724" s="2" t="str">
        <f>Table_Books[[#This Row],[Title]]&amp;" by "&amp;Table_Books[[#This Row],[Author]]</f>
        <v>The Snow-Image and Other Stories of the Supernatural by Hawthorne, Nathaniel</v>
      </c>
    </row>
    <row r="1725" spans="1:41" x14ac:dyDescent="0.35">
      <c r="A1725" s="7" t="str">
        <f>"B-" &amp; UPPER(TRIM(Table_Books[[#This Row],[Title]])) &amp; "|" &amp; UPPER(TRIM(Table_Books[[#This Row],[Author]]))</f>
        <v>B-DEAD INSIDE|HAZARD, CHANDLER</v>
      </c>
      <c r="B1725" s="35" t="str">
        <f>IF(COUNTIFS(Table_Books[Hash_ID],Table_Books[[#This Row],[Hash_ID]])&gt;1,"Y","N")</f>
        <v>N</v>
      </c>
      <c r="C1725" s="35" t="s">
        <v>20396</v>
      </c>
      <c r="D1725" s="35" t="s">
        <v>20397</v>
      </c>
      <c r="E1725" s="35"/>
      <c r="F1725" s="35"/>
      <c r="G1725" s="36"/>
      <c r="H1725" s="36"/>
      <c r="I1725" s="37"/>
      <c r="J1725" s="36"/>
      <c r="K1725" s="36"/>
      <c r="L1725" s="35"/>
      <c r="M1725" s="35"/>
      <c r="N1725" s="35"/>
      <c r="O1725" s="38"/>
      <c r="P1725" s="39"/>
      <c r="Q1725" s="10" t="s">
        <v>1860</v>
      </c>
      <c r="R1725" s="39"/>
      <c r="S1725" s="39"/>
      <c r="T1725" s="10" t="s">
        <v>1860</v>
      </c>
      <c r="U1725" s="10" t="s">
        <v>1860</v>
      </c>
      <c r="V1725" s="39"/>
      <c r="W1725" s="39"/>
      <c r="X1725" s="39"/>
      <c r="Y1725" s="39"/>
      <c r="Z1725" s="39"/>
      <c r="AA1725" s="39"/>
      <c r="AB1725" s="39"/>
      <c r="AC1725" s="35"/>
      <c r="AD1725" s="35"/>
      <c r="AE1725" s="36">
        <f>IFERROR(FLOOR(Table_Books[[#This Row],[Published_Date]],10), 0)</f>
        <v>0</v>
      </c>
      <c r="AF1725" s="35">
        <f>IFERROR(CEILING(VALUE(LEFT(Table_Books[[#This Row],[Published_Date]],FIND("-",Table_Books[[#This Row],[Published_Date]]&amp;"-")-1))/100, 1), 0)</f>
        <v>0</v>
      </c>
      <c r="AG1725" s="35"/>
      <c r="AH1725" s="35" t="s">
        <v>21577</v>
      </c>
      <c r="AI1725" s="35"/>
      <c r="AJ1725" s="35" t="s">
        <v>20436</v>
      </c>
      <c r="AK1725" s="35" t="str">
        <f>Table_Books[[#This Row],[Title]]&amp;"_"&amp;Table_Books[[#This Row],[Author]]</f>
        <v>Dead Inside_Hazard, Chandler</v>
      </c>
      <c r="AL1725" s="35" t="str">
        <f>Table_Books[[#This Row],[Author]]&amp;"_"&amp;Table_Books[[#This Row],[Title]]</f>
        <v>Hazard, Chandler_Dead Inside</v>
      </c>
      <c r="AM1725" s="35" t="str">
        <f>Table_Books[[#This Row],[Title]]&amp;" by "&amp;Table_Books[[#This Row],[Author]]</f>
        <v>Dead Inside by Hazard, Chandler</v>
      </c>
      <c r="AN1725" s="35"/>
      <c r="AO1725" s="35"/>
    </row>
    <row r="1726" spans="1:41" x14ac:dyDescent="0.35">
      <c r="A1726" s="7" t="str">
        <f>"B-" &amp; UPPER(TRIM(Table_Books[[#This Row],[Title]])) &amp; "|" &amp; UPPER(TRIM(Table_Books[[#This Row],[Author]]))</f>
        <v>B-DROMENON|HEARD, GERALD</v>
      </c>
      <c r="B1726" s="28" t="str">
        <f>IF(COUNTIFS(Table_Books[Hash_ID],Table_Books[[#This Row],[Hash_ID]])&gt;1,"Y","N")</f>
        <v>N</v>
      </c>
      <c r="C1726" s="2" t="s">
        <v>7996</v>
      </c>
      <c r="D1726" s="2" t="s">
        <v>8457</v>
      </c>
      <c r="G1726" s="12"/>
      <c r="H1726" s="12">
        <v>2001</v>
      </c>
      <c r="I1726" s="8" t="s">
        <v>7930</v>
      </c>
      <c r="J1726" s="12"/>
      <c r="K1726" s="12"/>
      <c r="O1726" s="33"/>
      <c r="P1726" s="10"/>
      <c r="Q1726" s="10" t="s">
        <v>1860</v>
      </c>
      <c r="R1726" s="10"/>
      <c r="S1726" s="10"/>
      <c r="T1726" s="10" t="s">
        <v>1860</v>
      </c>
      <c r="U1726" s="10" t="s">
        <v>1860</v>
      </c>
      <c r="V1726" s="10"/>
      <c r="W1726" s="10"/>
      <c r="X1726" s="10"/>
      <c r="Y1726" s="10"/>
      <c r="Z1726" s="10"/>
      <c r="AA1726" s="10"/>
      <c r="AB1726" s="10"/>
      <c r="AE1726" s="12">
        <f>IFERROR(FLOOR(Table_Books[[#This Row],[Published_Date]],10), 0)</f>
        <v>0</v>
      </c>
      <c r="AF1726" s="2">
        <f>IFERROR(CEILING(VALUE(LEFT(Table_Books[[#This Row],[Published_Date]],FIND("-",Table_Books[[#This Row],[Published_Date]]&amp;"-")-1))/100, 1), 0)</f>
        <v>0</v>
      </c>
      <c r="AK1726" s="2" t="str">
        <f>Table_Books[[#This Row],[Title]]&amp;"_"&amp;Table_Books[[#This Row],[Author]]</f>
        <v>Dromenon_Heard, Gerald</v>
      </c>
      <c r="AL1726" s="2" t="str">
        <f>Table_Books[[#This Row],[Author]]&amp;"_"&amp;Table_Books[[#This Row],[Title]]</f>
        <v>Heard, Gerald_Dromenon</v>
      </c>
      <c r="AM1726" s="2" t="str">
        <f>Table_Books[[#This Row],[Title]]&amp;" by "&amp;Table_Books[[#This Row],[Author]]</f>
        <v>Dromenon by Heard, Gerald</v>
      </c>
    </row>
    <row r="1727" spans="1:41" x14ac:dyDescent="0.35">
      <c r="A1727" s="7" t="str">
        <f>"B-" &amp; UPPER(TRIM(Table_Books[[#This Row],[Title]])) &amp; "|" &amp; UPPER(TRIM(Table_Books[[#This Row],[Author]]))</f>
        <v>B-NIGHTMARE-TOUCH|HEARN, LAFCADIO</v>
      </c>
      <c r="B1727" s="28" t="str">
        <f>IF(COUNTIFS(Table_Books[Hash_ID],Table_Books[[#This Row],[Hash_ID]])&gt;1,"Y","N")</f>
        <v>N</v>
      </c>
      <c r="C1727" s="2" t="s">
        <v>8056</v>
      </c>
      <c r="D1727" s="2" t="s">
        <v>8471</v>
      </c>
      <c r="G1727" s="12"/>
      <c r="H1727" s="12">
        <v>2010</v>
      </c>
      <c r="I1727" s="8" t="s">
        <v>7930</v>
      </c>
      <c r="J1727" s="12"/>
      <c r="K1727" s="12"/>
      <c r="O1727" s="33"/>
      <c r="P1727" s="10"/>
      <c r="Q1727" s="10" t="s">
        <v>1860</v>
      </c>
      <c r="R1727" s="10"/>
      <c r="S1727" s="10"/>
      <c r="T1727" s="10" t="s">
        <v>1860</v>
      </c>
      <c r="U1727" s="10" t="s">
        <v>1860</v>
      </c>
      <c r="V1727" s="10"/>
      <c r="W1727" s="10"/>
      <c r="X1727" s="10"/>
      <c r="Y1727" s="10"/>
      <c r="Z1727" s="10"/>
      <c r="AA1727" s="10"/>
      <c r="AB1727" s="10"/>
      <c r="AE1727" s="12">
        <f>IFERROR(FLOOR(Table_Books[[#This Row],[Published_Date]],10), 0)</f>
        <v>0</v>
      </c>
      <c r="AF1727" s="2">
        <f>IFERROR(CEILING(VALUE(LEFT(Table_Books[[#This Row],[Published_Date]],FIND("-",Table_Books[[#This Row],[Published_Date]]&amp;"-")-1))/100, 1), 0)</f>
        <v>0</v>
      </c>
      <c r="AK1727" s="2" t="str">
        <f>Table_Books[[#This Row],[Title]]&amp;"_"&amp;Table_Books[[#This Row],[Author]]</f>
        <v>Nightmare-Touch_Hearn, Lafcadio</v>
      </c>
      <c r="AL1727" s="2" t="str">
        <f>Table_Books[[#This Row],[Author]]&amp;"_"&amp;Table_Books[[#This Row],[Title]]</f>
        <v>Hearn, Lafcadio_Nightmare-Touch</v>
      </c>
      <c r="AM1727" s="2" t="str">
        <f>Table_Books[[#This Row],[Title]]&amp;" by "&amp;Table_Books[[#This Row],[Author]]</f>
        <v>Nightmare-Touch by Hearn, Lafcadio</v>
      </c>
    </row>
    <row r="1728" spans="1:41" ht="43.5" x14ac:dyDescent="0.35">
      <c r="A1728" s="7" t="str">
        <f>"B-" &amp; UPPER(TRIM(Table_Books[[#This Row],[Title]])) &amp; "|" &amp; UPPER(TRIM(Table_Books[[#This Row],[Author]]))</f>
        <v>B-KOZALINKI|HEDAYAT, SADEGH</v>
      </c>
      <c r="B1728" s="28" t="str">
        <f>IF(COUNTIFS(Table_Books[Hash_ID],Table_Books[[#This Row],[Hash_ID]])&gt;1,"Y","N")</f>
        <v>N</v>
      </c>
      <c r="C1728" s="2" t="s">
        <v>5331</v>
      </c>
      <c r="D1728" s="2" t="s">
        <v>5166</v>
      </c>
      <c r="G1728" s="12">
        <v>1934</v>
      </c>
      <c r="H1728" s="12"/>
      <c r="I1728" s="8"/>
      <c r="J1728" s="12"/>
      <c r="K1728" s="12"/>
      <c r="L1728" s="2">
        <v>86</v>
      </c>
      <c r="M1728" s="2" t="s">
        <v>5422</v>
      </c>
      <c r="O1728" s="33"/>
      <c r="P1728" s="10"/>
      <c r="Q1728" s="10" t="s">
        <v>1860</v>
      </c>
      <c r="R1728" s="10"/>
      <c r="S1728" s="10"/>
      <c r="T1728" s="10" t="s">
        <v>1860</v>
      </c>
      <c r="U1728" s="10" t="s">
        <v>1860</v>
      </c>
      <c r="V1728" s="10"/>
      <c r="W1728" s="10"/>
      <c r="X1728" s="10"/>
      <c r="Y1728" s="10"/>
      <c r="Z1728" s="10"/>
      <c r="AA1728" s="10"/>
      <c r="AB1728" s="10"/>
      <c r="AE1728" s="12">
        <f>IFERROR(FLOOR(Table_Books[[#This Row],[Published_Date]],10), 0)</f>
        <v>1930</v>
      </c>
      <c r="AF1728" s="2">
        <f>IFERROR(CEILING(VALUE(LEFT(Table_Books[[#This Row],[Published_Date]],FIND("-",Table_Books[[#This Row],[Published_Date]]&amp;"-")-1))/100, 1), 0)</f>
        <v>20</v>
      </c>
      <c r="AK1728" s="2" t="str">
        <f>Table_Books[[#This Row],[Title]]&amp;"_"&amp;Table_Books[[#This Row],[Author]]</f>
        <v>Kozalinki_Hedayat, Sadegh</v>
      </c>
      <c r="AL1728" s="2" t="str">
        <f>Table_Books[[#This Row],[Author]]&amp;"_"&amp;Table_Books[[#This Row],[Title]]</f>
        <v>Hedayat, Sadegh_Kozalinki</v>
      </c>
      <c r="AM1728" s="2" t="str">
        <f>Table_Books[[#This Row],[Title]]&amp;" by "&amp;Table_Books[[#This Row],[Author]]</f>
        <v>Kozalinki by Hedayat, Sadegh</v>
      </c>
    </row>
    <row r="1729" spans="1:41" ht="29" x14ac:dyDescent="0.35">
      <c r="A1729" s="7" t="str">
        <f>"B-" &amp; UPPER(TRIM(Table_Books[[#This Row],[Title]])) &amp; "|" &amp; UPPER(TRIM(Table_Books[[#This Row],[Author]]))</f>
        <v>B-THE BLIND OWL|HEDAYAT, SADEGH</v>
      </c>
      <c r="B1729" s="28" t="str">
        <f>IF(COUNTIFS(Table_Books[Hash_ID],Table_Books[[#This Row],[Hash_ID]])&gt;1,"Y","N")</f>
        <v>N</v>
      </c>
      <c r="C1729" s="2" t="s">
        <v>5165</v>
      </c>
      <c r="D1729" s="2" t="s">
        <v>5166</v>
      </c>
      <c r="G1729" s="12">
        <v>1937</v>
      </c>
      <c r="H1729" s="12"/>
      <c r="I1729" s="8"/>
      <c r="J1729" s="12"/>
      <c r="K1729" s="12"/>
      <c r="L1729" s="2">
        <v>148</v>
      </c>
      <c r="M1729" s="2" t="s">
        <v>5262</v>
      </c>
      <c r="O1729" s="33">
        <v>5</v>
      </c>
      <c r="P1729" s="10"/>
      <c r="Q1729" s="10" t="s">
        <v>1860</v>
      </c>
      <c r="R1729" s="10"/>
      <c r="S1729" s="10"/>
      <c r="T1729" s="10" t="s">
        <v>1860</v>
      </c>
      <c r="U1729" s="10" t="s">
        <v>1860</v>
      </c>
      <c r="V1729" s="10"/>
      <c r="W1729" s="10"/>
      <c r="X1729" s="10"/>
      <c r="Y1729" s="10"/>
      <c r="Z1729" s="10"/>
      <c r="AA1729" s="10"/>
      <c r="AB1729" s="10"/>
      <c r="AE1729" s="12">
        <f>IFERROR(FLOOR(Table_Books[[#This Row],[Published_Date]],10), 0)</f>
        <v>1930</v>
      </c>
      <c r="AF1729" s="2">
        <f>IFERROR(CEILING(VALUE(LEFT(Table_Books[[#This Row],[Published_Date]],FIND("-",Table_Books[[#This Row],[Published_Date]]&amp;"-")-1))/100, 1), 0)</f>
        <v>20</v>
      </c>
      <c r="AK1729" s="2" t="str">
        <f>Table_Books[[#This Row],[Title]]&amp;"_"&amp;Table_Books[[#This Row],[Author]]</f>
        <v>The Blind Owl_Hedayat, Sadegh</v>
      </c>
      <c r="AL1729" s="2" t="str">
        <f>Table_Books[[#This Row],[Author]]&amp;"_"&amp;Table_Books[[#This Row],[Title]]</f>
        <v>Hedayat, Sadegh_The Blind Owl</v>
      </c>
      <c r="AM1729" s="2" t="str">
        <f>Table_Books[[#This Row],[Title]]&amp;" by "&amp;Table_Books[[#This Row],[Author]]</f>
        <v>The Blind Owl by Hedayat, Sadegh</v>
      </c>
    </row>
    <row r="1730" spans="1:41" ht="29" x14ac:dyDescent="0.35">
      <c r="A1730" s="7" t="str">
        <f>"B-" &amp; UPPER(TRIM(Table_Books[[#This Row],[Title]])) &amp; "|" &amp; UPPER(TRIM(Table_Books[[#This Row],[Author]]))</f>
        <v>B-ELEMENTS OF THE PHILOSOPHY OF RIGHT|HEGEL, GEORG WILHELM FRIEDRICH</v>
      </c>
      <c r="B1730" s="28" t="str">
        <f>IF(COUNTIFS(Table_Books[Hash_ID],Table_Books[[#This Row],[Hash_ID]])&gt;1,"Y","N")</f>
        <v>N</v>
      </c>
      <c r="C1730" s="2" t="s">
        <v>6411</v>
      </c>
      <c r="D1730" s="2" t="s">
        <v>6385</v>
      </c>
      <c r="G1730" s="12">
        <v>1820</v>
      </c>
      <c r="H1730" s="12"/>
      <c r="I1730" s="8"/>
      <c r="J1730" s="12" t="s">
        <v>10258</v>
      </c>
      <c r="K1730" s="12"/>
      <c r="O1730" s="33"/>
      <c r="P1730" s="10"/>
      <c r="Q1730" s="10" t="s">
        <v>1860</v>
      </c>
      <c r="R1730" s="10"/>
      <c r="S1730" s="10"/>
      <c r="T1730" s="10" t="s">
        <v>1860</v>
      </c>
      <c r="U1730" s="10" t="s">
        <v>1860</v>
      </c>
      <c r="V1730" s="10"/>
      <c r="W1730" s="10"/>
      <c r="X1730" s="10"/>
      <c r="Y1730" s="10"/>
      <c r="Z1730" s="10"/>
      <c r="AA1730" s="10"/>
      <c r="AB1730" s="10"/>
      <c r="AE1730" s="12">
        <f>IFERROR(FLOOR(Table_Books[[#This Row],[Published_Date]],10), 0)</f>
        <v>1820</v>
      </c>
      <c r="AF1730" s="2">
        <f>IFERROR(CEILING(VALUE(LEFT(Table_Books[[#This Row],[Published_Date]],FIND("-",Table_Books[[#This Row],[Published_Date]]&amp;"-")-1))/100, 1), 0)</f>
        <v>19</v>
      </c>
      <c r="AG1730" s="2" t="s">
        <v>10342</v>
      </c>
      <c r="AH1730" s="2" t="s">
        <v>4856</v>
      </c>
      <c r="AI1730" s="2" t="s">
        <v>10398</v>
      </c>
      <c r="AK1730" s="2" t="str">
        <f>Table_Books[[#This Row],[Title]]&amp;"_"&amp;Table_Books[[#This Row],[Author]]</f>
        <v>Elements of the Philosophy of Right_Hegel, Georg Wilhelm Friedrich</v>
      </c>
      <c r="AL1730" s="2" t="str">
        <f>Table_Books[[#This Row],[Author]]&amp;"_"&amp;Table_Books[[#This Row],[Title]]</f>
        <v>Hegel, Georg Wilhelm Friedrich_Elements of the Philosophy of Right</v>
      </c>
      <c r="AM1730" s="2" t="str">
        <f>Table_Books[[#This Row],[Title]]&amp;" by "&amp;Table_Books[[#This Row],[Author]]</f>
        <v>Elements of the Philosophy of Right by Hegel, Georg Wilhelm Friedrich</v>
      </c>
    </row>
    <row r="1731" spans="1:41" x14ac:dyDescent="0.35">
      <c r="A1731" s="7" t="str">
        <f>"B-" &amp; UPPER(TRIM(Table_Books[[#This Row],[Title]])) &amp; "|" &amp; UPPER(TRIM(Table_Books[[#This Row],[Author]]))</f>
        <v>B-INTRODUCTORY LECTURES ON AESTHETICS|HEGEL, GEORG WILHELM FRIEDRICH</v>
      </c>
      <c r="B1731" s="28" t="str">
        <f>IF(COUNTIFS(Table_Books[Hash_ID],Table_Books[[#This Row],[Hash_ID]])&gt;1,"Y","N")</f>
        <v>N</v>
      </c>
      <c r="C1731" s="2" t="s">
        <v>6401</v>
      </c>
      <c r="D1731" s="2" t="s">
        <v>6385</v>
      </c>
      <c r="G1731" s="12"/>
      <c r="H1731" s="12"/>
      <c r="I1731" s="8"/>
      <c r="J1731" s="12"/>
      <c r="K1731" s="12"/>
      <c r="O1731" s="33"/>
      <c r="P1731" s="10"/>
      <c r="Q1731" s="10" t="s">
        <v>1860</v>
      </c>
      <c r="R1731" s="10"/>
      <c r="S1731" s="10"/>
      <c r="T1731" s="10" t="s">
        <v>1860</v>
      </c>
      <c r="U1731" s="10" t="s">
        <v>1860</v>
      </c>
      <c r="V1731" s="10"/>
      <c r="W1731" s="10"/>
      <c r="X1731" s="10"/>
      <c r="Y1731" s="10"/>
      <c r="Z1731" s="10"/>
      <c r="AA1731" s="10"/>
      <c r="AB1731" s="10"/>
      <c r="AE1731" s="12">
        <f>IFERROR(FLOOR(Table_Books[[#This Row],[Published_Date]],10), 0)</f>
        <v>0</v>
      </c>
      <c r="AF1731" s="2">
        <f>IFERROR(CEILING(VALUE(LEFT(Table_Books[[#This Row],[Published_Date]],FIND("-",Table_Books[[#This Row],[Published_Date]]&amp;"-")-1))/100, 1), 0)</f>
        <v>0</v>
      </c>
      <c r="AH1731" s="2" t="s">
        <v>4856</v>
      </c>
      <c r="AK1731" s="2" t="str">
        <f>Table_Books[[#This Row],[Title]]&amp;"_"&amp;Table_Books[[#This Row],[Author]]</f>
        <v>Introductory Lectures on Aesthetics_Hegel, Georg Wilhelm Friedrich</v>
      </c>
      <c r="AL1731" s="2" t="str">
        <f>Table_Books[[#This Row],[Author]]&amp;"_"&amp;Table_Books[[#This Row],[Title]]</f>
        <v>Hegel, Georg Wilhelm Friedrich_Introductory Lectures on Aesthetics</v>
      </c>
      <c r="AM1731" s="2" t="str">
        <f>Table_Books[[#This Row],[Title]]&amp;" by "&amp;Table_Books[[#This Row],[Author]]</f>
        <v>Introductory Lectures on Aesthetics by Hegel, Georg Wilhelm Friedrich</v>
      </c>
    </row>
    <row r="1732" spans="1:41" ht="29" x14ac:dyDescent="0.35">
      <c r="A1732" s="7" t="str">
        <f>"B-" &amp; UPPER(TRIM(Table_Books[[#This Row],[Title]])) &amp; "|" &amp; UPPER(TRIM(Table_Books[[#This Row],[Author]]))</f>
        <v>B-LECTURES ON AESTHETICS|HEGEL, GEORG WILHELM FRIEDRICH</v>
      </c>
      <c r="B1732" s="28" t="str">
        <f>IF(COUNTIFS(Table_Books[Hash_ID],Table_Books[[#This Row],[Hash_ID]])&gt;1,"Y","N")</f>
        <v>N</v>
      </c>
      <c r="C1732" s="2" t="s">
        <v>9080</v>
      </c>
      <c r="D1732" s="2" t="s">
        <v>6385</v>
      </c>
      <c r="G1732" s="12">
        <v>1835</v>
      </c>
      <c r="H1732" s="12"/>
      <c r="I1732" s="8"/>
      <c r="J1732" s="12" t="s">
        <v>10497</v>
      </c>
      <c r="K1732" s="12"/>
      <c r="O1732" s="33"/>
      <c r="P1732" s="10"/>
      <c r="Q1732" s="10" t="s">
        <v>1860</v>
      </c>
      <c r="R1732" s="10"/>
      <c r="S1732" s="10"/>
      <c r="T1732" s="10" t="s">
        <v>1860</v>
      </c>
      <c r="U1732" s="10" t="s">
        <v>1860</v>
      </c>
      <c r="V1732" s="10"/>
      <c r="W1732" s="10"/>
      <c r="X1732" s="10"/>
      <c r="Y1732" s="10"/>
      <c r="Z1732" s="10"/>
      <c r="AA1732" s="10"/>
      <c r="AB1732" s="10"/>
      <c r="AE1732" s="12">
        <f>IFERROR(FLOOR(Table_Books[[#This Row],[Published_Date]],10), 0)</f>
        <v>1830</v>
      </c>
      <c r="AF1732" s="2">
        <f>IFERROR(CEILING(VALUE(LEFT(Table_Books[[#This Row],[Published_Date]],FIND("-",Table_Books[[#This Row],[Published_Date]]&amp;"-")-1))/100, 1), 0)</f>
        <v>19</v>
      </c>
      <c r="AG1732" s="2" t="s">
        <v>10359</v>
      </c>
      <c r="AH1732" s="2" t="s">
        <v>4856</v>
      </c>
      <c r="AI1732" s="2" t="s">
        <v>9147</v>
      </c>
      <c r="AK1732" s="2" t="str">
        <f>Table_Books[[#This Row],[Title]]&amp;"_"&amp;Table_Books[[#This Row],[Author]]</f>
        <v>Lectures on Aesthetics_Hegel, Georg Wilhelm Friedrich</v>
      </c>
      <c r="AL1732" s="2" t="str">
        <f>Table_Books[[#This Row],[Author]]&amp;"_"&amp;Table_Books[[#This Row],[Title]]</f>
        <v>Hegel, Georg Wilhelm Friedrich_Lectures on Aesthetics</v>
      </c>
      <c r="AM1732" s="2" t="str">
        <f>Table_Books[[#This Row],[Title]]&amp;" by "&amp;Table_Books[[#This Row],[Author]]</f>
        <v>Lectures on Aesthetics by Hegel, Georg Wilhelm Friedrich</v>
      </c>
    </row>
    <row r="1733" spans="1:41" ht="29" x14ac:dyDescent="0.35">
      <c r="A1733" s="7" t="str">
        <f>"B-" &amp; UPPER(TRIM(Table_Books[[#This Row],[Title]])) &amp; "|" &amp; UPPER(TRIM(Table_Books[[#This Row],[Author]]))</f>
        <v>B-LECTURES ON THE PHILOSOPHY OF HISTORY|HEGEL, GEORG WILHELM FRIEDRICH</v>
      </c>
      <c r="B1733" s="28" t="str">
        <f>IF(COUNTIFS(Table_Books[Hash_ID],Table_Books[[#This Row],[Hash_ID]])&gt;1,"Y","N")</f>
        <v>N</v>
      </c>
      <c r="C1733" s="2" t="s">
        <v>9079</v>
      </c>
      <c r="D1733" s="2" t="s">
        <v>6385</v>
      </c>
      <c r="G1733" s="12">
        <v>1837</v>
      </c>
      <c r="H1733" s="12"/>
      <c r="I1733" s="8"/>
      <c r="J1733" s="12" t="s">
        <v>10496</v>
      </c>
      <c r="K1733" s="12"/>
      <c r="O1733" s="33"/>
      <c r="P1733" s="10"/>
      <c r="Q1733" s="10" t="s">
        <v>1860</v>
      </c>
      <c r="R1733" s="10"/>
      <c r="S1733" s="10"/>
      <c r="T1733" s="10" t="s">
        <v>1860</v>
      </c>
      <c r="U1733" s="10" t="s">
        <v>1860</v>
      </c>
      <c r="V1733" s="10"/>
      <c r="W1733" s="10"/>
      <c r="X1733" s="10"/>
      <c r="Y1733" s="10"/>
      <c r="Z1733" s="10"/>
      <c r="AA1733" s="10"/>
      <c r="AB1733" s="10"/>
      <c r="AE1733" s="12">
        <f>IFERROR(FLOOR(Table_Books[[#This Row],[Published_Date]],10), 0)</f>
        <v>1830</v>
      </c>
      <c r="AF1733" s="2">
        <f>IFERROR(CEILING(VALUE(LEFT(Table_Books[[#This Row],[Published_Date]],FIND("-",Table_Books[[#This Row],[Published_Date]]&amp;"-")-1))/100, 1), 0)</f>
        <v>19</v>
      </c>
      <c r="AG1733" s="2" t="s">
        <v>10359</v>
      </c>
      <c r="AH1733" s="2" t="s">
        <v>4856</v>
      </c>
      <c r="AI1733" s="2" t="s">
        <v>9240</v>
      </c>
      <c r="AK1733" s="2" t="str">
        <f>Table_Books[[#This Row],[Title]]&amp;"_"&amp;Table_Books[[#This Row],[Author]]</f>
        <v>Lectures on the Philosophy of History_Hegel, Georg Wilhelm Friedrich</v>
      </c>
      <c r="AL1733" s="2" t="str">
        <f>Table_Books[[#This Row],[Author]]&amp;"_"&amp;Table_Books[[#This Row],[Title]]</f>
        <v>Hegel, Georg Wilhelm Friedrich_Lectures on the Philosophy of History</v>
      </c>
      <c r="AM1733" s="2" t="str">
        <f>Table_Books[[#This Row],[Title]]&amp;" by "&amp;Table_Books[[#This Row],[Author]]</f>
        <v>Lectures on the Philosophy of History by Hegel, Georg Wilhelm Friedrich</v>
      </c>
    </row>
    <row r="1734" spans="1:41" x14ac:dyDescent="0.35">
      <c r="A1734" s="7" t="str">
        <f>"B-" &amp; UPPER(TRIM(Table_Books[[#This Row],[Title]])) &amp; "|" &amp; UPPER(TRIM(Table_Books[[#This Row],[Author]]))</f>
        <v>B-PHENOMENOLOGY OF SPIRIT|HEGEL, GEORG WILHELM FRIEDRICH</v>
      </c>
      <c r="B1734" s="28" t="str">
        <f>IF(COUNTIFS(Table_Books[Hash_ID],Table_Books[[#This Row],[Hash_ID]])&gt;1,"Y","N")</f>
        <v>N</v>
      </c>
      <c r="C1734" s="2" t="s">
        <v>6384</v>
      </c>
      <c r="D1734" s="2" t="s">
        <v>6385</v>
      </c>
      <c r="G1734" s="12">
        <v>1807</v>
      </c>
      <c r="H1734" s="12"/>
      <c r="I1734" s="8"/>
      <c r="J1734" s="12" t="s">
        <v>10257</v>
      </c>
      <c r="K1734" s="12"/>
      <c r="O1734" s="33"/>
      <c r="P1734" s="10"/>
      <c r="Q1734" s="10" t="s">
        <v>1860</v>
      </c>
      <c r="R1734" s="10"/>
      <c r="S1734" s="10"/>
      <c r="T1734" s="10" t="s">
        <v>1860</v>
      </c>
      <c r="U1734" s="10" t="s">
        <v>1860</v>
      </c>
      <c r="V1734" s="10"/>
      <c r="W1734" s="10"/>
      <c r="X1734" s="10"/>
      <c r="Y1734" s="10"/>
      <c r="Z1734" s="10"/>
      <c r="AA1734" s="10"/>
      <c r="AB1734" s="10"/>
      <c r="AE1734" s="12">
        <f>IFERROR(FLOOR(Table_Books[[#This Row],[Published_Date]],10), 0)</f>
        <v>1800</v>
      </c>
      <c r="AF1734" s="2">
        <f>IFERROR(CEILING(VALUE(LEFT(Table_Books[[#This Row],[Published_Date]],FIND("-",Table_Books[[#This Row],[Published_Date]]&amp;"-")-1))/100, 1), 0)</f>
        <v>19</v>
      </c>
      <c r="AG1734" s="2" t="s">
        <v>10342</v>
      </c>
      <c r="AH1734" s="2" t="s">
        <v>4856</v>
      </c>
      <c r="AI1734" s="2" t="s">
        <v>10398</v>
      </c>
      <c r="AK1734" s="2" t="str">
        <f>Table_Books[[#This Row],[Title]]&amp;"_"&amp;Table_Books[[#This Row],[Author]]</f>
        <v>Phenomenology of Spirit_Hegel, Georg Wilhelm Friedrich</v>
      </c>
      <c r="AL1734" s="2" t="str">
        <f>Table_Books[[#This Row],[Author]]&amp;"_"&amp;Table_Books[[#This Row],[Title]]</f>
        <v>Hegel, Georg Wilhelm Friedrich_Phenomenology of Spirit</v>
      </c>
      <c r="AM1734" s="2" t="str">
        <f>Table_Books[[#This Row],[Title]]&amp;" by "&amp;Table_Books[[#This Row],[Author]]</f>
        <v>Phenomenology of Spirit by Hegel, Georg Wilhelm Friedrich</v>
      </c>
    </row>
    <row r="1735" spans="1:41" x14ac:dyDescent="0.35">
      <c r="A1735" s="7" t="str">
        <f>"B-" &amp; UPPER(TRIM(Table_Books[[#This Row],[Title]])) &amp; "|" &amp; UPPER(TRIM(Table_Books[[#This Row],[Author]]))</f>
        <v>B-THE SCIENCE OF LOGIC|HEGEL, GEORG WILHELM FRIEDRICH</v>
      </c>
      <c r="B1735" s="28" t="str">
        <f>IF(COUNTIFS(Table_Books[Hash_ID],Table_Books[[#This Row],[Hash_ID]])&gt;1,"Y","N")</f>
        <v>N</v>
      </c>
      <c r="C1735" s="2" t="s">
        <v>9078</v>
      </c>
      <c r="D1735" s="2" t="s">
        <v>6385</v>
      </c>
      <c r="G1735" s="12" t="s">
        <v>10460</v>
      </c>
      <c r="H1735" s="12"/>
      <c r="I1735" s="8"/>
      <c r="J1735" s="12" t="s">
        <v>10495</v>
      </c>
      <c r="K1735" s="12"/>
      <c r="O1735" s="33"/>
      <c r="P1735" s="10"/>
      <c r="Q1735" s="10" t="s">
        <v>1860</v>
      </c>
      <c r="R1735" s="10"/>
      <c r="S1735" s="10"/>
      <c r="T1735" s="10" t="s">
        <v>1860</v>
      </c>
      <c r="U1735" s="10" t="s">
        <v>1860</v>
      </c>
      <c r="V1735" s="10"/>
      <c r="W1735" s="10"/>
      <c r="X1735" s="10"/>
      <c r="Y1735" s="10"/>
      <c r="Z1735" s="10"/>
      <c r="AA1735" s="10"/>
      <c r="AB1735" s="10"/>
      <c r="AE1735" s="12">
        <f>IFERROR(FLOOR(Table_Books[[#This Row],[Published_Date]],10), 0)</f>
        <v>0</v>
      </c>
      <c r="AF1735" s="2">
        <f>IFERROR(CEILING(VALUE(LEFT(Table_Books[[#This Row],[Published_Date]],FIND("-",Table_Books[[#This Row],[Published_Date]]&amp;"-")-1))/100, 1), 0)</f>
        <v>19</v>
      </c>
      <c r="AG1735" s="2" t="s">
        <v>10355</v>
      </c>
      <c r="AH1735" s="2" t="s">
        <v>4856</v>
      </c>
      <c r="AI1735" s="2" t="s">
        <v>10398</v>
      </c>
      <c r="AK1735" s="2" t="str">
        <f>Table_Books[[#This Row],[Title]]&amp;"_"&amp;Table_Books[[#This Row],[Author]]</f>
        <v>The Science of Logic_Hegel, Georg Wilhelm Friedrich</v>
      </c>
      <c r="AL1735" s="2" t="str">
        <f>Table_Books[[#This Row],[Author]]&amp;"_"&amp;Table_Books[[#This Row],[Title]]</f>
        <v>Hegel, Georg Wilhelm Friedrich_The Science of Logic</v>
      </c>
      <c r="AM1735" s="2" t="str">
        <f>Table_Books[[#This Row],[Title]]&amp;" by "&amp;Table_Books[[#This Row],[Author]]</f>
        <v>The Science of Logic by Hegel, Georg Wilhelm Friedrich</v>
      </c>
    </row>
    <row r="1736" spans="1:41" x14ac:dyDescent="0.35">
      <c r="A1736" s="7" t="str">
        <f>"B-" &amp; UPPER(TRIM(Table_Books[[#This Row],[Title]])) &amp; "|" &amp; UPPER(TRIM(Table_Books[[#This Row],[Author]]))</f>
        <v>B-AN INTRODUCTION TO METAPHYSICS|HEIDEGGER, MARTIN</v>
      </c>
      <c r="B1736" s="28" t="str">
        <f>IF(COUNTIFS(Table_Books[Hash_ID],Table_Books[[#This Row],[Hash_ID]])&gt;1,"Y","N")</f>
        <v>N</v>
      </c>
      <c r="C1736" s="2" t="s">
        <v>8902</v>
      </c>
      <c r="D1736" s="2" t="s">
        <v>6380</v>
      </c>
      <c r="G1736" s="12">
        <v>1953</v>
      </c>
      <c r="H1736" s="12"/>
      <c r="I1736" s="8"/>
      <c r="J1736" s="12" t="s">
        <v>10304</v>
      </c>
      <c r="K1736" s="12"/>
      <c r="O1736" s="33"/>
      <c r="P1736" s="10"/>
      <c r="Q1736" s="10" t="s">
        <v>1860</v>
      </c>
      <c r="R1736" s="10"/>
      <c r="S1736" s="10"/>
      <c r="T1736" s="10" t="s">
        <v>1860</v>
      </c>
      <c r="U1736" s="10" t="s">
        <v>1860</v>
      </c>
      <c r="V1736" s="10"/>
      <c r="W1736" s="10"/>
      <c r="X1736" s="10"/>
      <c r="Y1736" s="10"/>
      <c r="Z1736" s="10"/>
      <c r="AA1736" s="10"/>
      <c r="AB1736" s="10"/>
      <c r="AE1736" s="12">
        <f>IFERROR(FLOOR(Table_Books[[#This Row],[Published_Date]],10), 0)</f>
        <v>1950</v>
      </c>
      <c r="AF1736" s="2">
        <f>IFERROR(CEILING(VALUE(LEFT(Table_Books[[#This Row],[Published_Date]],FIND("-",Table_Books[[#This Row],[Published_Date]]&amp;"-")-1))/100, 1), 0)</f>
        <v>20</v>
      </c>
      <c r="AG1736" s="2" t="s">
        <v>10359</v>
      </c>
      <c r="AH1736" s="2" t="s">
        <v>4856</v>
      </c>
      <c r="AI1736" s="2" t="s">
        <v>10404</v>
      </c>
      <c r="AK1736" s="2" t="str">
        <f>Table_Books[[#This Row],[Title]]&amp;"_"&amp;Table_Books[[#This Row],[Author]]</f>
        <v>An Introduction to Metaphysics_Heidegger, Martin</v>
      </c>
      <c r="AL1736" s="2" t="str">
        <f>Table_Books[[#This Row],[Author]]&amp;"_"&amp;Table_Books[[#This Row],[Title]]</f>
        <v>Heidegger, Martin_An Introduction to Metaphysics</v>
      </c>
      <c r="AM1736" s="2" t="str">
        <f>Table_Books[[#This Row],[Title]]&amp;" by "&amp;Table_Books[[#This Row],[Author]]</f>
        <v>An Introduction to Metaphysics by Heidegger, Martin</v>
      </c>
    </row>
    <row r="1737" spans="1:41" ht="29" x14ac:dyDescent="0.35">
      <c r="A1737" s="7" t="str">
        <f>"B-" &amp; UPPER(TRIM(Table_Books[[#This Row],[Title]])) &amp; "|" &amp; UPPER(TRIM(Table_Books[[#This Row],[Author]]))</f>
        <v>B-BEING AND TIME|HEIDEGGER, MARTIN</v>
      </c>
      <c r="B1737" s="28" t="str">
        <f>IF(COUNTIFS(Table_Books[Hash_ID],Table_Books[[#This Row],[Hash_ID]])&gt;1,"Y","N")</f>
        <v>Y</v>
      </c>
      <c r="C1737" s="2" t="s">
        <v>6379</v>
      </c>
      <c r="D1737" s="2" t="s">
        <v>6380</v>
      </c>
      <c r="G1737" s="12">
        <v>1927</v>
      </c>
      <c r="H1737" s="12"/>
      <c r="I1737" s="8"/>
      <c r="J1737" s="12" t="s">
        <v>10269</v>
      </c>
      <c r="K1737" s="12"/>
      <c r="O1737" s="33">
        <v>4</v>
      </c>
      <c r="P1737" s="10"/>
      <c r="Q1737" s="10" t="s">
        <v>1860</v>
      </c>
      <c r="R1737" s="10"/>
      <c r="S1737" s="10"/>
      <c r="T1737" s="10" t="s">
        <v>1860</v>
      </c>
      <c r="U1737" s="10" t="s">
        <v>1860</v>
      </c>
      <c r="V1737" s="10" t="s">
        <v>1824</v>
      </c>
      <c r="W1737" s="10"/>
      <c r="X1737" s="10"/>
      <c r="Y1737" s="10"/>
      <c r="Z1737" s="10"/>
      <c r="AA1737" s="10"/>
      <c r="AB1737" s="10"/>
      <c r="AE1737" s="12">
        <f>IFERROR(FLOOR(Table_Books[[#This Row],[Published_Date]],10), 0)</f>
        <v>1920</v>
      </c>
      <c r="AF1737" s="2">
        <f>IFERROR(CEILING(VALUE(LEFT(Table_Books[[#This Row],[Published_Date]],FIND("-",Table_Books[[#This Row],[Published_Date]]&amp;"-")-1))/100, 1), 0)</f>
        <v>20</v>
      </c>
      <c r="AG1737" s="2" t="s">
        <v>10342</v>
      </c>
      <c r="AH1737" s="2" t="s">
        <v>4856</v>
      </c>
      <c r="AI1737" s="2" t="s">
        <v>10402</v>
      </c>
      <c r="AK1737" s="2" t="str">
        <f>Table_Books[[#This Row],[Title]]&amp;"_"&amp;Table_Books[[#This Row],[Author]]</f>
        <v>Being and Time_Heidegger, Martin</v>
      </c>
      <c r="AL1737" s="2" t="str">
        <f>Table_Books[[#This Row],[Author]]&amp;"_"&amp;Table_Books[[#This Row],[Title]]</f>
        <v>Heidegger, Martin_Being and Time</v>
      </c>
      <c r="AM1737" s="2" t="str">
        <f>Table_Books[[#This Row],[Title]]&amp;" by "&amp;Table_Books[[#This Row],[Author]]</f>
        <v>Being and Time by Heidegger, Martin</v>
      </c>
    </row>
    <row r="1738" spans="1:41" x14ac:dyDescent="0.35">
      <c r="A1738" s="7" t="str">
        <f>"B-" &amp; UPPER(TRIM(Table_Books[[#This Row],[Title]])) &amp; "|" &amp; UPPER(TRIM(Table_Books[[#This Row],[Author]]))</f>
        <v>B-BEING AND TIME|HEIDEGGER, MARTIN</v>
      </c>
      <c r="B1738" s="35" t="str">
        <f>IF(COUNTIFS(Table_Books[Hash_ID],Table_Books[[#This Row],[Hash_ID]])&gt;1,"Y","N")</f>
        <v>Y</v>
      </c>
      <c r="C1738" s="35" t="s">
        <v>6379</v>
      </c>
      <c r="D1738" s="35" t="s">
        <v>6380</v>
      </c>
      <c r="E1738" s="35"/>
      <c r="F1738" s="35"/>
      <c r="G1738" s="36"/>
      <c r="H1738" s="36"/>
      <c r="I1738" s="37"/>
      <c r="J1738" s="36"/>
      <c r="K1738" s="36"/>
      <c r="L1738" s="35"/>
      <c r="M1738" s="35"/>
      <c r="N1738" s="35"/>
      <c r="O1738" s="38"/>
      <c r="P1738" s="39"/>
      <c r="Q1738" s="10" t="s">
        <v>1860</v>
      </c>
      <c r="R1738" s="39"/>
      <c r="S1738" s="39"/>
      <c r="T1738" s="10" t="s">
        <v>1860</v>
      </c>
      <c r="U1738" s="10" t="s">
        <v>1860</v>
      </c>
      <c r="V1738" s="39"/>
      <c r="W1738" s="39"/>
      <c r="X1738" s="39"/>
      <c r="Y1738" s="39"/>
      <c r="Z1738" s="39"/>
      <c r="AA1738" s="39"/>
      <c r="AB1738" s="39"/>
      <c r="AC1738" s="35"/>
      <c r="AD1738" s="35"/>
      <c r="AE1738" s="36">
        <f>IFERROR(FLOOR(Table_Books[[#This Row],[Published_Date]],10), 0)</f>
        <v>0</v>
      </c>
      <c r="AF1738" s="35">
        <f>IFERROR(CEILING(VALUE(LEFT(Table_Books[[#This Row],[Published_Date]],FIND("-",Table_Books[[#This Row],[Published_Date]]&amp;"-")-1))/100, 1), 0)</f>
        <v>0</v>
      </c>
      <c r="AG1738" s="35"/>
      <c r="AH1738" s="35" t="s">
        <v>21600</v>
      </c>
      <c r="AI1738" s="35"/>
      <c r="AJ1738" s="35"/>
      <c r="AK1738" s="35" t="str">
        <f>Table_Books[[#This Row],[Title]]&amp;"_"&amp;Table_Books[[#This Row],[Author]]</f>
        <v>Being and Time_Heidegger, Martin</v>
      </c>
      <c r="AL1738" s="35" t="str">
        <f>Table_Books[[#This Row],[Author]]&amp;"_"&amp;Table_Books[[#This Row],[Title]]</f>
        <v>Heidegger, Martin_Being and Time</v>
      </c>
      <c r="AM1738" s="35" t="str">
        <f>Table_Books[[#This Row],[Title]]&amp;" by "&amp;Table_Books[[#This Row],[Author]]</f>
        <v>Being and Time by Heidegger, Martin</v>
      </c>
      <c r="AN1738" s="35"/>
      <c r="AO1738" s="35"/>
    </row>
    <row r="1739" spans="1:41" x14ac:dyDescent="0.35">
      <c r="A1739" s="7" t="str">
        <f>"B-" &amp; UPPER(TRIM(Table_Books[[#This Row],[Title]])) &amp; "|" &amp; UPPER(TRIM(Table_Books[[#This Row],[Author]]))</f>
        <v>B-INTRODUCTION TO METAPHYSICS / WHAT IS CALLED THINKING?|HEIDEGGER, MARTIN</v>
      </c>
      <c r="B1739" s="35" t="str">
        <f>IF(COUNTIFS(Table_Books[Hash_ID],Table_Books[[#This Row],[Hash_ID]])&gt;1,"Y","N")</f>
        <v>N</v>
      </c>
      <c r="C1739" s="35" t="s">
        <v>19672</v>
      </c>
      <c r="D1739" s="35" t="s">
        <v>6380</v>
      </c>
      <c r="E1739" s="35"/>
      <c r="F1739" s="35"/>
      <c r="G1739" s="36"/>
      <c r="H1739" s="36"/>
      <c r="I1739" s="37"/>
      <c r="J1739" s="36"/>
      <c r="K1739" s="36"/>
      <c r="L1739" s="35"/>
      <c r="M1739" s="35"/>
      <c r="N1739" s="35"/>
      <c r="O1739" s="38"/>
      <c r="P1739" s="39"/>
      <c r="Q1739" s="10" t="s">
        <v>1860</v>
      </c>
      <c r="R1739" s="39"/>
      <c r="S1739" s="39"/>
      <c r="T1739" s="10" t="s">
        <v>1860</v>
      </c>
      <c r="U1739" s="10" t="s">
        <v>1860</v>
      </c>
      <c r="V1739" s="39"/>
      <c r="W1739" s="39"/>
      <c r="X1739" s="39"/>
      <c r="Y1739" s="39"/>
      <c r="Z1739" s="39"/>
      <c r="AA1739" s="39"/>
      <c r="AB1739" s="39"/>
      <c r="AC1739" s="35"/>
      <c r="AD1739" s="35"/>
      <c r="AE1739" s="36">
        <f>IFERROR(FLOOR(Table_Books[[#This Row],[Published_Date]],10), 0)</f>
        <v>0</v>
      </c>
      <c r="AF1739" s="35">
        <f>IFERROR(CEILING(VALUE(LEFT(Table_Books[[#This Row],[Published_Date]],FIND("-",Table_Books[[#This Row],[Published_Date]]&amp;"-")-1))/100, 1), 0)</f>
        <v>0</v>
      </c>
      <c r="AG1739" s="35"/>
      <c r="AH1739" s="35" t="s">
        <v>21600</v>
      </c>
      <c r="AI1739" s="35"/>
      <c r="AJ1739" s="35"/>
      <c r="AK1739" s="35" t="str">
        <f>Table_Books[[#This Row],[Title]]&amp;"_"&amp;Table_Books[[#This Row],[Author]]</f>
        <v>Introduction to Metaphysics / What is Called Thinking?_Heidegger, Martin</v>
      </c>
      <c r="AL1739" s="35" t="str">
        <f>Table_Books[[#This Row],[Author]]&amp;"_"&amp;Table_Books[[#This Row],[Title]]</f>
        <v>Heidegger, Martin_Introduction to Metaphysics / What is Called Thinking?</v>
      </c>
      <c r="AM1739" s="35" t="str">
        <f>Table_Books[[#This Row],[Title]]&amp;" by "&amp;Table_Books[[#This Row],[Author]]</f>
        <v>Introduction to Metaphysics / What is Called Thinking? by Heidegger, Martin</v>
      </c>
      <c r="AN1739" s="35"/>
      <c r="AO1739" s="35"/>
    </row>
    <row r="1740" spans="1:41" x14ac:dyDescent="0.35">
      <c r="A1740" s="7" t="str">
        <f>"B-" &amp; UPPER(TRIM(Table_Books[[#This Row],[Title]])) &amp; "|" &amp; UPPER(TRIM(Table_Books[[#This Row],[Author]]))</f>
        <v>B-THE BLACK NOTEBOOKS|HEIDEGGER, MARTIN</v>
      </c>
      <c r="B1740" s="28" t="str">
        <f>IF(COUNTIFS(Table_Books[Hash_ID],Table_Books[[#This Row],[Hash_ID]])&gt;1,"Y","N")</f>
        <v>N</v>
      </c>
      <c r="C1740" s="2" t="s">
        <v>8923</v>
      </c>
      <c r="D1740" s="2" t="s">
        <v>6380</v>
      </c>
      <c r="G1740" s="12" t="s">
        <v>10225</v>
      </c>
      <c r="H1740" s="12"/>
      <c r="I1740" s="8"/>
      <c r="J1740" s="12" t="s">
        <v>10319</v>
      </c>
      <c r="K1740" s="12"/>
      <c r="O1740" s="33"/>
      <c r="P1740" s="10"/>
      <c r="Q1740" s="10" t="s">
        <v>1860</v>
      </c>
      <c r="R1740" s="10"/>
      <c r="S1740" s="10"/>
      <c r="T1740" s="10" t="s">
        <v>1860</v>
      </c>
      <c r="U1740" s="10" t="s">
        <v>1860</v>
      </c>
      <c r="V1740" s="10"/>
      <c r="W1740" s="10"/>
      <c r="X1740" s="10"/>
      <c r="Y1740" s="10"/>
      <c r="Z1740" s="10"/>
      <c r="AA1740" s="10"/>
      <c r="AB1740" s="10"/>
      <c r="AE1740" s="12">
        <f>IFERROR(FLOOR(Table_Books[[#This Row],[Published_Date]],10), 0)</f>
        <v>0</v>
      </c>
      <c r="AF1740" s="2">
        <f>IFERROR(CEILING(VALUE(LEFT(Table_Books[[#This Row],[Published_Date]],FIND("-",Table_Books[[#This Row],[Published_Date]]&amp;"-")-1))/100, 1), 0)</f>
        <v>0</v>
      </c>
      <c r="AG1740" s="2" t="s">
        <v>10375</v>
      </c>
      <c r="AH1740" s="2" t="s">
        <v>4856</v>
      </c>
      <c r="AI1740" s="2" t="s">
        <v>10404</v>
      </c>
      <c r="AK1740" s="2" t="str">
        <f>Table_Books[[#This Row],[Title]]&amp;"_"&amp;Table_Books[[#This Row],[Author]]</f>
        <v>The Black Notebooks_Heidegger, Martin</v>
      </c>
      <c r="AL1740" s="2" t="str">
        <f>Table_Books[[#This Row],[Author]]&amp;"_"&amp;Table_Books[[#This Row],[Title]]</f>
        <v>Heidegger, Martin_The Black Notebooks</v>
      </c>
      <c r="AM1740" s="2" t="str">
        <f>Table_Books[[#This Row],[Title]]&amp;" by "&amp;Table_Books[[#This Row],[Author]]</f>
        <v>The Black Notebooks by Heidegger, Martin</v>
      </c>
    </row>
    <row r="1741" spans="1:41" x14ac:dyDescent="0.35">
      <c r="A1741" s="7" t="str">
        <f>"B-" &amp; UPPER(TRIM(Table_Books[[#This Row],[Title]])) &amp; "|" &amp; UPPER(TRIM(Table_Books[[#This Row],[Author]]))</f>
        <v>B-WHAT IS CALLED THINKING?|HEIDEGGER, MARTIN</v>
      </c>
      <c r="B1741" s="28" t="str">
        <f>IF(COUNTIFS(Table_Books[Hash_ID],Table_Books[[#This Row],[Hash_ID]])&gt;1,"Y","N")</f>
        <v>N</v>
      </c>
      <c r="C1741" s="2" t="s">
        <v>8903</v>
      </c>
      <c r="D1741" s="2" t="s">
        <v>6380</v>
      </c>
      <c r="G1741" s="12">
        <v>1954</v>
      </c>
      <c r="H1741" s="12"/>
      <c r="I1741" s="8"/>
      <c r="J1741" s="12" t="s">
        <v>10305</v>
      </c>
      <c r="K1741" s="12"/>
      <c r="O1741" s="33"/>
      <c r="P1741" s="10"/>
      <c r="Q1741" s="10" t="s">
        <v>1860</v>
      </c>
      <c r="R1741" s="10"/>
      <c r="S1741" s="10"/>
      <c r="T1741" s="10" t="s">
        <v>1860</v>
      </c>
      <c r="U1741" s="10" t="s">
        <v>1860</v>
      </c>
      <c r="V1741" s="10"/>
      <c r="W1741" s="10"/>
      <c r="X1741" s="10"/>
      <c r="Y1741" s="10"/>
      <c r="Z1741" s="10"/>
      <c r="AA1741" s="10"/>
      <c r="AB1741" s="10"/>
      <c r="AE1741" s="12">
        <f>IFERROR(FLOOR(Table_Books[[#This Row],[Published_Date]],10), 0)</f>
        <v>1950</v>
      </c>
      <c r="AF1741" s="2">
        <f>IFERROR(CEILING(VALUE(LEFT(Table_Books[[#This Row],[Published_Date]],FIND("-",Table_Books[[#This Row],[Published_Date]]&amp;"-")-1))/100, 1), 0)</f>
        <v>20</v>
      </c>
      <c r="AG1741" s="2" t="s">
        <v>10359</v>
      </c>
      <c r="AH1741" s="2" t="s">
        <v>4856</v>
      </c>
      <c r="AI1741" s="2" t="s">
        <v>10404</v>
      </c>
      <c r="AK1741" s="2" t="str">
        <f>Table_Books[[#This Row],[Title]]&amp;"_"&amp;Table_Books[[#This Row],[Author]]</f>
        <v>What Is Called Thinking?_Heidegger, Martin</v>
      </c>
      <c r="AL1741" s="2" t="str">
        <f>Table_Books[[#This Row],[Author]]&amp;"_"&amp;Table_Books[[#This Row],[Title]]</f>
        <v>Heidegger, Martin_What Is Called Thinking?</v>
      </c>
      <c r="AM1741" s="2" t="str">
        <f>Table_Books[[#This Row],[Title]]&amp;" by "&amp;Table_Books[[#This Row],[Author]]</f>
        <v>What Is Called Thinking? by Heidegger, Martin</v>
      </c>
    </row>
    <row r="1742" spans="1:41" x14ac:dyDescent="0.35">
      <c r="A1742" s="7" t="str">
        <f>"B-" &amp; UPPER(TRIM(Table_Books[[#This Row],[Title]])) &amp; "|" &amp; UPPER(TRIM(Table_Books[[#This Row],[Author]]))</f>
        <v>B-DEUTSCHLAND. EIN WINTERMÄRCHEN|HEINE, HEINRICH</v>
      </c>
      <c r="B1742" s="35" t="str">
        <f>IF(COUNTIFS(Table_Books[Hash_ID],Table_Books[[#This Row],[Hash_ID]])&gt;1,"Y","N")</f>
        <v>N</v>
      </c>
      <c r="C1742" s="35" t="s">
        <v>19531</v>
      </c>
      <c r="D1742" s="48" t="s">
        <v>19530</v>
      </c>
      <c r="E1742" s="35"/>
      <c r="F1742" s="35"/>
      <c r="G1742" s="36"/>
      <c r="H1742" s="36"/>
      <c r="I1742" s="37"/>
      <c r="J1742" s="36"/>
      <c r="K1742" s="36"/>
      <c r="L1742" s="35"/>
      <c r="M1742" s="35"/>
      <c r="N1742" s="35"/>
      <c r="O1742" s="38"/>
      <c r="P1742" s="39"/>
      <c r="Q1742" s="10" t="s">
        <v>1860</v>
      </c>
      <c r="R1742" s="39"/>
      <c r="S1742" s="39"/>
      <c r="T1742" s="10" t="s">
        <v>1860</v>
      </c>
      <c r="U1742" s="10" t="s">
        <v>1860</v>
      </c>
      <c r="V1742" s="39"/>
      <c r="W1742" s="39"/>
      <c r="X1742" s="39"/>
      <c r="Y1742" s="39"/>
      <c r="Z1742" s="39"/>
      <c r="AA1742" s="39"/>
      <c r="AB1742" s="39"/>
      <c r="AC1742" s="35"/>
      <c r="AD1742" s="35"/>
      <c r="AE1742" s="36">
        <f>IFERROR(FLOOR(Table_Books[[#This Row],[Published_Date]],10), 0)</f>
        <v>0</v>
      </c>
      <c r="AF1742" s="35">
        <f>IFERROR(CEILING(VALUE(LEFT(Table_Books[[#This Row],[Published_Date]],FIND("-",Table_Books[[#This Row],[Published_Date]]&amp;"-")-1))/100, 1), 0)</f>
        <v>0</v>
      </c>
      <c r="AG1742" s="35"/>
      <c r="AH1742" s="35" t="s">
        <v>21596</v>
      </c>
      <c r="AI1742" s="35"/>
      <c r="AJ1742" s="35"/>
      <c r="AK1742" s="35" t="str">
        <f>Table_Books[[#This Row],[Title]]&amp;"_"&amp;Table_Books[[#This Row],[Author]]</f>
        <v>Deutschland. Ein Wintermärchen_Heine, Heinrich</v>
      </c>
      <c r="AL1742" s="35" t="str">
        <f>Table_Books[[#This Row],[Author]]&amp;"_"&amp;Table_Books[[#This Row],[Title]]</f>
        <v>Heine, Heinrich_Deutschland. Ein Wintermärchen</v>
      </c>
      <c r="AM1742" s="35" t="str">
        <f>Table_Books[[#This Row],[Title]]&amp;" by "&amp;Table_Books[[#This Row],[Author]]</f>
        <v>Deutschland. Ein Wintermärchen by Heine, Heinrich</v>
      </c>
      <c r="AN1742" s="35"/>
      <c r="AO1742" s="35"/>
    </row>
    <row r="1743" spans="1:41" x14ac:dyDescent="0.35">
      <c r="A1743" s="7" t="str">
        <f>"B-" &amp; UPPER(TRIM(Table_Books[[#This Row],[Title]])) &amp; "|" &amp; UPPER(TRIM(Table_Books[[#This Row],[Author]]))</f>
        <v>B-POEMS / BOOK OF SONGS (BUCH DER LIEDER)|HEINE, HEINRICH</v>
      </c>
      <c r="B1743" s="35" t="str">
        <f>IF(COUNTIFS(Table_Books[Hash_ID],Table_Books[[#This Row],[Hash_ID]])&gt;1,"Y","N")</f>
        <v>N</v>
      </c>
      <c r="C1743" s="35" t="s">
        <v>19529</v>
      </c>
      <c r="D1743" s="48" t="s">
        <v>19530</v>
      </c>
      <c r="E1743" s="35"/>
      <c r="F1743" s="35"/>
      <c r="G1743" s="36"/>
      <c r="H1743" s="36"/>
      <c r="I1743" s="37"/>
      <c r="J1743" s="36"/>
      <c r="K1743" s="36"/>
      <c r="L1743" s="35"/>
      <c r="M1743" s="35"/>
      <c r="N1743" s="35"/>
      <c r="O1743" s="38"/>
      <c r="P1743" s="39"/>
      <c r="Q1743" s="10" t="s">
        <v>1860</v>
      </c>
      <c r="R1743" s="39"/>
      <c r="S1743" s="39"/>
      <c r="T1743" s="10" t="s">
        <v>1860</v>
      </c>
      <c r="U1743" s="10" t="s">
        <v>1860</v>
      </c>
      <c r="V1743" s="39"/>
      <c r="W1743" s="39"/>
      <c r="X1743" s="39"/>
      <c r="Y1743" s="39"/>
      <c r="Z1743" s="39"/>
      <c r="AA1743" s="39"/>
      <c r="AB1743" s="39"/>
      <c r="AC1743" s="35"/>
      <c r="AD1743" s="35"/>
      <c r="AE1743" s="36">
        <f>IFERROR(FLOOR(Table_Books[[#This Row],[Published_Date]],10), 0)</f>
        <v>0</v>
      </c>
      <c r="AF1743" s="35">
        <f>IFERROR(CEILING(VALUE(LEFT(Table_Books[[#This Row],[Published_Date]],FIND("-",Table_Books[[#This Row],[Published_Date]]&amp;"-")-1))/100, 1), 0)</f>
        <v>0</v>
      </c>
      <c r="AG1743" s="35"/>
      <c r="AH1743" s="35" t="s">
        <v>21596</v>
      </c>
      <c r="AI1743" s="35"/>
      <c r="AJ1743" s="35"/>
      <c r="AK1743" s="35" t="str">
        <f>Table_Books[[#This Row],[Title]]&amp;"_"&amp;Table_Books[[#This Row],[Author]]</f>
        <v>Poems / Book of Songs (Buch der Lieder)_Heine, Heinrich</v>
      </c>
      <c r="AL1743" s="35" t="str">
        <f>Table_Books[[#This Row],[Author]]&amp;"_"&amp;Table_Books[[#This Row],[Title]]</f>
        <v>Heine, Heinrich_Poems / Book of Songs (Buch der Lieder)</v>
      </c>
      <c r="AM1743" s="35" t="str">
        <f>Table_Books[[#This Row],[Title]]&amp;" by "&amp;Table_Books[[#This Row],[Author]]</f>
        <v>Poems / Book of Songs (Buch der Lieder) by Heine, Heinrich</v>
      </c>
      <c r="AN1743" s="35"/>
      <c r="AO1743" s="35"/>
    </row>
    <row r="1744" spans="1:41" x14ac:dyDescent="0.35">
      <c r="A1744" s="7" t="str">
        <f>"B-" &amp; UPPER(TRIM(Table_Books[[#This Row],[Title]])) &amp; "|" &amp; UPPER(TRIM(Table_Books[[#This Row],[Author]]))</f>
        <v>B-FÉLICIEN ROPS: THE ART OF DARKNESS|HÉLÈNE VÉDRINE</v>
      </c>
      <c r="B1744" s="28" t="str">
        <f>IF(COUNTIFS(Table_Books[Hash_ID],Table_Books[[#This Row],[Hash_ID]])&gt;1,"Y","N")</f>
        <v>N</v>
      </c>
      <c r="C1744" s="2" t="s">
        <v>16147</v>
      </c>
      <c r="D1744" s="43" t="s">
        <v>16148</v>
      </c>
      <c r="G1744" s="12"/>
      <c r="H1744" s="12"/>
      <c r="I1744" s="8"/>
      <c r="J1744" s="12"/>
      <c r="K1744" s="12"/>
      <c r="O1744" s="33"/>
      <c r="P1744" s="10"/>
      <c r="Q1744" s="10" t="s">
        <v>1860</v>
      </c>
      <c r="R1744" s="10"/>
      <c r="S1744" s="10"/>
      <c r="T1744" s="10" t="s">
        <v>1860</v>
      </c>
      <c r="U1744" s="10" t="s">
        <v>1860</v>
      </c>
      <c r="V1744" s="10"/>
      <c r="W1744" s="10"/>
      <c r="X1744" s="10"/>
      <c r="Y1744" s="10"/>
      <c r="Z1744" s="10"/>
      <c r="AA1744" s="10"/>
      <c r="AB1744" s="10"/>
      <c r="AE1744" s="12">
        <f>IFERROR(FLOOR(Table_Books[[#This Row],[Published_Date]],10), 0)</f>
        <v>0</v>
      </c>
      <c r="AF1744" s="2">
        <f>IFERROR(CEILING(VALUE(LEFT(Table_Books[[#This Row],[Published_Date]],FIND("-",Table_Books[[#This Row],[Published_Date]]&amp;"-")-1))/100, 1), 0)</f>
        <v>0</v>
      </c>
      <c r="AJ1744" s="2" t="s">
        <v>16093</v>
      </c>
      <c r="AK1744" s="2" t="str">
        <f>Table_Books[[#This Row],[Title]]&amp;"_"&amp;Table_Books[[#This Row],[Author]]</f>
        <v>Félicien Rops: The Art of Darkness_Hélène Védrine</v>
      </c>
      <c r="AL1744" s="2" t="str">
        <f>Table_Books[[#This Row],[Author]]&amp;"_"&amp;Table_Books[[#This Row],[Title]]</f>
        <v>Hélène Védrine_Félicien Rops: The Art of Darkness</v>
      </c>
      <c r="AM1744" s="2" t="str">
        <f>Table_Books[[#This Row],[Title]]&amp;" by "&amp;Table_Books[[#This Row],[Author]]</f>
        <v>Félicien Rops: The Art of Darkness by Hélène Védrine</v>
      </c>
    </row>
    <row r="1745" spans="1:41" x14ac:dyDescent="0.35">
      <c r="A1745" s="7" t="str">
        <f>"B-" &amp; UPPER(TRIM(Table_Books[[#This Row],[Title]])) &amp; "|" &amp; UPPER(TRIM(Table_Books[[#This Row],[Author]]))</f>
        <v>B-CATCH-22|HELLER, JOSEPH</v>
      </c>
      <c r="B1745" s="28" t="str">
        <f>IF(COUNTIFS(Table_Books[Hash_ID],Table_Books[[#This Row],[Hash_ID]])&gt;1,"Y","N")</f>
        <v>Y</v>
      </c>
      <c r="C1745" s="2" t="s">
        <v>6308</v>
      </c>
      <c r="D1745" s="2" t="s">
        <v>6916</v>
      </c>
      <c r="G1745" s="12"/>
      <c r="H1745" s="12"/>
      <c r="I1745" s="8"/>
      <c r="J1745" s="12"/>
      <c r="K1745" s="12"/>
      <c r="O1745" s="33"/>
      <c r="P1745" s="10"/>
      <c r="Q1745" s="10" t="s">
        <v>1860</v>
      </c>
      <c r="R1745" s="10"/>
      <c r="S1745" s="10"/>
      <c r="T1745" s="10" t="s">
        <v>1860</v>
      </c>
      <c r="U1745" s="10" t="s">
        <v>1860</v>
      </c>
      <c r="V1745" s="10"/>
      <c r="W1745" s="10"/>
      <c r="X1745" s="10"/>
      <c r="Y1745" s="10"/>
      <c r="Z1745" s="10"/>
      <c r="AA1745" s="10"/>
      <c r="AB1745" s="10"/>
      <c r="AE1745" s="12">
        <f>IFERROR(FLOOR(Table_Books[[#This Row],[Published_Date]],10), 0)</f>
        <v>0</v>
      </c>
      <c r="AF1745" s="2">
        <f>IFERROR(CEILING(VALUE(LEFT(Table_Books[[#This Row],[Published_Date]],FIND("-",Table_Books[[#This Row],[Published_Date]]&amp;"-")-1))/100, 1), 0)</f>
        <v>0</v>
      </c>
      <c r="AK1745" s="2" t="str">
        <f>Table_Books[[#This Row],[Title]]&amp;"_"&amp;Table_Books[[#This Row],[Author]]</f>
        <v>Catch-22_Heller, Joseph</v>
      </c>
      <c r="AL1745" s="2" t="str">
        <f>Table_Books[[#This Row],[Author]]&amp;"_"&amp;Table_Books[[#This Row],[Title]]</f>
        <v>Heller, Joseph_Catch-22</v>
      </c>
      <c r="AM1745" s="2" t="str">
        <f>Table_Books[[#This Row],[Title]]&amp;" by "&amp;Table_Books[[#This Row],[Author]]</f>
        <v>Catch-22 by Heller, Joseph</v>
      </c>
    </row>
    <row r="1746" spans="1:41" x14ac:dyDescent="0.35">
      <c r="A1746" s="7" t="str">
        <f>"B-" &amp; UPPER(TRIM(Table_Books[[#This Row],[Title]])) &amp; "|" &amp; UPPER(TRIM(Table_Books[[#This Row],[Author]]))</f>
        <v>B-CATCH-22|HELLER, JOSEPH</v>
      </c>
      <c r="B1746" s="35" t="str">
        <f>IF(COUNTIFS(Table_Books[Hash_ID],Table_Books[[#This Row],[Hash_ID]])&gt;1,"Y","N")</f>
        <v>Y</v>
      </c>
      <c r="C1746" s="35" t="s">
        <v>6308</v>
      </c>
      <c r="D1746" s="35" t="s">
        <v>6916</v>
      </c>
      <c r="E1746" s="35"/>
      <c r="F1746" s="35"/>
      <c r="G1746" s="36"/>
      <c r="H1746" s="36"/>
      <c r="I1746" s="37"/>
      <c r="J1746" s="36"/>
      <c r="K1746" s="36"/>
      <c r="L1746" s="35"/>
      <c r="M1746" s="35"/>
      <c r="N1746" s="35"/>
      <c r="O1746" s="38"/>
      <c r="P1746" s="39"/>
      <c r="Q1746" s="10" t="s">
        <v>1860</v>
      </c>
      <c r="R1746" s="39"/>
      <c r="S1746" s="39"/>
      <c r="T1746" s="10" t="s">
        <v>1860</v>
      </c>
      <c r="U1746" s="10" t="s">
        <v>1860</v>
      </c>
      <c r="V1746" s="39"/>
      <c r="W1746" s="39"/>
      <c r="X1746" s="39"/>
      <c r="Y1746" s="39"/>
      <c r="Z1746" s="39"/>
      <c r="AA1746" s="39"/>
      <c r="AB1746" s="39"/>
      <c r="AC1746" s="35"/>
      <c r="AD1746" s="35"/>
      <c r="AE1746" s="36">
        <f>IFERROR(FLOOR(Table_Books[[#This Row],[Published_Date]],10), 0)</f>
        <v>0</v>
      </c>
      <c r="AF1746" s="35">
        <f>IFERROR(CEILING(VALUE(LEFT(Table_Books[[#This Row],[Published_Date]],FIND("-",Table_Books[[#This Row],[Published_Date]]&amp;"-")-1))/100, 1), 0)</f>
        <v>0</v>
      </c>
      <c r="AG1746" s="35"/>
      <c r="AH1746" s="35" t="s">
        <v>21602</v>
      </c>
      <c r="AI1746" s="35"/>
      <c r="AJ1746" s="35"/>
      <c r="AK1746" s="35" t="str">
        <f>Table_Books[[#This Row],[Title]]&amp;"_"&amp;Table_Books[[#This Row],[Author]]</f>
        <v>Catch-22_Heller, Joseph</v>
      </c>
      <c r="AL1746" s="35" t="str">
        <f>Table_Books[[#This Row],[Author]]&amp;"_"&amp;Table_Books[[#This Row],[Title]]</f>
        <v>Heller, Joseph_Catch-22</v>
      </c>
      <c r="AM1746" s="35" t="str">
        <f>Table_Books[[#This Row],[Title]]&amp;" by "&amp;Table_Books[[#This Row],[Author]]</f>
        <v>Catch-22 by Heller, Joseph</v>
      </c>
      <c r="AN1746" s="35"/>
      <c r="AO1746" s="35"/>
    </row>
    <row r="1747" spans="1:41" x14ac:dyDescent="0.35">
      <c r="A1747" s="7" t="str">
        <f>"B-" &amp; UPPER(TRIM(Table_Books[[#This Row],[Title]])) &amp; "|" &amp; UPPER(TRIM(Table_Books[[#This Row],[Author]]))</f>
        <v>B-A FAREWELL TO ARMS|HEMINGWAY, ERNEST</v>
      </c>
      <c r="B1747" s="28" t="str">
        <f>IF(COUNTIFS(Table_Books[Hash_ID],Table_Books[[#This Row],[Hash_ID]])&gt;1,"Y","N")</f>
        <v>Y</v>
      </c>
      <c r="C1747" s="2" t="s">
        <v>6312</v>
      </c>
      <c r="D1747" s="2" t="s">
        <v>6310</v>
      </c>
      <c r="G1747" s="12"/>
      <c r="H1747" s="12"/>
      <c r="I1747" s="8"/>
      <c r="J1747" s="12"/>
      <c r="K1747" s="12"/>
      <c r="O1747" s="33"/>
      <c r="P1747" s="10"/>
      <c r="Q1747" s="10" t="s">
        <v>1860</v>
      </c>
      <c r="R1747" s="10"/>
      <c r="S1747" s="10"/>
      <c r="T1747" s="10" t="s">
        <v>1860</v>
      </c>
      <c r="U1747" s="10" t="s">
        <v>1860</v>
      </c>
      <c r="V1747" s="10"/>
      <c r="W1747" s="10"/>
      <c r="X1747" s="10"/>
      <c r="Y1747" s="10"/>
      <c r="Z1747" s="10"/>
      <c r="AA1747" s="10"/>
      <c r="AB1747" s="10"/>
      <c r="AE1747" s="12">
        <f>IFERROR(FLOOR(Table_Books[[#This Row],[Published_Date]],10), 0)</f>
        <v>0</v>
      </c>
      <c r="AF1747" s="2">
        <f>IFERROR(CEILING(VALUE(LEFT(Table_Books[[#This Row],[Published_Date]],FIND("-",Table_Books[[#This Row],[Published_Date]]&amp;"-")-1))/100, 1), 0)</f>
        <v>0</v>
      </c>
      <c r="AK1747" s="2" t="str">
        <f>Table_Books[[#This Row],[Title]]&amp;"_"&amp;Table_Books[[#This Row],[Author]]</f>
        <v>A Farewell to Arms_Hemingway, Ernest</v>
      </c>
      <c r="AL1747" s="2" t="str">
        <f>Table_Books[[#This Row],[Author]]&amp;"_"&amp;Table_Books[[#This Row],[Title]]</f>
        <v>Hemingway, Ernest_A Farewell to Arms</v>
      </c>
      <c r="AM1747" s="2" t="str">
        <f>Table_Books[[#This Row],[Title]]&amp;" by "&amp;Table_Books[[#This Row],[Author]]</f>
        <v>A Farewell to Arms by Hemingway, Ernest</v>
      </c>
    </row>
    <row r="1748" spans="1:41" x14ac:dyDescent="0.35">
      <c r="A1748" s="7" t="str">
        <f>"B-" &amp; UPPER(TRIM(Table_Books[[#This Row],[Title]])) &amp; "|" &amp; UPPER(TRIM(Table_Books[[#This Row],[Author]]))</f>
        <v>B-A FAREWELL TO ARMS|HEMINGWAY, ERNEST</v>
      </c>
      <c r="B1748" s="35" t="str">
        <f>IF(COUNTIFS(Table_Books[Hash_ID],Table_Books[[#This Row],[Hash_ID]])&gt;1,"Y","N")</f>
        <v>Y</v>
      </c>
      <c r="C1748" s="35" t="s">
        <v>6312</v>
      </c>
      <c r="D1748" s="35" t="s">
        <v>6310</v>
      </c>
      <c r="E1748" s="35"/>
      <c r="F1748" s="35"/>
      <c r="G1748" s="36"/>
      <c r="H1748" s="36"/>
      <c r="I1748" s="37"/>
      <c r="J1748" s="36"/>
      <c r="K1748" s="36"/>
      <c r="L1748" s="35"/>
      <c r="M1748" s="35"/>
      <c r="N1748" s="35"/>
      <c r="O1748" s="38"/>
      <c r="P1748" s="39"/>
      <c r="Q1748" s="10" t="s">
        <v>1860</v>
      </c>
      <c r="R1748" s="39"/>
      <c r="S1748" s="39"/>
      <c r="T1748" s="10" t="s">
        <v>1860</v>
      </c>
      <c r="U1748" s="10" t="s">
        <v>1860</v>
      </c>
      <c r="V1748" s="39"/>
      <c r="W1748" s="39"/>
      <c r="X1748" s="39"/>
      <c r="Y1748" s="39"/>
      <c r="Z1748" s="39"/>
      <c r="AA1748" s="39"/>
      <c r="AB1748" s="39"/>
      <c r="AC1748" s="35"/>
      <c r="AD1748" s="35"/>
      <c r="AE1748" s="36">
        <f>IFERROR(FLOOR(Table_Books[[#This Row],[Published_Date]],10), 0)</f>
        <v>0</v>
      </c>
      <c r="AF1748" s="35">
        <f>IFERROR(CEILING(VALUE(LEFT(Table_Books[[#This Row],[Published_Date]],FIND("-",Table_Books[[#This Row],[Published_Date]]&amp;"-")-1))/100, 1), 0)</f>
        <v>0</v>
      </c>
      <c r="AG1748" s="35"/>
      <c r="AH1748" s="35" t="s">
        <v>21601</v>
      </c>
      <c r="AI1748" s="35"/>
      <c r="AJ1748" s="35"/>
      <c r="AK1748" s="35" t="str">
        <f>Table_Books[[#This Row],[Title]]&amp;"_"&amp;Table_Books[[#This Row],[Author]]</f>
        <v>A Farewell to Arms_Hemingway, Ernest</v>
      </c>
      <c r="AL1748" s="35" t="str">
        <f>Table_Books[[#This Row],[Author]]&amp;"_"&amp;Table_Books[[#This Row],[Title]]</f>
        <v>Hemingway, Ernest_A Farewell to Arms</v>
      </c>
      <c r="AM1748" s="35" t="str">
        <f>Table_Books[[#This Row],[Title]]&amp;" by "&amp;Table_Books[[#This Row],[Author]]</f>
        <v>A Farewell to Arms by Hemingway, Ernest</v>
      </c>
      <c r="AN1748" s="35"/>
      <c r="AO1748" s="35"/>
    </row>
    <row r="1749" spans="1:41" x14ac:dyDescent="0.35">
      <c r="A1749" s="7" t="str">
        <f>"B-" &amp; UPPER(TRIM(Table_Books[[#This Row],[Title]])) &amp; "|" &amp; UPPER(TRIM(Table_Books[[#This Row],[Author]]))</f>
        <v>B-A MOVEABLE FEAST|HEMINGWAY, ERNEST</v>
      </c>
      <c r="B1749" s="28" t="str">
        <f>IF(COUNTIFS(Table_Books[Hash_ID],Table_Books[[#This Row],[Hash_ID]])&gt;1,"Y","N")</f>
        <v>N</v>
      </c>
      <c r="C1749" s="2" t="s">
        <v>6314</v>
      </c>
      <c r="D1749" s="2" t="s">
        <v>6310</v>
      </c>
      <c r="G1749" s="12"/>
      <c r="H1749" s="12"/>
      <c r="I1749" s="8"/>
      <c r="J1749" s="12"/>
      <c r="K1749" s="12"/>
      <c r="O1749" s="33"/>
      <c r="P1749" s="10"/>
      <c r="Q1749" s="10" t="s">
        <v>1860</v>
      </c>
      <c r="R1749" s="10"/>
      <c r="S1749" s="10"/>
      <c r="T1749" s="10" t="s">
        <v>1860</v>
      </c>
      <c r="U1749" s="10" t="s">
        <v>1860</v>
      </c>
      <c r="V1749" s="10"/>
      <c r="W1749" s="10"/>
      <c r="X1749" s="10"/>
      <c r="Y1749" s="10"/>
      <c r="Z1749" s="10"/>
      <c r="AA1749" s="10"/>
      <c r="AB1749" s="10"/>
      <c r="AE1749" s="12">
        <f>IFERROR(FLOOR(Table_Books[[#This Row],[Published_Date]],10), 0)</f>
        <v>0</v>
      </c>
      <c r="AF1749" s="2">
        <f>IFERROR(CEILING(VALUE(LEFT(Table_Books[[#This Row],[Published_Date]],FIND("-",Table_Books[[#This Row],[Published_Date]]&amp;"-")-1))/100, 1), 0)</f>
        <v>0</v>
      </c>
      <c r="AK1749" s="2" t="str">
        <f>Table_Books[[#This Row],[Title]]&amp;"_"&amp;Table_Books[[#This Row],[Author]]</f>
        <v>A Moveable Feast_Hemingway, Ernest</v>
      </c>
      <c r="AL1749" s="2" t="str">
        <f>Table_Books[[#This Row],[Author]]&amp;"_"&amp;Table_Books[[#This Row],[Title]]</f>
        <v>Hemingway, Ernest_A Moveable Feast</v>
      </c>
      <c r="AM1749" s="2" t="str">
        <f>Table_Books[[#This Row],[Title]]&amp;" by "&amp;Table_Books[[#This Row],[Author]]</f>
        <v>A Moveable Feast by Hemingway, Ernest</v>
      </c>
    </row>
    <row r="1750" spans="1:41" x14ac:dyDescent="0.35">
      <c r="A1750" s="7" t="str">
        <f>"B-" &amp; UPPER(TRIM(Table_Books[[#This Row],[Title]])) &amp; "|" &amp; UPPER(TRIM(Table_Books[[#This Row],[Author]]))</f>
        <v>B-FOR WHOM THE BELL TOLLS|HEMINGWAY, ERNEST</v>
      </c>
      <c r="B1750" s="28" t="str">
        <f>IF(COUNTIFS(Table_Books[Hash_ID],Table_Books[[#This Row],[Hash_ID]])&gt;1,"Y","N")</f>
        <v>Y</v>
      </c>
      <c r="C1750" s="2" t="s">
        <v>6313</v>
      </c>
      <c r="D1750" s="2" t="s">
        <v>6310</v>
      </c>
      <c r="G1750" s="12"/>
      <c r="H1750" s="12"/>
      <c r="I1750" s="8"/>
      <c r="J1750" s="12"/>
      <c r="K1750" s="12"/>
      <c r="O1750" s="33"/>
      <c r="P1750" s="10"/>
      <c r="Q1750" s="10" t="s">
        <v>1860</v>
      </c>
      <c r="R1750" s="10"/>
      <c r="S1750" s="10"/>
      <c r="T1750" s="10" t="s">
        <v>1860</v>
      </c>
      <c r="U1750" s="10" t="s">
        <v>1860</v>
      </c>
      <c r="V1750" s="10"/>
      <c r="W1750" s="10"/>
      <c r="X1750" s="10"/>
      <c r="Y1750" s="10"/>
      <c r="Z1750" s="10"/>
      <c r="AA1750" s="10"/>
      <c r="AB1750" s="10"/>
      <c r="AE1750" s="12">
        <f>IFERROR(FLOOR(Table_Books[[#This Row],[Published_Date]],10), 0)</f>
        <v>0</v>
      </c>
      <c r="AF1750" s="2">
        <f>IFERROR(CEILING(VALUE(LEFT(Table_Books[[#This Row],[Published_Date]],FIND("-",Table_Books[[#This Row],[Published_Date]]&amp;"-")-1))/100, 1), 0)</f>
        <v>0</v>
      </c>
      <c r="AK1750" s="2" t="str">
        <f>Table_Books[[#This Row],[Title]]&amp;"_"&amp;Table_Books[[#This Row],[Author]]</f>
        <v>For Whom the Bell Tolls_Hemingway, Ernest</v>
      </c>
      <c r="AL1750" s="2" t="str">
        <f>Table_Books[[#This Row],[Author]]&amp;"_"&amp;Table_Books[[#This Row],[Title]]</f>
        <v>Hemingway, Ernest_For Whom the Bell Tolls</v>
      </c>
      <c r="AM1750" s="2" t="str">
        <f>Table_Books[[#This Row],[Title]]&amp;" by "&amp;Table_Books[[#This Row],[Author]]</f>
        <v>For Whom the Bell Tolls by Hemingway, Ernest</v>
      </c>
    </row>
    <row r="1751" spans="1:41" x14ac:dyDescent="0.35">
      <c r="A1751" s="7" t="str">
        <f>"B-" &amp; UPPER(TRIM(Table_Books[[#This Row],[Title]])) &amp; "|" &amp; UPPER(TRIM(Table_Books[[#This Row],[Author]]))</f>
        <v>B-FOR WHOM THE BELL TOLLS|HEMINGWAY, ERNEST</v>
      </c>
      <c r="B1751" s="35" t="str">
        <f>IF(COUNTIFS(Table_Books[Hash_ID],Table_Books[[#This Row],[Hash_ID]])&gt;1,"Y","N")</f>
        <v>Y</v>
      </c>
      <c r="C1751" s="35" t="s">
        <v>6313</v>
      </c>
      <c r="D1751" s="35" t="s">
        <v>6310</v>
      </c>
      <c r="E1751" s="35"/>
      <c r="F1751" s="35"/>
      <c r="G1751" s="36"/>
      <c r="H1751" s="36"/>
      <c r="I1751" s="37"/>
      <c r="J1751" s="36"/>
      <c r="K1751" s="36"/>
      <c r="L1751" s="35"/>
      <c r="M1751" s="35"/>
      <c r="N1751" s="35"/>
      <c r="O1751" s="38"/>
      <c r="P1751" s="39"/>
      <c r="Q1751" s="10" t="s">
        <v>1860</v>
      </c>
      <c r="R1751" s="39"/>
      <c r="S1751" s="39"/>
      <c r="T1751" s="10" t="s">
        <v>1860</v>
      </c>
      <c r="U1751" s="10" t="s">
        <v>1860</v>
      </c>
      <c r="V1751" s="39"/>
      <c r="W1751" s="39"/>
      <c r="X1751" s="39"/>
      <c r="Y1751" s="39"/>
      <c r="Z1751" s="39"/>
      <c r="AA1751" s="39"/>
      <c r="AB1751" s="39"/>
      <c r="AC1751" s="35"/>
      <c r="AD1751" s="35"/>
      <c r="AE1751" s="36">
        <f>IFERROR(FLOOR(Table_Books[[#This Row],[Published_Date]],10), 0)</f>
        <v>0</v>
      </c>
      <c r="AF1751" s="35">
        <f>IFERROR(CEILING(VALUE(LEFT(Table_Books[[#This Row],[Published_Date]],FIND("-",Table_Books[[#This Row],[Published_Date]]&amp;"-")-1))/100, 1), 0)</f>
        <v>0</v>
      </c>
      <c r="AG1751" s="35"/>
      <c r="AH1751" s="35" t="s">
        <v>21601</v>
      </c>
      <c r="AI1751" s="35"/>
      <c r="AJ1751" s="35"/>
      <c r="AK1751" s="35" t="str">
        <f>Table_Books[[#This Row],[Title]]&amp;"_"&amp;Table_Books[[#This Row],[Author]]</f>
        <v>For Whom the Bell Tolls_Hemingway, Ernest</v>
      </c>
      <c r="AL1751" s="35" t="str">
        <f>Table_Books[[#This Row],[Author]]&amp;"_"&amp;Table_Books[[#This Row],[Title]]</f>
        <v>Hemingway, Ernest_For Whom the Bell Tolls</v>
      </c>
      <c r="AM1751" s="35" t="str">
        <f>Table_Books[[#This Row],[Title]]&amp;" by "&amp;Table_Books[[#This Row],[Author]]</f>
        <v>For Whom the Bell Tolls by Hemingway, Ernest</v>
      </c>
      <c r="AN1751" s="35"/>
      <c r="AO1751" s="35"/>
    </row>
    <row r="1752" spans="1:41" x14ac:dyDescent="0.35">
      <c r="A1752" s="7" t="str">
        <f>"B-" &amp; UPPER(TRIM(Table_Books[[#This Row],[Title]])) &amp; "|" &amp; UPPER(TRIM(Table_Books[[#This Row],[Author]]))</f>
        <v>B-HILLS LIKE WHITE ELEPHANTS|HEMINGWAY, ERNEST</v>
      </c>
      <c r="B1752" s="28" t="str">
        <f>IF(COUNTIFS(Table_Books[Hash_ID],Table_Books[[#This Row],[Hash_ID]])&gt;1,"Y","N")</f>
        <v>N</v>
      </c>
      <c r="C1752" s="2" t="s">
        <v>6319</v>
      </c>
      <c r="D1752" s="2" t="s">
        <v>6310</v>
      </c>
      <c r="G1752" s="12"/>
      <c r="H1752" s="12"/>
      <c r="I1752" s="8"/>
      <c r="J1752" s="12"/>
      <c r="K1752" s="12"/>
      <c r="O1752" s="33"/>
      <c r="P1752" s="10"/>
      <c r="Q1752" s="10" t="s">
        <v>1860</v>
      </c>
      <c r="R1752" s="10"/>
      <c r="S1752" s="10"/>
      <c r="T1752" s="10" t="s">
        <v>1860</v>
      </c>
      <c r="U1752" s="10" t="s">
        <v>1860</v>
      </c>
      <c r="V1752" s="10"/>
      <c r="W1752" s="10"/>
      <c r="X1752" s="10"/>
      <c r="Y1752" s="10"/>
      <c r="Z1752" s="10"/>
      <c r="AA1752" s="10"/>
      <c r="AB1752" s="10"/>
      <c r="AE1752" s="12">
        <f>IFERROR(FLOOR(Table_Books[[#This Row],[Published_Date]],10), 0)</f>
        <v>0</v>
      </c>
      <c r="AF1752" s="2">
        <f>IFERROR(CEILING(VALUE(LEFT(Table_Books[[#This Row],[Published_Date]],FIND("-",Table_Books[[#This Row],[Published_Date]]&amp;"-")-1))/100, 1), 0)</f>
        <v>0</v>
      </c>
      <c r="AK1752" s="2" t="str">
        <f>Table_Books[[#This Row],[Title]]&amp;"_"&amp;Table_Books[[#This Row],[Author]]</f>
        <v>Hills Like White Elephants_Hemingway, Ernest</v>
      </c>
      <c r="AL1752" s="2" t="str">
        <f>Table_Books[[#This Row],[Author]]&amp;"_"&amp;Table_Books[[#This Row],[Title]]</f>
        <v>Hemingway, Ernest_Hills Like White Elephants</v>
      </c>
      <c r="AM1752" s="2" t="str">
        <f>Table_Books[[#This Row],[Title]]&amp;" by "&amp;Table_Books[[#This Row],[Author]]</f>
        <v>Hills Like White Elephants by Hemingway, Ernest</v>
      </c>
    </row>
    <row r="1753" spans="1:41" x14ac:dyDescent="0.35">
      <c r="A1753" s="7" t="str">
        <f>"B-" &amp; UPPER(TRIM(Table_Books[[#This Row],[Title]])) &amp; "|" &amp; UPPER(TRIM(Table_Books[[#This Row],[Author]]))</f>
        <v>B-IN OUR TIME|HEMINGWAY, ERNEST</v>
      </c>
      <c r="B1753" s="28" t="str">
        <f>IF(COUNTIFS(Table_Books[Hash_ID],Table_Books[[#This Row],[Hash_ID]])&gt;1,"Y","N")</f>
        <v>N</v>
      </c>
      <c r="C1753" s="2" t="s">
        <v>6317</v>
      </c>
      <c r="D1753" s="2" t="s">
        <v>6310</v>
      </c>
      <c r="G1753" s="12"/>
      <c r="H1753" s="12"/>
      <c r="I1753" s="8"/>
      <c r="J1753" s="12"/>
      <c r="K1753" s="12"/>
      <c r="O1753" s="33"/>
      <c r="P1753" s="10"/>
      <c r="Q1753" s="10" t="s">
        <v>1860</v>
      </c>
      <c r="R1753" s="10"/>
      <c r="S1753" s="10"/>
      <c r="T1753" s="10" t="s">
        <v>1860</v>
      </c>
      <c r="U1753" s="10" t="s">
        <v>1860</v>
      </c>
      <c r="V1753" s="10"/>
      <c r="W1753" s="10"/>
      <c r="X1753" s="10"/>
      <c r="Y1753" s="10"/>
      <c r="Z1753" s="10"/>
      <c r="AA1753" s="10"/>
      <c r="AB1753" s="10"/>
      <c r="AE1753" s="12">
        <f>IFERROR(FLOOR(Table_Books[[#This Row],[Published_Date]],10), 0)</f>
        <v>0</v>
      </c>
      <c r="AF1753" s="2">
        <f>IFERROR(CEILING(VALUE(LEFT(Table_Books[[#This Row],[Published_Date]],FIND("-",Table_Books[[#This Row],[Published_Date]]&amp;"-")-1))/100, 1), 0)</f>
        <v>0</v>
      </c>
      <c r="AK1753" s="2" t="str">
        <f>Table_Books[[#This Row],[Title]]&amp;"_"&amp;Table_Books[[#This Row],[Author]]</f>
        <v>In Our Time_Hemingway, Ernest</v>
      </c>
      <c r="AL1753" s="2" t="str">
        <f>Table_Books[[#This Row],[Author]]&amp;"_"&amp;Table_Books[[#This Row],[Title]]</f>
        <v>Hemingway, Ernest_In Our Time</v>
      </c>
      <c r="AM1753" s="2" t="str">
        <f>Table_Books[[#This Row],[Title]]&amp;" by "&amp;Table_Books[[#This Row],[Author]]</f>
        <v>In Our Time by Hemingway, Ernest</v>
      </c>
    </row>
    <row r="1754" spans="1:41" x14ac:dyDescent="0.35">
      <c r="A1754" s="7" t="str">
        <f>"B-" &amp; UPPER(TRIM(Table_Books[[#This Row],[Title]])) &amp; "|" &amp; UPPER(TRIM(Table_Books[[#This Row],[Author]]))</f>
        <v>B-ISLANDS IN THE STREAM|HEMINGWAY, ERNEST</v>
      </c>
      <c r="B1754" s="28" t="str">
        <f>IF(COUNTIFS(Table_Books[Hash_ID],Table_Books[[#This Row],[Hash_ID]])&gt;1,"Y","N")</f>
        <v>N</v>
      </c>
      <c r="C1754" s="2" t="s">
        <v>6320</v>
      </c>
      <c r="D1754" s="2" t="s">
        <v>6310</v>
      </c>
      <c r="G1754" s="12"/>
      <c r="H1754" s="12"/>
      <c r="I1754" s="8"/>
      <c r="J1754" s="12"/>
      <c r="K1754" s="12"/>
      <c r="O1754" s="33"/>
      <c r="P1754" s="10"/>
      <c r="Q1754" s="10" t="s">
        <v>1860</v>
      </c>
      <c r="R1754" s="10"/>
      <c r="S1754" s="10"/>
      <c r="T1754" s="10" t="s">
        <v>1860</v>
      </c>
      <c r="U1754" s="10" t="s">
        <v>1860</v>
      </c>
      <c r="V1754" s="10"/>
      <c r="W1754" s="10"/>
      <c r="X1754" s="10"/>
      <c r="Y1754" s="10"/>
      <c r="Z1754" s="10"/>
      <c r="AA1754" s="10"/>
      <c r="AB1754" s="10"/>
      <c r="AE1754" s="12">
        <f>IFERROR(FLOOR(Table_Books[[#This Row],[Published_Date]],10), 0)</f>
        <v>0</v>
      </c>
      <c r="AF1754" s="2">
        <f>IFERROR(CEILING(VALUE(LEFT(Table_Books[[#This Row],[Published_Date]],FIND("-",Table_Books[[#This Row],[Published_Date]]&amp;"-")-1))/100, 1), 0)</f>
        <v>0</v>
      </c>
      <c r="AK1754" s="2" t="str">
        <f>Table_Books[[#This Row],[Title]]&amp;"_"&amp;Table_Books[[#This Row],[Author]]</f>
        <v>Islands in the Stream_Hemingway, Ernest</v>
      </c>
      <c r="AL1754" s="2" t="str">
        <f>Table_Books[[#This Row],[Author]]&amp;"_"&amp;Table_Books[[#This Row],[Title]]</f>
        <v>Hemingway, Ernest_Islands in the Stream</v>
      </c>
      <c r="AM1754" s="2" t="str">
        <f>Table_Books[[#This Row],[Title]]&amp;" by "&amp;Table_Books[[#This Row],[Author]]</f>
        <v>Islands in the Stream by Hemingway, Ernest</v>
      </c>
    </row>
    <row r="1755" spans="1:41" x14ac:dyDescent="0.35">
      <c r="A1755" s="7" t="str">
        <f>"B-" &amp; UPPER(TRIM(Table_Books[[#This Row],[Title]])) &amp; "|" &amp; UPPER(TRIM(Table_Books[[#This Row],[Author]]))</f>
        <v>B-THE GARDEN OF EDEN|HEMINGWAY, ERNEST</v>
      </c>
      <c r="B1755" s="28" t="str">
        <f>IF(COUNTIFS(Table_Books[Hash_ID],Table_Books[[#This Row],[Hash_ID]])&gt;1,"Y","N")</f>
        <v>N</v>
      </c>
      <c r="C1755" s="2" t="s">
        <v>6318</v>
      </c>
      <c r="D1755" s="2" t="s">
        <v>6310</v>
      </c>
      <c r="G1755" s="12"/>
      <c r="H1755" s="12"/>
      <c r="I1755" s="8"/>
      <c r="J1755" s="12"/>
      <c r="K1755" s="12"/>
      <c r="O1755" s="33"/>
      <c r="P1755" s="10"/>
      <c r="Q1755" s="10" t="s">
        <v>1860</v>
      </c>
      <c r="R1755" s="10"/>
      <c r="S1755" s="10"/>
      <c r="T1755" s="10" t="s">
        <v>1860</v>
      </c>
      <c r="U1755" s="10" t="s">
        <v>1860</v>
      </c>
      <c r="V1755" s="10"/>
      <c r="W1755" s="10"/>
      <c r="X1755" s="10"/>
      <c r="Y1755" s="10"/>
      <c r="Z1755" s="10"/>
      <c r="AA1755" s="10"/>
      <c r="AB1755" s="10"/>
      <c r="AE1755" s="12">
        <f>IFERROR(FLOOR(Table_Books[[#This Row],[Published_Date]],10), 0)</f>
        <v>0</v>
      </c>
      <c r="AF1755" s="2">
        <f>IFERROR(CEILING(VALUE(LEFT(Table_Books[[#This Row],[Published_Date]],FIND("-",Table_Books[[#This Row],[Published_Date]]&amp;"-")-1))/100, 1), 0)</f>
        <v>0</v>
      </c>
      <c r="AK1755" s="2" t="str">
        <f>Table_Books[[#This Row],[Title]]&amp;"_"&amp;Table_Books[[#This Row],[Author]]</f>
        <v>The Garden of Eden_Hemingway, Ernest</v>
      </c>
      <c r="AL1755" s="2" t="str">
        <f>Table_Books[[#This Row],[Author]]&amp;"_"&amp;Table_Books[[#This Row],[Title]]</f>
        <v>Hemingway, Ernest_The Garden of Eden</v>
      </c>
      <c r="AM1755" s="2" t="str">
        <f>Table_Books[[#This Row],[Title]]&amp;" by "&amp;Table_Books[[#This Row],[Author]]</f>
        <v>The Garden of Eden by Hemingway, Ernest</v>
      </c>
    </row>
    <row r="1756" spans="1:41" x14ac:dyDescent="0.35">
      <c r="A1756" s="7" t="str">
        <f>"B-" &amp; UPPER(TRIM(Table_Books[[#This Row],[Title]])) &amp; "|" &amp; UPPER(TRIM(Table_Books[[#This Row],[Author]]))</f>
        <v>B-THE OLD MAN AND THE SEA|HEMINGWAY, ERNEST</v>
      </c>
      <c r="B1756" s="28" t="str">
        <f>IF(COUNTIFS(Table_Books[Hash_ID],Table_Books[[#This Row],[Hash_ID]])&gt;1,"Y","N")</f>
        <v>Y</v>
      </c>
      <c r="C1756" s="2" t="s">
        <v>6309</v>
      </c>
      <c r="D1756" s="2" t="s">
        <v>6310</v>
      </c>
      <c r="G1756" s="12"/>
      <c r="H1756" s="12"/>
      <c r="I1756" s="8"/>
      <c r="J1756" s="12"/>
      <c r="K1756" s="12"/>
      <c r="O1756" s="33"/>
      <c r="P1756" s="10"/>
      <c r="Q1756" s="10" t="s">
        <v>1860</v>
      </c>
      <c r="R1756" s="10"/>
      <c r="S1756" s="10"/>
      <c r="T1756" s="10" t="s">
        <v>1860</v>
      </c>
      <c r="U1756" s="10" t="s">
        <v>1860</v>
      </c>
      <c r="V1756" s="10"/>
      <c r="W1756" s="10"/>
      <c r="X1756" s="10"/>
      <c r="Y1756" s="10"/>
      <c r="Z1756" s="10"/>
      <c r="AA1756" s="10"/>
      <c r="AB1756" s="10"/>
      <c r="AE1756" s="12">
        <f>IFERROR(FLOOR(Table_Books[[#This Row],[Published_Date]],10), 0)</f>
        <v>0</v>
      </c>
      <c r="AF1756" s="2">
        <f>IFERROR(CEILING(VALUE(LEFT(Table_Books[[#This Row],[Published_Date]],FIND("-",Table_Books[[#This Row],[Published_Date]]&amp;"-")-1))/100, 1), 0)</f>
        <v>0</v>
      </c>
      <c r="AK1756" s="2" t="str">
        <f>Table_Books[[#This Row],[Title]]&amp;"_"&amp;Table_Books[[#This Row],[Author]]</f>
        <v>The Old Man and the Sea_Hemingway, Ernest</v>
      </c>
      <c r="AL1756" s="2" t="str">
        <f>Table_Books[[#This Row],[Author]]&amp;"_"&amp;Table_Books[[#This Row],[Title]]</f>
        <v>Hemingway, Ernest_The Old Man and the Sea</v>
      </c>
      <c r="AM1756" s="2" t="str">
        <f>Table_Books[[#This Row],[Title]]&amp;" by "&amp;Table_Books[[#This Row],[Author]]</f>
        <v>The Old Man and the Sea by Hemingway, Ernest</v>
      </c>
    </row>
    <row r="1757" spans="1:41" x14ac:dyDescent="0.35">
      <c r="A1757" s="7" t="str">
        <f>"B-" &amp; UPPER(TRIM(Table_Books[[#This Row],[Title]])) &amp; "|" &amp; UPPER(TRIM(Table_Books[[#This Row],[Author]]))</f>
        <v>B-THE OLD MAN AND THE SEA|HEMINGWAY, ERNEST</v>
      </c>
      <c r="B1757" s="28" t="str">
        <f>IF(COUNTIFS(Table_Books[Hash_ID],Table_Books[[#This Row],[Hash_ID]])&gt;1,"Y","N")</f>
        <v>Y</v>
      </c>
      <c r="C1757" s="24" t="s">
        <v>6309</v>
      </c>
      <c r="D1757" s="24" t="s">
        <v>6310</v>
      </c>
      <c r="G1757" s="12"/>
      <c r="H1757" s="12"/>
      <c r="I1757" s="8"/>
      <c r="J1757" s="12"/>
      <c r="K1757" s="12"/>
      <c r="O1757" s="33"/>
      <c r="P1757" s="10"/>
      <c r="Q1757" s="10" t="s">
        <v>1860</v>
      </c>
      <c r="R1757" s="10"/>
      <c r="S1757" s="10"/>
      <c r="T1757" s="10" t="s">
        <v>1860</v>
      </c>
      <c r="U1757" s="10" t="s">
        <v>1860</v>
      </c>
      <c r="V1757" s="10"/>
      <c r="W1757" s="10"/>
      <c r="X1757" s="10"/>
      <c r="Y1757" s="10"/>
      <c r="Z1757" s="10"/>
      <c r="AA1757" s="10"/>
      <c r="AB1757" s="10"/>
      <c r="AE1757" s="12">
        <f>IFERROR(FLOOR(Table_Books[[#This Row],[Published_Date]],10), 0)</f>
        <v>0</v>
      </c>
      <c r="AF1757" s="2">
        <f>IFERROR(CEILING(VALUE(LEFT(Table_Books[[#This Row],[Published_Date]],FIND("-",Table_Books[[#This Row],[Published_Date]]&amp;"-")-1))/100, 1), 0)</f>
        <v>0</v>
      </c>
      <c r="AK1757" s="24" t="str">
        <f>Table_Books[[#This Row],[Title]]&amp;"_"&amp;Table_Books[[#This Row],[Author]]</f>
        <v>The Old Man and the Sea_Hemingway, Ernest</v>
      </c>
      <c r="AL1757" s="24" t="str">
        <f>Table_Books[[#This Row],[Author]]&amp;"_"&amp;Table_Books[[#This Row],[Title]]</f>
        <v>Hemingway, Ernest_The Old Man and the Sea</v>
      </c>
      <c r="AM1757" s="24" t="str">
        <f>Table_Books[[#This Row],[Title]]&amp;" by "&amp;Table_Books[[#This Row],[Author]]</f>
        <v>The Old Man and the Sea by Hemingway, Ernest</v>
      </c>
    </row>
    <row r="1758" spans="1:41" x14ac:dyDescent="0.35">
      <c r="A1758" s="7" t="str">
        <f>"B-" &amp; UPPER(TRIM(Table_Books[[#This Row],[Title]])) &amp; "|" &amp; UPPER(TRIM(Table_Books[[#This Row],[Author]]))</f>
        <v>B-THE OLD MAN AND THE SEA|HEMINGWAY, ERNEST</v>
      </c>
      <c r="B1758" s="35" t="str">
        <f>IF(COUNTIFS(Table_Books[Hash_ID],Table_Books[[#This Row],[Hash_ID]])&gt;1,"Y","N")</f>
        <v>Y</v>
      </c>
      <c r="C1758" s="35" t="s">
        <v>6309</v>
      </c>
      <c r="D1758" s="35" t="s">
        <v>6310</v>
      </c>
      <c r="E1758" s="35"/>
      <c r="F1758" s="35"/>
      <c r="G1758" s="36"/>
      <c r="H1758" s="36"/>
      <c r="I1758" s="37"/>
      <c r="J1758" s="36"/>
      <c r="K1758" s="36"/>
      <c r="L1758" s="35"/>
      <c r="M1758" s="35"/>
      <c r="N1758" s="35"/>
      <c r="O1758" s="38"/>
      <c r="P1758" s="39"/>
      <c r="Q1758" s="10" t="s">
        <v>1860</v>
      </c>
      <c r="R1758" s="39"/>
      <c r="S1758" s="39"/>
      <c r="T1758" s="10" t="s">
        <v>1860</v>
      </c>
      <c r="U1758" s="10" t="s">
        <v>1860</v>
      </c>
      <c r="V1758" s="39"/>
      <c r="W1758" s="39"/>
      <c r="X1758" s="39"/>
      <c r="Y1758" s="39"/>
      <c r="Z1758" s="39"/>
      <c r="AA1758" s="39"/>
      <c r="AB1758" s="39"/>
      <c r="AC1758" s="35"/>
      <c r="AD1758" s="35"/>
      <c r="AE1758" s="36">
        <f>IFERROR(FLOOR(Table_Books[[#This Row],[Published_Date]],10), 0)</f>
        <v>0</v>
      </c>
      <c r="AF1758" s="35">
        <f>IFERROR(CEILING(VALUE(LEFT(Table_Books[[#This Row],[Published_Date]],FIND("-",Table_Books[[#This Row],[Published_Date]]&amp;"-")-1))/100, 1), 0)</f>
        <v>0</v>
      </c>
      <c r="AG1758" s="35"/>
      <c r="AH1758" s="35" t="s">
        <v>21601</v>
      </c>
      <c r="AI1758" s="35"/>
      <c r="AJ1758" s="35"/>
      <c r="AK1758" s="35" t="str">
        <f>Table_Books[[#This Row],[Title]]&amp;"_"&amp;Table_Books[[#This Row],[Author]]</f>
        <v>The Old Man and the Sea_Hemingway, Ernest</v>
      </c>
      <c r="AL1758" s="35" t="str">
        <f>Table_Books[[#This Row],[Author]]&amp;"_"&amp;Table_Books[[#This Row],[Title]]</f>
        <v>Hemingway, Ernest_The Old Man and the Sea</v>
      </c>
      <c r="AM1758" s="35" t="str">
        <f>Table_Books[[#This Row],[Title]]&amp;" by "&amp;Table_Books[[#This Row],[Author]]</f>
        <v>The Old Man and the Sea by Hemingway, Ernest</v>
      </c>
      <c r="AN1758" s="35"/>
      <c r="AO1758" s="35"/>
    </row>
    <row r="1759" spans="1:41" x14ac:dyDescent="0.35">
      <c r="A1759" s="7" t="str">
        <f>"B-" &amp; UPPER(TRIM(Table_Books[[#This Row],[Title]])) &amp; "|" &amp; UPPER(TRIM(Table_Books[[#This Row],[Author]]))</f>
        <v>B-THE SNOWS OF KILIMANJARO AND OTHER STORIES|HEMINGWAY, ERNEST</v>
      </c>
      <c r="B1759" s="28" t="str">
        <f>IF(COUNTIFS(Table_Books[Hash_ID],Table_Books[[#This Row],[Hash_ID]])&gt;1,"Y","N")</f>
        <v>N</v>
      </c>
      <c r="C1759" s="2" t="s">
        <v>6315</v>
      </c>
      <c r="D1759" s="2" t="s">
        <v>6310</v>
      </c>
      <c r="G1759" s="12"/>
      <c r="H1759" s="12"/>
      <c r="I1759" s="8"/>
      <c r="J1759" s="12"/>
      <c r="K1759" s="12"/>
      <c r="O1759" s="33"/>
      <c r="P1759" s="10"/>
      <c r="Q1759" s="10" t="s">
        <v>1860</v>
      </c>
      <c r="R1759" s="10"/>
      <c r="S1759" s="10"/>
      <c r="T1759" s="10" t="s">
        <v>1860</v>
      </c>
      <c r="U1759" s="10" t="s">
        <v>1860</v>
      </c>
      <c r="V1759" s="10"/>
      <c r="W1759" s="10"/>
      <c r="X1759" s="10"/>
      <c r="Y1759" s="10"/>
      <c r="Z1759" s="10"/>
      <c r="AA1759" s="10"/>
      <c r="AB1759" s="10"/>
      <c r="AE1759" s="12">
        <f>IFERROR(FLOOR(Table_Books[[#This Row],[Published_Date]],10), 0)</f>
        <v>0</v>
      </c>
      <c r="AF1759" s="2">
        <f>IFERROR(CEILING(VALUE(LEFT(Table_Books[[#This Row],[Published_Date]],FIND("-",Table_Books[[#This Row],[Published_Date]]&amp;"-")-1))/100, 1), 0)</f>
        <v>0</v>
      </c>
      <c r="AK1759" s="2" t="str">
        <f>Table_Books[[#This Row],[Title]]&amp;"_"&amp;Table_Books[[#This Row],[Author]]</f>
        <v>The Snows of Kilimanjaro and Other Stories_Hemingway, Ernest</v>
      </c>
      <c r="AL1759" s="2" t="str">
        <f>Table_Books[[#This Row],[Author]]&amp;"_"&amp;Table_Books[[#This Row],[Title]]</f>
        <v>Hemingway, Ernest_The Snows of Kilimanjaro and Other Stories</v>
      </c>
      <c r="AM1759" s="2" t="str">
        <f>Table_Books[[#This Row],[Title]]&amp;" by "&amp;Table_Books[[#This Row],[Author]]</f>
        <v>The Snows of Kilimanjaro and Other Stories by Hemingway, Ernest</v>
      </c>
    </row>
    <row r="1760" spans="1:41" x14ac:dyDescent="0.35">
      <c r="A1760" s="7" t="str">
        <f>"B-" &amp; UPPER(TRIM(Table_Books[[#This Row],[Title]])) &amp; "|" &amp; UPPER(TRIM(Table_Books[[#This Row],[Author]]))</f>
        <v>B-THE SUN ALSO RISES|HEMINGWAY, ERNEST</v>
      </c>
      <c r="B1760" s="28" t="str">
        <f>IF(COUNTIFS(Table_Books[Hash_ID],Table_Books[[#This Row],[Hash_ID]])&gt;1,"Y","N")</f>
        <v>Y</v>
      </c>
      <c r="C1760" s="2" t="s">
        <v>6311</v>
      </c>
      <c r="D1760" s="2" t="s">
        <v>6310</v>
      </c>
      <c r="G1760" s="12"/>
      <c r="H1760" s="12"/>
      <c r="I1760" s="8"/>
      <c r="J1760" s="12"/>
      <c r="K1760" s="12"/>
      <c r="O1760" s="33"/>
      <c r="P1760" s="10"/>
      <c r="Q1760" s="10" t="s">
        <v>1860</v>
      </c>
      <c r="R1760" s="10"/>
      <c r="S1760" s="10"/>
      <c r="T1760" s="10" t="s">
        <v>1860</v>
      </c>
      <c r="U1760" s="10" t="s">
        <v>1860</v>
      </c>
      <c r="V1760" s="10"/>
      <c r="W1760" s="10"/>
      <c r="X1760" s="10"/>
      <c r="Y1760" s="10"/>
      <c r="Z1760" s="10"/>
      <c r="AA1760" s="10"/>
      <c r="AB1760" s="10"/>
      <c r="AE1760" s="12">
        <f>IFERROR(FLOOR(Table_Books[[#This Row],[Published_Date]],10), 0)</f>
        <v>0</v>
      </c>
      <c r="AF1760" s="2">
        <f>IFERROR(CEILING(VALUE(LEFT(Table_Books[[#This Row],[Published_Date]],FIND("-",Table_Books[[#This Row],[Published_Date]]&amp;"-")-1))/100, 1), 0)</f>
        <v>0</v>
      </c>
      <c r="AK1760" s="2" t="str">
        <f>Table_Books[[#This Row],[Title]]&amp;"_"&amp;Table_Books[[#This Row],[Author]]</f>
        <v>The Sun Also Rises_Hemingway, Ernest</v>
      </c>
      <c r="AL1760" s="2" t="str">
        <f>Table_Books[[#This Row],[Author]]&amp;"_"&amp;Table_Books[[#This Row],[Title]]</f>
        <v>Hemingway, Ernest_The Sun Also Rises</v>
      </c>
      <c r="AM1760" s="2" t="str">
        <f>Table_Books[[#This Row],[Title]]&amp;" by "&amp;Table_Books[[#This Row],[Author]]</f>
        <v>The Sun Also Rises by Hemingway, Ernest</v>
      </c>
    </row>
    <row r="1761" spans="1:41" x14ac:dyDescent="0.35">
      <c r="A1761" s="7" t="str">
        <f>"B-" &amp; UPPER(TRIM(Table_Books[[#This Row],[Title]])) &amp; "|" &amp; UPPER(TRIM(Table_Books[[#This Row],[Author]]))</f>
        <v>B-THE SUN ALSO RISES|HEMINGWAY, ERNEST</v>
      </c>
      <c r="B1761" s="35" t="str">
        <f>IF(COUNTIFS(Table_Books[Hash_ID],Table_Books[[#This Row],[Hash_ID]])&gt;1,"Y","N")</f>
        <v>Y</v>
      </c>
      <c r="C1761" s="35" t="s">
        <v>6311</v>
      </c>
      <c r="D1761" s="35" t="s">
        <v>6310</v>
      </c>
      <c r="E1761" s="35"/>
      <c r="F1761" s="35"/>
      <c r="G1761" s="36"/>
      <c r="H1761" s="36"/>
      <c r="I1761" s="37"/>
      <c r="J1761" s="36"/>
      <c r="K1761" s="36"/>
      <c r="L1761" s="35"/>
      <c r="M1761" s="35"/>
      <c r="N1761" s="35"/>
      <c r="O1761" s="38"/>
      <c r="P1761" s="39"/>
      <c r="Q1761" s="10" t="s">
        <v>1860</v>
      </c>
      <c r="R1761" s="39"/>
      <c r="S1761" s="39"/>
      <c r="T1761" s="10" t="s">
        <v>1860</v>
      </c>
      <c r="U1761" s="10" t="s">
        <v>1860</v>
      </c>
      <c r="V1761" s="39"/>
      <c r="W1761" s="39"/>
      <c r="X1761" s="39"/>
      <c r="Y1761" s="39"/>
      <c r="Z1761" s="39"/>
      <c r="AA1761" s="39"/>
      <c r="AB1761" s="39"/>
      <c r="AC1761" s="35"/>
      <c r="AD1761" s="35"/>
      <c r="AE1761" s="36">
        <f>IFERROR(FLOOR(Table_Books[[#This Row],[Published_Date]],10), 0)</f>
        <v>0</v>
      </c>
      <c r="AF1761" s="35">
        <f>IFERROR(CEILING(VALUE(LEFT(Table_Books[[#This Row],[Published_Date]],FIND("-",Table_Books[[#This Row],[Published_Date]]&amp;"-")-1))/100, 1), 0)</f>
        <v>0</v>
      </c>
      <c r="AG1761" s="35"/>
      <c r="AH1761" s="35" t="s">
        <v>21601</v>
      </c>
      <c r="AI1761" s="35"/>
      <c r="AJ1761" s="35"/>
      <c r="AK1761" s="35" t="str">
        <f>Table_Books[[#This Row],[Title]]&amp;"_"&amp;Table_Books[[#This Row],[Author]]</f>
        <v>The Sun Also Rises_Hemingway, Ernest</v>
      </c>
      <c r="AL1761" s="35" t="str">
        <f>Table_Books[[#This Row],[Author]]&amp;"_"&amp;Table_Books[[#This Row],[Title]]</f>
        <v>Hemingway, Ernest_The Sun Also Rises</v>
      </c>
      <c r="AM1761" s="35" t="str">
        <f>Table_Books[[#This Row],[Title]]&amp;" by "&amp;Table_Books[[#This Row],[Author]]</f>
        <v>The Sun Also Rises by Hemingway, Ernest</v>
      </c>
      <c r="AN1761" s="35"/>
      <c r="AO1761" s="35"/>
    </row>
    <row r="1762" spans="1:41" x14ac:dyDescent="0.35">
      <c r="A1762" s="7" t="str">
        <f>"B-" &amp; UPPER(TRIM(Table_Books[[#This Row],[Title]])) &amp; "|" &amp; UPPER(TRIM(Table_Books[[#This Row],[Author]]))</f>
        <v>B-TO HAVE AND HAVE NOT|HEMINGWAY, ERNEST</v>
      </c>
      <c r="B1762" s="28" t="str">
        <f>IF(COUNTIFS(Table_Books[Hash_ID],Table_Books[[#This Row],[Hash_ID]])&gt;1,"Y","N")</f>
        <v>N</v>
      </c>
      <c r="C1762" s="2" t="s">
        <v>6316</v>
      </c>
      <c r="D1762" s="2" t="s">
        <v>6310</v>
      </c>
      <c r="G1762" s="12"/>
      <c r="H1762" s="12"/>
      <c r="I1762" s="8"/>
      <c r="J1762" s="12"/>
      <c r="K1762" s="12"/>
      <c r="O1762" s="33"/>
      <c r="P1762" s="10"/>
      <c r="Q1762" s="10" t="s">
        <v>1860</v>
      </c>
      <c r="R1762" s="10"/>
      <c r="S1762" s="10"/>
      <c r="T1762" s="10" t="s">
        <v>1860</v>
      </c>
      <c r="U1762" s="10" t="s">
        <v>1860</v>
      </c>
      <c r="V1762" s="10"/>
      <c r="W1762" s="10"/>
      <c r="X1762" s="10"/>
      <c r="Y1762" s="10"/>
      <c r="Z1762" s="10"/>
      <c r="AA1762" s="10"/>
      <c r="AB1762" s="10"/>
      <c r="AE1762" s="12">
        <f>IFERROR(FLOOR(Table_Books[[#This Row],[Published_Date]],10), 0)</f>
        <v>0</v>
      </c>
      <c r="AF1762" s="2">
        <f>IFERROR(CEILING(VALUE(LEFT(Table_Books[[#This Row],[Published_Date]],FIND("-",Table_Books[[#This Row],[Published_Date]]&amp;"-")-1))/100, 1), 0)</f>
        <v>0</v>
      </c>
      <c r="AK1762" s="2" t="str">
        <f>Table_Books[[#This Row],[Title]]&amp;"_"&amp;Table_Books[[#This Row],[Author]]</f>
        <v>To Have and Have Not_Hemingway, Ernest</v>
      </c>
      <c r="AL1762" s="2" t="str">
        <f>Table_Books[[#This Row],[Author]]&amp;"_"&amp;Table_Books[[#This Row],[Title]]</f>
        <v>Hemingway, Ernest_To Have and Have Not</v>
      </c>
      <c r="AM1762" s="2" t="str">
        <f>Table_Books[[#This Row],[Title]]&amp;" by "&amp;Table_Books[[#This Row],[Author]]</f>
        <v>To Have and Have Not by Hemingway, Ernest</v>
      </c>
    </row>
    <row r="1763" spans="1:41" x14ac:dyDescent="0.35">
      <c r="A1763" s="7" t="str">
        <f>"B-" &amp; UPPER(TRIM(Table_Books[[#This Row],[Title]])) &amp; "|" &amp; UPPER(TRIM(Table_Books[[#This Row],[Author]]))</f>
        <v>B-THE HISTORY OF TATTOO|HENK SCHIFFMACHER</v>
      </c>
      <c r="B1763" s="28" t="str">
        <f>IF(COUNTIFS(Table_Books[Hash_ID],Table_Books[[#This Row],[Hash_ID]])&gt;1,"Y","N")</f>
        <v>N</v>
      </c>
      <c r="C1763" s="2" t="s">
        <v>15997</v>
      </c>
      <c r="D1763" s="43" t="s">
        <v>15998</v>
      </c>
      <c r="G1763" s="12"/>
      <c r="H1763" s="12"/>
      <c r="I1763" s="8" t="s">
        <v>13553</v>
      </c>
      <c r="J1763" s="12"/>
      <c r="K1763" s="12"/>
      <c r="O1763" s="33"/>
      <c r="P1763" s="10"/>
      <c r="Q1763" s="10" t="s">
        <v>1860</v>
      </c>
      <c r="R1763" s="10"/>
      <c r="S1763" s="10"/>
      <c r="T1763" s="10" t="s">
        <v>1860</v>
      </c>
      <c r="U1763" s="10" t="s">
        <v>1860</v>
      </c>
      <c r="V1763" s="10"/>
      <c r="W1763" s="10"/>
      <c r="X1763" s="10"/>
      <c r="Y1763" s="10"/>
      <c r="Z1763" s="10"/>
      <c r="AA1763" s="10"/>
      <c r="AB1763" s="10"/>
      <c r="AE1763" s="12">
        <f>IFERROR(FLOOR(Table_Books[[#This Row],[Published_Date]],10), 0)</f>
        <v>0</v>
      </c>
      <c r="AF1763" s="2">
        <f>IFERROR(CEILING(VALUE(LEFT(Table_Books[[#This Row],[Published_Date]],FIND("-",Table_Books[[#This Row],[Published_Date]]&amp;"-")-1))/100, 1), 0)</f>
        <v>0</v>
      </c>
      <c r="AK1763" s="2" t="str">
        <f>Table_Books[[#This Row],[Title]]&amp;"_"&amp;Table_Books[[#This Row],[Author]]</f>
        <v>The History of Tattoo_Henk Schiffmacher</v>
      </c>
      <c r="AL1763" s="2" t="str">
        <f>Table_Books[[#This Row],[Author]]&amp;"_"&amp;Table_Books[[#This Row],[Title]]</f>
        <v>Henk Schiffmacher_The History of Tattoo</v>
      </c>
      <c r="AM1763" s="2" t="str">
        <f>Table_Books[[#This Row],[Title]]&amp;" by "&amp;Table_Books[[#This Row],[Author]]</f>
        <v>The History of Tattoo by Henk Schiffmacher</v>
      </c>
    </row>
    <row r="1764" spans="1:41" x14ac:dyDescent="0.35">
      <c r="A1764" s="7" t="str">
        <f>"B-" &amp; UPPER(TRIM(Table_Books[[#This Row],[Title]])) &amp; "|" &amp; UPPER(TRIM(Table_Books[[#This Row],[Author]]))</f>
        <v>B-DUNE|HERBERT, FRANK</v>
      </c>
      <c r="B1764" s="28" t="str">
        <f>IF(COUNTIFS(Table_Books[Hash_ID],Table_Books[[#This Row],[Hash_ID]])&gt;1,"Y","N")</f>
        <v>N</v>
      </c>
      <c r="C1764" s="2" t="s">
        <v>5743</v>
      </c>
      <c r="D1764" s="2" t="s">
        <v>5744</v>
      </c>
      <c r="G1764" s="12"/>
      <c r="H1764" s="12"/>
      <c r="I1764" s="8"/>
      <c r="J1764" s="12"/>
      <c r="K1764" s="12"/>
      <c r="O1764" s="33"/>
      <c r="P1764" s="10"/>
      <c r="Q1764" s="10" t="s">
        <v>1860</v>
      </c>
      <c r="R1764" s="10"/>
      <c r="S1764" s="10"/>
      <c r="T1764" s="10" t="s">
        <v>1860</v>
      </c>
      <c r="U1764" s="10" t="s">
        <v>1860</v>
      </c>
      <c r="V1764" s="10"/>
      <c r="W1764" s="10"/>
      <c r="X1764" s="10"/>
      <c r="Y1764" s="10"/>
      <c r="Z1764" s="10"/>
      <c r="AA1764" s="10"/>
      <c r="AB1764" s="10"/>
      <c r="AE1764" s="12">
        <f>IFERROR(FLOOR(Table_Books[[#This Row],[Published_Date]],10), 0)</f>
        <v>0</v>
      </c>
      <c r="AF1764" s="2">
        <f>IFERROR(CEILING(VALUE(LEFT(Table_Books[[#This Row],[Published_Date]],FIND("-",Table_Books[[#This Row],[Published_Date]]&amp;"-")-1))/100, 1), 0)</f>
        <v>0</v>
      </c>
      <c r="AK1764" s="2" t="str">
        <f>Table_Books[[#This Row],[Title]]&amp;"_"&amp;Table_Books[[#This Row],[Author]]</f>
        <v>Dune_Herbert, Frank</v>
      </c>
      <c r="AL1764" s="2" t="str">
        <f>Table_Books[[#This Row],[Author]]&amp;"_"&amp;Table_Books[[#This Row],[Title]]</f>
        <v>Herbert, Frank_Dune</v>
      </c>
      <c r="AM1764" s="2" t="str">
        <f>Table_Books[[#This Row],[Title]]&amp;" by "&amp;Table_Books[[#This Row],[Author]]</f>
        <v>Dune by Herbert, Frank</v>
      </c>
    </row>
    <row r="1765" spans="1:41" x14ac:dyDescent="0.35">
      <c r="A1765" s="7" t="str">
        <f>"B-" &amp; UPPER(TRIM(Table_Books[[#This Row],[Title]])) &amp; "|" &amp; UPPER(TRIM(Table_Books[[#This Row],[Author]]))</f>
        <v>B-POEMS / THE TEMPLE|HERBERT, GEORGE</v>
      </c>
      <c r="B1765" s="35" t="str">
        <f>IF(COUNTIFS(Table_Books[Hash_ID],Table_Books[[#This Row],[Hash_ID]])&gt;1,"Y","N")</f>
        <v>N</v>
      </c>
      <c r="C1765" s="35" t="s">
        <v>19316</v>
      </c>
      <c r="D1765" s="48" t="s">
        <v>19317</v>
      </c>
      <c r="E1765" s="35"/>
      <c r="F1765" s="35"/>
      <c r="G1765" s="36"/>
      <c r="H1765" s="36"/>
      <c r="I1765" s="37"/>
      <c r="J1765" s="36"/>
      <c r="K1765" s="36"/>
      <c r="L1765" s="35"/>
      <c r="M1765" s="35"/>
      <c r="N1765" s="35"/>
      <c r="O1765" s="38"/>
      <c r="P1765" s="39"/>
      <c r="Q1765" s="10" t="s">
        <v>1860</v>
      </c>
      <c r="R1765" s="39"/>
      <c r="S1765" s="39"/>
      <c r="T1765" s="10" t="s">
        <v>1860</v>
      </c>
      <c r="U1765" s="10" t="s">
        <v>1860</v>
      </c>
      <c r="V1765" s="39"/>
      <c r="W1765" s="39"/>
      <c r="X1765" s="39"/>
      <c r="Y1765" s="39"/>
      <c r="Z1765" s="39"/>
      <c r="AA1765" s="39"/>
      <c r="AB1765" s="39"/>
      <c r="AC1765" s="35"/>
      <c r="AD1765" s="35"/>
      <c r="AE1765" s="36">
        <f>IFERROR(FLOOR(Table_Books[[#This Row],[Published_Date]],10), 0)</f>
        <v>0</v>
      </c>
      <c r="AF1765" s="35">
        <f>IFERROR(CEILING(VALUE(LEFT(Table_Books[[#This Row],[Published_Date]],FIND("-",Table_Books[[#This Row],[Published_Date]]&amp;"-")-1))/100, 1), 0)</f>
        <v>0</v>
      </c>
      <c r="AG1765" s="35"/>
      <c r="AH1765" s="35" t="s">
        <v>21589</v>
      </c>
      <c r="AI1765" s="35"/>
      <c r="AJ1765" s="35"/>
      <c r="AK1765" s="35" t="str">
        <f>Table_Books[[#This Row],[Title]]&amp;"_"&amp;Table_Books[[#This Row],[Author]]</f>
        <v>Poems / The Temple_Herbert, George</v>
      </c>
      <c r="AL1765" s="35" t="str">
        <f>Table_Books[[#This Row],[Author]]&amp;"_"&amp;Table_Books[[#This Row],[Title]]</f>
        <v>Herbert, George_Poems / The Temple</v>
      </c>
      <c r="AM1765" s="35" t="str">
        <f>Table_Books[[#This Row],[Title]]&amp;" by "&amp;Table_Books[[#This Row],[Author]]</f>
        <v>Poems / The Temple by Herbert, George</v>
      </c>
      <c r="AN1765" s="35"/>
      <c r="AO1765" s="35"/>
    </row>
    <row r="1766" spans="1:41" x14ac:dyDescent="0.35">
      <c r="A1766" s="7" t="str">
        <f>"B-" &amp; UPPER(TRIM(Table_Books[[#This Row],[Title]])) &amp; "|" &amp; UPPER(TRIM(Table_Books[[#This Row],[Author]]))</f>
        <v>B-TRACTATUS LOGICO-SUICIDALIS: ON KILLING ONESELF|HERMANN BURGER</v>
      </c>
      <c r="B1766" s="28" t="str">
        <f>IF(COUNTIFS(Table_Books[Hash_ID],Table_Books[[#This Row],[Hash_ID]])&gt;1,"Y","N")</f>
        <v>N</v>
      </c>
      <c r="C1766" s="2" t="s">
        <v>16443</v>
      </c>
      <c r="D1766" s="43" t="s">
        <v>16444</v>
      </c>
      <c r="G1766" s="12"/>
      <c r="H1766" s="12"/>
      <c r="I1766" s="8"/>
      <c r="J1766" s="12"/>
      <c r="K1766" s="12"/>
      <c r="O1766" s="33"/>
      <c r="P1766" s="10"/>
      <c r="Q1766" s="10" t="s">
        <v>1860</v>
      </c>
      <c r="R1766" s="10"/>
      <c r="S1766" s="10"/>
      <c r="T1766" s="10" t="s">
        <v>1860</v>
      </c>
      <c r="U1766" s="10" t="s">
        <v>1860</v>
      </c>
      <c r="V1766" s="10"/>
      <c r="W1766" s="10"/>
      <c r="X1766" s="10"/>
      <c r="Y1766" s="10"/>
      <c r="Z1766" s="10" t="s">
        <v>16451</v>
      </c>
      <c r="AA1766" s="10"/>
      <c r="AB1766" s="10"/>
      <c r="AE1766" s="12">
        <f>IFERROR(FLOOR(Table_Books[[#This Row],[Published_Date]],10), 0)</f>
        <v>0</v>
      </c>
      <c r="AF1766" s="2">
        <f>IFERROR(CEILING(VALUE(LEFT(Table_Books[[#This Row],[Published_Date]],FIND("-",Table_Books[[#This Row],[Published_Date]]&amp;"-")-1))/100, 1), 0)</f>
        <v>0</v>
      </c>
      <c r="AK1766" s="2" t="str">
        <f>Table_Books[[#This Row],[Title]]&amp;"_"&amp;Table_Books[[#This Row],[Author]]</f>
        <v>Tractatus Logico-Suicidalis: On Killing Oneself_Hermann Burger</v>
      </c>
      <c r="AL1766" s="2" t="str">
        <f>Table_Books[[#This Row],[Author]]&amp;"_"&amp;Table_Books[[#This Row],[Title]]</f>
        <v>Hermann Burger_Tractatus Logico-Suicidalis: On Killing Oneself</v>
      </c>
      <c r="AM1766" s="2" t="str">
        <f>Table_Books[[#This Row],[Title]]&amp;" by "&amp;Table_Books[[#This Row],[Author]]</f>
        <v>Tractatus Logico-Suicidalis: On Killing Oneself by Hermann Burger</v>
      </c>
    </row>
    <row r="1767" spans="1:41" x14ac:dyDescent="0.35">
      <c r="A1767" s="7" t="str">
        <f>"B-" &amp; UPPER(TRIM(Table_Books[[#This Row],[Title]])) &amp; "|" &amp; UPPER(TRIM(Table_Books[[#This Row],[Author]]))</f>
        <v>B-SHEPHERD OF HERMAS|HERMAS</v>
      </c>
      <c r="B1767" s="35" t="str">
        <f>IF(COUNTIFS(Table_Books[Hash_ID],Table_Books[[#This Row],[Hash_ID]])&gt;1,"Y","N")</f>
        <v>N</v>
      </c>
      <c r="C1767" s="35" t="s">
        <v>14957</v>
      </c>
      <c r="D1767" s="48" t="s">
        <v>14958</v>
      </c>
      <c r="E1767" s="35"/>
      <c r="F1767" s="35"/>
      <c r="G1767" s="36"/>
      <c r="H1767" s="36"/>
      <c r="I1767" s="37"/>
      <c r="J1767" s="36"/>
      <c r="K1767" s="36"/>
      <c r="L1767" s="35"/>
      <c r="M1767" s="35"/>
      <c r="N1767" s="35"/>
      <c r="O1767" s="38"/>
      <c r="P1767" s="39"/>
      <c r="Q1767" s="10" t="s">
        <v>1860</v>
      </c>
      <c r="R1767" s="39"/>
      <c r="S1767" s="39"/>
      <c r="T1767" s="10" t="s">
        <v>1860</v>
      </c>
      <c r="U1767" s="10" t="s">
        <v>1860</v>
      </c>
      <c r="V1767" s="39"/>
      <c r="W1767" s="39"/>
      <c r="X1767" s="39"/>
      <c r="Y1767" s="39"/>
      <c r="Z1767" s="39"/>
      <c r="AA1767" s="39"/>
      <c r="AB1767" s="39"/>
      <c r="AC1767" s="35"/>
      <c r="AD1767" s="35"/>
      <c r="AE1767" s="36">
        <f>IFERROR(FLOOR(Table_Books[[#This Row],[Published_Date]],10), 0)</f>
        <v>0</v>
      </c>
      <c r="AF1767" s="35">
        <f>IFERROR(CEILING(VALUE(LEFT(Table_Books[[#This Row],[Published_Date]],FIND("-",Table_Books[[#This Row],[Published_Date]]&amp;"-")-1))/100, 1), 0)</f>
        <v>0</v>
      </c>
      <c r="AG1767" s="35"/>
      <c r="AH1767" s="35" t="s">
        <v>21582</v>
      </c>
      <c r="AI1767" s="35"/>
      <c r="AJ1767" s="35"/>
      <c r="AK1767" s="35" t="str">
        <f>Table_Books[[#This Row],[Title]]&amp;"_"&amp;Table_Books[[#This Row],[Author]]</f>
        <v>Shepherd of Hermas_Hermas</v>
      </c>
      <c r="AL1767" s="35" t="str">
        <f>Table_Books[[#This Row],[Author]]&amp;"_"&amp;Table_Books[[#This Row],[Title]]</f>
        <v>Hermas_Shepherd of Hermas</v>
      </c>
      <c r="AM1767" s="35" t="str">
        <f>Table_Books[[#This Row],[Title]]&amp;" by "&amp;Table_Books[[#This Row],[Author]]</f>
        <v>Shepherd of Hermas by Hermas</v>
      </c>
      <c r="AN1767" s="35"/>
      <c r="AO1767" s="35"/>
    </row>
    <row r="1768" spans="1:41" x14ac:dyDescent="0.35">
      <c r="A1768" s="7" t="str">
        <f>"B-" &amp; UPPER(TRIM(Table_Books[[#This Row],[Title]])) &amp; "|" &amp; UPPER(TRIM(Table_Books[[#This Row],[Author]]))</f>
        <v>B-THE COLLECTED STRANGE PAPERS OF CHRISTOPHER BLAYRE|HERON-ALLEN, EDWARD</v>
      </c>
      <c r="B1768" s="28" t="str">
        <f>IF(COUNTIFS(Table_Books[Hash_ID],Table_Books[[#This Row],[Hash_ID]])&gt;1,"Y","N")</f>
        <v>N</v>
      </c>
      <c r="C1768" s="2" t="s">
        <v>7973</v>
      </c>
      <c r="D1768" s="2" t="s">
        <v>8438</v>
      </c>
      <c r="G1768" s="12"/>
      <c r="H1768" s="12">
        <v>1998</v>
      </c>
      <c r="I1768" s="8" t="s">
        <v>7930</v>
      </c>
      <c r="J1768" s="12"/>
      <c r="K1768" s="12"/>
      <c r="O1768" s="33"/>
      <c r="P1768" s="10"/>
      <c r="Q1768" s="10" t="s">
        <v>1860</v>
      </c>
      <c r="R1768" s="10"/>
      <c r="S1768" s="10"/>
      <c r="T1768" s="10" t="s">
        <v>1860</v>
      </c>
      <c r="U1768" s="10" t="s">
        <v>1860</v>
      </c>
      <c r="V1768" s="10"/>
      <c r="W1768" s="10"/>
      <c r="X1768" s="10"/>
      <c r="Y1768" s="10"/>
      <c r="Z1768" s="10"/>
      <c r="AA1768" s="10"/>
      <c r="AB1768" s="10"/>
      <c r="AE1768" s="12">
        <f>IFERROR(FLOOR(Table_Books[[#This Row],[Published_Date]],10), 0)</f>
        <v>0</v>
      </c>
      <c r="AF1768" s="2">
        <f>IFERROR(CEILING(VALUE(LEFT(Table_Books[[#This Row],[Published_Date]],FIND("-",Table_Books[[#This Row],[Published_Date]]&amp;"-")-1))/100, 1), 0)</f>
        <v>0</v>
      </c>
      <c r="AK1768" s="2" t="str">
        <f>Table_Books[[#This Row],[Title]]&amp;"_"&amp;Table_Books[[#This Row],[Author]]</f>
        <v>The Collected Strange Papers of Christopher Blayre_Heron-Allen, Edward</v>
      </c>
      <c r="AL1768" s="2" t="str">
        <f>Table_Books[[#This Row],[Author]]&amp;"_"&amp;Table_Books[[#This Row],[Title]]</f>
        <v>Heron-Allen, Edward_The Collected Strange Papers of Christopher Blayre</v>
      </c>
      <c r="AM1768" s="2" t="str">
        <f>Table_Books[[#This Row],[Title]]&amp;" by "&amp;Table_Books[[#This Row],[Author]]</f>
        <v>The Collected Strange Papers of Christopher Blayre by Heron-Allen, Edward</v>
      </c>
    </row>
    <row r="1769" spans="1:41" x14ac:dyDescent="0.35">
      <c r="A1769" s="7" t="str">
        <f>"B-" &amp; UPPER(TRIM(Table_Books[[#This Row],[Title]])) &amp; "|" &amp; UPPER(TRIM(Table_Books[[#This Row],[Author]]))</f>
        <v>B-THE PRINCESS DAPHNE|HERON-ALLEN, EDWARD</v>
      </c>
      <c r="B1769" s="28" t="str">
        <f>IF(COUNTIFS(Table_Books[Hash_ID],Table_Books[[#This Row],[Hash_ID]])&gt;1,"Y","N")</f>
        <v>N</v>
      </c>
      <c r="C1769" s="2" t="s">
        <v>7997</v>
      </c>
      <c r="D1769" s="2" t="s">
        <v>8438</v>
      </c>
      <c r="G1769" s="12"/>
      <c r="H1769" s="12">
        <v>2001</v>
      </c>
      <c r="I1769" s="8" t="s">
        <v>7930</v>
      </c>
      <c r="J1769" s="12"/>
      <c r="K1769" s="12"/>
      <c r="O1769" s="33"/>
      <c r="P1769" s="10"/>
      <c r="Q1769" s="10" t="s">
        <v>1860</v>
      </c>
      <c r="R1769" s="10"/>
      <c r="S1769" s="10"/>
      <c r="T1769" s="10" t="s">
        <v>1860</v>
      </c>
      <c r="U1769" s="10" t="s">
        <v>1860</v>
      </c>
      <c r="V1769" s="10"/>
      <c r="W1769" s="10"/>
      <c r="X1769" s="10"/>
      <c r="Y1769" s="10"/>
      <c r="Z1769" s="10"/>
      <c r="AA1769" s="10"/>
      <c r="AB1769" s="10"/>
      <c r="AE1769" s="12">
        <f>IFERROR(FLOOR(Table_Books[[#This Row],[Published_Date]],10), 0)</f>
        <v>0</v>
      </c>
      <c r="AF1769" s="2">
        <f>IFERROR(CEILING(VALUE(LEFT(Table_Books[[#This Row],[Published_Date]],FIND("-",Table_Books[[#This Row],[Published_Date]]&amp;"-")-1))/100, 1), 0)</f>
        <v>0</v>
      </c>
      <c r="AK1769" s="2" t="str">
        <f>Table_Books[[#This Row],[Title]]&amp;"_"&amp;Table_Books[[#This Row],[Author]]</f>
        <v>The Princess Daphne_Heron-Allen, Edward</v>
      </c>
      <c r="AL1769" s="2" t="str">
        <f>Table_Books[[#This Row],[Author]]&amp;"_"&amp;Table_Books[[#This Row],[Title]]</f>
        <v>Heron-Allen, Edward_The Princess Daphne</v>
      </c>
      <c r="AM1769" s="2" t="str">
        <f>Table_Books[[#This Row],[Title]]&amp;" by "&amp;Table_Books[[#This Row],[Author]]</f>
        <v>The Princess Daphne by Heron-Allen, Edward</v>
      </c>
    </row>
    <row r="1770" spans="1:41" x14ac:dyDescent="0.35">
      <c r="A1770" s="7" t="str">
        <f>"B-" &amp; UPPER(TRIM(Table_Books[[#This Row],[Title]])) &amp; "|" &amp; UPPER(TRIM(Table_Books[[#This Row],[Author]]))</f>
        <v>B-SIGNS PRECEDING THE END OF THE WORLD|HERRERA, YURI</v>
      </c>
      <c r="B1770" s="35" t="str">
        <f>IF(COUNTIFS(Table_Books[Hash_ID],Table_Books[[#This Row],[Hash_ID]])&gt;1,"Y","N")</f>
        <v>N</v>
      </c>
      <c r="C1770" s="35" t="s">
        <v>20183</v>
      </c>
      <c r="D1770" s="35" t="s">
        <v>20184</v>
      </c>
      <c r="E1770" s="35"/>
      <c r="F1770" s="35"/>
      <c r="G1770" s="36"/>
      <c r="H1770" s="36"/>
      <c r="I1770" s="37"/>
      <c r="J1770" s="36"/>
      <c r="K1770" s="36"/>
      <c r="L1770" s="35"/>
      <c r="M1770" s="35"/>
      <c r="N1770" s="35"/>
      <c r="O1770" s="38"/>
      <c r="P1770" s="39"/>
      <c r="Q1770" s="10" t="s">
        <v>1860</v>
      </c>
      <c r="R1770" s="39"/>
      <c r="S1770" s="39"/>
      <c r="T1770" s="10" t="s">
        <v>1860</v>
      </c>
      <c r="U1770" s="10" t="s">
        <v>1860</v>
      </c>
      <c r="V1770" s="39"/>
      <c r="W1770" s="39"/>
      <c r="X1770" s="39"/>
      <c r="Y1770" s="39"/>
      <c r="Z1770" s="39"/>
      <c r="AA1770" s="39"/>
      <c r="AB1770" s="39"/>
      <c r="AC1770" s="35"/>
      <c r="AD1770" s="35"/>
      <c r="AE1770" s="36">
        <f>IFERROR(FLOOR(Table_Books[[#This Row],[Published_Date]],10), 0)</f>
        <v>0</v>
      </c>
      <c r="AF1770" s="35">
        <f>IFERROR(CEILING(VALUE(LEFT(Table_Books[[#This Row],[Published_Date]],FIND("-",Table_Books[[#This Row],[Published_Date]]&amp;"-")-1))/100, 1), 0)</f>
        <v>0</v>
      </c>
      <c r="AG1770" s="35"/>
      <c r="AH1770" s="35"/>
      <c r="AI1770" s="35"/>
      <c r="AJ1770" s="35"/>
      <c r="AK1770" s="35" t="str">
        <f>Table_Books[[#This Row],[Title]]&amp;"_"&amp;Table_Books[[#This Row],[Author]]</f>
        <v>Signs Preceding the End of the World_Herrera, Yuri</v>
      </c>
      <c r="AL1770" s="35" t="str">
        <f>Table_Books[[#This Row],[Author]]&amp;"_"&amp;Table_Books[[#This Row],[Title]]</f>
        <v>Herrera, Yuri_Signs Preceding the End of the World</v>
      </c>
      <c r="AM1770" s="35" t="str">
        <f>Table_Books[[#This Row],[Title]]&amp;" by "&amp;Table_Books[[#This Row],[Author]]</f>
        <v>Signs Preceding the End of the World by Herrera, Yuri</v>
      </c>
      <c r="AN1770" s="35"/>
      <c r="AO1770" s="35"/>
    </row>
    <row r="1771" spans="1:41" x14ac:dyDescent="0.35">
      <c r="A1771" s="7" t="str">
        <f>"B-" &amp; UPPER(TRIM(Table_Books[[#This Row],[Title]])) &amp; "|" &amp; UPPER(TRIM(Table_Books[[#This Row],[Author]]))</f>
        <v>B-HESPERIDES|HERRICK, ROBERT</v>
      </c>
      <c r="B1771" s="35" t="str">
        <f>IF(COUNTIFS(Table_Books[Hash_ID],Table_Books[[#This Row],[Hash_ID]])&gt;1,"Y","N")</f>
        <v>N</v>
      </c>
      <c r="C1771" s="35" t="s">
        <v>19318</v>
      </c>
      <c r="D1771" s="48" t="s">
        <v>19319</v>
      </c>
      <c r="E1771" s="35"/>
      <c r="F1771" s="35"/>
      <c r="G1771" s="36"/>
      <c r="H1771" s="36"/>
      <c r="I1771" s="37"/>
      <c r="J1771" s="36"/>
      <c r="K1771" s="36"/>
      <c r="L1771" s="35"/>
      <c r="M1771" s="35"/>
      <c r="N1771" s="35"/>
      <c r="O1771" s="38"/>
      <c r="P1771" s="39"/>
      <c r="Q1771" s="10" t="s">
        <v>1860</v>
      </c>
      <c r="R1771" s="39"/>
      <c r="S1771" s="39"/>
      <c r="T1771" s="10" t="s">
        <v>1860</v>
      </c>
      <c r="U1771" s="10" t="s">
        <v>1860</v>
      </c>
      <c r="V1771" s="39"/>
      <c r="W1771" s="39"/>
      <c r="X1771" s="39"/>
      <c r="Y1771" s="39"/>
      <c r="Z1771" s="39"/>
      <c r="AA1771" s="39"/>
      <c r="AB1771" s="39"/>
      <c r="AC1771" s="35"/>
      <c r="AD1771" s="35"/>
      <c r="AE1771" s="36">
        <f>IFERROR(FLOOR(Table_Books[[#This Row],[Published_Date]],10), 0)</f>
        <v>0</v>
      </c>
      <c r="AF1771" s="35">
        <f>IFERROR(CEILING(VALUE(LEFT(Table_Books[[#This Row],[Published_Date]],FIND("-",Table_Books[[#This Row],[Published_Date]]&amp;"-")-1))/100, 1), 0)</f>
        <v>0</v>
      </c>
      <c r="AG1771" s="35"/>
      <c r="AH1771" s="35" t="s">
        <v>21589</v>
      </c>
      <c r="AI1771" s="35"/>
      <c r="AJ1771" s="35"/>
      <c r="AK1771" s="35" t="str">
        <f>Table_Books[[#This Row],[Title]]&amp;"_"&amp;Table_Books[[#This Row],[Author]]</f>
        <v>Hesperides_Herrick, Robert</v>
      </c>
      <c r="AL1771" s="35" t="str">
        <f>Table_Books[[#This Row],[Author]]&amp;"_"&amp;Table_Books[[#This Row],[Title]]</f>
        <v>Herrick, Robert_Hesperides</v>
      </c>
      <c r="AM1771" s="35" t="str">
        <f>Table_Books[[#This Row],[Title]]&amp;" by "&amp;Table_Books[[#This Row],[Author]]</f>
        <v>Hesperides by Herrick, Robert</v>
      </c>
      <c r="AN1771" s="35"/>
      <c r="AO1771" s="35"/>
    </row>
    <row r="1772" spans="1:41" x14ac:dyDescent="0.35">
      <c r="A1772" s="7" t="str">
        <f>"B-" &amp; UPPER(TRIM(Table_Books[[#This Row],[Title]])) &amp; "|" &amp; UPPER(TRIM(Table_Books[[#This Row],[Author]]))</f>
        <v>B-EVERY MAN FOR HIMSELF AND GOD AGAINST ALL: A MEMOIR|HERZOG, WERNER</v>
      </c>
      <c r="B1772" s="28" t="str">
        <f>IF(COUNTIFS(Table_Books[Hash_ID],Table_Books[[#This Row],[Hash_ID]])&gt;1,"Y","N")</f>
        <v>N</v>
      </c>
      <c r="C1772" s="2" t="s">
        <v>6615</v>
      </c>
      <c r="D1772" s="2" t="s">
        <v>6616</v>
      </c>
      <c r="G1772" s="12"/>
      <c r="H1772" s="12"/>
      <c r="I1772" s="8"/>
      <c r="J1772" s="12"/>
      <c r="K1772" s="12"/>
      <c r="O1772" s="33"/>
      <c r="P1772" s="10"/>
      <c r="Q1772" s="10" t="s">
        <v>1860</v>
      </c>
      <c r="R1772" s="10"/>
      <c r="S1772" s="10"/>
      <c r="T1772" s="10" t="s">
        <v>1860</v>
      </c>
      <c r="U1772" s="10" t="s">
        <v>1860</v>
      </c>
      <c r="V1772" s="10"/>
      <c r="W1772" s="10"/>
      <c r="X1772" s="10"/>
      <c r="Y1772" s="10"/>
      <c r="Z1772" s="10"/>
      <c r="AA1772" s="10"/>
      <c r="AB1772" s="10"/>
      <c r="AE1772" s="12">
        <f>IFERROR(FLOOR(Table_Books[[#This Row],[Published_Date]],10), 0)</f>
        <v>0</v>
      </c>
      <c r="AF1772" s="2">
        <f>IFERROR(CEILING(VALUE(LEFT(Table_Books[[#This Row],[Published_Date]],FIND("-",Table_Books[[#This Row],[Published_Date]]&amp;"-")-1))/100, 1), 0)</f>
        <v>0</v>
      </c>
      <c r="AK1772" s="2" t="str">
        <f>Table_Books[[#This Row],[Title]]&amp;"_"&amp;Table_Books[[#This Row],[Author]]</f>
        <v>Every Man for Himself and God Against All: A Memoir_Herzog, Werner</v>
      </c>
      <c r="AL1772" s="2" t="str">
        <f>Table_Books[[#This Row],[Author]]&amp;"_"&amp;Table_Books[[#This Row],[Title]]</f>
        <v>Herzog, Werner_Every Man for Himself and God Against All: A Memoir</v>
      </c>
      <c r="AM1772" s="2" t="str">
        <f>Table_Books[[#This Row],[Title]]&amp;" by "&amp;Table_Books[[#This Row],[Author]]</f>
        <v>Every Man for Himself and God Against All: A Memoir by Herzog, Werner</v>
      </c>
    </row>
    <row r="1773" spans="1:41" x14ac:dyDescent="0.35">
      <c r="A1773" s="7" t="str">
        <f>"B-" &amp; UPPER(TRIM(Table_Books[[#This Row],[Title]])) &amp; "|" &amp; UPPER(TRIM(Table_Books[[#This Row],[Author]]))</f>
        <v>B-THE TWILIGHT WORLD|HERZOG, WERNER</v>
      </c>
      <c r="B1773" s="28" t="str">
        <f>IF(COUNTIFS(Table_Books[Hash_ID],Table_Books[[#This Row],[Hash_ID]])&gt;1,"Y","N")</f>
        <v>N</v>
      </c>
      <c r="C1773" s="2" t="s">
        <v>6617</v>
      </c>
      <c r="D1773" s="2" t="s">
        <v>6616</v>
      </c>
      <c r="G1773" s="12"/>
      <c r="H1773" s="12"/>
      <c r="I1773" s="8"/>
      <c r="J1773" s="12"/>
      <c r="K1773" s="12"/>
      <c r="O1773" s="33"/>
      <c r="P1773" s="10"/>
      <c r="Q1773" s="10" t="s">
        <v>1860</v>
      </c>
      <c r="R1773" s="10"/>
      <c r="S1773" s="10"/>
      <c r="T1773" s="10" t="s">
        <v>1860</v>
      </c>
      <c r="U1773" s="10" t="s">
        <v>1860</v>
      </c>
      <c r="V1773" s="10"/>
      <c r="W1773" s="10"/>
      <c r="X1773" s="10"/>
      <c r="Y1773" s="10"/>
      <c r="Z1773" s="10"/>
      <c r="AA1773" s="10"/>
      <c r="AB1773" s="10"/>
      <c r="AE1773" s="12">
        <f>IFERROR(FLOOR(Table_Books[[#This Row],[Published_Date]],10), 0)</f>
        <v>0</v>
      </c>
      <c r="AF1773" s="2">
        <f>IFERROR(CEILING(VALUE(LEFT(Table_Books[[#This Row],[Published_Date]],FIND("-",Table_Books[[#This Row],[Published_Date]]&amp;"-")-1))/100, 1), 0)</f>
        <v>0</v>
      </c>
      <c r="AK1773" s="2" t="str">
        <f>Table_Books[[#This Row],[Title]]&amp;"_"&amp;Table_Books[[#This Row],[Author]]</f>
        <v>The Twilight World_Herzog, Werner</v>
      </c>
      <c r="AL1773" s="2" t="str">
        <f>Table_Books[[#This Row],[Author]]&amp;"_"&amp;Table_Books[[#This Row],[Title]]</f>
        <v>Herzog, Werner_The Twilight World</v>
      </c>
      <c r="AM1773" s="2" t="str">
        <f>Table_Books[[#This Row],[Title]]&amp;" by "&amp;Table_Books[[#This Row],[Author]]</f>
        <v>The Twilight World by Herzog, Werner</v>
      </c>
    </row>
    <row r="1774" spans="1:41" x14ac:dyDescent="0.35">
      <c r="A1774" s="7" t="str">
        <f>"B-" &amp; UPPER(TRIM(Table_Books[[#This Row],[Title]])) &amp; "|" &amp; UPPER(TRIM(Table_Books[[#This Row],[Author]]))</f>
        <v>B-BENEATH THE WHEEL|HESSE, HERMANN</v>
      </c>
      <c r="B1774" s="28" t="str">
        <f>IF(COUNTIFS(Table_Books[Hash_ID],Table_Books[[#This Row],[Hash_ID]])&gt;1,"Y","N")</f>
        <v>N</v>
      </c>
      <c r="C1774" s="2" t="s">
        <v>6555</v>
      </c>
      <c r="D1774" s="2" t="s">
        <v>5934</v>
      </c>
      <c r="G1774" s="12"/>
      <c r="H1774" s="12"/>
      <c r="I1774" s="8"/>
      <c r="J1774" s="12"/>
      <c r="K1774" s="12"/>
      <c r="O1774" s="33"/>
      <c r="P1774" s="10"/>
      <c r="Q1774" s="10" t="s">
        <v>1860</v>
      </c>
      <c r="R1774" s="10"/>
      <c r="S1774" s="10"/>
      <c r="T1774" s="10" t="s">
        <v>1860</v>
      </c>
      <c r="U1774" s="10" t="s">
        <v>1860</v>
      </c>
      <c r="V1774" s="10"/>
      <c r="W1774" s="10"/>
      <c r="X1774" s="10"/>
      <c r="Y1774" s="10"/>
      <c r="Z1774" s="10"/>
      <c r="AA1774" s="10"/>
      <c r="AB1774" s="10"/>
      <c r="AE1774" s="12">
        <f>IFERROR(FLOOR(Table_Books[[#This Row],[Published_Date]],10), 0)</f>
        <v>0</v>
      </c>
      <c r="AF1774" s="2">
        <f>IFERROR(CEILING(VALUE(LEFT(Table_Books[[#This Row],[Published_Date]],FIND("-",Table_Books[[#This Row],[Published_Date]]&amp;"-")-1))/100, 1), 0)</f>
        <v>0</v>
      </c>
      <c r="AK1774" s="2" t="str">
        <f>Table_Books[[#This Row],[Title]]&amp;"_"&amp;Table_Books[[#This Row],[Author]]</f>
        <v>Beneath the Wheel_Hesse, Hermann</v>
      </c>
      <c r="AL1774" s="2" t="str">
        <f>Table_Books[[#This Row],[Author]]&amp;"_"&amp;Table_Books[[#This Row],[Title]]</f>
        <v>Hesse, Hermann_Beneath the Wheel</v>
      </c>
      <c r="AM1774" s="2" t="str">
        <f>Table_Books[[#This Row],[Title]]&amp;" by "&amp;Table_Books[[#This Row],[Author]]</f>
        <v>Beneath the Wheel by Hesse, Hermann</v>
      </c>
    </row>
    <row r="1775" spans="1:41" x14ac:dyDescent="0.35">
      <c r="A1775" s="7" t="str">
        <f>"B-" &amp; UPPER(TRIM(Table_Books[[#This Row],[Title]])) &amp; "|" &amp; UPPER(TRIM(Table_Books[[#This Row],[Author]]))</f>
        <v>B-DEMIAN|HESSE, HERMANN</v>
      </c>
      <c r="B1775" s="28" t="str">
        <f>IF(COUNTIFS(Table_Books[Hash_ID],Table_Books[[#This Row],[Hash_ID]])&gt;1,"Y","N")</f>
        <v>N</v>
      </c>
      <c r="C1775" s="2" t="s">
        <v>6552</v>
      </c>
      <c r="D1775" s="2" t="s">
        <v>5934</v>
      </c>
      <c r="G1775" s="12"/>
      <c r="H1775" s="12"/>
      <c r="I1775" s="8"/>
      <c r="J1775" s="12"/>
      <c r="K1775" s="12"/>
      <c r="O1775" s="33"/>
      <c r="P1775" s="10"/>
      <c r="Q1775" s="10" t="s">
        <v>1860</v>
      </c>
      <c r="R1775" s="10"/>
      <c r="S1775" s="10"/>
      <c r="T1775" s="10" t="s">
        <v>1860</v>
      </c>
      <c r="U1775" s="10" t="s">
        <v>1860</v>
      </c>
      <c r="V1775" s="10"/>
      <c r="W1775" s="10"/>
      <c r="X1775" s="10"/>
      <c r="Y1775" s="10"/>
      <c r="Z1775" s="10"/>
      <c r="AA1775" s="10"/>
      <c r="AB1775" s="10"/>
      <c r="AE1775" s="12">
        <f>IFERROR(FLOOR(Table_Books[[#This Row],[Published_Date]],10), 0)</f>
        <v>0</v>
      </c>
      <c r="AF1775" s="2">
        <f>IFERROR(CEILING(VALUE(LEFT(Table_Books[[#This Row],[Published_Date]],FIND("-",Table_Books[[#This Row],[Published_Date]]&amp;"-")-1))/100, 1), 0)</f>
        <v>0</v>
      </c>
      <c r="AK1775" s="2" t="str">
        <f>Table_Books[[#This Row],[Title]]&amp;"_"&amp;Table_Books[[#This Row],[Author]]</f>
        <v>Demian_Hesse, Hermann</v>
      </c>
      <c r="AL1775" s="2" t="str">
        <f>Table_Books[[#This Row],[Author]]&amp;"_"&amp;Table_Books[[#This Row],[Title]]</f>
        <v>Hesse, Hermann_Demian</v>
      </c>
      <c r="AM1775" s="2" t="str">
        <f>Table_Books[[#This Row],[Title]]&amp;" by "&amp;Table_Books[[#This Row],[Author]]</f>
        <v>Demian by Hesse, Hermann</v>
      </c>
    </row>
    <row r="1776" spans="1:41" x14ac:dyDescent="0.35">
      <c r="A1776" s="7" t="str">
        <f>"B-" &amp; UPPER(TRIM(Table_Books[[#This Row],[Title]])) &amp; "|" &amp; UPPER(TRIM(Table_Books[[#This Row],[Author]]))</f>
        <v>B-NARCISSUS AND GOLDMUND|HESSE, HERMANN</v>
      </c>
      <c r="B1776" s="28" t="str">
        <f>IF(COUNTIFS(Table_Books[Hash_ID],Table_Books[[#This Row],[Hash_ID]])&gt;1,"Y","N")</f>
        <v>N</v>
      </c>
      <c r="C1776" s="2" t="s">
        <v>6553</v>
      </c>
      <c r="D1776" s="2" t="s">
        <v>5934</v>
      </c>
      <c r="G1776" s="12"/>
      <c r="H1776" s="12"/>
      <c r="I1776" s="8"/>
      <c r="J1776" s="12"/>
      <c r="K1776" s="12"/>
      <c r="O1776" s="33"/>
      <c r="P1776" s="10"/>
      <c r="Q1776" s="10" t="s">
        <v>1860</v>
      </c>
      <c r="R1776" s="10"/>
      <c r="S1776" s="10"/>
      <c r="T1776" s="10" t="s">
        <v>1860</v>
      </c>
      <c r="U1776" s="10" t="s">
        <v>1860</v>
      </c>
      <c r="V1776" s="10"/>
      <c r="W1776" s="10"/>
      <c r="X1776" s="10"/>
      <c r="Y1776" s="10"/>
      <c r="Z1776" s="10"/>
      <c r="AA1776" s="10"/>
      <c r="AB1776" s="10"/>
      <c r="AE1776" s="12">
        <f>IFERROR(FLOOR(Table_Books[[#This Row],[Published_Date]],10), 0)</f>
        <v>0</v>
      </c>
      <c r="AF1776" s="2">
        <f>IFERROR(CEILING(VALUE(LEFT(Table_Books[[#This Row],[Published_Date]],FIND("-",Table_Books[[#This Row],[Published_Date]]&amp;"-")-1))/100, 1), 0)</f>
        <v>0</v>
      </c>
      <c r="AK1776" s="2" t="str">
        <f>Table_Books[[#This Row],[Title]]&amp;"_"&amp;Table_Books[[#This Row],[Author]]</f>
        <v>Narcissus and Goldmund_Hesse, Hermann</v>
      </c>
      <c r="AL1776" s="2" t="str">
        <f>Table_Books[[#This Row],[Author]]&amp;"_"&amp;Table_Books[[#This Row],[Title]]</f>
        <v>Hesse, Hermann_Narcissus and Goldmund</v>
      </c>
      <c r="AM1776" s="2" t="str">
        <f>Table_Books[[#This Row],[Title]]&amp;" by "&amp;Table_Books[[#This Row],[Author]]</f>
        <v>Narcissus and Goldmund by Hesse, Hermann</v>
      </c>
    </row>
    <row r="1777" spans="1:41" x14ac:dyDescent="0.35">
      <c r="A1777" s="7" t="str">
        <f>"B-" &amp; UPPER(TRIM(Table_Books[[#This Row],[Title]])) &amp; "|" &amp; UPPER(TRIM(Table_Books[[#This Row],[Author]]))</f>
        <v>B-ROSSHALDE|HESSE, HERMANN</v>
      </c>
      <c r="B1777" s="28" t="str">
        <f>IF(COUNTIFS(Table_Books[Hash_ID],Table_Books[[#This Row],[Hash_ID]])&gt;1,"Y","N")</f>
        <v>N</v>
      </c>
      <c r="C1777" s="2" t="s">
        <v>5933</v>
      </c>
      <c r="D1777" s="2" t="s">
        <v>5934</v>
      </c>
      <c r="G1777" s="12"/>
      <c r="H1777" s="12"/>
      <c r="I1777" s="8"/>
      <c r="J1777" s="12"/>
      <c r="K1777" s="12"/>
      <c r="O1777" s="33"/>
      <c r="P1777" s="10"/>
      <c r="Q1777" s="10" t="s">
        <v>1860</v>
      </c>
      <c r="R1777" s="10"/>
      <c r="S1777" s="10"/>
      <c r="T1777" s="10" t="s">
        <v>1860</v>
      </c>
      <c r="U1777" s="10" t="s">
        <v>1860</v>
      </c>
      <c r="V1777" s="10"/>
      <c r="W1777" s="10"/>
      <c r="X1777" s="10"/>
      <c r="Y1777" s="10"/>
      <c r="Z1777" s="10"/>
      <c r="AA1777" s="10"/>
      <c r="AB1777" s="10"/>
      <c r="AE1777" s="12">
        <f>IFERROR(FLOOR(Table_Books[[#This Row],[Published_Date]],10), 0)</f>
        <v>0</v>
      </c>
      <c r="AF1777" s="2">
        <f>IFERROR(CEILING(VALUE(LEFT(Table_Books[[#This Row],[Published_Date]],FIND("-",Table_Books[[#This Row],[Published_Date]]&amp;"-")-1))/100, 1), 0)</f>
        <v>0</v>
      </c>
      <c r="AK1777" s="2" t="str">
        <f>Table_Books[[#This Row],[Title]]&amp;"_"&amp;Table_Books[[#This Row],[Author]]</f>
        <v>Rosshalde_Hesse, Hermann</v>
      </c>
      <c r="AL1777" s="2" t="str">
        <f>Table_Books[[#This Row],[Author]]&amp;"_"&amp;Table_Books[[#This Row],[Title]]</f>
        <v>Hesse, Hermann_Rosshalde</v>
      </c>
      <c r="AM1777" s="2" t="str">
        <f>Table_Books[[#This Row],[Title]]&amp;" by "&amp;Table_Books[[#This Row],[Author]]</f>
        <v>Rosshalde by Hesse, Hermann</v>
      </c>
    </row>
    <row r="1778" spans="1:41" x14ac:dyDescent="0.35">
      <c r="A1778" s="7" t="str">
        <f>"B-" &amp; UPPER(TRIM(Table_Books[[#This Row],[Title]])) &amp; "|" &amp; UPPER(TRIM(Table_Books[[#This Row],[Author]]))</f>
        <v>B-SIDDHARTHA|HESSE, HERMANN</v>
      </c>
      <c r="B1778" s="28" t="str">
        <f>IF(COUNTIFS(Table_Books[Hash_ID],Table_Books[[#This Row],[Hash_ID]])&gt;1,"Y","N")</f>
        <v>Y</v>
      </c>
      <c r="C1778" s="2" t="s">
        <v>5715</v>
      </c>
      <c r="D1778" s="2" t="s">
        <v>5934</v>
      </c>
      <c r="G1778" s="12"/>
      <c r="H1778" s="12"/>
      <c r="I1778" s="8"/>
      <c r="J1778" s="12"/>
      <c r="K1778" s="12"/>
      <c r="O1778" s="33"/>
      <c r="P1778" s="10"/>
      <c r="Q1778" s="10" t="s">
        <v>1860</v>
      </c>
      <c r="R1778" s="10"/>
      <c r="S1778" s="10"/>
      <c r="T1778" s="10" t="s">
        <v>1860</v>
      </c>
      <c r="U1778" s="10" t="s">
        <v>1860</v>
      </c>
      <c r="V1778" s="10"/>
      <c r="W1778" s="10"/>
      <c r="X1778" s="10"/>
      <c r="Y1778" s="10"/>
      <c r="Z1778" s="10"/>
      <c r="AA1778" s="10"/>
      <c r="AB1778" s="10"/>
      <c r="AE1778" s="12">
        <f>IFERROR(FLOOR(Table_Books[[#This Row],[Published_Date]],10), 0)</f>
        <v>0</v>
      </c>
      <c r="AF1778" s="2">
        <f>IFERROR(CEILING(VALUE(LEFT(Table_Books[[#This Row],[Published_Date]],FIND("-",Table_Books[[#This Row],[Published_Date]]&amp;"-")-1))/100, 1), 0)</f>
        <v>0</v>
      </c>
      <c r="AK1778" s="2" t="str">
        <f>Table_Books[[#This Row],[Title]]&amp;"_"&amp;Table_Books[[#This Row],[Author]]</f>
        <v>Siddhartha_Hesse, Hermann</v>
      </c>
      <c r="AL1778" s="2" t="str">
        <f>Table_Books[[#This Row],[Author]]&amp;"_"&amp;Table_Books[[#This Row],[Title]]</f>
        <v>Hesse, Hermann_Siddhartha</v>
      </c>
      <c r="AM1778" s="2" t="str">
        <f>Table_Books[[#This Row],[Title]]&amp;" by "&amp;Table_Books[[#This Row],[Author]]</f>
        <v>Siddhartha by Hesse, Hermann</v>
      </c>
    </row>
    <row r="1779" spans="1:41" x14ac:dyDescent="0.35">
      <c r="A1779" s="7" t="str">
        <f>"B-" &amp; UPPER(TRIM(Table_Books[[#This Row],[Title]])) &amp; "|" &amp; UPPER(TRIM(Table_Books[[#This Row],[Author]]))</f>
        <v>B-SIDDHARTHA|HESSE, HERMANN</v>
      </c>
      <c r="B1779" s="35" t="str">
        <f>IF(COUNTIFS(Table_Books[Hash_ID],Table_Books[[#This Row],[Hash_ID]])&gt;1,"Y","N")</f>
        <v>Y</v>
      </c>
      <c r="C1779" s="35" t="s">
        <v>5715</v>
      </c>
      <c r="D1779" s="35" t="s">
        <v>5934</v>
      </c>
      <c r="E1779" s="35"/>
      <c r="F1779" s="35"/>
      <c r="G1779" s="36"/>
      <c r="H1779" s="36"/>
      <c r="I1779" s="37"/>
      <c r="J1779" s="36"/>
      <c r="K1779" s="36"/>
      <c r="L1779" s="35"/>
      <c r="M1779" s="35"/>
      <c r="N1779" s="35"/>
      <c r="O1779" s="38"/>
      <c r="P1779" s="39"/>
      <c r="Q1779" s="10" t="s">
        <v>1860</v>
      </c>
      <c r="R1779" s="39"/>
      <c r="S1779" s="39"/>
      <c r="T1779" s="10" t="s">
        <v>1860</v>
      </c>
      <c r="U1779" s="10" t="s">
        <v>1860</v>
      </c>
      <c r="V1779" s="39"/>
      <c r="W1779" s="39"/>
      <c r="X1779" s="39"/>
      <c r="Y1779" s="39"/>
      <c r="Z1779" s="39"/>
      <c r="AA1779" s="39"/>
      <c r="AB1779" s="39"/>
      <c r="AC1779" s="35"/>
      <c r="AD1779" s="35"/>
      <c r="AE1779" s="36">
        <f>IFERROR(FLOOR(Table_Books[[#This Row],[Published_Date]],10), 0)</f>
        <v>0</v>
      </c>
      <c r="AF1779" s="35">
        <f>IFERROR(CEILING(VALUE(LEFT(Table_Books[[#This Row],[Published_Date]],FIND("-",Table_Books[[#This Row],[Published_Date]]&amp;"-")-1))/100, 1), 0)</f>
        <v>0</v>
      </c>
      <c r="AG1779" s="35"/>
      <c r="AH1779" s="35" t="s">
        <v>21600</v>
      </c>
      <c r="AI1779" s="35"/>
      <c r="AJ1779" s="35"/>
      <c r="AK1779" s="35" t="str">
        <f>Table_Books[[#This Row],[Title]]&amp;"_"&amp;Table_Books[[#This Row],[Author]]</f>
        <v>Siddhartha_Hesse, Hermann</v>
      </c>
      <c r="AL1779" s="35" t="str">
        <f>Table_Books[[#This Row],[Author]]&amp;"_"&amp;Table_Books[[#This Row],[Title]]</f>
        <v>Hesse, Hermann_Siddhartha</v>
      </c>
      <c r="AM1779" s="35" t="str">
        <f>Table_Books[[#This Row],[Title]]&amp;" by "&amp;Table_Books[[#This Row],[Author]]</f>
        <v>Siddhartha by Hesse, Hermann</v>
      </c>
      <c r="AN1779" s="35"/>
      <c r="AO1779" s="35"/>
    </row>
    <row r="1780" spans="1:41" x14ac:dyDescent="0.35">
      <c r="A1780" s="7" t="str">
        <f>"B-" &amp; UPPER(TRIM(Table_Books[[#This Row],[Title]])) &amp; "|" &amp; UPPER(TRIM(Table_Books[[#This Row],[Author]]))</f>
        <v>B-STEPPENWOLF|HESSE, HERMANN</v>
      </c>
      <c r="B1780" s="28" t="str">
        <f>IF(COUNTIFS(Table_Books[Hash_ID],Table_Books[[#This Row],[Hash_ID]])&gt;1,"Y","N")</f>
        <v>Y</v>
      </c>
      <c r="C1780" s="2" t="s">
        <v>6551</v>
      </c>
      <c r="D1780" s="2" t="s">
        <v>5934</v>
      </c>
      <c r="G1780" s="12"/>
      <c r="H1780" s="12"/>
      <c r="I1780" s="8"/>
      <c r="J1780" s="12"/>
      <c r="K1780" s="12"/>
      <c r="O1780" s="33">
        <v>4</v>
      </c>
      <c r="P1780" s="10"/>
      <c r="Q1780" s="10" t="s">
        <v>1860</v>
      </c>
      <c r="R1780" s="10"/>
      <c r="S1780" s="10"/>
      <c r="T1780" s="10" t="s">
        <v>1860</v>
      </c>
      <c r="U1780" s="10" t="s">
        <v>1860</v>
      </c>
      <c r="V1780" s="10"/>
      <c r="W1780" s="10"/>
      <c r="X1780" s="10"/>
      <c r="Y1780" s="10"/>
      <c r="Z1780" s="10"/>
      <c r="AA1780" s="10"/>
      <c r="AB1780" s="10"/>
      <c r="AE1780" s="12">
        <f>IFERROR(FLOOR(Table_Books[[#This Row],[Published_Date]],10), 0)</f>
        <v>0</v>
      </c>
      <c r="AF1780" s="2">
        <f>IFERROR(CEILING(VALUE(LEFT(Table_Books[[#This Row],[Published_Date]],FIND("-",Table_Books[[#This Row],[Published_Date]]&amp;"-")-1))/100, 1), 0)</f>
        <v>0</v>
      </c>
      <c r="AK1780" s="2" t="str">
        <f>Table_Books[[#This Row],[Title]]&amp;"_"&amp;Table_Books[[#This Row],[Author]]</f>
        <v>Steppenwolf_Hesse, Hermann</v>
      </c>
      <c r="AL1780" s="2" t="str">
        <f>Table_Books[[#This Row],[Author]]&amp;"_"&amp;Table_Books[[#This Row],[Title]]</f>
        <v>Hesse, Hermann_Steppenwolf</v>
      </c>
      <c r="AM1780" s="2" t="str">
        <f>Table_Books[[#This Row],[Title]]&amp;" by "&amp;Table_Books[[#This Row],[Author]]</f>
        <v>Steppenwolf by Hesse, Hermann</v>
      </c>
    </row>
    <row r="1781" spans="1:41" x14ac:dyDescent="0.35">
      <c r="A1781" s="7" t="str">
        <f>"B-" &amp; UPPER(TRIM(Table_Books[[#This Row],[Title]])) &amp; "|" &amp; UPPER(TRIM(Table_Books[[#This Row],[Author]]))</f>
        <v>B-STEPPENWOLF|HESSE, HERMANN</v>
      </c>
      <c r="B1781" s="35" t="str">
        <f>IF(COUNTIFS(Table_Books[Hash_ID],Table_Books[[#This Row],[Hash_ID]])&gt;1,"Y","N")</f>
        <v>Y</v>
      </c>
      <c r="C1781" s="35" t="s">
        <v>6551</v>
      </c>
      <c r="D1781" s="35" t="s">
        <v>5934</v>
      </c>
      <c r="E1781" s="35"/>
      <c r="F1781" s="35"/>
      <c r="G1781" s="36"/>
      <c r="H1781" s="36"/>
      <c r="I1781" s="37"/>
      <c r="J1781" s="36"/>
      <c r="K1781" s="36"/>
      <c r="L1781" s="35"/>
      <c r="M1781" s="35"/>
      <c r="N1781" s="35"/>
      <c r="O1781" s="38"/>
      <c r="P1781" s="39"/>
      <c r="Q1781" s="10" t="s">
        <v>1860</v>
      </c>
      <c r="R1781" s="39"/>
      <c r="S1781" s="39"/>
      <c r="T1781" s="10" t="s">
        <v>1860</v>
      </c>
      <c r="U1781" s="10" t="s">
        <v>1860</v>
      </c>
      <c r="V1781" s="39"/>
      <c r="W1781" s="39"/>
      <c r="X1781" s="39"/>
      <c r="Y1781" s="39"/>
      <c r="Z1781" s="39"/>
      <c r="AA1781" s="39"/>
      <c r="AB1781" s="39"/>
      <c r="AC1781" s="35"/>
      <c r="AD1781" s="35"/>
      <c r="AE1781" s="36">
        <f>IFERROR(FLOOR(Table_Books[[#This Row],[Published_Date]],10), 0)</f>
        <v>0</v>
      </c>
      <c r="AF1781" s="35">
        <f>IFERROR(CEILING(VALUE(LEFT(Table_Books[[#This Row],[Published_Date]],FIND("-",Table_Books[[#This Row],[Published_Date]]&amp;"-")-1))/100, 1), 0)</f>
        <v>0</v>
      </c>
      <c r="AG1781" s="35"/>
      <c r="AH1781" s="35" t="s">
        <v>21600</v>
      </c>
      <c r="AI1781" s="35"/>
      <c r="AJ1781" s="35"/>
      <c r="AK1781" s="35" t="str">
        <f>Table_Books[[#This Row],[Title]]&amp;"_"&amp;Table_Books[[#This Row],[Author]]</f>
        <v>Steppenwolf_Hesse, Hermann</v>
      </c>
      <c r="AL1781" s="35" t="str">
        <f>Table_Books[[#This Row],[Author]]&amp;"_"&amp;Table_Books[[#This Row],[Title]]</f>
        <v>Hesse, Hermann_Steppenwolf</v>
      </c>
      <c r="AM1781" s="35" t="str">
        <f>Table_Books[[#This Row],[Title]]&amp;" by "&amp;Table_Books[[#This Row],[Author]]</f>
        <v>Steppenwolf by Hesse, Hermann</v>
      </c>
      <c r="AN1781" s="35"/>
      <c r="AO1781" s="35"/>
    </row>
    <row r="1782" spans="1:41" x14ac:dyDescent="0.35">
      <c r="A1782" s="7" t="str">
        <f>"B-" &amp; UPPER(TRIM(Table_Books[[#This Row],[Title]])) &amp; "|" &amp; UPPER(TRIM(Table_Books[[#This Row],[Author]]))</f>
        <v>B-THE GLASS BEAD GAME|HESSE, HERMANN</v>
      </c>
      <c r="B1782" s="28" t="str">
        <f>IF(COUNTIFS(Table_Books[Hash_ID],Table_Books[[#This Row],[Hash_ID]])&gt;1,"Y","N")</f>
        <v>N</v>
      </c>
      <c r="C1782" s="2" t="s">
        <v>6554</v>
      </c>
      <c r="D1782" s="2" t="s">
        <v>5934</v>
      </c>
      <c r="G1782" s="12"/>
      <c r="H1782" s="12"/>
      <c r="I1782" s="8"/>
      <c r="J1782" s="12"/>
      <c r="K1782" s="12"/>
      <c r="O1782" s="33"/>
      <c r="P1782" s="10"/>
      <c r="Q1782" s="10" t="s">
        <v>1860</v>
      </c>
      <c r="R1782" s="10"/>
      <c r="S1782" s="10"/>
      <c r="T1782" s="10" t="s">
        <v>1860</v>
      </c>
      <c r="U1782" s="10" t="s">
        <v>1860</v>
      </c>
      <c r="V1782" s="10"/>
      <c r="W1782" s="10"/>
      <c r="X1782" s="10"/>
      <c r="Y1782" s="10"/>
      <c r="Z1782" s="10"/>
      <c r="AA1782" s="10"/>
      <c r="AB1782" s="10"/>
      <c r="AE1782" s="12">
        <f>IFERROR(FLOOR(Table_Books[[#This Row],[Published_Date]],10), 0)</f>
        <v>0</v>
      </c>
      <c r="AF1782" s="2">
        <f>IFERROR(CEILING(VALUE(LEFT(Table_Books[[#This Row],[Published_Date]],FIND("-",Table_Books[[#This Row],[Published_Date]]&amp;"-")-1))/100, 1), 0)</f>
        <v>0</v>
      </c>
      <c r="AK1782" s="2" t="str">
        <f>Table_Books[[#This Row],[Title]]&amp;"_"&amp;Table_Books[[#This Row],[Author]]</f>
        <v>The Glass Bead Game_Hesse, Hermann</v>
      </c>
      <c r="AL1782" s="2" t="str">
        <f>Table_Books[[#This Row],[Author]]&amp;"_"&amp;Table_Books[[#This Row],[Title]]</f>
        <v>Hesse, Hermann_The Glass Bead Game</v>
      </c>
      <c r="AM1782" s="2" t="str">
        <f>Table_Books[[#This Row],[Title]]&amp;" by "&amp;Table_Books[[#This Row],[Author]]</f>
        <v>The Glass Bead Game by Hesse, Hermann</v>
      </c>
    </row>
    <row r="1783" spans="1:41" x14ac:dyDescent="0.35">
      <c r="A1783" s="7" t="str">
        <f>"B-" &amp; UPPER(TRIM(Table_Books[[#This Row],[Title]])) &amp; "|" &amp; UPPER(TRIM(Table_Books[[#This Row],[Author]]))</f>
        <v>B-THE GLASS BEAD GAME (MAGISTER LUDI)|HESSE, HERMANN</v>
      </c>
      <c r="B1783" s="35" t="str">
        <f>IF(COUNTIFS(Table_Books[Hash_ID],Table_Books[[#This Row],[Hash_ID]])&gt;1,"Y","N")</f>
        <v>N</v>
      </c>
      <c r="C1783" s="35" t="s">
        <v>19661</v>
      </c>
      <c r="D1783" s="35" t="s">
        <v>5934</v>
      </c>
      <c r="E1783" s="35"/>
      <c r="F1783" s="35"/>
      <c r="G1783" s="36"/>
      <c r="H1783" s="36"/>
      <c r="I1783" s="37"/>
      <c r="J1783" s="36"/>
      <c r="K1783" s="36"/>
      <c r="L1783" s="35"/>
      <c r="M1783" s="35"/>
      <c r="N1783" s="35"/>
      <c r="O1783" s="38"/>
      <c r="P1783" s="39"/>
      <c r="Q1783" s="10" t="s">
        <v>1860</v>
      </c>
      <c r="R1783" s="39"/>
      <c r="S1783" s="39"/>
      <c r="T1783" s="10" t="s">
        <v>1860</v>
      </c>
      <c r="U1783" s="10" t="s">
        <v>1860</v>
      </c>
      <c r="V1783" s="39"/>
      <c r="W1783" s="39"/>
      <c r="X1783" s="39"/>
      <c r="Y1783" s="39"/>
      <c r="Z1783" s="39"/>
      <c r="AA1783" s="39"/>
      <c r="AB1783" s="39"/>
      <c r="AC1783" s="35"/>
      <c r="AD1783" s="35"/>
      <c r="AE1783" s="36">
        <f>IFERROR(FLOOR(Table_Books[[#This Row],[Published_Date]],10), 0)</f>
        <v>0</v>
      </c>
      <c r="AF1783" s="35">
        <f>IFERROR(CEILING(VALUE(LEFT(Table_Books[[#This Row],[Published_Date]],FIND("-",Table_Books[[#This Row],[Published_Date]]&amp;"-")-1))/100, 1), 0)</f>
        <v>0</v>
      </c>
      <c r="AG1783" s="35"/>
      <c r="AH1783" s="35" t="s">
        <v>21600</v>
      </c>
      <c r="AI1783" s="35"/>
      <c r="AJ1783" s="35"/>
      <c r="AK1783" s="35" t="str">
        <f>Table_Books[[#This Row],[Title]]&amp;"_"&amp;Table_Books[[#This Row],[Author]]</f>
        <v>The Glass Bead Game (Magister Ludi)_Hesse, Hermann</v>
      </c>
      <c r="AL1783" s="35" t="str">
        <f>Table_Books[[#This Row],[Author]]&amp;"_"&amp;Table_Books[[#This Row],[Title]]</f>
        <v>Hesse, Hermann_The Glass Bead Game (Magister Ludi)</v>
      </c>
      <c r="AM1783" s="35" t="str">
        <f>Table_Books[[#This Row],[Title]]&amp;" by "&amp;Table_Books[[#This Row],[Author]]</f>
        <v>The Glass Bead Game (Magister Ludi) by Hesse, Hermann</v>
      </c>
      <c r="AN1783" s="35"/>
      <c r="AO1783" s="35"/>
    </row>
    <row r="1784" spans="1:41" x14ac:dyDescent="0.35">
      <c r="A1784" s="7" t="str">
        <f>"B-" &amp; UPPER(TRIM(Table_Books[[#This Row],[Title]])) &amp; "|" &amp; UPPER(TRIM(Table_Books[[#This Row],[Author]]))</f>
        <v>B-THE JOURNEY TO THE EAST|HESSE, HERMANN</v>
      </c>
      <c r="B1784" s="28" t="str">
        <f>IF(COUNTIFS(Table_Books[Hash_ID],Table_Books[[#This Row],[Hash_ID]])&gt;1,"Y","N")</f>
        <v>N</v>
      </c>
      <c r="C1784" s="2" t="s">
        <v>6561</v>
      </c>
      <c r="D1784" s="2" t="s">
        <v>5934</v>
      </c>
      <c r="G1784" s="12"/>
      <c r="H1784" s="12"/>
      <c r="I1784" s="8"/>
      <c r="J1784" s="12"/>
      <c r="K1784" s="12"/>
      <c r="O1784" s="33"/>
      <c r="P1784" s="10"/>
      <c r="Q1784" s="10" t="s">
        <v>1860</v>
      </c>
      <c r="R1784" s="10"/>
      <c r="S1784" s="10"/>
      <c r="T1784" s="10" t="s">
        <v>1860</v>
      </c>
      <c r="U1784" s="10" t="s">
        <v>1860</v>
      </c>
      <c r="V1784" s="10"/>
      <c r="W1784" s="10"/>
      <c r="X1784" s="10"/>
      <c r="Y1784" s="10"/>
      <c r="Z1784" s="10"/>
      <c r="AA1784" s="10"/>
      <c r="AB1784" s="10"/>
      <c r="AE1784" s="12">
        <f>IFERROR(FLOOR(Table_Books[[#This Row],[Published_Date]],10), 0)</f>
        <v>0</v>
      </c>
      <c r="AF1784" s="2">
        <f>IFERROR(CEILING(VALUE(LEFT(Table_Books[[#This Row],[Published_Date]],FIND("-",Table_Books[[#This Row],[Published_Date]]&amp;"-")-1))/100, 1), 0)</f>
        <v>0</v>
      </c>
      <c r="AK1784" s="2" t="str">
        <f>Table_Books[[#This Row],[Title]]&amp;"_"&amp;Table_Books[[#This Row],[Author]]</f>
        <v>The Journey to the East_Hesse, Hermann</v>
      </c>
      <c r="AL1784" s="2" t="str">
        <f>Table_Books[[#This Row],[Author]]&amp;"_"&amp;Table_Books[[#This Row],[Title]]</f>
        <v>Hesse, Hermann_The Journey to the East</v>
      </c>
      <c r="AM1784" s="2" t="str">
        <f>Table_Books[[#This Row],[Title]]&amp;" by "&amp;Table_Books[[#This Row],[Author]]</f>
        <v>The Journey to the East by Hesse, Hermann</v>
      </c>
    </row>
    <row r="1785" spans="1:41" ht="29" x14ac:dyDescent="0.35">
      <c r="A1785" s="7" t="str">
        <f>"B-" &amp; UPPER(TRIM(Table_Books[[#This Row],[Title]])) &amp; "|" &amp; UPPER(TRIM(Table_Books[[#This Row],[Author]]))</f>
        <v>B-THE STRUCTURE OF SCIENTIFIC INFERENCE|HESSE, MARY</v>
      </c>
      <c r="B1785" s="28" t="str">
        <f>IF(COUNTIFS(Table_Books[Hash_ID],Table_Books[[#This Row],[Hash_ID]])&gt;1,"Y","N")</f>
        <v>N</v>
      </c>
      <c r="C1785" s="2" t="s">
        <v>9031</v>
      </c>
      <c r="D1785" s="2" t="s">
        <v>10439</v>
      </c>
      <c r="G1785" s="12">
        <v>1974</v>
      </c>
      <c r="H1785" s="12"/>
      <c r="I1785" s="8"/>
      <c r="J1785" s="12" t="s">
        <v>9031</v>
      </c>
      <c r="K1785" s="12"/>
      <c r="O1785" s="33"/>
      <c r="P1785" s="10"/>
      <c r="Q1785" s="10" t="s">
        <v>1860</v>
      </c>
      <c r="R1785" s="10"/>
      <c r="S1785" s="10"/>
      <c r="T1785" s="10" t="s">
        <v>1860</v>
      </c>
      <c r="U1785" s="10" t="s">
        <v>1860</v>
      </c>
      <c r="V1785" s="10"/>
      <c r="W1785" s="10"/>
      <c r="X1785" s="10"/>
      <c r="Y1785" s="10"/>
      <c r="Z1785" s="10"/>
      <c r="AA1785" s="10"/>
      <c r="AB1785" s="10"/>
      <c r="AE1785" s="12">
        <f>IFERROR(FLOOR(Table_Books[[#This Row],[Published_Date]],10), 0)</f>
        <v>1970</v>
      </c>
      <c r="AF1785" s="2">
        <f>IFERROR(CEILING(VALUE(LEFT(Table_Books[[#This Row],[Published_Date]],FIND("-",Table_Books[[#This Row],[Published_Date]]&amp;"-")-1))/100, 1), 0)</f>
        <v>20</v>
      </c>
      <c r="AG1785" s="2" t="s">
        <v>10355</v>
      </c>
      <c r="AH1785" s="2" t="s">
        <v>4856</v>
      </c>
      <c r="AI1785" s="2" t="s">
        <v>9161</v>
      </c>
      <c r="AK1785" s="2" t="str">
        <f>Table_Books[[#This Row],[Title]]&amp;"_"&amp;Table_Books[[#This Row],[Author]]</f>
        <v>The Structure of Scientific Inference_Hesse, Mary</v>
      </c>
      <c r="AL1785" s="2" t="str">
        <f>Table_Books[[#This Row],[Author]]&amp;"_"&amp;Table_Books[[#This Row],[Title]]</f>
        <v>Hesse, Mary_The Structure of Scientific Inference</v>
      </c>
      <c r="AM1785" s="2" t="str">
        <f>Table_Books[[#This Row],[Title]]&amp;" by "&amp;Table_Books[[#This Row],[Author]]</f>
        <v>The Structure of Scientific Inference by Hesse, Mary</v>
      </c>
    </row>
    <row r="1786" spans="1:41" ht="29" x14ac:dyDescent="0.35">
      <c r="A1786" s="7" t="str">
        <f>"B-" &amp; UPPER(TRIM(Table_Books[[#This Row],[Title]])) &amp; "|" &amp; UPPER(TRIM(Table_Books[[#This Row],[Author]]))</f>
        <v>B-MIDNIGHT IN CHERNOBYL: THE UNTOLD STORY OF THE WORLD'S GREATEST NUCLEAR DISASTER|HIGGINBOTHAM, ADAM</v>
      </c>
      <c r="B1786" s="28" t="str">
        <f>IF(COUNTIFS(Table_Books[Hash_ID],Table_Books[[#This Row],[Hash_ID]])&gt;1,"Y","N")</f>
        <v>N</v>
      </c>
      <c r="C1786" s="2" t="s">
        <v>2965</v>
      </c>
      <c r="D1786" s="2" t="s">
        <v>2968</v>
      </c>
      <c r="G1786" s="12"/>
      <c r="H1786" s="12"/>
      <c r="I1786" s="8"/>
      <c r="J1786" s="12"/>
      <c r="K1786" s="12"/>
      <c r="O1786" s="33"/>
      <c r="P1786" s="10"/>
      <c r="Q1786" s="10" t="s">
        <v>1860</v>
      </c>
      <c r="R1786" s="10"/>
      <c r="S1786" s="10"/>
      <c r="T1786" s="10" t="s">
        <v>1860</v>
      </c>
      <c r="U1786" s="10" t="s">
        <v>1860</v>
      </c>
      <c r="V1786" s="10"/>
      <c r="W1786" s="10"/>
      <c r="X1786" s="10"/>
      <c r="Y1786" s="10"/>
      <c r="Z1786" s="10"/>
      <c r="AA1786" s="10"/>
      <c r="AB1786" s="10"/>
      <c r="AE1786" s="12">
        <f>IFERROR(FLOOR(Table_Books[[#This Row],[Published_Date]],10), 0)</f>
        <v>0</v>
      </c>
      <c r="AF1786" s="2">
        <f>IFERROR(CEILING(VALUE(LEFT(Table_Books[[#This Row],[Published_Date]],FIND("-",Table_Books[[#This Row],[Published_Date]]&amp;"-")-1))/100, 1), 0)</f>
        <v>0</v>
      </c>
      <c r="AK1786" s="2" t="str">
        <f>Table_Books[[#This Row],[Title]]&amp;"_"&amp;Table_Books[[#This Row],[Author]]</f>
        <v>Midnight in Chernobyl: The Untold Story of the World's Greatest Nuclear Disaster_Higginbotham, Adam</v>
      </c>
      <c r="AL1786" s="2" t="str">
        <f>Table_Books[[#This Row],[Author]]&amp;"_"&amp;Table_Books[[#This Row],[Title]]</f>
        <v>Higginbotham, Adam_Midnight in Chernobyl: The Untold Story of the World's Greatest Nuclear Disaster</v>
      </c>
      <c r="AM1786" s="2" t="str">
        <f>Table_Books[[#This Row],[Title]]&amp;" by "&amp;Table_Books[[#This Row],[Author]]</f>
        <v>Midnight in Chernobyl: The Untold Story of the World's Greatest Nuclear Disaster by Higginbotham, Adam</v>
      </c>
    </row>
    <row r="1787" spans="1:41" ht="29" x14ac:dyDescent="0.35">
      <c r="A1787" s="7" t="str">
        <f>"B-" &amp; UPPER(TRIM(Table_Books[[#This Row],[Title]])) &amp; "|" &amp; UPPER(TRIM(Table_Books[[#This Row],[Author]]))</f>
        <v>B-THE TALENTED MR. RIPLEY|HIGHSMITH, PATRICIA</v>
      </c>
      <c r="B1787" s="28" t="str">
        <f>IF(COUNTIFS(Table_Books[Hash_ID],Table_Books[[#This Row],[Hash_ID]])&gt;1,"Y","N")</f>
        <v>N</v>
      </c>
      <c r="C1787" s="2" t="s">
        <v>5203</v>
      </c>
      <c r="D1787" s="2" t="s">
        <v>5204</v>
      </c>
      <c r="G1787" s="12">
        <v>1955</v>
      </c>
      <c r="H1787" s="12"/>
      <c r="I1787" s="8"/>
      <c r="J1787" s="12"/>
      <c r="K1787" s="12"/>
      <c r="L1787" s="2">
        <v>273</v>
      </c>
      <c r="M1787" s="2" t="s">
        <v>5291</v>
      </c>
      <c r="O1787" s="33"/>
      <c r="P1787" s="10"/>
      <c r="Q1787" s="10" t="s">
        <v>1860</v>
      </c>
      <c r="R1787" s="10"/>
      <c r="S1787" s="10"/>
      <c r="T1787" s="10" t="s">
        <v>1860</v>
      </c>
      <c r="U1787" s="10" t="s">
        <v>1860</v>
      </c>
      <c r="V1787" s="10"/>
      <c r="W1787" s="10"/>
      <c r="X1787" s="10"/>
      <c r="Y1787" s="10"/>
      <c r="Z1787" s="10"/>
      <c r="AA1787" s="10"/>
      <c r="AB1787" s="10"/>
      <c r="AE1787" s="12">
        <f>IFERROR(FLOOR(Table_Books[[#This Row],[Published_Date]],10), 0)</f>
        <v>1950</v>
      </c>
      <c r="AF1787" s="2">
        <f>IFERROR(CEILING(VALUE(LEFT(Table_Books[[#This Row],[Published_Date]],FIND("-",Table_Books[[#This Row],[Published_Date]]&amp;"-")-1))/100, 1), 0)</f>
        <v>20</v>
      </c>
      <c r="AK1787" s="2" t="str">
        <f>Table_Books[[#This Row],[Title]]&amp;"_"&amp;Table_Books[[#This Row],[Author]]</f>
        <v>The Talented Mr. Ripley_Highsmith, Patricia</v>
      </c>
      <c r="AL1787" s="2" t="str">
        <f>Table_Books[[#This Row],[Author]]&amp;"_"&amp;Table_Books[[#This Row],[Title]]</f>
        <v>Highsmith, Patricia_The Talented Mr. Ripley</v>
      </c>
      <c r="AM1787" s="2" t="str">
        <f>Table_Books[[#This Row],[Title]]&amp;" by "&amp;Table_Books[[#This Row],[Author]]</f>
        <v>The Talented Mr. Ripley by Highsmith, Patricia</v>
      </c>
    </row>
    <row r="1788" spans="1:41" x14ac:dyDescent="0.35">
      <c r="A1788" s="7" t="str">
        <f>"B-" &amp; UPPER(TRIM(Table_Books[[#This Row],[Title]])) &amp; "|" &amp; UPPER(TRIM(Table_Books[[#This Row],[Author]]))</f>
        <v>B-SCIVIAS / PHYSICA / CAUSAE ET CURAE|HILDEGARD OF BINGEN</v>
      </c>
      <c r="B1788" s="35" t="str">
        <f>IF(COUNTIFS(Table_Books[Hash_ID],Table_Books[[#This Row],[Hash_ID]])&gt;1,"Y","N")</f>
        <v>N</v>
      </c>
      <c r="C1788" s="35" t="s">
        <v>19158</v>
      </c>
      <c r="D1788" s="48" t="s">
        <v>12342</v>
      </c>
      <c r="E1788" s="35"/>
      <c r="F1788" s="35"/>
      <c r="G1788" s="36"/>
      <c r="H1788" s="36"/>
      <c r="I1788" s="37"/>
      <c r="J1788" s="36"/>
      <c r="K1788" s="36"/>
      <c r="L1788" s="35"/>
      <c r="M1788" s="35"/>
      <c r="N1788" s="35"/>
      <c r="O1788" s="38"/>
      <c r="P1788" s="39"/>
      <c r="Q1788" s="10" t="s">
        <v>1860</v>
      </c>
      <c r="R1788" s="39"/>
      <c r="S1788" s="39"/>
      <c r="T1788" s="10" t="s">
        <v>1860</v>
      </c>
      <c r="U1788" s="10" t="s">
        <v>1860</v>
      </c>
      <c r="V1788" s="39"/>
      <c r="W1788" s="39"/>
      <c r="X1788" s="39"/>
      <c r="Y1788" s="39"/>
      <c r="Z1788" s="39"/>
      <c r="AA1788" s="39"/>
      <c r="AB1788" s="39"/>
      <c r="AC1788" s="35"/>
      <c r="AD1788" s="35"/>
      <c r="AE1788" s="36">
        <f>IFERROR(FLOOR(Table_Books[[#This Row],[Published_Date]],10), 0)</f>
        <v>0</v>
      </c>
      <c r="AF1788" s="35">
        <f>IFERROR(CEILING(VALUE(LEFT(Table_Books[[#This Row],[Published_Date]],FIND("-",Table_Books[[#This Row],[Published_Date]]&amp;"-")-1))/100, 1), 0)</f>
        <v>0</v>
      </c>
      <c r="AG1788" s="35"/>
      <c r="AH1788" s="35" t="s">
        <v>21585</v>
      </c>
      <c r="AI1788" s="35"/>
      <c r="AJ1788" s="35"/>
      <c r="AK1788" s="35" t="str">
        <f>Table_Books[[#This Row],[Title]]&amp;"_"&amp;Table_Books[[#This Row],[Author]]</f>
        <v>Scivias / Physica / Causae et Curae_Hildegard of Bingen</v>
      </c>
      <c r="AL1788" s="35" t="str">
        <f>Table_Books[[#This Row],[Author]]&amp;"_"&amp;Table_Books[[#This Row],[Title]]</f>
        <v>Hildegard of Bingen_Scivias / Physica / Causae et Curae</v>
      </c>
      <c r="AM1788" s="35" t="str">
        <f>Table_Books[[#This Row],[Title]]&amp;" by "&amp;Table_Books[[#This Row],[Author]]</f>
        <v>Scivias / Physica / Causae et Curae by Hildegard of Bingen</v>
      </c>
      <c r="AN1788" s="35"/>
      <c r="AO1788" s="35"/>
    </row>
    <row r="1789" spans="1:41" x14ac:dyDescent="0.35">
      <c r="A1789" s="7" t="str">
        <f>"B-" &amp; UPPER(TRIM(Table_Books[[#This Row],[Title]])) &amp; "|" &amp; UPPER(TRIM(Table_Books[[#This Row],[Author]]))</f>
        <v>B-DA POESIA|HILST, HILDA</v>
      </c>
      <c r="B1789" s="28" t="str">
        <f>IF(COUNTIFS(Table_Books[Hash_ID],Table_Books[[#This Row],[Hash_ID]])&gt;1,"Y","N")</f>
        <v>N</v>
      </c>
      <c r="C1789" s="24" t="s">
        <v>14511</v>
      </c>
      <c r="D1789" s="24" t="s">
        <v>12762</v>
      </c>
      <c r="G1789" s="12"/>
      <c r="H1789" s="12"/>
      <c r="I1789" s="8"/>
      <c r="J1789" s="12"/>
      <c r="K1789" s="12"/>
      <c r="O1789" s="33"/>
      <c r="P1789" s="10"/>
      <c r="Q1789" s="10" t="s">
        <v>1860</v>
      </c>
      <c r="R1789" s="10"/>
      <c r="S1789" s="10"/>
      <c r="T1789" s="10" t="s">
        <v>1860</v>
      </c>
      <c r="U1789" s="10" t="s">
        <v>1860</v>
      </c>
      <c r="V1789" s="10"/>
      <c r="W1789" s="10"/>
      <c r="X1789" s="10"/>
      <c r="Y1789" s="10"/>
      <c r="Z1789" s="10"/>
      <c r="AA1789" s="10"/>
      <c r="AB1789" s="10"/>
      <c r="AE1789" s="12">
        <f>IFERROR(FLOOR(Table_Books[[#This Row],[Published_Date]],10), 0)</f>
        <v>0</v>
      </c>
      <c r="AF1789" s="2">
        <f>IFERROR(CEILING(VALUE(LEFT(Table_Books[[#This Row],[Published_Date]],FIND("-",Table_Books[[#This Row],[Published_Date]]&amp;"-")-1))/100, 1), 0)</f>
        <v>0</v>
      </c>
      <c r="AK1789" s="24" t="str">
        <f>Table_Books[[#This Row],[Title]]&amp;"_"&amp;Table_Books[[#This Row],[Author]]</f>
        <v>Da Poesia_Hilst, Hilda</v>
      </c>
      <c r="AL1789" s="24" t="str">
        <f>Table_Books[[#This Row],[Author]]&amp;"_"&amp;Table_Books[[#This Row],[Title]]</f>
        <v>Hilst, Hilda_Da Poesia</v>
      </c>
      <c r="AM1789" s="24" t="str">
        <f>Table_Books[[#This Row],[Title]]&amp;" by "&amp;Table_Books[[#This Row],[Author]]</f>
        <v>Da Poesia by Hilst, Hilda</v>
      </c>
    </row>
    <row r="1790" spans="1:41" x14ac:dyDescent="0.35">
      <c r="A1790" s="7" t="str">
        <f>"B-" &amp; UPPER(TRIM(Table_Books[[#This Row],[Title]])) &amp; "|" &amp; UPPER(TRIM(Table_Books[[#This Row],[Author]]))</f>
        <v>B-THE OBSCENE MADAME D|HILST, HILDA</v>
      </c>
      <c r="B1790" s="28" t="str">
        <f>IF(COUNTIFS(Table_Books[Hash_ID],Table_Books[[#This Row],[Hash_ID]])&gt;1,"Y","N")</f>
        <v>N</v>
      </c>
      <c r="C1790" s="2" t="s">
        <v>12761</v>
      </c>
      <c r="D1790" s="2" t="s">
        <v>12762</v>
      </c>
      <c r="G1790" s="12"/>
      <c r="H1790" s="12"/>
      <c r="I1790" s="8"/>
      <c r="J1790" s="12"/>
      <c r="K1790" s="12"/>
      <c r="O1790" s="33">
        <v>4</v>
      </c>
      <c r="P1790" s="10"/>
      <c r="Q1790" s="10" t="s">
        <v>1860</v>
      </c>
      <c r="R1790" s="10"/>
      <c r="S1790" s="10"/>
      <c r="T1790" s="10" t="s">
        <v>1860</v>
      </c>
      <c r="U1790" s="10" t="s">
        <v>1860</v>
      </c>
      <c r="V1790" s="10"/>
      <c r="W1790" s="10"/>
      <c r="X1790" s="10"/>
      <c r="Y1790" s="10"/>
      <c r="Z1790" s="10"/>
      <c r="AA1790" s="10"/>
      <c r="AB1790" s="10"/>
      <c r="AE1790" s="12">
        <f>IFERROR(FLOOR(Table_Books[[#This Row],[Published_Date]],10), 0)</f>
        <v>0</v>
      </c>
      <c r="AF1790" s="2">
        <f>IFERROR(CEILING(VALUE(LEFT(Table_Books[[#This Row],[Published_Date]],FIND("-",Table_Books[[#This Row],[Published_Date]]&amp;"-")-1))/100, 1), 0)</f>
        <v>0</v>
      </c>
      <c r="AK1790" s="2" t="str">
        <f>Table_Books[[#This Row],[Title]]&amp;"_"&amp;Table_Books[[#This Row],[Author]]</f>
        <v>The Obscene Madame D_Hilst, Hilda</v>
      </c>
      <c r="AL1790" s="2" t="str">
        <f>Table_Books[[#This Row],[Author]]&amp;"_"&amp;Table_Books[[#This Row],[Title]]</f>
        <v>Hilst, Hilda_The Obscene Madame D</v>
      </c>
      <c r="AM1790" s="2" t="str">
        <f>Table_Books[[#This Row],[Title]]&amp;" by "&amp;Table_Books[[#This Row],[Author]]</f>
        <v>The Obscene Madame D by Hilst, Hilda</v>
      </c>
    </row>
    <row r="1791" spans="1:41" x14ac:dyDescent="0.35">
      <c r="A1791" s="7" t="str">
        <f>"B-" &amp; UPPER(TRIM(Table_Books[[#This Row],[Title]])) &amp; "|" &amp; UPPER(TRIM(Table_Books[[#This Row],[Author]]))</f>
        <v>B-A KESTREL FOR A KNAVE|HINES, BARRY</v>
      </c>
      <c r="B1791" s="28" t="str">
        <f>IF(COUNTIFS(Table_Books[Hash_ID],Table_Books[[#This Row],[Hash_ID]])&gt;1,"Y","N")</f>
        <v>N</v>
      </c>
      <c r="C1791" s="24" t="s">
        <v>14463</v>
      </c>
      <c r="D1791" s="24" t="s">
        <v>14464</v>
      </c>
      <c r="G1791" s="12"/>
      <c r="H1791" s="12"/>
      <c r="I1791" s="8"/>
      <c r="J1791" s="12"/>
      <c r="K1791" s="12"/>
      <c r="O1791" s="33"/>
      <c r="P1791" s="10"/>
      <c r="Q1791" s="10" t="s">
        <v>1860</v>
      </c>
      <c r="R1791" s="10"/>
      <c r="S1791" s="10"/>
      <c r="T1791" s="10" t="s">
        <v>1860</v>
      </c>
      <c r="U1791" s="10" t="s">
        <v>1860</v>
      </c>
      <c r="V1791" s="10"/>
      <c r="W1791" s="10"/>
      <c r="X1791" s="10"/>
      <c r="Y1791" s="10"/>
      <c r="Z1791" s="10"/>
      <c r="AA1791" s="10"/>
      <c r="AB1791" s="10"/>
      <c r="AE1791" s="12">
        <f>IFERROR(FLOOR(Table_Books[[#This Row],[Published_Date]],10), 0)</f>
        <v>0</v>
      </c>
      <c r="AF1791" s="2">
        <f>IFERROR(CEILING(VALUE(LEFT(Table_Books[[#This Row],[Published_Date]],FIND("-",Table_Books[[#This Row],[Published_Date]]&amp;"-")-1))/100, 1), 0)</f>
        <v>0</v>
      </c>
      <c r="AK1791" s="24" t="str">
        <f>Table_Books[[#This Row],[Title]]&amp;"_"&amp;Table_Books[[#This Row],[Author]]</f>
        <v>A Kestrel for a Knave_Hines, Barry</v>
      </c>
      <c r="AL1791" s="24" t="str">
        <f>Table_Books[[#This Row],[Author]]&amp;"_"&amp;Table_Books[[#This Row],[Title]]</f>
        <v>Hines, Barry_A Kestrel for a Knave</v>
      </c>
      <c r="AM1791" s="24" t="str">
        <f>Table_Books[[#This Row],[Title]]&amp;" by "&amp;Table_Books[[#This Row],[Author]]</f>
        <v>A Kestrel for a Knave by Hines, Barry</v>
      </c>
    </row>
    <row r="1792" spans="1:41" x14ac:dyDescent="0.35">
      <c r="A1792" s="7" t="str">
        <f>"B-" &amp; UPPER(TRIM(Table_Books[[#This Row],[Title]])) &amp; "|" &amp; UPPER(TRIM(Table_Books[[#This Row],[Author]]))</f>
        <v>B-THE OUTSIDERS|HINTON, S.E.</v>
      </c>
      <c r="B1792" s="28" t="str">
        <f>IF(COUNTIFS(Table_Books[Hash_ID],Table_Books[[#This Row],[Hash_ID]])&gt;1,"Y","N")</f>
        <v>N</v>
      </c>
      <c r="C1792" s="2" t="s">
        <v>5643</v>
      </c>
      <c r="D1792" s="2" t="s">
        <v>5646</v>
      </c>
      <c r="G1792" s="12"/>
      <c r="H1792" s="12"/>
      <c r="I1792" s="8"/>
      <c r="J1792" s="12"/>
      <c r="K1792" s="12"/>
      <c r="O1792" s="33"/>
      <c r="P1792" s="10"/>
      <c r="Q1792" s="10" t="s">
        <v>1860</v>
      </c>
      <c r="R1792" s="10"/>
      <c r="S1792" s="10"/>
      <c r="T1792" s="10" t="s">
        <v>1860</v>
      </c>
      <c r="U1792" s="10" t="s">
        <v>1860</v>
      </c>
      <c r="V1792" s="10"/>
      <c r="W1792" s="10"/>
      <c r="X1792" s="10"/>
      <c r="Y1792" s="10"/>
      <c r="Z1792" s="10"/>
      <c r="AA1792" s="10"/>
      <c r="AB1792" s="10"/>
      <c r="AE1792" s="12">
        <f>IFERROR(FLOOR(Table_Books[[#This Row],[Published_Date]],10), 0)</f>
        <v>0</v>
      </c>
      <c r="AF1792" s="2">
        <f>IFERROR(CEILING(VALUE(LEFT(Table_Books[[#This Row],[Published_Date]],FIND("-",Table_Books[[#This Row],[Published_Date]]&amp;"-")-1))/100, 1), 0)</f>
        <v>0</v>
      </c>
      <c r="AK1792" s="2" t="str">
        <f>Table_Books[[#This Row],[Title]]&amp;"_"&amp;Table_Books[[#This Row],[Author]]</f>
        <v>The Outsiders_Hinton, S.E.</v>
      </c>
      <c r="AL1792" s="2" t="str">
        <f>Table_Books[[#This Row],[Author]]&amp;"_"&amp;Table_Books[[#This Row],[Title]]</f>
        <v>Hinton, S.E._The Outsiders</v>
      </c>
      <c r="AM1792" s="2" t="str">
        <f>Table_Books[[#This Row],[Title]]&amp;" by "&amp;Table_Books[[#This Row],[Author]]</f>
        <v>The Outsiders by Hinton, S.E.</v>
      </c>
    </row>
    <row r="1793" spans="1:41" x14ac:dyDescent="0.35">
      <c r="A1793" s="7" t="str">
        <f>"B-" &amp; UPPER(TRIM(Table_Books[[#This Row],[Title]])) &amp; "|" &amp; UPPER(TRIM(Table_Books[[#This Row],[Author]]))</f>
        <v>B-RIDDLEY WALKER|HOBAN, RUSSELL</v>
      </c>
      <c r="B1793" s="35" t="str">
        <f>IF(COUNTIFS(Table_Books[Hash_ID],Table_Books[[#This Row],[Hash_ID]])&gt;1,"Y","N")</f>
        <v>N</v>
      </c>
      <c r="C1793" s="35" t="s">
        <v>16602</v>
      </c>
      <c r="D1793" s="35" t="s">
        <v>16603</v>
      </c>
      <c r="E1793" s="35"/>
      <c r="F1793" s="35"/>
      <c r="G1793" s="36"/>
      <c r="H1793" s="36"/>
      <c r="I1793" s="37"/>
      <c r="J1793" s="36"/>
      <c r="K1793" s="36"/>
      <c r="L1793" s="35"/>
      <c r="M1793" s="35"/>
      <c r="N1793" s="35"/>
      <c r="O1793" s="38">
        <v>5</v>
      </c>
      <c r="P1793" s="39"/>
      <c r="Q1793" s="10" t="s">
        <v>1860</v>
      </c>
      <c r="R1793" s="39"/>
      <c r="S1793" s="39"/>
      <c r="T1793" s="10" t="s">
        <v>1860</v>
      </c>
      <c r="U1793" s="10" t="s">
        <v>1860</v>
      </c>
      <c r="V1793" s="39"/>
      <c r="W1793" s="39"/>
      <c r="X1793" s="39"/>
      <c r="Y1793" s="39"/>
      <c r="Z1793" s="39"/>
      <c r="AA1793" s="39"/>
      <c r="AB1793" s="39"/>
      <c r="AC1793" s="35"/>
      <c r="AD1793" s="35"/>
      <c r="AE1793" s="36">
        <f>IFERROR(FLOOR(Table_Books[[#This Row],[Published_Date]],10), 0)</f>
        <v>0</v>
      </c>
      <c r="AF1793" s="35">
        <f>IFERROR(CEILING(VALUE(LEFT(Table_Books[[#This Row],[Published_Date]],FIND("-",Table_Books[[#This Row],[Published_Date]]&amp;"-")-1))/100, 1), 0)</f>
        <v>0</v>
      </c>
      <c r="AG1793" s="35"/>
      <c r="AH1793" s="35"/>
      <c r="AI1793" s="35"/>
      <c r="AJ1793" s="35"/>
      <c r="AK1793" s="35" t="str">
        <f>Table_Books[[#This Row],[Title]]&amp;"_"&amp;Table_Books[[#This Row],[Author]]</f>
        <v>Riddley Walker_Hoban, Russell</v>
      </c>
      <c r="AL1793" s="35" t="str">
        <f>Table_Books[[#This Row],[Author]]&amp;"_"&amp;Table_Books[[#This Row],[Title]]</f>
        <v>Hoban, Russell_Riddley Walker</v>
      </c>
      <c r="AM1793" s="35" t="str">
        <f>Table_Books[[#This Row],[Title]]&amp;" by "&amp;Table_Books[[#This Row],[Author]]</f>
        <v>Riddley Walker by Hoban, Russell</v>
      </c>
      <c r="AN1793" s="35"/>
      <c r="AO1793" s="35"/>
    </row>
    <row r="1794" spans="1:41" x14ac:dyDescent="0.35">
      <c r="A1794" s="7" t="str">
        <f>"B-" &amp; UPPER(TRIM(Table_Books[[#This Row],[Title]])) &amp; "|" &amp; UPPER(TRIM(Table_Books[[#This Row],[Author]]))</f>
        <v>B-LEVIATHAN|HOBBES, THOMAS</v>
      </c>
      <c r="B1794" s="28" t="str">
        <f>IF(COUNTIFS(Table_Books[Hash_ID],Table_Books[[#This Row],[Hash_ID]])&gt;1,"Y","N")</f>
        <v>Y</v>
      </c>
      <c r="C1794" s="2" t="s">
        <v>8845</v>
      </c>
      <c r="D1794" s="2" t="s">
        <v>10123</v>
      </c>
      <c r="G1794" s="12">
        <v>1651</v>
      </c>
      <c r="H1794" s="12"/>
      <c r="I1794" s="8"/>
      <c r="J1794" s="12" t="s">
        <v>8845</v>
      </c>
      <c r="K1794" s="12"/>
      <c r="O1794" s="33"/>
      <c r="P1794" s="10"/>
      <c r="Q1794" s="10" t="s">
        <v>1860</v>
      </c>
      <c r="R1794" s="10"/>
      <c r="S1794" s="10"/>
      <c r="T1794" s="10" t="s">
        <v>1860</v>
      </c>
      <c r="U1794" s="10" t="s">
        <v>1860</v>
      </c>
      <c r="V1794" s="10"/>
      <c r="W1794" s="10"/>
      <c r="X1794" s="10"/>
      <c r="Y1794" s="10"/>
      <c r="Z1794" s="10"/>
      <c r="AA1794" s="10"/>
      <c r="AB1794" s="10"/>
      <c r="AE1794" s="12">
        <f>IFERROR(FLOOR(Table_Books[[#This Row],[Published_Date]],10), 0)</f>
        <v>1650</v>
      </c>
      <c r="AF1794" s="2">
        <f>IFERROR(CEILING(VALUE(LEFT(Table_Books[[#This Row],[Published_Date]],FIND("-",Table_Books[[#This Row],[Published_Date]]&amp;"-")-1))/100, 1), 0)</f>
        <v>17</v>
      </c>
      <c r="AG1794" s="2" t="s">
        <v>10342</v>
      </c>
      <c r="AH1794" s="2" t="s">
        <v>4856</v>
      </c>
      <c r="AI1794" s="2" t="s">
        <v>10397</v>
      </c>
      <c r="AK1794" s="2" t="str">
        <f>Table_Books[[#This Row],[Title]]&amp;"_"&amp;Table_Books[[#This Row],[Author]]</f>
        <v>Leviathan_Hobbes, Thomas</v>
      </c>
      <c r="AL1794" s="2" t="str">
        <f>Table_Books[[#This Row],[Author]]&amp;"_"&amp;Table_Books[[#This Row],[Title]]</f>
        <v>Hobbes, Thomas_Leviathan</v>
      </c>
      <c r="AM1794" s="2" t="str">
        <f>Table_Books[[#This Row],[Title]]&amp;" by "&amp;Table_Books[[#This Row],[Author]]</f>
        <v>Leviathan by Hobbes, Thomas</v>
      </c>
    </row>
    <row r="1795" spans="1:41" x14ac:dyDescent="0.35">
      <c r="A1795" s="7" t="str">
        <f>"B-" &amp; UPPER(TRIM(Table_Books[[#This Row],[Title]])) &amp; "|" &amp; UPPER(TRIM(Table_Books[[#This Row],[Author]]))</f>
        <v>B-LEVIATHAN|HOBBES, THOMAS</v>
      </c>
      <c r="B1795" s="35" t="str">
        <f>IF(COUNTIFS(Table_Books[Hash_ID],Table_Books[[#This Row],[Hash_ID]])&gt;1,"Y","N")</f>
        <v>Y</v>
      </c>
      <c r="C1795" s="35" t="s">
        <v>8845</v>
      </c>
      <c r="D1795" s="35" t="s">
        <v>10123</v>
      </c>
      <c r="E1795" s="35"/>
      <c r="F1795" s="35"/>
      <c r="G1795" s="36"/>
      <c r="H1795" s="36"/>
      <c r="I1795" s="37"/>
      <c r="J1795" s="36"/>
      <c r="K1795" s="36"/>
      <c r="L1795" s="35"/>
      <c r="M1795" s="35"/>
      <c r="N1795" s="35"/>
      <c r="O1795" s="38"/>
      <c r="P1795" s="39"/>
      <c r="Q1795" s="10" t="s">
        <v>1860</v>
      </c>
      <c r="R1795" s="39"/>
      <c r="S1795" s="39"/>
      <c r="T1795" s="10" t="s">
        <v>1860</v>
      </c>
      <c r="U1795" s="10" t="s">
        <v>1860</v>
      </c>
      <c r="V1795" s="39"/>
      <c r="W1795" s="39"/>
      <c r="X1795" s="39"/>
      <c r="Y1795" s="39"/>
      <c r="Z1795" s="39"/>
      <c r="AA1795" s="39"/>
      <c r="AB1795" s="39"/>
      <c r="AC1795" s="35"/>
      <c r="AD1795" s="35"/>
      <c r="AE1795" s="36">
        <f>IFERROR(FLOOR(Table_Books[[#This Row],[Published_Date]],10), 0)</f>
        <v>0</v>
      </c>
      <c r="AF1795" s="35">
        <f>IFERROR(CEILING(VALUE(LEFT(Table_Books[[#This Row],[Published_Date]],FIND("-",Table_Books[[#This Row],[Published_Date]]&amp;"-")-1))/100, 1), 0)</f>
        <v>0</v>
      </c>
      <c r="AG1795" s="35"/>
      <c r="AH1795" s="35" t="s">
        <v>21589</v>
      </c>
      <c r="AI1795" s="35"/>
      <c r="AJ1795" s="35"/>
      <c r="AK1795" s="35" t="str">
        <f>Table_Books[[#This Row],[Title]]&amp;"_"&amp;Table_Books[[#This Row],[Author]]</f>
        <v>Leviathan_Hobbes, Thomas</v>
      </c>
      <c r="AL1795" s="35" t="str">
        <f>Table_Books[[#This Row],[Author]]&amp;"_"&amp;Table_Books[[#This Row],[Title]]</f>
        <v>Hobbes, Thomas_Leviathan</v>
      </c>
      <c r="AM1795" s="35" t="str">
        <f>Table_Books[[#This Row],[Title]]&amp;" by "&amp;Table_Books[[#This Row],[Author]]</f>
        <v>Leviathan by Hobbes, Thomas</v>
      </c>
      <c r="AN1795" s="35"/>
      <c r="AO1795" s="35"/>
    </row>
    <row r="1796" spans="1:41" x14ac:dyDescent="0.35">
      <c r="A1796" s="7" t="str">
        <f>"B-" &amp; UPPER(TRIM(Table_Books[[#This Row],[Title]])) &amp; "|" &amp; UPPER(TRIM(Table_Books[[#This Row],[Author]]))</f>
        <v>B-THE AGE OF CAPITAL, 1848–1875|HOBSBAWM, ERIC J.</v>
      </c>
      <c r="B1796" s="28" t="str">
        <f>IF(COUNTIFS(Table_Books[Hash_ID],Table_Books[[#This Row],[Hash_ID]])&gt;1,"Y","N")</f>
        <v>N</v>
      </c>
      <c r="C1796" s="2" t="s">
        <v>8507</v>
      </c>
      <c r="D1796" s="2" t="s">
        <v>8814</v>
      </c>
      <c r="E1796" s="2" t="s">
        <v>8605</v>
      </c>
      <c r="F1796" s="2">
        <v>2</v>
      </c>
      <c r="G1796" s="12"/>
      <c r="H1796" s="12"/>
      <c r="I1796" s="8"/>
      <c r="J1796" s="12"/>
      <c r="K1796" s="12"/>
      <c r="O1796" s="33"/>
      <c r="P1796" s="10"/>
      <c r="Q1796" s="10" t="s">
        <v>1860</v>
      </c>
      <c r="R1796" s="10"/>
      <c r="S1796" s="10"/>
      <c r="T1796" s="10" t="s">
        <v>1860</v>
      </c>
      <c r="U1796" s="10" t="s">
        <v>1860</v>
      </c>
      <c r="V1796" s="10"/>
      <c r="W1796" s="10"/>
      <c r="X1796" s="10"/>
      <c r="Y1796" s="10"/>
      <c r="Z1796" s="10"/>
      <c r="AA1796" s="10"/>
      <c r="AB1796" s="10"/>
      <c r="AE1796" s="12">
        <f>IFERROR(FLOOR(Table_Books[[#This Row],[Published_Date]],10), 0)</f>
        <v>0</v>
      </c>
      <c r="AF1796" s="2">
        <f>IFERROR(CEILING(VALUE(LEFT(Table_Books[[#This Row],[Published_Date]],FIND("-",Table_Books[[#This Row],[Published_Date]]&amp;"-")-1))/100, 1), 0)</f>
        <v>0</v>
      </c>
      <c r="AK1796" s="2" t="str">
        <f>Table_Books[[#This Row],[Title]]&amp;"_"&amp;Table_Books[[#This Row],[Author]]</f>
        <v>The Age of Capital, 1848–1875_Hobsbawm, Eric J.</v>
      </c>
      <c r="AL1796" s="2" t="str">
        <f>Table_Books[[#This Row],[Author]]&amp;"_"&amp;Table_Books[[#This Row],[Title]]</f>
        <v>Hobsbawm, Eric J._The Age of Capital, 1848–1875</v>
      </c>
      <c r="AM1796" s="2" t="str">
        <f>Table_Books[[#This Row],[Title]]&amp;" by "&amp;Table_Books[[#This Row],[Author]]</f>
        <v>The Age of Capital, 1848–1875 by Hobsbawm, Eric J.</v>
      </c>
    </row>
    <row r="1797" spans="1:41" x14ac:dyDescent="0.35">
      <c r="A1797" s="7" t="str">
        <f>"B-" &amp; UPPER(TRIM(Table_Books[[#This Row],[Title]])) &amp; "|" &amp; UPPER(TRIM(Table_Books[[#This Row],[Author]]))</f>
        <v>B-THE AGE OF EMPIRE, 1875–1914|HOBSBAWM, ERIC J.</v>
      </c>
      <c r="B1797" s="28" t="str">
        <f>IF(COUNTIFS(Table_Books[Hash_ID],Table_Books[[#This Row],[Hash_ID]])&gt;1,"Y","N")</f>
        <v>N</v>
      </c>
      <c r="C1797" s="2" t="s">
        <v>8508</v>
      </c>
      <c r="D1797" s="2" t="s">
        <v>8814</v>
      </c>
      <c r="E1797" s="2" t="s">
        <v>8605</v>
      </c>
      <c r="F1797" s="2">
        <v>3</v>
      </c>
      <c r="G1797" s="12"/>
      <c r="H1797" s="12"/>
      <c r="I1797" s="8"/>
      <c r="J1797" s="12"/>
      <c r="K1797" s="12"/>
      <c r="O1797" s="33"/>
      <c r="P1797" s="10"/>
      <c r="Q1797" s="10" t="s">
        <v>1860</v>
      </c>
      <c r="R1797" s="10"/>
      <c r="S1797" s="10"/>
      <c r="T1797" s="10" t="s">
        <v>1860</v>
      </c>
      <c r="U1797" s="10" t="s">
        <v>1860</v>
      </c>
      <c r="V1797" s="10"/>
      <c r="W1797" s="10"/>
      <c r="X1797" s="10"/>
      <c r="Y1797" s="10"/>
      <c r="Z1797" s="10"/>
      <c r="AA1797" s="10"/>
      <c r="AB1797" s="10"/>
      <c r="AE1797" s="12">
        <f>IFERROR(FLOOR(Table_Books[[#This Row],[Published_Date]],10), 0)</f>
        <v>0</v>
      </c>
      <c r="AF1797" s="2">
        <f>IFERROR(CEILING(VALUE(LEFT(Table_Books[[#This Row],[Published_Date]],FIND("-",Table_Books[[#This Row],[Published_Date]]&amp;"-")-1))/100, 1), 0)</f>
        <v>0</v>
      </c>
      <c r="AK1797" s="2" t="str">
        <f>Table_Books[[#This Row],[Title]]&amp;"_"&amp;Table_Books[[#This Row],[Author]]</f>
        <v>The Age of Empire, 1875–1914_Hobsbawm, Eric J.</v>
      </c>
      <c r="AL1797" s="2" t="str">
        <f>Table_Books[[#This Row],[Author]]&amp;"_"&amp;Table_Books[[#This Row],[Title]]</f>
        <v>Hobsbawm, Eric J._The Age of Empire, 1875–1914</v>
      </c>
      <c r="AM1797" s="2" t="str">
        <f>Table_Books[[#This Row],[Title]]&amp;" by "&amp;Table_Books[[#This Row],[Author]]</f>
        <v>The Age of Empire, 1875–1914 by Hobsbawm, Eric J.</v>
      </c>
    </row>
    <row r="1798" spans="1:41" x14ac:dyDescent="0.35">
      <c r="A1798" s="7" t="str">
        <f>"B-" &amp; UPPER(TRIM(Table_Books[[#This Row],[Title]])) &amp; "|" &amp; UPPER(TRIM(Table_Books[[#This Row],[Author]]))</f>
        <v>B-THE AGE OF EXTREMES, 1914-1991|HOBSBAWM, ERIC J.</v>
      </c>
      <c r="B1798" s="28" t="str">
        <f>IF(COUNTIFS(Table_Books[Hash_ID],Table_Books[[#This Row],[Hash_ID]])&gt;1,"Y","N")</f>
        <v>N</v>
      </c>
      <c r="C1798" s="2" t="s">
        <v>8505</v>
      </c>
      <c r="D1798" s="2" t="s">
        <v>8814</v>
      </c>
      <c r="E1798" s="2" t="s">
        <v>8605</v>
      </c>
      <c r="F1798" s="2">
        <v>4</v>
      </c>
      <c r="G1798" s="12"/>
      <c r="H1798" s="12"/>
      <c r="I1798" s="8"/>
      <c r="J1798" s="12"/>
      <c r="K1798" s="12"/>
      <c r="O1798" s="33"/>
      <c r="P1798" s="10"/>
      <c r="Q1798" s="10" t="s">
        <v>1860</v>
      </c>
      <c r="R1798" s="10"/>
      <c r="S1798" s="10"/>
      <c r="T1798" s="10" t="s">
        <v>1860</v>
      </c>
      <c r="U1798" s="10" t="s">
        <v>1860</v>
      </c>
      <c r="V1798" s="10"/>
      <c r="W1798" s="10"/>
      <c r="X1798" s="10"/>
      <c r="Y1798" s="10"/>
      <c r="Z1798" s="10"/>
      <c r="AA1798" s="10"/>
      <c r="AB1798" s="10"/>
      <c r="AE1798" s="12">
        <f>IFERROR(FLOOR(Table_Books[[#This Row],[Published_Date]],10), 0)</f>
        <v>0</v>
      </c>
      <c r="AF1798" s="2">
        <f>IFERROR(CEILING(VALUE(LEFT(Table_Books[[#This Row],[Published_Date]],FIND("-",Table_Books[[#This Row],[Published_Date]]&amp;"-")-1))/100, 1), 0)</f>
        <v>0</v>
      </c>
      <c r="AK1798" s="2" t="str">
        <f>Table_Books[[#This Row],[Title]]&amp;"_"&amp;Table_Books[[#This Row],[Author]]</f>
        <v>The Age of Extremes, 1914-1991_Hobsbawm, Eric J.</v>
      </c>
      <c r="AL1798" s="2" t="str">
        <f>Table_Books[[#This Row],[Author]]&amp;"_"&amp;Table_Books[[#This Row],[Title]]</f>
        <v>Hobsbawm, Eric J._The Age of Extremes, 1914-1991</v>
      </c>
      <c r="AM1798" s="2" t="str">
        <f>Table_Books[[#This Row],[Title]]&amp;" by "&amp;Table_Books[[#This Row],[Author]]</f>
        <v>The Age of Extremes, 1914-1991 by Hobsbawm, Eric J.</v>
      </c>
    </row>
    <row r="1799" spans="1:41" x14ac:dyDescent="0.35">
      <c r="A1799" s="7" t="str">
        <f>"B-" &amp; UPPER(TRIM(Table_Books[[#This Row],[Title]])) &amp; "|" &amp; UPPER(TRIM(Table_Books[[#This Row],[Author]]))</f>
        <v>B-THE AGE OF REVOLUTION, 1789–1848|HOBSBAWM, ERIC J.</v>
      </c>
      <c r="B1799" s="28" t="str">
        <f>IF(COUNTIFS(Table_Books[Hash_ID],Table_Books[[#This Row],[Hash_ID]])&gt;1,"Y","N")</f>
        <v>N</v>
      </c>
      <c r="C1799" s="2" t="s">
        <v>8500</v>
      </c>
      <c r="D1799" s="2" t="s">
        <v>8814</v>
      </c>
      <c r="E1799" s="2" t="s">
        <v>8605</v>
      </c>
      <c r="F1799" s="2">
        <v>1</v>
      </c>
      <c r="G1799" s="12"/>
      <c r="H1799" s="12"/>
      <c r="I1799" s="8"/>
      <c r="J1799" s="12"/>
      <c r="K1799" s="12"/>
      <c r="O1799" s="33"/>
      <c r="P1799" s="10"/>
      <c r="Q1799" s="10" t="s">
        <v>1860</v>
      </c>
      <c r="R1799" s="10"/>
      <c r="S1799" s="10"/>
      <c r="T1799" s="10" t="s">
        <v>1860</v>
      </c>
      <c r="U1799" s="10" t="s">
        <v>1860</v>
      </c>
      <c r="V1799" s="10"/>
      <c r="W1799" s="10"/>
      <c r="X1799" s="10"/>
      <c r="Y1799" s="10"/>
      <c r="Z1799" s="10"/>
      <c r="AA1799" s="10"/>
      <c r="AB1799" s="10"/>
      <c r="AE1799" s="12">
        <f>IFERROR(FLOOR(Table_Books[[#This Row],[Published_Date]],10), 0)</f>
        <v>0</v>
      </c>
      <c r="AF1799" s="2">
        <f>IFERROR(CEILING(VALUE(LEFT(Table_Books[[#This Row],[Published_Date]],FIND("-",Table_Books[[#This Row],[Published_Date]]&amp;"-")-1))/100, 1), 0)</f>
        <v>0</v>
      </c>
      <c r="AK1799" s="2" t="str">
        <f>Table_Books[[#This Row],[Title]]&amp;"_"&amp;Table_Books[[#This Row],[Author]]</f>
        <v>The Age of Revolution, 1789–1848_Hobsbawm, Eric J.</v>
      </c>
      <c r="AL1799" s="2" t="str">
        <f>Table_Books[[#This Row],[Author]]&amp;"_"&amp;Table_Books[[#This Row],[Title]]</f>
        <v>Hobsbawm, Eric J._The Age of Revolution, 1789–1848</v>
      </c>
      <c r="AM1799" s="2" t="str">
        <f>Table_Books[[#This Row],[Title]]&amp;" by "&amp;Table_Books[[#This Row],[Author]]</f>
        <v>The Age of Revolution, 1789–1848 by Hobsbawm, Eric J.</v>
      </c>
    </row>
    <row r="1800" spans="1:41" x14ac:dyDescent="0.35">
      <c r="A1800" s="7" t="str">
        <f>"B-" &amp; UPPER(TRIM(Table_Books[[#This Row],[Title]])) &amp; "|" &amp; UPPER(TRIM(Table_Books[[#This Row],[Author]]))</f>
        <v>B-A LITTLE PRINCESS|HODGSON BURNETT, FRANCES</v>
      </c>
      <c r="B1800" s="28" t="str">
        <f>IF(COUNTIFS(Table_Books[Hash_ID],Table_Books[[#This Row],[Hash_ID]])&gt;1,"Y","N")</f>
        <v>N</v>
      </c>
      <c r="C1800" s="2" t="s">
        <v>5771</v>
      </c>
      <c r="D1800" s="2" t="s">
        <v>5848</v>
      </c>
      <c r="G1800" s="12"/>
      <c r="H1800" s="12"/>
      <c r="I1800" s="8"/>
      <c r="J1800" s="12"/>
      <c r="K1800" s="12"/>
      <c r="O1800" s="33"/>
      <c r="P1800" s="10"/>
      <c r="Q1800" s="10" t="s">
        <v>1860</v>
      </c>
      <c r="R1800" s="10"/>
      <c r="S1800" s="10"/>
      <c r="T1800" s="10" t="s">
        <v>1860</v>
      </c>
      <c r="U1800" s="10" t="s">
        <v>1860</v>
      </c>
      <c r="V1800" s="10"/>
      <c r="W1800" s="10"/>
      <c r="X1800" s="10"/>
      <c r="Y1800" s="10"/>
      <c r="Z1800" s="10"/>
      <c r="AA1800" s="10"/>
      <c r="AB1800" s="10"/>
      <c r="AE1800" s="12">
        <f>IFERROR(FLOOR(Table_Books[[#This Row],[Published_Date]],10), 0)</f>
        <v>0</v>
      </c>
      <c r="AF1800" s="2">
        <f>IFERROR(CEILING(VALUE(LEFT(Table_Books[[#This Row],[Published_Date]],FIND("-",Table_Books[[#This Row],[Published_Date]]&amp;"-")-1))/100, 1), 0)</f>
        <v>0</v>
      </c>
      <c r="AK1800" s="2" t="str">
        <f>Table_Books[[#This Row],[Title]]&amp;"_"&amp;Table_Books[[#This Row],[Author]]</f>
        <v>A Little Princess_Hodgson Burnett, Frances</v>
      </c>
      <c r="AL1800" s="2" t="str">
        <f>Table_Books[[#This Row],[Author]]&amp;"_"&amp;Table_Books[[#This Row],[Title]]</f>
        <v>Hodgson Burnett, Frances_A Little Princess</v>
      </c>
      <c r="AM1800" s="2" t="str">
        <f>Table_Books[[#This Row],[Title]]&amp;" by "&amp;Table_Books[[#This Row],[Author]]</f>
        <v>A Little Princess by Hodgson Burnett, Frances</v>
      </c>
    </row>
    <row r="1801" spans="1:41" ht="29" x14ac:dyDescent="0.35">
      <c r="A1801" s="7" t="str">
        <f>"B-" &amp; UPPER(TRIM(Table_Books[[#This Row],[Title]])) &amp; "|" &amp; UPPER(TRIM(Table_Books[[#This Row],[Author]]))</f>
        <v>B-THE HOUSE ON THE BORDERLAND|HODGSON, WILLIAM HOPE</v>
      </c>
      <c r="B1801" s="28" t="str">
        <f>IF(COUNTIFS(Table_Books[Hash_ID],Table_Books[[#This Row],[Hash_ID]])&gt;1,"Y","N")</f>
        <v>N</v>
      </c>
      <c r="C1801" s="2" t="s">
        <v>5211</v>
      </c>
      <c r="D1801" s="2" t="s">
        <v>5212</v>
      </c>
      <c r="G1801" s="12">
        <v>1908</v>
      </c>
      <c r="H1801" s="12"/>
      <c r="I1801" s="8"/>
      <c r="J1801" s="12"/>
      <c r="K1801" s="12"/>
      <c r="L1801" s="2">
        <v>300</v>
      </c>
      <c r="M1801" s="2" t="s">
        <v>5296</v>
      </c>
      <c r="O1801" s="33">
        <v>4</v>
      </c>
      <c r="P1801" s="10"/>
      <c r="Q1801" s="10" t="s">
        <v>1860</v>
      </c>
      <c r="R1801" s="10"/>
      <c r="S1801" s="10"/>
      <c r="T1801" s="10" t="s">
        <v>1860</v>
      </c>
      <c r="U1801" s="10" t="s">
        <v>1860</v>
      </c>
      <c r="V1801" s="10"/>
      <c r="W1801" s="10"/>
      <c r="X1801" s="10"/>
      <c r="Y1801" s="10"/>
      <c r="Z1801" s="10"/>
      <c r="AA1801" s="10"/>
      <c r="AB1801" s="10"/>
      <c r="AE1801" s="12">
        <f>IFERROR(FLOOR(Table_Books[[#This Row],[Published_Date]],10), 0)</f>
        <v>1900</v>
      </c>
      <c r="AF1801" s="2">
        <f>IFERROR(CEILING(VALUE(LEFT(Table_Books[[#This Row],[Published_Date]],FIND("-",Table_Books[[#This Row],[Published_Date]]&amp;"-")-1))/100, 1), 0)</f>
        <v>20</v>
      </c>
      <c r="AH1801" s="2" t="s">
        <v>21608</v>
      </c>
      <c r="AK1801" s="2" t="str">
        <f>Table_Books[[#This Row],[Title]]&amp;"_"&amp;Table_Books[[#This Row],[Author]]</f>
        <v>The House on the Borderland_Hodgson, William Hope</v>
      </c>
      <c r="AL1801" s="2" t="str">
        <f>Table_Books[[#This Row],[Author]]&amp;"_"&amp;Table_Books[[#This Row],[Title]]</f>
        <v>Hodgson, William Hope_The House on the Borderland</v>
      </c>
      <c r="AM1801" s="2" t="str">
        <f>Table_Books[[#This Row],[Title]]&amp;" by "&amp;Table_Books[[#This Row],[Author]]</f>
        <v>The House on the Borderland by Hodgson, William Hope</v>
      </c>
    </row>
    <row r="1802" spans="1:41" x14ac:dyDescent="0.35">
      <c r="A1802" s="7" t="str">
        <f>"B-" &amp; UPPER(TRIM(Table_Books[[#This Row],[Title]])) &amp; "|" &amp; UPPER(TRIM(Table_Books[[#This Row],[Author]]))</f>
        <v>B-THE NIGHT LAND|HODGSON, WILLIAM HOPE</v>
      </c>
      <c r="B1802" s="35" t="str">
        <f>IF(COUNTIFS(Table_Books[Hash_ID],Table_Books[[#This Row],[Hash_ID]])&gt;1,"Y","N")</f>
        <v>N</v>
      </c>
      <c r="C1802" s="35" t="s">
        <v>20021</v>
      </c>
      <c r="D1802" s="35" t="s">
        <v>5212</v>
      </c>
      <c r="E1802" s="35"/>
      <c r="F1802" s="35"/>
      <c r="G1802" s="36"/>
      <c r="H1802" s="36"/>
      <c r="I1802" s="37"/>
      <c r="J1802" s="36"/>
      <c r="K1802" s="36"/>
      <c r="L1802" s="35"/>
      <c r="M1802" s="35"/>
      <c r="N1802" s="35"/>
      <c r="O1802" s="38"/>
      <c r="P1802" s="39"/>
      <c r="Q1802" s="10" t="s">
        <v>1860</v>
      </c>
      <c r="R1802" s="39"/>
      <c r="S1802" s="39"/>
      <c r="T1802" s="10" t="s">
        <v>1860</v>
      </c>
      <c r="U1802" s="10" t="s">
        <v>1860</v>
      </c>
      <c r="V1802" s="39"/>
      <c r="W1802" s="39"/>
      <c r="X1802" s="39"/>
      <c r="Y1802" s="39"/>
      <c r="Z1802" s="39"/>
      <c r="AA1802" s="39"/>
      <c r="AB1802" s="39"/>
      <c r="AC1802" s="35"/>
      <c r="AD1802" s="35"/>
      <c r="AE1802" s="36">
        <f>IFERROR(FLOOR(Table_Books[[#This Row],[Published_Date]],10), 0)</f>
        <v>0</v>
      </c>
      <c r="AF1802" s="35">
        <f>IFERROR(CEILING(VALUE(LEFT(Table_Books[[#This Row],[Published_Date]],FIND("-",Table_Books[[#This Row],[Published_Date]]&amp;"-")-1))/100, 1), 0)</f>
        <v>0</v>
      </c>
      <c r="AG1802" s="35"/>
      <c r="AH1802" s="35" t="s">
        <v>21608</v>
      </c>
      <c r="AI1802" s="35"/>
      <c r="AJ1802" s="35"/>
      <c r="AK1802" s="35" t="str">
        <f>Table_Books[[#This Row],[Title]]&amp;"_"&amp;Table_Books[[#This Row],[Author]]</f>
        <v>The Night Land_Hodgson, William Hope</v>
      </c>
      <c r="AL1802" s="35" t="str">
        <f>Table_Books[[#This Row],[Author]]&amp;"_"&amp;Table_Books[[#This Row],[Title]]</f>
        <v>Hodgson, William Hope_The Night Land</v>
      </c>
      <c r="AM1802" s="35" t="str">
        <f>Table_Books[[#This Row],[Title]]&amp;" by "&amp;Table_Books[[#This Row],[Author]]</f>
        <v>The Night Land by Hodgson, William Hope</v>
      </c>
      <c r="AN1802" s="35"/>
      <c r="AO1802" s="35"/>
    </row>
    <row r="1803" spans="1:41" x14ac:dyDescent="0.35">
      <c r="A1803" s="7" t="str">
        <f>"B-" &amp; UPPER(TRIM(Table_Books[[#This Row],[Title]])) &amp; "|" &amp; UPPER(TRIM(Table_Books[[#This Row],[Author]]))</f>
        <v>B-THE WANDERING SOUL|HODGSON, WILLIAM HOPE</v>
      </c>
      <c r="B1803" s="28" t="str">
        <f>IF(COUNTIFS(Table_Books[Hash_ID],Table_Books[[#This Row],[Hash_ID]])&gt;1,"Y","N")</f>
        <v>N</v>
      </c>
      <c r="C1803" s="2" t="s">
        <v>8029</v>
      </c>
      <c r="D1803" s="2" t="s">
        <v>5212</v>
      </c>
      <c r="G1803" s="12"/>
      <c r="H1803" s="12">
        <v>2005</v>
      </c>
      <c r="I1803" s="8" t="s">
        <v>7930</v>
      </c>
      <c r="J1803" s="12"/>
      <c r="K1803" s="12"/>
      <c r="O1803" s="33"/>
      <c r="P1803" s="10"/>
      <c r="Q1803" s="10" t="s">
        <v>1860</v>
      </c>
      <c r="R1803" s="10"/>
      <c r="S1803" s="10"/>
      <c r="T1803" s="10" t="s">
        <v>1860</v>
      </c>
      <c r="U1803" s="10" t="s">
        <v>1860</v>
      </c>
      <c r="V1803" s="10"/>
      <c r="W1803" s="10"/>
      <c r="X1803" s="10"/>
      <c r="Y1803" s="10"/>
      <c r="Z1803" s="10"/>
      <c r="AA1803" s="10"/>
      <c r="AB1803" s="10"/>
      <c r="AE1803" s="12">
        <f>IFERROR(FLOOR(Table_Books[[#This Row],[Published_Date]],10), 0)</f>
        <v>0</v>
      </c>
      <c r="AF1803" s="2">
        <f>IFERROR(CEILING(VALUE(LEFT(Table_Books[[#This Row],[Published_Date]],FIND("-",Table_Books[[#This Row],[Published_Date]]&amp;"-")-1))/100, 1), 0)</f>
        <v>0</v>
      </c>
      <c r="AK1803" s="2" t="str">
        <f>Table_Books[[#This Row],[Title]]&amp;"_"&amp;Table_Books[[#This Row],[Author]]</f>
        <v>The Wandering Soul_Hodgson, William Hope</v>
      </c>
      <c r="AL1803" s="2" t="str">
        <f>Table_Books[[#This Row],[Author]]&amp;"_"&amp;Table_Books[[#This Row],[Title]]</f>
        <v>Hodgson, William Hope_The Wandering Soul</v>
      </c>
      <c r="AM1803" s="2" t="str">
        <f>Table_Books[[#This Row],[Title]]&amp;" by "&amp;Table_Books[[#This Row],[Author]]</f>
        <v>The Wandering Soul by Hodgson, William Hope</v>
      </c>
    </row>
    <row r="1804" spans="1:41" x14ac:dyDescent="0.35">
      <c r="A1804" s="7" t="str">
        <f>"B-" &amp; UPPER(TRIM(Table_Books[[#This Row],[Title]])) &amp; "|" &amp; UPPER(TRIM(Table_Books[[#This Row],[Author]]))</f>
        <v>B-THE DEVIL'S ELIXIRS|HOFFMANN, E. T. A.</v>
      </c>
      <c r="B1804" s="35" t="str">
        <f>IF(COUNTIFS(Table_Books[Hash_ID],Table_Books[[#This Row],[Hash_ID]])&gt;1,"Y","N")</f>
        <v>N</v>
      </c>
      <c r="C1804" s="35" t="s">
        <v>2195</v>
      </c>
      <c r="D1804" s="48" t="s">
        <v>19535</v>
      </c>
      <c r="E1804" s="35"/>
      <c r="F1804" s="35"/>
      <c r="G1804" s="36"/>
      <c r="H1804" s="36"/>
      <c r="I1804" s="37"/>
      <c r="J1804" s="36"/>
      <c r="K1804" s="36"/>
      <c r="L1804" s="35"/>
      <c r="M1804" s="35"/>
      <c r="N1804" s="35"/>
      <c r="O1804" s="38"/>
      <c r="P1804" s="39"/>
      <c r="Q1804" s="10" t="s">
        <v>1860</v>
      </c>
      <c r="R1804" s="39"/>
      <c r="S1804" s="39"/>
      <c r="T1804" s="10" t="s">
        <v>1860</v>
      </c>
      <c r="U1804" s="10" t="s">
        <v>1860</v>
      </c>
      <c r="V1804" s="39"/>
      <c r="W1804" s="39"/>
      <c r="X1804" s="39"/>
      <c r="Y1804" s="39"/>
      <c r="Z1804" s="39"/>
      <c r="AA1804" s="39"/>
      <c r="AB1804" s="39"/>
      <c r="AC1804" s="35"/>
      <c r="AD1804" s="35"/>
      <c r="AE1804" s="36">
        <f>IFERROR(FLOOR(Table_Books[[#This Row],[Published_Date]],10), 0)</f>
        <v>0</v>
      </c>
      <c r="AF1804" s="35">
        <f>IFERROR(CEILING(VALUE(LEFT(Table_Books[[#This Row],[Published_Date]],FIND("-",Table_Books[[#This Row],[Published_Date]]&amp;"-")-1))/100, 1), 0)</f>
        <v>0</v>
      </c>
      <c r="AG1804" s="35"/>
      <c r="AH1804" s="35" t="s">
        <v>21608</v>
      </c>
      <c r="AI1804" s="35"/>
      <c r="AJ1804" s="35"/>
      <c r="AK1804" s="35" t="str">
        <f>Table_Books[[#This Row],[Title]]&amp;"_"&amp;Table_Books[[#This Row],[Author]]</f>
        <v>The Devil's Elixirs_Hoffmann, E. T. A.</v>
      </c>
      <c r="AL1804" s="35" t="str">
        <f>Table_Books[[#This Row],[Author]]&amp;"_"&amp;Table_Books[[#This Row],[Title]]</f>
        <v>Hoffmann, E. T. A._The Devil's Elixirs</v>
      </c>
      <c r="AM1804" s="35" t="str">
        <f>Table_Books[[#This Row],[Title]]&amp;" by "&amp;Table_Books[[#This Row],[Author]]</f>
        <v>The Devil's Elixirs by Hoffmann, E. T. A.</v>
      </c>
      <c r="AN1804" s="35"/>
      <c r="AO1804" s="35"/>
    </row>
    <row r="1805" spans="1:41" x14ac:dyDescent="0.35">
      <c r="A1805" s="7" t="str">
        <f>"B-" &amp; UPPER(TRIM(Table_Books[[#This Row],[Title]])) &amp; "|" &amp; UPPER(TRIM(Table_Books[[#This Row],[Author]]))</f>
        <v>B-THE DEVIL'S ELIXIRS / THE SANDMAN / THE MINES OF FALUN|HOFFMANN, E. T. A.</v>
      </c>
      <c r="B1805" s="35" t="str">
        <f>IF(COUNTIFS(Table_Books[Hash_ID],Table_Books[[#This Row],[Hash_ID]])&gt;1,"Y","N")</f>
        <v>N</v>
      </c>
      <c r="C1805" s="35" t="s">
        <v>19536</v>
      </c>
      <c r="D1805" s="48" t="s">
        <v>19535</v>
      </c>
      <c r="E1805" s="35"/>
      <c r="F1805" s="35"/>
      <c r="G1805" s="36"/>
      <c r="H1805" s="36"/>
      <c r="I1805" s="37"/>
      <c r="J1805" s="36"/>
      <c r="K1805" s="36"/>
      <c r="L1805" s="35"/>
      <c r="M1805" s="35"/>
      <c r="N1805" s="35"/>
      <c r="O1805" s="38"/>
      <c r="P1805" s="39"/>
      <c r="Q1805" s="10" t="s">
        <v>1860</v>
      </c>
      <c r="R1805" s="39"/>
      <c r="S1805" s="39"/>
      <c r="T1805" s="10" t="s">
        <v>1860</v>
      </c>
      <c r="U1805" s="10" t="s">
        <v>1860</v>
      </c>
      <c r="V1805" s="39"/>
      <c r="W1805" s="39"/>
      <c r="X1805" s="39"/>
      <c r="Y1805" s="39"/>
      <c r="Z1805" s="39"/>
      <c r="AA1805" s="39"/>
      <c r="AB1805" s="39"/>
      <c r="AC1805" s="35"/>
      <c r="AD1805" s="35"/>
      <c r="AE1805" s="36">
        <f>IFERROR(FLOOR(Table_Books[[#This Row],[Published_Date]],10), 0)</f>
        <v>0</v>
      </c>
      <c r="AF1805" s="35">
        <f>IFERROR(CEILING(VALUE(LEFT(Table_Books[[#This Row],[Published_Date]],FIND("-",Table_Books[[#This Row],[Published_Date]]&amp;"-")-1))/100, 1), 0)</f>
        <v>0</v>
      </c>
      <c r="AG1805" s="35"/>
      <c r="AH1805" s="35" t="s">
        <v>21596</v>
      </c>
      <c r="AI1805" s="35"/>
      <c r="AJ1805" s="35"/>
      <c r="AK1805" s="35" t="str">
        <f>Table_Books[[#This Row],[Title]]&amp;"_"&amp;Table_Books[[#This Row],[Author]]</f>
        <v>The Devil's Elixirs / The Sandman / The Mines of Falun_Hoffmann, E. T. A.</v>
      </c>
      <c r="AL1805" s="35" t="str">
        <f>Table_Books[[#This Row],[Author]]&amp;"_"&amp;Table_Books[[#This Row],[Title]]</f>
        <v>Hoffmann, E. T. A._The Devil's Elixirs / The Sandman / The Mines of Falun</v>
      </c>
      <c r="AM1805" s="35" t="str">
        <f>Table_Books[[#This Row],[Title]]&amp;" by "&amp;Table_Books[[#This Row],[Author]]</f>
        <v>The Devil's Elixirs / The Sandman / The Mines of Falun by Hoffmann, E. T. A.</v>
      </c>
      <c r="AN1805" s="35"/>
      <c r="AO1805" s="35"/>
    </row>
    <row r="1806" spans="1:41" x14ac:dyDescent="0.35">
      <c r="A1806" s="7" t="str">
        <f>"B-" &amp; UPPER(TRIM(Table_Books[[#This Row],[Title]])) &amp; "|" &amp; UPPER(TRIM(Table_Books[[#This Row],[Author]]))</f>
        <v>B-THE LIFE AND OPINIONS OF THE TOMCAT MURR|HOFFMANN, E. T. A.</v>
      </c>
      <c r="B1806" s="35" t="str">
        <f>IF(COUNTIFS(Table_Books[Hash_ID],Table_Books[[#This Row],[Hash_ID]])&gt;1,"Y","N")</f>
        <v>Y</v>
      </c>
      <c r="C1806" s="35" t="s">
        <v>19534</v>
      </c>
      <c r="D1806" s="48" t="s">
        <v>19535</v>
      </c>
      <c r="E1806" s="35"/>
      <c r="F1806" s="35"/>
      <c r="G1806" s="36"/>
      <c r="H1806" s="36"/>
      <c r="I1806" s="37"/>
      <c r="J1806" s="36"/>
      <c r="K1806" s="36"/>
      <c r="L1806" s="35"/>
      <c r="M1806" s="35"/>
      <c r="N1806" s="35"/>
      <c r="O1806" s="38"/>
      <c r="P1806" s="39"/>
      <c r="Q1806" s="10" t="s">
        <v>1860</v>
      </c>
      <c r="R1806" s="39"/>
      <c r="S1806" s="39"/>
      <c r="T1806" s="10" t="s">
        <v>1860</v>
      </c>
      <c r="U1806" s="10" t="s">
        <v>1860</v>
      </c>
      <c r="V1806" s="39"/>
      <c r="W1806" s="39"/>
      <c r="X1806" s="39"/>
      <c r="Y1806" s="39"/>
      <c r="Z1806" s="39"/>
      <c r="AA1806" s="39"/>
      <c r="AB1806" s="39"/>
      <c r="AC1806" s="35"/>
      <c r="AD1806" s="35"/>
      <c r="AE1806" s="36">
        <f>IFERROR(FLOOR(Table_Books[[#This Row],[Published_Date]],10), 0)</f>
        <v>0</v>
      </c>
      <c r="AF1806" s="35">
        <f>IFERROR(CEILING(VALUE(LEFT(Table_Books[[#This Row],[Published_Date]],FIND("-",Table_Books[[#This Row],[Published_Date]]&amp;"-")-1))/100, 1), 0)</f>
        <v>0</v>
      </c>
      <c r="AG1806" s="35"/>
      <c r="AH1806" s="35" t="s">
        <v>21596</v>
      </c>
      <c r="AI1806" s="35"/>
      <c r="AJ1806" s="35"/>
      <c r="AK1806" s="35" t="str">
        <f>Table_Books[[#This Row],[Title]]&amp;"_"&amp;Table_Books[[#This Row],[Author]]</f>
        <v>The Life and Opinions of the Tomcat Murr_Hoffmann, E. T. A.</v>
      </c>
      <c r="AL1806" s="35" t="str">
        <f>Table_Books[[#This Row],[Author]]&amp;"_"&amp;Table_Books[[#This Row],[Title]]</f>
        <v>Hoffmann, E. T. A._The Life and Opinions of the Tomcat Murr</v>
      </c>
      <c r="AM1806" s="35" t="str">
        <f>Table_Books[[#This Row],[Title]]&amp;" by "&amp;Table_Books[[#This Row],[Author]]</f>
        <v>The Life and Opinions of the Tomcat Murr by Hoffmann, E. T. A.</v>
      </c>
      <c r="AN1806" s="35"/>
      <c r="AO1806" s="35"/>
    </row>
    <row r="1807" spans="1:41" x14ac:dyDescent="0.35">
      <c r="A1807" s="7" t="str">
        <f>"B-" &amp; UPPER(TRIM(Table_Books[[#This Row],[Title]])) &amp; "|" &amp; UPPER(TRIM(Table_Books[[#This Row],[Author]]))</f>
        <v>B-THE LIFE AND OPINIONS OF THE TOMCAT MURR|HOFFMANN, E. T. A.</v>
      </c>
      <c r="B1807" s="35" t="str">
        <f>IF(COUNTIFS(Table_Books[Hash_ID],Table_Books[[#This Row],[Hash_ID]])&gt;1,"Y","N")</f>
        <v>Y</v>
      </c>
      <c r="C1807" s="35" t="s">
        <v>19534</v>
      </c>
      <c r="D1807" s="48" t="s">
        <v>19535</v>
      </c>
      <c r="E1807" s="35"/>
      <c r="F1807" s="35"/>
      <c r="G1807" s="36"/>
      <c r="H1807" s="36"/>
      <c r="I1807" s="37"/>
      <c r="J1807" s="36"/>
      <c r="K1807" s="36"/>
      <c r="L1807" s="35"/>
      <c r="M1807" s="35"/>
      <c r="N1807" s="35"/>
      <c r="O1807" s="38"/>
      <c r="P1807" s="39"/>
      <c r="Q1807" s="10" t="s">
        <v>1860</v>
      </c>
      <c r="R1807" s="39"/>
      <c r="S1807" s="39"/>
      <c r="T1807" s="10" t="s">
        <v>1860</v>
      </c>
      <c r="U1807" s="10" t="s">
        <v>1860</v>
      </c>
      <c r="V1807" s="39"/>
      <c r="W1807" s="39"/>
      <c r="X1807" s="39"/>
      <c r="Y1807" s="39"/>
      <c r="Z1807" s="39"/>
      <c r="AA1807" s="39"/>
      <c r="AB1807" s="39"/>
      <c r="AC1807" s="35"/>
      <c r="AD1807" s="35"/>
      <c r="AE1807" s="36">
        <f>IFERROR(FLOOR(Table_Books[[#This Row],[Published_Date]],10), 0)</f>
        <v>0</v>
      </c>
      <c r="AF1807" s="35">
        <f>IFERROR(CEILING(VALUE(LEFT(Table_Books[[#This Row],[Published_Date]],FIND("-",Table_Books[[#This Row],[Published_Date]]&amp;"-")-1))/100, 1), 0)</f>
        <v>0</v>
      </c>
      <c r="AG1807" s="35"/>
      <c r="AH1807" s="35" t="s">
        <v>21608</v>
      </c>
      <c r="AI1807" s="35"/>
      <c r="AJ1807" s="35"/>
      <c r="AK1807" s="35" t="str">
        <f>Table_Books[[#This Row],[Title]]&amp;"_"&amp;Table_Books[[#This Row],[Author]]</f>
        <v>The Life and Opinions of the Tomcat Murr_Hoffmann, E. T. A.</v>
      </c>
      <c r="AL1807" s="35" t="str">
        <f>Table_Books[[#This Row],[Author]]&amp;"_"&amp;Table_Books[[#This Row],[Title]]</f>
        <v>Hoffmann, E. T. A._The Life and Opinions of the Tomcat Murr</v>
      </c>
      <c r="AM1807" s="35" t="str">
        <f>Table_Books[[#This Row],[Title]]&amp;" by "&amp;Table_Books[[#This Row],[Author]]</f>
        <v>The Life and Opinions of the Tomcat Murr by Hoffmann, E. T. A.</v>
      </c>
      <c r="AN1807" s="35"/>
      <c r="AO1807" s="35"/>
    </row>
    <row r="1808" spans="1:41" ht="29" x14ac:dyDescent="0.35">
      <c r="A1808" s="7" t="str">
        <f>"B-" &amp; UPPER(TRIM(Table_Books[[#This Row],[Title]])) &amp; "|" &amp; UPPER(TRIM(Table_Books[[#This Row],[Author]]))</f>
        <v>B-THE DEVIL'S ELIXIRS|HOFFMANN, E.T.A.</v>
      </c>
      <c r="B1808" s="28" t="str">
        <f>IF(COUNTIFS(Table_Books[Hash_ID],Table_Books[[#This Row],[Hash_ID]])&gt;1,"Y","N")</f>
        <v>N</v>
      </c>
      <c r="C1808" s="2" t="s">
        <v>2195</v>
      </c>
      <c r="D1808" s="2" t="s">
        <v>2196</v>
      </c>
      <c r="G1808" s="12">
        <v>1815</v>
      </c>
      <c r="H1808" s="12"/>
      <c r="I1808" s="8"/>
      <c r="J1808" s="12"/>
      <c r="K1808" s="12"/>
      <c r="L1808" s="2">
        <v>352</v>
      </c>
      <c r="M1808" s="2" t="s">
        <v>2294</v>
      </c>
      <c r="O1808" s="33">
        <v>4</v>
      </c>
      <c r="P1808" s="10"/>
      <c r="Q1808" s="10" t="s">
        <v>1860</v>
      </c>
      <c r="R1808" s="10"/>
      <c r="S1808" s="10"/>
      <c r="T1808" s="10" t="s">
        <v>1860</v>
      </c>
      <c r="U1808" s="10" t="s">
        <v>1860</v>
      </c>
      <c r="V1808" s="10"/>
      <c r="W1808" s="10"/>
      <c r="X1808" s="10"/>
      <c r="Y1808" s="10"/>
      <c r="Z1808" s="10"/>
      <c r="AA1808" s="10"/>
      <c r="AB1808" s="10"/>
      <c r="AE1808" s="12">
        <f>IFERROR(FLOOR(Table_Books[[#This Row],[Published_Date]],10), 0)</f>
        <v>1810</v>
      </c>
      <c r="AF1808" s="2">
        <f>IFERROR(CEILING(VALUE(LEFT(Table_Books[[#This Row],[Published_Date]],FIND("-",Table_Books[[#This Row],[Published_Date]]&amp;"-")-1))/100, 1), 0)</f>
        <v>19</v>
      </c>
      <c r="AK1808" s="2" t="str">
        <f>Table_Books[[#This Row],[Title]]&amp;"_"&amp;Table_Books[[#This Row],[Author]]</f>
        <v>The Devil's Elixirs_Hoffmann, E.T.A.</v>
      </c>
      <c r="AL1808" s="2" t="str">
        <f>Table_Books[[#This Row],[Author]]&amp;"_"&amp;Table_Books[[#This Row],[Title]]</f>
        <v>Hoffmann, E.T.A._The Devil's Elixirs</v>
      </c>
      <c r="AM1808" s="2" t="str">
        <f>Table_Books[[#This Row],[Title]]&amp;" by "&amp;Table_Books[[#This Row],[Author]]</f>
        <v>The Devil's Elixirs by Hoffmann, E.T.A.</v>
      </c>
    </row>
    <row r="1809" spans="1:41" x14ac:dyDescent="0.35">
      <c r="A1809" s="7" t="str">
        <f>"B-" &amp; UPPER(TRIM(Table_Books[[#This Row],[Title]])) &amp; "|" &amp; UPPER(TRIM(Table_Books[[#This Row],[Author]]))</f>
        <v>B-THE SAND MAN AND OTHER NIGHT-PIECES|HOFFMANN, E.T.A.</v>
      </c>
      <c r="B1809" s="28" t="str">
        <f>IF(COUNTIFS(Table_Books[Hash_ID],Table_Books[[#This Row],[Hash_ID]])&gt;1,"Y","N")</f>
        <v>N</v>
      </c>
      <c r="C1809" s="2" t="s">
        <v>8046</v>
      </c>
      <c r="D1809" s="2" t="s">
        <v>2196</v>
      </c>
      <c r="G1809" s="12"/>
      <c r="H1809" s="12">
        <v>2008</v>
      </c>
      <c r="I1809" s="8" t="s">
        <v>7930</v>
      </c>
      <c r="J1809" s="12"/>
      <c r="K1809" s="12"/>
      <c r="O1809" s="33"/>
      <c r="P1809" s="10"/>
      <c r="Q1809" s="10" t="s">
        <v>1860</v>
      </c>
      <c r="R1809" s="10"/>
      <c r="S1809" s="10"/>
      <c r="T1809" s="10" t="s">
        <v>1860</v>
      </c>
      <c r="U1809" s="10" t="s">
        <v>1860</v>
      </c>
      <c r="V1809" s="10"/>
      <c r="W1809" s="10"/>
      <c r="X1809" s="10"/>
      <c r="Y1809" s="10"/>
      <c r="Z1809" s="10"/>
      <c r="AA1809" s="10"/>
      <c r="AB1809" s="10"/>
      <c r="AE1809" s="12">
        <f>IFERROR(FLOOR(Table_Books[[#This Row],[Published_Date]],10), 0)</f>
        <v>0</v>
      </c>
      <c r="AF1809" s="2">
        <f>IFERROR(CEILING(VALUE(LEFT(Table_Books[[#This Row],[Published_Date]],FIND("-",Table_Books[[#This Row],[Published_Date]]&amp;"-")-1))/100, 1), 0)</f>
        <v>0</v>
      </c>
      <c r="AK1809" s="2" t="str">
        <f>Table_Books[[#This Row],[Title]]&amp;"_"&amp;Table_Books[[#This Row],[Author]]</f>
        <v>The Sand Man and Other Night-Pieces_Hoffmann, E.T.A.</v>
      </c>
      <c r="AL1809" s="2" t="str">
        <f>Table_Books[[#This Row],[Author]]&amp;"_"&amp;Table_Books[[#This Row],[Title]]</f>
        <v>Hoffmann, E.T.A._The Sand Man and Other Night-Pieces</v>
      </c>
      <c r="AM1809" s="2" t="str">
        <f>Table_Books[[#This Row],[Title]]&amp;" by "&amp;Table_Books[[#This Row],[Author]]</f>
        <v>The Sand Man and Other Night-Pieces by Hoffmann, E.T.A.</v>
      </c>
    </row>
    <row r="1810" spans="1:41" x14ac:dyDescent="0.35">
      <c r="A1810" s="7" t="str">
        <f>"B-" &amp; UPPER(TRIM(Table_Books[[#This Row],[Title]])) &amp; "|" &amp; UPPER(TRIM(Table_Books[[#This Row],[Author]]))</f>
        <v>B-OUR PHILOSOPHER|HOFMANN, GERT</v>
      </c>
      <c r="B1810" s="28" t="str">
        <f>IF(COUNTIFS(Table_Books[Hash_ID],Table_Books[[#This Row],[Hash_ID]])&gt;1,"Y","N")</f>
        <v>N</v>
      </c>
      <c r="C1810" s="24" t="s">
        <v>14648</v>
      </c>
      <c r="D1810" s="24" t="s">
        <v>14669</v>
      </c>
      <c r="G1810" s="12"/>
      <c r="H1810" s="12"/>
      <c r="I1810" s="8"/>
      <c r="J1810" s="12"/>
      <c r="K1810" s="12"/>
      <c r="O1810" s="33"/>
      <c r="P1810" s="10"/>
      <c r="Q1810" s="10" t="s">
        <v>1860</v>
      </c>
      <c r="R1810" s="10"/>
      <c r="S1810" s="10"/>
      <c r="T1810" s="10" t="s">
        <v>1860</v>
      </c>
      <c r="U1810" s="10" t="s">
        <v>1860</v>
      </c>
      <c r="V1810" s="10"/>
      <c r="W1810" s="10"/>
      <c r="X1810" s="10"/>
      <c r="Y1810" s="10"/>
      <c r="Z1810" s="10"/>
      <c r="AA1810" s="10"/>
      <c r="AB1810" s="10"/>
      <c r="AE1810" s="12">
        <f>IFERROR(FLOOR(Table_Books[[#This Row],[Published_Date]],10), 0)</f>
        <v>0</v>
      </c>
      <c r="AF1810" s="2">
        <f>IFERROR(CEILING(VALUE(LEFT(Table_Books[[#This Row],[Published_Date]],FIND("-",Table_Books[[#This Row],[Published_Date]]&amp;"-")-1))/100, 1), 0)</f>
        <v>0</v>
      </c>
      <c r="AK1810" s="24" t="str">
        <f>Table_Books[[#This Row],[Title]]&amp;"_"&amp;Table_Books[[#This Row],[Author]]</f>
        <v>Our Philosopher_Hofmann, Gert</v>
      </c>
      <c r="AL1810" s="24" t="str">
        <f>Table_Books[[#This Row],[Author]]&amp;"_"&amp;Table_Books[[#This Row],[Title]]</f>
        <v>Hofmann, Gert_Our Philosopher</v>
      </c>
      <c r="AM1810" s="24" t="str">
        <f>Table_Books[[#This Row],[Title]]&amp;" by "&amp;Table_Books[[#This Row],[Author]]</f>
        <v>Our Philosopher by Hofmann, Gert</v>
      </c>
    </row>
    <row r="1811" spans="1:41" x14ac:dyDescent="0.35">
      <c r="A1811" s="7" t="str">
        <f>"B-" &amp; UPPER(TRIM(Table_Books[[#This Row],[Title]])) &amp; "|" &amp; UPPER(TRIM(Table_Books[[#This Row],[Author]]))</f>
        <v>B-GÖDEL, ESCHER, BACH: AN ETERNAL GOLDEN BRAID|HOFSTADTER, DOUGLAS R.</v>
      </c>
      <c r="B1811" s="35" t="str">
        <f>IF(COUNTIFS(Table_Books[Hash_ID],Table_Books[[#This Row],[Hash_ID]])&gt;1,"Y","N")</f>
        <v>Y</v>
      </c>
      <c r="C1811" s="35" t="s">
        <v>19781</v>
      </c>
      <c r="D1811" s="48" t="s">
        <v>19782</v>
      </c>
      <c r="E1811" s="35"/>
      <c r="F1811" s="35"/>
      <c r="G1811" s="36"/>
      <c r="H1811" s="36"/>
      <c r="I1811" s="37"/>
      <c r="J1811" s="36"/>
      <c r="K1811" s="36"/>
      <c r="L1811" s="35"/>
      <c r="M1811" s="35"/>
      <c r="N1811" s="35"/>
      <c r="O1811" s="38"/>
      <c r="P1811" s="39"/>
      <c r="Q1811" s="10" t="s">
        <v>1860</v>
      </c>
      <c r="R1811" s="39"/>
      <c r="S1811" s="39"/>
      <c r="T1811" s="10" t="s">
        <v>1860</v>
      </c>
      <c r="U1811" s="10" t="s">
        <v>1860</v>
      </c>
      <c r="V1811" s="39"/>
      <c r="W1811" s="39"/>
      <c r="X1811" s="39"/>
      <c r="Y1811" s="39"/>
      <c r="Z1811" s="39"/>
      <c r="AA1811" s="39"/>
      <c r="AB1811" s="39"/>
      <c r="AC1811" s="35"/>
      <c r="AD1811" s="35"/>
      <c r="AE1811" s="36">
        <f>IFERROR(FLOOR(Table_Books[[#This Row],[Published_Date]],10), 0)</f>
        <v>0</v>
      </c>
      <c r="AF1811" s="35">
        <f>IFERROR(CEILING(VALUE(LEFT(Table_Books[[#This Row],[Published_Date]],FIND("-",Table_Books[[#This Row],[Published_Date]]&amp;"-")-1))/100, 1), 0)</f>
        <v>0</v>
      </c>
      <c r="AG1811" s="35"/>
      <c r="AH1811" s="35" t="s">
        <v>21602</v>
      </c>
      <c r="AI1811" s="35"/>
      <c r="AJ1811" s="35"/>
      <c r="AK1811" s="35" t="str">
        <f>Table_Books[[#This Row],[Title]]&amp;"_"&amp;Table_Books[[#This Row],[Author]]</f>
        <v>Gödel, Escher, Bach: an Eternal Golden Braid_Hofstadter, Douglas R.</v>
      </c>
      <c r="AL1811" s="35" t="str">
        <f>Table_Books[[#This Row],[Author]]&amp;"_"&amp;Table_Books[[#This Row],[Title]]</f>
        <v>Hofstadter, Douglas R._Gödel, Escher, Bach: an Eternal Golden Braid</v>
      </c>
      <c r="AM1811" s="35" t="str">
        <f>Table_Books[[#This Row],[Title]]&amp;" by "&amp;Table_Books[[#This Row],[Author]]</f>
        <v>Gödel, Escher, Bach: an Eternal Golden Braid by Hofstadter, Douglas R.</v>
      </c>
      <c r="AN1811" s="35"/>
      <c r="AO1811" s="35"/>
    </row>
    <row r="1812" spans="1:41" x14ac:dyDescent="0.35">
      <c r="A1812" s="7" t="str">
        <f>"B-" &amp; UPPER(TRIM(Table_Books[[#This Row],[Title]])) &amp; "|" &amp; UPPER(TRIM(Table_Books[[#This Row],[Author]]))</f>
        <v>B-GÖDEL, ESCHER, BACH: AN ETERNAL GOLDEN BRAID|HOFSTADTER, DOUGLAS R.</v>
      </c>
      <c r="B1812" s="35" t="str">
        <f>IF(COUNTIFS(Table_Books[Hash_ID],Table_Books[[#This Row],[Hash_ID]])&gt;1,"Y","N")</f>
        <v>Y</v>
      </c>
      <c r="C1812" s="35" t="s">
        <v>19781</v>
      </c>
      <c r="D1812" s="48" t="s">
        <v>19782</v>
      </c>
      <c r="E1812" s="35"/>
      <c r="F1812" s="35"/>
      <c r="G1812" s="36"/>
      <c r="H1812" s="36"/>
      <c r="I1812" s="37"/>
      <c r="J1812" s="36"/>
      <c r="K1812" s="36"/>
      <c r="L1812" s="35"/>
      <c r="M1812" s="35"/>
      <c r="N1812" s="35"/>
      <c r="O1812" s="38"/>
      <c r="P1812" s="39"/>
      <c r="Q1812" s="10" t="s">
        <v>1860</v>
      </c>
      <c r="R1812" s="39"/>
      <c r="S1812" s="39"/>
      <c r="T1812" s="10" t="s">
        <v>1860</v>
      </c>
      <c r="U1812" s="10" t="s">
        <v>1860</v>
      </c>
      <c r="V1812" s="39"/>
      <c r="W1812" s="39"/>
      <c r="X1812" s="39"/>
      <c r="Y1812" s="39"/>
      <c r="Z1812" s="39"/>
      <c r="AA1812" s="39"/>
      <c r="AB1812" s="39"/>
      <c r="AC1812" s="35"/>
      <c r="AD1812" s="35"/>
      <c r="AE1812" s="36">
        <f>IFERROR(FLOOR(Table_Books[[#This Row],[Published_Date]],10), 0)</f>
        <v>0</v>
      </c>
      <c r="AF1812" s="35">
        <f>IFERROR(CEILING(VALUE(LEFT(Table_Books[[#This Row],[Published_Date]],FIND("-",Table_Books[[#This Row],[Published_Date]]&amp;"-")-1))/100, 1), 0)</f>
        <v>0</v>
      </c>
      <c r="AG1812" s="35"/>
      <c r="AH1812" s="35"/>
      <c r="AI1812" s="35"/>
      <c r="AJ1812" s="35"/>
      <c r="AK1812" s="35" t="str">
        <f>Table_Books[[#This Row],[Title]]&amp;"_"&amp;Table_Books[[#This Row],[Author]]</f>
        <v>Gödel, Escher, Bach: an Eternal Golden Braid_Hofstadter, Douglas R.</v>
      </c>
      <c r="AL1812" s="35" t="str">
        <f>Table_Books[[#This Row],[Author]]&amp;"_"&amp;Table_Books[[#This Row],[Title]]</f>
        <v>Hofstadter, Douglas R._Gödel, Escher, Bach: an Eternal Golden Braid</v>
      </c>
      <c r="AM1812" s="35" t="str">
        <f>Table_Books[[#This Row],[Title]]&amp;" by "&amp;Table_Books[[#This Row],[Author]]</f>
        <v>Gödel, Escher, Bach: an Eternal Golden Braid by Hofstadter, Douglas R.</v>
      </c>
      <c r="AN1812" s="35"/>
      <c r="AO1812" s="35"/>
    </row>
    <row r="1813" spans="1:41" ht="29" x14ac:dyDescent="0.35">
      <c r="A1813" s="7" t="str">
        <f>"B-" &amp; UPPER(TRIM(Table_Books[[#This Row],[Title]])) &amp; "|" &amp; UPPER(TRIM(Table_Books[[#This Row],[Author]]))</f>
        <v>B-THE PRIVATE MEMOIRS AND CONFESSIONS OF A JUSTIFIED SINNER|HOGG, JAMES</v>
      </c>
      <c r="B1813" s="28" t="str">
        <f>IF(COUNTIFS(Table_Books[Hash_ID],Table_Books[[#This Row],[Hash_ID]])&gt;1,"Y","N")</f>
        <v>N</v>
      </c>
      <c r="C1813" s="2" t="s">
        <v>2193</v>
      </c>
      <c r="D1813" s="2" t="s">
        <v>2194</v>
      </c>
      <c r="G1813" s="12">
        <v>1824</v>
      </c>
      <c r="H1813" s="12"/>
      <c r="I1813" s="8"/>
      <c r="J1813" s="12"/>
      <c r="K1813" s="12"/>
      <c r="L1813" s="2">
        <v>290</v>
      </c>
      <c r="M1813" s="2" t="s">
        <v>2293</v>
      </c>
      <c r="O1813" s="33"/>
      <c r="P1813" s="10"/>
      <c r="Q1813" s="10" t="s">
        <v>1860</v>
      </c>
      <c r="R1813" s="10"/>
      <c r="S1813" s="10"/>
      <c r="T1813" s="10" t="s">
        <v>1860</v>
      </c>
      <c r="U1813" s="10" t="s">
        <v>1860</v>
      </c>
      <c r="V1813" s="10"/>
      <c r="W1813" s="10"/>
      <c r="X1813" s="10"/>
      <c r="Y1813" s="10"/>
      <c r="Z1813" s="10"/>
      <c r="AA1813" s="10"/>
      <c r="AB1813" s="10"/>
      <c r="AE1813" s="12">
        <f>IFERROR(FLOOR(Table_Books[[#This Row],[Published_Date]],10), 0)</f>
        <v>1820</v>
      </c>
      <c r="AF1813" s="2">
        <f>IFERROR(CEILING(VALUE(LEFT(Table_Books[[#This Row],[Published_Date]],FIND("-",Table_Books[[#This Row],[Published_Date]]&amp;"-")-1))/100, 1), 0)</f>
        <v>19</v>
      </c>
      <c r="AK1813" s="2" t="str">
        <f>Table_Books[[#This Row],[Title]]&amp;"_"&amp;Table_Books[[#This Row],[Author]]</f>
        <v>The Private Memoirs and Confessions of a Justified Sinner_Hogg, James</v>
      </c>
      <c r="AL1813" s="2" t="str">
        <f>Table_Books[[#This Row],[Author]]&amp;"_"&amp;Table_Books[[#This Row],[Title]]</f>
        <v>Hogg, James_The Private Memoirs and Confessions of a Justified Sinner</v>
      </c>
      <c r="AM1813" s="2" t="str">
        <f>Table_Books[[#This Row],[Title]]&amp;" by "&amp;Table_Books[[#This Row],[Author]]</f>
        <v>The Private Memoirs and Confessions of a Justified Sinner by Hogg, James</v>
      </c>
    </row>
    <row r="1814" spans="1:41" x14ac:dyDescent="0.35">
      <c r="A1814" s="7" t="str">
        <f>"B-" &amp; UPPER(TRIM(Table_Books[[#This Row],[Title]])) &amp; "|" &amp; UPPER(TRIM(Table_Books[[#This Row],[Author]]))</f>
        <v>B-HYPERION|HÖLDERLIN, FRIEDRICH</v>
      </c>
      <c r="B1814" s="35" t="str">
        <f>IF(COUNTIFS(Table_Books[Hash_ID],Table_Books[[#This Row],[Hash_ID]])&gt;1,"Y","N")</f>
        <v>N</v>
      </c>
      <c r="C1814" s="35" t="s">
        <v>6946</v>
      </c>
      <c r="D1814" s="35" t="s">
        <v>2915</v>
      </c>
      <c r="E1814" s="35"/>
      <c r="F1814" s="35"/>
      <c r="G1814" s="36"/>
      <c r="H1814" s="36"/>
      <c r="I1814" s="37"/>
      <c r="J1814" s="36"/>
      <c r="K1814" s="36"/>
      <c r="L1814" s="35"/>
      <c r="M1814" s="35"/>
      <c r="N1814" s="35"/>
      <c r="O1814" s="38"/>
      <c r="P1814" s="39"/>
      <c r="Q1814" s="10" t="s">
        <v>1860</v>
      </c>
      <c r="R1814" s="39"/>
      <c r="S1814" s="39"/>
      <c r="T1814" s="10" t="s">
        <v>1860</v>
      </c>
      <c r="U1814" s="10" t="s">
        <v>1860</v>
      </c>
      <c r="V1814" s="39"/>
      <c r="W1814" s="39"/>
      <c r="X1814" s="39"/>
      <c r="Y1814" s="39"/>
      <c r="Z1814" s="39"/>
      <c r="AA1814" s="39"/>
      <c r="AB1814" s="39"/>
      <c r="AC1814" s="35"/>
      <c r="AD1814" s="35"/>
      <c r="AE1814" s="36">
        <f>IFERROR(FLOOR(Table_Books[[#This Row],[Published_Date]],10), 0)</f>
        <v>0</v>
      </c>
      <c r="AF1814" s="35">
        <f>IFERROR(CEILING(VALUE(LEFT(Table_Books[[#This Row],[Published_Date]],FIND("-",Table_Books[[#This Row],[Published_Date]]&amp;"-")-1))/100, 1), 0)</f>
        <v>0</v>
      </c>
      <c r="AG1814" s="35"/>
      <c r="AH1814" s="35" t="s">
        <v>21595</v>
      </c>
      <c r="AI1814" s="35"/>
      <c r="AJ1814" s="35"/>
      <c r="AK1814" s="35" t="str">
        <f>Table_Books[[#This Row],[Title]]&amp;"_"&amp;Table_Books[[#This Row],[Author]]</f>
        <v>Hyperion_Hölderlin, Friedrich</v>
      </c>
      <c r="AL1814" s="35" t="str">
        <f>Table_Books[[#This Row],[Author]]&amp;"_"&amp;Table_Books[[#This Row],[Title]]</f>
        <v>Hölderlin, Friedrich_Hyperion</v>
      </c>
      <c r="AM1814" s="35" t="str">
        <f>Table_Books[[#This Row],[Title]]&amp;" by "&amp;Table_Books[[#This Row],[Author]]</f>
        <v>Hyperion by Hölderlin, Friedrich</v>
      </c>
      <c r="AN1814" s="35"/>
      <c r="AO1814" s="35"/>
    </row>
    <row r="1815" spans="1:41" x14ac:dyDescent="0.35">
      <c r="A1815" s="7" t="str">
        <f>"B-" &amp; UPPER(TRIM(Table_Books[[#This Row],[Title]])) &amp; "|" &amp; UPPER(TRIM(Table_Books[[#This Row],[Author]]))</f>
        <v>B-HYPERION / THE DEATH OF EMPEDOCLES|HÖLDERLIN, FRIEDRICH</v>
      </c>
      <c r="B1815" s="35" t="str">
        <f>IF(COUNTIFS(Table_Books[Hash_ID],Table_Books[[#This Row],[Hash_ID]])&gt;1,"Y","N")</f>
        <v>Y</v>
      </c>
      <c r="C1815" s="35" t="s">
        <v>19538</v>
      </c>
      <c r="D1815" s="35" t="s">
        <v>2915</v>
      </c>
      <c r="E1815" s="35"/>
      <c r="F1815" s="35"/>
      <c r="G1815" s="36"/>
      <c r="H1815" s="36"/>
      <c r="I1815" s="37"/>
      <c r="J1815" s="36"/>
      <c r="K1815" s="36"/>
      <c r="L1815" s="35"/>
      <c r="M1815" s="35"/>
      <c r="N1815" s="35"/>
      <c r="O1815" s="38"/>
      <c r="P1815" s="39"/>
      <c r="Q1815" s="10" t="s">
        <v>1860</v>
      </c>
      <c r="R1815" s="39"/>
      <c r="S1815" s="39"/>
      <c r="T1815" s="10" t="s">
        <v>1860</v>
      </c>
      <c r="U1815" s="10" t="s">
        <v>1860</v>
      </c>
      <c r="V1815" s="39"/>
      <c r="W1815" s="39"/>
      <c r="X1815" s="39"/>
      <c r="Y1815" s="39"/>
      <c r="Z1815" s="39"/>
      <c r="AA1815" s="39"/>
      <c r="AB1815" s="39"/>
      <c r="AC1815" s="35"/>
      <c r="AD1815" s="35"/>
      <c r="AE1815" s="36">
        <f>IFERROR(FLOOR(Table_Books[[#This Row],[Published_Date]],10), 0)</f>
        <v>0</v>
      </c>
      <c r="AF1815" s="35">
        <f>IFERROR(CEILING(VALUE(LEFT(Table_Books[[#This Row],[Published_Date]],FIND("-",Table_Books[[#This Row],[Published_Date]]&amp;"-")-1))/100, 1), 0)</f>
        <v>0</v>
      </c>
      <c r="AG1815" s="35"/>
      <c r="AH1815" s="35" t="s">
        <v>21596</v>
      </c>
      <c r="AI1815" s="35"/>
      <c r="AJ1815" s="35"/>
      <c r="AK1815" s="35" t="str">
        <f>Table_Books[[#This Row],[Title]]&amp;"_"&amp;Table_Books[[#This Row],[Author]]</f>
        <v>Hyperion / The Death of Empedocles_Hölderlin, Friedrich</v>
      </c>
      <c r="AL1815" s="35" t="str">
        <f>Table_Books[[#This Row],[Author]]&amp;"_"&amp;Table_Books[[#This Row],[Title]]</f>
        <v>Hölderlin, Friedrich_Hyperion / The Death of Empedocles</v>
      </c>
      <c r="AM1815" s="35" t="str">
        <f>Table_Books[[#This Row],[Title]]&amp;" by "&amp;Table_Books[[#This Row],[Author]]</f>
        <v>Hyperion / The Death of Empedocles by Hölderlin, Friedrich</v>
      </c>
      <c r="AN1815" s="35"/>
      <c r="AO1815" s="35"/>
    </row>
    <row r="1816" spans="1:41" x14ac:dyDescent="0.35">
      <c r="A1816" s="7" t="str">
        <f>"B-" &amp; UPPER(TRIM(Table_Books[[#This Row],[Title]])) &amp; "|" &amp; UPPER(TRIM(Table_Books[[#This Row],[Author]]))</f>
        <v>B-HYPERION / THE DEATH OF EMPEDOCLES|HÖLDERLIN, FRIEDRICH</v>
      </c>
      <c r="B1816" s="35" t="str">
        <f>IF(COUNTIFS(Table_Books[Hash_ID],Table_Books[[#This Row],[Hash_ID]])&gt;1,"Y","N")</f>
        <v>Y</v>
      </c>
      <c r="C1816" s="35" t="s">
        <v>19538</v>
      </c>
      <c r="D1816" s="35" t="s">
        <v>2915</v>
      </c>
      <c r="E1816" s="35"/>
      <c r="F1816" s="35"/>
      <c r="G1816" s="36"/>
      <c r="H1816" s="36"/>
      <c r="I1816" s="37"/>
      <c r="J1816" s="36"/>
      <c r="K1816" s="36"/>
      <c r="L1816" s="35"/>
      <c r="M1816" s="35"/>
      <c r="N1816" s="35"/>
      <c r="O1816" s="38"/>
      <c r="P1816" s="39"/>
      <c r="Q1816" s="10" t="s">
        <v>1860</v>
      </c>
      <c r="R1816" s="39"/>
      <c r="S1816" s="39"/>
      <c r="T1816" s="10" t="s">
        <v>1860</v>
      </c>
      <c r="U1816" s="10" t="s">
        <v>1860</v>
      </c>
      <c r="V1816" s="39"/>
      <c r="W1816" s="39"/>
      <c r="X1816" s="39"/>
      <c r="Y1816" s="39"/>
      <c r="Z1816" s="39"/>
      <c r="AA1816" s="39"/>
      <c r="AB1816" s="39"/>
      <c r="AC1816" s="35"/>
      <c r="AD1816" s="35"/>
      <c r="AE1816" s="36">
        <f>IFERROR(FLOOR(Table_Books[[#This Row],[Published_Date]],10), 0)</f>
        <v>0</v>
      </c>
      <c r="AF1816" s="35">
        <f>IFERROR(CEILING(VALUE(LEFT(Table_Books[[#This Row],[Published_Date]],FIND("-",Table_Books[[#This Row],[Published_Date]]&amp;"-")-1))/100, 1), 0)</f>
        <v>0</v>
      </c>
      <c r="AG1816" s="35"/>
      <c r="AH1816" s="35" t="s">
        <v>21607</v>
      </c>
      <c r="AI1816" s="35"/>
      <c r="AJ1816" s="35"/>
      <c r="AK1816" s="35" t="str">
        <f>Table_Books[[#This Row],[Title]]&amp;"_"&amp;Table_Books[[#This Row],[Author]]</f>
        <v>Hyperion / The Death of Empedocles_Hölderlin, Friedrich</v>
      </c>
      <c r="AL1816" s="35" t="str">
        <f>Table_Books[[#This Row],[Author]]&amp;"_"&amp;Table_Books[[#This Row],[Title]]</f>
        <v>Hölderlin, Friedrich_Hyperion / The Death of Empedocles</v>
      </c>
      <c r="AM1816" s="35" t="str">
        <f>Table_Books[[#This Row],[Title]]&amp;" by "&amp;Table_Books[[#This Row],[Author]]</f>
        <v>Hyperion / The Death of Empedocles by Hölderlin, Friedrich</v>
      </c>
      <c r="AN1816" s="35"/>
      <c r="AO1816" s="35"/>
    </row>
    <row r="1817" spans="1:41" ht="43.5" x14ac:dyDescent="0.35">
      <c r="A1817" s="7" t="str">
        <f>"B-" &amp; UPPER(TRIM(Table_Books[[#This Row],[Title]])) &amp; "|" &amp; UPPER(TRIM(Table_Books[[#This Row],[Author]]))</f>
        <v>B-SELECTED POEMS AND FRAGMENTS|HÖLDERLIN, FRIEDRICH</v>
      </c>
      <c r="B1817" s="28" t="str">
        <f>IF(COUNTIFS(Table_Books[Hash_ID],Table_Books[[#This Row],[Hash_ID]])&gt;1,"Y","N")</f>
        <v>N</v>
      </c>
      <c r="C1817" s="2" t="s">
        <v>2913</v>
      </c>
      <c r="D1817" s="2" t="s">
        <v>2915</v>
      </c>
      <c r="G1817" s="12"/>
      <c r="H1817" s="12"/>
      <c r="I1817" s="8"/>
      <c r="J1817" s="12"/>
      <c r="K1817" s="12"/>
      <c r="L1817" s="2">
        <v>432</v>
      </c>
      <c r="M1817" s="2" t="s">
        <v>2987</v>
      </c>
      <c r="O1817" s="33"/>
      <c r="P1817" s="10"/>
      <c r="Q1817" s="10" t="s">
        <v>1860</v>
      </c>
      <c r="R1817" s="10"/>
      <c r="S1817" s="10"/>
      <c r="T1817" s="10" t="s">
        <v>1860</v>
      </c>
      <c r="U1817" s="10" t="s">
        <v>1860</v>
      </c>
      <c r="V1817" s="10"/>
      <c r="W1817" s="10"/>
      <c r="X1817" s="10"/>
      <c r="Y1817" s="10"/>
      <c r="Z1817" s="10"/>
      <c r="AA1817" s="10"/>
      <c r="AB1817" s="10"/>
      <c r="AE1817" s="12">
        <f>IFERROR(FLOOR(Table_Books[[#This Row],[Published_Date]],10), 0)</f>
        <v>0</v>
      </c>
      <c r="AF1817" s="2">
        <f>IFERROR(CEILING(VALUE(LEFT(Table_Books[[#This Row],[Published_Date]],FIND("-",Table_Books[[#This Row],[Published_Date]]&amp;"-")-1))/100, 1), 0)</f>
        <v>0</v>
      </c>
      <c r="AK1817" s="2" t="str">
        <f>Table_Books[[#This Row],[Title]]&amp;"_"&amp;Table_Books[[#This Row],[Author]]</f>
        <v>Selected Poems and Fragments_Hölderlin, Friedrich</v>
      </c>
      <c r="AL1817" s="2" t="str">
        <f>Table_Books[[#This Row],[Author]]&amp;"_"&amp;Table_Books[[#This Row],[Title]]</f>
        <v>Hölderlin, Friedrich_Selected Poems and Fragments</v>
      </c>
      <c r="AM1817" s="2" t="str">
        <f>Table_Books[[#This Row],[Title]]&amp;" by "&amp;Table_Books[[#This Row],[Author]]</f>
        <v>Selected Poems and Fragments by Hölderlin, Friedrich</v>
      </c>
    </row>
    <row r="1818" spans="1:41" ht="43.5" x14ac:dyDescent="0.35">
      <c r="A1818" s="7" t="str">
        <f>"B-" &amp; UPPER(TRIM(Table_Books[[#This Row],[Title]])) &amp; "|" &amp; UPPER(TRIM(Table_Books[[#This Row],[Author]]))</f>
        <v>B-NIGHTWINGS|HOLDSTOCK, ROBERT</v>
      </c>
      <c r="B1818" s="28" t="str">
        <f>IF(COUNTIFS(Table_Books[Hash_ID],Table_Books[[#This Row],[Hash_ID]])&gt;1,"Y","N")</f>
        <v>N</v>
      </c>
      <c r="C1818" s="2" t="s">
        <v>5344</v>
      </c>
      <c r="D1818" s="2" t="s">
        <v>5345</v>
      </c>
      <c r="G1818" s="12">
        <v>1976</v>
      </c>
      <c r="H1818" s="12"/>
      <c r="I1818" s="8"/>
      <c r="J1818" s="12"/>
      <c r="K1818" s="12"/>
      <c r="L1818" s="2">
        <v>183</v>
      </c>
      <c r="M1818" s="2" t="s">
        <v>5429</v>
      </c>
      <c r="O1818" s="33"/>
      <c r="P1818" s="10"/>
      <c r="Q1818" s="10" t="s">
        <v>1860</v>
      </c>
      <c r="R1818" s="10"/>
      <c r="S1818" s="10"/>
      <c r="T1818" s="10" t="s">
        <v>1860</v>
      </c>
      <c r="U1818" s="10" t="s">
        <v>1860</v>
      </c>
      <c r="V1818" s="10"/>
      <c r="W1818" s="10"/>
      <c r="X1818" s="10"/>
      <c r="Y1818" s="10"/>
      <c r="Z1818" s="10"/>
      <c r="AA1818" s="10"/>
      <c r="AB1818" s="10"/>
      <c r="AE1818" s="12">
        <f>IFERROR(FLOOR(Table_Books[[#This Row],[Published_Date]],10), 0)</f>
        <v>1970</v>
      </c>
      <c r="AF1818" s="2">
        <f>IFERROR(CEILING(VALUE(LEFT(Table_Books[[#This Row],[Published_Date]],FIND("-",Table_Books[[#This Row],[Published_Date]]&amp;"-")-1))/100, 1), 0)</f>
        <v>20</v>
      </c>
      <c r="AK1818" s="2" t="str">
        <f>Table_Books[[#This Row],[Title]]&amp;"_"&amp;Table_Books[[#This Row],[Author]]</f>
        <v>Nightwings_Holdstock, Robert</v>
      </c>
      <c r="AL1818" s="2" t="str">
        <f>Table_Books[[#This Row],[Author]]&amp;"_"&amp;Table_Books[[#This Row],[Title]]</f>
        <v>Holdstock, Robert_Nightwings</v>
      </c>
      <c r="AM1818" s="2" t="str">
        <f>Table_Books[[#This Row],[Title]]&amp;" by "&amp;Table_Books[[#This Row],[Author]]</f>
        <v>Nightwings by Holdstock, Robert</v>
      </c>
    </row>
    <row r="1819" spans="1:41" x14ac:dyDescent="0.35">
      <c r="A1819" s="7" t="str">
        <f>"B-" &amp; UPPER(TRIM(Table_Books[[#This Row],[Title]])) &amp; "|" &amp; UPPER(TRIM(Table_Books[[#This Row],[Author]]))</f>
        <v>B-THE ILIAD|HOMER</v>
      </c>
      <c r="B1819" s="28" t="str">
        <f>IF(COUNTIFS(Table_Books[Hash_ID],Table_Books[[#This Row],[Hash_ID]])&gt;1,"Y","N")</f>
        <v>N</v>
      </c>
      <c r="C1819" s="2" t="s">
        <v>6956</v>
      </c>
      <c r="D1819" s="2" t="s">
        <v>1566</v>
      </c>
      <c r="G1819" s="12"/>
      <c r="H1819" s="12"/>
      <c r="I1819" s="8"/>
      <c r="J1819" s="12"/>
      <c r="K1819" s="12"/>
      <c r="O1819" s="33"/>
      <c r="P1819" s="10"/>
      <c r="Q1819" s="10" t="s">
        <v>1860</v>
      </c>
      <c r="R1819" s="10"/>
      <c r="S1819" s="10"/>
      <c r="T1819" s="10" t="s">
        <v>1860</v>
      </c>
      <c r="U1819" s="10" t="s">
        <v>1860</v>
      </c>
      <c r="V1819" s="10"/>
      <c r="W1819" s="10"/>
      <c r="X1819" s="10"/>
      <c r="Y1819" s="10"/>
      <c r="Z1819" s="10"/>
      <c r="AA1819" s="10"/>
      <c r="AB1819" s="10"/>
      <c r="AE1819" s="12">
        <f>IFERROR(FLOOR(Table_Books[[#This Row],[Published_Date]],10), 0)</f>
        <v>0</v>
      </c>
      <c r="AF1819" s="2">
        <f>IFERROR(CEILING(VALUE(LEFT(Table_Books[[#This Row],[Published_Date]],FIND("-",Table_Books[[#This Row],[Published_Date]]&amp;"-")-1))/100, 1), 0)</f>
        <v>0</v>
      </c>
      <c r="AK1819" s="2" t="str">
        <f>Table_Books[[#This Row],[Title]]&amp;"_"&amp;Table_Books[[#This Row],[Author]]</f>
        <v>The Iliad_Homer</v>
      </c>
      <c r="AL1819" s="2" t="str">
        <f>Table_Books[[#This Row],[Author]]&amp;"_"&amp;Table_Books[[#This Row],[Title]]</f>
        <v>Homer_The Iliad</v>
      </c>
      <c r="AM1819" s="2" t="str">
        <f>Table_Books[[#This Row],[Title]]&amp;" by "&amp;Table_Books[[#This Row],[Author]]</f>
        <v>The Iliad by Homer</v>
      </c>
    </row>
    <row r="1820" spans="1:41" x14ac:dyDescent="0.35">
      <c r="A1820" s="7" t="str">
        <f>"B-" &amp; UPPER(TRIM(Table_Books[[#This Row],[Title]])) &amp; "|" &amp; UPPER(TRIM(Table_Books[[#This Row],[Author]]))</f>
        <v>B-THE ODYSSEY|HOMER</v>
      </c>
      <c r="B1820" s="28" t="str">
        <f>IF(COUNTIFS(Table_Books[Hash_ID],Table_Books[[#This Row],[Hash_ID]])&gt;1,"Y","N")</f>
        <v>N</v>
      </c>
      <c r="C1820" s="2" t="s">
        <v>6955</v>
      </c>
      <c r="D1820" s="2" t="s">
        <v>1566</v>
      </c>
      <c r="G1820" s="12"/>
      <c r="H1820" s="12"/>
      <c r="I1820" s="8"/>
      <c r="J1820" s="12"/>
      <c r="K1820" s="12"/>
      <c r="O1820" s="33"/>
      <c r="P1820" s="10"/>
      <c r="Q1820" s="10" t="s">
        <v>1860</v>
      </c>
      <c r="R1820" s="10"/>
      <c r="S1820" s="10"/>
      <c r="T1820" s="10" t="s">
        <v>1860</v>
      </c>
      <c r="U1820" s="10" t="s">
        <v>1860</v>
      </c>
      <c r="V1820" s="10"/>
      <c r="W1820" s="10"/>
      <c r="X1820" s="10"/>
      <c r="Y1820" s="10"/>
      <c r="Z1820" s="10"/>
      <c r="AA1820" s="10"/>
      <c r="AB1820" s="10"/>
      <c r="AE1820" s="12">
        <f>IFERROR(FLOOR(Table_Books[[#This Row],[Published_Date]],10), 0)</f>
        <v>0</v>
      </c>
      <c r="AF1820" s="2">
        <f>IFERROR(CEILING(VALUE(LEFT(Table_Books[[#This Row],[Published_Date]],FIND("-",Table_Books[[#This Row],[Published_Date]]&amp;"-")-1))/100, 1), 0)</f>
        <v>0</v>
      </c>
      <c r="AK1820" s="2" t="str">
        <f>Table_Books[[#This Row],[Title]]&amp;"_"&amp;Table_Books[[#This Row],[Author]]</f>
        <v>The Odyssey_Homer</v>
      </c>
      <c r="AL1820" s="2" t="str">
        <f>Table_Books[[#This Row],[Author]]&amp;"_"&amp;Table_Books[[#This Row],[Title]]</f>
        <v>Homer_The Odyssey</v>
      </c>
      <c r="AM1820" s="2" t="str">
        <f>Table_Books[[#This Row],[Title]]&amp;" by "&amp;Table_Books[[#This Row],[Author]]</f>
        <v>The Odyssey by Homer</v>
      </c>
    </row>
    <row r="1821" spans="1:41" x14ac:dyDescent="0.35">
      <c r="A1821" s="7" t="str">
        <f>"B-" &amp; UPPER(TRIM(Table_Books[[#This Row],[Title]])) &amp; "|" &amp; UPPER(TRIM(Table_Books[[#This Row],[Author]]))</f>
        <v>B-MICROGRAPHIA|HOOKE, ROBERT</v>
      </c>
      <c r="B1821" s="35" t="str">
        <f>IF(COUNTIFS(Table_Books[Hash_ID],Table_Books[[#This Row],[Hash_ID]])&gt;1,"Y","N")</f>
        <v>N</v>
      </c>
      <c r="C1821" s="35" t="s">
        <v>19372</v>
      </c>
      <c r="D1821" s="48" t="s">
        <v>19373</v>
      </c>
      <c r="E1821" s="35"/>
      <c r="F1821" s="35"/>
      <c r="G1821" s="36"/>
      <c r="H1821" s="36"/>
      <c r="I1821" s="37"/>
      <c r="J1821" s="36"/>
      <c r="K1821" s="36"/>
      <c r="L1821" s="35"/>
      <c r="M1821" s="35"/>
      <c r="N1821" s="35"/>
      <c r="O1821" s="38"/>
      <c r="P1821" s="39"/>
      <c r="Q1821" s="10" t="s">
        <v>1860</v>
      </c>
      <c r="R1821" s="39"/>
      <c r="S1821" s="39"/>
      <c r="T1821" s="10" t="s">
        <v>1860</v>
      </c>
      <c r="U1821" s="10" t="s">
        <v>1860</v>
      </c>
      <c r="V1821" s="39"/>
      <c r="W1821" s="39"/>
      <c r="X1821" s="39"/>
      <c r="Y1821" s="39"/>
      <c r="Z1821" s="39"/>
      <c r="AA1821" s="39"/>
      <c r="AB1821" s="39"/>
      <c r="AC1821" s="35"/>
      <c r="AD1821" s="35"/>
      <c r="AE1821" s="36">
        <f>IFERROR(FLOOR(Table_Books[[#This Row],[Published_Date]],10), 0)</f>
        <v>0</v>
      </c>
      <c r="AF1821" s="35">
        <f>IFERROR(CEILING(VALUE(LEFT(Table_Books[[#This Row],[Published_Date]],FIND("-",Table_Books[[#This Row],[Published_Date]]&amp;"-")-1))/100, 1), 0)</f>
        <v>0</v>
      </c>
      <c r="AG1821" s="35"/>
      <c r="AH1821" s="35" t="s">
        <v>21590</v>
      </c>
      <c r="AI1821" s="35"/>
      <c r="AJ1821" s="35"/>
      <c r="AK1821" s="35" t="str">
        <f>Table_Books[[#This Row],[Title]]&amp;"_"&amp;Table_Books[[#This Row],[Author]]</f>
        <v>Micrographia_Hooke, Robert</v>
      </c>
      <c r="AL1821" s="35" t="str">
        <f>Table_Books[[#This Row],[Author]]&amp;"_"&amp;Table_Books[[#This Row],[Title]]</f>
        <v>Hooke, Robert_Micrographia</v>
      </c>
      <c r="AM1821" s="35" t="str">
        <f>Table_Books[[#This Row],[Title]]&amp;" by "&amp;Table_Books[[#This Row],[Author]]</f>
        <v>Micrographia by Hooke, Robert</v>
      </c>
      <c r="AN1821" s="35"/>
      <c r="AO1821" s="35"/>
    </row>
    <row r="1822" spans="1:41" x14ac:dyDescent="0.35">
      <c r="A1822" s="7" t="str">
        <f>"B-" &amp; UPPER(TRIM(Table_Books[[#This Row],[Title]])) &amp; "|" &amp; UPPER(TRIM(Table_Books[[#This Row],[Author]]))</f>
        <v>B-DIALECTIC OF ENLIGHTENMENT|HORKHEIMER, M. &amp; ADORNO, T.W.</v>
      </c>
      <c r="B1822" s="35" t="str">
        <f>IF(COUNTIFS(Table_Books[Hash_ID],Table_Books[[#This Row],[Hash_ID]])&gt;1,"Y","N")</f>
        <v>N</v>
      </c>
      <c r="C1822" s="35" t="s">
        <v>8905</v>
      </c>
      <c r="D1822" s="48" t="s">
        <v>20115</v>
      </c>
      <c r="E1822" s="35"/>
      <c r="F1822" s="35"/>
      <c r="G1822" s="36"/>
      <c r="H1822" s="36"/>
      <c r="I1822" s="37"/>
      <c r="J1822" s="36"/>
      <c r="K1822" s="36"/>
      <c r="L1822" s="35"/>
      <c r="M1822" s="35"/>
      <c r="N1822" s="35"/>
      <c r="O1822" s="38"/>
      <c r="P1822" s="39"/>
      <c r="Q1822" s="10" t="s">
        <v>1860</v>
      </c>
      <c r="R1822" s="39"/>
      <c r="S1822" s="39"/>
      <c r="T1822" s="10" t="s">
        <v>1860</v>
      </c>
      <c r="U1822" s="10" t="s">
        <v>1860</v>
      </c>
      <c r="V1822" s="39"/>
      <c r="W1822" s="39"/>
      <c r="X1822" s="39"/>
      <c r="Y1822" s="39"/>
      <c r="Z1822" s="39"/>
      <c r="AA1822" s="39"/>
      <c r="AB1822" s="39"/>
      <c r="AC1822" s="35"/>
      <c r="AD1822" s="35"/>
      <c r="AE1822" s="36">
        <f>IFERROR(FLOOR(Table_Books[[#This Row],[Published_Date]],10), 0)</f>
        <v>0</v>
      </c>
      <c r="AF1822" s="35">
        <f>IFERROR(CEILING(VALUE(LEFT(Table_Books[[#This Row],[Published_Date]],FIND("-",Table_Books[[#This Row],[Published_Date]]&amp;"-")-1))/100, 1), 0)</f>
        <v>0</v>
      </c>
      <c r="AG1822" s="35"/>
      <c r="AH1822" s="35"/>
      <c r="AI1822" s="35"/>
      <c r="AJ1822" s="35"/>
      <c r="AK1822" s="35" t="str">
        <f>Table_Books[[#This Row],[Title]]&amp;"_"&amp;Table_Books[[#This Row],[Author]]</f>
        <v>Dialectic of Enlightenment_Horkheimer, M. &amp; Adorno, T.W.</v>
      </c>
      <c r="AL1822" s="35" t="str">
        <f>Table_Books[[#This Row],[Author]]&amp;"_"&amp;Table_Books[[#This Row],[Title]]</f>
        <v>Horkheimer, M. &amp; Adorno, T.W._Dialectic of Enlightenment</v>
      </c>
      <c r="AM1822" s="35" t="str">
        <f>Table_Books[[#This Row],[Title]]&amp;" by "&amp;Table_Books[[#This Row],[Author]]</f>
        <v>Dialectic of Enlightenment by Horkheimer, M. &amp; Adorno, T.W.</v>
      </c>
      <c r="AN1822" s="35"/>
      <c r="AO1822" s="35"/>
    </row>
    <row r="1823" spans="1:41" x14ac:dyDescent="0.35">
      <c r="A1823" s="7" t="str">
        <f>"B-" &amp; UPPER(TRIM(Table_Books[[#This Row],[Title]])) &amp; "|" &amp; UPPER(TRIM(Table_Books[[#This Row],[Author]]))</f>
        <v>B-DIALECTIC OF ENLIGHTENMENT|HORKHEIMER, MAX &amp; ADORNO, THEODOR W.</v>
      </c>
      <c r="B1823" s="28" t="str">
        <f>IF(COUNTIFS(Table_Books[Hash_ID],Table_Books[[#This Row],[Hash_ID]])&gt;1,"Y","N")</f>
        <v>N</v>
      </c>
      <c r="C1823" s="2" t="s">
        <v>8905</v>
      </c>
      <c r="D1823" s="43" t="s">
        <v>10157</v>
      </c>
      <c r="G1823" s="12">
        <v>1944</v>
      </c>
      <c r="H1823" s="12"/>
      <c r="I1823" s="8"/>
      <c r="J1823" s="12" t="s">
        <v>10306</v>
      </c>
      <c r="K1823" s="12"/>
      <c r="O1823" s="33"/>
      <c r="P1823" s="10"/>
      <c r="Q1823" s="10" t="s">
        <v>1860</v>
      </c>
      <c r="R1823" s="10"/>
      <c r="S1823" s="10"/>
      <c r="T1823" s="10" t="s">
        <v>1860</v>
      </c>
      <c r="U1823" s="10" t="s">
        <v>1860</v>
      </c>
      <c r="V1823" s="10"/>
      <c r="W1823" s="10"/>
      <c r="X1823" s="10"/>
      <c r="Y1823" s="10"/>
      <c r="Z1823" s="10"/>
      <c r="AA1823" s="10"/>
      <c r="AB1823" s="10"/>
      <c r="AE1823" s="12">
        <f>IFERROR(FLOOR(Table_Books[[#This Row],[Published_Date]],10), 0)</f>
        <v>1940</v>
      </c>
      <c r="AF1823" s="2">
        <f>IFERROR(CEILING(VALUE(LEFT(Table_Books[[#This Row],[Published_Date]],FIND("-",Table_Books[[#This Row],[Published_Date]]&amp;"-")-1))/100, 1), 0)</f>
        <v>20</v>
      </c>
      <c r="AG1823" s="2" t="s">
        <v>10355</v>
      </c>
      <c r="AH1823" s="2" t="s">
        <v>4856</v>
      </c>
      <c r="AI1823" s="2" t="s">
        <v>9341</v>
      </c>
      <c r="AK1823" s="2" t="str">
        <f>Table_Books[[#This Row],[Title]]&amp;"_"&amp;Table_Books[[#This Row],[Author]]</f>
        <v>Dialectic of Enlightenment_Horkheimer, Max &amp; Adorno, Theodor W.</v>
      </c>
      <c r="AL1823" s="2" t="str">
        <f>Table_Books[[#This Row],[Author]]&amp;"_"&amp;Table_Books[[#This Row],[Title]]</f>
        <v>Horkheimer, Max &amp; Adorno, Theodor W._Dialectic of Enlightenment</v>
      </c>
      <c r="AM1823" s="2" t="str">
        <f>Table_Books[[#This Row],[Title]]&amp;" by "&amp;Table_Books[[#This Row],[Author]]</f>
        <v>Dialectic of Enlightenment by Horkheimer, Max &amp; Adorno, Theodor W.</v>
      </c>
    </row>
    <row r="1824" spans="1:41" ht="29" x14ac:dyDescent="0.35">
      <c r="A1824" s="7" t="str">
        <f>"B-" &amp; UPPER(TRIM(Table_Books[[#This Row],[Title]])) &amp; "|" &amp; UPPER(TRIM(Table_Books[[#This Row],[Author]]))</f>
        <v>B-A SAVAGE WAR OF PEACE: ALGERIA 1954-1962|HORNE, ALISTAIR</v>
      </c>
      <c r="B1824" s="28" t="str">
        <f>IF(COUNTIFS(Table_Books[Hash_ID],Table_Books[[#This Row],[Hash_ID]])&gt;1,"Y","N")</f>
        <v>N</v>
      </c>
      <c r="C1824" s="2" t="s">
        <v>2453</v>
      </c>
      <c r="D1824" s="2" t="s">
        <v>2456</v>
      </c>
      <c r="G1824" s="12">
        <v>1977</v>
      </c>
      <c r="H1824" s="12"/>
      <c r="I1824" s="8"/>
      <c r="J1824" s="12"/>
      <c r="K1824" s="12"/>
      <c r="L1824" s="2">
        <v>624</v>
      </c>
      <c r="M1824" s="2" t="s">
        <v>2533</v>
      </c>
      <c r="O1824" s="33"/>
      <c r="P1824" s="10"/>
      <c r="Q1824" s="10" t="s">
        <v>1860</v>
      </c>
      <c r="R1824" s="10"/>
      <c r="S1824" s="10"/>
      <c r="T1824" s="10" t="s">
        <v>1860</v>
      </c>
      <c r="U1824" s="10" t="s">
        <v>1860</v>
      </c>
      <c r="V1824" s="10"/>
      <c r="W1824" s="10"/>
      <c r="X1824" s="10"/>
      <c r="Y1824" s="10"/>
      <c r="Z1824" s="10"/>
      <c r="AA1824" s="10"/>
      <c r="AB1824" s="10"/>
      <c r="AE1824" s="12">
        <f>IFERROR(FLOOR(Table_Books[[#This Row],[Published_Date]],10), 0)</f>
        <v>1970</v>
      </c>
      <c r="AF1824" s="2">
        <f>IFERROR(CEILING(VALUE(LEFT(Table_Books[[#This Row],[Published_Date]],FIND("-",Table_Books[[#This Row],[Published_Date]]&amp;"-")-1))/100, 1), 0)</f>
        <v>20</v>
      </c>
      <c r="AK1824" s="2" t="str">
        <f>Table_Books[[#This Row],[Title]]&amp;"_"&amp;Table_Books[[#This Row],[Author]]</f>
        <v>A Savage War Of Peace: Algeria 1954-1962_Horne, Alistair</v>
      </c>
      <c r="AL1824" s="2" t="str">
        <f>Table_Books[[#This Row],[Author]]&amp;"_"&amp;Table_Books[[#This Row],[Title]]</f>
        <v>Horne, Alistair_A Savage War Of Peace: Algeria 1954-1962</v>
      </c>
      <c r="AM1824" s="2" t="str">
        <f>Table_Books[[#This Row],[Title]]&amp;" by "&amp;Table_Books[[#This Row],[Author]]</f>
        <v>A Savage War Of Peace: Algeria 1954-1962 by Horne, Alistair</v>
      </c>
    </row>
    <row r="1825" spans="1:41" ht="43.5" x14ac:dyDescent="0.35">
      <c r="A1825" s="7" t="str">
        <f>"B-" &amp; UPPER(TRIM(Table_Books[[#This Row],[Title]])) &amp; "|" &amp; UPPER(TRIM(Table_Books[[#This Row],[Author]]))</f>
        <v>B-REQUIEM|HORST FAAS &amp; TIM PAGE</v>
      </c>
      <c r="B1825" s="28" t="str">
        <f>IF(COUNTIFS(Table_Books[Hash_ID],Table_Books[[#This Row],[Hash_ID]])&gt;1,"Y","N")</f>
        <v>N</v>
      </c>
      <c r="C1825" s="2" t="s">
        <v>16056</v>
      </c>
      <c r="D1825" s="43" t="s">
        <v>16057</v>
      </c>
      <c r="G1825" s="12"/>
      <c r="H1825" s="12"/>
      <c r="I1825" s="8" t="s">
        <v>16078</v>
      </c>
      <c r="J1825" s="12"/>
      <c r="K1825" s="12"/>
      <c r="O1825" s="33"/>
      <c r="P1825" s="10"/>
      <c r="Q1825" s="10" t="s">
        <v>1860</v>
      </c>
      <c r="R1825" s="10"/>
      <c r="S1825" s="10"/>
      <c r="T1825" s="10" t="s">
        <v>1860</v>
      </c>
      <c r="U1825" s="10" t="s">
        <v>1860</v>
      </c>
      <c r="V1825" s="10"/>
      <c r="W1825" s="10"/>
      <c r="X1825" s="10"/>
      <c r="Y1825" s="10"/>
      <c r="Z1825" s="10"/>
      <c r="AA1825" s="10"/>
      <c r="AB1825" s="10"/>
      <c r="AE1825" s="12">
        <f>IFERROR(FLOOR(Table_Books[[#This Row],[Published_Date]],10), 0)</f>
        <v>0</v>
      </c>
      <c r="AF1825" s="2">
        <f>IFERROR(CEILING(VALUE(LEFT(Table_Books[[#This Row],[Published_Date]],FIND("-",Table_Books[[#This Row],[Published_Date]]&amp;"-")-1))/100, 1), 0)</f>
        <v>0</v>
      </c>
      <c r="AJ1825" s="2" t="s">
        <v>16089</v>
      </c>
      <c r="AK1825" s="2" t="str">
        <f>Table_Books[[#This Row],[Title]]&amp;"_"&amp;Table_Books[[#This Row],[Author]]</f>
        <v>Requiem_Horst Faas &amp; Tim Page</v>
      </c>
      <c r="AL1825" s="2" t="str">
        <f>Table_Books[[#This Row],[Author]]&amp;"_"&amp;Table_Books[[#This Row],[Title]]</f>
        <v>Horst Faas &amp; Tim Page_Requiem</v>
      </c>
      <c r="AM1825" s="2" t="str">
        <f>Table_Books[[#This Row],[Title]]&amp;" by "&amp;Table_Books[[#This Row],[Author]]</f>
        <v>Requiem by Horst Faas &amp; Tim Page</v>
      </c>
    </row>
    <row r="1826" spans="1:41" x14ac:dyDescent="0.35">
      <c r="A1826" s="7" t="str">
        <f>"B-" &amp; UPPER(TRIM(Table_Books[[#This Row],[Title]])) &amp; "|" &amp; UPPER(TRIM(Table_Books[[#This Row],[Author]]))</f>
        <v>B-THE KITE RUNNER|HOSSEINI, KHALED</v>
      </c>
      <c r="B1826" s="28" t="str">
        <f>IF(COUNTIFS(Table_Books[Hash_ID],Table_Books[[#This Row],[Hash_ID]])&gt;1,"Y","N")</f>
        <v>N</v>
      </c>
      <c r="C1826" s="24" t="s">
        <v>14732</v>
      </c>
      <c r="D1826" s="24" t="s">
        <v>14733</v>
      </c>
      <c r="G1826" s="12"/>
      <c r="H1826" s="12"/>
      <c r="I1826" s="8"/>
      <c r="J1826" s="12"/>
      <c r="K1826" s="12"/>
      <c r="O1826" s="33"/>
      <c r="P1826" s="10"/>
      <c r="Q1826" s="10" t="s">
        <v>1860</v>
      </c>
      <c r="R1826" s="10"/>
      <c r="S1826" s="10"/>
      <c r="T1826" s="10" t="s">
        <v>1860</v>
      </c>
      <c r="U1826" s="10" t="s">
        <v>1860</v>
      </c>
      <c r="V1826" s="10"/>
      <c r="W1826" s="10"/>
      <c r="X1826" s="10"/>
      <c r="Y1826" s="10"/>
      <c r="Z1826" s="10"/>
      <c r="AA1826" s="10"/>
      <c r="AB1826" s="10"/>
      <c r="AE1826" s="12">
        <f>IFERROR(FLOOR(Table_Books[[#This Row],[Published_Date]],10), 0)</f>
        <v>0</v>
      </c>
      <c r="AF1826" s="2">
        <f>IFERROR(CEILING(VALUE(LEFT(Table_Books[[#This Row],[Published_Date]],FIND("-",Table_Books[[#This Row],[Published_Date]]&amp;"-")-1))/100, 1), 0)</f>
        <v>0</v>
      </c>
      <c r="AK1826" s="24" t="str">
        <f>Table_Books[[#This Row],[Title]]&amp;"_"&amp;Table_Books[[#This Row],[Author]]</f>
        <v>The Kite Runner_Hosseini, Khaled</v>
      </c>
      <c r="AL1826" s="24" t="str">
        <f>Table_Books[[#This Row],[Author]]&amp;"_"&amp;Table_Books[[#This Row],[Title]]</f>
        <v>Hosseini, Khaled_The Kite Runner</v>
      </c>
      <c r="AM1826" s="24" t="str">
        <f>Table_Books[[#This Row],[Title]]&amp;" by "&amp;Table_Books[[#This Row],[Author]]</f>
        <v>The Kite Runner by Hosseini, Khaled</v>
      </c>
    </row>
    <row r="1827" spans="1:41" ht="43.5" x14ac:dyDescent="0.35">
      <c r="A1827" s="7" t="str">
        <f>"B-" &amp; UPPER(TRIM(Table_Books[[#This Row],[Title]])) &amp; "|" &amp; UPPER(TRIM(Table_Books[[#This Row],[Author]]))</f>
        <v>B-ANNIHILATION|HOUELLEBECQ, MICHEL</v>
      </c>
      <c r="B1827" s="28" t="str">
        <f>IF(COUNTIFS(Table_Books[Hash_ID],Table_Books[[#This Row],[Hash_ID]])&gt;1,"Y","N")</f>
        <v>N</v>
      </c>
      <c r="C1827" s="2" t="s">
        <v>6748</v>
      </c>
      <c r="D1827" s="2" t="s">
        <v>2380</v>
      </c>
      <c r="G1827" s="12">
        <v>2022</v>
      </c>
      <c r="H1827" s="12"/>
      <c r="I1827" s="8"/>
      <c r="J1827" s="12"/>
      <c r="K1827" s="12"/>
      <c r="L1827" s="2">
        <v>736</v>
      </c>
      <c r="M1827" s="2" t="s">
        <v>2808</v>
      </c>
      <c r="O1827" s="33"/>
      <c r="P1827" s="10"/>
      <c r="Q1827" s="10" t="s">
        <v>1860</v>
      </c>
      <c r="R1827" s="10"/>
      <c r="S1827" s="10"/>
      <c r="T1827" s="10" t="s">
        <v>1860</v>
      </c>
      <c r="U1827" s="10" t="s">
        <v>1860</v>
      </c>
      <c r="V1827" s="10"/>
      <c r="W1827" s="10"/>
      <c r="X1827" s="10"/>
      <c r="Y1827" s="10"/>
      <c r="Z1827" s="10"/>
      <c r="AA1827" s="10"/>
      <c r="AB1827" s="10"/>
      <c r="AC1827" s="2" t="s">
        <v>1824</v>
      </c>
      <c r="AE1827" s="12">
        <f>IFERROR(FLOOR(Table_Books[[#This Row],[Published_Date]],10), 0)</f>
        <v>2020</v>
      </c>
      <c r="AF1827" s="2">
        <f>IFERROR(CEILING(VALUE(LEFT(Table_Books[[#This Row],[Published_Date]],FIND("-",Table_Books[[#This Row],[Published_Date]]&amp;"-")-1))/100, 1), 0)</f>
        <v>21</v>
      </c>
      <c r="AK1827" s="2" t="str">
        <f>Table_Books[[#This Row],[Title]]&amp;"_"&amp;Table_Books[[#This Row],[Author]]</f>
        <v>Annihilation_Houellebecq, Michel</v>
      </c>
      <c r="AL1827" s="2" t="str">
        <f>Table_Books[[#This Row],[Author]]&amp;"_"&amp;Table_Books[[#This Row],[Title]]</f>
        <v>Houellebecq, Michel_Annihilation</v>
      </c>
      <c r="AM1827" s="2" t="str">
        <f>Table_Books[[#This Row],[Title]]&amp;" by "&amp;Table_Books[[#This Row],[Author]]</f>
        <v>Annihilation by Houellebecq, Michel</v>
      </c>
    </row>
    <row r="1828" spans="1:41" ht="29" x14ac:dyDescent="0.35">
      <c r="A1828" s="7" t="str">
        <f>"B-" &amp; UPPER(TRIM(Table_Books[[#This Row],[Title]])) &amp; "|" &amp; UPPER(TRIM(Table_Books[[#This Row],[Author]]))</f>
        <v>B-ATOMISED (THE ELEMENTARY PARTICLES)|HOUELLEBECQ, MICHEL</v>
      </c>
      <c r="B1828" s="28" t="str">
        <f>IF(COUNTIFS(Table_Books[Hash_ID],Table_Books[[#This Row],[Hash_ID]])&gt;1,"Y","N")</f>
        <v>N</v>
      </c>
      <c r="C1828" s="2" t="s">
        <v>16455</v>
      </c>
      <c r="D1828" s="2" t="s">
        <v>2380</v>
      </c>
      <c r="G1828" s="12">
        <v>1998</v>
      </c>
      <c r="H1828" s="12"/>
      <c r="I1828" s="8"/>
      <c r="J1828" s="12"/>
      <c r="K1828" s="12"/>
      <c r="L1828" s="2">
        <v>384</v>
      </c>
      <c r="M1828" s="2" t="s">
        <v>2489</v>
      </c>
      <c r="O1828" s="33">
        <v>5</v>
      </c>
      <c r="P1828" s="10"/>
      <c r="Q1828" s="10" t="s">
        <v>1860</v>
      </c>
      <c r="R1828" s="10"/>
      <c r="S1828" s="10"/>
      <c r="T1828" s="10" t="s">
        <v>1860</v>
      </c>
      <c r="U1828" s="10" t="s">
        <v>1860</v>
      </c>
      <c r="V1828" s="10" t="s">
        <v>1824</v>
      </c>
      <c r="W1828" s="10"/>
      <c r="X1828" s="10"/>
      <c r="Y1828" s="10"/>
      <c r="Z1828" s="10"/>
      <c r="AA1828" s="10"/>
      <c r="AB1828" s="10"/>
      <c r="AC1828" s="2" t="s">
        <v>1824</v>
      </c>
      <c r="AE1828" s="12">
        <f>IFERROR(FLOOR(Table_Books[[#This Row],[Published_Date]],10), 0)</f>
        <v>1990</v>
      </c>
      <c r="AF1828" s="2">
        <f>IFERROR(CEILING(VALUE(LEFT(Table_Books[[#This Row],[Published_Date]],FIND("-",Table_Books[[#This Row],[Published_Date]]&amp;"-")-1))/100, 1), 0)</f>
        <v>20</v>
      </c>
      <c r="AK1828" s="2" t="str">
        <f>Table_Books[[#This Row],[Title]]&amp;"_"&amp;Table_Books[[#This Row],[Author]]</f>
        <v>Atomised (The Elementary Particles)_Houellebecq, Michel</v>
      </c>
      <c r="AL1828" s="2" t="str">
        <f>Table_Books[[#This Row],[Author]]&amp;"_"&amp;Table_Books[[#This Row],[Title]]</f>
        <v>Houellebecq, Michel_Atomised (The Elementary Particles)</v>
      </c>
      <c r="AM1828" s="2" t="str">
        <f>Table_Books[[#This Row],[Title]]&amp;" by "&amp;Table_Books[[#This Row],[Author]]</f>
        <v>Atomised (The Elementary Particles) by Houellebecq, Michel</v>
      </c>
    </row>
    <row r="1829" spans="1:41" x14ac:dyDescent="0.35">
      <c r="A1829" s="7" t="str">
        <f>"B-" &amp; UPPER(TRIM(Table_Books[[#This Row],[Title]])) &amp; "|" &amp; UPPER(TRIM(Table_Books[[#This Row],[Author]]))</f>
        <v>B-H.P. LOVECRAFT: AGAINST THE WORLD, AGAINST LIFE|HOUELLEBECQ, MICHEL</v>
      </c>
      <c r="B1829" s="28" t="str">
        <f>IF(COUNTIFS(Table_Books[Hash_ID],Table_Books[[#This Row],[Hash_ID]])&gt;1,"Y","N")</f>
        <v>N</v>
      </c>
      <c r="C1829" s="2" t="s">
        <v>6466</v>
      </c>
      <c r="D1829" s="2" t="s">
        <v>2380</v>
      </c>
      <c r="G1829" s="12"/>
      <c r="H1829" s="12"/>
      <c r="I1829" s="8"/>
      <c r="J1829" s="12"/>
      <c r="K1829" s="12"/>
      <c r="O1829" s="33">
        <v>4</v>
      </c>
      <c r="P1829" s="10"/>
      <c r="Q1829" s="10" t="s">
        <v>1860</v>
      </c>
      <c r="R1829" s="10"/>
      <c r="S1829" s="10"/>
      <c r="T1829" s="10" t="s">
        <v>1860</v>
      </c>
      <c r="U1829" s="10" t="s">
        <v>1860</v>
      </c>
      <c r="V1829" s="10" t="s">
        <v>1824</v>
      </c>
      <c r="W1829" s="10"/>
      <c r="X1829" s="10"/>
      <c r="Y1829" s="10"/>
      <c r="Z1829" s="10"/>
      <c r="AA1829" s="10"/>
      <c r="AB1829" s="10"/>
      <c r="AE1829" s="12">
        <f>IFERROR(FLOOR(Table_Books[[#This Row],[Published_Date]],10), 0)</f>
        <v>0</v>
      </c>
      <c r="AF1829" s="2">
        <f>IFERROR(CEILING(VALUE(LEFT(Table_Books[[#This Row],[Published_Date]],FIND("-",Table_Books[[#This Row],[Published_Date]]&amp;"-")-1))/100, 1), 0)</f>
        <v>0</v>
      </c>
      <c r="AK1829" s="2" t="str">
        <f>Table_Books[[#This Row],[Title]]&amp;"_"&amp;Table_Books[[#This Row],[Author]]</f>
        <v>H.P. Lovecraft: Against the World, Against Life_Houellebecq, Michel</v>
      </c>
      <c r="AL1829" s="2" t="str">
        <f>Table_Books[[#This Row],[Author]]&amp;"_"&amp;Table_Books[[#This Row],[Title]]</f>
        <v>Houellebecq, Michel_H.P. Lovecraft: Against the World, Against Life</v>
      </c>
      <c r="AM1829" s="2" t="str">
        <f>Table_Books[[#This Row],[Title]]&amp;" by "&amp;Table_Books[[#This Row],[Author]]</f>
        <v>H.P. Lovecraft: Against the World, Against Life by Houellebecq, Michel</v>
      </c>
    </row>
    <row r="1830" spans="1:41" x14ac:dyDescent="0.35">
      <c r="A1830" s="7" t="str">
        <f>"B-" &amp; UPPER(TRIM(Table_Books[[#This Row],[Title]])) &amp; "|" &amp; UPPER(TRIM(Table_Books[[#This Row],[Author]]))</f>
        <v>B-LA CARTE ET LE TERRITOIRE|HOUELLEBECQ, MICHEL</v>
      </c>
      <c r="B1830" s="28" t="str">
        <f>IF(COUNTIFS(Table_Books[Hash_ID],Table_Books[[#This Row],[Hash_ID]])&gt;1,"Y","N")</f>
        <v>N</v>
      </c>
      <c r="C1830" s="2" t="s">
        <v>16454</v>
      </c>
      <c r="D1830" s="2" t="s">
        <v>2380</v>
      </c>
      <c r="G1830" s="12"/>
      <c r="H1830" s="12"/>
      <c r="I1830" s="8"/>
      <c r="J1830" s="12"/>
      <c r="K1830" s="12"/>
      <c r="O1830" s="33"/>
      <c r="P1830" s="10"/>
      <c r="Q1830" s="10" t="s">
        <v>1860</v>
      </c>
      <c r="R1830" s="10"/>
      <c r="S1830" s="10"/>
      <c r="T1830" s="10" t="s">
        <v>1860</v>
      </c>
      <c r="U1830" s="10" t="s">
        <v>1860</v>
      </c>
      <c r="V1830" s="10"/>
      <c r="W1830" s="10"/>
      <c r="X1830" s="10"/>
      <c r="Y1830" s="10"/>
      <c r="Z1830" s="10"/>
      <c r="AA1830" s="10"/>
      <c r="AB1830" s="10"/>
      <c r="AE1830" s="12">
        <f>IFERROR(FLOOR(Table_Books[[#This Row],[Published_Date]],10), 0)</f>
        <v>0</v>
      </c>
      <c r="AF1830" s="2">
        <f>IFERROR(CEILING(VALUE(LEFT(Table_Books[[#This Row],[Published_Date]],FIND("-",Table_Books[[#This Row],[Published_Date]]&amp;"-")-1))/100, 1), 0)</f>
        <v>0</v>
      </c>
      <c r="AK1830" s="2" t="str">
        <f>Table_Books[[#This Row],[Title]]&amp;"_"&amp;Table_Books[[#This Row],[Author]]</f>
        <v>La carte et le territoire_Houellebecq, Michel</v>
      </c>
      <c r="AL1830" s="2" t="str">
        <f>Table_Books[[#This Row],[Author]]&amp;"_"&amp;Table_Books[[#This Row],[Title]]</f>
        <v>Houellebecq, Michel_La carte et le territoire</v>
      </c>
      <c r="AM1830" s="2" t="str">
        <f>Table_Books[[#This Row],[Title]]&amp;" by "&amp;Table_Books[[#This Row],[Author]]</f>
        <v>La carte et le territoire by Houellebecq, Michel</v>
      </c>
    </row>
    <row r="1831" spans="1:41" ht="43.5" x14ac:dyDescent="0.35">
      <c r="A1831" s="7" t="str">
        <f>"B-" &amp; UPPER(TRIM(Table_Books[[#This Row],[Title]])) &amp; "|" &amp; UPPER(TRIM(Table_Books[[#This Row],[Author]]))</f>
        <v>B-PLATFORM|HOUELLEBECQ, MICHEL</v>
      </c>
      <c r="B1831" s="28" t="str">
        <f>IF(COUNTIFS(Table_Books[Hash_ID],Table_Books[[#This Row],[Hash_ID]])&gt;1,"Y","N")</f>
        <v>N</v>
      </c>
      <c r="C1831" s="2" t="s">
        <v>2582</v>
      </c>
      <c r="D1831" s="2" t="s">
        <v>2380</v>
      </c>
      <c r="G1831" s="12">
        <v>2001</v>
      </c>
      <c r="H1831" s="12"/>
      <c r="I1831" s="8"/>
      <c r="J1831" s="12"/>
      <c r="K1831" s="12"/>
      <c r="L1831" s="2">
        <v>320</v>
      </c>
      <c r="M1831" s="2" t="s">
        <v>2803</v>
      </c>
      <c r="O1831" s="33">
        <v>5</v>
      </c>
      <c r="P1831" s="10"/>
      <c r="Q1831" s="10" t="s">
        <v>1860</v>
      </c>
      <c r="R1831" s="10"/>
      <c r="S1831" s="10"/>
      <c r="T1831" s="10" t="s">
        <v>1860</v>
      </c>
      <c r="U1831" s="10" t="s">
        <v>1860</v>
      </c>
      <c r="V1831" s="10" t="s">
        <v>1824</v>
      </c>
      <c r="W1831" s="10"/>
      <c r="X1831" s="10"/>
      <c r="Y1831" s="10"/>
      <c r="Z1831" s="10"/>
      <c r="AA1831" s="10"/>
      <c r="AB1831" s="10"/>
      <c r="AE1831" s="12">
        <f>IFERROR(FLOOR(Table_Books[[#This Row],[Published_Date]],10), 0)</f>
        <v>2000</v>
      </c>
      <c r="AF1831" s="2">
        <f>IFERROR(CEILING(VALUE(LEFT(Table_Books[[#This Row],[Published_Date]],FIND("-",Table_Books[[#This Row],[Published_Date]]&amp;"-")-1))/100, 1), 0)</f>
        <v>21</v>
      </c>
      <c r="AK1831" s="2" t="str">
        <f>Table_Books[[#This Row],[Title]]&amp;"_"&amp;Table_Books[[#This Row],[Author]]</f>
        <v>Platform_Houellebecq, Michel</v>
      </c>
      <c r="AL1831" s="2" t="str">
        <f>Table_Books[[#This Row],[Author]]&amp;"_"&amp;Table_Books[[#This Row],[Title]]</f>
        <v>Houellebecq, Michel_Platform</v>
      </c>
      <c r="AM1831" s="2" t="str">
        <f>Table_Books[[#This Row],[Title]]&amp;" by "&amp;Table_Books[[#This Row],[Author]]</f>
        <v>Platform by Houellebecq, Michel</v>
      </c>
    </row>
    <row r="1832" spans="1:41" ht="43.5" x14ac:dyDescent="0.35">
      <c r="A1832" s="7" t="str">
        <f>"B-" &amp; UPPER(TRIM(Table_Books[[#This Row],[Title]])) &amp; "|" &amp; UPPER(TRIM(Table_Books[[#This Row],[Author]]))</f>
        <v>B-SEROTONIN|HOUELLEBECQ, MICHEL</v>
      </c>
      <c r="B1832" s="28" t="str">
        <f>IF(COUNTIFS(Table_Books[Hash_ID],Table_Books[[#This Row],[Hash_ID]])&gt;1,"Y","N")</f>
        <v>N</v>
      </c>
      <c r="C1832" s="2" t="s">
        <v>2587</v>
      </c>
      <c r="D1832" s="2" t="s">
        <v>2380</v>
      </c>
      <c r="G1832" s="12">
        <v>2019</v>
      </c>
      <c r="H1832" s="12"/>
      <c r="I1832" s="8"/>
      <c r="J1832" s="12"/>
      <c r="K1832" s="12"/>
      <c r="L1832" s="2">
        <v>320</v>
      </c>
      <c r="M1832" s="2" t="s">
        <v>2807</v>
      </c>
      <c r="O1832" s="33">
        <v>4</v>
      </c>
      <c r="P1832" s="10"/>
      <c r="Q1832" s="10" t="s">
        <v>1860</v>
      </c>
      <c r="R1832" s="10"/>
      <c r="S1832" s="10"/>
      <c r="T1832" s="10" t="s">
        <v>1860</v>
      </c>
      <c r="U1832" s="10" t="s">
        <v>1860</v>
      </c>
      <c r="V1832" s="10"/>
      <c r="W1832" s="10"/>
      <c r="X1832" s="10"/>
      <c r="Y1832" s="10"/>
      <c r="Z1832" s="10"/>
      <c r="AA1832" s="10"/>
      <c r="AB1832" s="10"/>
      <c r="AC1832" s="2" t="s">
        <v>1824</v>
      </c>
      <c r="AE1832" s="12">
        <f>IFERROR(FLOOR(Table_Books[[#This Row],[Published_Date]],10), 0)</f>
        <v>2010</v>
      </c>
      <c r="AF1832" s="2">
        <f>IFERROR(CEILING(VALUE(LEFT(Table_Books[[#This Row],[Published_Date]],FIND("-",Table_Books[[#This Row],[Published_Date]]&amp;"-")-1))/100, 1), 0)</f>
        <v>21</v>
      </c>
      <c r="AK1832" s="2" t="str">
        <f>Table_Books[[#This Row],[Title]]&amp;"_"&amp;Table_Books[[#This Row],[Author]]</f>
        <v>Serotonin_Houellebecq, Michel</v>
      </c>
      <c r="AL1832" s="2" t="str">
        <f>Table_Books[[#This Row],[Author]]&amp;"_"&amp;Table_Books[[#This Row],[Title]]</f>
        <v>Houellebecq, Michel_Serotonin</v>
      </c>
      <c r="AM1832" s="2" t="str">
        <f>Table_Books[[#This Row],[Title]]&amp;" by "&amp;Table_Books[[#This Row],[Author]]</f>
        <v>Serotonin by Houellebecq, Michel</v>
      </c>
    </row>
    <row r="1833" spans="1:41" ht="43.5" x14ac:dyDescent="0.35">
      <c r="A1833" s="7" t="str">
        <f>"B-" &amp; UPPER(TRIM(Table_Books[[#This Row],[Title]])) &amp; "|" &amp; UPPER(TRIM(Table_Books[[#This Row],[Author]]))</f>
        <v>B-SUBMISSION|HOUELLEBECQ, MICHEL</v>
      </c>
      <c r="B1833" s="28" t="str">
        <f>IF(COUNTIFS(Table_Books[Hash_ID],Table_Books[[#This Row],[Hash_ID]])&gt;1,"Y","N")</f>
        <v>N</v>
      </c>
      <c r="C1833" s="2" t="s">
        <v>2586</v>
      </c>
      <c r="D1833" s="2" t="s">
        <v>2380</v>
      </c>
      <c r="G1833" s="12">
        <v>2015</v>
      </c>
      <c r="H1833" s="12"/>
      <c r="I1833" s="8"/>
      <c r="J1833" s="12"/>
      <c r="K1833" s="12"/>
      <c r="L1833" s="2">
        <v>256</v>
      </c>
      <c r="M1833" s="2" t="s">
        <v>2806</v>
      </c>
      <c r="O1833" s="33">
        <v>5</v>
      </c>
      <c r="P1833" s="10"/>
      <c r="Q1833" s="10" t="s">
        <v>1860</v>
      </c>
      <c r="R1833" s="10"/>
      <c r="S1833" s="10"/>
      <c r="T1833" s="10" t="s">
        <v>1860</v>
      </c>
      <c r="U1833" s="10" t="s">
        <v>1860</v>
      </c>
      <c r="V1833" s="10" t="s">
        <v>1824</v>
      </c>
      <c r="W1833" s="10"/>
      <c r="X1833" s="10"/>
      <c r="Y1833" s="10"/>
      <c r="Z1833" s="10"/>
      <c r="AA1833" s="10"/>
      <c r="AB1833" s="10"/>
      <c r="AE1833" s="12">
        <f>IFERROR(FLOOR(Table_Books[[#This Row],[Published_Date]],10), 0)</f>
        <v>2010</v>
      </c>
      <c r="AF1833" s="2">
        <f>IFERROR(CEILING(VALUE(LEFT(Table_Books[[#This Row],[Published_Date]],FIND("-",Table_Books[[#This Row],[Published_Date]]&amp;"-")-1))/100, 1), 0)</f>
        <v>21</v>
      </c>
      <c r="AK1833" s="2" t="str">
        <f>Table_Books[[#This Row],[Title]]&amp;"_"&amp;Table_Books[[#This Row],[Author]]</f>
        <v>Submission_Houellebecq, Michel</v>
      </c>
      <c r="AL1833" s="2" t="str">
        <f>Table_Books[[#This Row],[Author]]&amp;"_"&amp;Table_Books[[#This Row],[Title]]</f>
        <v>Houellebecq, Michel_Submission</v>
      </c>
      <c r="AM1833" s="2" t="str">
        <f>Table_Books[[#This Row],[Title]]&amp;" by "&amp;Table_Books[[#This Row],[Author]]</f>
        <v>Submission by Houellebecq, Michel</v>
      </c>
    </row>
    <row r="1834" spans="1:41" ht="43.5" x14ac:dyDescent="0.35">
      <c r="A1834" s="7" t="str">
        <f>"B-" &amp; UPPER(TRIM(Table_Books[[#This Row],[Title]])) &amp; "|" &amp; UPPER(TRIM(Table_Books[[#This Row],[Author]]))</f>
        <v>B-THE MAP AND THE TERRITORY|HOUELLEBECQ, MICHEL</v>
      </c>
      <c r="B1834" s="28" t="str">
        <f>IF(COUNTIFS(Table_Books[Hash_ID],Table_Books[[#This Row],[Hash_ID]])&gt;1,"Y","N")</f>
        <v>N</v>
      </c>
      <c r="C1834" s="2" t="s">
        <v>2585</v>
      </c>
      <c r="D1834" s="2" t="s">
        <v>2380</v>
      </c>
      <c r="G1834" s="12">
        <v>2010</v>
      </c>
      <c r="H1834" s="12"/>
      <c r="I1834" s="8"/>
      <c r="J1834" s="12"/>
      <c r="K1834" s="12"/>
      <c r="L1834" s="2">
        <v>304</v>
      </c>
      <c r="M1834" s="2" t="s">
        <v>2805</v>
      </c>
      <c r="O1834" s="33"/>
      <c r="P1834" s="10"/>
      <c r="Q1834" s="10" t="s">
        <v>1860</v>
      </c>
      <c r="R1834" s="10"/>
      <c r="S1834" s="10"/>
      <c r="T1834" s="10" t="s">
        <v>1860</v>
      </c>
      <c r="U1834" s="10" t="s">
        <v>1860</v>
      </c>
      <c r="V1834" s="10"/>
      <c r="W1834" s="10"/>
      <c r="X1834" s="10"/>
      <c r="Y1834" s="10"/>
      <c r="Z1834" s="10"/>
      <c r="AA1834" s="10"/>
      <c r="AB1834" s="10"/>
      <c r="AE1834" s="12">
        <f>IFERROR(FLOOR(Table_Books[[#This Row],[Published_Date]],10), 0)</f>
        <v>2010</v>
      </c>
      <c r="AF1834" s="2">
        <f>IFERROR(CEILING(VALUE(LEFT(Table_Books[[#This Row],[Published_Date]],FIND("-",Table_Books[[#This Row],[Published_Date]]&amp;"-")-1))/100, 1), 0)</f>
        <v>21</v>
      </c>
      <c r="AK1834" s="2" t="str">
        <f>Table_Books[[#This Row],[Title]]&amp;"_"&amp;Table_Books[[#This Row],[Author]]</f>
        <v>The Map and the Territory_Houellebecq, Michel</v>
      </c>
      <c r="AL1834" s="2" t="str">
        <f>Table_Books[[#This Row],[Author]]&amp;"_"&amp;Table_Books[[#This Row],[Title]]</f>
        <v>Houellebecq, Michel_The Map and the Territory</v>
      </c>
      <c r="AM1834" s="2" t="str">
        <f>Table_Books[[#This Row],[Title]]&amp;" by "&amp;Table_Books[[#This Row],[Author]]</f>
        <v>The Map and the Territory by Houellebecq, Michel</v>
      </c>
    </row>
    <row r="1835" spans="1:41" ht="43.5" x14ac:dyDescent="0.35">
      <c r="A1835" s="7" t="str">
        <f>"B-" &amp; UPPER(TRIM(Table_Books[[#This Row],[Title]])) &amp; "|" &amp; UPPER(TRIM(Table_Books[[#This Row],[Author]]))</f>
        <v>B-THE POSSIBILITY OF AN ISLAND|HOUELLEBECQ, MICHEL</v>
      </c>
      <c r="B1835" s="28" t="str">
        <f>IF(COUNTIFS(Table_Books[Hash_ID],Table_Books[[#This Row],[Hash_ID]])&gt;1,"Y","N")</f>
        <v>N</v>
      </c>
      <c r="C1835" s="2" t="s">
        <v>2583</v>
      </c>
      <c r="D1835" s="2" t="s">
        <v>2380</v>
      </c>
      <c r="G1835" s="12">
        <v>2005</v>
      </c>
      <c r="H1835" s="12"/>
      <c r="I1835" s="8"/>
      <c r="J1835" s="12"/>
      <c r="K1835" s="12"/>
      <c r="L1835" s="2">
        <v>352</v>
      </c>
      <c r="M1835" s="2" t="s">
        <v>2804</v>
      </c>
      <c r="O1835" s="33"/>
      <c r="P1835" s="10"/>
      <c r="Q1835" s="10" t="s">
        <v>1860</v>
      </c>
      <c r="R1835" s="10"/>
      <c r="S1835" s="10"/>
      <c r="T1835" s="10" t="s">
        <v>1860</v>
      </c>
      <c r="U1835" s="10" t="s">
        <v>1860</v>
      </c>
      <c r="V1835" s="10"/>
      <c r="W1835" s="10"/>
      <c r="X1835" s="10"/>
      <c r="Y1835" s="10"/>
      <c r="Z1835" s="10"/>
      <c r="AA1835" s="10"/>
      <c r="AB1835" s="10"/>
      <c r="AE1835" s="12">
        <f>IFERROR(FLOOR(Table_Books[[#This Row],[Published_Date]],10), 0)</f>
        <v>2000</v>
      </c>
      <c r="AF1835" s="2">
        <f>IFERROR(CEILING(VALUE(LEFT(Table_Books[[#This Row],[Published_Date]],FIND("-",Table_Books[[#This Row],[Published_Date]]&amp;"-")-1))/100, 1), 0)</f>
        <v>21</v>
      </c>
      <c r="AK1835" s="2" t="str">
        <f>Table_Books[[#This Row],[Title]]&amp;"_"&amp;Table_Books[[#This Row],[Author]]</f>
        <v>The Possibility of an Island_Houellebecq, Michel</v>
      </c>
      <c r="AL1835" s="2" t="str">
        <f>Table_Books[[#This Row],[Author]]&amp;"_"&amp;Table_Books[[#This Row],[Title]]</f>
        <v>Houellebecq, Michel_The Possibility of an Island</v>
      </c>
      <c r="AM1835" s="2" t="str">
        <f>Table_Books[[#This Row],[Title]]&amp;" by "&amp;Table_Books[[#This Row],[Author]]</f>
        <v>The Possibility of an Island by Houellebecq, Michel</v>
      </c>
    </row>
    <row r="1836" spans="1:41" ht="43.5" x14ac:dyDescent="0.35">
      <c r="A1836" s="7" t="str">
        <f>"B-" &amp; UPPER(TRIM(Table_Books[[#This Row],[Title]])) &amp; "|" &amp; UPPER(TRIM(Table_Books[[#This Row],[Author]]))</f>
        <v>B-WHATEVER|HOUELLEBECQ, MICHEL</v>
      </c>
      <c r="B1836" s="28" t="str">
        <f>IF(COUNTIFS(Table_Books[Hash_ID],Table_Books[[#This Row],[Hash_ID]])&gt;1,"Y","N")</f>
        <v>N</v>
      </c>
      <c r="C1836" s="2" t="s">
        <v>2584</v>
      </c>
      <c r="D1836" s="2" t="s">
        <v>2380</v>
      </c>
      <c r="G1836" s="12">
        <v>1994</v>
      </c>
      <c r="H1836" s="12"/>
      <c r="I1836" s="8"/>
      <c r="J1836" s="12"/>
      <c r="K1836" s="12"/>
      <c r="L1836" s="2">
        <v>155</v>
      </c>
      <c r="M1836" s="2" t="s">
        <v>2802</v>
      </c>
      <c r="O1836" s="33"/>
      <c r="P1836" s="10"/>
      <c r="Q1836" s="10" t="s">
        <v>1860</v>
      </c>
      <c r="R1836" s="10"/>
      <c r="S1836" s="10"/>
      <c r="T1836" s="10" t="s">
        <v>1860</v>
      </c>
      <c r="U1836" s="10" t="s">
        <v>1860</v>
      </c>
      <c r="V1836" s="10"/>
      <c r="W1836" s="10"/>
      <c r="X1836" s="10"/>
      <c r="Y1836" s="10"/>
      <c r="Z1836" s="10"/>
      <c r="AA1836" s="10"/>
      <c r="AB1836" s="10"/>
      <c r="AE1836" s="12">
        <f>IFERROR(FLOOR(Table_Books[[#This Row],[Published_Date]],10), 0)</f>
        <v>1990</v>
      </c>
      <c r="AF1836" s="2">
        <f>IFERROR(CEILING(VALUE(LEFT(Table_Books[[#This Row],[Published_Date]],FIND("-",Table_Books[[#This Row],[Published_Date]]&amp;"-")-1))/100, 1), 0)</f>
        <v>20</v>
      </c>
      <c r="AK1836" s="2" t="str">
        <f>Table_Books[[#This Row],[Title]]&amp;"_"&amp;Table_Books[[#This Row],[Author]]</f>
        <v>Whatever_Houellebecq, Michel</v>
      </c>
      <c r="AL1836" s="2" t="str">
        <f>Table_Books[[#This Row],[Author]]&amp;"_"&amp;Table_Books[[#This Row],[Title]]</f>
        <v>Houellebecq, Michel_Whatever</v>
      </c>
      <c r="AM1836" s="2" t="str">
        <f>Table_Books[[#This Row],[Title]]&amp;" by "&amp;Table_Books[[#This Row],[Author]]</f>
        <v>Whatever by Houellebecq, Michel</v>
      </c>
    </row>
    <row r="1837" spans="1:41" x14ac:dyDescent="0.35">
      <c r="A1837" s="7" t="str">
        <f>"B-" &amp; UPPER(TRIM(Table_Books[[#This Row],[Title]])) &amp; "|" &amp; UPPER(TRIM(Table_Books[[#This Row],[Author]]))</f>
        <v>B-ROGUE MALE|HOUSEHOLD, GEOFFREY</v>
      </c>
      <c r="B1837" s="28" t="str">
        <f>IF(COUNTIFS(Table_Books[Hash_ID],Table_Books[[#This Row],[Hash_ID]])&gt;1,"Y","N")</f>
        <v>N</v>
      </c>
      <c r="C1837" s="2" t="s">
        <v>7107</v>
      </c>
      <c r="D1837" s="2" t="s">
        <v>7108</v>
      </c>
      <c r="G1837" s="12"/>
      <c r="H1837" s="12"/>
      <c r="I1837" s="8" t="s">
        <v>7023</v>
      </c>
      <c r="J1837" s="12"/>
      <c r="K1837" s="12"/>
      <c r="O1837" s="33"/>
      <c r="P1837" s="10"/>
      <c r="Q1837" s="10" t="s">
        <v>1860</v>
      </c>
      <c r="R1837" s="10"/>
      <c r="S1837" s="10"/>
      <c r="T1837" s="10" t="s">
        <v>1860</v>
      </c>
      <c r="U1837" s="10" t="s">
        <v>1860</v>
      </c>
      <c r="V1837" s="10"/>
      <c r="W1837" s="10"/>
      <c r="X1837" s="10"/>
      <c r="Y1837" s="10"/>
      <c r="Z1837" s="10"/>
      <c r="AA1837" s="10"/>
      <c r="AB1837" s="10"/>
      <c r="AE1837" s="12">
        <f>IFERROR(FLOOR(Table_Books[[#This Row],[Published_Date]],10), 0)</f>
        <v>0</v>
      </c>
      <c r="AF1837" s="2">
        <f>IFERROR(CEILING(VALUE(LEFT(Table_Books[[#This Row],[Published_Date]],FIND("-",Table_Books[[#This Row],[Published_Date]]&amp;"-")-1))/100, 1), 0)</f>
        <v>0</v>
      </c>
      <c r="AK1837" s="2" t="str">
        <f>Table_Books[[#This Row],[Title]]&amp;"_"&amp;Table_Books[[#This Row],[Author]]</f>
        <v>Rogue Male_Household, Geoffrey</v>
      </c>
      <c r="AL1837" s="2" t="str">
        <f>Table_Books[[#This Row],[Author]]&amp;"_"&amp;Table_Books[[#This Row],[Title]]</f>
        <v>Household, Geoffrey_Rogue Male</v>
      </c>
      <c r="AM1837" s="2" t="str">
        <f>Table_Books[[#This Row],[Title]]&amp;" by "&amp;Table_Books[[#This Row],[Author]]</f>
        <v>Rogue Male by Household, Geoffrey</v>
      </c>
    </row>
    <row r="1838" spans="1:41" x14ac:dyDescent="0.35">
      <c r="A1838" s="7" t="str">
        <f>"B-" &amp; UPPER(TRIM(Table_Books[[#This Row],[Title]])) &amp; "|" &amp; UPPER(TRIM(Table_Books[[#This Row],[Author]]))</f>
        <v>B-THREE MILES UP|HOWARD, ELIZABETH JANE</v>
      </c>
      <c r="B1838" s="28" t="str">
        <f>IF(COUNTIFS(Table_Books[Hash_ID],Table_Books[[#This Row],[Hash_ID]])&gt;1,"Y","N")</f>
        <v>N</v>
      </c>
      <c r="C1838" s="2" t="s">
        <v>8014</v>
      </c>
      <c r="D1838" s="2" t="s">
        <v>8453</v>
      </c>
      <c r="G1838" s="12"/>
      <c r="H1838" s="12">
        <v>2003</v>
      </c>
      <c r="I1838" s="8" t="s">
        <v>7930</v>
      </c>
      <c r="J1838" s="12"/>
      <c r="K1838" s="12"/>
      <c r="O1838" s="33"/>
      <c r="P1838" s="10"/>
      <c r="Q1838" s="10" t="s">
        <v>1860</v>
      </c>
      <c r="R1838" s="10"/>
      <c r="S1838" s="10"/>
      <c r="T1838" s="10" t="s">
        <v>1860</v>
      </c>
      <c r="U1838" s="10" t="s">
        <v>1860</v>
      </c>
      <c r="V1838" s="10"/>
      <c r="W1838" s="10"/>
      <c r="X1838" s="10"/>
      <c r="Y1838" s="10"/>
      <c r="Z1838" s="10"/>
      <c r="AA1838" s="10"/>
      <c r="AB1838" s="10"/>
      <c r="AE1838" s="12">
        <f>IFERROR(FLOOR(Table_Books[[#This Row],[Published_Date]],10), 0)</f>
        <v>0</v>
      </c>
      <c r="AF1838" s="2">
        <f>IFERROR(CEILING(VALUE(LEFT(Table_Books[[#This Row],[Published_Date]],FIND("-",Table_Books[[#This Row],[Published_Date]]&amp;"-")-1))/100, 1), 0)</f>
        <v>0</v>
      </c>
      <c r="AK1838" s="2" t="str">
        <f>Table_Books[[#This Row],[Title]]&amp;"_"&amp;Table_Books[[#This Row],[Author]]</f>
        <v>Three Miles Up_Howard, Elizabeth Jane</v>
      </c>
      <c r="AL1838" s="2" t="str">
        <f>Table_Books[[#This Row],[Author]]&amp;"_"&amp;Table_Books[[#This Row],[Title]]</f>
        <v>Howard, Elizabeth Jane_Three Miles Up</v>
      </c>
      <c r="AM1838" s="2" t="str">
        <f>Table_Books[[#This Row],[Title]]&amp;" by "&amp;Table_Books[[#This Row],[Author]]</f>
        <v>Three Miles Up by Howard, Elizabeth Jane</v>
      </c>
    </row>
    <row r="1839" spans="1:41" x14ac:dyDescent="0.35">
      <c r="A1839" s="7" t="str">
        <f>"B-" &amp; UPPER(TRIM(Table_Books[[#This Row],[Title]])) &amp; "|" &amp; UPPER(TRIM(Table_Books[[#This Row],[Author]]))</f>
        <v>B-I SERVED THE KING OF ENGLAND|HRABAL, BOHUMIL</v>
      </c>
      <c r="B1839" s="28" t="str">
        <f>IF(COUNTIFS(Table_Books[Hash_ID],Table_Books[[#This Row],[Hash_ID]])&gt;1,"Y","N")</f>
        <v>N</v>
      </c>
      <c r="C1839" s="24" t="s">
        <v>14546</v>
      </c>
      <c r="D1839" s="24" t="s">
        <v>14547</v>
      </c>
      <c r="G1839" s="12"/>
      <c r="H1839" s="12"/>
      <c r="I1839" s="8"/>
      <c r="J1839" s="12"/>
      <c r="K1839" s="12"/>
      <c r="O1839" s="33"/>
      <c r="P1839" s="10"/>
      <c r="Q1839" s="10" t="s">
        <v>1860</v>
      </c>
      <c r="R1839" s="10"/>
      <c r="S1839" s="10"/>
      <c r="T1839" s="10" t="s">
        <v>1860</v>
      </c>
      <c r="U1839" s="10" t="s">
        <v>1860</v>
      </c>
      <c r="V1839" s="10"/>
      <c r="W1839" s="10"/>
      <c r="X1839" s="10"/>
      <c r="Y1839" s="10"/>
      <c r="Z1839" s="10"/>
      <c r="AA1839" s="10"/>
      <c r="AB1839" s="10"/>
      <c r="AE1839" s="12">
        <f>IFERROR(FLOOR(Table_Books[[#This Row],[Published_Date]],10), 0)</f>
        <v>0</v>
      </c>
      <c r="AF1839" s="2">
        <f>IFERROR(CEILING(VALUE(LEFT(Table_Books[[#This Row],[Published_Date]],FIND("-",Table_Books[[#This Row],[Published_Date]]&amp;"-")-1))/100, 1), 0)</f>
        <v>0</v>
      </c>
      <c r="AK1839" s="24" t="str">
        <f>Table_Books[[#This Row],[Title]]&amp;"_"&amp;Table_Books[[#This Row],[Author]]</f>
        <v>I Served the King of England_Hrabal, Bohumil</v>
      </c>
      <c r="AL1839" s="24" t="str">
        <f>Table_Books[[#This Row],[Author]]&amp;"_"&amp;Table_Books[[#This Row],[Title]]</f>
        <v>Hrabal, Bohumil_I Served the King of England</v>
      </c>
      <c r="AM1839" s="24" t="str">
        <f>Table_Books[[#This Row],[Title]]&amp;" by "&amp;Table_Books[[#This Row],[Author]]</f>
        <v>I Served the King of England by Hrabal, Bohumil</v>
      </c>
    </row>
    <row r="1840" spans="1:41" x14ac:dyDescent="0.35">
      <c r="A1840" s="7" t="str">
        <f>"B-" &amp; UPPER(TRIM(Table_Books[[#This Row],[Title]])) &amp; "|" &amp; UPPER(TRIM(Table_Books[[#This Row],[Author]]))</f>
        <v>B-DISCOURSES ON SALT AND IRON|HUAN KUAN</v>
      </c>
      <c r="B1840" s="35" t="str">
        <f>IF(COUNTIFS(Table_Books[Hash_ID],Table_Books[[#This Row],[Hash_ID]])&gt;1,"Y","N")</f>
        <v>N</v>
      </c>
      <c r="C1840" s="35" t="s">
        <v>18957</v>
      </c>
      <c r="D1840" s="48" t="s">
        <v>18958</v>
      </c>
      <c r="E1840" s="35"/>
      <c r="F1840" s="35"/>
      <c r="G1840" s="36"/>
      <c r="H1840" s="36"/>
      <c r="I1840" s="37"/>
      <c r="J1840" s="36"/>
      <c r="K1840" s="36"/>
      <c r="L1840" s="35"/>
      <c r="M1840" s="35"/>
      <c r="N1840" s="35"/>
      <c r="O1840" s="38"/>
      <c r="P1840" s="39"/>
      <c r="Q1840" s="10" t="s">
        <v>1860</v>
      </c>
      <c r="R1840" s="39"/>
      <c r="S1840" s="39"/>
      <c r="T1840" s="10" t="s">
        <v>1860</v>
      </c>
      <c r="U1840" s="10" t="s">
        <v>1860</v>
      </c>
      <c r="V1840" s="39"/>
      <c r="W1840" s="39"/>
      <c r="X1840" s="39"/>
      <c r="Y1840" s="39"/>
      <c r="Z1840" s="39"/>
      <c r="AA1840" s="39"/>
      <c r="AB1840" s="39"/>
      <c r="AC1840" s="35"/>
      <c r="AD1840" s="35"/>
      <c r="AE1840" s="36">
        <f>IFERROR(FLOOR(Table_Books[[#This Row],[Published_Date]],10), 0)</f>
        <v>0</v>
      </c>
      <c r="AF1840" s="35">
        <f>IFERROR(CEILING(VALUE(LEFT(Table_Books[[#This Row],[Published_Date]],FIND("-",Table_Books[[#This Row],[Published_Date]]&amp;"-")-1))/100, 1), 0)</f>
        <v>0</v>
      </c>
      <c r="AG1840" s="35"/>
      <c r="AH1840" s="35" t="s">
        <v>21579</v>
      </c>
      <c r="AI1840" s="35"/>
      <c r="AJ1840" s="35"/>
      <c r="AK1840" s="35" t="str">
        <f>Table_Books[[#This Row],[Title]]&amp;"_"&amp;Table_Books[[#This Row],[Author]]</f>
        <v>Discourses on Salt and Iron_Huan Kuan</v>
      </c>
      <c r="AL1840" s="35" t="str">
        <f>Table_Books[[#This Row],[Author]]&amp;"_"&amp;Table_Books[[#This Row],[Title]]</f>
        <v>Huan Kuan_Discourses on Salt and Iron</v>
      </c>
      <c r="AM1840" s="35" t="str">
        <f>Table_Books[[#This Row],[Title]]&amp;" by "&amp;Table_Books[[#This Row],[Author]]</f>
        <v>Discourses on Salt and Iron by Huan Kuan</v>
      </c>
      <c r="AN1840" s="35"/>
      <c r="AO1840" s="35"/>
    </row>
    <row r="1841" spans="1:41" x14ac:dyDescent="0.35">
      <c r="A1841" s="7" t="str">
        <f>"B-" &amp; UPPER(TRIM(Table_Books[[#This Row],[Title]])) &amp; "|" &amp; UPPER(TRIM(Table_Books[[#This Row],[Author]]))</f>
        <v>B-WATER BY THE SPOONFUL|HUDES, QUIARA ALEGRÍA</v>
      </c>
      <c r="B1841" s="35" t="str">
        <f>IF(COUNTIFS(Table_Books[Hash_ID],Table_Books[[#This Row],[Hash_ID]])&gt;1,"Y","N")</f>
        <v>N</v>
      </c>
      <c r="C1841" s="35" t="s">
        <v>19988</v>
      </c>
      <c r="D1841" s="48" t="s">
        <v>19989</v>
      </c>
      <c r="E1841" s="35"/>
      <c r="F1841" s="35"/>
      <c r="G1841" s="36"/>
      <c r="H1841" s="36"/>
      <c r="I1841" s="37"/>
      <c r="J1841" s="36"/>
      <c r="K1841" s="36"/>
      <c r="L1841" s="35"/>
      <c r="M1841" s="35"/>
      <c r="N1841" s="35"/>
      <c r="O1841" s="38"/>
      <c r="P1841" s="39"/>
      <c r="Q1841" s="10" t="s">
        <v>1860</v>
      </c>
      <c r="R1841" s="39"/>
      <c r="S1841" s="39"/>
      <c r="T1841" s="10" t="s">
        <v>1860</v>
      </c>
      <c r="U1841" s="10" t="s">
        <v>1860</v>
      </c>
      <c r="V1841" s="39"/>
      <c r="W1841" s="39"/>
      <c r="X1841" s="39"/>
      <c r="Y1841" s="39"/>
      <c r="Z1841" s="39"/>
      <c r="AA1841" s="39"/>
      <c r="AB1841" s="39"/>
      <c r="AC1841" s="35"/>
      <c r="AD1841" s="35"/>
      <c r="AE1841" s="36">
        <f>IFERROR(FLOOR(Table_Books[[#This Row],[Published_Date]],10), 0)</f>
        <v>0</v>
      </c>
      <c r="AF1841" s="35">
        <f>IFERROR(CEILING(VALUE(LEFT(Table_Books[[#This Row],[Published_Date]],FIND("-",Table_Books[[#This Row],[Published_Date]]&amp;"-")-1))/100, 1), 0)</f>
        <v>0</v>
      </c>
      <c r="AG1841" s="35"/>
      <c r="AH1841" s="35" t="s">
        <v>21604</v>
      </c>
      <c r="AI1841" s="35"/>
      <c r="AJ1841" s="35"/>
      <c r="AK1841" s="35" t="str">
        <f>Table_Books[[#This Row],[Title]]&amp;"_"&amp;Table_Books[[#This Row],[Author]]</f>
        <v>Water by the Spoonful_Hudes, Quiara Alegría</v>
      </c>
      <c r="AL1841" s="35" t="str">
        <f>Table_Books[[#This Row],[Author]]&amp;"_"&amp;Table_Books[[#This Row],[Title]]</f>
        <v>Hudes, Quiara Alegría_Water by the Spoonful</v>
      </c>
      <c r="AM1841" s="35" t="str">
        <f>Table_Books[[#This Row],[Title]]&amp;" by "&amp;Table_Books[[#This Row],[Author]]</f>
        <v>Water by the Spoonful by Hudes, Quiara Alegría</v>
      </c>
      <c r="AN1841" s="35"/>
      <c r="AO1841" s="35"/>
    </row>
    <row r="1842" spans="1:41" ht="29" x14ac:dyDescent="0.35">
      <c r="A1842" s="7" t="str">
        <f>"B-" &amp; UPPER(TRIM(Table_Books[[#This Row],[Title]])) &amp; "|" &amp; UPPER(TRIM(Table_Books[[#This Row],[Author]]))</f>
        <v>B-THE RESURRECTIONIST: THE LOST WORK OF DR. SPENCER BLACK|HUDSPETH, E.B.</v>
      </c>
      <c r="B1842" s="28" t="str">
        <f>IF(COUNTIFS(Table_Books[Hash_ID],Table_Books[[#This Row],[Hash_ID]])&gt;1,"Y","N")</f>
        <v>N</v>
      </c>
      <c r="C1842" s="24" t="s">
        <v>14759</v>
      </c>
      <c r="D1842" s="24" t="s">
        <v>14760</v>
      </c>
      <c r="G1842" s="12"/>
      <c r="H1842" s="12"/>
      <c r="I1842" s="8"/>
      <c r="J1842" s="12"/>
      <c r="K1842" s="12"/>
      <c r="O1842" s="33"/>
      <c r="P1842" s="10"/>
      <c r="Q1842" s="10" t="s">
        <v>1860</v>
      </c>
      <c r="R1842" s="10"/>
      <c r="S1842" s="10"/>
      <c r="T1842" s="10" t="s">
        <v>1860</v>
      </c>
      <c r="U1842" s="10" t="s">
        <v>1860</v>
      </c>
      <c r="V1842" s="10"/>
      <c r="W1842" s="10"/>
      <c r="X1842" s="10"/>
      <c r="Y1842" s="10"/>
      <c r="Z1842" s="10"/>
      <c r="AA1842" s="10"/>
      <c r="AB1842" s="10"/>
      <c r="AE1842" s="12">
        <f>IFERROR(FLOOR(Table_Books[[#This Row],[Published_Date]],10), 0)</f>
        <v>0</v>
      </c>
      <c r="AF1842" s="2">
        <f>IFERROR(CEILING(VALUE(LEFT(Table_Books[[#This Row],[Published_Date]],FIND("-",Table_Books[[#This Row],[Published_Date]]&amp;"-")-1))/100, 1), 0)</f>
        <v>0</v>
      </c>
      <c r="AK1842" s="24" t="str">
        <f>Table_Books[[#This Row],[Title]]&amp;"_"&amp;Table_Books[[#This Row],[Author]]</f>
        <v>The Resurrectionist: The Lost Work of Dr. Spencer Black_Hudspeth, E.B.</v>
      </c>
      <c r="AL1842" s="24" t="str">
        <f>Table_Books[[#This Row],[Author]]&amp;"_"&amp;Table_Books[[#This Row],[Title]]</f>
        <v>Hudspeth, E.B._The Resurrectionist: The Lost Work of Dr. Spencer Black</v>
      </c>
      <c r="AM1842" s="24" t="str">
        <f>Table_Books[[#This Row],[Title]]&amp;" by "&amp;Table_Books[[#This Row],[Author]]</f>
        <v>The Resurrectionist: The Lost Work of Dr. Spencer Black by Hudspeth, E.B.</v>
      </c>
    </row>
    <row r="1843" spans="1:41" x14ac:dyDescent="0.35">
      <c r="A1843" s="7" t="str">
        <f>"B-" &amp; UPPER(TRIM(Table_Books[[#This Row],[Title]])) &amp; "|" &amp; UPPER(TRIM(Table_Books[[#This Row],[Author]]))</f>
        <v>B-IN A LONELY PLACE|HUGHES, DOROTHY B.</v>
      </c>
      <c r="B1843" s="28" t="str">
        <f>IF(COUNTIFS(Table_Books[Hash_ID],Table_Books[[#This Row],[Hash_ID]])&gt;1,"Y","N")</f>
        <v>N</v>
      </c>
      <c r="C1843" s="2" t="s">
        <v>6687</v>
      </c>
      <c r="D1843" s="2" t="s">
        <v>6690</v>
      </c>
      <c r="G1843" s="12"/>
      <c r="H1843" s="12"/>
      <c r="I1843" s="8"/>
      <c r="J1843" s="12"/>
      <c r="K1843" s="12"/>
      <c r="O1843" s="33"/>
      <c r="P1843" s="10"/>
      <c r="Q1843" s="10" t="s">
        <v>1860</v>
      </c>
      <c r="R1843" s="10"/>
      <c r="S1843" s="10"/>
      <c r="T1843" s="10" t="s">
        <v>1860</v>
      </c>
      <c r="U1843" s="10" t="s">
        <v>1860</v>
      </c>
      <c r="V1843" s="10"/>
      <c r="W1843" s="10"/>
      <c r="X1843" s="10"/>
      <c r="Y1843" s="10"/>
      <c r="Z1843" s="10"/>
      <c r="AA1843" s="10"/>
      <c r="AB1843" s="10"/>
      <c r="AE1843" s="12">
        <f>IFERROR(FLOOR(Table_Books[[#This Row],[Published_Date]],10), 0)</f>
        <v>0</v>
      </c>
      <c r="AF1843" s="2">
        <f>IFERROR(CEILING(VALUE(LEFT(Table_Books[[#This Row],[Published_Date]],FIND("-",Table_Books[[#This Row],[Published_Date]]&amp;"-")-1))/100, 1), 0)</f>
        <v>0</v>
      </c>
      <c r="AK1843" s="2" t="str">
        <f>Table_Books[[#This Row],[Title]]&amp;"_"&amp;Table_Books[[#This Row],[Author]]</f>
        <v>In a Lonely Place_Hughes, Dorothy B.</v>
      </c>
      <c r="AL1843" s="2" t="str">
        <f>Table_Books[[#This Row],[Author]]&amp;"_"&amp;Table_Books[[#This Row],[Title]]</f>
        <v>Hughes, Dorothy B._In a Lonely Place</v>
      </c>
      <c r="AM1843" s="2" t="str">
        <f>Table_Books[[#This Row],[Title]]&amp;" by "&amp;Table_Books[[#This Row],[Author]]</f>
        <v>In a Lonely Place by Hughes, Dorothy B.</v>
      </c>
    </row>
    <row r="1844" spans="1:41" x14ac:dyDescent="0.35">
      <c r="A1844" s="7" t="str">
        <f>"B-" &amp; UPPER(TRIM(Table_Books[[#This Row],[Title]])) &amp; "|" &amp; UPPER(TRIM(Table_Books[[#This Row],[Author]]))</f>
        <v>B-STORIES FROM A LOST ANTHOLOGY|HUGHES, RHYS</v>
      </c>
      <c r="B1844" s="28" t="str">
        <f>IF(COUNTIFS(Table_Books[Hash_ID],Table_Books[[#This Row],[Hash_ID]])&gt;1,"Y","N")</f>
        <v>N</v>
      </c>
      <c r="C1844" s="2" t="s">
        <v>8008</v>
      </c>
      <c r="D1844" s="2" t="s">
        <v>8427</v>
      </c>
      <c r="G1844" s="12"/>
      <c r="H1844" s="12">
        <v>2002</v>
      </c>
      <c r="I1844" s="8" t="s">
        <v>7930</v>
      </c>
      <c r="J1844" s="12"/>
      <c r="K1844" s="12"/>
      <c r="O1844" s="33"/>
      <c r="P1844" s="10"/>
      <c r="Q1844" s="10" t="s">
        <v>1860</v>
      </c>
      <c r="R1844" s="10"/>
      <c r="S1844" s="10"/>
      <c r="T1844" s="10" t="s">
        <v>1860</v>
      </c>
      <c r="U1844" s="10" t="s">
        <v>1860</v>
      </c>
      <c r="V1844" s="10"/>
      <c r="W1844" s="10"/>
      <c r="X1844" s="10"/>
      <c r="Y1844" s="10"/>
      <c r="Z1844" s="10"/>
      <c r="AA1844" s="10"/>
      <c r="AB1844" s="10"/>
      <c r="AE1844" s="12">
        <f>IFERROR(FLOOR(Table_Books[[#This Row],[Published_Date]],10), 0)</f>
        <v>0</v>
      </c>
      <c r="AF1844" s="2">
        <f>IFERROR(CEILING(VALUE(LEFT(Table_Books[[#This Row],[Published_Date]],FIND("-",Table_Books[[#This Row],[Published_Date]]&amp;"-")-1))/100, 1), 0)</f>
        <v>0</v>
      </c>
      <c r="AK1844" s="2" t="str">
        <f>Table_Books[[#This Row],[Title]]&amp;"_"&amp;Table_Books[[#This Row],[Author]]</f>
        <v>Stories from a Lost Anthology_Hughes, Rhys</v>
      </c>
      <c r="AL1844" s="2" t="str">
        <f>Table_Books[[#This Row],[Author]]&amp;"_"&amp;Table_Books[[#This Row],[Title]]</f>
        <v>Hughes, Rhys_Stories from a Lost Anthology</v>
      </c>
      <c r="AM1844" s="2" t="str">
        <f>Table_Books[[#This Row],[Title]]&amp;" by "&amp;Table_Books[[#This Row],[Author]]</f>
        <v>Stories from a Lost Anthology by Hughes, Rhys</v>
      </c>
    </row>
    <row r="1845" spans="1:41" x14ac:dyDescent="0.35">
      <c r="A1845" s="7" t="str">
        <f>"B-" &amp; UPPER(TRIM(Table_Books[[#This Row],[Title]])) &amp; "|" &amp; UPPER(TRIM(Table_Books[[#This Row],[Author]]))</f>
        <v>B-THE SMELL OF TELESCOPES|HUGHES, RHYS</v>
      </c>
      <c r="B1845" s="28" t="str">
        <f>IF(COUNTIFS(Table_Books[Hash_ID],Table_Books[[#This Row],[Hash_ID]])&gt;1,"Y","N")</f>
        <v>N</v>
      </c>
      <c r="C1845" s="2" t="s">
        <v>7986</v>
      </c>
      <c r="D1845" s="2" t="s">
        <v>8427</v>
      </c>
      <c r="G1845" s="12"/>
      <c r="H1845" s="12">
        <v>2000</v>
      </c>
      <c r="I1845" s="8" t="s">
        <v>7930</v>
      </c>
      <c r="J1845" s="12"/>
      <c r="K1845" s="12"/>
      <c r="O1845" s="33"/>
      <c r="P1845" s="10"/>
      <c r="Q1845" s="10" t="s">
        <v>1860</v>
      </c>
      <c r="R1845" s="10"/>
      <c r="S1845" s="10"/>
      <c r="T1845" s="10" t="s">
        <v>1860</v>
      </c>
      <c r="U1845" s="10" t="s">
        <v>1860</v>
      </c>
      <c r="V1845" s="10"/>
      <c r="W1845" s="10"/>
      <c r="X1845" s="10"/>
      <c r="Y1845" s="10"/>
      <c r="Z1845" s="10"/>
      <c r="AA1845" s="10"/>
      <c r="AB1845" s="10"/>
      <c r="AE1845" s="12">
        <f>IFERROR(FLOOR(Table_Books[[#This Row],[Published_Date]],10), 0)</f>
        <v>0</v>
      </c>
      <c r="AF1845" s="2">
        <f>IFERROR(CEILING(VALUE(LEFT(Table_Books[[#This Row],[Published_Date]],FIND("-",Table_Books[[#This Row],[Published_Date]]&amp;"-")-1))/100, 1), 0)</f>
        <v>0</v>
      </c>
      <c r="AK1845" s="2" t="str">
        <f>Table_Books[[#This Row],[Title]]&amp;"_"&amp;Table_Books[[#This Row],[Author]]</f>
        <v>The Smell of Telescopes_Hughes, Rhys</v>
      </c>
      <c r="AL1845" s="2" t="str">
        <f>Table_Books[[#This Row],[Author]]&amp;"_"&amp;Table_Books[[#This Row],[Title]]</f>
        <v>Hughes, Rhys_The Smell of Telescopes</v>
      </c>
      <c r="AM1845" s="2" t="str">
        <f>Table_Books[[#This Row],[Title]]&amp;" by "&amp;Table_Books[[#This Row],[Author]]</f>
        <v>The Smell of Telescopes by Hughes, Rhys</v>
      </c>
    </row>
    <row r="1846" spans="1:41" x14ac:dyDescent="0.35">
      <c r="A1846" s="7" t="str">
        <f>"B-" &amp; UPPER(TRIM(Table_Books[[#This Row],[Title]])) &amp; "|" &amp; UPPER(TRIM(Table_Books[[#This Row],[Author]]))</f>
        <v>B-WORMING THE HARPY AND OTHER BITTER PILLS|HUGHES, RHYS</v>
      </c>
      <c r="B1846" s="28" t="str">
        <f>IF(COUNTIFS(Table_Books[Hash_ID],Table_Books[[#This Row],[Hash_ID]])&gt;1,"Y","N")</f>
        <v>N</v>
      </c>
      <c r="C1846" s="2" t="s">
        <v>7960</v>
      </c>
      <c r="D1846" s="2" t="s">
        <v>8427</v>
      </c>
      <c r="G1846" s="12"/>
      <c r="H1846" s="12"/>
      <c r="I1846" s="8"/>
      <c r="J1846" s="12"/>
      <c r="K1846" s="12"/>
      <c r="O1846" s="33"/>
      <c r="P1846" s="10"/>
      <c r="Q1846" s="10" t="s">
        <v>1860</v>
      </c>
      <c r="R1846" s="10"/>
      <c r="S1846" s="10"/>
      <c r="T1846" s="10" t="s">
        <v>1860</v>
      </c>
      <c r="U1846" s="10" t="s">
        <v>1860</v>
      </c>
      <c r="V1846" s="10"/>
      <c r="W1846" s="10"/>
      <c r="X1846" s="10"/>
      <c r="Y1846" s="10"/>
      <c r="Z1846" s="10"/>
      <c r="AA1846" s="10"/>
      <c r="AB1846" s="10"/>
      <c r="AE1846" s="12">
        <f>IFERROR(FLOOR(Table_Books[[#This Row],[Published_Date]],10), 0)</f>
        <v>0</v>
      </c>
      <c r="AF1846" s="2">
        <f>IFERROR(CEILING(VALUE(LEFT(Table_Books[[#This Row],[Published_Date]],FIND("-",Table_Books[[#This Row],[Published_Date]]&amp;"-")-1))/100, 1), 0)</f>
        <v>0</v>
      </c>
      <c r="AK1846" s="2" t="str">
        <f>Table_Books[[#This Row],[Title]]&amp;"_"&amp;Table_Books[[#This Row],[Author]]</f>
        <v>Worming the Harpy and Other Bitter Pills_Hughes, Rhys</v>
      </c>
      <c r="AL1846" s="2" t="str">
        <f>Table_Books[[#This Row],[Author]]&amp;"_"&amp;Table_Books[[#This Row],[Title]]</f>
        <v>Hughes, Rhys_Worming the Harpy and Other Bitter Pills</v>
      </c>
      <c r="AM1846" s="2" t="str">
        <f>Table_Books[[#This Row],[Title]]&amp;" by "&amp;Table_Books[[#This Row],[Author]]</f>
        <v>Worming the Harpy and Other Bitter Pills by Hughes, Rhys</v>
      </c>
    </row>
    <row r="1847" spans="1:41" x14ac:dyDescent="0.35">
      <c r="A1847" s="7" t="str">
        <f>"B-" &amp; UPPER(TRIM(Table_Books[[#This Row],[Title]])) &amp; "|" &amp; UPPER(TRIM(Table_Books[[#This Row],[Author]]))</f>
        <v>B-A HIGH WIND IN JAMAICA|HUGHES, RICHARD</v>
      </c>
      <c r="B1847" s="28" t="str">
        <f>IF(COUNTIFS(Table_Books[Hash_ID],Table_Books[[#This Row],[Hash_ID]])&gt;1,"Y","N")</f>
        <v>N</v>
      </c>
      <c r="C1847" s="2" t="s">
        <v>7097</v>
      </c>
      <c r="D1847" s="2" t="s">
        <v>7098</v>
      </c>
      <c r="G1847" s="12"/>
      <c r="H1847" s="12"/>
      <c r="I1847" s="8" t="s">
        <v>7023</v>
      </c>
      <c r="J1847" s="12"/>
      <c r="K1847" s="12"/>
      <c r="O1847" s="33"/>
      <c r="P1847" s="10"/>
      <c r="Q1847" s="10" t="s">
        <v>1860</v>
      </c>
      <c r="R1847" s="10"/>
      <c r="S1847" s="10"/>
      <c r="T1847" s="10" t="s">
        <v>1860</v>
      </c>
      <c r="U1847" s="10" t="s">
        <v>1860</v>
      </c>
      <c r="V1847" s="10"/>
      <c r="W1847" s="10"/>
      <c r="X1847" s="10"/>
      <c r="Y1847" s="10"/>
      <c r="Z1847" s="10"/>
      <c r="AA1847" s="10"/>
      <c r="AB1847" s="10"/>
      <c r="AE1847" s="12">
        <f>IFERROR(FLOOR(Table_Books[[#This Row],[Published_Date]],10), 0)</f>
        <v>0</v>
      </c>
      <c r="AF1847" s="2">
        <f>IFERROR(CEILING(VALUE(LEFT(Table_Books[[#This Row],[Published_Date]],FIND("-",Table_Books[[#This Row],[Published_Date]]&amp;"-")-1))/100, 1), 0)</f>
        <v>0</v>
      </c>
      <c r="AK1847" s="2" t="str">
        <f>Table_Books[[#This Row],[Title]]&amp;"_"&amp;Table_Books[[#This Row],[Author]]</f>
        <v>A High Wind in Jamaica_Hughes, Richard</v>
      </c>
      <c r="AL1847" s="2" t="str">
        <f>Table_Books[[#This Row],[Author]]&amp;"_"&amp;Table_Books[[#This Row],[Title]]</f>
        <v>Hughes, Richard_A High Wind in Jamaica</v>
      </c>
      <c r="AM1847" s="2" t="str">
        <f>Table_Books[[#This Row],[Title]]&amp;" by "&amp;Table_Books[[#This Row],[Author]]</f>
        <v>A High Wind in Jamaica by Hughes, Richard</v>
      </c>
    </row>
    <row r="1848" spans="1:41" x14ac:dyDescent="0.35">
      <c r="A1848" s="7" t="str">
        <f>"B-" &amp; UPPER(TRIM(Table_Books[[#This Row],[Title]])) &amp; "|" &amp; UPPER(TRIM(Table_Books[[#This Row],[Author]]))</f>
        <v>B-LES MISÉRABLES|HUGO, VICTOR</v>
      </c>
      <c r="B1848" s="35" t="str">
        <f>IF(COUNTIFS(Table_Books[Hash_ID],Table_Books[[#This Row],[Hash_ID]])&gt;1,"Y","N")</f>
        <v>Y</v>
      </c>
      <c r="C1848" s="35" t="s">
        <v>1901</v>
      </c>
      <c r="D1848" s="35" t="s">
        <v>1961</v>
      </c>
      <c r="E1848" s="35"/>
      <c r="F1848" s="35"/>
      <c r="G1848" s="36"/>
      <c r="H1848" s="36"/>
      <c r="I1848" s="37"/>
      <c r="J1848" s="36"/>
      <c r="K1848" s="36"/>
      <c r="L1848" s="35"/>
      <c r="M1848" s="35"/>
      <c r="N1848" s="35"/>
      <c r="O1848" s="38"/>
      <c r="P1848" s="39"/>
      <c r="Q1848" s="10" t="s">
        <v>1860</v>
      </c>
      <c r="R1848" s="39"/>
      <c r="S1848" s="39"/>
      <c r="T1848" s="10" t="s">
        <v>1860</v>
      </c>
      <c r="U1848" s="10" t="s">
        <v>1860</v>
      </c>
      <c r="V1848" s="39"/>
      <c r="W1848" s="39"/>
      <c r="X1848" s="39"/>
      <c r="Y1848" s="39"/>
      <c r="Z1848" s="39"/>
      <c r="AA1848" s="39"/>
      <c r="AB1848" s="39"/>
      <c r="AC1848" s="35"/>
      <c r="AD1848" s="35"/>
      <c r="AE1848" s="36">
        <f>IFERROR(FLOOR(Table_Books[[#This Row],[Published_Date]],10), 0)</f>
        <v>0</v>
      </c>
      <c r="AF1848" s="35">
        <f>IFERROR(CEILING(VALUE(LEFT(Table_Books[[#This Row],[Published_Date]],FIND("-",Table_Books[[#This Row],[Published_Date]]&amp;"-")-1))/100, 1), 0)</f>
        <v>0</v>
      </c>
      <c r="AG1848" s="35"/>
      <c r="AH1848" s="35" t="s">
        <v>21597</v>
      </c>
      <c r="AI1848" s="35"/>
      <c r="AJ1848" s="35"/>
      <c r="AK1848" s="35" t="str">
        <f>Table_Books[[#This Row],[Title]]&amp;"_"&amp;Table_Books[[#This Row],[Author]]</f>
        <v>Les Misérables_Hugo, Victor</v>
      </c>
      <c r="AL1848" s="35" t="str">
        <f>Table_Books[[#This Row],[Author]]&amp;"_"&amp;Table_Books[[#This Row],[Title]]</f>
        <v>Hugo, Victor_Les Misérables</v>
      </c>
      <c r="AM1848" s="35" t="str">
        <f>Table_Books[[#This Row],[Title]]&amp;" by "&amp;Table_Books[[#This Row],[Author]]</f>
        <v>Les Misérables by Hugo, Victor</v>
      </c>
      <c r="AN1848" s="35"/>
      <c r="AO1848" s="35"/>
    </row>
    <row r="1849" spans="1:41" ht="29" x14ac:dyDescent="0.35">
      <c r="A1849" s="7" t="str">
        <f>"B-" &amp; UPPER(TRIM(Table_Books[[#This Row],[Title]])) &amp; "|" &amp; UPPER(TRIM(Table_Books[[#This Row],[Author]]))</f>
        <v>B-LES MISÉRABLES|HUGO, VICTOR</v>
      </c>
      <c r="B1849" s="28" t="str">
        <f>IF(COUNTIFS(Table_Books[Hash_ID],Table_Books[[#This Row],[Hash_ID]])&gt;1,"Y","N")</f>
        <v>Y</v>
      </c>
      <c r="C1849" s="2" t="s">
        <v>1901</v>
      </c>
      <c r="D1849" s="2" t="s">
        <v>1961</v>
      </c>
      <c r="G1849" s="12">
        <v>1862</v>
      </c>
      <c r="H1849" s="12"/>
      <c r="I1849" s="8"/>
      <c r="J1849" s="12"/>
      <c r="K1849" s="12"/>
      <c r="L1849" s="2">
        <v>1488</v>
      </c>
      <c r="M1849" s="2" t="s">
        <v>2026</v>
      </c>
      <c r="O1849" s="33"/>
      <c r="P1849" s="10">
        <v>5</v>
      </c>
      <c r="Q1849" s="10" t="s">
        <v>1824</v>
      </c>
      <c r="R1849" s="10"/>
      <c r="S1849" s="10"/>
      <c r="T1849" s="10" t="s">
        <v>1860</v>
      </c>
      <c r="U1849" s="10" t="s">
        <v>1860</v>
      </c>
      <c r="V1849" s="10"/>
      <c r="W1849" s="10"/>
      <c r="X1849" s="10"/>
      <c r="Y1849" s="10"/>
      <c r="Z1849" s="10"/>
      <c r="AA1849" s="10"/>
      <c r="AB1849" s="10"/>
      <c r="AC1849" s="2" t="s">
        <v>1824</v>
      </c>
      <c r="AE1849" s="12">
        <f>IFERROR(FLOOR(Table_Books[[#This Row],[Published_Date]],10), 0)</f>
        <v>1860</v>
      </c>
      <c r="AF1849" s="2">
        <f>IFERROR(CEILING(VALUE(LEFT(Table_Books[[#This Row],[Published_Date]],FIND("-",Table_Books[[#This Row],[Published_Date]]&amp;"-")-1))/100, 1), 0)</f>
        <v>19</v>
      </c>
      <c r="AK1849" s="2" t="str">
        <f>Table_Books[[#This Row],[Title]]&amp;"_"&amp;Table_Books[[#This Row],[Author]]</f>
        <v>Les Misérables_Hugo, Victor</v>
      </c>
      <c r="AL1849" s="2" t="str">
        <f>Table_Books[[#This Row],[Author]]&amp;"_"&amp;Table_Books[[#This Row],[Title]]</f>
        <v>Hugo, Victor_Les Misérables</v>
      </c>
      <c r="AM1849" s="2" t="str">
        <f>Table_Books[[#This Row],[Title]]&amp;" by "&amp;Table_Books[[#This Row],[Author]]</f>
        <v>Les Misérables by Hugo, Victor</v>
      </c>
    </row>
    <row r="1850" spans="1:41" ht="29" x14ac:dyDescent="0.35">
      <c r="A1850" s="7" t="str">
        <f>"B-" &amp; UPPER(TRIM(Table_Books[[#This Row],[Title]])) &amp; "|" &amp; UPPER(TRIM(Table_Books[[#This Row],[Author]]))</f>
        <v>B-NINETY-THREE|HUGO, VICTOR</v>
      </c>
      <c r="B1850" s="28" t="str">
        <f>IF(COUNTIFS(Table_Books[Hash_ID],Table_Books[[#This Row],[Hash_ID]])&gt;1,"Y","N")</f>
        <v>N</v>
      </c>
      <c r="C1850" s="2" t="s">
        <v>5070</v>
      </c>
      <c r="D1850" s="2" t="s">
        <v>1961</v>
      </c>
      <c r="G1850" s="12">
        <v>1874</v>
      </c>
      <c r="H1850" s="12"/>
      <c r="I1850" s="8"/>
      <c r="J1850" s="12"/>
      <c r="K1850" s="12"/>
      <c r="L1850" s="2">
        <v>532</v>
      </c>
      <c r="M1850" s="2" t="s">
        <v>5109</v>
      </c>
      <c r="O1850" s="33"/>
      <c r="P1850" s="10"/>
      <c r="Q1850" s="10" t="s">
        <v>1860</v>
      </c>
      <c r="R1850" s="10"/>
      <c r="S1850" s="10"/>
      <c r="T1850" s="10" t="s">
        <v>1860</v>
      </c>
      <c r="U1850" s="10" t="s">
        <v>1860</v>
      </c>
      <c r="V1850" s="10"/>
      <c r="W1850" s="10"/>
      <c r="X1850" s="10"/>
      <c r="Y1850" s="10"/>
      <c r="Z1850" s="10"/>
      <c r="AA1850" s="10"/>
      <c r="AB1850" s="10"/>
      <c r="AE1850" s="12">
        <f>IFERROR(FLOOR(Table_Books[[#This Row],[Published_Date]],10), 0)</f>
        <v>1870</v>
      </c>
      <c r="AF1850" s="2">
        <f>IFERROR(CEILING(VALUE(LEFT(Table_Books[[#This Row],[Published_Date]],FIND("-",Table_Books[[#This Row],[Published_Date]]&amp;"-")-1))/100, 1), 0)</f>
        <v>19</v>
      </c>
      <c r="AK1850" s="2" t="str">
        <f>Table_Books[[#This Row],[Title]]&amp;"_"&amp;Table_Books[[#This Row],[Author]]</f>
        <v>Ninety-Three_Hugo, Victor</v>
      </c>
      <c r="AL1850" s="2" t="str">
        <f>Table_Books[[#This Row],[Author]]&amp;"_"&amp;Table_Books[[#This Row],[Title]]</f>
        <v>Hugo, Victor_Ninety-Three</v>
      </c>
      <c r="AM1850" s="2" t="str">
        <f>Table_Books[[#This Row],[Title]]&amp;" by "&amp;Table_Books[[#This Row],[Author]]</f>
        <v>Ninety-Three by Hugo, Victor</v>
      </c>
    </row>
    <row r="1851" spans="1:41" ht="43.5" x14ac:dyDescent="0.35">
      <c r="A1851" s="7" t="str">
        <f>"B-" &amp; UPPER(TRIM(Table_Books[[#This Row],[Title]])) &amp; "|" &amp; UPPER(TRIM(Table_Books[[#This Row],[Author]]))</f>
        <v>B-THE HUNCHBACK OF NOTRE-DAME|HUGO, VICTOR</v>
      </c>
      <c r="B1851" s="28" t="str">
        <f>IF(COUNTIFS(Table_Books[Hash_ID],Table_Books[[#This Row],[Hash_ID]])&gt;1,"Y","N")</f>
        <v>Y</v>
      </c>
      <c r="C1851" s="2" t="s">
        <v>5069</v>
      </c>
      <c r="D1851" s="2" t="s">
        <v>1961</v>
      </c>
      <c r="G1851" s="12">
        <v>1831</v>
      </c>
      <c r="H1851" s="12"/>
      <c r="I1851" s="8"/>
      <c r="J1851" s="12"/>
      <c r="K1851" s="12"/>
      <c r="L1851" s="2">
        <v>624</v>
      </c>
      <c r="M1851" s="2" t="s">
        <v>5108</v>
      </c>
      <c r="O1851" s="33"/>
      <c r="P1851" s="10"/>
      <c r="Q1851" s="10" t="s">
        <v>1860</v>
      </c>
      <c r="R1851" s="10"/>
      <c r="S1851" s="10"/>
      <c r="T1851" s="10" t="s">
        <v>1860</v>
      </c>
      <c r="U1851" s="10" t="s">
        <v>1860</v>
      </c>
      <c r="V1851" s="10"/>
      <c r="W1851" s="10"/>
      <c r="X1851" s="10"/>
      <c r="Y1851" s="10"/>
      <c r="Z1851" s="10"/>
      <c r="AA1851" s="10"/>
      <c r="AB1851" s="10"/>
      <c r="AE1851" s="12">
        <f>IFERROR(FLOOR(Table_Books[[#This Row],[Published_Date]],10), 0)</f>
        <v>1830</v>
      </c>
      <c r="AF1851" s="2">
        <f>IFERROR(CEILING(VALUE(LEFT(Table_Books[[#This Row],[Published_Date]],FIND("-",Table_Books[[#This Row],[Published_Date]]&amp;"-")-1))/100, 1), 0)</f>
        <v>19</v>
      </c>
      <c r="AK1851" s="2" t="str">
        <f>Table_Books[[#This Row],[Title]]&amp;"_"&amp;Table_Books[[#This Row],[Author]]</f>
        <v>The Hunchback of Notre-Dame_Hugo, Victor</v>
      </c>
      <c r="AL1851" s="2" t="str">
        <f>Table_Books[[#This Row],[Author]]&amp;"_"&amp;Table_Books[[#This Row],[Title]]</f>
        <v>Hugo, Victor_The Hunchback of Notre-Dame</v>
      </c>
      <c r="AM1851" s="2" t="str">
        <f>Table_Books[[#This Row],[Title]]&amp;" by "&amp;Table_Books[[#This Row],[Author]]</f>
        <v>The Hunchback of Notre-Dame by Hugo, Victor</v>
      </c>
    </row>
    <row r="1852" spans="1:41" x14ac:dyDescent="0.35">
      <c r="A1852" s="7" t="str">
        <f>"B-" &amp; UPPER(TRIM(Table_Books[[#This Row],[Title]])) &amp; "|" &amp; UPPER(TRIM(Table_Books[[#This Row],[Author]]))</f>
        <v>B-THE HUNCHBACK OF NOTRE-DAME|HUGO, VICTOR</v>
      </c>
      <c r="B1852" s="28" t="str">
        <f>IF(COUNTIFS(Table_Books[Hash_ID],Table_Books[[#This Row],[Hash_ID]])&gt;1,"Y","N")</f>
        <v>Y</v>
      </c>
      <c r="C1852" s="24" t="s">
        <v>5069</v>
      </c>
      <c r="D1852" s="24" t="s">
        <v>1961</v>
      </c>
      <c r="G1852" s="12"/>
      <c r="H1852" s="12"/>
      <c r="I1852" s="8"/>
      <c r="J1852" s="12"/>
      <c r="K1852" s="12"/>
      <c r="O1852" s="33"/>
      <c r="P1852" s="10"/>
      <c r="Q1852" s="10" t="s">
        <v>1860</v>
      </c>
      <c r="R1852" s="10"/>
      <c r="S1852" s="10"/>
      <c r="T1852" s="10" t="s">
        <v>1860</v>
      </c>
      <c r="U1852" s="10" t="s">
        <v>1860</v>
      </c>
      <c r="V1852" s="10"/>
      <c r="W1852" s="10"/>
      <c r="X1852" s="10"/>
      <c r="Y1852" s="10"/>
      <c r="Z1852" s="10"/>
      <c r="AA1852" s="10"/>
      <c r="AB1852" s="10"/>
      <c r="AE1852" s="12">
        <f>IFERROR(FLOOR(Table_Books[[#This Row],[Published_Date]],10), 0)</f>
        <v>0</v>
      </c>
      <c r="AF1852" s="2">
        <f>IFERROR(CEILING(VALUE(LEFT(Table_Books[[#This Row],[Published_Date]],FIND("-",Table_Books[[#This Row],[Published_Date]]&amp;"-")-1))/100, 1), 0)</f>
        <v>0</v>
      </c>
      <c r="AK1852" s="24" t="str">
        <f>Table_Books[[#This Row],[Title]]&amp;"_"&amp;Table_Books[[#This Row],[Author]]</f>
        <v>The Hunchback of Notre-Dame_Hugo, Victor</v>
      </c>
      <c r="AL1852" s="24" t="str">
        <f>Table_Books[[#This Row],[Author]]&amp;"_"&amp;Table_Books[[#This Row],[Title]]</f>
        <v>Hugo, Victor_The Hunchback of Notre-Dame</v>
      </c>
      <c r="AM1852" s="24" t="str">
        <f>Table_Books[[#This Row],[Title]]&amp;" by "&amp;Table_Books[[#This Row],[Author]]</f>
        <v>The Hunchback of Notre-Dame by Hugo, Victor</v>
      </c>
    </row>
    <row r="1853" spans="1:41" x14ac:dyDescent="0.35">
      <c r="A1853" s="7" t="str">
        <f>"B-" &amp; UPPER(TRIM(Table_Books[[#This Row],[Title]])) &amp; "|" &amp; UPPER(TRIM(Table_Books[[#This Row],[Author]]))</f>
        <v>B-THE HUNCHBACK OF NOTRE-DAME|HUGO, VICTOR</v>
      </c>
      <c r="B1853" s="35" t="str">
        <f>IF(COUNTIFS(Table_Books[Hash_ID],Table_Books[[#This Row],[Hash_ID]])&gt;1,"Y","N")</f>
        <v>Y</v>
      </c>
      <c r="C1853" s="35" t="s">
        <v>5069</v>
      </c>
      <c r="D1853" s="35" t="s">
        <v>1961</v>
      </c>
      <c r="E1853" s="35"/>
      <c r="F1853" s="35"/>
      <c r="G1853" s="36"/>
      <c r="H1853" s="36"/>
      <c r="I1853" s="37"/>
      <c r="J1853" s="36"/>
      <c r="K1853" s="36"/>
      <c r="L1853" s="35"/>
      <c r="M1853" s="35"/>
      <c r="N1853" s="35"/>
      <c r="O1853" s="38"/>
      <c r="P1853" s="39"/>
      <c r="Q1853" s="10" t="s">
        <v>1860</v>
      </c>
      <c r="R1853" s="39"/>
      <c r="S1853" s="39"/>
      <c r="T1853" s="10" t="s">
        <v>1860</v>
      </c>
      <c r="U1853" s="10" t="s">
        <v>1860</v>
      </c>
      <c r="V1853" s="39"/>
      <c r="W1853" s="39"/>
      <c r="X1853" s="39"/>
      <c r="Y1853" s="39"/>
      <c r="Z1853" s="39"/>
      <c r="AA1853" s="39"/>
      <c r="AB1853" s="39"/>
      <c r="AC1853" s="35"/>
      <c r="AD1853" s="35"/>
      <c r="AE1853" s="36">
        <f>IFERROR(FLOOR(Table_Books[[#This Row],[Published_Date]],10), 0)</f>
        <v>0</v>
      </c>
      <c r="AF1853" s="35">
        <f>IFERROR(CEILING(VALUE(LEFT(Table_Books[[#This Row],[Published_Date]],FIND("-",Table_Books[[#This Row],[Published_Date]]&amp;"-")-1))/100, 1), 0)</f>
        <v>0</v>
      </c>
      <c r="AG1853" s="35"/>
      <c r="AH1853" s="35" t="s">
        <v>21597</v>
      </c>
      <c r="AI1853" s="35"/>
      <c r="AJ1853" s="35"/>
      <c r="AK1853" s="35" t="str">
        <f>Table_Books[[#This Row],[Title]]&amp;"_"&amp;Table_Books[[#This Row],[Author]]</f>
        <v>The Hunchback of Notre-Dame_Hugo, Victor</v>
      </c>
      <c r="AL1853" s="35" t="str">
        <f>Table_Books[[#This Row],[Author]]&amp;"_"&amp;Table_Books[[#This Row],[Title]]</f>
        <v>Hugo, Victor_The Hunchback of Notre-Dame</v>
      </c>
      <c r="AM1853" s="35" t="str">
        <f>Table_Books[[#This Row],[Title]]&amp;" by "&amp;Table_Books[[#This Row],[Author]]</f>
        <v>The Hunchback of Notre-Dame by Hugo, Victor</v>
      </c>
      <c r="AN1853" s="35"/>
      <c r="AO1853" s="35"/>
    </row>
    <row r="1854" spans="1:41" x14ac:dyDescent="0.35">
      <c r="A1854" s="7" t="str">
        <f>"B-" &amp; UPPER(TRIM(Table_Books[[#This Row],[Title]])) &amp; "|" &amp; UPPER(TRIM(Table_Books[[#This Row],[Author]]))</f>
        <v>B-THE LAST DAY OF A CONDEMNED MAN|HUGO, VICTOR</v>
      </c>
      <c r="B1854" s="28" t="str">
        <f>IF(COUNTIFS(Table_Books[Hash_ID],Table_Books[[#This Row],[Hash_ID]])&gt;1,"Y","N")</f>
        <v>N</v>
      </c>
      <c r="C1854" s="24" t="s">
        <v>14734</v>
      </c>
      <c r="D1854" s="24" t="s">
        <v>1961</v>
      </c>
      <c r="G1854" s="12"/>
      <c r="H1854" s="12"/>
      <c r="I1854" s="8"/>
      <c r="J1854" s="12"/>
      <c r="K1854" s="12"/>
      <c r="O1854" s="33"/>
      <c r="P1854" s="10"/>
      <c r="Q1854" s="10" t="s">
        <v>1860</v>
      </c>
      <c r="R1854" s="10"/>
      <c r="S1854" s="10"/>
      <c r="T1854" s="10" t="s">
        <v>1860</v>
      </c>
      <c r="U1854" s="10" t="s">
        <v>1860</v>
      </c>
      <c r="V1854" s="10"/>
      <c r="W1854" s="10"/>
      <c r="X1854" s="10"/>
      <c r="Y1854" s="10"/>
      <c r="Z1854" s="10"/>
      <c r="AA1854" s="10"/>
      <c r="AB1854" s="10"/>
      <c r="AE1854" s="12">
        <f>IFERROR(FLOOR(Table_Books[[#This Row],[Published_Date]],10), 0)</f>
        <v>0</v>
      </c>
      <c r="AF1854" s="2">
        <f>IFERROR(CEILING(VALUE(LEFT(Table_Books[[#This Row],[Published_Date]],FIND("-",Table_Books[[#This Row],[Published_Date]]&amp;"-")-1))/100, 1), 0)</f>
        <v>0</v>
      </c>
      <c r="AK1854" s="24" t="str">
        <f>Table_Books[[#This Row],[Title]]&amp;"_"&amp;Table_Books[[#This Row],[Author]]</f>
        <v>The Last Day of a Condemned Man_Hugo, Victor</v>
      </c>
      <c r="AL1854" s="24" t="str">
        <f>Table_Books[[#This Row],[Author]]&amp;"_"&amp;Table_Books[[#This Row],[Title]]</f>
        <v>Hugo, Victor_The Last Day of a Condemned Man</v>
      </c>
      <c r="AM1854" s="24" t="str">
        <f>Table_Books[[#This Row],[Title]]&amp;" by "&amp;Table_Books[[#This Row],[Author]]</f>
        <v>The Last Day of a Condemned Man by Hugo, Victor</v>
      </c>
    </row>
    <row r="1855" spans="1:41" x14ac:dyDescent="0.35">
      <c r="A1855" s="7" t="str">
        <f>"B-" &amp; UPPER(TRIM(Table_Books[[#This Row],[Title]])) &amp; "|" &amp; UPPER(TRIM(Table_Books[[#This Row],[Author]]))</f>
        <v>B-PLATFORM SUTRA OF THE SIXTH PATRIARCH|HUINENG (TRADITIONALLY, CHAN/ZEN)</v>
      </c>
      <c r="B1855" s="35" t="str">
        <f>IF(COUNTIFS(Table_Books[Hash_ID],Table_Books[[#This Row],[Hash_ID]])&gt;1,"Y","N")</f>
        <v>N</v>
      </c>
      <c r="C1855" s="35" t="s">
        <v>19228</v>
      </c>
      <c r="D1855" s="48" t="s">
        <v>19229</v>
      </c>
      <c r="E1855" s="35"/>
      <c r="F1855" s="35"/>
      <c r="G1855" s="36"/>
      <c r="H1855" s="36"/>
      <c r="I1855" s="37"/>
      <c r="J1855" s="36"/>
      <c r="K1855" s="36"/>
      <c r="L1855" s="35"/>
      <c r="M1855" s="35"/>
      <c r="N1855" s="35"/>
      <c r="O1855" s="38"/>
      <c r="P1855" s="39"/>
      <c r="Q1855" s="10" t="s">
        <v>1860</v>
      </c>
      <c r="R1855" s="39"/>
      <c r="S1855" s="39"/>
      <c r="T1855" s="10" t="s">
        <v>1860</v>
      </c>
      <c r="U1855" s="10" t="s">
        <v>1860</v>
      </c>
      <c r="V1855" s="39"/>
      <c r="W1855" s="39"/>
      <c r="X1855" s="39"/>
      <c r="Y1855" s="39"/>
      <c r="Z1855" s="39"/>
      <c r="AA1855" s="39"/>
      <c r="AB1855" s="39"/>
      <c r="AC1855" s="35"/>
      <c r="AD1855" s="35"/>
      <c r="AE1855" s="36">
        <f>IFERROR(FLOOR(Table_Books[[#This Row],[Published_Date]],10), 0)</f>
        <v>0</v>
      </c>
      <c r="AF1855" s="35">
        <f>IFERROR(CEILING(VALUE(LEFT(Table_Books[[#This Row],[Published_Date]],FIND("-",Table_Books[[#This Row],[Published_Date]]&amp;"-")-1))/100, 1), 0)</f>
        <v>0</v>
      </c>
      <c r="AG1855" s="35"/>
      <c r="AH1855" s="35" t="s">
        <v>21586</v>
      </c>
      <c r="AI1855" s="35"/>
      <c r="AJ1855" s="35"/>
      <c r="AK1855" s="35" t="str">
        <f>Table_Books[[#This Row],[Title]]&amp;"_"&amp;Table_Books[[#This Row],[Author]]</f>
        <v>Platform Sutra of the Sixth Patriarch_Huineng (Traditionally, Chan/Zen)</v>
      </c>
      <c r="AL1855" s="35" t="str">
        <f>Table_Books[[#This Row],[Author]]&amp;"_"&amp;Table_Books[[#This Row],[Title]]</f>
        <v>Huineng (Traditionally, Chan/Zen)_Platform Sutra of the Sixth Patriarch</v>
      </c>
      <c r="AM1855" s="35" t="str">
        <f>Table_Books[[#This Row],[Title]]&amp;" by "&amp;Table_Books[[#This Row],[Author]]</f>
        <v>Platform Sutra of the Sixth Patriarch by Huineng (Traditionally, Chan/Zen)</v>
      </c>
      <c r="AN1855" s="35"/>
      <c r="AO1855" s="35"/>
    </row>
    <row r="1856" spans="1:41" x14ac:dyDescent="0.35">
      <c r="A1856" s="7" t="str">
        <f>"B-" &amp; UPPER(TRIM(Table_Books[[#This Row],[Title]])) &amp; "|" &amp; UPPER(TRIM(Table_Books[[#This Row],[Author]]))</f>
        <v>B-A TREATISE OF HUMAN NATURE|HUME, DAVID</v>
      </c>
      <c r="B1856" s="28" t="str">
        <f>IF(COUNTIFS(Table_Books[Hash_ID],Table_Books[[#This Row],[Hash_ID]])&gt;1,"Y","N")</f>
        <v>Y</v>
      </c>
      <c r="C1856" s="2" t="s">
        <v>8850</v>
      </c>
      <c r="D1856" s="2" t="s">
        <v>10125</v>
      </c>
      <c r="G1856" s="12" t="s">
        <v>10218</v>
      </c>
      <c r="H1856" s="12"/>
      <c r="I1856" s="8"/>
      <c r="J1856" s="12" t="s">
        <v>8850</v>
      </c>
      <c r="K1856" s="12"/>
      <c r="O1856" s="33"/>
      <c r="P1856" s="10"/>
      <c r="Q1856" s="10" t="s">
        <v>1860</v>
      </c>
      <c r="R1856" s="10"/>
      <c r="S1856" s="10"/>
      <c r="T1856" s="10" t="s">
        <v>1860</v>
      </c>
      <c r="U1856" s="10" t="s">
        <v>1860</v>
      </c>
      <c r="V1856" s="10"/>
      <c r="W1856" s="10"/>
      <c r="X1856" s="10"/>
      <c r="Y1856" s="10"/>
      <c r="Z1856" s="10"/>
      <c r="AA1856" s="10"/>
      <c r="AB1856" s="10"/>
      <c r="AE1856" s="12">
        <f>IFERROR(FLOOR(Table_Books[[#This Row],[Published_Date]],10), 0)</f>
        <v>0</v>
      </c>
      <c r="AF1856" s="2">
        <f>IFERROR(CEILING(VALUE(LEFT(Table_Books[[#This Row],[Published_Date]],FIND("-",Table_Books[[#This Row],[Published_Date]]&amp;"-")-1))/100, 1), 0)</f>
        <v>18</v>
      </c>
      <c r="AG1856" s="2" t="s">
        <v>10342</v>
      </c>
      <c r="AH1856" s="2" t="s">
        <v>4856</v>
      </c>
      <c r="AI1856" s="2" t="s">
        <v>9137</v>
      </c>
      <c r="AK1856" s="2" t="str">
        <f>Table_Books[[#This Row],[Title]]&amp;"_"&amp;Table_Books[[#This Row],[Author]]</f>
        <v>A Treatise of Human Nature_Hume, David</v>
      </c>
      <c r="AL1856" s="2" t="str">
        <f>Table_Books[[#This Row],[Author]]&amp;"_"&amp;Table_Books[[#This Row],[Title]]</f>
        <v>Hume, David_A Treatise of Human Nature</v>
      </c>
      <c r="AM1856" s="2" t="str">
        <f>Table_Books[[#This Row],[Title]]&amp;" by "&amp;Table_Books[[#This Row],[Author]]</f>
        <v>A Treatise of Human Nature by Hume, David</v>
      </c>
    </row>
    <row r="1857" spans="1:41" x14ac:dyDescent="0.35">
      <c r="A1857" s="7" t="str">
        <f>"B-" &amp; UPPER(TRIM(Table_Books[[#This Row],[Title]])) &amp; "|" &amp; UPPER(TRIM(Table_Books[[#This Row],[Author]]))</f>
        <v>B-A TREATISE OF HUMAN NATURE|HUME, DAVID</v>
      </c>
      <c r="B1857" s="35" t="str">
        <f>IF(COUNTIFS(Table_Books[Hash_ID],Table_Books[[#This Row],[Hash_ID]])&gt;1,"Y","N")</f>
        <v>Y</v>
      </c>
      <c r="C1857" s="35" t="s">
        <v>8850</v>
      </c>
      <c r="D1857" s="35" t="s">
        <v>10125</v>
      </c>
      <c r="E1857" s="35"/>
      <c r="F1857" s="35"/>
      <c r="G1857" s="36"/>
      <c r="H1857" s="36"/>
      <c r="I1857" s="37"/>
      <c r="J1857" s="36"/>
      <c r="K1857" s="36"/>
      <c r="L1857" s="35"/>
      <c r="M1857" s="35"/>
      <c r="N1857" s="35"/>
      <c r="O1857" s="38"/>
      <c r="P1857" s="39"/>
      <c r="Q1857" s="10" t="s">
        <v>1860</v>
      </c>
      <c r="R1857" s="39"/>
      <c r="S1857" s="39"/>
      <c r="T1857" s="10" t="s">
        <v>1860</v>
      </c>
      <c r="U1857" s="10" t="s">
        <v>1860</v>
      </c>
      <c r="V1857" s="39"/>
      <c r="W1857" s="39"/>
      <c r="X1857" s="39"/>
      <c r="Y1857" s="39"/>
      <c r="Z1857" s="39"/>
      <c r="AA1857" s="39"/>
      <c r="AB1857" s="39"/>
      <c r="AC1857" s="35"/>
      <c r="AD1857" s="35"/>
      <c r="AE1857" s="36">
        <f>IFERROR(FLOOR(Table_Books[[#This Row],[Published_Date]],10), 0)</f>
        <v>0</v>
      </c>
      <c r="AF1857" s="35">
        <f>IFERROR(CEILING(VALUE(LEFT(Table_Books[[#This Row],[Published_Date]],FIND("-",Table_Books[[#This Row],[Published_Date]]&amp;"-")-1))/100, 1), 0)</f>
        <v>0</v>
      </c>
      <c r="AG1857" s="35"/>
      <c r="AH1857" s="35" t="s">
        <v>21592</v>
      </c>
      <c r="AI1857" s="35"/>
      <c r="AJ1857" s="35"/>
      <c r="AK1857" s="35" t="str">
        <f>Table_Books[[#This Row],[Title]]&amp;"_"&amp;Table_Books[[#This Row],[Author]]</f>
        <v>A Treatise of Human Nature_Hume, David</v>
      </c>
      <c r="AL1857" s="35" t="str">
        <f>Table_Books[[#This Row],[Author]]&amp;"_"&amp;Table_Books[[#This Row],[Title]]</f>
        <v>Hume, David_A Treatise of Human Nature</v>
      </c>
      <c r="AM1857" s="35" t="str">
        <f>Table_Books[[#This Row],[Title]]&amp;" by "&amp;Table_Books[[#This Row],[Author]]</f>
        <v>A Treatise of Human Nature by Hume, David</v>
      </c>
      <c r="AN1857" s="35"/>
      <c r="AO1857" s="35"/>
    </row>
    <row r="1858" spans="1:41" ht="29" x14ac:dyDescent="0.35">
      <c r="A1858" s="7" t="str">
        <f>"B-" &amp; UPPER(TRIM(Table_Books[[#This Row],[Title]])) &amp; "|" &amp; UPPER(TRIM(Table_Books[[#This Row],[Author]]))</f>
        <v>B-AN ENQUIRY CONCERNING HUMAN UNDERSTANDING|HUME, DAVID</v>
      </c>
      <c r="B1858" s="28" t="str">
        <f>IF(COUNTIFS(Table_Books[Hash_ID],Table_Books[[#This Row],[Hash_ID]])&gt;1,"Y","N")</f>
        <v>Y</v>
      </c>
      <c r="C1858" s="2" t="s">
        <v>8851</v>
      </c>
      <c r="D1858" s="2" t="s">
        <v>10125</v>
      </c>
      <c r="G1858" s="12">
        <v>1748</v>
      </c>
      <c r="H1858" s="12"/>
      <c r="I1858" s="8"/>
      <c r="J1858" s="12" t="s">
        <v>8851</v>
      </c>
      <c r="K1858" s="12"/>
      <c r="O1858" s="33"/>
      <c r="P1858" s="10"/>
      <c r="Q1858" s="10" t="s">
        <v>1860</v>
      </c>
      <c r="R1858" s="10"/>
      <c r="S1858" s="10"/>
      <c r="T1858" s="10" t="s">
        <v>1860</v>
      </c>
      <c r="U1858" s="10" t="s">
        <v>1860</v>
      </c>
      <c r="V1858" s="10"/>
      <c r="W1858" s="10"/>
      <c r="X1858" s="10"/>
      <c r="Y1858" s="10"/>
      <c r="Z1858" s="10"/>
      <c r="AA1858" s="10"/>
      <c r="AB1858" s="10"/>
      <c r="AE1858" s="12">
        <f>IFERROR(FLOOR(Table_Books[[#This Row],[Published_Date]],10), 0)</f>
        <v>1740</v>
      </c>
      <c r="AF1858" s="2">
        <f>IFERROR(CEILING(VALUE(LEFT(Table_Books[[#This Row],[Published_Date]],FIND("-",Table_Books[[#This Row],[Published_Date]]&amp;"-")-1))/100, 1), 0)</f>
        <v>18</v>
      </c>
      <c r="AG1858" s="2" t="s">
        <v>10354</v>
      </c>
      <c r="AH1858" s="2" t="s">
        <v>4856</v>
      </c>
      <c r="AI1858" s="2" t="s">
        <v>9137</v>
      </c>
      <c r="AK1858" s="2" t="str">
        <f>Table_Books[[#This Row],[Title]]&amp;"_"&amp;Table_Books[[#This Row],[Author]]</f>
        <v>An Enquiry Concerning Human Understanding_Hume, David</v>
      </c>
      <c r="AL1858" s="2" t="str">
        <f>Table_Books[[#This Row],[Author]]&amp;"_"&amp;Table_Books[[#This Row],[Title]]</f>
        <v>Hume, David_An Enquiry Concerning Human Understanding</v>
      </c>
      <c r="AM1858" s="2" t="str">
        <f>Table_Books[[#This Row],[Title]]&amp;" by "&amp;Table_Books[[#This Row],[Author]]</f>
        <v>An Enquiry Concerning Human Understanding by Hume, David</v>
      </c>
    </row>
    <row r="1859" spans="1:41" x14ac:dyDescent="0.35">
      <c r="A1859" s="7" t="str">
        <f>"B-" &amp; UPPER(TRIM(Table_Books[[#This Row],[Title]])) &amp; "|" &amp; UPPER(TRIM(Table_Books[[#This Row],[Author]]))</f>
        <v>B-AN ENQUIRY CONCERNING HUMAN UNDERSTANDING|HUME, DAVID</v>
      </c>
      <c r="B1859" s="35" t="str">
        <f>IF(COUNTIFS(Table_Books[Hash_ID],Table_Books[[#This Row],[Hash_ID]])&gt;1,"Y","N")</f>
        <v>Y</v>
      </c>
      <c r="C1859" s="35" t="s">
        <v>8851</v>
      </c>
      <c r="D1859" s="35" t="s">
        <v>10125</v>
      </c>
      <c r="E1859" s="35"/>
      <c r="F1859" s="35"/>
      <c r="G1859" s="36"/>
      <c r="H1859" s="36"/>
      <c r="I1859" s="37"/>
      <c r="J1859" s="36"/>
      <c r="K1859" s="36"/>
      <c r="L1859" s="35"/>
      <c r="M1859" s="35"/>
      <c r="N1859" s="35"/>
      <c r="O1859" s="38"/>
      <c r="P1859" s="39"/>
      <c r="Q1859" s="10" t="s">
        <v>1860</v>
      </c>
      <c r="R1859" s="39"/>
      <c r="S1859" s="39"/>
      <c r="T1859" s="10" t="s">
        <v>1860</v>
      </c>
      <c r="U1859" s="10" t="s">
        <v>1860</v>
      </c>
      <c r="V1859" s="39"/>
      <c r="W1859" s="39"/>
      <c r="X1859" s="39"/>
      <c r="Y1859" s="39"/>
      <c r="Z1859" s="39"/>
      <c r="AA1859" s="39"/>
      <c r="AB1859" s="39"/>
      <c r="AC1859" s="35"/>
      <c r="AD1859" s="35"/>
      <c r="AE1859" s="36">
        <f>IFERROR(FLOOR(Table_Books[[#This Row],[Published_Date]],10), 0)</f>
        <v>0</v>
      </c>
      <c r="AF1859" s="35">
        <f>IFERROR(CEILING(VALUE(LEFT(Table_Books[[#This Row],[Published_Date]],FIND("-",Table_Books[[#This Row],[Published_Date]]&amp;"-")-1))/100, 1), 0)</f>
        <v>0</v>
      </c>
      <c r="AG1859" s="35"/>
      <c r="AH1859" s="35" t="s">
        <v>21592</v>
      </c>
      <c r="AI1859" s="35"/>
      <c r="AJ1859" s="35"/>
      <c r="AK1859" s="35" t="str">
        <f>Table_Books[[#This Row],[Title]]&amp;"_"&amp;Table_Books[[#This Row],[Author]]</f>
        <v>An Enquiry Concerning Human Understanding_Hume, David</v>
      </c>
      <c r="AL1859" s="35" t="str">
        <f>Table_Books[[#This Row],[Author]]&amp;"_"&amp;Table_Books[[#This Row],[Title]]</f>
        <v>Hume, David_An Enquiry Concerning Human Understanding</v>
      </c>
      <c r="AM1859" s="35" t="str">
        <f>Table_Books[[#This Row],[Title]]&amp;" by "&amp;Table_Books[[#This Row],[Author]]</f>
        <v>An Enquiry Concerning Human Understanding by Hume, David</v>
      </c>
      <c r="AN1859" s="35"/>
      <c r="AO1859" s="35"/>
    </row>
    <row r="1860" spans="1:41" x14ac:dyDescent="0.35">
      <c r="A1860" s="7" t="str">
        <f>"B-" &amp; UPPER(TRIM(Table_Books[[#This Row],[Title]])) &amp; "|" &amp; UPPER(TRIM(Table_Books[[#This Row],[Author]]))</f>
        <v>B-AN ENQUIRY CONCERNING THE PRINCIPLES OF MORALS|HUME, DAVID</v>
      </c>
      <c r="B1860" s="35" t="str">
        <f>IF(COUNTIFS(Table_Books[Hash_ID],Table_Books[[#This Row],[Hash_ID]])&gt;1,"Y","N")</f>
        <v>N</v>
      </c>
      <c r="C1860" s="35" t="s">
        <v>19415</v>
      </c>
      <c r="D1860" s="35" t="s">
        <v>10125</v>
      </c>
      <c r="E1860" s="35"/>
      <c r="F1860" s="35"/>
      <c r="G1860" s="36"/>
      <c r="H1860" s="36"/>
      <c r="I1860" s="37"/>
      <c r="J1860" s="36"/>
      <c r="K1860" s="36"/>
      <c r="L1860" s="35"/>
      <c r="M1860" s="35"/>
      <c r="N1860" s="35"/>
      <c r="O1860" s="38"/>
      <c r="P1860" s="39"/>
      <c r="Q1860" s="10" t="s">
        <v>1860</v>
      </c>
      <c r="R1860" s="39"/>
      <c r="S1860" s="39"/>
      <c r="T1860" s="10" t="s">
        <v>1860</v>
      </c>
      <c r="U1860" s="10" t="s">
        <v>1860</v>
      </c>
      <c r="V1860" s="39"/>
      <c r="W1860" s="39"/>
      <c r="X1860" s="39"/>
      <c r="Y1860" s="39"/>
      <c r="Z1860" s="39"/>
      <c r="AA1860" s="39"/>
      <c r="AB1860" s="39"/>
      <c r="AC1860" s="35"/>
      <c r="AD1860" s="35"/>
      <c r="AE1860" s="36">
        <f>IFERROR(FLOOR(Table_Books[[#This Row],[Published_Date]],10), 0)</f>
        <v>0</v>
      </c>
      <c r="AF1860" s="35">
        <f>IFERROR(CEILING(VALUE(LEFT(Table_Books[[#This Row],[Published_Date]],FIND("-",Table_Books[[#This Row],[Published_Date]]&amp;"-")-1))/100, 1), 0)</f>
        <v>0</v>
      </c>
      <c r="AG1860" s="35"/>
      <c r="AH1860" s="35" t="s">
        <v>21592</v>
      </c>
      <c r="AI1860" s="35"/>
      <c r="AJ1860" s="35"/>
      <c r="AK1860" s="35" t="str">
        <f>Table_Books[[#This Row],[Title]]&amp;"_"&amp;Table_Books[[#This Row],[Author]]</f>
        <v>An Enquiry Concerning the Principles of Morals_Hume, David</v>
      </c>
      <c r="AL1860" s="35" t="str">
        <f>Table_Books[[#This Row],[Author]]&amp;"_"&amp;Table_Books[[#This Row],[Title]]</f>
        <v>Hume, David_An Enquiry Concerning the Principles of Morals</v>
      </c>
      <c r="AM1860" s="35" t="str">
        <f>Table_Books[[#This Row],[Title]]&amp;" by "&amp;Table_Books[[#This Row],[Author]]</f>
        <v>An Enquiry Concerning the Principles of Morals by Hume, David</v>
      </c>
      <c r="AN1860" s="35"/>
      <c r="AO1860" s="35"/>
    </row>
    <row r="1861" spans="1:41" x14ac:dyDescent="0.35">
      <c r="A1861" s="7" t="str">
        <f>"B-" &amp; UPPER(TRIM(Table_Books[[#This Row],[Title]])) &amp; "|" &amp; UPPER(TRIM(Table_Books[[#This Row],[Author]]))</f>
        <v>B-DIALOGUES CONCERNING NATURAL RELIGION|HUME, DAVID</v>
      </c>
      <c r="B1861" s="35" t="str">
        <f>IF(COUNTIFS(Table_Books[Hash_ID],Table_Books[[#This Row],[Hash_ID]])&gt;1,"Y","N")</f>
        <v>N</v>
      </c>
      <c r="C1861" s="35" t="s">
        <v>19416</v>
      </c>
      <c r="D1861" s="35" t="s">
        <v>10125</v>
      </c>
      <c r="E1861" s="35"/>
      <c r="F1861" s="35"/>
      <c r="G1861" s="36"/>
      <c r="H1861" s="36"/>
      <c r="I1861" s="37"/>
      <c r="J1861" s="36"/>
      <c r="K1861" s="36"/>
      <c r="L1861" s="35"/>
      <c r="M1861" s="35"/>
      <c r="N1861" s="35"/>
      <c r="O1861" s="38"/>
      <c r="P1861" s="39"/>
      <c r="Q1861" s="10" t="s">
        <v>1860</v>
      </c>
      <c r="R1861" s="39"/>
      <c r="S1861" s="39"/>
      <c r="T1861" s="10" t="s">
        <v>1860</v>
      </c>
      <c r="U1861" s="10" t="s">
        <v>1860</v>
      </c>
      <c r="V1861" s="39"/>
      <c r="W1861" s="39"/>
      <c r="X1861" s="39"/>
      <c r="Y1861" s="39"/>
      <c r="Z1861" s="39"/>
      <c r="AA1861" s="39"/>
      <c r="AB1861" s="39"/>
      <c r="AC1861" s="35"/>
      <c r="AD1861" s="35"/>
      <c r="AE1861" s="36">
        <f>IFERROR(FLOOR(Table_Books[[#This Row],[Published_Date]],10), 0)</f>
        <v>0</v>
      </c>
      <c r="AF1861" s="35">
        <f>IFERROR(CEILING(VALUE(LEFT(Table_Books[[#This Row],[Published_Date]],FIND("-",Table_Books[[#This Row],[Published_Date]]&amp;"-")-1))/100, 1), 0)</f>
        <v>0</v>
      </c>
      <c r="AG1861" s="35"/>
      <c r="AH1861" s="35" t="s">
        <v>21592</v>
      </c>
      <c r="AI1861" s="35"/>
      <c r="AJ1861" s="35"/>
      <c r="AK1861" s="35" t="str">
        <f>Table_Books[[#This Row],[Title]]&amp;"_"&amp;Table_Books[[#This Row],[Author]]</f>
        <v>Dialogues Concerning Natural Religion_Hume, David</v>
      </c>
      <c r="AL1861" s="35" t="str">
        <f>Table_Books[[#This Row],[Author]]&amp;"_"&amp;Table_Books[[#This Row],[Title]]</f>
        <v>Hume, David_Dialogues Concerning Natural Religion</v>
      </c>
      <c r="AM1861" s="35" t="str">
        <f>Table_Books[[#This Row],[Title]]&amp;" by "&amp;Table_Books[[#This Row],[Author]]</f>
        <v>Dialogues Concerning Natural Religion by Hume, David</v>
      </c>
      <c r="AN1861" s="35"/>
      <c r="AO1861" s="35"/>
    </row>
    <row r="1862" spans="1:41" x14ac:dyDescent="0.35">
      <c r="A1862" s="7" t="str">
        <f>"B-" &amp; UPPER(TRIM(Table_Books[[#This Row],[Title]])) &amp; "|" &amp; UPPER(TRIM(Table_Books[[#This Row],[Author]]))</f>
        <v>B-HISTORY OF ENGLAND|HUME, DAVID</v>
      </c>
      <c r="B1862" s="35" t="str">
        <f>IF(COUNTIFS(Table_Books[Hash_ID],Table_Books[[#This Row],[Hash_ID]])&gt;1,"Y","N")</f>
        <v>N</v>
      </c>
      <c r="C1862" s="35" t="s">
        <v>19417</v>
      </c>
      <c r="D1862" s="35" t="s">
        <v>10125</v>
      </c>
      <c r="E1862" s="35"/>
      <c r="F1862" s="35"/>
      <c r="G1862" s="36"/>
      <c r="H1862" s="36"/>
      <c r="I1862" s="37"/>
      <c r="J1862" s="36"/>
      <c r="K1862" s="36"/>
      <c r="L1862" s="35"/>
      <c r="M1862" s="35"/>
      <c r="N1862" s="35"/>
      <c r="O1862" s="38"/>
      <c r="P1862" s="39"/>
      <c r="Q1862" s="10" t="s">
        <v>1860</v>
      </c>
      <c r="R1862" s="39"/>
      <c r="S1862" s="39"/>
      <c r="T1862" s="10" t="s">
        <v>1860</v>
      </c>
      <c r="U1862" s="10" t="s">
        <v>1860</v>
      </c>
      <c r="V1862" s="39"/>
      <c r="W1862" s="39"/>
      <c r="X1862" s="39"/>
      <c r="Y1862" s="39"/>
      <c r="Z1862" s="39"/>
      <c r="AA1862" s="39"/>
      <c r="AB1862" s="39"/>
      <c r="AC1862" s="35"/>
      <c r="AD1862" s="35"/>
      <c r="AE1862" s="36">
        <f>IFERROR(FLOOR(Table_Books[[#This Row],[Published_Date]],10), 0)</f>
        <v>0</v>
      </c>
      <c r="AF1862" s="35">
        <f>IFERROR(CEILING(VALUE(LEFT(Table_Books[[#This Row],[Published_Date]],FIND("-",Table_Books[[#This Row],[Published_Date]]&amp;"-")-1))/100, 1), 0)</f>
        <v>0</v>
      </c>
      <c r="AG1862" s="35"/>
      <c r="AH1862" s="35" t="s">
        <v>21592</v>
      </c>
      <c r="AI1862" s="35"/>
      <c r="AJ1862" s="35"/>
      <c r="AK1862" s="35" t="str">
        <f>Table_Books[[#This Row],[Title]]&amp;"_"&amp;Table_Books[[#This Row],[Author]]</f>
        <v>History of England_Hume, David</v>
      </c>
      <c r="AL1862" s="35" t="str">
        <f>Table_Books[[#This Row],[Author]]&amp;"_"&amp;Table_Books[[#This Row],[Title]]</f>
        <v>Hume, David_History of England</v>
      </c>
      <c r="AM1862" s="35" t="str">
        <f>Table_Books[[#This Row],[Title]]&amp;" by "&amp;Table_Books[[#This Row],[Author]]</f>
        <v>History of England by Hume, David</v>
      </c>
      <c r="AN1862" s="35"/>
      <c r="AO1862" s="35"/>
    </row>
    <row r="1863" spans="1:41" x14ac:dyDescent="0.35">
      <c r="A1863" s="7" t="str">
        <f>"B-" &amp; UPPER(TRIM(Table_Books[[#This Row],[Title]])) &amp; "|" &amp; UPPER(TRIM(Table_Books[[#This Row],[Author]]))</f>
        <v>B-THEIR EYES WERE WATCHING GOD|HURSTON, ZORA NEALE</v>
      </c>
      <c r="B1863" s="35" t="str">
        <f>IF(COUNTIFS(Table_Books[Hash_ID],Table_Books[[#This Row],[Hash_ID]])&gt;1,"Y","N")</f>
        <v>N</v>
      </c>
      <c r="C1863" s="35" t="s">
        <v>19689</v>
      </c>
      <c r="D1863" s="35" t="s">
        <v>19690</v>
      </c>
      <c r="E1863" s="35"/>
      <c r="F1863" s="35"/>
      <c r="G1863" s="36"/>
      <c r="H1863" s="36"/>
      <c r="I1863" s="37"/>
      <c r="J1863" s="36"/>
      <c r="K1863" s="36"/>
      <c r="L1863" s="35"/>
      <c r="M1863" s="35"/>
      <c r="N1863" s="35"/>
      <c r="O1863" s="38"/>
      <c r="P1863" s="39"/>
      <c r="Q1863" s="10" t="s">
        <v>1860</v>
      </c>
      <c r="R1863" s="39"/>
      <c r="S1863" s="39"/>
      <c r="T1863" s="10" t="s">
        <v>1860</v>
      </c>
      <c r="U1863" s="10" t="s">
        <v>1860</v>
      </c>
      <c r="V1863" s="39"/>
      <c r="W1863" s="39"/>
      <c r="X1863" s="39"/>
      <c r="Y1863" s="39"/>
      <c r="Z1863" s="39"/>
      <c r="AA1863" s="39"/>
      <c r="AB1863" s="39"/>
      <c r="AC1863" s="35"/>
      <c r="AD1863" s="35"/>
      <c r="AE1863" s="36">
        <f>IFERROR(FLOOR(Table_Books[[#This Row],[Published_Date]],10), 0)</f>
        <v>0</v>
      </c>
      <c r="AF1863" s="35">
        <f>IFERROR(CEILING(VALUE(LEFT(Table_Books[[#This Row],[Published_Date]],FIND("-",Table_Books[[#This Row],[Published_Date]]&amp;"-")-1))/100, 1), 0)</f>
        <v>0</v>
      </c>
      <c r="AG1863" s="35"/>
      <c r="AH1863" s="35" t="s">
        <v>21601</v>
      </c>
      <c r="AI1863" s="35"/>
      <c r="AJ1863" s="35"/>
      <c r="AK1863" s="35" t="str">
        <f>Table_Books[[#This Row],[Title]]&amp;"_"&amp;Table_Books[[#This Row],[Author]]</f>
        <v>Their Eyes Were Watching God_Hurston, Zora Neale</v>
      </c>
      <c r="AL1863" s="35" t="str">
        <f>Table_Books[[#This Row],[Author]]&amp;"_"&amp;Table_Books[[#This Row],[Title]]</f>
        <v>Hurston, Zora Neale_Their Eyes Were Watching God</v>
      </c>
      <c r="AM1863" s="35" t="str">
        <f>Table_Books[[#This Row],[Title]]&amp;" by "&amp;Table_Books[[#This Row],[Author]]</f>
        <v>Their Eyes Were Watching God by Hurston, Zora Neale</v>
      </c>
      <c r="AN1863" s="35"/>
      <c r="AO1863" s="35"/>
    </row>
    <row r="1864" spans="1:41" x14ac:dyDescent="0.35">
      <c r="A1864" s="7" t="str">
        <f>"B-" &amp; UPPER(TRIM(Table_Books[[#This Row],[Title]])) &amp; "|" &amp; UPPER(TRIM(Table_Books[[#This Row],[Author]]))</f>
        <v>B-THEORY OF THE EARTH|HUTTON, JAMES</v>
      </c>
      <c r="B1864" s="35" t="str">
        <f>IF(COUNTIFS(Table_Books[Hash_ID],Table_Books[[#This Row],[Hash_ID]])&gt;1,"Y","N")</f>
        <v>N</v>
      </c>
      <c r="C1864" s="35" t="s">
        <v>19500</v>
      </c>
      <c r="D1864" s="48" t="s">
        <v>19501</v>
      </c>
      <c r="E1864" s="35"/>
      <c r="F1864" s="35"/>
      <c r="G1864" s="36"/>
      <c r="H1864" s="36"/>
      <c r="I1864" s="37"/>
      <c r="J1864" s="36"/>
      <c r="K1864" s="36"/>
      <c r="L1864" s="35"/>
      <c r="M1864" s="35"/>
      <c r="N1864" s="35"/>
      <c r="O1864" s="38"/>
      <c r="P1864" s="39"/>
      <c r="Q1864" s="10" t="s">
        <v>1860</v>
      </c>
      <c r="R1864" s="39"/>
      <c r="S1864" s="39"/>
      <c r="T1864" s="10" t="s">
        <v>1860</v>
      </c>
      <c r="U1864" s="10" t="s">
        <v>1860</v>
      </c>
      <c r="V1864" s="39"/>
      <c r="W1864" s="39"/>
      <c r="X1864" s="39"/>
      <c r="Y1864" s="39"/>
      <c r="Z1864" s="39"/>
      <c r="AA1864" s="39"/>
      <c r="AB1864" s="39"/>
      <c r="AC1864" s="35"/>
      <c r="AD1864" s="35"/>
      <c r="AE1864" s="36">
        <f>IFERROR(FLOOR(Table_Books[[#This Row],[Published_Date]],10), 0)</f>
        <v>0</v>
      </c>
      <c r="AF1864" s="35">
        <f>IFERROR(CEILING(VALUE(LEFT(Table_Books[[#This Row],[Published_Date]],FIND("-",Table_Books[[#This Row],[Published_Date]]&amp;"-")-1))/100, 1), 0)</f>
        <v>0</v>
      </c>
      <c r="AG1864" s="35"/>
      <c r="AH1864" s="35" t="s">
        <v>21594</v>
      </c>
      <c r="AI1864" s="35"/>
      <c r="AJ1864" s="35"/>
      <c r="AK1864" s="35" t="str">
        <f>Table_Books[[#This Row],[Title]]&amp;"_"&amp;Table_Books[[#This Row],[Author]]</f>
        <v>Theory of the Earth_Hutton, James</v>
      </c>
      <c r="AL1864" s="35" t="str">
        <f>Table_Books[[#This Row],[Author]]&amp;"_"&amp;Table_Books[[#This Row],[Title]]</f>
        <v>Hutton, James_Theory of the Earth</v>
      </c>
      <c r="AM1864" s="35" t="str">
        <f>Table_Books[[#This Row],[Title]]&amp;" by "&amp;Table_Books[[#This Row],[Author]]</f>
        <v>Theory of the Earth by Hutton, James</v>
      </c>
      <c r="AN1864" s="35"/>
      <c r="AO1864" s="35"/>
    </row>
    <row r="1865" spans="1:41" x14ac:dyDescent="0.35">
      <c r="A1865" s="7" t="str">
        <f>"B-" &amp; UPPER(TRIM(Table_Books[[#This Row],[Title]])) &amp; "|" &amp; UPPER(TRIM(Table_Books[[#This Row],[Author]]))</f>
        <v>B-BRAVE NEW WORLD|HUXLEY, ALDOUS</v>
      </c>
      <c r="B1865" s="28" t="str">
        <f>IF(COUNTIFS(Table_Books[Hash_ID],Table_Books[[#This Row],[Hash_ID]])&gt;1,"Y","N")</f>
        <v>Y</v>
      </c>
      <c r="C1865" s="2" t="s">
        <v>6290</v>
      </c>
      <c r="D1865" s="2" t="s">
        <v>6733</v>
      </c>
      <c r="G1865" s="12"/>
      <c r="H1865" s="12"/>
      <c r="I1865" s="8"/>
      <c r="J1865" s="12"/>
      <c r="K1865" s="12"/>
      <c r="O1865" s="33"/>
      <c r="P1865" s="10"/>
      <c r="Q1865" s="10" t="s">
        <v>1860</v>
      </c>
      <c r="R1865" s="10"/>
      <c r="S1865" s="10"/>
      <c r="T1865" s="10" t="s">
        <v>1860</v>
      </c>
      <c r="U1865" s="10" t="s">
        <v>1860</v>
      </c>
      <c r="V1865" s="10"/>
      <c r="W1865" s="10"/>
      <c r="X1865" s="10"/>
      <c r="Y1865" s="10"/>
      <c r="Z1865" s="10"/>
      <c r="AA1865" s="10"/>
      <c r="AB1865" s="10"/>
      <c r="AE1865" s="12">
        <f>IFERROR(FLOOR(Table_Books[[#This Row],[Published_Date]],10), 0)</f>
        <v>0</v>
      </c>
      <c r="AF1865" s="2">
        <f>IFERROR(CEILING(VALUE(LEFT(Table_Books[[#This Row],[Published_Date]],FIND("-",Table_Books[[#This Row],[Published_Date]]&amp;"-")-1))/100, 1), 0)</f>
        <v>0</v>
      </c>
      <c r="AK1865" s="2" t="str">
        <f>Table_Books[[#This Row],[Title]]&amp;"_"&amp;Table_Books[[#This Row],[Author]]</f>
        <v>Brave New World_Huxley, Aldous</v>
      </c>
      <c r="AL1865" s="2" t="str">
        <f>Table_Books[[#This Row],[Author]]&amp;"_"&amp;Table_Books[[#This Row],[Title]]</f>
        <v>Huxley, Aldous_Brave New World</v>
      </c>
      <c r="AM1865" s="2" t="str">
        <f>Table_Books[[#This Row],[Title]]&amp;" by "&amp;Table_Books[[#This Row],[Author]]</f>
        <v>Brave New World by Huxley, Aldous</v>
      </c>
    </row>
    <row r="1866" spans="1:41" x14ac:dyDescent="0.35">
      <c r="A1866" s="7" t="str">
        <f>"B-" &amp; UPPER(TRIM(Table_Books[[#This Row],[Title]])) &amp; "|" &amp; UPPER(TRIM(Table_Books[[#This Row],[Author]]))</f>
        <v>B-BRAVE NEW WORLD|HUXLEY, ALDOUS</v>
      </c>
      <c r="B1866" s="35" t="str">
        <f>IF(COUNTIFS(Table_Books[Hash_ID],Table_Books[[#This Row],[Hash_ID]])&gt;1,"Y","N")</f>
        <v>Y</v>
      </c>
      <c r="C1866" s="35" t="s">
        <v>6290</v>
      </c>
      <c r="D1866" s="35" t="s">
        <v>6733</v>
      </c>
      <c r="E1866" s="35"/>
      <c r="F1866" s="35"/>
      <c r="G1866" s="36"/>
      <c r="H1866" s="36"/>
      <c r="I1866" s="37"/>
      <c r="J1866" s="36"/>
      <c r="K1866" s="36"/>
      <c r="L1866" s="35"/>
      <c r="M1866" s="35"/>
      <c r="N1866" s="35"/>
      <c r="O1866" s="38"/>
      <c r="P1866" s="39"/>
      <c r="Q1866" s="10" t="s">
        <v>1860</v>
      </c>
      <c r="R1866" s="39"/>
      <c r="S1866" s="39"/>
      <c r="T1866" s="10" t="s">
        <v>1860</v>
      </c>
      <c r="U1866" s="10" t="s">
        <v>1860</v>
      </c>
      <c r="V1866" s="39"/>
      <c r="W1866" s="39"/>
      <c r="X1866" s="39"/>
      <c r="Y1866" s="39"/>
      <c r="Z1866" s="39"/>
      <c r="AA1866" s="39"/>
      <c r="AB1866" s="39"/>
      <c r="AC1866" s="35"/>
      <c r="AD1866" s="35"/>
      <c r="AE1866" s="36">
        <f>IFERROR(FLOOR(Table_Books[[#This Row],[Published_Date]],10), 0)</f>
        <v>0</v>
      </c>
      <c r="AF1866" s="35">
        <f>IFERROR(CEILING(VALUE(LEFT(Table_Books[[#This Row],[Published_Date]],FIND("-",Table_Books[[#This Row],[Published_Date]]&amp;"-")-1))/100, 1), 0)</f>
        <v>0</v>
      </c>
      <c r="AG1866" s="35"/>
      <c r="AH1866" s="35" t="s">
        <v>21601</v>
      </c>
      <c r="AI1866" s="35"/>
      <c r="AJ1866" s="35"/>
      <c r="AK1866" s="35" t="str">
        <f>Table_Books[[#This Row],[Title]]&amp;"_"&amp;Table_Books[[#This Row],[Author]]</f>
        <v>Brave New World_Huxley, Aldous</v>
      </c>
      <c r="AL1866" s="35" t="str">
        <f>Table_Books[[#This Row],[Author]]&amp;"_"&amp;Table_Books[[#This Row],[Title]]</f>
        <v>Huxley, Aldous_Brave New World</v>
      </c>
      <c r="AM1866" s="35" t="str">
        <f>Table_Books[[#This Row],[Title]]&amp;" by "&amp;Table_Books[[#This Row],[Author]]</f>
        <v>Brave New World by Huxley, Aldous</v>
      </c>
      <c r="AN1866" s="35"/>
      <c r="AO1866" s="35"/>
    </row>
    <row r="1867" spans="1:41" x14ac:dyDescent="0.35">
      <c r="A1867" s="7" t="str">
        <f>"B-" &amp; UPPER(TRIM(Table_Books[[#This Row],[Title]])) &amp; "|" &amp; UPPER(TRIM(Table_Books[[#This Row],[Author]]))</f>
        <v>B-POINT COUNTER POINT|HUXLEY, ALDOUS</v>
      </c>
      <c r="B1867" s="35" t="str">
        <f>IF(COUNTIFS(Table_Books[Hash_ID],Table_Books[[#This Row],[Hash_ID]])&gt;1,"Y","N")</f>
        <v>N</v>
      </c>
      <c r="C1867" s="35" t="s">
        <v>19701</v>
      </c>
      <c r="D1867" s="35" t="s">
        <v>6733</v>
      </c>
      <c r="E1867" s="35"/>
      <c r="F1867" s="35"/>
      <c r="G1867" s="36"/>
      <c r="H1867" s="36"/>
      <c r="I1867" s="37"/>
      <c r="J1867" s="36"/>
      <c r="K1867" s="36"/>
      <c r="L1867" s="35"/>
      <c r="M1867" s="35"/>
      <c r="N1867" s="35"/>
      <c r="O1867" s="38"/>
      <c r="P1867" s="39"/>
      <c r="Q1867" s="10" t="s">
        <v>1860</v>
      </c>
      <c r="R1867" s="39"/>
      <c r="S1867" s="39"/>
      <c r="T1867" s="10" t="s">
        <v>1860</v>
      </c>
      <c r="U1867" s="10" t="s">
        <v>1860</v>
      </c>
      <c r="V1867" s="39"/>
      <c r="W1867" s="39"/>
      <c r="X1867" s="39"/>
      <c r="Y1867" s="39"/>
      <c r="Z1867" s="39"/>
      <c r="AA1867" s="39"/>
      <c r="AB1867" s="39"/>
      <c r="AC1867" s="35"/>
      <c r="AD1867" s="35"/>
      <c r="AE1867" s="36">
        <f>IFERROR(FLOOR(Table_Books[[#This Row],[Published_Date]],10), 0)</f>
        <v>0</v>
      </c>
      <c r="AF1867" s="35">
        <f>IFERROR(CEILING(VALUE(LEFT(Table_Books[[#This Row],[Published_Date]],FIND("-",Table_Books[[#This Row],[Published_Date]]&amp;"-")-1))/100, 1), 0)</f>
        <v>0</v>
      </c>
      <c r="AG1867" s="35"/>
      <c r="AH1867" s="35" t="s">
        <v>21601</v>
      </c>
      <c r="AI1867" s="35"/>
      <c r="AJ1867" s="35"/>
      <c r="AK1867" s="35" t="str">
        <f>Table_Books[[#This Row],[Title]]&amp;"_"&amp;Table_Books[[#This Row],[Author]]</f>
        <v>Point Counter Point_Huxley, Aldous</v>
      </c>
      <c r="AL1867" s="35" t="str">
        <f>Table_Books[[#This Row],[Author]]&amp;"_"&amp;Table_Books[[#This Row],[Title]]</f>
        <v>Huxley, Aldous_Point Counter Point</v>
      </c>
      <c r="AM1867" s="35" t="str">
        <f>Table_Books[[#This Row],[Title]]&amp;" by "&amp;Table_Books[[#This Row],[Author]]</f>
        <v>Point Counter Point by Huxley, Aldous</v>
      </c>
      <c r="AN1867" s="35"/>
      <c r="AO1867" s="35"/>
    </row>
    <row r="1868" spans="1:41" x14ac:dyDescent="0.35">
      <c r="A1868" s="7" t="str">
        <f>"B-" &amp; UPPER(TRIM(Table_Books[[#This Row],[Title]])) &amp; "|" &amp; UPPER(TRIM(Table_Books[[#This Row],[Author]]))</f>
        <v>B-THE PERENNIAL PHILOSOPHY|HUXLEY, ALDOUS</v>
      </c>
      <c r="B1868" s="28" t="str">
        <f>IF(COUNTIFS(Table_Books[Hash_ID],Table_Books[[#This Row],[Hash_ID]])&gt;1,"Y","N")</f>
        <v>N</v>
      </c>
      <c r="C1868" s="2" t="s">
        <v>8965</v>
      </c>
      <c r="D1868" s="2" t="s">
        <v>6733</v>
      </c>
      <c r="G1868" s="12">
        <v>1945</v>
      </c>
      <c r="H1868" s="12"/>
      <c r="I1868" s="8"/>
      <c r="J1868" s="12" t="s">
        <v>8965</v>
      </c>
      <c r="K1868" s="12"/>
      <c r="O1868" s="33"/>
      <c r="P1868" s="10"/>
      <c r="Q1868" s="10" t="s">
        <v>1860</v>
      </c>
      <c r="R1868" s="10"/>
      <c r="S1868" s="10"/>
      <c r="T1868" s="10" t="s">
        <v>1860</v>
      </c>
      <c r="U1868" s="10" t="s">
        <v>1860</v>
      </c>
      <c r="V1868" s="10"/>
      <c r="W1868" s="10"/>
      <c r="X1868" s="10"/>
      <c r="Y1868" s="10"/>
      <c r="Z1868" s="10"/>
      <c r="AA1868" s="10"/>
      <c r="AB1868" s="10"/>
      <c r="AE1868" s="12">
        <f>IFERROR(FLOOR(Table_Books[[#This Row],[Published_Date]],10), 0)</f>
        <v>1940</v>
      </c>
      <c r="AF1868" s="2">
        <f>IFERROR(CEILING(VALUE(LEFT(Table_Books[[#This Row],[Published_Date]],FIND("-",Table_Books[[#This Row],[Published_Date]]&amp;"-")-1))/100, 1), 0)</f>
        <v>20</v>
      </c>
      <c r="AG1868" s="2" t="s">
        <v>10355</v>
      </c>
      <c r="AH1868" s="2" t="s">
        <v>4856</v>
      </c>
      <c r="AI1868" s="2" t="s">
        <v>9222</v>
      </c>
      <c r="AK1868" s="2" t="str">
        <f>Table_Books[[#This Row],[Title]]&amp;"_"&amp;Table_Books[[#This Row],[Author]]</f>
        <v>The Perennial Philosophy_Huxley, Aldous</v>
      </c>
      <c r="AL1868" s="2" t="str">
        <f>Table_Books[[#This Row],[Author]]&amp;"_"&amp;Table_Books[[#This Row],[Title]]</f>
        <v>Huxley, Aldous_The Perennial Philosophy</v>
      </c>
      <c r="AM1868" s="2" t="str">
        <f>Table_Books[[#This Row],[Title]]&amp;" by "&amp;Table_Books[[#This Row],[Author]]</f>
        <v>The Perennial Philosophy by Huxley, Aldous</v>
      </c>
    </row>
    <row r="1869" spans="1:41" x14ac:dyDescent="0.35">
      <c r="A1869" s="7" t="str">
        <f>"B-" &amp; UPPER(TRIM(Table_Books[[#This Row],[Title]])) &amp; "|" &amp; UPPER(TRIM(Table_Books[[#This Row],[Author]]))</f>
        <v>B-À REBOURS (AGAINST NATURE)|HUYSMANS, JORIS-KARL</v>
      </c>
      <c r="B1869" s="35" t="str">
        <f>IF(COUNTIFS(Table_Books[Hash_ID],Table_Books[[#This Row],[Hash_ID]])&gt;1,"Y","N")</f>
        <v>N</v>
      </c>
      <c r="C1869" s="35" t="s">
        <v>16578</v>
      </c>
      <c r="D1869" s="35" t="s">
        <v>1962</v>
      </c>
      <c r="E1869" s="35"/>
      <c r="F1869" s="35"/>
      <c r="G1869" s="36"/>
      <c r="H1869" s="36"/>
      <c r="I1869" s="37"/>
      <c r="J1869" s="36"/>
      <c r="K1869" s="36"/>
      <c r="L1869" s="35"/>
      <c r="M1869" s="35"/>
      <c r="N1869" s="35"/>
      <c r="O1869" s="38"/>
      <c r="P1869" s="39"/>
      <c r="Q1869" s="10" t="s">
        <v>1860</v>
      </c>
      <c r="R1869" s="39"/>
      <c r="S1869" s="39"/>
      <c r="T1869" s="10" t="s">
        <v>1860</v>
      </c>
      <c r="U1869" s="10" t="s">
        <v>1860</v>
      </c>
      <c r="V1869" s="39"/>
      <c r="W1869" s="39"/>
      <c r="X1869" s="39"/>
      <c r="Y1869" s="39"/>
      <c r="Z1869" s="39"/>
      <c r="AA1869" s="39"/>
      <c r="AB1869" s="39"/>
      <c r="AC1869" s="35"/>
      <c r="AD1869" s="35"/>
      <c r="AE1869" s="36">
        <f>IFERROR(FLOOR(Table_Books[[#This Row],[Published_Date]],10), 0)</f>
        <v>0</v>
      </c>
      <c r="AF1869" s="35">
        <f>IFERROR(CEILING(VALUE(LEFT(Table_Books[[#This Row],[Published_Date]],FIND("-",Table_Books[[#This Row],[Published_Date]]&amp;"-")-1))/100, 1), 0)</f>
        <v>0</v>
      </c>
      <c r="AG1869" s="35"/>
      <c r="AH1869" s="35" t="s">
        <v>21599</v>
      </c>
      <c r="AI1869" s="35"/>
      <c r="AJ1869" s="35"/>
      <c r="AK1869" s="35" t="str">
        <f>Table_Books[[#This Row],[Title]]&amp;"_"&amp;Table_Books[[#This Row],[Author]]</f>
        <v>À rebours (Against Nature)_Huysmans, Joris-Karl</v>
      </c>
      <c r="AL1869" s="35" t="str">
        <f>Table_Books[[#This Row],[Author]]&amp;"_"&amp;Table_Books[[#This Row],[Title]]</f>
        <v>Huysmans, Joris-Karl_À rebours (Against Nature)</v>
      </c>
      <c r="AM1869" s="35" t="str">
        <f>Table_Books[[#This Row],[Title]]&amp;" by "&amp;Table_Books[[#This Row],[Author]]</f>
        <v>À rebours (Against Nature) by Huysmans, Joris-Karl</v>
      </c>
      <c r="AN1869" s="35"/>
      <c r="AO1869" s="35"/>
    </row>
    <row r="1870" spans="1:41" ht="29" x14ac:dyDescent="0.35">
      <c r="A1870" s="7" t="str">
        <f>"B-" &amp; UPPER(TRIM(Table_Books[[#This Row],[Title]])) &amp; "|" &amp; UPPER(TRIM(Table_Books[[#This Row],[Author]]))</f>
        <v>B-AGAINST NATURE|HUYSMANS, JORIS-KARL</v>
      </c>
      <c r="B1870" s="28" t="str">
        <f>IF(COUNTIFS(Table_Books[Hash_ID],Table_Books[[#This Row],[Hash_ID]])&gt;1,"Y","N")</f>
        <v>N</v>
      </c>
      <c r="C1870" s="2" t="s">
        <v>1902</v>
      </c>
      <c r="D1870" s="2" t="s">
        <v>1962</v>
      </c>
      <c r="G1870" s="12">
        <v>1884</v>
      </c>
      <c r="H1870" s="12"/>
      <c r="I1870" s="8"/>
      <c r="J1870" s="12"/>
      <c r="K1870" s="12"/>
      <c r="L1870" s="2">
        <v>256</v>
      </c>
      <c r="M1870" s="2" t="s">
        <v>2027</v>
      </c>
      <c r="O1870" s="33">
        <v>5</v>
      </c>
      <c r="P1870" s="10">
        <v>4</v>
      </c>
      <c r="Q1870" s="10" t="s">
        <v>1824</v>
      </c>
      <c r="R1870" s="10"/>
      <c r="S1870" s="10"/>
      <c r="T1870" s="10" t="s">
        <v>1860</v>
      </c>
      <c r="U1870" s="10" t="s">
        <v>1860</v>
      </c>
      <c r="V1870" s="10" t="s">
        <v>1824</v>
      </c>
      <c r="W1870" s="10"/>
      <c r="X1870" s="10"/>
      <c r="Y1870" s="10"/>
      <c r="Z1870" s="10"/>
      <c r="AA1870" s="10"/>
      <c r="AB1870" s="10"/>
      <c r="AC1870" s="2" t="s">
        <v>1824</v>
      </c>
      <c r="AE1870" s="12">
        <f>IFERROR(FLOOR(Table_Books[[#This Row],[Published_Date]],10), 0)</f>
        <v>1880</v>
      </c>
      <c r="AF1870" s="2">
        <f>IFERROR(CEILING(VALUE(LEFT(Table_Books[[#This Row],[Published_Date]],FIND("-",Table_Books[[#This Row],[Published_Date]]&amp;"-")-1))/100, 1), 0)</f>
        <v>19</v>
      </c>
      <c r="AK1870" s="2" t="str">
        <f>Table_Books[[#This Row],[Title]]&amp;"_"&amp;Table_Books[[#This Row],[Author]]</f>
        <v>Against Nature_Huysmans, Joris-Karl</v>
      </c>
      <c r="AL1870" s="2" t="str">
        <f>Table_Books[[#This Row],[Author]]&amp;"_"&amp;Table_Books[[#This Row],[Title]]</f>
        <v>Huysmans, Joris-Karl_Against Nature</v>
      </c>
      <c r="AM1870" s="2" t="str">
        <f>Table_Books[[#This Row],[Title]]&amp;" by "&amp;Table_Books[[#This Row],[Author]]</f>
        <v>Against Nature by Huysmans, Joris-Karl</v>
      </c>
    </row>
    <row r="1871" spans="1:41" x14ac:dyDescent="0.35">
      <c r="A1871" s="7" t="str">
        <f>"B-" &amp; UPPER(TRIM(Table_Books[[#This Row],[Title]])) &amp; "|" &amp; UPPER(TRIM(Table_Books[[#This Row],[Author]]))</f>
        <v>B-AGAINST NATURE (À REBOURS)|HUYSMANS, JORIS-KARL</v>
      </c>
      <c r="B1871" s="35" t="str">
        <f>IF(COUNTIFS(Table_Books[Hash_ID],Table_Books[[#This Row],[Hash_ID]])&gt;1,"Y","N")</f>
        <v>Y</v>
      </c>
      <c r="C1871" s="35" t="s">
        <v>20020</v>
      </c>
      <c r="D1871" s="35" t="s">
        <v>1962</v>
      </c>
      <c r="E1871" s="35"/>
      <c r="F1871" s="35"/>
      <c r="G1871" s="36"/>
      <c r="H1871" s="36"/>
      <c r="I1871" s="37"/>
      <c r="J1871" s="36"/>
      <c r="K1871" s="36"/>
      <c r="L1871" s="35"/>
      <c r="M1871" s="35"/>
      <c r="N1871" s="35"/>
      <c r="O1871" s="38"/>
      <c r="P1871" s="39"/>
      <c r="Q1871" s="10" t="s">
        <v>1860</v>
      </c>
      <c r="R1871" s="39"/>
      <c r="S1871" s="39"/>
      <c r="T1871" s="10" t="s">
        <v>1860</v>
      </c>
      <c r="U1871" s="10" t="s">
        <v>1860</v>
      </c>
      <c r="V1871" s="39"/>
      <c r="W1871" s="39"/>
      <c r="X1871" s="39"/>
      <c r="Y1871" s="39"/>
      <c r="Z1871" s="39"/>
      <c r="AA1871" s="39"/>
      <c r="AB1871" s="39"/>
      <c r="AC1871" s="35"/>
      <c r="AD1871" s="35"/>
      <c r="AE1871" s="36">
        <f>IFERROR(FLOOR(Table_Books[[#This Row],[Published_Date]],10), 0)</f>
        <v>0</v>
      </c>
      <c r="AF1871" s="35">
        <f>IFERROR(CEILING(VALUE(LEFT(Table_Books[[#This Row],[Published_Date]],FIND("-",Table_Books[[#This Row],[Published_Date]]&amp;"-")-1))/100, 1), 0)</f>
        <v>0</v>
      </c>
      <c r="AG1871" s="35"/>
      <c r="AH1871" s="35" t="s">
        <v>21608</v>
      </c>
      <c r="AI1871" s="35"/>
      <c r="AJ1871" s="35"/>
      <c r="AK1871" s="35" t="str">
        <f>Table_Books[[#This Row],[Title]]&amp;"_"&amp;Table_Books[[#This Row],[Author]]</f>
        <v>Against Nature (À rebours)_Huysmans, Joris-Karl</v>
      </c>
      <c r="AL1871" s="35" t="str">
        <f>Table_Books[[#This Row],[Author]]&amp;"_"&amp;Table_Books[[#This Row],[Title]]</f>
        <v>Huysmans, Joris-Karl_Against Nature (À rebours)</v>
      </c>
      <c r="AM1871" s="35" t="str">
        <f>Table_Books[[#This Row],[Title]]&amp;" by "&amp;Table_Books[[#This Row],[Author]]</f>
        <v>Against Nature (À rebours) by Huysmans, Joris-Karl</v>
      </c>
      <c r="AN1871" s="35"/>
      <c r="AO1871" s="35"/>
    </row>
    <row r="1872" spans="1:41" x14ac:dyDescent="0.35">
      <c r="A1872" s="7" t="str">
        <f>"B-" &amp; UPPER(TRIM(Table_Books[[#This Row],[Title]])) &amp; "|" &amp; UPPER(TRIM(Table_Books[[#This Row],[Author]]))</f>
        <v>B-AGAINST NATURE (À REBOURS)|HUYSMANS, JORIS-KARL</v>
      </c>
      <c r="B1872" s="35" t="str">
        <f>IF(COUNTIFS(Table_Books[Hash_ID],Table_Books[[#This Row],[Hash_ID]])&gt;1,"Y","N")</f>
        <v>Y</v>
      </c>
      <c r="C1872" s="35" t="s">
        <v>20020</v>
      </c>
      <c r="D1872" s="35" t="s">
        <v>1962</v>
      </c>
      <c r="E1872" s="35"/>
      <c r="F1872" s="35"/>
      <c r="G1872" s="36"/>
      <c r="H1872" s="36"/>
      <c r="I1872" s="37"/>
      <c r="J1872" s="36"/>
      <c r="K1872" s="36"/>
      <c r="L1872" s="35"/>
      <c r="M1872" s="35"/>
      <c r="N1872" s="35"/>
      <c r="O1872" s="38"/>
      <c r="P1872" s="39"/>
      <c r="Q1872" s="10" t="s">
        <v>1860</v>
      </c>
      <c r="R1872" s="39"/>
      <c r="S1872" s="39"/>
      <c r="T1872" s="10" t="s">
        <v>1860</v>
      </c>
      <c r="U1872" s="10" t="s">
        <v>1860</v>
      </c>
      <c r="V1872" s="39"/>
      <c r="W1872" s="39"/>
      <c r="X1872" s="39"/>
      <c r="Y1872" s="39"/>
      <c r="Z1872" s="39"/>
      <c r="AA1872" s="39"/>
      <c r="AB1872" s="39"/>
      <c r="AC1872" s="35"/>
      <c r="AD1872" s="35"/>
      <c r="AE1872" s="36">
        <f>IFERROR(FLOOR(Table_Books[[#This Row],[Published_Date]],10), 0)</f>
        <v>0</v>
      </c>
      <c r="AF1872" s="35">
        <f>IFERROR(CEILING(VALUE(LEFT(Table_Books[[#This Row],[Published_Date]],FIND("-",Table_Books[[#This Row],[Published_Date]]&amp;"-")-1))/100, 1), 0)</f>
        <v>0</v>
      </c>
      <c r="AG1872" s="35"/>
      <c r="AH1872" s="35" t="s">
        <v>21571</v>
      </c>
      <c r="AI1872" s="35"/>
      <c r="AJ1872" s="35" t="s">
        <v>20253</v>
      </c>
      <c r="AK1872" s="35" t="str">
        <f>Table_Books[[#This Row],[Title]]&amp;"_"&amp;Table_Books[[#This Row],[Author]]</f>
        <v>Against Nature (À rebours)_Huysmans, Joris-Karl</v>
      </c>
      <c r="AL1872" s="35" t="str">
        <f>Table_Books[[#This Row],[Author]]&amp;"_"&amp;Table_Books[[#This Row],[Title]]</f>
        <v>Huysmans, Joris-Karl_Against Nature (À rebours)</v>
      </c>
      <c r="AM1872" s="35" t="str">
        <f>Table_Books[[#This Row],[Title]]&amp;" by "&amp;Table_Books[[#This Row],[Author]]</f>
        <v>Against Nature (À rebours) by Huysmans, Joris-Karl</v>
      </c>
      <c r="AN1872" s="35"/>
      <c r="AO1872" s="35"/>
    </row>
    <row r="1873" spans="1:41" x14ac:dyDescent="0.35">
      <c r="A1873" s="7" t="str">
        <f>"B-" &amp; UPPER(TRIM(Table_Books[[#This Row],[Title]])) &amp; "|" &amp; UPPER(TRIM(Table_Books[[#This Row],[Author]]))</f>
        <v>B-LÀ-BAS (DOWN THERE)|HUYSMANS, JORIS-KARL</v>
      </c>
      <c r="B1873" s="35" t="str">
        <f>IF(COUNTIFS(Table_Books[Hash_ID],Table_Books[[#This Row],[Hash_ID]])&gt;1,"Y","N")</f>
        <v>Y</v>
      </c>
      <c r="C1873" s="35" t="s">
        <v>19616</v>
      </c>
      <c r="D1873" s="35" t="s">
        <v>1962</v>
      </c>
      <c r="E1873" s="35"/>
      <c r="F1873" s="35"/>
      <c r="G1873" s="36"/>
      <c r="H1873" s="36"/>
      <c r="I1873" s="37"/>
      <c r="J1873" s="36"/>
      <c r="K1873" s="36"/>
      <c r="L1873" s="35"/>
      <c r="M1873" s="35"/>
      <c r="N1873" s="35"/>
      <c r="O1873" s="38"/>
      <c r="P1873" s="39"/>
      <c r="Q1873" s="10" t="s">
        <v>1860</v>
      </c>
      <c r="R1873" s="39"/>
      <c r="S1873" s="39"/>
      <c r="T1873" s="10" t="s">
        <v>1860</v>
      </c>
      <c r="U1873" s="10" t="s">
        <v>1860</v>
      </c>
      <c r="V1873" s="39"/>
      <c r="W1873" s="39"/>
      <c r="X1873" s="39"/>
      <c r="Y1873" s="39"/>
      <c r="Z1873" s="39"/>
      <c r="AA1873" s="39"/>
      <c r="AB1873" s="39"/>
      <c r="AC1873" s="35"/>
      <c r="AD1873" s="35"/>
      <c r="AE1873" s="36">
        <f>IFERROR(FLOOR(Table_Books[[#This Row],[Published_Date]],10), 0)</f>
        <v>0</v>
      </c>
      <c r="AF1873" s="35">
        <f>IFERROR(CEILING(VALUE(LEFT(Table_Books[[#This Row],[Published_Date]],FIND("-",Table_Books[[#This Row],[Published_Date]]&amp;"-")-1))/100, 1), 0)</f>
        <v>0</v>
      </c>
      <c r="AG1873" s="35"/>
      <c r="AH1873" s="35" t="s">
        <v>21599</v>
      </c>
      <c r="AI1873" s="35"/>
      <c r="AJ1873" s="35"/>
      <c r="AK1873" s="35" t="str">
        <f>Table_Books[[#This Row],[Title]]&amp;"_"&amp;Table_Books[[#This Row],[Author]]</f>
        <v>Là-bas (Down There)_Huysmans, Joris-Karl</v>
      </c>
      <c r="AL1873" s="35" t="str">
        <f>Table_Books[[#This Row],[Author]]&amp;"_"&amp;Table_Books[[#This Row],[Title]]</f>
        <v>Huysmans, Joris-Karl_Là-bas (Down There)</v>
      </c>
      <c r="AM1873" s="35" t="str">
        <f>Table_Books[[#This Row],[Title]]&amp;" by "&amp;Table_Books[[#This Row],[Author]]</f>
        <v>Là-bas (Down There) by Huysmans, Joris-Karl</v>
      </c>
      <c r="AN1873" s="35"/>
      <c r="AO1873" s="35"/>
    </row>
    <row r="1874" spans="1:41" x14ac:dyDescent="0.35">
      <c r="A1874" s="7" t="str">
        <f>"B-" &amp; UPPER(TRIM(Table_Books[[#This Row],[Title]])) &amp; "|" &amp; UPPER(TRIM(Table_Books[[#This Row],[Author]]))</f>
        <v>B-LÀ-BAS (DOWN THERE)|HUYSMANS, JORIS-KARL</v>
      </c>
      <c r="B1874" s="35" t="str">
        <f>IF(COUNTIFS(Table_Books[Hash_ID],Table_Books[[#This Row],[Hash_ID]])&gt;1,"Y","N")</f>
        <v>Y</v>
      </c>
      <c r="C1874" s="35" t="s">
        <v>19616</v>
      </c>
      <c r="D1874" s="35" t="s">
        <v>1962</v>
      </c>
      <c r="E1874" s="35"/>
      <c r="F1874" s="35"/>
      <c r="G1874" s="36"/>
      <c r="H1874" s="36"/>
      <c r="I1874" s="37"/>
      <c r="J1874" s="36"/>
      <c r="K1874" s="36"/>
      <c r="L1874" s="35"/>
      <c r="M1874" s="35"/>
      <c r="N1874" s="35"/>
      <c r="O1874" s="38"/>
      <c r="P1874" s="39"/>
      <c r="Q1874" s="10" t="s">
        <v>1860</v>
      </c>
      <c r="R1874" s="39"/>
      <c r="S1874" s="39"/>
      <c r="T1874" s="10" t="s">
        <v>1860</v>
      </c>
      <c r="U1874" s="10" t="s">
        <v>1860</v>
      </c>
      <c r="V1874" s="39"/>
      <c r="W1874" s="39"/>
      <c r="X1874" s="39"/>
      <c r="Y1874" s="39"/>
      <c r="Z1874" s="39"/>
      <c r="AA1874" s="39"/>
      <c r="AB1874" s="39"/>
      <c r="AC1874" s="35"/>
      <c r="AD1874" s="35"/>
      <c r="AE1874" s="36">
        <f>IFERROR(FLOOR(Table_Books[[#This Row],[Published_Date]],10), 0)</f>
        <v>0</v>
      </c>
      <c r="AF1874" s="35">
        <f>IFERROR(CEILING(VALUE(LEFT(Table_Books[[#This Row],[Published_Date]],FIND("-",Table_Books[[#This Row],[Published_Date]]&amp;"-")-1))/100, 1), 0)</f>
        <v>0</v>
      </c>
      <c r="AG1874" s="35"/>
      <c r="AH1874" s="35" t="s">
        <v>21608</v>
      </c>
      <c r="AI1874" s="35"/>
      <c r="AJ1874" s="35"/>
      <c r="AK1874" s="35" t="str">
        <f>Table_Books[[#This Row],[Title]]&amp;"_"&amp;Table_Books[[#This Row],[Author]]</f>
        <v>Là-bas (Down There)_Huysmans, Joris-Karl</v>
      </c>
      <c r="AL1874" s="35" t="str">
        <f>Table_Books[[#This Row],[Author]]&amp;"_"&amp;Table_Books[[#This Row],[Title]]</f>
        <v>Huysmans, Joris-Karl_Là-bas (Down There)</v>
      </c>
      <c r="AM1874" s="35" t="str">
        <f>Table_Books[[#This Row],[Title]]&amp;" by "&amp;Table_Books[[#This Row],[Author]]</f>
        <v>Là-bas (Down There) by Huysmans, Joris-Karl</v>
      </c>
      <c r="AN1874" s="35"/>
      <c r="AO1874" s="35"/>
    </row>
    <row r="1875" spans="1:41" x14ac:dyDescent="0.35">
      <c r="A1875" s="7" t="str">
        <f>"B-" &amp; UPPER(TRIM(Table_Books[[#This Row],[Title]])) &amp; "|" &amp; UPPER(TRIM(Table_Books[[#This Row],[Author]]))</f>
        <v>B-LÀ-BAS (DOWN THERE)|HUYSMANS, JORIS-KARL</v>
      </c>
      <c r="B1875" s="35" t="str">
        <f>IF(COUNTIFS(Table_Books[Hash_ID],Table_Books[[#This Row],[Hash_ID]])&gt;1,"Y","N")</f>
        <v>Y</v>
      </c>
      <c r="C1875" s="35" t="s">
        <v>19616</v>
      </c>
      <c r="D1875" s="35" t="s">
        <v>1962</v>
      </c>
      <c r="E1875" s="35"/>
      <c r="F1875" s="35"/>
      <c r="G1875" s="36"/>
      <c r="H1875" s="36"/>
      <c r="I1875" s="37"/>
      <c r="J1875" s="36"/>
      <c r="K1875" s="36"/>
      <c r="L1875" s="35"/>
      <c r="M1875" s="35"/>
      <c r="N1875" s="35"/>
      <c r="O1875" s="38"/>
      <c r="P1875" s="39"/>
      <c r="Q1875" s="10" t="s">
        <v>1860</v>
      </c>
      <c r="R1875" s="39"/>
      <c r="S1875" s="39"/>
      <c r="T1875" s="10" t="s">
        <v>1860</v>
      </c>
      <c r="U1875" s="10" t="s">
        <v>1860</v>
      </c>
      <c r="V1875" s="39"/>
      <c r="W1875" s="39"/>
      <c r="X1875" s="39"/>
      <c r="Y1875" s="39"/>
      <c r="Z1875" s="39"/>
      <c r="AA1875" s="39"/>
      <c r="AB1875" s="39"/>
      <c r="AC1875" s="35"/>
      <c r="AD1875" s="35"/>
      <c r="AE1875" s="36">
        <f>IFERROR(FLOOR(Table_Books[[#This Row],[Published_Date]],10), 0)</f>
        <v>0</v>
      </c>
      <c r="AF1875" s="35">
        <f>IFERROR(CEILING(VALUE(LEFT(Table_Books[[#This Row],[Published_Date]],FIND("-",Table_Books[[#This Row],[Published_Date]]&amp;"-")-1))/100, 1), 0)</f>
        <v>0</v>
      </c>
      <c r="AG1875" s="35"/>
      <c r="AH1875" s="35" t="s">
        <v>21571</v>
      </c>
      <c r="AI1875" s="35"/>
      <c r="AJ1875" s="35" t="s">
        <v>20254</v>
      </c>
      <c r="AK1875" s="35" t="str">
        <f>Table_Books[[#This Row],[Title]]&amp;"_"&amp;Table_Books[[#This Row],[Author]]</f>
        <v>Là-bas (Down There)_Huysmans, Joris-Karl</v>
      </c>
      <c r="AL1875" s="35" t="str">
        <f>Table_Books[[#This Row],[Author]]&amp;"_"&amp;Table_Books[[#This Row],[Title]]</f>
        <v>Huysmans, Joris-Karl_Là-bas (Down There)</v>
      </c>
      <c r="AM1875" s="35" t="str">
        <f>Table_Books[[#This Row],[Title]]&amp;" by "&amp;Table_Books[[#This Row],[Author]]</f>
        <v>Là-bas (Down There) by Huysmans, Joris-Karl</v>
      </c>
      <c r="AN1875" s="35"/>
      <c r="AO1875" s="35"/>
    </row>
    <row r="1876" spans="1:41" ht="29" x14ac:dyDescent="0.35">
      <c r="A1876" s="7" t="str">
        <f>"B-" &amp; UPPER(TRIM(Table_Books[[#This Row],[Title]])) &amp; "|" &amp; UPPER(TRIM(Table_Books[[#This Row],[Author]]))</f>
        <v>B-LÀ-BAS (DOWN THERE)|HUYSMANS, JORIS-KARL</v>
      </c>
      <c r="B1876" s="35" t="str">
        <f>IF(COUNTIFS(Table_Books[Hash_ID],Table_Books[[#This Row],[Hash_ID]])&gt;1,"Y","N")</f>
        <v>Y</v>
      </c>
      <c r="C1876" s="35" t="s">
        <v>19616</v>
      </c>
      <c r="D1876" s="35" t="s">
        <v>1962</v>
      </c>
      <c r="E1876" s="35"/>
      <c r="F1876" s="35"/>
      <c r="G1876" s="36"/>
      <c r="H1876" s="36"/>
      <c r="I1876" s="37"/>
      <c r="J1876" s="36"/>
      <c r="K1876" s="36"/>
      <c r="L1876" s="35"/>
      <c r="M1876" s="35"/>
      <c r="N1876" s="35"/>
      <c r="O1876" s="38"/>
      <c r="P1876" s="39"/>
      <c r="Q1876" s="10" t="s">
        <v>1860</v>
      </c>
      <c r="R1876" s="39"/>
      <c r="S1876" s="39"/>
      <c r="T1876" s="10" t="s">
        <v>1860</v>
      </c>
      <c r="U1876" s="10" t="s">
        <v>1860</v>
      </c>
      <c r="V1876" s="39"/>
      <c r="W1876" s="39"/>
      <c r="X1876" s="39"/>
      <c r="Y1876" s="39"/>
      <c r="Z1876" s="39"/>
      <c r="AA1876" s="39"/>
      <c r="AB1876" s="39"/>
      <c r="AC1876" s="35"/>
      <c r="AD1876" s="35"/>
      <c r="AE1876" s="36">
        <f>IFERROR(FLOOR(Table_Books[[#This Row],[Published_Date]],10), 0)</f>
        <v>0</v>
      </c>
      <c r="AF1876" s="35">
        <f>IFERROR(CEILING(VALUE(LEFT(Table_Books[[#This Row],[Published_Date]],FIND("-",Table_Books[[#This Row],[Published_Date]]&amp;"-")-1))/100, 1), 0)</f>
        <v>0</v>
      </c>
      <c r="AG1876" s="35"/>
      <c r="AH1876" s="35" t="s">
        <v>21574</v>
      </c>
      <c r="AI1876" s="35"/>
      <c r="AJ1876" s="35" t="s">
        <v>20405</v>
      </c>
      <c r="AK1876" s="35" t="str">
        <f>Table_Books[[#This Row],[Title]]&amp;"_"&amp;Table_Books[[#This Row],[Author]]</f>
        <v>Là-bas (Down There)_Huysmans, Joris-Karl</v>
      </c>
      <c r="AL1876" s="35" t="str">
        <f>Table_Books[[#This Row],[Author]]&amp;"_"&amp;Table_Books[[#This Row],[Title]]</f>
        <v>Huysmans, Joris-Karl_Là-bas (Down There)</v>
      </c>
      <c r="AM1876" s="35" t="str">
        <f>Table_Books[[#This Row],[Title]]&amp;" by "&amp;Table_Books[[#This Row],[Author]]</f>
        <v>Là-bas (Down There) by Huysmans, Joris-Karl</v>
      </c>
      <c r="AN1876" s="35"/>
      <c r="AO1876" s="35"/>
    </row>
    <row r="1877" spans="1:41" ht="29" x14ac:dyDescent="0.35">
      <c r="A1877" s="7" t="str">
        <f>"B-" &amp; UPPER(TRIM(Table_Books[[#This Row],[Title]])) &amp; "|" &amp; UPPER(TRIM(Table_Books[[#This Row],[Author]]))</f>
        <v>B-THE DAMNED|HUYSMANS, JORIS-KARL</v>
      </c>
      <c r="B1877" s="28" t="str">
        <f>IF(COUNTIFS(Table_Books[Hash_ID],Table_Books[[#This Row],[Hash_ID]])&gt;1,"Y","N")</f>
        <v>N</v>
      </c>
      <c r="C1877" s="2" t="s">
        <v>1903</v>
      </c>
      <c r="D1877" s="2" t="s">
        <v>1962</v>
      </c>
      <c r="G1877" s="12">
        <v>1891</v>
      </c>
      <c r="H1877" s="12"/>
      <c r="I1877" s="8"/>
      <c r="J1877" s="12"/>
      <c r="K1877" s="12"/>
      <c r="L1877" s="2">
        <v>176</v>
      </c>
      <c r="M1877" s="2" t="s">
        <v>2028</v>
      </c>
      <c r="O1877" s="33">
        <v>5</v>
      </c>
      <c r="P1877" s="10"/>
      <c r="Q1877" s="10" t="s">
        <v>1860</v>
      </c>
      <c r="R1877" s="10"/>
      <c r="S1877" s="10"/>
      <c r="T1877" s="10" t="s">
        <v>1860</v>
      </c>
      <c r="U1877" s="10" t="s">
        <v>1860</v>
      </c>
      <c r="V1877" s="10" t="s">
        <v>1824</v>
      </c>
      <c r="W1877" s="10"/>
      <c r="X1877" s="10"/>
      <c r="Y1877" s="10"/>
      <c r="Z1877" s="10"/>
      <c r="AA1877" s="10"/>
      <c r="AB1877" s="10"/>
      <c r="AC1877" s="2" t="s">
        <v>1824</v>
      </c>
      <c r="AE1877" s="12">
        <f>IFERROR(FLOOR(Table_Books[[#This Row],[Published_Date]],10), 0)</f>
        <v>1890</v>
      </c>
      <c r="AF1877" s="2">
        <f>IFERROR(CEILING(VALUE(LEFT(Table_Books[[#This Row],[Published_Date]],FIND("-",Table_Books[[#This Row],[Published_Date]]&amp;"-")-1))/100, 1), 0)</f>
        <v>19</v>
      </c>
      <c r="AK1877" s="2" t="str">
        <f>Table_Books[[#This Row],[Title]]&amp;"_"&amp;Table_Books[[#This Row],[Author]]</f>
        <v>The Damned_Huysmans, Joris-Karl</v>
      </c>
      <c r="AL1877" s="2" t="str">
        <f>Table_Books[[#This Row],[Author]]&amp;"_"&amp;Table_Books[[#This Row],[Title]]</f>
        <v>Huysmans, Joris-Karl_The Damned</v>
      </c>
      <c r="AM1877" s="2" t="str">
        <f>Table_Books[[#This Row],[Title]]&amp;" by "&amp;Table_Books[[#This Row],[Author]]</f>
        <v>The Damned by Huysmans, Joris-Karl</v>
      </c>
    </row>
    <row r="1878" spans="1:41" x14ac:dyDescent="0.35">
      <c r="A1878" s="7" t="str">
        <f>"B-" &amp; UPPER(TRIM(Table_Books[[#This Row],[Title]])) &amp; "|" &amp; UPPER(TRIM(Table_Books[[#This Row],[Author]]))</f>
        <v>B-DOS CRÍMENES|IBARGÜENGOITIA, JORGE</v>
      </c>
      <c r="B1878" s="28" t="str">
        <f>IF(COUNTIFS(Table_Books[Hash_ID],Table_Books[[#This Row],[Hash_ID]])&gt;1,"Y","N")</f>
        <v>N</v>
      </c>
      <c r="C1878" s="24" t="s">
        <v>14519</v>
      </c>
      <c r="D1878" s="24" t="s">
        <v>14520</v>
      </c>
      <c r="G1878" s="12"/>
      <c r="H1878" s="12"/>
      <c r="I1878" s="8"/>
      <c r="J1878" s="12"/>
      <c r="K1878" s="12"/>
      <c r="O1878" s="33"/>
      <c r="P1878" s="10"/>
      <c r="Q1878" s="10" t="s">
        <v>1860</v>
      </c>
      <c r="R1878" s="10"/>
      <c r="S1878" s="10"/>
      <c r="T1878" s="10" t="s">
        <v>1860</v>
      </c>
      <c r="U1878" s="10" t="s">
        <v>1860</v>
      </c>
      <c r="V1878" s="10"/>
      <c r="W1878" s="10"/>
      <c r="X1878" s="10"/>
      <c r="Y1878" s="10"/>
      <c r="Z1878" s="10"/>
      <c r="AA1878" s="10"/>
      <c r="AB1878" s="10"/>
      <c r="AE1878" s="12">
        <f>IFERROR(FLOOR(Table_Books[[#This Row],[Published_Date]],10), 0)</f>
        <v>0</v>
      </c>
      <c r="AF1878" s="2">
        <f>IFERROR(CEILING(VALUE(LEFT(Table_Books[[#This Row],[Published_Date]],FIND("-",Table_Books[[#This Row],[Published_Date]]&amp;"-")-1))/100, 1), 0)</f>
        <v>0</v>
      </c>
      <c r="AK1878" s="24" t="str">
        <f>Table_Books[[#This Row],[Title]]&amp;"_"&amp;Table_Books[[#This Row],[Author]]</f>
        <v>Dos crímenes_Ibargüengoitia, Jorge</v>
      </c>
      <c r="AL1878" s="24" t="str">
        <f>Table_Books[[#This Row],[Author]]&amp;"_"&amp;Table_Books[[#This Row],[Title]]</f>
        <v>Ibargüengoitia, Jorge_Dos crímenes</v>
      </c>
      <c r="AM1878" s="24" t="str">
        <f>Table_Books[[#This Row],[Title]]&amp;" by "&amp;Table_Books[[#This Row],[Author]]</f>
        <v>Dos crímenes by Ibargüengoitia, Jorge</v>
      </c>
    </row>
    <row r="1879" spans="1:41" x14ac:dyDescent="0.35">
      <c r="A1879" s="7" t="str">
        <f>"B-" &amp; UPPER(TRIM(Table_Books[[#This Row],[Title]])) &amp; "|" &amp; UPPER(TRIM(Table_Books[[#This Row],[Author]]))</f>
        <v>B-LAS MUERTAS|IBARGÜENGOITIA, JORGE</v>
      </c>
      <c r="B1879" s="28" t="str">
        <f>IF(COUNTIFS(Table_Books[Hash_ID],Table_Books[[#This Row],[Hash_ID]])&gt;1,"Y","N")</f>
        <v>N</v>
      </c>
      <c r="C1879" s="24" t="s">
        <v>14596</v>
      </c>
      <c r="D1879" s="24" t="s">
        <v>14520</v>
      </c>
      <c r="G1879" s="12"/>
      <c r="H1879" s="12"/>
      <c r="I1879" s="8"/>
      <c r="J1879" s="12"/>
      <c r="K1879" s="12"/>
      <c r="O1879" s="33"/>
      <c r="P1879" s="10"/>
      <c r="Q1879" s="10" t="s">
        <v>1860</v>
      </c>
      <c r="R1879" s="10"/>
      <c r="S1879" s="10"/>
      <c r="T1879" s="10" t="s">
        <v>1860</v>
      </c>
      <c r="U1879" s="10" t="s">
        <v>1860</v>
      </c>
      <c r="V1879" s="10"/>
      <c r="W1879" s="10"/>
      <c r="X1879" s="10"/>
      <c r="Y1879" s="10"/>
      <c r="Z1879" s="10"/>
      <c r="AA1879" s="10"/>
      <c r="AB1879" s="10"/>
      <c r="AE1879" s="12">
        <f>IFERROR(FLOOR(Table_Books[[#This Row],[Published_Date]],10), 0)</f>
        <v>0</v>
      </c>
      <c r="AF1879" s="2">
        <f>IFERROR(CEILING(VALUE(LEFT(Table_Books[[#This Row],[Published_Date]],FIND("-",Table_Books[[#This Row],[Published_Date]]&amp;"-")-1))/100, 1), 0)</f>
        <v>0</v>
      </c>
      <c r="AK1879" s="24" t="str">
        <f>Table_Books[[#This Row],[Title]]&amp;"_"&amp;Table_Books[[#This Row],[Author]]</f>
        <v>Las muertas_Ibargüengoitia, Jorge</v>
      </c>
      <c r="AL1879" s="24" t="str">
        <f>Table_Books[[#This Row],[Author]]&amp;"_"&amp;Table_Books[[#This Row],[Title]]</f>
        <v>Ibargüengoitia, Jorge_Las muertas</v>
      </c>
      <c r="AM1879" s="24" t="str">
        <f>Table_Books[[#This Row],[Title]]&amp;" by "&amp;Table_Books[[#This Row],[Author]]</f>
        <v>Las muertas by Ibargüengoitia, Jorge</v>
      </c>
    </row>
    <row r="1880" spans="1:41" x14ac:dyDescent="0.35">
      <c r="A1880" s="7" t="str">
        <f>"B-" &amp; UPPER(TRIM(Table_Books[[#This Row],[Title]])) &amp; "|" &amp; UPPER(TRIM(Table_Books[[#This Row],[Author]]))</f>
        <v>B-LOS RELÁMPAGOS DE AGOSTO|IBARGÜENGOITIA, JORGE</v>
      </c>
      <c r="B1880" s="28" t="str">
        <f>IF(COUNTIFS(Table_Books[Hash_ID],Table_Books[[#This Row],[Hash_ID]])&gt;1,"Y","N")</f>
        <v>N</v>
      </c>
      <c r="C1880" s="24" t="s">
        <v>14614</v>
      </c>
      <c r="D1880" s="24" t="s">
        <v>14520</v>
      </c>
      <c r="G1880" s="12"/>
      <c r="H1880" s="12"/>
      <c r="I1880" s="8"/>
      <c r="J1880" s="12"/>
      <c r="K1880" s="12"/>
      <c r="O1880" s="33"/>
      <c r="P1880" s="10"/>
      <c r="Q1880" s="10" t="s">
        <v>1860</v>
      </c>
      <c r="R1880" s="10"/>
      <c r="S1880" s="10"/>
      <c r="T1880" s="10" t="s">
        <v>1860</v>
      </c>
      <c r="U1880" s="10" t="s">
        <v>1860</v>
      </c>
      <c r="V1880" s="10"/>
      <c r="W1880" s="10"/>
      <c r="X1880" s="10"/>
      <c r="Y1880" s="10"/>
      <c r="Z1880" s="10"/>
      <c r="AA1880" s="10"/>
      <c r="AB1880" s="10"/>
      <c r="AE1880" s="12">
        <f>IFERROR(FLOOR(Table_Books[[#This Row],[Published_Date]],10), 0)</f>
        <v>0</v>
      </c>
      <c r="AF1880" s="2">
        <f>IFERROR(CEILING(VALUE(LEFT(Table_Books[[#This Row],[Published_Date]],FIND("-",Table_Books[[#This Row],[Published_Date]]&amp;"-")-1))/100, 1), 0)</f>
        <v>0</v>
      </c>
      <c r="AK1880" s="24" t="str">
        <f>Table_Books[[#This Row],[Title]]&amp;"_"&amp;Table_Books[[#This Row],[Author]]</f>
        <v>Los relámpagos de agosto_Ibargüengoitia, Jorge</v>
      </c>
      <c r="AL1880" s="24" t="str">
        <f>Table_Books[[#This Row],[Author]]&amp;"_"&amp;Table_Books[[#This Row],[Title]]</f>
        <v>Ibargüengoitia, Jorge_Los relámpagos de agosto</v>
      </c>
      <c r="AM1880" s="24" t="str">
        <f>Table_Books[[#This Row],[Title]]&amp;" by "&amp;Table_Books[[#This Row],[Author]]</f>
        <v>Los relámpagos de agosto by Ibargüengoitia, Jorge</v>
      </c>
    </row>
    <row r="1881" spans="1:41" x14ac:dyDescent="0.35">
      <c r="A1881" s="7" t="str">
        <f>"B-" &amp; UPPER(TRIM(Table_Books[[#This Row],[Title]])) &amp; "|" &amp; UPPER(TRIM(Table_Books[[#This Row],[Author]]))</f>
        <v>B-THE RING OF THE DOVE (TAWQ AL-HAMAMAH)|IBN HAZM</v>
      </c>
      <c r="B1881" s="35" t="str">
        <f>IF(COUNTIFS(Table_Books[Hash_ID],Table_Books[[#This Row],[Hash_ID]])&gt;1,"Y","N")</f>
        <v>N</v>
      </c>
      <c r="C1881" s="35" t="s">
        <v>19137</v>
      </c>
      <c r="D1881" s="48" t="s">
        <v>19138</v>
      </c>
      <c r="E1881" s="35"/>
      <c r="F1881" s="35"/>
      <c r="G1881" s="36"/>
      <c r="H1881" s="36"/>
      <c r="I1881" s="37"/>
      <c r="J1881" s="36"/>
      <c r="K1881" s="36"/>
      <c r="L1881" s="35"/>
      <c r="M1881" s="35"/>
      <c r="N1881" s="35"/>
      <c r="O1881" s="38"/>
      <c r="P1881" s="39"/>
      <c r="Q1881" s="10" t="s">
        <v>1860</v>
      </c>
      <c r="R1881" s="39"/>
      <c r="S1881" s="39"/>
      <c r="T1881" s="10" t="s">
        <v>1860</v>
      </c>
      <c r="U1881" s="10" t="s">
        <v>1860</v>
      </c>
      <c r="V1881" s="39"/>
      <c r="W1881" s="39"/>
      <c r="X1881" s="39"/>
      <c r="Y1881" s="39"/>
      <c r="Z1881" s="39"/>
      <c r="AA1881" s="39"/>
      <c r="AB1881" s="39"/>
      <c r="AC1881" s="35"/>
      <c r="AD1881" s="35"/>
      <c r="AE1881" s="36">
        <f>IFERROR(FLOOR(Table_Books[[#This Row],[Published_Date]],10), 0)</f>
        <v>0</v>
      </c>
      <c r="AF1881" s="35">
        <f>IFERROR(CEILING(VALUE(LEFT(Table_Books[[#This Row],[Published_Date]],FIND("-",Table_Books[[#This Row],[Published_Date]]&amp;"-")-1))/100, 1), 0)</f>
        <v>0</v>
      </c>
      <c r="AG1881" s="35"/>
      <c r="AH1881" s="35" t="s">
        <v>21584</v>
      </c>
      <c r="AI1881" s="35"/>
      <c r="AJ1881" s="35"/>
      <c r="AK1881" s="35" t="str">
        <f>Table_Books[[#This Row],[Title]]&amp;"_"&amp;Table_Books[[#This Row],[Author]]</f>
        <v>The Ring of the Dove (Tawq al-hamamah)_Ibn Hazm</v>
      </c>
      <c r="AL1881" s="35" t="str">
        <f>Table_Books[[#This Row],[Author]]&amp;"_"&amp;Table_Books[[#This Row],[Title]]</f>
        <v>Ibn Hazm_The Ring of the Dove (Tawq al-hamamah)</v>
      </c>
      <c r="AM1881" s="35" t="str">
        <f>Table_Books[[#This Row],[Title]]&amp;" by "&amp;Table_Books[[#This Row],[Author]]</f>
        <v>The Ring of the Dove (Tawq al-hamamah) by Ibn Hazm</v>
      </c>
      <c r="AN1881" s="35"/>
      <c r="AO1881" s="35"/>
    </row>
    <row r="1882" spans="1:41" x14ac:dyDescent="0.35">
      <c r="A1882" s="7" t="str">
        <f>"B-" &amp; UPPER(TRIM(Table_Books[[#This Row],[Title]])) &amp; "|" &amp; UPPER(TRIM(Table_Books[[#This Row],[Author]]))</f>
        <v>B-SIRAT RASUL ALLAH (LIFE OF THE MESSENGER OF GOD)|IBN ISHAQ (VIA IBN HISHAM)</v>
      </c>
      <c r="B1882" s="35" t="str">
        <f>IF(COUNTIFS(Table_Books[Hash_ID],Table_Books[[#This Row],[Hash_ID]])&gt;1,"Y","N")</f>
        <v>N</v>
      </c>
      <c r="C1882" s="35" t="s">
        <v>19119</v>
      </c>
      <c r="D1882" s="48" t="s">
        <v>19120</v>
      </c>
      <c r="E1882" s="35"/>
      <c r="F1882" s="35"/>
      <c r="G1882" s="36"/>
      <c r="H1882" s="36"/>
      <c r="I1882" s="37"/>
      <c r="J1882" s="36"/>
      <c r="K1882" s="36"/>
      <c r="L1882" s="35"/>
      <c r="M1882" s="35"/>
      <c r="N1882" s="35"/>
      <c r="O1882" s="38"/>
      <c r="P1882" s="39"/>
      <c r="Q1882" s="10" t="s">
        <v>1860</v>
      </c>
      <c r="R1882" s="39"/>
      <c r="S1882" s="39"/>
      <c r="T1882" s="10" t="s">
        <v>1860</v>
      </c>
      <c r="U1882" s="10" t="s">
        <v>1860</v>
      </c>
      <c r="V1882" s="39"/>
      <c r="W1882" s="39"/>
      <c r="X1882" s="39"/>
      <c r="Y1882" s="39"/>
      <c r="Z1882" s="39"/>
      <c r="AA1882" s="39"/>
      <c r="AB1882" s="39"/>
      <c r="AC1882" s="35"/>
      <c r="AD1882" s="35"/>
      <c r="AE1882" s="36">
        <f>IFERROR(FLOOR(Table_Books[[#This Row],[Published_Date]],10), 0)</f>
        <v>0</v>
      </c>
      <c r="AF1882" s="35">
        <f>IFERROR(CEILING(VALUE(LEFT(Table_Books[[#This Row],[Published_Date]],FIND("-",Table_Books[[#This Row],[Published_Date]]&amp;"-")-1))/100, 1), 0)</f>
        <v>0</v>
      </c>
      <c r="AG1882" s="35"/>
      <c r="AH1882" s="35" t="s">
        <v>21584</v>
      </c>
      <c r="AI1882" s="35"/>
      <c r="AJ1882" s="35"/>
      <c r="AK1882" s="35" t="str">
        <f>Table_Books[[#This Row],[Title]]&amp;"_"&amp;Table_Books[[#This Row],[Author]]</f>
        <v>Sirat Rasul Allah (Life of the Messenger of God)_Ibn Ishaq (via Ibn Hisham)</v>
      </c>
      <c r="AL1882" s="35" t="str">
        <f>Table_Books[[#This Row],[Author]]&amp;"_"&amp;Table_Books[[#This Row],[Title]]</f>
        <v>Ibn Ishaq (via Ibn Hisham)_Sirat Rasul Allah (Life of the Messenger of God)</v>
      </c>
      <c r="AM1882" s="35" t="str">
        <f>Table_Books[[#This Row],[Title]]&amp;" by "&amp;Table_Books[[#This Row],[Author]]</f>
        <v>Sirat Rasul Allah (Life of the Messenger of God) by Ibn Ishaq (via Ibn Hisham)</v>
      </c>
      <c r="AN1882" s="35"/>
      <c r="AO1882" s="35"/>
    </row>
    <row r="1883" spans="1:41" x14ac:dyDescent="0.35">
      <c r="A1883" s="7" t="str">
        <f>"B-" &amp; UPPER(TRIM(Table_Books[[#This Row],[Title]])) &amp; "|" &amp; UPPER(TRIM(Table_Books[[#This Row],[Author]]))</f>
        <v>B-MUQADDIMAH (INTRODUCTION TO HISTORY)|IBN KHALDUN</v>
      </c>
      <c r="B1883" s="35" t="str">
        <f>IF(COUNTIFS(Table_Books[Hash_ID],Table_Books[[#This Row],[Hash_ID]])&gt;1,"Y","N")</f>
        <v>N</v>
      </c>
      <c r="C1883" s="35" t="s">
        <v>19133</v>
      </c>
      <c r="D1883" s="48" t="s">
        <v>19134</v>
      </c>
      <c r="E1883" s="35"/>
      <c r="F1883" s="35"/>
      <c r="G1883" s="36"/>
      <c r="H1883" s="36"/>
      <c r="I1883" s="37"/>
      <c r="J1883" s="36"/>
      <c r="K1883" s="36"/>
      <c r="L1883" s="35"/>
      <c r="M1883" s="35"/>
      <c r="N1883" s="35"/>
      <c r="O1883" s="38"/>
      <c r="P1883" s="39"/>
      <c r="Q1883" s="10" t="s">
        <v>1860</v>
      </c>
      <c r="R1883" s="39"/>
      <c r="S1883" s="39"/>
      <c r="T1883" s="10" t="s">
        <v>1860</v>
      </c>
      <c r="U1883" s="10" t="s">
        <v>1860</v>
      </c>
      <c r="V1883" s="39"/>
      <c r="W1883" s="39"/>
      <c r="X1883" s="39"/>
      <c r="Y1883" s="39"/>
      <c r="Z1883" s="39"/>
      <c r="AA1883" s="39"/>
      <c r="AB1883" s="39"/>
      <c r="AC1883" s="35"/>
      <c r="AD1883" s="35"/>
      <c r="AE1883" s="36">
        <f>IFERROR(FLOOR(Table_Books[[#This Row],[Published_Date]],10), 0)</f>
        <v>0</v>
      </c>
      <c r="AF1883" s="35">
        <f>IFERROR(CEILING(VALUE(LEFT(Table_Books[[#This Row],[Published_Date]],FIND("-",Table_Books[[#This Row],[Published_Date]]&amp;"-")-1))/100, 1), 0)</f>
        <v>0</v>
      </c>
      <c r="AG1883" s="35"/>
      <c r="AH1883" s="35" t="s">
        <v>21584</v>
      </c>
      <c r="AI1883" s="35"/>
      <c r="AJ1883" s="35"/>
      <c r="AK1883" s="35" t="str">
        <f>Table_Books[[#This Row],[Title]]&amp;"_"&amp;Table_Books[[#This Row],[Author]]</f>
        <v>Muqaddimah (Introduction to History)_Ibn Khaldun</v>
      </c>
      <c r="AL1883" s="35" t="str">
        <f>Table_Books[[#This Row],[Author]]&amp;"_"&amp;Table_Books[[#This Row],[Title]]</f>
        <v>Ibn Khaldun_Muqaddimah (Introduction to History)</v>
      </c>
      <c r="AM1883" s="35" t="str">
        <f>Table_Books[[#This Row],[Title]]&amp;" by "&amp;Table_Books[[#This Row],[Author]]</f>
        <v>Muqaddimah (Introduction to History) by Ibn Khaldun</v>
      </c>
      <c r="AN1883" s="35"/>
      <c r="AO1883" s="35"/>
    </row>
    <row r="1884" spans="1:41" x14ac:dyDescent="0.35">
      <c r="A1884" s="7" t="str">
        <f>"B-" &amp; UPPER(TRIM(Table_Books[[#This Row],[Title]])) &amp; "|" &amp; UPPER(TRIM(Table_Books[[#This Row],[Author]]))</f>
        <v>B-HAYY IBN YAQDHAN (ALIVE, SON OF AWAKE)|IBN TUFAIL</v>
      </c>
      <c r="B1884" s="35" t="str">
        <f>IF(COUNTIFS(Table_Books[Hash_ID],Table_Books[[#This Row],[Hash_ID]])&gt;1,"Y","N")</f>
        <v>N</v>
      </c>
      <c r="C1884" s="35" t="s">
        <v>19135</v>
      </c>
      <c r="D1884" s="48" t="s">
        <v>19136</v>
      </c>
      <c r="E1884" s="35"/>
      <c r="F1884" s="35"/>
      <c r="G1884" s="36"/>
      <c r="H1884" s="36"/>
      <c r="I1884" s="37"/>
      <c r="J1884" s="36"/>
      <c r="K1884" s="36"/>
      <c r="L1884" s="35"/>
      <c r="M1884" s="35"/>
      <c r="N1884" s="35"/>
      <c r="O1884" s="38"/>
      <c r="P1884" s="39"/>
      <c r="Q1884" s="10" t="s">
        <v>1860</v>
      </c>
      <c r="R1884" s="39"/>
      <c r="S1884" s="39"/>
      <c r="T1884" s="10" t="s">
        <v>1860</v>
      </c>
      <c r="U1884" s="10" t="s">
        <v>1860</v>
      </c>
      <c r="V1884" s="39"/>
      <c r="W1884" s="39"/>
      <c r="X1884" s="39"/>
      <c r="Y1884" s="39"/>
      <c r="Z1884" s="39"/>
      <c r="AA1884" s="39"/>
      <c r="AB1884" s="39"/>
      <c r="AC1884" s="35"/>
      <c r="AD1884" s="35"/>
      <c r="AE1884" s="36">
        <f>IFERROR(FLOOR(Table_Books[[#This Row],[Published_Date]],10), 0)</f>
        <v>0</v>
      </c>
      <c r="AF1884" s="35">
        <f>IFERROR(CEILING(VALUE(LEFT(Table_Books[[#This Row],[Published_Date]],FIND("-",Table_Books[[#This Row],[Published_Date]]&amp;"-")-1))/100, 1), 0)</f>
        <v>0</v>
      </c>
      <c r="AG1884" s="35"/>
      <c r="AH1884" s="35" t="s">
        <v>21584</v>
      </c>
      <c r="AI1884" s="35"/>
      <c r="AJ1884" s="35"/>
      <c r="AK1884" s="35" t="str">
        <f>Table_Books[[#This Row],[Title]]&amp;"_"&amp;Table_Books[[#This Row],[Author]]</f>
        <v>Hayy ibn Yaqdhan (Alive, Son of Awake)_Ibn Tufail</v>
      </c>
      <c r="AL1884" s="35" t="str">
        <f>Table_Books[[#This Row],[Author]]&amp;"_"&amp;Table_Books[[#This Row],[Title]]</f>
        <v>Ibn Tufail_Hayy ibn Yaqdhan (Alive, Son of Awake)</v>
      </c>
      <c r="AM1884" s="35" t="str">
        <f>Table_Books[[#This Row],[Title]]&amp;" by "&amp;Table_Books[[#This Row],[Author]]</f>
        <v>Hayy ibn Yaqdhan (Alive, Son of Awake) by Ibn Tufail</v>
      </c>
      <c r="AN1884" s="35"/>
      <c r="AO1884" s="35"/>
    </row>
    <row r="1885" spans="1:41" x14ac:dyDescent="0.35">
      <c r="A1885" s="7" t="str">
        <f>"B-" &amp; UPPER(TRIM(Table_Books[[#This Row],[Title]])) &amp; "|" &amp; UPPER(TRIM(Table_Books[[#This Row],[Author]]))</f>
        <v>B-A DOLL'S HOUSE|IBSEN, HENRIK</v>
      </c>
      <c r="B1885" s="35" t="str">
        <f>IF(COUNTIFS(Table_Books[Hash_ID],Table_Books[[#This Row],[Hash_ID]])&gt;1,"Y","N")</f>
        <v>N</v>
      </c>
      <c r="C1885" s="35" t="s">
        <v>19589</v>
      </c>
      <c r="D1885" s="35" t="s">
        <v>19590</v>
      </c>
      <c r="E1885" s="35"/>
      <c r="F1885" s="35"/>
      <c r="G1885" s="36"/>
      <c r="H1885" s="36"/>
      <c r="I1885" s="37"/>
      <c r="J1885" s="36"/>
      <c r="K1885" s="36"/>
      <c r="L1885" s="35"/>
      <c r="M1885" s="35"/>
      <c r="N1885" s="35"/>
      <c r="O1885" s="38"/>
      <c r="P1885" s="39"/>
      <c r="Q1885" s="10" t="s">
        <v>1860</v>
      </c>
      <c r="R1885" s="39"/>
      <c r="S1885" s="39"/>
      <c r="T1885" s="10" t="s">
        <v>1860</v>
      </c>
      <c r="U1885" s="10" t="s">
        <v>1860</v>
      </c>
      <c r="V1885" s="39"/>
      <c r="W1885" s="39"/>
      <c r="X1885" s="39"/>
      <c r="Y1885" s="39"/>
      <c r="Z1885" s="39"/>
      <c r="AA1885" s="39"/>
      <c r="AB1885" s="39"/>
      <c r="AC1885" s="35"/>
      <c r="AD1885" s="35"/>
      <c r="AE1885" s="36">
        <f>IFERROR(FLOOR(Table_Books[[#This Row],[Published_Date]],10), 0)</f>
        <v>0</v>
      </c>
      <c r="AF1885" s="35">
        <f>IFERROR(CEILING(VALUE(LEFT(Table_Books[[#This Row],[Published_Date]],FIND("-",Table_Books[[#This Row],[Published_Date]]&amp;"-")-1))/100, 1), 0)</f>
        <v>0</v>
      </c>
      <c r="AG1885" s="35"/>
      <c r="AH1885" s="35" t="s">
        <v>21597</v>
      </c>
      <c r="AI1885" s="35"/>
      <c r="AJ1885" s="35"/>
      <c r="AK1885" s="35" t="str">
        <f>Table_Books[[#This Row],[Title]]&amp;"_"&amp;Table_Books[[#This Row],[Author]]</f>
        <v>A Doll's House_Ibsen, Henrik</v>
      </c>
      <c r="AL1885" s="35" t="str">
        <f>Table_Books[[#This Row],[Author]]&amp;"_"&amp;Table_Books[[#This Row],[Title]]</f>
        <v>Ibsen, Henrik_A Doll's House</v>
      </c>
      <c r="AM1885" s="35" t="str">
        <f>Table_Books[[#This Row],[Title]]&amp;" by "&amp;Table_Books[[#This Row],[Author]]</f>
        <v>A Doll's House by Ibsen, Henrik</v>
      </c>
      <c r="AN1885" s="35"/>
      <c r="AO1885" s="35"/>
    </row>
    <row r="1886" spans="1:41" x14ac:dyDescent="0.35">
      <c r="A1886" s="7" t="str">
        <f>"B-" &amp; UPPER(TRIM(Table_Books[[#This Row],[Title]])) &amp; "|" &amp; UPPER(TRIM(Table_Books[[#This Row],[Author]]))</f>
        <v>B-GHOSTS / AN ENEMY OF THE PEOPLE / PEER GYNT|IBSEN, HENRIK</v>
      </c>
      <c r="B1886" s="35" t="str">
        <f>IF(COUNTIFS(Table_Books[Hash_ID],Table_Books[[#This Row],[Hash_ID]])&gt;1,"Y","N")</f>
        <v>N</v>
      </c>
      <c r="C1886" s="35" t="s">
        <v>19592</v>
      </c>
      <c r="D1886" s="35" t="s">
        <v>19590</v>
      </c>
      <c r="E1886" s="35"/>
      <c r="F1886" s="35"/>
      <c r="G1886" s="36"/>
      <c r="H1886" s="36"/>
      <c r="I1886" s="37"/>
      <c r="J1886" s="36"/>
      <c r="K1886" s="36"/>
      <c r="L1886" s="35"/>
      <c r="M1886" s="35"/>
      <c r="N1886" s="35"/>
      <c r="O1886" s="38"/>
      <c r="P1886" s="39"/>
      <c r="Q1886" s="10" t="s">
        <v>1860</v>
      </c>
      <c r="R1886" s="39"/>
      <c r="S1886" s="39"/>
      <c r="T1886" s="10" t="s">
        <v>1860</v>
      </c>
      <c r="U1886" s="10" t="s">
        <v>1860</v>
      </c>
      <c r="V1886" s="39"/>
      <c r="W1886" s="39"/>
      <c r="X1886" s="39"/>
      <c r="Y1886" s="39"/>
      <c r="Z1886" s="39"/>
      <c r="AA1886" s="39"/>
      <c r="AB1886" s="39"/>
      <c r="AC1886" s="35"/>
      <c r="AD1886" s="35"/>
      <c r="AE1886" s="36">
        <f>IFERROR(FLOOR(Table_Books[[#This Row],[Published_Date]],10), 0)</f>
        <v>0</v>
      </c>
      <c r="AF1886" s="35">
        <f>IFERROR(CEILING(VALUE(LEFT(Table_Books[[#This Row],[Published_Date]],FIND("-",Table_Books[[#This Row],[Published_Date]]&amp;"-")-1))/100, 1), 0)</f>
        <v>0</v>
      </c>
      <c r="AG1886" s="35"/>
      <c r="AH1886" s="35" t="s">
        <v>21597</v>
      </c>
      <c r="AI1886" s="35"/>
      <c r="AJ1886" s="35"/>
      <c r="AK1886" s="35" t="str">
        <f>Table_Books[[#This Row],[Title]]&amp;"_"&amp;Table_Books[[#This Row],[Author]]</f>
        <v>Ghosts / An Enemy of the People / Peer Gynt_Ibsen, Henrik</v>
      </c>
      <c r="AL1886" s="35" t="str">
        <f>Table_Books[[#This Row],[Author]]&amp;"_"&amp;Table_Books[[#This Row],[Title]]</f>
        <v>Ibsen, Henrik_Ghosts / An Enemy of the People / Peer Gynt</v>
      </c>
      <c r="AM1886" s="35" t="str">
        <f>Table_Books[[#This Row],[Title]]&amp;" by "&amp;Table_Books[[#This Row],[Author]]</f>
        <v>Ghosts / An Enemy of the People / Peer Gynt by Ibsen, Henrik</v>
      </c>
      <c r="AN1886" s="35"/>
      <c r="AO1886" s="35"/>
    </row>
    <row r="1887" spans="1:41" x14ac:dyDescent="0.35">
      <c r="A1887" s="7" t="str">
        <f>"B-" &amp; UPPER(TRIM(Table_Books[[#This Row],[Title]])) &amp; "|" &amp; UPPER(TRIM(Table_Books[[#This Row],[Author]]))</f>
        <v>B-HEDDA GABLER|IBSEN, HENRIK</v>
      </c>
      <c r="B1887" s="35" t="str">
        <f>IF(COUNTIFS(Table_Books[Hash_ID],Table_Books[[#This Row],[Hash_ID]])&gt;1,"Y","N")</f>
        <v>N</v>
      </c>
      <c r="C1887" s="35" t="s">
        <v>19591</v>
      </c>
      <c r="D1887" s="35" t="s">
        <v>19590</v>
      </c>
      <c r="E1887" s="35"/>
      <c r="F1887" s="35"/>
      <c r="G1887" s="36"/>
      <c r="H1887" s="36"/>
      <c r="I1887" s="37"/>
      <c r="J1887" s="36"/>
      <c r="K1887" s="36"/>
      <c r="L1887" s="35"/>
      <c r="M1887" s="35"/>
      <c r="N1887" s="35"/>
      <c r="O1887" s="38"/>
      <c r="P1887" s="39"/>
      <c r="Q1887" s="10" t="s">
        <v>1860</v>
      </c>
      <c r="R1887" s="39"/>
      <c r="S1887" s="39"/>
      <c r="T1887" s="10" t="s">
        <v>1860</v>
      </c>
      <c r="U1887" s="10" t="s">
        <v>1860</v>
      </c>
      <c r="V1887" s="39"/>
      <c r="W1887" s="39"/>
      <c r="X1887" s="39"/>
      <c r="Y1887" s="39"/>
      <c r="Z1887" s="39"/>
      <c r="AA1887" s="39"/>
      <c r="AB1887" s="39"/>
      <c r="AC1887" s="35"/>
      <c r="AD1887" s="35"/>
      <c r="AE1887" s="36">
        <f>IFERROR(FLOOR(Table_Books[[#This Row],[Published_Date]],10), 0)</f>
        <v>0</v>
      </c>
      <c r="AF1887" s="35">
        <f>IFERROR(CEILING(VALUE(LEFT(Table_Books[[#This Row],[Published_Date]],FIND("-",Table_Books[[#This Row],[Published_Date]]&amp;"-")-1))/100, 1), 0)</f>
        <v>0</v>
      </c>
      <c r="AG1887" s="35"/>
      <c r="AH1887" s="35" t="s">
        <v>21597</v>
      </c>
      <c r="AI1887" s="35"/>
      <c r="AJ1887" s="35"/>
      <c r="AK1887" s="35" t="str">
        <f>Table_Books[[#This Row],[Title]]&amp;"_"&amp;Table_Books[[#This Row],[Author]]</f>
        <v>Hedda Gabler_Ibsen, Henrik</v>
      </c>
      <c r="AL1887" s="35" t="str">
        <f>Table_Books[[#This Row],[Author]]&amp;"_"&amp;Table_Books[[#This Row],[Title]]</f>
        <v>Ibsen, Henrik_Hedda Gabler</v>
      </c>
      <c r="AM1887" s="35" t="str">
        <f>Table_Books[[#This Row],[Title]]&amp;" by "&amp;Table_Books[[#This Row],[Author]]</f>
        <v>Hedda Gabler by Ibsen, Henrik</v>
      </c>
      <c r="AN1887" s="35"/>
      <c r="AO1887" s="35"/>
    </row>
    <row r="1888" spans="1:41" x14ac:dyDescent="0.35">
      <c r="A1888" s="7" t="str">
        <f>"B-" &amp; UPPER(TRIM(Table_Books[[#This Row],[Title]])) &amp; "|" &amp; UPPER(TRIM(Table_Books[[#This Row],[Author]]))</f>
        <v>B-EPISTLES OF IGNATIUS|IGNATIUS OF ANTIOCH</v>
      </c>
      <c r="B1888" s="35" t="str">
        <f>IF(COUNTIFS(Table_Books[Hash_ID],Table_Books[[#This Row],[Hash_ID]])&gt;1,"Y","N")</f>
        <v>N</v>
      </c>
      <c r="C1888" s="35" t="s">
        <v>19042</v>
      </c>
      <c r="D1888" s="48" t="s">
        <v>19043</v>
      </c>
      <c r="E1888" s="35"/>
      <c r="F1888" s="35"/>
      <c r="G1888" s="36"/>
      <c r="H1888" s="36"/>
      <c r="I1888" s="37"/>
      <c r="J1888" s="36"/>
      <c r="K1888" s="36"/>
      <c r="L1888" s="35"/>
      <c r="M1888" s="35"/>
      <c r="N1888" s="35"/>
      <c r="O1888" s="38"/>
      <c r="P1888" s="39"/>
      <c r="Q1888" s="10" t="s">
        <v>1860</v>
      </c>
      <c r="R1888" s="39"/>
      <c r="S1888" s="39"/>
      <c r="T1888" s="10" t="s">
        <v>1860</v>
      </c>
      <c r="U1888" s="10" t="s">
        <v>1860</v>
      </c>
      <c r="V1888" s="39"/>
      <c r="W1888" s="39"/>
      <c r="X1888" s="39"/>
      <c r="Y1888" s="39"/>
      <c r="Z1888" s="39"/>
      <c r="AA1888" s="39"/>
      <c r="AB1888" s="39"/>
      <c r="AC1888" s="35"/>
      <c r="AD1888" s="35"/>
      <c r="AE1888" s="36">
        <f>IFERROR(FLOOR(Table_Books[[#This Row],[Published_Date]],10), 0)</f>
        <v>0</v>
      </c>
      <c r="AF1888" s="35">
        <f>IFERROR(CEILING(VALUE(LEFT(Table_Books[[#This Row],[Published_Date]],FIND("-",Table_Books[[#This Row],[Published_Date]]&amp;"-")-1))/100, 1), 0)</f>
        <v>0</v>
      </c>
      <c r="AG1888" s="35"/>
      <c r="AH1888" s="35" t="s">
        <v>21582</v>
      </c>
      <c r="AI1888" s="35"/>
      <c r="AJ1888" s="35"/>
      <c r="AK1888" s="35" t="str">
        <f>Table_Books[[#This Row],[Title]]&amp;"_"&amp;Table_Books[[#This Row],[Author]]</f>
        <v>Epistles of Ignatius_Ignatius of Antioch</v>
      </c>
      <c r="AL1888" s="35" t="str">
        <f>Table_Books[[#This Row],[Author]]&amp;"_"&amp;Table_Books[[#This Row],[Title]]</f>
        <v>Ignatius of Antioch_Epistles of Ignatius</v>
      </c>
      <c r="AM1888" s="35" t="str">
        <f>Table_Books[[#This Row],[Title]]&amp;" by "&amp;Table_Books[[#This Row],[Author]]</f>
        <v>Epistles of Ignatius by Ignatius of Antioch</v>
      </c>
      <c r="AN1888" s="35"/>
      <c r="AO1888" s="35"/>
    </row>
    <row r="1889" spans="1:41" x14ac:dyDescent="0.35">
      <c r="A1889" s="7" t="str">
        <f>"B-" &amp; UPPER(TRIM(Table_Books[[#This Row],[Title]])) &amp; "|" &amp; UPPER(TRIM(Table_Books[[#This Row],[Author]]))</f>
        <v>B-SPIRITUAL EXERCISES|IGNATIUS OF LOYOLA</v>
      </c>
      <c r="B1889" s="35" t="str">
        <f>IF(COUNTIFS(Table_Books[Hash_ID],Table_Books[[#This Row],[Hash_ID]])&gt;1,"Y","N")</f>
        <v>N</v>
      </c>
      <c r="C1889" s="35" t="s">
        <v>19283</v>
      </c>
      <c r="D1889" s="48" t="s">
        <v>19284</v>
      </c>
      <c r="E1889" s="35"/>
      <c r="F1889" s="35"/>
      <c r="G1889" s="36"/>
      <c r="H1889" s="36"/>
      <c r="I1889" s="37"/>
      <c r="J1889" s="36"/>
      <c r="K1889" s="36"/>
      <c r="L1889" s="35"/>
      <c r="M1889" s="35"/>
      <c r="N1889" s="35"/>
      <c r="O1889" s="38"/>
      <c r="P1889" s="39"/>
      <c r="Q1889" s="10" t="s">
        <v>1860</v>
      </c>
      <c r="R1889" s="39"/>
      <c r="S1889" s="39"/>
      <c r="T1889" s="10" t="s">
        <v>1860</v>
      </c>
      <c r="U1889" s="10" t="s">
        <v>1860</v>
      </c>
      <c r="V1889" s="39"/>
      <c r="W1889" s="39"/>
      <c r="X1889" s="39"/>
      <c r="Y1889" s="39"/>
      <c r="Z1889" s="39"/>
      <c r="AA1889" s="39"/>
      <c r="AB1889" s="39"/>
      <c r="AC1889" s="35"/>
      <c r="AD1889" s="35"/>
      <c r="AE1889" s="36">
        <f>IFERROR(FLOOR(Table_Books[[#This Row],[Published_Date]],10), 0)</f>
        <v>0</v>
      </c>
      <c r="AF1889" s="35">
        <f>IFERROR(CEILING(VALUE(LEFT(Table_Books[[#This Row],[Published_Date]],FIND("-",Table_Books[[#This Row],[Published_Date]]&amp;"-")-1))/100, 1), 0)</f>
        <v>0</v>
      </c>
      <c r="AG1889" s="35"/>
      <c r="AH1889" s="35" t="s">
        <v>21588</v>
      </c>
      <c r="AI1889" s="35"/>
      <c r="AJ1889" s="35"/>
      <c r="AK1889" s="35" t="str">
        <f>Table_Books[[#This Row],[Title]]&amp;"_"&amp;Table_Books[[#This Row],[Author]]</f>
        <v>Spiritual Exercises_Ignatius of Loyola</v>
      </c>
      <c r="AL1889" s="35" t="str">
        <f>Table_Books[[#This Row],[Author]]&amp;"_"&amp;Table_Books[[#This Row],[Title]]</f>
        <v>Ignatius of Loyola_Spiritual Exercises</v>
      </c>
      <c r="AM1889" s="35" t="str">
        <f>Table_Books[[#This Row],[Title]]&amp;" by "&amp;Table_Books[[#This Row],[Author]]</f>
        <v>Spiritual Exercises by Ignatius of Loyola</v>
      </c>
      <c r="AN1889" s="35"/>
      <c r="AO1889" s="35"/>
    </row>
    <row r="1890" spans="1:41" x14ac:dyDescent="0.35">
      <c r="A1890" s="7" t="str">
        <f>"B-" &amp; UPPER(TRIM(Table_Books[[#This Row],[Title]])) &amp; "|" &amp; UPPER(TRIM(Table_Books[[#This Row],[Author]]))</f>
        <v>B-MARC CHAGALL|INGO F. WALTHER</v>
      </c>
      <c r="B1890" s="28" t="str">
        <f>IF(COUNTIFS(Table_Books[Hash_ID],Table_Books[[#This Row],[Hash_ID]])&gt;1,"Y","N")</f>
        <v>N</v>
      </c>
      <c r="C1890" s="2" t="s">
        <v>15955</v>
      </c>
      <c r="D1890" s="43" t="s">
        <v>15956</v>
      </c>
      <c r="G1890" s="12"/>
      <c r="H1890" s="12"/>
      <c r="I1890" s="8" t="s">
        <v>13553</v>
      </c>
      <c r="J1890" s="12"/>
      <c r="K1890" s="12"/>
      <c r="O1890" s="33"/>
      <c r="P1890" s="10"/>
      <c r="Q1890" s="10" t="s">
        <v>1860</v>
      </c>
      <c r="R1890" s="10"/>
      <c r="S1890" s="10"/>
      <c r="T1890" s="10" t="s">
        <v>1860</v>
      </c>
      <c r="U1890" s="10" t="s">
        <v>1860</v>
      </c>
      <c r="V1890" s="10"/>
      <c r="W1890" s="10"/>
      <c r="X1890" s="10"/>
      <c r="Y1890" s="10"/>
      <c r="Z1890" s="10"/>
      <c r="AA1890" s="10"/>
      <c r="AB1890" s="10"/>
      <c r="AE1890" s="12">
        <f>IFERROR(FLOOR(Table_Books[[#This Row],[Published_Date]],10), 0)</f>
        <v>0</v>
      </c>
      <c r="AF1890" s="2">
        <f>IFERROR(CEILING(VALUE(LEFT(Table_Books[[#This Row],[Published_Date]],FIND("-",Table_Books[[#This Row],[Published_Date]]&amp;"-")-1))/100, 1), 0)</f>
        <v>0</v>
      </c>
      <c r="AK1890" s="2" t="str">
        <f>Table_Books[[#This Row],[Title]]&amp;"_"&amp;Table_Books[[#This Row],[Author]]</f>
        <v>Marc Chagall_Ingo F. Walther</v>
      </c>
      <c r="AL1890" s="2" t="str">
        <f>Table_Books[[#This Row],[Author]]&amp;"_"&amp;Table_Books[[#This Row],[Title]]</f>
        <v>Ingo F. Walther_Marc Chagall</v>
      </c>
      <c r="AM1890" s="2" t="str">
        <f>Table_Books[[#This Row],[Title]]&amp;" by "&amp;Table_Books[[#This Row],[Author]]</f>
        <v>Marc Chagall by Ingo F. Walther</v>
      </c>
    </row>
    <row r="1891" spans="1:41" x14ac:dyDescent="0.35">
      <c r="A1891" s="7" t="str">
        <f>"B-" &amp; UPPER(TRIM(Table_Books[[#This Row],[Title]])) &amp; "|" &amp; UPPER(TRIM(Table_Books[[#This Row],[Author]]))</f>
        <v>B-AGAINST HERESIES|IRENAEUS</v>
      </c>
      <c r="B1891" s="35" t="str">
        <f>IF(COUNTIFS(Table_Books[Hash_ID],Table_Books[[#This Row],[Hash_ID]])&gt;1,"Y","N")</f>
        <v>N</v>
      </c>
      <c r="C1891" s="35" t="s">
        <v>19048</v>
      </c>
      <c r="D1891" s="35" t="s">
        <v>896</v>
      </c>
      <c r="E1891" s="35"/>
      <c r="F1891" s="35"/>
      <c r="G1891" s="36"/>
      <c r="H1891" s="36"/>
      <c r="I1891" s="37"/>
      <c r="J1891" s="36"/>
      <c r="K1891" s="36"/>
      <c r="L1891" s="35"/>
      <c r="M1891" s="35"/>
      <c r="N1891" s="35"/>
      <c r="O1891" s="38"/>
      <c r="P1891" s="39"/>
      <c r="Q1891" s="10" t="s">
        <v>1860</v>
      </c>
      <c r="R1891" s="39"/>
      <c r="S1891" s="39"/>
      <c r="T1891" s="10" t="s">
        <v>1860</v>
      </c>
      <c r="U1891" s="10" t="s">
        <v>1860</v>
      </c>
      <c r="V1891" s="39"/>
      <c r="W1891" s="39"/>
      <c r="X1891" s="39"/>
      <c r="Y1891" s="39"/>
      <c r="Z1891" s="39"/>
      <c r="AA1891" s="39"/>
      <c r="AB1891" s="39"/>
      <c r="AC1891" s="35"/>
      <c r="AD1891" s="35"/>
      <c r="AE1891" s="36">
        <f>IFERROR(FLOOR(Table_Books[[#This Row],[Published_Date]],10), 0)</f>
        <v>0</v>
      </c>
      <c r="AF1891" s="35">
        <f>IFERROR(CEILING(VALUE(LEFT(Table_Books[[#This Row],[Published_Date]],FIND("-",Table_Books[[#This Row],[Published_Date]]&amp;"-")-1))/100, 1), 0)</f>
        <v>0</v>
      </c>
      <c r="AG1891" s="35"/>
      <c r="AH1891" s="35" t="s">
        <v>21582</v>
      </c>
      <c r="AI1891" s="35"/>
      <c r="AJ1891" s="35"/>
      <c r="AK1891" s="35" t="str">
        <f>Table_Books[[#This Row],[Title]]&amp;"_"&amp;Table_Books[[#This Row],[Author]]</f>
        <v>Against Heresies_Irenaeus</v>
      </c>
      <c r="AL1891" s="35" t="str">
        <f>Table_Books[[#This Row],[Author]]&amp;"_"&amp;Table_Books[[#This Row],[Title]]</f>
        <v>Irenaeus_Against Heresies</v>
      </c>
      <c r="AM1891" s="35" t="str">
        <f>Table_Books[[#This Row],[Title]]&amp;" by "&amp;Table_Books[[#This Row],[Author]]</f>
        <v>Against Heresies by Irenaeus</v>
      </c>
      <c r="AN1891" s="35"/>
      <c r="AO1891" s="35"/>
    </row>
    <row r="1892" spans="1:41" x14ac:dyDescent="0.35">
      <c r="A1892" s="7" t="str">
        <f>"B-" &amp; UPPER(TRIM(Table_Books[[#This Row],[Title]])) &amp; "|" &amp; UPPER(TRIM(Table_Books[[#This Row],[Author]]))</f>
        <v>B-THE LEGEND OF SLEEPY HOLLOW|IRVING, WASHINGTON</v>
      </c>
      <c r="B1892" s="28" t="str">
        <f>IF(COUNTIFS(Table_Books[Hash_ID],Table_Books[[#This Row],[Hash_ID]])&gt;1,"Y","N")</f>
        <v>Y</v>
      </c>
      <c r="C1892" s="2" t="s">
        <v>8053</v>
      </c>
      <c r="D1892" s="2" t="s">
        <v>8818</v>
      </c>
      <c r="G1892" s="12"/>
      <c r="H1892" s="12">
        <v>2009</v>
      </c>
      <c r="I1892" s="8" t="s">
        <v>7930</v>
      </c>
      <c r="J1892" s="12"/>
      <c r="K1892" s="12"/>
      <c r="O1892" s="33"/>
      <c r="P1892" s="10"/>
      <c r="Q1892" s="10" t="s">
        <v>1860</v>
      </c>
      <c r="R1892" s="10"/>
      <c r="S1892" s="10"/>
      <c r="T1892" s="10" t="s">
        <v>1860</v>
      </c>
      <c r="U1892" s="10" t="s">
        <v>1860</v>
      </c>
      <c r="V1892" s="10"/>
      <c r="W1892" s="10"/>
      <c r="X1892" s="10"/>
      <c r="Y1892" s="10"/>
      <c r="Z1892" s="10"/>
      <c r="AA1892" s="10"/>
      <c r="AB1892" s="10"/>
      <c r="AE1892" s="12">
        <f>IFERROR(FLOOR(Table_Books[[#This Row],[Published_Date]],10), 0)</f>
        <v>0</v>
      </c>
      <c r="AF1892" s="2">
        <f>IFERROR(CEILING(VALUE(LEFT(Table_Books[[#This Row],[Published_Date]],FIND("-",Table_Books[[#This Row],[Published_Date]]&amp;"-")-1))/100, 1), 0)</f>
        <v>0</v>
      </c>
      <c r="AK1892" s="2" t="str">
        <f>Table_Books[[#This Row],[Title]]&amp;"_"&amp;Table_Books[[#This Row],[Author]]</f>
        <v>The Legend of Sleepy Hollow_Irving, Washington</v>
      </c>
      <c r="AL1892" s="2" t="str">
        <f>Table_Books[[#This Row],[Author]]&amp;"_"&amp;Table_Books[[#This Row],[Title]]</f>
        <v>Irving, Washington_The Legend of Sleepy Hollow</v>
      </c>
      <c r="AM1892" s="2" t="str">
        <f>Table_Books[[#This Row],[Title]]&amp;" by "&amp;Table_Books[[#This Row],[Author]]</f>
        <v>The Legend of Sleepy Hollow by Irving, Washington</v>
      </c>
    </row>
    <row r="1893" spans="1:41" x14ac:dyDescent="0.35">
      <c r="A1893" s="7" t="str">
        <f>"B-" &amp; UPPER(TRIM(Table_Books[[#This Row],[Title]])) &amp; "|" &amp; UPPER(TRIM(Table_Books[[#This Row],[Author]]))</f>
        <v>B-THE LEGEND OF SLEEPY HOLLOW|IRVING, WASHINGTON</v>
      </c>
      <c r="B1893" s="28" t="str">
        <f>IF(COUNTIFS(Table_Books[Hash_ID],Table_Books[[#This Row],[Hash_ID]])&gt;1,"Y","N")</f>
        <v>Y</v>
      </c>
      <c r="C1893" s="24" t="s">
        <v>8053</v>
      </c>
      <c r="D1893" s="24" t="s">
        <v>8818</v>
      </c>
      <c r="G1893" s="12"/>
      <c r="H1893" s="12"/>
      <c r="I1893" s="8"/>
      <c r="J1893" s="12"/>
      <c r="K1893" s="12"/>
      <c r="O1893" s="33"/>
      <c r="P1893" s="10"/>
      <c r="Q1893" s="10" t="s">
        <v>1860</v>
      </c>
      <c r="R1893" s="10"/>
      <c r="S1893" s="10"/>
      <c r="T1893" s="10" t="s">
        <v>1860</v>
      </c>
      <c r="U1893" s="10" t="s">
        <v>1860</v>
      </c>
      <c r="V1893" s="10"/>
      <c r="W1893" s="10"/>
      <c r="X1893" s="10"/>
      <c r="Y1893" s="10"/>
      <c r="Z1893" s="10"/>
      <c r="AA1893" s="10"/>
      <c r="AB1893" s="10"/>
      <c r="AE1893" s="12">
        <f>IFERROR(FLOOR(Table_Books[[#This Row],[Published_Date]],10), 0)</f>
        <v>0</v>
      </c>
      <c r="AF1893" s="2">
        <f>IFERROR(CEILING(VALUE(LEFT(Table_Books[[#This Row],[Published_Date]],FIND("-",Table_Books[[#This Row],[Published_Date]]&amp;"-")-1))/100, 1), 0)</f>
        <v>0</v>
      </c>
      <c r="AK1893" s="24" t="str">
        <f>Table_Books[[#This Row],[Title]]&amp;"_"&amp;Table_Books[[#This Row],[Author]]</f>
        <v>The Legend of Sleepy Hollow_Irving, Washington</v>
      </c>
      <c r="AL1893" s="24" t="str">
        <f>Table_Books[[#This Row],[Author]]&amp;"_"&amp;Table_Books[[#This Row],[Title]]</f>
        <v>Irving, Washington_The Legend of Sleepy Hollow</v>
      </c>
      <c r="AM1893" s="24" t="str">
        <f>Table_Books[[#This Row],[Title]]&amp;" by "&amp;Table_Books[[#This Row],[Author]]</f>
        <v>The Legend of Sleepy Hollow by Irving, Washington</v>
      </c>
    </row>
    <row r="1894" spans="1:41" x14ac:dyDescent="0.35">
      <c r="A1894" s="7" t="str">
        <f>"B-" &amp; UPPER(TRIM(Table_Books[[#This Row],[Title]])) &amp; "|" &amp; UPPER(TRIM(Table_Books[[#This Row],[Author]]))</f>
        <v>B-GIORGIO DE CHIRICO|ISABELLA FAR</v>
      </c>
      <c r="B1894" s="28" t="str">
        <f>IF(COUNTIFS(Table_Books[Hash_ID],Table_Books[[#This Row],[Hash_ID]])&gt;1,"Y","N")</f>
        <v>N</v>
      </c>
      <c r="C1894" s="2" t="s">
        <v>15957</v>
      </c>
      <c r="D1894" s="43" t="s">
        <v>15958</v>
      </c>
      <c r="G1894" s="12"/>
      <c r="H1894" s="12"/>
      <c r="I1894" s="8" t="s">
        <v>13553</v>
      </c>
      <c r="J1894" s="12"/>
      <c r="K1894" s="12"/>
      <c r="O1894" s="33"/>
      <c r="P1894" s="10"/>
      <c r="Q1894" s="10" t="s">
        <v>1860</v>
      </c>
      <c r="R1894" s="10"/>
      <c r="S1894" s="10"/>
      <c r="T1894" s="10" t="s">
        <v>1860</v>
      </c>
      <c r="U1894" s="10" t="s">
        <v>1860</v>
      </c>
      <c r="V1894" s="10"/>
      <c r="W1894" s="10"/>
      <c r="X1894" s="10"/>
      <c r="Y1894" s="10"/>
      <c r="Z1894" s="10"/>
      <c r="AA1894" s="10"/>
      <c r="AB1894" s="10"/>
      <c r="AE1894" s="12">
        <f>IFERROR(FLOOR(Table_Books[[#This Row],[Published_Date]],10), 0)</f>
        <v>0</v>
      </c>
      <c r="AF1894" s="2">
        <f>IFERROR(CEILING(VALUE(LEFT(Table_Books[[#This Row],[Published_Date]],FIND("-",Table_Books[[#This Row],[Published_Date]]&amp;"-")-1))/100, 1), 0)</f>
        <v>0</v>
      </c>
      <c r="AK1894" s="2" t="str">
        <f>Table_Books[[#This Row],[Title]]&amp;"_"&amp;Table_Books[[#This Row],[Author]]</f>
        <v>Giorgio de Chirico_Isabella Far</v>
      </c>
      <c r="AL1894" s="2" t="str">
        <f>Table_Books[[#This Row],[Author]]&amp;"_"&amp;Table_Books[[#This Row],[Title]]</f>
        <v>Isabella Far_Giorgio de Chirico</v>
      </c>
      <c r="AM1894" s="2" t="str">
        <f>Table_Books[[#This Row],[Title]]&amp;" by "&amp;Table_Books[[#This Row],[Author]]</f>
        <v>Giorgio de Chirico by Isabella Far</v>
      </c>
    </row>
    <row r="1895" spans="1:41" x14ac:dyDescent="0.35">
      <c r="A1895" s="7" t="str">
        <f>"B-" &amp; UPPER(TRIM(Table_Books[[#This Row],[Title]])) &amp; "|" &amp; UPPER(TRIM(Table_Books[[#This Row],[Author]]))</f>
        <v>B-KLARA AND THE SUN|ISHIGURO, KAZUO</v>
      </c>
      <c r="B1895" s="35" t="str">
        <f>IF(COUNTIFS(Table_Books[Hash_ID],Table_Books[[#This Row],[Hash_ID]])&gt;1,"Y","N")</f>
        <v>Y</v>
      </c>
      <c r="C1895" s="35" t="s">
        <v>19808</v>
      </c>
      <c r="D1895" s="35" t="s">
        <v>8403</v>
      </c>
      <c r="E1895" s="35"/>
      <c r="F1895" s="35"/>
      <c r="G1895" s="36"/>
      <c r="H1895" s="36"/>
      <c r="I1895" s="37"/>
      <c r="J1895" s="36"/>
      <c r="K1895" s="36"/>
      <c r="L1895" s="35"/>
      <c r="M1895" s="35"/>
      <c r="N1895" s="35"/>
      <c r="O1895" s="38"/>
      <c r="P1895" s="39"/>
      <c r="Q1895" s="10" t="s">
        <v>1860</v>
      </c>
      <c r="R1895" s="39"/>
      <c r="S1895" s="39"/>
      <c r="T1895" s="10" t="s">
        <v>1860</v>
      </c>
      <c r="U1895" s="10" t="s">
        <v>1860</v>
      </c>
      <c r="V1895" s="39"/>
      <c r="W1895" s="39"/>
      <c r="X1895" s="39"/>
      <c r="Y1895" s="39"/>
      <c r="Z1895" s="39"/>
      <c r="AA1895" s="39"/>
      <c r="AB1895" s="39"/>
      <c r="AC1895" s="35"/>
      <c r="AD1895" s="35"/>
      <c r="AE1895" s="36">
        <f>IFERROR(FLOOR(Table_Books[[#This Row],[Published_Date]],10), 0)</f>
        <v>0</v>
      </c>
      <c r="AF1895" s="35">
        <f>IFERROR(CEILING(VALUE(LEFT(Table_Books[[#This Row],[Published_Date]],FIND("-",Table_Books[[#This Row],[Published_Date]]&amp;"-")-1))/100, 1), 0)</f>
        <v>0</v>
      </c>
      <c r="AG1895" s="35"/>
      <c r="AH1895" s="35" t="s">
        <v>21602</v>
      </c>
      <c r="AI1895" s="35"/>
      <c r="AJ1895" s="35"/>
      <c r="AK1895" s="35" t="str">
        <f>Table_Books[[#This Row],[Title]]&amp;"_"&amp;Table_Books[[#This Row],[Author]]</f>
        <v>Klara and the Sun_Ishiguro, Kazuo</v>
      </c>
      <c r="AL1895" s="35" t="str">
        <f>Table_Books[[#This Row],[Author]]&amp;"_"&amp;Table_Books[[#This Row],[Title]]</f>
        <v>Ishiguro, Kazuo_Klara and the Sun</v>
      </c>
      <c r="AM1895" s="35" t="str">
        <f>Table_Books[[#This Row],[Title]]&amp;" by "&amp;Table_Books[[#This Row],[Author]]</f>
        <v>Klara and the Sun by Ishiguro, Kazuo</v>
      </c>
      <c r="AN1895" s="35"/>
      <c r="AO1895" s="35"/>
    </row>
    <row r="1896" spans="1:41" x14ac:dyDescent="0.35">
      <c r="A1896" s="7" t="str">
        <f>"B-" &amp; UPPER(TRIM(Table_Books[[#This Row],[Title]])) &amp; "|" &amp; UPPER(TRIM(Table_Books[[#This Row],[Author]]))</f>
        <v>B-KLARA AND THE SUN|ISHIGURO, KAZUO</v>
      </c>
      <c r="B1896" s="35" t="str">
        <f>IF(COUNTIFS(Table_Books[Hash_ID],Table_Books[[#This Row],[Hash_ID]])&gt;1,"Y","N")</f>
        <v>Y</v>
      </c>
      <c r="C1896" s="35" t="s">
        <v>19808</v>
      </c>
      <c r="D1896" s="35" t="s">
        <v>8403</v>
      </c>
      <c r="E1896" s="35"/>
      <c r="F1896" s="35"/>
      <c r="G1896" s="36"/>
      <c r="H1896" s="36"/>
      <c r="I1896" s="37"/>
      <c r="J1896" s="36"/>
      <c r="K1896" s="36"/>
      <c r="L1896" s="35"/>
      <c r="M1896" s="35"/>
      <c r="N1896" s="35"/>
      <c r="O1896" s="38"/>
      <c r="P1896" s="39"/>
      <c r="Q1896" s="10" t="s">
        <v>1860</v>
      </c>
      <c r="R1896" s="39"/>
      <c r="S1896" s="39"/>
      <c r="T1896" s="10" t="s">
        <v>1860</v>
      </c>
      <c r="U1896" s="10" t="s">
        <v>1860</v>
      </c>
      <c r="V1896" s="39"/>
      <c r="W1896" s="39"/>
      <c r="X1896" s="39"/>
      <c r="Y1896" s="39"/>
      <c r="Z1896" s="39"/>
      <c r="AA1896" s="39"/>
      <c r="AB1896" s="39"/>
      <c r="AC1896" s="35"/>
      <c r="AD1896" s="35"/>
      <c r="AE1896" s="36">
        <f>IFERROR(FLOOR(Table_Books[[#This Row],[Published_Date]],10), 0)</f>
        <v>0</v>
      </c>
      <c r="AF1896" s="35">
        <f>IFERROR(CEILING(VALUE(LEFT(Table_Books[[#This Row],[Published_Date]],FIND("-",Table_Books[[#This Row],[Published_Date]]&amp;"-")-1))/100, 1), 0)</f>
        <v>0</v>
      </c>
      <c r="AG1896" s="35"/>
      <c r="AH1896" s="35" t="s">
        <v>21602</v>
      </c>
      <c r="AI1896" s="35"/>
      <c r="AJ1896" s="35"/>
      <c r="AK1896" s="35" t="str">
        <f>Table_Books[[#This Row],[Title]]&amp;"_"&amp;Table_Books[[#This Row],[Author]]</f>
        <v>Klara and the Sun_Ishiguro, Kazuo</v>
      </c>
      <c r="AL1896" s="35" t="str">
        <f>Table_Books[[#This Row],[Author]]&amp;"_"&amp;Table_Books[[#This Row],[Title]]</f>
        <v>Ishiguro, Kazuo_Klara and the Sun</v>
      </c>
      <c r="AM1896" s="35" t="str">
        <f>Table_Books[[#This Row],[Title]]&amp;" by "&amp;Table_Books[[#This Row],[Author]]</f>
        <v>Klara and the Sun by Ishiguro, Kazuo</v>
      </c>
      <c r="AN1896" s="35"/>
      <c r="AO1896" s="35"/>
    </row>
    <row r="1897" spans="1:41" x14ac:dyDescent="0.35">
      <c r="A1897" s="7" t="str">
        <f>"B-" &amp; UPPER(TRIM(Table_Books[[#This Row],[Title]])) &amp; "|" &amp; UPPER(TRIM(Table_Books[[#This Row],[Author]]))</f>
        <v>B-KLARA AND THE SUN|ISHIGURO, KAZUO</v>
      </c>
      <c r="B1897" s="35" t="str">
        <f>IF(COUNTIFS(Table_Books[Hash_ID],Table_Books[[#This Row],[Hash_ID]])&gt;1,"Y","N")</f>
        <v>Y</v>
      </c>
      <c r="C1897" s="35" t="s">
        <v>19808</v>
      </c>
      <c r="D1897" s="35" t="s">
        <v>8403</v>
      </c>
      <c r="E1897" s="35"/>
      <c r="F1897" s="35"/>
      <c r="G1897" s="36"/>
      <c r="H1897" s="36"/>
      <c r="I1897" s="37"/>
      <c r="J1897" s="36"/>
      <c r="K1897" s="36"/>
      <c r="L1897" s="35"/>
      <c r="M1897" s="35"/>
      <c r="N1897" s="35"/>
      <c r="O1897" s="38"/>
      <c r="P1897" s="39"/>
      <c r="Q1897" s="10" t="s">
        <v>1860</v>
      </c>
      <c r="R1897" s="39"/>
      <c r="S1897" s="39"/>
      <c r="T1897" s="10" t="s">
        <v>1860</v>
      </c>
      <c r="U1897" s="10" t="s">
        <v>1860</v>
      </c>
      <c r="V1897" s="39"/>
      <c r="W1897" s="39"/>
      <c r="X1897" s="39"/>
      <c r="Y1897" s="39"/>
      <c r="Z1897" s="39"/>
      <c r="AA1897" s="39"/>
      <c r="AB1897" s="39"/>
      <c r="AC1897" s="35"/>
      <c r="AD1897" s="35"/>
      <c r="AE1897" s="36">
        <f>IFERROR(FLOOR(Table_Books[[#This Row],[Published_Date]],10), 0)</f>
        <v>0</v>
      </c>
      <c r="AF1897" s="35">
        <f>IFERROR(CEILING(VALUE(LEFT(Table_Books[[#This Row],[Published_Date]],FIND("-",Table_Books[[#This Row],[Published_Date]]&amp;"-")-1))/100, 1), 0)</f>
        <v>0</v>
      </c>
      <c r="AG1897" s="35"/>
      <c r="AH1897" s="35"/>
      <c r="AI1897" s="35"/>
      <c r="AJ1897" s="35"/>
      <c r="AK1897" s="35" t="str">
        <f>Table_Books[[#This Row],[Title]]&amp;"_"&amp;Table_Books[[#This Row],[Author]]</f>
        <v>Klara and the Sun_Ishiguro, Kazuo</v>
      </c>
      <c r="AL1897" s="35" t="str">
        <f>Table_Books[[#This Row],[Author]]&amp;"_"&amp;Table_Books[[#This Row],[Title]]</f>
        <v>Ishiguro, Kazuo_Klara and the Sun</v>
      </c>
      <c r="AM1897" s="35" t="str">
        <f>Table_Books[[#This Row],[Title]]&amp;" by "&amp;Table_Books[[#This Row],[Author]]</f>
        <v>Klara and the Sun by Ishiguro, Kazuo</v>
      </c>
      <c r="AN1897" s="35"/>
      <c r="AO1897" s="35"/>
    </row>
    <row r="1898" spans="1:41" x14ac:dyDescent="0.35">
      <c r="A1898" s="7" t="str">
        <f>"B-" &amp; UPPER(TRIM(Table_Books[[#This Row],[Title]])) &amp; "|" &amp; UPPER(TRIM(Table_Books[[#This Row],[Author]]))</f>
        <v>B-NEVER LET ME GO|ISHIGURO, KAZUO</v>
      </c>
      <c r="B1898" s="28" t="str">
        <f>IF(COUNTIFS(Table_Books[Hash_ID],Table_Books[[#This Row],[Hash_ID]])&gt;1,"Y","N")</f>
        <v>N</v>
      </c>
      <c r="C1898" s="2" t="s">
        <v>6937</v>
      </c>
      <c r="D1898" s="2" t="s">
        <v>8403</v>
      </c>
      <c r="G1898" s="12"/>
      <c r="H1898" s="12"/>
      <c r="I1898" s="8"/>
      <c r="J1898" s="12"/>
      <c r="K1898" s="12"/>
      <c r="O1898" s="33"/>
      <c r="P1898" s="10"/>
      <c r="Q1898" s="10" t="s">
        <v>1860</v>
      </c>
      <c r="R1898" s="10"/>
      <c r="S1898" s="10"/>
      <c r="T1898" s="10" t="s">
        <v>1860</v>
      </c>
      <c r="U1898" s="10" t="s">
        <v>1860</v>
      </c>
      <c r="V1898" s="10"/>
      <c r="W1898" s="10"/>
      <c r="X1898" s="10"/>
      <c r="Y1898" s="10"/>
      <c r="Z1898" s="10"/>
      <c r="AA1898" s="10"/>
      <c r="AB1898" s="10"/>
      <c r="AE1898" s="12">
        <f>IFERROR(FLOOR(Table_Books[[#This Row],[Published_Date]],10), 0)</f>
        <v>0</v>
      </c>
      <c r="AF1898" s="2">
        <f>IFERROR(CEILING(VALUE(LEFT(Table_Books[[#This Row],[Published_Date]],FIND("-",Table_Books[[#This Row],[Published_Date]]&amp;"-")-1))/100, 1), 0)</f>
        <v>0</v>
      </c>
      <c r="AH1898" s="2" t="s">
        <v>21602</v>
      </c>
      <c r="AK1898" s="2" t="str">
        <f>Table_Books[[#This Row],[Title]]&amp;"_"&amp;Table_Books[[#This Row],[Author]]</f>
        <v>Never Let Me Go_Ishiguro, Kazuo</v>
      </c>
      <c r="AL1898" s="2" t="str">
        <f>Table_Books[[#This Row],[Author]]&amp;"_"&amp;Table_Books[[#This Row],[Title]]</f>
        <v>Ishiguro, Kazuo_Never Let Me Go</v>
      </c>
      <c r="AM1898" s="2" t="str">
        <f>Table_Books[[#This Row],[Title]]&amp;" by "&amp;Table_Books[[#This Row],[Author]]</f>
        <v>Never Let Me Go by Ishiguro, Kazuo</v>
      </c>
    </row>
    <row r="1899" spans="1:41" x14ac:dyDescent="0.35">
      <c r="A1899" s="7" t="str">
        <f>"B-" &amp; UPPER(TRIM(Table_Books[[#This Row],[Title]])) &amp; "|" &amp; UPPER(TRIM(Table_Books[[#This Row],[Author]]))</f>
        <v>B-THE BURIED GIANT|ISHIGURO, KAZUO</v>
      </c>
      <c r="B1899" s="35" t="str">
        <f>IF(COUNTIFS(Table_Books[Hash_ID],Table_Books[[#This Row],[Hash_ID]])&gt;1,"Y","N")</f>
        <v>N</v>
      </c>
      <c r="C1899" s="35" t="s">
        <v>20139</v>
      </c>
      <c r="D1899" s="35" t="s">
        <v>8403</v>
      </c>
      <c r="E1899" s="35"/>
      <c r="F1899" s="35"/>
      <c r="G1899" s="36"/>
      <c r="H1899" s="36"/>
      <c r="I1899" s="37"/>
      <c r="J1899" s="36"/>
      <c r="K1899" s="36"/>
      <c r="L1899" s="35"/>
      <c r="M1899" s="35"/>
      <c r="N1899" s="35"/>
      <c r="O1899" s="38"/>
      <c r="P1899" s="39"/>
      <c r="Q1899" s="10" t="s">
        <v>1860</v>
      </c>
      <c r="R1899" s="39"/>
      <c r="S1899" s="39"/>
      <c r="T1899" s="10" t="s">
        <v>1860</v>
      </c>
      <c r="U1899" s="10" t="s">
        <v>1860</v>
      </c>
      <c r="V1899" s="39"/>
      <c r="W1899" s="39"/>
      <c r="X1899" s="39"/>
      <c r="Y1899" s="39"/>
      <c r="Z1899" s="39"/>
      <c r="AA1899" s="39"/>
      <c r="AB1899" s="39"/>
      <c r="AC1899" s="35"/>
      <c r="AD1899" s="35"/>
      <c r="AE1899" s="36">
        <f>IFERROR(FLOOR(Table_Books[[#This Row],[Published_Date]],10), 0)</f>
        <v>0</v>
      </c>
      <c r="AF1899" s="35">
        <f>IFERROR(CEILING(VALUE(LEFT(Table_Books[[#This Row],[Published_Date]],FIND("-",Table_Books[[#This Row],[Published_Date]]&amp;"-")-1))/100, 1), 0)</f>
        <v>0</v>
      </c>
      <c r="AG1899" s="35"/>
      <c r="AH1899" s="35"/>
      <c r="AI1899" s="35"/>
      <c r="AJ1899" s="35"/>
      <c r="AK1899" s="35" t="str">
        <f>Table_Books[[#This Row],[Title]]&amp;"_"&amp;Table_Books[[#This Row],[Author]]</f>
        <v>The Buried Giant_Ishiguro, Kazuo</v>
      </c>
      <c r="AL1899" s="35" t="str">
        <f>Table_Books[[#This Row],[Author]]&amp;"_"&amp;Table_Books[[#This Row],[Title]]</f>
        <v>Ishiguro, Kazuo_The Buried Giant</v>
      </c>
      <c r="AM1899" s="35" t="str">
        <f>Table_Books[[#This Row],[Title]]&amp;" by "&amp;Table_Books[[#This Row],[Author]]</f>
        <v>The Buried Giant by Ishiguro, Kazuo</v>
      </c>
      <c r="AN1899" s="35"/>
      <c r="AO1899" s="35"/>
    </row>
    <row r="1900" spans="1:41" x14ac:dyDescent="0.35">
      <c r="A1900" s="7" t="str">
        <f>"B-" &amp; UPPER(TRIM(Table_Books[[#This Row],[Title]])) &amp; "|" &amp; UPPER(TRIM(Table_Books[[#This Row],[Author]]))</f>
        <v>B-THE REMAINS OF THE DAY|ISHIGURO, KAZUO</v>
      </c>
      <c r="B1900" s="28" t="str">
        <f>IF(COUNTIFS(Table_Books[Hash_ID],Table_Books[[#This Row],[Hash_ID]])&gt;1,"Y","N")</f>
        <v>N</v>
      </c>
      <c r="C1900" s="2" t="s">
        <v>6938</v>
      </c>
      <c r="D1900" s="2" t="s">
        <v>8403</v>
      </c>
      <c r="G1900" s="12"/>
      <c r="H1900" s="12"/>
      <c r="I1900" s="8"/>
      <c r="J1900" s="12"/>
      <c r="K1900" s="12"/>
      <c r="O1900" s="33"/>
      <c r="P1900" s="10"/>
      <c r="Q1900" s="10" t="s">
        <v>1860</v>
      </c>
      <c r="R1900" s="10"/>
      <c r="S1900" s="10"/>
      <c r="T1900" s="10" t="s">
        <v>1860</v>
      </c>
      <c r="U1900" s="10" t="s">
        <v>1860</v>
      </c>
      <c r="V1900" s="10"/>
      <c r="W1900" s="10"/>
      <c r="X1900" s="10"/>
      <c r="Y1900" s="10"/>
      <c r="Z1900" s="10"/>
      <c r="AA1900" s="10"/>
      <c r="AB1900" s="10"/>
      <c r="AE1900" s="12">
        <f>IFERROR(FLOOR(Table_Books[[#This Row],[Published_Date]],10), 0)</f>
        <v>0</v>
      </c>
      <c r="AF1900" s="2">
        <f>IFERROR(CEILING(VALUE(LEFT(Table_Books[[#This Row],[Published_Date]],FIND("-",Table_Books[[#This Row],[Published_Date]]&amp;"-")-1))/100, 1), 0)</f>
        <v>0</v>
      </c>
      <c r="AK1900" s="2" t="str">
        <f>Table_Books[[#This Row],[Title]]&amp;"_"&amp;Table_Books[[#This Row],[Author]]</f>
        <v>The Remains of the Day_Ishiguro, Kazuo</v>
      </c>
      <c r="AL1900" s="2" t="str">
        <f>Table_Books[[#This Row],[Author]]&amp;"_"&amp;Table_Books[[#This Row],[Title]]</f>
        <v>Ishiguro, Kazuo_The Remains of the Day</v>
      </c>
      <c r="AM1900" s="2" t="str">
        <f>Table_Books[[#This Row],[Title]]&amp;" by "&amp;Table_Books[[#This Row],[Author]]</f>
        <v>The Remains of the Day by Ishiguro, Kazuo</v>
      </c>
    </row>
    <row r="1901" spans="1:41" x14ac:dyDescent="0.35">
      <c r="A1901" s="7" t="str">
        <f>"B-" &amp; UPPER(TRIM(Table_Books[[#This Row],[Title]])) &amp; "|" &amp; UPPER(TRIM(Table_Books[[#This Row],[Author]]))</f>
        <v>B-THE UNCONSOLED|ISHIGURO, KAZUO</v>
      </c>
      <c r="B1901" s="28" t="str">
        <f>IF(COUNTIFS(Table_Books[Hash_ID],Table_Books[[#This Row],[Hash_ID]])&gt;1,"Y","N")</f>
        <v>N</v>
      </c>
      <c r="C1901" s="2" t="s">
        <v>14426</v>
      </c>
      <c r="D1901" s="2" t="s">
        <v>8403</v>
      </c>
      <c r="G1901" s="12"/>
      <c r="H1901" s="12"/>
      <c r="I1901" s="8"/>
      <c r="J1901" s="12"/>
      <c r="K1901" s="12"/>
      <c r="O1901" s="33"/>
      <c r="P1901" s="10"/>
      <c r="Q1901" s="10" t="s">
        <v>1860</v>
      </c>
      <c r="R1901" s="10"/>
      <c r="S1901" s="10"/>
      <c r="T1901" s="10" t="s">
        <v>1860</v>
      </c>
      <c r="U1901" s="10" t="s">
        <v>1860</v>
      </c>
      <c r="V1901" s="10"/>
      <c r="W1901" s="10"/>
      <c r="X1901" s="10"/>
      <c r="Y1901" s="10"/>
      <c r="Z1901" s="10"/>
      <c r="AA1901" s="10"/>
      <c r="AB1901" s="10"/>
      <c r="AE1901" s="12">
        <f>IFERROR(FLOOR(Table_Books[[#This Row],[Published_Date]],10), 0)</f>
        <v>0</v>
      </c>
      <c r="AF1901" s="2">
        <f>IFERROR(CEILING(VALUE(LEFT(Table_Books[[#This Row],[Published_Date]],FIND("-",Table_Books[[#This Row],[Published_Date]]&amp;"-")-1))/100, 1), 0)</f>
        <v>0</v>
      </c>
      <c r="AK1901" s="2" t="str">
        <f>Table_Books[[#This Row],[Title]]&amp;"_"&amp;Table_Books[[#This Row],[Author]]</f>
        <v>The Unconsoled_Ishiguro, Kazuo</v>
      </c>
      <c r="AL1901" s="2" t="str">
        <f>Table_Books[[#This Row],[Author]]&amp;"_"&amp;Table_Books[[#This Row],[Title]]</f>
        <v>Ishiguro, Kazuo_The Unconsoled</v>
      </c>
      <c r="AM1901" s="2" t="str">
        <f>Table_Books[[#This Row],[Title]]&amp;" by "&amp;Table_Books[[#This Row],[Author]]</f>
        <v>The Unconsoled by Ishiguro, Kazuo</v>
      </c>
    </row>
    <row r="1902" spans="1:41" x14ac:dyDescent="0.35">
      <c r="A1902" s="7" t="str">
        <f>"B-" &amp; UPPER(TRIM(Table_Books[[#This Row],[Title]])) &amp; "|" &amp; UPPER(TRIM(Table_Books[[#This Row],[Author]]))</f>
        <v>B-SAMKHYA KARIKA|ISHVARA KRISHNA</v>
      </c>
      <c r="B1902" s="35" t="str">
        <f>IF(COUNTIFS(Table_Books[Hash_ID],Table_Books[[#This Row],[Hash_ID]])&gt;1,"Y","N")</f>
        <v>N</v>
      </c>
      <c r="C1902" s="35" t="s">
        <v>18892</v>
      </c>
      <c r="D1902" s="48" t="s">
        <v>18893</v>
      </c>
      <c r="E1902" s="35"/>
      <c r="F1902" s="35"/>
      <c r="G1902" s="36"/>
      <c r="H1902" s="36"/>
      <c r="I1902" s="37"/>
      <c r="J1902" s="36"/>
      <c r="K1902" s="36"/>
      <c r="L1902" s="35"/>
      <c r="M1902" s="35"/>
      <c r="N1902" s="35"/>
      <c r="O1902" s="38"/>
      <c r="P1902" s="39"/>
      <c r="Q1902" s="10" t="s">
        <v>1860</v>
      </c>
      <c r="R1902" s="39"/>
      <c r="S1902" s="39"/>
      <c r="T1902" s="10" t="s">
        <v>1860</v>
      </c>
      <c r="U1902" s="10" t="s">
        <v>1860</v>
      </c>
      <c r="V1902" s="39"/>
      <c r="W1902" s="39"/>
      <c r="X1902" s="39"/>
      <c r="Y1902" s="39"/>
      <c r="Z1902" s="39"/>
      <c r="AA1902" s="39"/>
      <c r="AB1902" s="39"/>
      <c r="AC1902" s="35"/>
      <c r="AD1902" s="35"/>
      <c r="AE1902" s="36">
        <f>IFERROR(FLOOR(Table_Books[[#This Row],[Published_Date]],10), 0)</f>
        <v>0</v>
      </c>
      <c r="AF1902" s="35">
        <f>IFERROR(CEILING(VALUE(LEFT(Table_Books[[#This Row],[Published_Date]],FIND("-",Table_Books[[#This Row],[Published_Date]]&amp;"-")-1))/100, 1), 0)</f>
        <v>0</v>
      </c>
      <c r="AG1902" s="35"/>
      <c r="AH1902" s="35" t="s">
        <v>21578</v>
      </c>
      <c r="AI1902" s="35"/>
      <c r="AJ1902" s="35"/>
      <c r="AK1902" s="35" t="str">
        <f>Table_Books[[#This Row],[Title]]&amp;"_"&amp;Table_Books[[#This Row],[Author]]</f>
        <v>Samkhya Karika_Ishvara Krishna</v>
      </c>
      <c r="AL1902" s="35" t="str">
        <f>Table_Books[[#This Row],[Author]]&amp;"_"&amp;Table_Books[[#This Row],[Title]]</f>
        <v>Ishvara Krishna_Samkhya Karika</v>
      </c>
      <c r="AM1902" s="35" t="str">
        <f>Table_Books[[#This Row],[Title]]&amp;" by "&amp;Table_Books[[#This Row],[Author]]</f>
        <v>Samkhya Karika by Ishvara Krishna</v>
      </c>
      <c r="AN1902" s="35"/>
      <c r="AO1902" s="35"/>
    </row>
    <row r="1903" spans="1:41" x14ac:dyDescent="0.35">
      <c r="A1903" s="7" t="str">
        <f>"B-" &amp; UPPER(TRIM(Table_Books[[#This Row],[Title]])) &amp; "|" &amp; UPPER(TRIM(Table_Books[[#This Row],[Author]]))</f>
        <v>B-ETYMOLOGIAE (ETYMOLOGIES)|ISIDORE OF SEVILLE</v>
      </c>
      <c r="B1903" s="35" t="str">
        <f>IF(COUNTIFS(Table_Books[Hash_ID],Table_Books[[#This Row],[Hash_ID]])&gt;1,"Y","N")</f>
        <v>N</v>
      </c>
      <c r="C1903" s="35" t="s">
        <v>19093</v>
      </c>
      <c r="D1903" s="48" t="s">
        <v>19094</v>
      </c>
      <c r="E1903" s="35"/>
      <c r="F1903" s="35"/>
      <c r="G1903" s="36"/>
      <c r="H1903" s="36"/>
      <c r="I1903" s="37"/>
      <c r="J1903" s="36"/>
      <c r="K1903" s="36"/>
      <c r="L1903" s="35"/>
      <c r="M1903" s="35"/>
      <c r="N1903" s="35"/>
      <c r="O1903" s="38"/>
      <c r="P1903" s="39"/>
      <c r="Q1903" s="10" t="s">
        <v>1860</v>
      </c>
      <c r="R1903" s="39"/>
      <c r="S1903" s="39"/>
      <c r="T1903" s="10" t="s">
        <v>1860</v>
      </c>
      <c r="U1903" s="10" t="s">
        <v>1860</v>
      </c>
      <c r="V1903" s="39"/>
      <c r="W1903" s="39"/>
      <c r="X1903" s="39"/>
      <c r="Y1903" s="39"/>
      <c r="Z1903" s="39"/>
      <c r="AA1903" s="39"/>
      <c r="AB1903" s="39"/>
      <c r="AC1903" s="35"/>
      <c r="AD1903" s="35"/>
      <c r="AE1903" s="36">
        <f>IFERROR(FLOOR(Table_Books[[#This Row],[Published_Date]],10), 0)</f>
        <v>0</v>
      </c>
      <c r="AF1903" s="35">
        <f>IFERROR(CEILING(VALUE(LEFT(Table_Books[[#This Row],[Published_Date]],FIND("-",Table_Books[[#This Row],[Published_Date]]&amp;"-")-1))/100, 1), 0)</f>
        <v>0</v>
      </c>
      <c r="AG1903" s="35"/>
      <c r="AH1903" s="35" t="s">
        <v>21583</v>
      </c>
      <c r="AI1903" s="35"/>
      <c r="AJ1903" s="35"/>
      <c r="AK1903" s="35" t="str">
        <f>Table_Books[[#This Row],[Title]]&amp;"_"&amp;Table_Books[[#This Row],[Author]]</f>
        <v>Etymologiae (Etymologies)_Isidore of Seville</v>
      </c>
      <c r="AL1903" s="35" t="str">
        <f>Table_Books[[#This Row],[Author]]&amp;"_"&amp;Table_Books[[#This Row],[Title]]</f>
        <v>Isidore of Seville_Etymologiae (Etymologies)</v>
      </c>
      <c r="AM1903" s="35" t="str">
        <f>Table_Books[[#This Row],[Title]]&amp;" by "&amp;Table_Books[[#This Row],[Author]]</f>
        <v>Etymologiae (Etymologies) by Isidore of Seville</v>
      </c>
      <c r="AN1903" s="35"/>
      <c r="AO1903" s="35"/>
    </row>
    <row r="1904" spans="1:41" ht="43.5" x14ac:dyDescent="0.35">
      <c r="A1904" s="7" t="str">
        <f>"B-" &amp; UPPER(TRIM(Table_Books[[#This Row],[Title]])) &amp; "|" &amp; UPPER(TRIM(Table_Books[[#This Row],[Author]]))</f>
        <v>B-THE DEAD LAKE|ISMAILOV, HAMID</v>
      </c>
      <c r="B1904" s="28" t="str">
        <f>IF(COUNTIFS(Table_Books[Hash_ID],Table_Books[[#This Row],[Hash_ID]])&gt;1,"Y","N")</f>
        <v>N</v>
      </c>
      <c r="C1904" s="2" t="s">
        <v>5340</v>
      </c>
      <c r="D1904" s="2" t="s">
        <v>5341</v>
      </c>
      <c r="G1904" s="12">
        <v>2011</v>
      </c>
      <c r="H1904" s="12"/>
      <c r="I1904" s="8"/>
      <c r="J1904" s="12"/>
      <c r="K1904" s="12"/>
      <c r="L1904" s="2">
        <v>128</v>
      </c>
      <c r="M1904" s="2" t="s">
        <v>5427</v>
      </c>
      <c r="O1904" s="33"/>
      <c r="P1904" s="10"/>
      <c r="Q1904" s="10" t="s">
        <v>1860</v>
      </c>
      <c r="R1904" s="10"/>
      <c r="S1904" s="10"/>
      <c r="T1904" s="10" t="s">
        <v>1860</v>
      </c>
      <c r="U1904" s="10" t="s">
        <v>1860</v>
      </c>
      <c r="V1904" s="10"/>
      <c r="W1904" s="10"/>
      <c r="X1904" s="10"/>
      <c r="Y1904" s="10"/>
      <c r="Z1904" s="10"/>
      <c r="AA1904" s="10"/>
      <c r="AB1904" s="10"/>
      <c r="AE1904" s="12">
        <f>IFERROR(FLOOR(Table_Books[[#This Row],[Published_Date]],10), 0)</f>
        <v>2010</v>
      </c>
      <c r="AF1904" s="2">
        <f>IFERROR(CEILING(VALUE(LEFT(Table_Books[[#This Row],[Published_Date]],FIND("-",Table_Books[[#This Row],[Published_Date]]&amp;"-")-1))/100, 1), 0)</f>
        <v>21</v>
      </c>
      <c r="AK1904" s="2" t="str">
        <f>Table_Books[[#This Row],[Title]]&amp;"_"&amp;Table_Books[[#This Row],[Author]]</f>
        <v>The Dead Lake_Ismailov, Hamid</v>
      </c>
      <c r="AL1904" s="2" t="str">
        <f>Table_Books[[#This Row],[Author]]&amp;"_"&amp;Table_Books[[#This Row],[Title]]</f>
        <v>Ismailov, Hamid_The Dead Lake</v>
      </c>
      <c r="AM1904" s="2" t="str">
        <f>Table_Books[[#This Row],[Title]]&amp;" by "&amp;Table_Books[[#This Row],[Author]]</f>
        <v>The Dead Lake by Ismailov, Hamid</v>
      </c>
    </row>
    <row r="1905" spans="1:41" x14ac:dyDescent="0.35">
      <c r="A1905" s="7" t="str">
        <f>"B-" &amp; UPPER(TRIM(Table_Books[[#This Row],[Title]])) &amp; "|" &amp; UPPER(TRIM(Table_Books[[#This Row],[Author]]))</f>
        <v>B-GOOSE OF HERMOGENES|ITHELL COLQUHOUN</v>
      </c>
      <c r="B1905" s="28" t="str">
        <f>IF(COUNTIFS(Table_Books[Hash_ID],Table_Books[[#This Row],[Hash_ID]])&gt;1,"Y","N")</f>
        <v>N</v>
      </c>
      <c r="C1905" s="2" t="s">
        <v>16529</v>
      </c>
      <c r="D1905" s="43" t="s">
        <v>15622</v>
      </c>
      <c r="G1905" s="12"/>
      <c r="H1905" s="12"/>
      <c r="I1905" s="8"/>
      <c r="J1905" s="12"/>
      <c r="K1905" s="12"/>
      <c r="O1905" s="33"/>
      <c r="P1905" s="10"/>
      <c r="Q1905" s="10" t="s">
        <v>1860</v>
      </c>
      <c r="R1905" s="10"/>
      <c r="S1905" s="10"/>
      <c r="T1905" s="10" t="s">
        <v>1860</v>
      </c>
      <c r="U1905" s="10" t="s">
        <v>1860</v>
      </c>
      <c r="V1905" s="10"/>
      <c r="W1905" s="10"/>
      <c r="X1905" s="10"/>
      <c r="Y1905" s="10"/>
      <c r="Z1905" s="10"/>
      <c r="AA1905" s="10"/>
      <c r="AB1905" s="10"/>
      <c r="AE1905" s="12">
        <f>IFERROR(FLOOR(Table_Books[[#This Row],[Published_Date]],10), 0)</f>
        <v>0</v>
      </c>
      <c r="AF1905" s="2">
        <f>IFERROR(CEILING(VALUE(LEFT(Table_Books[[#This Row],[Published_Date]],FIND("-",Table_Books[[#This Row],[Published_Date]]&amp;"-")-1))/100, 1), 0)</f>
        <v>0</v>
      </c>
      <c r="AK1905" s="2" t="str">
        <f>Table_Books[[#This Row],[Title]]&amp;"_"&amp;Table_Books[[#This Row],[Author]]</f>
        <v>Goose of Hermogenes_Ithell Colquhoun</v>
      </c>
      <c r="AL1905" s="2" t="str">
        <f>Table_Books[[#This Row],[Author]]&amp;"_"&amp;Table_Books[[#This Row],[Title]]</f>
        <v>Ithell Colquhoun_Goose of Hermogenes</v>
      </c>
      <c r="AM1905" s="2" t="str">
        <f>Table_Books[[#This Row],[Title]]&amp;" by "&amp;Table_Books[[#This Row],[Author]]</f>
        <v>Goose of Hermogenes by Ithell Colquhoun</v>
      </c>
    </row>
    <row r="1906" spans="1:41" x14ac:dyDescent="0.35">
      <c r="A1906" s="7" t="str">
        <f>"B-" &amp; UPPER(TRIM(Table_Books[[#This Row],[Title]])) &amp; "|" &amp; UPPER(TRIM(Table_Books[[#This Row],[Author]]))</f>
        <v>B-GYO / TOMIE|ITO, JUNJI</v>
      </c>
      <c r="B1906" s="35" t="str">
        <f>IF(COUNTIFS(Table_Books[Hash_ID],Table_Books[[#This Row],[Hash_ID]])&gt;1,"Y","N")</f>
        <v>N</v>
      </c>
      <c r="C1906" s="35" t="s">
        <v>20333</v>
      </c>
      <c r="D1906" s="35" t="s">
        <v>6572</v>
      </c>
      <c r="E1906" s="35"/>
      <c r="F1906" s="35"/>
      <c r="G1906" s="36"/>
      <c r="H1906" s="36"/>
      <c r="I1906" s="37"/>
      <c r="J1906" s="36"/>
      <c r="K1906" s="36"/>
      <c r="L1906" s="35"/>
      <c r="M1906" s="35"/>
      <c r="N1906" s="35"/>
      <c r="O1906" s="38"/>
      <c r="P1906" s="39"/>
      <c r="Q1906" s="10" t="s">
        <v>1860</v>
      </c>
      <c r="R1906" s="39"/>
      <c r="S1906" s="39"/>
      <c r="T1906" s="10" t="s">
        <v>1860</v>
      </c>
      <c r="U1906" s="10" t="s">
        <v>1860</v>
      </c>
      <c r="V1906" s="39"/>
      <c r="W1906" s="39"/>
      <c r="X1906" s="39"/>
      <c r="Y1906" s="39"/>
      <c r="Z1906" s="39"/>
      <c r="AA1906" s="39"/>
      <c r="AB1906" s="39"/>
      <c r="AC1906" s="35"/>
      <c r="AD1906" s="35"/>
      <c r="AE1906" s="36">
        <f>IFERROR(FLOOR(Table_Books[[#This Row],[Published_Date]],10), 0)</f>
        <v>0</v>
      </c>
      <c r="AF1906" s="35">
        <f>IFERROR(CEILING(VALUE(LEFT(Table_Books[[#This Row],[Published_Date]],FIND("-",Table_Books[[#This Row],[Published_Date]]&amp;"-")-1))/100, 1), 0)</f>
        <v>0</v>
      </c>
      <c r="AG1906" s="35"/>
      <c r="AH1906" s="35" t="s">
        <v>21572</v>
      </c>
      <c r="AI1906" s="35"/>
      <c r="AJ1906" s="35" t="s">
        <v>20334</v>
      </c>
      <c r="AK1906" s="35" t="str">
        <f>Table_Books[[#This Row],[Title]]&amp;"_"&amp;Table_Books[[#This Row],[Author]]</f>
        <v>Gyo / Tomie_Ito, Junji</v>
      </c>
      <c r="AL1906" s="35" t="str">
        <f>Table_Books[[#This Row],[Author]]&amp;"_"&amp;Table_Books[[#This Row],[Title]]</f>
        <v>Ito, Junji_Gyo / Tomie</v>
      </c>
      <c r="AM1906" s="35" t="str">
        <f>Table_Books[[#This Row],[Title]]&amp;" by "&amp;Table_Books[[#This Row],[Author]]</f>
        <v>Gyo / Tomie by Ito, Junji</v>
      </c>
      <c r="AN1906" s="35"/>
      <c r="AO1906" s="35"/>
    </row>
    <row r="1907" spans="1:41" x14ac:dyDescent="0.35">
      <c r="A1907" s="7" t="str">
        <f>"B-" &amp; UPPER(TRIM(Table_Books[[#This Row],[Title]])) &amp; "|" &amp; UPPER(TRIM(Table_Books[[#This Row],[Author]]))</f>
        <v>B-UZUMAKI|ITO, JUNJI</v>
      </c>
      <c r="B1907" s="28" t="str">
        <f>IF(COUNTIFS(Table_Books[Hash_ID],Table_Books[[#This Row],[Hash_ID]])&gt;1,"Y","N")</f>
        <v>Y</v>
      </c>
      <c r="C1907" s="2" t="s">
        <v>6569</v>
      </c>
      <c r="D1907" s="2" t="s">
        <v>6572</v>
      </c>
      <c r="G1907" s="12"/>
      <c r="H1907" s="12"/>
      <c r="I1907" s="8"/>
      <c r="J1907" s="12"/>
      <c r="K1907" s="12"/>
      <c r="O1907" s="33"/>
      <c r="P1907" s="10"/>
      <c r="Q1907" s="10" t="s">
        <v>1860</v>
      </c>
      <c r="R1907" s="10"/>
      <c r="S1907" s="10"/>
      <c r="T1907" s="10" t="s">
        <v>1860</v>
      </c>
      <c r="U1907" s="10" t="s">
        <v>1860</v>
      </c>
      <c r="V1907" s="10"/>
      <c r="W1907" s="10"/>
      <c r="X1907" s="10"/>
      <c r="Y1907" s="10"/>
      <c r="Z1907" s="10"/>
      <c r="AA1907" s="10"/>
      <c r="AB1907" s="10"/>
      <c r="AE1907" s="12">
        <f>IFERROR(FLOOR(Table_Books[[#This Row],[Published_Date]],10), 0)</f>
        <v>0</v>
      </c>
      <c r="AF1907" s="2">
        <f>IFERROR(CEILING(VALUE(LEFT(Table_Books[[#This Row],[Published_Date]],FIND("-",Table_Books[[#This Row],[Published_Date]]&amp;"-")-1))/100, 1), 0)</f>
        <v>0</v>
      </c>
      <c r="AK1907" s="2" t="str">
        <f>Table_Books[[#This Row],[Title]]&amp;"_"&amp;Table_Books[[#This Row],[Author]]</f>
        <v>Uzumaki_Ito, Junji</v>
      </c>
      <c r="AL1907" s="2" t="str">
        <f>Table_Books[[#This Row],[Author]]&amp;"_"&amp;Table_Books[[#This Row],[Title]]</f>
        <v>Ito, Junji_Uzumaki</v>
      </c>
      <c r="AM1907" s="2" t="str">
        <f>Table_Books[[#This Row],[Title]]&amp;" by "&amp;Table_Books[[#This Row],[Author]]</f>
        <v>Uzumaki by Ito, Junji</v>
      </c>
    </row>
    <row r="1908" spans="1:41" x14ac:dyDescent="0.35">
      <c r="A1908" s="7" t="str">
        <f>"B-" &amp; UPPER(TRIM(Table_Books[[#This Row],[Title]])) &amp; "|" &amp; UPPER(TRIM(Table_Books[[#This Row],[Author]]))</f>
        <v>B-UZUMAKI|ITO, JUNJI</v>
      </c>
      <c r="B1908" s="35" t="str">
        <f>IF(COUNTIFS(Table_Books[Hash_ID],Table_Books[[#This Row],[Hash_ID]])&gt;1,"Y","N")</f>
        <v>Y</v>
      </c>
      <c r="C1908" s="35" t="s">
        <v>6569</v>
      </c>
      <c r="D1908" s="35" t="s">
        <v>6572</v>
      </c>
      <c r="E1908" s="35"/>
      <c r="F1908" s="35"/>
      <c r="G1908" s="36"/>
      <c r="H1908" s="36"/>
      <c r="I1908" s="37"/>
      <c r="J1908" s="36"/>
      <c r="K1908" s="36"/>
      <c r="L1908" s="35"/>
      <c r="M1908" s="35"/>
      <c r="N1908" s="35"/>
      <c r="O1908" s="38"/>
      <c r="P1908" s="39"/>
      <c r="Q1908" s="10" t="s">
        <v>1860</v>
      </c>
      <c r="R1908" s="39"/>
      <c r="S1908" s="39"/>
      <c r="T1908" s="10" t="s">
        <v>1860</v>
      </c>
      <c r="U1908" s="10" t="s">
        <v>1860</v>
      </c>
      <c r="V1908" s="39"/>
      <c r="W1908" s="39"/>
      <c r="X1908" s="39"/>
      <c r="Y1908" s="39"/>
      <c r="Z1908" s="39"/>
      <c r="AA1908" s="39"/>
      <c r="AB1908" s="39"/>
      <c r="AC1908" s="35"/>
      <c r="AD1908" s="35"/>
      <c r="AE1908" s="36">
        <f>IFERROR(FLOOR(Table_Books[[#This Row],[Published_Date]],10), 0)</f>
        <v>0</v>
      </c>
      <c r="AF1908" s="35">
        <f>IFERROR(CEILING(VALUE(LEFT(Table_Books[[#This Row],[Published_Date]],FIND("-",Table_Books[[#This Row],[Published_Date]]&amp;"-")-1))/100, 1), 0)</f>
        <v>0</v>
      </c>
      <c r="AG1908" s="35"/>
      <c r="AH1908" s="35" t="s">
        <v>21572</v>
      </c>
      <c r="AI1908" s="35"/>
      <c r="AJ1908" s="35" t="s">
        <v>20332</v>
      </c>
      <c r="AK1908" s="35" t="str">
        <f>Table_Books[[#This Row],[Title]]&amp;"_"&amp;Table_Books[[#This Row],[Author]]</f>
        <v>Uzumaki_Ito, Junji</v>
      </c>
      <c r="AL1908" s="35" t="str">
        <f>Table_Books[[#This Row],[Author]]&amp;"_"&amp;Table_Books[[#This Row],[Title]]</f>
        <v>Ito, Junji_Uzumaki</v>
      </c>
      <c r="AM1908" s="35" t="str">
        <f>Table_Books[[#This Row],[Title]]&amp;" by "&amp;Table_Books[[#This Row],[Author]]</f>
        <v>Uzumaki by Ito, Junji</v>
      </c>
      <c r="AN1908" s="35"/>
      <c r="AO1908" s="35"/>
    </row>
    <row r="1909" spans="1:41" x14ac:dyDescent="0.35">
      <c r="A1909" s="7" t="str">
        <f>"B-" &amp; UPPER(TRIM(Table_Books[[#This Row],[Title]])) &amp; "|" &amp; UPPER(TRIM(Table_Books[[#This Row],[Author]]))</f>
        <v>B-DARK TALES|JACKSON, SHIRLEY</v>
      </c>
      <c r="B1909" s="28" t="str">
        <f>IF(COUNTIFS(Table_Books[Hash_ID],Table_Books[[#This Row],[Hash_ID]])&gt;1,"Y","N")</f>
        <v>N</v>
      </c>
      <c r="C1909" s="2" t="s">
        <v>6929</v>
      </c>
      <c r="D1909" s="2" t="s">
        <v>8396</v>
      </c>
      <c r="G1909" s="12"/>
      <c r="H1909" s="12"/>
      <c r="I1909" s="8"/>
      <c r="J1909" s="12"/>
      <c r="K1909" s="12"/>
      <c r="O1909" s="33"/>
      <c r="P1909" s="10"/>
      <c r="Q1909" s="10" t="s">
        <v>1860</v>
      </c>
      <c r="R1909" s="10"/>
      <c r="S1909" s="10"/>
      <c r="T1909" s="10" t="s">
        <v>1860</v>
      </c>
      <c r="U1909" s="10" t="s">
        <v>1860</v>
      </c>
      <c r="V1909" s="10"/>
      <c r="W1909" s="10"/>
      <c r="X1909" s="10"/>
      <c r="Y1909" s="10"/>
      <c r="Z1909" s="10"/>
      <c r="AA1909" s="10"/>
      <c r="AB1909" s="10"/>
      <c r="AE1909" s="12">
        <f>IFERROR(FLOOR(Table_Books[[#This Row],[Published_Date]],10), 0)</f>
        <v>0</v>
      </c>
      <c r="AF1909" s="2">
        <f>IFERROR(CEILING(VALUE(LEFT(Table_Books[[#This Row],[Published_Date]],FIND("-",Table_Books[[#This Row],[Published_Date]]&amp;"-")-1))/100, 1), 0)</f>
        <v>0</v>
      </c>
      <c r="AK1909" s="2" t="str">
        <f>Table_Books[[#This Row],[Title]]&amp;"_"&amp;Table_Books[[#This Row],[Author]]</f>
        <v>Dark Tales_Jackson, Shirley</v>
      </c>
      <c r="AL1909" s="2" t="str">
        <f>Table_Books[[#This Row],[Author]]&amp;"_"&amp;Table_Books[[#This Row],[Title]]</f>
        <v>Jackson, Shirley_Dark Tales</v>
      </c>
      <c r="AM1909" s="2" t="str">
        <f>Table_Books[[#This Row],[Title]]&amp;" by "&amp;Table_Books[[#This Row],[Author]]</f>
        <v>Dark Tales by Jackson, Shirley</v>
      </c>
    </row>
    <row r="1910" spans="1:41" x14ac:dyDescent="0.35">
      <c r="A1910" s="7" t="str">
        <f>"B-" &amp; UPPER(TRIM(Table_Books[[#This Row],[Title]])) &amp; "|" &amp; UPPER(TRIM(Table_Books[[#This Row],[Author]]))</f>
        <v>B-HANGSAMAN|JACKSON, SHIRLEY</v>
      </c>
      <c r="B1910" s="28" t="str">
        <f>IF(COUNTIFS(Table_Books[Hash_ID],Table_Books[[#This Row],[Hash_ID]])&gt;1,"Y","N")</f>
        <v>N</v>
      </c>
      <c r="C1910" s="2" t="s">
        <v>16472</v>
      </c>
      <c r="D1910" s="2" t="s">
        <v>8396</v>
      </c>
      <c r="G1910" s="12"/>
      <c r="H1910" s="12"/>
      <c r="I1910" s="8"/>
      <c r="J1910" s="12"/>
      <c r="K1910" s="12"/>
      <c r="O1910" s="33"/>
      <c r="P1910" s="10"/>
      <c r="Q1910" s="10" t="s">
        <v>1860</v>
      </c>
      <c r="R1910" s="10"/>
      <c r="S1910" s="10"/>
      <c r="T1910" s="10" t="s">
        <v>1860</v>
      </c>
      <c r="U1910" s="10" t="s">
        <v>1860</v>
      </c>
      <c r="V1910" s="10"/>
      <c r="W1910" s="10"/>
      <c r="X1910" s="10"/>
      <c r="Y1910" s="10"/>
      <c r="Z1910" s="10"/>
      <c r="AA1910" s="10"/>
      <c r="AB1910" s="10"/>
      <c r="AE1910" s="12">
        <f>IFERROR(FLOOR(Table_Books[[#This Row],[Published_Date]],10), 0)</f>
        <v>0</v>
      </c>
      <c r="AF1910" s="2">
        <f>IFERROR(CEILING(VALUE(LEFT(Table_Books[[#This Row],[Published_Date]],FIND("-",Table_Books[[#This Row],[Published_Date]]&amp;"-")-1))/100, 1), 0)</f>
        <v>0</v>
      </c>
      <c r="AK1910" s="2" t="str">
        <f>Table_Books[[#This Row],[Title]]&amp;"_"&amp;Table_Books[[#This Row],[Author]]</f>
        <v>Hangsaman_Jackson, Shirley</v>
      </c>
      <c r="AL1910" s="2" t="str">
        <f>Table_Books[[#This Row],[Author]]&amp;"_"&amp;Table_Books[[#This Row],[Title]]</f>
        <v>Jackson, Shirley_Hangsaman</v>
      </c>
      <c r="AM1910" s="2" t="str">
        <f>Table_Books[[#This Row],[Title]]&amp;" by "&amp;Table_Books[[#This Row],[Author]]</f>
        <v>Hangsaman by Jackson, Shirley</v>
      </c>
    </row>
    <row r="1911" spans="1:41" x14ac:dyDescent="0.35">
      <c r="A1911" s="7" t="str">
        <f>"B-" &amp; UPPER(TRIM(Table_Books[[#This Row],[Title]])) &amp; "|" &amp; UPPER(TRIM(Table_Books[[#This Row],[Author]]))</f>
        <v>B-HANGSMAN|JACKSON, SHIRLEY</v>
      </c>
      <c r="B1911" s="28" t="str">
        <f>IF(COUNTIFS(Table_Books[Hash_ID],Table_Books[[#This Row],[Hash_ID]])&gt;1,"Y","N")</f>
        <v>N</v>
      </c>
      <c r="C1911" s="2" t="s">
        <v>16592</v>
      </c>
      <c r="D1911" s="2" t="s">
        <v>8396</v>
      </c>
      <c r="G1911" s="12"/>
      <c r="H1911" s="12"/>
      <c r="I1911" s="8"/>
      <c r="J1911" s="12"/>
      <c r="K1911" s="12"/>
      <c r="O1911" s="33">
        <v>3</v>
      </c>
      <c r="P1911" s="10"/>
      <c r="Q1911" s="10" t="s">
        <v>1860</v>
      </c>
      <c r="R1911" s="10"/>
      <c r="S1911" s="10"/>
      <c r="T1911" s="10" t="s">
        <v>1860</v>
      </c>
      <c r="U1911" s="10" t="s">
        <v>1860</v>
      </c>
      <c r="V1911" s="10"/>
      <c r="W1911" s="10"/>
      <c r="X1911" s="10"/>
      <c r="Y1911" s="10"/>
      <c r="Z1911" s="10"/>
      <c r="AA1911" s="10"/>
      <c r="AB1911" s="10"/>
      <c r="AE1911" s="12">
        <f>IFERROR(FLOOR(Table_Books[[#This Row],[Published_Date]],10), 0)</f>
        <v>0</v>
      </c>
      <c r="AF1911" s="2">
        <f>IFERROR(CEILING(VALUE(LEFT(Table_Books[[#This Row],[Published_Date]],FIND("-",Table_Books[[#This Row],[Published_Date]]&amp;"-")-1))/100, 1), 0)</f>
        <v>0</v>
      </c>
      <c r="AK1911" s="2" t="str">
        <f>Table_Books[[#This Row],[Title]]&amp;"_"&amp;Table_Books[[#This Row],[Author]]</f>
        <v>Hangsman_Jackson, Shirley</v>
      </c>
      <c r="AL1911" s="2" t="str">
        <f>Table_Books[[#This Row],[Author]]&amp;"_"&amp;Table_Books[[#This Row],[Title]]</f>
        <v>Jackson, Shirley_Hangsman</v>
      </c>
      <c r="AM1911" s="2" t="str">
        <f>Table_Books[[#This Row],[Title]]&amp;" by "&amp;Table_Books[[#This Row],[Author]]</f>
        <v>Hangsman by Jackson, Shirley</v>
      </c>
    </row>
    <row r="1912" spans="1:41" x14ac:dyDescent="0.35">
      <c r="A1912" s="7" t="str">
        <f>"B-" &amp; UPPER(TRIM(Table_Books[[#This Row],[Title]])) &amp; "|" &amp; UPPER(TRIM(Table_Books[[#This Row],[Author]]))</f>
        <v>B-LIFE AMONG THE SAVAGES|JACKSON, SHIRLEY</v>
      </c>
      <c r="B1912" s="28" t="str">
        <f>IF(COUNTIFS(Table_Books[Hash_ID],Table_Books[[#This Row],[Hash_ID]])&gt;1,"Y","N")</f>
        <v>N</v>
      </c>
      <c r="C1912" s="2" t="s">
        <v>16473</v>
      </c>
      <c r="D1912" s="2" t="s">
        <v>8396</v>
      </c>
      <c r="G1912" s="12"/>
      <c r="H1912" s="12"/>
      <c r="I1912" s="8"/>
      <c r="J1912" s="12"/>
      <c r="K1912" s="12"/>
      <c r="O1912" s="33"/>
      <c r="P1912" s="10"/>
      <c r="Q1912" s="10" t="s">
        <v>1860</v>
      </c>
      <c r="R1912" s="10"/>
      <c r="S1912" s="10"/>
      <c r="T1912" s="10" t="s">
        <v>1860</v>
      </c>
      <c r="U1912" s="10" t="s">
        <v>1860</v>
      </c>
      <c r="V1912" s="10"/>
      <c r="W1912" s="10"/>
      <c r="X1912" s="10"/>
      <c r="Y1912" s="10"/>
      <c r="Z1912" s="10"/>
      <c r="AA1912" s="10"/>
      <c r="AB1912" s="10"/>
      <c r="AE1912" s="12">
        <f>IFERROR(FLOOR(Table_Books[[#This Row],[Published_Date]],10), 0)</f>
        <v>0</v>
      </c>
      <c r="AF1912" s="2">
        <f>IFERROR(CEILING(VALUE(LEFT(Table_Books[[#This Row],[Published_Date]],FIND("-",Table_Books[[#This Row],[Published_Date]]&amp;"-")-1))/100, 1), 0)</f>
        <v>0</v>
      </c>
      <c r="AK1912" s="2" t="str">
        <f>Table_Books[[#This Row],[Title]]&amp;"_"&amp;Table_Books[[#This Row],[Author]]</f>
        <v>Life Among the Savages_Jackson, Shirley</v>
      </c>
      <c r="AL1912" s="2" t="str">
        <f>Table_Books[[#This Row],[Author]]&amp;"_"&amp;Table_Books[[#This Row],[Title]]</f>
        <v>Jackson, Shirley_Life Among the Savages</v>
      </c>
      <c r="AM1912" s="2" t="str">
        <f>Table_Books[[#This Row],[Title]]&amp;" by "&amp;Table_Books[[#This Row],[Author]]</f>
        <v>Life Among the Savages by Jackson, Shirley</v>
      </c>
    </row>
    <row r="1913" spans="1:41" x14ac:dyDescent="0.35">
      <c r="A1913" s="7" t="str">
        <f>"B-" &amp; UPPER(TRIM(Table_Books[[#This Row],[Title]])) &amp; "|" &amp; UPPER(TRIM(Table_Books[[#This Row],[Author]]))</f>
        <v>B-RAISING DEMONS|JACKSON, SHIRLEY</v>
      </c>
      <c r="B1913" s="28" t="str">
        <f>IF(COUNTIFS(Table_Books[Hash_ID],Table_Books[[#This Row],[Hash_ID]])&gt;1,"Y","N")</f>
        <v>N</v>
      </c>
      <c r="C1913" s="2" t="s">
        <v>16477</v>
      </c>
      <c r="D1913" s="2" t="s">
        <v>8396</v>
      </c>
      <c r="G1913" s="12"/>
      <c r="H1913" s="12"/>
      <c r="I1913" s="8"/>
      <c r="J1913" s="12"/>
      <c r="K1913" s="12"/>
      <c r="O1913" s="33"/>
      <c r="P1913" s="10"/>
      <c r="Q1913" s="10" t="s">
        <v>1860</v>
      </c>
      <c r="R1913" s="10"/>
      <c r="S1913" s="10"/>
      <c r="T1913" s="10" t="s">
        <v>1860</v>
      </c>
      <c r="U1913" s="10" t="s">
        <v>1860</v>
      </c>
      <c r="V1913" s="10"/>
      <c r="W1913" s="10"/>
      <c r="X1913" s="10"/>
      <c r="Y1913" s="10"/>
      <c r="Z1913" s="10"/>
      <c r="AA1913" s="10"/>
      <c r="AB1913" s="10"/>
      <c r="AE1913" s="12">
        <f>IFERROR(FLOOR(Table_Books[[#This Row],[Published_Date]],10), 0)</f>
        <v>0</v>
      </c>
      <c r="AF1913" s="2">
        <f>IFERROR(CEILING(VALUE(LEFT(Table_Books[[#This Row],[Published_Date]],FIND("-",Table_Books[[#This Row],[Published_Date]]&amp;"-")-1))/100, 1), 0)</f>
        <v>0</v>
      </c>
      <c r="AK1913" s="2" t="str">
        <f>Table_Books[[#This Row],[Title]]&amp;"_"&amp;Table_Books[[#This Row],[Author]]</f>
        <v>Raising Demons_Jackson, Shirley</v>
      </c>
      <c r="AL1913" s="2" t="str">
        <f>Table_Books[[#This Row],[Author]]&amp;"_"&amp;Table_Books[[#This Row],[Title]]</f>
        <v>Jackson, Shirley_Raising Demons</v>
      </c>
      <c r="AM1913" s="2" t="str">
        <f>Table_Books[[#This Row],[Title]]&amp;" by "&amp;Table_Books[[#This Row],[Author]]</f>
        <v>Raising Demons by Jackson, Shirley</v>
      </c>
    </row>
    <row r="1914" spans="1:41" x14ac:dyDescent="0.35">
      <c r="A1914" s="7" t="str">
        <f>"B-" &amp; UPPER(TRIM(Table_Books[[#This Row],[Title]])) &amp; "|" &amp; UPPER(TRIM(Table_Books[[#This Row],[Author]]))</f>
        <v>B-THE BIRD'S NEST|JACKSON, SHIRLEY</v>
      </c>
      <c r="B1914" s="28" t="str">
        <f>IF(COUNTIFS(Table_Books[Hash_ID],Table_Books[[#This Row],[Hash_ID]])&gt;1,"Y","N")</f>
        <v>N</v>
      </c>
      <c r="C1914" s="2" t="s">
        <v>16475</v>
      </c>
      <c r="D1914" s="2" t="s">
        <v>8396</v>
      </c>
      <c r="G1914" s="12"/>
      <c r="H1914" s="12"/>
      <c r="I1914" s="8"/>
      <c r="J1914" s="12"/>
      <c r="K1914" s="12"/>
      <c r="O1914" s="33"/>
      <c r="P1914" s="10"/>
      <c r="Q1914" s="10" t="s">
        <v>1860</v>
      </c>
      <c r="R1914" s="10"/>
      <c r="S1914" s="10"/>
      <c r="T1914" s="10" t="s">
        <v>1860</v>
      </c>
      <c r="U1914" s="10" t="s">
        <v>1860</v>
      </c>
      <c r="V1914" s="10"/>
      <c r="W1914" s="10"/>
      <c r="X1914" s="10"/>
      <c r="Y1914" s="10"/>
      <c r="Z1914" s="10"/>
      <c r="AA1914" s="10"/>
      <c r="AB1914" s="10"/>
      <c r="AE1914" s="12">
        <f>IFERROR(FLOOR(Table_Books[[#This Row],[Published_Date]],10), 0)</f>
        <v>0</v>
      </c>
      <c r="AF1914" s="2">
        <f>IFERROR(CEILING(VALUE(LEFT(Table_Books[[#This Row],[Published_Date]],FIND("-",Table_Books[[#This Row],[Published_Date]]&amp;"-")-1))/100, 1), 0)</f>
        <v>0</v>
      </c>
      <c r="AK1914" s="2" t="str">
        <f>Table_Books[[#This Row],[Title]]&amp;"_"&amp;Table_Books[[#This Row],[Author]]</f>
        <v>The Bird's Nest_Jackson, Shirley</v>
      </c>
      <c r="AL1914" s="2" t="str">
        <f>Table_Books[[#This Row],[Author]]&amp;"_"&amp;Table_Books[[#This Row],[Title]]</f>
        <v>Jackson, Shirley_The Bird's Nest</v>
      </c>
      <c r="AM1914" s="2" t="str">
        <f>Table_Books[[#This Row],[Title]]&amp;" by "&amp;Table_Books[[#This Row],[Author]]</f>
        <v>The Bird's Nest by Jackson, Shirley</v>
      </c>
    </row>
    <row r="1915" spans="1:41" x14ac:dyDescent="0.35">
      <c r="A1915" s="7" t="str">
        <f>"B-" &amp; UPPER(TRIM(Table_Books[[#This Row],[Title]])) &amp; "|" &amp; UPPER(TRIM(Table_Books[[#This Row],[Author]]))</f>
        <v>B-THE HAUNTING OF HILL HOUSE|JACKSON, SHIRLEY</v>
      </c>
      <c r="B1915" s="28" t="str">
        <f>IF(COUNTIFS(Table_Books[Hash_ID],Table_Books[[#This Row],[Hash_ID]])&gt;1,"Y","N")</f>
        <v>N</v>
      </c>
      <c r="C1915" s="2" t="s">
        <v>6926</v>
      </c>
      <c r="D1915" s="2" t="s">
        <v>8396</v>
      </c>
      <c r="G1915" s="12"/>
      <c r="H1915" s="12"/>
      <c r="I1915" s="8"/>
      <c r="J1915" s="12"/>
      <c r="K1915" s="12"/>
      <c r="O1915" s="33">
        <v>3</v>
      </c>
      <c r="P1915" s="10"/>
      <c r="Q1915" s="10" t="s">
        <v>1860</v>
      </c>
      <c r="R1915" s="10"/>
      <c r="S1915" s="10"/>
      <c r="T1915" s="10" t="s">
        <v>1860</v>
      </c>
      <c r="U1915" s="10" t="s">
        <v>1860</v>
      </c>
      <c r="V1915" s="10"/>
      <c r="W1915" s="10"/>
      <c r="X1915" s="10"/>
      <c r="Y1915" s="10"/>
      <c r="Z1915" s="10"/>
      <c r="AA1915" s="10"/>
      <c r="AB1915" s="10"/>
      <c r="AE1915" s="12">
        <f>IFERROR(FLOOR(Table_Books[[#This Row],[Published_Date]],10), 0)</f>
        <v>0</v>
      </c>
      <c r="AF1915" s="2">
        <f>IFERROR(CEILING(VALUE(LEFT(Table_Books[[#This Row],[Published_Date]],FIND("-",Table_Books[[#This Row],[Published_Date]]&amp;"-")-1))/100, 1), 0)</f>
        <v>0</v>
      </c>
      <c r="AH1915" s="2" t="s">
        <v>21572</v>
      </c>
      <c r="AJ1915" s="2" t="s">
        <v>20322</v>
      </c>
      <c r="AK1915" s="2" t="str">
        <f>Table_Books[[#This Row],[Title]]&amp;"_"&amp;Table_Books[[#This Row],[Author]]</f>
        <v>The Haunting of Hill House_Jackson, Shirley</v>
      </c>
      <c r="AL1915" s="2" t="str">
        <f>Table_Books[[#This Row],[Author]]&amp;"_"&amp;Table_Books[[#This Row],[Title]]</f>
        <v>Jackson, Shirley_The Haunting of Hill House</v>
      </c>
      <c r="AM1915" s="2" t="str">
        <f>Table_Books[[#This Row],[Title]]&amp;" by "&amp;Table_Books[[#This Row],[Author]]</f>
        <v>The Haunting of Hill House by Jackson, Shirley</v>
      </c>
    </row>
    <row r="1916" spans="1:41" x14ac:dyDescent="0.35">
      <c r="A1916" s="7" t="str">
        <f>"B-" &amp; UPPER(TRIM(Table_Books[[#This Row],[Title]])) &amp; "|" &amp; UPPER(TRIM(Table_Books[[#This Row],[Author]]))</f>
        <v>B-THE LOTTERY|JACKSON, SHIRLEY</v>
      </c>
      <c r="B1916" s="28" t="str">
        <f>IF(COUNTIFS(Table_Books[Hash_ID],Table_Books[[#This Row],[Hash_ID]])&gt;1,"Y","N")</f>
        <v>N</v>
      </c>
      <c r="C1916" s="2" t="s">
        <v>6928</v>
      </c>
      <c r="D1916" s="2" t="s">
        <v>8396</v>
      </c>
      <c r="G1916" s="12"/>
      <c r="H1916" s="12"/>
      <c r="I1916" s="8"/>
      <c r="J1916" s="12"/>
      <c r="K1916" s="12"/>
      <c r="O1916" s="33"/>
      <c r="P1916" s="10"/>
      <c r="Q1916" s="10" t="s">
        <v>1860</v>
      </c>
      <c r="R1916" s="10"/>
      <c r="S1916" s="10"/>
      <c r="T1916" s="10" t="s">
        <v>1860</v>
      </c>
      <c r="U1916" s="10" t="s">
        <v>1860</v>
      </c>
      <c r="V1916" s="10"/>
      <c r="W1916" s="10"/>
      <c r="X1916" s="10"/>
      <c r="Y1916" s="10"/>
      <c r="Z1916" s="10"/>
      <c r="AA1916" s="10"/>
      <c r="AB1916" s="10"/>
      <c r="AE1916" s="12">
        <f>IFERROR(FLOOR(Table_Books[[#This Row],[Published_Date]],10), 0)</f>
        <v>0</v>
      </c>
      <c r="AF1916" s="2">
        <f>IFERROR(CEILING(VALUE(LEFT(Table_Books[[#This Row],[Published_Date]],FIND("-",Table_Books[[#This Row],[Published_Date]]&amp;"-")-1))/100, 1), 0)</f>
        <v>0</v>
      </c>
      <c r="AH1916" s="2" t="s">
        <v>21572</v>
      </c>
      <c r="AJ1916" s="2" t="s">
        <v>20321</v>
      </c>
      <c r="AK1916" s="2" t="str">
        <f>Table_Books[[#This Row],[Title]]&amp;"_"&amp;Table_Books[[#This Row],[Author]]</f>
        <v>The Lottery_Jackson, Shirley</v>
      </c>
      <c r="AL1916" s="2" t="str">
        <f>Table_Books[[#This Row],[Author]]&amp;"_"&amp;Table_Books[[#This Row],[Title]]</f>
        <v>Jackson, Shirley_The Lottery</v>
      </c>
      <c r="AM1916" s="2" t="str">
        <f>Table_Books[[#This Row],[Title]]&amp;" by "&amp;Table_Books[[#This Row],[Author]]</f>
        <v>The Lottery by Jackson, Shirley</v>
      </c>
    </row>
    <row r="1917" spans="1:41" x14ac:dyDescent="0.35">
      <c r="A1917" s="7" t="str">
        <f>"B-" &amp; UPPER(TRIM(Table_Books[[#This Row],[Title]])) &amp; "|" &amp; UPPER(TRIM(Table_Books[[#This Row],[Author]]))</f>
        <v>B-THE SUNDIAL|JACKSON, SHIRLEY</v>
      </c>
      <c r="B1917" s="28" t="str">
        <f>IF(COUNTIFS(Table_Books[Hash_ID],Table_Books[[#This Row],[Hash_ID]])&gt;1,"Y","N")</f>
        <v>N</v>
      </c>
      <c r="C1917" s="2" t="s">
        <v>16474</v>
      </c>
      <c r="D1917" s="2" t="s">
        <v>8396</v>
      </c>
      <c r="G1917" s="12"/>
      <c r="H1917" s="12"/>
      <c r="I1917" s="8"/>
      <c r="J1917" s="12"/>
      <c r="K1917" s="12"/>
      <c r="O1917" s="33"/>
      <c r="P1917" s="10"/>
      <c r="Q1917" s="10" t="s">
        <v>1860</v>
      </c>
      <c r="R1917" s="10"/>
      <c r="S1917" s="10"/>
      <c r="T1917" s="10" t="s">
        <v>1860</v>
      </c>
      <c r="U1917" s="10" t="s">
        <v>1860</v>
      </c>
      <c r="V1917" s="10"/>
      <c r="W1917" s="10"/>
      <c r="X1917" s="10"/>
      <c r="Y1917" s="10"/>
      <c r="Z1917" s="10"/>
      <c r="AA1917" s="10"/>
      <c r="AB1917" s="10"/>
      <c r="AE1917" s="12">
        <f>IFERROR(FLOOR(Table_Books[[#This Row],[Published_Date]],10), 0)</f>
        <v>0</v>
      </c>
      <c r="AF1917" s="2">
        <f>IFERROR(CEILING(VALUE(LEFT(Table_Books[[#This Row],[Published_Date]],FIND("-",Table_Books[[#This Row],[Published_Date]]&amp;"-")-1))/100, 1), 0)</f>
        <v>0</v>
      </c>
      <c r="AK1917" s="2" t="str">
        <f>Table_Books[[#This Row],[Title]]&amp;"_"&amp;Table_Books[[#This Row],[Author]]</f>
        <v>The Sundial_Jackson, Shirley</v>
      </c>
      <c r="AL1917" s="2" t="str">
        <f>Table_Books[[#This Row],[Author]]&amp;"_"&amp;Table_Books[[#This Row],[Title]]</f>
        <v>Jackson, Shirley_The Sundial</v>
      </c>
      <c r="AM1917" s="2" t="str">
        <f>Table_Books[[#This Row],[Title]]&amp;" by "&amp;Table_Books[[#This Row],[Author]]</f>
        <v>The Sundial by Jackson, Shirley</v>
      </c>
    </row>
    <row r="1918" spans="1:41" x14ac:dyDescent="0.35">
      <c r="A1918" s="7" t="str">
        <f>"B-" &amp; UPPER(TRIM(Table_Books[[#This Row],[Title]])) &amp; "|" &amp; UPPER(TRIM(Table_Books[[#This Row],[Author]]))</f>
        <v>B-THE WITCHCRAFT OF SALEM VILLAGE|JACKSON, SHIRLEY</v>
      </c>
      <c r="B1918" s="28" t="str">
        <f>IF(COUNTIFS(Table_Books[Hash_ID],Table_Books[[#This Row],[Hash_ID]])&gt;1,"Y","N")</f>
        <v>N</v>
      </c>
      <c r="C1918" s="2" t="s">
        <v>16476</v>
      </c>
      <c r="D1918" s="2" t="s">
        <v>8396</v>
      </c>
      <c r="G1918" s="12"/>
      <c r="H1918" s="12"/>
      <c r="I1918" s="8"/>
      <c r="J1918" s="12"/>
      <c r="K1918" s="12"/>
      <c r="O1918" s="33"/>
      <c r="P1918" s="10"/>
      <c r="Q1918" s="10" t="s">
        <v>1860</v>
      </c>
      <c r="R1918" s="10"/>
      <c r="S1918" s="10"/>
      <c r="T1918" s="10" t="s">
        <v>1860</v>
      </c>
      <c r="U1918" s="10" t="s">
        <v>1860</v>
      </c>
      <c r="V1918" s="10"/>
      <c r="W1918" s="10"/>
      <c r="X1918" s="10"/>
      <c r="Y1918" s="10"/>
      <c r="Z1918" s="10"/>
      <c r="AA1918" s="10"/>
      <c r="AB1918" s="10"/>
      <c r="AE1918" s="12">
        <f>IFERROR(FLOOR(Table_Books[[#This Row],[Published_Date]],10), 0)</f>
        <v>0</v>
      </c>
      <c r="AF1918" s="2">
        <f>IFERROR(CEILING(VALUE(LEFT(Table_Books[[#This Row],[Published_Date]],FIND("-",Table_Books[[#This Row],[Published_Date]]&amp;"-")-1))/100, 1), 0)</f>
        <v>0</v>
      </c>
      <c r="AK1918" s="2" t="str">
        <f>Table_Books[[#This Row],[Title]]&amp;"_"&amp;Table_Books[[#This Row],[Author]]</f>
        <v>The Witchcraft of Salem Village_Jackson, Shirley</v>
      </c>
      <c r="AL1918" s="2" t="str">
        <f>Table_Books[[#This Row],[Author]]&amp;"_"&amp;Table_Books[[#This Row],[Title]]</f>
        <v>Jackson, Shirley_The Witchcraft of Salem Village</v>
      </c>
      <c r="AM1918" s="2" t="str">
        <f>Table_Books[[#This Row],[Title]]&amp;" by "&amp;Table_Books[[#This Row],[Author]]</f>
        <v>The Witchcraft of Salem Village by Jackson, Shirley</v>
      </c>
    </row>
    <row r="1919" spans="1:41" x14ac:dyDescent="0.35">
      <c r="A1919" s="7" t="str">
        <f>"B-" &amp; UPPER(TRIM(Table_Books[[#This Row],[Title]])) &amp; "|" &amp; UPPER(TRIM(Table_Books[[#This Row],[Author]]))</f>
        <v>B-WE HAVE ALWAYS LIVED IN THE CASTLE|JACKSON, SHIRLEY</v>
      </c>
      <c r="B1919" s="28" t="str">
        <f>IF(COUNTIFS(Table_Books[Hash_ID],Table_Books[[#This Row],[Hash_ID]])&gt;1,"Y","N")</f>
        <v>N</v>
      </c>
      <c r="C1919" s="2" t="s">
        <v>6927</v>
      </c>
      <c r="D1919" s="2" t="s">
        <v>8396</v>
      </c>
      <c r="G1919" s="12"/>
      <c r="H1919" s="12"/>
      <c r="I1919" s="8"/>
      <c r="J1919" s="12"/>
      <c r="K1919" s="12"/>
      <c r="O1919" s="33">
        <v>5</v>
      </c>
      <c r="P1919" s="10"/>
      <c r="Q1919" s="10" t="s">
        <v>1860</v>
      </c>
      <c r="R1919" s="10"/>
      <c r="S1919" s="10"/>
      <c r="T1919" s="10" t="s">
        <v>1860</v>
      </c>
      <c r="U1919" s="10" t="s">
        <v>1860</v>
      </c>
      <c r="V1919" s="10"/>
      <c r="W1919" s="10"/>
      <c r="X1919" s="10"/>
      <c r="Y1919" s="10"/>
      <c r="Z1919" s="10"/>
      <c r="AA1919" s="10"/>
      <c r="AB1919" s="10"/>
      <c r="AE1919" s="12">
        <f>IFERROR(FLOOR(Table_Books[[#This Row],[Published_Date]],10), 0)</f>
        <v>0</v>
      </c>
      <c r="AF1919" s="2">
        <f>IFERROR(CEILING(VALUE(LEFT(Table_Books[[#This Row],[Published_Date]],FIND("-",Table_Books[[#This Row],[Published_Date]]&amp;"-")-1))/100, 1), 0)</f>
        <v>0</v>
      </c>
      <c r="AH1919" s="2" t="s">
        <v>21572</v>
      </c>
      <c r="AJ1919" s="2" t="s">
        <v>20323</v>
      </c>
      <c r="AK1919" s="2" t="str">
        <f>Table_Books[[#This Row],[Title]]&amp;"_"&amp;Table_Books[[#This Row],[Author]]</f>
        <v>We Have Always Lived in the Castle_Jackson, Shirley</v>
      </c>
      <c r="AL1919" s="2" t="str">
        <f>Table_Books[[#This Row],[Author]]&amp;"_"&amp;Table_Books[[#This Row],[Title]]</f>
        <v>Jackson, Shirley_We Have Always Lived in the Castle</v>
      </c>
      <c r="AM1919" s="2" t="str">
        <f>Table_Books[[#This Row],[Title]]&amp;" by "&amp;Table_Books[[#This Row],[Author]]</f>
        <v>We Have Always Lived in the Castle by Jackson, Shirley</v>
      </c>
    </row>
    <row r="1920" spans="1:41" x14ac:dyDescent="0.35">
      <c r="A1920" s="7" t="str">
        <f>"B-" &amp; UPPER(TRIM(Table_Books[[#This Row],[Title]])) &amp; "|" &amp; UPPER(TRIM(Table_Books[[#This Row],[Author]]))</f>
        <v>B-MARK ROTHKO|JACOB BAAL-TESHUVA</v>
      </c>
      <c r="B1920" s="28" t="str">
        <f>IF(COUNTIFS(Table_Books[Hash_ID],Table_Books[[#This Row],[Hash_ID]])&gt;1,"Y","N")</f>
        <v>N</v>
      </c>
      <c r="C1920" s="2" t="s">
        <v>15924</v>
      </c>
      <c r="D1920" s="43" t="s">
        <v>15925</v>
      </c>
      <c r="G1920" s="12"/>
      <c r="H1920" s="12"/>
      <c r="I1920" s="8" t="s">
        <v>13553</v>
      </c>
      <c r="J1920" s="12"/>
      <c r="K1920" s="12"/>
      <c r="O1920" s="33"/>
      <c r="P1920" s="10"/>
      <c r="Q1920" s="10" t="s">
        <v>1860</v>
      </c>
      <c r="R1920" s="10"/>
      <c r="S1920" s="10"/>
      <c r="T1920" s="10" t="s">
        <v>1860</v>
      </c>
      <c r="U1920" s="10" t="s">
        <v>1860</v>
      </c>
      <c r="V1920" s="10"/>
      <c r="W1920" s="10"/>
      <c r="X1920" s="10"/>
      <c r="Y1920" s="10"/>
      <c r="Z1920" s="10"/>
      <c r="AA1920" s="10"/>
      <c r="AB1920" s="10"/>
      <c r="AE1920" s="12">
        <f>IFERROR(FLOOR(Table_Books[[#This Row],[Published_Date]],10), 0)</f>
        <v>0</v>
      </c>
      <c r="AF1920" s="2">
        <f>IFERROR(CEILING(VALUE(LEFT(Table_Books[[#This Row],[Published_Date]],FIND("-",Table_Books[[#This Row],[Published_Date]]&amp;"-")-1))/100, 1), 0)</f>
        <v>0</v>
      </c>
      <c r="AK1920" s="2" t="str">
        <f>Table_Books[[#This Row],[Title]]&amp;"_"&amp;Table_Books[[#This Row],[Author]]</f>
        <v>Mark Rothko_Jacob Baal-Teshuva</v>
      </c>
      <c r="AL1920" s="2" t="str">
        <f>Table_Books[[#This Row],[Author]]&amp;"_"&amp;Table_Books[[#This Row],[Title]]</f>
        <v>Jacob Baal-Teshuva_Mark Rothko</v>
      </c>
      <c r="AM1920" s="2" t="str">
        <f>Table_Books[[#This Row],[Title]]&amp;" by "&amp;Table_Books[[#This Row],[Author]]</f>
        <v>Mark Rothko by Jacob Baal-Teshuva</v>
      </c>
    </row>
    <row r="1921" spans="1:41" ht="43.5" x14ac:dyDescent="0.35">
      <c r="A1921" s="7" t="str">
        <f>"B-" &amp; UPPER(TRIM(Table_Books[[#This Row],[Title]])) &amp; "|" &amp; UPPER(TRIM(Table_Books[[#This Row],[Author]]))</f>
        <v>B-INFERNO|JAMES NACHTWEY</v>
      </c>
      <c r="B1921" s="28" t="str">
        <f>IF(COUNTIFS(Table_Books[Hash_ID],Table_Books[[#This Row],[Hash_ID]])&gt;1,"Y","N")</f>
        <v>N</v>
      </c>
      <c r="C1921" s="2" t="s">
        <v>4838</v>
      </c>
      <c r="D1921" s="43" t="s">
        <v>16027</v>
      </c>
      <c r="G1921" s="12"/>
      <c r="H1921" s="12"/>
      <c r="I1921" s="8" t="s">
        <v>16073</v>
      </c>
      <c r="J1921" s="12"/>
      <c r="K1921" s="12"/>
      <c r="O1921" s="33"/>
      <c r="P1921" s="10"/>
      <c r="Q1921" s="10" t="s">
        <v>1860</v>
      </c>
      <c r="R1921" s="10"/>
      <c r="S1921" s="10"/>
      <c r="T1921" s="10" t="s">
        <v>1860</v>
      </c>
      <c r="U1921" s="10" t="s">
        <v>1860</v>
      </c>
      <c r="V1921" s="10"/>
      <c r="W1921" s="10"/>
      <c r="X1921" s="10"/>
      <c r="Y1921" s="10"/>
      <c r="Z1921" s="10"/>
      <c r="AA1921" s="10"/>
      <c r="AB1921" s="10"/>
      <c r="AE1921" s="12">
        <f>IFERROR(FLOOR(Table_Books[[#This Row],[Published_Date]],10), 0)</f>
        <v>0</v>
      </c>
      <c r="AF1921" s="2">
        <f>IFERROR(CEILING(VALUE(LEFT(Table_Books[[#This Row],[Published_Date]],FIND("-",Table_Books[[#This Row],[Published_Date]]&amp;"-")-1))/100, 1), 0)</f>
        <v>0</v>
      </c>
      <c r="AJ1921" s="2" t="s">
        <v>16089</v>
      </c>
      <c r="AK1921" s="2" t="str">
        <f>Table_Books[[#This Row],[Title]]&amp;"_"&amp;Table_Books[[#This Row],[Author]]</f>
        <v>Inferno_James Nachtwey</v>
      </c>
      <c r="AL1921" s="2" t="str">
        <f>Table_Books[[#This Row],[Author]]&amp;"_"&amp;Table_Books[[#This Row],[Title]]</f>
        <v>James Nachtwey_Inferno</v>
      </c>
      <c r="AM1921" s="2" t="str">
        <f>Table_Books[[#This Row],[Title]]&amp;" by "&amp;Table_Books[[#This Row],[Author]]</f>
        <v>Inferno by James Nachtwey</v>
      </c>
    </row>
    <row r="1922" spans="1:41" x14ac:dyDescent="0.35">
      <c r="A1922" s="52" t="str">
        <f>"B-" &amp; UPPER(TRIM(Table_Books[[#This Row],[Title]])) &amp; "|" &amp; UPPER(TRIM(Table_Books[[#This Row],[Author]]))</f>
        <v>B-THE AMBASSADORS|JAMES, HENRY</v>
      </c>
      <c r="B1922" s="28" t="str">
        <f>IF(COUNTIFS(Table_Books[Hash_ID],Table_Books[[#This Row],[Hash_ID]])&gt;1,"Y","N")</f>
        <v>N</v>
      </c>
      <c r="C1922" s="28" t="s">
        <v>3750</v>
      </c>
      <c r="D1922" s="28" t="s">
        <v>2108</v>
      </c>
      <c r="E1922" s="28"/>
      <c r="F1922" s="28"/>
      <c r="G1922" s="44"/>
      <c r="H1922" s="44"/>
      <c r="I1922" s="45"/>
      <c r="J1922" s="44"/>
      <c r="K1922" s="44"/>
      <c r="L1922" s="28"/>
      <c r="M1922" s="28"/>
      <c r="N1922" s="28"/>
      <c r="O1922" s="46"/>
      <c r="P1922" s="47"/>
      <c r="Q1922" s="47" t="s">
        <v>1860</v>
      </c>
      <c r="R1922" s="47"/>
      <c r="S1922" s="47"/>
      <c r="T1922" s="47" t="s">
        <v>1860</v>
      </c>
      <c r="U1922" s="47" t="s">
        <v>1860</v>
      </c>
      <c r="V1922" s="47"/>
      <c r="W1922" s="47"/>
      <c r="X1922" s="47"/>
      <c r="Y1922" s="47"/>
      <c r="Z1922" s="47"/>
      <c r="AA1922" s="47"/>
      <c r="AB1922" s="47"/>
      <c r="AC1922" s="28"/>
      <c r="AD1922" s="28"/>
      <c r="AE1922" s="44">
        <f>IFERROR(FLOOR(Table_Books[[#This Row],[Published_Date]],10), 0)</f>
        <v>0</v>
      </c>
      <c r="AF1922" s="28">
        <f>IFERROR(CEILING(VALUE(LEFT(Table_Books[[#This Row],[Published_Date]],FIND("-",Table_Books[[#This Row],[Published_Date]]&amp;"-")-1))/100, 1), 0)</f>
        <v>0</v>
      </c>
      <c r="AG1922" s="28"/>
      <c r="AH1922" s="28" t="s">
        <v>21597</v>
      </c>
      <c r="AI1922" s="28"/>
      <c r="AJ1922" s="28"/>
      <c r="AK1922" s="28" t="str">
        <f>Table_Books[[#This Row],[Title]]&amp;"_"&amp;Table_Books[[#This Row],[Author]]</f>
        <v>The Ambassadors_James, Henry</v>
      </c>
      <c r="AL1922" s="28" t="str">
        <f>Table_Books[[#This Row],[Author]]&amp;"_"&amp;Table_Books[[#This Row],[Title]]</f>
        <v>James, Henry_The Ambassadors</v>
      </c>
      <c r="AM1922" s="28" t="str">
        <f>Table_Books[[#This Row],[Title]]&amp;" by "&amp;Table_Books[[#This Row],[Author]]</f>
        <v>The Ambassadors by James, Henry</v>
      </c>
      <c r="AN1922" s="28"/>
      <c r="AO1922" s="28"/>
    </row>
    <row r="1923" spans="1:41" x14ac:dyDescent="0.35">
      <c r="A1923" s="52" t="str">
        <f>"B-" &amp; UPPER(TRIM(Table_Books[[#This Row],[Title]])) &amp; "|" &amp; UPPER(TRIM(Table_Books[[#This Row],[Author]]))</f>
        <v>B-THE GOLDEN BOWL|JAMES, HENRY</v>
      </c>
      <c r="B1923" s="28" t="str">
        <f>IF(COUNTIFS(Table_Books[Hash_ID],Table_Books[[#This Row],[Hash_ID]])&gt;1,"Y","N")</f>
        <v>N</v>
      </c>
      <c r="C1923" s="28" t="s">
        <v>19580</v>
      </c>
      <c r="D1923" s="28" t="s">
        <v>2108</v>
      </c>
      <c r="E1923" s="28"/>
      <c r="F1923" s="28"/>
      <c r="G1923" s="44"/>
      <c r="H1923" s="44"/>
      <c r="I1923" s="45"/>
      <c r="J1923" s="44"/>
      <c r="K1923" s="44"/>
      <c r="L1923" s="28"/>
      <c r="M1923" s="28"/>
      <c r="N1923" s="28"/>
      <c r="O1923" s="46"/>
      <c r="P1923" s="47"/>
      <c r="Q1923" s="47" t="s">
        <v>1860</v>
      </c>
      <c r="R1923" s="47"/>
      <c r="S1923" s="47"/>
      <c r="T1923" s="47" t="s">
        <v>1860</v>
      </c>
      <c r="U1923" s="47" t="s">
        <v>1860</v>
      </c>
      <c r="V1923" s="47"/>
      <c r="W1923" s="47"/>
      <c r="X1923" s="47"/>
      <c r="Y1923" s="47"/>
      <c r="Z1923" s="47"/>
      <c r="AA1923" s="47"/>
      <c r="AB1923" s="47"/>
      <c r="AC1923" s="28"/>
      <c r="AD1923" s="28"/>
      <c r="AE1923" s="44">
        <f>IFERROR(FLOOR(Table_Books[[#This Row],[Published_Date]],10), 0)</f>
        <v>0</v>
      </c>
      <c r="AF1923" s="28">
        <f>IFERROR(CEILING(VALUE(LEFT(Table_Books[[#This Row],[Published_Date]],FIND("-",Table_Books[[#This Row],[Published_Date]]&amp;"-")-1))/100, 1), 0)</f>
        <v>0</v>
      </c>
      <c r="AG1923" s="28"/>
      <c r="AH1923" s="28" t="s">
        <v>21597</v>
      </c>
      <c r="AI1923" s="28"/>
      <c r="AJ1923" s="28"/>
      <c r="AK1923" s="28" t="str">
        <f>Table_Books[[#This Row],[Title]]&amp;"_"&amp;Table_Books[[#This Row],[Author]]</f>
        <v>The Golden Bowl_James, Henry</v>
      </c>
      <c r="AL1923" s="28" t="str">
        <f>Table_Books[[#This Row],[Author]]&amp;"_"&amp;Table_Books[[#This Row],[Title]]</f>
        <v>James, Henry_The Golden Bowl</v>
      </c>
      <c r="AM1923" s="28" t="str">
        <f>Table_Books[[#This Row],[Title]]&amp;" by "&amp;Table_Books[[#This Row],[Author]]</f>
        <v>The Golden Bowl by James, Henry</v>
      </c>
      <c r="AN1923" s="28"/>
      <c r="AO1923" s="28"/>
    </row>
    <row r="1924" spans="1:41" x14ac:dyDescent="0.35">
      <c r="A1924" s="7" t="str">
        <f>"B-" &amp; UPPER(TRIM(Table_Books[[#This Row],[Title]])) &amp; "|" &amp; UPPER(TRIM(Table_Books[[#This Row],[Author]]))</f>
        <v>B-THE PORTRAIT OF A LADY|JAMES, HENRY</v>
      </c>
      <c r="B1924" s="28" t="str">
        <f>IF(COUNTIFS(Table_Books[Hash_ID],Table_Books[[#This Row],[Hash_ID]])&gt;1,"Y","N")</f>
        <v>N</v>
      </c>
      <c r="C1924" s="2" t="s">
        <v>6433</v>
      </c>
      <c r="D1924" s="2" t="s">
        <v>2108</v>
      </c>
      <c r="G1924" s="12"/>
      <c r="H1924" s="12"/>
      <c r="I1924" s="8"/>
      <c r="J1924" s="12"/>
      <c r="K1924" s="12"/>
      <c r="O1924" s="33"/>
      <c r="P1924" s="10"/>
      <c r="Q1924" s="10" t="s">
        <v>1860</v>
      </c>
      <c r="R1924" s="10"/>
      <c r="S1924" s="10"/>
      <c r="T1924" s="10" t="s">
        <v>1860</v>
      </c>
      <c r="U1924" s="10" t="s">
        <v>1860</v>
      </c>
      <c r="V1924" s="10"/>
      <c r="W1924" s="10"/>
      <c r="X1924" s="10"/>
      <c r="Y1924" s="10"/>
      <c r="Z1924" s="10"/>
      <c r="AA1924" s="10"/>
      <c r="AB1924" s="10"/>
      <c r="AC1924" s="2" t="s">
        <v>1824</v>
      </c>
      <c r="AE1924" s="12">
        <f>IFERROR(FLOOR(Table_Books[[#This Row],[Published_Date]],10), 0)</f>
        <v>0</v>
      </c>
      <c r="AF1924" s="2">
        <f>IFERROR(CEILING(VALUE(LEFT(Table_Books[[#This Row],[Published_Date]],FIND("-",Table_Books[[#This Row],[Published_Date]]&amp;"-")-1))/100, 1), 0)</f>
        <v>0</v>
      </c>
      <c r="AH1924" s="2" t="s">
        <v>21597</v>
      </c>
      <c r="AK1924" s="2" t="str">
        <f>Table_Books[[#This Row],[Title]]&amp;"_"&amp;Table_Books[[#This Row],[Author]]</f>
        <v>The Portrait of a Lady_James, Henry</v>
      </c>
      <c r="AL1924" s="2" t="str">
        <f>Table_Books[[#This Row],[Author]]&amp;"_"&amp;Table_Books[[#This Row],[Title]]</f>
        <v>James, Henry_The Portrait of a Lady</v>
      </c>
      <c r="AM1924" s="2" t="str">
        <f>Table_Books[[#This Row],[Title]]&amp;" by "&amp;Table_Books[[#This Row],[Author]]</f>
        <v>The Portrait of a Lady by James, Henry</v>
      </c>
    </row>
    <row r="1925" spans="1:41" x14ac:dyDescent="0.35">
      <c r="A1925" s="7" t="str">
        <f>"B-" &amp; UPPER(TRIM(Table_Books[[#This Row],[Title]])) &amp; "|" &amp; UPPER(TRIM(Table_Books[[#This Row],[Author]]))</f>
        <v>B-THE SENSE OF THE PAST|JAMES, HENRY</v>
      </c>
      <c r="B1925" s="28" t="str">
        <f>IF(COUNTIFS(Table_Books[Hash_ID],Table_Books[[#This Row],[Hash_ID]])&gt;1,"Y","N")</f>
        <v>N</v>
      </c>
      <c r="C1925" s="2" t="s">
        <v>8036</v>
      </c>
      <c r="D1925" s="2" t="s">
        <v>2108</v>
      </c>
      <c r="G1925" s="12"/>
      <c r="H1925" s="12">
        <v>2006</v>
      </c>
      <c r="I1925" s="8" t="s">
        <v>7930</v>
      </c>
      <c r="J1925" s="12"/>
      <c r="K1925" s="12"/>
      <c r="O1925" s="33"/>
      <c r="P1925" s="10"/>
      <c r="Q1925" s="10" t="s">
        <v>1860</v>
      </c>
      <c r="R1925" s="10"/>
      <c r="S1925" s="10"/>
      <c r="T1925" s="10" t="s">
        <v>1860</v>
      </c>
      <c r="U1925" s="10" t="s">
        <v>1860</v>
      </c>
      <c r="V1925" s="10"/>
      <c r="W1925" s="10"/>
      <c r="X1925" s="10"/>
      <c r="Y1925" s="10"/>
      <c r="Z1925" s="10"/>
      <c r="AA1925" s="10"/>
      <c r="AB1925" s="10"/>
      <c r="AE1925" s="12">
        <f>IFERROR(FLOOR(Table_Books[[#This Row],[Published_Date]],10), 0)</f>
        <v>0</v>
      </c>
      <c r="AF1925" s="2">
        <f>IFERROR(CEILING(VALUE(LEFT(Table_Books[[#This Row],[Published_Date]],FIND("-",Table_Books[[#This Row],[Published_Date]]&amp;"-")-1))/100, 1), 0)</f>
        <v>0</v>
      </c>
      <c r="AK1925" s="2" t="str">
        <f>Table_Books[[#This Row],[Title]]&amp;"_"&amp;Table_Books[[#This Row],[Author]]</f>
        <v>The Sense of the Past_James, Henry</v>
      </c>
      <c r="AL1925" s="2" t="str">
        <f>Table_Books[[#This Row],[Author]]&amp;"_"&amp;Table_Books[[#This Row],[Title]]</f>
        <v>James, Henry_The Sense of the Past</v>
      </c>
      <c r="AM1925" s="2" t="str">
        <f>Table_Books[[#This Row],[Title]]&amp;" by "&amp;Table_Books[[#This Row],[Author]]</f>
        <v>The Sense of the Past by James, Henry</v>
      </c>
    </row>
    <row r="1926" spans="1:41" x14ac:dyDescent="0.35">
      <c r="A1926" s="7" t="str">
        <f>"B-" &amp; UPPER(TRIM(Table_Books[[#This Row],[Title]])) &amp; "|" &amp; UPPER(TRIM(Table_Books[[#This Row],[Author]]))</f>
        <v>B-THE TURN OF THE SCREW|JAMES, HENRY</v>
      </c>
      <c r="B1926" s="35" t="str">
        <f>IF(COUNTIFS(Table_Books[Hash_ID],Table_Books[[#This Row],[Hash_ID]])&gt;1,"Y","N")</f>
        <v>Y</v>
      </c>
      <c r="C1926" s="35" t="s">
        <v>1904</v>
      </c>
      <c r="D1926" s="35" t="s">
        <v>2108</v>
      </c>
      <c r="E1926" s="35"/>
      <c r="F1926" s="35"/>
      <c r="G1926" s="36"/>
      <c r="H1926" s="36"/>
      <c r="I1926" s="37"/>
      <c r="J1926" s="36"/>
      <c r="K1926" s="36"/>
      <c r="L1926" s="35"/>
      <c r="M1926" s="35"/>
      <c r="N1926" s="35"/>
      <c r="O1926" s="38"/>
      <c r="P1926" s="39"/>
      <c r="Q1926" s="10" t="s">
        <v>1860</v>
      </c>
      <c r="R1926" s="39"/>
      <c r="S1926" s="39"/>
      <c r="T1926" s="10" t="s">
        <v>1860</v>
      </c>
      <c r="U1926" s="10" t="s">
        <v>1860</v>
      </c>
      <c r="V1926" s="39"/>
      <c r="W1926" s="39"/>
      <c r="X1926" s="39"/>
      <c r="Y1926" s="39"/>
      <c r="Z1926" s="39"/>
      <c r="AA1926" s="39"/>
      <c r="AB1926" s="39"/>
      <c r="AC1926" s="35"/>
      <c r="AD1926" s="35"/>
      <c r="AE1926" s="36">
        <f>IFERROR(FLOOR(Table_Books[[#This Row],[Published_Date]],10), 0)</f>
        <v>0</v>
      </c>
      <c r="AF1926" s="35">
        <f>IFERROR(CEILING(VALUE(LEFT(Table_Books[[#This Row],[Published_Date]],FIND("-",Table_Books[[#This Row],[Published_Date]]&amp;"-")-1))/100, 1), 0)</f>
        <v>0</v>
      </c>
      <c r="AG1926" s="35"/>
      <c r="AH1926" s="35" t="s">
        <v>21597</v>
      </c>
      <c r="AI1926" s="35"/>
      <c r="AJ1926" s="35"/>
      <c r="AK1926" s="35" t="str">
        <f>Table_Books[[#This Row],[Title]]&amp;"_"&amp;Table_Books[[#This Row],[Author]]</f>
        <v>The Turn of the Screw_James, Henry</v>
      </c>
      <c r="AL1926" s="35" t="str">
        <f>Table_Books[[#This Row],[Author]]&amp;"_"&amp;Table_Books[[#This Row],[Title]]</f>
        <v>James, Henry_The Turn of the Screw</v>
      </c>
      <c r="AM1926" s="35" t="str">
        <f>Table_Books[[#This Row],[Title]]&amp;" by "&amp;Table_Books[[#This Row],[Author]]</f>
        <v>The Turn of the Screw by James, Henry</v>
      </c>
      <c r="AN1926" s="35"/>
      <c r="AO1926" s="35"/>
    </row>
    <row r="1927" spans="1:41" x14ac:dyDescent="0.35">
      <c r="A1927" s="7" t="str">
        <f>"B-" &amp; UPPER(TRIM(Table_Books[[#This Row],[Title]])) &amp; "|" &amp; UPPER(TRIM(Table_Books[[#This Row],[Author]]))</f>
        <v>B-THE TURN OF THE SCREW|JAMES, HENRY</v>
      </c>
      <c r="B1927" s="35" t="str">
        <f>IF(COUNTIFS(Table_Books[Hash_ID],Table_Books[[#This Row],[Hash_ID]])&gt;1,"Y","N")</f>
        <v>Y</v>
      </c>
      <c r="C1927" s="35" t="s">
        <v>1904</v>
      </c>
      <c r="D1927" s="35" t="s">
        <v>2108</v>
      </c>
      <c r="E1927" s="35"/>
      <c r="F1927" s="35"/>
      <c r="G1927" s="36"/>
      <c r="H1927" s="36"/>
      <c r="I1927" s="37"/>
      <c r="J1927" s="36"/>
      <c r="K1927" s="36"/>
      <c r="L1927" s="35"/>
      <c r="M1927" s="35"/>
      <c r="N1927" s="35"/>
      <c r="O1927" s="38"/>
      <c r="P1927" s="39"/>
      <c r="Q1927" s="10" t="s">
        <v>1860</v>
      </c>
      <c r="R1927" s="39"/>
      <c r="S1927" s="39"/>
      <c r="T1927" s="10" t="s">
        <v>1860</v>
      </c>
      <c r="U1927" s="10" t="s">
        <v>1860</v>
      </c>
      <c r="V1927" s="39"/>
      <c r="W1927" s="39"/>
      <c r="X1927" s="39"/>
      <c r="Y1927" s="39"/>
      <c r="Z1927" s="39"/>
      <c r="AA1927" s="39"/>
      <c r="AB1927" s="39"/>
      <c r="AC1927" s="35"/>
      <c r="AD1927" s="35"/>
      <c r="AE1927" s="36">
        <f>IFERROR(FLOOR(Table_Books[[#This Row],[Published_Date]],10), 0)</f>
        <v>0</v>
      </c>
      <c r="AF1927" s="35">
        <f>IFERROR(CEILING(VALUE(LEFT(Table_Books[[#This Row],[Published_Date]],FIND("-",Table_Books[[#This Row],[Published_Date]]&amp;"-")-1))/100, 1), 0)</f>
        <v>0</v>
      </c>
      <c r="AG1927" s="35"/>
      <c r="AH1927" s="35" t="s">
        <v>21571</v>
      </c>
      <c r="AI1927" s="35"/>
      <c r="AJ1927" s="35" t="s">
        <v>20259</v>
      </c>
      <c r="AK1927" s="35" t="str">
        <f>Table_Books[[#This Row],[Title]]&amp;"_"&amp;Table_Books[[#This Row],[Author]]</f>
        <v>The Turn of the Screw_James, Henry</v>
      </c>
      <c r="AL1927" s="35" t="str">
        <f>Table_Books[[#This Row],[Author]]&amp;"_"&amp;Table_Books[[#This Row],[Title]]</f>
        <v>James, Henry_The Turn of the Screw</v>
      </c>
      <c r="AM1927" s="35" t="str">
        <f>Table_Books[[#This Row],[Title]]&amp;" by "&amp;Table_Books[[#This Row],[Author]]</f>
        <v>The Turn of the Screw by James, Henry</v>
      </c>
      <c r="AN1927" s="35"/>
      <c r="AO1927" s="35"/>
    </row>
    <row r="1928" spans="1:41" ht="29" x14ac:dyDescent="0.35">
      <c r="A1928" s="7" t="str">
        <f>"B-" &amp; UPPER(TRIM(Table_Books[[#This Row],[Title]])) &amp; "|" &amp; UPPER(TRIM(Table_Books[[#This Row],[Author]]))</f>
        <v>B-THE TURN OF THE SCREW|JAMES, HENRY</v>
      </c>
      <c r="B1928" s="28" t="str">
        <f>IF(COUNTIFS(Table_Books[Hash_ID],Table_Books[[#This Row],[Hash_ID]])&gt;1,"Y","N")</f>
        <v>Y</v>
      </c>
      <c r="C1928" s="2" t="s">
        <v>1904</v>
      </c>
      <c r="D1928" s="2" t="s">
        <v>2108</v>
      </c>
      <c r="G1928" s="12">
        <v>1898</v>
      </c>
      <c r="H1928" s="12"/>
      <c r="I1928" s="8"/>
      <c r="J1928" s="12"/>
      <c r="K1928" s="12"/>
      <c r="L1928" s="2">
        <v>107</v>
      </c>
      <c r="M1928" s="2" t="s">
        <v>5294</v>
      </c>
      <c r="O1928" s="33"/>
      <c r="P1928" s="10">
        <v>3</v>
      </c>
      <c r="Q1928" s="10" t="s">
        <v>1824</v>
      </c>
      <c r="R1928" s="10"/>
      <c r="S1928" s="10"/>
      <c r="T1928" s="10" t="s">
        <v>1860</v>
      </c>
      <c r="U1928" s="10" t="s">
        <v>1860</v>
      </c>
      <c r="V1928" s="10"/>
      <c r="W1928" s="10"/>
      <c r="X1928" s="10"/>
      <c r="Y1928" s="10"/>
      <c r="Z1928" s="10"/>
      <c r="AA1928" s="10"/>
      <c r="AB1928" s="10"/>
      <c r="AC1928" s="2" t="s">
        <v>1824</v>
      </c>
      <c r="AE1928" s="12">
        <f>IFERROR(FLOOR(Table_Books[[#This Row],[Published_Date]],10), 0)</f>
        <v>1890</v>
      </c>
      <c r="AF1928" s="2">
        <f>IFERROR(CEILING(VALUE(LEFT(Table_Books[[#This Row],[Published_Date]],FIND("-",Table_Books[[#This Row],[Published_Date]]&amp;"-")-1))/100, 1), 0)</f>
        <v>19</v>
      </c>
      <c r="AK1928" s="2" t="str">
        <f>Table_Books[[#This Row],[Title]]&amp;"_"&amp;Table_Books[[#This Row],[Author]]</f>
        <v>The Turn of the Screw_James, Henry</v>
      </c>
      <c r="AL1928" s="2" t="str">
        <f>Table_Books[[#This Row],[Author]]&amp;"_"&amp;Table_Books[[#This Row],[Title]]</f>
        <v>James, Henry_The Turn of the Screw</v>
      </c>
      <c r="AM1928" s="2" t="str">
        <f>Table_Books[[#This Row],[Title]]&amp;" by "&amp;Table_Books[[#This Row],[Author]]</f>
        <v>The Turn of the Screw by James, Henry</v>
      </c>
    </row>
    <row r="1929" spans="1:41" x14ac:dyDescent="0.35">
      <c r="A1929" s="7" t="str">
        <f>"B-" &amp; UPPER(TRIM(Table_Books[[#This Row],[Title]])) &amp; "|" &amp; UPPER(TRIM(Table_Books[[#This Row],[Author]]))</f>
        <v>B-THE WINGS OF THE DOVE|JAMES, HENRY</v>
      </c>
      <c r="B1929" s="35" t="str">
        <f>IF(COUNTIFS(Table_Books[Hash_ID],Table_Books[[#This Row],[Hash_ID]])&gt;1,"Y","N")</f>
        <v>N</v>
      </c>
      <c r="C1929" s="35" t="s">
        <v>19579</v>
      </c>
      <c r="D1929" s="35" t="s">
        <v>2108</v>
      </c>
      <c r="E1929" s="35"/>
      <c r="F1929" s="35"/>
      <c r="G1929" s="36"/>
      <c r="H1929" s="36"/>
      <c r="I1929" s="37"/>
      <c r="J1929" s="36"/>
      <c r="K1929" s="36"/>
      <c r="L1929" s="35"/>
      <c r="M1929" s="35"/>
      <c r="N1929" s="35"/>
      <c r="O1929" s="38"/>
      <c r="P1929" s="39"/>
      <c r="Q1929" s="10" t="s">
        <v>1860</v>
      </c>
      <c r="R1929" s="39"/>
      <c r="S1929" s="39"/>
      <c r="T1929" s="10" t="s">
        <v>1860</v>
      </c>
      <c r="U1929" s="10" t="s">
        <v>1860</v>
      </c>
      <c r="V1929" s="39"/>
      <c r="W1929" s="39"/>
      <c r="X1929" s="39"/>
      <c r="Y1929" s="39"/>
      <c r="Z1929" s="39"/>
      <c r="AA1929" s="39"/>
      <c r="AB1929" s="39"/>
      <c r="AC1929" s="35"/>
      <c r="AD1929" s="35"/>
      <c r="AE1929" s="36">
        <f>IFERROR(FLOOR(Table_Books[[#This Row],[Published_Date]],10), 0)</f>
        <v>0</v>
      </c>
      <c r="AF1929" s="35">
        <f>IFERROR(CEILING(VALUE(LEFT(Table_Books[[#This Row],[Published_Date]],FIND("-",Table_Books[[#This Row],[Published_Date]]&amp;"-")-1))/100, 1), 0)</f>
        <v>0</v>
      </c>
      <c r="AG1929" s="35"/>
      <c r="AH1929" s="35" t="s">
        <v>21597</v>
      </c>
      <c r="AI1929" s="35"/>
      <c r="AJ1929" s="35"/>
      <c r="AK1929" s="35" t="str">
        <f>Table_Books[[#This Row],[Title]]&amp;"_"&amp;Table_Books[[#This Row],[Author]]</f>
        <v>The Wings of the Dove_James, Henry</v>
      </c>
      <c r="AL1929" s="35" t="str">
        <f>Table_Books[[#This Row],[Author]]&amp;"_"&amp;Table_Books[[#This Row],[Title]]</f>
        <v>James, Henry_The Wings of the Dove</v>
      </c>
      <c r="AM1929" s="35" t="str">
        <f>Table_Books[[#This Row],[Title]]&amp;" by "&amp;Table_Books[[#This Row],[Author]]</f>
        <v>The Wings of the Dove by James, Henry</v>
      </c>
      <c r="AN1929" s="35"/>
      <c r="AO1929" s="35"/>
    </row>
    <row r="1930" spans="1:41" x14ac:dyDescent="0.35">
      <c r="A1930" s="7" t="str">
        <f>"B-" &amp; UPPER(TRIM(Table_Books[[#This Row],[Title]])) &amp; "|" &amp; UPPER(TRIM(Table_Books[[#This Row],[Author]]))</f>
        <v>B-COUNT MAGNUS AND OTHER GHOST STORIES|JAMES, M. R.</v>
      </c>
      <c r="B1930" s="28" t="str">
        <f>IF(COUNTIFS(Table_Books[Hash_ID],Table_Books[[#This Row],[Hash_ID]])&gt;1,"Y","N")</f>
        <v>N</v>
      </c>
      <c r="C1930" s="2" t="s">
        <v>5795</v>
      </c>
      <c r="D1930" s="2" t="s">
        <v>20503</v>
      </c>
      <c r="G1930" s="12"/>
      <c r="H1930" s="12"/>
      <c r="I1930" s="8"/>
      <c r="J1930" s="12"/>
      <c r="K1930" s="12"/>
      <c r="O1930" s="33"/>
      <c r="P1930" s="10"/>
      <c r="Q1930" s="10" t="s">
        <v>1860</v>
      </c>
      <c r="R1930" s="10"/>
      <c r="S1930" s="10"/>
      <c r="T1930" s="10" t="s">
        <v>1860</v>
      </c>
      <c r="U1930" s="10" t="s">
        <v>1860</v>
      </c>
      <c r="V1930" s="10"/>
      <c r="W1930" s="10"/>
      <c r="X1930" s="10"/>
      <c r="Y1930" s="10"/>
      <c r="Z1930" s="10"/>
      <c r="AA1930" s="10"/>
      <c r="AB1930" s="10"/>
      <c r="AE1930" s="12">
        <f>IFERROR(FLOOR(Table_Books[[#This Row],[Published_Date]],10), 0)</f>
        <v>0</v>
      </c>
      <c r="AF1930" s="2">
        <f>IFERROR(CEILING(VALUE(LEFT(Table_Books[[#This Row],[Published_Date]],FIND("-",Table_Books[[#This Row],[Published_Date]]&amp;"-")-1))/100, 1), 0)</f>
        <v>0</v>
      </c>
      <c r="AK1930" s="2" t="str">
        <f>Table_Books[[#This Row],[Title]]&amp;"_"&amp;Table_Books[[#This Row],[Author]]</f>
        <v>Count Magnus and Other Ghost Stories_James, M. R.</v>
      </c>
      <c r="AL1930" s="2" t="str">
        <f>Table_Books[[#This Row],[Author]]&amp;"_"&amp;Table_Books[[#This Row],[Title]]</f>
        <v>James, M. R._Count Magnus and Other Ghost Stories</v>
      </c>
      <c r="AM1930" s="2" t="str">
        <f>Table_Books[[#This Row],[Title]]&amp;" by "&amp;Table_Books[[#This Row],[Author]]</f>
        <v>Count Magnus and Other Ghost Stories by James, M. R.</v>
      </c>
    </row>
    <row r="1931" spans="1:41" x14ac:dyDescent="0.35">
      <c r="A1931" s="7" t="str">
        <f>"B-" &amp; UPPER(TRIM(Table_Books[[#This Row],[Title]])) &amp; "|" &amp; UPPER(TRIM(Table_Books[[#This Row],[Author]]))</f>
        <v>B-THE HAUNTED DOLLS' HOUSE AND OTHER GHOST STORIES|JAMES, M. R.</v>
      </c>
      <c r="B1931" s="28" t="str">
        <f>IF(COUNTIFS(Table_Books[Hash_ID],Table_Books[[#This Row],[Hash_ID]])&gt;1,"Y","N")</f>
        <v>N</v>
      </c>
      <c r="C1931" s="2" t="s">
        <v>6679</v>
      </c>
      <c r="D1931" s="2" t="s">
        <v>20503</v>
      </c>
      <c r="G1931" s="12"/>
      <c r="H1931" s="12"/>
      <c r="I1931" s="8"/>
      <c r="J1931" s="12"/>
      <c r="K1931" s="12"/>
      <c r="O1931" s="33"/>
      <c r="P1931" s="10"/>
      <c r="Q1931" s="10" t="s">
        <v>1860</v>
      </c>
      <c r="R1931" s="10"/>
      <c r="S1931" s="10"/>
      <c r="T1931" s="10" t="s">
        <v>1860</v>
      </c>
      <c r="U1931" s="10" t="s">
        <v>1860</v>
      </c>
      <c r="V1931" s="10"/>
      <c r="W1931" s="10"/>
      <c r="X1931" s="10"/>
      <c r="Y1931" s="10"/>
      <c r="Z1931" s="10"/>
      <c r="AA1931" s="10"/>
      <c r="AB1931" s="10"/>
      <c r="AE1931" s="12">
        <f>IFERROR(FLOOR(Table_Books[[#This Row],[Published_Date]],10), 0)</f>
        <v>0</v>
      </c>
      <c r="AF1931" s="2">
        <f>IFERROR(CEILING(VALUE(LEFT(Table_Books[[#This Row],[Published_Date]],FIND("-",Table_Books[[#This Row],[Published_Date]]&amp;"-")-1))/100, 1), 0)</f>
        <v>0</v>
      </c>
      <c r="AK1931" s="2" t="str">
        <f>Table_Books[[#This Row],[Title]]&amp;"_"&amp;Table_Books[[#This Row],[Author]]</f>
        <v>The Haunted Dolls' House and Other Ghost Stories_James, M. R.</v>
      </c>
      <c r="AL1931" s="2" t="str">
        <f>Table_Books[[#This Row],[Author]]&amp;"_"&amp;Table_Books[[#This Row],[Title]]</f>
        <v>James, M. R._The Haunted Dolls' House and Other Ghost Stories</v>
      </c>
      <c r="AM1931" s="2" t="str">
        <f>Table_Books[[#This Row],[Title]]&amp;" by "&amp;Table_Books[[#This Row],[Author]]</f>
        <v>The Haunted Dolls' House and Other Ghost Stories by James, M. R.</v>
      </c>
    </row>
    <row r="1932" spans="1:41" x14ac:dyDescent="0.35">
      <c r="A1932" s="7" t="str">
        <f>"B-" &amp; UPPER(TRIM(Table_Books[[#This Row],[Title]])) &amp; "|" &amp; UPPER(TRIM(Table_Books[[#This Row],[Author]]))</f>
        <v>B-COLLECTED GHOST STORIES|JAMES, M.R.</v>
      </c>
      <c r="B1932" s="28" t="str">
        <f>IF(COUNTIFS(Table_Books[Hash_ID],Table_Books[[#This Row],[Hash_ID]])&gt;1,"Y","N")</f>
        <v>N</v>
      </c>
      <c r="C1932" s="2" t="s">
        <v>6670</v>
      </c>
      <c r="D1932" s="2" t="s">
        <v>5208</v>
      </c>
      <c r="G1932" s="12"/>
      <c r="H1932" s="12"/>
      <c r="I1932" s="8"/>
      <c r="J1932" s="12"/>
      <c r="K1932" s="12"/>
      <c r="O1932" s="33">
        <v>4</v>
      </c>
      <c r="P1932" s="10"/>
      <c r="Q1932" s="10" t="s">
        <v>1860</v>
      </c>
      <c r="R1932" s="10"/>
      <c r="S1932" s="10"/>
      <c r="T1932" s="10" t="s">
        <v>1860</v>
      </c>
      <c r="U1932" s="10" t="s">
        <v>1860</v>
      </c>
      <c r="V1932" s="10" t="s">
        <v>1860</v>
      </c>
      <c r="W1932" s="10"/>
      <c r="X1932" s="10"/>
      <c r="Y1932" s="10"/>
      <c r="Z1932" s="10"/>
      <c r="AA1932" s="10"/>
      <c r="AB1932" s="10"/>
      <c r="AE1932" s="12">
        <f>IFERROR(FLOOR(Table_Books[[#This Row],[Published_Date]],10), 0)</f>
        <v>0</v>
      </c>
      <c r="AF1932" s="2">
        <f>IFERROR(CEILING(VALUE(LEFT(Table_Books[[#This Row],[Published_Date]],FIND("-",Table_Books[[#This Row],[Published_Date]]&amp;"-")-1))/100, 1), 0)</f>
        <v>0</v>
      </c>
      <c r="AK1932" s="2" t="str">
        <f>Table_Books[[#This Row],[Title]]&amp;"_"&amp;Table_Books[[#This Row],[Author]]</f>
        <v>Collected Ghost Stories_James, M.R.</v>
      </c>
      <c r="AL1932" s="2" t="str">
        <f>Table_Books[[#This Row],[Author]]&amp;"_"&amp;Table_Books[[#This Row],[Title]]</f>
        <v>James, M.R._Collected Ghost Stories</v>
      </c>
      <c r="AM1932" s="2" t="str">
        <f>Table_Books[[#This Row],[Title]]&amp;" by "&amp;Table_Books[[#This Row],[Author]]</f>
        <v>Collected Ghost Stories by James, M.R.</v>
      </c>
    </row>
    <row r="1933" spans="1:41" x14ac:dyDescent="0.35">
      <c r="A1933" s="7" t="str">
        <f>"B-" &amp; UPPER(TRIM(Table_Books[[#This Row],[Title]])) &amp; "|" &amp; UPPER(TRIM(Table_Books[[#This Row],[Author]]))</f>
        <v>B-COUNT MAGNUS AND OTHER GHOST STORIES|JAMES, M.R.</v>
      </c>
      <c r="B1933" s="28" t="str">
        <f>IF(COUNTIFS(Table_Books[Hash_ID],Table_Books[[#This Row],[Hash_ID]])&gt;1,"Y","N")</f>
        <v>N</v>
      </c>
      <c r="C1933" s="2" t="s">
        <v>5795</v>
      </c>
      <c r="D1933" s="2" t="s">
        <v>5208</v>
      </c>
      <c r="G1933" s="12"/>
      <c r="H1933" s="12"/>
      <c r="I1933" s="8"/>
      <c r="J1933" s="12"/>
      <c r="K1933" s="12"/>
      <c r="O1933" s="33"/>
      <c r="P1933" s="10"/>
      <c r="Q1933" s="10" t="s">
        <v>1860</v>
      </c>
      <c r="R1933" s="10"/>
      <c r="S1933" s="10"/>
      <c r="T1933" s="10" t="s">
        <v>1860</v>
      </c>
      <c r="U1933" s="10" t="s">
        <v>1860</v>
      </c>
      <c r="V1933" s="10"/>
      <c r="W1933" s="10"/>
      <c r="X1933" s="10"/>
      <c r="Y1933" s="10"/>
      <c r="Z1933" s="10"/>
      <c r="AA1933" s="10"/>
      <c r="AB1933" s="10"/>
      <c r="AE1933" s="12">
        <f>IFERROR(FLOOR(Table_Books[[#This Row],[Published_Date]],10), 0)</f>
        <v>0</v>
      </c>
      <c r="AF1933" s="2">
        <f>IFERROR(CEILING(VALUE(LEFT(Table_Books[[#This Row],[Published_Date]],FIND("-",Table_Books[[#This Row],[Published_Date]]&amp;"-")-1))/100, 1), 0)</f>
        <v>0</v>
      </c>
      <c r="AK1933" s="2" t="str">
        <f>Table_Books[[#This Row],[Title]]&amp;"_"&amp;Table_Books[[#This Row],[Author]]</f>
        <v>Count Magnus and Other Ghost Stories_James, M.R.</v>
      </c>
      <c r="AL1933" s="2" t="str">
        <f>Table_Books[[#This Row],[Author]]&amp;"_"&amp;Table_Books[[#This Row],[Title]]</f>
        <v>James, M.R._Count Magnus and Other Ghost Stories</v>
      </c>
      <c r="AM1933" s="2" t="str">
        <f>Table_Books[[#This Row],[Title]]&amp;" by "&amp;Table_Books[[#This Row],[Author]]</f>
        <v>Count Magnus and Other Ghost Stories by James, M.R.</v>
      </c>
    </row>
    <row r="1934" spans="1:41" ht="43.5" x14ac:dyDescent="0.35">
      <c r="A1934" s="7" t="str">
        <f>"B-" &amp; UPPER(TRIM(Table_Books[[#This Row],[Title]])) &amp; "|" &amp; UPPER(TRIM(Table_Books[[#This Row],[Author]]))</f>
        <v>B-GHOST STORIES OF AN ANTIQUARY|JAMES, M.R.</v>
      </c>
      <c r="B1934" s="28" t="str">
        <f>IF(COUNTIFS(Table_Books[Hash_ID],Table_Books[[#This Row],[Hash_ID]])&gt;1,"Y","N")</f>
        <v>N</v>
      </c>
      <c r="C1934" s="2" t="s">
        <v>5207</v>
      </c>
      <c r="D1934" s="2" t="s">
        <v>5208</v>
      </c>
      <c r="G1934" s="12">
        <v>1904</v>
      </c>
      <c r="H1934" s="12"/>
      <c r="I1934" s="8"/>
      <c r="J1934" s="12"/>
      <c r="K1934" s="12"/>
      <c r="L1934" s="2">
        <v>270</v>
      </c>
      <c r="M1934" s="2" t="s">
        <v>5293</v>
      </c>
      <c r="O1934" s="33"/>
      <c r="P1934" s="10"/>
      <c r="Q1934" s="10" t="s">
        <v>1860</v>
      </c>
      <c r="R1934" s="10"/>
      <c r="S1934" s="10"/>
      <c r="T1934" s="10" t="s">
        <v>1860</v>
      </c>
      <c r="U1934" s="10" t="s">
        <v>1860</v>
      </c>
      <c r="V1934" s="10"/>
      <c r="W1934" s="10"/>
      <c r="X1934" s="10"/>
      <c r="Y1934" s="10"/>
      <c r="Z1934" s="10"/>
      <c r="AA1934" s="10"/>
      <c r="AB1934" s="10"/>
      <c r="AE1934" s="12">
        <f>IFERROR(FLOOR(Table_Books[[#This Row],[Published_Date]],10), 0)</f>
        <v>1900</v>
      </c>
      <c r="AF1934" s="2">
        <f>IFERROR(CEILING(VALUE(LEFT(Table_Books[[#This Row],[Published_Date]],FIND("-",Table_Books[[#This Row],[Published_Date]]&amp;"-")-1))/100, 1), 0)</f>
        <v>20</v>
      </c>
      <c r="AK1934" s="2" t="str">
        <f>Table_Books[[#This Row],[Title]]&amp;"_"&amp;Table_Books[[#This Row],[Author]]</f>
        <v>Ghost Stories of an Antiquary_James, M.R.</v>
      </c>
      <c r="AL1934" s="2" t="str">
        <f>Table_Books[[#This Row],[Author]]&amp;"_"&amp;Table_Books[[#This Row],[Title]]</f>
        <v>James, M.R._Ghost Stories of an Antiquary</v>
      </c>
      <c r="AM1934" s="2" t="str">
        <f>Table_Books[[#This Row],[Title]]&amp;" by "&amp;Table_Books[[#This Row],[Author]]</f>
        <v>Ghost Stories of an Antiquary by James, M.R.</v>
      </c>
    </row>
    <row r="1935" spans="1:41" x14ac:dyDescent="0.35">
      <c r="A1935" s="7" t="str">
        <f>"B-" &amp; UPPER(TRIM(Table_Books[[#This Row],[Title]])) &amp; "|" &amp; UPPER(TRIM(Table_Books[[#This Row],[Author]]))</f>
        <v>B-GHOST STORIES OF M.R. JAMES|JAMES, M.R.</v>
      </c>
      <c r="B1935" s="28" t="str">
        <f>IF(COUNTIFS(Table_Books[Hash_ID],Table_Books[[#This Row],[Hash_ID]])&gt;1,"Y","N")</f>
        <v>N</v>
      </c>
      <c r="C1935" s="2" t="s">
        <v>8096</v>
      </c>
      <c r="D1935" s="2" t="s">
        <v>5208</v>
      </c>
      <c r="G1935" s="12"/>
      <c r="H1935" s="12">
        <v>2024</v>
      </c>
      <c r="I1935" s="8" t="s">
        <v>7930</v>
      </c>
      <c r="J1935" s="12"/>
      <c r="K1935" s="12"/>
      <c r="O1935" s="33"/>
      <c r="P1935" s="10"/>
      <c r="Q1935" s="10" t="s">
        <v>1860</v>
      </c>
      <c r="R1935" s="10"/>
      <c r="S1935" s="10"/>
      <c r="T1935" s="10" t="s">
        <v>1860</v>
      </c>
      <c r="U1935" s="10" t="s">
        <v>1860</v>
      </c>
      <c r="V1935" s="10"/>
      <c r="W1935" s="10"/>
      <c r="X1935" s="10"/>
      <c r="Y1935" s="10"/>
      <c r="Z1935" s="10"/>
      <c r="AA1935" s="10"/>
      <c r="AB1935" s="10"/>
      <c r="AE1935" s="12">
        <f>IFERROR(FLOOR(Table_Books[[#This Row],[Published_Date]],10), 0)</f>
        <v>0</v>
      </c>
      <c r="AF1935" s="2">
        <f>IFERROR(CEILING(VALUE(LEFT(Table_Books[[#This Row],[Published_Date]],FIND("-",Table_Books[[#This Row],[Published_Date]]&amp;"-")-1))/100, 1), 0)</f>
        <v>0</v>
      </c>
      <c r="AK1935" s="2" t="str">
        <f>Table_Books[[#This Row],[Title]]&amp;"_"&amp;Table_Books[[#This Row],[Author]]</f>
        <v>Ghost Stories of M.R. James_James, M.R.</v>
      </c>
      <c r="AL1935" s="2" t="str">
        <f>Table_Books[[#This Row],[Author]]&amp;"_"&amp;Table_Books[[#This Row],[Title]]</f>
        <v>James, M.R._Ghost Stories of M.R. James</v>
      </c>
      <c r="AM1935" s="2" t="str">
        <f>Table_Books[[#This Row],[Title]]&amp;" by "&amp;Table_Books[[#This Row],[Author]]</f>
        <v>Ghost Stories of M.R. James by James, M.R.</v>
      </c>
    </row>
    <row r="1936" spans="1:41" x14ac:dyDescent="0.35">
      <c r="A1936" s="7" t="str">
        <f>"B-" &amp; UPPER(TRIM(Table_Books[[#This Row],[Title]])) &amp; "|" &amp; UPPER(TRIM(Table_Books[[#This Row],[Author]]))</f>
        <v>B-THE HAUNTED DOLLS' HOUSE AND OTHER GHOST STORIES|JAMES, M.R.</v>
      </c>
      <c r="B1936" s="28" t="str">
        <f>IF(COUNTIFS(Table_Books[Hash_ID],Table_Books[[#This Row],[Hash_ID]])&gt;1,"Y","N")</f>
        <v>N</v>
      </c>
      <c r="C1936" s="2" t="s">
        <v>6679</v>
      </c>
      <c r="D1936" s="2" t="s">
        <v>5208</v>
      </c>
      <c r="G1936" s="12"/>
      <c r="H1936" s="12"/>
      <c r="I1936" s="8"/>
      <c r="J1936" s="12"/>
      <c r="K1936" s="12"/>
      <c r="O1936" s="33"/>
      <c r="P1936" s="10"/>
      <c r="Q1936" s="10" t="s">
        <v>1860</v>
      </c>
      <c r="R1936" s="10"/>
      <c r="S1936" s="10"/>
      <c r="T1936" s="10" t="s">
        <v>1860</v>
      </c>
      <c r="U1936" s="10" t="s">
        <v>1860</v>
      </c>
      <c r="V1936" s="10"/>
      <c r="W1936" s="10"/>
      <c r="X1936" s="10"/>
      <c r="Y1936" s="10"/>
      <c r="Z1936" s="10"/>
      <c r="AA1936" s="10"/>
      <c r="AB1936" s="10"/>
      <c r="AE1936" s="12">
        <f>IFERROR(FLOOR(Table_Books[[#This Row],[Published_Date]],10), 0)</f>
        <v>0</v>
      </c>
      <c r="AF1936" s="2">
        <f>IFERROR(CEILING(VALUE(LEFT(Table_Books[[#This Row],[Published_Date]],FIND("-",Table_Books[[#This Row],[Published_Date]]&amp;"-")-1))/100, 1), 0)</f>
        <v>0</v>
      </c>
      <c r="AK1936" s="2" t="str">
        <f>Table_Books[[#This Row],[Title]]&amp;"_"&amp;Table_Books[[#This Row],[Author]]</f>
        <v>The Haunted Dolls' House and Other Ghost Stories_James, M.R.</v>
      </c>
      <c r="AL1936" s="2" t="str">
        <f>Table_Books[[#This Row],[Author]]&amp;"_"&amp;Table_Books[[#This Row],[Title]]</f>
        <v>James, M.R._The Haunted Dolls' House and Other Ghost Stories</v>
      </c>
      <c r="AM1936" s="2" t="str">
        <f>Table_Books[[#This Row],[Title]]&amp;" by "&amp;Table_Books[[#This Row],[Author]]</f>
        <v>The Haunted Dolls' House and Other Ghost Stories by James, M.R.</v>
      </c>
    </row>
    <row r="1937" spans="1:41" x14ac:dyDescent="0.35">
      <c r="A1937" s="7" t="str">
        <f>"B-" &amp; UPPER(TRIM(Table_Books[[#This Row],[Title]])) &amp; "|" &amp; UPPER(TRIM(Table_Books[[#This Row],[Author]]))</f>
        <v>B-A BRIEF HISTORY OF SEVEN KILLINGS|JAMES, MARLON</v>
      </c>
      <c r="B1937" s="35" t="str">
        <f>IF(COUNTIFS(Table_Books[Hash_ID],Table_Books[[#This Row],[Hash_ID]])&gt;1,"Y","N")</f>
        <v>N</v>
      </c>
      <c r="C1937" s="35" t="s">
        <v>20143</v>
      </c>
      <c r="D1937" s="35" t="s">
        <v>20144</v>
      </c>
      <c r="E1937" s="35"/>
      <c r="F1937" s="35"/>
      <c r="G1937" s="36"/>
      <c r="H1937" s="36"/>
      <c r="I1937" s="37"/>
      <c r="J1937" s="36"/>
      <c r="K1937" s="36"/>
      <c r="L1937" s="35"/>
      <c r="M1937" s="35"/>
      <c r="N1937" s="35"/>
      <c r="O1937" s="38"/>
      <c r="P1937" s="39"/>
      <c r="Q1937" s="10" t="s">
        <v>1860</v>
      </c>
      <c r="R1937" s="39"/>
      <c r="S1937" s="39"/>
      <c r="T1937" s="10" t="s">
        <v>1860</v>
      </c>
      <c r="U1937" s="10" t="s">
        <v>1860</v>
      </c>
      <c r="V1937" s="39"/>
      <c r="W1937" s="39"/>
      <c r="X1937" s="39"/>
      <c r="Y1937" s="39"/>
      <c r="Z1937" s="39"/>
      <c r="AA1937" s="39"/>
      <c r="AB1937" s="39"/>
      <c r="AC1937" s="35"/>
      <c r="AD1937" s="35"/>
      <c r="AE1937" s="36">
        <f>IFERROR(FLOOR(Table_Books[[#This Row],[Published_Date]],10), 0)</f>
        <v>0</v>
      </c>
      <c r="AF1937" s="35">
        <f>IFERROR(CEILING(VALUE(LEFT(Table_Books[[#This Row],[Published_Date]],FIND("-",Table_Books[[#This Row],[Published_Date]]&amp;"-")-1))/100, 1), 0)</f>
        <v>0</v>
      </c>
      <c r="AG1937" s="35"/>
      <c r="AH1937" s="35"/>
      <c r="AI1937" s="35"/>
      <c r="AJ1937" s="35"/>
      <c r="AK1937" s="35" t="str">
        <f>Table_Books[[#This Row],[Title]]&amp;"_"&amp;Table_Books[[#This Row],[Author]]</f>
        <v>A Brief History of Seven Killings_James, Marlon</v>
      </c>
      <c r="AL1937" s="35" t="str">
        <f>Table_Books[[#This Row],[Author]]&amp;"_"&amp;Table_Books[[#This Row],[Title]]</f>
        <v>James, Marlon_A Brief History of Seven Killings</v>
      </c>
      <c r="AM1937" s="35" t="str">
        <f>Table_Books[[#This Row],[Title]]&amp;" by "&amp;Table_Books[[#This Row],[Author]]</f>
        <v>A Brief History of Seven Killings by James, Marlon</v>
      </c>
      <c r="AN1937" s="35"/>
      <c r="AO1937" s="35"/>
    </row>
    <row r="1938" spans="1:41" ht="43.5" x14ac:dyDescent="0.35">
      <c r="A1938" s="7" t="str">
        <f>"B-" &amp; UPPER(TRIM(Table_Books[[#This Row],[Title]])) &amp; "|" &amp; UPPER(TRIM(Table_Books[[#This Row],[Author]]))</f>
        <v>B-PRAGMATISM|JAMES, WILLIAM</v>
      </c>
      <c r="B1938" s="28" t="str">
        <f>IF(COUNTIFS(Table_Books[Hash_ID],Table_Books[[#This Row],[Hash_ID]])&gt;1,"Y","N")</f>
        <v>N</v>
      </c>
      <c r="C1938" s="2" t="s">
        <v>8857</v>
      </c>
      <c r="D1938" s="2" t="s">
        <v>10127</v>
      </c>
      <c r="G1938" s="12">
        <v>1907</v>
      </c>
      <c r="H1938" s="12"/>
      <c r="I1938" s="8"/>
      <c r="J1938" s="12" t="s">
        <v>10266</v>
      </c>
      <c r="K1938" s="12"/>
      <c r="O1938" s="33"/>
      <c r="P1938" s="10"/>
      <c r="Q1938" s="10" t="s">
        <v>1860</v>
      </c>
      <c r="R1938" s="10"/>
      <c r="S1938" s="10"/>
      <c r="T1938" s="10" t="s">
        <v>1860</v>
      </c>
      <c r="U1938" s="10" t="s">
        <v>1860</v>
      </c>
      <c r="V1938" s="10"/>
      <c r="W1938" s="10"/>
      <c r="X1938" s="10"/>
      <c r="Y1938" s="10"/>
      <c r="Z1938" s="10"/>
      <c r="AA1938" s="10"/>
      <c r="AB1938" s="10"/>
      <c r="AE1938" s="12">
        <f>IFERROR(FLOOR(Table_Books[[#This Row],[Published_Date]],10), 0)</f>
        <v>1900</v>
      </c>
      <c r="AF1938" s="2">
        <f>IFERROR(CEILING(VALUE(LEFT(Table_Books[[#This Row],[Published_Date]],FIND("-",Table_Books[[#This Row],[Published_Date]]&amp;"-")-1))/100, 1), 0)</f>
        <v>20</v>
      </c>
      <c r="AG1938" s="2" t="s">
        <v>10359</v>
      </c>
      <c r="AH1938" s="2" t="s">
        <v>4856</v>
      </c>
      <c r="AI1938" s="2" t="s">
        <v>8857</v>
      </c>
      <c r="AK1938" s="2" t="str">
        <f>Table_Books[[#This Row],[Title]]&amp;"_"&amp;Table_Books[[#This Row],[Author]]</f>
        <v>Pragmatism_James, William</v>
      </c>
      <c r="AL1938" s="2" t="str">
        <f>Table_Books[[#This Row],[Author]]&amp;"_"&amp;Table_Books[[#This Row],[Title]]</f>
        <v>James, William_Pragmatism</v>
      </c>
      <c r="AM1938" s="2" t="str">
        <f>Table_Books[[#This Row],[Title]]&amp;" by "&amp;Table_Books[[#This Row],[Author]]</f>
        <v>Pragmatism by James, William</v>
      </c>
    </row>
    <row r="1939" spans="1:41" x14ac:dyDescent="0.35">
      <c r="A1939" s="7" t="str">
        <f>"B-" &amp; UPPER(TRIM(Table_Books[[#This Row],[Title]])) &amp; "|" &amp; UPPER(TRIM(Table_Books[[#This Row],[Author]]))</f>
        <v>B-PRAGMATISM / THE WILL TO BELIEVE|JAMES, WILLIAM</v>
      </c>
      <c r="B1939" s="35" t="str">
        <f>IF(COUNTIFS(Table_Books[Hash_ID],Table_Books[[#This Row],[Hash_ID]])&gt;1,"Y","N")</f>
        <v>N</v>
      </c>
      <c r="C1939" s="35" t="s">
        <v>19597</v>
      </c>
      <c r="D1939" s="35" t="s">
        <v>10127</v>
      </c>
      <c r="E1939" s="35"/>
      <c r="F1939" s="35"/>
      <c r="G1939" s="36"/>
      <c r="H1939" s="36"/>
      <c r="I1939" s="37"/>
      <c r="J1939" s="36"/>
      <c r="K1939" s="36"/>
      <c r="L1939" s="35"/>
      <c r="M1939" s="35"/>
      <c r="N1939" s="35"/>
      <c r="O1939" s="38"/>
      <c r="P1939" s="39"/>
      <c r="Q1939" s="10" t="s">
        <v>1860</v>
      </c>
      <c r="R1939" s="39"/>
      <c r="S1939" s="39"/>
      <c r="T1939" s="10" t="s">
        <v>1860</v>
      </c>
      <c r="U1939" s="10" t="s">
        <v>1860</v>
      </c>
      <c r="V1939" s="39"/>
      <c r="W1939" s="39"/>
      <c r="X1939" s="39"/>
      <c r="Y1939" s="39"/>
      <c r="Z1939" s="39"/>
      <c r="AA1939" s="39"/>
      <c r="AB1939" s="39"/>
      <c r="AC1939" s="35"/>
      <c r="AD1939" s="35"/>
      <c r="AE1939" s="36">
        <f>IFERROR(FLOOR(Table_Books[[#This Row],[Published_Date]],10), 0)</f>
        <v>0</v>
      </c>
      <c r="AF1939" s="35">
        <f>IFERROR(CEILING(VALUE(LEFT(Table_Books[[#This Row],[Published_Date]],FIND("-",Table_Books[[#This Row],[Published_Date]]&amp;"-")-1))/100, 1), 0)</f>
        <v>0</v>
      </c>
      <c r="AG1939" s="35"/>
      <c r="AH1939" s="35" t="s">
        <v>21598</v>
      </c>
      <c r="AI1939" s="35"/>
      <c r="AJ1939" s="35"/>
      <c r="AK1939" s="35" t="str">
        <f>Table_Books[[#This Row],[Title]]&amp;"_"&amp;Table_Books[[#This Row],[Author]]</f>
        <v>Pragmatism / The Will to Believe_James, William</v>
      </c>
      <c r="AL1939" s="35" t="str">
        <f>Table_Books[[#This Row],[Author]]&amp;"_"&amp;Table_Books[[#This Row],[Title]]</f>
        <v>James, William_Pragmatism / The Will to Believe</v>
      </c>
      <c r="AM1939" s="35" t="str">
        <f>Table_Books[[#This Row],[Title]]&amp;" by "&amp;Table_Books[[#This Row],[Author]]</f>
        <v>Pragmatism / The Will to Believe by James, William</v>
      </c>
      <c r="AN1939" s="35"/>
      <c r="AO1939" s="35"/>
    </row>
    <row r="1940" spans="1:41" ht="29" x14ac:dyDescent="0.35">
      <c r="A1940" s="7" t="str">
        <f>"B-" &amp; UPPER(TRIM(Table_Books[[#This Row],[Title]])) &amp; "|" &amp; UPPER(TRIM(Table_Books[[#This Row],[Author]]))</f>
        <v>B-PRAGMATISM: A NEW NAME FOR SOME OLD WAYS OF THINKING|JAMES, WILLIAM</v>
      </c>
      <c r="B1940" s="35" t="str">
        <f>IF(COUNTIFS(Table_Books[Hash_ID],Table_Books[[#This Row],[Hash_ID]])&gt;1,"Y","N")</f>
        <v>N</v>
      </c>
      <c r="C1940" s="35" t="s">
        <v>10266</v>
      </c>
      <c r="D1940" s="35" t="s">
        <v>10127</v>
      </c>
      <c r="E1940" s="35"/>
      <c r="F1940" s="35"/>
      <c r="G1940" s="36"/>
      <c r="H1940" s="36"/>
      <c r="I1940" s="37"/>
      <c r="J1940" s="36"/>
      <c r="K1940" s="36"/>
      <c r="L1940" s="35"/>
      <c r="M1940" s="35"/>
      <c r="N1940" s="35"/>
      <c r="O1940" s="38"/>
      <c r="P1940" s="39"/>
      <c r="Q1940" s="10" t="s">
        <v>1860</v>
      </c>
      <c r="R1940" s="39"/>
      <c r="S1940" s="39"/>
      <c r="T1940" s="10" t="s">
        <v>1860</v>
      </c>
      <c r="U1940" s="10" t="s">
        <v>1860</v>
      </c>
      <c r="V1940" s="39"/>
      <c r="W1940" s="39"/>
      <c r="X1940" s="39"/>
      <c r="Y1940" s="39"/>
      <c r="Z1940" s="39"/>
      <c r="AA1940" s="39"/>
      <c r="AB1940" s="39"/>
      <c r="AC1940" s="35"/>
      <c r="AD1940" s="35"/>
      <c r="AE1940" s="36">
        <f>IFERROR(FLOOR(Table_Books[[#This Row],[Published_Date]],10), 0)</f>
        <v>0</v>
      </c>
      <c r="AF1940" s="35">
        <f>IFERROR(CEILING(VALUE(LEFT(Table_Books[[#This Row],[Published_Date]],FIND("-",Table_Books[[#This Row],[Published_Date]]&amp;"-")-1))/100, 1), 0)</f>
        <v>0</v>
      </c>
      <c r="AG1940" s="35"/>
      <c r="AH1940" s="35" t="s">
        <v>21600</v>
      </c>
      <c r="AI1940" s="35"/>
      <c r="AJ1940" s="35"/>
      <c r="AK1940" s="35" t="str">
        <f>Table_Books[[#This Row],[Title]]&amp;"_"&amp;Table_Books[[#This Row],[Author]]</f>
        <v>Pragmatism: A New Name for Some Old Ways of Thinking_James, William</v>
      </c>
      <c r="AL1940" s="35" t="str">
        <f>Table_Books[[#This Row],[Author]]&amp;"_"&amp;Table_Books[[#This Row],[Title]]</f>
        <v>James, William_Pragmatism: A New Name for Some Old Ways of Thinking</v>
      </c>
      <c r="AM1940" s="35" t="str">
        <f>Table_Books[[#This Row],[Title]]&amp;" by "&amp;Table_Books[[#This Row],[Author]]</f>
        <v>Pragmatism: A New Name for Some Old Ways of Thinking by James, William</v>
      </c>
      <c r="AN1940" s="35"/>
      <c r="AO1940" s="35"/>
    </row>
    <row r="1941" spans="1:41" x14ac:dyDescent="0.35">
      <c r="A1941" s="7" t="str">
        <f>"B-" &amp; UPPER(TRIM(Table_Books[[#This Row],[Title]])) &amp; "|" &amp; UPPER(TRIM(Table_Books[[#This Row],[Author]]))</f>
        <v>B-PRINCIPLES OF PSYCHOLOGY|JAMES, WILLIAM</v>
      </c>
      <c r="B1941" s="28" t="str">
        <f>IF(COUNTIFS(Table_Books[Hash_ID],Table_Books[[#This Row],[Hash_ID]])&gt;1,"Y","N")</f>
        <v>Y</v>
      </c>
      <c r="C1941" s="2" t="s">
        <v>8856</v>
      </c>
      <c r="D1941" s="2" t="s">
        <v>10127</v>
      </c>
      <c r="G1941" s="12">
        <v>1890</v>
      </c>
      <c r="H1941" s="12"/>
      <c r="I1941" s="8"/>
      <c r="J1941" s="12" t="s">
        <v>10265</v>
      </c>
      <c r="K1941" s="12"/>
      <c r="O1941" s="33"/>
      <c r="P1941" s="10"/>
      <c r="Q1941" s="10" t="s">
        <v>1860</v>
      </c>
      <c r="R1941" s="10"/>
      <c r="S1941" s="10"/>
      <c r="T1941" s="10" t="s">
        <v>1860</v>
      </c>
      <c r="U1941" s="10" t="s">
        <v>1860</v>
      </c>
      <c r="V1941" s="10"/>
      <c r="W1941" s="10"/>
      <c r="X1941" s="10"/>
      <c r="Y1941" s="10"/>
      <c r="Z1941" s="10"/>
      <c r="AA1941" s="10"/>
      <c r="AB1941" s="10"/>
      <c r="AE1941" s="12">
        <f>IFERROR(FLOOR(Table_Books[[#This Row],[Published_Date]],10), 0)</f>
        <v>1890</v>
      </c>
      <c r="AF1941" s="2">
        <f>IFERROR(CEILING(VALUE(LEFT(Table_Books[[#This Row],[Published_Date]],FIND("-",Table_Books[[#This Row],[Published_Date]]&amp;"-")-1))/100, 1), 0)</f>
        <v>19</v>
      </c>
      <c r="AG1941" s="2" t="s">
        <v>10358</v>
      </c>
      <c r="AH1941" s="2" t="s">
        <v>4856</v>
      </c>
      <c r="AI1941" s="2" t="s">
        <v>8857</v>
      </c>
      <c r="AK1941" s="2" t="str">
        <f>Table_Books[[#This Row],[Title]]&amp;"_"&amp;Table_Books[[#This Row],[Author]]</f>
        <v>Principles of Psychology_James, William</v>
      </c>
      <c r="AL1941" s="2" t="str">
        <f>Table_Books[[#This Row],[Author]]&amp;"_"&amp;Table_Books[[#This Row],[Title]]</f>
        <v>James, William_Principles of Psychology</v>
      </c>
      <c r="AM1941" s="2" t="str">
        <f>Table_Books[[#This Row],[Title]]&amp;" by "&amp;Table_Books[[#This Row],[Author]]</f>
        <v>Principles of Psychology by James, William</v>
      </c>
    </row>
    <row r="1942" spans="1:41" x14ac:dyDescent="0.35">
      <c r="A1942" s="7" t="str">
        <f>"B-" &amp; UPPER(TRIM(Table_Books[[#This Row],[Title]])) &amp; "|" &amp; UPPER(TRIM(Table_Books[[#This Row],[Author]]))</f>
        <v>B-PRINCIPLES OF PSYCHOLOGY|JAMES, WILLIAM</v>
      </c>
      <c r="B1942" s="35" t="str">
        <f>IF(COUNTIFS(Table_Books[Hash_ID],Table_Books[[#This Row],[Hash_ID]])&gt;1,"Y","N")</f>
        <v>Y</v>
      </c>
      <c r="C1942" s="35" t="s">
        <v>8856</v>
      </c>
      <c r="D1942" s="35" t="s">
        <v>10127</v>
      </c>
      <c r="E1942" s="35"/>
      <c r="F1942" s="35"/>
      <c r="G1942" s="36"/>
      <c r="H1942" s="36"/>
      <c r="I1942" s="37"/>
      <c r="J1942" s="36"/>
      <c r="K1942" s="36"/>
      <c r="L1942" s="35"/>
      <c r="M1942" s="35"/>
      <c r="N1942" s="35"/>
      <c r="O1942" s="38"/>
      <c r="P1942" s="39"/>
      <c r="Q1942" s="10" t="s">
        <v>1860</v>
      </c>
      <c r="R1942" s="39"/>
      <c r="S1942" s="39"/>
      <c r="T1942" s="10" t="s">
        <v>1860</v>
      </c>
      <c r="U1942" s="10" t="s">
        <v>1860</v>
      </c>
      <c r="V1942" s="39"/>
      <c r="W1942" s="39"/>
      <c r="X1942" s="39"/>
      <c r="Y1942" s="39"/>
      <c r="Z1942" s="39"/>
      <c r="AA1942" s="39"/>
      <c r="AB1942" s="39"/>
      <c r="AC1942" s="35"/>
      <c r="AD1942" s="35"/>
      <c r="AE1942" s="36">
        <f>IFERROR(FLOOR(Table_Books[[#This Row],[Published_Date]],10), 0)</f>
        <v>0</v>
      </c>
      <c r="AF1942" s="35">
        <f>IFERROR(CEILING(VALUE(LEFT(Table_Books[[#This Row],[Published_Date]],FIND("-",Table_Books[[#This Row],[Published_Date]]&amp;"-")-1))/100, 1), 0)</f>
        <v>0</v>
      </c>
      <c r="AG1942" s="35"/>
      <c r="AH1942" s="35" t="s">
        <v>21598</v>
      </c>
      <c r="AI1942" s="35"/>
      <c r="AJ1942" s="35"/>
      <c r="AK1942" s="35" t="str">
        <f>Table_Books[[#This Row],[Title]]&amp;"_"&amp;Table_Books[[#This Row],[Author]]</f>
        <v>Principles of Psychology_James, William</v>
      </c>
      <c r="AL1942" s="35" t="str">
        <f>Table_Books[[#This Row],[Author]]&amp;"_"&amp;Table_Books[[#This Row],[Title]]</f>
        <v>James, William_Principles of Psychology</v>
      </c>
      <c r="AM1942" s="35" t="str">
        <f>Table_Books[[#This Row],[Title]]&amp;" by "&amp;Table_Books[[#This Row],[Author]]</f>
        <v>Principles of Psychology by James, William</v>
      </c>
      <c r="AN1942" s="35"/>
      <c r="AO1942" s="35"/>
    </row>
    <row r="1943" spans="1:41" ht="29" x14ac:dyDescent="0.35">
      <c r="A1943" s="7" t="str">
        <f>"B-" &amp; UPPER(TRIM(Table_Books[[#This Row],[Title]])) &amp; "|" &amp; UPPER(TRIM(Table_Books[[#This Row],[Author]]))</f>
        <v>B-THE VARIETIES OF RELIGIOUS EXPERIENCE|JAMES, WILLIAM</v>
      </c>
      <c r="B1943" s="28" t="str">
        <f>IF(COUNTIFS(Table_Books[Hash_ID],Table_Books[[#This Row],[Hash_ID]])&gt;1,"Y","N")</f>
        <v>Y</v>
      </c>
      <c r="C1943" s="2" t="s">
        <v>8962</v>
      </c>
      <c r="D1943" s="2" t="s">
        <v>10127</v>
      </c>
      <c r="G1943" s="12">
        <v>1902</v>
      </c>
      <c r="H1943" s="12"/>
      <c r="I1943" s="8"/>
      <c r="J1943" s="12" t="s">
        <v>8962</v>
      </c>
      <c r="K1943" s="12"/>
      <c r="O1943" s="33"/>
      <c r="P1943" s="10"/>
      <c r="Q1943" s="10" t="s">
        <v>1860</v>
      </c>
      <c r="R1943" s="10"/>
      <c r="S1943" s="10"/>
      <c r="T1943" s="10" t="s">
        <v>1860</v>
      </c>
      <c r="U1943" s="10" t="s">
        <v>1860</v>
      </c>
      <c r="V1943" s="10"/>
      <c r="W1943" s="10"/>
      <c r="X1943" s="10"/>
      <c r="Y1943" s="10"/>
      <c r="Z1943" s="10"/>
      <c r="AA1943" s="10"/>
      <c r="AB1943" s="10"/>
      <c r="AE1943" s="12">
        <f>IFERROR(FLOOR(Table_Books[[#This Row],[Published_Date]],10), 0)</f>
        <v>1900</v>
      </c>
      <c r="AF1943" s="2">
        <f>IFERROR(CEILING(VALUE(LEFT(Table_Books[[#This Row],[Published_Date]],FIND("-",Table_Books[[#This Row],[Published_Date]]&amp;"-")-1))/100, 1), 0)</f>
        <v>20</v>
      </c>
      <c r="AG1943" s="2" t="s">
        <v>10359</v>
      </c>
      <c r="AH1943" s="2" t="s">
        <v>4856</v>
      </c>
      <c r="AI1943" s="2" t="s">
        <v>10421</v>
      </c>
      <c r="AK1943" s="2" t="str">
        <f>Table_Books[[#This Row],[Title]]&amp;"_"&amp;Table_Books[[#This Row],[Author]]</f>
        <v>The Varieties of Religious Experience_James, William</v>
      </c>
      <c r="AL1943" s="2" t="str">
        <f>Table_Books[[#This Row],[Author]]&amp;"_"&amp;Table_Books[[#This Row],[Title]]</f>
        <v>James, William_The Varieties of Religious Experience</v>
      </c>
      <c r="AM1943" s="2" t="str">
        <f>Table_Books[[#This Row],[Title]]&amp;" by "&amp;Table_Books[[#This Row],[Author]]</f>
        <v>The Varieties of Religious Experience by James, William</v>
      </c>
    </row>
    <row r="1944" spans="1:41" x14ac:dyDescent="0.35">
      <c r="A1944" s="7" t="str">
        <f>"B-" &amp; UPPER(TRIM(Table_Books[[#This Row],[Title]])) &amp; "|" &amp; UPPER(TRIM(Table_Books[[#This Row],[Author]]))</f>
        <v>B-THE VARIETIES OF RELIGIOUS EXPERIENCE|JAMES, WILLIAM</v>
      </c>
      <c r="B1944" s="35" t="str">
        <f>IF(COUNTIFS(Table_Books[Hash_ID],Table_Books[[#This Row],[Hash_ID]])&gt;1,"Y","N")</f>
        <v>Y</v>
      </c>
      <c r="C1944" s="35" t="s">
        <v>8962</v>
      </c>
      <c r="D1944" s="35" t="s">
        <v>10127</v>
      </c>
      <c r="E1944" s="35"/>
      <c r="F1944" s="35"/>
      <c r="G1944" s="36"/>
      <c r="H1944" s="36"/>
      <c r="I1944" s="37"/>
      <c r="J1944" s="36"/>
      <c r="K1944" s="36"/>
      <c r="L1944" s="35"/>
      <c r="M1944" s="35"/>
      <c r="N1944" s="35"/>
      <c r="O1944" s="38"/>
      <c r="P1944" s="39"/>
      <c r="Q1944" s="10" t="s">
        <v>1860</v>
      </c>
      <c r="R1944" s="39"/>
      <c r="S1944" s="39"/>
      <c r="T1944" s="10" t="s">
        <v>1860</v>
      </c>
      <c r="U1944" s="10" t="s">
        <v>1860</v>
      </c>
      <c r="V1944" s="39"/>
      <c r="W1944" s="39"/>
      <c r="X1944" s="39"/>
      <c r="Y1944" s="39"/>
      <c r="Z1944" s="39"/>
      <c r="AA1944" s="39"/>
      <c r="AB1944" s="39"/>
      <c r="AC1944" s="35"/>
      <c r="AD1944" s="35"/>
      <c r="AE1944" s="36">
        <f>IFERROR(FLOOR(Table_Books[[#This Row],[Published_Date]],10), 0)</f>
        <v>0</v>
      </c>
      <c r="AF1944" s="35">
        <f>IFERROR(CEILING(VALUE(LEFT(Table_Books[[#This Row],[Published_Date]],FIND("-",Table_Books[[#This Row],[Published_Date]]&amp;"-")-1))/100, 1), 0)</f>
        <v>0</v>
      </c>
      <c r="AG1944" s="35"/>
      <c r="AH1944" s="35" t="s">
        <v>21600</v>
      </c>
      <c r="AI1944" s="35"/>
      <c r="AJ1944" s="35"/>
      <c r="AK1944" s="35" t="str">
        <f>Table_Books[[#This Row],[Title]]&amp;"_"&amp;Table_Books[[#This Row],[Author]]</f>
        <v>The Varieties of Religious Experience_James, William</v>
      </c>
      <c r="AL1944" s="35" t="str">
        <f>Table_Books[[#This Row],[Author]]&amp;"_"&amp;Table_Books[[#This Row],[Title]]</f>
        <v>James, William_The Varieties of Religious Experience</v>
      </c>
      <c r="AM1944" s="35" t="str">
        <f>Table_Books[[#This Row],[Title]]&amp;" by "&amp;Table_Books[[#This Row],[Author]]</f>
        <v>The Varieties of Religious Experience by James, William</v>
      </c>
      <c r="AN1944" s="35"/>
      <c r="AO1944" s="35"/>
    </row>
    <row r="1945" spans="1:41" ht="43.5" x14ac:dyDescent="0.35">
      <c r="A1945" s="7" t="str">
        <f>"B-" &amp; UPPER(TRIM(Table_Books[[#This Row],[Title]])) &amp; "|" &amp; UPPER(TRIM(Table_Books[[#This Row],[Author]]))</f>
        <v>B-BUREAUCRATICS|JAN BANNING</v>
      </c>
      <c r="B1945" s="28" t="str">
        <f>IF(COUNTIFS(Table_Books[Hash_ID],Table_Books[[#This Row],[Hash_ID]])&gt;1,"Y","N")</f>
        <v>N</v>
      </c>
      <c r="C1945" s="2" t="s">
        <v>16069</v>
      </c>
      <c r="D1945" s="43" t="s">
        <v>16070</v>
      </c>
      <c r="G1945" s="12"/>
      <c r="H1945" s="12"/>
      <c r="I1945" s="8" t="s">
        <v>16087</v>
      </c>
      <c r="J1945" s="12"/>
      <c r="K1945" s="12"/>
      <c r="O1945" s="33"/>
      <c r="P1945" s="10"/>
      <c r="Q1945" s="10" t="s">
        <v>1860</v>
      </c>
      <c r="R1945" s="10"/>
      <c r="S1945" s="10"/>
      <c r="T1945" s="10" t="s">
        <v>1860</v>
      </c>
      <c r="U1945" s="10" t="s">
        <v>1860</v>
      </c>
      <c r="V1945" s="10"/>
      <c r="W1945" s="10"/>
      <c r="X1945" s="10"/>
      <c r="Y1945" s="10"/>
      <c r="Z1945" s="10"/>
      <c r="AA1945" s="10"/>
      <c r="AB1945" s="10"/>
      <c r="AE1945" s="12">
        <f>IFERROR(FLOOR(Table_Books[[#This Row],[Published_Date]],10), 0)</f>
        <v>0</v>
      </c>
      <c r="AF1945" s="2">
        <f>IFERROR(CEILING(VALUE(LEFT(Table_Books[[#This Row],[Published_Date]],FIND("-",Table_Books[[#This Row],[Published_Date]]&amp;"-")-1))/100, 1), 0)</f>
        <v>0</v>
      </c>
      <c r="AJ1945" s="2" t="s">
        <v>16089</v>
      </c>
      <c r="AK1945" s="2" t="str">
        <f>Table_Books[[#This Row],[Title]]&amp;"_"&amp;Table_Books[[#This Row],[Author]]</f>
        <v>Bureaucratics_Jan Banning</v>
      </c>
      <c r="AL1945" s="2" t="str">
        <f>Table_Books[[#This Row],[Author]]&amp;"_"&amp;Table_Books[[#This Row],[Title]]</f>
        <v>Jan Banning_Bureaucratics</v>
      </c>
      <c r="AM1945" s="2" t="str">
        <f>Table_Books[[#This Row],[Title]]&amp;" by "&amp;Table_Books[[#This Row],[Author]]</f>
        <v>Bureaucratics by Jan Banning</v>
      </c>
    </row>
    <row r="1946" spans="1:41" x14ac:dyDescent="0.35">
      <c r="A1946" s="7" t="str">
        <f>"B-" &amp; UPPER(TRIM(Table_Books[[#This Row],[Title]])) &amp; "|" &amp; UPPER(TRIM(Table_Books[[#This Row],[Author]]))</f>
        <v>B-EGON SCHIELE: DRAWINGS AND WATERCOLORS|JANE KALLIR</v>
      </c>
      <c r="B1946" s="28" t="str">
        <f>IF(COUNTIFS(Table_Books[Hash_ID],Table_Books[[#This Row],[Hash_ID]])&gt;1,"Y","N")</f>
        <v>N</v>
      </c>
      <c r="C1946" s="2" t="s">
        <v>15910</v>
      </c>
      <c r="D1946" s="43" t="s">
        <v>15911</v>
      </c>
      <c r="G1946" s="12"/>
      <c r="H1946" s="12"/>
      <c r="I1946" s="8" t="s">
        <v>13553</v>
      </c>
      <c r="J1946" s="12"/>
      <c r="K1946" s="12"/>
      <c r="O1946" s="33"/>
      <c r="P1946" s="10"/>
      <c r="Q1946" s="10" t="s">
        <v>1860</v>
      </c>
      <c r="R1946" s="10"/>
      <c r="S1946" s="10"/>
      <c r="T1946" s="10" t="s">
        <v>1860</v>
      </c>
      <c r="U1946" s="10" t="s">
        <v>1860</v>
      </c>
      <c r="V1946" s="10"/>
      <c r="W1946" s="10"/>
      <c r="X1946" s="10"/>
      <c r="Y1946" s="10"/>
      <c r="Z1946" s="10"/>
      <c r="AA1946" s="10"/>
      <c r="AB1946" s="10"/>
      <c r="AE1946" s="12">
        <f>IFERROR(FLOOR(Table_Books[[#This Row],[Published_Date]],10), 0)</f>
        <v>0</v>
      </c>
      <c r="AF1946" s="2">
        <f>IFERROR(CEILING(VALUE(LEFT(Table_Books[[#This Row],[Published_Date]],FIND("-",Table_Books[[#This Row],[Published_Date]]&amp;"-")-1))/100, 1), 0)</f>
        <v>0</v>
      </c>
      <c r="AK1946" s="2" t="str">
        <f>Table_Books[[#This Row],[Title]]&amp;"_"&amp;Table_Books[[#This Row],[Author]]</f>
        <v>Egon Schiele: Drawings and Watercolors_Jane Kallir</v>
      </c>
      <c r="AL1946" s="2" t="str">
        <f>Table_Books[[#This Row],[Author]]&amp;"_"&amp;Table_Books[[#This Row],[Title]]</f>
        <v>Jane Kallir_Egon Schiele: Drawings and Watercolors</v>
      </c>
      <c r="AM1946" s="2" t="str">
        <f>Table_Books[[#This Row],[Title]]&amp;" by "&amp;Table_Books[[#This Row],[Author]]</f>
        <v>Egon Schiele: Drawings and Watercolors by Jane Kallir</v>
      </c>
    </row>
    <row r="1947" spans="1:41" x14ac:dyDescent="0.35">
      <c r="A1947" s="7" t="str">
        <f>"B-" &amp; UPPER(TRIM(Table_Books[[#This Row],[Title]])) &amp; "|" &amp; UPPER(TRIM(Table_Books[[#This Row],[Author]]))</f>
        <v>B-SUMMER BOOK|JANSSON, TOVE</v>
      </c>
      <c r="B1947" s="28" t="str">
        <f>IF(COUNTIFS(Table_Books[Hash_ID],Table_Books[[#This Row],[Hash_ID]])&gt;1,"Y","N")</f>
        <v>N</v>
      </c>
      <c r="C1947" s="2" t="s">
        <v>7072</v>
      </c>
      <c r="D1947" s="2" t="s">
        <v>7073</v>
      </c>
      <c r="G1947" s="12"/>
      <c r="H1947" s="12"/>
      <c r="I1947" s="8" t="s">
        <v>7023</v>
      </c>
      <c r="J1947" s="12"/>
      <c r="K1947" s="12"/>
      <c r="O1947" s="33"/>
      <c r="P1947" s="10"/>
      <c r="Q1947" s="10" t="s">
        <v>1860</v>
      </c>
      <c r="R1947" s="10"/>
      <c r="S1947" s="10"/>
      <c r="T1947" s="10" t="s">
        <v>1860</v>
      </c>
      <c r="U1947" s="10" t="s">
        <v>1860</v>
      </c>
      <c r="V1947" s="10"/>
      <c r="W1947" s="10"/>
      <c r="X1947" s="10"/>
      <c r="Y1947" s="10"/>
      <c r="Z1947" s="10"/>
      <c r="AA1947" s="10"/>
      <c r="AB1947" s="10"/>
      <c r="AE1947" s="12">
        <f>IFERROR(FLOOR(Table_Books[[#This Row],[Published_Date]],10), 0)</f>
        <v>0</v>
      </c>
      <c r="AF1947" s="2">
        <f>IFERROR(CEILING(VALUE(LEFT(Table_Books[[#This Row],[Published_Date]],FIND("-",Table_Books[[#This Row],[Published_Date]]&amp;"-")-1))/100, 1), 0)</f>
        <v>0</v>
      </c>
      <c r="AK1947" s="2" t="str">
        <f>Table_Books[[#This Row],[Title]]&amp;"_"&amp;Table_Books[[#This Row],[Author]]</f>
        <v>Summer Book_Jansson, Tove</v>
      </c>
      <c r="AL1947" s="2" t="str">
        <f>Table_Books[[#This Row],[Author]]&amp;"_"&amp;Table_Books[[#This Row],[Title]]</f>
        <v>Jansson, Tove_Summer Book</v>
      </c>
      <c r="AM1947" s="2" t="str">
        <f>Table_Books[[#This Row],[Title]]&amp;" by "&amp;Table_Books[[#This Row],[Author]]</f>
        <v>Summer Book by Jansson, Tove</v>
      </c>
    </row>
    <row r="1948" spans="1:41" x14ac:dyDescent="0.35">
      <c r="A1948" s="7" t="str">
        <f>"B-" &amp; UPPER(TRIM(Table_Books[[#This Row],[Title]])) &amp; "|" &amp; UPPER(TRIM(Table_Books[[#This Row],[Author]]))</f>
        <v>B-THE SYMBOLIST VISION: ART AND AESTHETICS|JEAN CLAIR</v>
      </c>
      <c r="B1948" s="28" t="str">
        <f>IF(COUNTIFS(Table_Books[Hash_ID],Table_Books[[#This Row],[Hash_ID]])&gt;1,"Y","N")</f>
        <v>N</v>
      </c>
      <c r="C1948" s="2" t="s">
        <v>16136</v>
      </c>
      <c r="D1948" s="43" t="s">
        <v>16137</v>
      </c>
      <c r="G1948" s="12"/>
      <c r="H1948" s="12"/>
      <c r="I1948" s="8"/>
      <c r="J1948" s="12"/>
      <c r="K1948" s="12"/>
      <c r="O1948" s="33"/>
      <c r="P1948" s="10"/>
      <c r="Q1948" s="10" t="s">
        <v>1860</v>
      </c>
      <c r="R1948" s="10"/>
      <c r="S1948" s="10"/>
      <c r="T1948" s="10" t="s">
        <v>1860</v>
      </c>
      <c r="U1948" s="10" t="s">
        <v>1860</v>
      </c>
      <c r="V1948" s="10"/>
      <c r="W1948" s="10"/>
      <c r="X1948" s="10"/>
      <c r="Y1948" s="10"/>
      <c r="Z1948" s="10"/>
      <c r="AA1948" s="10"/>
      <c r="AB1948" s="10"/>
      <c r="AE1948" s="12">
        <f>IFERROR(FLOOR(Table_Books[[#This Row],[Published_Date]],10), 0)</f>
        <v>0</v>
      </c>
      <c r="AF1948" s="2">
        <f>IFERROR(CEILING(VALUE(LEFT(Table_Books[[#This Row],[Published_Date]],FIND("-",Table_Books[[#This Row],[Published_Date]]&amp;"-")-1))/100, 1), 0)</f>
        <v>0</v>
      </c>
      <c r="AJ1948" s="2" t="s">
        <v>16093</v>
      </c>
      <c r="AK1948" s="2" t="str">
        <f>Table_Books[[#This Row],[Title]]&amp;"_"&amp;Table_Books[[#This Row],[Author]]</f>
        <v>The Symbolist Vision: Art and Aesthetics_Jean Clair</v>
      </c>
      <c r="AL1948" s="2" t="str">
        <f>Table_Books[[#This Row],[Author]]&amp;"_"&amp;Table_Books[[#This Row],[Title]]</f>
        <v>Jean Clair_The Symbolist Vision: Art and Aesthetics</v>
      </c>
      <c r="AM1948" s="2" t="str">
        <f>Table_Books[[#This Row],[Title]]&amp;" by "&amp;Table_Books[[#This Row],[Author]]</f>
        <v>The Symbolist Vision: Art and Aesthetics by Jean Clair</v>
      </c>
    </row>
    <row r="1949" spans="1:41" x14ac:dyDescent="0.35">
      <c r="A1949" s="7" t="str">
        <f>"B-" &amp; UPPER(TRIM(Table_Books[[#This Row],[Title]])) &amp; "|" &amp; UPPER(TRIM(Table_Books[[#This Row],[Author]]))</f>
        <v>B-DANSA DAVET|JEAN TEULÉ</v>
      </c>
      <c r="B1949" s="28" t="str">
        <f>IF(COUNTIFS(Table_Books[Hash_ID],Table_Books[[#This Row],[Hash_ID]])&gt;1,"Y","N")</f>
        <v>N</v>
      </c>
      <c r="C1949" s="2" t="s">
        <v>14450</v>
      </c>
      <c r="D1949" s="43" t="s">
        <v>14451</v>
      </c>
      <c r="G1949" s="12"/>
      <c r="H1949" s="12"/>
      <c r="I1949" s="8"/>
      <c r="J1949" s="12"/>
      <c r="K1949" s="12"/>
      <c r="O1949" s="33"/>
      <c r="P1949" s="10"/>
      <c r="Q1949" s="10" t="s">
        <v>1860</v>
      </c>
      <c r="R1949" s="10"/>
      <c r="S1949" s="10"/>
      <c r="T1949" s="10" t="s">
        <v>1860</v>
      </c>
      <c r="U1949" s="10" t="s">
        <v>1860</v>
      </c>
      <c r="V1949" s="10"/>
      <c r="W1949" s="10"/>
      <c r="X1949" s="10"/>
      <c r="Y1949" s="10"/>
      <c r="Z1949" s="10"/>
      <c r="AA1949" s="10"/>
      <c r="AB1949" s="10"/>
      <c r="AE1949" s="12">
        <f>IFERROR(FLOOR(Table_Books[[#This Row],[Published_Date]],10), 0)</f>
        <v>0</v>
      </c>
      <c r="AF1949" s="2">
        <f>IFERROR(CEILING(VALUE(LEFT(Table_Books[[#This Row],[Published_Date]],FIND("-",Table_Books[[#This Row],[Published_Date]]&amp;"-")-1))/100, 1), 0)</f>
        <v>0</v>
      </c>
      <c r="AK1949" s="2" t="str">
        <f>Table_Books[[#This Row],[Title]]&amp;"_"&amp;Table_Books[[#This Row],[Author]]</f>
        <v>Dansa Davet_Jean Teulé</v>
      </c>
      <c r="AL1949" s="2" t="str">
        <f>Table_Books[[#This Row],[Author]]&amp;"_"&amp;Table_Books[[#This Row],[Title]]</f>
        <v>Jean Teulé_Dansa Davet</v>
      </c>
      <c r="AM1949" s="2" t="str">
        <f>Table_Books[[#This Row],[Title]]&amp;" by "&amp;Table_Books[[#This Row],[Author]]</f>
        <v>Dansa Davet by Jean Teulé</v>
      </c>
    </row>
    <row r="1950" spans="1:41" x14ac:dyDescent="0.35">
      <c r="A1950" s="7" t="str">
        <f>"B-" &amp; UPPER(TRIM(Table_Books[[#This Row],[Title]])) &amp; "|" &amp; UPPER(TRIM(Table_Books[[#This Row],[Author]]))</f>
        <v>B-THE DIARY OF A NOSE: A YEAR IN THE LIFE OF A PARFUMEUR|JEAN-CLAUDE ELLENA</v>
      </c>
      <c r="B1950" s="28" t="str">
        <f>IF(COUNTIFS(Table_Books[Hash_ID],Table_Books[[#This Row],[Hash_ID]])&gt;1,"Y","N")</f>
        <v>N</v>
      </c>
      <c r="C1950" s="2" t="s">
        <v>16566</v>
      </c>
      <c r="D1950" s="43" t="s">
        <v>16567</v>
      </c>
      <c r="G1950" s="12"/>
      <c r="H1950" s="12"/>
      <c r="I1950" s="8"/>
      <c r="J1950" s="12"/>
      <c r="K1950" s="12"/>
      <c r="O1950" s="33"/>
      <c r="P1950" s="10">
        <v>3</v>
      </c>
      <c r="Q1950" s="10" t="s">
        <v>1824</v>
      </c>
      <c r="R1950" s="10"/>
      <c r="S1950" s="10"/>
      <c r="T1950" s="10" t="s">
        <v>1860</v>
      </c>
      <c r="U1950" s="10" t="s">
        <v>1860</v>
      </c>
      <c r="V1950" s="10"/>
      <c r="W1950" s="10"/>
      <c r="X1950" s="10"/>
      <c r="Y1950" s="10"/>
      <c r="Z1950" s="10"/>
      <c r="AA1950" s="10"/>
      <c r="AB1950" s="10"/>
      <c r="AE1950" s="12">
        <f>IFERROR(FLOOR(Table_Books[[#This Row],[Published_Date]],10), 0)</f>
        <v>0</v>
      </c>
      <c r="AF1950" s="2">
        <f>IFERROR(CEILING(VALUE(LEFT(Table_Books[[#This Row],[Published_Date]],FIND("-",Table_Books[[#This Row],[Published_Date]]&amp;"-")-1))/100, 1), 0)</f>
        <v>0</v>
      </c>
      <c r="AK1950" s="2" t="str">
        <f>Table_Books[[#This Row],[Title]]&amp;"_"&amp;Table_Books[[#This Row],[Author]]</f>
        <v>The Diary of a Nose: A Year in the Life of a Parfumeur_Jean-Claude Ellena</v>
      </c>
      <c r="AL1950" s="2" t="str">
        <f>Table_Books[[#This Row],[Author]]&amp;"_"&amp;Table_Books[[#This Row],[Title]]</f>
        <v>Jean-Claude Ellena_The Diary of a Nose: A Year in the Life of a Parfumeur</v>
      </c>
      <c r="AM1950" s="2" t="str">
        <f>Table_Books[[#This Row],[Title]]&amp;" by "&amp;Table_Books[[#This Row],[Author]]</f>
        <v>The Diary of a Nose: A Year in the Life of a Parfumeur by Jean-Claude Ellena</v>
      </c>
    </row>
    <row r="1951" spans="1:41" x14ac:dyDescent="0.35">
      <c r="A1951" s="7" t="str">
        <f>"B-" &amp; UPPER(TRIM(Table_Books[[#This Row],[Title]])) &amp; "|" &amp; UPPER(TRIM(Table_Books[[#This Row],[Author]]))</f>
        <v>B-CARLOS SCHWABE: SYMBOLIST PAINTER|JEAN-DAVID JUMEAU-LAFOND</v>
      </c>
      <c r="B1951" s="28" t="str">
        <f>IF(COUNTIFS(Table_Books[Hash_ID],Table_Books[[#This Row],[Hash_ID]])&gt;1,"Y","N")</f>
        <v>N</v>
      </c>
      <c r="C1951" s="2" t="s">
        <v>16114</v>
      </c>
      <c r="D1951" s="43" t="s">
        <v>16115</v>
      </c>
      <c r="G1951" s="12"/>
      <c r="H1951" s="12"/>
      <c r="I1951" s="8"/>
      <c r="J1951" s="12"/>
      <c r="K1951" s="12"/>
      <c r="O1951" s="33"/>
      <c r="P1951" s="10"/>
      <c r="Q1951" s="10" t="s">
        <v>1860</v>
      </c>
      <c r="R1951" s="10"/>
      <c r="S1951" s="10"/>
      <c r="T1951" s="10" t="s">
        <v>1860</v>
      </c>
      <c r="U1951" s="10" t="s">
        <v>1860</v>
      </c>
      <c r="V1951" s="10"/>
      <c r="W1951" s="10"/>
      <c r="X1951" s="10"/>
      <c r="Y1951" s="10"/>
      <c r="Z1951" s="10"/>
      <c r="AA1951" s="10"/>
      <c r="AB1951" s="10"/>
      <c r="AE1951" s="12">
        <f>IFERROR(FLOOR(Table_Books[[#This Row],[Published_Date]],10), 0)</f>
        <v>0</v>
      </c>
      <c r="AF1951" s="2">
        <f>IFERROR(CEILING(VALUE(LEFT(Table_Books[[#This Row],[Published_Date]],FIND("-",Table_Books[[#This Row],[Published_Date]]&amp;"-")-1))/100, 1), 0)</f>
        <v>0</v>
      </c>
      <c r="AJ1951" s="2" t="s">
        <v>16093</v>
      </c>
      <c r="AK1951" s="2" t="str">
        <f>Table_Books[[#This Row],[Title]]&amp;"_"&amp;Table_Books[[#This Row],[Author]]</f>
        <v>Carlos Schwabe: Symbolist Painter_Jean-David Jumeau-Lafond</v>
      </c>
      <c r="AL1951" s="2" t="str">
        <f>Table_Books[[#This Row],[Author]]&amp;"_"&amp;Table_Books[[#This Row],[Title]]</f>
        <v>Jean-David Jumeau-Lafond_Carlos Schwabe: Symbolist Painter</v>
      </c>
      <c r="AM1951" s="2" t="str">
        <f>Table_Books[[#This Row],[Title]]&amp;" by "&amp;Table_Books[[#This Row],[Author]]</f>
        <v>Carlos Schwabe: Symbolist Painter by Jean-David Jumeau-Lafond</v>
      </c>
    </row>
    <row r="1952" spans="1:41" x14ac:dyDescent="0.35">
      <c r="A1952" s="7" t="str">
        <f>"B-" &amp; UPPER(TRIM(Table_Books[[#This Row],[Title]])) &amp; "|" &amp; UPPER(TRIM(Table_Books[[#This Row],[Author]]))</f>
        <v>B-LUCIEN LÉVY-DHURMER: VISIONARY SYMBOLIST|JEAN-DAVID JUMEAU-LAFOND</v>
      </c>
      <c r="B1952" s="28" t="str">
        <f>IF(COUNTIFS(Table_Books[Hash_ID],Table_Books[[#This Row],[Hash_ID]])&gt;1,"Y","N")</f>
        <v>N</v>
      </c>
      <c r="C1952" s="2" t="s">
        <v>16118</v>
      </c>
      <c r="D1952" s="43" t="s">
        <v>16115</v>
      </c>
      <c r="G1952" s="12"/>
      <c r="H1952" s="12"/>
      <c r="I1952" s="8"/>
      <c r="J1952" s="12"/>
      <c r="K1952" s="12"/>
      <c r="O1952" s="33"/>
      <c r="P1952" s="10"/>
      <c r="Q1952" s="10" t="s">
        <v>1860</v>
      </c>
      <c r="R1952" s="10"/>
      <c r="S1952" s="10"/>
      <c r="T1952" s="10" t="s">
        <v>1860</v>
      </c>
      <c r="U1952" s="10" t="s">
        <v>1860</v>
      </c>
      <c r="V1952" s="10"/>
      <c r="W1952" s="10"/>
      <c r="X1952" s="10"/>
      <c r="Y1952" s="10"/>
      <c r="Z1952" s="10"/>
      <c r="AA1952" s="10"/>
      <c r="AB1952" s="10"/>
      <c r="AE1952" s="12">
        <f>IFERROR(FLOOR(Table_Books[[#This Row],[Published_Date]],10), 0)</f>
        <v>0</v>
      </c>
      <c r="AF1952" s="2">
        <f>IFERROR(CEILING(VALUE(LEFT(Table_Books[[#This Row],[Published_Date]],FIND("-",Table_Books[[#This Row],[Published_Date]]&amp;"-")-1))/100, 1), 0)</f>
        <v>0</v>
      </c>
      <c r="AJ1952" s="2" t="s">
        <v>16093</v>
      </c>
      <c r="AK1952" s="2" t="str">
        <f>Table_Books[[#This Row],[Title]]&amp;"_"&amp;Table_Books[[#This Row],[Author]]</f>
        <v>Lucien Lévy-Dhurmer: Visionary Symbolist_Jean-David Jumeau-Lafond</v>
      </c>
      <c r="AL1952" s="2" t="str">
        <f>Table_Books[[#This Row],[Author]]&amp;"_"&amp;Table_Books[[#This Row],[Title]]</f>
        <v>Jean-David Jumeau-Lafond_Lucien Lévy-Dhurmer: Visionary Symbolist</v>
      </c>
      <c r="AM1952" s="2" t="str">
        <f>Table_Books[[#This Row],[Title]]&amp;" by "&amp;Table_Books[[#This Row],[Author]]</f>
        <v>Lucien Lévy-Dhurmer: Visionary Symbolist by Jean-David Jumeau-Lafond</v>
      </c>
    </row>
    <row r="1953" spans="1:41" x14ac:dyDescent="0.35">
      <c r="A1953" s="7" t="str">
        <f>"B-" &amp; UPPER(TRIM(Table_Books[[#This Row],[Title]])) &amp; "|" &amp; UPPER(TRIM(Table_Books[[#This Row],[Author]]))</f>
        <v>B-LE CORBUSIER: THE COMPLETE WORKS|JEAN-LOUIS COHEN</v>
      </c>
      <c r="B1953" s="28" t="str">
        <f>IF(COUNTIFS(Table_Books[Hash_ID],Table_Books[[#This Row],[Hash_ID]])&gt;1,"Y","N")</f>
        <v>N</v>
      </c>
      <c r="C1953" s="2" t="s">
        <v>16025</v>
      </c>
      <c r="D1953" s="43" t="s">
        <v>16026</v>
      </c>
      <c r="G1953" s="12"/>
      <c r="H1953" s="12"/>
      <c r="I1953" s="8" t="s">
        <v>13553</v>
      </c>
      <c r="J1953" s="12"/>
      <c r="K1953" s="12"/>
      <c r="O1953" s="33"/>
      <c r="P1953" s="10"/>
      <c r="Q1953" s="10" t="s">
        <v>1860</v>
      </c>
      <c r="R1953" s="10"/>
      <c r="S1953" s="10"/>
      <c r="T1953" s="10" t="s">
        <v>1860</v>
      </c>
      <c r="U1953" s="10" t="s">
        <v>1860</v>
      </c>
      <c r="V1953" s="10"/>
      <c r="W1953" s="10"/>
      <c r="X1953" s="10"/>
      <c r="Y1953" s="10"/>
      <c r="Z1953" s="10"/>
      <c r="AA1953" s="10"/>
      <c r="AB1953" s="10"/>
      <c r="AE1953" s="12">
        <f>IFERROR(FLOOR(Table_Books[[#This Row],[Published_Date]],10), 0)</f>
        <v>0</v>
      </c>
      <c r="AF1953" s="2">
        <f>IFERROR(CEILING(VALUE(LEFT(Table_Books[[#This Row],[Published_Date]],FIND("-",Table_Books[[#This Row],[Published_Date]]&amp;"-")-1))/100, 1), 0)</f>
        <v>0</v>
      </c>
      <c r="AK1953" s="2" t="str">
        <f>Table_Books[[#This Row],[Title]]&amp;"_"&amp;Table_Books[[#This Row],[Author]]</f>
        <v>Le Corbusier: The Complete Works_Jean-Louis Cohen</v>
      </c>
      <c r="AL1953" s="2" t="str">
        <f>Table_Books[[#This Row],[Author]]&amp;"_"&amp;Table_Books[[#This Row],[Title]]</f>
        <v>Jean-Louis Cohen_Le Corbusier: The Complete Works</v>
      </c>
      <c r="AM1953" s="2" t="str">
        <f>Table_Books[[#This Row],[Title]]&amp;" by "&amp;Table_Books[[#This Row],[Author]]</f>
        <v>Le Corbusier: The Complete Works by Jean-Louis Cohen</v>
      </c>
    </row>
    <row r="1954" spans="1:41" x14ac:dyDescent="0.35">
      <c r="A1954" s="7" t="str">
        <f>"B-" &amp; UPPER(TRIM(Table_Books[[#This Row],[Title]])) &amp; "|" &amp; UPPER(TRIM(Table_Books[[#This Row],[Author]]))</f>
        <v>B-LUST|JELINEK, ELFRIEDE</v>
      </c>
      <c r="B1954" s="28" t="str">
        <f>IF(COUNTIFS(Table_Books[Hash_ID],Table_Books[[#This Row],[Hash_ID]])&gt;1,"Y","N")</f>
        <v>N</v>
      </c>
      <c r="C1954" s="2" t="s">
        <v>12797</v>
      </c>
      <c r="D1954" s="2" t="s">
        <v>12798</v>
      </c>
      <c r="G1954" s="12"/>
      <c r="H1954" s="12"/>
      <c r="I1954" s="8"/>
      <c r="J1954" s="12"/>
      <c r="K1954" s="12"/>
      <c r="O1954" s="33"/>
      <c r="P1954" s="10"/>
      <c r="Q1954" s="10" t="s">
        <v>1860</v>
      </c>
      <c r="R1954" s="10"/>
      <c r="S1954" s="10"/>
      <c r="T1954" s="10" t="s">
        <v>1860</v>
      </c>
      <c r="U1954" s="10" t="s">
        <v>1860</v>
      </c>
      <c r="V1954" s="10"/>
      <c r="W1954" s="10"/>
      <c r="X1954" s="10"/>
      <c r="Y1954" s="10"/>
      <c r="Z1954" s="10"/>
      <c r="AA1954" s="10"/>
      <c r="AB1954" s="10"/>
      <c r="AE1954" s="12">
        <f>IFERROR(FLOOR(Table_Books[[#This Row],[Published_Date]],10), 0)</f>
        <v>0</v>
      </c>
      <c r="AF1954" s="2">
        <f>IFERROR(CEILING(VALUE(LEFT(Table_Books[[#This Row],[Published_Date]],FIND("-",Table_Books[[#This Row],[Published_Date]]&amp;"-")-1))/100, 1), 0)</f>
        <v>0</v>
      </c>
      <c r="AK1954" s="2" t="str">
        <f>Table_Books[[#This Row],[Title]]&amp;"_"&amp;Table_Books[[#This Row],[Author]]</f>
        <v>Lust_Jelinek, Elfriede</v>
      </c>
      <c r="AL1954" s="2" t="str">
        <f>Table_Books[[#This Row],[Author]]&amp;"_"&amp;Table_Books[[#This Row],[Title]]</f>
        <v>Jelinek, Elfriede_Lust</v>
      </c>
      <c r="AM1954" s="2" t="str">
        <f>Table_Books[[#This Row],[Title]]&amp;" by "&amp;Table_Books[[#This Row],[Author]]</f>
        <v>Lust by Jelinek, Elfriede</v>
      </c>
    </row>
    <row r="1955" spans="1:41" x14ac:dyDescent="0.35">
      <c r="A1955" s="7" t="str">
        <f>"B-" &amp; UPPER(TRIM(Table_Books[[#This Row],[Title]])) &amp; "|" &amp; UPPER(TRIM(Table_Books[[#This Row],[Author]]))</f>
        <v>B-THE PIANO TEACHER|JELINEK, ELFRIEDE</v>
      </c>
      <c r="B1955" s="28" t="str">
        <f>IF(COUNTIFS(Table_Books[Hash_ID],Table_Books[[#This Row],[Hash_ID]])&gt;1,"Y","N")</f>
        <v>Y</v>
      </c>
      <c r="C1955" s="2" t="s">
        <v>12807</v>
      </c>
      <c r="D1955" s="2" t="s">
        <v>12798</v>
      </c>
      <c r="G1955" s="12"/>
      <c r="H1955" s="12"/>
      <c r="I1955" s="8"/>
      <c r="J1955" s="12"/>
      <c r="K1955" s="12"/>
      <c r="O1955" s="33">
        <v>4</v>
      </c>
      <c r="P1955" s="10"/>
      <c r="Q1955" s="10" t="s">
        <v>1860</v>
      </c>
      <c r="R1955" s="10"/>
      <c r="S1955" s="10"/>
      <c r="T1955" s="10" t="s">
        <v>1860</v>
      </c>
      <c r="U1955" s="10" t="s">
        <v>1860</v>
      </c>
      <c r="V1955" s="10"/>
      <c r="W1955" s="10"/>
      <c r="X1955" s="10"/>
      <c r="Y1955" s="10"/>
      <c r="Z1955" s="10"/>
      <c r="AA1955" s="10"/>
      <c r="AB1955" s="10"/>
      <c r="AE1955" s="12">
        <f>IFERROR(FLOOR(Table_Books[[#This Row],[Published_Date]],10), 0)</f>
        <v>0</v>
      </c>
      <c r="AF1955" s="2">
        <f>IFERROR(CEILING(VALUE(LEFT(Table_Books[[#This Row],[Published_Date]],FIND("-",Table_Books[[#This Row],[Published_Date]]&amp;"-")-1))/100, 1), 0)</f>
        <v>0</v>
      </c>
      <c r="AK1955" s="2" t="str">
        <f>Table_Books[[#This Row],[Title]]&amp;"_"&amp;Table_Books[[#This Row],[Author]]</f>
        <v>The Piano Teacher_Jelinek, Elfriede</v>
      </c>
      <c r="AL1955" s="2" t="str">
        <f>Table_Books[[#This Row],[Author]]&amp;"_"&amp;Table_Books[[#This Row],[Title]]</f>
        <v>Jelinek, Elfriede_The Piano Teacher</v>
      </c>
      <c r="AM1955" s="2" t="str">
        <f>Table_Books[[#This Row],[Title]]&amp;" by "&amp;Table_Books[[#This Row],[Author]]</f>
        <v>The Piano Teacher by Jelinek, Elfriede</v>
      </c>
    </row>
    <row r="1956" spans="1:41" x14ac:dyDescent="0.35">
      <c r="A1956" s="7" t="str">
        <f>"B-" &amp; UPPER(TRIM(Table_Books[[#This Row],[Title]])) &amp; "|" &amp; UPPER(TRIM(Table_Books[[#This Row],[Author]]))</f>
        <v>B-THE PIANO TEACHER|JELINEK, ELFRIEDE</v>
      </c>
      <c r="B1956" s="35" t="str">
        <f>IF(COUNTIFS(Table_Books[Hash_ID],Table_Books[[#This Row],[Hash_ID]])&gt;1,"Y","N")</f>
        <v>Y</v>
      </c>
      <c r="C1956" s="35" t="s">
        <v>12807</v>
      </c>
      <c r="D1956" s="35" t="s">
        <v>12798</v>
      </c>
      <c r="E1956" s="35"/>
      <c r="F1956" s="35"/>
      <c r="G1956" s="36"/>
      <c r="H1956" s="36"/>
      <c r="I1956" s="37"/>
      <c r="J1956" s="36"/>
      <c r="K1956" s="36"/>
      <c r="L1956" s="35"/>
      <c r="M1956" s="35"/>
      <c r="N1956" s="35"/>
      <c r="O1956" s="38"/>
      <c r="P1956" s="39"/>
      <c r="Q1956" s="10" t="s">
        <v>1860</v>
      </c>
      <c r="R1956" s="39"/>
      <c r="S1956" s="39"/>
      <c r="T1956" s="10" t="s">
        <v>1860</v>
      </c>
      <c r="U1956" s="10" t="s">
        <v>1860</v>
      </c>
      <c r="V1956" s="39"/>
      <c r="W1956" s="39"/>
      <c r="X1956" s="39"/>
      <c r="Y1956" s="39"/>
      <c r="Z1956" s="39"/>
      <c r="AA1956" s="39"/>
      <c r="AB1956" s="39"/>
      <c r="AC1956" s="35"/>
      <c r="AD1956" s="35"/>
      <c r="AE1956" s="36">
        <f>IFERROR(FLOOR(Table_Books[[#This Row],[Published_Date]],10), 0)</f>
        <v>0</v>
      </c>
      <c r="AF1956" s="35">
        <f>IFERROR(CEILING(VALUE(LEFT(Table_Books[[#This Row],[Published_Date]],FIND("-",Table_Books[[#This Row],[Published_Date]]&amp;"-")-1))/100, 1), 0)</f>
        <v>0</v>
      </c>
      <c r="AG1956" s="35"/>
      <c r="AH1956" s="35" t="s">
        <v>21572</v>
      </c>
      <c r="AI1956" s="35"/>
      <c r="AJ1956" s="35" t="s">
        <v>20305</v>
      </c>
      <c r="AK1956" s="35" t="str">
        <f>Table_Books[[#This Row],[Title]]&amp;"_"&amp;Table_Books[[#This Row],[Author]]</f>
        <v>The Piano Teacher_Jelinek, Elfriede</v>
      </c>
      <c r="AL1956" s="35" t="str">
        <f>Table_Books[[#This Row],[Author]]&amp;"_"&amp;Table_Books[[#This Row],[Title]]</f>
        <v>Jelinek, Elfriede_The Piano Teacher</v>
      </c>
      <c r="AM1956" s="35" t="str">
        <f>Table_Books[[#This Row],[Title]]&amp;" by "&amp;Table_Books[[#This Row],[Author]]</f>
        <v>The Piano Teacher by Jelinek, Elfriede</v>
      </c>
      <c r="AN1956" s="35"/>
      <c r="AO1956" s="35"/>
    </row>
    <row r="1957" spans="1:41" ht="29" x14ac:dyDescent="0.35">
      <c r="A1957" s="7" t="str">
        <f>"B-" &amp; UPPER(TRIM(Table_Books[[#This Row],[Title]])) &amp; "|" &amp; UPPER(TRIM(Table_Books[[#This Row],[Author]]))</f>
        <v>B-THE PIANO TEACHER|JELINEK, ELFRIEDE</v>
      </c>
      <c r="B1957" s="35" t="str">
        <f>IF(COUNTIFS(Table_Books[Hash_ID],Table_Books[[#This Row],[Hash_ID]])&gt;1,"Y","N")</f>
        <v>Y</v>
      </c>
      <c r="C1957" s="35" t="s">
        <v>12807</v>
      </c>
      <c r="D1957" s="35" t="s">
        <v>12798</v>
      </c>
      <c r="E1957" s="35"/>
      <c r="F1957" s="35"/>
      <c r="G1957" s="36"/>
      <c r="H1957" s="36"/>
      <c r="I1957" s="37"/>
      <c r="J1957" s="36"/>
      <c r="K1957" s="36"/>
      <c r="L1957" s="35"/>
      <c r="M1957" s="35"/>
      <c r="N1957" s="35"/>
      <c r="O1957" s="38"/>
      <c r="P1957" s="39"/>
      <c r="Q1957" s="10" t="s">
        <v>1860</v>
      </c>
      <c r="R1957" s="39"/>
      <c r="S1957" s="39"/>
      <c r="T1957" s="10" t="s">
        <v>1860</v>
      </c>
      <c r="U1957" s="10" t="s">
        <v>1860</v>
      </c>
      <c r="V1957" s="39"/>
      <c r="W1957" s="39"/>
      <c r="X1957" s="39"/>
      <c r="Y1957" s="39"/>
      <c r="Z1957" s="39"/>
      <c r="AA1957" s="39"/>
      <c r="AB1957" s="39"/>
      <c r="AC1957" s="35"/>
      <c r="AD1957" s="35"/>
      <c r="AE1957" s="36">
        <f>IFERROR(FLOOR(Table_Books[[#This Row],[Published_Date]],10), 0)</f>
        <v>0</v>
      </c>
      <c r="AF1957" s="35">
        <f>IFERROR(CEILING(VALUE(LEFT(Table_Books[[#This Row],[Published_Date]],FIND("-",Table_Books[[#This Row],[Published_Date]]&amp;"-")-1))/100, 1), 0)</f>
        <v>0</v>
      </c>
      <c r="AG1957" s="35"/>
      <c r="AH1957" s="35" t="s">
        <v>21576</v>
      </c>
      <c r="AI1957" s="35"/>
      <c r="AJ1957" s="35" t="s">
        <v>20422</v>
      </c>
      <c r="AK1957" s="35" t="str">
        <f>Table_Books[[#This Row],[Title]]&amp;"_"&amp;Table_Books[[#This Row],[Author]]</f>
        <v>The Piano Teacher_Jelinek, Elfriede</v>
      </c>
      <c r="AL1957" s="35" t="str">
        <f>Table_Books[[#This Row],[Author]]&amp;"_"&amp;Table_Books[[#This Row],[Title]]</f>
        <v>Jelinek, Elfriede_The Piano Teacher</v>
      </c>
      <c r="AM1957" s="35" t="str">
        <f>Table_Books[[#This Row],[Title]]&amp;" by "&amp;Table_Books[[#This Row],[Author]]</f>
        <v>The Piano Teacher by Jelinek, Elfriede</v>
      </c>
      <c r="AN1957" s="35"/>
      <c r="AO1957" s="35"/>
    </row>
    <row r="1958" spans="1:41" x14ac:dyDescent="0.35">
      <c r="A1958" s="7" t="str">
        <f>"B-" &amp; UPPER(TRIM(Table_Books[[#This Row],[Title]])) &amp; "|" &amp; UPPER(TRIM(Table_Books[[#This Row],[Author]]))</f>
        <v>B-WONDERFUL WONDERFUL TIMES|JELINEK, ELFRIEDE</v>
      </c>
      <c r="B1958" s="28" t="str">
        <f>IF(COUNTIFS(Table_Books[Hash_ID],Table_Books[[#This Row],[Hash_ID]])&gt;1,"Y","N")</f>
        <v>N</v>
      </c>
      <c r="C1958" s="2" t="s">
        <v>14406</v>
      </c>
      <c r="D1958" s="2" t="s">
        <v>12798</v>
      </c>
      <c r="G1958" s="12"/>
      <c r="H1958" s="12"/>
      <c r="I1958" s="8"/>
      <c r="J1958" s="12"/>
      <c r="K1958" s="12"/>
      <c r="N1958" s="2" t="s">
        <v>14403</v>
      </c>
      <c r="O1958" s="33"/>
      <c r="P1958" s="10"/>
      <c r="Q1958" s="10" t="s">
        <v>1860</v>
      </c>
      <c r="R1958" s="10"/>
      <c r="S1958" s="10"/>
      <c r="T1958" s="10" t="s">
        <v>1860</v>
      </c>
      <c r="U1958" s="10" t="s">
        <v>1860</v>
      </c>
      <c r="V1958" s="10"/>
      <c r="W1958" s="10"/>
      <c r="X1958" s="10"/>
      <c r="Y1958" s="10"/>
      <c r="Z1958" s="10"/>
      <c r="AA1958" s="10"/>
      <c r="AB1958" s="10"/>
      <c r="AE1958" s="12">
        <f>IFERROR(FLOOR(Table_Books[[#This Row],[Published_Date]],10), 0)</f>
        <v>0</v>
      </c>
      <c r="AF1958" s="2">
        <f>IFERROR(CEILING(VALUE(LEFT(Table_Books[[#This Row],[Published_Date]],FIND("-",Table_Books[[#This Row],[Published_Date]]&amp;"-")-1))/100, 1), 0)</f>
        <v>0</v>
      </c>
      <c r="AK1958" s="2" t="str">
        <f>Table_Books[[#This Row],[Title]]&amp;"_"&amp;Table_Books[[#This Row],[Author]]</f>
        <v>Wonderful Wonderful Times_Jelinek, Elfriede</v>
      </c>
      <c r="AL1958" s="2" t="str">
        <f>Table_Books[[#This Row],[Author]]&amp;"_"&amp;Table_Books[[#This Row],[Title]]</f>
        <v>Jelinek, Elfriede_Wonderful Wonderful Times</v>
      </c>
      <c r="AM1958" s="2" t="str">
        <f>Table_Books[[#This Row],[Title]]&amp;" by "&amp;Table_Books[[#This Row],[Author]]</f>
        <v>Wonderful Wonderful Times by Jelinek, Elfriede</v>
      </c>
    </row>
    <row r="1959" spans="1:41" x14ac:dyDescent="0.35">
      <c r="A1959" s="7" t="str">
        <f>"B-" &amp; UPPER(TRIM(Table_Books[[#This Row],[Title]])) &amp; "|" &amp; UPPER(TRIM(Table_Books[[#This Row],[Author]]))</f>
        <v>B-THE FIFTH SEASON (AND SUBSEQUENT BROKEN EARTH TRILOGY)|JEMISIN, N.K.</v>
      </c>
      <c r="B1959" s="35" t="str">
        <f>IF(COUNTIFS(Table_Books[Hash_ID],Table_Books[[#This Row],[Hash_ID]])&gt;1,"Y","N")</f>
        <v>N</v>
      </c>
      <c r="C1959" s="35" t="s">
        <v>20153</v>
      </c>
      <c r="D1959" s="35" t="s">
        <v>19856</v>
      </c>
      <c r="E1959" s="35"/>
      <c r="F1959" s="35"/>
      <c r="G1959" s="36"/>
      <c r="H1959" s="36"/>
      <c r="I1959" s="37"/>
      <c r="J1959" s="36"/>
      <c r="K1959" s="36"/>
      <c r="L1959" s="35"/>
      <c r="M1959" s="35"/>
      <c r="N1959" s="35"/>
      <c r="O1959" s="38"/>
      <c r="P1959" s="39"/>
      <c r="Q1959" s="10" t="s">
        <v>1860</v>
      </c>
      <c r="R1959" s="39"/>
      <c r="S1959" s="39"/>
      <c r="T1959" s="10" t="s">
        <v>1860</v>
      </c>
      <c r="U1959" s="10" t="s">
        <v>1860</v>
      </c>
      <c r="V1959" s="39"/>
      <c r="W1959" s="39"/>
      <c r="X1959" s="39"/>
      <c r="Y1959" s="39"/>
      <c r="Z1959" s="39"/>
      <c r="AA1959" s="39"/>
      <c r="AB1959" s="39"/>
      <c r="AC1959" s="35"/>
      <c r="AD1959" s="35"/>
      <c r="AE1959" s="36">
        <f>IFERROR(FLOOR(Table_Books[[#This Row],[Published_Date]],10), 0)</f>
        <v>0</v>
      </c>
      <c r="AF1959" s="35">
        <f>IFERROR(CEILING(VALUE(LEFT(Table_Books[[#This Row],[Published_Date]],FIND("-",Table_Books[[#This Row],[Published_Date]]&amp;"-")-1))/100, 1), 0)</f>
        <v>0</v>
      </c>
      <c r="AG1959" s="35"/>
      <c r="AH1959" s="35"/>
      <c r="AI1959" s="35"/>
      <c r="AJ1959" s="35"/>
      <c r="AK1959" s="35" t="str">
        <f>Table_Books[[#This Row],[Title]]&amp;"_"&amp;Table_Books[[#This Row],[Author]]</f>
        <v>The Fifth Season (and subsequent Broken Earth Trilogy)_Jemisin, N.K.</v>
      </c>
      <c r="AL1959" s="35" t="str">
        <f>Table_Books[[#This Row],[Author]]&amp;"_"&amp;Table_Books[[#This Row],[Title]]</f>
        <v>Jemisin, N.K._The Fifth Season (and subsequent Broken Earth Trilogy)</v>
      </c>
      <c r="AM1959" s="35" t="str">
        <f>Table_Books[[#This Row],[Title]]&amp;" by "&amp;Table_Books[[#This Row],[Author]]</f>
        <v>The Fifth Season (and subsequent Broken Earth Trilogy) by Jemisin, N.K.</v>
      </c>
      <c r="AN1959" s="35"/>
      <c r="AO1959" s="35"/>
    </row>
    <row r="1960" spans="1:41" x14ac:dyDescent="0.35">
      <c r="A1960" s="7" t="str">
        <f>"B-" &amp; UPPER(TRIM(Table_Books[[#This Row],[Title]])) &amp; "|" &amp; UPPER(TRIM(Table_Books[[#This Row],[Author]]))</f>
        <v>B-THE FIFTH SEASON (THE BROKEN EARTH TRILOGY)|JEMISIN, N.K.</v>
      </c>
      <c r="B1960" s="35" t="str">
        <f>IF(COUNTIFS(Table_Books[Hash_ID],Table_Books[[#This Row],[Hash_ID]])&gt;1,"Y","N")</f>
        <v>N</v>
      </c>
      <c r="C1960" s="35" t="s">
        <v>19855</v>
      </c>
      <c r="D1960" s="35" t="s">
        <v>19856</v>
      </c>
      <c r="E1960" s="35"/>
      <c r="F1960" s="35"/>
      <c r="G1960" s="36"/>
      <c r="H1960" s="36"/>
      <c r="I1960" s="37"/>
      <c r="J1960" s="36"/>
      <c r="K1960" s="36"/>
      <c r="L1960" s="35"/>
      <c r="M1960" s="35"/>
      <c r="N1960" s="35"/>
      <c r="O1960" s="38"/>
      <c r="P1960" s="39"/>
      <c r="Q1960" s="10" t="s">
        <v>1860</v>
      </c>
      <c r="R1960" s="39"/>
      <c r="S1960" s="39"/>
      <c r="T1960" s="10" t="s">
        <v>1860</v>
      </c>
      <c r="U1960" s="10" t="s">
        <v>1860</v>
      </c>
      <c r="V1960" s="39"/>
      <c r="W1960" s="39"/>
      <c r="X1960" s="39"/>
      <c r="Y1960" s="39"/>
      <c r="Z1960" s="39"/>
      <c r="AA1960" s="39"/>
      <c r="AB1960" s="39"/>
      <c r="AC1960" s="35"/>
      <c r="AD1960" s="35"/>
      <c r="AE1960" s="36">
        <f>IFERROR(FLOOR(Table_Books[[#This Row],[Published_Date]],10), 0)</f>
        <v>0</v>
      </c>
      <c r="AF1960" s="35">
        <f>IFERROR(CEILING(VALUE(LEFT(Table_Books[[#This Row],[Published_Date]],FIND("-",Table_Books[[#This Row],[Published_Date]]&amp;"-")-1))/100, 1), 0)</f>
        <v>0</v>
      </c>
      <c r="AG1960" s="35"/>
      <c r="AH1960" s="35" t="s">
        <v>21602</v>
      </c>
      <c r="AI1960" s="35"/>
      <c r="AJ1960" s="35"/>
      <c r="AK1960" s="35" t="str">
        <f>Table_Books[[#This Row],[Title]]&amp;"_"&amp;Table_Books[[#This Row],[Author]]</f>
        <v>The Fifth Season (The Broken Earth Trilogy)_Jemisin, N.K.</v>
      </c>
      <c r="AL1960" s="35" t="str">
        <f>Table_Books[[#This Row],[Author]]&amp;"_"&amp;Table_Books[[#This Row],[Title]]</f>
        <v>Jemisin, N.K._The Fifth Season (The Broken Earth Trilogy)</v>
      </c>
      <c r="AM1960" s="35" t="str">
        <f>Table_Books[[#This Row],[Title]]&amp;" by "&amp;Table_Books[[#This Row],[Author]]</f>
        <v>The Fifth Season (The Broken Earth Trilogy) by Jemisin, N.K.</v>
      </c>
      <c r="AN1960" s="35"/>
      <c r="AO1960" s="35"/>
    </row>
    <row r="1961" spans="1:41" x14ac:dyDescent="0.35">
      <c r="A1961" s="7" t="str">
        <f>"B-" &amp; UPPER(TRIM(Table_Books[[#This Row],[Title]])) &amp; "|" &amp; UPPER(TRIM(Table_Books[[#This Row],[Author]]))</f>
        <v>B-THE OBELISK GATE (THE BROKEN EARTH TRILOGY)|JEMISIN, N.K.</v>
      </c>
      <c r="B1961" s="35" t="str">
        <f>IF(COUNTIFS(Table_Books[Hash_ID],Table_Books[[#This Row],[Hash_ID]])&gt;1,"Y","N")</f>
        <v>N</v>
      </c>
      <c r="C1961" s="35" t="s">
        <v>19857</v>
      </c>
      <c r="D1961" s="35" t="s">
        <v>19856</v>
      </c>
      <c r="E1961" s="35"/>
      <c r="F1961" s="35"/>
      <c r="G1961" s="36"/>
      <c r="H1961" s="36"/>
      <c r="I1961" s="37"/>
      <c r="J1961" s="36"/>
      <c r="K1961" s="36"/>
      <c r="L1961" s="35"/>
      <c r="M1961" s="35"/>
      <c r="N1961" s="35"/>
      <c r="O1961" s="38"/>
      <c r="P1961" s="39"/>
      <c r="Q1961" s="10" t="s">
        <v>1860</v>
      </c>
      <c r="R1961" s="39"/>
      <c r="S1961" s="39"/>
      <c r="T1961" s="10" t="s">
        <v>1860</v>
      </c>
      <c r="U1961" s="10" t="s">
        <v>1860</v>
      </c>
      <c r="V1961" s="39"/>
      <c r="W1961" s="39"/>
      <c r="X1961" s="39"/>
      <c r="Y1961" s="39"/>
      <c r="Z1961" s="39"/>
      <c r="AA1961" s="39"/>
      <c r="AB1961" s="39"/>
      <c r="AC1961" s="35"/>
      <c r="AD1961" s="35"/>
      <c r="AE1961" s="36">
        <f>IFERROR(FLOOR(Table_Books[[#This Row],[Published_Date]],10), 0)</f>
        <v>0</v>
      </c>
      <c r="AF1961" s="35">
        <f>IFERROR(CEILING(VALUE(LEFT(Table_Books[[#This Row],[Published_Date]],FIND("-",Table_Books[[#This Row],[Published_Date]]&amp;"-")-1))/100, 1), 0)</f>
        <v>0</v>
      </c>
      <c r="AG1961" s="35"/>
      <c r="AH1961" s="35" t="s">
        <v>21602</v>
      </c>
      <c r="AI1961" s="35"/>
      <c r="AJ1961" s="35"/>
      <c r="AK1961" s="35" t="str">
        <f>Table_Books[[#This Row],[Title]]&amp;"_"&amp;Table_Books[[#This Row],[Author]]</f>
        <v>The Obelisk Gate (The Broken Earth Trilogy)_Jemisin, N.K.</v>
      </c>
      <c r="AL1961" s="35" t="str">
        <f>Table_Books[[#This Row],[Author]]&amp;"_"&amp;Table_Books[[#This Row],[Title]]</f>
        <v>Jemisin, N.K._The Obelisk Gate (The Broken Earth Trilogy)</v>
      </c>
      <c r="AM1961" s="35" t="str">
        <f>Table_Books[[#This Row],[Title]]&amp;" by "&amp;Table_Books[[#This Row],[Author]]</f>
        <v>The Obelisk Gate (The Broken Earth Trilogy) by Jemisin, N.K.</v>
      </c>
      <c r="AN1961" s="35"/>
      <c r="AO1961" s="35"/>
    </row>
    <row r="1962" spans="1:41" x14ac:dyDescent="0.35">
      <c r="A1962" s="7" t="str">
        <f>"B-" &amp; UPPER(TRIM(Table_Books[[#This Row],[Title]])) &amp; "|" &amp; UPPER(TRIM(Table_Books[[#This Row],[Author]]))</f>
        <v>B-THE STONE SKY (THE BROKEN EARTH TRILOGY)|JEMISIN, N.K.</v>
      </c>
      <c r="B1962" s="35" t="str">
        <f>IF(COUNTIFS(Table_Books[Hash_ID],Table_Books[[#This Row],[Hash_ID]])&gt;1,"Y","N")</f>
        <v>N</v>
      </c>
      <c r="C1962" s="35" t="s">
        <v>19858</v>
      </c>
      <c r="D1962" s="35" t="s">
        <v>19856</v>
      </c>
      <c r="E1962" s="35"/>
      <c r="F1962" s="35"/>
      <c r="G1962" s="36"/>
      <c r="H1962" s="36"/>
      <c r="I1962" s="37"/>
      <c r="J1962" s="36"/>
      <c r="K1962" s="36"/>
      <c r="L1962" s="35"/>
      <c r="M1962" s="35"/>
      <c r="N1962" s="35"/>
      <c r="O1962" s="38"/>
      <c r="P1962" s="39"/>
      <c r="Q1962" s="10" t="s">
        <v>1860</v>
      </c>
      <c r="R1962" s="39"/>
      <c r="S1962" s="39"/>
      <c r="T1962" s="10" t="s">
        <v>1860</v>
      </c>
      <c r="U1962" s="10" t="s">
        <v>1860</v>
      </c>
      <c r="V1962" s="39"/>
      <c r="W1962" s="39"/>
      <c r="X1962" s="39"/>
      <c r="Y1962" s="39"/>
      <c r="Z1962" s="39"/>
      <c r="AA1962" s="39"/>
      <c r="AB1962" s="39"/>
      <c r="AC1962" s="35"/>
      <c r="AD1962" s="35"/>
      <c r="AE1962" s="36">
        <f>IFERROR(FLOOR(Table_Books[[#This Row],[Published_Date]],10), 0)</f>
        <v>0</v>
      </c>
      <c r="AF1962" s="35">
        <f>IFERROR(CEILING(VALUE(LEFT(Table_Books[[#This Row],[Published_Date]],FIND("-",Table_Books[[#This Row],[Published_Date]]&amp;"-")-1))/100, 1), 0)</f>
        <v>0</v>
      </c>
      <c r="AG1962" s="35"/>
      <c r="AH1962" s="35" t="s">
        <v>21602</v>
      </c>
      <c r="AI1962" s="35"/>
      <c r="AJ1962" s="35"/>
      <c r="AK1962" s="35" t="str">
        <f>Table_Books[[#This Row],[Title]]&amp;"_"&amp;Table_Books[[#This Row],[Author]]</f>
        <v>The Stone Sky (The Broken Earth Trilogy)_Jemisin, N.K.</v>
      </c>
      <c r="AL1962" s="35" t="str">
        <f>Table_Books[[#This Row],[Author]]&amp;"_"&amp;Table_Books[[#This Row],[Title]]</f>
        <v>Jemisin, N.K._The Stone Sky (The Broken Earth Trilogy)</v>
      </c>
      <c r="AM1962" s="35" t="str">
        <f>Table_Books[[#This Row],[Title]]&amp;" by "&amp;Table_Books[[#This Row],[Author]]</f>
        <v>The Stone Sky (The Broken Earth Trilogy) by Jemisin, N.K.</v>
      </c>
      <c r="AN1962" s="35"/>
      <c r="AO1962" s="35"/>
    </row>
    <row r="1963" spans="1:41" x14ac:dyDescent="0.35">
      <c r="A1963" s="7" t="str">
        <f>"B-" &amp; UPPER(TRIM(Table_Books[[#This Row],[Title]])) &amp; "|" &amp; UPPER(TRIM(Table_Books[[#This Row],[Author]]))</f>
        <v>B-ARTEMISIA GENTILESCHI|JESSE LOCKER</v>
      </c>
      <c r="B1963" s="28" t="str">
        <f>IF(COUNTIFS(Table_Books[Hash_ID],Table_Books[[#This Row],[Hash_ID]])&gt;1,"Y","N")</f>
        <v>N</v>
      </c>
      <c r="C1963" s="2" t="s">
        <v>15902</v>
      </c>
      <c r="D1963" s="43" t="s">
        <v>15903</v>
      </c>
      <c r="G1963" s="12"/>
      <c r="H1963" s="12"/>
      <c r="I1963" s="8" t="s">
        <v>13553</v>
      </c>
      <c r="J1963" s="12"/>
      <c r="K1963" s="12"/>
      <c r="O1963" s="33"/>
      <c r="P1963" s="10"/>
      <c r="Q1963" s="10" t="s">
        <v>1860</v>
      </c>
      <c r="R1963" s="10"/>
      <c r="S1963" s="10"/>
      <c r="T1963" s="10" t="s">
        <v>1860</v>
      </c>
      <c r="U1963" s="10" t="s">
        <v>1860</v>
      </c>
      <c r="V1963" s="10"/>
      <c r="W1963" s="10"/>
      <c r="X1963" s="10"/>
      <c r="Y1963" s="10"/>
      <c r="Z1963" s="10"/>
      <c r="AA1963" s="10"/>
      <c r="AB1963" s="10"/>
      <c r="AE1963" s="12">
        <f>IFERROR(FLOOR(Table_Books[[#This Row],[Published_Date]],10), 0)</f>
        <v>0</v>
      </c>
      <c r="AF1963" s="2">
        <f>IFERROR(CEILING(VALUE(LEFT(Table_Books[[#This Row],[Published_Date]],FIND("-",Table_Books[[#This Row],[Published_Date]]&amp;"-")-1))/100, 1), 0)</f>
        <v>0</v>
      </c>
      <c r="AK1963" s="2" t="str">
        <f>Table_Books[[#This Row],[Title]]&amp;"_"&amp;Table_Books[[#This Row],[Author]]</f>
        <v>Artemisia Gentileschi_Jesse Locker</v>
      </c>
      <c r="AL1963" s="2" t="str">
        <f>Table_Books[[#This Row],[Author]]&amp;"_"&amp;Table_Books[[#This Row],[Title]]</f>
        <v>Jesse Locker_Artemisia Gentileschi</v>
      </c>
      <c r="AM1963" s="2" t="str">
        <f>Table_Books[[#This Row],[Title]]&amp;" by "&amp;Table_Books[[#This Row],[Author]]</f>
        <v>Artemisia Gentileschi by Jesse Locker</v>
      </c>
    </row>
    <row r="1964" spans="1:41" x14ac:dyDescent="0.35">
      <c r="A1964" s="7" t="str">
        <f>"B-" &amp; UPPER(TRIM(Table_Books[[#This Row],[Title]])) &amp; "|" &amp; UPPER(TRIM(Table_Books[[#This Row],[Author]]))</f>
        <v>B-ODILON REDON: THE TRAGIC AND THE SUBLIME|JODI HAUPTMAN</v>
      </c>
      <c r="B1964" s="28" t="str">
        <f>IF(COUNTIFS(Table_Books[Hash_ID],Table_Books[[#This Row],[Hash_ID]])&gt;1,"Y","N")</f>
        <v>N</v>
      </c>
      <c r="C1964" s="2" t="s">
        <v>16144</v>
      </c>
      <c r="D1964" s="43" t="s">
        <v>16145</v>
      </c>
      <c r="G1964" s="12"/>
      <c r="H1964" s="12"/>
      <c r="I1964" s="8"/>
      <c r="J1964" s="12"/>
      <c r="K1964" s="12"/>
      <c r="O1964" s="33"/>
      <c r="P1964" s="10"/>
      <c r="Q1964" s="10" t="s">
        <v>1860</v>
      </c>
      <c r="R1964" s="10"/>
      <c r="S1964" s="10"/>
      <c r="T1964" s="10" t="s">
        <v>1860</v>
      </c>
      <c r="U1964" s="10" t="s">
        <v>1860</v>
      </c>
      <c r="V1964" s="10"/>
      <c r="W1964" s="10"/>
      <c r="X1964" s="10"/>
      <c r="Y1964" s="10"/>
      <c r="Z1964" s="10"/>
      <c r="AA1964" s="10"/>
      <c r="AB1964" s="10"/>
      <c r="AE1964" s="12">
        <f>IFERROR(FLOOR(Table_Books[[#This Row],[Published_Date]],10), 0)</f>
        <v>0</v>
      </c>
      <c r="AF1964" s="2">
        <f>IFERROR(CEILING(VALUE(LEFT(Table_Books[[#This Row],[Published_Date]],FIND("-",Table_Books[[#This Row],[Published_Date]]&amp;"-")-1))/100, 1), 0)</f>
        <v>0</v>
      </c>
      <c r="AJ1964" s="2" t="s">
        <v>16093</v>
      </c>
      <c r="AK1964" s="2" t="str">
        <f>Table_Books[[#This Row],[Title]]&amp;"_"&amp;Table_Books[[#This Row],[Author]]</f>
        <v>Odilon Redon: The Tragic and the Sublime_Jodi Hauptman</v>
      </c>
      <c r="AL1964" s="2" t="str">
        <f>Table_Books[[#This Row],[Author]]&amp;"_"&amp;Table_Books[[#This Row],[Title]]</f>
        <v>Jodi Hauptman_Odilon Redon: The Tragic and the Sublime</v>
      </c>
      <c r="AM1964" s="2" t="str">
        <f>Table_Books[[#This Row],[Title]]&amp;" by "&amp;Table_Books[[#This Row],[Author]]</f>
        <v>Odilon Redon: The Tragic and the Sublime by Jodi Hauptman</v>
      </c>
    </row>
    <row r="1965" spans="1:41" x14ac:dyDescent="0.35">
      <c r="A1965" s="7" t="str">
        <f>"B-" &amp; UPPER(TRIM(Table_Books[[#This Row],[Title]])) &amp; "|" &amp; UPPER(TRIM(Table_Books[[#This Row],[Author]]))</f>
        <v>B-ODILON REDON: THE UNKNOWN MASTERPIECES|JODI HAUPTMAN</v>
      </c>
      <c r="B1965" s="28" t="str">
        <f>IF(COUNTIFS(Table_Books[Hash_ID],Table_Books[[#This Row],[Hash_ID]])&gt;1,"Y","N")</f>
        <v>N</v>
      </c>
      <c r="C1965" s="2" t="s">
        <v>16159</v>
      </c>
      <c r="D1965" s="43" t="s">
        <v>16145</v>
      </c>
      <c r="G1965" s="12"/>
      <c r="H1965" s="12"/>
      <c r="I1965" s="8"/>
      <c r="J1965" s="12"/>
      <c r="K1965" s="12"/>
      <c r="O1965" s="33"/>
      <c r="P1965" s="10"/>
      <c r="Q1965" s="10" t="s">
        <v>1860</v>
      </c>
      <c r="R1965" s="10"/>
      <c r="S1965" s="10"/>
      <c r="T1965" s="10" t="s">
        <v>1860</v>
      </c>
      <c r="U1965" s="10" t="s">
        <v>1860</v>
      </c>
      <c r="V1965" s="10"/>
      <c r="W1965" s="10"/>
      <c r="X1965" s="10"/>
      <c r="Y1965" s="10"/>
      <c r="Z1965" s="10"/>
      <c r="AA1965" s="10"/>
      <c r="AB1965" s="10"/>
      <c r="AE1965" s="12">
        <f>IFERROR(FLOOR(Table_Books[[#This Row],[Published_Date]],10), 0)</f>
        <v>0</v>
      </c>
      <c r="AF1965" s="2">
        <f>IFERROR(CEILING(VALUE(LEFT(Table_Books[[#This Row],[Published_Date]],FIND("-",Table_Books[[#This Row],[Published_Date]]&amp;"-")-1))/100, 1), 0)</f>
        <v>0</v>
      </c>
      <c r="AJ1965" s="2" t="s">
        <v>16093</v>
      </c>
      <c r="AK1965" s="2" t="str">
        <f>Table_Books[[#This Row],[Title]]&amp;"_"&amp;Table_Books[[#This Row],[Author]]</f>
        <v>Odilon Redon: The Unknown Masterpieces_Jodi Hauptman</v>
      </c>
      <c r="AL1965" s="2" t="str">
        <f>Table_Books[[#This Row],[Author]]&amp;"_"&amp;Table_Books[[#This Row],[Title]]</f>
        <v>Jodi Hauptman_Odilon Redon: The Unknown Masterpieces</v>
      </c>
      <c r="AM1965" s="2" t="str">
        <f>Table_Books[[#This Row],[Title]]&amp;" by "&amp;Table_Books[[#This Row],[Author]]</f>
        <v>Odilon Redon: The Unknown Masterpieces by Jodi Hauptman</v>
      </c>
    </row>
    <row r="1966" spans="1:41" x14ac:dyDescent="0.35">
      <c r="A1966" s="7" t="str">
        <f>"B-" &amp; UPPER(TRIM(Table_Books[[#This Row],[Title]])) &amp; "|" &amp; UPPER(TRIM(Table_Books[[#This Row],[Author]]))</f>
        <v>B-LADDER OF DIVINE ASCENT|JOHN CLIMACUS</v>
      </c>
      <c r="B1966" s="35" t="str">
        <f>IF(COUNTIFS(Table_Books[Hash_ID],Table_Books[[#This Row],[Hash_ID]])&gt;1,"Y","N")</f>
        <v>N</v>
      </c>
      <c r="C1966" s="35" t="s">
        <v>19076</v>
      </c>
      <c r="D1966" s="48" t="s">
        <v>19077</v>
      </c>
      <c r="E1966" s="35"/>
      <c r="F1966" s="35"/>
      <c r="G1966" s="36"/>
      <c r="H1966" s="36"/>
      <c r="I1966" s="37"/>
      <c r="J1966" s="36"/>
      <c r="K1966" s="36"/>
      <c r="L1966" s="35"/>
      <c r="M1966" s="35"/>
      <c r="N1966" s="35"/>
      <c r="O1966" s="38"/>
      <c r="P1966" s="39"/>
      <c r="Q1966" s="10" t="s">
        <v>1860</v>
      </c>
      <c r="R1966" s="39"/>
      <c r="S1966" s="39"/>
      <c r="T1966" s="10" t="s">
        <v>1860</v>
      </c>
      <c r="U1966" s="10" t="s">
        <v>1860</v>
      </c>
      <c r="V1966" s="39"/>
      <c r="W1966" s="39"/>
      <c r="X1966" s="39"/>
      <c r="Y1966" s="39"/>
      <c r="Z1966" s="39"/>
      <c r="AA1966" s="39"/>
      <c r="AB1966" s="39"/>
      <c r="AC1966" s="35"/>
      <c r="AD1966" s="35"/>
      <c r="AE1966" s="36">
        <f>IFERROR(FLOOR(Table_Books[[#This Row],[Published_Date]],10), 0)</f>
        <v>0</v>
      </c>
      <c r="AF1966" s="35">
        <f>IFERROR(CEILING(VALUE(LEFT(Table_Books[[#This Row],[Published_Date]],FIND("-",Table_Books[[#This Row],[Published_Date]]&amp;"-")-1))/100, 1), 0)</f>
        <v>0</v>
      </c>
      <c r="AG1966" s="35"/>
      <c r="AH1966" s="35" t="s">
        <v>21582</v>
      </c>
      <c r="AI1966" s="35"/>
      <c r="AJ1966" s="35"/>
      <c r="AK1966" s="35" t="str">
        <f>Table_Books[[#This Row],[Title]]&amp;"_"&amp;Table_Books[[#This Row],[Author]]</f>
        <v>Ladder of Divine Ascent_John Climacus</v>
      </c>
      <c r="AL1966" s="35" t="str">
        <f>Table_Books[[#This Row],[Author]]&amp;"_"&amp;Table_Books[[#This Row],[Title]]</f>
        <v>John Climacus_Ladder of Divine Ascent</v>
      </c>
      <c r="AM1966" s="35" t="str">
        <f>Table_Books[[#This Row],[Title]]&amp;" by "&amp;Table_Books[[#This Row],[Author]]</f>
        <v>Ladder of Divine Ascent by John Climacus</v>
      </c>
      <c r="AN1966" s="35"/>
      <c r="AO1966" s="35"/>
    </row>
    <row r="1967" spans="1:41" x14ac:dyDescent="0.35">
      <c r="A1967" s="7" t="str">
        <f>"B-" &amp; UPPER(TRIM(Table_Books[[#This Row],[Title]])) &amp; "|" &amp; UPPER(TRIM(Table_Books[[#This Row],[Author]]))</f>
        <v>B-STRAW DOGS: THOUGHTS ON HUMANS AND OTHER ANIMALS|JOHN GRAY</v>
      </c>
      <c r="B1967" s="28" t="str">
        <f>IF(COUNTIFS(Table_Books[Hash_ID],Table_Books[[#This Row],[Hash_ID]])&gt;1,"Y","N")</f>
        <v>N</v>
      </c>
      <c r="C1967" s="2" t="s">
        <v>14452</v>
      </c>
      <c r="D1967" s="43" t="s">
        <v>14453</v>
      </c>
      <c r="G1967" s="12"/>
      <c r="H1967" s="12"/>
      <c r="I1967" s="8"/>
      <c r="J1967" s="12"/>
      <c r="K1967" s="12"/>
      <c r="O1967" s="33"/>
      <c r="P1967" s="10"/>
      <c r="Q1967" s="10" t="s">
        <v>1860</v>
      </c>
      <c r="R1967" s="10"/>
      <c r="S1967" s="10"/>
      <c r="T1967" s="10" t="s">
        <v>1860</v>
      </c>
      <c r="U1967" s="10" t="s">
        <v>1860</v>
      </c>
      <c r="V1967" s="10"/>
      <c r="W1967" s="10"/>
      <c r="X1967" s="10"/>
      <c r="Y1967" s="10"/>
      <c r="Z1967" s="10"/>
      <c r="AA1967" s="10"/>
      <c r="AB1967" s="10"/>
      <c r="AE1967" s="12">
        <f>IFERROR(FLOOR(Table_Books[[#This Row],[Published_Date]],10), 0)</f>
        <v>0</v>
      </c>
      <c r="AF1967" s="2">
        <f>IFERROR(CEILING(VALUE(LEFT(Table_Books[[#This Row],[Published_Date]],FIND("-",Table_Books[[#This Row],[Published_Date]]&amp;"-")-1))/100, 1), 0)</f>
        <v>0</v>
      </c>
      <c r="AK1967" s="2" t="str">
        <f>Table_Books[[#This Row],[Title]]&amp;"_"&amp;Table_Books[[#This Row],[Author]]</f>
        <v>Straw Dogs: Thoughts on Humans and Other Animals_John Gray</v>
      </c>
      <c r="AL1967" s="2" t="str">
        <f>Table_Books[[#This Row],[Author]]&amp;"_"&amp;Table_Books[[#This Row],[Title]]</f>
        <v>John Gray_Straw Dogs: Thoughts on Humans and Other Animals</v>
      </c>
      <c r="AM1967" s="2" t="str">
        <f>Table_Books[[#This Row],[Title]]&amp;" by "&amp;Table_Books[[#This Row],[Author]]</f>
        <v>Straw Dogs: Thoughts on Humans and Other Animals by John Gray</v>
      </c>
    </row>
    <row r="1968" spans="1:41" x14ac:dyDescent="0.35">
      <c r="A1968" s="7" t="str">
        <f>"B-" &amp; UPPER(TRIM(Table_Books[[#This Row],[Title]])) &amp; "|" &amp; UPPER(TRIM(Table_Books[[#This Row],[Author]]))</f>
        <v>B-IN THE HEAT OF THE SUMMER|JOHN KATZENBACH</v>
      </c>
      <c r="B1968" s="28" t="str">
        <f>IF(COUNTIFS(Table_Books[Hash_ID],Table_Books[[#This Row],[Hash_ID]])&gt;1,"Y","N")</f>
        <v>N</v>
      </c>
      <c r="C1968" s="2" t="s">
        <v>16555</v>
      </c>
      <c r="D1968" s="43" t="s">
        <v>16556</v>
      </c>
      <c r="G1968" s="12"/>
      <c r="H1968" s="12"/>
      <c r="I1968" s="8"/>
      <c r="J1968" s="12"/>
      <c r="K1968" s="12"/>
      <c r="O1968" s="33"/>
      <c r="P1968" s="10">
        <v>3</v>
      </c>
      <c r="Q1968" s="10" t="s">
        <v>1824</v>
      </c>
      <c r="R1968" s="10"/>
      <c r="S1968" s="10"/>
      <c r="T1968" s="10" t="s">
        <v>1860</v>
      </c>
      <c r="U1968" s="10" t="s">
        <v>1860</v>
      </c>
      <c r="V1968" s="10"/>
      <c r="W1968" s="10"/>
      <c r="X1968" s="10"/>
      <c r="Y1968" s="10"/>
      <c r="Z1968" s="10"/>
      <c r="AA1968" s="10"/>
      <c r="AB1968" s="10"/>
      <c r="AE1968" s="12">
        <f>IFERROR(FLOOR(Table_Books[[#This Row],[Published_Date]],10), 0)</f>
        <v>0</v>
      </c>
      <c r="AF1968" s="2">
        <f>IFERROR(CEILING(VALUE(LEFT(Table_Books[[#This Row],[Published_Date]],FIND("-",Table_Books[[#This Row],[Published_Date]]&amp;"-")-1))/100, 1), 0)</f>
        <v>0</v>
      </c>
      <c r="AK1968" s="2" t="str">
        <f>Table_Books[[#This Row],[Title]]&amp;"_"&amp;Table_Books[[#This Row],[Author]]</f>
        <v>In the Heat of the Summer_John Katzenbach</v>
      </c>
      <c r="AL1968" s="2" t="str">
        <f>Table_Books[[#This Row],[Author]]&amp;"_"&amp;Table_Books[[#This Row],[Title]]</f>
        <v>John Katzenbach_In the Heat of the Summer</v>
      </c>
      <c r="AM1968" s="2" t="str">
        <f>Table_Books[[#This Row],[Title]]&amp;" by "&amp;Table_Books[[#This Row],[Author]]</f>
        <v>In the Heat of the Summer by John Katzenbach</v>
      </c>
    </row>
    <row r="1969" spans="1:41" x14ac:dyDescent="0.35">
      <c r="A1969" s="7" t="str">
        <f>"B-" &amp; UPPER(TRIM(Table_Books[[#This Row],[Title]])) &amp; "|" &amp; UPPER(TRIM(Table_Books[[#This Row],[Author]]))</f>
        <v>B-METALOGICON|JOHN OF SALISBURY</v>
      </c>
      <c r="B1969" s="35" t="str">
        <f>IF(COUNTIFS(Table_Books[Hash_ID],Table_Books[[#This Row],[Hash_ID]])&gt;1,"Y","N")</f>
        <v>N</v>
      </c>
      <c r="C1969" s="35" t="s">
        <v>19166</v>
      </c>
      <c r="D1969" s="48" t="s">
        <v>19165</v>
      </c>
      <c r="E1969" s="35"/>
      <c r="F1969" s="35"/>
      <c r="G1969" s="36"/>
      <c r="H1969" s="36"/>
      <c r="I1969" s="37"/>
      <c r="J1969" s="36"/>
      <c r="K1969" s="36"/>
      <c r="L1969" s="35"/>
      <c r="M1969" s="35"/>
      <c r="N1969" s="35"/>
      <c r="O1969" s="38"/>
      <c r="P1969" s="39"/>
      <c r="Q1969" s="10" t="s">
        <v>1860</v>
      </c>
      <c r="R1969" s="39"/>
      <c r="S1969" s="39"/>
      <c r="T1969" s="10" t="s">
        <v>1860</v>
      </c>
      <c r="U1969" s="10" t="s">
        <v>1860</v>
      </c>
      <c r="V1969" s="39"/>
      <c r="W1969" s="39"/>
      <c r="X1969" s="39"/>
      <c r="Y1969" s="39"/>
      <c r="Z1969" s="39"/>
      <c r="AA1969" s="39"/>
      <c r="AB1969" s="39"/>
      <c r="AC1969" s="35"/>
      <c r="AD1969" s="35"/>
      <c r="AE1969" s="36">
        <f>IFERROR(FLOOR(Table_Books[[#This Row],[Published_Date]],10), 0)</f>
        <v>0</v>
      </c>
      <c r="AF1969" s="35">
        <f>IFERROR(CEILING(VALUE(LEFT(Table_Books[[#This Row],[Published_Date]],FIND("-",Table_Books[[#This Row],[Published_Date]]&amp;"-")-1))/100, 1), 0)</f>
        <v>0</v>
      </c>
      <c r="AG1969" s="35"/>
      <c r="AH1969" s="35" t="s">
        <v>21585</v>
      </c>
      <c r="AI1969" s="35"/>
      <c r="AJ1969" s="35"/>
      <c r="AK1969" s="35" t="str">
        <f>Table_Books[[#This Row],[Title]]&amp;"_"&amp;Table_Books[[#This Row],[Author]]</f>
        <v>Metalogicon_John of Salisbury</v>
      </c>
      <c r="AL1969" s="35" t="str">
        <f>Table_Books[[#This Row],[Author]]&amp;"_"&amp;Table_Books[[#This Row],[Title]]</f>
        <v>John of Salisbury_Metalogicon</v>
      </c>
      <c r="AM1969" s="35" t="str">
        <f>Table_Books[[#This Row],[Title]]&amp;" by "&amp;Table_Books[[#This Row],[Author]]</f>
        <v>Metalogicon by John of Salisbury</v>
      </c>
      <c r="AN1969" s="35"/>
      <c r="AO1969" s="35"/>
    </row>
    <row r="1970" spans="1:41" x14ac:dyDescent="0.35">
      <c r="A1970" s="7" t="str">
        <f>"B-" &amp; UPPER(TRIM(Table_Books[[#This Row],[Title]])) &amp; "|" &amp; UPPER(TRIM(Table_Books[[#This Row],[Author]]))</f>
        <v>B-POLICRATICUS|JOHN OF SALISBURY</v>
      </c>
      <c r="B1970" s="35" t="str">
        <f>IF(COUNTIFS(Table_Books[Hash_ID],Table_Books[[#This Row],[Hash_ID]])&gt;1,"Y","N")</f>
        <v>N</v>
      </c>
      <c r="C1970" s="35" t="s">
        <v>19164</v>
      </c>
      <c r="D1970" s="48" t="s">
        <v>19165</v>
      </c>
      <c r="E1970" s="35"/>
      <c r="F1970" s="35"/>
      <c r="G1970" s="36"/>
      <c r="H1970" s="36"/>
      <c r="I1970" s="37"/>
      <c r="J1970" s="36"/>
      <c r="K1970" s="36"/>
      <c r="L1970" s="35"/>
      <c r="M1970" s="35"/>
      <c r="N1970" s="35"/>
      <c r="O1970" s="38"/>
      <c r="P1970" s="39"/>
      <c r="Q1970" s="10" t="s">
        <v>1860</v>
      </c>
      <c r="R1970" s="39"/>
      <c r="S1970" s="39"/>
      <c r="T1970" s="10" t="s">
        <v>1860</v>
      </c>
      <c r="U1970" s="10" t="s">
        <v>1860</v>
      </c>
      <c r="V1970" s="39"/>
      <c r="W1970" s="39"/>
      <c r="X1970" s="39"/>
      <c r="Y1970" s="39"/>
      <c r="Z1970" s="39"/>
      <c r="AA1970" s="39"/>
      <c r="AB1970" s="39"/>
      <c r="AC1970" s="35"/>
      <c r="AD1970" s="35"/>
      <c r="AE1970" s="36">
        <f>IFERROR(FLOOR(Table_Books[[#This Row],[Published_Date]],10), 0)</f>
        <v>0</v>
      </c>
      <c r="AF1970" s="35">
        <f>IFERROR(CEILING(VALUE(LEFT(Table_Books[[#This Row],[Published_Date]],FIND("-",Table_Books[[#This Row],[Published_Date]]&amp;"-")-1))/100, 1), 0)</f>
        <v>0</v>
      </c>
      <c r="AG1970" s="35"/>
      <c r="AH1970" s="35" t="s">
        <v>21585</v>
      </c>
      <c r="AI1970" s="35"/>
      <c r="AJ1970" s="35"/>
      <c r="AK1970" s="35" t="str">
        <f>Table_Books[[#This Row],[Title]]&amp;"_"&amp;Table_Books[[#This Row],[Author]]</f>
        <v>Policraticus_John of Salisbury</v>
      </c>
      <c r="AL1970" s="35" t="str">
        <f>Table_Books[[#This Row],[Author]]&amp;"_"&amp;Table_Books[[#This Row],[Title]]</f>
        <v>John of Salisbury_Policraticus</v>
      </c>
      <c r="AM1970" s="35" t="str">
        <f>Table_Books[[#This Row],[Title]]&amp;" by "&amp;Table_Books[[#This Row],[Author]]</f>
        <v>Policraticus by John of Salisbury</v>
      </c>
      <c r="AN1970" s="35"/>
      <c r="AO1970" s="35"/>
    </row>
    <row r="1971" spans="1:41" x14ac:dyDescent="0.35">
      <c r="A1971" s="7" t="str">
        <f>"B-" &amp; UPPER(TRIM(Table_Books[[#This Row],[Title]])) &amp; "|" &amp; UPPER(TRIM(Table_Books[[#This Row],[Author]]))</f>
        <v>B-POEMS / SPIRITUAL CANTICLE / DARK NIGHT OF THE SOUL|JOHN OF THE CROSS</v>
      </c>
      <c r="B1971" s="35" t="str">
        <f>IF(COUNTIFS(Table_Books[Hash_ID],Table_Books[[#This Row],[Hash_ID]])&gt;1,"Y","N")</f>
        <v>N</v>
      </c>
      <c r="C1971" s="35" t="s">
        <v>19267</v>
      </c>
      <c r="D1971" s="48" t="s">
        <v>19268</v>
      </c>
      <c r="E1971" s="35"/>
      <c r="F1971" s="35"/>
      <c r="G1971" s="36"/>
      <c r="H1971" s="36"/>
      <c r="I1971" s="37"/>
      <c r="J1971" s="36"/>
      <c r="K1971" s="36"/>
      <c r="L1971" s="35"/>
      <c r="M1971" s="35"/>
      <c r="N1971" s="35"/>
      <c r="O1971" s="38"/>
      <c r="P1971" s="39"/>
      <c r="Q1971" s="10" t="s">
        <v>1860</v>
      </c>
      <c r="R1971" s="39"/>
      <c r="S1971" s="39"/>
      <c r="T1971" s="10" t="s">
        <v>1860</v>
      </c>
      <c r="U1971" s="10" t="s">
        <v>1860</v>
      </c>
      <c r="V1971" s="39"/>
      <c r="W1971" s="39"/>
      <c r="X1971" s="39"/>
      <c r="Y1971" s="39"/>
      <c r="Z1971" s="39"/>
      <c r="AA1971" s="39"/>
      <c r="AB1971" s="39"/>
      <c r="AC1971" s="35"/>
      <c r="AD1971" s="35"/>
      <c r="AE1971" s="36">
        <f>IFERROR(FLOOR(Table_Books[[#This Row],[Published_Date]],10), 0)</f>
        <v>0</v>
      </c>
      <c r="AF1971" s="35">
        <f>IFERROR(CEILING(VALUE(LEFT(Table_Books[[#This Row],[Published_Date]],FIND("-",Table_Books[[#This Row],[Published_Date]]&amp;"-")-1))/100, 1), 0)</f>
        <v>0</v>
      </c>
      <c r="AG1971" s="35"/>
      <c r="AH1971" s="35" t="s">
        <v>21587</v>
      </c>
      <c r="AI1971" s="35"/>
      <c r="AJ1971" s="35"/>
      <c r="AK1971" s="35" t="str">
        <f>Table_Books[[#This Row],[Title]]&amp;"_"&amp;Table_Books[[#This Row],[Author]]</f>
        <v>Poems / Spiritual Canticle / Dark Night of the Soul_John of the Cross</v>
      </c>
      <c r="AL1971" s="35" t="str">
        <f>Table_Books[[#This Row],[Author]]&amp;"_"&amp;Table_Books[[#This Row],[Title]]</f>
        <v>John of the Cross_Poems / Spiritual Canticle / Dark Night of the Soul</v>
      </c>
      <c r="AM1971" s="35" t="str">
        <f>Table_Books[[#This Row],[Title]]&amp;" by "&amp;Table_Books[[#This Row],[Author]]</f>
        <v>Poems / Spiritual Canticle / Dark Night of the Soul by John of the Cross</v>
      </c>
      <c r="AN1971" s="35"/>
      <c r="AO1971" s="35"/>
    </row>
    <row r="1972" spans="1:41" x14ac:dyDescent="0.35">
      <c r="A1972" s="7" t="str">
        <f>"B-" &amp; UPPER(TRIM(Table_Books[[#This Row],[Title]])) &amp; "|" &amp; UPPER(TRIM(Table_Books[[#This Row],[Author]]))</f>
        <v>B-ON THE DIVISION OF NATURE (PERIPHYSEON)|JOHN SCOTUS ERIUGENA</v>
      </c>
      <c r="B1972" s="35" t="str">
        <f>IF(COUNTIFS(Table_Books[Hash_ID],Table_Books[[#This Row],[Hash_ID]])&gt;1,"Y","N")</f>
        <v>N</v>
      </c>
      <c r="C1972" s="35" t="s">
        <v>19112</v>
      </c>
      <c r="D1972" s="48" t="s">
        <v>19113</v>
      </c>
      <c r="E1972" s="35"/>
      <c r="F1972" s="35"/>
      <c r="G1972" s="36"/>
      <c r="H1972" s="36"/>
      <c r="I1972" s="37"/>
      <c r="J1972" s="36"/>
      <c r="K1972" s="36"/>
      <c r="L1972" s="35"/>
      <c r="M1972" s="35"/>
      <c r="N1972" s="35"/>
      <c r="O1972" s="38"/>
      <c r="P1972" s="39"/>
      <c r="Q1972" s="10" t="s">
        <v>1860</v>
      </c>
      <c r="R1972" s="39"/>
      <c r="S1972" s="39"/>
      <c r="T1972" s="10" t="s">
        <v>1860</v>
      </c>
      <c r="U1972" s="10" t="s">
        <v>1860</v>
      </c>
      <c r="V1972" s="39"/>
      <c r="W1972" s="39"/>
      <c r="X1972" s="39"/>
      <c r="Y1972" s="39"/>
      <c r="Z1972" s="39"/>
      <c r="AA1972" s="39"/>
      <c r="AB1972" s="39"/>
      <c r="AC1972" s="35"/>
      <c r="AD1972" s="35"/>
      <c r="AE1972" s="36">
        <f>IFERROR(FLOOR(Table_Books[[#This Row],[Published_Date]],10), 0)</f>
        <v>0</v>
      </c>
      <c r="AF1972" s="35">
        <f>IFERROR(CEILING(VALUE(LEFT(Table_Books[[#This Row],[Published_Date]],FIND("-",Table_Books[[#This Row],[Published_Date]]&amp;"-")-1))/100, 1), 0)</f>
        <v>0</v>
      </c>
      <c r="AG1972" s="35"/>
      <c r="AH1972" s="35" t="s">
        <v>21583</v>
      </c>
      <c r="AI1972" s="35"/>
      <c r="AJ1972" s="35"/>
      <c r="AK1972" s="35" t="str">
        <f>Table_Books[[#This Row],[Title]]&amp;"_"&amp;Table_Books[[#This Row],[Author]]</f>
        <v>On the Division of Nature (Periphyseon)_John Scotus Eriugena</v>
      </c>
      <c r="AL1972" s="35" t="str">
        <f>Table_Books[[#This Row],[Author]]&amp;"_"&amp;Table_Books[[#This Row],[Title]]</f>
        <v>John Scotus Eriugena_On the Division of Nature (Periphyseon)</v>
      </c>
      <c r="AM1972" s="35" t="str">
        <f>Table_Books[[#This Row],[Title]]&amp;" by "&amp;Table_Books[[#This Row],[Author]]</f>
        <v>On the Division of Nature (Periphyseon) by John Scotus Eriugena</v>
      </c>
      <c r="AN1972" s="35"/>
      <c r="AO1972" s="35"/>
    </row>
    <row r="1973" spans="1:41" x14ac:dyDescent="0.35">
      <c r="A1973" s="7" t="str">
        <f>"B-" &amp; UPPER(TRIM(Table_Books[[#This Row],[Title]])) &amp; "|" &amp; UPPER(TRIM(Table_Books[[#This Row],[Author]]))</f>
        <v>B-BAD CREE|JOHNS, JESSICA</v>
      </c>
      <c r="B1973" s="28" t="str">
        <f>IF(COUNTIFS(Table_Books[Hash_ID],Table_Books[[#This Row],[Hash_ID]])&gt;1,"Y","N")</f>
        <v>N</v>
      </c>
      <c r="C1973" s="24" t="s">
        <v>14478</v>
      </c>
      <c r="D1973" s="24" t="s">
        <v>14479</v>
      </c>
      <c r="G1973" s="12"/>
      <c r="H1973" s="12"/>
      <c r="I1973" s="8"/>
      <c r="J1973" s="12"/>
      <c r="K1973" s="12"/>
      <c r="O1973" s="33"/>
      <c r="P1973" s="10"/>
      <c r="Q1973" s="10" t="s">
        <v>1860</v>
      </c>
      <c r="R1973" s="10"/>
      <c r="S1973" s="10"/>
      <c r="T1973" s="10" t="s">
        <v>1860</v>
      </c>
      <c r="U1973" s="10" t="s">
        <v>1860</v>
      </c>
      <c r="V1973" s="10"/>
      <c r="W1973" s="10"/>
      <c r="X1973" s="10"/>
      <c r="Y1973" s="10"/>
      <c r="Z1973" s="10"/>
      <c r="AA1973" s="10"/>
      <c r="AB1973" s="10"/>
      <c r="AE1973" s="12">
        <f>IFERROR(FLOOR(Table_Books[[#This Row],[Published_Date]],10), 0)</f>
        <v>0</v>
      </c>
      <c r="AF1973" s="2">
        <f>IFERROR(CEILING(VALUE(LEFT(Table_Books[[#This Row],[Published_Date]],FIND("-",Table_Books[[#This Row],[Published_Date]]&amp;"-")-1))/100, 1), 0)</f>
        <v>0</v>
      </c>
      <c r="AK1973" s="24" t="str">
        <f>Table_Books[[#This Row],[Title]]&amp;"_"&amp;Table_Books[[#This Row],[Author]]</f>
        <v>Bad Cree_Johns, Jessica</v>
      </c>
      <c r="AL1973" s="24" t="str">
        <f>Table_Books[[#This Row],[Author]]&amp;"_"&amp;Table_Books[[#This Row],[Title]]</f>
        <v>Johns, Jessica_Bad Cree</v>
      </c>
      <c r="AM1973" s="24" t="str">
        <f>Table_Books[[#This Row],[Title]]&amp;" by "&amp;Table_Books[[#This Row],[Author]]</f>
        <v>Bad Cree by Johns, Jessica</v>
      </c>
    </row>
    <row r="1974" spans="1:41" x14ac:dyDescent="0.35">
      <c r="A1974" s="7" t="str">
        <f>"B-" &amp; UPPER(TRIM(Table_Books[[#This Row],[Title]])) &amp; "|" &amp; UPPER(TRIM(Table_Books[[#This Row],[Author]]))</f>
        <v>B-THE ORPHAN MASTER'S SON|JOHNSON, ADAM</v>
      </c>
      <c r="B1974" s="35" t="str">
        <f>IF(COUNTIFS(Table_Books[Hash_ID],Table_Books[[#This Row],[Hash_ID]])&gt;1,"Y","N")</f>
        <v>N</v>
      </c>
      <c r="C1974" s="35" t="s">
        <v>19818</v>
      </c>
      <c r="D1974" s="48" t="s">
        <v>19819</v>
      </c>
      <c r="E1974" s="35"/>
      <c r="F1974" s="35"/>
      <c r="G1974" s="36"/>
      <c r="H1974" s="36"/>
      <c r="I1974" s="37"/>
      <c r="J1974" s="36"/>
      <c r="K1974" s="36"/>
      <c r="L1974" s="35"/>
      <c r="M1974" s="35"/>
      <c r="N1974" s="35"/>
      <c r="O1974" s="38"/>
      <c r="P1974" s="39"/>
      <c r="Q1974" s="10" t="s">
        <v>1860</v>
      </c>
      <c r="R1974" s="39"/>
      <c r="S1974" s="39"/>
      <c r="T1974" s="10" t="s">
        <v>1860</v>
      </c>
      <c r="U1974" s="10" t="s">
        <v>1860</v>
      </c>
      <c r="V1974" s="39"/>
      <c r="W1974" s="39"/>
      <c r="X1974" s="39"/>
      <c r="Y1974" s="39"/>
      <c r="Z1974" s="39"/>
      <c r="AA1974" s="39"/>
      <c r="AB1974" s="39"/>
      <c r="AC1974" s="35"/>
      <c r="AD1974" s="35"/>
      <c r="AE1974" s="36">
        <f>IFERROR(FLOOR(Table_Books[[#This Row],[Published_Date]],10), 0)</f>
        <v>0</v>
      </c>
      <c r="AF1974" s="35">
        <f>IFERROR(CEILING(VALUE(LEFT(Table_Books[[#This Row],[Published_Date]],FIND("-",Table_Books[[#This Row],[Published_Date]]&amp;"-")-1))/100, 1), 0)</f>
        <v>0</v>
      </c>
      <c r="AG1974" s="35"/>
      <c r="AH1974" s="35" t="s">
        <v>21602</v>
      </c>
      <c r="AI1974" s="35"/>
      <c r="AJ1974" s="35"/>
      <c r="AK1974" s="35" t="str">
        <f>Table_Books[[#This Row],[Title]]&amp;"_"&amp;Table_Books[[#This Row],[Author]]</f>
        <v>The Orphan Master's Son_Johnson, Adam</v>
      </c>
      <c r="AL1974" s="35" t="str">
        <f>Table_Books[[#This Row],[Author]]&amp;"_"&amp;Table_Books[[#This Row],[Title]]</f>
        <v>Johnson, Adam_The Orphan Master's Son</v>
      </c>
      <c r="AM1974" s="35" t="str">
        <f>Table_Books[[#This Row],[Title]]&amp;" by "&amp;Table_Books[[#This Row],[Author]]</f>
        <v>The Orphan Master's Son by Johnson, Adam</v>
      </c>
      <c r="AN1974" s="35"/>
      <c r="AO1974" s="35"/>
    </row>
    <row r="1975" spans="1:41" x14ac:dyDescent="0.35">
      <c r="A1975" s="7" t="str">
        <f>"B-" &amp; UPPER(TRIM(Table_Books[[#This Row],[Title]])) &amp; "|" &amp; UPPER(TRIM(Table_Books[[#This Row],[Author]]))</f>
        <v>B-CHRISTIE MALRY'S OWN DOUBLE-ENTRY|JOHNSON, B. S.</v>
      </c>
      <c r="B1975" s="35" t="str">
        <f>IF(COUNTIFS(Table_Books[Hash_ID],Table_Books[[#This Row],[Hash_ID]])&gt;1,"Y","N")</f>
        <v>N</v>
      </c>
      <c r="C1975" s="35" t="s">
        <v>20092</v>
      </c>
      <c r="D1975" s="35" t="s">
        <v>20091</v>
      </c>
      <c r="E1975" s="35"/>
      <c r="F1975" s="35"/>
      <c r="G1975" s="36"/>
      <c r="H1975" s="36"/>
      <c r="I1975" s="37"/>
      <c r="J1975" s="36"/>
      <c r="K1975" s="36"/>
      <c r="L1975" s="35"/>
      <c r="M1975" s="35"/>
      <c r="N1975" s="35"/>
      <c r="O1975" s="38"/>
      <c r="P1975" s="39"/>
      <c r="Q1975" s="10" t="s">
        <v>1860</v>
      </c>
      <c r="R1975" s="39"/>
      <c r="S1975" s="39"/>
      <c r="T1975" s="10" t="s">
        <v>1860</v>
      </c>
      <c r="U1975" s="10" t="s">
        <v>1860</v>
      </c>
      <c r="V1975" s="39"/>
      <c r="W1975" s="39"/>
      <c r="X1975" s="39"/>
      <c r="Y1975" s="39"/>
      <c r="Z1975" s="39"/>
      <c r="AA1975" s="39"/>
      <c r="AB1975" s="39"/>
      <c r="AC1975" s="35"/>
      <c r="AD1975" s="35"/>
      <c r="AE1975" s="36">
        <f>IFERROR(FLOOR(Table_Books[[#This Row],[Published_Date]],10), 0)</f>
        <v>0</v>
      </c>
      <c r="AF1975" s="35">
        <f>IFERROR(CEILING(VALUE(LEFT(Table_Books[[#This Row],[Published_Date]],FIND("-",Table_Books[[#This Row],[Published_Date]]&amp;"-")-1))/100, 1), 0)</f>
        <v>0</v>
      </c>
      <c r="AG1975" s="35"/>
      <c r="AH1975" s="35"/>
      <c r="AI1975" s="35"/>
      <c r="AJ1975" s="35"/>
      <c r="AK1975" s="35" t="str">
        <f>Table_Books[[#This Row],[Title]]&amp;"_"&amp;Table_Books[[#This Row],[Author]]</f>
        <v>Christie Malry's Own Double-Entry_Johnson, B. S.</v>
      </c>
      <c r="AL1975" s="35" t="str">
        <f>Table_Books[[#This Row],[Author]]&amp;"_"&amp;Table_Books[[#This Row],[Title]]</f>
        <v>Johnson, B. S._Christie Malry's Own Double-Entry</v>
      </c>
      <c r="AM1975" s="35" t="str">
        <f>Table_Books[[#This Row],[Title]]&amp;" by "&amp;Table_Books[[#This Row],[Author]]</f>
        <v>Christie Malry's Own Double-Entry by Johnson, B. S.</v>
      </c>
      <c r="AN1975" s="35"/>
      <c r="AO1975" s="35"/>
    </row>
    <row r="1976" spans="1:41" x14ac:dyDescent="0.35">
      <c r="A1976" s="7" t="str">
        <f>"B-" &amp; UPPER(TRIM(Table_Books[[#This Row],[Title]])) &amp; "|" &amp; UPPER(TRIM(Table_Books[[#This Row],[Author]]))</f>
        <v>B-THE UNFORTUNATES|JOHNSON, B. S.</v>
      </c>
      <c r="B1976" s="35" t="str">
        <f>IF(COUNTIFS(Table_Books[Hash_ID],Table_Books[[#This Row],[Hash_ID]])&gt;1,"Y","N")</f>
        <v>N</v>
      </c>
      <c r="C1976" s="35" t="s">
        <v>20090</v>
      </c>
      <c r="D1976" s="35" t="s">
        <v>20091</v>
      </c>
      <c r="E1976" s="35"/>
      <c r="F1976" s="35"/>
      <c r="G1976" s="36"/>
      <c r="H1976" s="36"/>
      <c r="I1976" s="37"/>
      <c r="J1976" s="36"/>
      <c r="K1976" s="36"/>
      <c r="L1976" s="35"/>
      <c r="M1976" s="35"/>
      <c r="N1976" s="35"/>
      <c r="O1976" s="38"/>
      <c r="P1976" s="39"/>
      <c r="Q1976" s="10" t="s">
        <v>1860</v>
      </c>
      <c r="R1976" s="39"/>
      <c r="S1976" s="39"/>
      <c r="T1976" s="10" t="s">
        <v>1860</v>
      </c>
      <c r="U1976" s="10" t="s">
        <v>1860</v>
      </c>
      <c r="V1976" s="39"/>
      <c r="W1976" s="39"/>
      <c r="X1976" s="39"/>
      <c r="Y1976" s="39"/>
      <c r="Z1976" s="39"/>
      <c r="AA1976" s="39"/>
      <c r="AB1976" s="39"/>
      <c r="AC1976" s="35"/>
      <c r="AD1976" s="35"/>
      <c r="AE1976" s="36">
        <f>IFERROR(FLOOR(Table_Books[[#This Row],[Published_Date]],10), 0)</f>
        <v>0</v>
      </c>
      <c r="AF1976" s="35">
        <f>IFERROR(CEILING(VALUE(LEFT(Table_Books[[#This Row],[Published_Date]],FIND("-",Table_Books[[#This Row],[Published_Date]]&amp;"-")-1))/100, 1), 0)</f>
        <v>0</v>
      </c>
      <c r="AG1976" s="35"/>
      <c r="AH1976" s="35"/>
      <c r="AI1976" s="35"/>
      <c r="AJ1976" s="35"/>
      <c r="AK1976" s="35" t="str">
        <f>Table_Books[[#This Row],[Title]]&amp;"_"&amp;Table_Books[[#This Row],[Author]]</f>
        <v>The Unfortunates_Johnson, B. S.</v>
      </c>
      <c r="AL1976" s="35" t="str">
        <f>Table_Books[[#This Row],[Author]]&amp;"_"&amp;Table_Books[[#This Row],[Title]]</f>
        <v>Johnson, B. S._The Unfortunates</v>
      </c>
      <c r="AM1976" s="35" t="str">
        <f>Table_Books[[#This Row],[Title]]&amp;" by "&amp;Table_Books[[#This Row],[Author]]</f>
        <v>The Unfortunates by Johnson, B. S.</v>
      </c>
      <c r="AN1976" s="35"/>
      <c r="AO1976" s="35"/>
    </row>
    <row r="1977" spans="1:41" x14ac:dyDescent="0.35">
      <c r="A1977" s="7" t="str">
        <f>"B-" &amp; UPPER(TRIM(Table_Books[[#This Row],[Title]])) &amp; "|" &amp; UPPER(TRIM(Table_Books[[#This Row],[Author]]))</f>
        <v>B-TRAIN DREAMS|JOHNSON, DENIS</v>
      </c>
      <c r="B1977" s="28" t="str">
        <f>IF(COUNTIFS(Table_Books[Hash_ID],Table_Books[[#This Row],[Hash_ID]])&gt;1,"Y","N")</f>
        <v>N</v>
      </c>
      <c r="C1977" s="2" t="s">
        <v>20488</v>
      </c>
      <c r="D1977" s="2" t="s">
        <v>21548</v>
      </c>
      <c r="G1977" s="12"/>
      <c r="H1977" s="12"/>
      <c r="I1977" s="8"/>
      <c r="J1977" s="12"/>
      <c r="K1977" s="12"/>
      <c r="O1977" s="33">
        <v>4</v>
      </c>
      <c r="P1977" s="10"/>
      <c r="Q1977" s="10" t="s">
        <v>1860</v>
      </c>
      <c r="R1977" s="10"/>
      <c r="S1977" s="10"/>
      <c r="T1977" s="10" t="s">
        <v>1860</v>
      </c>
      <c r="U1977" s="10" t="s">
        <v>1860</v>
      </c>
      <c r="V1977" s="10"/>
      <c r="W1977" s="10"/>
      <c r="X1977" s="10"/>
      <c r="Y1977" s="10"/>
      <c r="Z1977" s="10"/>
      <c r="AA1977" s="10"/>
      <c r="AB1977" s="10"/>
      <c r="AE1977" s="12">
        <f>IFERROR(FLOOR(Table_Books[[#This Row],[Published_Date]],10), 0)</f>
        <v>0</v>
      </c>
      <c r="AF1977" s="2">
        <f>IFERROR(CEILING(VALUE(LEFT(Table_Books[[#This Row],[Published_Date]],FIND("-",Table_Books[[#This Row],[Published_Date]]&amp;"-")-1))/100, 1), 0)</f>
        <v>0</v>
      </c>
      <c r="AK1977" s="2" t="str">
        <f>Table_Books[[#This Row],[Title]]&amp;"_"&amp;Table_Books[[#This Row],[Author]]</f>
        <v>Train Dreams_Johnson, Denis</v>
      </c>
      <c r="AL1977" s="2" t="str">
        <f>Table_Books[[#This Row],[Author]]&amp;"_"&amp;Table_Books[[#This Row],[Title]]</f>
        <v>Johnson, Denis_Train Dreams</v>
      </c>
      <c r="AM1977" s="2" t="str">
        <f>Table_Books[[#This Row],[Title]]&amp;" by "&amp;Table_Books[[#This Row],[Author]]</f>
        <v>Train Dreams by Johnson, Denis</v>
      </c>
    </row>
    <row r="1978" spans="1:41" x14ac:dyDescent="0.35">
      <c r="A1978" s="7" t="str">
        <f>"B-" &amp; UPPER(TRIM(Table_Books[[#This Row],[Title]])) &amp; "|" &amp; UPPER(TRIM(Table_Books[[#This Row],[Author]]))</f>
        <v>B-A DICTIONARY OF THE ENGLISH LANGUAGE|JOHNSON, SAMUEL</v>
      </c>
      <c r="B1978" s="35" t="str">
        <f>IF(COUNTIFS(Table_Books[Hash_ID],Table_Books[[#This Row],[Hash_ID]])&gt;1,"Y","N")</f>
        <v>N</v>
      </c>
      <c r="C1978" s="35" t="s">
        <v>19490</v>
      </c>
      <c r="D1978" s="48" t="s">
        <v>19491</v>
      </c>
      <c r="E1978" s="35"/>
      <c r="F1978" s="35"/>
      <c r="G1978" s="36"/>
      <c r="H1978" s="36"/>
      <c r="I1978" s="37"/>
      <c r="J1978" s="36"/>
      <c r="K1978" s="36"/>
      <c r="L1978" s="35"/>
      <c r="M1978" s="35"/>
      <c r="N1978" s="35"/>
      <c r="O1978" s="38"/>
      <c r="P1978" s="39"/>
      <c r="Q1978" s="10" t="s">
        <v>1860</v>
      </c>
      <c r="R1978" s="39"/>
      <c r="S1978" s="39"/>
      <c r="T1978" s="10" t="s">
        <v>1860</v>
      </c>
      <c r="U1978" s="10" t="s">
        <v>1860</v>
      </c>
      <c r="V1978" s="39"/>
      <c r="W1978" s="39"/>
      <c r="X1978" s="39"/>
      <c r="Y1978" s="39"/>
      <c r="Z1978" s="39"/>
      <c r="AA1978" s="39"/>
      <c r="AB1978" s="39"/>
      <c r="AC1978" s="35"/>
      <c r="AD1978" s="35"/>
      <c r="AE1978" s="36">
        <f>IFERROR(FLOOR(Table_Books[[#This Row],[Published_Date]],10), 0)</f>
        <v>0</v>
      </c>
      <c r="AF1978" s="35">
        <f>IFERROR(CEILING(VALUE(LEFT(Table_Books[[#This Row],[Published_Date]],FIND("-",Table_Books[[#This Row],[Published_Date]]&amp;"-")-1))/100, 1), 0)</f>
        <v>0</v>
      </c>
      <c r="AG1978" s="35"/>
      <c r="AH1978" s="35" t="s">
        <v>21594</v>
      </c>
      <c r="AI1978" s="35"/>
      <c r="AJ1978" s="35"/>
      <c r="AK1978" s="35" t="str">
        <f>Table_Books[[#This Row],[Title]]&amp;"_"&amp;Table_Books[[#This Row],[Author]]</f>
        <v>A Dictionary of the English Language_Johnson, Samuel</v>
      </c>
      <c r="AL1978" s="35" t="str">
        <f>Table_Books[[#This Row],[Author]]&amp;"_"&amp;Table_Books[[#This Row],[Title]]</f>
        <v>Johnson, Samuel_A Dictionary of the English Language</v>
      </c>
      <c r="AM1978" s="35" t="str">
        <f>Table_Books[[#This Row],[Title]]&amp;" by "&amp;Table_Books[[#This Row],[Author]]</f>
        <v>A Dictionary of the English Language by Johnson, Samuel</v>
      </c>
      <c r="AN1978" s="35"/>
      <c r="AO1978" s="35"/>
    </row>
    <row r="1979" spans="1:41" x14ac:dyDescent="0.35">
      <c r="A1979" s="7" t="str">
        <f>"B-" &amp; UPPER(TRIM(Table_Books[[#This Row],[Title]])) &amp; "|" &amp; UPPER(TRIM(Table_Books[[#This Row],[Author]]))</f>
        <v>B-RASSELAS, PRINCE OF ABISSINIA|JOHNSON, SAMUEL</v>
      </c>
      <c r="B1979" s="35" t="str">
        <f>IF(COUNTIFS(Table_Books[Hash_ID],Table_Books[[#This Row],[Hash_ID]])&gt;1,"Y","N")</f>
        <v>N</v>
      </c>
      <c r="C1979" s="35" t="s">
        <v>19493</v>
      </c>
      <c r="D1979" s="48" t="s">
        <v>19491</v>
      </c>
      <c r="E1979" s="35"/>
      <c r="F1979" s="35"/>
      <c r="G1979" s="36"/>
      <c r="H1979" s="36"/>
      <c r="I1979" s="37"/>
      <c r="J1979" s="36"/>
      <c r="K1979" s="36"/>
      <c r="L1979" s="35"/>
      <c r="M1979" s="35"/>
      <c r="N1979" s="35"/>
      <c r="O1979" s="38"/>
      <c r="P1979" s="39"/>
      <c r="Q1979" s="10" t="s">
        <v>1860</v>
      </c>
      <c r="R1979" s="39"/>
      <c r="S1979" s="39"/>
      <c r="T1979" s="10" t="s">
        <v>1860</v>
      </c>
      <c r="U1979" s="10" t="s">
        <v>1860</v>
      </c>
      <c r="V1979" s="39"/>
      <c r="W1979" s="39"/>
      <c r="X1979" s="39"/>
      <c r="Y1979" s="39"/>
      <c r="Z1979" s="39"/>
      <c r="AA1979" s="39"/>
      <c r="AB1979" s="39"/>
      <c r="AC1979" s="35"/>
      <c r="AD1979" s="35"/>
      <c r="AE1979" s="36">
        <f>IFERROR(FLOOR(Table_Books[[#This Row],[Published_Date]],10), 0)</f>
        <v>0</v>
      </c>
      <c r="AF1979" s="35">
        <f>IFERROR(CEILING(VALUE(LEFT(Table_Books[[#This Row],[Published_Date]],FIND("-",Table_Books[[#This Row],[Published_Date]]&amp;"-")-1))/100, 1), 0)</f>
        <v>0</v>
      </c>
      <c r="AG1979" s="35"/>
      <c r="AH1979" s="35" t="s">
        <v>21594</v>
      </c>
      <c r="AI1979" s="35"/>
      <c r="AJ1979" s="35"/>
      <c r="AK1979" s="35" t="str">
        <f>Table_Books[[#This Row],[Title]]&amp;"_"&amp;Table_Books[[#This Row],[Author]]</f>
        <v>Rasselas, Prince of Abissinia_Johnson, Samuel</v>
      </c>
      <c r="AL1979" s="35" t="str">
        <f>Table_Books[[#This Row],[Author]]&amp;"_"&amp;Table_Books[[#This Row],[Title]]</f>
        <v>Johnson, Samuel_Rasselas, Prince of Abissinia</v>
      </c>
      <c r="AM1979" s="35" t="str">
        <f>Table_Books[[#This Row],[Title]]&amp;" by "&amp;Table_Books[[#This Row],[Author]]</f>
        <v>Rasselas, Prince of Abissinia by Johnson, Samuel</v>
      </c>
      <c r="AN1979" s="35"/>
      <c r="AO1979" s="35"/>
    </row>
    <row r="1980" spans="1:41" x14ac:dyDescent="0.35">
      <c r="A1980" s="7" t="str">
        <f>"B-" &amp; UPPER(TRIM(Table_Books[[#This Row],[Title]])) &amp; "|" &amp; UPPER(TRIM(Table_Books[[#This Row],[Author]]))</f>
        <v>B-THE LIVES OF THE MOST EMINENT ENGLISH POETS|JOHNSON, SAMUEL</v>
      </c>
      <c r="B1980" s="35" t="str">
        <f>IF(COUNTIFS(Table_Books[Hash_ID],Table_Books[[#This Row],[Hash_ID]])&gt;1,"Y","N")</f>
        <v>N</v>
      </c>
      <c r="C1980" s="35" t="s">
        <v>19492</v>
      </c>
      <c r="D1980" s="48" t="s">
        <v>19491</v>
      </c>
      <c r="E1980" s="35"/>
      <c r="F1980" s="35"/>
      <c r="G1980" s="36"/>
      <c r="H1980" s="36"/>
      <c r="I1980" s="37"/>
      <c r="J1980" s="36"/>
      <c r="K1980" s="36"/>
      <c r="L1980" s="35"/>
      <c r="M1980" s="35"/>
      <c r="N1980" s="35"/>
      <c r="O1980" s="38"/>
      <c r="P1980" s="39"/>
      <c r="Q1980" s="10" t="s">
        <v>1860</v>
      </c>
      <c r="R1980" s="39"/>
      <c r="S1980" s="39"/>
      <c r="T1980" s="10" t="s">
        <v>1860</v>
      </c>
      <c r="U1980" s="10" t="s">
        <v>1860</v>
      </c>
      <c r="V1980" s="39"/>
      <c r="W1980" s="39"/>
      <c r="X1980" s="39"/>
      <c r="Y1980" s="39"/>
      <c r="Z1980" s="39"/>
      <c r="AA1980" s="39"/>
      <c r="AB1980" s="39"/>
      <c r="AC1980" s="35"/>
      <c r="AD1980" s="35"/>
      <c r="AE1980" s="36">
        <f>IFERROR(FLOOR(Table_Books[[#This Row],[Published_Date]],10), 0)</f>
        <v>0</v>
      </c>
      <c r="AF1980" s="35">
        <f>IFERROR(CEILING(VALUE(LEFT(Table_Books[[#This Row],[Published_Date]],FIND("-",Table_Books[[#This Row],[Published_Date]]&amp;"-")-1))/100, 1), 0)</f>
        <v>0</v>
      </c>
      <c r="AG1980" s="35"/>
      <c r="AH1980" s="35" t="s">
        <v>21594</v>
      </c>
      <c r="AI1980" s="35"/>
      <c r="AJ1980" s="35"/>
      <c r="AK1980" s="35" t="str">
        <f>Table_Books[[#This Row],[Title]]&amp;"_"&amp;Table_Books[[#This Row],[Author]]</f>
        <v>The Lives of the Most Eminent English Poets_Johnson, Samuel</v>
      </c>
      <c r="AL1980" s="35" t="str">
        <f>Table_Books[[#This Row],[Author]]&amp;"_"&amp;Table_Books[[#This Row],[Title]]</f>
        <v>Johnson, Samuel_The Lives of the Most Eminent English Poets</v>
      </c>
      <c r="AM1980" s="35" t="str">
        <f>Table_Books[[#This Row],[Title]]&amp;" by "&amp;Table_Books[[#This Row],[Author]]</f>
        <v>The Lives of the Most Eminent English Poets by Johnson, Samuel</v>
      </c>
      <c r="AN1980" s="35"/>
      <c r="AO1980" s="35"/>
    </row>
    <row r="1981" spans="1:41" x14ac:dyDescent="0.35">
      <c r="A1981" s="7" t="str">
        <f>"B-" &amp; UPPER(TRIM(Table_Books[[#This Row],[Title]])) &amp; "|" &amp; UPPER(TRIM(Table_Books[[#This Row],[Author]]))</f>
        <v>B-MYGALE|JONQUET, THIERRY</v>
      </c>
      <c r="B1981" s="28" t="str">
        <f>IF(COUNTIFS(Table_Books[Hash_ID],Table_Books[[#This Row],[Hash_ID]])&gt;1,"Y","N")</f>
        <v>N</v>
      </c>
      <c r="C1981" s="2" t="s">
        <v>6345</v>
      </c>
      <c r="D1981" s="2" t="s">
        <v>6792</v>
      </c>
      <c r="G1981" s="12"/>
      <c r="H1981" s="12"/>
      <c r="I1981" s="8"/>
      <c r="J1981" s="12"/>
      <c r="K1981" s="12"/>
      <c r="O1981" s="33"/>
      <c r="P1981" s="10"/>
      <c r="Q1981" s="10" t="s">
        <v>1860</v>
      </c>
      <c r="R1981" s="10"/>
      <c r="S1981" s="10"/>
      <c r="T1981" s="10" t="s">
        <v>1860</v>
      </c>
      <c r="U1981" s="10" t="s">
        <v>1860</v>
      </c>
      <c r="V1981" s="10"/>
      <c r="W1981" s="10"/>
      <c r="X1981" s="10"/>
      <c r="Y1981" s="10"/>
      <c r="Z1981" s="10"/>
      <c r="AA1981" s="10"/>
      <c r="AB1981" s="10"/>
      <c r="AE1981" s="12">
        <f>IFERROR(FLOOR(Table_Books[[#This Row],[Published_Date]],10), 0)</f>
        <v>0</v>
      </c>
      <c r="AF1981" s="2">
        <f>IFERROR(CEILING(VALUE(LEFT(Table_Books[[#This Row],[Published_Date]],FIND("-",Table_Books[[#This Row],[Published_Date]]&amp;"-")-1))/100, 1), 0)</f>
        <v>0</v>
      </c>
      <c r="AK1981" s="2" t="str">
        <f>Table_Books[[#This Row],[Title]]&amp;"_"&amp;Table_Books[[#This Row],[Author]]</f>
        <v>Mygale_Jonquet, Thierry</v>
      </c>
      <c r="AL1981" s="2" t="str">
        <f>Table_Books[[#This Row],[Author]]&amp;"_"&amp;Table_Books[[#This Row],[Title]]</f>
        <v>Jonquet, Thierry_Mygale</v>
      </c>
      <c r="AM1981" s="2" t="str">
        <f>Table_Books[[#This Row],[Title]]&amp;" by "&amp;Table_Books[[#This Row],[Author]]</f>
        <v>Mygale by Jonquet, Thierry</v>
      </c>
    </row>
    <row r="1982" spans="1:41" x14ac:dyDescent="0.35">
      <c r="A1982" s="7" t="str">
        <f>"B-" &amp; UPPER(TRIM(Table_Books[[#This Row],[Title]])) &amp; "|" &amp; UPPER(TRIM(Table_Books[[#This Row],[Author]]))</f>
        <v>B-PLAYS (VOLPONE, THE ALCHEMIST, BARTHOLOMEW FAIR)|JONSON, BEN</v>
      </c>
      <c r="B1982" s="35" t="str">
        <f>IF(COUNTIFS(Table_Books[Hash_ID],Table_Books[[#This Row],[Hash_ID]])&gt;1,"Y","N")</f>
        <v>N</v>
      </c>
      <c r="C1982" s="35" t="s">
        <v>19293</v>
      </c>
      <c r="D1982" s="48" t="s">
        <v>19294</v>
      </c>
      <c r="E1982" s="35"/>
      <c r="F1982" s="35"/>
      <c r="G1982" s="36"/>
      <c r="H1982" s="36"/>
      <c r="I1982" s="37"/>
      <c r="J1982" s="36"/>
      <c r="K1982" s="36"/>
      <c r="L1982" s="35"/>
      <c r="M1982" s="35"/>
      <c r="N1982" s="35"/>
      <c r="O1982" s="38"/>
      <c r="P1982" s="39"/>
      <c r="Q1982" s="10" t="s">
        <v>1860</v>
      </c>
      <c r="R1982" s="39"/>
      <c r="S1982" s="39"/>
      <c r="T1982" s="10" t="s">
        <v>1860</v>
      </c>
      <c r="U1982" s="10" t="s">
        <v>1860</v>
      </c>
      <c r="V1982" s="39"/>
      <c r="W1982" s="39"/>
      <c r="X1982" s="39"/>
      <c r="Y1982" s="39"/>
      <c r="Z1982" s="39"/>
      <c r="AA1982" s="39"/>
      <c r="AB1982" s="39"/>
      <c r="AC1982" s="35"/>
      <c r="AD1982" s="35"/>
      <c r="AE1982" s="36">
        <f>IFERROR(FLOOR(Table_Books[[#This Row],[Published_Date]],10), 0)</f>
        <v>0</v>
      </c>
      <c r="AF1982" s="35">
        <f>IFERROR(CEILING(VALUE(LEFT(Table_Books[[#This Row],[Published_Date]],FIND("-",Table_Books[[#This Row],[Published_Date]]&amp;"-")-1))/100, 1), 0)</f>
        <v>0</v>
      </c>
      <c r="AG1982" s="35"/>
      <c r="AH1982" s="35" t="s">
        <v>21589</v>
      </c>
      <c r="AI1982" s="35"/>
      <c r="AJ1982" s="35"/>
      <c r="AK1982" s="35" t="str">
        <f>Table_Books[[#This Row],[Title]]&amp;"_"&amp;Table_Books[[#This Row],[Author]]</f>
        <v>Plays (Volpone, The Alchemist, Bartholomew Fair)_Jonson, Ben</v>
      </c>
      <c r="AL1982" s="35" t="str">
        <f>Table_Books[[#This Row],[Author]]&amp;"_"&amp;Table_Books[[#This Row],[Title]]</f>
        <v>Jonson, Ben_Plays (Volpone, The Alchemist, Bartholomew Fair)</v>
      </c>
      <c r="AM1982" s="35" t="str">
        <f>Table_Books[[#This Row],[Title]]&amp;" by "&amp;Table_Books[[#This Row],[Author]]</f>
        <v>Plays (Volpone, The Alchemist, Bartholomew Fair) by Jonson, Ben</v>
      </c>
      <c r="AN1982" s="35"/>
      <c r="AO1982" s="35"/>
    </row>
    <row r="1983" spans="1:41" x14ac:dyDescent="0.35">
      <c r="A1983" s="7" t="str">
        <f>"B-" &amp; UPPER(TRIM(Table_Books[[#This Row],[Title]])) &amp; "|" &amp; UPPER(TRIM(Table_Books[[#This Row],[Author]]))</f>
        <v>B-POEMS (TO PENSHURST, SONG: TO CELIA)|JONSON, BEN</v>
      </c>
      <c r="B1983" s="35" t="str">
        <f>IF(COUNTIFS(Table_Books[Hash_ID],Table_Books[[#This Row],[Hash_ID]])&gt;1,"Y","N")</f>
        <v>N</v>
      </c>
      <c r="C1983" s="35" t="s">
        <v>19295</v>
      </c>
      <c r="D1983" s="48" t="s">
        <v>19294</v>
      </c>
      <c r="E1983" s="35"/>
      <c r="F1983" s="35"/>
      <c r="G1983" s="36"/>
      <c r="H1983" s="36"/>
      <c r="I1983" s="37"/>
      <c r="J1983" s="36"/>
      <c r="K1983" s="36"/>
      <c r="L1983" s="35"/>
      <c r="M1983" s="35"/>
      <c r="N1983" s="35"/>
      <c r="O1983" s="38"/>
      <c r="P1983" s="39"/>
      <c r="Q1983" s="10" t="s">
        <v>1860</v>
      </c>
      <c r="R1983" s="39"/>
      <c r="S1983" s="39"/>
      <c r="T1983" s="10" t="s">
        <v>1860</v>
      </c>
      <c r="U1983" s="10" t="s">
        <v>1860</v>
      </c>
      <c r="V1983" s="39"/>
      <c r="W1983" s="39"/>
      <c r="X1983" s="39"/>
      <c r="Y1983" s="39"/>
      <c r="Z1983" s="39"/>
      <c r="AA1983" s="39"/>
      <c r="AB1983" s="39"/>
      <c r="AC1983" s="35"/>
      <c r="AD1983" s="35"/>
      <c r="AE1983" s="36">
        <f>IFERROR(FLOOR(Table_Books[[#This Row],[Published_Date]],10), 0)</f>
        <v>0</v>
      </c>
      <c r="AF1983" s="35">
        <f>IFERROR(CEILING(VALUE(LEFT(Table_Books[[#This Row],[Published_Date]],FIND("-",Table_Books[[#This Row],[Published_Date]]&amp;"-")-1))/100, 1), 0)</f>
        <v>0</v>
      </c>
      <c r="AG1983" s="35"/>
      <c r="AH1983" s="35" t="s">
        <v>21589</v>
      </c>
      <c r="AI1983" s="35"/>
      <c r="AJ1983" s="35"/>
      <c r="AK1983" s="35" t="str">
        <f>Table_Books[[#This Row],[Title]]&amp;"_"&amp;Table_Books[[#This Row],[Author]]</f>
        <v>Poems (To Penshurst, Song: To Celia)_Jonson, Ben</v>
      </c>
      <c r="AL1983" s="35" t="str">
        <f>Table_Books[[#This Row],[Author]]&amp;"_"&amp;Table_Books[[#This Row],[Title]]</f>
        <v>Jonson, Ben_Poems (To Penshurst, Song: To Celia)</v>
      </c>
      <c r="AM1983" s="35" t="str">
        <f>Table_Books[[#This Row],[Title]]&amp;" by "&amp;Table_Books[[#This Row],[Author]]</f>
        <v>Poems (To Penshurst, Song: To Celia) by Jonson, Ben</v>
      </c>
      <c r="AN1983" s="35"/>
      <c r="AO1983" s="35"/>
    </row>
    <row r="1984" spans="1:41" x14ac:dyDescent="0.35">
      <c r="A1984" s="7" t="str">
        <f>"B-" &amp; UPPER(TRIM(Table_Books[[#This Row],[Title]])) &amp; "|" &amp; UPPER(TRIM(Table_Books[[#This Row],[Author]]))</f>
        <v>B-VELÁZQUEZ: THE COMPLETE WORKS|JOSÉ LÓPEZ-REY</v>
      </c>
      <c r="B1984" s="28" t="str">
        <f>IF(COUNTIFS(Table_Books[Hash_ID],Table_Books[[#This Row],[Hash_ID]])&gt;1,"Y","N")</f>
        <v>N</v>
      </c>
      <c r="C1984" s="2" t="s">
        <v>15900</v>
      </c>
      <c r="D1984" s="43" t="s">
        <v>15901</v>
      </c>
      <c r="G1984" s="12"/>
      <c r="H1984" s="12"/>
      <c r="I1984" s="8" t="s">
        <v>13553</v>
      </c>
      <c r="J1984" s="12"/>
      <c r="K1984" s="12"/>
      <c r="O1984" s="33"/>
      <c r="P1984" s="10"/>
      <c r="Q1984" s="10" t="s">
        <v>1860</v>
      </c>
      <c r="R1984" s="10"/>
      <c r="S1984" s="10"/>
      <c r="T1984" s="10" t="s">
        <v>1860</v>
      </c>
      <c r="U1984" s="10" t="s">
        <v>1860</v>
      </c>
      <c r="V1984" s="10"/>
      <c r="W1984" s="10"/>
      <c r="X1984" s="10"/>
      <c r="Y1984" s="10"/>
      <c r="Z1984" s="10"/>
      <c r="AA1984" s="10"/>
      <c r="AB1984" s="10"/>
      <c r="AE1984" s="12">
        <f>IFERROR(FLOOR(Table_Books[[#This Row],[Published_Date]],10), 0)</f>
        <v>0</v>
      </c>
      <c r="AF1984" s="2">
        <f>IFERROR(CEILING(VALUE(LEFT(Table_Books[[#This Row],[Published_Date]],FIND("-",Table_Books[[#This Row],[Published_Date]]&amp;"-")-1))/100, 1), 0)</f>
        <v>0</v>
      </c>
      <c r="AK1984" s="2" t="str">
        <f>Table_Books[[#This Row],[Title]]&amp;"_"&amp;Table_Books[[#This Row],[Author]]</f>
        <v>Velázquez: The Complete Works_José López-Rey</v>
      </c>
      <c r="AL1984" s="2" t="str">
        <f>Table_Books[[#This Row],[Author]]&amp;"_"&amp;Table_Books[[#This Row],[Title]]</f>
        <v>José López-Rey_Velázquez: The Complete Works</v>
      </c>
      <c r="AM1984" s="2" t="str">
        <f>Table_Books[[#This Row],[Title]]&amp;" by "&amp;Table_Books[[#This Row],[Author]]</f>
        <v>Velázquez: The Complete Works by José López-Rey</v>
      </c>
    </row>
    <row r="1985" spans="1:41" ht="29" x14ac:dyDescent="0.35">
      <c r="A1985" s="7" t="str">
        <f>"B-" &amp; UPPER(TRIM(Table_Books[[#This Row],[Title]])) &amp; "|" &amp; UPPER(TRIM(Table_Books[[#This Row],[Author]]))</f>
        <v>B-A PORTRAIT OF THE ARTIST AS A YOUNG MAN|JOYCE, JAMES</v>
      </c>
      <c r="B1985" s="28" t="str">
        <f>IF(COUNTIFS(Table_Books[Hash_ID],Table_Books[[#This Row],[Hash_ID]])&gt;1,"Y","N")</f>
        <v>Y</v>
      </c>
      <c r="C1985" s="2" t="s">
        <v>2393</v>
      </c>
      <c r="D1985" s="2" t="s">
        <v>2394</v>
      </c>
      <c r="G1985" s="12">
        <v>1916</v>
      </c>
      <c r="H1985" s="12"/>
      <c r="I1985" s="8"/>
      <c r="J1985" s="12"/>
      <c r="K1985" s="12"/>
      <c r="L1985" s="2">
        <v>329</v>
      </c>
      <c r="M1985" s="2" t="s">
        <v>2498</v>
      </c>
      <c r="O1985" s="33"/>
      <c r="P1985" s="10"/>
      <c r="Q1985" s="10" t="s">
        <v>1860</v>
      </c>
      <c r="R1985" s="10"/>
      <c r="S1985" s="10"/>
      <c r="T1985" s="10" t="s">
        <v>1860</v>
      </c>
      <c r="U1985" s="10" t="s">
        <v>1860</v>
      </c>
      <c r="V1985" s="10"/>
      <c r="W1985" s="10"/>
      <c r="X1985" s="10"/>
      <c r="Y1985" s="10"/>
      <c r="Z1985" s="10"/>
      <c r="AA1985" s="10"/>
      <c r="AB1985" s="10"/>
      <c r="AE1985" s="12">
        <f>IFERROR(FLOOR(Table_Books[[#This Row],[Published_Date]],10), 0)</f>
        <v>1910</v>
      </c>
      <c r="AF1985" s="2">
        <f>IFERROR(CEILING(VALUE(LEFT(Table_Books[[#This Row],[Published_Date]],FIND("-",Table_Books[[#This Row],[Published_Date]]&amp;"-")-1))/100, 1), 0)</f>
        <v>20</v>
      </c>
      <c r="AK1985" s="2" t="str">
        <f>Table_Books[[#This Row],[Title]]&amp;"_"&amp;Table_Books[[#This Row],[Author]]</f>
        <v>A Portrait of the Artist as a Young Man_Joyce, James</v>
      </c>
      <c r="AL1985" s="2" t="str">
        <f>Table_Books[[#This Row],[Author]]&amp;"_"&amp;Table_Books[[#This Row],[Title]]</f>
        <v>Joyce, James_A Portrait of the Artist as a Young Man</v>
      </c>
      <c r="AM1985" s="2" t="str">
        <f>Table_Books[[#This Row],[Title]]&amp;" by "&amp;Table_Books[[#This Row],[Author]]</f>
        <v>A Portrait of the Artist as a Young Man by Joyce, James</v>
      </c>
    </row>
    <row r="1986" spans="1:41" x14ac:dyDescent="0.35">
      <c r="A1986" s="7" t="str">
        <f>"B-" &amp; UPPER(TRIM(Table_Books[[#This Row],[Title]])) &amp; "|" &amp; UPPER(TRIM(Table_Books[[#This Row],[Author]]))</f>
        <v>B-A PORTRAIT OF THE ARTIST AS A YOUNG MAN|JOYCE, JAMES</v>
      </c>
      <c r="B1986" s="35" t="str">
        <f>IF(COUNTIFS(Table_Books[Hash_ID],Table_Books[[#This Row],[Hash_ID]])&gt;1,"Y","N")</f>
        <v>Y</v>
      </c>
      <c r="C1986" s="35" t="s">
        <v>2393</v>
      </c>
      <c r="D1986" s="35" t="s">
        <v>2394</v>
      </c>
      <c r="E1986" s="35"/>
      <c r="F1986" s="35"/>
      <c r="G1986" s="36"/>
      <c r="H1986" s="36"/>
      <c r="I1986" s="37"/>
      <c r="J1986" s="36"/>
      <c r="K1986" s="36"/>
      <c r="L1986" s="35"/>
      <c r="M1986" s="35"/>
      <c r="N1986" s="35"/>
      <c r="O1986" s="38"/>
      <c r="P1986" s="39"/>
      <c r="Q1986" s="10" t="s">
        <v>1860</v>
      </c>
      <c r="R1986" s="39"/>
      <c r="S1986" s="39"/>
      <c r="T1986" s="10" t="s">
        <v>1860</v>
      </c>
      <c r="U1986" s="10" t="s">
        <v>1860</v>
      </c>
      <c r="V1986" s="39"/>
      <c r="W1986" s="39"/>
      <c r="X1986" s="39"/>
      <c r="Y1986" s="39"/>
      <c r="Z1986" s="39"/>
      <c r="AA1986" s="39"/>
      <c r="AB1986" s="39"/>
      <c r="AC1986" s="35"/>
      <c r="AD1986" s="35"/>
      <c r="AE1986" s="36">
        <f>IFERROR(FLOOR(Table_Books[[#This Row],[Published_Date]],10), 0)</f>
        <v>0</v>
      </c>
      <c r="AF1986" s="35">
        <f>IFERROR(CEILING(VALUE(LEFT(Table_Books[[#This Row],[Published_Date]],FIND("-",Table_Books[[#This Row],[Published_Date]]&amp;"-")-1))/100, 1), 0)</f>
        <v>0</v>
      </c>
      <c r="AG1986" s="35"/>
      <c r="AH1986" s="35" t="s">
        <v>21600</v>
      </c>
      <c r="AI1986" s="35"/>
      <c r="AJ1986" s="35"/>
      <c r="AK1986" s="35" t="str">
        <f>Table_Books[[#This Row],[Title]]&amp;"_"&amp;Table_Books[[#This Row],[Author]]</f>
        <v>A Portrait of the Artist as a Young Man_Joyce, James</v>
      </c>
      <c r="AL1986" s="35" t="str">
        <f>Table_Books[[#This Row],[Author]]&amp;"_"&amp;Table_Books[[#This Row],[Title]]</f>
        <v>Joyce, James_A Portrait of the Artist as a Young Man</v>
      </c>
      <c r="AM1986" s="35" t="str">
        <f>Table_Books[[#This Row],[Title]]&amp;" by "&amp;Table_Books[[#This Row],[Author]]</f>
        <v>A Portrait of the Artist as a Young Man by Joyce, James</v>
      </c>
      <c r="AN1986" s="35"/>
      <c r="AO1986" s="35"/>
    </row>
    <row r="1987" spans="1:41" x14ac:dyDescent="0.35">
      <c r="A1987" s="7" t="str">
        <f>"B-" &amp; UPPER(TRIM(Table_Books[[#This Row],[Title]])) &amp; "|" &amp; UPPER(TRIM(Table_Books[[#This Row],[Author]]))</f>
        <v>B-DUBLINERS|JOYCE, JAMES</v>
      </c>
      <c r="B1987" s="35" t="str">
        <f>IF(COUNTIFS(Table_Books[Hash_ID],Table_Books[[#This Row],[Hash_ID]])&gt;1,"Y","N")</f>
        <v>N</v>
      </c>
      <c r="C1987" s="35" t="s">
        <v>19640</v>
      </c>
      <c r="D1987" s="35" t="s">
        <v>2394</v>
      </c>
      <c r="E1987" s="35"/>
      <c r="F1987" s="35"/>
      <c r="G1987" s="36"/>
      <c r="H1987" s="36"/>
      <c r="I1987" s="37"/>
      <c r="J1987" s="36"/>
      <c r="K1987" s="36"/>
      <c r="L1987" s="35"/>
      <c r="M1987" s="35"/>
      <c r="N1987" s="35"/>
      <c r="O1987" s="38"/>
      <c r="P1987" s="39"/>
      <c r="Q1987" s="10" t="s">
        <v>1860</v>
      </c>
      <c r="R1987" s="39"/>
      <c r="S1987" s="39"/>
      <c r="T1987" s="10" t="s">
        <v>1860</v>
      </c>
      <c r="U1987" s="10" t="s">
        <v>1860</v>
      </c>
      <c r="V1987" s="39"/>
      <c r="W1987" s="39"/>
      <c r="X1987" s="39"/>
      <c r="Y1987" s="39"/>
      <c r="Z1987" s="39"/>
      <c r="AA1987" s="39"/>
      <c r="AB1987" s="39"/>
      <c r="AC1987" s="35"/>
      <c r="AD1987" s="35"/>
      <c r="AE1987" s="36">
        <f>IFERROR(FLOOR(Table_Books[[#This Row],[Published_Date]],10), 0)</f>
        <v>0</v>
      </c>
      <c r="AF1987" s="35">
        <f>IFERROR(CEILING(VALUE(LEFT(Table_Books[[#This Row],[Published_Date]],FIND("-",Table_Books[[#This Row],[Published_Date]]&amp;"-")-1))/100, 1), 0)</f>
        <v>0</v>
      </c>
      <c r="AG1987" s="35"/>
      <c r="AH1987" s="35" t="s">
        <v>21600</v>
      </c>
      <c r="AI1987" s="35"/>
      <c r="AJ1987" s="35"/>
      <c r="AK1987" s="35" t="str">
        <f>Table_Books[[#This Row],[Title]]&amp;"_"&amp;Table_Books[[#This Row],[Author]]</f>
        <v>Dubliners_Joyce, James</v>
      </c>
      <c r="AL1987" s="35" t="str">
        <f>Table_Books[[#This Row],[Author]]&amp;"_"&amp;Table_Books[[#This Row],[Title]]</f>
        <v>Joyce, James_Dubliners</v>
      </c>
      <c r="AM1987" s="35" t="str">
        <f>Table_Books[[#This Row],[Title]]&amp;" by "&amp;Table_Books[[#This Row],[Author]]</f>
        <v>Dubliners by Joyce, James</v>
      </c>
      <c r="AN1987" s="35"/>
      <c r="AO1987" s="35"/>
    </row>
    <row r="1988" spans="1:41" x14ac:dyDescent="0.35">
      <c r="A1988" s="7" t="str">
        <f>"B-" &amp; UPPER(TRIM(Table_Books[[#This Row],[Title]])) &amp; "|" &amp; UPPER(TRIM(Table_Books[[#This Row],[Author]]))</f>
        <v>B-FINNEGANS WAKE|JOYCE, JAMES</v>
      </c>
      <c r="B1988" s="35" t="str">
        <f>IF(COUNTIFS(Table_Books[Hash_ID],Table_Books[[#This Row],[Hash_ID]])&gt;1,"Y","N")</f>
        <v>Y</v>
      </c>
      <c r="C1988" s="35" t="s">
        <v>16589</v>
      </c>
      <c r="D1988" s="35" t="s">
        <v>2394</v>
      </c>
      <c r="E1988" s="35"/>
      <c r="F1988" s="35"/>
      <c r="G1988" s="36"/>
      <c r="H1988" s="36"/>
      <c r="I1988" s="37"/>
      <c r="J1988" s="36"/>
      <c r="K1988" s="36"/>
      <c r="L1988" s="35"/>
      <c r="M1988" s="35"/>
      <c r="N1988" s="35"/>
      <c r="O1988" s="38"/>
      <c r="P1988" s="39"/>
      <c r="Q1988" s="10" t="s">
        <v>1860</v>
      </c>
      <c r="R1988" s="39"/>
      <c r="S1988" s="39"/>
      <c r="T1988" s="10" t="s">
        <v>1860</v>
      </c>
      <c r="U1988" s="10" t="s">
        <v>1860</v>
      </c>
      <c r="V1988" s="39"/>
      <c r="W1988" s="39"/>
      <c r="X1988" s="39"/>
      <c r="Y1988" s="39"/>
      <c r="Z1988" s="39"/>
      <c r="AA1988" s="39"/>
      <c r="AB1988" s="39"/>
      <c r="AC1988" s="35"/>
      <c r="AD1988" s="35"/>
      <c r="AE1988" s="36">
        <f>IFERROR(FLOOR(Table_Books[[#This Row],[Published_Date]],10), 0)</f>
        <v>0</v>
      </c>
      <c r="AF1988" s="35">
        <f>IFERROR(CEILING(VALUE(LEFT(Table_Books[[#This Row],[Published_Date]],FIND("-",Table_Books[[#This Row],[Published_Date]]&amp;"-")-1))/100, 1), 0)</f>
        <v>0</v>
      </c>
      <c r="AG1988" s="35"/>
      <c r="AH1988" s="35" t="s">
        <v>21600</v>
      </c>
      <c r="AI1988" s="35"/>
      <c r="AJ1988" s="35"/>
      <c r="AK1988" s="35" t="str">
        <f>Table_Books[[#This Row],[Title]]&amp;"_"&amp;Table_Books[[#This Row],[Author]]</f>
        <v>Finnegans Wake_Joyce, James</v>
      </c>
      <c r="AL1988" s="35" t="str">
        <f>Table_Books[[#This Row],[Author]]&amp;"_"&amp;Table_Books[[#This Row],[Title]]</f>
        <v>Joyce, James_Finnegans Wake</v>
      </c>
      <c r="AM1988" s="35" t="str">
        <f>Table_Books[[#This Row],[Title]]&amp;" by "&amp;Table_Books[[#This Row],[Author]]</f>
        <v>Finnegans Wake by Joyce, James</v>
      </c>
      <c r="AN1988" s="35"/>
      <c r="AO1988" s="35"/>
    </row>
    <row r="1989" spans="1:41" x14ac:dyDescent="0.35">
      <c r="A1989" s="7" t="str">
        <f>"B-" &amp; UPPER(TRIM(Table_Books[[#This Row],[Title]])) &amp; "|" &amp; UPPER(TRIM(Table_Books[[#This Row],[Author]]))</f>
        <v>B-FINNEGANS WAKE|JOYCE, JAMES</v>
      </c>
      <c r="B1989" s="35" t="str">
        <f>IF(COUNTIFS(Table_Books[Hash_ID],Table_Books[[#This Row],[Hash_ID]])&gt;1,"Y","N")</f>
        <v>Y</v>
      </c>
      <c r="C1989" s="35" t="s">
        <v>16589</v>
      </c>
      <c r="D1989" s="35" t="s">
        <v>2394</v>
      </c>
      <c r="E1989" s="35"/>
      <c r="F1989" s="35"/>
      <c r="G1989" s="36"/>
      <c r="H1989" s="36"/>
      <c r="I1989" s="37"/>
      <c r="J1989" s="36"/>
      <c r="K1989" s="36"/>
      <c r="L1989" s="35"/>
      <c r="M1989" s="35"/>
      <c r="N1989" s="35"/>
      <c r="O1989" s="38"/>
      <c r="P1989" s="39"/>
      <c r="Q1989" s="10" t="s">
        <v>1860</v>
      </c>
      <c r="R1989" s="39"/>
      <c r="S1989" s="39"/>
      <c r="T1989" s="10" t="s">
        <v>1860</v>
      </c>
      <c r="U1989" s="10" t="s">
        <v>1860</v>
      </c>
      <c r="V1989" s="39"/>
      <c r="W1989" s="39"/>
      <c r="X1989" s="39"/>
      <c r="Y1989" s="39"/>
      <c r="Z1989" s="39"/>
      <c r="AA1989" s="39"/>
      <c r="AB1989" s="39"/>
      <c r="AC1989" s="35"/>
      <c r="AD1989" s="35"/>
      <c r="AE1989" s="36">
        <f>IFERROR(FLOOR(Table_Books[[#This Row],[Published_Date]],10), 0)</f>
        <v>0</v>
      </c>
      <c r="AF1989" s="35">
        <f>IFERROR(CEILING(VALUE(LEFT(Table_Books[[#This Row],[Published_Date]],FIND("-",Table_Books[[#This Row],[Published_Date]]&amp;"-")-1))/100, 1), 0)</f>
        <v>0</v>
      </c>
      <c r="AG1989" s="35"/>
      <c r="AH1989" s="35" t="s">
        <v>21609</v>
      </c>
      <c r="AI1989" s="35"/>
      <c r="AJ1989" s="35"/>
      <c r="AK1989" s="35" t="str">
        <f>Table_Books[[#This Row],[Title]]&amp;"_"&amp;Table_Books[[#This Row],[Author]]</f>
        <v>Finnegans Wake_Joyce, James</v>
      </c>
      <c r="AL1989" s="35" t="str">
        <f>Table_Books[[#This Row],[Author]]&amp;"_"&amp;Table_Books[[#This Row],[Title]]</f>
        <v>Joyce, James_Finnegans Wake</v>
      </c>
      <c r="AM1989" s="35" t="str">
        <f>Table_Books[[#This Row],[Title]]&amp;" by "&amp;Table_Books[[#This Row],[Author]]</f>
        <v>Finnegans Wake by Joyce, James</v>
      </c>
      <c r="AN1989" s="35"/>
      <c r="AO1989" s="35"/>
    </row>
    <row r="1990" spans="1:41" ht="29" x14ac:dyDescent="0.35">
      <c r="A1990" s="7" t="str">
        <f>"B-" &amp; UPPER(TRIM(Table_Books[[#This Row],[Title]])) &amp; "|" &amp; UPPER(TRIM(Table_Books[[#This Row],[Author]]))</f>
        <v>B-FINNEGAN'S WAKE|JOYCE, JAMES</v>
      </c>
      <c r="B1990" s="28" t="str">
        <f>IF(COUNTIFS(Table_Books[Hash_ID],Table_Books[[#This Row],[Hash_ID]])&gt;1,"Y","N")</f>
        <v>N</v>
      </c>
      <c r="C1990" s="2" t="s">
        <v>2457</v>
      </c>
      <c r="D1990" s="2" t="s">
        <v>2394</v>
      </c>
      <c r="G1990" s="12">
        <v>1939</v>
      </c>
      <c r="H1990" s="12"/>
      <c r="I1990" s="8"/>
      <c r="J1990" s="12"/>
      <c r="K1990" s="12"/>
      <c r="L1990" s="2">
        <v>628</v>
      </c>
      <c r="M1990" s="2" t="s">
        <v>2534</v>
      </c>
      <c r="O1990" s="33">
        <v>5</v>
      </c>
      <c r="P1990" s="10"/>
      <c r="Q1990" s="10" t="s">
        <v>1860</v>
      </c>
      <c r="R1990" s="10"/>
      <c r="S1990" s="10"/>
      <c r="T1990" s="10" t="s">
        <v>1860</v>
      </c>
      <c r="U1990" s="10" t="s">
        <v>1860</v>
      </c>
      <c r="V1990" s="10" t="s">
        <v>1824</v>
      </c>
      <c r="W1990" s="10"/>
      <c r="X1990" s="10"/>
      <c r="Y1990" s="10"/>
      <c r="Z1990" s="10"/>
      <c r="AA1990" s="10"/>
      <c r="AB1990" s="10"/>
      <c r="AE1990" s="12">
        <f>IFERROR(FLOOR(Table_Books[[#This Row],[Published_Date]],10), 0)</f>
        <v>1930</v>
      </c>
      <c r="AF1990" s="2">
        <f>IFERROR(CEILING(VALUE(LEFT(Table_Books[[#This Row],[Published_Date]],FIND("-",Table_Books[[#This Row],[Published_Date]]&amp;"-")-1))/100, 1), 0)</f>
        <v>20</v>
      </c>
      <c r="AK1990" s="2" t="str">
        <f>Table_Books[[#This Row],[Title]]&amp;"_"&amp;Table_Books[[#This Row],[Author]]</f>
        <v>Finnegan's Wake_Joyce, James</v>
      </c>
      <c r="AL1990" s="2" t="str">
        <f>Table_Books[[#This Row],[Author]]&amp;"_"&amp;Table_Books[[#This Row],[Title]]</f>
        <v>Joyce, James_Finnegan's Wake</v>
      </c>
      <c r="AM1990" s="2" t="str">
        <f>Table_Books[[#This Row],[Title]]&amp;" by "&amp;Table_Books[[#This Row],[Author]]</f>
        <v>Finnegan's Wake by Joyce, James</v>
      </c>
    </row>
    <row r="1991" spans="1:41" ht="29" x14ac:dyDescent="0.35">
      <c r="A1991" s="7" t="str">
        <f>"B-" &amp; UPPER(TRIM(Table_Books[[#This Row],[Title]])) &amp; "|" &amp; UPPER(TRIM(Table_Books[[#This Row],[Author]]))</f>
        <v>B-ULYSSES|JOYCE, JAMES</v>
      </c>
      <c r="B1991" s="28" t="str">
        <f>IF(COUNTIFS(Table_Books[Hash_ID],Table_Books[[#This Row],[Hash_ID]])&gt;1,"Y","N")</f>
        <v>N</v>
      </c>
      <c r="C1991" s="2" t="s">
        <v>2395</v>
      </c>
      <c r="D1991" s="2" t="s">
        <v>2394</v>
      </c>
      <c r="G1991" s="12">
        <v>1922</v>
      </c>
      <c r="H1991" s="12"/>
      <c r="I1991" s="8"/>
      <c r="J1991" s="12"/>
      <c r="K1991" s="12"/>
      <c r="L1991" s="2">
        <v>730</v>
      </c>
      <c r="M1991" s="2" t="s">
        <v>2499</v>
      </c>
      <c r="O1991" s="33">
        <v>5</v>
      </c>
      <c r="P1991" s="10"/>
      <c r="Q1991" s="10" t="s">
        <v>1860</v>
      </c>
      <c r="R1991" s="10"/>
      <c r="S1991" s="10"/>
      <c r="T1991" s="10" t="s">
        <v>1860</v>
      </c>
      <c r="U1991" s="10" t="s">
        <v>1860</v>
      </c>
      <c r="V1991" s="10"/>
      <c r="W1991" s="10"/>
      <c r="X1991" s="10"/>
      <c r="Y1991" s="10"/>
      <c r="Z1991" s="10"/>
      <c r="AA1991" s="10"/>
      <c r="AB1991" s="10"/>
      <c r="AE1991" s="12">
        <f>IFERROR(FLOOR(Table_Books[[#This Row],[Published_Date]],10), 0)</f>
        <v>1920</v>
      </c>
      <c r="AF1991" s="2">
        <f>IFERROR(CEILING(VALUE(LEFT(Table_Books[[#This Row],[Published_Date]],FIND("-",Table_Books[[#This Row],[Published_Date]]&amp;"-")-1))/100, 1), 0)</f>
        <v>20</v>
      </c>
      <c r="AH1991" s="2" t="s">
        <v>22692</v>
      </c>
      <c r="AK1991" s="2" t="str">
        <f>Table_Books[[#This Row],[Title]]&amp;"_"&amp;Table_Books[[#This Row],[Author]]</f>
        <v>Ulysses_Joyce, James</v>
      </c>
      <c r="AL1991" s="2" t="str">
        <f>Table_Books[[#This Row],[Author]]&amp;"_"&amp;Table_Books[[#This Row],[Title]]</f>
        <v>Joyce, James_Ulysses</v>
      </c>
      <c r="AM1991" s="2" t="str">
        <f>Table_Books[[#This Row],[Title]]&amp;" by "&amp;Table_Books[[#This Row],[Author]]</f>
        <v>Ulysses by Joyce, James</v>
      </c>
    </row>
    <row r="1992" spans="1:41" x14ac:dyDescent="0.35">
      <c r="A1992" s="7" t="str">
        <f>"B-" &amp; UPPER(TRIM(Table_Books[[#This Row],[Title]])) &amp; "|" &amp; UPPER(TRIM(Table_Books[[#This Row],[Author]]))</f>
        <v>B-L'ENSORCELÉE|JULES BARBEY D'AUREVILLY</v>
      </c>
      <c r="B1992" s="28" t="str">
        <f>IF(COUNTIFS(Table_Books[Hash_ID],Table_Books[[#This Row],[Hash_ID]])&gt;1,"Y","N")</f>
        <v>N</v>
      </c>
      <c r="C1992" s="2" t="s">
        <v>16467</v>
      </c>
      <c r="D1992" s="43" t="s">
        <v>16468</v>
      </c>
      <c r="G1992" s="12"/>
      <c r="H1992" s="12"/>
      <c r="I1992" s="8"/>
      <c r="J1992" s="12"/>
      <c r="K1992" s="12"/>
      <c r="O1992" s="33"/>
      <c r="P1992" s="10"/>
      <c r="Q1992" s="10" t="s">
        <v>1860</v>
      </c>
      <c r="R1992" s="10"/>
      <c r="S1992" s="10"/>
      <c r="T1992" s="10" t="s">
        <v>1860</v>
      </c>
      <c r="U1992" s="10" t="s">
        <v>1860</v>
      </c>
      <c r="V1992" s="10"/>
      <c r="W1992" s="10"/>
      <c r="X1992" s="10"/>
      <c r="Y1992" s="10"/>
      <c r="Z1992" s="10"/>
      <c r="AA1992" s="10"/>
      <c r="AB1992" s="10"/>
      <c r="AE1992" s="12">
        <f>IFERROR(FLOOR(Table_Books[[#This Row],[Published_Date]],10), 0)</f>
        <v>0</v>
      </c>
      <c r="AF1992" s="2">
        <f>IFERROR(CEILING(VALUE(LEFT(Table_Books[[#This Row],[Published_Date]],FIND("-",Table_Books[[#This Row],[Published_Date]]&amp;"-")-1))/100, 1), 0)</f>
        <v>0</v>
      </c>
      <c r="AH1992" s="2" t="s">
        <v>1305</v>
      </c>
      <c r="AJ1992" s="2" t="s">
        <v>16464</v>
      </c>
      <c r="AK1992" s="2" t="str">
        <f>Table_Books[[#This Row],[Title]]&amp;"_"&amp;Table_Books[[#This Row],[Author]]</f>
        <v>L'Ensorcelée_Jules Barbey d'Aurevilly</v>
      </c>
      <c r="AL1992" s="2" t="str">
        <f>Table_Books[[#This Row],[Author]]&amp;"_"&amp;Table_Books[[#This Row],[Title]]</f>
        <v>Jules Barbey d'Aurevilly_L'Ensorcelée</v>
      </c>
      <c r="AM1992" s="2" t="str">
        <f>Table_Books[[#This Row],[Title]]&amp;" by "&amp;Table_Books[[#This Row],[Author]]</f>
        <v>L'Ensorcelée by Jules Barbey d'Aurevilly</v>
      </c>
    </row>
    <row r="1993" spans="1:41" x14ac:dyDescent="0.35">
      <c r="A1993" s="7" t="str">
        <f>"B-" &amp; UPPER(TRIM(Table_Books[[#This Row],[Title]])) &amp; "|" &amp; UPPER(TRIM(Table_Books[[#This Row],[Author]]))</f>
        <v>B-SHOOT ME, I'M ALREADY DEAD|JULIA NAVARRO</v>
      </c>
      <c r="B1993" s="28" t="str">
        <f>IF(COUNTIFS(Table_Books[Hash_ID],Table_Books[[#This Row],[Hash_ID]])&gt;1,"Y","N")</f>
        <v>N</v>
      </c>
      <c r="C1993" s="2" t="s">
        <v>16568</v>
      </c>
      <c r="D1993" s="43" t="s">
        <v>16569</v>
      </c>
      <c r="G1993" s="12"/>
      <c r="H1993" s="12"/>
      <c r="I1993" s="8"/>
      <c r="J1993" s="12"/>
      <c r="K1993" s="12"/>
      <c r="O1993" s="33"/>
      <c r="P1993" s="10">
        <v>4</v>
      </c>
      <c r="Q1993" s="10" t="s">
        <v>1824</v>
      </c>
      <c r="R1993" s="10"/>
      <c r="S1993" s="10"/>
      <c r="T1993" s="10" t="s">
        <v>1860</v>
      </c>
      <c r="U1993" s="10" t="s">
        <v>1860</v>
      </c>
      <c r="V1993" s="10"/>
      <c r="W1993" s="10"/>
      <c r="X1993" s="10"/>
      <c r="Y1993" s="10"/>
      <c r="Z1993" s="10"/>
      <c r="AA1993" s="10"/>
      <c r="AB1993" s="10"/>
      <c r="AE1993" s="12">
        <f>IFERROR(FLOOR(Table_Books[[#This Row],[Published_Date]],10), 0)</f>
        <v>0</v>
      </c>
      <c r="AF1993" s="2">
        <f>IFERROR(CEILING(VALUE(LEFT(Table_Books[[#This Row],[Published_Date]],FIND("-",Table_Books[[#This Row],[Published_Date]]&amp;"-")-1))/100, 1), 0)</f>
        <v>0</v>
      </c>
      <c r="AK1993" s="2" t="str">
        <f>Table_Books[[#This Row],[Title]]&amp;"_"&amp;Table_Books[[#This Row],[Author]]</f>
        <v>Shoot Me, I'm Already Dead_Julia Navarro</v>
      </c>
      <c r="AL1993" s="2" t="str">
        <f>Table_Books[[#This Row],[Author]]&amp;"_"&amp;Table_Books[[#This Row],[Title]]</f>
        <v>Julia Navarro_Shoot Me, I'm Already Dead</v>
      </c>
      <c r="AM1993" s="2" t="str">
        <f>Table_Books[[#This Row],[Title]]&amp;" by "&amp;Table_Books[[#This Row],[Author]]</f>
        <v>Shoot Me, I'm Already Dead by Julia Navarro</v>
      </c>
    </row>
    <row r="1994" spans="1:41" x14ac:dyDescent="0.35">
      <c r="A1994" s="7" t="str">
        <f>"B-" &amp; UPPER(TRIM(Table_Books[[#This Row],[Title]])) &amp; "|" &amp; UPPER(TRIM(Table_Books[[#This Row],[Author]]))</f>
        <v>B-REVELATIONS OF DIVINE LOVE|JULIAN OF NORWICH</v>
      </c>
      <c r="B1994" s="35" t="str">
        <f>IF(COUNTIFS(Table_Books[Hash_ID],Table_Books[[#This Row],[Hash_ID]])&gt;1,"Y","N")</f>
        <v>N</v>
      </c>
      <c r="C1994" s="35" t="s">
        <v>14939</v>
      </c>
      <c r="D1994" s="48" t="s">
        <v>14940</v>
      </c>
      <c r="E1994" s="35"/>
      <c r="F1994" s="35"/>
      <c r="G1994" s="36"/>
      <c r="H1994" s="36"/>
      <c r="I1994" s="37"/>
      <c r="J1994" s="36"/>
      <c r="K1994" s="36"/>
      <c r="L1994" s="35"/>
      <c r="M1994" s="35"/>
      <c r="N1994" s="35"/>
      <c r="O1994" s="38"/>
      <c r="P1994" s="39"/>
      <c r="Q1994" s="10" t="s">
        <v>1860</v>
      </c>
      <c r="R1994" s="39"/>
      <c r="S1994" s="39"/>
      <c r="T1994" s="10" t="s">
        <v>1860</v>
      </c>
      <c r="U1994" s="10" t="s">
        <v>1860</v>
      </c>
      <c r="V1994" s="39"/>
      <c r="W1994" s="39"/>
      <c r="X1994" s="39"/>
      <c r="Y1994" s="39"/>
      <c r="Z1994" s="39"/>
      <c r="AA1994" s="39"/>
      <c r="AB1994" s="39"/>
      <c r="AC1994" s="35"/>
      <c r="AD1994" s="35"/>
      <c r="AE1994" s="36">
        <f>IFERROR(FLOOR(Table_Books[[#This Row],[Published_Date]],10), 0)</f>
        <v>0</v>
      </c>
      <c r="AF1994" s="35">
        <f>IFERROR(CEILING(VALUE(LEFT(Table_Books[[#This Row],[Published_Date]],FIND("-",Table_Books[[#This Row],[Published_Date]]&amp;"-")-1))/100, 1), 0)</f>
        <v>0</v>
      </c>
      <c r="AG1994" s="35"/>
      <c r="AH1994" s="35" t="s">
        <v>21585</v>
      </c>
      <c r="AI1994" s="35"/>
      <c r="AJ1994" s="35"/>
      <c r="AK1994" s="35" t="str">
        <f>Table_Books[[#This Row],[Title]]&amp;"_"&amp;Table_Books[[#This Row],[Author]]</f>
        <v>Revelations of Divine Love_Julian of Norwich</v>
      </c>
      <c r="AL1994" s="35" t="str">
        <f>Table_Books[[#This Row],[Author]]&amp;"_"&amp;Table_Books[[#This Row],[Title]]</f>
        <v>Julian of Norwich_Revelations of Divine Love</v>
      </c>
      <c r="AM1994" s="35" t="str">
        <f>Table_Books[[#This Row],[Title]]&amp;" by "&amp;Table_Books[[#This Row],[Author]]</f>
        <v>Revelations of Divine Love by Julian of Norwich</v>
      </c>
      <c r="AN1994" s="35"/>
      <c r="AO1994" s="35"/>
    </row>
    <row r="1995" spans="1:41" x14ac:dyDescent="0.35">
      <c r="A1995" s="7" t="str">
        <f>"B-" &amp; UPPER(TRIM(Table_Books[[#This Row],[Title]])) &amp; "|" &amp; UPPER(TRIM(Table_Books[[#This Row],[Author]]))</f>
        <v>B-HELMUT NEWTON: SUMO|JUNE NEWTON</v>
      </c>
      <c r="B1995" s="28" t="str">
        <f>IF(COUNTIFS(Table_Books[Hash_ID],Table_Books[[#This Row],[Hash_ID]])&gt;1,"Y","N")</f>
        <v>N</v>
      </c>
      <c r="C1995" s="2" t="s">
        <v>16013</v>
      </c>
      <c r="D1995" s="43" t="s">
        <v>16014</v>
      </c>
      <c r="G1995" s="12"/>
      <c r="H1995" s="12"/>
      <c r="I1995" s="8" t="s">
        <v>13553</v>
      </c>
      <c r="J1995" s="12"/>
      <c r="K1995" s="12"/>
      <c r="O1995" s="33"/>
      <c r="P1995" s="10"/>
      <c r="Q1995" s="10" t="s">
        <v>1860</v>
      </c>
      <c r="R1995" s="10"/>
      <c r="S1995" s="10"/>
      <c r="T1995" s="10" t="s">
        <v>1860</v>
      </c>
      <c r="U1995" s="10" t="s">
        <v>1860</v>
      </c>
      <c r="V1995" s="10"/>
      <c r="W1995" s="10"/>
      <c r="X1995" s="10"/>
      <c r="Y1995" s="10"/>
      <c r="Z1995" s="10"/>
      <c r="AA1995" s="10"/>
      <c r="AB1995" s="10"/>
      <c r="AE1995" s="12">
        <f>IFERROR(FLOOR(Table_Books[[#This Row],[Published_Date]],10), 0)</f>
        <v>0</v>
      </c>
      <c r="AF1995" s="2">
        <f>IFERROR(CEILING(VALUE(LEFT(Table_Books[[#This Row],[Published_Date]],FIND("-",Table_Books[[#This Row],[Published_Date]]&amp;"-")-1))/100, 1), 0)</f>
        <v>0</v>
      </c>
      <c r="AK1995" s="2" t="str">
        <f>Table_Books[[#This Row],[Title]]&amp;"_"&amp;Table_Books[[#This Row],[Author]]</f>
        <v>Helmut Newton: SUMO_June Newton</v>
      </c>
      <c r="AL1995" s="2" t="str">
        <f>Table_Books[[#This Row],[Author]]&amp;"_"&amp;Table_Books[[#This Row],[Title]]</f>
        <v>June Newton_Helmut Newton: SUMO</v>
      </c>
      <c r="AM1995" s="2" t="str">
        <f>Table_Books[[#This Row],[Title]]&amp;" by "&amp;Table_Books[[#This Row],[Author]]</f>
        <v>Helmut Newton: SUMO by June Newton</v>
      </c>
    </row>
    <row r="1996" spans="1:41" x14ac:dyDescent="0.35">
      <c r="A1996" s="7" t="str">
        <f>"B-" &amp; UPPER(TRIM(Table_Books[[#This Row],[Title]])) &amp; "|" &amp; UPPER(TRIM(Table_Books[[#This Row],[Author]]))</f>
        <v>B-MAN AND HIS SYMBOLS|JUNG, CARL GUSTAV</v>
      </c>
      <c r="B1996" s="35" t="str">
        <f>IF(COUNTIFS(Table_Books[Hash_ID],Table_Books[[#This Row],[Hash_ID]])&gt;1,"Y","N")</f>
        <v>N</v>
      </c>
      <c r="C1996" s="35" t="s">
        <v>5188</v>
      </c>
      <c r="D1996" s="48" t="s">
        <v>19626</v>
      </c>
      <c r="E1996" s="35"/>
      <c r="F1996" s="35"/>
      <c r="G1996" s="36"/>
      <c r="H1996" s="36"/>
      <c r="I1996" s="37"/>
      <c r="J1996" s="36"/>
      <c r="K1996" s="36"/>
      <c r="L1996" s="35"/>
      <c r="M1996" s="35"/>
      <c r="N1996" s="35"/>
      <c r="O1996" s="38"/>
      <c r="P1996" s="39"/>
      <c r="Q1996" s="10" t="s">
        <v>1860</v>
      </c>
      <c r="R1996" s="39"/>
      <c r="S1996" s="39"/>
      <c r="T1996" s="10" t="s">
        <v>1860</v>
      </c>
      <c r="U1996" s="10" t="s">
        <v>1860</v>
      </c>
      <c r="V1996" s="39"/>
      <c r="W1996" s="39"/>
      <c r="X1996" s="39"/>
      <c r="Y1996" s="39"/>
      <c r="Z1996" s="39"/>
      <c r="AA1996" s="39"/>
      <c r="AB1996" s="39"/>
      <c r="AC1996" s="35"/>
      <c r="AD1996" s="35"/>
      <c r="AE1996" s="36">
        <f>IFERROR(FLOOR(Table_Books[[#This Row],[Published_Date]],10), 0)</f>
        <v>0</v>
      </c>
      <c r="AF1996" s="35">
        <f>IFERROR(CEILING(VALUE(LEFT(Table_Books[[#This Row],[Published_Date]],FIND("-",Table_Books[[#This Row],[Published_Date]]&amp;"-")-1))/100, 1), 0)</f>
        <v>0</v>
      </c>
      <c r="AG1996" s="35"/>
      <c r="AH1996" s="35" t="s">
        <v>21600</v>
      </c>
      <c r="AI1996" s="35"/>
      <c r="AJ1996" s="35"/>
      <c r="AK1996" s="35" t="str">
        <f>Table_Books[[#This Row],[Title]]&amp;"_"&amp;Table_Books[[#This Row],[Author]]</f>
        <v>Man and His Symbols_Jung, Carl Gustav</v>
      </c>
      <c r="AL1996" s="35" t="str">
        <f>Table_Books[[#This Row],[Author]]&amp;"_"&amp;Table_Books[[#This Row],[Title]]</f>
        <v>Jung, Carl Gustav_Man and His Symbols</v>
      </c>
      <c r="AM1996" s="35" t="str">
        <f>Table_Books[[#This Row],[Title]]&amp;" by "&amp;Table_Books[[#This Row],[Author]]</f>
        <v>Man and His Symbols by Jung, Carl Gustav</v>
      </c>
      <c r="AN1996" s="35"/>
      <c r="AO1996" s="35"/>
    </row>
    <row r="1997" spans="1:41" x14ac:dyDescent="0.35">
      <c r="A1997" s="7" t="str">
        <f>"B-" &amp; UPPER(TRIM(Table_Books[[#This Row],[Title]])) &amp; "|" &amp; UPPER(TRIM(Table_Books[[#This Row],[Author]]))</f>
        <v>B-PSYCHOLOGICAL TYPES|JUNG, CARL GUSTAV</v>
      </c>
      <c r="B1997" s="35" t="str">
        <f>IF(COUNTIFS(Table_Books[Hash_ID],Table_Books[[#This Row],[Hash_ID]])&gt;1,"Y","N")</f>
        <v>N</v>
      </c>
      <c r="C1997" s="35" t="s">
        <v>19627</v>
      </c>
      <c r="D1997" s="48" t="s">
        <v>19626</v>
      </c>
      <c r="E1997" s="35"/>
      <c r="F1997" s="35"/>
      <c r="G1997" s="36"/>
      <c r="H1997" s="36"/>
      <c r="I1997" s="37"/>
      <c r="J1997" s="36"/>
      <c r="K1997" s="36"/>
      <c r="L1997" s="35"/>
      <c r="M1997" s="35"/>
      <c r="N1997" s="35"/>
      <c r="O1997" s="38"/>
      <c r="P1997" s="39"/>
      <c r="Q1997" s="10" t="s">
        <v>1860</v>
      </c>
      <c r="R1997" s="39"/>
      <c r="S1997" s="39"/>
      <c r="T1997" s="10" t="s">
        <v>1860</v>
      </c>
      <c r="U1997" s="10" t="s">
        <v>1860</v>
      </c>
      <c r="V1997" s="39"/>
      <c r="W1997" s="39"/>
      <c r="X1997" s="39"/>
      <c r="Y1997" s="39"/>
      <c r="Z1997" s="39"/>
      <c r="AA1997" s="39"/>
      <c r="AB1997" s="39"/>
      <c r="AC1997" s="35"/>
      <c r="AD1997" s="35"/>
      <c r="AE1997" s="36">
        <f>IFERROR(FLOOR(Table_Books[[#This Row],[Published_Date]],10), 0)</f>
        <v>0</v>
      </c>
      <c r="AF1997" s="35">
        <f>IFERROR(CEILING(VALUE(LEFT(Table_Books[[#This Row],[Published_Date]],FIND("-",Table_Books[[#This Row],[Published_Date]]&amp;"-")-1))/100, 1), 0)</f>
        <v>0</v>
      </c>
      <c r="AG1997" s="35"/>
      <c r="AH1997" s="35" t="s">
        <v>21600</v>
      </c>
      <c r="AI1997" s="35"/>
      <c r="AJ1997" s="35"/>
      <c r="AK1997" s="35" t="str">
        <f>Table_Books[[#This Row],[Title]]&amp;"_"&amp;Table_Books[[#This Row],[Author]]</f>
        <v>Psychological Types_Jung, Carl Gustav</v>
      </c>
      <c r="AL1997" s="35" t="str">
        <f>Table_Books[[#This Row],[Author]]&amp;"_"&amp;Table_Books[[#This Row],[Title]]</f>
        <v>Jung, Carl Gustav_Psychological Types</v>
      </c>
      <c r="AM1997" s="35" t="str">
        <f>Table_Books[[#This Row],[Title]]&amp;" by "&amp;Table_Books[[#This Row],[Author]]</f>
        <v>Psychological Types by Jung, Carl Gustav</v>
      </c>
      <c r="AN1997" s="35"/>
      <c r="AO1997" s="35"/>
    </row>
    <row r="1998" spans="1:41" ht="29" x14ac:dyDescent="0.35">
      <c r="A1998" s="7" t="str">
        <f>"B-" &amp; UPPER(TRIM(Table_Books[[#This Row],[Title]])) &amp; "|" &amp; UPPER(TRIM(Table_Books[[#This Row],[Author]]))</f>
        <v>B-PSYCHOLOGY OF THE UNCONSCIOUS / SYMBOLS OF TRANSFORMATION|JUNG, CARL GUSTAV</v>
      </c>
      <c r="B1998" s="35" t="str">
        <f>IF(COUNTIFS(Table_Books[Hash_ID],Table_Books[[#This Row],[Hash_ID]])&gt;1,"Y","N")</f>
        <v>N</v>
      </c>
      <c r="C1998" s="35" t="s">
        <v>19625</v>
      </c>
      <c r="D1998" s="48" t="s">
        <v>19626</v>
      </c>
      <c r="E1998" s="35"/>
      <c r="F1998" s="35"/>
      <c r="G1998" s="36"/>
      <c r="H1998" s="36"/>
      <c r="I1998" s="37"/>
      <c r="J1998" s="36"/>
      <c r="K1998" s="36"/>
      <c r="L1998" s="35"/>
      <c r="M1998" s="35"/>
      <c r="N1998" s="35"/>
      <c r="O1998" s="38"/>
      <c r="P1998" s="39"/>
      <c r="Q1998" s="10" t="s">
        <v>1860</v>
      </c>
      <c r="R1998" s="39"/>
      <c r="S1998" s="39"/>
      <c r="T1998" s="10" t="s">
        <v>1860</v>
      </c>
      <c r="U1998" s="10" t="s">
        <v>1860</v>
      </c>
      <c r="V1998" s="39"/>
      <c r="W1998" s="39"/>
      <c r="X1998" s="39"/>
      <c r="Y1998" s="39"/>
      <c r="Z1998" s="39"/>
      <c r="AA1998" s="39"/>
      <c r="AB1998" s="39"/>
      <c r="AC1998" s="35"/>
      <c r="AD1998" s="35"/>
      <c r="AE1998" s="36">
        <f>IFERROR(FLOOR(Table_Books[[#This Row],[Published_Date]],10), 0)</f>
        <v>0</v>
      </c>
      <c r="AF1998" s="35">
        <f>IFERROR(CEILING(VALUE(LEFT(Table_Books[[#This Row],[Published_Date]],FIND("-",Table_Books[[#This Row],[Published_Date]]&amp;"-")-1))/100, 1), 0)</f>
        <v>0</v>
      </c>
      <c r="AG1998" s="35"/>
      <c r="AH1998" s="35" t="s">
        <v>21600</v>
      </c>
      <c r="AI1998" s="35"/>
      <c r="AJ1998" s="35"/>
      <c r="AK1998" s="35" t="str">
        <f>Table_Books[[#This Row],[Title]]&amp;"_"&amp;Table_Books[[#This Row],[Author]]</f>
        <v>Psychology of the Unconscious / Symbols of Transformation_Jung, Carl Gustav</v>
      </c>
      <c r="AL1998" s="35" t="str">
        <f>Table_Books[[#This Row],[Author]]&amp;"_"&amp;Table_Books[[#This Row],[Title]]</f>
        <v>Jung, Carl Gustav_Psychology of the Unconscious / Symbols of Transformation</v>
      </c>
      <c r="AM1998" s="35" t="str">
        <f>Table_Books[[#This Row],[Title]]&amp;" by "&amp;Table_Books[[#This Row],[Author]]</f>
        <v>Psychology of the Unconscious / Symbols of Transformation by Jung, Carl Gustav</v>
      </c>
      <c r="AN1998" s="35"/>
      <c r="AO1998" s="35"/>
    </row>
    <row r="1999" spans="1:41" x14ac:dyDescent="0.35">
      <c r="A1999" s="7" t="str">
        <f>"B-" &amp; UPPER(TRIM(Table_Books[[#This Row],[Title]])) &amp; "|" &amp; UPPER(TRIM(Table_Books[[#This Row],[Author]]))</f>
        <v>B-THE ARCHETYPES AND THE COLLECTIVE UNCONSCIOUS|JUNG, CARL GUSTAV</v>
      </c>
      <c r="B1999" s="35" t="str">
        <f>IF(COUNTIFS(Table_Books[Hash_ID],Table_Books[[#This Row],[Hash_ID]])&gt;1,"Y","N")</f>
        <v>N</v>
      </c>
      <c r="C1999" s="35" t="s">
        <v>19628</v>
      </c>
      <c r="D1999" s="48" t="s">
        <v>19626</v>
      </c>
      <c r="E1999" s="35"/>
      <c r="F1999" s="35"/>
      <c r="G1999" s="36"/>
      <c r="H1999" s="36"/>
      <c r="I1999" s="37"/>
      <c r="J1999" s="36"/>
      <c r="K1999" s="36"/>
      <c r="L1999" s="35"/>
      <c r="M1999" s="35"/>
      <c r="N1999" s="35"/>
      <c r="O1999" s="38"/>
      <c r="P1999" s="39"/>
      <c r="Q1999" s="10" t="s">
        <v>1860</v>
      </c>
      <c r="R1999" s="39"/>
      <c r="S1999" s="39"/>
      <c r="T1999" s="10" t="s">
        <v>1860</v>
      </c>
      <c r="U1999" s="10" t="s">
        <v>1860</v>
      </c>
      <c r="V1999" s="39"/>
      <c r="W1999" s="39"/>
      <c r="X1999" s="39"/>
      <c r="Y1999" s="39"/>
      <c r="Z1999" s="39"/>
      <c r="AA1999" s="39"/>
      <c r="AB1999" s="39"/>
      <c r="AC1999" s="35"/>
      <c r="AD1999" s="35"/>
      <c r="AE1999" s="36">
        <f>IFERROR(FLOOR(Table_Books[[#This Row],[Published_Date]],10), 0)</f>
        <v>0</v>
      </c>
      <c r="AF1999" s="35">
        <f>IFERROR(CEILING(VALUE(LEFT(Table_Books[[#This Row],[Published_Date]],FIND("-",Table_Books[[#This Row],[Published_Date]]&amp;"-")-1))/100, 1), 0)</f>
        <v>0</v>
      </c>
      <c r="AG1999" s="35"/>
      <c r="AH1999" s="35" t="s">
        <v>21600</v>
      </c>
      <c r="AI1999" s="35"/>
      <c r="AJ1999" s="35"/>
      <c r="AK1999" s="35" t="str">
        <f>Table_Books[[#This Row],[Title]]&amp;"_"&amp;Table_Books[[#This Row],[Author]]</f>
        <v>The Archetypes and the Collective Unconscious_Jung, Carl Gustav</v>
      </c>
      <c r="AL1999" s="35" t="str">
        <f>Table_Books[[#This Row],[Author]]&amp;"_"&amp;Table_Books[[#This Row],[Title]]</f>
        <v>Jung, Carl Gustav_The Archetypes and the Collective Unconscious</v>
      </c>
      <c r="AM1999" s="35" t="str">
        <f>Table_Books[[#This Row],[Title]]&amp;" by "&amp;Table_Books[[#This Row],[Author]]</f>
        <v>The Archetypes and the Collective Unconscious by Jung, Carl Gustav</v>
      </c>
      <c r="AN1999" s="35"/>
      <c r="AO1999" s="35"/>
    </row>
    <row r="2000" spans="1:41" ht="43.5" x14ac:dyDescent="0.35">
      <c r="A2000" s="7" t="str">
        <f>"B-" &amp; UPPER(TRIM(Table_Books[[#This Row],[Title]])) &amp; "|" &amp; UPPER(TRIM(Table_Books[[#This Row],[Author]]))</f>
        <v>B-MAN AND HIS SYMBOLS|JUNG, CARL</v>
      </c>
      <c r="B2000" s="28" t="str">
        <f>IF(COUNTIFS(Table_Books[Hash_ID],Table_Books[[#This Row],[Hash_ID]])&gt;1,"Y","N")</f>
        <v>N</v>
      </c>
      <c r="C2000" s="2" t="s">
        <v>5188</v>
      </c>
      <c r="D2000" s="2" t="s">
        <v>5491</v>
      </c>
      <c r="G2000" s="12">
        <v>1964</v>
      </c>
      <c r="H2000" s="12"/>
      <c r="I2000" s="8"/>
      <c r="J2000" s="12"/>
      <c r="K2000" s="12"/>
      <c r="L2000" s="2">
        <v>320</v>
      </c>
      <c r="M2000" s="2" t="s">
        <v>5282</v>
      </c>
      <c r="O2000" s="33"/>
      <c r="P2000" s="10"/>
      <c r="Q2000" s="10" t="s">
        <v>1860</v>
      </c>
      <c r="R2000" s="10"/>
      <c r="S2000" s="10"/>
      <c r="T2000" s="10" t="s">
        <v>1860</v>
      </c>
      <c r="U2000" s="10" t="s">
        <v>1860</v>
      </c>
      <c r="V2000" s="10"/>
      <c r="W2000" s="10"/>
      <c r="X2000" s="10"/>
      <c r="Y2000" s="10"/>
      <c r="Z2000" s="10"/>
      <c r="AA2000" s="10"/>
      <c r="AB2000" s="10"/>
      <c r="AE2000" s="12">
        <f>IFERROR(FLOOR(Table_Books[[#This Row],[Published_Date]],10), 0)</f>
        <v>1960</v>
      </c>
      <c r="AF2000" s="2">
        <f>IFERROR(CEILING(VALUE(LEFT(Table_Books[[#This Row],[Published_Date]],FIND("-",Table_Books[[#This Row],[Published_Date]]&amp;"-")-1))/100, 1), 0)</f>
        <v>20</v>
      </c>
      <c r="AK2000" s="2" t="str">
        <f>Table_Books[[#This Row],[Title]]&amp;"_"&amp;Table_Books[[#This Row],[Author]]</f>
        <v>Man and His Symbols_Jung, Carl</v>
      </c>
      <c r="AL2000" s="2" t="str">
        <f>Table_Books[[#This Row],[Author]]&amp;"_"&amp;Table_Books[[#This Row],[Title]]</f>
        <v>Jung, Carl_Man and His Symbols</v>
      </c>
      <c r="AM2000" s="2" t="str">
        <f>Table_Books[[#This Row],[Title]]&amp;" by "&amp;Table_Books[[#This Row],[Author]]</f>
        <v>Man and His Symbols by Jung, Carl</v>
      </c>
    </row>
    <row r="2001" spans="1:41" x14ac:dyDescent="0.35">
      <c r="A2001" s="7" t="str">
        <f>"B-" &amp; UPPER(TRIM(Table_Books[[#This Row],[Title]])) &amp; "|" &amp; UPPER(TRIM(Table_Books[[#This Row],[Author]]))</f>
        <v>B-MODERN MAN IN SEARCH OF A SOUL|JUNG, CARL</v>
      </c>
      <c r="B2001" s="28" t="str">
        <f>IF(COUNTIFS(Table_Books[Hash_ID],Table_Books[[#This Row],[Hash_ID]])&gt;1,"Y","N")</f>
        <v>N</v>
      </c>
      <c r="C2001" s="2" t="s">
        <v>6574</v>
      </c>
      <c r="D2001" s="2" t="s">
        <v>5491</v>
      </c>
      <c r="G2001" s="12"/>
      <c r="H2001" s="12"/>
      <c r="I2001" s="8"/>
      <c r="J2001" s="12"/>
      <c r="K2001" s="12"/>
      <c r="O2001" s="33"/>
      <c r="P2001" s="10"/>
      <c r="Q2001" s="10" t="s">
        <v>1860</v>
      </c>
      <c r="R2001" s="10"/>
      <c r="S2001" s="10"/>
      <c r="T2001" s="10" t="s">
        <v>1860</v>
      </c>
      <c r="U2001" s="10" t="s">
        <v>1860</v>
      </c>
      <c r="V2001" s="10"/>
      <c r="W2001" s="10"/>
      <c r="X2001" s="10"/>
      <c r="Y2001" s="10"/>
      <c r="Z2001" s="10"/>
      <c r="AA2001" s="10"/>
      <c r="AB2001" s="10"/>
      <c r="AE2001" s="12">
        <f>IFERROR(FLOOR(Table_Books[[#This Row],[Published_Date]],10), 0)</f>
        <v>0</v>
      </c>
      <c r="AF2001" s="2">
        <f>IFERROR(CEILING(VALUE(LEFT(Table_Books[[#This Row],[Published_Date]],FIND("-",Table_Books[[#This Row],[Published_Date]]&amp;"-")-1))/100, 1), 0)</f>
        <v>0</v>
      </c>
      <c r="AK2001" s="2" t="str">
        <f>Table_Books[[#This Row],[Title]]&amp;"_"&amp;Table_Books[[#This Row],[Author]]</f>
        <v>Modern Man in Search of a Soul_Jung, Carl</v>
      </c>
      <c r="AL2001" s="2" t="str">
        <f>Table_Books[[#This Row],[Author]]&amp;"_"&amp;Table_Books[[#This Row],[Title]]</f>
        <v>Jung, Carl_Modern Man in Search of a Soul</v>
      </c>
      <c r="AM2001" s="2" t="str">
        <f>Table_Books[[#This Row],[Title]]&amp;" by "&amp;Table_Books[[#This Row],[Author]]</f>
        <v>Modern Man in Search of a Soul by Jung, Carl</v>
      </c>
    </row>
    <row r="2002" spans="1:41" ht="43.5" x14ac:dyDescent="0.35">
      <c r="A2002" s="7" t="str">
        <f>"B-" &amp; UPPER(TRIM(Table_Books[[#This Row],[Title]])) &amp; "|" &amp; UPPER(TRIM(Table_Books[[#This Row],[Author]]))</f>
        <v>B-MYSTERIUM CONIUNCTIONIS|JUNG, CARL</v>
      </c>
      <c r="B2002" s="28" t="str">
        <f>IF(COUNTIFS(Table_Books[Hash_ID],Table_Books[[#This Row],[Hash_ID]])&gt;1,"Y","N")</f>
        <v>N</v>
      </c>
      <c r="C2002" s="2" t="s">
        <v>5189</v>
      </c>
      <c r="D2002" s="2" t="s">
        <v>5491</v>
      </c>
      <c r="G2002" s="12">
        <v>1955</v>
      </c>
      <c r="H2002" s="12"/>
      <c r="I2002" s="8"/>
      <c r="J2002" s="12"/>
      <c r="K2002" s="12"/>
      <c r="L2002" s="2">
        <v>697</v>
      </c>
      <c r="M2002" s="2" t="s">
        <v>5283</v>
      </c>
      <c r="O2002" s="33"/>
      <c r="P2002" s="10"/>
      <c r="Q2002" s="10" t="s">
        <v>1860</v>
      </c>
      <c r="R2002" s="10"/>
      <c r="S2002" s="10"/>
      <c r="T2002" s="10" t="s">
        <v>1860</v>
      </c>
      <c r="U2002" s="10" t="s">
        <v>1860</v>
      </c>
      <c r="V2002" s="10"/>
      <c r="W2002" s="10"/>
      <c r="X2002" s="10"/>
      <c r="Y2002" s="10"/>
      <c r="Z2002" s="10"/>
      <c r="AA2002" s="10"/>
      <c r="AB2002" s="10"/>
      <c r="AE2002" s="12">
        <f>IFERROR(FLOOR(Table_Books[[#This Row],[Published_Date]],10), 0)</f>
        <v>1950</v>
      </c>
      <c r="AF2002" s="2">
        <f>IFERROR(CEILING(VALUE(LEFT(Table_Books[[#This Row],[Published_Date]],FIND("-",Table_Books[[#This Row],[Published_Date]]&amp;"-")-1))/100, 1), 0)</f>
        <v>20</v>
      </c>
      <c r="AK2002" s="2" t="str">
        <f>Table_Books[[#This Row],[Title]]&amp;"_"&amp;Table_Books[[#This Row],[Author]]</f>
        <v>Mysterium Coniunctionis_Jung, Carl</v>
      </c>
      <c r="AL2002" s="2" t="str">
        <f>Table_Books[[#This Row],[Author]]&amp;"_"&amp;Table_Books[[#This Row],[Title]]</f>
        <v>Jung, Carl_Mysterium Coniunctionis</v>
      </c>
      <c r="AM2002" s="2" t="str">
        <f>Table_Books[[#This Row],[Title]]&amp;" by "&amp;Table_Books[[#This Row],[Author]]</f>
        <v>Mysterium Coniunctionis by Jung, Carl</v>
      </c>
    </row>
    <row r="2003" spans="1:41" x14ac:dyDescent="0.35">
      <c r="A2003" s="7" t="str">
        <f>"B-" &amp; UPPER(TRIM(Table_Books[[#This Row],[Title]])) &amp; "|" &amp; UPPER(TRIM(Table_Books[[#This Row],[Author]]))</f>
        <v>B-PSYCHOLOGY OF THE UNCONSCIOUS|JUNG, CARL</v>
      </c>
      <c r="B2003" s="28" t="str">
        <f>IF(COUNTIFS(Table_Books[Hash_ID],Table_Books[[#This Row],[Hash_ID]])&gt;1,"Y","N")</f>
        <v>N</v>
      </c>
      <c r="C2003" s="2" t="s">
        <v>6602</v>
      </c>
      <c r="D2003" s="2" t="s">
        <v>5491</v>
      </c>
      <c r="G2003" s="12"/>
      <c r="H2003" s="12"/>
      <c r="I2003" s="8"/>
      <c r="J2003" s="12"/>
      <c r="K2003" s="12"/>
      <c r="O2003" s="33"/>
      <c r="P2003" s="10"/>
      <c r="Q2003" s="10" t="s">
        <v>1860</v>
      </c>
      <c r="R2003" s="10"/>
      <c r="S2003" s="10"/>
      <c r="T2003" s="10" t="s">
        <v>1860</v>
      </c>
      <c r="U2003" s="10" t="s">
        <v>1860</v>
      </c>
      <c r="V2003" s="10"/>
      <c r="W2003" s="10"/>
      <c r="X2003" s="10"/>
      <c r="Y2003" s="10"/>
      <c r="Z2003" s="10"/>
      <c r="AA2003" s="10"/>
      <c r="AB2003" s="10"/>
      <c r="AE2003" s="12">
        <f>IFERROR(FLOOR(Table_Books[[#This Row],[Published_Date]],10), 0)</f>
        <v>0</v>
      </c>
      <c r="AF2003" s="2">
        <f>IFERROR(CEILING(VALUE(LEFT(Table_Books[[#This Row],[Published_Date]],FIND("-",Table_Books[[#This Row],[Published_Date]]&amp;"-")-1))/100, 1), 0)</f>
        <v>0</v>
      </c>
      <c r="AK2003" s="2" t="str">
        <f>Table_Books[[#This Row],[Title]]&amp;"_"&amp;Table_Books[[#This Row],[Author]]</f>
        <v>Psychology of the Unconscious_Jung, Carl</v>
      </c>
      <c r="AL2003" s="2" t="str">
        <f>Table_Books[[#This Row],[Author]]&amp;"_"&amp;Table_Books[[#This Row],[Title]]</f>
        <v>Jung, Carl_Psychology of the Unconscious</v>
      </c>
      <c r="AM2003" s="2" t="str">
        <f>Table_Books[[#This Row],[Title]]&amp;" by "&amp;Table_Books[[#This Row],[Author]]</f>
        <v>Psychology of the Unconscious by Jung, Carl</v>
      </c>
    </row>
    <row r="2004" spans="1:41" x14ac:dyDescent="0.35">
      <c r="A2004" s="7" t="str">
        <f>"B-" &amp; UPPER(TRIM(Table_Books[[#This Row],[Title]])) &amp; "|" &amp; UPPER(TRIM(Table_Books[[#This Row],[Author]]))</f>
        <v>B-THE RED BOOK: LIBER NOVUS|JUNG, CARL</v>
      </c>
      <c r="B2004" s="28" t="str">
        <f>IF(COUNTIFS(Table_Books[Hash_ID],Table_Books[[#This Row],[Hash_ID]])&gt;1,"Y","N")</f>
        <v>N</v>
      </c>
      <c r="C2004" s="2" t="s">
        <v>20444</v>
      </c>
      <c r="D2004" s="2" t="s">
        <v>5491</v>
      </c>
      <c r="G2004" s="12"/>
      <c r="H2004" s="12"/>
      <c r="I2004" s="8"/>
      <c r="J2004" s="12"/>
      <c r="K2004" s="12"/>
      <c r="O2004" s="33">
        <v>3</v>
      </c>
      <c r="P2004" s="10"/>
      <c r="Q2004" s="10" t="s">
        <v>1860</v>
      </c>
      <c r="R2004" s="10"/>
      <c r="S2004" s="10"/>
      <c r="T2004" s="10" t="s">
        <v>1860</v>
      </c>
      <c r="U2004" s="10" t="s">
        <v>1860</v>
      </c>
      <c r="V2004" s="10"/>
      <c r="W2004" s="10"/>
      <c r="X2004" s="10"/>
      <c r="Y2004" s="10"/>
      <c r="Z2004" s="10"/>
      <c r="AA2004" s="10"/>
      <c r="AB2004" s="10"/>
      <c r="AE2004" s="12">
        <f>IFERROR(FLOOR(Table_Books[[#This Row],[Published_Date]],10), 0)</f>
        <v>0</v>
      </c>
      <c r="AF2004" s="2">
        <f>IFERROR(CEILING(VALUE(LEFT(Table_Books[[#This Row],[Published_Date]],FIND("-",Table_Books[[#This Row],[Published_Date]]&amp;"-")-1))/100, 1), 0)</f>
        <v>0</v>
      </c>
      <c r="AK2004" s="2" t="str">
        <f>Table_Books[[#This Row],[Title]]&amp;"_"&amp;Table_Books[[#This Row],[Author]]</f>
        <v>The Red Book: Liber Novus_Jung, Carl</v>
      </c>
      <c r="AL2004" s="2" t="str">
        <f>Table_Books[[#This Row],[Author]]&amp;"_"&amp;Table_Books[[#This Row],[Title]]</f>
        <v>Jung, Carl_The Red Book: Liber Novus</v>
      </c>
      <c r="AM2004" s="2" t="str">
        <f>Table_Books[[#This Row],[Title]]&amp;" by "&amp;Table_Books[[#This Row],[Author]]</f>
        <v>The Red Book: Liber Novus by Jung, Carl</v>
      </c>
    </row>
    <row r="2005" spans="1:41" x14ac:dyDescent="0.35">
      <c r="A2005" s="7" t="str">
        <f>"B-" &amp; UPPER(TRIM(Table_Books[[#This Row],[Title]])) &amp; "|" &amp; UPPER(TRIM(Table_Books[[#This Row],[Author]]))</f>
        <v>B-STORM OF STEEL|JÜNGER, ERNST</v>
      </c>
      <c r="B2005" s="28" t="str">
        <f>IF(COUNTIFS(Table_Books[Hash_ID],Table_Books[[#This Row],[Hash_ID]])&gt;1,"Y","N")</f>
        <v>N</v>
      </c>
      <c r="C2005" s="2" t="s">
        <v>6067</v>
      </c>
      <c r="D2005" s="2" t="s">
        <v>6068</v>
      </c>
      <c r="G2005" s="12"/>
      <c r="H2005" s="12"/>
      <c r="I2005" s="8"/>
      <c r="J2005" s="12"/>
      <c r="K2005" s="12"/>
      <c r="O2005" s="33"/>
      <c r="P2005" s="10"/>
      <c r="Q2005" s="10" t="s">
        <v>1860</v>
      </c>
      <c r="R2005" s="10"/>
      <c r="S2005" s="10"/>
      <c r="T2005" s="10" t="s">
        <v>1860</v>
      </c>
      <c r="U2005" s="10" t="s">
        <v>1860</v>
      </c>
      <c r="V2005" s="10"/>
      <c r="W2005" s="10"/>
      <c r="X2005" s="10"/>
      <c r="Y2005" s="10"/>
      <c r="Z2005" s="10"/>
      <c r="AA2005" s="10"/>
      <c r="AB2005" s="10"/>
      <c r="AE2005" s="12">
        <f>IFERROR(FLOOR(Table_Books[[#This Row],[Published_Date]],10), 0)</f>
        <v>0</v>
      </c>
      <c r="AF2005" s="2">
        <f>IFERROR(CEILING(VALUE(LEFT(Table_Books[[#This Row],[Published_Date]],FIND("-",Table_Books[[#This Row],[Published_Date]]&amp;"-")-1))/100, 1), 0)</f>
        <v>0</v>
      </c>
      <c r="AK2005" s="2" t="str">
        <f>Table_Books[[#This Row],[Title]]&amp;"_"&amp;Table_Books[[#This Row],[Author]]</f>
        <v>Storm of Steel_Jünger, Ernst</v>
      </c>
      <c r="AL2005" s="2" t="str">
        <f>Table_Books[[#This Row],[Author]]&amp;"_"&amp;Table_Books[[#This Row],[Title]]</f>
        <v>Jünger, Ernst_Storm of Steel</v>
      </c>
      <c r="AM2005" s="2" t="str">
        <f>Table_Books[[#This Row],[Title]]&amp;" by "&amp;Table_Books[[#This Row],[Author]]</f>
        <v>Storm of Steel by Jünger, Ernst</v>
      </c>
    </row>
    <row r="2006" spans="1:41" x14ac:dyDescent="0.35">
      <c r="A2006" s="7" t="str">
        <f>"B-" &amp; UPPER(TRIM(Table_Books[[#This Row],[Title]])) &amp; "|" &amp; UPPER(TRIM(Table_Books[[#This Row],[Author]]))</f>
        <v>B-BRUEGEL: THE COMPLETE WORKS|JÜRGEN MÜLLER</v>
      </c>
      <c r="B2006" s="28" t="str">
        <f>IF(COUNTIFS(Table_Books[Hash_ID],Table_Books[[#This Row],[Hash_ID]])&gt;1,"Y","N")</f>
        <v>N</v>
      </c>
      <c r="C2006" s="2" t="s">
        <v>15906</v>
      </c>
      <c r="D2006" s="43" t="s">
        <v>15907</v>
      </c>
      <c r="G2006" s="12"/>
      <c r="H2006" s="12"/>
      <c r="I2006" s="8" t="s">
        <v>13553</v>
      </c>
      <c r="J2006" s="12"/>
      <c r="K2006" s="12"/>
      <c r="O2006" s="33"/>
      <c r="P2006" s="10"/>
      <c r="Q2006" s="10" t="s">
        <v>1860</v>
      </c>
      <c r="R2006" s="10"/>
      <c r="S2006" s="10"/>
      <c r="T2006" s="10" t="s">
        <v>1860</v>
      </c>
      <c r="U2006" s="10" t="s">
        <v>1860</v>
      </c>
      <c r="V2006" s="10"/>
      <c r="W2006" s="10"/>
      <c r="X2006" s="10"/>
      <c r="Y2006" s="10"/>
      <c r="Z2006" s="10"/>
      <c r="AA2006" s="10"/>
      <c r="AB2006" s="10"/>
      <c r="AE2006" s="12">
        <f>IFERROR(FLOOR(Table_Books[[#This Row],[Published_Date]],10), 0)</f>
        <v>0</v>
      </c>
      <c r="AF2006" s="2">
        <f>IFERROR(CEILING(VALUE(LEFT(Table_Books[[#This Row],[Published_Date]],FIND("-",Table_Books[[#This Row],[Published_Date]]&amp;"-")-1))/100, 1), 0)</f>
        <v>0</v>
      </c>
      <c r="AK2006" s="2" t="str">
        <f>Table_Books[[#This Row],[Title]]&amp;"_"&amp;Table_Books[[#This Row],[Author]]</f>
        <v>Bruegel: The Complete Works_Jürgen Müller</v>
      </c>
      <c r="AL2006" s="2" t="str">
        <f>Table_Books[[#This Row],[Author]]&amp;"_"&amp;Table_Books[[#This Row],[Title]]</f>
        <v>Jürgen Müller_Bruegel: The Complete Works</v>
      </c>
      <c r="AM2006" s="2" t="str">
        <f>Table_Books[[#This Row],[Title]]&amp;" by "&amp;Table_Books[[#This Row],[Author]]</f>
        <v>Bruegel: The Complete Works by Jürgen Müller</v>
      </c>
    </row>
    <row r="2007" spans="1:41" x14ac:dyDescent="0.35">
      <c r="A2007" s="7" t="str">
        <f>"B-" &amp; UPPER(TRIM(Table_Books[[#This Row],[Title]])) &amp; "|" &amp; UPPER(TRIM(Table_Books[[#This Row],[Author]]))</f>
        <v>B-FIRST APOLOGY / SECOND APOLOGY / DIALOGUE WITH TRYPHO|JUSTIN MARTYR</v>
      </c>
      <c r="B2007" s="35" t="str">
        <f>IF(COUNTIFS(Table_Books[Hash_ID],Table_Books[[#This Row],[Hash_ID]])&gt;1,"Y","N")</f>
        <v>N</v>
      </c>
      <c r="C2007" s="35" t="s">
        <v>19049</v>
      </c>
      <c r="D2007" s="48" t="s">
        <v>19050</v>
      </c>
      <c r="E2007" s="35"/>
      <c r="F2007" s="35"/>
      <c r="G2007" s="36"/>
      <c r="H2007" s="36"/>
      <c r="I2007" s="37"/>
      <c r="J2007" s="36"/>
      <c r="K2007" s="36"/>
      <c r="L2007" s="35"/>
      <c r="M2007" s="35"/>
      <c r="N2007" s="35"/>
      <c r="O2007" s="38"/>
      <c r="P2007" s="39"/>
      <c r="Q2007" s="10" t="s">
        <v>1860</v>
      </c>
      <c r="R2007" s="39"/>
      <c r="S2007" s="39"/>
      <c r="T2007" s="10" t="s">
        <v>1860</v>
      </c>
      <c r="U2007" s="10" t="s">
        <v>1860</v>
      </c>
      <c r="V2007" s="39"/>
      <c r="W2007" s="39"/>
      <c r="X2007" s="39"/>
      <c r="Y2007" s="39"/>
      <c r="Z2007" s="39"/>
      <c r="AA2007" s="39"/>
      <c r="AB2007" s="39"/>
      <c r="AC2007" s="35"/>
      <c r="AD2007" s="35"/>
      <c r="AE2007" s="36">
        <f>IFERROR(FLOOR(Table_Books[[#This Row],[Published_Date]],10), 0)</f>
        <v>0</v>
      </c>
      <c r="AF2007" s="35">
        <f>IFERROR(CEILING(VALUE(LEFT(Table_Books[[#This Row],[Published_Date]],FIND("-",Table_Books[[#This Row],[Published_Date]]&amp;"-")-1))/100, 1), 0)</f>
        <v>0</v>
      </c>
      <c r="AG2007" s="35"/>
      <c r="AH2007" s="35" t="s">
        <v>21582</v>
      </c>
      <c r="AI2007" s="35"/>
      <c r="AJ2007" s="35"/>
      <c r="AK2007" s="35" t="str">
        <f>Table_Books[[#This Row],[Title]]&amp;"_"&amp;Table_Books[[#This Row],[Author]]</f>
        <v>First Apology / Second Apology / Dialogue with Trypho_Justin Martyr</v>
      </c>
      <c r="AL2007" s="35" t="str">
        <f>Table_Books[[#This Row],[Author]]&amp;"_"&amp;Table_Books[[#This Row],[Title]]</f>
        <v>Justin Martyr_First Apology / Second Apology / Dialogue with Trypho</v>
      </c>
      <c r="AM2007" s="35" t="str">
        <f>Table_Books[[#This Row],[Title]]&amp;" by "&amp;Table_Books[[#This Row],[Author]]</f>
        <v>First Apology / Second Apology / Dialogue with Trypho by Justin Martyr</v>
      </c>
      <c r="AN2007" s="35"/>
      <c r="AO2007" s="35"/>
    </row>
    <row r="2008" spans="1:41" ht="29" x14ac:dyDescent="0.35">
      <c r="A2008" s="7" t="str">
        <f>"B-" &amp; UPPER(TRIM(Table_Books[[#This Row],[Title]])) &amp; "|" &amp; UPPER(TRIM(Table_Books[[#This Row],[Author]]))</f>
        <v>B-AMERIKA|KAFKA, FRANZ</v>
      </c>
      <c r="B2008" s="28" t="str">
        <f>IF(COUNTIFS(Table_Books[Hash_ID],Table_Books[[#This Row],[Hash_ID]])&gt;1,"Y","N")</f>
        <v>N</v>
      </c>
      <c r="C2008" s="2" t="s">
        <v>5072</v>
      </c>
      <c r="D2008" s="2" t="s">
        <v>2145</v>
      </c>
      <c r="G2008" s="12">
        <v>1927</v>
      </c>
      <c r="H2008" s="12"/>
      <c r="I2008" s="8"/>
      <c r="J2008" s="12"/>
      <c r="K2008" s="12"/>
      <c r="L2008" s="2">
        <v>288</v>
      </c>
      <c r="M2008" s="2" t="s">
        <v>5111</v>
      </c>
      <c r="O2008" s="33"/>
      <c r="P2008" s="10"/>
      <c r="Q2008" s="10" t="s">
        <v>1860</v>
      </c>
      <c r="R2008" s="10"/>
      <c r="S2008" s="10"/>
      <c r="T2008" s="10" t="s">
        <v>1860</v>
      </c>
      <c r="U2008" s="10" t="s">
        <v>1860</v>
      </c>
      <c r="V2008" s="10"/>
      <c r="W2008" s="10"/>
      <c r="X2008" s="10"/>
      <c r="Y2008" s="10"/>
      <c r="Z2008" s="10"/>
      <c r="AA2008" s="10"/>
      <c r="AB2008" s="10"/>
      <c r="AE2008" s="12">
        <f>IFERROR(FLOOR(Table_Books[[#This Row],[Published_Date]],10), 0)</f>
        <v>1920</v>
      </c>
      <c r="AF2008" s="2">
        <f>IFERROR(CEILING(VALUE(LEFT(Table_Books[[#This Row],[Published_Date]],FIND("-",Table_Books[[#This Row],[Published_Date]]&amp;"-")-1))/100, 1), 0)</f>
        <v>20</v>
      </c>
      <c r="AK2008" s="2" t="str">
        <f>Table_Books[[#This Row],[Title]]&amp;"_"&amp;Table_Books[[#This Row],[Author]]</f>
        <v>Amerika_Kafka, Franz</v>
      </c>
      <c r="AL2008" s="2" t="str">
        <f>Table_Books[[#This Row],[Author]]&amp;"_"&amp;Table_Books[[#This Row],[Title]]</f>
        <v>Kafka, Franz_Amerika</v>
      </c>
      <c r="AM2008" s="2" t="str">
        <f>Table_Books[[#This Row],[Title]]&amp;" by "&amp;Table_Books[[#This Row],[Author]]</f>
        <v>Amerika by Kafka, Franz</v>
      </c>
    </row>
    <row r="2009" spans="1:41" x14ac:dyDescent="0.35">
      <c r="A2009" s="7" t="str">
        <f>"B-" &amp; UPPER(TRIM(Table_Books[[#This Row],[Title]])) &amp; "|" &amp; UPPER(TRIM(Table_Books[[#This Row],[Author]]))</f>
        <v>B-IN THE PENAL COLONY|KAFKA, FRANZ</v>
      </c>
      <c r="B2009" s="35" t="str">
        <f>IF(COUNTIFS(Table_Books[Hash_ID],Table_Books[[#This Row],[Hash_ID]])&gt;1,"Y","N")</f>
        <v>N</v>
      </c>
      <c r="C2009" s="35" t="s">
        <v>20264</v>
      </c>
      <c r="D2009" s="35" t="s">
        <v>2145</v>
      </c>
      <c r="E2009" s="35"/>
      <c r="F2009" s="35"/>
      <c r="G2009" s="36"/>
      <c r="H2009" s="36"/>
      <c r="I2009" s="37"/>
      <c r="J2009" s="36"/>
      <c r="K2009" s="36"/>
      <c r="L2009" s="35"/>
      <c r="M2009" s="35"/>
      <c r="N2009" s="35"/>
      <c r="O2009" s="38"/>
      <c r="P2009" s="39"/>
      <c r="Q2009" s="10" t="s">
        <v>1860</v>
      </c>
      <c r="R2009" s="39"/>
      <c r="S2009" s="39"/>
      <c r="T2009" s="10" t="s">
        <v>1860</v>
      </c>
      <c r="U2009" s="10" t="s">
        <v>1860</v>
      </c>
      <c r="V2009" s="39"/>
      <c r="W2009" s="39"/>
      <c r="X2009" s="39"/>
      <c r="Y2009" s="39"/>
      <c r="Z2009" s="39"/>
      <c r="AA2009" s="39"/>
      <c r="AB2009" s="39"/>
      <c r="AC2009" s="35"/>
      <c r="AD2009" s="35"/>
      <c r="AE2009" s="36">
        <f>IFERROR(FLOOR(Table_Books[[#This Row],[Published_Date]],10), 0)</f>
        <v>0</v>
      </c>
      <c r="AF2009" s="35">
        <f>IFERROR(CEILING(VALUE(LEFT(Table_Books[[#This Row],[Published_Date]],FIND("-",Table_Books[[#This Row],[Published_Date]]&amp;"-")-1))/100, 1), 0)</f>
        <v>0</v>
      </c>
      <c r="AG2009" s="35"/>
      <c r="AH2009" s="35" t="s">
        <v>21572</v>
      </c>
      <c r="AI2009" s="35"/>
      <c r="AJ2009" s="35" t="s">
        <v>20265</v>
      </c>
      <c r="AK2009" s="35" t="str">
        <f>Table_Books[[#This Row],[Title]]&amp;"_"&amp;Table_Books[[#This Row],[Author]]</f>
        <v>In the Penal Colony_Kafka, Franz</v>
      </c>
      <c r="AL2009" s="35" t="str">
        <f>Table_Books[[#This Row],[Author]]&amp;"_"&amp;Table_Books[[#This Row],[Title]]</f>
        <v>Kafka, Franz_In the Penal Colony</v>
      </c>
      <c r="AM2009" s="35" t="str">
        <f>Table_Books[[#This Row],[Title]]&amp;" by "&amp;Table_Books[[#This Row],[Author]]</f>
        <v>In the Penal Colony by Kafka, Franz</v>
      </c>
      <c r="AN2009" s="35"/>
      <c r="AO2009" s="35"/>
    </row>
    <row r="2010" spans="1:41" x14ac:dyDescent="0.35">
      <c r="A2010" s="7" t="str">
        <f>"B-" &amp; UPPER(TRIM(Table_Books[[#This Row],[Title]])) &amp; "|" &amp; UPPER(TRIM(Table_Books[[#This Row],[Author]]))</f>
        <v>B-IN THE PENAL COLONY / SHORT STORIES|KAFKA, FRANZ</v>
      </c>
      <c r="B2010" s="35" t="str">
        <f>IF(COUNTIFS(Table_Books[Hash_ID],Table_Books[[#This Row],[Hash_ID]])&gt;1,"Y","N")</f>
        <v>N</v>
      </c>
      <c r="C2010" s="35" t="s">
        <v>19658</v>
      </c>
      <c r="D2010" s="35" t="s">
        <v>2145</v>
      </c>
      <c r="E2010" s="35"/>
      <c r="F2010" s="35"/>
      <c r="G2010" s="36"/>
      <c r="H2010" s="36"/>
      <c r="I2010" s="37"/>
      <c r="J2010" s="36"/>
      <c r="K2010" s="36"/>
      <c r="L2010" s="35"/>
      <c r="M2010" s="35"/>
      <c r="N2010" s="35"/>
      <c r="O2010" s="38"/>
      <c r="P2010" s="39"/>
      <c r="Q2010" s="10" t="s">
        <v>1860</v>
      </c>
      <c r="R2010" s="39"/>
      <c r="S2010" s="39"/>
      <c r="T2010" s="10" t="s">
        <v>1860</v>
      </c>
      <c r="U2010" s="10" t="s">
        <v>1860</v>
      </c>
      <c r="V2010" s="39"/>
      <c r="W2010" s="39"/>
      <c r="X2010" s="39"/>
      <c r="Y2010" s="39"/>
      <c r="Z2010" s="39"/>
      <c r="AA2010" s="39"/>
      <c r="AB2010" s="39"/>
      <c r="AC2010" s="35"/>
      <c r="AD2010" s="35"/>
      <c r="AE2010" s="36">
        <f>IFERROR(FLOOR(Table_Books[[#This Row],[Published_Date]],10), 0)</f>
        <v>0</v>
      </c>
      <c r="AF2010" s="35">
        <f>IFERROR(CEILING(VALUE(LEFT(Table_Books[[#This Row],[Published_Date]],FIND("-",Table_Books[[#This Row],[Published_Date]]&amp;"-")-1))/100, 1), 0)</f>
        <v>0</v>
      </c>
      <c r="AG2010" s="35"/>
      <c r="AH2010" s="35" t="s">
        <v>21600</v>
      </c>
      <c r="AI2010" s="35"/>
      <c r="AJ2010" s="35"/>
      <c r="AK2010" s="35" t="str">
        <f>Table_Books[[#This Row],[Title]]&amp;"_"&amp;Table_Books[[#This Row],[Author]]</f>
        <v>In the Penal Colony / Short Stories_Kafka, Franz</v>
      </c>
      <c r="AL2010" s="35" t="str">
        <f>Table_Books[[#This Row],[Author]]&amp;"_"&amp;Table_Books[[#This Row],[Title]]</f>
        <v>Kafka, Franz_In the Penal Colony / Short Stories</v>
      </c>
      <c r="AM2010" s="35" t="str">
        <f>Table_Books[[#This Row],[Title]]&amp;" by "&amp;Table_Books[[#This Row],[Author]]</f>
        <v>In the Penal Colony / Short Stories by Kafka, Franz</v>
      </c>
      <c r="AN2010" s="35"/>
      <c r="AO2010" s="35"/>
    </row>
    <row r="2011" spans="1:41" ht="29" x14ac:dyDescent="0.35">
      <c r="A2011" s="7" t="str">
        <f>"B-" &amp; UPPER(TRIM(Table_Books[[#This Row],[Title]])) &amp; "|" &amp; UPPER(TRIM(Table_Books[[#This Row],[Author]]))</f>
        <v>B-METAMORPHOSIS|KAFKA, FRANZ</v>
      </c>
      <c r="B2011" s="28" t="str">
        <f>IF(COUNTIFS(Table_Books[Hash_ID],Table_Books[[#This Row],[Hash_ID]])&gt;1,"Y","N")</f>
        <v>N</v>
      </c>
      <c r="C2011" s="2" t="s">
        <v>2144</v>
      </c>
      <c r="D2011" s="2" t="s">
        <v>2145</v>
      </c>
      <c r="G2011" s="12">
        <v>1915</v>
      </c>
      <c r="H2011" s="12"/>
      <c r="I2011" s="8"/>
      <c r="J2011" s="12"/>
      <c r="K2011" s="12"/>
      <c r="L2011" s="2">
        <v>201</v>
      </c>
      <c r="M2011" s="2" t="s">
        <v>2269</v>
      </c>
      <c r="O2011" s="33">
        <v>5</v>
      </c>
      <c r="P2011" s="10">
        <v>4</v>
      </c>
      <c r="Q2011" s="10" t="s">
        <v>1824</v>
      </c>
      <c r="R2011" s="10"/>
      <c r="S2011" s="10"/>
      <c r="T2011" s="10" t="s">
        <v>1860</v>
      </c>
      <c r="U2011" s="10" t="s">
        <v>1860</v>
      </c>
      <c r="V2011" s="10"/>
      <c r="W2011" s="10"/>
      <c r="X2011" s="10"/>
      <c r="Y2011" s="10"/>
      <c r="Z2011" s="10"/>
      <c r="AA2011" s="10"/>
      <c r="AB2011" s="10"/>
      <c r="AE2011" s="12">
        <f>IFERROR(FLOOR(Table_Books[[#This Row],[Published_Date]],10), 0)</f>
        <v>1910</v>
      </c>
      <c r="AF2011" s="2">
        <f>IFERROR(CEILING(VALUE(LEFT(Table_Books[[#This Row],[Published_Date]],FIND("-",Table_Books[[#This Row],[Published_Date]]&amp;"-")-1))/100, 1), 0)</f>
        <v>20</v>
      </c>
      <c r="AK2011" s="2" t="str">
        <f>Table_Books[[#This Row],[Title]]&amp;"_"&amp;Table_Books[[#This Row],[Author]]</f>
        <v>Metamorphosis_Kafka, Franz</v>
      </c>
      <c r="AL2011" s="2" t="str">
        <f>Table_Books[[#This Row],[Author]]&amp;"_"&amp;Table_Books[[#This Row],[Title]]</f>
        <v>Kafka, Franz_Metamorphosis</v>
      </c>
      <c r="AM2011" s="2" t="str">
        <f>Table_Books[[#This Row],[Title]]&amp;" by "&amp;Table_Books[[#This Row],[Author]]</f>
        <v>Metamorphosis by Kafka, Franz</v>
      </c>
    </row>
    <row r="2012" spans="1:41" ht="43.5" x14ac:dyDescent="0.35">
      <c r="A2012" s="7" t="str">
        <f>"B-" &amp; UPPER(TRIM(Table_Books[[#This Row],[Title]])) &amp; "|" &amp; UPPER(TRIM(Table_Books[[#This Row],[Author]]))</f>
        <v>B-THE CASTLE|KAFKA, FRANZ</v>
      </c>
      <c r="B2012" s="28" t="str">
        <f>IF(COUNTIFS(Table_Books[Hash_ID],Table_Books[[#This Row],[Hash_ID]])&gt;1,"Y","N")</f>
        <v>N</v>
      </c>
      <c r="C2012" s="2" t="s">
        <v>5071</v>
      </c>
      <c r="D2012" s="2" t="s">
        <v>2145</v>
      </c>
      <c r="G2012" s="12">
        <v>1926</v>
      </c>
      <c r="H2012" s="12"/>
      <c r="I2012" s="8"/>
      <c r="J2012" s="12"/>
      <c r="K2012" s="12"/>
      <c r="L2012" s="2">
        <v>352</v>
      </c>
      <c r="M2012" s="2" t="s">
        <v>5110</v>
      </c>
      <c r="O2012" s="33">
        <v>5</v>
      </c>
      <c r="P2012" s="10"/>
      <c r="Q2012" s="10" t="s">
        <v>1860</v>
      </c>
      <c r="R2012" s="10"/>
      <c r="S2012" s="10"/>
      <c r="T2012" s="10" t="s">
        <v>1860</v>
      </c>
      <c r="U2012" s="10" t="s">
        <v>1860</v>
      </c>
      <c r="V2012" s="10"/>
      <c r="W2012" s="10"/>
      <c r="X2012" s="10"/>
      <c r="Y2012" s="10"/>
      <c r="Z2012" s="10"/>
      <c r="AA2012" s="10"/>
      <c r="AB2012" s="10"/>
      <c r="AE2012" s="12">
        <f>IFERROR(FLOOR(Table_Books[[#This Row],[Published_Date]],10), 0)</f>
        <v>1920</v>
      </c>
      <c r="AF2012" s="2">
        <f>IFERROR(CEILING(VALUE(LEFT(Table_Books[[#This Row],[Published_Date]],FIND("-",Table_Books[[#This Row],[Published_Date]]&amp;"-")-1))/100, 1), 0)</f>
        <v>20</v>
      </c>
      <c r="AH2012" s="2" t="s">
        <v>21600</v>
      </c>
      <c r="AK2012" s="2" t="str">
        <f>Table_Books[[#This Row],[Title]]&amp;"_"&amp;Table_Books[[#This Row],[Author]]</f>
        <v>The Castle_Kafka, Franz</v>
      </c>
      <c r="AL2012" s="2" t="str">
        <f>Table_Books[[#This Row],[Author]]&amp;"_"&amp;Table_Books[[#This Row],[Title]]</f>
        <v>Kafka, Franz_The Castle</v>
      </c>
      <c r="AM2012" s="2" t="str">
        <f>Table_Books[[#This Row],[Title]]&amp;" by "&amp;Table_Books[[#This Row],[Author]]</f>
        <v>The Castle by Kafka, Franz</v>
      </c>
    </row>
    <row r="2013" spans="1:41" ht="29" x14ac:dyDescent="0.35">
      <c r="A2013" s="7" t="str">
        <f>"B-" &amp; UPPER(TRIM(Table_Books[[#This Row],[Title]])) &amp; "|" &amp; UPPER(TRIM(Table_Books[[#This Row],[Author]]))</f>
        <v>B-THE COMPLETE STORIES|KAFKA, FRANZ</v>
      </c>
      <c r="B2013" s="28" t="str">
        <f>IF(COUNTIFS(Table_Books[Hash_ID],Table_Books[[#This Row],[Hash_ID]])&gt;1,"Y","N")</f>
        <v>N</v>
      </c>
      <c r="C2013" s="2" t="s">
        <v>5073</v>
      </c>
      <c r="D2013" s="2" t="s">
        <v>2145</v>
      </c>
      <c r="G2013" s="12">
        <v>1971</v>
      </c>
      <c r="H2013" s="12"/>
      <c r="I2013" s="8"/>
      <c r="J2013" s="12"/>
      <c r="K2013" s="12"/>
      <c r="L2013" s="2">
        <v>486</v>
      </c>
      <c r="M2013" s="2" t="s">
        <v>5112</v>
      </c>
      <c r="O2013" s="33">
        <v>5</v>
      </c>
      <c r="P2013" s="10"/>
      <c r="Q2013" s="10" t="s">
        <v>1860</v>
      </c>
      <c r="R2013" s="10"/>
      <c r="S2013" s="10"/>
      <c r="T2013" s="10" t="s">
        <v>1860</v>
      </c>
      <c r="U2013" s="10" t="s">
        <v>1860</v>
      </c>
      <c r="V2013" s="10"/>
      <c r="W2013" s="10"/>
      <c r="X2013" s="10"/>
      <c r="Y2013" s="10"/>
      <c r="Z2013" s="10"/>
      <c r="AA2013" s="10"/>
      <c r="AB2013" s="10"/>
      <c r="AE2013" s="12">
        <f>IFERROR(FLOOR(Table_Books[[#This Row],[Published_Date]],10), 0)</f>
        <v>1970</v>
      </c>
      <c r="AF2013" s="2">
        <f>IFERROR(CEILING(VALUE(LEFT(Table_Books[[#This Row],[Published_Date]],FIND("-",Table_Books[[#This Row],[Published_Date]]&amp;"-")-1))/100, 1), 0)</f>
        <v>20</v>
      </c>
      <c r="AK2013" s="2" t="str">
        <f>Table_Books[[#This Row],[Title]]&amp;"_"&amp;Table_Books[[#This Row],[Author]]</f>
        <v>The Complete Stories_Kafka, Franz</v>
      </c>
      <c r="AL2013" s="2" t="str">
        <f>Table_Books[[#This Row],[Author]]&amp;"_"&amp;Table_Books[[#This Row],[Title]]</f>
        <v>Kafka, Franz_The Complete Stories</v>
      </c>
      <c r="AM2013" s="2" t="str">
        <f>Table_Books[[#This Row],[Title]]&amp;" by "&amp;Table_Books[[#This Row],[Author]]</f>
        <v>The Complete Stories by Kafka, Franz</v>
      </c>
    </row>
    <row r="2014" spans="1:41" x14ac:dyDescent="0.35">
      <c r="A2014" s="7" t="str">
        <f>"B-" &amp; UPPER(TRIM(Table_Books[[#This Row],[Title]])) &amp; "|" &amp; UPPER(TRIM(Table_Books[[#This Row],[Author]]))</f>
        <v>B-THE METAMORPHOSIS|KAFKA, FRANZ</v>
      </c>
      <c r="B2014" s="28" t="str">
        <f>IF(COUNTIFS(Table_Books[Hash_ID],Table_Books[[#This Row],[Hash_ID]])&gt;1,"Y","N")</f>
        <v>Y</v>
      </c>
      <c r="C2014" s="2" t="s">
        <v>6295</v>
      </c>
      <c r="D2014" s="2" t="s">
        <v>2145</v>
      </c>
      <c r="G2014" s="12"/>
      <c r="H2014" s="12"/>
      <c r="I2014" s="8"/>
      <c r="J2014" s="12"/>
      <c r="K2014" s="12"/>
      <c r="O2014" s="33"/>
      <c r="P2014" s="10"/>
      <c r="Q2014" s="10" t="s">
        <v>1860</v>
      </c>
      <c r="R2014" s="10"/>
      <c r="S2014" s="10"/>
      <c r="T2014" s="10" t="s">
        <v>1860</v>
      </c>
      <c r="U2014" s="10" t="s">
        <v>1860</v>
      </c>
      <c r="V2014" s="10"/>
      <c r="W2014" s="10"/>
      <c r="X2014" s="10"/>
      <c r="Y2014" s="10"/>
      <c r="Z2014" s="10"/>
      <c r="AA2014" s="10"/>
      <c r="AB2014" s="10"/>
      <c r="AE2014" s="12">
        <f>IFERROR(FLOOR(Table_Books[[#This Row],[Published_Date]],10), 0)</f>
        <v>0</v>
      </c>
      <c r="AF2014" s="2">
        <f>IFERROR(CEILING(VALUE(LEFT(Table_Books[[#This Row],[Published_Date]],FIND("-",Table_Books[[#This Row],[Published_Date]]&amp;"-")-1))/100, 1), 0)</f>
        <v>0</v>
      </c>
      <c r="AK2014" s="2" t="str">
        <f>Table_Books[[#This Row],[Title]]&amp;"_"&amp;Table_Books[[#This Row],[Author]]</f>
        <v>The Metamorphosis_Kafka, Franz</v>
      </c>
      <c r="AL2014" s="2" t="str">
        <f>Table_Books[[#This Row],[Author]]&amp;"_"&amp;Table_Books[[#This Row],[Title]]</f>
        <v>Kafka, Franz_The Metamorphosis</v>
      </c>
      <c r="AM2014" s="2" t="str">
        <f>Table_Books[[#This Row],[Title]]&amp;" by "&amp;Table_Books[[#This Row],[Author]]</f>
        <v>The Metamorphosis by Kafka, Franz</v>
      </c>
    </row>
    <row r="2015" spans="1:41" x14ac:dyDescent="0.35">
      <c r="A2015" s="7" t="str">
        <f>"B-" &amp; UPPER(TRIM(Table_Books[[#This Row],[Title]])) &amp; "|" &amp; UPPER(TRIM(Table_Books[[#This Row],[Author]]))</f>
        <v>B-THE METAMORPHOSIS|KAFKA, FRANZ</v>
      </c>
      <c r="B2015" s="35" t="str">
        <f>IF(COUNTIFS(Table_Books[Hash_ID],Table_Books[[#This Row],[Hash_ID]])&gt;1,"Y","N")</f>
        <v>Y</v>
      </c>
      <c r="C2015" s="35" t="s">
        <v>6295</v>
      </c>
      <c r="D2015" s="35" t="s">
        <v>2145</v>
      </c>
      <c r="E2015" s="35"/>
      <c r="F2015" s="35"/>
      <c r="G2015" s="36"/>
      <c r="H2015" s="36"/>
      <c r="I2015" s="37"/>
      <c r="J2015" s="36"/>
      <c r="K2015" s="36"/>
      <c r="L2015" s="35"/>
      <c r="M2015" s="35"/>
      <c r="N2015" s="35"/>
      <c r="O2015" s="38"/>
      <c r="P2015" s="39"/>
      <c r="Q2015" s="10" t="s">
        <v>1860</v>
      </c>
      <c r="R2015" s="39"/>
      <c r="S2015" s="39"/>
      <c r="T2015" s="10" t="s">
        <v>1860</v>
      </c>
      <c r="U2015" s="10" t="s">
        <v>1860</v>
      </c>
      <c r="V2015" s="39"/>
      <c r="W2015" s="39"/>
      <c r="X2015" s="39"/>
      <c r="Y2015" s="39"/>
      <c r="Z2015" s="39"/>
      <c r="AA2015" s="39"/>
      <c r="AB2015" s="39"/>
      <c r="AC2015" s="35"/>
      <c r="AD2015" s="35"/>
      <c r="AE2015" s="36">
        <f>IFERROR(FLOOR(Table_Books[[#This Row],[Published_Date]],10), 0)</f>
        <v>0</v>
      </c>
      <c r="AF2015" s="35">
        <f>IFERROR(CEILING(VALUE(LEFT(Table_Books[[#This Row],[Published_Date]],FIND("-",Table_Books[[#This Row],[Published_Date]]&amp;"-")-1))/100, 1), 0)</f>
        <v>0</v>
      </c>
      <c r="AG2015" s="35"/>
      <c r="AH2015" s="35" t="s">
        <v>21600</v>
      </c>
      <c r="AI2015" s="35"/>
      <c r="AJ2015" s="35"/>
      <c r="AK2015" s="35" t="str">
        <f>Table_Books[[#This Row],[Title]]&amp;"_"&amp;Table_Books[[#This Row],[Author]]</f>
        <v>The Metamorphosis_Kafka, Franz</v>
      </c>
      <c r="AL2015" s="35" t="str">
        <f>Table_Books[[#This Row],[Author]]&amp;"_"&amp;Table_Books[[#This Row],[Title]]</f>
        <v>Kafka, Franz_The Metamorphosis</v>
      </c>
      <c r="AM2015" s="35" t="str">
        <f>Table_Books[[#This Row],[Title]]&amp;" by "&amp;Table_Books[[#This Row],[Author]]</f>
        <v>The Metamorphosis by Kafka, Franz</v>
      </c>
      <c r="AN2015" s="35"/>
      <c r="AO2015" s="35"/>
    </row>
    <row r="2016" spans="1:41" x14ac:dyDescent="0.35">
      <c r="A2016" s="7" t="str">
        <f>"B-" &amp; UPPER(TRIM(Table_Books[[#This Row],[Title]])) &amp; "|" &amp; UPPER(TRIM(Table_Books[[#This Row],[Author]]))</f>
        <v>B-THE METAMORPHOSIS|KAFKA, FRANZ</v>
      </c>
      <c r="B2016" s="35" t="str">
        <f>IF(COUNTIFS(Table_Books[Hash_ID],Table_Books[[#This Row],[Hash_ID]])&gt;1,"Y","N")</f>
        <v>Y</v>
      </c>
      <c r="C2016" s="35" t="s">
        <v>6295</v>
      </c>
      <c r="D2016" s="35" t="s">
        <v>2145</v>
      </c>
      <c r="E2016" s="35"/>
      <c r="F2016" s="35"/>
      <c r="G2016" s="36"/>
      <c r="H2016" s="36"/>
      <c r="I2016" s="37"/>
      <c r="J2016" s="36"/>
      <c r="K2016" s="36"/>
      <c r="L2016" s="35"/>
      <c r="M2016" s="35"/>
      <c r="N2016" s="35"/>
      <c r="O2016" s="38"/>
      <c r="P2016" s="39"/>
      <c r="Q2016" s="10" t="s">
        <v>1860</v>
      </c>
      <c r="R2016" s="39"/>
      <c r="S2016" s="39"/>
      <c r="T2016" s="10" t="s">
        <v>1860</v>
      </c>
      <c r="U2016" s="10" t="s">
        <v>1860</v>
      </c>
      <c r="V2016" s="39"/>
      <c r="W2016" s="39"/>
      <c r="X2016" s="39"/>
      <c r="Y2016" s="39"/>
      <c r="Z2016" s="39"/>
      <c r="AA2016" s="39"/>
      <c r="AB2016" s="39"/>
      <c r="AC2016" s="35"/>
      <c r="AD2016" s="35"/>
      <c r="AE2016" s="36">
        <f>IFERROR(FLOOR(Table_Books[[#This Row],[Published_Date]],10), 0)</f>
        <v>0</v>
      </c>
      <c r="AF2016" s="35">
        <f>IFERROR(CEILING(VALUE(LEFT(Table_Books[[#This Row],[Published_Date]],FIND("-",Table_Books[[#This Row],[Published_Date]]&amp;"-")-1))/100, 1), 0)</f>
        <v>0</v>
      </c>
      <c r="AG2016" s="35"/>
      <c r="AH2016" s="35" t="s">
        <v>21572</v>
      </c>
      <c r="AI2016" s="35"/>
      <c r="AJ2016" s="35" t="s">
        <v>20262</v>
      </c>
      <c r="AK2016" s="35" t="str">
        <f>Table_Books[[#This Row],[Title]]&amp;"_"&amp;Table_Books[[#This Row],[Author]]</f>
        <v>The Metamorphosis_Kafka, Franz</v>
      </c>
      <c r="AL2016" s="35" t="str">
        <f>Table_Books[[#This Row],[Author]]&amp;"_"&amp;Table_Books[[#This Row],[Title]]</f>
        <v>Kafka, Franz_The Metamorphosis</v>
      </c>
      <c r="AM2016" s="35" t="str">
        <f>Table_Books[[#This Row],[Title]]&amp;" by "&amp;Table_Books[[#This Row],[Author]]</f>
        <v>The Metamorphosis by Kafka, Franz</v>
      </c>
      <c r="AN2016" s="35"/>
      <c r="AO2016" s="35"/>
    </row>
    <row r="2017" spans="1:41" ht="29" x14ac:dyDescent="0.35">
      <c r="A2017" s="7" t="str">
        <f>"B-" &amp; UPPER(TRIM(Table_Books[[#This Row],[Title]])) &amp; "|" &amp; UPPER(TRIM(Table_Books[[#This Row],[Author]]))</f>
        <v>B-THE TRIAL|KAFKA, FRANZ</v>
      </c>
      <c r="B2017" s="28" t="str">
        <f>IF(COUNTIFS(Table_Books[Hash_ID],Table_Books[[#This Row],[Hash_ID]])&gt;1,"Y","N")</f>
        <v>N</v>
      </c>
      <c r="C2017" s="2" t="s">
        <v>2180</v>
      </c>
      <c r="D2017" s="2" t="s">
        <v>2145</v>
      </c>
      <c r="G2017" s="12">
        <v>1925</v>
      </c>
      <c r="H2017" s="12"/>
      <c r="I2017" s="8"/>
      <c r="J2017" s="12" t="s">
        <v>10292</v>
      </c>
      <c r="K2017" s="12"/>
      <c r="L2017" s="2">
        <v>224</v>
      </c>
      <c r="M2017" s="2" t="s">
        <v>2288</v>
      </c>
      <c r="O2017" s="33">
        <v>5</v>
      </c>
      <c r="P2017" s="10"/>
      <c r="Q2017" s="10" t="s">
        <v>1860</v>
      </c>
      <c r="R2017" s="10"/>
      <c r="S2017" s="10"/>
      <c r="T2017" s="10" t="s">
        <v>1860</v>
      </c>
      <c r="U2017" s="10" t="s">
        <v>1860</v>
      </c>
      <c r="V2017" s="10" t="s">
        <v>1824</v>
      </c>
      <c r="W2017" s="10"/>
      <c r="X2017" s="10"/>
      <c r="Y2017" s="10"/>
      <c r="Z2017" s="10"/>
      <c r="AA2017" s="10"/>
      <c r="AB2017" s="10"/>
      <c r="AE2017" s="12">
        <f>IFERROR(FLOOR(Table_Books[[#This Row],[Published_Date]],10), 0)</f>
        <v>1920</v>
      </c>
      <c r="AF2017" s="2">
        <f>IFERROR(CEILING(VALUE(LEFT(Table_Books[[#This Row],[Published_Date]],FIND("-",Table_Books[[#This Row],[Published_Date]]&amp;"-")-1))/100, 1), 0)</f>
        <v>20</v>
      </c>
      <c r="AH2017" s="2" t="s">
        <v>22690</v>
      </c>
      <c r="AJ2017" s="2" t="s">
        <v>20263</v>
      </c>
      <c r="AK2017" s="2" t="str">
        <f>Table_Books[[#This Row],[Title]]&amp;"_"&amp;Table_Books[[#This Row],[Author]]</f>
        <v>The Trial_Kafka, Franz</v>
      </c>
      <c r="AL2017" s="2" t="str">
        <f>Table_Books[[#This Row],[Author]]&amp;"_"&amp;Table_Books[[#This Row],[Title]]</f>
        <v>Kafka, Franz_The Trial</v>
      </c>
      <c r="AM2017" s="2" t="str">
        <f>Table_Books[[#This Row],[Title]]&amp;" by "&amp;Table_Books[[#This Row],[Author]]</f>
        <v>The Trial by Kafka, Franz</v>
      </c>
    </row>
    <row r="2018" spans="1:41" x14ac:dyDescent="0.35">
      <c r="A2018" s="7" t="str">
        <f>"B-" &amp; UPPER(TRIM(Table_Books[[#This Row],[Title]])) &amp; "|" &amp; UPPER(TRIM(Table_Books[[#This Row],[Author]]))</f>
        <v>B-THINKING, FAST AND SLOW|KAHNEMAN, DANIEL</v>
      </c>
      <c r="B2018" s="28" t="str">
        <f>IF(COUNTIFS(Table_Books[Hash_ID],Table_Books[[#This Row],[Hash_ID]])&gt;1,"Y","N")</f>
        <v>Y</v>
      </c>
      <c r="C2018" s="2" t="s">
        <v>8881</v>
      </c>
      <c r="D2018" s="2" t="s">
        <v>10142</v>
      </c>
      <c r="G2018" s="12">
        <v>2011</v>
      </c>
      <c r="H2018" s="12"/>
      <c r="I2018" s="8"/>
      <c r="J2018" s="12" t="s">
        <v>8881</v>
      </c>
      <c r="K2018" s="12"/>
      <c r="O2018" s="33"/>
      <c r="P2018" s="10"/>
      <c r="Q2018" s="10" t="s">
        <v>1860</v>
      </c>
      <c r="R2018" s="10"/>
      <c r="S2018" s="10"/>
      <c r="T2018" s="10" t="s">
        <v>1860</v>
      </c>
      <c r="U2018" s="10" t="s">
        <v>1860</v>
      </c>
      <c r="V2018" s="10"/>
      <c r="W2018" s="10"/>
      <c r="X2018" s="10"/>
      <c r="Y2018" s="10"/>
      <c r="Z2018" s="10"/>
      <c r="AA2018" s="10"/>
      <c r="AB2018" s="10"/>
      <c r="AE2018" s="12">
        <f>IFERROR(FLOOR(Table_Books[[#This Row],[Published_Date]],10), 0)</f>
        <v>2010</v>
      </c>
      <c r="AF2018" s="2">
        <f>IFERROR(CEILING(VALUE(LEFT(Table_Books[[#This Row],[Published_Date]],FIND("-",Table_Books[[#This Row],[Published_Date]]&amp;"-")-1))/100, 1), 0)</f>
        <v>21</v>
      </c>
      <c r="AG2018" s="2" t="s">
        <v>10367</v>
      </c>
      <c r="AH2018" s="2" t="s">
        <v>4856</v>
      </c>
      <c r="AI2018" s="2" t="s">
        <v>10409</v>
      </c>
      <c r="AK2018" s="2" t="str">
        <f>Table_Books[[#This Row],[Title]]&amp;"_"&amp;Table_Books[[#This Row],[Author]]</f>
        <v>Thinking, Fast and Slow_Kahneman, Daniel</v>
      </c>
      <c r="AL2018" s="2" t="str">
        <f>Table_Books[[#This Row],[Author]]&amp;"_"&amp;Table_Books[[#This Row],[Title]]</f>
        <v>Kahneman, Daniel_Thinking, Fast and Slow</v>
      </c>
      <c r="AM2018" s="2" t="str">
        <f>Table_Books[[#This Row],[Title]]&amp;" by "&amp;Table_Books[[#This Row],[Author]]</f>
        <v>Thinking, Fast and Slow by Kahneman, Daniel</v>
      </c>
    </row>
    <row r="2019" spans="1:41" x14ac:dyDescent="0.35">
      <c r="A2019" s="7" t="str">
        <f>"B-" &amp; UPPER(TRIM(Table_Books[[#This Row],[Title]])) &amp; "|" &amp; UPPER(TRIM(Table_Books[[#This Row],[Author]]))</f>
        <v>B-THINKING, FAST AND SLOW|KAHNEMAN, DANIEL</v>
      </c>
      <c r="B2019" s="35" t="str">
        <f>IF(COUNTIFS(Table_Books[Hash_ID],Table_Books[[#This Row],[Hash_ID]])&gt;1,"Y","N")</f>
        <v>Y</v>
      </c>
      <c r="C2019" s="35" t="s">
        <v>8881</v>
      </c>
      <c r="D2019" s="35" t="s">
        <v>10142</v>
      </c>
      <c r="E2019" s="35"/>
      <c r="F2019" s="35"/>
      <c r="G2019" s="36"/>
      <c r="H2019" s="36"/>
      <c r="I2019" s="37"/>
      <c r="J2019" s="36"/>
      <c r="K2019" s="36"/>
      <c r="L2019" s="35"/>
      <c r="M2019" s="35"/>
      <c r="N2019" s="35"/>
      <c r="O2019" s="38"/>
      <c r="P2019" s="39"/>
      <c r="Q2019" s="10" t="s">
        <v>1860</v>
      </c>
      <c r="R2019" s="39"/>
      <c r="S2019" s="39"/>
      <c r="T2019" s="10" t="s">
        <v>1860</v>
      </c>
      <c r="U2019" s="10" t="s">
        <v>1860</v>
      </c>
      <c r="V2019" s="39"/>
      <c r="W2019" s="39"/>
      <c r="X2019" s="39"/>
      <c r="Y2019" s="39"/>
      <c r="Z2019" s="39"/>
      <c r="AA2019" s="39"/>
      <c r="AB2019" s="39"/>
      <c r="AC2019" s="35"/>
      <c r="AD2019" s="35"/>
      <c r="AE2019" s="36">
        <f>IFERROR(FLOOR(Table_Books[[#This Row],[Published_Date]],10), 0)</f>
        <v>0</v>
      </c>
      <c r="AF2019" s="35">
        <f>IFERROR(CEILING(VALUE(LEFT(Table_Books[[#This Row],[Published_Date]],FIND("-",Table_Books[[#This Row],[Published_Date]]&amp;"-")-1))/100, 1), 0)</f>
        <v>0</v>
      </c>
      <c r="AG2019" s="35"/>
      <c r="AH2019" s="35" t="s">
        <v>21603</v>
      </c>
      <c r="AI2019" s="35"/>
      <c r="AJ2019" s="35"/>
      <c r="AK2019" s="35" t="str">
        <f>Table_Books[[#This Row],[Title]]&amp;"_"&amp;Table_Books[[#This Row],[Author]]</f>
        <v>Thinking, Fast and Slow_Kahneman, Daniel</v>
      </c>
      <c r="AL2019" s="35" t="str">
        <f>Table_Books[[#This Row],[Author]]&amp;"_"&amp;Table_Books[[#This Row],[Title]]</f>
        <v>Kahneman, Daniel_Thinking, Fast and Slow</v>
      </c>
      <c r="AM2019" s="35" t="str">
        <f>Table_Books[[#This Row],[Title]]&amp;" by "&amp;Table_Books[[#This Row],[Author]]</f>
        <v>Thinking, Fast and Slow by Kahneman, Daniel</v>
      </c>
      <c r="AN2019" s="35"/>
      <c r="AO2019" s="35"/>
    </row>
    <row r="2020" spans="1:41" x14ac:dyDescent="0.35">
      <c r="A2020" s="7" t="str">
        <f>"B-" &amp; UPPER(TRIM(Table_Books[[#This Row],[Title]])) &amp; "|" &amp; UPPER(TRIM(Table_Books[[#This Row],[Author]]))</f>
        <v>B-THINKING, FAST AND SLOW|KAHNEMAN, DANIEL</v>
      </c>
      <c r="B2020" s="35" t="str">
        <f>IF(COUNTIFS(Table_Books[Hash_ID],Table_Books[[#This Row],[Hash_ID]])&gt;1,"Y","N")</f>
        <v>Y</v>
      </c>
      <c r="C2020" s="35" t="s">
        <v>8881</v>
      </c>
      <c r="D2020" s="35" t="s">
        <v>10142</v>
      </c>
      <c r="E2020" s="35"/>
      <c r="F2020" s="35"/>
      <c r="G2020" s="36"/>
      <c r="H2020" s="36"/>
      <c r="I2020" s="37"/>
      <c r="J2020" s="36"/>
      <c r="K2020" s="36"/>
      <c r="L2020" s="35"/>
      <c r="M2020" s="35"/>
      <c r="N2020" s="35"/>
      <c r="O2020" s="38"/>
      <c r="P2020" s="39"/>
      <c r="Q2020" s="10" t="s">
        <v>1860</v>
      </c>
      <c r="R2020" s="39"/>
      <c r="S2020" s="39"/>
      <c r="T2020" s="10" t="s">
        <v>1860</v>
      </c>
      <c r="U2020" s="10" t="s">
        <v>1860</v>
      </c>
      <c r="V2020" s="39"/>
      <c r="W2020" s="39"/>
      <c r="X2020" s="39"/>
      <c r="Y2020" s="39"/>
      <c r="Z2020" s="39"/>
      <c r="AA2020" s="39"/>
      <c r="AB2020" s="39"/>
      <c r="AC2020" s="35"/>
      <c r="AD2020" s="35"/>
      <c r="AE2020" s="36">
        <f>IFERROR(FLOOR(Table_Books[[#This Row],[Published_Date]],10), 0)</f>
        <v>0</v>
      </c>
      <c r="AF2020" s="35">
        <f>IFERROR(CEILING(VALUE(LEFT(Table_Books[[#This Row],[Published_Date]],FIND("-",Table_Books[[#This Row],[Published_Date]]&amp;"-")-1))/100, 1), 0)</f>
        <v>0</v>
      </c>
      <c r="AG2020" s="35"/>
      <c r="AH2020" s="35"/>
      <c r="AI2020" s="35"/>
      <c r="AJ2020" s="35"/>
      <c r="AK2020" s="35" t="str">
        <f>Table_Books[[#This Row],[Title]]&amp;"_"&amp;Table_Books[[#This Row],[Author]]</f>
        <v>Thinking, Fast and Slow_Kahneman, Daniel</v>
      </c>
      <c r="AL2020" s="35" t="str">
        <f>Table_Books[[#This Row],[Author]]&amp;"_"&amp;Table_Books[[#This Row],[Title]]</f>
        <v>Kahneman, Daniel_Thinking, Fast and Slow</v>
      </c>
      <c r="AM2020" s="35" t="str">
        <f>Table_Books[[#This Row],[Title]]&amp;" by "&amp;Table_Books[[#This Row],[Author]]</f>
        <v>Thinking, Fast and Slow by Kahneman, Daniel</v>
      </c>
      <c r="AN2020" s="35"/>
      <c r="AO2020" s="35"/>
    </row>
    <row r="2021" spans="1:41" ht="29" x14ac:dyDescent="0.35">
      <c r="A2021" s="7" t="str">
        <f>"B-" &amp; UPPER(TRIM(Table_Books[[#This Row],[Title]])) &amp; "|" &amp; UPPER(TRIM(Table_Books[[#This Row],[Author]]))</f>
        <v>B-STREAMS OF GOLD, RIVERS OF BLOOD: THE RISE AND FALL OF BYZANTIUM, 955 AD TO THE FIRST CRUSADE|KALDELLIS, ANTHONY</v>
      </c>
      <c r="B2021" s="28" t="str">
        <f>IF(COUNTIFS(Table_Books[Hash_ID],Table_Books[[#This Row],[Hash_ID]])&gt;1,"Y","N")</f>
        <v>N</v>
      </c>
      <c r="C2021" s="2" t="s">
        <v>5841</v>
      </c>
      <c r="D2021" s="2" t="s">
        <v>5769</v>
      </c>
      <c r="G2021" s="12"/>
      <c r="H2021" s="12"/>
      <c r="I2021" s="8"/>
      <c r="J2021" s="12"/>
      <c r="K2021" s="12"/>
      <c r="O2021" s="33"/>
      <c r="P2021" s="10"/>
      <c r="Q2021" s="10" t="s">
        <v>1860</v>
      </c>
      <c r="R2021" s="10"/>
      <c r="S2021" s="10"/>
      <c r="T2021" s="10" t="s">
        <v>1860</v>
      </c>
      <c r="U2021" s="10" t="s">
        <v>1860</v>
      </c>
      <c r="V2021" s="10"/>
      <c r="W2021" s="10"/>
      <c r="X2021" s="10"/>
      <c r="Y2021" s="10"/>
      <c r="Z2021" s="10"/>
      <c r="AA2021" s="10"/>
      <c r="AB2021" s="10"/>
      <c r="AE2021" s="12">
        <f>IFERROR(FLOOR(Table_Books[[#This Row],[Published_Date]],10), 0)</f>
        <v>0</v>
      </c>
      <c r="AF2021" s="2">
        <f>IFERROR(CEILING(VALUE(LEFT(Table_Books[[#This Row],[Published_Date]],FIND("-",Table_Books[[#This Row],[Published_Date]]&amp;"-")-1))/100, 1), 0)</f>
        <v>0</v>
      </c>
      <c r="AK2021" s="2" t="str">
        <f>Table_Books[[#This Row],[Title]]&amp;"_"&amp;Table_Books[[#This Row],[Author]]</f>
        <v>Streams of Gold, Rivers of Blood: The Rise and Fall of Byzantium, 955 AD to the First Crusade_Kaldellis, Anthony</v>
      </c>
      <c r="AL2021" s="2" t="str">
        <f>Table_Books[[#This Row],[Author]]&amp;"_"&amp;Table_Books[[#This Row],[Title]]</f>
        <v>Kaldellis, Anthony_Streams of Gold, Rivers of Blood: The Rise and Fall of Byzantium, 955 AD to the First Crusade</v>
      </c>
      <c r="AM2021" s="2" t="str">
        <f>Table_Books[[#This Row],[Title]]&amp;" by "&amp;Table_Books[[#This Row],[Author]]</f>
        <v>Streams of Gold, Rivers of Blood: The Rise and Fall of Byzantium, 955 AD to the First Crusade by Kaldellis, Anthony</v>
      </c>
    </row>
    <row r="2022" spans="1:41" x14ac:dyDescent="0.35">
      <c r="A2022" s="7" t="str">
        <f>"B-" &amp; UPPER(TRIM(Table_Books[[#This Row],[Title]])) &amp; "|" &amp; UPPER(TRIM(Table_Books[[#This Row],[Author]]))</f>
        <v>B-MEGHADUTA / RAGHUVAMSA|KALIDASA</v>
      </c>
      <c r="B2022" s="35" t="str">
        <f>IF(COUNTIFS(Table_Books[Hash_ID],Table_Books[[#This Row],[Hash_ID]])&gt;1,"Y","N")</f>
        <v>N</v>
      </c>
      <c r="C2022" s="35" t="s">
        <v>18906</v>
      </c>
      <c r="D2022" s="48" t="s">
        <v>18905</v>
      </c>
      <c r="E2022" s="35"/>
      <c r="F2022" s="35"/>
      <c r="G2022" s="36"/>
      <c r="H2022" s="36"/>
      <c r="I2022" s="37"/>
      <c r="J2022" s="36"/>
      <c r="K2022" s="36"/>
      <c r="L2022" s="35"/>
      <c r="M2022" s="35"/>
      <c r="N2022" s="35"/>
      <c r="O2022" s="38"/>
      <c r="P2022" s="39"/>
      <c r="Q2022" s="10" t="s">
        <v>1860</v>
      </c>
      <c r="R2022" s="39"/>
      <c r="S2022" s="39"/>
      <c r="T2022" s="10" t="s">
        <v>1860</v>
      </c>
      <c r="U2022" s="10" t="s">
        <v>1860</v>
      </c>
      <c r="V2022" s="39"/>
      <c r="W2022" s="39"/>
      <c r="X2022" s="39"/>
      <c r="Y2022" s="39"/>
      <c r="Z2022" s="39"/>
      <c r="AA2022" s="39"/>
      <c r="AB2022" s="39"/>
      <c r="AC2022" s="35"/>
      <c r="AD2022" s="35"/>
      <c r="AE2022" s="36">
        <f>IFERROR(FLOOR(Table_Books[[#This Row],[Published_Date]],10), 0)</f>
        <v>0</v>
      </c>
      <c r="AF2022" s="35">
        <f>IFERROR(CEILING(VALUE(LEFT(Table_Books[[#This Row],[Published_Date]],FIND("-",Table_Books[[#This Row],[Published_Date]]&amp;"-")-1))/100, 1), 0)</f>
        <v>0</v>
      </c>
      <c r="AG2022" s="35"/>
      <c r="AH2022" s="35" t="s">
        <v>21578</v>
      </c>
      <c r="AI2022" s="35"/>
      <c r="AJ2022" s="35"/>
      <c r="AK2022" s="35" t="str">
        <f>Table_Books[[#This Row],[Title]]&amp;"_"&amp;Table_Books[[#This Row],[Author]]</f>
        <v>Meghaduta / Raghuvamsa_Kalidasa</v>
      </c>
      <c r="AL2022" s="35" t="str">
        <f>Table_Books[[#This Row],[Author]]&amp;"_"&amp;Table_Books[[#This Row],[Title]]</f>
        <v>Kalidasa_Meghaduta / Raghuvamsa</v>
      </c>
      <c r="AM2022" s="35" t="str">
        <f>Table_Books[[#This Row],[Title]]&amp;" by "&amp;Table_Books[[#This Row],[Author]]</f>
        <v>Meghaduta / Raghuvamsa by Kalidasa</v>
      </c>
      <c r="AN2022" s="35"/>
      <c r="AO2022" s="35"/>
    </row>
    <row r="2023" spans="1:41" ht="29" x14ac:dyDescent="0.35">
      <c r="A2023" s="7" t="str">
        <f>"B-" &amp; UPPER(TRIM(Table_Books[[#This Row],[Title]])) &amp; "|" &amp; UPPER(TRIM(Table_Books[[#This Row],[Author]]))</f>
        <v>B-PLAYS (E.G., THE RECOGNITION OF SHAKUNTALA - ABHIJÑĀNAŚĀKUNTALAM)|KALIDASA</v>
      </c>
      <c r="B2023" s="35" t="str">
        <f>IF(COUNTIFS(Table_Books[Hash_ID],Table_Books[[#This Row],[Hash_ID]])&gt;1,"Y","N")</f>
        <v>N</v>
      </c>
      <c r="C2023" s="35" t="s">
        <v>18904</v>
      </c>
      <c r="D2023" s="48" t="s">
        <v>18905</v>
      </c>
      <c r="E2023" s="35"/>
      <c r="F2023" s="35"/>
      <c r="G2023" s="36"/>
      <c r="H2023" s="36"/>
      <c r="I2023" s="37"/>
      <c r="J2023" s="36"/>
      <c r="K2023" s="36"/>
      <c r="L2023" s="35"/>
      <c r="M2023" s="35"/>
      <c r="N2023" s="35"/>
      <c r="O2023" s="38"/>
      <c r="P2023" s="39"/>
      <c r="Q2023" s="10" t="s">
        <v>1860</v>
      </c>
      <c r="R2023" s="39"/>
      <c r="S2023" s="39"/>
      <c r="T2023" s="10" t="s">
        <v>1860</v>
      </c>
      <c r="U2023" s="10" t="s">
        <v>1860</v>
      </c>
      <c r="V2023" s="39"/>
      <c r="W2023" s="39"/>
      <c r="X2023" s="39"/>
      <c r="Y2023" s="39"/>
      <c r="Z2023" s="39"/>
      <c r="AA2023" s="39"/>
      <c r="AB2023" s="39"/>
      <c r="AC2023" s="35"/>
      <c r="AD2023" s="35"/>
      <c r="AE2023" s="36">
        <f>IFERROR(FLOOR(Table_Books[[#This Row],[Published_Date]],10), 0)</f>
        <v>0</v>
      </c>
      <c r="AF2023" s="35">
        <f>IFERROR(CEILING(VALUE(LEFT(Table_Books[[#This Row],[Published_Date]],FIND("-",Table_Books[[#This Row],[Published_Date]]&amp;"-")-1))/100, 1), 0)</f>
        <v>0</v>
      </c>
      <c r="AG2023" s="35"/>
      <c r="AH2023" s="35" t="s">
        <v>21578</v>
      </c>
      <c r="AI2023" s="35"/>
      <c r="AJ2023" s="35"/>
      <c r="AK2023" s="35" t="str">
        <f>Table_Books[[#This Row],[Title]]&amp;"_"&amp;Table_Books[[#This Row],[Author]]</f>
        <v>Plays (e.g., The Recognition of Shakuntala - Abhijñānaśākuntalam)_Kalidasa</v>
      </c>
      <c r="AL2023" s="35" t="str">
        <f>Table_Books[[#This Row],[Author]]&amp;"_"&amp;Table_Books[[#This Row],[Title]]</f>
        <v>Kalidasa_Plays (e.g., The Recognition of Shakuntala - Abhijñānaśākuntalam)</v>
      </c>
      <c r="AM2023" s="35" t="str">
        <f>Table_Books[[#This Row],[Title]]&amp;" by "&amp;Table_Books[[#This Row],[Author]]</f>
        <v>Plays (e.g., The Recognition of Shakuntala - Abhijñānaśākuntalam) by Kalidasa</v>
      </c>
      <c r="AN2023" s="35"/>
      <c r="AO2023" s="35"/>
    </row>
    <row r="2024" spans="1:41" x14ac:dyDescent="0.35">
      <c r="A2024" s="7" t="str">
        <f>"B-" &amp; UPPER(TRIM(Table_Books[[#This Row],[Title]])) &amp; "|" &amp; UPPER(TRIM(Table_Books[[#This Row],[Author]]))</f>
        <v>B-DEAF REPUBLIC|KAMINSKY, ILYA</v>
      </c>
      <c r="B2024" s="35" t="str">
        <f>IF(COUNTIFS(Table_Books[Hash_ID],Table_Books[[#This Row],[Hash_ID]])&gt;1,"Y","N")</f>
        <v>Y</v>
      </c>
      <c r="C2024" s="35" t="s">
        <v>19976</v>
      </c>
      <c r="D2024" s="48" t="s">
        <v>19977</v>
      </c>
      <c r="E2024" s="35"/>
      <c r="F2024" s="35"/>
      <c r="G2024" s="36"/>
      <c r="H2024" s="36"/>
      <c r="I2024" s="37"/>
      <c r="J2024" s="36"/>
      <c r="K2024" s="36"/>
      <c r="L2024" s="35"/>
      <c r="M2024" s="35"/>
      <c r="N2024" s="35"/>
      <c r="O2024" s="38"/>
      <c r="P2024" s="39"/>
      <c r="Q2024" s="10" t="s">
        <v>1860</v>
      </c>
      <c r="R2024" s="39"/>
      <c r="S2024" s="39"/>
      <c r="T2024" s="10" t="s">
        <v>1860</v>
      </c>
      <c r="U2024" s="10" t="s">
        <v>1860</v>
      </c>
      <c r="V2024" s="39"/>
      <c r="W2024" s="39"/>
      <c r="X2024" s="39"/>
      <c r="Y2024" s="39"/>
      <c r="Z2024" s="39"/>
      <c r="AA2024" s="39"/>
      <c r="AB2024" s="39"/>
      <c r="AC2024" s="35"/>
      <c r="AD2024" s="35"/>
      <c r="AE2024" s="36">
        <f>IFERROR(FLOOR(Table_Books[[#This Row],[Published_Date]],10), 0)</f>
        <v>0</v>
      </c>
      <c r="AF2024" s="35">
        <f>IFERROR(CEILING(VALUE(LEFT(Table_Books[[#This Row],[Published_Date]],FIND("-",Table_Books[[#This Row],[Published_Date]]&amp;"-")-1))/100, 1), 0)</f>
        <v>0</v>
      </c>
      <c r="AG2024" s="35"/>
      <c r="AH2024" s="35" t="s">
        <v>21604</v>
      </c>
      <c r="AI2024" s="35"/>
      <c r="AJ2024" s="35"/>
      <c r="AK2024" s="35" t="str">
        <f>Table_Books[[#This Row],[Title]]&amp;"_"&amp;Table_Books[[#This Row],[Author]]</f>
        <v>Deaf Republic_Kaminsky, Ilya</v>
      </c>
      <c r="AL2024" s="35" t="str">
        <f>Table_Books[[#This Row],[Author]]&amp;"_"&amp;Table_Books[[#This Row],[Title]]</f>
        <v>Kaminsky, Ilya_Deaf Republic</v>
      </c>
      <c r="AM2024" s="35" t="str">
        <f>Table_Books[[#This Row],[Title]]&amp;" by "&amp;Table_Books[[#This Row],[Author]]</f>
        <v>Deaf Republic by Kaminsky, Ilya</v>
      </c>
      <c r="AN2024" s="35"/>
      <c r="AO2024" s="35"/>
    </row>
    <row r="2025" spans="1:41" x14ac:dyDescent="0.35">
      <c r="A2025" s="7" t="str">
        <f>"B-" &amp; UPPER(TRIM(Table_Books[[#This Row],[Title]])) &amp; "|" &amp; UPPER(TRIM(Table_Books[[#This Row],[Author]]))</f>
        <v>B-DEAF REPUBLIC|KAMINSKY, ILYA</v>
      </c>
      <c r="B2025" s="35" t="str">
        <f>IF(COUNTIFS(Table_Books[Hash_ID],Table_Books[[#This Row],[Hash_ID]])&gt;1,"Y","N")</f>
        <v>Y</v>
      </c>
      <c r="C2025" s="35" t="s">
        <v>19976</v>
      </c>
      <c r="D2025" s="48" t="s">
        <v>19977</v>
      </c>
      <c r="E2025" s="35"/>
      <c r="F2025" s="35"/>
      <c r="G2025" s="36"/>
      <c r="H2025" s="36"/>
      <c r="I2025" s="37"/>
      <c r="J2025" s="36"/>
      <c r="K2025" s="36"/>
      <c r="L2025" s="35"/>
      <c r="M2025" s="35"/>
      <c r="N2025" s="35"/>
      <c r="O2025" s="38"/>
      <c r="P2025" s="39"/>
      <c r="Q2025" s="10" t="s">
        <v>1860</v>
      </c>
      <c r="R2025" s="39"/>
      <c r="S2025" s="39"/>
      <c r="T2025" s="10" t="s">
        <v>1860</v>
      </c>
      <c r="U2025" s="10" t="s">
        <v>1860</v>
      </c>
      <c r="V2025" s="39"/>
      <c r="W2025" s="39"/>
      <c r="X2025" s="39"/>
      <c r="Y2025" s="39"/>
      <c r="Z2025" s="39"/>
      <c r="AA2025" s="39"/>
      <c r="AB2025" s="39"/>
      <c r="AC2025" s="35"/>
      <c r="AD2025" s="35"/>
      <c r="AE2025" s="36">
        <f>IFERROR(FLOOR(Table_Books[[#This Row],[Published_Date]],10), 0)</f>
        <v>0</v>
      </c>
      <c r="AF2025" s="35">
        <f>IFERROR(CEILING(VALUE(LEFT(Table_Books[[#This Row],[Published_Date]],FIND("-",Table_Books[[#This Row],[Published_Date]]&amp;"-")-1))/100, 1), 0)</f>
        <v>0</v>
      </c>
      <c r="AG2025" s="35"/>
      <c r="AH2025" s="35"/>
      <c r="AI2025" s="35"/>
      <c r="AJ2025" s="35"/>
      <c r="AK2025" s="35" t="str">
        <f>Table_Books[[#This Row],[Title]]&amp;"_"&amp;Table_Books[[#This Row],[Author]]</f>
        <v>Deaf Republic_Kaminsky, Ilya</v>
      </c>
      <c r="AL2025" s="35" t="str">
        <f>Table_Books[[#This Row],[Author]]&amp;"_"&amp;Table_Books[[#This Row],[Title]]</f>
        <v>Kaminsky, Ilya_Deaf Republic</v>
      </c>
      <c r="AM2025" s="35" t="str">
        <f>Table_Books[[#This Row],[Title]]&amp;" by "&amp;Table_Books[[#This Row],[Author]]</f>
        <v>Deaf Republic by Kaminsky, Ilya</v>
      </c>
      <c r="AN2025" s="35"/>
      <c r="AO2025" s="35"/>
    </row>
    <row r="2026" spans="1:41" x14ac:dyDescent="0.35">
      <c r="A2026" s="7" t="str">
        <f>"B-" &amp; UPPER(TRIM(Table_Books[[#This Row],[Title]])) &amp; "|" &amp; UPPER(TRIM(Table_Books[[#This Row],[Author]]))</f>
        <v>B-AN ACCOUNT OF MY HUT (HŌJŌKI)|KAMO NO CHŌMEI</v>
      </c>
      <c r="B2026" s="35" t="str">
        <f>IF(COUNTIFS(Table_Books[Hash_ID],Table_Books[[#This Row],[Hash_ID]])&gt;1,"Y","N")</f>
        <v>N</v>
      </c>
      <c r="C2026" s="35" t="s">
        <v>19224</v>
      </c>
      <c r="D2026" s="48" t="s">
        <v>19225</v>
      </c>
      <c r="E2026" s="35"/>
      <c r="F2026" s="35"/>
      <c r="G2026" s="36"/>
      <c r="H2026" s="36"/>
      <c r="I2026" s="37"/>
      <c r="J2026" s="36"/>
      <c r="K2026" s="36"/>
      <c r="L2026" s="35"/>
      <c r="M2026" s="35"/>
      <c r="N2026" s="35"/>
      <c r="O2026" s="38"/>
      <c r="P2026" s="39"/>
      <c r="Q2026" s="10" t="s">
        <v>1860</v>
      </c>
      <c r="R2026" s="39"/>
      <c r="S2026" s="39"/>
      <c r="T2026" s="10" t="s">
        <v>1860</v>
      </c>
      <c r="U2026" s="10" t="s">
        <v>1860</v>
      </c>
      <c r="V2026" s="39"/>
      <c r="W2026" s="39"/>
      <c r="X2026" s="39"/>
      <c r="Y2026" s="39"/>
      <c r="Z2026" s="39"/>
      <c r="AA2026" s="39"/>
      <c r="AB2026" s="39"/>
      <c r="AC2026" s="35"/>
      <c r="AD2026" s="35"/>
      <c r="AE2026" s="36">
        <f>IFERROR(FLOOR(Table_Books[[#This Row],[Published_Date]],10), 0)</f>
        <v>0</v>
      </c>
      <c r="AF2026" s="35">
        <f>IFERROR(CEILING(VALUE(LEFT(Table_Books[[#This Row],[Published_Date]],FIND("-",Table_Books[[#This Row],[Published_Date]]&amp;"-")-1))/100, 1), 0)</f>
        <v>0</v>
      </c>
      <c r="AG2026" s="35"/>
      <c r="AH2026" s="35" t="s">
        <v>21586</v>
      </c>
      <c r="AI2026" s="35"/>
      <c r="AJ2026" s="35"/>
      <c r="AK2026" s="35" t="str">
        <f>Table_Books[[#This Row],[Title]]&amp;"_"&amp;Table_Books[[#This Row],[Author]]</f>
        <v>An Account of My Hut (Hōjōki)_Kamo no Chōmei</v>
      </c>
      <c r="AL2026" s="35" t="str">
        <f>Table_Books[[#This Row],[Author]]&amp;"_"&amp;Table_Books[[#This Row],[Title]]</f>
        <v>Kamo no Chōmei_An Account of My Hut (Hōjōki)</v>
      </c>
      <c r="AM2026" s="35" t="str">
        <f>Table_Books[[#This Row],[Title]]&amp;" by "&amp;Table_Books[[#This Row],[Author]]</f>
        <v>An Account of My Hut (Hōjōki) by Kamo no Chōmei</v>
      </c>
      <c r="AN2026" s="35"/>
      <c r="AO2026" s="35"/>
    </row>
    <row r="2027" spans="1:41" x14ac:dyDescent="0.35">
      <c r="A2027" s="7" t="str">
        <f>"B-" &amp; UPPER(TRIM(Table_Books[[#This Row],[Title]])) &amp; "|" &amp; UPPER(TRIM(Table_Books[[#This Row],[Author]]))</f>
        <v>B-VAISHESHIKA SUTRAS|KANADA</v>
      </c>
      <c r="B2027" s="35" t="str">
        <f>IF(COUNTIFS(Table_Books[Hash_ID],Table_Books[[#This Row],[Hash_ID]])&gt;1,"Y","N")</f>
        <v>N</v>
      </c>
      <c r="C2027" s="35" t="s">
        <v>18890</v>
      </c>
      <c r="D2027" s="48" t="s">
        <v>18891</v>
      </c>
      <c r="E2027" s="35"/>
      <c r="F2027" s="35"/>
      <c r="G2027" s="36"/>
      <c r="H2027" s="36"/>
      <c r="I2027" s="37"/>
      <c r="J2027" s="36"/>
      <c r="K2027" s="36"/>
      <c r="L2027" s="35"/>
      <c r="M2027" s="35"/>
      <c r="N2027" s="35"/>
      <c r="O2027" s="38"/>
      <c r="P2027" s="39"/>
      <c r="Q2027" s="10" t="s">
        <v>1860</v>
      </c>
      <c r="R2027" s="39"/>
      <c r="S2027" s="39"/>
      <c r="T2027" s="10" t="s">
        <v>1860</v>
      </c>
      <c r="U2027" s="10" t="s">
        <v>1860</v>
      </c>
      <c r="V2027" s="39"/>
      <c r="W2027" s="39"/>
      <c r="X2027" s="39"/>
      <c r="Y2027" s="39"/>
      <c r="Z2027" s="39"/>
      <c r="AA2027" s="39"/>
      <c r="AB2027" s="39"/>
      <c r="AC2027" s="35"/>
      <c r="AD2027" s="35"/>
      <c r="AE2027" s="36">
        <f>IFERROR(FLOOR(Table_Books[[#This Row],[Published_Date]],10), 0)</f>
        <v>0</v>
      </c>
      <c r="AF2027" s="35">
        <f>IFERROR(CEILING(VALUE(LEFT(Table_Books[[#This Row],[Published_Date]],FIND("-",Table_Books[[#This Row],[Published_Date]]&amp;"-")-1))/100, 1), 0)</f>
        <v>0</v>
      </c>
      <c r="AG2027" s="35"/>
      <c r="AH2027" s="35" t="s">
        <v>21578</v>
      </c>
      <c r="AI2027" s="35"/>
      <c r="AJ2027" s="35"/>
      <c r="AK2027" s="35" t="str">
        <f>Table_Books[[#This Row],[Title]]&amp;"_"&amp;Table_Books[[#This Row],[Author]]</f>
        <v>Vaisheshika Sutras_Kanada</v>
      </c>
      <c r="AL2027" s="35" t="str">
        <f>Table_Books[[#This Row],[Author]]&amp;"_"&amp;Table_Books[[#This Row],[Title]]</f>
        <v>Kanada_Vaisheshika Sutras</v>
      </c>
      <c r="AM2027" s="35" t="str">
        <f>Table_Books[[#This Row],[Title]]&amp;" by "&amp;Table_Books[[#This Row],[Author]]</f>
        <v>Vaisheshika Sutras by Kanada</v>
      </c>
      <c r="AN2027" s="35"/>
      <c r="AO2027" s="35"/>
    </row>
    <row r="2028" spans="1:41" x14ac:dyDescent="0.35">
      <c r="A2028" s="7" t="str">
        <f>"B-" &amp; UPPER(TRIM(Table_Books[[#This Row],[Title]])) &amp; "|" &amp; UPPER(TRIM(Table_Books[[#This Row],[Author]]))</f>
        <v>B-SARAH KANE: COMPLETE PLAYS|KANE, SARAH</v>
      </c>
      <c r="B2028" s="28" t="str">
        <f>IF(COUNTIFS(Table_Books[Hash_ID],Table_Books[[#This Row],[Hash_ID]])&gt;1,"Y","N")</f>
        <v>N</v>
      </c>
      <c r="C2028" s="24" t="s">
        <v>14660</v>
      </c>
      <c r="D2028" s="24" t="s">
        <v>14674</v>
      </c>
      <c r="G2028" s="12"/>
      <c r="H2028" s="12"/>
      <c r="I2028" s="8"/>
      <c r="J2028" s="12"/>
      <c r="K2028" s="12"/>
      <c r="O2028" s="33"/>
      <c r="P2028" s="10"/>
      <c r="Q2028" s="10" t="s">
        <v>1860</v>
      </c>
      <c r="R2028" s="10"/>
      <c r="S2028" s="10"/>
      <c r="T2028" s="10" t="s">
        <v>1860</v>
      </c>
      <c r="U2028" s="10" t="s">
        <v>1860</v>
      </c>
      <c r="V2028" s="10"/>
      <c r="W2028" s="10"/>
      <c r="X2028" s="10"/>
      <c r="Y2028" s="10"/>
      <c r="Z2028" s="10"/>
      <c r="AA2028" s="10"/>
      <c r="AB2028" s="10"/>
      <c r="AE2028" s="12">
        <f>IFERROR(FLOOR(Table_Books[[#This Row],[Published_Date]],10), 0)</f>
        <v>0</v>
      </c>
      <c r="AF2028" s="2">
        <f>IFERROR(CEILING(VALUE(LEFT(Table_Books[[#This Row],[Published_Date]],FIND("-",Table_Books[[#This Row],[Published_Date]]&amp;"-")-1))/100, 1), 0)</f>
        <v>0</v>
      </c>
      <c r="AK2028" s="24" t="str">
        <f>Table_Books[[#This Row],[Title]]&amp;"_"&amp;Table_Books[[#This Row],[Author]]</f>
        <v>Sarah Kane: Complete Plays_Kane, Sarah</v>
      </c>
      <c r="AL2028" s="24" t="str">
        <f>Table_Books[[#This Row],[Author]]&amp;"_"&amp;Table_Books[[#This Row],[Title]]</f>
        <v>Kane, Sarah_Sarah Kane: Complete Plays</v>
      </c>
      <c r="AM2028" s="24" t="str">
        <f>Table_Books[[#This Row],[Title]]&amp;" by "&amp;Table_Books[[#This Row],[Author]]</f>
        <v>Sarah Kane: Complete Plays by Kane, Sarah</v>
      </c>
    </row>
    <row r="2029" spans="1:41" x14ac:dyDescent="0.35">
      <c r="A2029" s="7" t="str">
        <f>"B-" &amp; UPPER(TRIM(Table_Books[[#This Row],[Title]])) &amp; "|" &amp; UPPER(TRIM(Table_Books[[#This Row],[Author]]))</f>
        <v>B-HUMAN ACTS|KANG, HAN</v>
      </c>
      <c r="B2029" s="35" t="str">
        <f>IF(COUNTIFS(Table_Books[Hash_ID],Table_Books[[#This Row],[Hash_ID]])&gt;1,"Y","N")</f>
        <v>N</v>
      </c>
      <c r="C2029" s="35" t="s">
        <v>20147</v>
      </c>
      <c r="D2029" s="35" t="s">
        <v>6908</v>
      </c>
      <c r="E2029" s="35"/>
      <c r="F2029" s="35"/>
      <c r="G2029" s="36"/>
      <c r="H2029" s="36"/>
      <c r="I2029" s="37"/>
      <c r="J2029" s="36"/>
      <c r="K2029" s="36"/>
      <c r="L2029" s="35"/>
      <c r="M2029" s="35"/>
      <c r="N2029" s="35"/>
      <c r="O2029" s="38"/>
      <c r="P2029" s="39"/>
      <c r="Q2029" s="10" t="s">
        <v>1860</v>
      </c>
      <c r="R2029" s="39"/>
      <c r="S2029" s="39"/>
      <c r="T2029" s="10" t="s">
        <v>1860</v>
      </c>
      <c r="U2029" s="10" t="s">
        <v>1860</v>
      </c>
      <c r="V2029" s="39"/>
      <c r="W2029" s="39"/>
      <c r="X2029" s="39"/>
      <c r="Y2029" s="39"/>
      <c r="Z2029" s="39"/>
      <c r="AA2029" s="39"/>
      <c r="AB2029" s="39"/>
      <c r="AC2029" s="35"/>
      <c r="AD2029" s="35"/>
      <c r="AE2029" s="36">
        <f>IFERROR(FLOOR(Table_Books[[#This Row],[Published_Date]],10), 0)</f>
        <v>0</v>
      </c>
      <c r="AF2029" s="35">
        <f>IFERROR(CEILING(VALUE(LEFT(Table_Books[[#This Row],[Published_Date]],FIND("-",Table_Books[[#This Row],[Published_Date]]&amp;"-")-1))/100, 1), 0)</f>
        <v>0</v>
      </c>
      <c r="AG2029" s="35"/>
      <c r="AH2029" s="35" t="s">
        <v>21573</v>
      </c>
      <c r="AI2029" s="35"/>
      <c r="AJ2029" s="35" t="s">
        <v>20349</v>
      </c>
      <c r="AK2029" s="35" t="str">
        <f>Table_Books[[#This Row],[Title]]&amp;"_"&amp;Table_Books[[#This Row],[Author]]</f>
        <v>Human Acts_Kang, Han</v>
      </c>
      <c r="AL2029" s="35" t="str">
        <f>Table_Books[[#This Row],[Author]]&amp;"_"&amp;Table_Books[[#This Row],[Title]]</f>
        <v>Kang, Han_Human Acts</v>
      </c>
      <c r="AM2029" s="35" t="str">
        <f>Table_Books[[#This Row],[Title]]&amp;" by "&amp;Table_Books[[#This Row],[Author]]</f>
        <v>Human Acts by Kang, Han</v>
      </c>
      <c r="AN2029" s="35"/>
      <c r="AO2029" s="35"/>
    </row>
    <row r="2030" spans="1:41" x14ac:dyDescent="0.35">
      <c r="A2030" s="7" t="str">
        <f>"B-" &amp; UPPER(TRIM(Table_Books[[#This Row],[Title]])) &amp; "|" &amp; UPPER(TRIM(Table_Books[[#This Row],[Author]]))</f>
        <v>B-THE VEGETARIAN|KANG, HAN</v>
      </c>
      <c r="B2030" s="28" t="str">
        <f>IF(COUNTIFS(Table_Books[Hash_ID],Table_Books[[#This Row],[Hash_ID]])&gt;1,"Y","N")</f>
        <v>Y</v>
      </c>
      <c r="C2030" s="2" t="s">
        <v>6934</v>
      </c>
      <c r="D2030" s="2" t="s">
        <v>6908</v>
      </c>
      <c r="G2030" s="12"/>
      <c r="H2030" s="12"/>
      <c r="I2030" s="8"/>
      <c r="J2030" s="12"/>
      <c r="K2030" s="12"/>
      <c r="O2030" s="33"/>
      <c r="P2030" s="10"/>
      <c r="Q2030" s="10" t="s">
        <v>1860</v>
      </c>
      <c r="R2030" s="10"/>
      <c r="S2030" s="10"/>
      <c r="T2030" s="10" t="s">
        <v>1860</v>
      </c>
      <c r="U2030" s="10" t="s">
        <v>1860</v>
      </c>
      <c r="V2030" s="10"/>
      <c r="W2030" s="10"/>
      <c r="X2030" s="10"/>
      <c r="Y2030" s="10"/>
      <c r="Z2030" s="10"/>
      <c r="AA2030" s="10"/>
      <c r="AB2030" s="10"/>
      <c r="AE2030" s="12">
        <f>IFERROR(FLOOR(Table_Books[[#This Row],[Published_Date]],10), 0)</f>
        <v>0</v>
      </c>
      <c r="AF2030" s="2">
        <f>IFERROR(CEILING(VALUE(LEFT(Table_Books[[#This Row],[Published_Date]],FIND("-",Table_Books[[#This Row],[Published_Date]]&amp;"-")-1))/100, 1), 0)</f>
        <v>0</v>
      </c>
      <c r="AK2030" s="2" t="str">
        <f>Table_Books[[#This Row],[Title]]&amp;"_"&amp;Table_Books[[#This Row],[Author]]</f>
        <v>The Vegetarian_Kang, Han</v>
      </c>
      <c r="AL2030" s="2" t="str">
        <f>Table_Books[[#This Row],[Author]]&amp;"_"&amp;Table_Books[[#This Row],[Title]]</f>
        <v>Kang, Han_The Vegetarian</v>
      </c>
      <c r="AM2030" s="2" t="str">
        <f>Table_Books[[#This Row],[Title]]&amp;" by "&amp;Table_Books[[#This Row],[Author]]</f>
        <v>The Vegetarian by Kang, Han</v>
      </c>
    </row>
    <row r="2031" spans="1:41" x14ac:dyDescent="0.35">
      <c r="A2031" s="7" t="str">
        <f>"B-" &amp; UPPER(TRIM(Table_Books[[#This Row],[Title]])) &amp; "|" &amp; UPPER(TRIM(Table_Books[[#This Row],[Author]]))</f>
        <v>B-THE VEGETARIAN|KANG, HAN</v>
      </c>
      <c r="B2031" s="28" t="str">
        <f>IF(COUNTIFS(Table_Books[Hash_ID],Table_Books[[#This Row],[Hash_ID]])&gt;1,"Y","N")</f>
        <v>Y</v>
      </c>
      <c r="C2031" s="24" t="s">
        <v>6934</v>
      </c>
      <c r="D2031" s="24" t="s">
        <v>6908</v>
      </c>
      <c r="G2031" s="12"/>
      <c r="H2031" s="12"/>
      <c r="I2031" s="8"/>
      <c r="J2031" s="12"/>
      <c r="K2031" s="12"/>
      <c r="O2031" s="33"/>
      <c r="P2031" s="10"/>
      <c r="Q2031" s="10" t="s">
        <v>1860</v>
      </c>
      <c r="R2031" s="10"/>
      <c r="S2031" s="10"/>
      <c r="T2031" s="10" t="s">
        <v>1860</v>
      </c>
      <c r="U2031" s="10" t="s">
        <v>1860</v>
      </c>
      <c r="V2031" s="10"/>
      <c r="W2031" s="10"/>
      <c r="X2031" s="10"/>
      <c r="Y2031" s="10"/>
      <c r="Z2031" s="10"/>
      <c r="AA2031" s="10"/>
      <c r="AB2031" s="10"/>
      <c r="AE2031" s="12">
        <f>IFERROR(FLOOR(Table_Books[[#This Row],[Published_Date]],10), 0)</f>
        <v>0</v>
      </c>
      <c r="AF2031" s="2">
        <f>IFERROR(CEILING(VALUE(LEFT(Table_Books[[#This Row],[Published_Date]],FIND("-",Table_Books[[#This Row],[Published_Date]]&amp;"-")-1))/100, 1), 0)</f>
        <v>0</v>
      </c>
      <c r="AK2031" s="24" t="str">
        <f>Table_Books[[#This Row],[Title]]&amp;"_"&amp;Table_Books[[#This Row],[Author]]</f>
        <v>The Vegetarian_Kang, Han</v>
      </c>
      <c r="AL2031" s="24" t="str">
        <f>Table_Books[[#This Row],[Author]]&amp;"_"&amp;Table_Books[[#This Row],[Title]]</f>
        <v>Kang, Han_The Vegetarian</v>
      </c>
      <c r="AM2031" s="24" t="str">
        <f>Table_Books[[#This Row],[Title]]&amp;" by "&amp;Table_Books[[#This Row],[Author]]</f>
        <v>The Vegetarian by Kang, Han</v>
      </c>
    </row>
    <row r="2032" spans="1:41" x14ac:dyDescent="0.35">
      <c r="A2032" s="7" t="str">
        <f>"B-" &amp; UPPER(TRIM(Table_Books[[#This Row],[Title]])) &amp; "|" &amp; UPPER(TRIM(Table_Books[[#This Row],[Author]]))</f>
        <v>B-THE VEGETARIAN|KANG, HAN</v>
      </c>
      <c r="B2032" s="35" t="str">
        <f>IF(COUNTIFS(Table_Books[Hash_ID],Table_Books[[#This Row],[Hash_ID]])&gt;1,"Y","N")</f>
        <v>Y</v>
      </c>
      <c r="C2032" s="35" t="s">
        <v>6934</v>
      </c>
      <c r="D2032" s="35" t="s">
        <v>6908</v>
      </c>
      <c r="E2032" s="35"/>
      <c r="F2032" s="35"/>
      <c r="G2032" s="36"/>
      <c r="H2032" s="36"/>
      <c r="I2032" s="37"/>
      <c r="J2032" s="36"/>
      <c r="K2032" s="36"/>
      <c r="L2032" s="35"/>
      <c r="M2032" s="35"/>
      <c r="N2032" s="35"/>
      <c r="O2032" s="38"/>
      <c r="P2032" s="39"/>
      <c r="Q2032" s="10" t="s">
        <v>1860</v>
      </c>
      <c r="R2032" s="39"/>
      <c r="S2032" s="39"/>
      <c r="T2032" s="10" t="s">
        <v>1860</v>
      </c>
      <c r="U2032" s="10" t="s">
        <v>1860</v>
      </c>
      <c r="V2032" s="39"/>
      <c r="W2032" s="39"/>
      <c r="X2032" s="39"/>
      <c r="Y2032" s="39"/>
      <c r="Z2032" s="39"/>
      <c r="AA2032" s="39"/>
      <c r="AB2032" s="39"/>
      <c r="AC2032" s="35"/>
      <c r="AD2032" s="35"/>
      <c r="AE2032" s="36">
        <f>IFERROR(FLOOR(Table_Books[[#This Row],[Published_Date]],10), 0)</f>
        <v>0</v>
      </c>
      <c r="AF2032" s="35">
        <f>IFERROR(CEILING(VALUE(LEFT(Table_Books[[#This Row],[Published_Date]],FIND("-",Table_Books[[#This Row],[Published_Date]]&amp;"-")-1))/100, 1), 0)</f>
        <v>0</v>
      </c>
      <c r="AG2032" s="35"/>
      <c r="AH2032" s="35" t="s">
        <v>21573</v>
      </c>
      <c r="AI2032" s="35"/>
      <c r="AJ2032" s="35" t="s">
        <v>20348</v>
      </c>
      <c r="AK2032" s="35" t="str">
        <f>Table_Books[[#This Row],[Title]]&amp;"_"&amp;Table_Books[[#This Row],[Author]]</f>
        <v>The Vegetarian_Kang, Han</v>
      </c>
      <c r="AL2032" s="35" t="str">
        <f>Table_Books[[#This Row],[Author]]&amp;"_"&amp;Table_Books[[#This Row],[Title]]</f>
        <v>Kang, Han_The Vegetarian</v>
      </c>
      <c r="AM2032" s="35" t="str">
        <f>Table_Books[[#This Row],[Title]]&amp;" by "&amp;Table_Books[[#This Row],[Author]]</f>
        <v>The Vegetarian by Kang, Han</v>
      </c>
      <c r="AN2032" s="35"/>
      <c r="AO2032" s="35"/>
    </row>
    <row r="2033" spans="1:41" x14ac:dyDescent="0.35">
      <c r="A2033" s="7" t="str">
        <f>"B-" &amp; UPPER(TRIM(Table_Books[[#This Row],[Title]])) &amp; "|" &amp; UPPER(TRIM(Table_Books[[#This Row],[Author]]))</f>
        <v>B-THE WHITE BOOK|KANG, HAN</v>
      </c>
      <c r="B2033" s="28" t="str">
        <f>IF(COUNTIFS(Table_Books[Hash_ID],Table_Books[[#This Row],[Hash_ID]])&gt;1,"Y","N")</f>
        <v>N</v>
      </c>
      <c r="C2033" s="2" t="s">
        <v>6453</v>
      </c>
      <c r="D2033" s="2" t="s">
        <v>6908</v>
      </c>
      <c r="G2033" s="12"/>
      <c r="H2033" s="12"/>
      <c r="I2033" s="8"/>
      <c r="J2033" s="12"/>
      <c r="K2033" s="12"/>
      <c r="O2033" s="33"/>
      <c r="P2033" s="10"/>
      <c r="Q2033" s="10" t="s">
        <v>1860</v>
      </c>
      <c r="R2033" s="10"/>
      <c r="S2033" s="10"/>
      <c r="T2033" s="10" t="s">
        <v>1860</v>
      </c>
      <c r="U2033" s="10" t="s">
        <v>1860</v>
      </c>
      <c r="V2033" s="10"/>
      <c r="W2033" s="10"/>
      <c r="X2033" s="10"/>
      <c r="Y2033" s="10"/>
      <c r="Z2033" s="10"/>
      <c r="AA2033" s="10"/>
      <c r="AB2033" s="10"/>
      <c r="AE2033" s="12">
        <f>IFERROR(FLOOR(Table_Books[[#This Row],[Published_Date]],10), 0)</f>
        <v>0</v>
      </c>
      <c r="AF2033" s="2">
        <f>IFERROR(CEILING(VALUE(LEFT(Table_Books[[#This Row],[Published_Date]],FIND("-",Table_Books[[#This Row],[Published_Date]]&amp;"-")-1))/100, 1), 0)</f>
        <v>0</v>
      </c>
      <c r="AK2033" s="2" t="str">
        <f>Table_Books[[#This Row],[Title]]&amp;"_"&amp;Table_Books[[#This Row],[Author]]</f>
        <v>The White Book_Kang, Han</v>
      </c>
      <c r="AL2033" s="2" t="str">
        <f>Table_Books[[#This Row],[Author]]&amp;"_"&amp;Table_Books[[#This Row],[Title]]</f>
        <v>Kang, Han_The White Book</v>
      </c>
      <c r="AM2033" s="2" t="str">
        <f>Table_Books[[#This Row],[Title]]&amp;" by "&amp;Table_Books[[#This Row],[Author]]</f>
        <v>The White Book by Kang, Han</v>
      </c>
    </row>
    <row r="2034" spans="1:41" ht="29" x14ac:dyDescent="0.35">
      <c r="A2034" s="7" t="str">
        <f>"B-" &amp; UPPER(TRIM(Table_Books[[#This Row],[Title]])) &amp; "|" &amp; UPPER(TRIM(Table_Books[[#This Row],[Author]]))</f>
        <v>B-ANTHROPOLOGY FROM A PRAGMATIC POINT OF VIEW|KANT, IMMANUEL</v>
      </c>
      <c r="B2034" s="28" t="str">
        <f>IF(COUNTIFS(Table_Books[Hash_ID],Table_Books[[#This Row],[Hash_ID]])&gt;1,"Y","N")</f>
        <v>N</v>
      </c>
      <c r="C2034" s="2" t="s">
        <v>9072</v>
      </c>
      <c r="D2034" s="2" t="s">
        <v>6383</v>
      </c>
      <c r="G2034" s="12">
        <v>1798</v>
      </c>
      <c r="H2034" s="12"/>
      <c r="I2034" s="8"/>
      <c r="J2034" s="12" t="s">
        <v>10489</v>
      </c>
      <c r="K2034" s="12"/>
      <c r="O2034" s="33"/>
      <c r="P2034" s="10"/>
      <c r="Q2034" s="10" t="s">
        <v>1860</v>
      </c>
      <c r="R2034" s="10"/>
      <c r="S2034" s="10"/>
      <c r="T2034" s="10" t="s">
        <v>1860</v>
      </c>
      <c r="U2034" s="10" t="s">
        <v>1860</v>
      </c>
      <c r="V2034" s="10"/>
      <c r="W2034" s="10"/>
      <c r="X2034" s="10"/>
      <c r="Y2034" s="10"/>
      <c r="Z2034" s="10"/>
      <c r="AA2034" s="10"/>
      <c r="AB2034" s="10"/>
      <c r="AE2034" s="12">
        <f>IFERROR(FLOOR(Table_Books[[#This Row],[Published_Date]],10), 0)</f>
        <v>1790</v>
      </c>
      <c r="AF2034" s="2">
        <f>IFERROR(CEILING(VALUE(LEFT(Table_Books[[#This Row],[Published_Date]],FIND("-",Table_Books[[#This Row],[Published_Date]]&amp;"-")-1))/100, 1), 0)</f>
        <v>18</v>
      </c>
      <c r="AG2034" s="2" t="s">
        <v>10355</v>
      </c>
      <c r="AH2034" s="2" t="s">
        <v>4856</v>
      </c>
      <c r="AI2034" s="2" t="s">
        <v>9270</v>
      </c>
      <c r="AK2034" s="2" t="str">
        <f>Table_Books[[#This Row],[Title]]&amp;"_"&amp;Table_Books[[#This Row],[Author]]</f>
        <v>Anthropology from a Pragmatic Point of View_Kant, Immanuel</v>
      </c>
      <c r="AL2034" s="2" t="str">
        <f>Table_Books[[#This Row],[Author]]&amp;"_"&amp;Table_Books[[#This Row],[Title]]</f>
        <v>Kant, Immanuel_Anthropology from a Pragmatic Point of View</v>
      </c>
      <c r="AM2034" s="2" t="str">
        <f>Table_Books[[#This Row],[Title]]&amp;" by "&amp;Table_Books[[#This Row],[Author]]</f>
        <v>Anthropology from a Pragmatic Point of View by Kant, Immanuel</v>
      </c>
    </row>
    <row r="2035" spans="1:41" x14ac:dyDescent="0.35">
      <c r="A2035" s="7" t="str">
        <f>"B-" &amp; UPPER(TRIM(Table_Books[[#This Row],[Title]])) &amp; "|" &amp; UPPER(TRIM(Table_Books[[#This Row],[Author]]))</f>
        <v>B-CRITIQUE OF JUDGMENT|KANT, IMMANUEL</v>
      </c>
      <c r="B2035" s="28" t="str">
        <f>IF(COUNTIFS(Table_Books[Hash_ID],Table_Books[[#This Row],[Hash_ID]])&gt;1,"Y","N")</f>
        <v>Y</v>
      </c>
      <c r="C2035" s="2" t="s">
        <v>6400</v>
      </c>
      <c r="D2035" s="2" t="s">
        <v>6383</v>
      </c>
      <c r="G2035" s="12">
        <v>1790</v>
      </c>
      <c r="H2035" s="12"/>
      <c r="I2035" s="8"/>
      <c r="J2035" s="12" t="s">
        <v>10256</v>
      </c>
      <c r="K2035" s="12"/>
      <c r="O2035" s="33"/>
      <c r="P2035" s="10"/>
      <c r="Q2035" s="10" t="s">
        <v>1860</v>
      </c>
      <c r="R2035" s="10"/>
      <c r="S2035" s="10"/>
      <c r="T2035" s="10" t="s">
        <v>1860</v>
      </c>
      <c r="U2035" s="10" t="s">
        <v>1860</v>
      </c>
      <c r="V2035" s="10"/>
      <c r="W2035" s="10"/>
      <c r="X2035" s="10"/>
      <c r="Y2035" s="10"/>
      <c r="Z2035" s="10"/>
      <c r="AA2035" s="10"/>
      <c r="AB2035" s="10"/>
      <c r="AE2035" s="12">
        <f>IFERROR(FLOOR(Table_Books[[#This Row],[Published_Date]],10), 0)</f>
        <v>1790</v>
      </c>
      <c r="AF2035" s="2">
        <f>IFERROR(CEILING(VALUE(LEFT(Table_Books[[#This Row],[Published_Date]],FIND("-",Table_Books[[#This Row],[Published_Date]]&amp;"-")-1))/100, 1), 0)</f>
        <v>18</v>
      </c>
      <c r="AG2035" s="2" t="s">
        <v>10342</v>
      </c>
      <c r="AH2035" s="2" t="s">
        <v>4856</v>
      </c>
      <c r="AI2035" s="2" t="s">
        <v>10398</v>
      </c>
      <c r="AK2035" s="2" t="str">
        <f>Table_Books[[#This Row],[Title]]&amp;"_"&amp;Table_Books[[#This Row],[Author]]</f>
        <v>Critique of Judgment_Kant, Immanuel</v>
      </c>
      <c r="AL2035" s="2" t="str">
        <f>Table_Books[[#This Row],[Author]]&amp;"_"&amp;Table_Books[[#This Row],[Title]]</f>
        <v>Kant, Immanuel_Critique of Judgment</v>
      </c>
      <c r="AM2035" s="2" t="str">
        <f>Table_Books[[#This Row],[Title]]&amp;" by "&amp;Table_Books[[#This Row],[Author]]</f>
        <v>Critique of Judgment by Kant, Immanuel</v>
      </c>
    </row>
    <row r="2036" spans="1:41" x14ac:dyDescent="0.35">
      <c r="A2036" s="7" t="str">
        <f>"B-" &amp; UPPER(TRIM(Table_Books[[#This Row],[Title]])) &amp; "|" &amp; UPPER(TRIM(Table_Books[[#This Row],[Author]]))</f>
        <v>B-CRITIQUE OF JUDGMENT|KANT, IMMANUEL</v>
      </c>
      <c r="B2036" s="35" t="str">
        <f>IF(COUNTIFS(Table_Books[Hash_ID],Table_Books[[#This Row],[Hash_ID]])&gt;1,"Y","N")</f>
        <v>Y</v>
      </c>
      <c r="C2036" s="35" t="s">
        <v>6400</v>
      </c>
      <c r="D2036" s="35" t="s">
        <v>6383</v>
      </c>
      <c r="E2036" s="35"/>
      <c r="F2036" s="35"/>
      <c r="G2036" s="36"/>
      <c r="H2036" s="36"/>
      <c r="I2036" s="37"/>
      <c r="J2036" s="36"/>
      <c r="K2036" s="36"/>
      <c r="L2036" s="35"/>
      <c r="M2036" s="35"/>
      <c r="N2036" s="35"/>
      <c r="O2036" s="38"/>
      <c r="P2036" s="39"/>
      <c r="Q2036" s="10" t="s">
        <v>1860</v>
      </c>
      <c r="R2036" s="39"/>
      <c r="S2036" s="39"/>
      <c r="T2036" s="10" t="s">
        <v>1860</v>
      </c>
      <c r="U2036" s="10" t="s">
        <v>1860</v>
      </c>
      <c r="V2036" s="39"/>
      <c r="W2036" s="39"/>
      <c r="X2036" s="39"/>
      <c r="Y2036" s="39"/>
      <c r="Z2036" s="39"/>
      <c r="AA2036" s="39"/>
      <c r="AB2036" s="39"/>
      <c r="AC2036" s="35"/>
      <c r="AD2036" s="35"/>
      <c r="AE2036" s="36">
        <f>IFERROR(FLOOR(Table_Books[[#This Row],[Published_Date]],10), 0)</f>
        <v>0</v>
      </c>
      <c r="AF2036" s="35">
        <f>IFERROR(CEILING(VALUE(LEFT(Table_Books[[#This Row],[Published_Date]],FIND("-",Table_Books[[#This Row],[Published_Date]]&amp;"-")-1))/100, 1), 0)</f>
        <v>0</v>
      </c>
      <c r="AG2036" s="35"/>
      <c r="AH2036" s="35" t="s">
        <v>21592</v>
      </c>
      <c r="AI2036" s="35"/>
      <c r="AJ2036" s="35"/>
      <c r="AK2036" s="35" t="str">
        <f>Table_Books[[#This Row],[Title]]&amp;"_"&amp;Table_Books[[#This Row],[Author]]</f>
        <v>Critique of Judgment_Kant, Immanuel</v>
      </c>
      <c r="AL2036" s="35" t="str">
        <f>Table_Books[[#This Row],[Author]]&amp;"_"&amp;Table_Books[[#This Row],[Title]]</f>
        <v>Kant, Immanuel_Critique of Judgment</v>
      </c>
      <c r="AM2036" s="35" t="str">
        <f>Table_Books[[#This Row],[Title]]&amp;" by "&amp;Table_Books[[#This Row],[Author]]</f>
        <v>Critique of Judgment by Kant, Immanuel</v>
      </c>
      <c r="AN2036" s="35"/>
      <c r="AO2036" s="35"/>
    </row>
    <row r="2037" spans="1:41" ht="29" x14ac:dyDescent="0.35">
      <c r="A2037" s="7" t="str">
        <f>"B-" &amp; UPPER(TRIM(Table_Books[[#This Row],[Title]])) &amp; "|" &amp; UPPER(TRIM(Table_Books[[#This Row],[Author]]))</f>
        <v>B-CRITIQUE OF PRACTICAL REASON|KANT, IMMANUEL</v>
      </c>
      <c r="B2037" s="28" t="str">
        <f>IF(COUNTIFS(Table_Books[Hash_ID],Table_Books[[#This Row],[Hash_ID]])&gt;1,"Y","N")</f>
        <v>Y</v>
      </c>
      <c r="C2037" s="2" t="s">
        <v>8852</v>
      </c>
      <c r="D2037" s="2" t="s">
        <v>6383</v>
      </c>
      <c r="G2037" s="12">
        <v>1788</v>
      </c>
      <c r="H2037" s="12"/>
      <c r="I2037" s="8"/>
      <c r="J2037" s="12" t="s">
        <v>10255</v>
      </c>
      <c r="K2037" s="12"/>
      <c r="O2037" s="33"/>
      <c r="P2037" s="10"/>
      <c r="Q2037" s="10" t="s">
        <v>1860</v>
      </c>
      <c r="R2037" s="10"/>
      <c r="S2037" s="10"/>
      <c r="T2037" s="10" t="s">
        <v>1860</v>
      </c>
      <c r="U2037" s="10" t="s">
        <v>1860</v>
      </c>
      <c r="V2037" s="10"/>
      <c r="W2037" s="10"/>
      <c r="X2037" s="10"/>
      <c r="Y2037" s="10"/>
      <c r="Z2037" s="10"/>
      <c r="AA2037" s="10"/>
      <c r="AB2037" s="10"/>
      <c r="AE2037" s="12">
        <f>IFERROR(FLOOR(Table_Books[[#This Row],[Published_Date]],10), 0)</f>
        <v>1780</v>
      </c>
      <c r="AF2037" s="2">
        <f>IFERROR(CEILING(VALUE(LEFT(Table_Books[[#This Row],[Published_Date]],FIND("-",Table_Books[[#This Row],[Published_Date]]&amp;"-")-1))/100, 1), 0)</f>
        <v>18</v>
      </c>
      <c r="AG2037" s="2" t="s">
        <v>10342</v>
      </c>
      <c r="AH2037" s="2" t="s">
        <v>4856</v>
      </c>
      <c r="AI2037" s="2" t="s">
        <v>10398</v>
      </c>
      <c r="AK2037" s="2" t="str">
        <f>Table_Books[[#This Row],[Title]]&amp;"_"&amp;Table_Books[[#This Row],[Author]]</f>
        <v>Critique of Practical Reason_Kant, Immanuel</v>
      </c>
      <c r="AL2037" s="2" t="str">
        <f>Table_Books[[#This Row],[Author]]&amp;"_"&amp;Table_Books[[#This Row],[Title]]</f>
        <v>Kant, Immanuel_Critique of Practical Reason</v>
      </c>
      <c r="AM2037" s="2" t="str">
        <f>Table_Books[[#This Row],[Title]]&amp;" by "&amp;Table_Books[[#This Row],[Author]]</f>
        <v>Critique of Practical Reason by Kant, Immanuel</v>
      </c>
    </row>
    <row r="2038" spans="1:41" x14ac:dyDescent="0.35">
      <c r="A2038" s="7" t="str">
        <f>"B-" &amp; UPPER(TRIM(Table_Books[[#This Row],[Title]])) &amp; "|" &amp; UPPER(TRIM(Table_Books[[#This Row],[Author]]))</f>
        <v>B-CRITIQUE OF PRACTICAL REASON|KANT, IMMANUEL</v>
      </c>
      <c r="B2038" s="35" t="str">
        <f>IF(COUNTIFS(Table_Books[Hash_ID],Table_Books[[#This Row],[Hash_ID]])&gt;1,"Y","N")</f>
        <v>Y</v>
      </c>
      <c r="C2038" s="35" t="s">
        <v>8852</v>
      </c>
      <c r="D2038" s="35" t="s">
        <v>6383</v>
      </c>
      <c r="E2038" s="35"/>
      <c r="F2038" s="35"/>
      <c r="G2038" s="36"/>
      <c r="H2038" s="36"/>
      <c r="I2038" s="37"/>
      <c r="J2038" s="36"/>
      <c r="K2038" s="36"/>
      <c r="L2038" s="35"/>
      <c r="M2038" s="35"/>
      <c r="N2038" s="35"/>
      <c r="O2038" s="38"/>
      <c r="P2038" s="39"/>
      <c r="Q2038" s="10" t="s">
        <v>1860</v>
      </c>
      <c r="R2038" s="39"/>
      <c r="S2038" s="39"/>
      <c r="T2038" s="10" t="s">
        <v>1860</v>
      </c>
      <c r="U2038" s="10" t="s">
        <v>1860</v>
      </c>
      <c r="V2038" s="39"/>
      <c r="W2038" s="39"/>
      <c r="X2038" s="39"/>
      <c r="Y2038" s="39"/>
      <c r="Z2038" s="39"/>
      <c r="AA2038" s="39"/>
      <c r="AB2038" s="39"/>
      <c r="AC2038" s="35"/>
      <c r="AD2038" s="35"/>
      <c r="AE2038" s="36">
        <f>IFERROR(FLOOR(Table_Books[[#This Row],[Published_Date]],10), 0)</f>
        <v>0</v>
      </c>
      <c r="AF2038" s="35">
        <f>IFERROR(CEILING(VALUE(LEFT(Table_Books[[#This Row],[Published_Date]],FIND("-",Table_Books[[#This Row],[Published_Date]]&amp;"-")-1))/100, 1), 0)</f>
        <v>0</v>
      </c>
      <c r="AG2038" s="35"/>
      <c r="AH2038" s="35" t="s">
        <v>21592</v>
      </c>
      <c r="AI2038" s="35"/>
      <c r="AJ2038" s="35"/>
      <c r="AK2038" s="35" t="str">
        <f>Table_Books[[#This Row],[Title]]&amp;"_"&amp;Table_Books[[#This Row],[Author]]</f>
        <v>Critique of Practical Reason_Kant, Immanuel</v>
      </c>
      <c r="AL2038" s="35" t="str">
        <f>Table_Books[[#This Row],[Author]]&amp;"_"&amp;Table_Books[[#This Row],[Title]]</f>
        <v>Kant, Immanuel_Critique of Practical Reason</v>
      </c>
      <c r="AM2038" s="35" t="str">
        <f>Table_Books[[#This Row],[Title]]&amp;" by "&amp;Table_Books[[#This Row],[Author]]</f>
        <v>Critique of Practical Reason by Kant, Immanuel</v>
      </c>
      <c r="AN2038" s="35"/>
      <c r="AO2038" s="35"/>
    </row>
    <row r="2039" spans="1:41" x14ac:dyDescent="0.35">
      <c r="A2039" s="7" t="str">
        <f>"B-" &amp; UPPER(TRIM(Table_Books[[#This Row],[Title]])) &amp; "|" &amp; UPPER(TRIM(Table_Books[[#This Row],[Author]]))</f>
        <v>B-CRITIQUE OF PURE REASON|KANT, IMMANUEL</v>
      </c>
      <c r="B2039" s="28" t="str">
        <f>IF(COUNTIFS(Table_Books[Hash_ID],Table_Books[[#This Row],[Hash_ID]])&gt;1,"Y","N")</f>
        <v>Y</v>
      </c>
      <c r="C2039" s="2" t="s">
        <v>6382</v>
      </c>
      <c r="D2039" s="2" t="s">
        <v>6383</v>
      </c>
      <c r="G2039" s="12" t="s">
        <v>10219</v>
      </c>
      <c r="H2039" s="12"/>
      <c r="I2039" s="8"/>
      <c r="J2039" s="12" t="s">
        <v>10254</v>
      </c>
      <c r="K2039" s="12"/>
      <c r="O2039" s="33"/>
      <c r="P2039" s="10"/>
      <c r="Q2039" s="10" t="s">
        <v>1860</v>
      </c>
      <c r="R2039" s="10"/>
      <c r="S2039" s="10"/>
      <c r="T2039" s="10" t="s">
        <v>1860</v>
      </c>
      <c r="U2039" s="10" t="s">
        <v>1860</v>
      </c>
      <c r="V2039" s="10"/>
      <c r="W2039" s="10"/>
      <c r="X2039" s="10"/>
      <c r="Y2039" s="10"/>
      <c r="Z2039" s="10"/>
      <c r="AA2039" s="10"/>
      <c r="AB2039" s="10"/>
      <c r="AE2039" s="12">
        <f>IFERROR(FLOOR(Table_Books[[#This Row],[Published_Date]],10), 0)</f>
        <v>0</v>
      </c>
      <c r="AF2039" s="2">
        <f>IFERROR(CEILING(VALUE(LEFT(Table_Books[[#This Row],[Published_Date]],FIND("-",Table_Books[[#This Row],[Published_Date]]&amp;"-")-1))/100, 1), 0)</f>
        <v>0</v>
      </c>
      <c r="AG2039" s="2" t="s">
        <v>10342</v>
      </c>
      <c r="AH2039" s="2" t="s">
        <v>4856</v>
      </c>
      <c r="AI2039" s="2" t="s">
        <v>10398</v>
      </c>
      <c r="AK2039" s="2" t="str">
        <f>Table_Books[[#This Row],[Title]]&amp;"_"&amp;Table_Books[[#This Row],[Author]]</f>
        <v>Critique of Pure Reason_Kant, Immanuel</v>
      </c>
      <c r="AL2039" s="2" t="str">
        <f>Table_Books[[#This Row],[Author]]&amp;"_"&amp;Table_Books[[#This Row],[Title]]</f>
        <v>Kant, Immanuel_Critique of Pure Reason</v>
      </c>
      <c r="AM2039" s="2" t="str">
        <f>Table_Books[[#This Row],[Title]]&amp;" by "&amp;Table_Books[[#This Row],[Author]]</f>
        <v>Critique of Pure Reason by Kant, Immanuel</v>
      </c>
    </row>
    <row r="2040" spans="1:41" x14ac:dyDescent="0.35">
      <c r="A2040" s="7" t="str">
        <f>"B-" &amp; UPPER(TRIM(Table_Books[[#This Row],[Title]])) &amp; "|" &amp; UPPER(TRIM(Table_Books[[#This Row],[Author]]))</f>
        <v>B-CRITIQUE OF PURE REASON|KANT, IMMANUEL</v>
      </c>
      <c r="B2040" s="35" t="str">
        <f>IF(COUNTIFS(Table_Books[Hash_ID],Table_Books[[#This Row],[Hash_ID]])&gt;1,"Y","N")</f>
        <v>Y</v>
      </c>
      <c r="C2040" s="35" t="s">
        <v>6382</v>
      </c>
      <c r="D2040" s="35" t="s">
        <v>6383</v>
      </c>
      <c r="E2040" s="35"/>
      <c r="F2040" s="35"/>
      <c r="G2040" s="36"/>
      <c r="H2040" s="36"/>
      <c r="I2040" s="37"/>
      <c r="J2040" s="36"/>
      <c r="K2040" s="36"/>
      <c r="L2040" s="35"/>
      <c r="M2040" s="35"/>
      <c r="N2040" s="35"/>
      <c r="O2040" s="38"/>
      <c r="P2040" s="39"/>
      <c r="Q2040" s="10" t="s">
        <v>1860</v>
      </c>
      <c r="R2040" s="39"/>
      <c r="S2040" s="39"/>
      <c r="T2040" s="10" t="s">
        <v>1860</v>
      </c>
      <c r="U2040" s="10" t="s">
        <v>1860</v>
      </c>
      <c r="V2040" s="39"/>
      <c r="W2040" s="39"/>
      <c r="X2040" s="39"/>
      <c r="Y2040" s="39"/>
      <c r="Z2040" s="39"/>
      <c r="AA2040" s="39"/>
      <c r="AB2040" s="39"/>
      <c r="AC2040" s="35"/>
      <c r="AD2040" s="35"/>
      <c r="AE2040" s="36">
        <f>IFERROR(FLOOR(Table_Books[[#This Row],[Published_Date]],10), 0)</f>
        <v>0</v>
      </c>
      <c r="AF2040" s="35">
        <f>IFERROR(CEILING(VALUE(LEFT(Table_Books[[#This Row],[Published_Date]],FIND("-",Table_Books[[#This Row],[Published_Date]]&amp;"-")-1))/100, 1), 0)</f>
        <v>0</v>
      </c>
      <c r="AG2040" s="35"/>
      <c r="AH2040" s="35" t="s">
        <v>21592</v>
      </c>
      <c r="AI2040" s="35"/>
      <c r="AJ2040" s="35"/>
      <c r="AK2040" s="35" t="str">
        <f>Table_Books[[#This Row],[Title]]&amp;"_"&amp;Table_Books[[#This Row],[Author]]</f>
        <v>Critique of Pure Reason_Kant, Immanuel</v>
      </c>
      <c r="AL2040" s="35" t="str">
        <f>Table_Books[[#This Row],[Author]]&amp;"_"&amp;Table_Books[[#This Row],[Title]]</f>
        <v>Kant, Immanuel_Critique of Pure Reason</v>
      </c>
      <c r="AM2040" s="35" t="str">
        <f>Table_Books[[#This Row],[Title]]&amp;" by "&amp;Table_Books[[#This Row],[Author]]</f>
        <v>Critique of Pure Reason by Kant, Immanuel</v>
      </c>
      <c r="AN2040" s="35"/>
      <c r="AO2040" s="35"/>
    </row>
    <row r="2041" spans="1:41" ht="29" x14ac:dyDescent="0.35">
      <c r="A2041" s="7" t="str">
        <f>"B-" &amp; UPPER(TRIM(Table_Books[[#This Row],[Title]])) &amp; "|" &amp; UPPER(TRIM(Table_Books[[#This Row],[Author]]))</f>
        <v>B-GROUNDWORK OF THE METAPHYSICS OF MORALS|KANT, IMMANUEL</v>
      </c>
      <c r="B2041" s="28" t="str">
        <f>IF(COUNTIFS(Table_Books[Hash_ID],Table_Books[[#This Row],[Hash_ID]])&gt;1,"Y","N")</f>
        <v>Y</v>
      </c>
      <c r="C2041" s="2" t="s">
        <v>9070</v>
      </c>
      <c r="D2041" s="2" t="s">
        <v>6383</v>
      </c>
      <c r="G2041" s="12">
        <v>1785</v>
      </c>
      <c r="H2041" s="12"/>
      <c r="I2041" s="8"/>
      <c r="J2041" s="12" t="s">
        <v>10487</v>
      </c>
      <c r="K2041" s="12"/>
      <c r="O2041" s="33"/>
      <c r="P2041" s="10"/>
      <c r="Q2041" s="10" t="s">
        <v>1860</v>
      </c>
      <c r="R2041" s="10"/>
      <c r="S2041" s="10"/>
      <c r="T2041" s="10" t="s">
        <v>1860</v>
      </c>
      <c r="U2041" s="10" t="s">
        <v>1860</v>
      </c>
      <c r="V2041" s="10"/>
      <c r="W2041" s="10"/>
      <c r="X2041" s="10"/>
      <c r="Y2041" s="10"/>
      <c r="Z2041" s="10"/>
      <c r="AA2041" s="10"/>
      <c r="AB2041" s="10"/>
      <c r="AE2041" s="12">
        <f>IFERROR(FLOOR(Table_Books[[#This Row],[Published_Date]],10), 0)</f>
        <v>1780</v>
      </c>
      <c r="AF2041" s="2">
        <f>IFERROR(CEILING(VALUE(LEFT(Table_Books[[#This Row],[Published_Date]],FIND("-",Table_Books[[#This Row],[Published_Date]]&amp;"-")-1))/100, 1), 0)</f>
        <v>18</v>
      </c>
      <c r="AG2041" s="2" t="s">
        <v>10355</v>
      </c>
      <c r="AH2041" s="2" t="s">
        <v>4856</v>
      </c>
      <c r="AI2041" s="2" t="s">
        <v>10398</v>
      </c>
      <c r="AK2041" s="2" t="str">
        <f>Table_Books[[#This Row],[Title]]&amp;"_"&amp;Table_Books[[#This Row],[Author]]</f>
        <v>Groundwork of the Metaphysics of Morals_Kant, Immanuel</v>
      </c>
      <c r="AL2041" s="2" t="str">
        <f>Table_Books[[#This Row],[Author]]&amp;"_"&amp;Table_Books[[#This Row],[Title]]</f>
        <v>Kant, Immanuel_Groundwork of the Metaphysics of Morals</v>
      </c>
      <c r="AM2041" s="2" t="str">
        <f>Table_Books[[#This Row],[Title]]&amp;" by "&amp;Table_Books[[#This Row],[Author]]</f>
        <v>Groundwork of the Metaphysics of Morals by Kant, Immanuel</v>
      </c>
    </row>
    <row r="2042" spans="1:41" x14ac:dyDescent="0.35">
      <c r="A2042" s="7" t="str">
        <f>"B-" &amp; UPPER(TRIM(Table_Books[[#This Row],[Title]])) &amp; "|" &amp; UPPER(TRIM(Table_Books[[#This Row],[Author]]))</f>
        <v>B-GROUNDWORK OF THE METAPHYSICS OF MORALS|KANT, IMMANUEL</v>
      </c>
      <c r="B2042" s="35" t="str">
        <f>IF(COUNTIFS(Table_Books[Hash_ID],Table_Books[[#This Row],[Hash_ID]])&gt;1,"Y","N")</f>
        <v>Y</v>
      </c>
      <c r="C2042" s="35" t="s">
        <v>9070</v>
      </c>
      <c r="D2042" s="35" t="s">
        <v>6383</v>
      </c>
      <c r="E2042" s="35"/>
      <c r="F2042" s="35"/>
      <c r="G2042" s="36"/>
      <c r="H2042" s="36"/>
      <c r="I2042" s="37"/>
      <c r="J2042" s="36"/>
      <c r="K2042" s="36"/>
      <c r="L2042" s="35"/>
      <c r="M2042" s="35"/>
      <c r="N2042" s="35"/>
      <c r="O2042" s="38"/>
      <c r="P2042" s="39"/>
      <c r="Q2042" s="10" t="s">
        <v>1860</v>
      </c>
      <c r="R2042" s="39"/>
      <c r="S2042" s="39"/>
      <c r="T2042" s="10" t="s">
        <v>1860</v>
      </c>
      <c r="U2042" s="10" t="s">
        <v>1860</v>
      </c>
      <c r="V2042" s="39"/>
      <c r="W2042" s="39"/>
      <c r="X2042" s="39"/>
      <c r="Y2042" s="39"/>
      <c r="Z2042" s="39"/>
      <c r="AA2042" s="39"/>
      <c r="AB2042" s="39"/>
      <c r="AC2042" s="35"/>
      <c r="AD2042" s="35"/>
      <c r="AE2042" s="36">
        <f>IFERROR(FLOOR(Table_Books[[#This Row],[Published_Date]],10), 0)</f>
        <v>0</v>
      </c>
      <c r="AF2042" s="35">
        <f>IFERROR(CEILING(VALUE(LEFT(Table_Books[[#This Row],[Published_Date]],FIND("-",Table_Books[[#This Row],[Published_Date]]&amp;"-")-1))/100, 1), 0)</f>
        <v>0</v>
      </c>
      <c r="AG2042" s="35"/>
      <c r="AH2042" s="35" t="s">
        <v>21592</v>
      </c>
      <c r="AI2042" s="35"/>
      <c r="AJ2042" s="35"/>
      <c r="AK2042" s="35" t="str">
        <f>Table_Books[[#This Row],[Title]]&amp;"_"&amp;Table_Books[[#This Row],[Author]]</f>
        <v>Groundwork of the Metaphysics of Morals_Kant, Immanuel</v>
      </c>
      <c r="AL2042" s="35" t="str">
        <f>Table_Books[[#This Row],[Author]]&amp;"_"&amp;Table_Books[[#This Row],[Title]]</f>
        <v>Kant, Immanuel_Groundwork of the Metaphysics of Morals</v>
      </c>
      <c r="AM2042" s="35" t="str">
        <f>Table_Books[[#This Row],[Title]]&amp;" by "&amp;Table_Books[[#This Row],[Author]]</f>
        <v>Groundwork of the Metaphysics of Morals by Kant, Immanuel</v>
      </c>
      <c r="AN2042" s="35"/>
      <c r="AO2042" s="35"/>
    </row>
    <row r="2043" spans="1:41" x14ac:dyDescent="0.35">
      <c r="A2043" s="7" t="str">
        <f>"B-" &amp; UPPER(TRIM(Table_Books[[#This Row],[Title]])) &amp; "|" &amp; UPPER(TRIM(Table_Books[[#This Row],[Author]]))</f>
        <v>B-PERPETUAL PEACE|KANT, IMMANUEL</v>
      </c>
      <c r="B2043" s="28" t="str">
        <f>IF(COUNTIFS(Table_Books[Hash_ID],Table_Books[[#This Row],[Hash_ID]])&gt;1,"Y","N")</f>
        <v>N</v>
      </c>
      <c r="C2043" s="2" t="s">
        <v>9073</v>
      </c>
      <c r="D2043" s="2" t="s">
        <v>6383</v>
      </c>
      <c r="G2043" s="12">
        <v>1795</v>
      </c>
      <c r="H2043" s="12"/>
      <c r="I2043" s="8"/>
      <c r="J2043" s="12" t="s">
        <v>10490</v>
      </c>
      <c r="K2043" s="12"/>
      <c r="O2043" s="33"/>
      <c r="P2043" s="10"/>
      <c r="Q2043" s="10" t="s">
        <v>1860</v>
      </c>
      <c r="R2043" s="10"/>
      <c r="S2043" s="10"/>
      <c r="T2043" s="10" t="s">
        <v>1860</v>
      </c>
      <c r="U2043" s="10" t="s">
        <v>1860</v>
      </c>
      <c r="V2043" s="10"/>
      <c r="W2043" s="10"/>
      <c r="X2043" s="10"/>
      <c r="Y2043" s="10"/>
      <c r="Z2043" s="10"/>
      <c r="AA2043" s="10"/>
      <c r="AB2043" s="10"/>
      <c r="AE2043" s="12">
        <f>IFERROR(FLOOR(Table_Books[[#This Row],[Published_Date]],10), 0)</f>
        <v>1790</v>
      </c>
      <c r="AF2043" s="2">
        <f>IFERROR(CEILING(VALUE(LEFT(Table_Books[[#This Row],[Published_Date]],FIND("-",Table_Books[[#This Row],[Published_Date]]&amp;"-")-1))/100, 1), 0)</f>
        <v>18</v>
      </c>
      <c r="AG2043" s="2" t="s">
        <v>10355</v>
      </c>
      <c r="AH2043" s="2" t="s">
        <v>4856</v>
      </c>
      <c r="AI2043" s="2" t="s">
        <v>9151</v>
      </c>
      <c r="AK2043" s="2" t="str">
        <f>Table_Books[[#This Row],[Title]]&amp;"_"&amp;Table_Books[[#This Row],[Author]]</f>
        <v>Perpetual Peace_Kant, Immanuel</v>
      </c>
      <c r="AL2043" s="2" t="str">
        <f>Table_Books[[#This Row],[Author]]&amp;"_"&amp;Table_Books[[#This Row],[Title]]</f>
        <v>Kant, Immanuel_Perpetual Peace</v>
      </c>
      <c r="AM2043" s="2" t="str">
        <f>Table_Books[[#This Row],[Title]]&amp;" by "&amp;Table_Books[[#This Row],[Author]]</f>
        <v>Perpetual Peace by Kant, Immanuel</v>
      </c>
    </row>
    <row r="2044" spans="1:41" ht="29" x14ac:dyDescent="0.35">
      <c r="A2044" s="7" t="str">
        <f>"B-" &amp; UPPER(TRIM(Table_Books[[#This Row],[Title]])) &amp; "|" &amp; UPPER(TRIM(Table_Books[[#This Row],[Author]]))</f>
        <v>B-RELIGION WITHIN THE BOUNDS OF BARE REASON|KANT, IMMANUEL</v>
      </c>
      <c r="B2044" s="28" t="str">
        <f>IF(COUNTIFS(Table_Books[Hash_ID],Table_Books[[#This Row],[Hash_ID]])&gt;1,"Y","N")</f>
        <v>N</v>
      </c>
      <c r="C2044" s="2" t="s">
        <v>9071</v>
      </c>
      <c r="D2044" s="2" t="s">
        <v>6383</v>
      </c>
      <c r="G2044" s="12">
        <v>1793</v>
      </c>
      <c r="H2044" s="12"/>
      <c r="I2044" s="8"/>
      <c r="J2044" s="12" t="s">
        <v>10488</v>
      </c>
      <c r="K2044" s="12"/>
      <c r="O2044" s="33"/>
      <c r="P2044" s="10"/>
      <c r="Q2044" s="10" t="s">
        <v>1860</v>
      </c>
      <c r="R2044" s="10"/>
      <c r="S2044" s="10"/>
      <c r="T2044" s="10" t="s">
        <v>1860</v>
      </c>
      <c r="U2044" s="10" t="s">
        <v>1860</v>
      </c>
      <c r="V2044" s="10"/>
      <c r="W2044" s="10"/>
      <c r="X2044" s="10"/>
      <c r="Y2044" s="10"/>
      <c r="Z2044" s="10"/>
      <c r="AA2044" s="10"/>
      <c r="AB2044" s="10"/>
      <c r="AE2044" s="12">
        <f>IFERROR(FLOOR(Table_Books[[#This Row],[Published_Date]],10), 0)</f>
        <v>1790</v>
      </c>
      <c r="AF2044" s="2">
        <f>IFERROR(CEILING(VALUE(LEFT(Table_Books[[#This Row],[Published_Date]],FIND("-",Table_Books[[#This Row],[Published_Date]]&amp;"-")-1))/100, 1), 0)</f>
        <v>18</v>
      </c>
      <c r="AG2044" s="2" t="s">
        <v>10355</v>
      </c>
      <c r="AH2044" s="2" t="s">
        <v>4856</v>
      </c>
      <c r="AI2044" s="2" t="s">
        <v>9166</v>
      </c>
      <c r="AK2044" s="2" t="str">
        <f>Table_Books[[#This Row],[Title]]&amp;"_"&amp;Table_Books[[#This Row],[Author]]</f>
        <v>Religion within the Bounds of Bare Reason_Kant, Immanuel</v>
      </c>
      <c r="AL2044" s="2" t="str">
        <f>Table_Books[[#This Row],[Author]]&amp;"_"&amp;Table_Books[[#This Row],[Title]]</f>
        <v>Kant, Immanuel_Religion within the Bounds of Bare Reason</v>
      </c>
      <c r="AM2044" s="2" t="str">
        <f>Table_Books[[#This Row],[Title]]&amp;" by "&amp;Table_Books[[#This Row],[Author]]</f>
        <v>Religion within the Bounds of Bare Reason by Kant, Immanuel</v>
      </c>
    </row>
    <row r="2045" spans="1:41" x14ac:dyDescent="0.35">
      <c r="A2045" s="7" t="str">
        <f>"B-" &amp; UPPER(TRIM(Table_Books[[#This Row],[Title]])) &amp; "|" &amp; UPPER(TRIM(Table_Books[[#This Row],[Author]]))</f>
        <v>B-THE METAPHYSICS OF MORALS|KANT, IMMANUEL</v>
      </c>
      <c r="B2045" s="28" t="str">
        <f>IF(COUNTIFS(Table_Books[Hash_ID],Table_Books[[#This Row],[Hash_ID]])&gt;1,"Y","N")</f>
        <v>N</v>
      </c>
      <c r="C2045" s="2" t="s">
        <v>9069</v>
      </c>
      <c r="D2045" s="2" t="s">
        <v>6383</v>
      </c>
      <c r="G2045" s="12">
        <v>1797</v>
      </c>
      <c r="H2045" s="12"/>
      <c r="I2045" s="8"/>
      <c r="J2045" s="12" t="s">
        <v>10486</v>
      </c>
      <c r="K2045" s="12"/>
      <c r="O2045" s="33"/>
      <c r="P2045" s="10"/>
      <c r="Q2045" s="10" t="s">
        <v>1860</v>
      </c>
      <c r="R2045" s="10"/>
      <c r="S2045" s="10"/>
      <c r="T2045" s="10" t="s">
        <v>1860</v>
      </c>
      <c r="U2045" s="10" t="s">
        <v>1860</v>
      </c>
      <c r="V2045" s="10"/>
      <c r="W2045" s="10"/>
      <c r="X2045" s="10"/>
      <c r="Y2045" s="10"/>
      <c r="Z2045" s="10"/>
      <c r="AA2045" s="10"/>
      <c r="AB2045" s="10"/>
      <c r="AE2045" s="12">
        <f>IFERROR(FLOOR(Table_Books[[#This Row],[Published_Date]],10), 0)</f>
        <v>1790</v>
      </c>
      <c r="AF2045" s="2">
        <f>IFERROR(CEILING(VALUE(LEFT(Table_Books[[#This Row],[Published_Date]],FIND("-",Table_Books[[#This Row],[Published_Date]]&amp;"-")-1))/100, 1), 0)</f>
        <v>18</v>
      </c>
      <c r="AG2045" s="2" t="s">
        <v>10355</v>
      </c>
      <c r="AH2045" s="2" t="s">
        <v>4856</v>
      </c>
      <c r="AI2045" s="2" t="s">
        <v>10398</v>
      </c>
      <c r="AK2045" s="2" t="str">
        <f>Table_Books[[#This Row],[Title]]&amp;"_"&amp;Table_Books[[#This Row],[Author]]</f>
        <v>The Metaphysics of Morals_Kant, Immanuel</v>
      </c>
      <c r="AL2045" s="2" t="str">
        <f>Table_Books[[#This Row],[Author]]&amp;"_"&amp;Table_Books[[#This Row],[Title]]</f>
        <v>Kant, Immanuel_The Metaphysics of Morals</v>
      </c>
      <c r="AM2045" s="2" t="str">
        <f>Table_Books[[#This Row],[Title]]&amp;" by "&amp;Table_Books[[#This Row],[Author]]</f>
        <v>The Metaphysics of Morals by Kant, Immanuel</v>
      </c>
    </row>
    <row r="2046" spans="1:41" x14ac:dyDescent="0.35">
      <c r="A2046" s="7" t="str">
        <f>"B-" &amp; UPPER(TRIM(Table_Books[[#This Row],[Title]])) &amp; "|" &amp; UPPER(TRIM(Table_Books[[#This Row],[Author]]))</f>
        <v>B-WHAT IS ENLIGHTENMENT?|KANT, IMMANUEL</v>
      </c>
      <c r="B2046" s="35" t="str">
        <f>IF(COUNTIFS(Table_Books[Hash_ID],Table_Books[[#This Row],[Hash_ID]])&gt;1,"Y","N")</f>
        <v>N</v>
      </c>
      <c r="C2046" s="35" t="s">
        <v>19421</v>
      </c>
      <c r="D2046" s="35" t="s">
        <v>6383</v>
      </c>
      <c r="E2046" s="35"/>
      <c r="F2046" s="35"/>
      <c r="G2046" s="36"/>
      <c r="H2046" s="36"/>
      <c r="I2046" s="37"/>
      <c r="J2046" s="36"/>
      <c r="K2046" s="36"/>
      <c r="L2046" s="35"/>
      <c r="M2046" s="35"/>
      <c r="N2046" s="35"/>
      <c r="O2046" s="38"/>
      <c r="P2046" s="39"/>
      <c r="Q2046" s="10" t="s">
        <v>1860</v>
      </c>
      <c r="R2046" s="39"/>
      <c r="S2046" s="39"/>
      <c r="T2046" s="10" t="s">
        <v>1860</v>
      </c>
      <c r="U2046" s="10" t="s">
        <v>1860</v>
      </c>
      <c r="V2046" s="39"/>
      <c r="W2046" s="39"/>
      <c r="X2046" s="39"/>
      <c r="Y2046" s="39"/>
      <c r="Z2046" s="39"/>
      <c r="AA2046" s="39"/>
      <c r="AB2046" s="39"/>
      <c r="AC2046" s="35"/>
      <c r="AD2046" s="35"/>
      <c r="AE2046" s="36">
        <f>IFERROR(FLOOR(Table_Books[[#This Row],[Published_Date]],10), 0)</f>
        <v>0</v>
      </c>
      <c r="AF2046" s="35">
        <f>IFERROR(CEILING(VALUE(LEFT(Table_Books[[#This Row],[Published_Date]],FIND("-",Table_Books[[#This Row],[Published_Date]]&amp;"-")-1))/100, 1), 0)</f>
        <v>0</v>
      </c>
      <c r="AG2046" s="35"/>
      <c r="AH2046" s="35" t="s">
        <v>21592</v>
      </c>
      <c r="AI2046" s="35"/>
      <c r="AJ2046" s="35"/>
      <c r="AK2046" s="35" t="str">
        <f>Table_Books[[#This Row],[Title]]&amp;"_"&amp;Table_Books[[#This Row],[Author]]</f>
        <v>What is Enlightenment?_Kant, Immanuel</v>
      </c>
      <c r="AL2046" s="35" t="str">
        <f>Table_Books[[#This Row],[Author]]&amp;"_"&amp;Table_Books[[#This Row],[Title]]</f>
        <v>Kant, Immanuel_What is Enlightenment?</v>
      </c>
      <c r="AM2046" s="35" t="str">
        <f>Table_Books[[#This Row],[Title]]&amp;" by "&amp;Table_Books[[#This Row],[Author]]</f>
        <v>What is Enlightenment? by Kant, Immanuel</v>
      </c>
      <c r="AN2046" s="35"/>
      <c r="AO2046" s="35"/>
    </row>
    <row r="2047" spans="1:41" x14ac:dyDescent="0.35">
      <c r="A2047" s="7" t="str">
        <f>"B-" &amp; UPPER(TRIM(Table_Books[[#This Row],[Title]])) &amp; "|" &amp; UPPER(TRIM(Table_Books[[#This Row],[Author]]))</f>
        <v>B-A JOURNEY ROUND MY SKULL|KARINTHY, FRIGYES</v>
      </c>
      <c r="B2047" s="28" t="str">
        <f>IF(COUNTIFS(Table_Books[Hash_ID],Table_Books[[#This Row],[Hash_ID]])&gt;1,"Y","N")</f>
        <v>N</v>
      </c>
      <c r="C2047" s="2" t="s">
        <v>7148</v>
      </c>
      <c r="D2047" s="2" t="s">
        <v>7149</v>
      </c>
      <c r="G2047" s="12"/>
      <c r="H2047" s="12"/>
      <c r="I2047" s="8" t="s">
        <v>7023</v>
      </c>
      <c r="J2047" s="12"/>
      <c r="K2047" s="12"/>
      <c r="O2047" s="33"/>
      <c r="P2047" s="10"/>
      <c r="Q2047" s="10" t="s">
        <v>1860</v>
      </c>
      <c r="R2047" s="10"/>
      <c r="S2047" s="10"/>
      <c r="T2047" s="10" t="s">
        <v>1860</v>
      </c>
      <c r="U2047" s="10" t="s">
        <v>1860</v>
      </c>
      <c r="V2047" s="10"/>
      <c r="W2047" s="10"/>
      <c r="X2047" s="10"/>
      <c r="Y2047" s="10"/>
      <c r="Z2047" s="10"/>
      <c r="AA2047" s="10"/>
      <c r="AB2047" s="10"/>
      <c r="AE2047" s="12">
        <f>IFERROR(FLOOR(Table_Books[[#This Row],[Published_Date]],10), 0)</f>
        <v>0</v>
      </c>
      <c r="AF2047" s="2">
        <f>IFERROR(CEILING(VALUE(LEFT(Table_Books[[#This Row],[Published_Date]],FIND("-",Table_Books[[#This Row],[Published_Date]]&amp;"-")-1))/100, 1), 0)</f>
        <v>0</v>
      </c>
      <c r="AK2047" s="2" t="str">
        <f>Table_Books[[#This Row],[Title]]&amp;"_"&amp;Table_Books[[#This Row],[Author]]</f>
        <v>A Journey Round My Skull_Karinthy, Frigyes</v>
      </c>
      <c r="AL2047" s="2" t="str">
        <f>Table_Books[[#This Row],[Author]]&amp;"_"&amp;Table_Books[[#This Row],[Title]]</f>
        <v>Karinthy, Frigyes_A Journey Round My Skull</v>
      </c>
      <c r="AM2047" s="2" t="str">
        <f>Table_Books[[#This Row],[Title]]&amp;" by "&amp;Table_Books[[#This Row],[Author]]</f>
        <v>A Journey Round My Skull by Karinthy, Frigyes</v>
      </c>
    </row>
    <row r="2048" spans="1:41" x14ac:dyDescent="0.35">
      <c r="A2048" s="7" t="str">
        <f>"B-" &amp; UPPER(TRIM(Table_Books[[#This Row],[Title]])) &amp; "|" &amp; UPPER(TRIM(Table_Books[[#This Row],[Author]]))</f>
        <v>B-JOHANNES VERMEER: THE COMPLETE WORKS|KARL SCHÜTZ</v>
      </c>
      <c r="B2048" s="28" t="str">
        <f>IF(COUNTIFS(Table_Books[Hash_ID],Table_Books[[#This Row],[Hash_ID]])&gt;1,"Y","N")</f>
        <v>N</v>
      </c>
      <c r="C2048" s="2" t="s">
        <v>15972</v>
      </c>
      <c r="D2048" s="43" t="s">
        <v>15973</v>
      </c>
      <c r="G2048" s="12"/>
      <c r="H2048" s="12"/>
      <c r="I2048" s="8" t="s">
        <v>13553</v>
      </c>
      <c r="J2048" s="12"/>
      <c r="K2048" s="12"/>
      <c r="O2048" s="33"/>
      <c r="P2048" s="10"/>
      <c r="Q2048" s="10" t="s">
        <v>1860</v>
      </c>
      <c r="R2048" s="10"/>
      <c r="S2048" s="10"/>
      <c r="T2048" s="10" t="s">
        <v>1860</v>
      </c>
      <c r="U2048" s="10" t="s">
        <v>1860</v>
      </c>
      <c r="V2048" s="10"/>
      <c r="W2048" s="10"/>
      <c r="X2048" s="10"/>
      <c r="Y2048" s="10"/>
      <c r="Z2048" s="10"/>
      <c r="AA2048" s="10"/>
      <c r="AB2048" s="10"/>
      <c r="AE2048" s="12">
        <f>IFERROR(FLOOR(Table_Books[[#This Row],[Published_Date]],10), 0)</f>
        <v>0</v>
      </c>
      <c r="AF2048" s="2">
        <f>IFERROR(CEILING(VALUE(LEFT(Table_Books[[#This Row],[Published_Date]],FIND("-",Table_Books[[#This Row],[Published_Date]]&amp;"-")-1))/100, 1), 0)</f>
        <v>0</v>
      </c>
      <c r="AK2048" s="2" t="str">
        <f>Table_Books[[#This Row],[Title]]&amp;"_"&amp;Table_Books[[#This Row],[Author]]</f>
        <v>Johannes Vermeer: The Complete Works_Karl Schütz</v>
      </c>
      <c r="AL2048" s="2" t="str">
        <f>Table_Books[[#This Row],[Author]]&amp;"_"&amp;Table_Books[[#This Row],[Title]]</f>
        <v>Karl Schütz_Johannes Vermeer: The Complete Works</v>
      </c>
      <c r="AM2048" s="2" t="str">
        <f>Table_Books[[#This Row],[Title]]&amp;" by "&amp;Table_Books[[#This Row],[Author]]</f>
        <v>Johannes Vermeer: The Complete Works by Karl Schütz</v>
      </c>
    </row>
    <row r="2049" spans="1:41" ht="43.5" x14ac:dyDescent="0.35">
      <c r="A2049" s="7" t="str">
        <f>"B-" &amp; UPPER(TRIM(Table_Books[[#This Row],[Title]])) &amp; "|" &amp; UPPER(TRIM(Table_Books[[#This Row],[Author]]))</f>
        <v>B-PAINTINGS IN PROUST: A VISUAL COMPANION TO IN SEARCH OF LOST TIME|KARPELES, ERIC</v>
      </c>
      <c r="B2049" s="28" t="str">
        <f>IF(COUNTIFS(Table_Books[Hash_ID],Table_Books[[#This Row],[Hash_ID]])&gt;1,"Y","N")</f>
        <v>N</v>
      </c>
      <c r="C2049" s="2" t="s">
        <v>2922</v>
      </c>
      <c r="D2049" s="2" t="s">
        <v>2924</v>
      </c>
      <c r="G2049" s="12">
        <v>2008</v>
      </c>
      <c r="H2049" s="12"/>
      <c r="I2049" s="8"/>
      <c r="J2049" s="12"/>
      <c r="K2049" s="12"/>
      <c r="L2049" s="2">
        <v>352</v>
      </c>
      <c r="M2049" s="2" t="s">
        <v>2990</v>
      </c>
      <c r="O2049" s="33"/>
      <c r="P2049" s="10"/>
      <c r="Q2049" s="10" t="s">
        <v>1860</v>
      </c>
      <c r="R2049" s="10"/>
      <c r="S2049" s="10"/>
      <c r="T2049" s="10" t="s">
        <v>1860</v>
      </c>
      <c r="U2049" s="10" t="s">
        <v>1860</v>
      </c>
      <c r="V2049" s="10"/>
      <c r="W2049" s="10"/>
      <c r="X2049" s="10"/>
      <c r="Y2049" s="10"/>
      <c r="Z2049" s="10"/>
      <c r="AA2049" s="10"/>
      <c r="AB2049" s="10"/>
      <c r="AE2049" s="12">
        <f>IFERROR(FLOOR(Table_Books[[#This Row],[Published_Date]],10), 0)</f>
        <v>2000</v>
      </c>
      <c r="AF2049" s="2">
        <f>IFERROR(CEILING(VALUE(LEFT(Table_Books[[#This Row],[Published_Date]],FIND("-",Table_Books[[#This Row],[Published_Date]]&amp;"-")-1))/100, 1), 0)</f>
        <v>21</v>
      </c>
      <c r="AK2049" s="2" t="str">
        <f>Table_Books[[#This Row],[Title]]&amp;"_"&amp;Table_Books[[#This Row],[Author]]</f>
        <v>Paintings in Proust: A Visual Companion to In Search of Lost Time_Karpeles, Eric</v>
      </c>
      <c r="AL2049" s="2" t="str">
        <f>Table_Books[[#This Row],[Author]]&amp;"_"&amp;Table_Books[[#This Row],[Title]]</f>
        <v>Karpeles, Eric_Paintings in Proust: A Visual Companion to In Search of Lost Time</v>
      </c>
      <c r="AM2049" s="2" t="str">
        <f>Table_Books[[#This Row],[Title]]&amp;" by "&amp;Table_Books[[#This Row],[Author]]</f>
        <v>Paintings in Proust: A Visual Companion to In Search of Lost Time by Karpeles, Eric</v>
      </c>
    </row>
    <row r="2050" spans="1:41" x14ac:dyDescent="0.35">
      <c r="A2050" s="7" t="str">
        <f>"B-" &amp; UPPER(TRIM(Table_Books[[#This Row],[Title]])) &amp; "|" &amp; UPPER(TRIM(Table_Books[[#This Row],[Author]]))</f>
        <v>B-GOING TO THE DOGS: THE STORY OF A MORALIST|KÄSTNER, ERICH</v>
      </c>
      <c r="B2050" s="28" t="str">
        <f>IF(COUNTIFS(Table_Books[Hash_ID],Table_Books[[#This Row],[Hash_ID]])&gt;1,"Y","N")</f>
        <v>N</v>
      </c>
      <c r="C2050" s="2" t="s">
        <v>6699</v>
      </c>
      <c r="D2050" s="2" t="s">
        <v>6905</v>
      </c>
      <c r="G2050" s="12"/>
      <c r="H2050" s="12"/>
      <c r="I2050" s="8"/>
      <c r="J2050" s="12"/>
      <c r="K2050" s="12"/>
      <c r="O2050" s="33"/>
      <c r="P2050" s="10"/>
      <c r="Q2050" s="10" t="s">
        <v>1860</v>
      </c>
      <c r="R2050" s="10"/>
      <c r="S2050" s="10"/>
      <c r="T2050" s="10" t="s">
        <v>1860</v>
      </c>
      <c r="U2050" s="10" t="s">
        <v>1860</v>
      </c>
      <c r="V2050" s="10"/>
      <c r="W2050" s="10"/>
      <c r="X2050" s="10"/>
      <c r="Y2050" s="10"/>
      <c r="Z2050" s="10"/>
      <c r="AA2050" s="10"/>
      <c r="AB2050" s="10"/>
      <c r="AE2050" s="12">
        <f>IFERROR(FLOOR(Table_Books[[#This Row],[Published_Date]],10), 0)</f>
        <v>0</v>
      </c>
      <c r="AF2050" s="2">
        <f>IFERROR(CEILING(VALUE(LEFT(Table_Books[[#This Row],[Published_Date]],FIND("-",Table_Books[[#This Row],[Published_Date]]&amp;"-")-1))/100, 1), 0)</f>
        <v>0</v>
      </c>
      <c r="AK2050" s="2" t="str">
        <f>Table_Books[[#This Row],[Title]]&amp;"_"&amp;Table_Books[[#This Row],[Author]]</f>
        <v>Going to the Dogs: The Story of a Moralist_Kästner, Erich</v>
      </c>
      <c r="AL2050" s="2" t="str">
        <f>Table_Books[[#This Row],[Author]]&amp;"_"&amp;Table_Books[[#This Row],[Title]]</f>
        <v>Kästner, Erich_Going to the Dogs: The Story of a Moralist</v>
      </c>
      <c r="AM2050" s="2" t="str">
        <f>Table_Books[[#This Row],[Title]]&amp;" by "&amp;Table_Books[[#This Row],[Author]]</f>
        <v>Going to the Dogs: The Story of a Moralist by Kästner, Erich</v>
      </c>
    </row>
    <row r="2051" spans="1:41" x14ac:dyDescent="0.35">
      <c r="A2051" s="7" t="str">
        <f>"B-" &amp; UPPER(TRIM(Table_Books[[#This Row],[Title]])) &amp; "|" &amp; UPPER(TRIM(Table_Books[[#This Row],[Author]]))</f>
        <v>B-ARTHASHASTRA|KAUTILYA (CHANAKYA)</v>
      </c>
      <c r="B2051" s="35" t="str">
        <f>IF(COUNTIFS(Table_Books[Hash_ID],Table_Books[[#This Row],[Hash_ID]])&gt;1,"Y","N")</f>
        <v>N</v>
      </c>
      <c r="C2051" s="35" t="s">
        <v>18898</v>
      </c>
      <c r="D2051" s="48" t="s">
        <v>18899</v>
      </c>
      <c r="E2051" s="35"/>
      <c r="F2051" s="35"/>
      <c r="G2051" s="36"/>
      <c r="H2051" s="36"/>
      <c r="I2051" s="37"/>
      <c r="J2051" s="36"/>
      <c r="K2051" s="36"/>
      <c r="L2051" s="35"/>
      <c r="M2051" s="35"/>
      <c r="N2051" s="35"/>
      <c r="O2051" s="38"/>
      <c r="P2051" s="39"/>
      <c r="Q2051" s="10" t="s">
        <v>1860</v>
      </c>
      <c r="R2051" s="39"/>
      <c r="S2051" s="39"/>
      <c r="T2051" s="10" t="s">
        <v>1860</v>
      </c>
      <c r="U2051" s="10" t="s">
        <v>1860</v>
      </c>
      <c r="V2051" s="39"/>
      <c r="W2051" s="39"/>
      <c r="X2051" s="39"/>
      <c r="Y2051" s="39"/>
      <c r="Z2051" s="39"/>
      <c r="AA2051" s="39"/>
      <c r="AB2051" s="39"/>
      <c r="AC2051" s="35"/>
      <c r="AD2051" s="35"/>
      <c r="AE2051" s="36">
        <f>IFERROR(FLOOR(Table_Books[[#This Row],[Published_Date]],10), 0)</f>
        <v>0</v>
      </c>
      <c r="AF2051" s="35">
        <f>IFERROR(CEILING(VALUE(LEFT(Table_Books[[#This Row],[Published_Date]],FIND("-",Table_Books[[#This Row],[Published_Date]]&amp;"-")-1))/100, 1), 0)</f>
        <v>0</v>
      </c>
      <c r="AG2051" s="35"/>
      <c r="AH2051" s="35" t="s">
        <v>21578</v>
      </c>
      <c r="AI2051" s="35"/>
      <c r="AJ2051" s="35"/>
      <c r="AK2051" s="35" t="str">
        <f>Table_Books[[#This Row],[Title]]&amp;"_"&amp;Table_Books[[#This Row],[Author]]</f>
        <v>Arthashastra_Kautilya (Chanakya)</v>
      </c>
      <c r="AL2051" s="35" t="str">
        <f>Table_Books[[#This Row],[Author]]&amp;"_"&amp;Table_Books[[#This Row],[Title]]</f>
        <v>Kautilya (Chanakya)_Arthashastra</v>
      </c>
      <c r="AM2051" s="35" t="str">
        <f>Table_Books[[#This Row],[Title]]&amp;" by "&amp;Table_Books[[#This Row],[Author]]</f>
        <v>Arthashastra by Kautilya (Chanakya)</v>
      </c>
      <c r="AN2051" s="35"/>
      <c r="AO2051" s="35"/>
    </row>
    <row r="2052" spans="1:41" ht="43.5" x14ac:dyDescent="0.35">
      <c r="A2052" s="7" t="str">
        <f>"B-" &amp; UPPER(TRIM(Table_Books[[#This Row],[Title]])) &amp; "|" &amp; UPPER(TRIM(Table_Books[[#This Row],[Author]]))</f>
        <v>B-ICE|KAVAN, ANNA</v>
      </c>
      <c r="B2052" s="28" t="str">
        <f>IF(COUNTIFS(Table_Books[Hash_ID],Table_Books[[#This Row],[Hash_ID]])&gt;1,"Y","N")</f>
        <v>N</v>
      </c>
      <c r="C2052" s="2" t="s">
        <v>5336</v>
      </c>
      <c r="D2052" s="2" t="s">
        <v>5337</v>
      </c>
      <c r="G2052" s="12">
        <v>1967</v>
      </c>
      <c r="H2052" s="12"/>
      <c r="I2052" s="8"/>
      <c r="J2052" s="12"/>
      <c r="K2052" s="12"/>
      <c r="L2052" s="2">
        <v>158</v>
      </c>
      <c r="M2052" s="2" t="s">
        <v>5425</v>
      </c>
      <c r="O2052" s="33">
        <v>5</v>
      </c>
      <c r="P2052" s="10"/>
      <c r="Q2052" s="10" t="s">
        <v>1860</v>
      </c>
      <c r="R2052" s="10"/>
      <c r="S2052" s="10"/>
      <c r="T2052" s="10" t="s">
        <v>1860</v>
      </c>
      <c r="U2052" s="10" t="s">
        <v>1860</v>
      </c>
      <c r="V2052" s="10" t="s">
        <v>1824</v>
      </c>
      <c r="W2052" s="10"/>
      <c r="X2052" s="10"/>
      <c r="Y2052" s="10"/>
      <c r="Z2052" s="10"/>
      <c r="AA2052" s="10"/>
      <c r="AB2052" s="10"/>
      <c r="AE2052" s="12">
        <f>IFERROR(FLOOR(Table_Books[[#This Row],[Published_Date]],10), 0)</f>
        <v>1960</v>
      </c>
      <c r="AF2052" s="2">
        <f>IFERROR(CEILING(VALUE(LEFT(Table_Books[[#This Row],[Published_Date]],FIND("-",Table_Books[[#This Row],[Published_Date]]&amp;"-")-1))/100, 1), 0)</f>
        <v>20</v>
      </c>
      <c r="AK2052" s="2" t="str">
        <f>Table_Books[[#This Row],[Title]]&amp;"_"&amp;Table_Books[[#This Row],[Author]]</f>
        <v>Ice_Kavan, Anna</v>
      </c>
      <c r="AL2052" s="2" t="str">
        <f>Table_Books[[#This Row],[Author]]&amp;"_"&amp;Table_Books[[#This Row],[Title]]</f>
        <v>Kavan, Anna_Ice</v>
      </c>
      <c r="AM2052" s="2" t="str">
        <f>Table_Books[[#This Row],[Title]]&amp;" by "&amp;Table_Books[[#This Row],[Author]]</f>
        <v>Ice by Kavan, Anna</v>
      </c>
    </row>
    <row r="2053" spans="1:41" x14ac:dyDescent="0.35">
      <c r="A2053" s="7" t="str">
        <f>"B-" &amp; UPPER(TRIM(Table_Books[[#This Row],[Title]])) &amp; "|" &amp; UPPER(TRIM(Table_Books[[#This Row],[Author]]))</f>
        <v>B-JULIA AND THE BAZOOKA AND OTHER STORIES|KAVAN, ANNA</v>
      </c>
      <c r="B2053" s="28" t="str">
        <f>IF(COUNTIFS(Table_Books[Hash_ID],Table_Books[[#This Row],[Hash_ID]])&gt;1,"Y","N")</f>
        <v>N</v>
      </c>
      <c r="C2053" s="24" t="s">
        <v>14568</v>
      </c>
      <c r="D2053" s="24" t="s">
        <v>5337</v>
      </c>
      <c r="G2053" s="12"/>
      <c r="H2053" s="12"/>
      <c r="I2053" s="8"/>
      <c r="J2053" s="12"/>
      <c r="K2053" s="12"/>
      <c r="O2053" s="33"/>
      <c r="P2053" s="10"/>
      <c r="Q2053" s="10" t="s">
        <v>1860</v>
      </c>
      <c r="R2053" s="10"/>
      <c r="S2053" s="10"/>
      <c r="T2053" s="10" t="s">
        <v>1860</v>
      </c>
      <c r="U2053" s="10" t="s">
        <v>1860</v>
      </c>
      <c r="V2053" s="10"/>
      <c r="W2053" s="10"/>
      <c r="X2053" s="10"/>
      <c r="Y2053" s="10"/>
      <c r="Z2053" s="10"/>
      <c r="AA2053" s="10"/>
      <c r="AB2053" s="10"/>
      <c r="AE2053" s="12">
        <f>IFERROR(FLOOR(Table_Books[[#This Row],[Published_Date]],10), 0)</f>
        <v>0</v>
      </c>
      <c r="AF2053" s="2">
        <f>IFERROR(CEILING(VALUE(LEFT(Table_Books[[#This Row],[Published_Date]],FIND("-",Table_Books[[#This Row],[Published_Date]]&amp;"-")-1))/100, 1), 0)</f>
        <v>0</v>
      </c>
      <c r="AK2053" s="24" t="str">
        <f>Table_Books[[#This Row],[Title]]&amp;"_"&amp;Table_Books[[#This Row],[Author]]</f>
        <v>Julia and the Bazooka and Other Stories_Kavan, Anna</v>
      </c>
      <c r="AL2053" s="24" t="str">
        <f>Table_Books[[#This Row],[Author]]&amp;"_"&amp;Table_Books[[#This Row],[Title]]</f>
        <v>Kavan, Anna_Julia and the Bazooka and Other Stories</v>
      </c>
      <c r="AM2053" s="24" t="str">
        <f>Table_Books[[#This Row],[Title]]&amp;" by "&amp;Table_Books[[#This Row],[Author]]</f>
        <v>Julia and the Bazooka and Other Stories by Kavan, Anna</v>
      </c>
    </row>
    <row r="2054" spans="1:41" x14ac:dyDescent="0.35">
      <c r="A2054" s="7" t="str">
        <f>"B-" &amp; UPPER(TRIM(Table_Books[[#This Row],[Title]])) &amp; "|" &amp; UPPER(TRIM(Table_Books[[#This Row],[Author]]))</f>
        <v>B-MACHINES IN THE HEAD|KAVAN, ANNA</v>
      </c>
      <c r="B2054" s="28" t="str">
        <f>IF(COUNTIFS(Table_Books[Hash_ID],Table_Books[[#This Row],[Hash_ID]])&gt;1,"Y","N")</f>
        <v>N</v>
      </c>
      <c r="C2054" s="24" t="s">
        <v>14618</v>
      </c>
      <c r="D2054" s="24" t="s">
        <v>5337</v>
      </c>
      <c r="G2054" s="12"/>
      <c r="H2054" s="12"/>
      <c r="I2054" s="8"/>
      <c r="J2054" s="12"/>
      <c r="K2054" s="12"/>
      <c r="O2054" s="33"/>
      <c r="P2054" s="10"/>
      <c r="Q2054" s="10" t="s">
        <v>1860</v>
      </c>
      <c r="R2054" s="10"/>
      <c r="S2054" s="10"/>
      <c r="T2054" s="10" t="s">
        <v>1860</v>
      </c>
      <c r="U2054" s="10" t="s">
        <v>1860</v>
      </c>
      <c r="V2054" s="10"/>
      <c r="W2054" s="10"/>
      <c r="X2054" s="10"/>
      <c r="Y2054" s="10"/>
      <c r="Z2054" s="10"/>
      <c r="AA2054" s="10"/>
      <c r="AB2054" s="10"/>
      <c r="AE2054" s="12">
        <f>IFERROR(FLOOR(Table_Books[[#This Row],[Published_Date]],10), 0)</f>
        <v>0</v>
      </c>
      <c r="AF2054" s="2">
        <f>IFERROR(CEILING(VALUE(LEFT(Table_Books[[#This Row],[Published_Date]],FIND("-",Table_Books[[#This Row],[Published_Date]]&amp;"-")-1))/100, 1), 0)</f>
        <v>0</v>
      </c>
      <c r="AK2054" s="24" t="str">
        <f>Table_Books[[#This Row],[Title]]&amp;"_"&amp;Table_Books[[#This Row],[Author]]</f>
        <v>Machines in the Head_Kavan, Anna</v>
      </c>
      <c r="AL2054" s="24" t="str">
        <f>Table_Books[[#This Row],[Author]]&amp;"_"&amp;Table_Books[[#This Row],[Title]]</f>
        <v>Kavan, Anna_Machines in the Head</v>
      </c>
      <c r="AM2054" s="24" t="str">
        <f>Table_Books[[#This Row],[Title]]&amp;" by "&amp;Table_Books[[#This Row],[Author]]</f>
        <v>Machines in the Head by Kavan, Anna</v>
      </c>
    </row>
    <row r="2055" spans="1:41" x14ac:dyDescent="0.35">
      <c r="A2055" s="7" t="str">
        <f>"B-" &amp; UPPER(TRIM(Table_Books[[#This Row],[Title]])) &amp; "|" &amp; UPPER(TRIM(Table_Books[[#This Row],[Author]]))</f>
        <v>B-SLEEP HAS HIS HOUSE|KAVAN, ANNA</v>
      </c>
      <c r="B2055" s="28" t="str">
        <f>IF(COUNTIFS(Table_Books[Hash_ID],Table_Books[[#This Row],[Hash_ID]])&gt;1,"Y","N")</f>
        <v>N</v>
      </c>
      <c r="C2055" s="24" t="s">
        <v>14664</v>
      </c>
      <c r="D2055" s="24" t="s">
        <v>5337</v>
      </c>
      <c r="G2055" s="12"/>
      <c r="H2055" s="12"/>
      <c r="I2055" s="8"/>
      <c r="J2055" s="12"/>
      <c r="K2055" s="12"/>
      <c r="O2055" s="33">
        <v>4</v>
      </c>
      <c r="P2055" s="10"/>
      <c r="Q2055" s="10" t="s">
        <v>1860</v>
      </c>
      <c r="R2055" s="10"/>
      <c r="S2055" s="10"/>
      <c r="T2055" s="10" t="s">
        <v>1860</v>
      </c>
      <c r="U2055" s="10" t="s">
        <v>1860</v>
      </c>
      <c r="V2055" s="10"/>
      <c r="W2055" s="10"/>
      <c r="X2055" s="10"/>
      <c r="Y2055" s="10"/>
      <c r="Z2055" s="10"/>
      <c r="AA2055" s="10"/>
      <c r="AB2055" s="10"/>
      <c r="AE2055" s="12">
        <f>IFERROR(FLOOR(Table_Books[[#This Row],[Published_Date]],10), 0)</f>
        <v>0</v>
      </c>
      <c r="AF2055" s="2">
        <f>IFERROR(CEILING(VALUE(LEFT(Table_Books[[#This Row],[Published_Date]],FIND("-",Table_Books[[#This Row],[Published_Date]]&amp;"-")-1))/100, 1), 0)</f>
        <v>0</v>
      </c>
      <c r="AK2055" s="24" t="str">
        <f>Table_Books[[#This Row],[Title]]&amp;"_"&amp;Table_Books[[#This Row],[Author]]</f>
        <v>Sleep Has His House_Kavan, Anna</v>
      </c>
      <c r="AL2055" s="24" t="str">
        <f>Table_Books[[#This Row],[Author]]&amp;"_"&amp;Table_Books[[#This Row],[Title]]</f>
        <v>Kavan, Anna_Sleep Has His House</v>
      </c>
      <c r="AM2055" s="24" t="str">
        <f>Table_Books[[#This Row],[Title]]&amp;" by "&amp;Table_Books[[#This Row],[Author]]</f>
        <v>Sleep Has His House by Kavan, Anna</v>
      </c>
    </row>
    <row r="2056" spans="1:41" x14ac:dyDescent="0.35">
      <c r="A2056" s="7" t="str">
        <f>"B-" &amp; UPPER(TRIM(Table_Books[[#This Row],[Title]])) &amp; "|" &amp; UPPER(TRIM(Table_Books[[#This Row],[Author]]))</f>
        <v>B-WHO ARE YOU?|KAVAN, ANNA</v>
      </c>
      <c r="B2056" s="28" t="str">
        <f>IF(COUNTIFS(Table_Books[Hash_ID],Table_Books[[#This Row],[Hash_ID]])&gt;1,"Y","N")</f>
        <v>N</v>
      </c>
      <c r="C2056" s="24" t="s">
        <v>14807</v>
      </c>
      <c r="D2056" s="24" t="s">
        <v>5337</v>
      </c>
      <c r="G2056" s="12"/>
      <c r="H2056" s="12"/>
      <c r="I2056" s="8"/>
      <c r="J2056" s="12"/>
      <c r="K2056" s="12"/>
      <c r="O2056" s="33"/>
      <c r="P2056" s="10"/>
      <c r="Q2056" s="10" t="s">
        <v>1860</v>
      </c>
      <c r="R2056" s="10"/>
      <c r="S2056" s="10"/>
      <c r="T2056" s="10" t="s">
        <v>1860</v>
      </c>
      <c r="U2056" s="10" t="s">
        <v>1860</v>
      </c>
      <c r="V2056" s="10"/>
      <c r="W2056" s="10"/>
      <c r="X2056" s="10"/>
      <c r="Y2056" s="10"/>
      <c r="Z2056" s="10"/>
      <c r="AA2056" s="10"/>
      <c r="AB2056" s="10"/>
      <c r="AE2056" s="12">
        <f>IFERROR(FLOOR(Table_Books[[#This Row],[Published_Date]],10), 0)</f>
        <v>0</v>
      </c>
      <c r="AF2056" s="2">
        <f>IFERROR(CEILING(VALUE(LEFT(Table_Books[[#This Row],[Published_Date]],FIND("-",Table_Books[[#This Row],[Published_Date]]&amp;"-")-1))/100, 1), 0)</f>
        <v>0</v>
      </c>
      <c r="AK2056" s="24" t="str">
        <f>Table_Books[[#This Row],[Title]]&amp;"_"&amp;Table_Books[[#This Row],[Author]]</f>
        <v>Who Are You?_Kavan, Anna</v>
      </c>
      <c r="AL2056" s="24" t="str">
        <f>Table_Books[[#This Row],[Author]]&amp;"_"&amp;Table_Books[[#This Row],[Title]]</f>
        <v>Kavan, Anna_Who Are You?</v>
      </c>
      <c r="AM2056" s="24" t="str">
        <f>Table_Books[[#This Row],[Title]]&amp;" by "&amp;Table_Books[[#This Row],[Author]]</f>
        <v>Who Are You? by Kavan, Anna</v>
      </c>
    </row>
    <row r="2057" spans="1:41" x14ac:dyDescent="0.35">
      <c r="A2057" s="7" t="str">
        <f>"B-" &amp; UPPER(TRIM(Table_Books[[#This Row],[Title]])) &amp; "|" &amp; UPPER(TRIM(Table_Books[[#This Row],[Author]]))</f>
        <v>B-BEAUTY AND SADNESS|KAWABATA, YASUNARI</v>
      </c>
      <c r="B2057" s="28" t="str">
        <f>IF(COUNTIFS(Table_Books[Hash_ID],Table_Books[[#This Row],[Hash_ID]])&gt;1,"Y","N")</f>
        <v>N</v>
      </c>
      <c r="C2057" s="2" t="s">
        <v>20509</v>
      </c>
      <c r="D2057" s="2" t="s">
        <v>8735</v>
      </c>
      <c r="G2057" s="12"/>
      <c r="H2057" s="12"/>
      <c r="I2057" s="8"/>
      <c r="J2057" s="12"/>
      <c r="K2057" s="12"/>
      <c r="O2057" s="33"/>
      <c r="P2057" s="10"/>
      <c r="Q2057" s="10" t="s">
        <v>1860</v>
      </c>
      <c r="R2057" s="10"/>
      <c r="S2057" s="10"/>
      <c r="T2057" s="10" t="s">
        <v>1860</v>
      </c>
      <c r="U2057" s="10" t="s">
        <v>1860</v>
      </c>
      <c r="V2057" s="10"/>
      <c r="W2057" s="10"/>
      <c r="X2057" s="10"/>
      <c r="Y2057" s="10"/>
      <c r="Z2057" s="10"/>
      <c r="AA2057" s="10"/>
      <c r="AB2057" s="10"/>
      <c r="AE2057" s="12">
        <f>IFERROR(FLOOR(Table_Books[[#This Row],[Published_Date]],10), 0)</f>
        <v>0</v>
      </c>
      <c r="AF2057" s="2">
        <f>IFERROR(CEILING(VALUE(LEFT(Table_Books[[#This Row],[Published_Date]],FIND("-",Table_Books[[#This Row],[Published_Date]]&amp;"-")-1))/100, 1), 0)</f>
        <v>0</v>
      </c>
      <c r="AK2057" s="2" t="str">
        <f>Table_Books[[#This Row],[Title]]&amp;"_"&amp;Table_Books[[#This Row],[Author]]</f>
        <v>Beauty and Sadness_Kawabata, Yasunari</v>
      </c>
      <c r="AL2057" s="2" t="str">
        <f>Table_Books[[#This Row],[Author]]&amp;"_"&amp;Table_Books[[#This Row],[Title]]</f>
        <v>Kawabata, Yasunari_Beauty and Sadness</v>
      </c>
      <c r="AM2057" s="2" t="str">
        <f>Table_Books[[#This Row],[Title]]&amp;" by "&amp;Table_Books[[#This Row],[Author]]</f>
        <v>Beauty and Sadness by Kawabata, Yasunari</v>
      </c>
    </row>
    <row r="2058" spans="1:41" x14ac:dyDescent="0.35">
      <c r="A2058" s="7" t="str">
        <f>"B-" &amp; UPPER(TRIM(Table_Books[[#This Row],[Title]])) &amp; "|" &amp; UPPER(TRIM(Table_Books[[#This Row],[Author]]))</f>
        <v>B-SNOW COUNTRY|KAWABATA, YASUNARI</v>
      </c>
      <c r="B2058" s="28" t="str">
        <f>IF(COUNTIFS(Table_Books[Hash_ID],Table_Books[[#This Row],[Hash_ID]])&gt;1,"Y","N")</f>
        <v>N</v>
      </c>
      <c r="C2058" s="2" t="s">
        <v>20511</v>
      </c>
      <c r="D2058" s="2" t="s">
        <v>8735</v>
      </c>
      <c r="G2058" s="12"/>
      <c r="H2058" s="12"/>
      <c r="I2058" s="8"/>
      <c r="J2058" s="12"/>
      <c r="K2058" s="12"/>
      <c r="O2058" s="33"/>
      <c r="P2058" s="10"/>
      <c r="Q2058" s="10" t="s">
        <v>1860</v>
      </c>
      <c r="R2058" s="10"/>
      <c r="S2058" s="10"/>
      <c r="T2058" s="10" t="s">
        <v>1860</v>
      </c>
      <c r="U2058" s="10" t="s">
        <v>1860</v>
      </c>
      <c r="V2058" s="10"/>
      <c r="W2058" s="10"/>
      <c r="X2058" s="10"/>
      <c r="Y2058" s="10"/>
      <c r="Z2058" s="10"/>
      <c r="AA2058" s="10"/>
      <c r="AB2058" s="10"/>
      <c r="AE2058" s="12">
        <f>IFERROR(FLOOR(Table_Books[[#This Row],[Published_Date]],10), 0)</f>
        <v>0</v>
      </c>
      <c r="AF2058" s="2">
        <f>IFERROR(CEILING(VALUE(LEFT(Table_Books[[#This Row],[Published_Date]],FIND("-",Table_Books[[#This Row],[Published_Date]]&amp;"-")-1))/100, 1), 0)</f>
        <v>0</v>
      </c>
      <c r="AK2058" s="2" t="str">
        <f>Table_Books[[#This Row],[Title]]&amp;"_"&amp;Table_Books[[#This Row],[Author]]</f>
        <v>Snow Country_Kawabata, Yasunari</v>
      </c>
      <c r="AL2058" s="2" t="str">
        <f>Table_Books[[#This Row],[Author]]&amp;"_"&amp;Table_Books[[#This Row],[Title]]</f>
        <v>Kawabata, Yasunari_Snow Country</v>
      </c>
      <c r="AM2058" s="2" t="str">
        <f>Table_Books[[#This Row],[Title]]&amp;" by "&amp;Table_Books[[#This Row],[Author]]</f>
        <v>Snow Country by Kawabata, Yasunari</v>
      </c>
    </row>
    <row r="2059" spans="1:41" x14ac:dyDescent="0.35">
      <c r="A2059" s="7" t="str">
        <f>"B-" &amp; UPPER(TRIM(Table_Books[[#This Row],[Title]])) &amp; "|" &amp; UPPER(TRIM(Table_Books[[#This Row],[Author]]))</f>
        <v>B-SNOW COUNTRY / THOUSAND CRANES|KAWABATA, YASUNARI</v>
      </c>
      <c r="B2059" s="35" t="str">
        <f>IF(COUNTIFS(Table_Books[Hash_ID],Table_Books[[#This Row],[Hash_ID]])&gt;1,"Y","N")</f>
        <v>N</v>
      </c>
      <c r="C2059" s="35" t="s">
        <v>19734</v>
      </c>
      <c r="D2059" s="35" t="s">
        <v>8735</v>
      </c>
      <c r="E2059" s="35"/>
      <c r="F2059" s="35"/>
      <c r="G2059" s="36"/>
      <c r="H2059" s="36"/>
      <c r="I2059" s="37"/>
      <c r="J2059" s="36"/>
      <c r="K2059" s="36"/>
      <c r="L2059" s="35"/>
      <c r="M2059" s="35"/>
      <c r="N2059" s="35"/>
      <c r="O2059" s="38"/>
      <c r="P2059" s="39"/>
      <c r="Q2059" s="10" t="s">
        <v>1860</v>
      </c>
      <c r="R2059" s="39"/>
      <c r="S2059" s="39"/>
      <c r="T2059" s="10" t="s">
        <v>1860</v>
      </c>
      <c r="U2059" s="10" t="s">
        <v>1860</v>
      </c>
      <c r="V2059" s="39"/>
      <c r="W2059" s="39"/>
      <c r="X2059" s="39"/>
      <c r="Y2059" s="39"/>
      <c r="Z2059" s="39"/>
      <c r="AA2059" s="39"/>
      <c r="AB2059" s="39"/>
      <c r="AC2059" s="35"/>
      <c r="AD2059" s="35"/>
      <c r="AE2059" s="36">
        <f>IFERROR(FLOOR(Table_Books[[#This Row],[Published_Date]],10), 0)</f>
        <v>0</v>
      </c>
      <c r="AF2059" s="35">
        <f>IFERROR(CEILING(VALUE(LEFT(Table_Books[[#This Row],[Published_Date]],FIND("-",Table_Books[[#This Row],[Published_Date]]&amp;"-")-1))/100, 1), 0)</f>
        <v>0</v>
      </c>
      <c r="AG2059" s="35"/>
      <c r="AH2059" s="35" t="s">
        <v>21601</v>
      </c>
      <c r="AI2059" s="35"/>
      <c r="AJ2059" s="35"/>
      <c r="AK2059" s="35" t="str">
        <f>Table_Books[[#This Row],[Title]]&amp;"_"&amp;Table_Books[[#This Row],[Author]]</f>
        <v>Snow Country / Thousand Cranes_Kawabata, Yasunari</v>
      </c>
      <c r="AL2059" s="35" t="str">
        <f>Table_Books[[#This Row],[Author]]&amp;"_"&amp;Table_Books[[#This Row],[Title]]</f>
        <v>Kawabata, Yasunari_Snow Country / Thousand Cranes</v>
      </c>
      <c r="AM2059" s="35" t="str">
        <f>Table_Books[[#This Row],[Title]]&amp;" by "&amp;Table_Books[[#This Row],[Author]]</f>
        <v>Snow Country / Thousand Cranes by Kawabata, Yasunari</v>
      </c>
      <c r="AN2059" s="35"/>
      <c r="AO2059" s="35"/>
    </row>
    <row r="2060" spans="1:41" x14ac:dyDescent="0.35">
      <c r="A2060" s="7" t="str">
        <f>"B-" &amp; UPPER(TRIM(Table_Books[[#This Row],[Title]])) &amp; "|" &amp; UPPER(TRIM(Table_Books[[#This Row],[Author]]))</f>
        <v>B-THOUSAND CRANES|KAWABATA, YASUNARI</v>
      </c>
      <c r="B2060" s="28" t="str">
        <f>IF(COUNTIFS(Table_Books[Hash_ID],Table_Books[[#This Row],[Hash_ID]])&gt;1,"Y","N")</f>
        <v>N</v>
      </c>
      <c r="C2060" s="2" t="s">
        <v>20510</v>
      </c>
      <c r="D2060" s="2" t="s">
        <v>8735</v>
      </c>
      <c r="G2060" s="12"/>
      <c r="H2060" s="12"/>
      <c r="I2060" s="8"/>
      <c r="J2060" s="12"/>
      <c r="K2060" s="12"/>
      <c r="O2060" s="33"/>
      <c r="P2060" s="10"/>
      <c r="Q2060" s="10" t="s">
        <v>1860</v>
      </c>
      <c r="R2060" s="10"/>
      <c r="S2060" s="10"/>
      <c r="T2060" s="10" t="s">
        <v>1860</v>
      </c>
      <c r="U2060" s="10" t="s">
        <v>1860</v>
      </c>
      <c r="V2060" s="10"/>
      <c r="W2060" s="10"/>
      <c r="X2060" s="10"/>
      <c r="Y2060" s="10"/>
      <c r="Z2060" s="10"/>
      <c r="AA2060" s="10"/>
      <c r="AB2060" s="10"/>
      <c r="AE2060" s="12">
        <f>IFERROR(FLOOR(Table_Books[[#This Row],[Published_Date]],10), 0)</f>
        <v>0</v>
      </c>
      <c r="AF2060" s="2">
        <f>IFERROR(CEILING(VALUE(LEFT(Table_Books[[#This Row],[Published_Date]],FIND("-",Table_Books[[#This Row],[Published_Date]]&amp;"-")-1))/100, 1), 0)</f>
        <v>0</v>
      </c>
      <c r="AK2060" s="2" t="str">
        <f>Table_Books[[#This Row],[Title]]&amp;"_"&amp;Table_Books[[#This Row],[Author]]</f>
        <v>Thousand Cranes_Kawabata, Yasunari</v>
      </c>
      <c r="AL2060" s="2" t="str">
        <f>Table_Books[[#This Row],[Author]]&amp;"_"&amp;Table_Books[[#This Row],[Title]]</f>
        <v>Kawabata, Yasunari_Thousand Cranes</v>
      </c>
      <c r="AM2060" s="2" t="str">
        <f>Table_Books[[#This Row],[Title]]&amp;" by "&amp;Table_Books[[#This Row],[Author]]</f>
        <v>Thousand Cranes by Kawabata, Yasunari</v>
      </c>
    </row>
    <row r="2061" spans="1:41" x14ac:dyDescent="0.35">
      <c r="A2061" s="7" t="str">
        <f>"B-" &amp; UPPER(TRIM(Table_Books[[#This Row],[Title]])) &amp; "|" &amp; UPPER(TRIM(Table_Books[[#This Row],[Author]]))</f>
        <v>B-BREASTS AND EGGS|KAWAKAMI, MIEKO</v>
      </c>
      <c r="B2061" s="35" t="str">
        <f>IF(COUNTIFS(Table_Books[Hash_ID],Table_Books[[#This Row],[Hash_ID]])&gt;1,"Y","N")</f>
        <v>N</v>
      </c>
      <c r="C2061" s="35" t="s">
        <v>20175</v>
      </c>
      <c r="D2061" s="35" t="s">
        <v>20176</v>
      </c>
      <c r="E2061" s="35"/>
      <c r="F2061" s="35"/>
      <c r="G2061" s="36"/>
      <c r="H2061" s="36"/>
      <c r="I2061" s="37"/>
      <c r="J2061" s="36"/>
      <c r="K2061" s="36"/>
      <c r="L2061" s="35"/>
      <c r="M2061" s="35"/>
      <c r="N2061" s="35"/>
      <c r="O2061" s="38"/>
      <c r="P2061" s="39"/>
      <c r="Q2061" s="10" t="s">
        <v>1860</v>
      </c>
      <c r="R2061" s="39"/>
      <c r="S2061" s="39"/>
      <c r="T2061" s="10" t="s">
        <v>1860</v>
      </c>
      <c r="U2061" s="10" t="s">
        <v>1860</v>
      </c>
      <c r="V2061" s="39"/>
      <c r="W2061" s="39"/>
      <c r="X2061" s="39"/>
      <c r="Y2061" s="39"/>
      <c r="Z2061" s="39"/>
      <c r="AA2061" s="39"/>
      <c r="AB2061" s="39"/>
      <c r="AC2061" s="35"/>
      <c r="AD2061" s="35"/>
      <c r="AE2061" s="36">
        <f>IFERROR(FLOOR(Table_Books[[#This Row],[Published_Date]],10), 0)</f>
        <v>0</v>
      </c>
      <c r="AF2061" s="35">
        <f>IFERROR(CEILING(VALUE(LEFT(Table_Books[[#This Row],[Published_Date]],FIND("-",Table_Books[[#This Row],[Published_Date]]&amp;"-")-1))/100, 1), 0)</f>
        <v>0</v>
      </c>
      <c r="AG2061" s="35"/>
      <c r="AH2061" s="35"/>
      <c r="AI2061" s="35"/>
      <c r="AJ2061" s="35"/>
      <c r="AK2061" s="35" t="str">
        <f>Table_Books[[#This Row],[Title]]&amp;"_"&amp;Table_Books[[#This Row],[Author]]</f>
        <v>Breasts and Eggs_Kawakami, Mieko</v>
      </c>
      <c r="AL2061" s="35" t="str">
        <f>Table_Books[[#This Row],[Author]]&amp;"_"&amp;Table_Books[[#This Row],[Title]]</f>
        <v>Kawakami, Mieko_Breasts and Eggs</v>
      </c>
      <c r="AM2061" s="35" t="str">
        <f>Table_Books[[#This Row],[Title]]&amp;" by "&amp;Table_Books[[#This Row],[Author]]</f>
        <v>Breasts and Eggs by Kawakami, Mieko</v>
      </c>
      <c r="AN2061" s="35"/>
      <c r="AO2061" s="35"/>
    </row>
    <row r="2062" spans="1:41" x14ac:dyDescent="0.35">
      <c r="A2062" s="7" t="str">
        <f>"B-" &amp; UPPER(TRIM(Table_Books[[#This Row],[Title]])) &amp; "|" &amp; UPPER(TRIM(Table_Books[[#This Row],[Author]]))</f>
        <v>B-ZORBA THE GREEK|KAZANTZAKIS, NIKOS</v>
      </c>
      <c r="B2062" s="35" t="str">
        <f>IF(COUNTIFS(Table_Books[Hash_ID],Table_Books[[#This Row],[Hash_ID]])&gt;1,"Y","N")</f>
        <v>N</v>
      </c>
      <c r="C2062" s="35" t="s">
        <v>19729</v>
      </c>
      <c r="D2062" s="48" t="s">
        <v>8538</v>
      </c>
      <c r="E2062" s="35"/>
      <c r="F2062" s="35"/>
      <c r="G2062" s="36"/>
      <c r="H2062" s="36"/>
      <c r="I2062" s="37"/>
      <c r="J2062" s="36"/>
      <c r="K2062" s="36"/>
      <c r="L2062" s="35"/>
      <c r="M2062" s="35"/>
      <c r="N2062" s="35"/>
      <c r="O2062" s="38"/>
      <c r="P2062" s="39"/>
      <c r="Q2062" s="10" t="s">
        <v>1860</v>
      </c>
      <c r="R2062" s="39"/>
      <c r="S2062" s="39"/>
      <c r="T2062" s="10" t="s">
        <v>1860</v>
      </c>
      <c r="U2062" s="10" t="s">
        <v>1860</v>
      </c>
      <c r="V2062" s="39"/>
      <c r="W2062" s="39"/>
      <c r="X2062" s="39"/>
      <c r="Y2062" s="39"/>
      <c r="Z2062" s="39"/>
      <c r="AA2062" s="39"/>
      <c r="AB2062" s="39"/>
      <c r="AC2062" s="35"/>
      <c r="AD2062" s="35"/>
      <c r="AE2062" s="36">
        <f>IFERROR(FLOOR(Table_Books[[#This Row],[Published_Date]],10), 0)</f>
        <v>0</v>
      </c>
      <c r="AF2062" s="35">
        <f>IFERROR(CEILING(VALUE(LEFT(Table_Books[[#This Row],[Published_Date]],FIND("-",Table_Books[[#This Row],[Published_Date]]&amp;"-")-1))/100, 1), 0)</f>
        <v>0</v>
      </c>
      <c r="AG2062" s="35"/>
      <c r="AH2062" s="35" t="s">
        <v>21601</v>
      </c>
      <c r="AI2062" s="35"/>
      <c r="AJ2062" s="35"/>
      <c r="AK2062" s="35" t="str">
        <f>Table_Books[[#This Row],[Title]]&amp;"_"&amp;Table_Books[[#This Row],[Author]]</f>
        <v>Zorba the Greek_Kazantzakis, Nikos</v>
      </c>
      <c r="AL2062" s="35" t="str">
        <f>Table_Books[[#This Row],[Author]]&amp;"_"&amp;Table_Books[[#This Row],[Title]]</f>
        <v>Kazantzakis, Nikos_Zorba the Greek</v>
      </c>
      <c r="AM2062" s="35" t="str">
        <f>Table_Books[[#This Row],[Title]]&amp;" by "&amp;Table_Books[[#This Row],[Author]]</f>
        <v>Zorba the Greek by Kazantzakis, Nikos</v>
      </c>
      <c r="AN2062" s="35"/>
      <c r="AO2062" s="35"/>
    </row>
    <row r="2063" spans="1:41" x14ac:dyDescent="0.35">
      <c r="A2063" s="7" t="str">
        <f>"B-" &amp; UPPER(TRIM(Table_Books[[#This Row],[Title]])) &amp; "|" &amp; UPPER(TRIM(Table_Books[[#This Row],[Author]]))</f>
        <v>B-ENDYMION / HYPERION / LAMIA / THE EVE OF ST. AGNES|KEATS, JOHN</v>
      </c>
      <c r="B2063" s="35" t="str">
        <f>IF(COUNTIFS(Table_Books[Hash_ID],Table_Books[[#This Row],[Hash_ID]])&gt;1,"Y","N")</f>
        <v>N</v>
      </c>
      <c r="C2063" s="35" t="s">
        <v>19515</v>
      </c>
      <c r="D2063" s="35" t="s">
        <v>6199</v>
      </c>
      <c r="E2063" s="35"/>
      <c r="F2063" s="35"/>
      <c r="G2063" s="36"/>
      <c r="H2063" s="36"/>
      <c r="I2063" s="37"/>
      <c r="J2063" s="36"/>
      <c r="K2063" s="36"/>
      <c r="L2063" s="35"/>
      <c r="M2063" s="35"/>
      <c r="N2063" s="35"/>
      <c r="O2063" s="38"/>
      <c r="P2063" s="39"/>
      <c r="Q2063" s="10" t="s">
        <v>1860</v>
      </c>
      <c r="R2063" s="39"/>
      <c r="S2063" s="39"/>
      <c r="T2063" s="10" t="s">
        <v>1860</v>
      </c>
      <c r="U2063" s="10" t="s">
        <v>1860</v>
      </c>
      <c r="V2063" s="39"/>
      <c r="W2063" s="39"/>
      <c r="X2063" s="39"/>
      <c r="Y2063" s="39"/>
      <c r="Z2063" s="39"/>
      <c r="AA2063" s="39"/>
      <c r="AB2063" s="39"/>
      <c r="AC2063" s="35"/>
      <c r="AD2063" s="35"/>
      <c r="AE2063" s="36">
        <f>IFERROR(FLOOR(Table_Books[[#This Row],[Published_Date]],10), 0)</f>
        <v>0</v>
      </c>
      <c r="AF2063" s="35">
        <f>IFERROR(CEILING(VALUE(LEFT(Table_Books[[#This Row],[Published_Date]],FIND("-",Table_Books[[#This Row],[Published_Date]]&amp;"-")-1))/100, 1), 0)</f>
        <v>0</v>
      </c>
      <c r="AG2063" s="35"/>
      <c r="AH2063" s="35" t="s">
        <v>21596</v>
      </c>
      <c r="AI2063" s="35"/>
      <c r="AJ2063" s="35"/>
      <c r="AK2063" s="35" t="str">
        <f>Table_Books[[#This Row],[Title]]&amp;"_"&amp;Table_Books[[#This Row],[Author]]</f>
        <v>Endymion / Hyperion / Lamia / The Eve of St. Agnes_Keats, John</v>
      </c>
      <c r="AL2063" s="35" t="str">
        <f>Table_Books[[#This Row],[Author]]&amp;"_"&amp;Table_Books[[#This Row],[Title]]</f>
        <v>Keats, John_Endymion / Hyperion / Lamia / The Eve of St. Agnes</v>
      </c>
      <c r="AM2063" s="35" t="str">
        <f>Table_Books[[#This Row],[Title]]&amp;" by "&amp;Table_Books[[#This Row],[Author]]</f>
        <v>Endymion / Hyperion / Lamia / The Eve of St. Agnes by Keats, John</v>
      </c>
      <c r="AN2063" s="35"/>
      <c r="AO2063" s="35"/>
    </row>
    <row r="2064" spans="1:41" x14ac:dyDescent="0.35">
      <c r="A2064" s="7" t="str">
        <f>"B-" &amp; UPPER(TRIM(Table_Books[[#This Row],[Title]])) &amp; "|" &amp; UPPER(TRIM(Table_Books[[#This Row],[Author]]))</f>
        <v>B-LETTERS|KEATS, JOHN</v>
      </c>
      <c r="B2064" s="35" t="str">
        <f>IF(COUNTIFS(Table_Books[Hash_ID],Table_Books[[#This Row],[Hash_ID]])&gt;1,"Y","N")</f>
        <v>N</v>
      </c>
      <c r="C2064" s="35" t="s">
        <v>10523</v>
      </c>
      <c r="D2064" s="35" t="s">
        <v>6199</v>
      </c>
      <c r="E2064" s="35"/>
      <c r="F2064" s="35"/>
      <c r="G2064" s="36"/>
      <c r="H2064" s="36"/>
      <c r="I2064" s="37"/>
      <c r="J2064" s="36"/>
      <c r="K2064" s="36"/>
      <c r="L2064" s="35"/>
      <c r="M2064" s="35"/>
      <c r="N2064" s="35"/>
      <c r="O2064" s="38"/>
      <c r="P2064" s="39"/>
      <c r="Q2064" s="10" t="s">
        <v>1860</v>
      </c>
      <c r="R2064" s="39"/>
      <c r="S2064" s="39"/>
      <c r="T2064" s="10" t="s">
        <v>1860</v>
      </c>
      <c r="U2064" s="10" t="s">
        <v>1860</v>
      </c>
      <c r="V2064" s="39"/>
      <c r="W2064" s="39"/>
      <c r="X2064" s="39"/>
      <c r="Y2064" s="39"/>
      <c r="Z2064" s="39"/>
      <c r="AA2064" s="39"/>
      <c r="AB2064" s="39"/>
      <c r="AC2064" s="35"/>
      <c r="AD2064" s="35"/>
      <c r="AE2064" s="36">
        <f>IFERROR(FLOOR(Table_Books[[#This Row],[Published_Date]],10), 0)</f>
        <v>0</v>
      </c>
      <c r="AF2064" s="35">
        <f>IFERROR(CEILING(VALUE(LEFT(Table_Books[[#This Row],[Published_Date]],FIND("-",Table_Books[[#This Row],[Published_Date]]&amp;"-")-1))/100, 1), 0)</f>
        <v>0</v>
      </c>
      <c r="AG2064" s="35"/>
      <c r="AH2064" s="35" t="s">
        <v>21596</v>
      </c>
      <c r="AI2064" s="35"/>
      <c r="AJ2064" s="35"/>
      <c r="AK2064" s="35" t="str">
        <f>Table_Books[[#This Row],[Title]]&amp;"_"&amp;Table_Books[[#This Row],[Author]]</f>
        <v>Letters_Keats, John</v>
      </c>
      <c r="AL2064" s="35" t="str">
        <f>Table_Books[[#This Row],[Author]]&amp;"_"&amp;Table_Books[[#This Row],[Title]]</f>
        <v>Keats, John_Letters</v>
      </c>
      <c r="AM2064" s="35" t="str">
        <f>Table_Books[[#This Row],[Title]]&amp;" by "&amp;Table_Books[[#This Row],[Author]]</f>
        <v>Letters by Keats, John</v>
      </c>
      <c r="AN2064" s="35"/>
      <c r="AO2064" s="35"/>
    </row>
    <row r="2065" spans="1:41" ht="29" x14ac:dyDescent="0.35">
      <c r="A2065" s="7" t="str">
        <f>"B-" &amp; UPPER(TRIM(Table_Books[[#This Row],[Title]])) &amp; "|" &amp; UPPER(TRIM(Table_Books[[#This Row],[Author]]))</f>
        <v>B-ODES (ON INDOLENCE, ON A GRECIAN URN, TO PSYCHE, TO A NIGHTINGALE, ON MELANCHOLY, TO AUTUMN)|KEATS, JOHN</v>
      </c>
      <c r="B2065" s="35" t="str">
        <f>IF(COUNTIFS(Table_Books[Hash_ID],Table_Books[[#This Row],[Hash_ID]])&gt;1,"Y","N")</f>
        <v>N</v>
      </c>
      <c r="C2065" s="35" t="s">
        <v>19514</v>
      </c>
      <c r="D2065" s="35" t="s">
        <v>6199</v>
      </c>
      <c r="E2065" s="35"/>
      <c r="F2065" s="35"/>
      <c r="G2065" s="36"/>
      <c r="H2065" s="36"/>
      <c r="I2065" s="37"/>
      <c r="J2065" s="36"/>
      <c r="K2065" s="36"/>
      <c r="L2065" s="35"/>
      <c r="M2065" s="35"/>
      <c r="N2065" s="35"/>
      <c r="O2065" s="38"/>
      <c r="P2065" s="39"/>
      <c r="Q2065" s="10" t="s">
        <v>1860</v>
      </c>
      <c r="R2065" s="39"/>
      <c r="S2065" s="39"/>
      <c r="T2065" s="10" t="s">
        <v>1860</v>
      </c>
      <c r="U2065" s="10" t="s">
        <v>1860</v>
      </c>
      <c r="V2065" s="39"/>
      <c r="W2065" s="39"/>
      <c r="X2065" s="39"/>
      <c r="Y2065" s="39"/>
      <c r="Z2065" s="39"/>
      <c r="AA2065" s="39"/>
      <c r="AB2065" s="39"/>
      <c r="AC2065" s="35"/>
      <c r="AD2065" s="35"/>
      <c r="AE2065" s="36">
        <f>IFERROR(FLOOR(Table_Books[[#This Row],[Published_Date]],10), 0)</f>
        <v>0</v>
      </c>
      <c r="AF2065" s="35">
        <f>IFERROR(CEILING(VALUE(LEFT(Table_Books[[#This Row],[Published_Date]],FIND("-",Table_Books[[#This Row],[Published_Date]]&amp;"-")-1))/100, 1), 0)</f>
        <v>0</v>
      </c>
      <c r="AG2065" s="35"/>
      <c r="AH2065" s="35" t="s">
        <v>21596</v>
      </c>
      <c r="AI2065" s="35"/>
      <c r="AJ2065" s="35"/>
      <c r="AK2065" s="35" t="str">
        <f>Table_Books[[#This Row],[Title]]&amp;"_"&amp;Table_Books[[#This Row],[Author]]</f>
        <v>Odes (On Indolence, On a Grecian Urn, To Psyche, To a Nightingale, On Melancholy, To Autumn)_Keats, John</v>
      </c>
      <c r="AL2065" s="35" t="str">
        <f>Table_Books[[#This Row],[Author]]&amp;"_"&amp;Table_Books[[#This Row],[Title]]</f>
        <v>Keats, John_Odes (On Indolence, On a Grecian Urn, To Psyche, To a Nightingale, On Melancholy, To Autumn)</v>
      </c>
      <c r="AM2065" s="35" t="str">
        <f>Table_Books[[#This Row],[Title]]&amp;" by "&amp;Table_Books[[#This Row],[Author]]</f>
        <v>Odes (On Indolence, On a Grecian Urn, To Psyche, To a Nightingale, On Melancholy, To Autumn) by Keats, John</v>
      </c>
      <c r="AN2065" s="35"/>
      <c r="AO2065" s="35"/>
    </row>
    <row r="2066" spans="1:41" x14ac:dyDescent="0.35">
      <c r="A2066" s="7" t="str">
        <f>"B-" &amp; UPPER(TRIM(Table_Books[[#This Row],[Title]])) &amp; "|" &amp; UPPER(TRIM(Table_Books[[#This Row],[Author]]))</f>
        <v>B-THE COMPLETE POEMS|KEATS, JOHN</v>
      </c>
      <c r="B2066" s="28" t="str">
        <f>IF(COUNTIFS(Table_Books[Hash_ID],Table_Books[[#This Row],[Hash_ID]])&gt;1,"Y","N")</f>
        <v>N</v>
      </c>
      <c r="C2066" s="2" t="s">
        <v>5757</v>
      </c>
      <c r="D2066" s="2" t="s">
        <v>6199</v>
      </c>
      <c r="G2066" s="12"/>
      <c r="H2066" s="12"/>
      <c r="I2066" s="8"/>
      <c r="J2066" s="12"/>
      <c r="K2066" s="12"/>
      <c r="O2066" s="33"/>
      <c r="P2066" s="10"/>
      <c r="Q2066" s="10" t="s">
        <v>1860</v>
      </c>
      <c r="R2066" s="10"/>
      <c r="S2066" s="10"/>
      <c r="T2066" s="10" t="s">
        <v>1860</v>
      </c>
      <c r="U2066" s="10" t="s">
        <v>1860</v>
      </c>
      <c r="V2066" s="10"/>
      <c r="W2066" s="10"/>
      <c r="X2066" s="10"/>
      <c r="Y2066" s="10"/>
      <c r="Z2066" s="10"/>
      <c r="AA2066" s="10"/>
      <c r="AB2066" s="10"/>
      <c r="AE2066" s="12">
        <f>IFERROR(FLOOR(Table_Books[[#This Row],[Published_Date]],10), 0)</f>
        <v>0</v>
      </c>
      <c r="AF2066" s="2">
        <f>IFERROR(CEILING(VALUE(LEFT(Table_Books[[#This Row],[Published_Date]],FIND("-",Table_Books[[#This Row],[Published_Date]]&amp;"-")-1))/100, 1), 0)</f>
        <v>0</v>
      </c>
      <c r="AK2066" s="2" t="str">
        <f>Table_Books[[#This Row],[Title]]&amp;"_"&amp;Table_Books[[#This Row],[Author]]</f>
        <v>The Complete Poems_Keats, John</v>
      </c>
      <c r="AL2066" s="2" t="str">
        <f>Table_Books[[#This Row],[Author]]&amp;"_"&amp;Table_Books[[#This Row],[Title]]</f>
        <v>Keats, John_The Complete Poems</v>
      </c>
      <c r="AM2066" s="2" t="str">
        <f>Table_Books[[#This Row],[Title]]&amp;" by "&amp;Table_Books[[#This Row],[Author]]</f>
        <v>The Complete Poems by Keats, John</v>
      </c>
    </row>
    <row r="2067" spans="1:41" ht="29" x14ac:dyDescent="0.35">
      <c r="A2067" s="7" t="str">
        <f>"B-" &amp; UPPER(TRIM(Table_Books[[#This Row],[Title]])) &amp; "|" &amp; UPPER(TRIM(Table_Books[[#This Row],[Author]]))</f>
        <v>B-EMPIRE OF PAIN: THE SECRET HISTORY OF THE SACKLER DYNASTY|KEEFE, PATRICK RADDEN</v>
      </c>
      <c r="B2067" s="35" t="str">
        <f>IF(COUNTIFS(Table_Books[Hash_ID],Table_Books[[#This Row],[Hash_ID]])&gt;1,"Y","N")</f>
        <v>N</v>
      </c>
      <c r="C2067" s="35" t="s">
        <v>19961</v>
      </c>
      <c r="D2067" s="48" t="s">
        <v>19960</v>
      </c>
      <c r="E2067" s="35"/>
      <c r="F2067" s="35"/>
      <c r="G2067" s="36"/>
      <c r="H2067" s="36"/>
      <c r="I2067" s="37"/>
      <c r="J2067" s="36"/>
      <c r="K2067" s="36"/>
      <c r="L2067" s="35"/>
      <c r="M2067" s="35"/>
      <c r="N2067" s="35"/>
      <c r="O2067" s="38"/>
      <c r="P2067" s="39"/>
      <c r="Q2067" s="10" t="s">
        <v>1860</v>
      </c>
      <c r="R2067" s="39"/>
      <c r="S2067" s="39"/>
      <c r="T2067" s="10" t="s">
        <v>1860</v>
      </c>
      <c r="U2067" s="10" t="s">
        <v>1860</v>
      </c>
      <c r="V2067" s="39"/>
      <c r="W2067" s="39"/>
      <c r="X2067" s="39"/>
      <c r="Y2067" s="39"/>
      <c r="Z2067" s="39"/>
      <c r="AA2067" s="39"/>
      <c r="AB2067" s="39"/>
      <c r="AC2067" s="35"/>
      <c r="AD2067" s="35"/>
      <c r="AE2067" s="36">
        <f>IFERROR(FLOOR(Table_Books[[#This Row],[Published_Date]],10), 0)</f>
        <v>0</v>
      </c>
      <c r="AF2067" s="35">
        <f>IFERROR(CEILING(VALUE(LEFT(Table_Books[[#This Row],[Published_Date]],FIND("-",Table_Books[[#This Row],[Published_Date]]&amp;"-")-1))/100, 1), 0)</f>
        <v>0</v>
      </c>
      <c r="AG2067" s="35"/>
      <c r="AH2067" s="35" t="s">
        <v>21603</v>
      </c>
      <c r="AI2067" s="35"/>
      <c r="AJ2067" s="35"/>
      <c r="AK2067" s="35" t="str">
        <f>Table_Books[[#This Row],[Title]]&amp;"_"&amp;Table_Books[[#This Row],[Author]]</f>
        <v>Empire of Pain: The Secret History of the Sackler Dynasty_Keefe, Patrick Radden</v>
      </c>
      <c r="AL2067" s="35" t="str">
        <f>Table_Books[[#This Row],[Author]]&amp;"_"&amp;Table_Books[[#This Row],[Title]]</f>
        <v>Keefe, Patrick Radden_Empire of Pain: The Secret History of the Sackler Dynasty</v>
      </c>
      <c r="AM2067" s="35" t="str">
        <f>Table_Books[[#This Row],[Title]]&amp;" by "&amp;Table_Books[[#This Row],[Author]]</f>
        <v>Empire of Pain: The Secret History of the Sackler Dynasty by Keefe, Patrick Radden</v>
      </c>
      <c r="AN2067" s="35"/>
      <c r="AO2067" s="35"/>
    </row>
    <row r="2068" spans="1:41" ht="29" x14ac:dyDescent="0.35">
      <c r="A2068" s="7" t="str">
        <f>"B-" &amp; UPPER(TRIM(Table_Books[[#This Row],[Title]])) &amp; "|" &amp; UPPER(TRIM(Table_Books[[#This Row],[Author]]))</f>
        <v>B-SAY NOTHING: A TRUE STORY OF MURDER AND MEMORY IN NORTHERN IRELAND|KEEFE, PATRICK RADDEN</v>
      </c>
      <c r="B2068" s="35" t="str">
        <f>IF(COUNTIFS(Table_Books[Hash_ID],Table_Books[[#This Row],[Hash_ID]])&gt;1,"Y","N")</f>
        <v>N</v>
      </c>
      <c r="C2068" s="35" t="s">
        <v>19959</v>
      </c>
      <c r="D2068" s="48" t="s">
        <v>19960</v>
      </c>
      <c r="E2068" s="35"/>
      <c r="F2068" s="35"/>
      <c r="G2068" s="36"/>
      <c r="H2068" s="36"/>
      <c r="I2068" s="37"/>
      <c r="J2068" s="36"/>
      <c r="K2068" s="36"/>
      <c r="L2068" s="35"/>
      <c r="M2068" s="35"/>
      <c r="N2068" s="35"/>
      <c r="O2068" s="38"/>
      <c r="P2068" s="39"/>
      <c r="Q2068" s="10" t="s">
        <v>1860</v>
      </c>
      <c r="R2068" s="39"/>
      <c r="S2068" s="39"/>
      <c r="T2068" s="10" t="s">
        <v>1860</v>
      </c>
      <c r="U2068" s="10" t="s">
        <v>1860</v>
      </c>
      <c r="V2068" s="39"/>
      <c r="W2068" s="39"/>
      <c r="X2068" s="39"/>
      <c r="Y2068" s="39"/>
      <c r="Z2068" s="39"/>
      <c r="AA2068" s="39"/>
      <c r="AB2068" s="39"/>
      <c r="AC2068" s="35"/>
      <c r="AD2068" s="35"/>
      <c r="AE2068" s="36">
        <f>IFERROR(FLOOR(Table_Books[[#This Row],[Published_Date]],10), 0)</f>
        <v>0</v>
      </c>
      <c r="AF2068" s="35">
        <f>IFERROR(CEILING(VALUE(LEFT(Table_Books[[#This Row],[Published_Date]],FIND("-",Table_Books[[#This Row],[Published_Date]]&amp;"-")-1))/100, 1), 0)</f>
        <v>0</v>
      </c>
      <c r="AG2068" s="35"/>
      <c r="AH2068" s="35" t="s">
        <v>21603</v>
      </c>
      <c r="AI2068" s="35"/>
      <c r="AJ2068" s="35"/>
      <c r="AK2068" s="35" t="str">
        <f>Table_Books[[#This Row],[Title]]&amp;"_"&amp;Table_Books[[#This Row],[Author]]</f>
        <v>Say Nothing: A True Story of Murder and Memory in Northern Ireland_Keefe, Patrick Radden</v>
      </c>
      <c r="AL2068" s="35" t="str">
        <f>Table_Books[[#This Row],[Author]]&amp;"_"&amp;Table_Books[[#This Row],[Title]]</f>
        <v>Keefe, Patrick Radden_Say Nothing: A True Story of Murder and Memory in Northern Ireland</v>
      </c>
      <c r="AM2068" s="35" t="str">
        <f>Table_Books[[#This Row],[Title]]&amp;" by "&amp;Table_Books[[#This Row],[Author]]</f>
        <v>Say Nothing: A True Story of Murder and Memory in Northern Ireland by Keefe, Patrick Radden</v>
      </c>
      <c r="AN2068" s="35"/>
      <c r="AO2068" s="35"/>
    </row>
    <row r="2069" spans="1:41" x14ac:dyDescent="0.35">
      <c r="A2069" s="7" t="str">
        <f>"B-" &amp; UPPER(TRIM(Table_Books[[#This Row],[Title]])) &amp; "|" &amp; UPPER(TRIM(Table_Books[[#This Row],[Author]]))</f>
        <v>B-THE IMITATION OF CHRIST|KEMPIS, THOMAS À</v>
      </c>
      <c r="B2069" s="28" t="str">
        <f>IF(COUNTIFS(Table_Books[Hash_ID],Table_Books[[#This Row],[Hash_ID]])&gt;1,"Y","N")</f>
        <v>N</v>
      </c>
      <c r="C2069" s="2" t="s">
        <v>5776</v>
      </c>
      <c r="D2069" s="2" t="s">
        <v>6061</v>
      </c>
      <c r="G2069" s="12"/>
      <c r="H2069" s="12"/>
      <c r="I2069" s="8"/>
      <c r="J2069" s="12"/>
      <c r="K2069" s="12"/>
      <c r="O2069" s="33"/>
      <c r="P2069" s="10"/>
      <c r="Q2069" s="10" t="s">
        <v>1860</v>
      </c>
      <c r="R2069" s="10"/>
      <c r="S2069" s="10"/>
      <c r="T2069" s="10" t="s">
        <v>1860</v>
      </c>
      <c r="U2069" s="10" t="s">
        <v>1860</v>
      </c>
      <c r="V2069" s="10"/>
      <c r="W2069" s="10"/>
      <c r="X2069" s="10"/>
      <c r="Y2069" s="10"/>
      <c r="Z2069" s="10"/>
      <c r="AA2069" s="10"/>
      <c r="AB2069" s="10"/>
      <c r="AE2069" s="12">
        <f>IFERROR(FLOOR(Table_Books[[#This Row],[Published_Date]],10), 0)</f>
        <v>0</v>
      </c>
      <c r="AF2069" s="2">
        <f>IFERROR(CEILING(VALUE(LEFT(Table_Books[[#This Row],[Published_Date]],FIND("-",Table_Books[[#This Row],[Published_Date]]&amp;"-")-1))/100, 1), 0)</f>
        <v>0</v>
      </c>
      <c r="AK2069" s="2" t="str">
        <f>Table_Books[[#This Row],[Title]]&amp;"_"&amp;Table_Books[[#This Row],[Author]]</f>
        <v>The Imitation of Christ_Kempis, Thomas à</v>
      </c>
      <c r="AL2069" s="2" t="str">
        <f>Table_Books[[#This Row],[Author]]&amp;"_"&amp;Table_Books[[#This Row],[Title]]</f>
        <v>Kempis, Thomas à_The Imitation of Christ</v>
      </c>
      <c r="AM2069" s="2" t="str">
        <f>Table_Books[[#This Row],[Title]]&amp;" by "&amp;Table_Books[[#This Row],[Author]]</f>
        <v>The Imitation of Christ by Kempis, Thomas à</v>
      </c>
    </row>
    <row r="2070" spans="1:41" ht="43.5" x14ac:dyDescent="0.35">
      <c r="A2070" s="7" t="str">
        <f>"B-" &amp; UPPER(TRIM(Table_Books[[#This Row],[Title]])) &amp; "|" &amp; UPPER(TRIM(Table_Books[[#This Row],[Author]]))</f>
        <v>B-HIROSHIMA|KEN DOMON</v>
      </c>
      <c r="B2070" s="28" t="str">
        <f>IF(COUNTIFS(Table_Books[Hash_ID],Table_Books[[#This Row],[Hash_ID]])&gt;1,"Y","N")</f>
        <v>N</v>
      </c>
      <c r="C2070" s="2" t="s">
        <v>16052</v>
      </c>
      <c r="D2070" s="43" t="s">
        <v>16053</v>
      </c>
      <c r="G2070" s="12"/>
      <c r="H2070" s="12"/>
      <c r="I2070" s="8" t="s">
        <v>16082</v>
      </c>
      <c r="J2070" s="12"/>
      <c r="K2070" s="12"/>
      <c r="O2070" s="33"/>
      <c r="P2070" s="10"/>
      <c r="Q2070" s="10" t="s">
        <v>1860</v>
      </c>
      <c r="R2070" s="10"/>
      <c r="S2070" s="10"/>
      <c r="T2070" s="10" t="s">
        <v>1860</v>
      </c>
      <c r="U2070" s="10" t="s">
        <v>1860</v>
      </c>
      <c r="V2070" s="10"/>
      <c r="W2070" s="10"/>
      <c r="X2070" s="10"/>
      <c r="Y2070" s="10"/>
      <c r="Z2070" s="10"/>
      <c r="AA2070" s="10"/>
      <c r="AB2070" s="10"/>
      <c r="AE2070" s="12">
        <f>IFERROR(FLOOR(Table_Books[[#This Row],[Published_Date]],10), 0)</f>
        <v>0</v>
      </c>
      <c r="AF2070" s="2">
        <f>IFERROR(CEILING(VALUE(LEFT(Table_Books[[#This Row],[Published_Date]],FIND("-",Table_Books[[#This Row],[Published_Date]]&amp;"-")-1))/100, 1), 0)</f>
        <v>0</v>
      </c>
      <c r="AJ2070" s="2" t="s">
        <v>16089</v>
      </c>
      <c r="AK2070" s="2" t="str">
        <f>Table_Books[[#This Row],[Title]]&amp;"_"&amp;Table_Books[[#This Row],[Author]]</f>
        <v>Hiroshima_Ken Domon</v>
      </c>
      <c r="AL2070" s="2" t="str">
        <f>Table_Books[[#This Row],[Author]]&amp;"_"&amp;Table_Books[[#This Row],[Title]]</f>
        <v>Ken Domon_Hiroshima</v>
      </c>
      <c r="AM2070" s="2" t="str">
        <f>Table_Books[[#This Row],[Title]]&amp;" by "&amp;Table_Books[[#This Row],[Author]]</f>
        <v>Hiroshima by Ken Domon</v>
      </c>
    </row>
    <row r="2071" spans="1:41" x14ac:dyDescent="0.35">
      <c r="A2071" s="7" t="str">
        <f>"B-" &amp; UPPER(TRIM(Table_Books[[#This Row],[Title]])) &amp; "|" &amp; UPPER(TRIM(Table_Books[[#This Row],[Author]]))</f>
        <v>B-HOW TO BE AN ANTIRACIST|KENDI, IBRAM X.</v>
      </c>
      <c r="B2071" s="35" t="str">
        <f>IF(COUNTIFS(Table_Books[Hash_ID],Table_Books[[#This Row],[Hash_ID]])&gt;1,"Y","N")</f>
        <v>N</v>
      </c>
      <c r="C2071" s="35" t="s">
        <v>19938</v>
      </c>
      <c r="D2071" s="48" t="s">
        <v>19937</v>
      </c>
      <c r="E2071" s="35"/>
      <c r="F2071" s="35"/>
      <c r="G2071" s="36"/>
      <c r="H2071" s="36"/>
      <c r="I2071" s="37"/>
      <c r="J2071" s="36"/>
      <c r="K2071" s="36"/>
      <c r="L2071" s="35"/>
      <c r="M2071" s="35"/>
      <c r="N2071" s="35"/>
      <c r="O2071" s="38"/>
      <c r="P2071" s="39"/>
      <c r="Q2071" s="10" t="s">
        <v>1860</v>
      </c>
      <c r="R2071" s="39"/>
      <c r="S2071" s="39"/>
      <c r="T2071" s="10" t="s">
        <v>1860</v>
      </c>
      <c r="U2071" s="10" t="s">
        <v>1860</v>
      </c>
      <c r="V2071" s="39"/>
      <c r="W2071" s="39"/>
      <c r="X2071" s="39"/>
      <c r="Y2071" s="39"/>
      <c r="Z2071" s="39"/>
      <c r="AA2071" s="39"/>
      <c r="AB2071" s="39"/>
      <c r="AC2071" s="35"/>
      <c r="AD2071" s="35"/>
      <c r="AE2071" s="36">
        <f>IFERROR(FLOOR(Table_Books[[#This Row],[Published_Date]],10), 0)</f>
        <v>0</v>
      </c>
      <c r="AF2071" s="35">
        <f>IFERROR(CEILING(VALUE(LEFT(Table_Books[[#This Row],[Published_Date]],FIND("-",Table_Books[[#This Row],[Published_Date]]&amp;"-")-1))/100, 1), 0)</f>
        <v>0</v>
      </c>
      <c r="AG2071" s="35"/>
      <c r="AH2071" s="35" t="s">
        <v>21603</v>
      </c>
      <c r="AI2071" s="35"/>
      <c r="AJ2071" s="35"/>
      <c r="AK2071" s="35" t="str">
        <f>Table_Books[[#This Row],[Title]]&amp;"_"&amp;Table_Books[[#This Row],[Author]]</f>
        <v>How to Be an Antiracist_Kendi, Ibram X.</v>
      </c>
      <c r="AL2071" s="35" t="str">
        <f>Table_Books[[#This Row],[Author]]&amp;"_"&amp;Table_Books[[#This Row],[Title]]</f>
        <v>Kendi, Ibram X._How to Be an Antiracist</v>
      </c>
      <c r="AM2071" s="35" t="str">
        <f>Table_Books[[#This Row],[Title]]&amp;" by "&amp;Table_Books[[#This Row],[Author]]</f>
        <v>How to Be an Antiracist by Kendi, Ibram X.</v>
      </c>
      <c r="AN2071" s="35"/>
      <c r="AO2071" s="35"/>
    </row>
    <row r="2072" spans="1:41" ht="29" x14ac:dyDescent="0.35">
      <c r="A2072" s="7" t="str">
        <f>"B-" &amp; UPPER(TRIM(Table_Books[[#This Row],[Title]])) &amp; "|" &amp; UPPER(TRIM(Table_Books[[#This Row],[Author]]))</f>
        <v>B-STAMPED FROM THE BEGINNING: THE DEFINITIVE HISTORY OF RACIST IDEAS IN AMERICA|KENDI, IBRAM X.</v>
      </c>
      <c r="B2072" s="35" t="str">
        <f>IF(COUNTIFS(Table_Books[Hash_ID],Table_Books[[#This Row],[Hash_ID]])&gt;1,"Y","N")</f>
        <v>N</v>
      </c>
      <c r="C2072" s="35" t="s">
        <v>19936</v>
      </c>
      <c r="D2072" s="48" t="s">
        <v>19937</v>
      </c>
      <c r="E2072" s="35"/>
      <c r="F2072" s="35"/>
      <c r="G2072" s="36"/>
      <c r="H2072" s="36"/>
      <c r="I2072" s="37"/>
      <c r="J2072" s="36"/>
      <c r="K2072" s="36"/>
      <c r="L2072" s="35"/>
      <c r="M2072" s="35"/>
      <c r="N2072" s="35"/>
      <c r="O2072" s="38"/>
      <c r="P2072" s="39"/>
      <c r="Q2072" s="10" t="s">
        <v>1860</v>
      </c>
      <c r="R2072" s="39"/>
      <c r="S2072" s="39"/>
      <c r="T2072" s="10" t="s">
        <v>1860</v>
      </c>
      <c r="U2072" s="10" t="s">
        <v>1860</v>
      </c>
      <c r="V2072" s="39"/>
      <c r="W2072" s="39"/>
      <c r="X2072" s="39"/>
      <c r="Y2072" s="39"/>
      <c r="Z2072" s="39"/>
      <c r="AA2072" s="39"/>
      <c r="AB2072" s="39"/>
      <c r="AC2072" s="35"/>
      <c r="AD2072" s="35"/>
      <c r="AE2072" s="36">
        <f>IFERROR(FLOOR(Table_Books[[#This Row],[Published_Date]],10), 0)</f>
        <v>0</v>
      </c>
      <c r="AF2072" s="35">
        <f>IFERROR(CEILING(VALUE(LEFT(Table_Books[[#This Row],[Published_Date]],FIND("-",Table_Books[[#This Row],[Published_Date]]&amp;"-")-1))/100, 1), 0)</f>
        <v>0</v>
      </c>
      <c r="AG2072" s="35"/>
      <c r="AH2072" s="35" t="s">
        <v>21603</v>
      </c>
      <c r="AI2072" s="35"/>
      <c r="AJ2072" s="35"/>
      <c r="AK2072" s="35" t="str">
        <f>Table_Books[[#This Row],[Title]]&amp;"_"&amp;Table_Books[[#This Row],[Author]]</f>
        <v>Stamped from the Beginning: The Definitive History of Racist Ideas in America_Kendi, Ibram X.</v>
      </c>
      <c r="AL2072" s="35" t="str">
        <f>Table_Books[[#This Row],[Author]]&amp;"_"&amp;Table_Books[[#This Row],[Title]]</f>
        <v>Kendi, Ibram X._Stamped from the Beginning: The Definitive History of Racist Ideas in America</v>
      </c>
      <c r="AM2072" s="35" t="str">
        <f>Table_Books[[#This Row],[Title]]&amp;" by "&amp;Table_Books[[#This Row],[Author]]</f>
        <v>Stamped from the Beginning: The Definitive History of Racist Ideas in America by Kendi, Ibram X.</v>
      </c>
      <c r="AN2072" s="35"/>
      <c r="AO2072" s="35"/>
    </row>
    <row r="2073" spans="1:41" x14ac:dyDescent="0.35">
      <c r="A2073" s="7" t="str">
        <f>"B-" &amp; UPPER(TRIM(Table_Books[[#This Row],[Title]])) &amp; "|" &amp; UPPER(TRIM(Table_Books[[#This Row],[Author]]))</f>
        <v>B-WHISK OF DUST: TOO UNSEEN DISTANCE|KENNON, SHERMAN</v>
      </c>
      <c r="B2073" s="28" t="str">
        <f>IF(COUNTIFS(Table_Books[Hash_ID],Table_Books[[#This Row],[Hash_ID]])&gt;1,"Y","N")</f>
        <v>N</v>
      </c>
      <c r="C2073" s="24" t="s">
        <v>14804</v>
      </c>
      <c r="D2073" s="24" t="s">
        <v>14805</v>
      </c>
      <c r="G2073" s="12"/>
      <c r="H2073" s="12"/>
      <c r="I2073" s="8"/>
      <c r="J2073" s="12"/>
      <c r="K2073" s="12"/>
      <c r="O2073" s="33"/>
      <c r="P2073" s="10"/>
      <c r="Q2073" s="10" t="s">
        <v>1860</v>
      </c>
      <c r="R2073" s="10"/>
      <c r="S2073" s="10"/>
      <c r="T2073" s="10" t="s">
        <v>1860</v>
      </c>
      <c r="U2073" s="10" t="s">
        <v>1860</v>
      </c>
      <c r="V2073" s="10"/>
      <c r="W2073" s="10"/>
      <c r="X2073" s="10"/>
      <c r="Y2073" s="10"/>
      <c r="Z2073" s="10"/>
      <c r="AA2073" s="10"/>
      <c r="AB2073" s="10"/>
      <c r="AE2073" s="12">
        <f>IFERROR(FLOOR(Table_Books[[#This Row],[Published_Date]],10), 0)</f>
        <v>0</v>
      </c>
      <c r="AF2073" s="2">
        <f>IFERROR(CEILING(VALUE(LEFT(Table_Books[[#This Row],[Published_Date]],FIND("-",Table_Books[[#This Row],[Published_Date]]&amp;"-")-1))/100, 1), 0)</f>
        <v>0</v>
      </c>
      <c r="AK2073" s="24" t="str">
        <f>Table_Books[[#This Row],[Title]]&amp;"_"&amp;Table_Books[[#This Row],[Author]]</f>
        <v>Whisk Of Dust: Too Unseen Distance_Kennon, Sherman</v>
      </c>
      <c r="AL2073" s="24" t="str">
        <f>Table_Books[[#This Row],[Author]]&amp;"_"&amp;Table_Books[[#This Row],[Title]]</f>
        <v>Kennon, Sherman_Whisk Of Dust: Too Unseen Distance</v>
      </c>
      <c r="AM2073" s="24" t="str">
        <f>Table_Books[[#This Row],[Title]]&amp;" by "&amp;Table_Books[[#This Row],[Author]]</f>
        <v>Whisk Of Dust: Too Unseen Distance by Kennon, Sherman</v>
      </c>
    </row>
    <row r="2074" spans="1:41" ht="29" x14ac:dyDescent="0.35">
      <c r="A2074" s="7" t="str">
        <f>"B-" &amp; UPPER(TRIM(Table_Books[[#This Row],[Title]])) &amp; "|" &amp; UPPER(TRIM(Table_Books[[#This Row],[Author]]))</f>
        <v>B-NEW ASTRONOMY (ASTRONOMIA NOVA) / HARMONY OF THE WORLDS (HARMONICES MUNDI)|KEPLER, JOHANNES</v>
      </c>
      <c r="B2074" s="35" t="str">
        <f>IF(COUNTIFS(Table_Books[Hash_ID],Table_Books[[#This Row],[Hash_ID]])&gt;1,"Y","N")</f>
        <v>N</v>
      </c>
      <c r="C2074" s="35" t="s">
        <v>19363</v>
      </c>
      <c r="D2074" s="48" t="s">
        <v>19364</v>
      </c>
      <c r="E2074" s="35"/>
      <c r="F2074" s="35"/>
      <c r="G2074" s="36"/>
      <c r="H2074" s="36"/>
      <c r="I2074" s="37"/>
      <c r="J2074" s="36"/>
      <c r="K2074" s="36"/>
      <c r="L2074" s="35"/>
      <c r="M2074" s="35"/>
      <c r="N2074" s="35"/>
      <c r="O2074" s="38"/>
      <c r="P2074" s="39"/>
      <c r="Q2074" s="10" t="s">
        <v>1860</v>
      </c>
      <c r="R2074" s="39"/>
      <c r="S2074" s="39"/>
      <c r="T2074" s="10" t="s">
        <v>1860</v>
      </c>
      <c r="U2074" s="10" t="s">
        <v>1860</v>
      </c>
      <c r="V2074" s="39"/>
      <c r="W2074" s="39"/>
      <c r="X2074" s="39"/>
      <c r="Y2074" s="39"/>
      <c r="Z2074" s="39"/>
      <c r="AA2074" s="39"/>
      <c r="AB2074" s="39"/>
      <c r="AC2074" s="35"/>
      <c r="AD2074" s="35"/>
      <c r="AE2074" s="36">
        <f>IFERROR(FLOOR(Table_Books[[#This Row],[Published_Date]],10), 0)</f>
        <v>0</v>
      </c>
      <c r="AF2074" s="35">
        <f>IFERROR(CEILING(VALUE(LEFT(Table_Books[[#This Row],[Published_Date]],FIND("-",Table_Books[[#This Row],[Published_Date]]&amp;"-")-1))/100, 1), 0)</f>
        <v>0</v>
      </c>
      <c r="AG2074" s="35"/>
      <c r="AH2074" s="35" t="s">
        <v>21590</v>
      </c>
      <c r="AI2074" s="35"/>
      <c r="AJ2074" s="35"/>
      <c r="AK2074" s="35" t="str">
        <f>Table_Books[[#This Row],[Title]]&amp;"_"&amp;Table_Books[[#This Row],[Author]]</f>
        <v>New Astronomy (Astronomia nova) / Harmony of the Worlds (Harmonices Mundi)_Kepler, Johannes</v>
      </c>
      <c r="AL2074" s="35" t="str">
        <f>Table_Books[[#This Row],[Author]]&amp;"_"&amp;Table_Books[[#This Row],[Title]]</f>
        <v>Kepler, Johannes_New Astronomy (Astronomia nova) / Harmony of the Worlds (Harmonices Mundi)</v>
      </c>
      <c r="AM2074" s="35" t="str">
        <f>Table_Books[[#This Row],[Title]]&amp;" by "&amp;Table_Books[[#This Row],[Author]]</f>
        <v>New Astronomy (Astronomia nova) / Harmony of the Worlds (Harmonices Mundi) by Kepler, Johannes</v>
      </c>
      <c r="AN2074" s="35"/>
      <c r="AO2074" s="35"/>
    </row>
    <row r="2075" spans="1:41" ht="43.5" x14ac:dyDescent="0.35">
      <c r="A2075" s="7" t="str">
        <f>"B-" &amp; UPPER(TRIM(Table_Books[[#This Row],[Title]])) &amp; "|" &amp; UPPER(TRIM(Table_Books[[#This Row],[Author]]))</f>
        <v>B-BIG SUR|KEROUAC, JACK</v>
      </c>
      <c r="B2075" s="28" t="str">
        <f>IF(COUNTIFS(Table_Books[Hash_ID],Table_Books[[#This Row],[Hash_ID]])&gt;1,"Y","N")</f>
        <v>N</v>
      </c>
      <c r="C2075" s="2" t="s">
        <v>2754</v>
      </c>
      <c r="D2075" s="2" t="s">
        <v>2751</v>
      </c>
      <c r="G2075" s="12">
        <v>1962</v>
      </c>
      <c r="H2075" s="12"/>
      <c r="I2075" s="8"/>
      <c r="J2075" s="12"/>
      <c r="K2075" s="12"/>
      <c r="L2075" s="2">
        <v>241</v>
      </c>
      <c r="M2075" s="2" t="s">
        <v>2978</v>
      </c>
      <c r="O2075" s="33"/>
      <c r="P2075" s="10"/>
      <c r="Q2075" s="10" t="s">
        <v>1860</v>
      </c>
      <c r="R2075" s="10"/>
      <c r="S2075" s="10"/>
      <c r="T2075" s="10" t="s">
        <v>1860</v>
      </c>
      <c r="U2075" s="10" t="s">
        <v>1860</v>
      </c>
      <c r="V2075" s="10"/>
      <c r="W2075" s="10"/>
      <c r="X2075" s="10"/>
      <c r="Y2075" s="10"/>
      <c r="Z2075" s="10"/>
      <c r="AA2075" s="10"/>
      <c r="AB2075" s="10"/>
      <c r="AE2075" s="12">
        <f>IFERROR(FLOOR(Table_Books[[#This Row],[Published_Date]],10), 0)</f>
        <v>1960</v>
      </c>
      <c r="AF2075" s="2">
        <f>IFERROR(CEILING(VALUE(LEFT(Table_Books[[#This Row],[Published_Date]],FIND("-",Table_Books[[#This Row],[Published_Date]]&amp;"-")-1))/100, 1), 0)</f>
        <v>20</v>
      </c>
      <c r="AK2075" s="2" t="str">
        <f>Table_Books[[#This Row],[Title]]&amp;"_"&amp;Table_Books[[#This Row],[Author]]</f>
        <v>Big Sur_Kerouac, Jack</v>
      </c>
      <c r="AL2075" s="2" t="str">
        <f>Table_Books[[#This Row],[Author]]&amp;"_"&amp;Table_Books[[#This Row],[Title]]</f>
        <v>Kerouac, Jack_Big Sur</v>
      </c>
      <c r="AM2075" s="2" t="str">
        <f>Table_Books[[#This Row],[Title]]&amp;" by "&amp;Table_Books[[#This Row],[Author]]</f>
        <v>Big Sur by Kerouac, Jack</v>
      </c>
    </row>
    <row r="2076" spans="1:41" ht="43.5" x14ac:dyDescent="0.35">
      <c r="A2076" s="7" t="str">
        <f>"B-" &amp; UPPER(TRIM(Table_Books[[#This Row],[Title]])) &amp; "|" &amp; UPPER(TRIM(Table_Books[[#This Row],[Author]]))</f>
        <v>B-DESOLATION ANGELS|KEROUAC, JACK</v>
      </c>
      <c r="B2076" s="28" t="str">
        <f>IF(COUNTIFS(Table_Books[Hash_ID],Table_Books[[#This Row],[Hash_ID]])&gt;1,"Y","N")</f>
        <v>N</v>
      </c>
      <c r="C2076" s="2" t="s">
        <v>2752</v>
      </c>
      <c r="D2076" s="2" t="s">
        <v>2751</v>
      </c>
      <c r="G2076" s="12">
        <v>1965</v>
      </c>
      <c r="H2076" s="12"/>
      <c r="I2076" s="8"/>
      <c r="J2076" s="12"/>
      <c r="K2076" s="12"/>
      <c r="L2076" s="2">
        <v>409</v>
      </c>
      <c r="M2076" s="2" t="s">
        <v>2976</v>
      </c>
      <c r="O2076" s="33"/>
      <c r="P2076" s="10"/>
      <c r="Q2076" s="10" t="s">
        <v>1860</v>
      </c>
      <c r="R2076" s="10"/>
      <c r="S2076" s="10"/>
      <c r="T2076" s="10" t="s">
        <v>1860</v>
      </c>
      <c r="U2076" s="10" t="s">
        <v>1860</v>
      </c>
      <c r="V2076" s="10"/>
      <c r="W2076" s="10"/>
      <c r="X2076" s="10"/>
      <c r="Y2076" s="10"/>
      <c r="Z2076" s="10"/>
      <c r="AA2076" s="10"/>
      <c r="AB2076" s="10"/>
      <c r="AE2076" s="12">
        <f>IFERROR(FLOOR(Table_Books[[#This Row],[Published_Date]],10), 0)</f>
        <v>1960</v>
      </c>
      <c r="AF2076" s="2">
        <f>IFERROR(CEILING(VALUE(LEFT(Table_Books[[#This Row],[Published_Date]],FIND("-",Table_Books[[#This Row],[Published_Date]]&amp;"-")-1))/100, 1), 0)</f>
        <v>20</v>
      </c>
      <c r="AK2076" s="2" t="str">
        <f>Table_Books[[#This Row],[Title]]&amp;"_"&amp;Table_Books[[#This Row],[Author]]</f>
        <v>Desolation Angels_Kerouac, Jack</v>
      </c>
      <c r="AL2076" s="2" t="str">
        <f>Table_Books[[#This Row],[Author]]&amp;"_"&amp;Table_Books[[#This Row],[Title]]</f>
        <v>Kerouac, Jack_Desolation Angels</v>
      </c>
      <c r="AM2076" s="2" t="str">
        <f>Table_Books[[#This Row],[Title]]&amp;" by "&amp;Table_Books[[#This Row],[Author]]</f>
        <v>Desolation Angels by Kerouac, Jack</v>
      </c>
    </row>
    <row r="2077" spans="1:41" ht="43.5" x14ac:dyDescent="0.35">
      <c r="A2077" s="7" t="str">
        <f>"B-" &amp; UPPER(TRIM(Table_Books[[#This Row],[Title]])) &amp; "|" &amp; UPPER(TRIM(Table_Books[[#This Row],[Author]]))</f>
        <v>B-MEXICO CITY BLUES|KEROUAC, JACK</v>
      </c>
      <c r="B2077" s="28" t="str">
        <f>IF(COUNTIFS(Table_Books[Hash_ID],Table_Books[[#This Row],[Hash_ID]])&gt;1,"Y","N")</f>
        <v>N</v>
      </c>
      <c r="C2077" s="2" t="s">
        <v>2753</v>
      </c>
      <c r="D2077" s="2" t="s">
        <v>2751</v>
      </c>
      <c r="G2077" s="12">
        <v>1959</v>
      </c>
      <c r="H2077" s="12"/>
      <c r="I2077" s="8"/>
      <c r="J2077" s="12"/>
      <c r="K2077" s="12"/>
      <c r="L2077" s="2">
        <v>244</v>
      </c>
      <c r="M2077" s="2" t="s">
        <v>2977</v>
      </c>
      <c r="O2077" s="33"/>
      <c r="P2077" s="10"/>
      <c r="Q2077" s="10" t="s">
        <v>1860</v>
      </c>
      <c r="R2077" s="10"/>
      <c r="S2077" s="10"/>
      <c r="T2077" s="10" t="s">
        <v>1860</v>
      </c>
      <c r="U2077" s="10" t="s">
        <v>1860</v>
      </c>
      <c r="V2077" s="10"/>
      <c r="W2077" s="10"/>
      <c r="X2077" s="10"/>
      <c r="Y2077" s="10"/>
      <c r="Z2077" s="10"/>
      <c r="AA2077" s="10"/>
      <c r="AB2077" s="10"/>
      <c r="AE2077" s="12">
        <f>IFERROR(FLOOR(Table_Books[[#This Row],[Published_Date]],10), 0)</f>
        <v>1950</v>
      </c>
      <c r="AF2077" s="2">
        <f>IFERROR(CEILING(VALUE(LEFT(Table_Books[[#This Row],[Published_Date]],FIND("-",Table_Books[[#This Row],[Published_Date]]&amp;"-")-1))/100, 1), 0)</f>
        <v>20</v>
      </c>
      <c r="AK2077" s="2" t="str">
        <f>Table_Books[[#This Row],[Title]]&amp;"_"&amp;Table_Books[[#This Row],[Author]]</f>
        <v>Mexico City Blues_Kerouac, Jack</v>
      </c>
      <c r="AL2077" s="2" t="str">
        <f>Table_Books[[#This Row],[Author]]&amp;"_"&amp;Table_Books[[#This Row],[Title]]</f>
        <v>Kerouac, Jack_Mexico City Blues</v>
      </c>
      <c r="AM2077" s="2" t="str">
        <f>Table_Books[[#This Row],[Title]]&amp;" by "&amp;Table_Books[[#This Row],[Author]]</f>
        <v>Mexico City Blues by Kerouac, Jack</v>
      </c>
    </row>
    <row r="2078" spans="1:41" ht="43.5" x14ac:dyDescent="0.35">
      <c r="A2078" s="7" t="str">
        <f>"B-" &amp; UPPER(TRIM(Table_Books[[#This Row],[Title]])) &amp; "|" &amp; UPPER(TRIM(Table_Books[[#This Row],[Author]]))</f>
        <v>B-ON THE ROAD|KEROUAC, JACK</v>
      </c>
      <c r="B2078" s="28" t="str">
        <f>IF(COUNTIFS(Table_Books[Hash_ID],Table_Books[[#This Row],[Hash_ID]])&gt;1,"Y","N")</f>
        <v>Y</v>
      </c>
      <c r="C2078" s="2" t="s">
        <v>2756</v>
      </c>
      <c r="D2078" s="2" t="s">
        <v>2751</v>
      </c>
      <c r="G2078" s="12">
        <v>1957</v>
      </c>
      <c r="H2078" s="12"/>
      <c r="I2078" s="8"/>
      <c r="J2078" s="12"/>
      <c r="K2078" s="12"/>
      <c r="L2078" s="2">
        <v>310</v>
      </c>
      <c r="M2078" s="2" t="s">
        <v>2980</v>
      </c>
      <c r="O2078" s="33"/>
      <c r="P2078" s="10"/>
      <c r="Q2078" s="10" t="s">
        <v>1860</v>
      </c>
      <c r="R2078" s="10"/>
      <c r="S2078" s="10"/>
      <c r="T2078" s="10" t="s">
        <v>1860</v>
      </c>
      <c r="U2078" s="10" t="s">
        <v>1860</v>
      </c>
      <c r="V2078" s="10"/>
      <c r="W2078" s="10"/>
      <c r="X2078" s="10"/>
      <c r="Y2078" s="10"/>
      <c r="Z2078" s="10"/>
      <c r="AA2078" s="10"/>
      <c r="AB2078" s="10"/>
      <c r="AE2078" s="12">
        <f>IFERROR(FLOOR(Table_Books[[#This Row],[Published_Date]],10), 0)</f>
        <v>1950</v>
      </c>
      <c r="AF2078" s="2">
        <f>IFERROR(CEILING(VALUE(LEFT(Table_Books[[#This Row],[Published_Date]],FIND("-",Table_Books[[#This Row],[Published_Date]]&amp;"-")-1))/100, 1), 0)</f>
        <v>20</v>
      </c>
      <c r="AK2078" s="2" t="str">
        <f>Table_Books[[#This Row],[Title]]&amp;"_"&amp;Table_Books[[#This Row],[Author]]</f>
        <v>On the Road_Kerouac, Jack</v>
      </c>
      <c r="AL2078" s="2" t="str">
        <f>Table_Books[[#This Row],[Author]]&amp;"_"&amp;Table_Books[[#This Row],[Title]]</f>
        <v>Kerouac, Jack_On the Road</v>
      </c>
      <c r="AM2078" s="2" t="str">
        <f>Table_Books[[#This Row],[Title]]&amp;" by "&amp;Table_Books[[#This Row],[Author]]</f>
        <v>On the Road by Kerouac, Jack</v>
      </c>
    </row>
    <row r="2079" spans="1:41" x14ac:dyDescent="0.35">
      <c r="A2079" s="7" t="str">
        <f>"B-" &amp; UPPER(TRIM(Table_Books[[#This Row],[Title]])) &amp; "|" &amp; UPPER(TRIM(Table_Books[[#This Row],[Author]]))</f>
        <v>B-ON THE ROAD|KEROUAC, JACK</v>
      </c>
      <c r="B2079" s="35" t="str">
        <f>IF(COUNTIFS(Table_Books[Hash_ID],Table_Books[[#This Row],[Hash_ID]])&gt;1,"Y","N")</f>
        <v>Y</v>
      </c>
      <c r="C2079" s="35" t="s">
        <v>2756</v>
      </c>
      <c r="D2079" s="35" t="s">
        <v>2751</v>
      </c>
      <c r="E2079" s="35"/>
      <c r="F2079" s="35"/>
      <c r="G2079" s="36"/>
      <c r="H2079" s="36"/>
      <c r="I2079" s="37"/>
      <c r="J2079" s="36"/>
      <c r="K2079" s="36"/>
      <c r="L2079" s="35"/>
      <c r="M2079" s="35"/>
      <c r="N2079" s="35"/>
      <c r="O2079" s="38"/>
      <c r="P2079" s="39"/>
      <c r="Q2079" s="10" t="s">
        <v>1860</v>
      </c>
      <c r="R2079" s="39"/>
      <c r="S2079" s="39"/>
      <c r="T2079" s="10" t="s">
        <v>1860</v>
      </c>
      <c r="U2079" s="10" t="s">
        <v>1860</v>
      </c>
      <c r="V2079" s="39"/>
      <c r="W2079" s="39"/>
      <c r="X2079" s="39"/>
      <c r="Y2079" s="39"/>
      <c r="Z2079" s="39"/>
      <c r="AA2079" s="39"/>
      <c r="AB2079" s="39"/>
      <c r="AC2079" s="35"/>
      <c r="AD2079" s="35"/>
      <c r="AE2079" s="36">
        <f>IFERROR(FLOOR(Table_Books[[#This Row],[Published_Date]],10), 0)</f>
        <v>0</v>
      </c>
      <c r="AF2079" s="35">
        <f>IFERROR(CEILING(VALUE(LEFT(Table_Books[[#This Row],[Published_Date]],FIND("-",Table_Books[[#This Row],[Published_Date]]&amp;"-")-1))/100, 1), 0)</f>
        <v>0</v>
      </c>
      <c r="AG2079" s="35"/>
      <c r="AH2079" s="35" t="s">
        <v>21602</v>
      </c>
      <c r="AI2079" s="35"/>
      <c r="AJ2079" s="35"/>
      <c r="AK2079" s="35" t="str">
        <f>Table_Books[[#This Row],[Title]]&amp;"_"&amp;Table_Books[[#This Row],[Author]]</f>
        <v>On the Road_Kerouac, Jack</v>
      </c>
      <c r="AL2079" s="35" t="str">
        <f>Table_Books[[#This Row],[Author]]&amp;"_"&amp;Table_Books[[#This Row],[Title]]</f>
        <v>Kerouac, Jack_On the Road</v>
      </c>
      <c r="AM2079" s="35" t="str">
        <f>Table_Books[[#This Row],[Title]]&amp;" by "&amp;Table_Books[[#This Row],[Author]]</f>
        <v>On the Road by Kerouac, Jack</v>
      </c>
      <c r="AN2079" s="35"/>
      <c r="AO2079" s="35"/>
    </row>
    <row r="2080" spans="1:41" ht="43.5" x14ac:dyDescent="0.35">
      <c r="A2080" s="7" t="str">
        <f>"B-" &amp; UPPER(TRIM(Table_Books[[#This Row],[Title]])) &amp; "|" &amp; UPPER(TRIM(Table_Books[[#This Row],[Author]]))</f>
        <v>B-THE DHARMA BUMS|KEROUAC, JACK</v>
      </c>
      <c r="B2080" s="28" t="str">
        <f>IF(COUNTIFS(Table_Books[Hash_ID],Table_Books[[#This Row],[Hash_ID]])&gt;1,"Y","N")</f>
        <v>N</v>
      </c>
      <c r="C2080" s="2" t="s">
        <v>2755</v>
      </c>
      <c r="D2080" s="2" t="s">
        <v>2751</v>
      </c>
      <c r="G2080" s="12">
        <v>1958</v>
      </c>
      <c r="H2080" s="12"/>
      <c r="I2080" s="8"/>
      <c r="J2080" s="12"/>
      <c r="K2080" s="12"/>
      <c r="L2080" s="2">
        <v>224</v>
      </c>
      <c r="M2080" s="2" t="s">
        <v>2979</v>
      </c>
      <c r="O2080" s="33"/>
      <c r="P2080" s="10"/>
      <c r="Q2080" s="10" t="s">
        <v>1860</v>
      </c>
      <c r="R2080" s="10"/>
      <c r="S2080" s="10"/>
      <c r="T2080" s="10" t="s">
        <v>1860</v>
      </c>
      <c r="U2080" s="10" t="s">
        <v>1860</v>
      </c>
      <c r="V2080" s="10"/>
      <c r="W2080" s="10"/>
      <c r="X2080" s="10"/>
      <c r="Y2080" s="10"/>
      <c r="Z2080" s="10"/>
      <c r="AA2080" s="10"/>
      <c r="AB2080" s="10"/>
      <c r="AE2080" s="12">
        <f>IFERROR(FLOOR(Table_Books[[#This Row],[Published_Date]],10), 0)</f>
        <v>1950</v>
      </c>
      <c r="AF2080" s="2">
        <f>IFERROR(CEILING(VALUE(LEFT(Table_Books[[#This Row],[Published_Date]],FIND("-",Table_Books[[#This Row],[Published_Date]]&amp;"-")-1))/100, 1), 0)</f>
        <v>20</v>
      </c>
      <c r="AK2080" s="2" t="str">
        <f>Table_Books[[#This Row],[Title]]&amp;"_"&amp;Table_Books[[#This Row],[Author]]</f>
        <v>The Dharma Bums_Kerouac, Jack</v>
      </c>
      <c r="AL2080" s="2" t="str">
        <f>Table_Books[[#This Row],[Author]]&amp;"_"&amp;Table_Books[[#This Row],[Title]]</f>
        <v>Kerouac, Jack_The Dharma Bums</v>
      </c>
      <c r="AM2080" s="2" t="str">
        <f>Table_Books[[#This Row],[Title]]&amp;" by "&amp;Table_Books[[#This Row],[Author]]</f>
        <v>The Dharma Bums by Kerouac, Jack</v>
      </c>
    </row>
    <row r="2081" spans="1:41" ht="43.5" x14ac:dyDescent="0.35">
      <c r="A2081" s="7" t="str">
        <f>"B-" &amp; UPPER(TRIM(Table_Books[[#This Row],[Title]])) &amp; "|" &amp; UPPER(TRIM(Table_Books[[#This Row],[Author]]))</f>
        <v>B-THE SUBTERRANEANS|KEROUAC, JACK</v>
      </c>
      <c r="B2081" s="28" t="str">
        <f>IF(COUNTIFS(Table_Books[Hash_ID],Table_Books[[#This Row],[Hash_ID]])&gt;1,"Y","N")</f>
        <v>N</v>
      </c>
      <c r="C2081" s="2" t="s">
        <v>2750</v>
      </c>
      <c r="D2081" s="2" t="s">
        <v>2751</v>
      </c>
      <c r="G2081" s="12">
        <v>1958</v>
      </c>
      <c r="H2081" s="12"/>
      <c r="I2081" s="8"/>
      <c r="J2081" s="12"/>
      <c r="K2081" s="12"/>
      <c r="L2081" s="2">
        <v>111</v>
      </c>
      <c r="M2081" s="2" t="s">
        <v>2975</v>
      </c>
      <c r="O2081" s="33"/>
      <c r="P2081" s="10"/>
      <c r="Q2081" s="10" t="s">
        <v>1860</v>
      </c>
      <c r="R2081" s="10"/>
      <c r="S2081" s="10"/>
      <c r="T2081" s="10" t="s">
        <v>1860</v>
      </c>
      <c r="U2081" s="10" t="s">
        <v>1860</v>
      </c>
      <c r="V2081" s="10"/>
      <c r="W2081" s="10"/>
      <c r="X2081" s="10"/>
      <c r="Y2081" s="10"/>
      <c r="Z2081" s="10"/>
      <c r="AA2081" s="10"/>
      <c r="AB2081" s="10"/>
      <c r="AE2081" s="12">
        <f>IFERROR(FLOOR(Table_Books[[#This Row],[Published_Date]],10), 0)</f>
        <v>1950</v>
      </c>
      <c r="AF2081" s="2">
        <f>IFERROR(CEILING(VALUE(LEFT(Table_Books[[#This Row],[Published_Date]],FIND("-",Table_Books[[#This Row],[Published_Date]]&amp;"-")-1))/100, 1), 0)</f>
        <v>20</v>
      </c>
      <c r="AK2081" s="2" t="str">
        <f>Table_Books[[#This Row],[Title]]&amp;"_"&amp;Table_Books[[#This Row],[Author]]</f>
        <v>The Subterraneans_Kerouac, Jack</v>
      </c>
      <c r="AL2081" s="2" t="str">
        <f>Table_Books[[#This Row],[Author]]&amp;"_"&amp;Table_Books[[#This Row],[Title]]</f>
        <v>Kerouac, Jack_The Subterraneans</v>
      </c>
      <c r="AM2081" s="2" t="str">
        <f>Table_Books[[#This Row],[Title]]&amp;" by "&amp;Table_Books[[#This Row],[Author]]</f>
        <v>The Subterraneans by Kerouac, Jack</v>
      </c>
    </row>
    <row r="2082" spans="1:41" ht="43.5" x14ac:dyDescent="0.35">
      <c r="A2082" s="7" t="str">
        <f>"B-" &amp; UPPER(TRIM(Table_Books[[#This Row],[Title]])) &amp; "|" &amp; UPPER(TRIM(Table_Books[[#This Row],[Author]]))</f>
        <v>B-THE SECOND ANGEL|KERR, PHILIP</v>
      </c>
      <c r="B2082" s="28" t="str">
        <f>IF(COUNTIFS(Table_Books[Hash_ID],Table_Books[[#This Row],[Hash_ID]])&gt;1,"Y","N")</f>
        <v>N</v>
      </c>
      <c r="C2082" s="2" t="s">
        <v>5359</v>
      </c>
      <c r="D2082" s="2" t="s">
        <v>5360</v>
      </c>
      <c r="G2082" s="12">
        <v>1998</v>
      </c>
      <c r="H2082" s="12"/>
      <c r="I2082" s="8"/>
      <c r="J2082" s="12"/>
      <c r="K2082" s="12"/>
      <c r="L2082" s="2">
        <v>352</v>
      </c>
      <c r="M2082" s="2" t="s">
        <v>5437</v>
      </c>
      <c r="O2082" s="33"/>
      <c r="P2082" s="10"/>
      <c r="Q2082" s="10" t="s">
        <v>1860</v>
      </c>
      <c r="R2082" s="10"/>
      <c r="S2082" s="10"/>
      <c r="T2082" s="10" t="s">
        <v>1860</v>
      </c>
      <c r="U2082" s="10" t="s">
        <v>1860</v>
      </c>
      <c r="V2082" s="10"/>
      <c r="W2082" s="10"/>
      <c r="X2082" s="10"/>
      <c r="Y2082" s="10"/>
      <c r="Z2082" s="10"/>
      <c r="AA2082" s="10"/>
      <c r="AB2082" s="10"/>
      <c r="AE2082" s="12">
        <f>IFERROR(FLOOR(Table_Books[[#This Row],[Published_Date]],10), 0)</f>
        <v>1990</v>
      </c>
      <c r="AF2082" s="2">
        <f>IFERROR(CEILING(VALUE(LEFT(Table_Books[[#This Row],[Published_Date]],FIND("-",Table_Books[[#This Row],[Published_Date]]&amp;"-")-1))/100, 1), 0)</f>
        <v>20</v>
      </c>
      <c r="AK2082" s="2" t="str">
        <f>Table_Books[[#This Row],[Title]]&amp;"_"&amp;Table_Books[[#This Row],[Author]]</f>
        <v>The Second Angel_Kerr, Philip</v>
      </c>
      <c r="AL2082" s="2" t="str">
        <f>Table_Books[[#This Row],[Author]]&amp;"_"&amp;Table_Books[[#This Row],[Title]]</f>
        <v>Kerr, Philip_The Second Angel</v>
      </c>
      <c r="AM2082" s="2" t="str">
        <f>Table_Books[[#This Row],[Title]]&amp;" by "&amp;Table_Books[[#This Row],[Author]]</f>
        <v>The Second Angel by Kerr, Philip</v>
      </c>
    </row>
    <row r="2083" spans="1:41" x14ac:dyDescent="0.35">
      <c r="A2083" s="7" t="str">
        <f>"B-" &amp; UPPER(TRIM(Table_Books[[#This Row],[Title]])) &amp; "|" &amp; UPPER(TRIM(Table_Books[[#This Row],[Author]]))</f>
        <v>B-FATELESSNESS|KERTÉSZ, IMRE</v>
      </c>
      <c r="B2083" s="28" t="str">
        <f>IF(COUNTIFS(Table_Books[Hash_ID],Table_Books[[#This Row],[Hash_ID]])&gt;1,"Y","N")</f>
        <v>N</v>
      </c>
      <c r="C2083" s="2" t="s">
        <v>6275</v>
      </c>
      <c r="D2083" s="2" t="s">
        <v>6912</v>
      </c>
      <c r="G2083" s="12"/>
      <c r="H2083" s="12"/>
      <c r="I2083" s="8"/>
      <c r="J2083" s="12"/>
      <c r="K2083" s="12"/>
      <c r="O2083" s="33"/>
      <c r="P2083" s="10"/>
      <c r="Q2083" s="10" t="s">
        <v>1860</v>
      </c>
      <c r="R2083" s="10"/>
      <c r="S2083" s="10"/>
      <c r="T2083" s="10" t="s">
        <v>1860</v>
      </c>
      <c r="U2083" s="10" t="s">
        <v>1860</v>
      </c>
      <c r="V2083" s="10"/>
      <c r="W2083" s="10"/>
      <c r="X2083" s="10"/>
      <c r="Y2083" s="10"/>
      <c r="Z2083" s="10"/>
      <c r="AA2083" s="10"/>
      <c r="AB2083" s="10"/>
      <c r="AE2083" s="12">
        <f>IFERROR(FLOOR(Table_Books[[#This Row],[Published_Date]],10), 0)</f>
        <v>0</v>
      </c>
      <c r="AF2083" s="2">
        <f>IFERROR(CEILING(VALUE(LEFT(Table_Books[[#This Row],[Published_Date]],FIND("-",Table_Books[[#This Row],[Published_Date]]&amp;"-")-1))/100, 1), 0)</f>
        <v>0</v>
      </c>
      <c r="AK2083" s="2" t="str">
        <f>Table_Books[[#This Row],[Title]]&amp;"_"&amp;Table_Books[[#This Row],[Author]]</f>
        <v>Fatelessness_Kertész, Imre</v>
      </c>
      <c r="AL2083" s="2" t="str">
        <f>Table_Books[[#This Row],[Author]]&amp;"_"&amp;Table_Books[[#This Row],[Title]]</f>
        <v>Kertész, Imre_Fatelessness</v>
      </c>
      <c r="AM2083" s="2" t="str">
        <f>Table_Books[[#This Row],[Title]]&amp;" by "&amp;Table_Books[[#This Row],[Author]]</f>
        <v>Fatelessness by Kertész, Imre</v>
      </c>
    </row>
    <row r="2084" spans="1:41" x14ac:dyDescent="0.35">
      <c r="A2084" s="7" t="str">
        <f>"B-" &amp; UPPER(TRIM(Table_Books[[#This Row],[Title]])) &amp; "|" &amp; UPPER(TRIM(Table_Books[[#This Row],[Author]]))</f>
        <v>B-ONE FLEW OVER THE CUCKOO'S NEST|KESEY, KEN</v>
      </c>
      <c r="B2084" s="28" t="str">
        <f>IF(COUNTIFS(Table_Books[Hash_ID],Table_Books[[#This Row],[Hash_ID]])&gt;1,"Y","N")</f>
        <v>N</v>
      </c>
      <c r="C2084" s="2" t="s">
        <v>6291</v>
      </c>
      <c r="D2084" s="2" t="s">
        <v>6918</v>
      </c>
      <c r="G2084" s="12"/>
      <c r="H2084" s="12"/>
      <c r="I2084" s="8"/>
      <c r="J2084" s="12"/>
      <c r="K2084" s="12"/>
      <c r="O2084" s="33"/>
      <c r="P2084" s="10"/>
      <c r="Q2084" s="10" t="s">
        <v>1860</v>
      </c>
      <c r="R2084" s="10"/>
      <c r="S2084" s="10"/>
      <c r="T2084" s="10" t="s">
        <v>1860</v>
      </c>
      <c r="U2084" s="10" t="s">
        <v>1860</v>
      </c>
      <c r="V2084" s="10"/>
      <c r="W2084" s="10"/>
      <c r="X2084" s="10"/>
      <c r="Y2084" s="10"/>
      <c r="Z2084" s="10"/>
      <c r="AA2084" s="10"/>
      <c r="AB2084" s="10"/>
      <c r="AE2084" s="12">
        <f>IFERROR(FLOOR(Table_Books[[#This Row],[Published_Date]],10), 0)</f>
        <v>0</v>
      </c>
      <c r="AF2084" s="2">
        <f>IFERROR(CEILING(VALUE(LEFT(Table_Books[[#This Row],[Published_Date]],FIND("-",Table_Books[[#This Row],[Published_Date]]&amp;"-")-1))/100, 1), 0)</f>
        <v>0</v>
      </c>
      <c r="AK2084" s="2" t="str">
        <f>Table_Books[[#This Row],[Title]]&amp;"_"&amp;Table_Books[[#This Row],[Author]]</f>
        <v>One Flew Over the Cuckoo's Nest_Kesey, Ken</v>
      </c>
      <c r="AL2084" s="2" t="str">
        <f>Table_Books[[#This Row],[Author]]&amp;"_"&amp;Table_Books[[#This Row],[Title]]</f>
        <v>Kesey, Ken_One Flew Over the Cuckoo's Nest</v>
      </c>
      <c r="AM2084" s="2" t="str">
        <f>Table_Books[[#This Row],[Title]]&amp;" by "&amp;Table_Books[[#This Row],[Author]]</f>
        <v>One Flew Over the Cuckoo's Nest by Kesey, Ken</v>
      </c>
    </row>
    <row r="2085" spans="1:41" ht="29" x14ac:dyDescent="0.35">
      <c r="A2085" s="7" t="str">
        <f>"B-" &amp; UPPER(TRIM(Table_Books[[#This Row],[Title]])) &amp; "|" &amp; UPPER(TRIM(Table_Books[[#This Row],[Author]]))</f>
        <v>B-SOMETIMES A GREAT NOTION / ONE FLEW OVER THE CUCKOO'S NEST|KESEY, KEN</v>
      </c>
      <c r="B2085" s="35" t="str">
        <f>IF(COUNTIFS(Table_Books[Hash_ID],Table_Books[[#This Row],[Hash_ID]])&gt;1,"Y","N")</f>
        <v>N</v>
      </c>
      <c r="C2085" s="35" t="s">
        <v>19746</v>
      </c>
      <c r="D2085" s="35" t="s">
        <v>6918</v>
      </c>
      <c r="E2085" s="35"/>
      <c r="F2085" s="35"/>
      <c r="G2085" s="36"/>
      <c r="H2085" s="36"/>
      <c r="I2085" s="37"/>
      <c r="J2085" s="36"/>
      <c r="K2085" s="36"/>
      <c r="L2085" s="35"/>
      <c r="M2085" s="35"/>
      <c r="N2085" s="35"/>
      <c r="O2085" s="38"/>
      <c r="P2085" s="39"/>
      <c r="Q2085" s="10" t="s">
        <v>1860</v>
      </c>
      <c r="R2085" s="39"/>
      <c r="S2085" s="39"/>
      <c r="T2085" s="10" t="s">
        <v>1860</v>
      </c>
      <c r="U2085" s="10" t="s">
        <v>1860</v>
      </c>
      <c r="V2085" s="39"/>
      <c r="W2085" s="39"/>
      <c r="X2085" s="39"/>
      <c r="Y2085" s="39"/>
      <c r="Z2085" s="39"/>
      <c r="AA2085" s="39"/>
      <c r="AB2085" s="39"/>
      <c r="AC2085" s="35"/>
      <c r="AD2085" s="35"/>
      <c r="AE2085" s="36">
        <f>IFERROR(FLOOR(Table_Books[[#This Row],[Published_Date]],10), 0)</f>
        <v>0</v>
      </c>
      <c r="AF2085" s="35">
        <f>IFERROR(CEILING(VALUE(LEFT(Table_Books[[#This Row],[Published_Date]],FIND("-",Table_Books[[#This Row],[Published_Date]]&amp;"-")-1))/100, 1), 0)</f>
        <v>0</v>
      </c>
      <c r="AG2085" s="35"/>
      <c r="AH2085" s="35" t="s">
        <v>21602</v>
      </c>
      <c r="AI2085" s="35"/>
      <c r="AJ2085" s="35"/>
      <c r="AK2085" s="35" t="str">
        <f>Table_Books[[#This Row],[Title]]&amp;"_"&amp;Table_Books[[#This Row],[Author]]</f>
        <v>Sometimes a Great Notion / One Flew Over the Cuckoo's Nest_Kesey, Ken</v>
      </c>
      <c r="AL2085" s="35" t="str">
        <f>Table_Books[[#This Row],[Author]]&amp;"_"&amp;Table_Books[[#This Row],[Title]]</f>
        <v>Kesey, Ken_Sometimes a Great Notion / One Flew Over the Cuckoo's Nest</v>
      </c>
      <c r="AM2085" s="35" t="str">
        <f>Table_Books[[#This Row],[Title]]&amp;" by "&amp;Table_Books[[#This Row],[Author]]</f>
        <v>Sometimes a Great Notion / One Flew Over the Cuckoo's Nest by Kesey, Ken</v>
      </c>
      <c r="AN2085" s="35"/>
      <c r="AO2085" s="35"/>
    </row>
    <row r="2086" spans="1:41" x14ac:dyDescent="0.35">
      <c r="A2086" s="7" t="str">
        <f>"B-" &amp; UPPER(TRIM(Table_Books[[#This Row],[Title]])) &amp; "|" &amp; UPPER(TRIM(Table_Books[[#This Row],[Author]]))</f>
        <v>B-OFF SEASON|KETCHUM, JACK</v>
      </c>
      <c r="B2086" s="28" t="str">
        <f>IF(COUNTIFS(Table_Books[Hash_ID],Table_Books[[#This Row],[Hash_ID]])&gt;1,"Y","N")</f>
        <v>N</v>
      </c>
      <c r="C2086" s="2" t="s">
        <v>6925</v>
      </c>
      <c r="D2086" s="2" t="s">
        <v>6914</v>
      </c>
      <c r="G2086" s="12"/>
      <c r="H2086" s="12"/>
      <c r="I2086" s="8"/>
      <c r="J2086" s="12"/>
      <c r="K2086" s="12"/>
      <c r="O2086" s="33"/>
      <c r="P2086" s="10"/>
      <c r="Q2086" s="10" t="s">
        <v>1860</v>
      </c>
      <c r="R2086" s="10"/>
      <c r="S2086" s="10"/>
      <c r="T2086" s="10" t="s">
        <v>1860</v>
      </c>
      <c r="U2086" s="10" t="s">
        <v>1860</v>
      </c>
      <c r="V2086" s="10"/>
      <c r="W2086" s="10"/>
      <c r="X2086" s="10"/>
      <c r="Y2086" s="10"/>
      <c r="Z2086" s="10"/>
      <c r="AA2086" s="10"/>
      <c r="AB2086" s="10"/>
      <c r="AE2086" s="12">
        <f>IFERROR(FLOOR(Table_Books[[#This Row],[Published_Date]],10), 0)</f>
        <v>0</v>
      </c>
      <c r="AF2086" s="2">
        <f>IFERROR(CEILING(VALUE(LEFT(Table_Books[[#This Row],[Published_Date]],FIND("-",Table_Books[[#This Row],[Published_Date]]&amp;"-")-1))/100, 1), 0)</f>
        <v>0</v>
      </c>
      <c r="AK2086" s="2" t="str">
        <f>Table_Books[[#This Row],[Title]]&amp;"_"&amp;Table_Books[[#This Row],[Author]]</f>
        <v>Off Season_Ketchum, Jack</v>
      </c>
      <c r="AL2086" s="2" t="str">
        <f>Table_Books[[#This Row],[Author]]&amp;"_"&amp;Table_Books[[#This Row],[Title]]</f>
        <v>Ketchum, Jack_Off Season</v>
      </c>
      <c r="AM2086" s="2" t="str">
        <f>Table_Books[[#This Row],[Title]]&amp;" by "&amp;Table_Books[[#This Row],[Author]]</f>
        <v>Off Season by Ketchum, Jack</v>
      </c>
    </row>
    <row r="2087" spans="1:41" x14ac:dyDescent="0.35">
      <c r="A2087" s="7" t="str">
        <f>"B-" &amp; UPPER(TRIM(Table_Books[[#This Row],[Title]])) &amp; "|" &amp; UPPER(TRIM(Table_Books[[#This Row],[Author]]))</f>
        <v>B-THE GIRL NEXT DOOR|KETCHUM, JACK</v>
      </c>
      <c r="B2087" s="28" t="str">
        <f>IF(COUNTIFS(Table_Books[Hash_ID],Table_Books[[#This Row],[Hash_ID]])&gt;1,"Y","N")</f>
        <v>N</v>
      </c>
      <c r="C2087" s="2" t="s">
        <v>6419</v>
      </c>
      <c r="D2087" s="2" t="s">
        <v>6914</v>
      </c>
      <c r="G2087" s="12"/>
      <c r="H2087" s="12"/>
      <c r="I2087" s="8"/>
      <c r="J2087" s="12"/>
      <c r="K2087" s="12"/>
      <c r="O2087" s="33"/>
      <c r="P2087" s="10"/>
      <c r="Q2087" s="10" t="s">
        <v>1860</v>
      </c>
      <c r="R2087" s="10"/>
      <c r="S2087" s="10"/>
      <c r="T2087" s="10" t="s">
        <v>1860</v>
      </c>
      <c r="U2087" s="10" t="s">
        <v>1860</v>
      </c>
      <c r="V2087" s="10"/>
      <c r="W2087" s="10"/>
      <c r="X2087" s="10"/>
      <c r="Y2087" s="10"/>
      <c r="Z2087" s="10"/>
      <c r="AA2087" s="10"/>
      <c r="AB2087" s="10"/>
      <c r="AE2087" s="12">
        <f>IFERROR(FLOOR(Table_Books[[#This Row],[Published_Date]],10), 0)</f>
        <v>0</v>
      </c>
      <c r="AF2087" s="2">
        <f>IFERROR(CEILING(VALUE(LEFT(Table_Books[[#This Row],[Published_Date]],FIND("-",Table_Books[[#This Row],[Published_Date]]&amp;"-")-1))/100, 1), 0)</f>
        <v>0</v>
      </c>
      <c r="AK2087" s="2" t="str">
        <f>Table_Books[[#This Row],[Title]]&amp;"_"&amp;Table_Books[[#This Row],[Author]]</f>
        <v>The Girl Next Door_Ketchum, Jack</v>
      </c>
      <c r="AL2087" s="2" t="str">
        <f>Table_Books[[#This Row],[Author]]&amp;"_"&amp;Table_Books[[#This Row],[Title]]</f>
        <v>Ketchum, Jack_The Girl Next Door</v>
      </c>
      <c r="AM2087" s="2" t="str">
        <f>Table_Books[[#This Row],[Title]]&amp;" by "&amp;Table_Books[[#This Row],[Author]]</f>
        <v>The Girl Next Door by Ketchum, Jack</v>
      </c>
    </row>
    <row r="2088" spans="1:41" x14ac:dyDescent="0.35">
      <c r="A2088" s="7" t="str">
        <f>"B-" &amp; UPPER(TRIM(Table_Books[[#This Row],[Title]])) &amp; "|" &amp; UPPER(TRIM(Table_Books[[#This Row],[Author]]))</f>
        <v>B-FLOWERS FOR ALGERNON|KEYES, DANIEL</v>
      </c>
      <c r="B2088" s="28" t="str">
        <f>IF(COUNTIFS(Table_Books[Hash_ID],Table_Books[[#This Row],[Hash_ID]])&gt;1,"Y","N")</f>
        <v>N</v>
      </c>
      <c r="C2088" s="2" t="s">
        <v>5774</v>
      </c>
      <c r="D2088" s="2" t="s">
        <v>5775</v>
      </c>
      <c r="G2088" s="12"/>
      <c r="H2088" s="12"/>
      <c r="I2088" s="8"/>
      <c r="J2088" s="12"/>
      <c r="K2088" s="12"/>
      <c r="O2088" s="33"/>
      <c r="P2088" s="10"/>
      <c r="Q2088" s="10" t="s">
        <v>1860</v>
      </c>
      <c r="R2088" s="10"/>
      <c r="S2088" s="10"/>
      <c r="T2088" s="10" t="s">
        <v>1860</v>
      </c>
      <c r="U2088" s="10" t="s">
        <v>1860</v>
      </c>
      <c r="V2088" s="10"/>
      <c r="W2088" s="10"/>
      <c r="X2088" s="10"/>
      <c r="Y2088" s="10"/>
      <c r="Z2088" s="10"/>
      <c r="AA2088" s="10"/>
      <c r="AB2088" s="10"/>
      <c r="AE2088" s="12">
        <f>IFERROR(FLOOR(Table_Books[[#This Row],[Published_Date]],10), 0)</f>
        <v>0</v>
      </c>
      <c r="AF2088" s="2">
        <f>IFERROR(CEILING(VALUE(LEFT(Table_Books[[#This Row],[Published_Date]],FIND("-",Table_Books[[#This Row],[Published_Date]]&amp;"-")-1))/100, 1), 0)</f>
        <v>0</v>
      </c>
      <c r="AK2088" s="2" t="str">
        <f>Table_Books[[#This Row],[Title]]&amp;"_"&amp;Table_Books[[#This Row],[Author]]</f>
        <v>Flowers for Algernon_Keyes, Daniel</v>
      </c>
      <c r="AL2088" s="2" t="str">
        <f>Table_Books[[#This Row],[Author]]&amp;"_"&amp;Table_Books[[#This Row],[Title]]</f>
        <v>Keyes, Daniel_Flowers for Algernon</v>
      </c>
      <c r="AM2088" s="2" t="str">
        <f>Table_Books[[#This Row],[Title]]&amp;" by "&amp;Table_Books[[#This Row],[Author]]</f>
        <v>Flowers for Algernon by Keyes, Daniel</v>
      </c>
    </row>
    <row r="2089" spans="1:41" x14ac:dyDescent="0.35">
      <c r="A2089" s="7" t="str">
        <f>"B-" &amp; UPPER(TRIM(Table_Books[[#This Row],[Title]])) &amp; "|" &amp; UPPER(TRIM(Table_Books[[#This Row],[Author]]))</f>
        <v>B-THE GENERAL THEORY OF EMPLOYMENT, INTEREST AND MONEY|KEYNES, JOHN MAYNARD</v>
      </c>
      <c r="B2089" s="35" t="str">
        <f>IF(COUNTIFS(Table_Books[Hash_ID],Table_Books[[#This Row],[Hash_ID]])&gt;1,"Y","N")</f>
        <v>N</v>
      </c>
      <c r="C2089" s="35" t="s">
        <v>19673</v>
      </c>
      <c r="D2089" s="48" t="s">
        <v>19674</v>
      </c>
      <c r="E2089" s="35"/>
      <c r="F2089" s="35"/>
      <c r="G2089" s="36"/>
      <c r="H2089" s="36"/>
      <c r="I2089" s="37"/>
      <c r="J2089" s="36"/>
      <c r="K2089" s="36"/>
      <c r="L2089" s="35"/>
      <c r="M2089" s="35"/>
      <c r="N2089" s="35"/>
      <c r="O2089" s="38"/>
      <c r="P2089" s="39"/>
      <c r="Q2089" s="10" t="s">
        <v>1860</v>
      </c>
      <c r="R2089" s="39"/>
      <c r="S2089" s="39"/>
      <c r="T2089" s="10" t="s">
        <v>1860</v>
      </c>
      <c r="U2089" s="10" t="s">
        <v>1860</v>
      </c>
      <c r="V2089" s="39"/>
      <c r="W2089" s="39"/>
      <c r="X2089" s="39"/>
      <c r="Y2089" s="39"/>
      <c r="Z2089" s="39"/>
      <c r="AA2089" s="39"/>
      <c r="AB2089" s="39"/>
      <c r="AC2089" s="35"/>
      <c r="AD2089" s="35"/>
      <c r="AE2089" s="36">
        <f>IFERROR(FLOOR(Table_Books[[#This Row],[Published_Date]],10), 0)</f>
        <v>0</v>
      </c>
      <c r="AF2089" s="35">
        <f>IFERROR(CEILING(VALUE(LEFT(Table_Books[[#This Row],[Published_Date]],FIND("-",Table_Books[[#This Row],[Published_Date]]&amp;"-")-1))/100, 1), 0)</f>
        <v>0</v>
      </c>
      <c r="AG2089" s="35"/>
      <c r="AH2089" s="35" t="s">
        <v>21600</v>
      </c>
      <c r="AI2089" s="35"/>
      <c r="AJ2089" s="35"/>
      <c r="AK2089" s="35" t="str">
        <f>Table_Books[[#This Row],[Title]]&amp;"_"&amp;Table_Books[[#This Row],[Author]]</f>
        <v>The General Theory of Employment, Interest and Money_Keynes, John Maynard</v>
      </c>
      <c r="AL2089" s="35" t="str">
        <f>Table_Books[[#This Row],[Author]]&amp;"_"&amp;Table_Books[[#This Row],[Title]]</f>
        <v>Keynes, John Maynard_The General Theory of Employment, Interest and Money</v>
      </c>
      <c r="AM2089" s="35" t="str">
        <f>Table_Books[[#This Row],[Title]]&amp;" by "&amp;Table_Books[[#This Row],[Author]]</f>
        <v>The General Theory of Employment, Interest and Money by Keynes, John Maynard</v>
      </c>
      <c r="AN2089" s="35"/>
      <c r="AO2089" s="35"/>
    </row>
    <row r="2090" spans="1:41" x14ac:dyDescent="0.35">
      <c r="A2090" s="7" t="str">
        <f>"B-" &amp; UPPER(TRIM(Table_Books[[#This Row],[Title]])) &amp; "|" &amp; UPPER(TRIM(Table_Books[[#This Row],[Author]]))</f>
        <v>B-NOTHING BUT BLACKENED TEETH|KHAW, CASSANDRA</v>
      </c>
      <c r="B2090" s="35" t="str">
        <f>IF(COUNTIFS(Table_Books[Hash_ID],Table_Books[[#This Row],[Hash_ID]])&gt;1,"Y","N")</f>
        <v>N</v>
      </c>
      <c r="C2090" s="35" t="s">
        <v>20358</v>
      </c>
      <c r="D2090" s="35" t="s">
        <v>20359</v>
      </c>
      <c r="E2090" s="35"/>
      <c r="F2090" s="35"/>
      <c r="G2090" s="36"/>
      <c r="H2090" s="36"/>
      <c r="I2090" s="37"/>
      <c r="J2090" s="36"/>
      <c r="K2090" s="36"/>
      <c r="L2090" s="35"/>
      <c r="M2090" s="35"/>
      <c r="N2090" s="35"/>
      <c r="O2090" s="38"/>
      <c r="P2090" s="39"/>
      <c r="Q2090" s="10" t="s">
        <v>1860</v>
      </c>
      <c r="R2090" s="39"/>
      <c r="S2090" s="39"/>
      <c r="T2090" s="10" t="s">
        <v>1860</v>
      </c>
      <c r="U2090" s="10" t="s">
        <v>1860</v>
      </c>
      <c r="V2090" s="39"/>
      <c r="W2090" s="39"/>
      <c r="X2090" s="39"/>
      <c r="Y2090" s="39"/>
      <c r="Z2090" s="39"/>
      <c r="AA2090" s="39"/>
      <c r="AB2090" s="39"/>
      <c r="AC2090" s="35"/>
      <c r="AD2090" s="35"/>
      <c r="AE2090" s="36">
        <f>IFERROR(FLOOR(Table_Books[[#This Row],[Published_Date]],10), 0)</f>
        <v>0</v>
      </c>
      <c r="AF2090" s="35">
        <f>IFERROR(CEILING(VALUE(LEFT(Table_Books[[#This Row],[Published_Date]],FIND("-",Table_Books[[#This Row],[Published_Date]]&amp;"-")-1))/100, 1), 0)</f>
        <v>0</v>
      </c>
      <c r="AG2090" s="35"/>
      <c r="AH2090" s="35" t="s">
        <v>21573</v>
      </c>
      <c r="AI2090" s="35"/>
      <c r="AJ2090" s="35" t="s">
        <v>20360</v>
      </c>
      <c r="AK2090" s="35" t="str">
        <f>Table_Books[[#This Row],[Title]]&amp;"_"&amp;Table_Books[[#This Row],[Author]]</f>
        <v>Nothing But Blackened Teeth_Khaw, Cassandra</v>
      </c>
      <c r="AL2090" s="35" t="str">
        <f>Table_Books[[#This Row],[Author]]&amp;"_"&amp;Table_Books[[#This Row],[Title]]</f>
        <v>Khaw, Cassandra_Nothing But Blackened Teeth</v>
      </c>
      <c r="AM2090" s="35" t="str">
        <f>Table_Books[[#This Row],[Title]]&amp;" by "&amp;Table_Books[[#This Row],[Author]]</f>
        <v>Nothing But Blackened Teeth by Khaw, Cassandra</v>
      </c>
      <c r="AN2090" s="35"/>
      <c r="AO2090" s="35"/>
    </row>
    <row r="2091" spans="1:41" x14ac:dyDescent="0.35">
      <c r="A2091" s="7" t="str">
        <f>"B-" &amp; UPPER(TRIM(Table_Books[[#This Row],[Title]])) &amp; "|" &amp; UPPER(TRIM(Table_Books[[#This Row],[Author]]))</f>
        <v>B-THE RUBAIYAT|KHAYYAM, OMAR</v>
      </c>
      <c r="B2091" s="35" t="str">
        <f>IF(COUNTIFS(Table_Books[Hash_ID],Table_Books[[#This Row],[Hash_ID]])&gt;1,"Y","N")</f>
        <v>N</v>
      </c>
      <c r="C2091" s="35" t="s">
        <v>19144</v>
      </c>
      <c r="D2091" s="48" t="s">
        <v>19145</v>
      </c>
      <c r="E2091" s="35"/>
      <c r="F2091" s="35"/>
      <c r="G2091" s="36"/>
      <c r="H2091" s="36"/>
      <c r="I2091" s="37"/>
      <c r="J2091" s="36"/>
      <c r="K2091" s="36"/>
      <c r="L2091" s="35"/>
      <c r="M2091" s="35"/>
      <c r="N2091" s="35"/>
      <c r="O2091" s="38"/>
      <c r="P2091" s="39"/>
      <c r="Q2091" s="10" t="s">
        <v>1860</v>
      </c>
      <c r="R2091" s="39"/>
      <c r="S2091" s="39"/>
      <c r="T2091" s="10" t="s">
        <v>1860</v>
      </c>
      <c r="U2091" s="10" t="s">
        <v>1860</v>
      </c>
      <c r="V2091" s="39"/>
      <c r="W2091" s="39"/>
      <c r="X2091" s="39"/>
      <c r="Y2091" s="39"/>
      <c r="Z2091" s="39"/>
      <c r="AA2091" s="39"/>
      <c r="AB2091" s="39"/>
      <c r="AC2091" s="35"/>
      <c r="AD2091" s="35"/>
      <c r="AE2091" s="36">
        <f>IFERROR(FLOOR(Table_Books[[#This Row],[Published_Date]],10), 0)</f>
        <v>0</v>
      </c>
      <c r="AF2091" s="35">
        <f>IFERROR(CEILING(VALUE(LEFT(Table_Books[[#This Row],[Published_Date]],FIND("-",Table_Books[[#This Row],[Published_Date]]&amp;"-")-1))/100, 1), 0)</f>
        <v>0</v>
      </c>
      <c r="AG2091" s="35"/>
      <c r="AH2091" s="35" t="s">
        <v>21584</v>
      </c>
      <c r="AI2091" s="35"/>
      <c r="AJ2091" s="35"/>
      <c r="AK2091" s="35" t="str">
        <f>Table_Books[[#This Row],[Title]]&amp;"_"&amp;Table_Books[[#This Row],[Author]]</f>
        <v>The Rubaiyat_Khayyam, Omar</v>
      </c>
      <c r="AL2091" s="35" t="str">
        <f>Table_Books[[#This Row],[Author]]&amp;"_"&amp;Table_Books[[#This Row],[Title]]</f>
        <v>Khayyam, Omar_The Rubaiyat</v>
      </c>
      <c r="AM2091" s="35" t="str">
        <f>Table_Books[[#This Row],[Title]]&amp;" by "&amp;Table_Books[[#This Row],[Author]]</f>
        <v>The Rubaiyat by Khayyam, Omar</v>
      </c>
      <c r="AN2091" s="35"/>
      <c r="AO2091" s="35"/>
    </row>
    <row r="2092" spans="1:41" ht="29" x14ac:dyDescent="0.35">
      <c r="A2092" s="7" t="str">
        <f>"B-" &amp; UPPER(TRIM(Table_Books[[#This Row],[Title]])) &amp; "|" &amp; UPPER(TRIM(Table_Books[[#This Row],[Author]]))</f>
        <v>B-CONCLUDING UNSCIENTIFIC POSTSCRIPT|KIERKEGAARD, SØREN</v>
      </c>
      <c r="B2092" s="28" t="str">
        <f>IF(COUNTIFS(Table_Books[Hash_ID],Table_Books[[#This Row],[Hash_ID]])&gt;1,"Y","N")</f>
        <v>N</v>
      </c>
      <c r="C2092" s="2" t="s">
        <v>8853</v>
      </c>
      <c r="D2092" s="2" t="s">
        <v>2437</v>
      </c>
      <c r="G2092" s="12">
        <v>1846</v>
      </c>
      <c r="H2092" s="12"/>
      <c r="I2092" s="8"/>
      <c r="J2092" s="12" t="s">
        <v>10261</v>
      </c>
      <c r="K2092" s="12"/>
      <c r="O2092" s="33"/>
      <c r="P2092" s="10"/>
      <c r="Q2092" s="10" t="s">
        <v>1860</v>
      </c>
      <c r="R2092" s="10"/>
      <c r="S2092" s="10"/>
      <c r="T2092" s="10" t="s">
        <v>1860</v>
      </c>
      <c r="U2092" s="10" t="s">
        <v>1860</v>
      </c>
      <c r="V2092" s="10"/>
      <c r="W2092" s="10"/>
      <c r="X2092" s="10"/>
      <c r="Y2092" s="10"/>
      <c r="Z2092" s="10"/>
      <c r="AA2092" s="10"/>
      <c r="AB2092" s="10"/>
      <c r="AE2092" s="12">
        <f>IFERROR(FLOOR(Table_Books[[#This Row],[Published_Date]],10), 0)</f>
        <v>1840</v>
      </c>
      <c r="AF2092" s="2">
        <f>IFERROR(CEILING(VALUE(LEFT(Table_Books[[#This Row],[Published_Date]],FIND("-",Table_Books[[#This Row],[Published_Date]]&amp;"-")-1))/100, 1), 0)</f>
        <v>19</v>
      </c>
      <c r="AG2092" s="2" t="s">
        <v>10355</v>
      </c>
      <c r="AH2092" s="2" t="s">
        <v>4856</v>
      </c>
      <c r="AI2092" s="2" t="s">
        <v>9182</v>
      </c>
      <c r="AK2092" s="2" t="str">
        <f>Table_Books[[#This Row],[Title]]&amp;"_"&amp;Table_Books[[#This Row],[Author]]</f>
        <v>Concluding Unscientific Postscript_Kierkegaard, Søren</v>
      </c>
      <c r="AL2092" s="2" t="str">
        <f>Table_Books[[#This Row],[Author]]&amp;"_"&amp;Table_Books[[#This Row],[Title]]</f>
        <v>Kierkegaard, Søren_Concluding Unscientific Postscript</v>
      </c>
      <c r="AM2092" s="2" t="str">
        <f>Table_Books[[#This Row],[Title]]&amp;" by "&amp;Table_Books[[#This Row],[Author]]</f>
        <v>Concluding Unscientific Postscript by Kierkegaard, Søren</v>
      </c>
    </row>
    <row r="2093" spans="1:41" x14ac:dyDescent="0.35">
      <c r="A2093" s="7" t="str">
        <f>"B-" &amp; UPPER(TRIM(Table_Books[[#This Row],[Title]])) &amp; "|" &amp; UPPER(TRIM(Table_Books[[#This Row],[Author]]))</f>
        <v>B-EITHER/OR|KIERKEGAARD, SØREN</v>
      </c>
      <c r="B2093" s="35" t="str">
        <f>IF(COUNTIFS(Table_Books[Hash_ID],Table_Books[[#This Row],[Hash_ID]])&gt;1,"Y","N")</f>
        <v>N</v>
      </c>
      <c r="C2093" s="35" t="s">
        <v>19602</v>
      </c>
      <c r="D2093" s="35" t="s">
        <v>2437</v>
      </c>
      <c r="E2093" s="35"/>
      <c r="F2093" s="35"/>
      <c r="G2093" s="36"/>
      <c r="H2093" s="36"/>
      <c r="I2093" s="37"/>
      <c r="J2093" s="36"/>
      <c r="K2093" s="36"/>
      <c r="L2093" s="35"/>
      <c r="M2093" s="35"/>
      <c r="N2093" s="35"/>
      <c r="O2093" s="38"/>
      <c r="P2093" s="39"/>
      <c r="Q2093" s="10" t="s">
        <v>1860</v>
      </c>
      <c r="R2093" s="39"/>
      <c r="S2093" s="39"/>
      <c r="T2093" s="10" t="s">
        <v>1860</v>
      </c>
      <c r="U2093" s="10" t="s">
        <v>1860</v>
      </c>
      <c r="V2093" s="39"/>
      <c r="W2093" s="39"/>
      <c r="X2093" s="39"/>
      <c r="Y2093" s="39"/>
      <c r="Z2093" s="39"/>
      <c r="AA2093" s="39"/>
      <c r="AB2093" s="39"/>
      <c r="AC2093" s="35"/>
      <c r="AD2093" s="35"/>
      <c r="AE2093" s="36">
        <f>IFERROR(FLOOR(Table_Books[[#This Row],[Published_Date]],10), 0)</f>
        <v>0</v>
      </c>
      <c r="AF2093" s="35">
        <f>IFERROR(CEILING(VALUE(LEFT(Table_Books[[#This Row],[Published_Date]],FIND("-",Table_Books[[#This Row],[Published_Date]]&amp;"-")-1))/100, 1), 0)</f>
        <v>0</v>
      </c>
      <c r="AG2093" s="35"/>
      <c r="AH2093" s="35" t="s">
        <v>21598</v>
      </c>
      <c r="AI2093" s="35"/>
      <c r="AJ2093" s="35"/>
      <c r="AK2093" s="35" t="str">
        <f>Table_Books[[#This Row],[Title]]&amp;"_"&amp;Table_Books[[#This Row],[Author]]</f>
        <v>Either/Or_Kierkegaard, Søren</v>
      </c>
      <c r="AL2093" s="35" t="str">
        <f>Table_Books[[#This Row],[Author]]&amp;"_"&amp;Table_Books[[#This Row],[Title]]</f>
        <v>Kierkegaard, Søren_Either/Or</v>
      </c>
      <c r="AM2093" s="35" t="str">
        <f>Table_Books[[#This Row],[Title]]&amp;" by "&amp;Table_Books[[#This Row],[Author]]</f>
        <v>Either/Or by Kierkegaard, Søren</v>
      </c>
      <c r="AN2093" s="35"/>
      <c r="AO2093" s="35"/>
    </row>
    <row r="2094" spans="1:41" ht="29" x14ac:dyDescent="0.35">
      <c r="A2094" s="7" t="str">
        <f>"B-" &amp; UPPER(TRIM(Table_Books[[#This Row],[Title]])) &amp; "|" &amp; UPPER(TRIM(Table_Books[[#This Row],[Author]]))</f>
        <v>B-EITHER/OR: A FRAGMENT OF LIFE|KIERKEGAARD, SØREN</v>
      </c>
      <c r="B2094" s="28" t="str">
        <f>IF(COUNTIFS(Table_Books[Hash_ID],Table_Books[[#This Row],[Hash_ID]])&gt;1,"Y","N")</f>
        <v>N</v>
      </c>
      <c r="C2094" s="2" t="s">
        <v>2436</v>
      </c>
      <c r="D2094" s="2" t="s">
        <v>2437</v>
      </c>
      <c r="G2094" s="12">
        <v>1843</v>
      </c>
      <c r="H2094" s="12"/>
      <c r="I2094" s="8"/>
      <c r="J2094" s="12"/>
      <c r="K2094" s="12"/>
      <c r="L2094" s="2">
        <v>640</v>
      </c>
      <c r="M2094" s="2" t="s">
        <v>2516</v>
      </c>
      <c r="O2094" s="33"/>
      <c r="P2094" s="10"/>
      <c r="Q2094" s="10" t="s">
        <v>1860</v>
      </c>
      <c r="R2094" s="10"/>
      <c r="S2094" s="10"/>
      <c r="T2094" s="10" t="s">
        <v>1860</v>
      </c>
      <c r="U2094" s="10" t="s">
        <v>1860</v>
      </c>
      <c r="V2094" s="10"/>
      <c r="W2094" s="10"/>
      <c r="X2094" s="10"/>
      <c r="Y2094" s="10"/>
      <c r="Z2094" s="10"/>
      <c r="AA2094" s="10"/>
      <c r="AB2094" s="10"/>
      <c r="AE2094" s="12">
        <f>IFERROR(FLOOR(Table_Books[[#This Row],[Published_Date]],10), 0)</f>
        <v>1840</v>
      </c>
      <c r="AF2094" s="2">
        <f>IFERROR(CEILING(VALUE(LEFT(Table_Books[[#This Row],[Published_Date]],FIND("-",Table_Books[[#This Row],[Published_Date]]&amp;"-")-1))/100, 1), 0)</f>
        <v>19</v>
      </c>
      <c r="AK2094" s="2" t="str">
        <f>Table_Books[[#This Row],[Title]]&amp;"_"&amp;Table_Books[[#This Row],[Author]]</f>
        <v>Either/Or: A Fragment of Life_Kierkegaard, Søren</v>
      </c>
      <c r="AL2094" s="2" t="str">
        <f>Table_Books[[#This Row],[Author]]&amp;"_"&amp;Table_Books[[#This Row],[Title]]</f>
        <v>Kierkegaard, Søren_Either/Or: A Fragment of Life</v>
      </c>
      <c r="AM2094" s="2" t="str">
        <f>Table_Books[[#This Row],[Title]]&amp;" by "&amp;Table_Books[[#This Row],[Author]]</f>
        <v>Either/Or: A Fragment of Life by Kierkegaard, Søren</v>
      </c>
    </row>
    <row r="2095" spans="1:41" x14ac:dyDescent="0.35">
      <c r="A2095" s="7" t="str">
        <f>"B-" &amp; UPPER(TRIM(Table_Books[[#This Row],[Title]])) &amp; "|" &amp; UPPER(TRIM(Table_Books[[#This Row],[Author]]))</f>
        <v>B-FEAR AND TREMBLING|KIERKEGAARD, SØREN</v>
      </c>
      <c r="B2095" s="28" t="str">
        <f>IF(COUNTIFS(Table_Books[Hash_ID],Table_Books[[#This Row],[Hash_ID]])&gt;1,"Y","N")</f>
        <v>N</v>
      </c>
      <c r="C2095" s="2" t="s">
        <v>6378</v>
      </c>
      <c r="D2095" s="2" t="s">
        <v>2437</v>
      </c>
      <c r="G2095" s="12">
        <v>1843</v>
      </c>
      <c r="H2095" s="12"/>
      <c r="I2095" s="8"/>
      <c r="J2095" s="12" t="s">
        <v>10260</v>
      </c>
      <c r="K2095" s="12"/>
      <c r="O2095" s="33"/>
      <c r="P2095" s="10"/>
      <c r="Q2095" s="10" t="s">
        <v>1860</v>
      </c>
      <c r="R2095" s="10"/>
      <c r="S2095" s="10"/>
      <c r="T2095" s="10" t="s">
        <v>1860</v>
      </c>
      <c r="U2095" s="10" t="s">
        <v>1860</v>
      </c>
      <c r="V2095" s="10"/>
      <c r="W2095" s="10"/>
      <c r="X2095" s="10"/>
      <c r="Y2095" s="10"/>
      <c r="Z2095" s="10"/>
      <c r="AA2095" s="10"/>
      <c r="AB2095" s="10"/>
      <c r="AE2095" s="12">
        <f>IFERROR(FLOOR(Table_Books[[#This Row],[Published_Date]],10), 0)</f>
        <v>1840</v>
      </c>
      <c r="AF2095" s="2">
        <f>IFERROR(CEILING(VALUE(LEFT(Table_Books[[#This Row],[Published_Date]],FIND("-",Table_Books[[#This Row],[Published_Date]]&amp;"-")-1))/100, 1), 0)</f>
        <v>19</v>
      </c>
      <c r="AG2095" s="2" t="s">
        <v>10355</v>
      </c>
      <c r="AH2095" s="2" t="s">
        <v>4856</v>
      </c>
      <c r="AI2095" s="2" t="s">
        <v>9182</v>
      </c>
      <c r="AK2095" s="2" t="str">
        <f>Table_Books[[#This Row],[Title]]&amp;"_"&amp;Table_Books[[#This Row],[Author]]</f>
        <v>Fear and Trembling_Kierkegaard, Søren</v>
      </c>
      <c r="AL2095" s="2" t="str">
        <f>Table_Books[[#This Row],[Author]]&amp;"_"&amp;Table_Books[[#This Row],[Title]]</f>
        <v>Kierkegaard, Søren_Fear and Trembling</v>
      </c>
      <c r="AM2095" s="2" t="str">
        <f>Table_Books[[#This Row],[Title]]&amp;" by "&amp;Table_Books[[#This Row],[Author]]</f>
        <v>Fear and Trembling by Kierkegaard, Søren</v>
      </c>
    </row>
    <row r="2096" spans="1:41" x14ac:dyDescent="0.35">
      <c r="A2096" s="7" t="str">
        <f>"B-" &amp; UPPER(TRIM(Table_Books[[#This Row],[Title]])) &amp; "|" &amp; UPPER(TRIM(Table_Books[[#This Row],[Author]]))</f>
        <v>B-FEAR AND TREMBLING / SICKNESS UNTO DEATH|KIERKEGAARD, SØREN</v>
      </c>
      <c r="B2096" s="35" t="str">
        <f>IF(COUNTIFS(Table_Books[Hash_ID],Table_Books[[#This Row],[Hash_ID]])&gt;1,"Y","N")</f>
        <v>N</v>
      </c>
      <c r="C2096" s="35" t="s">
        <v>19603</v>
      </c>
      <c r="D2096" s="35" t="s">
        <v>2437</v>
      </c>
      <c r="E2096" s="35"/>
      <c r="F2096" s="35"/>
      <c r="G2096" s="36"/>
      <c r="H2096" s="36"/>
      <c r="I2096" s="37"/>
      <c r="J2096" s="36"/>
      <c r="K2096" s="36"/>
      <c r="L2096" s="35"/>
      <c r="M2096" s="35"/>
      <c r="N2096" s="35"/>
      <c r="O2096" s="38"/>
      <c r="P2096" s="39"/>
      <c r="Q2096" s="10" t="s">
        <v>1860</v>
      </c>
      <c r="R2096" s="39"/>
      <c r="S2096" s="39"/>
      <c r="T2096" s="10" t="s">
        <v>1860</v>
      </c>
      <c r="U2096" s="10" t="s">
        <v>1860</v>
      </c>
      <c r="V2096" s="39"/>
      <c r="W2096" s="39"/>
      <c r="X2096" s="39"/>
      <c r="Y2096" s="39"/>
      <c r="Z2096" s="39"/>
      <c r="AA2096" s="39"/>
      <c r="AB2096" s="39"/>
      <c r="AC2096" s="35"/>
      <c r="AD2096" s="35"/>
      <c r="AE2096" s="36">
        <f>IFERROR(FLOOR(Table_Books[[#This Row],[Published_Date]],10), 0)</f>
        <v>0</v>
      </c>
      <c r="AF2096" s="35">
        <f>IFERROR(CEILING(VALUE(LEFT(Table_Books[[#This Row],[Published_Date]],FIND("-",Table_Books[[#This Row],[Published_Date]]&amp;"-")-1))/100, 1), 0)</f>
        <v>0</v>
      </c>
      <c r="AG2096" s="35"/>
      <c r="AH2096" s="35" t="s">
        <v>21598</v>
      </c>
      <c r="AI2096" s="35"/>
      <c r="AJ2096" s="35"/>
      <c r="AK2096" s="35" t="str">
        <f>Table_Books[[#This Row],[Title]]&amp;"_"&amp;Table_Books[[#This Row],[Author]]</f>
        <v>Fear and Trembling / Sickness Unto Death_Kierkegaard, Søren</v>
      </c>
      <c r="AL2096" s="35" t="str">
        <f>Table_Books[[#This Row],[Author]]&amp;"_"&amp;Table_Books[[#This Row],[Title]]</f>
        <v>Kierkegaard, Søren_Fear and Trembling / Sickness Unto Death</v>
      </c>
      <c r="AM2096" s="35" t="str">
        <f>Table_Books[[#This Row],[Title]]&amp;" by "&amp;Table_Books[[#This Row],[Author]]</f>
        <v>Fear and Trembling / Sickness Unto Death by Kierkegaard, Søren</v>
      </c>
      <c r="AN2096" s="35"/>
      <c r="AO2096" s="35"/>
    </row>
    <row r="2097" spans="1:41" x14ac:dyDescent="0.35">
      <c r="A2097" s="7" t="str">
        <f>"B-" &amp; UPPER(TRIM(Table_Books[[#This Row],[Title]])) &amp; "|" &amp; UPPER(TRIM(Table_Books[[#This Row],[Author]]))</f>
        <v>B-PRACTICE IN CHRISTIANITY|KIERKEGAARD, SØREN</v>
      </c>
      <c r="B2097" s="28" t="str">
        <f>IF(COUNTIFS(Table_Books[Hash_ID],Table_Books[[#This Row],[Hash_ID]])&gt;1,"Y","N")</f>
        <v>N</v>
      </c>
      <c r="C2097" s="2" t="s">
        <v>9090</v>
      </c>
      <c r="D2097" s="2" t="s">
        <v>2437</v>
      </c>
      <c r="G2097" s="12">
        <v>1850</v>
      </c>
      <c r="H2097" s="12"/>
      <c r="I2097" s="8"/>
      <c r="J2097" s="12" t="s">
        <v>10507</v>
      </c>
      <c r="K2097" s="12"/>
      <c r="O2097" s="33"/>
      <c r="P2097" s="10"/>
      <c r="Q2097" s="10" t="s">
        <v>1860</v>
      </c>
      <c r="R2097" s="10"/>
      <c r="S2097" s="10"/>
      <c r="T2097" s="10" t="s">
        <v>1860</v>
      </c>
      <c r="U2097" s="10" t="s">
        <v>1860</v>
      </c>
      <c r="V2097" s="10"/>
      <c r="W2097" s="10"/>
      <c r="X2097" s="10"/>
      <c r="Y2097" s="10"/>
      <c r="Z2097" s="10"/>
      <c r="AA2097" s="10"/>
      <c r="AB2097" s="10"/>
      <c r="AE2097" s="12">
        <f>IFERROR(FLOOR(Table_Books[[#This Row],[Published_Date]],10), 0)</f>
        <v>1850</v>
      </c>
      <c r="AF2097" s="2">
        <f>IFERROR(CEILING(VALUE(LEFT(Table_Books[[#This Row],[Published_Date]],FIND("-",Table_Books[[#This Row],[Published_Date]]&amp;"-")-1))/100, 1), 0)</f>
        <v>19</v>
      </c>
      <c r="AG2097" s="2" t="s">
        <v>10355</v>
      </c>
      <c r="AH2097" s="2" t="s">
        <v>4856</v>
      </c>
      <c r="AI2097" s="2" t="s">
        <v>10517</v>
      </c>
      <c r="AK2097" s="2" t="str">
        <f>Table_Books[[#This Row],[Title]]&amp;"_"&amp;Table_Books[[#This Row],[Author]]</f>
        <v>Practice in Christianity_Kierkegaard, Søren</v>
      </c>
      <c r="AL2097" s="2" t="str">
        <f>Table_Books[[#This Row],[Author]]&amp;"_"&amp;Table_Books[[#This Row],[Title]]</f>
        <v>Kierkegaard, Søren_Practice in Christianity</v>
      </c>
      <c r="AM2097" s="2" t="str">
        <f>Table_Books[[#This Row],[Title]]&amp;" by "&amp;Table_Books[[#This Row],[Author]]</f>
        <v>Practice in Christianity by Kierkegaard, Søren</v>
      </c>
    </row>
    <row r="2098" spans="1:41" x14ac:dyDescent="0.35">
      <c r="A2098" s="7" t="str">
        <f>"B-" &amp; UPPER(TRIM(Table_Books[[#This Row],[Title]])) &amp; "|" &amp; UPPER(TRIM(Table_Books[[#This Row],[Author]]))</f>
        <v>B-REPETITION|KIERKEGAARD, SØREN</v>
      </c>
      <c r="B2098" s="28" t="str">
        <f>IF(COUNTIFS(Table_Books[Hash_ID],Table_Books[[#This Row],[Hash_ID]])&gt;1,"Y","N")</f>
        <v>N</v>
      </c>
      <c r="C2098" s="2" t="s">
        <v>14448</v>
      </c>
      <c r="D2098" s="2" t="s">
        <v>2437</v>
      </c>
      <c r="G2098" s="12"/>
      <c r="H2098" s="12"/>
      <c r="I2098" s="8"/>
      <c r="J2098" s="12"/>
      <c r="K2098" s="12"/>
      <c r="O2098" s="33"/>
      <c r="P2098" s="10"/>
      <c r="Q2098" s="10" t="s">
        <v>1860</v>
      </c>
      <c r="R2098" s="10"/>
      <c r="S2098" s="10"/>
      <c r="T2098" s="10" t="s">
        <v>1860</v>
      </c>
      <c r="U2098" s="10" t="s">
        <v>1860</v>
      </c>
      <c r="V2098" s="10"/>
      <c r="W2098" s="10"/>
      <c r="X2098" s="10"/>
      <c r="Y2098" s="10"/>
      <c r="Z2098" s="10"/>
      <c r="AA2098" s="10"/>
      <c r="AB2098" s="10"/>
      <c r="AE2098" s="12">
        <f>IFERROR(FLOOR(Table_Books[[#This Row],[Published_Date]],10), 0)</f>
        <v>0</v>
      </c>
      <c r="AF2098" s="2">
        <f>IFERROR(CEILING(VALUE(LEFT(Table_Books[[#This Row],[Published_Date]],FIND("-",Table_Books[[#This Row],[Published_Date]]&amp;"-")-1))/100, 1), 0)</f>
        <v>0</v>
      </c>
      <c r="AK2098" s="2" t="str">
        <f>Table_Books[[#This Row],[Title]]&amp;"_"&amp;Table_Books[[#This Row],[Author]]</f>
        <v>Repetition_Kierkegaard, Søren</v>
      </c>
      <c r="AL2098" s="2" t="str">
        <f>Table_Books[[#This Row],[Author]]&amp;"_"&amp;Table_Books[[#This Row],[Title]]</f>
        <v>Kierkegaard, Søren_Repetition</v>
      </c>
      <c r="AM2098" s="2" t="str">
        <f>Table_Books[[#This Row],[Title]]&amp;" by "&amp;Table_Books[[#This Row],[Author]]</f>
        <v>Repetition by Kierkegaard, Søren</v>
      </c>
    </row>
    <row r="2099" spans="1:41" x14ac:dyDescent="0.35">
      <c r="A2099" s="7" t="str">
        <f>"B-" &amp; UPPER(TRIM(Table_Books[[#This Row],[Title]])) &amp; "|" &amp; UPPER(TRIM(Table_Books[[#This Row],[Author]]))</f>
        <v>B-THE CONCEPT OF ANXIETY|KIERKEGAARD, SØREN</v>
      </c>
      <c r="B2099" s="28" t="str">
        <f>IF(COUNTIFS(Table_Books[Hash_ID],Table_Books[[#This Row],[Hash_ID]])&gt;1,"Y","N")</f>
        <v>N</v>
      </c>
      <c r="C2099" s="2" t="s">
        <v>9088</v>
      </c>
      <c r="D2099" s="2" t="s">
        <v>2437</v>
      </c>
      <c r="G2099" s="12">
        <v>1844</v>
      </c>
      <c r="H2099" s="12"/>
      <c r="I2099" s="8"/>
      <c r="J2099" s="12" t="s">
        <v>10505</v>
      </c>
      <c r="K2099" s="12"/>
      <c r="O2099" s="33">
        <v>4</v>
      </c>
      <c r="P2099" s="10"/>
      <c r="Q2099" s="10" t="s">
        <v>1860</v>
      </c>
      <c r="R2099" s="10"/>
      <c r="S2099" s="10"/>
      <c r="T2099" s="10" t="s">
        <v>1860</v>
      </c>
      <c r="U2099" s="10" t="s">
        <v>1860</v>
      </c>
      <c r="V2099" s="10"/>
      <c r="W2099" s="10"/>
      <c r="X2099" s="10"/>
      <c r="Y2099" s="10"/>
      <c r="Z2099" s="10"/>
      <c r="AA2099" s="10"/>
      <c r="AB2099" s="10"/>
      <c r="AE2099" s="12">
        <f>IFERROR(FLOOR(Table_Books[[#This Row],[Published_Date]],10), 0)</f>
        <v>1840</v>
      </c>
      <c r="AF2099" s="2">
        <f>IFERROR(CEILING(VALUE(LEFT(Table_Books[[#This Row],[Published_Date]],FIND("-",Table_Books[[#This Row],[Published_Date]]&amp;"-")-1))/100, 1), 0)</f>
        <v>19</v>
      </c>
      <c r="AG2099" s="2" t="s">
        <v>10355</v>
      </c>
      <c r="AH2099" s="2" t="s">
        <v>4856</v>
      </c>
      <c r="AI2099" s="2" t="s">
        <v>9182</v>
      </c>
      <c r="AK2099" s="2" t="str">
        <f>Table_Books[[#This Row],[Title]]&amp;"_"&amp;Table_Books[[#This Row],[Author]]</f>
        <v>The Concept of Anxiety_Kierkegaard, Søren</v>
      </c>
      <c r="AL2099" s="2" t="str">
        <f>Table_Books[[#This Row],[Author]]&amp;"_"&amp;Table_Books[[#This Row],[Title]]</f>
        <v>Kierkegaard, Søren_The Concept of Anxiety</v>
      </c>
      <c r="AM2099" s="2" t="str">
        <f>Table_Books[[#This Row],[Title]]&amp;" by "&amp;Table_Books[[#This Row],[Author]]</f>
        <v>The Concept of Anxiety by Kierkegaard, Søren</v>
      </c>
    </row>
    <row r="2100" spans="1:41" x14ac:dyDescent="0.35">
      <c r="A2100" s="7" t="str">
        <f>"B-" &amp; UPPER(TRIM(Table_Books[[#This Row],[Title]])) &amp; "|" &amp; UPPER(TRIM(Table_Books[[#This Row],[Author]]))</f>
        <v>B-THE SICKNESS UNTO DEATH|KIERKEGAARD, SØREN</v>
      </c>
      <c r="B2100" s="28" t="str">
        <f>IF(COUNTIFS(Table_Books[Hash_ID],Table_Books[[#This Row],[Hash_ID]])&gt;1,"Y","N")</f>
        <v>N</v>
      </c>
      <c r="C2100" s="2" t="s">
        <v>9089</v>
      </c>
      <c r="D2100" s="2" t="s">
        <v>2437</v>
      </c>
      <c r="G2100" s="12">
        <v>1849</v>
      </c>
      <c r="H2100" s="12"/>
      <c r="I2100" s="8"/>
      <c r="J2100" s="12" t="s">
        <v>10506</v>
      </c>
      <c r="K2100" s="12"/>
      <c r="O2100" s="33"/>
      <c r="P2100" s="10"/>
      <c r="Q2100" s="10" t="s">
        <v>1860</v>
      </c>
      <c r="R2100" s="10"/>
      <c r="S2100" s="10"/>
      <c r="T2100" s="10" t="s">
        <v>1860</v>
      </c>
      <c r="U2100" s="10" t="s">
        <v>1860</v>
      </c>
      <c r="V2100" s="10"/>
      <c r="W2100" s="10"/>
      <c r="X2100" s="10"/>
      <c r="Y2100" s="10"/>
      <c r="Z2100" s="10"/>
      <c r="AA2100" s="10"/>
      <c r="AB2100" s="10"/>
      <c r="AE2100" s="12">
        <f>IFERROR(FLOOR(Table_Books[[#This Row],[Published_Date]],10), 0)</f>
        <v>1840</v>
      </c>
      <c r="AF2100" s="2">
        <f>IFERROR(CEILING(VALUE(LEFT(Table_Books[[#This Row],[Published_Date]],FIND("-",Table_Books[[#This Row],[Published_Date]]&amp;"-")-1))/100, 1), 0)</f>
        <v>19</v>
      </c>
      <c r="AG2100" s="2" t="s">
        <v>10355</v>
      </c>
      <c r="AH2100" s="2" t="s">
        <v>4856</v>
      </c>
      <c r="AI2100" s="2" t="s">
        <v>9182</v>
      </c>
      <c r="AK2100" s="2" t="str">
        <f>Table_Books[[#This Row],[Title]]&amp;"_"&amp;Table_Books[[#This Row],[Author]]</f>
        <v>The Sickness Unto Death_Kierkegaard, Søren</v>
      </c>
      <c r="AL2100" s="2" t="str">
        <f>Table_Books[[#This Row],[Author]]&amp;"_"&amp;Table_Books[[#This Row],[Title]]</f>
        <v>Kierkegaard, Søren_The Sickness Unto Death</v>
      </c>
      <c r="AM2100" s="2" t="str">
        <f>Table_Books[[#This Row],[Title]]&amp;" by "&amp;Table_Books[[#This Row],[Author]]</f>
        <v>The Sickness Unto Death by Kierkegaard, Søren</v>
      </c>
    </row>
    <row r="2101" spans="1:41" x14ac:dyDescent="0.35">
      <c r="A2101" s="7" t="str">
        <f>"B-" &amp; UPPER(TRIM(Table_Books[[#This Row],[Title]])) &amp; "|" &amp; UPPER(TRIM(Table_Books[[#This Row],[Author]]))</f>
        <v>B-WORKS OF LOVE|KIERKEGAARD, SØREN</v>
      </c>
      <c r="B2101" s="28" t="str">
        <f>IF(COUNTIFS(Table_Books[Hash_ID],Table_Books[[#This Row],[Hash_ID]])&gt;1,"Y","N")</f>
        <v>N</v>
      </c>
      <c r="C2101" s="2" t="s">
        <v>9091</v>
      </c>
      <c r="D2101" s="2" t="s">
        <v>2437</v>
      </c>
      <c r="G2101" s="12">
        <v>1847</v>
      </c>
      <c r="H2101" s="12"/>
      <c r="I2101" s="8"/>
      <c r="J2101" s="12" t="s">
        <v>10508</v>
      </c>
      <c r="K2101" s="12"/>
      <c r="O2101" s="33"/>
      <c r="P2101" s="10"/>
      <c r="Q2101" s="10" t="s">
        <v>1860</v>
      </c>
      <c r="R2101" s="10"/>
      <c r="S2101" s="10"/>
      <c r="T2101" s="10" t="s">
        <v>1860</v>
      </c>
      <c r="U2101" s="10" t="s">
        <v>1860</v>
      </c>
      <c r="V2101" s="10"/>
      <c r="W2101" s="10"/>
      <c r="X2101" s="10"/>
      <c r="Y2101" s="10"/>
      <c r="Z2101" s="10"/>
      <c r="AA2101" s="10"/>
      <c r="AB2101" s="10"/>
      <c r="AE2101" s="12">
        <f>IFERROR(FLOOR(Table_Books[[#This Row],[Published_Date]],10), 0)</f>
        <v>1840</v>
      </c>
      <c r="AF2101" s="2">
        <f>IFERROR(CEILING(VALUE(LEFT(Table_Books[[#This Row],[Published_Date]],FIND("-",Table_Books[[#This Row],[Published_Date]]&amp;"-")-1))/100, 1), 0)</f>
        <v>19</v>
      </c>
      <c r="AG2101" s="2" t="s">
        <v>10355</v>
      </c>
      <c r="AH2101" s="2" t="s">
        <v>4856</v>
      </c>
      <c r="AI2101" s="2" t="s">
        <v>10517</v>
      </c>
      <c r="AK2101" s="2" t="str">
        <f>Table_Books[[#This Row],[Title]]&amp;"_"&amp;Table_Books[[#This Row],[Author]]</f>
        <v>Works of Love_Kierkegaard, Søren</v>
      </c>
      <c r="AL2101" s="2" t="str">
        <f>Table_Books[[#This Row],[Author]]&amp;"_"&amp;Table_Books[[#This Row],[Title]]</f>
        <v>Kierkegaard, Søren_Works of Love</v>
      </c>
      <c r="AM2101" s="2" t="str">
        <f>Table_Books[[#This Row],[Title]]&amp;" by "&amp;Table_Books[[#This Row],[Author]]</f>
        <v>Works of Love by Kierkegaard, Søren</v>
      </c>
    </row>
    <row r="2102" spans="1:41" x14ac:dyDescent="0.35">
      <c r="A2102" s="7" t="str">
        <f>"B-" &amp; UPPER(TRIM(Table_Books[[#This Row],[Title]])) &amp; "|" &amp; UPPER(TRIM(Table_Books[[#This Row],[Author]]))</f>
        <v>B-BRAIDING SWEETGRASS|KIMMERER, ROBIN WALL</v>
      </c>
      <c r="B2102" s="35" t="str">
        <f>IF(COUNTIFS(Table_Books[Hash_ID],Table_Books[[#This Row],[Hash_ID]])&gt;1,"Y","N")</f>
        <v>N</v>
      </c>
      <c r="C2102" s="35" t="s">
        <v>20216</v>
      </c>
      <c r="D2102" s="48" t="s">
        <v>19943</v>
      </c>
      <c r="E2102" s="35"/>
      <c r="F2102" s="35"/>
      <c r="G2102" s="36"/>
      <c r="H2102" s="36"/>
      <c r="I2102" s="37"/>
      <c r="J2102" s="36"/>
      <c r="K2102" s="36"/>
      <c r="L2102" s="35"/>
      <c r="M2102" s="35"/>
      <c r="N2102" s="35"/>
      <c r="O2102" s="38"/>
      <c r="P2102" s="39"/>
      <c r="Q2102" s="10" t="s">
        <v>1860</v>
      </c>
      <c r="R2102" s="39"/>
      <c r="S2102" s="39"/>
      <c r="T2102" s="10" t="s">
        <v>1860</v>
      </c>
      <c r="U2102" s="10" t="s">
        <v>1860</v>
      </c>
      <c r="V2102" s="39"/>
      <c r="W2102" s="39"/>
      <c r="X2102" s="39"/>
      <c r="Y2102" s="39"/>
      <c r="Z2102" s="39"/>
      <c r="AA2102" s="39"/>
      <c r="AB2102" s="39"/>
      <c r="AC2102" s="35"/>
      <c r="AD2102" s="35"/>
      <c r="AE2102" s="36">
        <f>IFERROR(FLOOR(Table_Books[[#This Row],[Published_Date]],10), 0)</f>
        <v>0</v>
      </c>
      <c r="AF2102" s="35">
        <f>IFERROR(CEILING(VALUE(LEFT(Table_Books[[#This Row],[Published_Date]],FIND("-",Table_Books[[#This Row],[Published_Date]]&amp;"-")-1))/100, 1), 0)</f>
        <v>0</v>
      </c>
      <c r="AG2102" s="35"/>
      <c r="AH2102" s="35"/>
      <c r="AI2102" s="35"/>
      <c r="AJ2102" s="35"/>
      <c r="AK2102" s="35" t="str">
        <f>Table_Books[[#This Row],[Title]]&amp;"_"&amp;Table_Books[[#This Row],[Author]]</f>
        <v>Braiding Sweetgrass_Kimmerer, Robin Wall</v>
      </c>
      <c r="AL2102" s="35" t="str">
        <f>Table_Books[[#This Row],[Author]]&amp;"_"&amp;Table_Books[[#This Row],[Title]]</f>
        <v>Kimmerer, Robin Wall_Braiding Sweetgrass</v>
      </c>
      <c r="AM2102" s="35" t="str">
        <f>Table_Books[[#This Row],[Title]]&amp;" by "&amp;Table_Books[[#This Row],[Author]]</f>
        <v>Braiding Sweetgrass by Kimmerer, Robin Wall</v>
      </c>
      <c r="AN2102" s="35"/>
      <c r="AO2102" s="35"/>
    </row>
    <row r="2103" spans="1:41" ht="29" x14ac:dyDescent="0.35">
      <c r="A2103" s="7" t="str">
        <f>"B-" &amp; UPPER(TRIM(Table_Books[[#This Row],[Title]])) &amp; "|" &amp; UPPER(TRIM(Table_Books[[#This Row],[Author]]))</f>
        <v>B-BRAIDING SWEETGRASS: INDIGENOUS WISDOM, SCIENTIFIC KNOWLEDGE AND THE TEACHINGS OF PLANTS|KIMMERER, ROBIN WALL</v>
      </c>
      <c r="B2103" s="35" t="str">
        <f>IF(COUNTIFS(Table_Books[Hash_ID],Table_Books[[#This Row],[Hash_ID]])&gt;1,"Y","N")</f>
        <v>N</v>
      </c>
      <c r="C2103" s="35" t="s">
        <v>19942</v>
      </c>
      <c r="D2103" s="48" t="s">
        <v>19943</v>
      </c>
      <c r="E2103" s="35"/>
      <c r="F2103" s="35"/>
      <c r="G2103" s="36"/>
      <c r="H2103" s="36"/>
      <c r="I2103" s="37"/>
      <c r="J2103" s="36"/>
      <c r="K2103" s="36"/>
      <c r="L2103" s="35"/>
      <c r="M2103" s="35"/>
      <c r="N2103" s="35"/>
      <c r="O2103" s="38"/>
      <c r="P2103" s="39"/>
      <c r="Q2103" s="10" t="s">
        <v>1860</v>
      </c>
      <c r="R2103" s="39"/>
      <c r="S2103" s="39"/>
      <c r="T2103" s="10" t="s">
        <v>1860</v>
      </c>
      <c r="U2103" s="10" t="s">
        <v>1860</v>
      </c>
      <c r="V2103" s="39"/>
      <c r="W2103" s="39"/>
      <c r="X2103" s="39"/>
      <c r="Y2103" s="39"/>
      <c r="Z2103" s="39"/>
      <c r="AA2103" s="39"/>
      <c r="AB2103" s="39"/>
      <c r="AC2103" s="35"/>
      <c r="AD2103" s="35"/>
      <c r="AE2103" s="36">
        <f>IFERROR(FLOOR(Table_Books[[#This Row],[Published_Date]],10), 0)</f>
        <v>0</v>
      </c>
      <c r="AF2103" s="35">
        <f>IFERROR(CEILING(VALUE(LEFT(Table_Books[[#This Row],[Published_Date]],FIND("-",Table_Books[[#This Row],[Published_Date]]&amp;"-")-1))/100, 1), 0)</f>
        <v>0</v>
      </c>
      <c r="AG2103" s="35"/>
      <c r="AH2103" s="35" t="s">
        <v>21603</v>
      </c>
      <c r="AI2103" s="35"/>
      <c r="AJ2103" s="35"/>
      <c r="AK2103" s="35" t="str">
        <f>Table_Books[[#This Row],[Title]]&amp;"_"&amp;Table_Books[[#This Row],[Author]]</f>
        <v>Braiding Sweetgrass: Indigenous Wisdom, Scientific Knowledge and the Teachings of Plants_Kimmerer, Robin Wall</v>
      </c>
      <c r="AL2103" s="35" t="str">
        <f>Table_Books[[#This Row],[Author]]&amp;"_"&amp;Table_Books[[#This Row],[Title]]</f>
        <v>Kimmerer, Robin Wall_Braiding Sweetgrass: Indigenous Wisdom, Scientific Knowledge and the Teachings of Plants</v>
      </c>
      <c r="AM2103" s="35" t="str">
        <f>Table_Books[[#This Row],[Title]]&amp;" by "&amp;Table_Books[[#This Row],[Author]]</f>
        <v>Braiding Sweetgrass: Indigenous Wisdom, Scientific Knowledge and the Teachings of Plants by Kimmerer, Robin Wall</v>
      </c>
      <c r="AN2103" s="35"/>
      <c r="AO2103" s="35"/>
    </row>
    <row r="2104" spans="1:41" x14ac:dyDescent="0.35">
      <c r="A2104" s="7" t="str">
        <f>"B-" &amp; UPPER(TRIM(Table_Books[[#This Row],[Title]])) &amp; "|" &amp; UPPER(TRIM(Table_Books[[#This Row],[Author]]))</f>
        <v>B-DEMONOLOGY: OF KING JAMES I|KING, JAMES I</v>
      </c>
      <c r="B2104" s="28" t="str">
        <f>IF(COUNTIFS(Table_Books[Hash_ID],Table_Books[[#This Row],[Hash_ID]])&gt;1,"Y","N")</f>
        <v>N</v>
      </c>
      <c r="C2104" s="2" t="s">
        <v>20464</v>
      </c>
      <c r="D2104" s="2" t="s">
        <v>21558</v>
      </c>
      <c r="G2104" s="12"/>
      <c r="H2104" s="12"/>
      <c r="I2104" s="8"/>
      <c r="J2104" s="12"/>
      <c r="K2104" s="12"/>
      <c r="O2104" s="33"/>
      <c r="P2104" s="10"/>
      <c r="Q2104" s="10" t="s">
        <v>1860</v>
      </c>
      <c r="R2104" s="10"/>
      <c r="S2104" s="10"/>
      <c r="T2104" s="10" t="s">
        <v>1860</v>
      </c>
      <c r="U2104" s="10" t="s">
        <v>1860</v>
      </c>
      <c r="V2104" s="10"/>
      <c r="W2104" s="10"/>
      <c r="X2104" s="10"/>
      <c r="Y2104" s="10"/>
      <c r="Z2104" s="10"/>
      <c r="AA2104" s="10"/>
      <c r="AB2104" s="10"/>
      <c r="AE2104" s="12">
        <f>IFERROR(FLOOR(Table_Books[[#This Row],[Published_Date]],10), 0)</f>
        <v>0</v>
      </c>
      <c r="AF2104" s="2">
        <f>IFERROR(CEILING(VALUE(LEFT(Table_Books[[#This Row],[Published_Date]],FIND("-",Table_Books[[#This Row],[Published_Date]]&amp;"-")-1))/100, 1), 0)</f>
        <v>0</v>
      </c>
      <c r="AK2104" s="2" t="str">
        <f>Table_Books[[#This Row],[Title]]&amp;"_"&amp;Table_Books[[#This Row],[Author]]</f>
        <v>Demonology: Of King James I_King, James I</v>
      </c>
      <c r="AL2104" s="2" t="str">
        <f>Table_Books[[#This Row],[Author]]&amp;"_"&amp;Table_Books[[#This Row],[Title]]</f>
        <v>King, James I_Demonology: Of King James I</v>
      </c>
      <c r="AM2104" s="2" t="str">
        <f>Table_Books[[#This Row],[Title]]&amp;" by "&amp;Table_Books[[#This Row],[Author]]</f>
        <v>Demonology: Of King James I by King, James I</v>
      </c>
    </row>
    <row r="2105" spans="1:41" x14ac:dyDescent="0.35">
      <c r="A2105" s="7" t="str">
        <f>"B-" &amp; UPPER(TRIM(Table_Books[[#This Row],[Title]])) &amp; "|" &amp; UPPER(TRIM(Table_Books[[#This Row],[Author]]))</f>
        <v>B-THE BOOK OF NIGHTMARES|KINNELL, GALWAY</v>
      </c>
      <c r="B2105" s="28" t="str">
        <f>IF(COUNTIFS(Table_Books[Hash_ID],Table_Books[[#This Row],[Hash_ID]])&gt;1,"Y","N")</f>
        <v>N</v>
      </c>
      <c r="C2105" s="2" t="s">
        <v>6432</v>
      </c>
      <c r="D2105" s="2" t="s">
        <v>6906</v>
      </c>
      <c r="G2105" s="12"/>
      <c r="H2105" s="12"/>
      <c r="I2105" s="8"/>
      <c r="J2105" s="12"/>
      <c r="K2105" s="12"/>
      <c r="O2105" s="33"/>
      <c r="P2105" s="10"/>
      <c r="Q2105" s="10" t="s">
        <v>1860</v>
      </c>
      <c r="R2105" s="10"/>
      <c r="S2105" s="10"/>
      <c r="T2105" s="10" t="s">
        <v>1860</v>
      </c>
      <c r="U2105" s="10" t="s">
        <v>1860</v>
      </c>
      <c r="V2105" s="10"/>
      <c r="W2105" s="10"/>
      <c r="X2105" s="10"/>
      <c r="Y2105" s="10"/>
      <c r="Z2105" s="10"/>
      <c r="AA2105" s="10"/>
      <c r="AB2105" s="10"/>
      <c r="AE2105" s="12">
        <f>IFERROR(FLOOR(Table_Books[[#This Row],[Published_Date]],10), 0)</f>
        <v>0</v>
      </c>
      <c r="AF2105" s="2">
        <f>IFERROR(CEILING(VALUE(LEFT(Table_Books[[#This Row],[Published_Date]],FIND("-",Table_Books[[#This Row],[Published_Date]]&amp;"-")-1))/100, 1), 0)</f>
        <v>0</v>
      </c>
      <c r="AK2105" s="2" t="str">
        <f>Table_Books[[#This Row],[Title]]&amp;"_"&amp;Table_Books[[#This Row],[Author]]</f>
        <v>The Book Of Nightmares_Kinnell, Galway</v>
      </c>
      <c r="AL2105" s="2" t="str">
        <f>Table_Books[[#This Row],[Author]]&amp;"_"&amp;Table_Books[[#This Row],[Title]]</f>
        <v>Kinnell, Galway_The Book Of Nightmares</v>
      </c>
      <c r="AM2105" s="2" t="str">
        <f>Table_Books[[#This Row],[Title]]&amp;" by "&amp;Table_Books[[#This Row],[Author]]</f>
        <v>The Book Of Nightmares by Kinnell, Galway</v>
      </c>
    </row>
    <row r="2106" spans="1:41" x14ac:dyDescent="0.35">
      <c r="A2106" s="7" t="str">
        <f>"B-" &amp; UPPER(TRIM(Table_Books[[#This Row],[Title]])) &amp; "|" &amp; UPPER(TRIM(Table_Books[[#This Row],[Author]]))</f>
        <v>B-THE JUNGLE BOOK|KIPLING, RUDYARD</v>
      </c>
      <c r="B2106" s="28" t="str">
        <f>IF(COUNTIFS(Table_Books[Hash_ID],Table_Books[[#This Row],[Hash_ID]])&gt;1,"Y","N")</f>
        <v>N</v>
      </c>
      <c r="C2106" s="24" t="s">
        <v>14729</v>
      </c>
      <c r="D2106" s="24" t="s">
        <v>14730</v>
      </c>
      <c r="G2106" s="12"/>
      <c r="H2106" s="12"/>
      <c r="I2106" s="8"/>
      <c r="J2106" s="12"/>
      <c r="K2106" s="12"/>
      <c r="O2106" s="33"/>
      <c r="P2106" s="10"/>
      <c r="Q2106" s="10" t="s">
        <v>1860</v>
      </c>
      <c r="R2106" s="10"/>
      <c r="S2106" s="10"/>
      <c r="T2106" s="10" t="s">
        <v>1860</v>
      </c>
      <c r="U2106" s="10" t="s">
        <v>1860</v>
      </c>
      <c r="V2106" s="10"/>
      <c r="W2106" s="10"/>
      <c r="X2106" s="10"/>
      <c r="Y2106" s="10"/>
      <c r="Z2106" s="10"/>
      <c r="AA2106" s="10"/>
      <c r="AB2106" s="10"/>
      <c r="AE2106" s="12">
        <f>IFERROR(FLOOR(Table_Books[[#This Row],[Published_Date]],10), 0)</f>
        <v>0</v>
      </c>
      <c r="AF2106" s="2">
        <f>IFERROR(CEILING(VALUE(LEFT(Table_Books[[#This Row],[Published_Date]],FIND("-",Table_Books[[#This Row],[Published_Date]]&amp;"-")-1))/100, 1), 0)</f>
        <v>0</v>
      </c>
      <c r="AK2106" s="24" t="str">
        <f>Table_Books[[#This Row],[Title]]&amp;"_"&amp;Table_Books[[#This Row],[Author]]</f>
        <v>The Jungle Book_Kipling, Rudyard</v>
      </c>
      <c r="AL2106" s="24" t="str">
        <f>Table_Books[[#This Row],[Author]]&amp;"_"&amp;Table_Books[[#This Row],[Title]]</f>
        <v>Kipling, Rudyard_The Jungle Book</v>
      </c>
      <c r="AM2106" s="24" t="str">
        <f>Table_Books[[#This Row],[Title]]&amp;" by "&amp;Table_Books[[#This Row],[Author]]</f>
        <v>The Jungle Book by Kipling, Rudyard</v>
      </c>
    </row>
    <row r="2107" spans="1:41" ht="29" x14ac:dyDescent="0.35">
      <c r="A2107" s="7" t="str">
        <f>"B-" &amp; UPPER(TRIM(Table_Books[[#This Row],[Title]])) &amp; "|" &amp; UPPER(TRIM(Table_Books[[#This Row],[Author]]))</f>
        <v>B-THE ENCYCLOPEDIA OF THE DEAD|KIŠ, DANILO</v>
      </c>
      <c r="B2107" s="28" t="str">
        <f>IF(COUNTIFS(Table_Books[Hash_ID],Table_Books[[#This Row],[Hash_ID]])&gt;1,"Y","N")</f>
        <v>N</v>
      </c>
      <c r="C2107" s="2" t="s">
        <v>2185</v>
      </c>
      <c r="D2107" s="2" t="s">
        <v>2188</v>
      </c>
      <c r="G2107" s="12">
        <v>1983</v>
      </c>
      <c r="H2107" s="12"/>
      <c r="I2107" s="8"/>
      <c r="J2107" s="12"/>
      <c r="K2107" s="12"/>
      <c r="L2107" s="2">
        <v>208</v>
      </c>
      <c r="M2107" s="2" t="s">
        <v>2290</v>
      </c>
      <c r="O2107" s="33"/>
      <c r="P2107" s="10"/>
      <c r="Q2107" s="10" t="s">
        <v>1860</v>
      </c>
      <c r="R2107" s="10"/>
      <c r="S2107" s="10"/>
      <c r="T2107" s="10" t="s">
        <v>1860</v>
      </c>
      <c r="U2107" s="10" t="s">
        <v>1860</v>
      </c>
      <c r="V2107" s="10"/>
      <c r="W2107" s="10"/>
      <c r="X2107" s="10"/>
      <c r="Y2107" s="10"/>
      <c r="Z2107" s="10"/>
      <c r="AA2107" s="10"/>
      <c r="AB2107" s="10"/>
      <c r="AE2107" s="12">
        <f>IFERROR(FLOOR(Table_Books[[#This Row],[Published_Date]],10), 0)</f>
        <v>1980</v>
      </c>
      <c r="AF2107" s="2">
        <f>IFERROR(CEILING(VALUE(LEFT(Table_Books[[#This Row],[Published_Date]],FIND("-",Table_Books[[#This Row],[Published_Date]]&amp;"-")-1))/100, 1), 0)</f>
        <v>20</v>
      </c>
      <c r="AK2107" s="2" t="str">
        <f>Table_Books[[#This Row],[Title]]&amp;"_"&amp;Table_Books[[#This Row],[Author]]</f>
        <v>The Encyclopedia of the Dead_Kiš, Danilo</v>
      </c>
      <c r="AL2107" s="2" t="str">
        <f>Table_Books[[#This Row],[Author]]&amp;"_"&amp;Table_Books[[#This Row],[Title]]</f>
        <v>Kiš, Danilo_The Encyclopedia of the Dead</v>
      </c>
      <c r="AM2107" s="2" t="str">
        <f>Table_Books[[#This Row],[Title]]&amp;" by "&amp;Table_Books[[#This Row],[Author]]</f>
        <v>The Encyclopedia of the Dead by Kiš, Danilo</v>
      </c>
    </row>
    <row r="2108" spans="1:41" x14ac:dyDescent="0.35">
      <c r="A2108" s="7" t="str">
        <f>"B-" &amp; UPPER(TRIM(Table_Books[[#This Row],[Title]])) &amp; "|" &amp; UPPER(TRIM(Table_Books[[#This Row],[Author]]))</f>
        <v>B-ART NOUVEAU|KLAUS-JÜRGEN SEMBACH</v>
      </c>
      <c r="B2108" s="28" t="str">
        <f>IF(COUNTIFS(Table_Books[Hash_ID],Table_Books[[#This Row],[Hash_ID]])&gt;1,"Y","N")</f>
        <v>N</v>
      </c>
      <c r="C2108" s="2" t="s">
        <v>3614</v>
      </c>
      <c r="D2108" s="43" t="s">
        <v>15982</v>
      </c>
      <c r="G2108" s="12"/>
      <c r="H2108" s="12"/>
      <c r="I2108" s="8" t="s">
        <v>13553</v>
      </c>
      <c r="J2108" s="12"/>
      <c r="K2108" s="12"/>
      <c r="O2108" s="33"/>
      <c r="P2108" s="10"/>
      <c r="Q2108" s="10" t="s">
        <v>1860</v>
      </c>
      <c r="R2108" s="10"/>
      <c r="S2108" s="10"/>
      <c r="T2108" s="10" t="s">
        <v>1860</v>
      </c>
      <c r="U2108" s="10" t="s">
        <v>1860</v>
      </c>
      <c r="V2108" s="10"/>
      <c r="W2108" s="10"/>
      <c r="X2108" s="10"/>
      <c r="Y2108" s="10"/>
      <c r="Z2108" s="10"/>
      <c r="AA2108" s="10"/>
      <c r="AB2108" s="10"/>
      <c r="AE2108" s="12">
        <f>IFERROR(FLOOR(Table_Books[[#This Row],[Published_Date]],10), 0)</f>
        <v>0</v>
      </c>
      <c r="AF2108" s="2">
        <f>IFERROR(CEILING(VALUE(LEFT(Table_Books[[#This Row],[Published_Date]],FIND("-",Table_Books[[#This Row],[Published_Date]]&amp;"-")-1))/100, 1), 0)</f>
        <v>0</v>
      </c>
      <c r="AK2108" s="2" t="str">
        <f>Table_Books[[#This Row],[Title]]&amp;"_"&amp;Table_Books[[#This Row],[Author]]</f>
        <v>Art Nouveau_Klaus-Jürgen Sembach</v>
      </c>
      <c r="AL2108" s="2" t="str">
        <f>Table_Books[[#This Row],[Author]]&amp;"_"&amp;Table_Books[[#This Row],[Title]]</f>
        <v>Klaus-Jürgen Sembach_Art Nouveau</v>
      </c>
      <c r="AM2108" s="2" t="str">
        <f>Table_Books[[#This Row],[Title]]&amp;" by "&amp;Table_Books[[#This Row],[Author]]</f>
        <v>Art Nouveau by Klaus-Jürgen Sembach</v>
      </c>
    </row>
    <row r="2109" spans="1:41" x14ac:dyDescent="0.35">
      <c r="A2109" s="52" t="str">
        <f>"B-" &amp; UPPER(TRIM(Table_Books[[#This Row],[Title]])) &amp; "|" &amp; UPPER(TRIM(Table_Books[[#This Row],[Author]]))</f>
        <v>B-THE SHOCK DOCTRINE: THE RISE OF DISASTER CAPITALISM|KLEIN, NAOMI</v>
      </c>
      <c r="B2109" s="28" t="str">
        <f>IF(COUNTIFS(Table_Books[Hash_ID],Table_Books[[#This Row],[Hash_ID]])&gt;1,"Y","N")</f>
        <v>N</v>
      </c>
      <c r="C2109" s="28" t="s">
        <v>19931</v>
      </c>
      <c r="D2109" s="28" t="s">
        <v>19932</v>
      </c>
      <c r="E2109" s="28"/>
      <c r="F2109" s="28"/>
      <c r="G2109" s="44"/>
      <c r="H2109" s="44"/>
      <c r="I2109" s="45"/>
      <c r="J2109" s="44"/>
      <c r="K2109" s="44"/>
      <c r="L2109" s="28"/>
      <c r="M2109" s="28"/>
      <c r="N2109" s="28"/>
      <c r="O2109" s="46"/>
      <c r="P2109" s="47"/>
      <c r="Q2109" s="47" t="s">
        <v>1860</v>
      </c>
      <c r="R2109" s="47"/>
      <c r="S2109" s="47"/>
      <c r="T2109" s="47" t="s">
        <v>1860</v>
      </c>
      <c r="U2109" s="47" t="s">
        <v>1860</v>
      </c>
      <c r="V2109" s="47"/>
      <c r="W2109" s="47"/>
      <c r="X2109" s="47"/>
      <c r="Y2109" s="47"/>
      <c r="Z2109" s="47"/>
      <c r="AA2109" s="47"/>
      <c r="AB2109" s="47"/>
      <c r="AC2109" s="28"/>
      <c r="AD2109" s="28"/>
      <c r="AE2109" s="44">
        <f>IFERROR(FLOOR(Table_Books[[#This Row],[Published_Date]],10), 0)</f>
        <v>0</v>
      </c>
      <c r="AF2109" s="28">
        <f>IFERROR(CEILING(VALUE(LEFT(Table_Books[[#This Row],[Published_Date]],FIND("-",Table_Books[[#This Row],[Published_Date]]&amp;"-")-1))/100, 1), 0)</f>
        <v>0</v>
      </c>
      <c r="AG2109" s="28"/>
      <c r="AH2109" s="28" t="s">
        <v>21603</v>
      </c>
      <c r="AI2109" s="28"/>
      <c r="AJ2109" s="28"/>
      <c r="AK2109" s="28" t="str">
        <f>Table_Books[[#This Row],[Title]]&amp;"_"&amp;Table_Books[[#This Row],[Author]]</f>
        <v>The Shock Doctrine: The Rise of Disaster Capitalism_Klein, Naomi</v>
      </c>
      <c r="AL2109" s="28" t="str">
        <f>Table_Books[[#This Row],[Author]]&amp;"_"&amp;Table_Books[[#This Row],[Title]]</f>
        <v>Klein, Naomi_The Shock Doctrine: The Rise of Disaster Capitalism</v>
      </c>
      <c r="AM2109" s="28" t="str">
        <f>Table_Books[[#This Row],[Title]]&amp;" by "&amp;Table_Books[[#This Row],[Author]]</f>
        <v>The Shock Doctrine: The Rise of Disaster Capitalism by Klein, Naomi</v>
      </c>
      <c r="AN2109" s="28"/>
      <c r="AO2109" s="28"/>
    </row>
    <row r="2110" spans="1:41" x14ac:dyDescent="0.35">
      <c r="A2110" s="52" t="str">
        <f>"B-" &amp; UPPER(TRIM(Table_Books[[#This Row],[Title]])) &amp; "|" &amp; UPPER(TRIM(Table_Books[[#This Row],[Author]]))</f>
        <v>B-THIS CHANGES EVERYTHING: CAPITALISM VS. THE CLIMATE|KLEIN, NAOMI</v>
      </c>
      <c r="B2110" s="28" t="str">
        <f>IF(COUNTIFS(Table_Books[Hash_ID],Table_Books[[#This Row],[Hash_ID]])&gt;1,"Y","N")</f>
        <v>N</v>
      </c>
      <c r="C2110" s="28" t="s">
        <v>19933</v>
      </c>
      <c r="D2110" s="28" t="s">
        <v>19932</v>
      </c>
      <c r="E2110" s="28"/>
      <c r="F2110" s="28"/>
      <c r="G2110" s="44"/>
      <c r="H2110" s="44"/>
      <c r="I2110" s="45"/>
      <c r="J2110" s="44"/>
      <c r="K2110" s="44"/>
      <c r="L2110" s="28"/>
      <c r="M2110" s="28"/>
      <c r="N2110" s="28"/>
      <c r="O2110" s="46"/>
      <c r="P2110" s="47"/>
      <c r="Q2110" s="47" t="s">
        <v>1860</v>
      </c>
      <c r="R2110" s="47"/>
      <c r="S2110" s="47"/>
      <c r="T2110" s="47" t="s">
        <v>1860</v>
      </c>
      <c r="U2110" s="47" t="s">
        <v>1860</v>
      </c>
      <c r="V2110" s="47"/>
      <c r="W2110" s="47"/>
      <c r="X2110" s="47"/>
      <c r="Y2110" s="47"/>
      <c r="Z2110" s="47"/>
      <c r="AA2110" s="47"/>
      <c r="AB2110" s="47"/>
      <c r="AC2110" s="28"/>
      <c r="AD2110" s="28"/>
      <c r="AE2110" s="44">
        <f>IFERROR(FLOOR(Table_Books[[#This Row],[Published_Date]],10), 0)</f>
        <v>0</v>
      </c>
      <c r="AF2110" s="28">
        <f>IFERROR(CEILING(VALUE(LEFT(Table_Books[[#This Row],[Published_Date]],FIND("-",Table_Books[[#This Row],[Published_Date]]&amp;"-")-1))/100, 1), 0)</f>
        <v>0</v>
      </c>
      <c r="AG2110" s="28"/>
      <c r="AH2110" s="28" t="s">
        <v>21603</v>
      </c>
      <c r="AI2110" s="28"/>
      <c r="AJ2110" s="28"/>
      <c r="AK2110" s="28" t="str">
        <f>Table_Books[[#This Row],[Title]]&amp;"_"&amp;Table_Books[[#This Row],[Author]]</f>
        <v>This Changes Everything: Capitalism vs. The Climate_Klein, Naomi</v>
      </c>
      <c r="AL2110" s="28" t="str">
        <f>Table_Books[[#This Row],[Author]]&amp;"_"&amp;Table_Books[[#This Row],[Title]]</f>
        <v>Klein, Naomi_This Changes Everything: Capitalism vs. The Climate</v>
      </c>
      <c r="AM2110" s="28" t="str">
        <f>Table_Books[[#This Row],[Title]]&amp;" by "&amp;Table_Books[[#This Row],[Author]]</f>
        <v>This Changes Everything: Capitalism vs. The Climate by Klein, Naomi</v>
      </c>
      <c r="AN2110" s="28"/>
      <c r="AO2110" s="28"/>
    </row>
    <row r="2111" spans="1:41" x14ac:dyDescent="0.35">
      <c r="A2111" s="7" t="str">
        <f>"B-" &amp; UPPER(TRIM(Table_Books[[#This Row],[Title]])) &amp; "|" &amp; UPPER(TRIM(Table_Books[[#This Row],[Author]]))</f>
        <v>B-LIVING CURRENCY|KLOSSOWSKI, PIERRE</v>
      </c>
      <c r="B2111" s="28" t="str">
        <f>IF(COUNTIFS(Table_Books[Hash_ID],Table_Books[[#This Row],[Hash_ID]])&gt;1,"Y","N")</f>
        <v>N</v>
      </c>
      <c r="C2111" s="2" t="s">
        <v>16527</v>
      </c>
      <c r="D2111" s="2" t="s">
        <v>1963</v>
      </c>
      <c r="G2111" s="12"/>
      <c r="H2111" s="12"/>
      <c r="I2111" s="8"/>
      <c r="J2111" s="12"/>
      <c r="K2111" s="12"/>
      <c r="O2111" s="33"/>
      <c r="P2111" s="10"/>
      <c r="Q2111" s="10" t="s">
        <v>1860</v>
      </c>
      <c r="R2111" s="10"/>
      <c r="S2111" s="10"/>
      <c r="T2111" s="10" t="s">
        <v>1860</v>
      </c>
      <c r="U2111" s="10" t="s">
        <v>1860</v>
      </c>
      <c r="V2111" s="10"/>
      <c r="W2111" s="10"/>
      <c r="X2111" s="10"/>
      <c r="Y2111" s="10"/>
      <c r="Z2111" s="10"/>
      <c r="AA2111" s="10"/>
      <c r="AB2111" s="10"/>
      <c r="AE2111" s="12">
        <f>IFERROR(FLOOR(Table_Books[[#This Row],[Published_Date]],10), 0)</f>
        <v>0</v>
      </c>
      <c r="AF2111" s="2">
        <f>IFERROR(CEILING(VALUE(LEFT(Table_Books[[#This Row],[Published_Date]],FIND("-",Table_Books[[#This Row],[Published_Date]]&amp;"-")-1))/100, 1), 0)</f>
        <v>0</v>
      </c>
      <c r="AK2111" s="2" t="str">
        <f>Table_Books[[#This Row],[Title]]&amp;"_"&amp;Table_Books[[#This Row],[Author]]</f>
        <v>Living Currency_Klossowski, Pierre</v>
      </c>
      <c r="AL2111" s="2" t="str">
        <f>Table_Books[[#This Row],[Author]]&amp;"_"&amp;Table_Books[[#This Row],[Title]]</f>
        <v>Klossowski, Pierre_Living Currency</v>
      </c>
      <c r="AM2111" s="2" t="str">
        <f>Table_Books[[#This Row],[Title]]&amp;" by "&amp;Table_Books[[#This Row],[Author]]</f>
        <v>Living Currency by Klossowski, Pierre</v>
      </c>
    </row>
    <row r="2112" spans="1:41" ht="29" x14ac:dyDescent="0.35">
      <c r="A2112" s="7" t="str">
        <f>"B-" &amp; UPPER(TRIM(Table_Books[[#This Row],[Title]])) &amp; "|" &amp; UPPER(TRIM(Table_Books[[#This Row],[Author]]))</f>
        <v>B-THE BAPHOMET|KLOSSOWSKI, PIERRE</v>
      </c>
      <c r="B2112" s="28" t="str">
        <f>IF(COUNTIFS(Table_Books[Hash_ID],Table_Books[[#This Row],[Hash_ID]])&gt;1,"Y","N")</f>
        <v>N</v>
      </c>
      <c r="C2112" s="2" t="s">
        <v>1905</v>
      </c>
      <c r="D2112" s="2" t="s">
        <v>1963</v>
      </c>
      <c r="G2112" s="12">
        <v>1965</v>
      </c>
      <c r="H2112" s="12"/>
      <c r="I2112" s="8"/>
      <c r="J2112" s="12"/>
      <c r="K2112" s="12"/>
      <c r="L2112" s="2">
        <v>240</v>
      </c>
      <c r="M2112" s="2" t="s">
        <v>2029</v>
      </c>
      <c r="O2112" s="33"/>
      <c r="P2112" s="10"/>
      <c r="Q2112" s="10" t="s">
        <v>1860</v>
      </c>
      <c r="R2112" s="10"/>
      <c r="S2112" s="10"/>
      <c r="T2112" s="10" t="s">
        <v>1860</v>
      </c>
      <c r="U2112" s="10" t="s">
        <v>1860</v>
      </c>
      <c r="V2112" s="10"/>
      <c r="W2112" s="10"/>
      <c r="X2112" s="10"/>
      <c r="Y2112" s="10"/>
      <c r="Z2112" s="10"/>
      <c r="AA2112" s="10"/>
      <c r="AB2112" s="10"/>
      <c r="AC2112" s="2" t="s">
        <v>1824</v>
      </c>
      <c r="AE2112" s="12">
        <f>IFERROR(FLOOR(Table_Books[[#This Row],[Published_Date]],10), 0)</f>
        <v>1960</v>
      </c>
      <c r="AF2112" s="2">
        <f>IFERROR(CEILING(VALUE(LEFT(Table_Books[[#This Row],[Published_Date]],FIND("-",Table_Books[[#This Row],[Published_Date]]&amp;"-")-1))/100, 1), 0)</f>
        <v>20</v>
      </c>
      <c r="AK2112" s="2" t="str">
        <f>Table_Books[[#This Row],[Title]]&amp;"_"&amp;Table_Books[[#This Row],[Author]]</f>
        <v>The Baphomet_Klossowski, Pierre</v>
      </c>
      <c r="AL2112" s="2" t="str">
        <f>Table_Books[[#This Row],[Author]]&amp;"_"&amp;Table_Books[[#This Row],[Title]]</f>
        <v>Klossowski, Pierre_The Baphomet</v>
      </c>
      <c r="AM2112" s="2" t="str">
        <f>Table_Books[[#This Row],[Title]]&amp;" by "&amp;Table_Books[[#This Row],[Author]]</f>
        <v>The Baphomet by Klossowski, Pierre</v>
      </c>
    </row>
    <row r="2113" spans="1:41" x14ac:dyDescent="0.35">
      <c r="A2113" s="7" t="str">
        <f>"B-" &amp; UPPER(TRIM(Table_Books[[#This Row],[Title]])) &amp; "|" &amp; UPPER(TRIM(Table_Books[[#This Row],[Author]]))</f>
        <v>B-MY STRUGGLE (MIN KAMP - SERIES)|KNAUSGÅRD, KARL OVE</v>
      </c>
      <c r="B2113" s="35" t="str">
        <f>IF(COUNTIFS(Table_Books[Hash_ID],Table_Books[[#This Row],[Hash_ID]])&gt;1,"Y","N")</f>
        <v>N</v>
      </c>
      <c r="C2113" s="35" t="s">
        <v>20169</v>
      </c>
      <c r="D2113" s="35" t="s">
        <v>2718</v>
      </c>
      <c r="E2113" s="35"/>
      <c r="F2113" s="35"/>
      <c r="G2113" s="36"/>
      <c r="H2113" s="36"/>
      <c r="I2113" s="37"/>
      <c r="J2113" s="36"/>
      <c r="K2113" s="36"/>
      <c r="L2113" s="35"/>
      <c r="M2113" s="35"/>
      <c r="N2113" s="35"/>
      <c r="O2113" s="38"/>
      <c r="P2113" s="39"/>
      <c r="Q2113" s="10" t="s">
        <v>1860</v>
      </c>
      <c r="R2113" s="39"/>
      <c r="S2113" s="39"/>
      <c r="T2113" s="10" t="s">
        <v>1860</v>
      </c>
      <c r="U2113" s="10" t="s">
        <v>1860</v>
      </c>
      <c r="V2113" s="39"/>
      <c r="W2113" s="39"/>
      <c r="X2113" s="39"/>
      <c r="Y2113" s="39"/>
      <c r="Z2113" s="39"/>
      <c r="AA2113" s="39"/>
      <c r="AB2113" s="39"/>
      <c r="AC2113" s="35"/>
      <c r="AD2113" s="35"/>
      <c r="AE2113" s="36">
        <f>IFERROR(FLOOR(Table_Books[[#This Row],[Published_Date]],10), 0)</f>
        <v>0</v>
      </c>
      <c r="AF2113" s="35">
        <f>IFERROR(CEILING(VALUE(LEFT(Table_Books[[#This Row],[Published_Date]],FIND("-",Table_Books[[#This Row],[Published_Date]]&amp;"-")-1))/100, 1), 0)</f>
        <v>0</v>
      </c>
      <c r="AG2113" s="35"/>
      <c r="AH2113" s="35"/>
      <c r="AI2113" s="35"/>
      <c r="AJ2113" s="35"/>
      <c r="AK2113" s="35" t="str">
        <f>Table_Books[[#This Row],[Title]]&amp;"_"&amp;Table_Books[[#This Row],[Author]]</f>
        <v>My Struggle (Min Kamp - Series)_Knausgård, Karl Ove</v>
      </c>
      <c r="AL2113" s="35" t="str">
        <f>Table_Books[[#This Row],[Author]]&amp;"_"&amp;Table_Books[[#This Row],[Title]]</f>
        <v>Knausgård, Karl Ove_My Struggle (Min Kamp - Series)</v>
      </c>
      <c r="AM2113" s="35" t="str">
        <f>Table_Books[[#This Row],[Title]]&amp;" by "&amp;Table_Books[[#This Row],[Author]]</f>
        <v>My Struggle (Min Kamp - Series) by Knausgård, Karl Ove</v>
      </c>
      <c r="AN2113" s="35"/>
      <c r="AO2113" s="35"/>
    </row>
    <row r="2114" spans="1:41" ht="29" x14ac:dyDescent="0.35">
      <c r="A2114" s="7" t="str">
        <f>"B-" &amp; UPPER(TRIM(Table_Books[[#This Row],[Title]])) &amp; "|" &amp; UPPER(TRIM(Table_Books[[#This Row],[Author]]))</f>
        <v>B-MY STRUGGLE: BOOK 1|KNAUSGÅRD, KARL OVE</v>
      </c>
      <c r="B2114" s="28" t="str">
        <f>IF(COUNTIFS(Table_Books[Hash_ID],Table_Books[[#This Row],[Hash_ID]])&gt;1,"Y","N")</f>
        <v>N</v>
      </c>
      <c r="C2114" s="2" t="s">
        <v>2712</v>
      </c>
      <c r="D2114" s="2" t="s">
        <v>2718</v>
      </c>
      <c r="G2114" s="12">
        <v>2009</v>
      </c>
      <c r="H2114" s="12"/>
      <c r="I2114" s="8"/>
      <c r="J2114" s="12"/>
      <c r="K2114" s="12"/>
      <c r="L2114" s="2">
        <v>448</v>
      </c>
      <c r="M2114" s="2" t="s">
        <v>2898</v>
      </c>
      <c r="O2114" s="33"/>
      <c r="P2114" s="10"/>
      <c r="Q2114" s="10" t="s">
        <v>1860</v>
      </c>
      <c r="R2114" s="10"/>
      <c r="S2114" s="10"/>
      <c r="T2114" s="10" t="s">
        <v>1860</v>
      </c>
      <c r="U2114" s="10" t="s">
        <v>1860</v>
      </c>
      <c r="V2114" s="10"/>
      <c r="W2114" s="10"/>
      <c r="X2114" s="10"/>
      <c r="Y2114" s="10"/>
      <c r="Z2114" s="10"/>
      <c r="AA2114" s="10"/>
      <c r="AB2114" s="10"/>
      <c r="AC2114" s="2" t="s">
        <v>1824</v>
      </c>
      <c r="AE2114" s="12">
        <f>IFERROR(FLOOR(Table_Books[[#This Row],[Published_Date]],10), 0)</f>
        <v>2000</v>
      </c>
      <c r="AF2114" s="2">
        <f>IFERROR(CEILING(VALUE(LEFT(Table_Books[[#This Row],[Published_Date]],FIND("-",Table_Books[[#This Row],[Published_Date]]&amp;"-")-1))/100, 1), 0)</f>
        <v>21</v>
      </c>
      <c r="AK2114" s="2" t="str">
        <f>Table_Books[[#This Row],[Title]]&amp;"_"&amp;Table_Books[[#This Row],[Author]]</f>
        <v>My Struggle: Book 1_Knausgård, Karl Ove</v>
      </c>
      <c r="AL2114" s="2" t="str">
        <f>Table_Books[[#This Row],[Author]]&amp;"_"&amp;Table_Books[[#This Row],[Title]]</f>
        <v>Knausgård, Karl Ove_My Struggle: Book 1</v>
      </c>
      <c r="AM2114" s="2" t="str">
        <f>Table_Books[[#This Row],[Title]]&amp;" by "&amp;Table_Books[[#This Row],[Author]]</f>
        <v>My Struggle: Book 1 by Knausgård, Karl Ove</v>
      </c>
    </row>
    <row r="2115" spans="1:41" ht="43.5" x14ac:dyDescent="0.35">
      <c r="A2115" s="7" t="str">
        <f>"B-" &amp; UPPER(TRIM(Table_Books[[#This Row],[Title]])) &amp; "|" &amp; UPPER(TRIM(Table_Books[[#This Row],[Author]]))</f>
        <v>B-MY STRUGGLE: BOOK 2|KNAUSGÅRD, KARL OVE</v>
      </c>
      <c r="B2115" s="28" t="str">
        <f>IF(COUNTIFS(Table_Books[Hash_ID],Table_Books[[#This Row],[Hash_ID]])&gt;1,"Y","N")</f>
        <v>N</v>
      </c>
      <c r="C2115" s="2" t="s">
        <v>2713</v>
      </c>
      <c r="D2115" s="2" t="s">
        <v>2718</v>
      </c>
      <c r="G2115" s="12">
        <v>2009</v>
      </c>
      <c r="H2115" s="12"/>
      <c r="I2115" s="8"/>
      <c r="J2115" s="12"/>
      <c r="K2115" s="12"/>
      <c r="L2115" s="2">
        <v>592</v>
      </c>
      <c r="M2115" s="2" t="s">
        <v>2937</v>
      </c>
      <c r="O2115" s="33"/>
      <c r="P2115" s="10"/>
      <c r="Q2115" s="10" t="s">
        <v>1860</v>
      </c>
      <c r="R2115" s="10"/>
      <c r="S2115" s="10"/>
      <c r="T2115" s="10" t="s">
        <v>1860</v>
      </c>
      <c r="U2115" s="10" t="s">
        <v>1860</v>
      </c>
      <c r="V2115" s="10"/>
      <c r="W2115" s="10"/>
      <c r="X2115" s="10"/>
      <c r="Y2115" s="10"/>
      <c r="Z2115" s="10"/>
      <c r="AA2115" s="10"/>
      <c r="AB2115" s="10"/>
      <c r="AC2115" s="2" t="s">
        <v>1824</v>
      </c>
      <c r="AE2115" s="12">
        <f>IFERROR(FLOOR(Table_Books[[#This Row],[Published_Date]],10), 0)</f>
        <v>2000</v>
      </c>
      <c r="AF2115" s="2">
        <f>IFERROR(CEILING(VALUE(LEFT(Table_Books[[#This Row],[Published_Date]],FIND("-",Table_Books[[#This Row],[Published_Date]]&amp;"-")-1))/100, 1), 0)</f>
        <v>21</v>
      </c>
      <c r="AK2115" s="2" t="str">
        <f>Table_Books[[#This Row],[Title]]&amp;"_"&amp;Table_Books[[#This Row],[Author]]</f>
        <v>My Struggle: Book 2_Knausgård, Karl Ove</v>
      </c>
      <c r="AL2115" s="2" t="str">
        <f>Table_Books[[#This Row],[Author]]&amp;"_"&amp;Table_Books[[#This Row],[Title]]</f>
        <v>Knausgård, Karl Ove_My Struggle: Book 2</v>
      </c>
      <c r="AM2115" s="2" t="str">
        <f>Table_Books[[#This Row],[Title]]&amp;" by "&amp;Table_Books[[#This Row],[Author]]</f>
        <v>My Struggle: Book 2 by Knausgård, Karl Ove</v>
      </c>
    </row>
    <row r="2116" spans="1:41" ht="43.5" x14ac:dyDescent="0.35">
      <c r="A2116" s="7" t="str">
        <f>"B-" &amp; UPPER(TRIM(Table_Books[[#This Row],[Title]])) &amp; "|" &amp; UPPER(TRIM(Table_Books[[#This Row],[Author]]))</f>
        <v>B-MY STRUGGLE: BOOK 3|KNAUSGÅRD, KARL OVE</v>
      </c>
      <c r="B2116" s="28" t="str">
        <f>IF(COUNTIFS(Table_Books[Hash_ID],Table_Books[[#This Row],[Hash_ID]])&gt;1,"Y","N")</f>
        <v>N</v>
      </c>
      <c r="C2116" s="2" t="s">
        <v>2714</v>
      </c>
      <c r="D2116" s="2" t="s">
        <v>2718</v>
      </c>
      <c r="G2116" s="12">
        <v>2009</v>
      </c>
      <c r="H2116" s="12"/>
      <c r="I2116" s="8"/>
      <c r="J2116" s="12"/>
      <c r="K2116" s="12"/>
      <c r="L2116" s="2">
        <v>432</v>
      </c>
      <c r="M2116" s="2" t="s">
        <v>2938</v>
      </c>
      <c r="O2116" s="33"/>
      <c r="P2116" s="10"/>
      <c r="Q2116" s="10" t="s">
        <v>1860</v>
      </c>
      <c r="R2116" s="10"/>
      <c r="S2116" s="10"/>
      <c r="T2116" s="10" t="s">
        <v>1860</v>
      </c>
      <c r="U2116" s="10" t="s">
        <v>1860</v>
      </c>
      <c r="V2116" s="10"/>
      <c r="W2116" s="10"/>
      <c r="X2116" s="10"/>
      <c r="Y2116" s="10"/>
      <c r="Z2116" s="10"/>
      <c r="AA2116" s="10"/>
      <c r="AB2116" s="10"/>
      <c r="AC2116" s="2" t="s">
        <v>1824</v>
      </c>
      <c r="AE2116" s="12">
        <f>IFERROR(FLOOR(Table_Books[[#This Row],[Published_Date]],10), 0)</f>
        <v>2000</v>
      </c>
      <c r="AF2116" s="2">
        <f>IFERROR(CEILING(VALUE(LEFT(Table_Books[[#This Row],[Published_Date]],FIND("-",Table_Books[[#This Row],[Published_Date]]&amp;"-")-1))/100, 1), 0)</f>
        <v>21</v>
      </c>
      <c r="AK2116" s="2" t="str">
        <f>Table_Books[[#This Row],[Title]]&amp;"_"&amp;Table_Books[[#This Row],[Author]]</f>
        <v>My Struggle: Book 3_Knausgård, Karl Ove</v>
      </c>
      <c r="AL2116" s="2" t="str">
        <f>Table_Books[[#This Row],[Author]]&amp;"_"&amp;Table_Books[[#This Row],[Title]]</f>
        <v>Knausgård, Karl Ove_My Struggle: Book 3</v>
      </c>
      <c r="AM2116" s="2" t="str">
        <f>Table_Books[[#This Row],[Title]]&amp;" by "&amp;Table_Books[[#This Row],[Author]]</f>
        <v>My Struggle: Book 3 by Knausgård, Karl Ove</v>
      </c>
    </row>
    <row r="2117" spans="1:41" ht="29" x14ac:dyDescent="0.35">
      <c r="A2117" s="7" t="str">
        <f>"B-" &amp; UPPER(TRIM(Table_Books[[#This Row],[Title]])) &amp; "|" &amp; UPPER(TRIM(Table_Books[[#This Row],[Author]]))</f>
        <v>B-MY STRUGGLE: BOOK 4|KNAUSGÅRD, KARL OVE</v>
      </c>
      <c r="B2117" s="28" t="str">
        <f>IF(COUNTIFS(Table_Books[Hash_ID],Table_Books[[#This Row],[Hash_ID]])&gt;1,"Y","N")</f>
        <v>N</v>
      </c>
      <c r="C2117" s="2" t="s">
        <v>2715</v>
      </c>
      <c r="D2117" s="2" t="s">
        <v>2718</v>
      </c>
      <c r="G2117" s="12">
        <v>2010</v>
      </c>
      <c r="H2117" s="12"/>
      <c r="I2117" s="8"/>
      <c r="J2117" s="12"/>
      <c r="K2117" s="12"/>
      <c r="L2117" s="2">
        <v>448</v>
      </c>
      <c r="M2117" s="2" t="s">
        <v>2939</v>
      </c>
      <c r="O2117" s="33"/>
      <c r="P2117" s="10"/>
      <c r="Q2117" s="10" t="s">
        <v>1860</v>
      </c>
      <c r="R2117" s="10"/>
      <c r="S2117" s="10"/>
      <c r="T2117" s="10" t="s">
        <v>1860</v>
      </c>
      <c r="U2117" s="10" t="s">
        <v>1860</v>
      </c>
      <c r="V2117" s="10"/>
      <c r="W2117" s="10"/>
      <c r="X2117" s="10"/>
      <c r="Y2117" s="10"/>
      <c r="Z2117" s="10"/>
      <c r="AA2117" s="10"/>
      <c r="AB2117" s="10"/>
      <c r="AC2117" s="2" t="s">
        <v>1824</v>
      </c>
      <c r="AE2117" s="12">
        <f>IFERROR(FLOOR(Table_Books[[#This Row],[Published_Date]],10), 0)</f>
        <v>2010</v>
      </c>
      <c r="AF2117" s="2">
        <f>IFERROR(CEILING(VALUE(LEFT(Table_Books[[#This Row],[Published_Date]],FIND("-",Table_Books[[#This Row],[Published_Date]]&amp;"-")-1))/100, 1), 0)</f>
        <v>21</v>
      </c>
      <c r="AK2117" s="2" t="str">
        <f>Table_Books[[#This Row],[Title]]&amp;"_"&amp;Table_Books[[#This Row],[Author]]</f>
        <v>My Struggle: Book 4_Knausgård, Karl Ove</v>
      </c>
      <c r="AL2117" s="2" t="str">
        <f>Table_Books[[#This Row],[Author]]&amp;"_"&amp;Table_Books[[#This Row],[Title]]</f>
        <v>Knausgård, Karl Ove_My Struggle: Book 4</v>
      </c>
      <c r="AM2117" s="2" t="str">
        <f>Table_Books[[#This Row],[Title]]&amp;" by "&amp;Table_Books[[#This Row],[Author]]</f>
        <v>My Struggle: Book 4 by Knausgård, Karl Ove</v>
      </c>
    </row>
    <row r="2118" spans="1:41" ht="29" x14ac:dyDescent="0.35">
      <c r="A2118" s="7" t="str">
        <f>"B-" &amp; UPPER(TRIM(Table_Books[[#This Row],[Title]])) &amp; "|" &amp; UPPER(TRIM(Table_Books[[#This Row],[Author]]))</f>
        <v>B-MY STRUGGLE: BOOK 5|KNAUSGÅRD, KARL OVE</v>
      </c>
      <c r="B2118" s="28" t="str">
        <f>IF(COUNTIFS(Table_Books[Hash_ID],Table_Books[[#This Row],[Hash_ID]])&gt;1,"Y","N")</f>
        <v>N</v>
      </c>
      <c r="C2118" s="2" t="s">
        <v>2716</v>
      </c>
      <c r="D2118" s="2" t="s">
        <v>2718</v>
      </c>
      <c r="G2118" s="12">
        <v>2010</v>
      </c>
      <c r="H2118" s="12"/>
      <c r="I2118" s="8"/>
      <c r="J2118" s="12"/>
      <c r="K2118" s="12"/>
      <c r="L2118" s="2">
        <v>576</v>
      </c>
      <c r="M2118" s="2" t="s">
        <v>2940</v>
      </c>
      <c r="O2118" s="33"/>
      <c r="P2118" s="10"/>
      <c r="Q2118" s="10" t="s">
        <v>1860</v>
      </c>
      <c r="R2118" s="10"/>
      <c r="S2118" s="10"/>
      <c r="T2118" s="10" t="s">
        <v>1860</v>
      </c>
      <c r="U2118" s="10" t="s">
        <v>1860</v>
      </c>
      <c r="V2118" s="10"/>
      <c r="W2118" s="10"/>
      <c r="X2118" s="10"/>
      <c r="Y2118" s="10"/>
      <c r="Z2118" s="10"/>
      <c r="AA2118" s="10"/>
      <c r="AB2118" s="10"/>
      <c r="AC2118" s="2" t="s">
        <v>1824</v>
      </c>
      <c r="AE2118" s="12">
        <f>IFERROR(FLOOR(Table_Books[[#This Row],[Published_Date]],10), 0)</f>
        <v>2010</v>
      </c>
      <c r="AF2118" s="2">
        <f>IFERROR(CEILING(VALUE(LEFT(Table_Books[[#This Row],[Published_Date]],FIND("-",Table_Books[[#This Row],[Published_Date]]&amp;"-")-1))/100, 1), 0)</f>
        <v>21</v>
      </c>
      <c r="AK2118" s="2" t="str">
        <f>Table_Books[[#This Row],[Title]]&amp;"_"&amp;Table_Books[[#This Row],[Author]]</f>
        <v>My Struggle: Book 5_Knausgård, Karl Ove</v>
      </c>
      <c r="AL2118" s="2" t="str">
        <f>Table_Books[[#This Row],[Author]]&amp;"_"&amp;Table_Books[[#This Row],[Title]]</f>
        <v>Knausgård, Karl Ove_My Struggle: Book 5</v>
      </c>
      <c r="AM2118" s="2" t="str">
        <f>Table_Books[[#This Row],[Title]]&amp;" by "&amp;Table_Books[[#This Row],[Author]]</f>
        <v>My Struggle: Book 5 by Knausgård, Karl Ove</v>
      </c>
    </row>
    <row r="2119" spans="1:41" ht="43.5" x14ac:dyDescent="0.35">
      <c r="A2119" s="7" t="str">
        <f>"B-" &amp; UPPER(TRIM(Table_Books[[#This Row],[Title]])) &amp; "|" &amp; UPPER(TRIM(Table_Books[[#This Row],[Author]]))</f>
        <v>B-MY STRUGGLE: BOOK 6|KNAUSGÅRD, KARL OVE</v>
      </c>
      <c r="B2119" s="28" t="str">
        <f>IF(COUNTIFS(Table_Books[Hash_ID],Table_Books[[#This Row],[Hash_ID]])&gt;1,"Y","N")</f>
        <v>N</v>
      </c>
      <c r="C2119" s="2" t="s">
        <v>2717</v>
      </c>
      <c r="D2119" s="2" t="s">
        <v>2718</v>
      </c>
      <c r="G2119" s="12">
        <v>2011</v>
      </c>
      <c r="H2119" s="12"/>
      <c r="I2119" s="8"/>
      <c r="J2119" s="12"/>
      <c r="K2119" s="12"/>
      <c r="L2119" s="2">
        <v>1168</v>
      </c>
      <c r="M2119" s="2" t="s">
        <v>2941</v>
      </c>
      <c r="O2119" s="33"/>
      <c r="P2119" s="10"/>
      <c r="Q2119" s="10" t="s">
        <v>1860</v>
      </c>
      <c r="R2119" s="10"/>
      <c r="S2119" s="10"/>
      <c r="T2119" s="10" t="s">
        <v>1860</v>
      </c>
      <c r="U2119" s="10" t="s">
        <v>1860</v>
      </c>
      <c r="V2119" s="10"/>
      <c r="W2119" s="10"/>
      <c r="X2119" s="10"/>
      <c r="Y2119" s="10"/>
      <c r="Z2119" s="10"/>
      <c r="AA2119" s="10"/>
      <c r="AB2119" s="10"/>
      <c r="AC2119" s="2" t="s">
        <v>1824</v>
      </c>
      <c r="AE2119" s="12">
        <f>IFERROR(FLOOR(Table_Books[[#This Row],[Published_Date]],10), 0)</f>
        <v>2010</v>
      </c>
      <c r="AF2119" s="2">
        <f>IFERROR(CEILING(VALUE(LEFT(Table_Books[[#This Row],[Published_Date]],FIND("-",Table_Books[[#This Row],[Published_Date]]&amp;"-")-1))/100, 1), 0)</f>
        <v>21</v>
      </c>
      <c r="AK2119" s="2" t="str">
        <f>Table_Books[[#This Row],[Title]]&amp;"_"&amp;Table_Books[[#This Row],[Author]]</f>
        <v>My Struggle: Book 6_Knausgård, Karl Ove</v>
      </c>
      <c r="AL2119" s="2" t="str">
        <f>Table_Books[[#This Row],[Author]]&amp;"_"&amp;Table_Books[[#This Row],[Title]]</f>
        <v>Knausgård, Karl Ove_My Struggle: Book 6</v>
      </c>
      <c r="AM2119" s="2" t="str">
        <f>Table_Books[[#This Row],[Title]]&amp;" by "&amp;Table_Books[[#This Row],[Author]]</f>
        <v>My Struggle: Book 6 by Knausgård, Karl Ove</v>
      </c>
    </row>
    <row r="2120" spans="1:41" x14ac:dyDescent="0.35">
      <c r="A2120" s="7" t="str">
        <f>"B-" &amp; UPPER(TRIM(Table_Books[[#This Row],[Title]])) &amp; "|" &amp; UPPER(TRIM(Table_Books[[#This Row],[Author]]))</f>
        <v>B-THE MORNING STAR|KNAUSGÅRD, KARL OVE</v>
      </c>
      <c r="B2120" s="35" t="str">
        <f>IF(COUNTIFS(Table_Books[Hash_ID],Table_Books[[#This Row],[Hash_ID]])&gt;1,"Y","N")</f>
        <v>N</v>
      </c>
      <c r="C2120" s="35" t="s">
        <v>20170</v>
      </c>
      <c r="D2120" s="35" t="s">
        <v>2718</v>
      </c>
      <c r="E2120" s="35"/>
      <c r="F2120" s="35"/>
      <c r="G2120" s="36"/>
      <c r="H2120" s="36"/>
      <c r="I2120" s="37"/>
      <c r="J2120" s="36"/>
      <c r="K2120" s="36"/>
      <c r="L2120" s="35"/>
      <c r="M2120" s="35"/>
      <c r="N2120" s="35"/>
      <c r="O2120" s="38"/>
      <c r="P2120" s="39"/>
      <c r="Q2120" s="10" t="s">
        <v>1860</v>
      </c>
      <c r="R2120" s="39"/>
      <c r="S2120" s="39"/>
      <c r="T2120" s="10" t="s">
        <v>1860</v>
      </c>
      <c r="U2120" s="10" t="s">
        <v>1860</v>
      </c>
      <c r="V2120" s="39"/>
      <c r="W2120" s="39"/>
      <c r="X2120" s="39"/>
      <c r="Y2120" s="39"/>
      <c r="Z2120" s="39"/>
      <c r="AA2120" s="39"/>
      <c r="AB2120" s="39"/>
      <c r="AC2120" s="35"/>
      <c r="AD2120" s="35"/>
      <c r="AE2120" s="36">
        <f>IFERROR(FLOOR(Table_Books[[#This Row],[Published_Date]],10), 0)</f>
        <v>0</v>
      </c>
      <c r="AF2120" s="35">
        <f>IFERROR(CEILING(VALUE(LEFT(Table_Books[[#This Row],[Published_Date]],FIND("-",Table_Books[[#This Row],[Published_Date]]&amp;"-")-1))/100, 1), 0)</f>
        <v>0</v>
      </c>
      <c r="AG2120" s="35"/>
      <c r="AH2120" s="35"/>
      <c r="AI2120" s="35"/>
      <c r="AJ2120" s="35"/>
      <c r="AK2120" s="35" t="str">
        <f>Table_Books[[#This Row],[Title]]&amp;"_"&amp;Table_Books[[#This Row],[Author]]</f>
        <v>The Morning Star_Knausgård, Karl Ove</v>
      </c>
      <c r="AL2120" s="35" t="str">
        <f>Table_Books[[#This Row],[Author]]&amp;"_"&amp;Table_Books[[#This Row],[Title]]</f>
        <v>Knausgård, Karl Ove_The Morning Star</v>
      </c>
      <c r="AM2120" s="35" t="str">
        <f>Table_Books[[#This Row],[Title]]&amp;" by "&amp;Table_Books[[#This Row],[Author]]</f>
        <v>The Morning Star by Knausgård, Karl Ove</v>
      </c>
      <c r="AN2120" s="35"/>
      <c r="AO2120" s="35"/>
    </row>
    <row r="2121" spans="1:41" x14ac:dyDescent="0.35">
      <c r="A2121" s="7" t="str">
        <f>"B-" &amp; UPPER(TRIM(Table_Books[[#This Row],[Title]])) &amp; "|" &amp; UPPER(TRIM(Table_Books[[#This Row],[Author]]))</f>
        <v>B-DEATH IN ROME|KOEPPEN, WOLFGANG</v>
      </c>
      <c r="B2121" s="28" t="str">
        <f>IF(COUNTIFS(Table_Books[Hash_ID],Table_Books[[#This Row],[Hash_ID]])&gt;1,"Y","N")</f>
        <v>N</v>
      </c>
      <c r="C2121" s="2" t="s">
        <v>6980</v>
      </c>
      <c r="D2121" s="2" t="s">
        <v>8419</v>
      </c>
      <c r="G2121" s="12"/>
      <c r="H2121" s="12"/>
      <c r="I2121" s="8"/>
      <c r="J2121" s="12"/>
      <c r="K2121" s="12"/>
      <c r="O2121" s="33"/>
      <c r="P2121" s="10"/>
      <c r="Q2121" s="10" t="s">
        <v>1860</v>
      </c>
      <c r="R2121" s="10"/>
      <c r="S2121" s="10"/>
      <c r="T2121" s="10" t="s">
        <v>1860</v>
      </c>
      <c r="U2121" s="10" t="s">
        <v>1860</v>
      </c>
      <c r="V2121" s="10"/>
      <c r="W2121" s="10"/>
      <c r="X2121" s="10"/>
      <c r="Y2121" s="10"/>
      <c r="Z2121" s="10"/>
      <c r="AA2121" s="10"/>
      <c r="AB2121" s="10"/>
      <c r="AE2121" s="12">
        <f>IFERROR(FLOOR(Table_Books[[#This Row],[Published_Date]],10), 0)</f>
        <v>0</v>
      </c>
      <c r="AF2121" s="2">
        <f>IFERROR(CEILING(VALUE(LEFT(Table_Books[[#This Row],[Published_Date]],FIND("-",Table_Books[[#This Row],[Published_Date]]&amp;"-")-1))/100, 1), 0)</f>
        <v>0</v>
      </c>
      <c r="AK2121" s="2" t="str">
        <f>Table_Books[[#This Row],[Title]]&amp;"_"&amp;Table_Books[[#This Row],[Author]]</f>
        <v>Death in Rome_Koeppen, Wolfgang</v>
      </c>
      <c r="AL2121" s="2" t="str">
        <f>Table_Books[[#This Row],[Author]]&amp;"_"&amp;Table_Books[[#This Row],[Title]]</f>
        <v>Koeppen, Wolfgang_Death in Rome</v>
      </c>
      <c r="AM2121" s="2" t="str">
        <f>Table_Books[[#This Row],[Title]]&amp;" by "&amp;Table_Books[[#This Row],[Author]]</f>
        <v>Death in Rome by Koeppen, Wolfgang</v>
      </c>
    </row>
    <row r="2122" spans="1:41" x14ac:dyDescent="0.35">
      <c r="A2122" s="7" t="str">
        <f>"B-" &amp; UPPER(TRIM(Table_Books[[#This Row],[Title]])) &amp; "|" &amp; UPPER(TRIM(Table_Books[[#This Row],[Author]]))</f>
        <v>B-DARKNESS AT NOON|KOESTLER, ARTHUR</v>
      </c>
      <c r="B2122" s="35" t="str">
        <f>IF(COUNTIFS(Table_Books[Hash_ID],Table_Books[[#This Row],[Hash_ID]])&gt;1,"Y","N")</f>
        <v>N</v>
      </c>
      <c r="C2122" s="35" t="s">
        <v>19727</v>
      </c>
      <c r="D2122" s="48" t="s">
        <v>19728</v>
      </c>
      <c r="E2122" s="35"/>
      <c r="F2122" s="35"/>
      <c r="G2122" s="36"/>
      <c r="H2122" s="36"/>
      <c r="I2122" s="37"/>
      <c r="J2122" s="36"/>
      <c r="K2122" s="36"/>
      <c r="L2122" s="35"/>
      <c r="M2122" s="35"/>
      <c r="N2122" s="35"/>
      <c r="O2122" s="38"/>
      <c r="P2122" s="39"/>
      <c r="Q2122" s="10" t="s">
        <v>1860</v>
      </c>
      <c r="R2122" s="39"/>
      <c r="S2122" s="39"/>
      <c r="T2122" s="10" t="s">
        <v>1860</v>
      </c>
      <c r="U2122" s="10" t="s">
        <v>1860</v>
      </c>
      <c r="V2122" s="39"/>
      <c r="W2122" s="39"/>
      <c r="X2122" s="39"/>
      <c r="Y2122" s="39"/>
      <c r="Z2122" s="39"/>
      <c r="AA2122" s="39"/>
      <c r="AB2122" s="39"/>
      <c r="AC2122" s="35"/>
      <c r="AD2122" s="35"/>
      <c r="AE2122" s="36">
        <f>IFERROR(FLOOR(Table_Books[[#This Row],[Published_Date]],10), 0)</f>
        <v>0</v>
      </c>
      <c r="AF2122" s="35">
        <f>IFERROR(CEILING(VALUE(LEFT(Table_Books[[#This Row],[Published_Date]],FIND("-",Table_Books[[#This Row],[Published_Date]]&amp;"-")-1))/100, 1), 0)</f>
        <v>0</v>
      </c>
      <c r="AG2122" s="35"/>
      <c r="AH2122" s="35" t="s">
        <v>21601</v>
      </c>
      <c r="AI2122" s="35"/>
      <c r="AJ2122" s="35"/>
      <c r="AK2122" s="35" t="str">
        <f>Table_Books[[#This Row],[Title]]&amp;"_"&amp;Table_Books[[#This Row],[Author]]</f>
        <v>Darkness at Noon_Koestler, Arthur</v>
      </c>
      <c r="AL2122" s="35" t="str">
        <f>Table_Books[[#This Row],[Author]]&amp;"_"&amp;Table_Books[[#This Row],[Title]]</f>
        <v>Koestler, Arthur_Darkness at Noon</v>
      </c>
      <c r="AM2122" s="35" t="str">
        <f>Table_Books[[#This Row],[Title]]&amp;" by "&amp;Table_Books[[#This Row],[Author]]</f>
        <v>Darkness at Noon by Koestler, Arthur</v>
      </c>
      <c r="AN2122" s="35"/>
      <c r="AO2122" s="35"/>
    </row>
    <row r="2123" spans="1:41" ht="29" x14ac:dyDescent="0.35">
      <c r="A2123" s="7" t="str">
        <f>"B-" &amp; UPPER(TRIM(Table_Books[[#This Row],[Title]])) &amp; "|" &amp; UPPER(TRIM(Table_Books[[#This Row],[Author]]))</f>
        <v>B-THE CIPHER|KOJA, KATHE</v>
      </c>
      <c r="B2123" s="35" t="str">
        <f>IF(COUNTIFS(Table_Books[Hash_ID],Table_Books[[#This Row],[Hash_ID]])&gt;1,"Y","N")</f>
        <v>N</v>
      </c>
      <c r="C2123" s="35" t="s">
        <v>14704</v>
      </c>
      <c r="D2123" s="35" t="s">
        <v>14705</v>
      </c>
      <c r="E2123" s="35"/>
      <c r="F2123" s="35"/>
      <c r="G2123" s="36"/>
      <c r="H2123" s="36"/>
      <c r="I2123" s="37"/>
      <c r="J2123" s="36"/>
      <c r="K2123" s="36"/>
      <c r="L2123" s="35"/>
      <c r="M2123" s="35"/>
      <c r="N2123" s="35"/>
      <c r="O2123" s="38">
        <v>4</v>
      </c>
      <c r="P2123" s="39"/>
      <c r="Q2123" s="10" t="s">
        <v>1860</v>
      </c>
      <c r="R2123" s="39"/>
      <c r="S2123" s="39"/>
      <c r="T2123" s="10" t="s">
        <v>1860</v>
      </c>
      <c r="U2123" s="10" t="s">
        <v>1860</v>
      </c>
      <c r="V2123" s="39"/>
      <c r="W2123" s="39"/>
      <c r="X2123" s="39"/>
      <c r="Y2123" s="39"/>
      <c r="Z2123" s="39"/>
      <c r="AA2123" s="39"/>
      <c r="AB2123" s="39"/>
      <c r="AC2123" s="35"/>
      <c r="AD2123" s="35"/>
      <c r="AE2123" s="36">
        <f>IFERROR(FLOOR(Table_Books[[#This Row],[Published_Date]],10), 0)</f>
        <v>0</v>
      </c>
      <c r="AF2123" s="35">
        <f>IFERROR(CEILING(VALUE(LEFT(Table_Books[[#This Row],[Published_Date]],FIND("-",Table_Books[[#This Row],[Published_Date]]&amp;"-")-1))/100, 1), 0)</f>
        <v>0</v>
      </c>
      <c r="AG2123" s="35"/>
      <c r="AH2123" s="35" t="s">
        <v>22706</v>
      </c>
      <c r="AI2123" s="35"/>
      <c r="AJ2123" s="35" t="s">
        <v>20416</v>
      </c>
      <c r="AK2123" s="35" t="str">
        <f>Table_Books[[#This Row],[Title]]&amp;"_"&amp;Table_Books[[#This Row],[Author]]</f>
        <v>The Cipher_Koja, Kathe</v>
      </c>
      <c r="AL2123" s="35" t="str">
        <f>Table_Books[[#This Row],[Author]]&amp;"_"&amp;Table_Books[[#This Row],[Title]]</f>
        <v>Koja, Kathe_The Cipher</v>
      </c>
      <c r="AM2123" s="35" t="str">
        <f>Table_Books[[#This Row],[Title]]&amp;" by "&amp;Table_Books[[#This Row],[Author]]</f>
        <v>The Cipher by Koja, Kathe</v>
      </c>
      <c r="AN2123" s="35"/>
      <c r="AO2123" s="35"/>
    </row>
    <row r="2124" spans="1:41" x14ac:dyDescent="0.35">
      <c r="A2124" s="7" t="str">
        <f>"B-" &amp; UPPER(TRIM(Table_Books[[#This Row],[Title]])) &amp; "|" &amp; UPPER(TRIM(Table_Books[[#This Row],[Author]]))</f>
        <v>B-JEJURI|KOLATKAR, ARUN</v>
      </c>
      <c r="B2124" s="28" t="str">
        <f>IF(COUNTIFS(Table_Books[Hash_ID],Table_Books[[#This Row],[Hash_ID]])&gt;1,"Y","N")</f>
        <v>N</v>
      </c>
      <c r="C2124" s="2" t="s">
        <v>7122</v>
      </c>
      <c r="D2124" s="2" t="s">
        <v>7123</v>
      </c>
      <c r="G2124" s="12"/>
      <c r="H2124" s="12"/>
      <c r="I2124" s="8" t="s">
        <v>7023</v>
      </c>
      <c r="J2124" s="12"/>
      <c r="K2124" s="12"/>
      <c r="O2124" s="33"/>
      <c r="P2124" s="10"/>
      <c r="Q2124" s="10" t="s">
        <v>1860</v>
      </c>
      <c r="R2124" s="10"/>
      <c r="S2124" s="10"/>
      <c r="T2124" s="10" t="s">
        <v>1860</v>
      </c>
      <c r="U2124" s="10" t="s">
        <v>1860</v>
      </c>
      <c r="V2124" s="10"/>
      <c r="W2124" s="10"/>
      <c r="X2124" s="10"/>
      <c r="Y2124" s="10"/>
      <c r="Z2124" s="10"/>
      <c r="AA2124" s="10"/>
      <c r="AB2124" s="10"/>
      <c r="AE2124" s="12">
        <f>IFERROR(FLOOR(Table_Books[[#This Row],[Published_Date]],10), 0)</f>
        <v>0</v>
      </c>
      <c r="AF2124" s="2">
        <f>IFERROR(CEILING(VALUE(LEFT(Table_Books[[#This Row],[Published_Date]],FIND("-",Table_Books[[#This Row],[Published_Date]]&amp;"-")-1))/100, 1), 0)</f>
        <v>0</v>
      </c>
      <c r="AK2124" s="2" t="str">
        <f>Table_Books[[#This Row],[Title]]&amp;"_"&amp;Table_Books[[#This Row],[Author]]</f>
        <v>Jejuri_Kolatkar, Arun</v>
      </c>
      <c r="AL2124" s="2" t="str">
        <f>Table_Books[[#This Row],[Author]]&amp;"_"&amp;Table_Books[[#This Row],[Title]]</f>
        <v>Kolatkar, Arun_Jejuri</v>
      </c>
      <c r="AM2124" s="2" t="str">
        <f>Table_Books[[#This Row],[Title]]&amp;" by "&amp;Table_Books[[#This Row],[Author]]</f>
        <v>Jejuri by Kolatkar, Arun</v>
      </c>
    </row>
    <row r="2125" spans="1:41" x14ac:dyDescent="0.35">
      <c r="A2125" s="7" t="str">
        <f>"B-" &amp; UPPER(TRIM(Table_Books[[#This Row],[Title]])) &amp; "|" &amp; UPPER(TRIM(Table_Books[[#This Row],[Author]]))</f>
        <v>B-THE SIXTH EXTINCTION: AN UNNATURAL HISTORY|KOLBERT, ELIZABETH</v>
      </c>
      <c r="B2125" s="35" t="str">
        <f>IF(COUNTIFS(Table_Books[Hash_ID],Table_Books[[#This Row],[Hash_ID]])&gt;1,"Y","N")</f>
        <v>Y</v>
      </c>
      <c r="C2125" s="35" t="s">
        <v>19910</v>
      </c>
      <c r="D2125" s="48" t="s">
        <v>19911</v>
      </c>
      <c r="E2125" s="35"/>
      <c r="F2125" s="35"/>
      <c r="G2125" s="36"/>
      <c r="H2125" s="36"/>
      <c r="I2125" s="37"/>
      <c r="J2125" s="36"/>
      <c r="K2125" s="36"/>
      <c r="L2125" s="35"/>
      <c r="M2125" s="35"/>
      <c r="N2125" s="35"/>
      <c r="O2125" s="38"/>
      <c r="P2125" s="39"/>
      <c r="Q2125" s="10" t="s">
        <v>1860</v>
      </c>
      <c r="R2125" s="39"/>
      <c r="S2125" s="39"/>
      <c r="T2125" s="10" t="s">
        <v>1860</v>
      </c>
      <c r="U2125" s="10" t="s">
        <v>1860</v>
      </c>
      <c r="V2125" s="39"/>
      <c r="W2125" s="39"/>
      <c r="X2125" s="39"/>
      <c r="Y2125" s="39"/>
      <c r="Z2125" s="39"/>
      <c r="AA2125" s="39"/>
      <c r="AB2125" s="39"/>
      <c r="AC2125" s="35"/>
      <c r="AD2125" s="35"/>
      <c r="AE2125" s="36">
        <f>IFERROR(FLOOR(Table_Books[[#This Row],[Published_Date]],10), 0)</f>
        <v>0</v>
      </c>
      <c r="AF2125" s="35">
        <f>IFERROR(CEILING(VALUE(LEFT(Table_Books[[#This Row],[Published_Date]],FIND("-",Table_Books[[#This Row],[Published_Date]]&amp;"-")-1))/100, 1), 0)</f>
        <v>0</v>
      </c>
      <c r="AG2125" s="35"/>
      <c r="AH2125" s="35" t="s">
        <v>21603</v>
      </c>
      <c r="AI2125" s="35"/>
      <c r="AJ2125" s="35"/>
      <c r="AK2125" s="35" t="str">
        <f>Table_Books[[#This Row],[Title]]&amp;"_"&amp;Table_Books[[#This Row],[Author]]</f>
        <v>The Sixth Extinction: An Unnatural History_Kolbert, Elizabeth</v>
      </c>
      <c r="AL2125" s="35" t="str">
        <f>Table_Books[[#This Row],[Author]]&amp;"_"&amp;Table_Books[[#This Row],[Title]]</f>
        <v>Kolbert, Elizabeth_The Sixth Extinction: An Unnatural History</v>
      </c>
      <c r="AM2125" s="35" t="str">
        <f>Table_Books[[#This Row],[Title]]&amp;" by "&amp;Table_Books[[#This Row],[Author]]</f>
        <v>The Sixth Extinction: An Unnatural History by Kolbert, Elizabeth</v>
      </c>
      <c r="AN2125" s="35"/>
      <c r="AO2125" s="35"/>
    </row>
    <row r="2126" spans="1:41" x14ac:dyDescent="0.35">
      <c r="A2126" s="7" t="str">
        <f>"B-" &amp; UPPER(TRIM(Table_Books[[#This Row],[Title]])) &amp; "|" &amp; UPPER(TRIM(Table_Books[[#This Row],[Author]]))</f>
        <v>B-THE SIXTH EXTINCTION: AN UNNATURAL HISTORY|KOLBERT, ELIZABETH</v>
      </c>
      <c r="B2126" s="35" t="str">
        <f>IF(COUNTIFS(Table_Books[Hash_ID],Table_Books[[#This Row],[Hash_ID]])&gt;1,"Y","N")</f>
        <v>Y</v>
      </c>
      <c r="C2126" s="35" t="s">
        <v>19910</v>
      </c>
      <c r="D2126" s="48" t="s">
        <v>19911</v>
      </c>
      <c r="E2126" s="35"/>
      <c r="F2126" s="35"/>
      <c r="G2126" s="36"/>
      <c r="H2126" s="36"/>
      <c r="I2126" s="37"/>
      <c r="J2126" s="36"/>
      <c r="K2126" s="36"/>
      <c r="L2126" s="35"/>
      <c r="M2126" s="35"/>
      <c r="N2126" s="35"/>
      <c r="O2126" s="38"/>
      <c r="P2126" s="39"/>
      <c r="Q2126" s="10" t="s">
        <v>1860</v>
      </c>
      <c r="R2126" s="39"/>
      <c r="S2126" s="39"/>
      <c r="T2126" s="10" t="s">
        <v>1860</v>
      </c>
      <c r="U2126" s="10" t="s">
        <v>1860</v>
      </c>
      <c r="V2126" s="39"/>
      <c r="W2126" s="39"/>
      <c r="X2126" s="39"/>
      <c r="Y2126" s="39"/>
      <c r="Z2126" s="39"/>
      <c r="AA2126" s="39"/>
      <c r="AB2126" s="39"/>
      <c r="AC2126" s="35"/>
      <c r="AD2126" s="35"/>
      <c r="AE2126" s="36">
        <f>IFERROR(FLOOR(Table_Books[[#This Row],[Published_Date]],10), 0)</f>
        <v>0</v>
      </c>
      <c r="AF2126" s="35">
        <f>IFERROR(CEILING(VALUE(LEFT(Table_Books[[#This Row],[Published_Date]],FIND("-",Table_Books[[#This Row],[Published_Date]]&amp;"-")-1))/100, 1), 0)</f>
        <v>0</v>
      </c>
      <c r="AG2126" s="35"/>
      <c r="AH2126" s="35"/>
      <c r="AI2126" s="35"/>
      <c r="AJ2126" s="35"/>
      <c r="AK2126" s="35" t="str">
        <f>Table_Books[[#This Row],[Title]]&amp;"_"&amp;Table_Books[[#This Row],[Author]]</f>
        <v>The Sixth Extinction: An Unnatural History_Kolbert, Elizabeth</v>
      </c>
      <c r="AL2126" s="35" t="str">
        <f>Table_Books[[#This Row],[Author]]&amp;"_"&amp;Table_Books[[#This Row],[Title]]</f>
        <v>Kolbert, Elizabeth_The Sixth Extinction: An Unnatural History</v>
      </c>
      <c r="AM2126" s="35" t="str">
        <f>Table_Books[[#This Row],[Title]]&amp;" by "&amp;Table_Books[[#This Row],[Author]]</f>
        <v>The Sixth Extinction: An Unnatural History by Kolbert, Elizabeth</v>
      </c>
      <c r="AN2126" s="35"/>
      <c r="AO2126" s="35"/>
    </row>
    <row r="2127" spans="1:41" x14ac:dyDescent="0.35">
      <c r="A2127" s="7" t="str">
        <f>"B-" &amp; UPPER(TRIM(Table_Books[[#This Row],[Title]])) &amp; "|" &amp; UPPER(TRIM(Table_Books[[#This Row],[Author]]))</f>
        <v>B-EZRA SLEF: THE NEXT NOBEL LAUREATE IN LITERATURE|KOMARNYCKYJ, ANDREW</v>
      </c>
      <c r="B2127" s="28" t="str">
        <f>IF(COUNTIFS(Table_Books[Hash_ID],Table_Books[[#This Row],[Hash_ID]])&gt;1,"Y","N")</f>
        <v>N</v>
      </c>
      <c r="C2127" s="2" t="s">
        <v>8074</v>
      </c>
      <c r="D2127" s="2" t="s">
        <v>8446</v>
      </c>
      <c r="G2127" s="12"/>
      <c r="H2127" s="12">
        <v>2021</v>
      </c>
      <c r="I2127" s="8" t="s">
        <v>7930</v>
      </c>
      <c r="J2127" s="12"/>
      <c r="K2127" s="12"/>
      <c r="O2127" s="33"/>
      <c r="P2127" s="10"/>
      <c r="Q2127" s="10" t="s">
        <v>1860</v>
      </c>
      <c r="R2127" s="10"/>
      <c r="S2127" s="10"/>
      <c r="T2127" s="10" t="s">
        <v>1860</v>
      </c>
      <c r="U2127" s="10" t="s">
        <v>1860</v>
      </c>
      <c r="V2127" s="10"/>
      <c r="W2127" s="10"/>
      <c r="X2127" s="10"/>
      <c r="Y2127" s="10"/>
      <c r="Z2127" s="10"/>
      <c r="AA2127" s="10"/>
      <c r="AB2127" s="10"/>
      <c r="AE2127" s="12">
        <f>IFERROR(FLOOR(Table_Books[[#This Row],[Published_Date]],10), 0)</f>
        <v>0</v>
      </c>
      <c r="AF2127" s="2">
        <f>IFERROR(CEILING(VALUE(LEFT(Table_Books[[#This Row],[Published_Date]],FIND("-",Table_Books[[#This Row],[Published_Date]]&amp;"-")-1))/100, 1), 0)</f>
        <v>0</v>
      </c>
      <c r="AK2127" s="2" t="str">
        <f>Table_Books[[#This Row],[Title]]&amp;"_"&amp;Table_Books[[#This Row],[Author]]</f>
        <v>Ezra Slef: The Next Nobel Laureate in Literature_Komarnyckyj, Andrew</v>
      </c>
      <c r="AL2127" s="2" t="str">
        <f>Table_Books[[#This Row],[Author]]&amp;"_"&amp;Table_Books[[#This Row],[Title]]</f>
        <v>Komarnyckyj, Andrew_Ezra Slef: The Next Nobel Laureate in Literature</v>
      </c>
      <c r="AM2127" s="2" t="str">
        <f>Table_Books[[#This Row],[Title]]&amp;" by "&amp;Table_Books[[#This Row],[Author]]</f>
        <v>Ezra Slef: The Next Nobel Laureate in Literature by Komarnyckyj, Andrew</v>
      </c>
    </row>
    <row r="2128" spans="1:41" ht="43.5" x14ac:dyDescent="0.35">
      <c r="A2128" s="7" t="str">
        <f>"B-" &amp; UPPER(TRIM(Table_Books[[#This Row],[Title]])) &amp; "|" &amp; UPPER(TRIM(Table_Books[[#This Row],[Author]]))</f>
        <v>B-ALEXIAD|KOMNENE, ANNA</v>
      </c>
      <c r="B2128" s="28" t="str">
        <f>IF(COUNTIFS(Table_Books[Hash_ID],Table_Books[[#This Row],[Hash_ID]])&gt;1,"Y","N")</f>
        <v>N</v>
      </c>
      <c r="C2128" s="2" t="s">
        <v>5379</v>
      </c>
      <c r="D2128" s="2" t="s">
        <v>5380</v>
      </c>
      <c r="G2128" s="12">
        <v>1148</v>
      </c>
      <c r="H2128" s="12"/>
      <c r="I2128" s="8"/>
      <c r="J2128" s="12"/>
      <c r="K2128" s="12"/>
      <c r="L2128" s="2">
        <v>560</v>
      </c>
      <c r="M2128" s="2" t="s">
        <v>5447</v>
      </c>
      <c r="O2128" s="33"/>
      <c r="P2128" s="10"/>
      <c r="Q2128" s="10" t="s">
        <v>1860</v>
      </c>
      <c r="R2128" s="10"/>
      <c r="S2128" s="10"/>
      <c r="T2128" s="10" t="s">
        <v>1860</v>
      </c>
      <c r="U2128" s="10" t="s">
        <v>1860</v>
      </c>
      <c r="V2128" s="10"/>
      <c r="W2128" s="10"/>
      <c r="X2128" s="10"/>
      <c r="Y2128" s="10"/>
      <c r="Z2128" s="10"/>
      <c r="AA2128" s="10"/>
      <c r="AB2128" s="10"/>
      <c r="AE2128" s="12">
        <f>IFERROR(FLOOR(Table_Books[[#This Row],[Published_Date]],10), 0)</f>
        <v>1140</v>
      </c>
      <c r="AF2128" s="2">
        <f>IFERROR(CEILING(VALUE(LEFT(Table_Books[[#This Row],[Published_Date]],FIND("-",Table_Books[[#This Row],[Published_Date]]&amp;"-")-1))/100, 1), 0)</f>
        <v>12</v>
      </c>
      <c r="AK2128" s="2" t="str">
        <f>Table_Books[[#This Row],[Title]]&amp;"_"&amp;Table_Books[[#This Row],[Author]]</f>
        <v>Alexiad_Komnene, Anna</v>
      </c>
      <c r="AL2128" s="2" t="str">
        <f>Table_Books[[#This Row],[Author]]&amp;"_"&amp;Table_Books[[#This Row],[Title]]</f>
        <v>Komnene, Anna_Alexiad</v>
      </c>
      <c r="AM2128" s="2" t="str">
        <f>Table_Books[[#This Row],[Title]]&amp;" by "&amp;Table_Books[[#This Row],[Author]]</f>
        <v>Alexiad by Komnene, Anna</v>
      </c>
    </row>
    <row r="2129" spans="1:39" x14ac:dyDescent="0.35">
      <c r="A2129" s="7" t="str">
        <f>"B-" &amp; UPPER(TRIM(Table_Books[[#This Row],[Title]])) &amp; "|" &amp; UPPER(TRIM(Table_Books[[#This Row],[Author]]))</f>
        <v>B-A CRACK UP AT THE RACE RIOTS|KORINE, HARMONY</v>
      </c>
      <c r="B2129" s="28" t="str">
        <f>IF(COUNTIFS(Table_Books[Hash_ID],Table_Books[[#This Row],[Hash_ID]])&gt;1,"Y","N")</f>
        <v>N</v>
      </c>
      <c r="C2129" s="2" t="s">
        <v>14413</v>
      </c>
      <c r="D2129" s="2" t="s">
        <v>21541</v>
      </c>
      <c r="G2129" s="12"/>
      <c r="H2129" s="12"/>
      <c r="I2129" s="8"/>
      <c r="J2129" s="12"/>
      <c r="K2129" s="12"/>
      <c r="N2129" s="2" t="s">
        <v>14403</v>
      </c>
      <c r="O2129" s="33"/>
      <c r="P2129" s="10"/>
      <c r="Q2129" s="10" t="s">
        <v>1860</v>
      </c>
      <c r="R2129" s="10"/>
      <c r="S2129" s="10"/>
      <c r="T2129" s="10" t="s">
        <v>1860</v>
      </c>
      <c r="U2129" s="10" t="s">
        <v>1860</v>
      </c>
      <c r="V2129" s="10"/>
      <c r="W2129" s="10"/>
      <c r="X2129" s="10"/>
      <c r="Y2129" s="10"/>
      <c r="Z2129" s="10"/>
      <c r="AA2129" s="10"/>
      <c r="AB2129" s="10"/>
      <c r="AE2129" s="12">
        <f>IFERROR(FLOOR(Table_Books[[#This Row],[Published_Date]],10), 0)</f>
        <v>0</v>
      </c>
      <c r="AF2129" s="2">
        <f>IFERROR(CEILING(VALUE(LEFT(Table_Books[[#This Row],[Published_Date]],FIND("-",Table_Books[[#This Row],[Published_Date]]&amp;"-")-1))/100, 1), 0)</f>
        <v>0</v>
      </c>
      <c r="AK2129" s="2" t="str">
        <f>Table_Books[[#This Row],[Title]]&amp;"_"&amp;Table_Books[[#This Row],[Author]]</f>
        <v>A Crack Up at the Race Riots_Korine, Harmony</v>
      </c>
      <c r="AL2129" s="2" t="str">
        <f>Table_Books[[#This Row],[Author]]&amp;"_"&amp;Table_Books[[#This Row],[Title]]</f>
        <v>Korine, Harmony_A Crack Up at the Race Riots</v>
      </c>
      <c r="AM2129" s="2" t="str">
        <f>Table_Books[[#This Row],[Title]]&amp;" by "&amp;Table_Books[[#This Row],[Author]]</f>
        <v>A Crack Up at the Race Riots by Korine, Harmony</v>
      </c>
    </row>
    <row r="2130" spans="1:39" x14ac:dyDescent="0.35">
      <c r="A2130" s="7" t="str">
        <f>"B-" &amp; UPPER(TRIM(Table_Books[[#This Row],[Title]])) &amp; "|" &amp; UPPER(TRIM(Table_Books[[#This Row],[Author]]))</f>
        <v>B-THE PAINTED BIRD|KOSIŃSKI, JERZY</v>
      </c>
      <c r="B2130" s="28" t="str">
        <f>IF(COUNTIFS(Table_Books[Hash_ID],Table_Books[[#This Row],[Hash_ID]])&gt;1,"Y","N")</f>
        <v>N</v>
      </c>
      <c r="C2130" s="2" t="s">
        <v>20449</v>
      </c>
      <c r="D2130" s="2" t="s">
        <v>21561</v>
      </c>
      <c r="G2130" s="12"/>
      <c r="H2130" s="12"/>
      <c r="I2130" s="8"/>
      <c r="J2130" s="12"/>
      <c r="K2130" s="12"/>
      <c r="O2130" s="33"/>
      <c r="P2130" s="10"/>
      <c r="Q2130" s="10" t="s">
        <v>1860</v>
      </c>
      <c r="R2130" s="10"/>
      <c r="S2130" s="10"/>
      <c r="T2130" s="10" t="s">
        <v>1860</v>
      </c>
      <c r="U2130" s="10" t="s">
        <v>1860</v>
      </c>
      <c r="V2130" s="10"/>
      <c r="W2130" s="10"/>
      <c r="X2130" s="10"/>
      <c r="Y2130" s="10"/>
      <c r="Z2130" s="10"/>
      <c r="AA2130" s="10"/>
      <c r="AB2130" s="10"/>
      <c r="AE2130" s="12">
        <f>IFERROR(FLOOR(Table_Books[[#This Row],[Published_Date]],10), 0)</f>
        <v>0</v>
      </c>
      <c r="AF2130" s="2">
        <f>IFERROR(CEILING(VALUE(LEFT(Table_Books[[#This Row],[Published_Date]],FIND("-",Table_Books[[#This Row],[Published_Date]]&amp;"-")-1))/100, 1), 0)</f>
        <v>0</v>
      </c>
      <c r="AK2130" s="2" t="str">
        <f>Table_Books[[#This Row],[Title]]&amp;"_"&amp;Table_Books[[#This Row],[Author]]</f>
        <v>The Painted Bird_Kosiński, Jerzy</v>
      </c>
      <c r="AL2130" s="2" t="str">
        <f>Table_Books[[#This Row],[Author]]&amp;"_"&amp;Table_Books[[#This Row],[Title]]</f>
        <v>Kosiński, Jerzy_The Painted Bird</v>
      </c>
      <c r="AM2130" s="2" t="str">
        <f>Table_Books[[#This Row],[Title]]&amp;" by "&amp;Table_Books[[#This Row],[Author]]</f>
        <v>The Painted Bird by Kosiński, Jerzy</v>
      </c>
    </row>
    <row r="2131" spans="1:39" x14ac:dyDescent="0.35">
      <c r="A2131" s="7" t="str">
        <f>"B-" &amp; UPPER(TRIM(Table_Books[[#This Row],[Title]])) &amp; "|" &amp; UPPER(TRIM(Table_Books[[#This Row],[Author]]))</f>
        <v>B-SKYLARK|KOSZTOLÁNYI, DEZSŐ</v>
      </c>
      <c r="B2131" s="28" t="str">
        <f>IF(COUNTIFS(Table_Books[Hash_ID],Table_Books[[#This Row],[Hash_ID]])&gt;1,"Y","N")</f>
        <v>N</v>
      </c>
      <c r="C2131" s="2" t="s">
        <v>5924</v>
      </c>
      <c r="D2131" s="2" t="s">
        <v>6002</v>
      </c>
      <c r="G2131" s="12"/>
      <c r="H2131" s="12"/>
      <c r="I2131" s="8"/>
      <c r="J2131" s="12"/>
      <c r="K2131" s="12"/>
      <c r="O2131" s="33">
        <v>3</v>
      </c>
      <c r="P2131" s="10"/>
      <c r="Q2131" s="10" t="s">
        <v>1860</v>
      </c>
      <c r="R2131" s="10"/>
      <c r="S2131" s="10"/>
      <c r="T2131" s="10" t="s">
        <v>1860</v>
      </c>
      <c r="U2131" s="10" t="s">
        <v>1860</v>
      </c>
      <c r="V2131" s="10"/>
      <c r="W2131" s="10"/>
      <c r="X2131" s="10"/>
      <c r="Y2131" s="10"/>
      <c r="Z2131" s="10"/>
      <c r="AA2131" s="10"/>
      <c r="AB2131" s="10"/>
      <c r="AE2131" s="12">
        <f>IFERROR(FLOOR(Table_Books[[#This Row],[Published_Date]],10), 0)</f>
        <v>0</v>
      </c>
      <c r="AF2131" s="2">
        <f>IFERROR(CEILING(VALUE(LEFT(Table_Books[[#This Row],[Published_Date]],FIND("-",Table_Books[[#This Row],[Published_Date]]&amp;"-")-1))/100, 1), 0)</f>
        <v>0</v>
      </c>
      <c r="AK2131" s="2" t="str">
        <f>Table_Books[[#This Row],[Title]]&amp;"_"&amp;Table_Books[[#This Row],[Author]]</f>
        <v>Skylark_Kosztolányi, Dezső</v>
      </c>
      <c r="AL2131" s="2" t="str">
        <f>Table_Books[[#This Row],[Author]]&amp;"_"&amp;Table_Books[[#This Row],[Title]]</f>
        <v>Kosztolányi, Dezső_Skylark</v>
      </c>
      <c r="AM2131" s="2" t="str">
        <f>Table_Books[[#This Row],[Title]]&amp;" by "&amp;Table_Books[[#This Row],[Author]]</f>
        <v>Skylark by Kosztolányi, Dezső</v>
      </c>
    </row>
    <row r="2132" spans="1:39" x14ac:dyDescent="0.35">
      <c r="A2132" s="7" t="str">
        <f>"B-" &amp; UPPER(TRIM(Table_Books[[#This Row],[Title]])) &amp; "|" &amp; UPPER(TRIM(Table_Books[[#This Row],[Author]]))</f>
        <v>B-RAPTULARZ|KOZIOŁ, URSZULA</v>
      </c>
      <c r="B2132" s="28" t="str">
        <f>IF(COUNTIFS(Table_Books[Hash_ID],Table_Books[[#This Row],[Hash_ID]])&gt;1,"Y","N")</f>
        <v>N</v>
      </c>
      <c r="C2132" s="24" t="s">
        <v>14654</v>
      </c>
      <c r="D2132" s="29" t="s">
        <v>14672</v>
      </c>
      <c r="G2132" s="12"/>
      <c r="H2132" s="12"/>
      <c r="I2132" s="8"/>
      <c r="J2132" s="12"/>
      <c r="K2132" s="12"/>
      <c r="O2132" s="33"/>
      <c r="P2132" s="10"/>
      <c r="Q2132" s="10" t="s">
        <v>1860</v>
      </c>
      <c r="R2132" s="10"/>
      <c r="S2132" s="10"/>
      <c r="T2132" s="10" t="s">
        <v>1860</v>
      </c>
      <c r="U2132" s="10" t="s">
        <v>1860</v>
      </c>
      <c r="V2132" s="10"/>
      <c r="W2132" s="10"/>
      <c r="X2132" s="10"/>
      <c r="Y2132" s="10"/>
      <c r="Z2132" s="10"/>
      <c r="AA2132" s="10"/>
      <c r="AB2132" s="10"/>
      <c r="AE2132" s="12">
        <f>IFERROR(FLOOR(Table_Books[[#This Row],[Published_Date]],10), 0)</f>
        <v>0</v>
      </c>
      <c r="AF2132" s="2">
        <f>IFERROR(CEILING(VALUE(LEFT(Table_Books[[#This Row],[Published_Date]],FIND("-",Table_Books[[#This Row],[Published_Date]]&amp;"-")-1))/100, 1), 0)</f>
        <v>0</v>
      </c>
      <c r="AK2132" s="24" t="str">
        <f>Table_Books[[#This Row],[Title]]&amp;"_"&amp;Table_Books[[#This Row],[Author]]</f>
        <v>Raptularz_Kozioł, Urszula</v>
      </c>
      <c r="AL2132" s="24" t="str">
        <f>Table_Books[[#This Row],[Author]]&amp;"_"&amp;Table_Books[[#This Row],[Title]]</f>
        <v>Kozioł, Urszula_Raptularz</v>
      </c>
      <c r="AM2132" s="24" t="str">
        <f>Table_Books[[#This Row],[Title]]&amp;" by "&amp;Table_Books[[#This Row],[Author]]</f>
        <v>Raptularz by Kozioł, Urszula</v>
      </c>
    </row>
    <row r="2133" spans="1:39" x14ac:dyDescent="0.35">
      <c r="A2133" s="7" t="str">
        <f>"B-" &amp; UPPER(TRIM(Table_Books[[#This Row],[Title]])) &amp; "|" &amp; UPPER(TRIM(Table_Books[[#This Row],[Author]]))</f>
        <v>B-INTO THE WILD|KRAKAUER, JON</v>
      </c>
      <c r="B2133" s="28" t="str">
        <f>IF(COUNTIFS(Table_Books[Hash_ID],Table_Books[[#This Row],[Hash_ID]])&gt;1,"Y","N")</f>
        <v>N</v>
      </c>
      <c r="C2133" s="2" t="s">
        <v>5654</v>
      </c>
      <c r="D2133" s="2" t="s">
        <v>5656</v>
      </c>
      <c r="G2133" s="12"/>
      <c r="H2133" s="12"/>
      <c r="I2133" s="8"/>
      <c r="J2133" s="12"/>
      <c r="K2133" s="12"/>
      <c r="O2133" s="33"/>
      <c r="P2133" s="10"/>
      <c r="Q2133" s="10" t="s">
        <v>1860</v>
      </c>
      <c r="R2133" s="10"/>
      <c r="S2133" s="10"/>
      <c r="T2133" s="10" t="s">
        <v>1860</v>
      </c>
      <c r="U2133" s="10" t="s">
        <v>1860</v>
      </c>
      <c r="V2133" s="10"/>
      <c r="W2133" s="10"/>
      <c r="X2133" s="10"/>
      <c r="Y2133" s="10"/>
      <c r="Z2133" s="10"/>
      <c r="AA2133" s="10"/>
      <c r="AB2133" s="10"/>
      <c r="AE2133" s="12">
        <f>IFERROR(FLOOR(Table_Books[[#This Row],[Published_Date]],10), 0)</f>
        <v>0</v>
      </c>
      <c r="AF2133" s="2">
        <f>IFERROR(CEILING(VALUE(LEFT(Table_Books[[#This Row],[Published_Date]],FIND("-",Table_Books[[#This Row],[Published_Date]]&amp;"-")-1))/100, 1), 0)</f>
        <v>0</v>
      </c>
      <c r="AK2133" s="2" t="str">
        <f>Table_Books[[#This Row],[Title]]&amp;"_"&amp;Table_Books[[#This Row],[Author]]</f>
        <v>Into the Wild_Krakauer, Jon</v>
      </c>
      <c r="AL2133" s="2" t="str">
        <f>Table_Books[[#This Row],[Author]]&amp;"_"&amp;Table_Books[[#This Row],[Title]]</f>
        <v>Krakauer, Jon_Into the Wild</v>
      </c>
      <c r="AM2133" s="2" t="str">
        <f>Table_Books[[#This Row],[Title]]&amp;" by "&amp;Table_Books[[#This Row],[Author]]</f>
        <v>Into the Wild by Krakauer, Jon</v>
      </c>
    </row>
    <row r="2134" spans="1:39" ht="29" x14ac:dyDescent="0.35">
      <c r="A2134" s="7" t="str">
        <f>"B-" &amp; UPPER(TRIM(Table_Books[[#This Row],[Title]])) &amp; "|" &amp; UPPER(TRIM(Table_Books[[#This Row],[Author]]))</f>
        <v>B-BARON WENCKHEIM'S HOMECOMING|KRASZNAHORKAI, LÁSZLÓ</v>
      </c>
      <c r="B2134" s="28" t="str">
        <f>IF(COUNTIFS(Table_Books[Hash_ID],Table_Books[[#This Row],[Hash_ID]])&gt;1,"Y","N")</f>
        <v>N</v>
      </c>
      <c r="C2134" s="2" t="s">
        <v>2146</v>
      </c>
      <c r="D2134" s="2" t="s">
        <v>1856</v>
      </c>
      <c r="G2134" s="12">
        <v>2016</v>
      </c>
      <c r="H2134" s="12"/>
      <c r="I2134" s="8"/>
      <c r="J2134" s="12"/>
      <c r="K2134" s="12"/>
      <c r="L2134" s="2">
        <v>576</v>
      </c>
      <c r="M2134" s="2" t="s">
        <v>2270</v>
      </c>
      <c r="O2134" s="33"/>
      <c r="P2134" s="10"/>
      <c r="Q2134" s="10" t="s">
        <v>1860</v>
      </c>
      <c r="R2134" s="10"/>
      <c r="S2134" s="10"/>
      <c r="T2134" s="10" t="s">
        <v>1860</v>
      </c>
      <c r="U2134" s="10" t="s">
        <v>1860</v>
      </c>
      <c r="V2134" s="10"/>
      <c r="W2134" s="10"/>
      <c r="X2134" s="10"/>
      <c r="Y2134" s="10"/>
      <c r="Z2134" s="10"/>
      <c r="AA2134" s="10"/>
      <c r="AB2134" s="10"/>
      <c r="AE2134" s="12">
        <f>IFERROR(FLOOR(Table_Books[[#This Row],[Published_Date]],10), 0)</f>
        <v>2010</v>
      </c>
      <c r="AF2134" s="2">
        <f>IFERROR(CEILING(VALUE(LEFT(Table_Books[[#This Row],[Published_Date]],FIND("-",Table_Books[[#This Row],[Published_Date]]&amp;"-")-1))/100, 1), 0)</f>
        <v>21</v>
      </c>
      <c r="AK2134" s="2" t="str">
        <f>Table_Books[[#This Row],[Title]]&amp;"_"&amp;Table_Books[[#This Row],[Author]]</f>
        <v>Baron Wenckheim's Homecoming_Krasznahorkai, László</v>
      </c>
      <c r="AL2134" s="2" t="str">
        <f>Table_Books[[#This Row],[Author]]&amp;"_"&amp;Table_Books[[#This Row],[Title]]</f>
        <v>Krasznahorkai, László_Baron Wenckheim's Homecoming</v>
      </c>
      <c r="AM2134" s="2" t="str">
        <f>Table_Books[[#This Row],[Title]]&amp;" by "&amp;Table_Books[[#This Row],[Author]]</f>
        <v>Baron Wenckheim's Homecoming by Krasznahorkai, László</v>
      </c>
    </row>
    <row r="2135" spans="1:39" x14ac:dyDescent="0.35">
      <c r="A2135" s="7" t="str">
        <f>"B-" &amp; UPPER(TRIM(Table_Books[[#This Row],[Title]])) &amp; "|" &amp; UPPER(TRIM(Table_Books[[#This Row],[Author]]))</f>
        <v>B-HERSCHT 07769|KRASZNAHORKAI, LÁSZLÓ</v>
      </c>
      <c r="B2135" s="28" t="str">
        <f>IF(COUNTIFS(Table_Books[Hash_ID],Table_Books[[#This Row],[Hash_ID]])&gt;1,"Y","N")</f>
        <v>N</v>
      </c>
      <c r="C2135" s="2" t="s">
        <v>5817</v>
      </c>
      <c r="D2135" s="2" t="s">
        <v>1856</v>
      </c>
      <c r="G2135" s="12"/>
      <c r="H2135" s="12"/>
      <c r="I2135" s="8"/>
      <c r="J2135" s="12"/>
      <c r="K2135" s="12"/>
      <c r="O2135" s="33"/>
      <c r="P2135" s="10"/>
      <c r="Q2135" s="10" t="s">
        <v>1860</v>
      </c>
      <c r="R2135" s="10"/>
      <c r="S2135" s="10"/>
      <c r="T2135" s="10" t="s">
        <v>1860</v>
      </c>
      <c r="U2135" s="10" t="s">
        <v>1860</v>
      </c>
      <c r="V2135" s="10"/>
      <c r="W2135" s="10"/>
      <c r="X2135" s="10"/>
      <c r="Y2135" s="10"/>
      <c r="Z2135" s="10"/>
      <c r="AA2135" s="10"/>
      <c r="AB2135" s="10"/>
      <c r="AE2135" s="12">
        <f>IFERROR(FLOOR(Table_Books[[#This Row],[Published_Date]],10), 0)</f>
        <v>0</v>
      </c>
      <c r="AF2135" s="2">
        <f>IFERROR(CEILING(VALUE(LEFT(Table_Books[[#This Row],[Published_Date]],FIND("-",Table_Books[[#This Row],[Published_Date]]&amp;"-")-1))/100, 1), 0)</f>
        <v>0</v>
      </c>
      <c r="AK2135" s="2" t="str">
        <f>Table_Books[[#This Row],[Title]]&amp;"_"&amp;Table_Books[[#This Row],[Author]]</f>
        <v>Herscht 07769_Krasznahorkai, László</v>
      </c>
      <c r="AL2135" s="2" t="str">
        <f>Table_Books[[#This Row],[Author]]&amp;"_"&amp;Table_Books[[#This Row],[Title]]</f>
        <v>Krasznahorkai, László_Herscht 07769</v>
      </c>
      <c r="AM2135" s="2" t="str">
        <f>Table_Books[[#This Row],[Title]]&amp;" by "&amp;Table_Books[[#This Row],[Author]]</f>
        <v>Herscht 07769 by Krasznahorkai, László</v>
      </c>
    </row>
    <row r="2136" spans="1:39" ht="29" x14ac:dyDescent="0.35">
      <c r="A2136" s="7" t="str">
        <f>"B-" &amp; UPPER(TRIM(Table_Books[[#This Row],[Title]])) &amp; "|" &amp; UPPER(TRIM(Table_Books[[#This Row],[Author]]))</f>
        <v>B-SATANTANGO|KRASZNAHORKAI, LÁSZLÓ</v>
      </c>
      <c r="B2136" s="28" t="str">
        <f>IF(COUNTIFS(Table_Books[Hash_ID],Table_Books[[#This Row],[Hash_ID]])&gt;1,"Y","N")</f>
        <v>N</v>
      </c>
      <c r="C2136" s="2" t="s">
        <v>1855</v>
      </c>
      <c r="D2136" s="2" t="s">
        <v>1856</v>
      </c>
      <c r="G2136" s="12">
        <v>1985</v>
      </c>
      <c r="H2136" s="12"/>
      <c r="I2136" s="8"/>
      <c r="J2136" s="12"/>
      <c r="K2136" s="12"/>
      <c r="L2136" s="2">
        <v>320</v>
      </c>
      <c r="M2136" s="2" t="s">
        <v>1987</v>
      </c>
      <c r="O2136" s="33">
        <v>5</v>
      </c>
      <c r="P2136" s="10">
        <v>5</v>
      </c>
      <c r="Q2136" s="10" t="s">
        <v>1860</v>
      </c>
      <c r="R2136" s="10"/>
      <c r="S2136" s="10"/>
      <c r="T2136" s="10" t="s">
        <v>1860</v>
      </c>
      <c r="U2136" s="10" t="s">
        <v>1824</v>
      </c>
      <c r="V2136" s="10"/>
      <c r="W2136" s="10"/>
      <c r="X2136" s="10"/>
      <c r="Y2136" s="10"/>
      <c r="Z2136" s="10"/>
      <c r="AA2136" s="10"/>
      <c r="AB2136" s="10"/>
      <c r="AC2136" s="2" t="s">
        <v>1824</v>
      </c>
      <c r="AE2136" s="12">
        <f>IFERROR(FLOOR(Table_Books[[#This Row],[Published_Date]],10), 0)</f>
        <v>1980</v>
      </c>
      <c r="AF2136" s="2">
        <f>IFERROR(CEILING(VALUE(LEFT(Table_Books[[#This Row],[Published_Date]],FIND("-",Table_Books[[#This Row],[Published_Date]]&amp;"-")-1))/100, 1), 0)</f>
        <v>20</v>
      </c>
      <c r="AK2136" s="2" t="str">
        <f>Table_Books[[#This Row],[Title]]&amp;"_"&amp;Table_Books[[#This Row],[Author]]</f>
        <v>Satantango_Krasznahorkai, László</v>
      </c>
      <c r="AL2136" s="2" t="str">
        <f>Table_Books[[#This Row],[Author]]&amp;"_"&amp;Table_Books[[#This Row],[Title]]</f>
        <v>Krasznahorkai, László_Satantango</v>
      </c>
      <c r="AM2136" s="2" t="str">
        <f>Table_Books[[#This Row],[Title]]&amp;" by "&amp;Table_Books[[#This Row],[Author]]</f>
        <v>Satantango by Krasznahorkai, László</v>
      </c>
    </row>
    <row r="2137" spans="1:39" ht="29" x14ac:dyDescent="0.35">
      <c r="A2137" s="7" t="str">
        <f>"B-" &amp; UPPER(TRIM(Table_Books[[#This Row],[Title]])) &amp; "|" &amp; UPPER(TRIM(Table_Books[[#This Row],[Author]]))</f>
        <v>B-SEIOBO THERE BELOW|KRASZNAHORKAI, LÁSZLÓ</v>
      </c>
      <c r="B2137" s="28" t="str">
        <f>IF(COUNTIFS(Table_Books[Hash_ID],Table_Books[[#This Row],[Hash_ID]])&gt;1,"Y","N")</f>
        <v>N</v>
      </c>
      <c r="C2137" s="2" t="s">
        <v>2355</v>
      </c>
      <c r="D2137" s="2" t="s">
        <v>1856</v>
      </c>
      <c r="G2137" s="12">
        <v>2008</v>
      </c>
      <c r="H2137" s="12"/>
      <c r="I2137" s="8"/>
      <c r="J2137" s="12"/>
      <c r="K2137" s="12"/>
      <c r="L2137" s="2">
        <v>448</v>
      </c>
      <c r="M2137" s="2" t="s">
        <v>2474</v>
      </c>
      <c r="O2137" s="33">
        <v>5</v>
      </c>
      <c r="P2137" s="10"/>
      <c r="Q2137" s="10" t="s">
        <v>1860</v>
      </c>
      <c r="R2137" s="10"/>
      <c r="S2137" s="10"/>
      <c r="T2137" s="10" t="s">
        <v>1860</v>
      </c>
      <c r="U2137" s="10" t="s">
        <v>1860</v>
      </c>
      <c r="V2137" s="10"/>
      <c r="W2137" s="10"/>
      <c r="X2137" s="10"/>
      <c r="Y2137" s="10"/>
      <c r="Z2137" s="10"/>
      <c r="AA2137" s="10"/>
      <c r="AB2137" s="10"/>
      <c r="AE2137" s="12">
        <f>IFERROR(FLOOR(Table_Books[[#This Row],[Published_Date]],10), 0)</f>
        <v>2000</v>
      </c>
      <c r="AF2137" s="2">
        <f>IFERROR(CEILING(VALUE(LEFT(Table_Books[[#This Row],[Published_Date]],FIND("-",Table_Books[[#This Row],[Published_Date]]&amp;"-")-1))/100, 1), 0)</f>
        <v>21</v>
      </c>
      <c r="AK2137" s="2" t="str">
        <f>Table_Books[[#This Row],[Title]]&amp;"_"&amp;Table_Books[[#This Row],[Author]]</f>
        <v>Seiobo There Below_Krasznahorkai, László</v>
      </c>
      <c r="AL2137" s="2" t="str">
        <f>Table_Books[[#This Row],[Author]]&amp;"_"&amp;Table_Books[[#This Row],[Title]]</f>
        <v>Krasznahorkai, László_Seiobo There Below</v>
      </c>
      <c r="AM2137" s="2" t="str">
        <f>Table_Books[[#This Row],[Title]]&amp;" by "&amp;Table_Books[[#This Row],[Author]]</f>
        <v>Seiobo There Below by Krasznahorkai, László</v>
      </c>
    </row>
    <row r="2138" spans="1:39" ht="29" x14ac:dyDescent="0.35">
      <c r="A2138" s="7" t="str">
        <f>"B-" &amp; UPPER(TRIM(Table_Books[[#This Row],[Title]])) &amp; "|" &amp; UPPER(TRIM(Table_Books[[#This Row],[Author]]))</f>
        <v>B-THE MELANCHOLY OF RESISTANCE|KRASZNAHORKAI, LÁSZLÓ</v>
      </c>
      <c r="B2138" s="28" t="str">
        <f>IF(COUNTIFS(Table_Books[Hash_ID],Table_Books[[#This Row],[Hash_ID]])&gt;1,"Y","N")</f>
        <v>N</v>
      </c>
      <c r="C2138" s="2" t="s">
        <v>1857</v>
      </c>
      <c r="D2138" s="2" t="s">
        <v>1856</v>
      </c>
      <c r="G2138" s="12">
        <v>1989</v>
      </c>
      <c r="H2138" s="12"/>
      <c r="I2138" s="8"/>
      <c r="J2138" s="12"/>
      <c r="K2138" s="12"/>
      <c r="L2138" s="2">
        <v>320</v>
      </c>
      <c r="M2138" s="2" t="s">
        <v>1988</v>
      </c>
      <c r="O2138" s="33">
        <v>5</v>
      </c>
      <c r="P2138" s="10"/>
      <c r="Q2138" s="10" t="s">
        <v>1860</v>
      </c>
      <c r="R2138" s="10"/>
      <c r="S2138" s="10"/>
      <c r="T2138" s="10" t="s">
        <v>1860</v>
      </c>
      <c r="U2138" s="10" t="s">
        <v>1824</v>
      </c>
      <c r="V2138" s="10" t="s">
        <v>1824</v>
      </c>
      <c r="W2138" s="10"/>
      <c r="X2138" s="10"/>
      <c r="Y2138" s="10"/>
      <c r="Z2138" s="10"/>
      <c r="AA2138" s="10"/>
      <c r="AB2138" s="10"/>
      <c r="AC2138" s="2" t="s">
        <v>1824</v>
      </c>
      <c r="AE2138" s="12">
        <f>IFERROR(FLOOR(Table_Books[[#This Row],[Published_Date]],10), 0)</f>
        <v>1980</v>
      </c>
      <c r="AF2138" s="2">
        <f>IFERROR(CEILING(VALUE(LEFT(Table_Books[[#This Row],[Published_Date]],FIND("-",Table_Books[[#This Row],[Published_Date]]&amp;"-")-1))/100, 1), 0)</f>
        <v>20</v>
      </c>
      <c r="AK2138" s="2" t="str">
        <f>Table_Books[[#This Row],[Title]]&amp;"_"&amp;Table_Books[[#This Row],[Author]]</f>
        <v>The Melancholy of Resistance_Krasznahorkai, László</v>
      </c>
      <c r="AL2138" s="2" t="str">
        <f>Table_Books[[#This Row],[Author]]&amp;"_"&amp;Table_Books[[#This Row],[Title]]</f>
        <v>Krasznahorkai, László_The Melancholy of Resistance</v>
      </c>
      <c r="AM2138" s="2" t="str">
        <f>Table_Books[[#This Row],[Title]]&amp;" by "&amp;Table_Books[[#This Row],[Author]]</f>
        <v>The Melancholy of Resistance by Krasznahorkai, László</v>
      </c>
    </row>
    <row r="2139" spans="1:39" ht="29" x14ac:dyDescent="0.35">
      <c r="A2139" s="7" t="str">
        <f>"B-" &amp; UPPER(TRIM(Table_Books[[#This Row],[Title]])) &amp; "|" &amp; UPPER(TRIM(Table_Books[[#This Row],[Author]]))</f>
        <v>B-WAR AND WAR|KRASZNAHORKAI, LÁSZLÓ</v>
      </c>
      <c r="B2139" s="28" t="str">
        <f>IF(COUNTIFS(Table_Books[Hash_ID],Table_Books[[#This Row],[Hash_ID]])&gt;1,"Y","N")</f>
        <v>N</v>
      </c>
      <c r="C2139" s="2" t="s">
        <v>1906</v>
      </c>
      <c r="D2139" s="2" t="s">
        <v>1856</v>
      </c>
      <c r="G2139" s="12">
        <v>1999</v>
      </c>
      <c r="H2139" s="12"/>
      <c r="I2139" s="8"/>
      <c r="J2139" s="12"/>
      <c r="K2139" s="12"/>
      <c r="L2139" s="2">
        <v>288</v>
      </c>
      <c r="M2139" s="2" t="s">
        <v>2030</v>
      </c>
      <c r="O2139" s="33">
        <v>5</v>
      </c>
      <c r="P2139" s="10"/>
      <c r="Q2139" s="10" t="s">
        <v>1860</v>
      </c>
      <c r="R2139" s="10"/>
      <c r="S2139" s="10"/>
      <c r="T2139" s="10" t="s">
        <v>1860</v>
      </c>
      <c r="U2139" s="10" t="s">
        <v>1860</v>
      </c>
      <c r="V2139" s="10"/>
      <c r="W2139" s="10"/>
      <c r="X2139" s="10"/>
      <c r="Y2139" s="10"/>
      <c r="Z2139" s="10"/>
      <c r="AA2139" s="10"/>
      <c r="AB2139" s="10"/>
      <c r="AC2139" s="2" t="s">
        <v>1824</v>
      </c>
      <c r="AE2139" s="12">
        <f>IFERROR(FLOOR(Table_Books[[#This Row],[Published_Date]],10), 0)</f>
        <v>1990</v>
      </c>
      <c r="AF2139" s="2">
        <f>IFERROR(CEILING(VALUE(LEFT(Table_Books[[#This Row],[Published_Date]],FIND("-",Table_Books[[#This Row],[Published_Date]]&amp;"-")-1))/100, 1), 0)</f>
        <v>20</v>
      </c>
      <c r="AK2139" s="2" t="str">
        <f>Table_Books[[#This Row],[Title]]&amp;"_"&amp;Table_Books[[#This Row],[Author]]</f>
        <v>War and War_Krasznahorkai, László</v>
      </c>
      <c r="AL2139" s="2" t="str">
        <f>Table_Books[[#This Row],[Author]]&amp;"_"&amp;Table_Books[[#This Row],[Title]]</f>
        <v>Krasznahorkai, László_War and War</v>
      </c>
      <c r="AM2139" s="2" t="str">
        <f>Table_Books[[#This Row],[Title]]&amp;" by "&amp;Table_Books[[#This Row],[Author]]</f>
        <v>War and War by Krasznahorkai, László</v>
      </c>
    </row>
    <row r="2140" spans="1:39" x14ac:dyDescent="0.35">
      <c r="A2140" s="7" t="str">
        <f>"B-" &amp; UPPER(TRIM(Table_Books[[#This Row],[Title]])) &amp; "|" &amp; UPPER(TRIM(Table_Books[[#This Row],[Author]]))</f>
        <v>B-NAMING AND NECESSITY|KRIPKE, SAUL</v>
      </c>
      <c r="B2140" s="28" t="str">
        <f>IF(COUNTIFS(Table_Books[Hash_ID],Table_Books[[#This Row],[Hash_ID]])&gt;1,"Y","N")</f>
        <v>N</v>
      </c>
      <c r="C2140" s="2" t="s">
        <v>8890</v>
      </c>
      <c r="D2140" s="2" t="s">
        <v>10150</v>
      </c>
      <c r="G2140" s="12">
        <v>1980</v>
      </c>
      <c r="H2140" s="12"/>
      <c r="I2140" s="8"/>
      <c r="J2140" s="12" t="s">
        <v>8890</v>
      </c>
      <c r="K2140" s="12"/>
      <c r="O2140" s="33"/>
      <c r="P2140" s="10"/>
      <c r="Q2140" s="10" t="s">
        <v>1860</v>
      </c>
      <c r="R2140" s="10"/>
      <c r="S2140" s="10"/>
      <c r="T2140" s="10" t="s">
        <v>1860</v>
      </c>
      <c r="U2140" s="10" t="s">
        <v>1860</v>
      </c>
      <c r="V2140" s="10"/>
      <c r="W2140" s="10"/>
      <c r="X2140" s="10"/>
      <c r="Y2140" s="10"/>
      <c r="Z2140" s="10"/>
      <c r="AA2140" s="10"/>
      <c r="AB2140" s="10"/>
      <c r="AE2140" s="12">
        <f>IFERROR(FLOOR(Table_Books[[#This Row],[Published_Date]],10), 0)</f>
        <v>1980</v>
      </c>
      <c r="AF2140" s="2">
        <f>IFERROR(CEILING(VALUE(LEFT(Table_Books[[#This Row],[Published_Date]],FIND("-",Table_Books[[#This Row],[Published_Date]]&amp;"-")-1))/100, 1), 0)</f>
        <v>20</v>
      </c>
      <c r="AG2140" s="2" t="s">
        <v>10359</v>
      </c>
      <c r="AH2140" s="2" t="s">
        <v>4856</v>
      </c>
      <c r="AI2140" s="2" t="s">
        <v>10401</v>
      </c>
      <c r="AK2140" s="2" t="str">
        <f>Table_Books[[#This Row],[Title]]&amp;"_"&amp;Table_Books[[#This Row],[Author]]</f>
        <v>Naming and Necessity_Kripke, Saul</v>
      </c>
      <c r="AL2140" s="2" t="str">
        <f>Table_Books[[#This Row],[Author]]&amp;"_"&amp;Table_Books[[#This Row],[Title]]</f>
        <v>Kripke, Saul_Naming and Necessity</v>
      </c>
      <c r="AM2140" s="2" t="str">
        <f>Table_Books[[#This Row],[Title]]&amp;" by "&amp;Table_Books[[#This Row],[Author]]</f>
        <v>Naming and Necessity by Kripke, Saul</v>
      </c>
    </row>
    <row r="2141" spans="1:39" x14ac:dyDescent="0.35">
      <c r="A2141" s="7" t="str">
        <f>"B-" &amp; UPPER(TRIM(Table_Books[[#This Row],[Title]])) &amp; "|" &amp; UPPER(TRIM(Table_Books[[#This Row],[Author]]))</f>
        <v>B-THE ILLITERATE|KRISTÓF, ÁGOTA</v>
      </c>
      <c r="B2141" s="28" t="str">
        <f>IF(COUNTIFS(Table_Books[Hash_ID],Table_Books[[#This Row],[Hash_ID]])&gt;1,"Y","N")</f>
        <v>N</v>
      </c>
      <c r="C2141" s="2" t="s">
        <v>16501</v>
      </c>
      <c r="D2141" s="2" t="s">
        <v>16622</v>
      </c>
      <c r="G2141" s="12"/>
      <c r="H2141" s="12"/>
      <c r="I2141" s="8"/>
      <c r="J2141" s="12"/>
      <c r="K2141" s="12"/>
      <c r="O2141" s="33">
        <v>4</v>
      </c>
      <c r="P2141" s="10"/>
      <c r="Q2141" s="10" t="s">
        <v>1860</v>
      </c>
      <c r="R2141" s="10"/>
      <c r="S2141" s="10"/>
      <c r="T2141" s="10" t="s">
        <v>1860</v>
      </c>
      <c r="U2141" s="10" t="s">
        <v>1860</v>
      </c>
      <c r="V2141" s="10"/>
      <c r="W2141" s="10"/>
      <c r="X2141" s="10"/>
      <c r="Y2141" s="10"/>
      <c r="Z2141" s="10"/>
      <c r="AA2141" s="10"/>
      <c r="AB2141" s="10"/>
      <c r="AE2141" s="12">
        <f>IFERROR(FLOOR(Table_Books[[#This Row],[Published_Date]],10), 0)</f>
        <v>0</v>
      </c>
      <c r="AF2141" s="2">
        <f>IFERROR(CEILING(VALUE(LEFT(Table_Books[[#This Row],[Published_Date]],FIND("-",Table_Books[[#This Row],[Published_Date]]&amp;"-")-1))/100, 1), 0)</f>
        <v>0</v>
      </c>
      <c r="AK2141" s="2" t="str">
        <f>Table_Books[[#This Row],[Title]]&amp;"_"&amp;Table_Books[[#This Row],[Author]]</f>
        <v>The Illiterate_Kristóf, Ágota</v>
      </c>
      <c r="AL2141" s="2" t="str">
        <f>Table_Books[[#This Row],[Author]]&amp;"_"&amp;Table_Books[[#This Row],[Title]]</f>
        <v>Kristóf, Ágota_The Illiterate</v>
      </c>
      <c r="AM2141" s="2" t="str">
        <f>Table_Books[[#This Row],[Title]]&amp;" by "&amp;Table_Books[[#This Row],[Author]]</f>
        <v>The Illiterate by Kristóf, Ágota</v>
      </c>
    </row>
    <row r="2142" spans="1:39" ht="29" x14ac:dyDescent="0.35">
      <c r="A2142" s="7" t="str">
        <f>"B-" &amp; UPPER(TRIM(Table_Books[[#This Row],[Title]])) &amp; "|" &amp; UPPER(TRIM(Table_Books[[#This Row],[Author]]))</f>
        <v>B-THE NOTEBOOK - THE PROOF - THE THIRD LIE|KRISTÓF, ÁGOTA</v>
      </c>
      <c r="B2142" s="28" t="str">
        <f>IF(COUNTIFS(Table_Books[Hash_ID],Table_Books[[#This Row],[Hash_ID]])&gt;1,"Y","N")</f>
        <v>N</v>
      </c>
      <c r="C2142" s="2" t="s">
        <v>2318</v>
      </c>
      <c r="D2142" s="2" t="s">
        <v>16622</v>
      </c>
      <c r="G2142" s="12" t="s">
        <v>2343</v>
      </c>
      <c r="H2142" s="12"/>
      <c r="I2142" s="8"/>
      <c r="J2142" s="12"/>
      <c r="K2142" s="12"/>
      <c r="L2142" s="2">
        <v>478</v>
      </c>
      <c r="M2142" s="2" t="s">
        <v>2344</v>
      </c>
      <c r="O2142" s="33">
        <v>5</v>
      </c>
      <c r="P2142" s="10"/>
      <c r="Q2142" s="10" t="s">
        <v>1860</v>
      </c>
      <c r="R2142" s="10"/>
      <c r="S2142" s="10"/>
      <c r="T2142" s="10" t="s">
        <v>1860</v>
      </c>
      <c r="U2142" s="10" t="s">
        <v>1860</v>
      </c>
      <c r="V2142" s="10" t="s">
        <v>1824</v>
      </c>
      <c r="W2142" s="10"/>
      <c r="X2142" s="10"/>
      <c r="Y2142" s="10"/>
      <c r="Z2142" s="10"/>
      <c r="AA2142" s="10"/>
      <c r="AB2142" s="10"/>
      <c r="AE2142" s="12">
        <f>IFERROR(FLOOR(Table_Books[[#This Row],[Published_Date]],10), 0)</f>
        <v>0</v>
      </c>
      <c r="AF2142" s="2">
        <f>IFERROR(CEILING(VALUE(LEFT(Table_Books[[#This Row],[Published_Date]],FIND("-",Table_Books[[#This Row],[Published_Date]]&amp;"-")-1))/100, 1), 0)</f>
        <v>20</v>
      </c>
      <c r="AK2142" s="2" t="str">
        <f>Table_Books[[#This Row],[Title]]&amp;"_"&amp;Table_Books[[#This Row],[Author]]</f>
        <v>The Notebook - The Proof - The Third Lie_Kristóf, Ágota</v>
      </c>
      <c r="AL2142" s="2" t="str">
        <f>Table_Books[[#This Row],[Author]]&amp;"_"&amp;Table_Books[[#This Row],[Title]]</f>
        <v>Kristóf, Ágota_The Notebook - The Proof - The Third Lie</v>
      </c>
      <c r="AM2142" s="2" t="str">
        <f>Table_Books[[#This Row],[Title]]&amp;" by "&amp;Table_Books[[#This Row],[Author]]</f>
        <v>The Notebook - The Proof - The Third Lie by Kristóf, Ágota</v>
      </c>
    </row>
    <row r="2143" spans="1:39" x14ac:dyDescent="0.35">
      <c r="A2143" s="7" t="str">
        <f>"B-" &amp; UPPER(TRIM(Table_Books[[#This Row],[Title]])) &amp; "|" &amp; UPPER(TRIM(Table_Books[[#This Row],[Author]]))</f>
        <v>B-AUTOBIOGRAPHY OF A CORPSE|KRZHIZHANOVSKY, SIGIZMUND</v>
      </c>
      <c r="B2143" s="28" t="str">
        <f>IF(COUNTIFS(Table_Books[Hash_ID],Table_Books[[#This Row],[Hash_ID]])&gt;1,"Y","N")</f>
        <v>N</v>
      </c>
      <c r="C2143" s="2" t="s">
        <v>7105</v>
      </c>
      <c r="D2143" s="2" t="s">
        <v>7106</v>
      </c>
      <c r="G2143" s="12"/>
      <c r="H2143" s="12"/>
      <c r="I2143" s="8" t="s">
        <v>7023</v>
      </c>
      <c r="J2143" s="12"/>
      <c r="K2143" s="12"/>
      <c r="O2143" s="33"/>
      <c r="P2143" s="10"/>
      <c r="Q2143" s="10" t="s">
        <v>1860</v>
      </c>
      <c r="R2143" s="10"/>
      <c r="S2143" s="10"/>
      <c r="T2143" s="10" t="s">
        <v>1860</v>
      </c>
      <c r="U2143" s="10" t="s">
        <v>1860</v>
      </c>
      <c r="V2143" s="10"/>
      <c r="W2143" s="10"/>
      <c r="X2143" s="10"/>
      <c r="Y2143" s="10"/>
      <c r="Z2143" s="10"/>
      <c r="AA2143" s="10"/>
      <c r="AB2143" s="10"/>
      <c r="AE2143" s="12">
        <f>IFERROR(FLOOR(Table_Books[[#This Row],[Published_Date]],10), 0)</f>
        <v>0</v>
      </c>
      <c r="AF2143" s="2">
        <f>IFERROR(CEILING(VALUE(LEFT(Table_Books[[#This Row],[Published_Date]],FIND("-",Table_Books[[#This Row],[Published_Date]]&amp;"-")-1))/100, 1), 0)</f>
        <v>0</v>
      </c>
      <c r="AK2143" s="2" t="str">
        <f>Table_Books[[#This Row],[Title]]&amp;"_"&amp;Table_Books[[#This Row],[Author]]</f>
        <v>Autobiography of a Corpse_Krzhizhanovsky, Sigizmund</v>
      </c>
      <c r="AL2143" s="2" t="str">
        <f>Table_Books[[#This Row],[Author]]&amp;"_"&amp;Table_Books[[#This Row],[Title]]</f>
        <v>Krzhizhanovsky, Sigizmund_Autobiography of a Corpse</v>
      </c>
      <c r="AM2143" s="2" t="str">
        <f>Table_Books[[#This Row],[Title]]&amp;" by "&amp;Table_Books[[#This Row],[Author]]</f>
        <v>Autobiography of a Corpse by Krzhizhanovsky, Sigizmund</v>
      </c>
    </row>
    <row r="2144" spans="1:39" x14ac:dyDescent="0.35">
      <c r="A2144" s="7" t="str">
        <f>"B-" &amp; UPPER(TRIM(Table_Books[[#This Row],[Title]])) &amp; "|" &amp; UPPER(TRIM(Table_Books[[#This Row],[Author]]))</f>
        <v>B-MEMORIES OF THE FUTURE|KRZHIZHANOVSKY, SIGIZMUND</v>
      </c>
      <c r="B2144" s="28" t="str">
        <f>IF(COUNTIFS(Table_Books[Hash_ID],Table_Books[[#This Row],[Hash_ID]])&gt;1,"Y","N")</f>
        <v>N</v>
      </c>
      <c r="C2144" s="2" t="s">
        <v>7134</v>
      </c>
      <c r="D2144" s="2" t="s">
        <v>7106</v>
      </c>
      <c r="G2144" s="12"/>
      <c r="H2144" s="12"/>
      <c r="I2144" s="8" t="s">
        <v>7023</v>
      </c>
      <c r="J2144" s="12"/>
      <c r="K2144" s="12"/>
      <c r="O2144" s="33"/>
      <c r="P2144" s="10"/>
      <c r="Q2144" s="10" t="s">
        <v>1860</v>
      </c>
      <c r="R2144" s="10"/>
      <c r="S2144" s="10"/>
      <c r="T2144" s="10" t="s">
        <v>1860</v>
      </c>
      <c r="U2144" s="10" t="s">
        <v>1860</v>
      </c>
      <c r="V2144" s="10"/>
      <c r="W2144" s="10"/>
      <c r="X2144" s="10"/>
      <c r="Y2144" s="10"/>
      <c r="Z2144" s="10"/>
      <c r="AA2144" s="10"/>
      <c r="AB2144" s="10"/>
      <c r="AE2144" s="12">
        <f>IFERROR(FLOOR(Table_Books[[#This Row],[Published_Date]],10), 0)</f>
        <v>0</v>
      </c>
      <c r="AF2144" s="2">
        <f>IFERROR(CEILING(VALUE(LEFT(Table_Books[[#This Row],[Published_Date]],FIND("-",Table_Books[[#This Row],[Published_Date]]&amp;"-")-1))/100, 1), 0)</f>
        <v>0</v>
      </c>
      <c r="AK2144" s="2" t="str">
        <f>Table_Books[[#This Row],[Title]]&amp;"_"&amp;Table_Books[[#This Row],[Author]]</f>
        <v>Memories of the Future_Krzhizhanovsky, Sigizmund</v>
      </c>
      <c r="AL2144" s="2" t="str">
        <f>Table_Books[[#This Row],[Author]]&amp;"_"&amp;Table_Books[[#This Row],[Title]]</f>
        <v>Krzhizhanovsky, Sigizmund_Memories of the Future</v>
      </c>
      <c r="AM2144" s="2" t="str">
        <f>Table_Books[[#This Row],[Title]]&amp;" by "&amp;Table_Books[[#This Row],[Author]]</f>
        <v>Memories of the Future by Krzhizhanovsky, Sigizmund</v>
      </c>
    </row>
    <row r="2145" spans="1:41" x14ac:dyDescent="0.35">
      <c r="A2145" s="7" t="str">
        <f>"B-" &amp; UPPER(TRIM(Table_Books[[#This Row],[Title]])) &amp; "|" &amp; UPPER(TRIM(Table_Books[[#This Row],[Author]]))</f>
        <v>B-THE LETTER KILLERS CLUB|KRZHIZHANOVSKY, SIGIZMUND</v>
      </c>
      <c r="B2145" s="28" t="str">
        <f>IF(COUNTIFS(Table_Books[Hash_ID],Table_Books[[#This Row],[Hash_ID]])&gt;1,"Y","N")</f>
        <v>N</v>
      </c>
      <c r="C2145" s="2" t="s">
        <v>7115</v>
      </c>
      <c r="D2145" s="2" t="s">
        <v>7106</v>
      </c>
      <c r="G2145" s="12"/>
      <c r="H2145" s="12"/>
      <c r="I2145" s="8" t="s">
        <v>7023</v>
      </c>
      <c r="J2145" s="12"/>
      <c r="K2145" s="12"/>
      <c r="O2145" s="33"/>
      <c r="P2145" s="10"/>
      <c r="Q2145" s="10" t="s">
        <v>1860</v>
      </c>
      <c r="R2145" s="10"/>
      <c r="S2145" s="10"/>
      <c r="T2145" s="10" t="s">
        <v>1860</v>
      </c>
      <c r="U2145" s="10" t="s">
        <v>1860</v>
      </c>
      <c r="V2145" s="10"/>
      <c r="W2145" s="10"/>
      <c r="X2145" s="10"/>
      <c r="Y2145" s="10"/>
      <c r="Z2145" s="10"/>
      <c r="AA2145" s="10"/>
      <c r="AB2145" s="10"/>
      <c r="AE2145" s="12">
        <f>IFERROR(FLOOR(Table_Books[[#This Row],[Published_Date]],10), 0)</f>
        <v>0</v>
      </c>
      <c r="AF2145" s="2">
        <f>IFERROR(CEILING(VALUE(LEFT(Table_Books[[#This Row],[Published_Date]],FIND("-",Table_Books[[#This Row],[Published_Date]]&amp;"-")-1))/100, 1), 0)</f>
        <v>0</v>
      </c>
      <c r="AK2145" s="2" t="str">
        <f>Table_Books[[#This Row],[Title]]&amp;"_"&amp;Table_Books[[#This Row],[Author]]</f>
        <v>The Letter Killers Club_Krzhizhanovsky, Sigizmund</v>
      </c>
      <c r="AL2145" s="2" t="str">
        <f>Table_Books[[#This Row],[Author]]&amp;"_"&amp;Table_Books[[#This Row],[Title]]</f>
        <v>Krzhizhanovsky, Sigizmund_The Letter Killers Club</v>
      </c>
      <c r="AM2145" s="2" t="str">
        <f>Table_Books[[#This Row],[Title]]&amp;" by "&amp;Table_Books[[#This Row],[Author]]</f>
        <v>The Letter Killers Club by Krzhizhanovsky, Sigizmund</v>
      </c>
    </row>
    <row r="2146" spans="1:41" ht="29" x14ac:dyDescent="0.35">
      <c r="A2146" s="7" t="str">
        <f>"B-" &amp; UPPER(TRIM(Table_Books[[#This Row],[Title]])) &amp; "|" &amp; UPPER(TRIM(Table_Books[[#This Row],[Author]]))</f>
        <v>B-THE OTHER SIDE|KUBIN, ALFRED</v>
      </c>
      <c r="B2146" s="28" t="str">
        <f>IF(COUNTIFS(Table_Books[Hash_ID],Table_Books[[#This Row],[Hash_ID]])&gt;1,"Y","N")</f>
        <v>N</v>
      </c>
      <c r="C2146" s="2" t="s">
        <v>2239</v>
      </c>
      <c r="D2146" s="2" t="s">
        <v>2240</v>
      </c>
      <c r="G2146" s="12">
        <v>1909</v>
      </c>
      <c r="H2146" s="12"/>
      <c r="I2146" s="8"/>
      <c r="J2146" s="12"/>
      <c r="K2146" s="12"/>
      <c r="L2146" s="2">
        <v>272</v>
      </c>
      <c r="M2146" s="2" t="s">
        <v>2335</v>
      </c>
      <c r="O2146" s="33">
        <v>4</v>
      </c>
      <c r="P2146" s="10"/>
      <c r="Q2146" s="10" t="s">
        <v>1860</v>
      </c>
      <c r="R2146" s="10"/>
      <c r="S2146" s="10"/>
      <c r="T2146" s="10" t="s">
        <v>1860</v>
      </c>
      <c r="U2146" s="10" t="s">
        <v>1860</v>
      </c>
      <c r="V2146" s="10" t="s">
        <v>1824</v>
      </c>
      <c r="W2146" s="10"/>
      <c r="X2146" s="10"/>
      <c r="Y2146" s="10"/>
      <c r="Z2146" s="10"/>
      <c r="AA2146" s="10"/>
      <c r="AB2146" s="10"/>
      <c r="AE2146" s="12">
        <f>IFERROR(FLOOR(Table_Books[[#This Row],[Published_Date]],10), 0)</f>
        <v>1900</v>
      </c>
      <c r="AF2146" s="2">
        <f>IFERROR(CEILING(VALUE(LEFT(Table_Books[[#This Row],[Published_Date]],FIND("-",Table_Books[[#This Row],[Published_Date]]&amp;"-")-1))/100, 1), 0)</f>
        <v>20</v>
      </c>
      <c r="AK2146" s="2" t="str">
        <f>Table_Books[[#This Row],[Title]]&amp;"_"&amp;Table_Books[[#This Row],[Author]]</f>
        <v>The Other Side_Kubin, Alfred</v>
      </c>
      <c r="AL2146" s="2" t="str">
        <f>Table_Books[[#This Row],[Author]]&amp;"_"&amp;Table_Books[[#This Row],[Title]]</f>
        <v>Kubin, Alfred_The Other Side</v>
      </c>
      <c r="AM2146" s="2" t="str">
        <f>Table_Books[[#This Row],[Title]]&amp;" by "&amp;Table_Books[[#This Row],[Author]]</f>
        <v>The Other Side by Kubin, Alfred</v>
      </c>
    </row>
    <row r="2147" spans="1:41" x14ac:dyDescent="0.35">
      <c r="A2147" s="7" t="str">
        <f>"B-" &amp; UPPER(TRIM(Table_Books[[#This Row],[Title]])) &amp; "|" &amp; UPPER(TRIM(Table_Books[[#This Row],[Author]]))</f>
        <v>B-THE STRUCTURE OF SCIENTIFIC REVOLUTIONS|KUHN, THOMAS S.</v>
      </c>
      <c r="B2147" s="35" t="str">
        <f>IF(COUNTIFS(Table_Books[Hash_ID],Table_Books[[#This Row],[Hash_ID]])&gt;1,"Y","N")</f>
        <v>N</v>
      </c>
      <c r="C2147" s="35" t="s">
        <v>8865</v>
      </c>
      <c r="D2147" s="48" t="s">
        <v>19718</v>
      </c>
      <c r="E2147" s="35"/>
      <c r="F2147" s="35"/>
      <c r="G2147" s="36"/>
      <c r="H2147" s="36"/>
      <c r="I2147" s="37"/>
      <c r="J2147" s="36"/>
      <c r="K2147" s="36"/>
      <c r="L2147" s="35"/>
      <c r="M2147" s="35"/>
      <c r="N2147" s="35"/>
      <c r="O2147" s="38"/>
      <c r="P2147" s="39"/>
      <c r="Q2147" s="10" t="s">
        <v>1860</v>
      </c>
      <c r="R2147" s="39"/>
      <c r="S2147" s="39"/>
      <c r="T2147" s="10" t="s">
        <v>1860</v>
      </c>
      <c r="U2147" s="10" t="s">
        <v>1860</v>
      </c>
      <c r="V2147" s="39"/>
      <c r="W2147" s="39"/>
      <c r="X2147" s="39"/>
      <c r="Y2147" s="39"/>
      <c r="Z2147" s="39"/>
      <c r="AA2147" s="39"/>
      <c r="AB2147" s="39"/>
      <c r="AC2147" s="35"/>
      <c r="AD2147" s="35"/>
      <c r="AE2147" s="36">
        <f>IFERROR(FLOOR(Table_Books[[#This Row],[Published_Date]],10), 0)</f>
        <v>0</v>
      </c>
      <c r="AF2147" s="35">
        <f>IFERROR(CEILING(VALUE(LEFT(Table_Books[[#This Row],[Published_Date]],FIND("-",Table_Books[[#This Row],[Published_Date]]&amp;"-")-1))/100, 1), 0)</f>
        <v>0</v>
      </c>
      <c r="AG2147" s="35"/>
      <c r="AH2147" s="35" t="s">
        <v>21601</v>
      </c>
      <c r="AI2147" s="35"/>
      <c r="AJ2147" s="35"/>
      <c r="AK2147" s="35" t="str">
        <f>Table_Books[[#This Row],[Title]]&amp;"_"&amp;Table_Books[[#This Row],[Author]]</f>
        <v>The Structure of Scientific Revolutions_Kuhn, Thomas S.</v>
      </c>
      <c r="AL2147" s="35" t="str">
        <f>Table_Books[[#This Row],[Author]]&amp;"_"&amp;Table_Books[[#This Row],[Title]]</f>
        <v>Kuhn, Thomas S._The Structure of Scientific Revolutions</v>
      </c>
      <c r="AM2147" s="35" t="str">
        <f>Table_Books[[#This Row],[Title]]&amp;" by "&amp;Table_Books[[#This Row],[Author]]</f>
        <v>The Structure of Scientific Revolutions by Kuhn, Thomas S.</v>
      </c>
      <c r="AN2147" s="35"/>
      <c r="AO2147" s="35"/>
    </row>
    <row r="2148" spans="1:41" ht="29" x14ac:dyDescent="0.35">
      <c r="A2148" s="7" t="str">
        <f>"B-" &amp; UPPER(TRIM(Table_Books[[#This Row],[Title]])) &amp; "|" &amp; UPPER(TRIM(Table_Books[[#This Row],[Author]]))</f>
        <v>B-THE STRUCTURE OF SCIENTIFIC REVOLUTIONS|KUHN, THOMAS</v>
      </c>
      <c r="B2148" s="28" t="str">
        <f>IF(COUNTIFS(Table_Books[Hash_ID],Table_Books[[#This Row],[Hash_ID]])&gt;1,"Y","N")</f>
        <v>Y</v>
      </c>
      <c r="C2148" s="2" t="s">
        <v>8865</v>
      </c>
      <c r="D2148" s="2" t="s">
        <v>10132</v>
      </c>
      <c r="G2148" s="12">
        <v>1962</v>
      </c>
      <c r="H2148" s="12"/>
      <c r="I2148" s="8"/>
      <c r="J2148" s="12" t="s">
        <v>8865</v>
      </c>
      <c r="K2148" s="12"/>
      <c r="O2148" s="33"/>
      <c r="P2148" s="10"/>
      <c r="Q2148" s="10" t="s">
        <v>1860</v>
      </c>
      <c r="R2148" s="10"/>
      <c r="S2148" s="10"/>
      <c r="T2148" s="10" t="s">
        <v>1860</v>
      </c>
      <c r="U2148" s="10" t="s">
        <v>1860</v>
      </c>
      <c r="V2148" s="10"/>
      <c r="W2148" s="10"/>
      <c r="X2148" s="10"/>
      <c r="Y2148" s="10"/>
      <c r="Z2148" s="10"/>
      <c r="AA2148" s="10"/>
      <c r="AB2148" s="10"/>
      <c r="AE2148" s="12">
        <f>IFERROR(FLOOR(Table_Books[[#This Row],[Published_Date]],10), 0)</f>
        <v>1960</v>
      </c>
      <c r="AF2148" s="2">
        <f>IFERROR(CEILING(VALUE(LEFT(Table_Books[[#This Row],[Published_Date]],FIND("-",Table_Books[[#This Row],[Published_Date]]&amp;"-")-1))/100, 1), 0)</f>
        <v>20</v>
      </c>
      <c r="AG2148" s="2" t="s">
        <v>10354</v>
      </c>
      <c r="AH2148" s="2" t="s">
        <v>4856</v>
      </c>
      <c r="AI2148" s="2" t="s">
        <v>9161</v>
      </c>
      <c r="AK2148" s="2" t="str">
        <f>Table_Books[[#This Row],[Title]]&amp;"_"&amp;Table_Books[[#This Row],[Author]]</f>
        <v>The Structure of Scientific Revolutions_Kuhn, Thomas</v>
      </c>
      <c r="AL2148" s="2" t="str">
        <f>Table_Books[[#This Row],[Author]]&amp;"_"&amp;Table_Books[[#This Row],[Title]]</f>
        <v>Kuhn, Thomas_The Structure of Scientific Revolutions</v>
      </c>
      <c r="AM2148" s="2" t="str">
        <f>Table_Books[[#This Row],[Title]]&amp;" by "&amp;Table_Books[[#This Row],[Author]]</f>
        <v>The Structure of Scientific Revolutions by Kuhn, Thomas</v>
      </c>
    </row>
    <row r="2149" spans="1:41" x14ac:dyDescent="0.35">
      <c r="A2149" s="7" t="str">
        <f>"B-" &amp; UPPER(TRIM(Table_Books[[#This Row],[Title]])) &amp; "|" &amp; UPPER(TRIM(Table_Books[[#This Row],[Author]]))</f>
        <v>B-THE STRUCTURE OF SCIENTIFIC REVOLUTIONS|KUHN, THOMAS</v>
      </c>
      <c r="B2149" s="35" t="str">
        <f>IF(COUNTIFS(Table_Books[Hash_ID],Table_Books[[#This Row],[Hash_ID]])&gt;1,"Y","N")</f>
        <v>Y</v>
      </c>
      <c r="C2149" s="35" t="s">
        <v>8865</v>
      </c>
      <c r="D2149" s="35" t="s">
        <v>10132</v>
      </c>
      <c r="E2149" s="35"/>
      <c r="F2149" s="35"/>
      <c r="G2149" s="36"/>
      <c r="H2149" s="36"/>
      <c r="I2149" s="37"/>
      <c r="J2149" s="36"/>
      <c r="K2149" s="36"/>
      <c r="L2149" s="35"/>
      <c r="M2149" s="35"/>
      <c r="N2149" s="35"/>
      <c r="O2149" s="38"/>
      <c r="P2149" s="39"/>
      <c r="Q2149" s="10" t="s">
        <v>1860</v>
      </c>
      <c r="R2149" s="39"/>
      <c r="S2149" s="39"/>
      <c r="T2149" s="10" t="s">
        <v>1860</v>
      </c>
      <c r="U2149" s="10" t="s">
        <v>1860</v>
      </c>
      <c r="V2149" s="39"/>
      <c r="W2149" s="39"/>
      <c r="X2149" s="39"/>
      <c r="Y2149" s="39"/>
      <c r="Z2149" s="39"/>
      <c r="AA2149" s="39"/>
      <c r="AB2149" s="39"/>
      <c r="AC2149" s="35"/>
      <c r="AD2149" s="35"/>
      <c r="AE2149" s="36">
        <f>IFERROR(FLOOR(Table_Books[[#This Row],[Published_Date]],10), 0)</f>
        <v>0</v>
      </c>
      <c r="AF2149" s="35">
        <f>IFERROR(CEILING(VALUE(LEFT(Table_Books[[#This Row],[Published_Date]],FIND("-",Table_Books[[#This Row],[Published_Date]]&amp;"-")-1))/100, 1), 0)</f>
        <v>0</v>
      </c>
      <c r="AG2149" s="35"/>
      <c r="AH2149" s="35"/>
      <c r="AI2149" s="35"/>
      <c r="AJ2149" s="35"/>
      <c r="AK2149" s="35" t="str">
        <f>Table_Books[[#This Row],[Title]]&amp;"_"&amp;Table_Books[[#This Row],[Author]]</f>
        <v>The Structure of Scientific Revolutions_Kuhn, Thomas</v>
      </c>
      <c r="AL2149" s="35" t="str">
        <f>Table_Books[[#This Row],[Author]]&amp;"_"&amp;Table_Books[[#This Row],[Title]]</f>
        <v>Kuhn, Thomas_The Structure of Scientific Revolutions</v>
      </c>
      <c r="AM2149" s="35" t="str">
        <f>Table_Books[[#This Row],[Title]]&amp;" by "&amp;Table_Books[[#This Row],[Author]]</f>
        <v>The Structure of Scientific Revolutions by Kuhn, Thomas</v>
      </c>
      <c r="AN2149" s="35"/>
      <c r="AO2149" s="35"/>
    </row>
    <row r="2150" spans="1:41" x14ac:dyDescent="0.35">
      <c r="A2150" s="7" t="str">
        <f>"B-" &amp; UPPER(TRIM(Table_Books[[#This Row],[Title]])) &amp; "|" &amp; UPPER(TRIM(Table_Books[[#This Row],[Author]]))</f>
        <v>B-THE BOOK OF LAUGHTER AND FORGETTING|KUNDERA, MILAN</v>
      </c>
      <c r="B2150" s="35" t="str">
        <f>IF(COUNTIFS(Table_Books[Hash_ID],Table_Books[[#This Row],[Hash_ID]])&gt;1,"Y","N")</f>
        <v>N</v>
      </c>
      <c r="C2150" s="35" t="s">
        <v>19760</v>
      </c>
      <c r="D2150" s="35" t="s">
        <v>1964</v>
      </c>
      <c r="E2150" s="35"/>
      <c r="F2150" s="35"/>
      <c r="G2150" s="36"/>
      <c r="H2150" s="36"/>
      <c r="I2150" s="37"/>
      <c r="J2150" s="36"/>
      <c r="K2150" s="36"/>
      <c r="L2150" s="35"/>
      <c r="M2150" s="35"/>
      <c r="N2150" s="35"/>
      <c r="O2150" s="38"/>
      <c r="P2150" s="39"/>
      <c r="Q2150" s="10" t="s">
        <v>1860</v>
      </c>
      <c r="R2150" s="39"/>
      <c r="S2150" s="39"/>
      <c r="T2150" s="10" t="s">
        <v>1860</v>
      </c>
      <c r="U2150" s="10" t="s">
        <v>1860</v>
      </c>
      <c r="V2150" s="39"/>
      <c r="W2150" s="39"/>
      <c r="X2150" s="39"/>
      <c r="Y2150" s="39"/>
      <c r="Z2150" s="39"/>
      <c r="AA2150" s="39"/>
      <c r="AB2150" s="39"/>
      <c r="AC2150" s="35"/>
      <c r="AD2150" s="35"/>
      <c r="AE2150" s="36">
        <f>IFERROR(FLOOR(Table_Books[[#This Row],[Published_Date]],10), 0)</f>
        <v>0</v>
      </c>
      <c r="AF2150" s="35">
        <f>IFERROR(CEILING(VALUE(LEFT(Table_Books[[#This Row],[Published_Date]],FIND("-",Table_Books[[#This Row],[Published_Date]]&amp;"-")-1))/100, 1), 0)</f>
        <v>0</v>
      </c>
      <c r="AG2150" s="35"/>
      <c r="AH2150" s="35" t="s">
        <v>21602</v>
      </c>
      <c r="AI2150" s="35"/>
      <c r="AJ2150" s="35"/>
      <c r="AK2150" s="35" t="str">
        <f>Table_Books[[#This Row],[Title]]&amp;"_"&amp;Table_Books[[#This Row],[Author]]</f>
        <v>The Book of Laughter and Forgetting_Kundera, Milan</v>
      </c>
      <c r="AL2150" s="35" t="str">
        <f>Table_Books[[#This Row],[Author]]&amp;"_"&amp;Table_Books[[#This Row],[Title]]</f>
        <v>Kundera, Milan_The Book of Laughter and Forgetting</v>
      </c>
      <c r="AM2150" s="35" t="str">
        <f>Table_Books[[#This Row],[Title]]&amp;" by "&amp;Table_Books[[#This Row],[Author]]</f>
        <v>The Book of Laughter and Forgetting by Kundera, Milan</v>
      </c>
      <c r="AN2150" s="35"/>
      <c r="AO2150" s="35"/>
    </row>
    <row r="2151" spans="1:41" ht="29" x14ac:dyDescent="0.35">
      <c r="A2151" s="7" t="str">
        <f>"B-" &amp; UPPER(TRIM(Table_Books[[#This Row],[Title]])) &amp; "|" &amp; UPPER(TRIM(Table_Books[[#This Row],[Author]]))</f>
        <v>B-THE UNBEARABLE LIGHTNESS OF BEING|KUNDERA, MILAN</v>
      </c>
      <c r="B2151" s="28" t="str">
        <f>IF(COUNTIFS(Table_Books[Hash_ID],Table_Books[[#This Row],[Hash_ID]])&gt;1,"Y","N")</f>
        <v>Y</v>
      </c>
      <c r="C2151" s="2" t="s">
        <v>1907</v>
      </c>
      <c r="D2151" s="2" t="s">
        <v>1964</v>
      </c>
      <c r="G2151" s="12">
        <v>1984</v>
      </c>
      <c r="H2151" s="12"/>
      <c r="I2151" s="8"/>
      <c r="J2151" s="12"/>
      <c r="K2151" s="12"/>
      <c r="L2151" s="2">
        <v>320</v>
      </c>
      <c r="M2151" s="2" t="s">
        <v>2031</v>
      </c>
      <c r="O2151" s="33">
        <v>5</v>
      </c>
      <c r="P2151" s="10"/>
      <c r="Q2151" s="10" t="s">
        <v>1860</v>
      </c>
      <c r="R2151" s="10"/>
      <c r="S2151" s="10"/>
      <c r="T2151" s="10" t="s">
        <v>1860</v>
      </c>
      <c r="U2151" s="10" t="s">
        <v>1860</v>
      </c>
      <c r="V2151" s="10"/>
      <c r="W2151" s="10"/>
      <c r="X2151" s="10"/>
      <c r="Y2151" s="10"/>
      <c r="Z2151" s="10"/>
      <c r="AA2151" s="10"/>
      <c r="AB2151" s="10"/>
      <c r="AE2151" s="12">
        <f>IFERROR(FLOOR(Table_Books[[#This Row],[Published_Date]],10), 0)</f>
        <v>1980</v>
      </c>
      <c r="AF2151" s="2">
        <f>IFERROR(CEILING(VALUE(LEFT(Table_Books[[#This Row],[Published_Date]],FIND("-",Table_Books[[#This Row],[Published_Date]]&amp;"-")-1))/100, 1), 0)</f>
        <v>20</v>
      </c>
      <c r="AK2151" s="2" t="str">
        <f>Table_Books[[#This Row],[Title]]&amp;"_"&amp;Table_Books[[#This Row],[Author]]</f>
        <v>The Unbearable Lightness of Being_Kundera, Milan</v>
      </c>
      <c r="AL2151" s="2" t="str">
        <f>Table_Books[[#This Row],[Author]]&amp;"_"&amp;Table_Books[[#This Row],[Title]]</f>
        <v>Kundera, Milan_The Unbearable Lightness of Being</v>
      </c>
      <c r="AM2151" s="2" t="str">
        <f>Table_Books[[#This Row],[Title]]&amp;" by "&amp;Table_Books[[#This Row],[Author]]</f>
        <v>The Unbearable Lightness of Being by Kundera, Milan</v>
      </c>
    </row>
    <row r="2152" spans="1:41" x14ac:dyDescent="0.35">
      <c r="A2152" s="7" t="str">
        <f>"B-" &amp; UPPER(TRIM(Table_Books[[#This Row],[Title]])) &amp; "|" &amp; UPPER(TRIM(Table_Books[[#This Row],[Author]]))</f>
        <v>B-THE UNBEARABLE LIGHTNESS OF BEING|KUNDERA, MILAN</v>
      </c>
      <c r="B2152" s="35" t="str">
        <f>IF(COUNTIFS(Table_Books[Hash_ID],Table_Books[[#This Row],[Hash_ID]])&gt;1,"Y","N")</f>
        <v>Y</v>
      </c>
      <c r="C2152" s="35" t="s">
        <v>1907</v>
      </c>
      <c r="D2152" s="35" t="s">
        <v>1964</v>
      </c>
      <c r="E2152" s="35"/>
      <c r="F2152" s="35"/>
      <c r="G2152" s="36"/>
      <c r="H2152" s="36"/>
      <c r="I2152" s="37"/>
      <c r="J2152" s="36"/>
      <c r="K2152" s="36"/>
      <c r="L2152" s="35"/>
      <c r="M2152" s="35"/>
      <c r="N2152" s="35"/>
      <c r="O2152" s="38"/>
      <c r="P2152" s="39"/>
      <c r="Q2152" s="10" t="s">
        <v>1860</v>
      </c>
      <c r="R2152" s="39"/>
      <c r="S2152" s="39"/>
      <c r="T2152" s="10" t="s">
        <v>1860</v>
      </c>
      <c r="U2152" s="10" t="s">
        <v>1860</v>
      </c>
      <c r="V2152" s="39"/>
      <c r="W2152" s="39"/>
      <c r="X2152" s="39"/>
      <c r="Y2152" s="39"/>
      <c r="Z2152" s="39"/>
      <c r="AA2152" s="39"/>
      <c r="AB2152" s="39"/>
      <c r="AC2152" s="35"/>
      <c r="AD2152" s="35"/>
      <c r="AE2152" s="36">
        <f>IFERROR(FLOOR(Table_Books[[#This Row],[Published_Date]],10), 0)</f>
        <v>0</v>
      </c>
      <c r="AF2152" s="35">
        <f>IFERROR(CEILING(VALUE(LEFT(Table_Books[[#This Row],[Published_Date]],FIND("-",Table_Books[[#This Row],[Published_Date]]&amp;"-")-1))/100, 1), 0)</f>
        <v>0</v>
      </c>
      <c r="AG2152" s="35"/>
      <c r="AH2152" s="35" t="s">
        <v>21602</v>
      </c>
      <c r="AI2152" s="35"/>
      <c r="AJ2152" s="35"/>
      <c r="AK2152" s="35" t="str">
        <f>Table_Books[[#This Row],[Title]]&amp;"_"&amp;Table_Books[[#This Row],[Author]]</f>
        <v>The Unbearable Lightness of Being_Kundera, Milan</v>
      </c>
      <c r="AL2152" s="35" t="str">
        <f>Table_Books[[#This Row],[Author]]&amp;"_"&amp;Table_Books[[#This Row],[Title]]</f>
        <v>Kundera, Milan_The Unbearable Lightness of Being</v>
      </c>
      <c r="AM2152" s="35" t="str">
        <f>Table_Books[[#This Row],[Title]]&amp;" by "&amp;Table_Books[[#This Row],[Author]]</f>
        <v>The Unbearable Lightness of Being by Kundera, Milan</v>
      </c>
      <c r="AN2152" s="35"/>
      <c r="AO2152" s="35"/>
    </row>
    <row r="2153" spans="1:41" x14ac:dyDescent="0.35">
      <c r="A2153" s="7" t="str">
        <f>"B-" &amp; UPPER(TRIM(Table_Books[[#This Row],[Title]])) &amp; "|" &amp; UPPER(TRIM(Table_Books[[#This Row],[Author]]))</f>
        <v>B-BEAUTY IS A WOUND|KURNIAWAN, EKA</v>
      </c>
      <c r="B2153" s="28" t="str">
        <f>IF(COUNTIFS(Table_Books[Hash_ID],Table_Books[[#This Row],[Hash_ID]])&gt;1,"Y","N")</f>
        <v>N</v>
      </c>
      <c r="C2153" s="24" t="s">
        <v>14483</v>
      </c>
      <c r="D2153" s="24" t="s">
        <v>14484</v>
      </c>
      <c r="G2153" s="12"/>
      <c r="H2153" s="12"/>
      <c r="I2153" s="8"/>
      <c r="J2153" s="12"/>
      <c r="K2153" s="12"/>
      <c r="O2153" s="33"/>
      <c r="P2153" s="10"/>
      <c r="Q2153" s="10" t="s">
        <v>1860</v>
      </c>
      <c r="R2153" s="10"/>
      <c r="S2153" s="10"/>
      <c r="T2153" s="10" t="s">
        <v>1860</v>
      </c>
      <c r="U2153" s="10" t="s">
        <v>1860</v>
      </c>
      <c r="V2153" s="10"/>
      <c r="W2153" s="10"/>
      <c r="X2153" s="10"/>
      <c r="Y2153" s="10"/>
      <c r="Z2153" s="10"/>
      <c r="AA2153" s="10"/>
      <c r="AB2153" s="10"/>
      <c r="AE2153" s="12">
        <f>IFERROR(FLOOR(Table_Books[[#This Row],[Published_Date]],10), 0)</f>
        <v>0</v>
      </c>
      <c r="AF2153" s="2">
        <f>IFERROR(CEILING(VALUE(LEFT(Table_Books[[#This Row],[Published_Date]],FIND("-",Table_Books[[#This Row],[Published_Date]]&amp;"-")-1))/100, 1), 0)</f>
        <v>0</v>
      </c>
      <c r="AK2153" s="24" t="str">
        <f>Table_Books[[#This Row],[Title]]&amp;"_"&amp;Table_Books[[#This Row],[Author]]</f>
        <v>Beauty Is a Wound_Kurniawan, Eka</v>
      </c>
      <c r="AL2153" s="24" t="str">
        <f>Table_Books[[#This Row],[Author]]&amp;"_"&amp;Table_Books[[#This Row],[Title]]</f>
        <v>Kurniawan, Eka_Beauty Is a Wound</v>
      </c>
      <c r="AM2153" s="24" t="str">
        <f>Table_Books[[#This Row],[Title]]&amp;" by "&amp;Table_Books[[#This Row],[Author]]</f>
        <v>Beauty Is a Wound by Kurniawan, Eka</v>
      </c>
    </row>
    <row r="2154" spans="1:41" x14ac:dyDescent="0.35">
      <c r="A2154" s="7" t="str">
        <f>"B-" &amp; UPPER(TRIM(Table_Books[[#This Row],[Title]])) &amp; "|" &amp; UPPER(TRIM(Table_Books[[#This Row],[Author]]))</f>
        <v>B-THE FLAMETHROWERS|KUSHNER, RACHEL</v>
      </c>
      <c r="B2154" s="35" t="str">
        <f>IF(COUNTIFS(Table_Books[Hash_ID],Table_Books[[#This Row],[Hash_ID]])&gt;1,"Y","N")</f>
        <v>N</v>
      </c>
      <c r="C2154" s="35" t="s">
        <v>20190</v>
      </c>
      <c r="D2154" s="35" t="s">
        <v>20189</v>
      </c>
      <c r="E2154" s="35"/>
      <c r="F2154" s="35"/>
      <c r="G2154" s="36"/>
      <c r="H2154" s="36"/>
      <c r="I2154" s="37"/>
      <c r="J2154" s="36"/>
      <c r="K2154" s="36"/>
      <c r="L2154" s="35"/>
      <c r="M2154" s="35"/>
      <c r="N2154" s="35"/>
      <c r="O2154" s="38"/>
      <c r="P2154" s="39"/>
      <c r="Q2154" s="10" t="s">
        <v>1860</v>
      </c>
      <c r="R2154" s="39"/>
      <c r="S2154" s="39"/>
      <c r="T2154" s="10" t="s">
        <v>1860</v>
      </c>
      <c r="U2154" s="10" t="s">
        <v>1860</v>
      </c>
      <c r="V2154" s="39"/>
      <c r="W2154" s="39"/>
      <c r="X2154" s="39"/>
      <c r="Y2154" s="39"/>
      <c r="Z2154" s="39"/>
      <c r="AA2154" s="39"/>
      <c r="AB2154" s="39"/>
      <c r="AC2154" s="35"/>
      <c r="AD2154" s="35"/>
      <c r="AE2154" s="36">
        <f>IFERROR(FLOOR(Table_Books[[#This Row],[Published_Date]],10), 0)</f>
        <v>0</v>
      </c>
      <c r="AF2154" s="35">
        <f>IFERROR(CEILING(VALUE(LEFT(Table_Books[[#This Row],[Published_Date]],FIND("-",Table_Books[[#This Row],[Published_Date]]&amp;"-")-1))/100, 1), 0)</f>
        <v>0</v>
      </c>
      <c r="AG2154" s="35"/>
      <c r="AH2154" s="35"/>
      <c r="AI2154" s="35"/>
      <c r="AJ2154" s="35"/>
      <c r="AK2154" s="35" t="str">
        <f>Table_Books[[#This Row],[Title]]&amp;"_"&amp;Table_Books[[#This Row],[Author]]</f>
        <v>The Flamethrowers_Kushner, Rachel</v>
      </c>
      <c r="AL2154" s="35" t="str">
        <f>Table_Books[[#This Row],[Author]]&amp;"_"&amp;Table_Books[[#This Row],[Title]]</f>
        <v>Kushner, Rachel_The Flamethrowers</v>
      </c>
      <c r="AM2154" s="35" t="str">
        <f>Table_Books[[#This Row],[Title]]&amp;" by "&amp;Table_Books[[#This Row],[Author]]</f>
        <v>The Flamethrowers by Kushner, Rachel</v>
      </c>
      <c r="AN2154" s="35"/>
      <c r="AO2154" s="35"/>
    </row>
    <row r="2155" spans="1:41" x14ac:dyDescent="0.35">
      <c r="A2155" s="7" t="str">
        <f>"B-" &amp; UPPER(TRIM(Table_Books[[#This Row],[Title]])) &amp; "|" &amp; UPPER(TRIM(Table_Books[[#This Row],[Author]]))</f>
        <v>B-THE MARS ROOM|KUSHNER, RACHEL</v>
      </c>
      <c r="B2155" s="35" t="str">
        <f>IF(COUNTIFS(Table_Books[Hash_ID],Table_Books[[#This Row],[Hash_ID]])&gt;1,"Y","N")</f>
        <v>N</v>
      </c>
      <c r="C2155" s="35" t="s">
        <v>20188</v>
      </c>
      <c r="D2155" s="35" t="s">
        <v>20189</v>
      </c>
      <c r="E2155" s="35"/>
      <c r="F2155" s="35"/>
      <c r="G2155" s="36"/>
      <c r="H2155" s="36"/>
      <c r="I2155" s="37"/>
      <c r="J2155" s="36"/>
      <c r="K2155" s="36"/>
      <c r="L2155" s="35"/>
      <c r="M2155" s="35"/>
      <c r="N2155" s="35"/>
      <c r="O2155" s="38"/>
      <c r="P2155" s="39"/>
      <c r="Q2155" s="10" t="s">
        <v>1860</v>
      </c>
      <c r="R2155" s="39"/>
      <c r="S2155" s="39"/>
      <c r="T2155" s="10" t="s">
        <v>1860</v>
      </c>
      <c r="U2155" s="10" t="s">
        <v>1860</v>
      </c>
      <c r="V2155" s="39"/>
      <c r="W2155" s="39"/>
      <c r="X2155" s="39"/>
      <c r="Y2155" s="39"/>
      <c r="Z2155" s="39"/>
      <c r="AA2155" s="39"/>
      <c r="AB2155" s="39"/>
      <c r="AC2155" s="35"/>
      <c r="AD2155" s="35"/>
      <c r="AE2155" s="36">
        <f>IFERROR(FLOOR(Table_Books[[#This Row],[Published_Date]],10), 0)</f>
        <v>0</v>
      </c>
      <c r="AF2155" s="35">
        <f>IFERROR(CEILING(VALUE(LEFT(Table_Books[[#This Row],[Published_Date]],FIND("-",Table_Books[[#This Row],[Published_Date]]&amp;"-")-1))/100, 1), 0)</f>
        <v>0</v>
      </c>
      <c r="AG2155" s="35"/>
      <c r="AH2155" s="35"/>
      <c r="AI2155" s="35"/>
      <c r="AJ2155" s="35"/>
      <c r="AK2155" s="35" t="str">
        <f>Table_Books[[#This Row],[Title]]&amp;"_"&amp;Table_Books[[#This Row],[Author]]</f>
        <v>The Mars Room_Kushner, Rachel</v>
      </c>
      <c r="AL2155" s="35" t="str">
        <f>Table_Books[[#This Row],[Author]]&amp;"_"&amp;Table_Books[[#This Row],[Title]]</f>
        <v>Kushner, Rachel_The Mars Room</v>
      </c>
      <c r="AM2155" s="35" t="str">
        <f>Table_Books[[#This Row],[Title]]&amp;" by "&amp;Table_Books[[#This Row],[Author]]</f>
        <v>The Mars Room by Kushner, Rachel</v>
      </c>
      <c r="AN2155" s="35"/>
      <c r="AO2155" s="35"/>
    </row>
    <row r="2156" spans="1:41" x14ac:dyDescent="0.35">
      <c r="A2156" s="7" t="str">
        <f>"B-" &amp; UPPER(TRIM(Table_Books[[#This Row],[Title]])) &amp; "|" &amp; UPPER(TRIM(Table_Books[[#This Row],[Author]]))</f>
        <v>B-ANGELS IN AMERICA|KUSHNER, TONY</v>
      </c>
      <c r="B2156" s="35" t="str">
        <f>IF(COUNTIFS(Table_Books[Hash_ID],Table_Books[[#This Row],[Hash_ID]])&gt;1,"Y","N")</f>
        <v>N</v>
      </c>
      <c r="C2156" s="35" t="s">
        <v>19793</v>
      </c>
      <c r="D2156" s="48" t="s">
        <v>19794</v>
      </c>
      <c r="E2156" s="35"/>
      <c r="F2156" s="35"/>
      <c r="G2156" s="36"/>
      <c r="H2156" s="36"/>
      <c r="I2156" s="37"/>
      <c r="J2156" s="36"/>
      <c r="K2156" s="36"/>
      <c r="L2156" s="35"/>
      <c r="M2156" s="35"/>
      <c r="N2156" s="35"/>
      <c r="O2156" s="38"/>
      <c r="P2156" s="39"/>
      <c r="Q2156" s="10" t="s">
        <v>1860</v>
      </c>
      <c r="R2156" s="39"/>
      <c r="S2156" s="39"/>
      <c r="T2156" s="10" t="s">
        <v>1860</v>
      </c>
      <c r="U2156" s="10" t="s">
        <v>1860</v>
      </c>
      <c r="V2156" s="39"/>
      <c r="W2156" s="39"/>
      <c r="X2156" s="39"/>
      <c r="Y2156" s="39"/>
      <c r="Z2156" s="39"/>
      <c r="AA2156" s="39"/>
      <c r="AB2156" s="39"/>
      <c r="AC2156" s="35"/>
      <c r="AD2156" s="35"/>
      <c r="AE2156" s="36">
        <f>IFERROR(FLOOR(Table_Books[[#This Row],[Published_Date]],10), 0)</f>
        <v>0</v>
      </c>
      <c r="AF2156" s="35">
        <f>IFERROR(CEILING(VALUE(LEFT(Table_Books[[#This Row],[Published_Date]],FIND("-",Table_Books[[#This Row],[Published_Date]]&amp;"-")-1))/100, 1), 0)</f>
        <v>0</v>
      </c>
      <c r="AG2156" s="35"/>
      <c r="AH2156" s="35" t="s">
        <v>21602</v>
      </c>
      <c r="AI2156" s="35"/>
      <c r="AJ2156" s="35"/>
      <c r="AK2156" s="35" t="str">
        <f>Table_Books[[#This Row],[Title]]&amp;"_"&amp;Table_Books[[#This Row],[Author]]</f>
        <v>Angels in America_Kushner, Tony</v>
      </c>
      <c r="AL2156" s="35" t="str">
        <f>Table_Books[[#This Row],[Author]]&amp;"_"&amp;Table_Books[[#This Row],[Title]]</f>
        <v>Kushner, Tony_Angels in America</v>
      </c>
      <c r="AM2156" s="35" t="str">
        <f>Table_Books[[#This Row],[Title]]&amp;" by "&amp;Table_Books[[#This Row],[Author]]</f>
        <v>Angels in America by Kushner, Tony</v>
      </c>
      <c r="AN2156" s="35"/>
      <c r="AO2156" s="35"/>
    </row>
    <row r="2157" spans="1:41" x14ac:dyDescent="0.35">
      <c r="A2157" s="7" t="str">
        <f>"B-" &amp; UPPER(TRIM(Table_Books[[#This Row],[Title]])) &amp; "|" &amp; UPPER(TRIM(Table_Books[[#This Row],[Author]]))</f>
        <v>B-THE SPANISH TRAGEDY|KYD, THOMAS</v>
      </c>
      <c r="B2157" s="35" t="str">
        <f>IF(COUNTIFS(Table_Books[Hash_ID],Table_Books[[#This Row],[Hash_ID]])&gt;1,"Y","N")</f>
        <v>N</v>
      </c>
      <c r="C2157" s="35" t="s">
        <v>19298</v>
      </c>
      <c r="D2157" s="48" t="s">
        <v>19299</v>
      </c>
      <c r="E2157" s="35"/>
      <c r="F2157" s="35"/>
      <c r="G2157" s="36"/>
      <c r="H2157" s="36"/>
      <c r="I2157" s="37"/>
      <c r="J2157" s="36"/>
      <c r="K2157" s="36"/>
      <c r="L2157" s="35"/>
      <c r="M2157" s="35"/>
      <c r="N2157" s="35"/>
      <c r="O2157" s="38"/>
      <c r="P2157" s="39"/>
      <c r="Q2157" s="10" t="s">
        <v>1860</v>
      </c>
      <c r="R2157" s="39"/>
      <c r="S2157" s="39"/>
      <c r="T2157" s="10" t="s">
        <v>1860</v>
      </c>
      <c r="U2157" s="10" t="s">
        <v>1860</v>
      </c>
      <c r="V2157" s="39"/>
      <c r="W2157" s="39"/>
      <c r="X2157" s="39"/>
      <c r="Y2157" s="39"/>
      <c r="Z2157" s="39"/>
      <c r="AA2157" s="39"/>
      <c r="AB2157" s="39"/>
      <c r="AC2157" s="35"/>
      <c r="AD2157" s="35"/>
      <c r="AE2157" s="36">
        <f>IFERROR(FLOOR(Table_Books[[#This Row],[Published_Date]],10), 0)</f>
        <v>0</v>
      </c>
      <c r="AF2157" s="35">
        <f>IFERROR(CEILING(VALUE(LEFT(Table_Books[[#This Row],[Published_Date]],FIND("-",Table_Books[[#This Row],[Published_Date]]&amp;"-")-1))/100, 1), 0)</f>
        <v>0</v>
      </c>
      <c r="AG2157" s="35"/>
      <c r="AH2157" s="35" t="s">
        <v>21589</v>
      </c>
      <c r="AI2157" s="35"/>
      <c r="AJ2157" s="35"/>
      <c r="AK2157" s="35" t="str">
        <f>Table_Books[[#This Row],[Title]]&amp;"_"&amp;Table_Books[[#This Row],[Author]]</f>
        <v>The Spanish Tragedy_Kyd, Thomas</v>
      </c>
      <c r="AL2157" s="35" t="str">
        <f>Table_Books[[#This Row],[Author]]&amp;"_"&amp;Table_Books[[#This Row],[Title]]</f>
        <v>Kyd, Thomas_The Spanish Tragedy</v>
      </c>
      <c r="AM2157" s="35" t="str">
        <f>Table_Books[[#This Row],[Title]]&amp;" by "&amp;Table_Books[[#This Row],[Author]]</f>
        <v>The Spanish Tragedy by Kyd, Thomas</v>
      </c>
      <c r="AN2157" s="35"/>
      <c r="AO2157" s="35"/>
    </row>
    <row r="2158" spans="1:41" ht="29" x14ac:dyDescent="0.35">
      <c r="A2158" s="7" t="str">
        <f>"B-" &amp; UPPER(TRIM(Table_Books[[#This Row],[Title]])) &amp; "|" &amp; UPPER(TRIM(Table_Books[[#This Row],[Author]]))</f>
        <v>B-A SHORT STAY IN HELL|L. PECK, STEVEN</v>
      </c>
      <c r="B2158" s="28" t="str">
        <f>IF(COUNTIFS(Table_Books[Hash_ID],Table_Books[[#This Row],[Hash_ID]])&gt;1,"Y","N")</f>
        <v>N</v>
      </c>
      <c r="C2158" s="2" t="s">
        <v>2432</v>
      </c>
      <c r="D2158" s="2" t="s">
        <v>2435</v>
      </c>
      <c r="G2158" s="12">
        <v>2012</v>
      </c>
      <c r="H2158" s="12"/>
      <c r="I2158" s="8"/>
      <c r="J2158" s="12"/>
      <c r="K2158" s="12"/>
      <c r="L2158" s="2">
        <v>104</v>
      </c>
      <c r="M2158" s="2" t="s">
        <v>2515</v>
      </c>
      <c r="O2158" s="33"/>
      <c r="P2158" s="10"/>
      <c r="Q2158" s="10" t="s">
        <v>1860</v>
      </c>
      <c r="R2158" s="10"/>
      <c r="S2158" s="10"/>
      <c r="T2158" s="10" t="s">
        <v>1860</v>
      </c>
      <c r="U2158" s="10" t="s">
        <v>1860</v>
      </c>
      <c r="V2158" s="10"/>
      <c r="W2158" s="10"/>
      <c r="X2158" s="10"/>
      <c r="Y2158" s="10"/>
      <c r="Z2158" s="10"/>
      <c r="AA2158" s="10"/>
      <c r="AB2158" s="10"/>
      <c r="AE2158" s="12">
        <f>IFERROR(FLOOR(Table_Books[[#This Row],[Published_Date]],10), 0)</f>
        <v>2010</v>
      </c>
      <c r="AF2158" s="2">
        <f>IFERROR(CEILING(VALUE(LEFT(Table_Books[[#This Row],[Published_Date]],FIND("-",Table_Books[[#This Row],[Published_Date]]&amp;"-")-1))/100, 1), 0)</f>
        <v>21</v>
      </c>
      <c r="AK2158" s="2" t="str">
        <f>Table_Books[[#This Row],[Title]]&amp;"_"&amp;Table_Books[[#This Row],[Author]]</f>
        <v>A Short Stay in Hell_L. Peck, Steven</v>
      </c>
      <c r="AL2158" s="2" t="str">
        <f>Table_Books[[#This Row],[Author]]&amp;"_"&amp;Table_Books[[#This Row],[Title]]</f>
        <v>L. Peck, Steven_A Short Stay in Hell</v>
      </c>
      <c r="AM2158" s="2" t="str">
        <f>Table_Books[[#This Row],[Title]]&amp;" by "&amp;Table_Books[[#This Row],[Author]]</f>
        <v>A Short Stay in Hell by L. Peck, Steven</v>
      </c>
    </row>
    <row r="2159" spans="1:41" x14ac:dyDescent="0.35">
      <c r="A2159" s="7" t="str">
        <f>"B-" &amp; UPPER(TRIM(Table_Books[[#This Row],[Title]])) &amp; "|" &amp; UPPER(TRIM(Table_Books[[#This Row],[Author]]))</f>
        <v>B-CHARACTERS (LES CARACTÈRES)|LA BRUYÈRE, JEAN DE</v>
      </c>
      <c r="B2159" s="35" t="str">
        <f>IF(COUNTIFS(Table_Books[Hash_ID],Table_Books[[#This Row],[Hash_ID]])&gt;1,"Y","N")</f>
        <v>N</v>
      </c>
      <c r="C2159" s="35" t="s">
        <v>19347</v>
      </c>
      <c r="D2159" s="48" t="s">
        <v>19348</v>
      </c>
      <c r="E2159" s="35"/>
      <c r="F2159" s="35"/>
      <c r="G2159" s="36"/>
      <c r="H2159" s="36"/>
      <c r="I2159" s="37"/>
      <c r="J2159" s="36"/>
      <c r="K2159" s="36"/>
      <c r="L2159" s="35"/>
      <c r="M2159" s="35"/>
      <c r="N2159" s="35"/>
      <c r="O2159" s="38"/>
      <c r="P2159" s="39"/>
      <c r="Q2159" s="10" t="s">
        <v>1860</v>
      </c>
      <c r="R2159" s="39"/>
      <c r="S2159" s="39"/>
      <c r="T2159" s="10" t="s">
        <v>1860</v>
      </c>
      <c r="U2159" s="10" t="s">
        <v>1860</v>
      </c>
      <c r="V2159" s="39"/>
      <c r="W2159" s="39"/>
      <c r="X2159" s="39"/>
      <c r="Y2159" s="39"/>
      <c r="Z2159" s="39"/>
      <c r="AA2159" s="39"/>
      <c r="AB2159" s="39"/>
      <c r="AC2159" s="35"/>
      <c r="AD2159" s="35"/>
      <c r="AE2159" s="36">
        <f>IFERROR(FLOOR(Table_Books[[#This Row],[Published_Date]],10), 0)</f>
        <v>0</v>
      </c>
      <c r="AF2159" s="35">
        <f>IFERROR(CEILING(VALUE(LEFT(Table_Books[[#This Row],[Published_Date]],FIND("-",Table_Books[[#This Row],[Published_Date]]&amp;"-")-1))/100, 1), 0)</f>
        <v>0</v>
      </c>
      <c r="AG2159" s="35"/>
      <c r="AH2159" s="35" t="s">
        <v>21589</v>
      </c>
      <c r="AI2159" s="35"/>
      <c r="AJ2159" s="35"/>
      <c r="AK2159" s="35" t="str">
        <f>Table_Books[[#This Row],[Title]]&amp;"_"&amp;Table_Books[[#This Row],[Author]]</f>
        <v>Characters (Les Caractères)_La Bruyère, Jean de</v>
      </c>
      <c r="AL2159" s="35" t="str">
        <f>Table_Books[[#This Row],[Author]]&amp;"_"&amp;Table_Books[[#This Row],[Title]]</f>
        <v>La Bruyère, Jean de_Characters (Les Caractères)</v>
      </c>
      <c r="AM2159" s="35" t="str">
        <f>Table_Books[[#This Row],[Title]]&amp;" by "&amp;Table_Books[[#This Row],[Author]]</f>
        <v>Characters (Les Caractères) by La Bruyère, Jean de</v>
      </c>
      <c r="AN2159" s="35"/>
      <c r="AO2159" s="35"/>
    </row>
    <row r="2160" spans="1:41" x14ac:dyDescent="0.35">
      <c r="A2160" s="7" t="str">
        <f>"B-" &amp; UPPER(TRIM(Table_Books[[#This Row],[Title]])) &amp; "|" &amp; UPPER(TRIM(Table_Books[[#This Row],[Author]]))</f>
        <v>B-FABLES|LA FONTAINE, JEAN DE</v>
      </c>
      <c r="B2160" s="35" t="str">
        <f>IF(COUNTIFS(Table_Books[Hash_ID],Table_Books[[#This Row],[Hash_ID]])&gt;1,"Y","N")</f>
        <v>N</v>
      </c>
      <c r="C2160" s="35" t="s">
        <v>9122</v>
      </c>
      <c r="D2160" s="48" t="s">
        <v>19333</v>
      </c>
      <c r="E2160" s="35"/>
      <c r="F2160" s="35"/>
      <c r="G2160" s="36"/>
      <c r="H2160" s="36"/>
      <c r="I2160" s="37"/>
      <c r="J2160" s="36"/>
      <c r="K2160" s="36"/>
      <c r="L2160" s="35"/>
      <c r="M2160" s="35"/>
      <c r="N2160" s="35"/>
      <c r="O2160" s="38"/>
      <c r="P2160" s="39"/>
      <c r="Q2160" s="10" t="s">
        <v>1860</v>
      </c>
      <c r="R2160" s="39"/>
      <c r="S2160" s="39"/>
      <c r="T2160" s="10" t="s">
        <v>1860</v>
      </c>
      <c r="U2160" s="10" t="s">
        <v>1860</v>
      </c>
      <c r="V2160" s="39"/>
      <c r="W2160" s="39"/>
      <c r="X2160" s="39"/>
      <c r="Y2160" s="39"/>
      <c r="Z2160" s="39"/>
      <c r="AA2160" s="39"/>
      <c r="AB2160" s="39"/>
      <c r="AC2160" s="35"/>
      <c r="AD2160" s="35"/>
      <c r="AE2160" s="36">
        <f>IFERROR(FLOOR(Table_Books[[#This Row],[Published_Date]],10), 0)</f>
        <v>0</v>
      </c>
      <c r="AF2160" s="35">
        <f>IFERROR(CEILING(VALUE(LEFT(Table_Books[[#This Row],[Published_Date]],FIND("-",Table_Books[[#This Row],[Published_Date]]&amp;"-")-1))/100, 1), 0)</f>
        <v>0</v>
      </c>
      <c r="AG2160" s="35"/>
      <c r="AH2160" s="35" t="s">
        <v>21589</v>
      </c>
      <c r="AI2160" s="35"/>
      <c r="AJ2160" s="35"/>
      <c r="AK2160" s="35" t="str">
        <f>Table_Books[[#This Row],[Title]]&amp;"_"&amp;Table_Books[[#This Row],[Author]]</f>
        <v>Fables_La Fontaine, Jean de</v>
      </c>
      <c r="AL2160" s="35" t="str">
        <f>Table_Books[[#This Row],[Author]]&amp;"_"&amp;Table_Books[[#This Row],[Title]]</f>
        <v>La Fontaine, Jean de_Fables</v>
      </c>
      <c r="AM2160" s="35" t="str">
        <f>Table_Books[[#This Row],[Title]]&amp;" by "&amp;Table_Books[[#This Row],[Author]]</f>
        <v>Fables by La Fontaine, Jean de</v>
      </c>
      <c r="AN2160" s="35"/>
      <c r="AO2160" s="35"/>
    </row>
    <row r="2161" spans="1:41" ht="43.5" x14ac:dyDescent="0.35">
      <c r="A2161" s="7" t="str">
        <f>"B-" &amp; UPPER(TRIM(Table_Books[[#This Row],[Title]])) &amp; "|" &amp; UPPER(TRIM(Table_Books[[#This Row],[Author]]))</f>
        <v>B-THE HORSES OF DIOMEDES|LA HIRE, JEAN DE</v>
      </c>
      <c r="B2161" s="28" t="str">
        <f>IF(COUNTIFS(Table_Books[Hash_ID],Table_Books[[#This Row],[Hash_ID]])&gt;1,"Y","N")</f>
        <v>N</v>
      </c>
      <c r="C2161" s="2" t="s">
        <v>5315</v>
      </c>
      <c r="D2161" s="2" t="s">
        <v>5316</v>
      </c>
      <c r="G2161" s="12">
        <v>1897</v>
      </c>
      <c r="H2161" s="12"/>
      <c r="I2161" s="8"/>
      <c r="J2161" s="12"/>
      <c r="K2161" s="12"/>
      <c r="L2161" s="2">
        <v>212</v>
      </c>
      <c r="M2161" s="2" t="s">
        <v>5414</v>
      </c>
      <c r="O2161" s="33"/>
      <c r="P2161" s="10"/>
      <c r="Q2161" s="10" t="s">
        <v>1860</v>
      </c>
      <c r="R2161" s="10"/>
      <c r="S2161" s="10"/>
      <c r="T2161" s="10" t="s">
        <v>1860</v>
      </c>
      <c r="U2161" s="10" t="s">
        <v>1860</v>
      </c>
      <c r="V2161" s="10"/>
      <c r="W2161" s="10"/>
      <c r="X2161" s="10"/>
      <c r="Y2161" s="10"/>
      <c r="Z2161" s="10"/>
      <c r="AA2161" s="10"/>
      <c r="AB2161" s="10"/>
      <c r="AE2161" s="12">
        <f>IFERROR(FLOOR(Table_Books[[#This Row],[Published_Date]],10), 0)</f>
        <v>1890</v>
      </c>
      <c r="AF2161" s="2">
        <f>IFERROR(CEILING(VALUE(LEFT(Table_Books[[#This Row],[Published_Date]],FIND("-",Table_Books[[#This Row],[Published_Date]]&amp;"-")-1))/100, 1), 0)</f>
        <v>19</v>
      </c>
      <c r="AK2161" s="2" t="str">
        <f>Table_Books[[#This Row],[Title]]&amp;"_"&amp;Table_Books[[#This Row],[Author]]</f>
        <v>The Horses of Diomedes_La Hire, Jean de</v>
      </c>
      <c r="AL2161" s="2" t="str">
        <f>Table_Books[[#This Row],[Author]]&amp;"_"&amp;Table_Books[[#This Row],[Title]]</f>
        <v>La Hire, Jean de_The Horses of Diomedes</v>
      </c>
      <c r="AM2161" s="2" t="str">
        <f>Table_Books[[#This Row],[Title]]&amp;" by "&amp;Table_Books[[#This Row],[Author]]</f>
        <v>The Horses of Diomedes by La Hire, Jean de</v>
      </c>
    </row>
    <row r="2162" spans="1:41" x14ac:dyDescent="0.35">
      <c r="A2162" s="7" t="str">
        <f>"B-" &amp; UPPER(TRIM(Table_Books[[#This Row],[Title]])) &amp; "|" &amp; UPPER(TRIM(Table_Books[[#This Row],[Author]]))</f>
        <v>B-MAN A MACHINE (L'HOMME MACHINE)|LA METTRIE, JULIEN OFFRAY DE</v>
      </c>
      <c r="B2162" s="35" t="str">
        <f>IF(COUNTIFS(Table_Books[Hash_ID],Table_Books[[#This Row],[Hash_ID]])&gt;1,"Y","N")</f>
        <v>N</v>
      </c>
      <c r="C2162" s="35" t="s">
        <v>19413</v>
      </c>
      <c r="D2162" s="48" t="s">
        <v>19414</v>
      </c>
      <c r="E2162" s="35"/>
      <c r="F2162" s="35"/>
      <c r="G2162" s="36"/>
      <c r="H2162" s="36"/>
      <c r="I2162" s="37"/>
      <c r="J2162" s="36"/>
      <c r="K2162" s="36"/>
      <c r="L2162" s="35"/>
      <c r="M2162" s="35"/>
      <c r="N2162" s="35"/>
      <c r="O2162" s="38"/>
      <c r="P2162" s="39"/>
      <c r="Q2162" s="10" t="s">
        <v>1860</v>
      </c>
      <c r="R2162" s="39"/>
      <c r="S2162" s="39"/>
      <c r="T2162" s="10" t="s">
        <v>1860</v>
      </c>
      <c r="U2162" s="10" t="s">
        <v>1860</v>
      </c>
      <c r="V2162" s="39"/>
      <c r="W2162" s="39"/>
      <c r="X2162" s="39"/>
      <c r="Y2162" s="39"/>
      <c r="Z2162" s="39"/>
      <c r="AA2162" s="39"/>
      <c r="AB2162" s="39"/>
      <c r="AC2162" s="35"/>
      <c r="AD2162" s="35"/>
      <c r="AE2162" s="36">
        <f>IFERROR(FLOOR(Table_Books[[#This Row],[Published_Date]],10), 0)</f>
        <v>0</v>
      </c>
      <c r="AF2162" s="35">
        <f>IFERROR(CEILING(VALUE(LEFT(Table_Books[[#This Row],[Published_Date]],FIND("-",Table_Books[[#This Row],[Published_Date]]&amp;"-")-1))/100, 1), 0)</f>
        <v>0</v>
      </c>
      <c r="AG2162" s="35"/>
      <c r="AH2162" s="35" t="s">
        <v>21592</v>
      </c>
      <c r="AI2162" s="35"/>
      <c r="AJ2162" s="35"/>
      <c r="AK2162" s="35" t="str">
        <f>Table_Books[[#This Row],[Title]]&amp;"_"&amp;Table_Books[[#This Row],[Author]]</f>
        <v>Man a Machine (L'homme Machine)_La Mettrie, Julien Offray de</v>
      </c>
      <c r="AL2162" s="35" t="str">
        <f>Table_Books[[#This Row],[Author]]&amp;"_"&amp;Table_Books[[#This Row],[Title]]</f>
        <v>La Mettrie, Julien Offray de_Man a Machine (L'homme Machine)</v>
      </c>
      <c r="AM2162" s="35" t="str">
        <f>Table_Books[[#This Row],[Title]]&amp;" by "&amp;Table_Books[[#This Row],[Author]]</f>
        <v>Man a Machine (L'homme Machine) by La Mettrie, Julien Offray de</v>
      </c>
      <c r="AN2162" s="35"/>
      <c r="AO2162" s="35"/>
    </row>
    <row r="2163" spans="1:41" x14ac:dyDescent="0.35">
      <c r="A2163" s="7" t="str">
        <f>"B-" &amp; UPPER(TRIM(Table_Books[[#This Row],[Title]])) &amp; "|" &amp; UPPER(TRIM(Table_Books[[#This Row],[Author]]))</f>
        <v>B-MAXIMES|LA ROCHEFOUCAULD, FRANÇOIS DE</v>
      </c>
      <c r="B2163" s="35" t="str">
        <f>IF(COUNTIFS(Table_Books[Hash_ID],Table_Books[[#This Row],[Hash_ID]])&gt;1,"Y","N")</f>
        <v>N</v>
      </c>
      <c r="C2163" s="35" t="s">
        <v>19336</v>
      </c>
      <c r="D2163" s="35" t="s">
        <v>5874</v>
      </c>
      <c r="E2163" s="35"/>
      <c r="F2163" s="35"/>
      <c r="G2163" s="36"/>
      <c r="H2163" s="36"/>
      <c r="I2163" s="37"/>
      <c r="J2163" s="36"/>
      <c r="K2163" s="36"/>
      <c r="L2163" s="35"/>
      <c r="M2163" s="35"/>
      <c r="N2163" s="35"/>
      <c r="O2163" s="38"/>
      <c r="P2163" s="39"/>
      <c r="Q2163" s="10" t="s">
        <v>1860</v>
      </c>
      <c r="R2163" s="39"/>
      <c r="S2163" s="39"/>
      <c r="T2163" s="10" t="s">
        <v>1860</v>
      </c>
      <c r="U2163" s="10" t="s">
        <v>1860</v>
      </c>
      <c r="V2163" s="39"/>
      <c r="W2163" s="39"/>
      <c r="X2163" s="39"/>
      <c r="Y2163" s="39"/>
      <c r="Z2163" s="39"/>
      <c r="AA2163" s="39"/>
      <c r="AB2163" s="39"/>
      <c r="AC2163" s="35"/>
      <c r="AD2163" s="35"/>
      <c r="AE2163" s="36">
        <f>IFERROR(FLOOR(Table_Books[[#This Row],[Published_Date]],10), 0)</f>
        <v>0</v>
      </c>
      <c r="AF2163" s="35">
        <f>IFERROR(CEILING(VALUE(LEFT(Table_Books[[#This Row],[Published_Date]],FIND("-",Table_Books[[#This Row],[Published_Date]]&amp;"-")-1))/100, 1), 0)</f>
        <v>0</v>
      </c>
      <c r="AG2163" s="35"/>
      <c r="AH2163" s="35" t="s">
        <v>21589</v>
      </c>
      <c r="AI2163" s="35"/>
      <c r="AJ2163" s="35"/>
      <c r="AK2163" s="35" t="str">
        <f>Table_Books[[#This Row],[Title]]&amp;"_"&amp;Table_Books[[#This Row],[Author]]</f>
        <v>Maximes_La Rochefoucauld, François de</v>
      </c>
      <c r="AL2163" s="35" t="str">
        <f>Table_Books[[#This Row],[Author]]&amp;"_"&amp;Table_Books[[#This Row],[Title]]</f>
        <v>La Rochefoucauld, François de_Maximes</v>
      </c>
      <c r="AM2163" s="35" t="str">
        <f>Table_Books[[#This Row],[Title]]&amp;" by "&amp;Table_Books[[#This Row],[Author]]</f>
        <v>Maximes by La Rochefoucauld, François de</v>
      </c>
      <c r="AN2163" s="35"/>
      <c r="AO2163" s="35"/>
    </row>
    <row r="2164" spans="1:41" x14ac:dyDescent="0.35">
      <c r="A2164" s="7" t="str">
        <f>"B-" &amp; UPPER(TRIM(Table_Books[[#This Row],[Title]])) &amp; "|" &amp; UPPER(TRIM(Table_Books[[#This Row],[Author]]))</f>
        <v>B-MAXIMS|LA ROCHEFOUCAULD, FRANÇOIS DE</v>
      </c>
      <c r="B2164" s="28" t="str">
        <f>IF(COUNTIFS(Table_Books[Hash_ID],Table_Books[[#This Row],[Hash_ID]])&gt;1,"Y","N")</f>
        <v>N</v>
      </c>
      <c r="C2164" s="2" t="s">
        <v>5871</v>
      </c>
      <c r="D2164" s="2" t="s">
        <v>5874</v>
      </c>
      <c r="G2164" s="12"/>
      <c r="H2164" s="12"/>
      <c r="I2164" s="8"/>
      <c r="J2164" s="12"/>
      <c r="K2164" s="12"/>
      <c r="O2164" s="33"/>
      <c r="P2164" s="10"/>
      <c r="Q2164" s="10" t="s">
        <v>1860</v>
      </c>
      <c r="R2164" s="10"/>
      <c r="S2164" s="10"/>
      <c r="T2164" s="10" t="s">
        <v>1860</v>
      </c>
      <c r="U2164" s="10" t="s">
        <v>1860</v>
      </c>
      <c r="V2164" s="10"/>
      <c r="W2164" s="10"/>
      <c r="X2164" s="10"/>
      <c r="Y2164" s="10"/>
      <c r="Z2164" s="10"/>
      <c r="AA2164" s="10"/>
      <c r="AB2164" s="10"/>
      <c r="AE2164" s="12">
        <f>IFERROR(FLOOR(Table_Books[[#This Row],[Published_Date]],10), 0)</f>
        <v>0</v>
      </c>
      <c r="AF2164" s="2">
        <f>IFERROR(CEILING(VALUE(LEFT(Table_Books[[#This Row],[Published_Date]],FIND("-",Table_Books[[#This Row],[Published_Date]]&amp;"-")-1))/100, 1), 0)</f>
        <v>0</v>
      </c>
      <c r="AK2164" s="2" t="str">
        <f>Table_Books[[#This Row],[Title]]&amp;"_"&amp;Table_Books[[#This Row],[Author]]</f>
        <v>Maxims_La Rochefoucauld, François de</v>
      </c>
      <c r="AL2164" s="2" t="str">
        <f>Table_Books[[#This Row],[Author]]&amp;"_"&amp;Table_Books[[#This Row],[Title]]</f>
        <v>La Rochefoucauld, François de_Maxims</v>
      </c>
      <c r="AM2164" s="2" t="str">
        <f>Table_Books[[#This Row],[Title]]&amp;" by "&amp;Table_Books[[#This Row],[Author]]</f>
        <v>Maxims by La Rochefoucauld, François de</v>
      </c>
    </row>
    <row r="2165" spans="1:41" ht="29" x14ac:dyDescent="0.35">
      <c r="A2165" s="7" t="str">
        <f>"B-" &amp; UPPER(TRIM(Table_Books[[#This Row],[Title]])) &amp; "|" &amp; UPPER(TRIM(Table_Books[[#This Row],[Author]]))</f>
        <v>B-THE MANIAC|LABATUT, BENJAMÍN</v>
      </c>
      <c r="B2165" s="28" t="str">
        <f>IF(COUNTIFS(Table_Books[Hash_ID],Table_Books[[#This Row],[Hash_ID]])&gt;1,"Y","N")</f>
        <v>N</v>
      </c>
      <c r="C2165" s="2" t="s">
        <v>2414</v>
      </c>
      <c r="D2165" s="2" t="s">
        <v>2415</v>
      </c>
      <c r="G2165" s="12">
        <v>2023</v>
      </c>
      <c r="H2165" s="12"/>
      <c r="I2165" s="8"/>
      <c r="J2165" s="12"/>
      <c r="K2165" s="12"/>
      <c r="L2165" s="2">
        <v>304</v>
      </c>
      <c r="M2165" s="2" t="s">
        <v>2503</v>
      </c>
      <c r="O2165" s="33">
        <v>5</v>
      </c>
      <c r="P2165" s="10"/>
      <c r="Q2165" s="10" t="s">
        <v>1860</v>
      </c>
      <c r="R2165" s="10"/>
      <c r="S2165" s="10"/>
      <c r="T2165" s="10" t="s">
        <v>1860</v>
      </c>
      <c r="U2165" s="10" t="s">
        <v>1824</v>
      </c>
      <c r="V2165" s="10" t="s">
        <v>1824</v>
      </c>
      <c r="W2165" s="10"/>
      <c r="X2165" s="10"/>
      <c r="Y2165" s="10"/>
      <c r="Z2165" s="10"/>
      <c r="AA2165" s="10"/>
      <c r="AB2165" s="10"/>
      <c r="AC2165" s="2" t="s">
        <v>1824</v>
      </c>
      <c r="AE2165" s="12">
        <f>IFERROR(FLOOR(Table_Books[[#This Row],[Published_Date]],10), 0)</f>
        <v>2020</v>
      </c>
      <c r="AF2165" s="2">
        <f>IFERROR(CEILING(VALUE(LEFT(Table_Books[[#This Row],[Published_Date]],FIND("-",Table_Books[[#This Row],[Published_Date]]&amp;"-")-1))/100, 1), 0)</f>
        <v>21</v>
      </c>
      <c r="AK2165" s="2" t="str">
        <f>Table_Books[[#This Row],[Title]]&amp;"_"&amp;Table_Books[[#This Row],[Author]]</f>
        <v>The MANIAC_Labatut, Benjamín</v>
      </c>
      <c r="AL2165" s="2" t="str">
        <f>Table_Books[[#This Row],[Author]]&amp;"_"&amp;Table_Books[[#This Row],[Title]]</f>
        <v>Labatut, Benjamín_The MANIAC</v>
      </c>
      <c r="AM2165" s="2" t="str">
        <f>Table_Books[[#This Row],[Title]]&amp;" by "&amp;Table_Books[[#This Row],[Author]]</f>
        <v>The MANIAC by Labatut, Benjamín</v>
      </c>
    </row>
    <row r="2166" spans="1:41" x14ac:dyDescent="0.35">
      <c r="A2166" s="7" t="str">
        <f>"B-" &amp; UPPER(TRIM(Table_Books[[#This Row],[Title]])) &amp; "|" &amp; UPPER(TRIM(Table_Books[[#This Row],[Author]]))</f>
        <v>B-WHEN WE CEASE TO UNDERSTAND THE WORLD|LABATUT, BENJAMÍN</v>
      </c>
      <c r="B2166" s="28" t="str">
        <f>IF(COUNTIFS(Table_Books[Hash_ID],Table_Books[[#This Row],[Hash_ID]])&gt;1,"Y","N")</f>
        <v>N</v>
      </c>
      <c r="C2166" s="2" t="s">
        <v>5722</v>
      </c>
      <c r="D2166" s="2" t="s">
        <v>2415</v>
      </c>
      <c r="G2166" s="12"/>
      <c r="H2166" s="12"/>
      <c r="I2166" s="8"/>
      <c r="J2166" s="12"/>
      <c r="K2166" s="12"/>
      <c r="O2166" s="33">
        <v>4</v>
      </c>
      <c r="P2166" s="10"/>
      <c r="Q2166" s="10" t="s">
        <v>1860</v>
      </c>
      <c r="R2166" s="10"/>
      <c r="S2166" s="10"/>
      <c r="T2166" s="10" t="s">
        <v>1860</v>
      </c>
      <c r="U2166" s="10" t="s">
        <v>1860</v>
      </c>
      <c r="V2166" s="10" t="s">
        <v>1824</v>
      </c>
      <c r="W2166" s="10"/>
      <c r="X2166" s="10"/>
      <c r="Y2166" s="10"/>
      <c r="Z2166" s="10"/>
      <c r="AA2166" s="10"/>
      <c r="AB2166" s="10"/>
      <c r="AE2166" s="12">
        <f>IFERROR(FLOOR(Table_Books[[#This Row],[Published_Date]],10), 0)</f>
        <v>0</v>
      </c>
      <c r="AF2166" s="2">
        <f>IFERROR(CEILING(VALUE(LEFT(Table_Books[[#This Row],[Published_Date]],FIND("-",Table_Books[[#This Row],[Published_Date]]&amp;"-")-1))/100, 1), 0)</f>
        <v>0</v>
      </c>
      <c r="AK2166" s="2" t="str">
        <f>Table_Books[[#This Row],[Title]]&amp;"_"&amp;Table_Books[[#This Row],[Author]]</f>
        <v>When We Cease to Understand the World_Labatut, Benjamín</v>
      </c>
      <c r="AL2166" s="2" t="str">
        <f>Table_Books[[#This Row],[Author]]&amp;"_"&amp;Table_Books[[#This Row],[Title]]</f>
        <v>Labatut, Benjamín_When We Cease to Understand the World</v>
      </c>
      <c r="AM2166" s="2" t="str">
        <f>Table_Books[[#This Row],[Title]]&amp;" by "&amp;Table_Books[[#This Row],[Author]]</f>
        <v>When We Cease to Understand the World by Labatut, Benjamín</v>
      </c>
    </row>
    <row r="2167" spans="1:41" x14ac:dyDescent="0.35">
      <c r="A2167" s="7" t="str">
        <f>"B-" &amp; UPPER(TRIM(Table_Books[[#This Row],[Title]])) &amp; "|" &amp; UPPER(TRIM(Table_Books[[#This Row],[Author]]))</f>
        <v>B-DANGEROUS LIAISONS (LES LIAISONS DANGEREUSES)|LACLOS, CHODERLOS DE</v>
      </c>
      <c r="B2167" s="35" t="str">
        <f>IF(COUNTIFS(Table_Books[Hash_ID],Table_Books[[#This Row],[Hash_ID]])&gt;1,"Y","N")</f>
        <v>N</v>
      </c>
      <c r="C2167" s="35" t="s">
        <v>19475</v>
      </c>
      <c r="D2167" s="48" t="s">
        <v>19476</v>
      </c>
      <c r="E2167" s="35"/>
      <c r="F2167" s="35"/>
      <c r="G2167" s="36"/>
      <c r="H2167" s="36"/>
      <c r="I2167" s="37"/>
      <c r="J2167" s="36"/>
      <c r="K2167" s="36"/>
      <c r="L2167" s="35"/>
      <c r="M2167" s="35"/>
      <c r="N2167" s="35"/>
      <c r="O2167" s="38"/>
      <c r="P2167" s="39"/>
      <c r="Q2167" s="10" t="s">
        <v>1860</v>
      </c>
      <c r="R2167" s="39"/>
      <c r="S2167" s="39"/>
      <c r="T2167" s="10" t="s">
        <v>1860</v>
      </c>
      <c r="U2167" s="10" t="s">
        <v>1860</v>
      </c>
      <c r="V2167" s="39"/>
      <c r="W2167" s="39"/>
      <c r="X2167" s="39"/>
      <c r="Y2167" s="39"/>
      <c r="Z2167" s="39"/>
      <c r="AA2167" s="39"/>
      <c r="AB2167" s="39"/>
      <c r="AC2167" s="35"/>
      <c r="AD2167" s="35"/>
      <c r="AE2167" s="36">
        <f>IFERROR(FLOOR(Table_Books[[#This Row],[Published_Date]],10), 0)</f>
        <v>0</v>
      </c>
      <c r="AF2167" s="35">
        <f>IFERROR(CEILING(VALUE(LEFT(Table_Books[[#This Row],[Published_Date]],FIND("-",Table_Books[[#This Row],[Published_Date]]&amp;"-")-1))/100, 1), 0)</f>
        <v>0</v>
      </c>
      <c r="AG2167" s="35"/>
      <c r="AH2167" s="35" t="s">
        <v>21593</v>
      </c>
      <c r="AI2167" s="35"/>
      <c r="AJ2167" s="35"/>
      <c r="AK2167" s="35" t="str">
        <f>Table_Books[[#This Row],[Title]]&amp;"_"&amp;Table_Books[[#This Row],[Author]]</f>
        <v>Dangerous Liaisons (Les Liaisons dangereuses)_Laclos, Choderlos de</v>
      </c>
      <c r="AL2167" s="35" t="str">
        <f>Table_Books[[#This Row],[Author]]&amp;"_"&amp;Table_Books[[#This Row],[Title]]</f>
        <v>Laclos, Choderlos de_Dangerous Liaisons (Les Liaisons dangereuses)</v>
      </c>
      <c r="AM2167" s="35" t="str">
        <f>Table_Books[[#This Row],[Title]]&amp;" by "&amp;Table_Books[[#This Row],[Author]]</f>
        <v>Dangerous Liaisons (Les Liaisons dangereuses) by Laclos, Choderlos de</v>
      </c>
      <c r="AN2167" s="35"/>
      <c r="AO2167" s="35"/>
    </row>
    <row r="2168" spans="1:41" x14ac:dyDescent="0.35">
      <c r="A2168" s="7" t="str">
        <f>"B-" &amp; UPPER(TRIM(Table_Books[[#This Row],[Title]])) &amp; "|" &amp; UPPER(TRIM(Table_Books[[#This Row],[Author]]))</f>
        <v>B-THE PRINCESS OF CLEVES (LA PRINCESSE DE CLÈVES)|LAFAYETTE, MADAME DE</v>
      </c>
      <c r="B2168" s="35" t="str">
        <f>IF(COUNTIFS(Table_Books[Hash_ID],Table_Books[[#This Row],[Hash_ID]])&gt;1,"Y","N")</f>
        <v>N</v>
      </c>
      <c r="C2168" s="35" t="s">
        <v>19343</v>
      </c>
      <c r="D2168" s="48" t="s">
        <v>19344</v>
      </c>
      <c r="E2168" s="35"/>
      <c r="F2168" s="35"/>
      <c r="G2168" s="36"/>
      <c r="H2168" s="36"/>
      <c r="I2168" s="37"/>
      <c r="J2168" s="36"/>
      <c r="K2168" s="36"/>
      <c r="L2168" s="35"/>
      <c r="M2168" s="35"/>
      <c r="N2168" s="35"/>
      <c r="O2168" s="38"/>
      <c r="P2168" s="39"/>
      <c r="Q2168" s="10" t="s">
        <v>1860</v>
      </c>
      <c r="R2168" s="39"/>
      <c r="S2168" s="39"/>
      <c r="T2168" s="10" t="s">
        <v>1860</v>
      </c>
      <c r="U2168" s="10" t="s">
        <v>1860</v>
      </c>
      <c r="V2168" s="39"/>
      <c r="W2168" s="39"/>
      <c r="X2168" s="39"/>
      <c r="Y2168" s="39"/>
      <c r="Z2168" s="39"/>
      <c r="AA2168" s="39"/>
      <c r="AB2168" s="39"/>
      <c r="AC2168" s="35"/>
      <c r="AD2168" s="35"/>
      <c r="AE2168" s="36">
        <f>IFERROR(FLOOR(Table_Books[[#This Row],[Published_Date]],10), 0)</f>
        <v>0</v>
      </c>
      <c r="AF2168" s="35">
        <f>IFERROR(CEILING(VALUE(LEFT(Table_Books[[#This Row],[Published_Date]],FIND("-",Table_Books[[#This Row],[Published_Date]]&amp;"-")-1))/100, 1), 0)</f>
        <v>0</v>
      </c>
      <c r="AG2168" s="35"/>
      <c r="AH2168" s="35" t="s">
        <v>21589</v>
      </c>
      <c r="AI2168" s="35"/>
      <c r="AJ2168" s="35"/>
      <c r="AK2168" s="35" t="str">
        <f>Table_Books[[#This Row],[Title]]&amp;"_"&amp;Table_Books[[#This Row],[Author]]</f>
        <v>The Princess of Cleves (La Princesse de Clèves)_Lafayette, Madame de</v>
      </c>
      <c r="AL2168" s="35" t="str">
        <f>Table_Books[[#This Row],[Author]]&amp;"_"&amp;Table_Books[[#This Row],[Title]]</f>
        <v>Lafayette, Madame de_The Princess of Cleves (La Princesse de Clèves)</v>
      </c>
      <c r="AM2168" s="35" t="str">
        <f>Table_Books[[#This Row],[Title]]&amp;" by "&amp;Table_Books[[#This Row],[Author]]</f>
        <v>The Princess of Cleves (La Princesse de Clèves) by Lafayette, Madame de</v>
      </c>
      <c r="AN2168" s="35"/>
      <c r="AO2168" s="35"/>
    </row>
    <row r="2169" spans="1:41" x14ac:dyDescent="0.35">
      <c r="A2169" s="7" t="str">
        <f>"B-" &amp; UPPER(TRIM(Table_Books[[#This Row],[Title]])) &amp; "|" &amp; UPPER(TRIM(Table_Books[[#This Row],[Author]]))</f>
        <v>B-JUSTE LA FIN DU MONDE|LAGARCE, JEAN-LUC</v>
      </c>
      <c r="B2169" s="28" t="str">
        <f>IF(COUNTIFS(Table_Books[Hash_ID],Table_Books[[#This Row],[Hash_ID]])&gt;1,"Y","N")</f>
        <v>N</v>
      </c>
      <c r="C2169" s="2" t="s">
        <v>5939</v>
      </c>
      <c r="D2169" s="2" t="s">
        <v>5997</v>
      </c>
      <c r="G2169" s="12"/>
      <c r="H2169" s="12"/>
      <c r="I2169" s="8"/>
      <c r="J2169" s="12"/>
      <c r="K2169" s="12"/>
      <c r="O2169" s="33"/>
      <c r="P2169" s="10"/>
      <c r="Q2169" s="10" t="s">
        <v>1860</v>
      </c>
      <c r="R2169" s="10"/>
      <c r="S2169" s="10"/>
      <c r="T2169" s="10" t="s">
        <v>1860</v>
      </c>
      <c r="U2169" s="10" t="s">
        <v>1860</v>
      </c>
      <c r="V2169" s="10"/>
      <c r="W2169" s="10"/>
      <c r="X2169" s="10"/>
      <c r="Y2169" s="10"/>
      <c r="Z2169" s="10"/>
      <c r="AA2169" s="10"/>
      <c r="AB2169" s="10"/>
      <c r="AE2169" s="12">
        <f>IFERROR(FLOOR(Table_Books[[#This Row],[Published_Date]],10), 0)</f>
        <v>0</v>
      </c>
      <c r="AF2169" s="2">
        <f>IFERROR(CEILING(VALUE(LEFT(Table_Books[[#This Row],[Published_Date]],FIND("-",Table_Books[[#This Row],[Published_Date]]&amp;"-")-1))/100, 1), 0)</f>
        <v>0</v>
      </c>
      <c r="AK2169" s="2" t="str">
        <f>Table_Books[[#This Row],[Title]]&amp;"_"&amp;Table_Books[[#This Row],[Author]]</f>
        <v>Juste la fin du monde_Lagarce, Jean-Luc</v>
      </c>
      <c r="AL2169" s="2" t="str">
        <f>Table_Books[[#This Row],[Author]]&amp;"_"&amp;Table_Books[[#This Row],[Title]]</f>
        <v>Lagarce, Jean-Luc_Juste la fin du monde</v>
      </c>
      <c r="AM2169" s="2" t="str">
        <f>Table_Books[[#This Row],[Title]]&amp;" by "&amp;Table_Books[[#This Row],[Author]]</f>
        <v>Juste la fin du monde by Lagarce, Jean-Luc</v>
      </c>
    </row>
    <row r="2170" spans="1:41" ht="43.5" x14ac:dyDescent="0.35">
      <c r="A2170" s="7" t="str">
        <f>"B-" &amp; UPPER(TRIM(Table_Books[[#This Row],[Title]])) &amp; "|" &amp; UPPER(TRIM(Table_Books[[#This Row],[Author]]))</f>
        <v>B-THE LANGUAGE OF THE ANTS|LAHIJI, SHAMS AL-DIN</v>
      </c>
      <c r="B2170" s="28" t="str">
        <f>IF(COUNTIFS(Table_Books[Hash_ID],Table_Books[[#This Row],[Hash_ID]])&gt;1,"Y","N")</f>
        <v>N</v>
      </c>
      <c r="C2170" s="2" t="s">
        <v>5386</v>
      </c>
      <c r="D2170" s="2" t="s">
        <v>5387</v>
      </c>
      <c r="G2170" s="12" t="s">
        <v>5406</v>
      </c>
      <c r="H2170" s="12"/>
      <c r="I2170" s="8"/>
      <c r="J2170" s="12"/>
      <c r="K2170" s="12"/>
      <c r="L2170" s="2">
        <v>110</v>
      </c>
      <c r="M2170" s="2" t="s">
        <v>5451</v>
      </c>
      <c r="O2170" s="33"/>
      <c r="P2170" s="10"/>
      <c r="Q2170" s="10" t="s">
        <v>1860</v>
      </c>
      <c r="R2170" s="10"/>
      <c r="S2170" s="10"/>
      <c r="T2170" s="10" t="s">
        <v>1860</v>
      </c>
      <c r="U2170" s="10" t="s">
        <v>1860</v>
      </c>
      <c r="V2170" s="10"/>
      <c r="W2170" s="10"/>
      <c r="X2170" s="10"/>
      <c r="Y2170" s="10"/>
      <c r="Z2170" s="10"/>
      <c r="AA2170" s="10"/>
      <c r="AB2170" s="10"/>
      <c r="AE2170" s="12">
        <f>IFERROR(FLOOR(Table_Books[[#This Row],[Published_Date]],10), 0)</f>
        <v>0</v>
      </c>
      <c r="AF2170" s="2">
        <f>IFERROR(CEILING(VALUE(LEFT(Table_Books[[#This Row],[Published_Date]],FIND("-",Table_Books[[#This Row],[Published_Date]]&amp;"-")-1))/100, 1), 0)</f>
        <v>0</v>
      </c>
      <c r="AK2170" s="2" t="str">
        <f>Table_Books[[#This Row],[Title]]&amp;"_"&amp;Table_Books[[#This Row],[Author]]</f>
        <v>The Language of the Ants_Lahiji, Shams al-Din</v>
      </c>
      <c r="AL2170" s="2" t="str">
        <f>Table_Books[[#This Row],[Author]]&amp;"_"&amp;Table_Books[[#This Row],[Title]]</f>
        <v>Lahiji, Shams al-Din_The Language of the Ants</v>
      </c>
      <c r="AM2170" s="2" t="str">
        <f>Table_Books[[#This Row],[Title]]&amp;" by "&amp;Table_Books[[#This Row],[Author]]</f>
        <v>The Language of the Ants by Lahiji, Shams al-Din</v>
      </c>
    </row>
    <row r="2171" spans="1:41" x14ac:dyDescent="0.35">
      <c r="A2171" s="7" t="str">
        <f>"B-" &amp; UPPER(TRIM(Table_Books[[#This Row],[Title]])) &amp; "|" &amp; UPPER(TRIM(Table_Books[[#This Row],[Author]]))</f>
        <v>B-METAPHORS WE LIVE BY|LAKOFF, GEORGE &amp; JOHNSON, MARK</v>
      </c>
      <c r="B2171" s="28" t="str">
        <f>IF(COUNTIFS(Table_Books[Hash_ID],Table_Books[[#This Row],[Hash_ID]])&gt;1,"Y","N")</f>
        <v>N</v>
      </c>
      <c r="C2171" s="2" t="s">
        <v>8928</v>
      </c>
      <c r="D2171" s="43" t="s">
        <v>10164</v>
      </c>
      <c r="G2171" s="12">
        <v>1980</v>
      </c>
      <c r="H2171" s="12"/>
      <c r="I2171" s="8"/>
      <c r="J2171" s="12" t="s">
        <v>8928</v>
      </c>
      <c r="K2171" s="12"/>
      <c r="O2171" s="33"/>
      <c r="P2171" s="10"/>
      <c r="Q2171" s="10" t="s">
        <v>1860</v>
      </c>
      <c r="R2171" s="10"/>
      <c r="S2171" s="10"/>
      <c r="T2171" s="10" t="s">
        <v>1860</v>
      </c>
      <c r="U2171" s="10" t="s">
        <v>1860</v>
      </c>
      <c r="V2171" s="10"/>
      <c r="W2171" s="10"/>
      <c r="X2171" s="10"/>
      <c r="Y2171" s="10"/>
      <c r="Z2171" s="10"/>
      <c r="AA2171" s="10"/>
      <c r="AB2171" s="10"/>
      <c r="AE2171" s="12">
        <f>IFERROR(FLOOR(Table_Books[[#This Row],[Published_Date]],10), 0)</f>
        <v>1980</v>
      </c>
      <c r="AF2171" s="2">
        <f>IFERROR(CEILING(VALUE(LEFT(Table_Books[[#This Row],[Published_Date]],FIND("-",Table_Books[[#This Row],[Published_Date]]&amp;"-")-1))/100, 1), 0)</f>
        <v>20</v>
      </c>
      <c r="AG2171" s="2" t="s">
        <v>10377</v>
      </c>
      <c r="AH2171" s="2" t="s">
        <v>4856</v>
      </c>
      <c r="AI2171" s="2" t="s">
        <v>10409</v>
      </c>
      <c r="AK2171" s="2" t="str">
        <f>Table_Books[[#This Row],[Title]]&amp;"_"&amp;Table_Books[[#This Row],[Author]]</f>
        <v>Metaphors We Live By_Lakoff, George &amp; Johnson, Mark</v>
      </c>
      <c r="AL2171" s="2" t="str">
        <f>Table_Books[[#This Row],[Author]]&amp;"_"&amp;Table_Books[[#This Row],[Title]]</f>
        <v>Lakoff, George &amp; Johnson, Mark_Metaphors We Live By</v>
      </c>
      <c r="AM2171" s="2" t="str">
        <f>Table_Books[[#This Row],[Title]]&amp;" by "&amp;Table_Books[[#This Row],[Author]]</f>
        <v>Metaphors We Live By by Lakoff, George &amp; Johnson, Mark</v>
      </c>
    </row>
    <row r="2172" spans="1:41" x14ac:dyDescent="0.35">
      <c r="A2172" s="7" t="str">
        <f>"B-" &amp; UPPER(TRIM(Table_Books[[#This Row],[Title]])) &amp; "|" &amp; UPPER(TRIM(Table_Books[[#This Row],[Author]]))</f>
        <v>B-PHILOSOPHY IN THE FLESH|LAKOFF, GEORGE &amp; JOHNSON, MARK</v>
      </c>
      <c r="B2172" s="28" t="str">
        <f>IF(COUNTIFS(Table_Books[Hash_ID],Table_Books[[#This Row],[Hash_ID]])&gt;1,"Y","N")</f>
        <v>N</v>
      </c>
      <c r="C2172" s="2" t="s">
        <v>8927</v>
      </c>
      <c r="D2172" s="43" t="s">
        <v>10164</v>
      </c>
      <c r="G2172" s="12">
        <v>1999</v>
      </c>
      <c r="H2172" s="12"/>
      <c r="I2172" s="8"/>
      <c r="J2172" s="12" t="s">
        <v>8927</v>
      </c>
      <c r="K2172" s="12"/>
      <c r="O2172" s="33"/>
      <c r="P2172" s="10"/>
      <c r="Q2172" s="10" t="s">
        <v>1860</v>
      </c>
      <c r="R2172" s="10"/>
      <c r="S2172" s="10"/>
      <c r="T2172" s="10" t="s">
        <v>1860</v>
      </c>
      <c r="U2172" s="10" t="s">
        <v>1860</v>
      </c>
      <c r="V2172" s="10"/>
      <c r="W2172" s="10"/>
      <c r="X2172" s="10"/>
      <c r="Y2172" s="10"/>
      <c r="Z2172" s="10"/>
      <c r="AA2172" s="10"/>
      <c r="AB2172" s="10"/>
      <c r="AE2172" s="12">
        <f>IFERROR(FLOOR(Table_Books[[#This Row],[Published_Date]],10), 0)</f>
        <v>1990</v>
      </c>
      <c r="AF2172" s="2">
        <f>IFERROR(CEILING(VALUE(LEFT(Table_Books[[#This Row],[Published_Date]],FIND("-",Table_Books[[#This Row],[Published_Date]]&amp;"-")-1))/100, 1), 0)</f>
        <v>20</v>
      </c>
      <c r="AG2172" s="2" t="s">
        <v>10355</v>
      </c>
      <c r="AH2172" s="2" t="s">
        <v>4856</v>
      </c>
      <c r="AI2172" s="2" t="s">
        <v>10409</v>
      </c>
      <c r="AK2172" s="2" t="str">
        <f>Table_Books[[#This Row],[Title]]&amp;"_"&amp;Table_Books[[#This Row],[Author]]</f>
        <v>Philosophy in the Flesh_Lakoff, George &amp; Johnson, Mark</v>
      </c>
      <c r="AL2172" s="2" t="str">
        <f>Table_Books[[#This Row],[Author]]&amp;"_"&amp;Table_Books[[#This Row],[Title]]</f>
        <v>Lakoff, George &amp; Johnson, Mark_Philosophy in the Flesh</v>
      </c>
      <c r="AM2172" s="2" t="str">
        <f>Table_Books[[#This Row],[Title]]&amp;" by "&amp;Table_Books[[#This Row],[Author]]</f>
        <v>Philosophy in the Flesh by Lakoff, George &amp; Johnson, Mark</v>
      </c>
    </row>
    <row r="2173" spans="1:41" x14ac:dyDescent="0.35">
      <c r="A2173" s="7" t="str">
        <f>"B-" &amp; UPPER(TRIM(Table_Books[[#This Row],[Title]])) &amp; "|" &amp; UPPER(TRIM(Table_Books[[#This Row],[Author]]))</f>
        <v>B-ESSAYS OF ELIA|LAMB, CHARLES</v>
      </c>
      <c r="B2173" s="35" t="str">
        <f>IF(COUNTIFS(Table_Books[Hash_ID],Table_Books[[#This Row],[Hash_ID]])&gt;1,"Y","N")</f>
        <v>N</v>
      </c>
      <c r="C2173" s="35" t="s">
        <v>19521</v>
      </c>
      <c r="D2173" s="48" t="s">
        <v>19522</v>
      </c>
      <c r="E2173" s="35"/>
      <c r="F2173" s="35"/>
      <c r="G2173" s="36"/>
      <c r="H2173" s="36"/>
      <c r="I2173" s="37"/>
      <c r="J2173" s="36"/>
      <c r="K2173" s="36"/>
      <c r="L2173" s="35"/>
      <c r="M2173" s="35"/>
      <c r="N2173" s="35"/>
      <c r="O2173" s="38"/>
      <c r="P2173" s="39"/>
      <c r="Q2173" s="10" t="s">
        <v>1860</v>
      </c>
      <c r="R2173" s="39"/>
      <c r="S2173" s="39"/>
      <c r="T2173" s="10" t="s">
        <v>1860</v>
      </c>
      <c r="U2173" s="10" t="s">
        <v>1860</v>
      </c>
      <c r="V2173" s="39"/>
      <c r="W2173" s="39"/>
      <c r="X2173" s="39"/>
      <c r="Y2173" s="39"/>
      <c r="Z2173" s="39"/>
      <c r="AA2173" s="39"/>
      <c r="AB2173" s="39"/>
      <c r="AC2173" s="35"/>
      <c r="AD2173" s="35"/>
      <c r="AE2173" s="36">
        <f>IFERROR(FLOOR(Table_Books[[#This Row],[Published_Date]],10), 0)</f>
        <v>0</v>
      </c>
      <c r="AF2173" s="35">
        <f>IFERROR(CEILING(VALUE(LEFT(Table_Books[[#This Row],[Published_Date]],FIND("-",Table_Books[[#This Row],[Published_Date]]&amp;"-")-1))/100, 1), 0)</f>
        <v>0</v>
      </c>
      <c r="AG2173" s="35"/>
      <c r="AH2173" s="35" t="s">
        <v>21596</v>
      </c>
      <c r="AI2173" s="35"/>
      <c r="AJ2173" s="35"/>
      <c r="AK2173" s="35" t="str">
        <f>Table_Books[[#This Row],[Title]]&amp;"_"&amp;Table_Books[[#This Row],[Author]]</f>
        <v>Essays of Elia_Lamb, Charles</v>
      </c>
      <c r="AL2173" s="35" t="str">
        <f>Table_Books[[#This Row],[Author]]&amp;"_"&amp;Table_Books[[#This Row],[Title]]</f>
        <v>Lamb, Charles_Essays of Elia</v>
      </c>
      <c r="AM2173" s="35" t="str">
        <f>Table_Books[[#This Row],[Title]]&amp;" by "&amp;Table_Books[[#This Row],[Author]]</f>
        <v>Essays of Elia by Lamb, Charles</v>
      </c>
      <c r="AN2173" s="35"/>
      <c r="AO2173" s="35"/>
    </row>
    <row r="2174" spans="1:41" x14ac:dyDescent="0.35">
      <c r="A2174" s="7" t="str">
        <f>"B-" &amp; UPPER(TRIM(Table_Books[[#This Row],[Title]])) &amp; "|" &amp; UPPER(TRIM(Table_Books[[#This Row],[Author]]))</f>
        <v>B-I KNOW THIS MUCH IS TRUE|LAMB, WALLY</v>
      </c>
      <c r="B2174" s="28" t="str">
        <f>IF(COUNTIFS(Table_Books[Hash_ID],Table_Books[[#This Row],[Hash_ID]])&gt;1,"Y","N")</f>
        <v>N</v>
      </c>
      <c r="C2174" s="2" t="s">
        <v>5791</v>
      </c>
      <c r="D2174" s="2" t="s">
        <v>5792</v>
      </c>
      <c r="G2174" s="12"/>
      <c r="H2174" s="12"/>
      <c r="I2174" s="8"/>
      <c r="J2174" s="12"/>
      <c r="K2174" s="12"/>
      <c r="O2174" s="33"/>
      <c r="P2174" s="10"/>
      <c r="Q2174" s="10" t="s">
        <v>1860</v>
      </c>
      <c r="R2174" s="10"/>
      <c r="S2174" s="10"/>
      <c r="T2174" s="10" t="s">
        <v>1860</v>
      </c>
      <c r="U2174" s="10" t="s">
        <v>1860</v>
      </c>
      <c r="V2174" s="10"/>
      <c r="W2174" s="10"/>
      <c r="X2174" s="10"/>
      <c r="Y2174" s="10"/>
      <c r="Z2174" s="10"/>
      <c r="AA2174" s="10"/>
      <c r="AB2174" s="10"/>
      <c r="AE2174" s="12">
        <f>IFERROR(FLOOR(Table_Books[[#This Row],[Published_Date]],10), 0)</f>
        <v>0</v>
      </c>
      <c r="AF2174" s="2">
        <f>IFERROR(CEILING(VALUE(LEFT(Table_Books[[#This Row],[Published_Date]],FIND("-",Table_Books[[#This Row],[Published_Date]]&amp;"-")-1))/100, 1), 0)</f>
        <v>0</v>
      </c>
      <c r="AK2174" s="2" t="str">
        <f>Table_Books[[#This Row],[Title]]&amp;"_"&amp;Table_Books[[#This Row],[Author]]</f>
        <v>I Know This Much Is True_Lamb, Wally</v>
      </c>
      <c r="AL2174" s="2" t="str">
        <f>Table_Books[[#This Row],[Author]]&amp;"_"&amp;Table_Books[[#This Row],[Title]]</f>
        <v>Lamb, Wally_I Know This Much Is True</v>
      </c>
      <c r="AM2174" s="2" t="str">
        <f>Table_Books[[#This Row],[Title]]&amp;" by "&amp;Table_Books[[#This Row],[Author]]</f>
        <v>I Know This Much Is True by Lamb, Wally</v>
      </c>
    </row>
    <row r="2175" spans="1:41" x14ac:dyDescent="0.35">
      <c r="A2175" s="7" t="str">
        <f>"B-" &amp; UPPER(TRIM(Table_Books[[#This Row],[Title]])) &amp; "|" &amp; UPPER(TRIM(Table_Books[[#This Row],[Author]]))</f>
        <v>B-SHE’S COME UNDONE|LAMB, WALLY</v>
      </c>
      <c r="B2175" s="28" t="str">
        <f>IF(COUNTIFS(Table_Books[Hash_ID],Table_Books[[#This Row],[Hash_ID]])&gt;1,"Y","N")</f>
        <v>N</v>
      </c>
      <c r="C2175" s="2" t="s">
        <v>5864</v>
      </c>
      <c r="D2175" s="2" t="s">
        <v>5792</v>
      </c>
      <c r="G2175" s="12"/>
      <c r="H2175" s="12"/>
      <c r="I2175" s="8"/>
      <c r="J2175" s="12"/>
      <c r="K2175" s="12"/>
      <c r="O2175" s="33"/>
      <c r="P2175" s="10"/>
      <c r="Q2175" s="10" t="s">
        <v>1860</v>
      </c>
      <c r="R2175" s="10"/>
      <c r="S2175" s="10"/>
      <c r="T2175" s="10" t="s">
        <v>1860</v>
      </c>
      <c r="U2175" s="10" t="s">
        <v>1860</v>
      </c>
      <c r="V2175" s="10"/>
      <c r="W2175" s="10"/>
      <c r="X2175" s="10"/>
      <c r="Y2175" s="10"/>
      <c r="Z2175" s="10"/>
      <c r="AA2175" s="10"/>
      <c r="AB2175" s="10"/>
      <c r="AE2175" s="12">
        <f>IFERROR(FLOOR(Table_Books[[#This Row],[Published_Date]],10), 0)</f>
        <v>0</v>
      </c>
      <c r="AF2175" s="2">
        <f>IFERROR(CEILING(VALUE(LEFT(Table_Books[[#This Row],[Published_Date]],FIND("-",Table_Books[[#This Row],[Published_Date]]&amp;"-")-1))/100, 1), 0)</f>
        <v>0</v>
      </c>
      <c r="AK2175" s="2" t="str">
        <f>Table_Books[[#This Row],[Title]]&amp;"_"&amp;Table_Books[[#This Row],[Author]]</f>
        <v>She’s Come Undone_Lamb, Wally</v>
      </c>
      <c r="AL2175" s="2" t="str">
        <f>Table_Books[[#This Row],[Author]]&amp;"_"&amp;Table_Books[[#This Row],[Title]]</f>
        <v>Lamb, Wally_She’s Come Undone</v>
      </c>
      <c r="AM2175" s="2" t="str">
        <f>Table_Books[[#This Row],[Title]]&amp;" by "&amp;Table_Books[[#This Row],[Author]]</f>
        <v>She’s Come Undone by Lamb, Wally</v>
      </c>
    </row>
    <row r="2176" spans="1:41" x14ac:dyDescent="0.35">
      <c r="A2176" s="7" t="str">
        <f>"B-" &amp; UPPER(TRIM(Table_Books[[#This Row],[Title]])) &amp; "|" &amp; UPPER(TRIM(Table_Books[[#This Row],[Author]]))</f>
        <v>B-THE HOUR I FIRST BELIEVED|LAMB, WALLY</v>
      </c>
      <c r="B2176" s="28" t="str">
        <f>IF(COUNTIFS(Table_Books[Hash_ID],Table_Books[[#This Row],[Hash_ID]])&gt;1,"Y","N")</f>
        <v>N</v>
      </c>
      <c r="C2176" s="2" t="s">
        <v>5865</v>
      </c>
      <c r="D2176" s="2" t="s">
        <v>5792</v>
      </c>
      <c r="G2176" s="12"/>
      <c r="H2176" s="12"/>
      <c r="I2176" s="8"/>
      <c r="J2176" s="12"/>
      <c r="K2176" s="12"/>
      <c r="O2176" s="33"/>
      <c r="P2176" s="10"/>
      <c r="Q2176" s="10" t="s">
        <v>1860</v>
      </c>
      <c r="R2176" s="10"/>
      <c r="S2176" s="10"/>
      <c r="T2176" s="10" t="s">
        <v>1860</v>
      </c>
      <c r="U2176" s="10" t="s">
        <v>1860</v>
      </c>
      <c r="V2176" s="10"/>
      <c r="W2176" s="10"/>
      <c r="X2176" s="10"/>
      <c r="Y2176" s="10"/>
      <c r="Z2176" s="10"/>
      <c r="AA2176" s="10"/>
      <c r="AB2176" s="10"/>
      <c r="AE2176" s="12">
        <f>IFERROR(FLOOR(Table_Books[[#This Row],[Published_Date]],10), 0)</f>
        <v>0</v>
      </c>
      <c r="AF2176" s="2">
        <f>IFERROR(CEILING(VALUE(LEFT(Table_Books[[#This Row],[Published_Date]],FIND("-",Table_Books[[#This Row],[Published_Date]]&amp;"-")-1))/100, 1), 0)</f>
        <v>0</v>
      </c>
      <c r="AK2176" s="2" t="str">
        <f>Table_Books[[#This Row],[Title]]&amp;"_"&amp;Table_Books[[#This Row],[Author]]</f>
        <v>The Hour I First Believed_Lamb, Wally</v>
      </c>
      <c r="AL2176" s="2" t="str">
        <f>Table_Books[[#This Row],[Author]]&amp;"_"&amp;Table_Books[[#This Row],[Title]]</f>
        <v>Lamb, Wally_The Hour I First Believed</v>
      </c>
      <c r="AM2176" s="2" t="str">
        <f>Table_Books[[#This Row],[Title]]&amp;" by "&amp;Table_Books[[#This Row],[Author]]</f>
        <v>The Hour I First Believed by Lamb, Wally</v>
      </c>
    </row>
    <row r="2177" spans="1:41" x14ac:dyDescent="0.35">
      <c r="A2177" s="7" t="str">
        <f>"B-" &amp; UPPER(TRIM(Table_Books[[#This Row],[Title]])) &amp; "|" &amp; UPPER(TRIM(Table_Books[[#This Row],[Author]]))</f>
        <v>B-WE ARE WATER|LAMB, WALLY</v>
      </c>
      <c r="B2177" s="28" t="str">
        <f>IF(COUNTIFS(Table_Books[Hash_ID],Table_Books[[#This Row],[Hash_ID]])&gt;1,"Y","N")</f>
        <v>N</v>
      </c>
      <c r="C2177" s="2" t="s">
        <v>5866</v>
      </c>
      <c r="D2177" s="2" t="s">
        <v>5792</v>
      </c>
      <c r="G2177" s="12"/>
      <c r="H2177" s="12"/>
      <c r="I2177" s="8"/>
      <c r="J2177" s="12"/>
      <c r="K2177" s="12"/>
      <c r="O2177" s="33"/>
      <c r="P2177" s="10"/>
      <c r="Q2177" s="10" t="s">
        <v>1860</v>
      </c>
      <c r="R2177" s="10"/>
      <c r="S2177" s="10"/>
      <c r="T2177" s="10" t="s">
        <v>1860</v>
      </c>
      <c r="U2177" s="10" t="s">
        <v>1860</v>
      </c>
      <c r="V2177" s="10"/>
      <c r="W2177" s="10"/>
      <c r="X2177" s="10"/>
      <c r="Y2177" s="10"/>
      <c r="Z2177" s="10"/>
      <c r="AA2177" s="10"/>
      <c r="AB2177" s="10"/>
      <c r="AE2177" s="12">
        <f>IFERROR(FLOOR(Table_Books[[#This Row],[Published_Date]],10), 0)</f>
        <v>0</v>
      </c>
      <c r="AF2177" s="2">
        <f>IFERROR(CEILING(VALUE(LEFT(Table_Books[[#This Row],[Published_Date]],FIND("-",Table_Books[[#This Row],[Published_Date]]&amp;"-")-1))/100, 1), 0)</f>
        <v>0</v>
      </c>
      <c r="AK2177" s="2" t="str">
        <f>Table_Books[[#This Row],[Title]]&amp;"_"&amp;Table_Books[[#This Row],[Author]]</f>
        <v>We Are Water_Lamb, Wally</v>
      </c>
      <c r="AL2177" s="2" t="str">
        <f>Table_Books[[#This Row],[Author]]&amp;"_"&amp;Table_Books[[#This Row],[Title]]</f>
        <v>Lamb, Wally_We Are Water</v>
      </c>
      <c r="AM2177" s="2" t="str">
        <f>Table_Books[[#This Row],[Title]]&amp;" by "&amp;Table_Books[[#This Row],[Author]]</f>
        <v>We Are Water by Lamb, Wally</v>
      </c>
    </row>
    <row r="2178" spans="1:41" x14ac:dyDescent="0.35">
      <c r="A2178" s="7" t="str">
        <f>"B-" &amp; UPPER(TRIM(Table_Books[[#This Row],[Title]])) &amp; "|" &amp; UPPER(TRIM(Table_Books[[#This Row],[Author]]))</f>
        <v>B-FANGED NOUMENA: COLLECTED WRITINGS, 1987–2007|LAND, NICK</v>
      </c>
      <c r="B2178" s="28" t="str">
        <f>IF(COUNTIFS(Table_Books[Hash_ID],Table_Books[[#This Row],[Hash_ID]])&gt;1,"Y","N")</f>
        <v>N</v>
      </c>
      <c r="C2178" s="2" t="s">
        <v>6416</v>
      </c>
      <c r="D2178" s="2" t="s">
        <v>6807</v>
      </c>
      <c r="G2178" s="12"/>
      <c r="H2178" s="12"/>
      <c r="I2178" s="8"/>
      <c r="J2178" s="12"/>
      <c r="K2178" s="12"/>
      <c r="O2178" s="33"/>
      <c r="P2178" s="10"/>
      <c r="Q2178" s="10" t="s">
        <v>1860</v>
      </c>
      <c r="R2178" s="10"/>
      <c r="S2178" s="10"/>
      <c r="T2178" s="10" t="s">
        <v>1860</v>
      </c>
      <c r="U2178" s="10" t="s">
        <v>1860</v>
      </c>
      <c r="V2178" s="10"/>
      <c r="W2178" s="10"/>
      <c r="X2178" s="10"/>
      <c r="Y2178" s="10"/>
      <c r="Z2178" s="10"/>
      <c r="AA2178" s="10"/>
      <c r="AB2178" s="10"/>
      <c r="AE2178" s="12">
        <f>IFERROR(FLOOR(Table_Books[[#This Row],[Published_Date]],10), 0)</f>
        <v>0</v>
      </c>
      <c r="AF2178" s="2">
        <f>IFERROR(CEILING(VALUE(LEFT(Table_Books[[#This Row],[Published_Date]],FIND("-",Table_Books[[#This Row],[Published_Date]]&amp;"-")-1))/100, 1), 0)</f>
        <v>0</v>
      </c>
      <c r="AK2178" s="2" t="str">
        <f>Table_Books[[#This Row],[Title]]&amp;"_"&amp;Table_Books[[#This Row],[Author]]</f>
        <v>Fanged Noumena: Collected Writings, 1987–2007_Land, Nick</v>
      </c>
      <c r="AL2178" s="2" t="str">
        <f>Table_Books[[#This Row],[Author]]&amp;"_"&amp;Table_Books[[#This Row],[Title]]</f>
        <v>Land, Nick_Fanged Noumena: Collected Writings, 1987–2007</v>
      </c>
      <c r="AM2178" s="2" t="str">
        <f>Table_Books[[#This Row],[Title]]&amp;" by "&amp;Table_Books[[#This Row],[Author]]</f>
        <v>Fanged Noumena: Collected Writings, 1987–2007 by Land, Nick</v>
      </c>
    </row>
    <row r="2179" spans="1:41" x14ac:dyDescent="0.35">
      <c r="A2179" s="7" t="str">
        <f>"B-" &amp; UPPER(TRIM(Table_Books[[#This Row],[Title]])) &amp; "|" &amp; UPPER(TRIM(Table_Books[[#This Row],[Author]]))</f>
        <v>B-THE FISHERMAN|LANGAN, JOHN</v>
      </c>
      <c r="B2179" s="35" t="str">
        <f>IF(COUNTIFS(Table_Books[Hash_ID],Table_Books[[#This Row],[Hash_ID]])&gt;1,"Y","N")</f>
        <v>Y</v>
      </c>
      <c r="C2179" s="35" t="s">
        <v>1908</v>
      </c>
      <c r="D2179" s="35" t="s">
        <v>1965</v>
      </c>
      <c r="E2179" s="35"/>
      <c r="F2179" s="35"/>
      <c r="G2179" s="36"/>
      <c r="H2179" s="36"/>
      <c r="I2179" s="37"/>
      <c r="J2179" s="36"/>
      <c r="K2179" s="36"/>
      <c r="L2179" s="35"/>
      <c r="M2179" s="35"/>
      <c r="N2179" s="35"/>
      <c r="O2179" s="38"/>
      <c r="P2179" s="39"/>
      <c r="Q2179" s="10" t="s">
        <v>1860</v>
      </c>
      <c r="R2179" s="39"/>
      <c r="S2179" s="39"/>
      <c r="T2179" s="10" t="s">
        <v>1860</v>
      </c>
      <c r="U2179" s="10" t="s">
        <v>1860</v>
      </c>
      <c r="V2179" s="39"/>
      <c r="W2179" s="39"/>
      <c r="X2179" s="39"/>
      <c r="Y2179" s="39"/>
      <c r="Z2179" s="39"/>
      <c r="AA2179" s="39"/>
      <c r="AB2179" s="39"/>
      <c r="AC2179" s="35"/>
      <c r="AD2179" s="35"/>
      <c r="AE2179" s="36">
        <f>IFERROR(FLOOR(Table_Books[[#This Row],[Published_Date]],10), 0)</f>
        <v>0</v>
      </c>
      <c r="AF2179" s="35">
        <f>IFERROR(CEILING(VALUE(LEFT(Table_Books[[#This Row],[Published_Date]],FIND("-",Table_Books[[#This Row],[Published_Date]]&amp;"-")-1))/100, 1), 0)</f>
        <v>0</v>
      </c>
      <c r="AG2179" s="35"/>
      <c r="AH2179" s="35" t="s">
        <v>21573</v>
      </c>
      <c r="AI2179" s="35"/>
      <c r="AJ2179" s="35" t="s">
        <v>20369</v>
      </c>
      <c r="AK2179" s="35" t="str">
        <f>Table_Books[[#This Row],[Title]]&amp;"_"&amp;Table_Books[[#This Row],[Author]]</f>
        <v>The Fisherman_Langan, John</v>
      </c>
      <c r="AL2179" s="35" t="str">
        <f>Table_Books[[#This Row],[Author]]&amp;"_"&amp;Table_Books[[#This Row],[Title]]</f>
        <v>Langan, John_The Fisherman</v>
      </c>
      <c r="AM2179" s="35" t="str">
        <f>Table_Books[[#This Row],[Title]]&amp;" by "&amp;Table_Books[[#This Row],[Author]]</f>
        <v>The Fisherman by Langan, John</v>
      </c>
      <c r="AN2179" s="35"/>
      <c r="AO2179" s="35"/>
    </row>
    <row r="2180" spans="1:41" ht="29" x14ac:dyDescent="0.35">
      <c r="A2180" s="7" t="str">
        <f>"B-" &amp; UPPER(TRIM(Table_Books[[#This Row],[Title]])) &amp; "|" &amp; UPPER(TRIM(Table_Books[[#This Row],[Author]]))</f>
        <v>B-THE FISHERMAN|LANGAN, JOHN</v>
      </c>
      <c r="B2180" s="28" t="str">
        <f>IF(COUNTIFS(Table_Books[Hash_ID],Table_Books[[#This Row],[Hash_ID]])&gt;1,"Y","N")</f>
        <v>Y</v>
      </c>
      <c r="C2180" s="2" t="s">
        <v>1908</v>
      </c>
      <c r="D2180" s="2" t="s">
        <v>1965</v>
      </c>
      <c r="G2180" s="12">
        <v>2016</v>
      </c>
      <c r="H2180" s="12"/>
      <c r="I2180" s="8"/>
      <c r="J2180" s="12"/>
      <c r="K2180" s="12"/>
      <c r="L2180" s="2">
        <v>282</v>
      </c>
      <c r="M2180" s="2" t="s">
        <v>2032</v>
      </c>
      <c r="O2180" s="33"/>
      <c r="P2180" s="10">
        <v>5</v>
      </c>
      <c r="Q2180" s="10" t="s">
        <v>1824</v>
      </c>
      <c r="R2180" s="10"/>
      <c r="S2180" s="10"/>
      <c r="T2180" s="10" t="s">
        <v>1860</v>
      </c>
      <c r="U2180" s="10" t="s">
        <v>1860</v>
      </c>
      <c r="V2180" s="10"/>
      <c r="W2180" s="10"/>
      <c r="X2180" s="10"/>
      <c r="Y2180" s="10"/>
      <c r="Z2180" s="10"/>
      <c r="AA2180" s="10"/>
      <c r="AB2180" s="10"/>
      <c r="AE2180" s="12">
        <f>IFERROR(FLOOR(Table_Books[[#This Row],[Published_Date]],10), 0)</f>
        <v>2010</v>
      </c>
      <c r="AF2180" s="2">
        <f>IFERROR(CEILING(VALUE(LEFT(Table_Books[[#This Row],[Published_Date]],FIND("-",Table_Books[[#This Row],[Published_Date]]&amp;"-")-1))/100, 1), 0)</f>
        <v>21</v>
      </c>
      <c r="AK2180" s="2" t="str">
        <f>Table_Books[[#This Row],[Title]]&amp;"_"&amp;Table_Books[[#This Row],[Author]]</f>
        <v>The Fisherman_Langan, John</v>
      </c>
      <c r="AL2180" s="2" t="str">
        <f>Table_Books[[#This Row],[Author]]&amp;"_"&amp;Table_Books[[#This Row],[Title]]</f>
        <v>Langan, John_The Fisherman</v>
      </c>
      <c r="AM2180" s="2" t="str">
        <f>Table_Books[[#This Row],[Title]]&amp;" by "&amp;Table_Books[[#This Row],[Author]]</f>
        <v>The Fisherman by Langan, John</v>
      </c>
    </row>
    <row r="2181" spans="1:41" x14ac:dyDescent="0.35">
      <c r="A2181" s="7" t="str">
        <f>"B-" &amp; UPPER(TRIM(Table_Books[[#This Row],[Title]])) &amp; "|" &amp; UPPER(TRIM(Table_Books[[#This Row],[Author]]))</f>
        <v>B-PIERS PLOWMAN|LANGLAND, WILLIAM (ATTR.)</v>
      </c>
      <c r="B2181" s="35" t="str">
        <f>IF(COUNTIFS(Table_Books[Hash_ID],Table_Books[[#This Row],[Hash_ID]])&gt;1,"Y","N")</f>
        <v>N</v>
      </c>
      <c r="C2181" s="35" t="s">
        <v>19196</v>
      </c>
      <c r="D2181" s="48" t="s">
        <v>19197</v>
      </c>
      <c r="E2181" s="35"/>
      <c r="F2181" s="35"/>
      <c r="G2181" s="36"/>
      <c r="H2181" s="36"/>
      <c r="I2181" s="37"/>
      <c r="J2181" s="36"/>
      <c r="K2181" s="36"/>
      <c r="L2181" s="35"/>
      <c r="M2181" s="35"/>
      <c r="N2181" s="35"/>
      <c r="O2181" s="38"/>
      <c r="P2181" s="39"/>
      <c r="Q2181" s="10" t="s">
        <v>1860</v>
      </c>
      <c r="R2181" s="39"/>
      <c r="S2181" s="39"/>
      <c r="T2181" s="10" t="s">
        <v>1860</v>
      </c>
      <c r="U2181" s="10" t="s">
        <v>1860</v>
      </c>
      <c r="V2181" s="39"/>
      <c r="W2181" s="39"/>
      <c r="X2181" s="39"/>
      <c r="Y2181" s="39"/>
      <c r="Z2181" s="39"/>
      <c r="AA2181" s="39"/>
      <c r="AB2181" s="39"/>
      <c r="AC2181" s="35"/>
      <c r="AD2181" s="35"/>
      <c r="AE2181" s="36">
        <f>IFERROR(FLOOR(Table_Books[[#This Row],[Published_Date]],10), 0)</f>
        <v>0</v>
      </c>
      <c r="AF2181" s="35">
        <f>IFERROR(CEILING(VALUE(LEFT(Table_Books[[#This Row],[Published_Date]],FIND("-",Table_Books[[#This Row],[Published_Date]]&amp;"-")-1))/100, 1), 0)</f>
        <v>0</v>
      </c>
      <c r="AG2181" s="35"/>
      <c r="AH2181" s="35" t="s">
        <v>21585</v>
      </c>
      <c r="AI2181" s="35"/>
      <c r="AJ2181" s="35"/>
      <c r="AK2181" s="35" t="str">
        <f>Table_Books[[#This Row],[Title]]&amp;"_"&amp;Table_Books[[#This Row],[Author]]</f>
        <v>Piers Plowman_Langland, William (Attr.)</v>
      </c>
      <c r="AL2181" s="35" t="str">
        <f>Table_Books[[#This Row],[Author]]&amp;"_"&amp;Table_Books[[#This Row],[Title]]</f>
        <v>Langland, William (Attr.)_Piers Plowman</v>
      </c>
      <c r="AM2181" s="35" t="str">
        <f>Table_Books[[#This Row],[Title]]&amp;" by "&amp;Table_Books[[#This Row],[Author]]</f>
        <v>Piers Plowman by Langland, William (Attr.)</v>
      </c>
      <c r="AN2181" s="35"/>
      <c r="AO2181" s="35"/>
    </row>
    <row r="2182" spans="1:41" x14ac:dyDescent="0.35">
      <c r="A2182" s="7" t="str">
        <f>"B-" &amp; UPPER(TRIM(Table_Books[[#This Row],[Title]])) &amp; "|" &amp; UPPER(TRIM(Table_Books[[#This Row],[Author]]))</f>
        <v>B-THE PLUM IN THE GOLDEN VASE (JIN PING MEI)|LANLING XIAOXIAO SHENG (PSEUDONYM)</v>
      </c>
      <c r="B2182" s="35" t="str">
        <f>IF(COUNTIFS(Table_Books[Hash_ID],Table_Books[[#This Row],[Hash_ID]])&gt;1,"Y","N")</f>
        <v>N</v>
      </c>
      <c r="C2182" s="35" t="s">
        <v>19389</v>
      </c>
      <c r="D2182" s="48" t="s">
        <v>19390</v>
      </c>
      <c r="E2182" s="35"/>
      <c r="F2182" s="35"/>
      <c r="G2182" s="36"/>
      <c r="H2182" s="36"/>
      <c r="I2182" s="37"/>
      <c r="J2182" s="36"/>
      <c r="K2182" s="36"/>
      <c r="L2182" s="35"/>
      <c r="M2182" s="35"/>
      <c r="N2182" s="35"/>
      <c r="O2182" s="38"/>
      <c r="P2182" s="39"/>
      <c r="Q2182" s="10" t="s">
        <v>1860</v>
      </c>
      <c r="R2182" s="39"/>
      <c r="S2182" s="39"/>
      <c r="T2182" s="10" t="s">
        <v>1860</v>
      </c>
      <c r="U2182" s="10" t="s">
        <v>1860</v>
      </c>
      <c r="V2182" s="39"/>
      <c r="W2182" s="39"/>
      <c r="X2182" s="39"/>
      <c r="Y2182" s="39"/>
      <c r="Z2182" s="39"/>
      <c r="AA2182" s="39"/>
      <c r="AB2182" s="39"/>
      <c r="AC2182" s="35"/>
      <c r="AD2182" s="35"/>
      <c r="AE2182" s="36">
        <f>IFERROR(FLOOR(Table_Books[[#This Row],[Published_Date]],10), 0)</f>
        <v>0</v>
      </c>
      <c r="AF2182" s="35">
        <f>IFERROR(CEILING(VALUE(LEFT(Table_Books[[#This Row],[Published_Date]],FIND("-",Table_Books[[#This Row],[Published_Date]]&amp;"-")-1))/100, 1), 0)</f>
        <v>0</v>
      </c>
      <c r="AG2182" s="35"/>
      <c r="AH2182" s="35" t="s">
        <v>21591</v>
      </c>
      <c r="AI2182" s="35"/>
      <c r="AJ2182" s="35"/>
      <c r="AK2182" s="35" t="str">
        <f>Table_Books[[#This Row],[Title]]&amp;"_"&amp;Table_Books[[#This Row],[Author]]</f>
        <v>The Plum in the Golden Vase (Jin Ping Mei)_Lanling Xiaoxiao Sheng (Pseudonym)</v>
      </c>
      <c r="AL2182" s="35" t="str">
        <f>Table_Books[[#This Row],[Author]]&amp;"_"&amp;Table_Books[[#This Row],[Title]]</f>
        <v>Lanling Xiaoxiao Sheng (Pseudonym)_The Plum in the Golden Vase (Jin Ping Mei)</v>
      </c>
      <c r="AM2182" s="35" t="str">
        <f>Table_Books[[#This Row],[Title]]&amp;" by "&amp;Table_Books[[#This Row],[Author]]</f>
        <v>The Plum in the Golden Vase (Jin Ping Mei) by Lanling Xiaoxiao Sheng (Pseudonym)</v>
      </c>
      <c r="AN2182" s="35"/>
      <c r="AO2182" s="35"/>
    </row>
    <row r="2183" spans="1:41" x14ac:dyDescent="0.35">
      <c r="A2183" s="7" t="str">
        <f>"B-" &amp; UPPER(TRIM(Table_Books[[#This Row],[Title]])) &amp; "|" &amp; UPPER(TRIM(Table_Books[[#This Row],[Author]]))</f>
        <v>B-TAO TE CHING|LAO TZU (TRADITIONALLY)</v>
      </c>
      <c r="B2183" s="35" t="str">
        <f>IF(COUNTIFS(Table_Books[Hash_ID],Table_Books[[#This Row],[Hash_ID]])&gt;1,"Y","N")</f>
        <v>N</v>
      </c>
      <c r="C2183" s="35" t="s">
        <v>8835</v>
      </c>
      <c r="D2183" s="48" t="s">
        <v>18935</v>
      </c>
      <c r="E2183" s="35"/>
      <c r="F2183" s="35"/>
      <c r="G2183" s="36"/>
      <c r="H2183" s="36"/>
      <c r="I2183" s="37"/>
      <c r="J2183" s="36"/>
      <c r="K2183" s="36"/>
      <c r="L2183" s="35"/>
      <c r="M2183" s="35"/>
      <c r="N2183" s="35"/>
      <c r="O2183" s="38"/>
      <c r="P2183" s="39"/>
      <c r="Q2183" s="10" t="s">
        <v>1860</v>
      </c>
      <c r="R2183" s="39"/>
      <c r="S2183" s="39"/>
      <c r="T2183" s="10" t="s">
        <v>1860</v>
      </c>
      <c r="U2183" s="10" t="s">
        <v>1860</v>
      </c>
      <c r="V2183" s="39"/>
      <c r="W2183" s="39"/>
      <c r="X2183" s="39"/>
      <c r="Y2183" s="39"/>
      <c r="Z2183" s="39"/>
      <c r="AA2183" s="39"/>
      <c r="AB2183" s="39"/>
      <c r="AC2183" s="35"/>
      <c r="AD2183" s="35"/>
      <c r="AE2183" s="36">
        <f>IFERROR(FLOOR(Table_Books[[#This Row],[Published_Date]],10), 0)</f>
        <v>0</v>
      </c>
      <c r="AF2183" s="35">
        <f>IFERROR(CEILING(VALUE(LEFT(Table_Books[[#This Row],[Published_Date]],FIND("-",Table_Books[[#This Row],[Published_Date]]&amp;"-")-1))/100, 1), 0)</f>
        <v>0</v>
      </c>
      <c r="AG2183" s="35"/>
      <c r="AH2183" s="35" t="s">
        <v>21579</v>
      </c>
      <c r="AI2183" s="35"/>
      <c r="AJ2183" s="35"/>
      <c r="AK2183" s="35" t="str">
        <f>Table_Books[[#This Row],[Title]]&amp;"_"&amp;Table_Books[[#This Row],[Author]]</f>
        <v>Tao Te Ching_Lao Tzu (Traditionally)</v>
      </c>
      <c r="AL2183" s="35" t="str">
        <f>Table_Books[[#This Row],[Author]]&amp;"_"&amp;Table_Books[[#This Row],[Title]]</f>
        <v>Lao Tzu (Traditionally)_Tao Te Ching</v>
      </c>
      <c r="AM2183" s="35" t="str">
        <f>Table_Books[[#This Row],[Title]]&amp;" by "&amp;Table_Books[[#This Row],[Author]]</f>
        <v>Tao Te Ching by Lao Tzu (Traditionally)</v>
      </c>
      <c r="AN2183" s="35"/>
      <c r="AO2183" s="35"/>
    </row>
    <row r="2184" spans="1:41" x14ac:dyDescent="0.35">
      <c r="A2184" s="7" t="str">
        <f>"B-" &amp; UPPER(TRIM(Table_Books[[#This Row],[Title]])) &amp; "|" &amp; UPPER(TRIM(Table_Books[[#This Row],[Author]]))</f>
        <v>B-TAO TE CHING|LAOZI</v>
      </c>
      <c r="B2184" s="28" t="str">
        <f>IF(COUNTIFS(Table_Books[Hash_ID],Table_Books[[#This Row],[Hash_ID]])&gt;1,"Y","N")</f>
        <v>N</v>
      </c>
      <c r="C2184" s="2" t="s">
        <v>8835</v>
      </c>
      <c r="D2184" s="2" t="s">
        <v>9095</v>
      </c>
      <c r="G2184" s="12" t="s">
        <v>10211</v>
      </c>
      <c r="H2184" s="12"/>
      <c r="I2184" s="8"/>
      <c r="J2184" s="12" t="s">
        <v>10241</v>
      </c>
      <c r="K2184" s="12"/>
      <c r="O2184" s="33"/>
      <c r="P2184" s="10"/>
      <c r="Q2184" s="10" t="s">
        <v>1860</v>
      </c>
      <c r="R2184" s="10"/>
      <c r="S2184" s="10"/>
      <c r="T2184" s="10" t="s">
        <v>1860</v>
      </c>
      <c r="U2184" s="10" t="s">
        <v>1860</v>
      </c>
      <c r="V2184" s="10"/>
      <c r="W2184" s="10"/>
      <c r="X2184" s="10"/>
      <c r="Y2184" s="10"/>
      <c r="Z2184" s="10"/>
      <c r="AA2184" s="10"/>
      <c r="AB2184" s="10"/>
      <c r="AE2184" s="12">
        <f>IFERROR(FLOOR(Table_Books[[#This Row],[Published_Date]],10), 0)</f>
        <v>0</v>
      </c>
      <c r="AF2184" s="2">
        <f>IFERROR(CEILING(VALUE(LEFT(Table_Books[[#This Row],[Published_Date]],FIND("-",Table_Books[[#This Row],[Published_Date]]&amp;"-")-1))/100, 1), 0)</f>
        <v>0</v>
      </c>
      <c r="AG2184" s="2" t="s">
        <v>10347</v>
      </c>
      <c r="AH2184" s="2" t="s">
        <v>4856</v>
      </c>
      <c r="AI2184" s="2" t="s">
        <v>9217</v>
      </c>
      <c r="AK2184" s="2" t="str">
        <f>Table_Books[[#This Row],[Title]]&amp;"_"&amp;Table_Books[[#This Row],[Author]]</f>
        <v>Tao Te Ching_Laozi</v>
      </c>
      <c r="AL2184" s="2" t="str">
        <f>Table_Books[[#This Row],[Author]]&amp;"_"&amp;Table_Books[[#This Row],[Title]]</f>
        <v>Laozi_Tao Te Ching</v>
      </c>
      <c r="AM2184" s="2" t="str">
        <f>Table_Books[[#This Row],[Title]]&amp;" by "&amp;Table_Books[[#This Row],[Author]]</f>
        <v>Tao Te Ching by Laozi</v>
      </c>
    </row>
    <row r="2185" spans="1:41" x14ac:dyDescent="0.35">
      <c r="A2185" s="7" t="str">
        <f>"B-" &amp; UPPER(TRIM(Table_Books[[#This Row],[Title]])) &amp; "|" &amp; UPPER(TRIM(Table_Books[[#This Row],[Author]]))</f>
        <v>B-COLLECTED POEMS|LARKIN, PHILIP</v>
      </c>
      <c r="B2185" s="28" t="str">
        <f>IF(COUNTIFS(Table_Books[Hash_ID],Table_Books[[#This Row],[Hash_ID]])&gt;1,"Y","N")</f>
        <v>N</v>
      </c>
      <c r="C2185" s="2" t="s">
        <v>6201</v>
      </c>
      <c r="D2185" s="2" t="s">
        <v>6409</v>
      </c>
      <c r="G2185" s="12"/>
      <c r="H2185" s="12"/>
      <c r="I2185" s="8"/>
      <c r="J2185" s="12"/>
      <c r="K2185" s="12"/>
      <c r="O2185" s="33"/>
      <c r="P2185" s="10"/>
      <c r="Q2185" s="10" t="s">
        <v>1860</v>
      </c>
      <c r="R2185" s="10"/>
      <c r="S2185" s="10"/>
      <c r="T2185" s="10" t="s">
        <v>1860</v>
      </c>
      <c r="U2185" s="10" t="s">
        <v>1860</v>
      </c>
      <c r="V2185" s="10"/>
      <c r="W2185" s="10"/>
      <c r="X2185" s="10"/>
      <c r="Y2185" s="10"/>
      <c r="Z2185" s="10"/>
      <c r="AA2185" s="10"/>
      <c r="AB2185" s="10"/>
      <c r="AE2185" s="12">
        <f>IFERROR(FLOOR(Table_Books[[#This Row],[Published_Date]],10), 0)</f>
        <v>0</v>
      </c>
      <c r="AF2185" s="2">
        <f>IFERROR(CEILING(VALUE(LEFT(Table_Books[[#This Row],[Published_Date]],FIND("-",Table_Books[[#This Row],[Published_Date]]&amp;"-")-1))/100, 1), 0)</f>
        <v>0</v>
      </c>
      <c r="AK2185" s="2" t="str">
        <f>Table_Books[[#This Row],[Title]]&amp;"_"&amp;Table_Books[[#This Row],[Author]]</f>
        <v>Collected Poems_Larkin, Philip</v>
      </c>
      <c r="AL2185" s="2" t="str">
        <f>Table_Books[[#This Row],[Author]]&amp;"_"&amp;Table_Books[[#This Row],[Title]]</f>
        <v>Larkin, Philip_Collected Poems</v>
      </c>
      <c r="AM2185" s="2" t="str">
        <f>Table_Books[[#This Row],[Title]]&amp;" by "&amp;Table_Books[[#This Row],[Author]]</f>
        <v>Collected Poems by Larkin, Philip</v>
      </c>
    </row>
    <row r="2186" spans="1:41" x14ac:dyDescent="0.35">
      <c r="A2186" s="7" t="str">
        <f>"B-" &amp; UPPER(TRIM(Table_Books[[#This Row],[Title]])) &amp; "|" &amp; UPPER(TRIM(Table_Books[[#This Row],[Author]]))</f>
        <v>B-THINGS HAVE GOTTEN WORSE SINCE WE LAST SPOKE|LAROCCA, ERIC</v>
      </c>
      <c r="B2186" s="35" t="str">
        <f>IF(COUNTIFS(Table_Books[Hash_ID],Table_Books[[#This Row],[Hash_ID]])&gt;1,"Y","N")</f>
        <v>Y</v>
      </c>
      <c r="C2186" s="35" t="s">
        <v>20372</v>
      </c>
      <c r="D2186" s="35" t="s">
        <v>20373</v>
      </c>
      <c r="E2186" s="35"/>
      <c r="F2186" s="35"/>
      <c r="G2186" s="36"/>
      <c r="H2186" s="36"/>
      <c r="I2186" s="37"/>
      <c r="J2186" s="36"/>
      <c r="K2186" s="36"/>
      <c r="L2186" s="35"/>
      <c r="M2186" s="35"/>
      <c r="N2186" s="35"/>
      <c r="O2186" s="38"/>
      <c r="P2186" s="39"/>
      <c r="Q2186" s="10" t="s">
        <v>1860</v>
      </c>
      <c r="R2186" s="39"/>
      <c r="S2186" s="39"/>
      <c r="T2186" s="10" t="s">
        <v>1860</v>
      </c>
      <c r="U2186" s="10" t="s">
        <v>1860</v>
      </c>
      <c r="V2186" s="39"/>
      <c r="W2186" s="39"/>
      <c r="X2186" s="39"/>
      <c r="Y2186" s="39"/>
      <c r="Z2186" s="39"/>
      <c r="AA2186" s="39"/>
      <c r="AB2186" s="39"/>
      <c r="AC2186" s="35"/>
      <c r="AD2186" s="35"/>
      <c r="AE2186" s="36">
        <f>IFERROR(FLOOR(Table_Books[[#This Row],[Published_Date]],10), 0)</f>
        <v>0</v>
      </c>
      <c r="AF2186" s="35">
        <f>IFERROR(CEILING(VALUE(LEFT(Table_Books[[#This Row],[Published_Date]],FIND("-",Table_Books[[#This Row],[Published_Date]]&amp;"-")-1))/100, 1), 0)</f>
        <v>0</v>
      </c>
      <c r="AG2186" s="35"/>
      <c r="AH2186" s="35" t="s">
        <v>21573</v>
      </c>
      <c r="AI2186" s="35"/>
      <c r="AJ2186" s="35" t="s">
        <v>20374</v>
      </c>
      <c r="AK2186" s="35" t="str">
        <f>Table_Books[[#This Row],[Title]]&amp;"_"&amp;Table_Books[[#This Row],[Author]]</f>
        <v>Things Have Gotten Worse Since We Last Spoke_LaRocca, Eric</v>
      </c>
      <c r="AL2186" s="35" t="str">
        <f>Table_Books[[#This Row],[Author]]&amp;"_"&amp;Table_Books[[#This Row],[Title]]</f>
        <v>LaRocca, Eric_Things Have Gotten Worse Since We Last Spoke</v>
      </c>
      <c r="AM2186" s="35" t="str">
        <f>Table_Books[[#This Row],[Title]]&amp;" by "&amp;Table_Books[[#This Row],[Author]]</f>
        <v>Things Have Gotten Worse Since We Last Spoke by LaRocca, Eric</v>
      </c>
      <c r="AN2186" s="35"/>
      <c r="AO2186" s="35"/>
    </row>
    <row r="2187" spans="1:41" ht="29" x14ac:dyDescent="0.35">
      <c r="A2187" s="7" t="str">
        <f>"B-" &amp; UPPER(TRIM(Table_Books[[#This Row],[Title]])) &amp; "|" &amp; UPPER(TRIM(Table_Books[[#This Row],[Author]]))</f>
        <v>B-THINGS HAVE GOTTEN WORSE SINCE WE LAST SPOKE|LAROCCA, ERIC</v>
      </c>
      <c r="B2187" s="35" t="str">
        <f>IF(COUNTIFS(Table_Books[Hash_ID],Table_Books[[#This Row],[Hash_ID]])&gt;1,"Y","N")</f>
        <v>Y</v>
      </c>
      <c r="C2187" s="35" t="s">
        <v>20372</v>
      </c>
      <c r="D2187" s="35" t="s">
        <v>20373</v>
      </c>
      <c r="E2187" s="35"/>
      <c r="F2187" s="35"/>
      <c r="G2187" s="36"/>
      <c r="H2187" s="36"/>
      <c r="I2187" s="37"/>
      <c r="J2187" s="36"/>
      <c r="K2187" s="36"/>
      <c r="L2187" s="35"/>
      <c r="M2187" s="35"/>
      <c r="N2187" s="35"/>
      <c r="O2187" s="38"/>
      <c r="P2187" s="39"/>
      <c r="Q2187" s="10" t="s">
        <v>1860</v>
      </c>
      <c r="R2187" s="39"/>
      <c r="S2187" s="39"/>
      <c r="T2187" s="10" t="s">
        <v>1860</v>
      </c>
      <c r="U2187" s="10" t="s">
        <v>1860</v>
      </c>
      <c r="V2187" s="39"/>
      <c r="W2187" s="39"/>
      <c r="X2187" s="39"/>
      <c r="Y2187" s="39"/>
      <c r="Z2187" s="39"/>
      <c r="AA2187" s="39"/>
      <c r="AB2187" s="39"/>
      <c r="AC2187" s="35"/>
      <c r="AD2187" s="35"/>
      <c r="AE2187" s="36">
        <f>IFERROR(FLOOR(Table_Books[[#This Row],[Published_Date]],10), 0)</f>
        <v>0</v>
      </c>
      <c r="AF2187" s="35">
        <f>IFERROR(CEILING(VALUE(LEFT(Table_Books[[#This Row],[Published_Date]],FIND("-",Table_Books[[#This Row],[Published_Date]]&amp;"-")-1))/100, 1), 0)</f>
        <v>0</v>
      </c>
      <c r="AG2187" s="35"/>
      <c r="AH2187" s="35" t="s">
        <v>21577</v>
      </c>
      <c r="AI2187" s="35"/>
      <c r="AJ2187" s="35" t="s">
        <v>20433</v>
      </c>
      <c r="AK2187" s="35" t="str">
        <f>Table_Books[[#This Row],[Title]]&amp;"_"&amp;Table_Books[[#This Row],[Author]]</f>
        <v>Things Have Gotten Worse Since We Last Spoke_LaRocca, Eric</v>
      </c>
      <c r="AL2187" s="35" t="str">
        <f>Table_Books[[#This Row],[Author]]&amp;"_"&amp;Table_Books[[#This Row],[Title]]</f>
        <v>LaRocca, Eric_Things Have Gotten Worse Since We Last Spoke</v>
      </c>
      <c r="AM2187" s="35" t="str">
        <f>Table_Books[[#This Row],[Title]]&amp;" by "&amp;Table_Books[[#This Row],[Author]]</f>
        <v>Things Have Gotten Worse Since We Last Spoke by LaRocca, Eric</v>
      </c>
      <c r="AN2187" s="35"/>
      <c r="AO2187" s="35"/>
    </row>
    <row r="2188" spans="1:41" x14ac:dyDescent="0.35">
      <c r="A2188" s="7" t="str">
        <f>"B-" &amp; UPPER(TRIM(Table_Books[[#This Row],[Title]])) &amp; "|" &amp; UPPER(TRIM(Table_Books[[#This Row],[Author]]))</f>
        <v>B-EDVARD MUNCH: MASTERPIECES|LARS TOFT-ERIKSEN</v>
      </c>
      <c r="B2188" s="28" t="str">
        <f>IF(COUNTIFS(Table_Books[Hash_ID],Table_Books[[#This Row],[Hash_ID]])&gt;1,"Y","N")</f>
        <v>N</v>
      </c>
      <c r="C2188" s="2" t="s">
        <v>15947</v>
      </c>
      <c r="D2188" s="43" t="s">
        <v>15948</v>
      </c>
      <c r="G2188" s="12"/>
      <c r="H2188" s="12"/>
      <c r="I2188" s="8" t="s">
        <v>13553</v>
      </c>
      <c r="J2188" s="12"/>
      <c r="K2188" s="12"/>
      <c r="O2188" s="33"/>
      <c r="P2188" s="10"/>
      <c r="Q2188" s="10" t="s">
        <v>1860</v>
      </c>
      <c r="R2188" s="10"/>
      <c r="S2188" s="10"/>
      <c r="T2188" s="10" t="s">
        <v>1860</v>
      </c>
      <c r="U2188" s="10" t="s">
        <v>1860</v>
      </c>
      <c r="V2188" s="10"/>
      <c r="W2188" s="10"/>
      <c r="X2188" s="10"/>
      <c r="Y2188" s="10"/>
      <c r="Z2188" s="10"/>
      <c r="AA2188" s="10"/>
      <c r="AB2188" s="10"/>
      <c r="AE2188" s="12">
        <f>IFERROR(FLOOR(Table_Books[[#This Row],[Published_Date]],10), 0)</f>
        <v>0</v>
      </c>
      <c r="AF2188" s="2">
        <f>IFERROR(CEILING(VALUE(LEFT(Table_Books[[#This Row],[Published_Date]],FIND("-",Table_Books[[#This Row],[Published_Date]]&amp;"-")-1))/100, 1), 0)</f>
        <v>0</v>
      </c>
      <c r="AK2188" s="2" t="str">
        <f>Table_Books[[#This Row],[Title]]&amp;"_"&amp;Table_Books[[#This Row],[Author]]</f>
        <v>Edvard Munch: Masterpieces_Lars Toft-Eriksen</v>
      </c>
      <c r="AL2188" s="2" t="str">
        <f>Table_Books[[#This Row],[Author]]&amp;"_"&amp;Table_Books[[#This Row],[Title]]</f>
        <v>Lars Toft-Eriksen_Edvard Munch: Masterpieces</v>
      </c>
      <c r="AM2188" s="2" t="str">
        <f>Table_Books[[#This Row],[Title]]&amp;" by "&amp;Table_Books[[#This Row],[Author]]</f>
        <v>Edvard Munch: Masterpieces by Lars Toft-Eriksen</v>
      </c>
    </row>
    <row r="2189" spans="1:41" x14ac:dyDescent="0.35">
      <c r="A2189" s="7" t="str">
        <f>"B-" &amp; UPPER(TRIM(Table_Books[[#This Row],[Title]])) &amp; "|" &amp; UPPER(TRIM(Table_Books[[#This Row],[Author]]))</f>
        <v>B-MALDOROR|LAUTRÉAMONT, COMTE DE</v>
      </c>
      <c r="B2189" s="35" t="str">
        <f>IF(COUNTIFS(Table_Books[Hash_ID],Table_Books[[#This Row],[Hash_ID]])&gt;1,"Y","N")</f>
        <v>N</v>
      </c>
      <c r="C2189" s="35" t="s">
        <v>20028</v>
      </c>
      <c r="D2189" s="35" t="s">
        <v>1966</v>
      </c>
      <c r="E2189" s="35"/>
      <c r="F2189" s="35"/>
      <c r="G2189" s="36"/>
      <c r="H2189" s="36"/>
      <c r="I2189" s="37"/>
      <c r="J2189" s="36"/>
      <c r="K2189" s="36"/>
      <c r="L2189" s="35"/>
      <c r="M2189" s="35"/>
      <c r="N2189" s="35"/>
      <c r="O2189" s="38"/>
      <c r="P2189" s="39"/>
      <c r="Q2189" s="10" t="s">
        <v>1860</v>
      </c>
      <c r="R2189" s="39"/>
      <c r="S2189" s="39"/>
      <c r="T2189" s="10" t="s">
        <v>1860</v>
      </c>
      <c r="U2189" s="10" t="s">
        <v>1860</v>
      </c>
      <c r="V2189" s="39"/>
      <c r="W2189" s="39"/>
      <c r="X2189" s="39"/>
      <c r="Y2189" s="39"/>
      <c r="Z2189" s="39"/>
      <c r="AA2189" s="39"/>
      <c r="AB2189" s="39"/>
      <c r="AC2189" s="35"/>
      <c r="AD2189" s="35"/>
      <c r="AE2189" s="36">
        <f>IFERROR(FLOOR(Table_Books[[#This Row],[Published_Date]],10), 0)</f>
        <v>0</v>
      </c>
      <c r="AF2189" s="35">
        <f>IFERROR(CEILING(VALUE(LEFT(Table_Books[[#This Row],[Published_Date]],FIND("-",Table_Books[[#This Row],[Published_Date]]&amp;"-")-1))/100, 1), 0)</f>
        <v>0</v>
      </c>
      <c r="AG2189" s="35"/>
      <c r="AH2189" s="35" t="s">
        <v>21608</v>
      </c>
      <c r="AI2189" s="35"/>
      <c r="AJ2189" s="35"/>
      <c r="AK2189" s="35" t="str">
        <f>Table_Books[[#This Row],[Title]]&amp;"_"&amp;Table_Books[[#This Row],[Author]]</f>
        <v>Maldoror_Lautréamont, Comte de</v>
      </c>
      <c r="AL2189" s="35" t="str">
        <f>Table_Books[[#This Row],[Author]]&amp;"_"&amp;Table_Books[[#This Row],[Title]]</f>
        <v>Lautréamont, Comte de_Maldoror</v>
      </c>
      <c r="AM2189" s="35" t="str">
        <f>Table_Books[[#This Row],[Title]]&amp;" by "&amp;Table_Books[[#This Row],[Author]]</f>
        <v>Maldoror by Lautréamont, Comte de</v>
      </c>
      <c r="AN2189" s="35"/>
      <c r="AO2189" s="35"/>
    </row>
    <row r="2190" spans="1:41" x14ac:dyDescent="0.35">
      <c r="A2190" s="7" t="str">
        <f>"B-" &amp; UPPER(TRIM(Table_Books[[#This Row],[Title]])) &amp; "|" &amp; UPPER(TRIM(Table_Books[[#This Row],[Author]]))</f>
        <v>B-MALDOROR (LES CHANTS DE MALDOROR)|LAUTRÉAMONT, COMTE DE</v>
      </c>
      <c r="B2190" s="35" t="str">
        <f>IF(COUNTIFS(Table_Books[Hash_ID],Table_Books[[#This Row],[Hash_ID]])&gt;1,"Y","N")</f>
        <v>Y</v>
      </c>
      <c r="C2190" s="35" t="s">
        <v>20018</v>
      </c>
      <c r="D2190" s="35" t="s">
        <v>1966</v>
      </c>
      <c r="E2190" s="35"/>
      <c r="F2190" s="35"/>
      <c r="G2190" s="36"/>
      <c r="H2190" s="36"/>
      <c r="I2190" s="37"/>
      <c r="J2190" s="36"/>
      <c r="K2190" s="36"/>
      <c r="L2190" s="35"/>
      <c r="M2190" s="35"/>
      <c r="N2190" s="35"/>
      <c r="O2190" s="38"/>
      <c r="P2190" s="39"/>
      <c r="Q2190" s="10" t="s">
        <v>1860</v>
      </c>
      <c r="R2190" s="39"/>
      <c r="S2190" s="39"/>
      <c r="T2190" s="10" t="s">
        <v>1860</v>
      </c>
      <c r="U2190" s="10" t="s">
        <v>1860</v>
      </c>
      <c r="V2190" s="39"/>
      <c r="W2190" s="39"/>
      <c r="X2190" s="39"/>
      <c r="Y2190" s="39"/>
      <c r="Z2190" s="39"/>
      <c r="AA2190" s="39"/>
      <c r="AB2190" s="39"/>
      <c r="AC2190" s="35"/>
      <c r="AD2190" s="35"/>
      <c r="AE2190" s="36">
        <f>IFERROR(FLOOR(Table_Books[[#This Row],[Published_Date]],10), 0)</f>
        <v>0</v>
      </c>
      <c r="AF2190" s="35">
        <f>IFERROR(CEILING(VALUE(LEFT(Table_Books[[#This Row],[Published_Date]],FIND("-",Table_Books[[#This Row],[Published_Date]]&amp;"-")-1))/100, 1), 0)</f>
        <v>0</v>
      </c>
      <c r="AG2190" s="35"/>
      <c r="AH2190" s="35" t="s">
        <v>21608</v>
      </c>
      <c r="AI2190" s="35"/>
      <c r="AJ2190" s="35"/>
      <c r="AK2190" s="35" t="str">
        <f>Table_Books[[#This Row],[Title]]&amp;"_"&amp;Table_Books[[#This Row],[Author]]</f>
        <v>Maldoror (Les Chants de Maldoror)_Lautréamont, Comte de</v>
      </c>
      <c r="AL2190" s="35" t="str">
        <f>Table_Books[[#This Row],[Author]]&amp;"_"&amp;Table_Books[[#This Row],[Title]]</f>
        <v>Lautréamont, Comte de_Maldoror (Les Chants de Maldoror)</v>
      </c>
      <c r="AM2190" s="35" t="str">
        <f>Table_Books[[#This Row],[Title]]&amp;" by "&amp;Table_Books[[#This Row],[Author]]</f>
        <v>Maldoror (Les Chants de Maldoror) by Lautréamont, Comte de</v>
      </c>
      <c r="AN2190" s="35"/>
      <c r="AO2190" s="35"/>
    </row>
    <row r="2191" spans="1:41" x14ac:dyDescent="0.35">
      <c r="A2191" s="7" t="str">
        <f>"B-" &amp; UPPER(TRIM(Table_Books[[#This Row],[Title]])) &amp; "|" &amp; UPPER(TRIM(Table_Books[[#This Row],[Author]]))</f>
        <v>B-MALDOROR (LES CHANTS DE MALDOROR)|LAUTRÉAMONT, COMTE DE</v>
      </c>
      <c r="B2191" s="35" t="str">
        <f>IF(COUNTIFS(Table_Books[Hash_ID],Table_Books[[#This Row],[Hash_ID]])&gt;1,"Y","N")</f>
        <v>Y</v>
      </c>
      <c r="C2191" s="35" t="s">
        <v>20018</v>
      </c>
      <c r="D2191" s="35" t="s">
        <v>1966</v>
      </c>
      <c r="E2191" s="35"/>
      <c r="F2191" s="35"/>
      <c r="G2191" s="36"/>
      <c r="H2191" s="36"/>
      <c r="I2191" s="37"/>
      <c r="J2191" s="36"/>
      <c r="K2191" s="36"/>
      <c r="L2191" s="35"/>
      <c r="M2191" s="35"/>
      <c r="N2191" s="35"/>
      <c r="O2191" s="38"/>
      <c r="P2191" s="39"/>
      <c r="Q2191" s="10" t="s">
        <v>1860</v>
      </c>
      <c r="R2191" s="39"/>
      <c r="S2191" s="39"/>
      <c r="T2191" s="10" t="s">
        <v>1860</v>
      </c>
      <c r="U2191" s="10" t="s">
        <v>1860</v>
      </c>
      <c r="V2191" s="39"/>
      <c r="W2191" s="39"/>
      <c r="X2191" s="39"/>
      <c r="Y2191" s="39"/>
      <c r="Z2191" s="39"/>
      <c r="AA2191" s="39"/>
      <c r="AB2191" s="39"/>
      <c r="AC2191" s="35"/>
      <c r="AD2191" s="35"/>
      <c r="AE2191" s="36">
        <f>IFERROR(FLOOR(Table_Books[[#This Row],[Published_Date]],10), 0)</f>
        <v>0</v>
      </c>
      <c r="AF2191" s="35">
        <f>IFERROR(CEILING(VALUE(LEFT(Table_Books[[#This Row],[Published_Date]],FIND("-",Table_Books[[#This Row],[Published_Date]]&amp;"-")-1))/100, 1), 0)</f>
        <v>0</v>
      </c>
      <c r="AG2191" s="35"/>
      <c r="AH2191" s="35" t="s">
        <v>21571</v>
      </c>
      <c r="AI2191" s="35"/>
      <c r="AJ2191" s="35" t="s">
        <v>20255</v>
      </c>
      <c r="AK2191" s="35" t="str">
        <f>Table_Books[[#This Row],[Title]]&amp;"_"&amp;Table_Books[[#This Row],[Author]]</f>
        <v>Maldoror (Les Chants de Maldoror)_Lautréamont, Comte de</v>
      </c>
      <c r="AL2191" s="35" t="str">
        <f>Table_Books[[#This Row],[Author]]&amp;"_"&amp;Table_Books[[#This Row],[Title]]</f>
        <v>Lautréamont, Comte de_Maldoror (Les Chants de Maldoror)</v>
      </c>
      <c r="AM2191" s="35" t="str">
        <f>Table_Books[[#This Row],[Title]]&amp;" by "&amp;Table_Books[[#This Row],[Author]]</f>
        <v>Maldoror (Les Chants de Maldoror) by Lautréamont, Comte de</v>
      </c>
      <c r="AN2191" s="35"/>
      <c r="AO2191" s="35"/>
    </row>
    <row r="2192" spans="1:41" ht="29" x14ac:dyDescent="0.35">
      <c r="A2192" s="7" t="str">
        <f>"B-" &amp; UPPER(TRIM(Table_Books[[#This Row],[Title]])) &amp; "|" &amp; UPPER(TRIM(Table_Books[[#This Row],[Author]]))</f>
        <v>B-MALDOROR (LES CHANTS DE MALDOROR)|LAUTRÉAMONT, COMTE DE</v>
      </c>
      <c r="B2192" s="35" t="str">
        <f>IF(COUNTIFS(Table_Books[Hash_ID],Table_Books[[#This Row],[Hash_ID]])&gt;1,"Y","N")</f>
        <v>Y</v>
      </c>
      <c r="C2192" s="35" t="s">
        <v>20018</v>
      </c>
      <c r="D2192" s="35" t="s">
        <v>1966</v>
      </c>
      <c r="E2192" s="35"/>
      <c r="F2192" s="35"/>
      <c r="G2192" s="36"/>
      <c r="H2192" s="36"/>
      <c r="I2192" s="37"/>
      <c r="J2192" s="36"/>
      <c r="K2192" s="36"/>
      <c r="L2192" s="35"/>
      <c r="M2192" s="35"/>
      <c r="N2192" s="35"/>
      <c r="O2192" s="38"/>
      <c r="P2192" s="39"/>
      <c r="Q2192" s="10" t="s">
        <v>1860</v>
      </c>
      <c r="R2192" s="39"/>
      <c r="S2192" s="39"/>
      <c r="T2192" s="10" t="s">
        <v>1860</v>
      </c>
      <c r="U2192" s="10" t="s">
        <v>1860</v>
      </c>
      <c r="V2192" s="39"/>
      <c r="W2192" s="39"/>
      <c r="X2192" s="39"/>
      <c r="Y2192" s="39"/>
      <c r="Z2192" s="39"/>
      <c r="AA2192" s="39"/>
      <c r="AB2192" s="39"/>
      <c r="AC2192" s="35"/>
      <c r="AD2192" s="35"/>
      <c r="AE2192" s="36">
        <f>IFERROR(FLOOR(Table_Books[[#This Row],[Published_Date]],10), 0)</f>
        <v>0</v>
      </c>
      <c r="AF2192" s="35">
        <f>IFERROR(CEILING(VALUE(LEFT(Table_Books[[#This Row],[Published_Date]],FIND("-",Table_Books[[#This Row],[Published_Date]]&amp;"-")-1))/100, 1), 0)</f>
        <v>0</v>
      </c>
      <c r="AG2192" s="35"/>
      <c r="AH2192" s="35" t="s">
        <v>21574</v>
      </c>
      <c r="AI2192" s="35"/>
      <c r="AJ2192" s="35" t="s">
        <v>20403</v>
      </c>
      <c r="AK2192" s="35" t="str">
        <f>Table_Books[[#This Row],[Title]]&amp;"_"&amp;Table_Books[[#This Row],[Author]]</f>
        <v>Maldoror (Les Chants de Maldoror)_Lautréamont, Comte de</v>
      </c>
      <c r="AL2192" s="35" t="str">
        <f>Table_Books[[#This Row],[Author]]&amp;"_"&amp;Table_Books[[#This Row],[Title]]</f>
        <v>Lautréamont, Comte de_Maldoror (Les Chants de Maldoror)</v>
      </c>
      <c r="AM2192" s="35" t="str">
        <f>Table_Books[[#This Row],[Title]]&amp;" by "&amp;Table_Books[[#This Row],[Author]]</f>
        <v>Maldoror (Les Chants de Maldoror) by Lautréamont, Comte de</v>
      </c>
      <c r="AN2192" s="35"/>
      <c r="AO2192" s="35"/>
    </row>
    <row r="2193" spans="1:41" ht="43.5" x14ac:dyDescent="0.35">
      <c r="A2193" s="7" t="str">
        <f>"B-" &amp; UPPER(TRIM(Table_Books[[#This Row],[Title]])) &amp; "|" &amp; UPPER(TRIM(Table_Books[[#This Row],[Author]]))</f>
        <v>B-THE SONGS OF MALDOROR|LAUTRÉAMONT, COMTE DE</v>
      </c>
      <c r="B2193" s="28" t="str">
        <f>IF(COUNTIFS(Table_Books[Hash_ID],Table_Books[[#This Row],[Hash_ID]])&gt;1,"Y","N")</f>
        <v>N</v>
      </c>
      <c r="C2193" s="2" t="s">
        <v>5182</v>
      </c>
      <c r="D2193" s="2" t="s">
        <v>1966</v>
      </c>
      <c r="G2193" s="12">
        <v>1869</v>
      </c>
      <c r="H2193" s="12"/>
      <c r="I2193" s="8"/>
      <c r="J2193" s="12" t="s">
        <v>5145</v>
      </c>
      <c r="K2193" s="12" t="s">
        <v>15</v>
      </c>
      <c r="L2193" s="2">
        <v>320</v>
      </c>
      <c r="M2193" s="2" t="s">
        <v>5279</v>
      </c>
      <c r="O2193" s="33">
        <v>5</v>
      </c>
      <c r="P2193" s="10">
        <v>4</v>
      </c>
      <c r="Q2193" s="10" t="s">
        <v>1824</v>
      </c>
      <c r="R2193" s="10"/>
      <c r="S2193" s="10"/>
      <c r="T2193" s="10" t="s">
        <v>1860</v>
      </c>
      <c r="U2193" s="10" t="s">
        <v>1860</v>
      </c>
      <c r="V2193" s="10" t="s">
        <v>1824</v>
      </c>
      <c r="W2193" s="10"/>
      <c r="X2193" s="10"/>
      <c r="Y2193" s="10"/>
      <c r="Z2193" s="10"/>
      <c r="AA2193" s="10"/>
      <c r="AB2193" s="10"/>
      <c r="AE2193" s="12">
        <f>IFERROR(FLOOR(Table_Books[[#This Row],[Published_Date]],10), 0)</f>
        <v>1860</v>
      </c>
      <c r="AF2193" s="2">
        <f>IFERROR(CEILING(VALUE(LEFT(Table_Books[[#This Row],[Published_Date]],FIND("-",Table_Books[[#This Row],[Published_Date]]&amp;"-")-1))/100, 1), 0)</f>
        <v>19</v>
      </c>
      <c r="AK2193" s="2" t="str">
        <f>Table_Books[[#This Row],[Title]]&amp;"_"&amp;Table_Books[[#This Row],[Author]]</f>
        <v>The Songs of Maldoror_Lautréamont, Comte de</v>
      </c>
      <c r="AL2193" s="2" t="str">
        <f>Table_Books[[#This Row],[Author]]&amp;"_"&amp;Table_Books[[#This Row],[Title]]</f>
        <v>Lautréamont, Comte de_The Songs of Maldoror</v>
      </c>
      <c r="AM2193" s="2" t="str">
        <f>Table_Books[[#This Row],[Title]]&amp;" by "&amp;Table_Books[[#This Row],[Author]]</f>
        <v>The Songs of Maldoror by Lautréamont, Comte de</v>
      </c>
    </row>
    <row r="2194" spans="1:41" x14ac:dyDescent="0.35">
      <c r="A2194" s="7" t="str">
        <f>"B-" &amp; UPPER(TRIM(Table_Books[[#This Row],[Title]])) &amp; "|" &amp; UPPER(TRIM(Table_Books[[#This Row],[Author]]))</f>
        <v>B-THE BALLAD OF BLACK TOM|LAVALLE, VICTOR</v>
      </c>
      <c r="B2194" s="28" t="str">
        <f>IF(COUNTIFS(Table_Books[Hash_ID],Table_Books[[#This Row],[Hash_ID]])&gt;1,"Y","N")</f>
        <v>N</v>
      </c>
      <c r="C2194" s="24" t="s">
        <v>14691</v>
      </c>
      <c r="D2194" s="24" t="s">
        <v>14692</v>
      </c>
      <c r="G2194" s="12"/>
      <c r="H2194" s="12"/>
      <c r="I2194" s="8"/>
      <c r="J2194" s="12"/>
      <c r="K2194" s="12"/>
      <c r="O2194" s="33"/>
      <c r="P2194" s="10"/>
      <c r="Q2194" s="10" t="s">
        <v>1860</v>
      </c>
      <c r="R2194" s="10"/>
      <c r="S2194" s="10"/>
      <c r="T2194" s="10" t="s">
        <v>1860</v>
      </c>
      <c r="U2194" s="10" t="s">
        <v>1860</v>
      </c>
      <c r="V2194" s="10"/>
      <c r="W2194" s="10"/>
      <c r="X2194" s="10"/>
      <c r="Y2194" s="10"/>
      <c r="Z2194" s="10"/>
      <c r="AA2194" s="10"/>
      <c r="AB2194" s="10"/>
      <c r="AE2194" s="12">
        <f>IFERROR(FLOOR(Table_Books[[#This Row],[Published_Date]],10), 0)</f>
        <v>0</v>
      </c>
      <c r="AF2194" s="2">
        <f>IFERROR(CEILING(VALUE(LEFT(Table_Books[[#This Row],[Published_Date]],FIND("-",Table_Books[[#This Row],[Published_Date]]&amp;"-")-1))/100, 1), 0)</f>
        <v>0</v>
      </c>
      <c r="AK2194" s="24" t="str">
        <f>Table_Books[[#This Row],[Title]]&amp;"_"&amp;Table_Books[[#This Row],[Author]]</f>
        <v>The Ballad of Black Tom_LaValle, Victor</v>
      </c>
      <c r="AL2194" s="24" t="str">
        <f>Table_Books[[#This Row],[Author]]&amp;"_"&amp;Table_Books[[#This Row],[Title]]</f>
        <v>LaValle, Victor_The Ballad of Black Tom</v>
      </c>
      <c r="AM2194" s="24" t="str">
        <f>Table_Books[[#This Row],[Title]]&amp;" by "&amp;Table_Books[[#This Row],[Author]]</f>
        <v>The Ballad of Black Tom by LaValle, Victor</v>
      </c>
    </row>
    <row r="2195" spans="1:41" x14ac:dyDescent="0.35">
      <c r="A2195" s="7" t="str">
        <f>"B-" &amp; UPPER(TRIM(Table_Books[[#This Row],[Title]])) &amp; "|" &amp; UPPER(TRIM(Table_Books[[#This Row],[Author]]))</f>
        <v>B-SATANIC BIBLE|LAVEY, ANTON</v>
      </c>
      <c r="B2195" s="28" t="str">
        <f>IF(COUNTIFS(Table_Books[Hash_ID],Table_Books[[#This Row],[Hash_ID]])&gt;1,"Y","N")</f>
        <v>N</v>
      </c>
      <c r="C2195" s="2" t="s">
        <v>20467</v>
      </c>
      <c r="D2195" s="2" t="s">
        <v>5308</v>
      </c>
      <c r="G2195" s="12"/>
      <c r="H2195" s="12"/>
      <c r="I2195" s="8"/>
      <c r="J2195" s="12"/>
      <c r="K2195" s="12"/>
      <c r="O2195" s="33"/>
      <c r="P2195" s="10"/>
      <c r="Q2195" s="10" t="s">
        <v>1860</v>
      </c>
      <c r="R2195" s="10"/>
      <c r="S2195" s="10"/>
      <c r="T2195" s="10" t="s">
        <v>1860</v>
      </c>
      <c r="U2195" s="10" t="s">
        <v>1860</v>
      </c>
      <c r="V2195" s="10"/>
      <c r="W2195" s="10"/>
      <c r="X2195" s="10"/>
      <c r="Y2195" s="10"/>
      <c r="Z2195" s="10"/>
      <c r="AA2195" s="10"/>
      <c r="AB2195" s="10"/>
      <c r="AE2195" s="12">
        <f>IFERROR(FLOOR(Table_Books[[#This Row],[Published_Date]],10), 0)</f>
        <v>0</v>
      </c>
      <c r="AF2195" s="2">
        <f>IFERROR(CEILING(VALUE(LEFT(Table_Books[[#This Row],[Published_Date]],FIND("-",Table_Books[[#This Row],[Published_Date]]&amp;"-")-1))/100, 1), 0)</f>
        <v>0</v>
      </c>
      <c r="AK2195" s="2" t="str">
        <f>Table_Books[[#This Row],[Title]]&amp;"_"&amp;Table_Books[[#This Row],[Author]]</f>
        <v>Satanic Bible_LaVey, Anton</v>
      </c>
      <c r="AL2195" s="2" t="str">
        <f>Table_Books[[#This Row],[Author]]&amp;"_"&amp;Table_Books[[#This Row],[Title]]</f>
        <v>LaVey, Anton_Satanic Bible</v>
      </c>
      <c r="AM2195" s="2" t="str">
        <f>Table_Books[[#This Row],[Title]]&amp;" by "&amp;Table_Books[[#This Row],[Author]]</f>
        <v>Satanic Bible by LaVey, Anton</v>
      </c>
    </row>
    <row r="2196" spans="1:41" x14ac:dyDescent="0.35">
      <c r="A2196" s="7" t="str">
        <f>"B-" &amp; UPPER(TRIM(Table_Books[[#This Row],[Title]])) &amp; "|" &amp; UPPER(TRIM(Table_Books[[#This Row],[Author]]))</f>
        <v>B-SATANIC RITUALS|LAVEY, ANTON</v>
      </c>
      <c r="B2196" s="28" t="str">
        <f>IF(COUNTIFS(Table_Books[Hash_ID],Table_Books[[#This Row],[Hash_ID]])&gt;1,"Y","N")</f>
        <v>N</v>
      </c>
      <c r="C2196" s="2" t="s">
        <v>20468</v>
      </c>
      <c r="D2196" s="2" t="s">
        <v>5308</v>
      </c>
      <c r="G2196" s="12"/>
      <c r="H2196" s="12"/>
      <c r="I2196" s="8"/>
      <c r="J2196" s="12"/>
      <c r="K2196" s="12"/>
      <c r="O2196" s="33"/>
      <c r="P2196" s="10"/>
      <c r="Q2196" s="10" t="s">
        <v>1860</v>
      </c>
      <c r="R2196" s="10"/>
      <c r="S2196" s="10"/>
      <c r="T2196" s="10" t="s">
        <v>1860</v>
      </c>
      <c r="U2196" s="10" t="s">
        <v>1860</v>
      </c>
      <c r="V2196" s="10"/>
      <c r="W2196" s="10"/>
      <c r="X2196" s="10"/>
      <c r="Y2196" s="10"/>
      <c r="Z2196" s="10"/>
      <c r="AA2196" s="10"/>
      <c r="AB2196" s="10"/>
      <c r="AE2196" s="12">
        <f>IFERROR(FLOOR(Table_Books[[#This Row],[Published_Date]],10), 0)</f>
        <v>0</v>
      </c>
      <c r="AF2196" s="2">
        <f>IFERROR(CEILING(VALUE(LEFT(Table_Books[[#This Row],[Published_Date]],FIND("-",Table_Books[[#This Row],[Published_Date]]&amp;"-")-1))/100, 1), 0)</f>
        <v>0</v>
      </c>
      <c r="AK2196" s="2" t="str">
        <f>Table_Books[[#This Row],[Title]]&amp;"_"&amp;Table_Books[[#This Row],[Author]]</f>
        <v>Satanic Rituals_LaVey, Anton</v>
      </c>
      <c r="AL2196" s="2" t="str">
        <f>Table_Books[[#This Row],[Author]]&amp;"_"&amp;Table_Books[[#This Row],[Title]]</f>
        <v>LaVey, Anton_Satanic Rituals</v>
      </c>
      <c r="AM2196" s="2" t="str">
        <f>Table_Books[[#This Row],[Title]]&amp;" by "&amp;Table_Books[[#This Row],[Author]]</f>
        <v>Satanic Rituals by LaVey, Anton</v>
      </c>
    </row>
    <row r="2197" spans="1:41" ht="43.5" x14ac:dyDescent="0.35">
      <c r="A2197" s="7" t="str">
        <f>"B-" &amp; UPPER(TRIM(Table_Books[[#This Row],[Title]])) &amp; "|" &amp; UPPER(TRIM(Table_Books[[#This Row],[Author]]))</f>
        <v>B-THE SATANIC BIBLE|LAVEY, ANTON</v>
      </c>
      <c r="B2197" s="28" t="str">
        <f>IF(COUNTIFS(Table_Books[Hash_ID],Table_Books[[#This Row],[Hash_ID]])&gt;1,"Y","N")</f>
        <v>N</v>
      </c>
      <c r="C2197" s="2" t="s">
        <v>5307</v>
      </c>
      <c r="D2197" s="2" t="s">
        <v>5308</v>
      </c>
      <c r="G2197" s="12">
        <v>1969</v>
      </c>
      <c r="H2197" s="12"/>
      <c r="I2197" s="8"/>
      <c r="J2197" s="12"/>
      <c r="K2197" s="12"/>
      <c r="L2197" s="2">
        <v>272</v>
      </c>
      <c r="M2197" s="2" t="s">
        <v>5409</v>
      </c>
      <c r="O2197" s="33"/>
      <c r="P2197" s="10"/>
      <c r="Q2197" s="10" t="s">
        <v>1860</v>
      </c>
      <c r="R2197" s="10"/>
      <c r="S2197" s="10"/>
      <c r="T2197" s="10" t="s">
        <v>1860</v>
      </c>
      <c r="U2197" s="10" t="s">
        <v>1860</v>
      </c>
      <c r="V2197" s="10"/>
      <c r="W2197" s="10"/>
      <c r="X2197" s="10"/>
      <c r="Y2197" s="10"/>
      <c r="Z2197" s="10"/>
      <c r="AA2197" s="10"/>
      <c r="AB2197" s="10"/>
      <c r="AE2197" s="12">
        <f>IFERROR(FLOOR(Table_Books[[#This Row],[Published_Date]],10), 0)</f>
        <v>1960</v>
      </c>
      <c r="AF2197" s="2">
        <f>IFERROR(CEILING(VALUE(LEFT(Table_Books[[#This Row],[Published_Date]],FIND("-",Table_Books[[#This Row],[Published_Date]]&amp;"-")-1))/100, 1), 0)</f>
        <v>20</v>
      </c>
      <c r="AK2197" s="2" t="str">
        <f>Table_Books[[#This Row],[Title]]&amp;"_"&amp;Table_Books[[#This Row],[Author]]</f>
        <v>The Satanic Bible_LaVey, Anton</v>
      </c>
      <c r="AL2197" s="2" t="str">
        <f>Table_Books[[#This Row],[Author]]&amp;"_"&amp;Table_Books[[#This Row],[Title]]</f>
        <v>LaVey, Anton_The Satanic Bible</v>
      </c>
      <c r="AM2197" s="2" t="str">
        <f>Table_Books[[#This Row],[Title]]&amp;" by "&amp;Table_Books[[#This Row],[Author]]</f>
        <v>The Satanic Bible by LaVey, Anton</v>
      </c>
    </row>
    <row r="2198" spans="1:41" x14ac:dyDescent="0.35">
      <c r="A2198" s="7" t="str">
        <f>"B-" &amp; UPPER(TRIM(Table_Books[[#This Row],[Title]])) &amp; "|" &amp; UPPER(TRIM(Table_Books[[#This Row],[Author]]))</f>
        <v>B-LADY CHATTERLEY'S LOVER|LAWRENCE, D.H.</v>
      </c>
      <c r="B2198" s="35" t="str">
        <f>IF(COUNTIFS(Table_Books[Hash_ID],Table_Books[[#This Row],[Hash_ID]])&gt;1,"Y","N")</f>
        <v>N</v>
      </c>
      <c r="C2198" s="35" t="s">
        <v>19655</v>
      </c>
      <c r="D2198" s="48" t="s">
        <v>19652</v>
      </c>
      <c r="E2198" s="35"/>
      <c r="F2198" s="35"/>
      <c r="G2198" s="36"/>
      <c r="H2198" s="36"/>
      <c r="I2198" s="37"/>
      <c r="J2198" s="36"/>
      <c r="K2198" s="36"/>
      <c r="L2198" s="35"/>
      <c r="M2198" s="35"/>
      <c r="N2198" s="35"/>
      <c r="O2198" s="38"/>
      <c r="P2198" s="39"/>
      <c r="Q2198" s="10" t="s">
        <v>1860</v>
      </c>
      <c r="R2198" s="39"/>
      <c r="S2198" s="39"/>
      <c r="T2198" s="10" t="s">
        <v>1860</v>
      </c>
      <c r="U2198" s="10" t="s">
        <v>1860</v>
      </c>
      <c r="V2198" s="39"/>
      <c r="W2198" s="39"/>
      <c r="X2198" s="39"/>
      <c r="Y2198" s="39"/>
      <c r="Z2198" s="39"/>
      <c r="AA2198" s="39"/>
      <c r="AB2198" s="39"/>
      <c r="AC2198" s="35"/>
      <c r="AD2198" s="35"/>
      <c r="AE2198" s="36">
        <f>IFERROR(FLOOR(Table_Books[[#This Row],[Published_Date]],10), 0)</f>
        <v>0</v>
      </c>
      <c r="AF2198" s="35">
        <f>IFERROR(CEILING(VALUE(LEFT(Table_Books[[#This Row],[Published_Date]],FIND("-",Table_Books[[#This Row],[Published_Date]]&amp;"-")-1))/100, 1), 0)</f>
        <v>0</v>
      </c>
      <c r="AG2198" s="35"/>
      <c r="AH2198" s="35" t="s">
        <v>21600</v>
      </c>
      <c r="AI2198" s="35"/>
      <c r="AJ2198" s="35"/>
      <c r="AK2198" s="35" t="str">
        <f>Table_Books[[#This Row],[Title]]&amp;"_"&amp;Table_Books[[#This Row],[Author]]</f>
        <v>Lady Chatterley's Lover_Lawrence, D.H.</v>
      </c>
      <c r="AL2198" s="35" t="str">
        <f>Table_Books[[#This Row],[Author]]&amp;"_"&amp;Table_Books[[#This Row],[Title]]</f>
        <v>Lawrence, D.H._Lady Chatterley's Lover</v>
      </c>
      <c r="AM2198" s="35" t="str">
        <f>Table_Books[[#This Row],[Title]]&amp;" by "&amp;Table_Books[[#This Row],[Author]]</f>
        <v>Lady Chatterley's Lover by Lawrence, D.H.</v>
      </c>
      <c r="AN2198" s="35"/>
      <c r="AO2198" s="35"/>
    </row>
    <row r="2199" spans="1:41" x14ac:dyDescent="0.35">
      <c r="A2199" s="7" t="str">
        <f>"B-" &amp; UPPER(TRIM(Table_Books[[#This Row],[Title]])) &amp; "|" &amp; UPPER(TRIM(Table_Books[[#This Row],[Author]]))</f>
        <v>B-SONS AND LOVERS|LAWRENCE, D.H.</v>
      </c>
      <c r="B2199" s="35" t="str">
        <f>IF(COUNTIFS(Table_Books[Hash_ID],Table_Books[[#This Row],[Hash_ID]])&gt;1,"Y","N")</f>
        <v>N</v>
      </c>
      <c r="C2199" s="35" t="s">
        <v>19651</v>
      </c>
      <c r="D2199" s="48" t="s">
        <v>19652</v>
      </c>
      <c r="E2199" s="35"/>
      <c r="F2199" s="35"/>
      <c r="G2199" s="36"/>
      <c r="H2199" s="36"/>
      <c r="I2199" s="37"/>
      <c r="J2199" s="36"/>
      <c r="K2199" s="36"/>
      <c r="L2199" s="35"/>
      <c r="M2199" s="35"/>
      <c r="N2199" s="35"/>
      <c r="O2199" s="38"/>
      <c r="P2199" s="39"/>
      <c r="Q2199" s="10" t="s">
        <v>1860</v>
      </c>
      <c r="R2199" s="39"/>
      <c r="S2199" s="39"/>
      <c r="T2199" s="10" t="s">
        <v>1860</v>
      </c>
      <c r="U2199" s="10" t="s">
        <v>1860</v>
      </c>
      <c r="V2199" s="39"/>
      <c r="W2199" s="39"/>
      <c r="X2199" s="39"/>
      <c r="Y2199" s="39"/>
      <c r="Z2199" s="39"/>
      <c r="AA2199" s="39"/>
      <c r="AB2199" s="39"/>
      <c r="AC2199" s="35"/>
      <c r="AD2199" s="35"/>
      <c r="AE2199" s="36">
        <f>IFERROR(FLOOR(Table_Books[[#This Row],[Published_Date]],10), 0)</f>
        <v>0</v>
      </c>
      <c r="AF2199" s="35">
        <f>IFERROR(CEILING(VALUE(LEFT(Table_Books[[#This Row],[Published_Date]],FIND("-",Table_Books[[#This Row],[Published_Date]]&amp;"-")-1))/100, 1), 0)</f>
        <v>0</v>
      </c>
      <c r="AG2199" s="35"/>
      <c r="AH2199" s="35" t="s">
        <v>21600</v>
      </c>
      <c r="AI2199" s="35"/>
      <c r="AJ2199" s="35"/>
      <c r="AK2199" s="35" t="str">
        <f>Table_Books[[#This Row],[Title]]&amp;"_"&amp;Table_Books[[#This Row],[Author]]</f>
        <v>Sons and Lovers_Lawrence, D.H.</v>
      </c>
      <c r="AL2199" s="35" t="str">
        <f>Table_Books[[#This Row],[Author]]&amp;"_"&amp;Table_Books[[#This Row],[Title]]</f>
        <v>Lawrence, D.H._Sons and Lovers</v>
      </c>
      <c r="AM2199" s="35" t="str">
        <f>Table_Books[[#This Row],[Title]]&amp;" by "&amp;Table_Books[[#This Row],[Author]]</f>
        <v>Sons and Lovers by Lawrence, D.H.</v>
      </c>
      <c r="AN2199" s="35"/>
      <c r="AO2199" s="35"/>
    </row>
    <row r="2200" spans="1:41" x14ac:dyDescent="0.35">
      <c r="A2200" s="7" t="str">
        <f>"B-" &amp; UPPER(TRIM(Table_Books[[#This Row],[Title]])) &amp; "|" &amp; UPPER(TRIM(Table_Books[[#This Row],[Author]]))</f>
        <v>B-STUDIES IN CLASSIC AMERICAN LITERATURE|LAWRENCE, D.H.</v>
      </c>
      <c r="B2200" s="35" t="str">
        <f>IF(COUNTIFS(Table_Books[Hash_ID],Table_Books[[#This Row],[Hash_ID]])&gt;1,"Y","N")</f>
        <v>N</v>
      </c>
      <c r="C2200" s="35" t="s">
        <v>19656</v>
      </c>
      <c r="D2200" s="48" t="s">
        <v>19652</v>
      </c>
      <c r="E2200" s="35"/>
      <c r="F2200" s="35"/>
      <c r="G2200" s="36"/>
      <c r="H2200" s="36"/>
      <c r="I2200" s="37"/>
      <c r="J2200" s="36"/>
      <c r="K2200" s="36"/>
      <c r="L2200" s="35"/>
      <c r="M2200" s="35"/>
      <c r="N2200" s="35"/>
      <c r="O2200" s="38"/>
      <c r="P2200" s="39"/>
      <c r="Q2200" s="10" t="s">
        <v>1860</v>
      </c>
      <c r="R2200" s="39"/>
      <c r="S2200" s="39"/>
      <c r="T2200" s="10" t="s">
        <v>1860</v>
      </c>
      <c r="U2200" s="10" t="s">
        <v>1860</v>
      </c>
      <c r="V2200" s="39"/>
      <c r="W2200" s="39"/>
      <c r="X2200" s="39"/>
      <c r="Y2200" s="39"/>
      <c r="Z2200" s="39"/>
      <c r="AA2200" s="39"/>
      <c r="AB2200" s="39"/>
      <c r="AC2200" s="35"/>
      <c r="AD2200" s="35"/>
      <c r="AE2200" s="36">
        <f>IFERROR(FLOOR(Table_Books[[#This Row],[Published_Date]],10), 0)</f>
        <v>0</v>
      </c>
      <c r="AF2200" s="35">
        <f>IFERROR(CEILING(VALUE(LEFT(Table_Books[[#This Row],[Published_Date]],FIND("-",Table_Books[[#This Row],[Published_Date]]&amp;"-")-1))/100, 1), 0)</f>
        <v>0</v>
      </c>
      <c r="AG2200" s="35"/>
      <c r="AH2200" s="35" t="s">
        <v>21600</v>
      </c>
      <c r="AI2200" s="35"/>
      <c r="AJ2200" s="35"/>
      <c r="AK2200" s="35" t="str">
        <f>Table_Books[[#This Row],[Title]]&amp;"_"&amp;Table_Books[[#This Row],[Author]]</f>
        <v>Studies in Classic American Literature_Lawrence, D.H.</v>
      </c>
      <c r="AL2200" s="35" t="str">
        <f>Table_Books[[#This Row],[Author]]&amp;"_"&amp;Table_Books[[#This Row],[Title]]</f>
        <v>Lawrence, D.H._Studies in Classic American Literature</v>
      </c>
      <c r="AM2200" s="35" t="str">
        <f>Table_Books[[#This Row],[Title]]&amp;" by "&amp;Table_Books[[#This Row],[Author]]</f>
        <v>Studies in Classic American Literature by Lawrence, D.H.</v>
      </c>
      <c r="AN2200" s="35"/>
      <c r="AO2200" s="35"/>
    </row>
    <row r="2201" spans="1:41" x14ac:dyDescent="0.35">
      <c r="A2201" s="7" t="str">
        <f>"B-" &amp; UPPER(TRIM(Table_Books[[#This Row],[Title]])) &amp; "|" &amp; UPPER(TRIM(Table_Books[[#This Row],[Author]]))</f>
        <v>B-THE RAINBOW|LAWRENCE, D.H.</v>
      </c>
      <c r="B2201" s="35" t="str">
        <f>IF(COUNTIFS(Table_Books[Hash_ID],Table_Books[[#This Row],[Hash_ID]])&gt;1,"Y","N")</f>
        <v>N</v>
      </c>
      <c r="C2201" s="35" t="s">
        <v>19653</v>
      </c>
      <c r="D2201" s="48" t="s">
        <v>19652</v>
      </c>
      <c r="E2201" s="35"/>
      <c r="F2201" s="35"/>
      <c r="G2201" s="36"/>
      <c r="H2201" s="36"/>
      <c r="I2201" s="37"/>
      <c r="J2201" s="36"/>
      <c r="K2201" s="36"/>
      <c r="L2201" s="35"/>
      <c r="M2201" s="35"/>
      <c r="N2201" s="35"/>
      <c r="O2201" s="38"/>
      <c r="P2201" s="39"/>
      <c r="Q2201" s="10" t="s">
        <v>1860</v>
      </c>
      <c r="R2201" s="39"/>
      <c r="S2201" s="39"/>
      <c r="T2201" s="10" t="s">
        <v>1860</v>
      </c>
      <c r="U2201" s="10" t="s">
        <v>1860</v>
      </c>
      <c r="V2201" s="39"/>
      <c r="W2201" s="39"/>
      <c r="X2201" s="39"/>
      <c r="Y2201" s="39"/>
      <c r="Z2201" s="39"/>
      <c r="AA2201" s="39"/>
      <c r="AB2201" s="39"/>
      <c r="AC2201" s="35"/>
      <c r="AD2201" s="35"/>
      <c r="AE2201" s="36">
        <f>IFERROR(FLOOR(Table_Books[[#This Row],[Published_Date]],10), 0)</f>
        <v>0</v>
      </c>
      <c r="AF2201" s="35">
        <f>IFERROR(CEILING(VALUE(LEFT(Table_Books[[#This Row],[Published_Date]],FIND("-",Table_Books[[#This Row],[Published_Date]]&amp;"-")-1))/100, 1), 0)</f>
        <v>0</v>
      </c>
      <c r="AG2201" s="35"/>
      <c r="AH2201" s="35" t="s">
        <v>21600</v>
      </c>
      <c r="AI2201" s="35"/>
      <c r="AJ2201" s="35"/>
      <c r="AK2201" s="35" t="str">
        <f>Table_Books[[#This Row],[Title]]&amp;"_"&amp;Table_Books[[#This Row],[Author]]</f>
        <v>The Rainbow_Lawrence, D.H.</v>
      </c>
      <c r="AL2201" s="35" t="str">
        <f>Table_Books[[#This Row],[Author]]&amp;"_"&amp;Table_Books[[#This Row],[Title]]</f>
        <v>Lawrence, D.H._The Rainbow</v>
      </c>
      <c r="AM2201" s="35" t="str">
        <f>Table_Books[[#This Row],[Title]]&amp;" by "&amp;Table_Books[[#This Row],[Author]]</f>
        <v>The Rainbow by Lawrence, D.H.</v>
      </c>
      <c r="AN2201" s="35"/>
      <c r="AO2201" s="35"/>
    </row>
    <row r="2202" spans="1:41" x14ac:dyDescent="0.35">
      <c r="A2202" s="7" t="str">
        <f>"B-" &amp; UPPER(TRIM(Table_Books[[#This Row],[Title]])) &amp; "|" &amp; UPPER(TRIM(Table_Books[[#This Row],[Author]]))</f>
        <v>B-WOMEN IN LOVE|LAWRENCE, D.H.</v>
      </c>
      <c r="B2202" s="35" t="str">
        <f>IF(COUNTIFS(Table_Books[Hash_ID],Table_Books[[#This Row],[Hash_ID]])&gt;1,"Y","N")</f>
        <v>N</v>
      </c>
      <c r="C2202" s="35" t="s">
        <v>19654</v>
      </c>
      <c r="D2202" s="48" t="s">
        <v>19652</v>
      </c>
      <c r="E2202" s="35"/>
      <c r="F2202" s="35"/>
      <c r="G2202" s="36"/>
      <c r="H2202" s="36"/>
      <c r="I2202" s="37"/>
      <c r="J2202" s="36"/>
      <c r="K2202" s="36"/>
      <c r="L2202" s="35"/>
      <c r="M2202" s="35"/>
      <c r="N2202" s="35"/>
      <c r="O2202" s="38"/>
      <c r="P2202" s="39"/>
      <c r="Q2202" s="10" t="s">
        <v>1860</v>
      </c>
      <c r="R2202" s="39"/>
      <c r="S2202" s="39"/>
      <c r="T2202" s="10" t="s">
        <v>1860</v>
      </c>
      <c r="U2202" s="10" t="s">
        <v>1860</v>
      </c>
      <c r="V2202" s="39"/>
      <c r="W2202" s="39"/>
      <c r="X2202" s="39"/>
      <c r="Y2202" s="39"/>
      <c r="Z2202" s="39"/>
      <c r="AA2202" s="39"/>
      <c r="AB2202" s="39"/>
      <c r="AC2202" s="35"/>
      <c r="AD2202" s="35"/>
      <c r="AE2202" s="36">
        <f>IFERROR(FLOOR(Table_Books[[#This Row],[Published_Date]],10), 0)</f>
        <v>0</v>
      </c>
      <c r="AF2202" s="35">
        <f>IFERROR(CEILING(VALUE(LEFT(Table_Books[[#This Row],[Published_Date]],FIND("-",Table_Books[[#This Row],[Published_Date]]&amp;"-")-1))/100, 1), 0)</f>
        <v>0</v>
      </c>
      <c r="AG2202" s="35"/>
      <c r="AH2202" s="35" t="s">
        <v>21600</v>
      </c>
      <c r="AI2202" s="35"/>
      <c r="AJ2202" s="35"/>
      <c r="AK2202" s="35" t="str">
        <f>Table_Books[[#This Row],[Title]]&amp;"_"&amp;Table_Books[[#This Row],[Author]]</f>
        <v>Women in Love_Lawrence, D.H.</v>
      </c>
      <c r="AL2202" s="35" t="str">
        <f>Table_Books[[#This Row],[Author]]&amp;"_"&amp;Table_Books[[#This Row],[Title]]</f>
        <v>Lawrence, D.H._Women in Love</v>
      </c>
      <c r="AM2202" s="35" t="str">
        <f>Table_Books[[#This Row],[Title]]&amp;" by "&amp;Table_Books[[#This Row],[Author]]</f>
        <v>Women in Love by Lawrence, D.H.</v>
      </c>
      <c r="AN2202" s="35"/>
      <c r="AO2202" s="35"/>
    </row>
    <row r="2203" spans="1:41" x14ac:dyDescent="0.35">
      <c r="A2203" s="7" t="str">
        <f>"B-" &amp; UPPER(TRIM(Table_Books[[#This Row],[Title]])) &amp; "|" &amp; UPPER(TRIM(Table_Books[[#This Row],[Author]]))</f>
        <v>B-INDEPENDENT PEOPLE|LAXNESS, HALLDÓR</v>
      </c>
      <c r="B2203" s="35" t="str">
        <f>IF(COUNTIFS(Table_Books[Hash_ID],Table_Books[[#This Row],[Hash_ID]])&gt;1,"Y","N")</f>
        <v>N</v>
      </c>
      <c r="C2203" s="35" t="s">
        <v>19662</v>
      </c>
      <c r="D2203" s="35" t="s">
        <v>8667</v>
      </c>
      <c r="E2203" s="35"/>
      <c r="F2203" s="35"/>
      <c r="G2203" s="36"/>
      <c r="H2203" s="36"/>
      <c r="I2203" s="37"/>
      <c r="J2203" s="36"/>
      <c r="K2203" s="36"/>
      <c r="L2203" s="35"/>
      <c r="M2203" s="35"/>
      <c r="N2203" s="35"/>
      <c r="O2203" s="38"/>
      <c r="P2203" s="39"/>
      <c r="Q2203" s="10" t="s">
        <v>1860</v>
      </c>
      <c r="R2203" s="39"/>
      <c r="S2203" s="39"/>
      <c r="T2203" s="10" t="s">
        <v>1860</v>
      </c>
      <c r="U2203" s="10" t="s">
        <v>1860</v>
      </c>
      <c r="V2203" s="39"/>
      <c r="W2203" s="39"/>
      <c r="X2203" s="39"/>
      <c r="Y2203" s="39"/>
      <c r="Z2203" s="39"/>
      <c r="AA2203" s="39"/>
      <c r="AB2203" s="39"/>
      <c r="AC2203" s="35"/>
      <c r="AD2203" s="35"/>
      <c r="AE2203" s="36">
        <f>IFERROR(FLOOR(Table_Books[[#This Row],[Published_Date]],10), 0)</f>
        <v>0</v>
      </c>
      <c r="AF2203" s="35">
        <f>IFERROR(CEILING(VALUE(LEFT(Table_Books[[#This Row],[Published_Date]],FIND("-",Table_Books[[#This Row],[Published_Date]]&amp;"-")-1))/100, 1), 0)</f>
        <v>0</v>
      </c>
      <c r="AG2203" s="35"/>
      <c r="AH2203" s="35" t="s">
        <v>21600</v>
      </c>
      <c r="AI2203" s="35"/>
      <c r="AJ2203" s="35"/>
      <c r="AK2203" s="35" t="str">
        <f>Table_Books[[#This Row],[Title]]&amp;"_"&amp;Table_Books[[#This Row],[Author]]</f>
        <v>Independent People_Laxness, Halldór</v>
      </c>
      <c r="AL2203" s="35" t="str">
        <f>Table_Books[[#This Row],[Author]]&amp;"_"&amp;Table_Books[[#This Row],[Title]]</f>
        <v>Laxness, Halldór_Independent People</v>
      </c>
      <c r="AM2203" s="35" t="str">
        <f>Table_Books[[#This Row],[Title]]&amp;" by "&amp;Table_Books[[#This Row],[Author]]</f>
        <v>Independent People by Laxness, Halldór</v>
      </c>
      <c r="AN2203" s="35"/>
      <c r="AO2203" s="35"/>
    </row>
    <row r="2204" spans="1:41" x14ac:dyDescent="0.35">
      <c r="A2204" s="7" t="str">
        <f>"B-" &amp; UPPER(TRIM(Table_Books[[#This Row],[Title]])) &amp; "|" &amp; UPPER(TRIM(Table_Books[[#This Row],[Author]]))</f>
        <v>B-THE GNOSTIC SCRIPTURES|LAYTON, BENTLEY</v>
      </c>
      <c r="B2204" s="28" t="str">
        <f>IF(COUNTIFS(Table_Books[Hash_ID],Table_Books[[#This Row],[Hash_ID]])&gt;1,"Y","N")</f>
        <v>N</v>
      </c>
      <c r="C2204" s="2" t="s">
        <v>20480</v>
      </c>
      <c r="D2204" s="2" t="s">
        <v>20481</v>
      </c>
      <c r="G2204" s="12"/>
      <c r="H2204" s="12"/>
      <c r="I2204" s="8"/>
      <c r="J2204" s="12"/>
      <c r="K2204" s="12"/>
      <c r="O2204" s="33"/>
      <c r="P2204" s="10"/>
      <c r="Q2204" s="10" t="s">
        <v>1860</v>
      </c>
      <c r="R2204" s="10"/>
      <c r="S2204" s="10"/>
      <c r="T2204" s="10" t="s">
        <v>1860</v>
      </c>
      <c r="U2204" s="10" t="s">
        <v>1860</v>
      </c>
      <c r="V2204" s="10"/>
      <c r="W2204" s="10"/>
      <c r="X2204" s="10"/>
      <c r="Y2204" s="10"/>
      <c r="Z2204" s="10"/>
      <c r="AA2204" s="10"/>
      <c r="AB2204" s="10"/>
      <c r="AE2204" s="12">
        <f>IFERROR(FLOOR(Table_Books[[#This Row],[Published_Date]],10), 0)</f>
        <v>0</v>
      </c>
      <c r="AF2204" s="2">
        <f>IFERROR(CEILING(VALUE(LEFT(Table_Books[[#This Row],[Published_Date]],FIND("-",Table_Books[[#This Row],[Published_Date]]&amp;"-")-1))/100, 1), 0)</f>
        <v>0</v>
      </c>
      <c r="AK2204" s="2" t="str">
        <f>Table_Books[[#This Row],[Title]]&amp;"_"&amp;Table_Books[[#This Row],[Author]]</f>
        <v>The Gnostic Scriptures_Layton, Bentley</v>
      </c>
      <c r="AL2204" s="2" t="str">
        <f>Table_Books[[#This Row],[Author]]&amp;"_"&amp;Table_Books[[#This Row],[Title]]</f>
        <v>Layton, Bentley_The Gnostic Scriptures</v>
      </c>
      <c r="AM2204" s="2" t="str">
        <f>Table_Books[[#This Row],[Title]]&amp;" by "&amp;Table_Books[[#This Row],[Author]]</f>
        <v>The Gnostic Scriptures by Layton, Bentley</v>
      </c>
    </row>
    <row r="2205" spans="1:41" ht="29" x14ac:dyDescent="0.35">
      <c r="A2205" s="7" t="str">
        <f>"B-" &amp; UPPER(TRIM(Table_Books[[#This Row],[Title]])) &amp; "|" &amp; UPPER(TRIM(Table_Books[[#This Row],[Author]]))</f>
        <v>B-CARMILLA|LE FANU, SHERIDAN</v>
      </c>
      <c r="B2205" s="28" t="str">
        <f>IF(COUNTIFS(Table_Books[Hash_ID],Table_Books[[#This Row],[Hash_ID]])&gt;1,"Y","N")</f>
        <v>N</v>
      </c>
      <c r="C2205" s="2" t="s">
        <v>2428</v>
      </c>
      <c r="D2205" s="2" t="s">
        <v>2427</v>
      </c>
      <c r="G2205" s="12">
        <v>1872</v>
      </c>
      <c r="H2205" s="12"/>
      <c r="I2205" s="8"/>
      <c r="J2205" s="12"/>
      <c r="K2205" s="12"/>
      <c r="L2205" s="2">
        <v>108</v>
      </c>
      <c r="M2205" s="2" t="s">
        <v>2510</v>
      </c>
      <c r="O2205" s="33"/>
      <c r="P2205" s="10"/>
      <c r="Q2205" s="10" t="s">
        <v>1860</v>
      </c>
      <c r="R2205" s="10"/>
      <c r="S2205" s="10"/>
      <c r="T2205" s="10" t="s">
        <v>1860</v>
      </c>
      <c r="U2205" s="10" t="s">
        <v>1860</v>
      </c>
      <c r="V2205" s="10"/>
      <c r="W2205" s="10"/>
      <c r="X2205" s="10"/>
      <c r="Y2205" s="10"/>
      <c r="Z2205" s="10"/>
      <c r="AA2205" s="10"/>
      <c r="AB2205" s="10"/>
      <c r="AE2205" s="12">
        <f>IFERROR(FLOOR(Table_Books[[#This Row],[Published_Date]],10), 0)</f>
        <v>1870</v>
      </c>
      <c r="AF2205" s="2">
        <f>IFERROR(CEILING(VALUE(LEFT(Table_Books[[#This Row],[Published_Date]],FIND("-",Table_Books[[#This Row],[Published_Date]]&amp;"-")-1))/100, 1), 0)</f>
        <v>19</v>
      </c>
      <c r="AK2205" s="2" t="str">
        <f>Table_Books[[#This Row],[Title]]&amp;"_"&amp;Table_Books[[#This Row],[Author]]</f>
        <v>Carmilla_Le Fanu, Sheridan</v>
      </c>
      <c r="AL2205" s="2" t="str">
        <f>Table_Books[[#This Row],[Author]]&amp;"_"&amp;Table_Books[[#This Row],[Title]]</f>
        <v>Le Fanu, Sheridan_Carmilla</v>
      </c>
      <c r="AM2205" s="2" t="str">
        <f>Table_Books[[#This Row],[Title]]&amp;" by "&amp;Table_Books[[#This Row],[Author]]</f>
        <v>Carmilla by Le Fanu, Sheridan</v>
      </c>
    </row>
    <row r="2206" spans="1:41" ht="29" x14ac:dyDescent="0.35">
      <c r="A2206" s="7" t="str">
        <f>"B-" &amp; UPPER(TRIM(Table_Books[[#This Row],[Title]])) &amp; "|" &amp; UPPER(TRIM(Table_Books[[#This Row],[Author]]))</f>
        <v>B-GREEN TEA AND OTHER WEIRD STORIES|LE FANU, SHERIDAN</v>
      </c>
      <c r="B2206" s="28" t="str">
        <f>IF(COUNTIFS(Table_Books[Hash_ID],Table_Books[[#This Row],[Hash_ID]])&gt;1,"Y","N")</f>
        <v>N</v>
      </c>
      <c r="C2206" s="2" t="s">
        <v>2424</v>
      </c>
      <c r="D2206" s="2" t="s">
        <v>2427</v>
      </c>
      <c r="G2206" s="12" t="s">
        <v>2508</v>
      </c>
      <c r="H2206" s="12"/>
      <c r="I2206" s="8"/>
      <c r="J2206" s="12"/>
      <c r="K2206" s="12"/>
      <c r="L2206" s="2">
        <v>288</v>
      </c>
      <c r="M2206" s="2" t="s">
        <v>2509</v>
      </c>
      <c r="O2206" s="33"/>
      <c r="P2206" s="10"/>
      <c r="Q2206" s="10" t="s">
        <v>1860</v>
      </c>
      <c r="R2206" s="10"/>
      <c r="S2206" s="10"/>
      <c r="T2206" s="10" t="s">
        <v>1860</v>
      </c>
      <c r="U2206" s="10" t="s">
        <v>1860</v>
      </c>
      <c r="V2206" s="10"/>
      <c r="W2206" s="10"/>
      <c r="X2206" s="10"/>
      <c r="Y2206" s="10"/>
      <c r="Z2206" s="10"/>
      <c r="AA2206" s="10"/>
      <c r="AB2206" s="10"/>
      <c r="AE2206" s="12">
        <f>IFERROR(FLOOR(Table_Books[[#This Row],[Published_Date]],10), 0)</f>
        <v>0</v>
      </c>
      <c r="AF2206" s="2">
        <f>IFERROR(CEILING(VALUE(LEFT(Table_Books[[#This Row],[Published_Date]],FIND("-",Table_Books[[#This Row],[Published_Date]]&amp;"-")-1))/100, 1), 0)</f>
        <v>19</v>
      </c>
      <c r="AK2206" s="2" t="str">
        <f>Table_Books[[#This Row],[Title]]&amp;"_"&amp;Table_Books[[#This Row],[Author]]</f>
        <v>Green Tea and Other Weird Stories_Le Fanu, Sheridan</v>
      </c>
      <c r="AL2206" s="2" t="str">
        <f>Table_Books[[#This Row],[Author]]&amp;"_"&amp;Table_Books[[#This Row],[Title]]</f>
        <v>Le Fanu, Sheridan_Green Tea and Other Weird Stories</v>
      </c>
      <c r="AM2206" s="2" t="str">
        <f>Table_Books[[#This Row],[Title]]&amp;" by "&amp;Table_Books[[#This Row],[Author]]</f>
        <v>Green Tea and Other Weird Stories by Le Fanu, Sheridan</v>
      </c>
    </row>
    <row r="2207" spans="1:41" x14ac:dyDescent="0.35">
      <c r="A2207" s="7" t="str">
        <f>"B-" &amp; UPPER(TRIM(Table_Books[[#This Row],[Title]])) &amp; "|" &amp; UPPER(TRIM(Table_Books[[#This Row],[Author]]))</f>
        <v>B-IN A GLASS DARKLY|LE FANU, SHERIDAN</v>
      </c>
      <c r="B2207" s="28" t="str">
        <f>IF(COUNTIFS(Table_Books[Hash_ID],Table_Books[[#This Row],[Hash_ID]])&gt;1,"Y","N")</f>
        <v>N</v>
      </c>
      <c r="C2207" s="2" t="s">
        <v>6705</v>
      </c>
      <c r="D2207" s="2" t="s">
        <v>2427</v>
      </c>
      <c r="G2207" s="12"/>
      <c r="H2207" s="12"/>
      <c r="I2207" s="8"/>
      <c r="J2207" s="12"/>
      <c r="K2207" s="12"/>
      <c r="O2207" s="33"/>
      <c r="P2207" s="10"/>
      <c r="Q2207" s="10" t="s">
        <v>1860</v>
      </c>
      <c r="R2207" s="10"/>
      <c r="S2207" s="10"/>
      <c r="T2207" s="10" t="s">
        <v>1860</v>
      </c>
      <c r="U2207" s="10" t="s">
        <v>1860</v>
      </c>
      <c r="V2207" s="10"/>
      <c r="W2207" s="10"/>
      <c r="X2207" s="10"/>
      <c r="Y2207" s="10"/>
      <c r="Z2207" s="10"/>
      <c r="AA2207" s="10"/>
      <c r="AB2207" s="10"/>
      <c r="AE2207" s="12">
        <f>IFERROR(FLOOR(Table_Books[[#This Row],[Published_Date]],10), 0)</f>
        <v>0</v>
      </c>
      <c r="AF2207" s="2">
        <f>IFERROR(CEILING(VALUE(LEFT(Table_Books[[#This Row],[Published_Date]],FIND("-",Table_Books[[#This Row],[Published_Date]]&amp;"-")-1))/100, 1), 0)</f>
        <v>0</v>
      </c>
      <c r="AK2207" s="2" t="str">
        <f>Table_Books[[#This Row],[Title]]&amp;"_"&amp;Table_Books[[#This Row],[Author]]</f>
        <v>In a Glass Darkly_Le Fanu, Sheridan</v>
      </c>
      <c r="AL2207" s="2" t="str">
        <f>Table_Books[[#This Row],[Author]]&amp;"_"&amp;Table_Books[[#This Row],[Title]]</f>
        <v>Le Fanu, Sheridan_In a Glass Darkly</v>
      </c>
      <c r="AM2207" s="2" t="str">
        <f>Table_Books[[#This Row],[Title]]&amp;" by "&amp;Table_Books[[#This Row],[Author]]</f>
        <v>In a Glass Darkly by Le Fanu, Sheridan</v>
      </c>
    </row>
    <row r="2208" spans="1:41" x14ac:dyDescent="0.35">
      <c r="A2208" s="7" t="str">
        <f>"B-" &amp; UPPER(TRIM(Table_Books[[#This Row],[Title]])) &amp; "|" &amp; UPPER(TRIM(Table_Books[[#This Row],[Author]]))</f>
        <v>B-UNCLE SILAS|LE FANU, SHERIDAN</v>
      </c>
      <c r="B2208" s="28" t="str">
        <f>IF(COUNTIFS(Table_Books[Hash_ID],Table_Books[[#This Row],[Hash_ID]])&gt;1,"Y","N")</f>
        <v>N</v>
      </c>
      <c r="C2208" s="2" t="s">
        <v>6656</v>
      </c>
      <c r="D2208" s="2" t="s">
        <v>2427</v>
      </c>
      <c r="G2208" s="12"/>
      <c r="H2208" s="12"/>
      <c r="I2208" s="8"/>
      <c r="J2208" s="12"/>
      <c r="K2208" s="12"/>
      <c r="O2208" s="33"/>
      <c r="P2208" s="10"/>
      <c r="Q2208" s="10" t="s">
        <v>1860</v>
      </c>
      <c r="R2208" s="10"/>
      <c r="S2208" s="10"/>
      <c r="T2208" s="10" t="s">
        <v>1860</v>
      </c>
      <c r="U2208" s="10" t="s">
        <v>1860</v>
      </c>
      <c r="V2208" s="10"/>
      <c r="W2208" s="10"/>
      <c r="X2208" s="10"/>
      <c r="Y2208" s="10"/>
      <c r="Z2208" s="10"/>
      <c r="AA2208" s="10"/>
      <c r="AB2208" s="10"/>
      <c r="AE2208" s="12">
        <f>IFERROR(FLOOR(Table_Books[[#This Row],[Published_Date]],10), 0)</f>
        <v>0</v>
      </c>
      <c r="AF2208" s="2">
        <f>IFERROR(CEILING(VALUE(LEFT(Table_Books[[#This Row],[Published_Date]],FIND("-",Table_Books[[#This Row],[Published_Date]]&amp;"-")-1))/100, 1), 0)</f>
        <v>0</v>
      </c>
      <c r="AK2208" s="2" t="str">
        <f>Table_Books[[#This Row],[Title]]&amp;"_"&amp;Table_Books[[#This Row],[Author]]</f>
        <v>Uncle Silas_Le Fanu, Sheridan</v>
      </c>
      <c r="AL2208" s="2" t="str">
        <f>Table_Books[[#This Row],[Author]]&amp;"_"&amp;Table_Books[[#This Row],[Title]]</f>
        <v>Le Fanu, Sheridan_Uncle Silas</v>
      </c>
      <c r="AM2208" s="2" t="str">
        <f>Table_Books[[#This Row],[Title]]&amp;" by "&amp;Table_Books[[#This Row],[Author]]</f>
        <v>Uncle Silas by Le Fanu, Sheridan</v>
      </c>
    </row>
    <row r="2209" spans="1:41" x14ac:dyDescent="0.35">
      <c r="A2209" s="7" t="str">
        <f>"B-" &amp; UPPER(TRIM(Table_Books[[#This Row],[Title]])) &amp; "|" &amp; UPPER(TRIM(Table_Books[[#This Row],[Author]]))</f>
        <v>B-THE DISPOSSESSED: AN AMBIGUOUS UTOPIA|LE GUIN, URSULA K.</v>
      </c>
      <c r="B2209" s="28" t="str">
        <f>IF(COUNTIFS(Table_Books[Hash_ID],Table_Books[[#This Row],[Hash_ID]])&gt;1,"Y","N")</f>
        <v>N</v>
      </c>
      <c r="C2209" s="2" t="s">
        <v>6943</v>
      </c>
      <c r="D2209" s="2" t="s">
        <v>6941</v>
      </c>
      <c r="G2209" s="12"/>
      <c r="H2209" s="12"/>
      <c r="I2209" s="8"/>
      <c r="J2209" s="12"/>
      <c r="K2209" s="12"/>
      <c r="O2209" s="33"/>
      <c r="P2209" s="10"/>
      <c r="Q2209" s="10" t="s">
        <v>1860</v>
      </c>
      <c r="R2209" s="10"/>
      <c r="S2209" s="10"/>
      <c r="T2209" s="10" t="s">
        <v>1860</v>
      </c>
      <c r="U2209" s="10" t="s">
        <v>1860</v>
      </c>
      <c r="V2209" s="10"/>
      <c r="W2209" s="10"/>
      <c r="X2209" s="10"/>
      <c r="Y2209" s="10"/>
      <c r="Z2209" s="10"/>
      <c r="AA2209" s="10"/>
      <c r="AB2209" s="10"/>
      <c r="AE2209" s="12">
        <f>IFERROR(FLOOR(Table_Books[[#This Row],[Published_Date]],10), 0)</f>
        <v>0</v>
      </c>
      <c r="AF2209" s="2">
        <f>IFERROR(CEILING(VALUE(LEFT(Table_Books[[#This Row],[Published_Date]],FIND("-",Table_Books[[#This Row],[Published_Date]]&amp;"-")-1))/100, 1), 0)</f>
        <v>0</v>
      </c>
      <c r="AK2209" s="2" t="str">
        <f>Table_Books[[#This Row],[Title]]&amp;"_"&amp;Table_Books[[#This Row],[Author]]</f>
        <v>The Dispossessed: An Ambiguous Utopia_Le Guin, Ursula K.</v>
      </c>
      <c r="AL2209" s="2" t="str">
        <f>Table_Books[[#This Row],[Author]]&amp;"_"&amp;Table_Books[[#This Row],[Title]]</f>
        <v>Le Guin, Ursula K._The Dispossessed: An Ambiguous Utopia</v>
      </c>
      <c r="AM2209" s="2" t="str">
        <f>Table_Books[[#This Row],[Title]]&amp;" by "&amp;Table_Books[[#This Row],[Author]]</f>
        <v>The Dispossessed: An Ambiguous Utopia by Le Guin, Ursula K.</v>
      </c>
    </row>
    <row r="2210" spans="1:41" x14ac:dyDescent="0.35">
      <c r="A2210" s="7" t="str">
        <f>"B-" &amp; UPPER(TRIM(Table_Books[[#This Row],[Title]])) &amp; "|" &amp; UPPER(TRIM(Table_Books[[#This Row],[Author]]))</f>
        <v>B-THE LATHE OF HEAVEN|LE GUIN, URSULA K.</v>
      </c>
      <c r="B2210" s="28" t="str">
        <f>IF(COUNTIFS(Table_Books[Hash_ID],Table_Books[[#This Row],[Hash_ID]])&gt;1,"Y","N")</f>
        <v>N</v>
      </c>
      <c r="C2210" s="2" t="s">
        <v>6968</v>
      </c>
      <c r="D2210" s="2" t="s">
        <v>6941</v>
      </c>
      <c r="G2210" s="12"/>
      <c r="H2210" s="12"/>
      <c r="I2210" s="8"/>
      <c r="J2210" s="12"/>
      <c r="K2210" s="12"/>
      <c r="O2210" s="33"/>
      <c r="P2210" s="10"/>
      <c r="Q2210" s="10" t="s">
        <v>1860</v>
      </c>
      <c r="R2210" s="10"/>
      <c r="S2210" s="10"/>
      <c r="T2210" s="10" t="s">
        <v>1860</v>
      </c>
      <c r="U2210" s="10" t="s">
        <v>1860</v>
      </c>
      <c r="V2210" s="10"/>
      <c r="W2210" s="10"/>
      <c r="X2210" s="10"/>
      <c r="Y2210" s="10"/>
      <c r="Z2210" s="10"/>
      <c r="AA2210" s="10"/>
      <c r="AB2210" s="10"/>
      <c r="AE2210" s="12">
        <f>IFERROR(FLOOR(Table_Books[[#This Row],[Published_Date]],10), 0)</f>
        <v>0</v>
      </c>
      <c r="AF2210" s="2">
        <f>IFERROR(CEILING(VALUE(LEFT(Table_Books[[#This Row],[Published_Date]],FIND("-",Table_Books[[#This Row],[Published_Date]]&amp;"-")-1))/100, 1), 0)</f>
        <v>0</v>
      </c>
      <c r="AK2210" s="2" t="str">
        <f>Table_Books[[#This Row],[Title]]&amp;"_"&amp;Table_Books[[#This Row],[Author]]</f>
        <v>The Lathe of Heaven_Le Guin, Ursula K.</v>
      </c>
      <c r="AL2210" s="2" t="str">
        <f>Table_Books[[#This Row],[Author]]&amp;"_"&amp;Table_Books[[#This Row],[Title]]</f>
        <v>Le Guin, Ursula K._The Lathe of Heaven</v>
      </c>
      <c r="AM2210" s="2" t="str">
        <f>Table_Books[[#This Row],[Title]]&amp;" by "&amp;Table_Books[[#This Row],[Author]]</f>
        <v>The Lathe of Heaven by Le Guin, Ursula K.</v>
      </c>
    </row>
    <row r="2211" spans="1:41" x14ac:dyDescent="0.35">
      <c r="A2211" s="7" t="str">
        <f>"B-" &amp; UPPER(TRIM(Table_Books[[#This Row],[Title]])) &amp; "|" &amp; UPPER(TRIM(Table_Books[[#This Row],[Author]]))</f>
        <v>B-THE LEFT HAND OF DARKNESS|LE GUIN, URSULA K.</v>
      </c>
      <c r="B2211" s="28" t="str">
        <f>IF(COUNTIFS(Table_Books[Hash_ID],Table_Books[[#This Row],[Hash_ID]])&gt;1,"Y","N")</f>
        <v>N</v>
      </c>
      <c r="C2211" s="2" t="s">
        <v>6942</v>
      </c>
      <c r="D2211" s="2" t="s">
        <v>6941</v>
      </c>
      <c r="G2211" s="12"/>
      <c r="H2211" s="12"/>
      <c r="I2211" s="8"/>
      <c r="J2211" s="12"/>
      <c r="K2211" s="12"/>
      <c r="O2211" s="33"/>
      <c r="P2211" s="10"/>
      <c r="Q2211" s="10" t="s">
        <v>1860</v>
      </c>
      <c r="R2211" s="10"/>
      <c r="S2211" s="10"/>
      <c r="T2211" s="10" t="s">
        <v>1860</v>
      </c>
      <c r="U2211" s="10" t="s">
        <v>1860</v>
      </c>
      <c r="V2211" s="10"/>
      <c r="W2211" s="10"/>
      <c r="X2211" s="10"/>
      <c r="Y2211" s="10"/>
      <c r="Z2211" s="10"/>
      <c r="AA2211" s="10"/>
      <c r="AB2211" s="10"/>
      <c r="AE2211" s="12">
        <f>IFERROR(FLOOR(Table_Books[[#This Row],[Published_Date]],10), 0)</f>
        <v>0</v>
      </c>
      <c r="AF2211" s="2">
        <f>IFERROR(CEILING(VALUE(LEFT(Table_Books[[#This Row],[Published_Date]],FIND("-",Table_Books[[#This Row],[Published_Date]]&amp;"-")-1))/100, 1), 0)</f>
        <v>0</v>
      </c>
      <c r="AK2211" s="2" t="str">
        <f>Table_Books[[#This Row],[Title]]&amp;"_"&amp;Table_Books[[#This Row],[Author]]</f>
        <v>The Left Hand of Darkness_Le Guin, Ursula K.</v>
      </c>
      <c r="AL2211" s="2" t="str">
        <f>Table_Books[[#This Row],[Author]]&amp;"_"&amp;Table_Books[[#This Row],[Title]]</f>
        <v>Le Guin, Ursula K._The Left Hand of Darkness</v>
      </c>
      <c r="AM2211" s="2" t="str">
        <f>Table_Books[[#This Row],[Title]]&amp;" by "&amp;Table_Books[[#This Row],[Author]]</f>
        <v>The Left Hand of Darkness by Le Guin, Ursula K.</v>
      </c>
    </row>
    <row r="2212" spans="1:41" x14ac:dyDescent="0.35">
      <c r="A2212" s="7" t="str">
        <f>"B-" &amp; UPPER(TRIM(Table_Books[[#This Row],[Title]])) &amp; "|" &amp; UPPER(TRIM(Table_Books[[#This Row],[Author]]))</f>
        <v>B-ŁAKOME|LEBDA, MAŁGORZATA</v>
      </c>
      <c r="B2212" s="28" t="str">
        <f>IF(COUNTIFS(Table_Books[Hash_ID],Table_Books[[#This Row],[Hash_ID]])&gt;1,"Y","N")</f>
        <v>N</v>
      </c>
      <c r="C2212" s="24" t="s">
        <v>14590</v>
      </c>
      <c r="D2212" s="24" t="s">
        <v>14591</v>
      </c>
      <c r="G2212" s="12"/>
      <c r="H2212" s="12"/>
      <c r="I2212" s="8"/>
      <c r="J2212" s="12"/>
      <c r="K2212" s="12"/>
      <c r="O2212" s="33"/>
      <c r="P2212" s="10"/>
      <c r="Q2212" s="10" t="s">
        <v>1860</v>
      </c>
      <c r="R2212" s="10"/>
      <c r="S2212" s="10"/>
      <c r="T2212" s="10" t="s">
        <v>1860</v>
      </c>
      <c r="U2212" s="10" t="s">
        <v>1860</v>
      </c>
      <c r="V2212" s="10"/>
      <c r="W2212" s="10"/>
      <c r="X2212" s="10"/>
      <c r="Y2212" s="10"/>
      <c r="Z2212" s="10"/>
      <c r="AA2212" s="10"/>
      <c r="AB2212" s="10"/>
      <c r="AE2212" s="12">
        <f>IFERROR(FLOOR(Table_Books[[#This Row],[Published_Date]],10), 0)</f>
        <v>0</v>
      </c>
      <c r="AF2212" s="2">
        <f>IFERROR(CEILING(VALUE(LEFT(Table_Books[[#This Row],[Published_Date]],FIND("-",Table_Books[[#This Row],[Published_Date]]&amp;"-")-1))/100, 1), 0)</f>
        <v>0</v>
      </c>
      <c r="AK2212" s="24" t="str">
        <f>Table_Books[[#This Row],[Title]]&amp;"_"&amp;Table_Books[[#This Row],[Author]]</f>
        <v>Łakome_Lebda, Małgorzata</v>
      </c>
      <c r="AL2212" s="24" t="str">
        <f>Table_Books[[#This Row],[Author]]&amp;"_"&amp;Table_Books[[#This Row],[Title]]</f>
        <v>Lebda, Małgorzata_Łakome</v>
      </c>
      <c r="AM2212" s="24" t="str">
        <f>Table_Books[[#This Row],[Title]]&amp;" by "&amp;Table_Books[[#This Row],[Author]]</f>
        <v>Łakome by Lebda, Małgorzata</v>
      </c>
    </row>
    <row r="2213" spans="1:41" x14ac:dyDescent="0.35">
      <c r="A2213" s="7" t="str">
        <f>"B-" &amp; UPPER(TRIM(Table_Books[[#This Row],[Title]])) &amp; "|" &amp; UPPER(TRIM(Table_Books[[#This Row],[Author]]))</f>
        <v>B-LA BÂTARDE|LEDUC, VIOLETTE</v>
      </c>
      <c r="B2213" s="28" t="str">
        <f>IF(COUNTIFS(Table_Books[Hash_ID],Table_Books[[#This Row],[Hash_ID]])&gt;1,"Y","N")</f>
        <v>N</v>
      </c>
      <c r="C2213" s="2" t="s">
        <v>5882</v>
      </c>
      <c r="D2213" s="2" t="s">
        <v>6023</v>
      </c>
      <c r="G2213" s="12"/>
      <c r="H2213" s="12"/>
      <c r="I2213" s="8"/>
      <c r="J2213" s="12"/>
      <c r="K2213" s="12"/>
      <c r="O2213" s="33"/>
      <c r="P2213" s="10"/>
      <c r="Q2213" s="10" t="s">
        <v>1860</v>
      </c>
      <c r="R2213" s="10"/>
      <c r="S2213" s="10"/>
      <c r="T2213" s="10" t="s">
        <v>1860</v>
      </c>
      <c r="U2213" s="10" t="s">
        <v>1860</v>
      </c>
      <c r="V2213" s="10"/>
      <c r="W2213" s="10"/>
      <c r="X2213" s="10"/>
      <c r="Y2213" s="10"/>
      <c r="Z2213" s="10"/>
      <c r="AA2213" s="10"/>
      <c r="AB2213" s="10"/>
      <c r="AE2213" s="12">
        <f>IFERROR(FLOOR(Table_Books[[#This Row],[Published_Date]],10), 0)</f>
        <v>0</v>
      </c>
      <c r="AF2213" s="2">
        <f>IFERROR(CEILING(VALUE(LEFT(Table_Books[[#This Row],[Published_Date]],FIND("-",Table_Books[[#This Row],[Published_Date]]&amp;"-")-1))/100, 1), 0)</f>
        <v>0</v>
      </c>
      <c r="AK2213" s="2" t="str">
        <f>Table_Books[[#This Row],[Title]]&amp;"_"&amp;Table_Books[[#This Row],[Author]]</f>
        <v>La Bâtarde_Leduc, Violette</v>
      </c>
      <c r="AL2213" s="2" t="str">
        <f>Table_Books[[#This Row],[Author]]&amp;"_"&amp;Table_Books[[#This Row],[Title]]</f>
        <v>Leduc, Violette_La Bâtarde</v>
      </c>
      <c r="AM2213" s="2" t="str">
        <f>Table_Books[[#This Row],[Title]]&amp;" by "&amp;Table_Books[[#This Row],[Author]]</f>
        <v>La Bâtarde by Leduc, Violette</v>
      </c>
    </row>
    <row r="2214" spans="1:41" x14ac:dyDescent="0.35">
      <c r="A2214" s="7" t="str">
        <f>"B-" &amp; UPPER(TRIM(Table_Books[[#This Row],[Title]])) &amp; "|" &amp; UPPER(TRIM(Table_Books[[#This Row],[Author]]))</f>
        <v>B-THE BIGHEAD|LEE, EDWARD</v>
      </c>
      <c r="B2214" s="28" t="str">
        <f>IF(COUNTIFS(Table_Books[Hash_ID],Table_Books[[#This Row],[Hash_ID]])&gt;1,"Y","N")</f>
        <v>N</v>
      </c>
      <c r="C2214" s="2" t="s">
        <v>12793</v>
      </c>
      <c r="D2214" s="2" t="s">
        <v>12794</v>
      </c>
      <c r="G2214" s="12"/>
      <c r="H2214" s="12"/>
      <c r="I2214" s="8"/>
      <c r="J2214" s="12"/>
      <c r="K2214" s="12"/>
      <c r="O2214" s="33"/>
      <c r="P2214" s="10"/>
      <c r="Q2214" s="10" t="s">
        <v>1860</v>
      </c>
      <c r="R2214" s="10"/>
      <c r="S2214" s="10"/>
      <c r="T2214" s="10" t="s">
        <v>1860</v>
      </c>
      <c r="U2214" s="10" t="s">
        <v>1860</v>
      </c>
      <c r="V2214" s="10"/>
      <c r="W2214" s="10"/>
      <c r="X2214" s="10"/>
      <c r="Y2214" s="10"/>
      <c r="Z2214" s="10"/>
      <c r="AA2214" s="10"/>
      <c r="AB2214" s="10"/>
      <c r="AE2214" s="12">
        <f>IFERROR(FLOOR(Table_Books[[#This Row],[Published_Date]],10), 0)</f>
        <v>0</v>
      </c>
      <c r="AF2214" s="2">
        <f>IFERROR(CEILING(VALUE(LEFT(Table_Books[[#This Row],[Published_Date]],FIND("-",Table_Books[[#This Row],[Published_Date]]&amp;"-")-1))/100, 1), 0)</f>
        <v>0</v>
      </c>
      <c r="AK2214" s="2" t="str">
        <f>Table_Books[[#This Row],[Title]]&amp;"_"&amp;Table_Books[[#This Row],[Author]]</f>
        <v>The Bighead_Lee, Edward</v>
      </c>
      <c r="AL2214" s="2" t="str">
        <f>Table_Books[[#This Row],[Author]]&amp;"_"&amp;Table_Books[[#This Row],[Title]]</f>
        <v>Lee, Edward_The Bighead</v>
      </c>
      <c r="AM2214" s="2" t="str">
        <f>Table_Books[[#This Row],[Title]]&amp;" by "&amp;Table_Books[[#This Row],[Author]]</f>
        <v>The Bighead by Lee, Edward</v>
      </c>
    </row>
    <row r="2215" spans="1:41" x14ac:dyDescent="0.35">
      <c r="A2215" s="7" t="str">
        <f>"B-" &amp; UPPER(TRIM(Table_Books[[#This Row],[Title]])) &amp; "|" &amp; UPPER(TRIM(Table_Books[[#This Row],[Author]]))</f>
        <v>B-TO KILL A MOCKINGBIRD|LEE, HARPER</v>
      </c>
      <c r="B2215" s="28" t="str">
        <f>IF(COUNTIFS(Table_Books[Hash_ID],Table_Books[[#This Row],[Hash_ID]])&gt;1,"Y","N")</f>
        <v>N</v>
      </c>
      <c r="C2215" s="2" t="s">
        <v>5647</v>
      </c>
      <c r="D2215" s="2" t="s">
        <v>5649</v>
      </c>
      <c r="G2215" s="12"/>
      <c r="H2215" s="12"/>
      <c r="I2215" s="8"/>
      <c r="J2215" s="12"/>
      <c r="K2215" s="12"/>
      <c r="O2215" s="33"/>
      <c r="P2215" s="10"/>
      <c r="Q2215" s="10" t="s">
        <v>1860</v>
      </c>
      <c r="R2215" s="10"/>
      <c r="S2215" s="10"/>
      <c r="T2215" s="10" t="s">
        <v>1860</v>
      </c>
      <c r="U2215" s="10" t="s">
        <v>1860</v>
      </c>
      <c r="V2215" s="10"/>
      <c r="W2215" s="10"/>
      <c r="X2215" s="10"/>
      <c r="Y2215" s="10"/>
      <c r="Z2215" s="10"/>
      <c r="AA2215" s="10"/>
      <c r="AB2215" s="10"/>
      <c r="AE2215" s="12">
        <f>IFERROR(FLOOR(Table_Books[[#This Row],[Published_Date]],10), 0)</f>
        <v>0</v>
      </c>
      <c r="AF2215" s="2">
        <f>IFERROR(CEILING(VALUE(LEFT(Table_Books[[#This Row],[Published_Date]],FIND("-",Table_Books[[#This Row],[Published_Date]]&amp;"-")-1))/100, 1), 0)</f>
        <v>0</v>
      </c>
      <c r="AK2215" s="2" t="str">
        <f>Table_Books[[#This Row],[Title]]&amp;"_"&amp;Table_Books[[#This Row],[Author]]</f>
        <v>To Kill a Mockingbird_Lee, Harper</v>
      </c>
      <c r="AL2215" s="2" t="str">
        <f>Table_Books[[#This Row],[Author]]&amp;"_"&amp;Table_Books[[#This Row],[Title]]</f>
        <v>Lee, Harper_To Kill a Mockingbird</v>
      </c>
      <c r="AM2215" s="2" t="str">
        <f>Table_Books[[#This Row],[Title]]&amp;" by "&amp;Table_Books[[#This Row],[Author]]</f>
        <v>To Kill a Mockingbird by Lee, Harper</v>
      </c>
    </row>
    <row r="2216" spans="1:41" x14ac:dyDescent="0.35">
      <c r="A2216" s="7" t="str">
        <f>"B-" &amp; UPPER(TRIM(Table_Books[[#This Row],[Title]])) &amp; "|" &amp; UPPER(TRIM(Table_Books[[#This Row],[Author]]))</f>
        <v>B-PACHINKO|LEE, MIN JIN</v>
      </c>
      <c r="B2216" s="35" t="str">
        <f>IF(COUNTIFS(Table_Books[Hash_ID],Table_Books[[#This Row],[Hash_ID]])&gt;1,"Y","N")</f>
        <v>N</v>
      </c>
      <c r="C2216" s="35" t="s">
        <v>19882</v>
      </c>
      <c r="D2216" s="48" t="s">
        <v>19883</v>
      </c>
      <c r="E2216" s="35"/>
      <c r="F2216" s="35"/>
      <c r="G2216" s="36"/>
      <c r="H2216" s="36"/>
      <c r="I2216" s="37"/>
      <c r="J2216" s="36"/>
      <c r="K2216" s="36"/>
      <c r="L2216" s="35"/>
      <c r="M2216" s="35"/>
      <c r="N2216" s="35"/>
      <c r="O2216" s="38"/>
      <c r="P2216" s="39"/>
      <c r="Q2216" s="10" t="s">
        <v>1860</v>
      </c>
      <c r="R2216" s="39"/>
      <c r="S2216" s="39"/>
      <c r="T2216" s="10" t="s">
        <v>1860</v>
      </c>
      <c r="U2216" s="10" t="s">
        <v>1860</v>
      </c>
      <c r="V2216" s="39"/>
      <c r="W2216" s="39"/>
      <c r="X2216" s="39"/>
      <c r="Y2216" s="39"/>
      <c r="Z2216" s="39"/>
      <c r="AA2216" s="39"/>
      <c r="AB2216" s="39"/>
      <c r="AC2216" s="35"/>
      <c r="AD2216" s="35"/>
      <c r="AE2216" s="36">
        <f>IFERROR(FLOOR(Table_Books[[#This Row],[Published_Date]],10), 0)</f>
        <v>0</v>
      </c>
      <c r="AF2216" s="35">
        <f>IFERROR(CEILING(VALUE(LEFT(Table_Books[[#This Row],[Published_Date]],FIND("-",Table_Books[[#This Row],[Published_Date]]&amp;"-")-1))/100, 1), 0)</f>
        <v>0</v>
      </c>
      <c r="AG2216" s="35"/>
      <c r="AH2216" s="35" t="s">
        <v>21602</v>
      </c>
      <c r="AI2216" s="35"/>
      <c r="AJ2216" s="35"/>
      <c r="AK2216" s="35" t="str">
        <f>Table_Books[[#This Row],[Title]]&amp;"_"&amp;Table_Books[[#This Row],[Author]]</f>
        <v>Pachinko_Lee, Min Jin</v>
      </c>
      <c r="AL2216" s="35" t="str">
        <f>Table_Books[[#This Row],[Author]]&amp;"_"&amp;Table_Books[[#This Row],[Title]]</f>
        <v>Lee, Min Jin_Pachinko</v>
      </c>
      <c r="AM2216" s="35" t="str">
        <f>Table_Books[[#This Row],[Title]]&amp;" by "&amp;Table_Books[[#This Row],[Author]]</f>
        <v>Pachinko by Lee, Min Jin</v>
      </c>
      <c r="AN2216" s="35"/>
      <c r="AO2216" s="35"/>
    </row>
    <row r="2217" spans="1:41" ht="29" x14ac:dyDescent="0.35">
      <c r="A2217" s="7" t="str">
        <f>"B-" &amp; UPPER(TRIM(Table_Books[[#This Row],[Title]])) &amp; "|" &amp; UPPER(TRIM(Table_Books[[#This Row],[Author]]))</f>
        <v>B-CONJURE WIFE|LEIBER, FRITZ</v>
      </c>
      <c r="B2217" s="28" t="str">
        <f>IF(COUNTIFS(Table_Books[Hash_ID],Table_Books[[#This Row],[Hash_ID]])&gt;1,"Y","N")</f>
        <v>N</v>
      </c>
      <c r="C2217" s="2" t="s">
        <v>5217</v>
      </c>
      <c r="D2217" s="2" t="s">
        <v>5218</v>
      </c>
      <c r="G2217" s="12">
        <v>1943</v>
      </c>
      <c r="H2217" s="12"/>
      <c r="I2217" s="8"/>
      <c r="J2217" s="12"/>
      <c r="K2217" s="12"/>
      <c r="L2217" s="2">
        <v>224</v>
      </c>
      <c r="M2217" s="2" t="s">
        <v>5301</v>
      </c>
      <c r="O2217" s="33"/>
      <c r="P2217" s="10"/>
      <c r="Q2217" s="10" t="s">
        <v>1860</v>
      </c>
      <c r="R2217" s="10"/>
      <c r="S2217" s="10"/>
      <c r="T2217" s="10" t="s">
        <v>1860</v>
      </c>
      <c r="U2217" s="10" t="s">
        <v>1860</v>
      </c>
      <c r="V2217" s="10"/>
      <c r="W2217" s="10"/>
      <c r="X2217" s="10"/>
      <c r="Y2217" s="10"/>
      <c r="Z2217" s="10"/>
      <c r="AA2217" s="10"/>
      <c r="AB2217" s="10"/>
      <c r="AE2217" s="12">
        <f>IFERROR(FLOOR(Table_Books[[#This Row],[Published_Date]],10), 0)</f>
        <v>1940</v>
      </c>
      <c r="AF2217" s="2">
        <f>IFERROR(CEILING(VALUE(LEFT(Table_Books[[#This Row],[Published_Date]],FIND("-",Table_Books[[#This Row],[Published_Date]]&amp;"-")-1))/100, 1), 0)</f>
        <v>20</v>
      </c>
      <c r="AK2217" s="2" t="str">
        <f>Table_Books[[#This Row],[Title]]&amp;"_"&amp;Table_Books[[#This Row],[Author]]</f>
        <v>Conjure Wife_Leiber, Fritz</v>
      </c>
      <c r="AL2217" s="2" t="str">
        <f>Table_Books[[#This Row],[Author]]&amp;"_"&amp;Table_Books[[#This Row],[Title]]</f>
        <v>Leiber, Fritz_Conjure Wife</v>
      </c>
      <c r="AM2217" s="2" t="str">
        <f>Table_Books[[#This Row],[Title]]&amp;" by "&amp;Table_Books[[#This Row],[Author]]</f>
        <v>Conjure Wife by Leiber, Fritz</v>
      </c>
    </row>
    <row r="2218" spans="1:41" ht="29" x14ac:dyDescent="0.35">
      <c r="A2218" s="7" t="str">
        <f>"B-" &amp; UPPER(TRIM(Table_Books[[#This Row],[Title]])) &amp; "|" &amp; UPPER(TRIM(Table_Books[[#This Row],[Author]]))</f>
        <v>B-OUR LADY OF DARKNESS|LEIBER, FRITZ</v>
      </c>
      <c r="B2218" s="28" t="str">
        <f>IF(COUNTIFS(Table_Books[Hash_ID],Table_Books[[#This Row],[Hash_ID]])&gt;1,"Y","N")</f>
        <v>N</v>
      </c>
      <c r="C2218" s="2" t="s">
        <v>5219</v>
      </c>
      <c r="D2218" s="2" t="s">
        <v>5218</v>
      </c>
      <c r="G2218" s="12">
        <v>1977</v>
      </c>
      <c r="H2218" s="12"/>
      <c r="I2218" s="8"/>
      <c r="J2218" s="12"/>
      <c r="K2218" s="12"/>
      <c r="L2218" s="2">
        <v>216</v>
      </c>
      <c r="M2218" s="2" t="s">
        <v>5302</v>
      </c>
      <c r="O2218" s="33"/>
      <c r="P2218" s="10"/>
      <c r="Q2218" s="10" t="s">
        <v>1860</v>
      </c>
      <c r="R2218" s="10"/>
      <c r="S2218" s="10"/>
      <c r="T2218" s="10" t="s">
        <v>1860</v>
      </c>
      <c r="U2218" s="10" t="s">
        <v>1860</v>
      </c>
      <c r="V2218" s="10"/>
      <c r="W2218" s="10"/>
      <c r="X2218" s="10"/>
      <c r="Y2218" s="10"/>
      <c r="Z2218" s="10"/>
      <c r="AA2218" s="10"/>
      <c r="AB2218" s="10"/>
      <c r="AE2218" s="12">
        <f>IFERROR(FLOOR(Table_Books[[#This Row],[Published_Date]],10), 0)</f>
        <v>1970</v>
      </c>
      <c r="AF2218" s="2">
        <f>IFERROR(CEILING(VALUE(LEFT(Table_Books[[#This Row],[Published_Date]],FIND("-",Table_Books[[#This Row],[Published_Date]]&amp;"-")-1))/100, 1), 0)</f>
        <v>20</v>
      </c>
      <c r="AK2218" s="2" t="str">
        <f>Table_Books[[#This Row],[Title]]&amp;"_"&amp;Table_Books[[#This Row],[Author]]</f>
        <v>Our Lady of Darkness_Leiber, Fritz</v>
      </c>
      <c r="AL2218" s="2" t="str">
        <f>Table_Books[[#This Row],[Author]]&amp;"_"&amp;Table_Books[[#This Row],[Title]]</f>
        <v>Leiber, Fritz_Our Lady of Darkness</v>
      </c>
      <c r="AM2218" s="2" t="str">
        <f>Table_Books[[#This Row],[Title]]&amp;" by "&amp;Table_Books[[#This Row],[Author]]</f>
        <v>Our Lady of Darkness by Leiber, Fritz</v>
      </c>
    </row>
    <row r="2219" spans="1:41" x14ac:dyDescent="0.35">
      <c r="A2219" s="7" t="str">
        <f>"B-" &amp; UPPER(TRIM(Table_Books[[#This Row],[Title]])) &amp; "|" &amp; UPPER(TRIM(Table_Books[[#This Row],[Author]]))</f>
        <v>B-MONADOLOGY / DISCOURSE ON METAPHYSICS / THEODICY|LEIBNIZ, GOTTFRIED WILHELM</v>
      </c>
      <c r="B2219" s="35" t="str">
        <f>IF(COUNTIFS(Table_Books[Hash_ID],Table_Books[[#This Row],[Hash_ID]])&gt;1,"Y","N")</f>
        <v>N</v>
      </c>
      <c r="C2219" s="35" t="s">
        <v>19378</v>
      </c>
      <c r="D2219" s="35" t="s">
        <v>19379</v>
      </c>
      <c r="E2219" s="35"/>
      <c r="F2219" s="35"/>
      <c r="G2219" s="36"/>
      <c r="H2219" s="36"/>
      <c r="I2219" s="37"/>
      <c r="J2219" s="36"/>
      <c r="K2219" s="36"/>
      <c r="L2219" s="35"/>
      <c r="M2219" s="35"/>
      <c r="N2219" s="35"/>
      <c r="O2219" s="38"/>
      <c r="P2219" s="39"/>
      <c r="Q2219" s="10" t="s">
        <v>1860</v>
      </c>
      <c r="R2219" s="39"/>
      <c r="S2219" s="39"/>
      <c r="T2219" s="10" t="s">
        <v>1860</v>
      </c>
      <c r="U2219" s="10" t="s">
        <v>1860</v>
      </c>
      <c r="V2219" s="39"/>
      <c r="W2219" s="39"/>
      <c r="X2219" s="39"/>
      <c r="Y2219" s="39"/>
      <c r="Z2219" s="39"/>
      <c r="AA2219" s="39"/>
      <c r="AB2219" s="39"/>
      <c r="AC2219" s="35"/>
      <c r="AD2219" s="35"/>
      <c r="AE2219" s="36">
        <f>IFERROR(FLOOR(Table_Books[[#This Row],[Published_Date]],10), 0)</f>
        <v>0</v>
      </c>
      <c r="AF2219" s="35">
        <f>IFERROR(CEILING(VALUE(LEFT(Table_Books[[#This Row],[Published_Date]],FIND("-",Table_Books[[#This Row],[Published_Date]]&amp;"-")-1))/100, 1), 0)</f>
        <v>0</v>
      </c>
      <c r="AG2219" s="35"/>
      <c r="AH2219" s="35" t="s">
        <v>21590</v>
      </c>
      <c r="AI2219" s="35"/>
      <c r="AJ2219" s="35"/>
      <c r="AK2219" s="35" t="str">
        <f>Table_Books[[#This Row],[Title]]&amp;"_"&amp;Table_Books[[#This Row],[Author]]</f>
        <v>Monadology / Discourse on Metaphysics / Theodicy_Leibniz, Gottfried Wilhelm</v>
      </c>
      <c r="AL2219" s="35" t="str">
        <f>Table_Books[[#This Row],[Author]]&amp;"_"&amp;Table_Books[[#This Row],[Title]]</f>
        <v>Leibniz, Gottfried Wilhelm_Monadology / Discourse on Metaphysics / Theodicy</v>
      </c>
      <c r="AM2219" s="35" t="str">
        <f>Table_Books[[#This Row],[Title]]&amp;" by "&amp;Table_Books[[#This Row],[Author]]</f>
        <v>Monadology / Discourse on Metaphysics / Theodicy by Leibniz, Gottfried Wilhelm</v>
      </c>
      <c r="AN2219" s="35"/>
      <c r="AO2219" s="35"/>
    </row>
    <row r="2220" spans="1:41" x14ac:dyDescent="0.35">
      <c r="A2220" s="7" t="str">
        <f>"B-" &amp; UPPER(TRIM(Table_Books[[#This Row],[Title]])) &amp; "|" &amp; UPPER(TRIM(Table_Books[[#This Row],[Author]]))</f>
        <v>B-SEBASTIÃO SALGADO: AMAZÔNIA|LÉLIA WANICK SALGADO</v>
      </c>
      <c r="B2220" s="28" t="str">
        <f>IF(COUNTIFS(Table_Books[Hash_ID],Table_Books[[#This Row],[Hash_ID]])&gt;1,"Y","N")</f>
        <v>N</v>
      </c>
      <c r="C2220" s="2" t="s">
        <v>16011</v>
      </c>
      <c r="D2220" s="43" t="s">
        <v>16010</v>
      </c>
      <c r="G2220" s="12"/>
      <c r="H2220" s="12"/>
      <c r="I2220" s="8" t="s">
        <v>13553</v>
      </c>
      <c r="J2220" s="12"/>
      <c r="K2220" s="12"/>
      <c r="O2220" s="33"/>
      <c r="P2220" s="10"/>
      <c r="Q2220" s="10" t="s">
        <v>1860</v>
      </c>
      <c r="R2220" s="10"/>
      <c r="S2220" s="10"/>
      <c r="T2220" s="10" t="s">
        <v>1860</v>
      </c>
      <c r="U2220" s="10" t="s">
        <v>1860</v>
      </c>
      <c r="V2220" s="10"/>
      <c r="W2220" s="10"/>
      <c r="X2220" s="10"/>
      <c r="Y2220" s="10"/>
      <c r="Z2220" s="10"/>
      <c r="AA2220" s="10"/>
      <c r="AB2220" s="10"/>
      <c r="AE2220" s="12">
        <f>IFERROR(FLOOR(Table_Books[[#This Row],[Published_Date]],10), 0)</f>
        <v>0</v>
      </c>
      <c r="AF2220" s="2">
        <f>IFERROR(CEILING(VALUE(LEFT(Table_Books[[#This Row],[Published_Date]],FIND("-",Table_Books[[#This Row],[Published_Date]]&amp;"-")-1))/100, 1), 0)</f>
        <v>0</v>
      </c>
      <c r="AK2220" s="2" t="str">
        <f>Table_Books[[#This Row],[Title]]&amp;"_"&amp;Table_Books[[#This Row],[Author]]</f>
        <v>Sebastião Salgado: Amazônia_Lélia Wanick Salgado</v>
      </c>
      <c r="AL2220" s="2" t="str">
        <f>Table_Books[[#This Row],[Author]]&amp;"_"&amp;Table_Books[[#This Row],[Title]]</f>
        <v>Lélia Wanick Salgado_Sebastião Salgado: Amazônia</v>
      </c>
      <c r="AM2220" s="2" t="str">
        <f>Table_Books[[#This Row],[Title]]&amp;" by "&amp;Table_Books[[#This Row],[Author]]</f>
        <v>Sebastião Salgado: Amazônia by Lélia Wanick Salgado</v>
      </c>
    </row>
    <row r="2221" spans="1:41" x14ac:dyDescent="0.35">
      <c r="A2221" s="7" t="str">
        <f>"B-" &amp; UPPER(TRIM(Table_Books[[#This Row],[Title]])) &amp; "|" &amp; UPPER(TRIM(Table_Books[[#This Row],[Author]]))</f>
        <v>B-SEBASTIÃO SALGADO: GENESIS|LÉLIA WANICK SALGADO</v>
      </c>
      <c r="B2221" s="28" t="str">
        <f>IF(COUNTIFS(Table_Books[Hash_ID],Table_Books[[#This Row],[Hash_ID]])&gt;1,"Y","N")</f>
        <v>N</v>
      </c>
      <c r="C2221" s="2" t="s">
        <v>16009</v>
      </c>
      <c r="D2221" s="43" t="s">
        <v>16010</v>
      </c>
      <c r="G2221" s="12"/>
      <c r="H2221" s="12"/>
      <c r="I2221" s="8" t="s">
        <v>13553</v>
      </c>
      <c r="J2221" s="12"/>
      <c r="K2221" s="12"/>
      <c r="O2221" s="33"/>
      <c r="P2221" s="10"/>
      <c r="Q2221" s="10" t="s">
        <v>1860</v>
      </c>
      <c r="R2221" s="10"/>
      <c r="S2221" s="10"/>
      <c r="T2221" s="10" t="s">
        <v>1860</v>
      </c>
      <c r="U2221" s="10" t="s">
        <v>1860</v>
      </c>
      <c r="V2221" s="10"/>
      <c r="W2221" s="10"/>
      <c r="X2221" s="10"/>
      <c r="Y2221" s="10"/>
      <c r="Z2221" s="10"/>
      <c r="AA2221" s="10"/>
      <c r="AB2221" s="10"/>
      <c r="AE2221" s="12">
        <f>IFERROR(FLOOR(Table_Books[[#This Row],[Published_Date]],10), 0)</f>
        <v>0</v>
      </c>
      <c r="AF2221" s="2">
        <f>IFERROR(CEILING(VALUE(LEFT(Table_Books[[#This Row],[Published_Date]],FIND("-",Table_Books[[#This Row],[Published_Date]]&amp;"-")-1))/100, 1), 0)</f>
        <v>0</v>
      </c>
      <c r="AK2221" s="2" t="str">
        <f>Table_Books[[#This Row],[Title]]&amp;"_"&amp;Table_Books[[#This Row],[Author]]</f>
        <v>Sebastião Salgado: Genesis_Lélia Wanick Salgado</v>
      </c>
      <c r="AL2221" s="2" t="str">
        <f>Table_Books[[#This Row],[Author]]&amp;"_"&amp;Table_Books[[#This Row],[Title]]</f>
        <v>Lélia Wanick Salgado_Sebastião Salgado: Genesis</v>
      </c>
      <c r="AM2221" s="2" t="str">
        <f>Table_Books[[#This Row],[Title]]&amp;" by "&amp;Table_Books[[#This Row],[Author]]</f>
        <v>Sebastião Salgado: Genesis by Lélia Wanick Salgado</v>
      </c>
    </row>
    <row r="2222" spans="1:41" ht="43.5" x14ac:dyDescent="0.35">
      <c r="A2222" s="7" t="str">
        <f>"B-" &amp; UPPER(TRIM(Table_Books[[#This Row],[Title]])) &amp; "|" &amp; UPPER(TRIM(Table_Books[[#This Row],[Author]]))</f>
        <v>B-SOLARIS|LEM, STANISŁAW</v>
      </c>
      <c r="B2222" s="28" t="str">
        <f>IF(COUNTIFS(Table_Books[Hash_ID],Table_Books[[#This Row],[Hash_ID]])&gt;1,"Y","N")</f>
        <v>N</v>
      </c>
      <c r="C2222" s="2" t="s">
        <v>5169</v>
      </c>
      <c r="D2222" s="2" t="s">
        <v>5170</v>
      </c>
      <c r="G2222" s="12">
        <v>1961</v>
      </c>
      <c r="H2222" s="12"/>
      <c r="I2222" s="8"/>
      <c r="J2222" s="12"/>
      <c r="K2222" s="12"/>
      <c r="L2222" s="2">
        <v>204</v>
      </c>
      <c r="M2222" s="2" t="s">
        <v>5267</v>
      </c>
      <c r="O2222" s="33">
        <v>4</v>
      </c>
      <c r="P2222" s="10"/>
      <c r="Q2222" s="10" t="s">
        <v>1860</v>
      </c>
      <c r="R2222" s="10"/>
      <c r="S2222" s="10"/>
      <c r="T2222" s="10" t="s">
        <v>1860</v>
      </c>
      <c r="U2222" s="10" t="s">
        <v>1860</v>
      </c>
      <c r="V2222" s="10"/>
      <c r="W2222" s="10"/>
      <c r="X2222" s="10"/>
      <c r="Y2222" s="10"/>
      <c r="Z2222" s="10"/>
      <c r="AA2222" s="10"/>
      <c r="AB2222" s="10"/>
      <c r="AE2222" s="12">
        <f>IFERROR(FLOOR(Table_Books[[#This Row],[Published_Date]],10), 0)</f>
        <v>1960</v>
      </c>
      <c r="AF2222" s="2">
        <f>IFERROR(CEILING(VALUE(LEFT(Table_Books[[#This Row],[Published_Date]],FIND("-",Table_Books[[#This Row],[Published_Date]]&amp;"-")-1))/100, 1), 0)</f>
        <v>20</v>
      </c>
      <c r="AK2222" s="2" t="str">
        <f>Table_Books[[#This Row],[Title]]&amp;"_"&amp;Table_Books[[#This Row],[Author]]</f>
        <v>Solaris_Lem, Stanisław</v>
      </c>
      <c r="AL2222" s="2" t="str">
        <f>Table_Books[[#This Row],[Author]]&amp;"_"&amp;Table_Books[[#This Row],[Title]]</f>
        <v>Lem, Stanisław_Solaris</v>
      </c>
      <c r="AM2222" s="2" t="str">
        <f>Table_Books[[#This Row],[Title]]&amp;" by "&amp;Table_Books[[#This Row],[Author]]</f>
        <v>Solaris by Lem, Stanisław</v>
      </c>
    </row>
    <row r="2223" spans="1:41" x14ac:dyDescent="0.35">
      <c r="A2223" s="7" t="str">
        <f>"B-" &amp; UPPER(TRIM(Table_Books[[#This Row],[Title]])) &amp; "|" &amp; UPPER(TRIM(Table_Books[[#This Row],[Author]]))</f>
        <v>B-THE CYBERIAD|LEM, STANISŁAW</v>
      </c>
      <c r="B2223" s="28" t="str">
        <f>IF(COUNTIFS(Table_Books[Hash_ID],Table_Books[[#This Row],[Hash_ID]])&gt;1,"Y","N")</f>
        <v>N</v>
      </c>
      <c r="C2223" s="2" t="s">
        <v>20442</v>
      </c>
      <c r="D2223" s="2" t="s">
        <v>5170</v>
      </c>
      <c r="G2223" s="12"/>
      <c r="H2223" s="12"/>
      <c r="I2223" s="8"/>
      <c r="J2223" s="12"/>
      <c r="K2223" s="12"/>
      <c r="O2223" s="33"/>
      <c r="P2223" s="10"/>
      <c r="Q2223" s="10" t="s">
        <v>1860</v>
      </c>
      <c r="R2223" s="10"/>
      <c r="S2223" s="10"/>
      <c r="T2223" s="10" t="s">
        <v>1860</v>
      </c>
      <c r="U2223" s="10" t="s">
        <v>1860</v>
      </c>
      <c r="V2223" s="10"/>
      <c r="W2223" s="10"/>
      <c r="X2223" s="10"/>
      <c r="Y2223" s="10"/>
      <c r="Z2223" s="10"/>
      <c r="AA2223" s="10"/>
      <c r="AB2223" s="10"/>
      <c r="AE2223" s="12">
        <f>IFERROR(FLOOR(Table_Books[[#This Row],[Published_Date]],10), 0)</f>
        <v>0</v>
      </c>
      <c r="AF2223" s="2">
        <f>IFERROR(CEILING(VALUE(LEFT(Table_Books[[#This Row],[Published_Date]],FIND("-",Table_Books[[#This Row],[Published_Date]]&amp;"-")-1))/100, 1), 0)</f>
        <v>0</v>
      </c>
      <c r="AK2223" s="2" t="str">
        <f>Table_Books[[#This Row],[Title]]&amp;"_"&amp;Table_Books[[#This Row],[Author]]</f>
        <v>The Cyberiad_Lem, Stanisław</v>
      </c>
      <c r="AL2223" s="2" t="str">
        <f>Table_Books[[#This Row],[Author]]&amp;"_"&amp;Table_Books[[#This Row],[Title]]</f>
        <v>Lem, Stanisław_The Cyberiad</v>
      </c>
      <c r="AM2223" s="2" t="str">
        <f>Table_Books[[#This Row],[Title]]&amp;" by "&amp;Table_Books[[#This Row],[Author]]</f>
        <v>The Cyberiad by Lem, Stanisław</v>
      </c>
    </row>
    <row r="2224" spans="1:41" x14ac:dyDescent="0.35">
      <c r="A2224" s="7" t="str">
        <f>"B-" &amp; UPPER(TRIM(Table_Books[[#This Row],[Title]])) &amp; "|" &amp; UPPER(TRIM(Table_Books[[#This Row],[Author]]))</f>
        <v>B-THE INVINCIBLE|LEM, STANISŁAW</v>
      </c>
      <c r="B2224" s="28" t="str">
        <f>IF(COUNTIFS(Table_Books[Hash_ID],Table_Books[[#This Row],[Hash_ID]])&gt;1,"Y","N")</f>
        <v>N</v>
      </c>
      <c r="C2224" s="2" t="s">
        <v>20443</v>
      </c>
      <c r="D2224" s="2" t="s">
        <v>5170</v>
      </c>
      <c r="G2224" s="12"/>
      <c r="H2224" s="12"/>
      <c r="I2224" s="8"/>
      <c r="J2224" s="12"/>
      <c r="K2224" s="12"/>
      <c r="O2224" s="33"/>
      <c r="P2224" s="10"/>
      <c r="Q2224" s="10" t="s">
        <v>1860</v>
      </c>
      <c r="R2224" s="10"/>
      <c r="S2224" s="10"/>
      <c r="T2224" s="10" t="s">
        <v>1860</v>
      </c>
      <c r="U2224" s="10" t="s">
        <v>1860</v>
      </c>
      <c r="V2224" s="10"/>
      <c r="W2224" s="10"/>
      <c r="X2224" s="10"/>
      <c r="Y2224" s="10"/>
      <c r="Z2224" s="10"/>
      <c r="AA2224" s="10"/>
      <c r="AB2224" s="10"/>
      <c r="AE2224" s="12">
        <f>IFERROR(FLOOR(Table_Books[[#This Row],[Published_Date]],10), 0)</f>
        <v>0</v>
      </c>
      <c r="AF2224" s="2">
        <f>IFERROR(CEILING(VALUE(LEFT(Table_Books[[#This Row],[Published_Date]],FIND("-",Table_Books[[#This Row],[Published_Date]]&amp;"-")-1))/100, 1), 0)</f>
        <v>0</v>
      </c>
      <c r="AK2224" s="2" t="str">
        <f>Table_Books[[#This Row],[Title]]&amp;"_"&amp;Table_Books[[#This Row],[Author]]</f>
        <v>The Invincible_Lem, Stanisław</v>
      </c>
      <c r="AL2224" s="2" t="str">
        <f>Table_Books[[#This Row],[Author]]&amp;"_"&amp;Table_Books[[#This Row],[Title]]</f>
        <v>Lem, Stanisław_The Invincible</v>
      </c>
      <c r="AM2224" s="2" t="str">
        <f>Table_Books[[#This Row],[Title]]&amp;" by "&amp;Table_Books[[#This Row],[Author]]</f>
        <v>The Invincible by Lem, Stanisław</v>
      </c>
    </row>
    <row r="2225" spans="1:41" ht="43.5" x14ac:dyDescent="0.35">
      <c r="A2225" s="7" t="str">
        <f>"B-" &amp; UPPER(TRIM(Table_Books[[#This Row],[Title]])) &amp; "|" &amp; UPPER(TRIM(Table_Books[[#This Row],[Author]]))</f>
        <v>B-THE SHADOW OF THE WIND SERIES|LENGYEL, PÉTER</v>
      </c>
      <c r="B2225" s="28" t="str">
        <f>IF(COUNTIFS(Table_Books[Hash_ID],Table_Books[[#This Row],[Hash_ID]])&gt;1,"Y","N")</f>
        <v>N</v>
      </c>
      <c r="C2225" s="2" t="s">
        <v>5334</v>
      </c>
      <c r="D2225" s="2" t="s">
        <v>5335</v>
      </c>
      <c r="G2225" s="12">
        <v>1988</v>
      </c>
      <c r="H2225" s="12"/>
      <c r="I2225" s="8"/>
      <c r="J2225" s="12"/>
      <c r="K2225" s="12"/>
      <c r="L2225" s="2">
        <v>420</v>
      </c>
      <c r="M2225" s="2" t="s">
        <v>5424</v>
      </c>
      <c r="O2225" s="33"/>
      <c r="P2225" s="10"/>
      <c r="Q2225" s="10" t="s">
        <v>1860</v>
      </c>
      <c r="R2225" s="10"/>
      <c r="S2225" s="10"/>
      <c r="T2225" s="10" t="s">
        <v>1860</v>
      </c>
      <c r="U2225" s="10" t="s">
        <v>1860</v>
      </c>
      <c r="V2225" s="10"/>
      <c r="W2225" s="10"/>
      <c r="X2225" s="10"/>
      <c r="Y2225" s="10"/>
      <c r="Z2225" s="10"/>
      <c r="AA2225" s="10"/>
      <c r="AB2225" s="10"/>
      <c r="AE2225" s="12">
        <f>IFERROR(FLOOR(Table_Books[[#This Row],[Published_Date]],10), 0)</f>
        <v>1980</v>
      </c>
      <c r="AF2225" s="2">
        <f>IFERROR(CEILING(VALUE(LEFT(Table_Books[[#This Row],[Published_Date]],FIND("-",Table_Books[[#This Row],[Published_Date]]&amp;"-")-1))/100, 1), 0)</f>
        <v>20</v>
      </c>
      <c r="AK2225" s="2" t="str">
        <f>Table_Books[[#This Row],[Title]]&amp;"_"&amp;Table_Books[[#This Row],[Author]]</f>
        <v>The Shadow of the Wind series_Lengyel, Péter</v>
      </c>
      <c r="AL2225" s="2" t="str">
        <f>Table_Books[[#This Row],[Author]]&amp;"_"&amp;Table_Books[[#This Row],[Title]]</f>
        <v>Lengyel, Péter_The Shadow of the Wind series</v>
      </c>
      <c r="AM2225" s="2" t="str">
        <f>Table_Books[[#This Row],[Title]]&amp;" by "&amp;Table_Books[[#This Row],[Author]]</f>
        <v>The Shadow of the Wind series by Lengyel, Péter</v>
      </c>
    </row>
    <row r="2226" spans="1:41" ht="43.5" x14ac:dyDescent="0.35">
      <c r="A2226" s="7" t="str">
        <f>"B-" &amp; UPPER(TRIM(Table_Books[[#This Row],[Title]])) &amp; "|" &amp; UPPER(TRIM(Table_Books[[#This Row],[Author]]))</f>
        <v>B-THE LAST OF THE NUBA|LENI RIEFENSTAHL</v>
      </c>
      <c r="B2226" s="28" t="str">
        <f>IF(COUNTIFS(Table_Books[Hash_ID],Table_Books[[#This Row],[Hash_ID]])&gt;1,"Y","N")</f>
        <v>N</v>
      </c>
      <c r="C2226" s="2" t="s">
        <v>16063</v>
      </c>
      <c r="D2226" s="43" t="s">
        <v>16064</v>
      </c>
      <c r="G2226" s="12"/>
      <c r="H2226" s="12"/>
      <c r="I2226" s="8" t="s">
        <v>16085</v>
      </c>
      <c r="J2226" s="12"/>
      <c r="K2226" s="12"/>
      <c r="O2226" s="33"/>
      <c r="P2226" s="10"/>
      <c r="Q2226" s="10" t="s">
        <v>1860</v>
      </c>
      <c r="R2226" s="10"/>
      <c r="S2226" s="10"/>
      <c r="T2226" s="10" t="s">
        <v>1860</v>
      </c>
      <c r="U2226" s="10" t="s">
        <v>1860</v>
      </c>
      <c r="V2226" s="10"/>
      <c r="W2226" s="10"/>
      <c r="X2226" s="10"/>
      <c r="Y2226" s="10"/>
      <c r="Z2226" s="10"/>
      <c r="AA2226" s="10"/>
      <c r="AB2226" s="10"/>
      <c r="AE2226" s="12">
        <f>IFERROR(FLOOR(Table_Books[[#This Row],[Published_Date]],10), 0)</f>
        <v>0</v>
      </c>
      <c r="AF2226" s="2">
        <f>IFERROR(CEILING(VALUE(LEFT(Table_Books[[#This Row],[Published_Date]],FIND("-",Table_Books[[#This Row],[Published_Date]]&amp;"-")-1))/100, 1), 0)</f>
        <v>0</v>
      </c>
      <c r="AJ2226" s="2" t="s">
        <v>16089</v>
      </c>
      <c r="AK2226" s="2" t="str">
        <f>Table_Books[[#This Row],[Title]]&amp;"_"&amp;Table_Books[[#This Row],[Author]]</f>
        <v>The Last of the Nuba_Leni Riefenstahl</v>
      </c>
      <c r="AL2226" s="2" t="str">
        <f>Table_Books[[#This Row],[Author]]&amp;"_"&amp;Table_Books[[#This Row],[Title]]</f>
        <v>Leni Riefenstahl_The Last of the Nuba</v>
      </c>
      <c r="AM2226" s="2" t="str">
        <f>Table_Books[[#This Row],[Title]]&amp;" by "&amp;Table_Books[[#This Row],[Author]]</f>
        <v>The Last of the Nuba by Leni Riefenstahl</v>
      </c>
    </row>
    <row r="2227" spans="1:41" ht="43.5" x14ac:dyDescent="0.35">
      <c r="A2227" s="7" t="str">
        <f>"B-" &amp; UPPER(TRIM(Table_Books[[#This Row],[Title]])) &amp; "|" &amp; UPPER(TRIM(Table_Books[[#This Row],[Author]]))</f>
        <v>B-ZIBALDONE|LEOPARDI, GIACOMO</v>
      </c>
      <c r="B2227" s="28" t="str">
        <f>IF(COUNTIFS(Table_Books[Hash_ID],Table_Books[[#This Row],[Hash_ID]])&gt;1,"Y","N")</f>
        <v>N</v>
      </c>
      <c r="C2227" s="2" t="s">
        <v>2566</v>
      </c>
      <c r="D2227" s="2" t="s">
        <v>2569</v>
      </c>
      <c r="G2227" s="12">
        <v>1898</v>
      </c>
      <c r="H2227" s="12"/>
      <c r="I2227" s="8"/>
      <c r="J2227" s="12"/>
      <c r="K2227" s="12"/>
      <c r="L2227" s="2">
        <v>2502</v>
      </c>
      <c r="M2227" s="2" t="s">
        <v>2810</v>
      </c>
      <c r="O2227" s="33"/>
      <c r="P2227" s="10"/>
      <c r="Q2227" s="10" t="s">
        <v>1860</v>
      </c>
      <c r="R2227" s="10"/>
      <c r="S2227" s="10"/>
      <c r="T2227" s="10" t="s">
        <v>1860</v>
      </c>
      <c r="U2227" s="10" t="s">
        <v>1860</v>
      </c>
      <c r="V2227" s="10"/>
      <c r="W2227" s="10"/>
      <c r="X2227" s="10"/>
      <c r="Y2227" s="10"/>
      <c r="Z2227" s="10"/>
      <c r="AA2227" s="10"/>
      <c r="AB2227" s="10"/>
      <c r="AE2227" s="12">
        <f>IFERROR(FLOOR(Table_Books[[#This Row],[Published_Date]],10), 0)</f>
        <v>1890</v>
      </c>
      <c r="AF2227" s="2">
        <f>IFERROR(CEILING(VALUE(LEFT(Table_Books[[#This Row],[Published_Date]],FIND("-",Table_Books[[#This Row],[Published_Date]]&amp;"-")-1))/100, 1), 0)</f>
        <v>19</v>
      </c>
      <c r="AK2227" s="2" t="str">
        <f>Table_Books[[#This Row],[Title]]&amp;"_"&amp;Table_Books[[#This Row],[Author]]</f>
        <v>Zibaldone_Leopardi, Giacomo</v>
      </c>
      <c r="AL2227" s="2" t="str">
        <f>Table_Books[[#This Row],[Author]]&amp;"_"&amp;Table_Books[[#This Row],[Title]]</f>
        <v>Leopardi, Giacomo_Zibaldone</v>
      </c>
      <c r="AM2227" s="2" t="str">
        <f>Table_Books[[#This Row],[Title]]&amp;" by "&amp;Table_Books[[#This Row],[Author]]</f>
        <v>Zibaldone by Leopardi, Giacomo</v>
      </c>
    </row>
    <row r="2228" spans="1:41" x14ac:dyDescent="0.35">
      <c r="A2228" s="7" t="str">
        <f>"B-" &amp; UPPER(TRIM(Table_Books[[#This Row],[Title]])) &amp; "|" &amp; UPPER(TRIM(Table_Books[[#This Row],[Author]]))</f>
        <v>B-A HERO OF OUR TIME|LERMONTOV, MIKHAIL</v>
      </c>
      <c r="B2228" s="28" t="str">
        <f>IF(COUNTIFS(Table_Books[Hash_ID],Table_Books[[#This Row],[Hash_ID]])&gt;1,"Y","N")</f>
        <v>Y</v>
      </c>
      <c r="C2228" s="2" t="s">
        <v>16515</v>
      </c>
      <c r="D2228" s="2" t="s">
        <v>19541</v>
      </c>
      <c r="G2228" s="12"/>
      <c r="H2228" s="12"/>
      <c r="I2228" s="8"/>
      <c r="J2228" s="12"/>
      <c r="K2228" s="12"/>
      <c r="O2228" s="33"/>
      <c r="P2228" s="10"/>
      <c r="Q2228" s="10" t="s">
        <v>1860</v>
      </c>
      <c r="R2228" s="10"/>
      <c r="S2228" s="10"/>
      <c r="T2228" s="10" t="s">
        <v>1860</v>
      </c>
      <c r="U2228" s="10" t="s">
        <v>1860</v>
      </c>
      <c r="V2228" s="10"/>
      <c r="W2228" s="10"/>
      <c r="X2228" s="10"/>
      <c r="Y2228" s="10"/>
      <c r="Z2228" s="10"/>
      <c r="AA2228" s="10"/>
      <c r="AB2228" s="10"/>
      <c r="AE2228" s="12">
        <f>IFERROR(FLOOR(Table_Books[[#This Row],[Published_Date]],10), 0)</f>
        <v>0</v>
      </c>
      <c r="AF2228" s="2">
        <f>IFERROR(CEILING(VALUE(LEFT(Table_Books[[#This Row],[Published_Date]],FIND("-",Table_Books[[#This Row],[Published_Date]]&amp;"-")-1))/100, 1), 0)</f>
        <v>0</v>
      </c>
      <c r="AK2228" s="2" t="str">
        <f>Table_Books[[#This Row],[Title]]&amp;"_"&amp;Table_Books[[#This Row],[Author]]</f>
        <v>A Hero of Our Time_Lermontov, Mikhail</v>
      </c>
      <c r="AL2228" s="2" t="str">
        <f>Table_Books[[#This Row],[Author]]&amp;"_"&amp;Table_Books[[#This Row],[Title]]</f>
        <v>Lermontov, Mikhail_A Hero of Our Time</v>
      </c>
      <c r="AM2228" s="2" t="str">
        <f>Table_Books[[#This Row],[Title]]&amp;" by "&amp;Table_Books[[#This Row],[Author]]</f>
        <v>A Hero of Our Time by Lermontov, Mikhail</v>
      </c>
    </row>
    <row r="2229" spans="1:41" x14ac:dyDescent="0.35">
      <c r="A2229" s="7" t="str">
        <f>"B-" &amp; UPPER(TRIM(Table_Books[[#This Row],[Title]])) &amp; "|" &amp; UPPER(TRIM(Table_Books[[#This Row],[Author]]))</f>
        <v>B-A HERO OF OUR TIME|LERMONTOV, MIKHAIL</v>
      </c>
      <c r="B2229" s="35" t="str">
        <f>IF(COUNTIFS(Table_Books[Hash_ID],Table_Books[[#This Row],[Hash_ID]])&gt;1,"Y","N")</f>
        <v>Y</v>
      </c>
      <c r="C2229" s="35" t="s">
        <v>16515</v>
      </c>
      <c r="D2229" s="35" t="s">
        <v>19541</v>
      </c>
      <c r="E2229" s="35"/>
      <c r="F2229" s="35"/>
      <c r="G2229" s="36"/>
      <c r="H2229" s="36"/>
      <c r="I2229" s="37"/>
      <c r="J2229" s="36"/>
      <c r="K2229" s="36"/>
      <c r="L2229" s="35"/>
      <c r="M2229" s="35"/>
      <c r="N2229" s="35"/>
      <c r="O2229" s="38"/>
      <c r="P2229" s="39"/>
      <c r="Q2229" s="10" t="s">
        <v>1860</v>
      </c>
      <c r="R2229" s="39"/>
      <c r="S2229" s="39"/>
      <c r="T2229" s="10" t="s">
        <v>1860</v>
      </c>
      <c r="U2229" s="10" t="s">
        <v>1860</v>
      </c>
      <c r="V2229" s="39"/>
      <c r="W2229" s="39"/>
      <c r="X2229" s="39"/>
      <c r="Y2229" s="39"/>
      <c r="Z2229" s="39"/>
      <c r="AA2229" s="39"/>
      <c r="AB2229" s="39"/>
      <c r="AC2229" s="35"/>
      <c r="AD2229" s="35"/>
      <c r="AE2229" s="36">
        <f>IFERROR(FLOOR(Table_Books[[#This Row],[Published_Date]],10), 0)</f>
        <v>0</v>
      </c>
      <c r="AF2229" s="35">
        <f>IFERROR(CEILING(VALUE(LEFT(Table_Books[[#This Row],[Published_Date]],FIND("-",Table_Books[[#This Row],[Published_Date]]&amp;"-")-1))/100, 1), 0)</f>
        <v>0</v>
      </c>
      <c r="AG2229" s="35"/>
      <c r="AH2229" s="35" t="s">
        <v>21596</v>
      </c>
      <c r="AI2229" s="35"/>
      <c r="AJ2229" s="35"/>
      <c r="AK2229" s="35" t="str">
        <f>Table_Books[[#This Row],[Title]]&amp;"_"&amp;Table_Books[[#This Row],[Author]]</f>
        <v>A Hero of Our Time_Lermontov, Mikhail</v>
      </c>
      <c r="AL2229" s="35" t="str">
        <f>Table_Books[[#This Row],[Author]]&amp;"_"&amp;Table_Books[[#This Row],[Title]]</f>
        <v>Lermontov, Mikhail_A Hero of Our Time</v>
      </c>
      <c r="AM2229" s="35" t="str">
        <f>Table_Books[[#This Row],[Title]]&amp;" by "&amp;Table_Books[[#This Row],[Author]]</f>
        <v>A Hero of Our Time by Lermontov, Mikhail</v>
      </c>
      <c r="AN2229" s="35"/>
      <c r="AO2229" s="35"/>
    </row>
    <row r="2230" spans="1:41" x14ac:dyDescent="0.35">
      <c r="A2230" s="7" t="str">
        <f>"B-" &amp; UPPER(TRIM(Table_Books[[#This Row],[Title]])) &amp; "|" &amp; UPPER(TRIM(Table_Books[[#This Row],[Author]]))</f>
        <v>B-LEAVING THE ATOCHA STATION / 10:04 / THE TOPEKA SCHOOL|LERNER, BEN</v>
      </c>
      <c r="B2230" s="35" t="str">
        <f>IF(COUNTIFS(Table_Books[Hash_ID],Table_Books[[#This Row],[Hash_ID]])&gt;1,"Y","N")</f>
        <v>N</v>
      </c>
      <c r="C2230" s="35" t="s">
        <v>20205</v>
      </c>
      <c r="D2230" s="35" t="s">
        <v>20204</v>
      </c>
      <c r="E2230" s="35"/>
      <c r="F2230" s="35"/>
      <c r="G2230" s="36"/>
      <c r="H2230" s="36"/>
      <c r="I2230" s="37"/>
      <c r="J2230" s="36"/>
      <c r="K2230" s="36"/>
      <c r="L2230" s="35"/>
      <c r="M2230" s="35"/>
      <c r="N2230" s="35"/>
      <c r="O2230" s="38"/>
      <c r="P2230" s="39"/>
      <c r="Q2230" s="10" t="s">
        <v>1860</v>
      </c>
      <c r="R2230" s="39"/>
      <c r="S2230" s="39"/>
      <c r="T2230" s="10" t="s">
        <v>1860</v>
      </c>
      <c r="U2230" s="10" t="s">
        <v>1860</v>
      </c>
      <c r="V2230" s="39"/>
      <c r="W2230" s="39"/>
      <c r="X2230" s="39"/>
      <c r="Y2230" s="39"/>
      <c r="Z2230" s="39"/>
      <c r="AA2230" s="39"/>
      <c r="AB2230" s="39"/>
      <c r="AC2230" s="35"/>
      <c r="AD2230" s="35"/>
      <c r="AE2230" s="36">
        <f>IFERROR(FLOOR(Table_Books[[#This Row],[Published_Date]],10), 0)</f>
        <v>0</v>
      </c>
      <c r="AF2230" s="35">
        <f>IFERROR(CEILING(VALUE(LEFT(Table_Books[[#This Row],[Published_Date]],FIND("-",Table_Books[[#This Row],[Published_Date]]&amp;"-")-1))/100, 1), 0)</f>
        <v>0</v>
      </c>
      <c r="AG2230" s="35"/>
      <c r="AH2230" s="35"/>
      <c r="AI2230" s="35"/>
      <c r="AJ2230" s="35"/>
      <c r="AK2230" s="35" t="str">
        <f>Table_Books[[#This Row],[Title]]&amp;"_"&amp;Table_Books[[#This Row],[Author]]</f>
        <v>Leaving the Atocha Station / 10:04 / The Topeka School_Lerner, Ben</v>
      </c>
      <c r="AL2230" s="35" t="str">
        <f>Table_Books[[#This Row],[Author]]&amp;"_"&amp;Table_Books[[#This Row],[Title]]</f>
        <v>Lerner, Ben_Leaving the Atocha Station / 10:04 / The Topeka School</v>
      </c>
      <c r="AM2230" s="35" t="str">
        <f>Table_Books[[#This Row],[Title]]&amp;" by "&amp;Table_Books[[#This Row],[Author]]</f>
        <v>Leaving the Atocha Station / 10:04 / The Topeka School by Lerner, Ben</v>
      </c>
      <c r="AN2230" s="35"/>
      <c r="AO2230" s="35"/>
    </row>
    <row r="2231" spans="1:41" x14ac:dyDescent="0.35">
      <c r="A2231" s="7" t="str">
        <f>"B-" &amp; UPPER(TRIM(Table_Books[[#This Row],[Title]])) &amp; "|" &amp; UPPER(TRIM(Table_Books[[#This Row],[Author]]))</f>
        <v>B-THE HATRED OF POETRY (ESSAY)|LERNER, BEN</v>
      </c>
      <c r="B2231" s="35" t="str">
        <f>IF(COUNTIFS(Table_Books[Hash_ID],Table_Books[[#This Row],[Hash_ID]])&gt;1,"Y","N")</f>
        <v>N</v>
      </c>
      <c r="C2231" s="35" t="s">
        <v>20203</v>
      </c>
      <c r="D2231" s="35" t="s">
        <v>20204</v>
      </c>
      <c r="E2231" s="35"/>
      <c r="F2231" s="35"/>
      <c r="G2231" s="36"/>
      <c r="H2231" s="36"/>
      <c r="I2231" s="37"/>
      <c r="J2231" s="36"/>
      <c r="K2231" s="36"/>
      <c r="L2231" s="35"/>
      <c r="M2231" s="35"/>
      <c r="N2231" s="35"/>
      <c r="O2231" s="38"/>
      <c r="P2231" s="39"/>
      <c r="Q2231" s="10" t="s">
        <v>1860</v>
      </c>
      <c r="R2231" s="39"/>
      <c r="S2231" s="39"/>
      <c r="T2231" s="10" t="s">
        <v>1860</v>
      </c>
      <c r="U2231" s="10" t="s">
        <v>1860</v>
      </c>
      <c r="V2231" s="39"/>
      <c r="W2231" s="39"/>
      <c r="X2231" s="39"/>
      <c r="Y2231" s="39"/>
      <c r="Z2231" s="39"/>
      <c r="AA2231" s="39"/>
      <c r="AB2231" s="39"/>
      <c r="AC2231" s="35"/>
      <c r="AD2231" s="35"/>
      <c r="AE2231" s="36">
        <f>IFERROR(FLOOR(Table_Books[[#This Row],[Published_Date]],10), 0)</f>
        <v>0</v>
      </c>
      <c r="AF2231" s="35">
        <f>IFERROR(CEILING(VALUE(LEFT(Table_Books[[#This Row],[Published_Date]],FIND("-",Table_Books[[#This Row],[Published_Date]]&amp;"-")-1))/100, 1), 0)</f>
        <v>0</v>
      </c>
      <c r="AG2231" s="35"/>
      <c r="AH2231" s="35"/>
      <c r="AI2231" s="35"/>
      <c r="AJ2231" s="35"/>
      <c r="AK2231" s="35" t="str">
        <f>Table_Books[[#This Row],[Title]]&amp;"_"&amp;Table_Books[[#This Row],[Author]]</f>
        <v>The Hatred of Poetry (Essay)_Lerner, Ben</v>
      </c>
      <c r="AL2231" s="35" t="str">
        <f>Table_Books[[#This Row],[Author]]&amp;"_"&amp;Table_Books[[#This Row],[Title]]</f>
        <v>Lerner, Ben_The Hatred of Poetry (Essay)</v>
      </c>
      <c r="AM2231" s="35" t="str">
        <f>Table_Books[[#This Row],[Title]]&amp;" by "&amp;Table_Books[[#This Row],[Author]]</f>
        <v>The Hatred of Poetry (Essay) by Lerner, Ben</v>
      </c>
      <c r="AN2231" s="35"/>
      <c r="AO2231" s="35"/>
    </row>
    <row r="2232" spans="1:41" ht="29" x14ac:dyDescent="0.35">
      <c r="A2232" s="7" t="str">
        <f>"B-" &amp; UPPER(TRIM(Table_Books[[#This Row],[Title]])) &amp; "|" &amp; UPPER(TRIM(Table_Books[[#This Row],[Author]]))</f>
        <v>B-THE PHANTOM OF THE OPERA|LEROUX, GASTON</v>
      </c>
      <c r="B2232" s="28" t="str">
        <f>IF(COUNTIFS(Table_Books[Hash_ID],Table_Books[[#This Row],[Hash_ID]])&gt;1,"Y","N")</f>
        <v>N</v>
      </c>
      <c r="C2232" s="2" t="s">
        <v>2450</v>
      </c>
      <c r="D2232" s="2" t="s">
        <v>2452</v>
      </c>
      <c r="G2232" s="12">
        <v>1910</v>
      </c>
      <c r="H2232" s="12"/>
      <c r="I2232" s="8"/>
      <c r="J2232" s="12"/>
      <c r="K2232" s="12"/>
      <c r="L2232" s="2">
        <v>368</v>
      </c>
      <c r="M2232" s="2" t="s">
        <v>2532</v>
      </c>
      <c r="O2232" s="33"/>
      <c r="P2232" s="10"/>
      <c r="Q2232" s="10" t="s">
        <v>1860</v>
      </c>
      <c r="R2232" s="10"/>
      <c r="S2232" s="10"/>
      <c r="T2232" s="10" t="s">
        <v>1860</v>
      </c>
      <c r="U2232" s="10" t="s">
        <v>1860</v>
      </c>
      <c r="V2232" s="10"/>
      <c r="W2232" s="10"/>
      <c r="X2232" s="10"/>
      <c r="Y2232" s="10"/>
      <c r="Z2232" s="10"/>
      <c r="AA2232" s="10"/>
      <c r="AB2232" s="10"/>
      <c r="AE2232" s="12">
        <f>IFERROR(FLOOR(Table_Books[[#This Row],[Published_Date]],10), 0)</f>
        <v>1910</v>
      </c>
      <c r="AF2232" s="2">
        <f>IFERROR(CEILING(VALUE(LEFT(Table_Books[[#This Row],[Published_Date]],FIND("-",Table_Books[[#This Row],[Published_Date]]&amp;"-")-1))/100, 1), 0)</f>
        <v>20</v>
      </c>
      <c r="AK2232" s="2" t="str">
        <f>Table_Books[[#This Row],[Title]]&amp;"_"&amp;Table_Books[[#This Row],[Author]]</f>
        <v>The Phantom of the Opera_Leroux, Gaston</v>
      </c>
      <c r="AL2232" s="2" t="str">
        <f>Table_Books[[#This Row],[Author]]&amp;"_"&amp;Table_Books[[#This Row],[Title]]</f>
        <v>Leroux, Gaston_The Phantom of the Opera</v>
      </c>
      <c r="AM2232" s="2" t="str">
        <f>Table_Books[[#This Row],[Title]]&amp;" by "&amp;Table_Books[[#This Row],[Author]]</f>
        <v>The Phantom of the Opera by Leroux, Gaston</v>
      </c>
    </row>
    <row r="2233" spans="1:41" x14ac:dyDescent="0.35">
      <c r="A2233" s="7" t="str">
        <f>"B-" &amp; UPPER(TRIM(Table_Books[[#This Row],[Title]])) &amp; "|" &amp; UPPER(TRIM(Table_Books[[#This Row],[Author]]))</f>
        <v>B-EMILIA GALOTTI|LESSING, GOTTHOLD EPHRAIM</v>
      </c>
      <c r="B2233" s="35" t="str">
        <f>IF(COUNTIFS(Table_Books[Hash_ID],Table_Books[[#This Row],[Hash_ID]])&gt;1,"Y","N")</f>
        <v>N</v>
      </c>
      <c r="C2233" s="35" t="s">
        <v>19466</v>
      </c>
      <c r="D2233" s="48" t="s">
        <v>19464</v>
      </c>
      <c r="E2233" s="35"/>
      <c r="F2233" s="35"/>
      <c r="G2233" s="36"/>
      <c r="H2233" s="36"/>
      <c r="I2233" s="37"/>
      <c r="J2233" s="36"/>
      <c r="K2233" s="36"/>
      <c r="L2233" s="35"/>
      <c r="M2233" s="35"/>
      <c r="N2233" s="35"/>
      <c r="O2233" s="38"/>
      <c r="P2233" s="39"/>
      <c r="Q2233" s="10" t="s">
        <v>1860</v>
      </c>
      <c r="R2233" s="39"/>
      <c r="S2233" s="39"/>
      <c r="T2233" s="10" t="s">
        <v>1860</v>
      </c>
      <c r="U2233" s="10" t="s">
        <v>1860</v>
      </c>
      <c r="V2233" s="39"/>
      <c r="W2233" s="39"/>
      <c r="X2233" s="39"/>
      <c r="Y2233" s="39"/>
      <c r="Z2233" s="39"/>
      <c r="AA2233" s="39"/>
      <c r="AB2233" s="39"/>
      <c r="AC2233" s="35"/>
      <c r="AD2233" s="35"/>
      <c r="AE2233" s="36">
        <f>IFERROR(FLOOR(Table_Books[[#This Row],[Published_Date]],10), 0)</f>
        <v>0</v>
      </c>
      <c r="AF2233" s="35">
        <f>IFERROR(CEILING(VALUE(LEFT(Table_Books[[#This Row],[Published_Date]],FIND("-",Table_Books[[#This Row],[Published_Date]]&amp;"-")-1))/100, 1), 0)</f>
        <v>0</v>
      </c>
      <c r="AG2233" s="35"/>
      <c r="AH2233" s="35" t="s">
        <v>21593</v>
      </c>
      <c r="AI2233" s="35"/>
      <c r="AJ2233" s="35"/>
      <c r="AK2233" s="35" t="str">
        <f>Table_Books[[#This Row],[Title]]&amp;"_"&amp;Table_Books[[#This Row],[Author]]</f>
        <v>Emilia Galotti_Lessing, Gotthold Ephraim</v>
      </c>
      <c r="AL2233" s="35" t="str">
        <f>Table_Books[[#This Row],[Author]]&amp;"_"&amp;Table_Books[[#This Row],[Title]]</f>
        <v>Lessing, Gotthold Ephraim_Emilia Galotti</v>
      </c>
      <c r="AM2233" s="35" t="str">
        <f>Table_Books[[#This Row],[Title]]&amp;" by "&amp;Table_Books[[#This Row],[Author]]</f>
        <v>Emilia Galotti by Lessing, Gotthold Ephraim</v>
      </c>
      <c r="AN2233" s="35"/>
      <c r="AO2233" s="35"/>
    </row>
    <row r="2234" spans="1:41" ht="29" x14ac:dyDescent="0.35">
      <c r="A2234" s="7" t="str">
        <f>"B-" &amp; UPPER(TRIM(Table_Books[[#This Row],[Title]])) &amp; "|" &amp; UPPER(TRIM(Table_Books[[#This Row],[Author]]))</f>
        <v>B-LAOCOÖN: AN ESSAY ON THE LIMITS OF PAINTING AND POETRY|LESSING, GOTTHOLD EPHRAIM</v>
      </c>
      <c r="B2234" s="35" t="str">
        <f>IF(COUNTIFS(Table_Books[Hash_ID],Table_Books[[#This Row],[Hash_ID]])&gt;1,"Y","N")</f>
        <v>N</v>
      </c>
      <c r="C2234" s="35" t="s">
        <v>19465</v>
      </c>
      <c r="D2234" s="48" t="s">
        <v>19464</v>
      </c>
      <c r="E2234" s="35"/>
      <c r="F2234" s="35"/>
      <c r="G2234" s="36"/>
      <c r="H2234" s="36"/>
      <c r="I2234" s="37"/>
      <c r="J2234" s="36"/>
      <c r="K2234" s="36"/>
      <c r="L2234" s="35"/>
      <c r="M2234" s="35"/>
      <c r="N2234" s="35"/>
      <c r="O2234" s="38"/>
      <c r="P2234" s="39"/>
      <c r="Q2234" s="10" t="s">
        <v>1860</v>
      </c>
      <c r="R2234" s="39"/>
      <c r="S2234" s="39"/>
      <c r="T2234" s="10" t="s">
        <v>1860</v>
      </c>
      <c r="U2234" s="10" t="s">
        <v>1860</v>
      </c>
      <c r="V2234" s="39"/>
      <c r="W2234" s="39"/>
      <c r="X2234" s="39"/>
      <c r="Y2234" s="39"/>
      <c r="Z2234" s="39"/>
      <c r="AA2234" s="39"/>
      <c r="AB2234" s="39"/>
      <c r="AC2234" s="35"/>
      <c r="AD2234" s="35"/>
      <c r="AE2234" s="36">
        <f>IFERROR(FLOOR(Table_Books[[#This Row],[Published_Date]],10), 0)</f>
        <v>0</v>
      </c>
      <c r="AF2234" s="35">
        <f>IFERROR(CEILING(VALUE(LEFT(Table_Books[[#This Row],[Published_Date]],FIND("-",Table_Books[[#This Row],[Published_Date]]&amp;"-")-1))/100, 1), 0)</f>
        <v>0</v>
      </c>
      <c r="AG2234" s="35"/>
      <c r="AH2234" s="35" t="s">
        <v>21593</v>
      </c>
      <c r="AI2234" s="35"/>
      <c r="AJ2234" s="35"/>
      <c r="AK2234" s="35" t="str">
        <f>Table_Books[[#This Row],[Title]]&amp;"_"&amp;Table_Books[[#This Row],[Author]]</f>
        <v>Laocoön: An Essay on the Limits of Painting and Poetry_Lessing, Gotthold Ephraim</v>
      </c>
      <c r="AL2234" s="35" t="str">
        <f>Table_Books[[#This Row],[Author]]&amp;"_"&amp;Table_Books[[#This Row],[Title]]</f>
        <v>Lessing, Gotthold Ephraim_Laocoön: An Essay on the Limits of Painting and Poetry</v>
      </c>
      <c r="AM2234" s="35" t="str">
        <f>Table_Books[[#This Row],[Title]]&amp;" by "&amp;Table_Books[[#This Row],[Author]]</f>
        <v>Laocoön: An Essay on the Limits of Painting and Poetry by Lessing, Gotthold Ephraim</v>
      </c>
      <c r="AN2234" s="35"/>
      <c r="AO2234" s="35"/>
    </row>
    <row r="2235" spans="1:41" x14ac:dyDescent="0.35">
      <c r="A2235" s="7" t="str">
        <f>"B-" &amp; UPPER(TRIM(Table_Books[[#This Row],[Title]])) &amp; "|" &amp; UPPER(TRIM(Table_Books[[#This Row],[Author]]))</f>
        <v>B-NATHAN THE WISE (NATHAN DER WEISE)|LESSING, GOTTHOLD EPHRAIM</v>
      </c>
      <c r="B2235" s="35" t="str">
        <f>IF(COUNTIFS(Table_Books[Hash_ID],Table_Books[[#This Row],[Hash_ID]])&gt;1,"Y","N")</f>
        <v>N</v>
      </c>
      <c r="C2235" s="35" t="s">
        <v>19463</v>
      </c>
      <c r="D2235" s="48" t="s">
        <v>19464</v>
      </c>
      <c r="E2235" s="35"/>
      <c r="F2235" s="35"/>
      <c r="G2235" s="36"/>
      <c r="H2235" s="36"/>
      <c r="I2235" s="37"/>
      <c r="J2235" s="36"/>
      <c r="K2235" s="36"/>
      <c r="L2235" s="35"/>
      <c r="M2235" s="35"/>
      <c r="N2235" s="35"/>
      <c r="O2235" s="38"/>
      <c r="P2235" s="39"/>
      <c r="Q2235" s="10" t="s">
        <v>1860</v>
      </c>
      <c r="R2235" s="39"/>
      <c r="S2235" s="39"/>
      <c r="T2235" s="10" t="s">
        <v>1860</v>
      </c>
      <c r="U2235" s="10" t="s">
        <v>1860</v>
      </c>
      <c r="V2235" s="39"/>
      <c r="W2235" s="39"/>
      <c r="X2235" s="39"/>
      <c r="Y2235" s="39"/>
      <c r="Z2235" s="39"/>
      <c r="AA2235" s="39"/>
      <c r="AB2235" s="39"/>
      <c r="AC2235" s="35"/>
      <c r="AD2235" s="35"/>
      <c r="AE2235" s="36">
        <f>IFERROR(FLOOR(Table_Books[[#This Row],[Published_Date]],10), 0)</f>
        <v>0</v>
      </c>
      <c r="AF2235" s="35">
        <f>IFERROR(CEILING(VALUE(LEFT(Table_Books[[#This Row],[Published_Date]],FIND("-",Table_Books[[#This Row],[Published_Date]]&amp;"-")-1))/100, 1), 0)</f>
        <v>0</v>
      </c>
      <c r="AG2235" s="35"/>
      <c r="AH2235" s="35" t="s">
        <v>21593</v>
      </c>
      <c r="AI2235" s="35"/>
      <c r="AJ2235" s="35"/>
      <c r="AK2235" s="35" t="str">
        <f>Table_Books[[#This Row],[Title]]&amp;"_"&amp;Table_Books[[#This Row],[Author]]</f>
        <v>Nathan the Wise (Nathan der Weise)_Lessing, Gotthold Ephraim</v>
      </c>
      <c r="AL2235" s="35" t="str">
        <f>Table_Books[[#This Row],[Author]]&amp;"_"&amp;Table_Books[[#This Row],[Title]]</f>
        <v>Lessing, Gotthold Ephraim_Nathan the Wise (Nathan der Weise)</v>
      </c>
      <c r="AM2235" s="35" t="str">
        <f>Table_Books[[#This Row],[Title]]&amp;" by "&amp;Table_Books[[#This Row],[Author]]</f>
        <v>Nathan the Wise (Nathan der Weise) by Lessing, Gotthold Ephraim</v>
      </c>
      <c r="AN2235" s="35"/>
      <c r="AO2235" s="35"/>
    </row>
    <row r="2236" spans="1:41" x14ac:dyDescent="0.35">
      <c r="A2236" s="7" t="str">
        <f>"B-" &amp; UPPER(TRIM(Table_Books[[#This Row],[Title]])) &amp; "|" &amp; UPPER(TRIM(Table_Books[[#This Row],[Author]]))</f>
        <v>B-AUGUST: OSAGE COUNTY|LETTS, TRACY</v>
      </c>
      <c r="B2236" s="35" t="str">
        <f>IF(COUNTIFS(Table_Books[Hash_ID],Table_Books[[#This Row],[Hash_ID]])&gt;1,"Y","N")</f>
        <v>N</v>
      </c>
      <c r="C2236" s="35" t="s">
        <v>19986</v>
      </c>
      <c r="D2236" s="48" t="s">
        <v>19987</v>
      </c>
      <c r="E2236" s="35"/>
      <c r="F2236" s="35"/>
      <c r="G2236" s="36"/>
      <c r="H2236" s="36"/>
      <c r="I2236" s="37"/>
      <c r="J2236" s="36"/>
      <c r="K2236" s="36"/>
      <c r="L2236" s="35"/>
      <c r="M2236" s="35"/>
      <c r="N2236" s="35"/>
      <c r="O2236" s="38"/>
      <c r="P2236" s="39"/>
      <c r="Q2236" s="10" t="s">
        <v>1860</v>
      </c>
      <c r="R2236" s="39"/>
      <c r="S2236" s="39"/>
      <c r="T2236" s="10" t="s">
        <v>1860</v>
      </c>
      <c r="U2236" s="10" t="s">
        <v>1860</v>
      </c>
      <c r="V2236" s="39"/>
      <c r="W2236" s="39"/>
      <c r="X2236" s="39"/>
      <c r="Y2236" s="39"/>
      <c r="Z2236" s="39"/>
      <c r="AA2236" s="39"/>
      <c r="AB2236" s="39"/>
      <c r="AC2236" s="35"/>
      <c r="AD2236" s="35"/>
      <c r="AE2236" s="36">
        <f>IFERROR(FLOOR(Table_Books[[#This Row],[Published_Date]],10), 0)</f>
        <v>0</v>
      </c>
      <c r="AF2236" s="35">
        <f>IFERROR(CEILING(VALUE(LEFT(Table_Books[[#This Row],[Published_Date]],FIND("-",Table_Books[[#This Row],[Published_Date]]&amp;"-")-1))/100, 1), 0)</f>
        <v>0</v>
      </c>
      <c r="AG2236" s="35"/>
      <c r="AH2236" s="35" t="s">
        <v>21604</v>
      </c>
      <c r="AI2236" s="35"/>
      <c r="AJ2236" s="35"/>
      <c r="AK2236" s="35" t="str">
        <f>Table_Books[[#This Row],[Title]]&amp;"_"&amp;Table_Books[[#This Row],[Author]]</f>
        <v>August: Osage County_Letts, Tracy</v>
      </c>
      <c r="AL2236" s="35" t="str">
        <f>Table_Books[[#This Row],[Author]]&amp;"_"&amp;Table_Books[[#This Row],[Title]]</f>
        <v>Letts, Tracy_August: Osage County</v>
      </c>
      <c r="AM2236" s="35" t="str">
        <f>Table_Books[[#This Row],[Title]]&amp;" by "&amp;Table_Books[[#This Row],[Author]]</f>
        <v>August: Osage County by Letts, Tracy</v>
      </c>
      <c r="AN2236" s="35"/>
      <c r="AO2236" s="35"/>
    </row>
    <row r="2237" spans="1:41" ht="29" x14ac:dyDescent="0.35">
      <c r="A2237" s="7" t="str">
        <f>"B-" &amp; UPPER(TRIM(Table_Books[[#This Row],[Title]])) &amp; "|" &amp; UPPER(TRIM(Table_Books[[#This Row],[Author]]))</f>
        <v>B-AUTOPORTRAIT|LEVÉ, EDOUARD</v>
      </c>
      <c r="B2237" s="28" t="str">
        <f>IF(COUNTIFS(Table_Books[Hash_ID],Table_Books[[#This Row],[Hash_ID]])&gt;1,"Y","N")</f>
        <v>N</v>
      </c>
      <c r="C2237" s="2" t="s">
        <v>2362</v>
      </c>
      <c r="D2237" s="2" t="s">
        <v>2363</v>
      </c>
      <c r="G2237" s="12">
        <v>2005</v>
      </c>
      <c r="H2237" s="12"/>
      <c r="I2237" s="8"/>
      <c r="J2237" s="12"/>
      <c r="K2237" s="12"/>
      <c r="L2237" s="2">
        <v>120</v>
      </c>
      <c r="M2237" s="2" t="s">
        <v>2476</v>
      </c>
      <c r="O2237" s="33"/>
      <c r="P2237" s="10"/>
      <c r="Q2237" s="10" t="s">
        <v>1860</v>
      </c>
      <c r="R2237" s="10"/>
      <c r="S2237" s="10"/>
      <c r="T2237" s="10" t="s">
        <v>1860</v>
      </c>
      <c r="U2237" s="10" t="s">
        <v>1860</v>
      </c>
      <c r="V2237" s="10"/>
      <c r="W2237" s="10"/>
      <c r="X2237" s="10"/>
      <c r="Y2237" s="10"/>
      <c r="Z2237" s="10"/>
      <c r="AA2237" s="10"/>
      <c r="AB2237" s="10"/>
      <c r="AE2237" s="12">
        <f>IFERROR(FLOOR(Table_Books[[#This Row],[Published_Date]],10), 0)</f>
        <v>2000</v>
      </c>
      <c r="AF2237" s="2">
        <f>IFERROR(CEILING(VALUE(LEFT(Table_Books[[#This Row],[Published_Date]],FIND("-",Table_Books[[#This Row],[Published_Date]]&amp;"-")-1))/100, 1), 0)</f>
        <v>21</v>
      </c>
      <c r="AK2237" s="2" t="str">
        <f>Table_Books[[#This Row],[Title]]&amp;"_"&amp;Table_Books[[#This Row],[Author]]</f>
        <v>Autoportrait_Levé, Edouard</v>
      </c>
      <c r="AL2237" s="2" t="str">
        <f>Table_Books[[#This Row],[Author]]&amp;"_"&amp;Table_Books[[#This Row],[Title]]</f>
        <v>Levé, Edouard_Autoportrait</v>
      </c>
      <c r="AM2237" s="2" t="str">
        <f>Table_Books[[#This Row],[Title]]&amp;" by "&amp;Table_Books[[#This Row],[Author]]</f>
        <v>Autoportrait by Levé, Edouard</v>
      </c>
    </row>
    <row r="2238" spans="1:41" x14ac:dyDescent="0.35">
      <c r="A2238" s="7" t="str">
        <f>"B-" &amp; UPPER(TRIM(Table_Books[[#This Row],[Title]])) &amp; "|" &amp; UPPER(TRIM(Table_Books[[#This Row],[Author]]))</f>
        <v>B-SUICIDE|LEVÉ, EDOUARD</v>
      </c>
      <c r="B2238" s="28" t="str">
        <f>IF(COUNTIFS(Table_Books[Hash_ID],Table_Books[[#This Row],[Hash_ID]])&gt;1,"Y","N")</f>
        <v>N</v>
      </c>
      <c r="C2238" s="2" t="s">
        <v>4931</v>
      </c>
      <c r="D2238" s="2" t="s">
        <v>2363</v>
      </c>
      <c r="G2238" s="12"/>
      <c r="H2238" s="12"/>
      <c r="I2238" s="8"/>
      <c r="J2238" s="12"/>
      <c r="K2238" s="12"/>
      <c r="O2238" s="33">
        <v>5</v>
      </c>
      <c r="P2238" s="10"/>
      <c r="Q2238" s="10" t="s">
        <v>1860</v>
      </c>
      <c r="R2238" s="10"/>
      <c r="S2238" s="10"/>
      <c r="T2238" s="10" t="s">
        <v>1860</v>
      </c>
      <c r="U2238" s="10" t="s">
        <v>1860</v>
      </c>
      <c r="V2238" s="10"/>
      <c r="W2238" s="10"/>
      <c r="X2238" s="10"/>
      <c r="Y2238" s="10"/>
      <c r="Z2238" s="10"/>
      <c r="AA2238" s="10"/>
      <c r="AB2238" s="10"/>
      <c r="AE2238" s="12">
        <f>IFERROR(FLOOR(Table_Books[[#This Row],[Published_Date]],10), 0)</f>
        <v>0</v>
      </c>
      <c r="AF2238" s="2">
        <f>IFERROR(CEILING(VALUE(LEFT(Table_Books[[#This Row],[Published_Date]],FIND("-",Table_Books[[#This Row],[Published_Date]]&amp;"-")-1))/100, 1), 0)</f>
        <v>0</v>
      </c>
      <c r="AK2238" s="2" t="str">
        <f>Table_Books[[#This Row],[Title]]&amp;"_"&amp;Table_Books[[#This Row],[Author]]</f>
        <v>Suicide_Levé, Edouard</v>
      </c>
      <c r="AL2238" s="2" t="str">
        <f>Table_Books[[#This Row],[Author]]&amp;"_"&amp;Table_Books[[#This Row],[Title]]</f>
        <v>Levé, Edouard_Suicide</v>
      </c>
      <c r="AM2238" s="2" t="str">
        <f>Table_Books[[#This Row],[Title]]&amp;" by "&amp;Table_Books[[#This Row],[Author]]</f>
        <v>Suicide by Levé, Edouard</v>
      </c>
    </row>
    <row r="2239" spans="1:41" ht="43.5" x14ac:dyDescent="0.35">
      <c r="A2239" s="7" t="str">
        <f>"B-" &amp; UPPER(TRIM(Table_Books[[#This Row],[Title]])) &amp; "|" &amp; UPPER(TRIM(Table_Books[[#This Row],[Author]]))</f>
        <v>B-TRANSCENDENTAL MAGIC: ITS DOCTRINE AND RITUAL|LÉVI, ÉLIPHAS</v>
      </c>
      <c r="B2239" s="28" t="str">
        <f>IF(COUNTIFS(Table_Books[Hash_ID],Table_Books[[#This Row],[Hash_ID]])&gt;1,"Y","N")</f>
        <v>N</v>
      </c>
      <c r="C2239" s="2" t="s">
        <v>5194</v>
      </c>
      <c r="D2239" s="2" t="s">
        <v>5195</v>
      </c>
      <c r="G2239" s="12">
        <v>1856</v>
      </c>
      <c r="H2239" s="12"/>
      <c r="I2239" s="8"/>
      <c r="J2239" s="12"/>
      <c r="K2239" s="12"/>
      <c r="L2239" s="2">
        <v>438</v>
      </c>
      <c r="M2239" s="2" t="s">
        <v>5286</v>
      </c>
      <c r="O2239" s="33"/>
      <c r="P2239" s="10"/>
      <c r="Q2239" s="10" t="s">
        <v>1860</v>
      </c>
      <c r="R2239" s="10"/>
      <c r="S2239" s="10"/>
      <c r="T2239" s="10" t="s">
        <v>1860</v>
      </c>
      <c r="U2239" s="10" t="s">
        <v>1860</v>
      </c>
      <c r="V2239" s="10"/>
      <c r="W2239" s="10"/>
      <c r="X2239" s="10"/>
      <c r="Y2239" s="10"/>
      <c r="Z2239" s="10"/>
      <c r="AA2239" s="10"/>
      <c r="AB2239" s="10"/>
      <c r="AE2239" s="12">
        <f>IFERROR(FLOOR(Table_Books[[#This Row],[Published_Date]],10), 0)</f>
        <v>1850</v>
      </c>
      <c r="AF2239" s="2">
        <f>IFERROR(CEILING(VALUE(LEFT(Table_Books[[#This Row],[Published_Date]],FIND("-",Table_Books[[#This Row],[Published_Date]]&amp;"-")-1))/100, 1), 0)</f>
        <v>19</v>
      </c>
      <c r="AK2239" s="2" t="str">
        <f>Table_Books[[#This Row],[Title]]&amp;"_"&amp;Table_Books[[#This Row],[Author]]</f>
        <v>Transcendental Magic: Its Doctrine and Ritual_Lévi, Éliphas</v>
      </c>
      <c r="AL2239" s="2" t="str">
        <f>Table_Books[[#This Row],[Author]]&amp;"_"&amp;Table_Books[[#This Row],[Title]]</f>
        <v>Lévi, Éliphas_Transcendental Magic: Its Doctrine and Ritual</v>
      </c>
      <c r="AM2239" s="2" t="str">
        <f>Table_Books[[#This Row],[Title]]&amp;" by "&amp;Table_Books[[#This Row],[Author]]</f>
        <v>Transcendental Magic: Its Doctrine and Ritual by Lévi, Éliphas</v>
      </c>
    </row>
    <row r="2240" spans="1:41" x14ac:dyDescent="0.35">
      <c r="A2240" s="7" t="str">
        <f>"B-" &amp; UPPER(TRIM(Table_Books[[#This Row],[Title]])) &amp; "|" &amp; UPPER(TRIM(Table_Books[[#This Row],[Author]]))</f>
        <v>B-IF NOT NOW, WHEN?|LEVI, PRIMO</v>
      </c>
      <c r="B2240" s="28" t="str">
        <f>IF(COUNTIFS(Table_Books[Hash_ID],Table_Books[[#This Row],[Hash_ID]])&gt;1,"Y","N")</f>
        <v>N</v>
      </c>
      <c r="C2240" s="24" t="s">
        <v>14550</v>
      </c>
      <c r="D2240" s="24" t="s">
        <v>6718</v>
      </c>
      <c r="G2240" s="12"/>
      <c r="H2240" s="12"/>
      <c r="I2240" s="8"/>
      <c r="J2240" s="12"/>
      <c r="K2240" s="12"/>
      <c r="O2240" s="33"/>
      <c r="P2240" s="10"/>
      <c r="Q2240" s="10" t="s">
        <v>1860</v>
      </c>
      <c r="R2240" s="10"/>
      <c r="S2240" s="10"/>
      <c r="T2240" s="10" t="s">
        <v>1860</v>
      </c>
      <c r="U2240" s="10" t="s">
        <v>1860</v>
      </c>
      <c r="V2240" s="10"/>
      <c r="W2240" s="10"/>
      <c r="X2240" s="10"/>
      <c r="Y2240" s="10"/>
      <c r="Z2240" s="10"/>
      <c r="AA2240" s="10"/>
      <c r="AB2240" s="10"/>
      <c r="AE2240" s="12">
        <f>IFERROR(FLOOR(Table_Books[[#This Row],[Published_Date]],10), 0)</f>
        <v>0</v>
      </c>
      <c r="AF2240" s="2">
        <f>IFERROR(CEILING(VALUE(LEFT(Table_Books[[#This Row],[Published_Date]],FIND("-",Table_Books[[#This Row],[Published_Date]]&amp;"-")-1))/100, 1), 0)</f>
        <v>0</v>
      </c>
      <c r="AK2240" s="24" t="str">
        <f>Table_Books[[#This Row],[Title]]&amp;"_"&amp;Table_Books[[#This Row],[Author]]</f>
        <v>If Not Now, When?_Levi, Primo</v>
      </c>
      <c r="AL2240" s="24" t="str">
        <f>Table_Books[[#This Row],[Author]]&amp;"_"&amp;Table_Books[[#This Row],[Title]]</f>
        <v>Levi, Primo_If Not Now, When?</v>
      </c>
      <c r="AM2240" s="24" t="str">
        <f>Table_Books[[#This Row],[Title]]&amp;" by "&amp;Table_Books[[#This Row],[Author]]</f>
        <v>If Not Now, When? by Levi, Primo</v>
      </c>
    </row>
    <row r="2241" spans="1:41" x14ac:dyDescent="0.35">
      <c r="A2241" s="7" t="str">
        <f>"B-" &amp; UPPER(TRIM(Table_Books[[#This Row],[Title]])) &amp; "|" &amp; UPPER(TRIM(Table_Books[[#This Row],[Author]]))</f>
        <v>B-IF THIS IS A MAN • THE TRUCE|LEVI, PRIMO</v>
      </c>
      <c r="B2241" s="28" t="str">
        <f>IF(COUNTIFS(Table_Books[Hash_ID],Table_Books[[#This Row],[Hash_ID]])&gt;1,"Y","N")</f>
        <v>N</v>
      </c>
      <c r="C2241" s="24" t="s">
        <v>14552</v>
      </c>
      <c r="D2241" s="24" t="s">
        <v>6718</v>
      </c>
      <c r="G2241" s="12"/>
      <c r="H2241" s="12"/>
      <c r="I2241" s="8"/>
      <c r="J2241" s="12"/>
      <c r="K2241" s="12"/>
      <c r="O2241" s="33"/>
      <c r="P2241" s="10"/>
      <c r="Q2241" s="10" t="s">
        <v>1860</v>
      </c>
      <c r="R2241" s="10"/>
      <c r="S2241" s="10"/>
      <c r="T2241" s="10" t="s">
        <v>1860</v>
      </c>
      <c r="U2241" s="10" t="s">
        <v>1860</v>
      </c>
      <c r="V2241" s="10"/>
      <c r="W2241" s="10"/>
      <c r="X2241" s="10"/>
      <c r="Y2241" s="10"/>
      <c r="Z2241" s="10"/>
      <c r="AA2241" s="10"/>
      <c r="AB2241" s="10"/>
      <c r="AE2241" s="12">
        <f>IFERROR(FLOOR(Table_Books[[#This Row],[Published_Date]],10), 0)</f>
        <v>0</v>
      </c>
      <c r="AF2241" s="2">
        <f>IFERROR(CEILING(VALUE(LEFT(Table_Books[[#This Row],[Published_Date]],FIND("-",Table_Books[[#This Row],[Published_Date]]&amp;"-")-1))/100, 1), 0)</f>
        <v>0</v>
      </c>
      <c r="AK2241" s="24" t="str">
        <f>Table_Books[[#This Row],[Title]]&amp;"_"&amp;Table_Books[[#This Row],[Author]]</f>
        <v>If This Is a Man • The Truce_Levi, Primo</v>
      </c>
      <c r="AL2241" s="24" t="str">
        <f>Table_Books[[#This Row],[Author]]&amp;"_"&amp;Table_Books[[#This Row],[Title]]</f>
        <v>Levi, Primo_If This Is a Man • The Truce</v>
      </c>
      <c r="AM2241" s="24" t="str">
        <f>Table_Books[[#This Row],[Title]]&amp;" by "&amp;Table_Books[[#This Row],[Author]]</f>
        <v>If This Is a Man • The Truce by Levi, Primo</v>
      </c>
    </row>
    <row r="2242" spans="1:41" x14ac:dyDescent="0.35">
      <c r="A2242" s="7" t="str">
        <f>"B-" &amp; UPPER(TRIM(Table_Books[[#This Row],[Title]])) &amp; "|" &amp; UPPER(TRIM(Table_Books[[#This Row],[Author]]))</f>
        <v>B-SURVIVAL IN AUSCHWITZ|LEVI, PRIMO</v>
      </c>
      <c r="B2242" s="28" t="str">
        <f>IF(COUNTIFS(Table_Books[Hash_ID],Table_Books[[#This Row],[Hash_ID]])&gt;1,"Y","N")</f>
        <v>N</v>
      </c>
      <c r="C2242" s="24" t="s">
        <v>14681</v>
      </c>
      <c r="D2242" s="24" t="s">
        <v>6718</v>
      </c>
      <c r="G2242" s="12"/>
      <c r="H2242" s="12"/>
      <c r="I2242" s="8"/>
      <c r="J2242" s="12"/>
      <c r="K2242" s="12"/>
      <c r="O2242" s="33"/>
      <c r="P2242" s="10"/>
      <c r="Q2242" s="10" t="s">
        <v>1860</v>
      </c>
      <c r="R2242" s="10"/>
      <c r="S2242" s="10"/>
      <c r="T2242" s="10" t="s">
        <v>1860</v>
      </c>
      <c r="U2242" s="10" t="s">
        <v>1860</v>
      </c>
      <c r="V2242" s="10"/>
      <c r="W2242" s="10"/>
      <c r="X2242" s="10"/>
      <c r="Y2242" s="10"/>
      <c r="Z2242" s="10"/>
      <c r="AA2242" s="10"/>
      <c r="AB2242" s="10"/>
      <c r="AE2242" s="12">
        <f>IFERROR(FLOOR(Table_Books[[#This Row],[Published_Date]],10), 0)</f>
        <v>0</v>
      </c>
      <c r="AF2242" s="2">
        <f>IFERROR(CEILING(VALUE(LEFT(Table_Books[[#This Row],[Published_Date]],FIND("-",Table_Books[[#This Row],[Published_Date]]&amp;"-")-1))/100, 1), 0)</f>
        <v>0</v>
      </c>
      <c r="AK2242" s="24" t="str">
        <f>Table_Books[[#This Row],[Title]]&amp;"_"&amp;Table_Books[[#This Row],[Author]]</f>
        <v>Survival in Auschwitz_Levi, Primo</v>
      </c>
      <c r="AL2242" s="24" t="str">
        <f>Table_Books[[#This Row],[Author]]&amp;"_"&amp;Table_Books[[#This Row],[Title]]</f>
        <v>Levi, Primo_Survival in Auschwitz</v>
      </c>
      <c r="AM2242" s="24" t="str">
        <f>Table_Books[[#This Row],[Title]]&amp;" by "&amp;Table_Books[[#This Row],[Author]]</f>
        <v>Survival in Auschwitz by Levi, Primo</v>
      </c>
    </row>
    <row r="2243" spans="1:41" x14ac:dyDescent="0.35">
      <c r="A2243" s="7" t="str">
        <f>"B-" &amp; UPPER(TRIM(Table_Books[[#This Row],[Title]])) &amp; "|" &amp; UPPER(TRIM(Table_Books[[#This Row],[Author]]))</f>
        <v>B-THE DROWNED AND THE SAVED|LEVI, PRIMO</v>
      </c>
      <c r="B2243" s="28" t="str">
        <f>IF(COUNTIFS(Table_Books[Hash_ID],Table_Books[[#This Row],[Hash_ID]])&gt;1,"Y","N")</f>
        <v>N</v>
      </c>
      <c r="C2243" s="24" t="s">
        <v>14713</v>
      </c>
      <c r="D2243" s="24" t="s">
        <v>6718</v>
      </c>
      <c r="G2243" s="12"/>
      <c r="H2243" s="12"/>
      <c r="I2243" s="8"/>
      <c r="J2243" s="12"/>
      <c r="K2243" s="12"/>
      <c r="O2243" s="33"/>
      <c r="P2243" s="10"/>
      <c r="Q2243" s="10" t="s">
        <v>1860</v>
      </c>
      <c r="R2243" s="10"/>
      <c r="S2243" s="10"/>
      <c r="T2243" s="10" t="s">
        <v>1860</v>
      </c>
      <c r="U2243" s="10" t="s">
        <v>1860</v>
      </c>
      <c r="V2243" s="10"/>
      <c r="W2243" s="10"/>
      <c r="X2243" s="10"/>
      <c r="Y2243" s="10"/>
      <c r="Z2243" s="10"/>
      <c r="AA2243" s="10"/>
      <c r="AB2243" s="10"/>
      <c r="AE2243" s="12">
        <f>IFERROR(FLOOR(Table_Books[[#This Row],[Published_Date]],10), 0)</f>
        <v>0</v>
      </c>
      <c r="AF2243" s="2">
        <f>IFERROR(CEILING(VALUE(LEFT(Table_Books[[#This Row],[Published_Date]],FIND("-",Table_Books[[#This Row],[Published_Date]]&amp;"-")-1))/100, 1), 0)</f>
        <v>0</v>
      </c>
      <c r="AK2243" s="24" t="str">
        <f>Table_Books[[#This Row],[Title]]&amp;"_"&amp;Table_Books[[#This Row],[Author]]</f>
        <v>The Drowned and the Saved_Levi, Primo</v>
      </c>
      <c r="AL2243" s="24" t="str">
        <f>Table_Books[[#This Row],[Author]]&amp;"_"&amp;Table_Books[[#This Row],[Title]]</f>
        <v>Levi, Primo_The Drowned and the Saved</v>
      </c>
      <c r="AM2243" s="24" t="str">
        <f>Table_Books[[#This Row],[Title]]&amp;" by "&amp;Table_Books[[#This Row],[Author]]</f>
        <v>The Drowned and the Saved by Levi, Primo</v>
      </c>
    </row>
    <row r="2244" spans="1:41" x14ac:dyDescent="0.35">
      <c r="A2244" s="7" t="str">
        <f>"B-" &amp; UPPER(TRIM(Table_Books[[#This Row],[Title]])) &amp; "|" &amp; UPPER(TRIM(Table_Books[[#This Row],[Author]]))</f>
        <v>B-THE PERIODIC TABLE|LEVI, PRIMO</v>
      </c>
      <c r="B2244" s="28" t="str">
        <f>IF(COUNTIFS(Table_Books[Hash_ID],Table_Books[[#This Row],[Hash_ID]])&gt;1,"Y","N")</f>
        <v>Y</v>
      </c>
      <c r="C2244" s="2" t="s">
        <v>6715</v>
      </c>
      <c r="D2244" s="2" t="s">
        <v>6718</v>
      </c>
      <c r="G2244" s="12"/>
      <c r="H2244" s="12"/>
      <c r="I2244" s="8"/>
      <c r="J2244" s="12"/>
      <c r="K2244" s="12"/>
      <c r="O2244" s="33"/>
      <c r="P2244" s="10"/>
      <c r="Q2244" s="10" t="s">
        <v>1860</v>
      </c>
      <c r="R2244" s="10"/>
      <c r="S2244" s="10"/>
      <c r="T2244" s="10" t="s">
        <v>1860</v>
      </c>
      <c r="U2244" s="10" t="s">
        <v>1860</v>
      </c>
      <c r="V2244" s="10"/>
      <c r="W2244" s="10"/>
      <c r="X2244" s="10"/>
      <c r="Y2244" s="10"/>
      <c r="Z2244" s="10"/>
      <c r="AA2244" s="10"/>
      <c r="AB2244" s="10"/>
      <c r="AE2244" s="12">
        <f>IFERROR(FLOOR(Table_Books[[#This Row],[Published_Date]],10), 0)</f>
        <v>0</v>
      </c>
      <c r="AF2244" s="2">
        <f>IFERROR(CEILING(VALUE(LEFT(Table_Books[[#This Row],[Published_Date]],FIND("-",Table_Books[[#This Row],[Published_Date]]&amp;"-")-1))/100, 1), 0)</f>
        <v>0</v>
      </c>
      <c r="AK2244" s="2" t="str">
        <f>Table_Books[[#This Row],[Title]]&amp;"_"&amp;Table_Books[[#This Row],[Author]]</f>
        <v>The Periodic Table_Levi, Primo</v>
      </c>
      <c r="AL2244" s="2" t="str">
        <f>Table_Books[[#This Row],[Author]]&amp;"_"&amp;Table_Books[[#This Row],[Title]]</f>
        <v>Levi, Primo_The Periodic Table</v>
      </c>
      <c r="AM2244" s="2" t="str">
        <f>Table_Books[[#This Row],[Title]]&amp;" by "&amp;Table_Books[[#This Row],[Author]]</f>
        <v>The Periodic Table by Levi, Primo</v>
      </c>
    </row>
    <row r="2245" spans="1:41" x14ac:dyDescent="0.35">
      <c r="A2245" s="7" t="str">
        <f>"B-" &amp; UPPER(TRIM(Table_Books[[#This Row],[Title]])) &amp; "|" &amp; UPPER(TRIM(Table_Books[[#This Row],[Author]]))</f>
        <v>B-THE PERIODIC TABLE|LEVI, PRIMO</v>
      </c>
      <c r="B2245" s="28" t="str">
        <f>IF(COUNTIFS(Table_Books[Hash_ID],Table_Books[[#This Row],[Hash_ID]])&gt;1,"Y","N")</f>
        <v>Y</v>
      </c>
      <c r="C2245" s="24" t="s">
        <v>6715</v>
      </c>
      <c r="D2245" s="24" t="s">
        <v>6718</v>
      </c>
      <c r="G2245" s="12"/>
      <c r="H2245" s="12"/>
      <c r="I2245" s="8"/>
      <c r="J2245" s="12"/>
      <c r="K2245" s="12"/>
      <c r="O2245" s="33"/>
      <c r="P2245" s="10"/>
      <c r="Q2245" s="10" t="s">
        <v>1860</v>
      </c>
      <c r="R2245" s="10"/>
      <c r="S2245" s="10"/>
      <c r="T2245" s="10" t="s">
        <v>1860</v>
      </c>
      <c r="U2245" s="10" t="s">
        <v>1860</v>
      </c>
      <c r="V2245" s="10"/>
      <c r="W2245" s="10"/>
      <c r="X2245" s="10"/>
      <c r="Y2245" s="10"/>
      <c r="Z2245" s="10"/>
      <c r="AA2245" s="10"/>
      <c r="AB2245" s="10"/>
      <c r="AE2245" s="12">
        <f>IFERROR(FLOOR(Table_Books[[#This Row],[Published_Date]],10), 0)</f>
        <v>0</v>
      </c>
      <c r="AF2245" s="2">
        <f>IFERROR(CEILING(VALUE(LEFT(Table_Books[[#This Row],[Published_Date]],FIND("-",Table_Books[[#This Row],[Published_Date]]&amp;"-")-1))/100, 1), 0)</f>
        <v>0</v>
      </c>
      <c r="AK2245" s="24" t="str">
        <f>Table_Books[[#This Row],[Title]]&amp;"_"&amp;Table_Books[[#This Row],[Author]]</f>
        <v>The Periodic Table_Levi, Primo</v>
      </c>
      <c r="AL2245" s="24" t="str">
        <f>Table_Books[[#This Row],[Author]]&amp;"_"&amp;Table_Books[[#This Row],[Title]]</f>
        <v>Levi, Primo_The Periodic Table</v>
      </c>
      <c r="AM2245" s="24" t="str">
        <f>Table_Books[[#This Row],[Title]]&amp;" by "&amp;Table_Books[[#This Row],[Author]]</f>
        <v>The Periodic Table by Levi, Primo</v>
      </c>
    </row>
    <row r="2246" spans="1:41" x14ac:dyDescent="0.35">
      <c r="A2246" s="7" t="str">
        <f>"B-" &amp; UPPER(TRIM(Table_Books[[#This Row],[Title]])) &amp; "|" &amp; UPPER(TRIM(Table_Books[[#This Row],[Author]]))</f>
        <v>B-ETHICS AND INFINITY|LÉVINAS, EMMANUEL</v>
      </c>
      <c r="B2246" s="28" t="str">
        <f>IF(COUNTIFS(Table_Books[Hash_ID],Table_Books[[#This Row],[Hash_ID]])&gt;1,"Y","N")</f>
        <v>N</v>
      </c>
      <c r="C2246" s="2" t="s">
        <v>8880</v>
      </c>
      <c r="D2246" s="2" t="s">
        <v>11038</v>
      </c>
      <c r="G2246" s="12">
        <v>1982</v>
      </c>
      <c r="H2246" s="12"/>
      <c r="I2246" s="8"/>
      <c r="J2246" s="12" t="s">
        <v>10286</v>
      </c>
      <c r="K2246" s="12"/>
      <c r="O2246" s="33"/>
      <c r="P2246" s="10"/>
      <c r="Q2246" s="10" t="s">
        <v>1860</v>
      </c>
      <c r="R2246" s="10"/>
      <c r="S2246" s="10"/>
      <c r="T2246" s="10" t="s">
        <v>1860</v>
      </c>
      <c r="U2246" s="10" t="s">
        <v>1860</v>
      </c>
      <c r="V2246" s="10"/>
      <c r="W2246" s="10"/>
      <c r="X2246" s="10"/>
      <c r="Y2246" s="10"/>
      <c r="Z2246" s="10"/>
      <c r="AA2246" s="10"/>
      <c r="AB2246" s="10"/>
      <c r="AE2246" s="12">
        <f>IFERROR(FLOOR(Table_Books[[#This Row],[Published_Date]],10), 0)</f>
        <v>1980</v>
      </c>
      <c r="AF2246" s="2">
        <f>IFERROR(CEILING(VALUE(LEFT(Table_Books[[#This Row],[Published_Date]],FIND("-",Table_Books[[#This Row],[Published_Date]]&amp;"-")-1))/100, 1), 0)</f>
        <v>20</v>
      </c>
      <c r="AG2246" s="2" t="s">
        <v>10366</v>
      </c>
      <c r="AH2246" s="2" t="s">
        <v>4856</v>
      </c>
      <c r="AI2246" s="2" t="s">
        <v>10404</v>
      </c>
      <c r="AK2246" s="2" t="str">
        <f>Table_Books[[#This Row],[Title]]&amp;"_"&amp;Table_Books[[#This Row],[Author]]</f>
        <v>Ethics and Infinity_Lévinas, Emmanuel</v>
      </c>
      <c r="AL2246" s="2" t="str">
        <f>Table_Books[[#This Row],[Author]]&amp;"_"&amp;Table_Books[[#This Row],[Title]]</f>
        <v>Lévinas, Emmanuel_Ethics and Infinity</v>
      </c>
      <c r="AM2246" s="2" t="str">
        <f>Table_Books[[#This Row],[Title]]&amp;" by "&amp;Table_Books[[#This Row],[Author]]</f>
        <v>Ethics and Infinity by Lévinas, Emmanuel</v>
      </c>
    </row>
    <row r="2247" spans="1:41" x14ac:dyDescent="0.35">
      <c r="A2247" s="7" t="str">
        <f>"B-" &amp; UPPER(TRIM(Table_Books[[#This Row],[Title]])) &amp; "|" &amp; UPPER(TRIM(Table_Books[[#This Row],[Author]]))</f>
        <v>B-OTHERWISE THAN BEING OR BEYOND ESSENCE|LEVINAS, EMMANUEL</v>
      </c>
      <c r="B2247" s="35" t="str">
        <f>IF(COUNTIFS(Table_Books[Hash_ID],Table_Books[[#This Row],[Hash_ID]])&gt;1,"Y","N")</f>
        <v>N</v>
      </c>
      <c r="C2247" s="35" t="s">
        <v>20109</v>
      </c>
      <c r="D2247" s="35" t="s">
        <v>20108</v>
      </c>
      <c r="E2247" s="35"/>
      <c r="F2247" s="35"/>
      <c r="G2247" s="36"/>
      <c r="H2247" s="36"/>
      <c r="I2247" s="37"/>
      <c r="J2247" s="36"/>
      <c r="K2247" s="36"/>
      <c r="L2247" s="35"/>
      <c r="M2247" s="35"/>
      <c r="N2247" s="35"/>
      <c r="O2247" s="38"/>
      <c r="P2247" s="39"/>
      <c r="Q2247" s="10" t="s">
        <v>1860</v>
      </c>
      <c r="R2247" s="39"/>
      <c r="S2247" s="39"/>
      <c r="T2247" s="10" t="s">
        <v>1860</v>
      </c>
      <c r="U2247" s="10" t="s">
        <v>1860</v>
      </c>
      <c r="V2247" s="39"/>
      <c r="W2247" s="39"/>
      <c r="X2247" s="39"/>
      <c r="Y2247" s="39"/>
      <c r="Z2247" s="39"/>
      <c r="AA2247" s="39"/>
      <c r="AB2247" s="39"/>
      <c r="AC2247" s="35"/>
      <c r="AD2247" s="35"/>
      <c r="AE2247" s="36">
        <f>IFERROR(FLOOR(Table_Books[[#This Row],[Published_Date]],10), 0)</f>
        <v>0</v>
      </c>
      <c r="AF2247" s="35">
        <f>IFERROR(CEILING(VALUE(LEFT(Table_Books[[#This Row],[Published_Date]],FIND("-",Table_Books[[#This Row],[Published_Date]]&amp;"-")-1))/100, 1), 0)</f>
        <v>0</v>
      </c>
      <c r="AG2247" s="35"/>
      <c r="AH2247" s="35"/>
      <c r="AI2247" s="35"/>
      <c r="AJ2247" s="35"/>
      <c r="AK2247" s="35" t="str">
        <f>Table_Books[[#This Row],[Title]]&amp;"_"&amp;Table_Books[[#This Row],[Author]]</f>
        <v>Otherwise than Being or Beyond Essence_Levinas, Emmanuel</v>
      </c>
      <c r="AL2247" s="35" t="str">
        <f>Table_Books[[#This Row],[Author]]&amp;"_"&amp;Table_Books[[#This Row],[Title]]</f>
        <v>Levinas, Emmanuel_Otherwise than Being or Beyond Essence</v>
      </c>
      <c r="AM2247" s="35" t="str">
        <f>Table_Books[[#This Row],[Title]]&amp;" by "&amp;Table_Books[[#This Row],[Author]]</f>
        <v>Otherwise than Being or Beyond Essence by Levinas, Emmanuel</v>
      </c>
      <c r="AN2247" s="35"/>
      <c r="AO2247" s="35"/>
    </row>
    <row r="2248" spans="1:41" x14ac:dyDescent="0.35">
      <c r="A2248" s="7" t="str">
        <f>"B-" &amp; UPPER(TRIM(Table_Books[[#This Row],[Title]])) &amp; "|" &amp; UPPER(TRIM(Table_Books[[#This Row],[Author]]))</f>
        <v>B-TOTALITY AND INFINITY|LÉVINAS, EMMANUEL</v>
      </c>
      <c r="B2248" s="28" t="str">
        <f>IF(COUNTIFS(Table_Books[Hash_ID],Table_Books[[#This Row],[Hash_ID]])&gt;1,"Y","N")</f>
        <v>N</v>
      </c>
      <c r="C2248" s="2" t="s">
        <v>8864</v>
      </c>
      <c r="D2248" s="2" t="s">
        <v>11038</v>
      </c>
      <c r="G2248" s="12">
        <v>1961</v>
      </c>
      <c r="H2248" s="12"/>
      <c r="I2248" s="8"/>
      <c r="J2248" s="12" t="s">
        <v>10275</v>
      </c>
      <c r="K2248" s="12"/>
      <c r="O2248" s="33">
        <v>4</v>
      </c>
      <c r="P2248" s="10"/>
      <c r="Q2248" s="10" t="s">
        <v>1860</v>
      </c>
      <c r="R2248" s="10"/>
      <c r="S2248" s="10"/>
      <c r="T2248" s="10" t="s">
        <v>1860</v>
      </c>
      <c r="U2248" s="10" t="s">
        <v>1860</v>
      </c>
      <c r="V2248" s="10"/>
      <c r="W2248" s="10"/>
      <c r="X2248" s="10"/>
      <c r="Y2248" s="10"/>
      <c r="Z2248" s="10"/>
      <c r="AA2248" s="10"/>
      <c r="AB2248" s="10"/>
      <c r="AE2248" s="12">
        <f>IFERROR(FLOOR(Table_Books[[#This Row],[Published_Date]],10), 0)</f>
        <v>1960</v>
      </c>
      <c r="AF2248" s="2">
        <f>IFERROR(CEILING(VALUE(LEFT(Table_Books[[#This Row],[Published_Date]],FIND("-",Table_Books[[#This Row],[Published_Date]]&amp;"-")-1))/100, 1), 0)</f>
        <v>20</v>
      </c>
      <c r="AG2248" s="2" t="s">
        <v>10342</v>
      </c>
      <c r="AH2248" s="2" t="s">
        <v>4856</v>
      </c>
      <c r="AI2248" s="2" t="s">
        <v>10404</v>
      </c>
      <c r="AK2248" s="2" t="str">
        <f>Table_Books[[#This Row],[Title]]&amp;"_"&amp;Table_Books[[#This Row],[Author]]</f>
        <v>Totality and Infinity_Lévinas, Emmanuel</v>
      </c>
      <c r="AL2248" s="2" t="str">
        <f>Table_Books[[#This Row],[Author]]&amp;"_"&amp;Table_Books[[#This Row],[Title]]</f>
        <v>Lévinas, Emmanuel_Totality and Infinity</v>
      </c>
      <c r="AM2248" s="2" t="str">
        <f>Table_Books[[#This Row],[Title]]&amp;" by "&amp;Table_Books[[#This Row],[Author]]</f>
        <v>Totality and Infinity by Lévinas, Emmanuel</v>
      </c>
    </row>
    <row r="2249" spans="1:41" x14ac:dyDescent="0.35">
      <c r="A2249" s="7" t="str">
        <f>"B-" &amp; UPPER(TRIM(Table_Books[[#This Row],[Title]])) &amp; "|" &amp; UPPER(TRIM(Table_Books[[#This Row],[Author]]))</f>
        <v>B-STRUCTURAL ANTHROPOLOGY|LÉVI-STRAUSS, CLAUDE</v>
      </c>
      <c r="B2249" s="28" t="str">
        <f>IF(COUNTIFS(Table_Books[Hash_ID],Table_Books[[#This Row],[Hash_ID]])&gt;1,"Y","N")</f>
        <v>N</v>
      </c>
      <c r="C2249" s="2" t="s">
        <v>8994</v>
      </c>
      <c r="D2249" s="2" t="s">
        <v>10199</v>
      </c>
      <c r="G2249" s="12">
        <v>1958</v>
      </c>
      <c r="H2249" s="12"/>
      <c r="I2249" s="8"/>
      <c r="J2249" s="12" t="s">
        <v>10336</v>
      </c>
      <c r="K2249" s="12"/>
      <c r="O2249" s="33"/>
      <c r="P2249" s="10"/>
      <c r="Q2249" s="10" t="s">
        <v>1860</v>
      </c>
      <c r="R2249" s="10"/>
      <c r="S2249" s="10"/>
      <c r="T2249" s="10" t="s">
        <v>1860</v>
      </c>
      <c r="U2249" s="10" t="s">
        <v>1860</v>
      </c>
      <c r="V2249" s="10"/>
      <c r="W2249" s="10"/>
      <c r="X2249" s="10"/>
      <c r="Y2249" s="10"/>
      <c r="Z2249" s="10"/>
      <c r="AA2249" s="10"/>
      <c r="AB2249" s="10"/>
      <c r="AE2249" s="12">
        <f>IFERROR(FLOOR(Table_Books[[#This Row],[Published_Date]],10), 0)</f>
        <v>1950</v>
      </c>
      <c r="AF2249" s="2">
        <f>IFERROR(CEILING(VALUE(LEFT(Table_Books[[#This Row],[Published_Date]],FIND("-",Table_Books[[#This Row],[Published_Date]]&amp;"-")-1))/100, 1), 0)</f>
        <v>20</v>
      </c>
      <c r="AG2249" s="2" t="s">
        <v>10387</v>
      </c>
      <c r="AH2249" s="2" t="s">
        <v>4856</v>
      </c>
      <c r="AI2249" s="2" t="s">
        <v>9571</v>
      </c>
      <c r="AK2249" s="2" t="str">
        <f>Table_Books[[#This Row],[Title]]&amp;"_"&amp;Table_Books[[#This Row],[Author]]</f>
        <v>Structural Anthropology_Lévi-Strauss, Claude</v>
      </c>
      <c r="AL2249" s="2" t="str">
        <f>Table_Books[[#This Row],[Author]]&amp;"_"&amp;Table_Books[[#This Row],[Title]]</f>
        <v>Lévi-Strauss, Claude_Structural Anthropology</v>
      </c>
      <c r="AM2249" s="2" t="str">
        <f>Table_Books[[#This Row],[Title]]&amp;" by "&amp;Table_Books[[#This Row],[Author]]</f>
        <v>Structural Anthropology by Lévi-Strauss, Claude</v>
      </c>
    </row>
    <row r="2250" spans="1:41" ht="29" x14ac:dyDescent="0.35">
      <c r="A2250" s="7" t="str">
        <f>"B-" &amp; UPPER(TRIM(Table_Books[[#This Row],[Title]])) &amp; "|" &amp; UPPER(TRIM(Table_Books[[#This Row],[Author]]))</f>
        <v>B-THE ELEMENTARY STRUCTURES OF KINSHIP|LÉVI-STRAUSS, CLAUDE</v>
      </c>
      <c r="B2250" s="28" t="str">
        <f>IF(COUNTIFS(Table_Books[Hash_ID],Table_Books[[#This Row],[Hash_ID]])&gt;1,"Y","N")</f>
        <v>N</v>
      </c>
      <c r="C2250" s="2" t="s">
        <v>9009</v>
      </c>
      <c r="D2250" s="2" t="s">
        <v>10199</v>
      </c>
      <c r="G2250" s="12">
        <v>1949</v>
      </c>
      <c r="H2250" s="12"/>
      <c r="I2250" s="8"/>
      <c r="J2250" s="12" t="s">
        <v>10468</v>
      </c>
      <c r="K2250" s="12"/>
      <c r="O2250" s="33"/>
      <c r="P2250" s="10"/>
      <c r="Q2250" s="10" t="s">
        <v>1860</v>
      </c>
      <c r="R2250" s="10"/>
      <c r="S2250" s="10"/>
      <c r="T2250" s="10" t="s">
        <v>1860</v>
      </c>
      <c r="U2250" s="10" t="s">
        <v>1860</v>
      </c>
      <c r="V2250" s="10"/>
      <c r="W2250" s="10"/>
      <c r="X2250" s="10"/>
      <c r="Y2250" s="10"/>
      <c r="Z2250" s="10"/>
      <c r="AA2250" s="10"/>
      <c r="AB2250" s="10"/>
      <c r="AE2250" s="12">
        <f>IFERROR(FLOOR(Table_Books[[#This Row],[Published_Date]],10), 0)</f>
        <v>1940</v>
      </c>
      <c r="AF2250" s="2">
        <f>IFERROR(CEILING(VALUE(LEFT(Table_Books[[#This Row],[Published_Date]],FIND("-",Table_Books[[#This Row],[Published_Date]]&amp;"-")-1))/100, 1), 0)</f>
        <v>20</v>
      </c>
      <c r="AG2250" s="2" t="s">
        <v>10387</v>
      </c>
      <c r="AH2250" s="2" t="s">
        <v>4856</v>
      </c>
      <c r="AI2250" s="2" t="s">
        <v>9571</v>
      </c>
      <c r="AK2250" s="2" t="str">
        <f>Table_Books[[#This Row],[Title]]&amp;"_"&amp;Table_Books[[#This Row],[Author]]</f>
        <v>The Elementary Structures of Kinship_Lévi-Strauss, Claude</v>
      </c>
      <c r="AL2250" s="2" t="str">
        <f>Table_Books[[#This Row],[Author]]&amp;"_"&amp;Table_Books[[#This Row],[Title]]</f>
        <v>Lévi-Strauss, Claude_The Elementary Structures of Kinship</v>
      </c>
      <c r="AM2250" s="2" t="str">
        <f>Table_Books[[#This Row],[Title]]&amp;" by "&amp;Table_Books[[#This Row],[Author]]</f>
        <v>The Elementary Structures of Kinship by Lévi-Strauss, Claude</v>
      </c>
    </row>
    <row r="2251" spans="1:41" x14ac:dyDescent="0.35">
      <c r="A2251" s="7" t="str">
        <f>"B-" &amp; UPPER(TRIM(Table_Books[[#This Row],[Title]])) &amp; "|" &amp; UPPER(TRIM(Table_Books[[#This Row],[Author]]))</f>
        <v>B-THE RAW AND THE COOKED|LÉVI-STRAUSS, CLAUDE</v>
      </c>
      <c r="B2251" s="28" t="str">
        <f>IF(COUNTIFS(Table_Books[Hash_ID],Table_Books[[#This Row],[Hash_ID]])&gt;1,"Y","N")</f>
        <v>N</v>
      </c>
      <c r="C2251" s="2" t="s">
        <v>9007</v>
      </c>
      <c r="D2251" s="2" t="s">
        <v>10199</v>
      </c>
      <c r="G2251" s="12">
        <v>1964</v>
      </c>
      <c r="H2251" s="12"/>
      <c r="I2251" s="8"/>
      <c r="J2251" s="12" t="s">
        <v>10467</v>
      </c>
      <c r="K2251" s="12"/>
      <c r="O2251" s="33"/>
      <c r="P2251" s="10"/>
      <c r="Q2251" s="10" t="s">
        <v>1860</v>
      </c>
      <c r="R2251" s="10"/>
      <c r="S2251" s="10"/>
      <c r="T2251" s="10" t="s">
        <v>1860</v>
      </c>
      <c r="U2251" s="10" t="s">
        <v>1860</v>
      </c>
      <c r="V2251" s="10"/>
      <c r="W2251" s="10"/>
      <c r="X2251" s="10"/>
      <c r="Y2251" s="10"/>
      <c r="Z2251" s="10"/>
      <c r="AA2251" s="10"/>
      <c r="AB2251" s="10"/>
      <c r="AE2251" s="12">
        <f>IFERROR(FLOOR(Table_Books[[#This Row],[Published_Date]],10), 0)</f>
        <v>1960</v>
      </c>
      <c r="AF2251" s="2">
        <f>IFERROR(CEILING(VALUE(LEFT(Table_Books[[#This Row],[Published_Date]],FIND("-",Table_Books[[#This Row],[Published_Date]]&amp;"-")-1))/100, 1), 0)</f>
        <v>20</v>
      </c>
      <c r="AG2251" s="2" t="s">
        <v>10387</v>
      </c>
      <c r="AH2251" s="2" t="s">
        <v>4856</v>
      </c>
      <c r="AI2251" s="2" t="s">
        <v>9571</v>
      </c>
      <c r="AK2251" s="2" t="str">
        <f>Table_Books[[#This Row],[Title]]&amp;"_"&amp;Table_Books[[#This Row],[Author]]</f>
        <v>The Raw and the Cooked_Lévi-Strauss, Claude</v>
      </c>
      <c r="AL2251" s="2" t="str">
        <f>Table_Books[[#This Row],[Author]]&amp;"_"&amp;Table_Books[[#This Row],[Title]]</f>
        <v>Lévi-Strauss, Claude_The Raw and the Cooked</v>
      </c>
      <c r="AM2251" s="2" t="str">
        <f>Table_Books[[#This Row],[Title]]&amp;" by "&amp;Table_Books[[#This Row],[Author]]</f>
        <v>The Raw and the Cooked by Lévi-Strauss, Claude</v>
      </c>
    </row>
    <row r="2252" spans="1:41" x14ac:dyDescent="0.35">
      <c r="A2252" s="7" t="str">
        <f>"B-" &amp; UPPER(TRIM(Table_Books[[#This Row],[Title]])) &amp; "|" &amp; UPPER(TRIM(Table_Books[[#This Row],[Author]]))</f>
        <v>B-THE SAVAGE MIND|LÉVI-STRAUSS, CLAUDE</v>
      </c>
      <c r="B2252" s="28" t="str">
        <f>IF(COUNTIFS(Table_Books[Hash_ID],Table_Books[[#This Row],[Hash_ID]])&gt;1,"Y","N")</f>
        <v>N</v>
      </c>
      <c r="C2252" s="2" t="s">
        <v>8993</v>
      </c>
      <c r="D2252" s="2" t="s">
        <v>10199</v>
      </c>
      <c r="G2252" s="12">
        <v>1962</v>
      </c>
      <c r="H2252" s="12"/>
      <c r="I2252" s="8"/>
      <c r="J2252" s="12" t="s">
        <v>10335</v>
      </c>
      <c r="K2252" s="12"/>
      <c r="O2252" s="33"/>
      <c r="P2252" s="10"/>
      <c r="Q2252" s="10" t="s">
        <v>1860</v>
      </c>
      <c r="R2252" s="10"/>
      <c r="S2252" s="10"/>
      <c r="T2252" s="10" t="s">
        <v>1860</v>
      </c>
      <c r="U2252" s="10" t="s">
        <v>1860</v>
      </c>
      <c r="V2252" s="10"/>
      <c r="W2252" s="10"/>
      <c r="X2252" s="10"/>
      <c r="Y2252" s="10"/>
      <c r="Z2252" s="10"/>
      <c r="AA2252" s="10"/>
      <c r="AB2252" s="10"/>
      <c r="AE2252" s="12">
        <f>IFERROR(FLOOR(Table_Books[[#This Row],[Published_Date]],10), 0)</f>
        <v>1960</v>
      </c>
      <c r="AF2252" s="2">
        <f>IFERROR(CEILING(VALUE(LEFT(Table_Books[[#This Row],[Published_Date]],FIND("-",Table_Books[[#This Row],[Published_Date]]&amp;"-")-1))/100, 1), 0)</f>
        <v>20</v>
      </c>
      <c r="AG2252" s="2" t="s">
        <v>10387</v>
      </c>
      <c r="AH2252" s="2" t="s">
        <v>4856</v>
      </c>
      <c r="AI2252" s="2" t="s">
        <v>9571</v>
      </c>
      <c r="AK2252" s="2" t="str">
        <f>Table_Books[[#This Row],[Title]]&amp;"_"&amp;Table_Books[[#This Row],[Author]]</f>
        <v>The Savage Mind_Lévi-Strauss, Claude</v>
      </c>
      <c r="AL2252" s="2" t="str">
        <f>Table_Books[[#This Row],[Author]]&amp;"_"&amp;Table_Books[[#This Row],[Title]]</f>
        <v>Lévi-Strauss, Claude_The Savage Mind</v>
      </c>
      <c r="AM2252" s="2" t="str">
        <f>Table_Books[[#This Row],[Title]]&amp;" by "&amp;Table_Books[[#This Row],[Author]]</f>
        <v>The Savage Mind by Lévi-Strauss, Claude</v>
      </c>
    </row>
    <row r="2253" spans="1:41" x14ac:dyDescent="0.35">
      <c r="A2253" s="7" t="str">
        <f>"B-" &amp; UPPER(TRIM(Table_Books[[#This Row],[Title]])) &amp; "|" &amp; UPPER(TRIM(Table_Books[[#This Row],[Author]]))</f>
        <v>B-TRISTES TROPIQUES|LÉVI-STRAUSS, CLAUDE</v>
      </c>
      <c r="B2253" s="28" t="str">
        <f>IF(COUNTIFS(Table_Books[Hash_ID],Table_Books[[#This Row],[Hash_ID]])&gt;1,"Y","N")</f>
        <v>N</v>
      </c>
      <c r="C2253" s="2" t="s">
        <v>9008</v>
      </c>
      <c r="D2253" s="2" t="s">
        <v>10199</v>
      </c>
      <c r="G2253" s="12">
        <v>1955</v>
      </c>
      <c r="H2253" s="12"/>
      <c r="I2253" s="8"/>
      <c r="J2253" s="12" t="s">
        <v>9008</v>
      </c>
      <c r="K2253" s="12"/>
      <c r="O2253" s="33"/>
      <c r="P2253" s="10"/>
      <c r="Q2253" s="10" t="s">
        <v>1860</v>
      </c>
      <c r="R2253" s="10"/>
      <c r="S2253" s="10"/>
      <c r="T2253" s="10" t="s">
        <v>1860</v>
      </c>
      <c r="U2253" s="10" t="s">
        <v>1860</v>
      </c>
      <c r="V2253" s="10"/>
      <c r="W2253" s="10"/>
      <c r="X2253" s="10"/>
      <c r="Y2253" s="10"/>
      <c r="Z2253" s="10"/>
      <c r="AA2253" s="10"/>
      <c r="AB2253" s="10"/>
      <c r="AE2253" s="12">
        <f>IFERROR(FLOOR(Table_Books[[#This Row],[Published_Date]],10), 0)</f>
        <v>1950</v>
      </c>
      <c r="AF2253" s="2">
        <f>IFERROR(CEILING(VALUE(LEFT(Table_Books[[#This Row],[Published_Date]],FIND("-",Table_Books[[#This Row],[Published_Date]]&amp;"-")-1))/100, 1), 0)</f>
        <v>20</v>
      </c>
      <c r="AG2253" s="2" t="s">
        <v>10519</v>
      </c>
      <c r="AH2253" s="2" t="s">
        <v>4856</v>
      </c>
      <c r="AI2253" s="2" t="s">
        <v>9571</v>
      </c>
      <c r="AK2253" s="2" t="str">
        <f>Table_Books[[#This Row],[Title]]&amp;"_"&amp;Table_Books[[#This Row],[Author]]</f>
        <v>Tristes Tropiques_Lévi-Strauss, Claude</v>
      </c>
      <c r="AL2253" s="2" t="str">
        <f>Table_Books[[#This Row],[Author]]&amp;"_"&amp;Table_Books[[#This Row],[Title]]</f>
        <v>Lévi-Strauss, Claude_Tristes Tropiques</v>
      </c>
      <c r="AM2253" s="2" t="str">
        <f>Table_Books[[#This Row],[Title]]&amp;" by "&amp;Table_Books[[#This Row],[Author]]</f>
        <v>Tristes Tropiques by Lévi-Strauss, Claude</v>
      </c>
    </row>
    <row r="2254" spans="1:41" x14ac:dyDescent="0.35">
      <c r="A2254" s="7" t="str">
        <f>"B-" &amp; UPPER(TRIM(Table_Books[[#This Row],[Title]])) &amp; "|" &amp; UPPER(TRIM(Table_Books[[#This Row],[Author]]))</f>
        <v>B-ON THE PLURALITY OF WORLDS|LEWIS, DAVID</v>
      </c>
      <c r="B2254" s="28" t="str">
        <f>IF(COUNTIFS(Table_Books[Hash_ID],Table_Books[[#This Row],[Hash_ID]])&gt;1,"Y","N")</f>
        <v>N</v>
      </c>
      <c r="C2254" s="2" t="s">
        <v>8886</v>
      </c>
      <c r="D2254" s="2" t="s">
        <v>10146</v>
      </c>
      <c r="G2254" s="12">
        <v>1986</v>
      </c>
      <c r="H2254" s="12"/>
      <c r="I2254" s="8"/>
      <c r="J2254" s="12" t="s">
        <v>8886</v>
      </c>
      <c r="K2254" s="12"/>
      <c r="O2254" s="33"/>
      <c r="P2254" s="10"/>
      <c r="Q2254" s="10" t="s">
        <v>1860</v>
      </c>
      <c r="R2254" s="10"/>
      <c r="S2254" s="10"/>
      <c r="T2254" s="10" t="s">
        <v>1860</v>
      </c>
      <c r="U2254" s="10" t="s">
        <v>1860</v>
      </c>
      <c r="V2254" s="10"/>
      <c r="W2254" s="10"/>
      <c r="X2254" s="10"/>
      <c r="Y2254" s="10"/>
      <c r="Z2254" s="10"/>
      <c r="AA2254" s="10"/>
      <c r="AB2254" s="10"/>
      <c r="AE2254" s="12">
        <f>IFERROR(FLOOR(Table_Books[[#This Row],[Published_Date]],10), 0)</f>
        <v>1980</v>
      </c>
      <c r="AF2254" s="2">
        <f>IFERROR(CEILING(VALUE(LEFT(Table_Books[[#This Row],[Published_Date]],FIND("-",Table_Books[[#This Row],[Published_Date]]&amp;"-")-1))/100, 1), 0)</f>
        <v>20</v>
      </c>
      <c r="AG2254" s="2" t="s">
        <v>10342</v>
      </c>
      <c r="AH2254" s="2" t="s">
        <v>4856</v>
      </c>
      <c r="AI2254" s="2" t="s">
        <v>6399</v>
      </c>
      <c r="AK2254" s="2" t="str">
        <f>Table_Books[[#This Row],[Title]]&amp;"_"&amp;Table_Books[[#This Row],[Author]]</f>
        <v>On the Plurality of Worlds_Lewis, David</v>
      </c>
      <c r="AL2254" s="2" t="str">
        <f>Table_Books[[#This Row],[Author]]&amp;"_"&amp;Table_Books[[#This Row],[Title]]</f>
        <v>Lewis, David_On the Plurality of Worlds</v>
      </c>
      <c r="AM2254" s="2" t="str">
        <f>Table_Books[[#This Row],[Title]]&amp;" by "&amp;Table_Books[[#This Row],[Author]]</f>
        <v>On the Plurality of Worlds by Lewis, David</v>
      </c>
    </row>
    <row r="2255" spans="1:41" x14ac:dyDescent="0.35">
      <c r="A2255" s="7" t="str">
        <f>"B-" &amp; UPPER(TRIM(Table_Books[[#This Row],[Title]])) &amp; "|" &amp; UPPER(TRIM(Table_Books[[#This Row],[Author]]))</f>
        <v>B-THE MONK|LEWIS, MATTHEW GREGORY</v>
      </c>
      <c r="B2255" s="35" t="str">
        <f>IF(COUNTIFS(Table_Books[Hash_ID],Table_Books[[#This Row],[Hash_ID]])&gt;1,"Y","N")</f>
        <v>N</v>
      </c>
      <c r="C2255" s="35" t="s">
        <v>2199</v>
      </c>
      <c r="D2255" s="48" t="s">
        <v>19460</v>
      </c>
      <c r="E2255" s="35"/>
      <c r="F2255" s="35"/>
      <c r="G2255" s="36"/>
      <c r="H2255" s="36"/>
      <c r="I2255" s="37"/>
      <c r="J2255" s="36"/>
      <c r="K2255" s="36"/>
      <c r="L2255" s="35"/>
      <c r="M2255" s="35"/>
      <c r="N2255" s="35"/>
      <c r="O2255" s="38"/>
      <c r="P2255" s="39"/>
      <c r="Q2255" s="10" t="s">
        <v>1860</v>
      </c>
      <c r="R2255" s="39"/>
      <c r="S2255" s="39"/>
      <c r="T2255" s="10" t="s">
        <v>1860</v>
      </c>
      <c r="U2255" s="10" t="s">
        <v>1860</v>
      </c>
      <c r="V2255" s="39"/>
      <c r="W2255" s="39"/>
      <c r="X2255" s="39"/>
      <c r="Y2255" s="39"/>
      <c r="Z2255" s="39"/>
      <c r="AA2255" s="39"/>
      <c r="AB2255" s="39"/>
      <c r="AC2255" s="35"/>
      <c r="AD2255" s="35"/>
      <c r="AE2255" s="36">
        <f>IFERROR(FLOOR(Table_Books[[#This Row],[Published_Date]],10), 0)</f>
        <v>0</v>
      </c>
      <c r="AF2255" s="35">
        <f>IFERROR(CEILING(VALUE(LEFT(Table_Books[[#This Row],[Published_Date]],FIND("-",Table_Books[[#This Row],[Published_Date]]&amp;"-")-1))/100, 1), 0)</f>
        <v>0</v>
      </c>
      <c r="AG2255" s="35"/>
      <c r="AH2255" s="35" t="s">
        <v>21593</v>
      </c>
      <c r="AI2255" s="35"/>
      <c r="AJ2255" s="35"/>
      <c r="AK2255" s="35" t="str">
        <f>Table_Books[[#This Row],[Title]]&amp;"_"&amp;Table_Books[[#This Row],[Author]]</f>
        <v>The Monk_Lewis, Matthew Gregory</v>
      </c>
      <c r="AL2255" s="35" t="str">
        <f>Table_Books[[#This Row],[Author]]&amp;"_"&amp;Table_Books[[#This Row],[Title]]</f>
        <v>Lewis, Matthew Gregory_The Monk</v>
      </c>
      <c r="AM2255" s="35" t="str">
        <f>Table_Books[[#This Row],[Title]]&amp;" by "&amp;Table_Books[[#This Row],[Author]]</f>
        <v>The Monk by Lewis, Matthew Gregory</v>
      </c>
      <c r="AN2255" s="35"/>
      <c r="AO2255" s="35"/>
    </row>
    <row r="2256" spans="1:41" ht="29" x14ac:dyDescent="0.35">
      <c r="A2256" s="7" t="str">
        <f>"B-" &amp; UPPER(TRIM(Table_Books[[#This Row],[Title]])) &amp; "|" &amp; UPPER(TRIM(Table_Books[[#This Row],[Author]]))</f>
        <v>B-THE MONK|LEWIS, MATTHEW</v>
      </c>
      <c r="B2256" s="28" t="str">
        <f>IF(COUNTIFS(Table_Books[Hash_ID],Table_Books[[#This Row],[Hash_ID]])&gt;1,"Y","N")</f>
        <v>Y</v>
      </c>
      <c r="C2256" s="2" t="s">
        <v>2199</v>
      </c>
      <c r="D2256" s="2" t="s">
        <v>2200</v>
      </c>
      <c r="G2256" s="12">
        <v>1796</v>
      </c>
      <c r="H2256" s="12"/>
      <c r="I2256" s="8"/>
      <c r="J2256" s="12"/>
      <c r="K2256" s="12"/>
      <c r="L2256" s="2">
        <v>512</v>
      </c>
      <c r="M2256" s="2" t="s">
        <v>2296</v>
      </c>
      <c r="O2256" s="33">
        <v>4</v>
      </c>
      <c r="P2256" s="10"/>
      <c r="Q2256" s="10" t="s">
        <v>1860</v>
      </c>
      <c r="R2256" s="10"/>
      <c r="S2256" s="10"/>
      <c r="T2256" s="10" t="s">
        <v>1860</v>
      </c>
      <c r="U2256" s="10" t="s">
        <v>1860</v>
      </c>
      <c r="V2256" s="10"/>
      <c r="W2256" s="10"/>
      <c r="X2256" s="10"/>
      <c r="Y2256" s="10"/>
      <c r="Z2256" s="10"/>
      <c r="AA2256" s="10"/>
      <c r="AB2256" s="10"/>
      <c r="AE2256" s="12">
        <f>IFERROR(FLOOR(Table_Books[[#This Row],[Published_Date]],10), 0)</f>
        <v>1790</v>
      </c>
      <c r="AF2256" s="2">
        <f>IFERROR(CEILING(VALUE(LEFT(Table_Books[[#This Row],[Published_Date]],FIND("-",Table_Books[[#This Row],[Published_Date]]&amp;"-")-1))/100, 1), 0)</f>
        <v>18</v>
      </c>
      <c r="AK2256" s="2" t="str">
        <f>Table_Books[[#This Row],[Title]]&amp;"_"&amp;Table_Books[[#This Row],[Author]]</f>
        <v>The Monk_Lewis, Matthew</v>
      </c>
      <c r="AL2256" s="2" t="str">
        <f>Table_Books[[#This Row],[Author]]&amp;"_"&amp;Table_Books[[#This Row],[Title]]</f>
        <v>Lewis, Matthew_The Monk</v>
      </c>
      <c r="AM2256" s="2" t="str">
        <f>Table_Books[[#This Row],[Title]]&amp;" by "&amp;Table_Books[[#This Row],[Author]]</f>
        <v>The Monk by Lewis, Matthew</v>
      </c>
    </row>
    <row r="2257" spans="1:41" x14ac:dyDescent="0.35">
      <c r="A2257" s="7" t="str">
        <f>"B-" &amp; UPPER(TRIM(Table_Books[[#This Row],[Title]])) &amp; "|" &amp; UPPER(TRIM(Table_Books[[#This Row],[Author]]))</f>
        <v>B-THE MONK|LEWIS, MATTHEW</v>
      </c>
      <c r="B2257" s="35" t="str">
        <f>IF(COUNTIFS(Table_Books[Hash_ID],Table_Books[[#This Row],[Hash_ID]])&gt;1,"Y","N")</f>
        <v>Y</v>
      </c>
      <c r="C2257" s="35" t="s">
        <v>2199</v>
      </c>
      <c r="D2257" s="35" t="s">
        <v>2200</v>
      </c>
      <c r="E2257" s="35"/>
      <c r="F2257" s="35"/>
      <c r="G2257" s="36"/>
      <c r="H2257" s="36"/>
      <c r="I2257" s="37"/>
      <c r="J2257" s="36"/>
      <c r="K2257" s="36"/>
      <c r="L2257" s="35"/>
      <c r="M2257" s="35"/>
      <c r="N2257" s="35"/>
      <c r="O2257" s="38"/>
      <c r="P2257" s="39"/>
      <c r="Q2257" s="10" t="s">
        <v>1860</v>
      </c>
      <c r="R2257" s="39"/>
      <c r="S2257" s="39"/>
      <c r="T2257" s="10" t="s">
        <v>1860</v>
      </c>
      <c r="U2257" s="10" t="s">
        <v>1860</v>
      </c>
      <c r="V2257" s="39"/>
      <c r="W2257" s="39"/>
      <c r="X2257" s="39"/>
      <c r="Y2257" s="39"/>
      <c r="Z2257" s="39"/>
      <c r="AA2257" s="39"/>
      <c r="AB2257" s="39"/>
      <c r="AC2257" s="35"/>
      <c r="AD2257" s="35"/>
      <c r="AE2257" s="36">
        <f>IFERROR(FLOOR(Table_Books[[#This Row],[Published_Date]],10), 0)</f>
        <v>0</v>
      </c>
      <c r="AF2257" s="35">
        <f>IFERROR(CEILING(VALUE(LEFT(Table_Books[[#This Row],[Published_Date]],FIND("-",Table_Books[[#This Row],[Published_Date]]&amp;"-")-1))/100, 1), 0)</f>
        <v>0</v>
      </c>
      <c r="AG2257" s="35"/>
      <c r="AH2257" s="35" t="s">
        <v>21570</v>
      </c>
      <c r="AI2257" s="35"/>
      <c r="AJ2257" s="35" t="s">
        <v>20236</v>
      </c>
      <c r="AK2257" s="35" t="str">
        <f>Table_Books[[#This Row],[Title]]&amp;"_"&amp;Table_Books[[#This Row],[Author]]</f>
        <v>The Monk_Lewis, Matthew</v>
      </c>
      <c r="AL2257" s="35" t="str">
        <f>Table_Books[[#This Row],[Author]]&amp;"_"&amp;Table_Books[[#This Row],[Title]]</f>
        <v>Lewis, Matthew_The Monk</v>
      </c>
      <c r="AM2257" s="35" t="str">
        <f>Table_Books[[#This Row],[Title]]&amp;" by "&amp;Table_Books[[#This Row],[Author]]</f>
        <v>The Monk by Lewis, Matthew</v>
      </c>
      <c r="AN2257" s="35"/>
      <c r="AO2257" s="35"/>
    </row>
    <row r="2258" spans="1:41" x14ac:dyDescent="0.35">
      <c r="A2258" s="7" t="str">
        <f>"B-" &amp; UPPER(TRIM(Table_Books[[#This Row],[Title]])) &amp; "|" &amp; UPPER(TRIM(Table_Books[[#This Row],[Author]]))</f>
        <v>B-TARR|LEWIS, WYNDHAM</v>
      </c>
      <c r="B2258" s="35" t="str">
        <f>IF(COUNTIFS(Table_Books[Hash_ID],Table_Books[[#This Row],[Hash_ID]])&gt;1,"Y","N")</f>
        <v>N</v>
      </c>
      <c r="C2258" s="35" t="s">
        <v>1069</v>
      </c>
      <c r="D2258" s="35" t="s">
        <v>20032</v>
      </c>
      <c r="E2258" s="35"/>
      <c r="F2258" s="35"/>
      <c r="G2258" s="36"/>
      <c r="H2258" s="36"/>
      <c r="I2258" s="37"/>
      <c r="J2258" s="36"/>
      <c r="K2258" s="36"/>
      <c r="L2258" s="35"/>
      <c r="M2258" s="35"/>
      <c r="N2258" s="35"/>
      <c r="O2258" s="38"/>
      <c r="P2258" s="39"/>
      <c r="Q2258" s="10" t="s">
        <v>1860</v>
      </c>
      <c r="R2258" s="39"/>
      <c r="S2258" s="39"/>
      <c r="T2258" s="10" t="s">
        <v>1860</v>
      </c>
      <c r="U2258" s="10" t="s">
        <v>1860</v>
      </c>
      <c r="V2258" s="39"/>
      <c r="W2258" s="39"/>
      <c r="X2258" s="39"/>
      <c r="Y2258" s="39"/>
      <c r="Z2258" s="39"/>
      <c r="AA2258" s="39"/>
      <c r="AB2258" s="39"/>
      <c r="AC2258" s="35"/>
      <c r="AD2258" s="35"/>
      <c r="AE2258" s="36">
        <f>IFERROR(FLOOR(Table_Books[[#This Row],[Published_Date]],10), 0)</f>
        <v>0</v>
      </c>
      <c r="AF2258" s="35">
        <f>IFERROR(CEILING(VALUE(LEFT(Table_Books[[#This Row],[Published_Date]],FIND("-",Table_Books[[#This Row],[Published_Date]]&amp;"-")-1))/100, 1), 0)</f>
        <v>0</v>
      </c>
      <c r="AG2258" s="35"/>
      <c r="AH2258" s="35" t="s">
        <v>21609</v>
      </c>
      <c r="AI2258" s="35"/>
      <c r="AJ2258" s="35"/>
      <c r="AK2258" s="35" t="str">
        <f>Table_Books[[#This Row],[Title]]&amp;"_"&amp;Table_Books[[#This Row],[Author]]</f>
        <v>Tarr_Lewis, Wyndham</v>
      </c>
      <c r="AL2258" s="35" t="str">
        <f>Table_Books[[#This Row],[Author]]&amp;"_"&amp;Table_Books[[#This Row],[Title]]</f>
        <v>Lewis, Wyndham_Tarr</v>
      </c>
      <c r="AM2258" s="35" t="str">
        <f>Table_Books[[#This Row],[Title]]&amp;" by "&amp;Table_Books[[#This Row],[Author]]</f>
        <v>Tarr by Lewis, Wyndham</v>
      </c>
      <c r="AN2258" s="35"/>
      <c r="AO2258" s="35"/>
    </row>
    <row r="2259" spans="1:41" x14ac:dyDescent="0.35">
      <c r="A2259" s="7" t="str">
        <f>"B-" &amp; UPPER(TRIM(Table_Books[[#This Row],[Title]])) &amp; "|" &amp; UPPER(TRIM(Table_Books[[#This Row],[Author]]))</f>
        <v>B-THE APES OF GOD|LEWIS, WYNDHAM</v>
      </c>
      <c r="B2259" s="35" t="str">
        <f>IF(COUNTIFS(Table_Books[Hash_ID],Table_Books[[#This Row],[Hash_ID]])&gt;1,"Y","N")</f>
        <v>N</v>
      </c>
      <c r="C2259" s="35" t="s">
        <v>20033</v>
      </c>
      <c r="D2259" s="35" t="s">
        <v>20032</v>
      </c>
      <c r="E2259" s="35"/>
      <c r="F2259" s="35"/>
      <c r="G2259" s="36"/>
      <c r="H2259" s="36"/>
      <c r="I2259" s="37"/>
      <c r="J2259" s="36"/>
      <c r="K2259" s="36"/>
      <c r="L2259" s="35"/>
      <c r="M2259" s="35"/>
      <c r="N2259" s="35"/>
      <c r="O2259" s="38"/>
      <c r="P2259" s="39"/>
      <c r="Q2259" s="10" t="s">
        <v>1860</v>
      </c>
      <c r="R2259" s="39"/>
      <c r="S2259" s="39"/>
      <c r="T2259" s="10" t="s">
        <v>1860</v>
      </c>
      <c r="U2259" s="10" t="s">
        <v>1860</v>
      </c>
      <c r="V2259" s="39"/>
      <c r="W2259" s="39"/>
      <c r="X2259" s="39"/>
      <c r="Y2259" s="39"/>
      <c r="Z2259" s="39"/>
      <c r="AA2259" s="39"/>
      <c r="AB2259" s="39"/>
      <c r="AC2259" s="35"/>
      <c r="AD2259" s="35"/>
      <c r="AE2259" s="36">
        <f>IFERROR(FLOOR(Table_Books[[#This Row],[Published_Date]],10), 0)</f>
        <v>0</v>
      </c>
      <c r="AF2259" s="35">
        <f>IFERROR(CEILING(VALUE(LEFT(Table_Books[[#This Row],[Published_Date]],FIND("-",Table_Books[[#This Row],[Published_Date]]&amp;"-")-1))/100, 1), 0)</f>
        <v>0</v>
      </c>
      <c r="AG2259" s="35"/>
      <c r="AH2259" s="35" t="s">
        <v>21609</v>
      </c>
      <c r="AI2259" s="35"/>
      <c r="AJ2259" s="35"/>
      <c r="AK2259" s="35" t="str">
        <f>Table_Books[[#This Row],[Title]]&amp;"_"&amp;Table_Books[[#This Row],[Author]]</f>
        <v>The Apes of God_Lewis, Wyndham</v>
      </c>
      <c r="AL2259" s="35" t="str">
        <f>Table_Books[[#This Row],[Author]]&amp;"_"&amp;Table_Books[[#This Row],[Title]]</f>
        <v>Lewis, Wyndham_The Apes of God</v>
      </c>
      <c r="AM2259" s="35" t="str">
        <f>Table_Books[[#This Row],[Title]]&amp;" by "&amp;Table_Books[[#This Row],[Author]]</f>
        <v>The Apes of God by Lewis, Wyndham</v>
      </c>
      <c r="AN2259" s="35"/>
      <c r="AO2259" s="35"/>
    </row>
    <row r="2260" spans="1:41" ht="29" x14ac:dyDescent="0.35">
      <c r="A2260" s="7" t="str">
        <f>"B-" &amp; UPPER(TRIM(Table_Books[[#This Row],[Title]])) &amp; "|" &amp; UPPER(TRIM(Table_Books[[#This Row],[Author]]))</f>
        <v>B-PARADISO|LEZAMA LIMA, JOSÉ</v>
      </c>
      <c r="B2260" s="28" t="str">
        <f>IF(COUNTIFS(Table_Books[Hash_ID],Table_Books[[#This Row],[Hash_ID]])&gt;1,"Y","N")</f>
        <v>Y</v>
      </c>
      <c r="C2260" s="2" t="s">
        <v>1825</v>
      </c>
      <c r="D2260" s="2" t="s">
        <v>1840</v>
      </c>
      <c r="G2260" s="12">
        <v>1966</v>
      </c>
      <c r="H2260" s="12"/>
      <c r="I2260" s="8"/>
      <c r="J2260" s="12"/>
      <c r="K2260" s="12"/>
      <c r="L2260" s="2">
        <v>546</v>
      </c>
      <c r="M2260" s="2" t="s">
        <v>1826</v>
      </c>
      <c r="O2260" s="33">
        <v>5</v>
      </c>
      <c r="P2260" s="10"/>
      <c r="Q2260" s="10" t="s">
        <v>1860</v>
      </c>
      <c r="R2260" s="10"/>
      <c r="S2260" s="10"/>
      <c r="T2260" s="10" t="s">
        <v>1860</v>
      </c>
      <c r="U2260" s="10" t="s">
        <v>1860</v>
      </c>
      <c r="V2260" s="10"/>
      <c r="W2260" s="10"/>
      <c r="X2260" s="10"/>
      <c r="Y2260" s="10"/>
      <c r="Z2260" s="10"/>
      <c r="AA2260" s="10"/>
      <c r="AB2260" s="10"/>
      <c r="AE2260" s="12">
        <f>IFERROR(FLOOR(Table_Books[[#This Row],[Published_Date]],10), 0)</f>
        <v>1960</v>
      </c>
      <c r="AF2260" s="2">
        <f>IFERROR(CEILING(VALUE(LEFT(Table_Books[[#This Row],[Published_Date]],FIND("-",Table_Books[[#This Row],[Published_Date]]&amp;"-")-1))/100, 1), 0)</f>
        <v>20</v>
      </c>
      <c r="AK2260" s="2" t="str">
        <f>Table_Books[[#This Row],[Title]]&amp;"_"&amp;Table_Books[[#This Row],[Author]]</f>
        <v>Paradiso_Lezama Lima, José</v>
      </c>
      <c r="AL2260" s="2" t="str">
        <f>Table_Books[[#This Row],[Author]]&amp;"_"&amp;Table_Books[[#This Row],[Title]]</f>
        <v>Lezama Lima, José_Paradiso</v>
      </c>
      <c r="AM2260" s="2" t="str">
        <f>Table_Books[[#This Row],[Title]]&amp;" by "&amp;Table_Books[[#This Row],[Author]]</f>
        <v>Paradiso by Lezama Lima, José</v>
      </c>
    </row>
    <row r="2261" spans="1:41" x14ac:dyDescent="0.35">
      <c r="A2261" s="7" t="str">
        <f>"B-" &amp; UPPER(TRIM(Table_Books[[#This Row],[Title]])) &amp; "|" &amp; UPPER(TRIM(Table_Books[[#This Row],[Author]]))</f>
        <v>B-PARADISO|LEZAMA LIMA, JOSÉ</v>
      </c>
      <c r="B2261" s="35" t="str">
        <f>IF(COUNTIFS(Table_Books[Hash_ID],Table_Books[[#This Row],[Hash_ID]])&gt;1,"Y","N")</f>
        <v>Y</v>
      </c>
      <c r="C2261" s="35" t="s">
        <v>1825</v>
      </c>
      <c r="D2261" s="35" t="s">
        <v>1840</v>
      </c>
      <c r="E2261" s="35"/>
      <c r="F2261" s="35"/>
      <c r="G2261" s="36"/>
      <c r="H2261" s="36"/>
      <c r="I2261" s="37"/>
      <c r="J2261" s="36"/>
      <c r="K2261" s="36"/>
      <c r="L2261" s="35"/>
      <c r="M2261" s="35"/>
      <c r="N2261" s="35"/>
      <c r="O2261" s="38"/>
      <c r="P2261" s="39"/>
      <c r="Q2261" s="10" t="s">
        <v>1860</v>
      </c>
      <c r="R2261" s="39"/>
      <c r="S2261" s="39"/>
      <c r="T2261" s="10" t="s">
        <v>1860</v>
      </c>
      <c r="U2261" s="10" t="s">
        <v>1860</v>
      </c>
      <c r="V2261" s="39"/>
      <c r="W2261" s="39"/>
      <c r="X2261" s="39"/>
      <c r="Y2261" s="39"/>
      <c r="Z2261" s="39"/>
      <c r="AA2261" s="39"/>
      <c r="AB2261" s="39"/>
      <c r="AC2261" s="35"/>
      <c r="AD2261" s="35"/>
      <c r="AE2261" s="36">
        <f>IFERROR(FLOOR(Table_Books[[#This Row],[Published_Date]],10), 0)</f>
        <v>0</v>
      </c>
      <c r="AF2261" s="35">
        <f>IFERROR(CEILING(VALUE(LEFT(Table_Books[[#This Row],[Published_Date]],FIND("-",Table_Books[[#This Row],[Published_Date]]&amp;"-")-1))/100, 1), 0)</f>
        <v>0</v>
      </c>
      <c r="AG2261" s="35"/>
      <c r="AH2261" s="35" t="s">
        <v>21609</v>
      </c>
      <c r="AI2261" s="35"/>
      <c r="AJ2261" s="35"/>
      <c r="AK2261" s="35" t="str">
        <f>Table_Books[[#This Row],[Title]]&amp;"_"&amp;Table_Books[[#This Row],[Author]]</f>
        <v>Paradiso_Lezama Lima, José</v>
      </c>
      <c r="AL2261" s="35" t="str">
        <f>Table_Books[[#This Row],[Author]]&amp;"_"&amp;Table_Books[[#This Row],[Title]]</f>
        <v>Lezama Lima, José_Paradiso</v>
      </c>
      <c r="AM2261" s="35" t="str">
        <f>Table_Books[[#This Row],[Title]]&amp;" by "&amp;Table_Books[[#This Row],[Author]]</f>
        <v>Paradiso by Lezama Lima, José</v>
      </c>
      <c r="AN2261" s="35"/>
      <c r="AO2261" s="35"/>
    </row>
    <row r="2262" spans="1:41" x14ac:dyDescent="0.35">
      <c r="A2262" s="7" t="str">
        <f>"B-" &amp; UPPER(TRIM(Table_Books[[#This Row],[Title]])) &amp; "|" &amp; UPPER(TRIM(Table_Books[[#This Row],[Author]]))</f>
        <v>B-PARADISO|LEZAMA LIMA, JOSÉ</v>
      </c>
      <c r="B2262" s="35" t="str">
        <f>IF(COUNTIFS(Table_Books[Hash_ID],Table_Books[[#This Row],[Hash_ID]])&gt;1,"Y","N")</f>
        <v>Y</v>
      </c>
      <c r="C2262" s="35" t="s">
        <v>1825</v>
      </c>
      <c r="D2262" s="35" t="s">
        <v>1840</v>
      </c>
      <c r="E2262" s="35"/>
      <c r="F2262" s="35"/>
      <c r="G2262" s="36"/>
      <c r="H2262" s="36"/>
      <c r="I2262" s="37"/>
      <c r="J2262" s="36"/>
      <c r="K2262" s="36"/>
      <c r="L2262" s="35"/>
      <c r="M2262" s="35"/>
      <c r="N2262" s="35"/>
      <c r="O2262" s="38"/>
      <c r="P2262" s="39"/>
      <c r="Q2262" s="10" t="s">
        <v>1860</v>
      </c>
      <c r="R2262" s="39"/>
      <c r="S2262" s="39"/>
      <c r="T2262" s="10" t="s">
        <v>1860</v>
      </c>
      <c r="U2262" s="10" t="s">
        <v>1860</v>
      </c>
      <c r="V2262" s="39"/>
      <c r="W2262" s="39"/>
      <c r="X2262" s="39"/>
      <c r="Y2262" s="39"/>
      <c r="Z2262" s="39"/>
      <c r="AA2262" s="39"/>
      <c r="AB2262" s="39"/>
      <c r="AC2262" s="35"/>
      <c r="AD2262" s="35"/>
      <c r="AE2262" s="36">
        <f>IFERROR(FLOOR(Table_Books[[#This Row],[Published_Date]],10), 0)</f>
        <v>0</v>
      </c>
      <c r="AF2262" s="35">
        <f>IFERROR(CEILING(VALUE(LEFT(Table_Books[[#This Row],[Published_Date]],FIND("-",Table_Books[[#This Row],[Published_Date]]&amp;"-")-1))/100, 1), 0)</f>
        <v>0</v>
      </c>
      <c r="AG2262" s="35"/>
      <c r="AH2262" s="35"/>
      <c r="AI2262" s="35"/>
      <c r="AJ2262" s="35"/>
      <c r="AK2262" s="35" t="str">
        <f>Table_Books[[#This Row],[Title]]&amp;"_"&amp;Table_Books[[#This Row],[Author]]</f>
        <v>Paradiso_Lezama Lima, José</v>
      </c>
      <c r="AL2262" s="35" t="str">
        <f>Table_Books[[#This Row],[Author]]&amp;"_"&amp;Table_Books[[#This Row],[Title]]</f>
        <v>Lezama Lima, José_Paradiso</v>
      </c>
      <c r="AM2262" s="35" t="str">
        <f>Table_Books[[#This Row],[Title]]&amp;" by "&amp;Table_Books[[#This Row],[Author]]</f>
        <v>Paradiso by Lezama Lima, José</v>
      </c>
      <c r="AN2262" s="35"/>
      <c r="AO2262" s="35"/>
    </row>
    <row r="2263" spans="1:41" x14ac:dyDescent="0.35">
      <c r="A2263" s="7" t="str">
        <f>"B-" &amp; UPPER(TRIM(Table_Books[[#This Row],[Title]])) &amp; "|" &amp; UPPER(TRIM(Table_Books[[#This Row],[Author]]))</f>
        <v>B-LIEH TZU (LIEZI)|LIE YUKOU (TRADITIONALLY)</v>
      </c>
      <c r="B2263" s="35" t="str">
        <f>IF(COUNTIFS(Table_Books[Hash_ID],Table_Books[[#This Row],[Hash_ID]])&gt;1,"Y","N")</f>
        <v>N</v>
      </c>
      <c r="C2263" s="35" t="s">
        <v>19993</v>
      </c>
      <c r="D2263" s="48" t="s">
        <v>19994</v>
      </c>
      <c r="E2263" s="35"/>
      <c r="F2263" s="35"/>
      <c r="G2263" s="36"/>
      <c r="H2263" s="36"/>
      <c r="I2263" s="37"/>
      <c r="J2263" s="36"/>
      <c r="K2263" s="36"/>
      <c r="L2263" s="35"/>
      <c r="M2263" s="35"/>
      <c r="N2263" s="35"/>
      <c r="O2263" s="38"/>
      <c r="P2263" s="39"/>
      <c r="Q2263" s="10" t="s">
        <v>1860</v>
      </c>
      <c r="R2263" s="39"/>
      <c r="S2263" s="39"/>
      <c r="T2263" s="10" t="s">
        <v>1860</v>
      </c>
      <c r="U2263" s="10" t="s">
        <v>1860</v>
      </c>
      <c r="V2263" s="39"/>
      <c r="W2263" s="39"/>
      <c r="X2263" s="39"/>
      <c r="Y2263" s="39"/>
      <c r="Z2263" s="39"/>
      <c r="AA2263" s="39"/>
      <c r="AB2263" s="39"/>
      <c r="AC2263" s="35"/>
      <c r="AD2263" s="35"/>
      <c r="AE2263" s="36">
        <f>IFERROR(FLOOR(Table_Books[[#This Row],[Published_Date]],10), 0)</f>
        <v>0</v>
      </c>
      <c r="AF2263" s="35">
        <f>IFERROR(CEILING(VALUE(LEFT(Table_Books[[#This Row],[Published_Date]],FIND("-",Table_Books[[#This Row],[Published_Date]]&amp;"-")-1))/100, 1), 0)</f>
        <v>0</v>
      </c>
      <c r="AG2263" s="35"/>
      <c r="AH2263" s="35" t="s">
        <v>21605</v>
      </c>
      <c r="AI2263" s="35"/>
      <c r="AJ2263" s="35"/>
      <c r="AK2263" s="35" t="str">
        <f>Table_Books[[#This Row],[Title]]&amp;"_"&amp;Table_Books[[#This Row],[Author]]</f>
        <v>Lieh Tzu (Liezi)_Lie Yukou (Traditionally)</v>
      </c>
      <c r="AL2263" s="35" t="str">
        <f>Table_Books[[#This Row],[Author]]&amp;"_"&amp;Table_Books[[#This Row],[Title]]</f>
        <v>Lie Yukou (Traditionally)_Lieh Tzu (Liezi)</v>
      </c>
      <c r="AM2263" s="35" t="str">
        <f>Table_Books[[#This Row],[Title]]&amp;" by "&amp;Table_Books[[#This Row],[Author]]</f>
        <v>Lieh Tzu (Liezi) by Lie Yukou (Traditionally)</v>
      </c>
      <c r="AN2263" s="35"/>
      <c r="AO2263" s="35"/>
    </row>
    <row r="2264" spans="1:41" ht="29" x14ac:dyDescent="0.35">
      <c r="A2264" s="7" t="str">
        <f>"B-" &amp; UPPER(TRIM(Table_Books[[#This Row],[Title]])) &amp; "|" &amp; UPPER(TRIM(Table_Books[[#This Row],[Author]]))</f>
        <v>B-MY WORK IS NOT YET DONE: THREE TALES OF CORPORATE HORROR|LIGOTTI, THOMAS</v>
      </c>
      <c r="B2264" s="28" t="str">
        <f>IF(COUNTIFS(Table_Books[Hash_ID],Table_Books[[#This Row],[Hash_ID]])&gt;1,"Y","N")</f>
        <v>N</v>
      </c>
      <c r="C2264" s="2" t="s">
        <v>6727</v>
      </c>
      <c r="D2264" s="2" t="s">
        <v>1967</v>
      </c>
      <c r="G2264" s="12"/>
      <c r="H2264" s="12"/>
      <c r="I2264" s="8"/>
      <c r="J2264" s="12"/>
      <c r="K2264" s="12"/>
      <c r="O2264" s="33">
        <v>3</v>
      </c>
      <c r="P2264" s="10"/>
      <c r="Q2264" s="10" t="s">
        <v>1860</v>
      </c>
      <c r="R2264" s="10"/>
      <c r="S2264" s="10"/>
      <c r="T2264" s="10" t="s">
        <v>1860</v>
      </c>
      <c r="U2264" s="10" t="s">
        <v>1860</v>
      </c>
      <c r="V2264" s="10"/>
      <c r="W2264" s="10"/>
      <c r="X2264" s="10"/>
      <c r="Y2264" s="10"/>
      <c r="Z2264" s="10"/>
      <c r="AA2264" s="10"/>
      <c r="AB2264" s="10"/>
      <c r="AE2264" s="12">
        <f>IFERROR(FLOOR(Table_Books[[#This Row],[Published_Date]],10), 0)</f>
        <v>0</v>
      </c>
      <c r="AF2264" s="2">
        <f>IFERROR(CEILING(VALUE(LEFT(Table_Books[[#This Row],[Published_Date]],FIND("-",Table_Books[[#This Row],[Published_Date]]&amp;"-")-1))/100, 1), 0)</f>
        <v>0</v>
      </c>
      <c r="AK2264" s="2" t="str">
        <f>Table_Books[[#This Row],[Title]]&amp;"_"&amp;Table_Books[[#This Row],[Author]]</f>
        <v>My Work is Not Yet Done: Three Tales of Corporate Horror_Ligotti, Thomas</v>
      </c>
      <c r="AL2264" s="2" t="str">
        <f>Table_Books[[#This Row],[Author]]&amp;"_"&amp;Table_Books[[#This Row],[Title]]</f>
        <v>Ligotti, Thomas_My Work is Not Yet Done: Three Tales of Corporate Horror</v>
      </c>
      <c r="AM2264" s="2" t="str">
        <f>Table_Books[[#This Row],[Title]]&amp;" by "&amp;Table_Books[[#This Row],[Author]]</f>
        <v>My Work is Not Yet Done: Three Tales of Corporate Horror by Ligotti, Thomas</v>
      </c>
    </row>
    <row r="2265" spans="1:41" ht="29" x14ac:dyDescent="0.35">
      <c r="A2265" s="7" t="str">
        <f>"B-" &amp; UPPER(TRIM(Table_Books[[#This Row],[Title]])) &amp; "|" &amp; UPPER(TRIM(Table_Books[[#This Row],[Author]]))</f>
        <v>B-SONGS OF A DEAD DREAMER AND GRIMSCRIBE|LIGOTTI, THOMAS</v>
      </c>
      <c r="B2265" s="28" t="str">
        <f>IF(COUNTIFS(Table_Books[Hash_ID],Table_Books[[#This Row],[Hash_ID]])&gt;1,"Y","N")</f>
        <v>N</v>
      </c>
      <c r="C2265" s="2" t="s">
        <v>1909</v>
      </c>
      <c r="D2265" s="2" t="s">
        <v>1967</v>
      </c>
      <c r="G2265" s="12" t="s">
        <v>1985</v>
      </c>
      <c r="H2265" s="12"/>
      <c r="I2265" s="8"/>
      <c r="J2265" s="12"/>
      <c r="K2265" s="12"/>
      <c r="L2265" s="2">
        <v>464</v>
      </c>
      <c r="M2265" s="2" t="s">
        <v>2033</v>
      </c>
      <c r="O2265" s="33">
        <v>5</v>
      </c>
      <c r="P2265" s="10"/>
      <c r="Q2265" s="10" t="s">
        <v>1860</v>
      </c>
      <c r="R2265" s="10"/>
      <c r="S2265" s="10"/>
      <c r="T2265" s="10" t="s">
        <v>1860</v>
      </c>
      <c r="U2265" s="10" t="s">
        <v>1860</v>
      </c>
      <c r="V2265" s="10" t="s">
        <v>1824</v>
      </c>
      <c r="W2265" s="10"/>
      <c r="X2265" s="10"/>
      <c r="Y2265" s="10"/>
      <c r="Z2265" s="10"/>
      <c r="AA2265" s="10"/>
      <c r="AB2265" s="10"/>
      <c r="AE2265" s="12">
        <f>IFERROR(FLOOR(Table_Books[[#This Row],[Published_Date]],10), 0)</f>
        <v>0</v>
      </c>
      <c r="AF2265" s="2">
        <f>IFERROR(CEILING(VALUE(LEFT(Table_Books[[#This Row],[Published_Date]],FIND("-",Table_Books[[#This Row],[Published_Date]]&amp;"-")-1))/100, 1), 0)</f>
        <v>0</v>
      </c>
      <c r="AK2265" s="2" t="str">
        <f>Table_Books[[#This Row],[Title]]&amp;"_"&amp;Table_Books[[#This Row],[Author]]</f>
        <v>Songs of a Dead Dreamer and Grimscribe_Ligotti, Thomas</v>
      </c>
      <c r="AL2265" s="2" t="str">
        <f>Table_Books[[#This Row],[Author]]&amp;"_"&amp;Table_Books[[#This Row],[Title]]</f>
        <v>Ligotti, Thomas_Songs of a Dead Dreamer and Grimscribe</v>
      </c>
      <c r="AM2265" s="2" t="str">
        <f>Table_Books[[#This Row],[Title]]&amp;" by "&amp;Table_Books[[#This Row],[Author]]</f>
        <v>Songs of a Dead Dreamer and Grimscribe by Ligotti, Thomas</v>
      </c>
    </row>
    <row r="2266" spans="1:41" ht="29" x14ac:dyDescent="0.35">
      <c r="A2266" s="7" t="str">
        <f>"B-" &amp; UPPER(TRIM(Table_Books[[#This Row],[Title]])) &amp; "|" &amp; UPPER(TRIM(Table_Books[[#This Row],[Author]]))</f>
        <v>B-TEATRO GROTTESCO|LIGOTTI, THOMAS</v>
      </c>
      <c r="B2266" s="28" t="str">
        <f>IF(COUNTIFS(Table_Books[Hash_ID],Table_Books[[#This Row],[Hash_ID]])&gt;1,"Y","N")</f>
        <v>N</v>
      </c>
      <c r="C2266" s="2" t="s">
        <v>2420</v>
      </c>
      <c r="D2266" s="2" t="s">
        <v>1967</v>
      </c>
      <c r="G2266" s="12">
        <v>2006</v>
      </c>
      <c r="H2266" s="12"/>
      <c r="I2266" s="8"/>
      <c r="J2266" s="12"/>
      <c r="K2266" s="12"/>
      <c r="L2266" s="2">
        <v>252</v>
      </c>
      <c r="M2266" s="2" t="s">
        <v>2505</v>
      </c>
      <c r="O2266" s="33">
        <v>5</v>
      </c>
      <c r="P2266" s="10"/>
      <c r="Q2266" s="10" t="s">
        <v>1860</v>
      </c>
      <c r="R2266" s="10"/>
      <c r="S2266" s="10"/>
      <c r="T2266" s="10" t="s">
        <v>1860</v>
      </c>
      <c r="U2266" s="10" t="s">
        <v>1860</v>
      </c>
      <c r="V2266" s="10"/>
      <c r="W2266" s="10"/>
      <c r="X2266" s="10"/>
      <c r="Y2266" s="10"/>
      <c r="Z2266" s="10"/>
      <c r="AA2266" s="10"/>
      <c r="AB2266" s="10"/>
      <c r="AE2266" s="12">
        <f>IFERROR(FLOOR(Table_Books[[#This Row],[Published_Date]],10), 0)</f>
        <v>2000</v>
      </c>
      <c r="AF2266" s="2">
        <f>IFERROR(CEILING(VALUE(LEFT(Table_Books[[#This Row],[Published_Date]],FIND("-",Table_Books[[#This Row],[Published_Date]]&amp;"-")-1))/100, 1), 0)</f>
        <v>21</v>
      </c>
      <c r="AK2266" s="2" t="str">
        <f>Table_Books[[#This Row],[Title]]&amp;"_"&amp;Table_Books[[#This Row],[Author]]</f>
        <v>Teatro Grottesco_Ligotti, Thomas</v>
      </c>
      <c r="AL2266" s="2" t="str">
        <f>Table_Books[[#This Row],[Author]]&amp;"_"&amp;Table_Books[[#This Row],[Title]]</f>
        <v>Ligotti, Thomas_Teatro Grottesco</v>
      </c>
      <c r="AM2266" s="2" t="str">
        <f>Table_Books[[#This Row],[Title]]&amp;" by "&amp;Table_Books[[#This Row],[Author]]</f>
        <v>Teatro Grottesco by Ligotti, Thomas</v>
      </c>
    </row>
    <row r="2267" spans="1:41" x14ac:dyDescent="0.35">
      <c r="A2267" s="7" t="str">
        <f>"B-" &amp; UPPER(TRIM(Table_Books[[#This Row],[Title]])) &amp; "|" &amp; UPPER(TRIM(Table_Books[[#This Row],[Author]]))</f>
        <v>B-THE CONSPIRACY AGAINST THE HUMAN RACE|LIGOTTI, THOMAS</v>
      </c>
      <c r="B2267" s="28" t="str">
        <f>IF(COUNTIFS(Table_Books[Hash_ID],Table_Books[[#This Row],[Hash_ID]])&gt;1,"Y","N")</f>
        <v>N</v>
      </c>
      <c r="C2267" s="2" t="s">
        <v>6726</v>
      </c>
      <c r="D2267" s="2" t="s">
        <v>1967</v>
      </c>
      <c r="G2267" s="12"/>
      <c r="H2267" s="12"/>
      <c r="I2267" s="8"/>
      <c r="J2267" s="12"/>
      <c r="K2267" s="12"/>
      <c r="O2267" s="33">
        <v>5</v>
      </c>
      <c r="P2267" s="10"/>
      <c r="Q2267" s="10" t="s">
        <v>1860</v>
      </c>
      <c r="R2267" s="10"/>
      <c r="S2267" s="10"/>
      <c r="T2267" s="10" t="s">
        <v>1860</v>
      </c>
      <c r="U2267" s="10" t="s">
        <v>1860</v>
      </c>
      <c r="V2267" s="10" t="s">
        <v>1824</v>
      </c>
      <c r="W2267" s="10"/>
      <c r="X2267" s="10"/>
      <c r="Y2267" s="10"/>
      <c r="Z2267" s="10"/>
      <c r="AA2267" s="10"/>
      <c r="AB2267" s="10"/>
      <c r="AE2267" s="12">
        <f>IFERROR(FLOOR(Table_Books[[#This Row],[Published_Date]],10), 0)</f>
        <v>0</v>
      </c>
      <c r="AF2267" s="2">
        <f>IFERROR(CEILING(VALUE(LEFT(Table_Books[[#This Row],[Published_Date]],FIND("-",Table_Books[[#This Row],[Published_Date]]&amp;"-")-1))/100, 1), 0)</f>
        <v>0</v>
      </c>
      <c r="AK2267" s="2" t="str">
        <f>Table_Books[[#This Row],[Title]]&amp;"_"&amp;Table_Books[[#This Row],[Author]]</f>
        <v>The Conspiracy Against the Human Race_Ligotti, Thomas</v>
      </c>
      <c r="AL2267" s="2" t="str">
        <f>Table_Books[[#This Row],[Author]]&amp;"_"&amp;Table_Books[[#This Row],[Title]]</f>
        <v>Ligotti, Thomas_The Conspiracy Against the Human Race</v>
      </c>
      <c r="AM2267" s="2" t="str">
        <f>Table_Books[[#This Row],[Title]]&amp;" by "&amp;Table_Books[[#This Row],[Author]]</f>
        <v>The Conspiracy Against the Human Race by Ligotti, Thomas</v>
      </c>
    </row>
    <row r="2268" spans="1:41" x14ac:dyDescent="0.35">
      <c r="A2268" s="7" t="str">
        <f>"B-" &amp; UPPER(TRIM(Table_Books[[#This Row],[Title]])) &amp; "|" &amp; UPPER(TRIM(Table_Books[[#This Row],[Author]]))</f>
        <v>B-THE HAUNTED WOMAN|LINDSAY, DAVID</v>
      </c>
      <c r="B2268" s="28" t="str">
        <f>IF(COUNTIFS(Table_Books[Hash_ID],Table_Books[[#This Row],[Hash_ID]])&gt;1,"Y","N")</f>
        <v>N</v>
      </c>
      <c r="C2268" s="2" t="s">
        <v>8022</v>
      </c>
      <c r="D2268" s="2" t="s">
        <v>8450</v>
      </c>
      <c r="G2268" s="12"/>
      <c r="H2268" s="12">
        <v>2004</v>
      </c>
      <c r="I2268" s="8" t="s">
        <v>7930</v>
      </c>
      <c r="J2268" s="12"/>
      <c r="K2268" s="12"/>
      <c r="O2268" s="33"/>
      <c r="P2268" s="10"/>
      <c r="Q2268" s="10" t="s">
        <v>1860</v>
      </c>
      <c r="R2268" s="10"/>
      <c r="S2268" s="10"/>
      <c r="T2268" s="10" t="s">
        <v>1860</v>
      </c>
      <c r="U2268" s="10" t="s">
        <v>1860</v>
      </c>
      <c r="V2268" s="10"/>
      <c r="W2268" s="10"/>
      <c r="X2268" s="10"/>
      <c r="Y2268" s="10"/>
      <c r="Z2268" s="10"/>
      <c r="AA2268" s="10"/>
      <c r="AB2268" s="10"/>
      <c r="AE2268" s="12">
        <f>IFERROR(FLOOR(Table_Books[[#This Row],[Published_Date]],10), 0)</f>
        <v>0</v>
      </c>
      <c r="AF2268" s="2">
        <f>IFERROR(CEILING(VALUE(LEFT(Table_Books[[#This Row],[Published_Date]],FIND("-",Table_Books[[#This Row],[Published_Date]]&amp;"-")-1))/100, 1), 0)</f>
        <v>0</v>
      </c>
      <c r="AK2268" s="2" t="str">
        <f>Table_Books[[#This Row],[Title]]&amp;"_"&amp;Table_Books[[#This Row],[Author]]</f>
        <v>The Haunted Woman_Lindsay, David</v>
      </c>
      <c r="AL2268" s="2" t="str">
        <f>Table_Books[[#This Row],[Author]]&amp;"_"&amp;Table_Books[[#This Row],[Title]]</f>
        <v>Lindsay, David_The Haunted Woman</v>
      </c>
      <c r="AM2268" s="2" t="str">
        <f>Table_Books[[#This Row],[Title]]&amp;" by "&amp;Table_Books[[#This Row],[Author]]</f>
        <v>The Haunted Woman by Lindsay, David</v>
      </c>
    </row>
    <row r="2269" spans="1:41" x14ac:dyDescent="0.35">
      <c r="A2269" s="7" t="str">
        <f>"B-" &amp; UPPER(TRIM(Table_Books[[#This Row],[Title]])) &amp; "|" &amp; UPPER(TRIM(Table_Books[[#This Row],[Author]]))</f>
        <v>B-SYSTEMA NATURAE|LINNAEUS, CARL</v>
      </c>
      <c r="B2269" s="35" t="str">
        <f>IF(COUNTIFS(Table_Books[Hash_ID],Table_Books[[#This Row],[Hash_ID]])&gt;1,"Y","N")</f>
        <v>N</v>
      </c>
      <c r="C2269" s="35" t="s">
        <v>19482</v>
      </c>
      <c r="D2269" s="48" t="s">
        <v>19483</v>
      </c>
      <c r="E2269" s="35"/>
      <c r="F2269" s="35"/>
      <c r="G2269" s="36"/>
      <c r="H2269" s="36"/>
      <c r="I2269" s="37"/>
      <c r="J2269" s="36"/>
      <c r="K2269" s="36"/>
      <c r="L2269" s="35"/>
      <c r="M2269" s="35"/>
      <c r="N2269" s="35"/>
      <c r="O2269" s="38"/>
      <c r="P2269" s="39"/>
      <c r="Q2269" s="10" t="s">
        <v>1860</v>
      </c>
      <c r="R2269" s="39"/>
      <c r="S2269" s="39"/>
      <c r="T2269" s="10" t="s">
        <v>1860</v>
      </c>
      <c r="U2269" s="10" t="s">
        <v>1860</v>
      </c>
      <c r="V2269" s="39"/>
      <c r="W2269" s="39"/>
      <c r="X2269" s="39"/>
      <c r="Y2269" s="39"/>
      <c r="Z2269" s="39"/>
      <c r="AA2269" s="39"/>
      <c r="AB2269" s="39"/>
      <c r="AC2269" s="35"/>
      <c r="AD2269" s="35"/>
      <c r="AE2269" s="36">
        <f>IFERROR(FLOOR(Table_Books[[#This Row],[Published_Date]],10), 0)</f>
        <v>0</v>
      </c>
      <c r="AF2269" s="35">
        <f>IFERROR(CEILING(VALUE(LEFT(Table_Books[[#This Row],[Published_Date]],FIND("-",Table_Books[[#This Row],[Published_Date]]&amp;"-")-1))/100, 1), 0)</f>
        <v>0</v>
      </c>
      <c r="AG2269" s="35"/>
      <c r="AH2269" s="35" t="s">
        <v>21594</v>
      </c>
      <c r="AI2269" s="35"/>
      <c r="AJ2269" s="35"/>
      <c r="AK2269" s="35" t="str">
        <f>Table_Books[[#This Row],[Title]]&amp;"_"&amp;Table_Books[[#This Row],[Author]]</f>
        <v>Systema Naturae_Linnaeus, Carl</v>
      </c>
      <c r="AL2269" s="35" t="str">
        <f>Table_Books[[#This Row],[Author]]&amp;"_"&amp;Table_Books[[#This Row],[Title]]</f>
        <v>Linnaeus, Carl_Systema Naturae</v>
      </c>
      <c r="AM2269" s="35" t="str">
        <f>Table_Books[[#This Row],[Title]]&amp;" by "&amp;Table_Books[[#This Row],[Author]]</f>
        <v>Systema Naturae by Linnaeus, Carl</v>
      </c>
      <c r="AN2269" s="35"/>
      <c r="AO2269" s="35"/>
    </row>
    <row r="2270" spans="1:41" ht="43.5" x14ac:dyDescent="0.35">
      <c r="A2270" s="7" t="str">
        <f>"B-" &amp; UPPER(TRIM(Table_Books[[#This Row],[Title]])) &amp; "|" &amp; UPPER(TRIM(Table_Books[[#This Row],[Author]]))</f>
        <v>B-A BREATH OF LIFE|LISPECTOR, CLARICE</v>
      </c>
      <c r="B2270" s="28" t="str">
        <f>IF(COUNTIFS(Table_Books[Hash_ID],Table_Books[[#This Row],[Hash_ID]])&gt;1,"Y","N")</f>
        <v>N</v>
      </c>
      <c r="C2270" s="2" t="s">
        <v>2899</v>
      </c>
      <c r="D2270" s="2" t="s">
        <v>2324</v>
      </c>
      <c r="G2270" s="12">
        <v>1978</v>
      </c>
      <c r="H2270" s="12"/>
      <c r="I2270" s="8"/>
      <c r="J2270" s="12"/>
      <c r="K2270" s="12"/>
      <c r="L2270" s="2">
        <v>184</v>
      </c>
      <c r="M2270" s="2" t="s">
        <v>2981</v>
      </c>
      <c r="O2270" s="33"/>
      <c r="P2270" s="10"/>
      <c r="Q2270" s="10" t="s">
        <v>1860</v>
      </c>
      <c r="R2270" s="10"/>
      <c r="S2270" s="10"/>
      <c r="T2270" s="10" t="s">
        <v>1860</v>
      </c>
      <c r="U2270" s="10" t="s">
        <v>1860</v>
      </c>
      <c r="V2270" s="10"/>
      <c r="W2270" s="10"/>
      <c r="X2270" s="10"/>
      <c r="Y2270" s="10"/>
      <c r="Z2270" s="10"/>
      <c r="AA2270" s="10"/>
      <c r="AB2270" s="10"/>
      <c r="AE2270" s="12">
        <f>IFERROR(FLOOR(Table_Books[[#This Row],[Published_Date]],10), 0)</f>
        <v>1970</v>
      </c>
      <c r="AF2270" s="2">
        <f>IFERROR(CEILING(VALUE(LEFT(Table_Books[[#This Row],[Published_Date]],FIND("-",Table_Books[[#This Row],[Published_Date]]&amp;"-")-1))/100, 1), 0)</f>
        <v>20</v>
      </c>
      <c r="AK2270" s="2" t="str">
        <f>Table_Books[[#This Row],[Title]]&amp;"_"&amp;Table_Books[[#This Row],[Author]]</f>
        <v>A Breath of Life_Lispector, Clarice</v>
      </c>
      <c r="AL2270" s="2" t="str">
        <f>Table_Books[[#This Row],[Author]]&amp;"_"&amp;Table_Books[[#This Row],[Title]]</f>
        <v>Lispector, Clarice_A Breath of Life</v>
      </c>
      <c r="AM2270" s="2" t="str">
        <f>Table_Books[[#This Row],[Title]]&amp;" by "&amp;Table_Books[[#This Row],[Author]]</f>
        <v>A Breath of Life by Lispector, Clarice</v>
      </c>
    </row>
    <row r="2271" spans="1:41" x14ac:dyDescent="0.35">
      <c r="A2271" s="7" t="str">
        <f>"B-" &amp; UPPER(TRIM(Table_Books[[#This Row],[Title]])) &amp; "|" &amp; UPPER(TRIM(Table_Books[[#This Row],[Author]]))</f>
        <v>B-ÁGUA VIVA|LISPECTOR, CLARICE</v>
      </c>
      <c r="B2271" s="28" t="str">
        <f>IF(COUNTIFS(Table_Books[Hash_ID],Table_Books[[#This Row],[Hash_ID]])&gt;1,"Y","N")</f>
        <v>N</v>
      </c>
      <c r="C2271" s="2" t="s">
        <v>5745</v>
      </c>
      <c r="D2271" s="2" t="s">
        <v>2324</v>
      </c>
      <c r="G2271" s="12"/>
      <c r="H2271" s="12"/>
      <c r="I2271" s="8"/>
      <c r="J2271" s="12"/>
      <c r="K2271" s="12"/>
      <c r="O2271" s="33">
        <v>4</v>
      </c>
      <c r="P2271" s="10"/>
      <c r="Q2271" s="10" t="s">
        <v>1860</v>
      </c>
      <c r="R2271" s="10"/>
      <c r="S2271" s="10"/>
      <c r="T2271" s="10" t="s">
        <v>1860</v>
      </c>
      <c r="U2271" s="10" t="s">
        <v>1860</v>
      </c>
      <c r="V2271" s="10" t="s">
        <v>1824</v>
      </c>
      <c r="W2271" s="10"/>
      <c r="X2271" s="10"/>
      <c r="Y2271" s="10"/>
      <c r="Z2271" s="10"/>
      <c r="AA2271" s="10"/>
      <c r="AB2271" s="10"/>
      <c r="AE2271" s="12">
        <f>IFERROR(FLOOR(Table_Books[[#This Row],[Published_Date]],10), 0)</f>
        <v>0</v>
      </c>
      <c r="AF2271" s="2">
        <f>IFERROR(CEILING(VALUE(LEFT(Table_Books[[#This Row],[Published_Date]],FIND("-",Table_Books[[#This Row],[Published_Date]]&amp;"-")-1))/100, 1), 0)</f>
        <v>0</v>
      </c>
      <c r="AK2271" s="2" t="str">
        <f>Table_Books[[#This Row],[Title]]&amp;"_"&amp;Table_Books[[#This Row],[Author]]</f>
        <v>Água Viva_Lispector, Clarice</v>
      </c>
      <c r="AL2271" s="2" t="str">
        <f>Table_Books[[#This Row],[Author]]&amp;"_"&amp;Table_Books[[#This Row],[Title]]</f>
        <v>Lispector, Clarice_Água Viva</v>
      </c>
      <c r="AM2271" s="2" t="str">
        <f>Table_Books[[#This Row],[Title]]&amp;" by "&amp;Table_Books[[#This Row],[Author]]</f>
        <v>Água Viva by Lispector, Clarice</v>
      </c>
    </row>
    <row r="2272" spans="1:41" x14ac:dyDescent="0.35">
      <c r="A2272" s="7" t="str">
        <f>"B-" &amp; UPPER(TRIM(Table_Books[[#This Row],[Title]])) &amp; "|" &amp; UPPER(TRIM(Table_Books[[#This Row],[Author]]))</f>
        <v>B-AN APPRENTICESHIP OR THE BOOK OF PLEASURES|LISPECTOR, CLARICE</v>
      </c>
      <c r="B2272" s="28" t="str">
        <f>IF(COUNTIFS(Table_Books[Hash_ID],Table_Books[[#This Row],[Hash_ID]])&gt;1,"Y","N")</f>
        <v>N</v>
      </c>
      <c r="C2272" s="2" t="s">
        <v>6448</v>
      </c>
      <c r="D2272" s="2" t="s">
        <v>2324</v>
      </c>
      <c r="G2272" s="12"/>
      <c r="H2272" s="12"/>
      <c r="I2272" s="8"/>
      <c r="J2272" s="12"/>
      <c r="K2272" s="12"/>
      <c r="O2272" s="33"/>
      <c r="P2272" s="10"/>
      <c r="Q2272" s="10" t="s">
        <v>1860</v>
      </c>
      <c r="R2272" s="10"/>
      <c r="S2272" s="10"/>
      <c r="T2272" s="10" t="s">
        <v>1860</v>
      </c>
      <c r="U2272" s="10" t="s">
        <v>1860</v>
      </c>
      <c r="V2272" s="10"/>
      <c r="W2272" s="10"/>
      <c r="X2272" s="10"/>
      <c r="Y2272" s="10"/>
      <c r="Z2272" s="10"/>
      <c r="AA2272" s="10"/>
      <c r="AB2272" s="10"/>
      <c r="AE2272" s="12">
        <f>IFERROR(FLOOR(Table_Books[[#This Row],[Published_Date]],10), 0)</f>
        <v>0</v>
      </c>
      <c r="AF2272" s="2">
        <f>IFERROR(CEILING(VALUE(LEFT(Table_Books[[#This Row],[Published_Date]],FIND("-",Table_Books[[#This Row],[Published_Date]]&amp;"-")-1))/100, 1), 0)</f>
        <v>0</v>
      </c>
      <c r="AK2272" s="2" t="str">
        <f>Table_Books[[#This Row],[Title]]&amp;"_"&amp;Table_Books[[#This Row],[Author]]</f>
        <v>An Apprenticeship or The Book of Pleasures_Lispector, Clarice</v>
      </c>
      <c r="AL2272" s="2" t="str">
        <f>Table_Books[[#This Row],[Author]]&amp;"_"&amp;Table_Books[[#This Row],[Title]]</f>
        <v>Lispector, Clarice_An Apprenticeship or The Book of Pleasures</v>
      </c>
      <c r="AM2272" s="2" t="str">
        <f>Table_Books[[#This Row],[Title]]&amp;" by "&amp;Table_Books[[#This Row],[Author]]</f>
        <v>An Apprenticeship or The Book of Pleasures by Lispector, Clarice</v>
      </c>
    </row>
    <row r="2273" spans="1:41" ht="29" x14ac:dyDescent="0.35">
      <c r="A2273" s="7" t="str">
        <f>"B-" &amp; UPPER(TRIM(Table_Books[[#This Row],[Title]])) &amp; "|" &amp; UPPER(TRIM(Table_Books[[#This Row],[Author]]))</f>
        <v>B-COMPLETE STORIES|LISPECTOR, CLARICE</v>
      </c>
      <c r="B2273" s="28" t="str">
        <f>IF(COUNTIFS(Table_Books[Hash_ID],Table_Books[[#This Row],[Hash_ID]])&gt;1,"Y","N")</f>
        <v>N</v>
      </c>
      <c r="C2273" s="2" t="s">
        <v>2449</v>
      </c>
      <c r="D2273" s="2" t="s">
        <v>2324</v>
      </c>
      <c r="G2273" s="12">
        <v>2015</v>
      </c>
      <c r="H2273" s="12"/>
      <c r="I2273" s="8"/>
      <c r="J2273" s="12"/>
      <c r="K2273" s="12"/>
      <c r="L2273" s="2">
        <v>650</v>
      </c>
      <c r="M2273" s="2" t="s">
        <v>2531</v>
      </c>
      <c r="O2273" s="33"/>
      <c r="P2273" s="10"/>
      <c r="Q2273" s="10" t="s">
        <v>1860</v>
      </c>
      <c r="R2273" s="10"/>
      <c r="S2273" s="10"/>
      <c r="T2273" s="10" t="s">
        <v>1860</v>
      </c>
      <c r="U2273" s="10" t="s">
        <v>1860</v>
      </c>
      <c r="V2273" s="10"/>
      <c r="W2273" s="10"/>
      <c r="X2273" s="10"/>
      <c r="Y2273" s="10"/>
      <c r="Z2273" s="10"/>
      <c r="AA2273" s="10"/>
      <c r="AB2273" s="10"/>
      <c r="AE2273" s="12">
        <f>IFERROR(FLOOR(Table_Books[[#This Row],[Published_Date]],10), 0)</f>
        <v>2010</v>
      </c>
      <c r="AF2273" s="2">
        <f>IFERROR(CEILING(VALUE(LEFT(Table_Books[[#This Row],[Published_Date]],FIND("-",Table_Books[[#This Row],[Published_Date]]&amp;"-")-1))/100, 1), 0)</f>
        <v>21</v>
      </c>
      <c r="AK2273" s="2" t="str">
        <f>Table_Books[[#This Row],[Title]]&amp;"_"&amp;Table_Books[[#This Row],[Author]]</f>
        <v>Complete Stories_Lispector, Clarice</v>
      </c>
      <c r="AL2273" s="2" t="str">
        <f>Table_Books[[#This Row],[Author]]&amp;"_"&amp;Table_Books[[#This Row],[Title]]</f>
        <v>Lispector, Clarice_Complete Stories</v>
      </c>
      <c r="AM2273" s="2" t="str">
        <f>Table_Books[[#This Row],[Title]]&amp;" by "&amp;Table_Books[[#This Row],[Author]]</f>
        <v>Complete Stories by Lispector, Clarice</v>
      </c>
    </row>
    <row r="2274" spans="1:41" x14ac:dyDescent="0.35">
      <c r="A2274" s="7" t="str">
        <f>"B-" &amp; UPPER(TRIM(Table_Books[[#This Row],[Title]])) &amp; "|" &amp; UPPER(TRIM(Table_Books[[#This Row],[Author]]))</f>
        <v>B-NEAR TO THE WILD HEART|LISPECTOR, CLARICE</v>
      </c>
      <c r="B2274" s="28" t="str">
        <f>IF(COUNTIFS(Table_Books[Hash_ID],Table_Books[[#This Row],[Hash_ID]])&gt;1,"Y","N")</f>
        <v>N</v>
      </c>
      <c r="C2274" s="2" t="s">
        <v>6263</v>
      </c>
      <c r="D2274" s="2" t="s">
        <v>2324</v>
      </c>
      <c r="G2274" s="12"/>
      <c r="H2274" s="12"/>
      <c r="I2274" s="8"/>
      <c r="J2274" s="12"/>
      <c r="K2274" s="12"/>
      <c r="O2274" s="33">
        <v>4</v>
      </c>
      <c r="P2274" s="10"/>
      <c r="Q2274" s="10" t="s">
        <v>1860</v>
      </c>
      <c r="R2274" s="10"/>
      <c r="S2274" s="10"/>
      <c r="T2274" s="10" t="s">
        <v>1860</v>
      </c>
      <c r="U2274" s="10" t="s">
        <v>1860</v>
      </c>
      <c r="V2274" s="10"/>
      <c r="W2274" s="10"/>
      <c r="X2274" s="10"/>
      <c r="Y2274" s="10"/>
      <c r="Z2274" s="10"/>
      <c r="AA2274" s="10"/>
      <c r="AB2274" s="10"/>
      <c r="AE2274" s="12">
        <f>IFERROR(FLOOR(Table_Books[[#This Row],[Published_Date]],10), 0)</f>
        <v>0</v>
      </c>
      <c r="AF2274" s="2">
        <f>IFERROR(CEILING(VALUE(LEFT(Table_Books[[#This Row],[Published_Date]],FIND("-",Table_Books[[#This Row],[Published_Date]]&amp;"-")-1))/100, 1), 0)</f>
        <v>0</v>
      </c>
      <c r="AK2274" s="2" t="str">
        <f>Table_Books[[#This Row],[Title]]&amp;"_"&amp;Table_Books[[#This Row],[Author]]</f>
        <v>Near to the Wild Heart_Lispector, Clarice</v>
      </c>
      <c r="AL2274" s="2" t="str">
        <f>Table_Books[[#This Row],[Author]]&amp;"_"&amp;Table_Books[[#This Row],[Title]]</f>
        <v>Lispector, Clarice_Near to the Wild Heart</v>
      </c>
      <c r="AM2274" s="2" t="str">
        <f>Table_Books[[#This Row],[Title]]&amp;" by "&amp;Table_Books[[#This Row],[Author]]</f>
        <v>Near to the Wild Heart by Lispector, Clarice</v>
      </c>
    </row>
    <row r="2275" spans="1:41" x14ac:dyDescent="0.35">
      <c r="A2275" s="7" t="str">
        <f>"B-" &amp; UPPER(TRIM(Table_Books[[#This Row],[Title]])) &amp; "|" &amp; UPPER(TRIM(Table_Books[[#This Row],[Author]]))</f>
        <v>B-THE APPLE IN THE DARK|LISPECTOR, CLARICE</v>
      </c>
      <c r="B2275" s="28" t="str">
        <f>IF(COUNTIFS(Table_Books[Hash_ID],Table_Books[[#This Row],[Hash_ID]])&gt;1,"Y","N")</f>
        <v>N</v>
      </c>
      <c r="C2275" s="2" t="s">
        <v>6449</v>
      </c>
      <c r="D2275" s="2" t="s">
        <v>2324</v>
      </c>
      <c r="G2275" s="12"/>
      <c r="H2275" s="12"/>
      <c r="I2275" s="8"/>
      <c r="J2275" s="12"/>
      <c r="K2275" s="12"/>
      <c r="O2275" s="33"/>
      <c r="P2275" s="10"/>
      <c r="Q2275" s="10" t="s">
        <v>1860</v>
      </c>
      <c r="R2275" s="10"/>
      <c r="S2275" s="10"/>
      <c r="T2275" s="10" t="s">
        <v>1860</v>
      </c>
      <c r="U2275" s="10" t="s">
        <v>1860</v>
      </c>
      <c r="V2275" s="10"/>
      <c r="W2275" s="10"/>
      <c r="X2275" s="10"/>
      <c r="Y2275" s="10"/>
      <c r="Z2275" s="10"/>
      <c r="AA2275" s="10"/>
      <c r="AB2275" s="10"/>
      <c r="AE2275" s="12">
        <f>IFERROR(FLOOR(Table_Books[[#This Row],[Published_Date]],10), 0)</f>
        <v>0</v>
      </c>
      <c r="AF2275" s="2">
        <f>IFERROR(CEILING(VALUE(LEFT(Table_Books[[#This Row],[Published_Date]],FIND("-",Table_Books[[#This Row],[Published_Date]]&amp;"-")-1))/100, 1), 0)</f>
        <v>0</v>
      </c>
      <c r="AK2275" s="2" t="str">
        <f>Table_Books[[#This Row],[Title]]&amp;"_"&amp;Table_Books[[#This Row],[Author]]</f>
        <v>The Apple in the Dark_Lispector, Clarice</v>
      </c>
      <c r="AL2275" s="2" t="str">
        <f>Table_Books[[#This Row],[Author]]&amp;"_"&amp;Table_Books[[#This Row],[Title]]</f>
        <v>Lispector, Clarice_The Apple in the Dark</v>
      </c>
      <c r="AM2275" s="2" t="str">
        <f>Table_Books[[#This Row],[Title]]&amp;" by "&amp;Table_Books[[#This Row],[Author]]</f>
        <v>The Apple in the Dark by Lispector, Clarice</v>
      </c>
    </row>
    <row r="2276" spans="1:41" x14ac:dyDescent="0.35">
      <c r="A2276" s="7" t="str">
        <f>"B-" &amp; UPPER(TRIM(Table_Books[[#This Row],[Title]])) &amp; "|" &amp; UPPER(TRIM(Table_Books[[#This Row],[Author]]))</f>
        <v>B-THE CHANDELIER|LISPECTOR, CLARICE</v>
      </c>
      <c r="B2276" s="28" t="str">
        <f>IF(COUNTIFS(Table_Books[Hash_ID],Table_Books[[#This Row],[Hash_ID]])&gt;1,"Y","N")</f>
        <v>N</v>
      </c>
      <c r="C2276" s="2" t="s">
        <v>6077</v>
      </c>
      <c r="D2276" s="2" t="s">
        <v>2324</v>
      </c>
      <c r="G2276" s="12"/>
      <c r="H2276" s="12"/>
      <c r="I2276" s="8"/>
      <c r="J2276" s="12"/>
      <c r="K2276" s="12"/>
      <c r="O2276" s="33"/>
      <c r="P2276" s="10"/>
      <c r="Q2276" s="10" t="s">
        <v>1860</v>
      </c>
      <c r="R2276" s="10"/>
      <c r="S2276" s="10"/>
      <c r="T2276" s="10" t="s">
        <v>1860</v>
      </c>
      <c r="U2276" s="10" t="s">
        <v>1860</v>
      </c>
      <c r="V2276" s="10"/>
      <c r="W2276" s="10"/>
      <c r="X2276" s="10"/>
      <c r="Y2276" s="10"/>
      <c r="Z2276" s="10"/>
      <c r="AA2276" s="10"/>
      <c r="AB2276" s="10"/>
      <c r="AE2276" s="12">
        <f>IFERROR(FLOOR(Table_Books[[#This Row],[Published_Date]],10), 0)</f>
        <v>0</v>
      </c>
      <c r="AF2276" s="2">
        <f>IFERROR(CEILING(VALUE(LEFT(Table_Books[[#This Row],[Published_Date]],FIND("-",Table_Books[[#This Row],[Published_Date]]&amp;"-")-1))/100, 1), 0)</f>
        <v>0</v>
      </c>
      <c r="AK2276" s="2" t="str">
        <f>Table_Books[[#This Row],[Title]]&amp;"_"&amp;Table_Books[[#This Row],[Author]]</f>
        <v>The Chandelier_Lispector, Clarice</v>
      </c>
      <c r="AL2276" s="2" t="str">
        <f>Table_Books[[#This Row],[Author]]&amp;"_"&amp;Table_Books[[#This Row],[Title]]</f>
        <v>Lispector, Clarice_The Chandelier</v>
      </c>
      <c r="AM2276" s="2" t="str">
        <f>Table_Books[[#This Row],[Title]]&amp;" by "&amp;Table_Books[[#This Row],[Author]]</f>
        <v>The Chandelier by Lispector, Clarice</v>
      </c>
    </row>
    <row r="2277" spans="1:41" ht="29" x14ac:dyDescent="0.35">
      <c r="A2277" s="7" t="str">
        <f>"B-" &amp; UPPER(TRIM(Table_Books[[#This Row],[Title]])) &amp; "|" &amp; UPPER(TRIM(Table_Books[[#This Row],[Author]]))</f>
        <v>B-THE HOUR OF THE STAR|LISPECTOR, CLARICE</v>
      </c>
      <c r="B2277" s="28" t="str">
        <f>IF(COUNTIFS(Table_Books[Hash_ID],Table_Books[[#This Row],[Hash_ID]])&gt;1,"Y","N")</f>
        <v>N</v>
      </c>
      <c r="C2277" s="2" t="s">
        <v>2323</v>
      </c>
      <c r="D2277" s="2" t="s">
        <v>2324</v>
      </c>
      <c r="G2277" s="12">
        <v>1977</v>
      </c>
      <c r="H2277" s="12"/>
      <c r="I2277" s="8"/>
      <c r="J2277" s="12"/>
      <c r="K2277" s="12"/>
      <c r="L2277" s="2">
        <v>96</v>
      </c>
      <c r="M2277" s="2" t="s">
        <v>2347</v>
      </c>
      <c r="O2277" s="33">
        <v>4</v>
      </c>
      <c r="P2277" s="10"/>
      <c r="Q2277" s="10" t="s">
        <v>1860</v>
      </c>
      <c r="R2277" s="10"/>
      <c r="S2277" s="10"/>
      <c r="T2277" s="10" t="s">
        <v>1860</v>
      </c>
      <c r="U2277" s="10" t="s">
        <v>1860</v>
      </c>
      <c r="V2277" s="10"/>
      <c r="W2277" s="10"/>
      <c r="X2277" s="10"/>
      <c r="Y2277" s="10"/>
      <c r="Z2277" s="10"/>
      <c r="AA2277" s="10"/>
      <c r="AB2277" s="10"/>
      <c r="AE2277" s="12">
        <f>IFERROR(FLOOR(Table_Books[[#This Row],[Published_Date]],10), 0)</f>
        <v>1970</v>
      </c>
      <c r="AF2277" s="2">
        <f>IFERROR(CEILING(VALUE(LEFT(Table_Books[[#This Row],[Published_Date]],FIND("-",Table_Books[[#This Row],[Published_Date]]&amp;"-")-1))/100, 1), 0)</f>
        <v>20</v>
      </c>
      <c r="AK2277" s="2" t="str">
        <f>Table_Books[[#This Row],[Title]]&amp;"_"&amp;Table_Books[[#This Row],[Author]]</f>
        <v>The Hour of the Star_Lispector, Clarice</v>
      </c>
      <c r="AL2277" s="2" t="str">
        <f>Table_Books[[#This Row],[Author]]&amp;"_"&amp;Table_Books[[#This Row],[Title]]</f>
        <v>Lispector, Clarice_The Hour of the Star</v>
      </c>
      <c r="AM2277" s="2" t="str">
        <f>Table_Books[[#This Row],[Title]]&amp;" by "&amp;Table_Books[[#This Row],[Author]]</f>
        <v>The Hour of the Star by Lispector, Clarice</v>
      </c>
    </row>
    <row r="2278" spans="1:41" ht="29" x14ac:dyDescent="0.35">
      <c r="A2278" s="7" t="str">
        <f>"B-" &amp; UPPER(TRIM(Table_Books[[#This Row],[Title]])) &amp; "|" &amp; UPPER(TRIM(Table_Books[[#This Row],[Author]]))</f>
        <v>B-THE PASSION ACCORDING TO G.H|LISPECTOR, CLARICE</v>
      </c>
      <c r="B2278" s="28" t="str">
        <f>IF(COUNTIFS(Table_Books[Hash_ID],Table_Books[[#This Row],[Hash_ID]])&gt;1,"Y","N")</f>
        <v>N</v>
      </c>
      <c r="C2278" s="2" t="s">
        <v>2429</v>
      </c>
      <c r="D2278" s="2" t="s">
        <v>2324</v>
      </c>
      <c r="G2278" s="12">
        <v>1964</v>
      </c>
      <c r="H2278" s="12"/>
      <c r="I2278" s="8"/>
      <c r="J2278" s="12"/>
      <c r="K2278" s="12"/>
      <c r="L2278" s="2">
        <v>200</v>
      </c>
      <c r="M2278" s="2" t="s">
        <v>2511</v>
      </c>
      <c r="O2278" s="33">
        <v>5</v>
      </c>
      <c r="P2278" s="10"/>
      <c r="Q2278" s="10" t="s">
        <v>1860</v>
      </c>
      <c r="R2278" s="10"/>
      <c r="S2278" s="10"/>
      <c r="T2278" s="10" t="s">
        <v>1860</v>
      </c>
      <c r="U2278" s="10" t="s">
        <v>1860</v>
      </c>
      <c r="V2278" s="10"/>
      <c r="W2278" s="10"/>
      <c r="X2278" s="10"/>
      <c r="Y2278" s="10"/>
      <c r="Z2278" s="10"/>
      <c r="AA2278" s="10"/>
      <c r="AB2278" s="10"/>
      <c r="AE2278" s="12">
        <f>IFERROR(FLOOR(Table_Books[[#This Row],[Published_Date]],10), 0)</f>
        <v>1960</v>
      </c>
      <c r="AF2278" s="2">
        <f>IFERROR(CEILING(VALUE(LEFT(Table_Books[[#This Row],[Published_Date]],FIND("-",Table_Books[[#This Row],[Published_Date]]&amp;"-")-1))/100, 1), 0)</f>
        <v>20</v>
      </c>
      <c r="AK2278" s="2" t="str">
        <f>Table_Books[[#This Row],[Title]]&amp;"_"&amp;Table_Books[[#This Row],[Author]]</f>
        <v>The Passion According to G.H_Lispector, Clarice</v>
      </c>
      <c r="AL2278" s="2" t="str">
        <f>Table_Books[[#This Row],[Author]]&amp;"_"&amp;Table_Books[[#This Row],[Title]]</f>
        <v>Lispector, Clarice_The Passion According to G.H</v>
      </c>
      <c r="AM2278" s="2" t="str">
        <f>Table_Books[[#This Row],[Title]]&amp;" by "&amp;Table_Books[[#This Row],[Author]]</f>
        <v>The Passion According to G.H by Lispector, Clarice</v>
      </c>
    </row>
    <row r="2279" spans="1:41" ht="29" x14ac:dyDescent="0.35">
      <c r="A2279" s="7" t="str">
        <f>"B-" &amp; UPPER(TRIM(Table_Books[[#This Row],[Title]])) &amp; "|" &amp; UPPER(TRIM(Table_Books[[#This Row],[Author]]))</f>
        <v>B-THE KINDLY ONES|LITTELL, JONATHAN</v>
      </c>
      <c r="B2279" s="28" t="str">
        <f>IF(COUNTIFS(Table_Books[Hash_ID],Table_Books[[#This Row],[Hash_ID]])&gt;1,"Y","N")</f>
        <v>N</v>
      </c>
      <c r="C2279" s="2" t="s">
        <v>2383</v>
      </c>
      <c r="D2279" s="2" t="s">
        <v>2384</v>
      </c>
      <c r="G2279" s="12">
        <v>2006</v>
      </c>
      <c r="H2279" s="12"/>
      <c r="I2279" s="8"/>
      <c r="J2279" s="12"/>
      <c r="K2279" s="12"/>
      <c r="L2279" s="2">
        <v>992</v>
      </c>
      <c r="M2279" s="2" t="s">
        <v>2492</v>
      </c>
      <c r="O2279" s="33"/>
      <c r="P2279" s="10"/>
      <c r="Q2279" s="10" t="s">
        <v>1860</v>
      </c>
      <c r="R2279" s="10"/>
      <c r="S2279" s="10"/>
      <c r="T2279" s="10" t="s">
        <v>1860</v>
      </c>
      <c r="U2279" s="10" t="s">
        <v>1860</v>
      </c>
      <c r="V2279" s="10"/>
      <c r="W2279" s="10"/>
      <c r="X2279" s="10"/>
      <c r="Y2279" s="10"/>
      <c r="Z2279" s="10"/>
      <c r="AA2279" s="10"/>
      <c r="AB2279" s="10"/>
      <c r="AE2279" s="12">
        <f>IFERROR(FLOOR(Table_Books[[#This Row],[Published_Date]],10), 0)</f>
        <v>2000</v>
      </c>
      <c r="AF2279" s="2">
        <f>IFERROR(CEILING(VALUE(LEFT(Table_Books[[#This Row],[Published_Date]],FIND("-",Table_Books[[#This Row],[Published_Date]]&amp;"-")-1))/100, 1), 0)</f>
        <v>21</v>
      </c>
      <c r="AK2279" s="2" t="str">
        <f>Table_Books[[#This Row],[Title]]&amp;"_"&amp;Table_Books[[#This Row],[Author]]</f>
        <v>The Kindly Ones_Littell, Jonathan</v>
      </c>
      <c r="AL2279" s="2" t="str">
        <f>Table_Books[[#This Row],[Author]]&amp;"_"&amp;Table_Books[[#This Row],[Title]]</f>
        <v>Littell, Jonathan_The Kindly Ones</v>
      </c>
      <c r="AM2279" s="2" t="str">
        <f>Table_Books[[#This Row],[Title]]&amp;" by "&amp;Table_Books[[#This Row],[Author]]</f>
        <v>The Kindly Ones by Littell, Jonathan</v>
      </c>
    </row>
    <row r="2280" spans="1:41" x14ac:dyDescent="0.35">
      <c r="A2280" s="7" t="str">
        <f>"B-" &amp; UPPER(TRIM(Table_Books[[#This Row],[Title]])) &amp; "|" &amp; UPPER(TRIM(Table_Books[[#This Row],[Author]]))</f>
        <v>B-HUAINANZI|LIU AN (PATRON)</v>
      </c>
      <c r="B2280" s="35" t="str">
        <f>IF(COUNTIFS(Table_Books[Hash_ID],Table_Books[[#This Row],[Hash_ID]])&gt;1,"Y","N")</f>
        <v>N</v>
      </c>
      <c r="C2280" s="35" t="s">
        <v>18962</v>
      </c>
      <c r="D2280" s="48" t="s">
        <v>18963</v>
      </c>
      <c r="E2280" s="35"/>
      <c r="F2280" s="35"/>
      <c r="G2280" s="36"/>
      <c r="H2280" s="36"/>
      <c r="I2280" s="37"/>
      <c r="J2280" s="36"/>
      <c r="K2280" s="36"/>
      <c r="L2280" s="35"/>
      <c r="M2280" s="35"/>
      <c r="N2280" s="35"/>
      <c r="O2280" s="38"/>
      <c r="P2280" s="39"/>
      <c r="Q2280" s="10" t="s">
        <v>1860</v>
      </c>
      <c r="R2280" s="39"/>
      <c r="S2280" s="39"/>
      <c r="T2280" s="10" t="s">
        <v>1860</v>
      </c>
      <c r="U2280" s="10" t="s">
        <v>1860</v>
      </c>
      <c r="V2280" s="39"/>
      <c r="W2280" s="39"/>
      <c r="X2280" s="39"/>
      <c r="Y2280" s="39"/>
      <c r="Z2280" s="39"/>
      <c r="AA2280" s="39"/>
      <c r="AB2280" s="39"/>
      <c r="AC2280" s="35"/>
      <c r="AD2280" s="35"/>
      <c r="AE2280" s="36">
        <f>IFERROR(FLOOR(Table_Books[[#This Row],[Published_Date]],10), 0)</f>
        <v>0</v>
      </c>
      <c r="AF2280" s="35">
        <f>IFERROR(CEILING(VALUE(LEFT(Table_Books[[#This Row],[Published_Date]],FIND("-",Table_Books[[#This Row],[Published_Date]]&amp;"-")-1))/100, 1), 0)</f>
        <v>0</v>
      </c>
      <c r="AG2280" s="35"/>
      <c r="AH2280" s="35" t="s">
        <v>21579</v>
      </c>
      <c r="AI2280" s="35"/>
      <c r="AJ2280" s="35"/>
      <c r="AK2280" s="35" t="str">
        <f>Table_Books[[#This Row],[Title]]&amp;"_"&amp;Table_Books[[#This Row],[Author]]</f>
        <v>Huainanzi_Liu An (Patron)</v>
      </c>
      <c r="AL2280" s="35" t="str">
        <f>Table_Books[[#This Row],[Author]]&amp;"_"&amp;Table_Books[[#This Row],[Title]]</f>
        <v>Liu An (Patron)_Huainanzi</v>
      </c>
      <c r="AM2280" s="35" t="str">
        <f>Table_Books[[#This Row],[Title]]&amp;" by "&amp;Table_Books[[#This Row],[Author]]</f>
        <v>Huainanzi by Liu An (Patron)</v>
      </c>
      <c r="AN2280" s="35"/>
      <c r="AO2280" s="35"/>
    </row>
    <row r="2281" spans="1:41" x14ac:dyDescent="0.35">
      <c r="A2281" s="7" t="str">
        <f>"B-" &amp; UPPER(TRIM(Table_Books[[#This Row],[Title]])) &amp; "|" &amp; UPPER(TRIM(Table_Books[[#This Row],[Author]]))</f>
        <v>B-DEATH'S END (REMEMBRANCE OF EARTH'S PAST TRILOGY)|LIU CIXIN</v>
      </c>
      <c r="B2281" s="35" t="str">
        <f>IF(COUNTIFS(Table_Books[Hash_ID],Table_Books[[#This Row],[Hash_ID]])&gt;1,"Y","N")</f>
        <v>N</v>
      </c>
      <c r="C2281" s="35" t="s">
        <v>19862</v>
      </c>
      <c r="D2281" s="48" t="s">
        <v>19860</v>
      </c>
      <c r="E2281" s="35"/>
      <c r="F2281" s="35"/>
      <c r="G2281" s="36"/>
      <c r="H2281" s="36"/>
      <c r="I2281" s="37"/>
      <c r="J2281" s="36"/>
      <c r="K2281" s="36"/>
      <c r="L2281" s="35"/>
      <c r="M2281" s="35"/>
      <c r="N2281" s="35"/>
      <c r="O2281" s="38"/>
      <c r="P2281" s="39"/>
      <c r="Q2281" s="10" t="s">
        <v>1860</v>
      </c>
      <c r="R2281" s="39"/>
      <c r="S2281" s="39"/>
      <c r="T2281" s="10" t="s">
        <v>1860</v>
      </c>
      <c r="U2281" s="10" t="s">
        <v>1860</v>
      </c>
      <c r="V2281" s="39"/>
      <c r="W2281" s="39"/>
      <c r="X2281" s="39"/>
      <c r="Y2281" s="39"/>
      <c r="Z2281" s="39"/>
      <c r="AA2281" s="39"/>
      <c r="AB2281" s="39"/>
      <c r="AC2281" s="35"/>
      <c r="AD2281" s="35"/>
      <c r="AE2281" s="36">
        <f>IFERROR(FLOOR(Table_Books[[#This Row],[Published_Date]],10), 0)</f>
        <v>0</v>
      </c>
      <c r="AF2281" s="35">
        <f>IFERROR(CEILING(VALUE(LEFT(Table_Books[[#This Row],[Published_Date]],FIND("-",Table_Books[[#This Row],[Published_Date]]&amp;"-")-1))/100, 1), 0)</f>
        <v>0</v>
      </c>
      <c r="AG2281" s="35"/>
      <c r="AH2281" s="35" t="s">
        <v>21602</v>
      </c>
      <c r="AI2281" s="35"/>
      <c r="AJ2281" s="35"/>
      <c r="AK2281" s="35" t="str">
        <f>Table_Books[[#This Row],[Title]]&amp;"_"&amp;Table_Books[[#This Row],[Author]]</f>
        <v>Death's End (Remembrance of Earth's Past Trilogy)_Liu Cixin</v>
      </c>
      <c r="AL2281" s="35" t="str">
        <f>Table_Books[[#This Row],[Author]]&amp;"_"&amp;Table_Books[[#This Row],[Title]]</f>
        <v>Liu Cixin_Death's End (Remembrance of Earth's Past Trilogy)</v>
      </c>
      <c r="AM2281" s="35" t="str">
        <f>Table_Books[[#This Row],[Title]]&amp;" by "&amp;Table_Books[[#This Row],[Author]]</f>
        <v>Death's End (Remembrance of Earth's Past Trilogy) by Liu Cixin</v>
      </c>
      <c r="AN2281" s="35"/>
      <c r="AO2281" s="35"/>
    </row>
    <row r="2282" spans="1:41" x14ac:dyDescent="0.35">
      <c r="A2282" s="7" t="str">
        <f>"B-" &amp; UPPER(TRIM(Table_Books[[#This Row],[Title]])) &amp; "|" &amp; UPPER(TRIM(Table_Books[[#This Row],[Author]]))</f>
        <v>B-THE DARK FOREST (REMEMBRANCE OF EARTH'S PAST TRILOGY)|LIU CIXIN</v>
      </c>
      <c r="B2282" s="35" t="str">
        <f>IF(COUNTIFS(Table_Books[Hash_ID],Table_Books[[#This Row],[Hash_ID]])&gt;1,"Y","N")</f>
        <v>N</v>
      </c>
      <c r="C2282" s="35" t="s">
        <v>19861</v>
      </c>
      <c r="D2282" s="48" t="s">
        <v>19860</v>
      </c>
      <c r="E2282" s="35"/>
      <c r="F2282" s="35"/>
      <c r="G2282" s="36"/>
      <c r="H2282" s="36"/>
      <c r="I2282" s="37"/>
      <c r="J2282" s="36"/>
      <c r="K2282" s="36"/>
      <c r="L2282" s="35"/>
      <c r="M2282" s="35"/>
      <c r="N2282" s="35"/>
      <c r="O2282" s="38"/>
      <c r="P2282" s="39"/>
      <c r="Q2282" s="10" t="s">
        <v>1860</v>
      </c>
      <c r="R2282" s="39"/>
      <c r="S2282" s="39"/>
      <c r="T2282" s="10" t="s">
        <v>1860</v>
      </c>
      <c r="U2282" s="10" t="s">
        <v>1860</v>
      </c>
      <c r="V2282" s="39"/>
      <c r="W2282" s="39"/>
      <c r="X2282" s="39"/>
      <c r="Y2282" s="39"/>
      <c r="Z2282" s="39"/>
      <c r="AA2282" s="39"/>
      <c r="AB2282" s="39"/>
      <c r="AC2282" s="35"/>
      <c r="AD2282" s="35"/>
      <c r="AE2282" s="36">
        <f>IFERROR(FLOOR(Table_Books[[#This Row],[Published_Date]],10), 0)</f>
        <v>0</v>
      </c>
      <c r="AF2282" s="35">
        <f>IFERROR(CEILING(VALUE(LEFT(Table_Books[[#This Row],[Published_Date]],FIND("-",Table_Books[[#This Row],[Published_Date]]&amp;"-")-1))/100, 1), 0)</f>
        <v>0</v>
      </c>
      <c r="AG2282" s="35"/>
      <c r="AH2282" s="35" t="s">
        <v>21602</v>
      </c>
      <c r="AI2282" s="35"/>
      <c r="AJ2282" s="35"/>
      <c r="AK2282" s="35" t="str">
        <f>Table_Books[[#This Row],[Title]]&amp;"_"&amp;Table_Books[[#This Row],[Author]]</f>
        <v>The Dark Forest (Remembrance of Earth's Past Trilogy)_Liu Cixin</v>
      </c>
      <c r="AL2282" s="35" t="str">
        <f>Table_Books[[#This Row],[Author]]&amp;"_"&amp;Table_Books[[#This Row],[Title]]</f>
        <v>Liu Cixin_The Dark Forest (Remembrance of Earth's Past Trilogy)</v>
      </c>
      <c r="AM2282" s="35" t="str">
        <f>Table_Books[[#This Row],[Title]]&amp;" by "&amp;Table_Books[[#This Row],[Author]]</f>
        <v>The Dark Forest (Remembrance of Earth's Past Trilogy) by Liu Cixin</v>
      </c>
      <c r="AN2282" s="35"/>
      <c r="AO2282" s="35"/>
    </row>
    <row r="2283" spans="1:41" ht="29" x14ac:dyDescent="0.35">
      <c r="A2283" s="7" t="str">
        <f>"B-" &amp; UPPER(TRIM(Table_Books[[#This Row],[Title]])) &amp; "|" &amp; UPPER(TRIM(Table_Books[[#This Row],[Author]]))</f>
        <v>B-THE THREE-BODY PROBLEM (AND SUBSEQUENT REMEMBRANCE TRILOGY)|LIU CIXIN</v>
      </c>
      <c r="B2283" s="35" t="str">
        <f>IF(COUNTIFS(Table_Books[Hash_ID],Table_Books[[#This Row],[Hash_ID]])&gt;1,"Y","N")</f>
        <v>N</v>
      </c>
      <c r="C2283" s="35" t="s">
        <v>20154</v>
      </c>
      <c r="D2283" s="48" t="s">
        <v>19860</v>
      </c>
      <c r="E2283" s="35"/>
      <c r="F2283" s="35"/>
      <c r="G2283" s="36"/>
      <c r="H2283" s="36"/>
      <c r="I2283" s="37"/>
      <c r="J2283" s="36"/>
      <c r="K2283" s="36"/>
      <c r="L2283" s="35"/>
      <c r="M2283" s="35"/>
      <c r="N2283" s="35"/>
      <c r="O2283" s="38"/>
      <c r="P2283" s="39"/>
      <c r="Q2283" s="10" t="s">
        <v>1860</v>
      </c>
      <c r="R2283" s="39"/>
      <c r="S2283" s="39"/>
      <c r="T2283" s="10" t="s">
        <v>1860</v>
      </c>
      <c r="U2283" s="10" t="s">
        <v>1860</v>
      </c>
      <c r="V2283" s="39"/>
      <c r="W2283" s="39"/>
      <c r="X2283" s="39"/>
      <c r="Y2283" s="39"/>
      <c r="Z2283" s="39"/>
      <c r="AA2283" s="39"/>
      <c r="AB2283" s="39"/>
      <c r="AC2283" s="35"/>
      <c r="AD2283" s="35"/>
      <c r="AE2283" s="36">
        <f>IFERROR(FLOOR(Table_Books[[#This Row],[Published_Date]],10), 0)</f>
        <v>0</v>
      </c>
      <c r="AF2283" s="35">
        <f>IFERROR(CEILING(VALUE(LEFT(Table_Books[[#This Row],[Published_Date]],FIND("-",Table_Books[[#This Row],[Published_Date]]&amp;"-")-1))/100, 1), 0)</f>
        <v>0</v>
      </c>
      <c r="AG2283" s="35"/>
      <c r="AH2283" s="35"/>
      <c r="AI2283" s="35"/>
      <c r="AJ2283" s="35"/>
      <c r="AK2283" s="35" t="str">
        <f>Table_Books[[#This Row],[Title]]&amp;"_"&amp;Table_Books[[#This Row],[Author]]</f>
        <v>The Three-Body Problem (and subsequent Remembrance Trilogy)_Liu Cixin</v>
      </c>
      <c r="AL2283" s="35" t="str">
        <f>Table_Books[[#This Row],[Author]]&amp;"_"&amp;Table_Books[[#This Row],[Title]]</f>
        <v>Liu Cixin_The Three-Body Problem (and subsequent Remembrance Trilogy)</v>
      </c>
      <c r="AM2283" s="35" t="str">
        <f>Table_Books[[#This Row],[Title]]&amp;" by "&amp;Table_Books[[#This Row],[Author]]</f>
        <v>The Three-Body Problem (and subsequent Remembrance Trilogy) by Liu Cixin</v>
      </c>
      <c r="AN2283" s="35"/>
      <c r="AO2283" s="35"/>
    </row>
    <row r="2284" spans="1:41" ht="29" x14ac:dyDescent="0.35">
      <c r="A2284" s="7" t="str">
        <f>"B-" &amp; UPPER(TRIM(Table_Books[[#This Row],[Title]])) &amp; "|" &amp; UPPER(TRIM(Table_Books[[#This Row],[Author]]))</f>
        <v>B-THE THREE-BODY PROBLEM (REMEMBRANCE OF EARTH'S PAST TRILOGY)|LIU CIXIN</v>
      </c>
      <c r="B2284" s="35" t="str">
        <f>IF(COUNTIFS(Table_Books[Hash_ID],Table_Books[[#This Row],[Hash_ID]])&gt;1,"Y","N")</f>
        <v>N</v>
      </c>
      <c r="C2284" s="35" t="s">
        <v>19859</v>
      </c>
      <c r="D2284" s="48" t="s">
        <v>19860</v>
      </c>
      <c r="E2284" s="35"/>
      <c r="F2284" s="35"/>
      <c r="G2284" s="36"/>
      <c r="H2284" s="36"/>
      <c r="I2284" s="37"/>
      <c r="J2284" s="36"/>
      <c r="K2284" s="36"/>
      <c r="L2284" s="35"/>
      <c r="M2284" s="35"/>
      <c r="N2284" s="35"/>
      <c r="O2284" s="38"/>
      <c r="P2284" s="39"/>
      <c r="Q2284" s="10" t="s">
        <v>1860</v>
      </c>
      <c r="R2284" s="39"/>
      <c r="S2284" s="39"/>
      <c r="T2284" s="10" t="s">
        <v>1860</v>
      </c>
      <c r="U2284" s="10" t="s">
        <v>1860</v>
      </c>
      <c r="V2284" s="39"/>
      <c r="W2284" s="39"/>
      <c r="X2284" s="39"/>
      <c r="Y2284" s="39"/>
      <c r="Z2284" s="39"/>
      <c r="AA2284" s="39"/>
      <c r="AB2284" s="39"/>
      <c r="AC2284" s="35"/>
      <c r="AD2284" s="35"/>
      <c r="AE2284" s="36">
        <f>IFERROR(FLOOR(Table_Books[[#This Row],[Published_Date]],10), 0)</f>
        <v>0</v>
      </c>
      <c r="AF2284" s="35">
        <f>IFERROR(CEILING(VALUE(LEFT(Table_Books[[#This Row],[Published_Date]],FIND("-",Table_Books[[#This Row],[Published_Date]]&amp;"-")-1))/100, 1), 0)</f>
        <v>0</v>
      </c>
      <c r="AG2284" s="35"/>
      <c r="AH2284" s="35" t="s">
        <v>21602</v>
      </c>
      <c r="AI2284" s="35"/>
      <c r="AJ2284" s="35"/>
      <c r="AK2284" s="35" t="str">
        <f>Table_Books[[#This Row],[Title]]&amp;"_"&amp;Table_Books[[#This Row],[Author]]</f>
        <v>The Three-Body Problem (Remembrance of Earth's Past Trilogy)_Liu Cixin</v>
      </c>
      <c r="AL2284" s="35" t="str">
        <f>Table_Books[[#This Row],[Author]]&amp;"_"&amp;Table_Books[[#This Row],[Title]]</f>
        <v>Liu Cixin_The Three-Body Problem (Remembrance of Earth's Past Trilogy)</v>
      </c>
      <c r="AM2284" s="35" t="str">
        <f>Table_Books[[#This Row],[Title]]&amp;" by "&amp;Table_Books[[#This Row],[Author]]</f>
        <v>The Three-Body Problem (Remembrance of Earth's Past Trilogy) by Liu Cixin</v>
      </c>
      <c r="AN2284" s="35"/>
      <c r="AO2284" s="35"/>
    </row>
    <row r="2285" spans="1:41" x14ac:dyDescent="0.35">
      <c r="A2285" s="7" t="str">
        <f>"B-" &amp; UPPER(TRIM(Table_Books[[#This Row],[Title]])) &amp; "|" &amp; UPPER(TRIM(Table_Books[[#This Row],[Author]]))</f>
        <v>B-THE CHILD CEPHALINA|LLOYD, REBECCA</v>
      </c>
      <c r="B2285" s="28" t="str">
        <f>IF(COUNTIFS(Table_Books[Hash_ID],Table_Books[[#This Row],[Hash_ID]])&gt;1,"Y","N")</f>
        <v>N</v>
      </c>
      <c r="C2285" s="2" t="s">
        <v>8063</v>
      </c>
      <c r="D2285" s="2" t="s">
        <v>8826</v>
      </c>
      <c r="G2285" s="12"/>
      <c r="H2285" s="12">
        <v>2019</v>
      </c>
      <c r="I2285" s="8" t="s">
        <v>7930</v>
      </c>
      <c r="J2285" s="12"/>
      <c r="K2285" s="12"/>
      <c r="O2285" s="33"/>
      <c r="P2285" s="10"/>
      <c r="Q2285" s="10" t="s">
        <v>1860</v>
      </c>
      <c r="R2285" s="10"/>
      <c r="S2285" s="10"/>
      <c r="T2285" s="10" t="s">
        <v>1860</v>
      </c>
      <c r="U2285" s="10" t="s">
        <v>1860</v>
      </c>
      <c r="V2285" s="10"/>
      <c r="W2285" s="10"/>
      <c r="X2285" s="10"/>
      <c r="Y2285" s="10"/>
      <c r="Z2285" s="10"/>
      <c r="AA2285" s="10"/>
      <c r="AB2285" s="10"/>
      <c r="AE2285" s="12">
        <f>IFERROR(FLOOR(Table_Books[[#This Row],[Published_Date]],10), 0)</f>
        <v>0</v>
      </c>
      <c r="AF2285" s="2">
        <f>IFERROR(CEILING(VALUE(LEFT(Table_Books[[#This Row],[Published_Date]],FIND("-",Table_Books[[#This Row],[Published_Date]]&amp;"-")-1))/100, 1), 0)</f>
        <v>0</v>
      </c>
      <c r="AK2285" s="2" t="str">
        <f>Table_Books[[#This Row],[Title]]&amp;"_"&amp;Table_Books[[#This Row],[Author]]</f>
        <v>The Child Cephalina_Lloyd, Rebecca</v>
      </c>
      <c r="AL2285" s="2" t="str">
        <f>Table_Books[[#This Row],[Author]]&amp;"_"&amp;Table_Books[[#This Row],[Title]]</f>
        <v>Lloyd, Rebecca_The Child Cephalina</v>
      </c>
      <c r="AM2285" s="2" t="str">
        <f>Table_Books[[#This Row],[Title]]&amp;" by "&amp;Table_Books[[#This Row],[Author]]</f>
        <v>The Child Cephalina by Lloyd, Rebecca</v>
      </c>
    </row>
    <row r="2286" spans="1:41" x14ac:dyDescent="0.35">
      <c r="A2286" s="7" t="str">
        <f>"B-" &amp; UPPER(TRIM(Table_Books[[#This Row],[Title]])) &amp; "|" &amp; UPPER(TRIM(Table_Books[[#This Row],[Author]]))</f>
        <v>B-THE RETURN OF THE CARAVELS|LOBO ANTUNES, ANTÓNIO</v>
      </c>
      <c r="B2286" s="28" t="str">
        <f>IF(COUNTIFS(Table_Books[Hash_ID],Table_Books[[#This Row],[Hash_ID]])&gt;1,"Y","N")</f>
        <v>N</v>
      </c>
      <c r="C2286" s="2" t="s">
        <v>20504</v>
      </c>
      <c r="D2286" s="2" t="s">
        <v>21545</v>
      </c>
      <c r="G2286" s="12"/>
      <c r="H2286" s="12"/>
      <c r="I2286" s="8"/>
      <c r="J2286" s="12"/>
      <c r="K2286" s="12"/>
      <c r="O2286" s="33">
        <v>2</v>
      </c>
      <c r="P2286" s="10"/>
      <c r="Q2286" s="10" t="s">
        <v>1860</v>
      </c>
      <c r="R2286" s="10"/>
      <c r="S2286" s="10"/>
      <c r="T2286" s="10" t="s">
        <v>1860</v>
      </c>
      <c r="U2286" s="10" t="s">
        <v>1860</v>
      </c>
      <c r="V2286" s="10"/>
      <c r="W2286" s="10"/>
      <c r="X2286" s="10"/>
      <c r="Y2286" s="10"/>
      <c r="Z2286" s="10"/>
      <c r="AA2286" s="10"/>
      <c r="AB2286" s="10"/>
      <c r="AE2286" s="12">
        <f>IFERROR(FLOOR(Table_Books[[#This Row],[Published_Date]],10), 0)</f>
        <v>0</v>
      </c>
      <c r="AF2286" s="2">
        <f>IFERROR(CEILING(VALUE(LEFT(Table_Books[[#This Row],[Published_Date]],FIND("-",Table_Books[[#This Row],[Published_Date]]&amp;"-")-1))/100, 1), 0)</f>
        <v>0</v>
      </c>
      <c r="AK2286" s="2" t="str">
        <f>Table_Books[[#This Row],[Title]]&amp;"_"&amp;Table_Books[[#This Row],[Author]]</f>
        <v>The Return of the Caravels_Lobo Antunes, António</v>
      </c>
      <c r="AL2286" s="2" t="str">
        <f>Table_Books[[#This Row],[Author]]&amp;"_"&amp;Table_Books[[#This Row],[Title]]</f>
        <v>Lobo Antunes, António_The Return of the Caravels</v>
      </c>
      <c r="AM2286" s="2" t="str">
        <f>Table_Books[[#This Row],[Title]]&amp;" by "&amp;Table_Books[[#This Row],[Author]]</f>
        <v>The Return of the Caravels by Lobo Antunes, António</v>
      </c>
    </row>
    <row r="2287" spans="1:41" ht="29" x14ac:dyDescent="0.35">
      <c r="A2287" s="7" t="str">
        <f>"B-" &amp; UPPER(TRIM(Table_Books[[#This Row],[Title]])) &amp; "|" &amp; UPPER(TRIM(Table_Books[[#This Row],[Author]]))</f>
        <v>B-AN ESSAY CONCERNING HUMAN UNDERSTANDING|LOCKE, JOHN</v>
      </c>
      <c r="B2287" s="28" t="str">
        <f>IF(COUNTIFS(Table_Books[Hash_ID],Table_Books[[#This Row],[Hash_ID]])&gt;1,"Y","N")</f>
        <v>Y</v>
      </c>
      <c r="C2287" s="2" t="s">
        <v>8848</v>
      </c>
      <c r="D2287" s="2" t="s">
        <v>10124</v>
      </c>
      <c r="G2287" s="12">
        <v>1689</v>
      </c>
      <c r="H2287" s="12"/>
      <c r="I2287" s="8"/>
      <c r="J2287" s="12" t="s">
        <v>8848</v>
      </c>
      <c r="K2287" s="12"/>
      <c r="O2287" s="33"/>
      <c r="P2287" s="10"/>
      <c r="Q2287" s="10" t="s">
        <v>1860</v>
      </c>
      <c r="R2287" s="10"/>
      <c r="S2287" s="10"/>
      <c r="T2287" s="10" t="s">
        <v>1860</v>
      </c>
      <c r="U2287" s="10" t="s">
        <v>1860</v>
      </c>
      <c r="V2287" s="10"/>
      <c r="W2287" s="10"/>
      <c r="X2287" s="10"/>
      <c r="Y2287" s="10"/>
      <c r="Z2287" s="10"/>
      <c r="AA2287" s="10"/>
      <c r="AB2287" s="10"/>
      <c r="AE2287" s="12">
        <f>IFERROR(FLOOR(Table_Books[[#This Row],[Published_Date]],10), 0)</f>
        <v>1680</v>
      </c>
      <c r="AF2287" s="2">
        <f>IFERROR(CEILING(VALUE(LEFT(Table_Books[[#This Row],[Published_Date]],FIND("-",Table_Books[[#This Row],[Published_Date]]&amp;"-")-1))/100, 1), 0)</f>
        <v>17</v>
      </c>
      <c r="AG2287" s="2" t="s">
        <v>10342</v>
      </c>
      <c r="AH2287" s="2" t="s">
        <v>4856</v>
      </c>
      <c r="AI2287" s="2" t="s">
        <v>9137</v>
      </c>
      <c r="AK2287" s="2" t="str">
        <f>Table_Books[[#This Row],[Title]]&amp;"_"&amp;Table_Books[[#This Row],[Author]]</f>
        <v>An Essay Concerning Human Understanding_Locke, John</v>
      </c>
      <c r="AL2287" s="2" t="str">
        <f>Table_Books[[#This Row],[Author]]&amp;"_"&amp;Table_Books[[#This Row],[Title]]</f>
        <v>Locke, John_An Essay Concerning Human Understanding</v>
      </c>
      <c r="AM2287" s="2" t="str">
        <f>Table_Books[[#This Row],[Title]]&amp;" by "&amp;Table_Books[[#This Row],[Author]]</f>
        <v>An Essay Concerning Human Understanding by Locke, John</v>
      </c>
    </row>
    <row r="2288" spans="1:41" x14ac:dyDescent="0.35">
      <c r="A2288" s="7" t="str">
        <f>"B-" &amp; UPPER(TRIM(Table_Books[[#This Row],[Title]])) &amp; "|" &amp; UPPER(TRIM(Table_Books[[#This Row],[Author]]))</f>
        <v>B-AN ESSAY CONCERNING HUMAN UNDERSTANDING|LOCKE, JOHN</v>
      </c>
      <c r="B2288" s="35" t="str">
        <f>IF(COUNTIFS(Table_Books[Hash_ID],Table_Books[[#This Row],[Hash_ID]])&gt;1,"Y","N")</f>
        <v>Y</v>
      </c>
      <c r="C2288" s="35" t="s">
        <v>8848</v>
      </c>
      <c r="D2288" s="35" t="s">
        <v>10124</v>
      </c>
      <c r="E2288" s="35"/>
      <c r="F2288" s="35"/>
      <c r="G2288" s="36"/>
      <c r="H2288" s="36"/>
      <c r="I2288" s="37"/>
      <c r="J2288" s="36"/>
      <c r="K2288" s="36"/>
      <c r="L2288" s="35"/>
      <c r="M2288" s="35"/>
      <c r="N2288" s="35"/>
      <c r="O2288" s="38"/>
      <c r="P2288" s="39"/>
      <c r="Q2288" s="10" t="s">
        <v>1860</v>
      </c>
      <c r="R2288" s="39"/>
      <c r="S2288" s="39"/>
      <c r="T2288" s="10" t="s">
        <v>1860</v>
      </c>
      <c r="U2288" s="10" t="s">
        <v>1860</v>
      </c>
      <c r="V2288" s="39"/>
      <c r="W2288" s="39"/>
      <c r="X2288" s="39"/>
      <c r="Y2288" s="39"/>
      <c r="Z2288" s="39"/>
      <c r="AA2288" s="39"/>
      <c r="AB2288" s="39"/>
      <c r="AC2288" s="35"/>
      <c r="AD2288" s="35"/>
      <c r="AE2288" s="36">
        <f>IFERROR(FLOOR(Table_Books[[#This Row],[Published_Date]],10), 0)</f>
        <v>0</v>
      </c>
      <c r="AF2288" s="35">
        <f>IFERROR(CEILING(VALUE(LEFT(Table_Books[[#This Row],[Published_Date]],FIND("-",Table_Books[[#This Row],[Published_Date]]&amp;"-")-1))/100, 1), 0)</f>
        <v>0</v>
      </c>
      <c r="AG2288" s="35"/>
      <c r="AH2288" s="35" t="s">
        <v>21590</v>
      </c>
      <c r="AI2288" s="35"/>
      <c r="AJ2288" s="35"/>
      <c r="AK2288" s="35" t="str">
        <f>Table_Books[[#This Row],[Title]]&amp;"_"&amp;Table_Books[[#This Row],[Author]]</f>
        <v>An Essay Concerning Human Understanding_Locke, John</v>
      </c>
      <c r="AL2288" s="35" t="str">
        <f>Table_Books[[#This Row],[Author]]&amp;"_"&amp;Table_Books[[#This Row],[Title]]</f>
        <v>Locke, John_An Essay Concerning Human Understanding</v>
      </c>
      <c r="AM2288" s="35" t="str">
        <f>Table_Books[[#This Row],[Title]]&amp;" by "&amp;Table_Books[[#This Row],[Author]]</f>
        <v>An Essay Concerning Human Understanding by Locke, John</v>
      </c>
      <c r="AN2288" s="35"/>
      <c r="AO2288" s="35"/>
    </row>
    <row r="2289" spans="1:41" x14ac:dyDescent="0.35">
      <c r="A2289" s="7" t="str">
        <f>"B-" &amp; UPPER(TRIM(Table_Books[[#This Row],[Title]])) &amp; "|" &amp; UPPER(TRIM(Table_Books[[#This Row],[Author]]))</f>
        <v>B-LETTER CONCERNING TOLERATION|LOCKE, JOHN</v>
      </c>
      <c r="B2289" s="35" t="str">
        <f>IF(COUNTIFS(Table_Books[Hash_ID],Table_Books[[#This Row],[Hash_ID]])&gt;1,"Y","N")</f>
        <v>N</v>
      </c>
      <c r="C2289" s="35" t="s">
        <v>19376</v>
      </c>
      <c r="D2289" s="35" t="s">
        <v>10124</v>
      </c>
      <c r="E2289" s="35"/>
      <c r="F2289" s="35"/>
      <c r="G2289" s="36"/>
      <c r="H2289" s="36"/>
      <c r="I2289" s="37"/>
      <c r="J2289" s="36"/>
      <c r="K2289" s="36"/>
      <c r="L2289" s="35"/>
      <c r="M2289" s="35"/>
      <c r="N2289" s="35"/>
      <c r="O2289" s="38"/>
      <c r="P2289" s="39"/>
      <c r="Q2289" s="10" t="s">
        <v>1860</v>
      </c>
      <c r="R2289" s="39"/>
      <c r="S2289" s="39"/>
      <c r="T2289" s="10" t="s">
        <v>1860</v>
      </c>
      <c r="U2289" s="10" t="s">
        <v>1860</v>
      </c>
      <c r="V2289" s="39"/>
      <c r="W2289" s="39"/>
      <c r="X2289" s="39"/>
      <c r="Y2289" s="39"/>
      <c r="Z2289" s="39"/>
      <c r="AA2289" s="39"/>
      <c r="AB2289" s="39"/>
      <c r="AC2289" s="35"/>
      <c r="AD2289" s="35"/>
      <c r="AE2289" s="36">
        <f>IFERROR(FLOOR(Table_Books[[#This Row],[Published_Date]],10), 0)</f>
        <v>0</v>
      </c>
      <c r="AF2289" s="35">
        <f>IFERROR(CEILING(VALUE(LEFT(Table_Books[[#This Row],[Published_Date]],FIND("-",Table_Books[[#This Row],[Published_Date]]&amp;"-")-1))/100, 1), 0)</f>
        <v>0</v>
      </c>
      <c r="AG2289" s="35"/>
      <c r="AH2289" s="35" t="s">
        <v>21590</v>
      </c>
      <c r="AI2289" s="35"/>
      <c r="AJ2289" s="35"/>
      <c r="AK2289" s="35" t="str">
        <f>Table_Books[[#This Row],[Title]]&amp;"_"&amp;Table_Books[[#This Row],[Author]]</f>
        <v>Letter Concerning Toleration_Locke, John</v>
      </c>
      <c r="AL2289" s="35" t="str">
        <f>Table_Books[[#This Row],[Author]]&amp;"_"&amp;Table_Books[[#This Row],[Title]]</f>
        <v>Locke, John_Letter Concerning Toleration</v>
      </c>
      <c r="AM2289" s="35" t="str">
        <f>Table_Books[[#This Row],[Title]]&amp;" by "&amp;Table_Books[[#This Row],[Author]]</f>
        <v>Letter Concerning Toleration by Locke, John</v>
      </c>
      <c r="AN2289" s="35"/>
      <c r="AO2289" s="35"/>
    </row>
    <row r="2290" spans="1:41" x14ac:dyDescent="0.35">
      <c r="A2290" s="7" t="str">
        <f>"B-" &amp; UPPER(TRIM(Table_Books[[#This Row],[Title]])) &amp; "|" &amp; UPPER(TRIM(Table_Books[[#This Row],[Author]]))</f>
        <v>B-TWO TREATISES OF GOVERNMENT|LOCKE, JOHN</v>
      </c>
      <c r="B2290" s="28" t="str">
        <f>IF(COUNTIFS(Table_Books[Hash_ID],Table_Books[[#This Row],[Hash_ID]])&gt;1,"Y","N")</f>
        <v>Y</v>
      </c>
      <c r="C2290" s="2" t="s">
        <v>8849</v>
      </c>
      <c r="D2290" s="2" t="s">
        <v>10124</v>
      </c>
      <c r="G2290" s="12">
        <v>1689</v>
      </c>
      <c r="H2290" s="12"/>
      <c r="I2290" s="8"/>
      <c r="J2290" s="12" t="s">
        <v>8849</v>
      </c>
      <c r="K2290" s="12"/>
      <c r="O2290" s="33"/>
      <c r="P2290" s="10"/>
      <c r="Q2290" s="10" t="s">
        <v>1860</v>
      </c>
      <c r="R2290" s="10"/>
      <c r="S2290" s="10"/>
      <c r="T2290" s="10" t="s">
        <v>1860</v>
      </c>
      <c r="U2290" s="10" t="s">
        <v>1860</v>
      </c>
      <c r="V2290" s="10"/>
      <c r="W2290" s="10"/>
      <c r="X2290" s="10"/>
      <c r="Y2290" s="10"/>
      <c r="Z2290" s="10"/>
      <c r="AA2290" s="10"/>
      <c r="AB2290" s="10"/>
      <c r="AE2290" s="12">
        <f>IFERROR(FLOOR(Table_Books[[#This Row],[Published_Date]],10), 0)</f>
        <v>1680</v>
      </c>
      <c r="AF2290" s="2">
        <f>IFERROR(CEILING(VALUE(LEFT(Table_Books[[#This Row],[Published_Date]],FIND("-",Table_Books[[#This Row],[Published_Date]]&amp;"-")-1))/100, 1), 0)</f>
        <v>17</v>
      </c>
      <c r="AG2290" s="2" t="s">
        <v>10342</v>
      </c>
      <c r="AH2290" s="2" t="s">
        <v>4856</v>
      </c>
      <c r="AI2290" s="2" t="s">
        <v>9151</v>
      </c>
      <c r="AK2290" s="2" t="str">
        <f>Table_Books[[#This Row],[Title]]&amp;"_"&amp;Table_Books[[#This Row],[Author]]</f>
        <v>Two Treatises of Government_Locke, John</v>
      </c>
      <c r="AL2290" s="2" t="str">
        <f>Table_Books[[#This Row],[Author]]&amp;"_"&amp;Table_Books[[#This Row],[Title]]</f>
        <v>Locke, John_Two Treatises of Government</v>
      </c>
      <c r="AM2290" s="2" t="str">
        <f>Table_Books[[#This Row],[Title]]&amp;" by "&amp;Table_Books[[#This Row],[Author]]</f>
        <v>Two Treatises of Government by Locke, John</v>
      </c>
    </row>
    <row r="2291" spans="1:41" x14ac:dyDescent="0.35">
      <c r="A2291" s="7" t="str">
        <f>"B-" &amp; UPPER(TRIM(Table_Books[[#This Row],[Title]])) &amp; "|" &amp; UPPER(TRIM(Table_Books[[#This Row],[Author]]))</f>
        <v>B-TWO TREATISES OF GOVERNMENT|LOCKE, JOHN</v>
      </c>
      <c r="B2291" s="35" t="str">
        <f>IF(COUNTIFS(Table_Books[Hash_ID],Table_Books[[#This Row],[Hash_ID]])&gt;1,"Y","N")</f>
        <v>Y</v>
      </c>
      <c r="C2291" s="35" t="s">
        <v>8849</v>
      </c>
      <c r="D2291" s="35" t="s">
        <v>10124</v>
      </c>
      <c r="E2291" s="35"/>
      <c r="F2291" s="35"/>
      <c r="G2291" s="36"/>
      <c r="H2291" s="36"/>
      <c r="I2291" s="37"/>
      <c r="J2291" s="36"/>
      <c r="K2291" s="36"/>
      <c r="L2291" s="35"/>
      <c r="M2291" s="35"/>
      <c r="N2291" s="35"/>
      <c r="O2291" s="38"/>
      <c r="P2291" s="39"/>
      <c r="Q2291" s="10" t="s">
        <v>1860</v>
      </c>
      <c r="R2291" s="39"/>
      <c r="S2291" s="39"/>
      <c r="T2291" s="10" t="s">
        <v>1860</v>
      </c>
      <c r="U2291" s="10" t="s">
        <v>1860</v>
      </c>
      <c r="V2291" s="39"/>
      <c r="W2291" s="39"/>
      <c r="X2291" s="39"/>
      <c r="Y2291" s="39"/>
      <c r="Z2291" s="39"/>
      <c r="AA2291" s="39"/>
      <c r="AB2291" s="39"/>
      <c r="AC2291" s="35"/>
      <c r="AD2291" s="35"/>
      <c r="AE2291" s="36">
        <f>IFERROR(FLOOR(Table_Books[[#This Row],[Published_Date]],10), 0)</f>
        <v>0</v>
      </c>
      <c r="AF2291" s="35">
        <f>IFERROR(CEILING(VALUE(LEFT(Table_Books[[#This Row],[Published_Date]],FIND("-",Table_Books[[#This Row],[Published_Date]]&amp;"-")-1))/100, 1), 0)</f>
        <v>0</v>
      </c>
      <c r="AG2291" s="35"/>
      <c r="AH2291" s="35" t="s">
        <v>21590</v>
      </c>
      <c r="AI2291" s="35"/>
      <c r="AJ2291" s="35"/>
      <c r="AK2291" s="35" t="str">
        <f>Table_Books[[#This Row],[Title]]&amp;"_"&amp;Table_Books[[#This Row],[Author]]</f>
        <v>Two Treatises of Government_Locke, John</v>
      </c>
      <c r="AL2291" s="35" t="str">
        <f>Table_Books[[#This Row],[Author]]&amp;"_"&amp;Table_Books[[#This Row],[Title]]</f>
        <v>Locke, John_Two Treatises of Government</v>
      </c>
      <c r="AM2291" s="35" t="str">
        <f>Table_Books[[#This Row],[Title]]&amp;" by "&amp;Table_Books[[#This Row],[Author]]</f>
        <v>Two Treatises of Government by Locke, John</v>
      </c>
      <c r="AN2291" s="35"/>
      <c r="AO2291" s="35"/>
    </row>
    <row r="2292" spans="1:41" x14ac:dyDescent="0.35">
      <c r="A2292" s="7" t="str">
        <f>"B-" &amp; UPPER(TRIM(Table_Books[[#This Row],[Title]])) &amp; "|" &amp; UPPER(TRIM(Table_Books[[#This Row],[Author]]))</f>
        <v>B-NO ONE IS TALKING ABOUT THIS|LOCKWOOD, PATRICIA</v>
      </c>
      <c r="B2292" s="35" t="str">
        <f>IF(COUNTIFS(Table_Books[Hash_ID],Table_Books[[#This Row],[Hash_ID]])&gt;1,"Y","N")</f>
        <v>Y</v>
      </c>
      <c r="C2292" s="35" t="s">
        <v>19898</v>
      </c>
      <c r="D2292" s="35" t="s">
        <v>19899</v>
      </c>
      <c r="E2292" s="35"/>
      <c r="F2292" s="35"/>
      <c r="G2292" s="36"/>
      <c r="H2292" s="36"/>
      <c r="I2292" s="37"/>
      <c r="J2292" s="36"/>
      <c r="K2292" s="36"/>
      <c r="L2292" s="35"/>
      <c r="M2292" s="35"/>
      <c r="N2292" s="35"/>
      <c r="O2292" s="38"/>
      <c r="P2292" s="39"/>
      <c r="Q2292" s="10" t="s">
        <v>1860</v>
      </c>
      <c r="R2292" s="39"/>
      <c r="S2292" s="39"/>
      <c r="T2292" s="10" t="s">
        <v>1860</v>
      </c>
      <c r="U2292" s="10" t="s">
        <v>1860</v>
      </c>
      <c r="V2292" s="39"/>
      <c r="W2292" s="39"/>
      <c r="X2292" s="39"/>
      <c r="Y2292" s="39"/>
      <c r="Z2292" s="39"/>
      <c r="AA2292" s="39"/>
      <c r="AB2292" s="39"/>
      <c r="AC2292" s="35"/>
      <c r="AD2292" s="35"/>
      <c r="AE2292" s="36">
        <f>IFERROR(FLOOR(Table_Books[[#This Row],[Published_Date]],10), 0)</f>
        <v>0</v>
      </c>
      <c r="AF2292" s="35">
        <f>IFERROR(CEILING(VALUE(LEFT(Table_Books[[#This Row],[Published_Date]],FIND("-",Table_Books[[#This Row],[Published_Date]]&amp;"-")-1))/100, 1), 0)</f>
        <v>0</v>
      </c>
      <c r="AG2292" s="35"/>
      <c r="AH2292" s="35" t="s">
        <v>21602</v>
      </c>
      <c r="AI2292" s="35"/>
      <c r="AJ2292" s="35"/>
      <c r="AK2292" s="35" t="str">
        <f>Table_Books[[#This Row],[Title]]&amp;"_"&amp;Table_Books[[#This Row],[Author]]</f>
        <v>No One Is Talking About This_Lockwood, Patricia</v>
      </c>
      <c r="AL2292" s="35" t="str">
        <f>Table_Books[[#This Row],[Author]]&amp;"_"&amp;Table_Books[[#This Row],[Title]]</f>
        <v>Lockwood, Patricia_No One Is Talking About This</v>
      </c>
      <c r="AM2292" s="35" t="str">
        <f>Table_Books[[#This Row],[Title]]&amp;" by "&amp;Table_Books[[#This Row],[Author]]</f>
        <v>No One Is Talking About This by Lockwood, Patricia</v>
      </c>
      <c r="AN2292" s="35"/>
      <c r="AO2292" s="35"/>
    </row>
    <row r="2293" spans="1:41" x14ac:dyDescent="0.35">
      <c r="A2293" s="7" t="str">
        <f>"B-" &amp; UPPER(TRIM(Table_Books[[#This Row],[Title]])) &amp; "|" &amp; UPPER(TRIM(Table_Books[[#This Row],[Author]]))</f>
        <v>B-NO ONE IS TALKING ABOUT THIS|LOCKWOOD, PATRICIA</v>
      </c>
      <c r="B2293" s="35" t="str">
        <f>IF(COUNTIFS(Table_Books[Hash_ID],Table_Books[[#This Row],[Hash_ID]])&gt;1,"Y","N")</f>
        <v>Y</v>
      </c>
      <c r="C2293" s="35" t="s">
        <v>19898</v>
      </c>
      <c r="D2293" s="35" t="s">
        <v>19899</v>
      </c>
      <c r="E2293" s="35"/>
      <c r="F2293" s="35"/>
      <c r="G2293" s="36"/>
      <c r="H2293" s="36"/>
      <c r="I2293" s="37"/>
      <c r="J2293" s="36"/>
      <c r="K2293" s="36"/>
      <c r="L2293" s="35"/>
      <c r="M2293" s="35"/>
      <c r="N2293" s="35"/>
      <c r="O2293" s="38"/>
      <c r="P2293" s="39"/>
      <c r="Q2293" s="10" t="s">
        <v>1860</v>
      </c>
      <c r="R2293" s="39"/>
      <c r="S2293" s="39"/>
      <c r="T2293" s="10" t="s">
        <v>1860</v>
      </c>
      <c r="U2293" s="10" t="s">
        <v>1860</v>
      </c>
      <c r="V2293" s="39"/>
      <c r="W2293" s="39"/>
      <c r="X2293" s="39"/>
      <c r="Y2293" s="39"/>
      <c r="Z2293" s="39"/>
      <c r="AA2293" s="39"/>
      <c r="AB2293" s="39"/>
      <c r="AC2293" s="35"/>
      <c r="AD2293" s="35"/>
      <c r="AE2293" s="36">
        <f>IFERROR(FLOOR(Table_Books[[#This Row],[Published_Date]],10), 0)</f>
        <v>0</v>
      </c>
      <c r="AF2293" s="35">
        <f>IFERROR(CEILING(VALUE(LEFT(Table_Books[[#This Row],[Published_Date]],FIND("-",Table_Books[[#This Row],[Published_Date]]&amp;"-")-1))/100, 1), 0)</f>
        <v>0</v>
      </c>
      <c r="AG2293" s="35"/>
      <c r="AH2293" s="35"/>
      <c r="AI2293" s="35"/>
      <c r="AJ2293" s="35"/>
      <c r="AK2293" s="35" t="str">
        <f>Table_Books[[#This Row],[Title]]&amp;"_"&amp;Table_Books[[#This Row],[Author]]</f>
        <v>No One Is Talking About This_Lockwood, Patricia</v>
      </c>
      <c r="AL2293" s="35" t="str">
        <f>Table_Books[[#This Row],[Author]]&amp;"_"&amp;Table_Books[[#This Row],[Title]]</f>
        <v>Lockwood, Patricia_No One Is Talking About This</v>
      </c>
      <c r="AM2293" s="35" t="str">
        <f>Table_Books[[#This Row],[Title]]&amp;" by "&amp;Table_Books[[#This Row],[Author]]</f>
        <v>No One Is Talking About This by Lockwood, Patricia</v>
      </c>
      <c r="AN2293" s="35"/>
      <c r="AO2293" s="35"/>
    </row>
    <row r="2294" spans="1:41" x14ac:dyDescent="0.35">
      <c r="A2294" s="7" t="str">
        <f>"B-" &amp; UPPER(TRIM(Table_Books[[#This Row],[Title]])) &amp; "|" &amp; UPPER(TRIM(Table_Books[[#This Row],[Author]]))</f>
        <v>B-PRIESTDADDY (MEMOIR, HIGHLY STYLIZED)|LOCKWOOD, PATRICIA</v>
      </c>
      <c r="B2294" s="35" t="str">
        <f>IF(COUNTIFS(Table_Books[Hash_ID],Table_Books[[#This Row],[Hash_ID]])&gt;1,"Y","N")</f>
        <v>N</v>
      </c>
      <c r="C2294" s="35" t="s">
        <v>20191</v>
      </c>
      <c r="D2294" s="35" t="s">
        <v>19899</v>
      </c>
      <c r="E2294" s="35"/>
      <c r="F2294" s="35"/>
      <c r="G2294" s="36"/>
      <c r="H2294" s="36"/>
      <c r="I2294" s="37"/>
      <c r="J2294" s="36"/>
      <c r="K2294" s="36"/>
      <c r="L2294" s="35"/>
      <c r="M2294" s="35"/>
      <c r="N2294" s="35"/>
      <c r="O2294" s="38"/>
      <c r="P2294" s="39"/>
      <c r="Q2294" s="10" t="s">
        <v>1860</v>
      </c>
      <c r="R2294" s="39"/>
      <c r="S2294" s="39"/>
      <c r="T2294" s="10" t="s">
        <v>1860</v>
      </c>
      <c r="U2294" s="10" t="s">
        <v>1860</v>
      </c>
      <c r="V2294" s="39"/>
      <c r="W2294" s="39"/>
      <c r="X2294" s="39"/>
      <c r="Y2294" s="39"/>
      <c r="Z2294" s="39"/>
      <c r="AA2294" s="39"/>
      <c r="AB2294" s="39"/>
      <c r="AC2294" s="35"/>
      <c r="AD2294" s="35"/>
      <c r="AE2294" s="36">
        <f>IFERROR(FLOOR(Table_Books[[#This Row],[Published_Date]],10), 0)</f>
        <v>0</v>
      </c>
      <c r="AF2294" s="35">
        <f>IFERROR(CEILING(VALUE(LEFT(Table_Books[[#This Row],[Published_Date]],FIND("-",Table_Books[[#This Row],[Published_Date]]&amp;"-")-1))/100, 1), 0)</f>
        <v>0</v>
      </c>
      <c r="AG2294" s="35"/>
      <c r="AH2294" s="35"/>
      <c r="AI2294" s="35"/>
      <c r="AJ2294" s="35"/>
      <c r="AK2294" s="35" t="str">
        <f>Table_Books[[#This Row],[Title]]&amp;"_"&amp;Table_Books[[#This Row],[Author]]</f>
        <v>Priestdaddy (Memoir, highly stylized)_Lockwood, Patricia</v>
      </c>
      <c r="AL2294" s="35" t="str">
        <f>Table_Books[[#This Row],[Author]]&amp;"_"&amp;Table_Books[[#This Row],[Title]]</f>
        <v>Lockwood, Patricia_Priestdaddy (Memoir, highly stylized)</v>
      </c>
      <c r="AM2294" s="35" t="str">
        <f>Table_Books[[#This Row],[Title]]&amp;" by "&amp;Table_Books[[#This Row],[Author]]</f>
        <v>Priestdaddy (Memoir, highly stylized) by Lockwood, Patricia</v>
      </c>
      <c r="AN2294" s="35"/>
      <c r="AO2294" s="35"/>
    </row>
    <row r="2295" spans="1:41" x14ac:dyDescent="0.35">
      <c r="A2295" s="7" t="str">
        <f>"B-" &amp; UPPER(TRIM(Table_Books[[#This Row],[Title]])) &amp; "|" &amp; UPPER(TRIM(Table_Books[[#This Row],[Author]]))</f>
        <v>B-DOPPLER|LOE, ERLEND</v>
      </c>
      <c r="B2295" s="28" t="str">
        <f>IF(COUNTIFS(Table_Books[Hash_ID],Table_Books[[#This Row],[Hash_ID]])&gt;1,"Y","N")</f>
        <v>N</v>
      </c>
      <c r="C2295" s="2" t="s">
        <v>7009</v>
      </c>
      <c r="D2295" s="2" t="s">
        <v>8421</v>
      </c>
      <c r="G2295" s="12"/>
      <c r="H2295" s="12"/>
      <c r="I2295" s="8"/>
      <c r="J2295" s="12"/>
      <c r="K2295" s="12"/>
      <c r="O2295" s="33"/>
      <c r="P2295" s="10"/>
      <c r="Q2295" s="10" t="s">
        <v>1860</v>
      </c>
      <c r="R2295" s="10"/>
      <c r="S2295" s="10"/>
      <c r="T2295" s="10" t="s">
        <v>1860</v>
      </c>
      <c r="U2295" s="10" t="s">
        <v>1860</v>
      </c>
      <c r="V2295" s="10"/>
      <c r="W2295" s="10"/>
      <c r="X2295" s="10"/>
      <c r="Y2295" s="10"/>
      <c r="Z2295" s="10"/>
      <c r="AA2295" s="10"/>
      <c r="AB2295" s="10"/>
      <c r="AE2295" s="12">
        <f>IFERROR(FLOOR(Table_Books[[#This Row],[Published_Date]],10), 0)</f>
        <v>0</v>
      </c>
      <c r="AF2295" s="2">
        <f>IFERROR(CEILING(VALUE(LEFT(Table_Books[[#This Row],[Published_Date]],FIND("-",Table_Books[[#This Row],[Published_Date]]&amp;"-")-1))/100, 1), 0)</f>
        <v>0</v>
      </c>
      <c r="AK2295" s="2" t="str">
        <f>Table_Books[[#This Row],[Title]]&amp;"_"&amp;Table_Books[[#This Row],[Author]]</f>
        <v>Doppler_Loe, Erlend</v>
      </c>
      <c r="AL2295" s="2" t="str">
        <f>Table_Books[[#This Row],[Author]]&amp;"_"&amp;Table_Books[[#This Row],[Title]]</f>
        <v>Loe, Erlend_Doppler</v>
      </c>
      <c r="AM2295" s="2" t="str">
        <f>Table_Books[[#This Row],[Title]]&amp;" by "&amp;Table_Books[[#This Row],[Author]]</f>
        <v>Doppler by Loe, Erlend</v>
      </c>
    </row>
    <row r="2296" spans="1:41" x14ac:dyDescent="0.35">
      <c r="A2296" s="7" t="str">
        <f>"B-" &amp; UPPER(TRIM(Table_Books[[#This Row],[Title]])) &amp; "|" &amp; UPPER(TRIM(Table_Books[[#This Row],[Author]]))</f>
        <v>B-THE GYPSY SPIDERS AND OTHER TALES OF ITALIAN HORROR|LOMBARDI, NICOLA</v>
      </c>
      <c r="B2296" s="28" t="str">
        <f>IF(COUNTIFS(Table_Books[Hash_ID],Table_Books[[#This Row],[Hash_ID]])&gt;1,"Y","N")</f>
        <v>N</v>
      </c>
      <c r="C2296" s="2" t="s">
        <v>8080</v>
      </c>
      <c r="D2296" s="2" t="s">
        <v>8477</v>
      </c>
      <c r="G2296" s="12"/>
      <c r="H2296" s="12"/>
      <c r="I2296" s="8"/>
      <c r="J2296" s="12"/>
      <c r="K2296" s="12"/>
      <c r="O2296" s="33"/>
      <c r="P2296" s="10"/>
      <c r="Q2296" s="10" t="s">
        <v>1860</v>
      </c>
      <c r="R2296" s="10"/>
      <c r="S2296" s="10"/>
      <c r="T2296" s="10" t="s">
        <v>1860</v>
      </c>
      <c r="U2296" s="10" t="s">
        <v>1860</v>
      </c>
      <c r="V2296" s="10"/>
      <c r="W2296" s="10"/>
      <c r="X2296" s="10"/>
      <c r="Y2296" s="10"/>
      <c r="Z2296" s="10"/>
      <c r="AA2296" s="10"/>
      <c r="AB2296" s="10"/>
      <c r="AE2296" s="12">
        <f>IFERROR(FLOOR(Table_Books[[#This Row],[Published_Date]],10), 0)</f>
        <v>0</v>
      </c>
      <c r="AF2296" s="2">
        <f>IFERROR(CEILING(VALUE(LEFT(Table_Books[[#This Row],[Published_Date]],FIND("-",Table_Books[[#This Row],[Published_Date]]&amp;"-")-1))/100, 1), 0)</f>
        <v>0</v>
      </c>
      <c r="AK2296" s="2" t="str">
        <f>Table_Books[[#This Row],[Title]]&amp;"_"&amp;Table_Books[[#This Row],[Author]]</f>
        <v>The Gypsy Spiders and Other Tales of Italian Horror_Lombardi, Nicola</v>
      </c>
      <c r="AL2296" s="2" t="str">
        <f>Table_Books[[#This Row],[Author]]&amp;"_"&amp;Table_Books[[#This Row],[Title]]</f>
        <v>Lombardi, Nicola_The Gypsy Spiders and Other Tales of Italian Horror</v>
      </c>
      <c r="AM2296" s="2" t="str">
        <f>Table_Books[[#This Row],[Title]]&amp;" by "&amp;Table_Books[[#This Row],[Author]]</f>
        <v>The Gypsy Spiders and Other Tales of Italian Horror by Lombardi, Nicola</v>
      </c>
    </row>
    <row r="2297" spans="1:41" x14ac:dyDescent="0.35">
      <c r="A2297" s="7" t="str">
        <f>"B-" &amp; UPPER(TRIM(Table_Books[[#This Row],[Title]])) &amp; "|" &amp; UPPER(TRIM(Table_Books[[#This Row],[Author]]))</f>
        <v>B-BEFORE ADAM|LONDON, JACK</v>
      </c>
      <c r="B2297" s="28" t="str">
        <f>IF(COUNTIFS(Table_Books[Hash_ID],Table_Books[[#This Row],[Hash_ID]])&gt;1,"Y","N")</f>
        <v>N</v>
      </c>
      <c r="C2297" s="24" t="s">
        <v>14485</v>
      </c>
      <c r="D2297" s="24" t="s">
        <v>14486</v>
      </c>
      <c r="G2297" s="12"/>
      <c r="H2297" s="12"/>
      <c r="I2297" s="8"/>
      <c r="J2297" s="12"/>
      <c r="K2297" s="12"/>
      <c r="O2297" s="33"/>
      <c r="P2297" s="10"/>
      <c r="Q2297" s="10" t="s">
        <v>1860</v>
      </c>
      <c r="R2297" s="10"/>
      <c r="S2297" s="10"/>
      <c r="T2297" s="10" t="s">
        <v>1860</v>
      </c>
      <c r="U2297" s="10" t="s">
        <v>1860</v>
      </c>
      <c r="V2297" s="10"/>
      <c r="W2297" s="10"/>
      <c r="X2297" s="10"/>
      <c r="Y2297" s="10"/>
      <c r="Z2297" s="10"/>
      <c r="AA2297" s="10"/>
      <c r="AB2297" s="10"/>
      <c r="AE2297" s="12">
        <f>IFERROR(FLOOR(Table_Books[[#This Row],[Published_Date]],10), 0)</f>
        <v>0</v>
      </c>
      <c r="AF2297" s="2">
        <f>IFERROR(CEILING(VALUE(LEFT(Table_Books[[#This Row],[Published_Date]],FIND("-",Table_Books[[#This Row],[Published_Date]]&amp;"-")-1))/100, 1), 0)</f>
        <v>0</v>
      </c>
      <c r="AK2297" s="24" t="str">
        <f>Table_Books[[#This Row],[Title]]&amp;"_"&amp;Table_Books[[#This Row],[Author]]</f>
        <v>Before Adam_London, Jack</v>
      </c>
      <c r="AL2297" s="24" t="str">
        <f>Table_Books[[#This Row],[Author]]&amp;"_"&amp;Table_Books[[#This Row],[Title]]</f>
        <v>London, Jack_Before Adam</v>
      </c>
      <c r="AM2297" s="24" t="str">
        <f>Table_Books[[#This Row],[Title]]&amp;" by "&amp;Table_Books[[#This Row],[Author]]</f>
        <v>Before Adam by London, Jack</v>
      </c>
    </row>
    <row r="2298" spans="1:41" x14ac:dyDescent="0.35">
      <c r="A2298" s="7" t="str">
        <f>"B-" &amp; UPPER(TRIM(Table_Books[[#This Row],[Title]])) &amp; "|" &amp; UPPER(TRIM(Table_Books[[#This Row],[Author]]))</f>
        <v>B-MARTIN EDEN|LONDON, JACK</v>
      </c>
      <c r="B2298" s="28" t="str">
        <f>IF(COUNTIFS(Table_Books[Hash_ID],Table_Books[[#This Row],[Hash_ID]])&gt;1,"Y","N")</f>
        <v>N</v>
      </c>
      <c r="C2298" s="24" t="s">
        <v>14625</v>
      </c>
      <c r="D2298" s="24" t="s">
        <v>14486</v>
      </c>
      <c r="G2298" s="12"/>
      <c r="H2298" s="12"/>
      <c r="I2298" s="8"/>
      <c r="J2298" s="12"/>
      <c r="K2298" s="12"/>
      <c r="O2298" s="33"/>
      <c r="P2298" s="10"/>
      <c r="Q2298" s="10" t="s">
        <v>1860</v>
      </c>
      <c r="R2298" s="10"/>
      <c r="S2298" s="10"/>
      <c r="T2298" s="10" t="s">
        <v>1860</v>
      </c>
      <c r="U2298" s="10" t="s">
        <v>1860</v>
      </c>
      <c r="V2298" s="10"/>
      <c r="W2298" s="10"/>
      <c r="X2298" s="10"/>
      <c r="Y2298" s="10"/>
      <c r="Z2298" s="10"/>
      <c r="AA2298" s="10"/>
      <c r="AB2298" s="10"/>
      <c r="AE2298" s="12">
        <f>IFERROR(FLOOR(Table_Books[[#This Row],[Published_Date]],10), 0)</f>
        <v>0</v>
      </c>
      <c r="AF2298" s="2">
        <f>IFERROR(CEILING(VALUE(LEFT(Table_Books[[#This Row],[Published_Date]],FIND("-",Table_Books[[#This Row],[Published_Date]]&amp;"-")-1))/100, 1), 0)</f>
        <v>0</v>
      </c>
      <c r="AK2298" s="24" t="str">
        <f>Table_Books[[#This Row],[Title]]&amp;"_"&amp;Table_Books[[#This Row],[Author]]</f>
        <v>Martin Eden_London, Jack</v>
      </c>
      <c r="AL2298" s="24" t="str">
        <f>Table_Books[[#This Row],[Author]]&amp;"_"&amp;Table_Books[[#This Row],[Title]]</f>
        <v>London, Jack_Martin Eden</v>
      </c>
      <c r="AM2298" s="24" t="str">
        <f>Table_Books[[#This Row],[Title]]&amp;" by "&amp;Table_Books[[#This Row],[Author]]</f>
        <v>Martin Eden by London, Jack</v>
      </c>
    </row>
    <row r="2299" spans="1:41" x14ac:dyDescent="0.35">
      <c r="A2299" s="7" t="str">
        <f>"B-" &amp; UPPER(TRIM(Table_Books[[#This Row],[Title]])) &amp; "|" &amp; UPPER(TRIM(Table_Books[[#This Row],[Author]]))</f>
        <v>B-THE IRON HEEL|LONDON, JACK</v>
      </c>
      <c r="B2299" s="28" t="str">
        <f>IF(COUNTIFS(Table_Books[Hash_ID],Table_Books[[#This Row],[Hash_ID]])&gt;1,"Y","N")</f>
        <v>N</v>
      </c>
      <c r="C2299" s="24" t="s">
        <v>14728</v>
      </c>
      <c r="D2299" s="24" t="s">
        <v>14486</v>
      </c>
      <c r="G2299" s="12"/>
      <c r="H2299" s="12"/>
      <c r="I2299" s="8"/>
      <c r="J2299" s="12"/>
      <c r="K2299" s="12"/>
      <c r="O2299" s="33"/>
      <c r="P2299" s="10"/>
      <c r="Q2299" s="10" t="s">
        <v>1860</v>
      </c>
      <c r="R2299" s="10"/>
      <c r="S2299" s="10"/>
      <c r="T2299" s="10" t="s">
        <v>1860</v>
      </c>
      <c r="U2299" s="10" t="s">
        <v>1860</v>
      </c>
      <c r="V2299" s="10"/>
      <c r="W2299" s="10"/>
      <c r="X2299" s="10"/>
      <c r="Y2299" s="10"/>
      <c r="Z2299" s="10"/>
      <c r="AA2299" s="10"/>
      <c r="AB2299" s="10"/>
      <c r="AE2299" s="12">
        <f>IFERROR(FLOOR(Table_Books[[#This Row],[Published_Date]],10), 0)</f>
        <v>0</v>
      </c>
      <c r="AF2299" s="2">
        <f>IFERROR(CEILING(VALUE(LEFT(Table_Books[[#This Row],[Published_Date]],FIND("-",Table_Books[[#This Row],[Published_Date]]&amp;"-")-1))/100, 1), 0)</f>
        <v>0</v>
      </c>
      <c r="AK2299" s="24" t="str">
        <f>Table_Books[[#This Row],[Title]]&amp;"_"&amp;Table_Books[[#This Row],[Author]]</f>
        <v>The Iron Heel_London, Jack</v>
      </c>
      <c r="AL2299" s="24" t="str">
        <f>Table_Books[[#This Row],[Author]]&amp;"_"&amp;Table_Books[[#This Row],[Title]]</f>
        <v>London, Jack_The Iron Heel</v>
      </c>
      <c r="AM2299" s="24" t="str">
        <f>Table_Books[[#This Row],[Title]]&amp;" by "&amp;Table_Books[[#This Row],[Author]]</f>
        <v>The Iron Heel by London, Jack</v>
      </c>
    </row>
    <row r="2300" spans="1:41" x14ac:dyDescent="0.35">
      <c r="A2300" s="7" t="str">
        <f>"B-" &amp; UPPER(TRIM(Table_Books[[#This Row],[Title]])) &amp; "|" &amp; UPPER(TRIM(Table_Books[[#This Row],[Author]]))</f>
        <v>B-THE PEOPLE OF THE ABYSS|LONDON, JACK</v>
      </c>
      <c r="B2300" s="28" t="str">
        <f>IF(COUNTIFS(Table_Books[Hash_ID],Table_Books[[#This Row],[Hash_ID]])&gt;1,"Y","N")</f>
        <v>N</v>
      </c>
      <c r="C2300" s="24" t="s">
        <v>14754</v>
      </c>
      <c r="D2300" s="24" t="s">
        <v>14486</v>
      </c>
      <c r="G2300" s="12"/>
      <c r="H2300" s="12"/>
      <c r="I2300" s="8"/>
      <c r="J2300" s="12"/>
      <c r="K2300" s="12"/>
      <c r="O2300" s="33"/>
      <c r="P2300" s="10"/>
      <c r="Q2300" s="10" t="s">
        <v>1860</v>
      </c>
      <c r="R2300" s="10"/>
      <c r="S2300" s="10"/>
      <c r="T2300" s="10" t="s">
        <v>1860</v>
      </c>
      <c r="U2300" s="10" t="s">
        <v>1860</v>
      </c>
      <c r="V2300" s="10"/>
      <c r="W2300" s="10"/>
      <c r="X2300" s="10"/>
      <c r="Y2300" s="10"/>
      <c r="Z2300" s="10"/>
      <c r="AA2300" s="10"/>
      <c r="AB2300" s="10"/>
      <c r="AE2300" s="12">
        <f>IFERROR(FLOOR(Table_Books[[#This Row],[Published_Date]],10), 0)</f>
        <v>0</v>
      </c>
      <c r="AF2300" s="2">
        <f>IFERROR(CEILING(VALUE(LEFT(Table_Books[[#This Row],[Published_Date]],FIND("-",Table_Books[[#This Row],[Published_Date]]&amp;"-")-1))/100, 1), 0)</f>
        <v>0</v>
      </c>
      <c r="AK2300" s="24" t="str">
        <f>Table_Books[[#This Row],[Title]]&amp;"_"&amp;Table_Books[[#This Row],[Author]]</f>
        <v>The People of the Abyss_London, Jack</v>
      </c>
      <c r="AL2300" s="24" t="str">
        <f>Table_Books[[#This Row],[Author]]&amp;"_"&amp;Table_Books[[#This Row],[Title]]</f>
        <v>London, Jack_The People of the Abyss</v>
      </c>
      <c r="AM2300" s="24" t="str">
        <f>Table_Books[[#This Row],[Title]]&amp;" by "&amp;Table_Books[[#This Row],[Author]]</f>
        <v>The People of the Abyss by London, Jack</v>
      </c>
    </row>
    <row r="2301" spans="1:41" x14ac:dyDescent="0.35">
      <c r="A2301" s="7" t="str">
        <f>"B-" &amp; UPPER(TRIM(Table_Books[[#This Row],[Title]])) &amp; "|" &amp; UPPER(TRIM(Table_Books[[#This Row],[Author]]))</f>
        <v>B-THE ROAD|LONDON, JACK</v>
      </c>
      <c r="B2301" s="28" t="str">
        <f>IF(COUNTIFS(Table_Books[Hash_ID],Table_Books[[#This Row],[Hash_ID]])&gt;1,"Y","N")</f>
        <v>N</v>
      </c>
      <c r="C2301" s="28" t="s">
        <v>1915</v>
      </c>
      <c r="D2301" s="28" t="s">
        <v>14486</v>
      </c>
      <c r="E2301" s="28"/>
      <c r="F2301" s="28"/>
      <c r="G2301" s="44"/>
      <c r="H2301" s="44"/>
      <c r="I2301" s="45"/>
      <c r="J2301" s="44"/>
      <c r="K2301" s="44"/>
      <c r="L2301" s="28"/>
      <c r="M2301" s="28"/>
      <c r="N2301" s="28"/>
      <c r="O2301" s="46"/>
      <c r="P2301" s="47"/>
      <c r="Q2301" s="47" t="s">
        <v>1860</v>
      </c>
      <c r="R2301" s="47"/>
      <c r="S2301" s="47"/>
      <c r="T2301" s="10" t="s">
        <v>1860</v>
      </c>
      <c r="U2301" s="10" t="s">
        <v>1860</v>
      </c>
      <c r="V2301" s="47"/>
      <c r="W2301" s="47"/>
      <c r="X2301" s="47"/>
      <c r="Y2301" s="47"/>
      <c r="Z2301" s="47"/>
      <c r="AA2301" s="47"/>
      <c r="AB2301" s="47"/>
      <c r="AC2301" s="28"/>
      <c r="AD2301" s="28"/>
      <c r="AE2301" s="44">
        <f>IFERROR(FLOOR(Table_Books[[#This Row],[Published_Date]],10), 0)</f>
        <v>0</v>
      </c>
      <c r="AF2301" s="28">
        <f>IFERROR(CEILING(VALUE(LEFT(Table_Books[[#This Row],[Published_Date]],FIND("-",Table_Books[[#This Row],[Published_Date]]&amp;"-")-1))/100, 1), 0)</f>
        <v>0</v>
      </c>
      <c r="AG2301" s="28"/>
      <c r="AH2301" s="28"/>
      <c r="AI2301" s="28"/>
      <c r="AJ2301" s="28"/>
      <c r="AK2301" s="28" t="str">
        <f>Table_Books[[#This Row],[Title]]&amp;"_"&amp;Table_Books[[#This Row],[Author]]</f>
        <v>The Road_London, Jack</v>
      </c>
      <c r="AL2301" s="28" t="str">
        <f>Table_Books[[#This Row],[Author]]&amp;"_"&amp;Table_Books[[#This Row],[Title]]</f>
        <v>London, Jack_The Road</v>
      </c>
      <c r="AM2301" s="28" t="str">
        <f>Table_Books[[#This Row],[Title]]&amp;" by "&amp;Table_Books[[#This Row],[Author]]</f>
        <v>The Road by London, Jack</v>
      </c>
      <c r="AN2301" s="28"/>
      <c r="AO2301" s="28"/>
    </row>
    <row r="2302" spans="1:41" x14ac:dyDescent="0.35">
      <c r="A2302" s="7" t="str">
        <f>"B-" &amp; UPPER(TRIM(Table_Books[[#This Row],[Title]])) &amp; "|" &amp; UPPER(TRIM(Table_Books[[#This Row],[Author]]))</f>
        <v>B-THE SCARLET PLAGUE|LONDON, JACK</v>
      </c>
      <c r="B2302" s="28" t="str">
        <f>IF(COUNTIFS(Table_Books[Hash_ID],Table_Books[[#This Row],[Hash_ID]])&gt;1,"Y","N")</f>
        <v>N</v>
      </c>
      <c r="C2302" s="24" t="s">
        <v>14763</v>
      </c>
      <c r="D2302" s="24" t="s">
        <v>14486</v>
      </c>
      <c r="G2302" s="12"/>
      <c r="H2302" s="12"/>
      <c r="I2302" s="8"/>
      <c r="J2302" s="12"/>
      <c r="K2302" s="12"/>
      <c r="O2302" s="33"/>
      <c r="P2302" s="10"/>
      <c r="Q2302" s="10" t="s">
        <v>1860</v>
      </c>
      <c r="R2302" s="10"/>
      <c r="S2302" s="10"/>
      <c r="T2302" s="10" t="s">
        <v>1860</v>
      </c>
      <c r="U2302" s="10" t="s">
        <v>1860</v>
      </c>
      <c r="V2302" s="10"/>
      <c r="W2302" s="10"/>
      <c r="X2302" s="10"/>
      <c r="Y2302" s="10"/>
      <c r="Z2302" s="10"/>
      <c r="AA2302" s="10"/>
      <c r="AB2302" s="10"/>
      <c r="AE2302" s="12">
        <f>IFERROR(FLOOR(Table_Books[[#This Row],[Published_Date]],10), 0)</f>
        <v>0</v>
      </c>
      <c r="AF2302" s="2">
        <f>IFERROR(CEILING(VALUE(LEFT(Table_Books[[#This Row],[Published_Date]],FIND("-",Table_Books[[#This Row],[Published_Date]]&amp;"-")-1))/100, 1), 0)</f>
        <v>0</v>
      </c>
      <c r="AK2302" s="24" t="str">
        <f>Table_Books[[#This Row],[Title]]&amp;"_"&amp;Table_Books[[#This Row],[Author]]</f>
        <v>The Scarlet Plague_London, Jack</v>
      </c>
      <c r="AL2302" s="24" t="str">
        <f>Table_Books[[#This Row],[Author]]&amp;"_"&amp;Table_Books[[#This Row],[Title]]</f>
        <v>London, Jack_The Scarlet Plague</v>
      </c>
      <c r="AM2302" s="24" t="str">
        <f>Table_Books[[#This Row],[Title]]&amp;" by "&amp;Table_Books[[#This Row],[Author]]</f>
        <v>The Scarlet Plague by London, Jack</v>
      </c>
    </row>
    <row r="2303" spans="1:41" x14ac:dyDescent="0.35">
      <c r="A2303" s="7" t="str">
        <f>"B-" &amp; UPPER(TRIM(Table_Books[[#This Row],[Title]])) &amp; "|" &amp; UPPER(TRIM(Table_Books[[#This Row],[Author]]))</f>
        <v>B-THE SEA WOLF|LONDON, JACK</v>
      </c>
      <c r="B2303" s="28" t="str">
        <f>IF(COUNTIFS(Table_Books[Hash_ID],Table_Books[[#This Row],[Hash_ID]])&gt;1,"Y","N")</f>
        <v>N</v>
      </c>
      <c r="C2303" s="24" t="s">
        <v>14764</v>
      </c>
      <c r="D2303" s="24" t="s">
        <v>14486</v>
      </c>
      <c r="G2303" s="12"/>
      <c r="H2303" s="12"/>
      <c r="I2303" s="8"/>
      <c r="J2303" s="12"/>
      <c r="K2303" s="12"/>
      <c r="O2303" s="33"/>
      <c r="P2303" s="10"/>
      <c r="Q2303" s="10" t="s">
        <v>1860</v>
      </c>
      <c r="R2303" s="10"/>
      <c r="S2303" s="10"/>
      <c r="T2303" s="10" t="s">
        <v>1860</v>
      </c>
      <c r="U2303" s="10" t="s">
        <v>1860</v>
      </c>
      <c r="V2303" s="10"/>
      <c r="W2303" s="10"/>
      <c r="X2303" s="10"/>
      <c r="Y2303" s="10"/>
      <c r="Z2303" s="10"/>
      <c r="AA2303" s="10"/>
      <c r="AB2303" s="10"/>
      <c r="AE2303" s="12">
        <f>IFERROR(FLOOR(Table_Books[[#This Row],[Published_Date]],10), 0)</f>
        <v>0</v>
      </c>
      <c r="AF2303" s="2">
        <f>IFERROR(CEILING(VALUE(LEFT(Table_Books[[#This Row],[Published_Date]],FIND("-",Table_Books[[#This Row],[Published_Date]]&amp;"-")-1))/100, 1), 0)</f>
        <v>0</v>
      </c>
      <c r="AK2303" s="24" t="str">
        <f>Table_Books[[#This Row],[Title]]&amp;"_"&amp;Table_Books[[#This Row],[Author]]</f>
        <v>The Sea Wolf_London, Jack</v>
      </c>
      <c r="AL2303" s="24" t="str">
        <f>Table_Books[[#This Row],[Author]]&amp;"_"&amp;Table_Books[[#This Row],[Title]]</f>
        <v>London, Jack_The Sea Wolf</v>
      </c>
      <c r="AM2303" s="24" t="str">
        <f>Table_Books[[#This Row],[Title]]&amp;" by "&amp;Table_Books[[#This Row],[Author]]</f>
        <v>The Sea Wolf by London, Jack</v>
      </c>
    </row>
    <row r="2304" spans="1:41" x14ac:dyDescent="0.35">
      <c r="A2304" s="52" t="str">
        <f>"B-" &amp; UPPER(TRIM(Table_Books[[#This Row],[Title]])) &amp; "|" &amp; UPPER(TRIM(Table_Books[[#This Row],[Author]]))</f>
        <v>B-THE STAR ROVER|LONDON, JACK</v>
      </c>
      <c r="B2304" s="28" t="str">
        <f>IF(COUNTIFS(Table_Books[Hash_ID],Table_Books[[#This Row],[Hash_ID]])&gt;1,"Y","N")</f>
        <v>N</v>
      </c>
      <c r="C2304" s="28" t="s">
        <v>14769</v>
      </c>
      <c r="D2304" s="28" t="s">
        <v>14486</v>
      </c>
      <c r="E2304" s="28"/>
      <c r="F2304" s="28"/>
      <c r="G2304" s="44"/>
      <c r="H2304" s="44"/>
      <c r="I2304" s="45"/>
      <c r="J2304" s="44"/>
      <c r="K2304" s="44"/>
      <c r="L2304" s="28"/>
      <c r="M2304" s="28"/>
      <c r="N2304" s="28"/>
      <c r="O2304" s="46">
        <v>5</v>
      </c>
      <c r="P2304" s="47"/>
      <c r="Q2304" s="47" t="s">
        <v>1860</v>
      </c>
      <c r="R2304" s="47"/>
      <c r="S2304" s="47"/>
      <c r="T2304" s="47" t="s">
        <v>1860</v>
      </c>
      <c r="U2304" s="47" t="s">
        <v>1860</v>
      </c>
      <c r="V2304" s="47" t="s">
        <v>1824</v>
      </c>
      <c r="W2304" s="47"/>
      <c r="X2304" s="47"/>
      <c r="Y2304" s="47"/>
      <c r="Z2304" s="47"/>
      <c r="AA2304" s="47"/>
      <c r="AB2304" s="47"/>
      <c r="AC2304" s="28"/>
      <c r="AD2304" s="28"/>
      <c r="AE2304" s="44">
        <f>IFERROR(FLOOR(Table_Books[[#This Row],[Published_Date]],10), 0)</f>
        <v>0</v>
      </c>
      <c r="AF2304" s="28">
        <f>IFERROR(CEILING(VALUE(LEFT(Table_Books[[#This Row],[Published_Date]],FIND("-",Table_Books[[#This Row],[Published_Date]]&amp;"-")-1))/100, 1), 0)</f>
        <v>0</v>
      </c>
      <c r="AG2304" s="28"/>
      <c r="AH2304" s="28"/>
      <c r="AI2304" s="28"/>
      <c r="AJ2304" s="28"/>
      <c r="AK2304" s="28" t="str">
        <f>Table_Books[[#This Row],[Title]]&amp;"_"&amp;Table_Books[[#This Row],[Author]]</f>
        <v>The Star Rover_London, Jack</v>
      </c>
      <c r="AL2304" s="28" t="str">
        <f>Table_Books[[#This Row],[Author]]&amp;"_"&amp;Table_Books[[#This Row],[Title]]</f>
        <v>London, Jack_The Star Rover</v>
      </c>
      <c r="AM2304" s="28" t="str">
        <f>Table_Books[[#This Row],[Title]]&amp;" by "&amp;Table_Books[[#This Row],[Author]]</f>
        <v>The Star Rover by London, Jack</v>
      </c>
      <c r="AN2304" s="28"/>
      <c r="AO2304" s="28"/>
    </row>
    <row r="2305" spans="1:41" x14ac:dyDescent="0.35">
      <c r="A2305" s="7" t="str">
        <f>"B-" &amp; UPPER(TRIM(Table_Books[[#This Row],[Title]])) &amp; "|" &amp; UPPER(TRIM(Table_Books[[#This Row],[Author]]))</f>
        <v>B-TO BUILD A FIRE|LONDON, JACK</v>
      </c>
      <c r="B2305" s="28" t="str">
        <f>IF(COUNTIFS(Table_Books[Hash_ID],Table_Books[[#This Row],[Hash_ID]])&gt;1,"Y","N")</f>
        <v>N</v>
      </c>
      <c r="C2305" s="24" t="s">
        <v>14788</v>
      </c>
      <c r="D2305" s="24" t="s">
        <v>14486</v>
      </c>
      <c r="G2305" s="12"/>
      <c r="H2305" s="12"/>
      <c r="I2305" s="8"/>
      <c r="J2305" s="12"/>
      <c r="K2305" s="12"/>
      <c r="O2305" s="33"/>
      <c r="P2305" s="10"/>
      <c r="Q2305" s="10" t="s">
        <v>1860</v>
      </c>
      <c r="R2305" s="10"/>
      <c r="S2305" s="10"/>
      <c r="T2305" s="10" t="s">
        <v>1860</v>
      </c>
      <c r="U2305" s="10" t="s">
        <v>1860</v>
      </c>
      <c r="V2305" s="10"/>
      <c r="W2305" s="10"/>
      <c r="X2305" s="10"/>
      <c r="Y2305" s="10"/>
      <c r="Z2305" s="10"/>
      <c r="AA2305" s="10"/>
      <c r="AB2305" s="10"/>
      <c r="AE2305" s="12">
        <f>IFERROR(FLOOR(Table_Books[[#This Row],[Published_Date]],10), 0)</f>
        <v>0</v>
      </c>
      <c r="AF2305" s="2">
        <f>IFERROR(CEILING(VALUE(LEFT(Table_Books[[#This Row],[Published_Date]],FIND("-",Table_Books[[#This Row],[Published_Date]]&amp;"-")-1))/100, 1), 0)</f>
        <v>0</v>
      </c>
      <c r="AK2305" s="24" t="str">
        <f>Table_Books[[#This Row],[Title]]&amp;"_"&amp;Table_Books[[#This Row],[Author]]</f>
        <v>To Build a Fire_London, Jack</v>
      </c>
      <c r="AL2305" s="24" t="str">
        <f>Table_Books[[#This Row],[Author]]&amp;"_"&amp;Table_Books[[#This Row],[Title]]</f>
        <v>London, Jack_To Build a Fire</v>
      </c>
      <c r="AM2305" s="24" t="str">
        <f>Table_Books[[#This Row],[Title]]&amp;" by "&amp;Table_Books[[#This Row],[Author]]</f>
        <v>To Build a Fire by London, Jack</v>
      </c>
    </row>
    <row r="2306" spans="1:41" x14ac:dyDescent="0.35">
      <c r="A2306" s="7" t="str">
        <f>"B-" &amp; UPPER(TRIM(Table_Books[[#This Row],[Title]])) &amp; "|" &amp; UPPER(TRIM(Table_Books[[#This Row],[Author]]))</f>
        <v>B-WHITE FANG|LONDON, JACK</v>
      </c>
      <c r="B2306" s="28" t="str">
        <f>IF(COUNTIFS(Table_Books[Hash_ID],Table_Books[[#This Row],[Hash_ID]])&gt;1,"Y","N")</f>
        <v>N</v>
      </c>
      <c r="C2306" s="24" t="s">
        <v>14806</v>
      </c>
      <c r="D2306" s="24" t="s">
        <v>14486</v>
      </c>
      <c r="G2306" s="12"/>
      <c r="H2306" s="12"/>
      <c r="I2306" s="8"/>
      <c r="J2306" s="12"/>
      <c r="K2306" s="12"/>
      <c r="O2306" s="33"/>
      <c r="P2306" s="10"/>
      <c r="Q2306" s="10" t="s">
        <v>1860</v>
      </c>
      <c r="R2306" s="10"/>
      <c r="S2306" s="10"/>
      <c r="T2306" s="10" t="s">
        <v>1860</v>
      </c>
      <c r="U2306" s="10" t="s">
        <v>1860</v>
      </c>
      <c r="V2306" s="10"/>
      <c r="W2306" s="10"/>
      <c r="X2306" s="10"/>
      <c r="Y2306" s="10"/>
      <c r="Z2306" s="10"/>
      <c r="AA2306" s="10"/>
      <c r="AB2306" s="10"/>
      <c r="AE2306" s="12">
        <f>IFERROR(FLOOR(Table_Books[[#This Row],[Published_Date]],10), 0)</f>
        <v>0</v>
      </c>
      <c r="AF2306" s="2">
        <f>IFERROR(CEILING(VALUE(LEFT(Table_Books[[#This Row],[Published_Date]],FIND("-",Table_Books[[#This Row],[Published_Date]]&amp;"-")-1))/100, 1), 0)</f>
        <v>0</v>
      </c>
      <c r="AK2306" s="24" t="str">
        <f>Table_Books[[#This Row],[Title]]&amp;"_"&amp;Table_Books[[#This Row],[Author]]</f>
        <v>White Fang_London, Jack</v>
      </c>
      <c r="AL2306" s="24" t="str">
        <f>Table_Books[[#This Row],[Author]]&amp;"_"&amp;Table_Books[[#This Row],[Title]]</f>
        <v>London, Jack_White Fang</v>
      </c>
      <c r="AM2306" s="24" t="str">
        <f>Table_Books[[#This Row],[Title]]&amp;" by "&amp;Table_Books[[#This Row],[Author]]</f>
        <v>White Fang by London, Jack</v>
      </c>
    </row>
    <row r="2307" spans="1:41" x14ac:dyDescent="0.35">
      <c r="A2307" s="7" t="str">
        <f>"B-" &amp; UPPER(TRIM(Table_Books[[#This Row],[Title]])) &amp; "|" &amp; UPPER(TRIM(Table_Books[[#This Row],[Author]]))</f>
        <v>B-ON THE SUBLIME|LONGINUS (PSEUDO-LONGINUS)</v>
      </c>
      <c r="B2307" s="35" t="str">
        <f>IF(COUNTIFS(Table_Books[Hash_ID],Table_Books[[#This Row],[Hash_ID]])&gt;1,"Y","N")</f>
        <v>N</v>
      </c>
      <c r="C2307" s="35" t="s">
        <v>20000</v>
      </c>
      <c r="D2307" s="48" t="s">
        <v>20001</v>
      </c>
      <c r="E2307" s="35"/>
      <c r="F2307" s="35"/>
      <c r="G2307" s="36"/>
      <c r="H2307" s="36"/>
      <c r="I2307" s="37"/>
      <c r="J2307" s="36"/>
      <c r="K2307" s="36"/>
      <c r="L2307" s="35"/>
      <c r="M2307" s="35"/>
      <c r="N2307" s="35"/>
      <c r="O2307" s="38"/>
      <c r="P2307" s="39"/>
      <c r="Q2307" s="10" t="s">
        <v>1860</v>
      </c>
      <c r="R2307" s="39"/>
      <c r="S2307" s="39"/>
      <c r="T2307" s="10" t="s">
        <v>1860</v>
      </c>
      <c r="U2307" s="10" t="s">
        <v>1860</v>
      </c>
      <c r="V2307" s="39"/>
      <c r="W2307" s="39"/>
      <c r="X2307" s="39"/>
      <c r="Y2307" s="39"/>
      <c r="Z2307" s="39"/>
      <c r="AA2307" s="39"/>
      <c r="AB2307" s="39"/>
      <c r="AC2307" s="35"/>
      <c r="AD2307" s="35"/>
      <c r="AE2307" s="36">
        <f>IFERROR(FLOOR(Table_Books[[#This Row],[Published_Date]],10), 0)</f>
        <v>0</v>
      </c>
      <c r="AF2307" s="35">
        <f>IFERROR(CEILING(VALUE(LEFT(Table_Books[[#This Row],[Published_Date]],FIND("-",Table_Books[[#This Row],[Published_Date]]&amp;"-")-1))/100, 1), 0)</f>
        <v>0</v>
      </c>
      <c r="AG2307" s="35"/>
      <c r="AH2307" s="35" t="s">
        <v>21605</v>
      </c>
      <c r="AI2307" s="35"/>
      <c r="AJ2307" s="35"/>
      <c r="AK2307" s="35" t="str">
        <f>Table_Books[[#This Row],[Title]]&amp;"_"&amp;Table_Books[[#This Row],[Author]]</f>
        <v>On the Sublime_Longinus (Pseudo-Longinus)</v>
      </c>
      <c r="AL2307" s="35" t="str">
        <f>Table_Books[[#This Row],[Author]]&amp;"_"&amp;Table_Books[[#This Row],[Title]]</f>
        <v>Longinus (Pseudo-Longinus)_On the Sublime</v>
      </c>
      <c r="AM2307" s="35" t="str">
        <f>Table_Books[[#This Row],[Title]]&amp;" by "&amp;Table_Books[[#This Row],[Author]]</f>
        <v>On the Sublime by Longinus (Pseudo-Longinus)</v>
      </c>
      <c r="AN2307" s="35"/>
      <c r="AO2307" s="35"/>
    </row>
    <row r="2308" spans="1:41" x14ac:dyDescent="0.35">
      <c r="A2308" s="7" t="str">
        <f>"B-" &amp; UPPER(TRIM(Table_Books[[#This Row],[Title]])) &amp; "|" &amp; UPPER(TRIM(Table_Books[[#This Row],[Author]]))</f>
        <v>B-DAPHNIS AND CHLOE|LONGUS</v>
      </c>
      <c r="B2308" s="35" t="str">
        <f>IF(COUNTIFS(Table_Books[Hash_ID],Table_Books[[#This Row],[Hash_ID]])&gt;1,"Y","N")</f>
        <v>N</v>
      </c>
      <c r="C2308" s="35" t="s">
        <v>19998</v>
      </c>
      <c r="D2308" s="35" t="s">
        <v>19999</v>
      </c>
      <c r="E2308" s="35"/>
      <c r="F2308" s="35"/>
      <c r="G2308" s="36"/>
      <c r="H2308" s="36"/>
      <c r="I2308" s="37"/>
      <c r="J2308" s="36"/>
      <c r="K2308" s="36"/>
      <c r="L2308" s="35"/>
      <c r="M2308" s="35"/>
      <c r="N2308" s="35"/>
      <c r="O2308" s="38"/>
      <c r="P2308" s="39"/>
      <c r="Q2308" s="10" t="s">
        <v>1860</v>
      </c>
      <c r="R2308" s="39"/>
      <c r="S2308" s="39"/>
      <c r="T2308" s="10" t="s">
        <v>1860</v>
      </c>
      <c r="U2308" s="10" t="s">
        <v>1860</v>
      </c>
      <c r="V2308" s="39"/>
      <c r="W2308" s="39"/>
      <c r="X2308" s="39"/>
      <c r="Y2308" s="39"/>
      <c r="Z2308" s="39"/>
      <c r="AA2308" s="39"/>
      <c r="AB2308" s="39"/>
      <c r="AC2308" s="35"/>
      <c r="AD2308" s="35"/>
      <c r="AE2308" s="36">
        <f>IFERROR(FLOOR(Table_Books[[#This Row],[Published_Date]],10), 0)</f>
        <v>0</v>
      </c>
      <c r="AF2308" s="35">
        <f>IFERROR(CEILING(VALUE(LEFT(Table_Books[[#This Row],[Published_Date]],FIND("-",Table_Books[[#This Row],[Published_Date]]&amp;"-")-1))/100, 1), 0)</f>
        <v>0</v>
      </c>
      <c r="AG2308" s="35"/>
      <c r="AH2308" s="35" t="s">
        <v>21605</v>
      </c>
      <c r="AI2308" s="35"/>
      <c r="AJ2308" s="35"/>
      <c r="AK2308" s="35" t="str">
        <f>Table_Books[[#This Row],[Title]]&amp;"_"&amp;Table_Books[[#This Row],[Author]]</f>
        <v>Daphnis and Chloe_Longus</v>
      </c>
      <c r="AL2308" s="35" t="str">
        <f>Table_Books[[#This Row],[Author]]&amp;"_"&amp;Table_Books[[#This Row],[Title]]</f>
        <v>Longus_Daphnis and Chloe</v>
      </c>
      <c r="AM2308" s="35" t="str">
        <f>Table_Books[[#This Row],[Title]]&amp;" by "&amp;Table_Books[[#This Row],[Author]]</f>
        <v>Daphnis and Chloe by Longus</v>
      </c>
      <c r="AN2308" s="35"/>
      <c r="AO2308" s="35"/>
    </row>
    <row r="2309" spans="1:41" x14ac:dyDescent="0.35">
      <c r="A2309" s="7" t="str">
        <f>"B-" &amp; UPPER(TRIM(Table_Books[[#This Row],[Title]])) &amp; "|" &amp; UPPER(TRIM(Table_Books[[#This Row],[Author]]))</f>
        <v>B-TANTSI TOLM PÕRANDAST|LOOK, KAIRI</v>
      </c>
      <c r="B2309" s="28" t="str">
        <f>IF(COUNTIFS(Table_Books[Hash_ID],Table_Books[[#This Row],[Hash_ID]])&gt;1,"Y","N")</f>
        <v>N</v>
      </c>
      <c r="C2309" s="24" t="s">
        <v>14684</v>
      </c>
      <c r="D2309" s="24" t="s">
        <v>14685</v>
      </c>
      <c r="G2309" s="12"/>
      <c r="H2309" s="12"/>
      <c r="I2309" s="8"/>
      <c r="J2309" s="12"/>
      <c r="K2309" s="12"/>
      <c r="O2309" s="33"/>
      <c r="P2309" s="10"/>
      <c r="Q2309" s="10" t="s">
        <v>1860</v>
      </c>
      <c r="R2309" s="10"/>
      <c r="S2309" s="10"/>
      <c r="T2309" s="10" t="s">
        <v>1860</v>
      </c>
      <c r="U2309" s="10" t="s">
        <v>1860</v>
      </c>
      <c r="V2309" s="10"/>
      <c r="W2309" s="10"/>
      <c r="X2309" s="10"/>
      <c r="Y2309" s="10"/>
      <c r="Z2309" s="10"/>
      <c r="AA2309" s="10"/>
      <c r="AB2309" s="10"/>
      <c r="AE2309" s="12">
        <f>IFERROR(FLOOR(Table_Books[[#This Row],[Published_Date]],10), 0)</f>
        <v>0</v>
      </c>
      <c r="AF2309" s="2">
        <f>IFERROR(CEILING(VALUE(LEFT(Table_Books[[#This Row],[Published_Date]],FIND("-",Table_Books[[#This Row],[Published_Date]]&amp;"-")-1))/100, 1), 0)</f>
        <v>0</v>
      </c>
      <c r="AK2309" s="24" t="str">
        <f>Table_Books[[#This Row],[Title]]&amp;"_"&amp;Table_Books[[#This Row],[Author]]</f>
        <v>Tantsi tolm põrandast_Look, Kairi</v>
      </c>
      <c r="AL2309" s="24" t="str">
        <f>Table_Books[[#This Row],[Author]]&amp;"_"&amp;Table_Books[[#This Row],[Title]]</f>
        <v>Look, Kairi_Tantsi tolm põrandast</v>
      </c>
      <c r="AM2309" s="24" t="str">
        <f>Table_Books[[#This Row],[Title]]&amp;" by "&amp;Table_Books[[#This Row],[Author]]</f>
        <v>Tantsi tolm põrandast by Look, Kairi</v>
      </c>
    </row>
    <row r="2310" spans="1:41" x14ac:dyDescent="0.35">
      <c r="A2310" s="7" t="str">
        <f>"B-" &amp; UPPER(TRIM(Table_Books[[#This Row],[Title]])) &amp; "|" &amp; UPPER(TRIM(Table_Books[[#This Row],[Author]]))</f>
        <v>B-FUENTEOVEJUNA / THE KNIGHT OF OLMEDO|LOPE DE VEGA</v>
      </c>
      <c r="B2310" s="35" t="str">
        <f>IF(COUNTIFS(Table_Books[Hash_ID],Table_Books[[#This Row],[Hash_ID]])&gt;1,"Y","N")</f>
        <v>N</v>
      </c>
      <c r="C2310" s="35" t="s">
        <v>19354</v>
      </c>
      <c r="D2310" s="48" t="s">
        <v>19355</v>
      </c>
      <c r="E2310" s="35"/>
      <c r="F2310" s="35"/>
      <c r="G2310" s="36"/>
      <c r="H2310" s="36"/>
      <c r="I2310" s="37"/>
      <c r="J2310" s="36"/>
      <c r="K2310" s="36"/>
      <c r="L2310" s="35"/>
      <c r="M2310" s="35"/>
      <c r="N2310" s="35"/>
      <c r="O2310" s="38"/>
      <c r="P2310" s="39"/>
      <c r="Q2310" s="10" t="s">
        <v>1860</v>
      </c>
      <c r="R2310" s="39"/>
      <c r="S2310" s="39"/>
      <c r="T2310" s="10" t="s">
        <v>1860</v>
      </c>
      <c r="U2310" s="10" t="s">
        <v>1860</v>
      </c>
      <c r="V2310" s="39"/>
      <c r="W2310" s="39"/>
      <c r="X2310" s="39"/>
      <c r="Y2310" s="39"/>
      <c r="Z2310" s="39"/>
      <c r="AA2310" s="39"/>
      <c r="AB2310" s="39"/>
      <c r="AC2310" s="35"/>
      <c r="AD2310" s="35"/>
      <c r="AE2310" s="36">
        <f>IFERROR(FLOOR(Table_Books[[#This Row],[Published_Date]],10), 0)</f>
        <v>0</v>
      </c>
      <c r="AF2310" s="35">
        <f>IFERROR(CEILING(VALUE(LEFT(Table_Books[[#This Row],[Published_Date]],FIND("-",Table_Books[[#This Row],[Published_Date]]&amp;"-")-1))/100, 1), 0)</f>
        <v>0</v>
      </c>
      <c r="AG2310" s="35"/>
      <c r="AH2310" s="35" t="s">
        <v>21589</v>
      </c>
      <c r="AI2310" s="35"/>
      <c r="AJ2310" s="35"/>
      <c r="AK2310" s="35" t="str">
        <f>Table_Books[[#This Row],[Title]]&amp;"_"&amp;Table_Books[[#This Row],[Author]]</f>
        <v>Fuenteovejuna / The Knight of Olmedo_Lope de Vega</v>
      </c>
      <c r="AL2310" s="35" t="str">
        <f>Table_Books[[#This Row],[Author]]&amp;"_"&amp;Table_Books[[#This Row],[Title]]</f>
        <v>Lope de Vega_Fuenteovejuna / The Knight of Olmedo</v>
      </c>
      <c r="AM2310" s="35" t="str">
        <f>Table_Books[[#This Row],[Title]]&amp;" by "&amp;Table_Books[[#This Row],[Author]]</f>
        <v>Fuenteovejuna / The Knight of Olmedo by Lope de Vega</v>
      </c>
      <c r="AN2310" s="35"/>
      <c r="AO2310" s="35"/>
    </row>
    <row r="2311" spans="1:41" x14ac:dyDescent="0.35">
      <c r="A2311" s="7" t="str">
        <f>"B-" &amp; UPPER(TRIM(Table_Books[[#This Row],[Title]])) &amp; "|" &amp; UPPER(TRIM(Table_Books[[#This Row],[Author]]))</f>
        <v>B-DON JUAN|LORD BYRON</v>
      </c>
      <c r="B2311" s="28" t="str">
        <f>IF(COUNTIFS(Table_Books[Hash_ID],Table_Books[[#This Row],[Hash_ID]])&gt;1,"Y","N")</f>
        <v>N</v>
      </c>
      <c r="C2311" s="2" t="s">
        <v>6207</v>
      </c>
      <c r="D2311" s="2" t="s">
        <v>6206</v>
      </c>
      <c r="G2311" s="12"/>
      <c r="H2311" s="12"/>
      <c r="I2311" s="8"/>
      <c r="J2311" s="12"/>
      <c r="K2311" s="12"/>
      <c r="O2311" s="33"/>
      <c r="P2311" s="10"/>
      <c r="Q2311" s="10" t="s">
        <v>1860</v>
      </c>
      <c r="R2311" s="10"/>
      <c r="S2311" s="10"/>
      <c r="T2311" s="10" t="s">
        <v>1860</v>
      </c>
      <c r="U2311" s="10" t="s">
        <v>1860</v>
      </c>
      <c r="V2311" s="10"/>
      <c r="W2311" s="10"/>
      <c r="X2311" s="10"/>
      <c r="Y2311" s="10"/>
      <c r="Z2311" s="10"/>
      <c r="AA2311" s="10"/>
      <c r="AB2311" s="10"/>
      <c r="AE2311" s="12">
        <f>IFERROR(FLOOR(Table_Books[[#This Row],[Published_Date]],10), 0)</f>
        <v>0</v>
      </c>
      <c r="AF2311" s="2">
        <f>IFERROR(CEILING(VALUE(LEFT(Table_Books[[#This Row],[Published_Date]],FIND("-",Table_Books[[#This Row],[Published_Date]]&amp;"-")-1))/100, 1), 0)</f>
        <v>0</v>
      </c>
      <c r="AK2311" s="2" t="str">
        <f>Table_Books[[#This Row],[Title]]&amp;"_"&amp;Table_Books[[#This Row],[Author]]</f>
        <v>Don Juan_Lord Byron</v>
      </c>
      <c r="AL2311" s="2" t="str">
        <f>Table_Books[[#This Row],[Author]]&amp;"_"&amp;Table_Books[[#This Row],[Title]]</f>
        <v>Lord Byron_Don Juan</v>
      </c>
      <c r="AM2311" s="2" t="str">
        <f>Table_Books[[#This Row],[Title]]&amp;" by "&amp;Table_Books[[#This Row],[Author]]</f>
        <v>Don Juan by Lord Byron</v>
      </c>
    </row>
    <row r="2312" spans="1:41" x14ac:dyDescent="0.35">
      <c r="A2312" s="7" t="str">
        <f>"B-" &amp; UPPER(TRIM(Table_Books[[#This Row],[Title]])) &amp; "|" &amp; UPPER(TRIM(Table_Books[[#This Row],[Author]]))</f>
        <v>B-MANFRED|LORD BYRON</v>
      </c>
      <c r="B2312" s="28" t="str">
        <f>IF(COUNTIFS(Table_Books[Hash_ID],Table_Books[[#This Row],[Hash_ID]])&gt;1,"Y","N")</f>
        <v>N</v>
      </c>
      <c r="C2312" s="2" t="s">
        <v>6208</v>
      </c>
      <c r="D2312" s="2" t="s">
        <v>6206</v>
      </c>
      <c r="G2312" s="12"/>
      <c r="H2312" s="12"/>
      <c r="I2312" s="8"/>
      <c r="J2312" s="12"/>
      <c r="K2312" s="12"/>
      <c r="O2312" s="33"/>
      <c r="P2312" s="10"/>
      <c r="Q2312" s="10" t="s">
        <v>1860</v>
      </c>
      <c r="R2312" s="10"/>
      <c r="S2312" s="10"/>
      <c r="T2312" s="10" t="s">
        <v>1860</v>
      </c>
      <c r="U2312" s="10" t="s">
        <v>1860</v>
      </c>
      <c r="V2312" s="10"/>
      <c r="W2312" s="10"/>
      <c r="X2312" s="10"/>
      <c r="Y2312" s="10"/>
      <c r="Z2312" s="10"/>
      <c r="AA2312" s="10"/>
      <c r="AB2312" s="10"/>
      <c r="AE2312" s="12">
        <f>IFERROR(FLOOR(Table_Books[[#This Row],[Published_Date]],10), 0)</f>
        <v>0</v>
      </c>
      <c r="AF2312" s="2">
        <f>IFERROR(CEILING(VALUE(LEFT(Table_Books[[#This Row],[Published_Date]],FIND("-",Table_Books[[#This Row],[Published_Date]]&amp;"-")-1))/100, 1), 0)</f>
        <v>0</v>
      </c>
      <c r="AK2312" s="2" t="str">
        <f>Table_Books[[#This Row],[Title]]&amp;"_"&amp;Table_Books[[#This Row],[Author]]</f>
        <v>Manfred_Lord Byron</v>
      </c>
      <c r="AL2312" s="2" t="str">
        <f>Table_Books[[#This Row],[Author]]&amp;"_"&amp;Table_Books[[#This Row],[Title]]</f>
        <v>Lord Byron_Manfred</v>
      </c>
      <c r="AM2312" s="2" t="str">
        <f>Table_Books[[#This Row],[Title]]&amp;" by "&amp;Table_Books[[#This Row],[Author]]</f>
        <v>Manfred by Lord Byron</v>
      </c>
    </row>
    <row r="2313" spans="1:41" x14ac:dyDescent="0.35">
      <c r="A2313" s="7" t="str">
        <f>"B-" &amp; UPPER(TRIM(Table_Books[[#This Row],[Title]])) &amp; "|" &amp; UPPER(TRIM(Table_Books[[#This Row],[Author]]))</f>
        <v>B-SELECTED POEMS|LORD BYRON</v>
      </c>
      <c r="B2313" s="28" t="str">
        <f>IF(COUNTIFS(Table_Books[Hash_ID],Table_Books[[#This Row],[Hash_ID]])&gt;1,"Y","N")</f>
        <v>N</v>
      </c>
      <c r="C2313" s="2" t="s">
        <v>5141</v>
      </c>
      <c r="D2313" s="2" t="s">
        <v>6206</v>
      </c>
      <c r="G2313" s="12"/>
      <c r="H2313" s="12"/>
      <c r="I2313" s="8"/>
      <c r="J2313" s="12"/>
      <c r="K2313" s="12"/>
      <c r="O2313" s="33"/>
      <c r="P2313" s="10"/>
      <c r="Q2313" s="10" t="s">
        <v>1860</v>
      </c>
      <c r="R2313" s="10"/>
      <c r="S2313" s="10"/>
      <c r="T2313" s="10" t="s">
        <v>1860</v>
      </c>
      <c r="U2313" s="10" t="s">
        <v>1860</v>
      </c>
      <c r="V2313" s="10"/>
      <c r="W2313" s="10"/>
      <c r="X2313" s="10"/>
      <c r="Y2313" s="10"/>
      <c r="Z2313" s="10"/>
      <c r="AA2313" s="10"/>
      <c r="AB2313" s="10"/>
      <c r="AE2313" s="12">
        <f>IFERROR(FLOOR(Table_Books[[#This Row],[Published_Date]],10), 0)</f>
        <v>0</v>
      </c>
      <c r="AF2313" s="2">
        <f>IFERROR(CEILING(VALUE(LEFT(Table_Books[[#This Row],[Published_Date]],FIND("-",Table_Books[[#This Row],[Published_Date]]&amp;"-")-1))/100, 1), 0)</f>
        <v>0</v>
      </c>
      <c r="AK2313" s="2" t="str">
        <f>Table_Books[[#This Row],[Title]]&amp;"_"&amp;Table_Books[[#This Row],[Author]]</f>
        <v>Selected Poems_Lord Byron</v>
      </c>
      <c r="AL2313" s="2" t="str">
        <f>Table_Books[[#This Row],[Author]]&amp;"_"&amp;Table_Books[[#This Row],[Title]]</f>
        <v>Lord Byron_Selected Poems</v>
      </c>
      <c r="AM2313" s="2" t="str">
        <f>Table_Books[[#This Row],[Title]]&amp;" by "&amp;Table_Books[[#This Row],[Author]]</f>
        <v>Selected Poems by Lord Byron</v>
      </c>
    </row>
    <row r="2314" spans="1:41" x14ac:dyDescent="0.35">
      <c r="A2314" s="7" t="str">
        <f>"B-" &amp; UPPER(TRIM(Table_Books[[#This Row],[Title]])) &amp; "|" &amp; UPPER(TRIM(Table_Books[[#This Row],[Author]]))</f>
        <v>B-SISTER OUTSIDER|LORDE, AUDRE</v>
      </c>
      <c r="B2314" s="35" t="str">
        <f>IF(COUNTIFS(Table_Books[Hash_ID],Table_Books[[#This Row],[Hash_ID]])&gt;1,"Y","N")</f>
        <v>N</v>
      </c>
      <c r="C2314" s="35" t="s">
        <v>19778</v>
      </c>
      <c r="D2314" s="35" t="s">
        <v>6892</v>
      </c>
      <c r="E2314" s="35"/>
      <c r="F2314" s="35"/>
      <c r="G2314" s="36"/>
      <c r="H2314" s="36"/>
      <c r="I2314" s="37"/>
      <c r="J2314" s="36"/>
      <c r="K2314" s="36"/>
      <c r="L2314" s="35"/>
      <c r="M2314" s="35"/>
      <c r="N2314" s="35"/>
      <c r="O2314" s="38"/>
      <c r="P2314" s="39"/>
      <c r="Q2314" s="10" t="s">
        <v>1860</v>
      </c>
      <c r="R2314" s="39"/>
      <c r="S2314" s="39"/>
      <c r="T2314" s="10" t="s">
        <v>1860</v>
      </c>
      <c r="U2314" s="10" t="s">
        <v>1860</v>
      </c>
      <c r="V2314" s="39"/>
      <c r="W2314" s="39"/>
      <c r="X2314" s="39"/>
      <c r="Y2314" s="39"/>
      <c r="Z2314" s="39"/>
      <c r="AA2314" s="39"/>
      <c r="AB2314" s="39"/>
      <c r="AC2314" s="35"/>
      <c r="AD2314" s="35"/>
      <c r="AE2314" s="36">
        <f>IFERROR(FLOOR(Table_Books[[#This Row],[Published_Date]],10), 0)</f>
        <v>0</v>
      </c>
      <c r="AF2314" s="35">
        <f>IFERROR(CEILING(VALUE(LEFT(Table_Books[[#This Row],[Published_Date]],FIND("-",Table_Books[[#This Row],[Published_Date]]&amp;"-")-1))/100, 1), 0)</f>
        <v>0</v>
      </c>
      <c r="AG2314" s="35"/>
      <c r="AH2314" s="35" t="s">
        <v>21602</v>
      </c>
      <c r="AI2314" s="35"/>
      <c r="AJ2314" s="35"/>
      <c r="AK2314" s="35" t="str">
        <f>Table_Books[[#This Row],[Title]]&amp;"_"&amp;Table_Books[[#This Row],[Author]]</f>
        <v>Sister Outsider_Lorde, Audre</v>
      </c>
      <c r="AL2314" s="35" t="str">
        <f>Table_Books[[#This Row],[Author]]&amp;"_"&amp;Table_Books[[#This Row],[Title]]</f>
        <v>Lorde, Audre_Sister Outsider</v>
      </c>
      <c r="AM2314" s="35" t="str">
        <f>Table_Books[[#This Row],[Title]]&amp;" by "&amp;Table_Books[[#This Row],[Author]]</f>
        <v>Sister Outsider by Lorde, Audre</v>
      </c>
      <c r="AN2314" s="35"/>
      <c r="AO2314" s="35"/>
    </row>
    <row r="2315" spans="1:41" x14ac:dyDescent="0.35">
      <c r="A2315" s="7" t="str">
        <f>"B-" &amp; UPPER(TRIM(Table_Books[[#This Row],[Title]])) &amp; "|" &amp; UPPER(TRIM(Table_Books[[#This Row],[Author]]))</f>
        <v>B-THE BLACK UNICORN: POEMS|LORDE, AUDRE</v>
      </c>
      <c r="B2315" s="28" t="str">
        <f>IF(COUNTIFS(Table_Books[Hash_ID],Table_Books[[#This Row],[Hash_ID]])&gt;1,"Y","N")</f>
        <v>N</v>
      </c>
      <c r="C2315" s="2" t="s">
        <v>6211</v>
      </c>
      <c r="D2315" s="2" t="s">
        <v>6892</v>
      </c>
      <c r="G2315" s="12"/>
      <c r="H2315" s="12"/>
      <c r="I2315" s="8"/>
      <c r="J2315" s="12"/>
      <c r="K2315" s="12"/>
      <c r="O2315" s="33"/>
      <c r="P2315" s="10"/>
      <c r="Q2315" s="10" t="s">
        <v>1860</v>
      </c>
      <c r="R2315" s="10"/>
      <c r="S2315" s="10"/>
      <c r="T2315" s="10" t="s">
        <v>1860</v>
      </c>
      <c r="U2315" s="10" t="s">
        <v>1860</v>
      </c>
      <c r="V2315" s="10"/>
      <c r="W2315" s="10"/>
      <c r="X2315" s="10"/>
      <c r="Y2315" s="10"/>
      <c r="Z2315" s="10"/>
      <c r="AA2315" s="10"/>
      <c r="AB2315" s="10"/>
      <c r="AE2315" s="12">
        <f>IFERROR(FLOOR(Table_Books[[#This Row],[Published_Date]],10), 0)</f>
        <v>0</v>
      </c>
      <c r="AF2315" s="2">
        <f>IFERROR(CEILING(VALUE(LEFT(Table_Books[[#This Row],[Published_Date]],FIND("-",Table_Books[[#This Row],[Published_Date]]&amp;"-")-1))/100, 1), 0)</f>
        <v>0</v>
      </c>
      <c r="AK2315" s="2" t="str">
        <f>Table_Books[[#This Row],[Title]]&amp;"_"&amp;Table_Books[[#This Row],[Author]]</f>
        <v>The Black Unicorn: Poems_Lorde, Audre</v>
      </c>
      <c r="AL2315" s="2" t="str">
        <f>Table_Books[[#This Row],[Author]]&amp;"_"&amp;Table_Books[[#This Row],[Title]]</f>
        <v>Lorde, Audre_The Black Unicorn: Poems</v>
      </c>
      <c r="AM2315" s="2" t="str">
        <f>Table_Books[[#This Row],[Title]]&amp;" by "&amp;Table_Books[[#This Row],[Author]]</f>
        <v>The Black Unicorn: Poems by Lorde, Audre</v>
      </c>
    </row>
    <row r="2316" spans="1:41" x14ac:dyDescent="0.35">
      <c r="A2316" s="7" t="str">
        <f>"B-" &amp; UPPER(TRIM(Table_Books[[#This Row],[Title]])) &amp; "|" &amp; UPPER(TRIM(Table_Books[[#This Row],[Author]]))</f>
        <v>B-MONSIEUR DE PHOCAS|LORRAIN, JEAN</v>
      </c>
      <c r="B2316" s="28" t="str">
        <f>IF(COUNTIFS(Table_Books[Hash_ID],Table_Books[[#This Row],[Hash_ID]])&gt;1,"Y","N")</f>
        <v>N</v>
      </c>
      <c r="C2316" s="2" t="s">
        <v>5918</v>
      </c>
      <c r="D2316" s="2" t="s">
        <v>6005</v>
      </c>
      <c r="G2316" s="12"/>
      <c r="H2316" s="12"/>
      <c r="I2316" s="8"/>
      <c r="J2316" s="12"/>
      <c r="K2316" s="12"/>
      <c r="O2316" s="33"/>
      <c r="P2316" s="10"/>
      <c r="Q2316" s="10" t="s">
        <v>1860</v>
      </c>
      <c r="R2316" s="10"/>
      <c r="S2316" s="10"/>
      <c r="T2316" s="10" t="s">
        <v>1860</v>
      </c>
      <c r="U2316" s="10" t="s">
        <v>1860</v>
      </c>
      <c r="V2316" s="10"/>
      <c r="W2316" s="10"/>
      <c r="X2316" s="10"/>
      <c r="Y2316" s="10"/>
      <c r="Z2316" s="10"/>
      <c r="AA2316" s="10"/>
      <c r="AB2316" s="10"/>
      <c r="AE2316" s="12">
        <f>IFERROR(FLOOR(Table_Books[[#This Row],[Published_Date]],10), 0)</f>
        <v>0</v>
      </c>
      <c r="AF2316" s="2">
        <f>IFERROR(CEILING(VALUE(LEFT(Table_Books[[#This Row],[Published_Date]],FIND("-",Table_Books[[#This Row],[Published_Date]]&amp;"-")-1))/100, 1), 0)</f>
        <v>0</v>
      </c>
      <c r="AK2316" s="2" t="str">
        <f>Table_Books[[#This Row],[Title]]&amp;"_"&amp;Table_Books[[#This Row],[Author]]</f>
        <v>Monsieur de Phocas_Lorrain, Jean</v>
      </c>
      <c r="AL2316" s="2" t="str">
        <f>Table_Books[[#This Row],[Author]]&amp;"_"&amp;Table_Books[[#This Row],[Title]]</f>
        <v>Lorrain, Jean_Monsieur de Phocas</v>
      </c>
      <c r="AM2316" s="2" t="str">
        <f>Table_Books[[#This Row],[Title]]&amp;" by "&amp;Table_Books[[#This Row],[Author]]</f>
        <v>Monsieur de Phocas by Lorrain, Jean</v>
      </c>
    </row>
    <row r="2317" spans="1:41" x14ac:dyDescent="0.35">
      <c r="A2317" s="7" t="str">
        <f>"B-" &amp; UPPER(TRIM(Table_Books[[#This Row],[Title]])) &amp; "|" &amp; UPPER(TRIM(Table_Books[[#This Row],[Author]]))</f>
        <v>B-NIGHTMARES OF AN ETHER-DRINKER|LORRAIN, JEAN</v>
      </c>
      <c r="B2317" s="28" t="str">
        <f>IF(COUNTIFS(Table_Books[Hash_ID],Table_Books[[#This Row],[Hash_ID]])&gt;1,"Y","N")</f>
        <v>N</v>
      </c>
      <c r="C2317" s="2" t="s">
        <v>8005</v>
      </c>
      <c r="D2317" s="2" t="s">
        <v>6005</v>
      </c>
      <c r="G2317" s="12"/>
      <c r="H2317" s="12">
        <v>2002</v>
      </c>
      <c r="I2317" s="8" t="s">
        <v>7930</v>
      </c>
      <c r="J2317" s="12"/>
      <c r="K2317" s="12"/>
      <c r="O2317" s="33"/>
      <c r="P2317" s="10"/>
      <c r="Q2317" s="10" t="s">
        <v>1860</v>
      </c>
      <c r="R2317" s="10"/>
      <c r="S2317" s="10"/>
      <c r="T2317" s="10" t="s">
        <v>1860</v>
      </c>
      <c r="U2317" s="10" t="s">
        <v>1860</v>
      </c>
      <c r="V2317" s="10"/>
      <c r="W2317" s="10"/>
      <c r="X2317" s="10"/>
      <c r="Y2317" s="10"/>
      <c r="Z2317" s="10"/>
      <c r="AA2317" s="10"/>
      <c r="AB2317" s="10"/>
      <c r="AE2317" s="12">
        <f>IFERROR(FLOOR(Table_Books[[#This Row],[Published_Date]],10), 0)</f>
        <v>0</v>
      </c>
      <c r="AF2317" s="2">
        <f>IFERROR(CEILING(VALUE(LEFT(Table_Books[[#This Row],[Published_Date]],FIND("-",Table_Books[[#This Row],[Published_Date]]&amp;"-")-1))/100, 1), 0)</f>
        <v>0</v>
      </c>
      <c r="AK2317" s="2" t="str">
        <f>Table_Books[[#This Row],[Title]]&amp;"_"&amp;Table_Books[[#This Row],[Author]]</f>
        <v>Nightmares of an Ether-Drinker_Lorrain, Jean</v>
      </c>
      <c r="AL2317" s="2" t="str">
        <f>Table_Books[[#This Row],[Author]]&amp;"_"&amp;Table_Books[[#This Row],[Title]]</f>
        <v>Lorrain, Jean_Nightmares of an Ether-Drinker</v>
      </c>
      <c r="AM2317" s="2" t="str">
        <f>Table_Books[[#This Row],[Title]]&amp;" by "&amp;Table_Books[[#This Row],[Author]]</f>
        <v>Nightmares of an Ether-Drinker by Lorrain, Jean</v>
      </c>
    </row>
    <row r="2318" spans="1:41" ht="29" x14ac:dyDescent="0.35">
      <c r="A2318" s="7" t="str">
        <f>"B-" &amp; UPPER(TRIM(Table_Books[[#This Row],[Title]])) &amp; "|" &amp; UPPER(TRIM(Table_Books[[#This Row],[Author]]))</f>
        <v>B-AT THE MOUNTAINS OF MADNESS|LOVECRAFT, H.P.</v>
      </c>
      <c r="B2318" s="28" t="str">
        <f>IF(COUNTIFS(Table_Books[Hash_ID],Table_Books[[#This Row],[Hash_ID]])&gt;1,"Y","N")</f>
        <v>N</v>
      </c>
      <c r="C2318" s="2" t="s">
        <v>5137</v>
      </c>
      <c r="D2318" s="2" t="s">
        <v>2926</v>
      </c>
      <c r="G2318" s="12">
        <v>1936</v>
      </c>
      <c r="H2318" s="12"/>
      <c r="I2318" s="8"/>
      <c r="J2318" s="12"/>
      <c r="K2318" s="12"/>
      <c r="L2318" s="2">
        <v>102</v>
      </c>
      <c r="M2318" s="2" t="s">
        <v>5236</v>
      </c>
      <c r="O2318" s="33">
        <v>4</v>
      </c>
      <c r="P2318" s="10"/>
      <c r="Q2318" s="10" t="s">
        <v>1860</v>
      </c>
      <c r="R2318" s="10"/>
      <c r="S2318" s="10"/>
      <c r="T2318" s="10" t="s">
        <v>1860</v>
      </c>
      <c r="U2318" s="10" t="s">
        <v>1860</v>
      </c>
      <c r="V2318" s="10" t="s">
        <v>1824</v>
      </c>
      <c r="W2318" s="10"/>
      <c r="X2318" s="10"/>
      <c r="Y2318" s="10"/>
      <c r="Z2318" s="10"/>
      <c r="AA2318" s="10"/>
      <c r="AB2318" s="10"/>
      <c r="AE2318" s="12">
        <f>IFERROR(FLOOR(Table_Books[[#This Row],[Published_Date]],10), 0)</f>
        <v>1930</v>
      </c>
      <c r="AF2318" s="2">
        <f>IFERROR(CEILING(VALUE(LEFT(Table_Books[[#This Row],[Published_Date]],FIND("-",Table_Books[[#This Row],[Published_Date]]&amp;"-")-1))/100, 1), 0)</f>
        <v>20</v>
      </c>
      <c r="AK2318" s="2" t="str">
        <f>Table_Books[[#This Row],[Title]]&amp;"_"&amp;Table_Books[[#This Row],[Author]]</f>
        <v>At the Mountains of Madness_Lovecraft, H.P.</v>
      </c>
      <c r="AL2318" s="2" t="str">
        <f>Table_Books[[#This Row],[Author]]&amp;"_"&amp;Table_Books[[#This Row],[Title]]</f>
        <v>Lovecraft, H.P._At the Mountains of Madness</v>
      </c>
      <c r="AM2318" s="2" t="str">
        <f>Table_Books[[#This Row],[Title]]&amp;" by "&amp;Table_Books[[#This Row],[Author]]</f>
        <v>At the Mountains of Madness by Lovecraft, H.P.</v>
      </c>
    </row>
    <row r="2319" spans="1:41" x14ac:dyDescent="0.35">
      <c r="A2319" s="7" t="str">
        <f>"B-" &amp; UPPER(TRIM(Table_Books[[#This Row],[Title]])) &amp; "|" &amp; UPPER(TRIM(Table_Books[[#This Row],[Author]]))</f>
        <v>B-NECRONOMICON: THE BEST WEIRD TALES OF H.P. LOVECRAFT|LOVECRAFT, H.P.</v>
      </c>
      <c r="B2319" s="28" t="str">
        <f>IF(COUNTIFS(Table_Books[Hash_ID],Table_Books[[#This Row],[Hash_ID]])&gt;1,"Y","N")</f>
        <v>N</v>
      </c>
      <c r="C2319" s="2" t="s">
        <v>16607</v>
      </c>
      <c r="D2319" s="2" t="s">
        <v>2926</v>
      </c>
      <c r="G2319" s="12"/>
      <c r="H2319" s="12"/>
      <c r="I2319" s="8"/>
      <c r="J2319" s="12"/>
      <c r="K2319" s="12"/>
      <c r="O2319" s="33">
        <v>5</v>
      </c>
      <c r="P2319" s="10"/>
      <c r="Q2319" s="10" t="s">
        <v>1860</v>
      </c>
      <c r="R2319" s="10"/>
      <c r="S2319" s="10"/>
      <c r="T2319" s="10" t="s">
        <v>1860</v>
      </c>
      <c r="U2319" s="10" t="s">
        <v>1860</v>
      </c>
      <c r="V2319" s="10" t="s">
        <v>1860</v>
      </c>
      <c r="W2319" s="10"/>
      <c r="X2319" s="10"/>
      <c r="Y2319" s="10"/>
      <c r="Z2319" s="10"/>
      <c r="AA2319" s="10"/>
      <c r="AB2319" s="10"/>
      <c r="AE2319" s="12">
        <f>IFERROR(FLOOR(Table_Books[[#This Row],[Published_Date]],10), 0)</f>
        <v>0</v>
      </c>
      <c r="AF2319" s="2">
        <f>IFERROR(CEILING(VALUE(LEFT(Table_Books[[#This Row],[Published_Date]],FIND("-",Table_Books[[#This Row],[Published_Date]]&amp;"-")-1))/100, 1), 0)</f>
        <v>0</v>
      </c>
      <c r="AK2319" s="2" t="str">
        <f>Table_Books[[#This Row],[Title]]&amp;"_"&amp;Table_Books[[#This Row],[Author]]</f>
        <v>Necronomicon: The Best Weird Tales of H.P. Lovecraft_Lovecraft, H.P.</v>
      </c>
      <c r="AL2319" s="2" t="str">
        <f>Table_Books[[#This Row],[Author]]&amp;"_"&amp;Table_Books[[#This Row],[Title]]</f>
        <v>Lovecraft, H.P._Necronomicon: The Best Weird Tales of H.P. Lovecraft</v>
      </c>
      <c r="AM2319" s="2" t="str">
        <f>Table_Books[[#This Row],[Title]]&amp;" by "&amp;Table_Books[[#This Row],[Author]]</f>
        <v>Necronomicon: The Best Weird Tales of H.P. Lovecraft by Lovecraft, H.P.</v>
      </c>
    </row>
    <row r="2320" spans="1:41" ht="43.5" x14ac:dyDescent="0.35">
      <c r="A2320" s="7" t="str">
        <f>"B-" &amp; UPPER(TRIM(Table_Books[[#This Row],[Title]])) &amp; "|" &amp; UPPER(TRIM(Table_Books[[#This Row],[Author]]))</f>
        <v>B-THE CALL OF CTHULHU|LOVECRAFT, H.P.</v>
      </c>
      <c r="B2320" s="28" t="str">
        <f>IF(COUNTIFS(Table_Books[Hash_ID],Table_Books[[#This Row],[Hash_ID]])&gt;1,"Y","N")</f>
        <v>N</v>
      </c>
      <c r="C2320" s="2" t="s">
        <v>5136</v>
      </c>
      <c r="D2320" s="2" t="s">
        <v>2926</v>
      </c>
      <c r="G2320" s="12">
        <v>1928</v>
      </c>
      <c r="H2320" s="12"/>
      <c r="I2320" s="8"/>
      <c r="J2320" s="12"/>
      <c r="K2320" s="12"/>
      <c r="L2320" s="2">
        <v>36</v>
      </c>
      <c r="M2320" s="2" t="s">
        <v>5235</v>
      </c>
      <c r="O2320" s="33"/>
      <c r="P2320" s="10"/>
      <c r="Q2320" s="10" t="s">
        <v>1860</v>
      </c>
      <c r="R2320" s="10"/>
      <c r="S2320" s="10"/>
      <c r="T2320" s="10" t="s">
        <v>1860</v>
      </c>
      <c r="U2320" s="10" t="s">
        <v>1860</v>
      </c>
      <c r="V2320" s="10"/>
      <c r="W2320" s="10"/>
      <c r="X2320" s="10"/>
      <c r="Y2320" s="10"/>
      <c r="Z2320" s="10"/>
      <c r="AA2320" s="10"/>
      <c r="AB2320" s="10"/>
      <c r="AE2320" s="12">
        <f>IFERROR(FLOOR(Table_Books[[#This Row],[Published_Date]],10), 0)</f>
        <v>1920</v>
      </c>
      <c r="AF2320" s="2">
        <f>IFERROR(CEILING(VALUE(LEFT(Table_Books[[#This Row],[Published_Date]],FIND("-",Table_Books[[#This Row],[Published_Date]]&amp;"-")-1))/100, 1), 0)</f>
        <v>20</v>
      </c>
      <c r="AK2320" s="2" t="str">
        <f>Table_Books[[#This Row],[Title]]&amp;"_"&amp;Table_Books[[#This Row],[Author]]</f>
        <v>The Call of Cthulhu_Lovecraft, H.P.</v>
      </c>
      <c r="AL2320" s="2" t="str">
        <f>Table_Books[[#This Row],[Author]]&amp;"_"&amp;Table_Books[[#This Row],[Title]]</f>
        <v>Lovecraft, H.P._The Call of Cthulhu</v>
      </c>
      <c r="AM2320" s="2" t="str">
        <f>Table_Books[[#This Row],[Title]]&amp;" by "&amp;Table_Books[[#This Row],[Author]]</f>
        <v>The Call of Cthulhu by Lovecraft, H.P.</v>
      </c>
    </row>
    <row r="2321" spans="1:41" ht="29" x14ac:dyDescent="0.35">
      <c r="A2321" s="7" t="str">
        <f>"B-" &amp; UPPER(TRIM(Table_Books[[#This Row],[Title]])) &amp; "|" &amp; UPPER(TRIM(Table_Books[[#This Row],[Author]]))</f>
        <v>B-THE CASE OF CHARLES DEXTER WARD|LOVECRAFT, H.P.</v>
      </c>
      <c r="B2321" s="28" t="str">
        <f>IF(COUNTIFS(Table_Books[Hash_ID],Table_Books[[#This Row],[Hash_ID]])&gt;1,"Y","N")</f>
        <v>N</v>
      </c>
      <c r="C2321" s="2" t="s">
        <v>5216</v>
      </c>
      <c r="D2321" s="2" t="s">
        <v>2926</v>
      </c>
      <c r="G2321" s="12">
        <v>1941</v>
      </c>
      <c r="H2321" s="12"/>
      <c r="I2321" s="8"/>
      <c r="J2321" s="12"/>
      <c r="K2321" s="12"/>
      <c r="L2321" s="2">
        <v>176</v>
      </c>
      <c r="M2321" s="2" t="s">
        <v>5300</v>
      </c>
      <c r="O2321" s="33"/>
      <c r="P2321" s="10"/>
      <c r="Q2321" s="10" t="s">
        <v>1860</v>
      </c>
      <c r="R2321" s="10"/>
      <c r="S2321" s="10"/>
      <c r="T2321" s="10" t="s">
        <v>1860</v>
      </c>
      <c r="U2321" s="10" t="s">
        <v>1860</v>
      </c>
      <c r="V2321" s="10"/>
      <c r="W2321" s="10"/>
      <c r="X2321" s="10"/>
      <c r="Y2321" s="10"/>
      <c r="Z2321" s="10"/>
      <c r="AA2321" s="10"/>
      <c r="AB2321" s="10"/>
      <c r="AE2321" s="12">
        <f>IFERROR(FLOOR(Table_Books[[#This Row],[Published_Date]],10), 0)</f>
        <v>1940</v>
      </c>
      <c r="AF2321" s="2">
        <f>IFERROR(CEILING(VALUE(LEFT(Table_Books[[#This Row],[Published_Date]],FIND("-",Table_Books[[#This Row],[Published_Date]]&amp;"-")-1))/100, 1), 0)</f>
        <v>20</v>
      </c>
      <c r="AK2321" s="2" t="str">
        <f>Table_Books[[#This Row],[Title]]&amp;"_"&amp;Table_Books[[#This Row],[Author]]</f>
        <v>The Case of Charles Dexter Ward_Lovecraft, H.P.</v>
      </c>
      <c r="AL2321" s="2" t="str">
        <f>Table_Books[[#This Row],[Author]]&amp;"_"&amp;Table_Books[[#This Row],[Title]]</f>
        <v>Lovecraft, H.P._The Case of Charles Dexter Ward</v>
      </c>
      <c r="AM2321" s="2" t="str">
        <f>Table_Books[[#This Row],[Title]]&amp;" by "&amp;Table_Books[[#This Row],[Author]]</f>
        <v>The Case of Charles Dexter Ward by Lovecraft, H.P.</v>
      </c>
    </row>
    <row r="2322" spans="1:41" ht="29" x14ac:dyDescent="0.35">
      <c r="A2322" s="7" t="str">
        <f>"B-" &amp; UPPER(TRIM(Table_Books[[#This Row],[Title]])) &amp; "|" &amp; UPPER(TRIM(Table_Books[[#This Row],[Author]]))</f>
        <v>B-THE COLOUR OUT OF SPACE|LOVECRAFT, H.P.</v>
      </c>
      <c r="B2322" s="28" t="str">
        <f>IF(COUNTIFS(Table_Books[Hash_ID],Table_Books[[#This Row],[Hash_ID]])&gt;1,"Y","N")</f>
        <v>N</v>
      </c>
      <c r="C2322" s="2" t="s">
        <v>5140</v>
      </c>
      <c r="D2322" s="2" t="s">
        <v>2926</v>
      </c>
      <c r="G2322" s="12">
        <v>1927</v>
      </c>
      <c r="H2322" s="12"/>
      <c r="I2322" s="8"/>
      <c r="J2322" s="12"/>
      <c r="K2322" s="12"/>
      <c r="L2322" s="2">
        <v>40</v>
      </c>
      <c r="M2322" s="2" t="s">
        <v>5239</v>
      </c>
      <c r="O2322" s="33"/>
      <c r="P2322" s="10"/>
      <c r="Q2322" s="10" t="s">
        <v>1860</v>
      </c>
      <c r="R2322" s="10"/>
      <c r="S2322" s="10"/>
      <c r="T2322" s="10" t="s">
        <v>1860</v>
      </c>
      <c r="U2322" s="10" t="s">
        <v>1860</v>
      </c>
      <c r="V2322" s="10"/>
      <c r="W2322" s="10"/>
      <c r="X2322" s="10"/>
      <c r="Y2322" s="10"/>
      <c r="Z2322" s="10"/>
      <c r="AA2322" s="10"/>
      <c r="AB2322" s="10"/>
      <c r="AE2322" s="12">
        <f>IFERROR(FLOOR(Table_Books[[#This Row],[Published_Date]],10), 0)</f>
        <v>1920</v>
      </c>
      <c r="AF2322" s="2">
        <f>IFERROR(CEILING(VALUE(LEFT(Table_Books[[#This Row],[Published_Date]],FIND("-",Table_Books[[#This Row],[Published_Date]]&amp;"-")-1))/100, 1), 0)</f>
        <v>20</v>
      </c>
      <c r="AK2322" s="2" t="str">
        <f>Table_Books[[#This Row],[Title]]&amp;"_"&amp;Table_Books[[#This Row],[Author]]</f>
        <v>The Colour Out of Space_Lovecraft, H.P.</v>
      </c>
      <c r="AL2322" s="2" t="str">
        <f>Table_Books[[#This Row],[Author]]&amp;"_"&amp;Table_Books[[#This Row],[Title]]</f>
        <v>Lovecraft, H.P._The Colour Out of Space</v>
      </c>
      <c r="AM2322" s="2" t="str">
        <f>Table_Books[[#This Row],[Title]]&amp;" by "&amp;Table_Books[[#This Row],[Author]]</f>
        <v>The Colour Out of Space by Lovecraft, H.P.</v>
      </c>
    </row>
    <row r="2323" spans="1:41" ht="43.5" x14ac:dyDescent="0.35">
      <c r="A2323" s="7" t="str">
        <f>"B-" &amp; UPPER(TRIM(Table_Books[[#This Row],[Title]])) &amp; "|" &amp; UPPER(TRIM(Table_Books[[#This Row],[Author]]))</f>
        <v>B-THE COMPLETE FICTION OF H.P. LOVECRAFT|LOVECRAFT, H.P.</v>
      </c>
      <c r="B2323" s="28" t="str">
        <f>IF(COUNTIFS(Table_Books[Hash_ID],Table_Books[[#This Row],[Hash_ID]])&gt;1,"Y","N")</f>
        <v>N</v>
      </c>
      <c r="C2323" s="2" t="s">
        <v>2925</v>
      </c>
      <c r="D2323" s="2" t="s">
        <v>2926</v>
      </c>
      <c r="G2323" s="12">
        <v>2014</v>
      </c>
      <c r="H2323" s="12"/>
      <c r="I2323" s="8"/>
      <c r="J2323" s="12"/>
      <c r="K2323" s="12"/>
      <c r="L2323" s="2">
        <v>1112</v>
      </c>
      <c r="M2323" s="2" t="s">
        <v>2991</v>
      </c>
      <c r="O2323" s="33"/>
      <c r="P2323" s="10"/>
      <c r="Q2323" s="10" t="s">
        <v>1860</v>
      </c>
      <c r="R2323" s="10"/>
      <c r="S2323" s="10"/>
      <c r="T2323" s="10" t="s">
        <v>1860</v>
      </c>
      <c r="U2323" s="10" t="s">
        <v>1860</v>
      </c>
      <c r="V2323" s="10"/>
      <c r="W2323" s="10"/>
      <c r="X2323" s="10"/>
      <c r="Y2323" s="10"/>
      <c r="Z2323" s="10"/>
      <c r="AA2323" s="10"/>
      <c r="AB2323" s="10"/>
      <c r="AE2323" s="12">
        <f>IFERROR(FLOOR(Table_Books[[#This Row],[Published_Date]],10), 0)</f>
        <v>2010</v>
      </c>
      <c r="AF2323" s="2">
        <f>IFERROR(CEILING(VALUE(LEFT(Table_Books[[#This Row],[Published_Date]],FIND("-",Table_Books[[#This Row],[Published_Date]]&amp;"-")-1))/100, 1), 0)</f>
        <v>21</v>
      </c>
      <c r="AK2323" s="2" t="str">
        <f>Table_Books[[#This Row],[Title]]&amp;"_"&amp;Table_Books[[#This Row],[Author]]</f>
        <v>The Complete Fiction of H.P. Lovecraft_Lovecraft, H.P.</v>
      </c>
      <c r="AL2323" s="2" t="str">
        <f>Table_Books[[#This Row],[Author]]&amp;"_"&amp;Table_Books[[#This Row],[Title]]</f>
        <v>Lovecraft, H.P._The Complete Fiction of H.P. Lovecraft</v>
      </c>
      <c r="AM2323" s="2" t="str">
        <f>Table_Books[[#This Row],[Title]]&amp;" by "&amp;Table_Books[[#This Row],[Author]]</f>
        <v>The Complete Fiction of H.P. Lovecraft by Lovecraft, H.P.</v>
      </c>
    </row>
    <row r="2324" spans="1:41" ht="29" x14ac:dyDescent="0.35">
      <c r="A2324" s="7" t="str">
        <f>"B-" &amp; UPPER(TRIM(Table_Books[[#This Row],[Title]])) &amp; "|" &amp; UPPER(TRIM(Table_Books[[#This Row],[Author]]))</f>
        <v>B-THE DREAM-QUEST OF UNKNOWN KADATH|LOVECRAFT, H.P.</v>
      </c>
      <c r="B2324" s="28" t="str">
        <f>IF(COUNTIFS(Table_Books[Hash_ID],Table_Books[[#This Row],[Hash_ID]])&gt;1,"Y","N")</f>
        <v>N</v>
      </c>
      <c r="C2324" s="2" t="s">
        <v>5139</v>
      </c>
      <c r="D2324" s="2" t="s">
        <v>2926</v>
      </c>
      <c r="G2324" s="12">
        <v>1943</v>
      </c>
      <c r="H2324" s="12"/>
      <c r="I2324" s="8"/>
      <c r="J2324" s="12"/>
      <c r="K2324" s="12"/>
      <c r="L2324" s="2">
        <v>143</v>
      </c>
      <c r="M2324" s="2" t="s">
        <v>5238</v>
      </c>
      <c r="O2324" s="33"/>
      <c r="P2324" s="10"/>
      <c r="Q2324" s="10" t="s">
        <v>1860</v>
      </c>
      <c r="R2324" s="10"/>
      <c r="S2324" s="10"/>
      <c r="T2324" s="10" t="s">
        <v>1860</v>
      </c>
      <c r="U2324" s="10" t="s">
        <v>1860</v>
      </c>
      <c r="V2324" s="10"/>
      <c r="W2324" s="10"/>
      <c r="X2324" s="10"/>
      <c r="Y2324" s="10"/>
      <c r="Z2324" s="10"/>
      <c r="AA2324" s="10"/>
      <c r="AB2324" s="10"/>
      <c r="AE2324" s="12">
        <f>IFERROR(FLOOR(Table_Books[[#This Row],[Published_Date]],10), 0)</f>
        <v>1940</v>
      </c>
      <c r="AF2324" s="2">
        <f>IFERROR(CEILING(VALUE(LEFT(Table_Books[[#This Row],[Published_Date]],FIND("-",Table_Books[[#This Row],[Published_Date]]&amp;"-")-1))/100, 1), 0)</f>
        <v>20</v>
      </c>
      <c r="AK2324" s="2" t="str">
        <f>Table_Books[[#This Row],[Title]]&amp;"_"&amp;Table_Books[[#This Row],[Author]]</f>
        <v>The Dream-Quest of Unknown Kadath_Lovecraft, H.P.</v>
      </c>
      <c r="AL2324" s="2" t="str">
        <f>Table_Books[[#This Row],[Author]]&amp;"_"&amp;Table_Books[[#This Row],[Title]]</f>
        <v>Lovecraft, H.P._The Dream-Quest of Unknown Kadath</v>
      </c>
      <c r="AM2324" s="2" t="str">
        <f>Table_Books[[#This Row],[Title]]&amp;" by "&amp;Table_Books[[#This Row],[Author]]</f>
        <v>The Dream-Quest of Unknown Kadath by Lovecraft, H.P.</v>
      </c>
    </row>
    <row r="2325" spans="1:41" ht="43.5" x14ac:dyDescent="0.35">
      <c r="A2325" s="7" t="str">
        <f>"B-" &amp; UPPER(TRIM(Table_Books[[#This Row],[Title]])) &amp; "|" &amp; UPPER(TRIM(Table_Books[[#This Row],[Author]]))</f>
        <v>B-THE SHADOW OVER INNSMOUTH|LOVECRAFT, H.P.</v>
      </c>
      <c r="B2325" s="28" t="str">
        <f>IF(COUNTIFS(Table_Books[Hash_ID],Table_Books[[#This Row],[Hash_ID]])&gt;1,"Y","N")</f>
        <v>N</v>
      </c>
      <c r="C2325" s="2" t="s">
        <v>5138</v>
      </c>
      <c r="D2325" s="2" t="s">
        <v>2926</v>
      </c>
      <c r="G2325" s="12">
        <v>1936</v>
      </c>
      <c r="H2325" s="12"/>
      <c r="I2325" s="8"/>
      <c r="J2325" s="12"/>
      <c r="K2325" s="12"/>
      <c r="L2325" s="2">
        <v>68</v>
      </c>
      <c r="M2325" s="2" t="s">
        <v>5237</v>
      </c>
      <c r="O2325" s="33"/>
      <c r="P2325" s="10"/>
      <c r="Q2325" s="10" t="s">
        <v>1860</v>
      </c>
      <c r="R2325" s="10"/>
      <c r="S2325" s="10"/>
      <c r="T2325" s="10" t="s">
        <v>1860</v>
      </c>
      <c r="U2325" s="10" t="s">
        <v>1860</v>
      </c>
      <c r="V2325" s="10"/>
      <c r="W2325" s="10"/>
      <c r="X2325" s="10"/>
      <c r="Y2325" s="10"/>
      <c r="Z2325" s="10"/>
      <c r="AA2325" s="10"/>
      <c r="AB2325" s="10"/>
      <c r="AE2325" s="12">
        <f>IFERROR(FLOOR(Table_Books[[#This Row],[Published_Date]],10), 0)</f>
        <v>1930</v>
      </c>
      <c r="AF2325" s="2">
        <f>IFERROR(CEILING(VALUE(LEFT(Table_Books[[#This Row],[Published_Date]],FIND("-",Table_Books[[#This Row],[Published_Date]]&amp;"-")-1))/100, 1), 0)</f>
        <v>20</v>
      </c>
      <c r="AK2325" s="2" t="str">
        <f>Table_Books[[#This Row],[Title]]&amp;"_"&amp;Table_Books[[#This Row],[Author]]</f>
        <v>The Shadow Over Innsmouth_Lovecraft, H.P.</v>
      </c>
      <c r="AL2325" s="2" t="str">
        <f>Table_Books[[#This Row],[Author]]&amp;"_"&amp;Table_Books[[#This Row],[Title]]</f>
        <v>Lovecraft, H.P._The Shadow Over Innsmouth</v>
      </c>
      <c r="AM2325" s="2" t="str">
        <f>Table_Books[[#This Row],[Title]]&amp;" by "&amp;Table_Books[[#This Row],[Author]]</f>
        <v>The Shadow Over Innsmouth by Lovecraft, H.P.</v>
      </c>
    </row>
    <row r="2326" spans="1:41" ht="43.5" x14ac:dyDescent="0.35">
      <c r="A2326" s="7" t="str">
        <f>"B-" &amp; UPPER(TRIM(Table_Books[[#This Row],[Title]])) &amp; "|" &amp; UPPER(TRIM(Table_Books[[#This Row],[Author]]))</f>
        <v>B-UNDER THE VOLCANO|LOWRY, MALCOLM</v>
      </c>
      <c r="B2326" s="28" t="str">
        <f>IF(COUNTIFS(Table_Books[Hash_ID],Table_Books[[#This Row],[Hash_ID]])&gt;1,"Y","N")</f>
        <v>N</v>
      </c>
      <c r="C2326" s="2" t="s">
        <v>2165</v>
      </c>
      <c r="D2326" s="2" t="s">
        <v>2166</v>
      </c>
      <c r="G2326" s="12">
        <v>1947</v>
      </c>
      <c r="H2326" s="12"/>
      <c r="I2326" s="8"/>
      <c r="J2326" s="12"/>
      <c r="K2326" s="12"/>
      <c r="L2326" s="2">
        <v>400</v>
      </c>
      <c r="M2326" s="2" t="s">
        <v>2281</v>
      </c>
      <c r="O2326" s="33">
        <v>5</v>
      </c>
      <c r="P2326" s="10"/>
      <c r="Q2326" s="10" t="s">
        <v>1860</v>
      </c>
      <c r="R2326" s="10"/>
      <c r="S2326" s="10"/>
      <c r="T2326" s="10" t="s">
        <v>1860</v>
      </c>
      <c r="U2326" s="10" t="s">
        <v>1860</v>
      </c>
      <c r="V2326" s="10" t="s">
        <v>1824</v>
      </c>
      <c r="W2326" s="10"/>
      <c r="X2326" s="10"/>
      <c r="Y2326" s="10"/>
      <c r="Z2326" s="10"/>
      <c r="AA2326" s="10"/>
      <c r="AB2326" s="10"/>
      <c r="AE2326" s="12">
        <f>IFERROR(FLOOR(Table_Books[[#This Row],[Published_Date]],10), 0)</f>
        <v>1940</v>
      </c>
      <c r="AF2326" s="2">
        <f>IFERROR(CEILING(VALUE(LEFT(Table_Books[[#This Row],[Published_Date]],FIND("-",Table_Books[[#This Row],[Published_Date]]&amp;"-")-1))/100, 1), 0)</f>
        <v>20</v>
      </c>
      <c r="AH2326" s="2" t="s">
        <v>22697</v>
      </c>
      <c r="AJ2326" s="2" t="s">
        <v>20279</v>
      </c>
      <c r="AK2326" s="2" t="str">
        <f>Table_Books[[#This Row],[Title]]&amp;"_"&amp;Table_Books[[#This Row],[Author]]</f>
        <v>Under the Volcano_Lowry, Malcolm</v>
      </c>
      <c r="AL2326" s="2" t="str">
        <f>Table_Books[[#This Row],[Author]]&amp;"_"&amp;Table_Books[[#This Row],[Title]]</f>
        <v>Lowry, Malcolm_Under the Volcano</v>
      </c>
      <c r="AM2326" s="2" t="str">
        <f>Table_Books[[#This Row],[Title]]&amp;" by "&amp;Table_Books[[#This Row],[Author]]</f>
        <v>Under the Volcano by Lowry, Malcolm</v>
      </c>
    </row>
    <row r="2327" spans="1:41" x14ac:dyDescent="0.35">
      <c r="A2327" s="7" t="str">
        <f>"B-" &amp; UPPER(TRIM(Table_Books[[#This Row],[Title]])) &amp; "|" &amp; UPPER(TRIM(Table_Books[[#This Row],[Author]]))</f>
        <v>B-LÜSHI CHUNQIU|LÜ BUWEI (PATRON)</v>
      </c>
      <c r="B2327" s="35" t="str">
        <f>IF(COUNTIFS(Table_Books[Hash_ID],Table_Books[[#This Row],[Hash_ID]])&gt;1,"Y","N")</f>
        <v>N</v>
      </c>
      <c r="C2327" s="35" t="s">
        <v>18949</v>
      </c>
      <c r="D2327" s="48" t="s">
        <v>18950</v>
      </c>
      <c r="E2327" s="35"/>
      <c r="F2327" s="35"/>
      <c r="G2327" s="36"/>
      <c r="H2327" s="36"/>
      <c r="I2327" s="37"/>
      <c r="J2327" s="36"/>
      <c r="K2327" s="36"/>
      <c r="L2327" s="35"/>
      <c r="M2327" s="35"/>
      <c r="N2327" s="35"/>
      <c r="O2327" s="38"/>
      <c r="P2327" s="39"/>
      <c r="Q2327" s="10" t="s">
        <v>1860</v>
      </c>
      <c r="R2327" s="39"/>
      <c r="S2327" s="39"/>
      <c r="T2327" s="10" t="s">
        <v>1860</v>
      </c>
      <c r="U2327" s="10" t="s">
        <v>1860</v>
      </c>
      <c r="V2327" s="39"/>
      <c r="W2327" s="39"/>
      <c r="X2327" s="39"/>
      <c r="Y2327" s="39"/>
      <c r="Z2327" s="39"/>
      <c r="AA2327" s="39"/>
      <c r="AB2327" s="39"/>
      <c r="AC2327" s="35"/>
      <c r="AD2327" s="35"/>
      <c r="AE2327" s="36">
        <f>IFERROR(FLOOR(Table_Books[[#This Row],[Published_Date]],10), 0)</f>
        <v>0</v>
      </c>
      <c r="AF2327" s="35">
        <f>IFERROR(CEILING(VALUE(LEFT(Table_Books[[#This Row],[Published_Date]],FIND("-",Table_Books[[#This Row],[Published_Date]]&amp;"-")-1))/100, 1), 0)</f>
        <v>0</v>
      </c>
      <c r="AG2327" s="35"/>
      <c r="AH2327" s="35" t="s">
        <v>21579</v>
      </c>
      <c r="AI2327" s="35"/>
      <c r="AJ2327" s="35"/>
      <c r="AK2327" s="35" t="str">
        <f>Table_Books[[#This Row],[Title]]&amp;"_"&amp;Table_Books[[#This Row],[Author]]</f>
        <v>Lüshi Chunqiu_Lü Buwei (Patron)</v>
      </c>
      <c r="AL2327" s="35" t="str">
        <f>Table_Books[[#This Row],[Author]]&amp;"_"&amp;Table_Books[[#This Row],[Title]]</f>
        <v>Lü Buwei (Patron)_Lüshi Chunqiu</v>
      </c>
      <c r="AM2327" s="35" t="str">
        <f>Table_Books[[#This Row],[Title]]&amp;" by "&amp;Table_Books[[#This Row],[Author]]</f>
        <v>Lüshi Chunqiu by Lü Buwei (Patron)</v>
      </c>
      <c r="AN2327" s="35"/>
      <c r="AO2327" s="35"/>
    </row>
    <row r="2328" spans="1:41" ht="43.5" x14ac:dyDescent="0.35">
      <c r="A2328" s="7" t="str">
        <f>"B-" &amp; UPPER(TRIM(Table_Books[[#This Row],[Title]])) &amp; "|" &amp; UPPER(TRIM(Table_Books[[#This Row],[Author]]))</f>
        <v>B-HISTORY|LUC DELAHAYE</v>
      </c>
      <c r="B2328" s="28" t="str">
        <f>IF(COUNTIFS(Table_Books[Hash_ID],Table_Books[[#This Row],[Hash_ID]])&gt;1,"Y","N")</f>
        <v>N</v>
      </c>
      <c r="C2328" s="2" t="s">
        <v>5914</v>
      </c>
      <c r="D2328" s="43" t="s">
        <v>16046</v>
      </c>
      <c r="G2328" s="12"/>
      <c r="H2328" s="12"/>
      <c r="I2328" s="8" t="s">
        <v>16080</v>
      </c>
      <c r="J2328" s="12"/>
      <c r="K2328" s="12"/>
      <c r="O2328" s="33"/>
      <c r="P2328" s="10"/>
      <c r="Q2328" s="10" t="s">
        <v>1860</v>
      </c>
      <c r="R2328" s="10"/>
      <c r="S2328" s="10"/>
      <c r="T2328" s="10" t="s">
        <v>1860</v>
      </c>
      <c r="U2328" s="10" t="s">
        <v>1860</v>
      </c>
      <c r="V2328" s="10"/>
      <c r="W2328" s="10"/>
      <c r="X2328" s="10"/>
      <c r="Y2328" s="10"/>
      <c r="Z2328" s="10"/>
      <c r="AA2328" s="10"/>
      <c r="AB2328" s="10"/>
      <c r="AE2328" s="12">
        <f>IFERROR(FLOOR(Table_Books[[#This Row],[Published_Date]],10), 0)</f>
        <v>0</v>
      </c>
      <c r="AF2328" s="2">
        <f>IFERROR(CEILING(VALUE(LEFT(Table_Books[[#This Row],[Published_Date]],FIND("-",Table_Books[[#This Row],[Published_Date]]&amp;"-")-1))/100, 1), 0)</f>
        <v>0</v>
      </c>
      <c r="AJ2328" s="2" t="s">
        <v>16089</v>
      </c>
      <c r="AK2328" s="2" t="str">
        <f>Table_Books[[#This Row],[Title]]&amp;"_"&amp;Table_Books[[#This Row],[Author]]</f>
        <v>History_Luc Delahaye</v>
      </c>
      <c r="AL2328" s="2" t="str">
        <f>Table_Books[[#This Row],[Author]]&amp;"_"&amp;Table_Books[[#This Row],[Title]]</f>
        <v>Luc Delahaye_History</v>
      </c>
      <c r="AM2328" s="2" t="str">
        <f>Table_Books[[#This Row],[Title]]&amp;" by "&amp;Table_Books[[#This Row],[Author]]</f>
        <v>History by Luc Delahaye</v>
      </c>
    </row>
    <row r="2329" spans="1:41" ht="43.5" x14ac:dyDescent="0.35">
      <c r="A2329" s="7" t="str">
        <f>"B-" &amp; UPPER(TRIM(Table_Books[[#This Row],[Title]])) &amp; "|" &amp; UPPER(TRIM(Table_Books[[#This Row],[Author]]))</f>
        <v>B-WINTERREISE|LUC DELAHAYE</v>
      </c>
      <c r="B2329" s="28" t="str">
        <f>IF(COUNTIFS(Table_Books[Hash_ID],Table_Books[[#This Row],[Hash_ID]])&gt;1,"Y","N")</f>
        <v>N</v>
      </c>
      <c r="C2329" s="2" t="s">
        <v>16047</v>
      </c>
      <c r="D2329" s="43" t="s">
        <v>16046</v>
      </c>
      <c r="G2329" s="12"/>
      <c r="H2329" s="12"/>
      <c r="I2329" s="8" t="s">
        <v>16073</v>
      </c>
      <c r="J2329" s="12"/>
      <c r="K2329" s="12"/>
      <c r="O2329" s="33"/>
      <c r="P2329" s="10"/>
      <c r="Q2329" s="10" t="s">
        <v>1860</v>
      </c>
      <c r="R2329" s="10"/>
      <c r="S2329" s="10"/>
      <c r="T2329" s="10" t="s">
        <v>1860</v>
      </c>
      <c r="U2329" s="10" t="s">
        <v>1860</v>
      </c>
      <c r="V2329" s="10"/>
      <c r="W2329" s="10"/>
      <c r="X2329" s="10"/>
      <c r="Y2329" s="10"/>
      <c r="Z2329" s="10"/>
      <c r="AA2329" s="10"/>
      <c r="AB2329" s="10"/>
      <c r="AE2329" s="12">
        <f>IFERROR(FLOOR(Table_Books[[#This Row],[Published_Date]],10), 0)</f>
        <v>0</v>
      </c>
      <c r="AF2329" s="2">
        <f>IFERROR(CEILING(VALUE(LEFT(Table_Books[[#This Row],[Published_Date]],FIND("-",Table_Books[[#This Row],[Published_Date]]&amp;"-")-1))/100, 1), 0)</f>
        <v>0</v>
      </c>
      <c r="AJ2329" s="2" t="s">
        <v>16089</v>
      </c>
      <c r="AK2329" s="2" t="str">
        <f>Table_Books[[#This Row],[Title]]&amp;"_"&amp;Table_Books[[#This Row],[Author]]</f>
        <v>Winterreise_Luc Delahaye</v>
      </c>
      <c r="AL2329" s="2" t="str">
        <f>Table_Books[[#This Row],[Author]]&amp;"_"&amp;Table_Books[[#This Row],[Title]]</f>
        <v>Luc Delahaye_Winterreise</v>
      </c>
      <c r="AM2329" s="2" t="str">
        <f>Table_Books[[#This Row],[Title]]&amp;" by "&amp;Table_Books[[#This Row],[Author]]</f>
        <v>Winterreise by Luc Delahaye</v>
      </c>
    </row>
    <row r="2330" spans="1:41" x14ac:dyDescent="0.35">
      <c r="A2330" s="7" t="str">
        <f>"B-" &amp; UPPER(TRIM(Table_Books[[#This Row],[Title]])) &amp; "|" &amp; UPPER(TRIM(Table_Books[[#This Row],[Author]]))</f>
        <v>B-NECROMANCY: THE FORBIDDEN ART|LUCIEN ROFOCALE</v>
      </c>
      <c r="B2330" s="28" t="str">
        <f>IF(COUNTIFS(Table_Books[Hash_ID],Table_Books[[#This Row],[Hash_ID]])&gt;1,"Y","N")</f>
        <v>N</v>
      </c>
      <c r="C2330" s="2" t="s">
        <v>16465</v>
      </c>
      <c r="D2330" s="43" t="s">
        <v>16466</v>
      </c>
      <c r="G2330" s="12"/>
      <c r="H2330" s="12"/>
      <c r="I2330" s="8"/>
      <c r="J2330" s="12"/>
      <c r="K2330" s="12"/>
      <c r="O2330" s="33"/>
      <c r="P2330" s="10"/>
      <c r="Q2330" s="10" t="s">
        <v>1860</v>
      </c>
      <c r="R2330" s="10"/>
      <c r="S2330" s="10"/>
      <c r="T2330" s="10" t="s">
        <v>1860</v>
      </c>
      <c r="U2330" s="10" t="s">
        <v>1860</v>
      </c>
      <c r="V2330" s="10"/>
      <c r="W2330" s="10"/>
      <c r="X2330" s="10"/>
      <c r="Y2330" s="10"/>
      <c r="Z2330" s="10"/>
      <c r="AA2330" s="10"/>
      <c r="AB2330" s="10"/>
      <c r="AE2330" s="12">
        <f>IFERROR(FLOOR(Table_Books[[#This Row],[Published_Date]],10), 0)</f>
        <v>0</v>
      </c>
      <c r="AF2330" s="2">
        <f>IFERROR(CEILING(VALUE(LEFT(Table_Books[[#This Row],[Published_Date]],FIND("-",Table_Books[[#This Row],[Published_Date]]&amp;"-")-1))/100, 1), 0)</f>
        <v>0</v>
      </c>
      <c r="AJ2330" s="2" t="s">
        <v>16464</v>
      </c>
      <c r="AK2330" s="2" t="str">
        <f>Table_Books[[#This Row],[Title]]&amp;"_"&amp;Table_Books[[#This Row],[Author]]</f>
        <v>Necromancy: the forbidden art_Lucien Rofocale</v>
      </c>
      <c r="AL2330" s="2" t="str">
        <f>Table_Books[[#This Row],[Author]]&amp;"_"&amp;Table_Books[[#This Row],[Title]]</f>
        <v>Lucien Rofocale_Necromancy: the forbidden art</v>
      </c>
      <c r="AM2330" s="2" t="str">
        <f>Table_Books[[#This Row],[Title]]&amp;" by "&amp;Table_Books[[#This Row],[Author]]</f>
        <v>Necromancy: the forbidden art by Lucien Rofocale</v>
      </c>
    </row>
    <row r="2331" spans="1:41" x14ac:dyDescent="0.35">
      <c r="A2331" s="7" t="str">
        <f>"B-" &amp; UPPER(TRIM(Table_Books[[#This Row],[Title]])) &amp; "|" &amp; UPPER(TRIM(Table_Books[[#This Row],[Author]]))</f>
        <v>B-ON THE NATURE OF THINGS|LUCRETIUS</v>
      </c>
      <c r="B2331" s="28" t="str">
        <f>IF(COUNTIFS(Table_Books[Hash_ID],Table_Books[[#This Row],[Hash_ID]])&gt;1,"Y","N")</f>
        <v>N</v>
      </c>
      <c r="C2331" s="2" t="s">
        <v>8833</v>
      </c>
      <c r="D2331" s="2" t="s">
        <v>292</v>
      </c>
      <c r="G2331" s="12" t="s">
        <v>10209</v>
      </c>
      <c r="H2331" s="12"/>
      <c r="I2331" s="8"/>
      <c r="J2331" s="12" t="s">
        <v>10239</v>
      </c>
      <c r="K2331" s="12"/>
      <c r="O2331" s="33"/>
      <c r="P2331" s="10"/>
      <c r="Q2331" s="10" t="s">
        <v>1860</v>
      </c>
      <c r="R2331" s="10"/>
      <c r="S2331" s="10"/>
      <c r="T2331" s="10" t="s">
        <v>1860</v>
      </c>
      <c r="U2331" s="10" t="s">
        <v>1860</v>
      </c>
      <c r="V2331" s="10"/>
      <c r="W2331" s="10"/>
      <c r="X2331" s="10"/>
      <c r="Y2331" s="10"/>
      <c r="Z2331" s="10"/>
      <c r="AA2331" s="10"/>
      <c r="AB2331" s="10"/>
      <c r="AE2331" s="12">
        <f>IFERROR(FLOOR(Table_Books[[#This Row],[Published_Date]],10), 0)</f>
        <v>0</v>
      </c>
      <c r="AF2331" s="2">
        <f>IFERROR(CEILING(VALUE(LEFT(Table_Books[[#This Row],[Published_Date]],FIND("-",Table_Books[[#This Row],[Published_Date]]&amp;"-")-1))/100, 1), 0)</f>
        <v>0</v>
      </c>
      <c r="AG2331" s="2" t="s">
        <v>10345</v>
      </c>
      <c r="AH2331" s="2" t="s">
        <v>4856</v>
      </c>
      <c r="AI2331" s="2" t="s">
        <v>10391</v>
      </c>
      <c r="AK2331" s="2" t="str">
        <f>Table_Books[[#This Row],[Title]]&amp;"_"&amp;Table_Books[[#This Row],[Author]]</f>
        <v>On the Nature of Things_Lucretius</v>
      </c>
      <c r="AL2331" s="2" t="str">
        <f>Table_Books[[#This Row],[Author]]&amp;"_"&amp;Table_Books[[#This Row],[Title]]</f>
        <v>Lucretius_On the Nature of Things</v>
      </c>
      <c r="AM2331" s="2" t="str">
        <f>Table_Books[[#This Row],[Title]]&amp;" by "&amp;Table_Books[[#This Row],[Author]]</f>
        <v>On the Nature of Things by Lucretius</v>
      </c>
    </row>
    <row r="2332" spans="1:41" x14ac:dyDescent="0.35">
      <c r="A2332" s="7" t="str">
        <f>"B-" &amp; UPPER(TRIM(Table_Books[[#This Row],[Title]])) &amp; "|" &amp; UPPER(TRIM(Table_Books[[#This Row],[Author]]))</f>
        <v>B-FRANCIS BACON|LUIGI FICACCI</v>
      </c>
      <c r="B2332" s="28" t="str">
        <f>IF(COUNTIFS(Table_Books[Hash_ID],Table_Books[[#This Row],[Hash_ID]])&gt;1,"Y","N")</f>
        <v>N</v>
      </c>
      <c r="C2332" s="2" t="s">
        <v>15918</v>
      </c>
      <c r="D2332" s="43" t="s">
        <v>15919</v>
      </c>
      <c r="G2332" s="12"/>
      <c r="H2332" s="12"/>
      <c r="I2332" s="8" t="s">
        <v>13553</v>
      </c>
      <c r="J2332" s="12"/>
      <c r="K2332" s="12"/>
      <c r="O2332" s="33"/>
      <c r="P2332" s="10"/>
      <c r="Q2332" s="10" t="s">
        <v>1860</v>
      </c>
      <c r="R2332" s="10"/>
      <c r="S2332" s="10"/>
      <c r="T2332" s="10" t="s">
        <v>1860</v>
      </c>
      <c r="U2332" s="10" t="s">
        <v>1860</v>
      </c>
      <c r="V2332" s="10"/>
      <c r="W2332" s="10"/>
      <c r="X2332" s="10"/>
      <c r="Y2332" s="10"/>
      <c r="Z2332" s="10"/>
      <c r="AA2332" s="10"/>
      <c r="AB2332" s="10"/>
      <c r="AE2332" s="12">
        <f>IFERROR(FLOOR(Table_Books[[#This Row],[Published_Date]],10), 0)</f>
        <v>0</v>
      </c>
      <c r="AF2332" s="2">
        <f>IFERROR(CEILING(VALUE(LEFT(Table_Books[[#This Row],[Published_Date]],FIND("-",Table_Books[[#This Row],[Published_Date]]&amp;"-")-1))/100, 1), 0)</f>
        <v>0</v>
      </c>
      <c r="AK2332" s="2" t="str">
        <f>Table_Books[[#This Row],[Title]]&amp;"_"&amp;Table_Books[[#This Row],[Author]]</f>
        <v>Francis Bacon_Luigi Ficacci</v>
      </c>
      <c r="AL2332" s="2" t="str">
        <f>Table_Books[[#This Row],[Author]]&amp;"_"&amp;Table_Books[[#This Row],[Title]]</f>
        <v>Luigi Ficacci_Francis Bacon</v>
      </c>
      <c r="AM2332" s="2" t="str">
        <f>Table_Books[[#This Row],[Title]]&amp;" by "&amp;Table_Books[[#This Row],[Author]]</f>
        <v>Francis Bacon by Luigi Ficacci</v>
      </c>
    </row>
    <row r="2333" spans="1:41" x14ac:dyDescent="0.35">
      <c r="A2333" s="7" t="str">
        <f>"B-" &amp; UPPER(TRIM(Table_Books[[#This Row],[Title]])) &amp; "|" &amp; UPPER(TRIM(Table_Books[[#This Row],[Author]]))</f>
        <v>B-FACES IN THE CROWD|LUISELLI, VALERIA</v>
      </c>
      <c r="B2333" s="35" t="str">
        <f>IF(COUNTIFS(Table_Books[Hash_ID],Table_Books[[#This Row],[Hash_ID]])&gt;1,"Y","N")</f>
        <v>N</v>
      </c>
      <c r="C2333" s="35" t="s">
        <v>20185</v>
      </c>
      <c r="D2333" s="35" t="s">
        <v>20186</v>
      </c>
      <c r="E2333" s="35"/>
      <c r="F2333" s="35"/>
      <c r="G2333" s="36"/>
      <c r="H2333" s="36"/>
      <c r="I2333" s="37"/>
      <c r="J2333" s="36"/>
      <c r="K2333" s="36"/>
      <c r="L2333" s="35"/>
      <c r="M2333" s="35"/>
      <c r="N2333" s="35"/>
      <c r="O2333" s="38"/>
      <c r="P2333" s="39"/>
      <c r="Q2333" s="10" t="s">
        <v>1860</v>
      </c>
      <c r="R2333" s="39"/>
      <c r="S2333" s="39"/>
      <c r="T2333" s="10" t="s">
        <v>1860</v>
      </c>
      <c r="U2333" s="10" t="s">
        <v>1860</v>
      </c>
      <c r="V2333" s="39"/>
      <c r="W2333" s="39"/>
      <c r="X2333" s="39"/>
      <c r="Y2333" s="39"/>
      <c r="Z2333" s="39"/>
      <c r="AA2333" s="39"/>
      <c r="AB2333" s="39"/>
      <c r="AC2333" s="35"/>
      <c r="AD2333" s="35"/>
      <c r="AE2333" s="36">
        <f>IFERROR(FLOOR(Table_Books[[#This Row],[Published_Date]],10), 0)</f>
        <v>0</v>
      </c>
      <c r="AF2333" s="35">
        <f>IFERROR(CEILING(VALUE(LEFT(Table_Books[[#This Row],[Published_Date]],FIND("-",Table_Books[[#This Row],[Published_Date]]&amp;"-")-1))/100, 1), 0)</f>
        <v>0</v>
      </c>
      <c r="AG2333" s="35"/>
      <c r="AH2333" s="35"/>
      <c r="AI2333" s="35"/>
      <c r="AJ2333" s="35"/>
      <c r="AK2333" s="35" t="str">
        <f>Table_Books[[#This Row],[Title]]&amp;"_"&amp;Table_Books[[#This Row],[Author]]</f>
        <v>Faces in the Crowd_Luiselli, Valeria</v>
      </c>
      <c r="AL2333" s="35" t="str">
        <f>Table_Books[[#This Row],[Author]]&amp;"_"&amp;Table_Books[[#This Row],[Title]]</f>
        <v>Luiselli, Valeria_Faces in the Crowd</v>
      </c>
      <c r="AM2333" s="35" t="str">
        <f>Table_Books[[#This Row],[Title]]&amp;" by "&amp;Table_Books[[#This Row],[Author]]</f>
        <v>Faces in the Crowd by Luiselli, Valeria</v>
      </c>
      <c r="AN2333" s="35"/>
      <c r="AO2333" s="35"/>
    </row>
    <row r="2334" spans="1:41" x14ac:dyDescent="0.35">
      <c r="A2334" s="7" t="str">
        <f>"B-" &amp; UPPER(TRIM(Table_Books[[#This Row],[Title]])) &amp; "|" &amp; UPPER(TRIM(Table_Books[[#This Row],[Author]]))</f>
        <v>B-LOST CHILDREN ARCHIVE|LUISELLI, VALERIA</v>
      </c>
      <c r="B2334" s="35" t="str">
        <f>IF(COUNTIFS(Table_Books[Hash_ID],Table_Books[[#This Row],[Hash_ID]])&gt;1,"Y","N")</f>
        <v>N</v>
      </c>
      <c r="C2334" s="35" t="s">
        <v>20187</v>
      </c>
      <c r="D2334" s="35" t="s">
        <v>20186</v>
      </c>
      <c r="E2334" s="35"/>
      <c r="F2334" s="35"/>
      <c r="G2334" s="36"/>
      <c r="H2334" s="36"/>
      <c r="I2334" s="37"/>
      <c r="J2334" s="36"/>
      <c r="K2334" s="36"/>
      <c r="L2334" s="35"/>
      <c r="M2334" s="35"/>
      <c r="N2334" s="35"/>
      <c r="O2334" s="38"/>
      <c r="P2334" s="39"/>
      <c r="Q2334" s="10" t="s">
        <v>1860</v>
      </c>
      <c r="R2334" s="39"/>
      <c r="S2334" s="39"/>
      <c r="T2334" s="10" t="s">
        <v>1860</v>
      </c>
      <c r="U2334" s="10" t="s">
        <v>1860</v>
      </c>
      <c r="V2334" s="39"/>
      <c r="W2334" s="39"/>
      <c r="X2334" s="39"/>
      <c r="Y2334" s="39"/>
      <c r="Z2334" s="39"/>
      <c r="AA2334" s="39"/>
      <c r="AB2334" s="39"/>
      <c r="AC2334" s="35"/>
      <c r="AD2334" s="35"/>
      <c r="AE2334" s="36">
        <f>IFERROR(FLOOR(Table_Books[[#This Row],[Published_Date]],10), 0)</f>
        <v>0</v>
      </c>
      <c r="AF2334" s="35">
        <f>IFERROR(CEILING(VALUE(LEFT(Table_Books[[#This Row],[Published_Date]],FIND("-",Table_Books[[#This Row],[Published_Date]]&amp;"-")-1))/100, 1), 0)</f>
        <v>0</v>
      </c>
      <c r="AG2334" s="35"/>
      <c r="AH2334" s="35"/>
      <c r="AI2334" s="35"/>
      <c r="AJ2334" s="35"/>
      <c r="AK2334" s="35" t="str">
        <f>Table_Books[[#This Row],[Title]]&amp;"_"&amp;Table_Books[[#This Row],[Author]]</f>
        <v>Lost Children Archive_Luiselli, Valeria</v>
      </c>
      <c r="AL2334" s="35" t="str">
        <f>Table_Books[[#This Row],[Author]]&amp;"_"&amp;Table_Books[[#This Row],[Title]]</f>
        <v>Luiselli, Valeria_Lost Children Archive</v>
      </c>
      <c r="AM2334" s="35" t="str">
        <f>Table_Books[[#This Row],[Title]]&amp;" by "&amp;Table_Books[[#This Row],[Author]]</f>
        <v>Lost Children Archive by Luiselli, Valeria</v>
      </c>
      <c r="AN2334" s="35"/>
      <c r="AO2334" s="35"/>
    </row>
    <row r="2335" spans="1:41" x14ac:dyDescent="0.35">
      <c r="A2335" s="7" t="str">
        <f>"B-" &amp; UPPER(TRIM(Table_Books[[#This Row],[Title]])) &amp; "|" &amp; UPPER(TRIM(Table_Books[[#This Row],[Author]]))</f>
        <v>B-FRIDA KAHLO: THE COMPLETE PAINTINGS|LUIS-MARTÍN LOZANO</v>
      </c>
      <c r="B2335" s="28" t="str">
        <f>IF(COUNTIFS(Table_Books[Hash_ID],Table_Books[[#This Row],[Hash_ID]])&gt;1,"Y","N")</f>
        <v>N</v>
      </c>
      <c r="C2335" s="2" t="s">
        <v>15926</v>
      </c>
      <c r="D2335" s="43" t="s">
        <v>15927</v>
      </c>
      <c r="G2335" s="12"/>
      <c r="H2335" s="12"/>
      <c r="I2335" s="8" t="s">
        <v>13553</v>
      </c>
      <c r="J2335" s="12"/>
      <c r="K2335" s="12"/>
      <c r="O2335" s="33"/>
      <c r="P2335" s="10"/>
      <c r="Q2335" s="10" t="s">
        <v>1860</v>
      </c>
      <c r="R2335" s="10"/>
      <c r="S2335" s="10"/>
      <c r="T2335" s="10" t="s">
        <v>1860</v>
      </c>
      <c r="U2335" s="10" t="s">
        <v>1860</v>
      </c>
      <c r="V2335" s="10"/>
      <c r="W2335" s="10"/>
      <c r="X2335" s="10"/>
      <c r="Y2335" s="10"/>
      <c r="Z2335" s="10"/>
      <c r="AA2335" s="10"/>
      <c r="AB2335" s="10"/>
      <c r="AE2335" s="12">
        <f>IFERROR(FLOOR(Table_Books[[#This Row],[Published_Date]],10), 0)</f>
        <v>0</v>
      </c>
      <c r="AF2335" s="2">
        <f>IFERROR(CEILING(VALUE(LEFT(Table_Books[[#This Row],[Published_Date]],FIND("-",Table_Books[[#This Row],[Published_Date]]&amp;"-")-1))/100, 1), 0)</f>
        <v>0</v>
      </c>
      <c r="AK2335" s="2" t="str">
        <f>Table_Books[[#This Row],[Title]]&amp;"_"&amp;Table_Books[[#This Row],[Author]]</f>
        <v>Frida Kahlo: The Complete Paintings_Luis-Martín Lozano</v>
      </c>
      <c r="AL2335" s="2" t="str">
        <f>Table_Books[[#This Row],[Author]]&amp;"_"&amp;Table_Books[[#This Row],[Title]]</f>
        <v>Luis-Martín Lozano_Frida Kahlo: The Complete Paintings</v>
      </c>
      <c r="AM2335" s="2" t="str">
        <f>Table_Books[[#This Row],[Title]]&amp;" by "&amp;Table_Books[[#This Row],[Author]]</f>
        <v>Frida Kahlo: The Complete Paintings by Luis-Martín Lozano</v>
      </c>
    </row>
    <row r="2336" spans="1:41" ht="29" x14ac:dyDescent="0.35">
      <c r="A2336" s="7" t="str">
        <f>"B-" &amp; UPPER(TRIM(Table_Books[[#This Row],[Title]])) &amp; "|" &amp; UPPER(TRIM(Table_Books[[#This Row],[Author]]))</f>
        <v>B-HISTORY AND CLASS CONSCIOUSNESS|LUKÁCS, GYÖRGY</v>
      </c>
      <c r="B2336" s="28" t="str">
        <f>IF(COUNTIFS(Table_Books[Hash_ID],Table_Books[[#This Row],[Hash_ID]])&gt;1,"Y","N")</f>
        <v>N</v>
      </c>
      <c r="C2336" s="2" t="s">
        <v>9012</v>
      </c>
      <c r="D2336" s="2" t="s">
        <v>10433</v>
      </c>
      <c r="G2336" s="12">
        <v>1923</v>
      </c>
      <c r="H2336" s="12"/>
      <c r="I2336" s="8"/>
      <c r="J2336" s="12" t="s">
        <v>10471</v>
      </c>
      <c r="K2336" s="12"/>
      <c r="O2336" s="33"/>
      <c r="P2336" s="10"/>
      <c r="Q2336" s="10" t="s">
        <v>1860</v>
      </c>
      <c r="R2336" s="10"/>
      <c r="S2336" s="10"/>
      <c r="T2336" s="10" t="s">
        <v>1860</v>
      </c>
      <c r="U2336" s="10" t="s">
        <v>1860</v>
      </c>
      <c r="V2336" s="10"/>
      <c r="W2336" s="10"/>
      <c r="X2336" s="10"/>
      <c r="Y2336" s="10"/>
      <c r="Z2336" s="10"/>
      <c r="AA2336" s="10"/>
      <c r="AB2336" s="10"/>
      <c r="AE2336" s="12">
        <f>IFERROR(FLOOR(Table_Books[[#This Row],[Published_Date]],10), 0)</f>
        <v>1920</v>
      </c>
      <c r="AF2336" s="2">
        <f>IFERROR(CEILING(VALUE(LEFT(Table_Books[[#This Row],[Published_Date]],FIND("-",Table_Books[[#This Row],[Published_Date]]&amp;"-")-1))/100, 1), 0)</f>
        <v>20</v>
      </c>
      <c r="AG2336" s="2" t="s">
        <v>5788</v>
      </c>
      <c r="AH2336" s="2" t="s">
        <v>4856</v>
      </c>
      <c r="AI2336" s="2" t="s">
        <v>10399</v>
      </c>
      <c r="AK2336" s="2" t="str">
        <f>Table_Books[[#This Row],[Title]]&amp;"_"&amp;Table_Books[[#This Row],[Author]]</f>
        <v>History and Class Consciousness_Lukács, György</v>
      </c>
      <c r="AL2336" s="2" t="str">
        <f>Table_Books[[#This Row],[Author]]&amp;"_"&amp;Table_Books[[#This Row],[Title]]</f>
        <v>Lukács, György_History and Class Consciousness</v>
      </c>
      <c r="AM2336" s="2" t="str">
        <f>Table_Books[[#This Row],[Title]]&amp;" by "&amp;Table_Books[[#This Row],[Author]]</f>
        <v>History and Class Consciousness by Lukács, György</v>
      </c>
    </row>
    <row r="2337" spans="1:41" x14ac:dyDescent="0.35">
      <c r="A2337" s="7" t="str">
        <f>"B-" &amp; UPPER(TRIM(Table_Books[[#This Row],[Title]])) &amp; "|" &amp; UPPER(TRIM(Table_Books[[#This Row],[Author]]))</f>
        <v>B-THE THEORY OF THE NOVEL|LUKÁCS, GYÖRGY</v>
      </c>
      <c r="B2337" s="28" t="str">
        <f>IF(COUNTIFS(Table_Books[Hash_ID],Table_Books[[#This Row],[Hash_ID]])&gt;1,"Y","N")</f>
        <v>N</v>
      </c>
      <c r="C2337" s="2" t="s">
        <v>9013</v>
      </c>
      <c r="D2337" s="2" t="s">
        <v>10433</v>
      </c>
      <c r="G2337" s="12">
        <v>1916</v>
      </c>
      <c r="H2337" s="12"/>
      <c r="I2337" s="8"/>
      <c r="J2337" s="12" t="s">
        <v>10472</v>
      </c>
      <c r="K2337" s="12"/>
      <c r="O2337" s="33"/>
      <c r="P2337" s="10"/>
      <c r="Q2337" s="10" t="s">
        <v>1860</v>
      </c>
      <c r="R2337" s="10"/>
      <c r="S2337" s="10"/>
      <c r="T2337" s="10" t="s">
        <v>1860</v>
      </c>
      <c r="U2337" s="10" t="s">
        <v>1860</v>
      </c>
      <c r="V2337" s="10"/>
      <c r="W2337" s="10"/>
      <c r="X2337" s="10"/>
      <c r="Y2337" s="10"/>
      <c r="Z2337" s="10"/>
      <c r="AA2337" s="10"/>
      <c r="AB2337" s="10"/>
      <c r="AE2337" s="12">
        <f>IFERROR(FLOOR(Table_Books[[#This Row],[Published_Date]],10), 0)</f>
        <v>1910</v>
      </c>
      <c r="AF2337" s="2">
        <f>IFERROR(CEILING(VALUE(LEFT(Table_Books[[#This Row],[Published_Date]],FIND("-",Table_Books[[#This Row],[Published_Date]]&amp;"-")-1))/100, 1), 0)</f>
        <v>20</v>
      </c>
      <c r="AG2337" s="2" t="s">
        <v>10520</v>
      </c>
      <c r="AH2337" s="2" t="s">
        <v>4856</v>
      </c>
      <c r="AI2337" s="2" t="s">
        <v>10399</v>
      </c>
      <c r="AK2337" s="2" t="str">
        <f>Table_Books[[#This Row],[Title]]&amp;"_"&amp;Table_Books[[#This Row],[Author]]</f>
        <v>The Theory of the Novel_Lukács, György</v>
      </c>
      <c r="AL2337" s="2" t="str">
        <f>Table_Books[[#This Row],[Author]]&amp;"_"&amp;Table_Books[[#This Row],[Title]]</f>
        <v>Lukács, György_The Theory of the Novel</v>
      </c>
      <c r="AM2337" s="2" t="str">
        <f>Table_Books[[#This Row],[Title]]&amp;" by "&amp;Table_Books[[#This Row],[Author]]</f>
        <v>The Theory of the Novel by Lukács, György</v>
      </c>
    </row>
    <row r="2338" spans="1:41" ht="29" x14ac:dyDescent="0.35">
      <c r="A2338" s="7" t="str">
        <f>"B-" &amp; UPPER(TRIM(Table_Books[[#This Row],[Title]])) &amp; "|" &amp; UPPER(TRIM(Table_Books[[#This Row],[Author]]))</f>
        <v>B-ROMANCE OF THE THREE KINGDOMS (SANGUO YANYI)|LUO GUANZHONG (LATER, BASED ON PERIOD)</v>
      </c>
      <c r="B2338" s="35" t="str">
        <f>IF(COUNTIFS(Table_Books[Hash_ID],Table_Books[[#This Row],[Hash_ID]])&gt;1,"Y","N")</f>
        <v>N</v>
      </c>
      <c r="C2338" s="35" t="s">
        <v>19236</v>
      </c>
      <c r="D2338" s="48" t="s">
        <v>19237</v>
      </c>
      <c r="E2338" s="35"/>
      <c r="F2338" s="35"/>
      <c r="G2338" s="36"/>
      <c r="H2338" s="36"/>
      <c r="I2338" s="37"/>
      <c r="J2338" s="36"/>
      <c r="K2338" s="36"/>
      <c r="L2338" s="35"/>
      <c r="M2338" s="35"/>
      <c r="N2338" s="35"/>
      <c r="O2338" s="38"/>
      <c r="P2338" s="39"/>
      <c r="Q2338" s="10" t="s">
        <v>1860</v>
      </c>
      <c r="R2338" s="39"/>
      <c r="S2338" s="39"/>
      <c r="T2338" s="10" t="s">
        <v>1860</v>
      </c>
      <c r="U2338" s="10" t="s">
        <v>1860</v>
      </c>
      <c r="V2338" s="39"/>
      <c r="W2338" s="39"/>
      <c r="X2338" s="39"/>
      <c r="Y2338" s="39"/>
      <c r="Z2338" s="39"/>
      <c r="AA2338" s="39"/>
      <c r="AB2338" s="39"/>
      <c r="AC2338" s="35"/>
      <c r="AD2338" s="35"/>
      <c r="AE2338" s="36">
        <f>IFERROR(FLOOR(Table_Books[[#This Row],[Published_Date]],10), 0)</f>
        <v>0</v>
      </c>
      <c r="AF2338" s="35">
        <f>IFERROR(CEILING(VALUE(LEFT(Table_Books[[#This Row],[Published_Date]],FIND("-",Table_Books[[#This Row],[Published_Date]]&amp;"-")-1))/100, 1), 0)</f>
        <v>0</v>
      </c>
      <c r="AG2338" s="35"/>
      <c r="AH2338" s="35" t="s">
        <v>21586</v>
      </c>
      <c r="AI2338" s="35"/>
      <c r="AJ2338" s="35"/>
      <c r="AK2338" s="35" t="str">
        <f>Table_Books[[#This Row],[Title]]&amp;"_"&amp;Table_Books[[#This Row],[Author]]</f>
        <v>Romance of the Three Kingdoms (Sanguo Yanyi)_Luo Guanzhong (Later, based on period)</v>
      </c>
      <c r="AL2338" s="35" t="str">
        <f>Table_Books[[#This Row],[Author]]&amp;"_"&amp;Table_Books[[#This Row],[Title]]</f>
        <v>Luo Guanzhong (Later, based on period)_Romance of the Three Kingdoms (Sanguo Yanyi)</v>
      </c>
      <c r="AM2338" s="35" t="str">
        <f>Table_Books[[#This Row],[Title]]&amp;" by "&amp;Table_Books[[#This Row],[Author]]</f>
        <v>Romance of the Three Kingdoms (Sanguo Yanyi) by Luo Guanzhong (Later, based on period)</v>
      </c>
      <c r="AN2338" s="35"/>
      <c r="AO2338" s="35"/>
    </row>
    <row r="2339" spans="1:41" x14ac:dyDescent="0.35">
      <c r="A2339" s="7" t="str">
        <f>"B-" &amp; UPPER(TRIM(Table_Books[[#This Row],[Title]])) &amp; "|" &amp; UPPER(TRIM(Table_Books[[#This Row],[Author]]))</f>
        <v>B-IL CINGHIALE DEL DIAVOLO|LUSSU, EMILIO</v>
      </c>
      <c r="B2339" s="28" t="str">
        <f>IF(COUNTIFS(Table_Books[Hash_ID],Table_Books[[#This Row],[Hash_ID]])&gt;1,"Y","N")</f>
        <v>N</v>
      </c>
      <c r="C2339" s="24" t="s">
        <v>14553</v>
      </c>
      <c r="D2339" s="24" t="s">
        <v>14554</v>
      </c>
      <c r="G2339" s="12"/>
      <c r="H2339" s="12"/>
      <c r="I2339" s="8"/>
      <c r="J2339" s="12"/>
      <c r="K2339" s="12"/>
      <c r="O2339" s="33"/>
      <c r="P2339" s="10"/>
      <c r="Q2339" s="10" t="s">
        <v>1860</v>
      </c>
      <c r="R2339" s="10"/>
      <c r="S2339" s="10"/>
      <c r="T2339" s="10" t="s">
        <v>1860</v>
      </c>
      <c r="U2339" s="10" t="s">
        <v>1860</v>
      </c>
      <c r="V2339" s="10"/>
      <c r="W2339" s="10"/>
      <c r="X2339" s="10"/>
      <c r="Y2339" s="10"/>
      <c r="Z2339" s="10"/>
      <c r="AA2339" s="10"/>
      <c r="AB2339" s="10"/>
      <c r="AE2339" s="12">
        <f>IFERROR(FLOOR(Table_Books[[#This Row],[Published_Date]],10), 0)</f>
        <v>0</v>
      </c>
      <c r="AF2339" s="2">
        <f>IFERROR(CEILING(VALUE(LEFT(Table_Books[[#This Row],[Published_Date]],FIND("-",Table_Books[[#This Row],[Published_Date]]&amp;"-")-1))/100, 1), 0)</f>
        <v>0</v>
      </c>
      <c r="AK2339" s="24" t="str">
        <f>Table_Books[[#This Row],[Title]]&amp;"_"&amp;Table_Books[[#This Row],[Author]]</f>
        <v>Il cinghiale del diavolo_Lussu, Emilio</v>
      </c>
      <c r="AL2339" s="24" t="str">
        <f>Table_Books[[#This Row],[Author]]&amp;"_"&amp;Table_Books[[#This Row],[Title]]</f>
        <v>Lussu, Emilio_Il cinghiale del diavolo</v>
      </c>
      <c r="AM2339" s="24" t="str">
        <f>Table_Books[[#This Row],[Title]]&amp;" by "&amp;Table_Books[[#This Row],[Author]]</f>
        <v>Il cinghiale del diavolo by Lussu, Emilio</v>
      </c>
    </row>
    <row r="2340" spans="1:41" x14ac:dyDescent="0.35">
      <c r="A2340" s="7" t="str">
        <f>"B-" &amp; UPPER(TRIM(Table_Books[[#This Row],[Title]])) &amp; "|" &amp; UPPER(TRIM(Table_Books[[#This Row],[Author]]))</f>
        <v>B-MARCIA SU ROMA E DINTORNI|LUSSU, EMILIO</v>
      </c>
      <c r="B2340" s="28" t="str">
        <f>IF(COUNTIFS(Table_Books[Hash_ID],Table_Books[[#This Row],[Hash_ID]])&gt;1,"Y","N")</f>
        <v>N</v>
      </c>
      <c r="C2340" s="24" t="s">
        <v>14621</v>
      </c>
      <c r="D2340" s="24" t="s">
        <v>14554</v>
      </c>
      <c r="G2340" s="12"/>
      <c r="H2340" s="12"/>
      <c r="I2340" s="8"/>
      <c r="J2340" s="12"/>
      <c r="K2340" s="12"/>
      <c r="O2340" s="33"/>
      <c r="P2340" s="10"/>
      <c r="Q2340" s="10" t="s">
        <v>1860</v>
      </c>
      <c r="R2340" s="10"/>
      <c r="S2340" s="10"/>
      <c r="T2340" s="10" t="s">
        <v>1860</v>
      </c>
      <c r="U2340" s="10" t="s">
        <v>1860</v>
      </c>
      <c r="V2340" s="10"/>
      <c r="W2340" s="10"/>
      <c r="X2340" s="10"/>
      <c r="Y2340" s="10"/>
      <c r="Z2340" s="10"/>
      <c r="AA2340" s="10"/>
      <c r="AB2340" s="10"/>
      <c r="AE2340" s="12">
        <f>IFERROR(FLOOR(Table_Books[[#This Row],[Published_Date]],10), 0)</f>
        <v>0</v>
      </c>
      <c r="AF2340" s="2">
        <f>IFERROR(CEILING(VALUE(LEFT(Table_Books[[#This Row],[Published_Date]],FIND("-",Table_Books[[#This Row],[Published_Date]]&amp;"-")-1))/100, 1), 0)</f>
        <v>0</v>
      </c>
      <c r="AK2340" s="24" t="str">
        <f>Table_Books[[#This Row],[Title]]&amp;"_"&amp;Table_Books[[#This Row],[Author]]</f>
        <v>Marcia su Roma e dintorni_Lussu, Emilio</v>
      </c>
      <c r="AL2340" s="24" t="str">
        <f>Table_Books[[#This Row],[Author]]&amp;"_"&amp;Table_Books[[#This Row],[Title]]</f>
        <v>Lussu, Emilio_Marcia su Roma e dintorni</v>
      </c>
      <c r="AM2340" s="24" t="str">
        <f>Table_Books[[#This Row],[Title]]&amp;" by "&amp;Table_Books[[#This Row],[Author]]</f>
        <v>Marcia su Roma e dintorni by Lussu, Emilio</v>
      </c>
    </row>
    <row r="2341" spans="1:41" x14ac:dyDescent="0.35">
      <c r="A2341" s="7" t="str">
        <f>"B-" &amp; UPPER(TRIM(Table_Books[[#This Row],[Title]])) &amp; "|" &amp; UPPER(TRIM(Table_Books[[#This Row],[Author]]))</f>
        <v>B-UN ANNO SULL'ALTIPIANO|LUSSU, EMILIO</v>
      </c>
      <c r="B2341" s="28" t="str">
        <f>IF(COUNTIFS(Table_Books[Hash_ID],Table_Books[[#This Row],[Hash_ID]])&gt;1,"Y","N")</f>
        <v>N</v>
      </c>
      <c r="C2341" s="24" t="s">
        <v>14792</v>
      </c>
      <c r="D2341" s="24" t="s">
        <v>14554</v>
      </c>
      <c r="G2341" s="12"/>
      <c r="H2341" s="12"/>
      <c r="I2341" s="8"/>
      <c r="J2341" s="12"/>
      <c r="K2341" s="12"/>
      <c r="O2341" s="33"/>
      <c r="P2341" s="10"/>
      <c r="Q2341" s="10" t="s">
        <v>1860</v>
      </c>
      <c r="R2341" s="10"/>
      <c r="S2341" s="10"/>
      <c r="T2341" s="10" t="s">
        <v>1860</v>
      </c>
      <c r="U2341" s="10" t="s">
        <v>1860</v>
      </c>
      <c r="V2341" s="10"/>
      <c r="W2341" s="10"/>
      <c r="X2341" s="10"/>
      <c r="Y2341" s="10"/>
      <c r="Z2341" s="10"/>
      <c r="AA2341" s="10"/>
      <c r="AB2341" s="10"/>
      <c r="AE2341" s="12">
        <f>IFERROR(FLOOR(Table_Books[[#This Row],[Published_Date]],10), 0)</f>
        <v>0</v>
      </c>
      <c r="AF2341" s="2">
        <f>IFERROR(CEILING(VALUE(LEFT(Table_Books[[#This Row],[Published_Date]],FIND("-",Table_Books[[#This Row],[Published_Date]]&amp;"-")-1))/100, 1), 0)</f>
        <v>0</v>
      </c>
      <c r="AK2341" s="24" t="str">
        <f>Table_Books[[#This Row],[Title]]&amp;"_"&amp;Table_Books[[#This Row],[Author]]</f>
        <v>Un Anno sull'Altipiano_Lussu, Emilio</v>
      </c>
      <c r="AL2341" s="24" t="str">
        <f>Table_Books[[#This Row],[Author]]&amp;"_"&amp;Table_Books[[#This Row],[Title]]</f>
        <v>Lussu, Emilio_Un Anno sull'Altipiano</v>
      </c>
      <c r="AM2341" s="24" t="str">
        <f>Table_Books[[#This Row],[Title]]&amp;" by "&amp;Table_Books[[#This Row],[Author]]</f>
        <v>Un Anno sull'Altipiano by Lussu, Emilio</v>
      </c>
    </row>
    <row r="2342" spans="1:41" x14ac:dyDescent="0.35">
      <c r="A2342" s="7" t="str">
        <f>"B-" &amp; UPPER(TRIM(Table_Books[[#This Row],[Title]])) &amp; "|" &amp; UPPER(TRIM(Table_Books[[#This Row],[Author]]))</f>
        <v>B-ADDRESS TO THE CHRISTIAN NOBILITY OF THE GERMAN NATION|LUTHER, MARTIN</v>
      </c>
      <c r="B2342" s="35" t="str">
        <f>IF(COUNTIFS(Table_Books[Hash_ID],Table_Books[[#This Row],[Hash_ID]])&gt;1,"Y","N")</f>
        <v>N</v>
      </c>
      <c r="C2342" s="35" t="s">
        <v>19276</v>
      </c>
      <c r="D2342" s="48" t="s">
        <v>19274</v>
      </c>
      <c r="E2342" s="35"/>
      <c r="F2342" s="35"/>
      <c r="G2342" s="36"/>
      <c r="H2342" s="36"/>
      <c r="I2342" s="37"/>
      <c r="J2342" s="36"/>
      <c r="K2342" s="36"/>
      <c r="L2342" s="35"/>
      <c r="M2342" s="35"/>
      <c r="N2342" s="35"/>
      <c r="O2342" s="38"/>
      <c r="P2342" s="39"/>
      <c r="Q2342" s="10" t="s">
        <v>1860</v>
      </c>
      <c r="R2342" s="39"/>
      <c r="S2342" s="39"/>
      <c r="T2342" s="10" t="s">
        <v>1860</v>
      </c>
      <c r="U2342" s="10" t="s">
        <v>1860</v>
      </c>
      <c r="V2342" s="39"/>
      <c r="W2342" s="39"/>
      <c r="X2342" s="39"/>
      <c r="Y2342" s="39"/>
      <c r="Z2342" s="39"/>
      <c r="AA2342" s="39"/>
      <c r="AB2342" s="39"/>
      <c r="AC2342" s="35"/>
      <c r="AD2342" s="35"/>
      <c r="AE2342" s="36">
        <f>IFERROR(FLOOR(Table_Books[[#This Row],[Published_Date]],10), 0)</f>
        <v>0</v>
      </c>
      <c r="AF2342" s="35">
        <f>IFERROR(CEILING(VALUE(LEFT(Table_Books[[#This Row],[Published_Date]],FIND("-",Table_Books[[#This Row],[Published_Date]]&amp;"-")-1))/100, 1), 0)</f>
        <v>0</v>
      </c>
      <c r="AG2342" s="35"/>
      <c r="AH2342" s="35" t="s">
        <v>21588</v>
      </c>
      <c r="AI2342" s="35"/>
      <c r="AJ2342" s="35"/>
      <c r="AK2342" s="35" t="str">
        <f>Table_Books[[#This Row],[Title]]&amp;"_"&amp;Table_Books[[#This Row],[Author]]</f>
        <v>Address to the Christian Nobility of the German Nation_Luther, Martin</v>
      </c>
      <c r="AL2342" s="35" t="str">
        <f>Table_Books[[#This Row],[Author]]&amp;"_"&amp;Table_Books[[#This Row],[Title]]</f>
        <v>Luther, Martin_Address to the Christian Nobility of the German Nation</v>
      </c>
      <c r="AM2342" s="35" t="str">
        <f>Table_Books[[#This Row],[Title]]&amp;" by "&amp;Table_Books[[#This Row],[Author]]</f>
        <v>Address to the Christian Nobility of the German Nation by Luther, Martin</v>
      </c>
      <c r="AN2342" s="35"/>
      <c r="AO2342" s="35"/>
    </row>
    <row r="2343" spans="1:41" x14ac:dyDescent="0.35">
      <c r="A2343" s="7" t="str">
        <f>"B-" &amp; UPPER(TRIM(Table_Books[[#This Row],[Title]])) &amp; "|" &amp; UPPER(TRIM(Table_Books[[#This Row],[Author]]))</f>
        <v>B-NINETY-FIVE THESES|LUTHER, MARTIN</v>
      </c>
      <c r="B2343" s="35" t="str">
        <f>IF(COUNTIFS(Table_Books[Hash_ID],Table_Books[[#This Row],[Hash_ID]])&gt;1,"Y","N")</f>
        <v>N</v>
      </c>
      <c r="C2343" s="35" t="s">
        <v>19273</v>
      </c>
      <c r="D2343" s="48" t="s">
        <v>19274</v>
      </c>
      <c r="E2343" s="35"/>
      <c r="F2343" s="35"/>
      <c r="G2343" s="36"/>
      <c r="H2343" s="36"/>
      <c r="I2343" s="37"/>
      <c r="J2343" s="36"/>
      <c r="K2343" s="36"/>
      <c r="L2343" s="35"/>
      <c r="M2343" s="35"/>
      <c r="N2343" s="35"/>
      <c r="O2343" s="38"/>
      <c r="P2343" s="39"/>
      <c r="Q2343" s="10" t="s">
        <v>1860</v>
      </c>
      <c r="R2343" s="39"/>
      <c r="S2343" s="39"/>
      <c r="T2343" s="10" t="s">
        <v>1860</v>
      </c>
      <c r="U2343" s="10" t="s">
        <v>1860</v>
      </c>
      <c r="V2343" s="39"/>
      <c r="W2343" s="39"/>
      <c r="X2343" s="39"/>
      <c r="Y2343" s="39"/>
      <c r="Z2343" s="39"/>
      <c r="AA2343" s="39"/>
      <c r="AB2343" s="39"/>
      <c r="AC2343" s="35"/>
      <c r="AD2343" s="35"/>
      <c r="AE2343" s="36">
        <f>IFERROR(FLOOR(Table_Books[[#This Row],[Published_Date]],10), 0)</f>
        <v>0</v>
      </c>
      <c r="AF2343" s="35">
        <f>IFERROR(CEILING(VALUE(LEFT(Table_Books[[#This Row],[Published_Date]],FIND("-",Table_Books[[#This Row],[Published_Date]]&amp;"-")-1))/100, 1), 0)</f>
        <v>0</v>
      </c>
      <c r="AG2343" s="35"/>
      <c r="AH2343" s="35" t="s">
        <v>21588</v>
      </c>
      <c r="AI2343" s="35"/>
      <c r="AJ2343" s="35"/>
      <c r="AK2343" s="35" t="str">
        <f>Table_Books[[#This Row],[Title]]&amp;"_"&amp;Table_Books[[#This Row],[Author]]</f>
        <v>Ninety-five Theses_Luther, Martin</v>
      </c>
      <c r="AL2343" s="35" t="str">
        <f>Table_Books[[#This Row],[Author]]&amp;"_"&amp;Table_Books[[#This Row],[Title]]</f>
        <v>Luther, Martin_Ninety-five Theses</v>
      </c>
      <c r="AM2343" s="35" t="str">
        <f>Table_Books[[#This Row],[Title]]&amp;" by "&amp;Table_Books[[#This Row],[Author]]</f>
        <v>Ninety-five Theses by Luther, Martin</v>
      </c>
      <c r="AN2343" s="35"/>
      <c r="AO2343" s="35"/>
    </row>
    <row r="2344" spans="1:41" x14ac:dyDescent="0.35">
      <c r="A2344" s="7" t="str">
        <f>"B-" &amp; UPPER(TRIM(Table_Books[[#This Row],[Title]])) &amp; "|" &amp; UPPER(TRIM(Table_Books[[#This Row],[Author]]))</f>
        <v>B-ON THE BONDAGE OF THE WILL|LUTHER, MARTIN</v>
      </c>
      <c r="B2344" s="35" t="str">
        <f>IF(COUNTIFS(Table_Books[Hash_ID],Table_Books[[#This Row],[Hash_ID]])&gt;1,"Y","N")</f>
        <v>N</v>
      </c>
      <c r="C2344" s="35" t="s">
        <v>19275</v>
      </c>
      <c r="D2344" s="48" t="s">
        <v>19274</v>
      </c>
      <c r="E2344" s="35"/>
      <c r="F2344" s="35"/>
      <c r="G2344" s="36"/>
      <c r="H2344" s="36"/>
      <c r="I2344" s="37"/>
      <c r="J2344" s="36"/>
      <c r="K2344" s="36"/>
      <c r="L2344" s="35"/>
      <c r="M2344" s="35"/>
      <c r="N2344" s="35"/>
      <c r="O2344" s="38"/>
      <c r="P2344" s="39"/>
      <c r="Q2344" s="10" t="s">
        <v>1860</v>
      </c>
      <c r="R2344" s="39"/>
      <c r="S2344" s="39"/>
      <c r="T2344" s="10" t="s">
        <v>1860</v>
      </c>
      <c r="U2344" s="10" t="s">
        <v>1860</v>
      </c>
      <c r="V2344" s="39"/>
      <c r="W2344" s="39"/>
      <c r="X2344" s="39"/>
      <c r="Y2344" s="39"/>
      <c r="Z2344" s="39"/>
      <c r="AA2344" s="39"/>
      <c r="AB2344" s="39"/>
      <c r="AC2344" s="35"/>
      <c r="AD2344" s="35"/>
      <c r="AE2344" s="36">
        <f>IFERROR(FLOOR(Table_Books[[#This Row],[Published_Date]],10), 0)</f>
        <v>0</v>
      </c>
      <c r="AF2344" s="35">
        <f>IFERROR(CEILING(VALUE(LEFT(Table_Books[[#This Row],[Published_Date]],FIND("-",Table_Books[[#This Row],[Published_Date]]&amp;"-")-1))/100, 1), 0)</f>
        <v>0</v>
      </c>
      <c r="AG2344" s="35"/>
      <c r="AH2344" s="35" t="s">
        <v>21588</v>
      </c>
      <c r="AI2344" s="35"/>
      <c r="AJ2344" s="35"/>
      <c r="AK2344" s="35" t="str">
        <f>Table_Books[[#This Row],[Title]]&amp;"_"&amp;Table_Books[[#This Row],[Author]]</f>
        <v>On the Bondage of the Will_Luther, Martin</v>
      </c>
      <c r="AL2344" s="35" t="str">
        <f>Table_Books[[#This Row],[Author]]&amp;"_"&amp;Table_Books[[#This Row],[Title]]</f>
        <v>Luther, Martin_On the Bondage of the Will</v>
      </c>
      <c r="AM2344" s="35" t="str">
        <f>Table_Books[[#This Row],[Title]]&amp;" by "&amp;Table_Books[[#This Row],[Author]]</f>
        <v>On the Bondage of the Will by Luther, Martin</v>
      </c>
      <c r="AN2344" s="35"/>
      <c r="AO2344" s="35"/>
    </row>
    <row r="2345" spans="1:41" x14ac:dyDescent="0.35">
      <c r="A2345" s="7" t="str">
        <f>"B-" &amp; UPPER(TRIM(Table_Books[[#This Row],[Title]])) &amp; "|" &amp; UPPER(TRIM(Table_Books[[#This Row],[Author]]))</f>
        <v>B-ROOM TO DREAM|LYNCH, DAVID</v>
      </c>
      <c r="B2345" s="28" t="str">
        <f>IF(COUNTIFS(Table_Books[Hash_ID],Table_Books[[#This Row],[Hash_ID]])&gt;1,"Y","N")</f>
        <v>N</v>
      </c>
      <c r="C2345" s="2" t="s">
        <v>5631</v>
      </c>
      <c r="D2345" s="2" t="s">
        <v>5632</v>
      </c>
      <c r="G2345" s="12"/>
      <c r="H2345" s="12"/>
      <c r="I2345" s="8"/>
      <c r="J2345" s="12"/>
      <c r="K2345" s="12"/>
      <c r="O2345" s="33"/>
      <c r="P2345" s="10"/>
      <c r="Q2345" s="10" t="s">
        <v>1860</v>
      </c>
      <c r="R2345" s="10"/>
      <c r="S2345" s="10"/>
      <c r="T2345" s="10" t="s">
        <v>1860</v>
      </c>
      <c r="U2345" s="10" t="s">
        <v>1860</v>
      </c>
      <c r="V2345" s="10"/>
      <c r="W2345" s="10"/>
      <c r="X2345" s="10"/>
      <c r="Y2345" s="10"/>
      <c r="Z2345" s="10"/>
      <c r="AA2345" s="10"/>
      <c r="AB2345" s="10"/>
      <c r="AE2345" s="12">
        <f>IFERROR(FLOOR(Table_Books[[#This Row],[Published_Date]],10), 0)</f>
        <v>0</v>
      </c>
      <c r="AF2345" s="2">
        <f>IFERROR(CEILING(VALUE(LEFT(Table_Books[[#This Row],[Published_Date]],FIND("-",Table_Books[[#This Row],[Published_Date]]&amp;"-")-1))/100, 1), 0)</f>
        <v>0</v>
      </c>
      <c r="AK2345" s="2" t="str">
        <f>Table_Books[[#This Row],[Title]]&amp;"_"&amp;Table_Books[[#This Row],[Author]]</f>
        <v>Room to Dream_Lynch, David</v>
      </c>
      <c r="AL2345" s="2" t="str">
        <f>Table_Books[[#This Row],[Author]]&amp;"_"&amp;Table_Books[[#This Row],[Title]]</f>
        <v>Lynch, David_Room to Dream</v>
      </c>
      <c r="AM2345" s="2" t="str">
        <f>Table_Books[[#This Row],[Title]]&amp;" by "&amp;Table_Books[[#This Row],[Author]]</f>
        <v>Room to Dream by Lynch, David</v>
      </c>
    </row>
    <row r="2346" spans="1:41" x14ac:dyDescent="0.35">
      <c r="A2346" s="7" t="str">
        <f>"B-" &amp; UPPER(TRIM(Table_Books[[#This Row],[Title]])) &amp; "|" &amp; UPPER(TRIM(Table_Books[[#This Row],[Author]]))</f>
        <v>B-THE DIFFEREND|LYOTARD, JEAN-FRANÇOIS</v>
      </c>
      <c r="B2346" s="28" t="str">
        <f>IF(COUNTIFS(Table_Books[Hash_ID],Table_Books[[#This Row],[Hash_ID]])&gt;1,"Y","N")</f>
        <v>N</v>
      </c>
      <c r="C2346" s="2" t="s">
        <v>8916</v>
      </c>
      <c r="D2346" s="2" t="s">
        <v>10137</v>
      </c>
      <c r="G2346" s="12">
        <v>1983</v>
      </c>
      <c r="H2346" s="12"/>
      <c r="I2346" s="8"/>
      <c r="J2346" s="12" t="s">
        <v>10315</v>
      </c>
      <c r="K2346" s="12"/>
      <c r="O2346" s="33"/>
      <c r="P2346" s="10"/>
      <c r="Q2346" s="10" t="s">
        <v>1860</v>
      </c>
      <c r="R2346" s="10"/>
      <c r="S2346" s="10"/>
      <c r="T2346" s="10" t="s">
        <v>1860</v>
      </c>
      <c r="U2346" s="10" t="s">
        <v>1860</v>
      </c>
      <c r="V2346" s="10"/>
      <c r="W2346" s="10"/>
      <c r="X2346" s="10"/>
      <c r="Y2346" s="10"/>
      <c r="Z2346" s="10"/>
      <c r="AA2346" s="10"/>
      <c r="AB2346" s="10"/>
      <c r="AE2346" s="12">
        <f>IFERROR(FLOOR(Table_Books[[#This Row],[Published_Date]],10), 0)</f>
        <v>1980</v>
      </c>
      <c r="AF2346" s="2">
        <f>IFERROR(CEILING(VALUE(LEFT(Table_Books[[#This Row],[Published_Date]],FIND("-",Table_Books[[#This Row],[Published_Date]]&amp;"-")-1))/100, 1), 0)</f>
        <v>20</v>
      </c>
      <c r="AG2346" s="2" t="s">
        <v>10355</v>
      </c>
      <c r="AH2346" s="2" t="s">
        <v>4856</v>
      </c>
      <c r="AI2346" s="2" t="s">
        <v>9844</v>
      </c>
      <c r="AK2346" s="2" t="str">
        <f>Table_Books[[#This Row],[Title]]&amp;"_"&amp;Table_Books[[#This Row],[Author]]</f>
        <v>The Differend_Lyotard, Jean-François</v>
      </c>
      <c r="AL2346" s="2" t="str">
        <f>Table_Books[[#This Row],[Author]]&amp;"_"&amp;Table_Books[[#This Row],[Title]]</f>
        <v>Lyotard, Jean-François_The Differend</v>
      </c>
      <c r="AM2346" s="2" t="str">
        <f>Table_Books[[#This Row],[Title]]&amp;" by "&amp;Table_Books[[#This Row],[Author]]</f>
        <v>The Differend by Lyotard, Jean-François</v>
      </c>
    </row>
    <row r="2347" spans="1:41" x14ac:dyDescent="0.35">
      <c r="A2347" s="7" t="str">
        <f>"B-" &amp; UPPER(TRIM(Table_Books[[#This Row],[Title]])) &amp; "|" &amp; UPPER(TRIM(Table_Books[[#This Row],[Author]]))</f>
        <v>B-THE DIFFEREND: PHRASES IN DISPUTE|LYOTARD, JEAN-FRANÇOIS</v>
      </c>
      <c r="B2347" s="35" t="str">
        <f>IF(COUNTIFS(Table_Books[Hash_ID],Table_Books[[#This Row],[Hash_ID]])&gt;1,"Y","N")</f>
        <v>N</v>
      </c>
      <c r="C2347" s="35" t="s">
        <v>20113</v>
      </c>
      <c r="D2347" s="35" t="s">
        <v>10137</v>
      </c>
      <c r="E2347" s="35"/>
      <c r="F2347" s="35"/>
      <c r="G2347" s="36"/>
      <c r="H2347" s="36"/>
      <c r="I2347" s="37"/>
      <c r="J2347" s="36"/>
      <c r="K2347" s="36"/>
      <c r="L2347" s="35"/>
      <c r="M2347" s="35"/>
      <c r="N2347" s="35"/>
      <c r="O2347" s="38"/>
      <c r="P2347" s="39"/>
      <c r="Q2347" s="10" t="s">
        <v>1860</v>
      </c>
      <c r="R2347" s="39"/>
      <c r="S2347" s="39"/>
      <c r="T2347" s="10" t="s">
        <v>1860</v>
      </c>
      <c r="U2347" s="10" t="s">
        <v>1860</v>
      </c>
      <c r="V2347" s="39"/>
      <c r="W2347" s="39"/>
      <c r="X2347" s="39"/>
      <c r="Y2347" s="39"/>
      <c r="Z2347" s="39"/>
      <c r="AA2347" s="39"/>
      <c r="AB2347" s="39"/>
      <c r="AC2347" s="35"/>
      <c r="AD2347" s="35"/>
      <c r="AE2347" s="36">
        <f>IFERROR(FLOOR(Table_Books[[#This Row],[Published_Date]],10), 0)</f>
        <v>0</v>
      </c>
      <c r="AF2347" s="35">
        <f>IFERROR(CEILING(VALUE(LEFT(Table_Books[[#This Row],[Published_Date]],FIND("-",Table_Books[[#This Row],[Published_Date]]&amp;"-")-1))/100, 1), 0)</f>
        <v>0</v>
      </c>
      <c r="AG2347" s="35"/>
      <c r="AH2347" s="35"/>
      <c r="AI2347" s="35"/>
      <c r="AJ2347" s="35"/>
      <c r="AK2347" s="35" t="str">
        <f>Table_Books[[#This Row],[Title]]&amp;"_"&amp;Table_Books[[#This Row],[Author]]</f>
        <v>The Differend: Phrases in Dispute_Lyotard, Jean-François</v>
      </c>
      <c r="AL2347" s="35" t="str">
        <f>Table_Books[[#This Row],[Author]]&amp;"_"&amp;Table_Books[[#This Row],[Title]]</f>
        <v>Lyotard, Jean-François_The Differend: Phrases in Dispute</v>
      </c>
      <c r="AM2347" s="35" t="str">
        <f>Table_Books[[#This Row],[Title]]&amp;" by "&amp;Table_Books[[#This Row],[Author]]</f>
        <v>The Differend: Phrases in Dispute by Lyotard, Jean-François</v>
      </c>
      <c r="AN2347" s="35"/>
      <c r="AO2347" s="35"/>
    </row>
    <row r="2348" spans="1:41" x14ac:dyDescent="0.35">
      <c r="A2348" s="7" t="str">
        <f>"B-" &amp; UPPER(TRIM(Table_Books[[#This Row],[Title]])) &amp; "|" &amp; UPPER(TRIM(Table_Books[[#This Row],[Author]]))</f>
        <v>B-THE POSTMODERN CONDITION|LYOTARD, JEAN-FRANÇOIS</v>
      </c>
      <c r="B2348" s="28" t="str">
        <f>IF(COUNTIFS(Table_Books[Hash_ID],Table_Books[[#This Row],[Hash_ID]])&gt;1,"Y","N")</f>
        <v>N</v>
      </c>
      <c r="C2348" s="2" t="s">
        <v>8874</v>
      </c>
      <c r="D2348" s="2" t="s">
        <v>10137</v>
      </c>
      <c r="G2348" s="12">
        <v>1979</v>
      </c>
      <c r="H2348" s="12"/>
      <c r="I2348" s="8"/>
      <c r="J2348" s="12" t="s">
        <v>10282</v>
      </c>
      <c r="K2348" s="12"/>
      <c r="O2348" s="33"/>
      <c r="P2348" s="10"/>
      <c r="Q2348" s="10" t="s">
        <v>1860</v>
      </c>
      <c r="R2348" s="10"/>
      <c r="S2348" s="10"/>
      <c r="T2348" s="10" t="s">
        <v>1860</v>
      </c>
      <c r="U2348" s="10" t="s">
        <v>1860</v>
      </c>
      <c r="V2348" s="10"/>
      <c r="W2348" s="10"/>
      <c r="X2348" s="10"/>
      <c r="Y2348" s="10"/>
      <c r="Z2348" s="10"/>
      <c r="AA2348" s="10"/>
      <c r="AB2348" s="10"/>
      <c r="AE2348" s="12">
        <f>IFERROR(FLOOR(Table_Books[[#This Row],[Published_Date]],10), 0)</f>
        <v>1970</v>
      </c>
      <c r="AF2348" s="2">
        <f>IFERROR(CEILING(VALUE(LEFT(Table_Books[[#This Row],[Published_Date]],FIND("-",Table_Books[[#This Row],[Published_Date]]&amp;"-")-1))/100, 1), 0)</f>
        <v>20</v>
      </c>
      <c r="AG2348" s="2" t="s">
        <v>10364</v>
      </c>
      <c r="AH2348" s="2" t="s">
        <v>4856</v>
      </c>
      <c r="AI2348" s="2" t="s">
        <v>9844</v>
      </c>
      <c r="AK2348" s="2" t="str">
        <f>Table_Books[[#This Row],[Title]]&amp;"_"&amp;Table_Books[[#This Row],[Author]]</f>
        <v>The Postmodern Condition_Lyotard, Jean-François</v>
      </c>
      <c r="AL2348" s="2" t="str">
        <f>Table_Books[[#This Row],[Author]]&amp;"_"&amp;Table_Books[[#This Row],[Title]]</f>
        <v>Lyotard, Jean-François_The Postmodern Condition</v>
      </c>
      <c r="AM2348" s="2" t="str">
        <f>Table_Books[[#This Row],[Title]]&amp;" by "&amp;Table_Books[[#This Row],[Author]]</f>
        <v>The Postmodern Condition by Lyotard, Jean-François</v>
      </c>
    </row>
    <row r="2349" spans="1:41" x14ac:dyDescent="0.35">
      <c r="A2349" s="7" t="str">
        <f>"B-" &amp; UPPER(TRIM(Table_Books[[#This Row],[Title]])) &amp; "|" &amp; UPPER(TRIM(Table_Books[[#This Row],[Author]]))</f>
        <v>B-THE POSTMODERN CONDITION: A REPORT ON KNOWLEDGE|LYOTARD, JEAN-FRANÇOIS</v>
      </c>
      <c r="B2349" s="35" t="str">
        <f>IF(COUNTIFS(Table_Books[Hash_ID],Table_Books[[#This Row],[Hash_ID]])&gt;1,"Y","N")</f>
        <v>N</v>
      </c>
      <c r="C2349" s="35" t="s">
        <v>20114</v>
      </c>
      <c r="D2349" s="35" t="s">
        <v>10137</v>
      </c>
      <c r="E2349" s="35"/>
      <c r="F2349" s="35"/>
      <c r="G2349" s="36"/>
      <c r="H2349" s="36"/>
      <c r="I2349" s="37"/>
      <c r="J2349" s="36"/>
      <c r="K2349" s="36"/>
      <c r="L2349" s="35"/>
      <c r="M2349" s="35"/>
      <c r="N2349" s="35"/>
      <c r="O2349" s="38"/>
      <c r="P2349" s="39"/>
      <c r="Q2349" s="10" t="s">
        <v>1860</v>
      </c>
      <c r="R2349" s="39"/>
      <c r="S2349" s="39"/>
      <c r="T2349" s="10" t="s">
        <v>1860</v>
      </c>
      <c r="U2349" s="10" t="s">
        <v>1860</v>
      </c>
      <c r="V2349" s="39"/>
      <c r="W2349" s="39"/>
      <c r="X2349" s="39"/>
      <c r="Y2349" s="39"/>
      <c r="Z2349" s="39"/>
      <c r="AA2349" s="39"/>
      <c r="AB2349" s="39"/>
      <c r="AC2349" s="35"/>
      <c r="AD2349" s="35"/>
      <c r="AE2349" s="36">
        <f>IFERROR(FLOOR(Table_Books[[#This Row],[Published_Date]],10), 0)</f>
        <v>0</v>
      </c>
      <c r="AF2349" s="35">
        <f>IFERROR(CEILING(VALUE(LEFT(Table_Books[[#This Row],[Published_Date]],FIND("-",Table_Books[[#This Row],[Published_Date]]&amp;"-")-1))/100, 1), 0)</f>
        <v>0</v>
      </c>
      <c r="AG2349" s="35"/>
      <c r="AH2349" s="35"/>
      <c r="AI2349" s="35"/>
      <c r="AJ2349" s="35"/>
      <c r="AK2349" s="35" t="str">
        <f>Table_Books[[#This Row],[Title]]&amp;"_"&amp;Table_Books[[#This Row],[Author]]</f>
        <v>The Postmodern Condition: A Report on Knowledge_Lyotard, Jean-François</v>
      </c>
      <c r="AL2349" s="35" t="str">
        <f>Table_Books[[#This Row],[Author]]&amp;"_"&amp;Table_Books[[#This Row],[Title]]</f>
        <v>Lyotard, Jean-François_The Postmodern Condition: A Report on Knowledge</v>
      </c>
      <c r="AM2349" s="35" t="str">
        <f>Table_Books[[#This Row],[Title]]&amp;" by "&amp;Table_Books[[#This Row],[Author]]</f>
        <v>The Postmodern Condition: A Report on Knowledge by Lyotard, Jean-François</v>
      </c>
      <c r="AN2349" s="35"/>
      <c r="AO2349" s="35"/>
    </row>
    <row r="2350" spans="1:41" x14ac:dyDescent="0.35">
      <c r="A2350" s="7" t="str">
        <f>"B-" &amp; UPPER(TRIM(Table_Books[[#This Row],[Title]])) &amp; "|" &amp; UPPER(TRIM(Table_Books[[#This Row],[Author]]))</f>
        <v>B-THE CRUSADES THROUGH ARAB EYES|MAALOUF, AMIN</v>
      </c>
      <c r="B2350" s="28" t="str">
        <f>IF(COUNTIFS(Table_Books[Hash_ID],Table_Books[[#This Row],[Hash_ID]])&gt;1,"Y","N")</f>
        <v>N</v>
      </c>
      <c r="C2350" s="2" t="s">
        <v>5793</v>
      </c>
      <c r="D2350" s="2" t="s">
        <v>5794</v>
      </c>
      <c r="G2350" s="12"/>
      <c r="H2350" s="12"/>
      <c r="I2350" s="8"/>
      <c r="J2350" s="12"/>
      <c r="K2350" s="12"/>
      <c r="O2350" s="33"/>
      <c r="P2350" s="10"/>
      <c r="Q2350" s="10" t="s">
        <v>1860</v>
      </c>
      <c r="R2350" s="10"/>
      <c r="S2350" s="10"/>
      <c r="T2350" s="10" t="s">
        <v>1860</v>
      </c>
      <c r="U2350" s="10" t="s">
        <v>1860</v>
      </c>
      <c r="V2350" s="10"/>
      <c r="W2350" s="10"/>
      <c r="X2350" s="10"/>
      <c r="Y2350" s="10"/>
      <c r="Z2350" s="10"/>
      <c r="AA2350" s="10"/>
      <c r="AB2350" s="10"/>
      <c r="AE2350" s="12">
        <f>IFERROR(FLOOR(Table_Books[[#This Row],[Published_Date]],10), 0)</f>
        <v>0</v>
      </c>
      <c r="AF2350" s="2">
        <f>IFERROR(CEILING(VALUE(LEFT(Table_Books[[#This Row],[Published_Date]],FIND("-",Table_Books[[#This Row],[Published_Date]]&amp;"-")-1))/100, 1), 0)</f>
        <v>0</v>
      </c>
      <c r="AK2350" s="2" t="str">
        <f>Table_Books[[#This Row],[Title]]&amp;"_"&amp;Table_Books[[#This Row],[Author]]</f>
        <v>The Crusades Through Arab Eyes_Maalouf, Amin</v>
      </c>
      <c r="AL2350" s="2" t="str">
        <f>Table_Books[[#This Row],[Author]]&amp;"_"&amp;Table_Books[[#This Row],[Title]]</f>
        <v>Maalouf, Amin_The Crusades Through Arab Eyes</v>
      </c>
      <c r="AM2350" s="2" t="str">
        <f>Table_Books[[#This Row],[Title]]&amp;" by "&amp;Table_Books[[#This Row],[Author]]</f>
        <v>The Crusades Through Arab Eyes by Maalouf, Amin</v>
      </c>
    </row>
    <row r="2351" spans="1:41" x14ac:dyDescent="0.35">
      <c r="A2351" s="7" t="str">
        <f>"B-" &amp; UPPER(TRIM(Table_Books[[#This Row],[Title]])) &amp; "|" &amp; UPPER(TRIM(Table_Books[[#This Row],[Author]]))</f>
        <v>B-UNDERLAND: A DEEP TIME JOURNEY|MACFARLANE, ROBERT</v>
      </c>
      <c r="B2351" s="35" t="str">
        <f>IF(COUNTIFS(Table_Books[Hash_ID],Table_Books[[#This Row],[Hash_ID]])&gt;1,"Y","N")</f>
        <v>Y</v>
      </c>
      <c r="C2351" s="35" t="s">
        <v>19912</v>
      </c>
      <c r="D2351" s="48" t="s">
        <v>19913</v>
      </c>
      <c r="E2351" s="35"/>
      <c r="F2351" s="35"/>
      <c r="G2351" s="36"/>
      <c r="H2351" s="36"/>
      <c r="I2351" s="37"/>
      <c r="J2351" s="36"/>
      <c r="K2351" s="36"/>
      <c r="L2351" s="35"/>
      <c r="M2351" s="35"/>
      <c r="N2351" s="35"/>
      <c r="O2351" s="38"/>
      <c r="P2351" s="39"/>
      <c r="Q2351" s="10" t="s">
        <v>1860</v>
      </c>
      <c r="R2351" s="39"/>
      <c r="S2351" s="39"/>
      <c r="T2351" s="10" t="s">
        <v>1860</v>
      </c>
      <c r="U2351" s="10" t="s">
        <v>1860</v>
      </c>
      <c r="V2351" s="39"/>
      <c r="W2351" s="39"/>
      <c r="X2351" s="39"/>
      <c r="Y2351" s="39"/>
      <c r="Z2351" s="39"/>
      <c r="AA2351" s="39"/>
      <c r="AB2351" s="39"/>
      <c r="AC2351" s="35"/>
      <c r="AD2351" s="35"/>
      <c r="AE2351" s="36">
        <f>IFERROR(FLOOR(Table_Books[[#This Row],[Published_Date]],10), 0)</f>
        <v>0</v>
      </c>
      <c r="AF2351" s="35">
        <f>IFERROR(CEILING(VALUE(LEFT(Table_Books[[#This Row],[Published_Date]],FIND("-",Table_Books[[#This Row],[Published_Date]]&amp;"-")-1))/100, 1), 0)</f>
        <v>0</v>
      </c>
      <c r="AG2351" s="35"/>
      <c r="AH2351" s="35" t="s">
        <v>21603</v>
      </c>
      <c r="AI2351" s="35"/>
      <c r="AJ2351" s="35"/>
      <c r="AK2351" s="35" t="str">
        <f>Table_Books[[#This Row],[Title]]&amp;"_"&amp;Table_Books[[#This Row],[Author]]</f>
        <v>Underland: A Deep Time Journey_Macfarlane, Robert</v>
      </c>
      <c r="AL2351" s="35" t="str">
        <f>Table_Books[[#This Row],[Author]]&amp;"_"&amp;Table_Books[[#This Row],[Title]]</f>
        <v>Macfarlane, Robert_Underland: A Deep Time Journey</v>
      </c>
      <c r="AM2351" s="35" t="str">
        <f>Table_Books[[#This Row],[Title]]&amp;" by "&amp;Table_Books[[#This Row],[Author]]</f>
        <v>Underland: A Deep Time Journey by Macfarlane, Robert</v>
      </c>
      <c r="AN2351" s="35"/>
      <c r="AO2351" s="35"/>
    </row>
    <row r="2352" spans="1:41" x14ac:dyDescent="0.35">
      <c r="A2352" s="7" t="str">
        <f>"B-" &amp; UPPER(TRIM(Table_Books[[#This Row],[Title]])) &amp; "|" &amp; UPPER(TRIM(Table_Books[[#This Row],[Author]]))</f>
        <v>B-UNDERLAND: A DEEP TIME JOURNEY|MACFARLANE, ROBERT</v>
      </c>
      <c r="B2352" s="35" t="str">
        <f>IF(COUNTIFS(Table_Books[Hash_ID],Table_Books[[#This Row],[Hash_ID]])&gt;1,"Y","N")</f>
        <v>Y</v>
      </c>
      <c r="C2352" s="35" t="s">
        <v>19912</v>
      </c>
      <c r="D2352" s="48" t="s">
        <v>19913</v>
      </c>
      <c r="E2352" s="35"/>
      <c r="F2352" s="35"/>
      <c r="G2352" s="36"/>
      <c r="H2352" s="36"/>
      <c r="I2352" s="37"/>
      <c r="J2352" s="36"/>
      <c r="K2352" s="36"/>
      <c r="L2352" s="35"/>
      <c r="M2352" s="35"/>
      <c r="N2352" s="35"/>
      <c r="O2352" s="38"/>
      <c r="P2352" s="39"/>
      <c r="Q2352" s="10" t="s">
        <v>1860</v>
      </c>
      <c r="R2352" s="39"/>
      <c r="S2352" s="39"/>
      <c r="T2352" s="10" t="s">
        <v>1860</v>
      </c>
      <c r="U2352" s="10" t="s">
        <v>1860</v>
      </c>
      <c r="V2352" s="39"/>
      <c r="W2352" s="39"/>
      <c r="X2352" s="39"/>
      <c r="Y2352" s="39"/>
      <c r="Z2352" s="39"/>
      <c r="AA2352" s="39"/>
      <c r="AB2352" s="39"/>
      <c r="AC2352" s="35"/>
      <c r="AD2352" s="35"/>
      <c r="AE2352" s="36">
        <f>IFERROR(FLOOR(Table_Books[[#This Row],[Published_Date]],10), 0)</f>
        <v>0</v>
      </c>
      <c r="AF2352" s="35">
        <f>IFERROR(CEILING(VALUE(LEFT(Table_Books[[#This Row],[Published_Date]],FIND("-",Table_Books[[#This Row],[Published_Date]]&amp;"-")-1))/100, 1), 0)</f>
        <v>0</v>
      </c>
      <c r="AG2352" s="35"/>
      <c r="AH2352" s="35"/>
      <c r="AI2352" s="35"/>
      <c r="AJ2352" s="35"/>
      <c r="AK2352" s="35" t="str">
        <f>Table_Books[[#This Row],[Title]]&amp;"_"&amp;Table_Books[[#This Row],[Author]]</f>
        <v>Underland: A Deep Time Journey_Macfarlane, Robert</v>
      </c>
      <c r="AL2352" s="35" t="str">
        <f>Table_Books[[#This Row],[Author]]&amp;"_"&amp;Table_Books[[#This Row],[Title]]</f>
        <v>Macfarlane, Robert_Underland: A Deep Time Journey</v>
      </c>
      <c r="AM2352" s="35" t="str">
        <f>Table_Books[[#This Row],[Title]]&amp;" by "&amp;Table_Books[[#This Row],[Author]]</f>
        <v>Underland: A Deep Time Journey by Macfarlane, Robert</v>
      </c>
      <c r="AN2352" s="35"/>
      <c r="AO2352" s="35"/>
    </row>
    <row r="2353" spans="1:41" x14ac:dyDescent="0.35">
      <c r="A2353" s="7" t="str">
        <f>"B-" &amp; UPPER(TRIM(Table_Books[[#This Row],[Title]])) &amp; "|" &amp; UPPER(TRIM(Table_Books[[#This Row],[Author]]))</f>
        <v>B-THE POSTHUMOUS MEMOIRS OF BRÁS CUBAS|MACHADO DE ASSIS</v>
      </c>
      <c r="B2353" s="28" t="str">
        <f>IF(COUNTIFS(Table_Books[Hash_ID],Table_Books[[#This Row],[Hash_ID]])&gt;1,"Y","N")</f>
        <v>N</v>
      </c>
      <c r="C2353" s="2" t="s">
        <v>5758</v>
      </c>
      <c r="D2353" s="2" t="s">
        <v>5759</v>
      </c>
      <c r="G2353" s="12"/>
      <c r="H2353" s="12"/>
      <c r="I2353" s="8"/>
      <c r="J2353" s="12"/>
      <c r="K2353" s="12"/>
      <c r="O2353" s="33"/>
      <c r="P2353" s="10"/>
      <c r="Q2353" s="10" t="s">
        <v>1860</v>
      </c>
      <c r="R2353" s="10"/>
      <c r="S2353" s="10"/>
      <c r="T2353" s="10" t="s">
        <v>1860</v>
      </c>
      <c r="U2353" s="10" t="s">
        <v>1860</v>
      </c>
      <c r="V2353" s="10"/>
      <c r="W2353" s="10"/>
      <c r="X2353" s="10"/>
      <c r="Y2353" s="10"/>
      <c r="Z2353" s="10"/>
      <c r="AA2353" s="10"/>
      <c r="AB2353" s="10"/>
      <c r="AE2353" s="12">
        <f>IFERROR(FLOOR(Table_Books[[#This Row],[Published_Date]],10), 0)</f>
        <v>0</v>
      </c>
      <c r="AF2353" s="2">
        <f>IFERROR(CEILING(VALUE(LEFT(Table_Books[[#This Row],[Published_Date]],FIND("-",Table_Books[[#This Row],[Published_Date]]&amp;"-")-1))/100, 1), 0)</f>
        <v>0</v>
      </c>
      <c r="AK2353" s="2" t="str">
        <f>Table_Books[[#This Row],[Title]]&amp;"_"&amp;Table_Books[[#This Row],[Author]]</f>
        <v>The Posthumous Memoirs of Brás Cubas_Machado de Assis</v>
      </c>
      <c r="AL2353" s="2" t="str">
        <f>Table_Books[[#This Row],[Author]]&amp;"_"&amp;Table_Books[[#This Row],[Title]]</f>
        <v>Machado de Assis_The Posthumous Memoirs of Brás Cubas</v>
      </c>
      <c r="AM2353" s="2" t="str">
        <f>Table_Books[[#This Row],[Title]]&amp;" by "&amp;Table_Books[[#This Row],[Author]]</f>
        <v>The Posthumous Memoirs of Brás Cubas by Machado de Assis</v>
      </c>
    </row>
    <row r="2354" spans="1:41" x14ac:dyDescent="0.35">
      <c r="A2354" s="7" t="str">
        <f>"B-" &amp; UPPER(TRIM(Table_Books[[#This Row],[Title]])) &amp; "|" &amp; UPPER(TRIM(Table_Books[[#This Row],[Author]]))</f>
        <v>B-HER BODY AND OTHER PARTIES (SHORT STORIES)|MACHADO, CARMEN MARIA</v>
      </c>
      <c r="B2354" s="35" t="str">
        <f>IF(COUNTIFS(Table_Books[Hash_ID],Table_Books[[#This Row],[Hash_ID]])&gt;1,"Y","N")</f>
        <v>N</v>
      </c>
      <c r="C2354" s="35" t="s">
        <v>20215</v>
      </c>
      <c r="D2354" s="35" t="s">
        <v>20214</v>
      </c>
      <c r="E2354" s="35"/>
      <c r="F2354" s="35"/>
      <c r="G2354" s="36"/>
      <c r="H2354" s="36"/>
      <c r="I2354" s="37"/>
      <c r="J2354" s="36"/>
      <c r="K2354" s="36"/>
      <c r="L2354" s="35"/>
      <c r="M2354" s="35"/>
      <c r="N2354" s="35"/>
      <c r="O2354" s="38"/>
      <c r="P2354" s="39"/>
      <c r="Q2354" s="10" t="s">
        <v>1860</v>
      </c>
      <c r="R2354" s="39"/>
      <c r="S2354" s="39"/>
      <c r="T2354" s="10" t="s">
        <v>1860</v>
      </c>
      <c r="U2354" s="10" t="s">
        <v>1860</v>
      </c>
      <c r="V2354" s="39"/>
      <c r="W2354" s="39"/>
      <c r="X2354" s="39"/>
      <c r="Y2354" s="39"/>
      <c r="Z2354" s="39"/>
      <c r="AA2354" s="39"/>
      <c r="AB2354" s="39"/>
      <c r="AC2354" s="35"/>
      <c r="AD2354" s="35"/>
      <c r="AE2354" s="36">
        <f>IFERROR(FLOOR(Table_Books[[#This Row],[Published_Date]],10), 0)</f>
        <v>0</v>
      </c>
      <c r="AF2354" s="35">
        <f>IFERROR(CEILING(VALUE(LEFT(Table_Books[[#This Row],[Published_Date]],FIND("-",Table_Books[[#This Row],[Published_Date]]&amp;"-")-1))/100, 1), 0)</f>
        <v>0</v>
      </c>
      <c r="AG2354" s="35"/>
      <c r="AH2354" s="35"/>
      <c r="AI2354" s="35"/>
      <c r="AJ2354" s="35"/>
      <c r="AK2354" s="35" t="str">
        <f>Table_Books[[#This Row],[Title]]&amp;"_"&amp;Table_Books[[#This Row],[Author]]</f>
        <v>Her Body and Other Parties (Short Stories)_Machado, Carmen Maria</v>
      </c>
      <c r="AL2354" s="35" t="str">
        <f>Table_Books[[#This Row],[Author]]&amp;"_"&amp;Table_Books[[#This Row],[Title]]</f>
        <v>Machado, Carmen Maria_Her Body and Other Parties (Short Stories)</v>
      </c>
      <c r="AM2354" s="35" t="str">
        <f>Table_Books[[#This Row],[Title]]&amp;" by "&amp;Table_Books[[#This Row],[Author]]</f>
        <v>Her Body and Other Parties (Short Stories) by Machado, Carmen Maria</v>
      </c>
      <c r="AN2354" s="35"/>
      <c r="AO2354" s="35"/>
    </row>
    <row r="2355" spans="1:41" x14ac:dyDescent="0.35">
      <c r="A2355" s="7" t="str">
        <f>"B-" &amp; UPPER(TRIM(Table_Books[[#This Row],[Title]])) &amp; "|" &amp; UPPER(TRIM(Table_Books[[#This Row],[Author]]))</f>
        <v>B-IN THE DREAM HOUSE (MEMOIR, EXPERIMENTAL FORM)|MACHADO, CARMEN MARIA</v>
      </c>
      <c r="B2355" s="35" t="str">
        <f>IF(COUNTIFS(Table_Books[Hash_ID],Table_Books[[#This Row],[Hash_ID]])&gt;1,"Y","N")</f>
        <v>N</v>
      </c>
      <c r="C2355" s="35" t="s">
        <v>20213</v>
      </c>
      <c r="D2355" s="35" t="s">
        <v>20214</v>
      </c>
      <c r="E2355" s="35"/>
      <c r="F2355" s="35"/>
      <c r="G2355" s="36"/>
      <c r="H2355" s="36"/>
      <c r="I2355" s="37"/>
      <c r="J2355" s="36"/>
      <c r="K2355" s="36"/>
      <c r="L2355" s="35"/>
      <c r="M2355" s="35"/>
      <c r="N2355" s="35"/>
      <c r="O2355" s="38"/>
      <c r="P2355" s="39"/>
      <c r="Q2355" s="10" t="s">
        <v>1860</v>
      </c>
      <c r="R2355" s="39"/>
      <c r="S2355" s="39"/>
      <c r="T2355" s="10" t="s">
        <v>1860</v>
      </c>
      <c r="U2355" s="10" t="s">
        <v>1860</v>
      </c>
      <c r="V2355" s="39"/>
      <c r="W2355" s="39"/>
      <c r="X2355" s="39"/>
      <c r="Y2355" s="39"/>
      <c r="Z2355" s="39"/>
      <c r="AA2355" s="39"/>
      <c r="AB2355" s="39"/>
      <c r="AC2355" s="35"/>
      <c r="AD2355" s="35"/>
      <c r="AE2355" s="36">
        <f>IFERROR(FLOOR(Table_Books[[#This Row],[Published_Date]],10), 0)</f>
        <v>0</v>
      </c>
      <c r="AF2355" s="35">
        <f>IFERROR(CEILING(VALUE(LEFT(Table_Books[[#This Row],[Published_Date]],FIND("-",Table_Books[[#This Row],[Published_Date]]&amp;"-")-1))/100, 1), 0)</f>
        <v>0</v>
      </c>
      <c r="AG2355" s="35"/>
      <c r="AH2355" s="35"/>
      <c r="AI2355" s="35"/>
      <c r="AJ2355" s="35"/>
      <c r="AK2355" s="35" t="str">
        <f>Table_Books[[#This Row],[Title]]&amp;"_"&amp;Table_Books[[#This Row],[Author]]</f>
        <v>In the Dream House (Memoir, experimental form)_Machado, Carmen Maria</v>
      </c>
      <c r="AL2355" s="35" t="str">
        <f>Table_Books[[#This Row],[Author]]&amp;"_"&amp;Table_Books[[#This Row],[Title]]</f>
        <v>Machado, Carmen Maria_In the Dream House (Memoir, experimental form)</v>
      </c>
      <c r="AM2355" s="35" t="str">
        <f>Table_Books[[#This Row],[Title]]&amp;" by "&amp;Table_Books[[#This Row],[Author]]</f>
        <v>In the Dream House (Memoir, experimental form) by Machado, Carmen Maria</v>
      </c>
      <c r="AN2355" s="35"/>
      <c r="AO2355" s="35"/>
    </row>
    <row r="2356" spans="1:41" x14ac:dyDescent="0.35">
      <c r="A2356" s="7" t="str">
        <f>"B-" &amp; UPPER(TRIM(Table_Books[[#This Row],[Title]])) &amp; "|" &amp; UPPER(TRIM(Table_Books[[#This Row],[Author]]))</f>
        <v>B-A FRAGMENT OF LIFE|MACHEN, ARTHUR</v>
      </c>
      <c r="B2356" s="28" t="str">
        <f>IF(COUNTIFS(Table_Books[Hash_ID],Table_Books[[#This Row],[Hash_ID]])&gt;1,"Y","N")</f>
        <v>N</v>
      </c>
      <c r="C2356" s="2" t="s">
        <v>7988</v>
      </c>
      <c r="D2356" s="2" t="s">
        <v>2226</v>
      </c>
      <c r="G2356" s="12"/>
      <c r="H2356" s="12">
        <v>2000</v>
      </c>
      <c r="I2356" s="8" t="s">
        <v>7930</v>
      </c>
      <c r="J2356" s="12"/>
      <c r="K2356" s="12"/>
      <c r="O2356" s="33"/>
      <c r="P2356" s="10"/>
      <c r="Q2356" s="10" t="s">
        <v>1860</v>
      </c>
      <c r="R2356" s="10"/>
      <c r="S2356" s="10"/>
      <c r="T2356" s="10" t="s">
        <v>1860</v>
      </c>
      <c r="U2356" s="10" t="s">
        <v>1860</v>
      </c>
      <c r="V2356" s="10"/>
      <c r="W2356" s="10"/>
      <c r="X2356" s="10"/>
      <c r="Y2356" s="10"/>
      <c r="Z2356" s="10"/>
      <c r="AA2356" s="10"/>
      <c r="AB2356" s="10"/>
      <c r="AE2356" s="12">
        <f>IFERROR(FLOOR(Table_Books[[#This Row],[Published_Date]],10), 0)</f>
        <v>0</v>
      </c>
      <c r="AF2356" s="2">
        <f>IFERROR(CEILING(VALUE(LEFT(Table_Books[[#This Row],[Published_Date]],FIND("-",Table_Books[[#This Row],[Published_Date]]&amp;"-")-1))/100, 1), 0)</f>
        <v>0</v>
      </c>
      <c r="AK2356" s="2" t="str">
        <f>Table_Books[[#This Row],[Title]]&amp;"_"&amp;Table_Books[[#This Row],[Author]]</f>
        <v>A Fragment of Life_Machen, Arthur</v>
      </c>
      <c r="AL2356" s="2" t="str">
        <f>Table_Books[[#This Row],[Author]]&amp;"_"&amp;Table_Books[[#This Row],[Title]]</f>
        <v>Machen, Arthur_A Fragment of Life</v>
      </c>
      <c r="AM2356" s="2" t="str">
        <f>Table_Books[[#This Row],[Title]]&amp;" by "&amp;Table_Books[[#This Row],[Author]]</f>
        <v>A Fragment of Life by Machen, Arthur</v>
      </c>
    </row>
    <row r="2357" spans="1:41" x14ac:dyDescent="0.35">
      <c r="A2357" s="7" t="str">
        <f>"B-" &amp; UPPER(TRIM(Table_Books[[#This Row],[Title]])) &amp; "|" &amp; UPPER(TRIM(Table_Books[[#This Row],[Author]]))</f>
        <v>B-CHAPTERS FIVE AND SIX OF THE SECRET GLORY|MACHEN, ARTHUR</v>
      </c>
      <c r="B2357" s="28" t="str">
        <f>IF(COUNTIFS(Table_Books[Hash_ID],Table_Books[[#This Row],[Hash_ID]])&gt;1,"Y","N")</f>
        <v>N</v>
      </c>
      <c r="C2357" s="2" t="s">
        <v>7943</v>
      </c>
      <c r="D2357" s="2" t="s">
        <v>2226</v>
      </c>
      <c r="G2357" s="12"/>
      <c r="H2357" s="12">
        <v>1991</v>
      </c>
      <c r="I2357" s="8" t="s">
        <v>7930</v>
      </c>
      <c r="J2357" s="12"/>
      <c r="K2357" s="12"/>
      <c r="O2357" s="33"/>
      <c r="P2357" s="10"/>
      <c r="Q2357" s="10" t="s">
        <v>1860</v>
      </c>
      <c r="R2357" s="10"/>
      <c r="S2357" s="10"/>
      <c r="T2357" s="10" t="s">
        <v>1860</v>
      </c>
      <c r="U2357" s="10" t="s">
        <v>1860</v>
      </c>
      <c r="V2357" s="10"/>
      <c r="W2357" s="10"/>
      <c r="X2357" s="10"/>
      <c r="Y2357" s="10"/>
      <c r="Z2357" s="10"/>
      <c r="AA2357" s="10"/>
      <c r="AB2357" s="10"/>
      <c r="AE2357" s="12">
        <f>IFERROR(FLOOR(Table_Books[[#This Row],[Published_Date]],10), 0)</f>
        <v>0</v>
      </c>
      <c r="AF2357" s="2">
        <f>IFERROR(CEILING(VALUE(LEFT(Table_Books[[#This Row],[Published_Date]],FIND("-",Table_Books[[#This Row],[Published_Date]]&amp;"-")-1))/100, 1), 0)</f>
        <v>0</v>
      </c>
      <c r="AK2357" s="2" t="str">
        <f>Table_Books[[#This Row],[Title]]&amp;"_"&amp;Table_Books[[#This Row],[Author]]</f>
        <v>Chapters Five and Six of the Secret Glory_Machen, Arthur</v>
      </c>
      <c r="AL2357" s="2" t="str">
        <f>Table_Books[[#This Row],[Author]]&amp;"_"&amp;Table_Books[[#This Row],[Title]]</f>
        <v>Machen, Arthur_Chapters Five and Six of the Secret Glory</v>
      </c>
      <c r="AM2357" s="2" t="str">
        <f>Table_Books[[#This Row],[Title]]&amp;" by "&amp;Table_Books[[#This Row],[Author]]</f>
        <v>Chapters Five and Six of the Secret Glory by Machen, Arthur</v>
      </c>
    </row>
    <row r="2358" spans="1:41" x14ac:dyDescent="0.35">
      <c r="A2358" s="7" t="str">
        <f>"B-" &amp; UPPER(TRIM(Table_Books[[#This Row],[Title]])) &amp; "|" &amp; UPPER(TRIM(Table_Books[[#This Row],[Author]]))</f>
        <v>B-DREADS AND DROLLS|MACHEN, ARTHUR</v>
      </c>
      <c r="B2358" s="28" t="str">
        <f>IF(COUNTIFS(Table_Books[Hash_ID],Table_Books[[#This Row],[Hash_ID]])&gt;1,"Y","N")</f>
        <v>N</v>
      </c>
      <c r="C2358" s="2" t="s">
        <v>8041</v>
      </c>
      <c r="D2358" s="2" t="s">
        <v>2226</v>
      </c>
      <c r="G2358" s="12"/>
      <c r="H2358" s="12"/>
      <c r="I2358" s="8"/>
      <c r="J2358" s="12"/>
      <c r="K2358" s="12"/>
      <c r="O2358" s="33"/>
      <c r="P2358" s="10"/>
      <c r="Q2358" s="10" t="s">
        <v>1860</v>
      </c>
      <c r="R2358" s="10"/>
      <c r="S2358" s="10"/>
      <c r="T2358" s="10" t="s">
        <v>1860</v>
      </c>
      <c r="U2358" s="10" t="s">
        <v>1860</v>
      </c>
      <c r="V2358" s="10"/>
      <c r="W2358" s="10"/>
      <c r="X2358" s="10"/>
      <c r="Y2358" s="10"/>
      <c r="Z2358" s="10"/>
      <c r="AA2358" s="10"/>
      <c r="AB2358" s="10"/>
      <c r="AE2358" s="12">
        <f>IFERROR(FLOOR(Table_Books[[#This Row],[Published_Date]],10), 0)</f>
        <v>0</v>
      </c>
      <c r="AF2358" s="2">
        <f>IFERROR(CEILING(VALUE(LEFT(Table_Books[[#This Row],[Published_Date]],FIND("-",Table_Books[[#This Row],[Published_Date]]&amp;"-")-1))/100, 1), 0)</f>
        <v>0</v>
      </c>
      <c r="AK2358" s="2" t="str">
        <f>Table_Books[[#This Row],[Title]]&amp;"_"&amp;Table_Books[[#This Row],[Author]]</f>
        <v>Dreads and Drolls_Machen, Arthur</v>
      </c>
      <c r="AL2358" s="2" t="str">
        <f>Table_Books[[#This Row],[Author]]&amp;"_"&amp;Table_Books[[#This Row],[Title]]</f>
        <v>Machen, Arthur_Dreads and Drolls</v>
      </c>
      <c r="AM2358" s="2" t="str">
        <f>Table_Books[[#This Row],[Title]]&amp;" by "&amp;Table_Books[[#This Row],[Author]]</f>
        <v>Dreads and Drolls by Machen, Arthur</v>
      </c>
    </row>
    <row r="2359" spans="1:41" x14ac:dyDescent="0.35">
      <c r="A2359" s="7" t="str">
        <f>"B-" &amp; UPPER(TRIM(Table_Books[[#This Row],[Title]])) &amp; "|" &amp; UPPER(TRIM(Table_Books[[#This Row],[Author]]))</f>
        <v>B-N|MACHEN, ARTHUR</v>
      </c>
      <c r="B2359" s="28" t="str">
        <f>IF(COUNTIFS(Table_Books[Hash_ID],Table_Books[[#This Row],[Hash_ID]])&gt;1,"Y","N")</f>
        <v>N</v>
      </c>
      <c r="C2359" s="2" t="s">
        <v>1860</v>
      </c>
      <c r="D2359" s="2" t="s">
        <v>2226</v>
      </c>
      <c r="G2359" s="12"/>
      <c r="H2359" s="12">
        <v>2010</v>
      </c>
      <c r="I2359" s="8" t="s">
        <v>7930</v>
      </c>
      <c r="J2359" s="12"/>
      <c r="K2359" s="12"/>
      <c r="O2359" s="33"/>
      <c r="P2359" s="10"/>
      <c r="Q2359" s="10" t="s">
        <v>1860</v>
      </c>
      <c r="R2359" s="10"/>
      <c r="S2359" s="10"/>
      <c r="T2359" s="10" t="s">
        <v>1860</v>
      </c>
      <c r="U2359" s="10" t="s">
        <v>1860</v>
      </c>
      <c r="V2359" s="10"/>
      <c r="W2359" s="10"/>
      <c r="X2359" s="10"/>
      <c r="Y2359" s="10"/>
      <c r="Z2359" s="10"/>
      <c r="AA2359" s="10"/>
      <c r="AB2359" s="10"/>
      <c r="AE2359" s="12">
        <f>IFERROR(FLOOR(Table_Books[[#This Row],[Published_Date]],10), 0)</f>
        <v>0</v>
      </c>
      <c r="AF2359" s="2">
        <f>IFERROR(CEILING(VALUE(LEFT(Table_Books[[#This Row],[Published_Date]],FIND("-",Table_Books[[#This Row],[Published_Date]]&amp;"-")-1))/100, 1), 0)</f>
        <v>0</v>
      </c>
      <c r="AK2359" s="2" t="str">
        <f>Table_Books[[#This Row],[Title]]&amp;"_"&amp;Table_Books[[#This Row],[Author]]</f>
        <v>N_Machen, Arthur</v>
      </c>
      <c r="AL2359" s="2" t="str">
        <f>Table_Books[[#This Row],[Author]]&amp;"_"&amp;Table_Books[[#This Row],[Title]]</f>
        <v>Machen, Arthur_N</v>
      </c>
      <c r="AM2359" s="2" t="str">
        <f>Table_Books[[#This Row],[Title]]&amp;" by "&amp;Table_Books[[#This Row],[Author]]</f>
        <v>N by Machen, Arthur</v>
      </c>
    </row>
    <row r="2360" spans="1:41" x14ac:dyDescent="0.35">
      <c r="A2360" s="7" t="str">
        <f>"B-" &amp; UPPER(TRIM(Table_Books[[#This Row],[Title]])) &amp; "|" &amp; UPPER(TRIM(Table_Books[[#This Row],[Author]]))</f>
        <v>B-ORNAMENTS IN JADE|MACHEN, ARTHUR</v>
      </c>
      <c r="B2360" s="28" t="str">
        <f>IF(COUNTIFS(Table_Books[Hash_ID],Table_Books[[#This Row],[Hash_ID]])&gt;1,"Y","N")</f>
        <v>N</v>
      </c>
      <c r="C2360" s="2" t="s">
        <v>7965</v>
      </c>
      <c r="D2360" s="2" t="s">
        <v>2226</v>
      </c>
      <c r="G2360" s="12"/>
      <c r="H2360" s="12">
        <v>1997</v>
      </c>
      <c r="I2360" s="8" t="s">
        <v>7930</v>
      </c>
      <c r="J2360" s="12"/>
      <c r="K2360" s="12"/>
      <c r="O2360" s="33"/>
      <c r="P2360" s="10"/>
      <c r="Q2360" s="10" t="s">
        <v>1860</v>
      </c>
      <c r="R2360" s="10"/>
      <c r="S2360" s="10"/>
      <c r="T2360" s="10" t="s">
        <v>1860</v>
      </c>
      <c r="U2360" s="10" t="s">
        <v>1860</v>
      </c>
      <c r="V2360" s="10"/>
      <c r="W2360" s="10"/>
      <c r="X2360" s="10"/>
      <c r="Y2360" s="10"/>
      <c r="Z2360" s="10"/>
      <c r="AA2360" s="10"/>
      <c r="AB2360" s="10"/>
      <c r="AE2360" s="12">
        <f>IFERROR(FLOOR(Table_Books[[#This Row],[Published_Date]],10), 0)</f>
        <v>0</v>
      </c>
      <c r="AF2360" s="2">
        <f>IFERROR(CEILING(VALUE(LEFT(Table_Books[[#This Row],[Published_Date]],FIND("-",Table_Books[[#This Row],[Published_Date]]&amp;"-")-1))/100, 1), 0)</f>
        <v>0</v>
      </c>
      <c r="AK2360" s="2" t="str">
        <f>Table_Books[[#This Row],[Title]]&amp;"_"&amp;Table_Books[[#This Row],[Author]]</f>
        <v>Ornaments in Jade_Machen, Arthur</v>
      </c>
      <c r="AL2360" s="2" t="str">
        <f>Table_Books[[#This Row],[Author]]&amp;"_"&amp;Table_Books[[#This Row],[Title]]</f>
        <v>Machen, Arthur_Ornaments in Jade</v>
      </c>
      <c r="AM2360" s="2" t="str">
        <f>Table_Books[[#This Row],[Title]]&amp;" by "&amp;Table_Books[[#This Row],[Author]]</f>
        <v>Ornaments in Jade by Machen, Arthur</v>
      </c>
    </row>
    <row r="2361" spans="1:41" x14ac:dyDescent="0.35">
      <c r="A2361" s="7" t="str">
        <f>"B-" &amp; UPPER(TRIM(Table_Books[[#This Row],[Title]])) &amp; "|" &amp; UPPER(TRIM(Table_Books[[#This Row],[Author]]))</f>
        <v>B-PRECIOUS BALMS|MACHEN, ARTHUR</v>
      </c>
      <c r="B2361" s="28" t="str">
        <f>IF(COUNTIFS(Table_Books[Hash_ID],Table_Books[[#This Row],[Hash_ID]])&gt;1,"Y","N")</f>
        <v>N</v>
      </c>
      <c r="C2361" s="2" t="s">
        <v>7985</v>
      </c>
      <c r="D2361" s="2" t="s">
        <v>2226</v>
      </c>
      <c r="G2361" s="12"/>
      <c r="H2361" s="12">
        <v>1999</v>
      </c>
      <c r="I2361" s="8" t="s">
        <v>7930</v>
      </c>
      <c r="J2361" s="12"/>
      <c r="K2361" s="12"/>
      <c r="O2361" s="33"/>
      <c r="P2361" s="10"/>
      <c r="Q2361" s="10" t="s">
        <v>1860</v>
      </c>
      <c r="R2361" s="10"/>
      <c r="S2361" s="10"/>
      <c r="T2361" s="10" t="s">
        <v>1860</v>
      </c>
      <c r="U2361" s="10" t="s">
        <v>1860</v>
      </c>
      <c r="V2361" s="10"/>
      <c r="W2361" s="10"/>
      <c r="X2361" s="10"/>
      <c r="Y2361" s="10"/>
      <c r="Z2361" s="10"/>
      <c r="AA2361" s="10"/>
      <c r="AB2361" s="10"/>
      <c r="AE2361" s="12">
        <f>IFERROR(FLOOR(Table_Books[[#This Row],[Published_Date]],10), 0)</f>
        <v>0</v>
      </c>
      <c r="AF2361" s="2">
        <f>IFERROR(CEILING(VALUE(LEFT(Table_Books[[#This Row],[Published_Date]],FIND("-",Table_Books[[#This Row],[Published_Date]]&amp;"-")-1))/100, 1), 0)</f>
        <v>0</v>
      </c>
      <c r="AK2361" s="2" t="str">
        <f>Table_Books[[#This Row],[Title]]&amp;"_"&amp;Table_Books[[#This Row],[Author]]</f>
        <v>Precious Balms_Machen, Arthur</v>
      </c>
      <c r="AL2361" s="2" t="str">
        <f>Table_Books[[#This Row],[Author]]&amp;"_"&amp;Table_Books[[#This Row],[Title]]</f>
        <v>Machen, Arthur_Precious Balms</v>
      </c>
      <c r="AM2361" s="2" t="str">
        <f>Table_Books[[#This Row],[Title]]&amp;" by "&amp;Table_Books[[#This Row],[Author]]</f>
        <v>Precious Balms by Machen, Arthur</v>
      </c>
    </row>
    <row r="2362" spans="1:41" x14ac:dyDescent="0.35">
      <c r="A2362" s="7" t="str">
        <f>"B-" &amp; UPPER(TRIM(Table_Books[[#This Row],[Title]])) &amp; "|" &amp; UPPER(TRIM(Table_Books[[#This Row],[Author]]))</f>
        <v>B-RITUAL &amp; OTHER STORIES|MACHEN, ARTHUR</v>
      </c>
      <c r="B2362" s="28" t="str">
        <f>IF(COUNTIFS(Table_Books[Hash_ID],Table_Books[[#This Row],[Hash_ID]])&gt;1,"Y","N")</f>
        <v>N</v>
      </c>
      <c r="C2362" s="2" t="s">
        <v>7948</v>
      </c>
      <c r="D2362" s="2" t="s">
        <v>2226</v>
      </c>
      <c r="G2362" s="12"/>
      <c r="H2362" s="12"/>
      <c r="I2362" s="8"/>
      <c r="J2362" s="12"/>
      <c r="K2362" s="12"/>
      <c r="O2362" s="33"/>
      <c r="P2362" s="10"/>
      <c r="Q2362" s="10" t="s">
        <v>1860</v>
      </c>
      <c r="R2362" s="10"/>
      <c r="S2362" s="10"/>
      <c r="T2362" s="10" t="s">
        <v>1860</v>
      </c>
      <c r="U2362" s="10" t="s">
        <v>1860</v>
      </c>
      <c r="V2362" s="10"/>
      <c r="W2362" s="10"/>
      <c r="X2362" s="10"/>
      <c r="Y2362" s="10"/>
      <c r="Z2362" s="10"/>
      <c r="AA2362" s="10"/>
      <c r="AB2362" s="10"/>
      <c r="AE2362" s="12">
        <f>IFERROR(FLOOR(Table_Books[[#This Row],[Published_Date]],10), 0)</f>
        <v>0</v>
      </c>
      <c r="AF2362" s="2">
        <f>IFERROR(CEILING(VALUE(LEFT(Table_Books[[#This Row],[Published_Date]],FIND("-",Table_Books[[#This Row],[Published_Date]]&amp;"-")-1))/100, 1), 0)</f>
        <v>0</v>
      </c>
      <c r="AK2362" s="2" t="str">
        <f>Table_Books[[#This Row],[Title]]&amp;"_"&amp;Table_Books[[#This Row],[Author]]</f>
        <v>Ritual &amp; Other Stories_Machen, Arthur</v>
      </c>
      <c r="AL2362" s="2" t="str">
        <f>Table_Books[[#This Row],[Author]]&amp;"_"&amp;Table_Books[[#This Row],[Title]]</f>
        <v>Machen, Arthur_Ritual &amp; Other Stories</v>
      </c>
      <c r="AM2362" s="2" t="str">
        <f>Table_Books[[#This Row],[Title]]&amp;" by "&amp;Table_Books[[#This Row],[Author]]</f>
        <v>Ritual &amp; Other Stories by Machen, Arthur</v>
      </c>
    </row>
    <row r="2363" spans="1:41" x14ac:dyDescent="0.35">
      <c r="A2363" s="7" t="str">
        <f>"B-" &amp; UPPER(TRIM(Table_Books[[#This Row],[Title]])) &amp; "|" &amp; UPPER(TRIM(Table_Books[[#This Row],[Author]]))</f>
        <v>B-RUS IN URBE AND OTHERS|MACHEN, ARTHUR</v>
      </c>
      <c r="B2363" s="28" t="str">
        <f>IF(COUNTIFS(Table_Books[Hash_ID],Table_Books[[#This Row],[Hash_ID]])&gt;1,"Y","N")</f>
        <v>N</v>
      </c>
      <c r="C2363" s="2" t="s">
        <v>7945</v>
      </c>
      <c r="D2363" s="2" t="s">
        <v>2226</v>
      </c>
      <c r="G2363" s="12"/>
      <c r="H2363" s="12">
        <v>1992</v>
      </c>
      <c r="I2363" s="8" t="s">
        <v>7930</v>
      </c>
      <c r="J2363" s="12"/>
      <c r="K2363" s="12"/>
      <c r="O2363" s="33"/>
      <c r="P2363" s="10"/>
      <c r="Q2363" s="10" t="s">
        <v>1860</v>
      </c>
      <c r="R2363" s="10"/>
      <c r="S2363" s="10"/>
      <c r="T2363" s="10" t="s">
        <v>1860</v>
      </c>
      <c r="U2363" s="10" t="s">
        <v>1860</v>
      </c>
      <c r="V2363" s="10"/>
      <c r="W2363" s="10"/>
      <c r="X2363" s="10"/>
      <c r="Y2363" s="10"/>
      <c r="Z2363" s="10"/>
      <c r="AA2363" s="10"/>
      <c r="AB2363" s="10"/>
      <c r="AE2363" s="12">
        <f>IFERROR(FLOOR(Table_Books[[#This Row],[Published_Date]],10), 0)</f>
        <v>0</v>
      </c>
      <c r="AF2363" s="2">
        <f>IFERROR(CEILING(VALUE(LEFT(Table_Books[[#This Row],[Published_Date]],FIND("-",Table_Books[[#This Row],[Published_Date]]&amp;"-")-1))/100, 1), 0)</f>
        <v>0</v>
      </c>
      <c r="AK2363" s="2" t="str">
        <f>Table_Books[[#This Row],[Title]]&amp;"_"&amp;Table_Books[[#This Row],[Author]]</f>
        <v>Rus in Urbe and Others_Machen, Arthur</v>
      </c>
      <c r="AL2363" s="2" t="str">
        <f>Table_Books[[#This Row],[Author]]&amp;"_"&amp;Table_Books[[#This Row],[Title]]</f>
        <v>Machen, Arthur_Rus in Urbe and Others</v>
      </c>
      <c r="AM2363" s="2" t="str">
        <f>Table_Books[[#This Row],[Title]]&amp;" by "&amp;Table_Books[[#This Row],[Author]]</f>
        <v>Rus in Urbe and Others by Machen, Arthur</v>
      </c>
    </row>
    <row r="2364" spans="1:41" x14ac:dyDescent="0.35">
      <c r="A2364" s="7" t="str">
        <f>"B-" &amp; UPPER(TRIM(Table_Books[[#This Row],[Title]])) &amp; "|" &amp; UPPER(TRIM(Table_Books[[#This Row],[Author]]))</f>
        <v>B-TALES OF HORROR AND THE SUPERNATURAL|MACHEN, ARTHUR</v>
      </c>
      <c r="B2364" s="28" t="str">
        <f>IF(COUNTIFS(Table_Books[Hash_ID],Table_Books[[#This Row],[Hash_ID]])&gt;1,"Y","N")</f>
        <v>N</v>
      </c>
      <c r="C2364" s="2" t="s">
        <v>7966</v>
      </c>
      <c r="D2364" s="2" t="s">
        <v>2226</v>
      </c>
      <c r="G2364" s="12"/>
      <c r="H2364" s="12"/>
      <c r="I2364" s="8"/>
      <c r="J2364" s="12"/>
      <c r="K2364" s="12"/>
      <c r="O2364" s="33"/>
      <c r="P2364" s="10"/>
      <c r="Q2364" s="10" t="s">
        <v>1860</v>
      </c>
      <c r="R2364" s="10"/>
      <c r="S2364" s="10"/>
      <c r="T2364" s="10" t="s">
        <v>1860</v>
      </c>
      <c r="U2364" s="10" t="s">
        <v>1860</v>
      </c>
      <c r="V2364" s="10"/>
      <c r="W2364" s="10"/>
      <c r="X2364" s="10"/>
      <c r="Y2364" s="10"/>
      <c r="Z2364" s="10"/>
      <c r="AA2364" s="10"/>
      <c r="AB2364" s="10"/>
      <c r="AE2364" s="12">
        <f>IFERROR(FLOOR(Table_Books[[#This Row],[Published_Date]],10), 0)</f>
        <v>0</v>
      </c>
      <c r="AF2364" s="2">
        <f>IFERROR(CEILING(VALUE(LEFT(Table_Books[[#This Row],[Published_Date]],FIND("-",Table_Books[[#This Row],[Published_Date]]&amp;"-")-1))/100, 1), 0)</f>
        <v>0</v>
      </c>
      <c r="AK2364" s="2" t="str">
        <f>Table_Books[[#This Row],[Title]]&amp;"_"&amp;Table_Books[[#This Row],[Author]]</f>
        <v>Tales of Horror and the Supernatural_Machen, Arthur</v>
      </c>
      <c r="AL2364" s="2" t="str">
        <f>Table_Books[[#This Row],[Author]]&amp;"_"&amp;Table_Books[[#This Row],[Title]]</f>
        <v>Machen, Arthur_Tales of Horror and the Supernatural</v>
      </c>
      <c r="AM2364" s="2" t="str">
        <f>Table_Books[[#This Row],[Title]]&amp;" by "&amp;Table_Books[[#This Row],[Author]]</f>
        <v>Tales of Horror and the Supernatural by Machen, Arthur</v>
      </c>
    </row>
    <row r="2365" spans="1:41" ht="43.5" x14ac:dyDescent="0.35">
      <c r="A2365" s="7" t="str">
        <f>"B-" &amp; UPPER(TRIM(Table_Books[[#This Row],[Title]])) &amp; "|" &amp; UPPER(TRIM(Table_Books[[#This Row],[Author]]))</f>
        <v>B-THE GREAT GOD PAN|MACHEN, ARTHUR</v>
      </c>
      <c r="B2365" s="28" t="str">
        <f>IF(COUNTIFS(Table_Books[Hash_ID],Table_Books[[#This Row],[Hash_ID]])&gt;1,"Y","N")</f>
        <v>N</v>
      </c>
      <c r="C2365" s="2" t="s">
        <v>5213</v>
      </c>
      <c r="D2365" s="2" t="s">
        <v>2226</v>
      </c>
      <c r="G2365" s="12">
        <v>1894</v>
      </c>
      <c r="H2365" s="12"/>
      <c r="I2365" s="8"/>
      <c r="J2365" s="12"/>
      <c r="K2365" s="12"/>
      <c r="L2365" s="2">
        <v>176</v>
      </c>
      <c r="M2365" s="2" t="s">
        <v>5297</v>
      </c>
      <c r="O2365" s="33">
        <v>5</v>
      </c>
      <c r="P2365" s="10"/>
      <c r="Q2365" s="10" t="s">
        <v>1860</v>
      </c>
      <c r="R2365" s="10"/>
      <c r="S2365" s="10"/>
      <c r="T2365" s="10" t="s">
        <v>1860</v>
      </c>
      <c r="U2365" s="10" t="s">
        <v>1860</v>
      </c>
      <c r="V2365" s="10" t="s">
        <v>1824</v>
      </c>
      <c r="W2365" s="10"/>
      <c r="X2365" s="10"/>
      <c r="Y2365" s="10"/>
      <c r="Z2365" s="10"/>
      <c r="AA2365" s="10"/>
      <c r="AB2365" s="10"/>
      <c r="AE2365" s="12">
        <f>IFERROR(FLOOR(Table_Books[[#This Row],[Published_Date]],10), 0)</f>
        <v>1890</v>
      </c>
      <c r="AF2365" s="2">
        <f>IFERROR(CEILING(VALUE(LEFT(Table_Books[[#This Row],[Published_Date]],FIND("-",Table_Books[[#This Row],[Published_Date]]&amp;"-")-1))/100, 1), 0)</f>
        <v>19</v>
      </c>
      <c r="AH2365" s="2" t="s">
        <v>22687</v>
      </c>
      <c r="AJ2365" s="2" t="s">
        <v>20256</v>
      </c>
      <c r="AK2365" s="2" t="str">
        <f>Table_Books[[#This Row],[Title]]&amp;"_"&amp;Table_Books[[#This Row],[Author]]</f>
        <v>The Great God Pan_Machen, Arthur</v>
      </c>
      <c r="AL2365" s="2" t="str">
        <f>Table_Books[[#This Row],[Author]]&amp;"_"&amp;Table_Books[[#This Row],[Title]]</f>
        <v>Machen, Arthur_The Great God Pan</v>
      </c>
      <c r="AM2365" s="2" t="str">
        <f>Table_Books[[#This Row],[Title]]&amp;" by "&amp;Table_Books[[#This Row],[Author]]</f>
        <v>The Great God Pan by Machen, Arthur</v>
      </c>
    </row>
    <row r="2366" spans="1:41" x14ac:dyDescent="0.35">
      <c r="A2366" s="7" t="str">
        <f>"B-" &amp; UPPER(TRIM(Table_Books[[#This Row],[Title]])) &amp; "|" &amp; UPPER(TRIM(Table_Books[[#This Row],[Author]]))</f>
        <v>B-THE GREEN ROUND|MACHEN, ARTHUR</v>
      </c>
      <c r="B2366" s="28" t="str">
        <f>IF(COUNTIFS(Table_Books[Hash_ID],Table_Books[[#This Row],[Hash_ID]])&gt;1,"Y","N")</f>
        <v>N</v>
      </c>
      <c r="C2366" s="2" t="s">
        <v>7987</v>
      </c>
      <c r="D2366" s="2" t="s">
        <v>2226</v>
      </c>
      <c r="G2366" s="12"/>
      <c r="H2366" s="12">
        <v>2000</v>
      </c>
      <c r="I2366" s="8" t="s">
        <v>7930</v>
      </c>
      <c r="J2366" s="12"/>
      <c r="K2366" s="12"/>
      <c r="O2366" s="33"/>
      <c r="P2366" s="10"/>
      <c r="Q2366" s="10" t="s">
        <v>1860</v>
      </c>
      <c r="R2366" s="10"/>
      <c r="S2366" s="10"/>
      <c r="T2366" s="10" t="s">
        <v>1860</v>
      </c>
      <c r="U2366" s="10" t="s">
        <v>1860</v>
      </c>
      <c r="V2366" s="10"/>
      <c r="W2366" s="10"/>
      <c r="X2366" s="10"/>
      <c r="Y2366" s="10"/>
      <c r="Z2366" s="10"/>
      <c r="AA2366" s="10"/>
      <c r="AB2366" s="10"/>
      <c r="AE2366" s="12">
        <f>IFERROR(FLOOR(Table_Books[[#This Row],[Published_Date]],10), 0)</f>
        <v>0</v>
      </c>
      <c r="AF2366" s="2">
        <f>IFERROR(CEILING(VALUE(LEFT(Table_Books[[#This Row],[Published_Date]],FIND("-",Table_Books[[#This Row],[Published_Date]]&amp;"-")-1))/100, 1), 0)</f>
        <v>0</v>
      </c>
      <c r="AK2366" s="2" t="str">
        <f>Table_Books[[#This Row],[Title]]&amp;"_"&amp;Table_Books[[#This Row],[Author]]</f>
        <v>The Green Round_Machen, Arthur</v>
      </c>
      <c r="AL2366" s="2" t="str">
        <f>Table_Books[[#This Row],[Author]]&amp;"_"&amp;Table_Books[[#This Row],[Title]]</f>
        <v>Machen, Arthur_The Green Round</v>
      </c>
      <c r="AM2366" s="2" t="str">
        <f>Table_Books[[#This Row],[Title]]&amp;" by "&amp;Table_Books[[#This Row],[Author]]</f>
        <v>The Green Round by Machen, Arthur</v>
      </c>
    </row>
    <row r="2367" spans="1:41" ht="43.5" x14ac:dyDescent="0.35">
      <c r="A2367" s="7" t="str">
        <f>"B-" &amp; UPPER(TRIM(Table_Books[[#This Row],[Title]])) &amp; "|" &amp; UPPER(TRIM(Table_Books[[#This Row],[Author]]))</f>
        <v>B-THE HILL OF DREAMS|MACHEN, ARTHUR</v>
      </c>
      <c r="B2367" s="28" t="str">
        <f>IF(COUNTIFS(Table_Books[Hash_ID],Table_Books[[#This Row],[Hash_ID]])&gt;1,"Y","N")</f>
        <v>N</v>
      </c>
      <c r="C2367" s="2" t="s">
        <v>5214</v>
      </c>
      <c r="D2367" s="2" t="s">
        <v>2226</v>
      </c>
      <c r="G2367" s="12">
        <v>1907</v>
      </c>
      <c r="H2367" s="12"/>
      <c r="I2367" s="8"/>
      <c r="J2367" s="12"/>
      <c r="K2367" s="12"/>
      <c r="L2367" s="2">
        <v>224</v>
      </c>
      <c r="M2367" s="2" t="s">
        <v>5298</v>
      </c>
      <c r="O2367" s="33">
        <v>4</v>
      </c>
      <c r="P2367" s="10"/>
      <c r="Q2367" s="10" t="s">
        <v>1860</v>
      </c>
      <c r="R2367" s="10"/>
      <c r="S2367" s="10"/>
      <c r="T2367" s="10" t="s">
        <v>1860</v>
      </c>
      <c r="U2367" s="10" t="s">
        <v>1860</v>
      </c>
      <c r="V2367" s="10"/>
      <c r="W2367" s="10"/>
      <c r="X2367" s="10"/>
      <c r="Y2367" s="10"/>
      <c r="Z2367" s="10"/>
      <c r="AA2367" s="10"/>
      <c r="AB2367" s="10"/>
      <c r="AE2367" s="12">
        <f>IFERROR(FLOOR(Table_Books[[#This Row],[Published_Date]],10), 0)</f>
        <v>1900</v>
      </c>
      <c r="AF2367" s="2">
        <f>IFERROR(CEILING(VALUE(LEFT(Table_Books[[#This Row],[Published_Date]],FIND("-",Table_Books[[#This Row],[Published_Date]]&amp;"-")-1))/100, 1), 0)</f>
        <v>20</v>
      </c>
      <c r="AH2367" s="2" t="s">
        <v>22687</v>
      </c>
      <c r="AJ2367" s="2" t="s">
        <v>20257</v>
      </c>
      <c r="AK2367" s="2" t="str">
        <f>Table_Books[[#This Row],[Title]]&amp;"_"&amp;Table_Books[[#This Row],[Author]]</f>
        <v>The Hill of Dreams_Machen, Arthur</v>
      </c>
      <c r="AL2367" s="2" t="str">
        <f>Table_Books[[#This Row],[Author]]&amp;"_"&amp;Table_Books[[#This Row],[Title]]</f>
        <v>Machen, Arthur_The Hill of Dreams</v>
      </c>
      <c r="AM2367" s="2" t="str">
        <f>Table_Books[[#This Row],[Title]]&amp;" by "&amp;Table_Books[[#This Row],[Author]]</f>
        <v>The Hill of Dreams by Machen, Arthur</v>
      </c>
    </row>
    <row r="2368" spans="1:41" ht="29" x14ac:dyDescent="0.35">
      <c r="A2368" s="7" t="str">
        <f>"B-" &amp; UPPER(TRIM(Table_Books[[#This Row],[Title]])) &amp; "|" &amp; UPPER(TRIM(Table_Books[[#This Row],[Author]]))</f>
        <v>B-THE NEW YEAR: ANCIENT LIGHTS WITH CERTAIN MODERN REFLECTIONS|MACHEN, ARTHUR</v>
      </c>
      <c r="B2368" s="28" t="str">
        <f>IF(COUNTIFS(Table_Books[Hash_ID],Table_Books[[#This Row],[Hash_ID]])&gt;1,"Y","N")</f>
        <v>N</v>
      </c>
      <c r="C2368" s="2" t="s">
        <v>7949</v>
      </c>
      <c r="D2368" s="2" t="s">
        <v>2226</v>
      </c>
      <c r="G2368" s="12"/>
      <c r="H2368" s="12">
        <v>1992</v>
      </c>
      <c r="I2368" s="8" t="s">
        <v>7930</v>
      </c>
      <c r="J2368" s="12"/>
      <c r="K2368" s="12"/>
      <c r="O2368" s="33"/>
      <c r="P2368" s="10"/>
      <c r="Q2368" s="10" t="s">
        <v>1860</v>
      </c>
      <c r="R2368" s="10"/>
      <c r="S2368" s="10"/>
      <c r="T2368" s="10" t="s">
        <v>1860</v>
      </c>
      <c r="U2368" s="10" t="s">
        <v>1860</v>
      </c>
      <c r="V2368" s="10"/>
      <c r="W2368" s="10"/>
      <c r="X2368" s="10"/>
      <c r="Y2368" s="10"/>
      <c r="Z2368" s="10"/>
      <c r="AA2368" s="10"/>
      <c r="AB2368" s="10"/>
      <c r="AE2368" s="12">
        <f>IFERROR(FLOOR(Table_Books[[#This Row],[Published_Date]],10), 0)</f>
        <v>0</v>
      </c>
      <c r="AF2368" s="2">
        <f>IFERROR(CEILING(VALUE(LEFT(Table_Books[[#This Row],[Published_Date]],FIND("-",Table_Books[[#This Row],[Published_Date]]&amp;"-")-1))/100, 1), 0)</f>
        <v>0</v>
      </c>
      <c r="AK2368" s="2" t="str">
        <f>Table_Books[[#This Row],[Title]]&amp;"_"&amp;Table_Books[[#This Row],[Author]]</f>
        <v>The New Year: Ancient Lights With Certain Modern Reflections_Machen, Arthur</v>
      </c>
      <c r="AL2368" s="2" t="str">
        <f>Table_Books[[#This Row],[Author]]&amp;"_"&amp;Table_Books[[#This Row],[Title]]</f>
        <v>Machen, Arthur_The New Year: Ancient Lights With Certain Modern Reflections</v>
      </c>
      <c r="AM2368" s="2" t="str">
        <f>Table_Books[[#This Row],[Title]]&amp;" by "&amp;Table_Books[[#This Row],[Author]]</f>
        <v>The New Year: Ancient Lights With Certain Modern Reflections by Machen, Arthur</v>
      </c>
    </row>
    <row r="2369" spans="1:41" x14ac:dyDescent="0.35">
      <c r="A2369" s="7" t="str">
        <f>"B-" &amp; UPPER(TRIM(Table_Books[[#This Row],[Title]])) &amp; "|" &amp; UPPER(TRIM(Table_Books[[#This Row],[Author]]))</f>
        <v>B-THE SECRET GLORY|MACHEN, ARTHUR</v>
      </c>
      <c r="B2369" s="28" t="str">
        <f>IF(COUNTIFS(Table_Books[Hash_ID],Table_Books[[#This Row],[Hash_ID]])&gt;1,"Y","N")</f>
        <v>N</v>
      </c>
      <c r="C2369" s="2" t="s">
        <v>7982</v>
      </c>
      <c r="D2369" s="2" t="s">
        <v>2226</v>
      </c>
      <c r="G2369" s="12"/>
      <c r="H2369" s="12"/>
      <c r="I2369" s="8"/>
      <c r="J2369" s="12"/>
      <c r="K2369" s="12"/>
      <c r="O2369" s="33"/>
      <c r="P2369" s="10"/>
      <c r="Q2369" s="10" t="s">
        <v>1860</v>
      </c>
      <c r="R2369" s="10"/>
      <c r="S2369" s="10"/>
      <c r="T2369" s="10" t="s">
        <v>1860</v>
      </c>
      <c r="U2369" s="10" t="s">
        <v>1860</v>
      </c>
      <c r="V2369" s="10"/>
      <c r="W2369" s="10"/>
      <c r="X2369" s="10"/>
      <c r="Y2369" s="10"/>
      <c r="Z2369" s="10"/>
      <c r="AA2369" s="10"/>
      <c r="AB2369" s="10"/>
      <c r="AE2369" s="12">
        <f>IFERROR(FLOOR(Table_Books[[#This Row],[Published_Date]],10), 0)</f>
        <v>0</v>
      </c>
      <c r="AF2369" s="2">
        <f>IFERROR(CEILING(VALUE(LEFT(Table_Books[[#This Row],[Published_Date]],FIND("-",Table_Books[[#This Row],[Published_Date]]&amp;"-")-1))/100, 1), 0)</f>
        <v>0</v>
      </c>
      <c r="AK2369" s="2" t="str">
        <f>Table_Books[[#This Row],[Title]]&amp;"_"&amp;Table_Books[[#This Row],[Author]]</f>
        <v>The Secret Glory_Machen, Arthur</v>
      </c>
      <c r="AL2369" s="2" t="str">
        <f>Table_Books[[#This Row],[Author]]&amp;"_"&amp;Table_Books[[#This Row],[Title]]</f>
        <v>Machen, Arthur_The Secret Glory</v>
      </c>
      <c r="AM2369" s="2" t="str">
        <f>Table_Books[[#This Row],[Title]]&amp;" by "&amp;Table_Books[[#This Row],[Author]]</f>
        <v>The Secret Glory by Machen, Arthur</v>
      </c>
    </row>
    <row r="2370" spans="1:41" x14ac:dyDescent="0.35">
      <c r="A2370" s="7" t="str">
        <f>"B-" &amp; UPPER(TRIM(Table_Books[[#This Row],[Title]])) &amp; "|" &amp; UPPER(TRIM(Table_Books[[#This Row],[Author]]))</f>
        <v>B-THE SECRET OF THE SANGRAAL|MACHEN, ARTHUR</v>
      </c>
      <c r="B2370" s="28" t="str">
        <f>IF(COUNTIFS(Table_Books[Hash_ID],Table_Books[[#This Row],[Hash_ID]])&gt;1,"Y","N")</f>
        <v>N</v>
      </c>
      <c r="C2370" s="2" t="s">
        <v>7957</v>
      </c>
      <c r="D2370" s="2" t="s">
        <v>2226</v>
      </c>
      <c r="G2370" s="12"/>
      <c r="H2370" s="12"/>
      <c r="I2370" s="8"/>
      <c r="J2370" s="12"/>
      <c r="K2370" s="12"/>
      <c r="O2370" s="33"/>
      <c r="P2370" s="10"/>
      <c r="Q2370" s="10" t="s">
        <v>1860</v>
      </c>
      <c r="R2370" s="10"/>
      <c r="S2370" s="10"/>
      <c r="T2370" s="10" t="s">
        <v>1860</v>
      </c>
      <c r="U2370" s="10" t="s">
        <v>1860</v>
      </c>
      <c r="V2370" s="10"/>
      <c r="W2370" s="10"/>
      <c r="X2370" s="10"/>
      <c r="Y2370" s="10"/>
      <c r="Z2370" s="10"/>
      <c r="AA2370" s="10"/>
      <c r="AB2370" s="10"/>
      <c r="AE2370" s="12">
        <f>IFERROR(FLOOR(Table_Books[[#This Row],[Published_Date]],10), 0)</f>
        <v>0</v>
      </c>
      <c r="AF2370" s="2">
        <f>IFERROR(CEILING(VALUE(LEFT(Table_Books[[#This Row],[Published_Date]],FIND("-",Table_Books[[#This Row],[Published_Date]]&amp;"-")-1))/100, 1), 0)</f>
        <v>0</v>
      </c>
      <c r="AK2370" s="2" t="str">
        <f>Table_Books[[#This Row],[Title]]&amp;"_"&amp;Table_Books[[#This Row],[Author]]</f>
        <v>The Secret of the Sangraal_Machen, Arthur</v>
      </c>
      <c r="AL2370" s="2" t="str">
        <f>Table_Books[[#This Row],[Author]]&amp;"_"&amp;Table_Books[[#This Row],[Title]]</f>
        <v>Machen, Arthur_The Secret of the Sangraal</v>
      </c>
      <c r="AM2370" s="2" t="str">
        <f>Table_Books[[#This Row],[Title]]&amp;" by "&amp;Table_Books[[#This Row],[Author]]</f>
        <v>The Secret of the Sangraal by Machen, Arthur</v>
      </c>
    </row>
    <row r="2371" spans="1:41" ht="43.5" x14ac:dyDescent="0.35">
      <c r="A2371" s="7" t="str">
        <f>"B-" &amp; UPPER(TRIM(Table_Books[[#This Row],[Title]])) &amp; "|" &amp; UPPER(TRIM(Table_Books[[#This Row],[Author]]))</f>
        <v>B-THE THREE IMPOSTORS|MACHEN, ARTHUR</v>
      </c>
      <c r="B2371" s="28" t="str">
        <f>IF(COUNTIFS(Table_Books[Hash_ID],Table_Books[[#This Row],[Hash_ID]])&gt;1,"Y","N")</f>
        <v>N</v>
      </c>
      <c r="C2371" s="2" t="s">
        <v>5215</v>
      </c>
      <c r="D2371" s="2" t="s">
        <v>2226</v>
      </c>
      <c r="G2371" s="12">
        <v>1895</v>
      </c>
      <c r="H2371" s="12"/>
      <c r="I2371" s="8"/>
      <c r="J2371" s="12"/>
      <c r="K2371" s="12"/>
      <c r="L2371" s="2">
        <v>288</v>
      </c>
      <c r="M2371" s="2" t="s">
        <v>5299</v>
      </c>
      <c r="O2371" s="33">
        <v>4</v>
      </c>
      <c r="P2371" s="10"/>
      <c r="Q2371" s="10" t="s">
        <v>1860</v>
      </c>
      <c r="R2371" s="10"/>
      <c r="S2371" s="10"/>
      <c r="T2371" s="10" t="s">
        <v>1860</v>
      </c>
      <c r="U2371" s="10" t="s">
        <v>1860</v>
      </c>
      <c r="V2371" s="10"/>
      <c r="W2371" s="10"/>
      <c r="X2371" s="10"/>
      <c r="Y2371" s="10"/>
      <c r="Z2371" s="10"/>
      <c r="AA2371" s="10"/>
      <c r="AB2371" s="10"/>
      <c r="AE2371" s="12">
        <f>IFERROR(FLOOR(Table_Books[[#This Row],[Published_Date]],10), 0)</f>
        <v>1890</v>
      </c>
      <c r="AF2371" s="2">
        <f>IFERROR(CEILING(VALUE(LEFT(Table_Books[[#This Row],[Published_Date]],FIND("-",Table_Books[[#This Row],[Published_Date]]&amp;"-")-1))/100, 1), 0)</f>
        <v>19</v>
      </c>
      <c r="AK2371" s="2" t="str">
        <f>Table_Books[[#This Row],[Title]]&amp;"_"&amp;Table_Books[[#This Row],[Author]]</f>
        <v>The Three Impostors_Machen, Arthur</v>
      </c>
      <c r="AL2371" s="2" t="str">
        <f>Table_Books[[#This Row],[Author]]&amp;"_"&amp;Table_Books[[#This Row],[Title]]</f>
        <v>Machen, Arthur_The Three Impostors</v>
      </c>
      <c r="AM2371" s="2" t="str">
        <f>Table_Books[[#This Row],[Title]]&amp;" by "&amp;Table_Books[[#This Row],[Author]]</f>
        <v>The Three Impostors by Machen, Arthur</v>
      </c>
    </row>
    <row r="2372" spans="1:41" ht="29" x14ac:dyDescent="0.35">
      <c r="A2372" s="7" t="str">
        <f>"B-" &amp; UPPER(TRIM(Table_Books[[#This Row],[Title]])) &amp; "|" &amp; UPPER(TRIM(Table_Books[[#This Row],[Author]]))</f>
        <v>B-THE WHITE PEOPLE AND OTHER WEIRD STORIES|MACHEN, ARTHUR</v>
      </c>
      <c r="B2372" s="28" t="str">
        <f>IF(COUNTIFS(Table_Books[Hash_ID],Table_Books[[#This Row],[Hash_ID]])&gt;1,"Y","N")</f>
        <v>N</v>
      </c>
      <c r="C2372" s="2" t="s">
        <v>2224</v>
      </c>
      <c r="D2372" s="2" t="s">
        <v>2226</v>
      </c>
      <c r="G2372" s="12">
        <v>1904</v>
      </c>
      <c r="H2372" s="12"/>
      <c r="I2372" s="8"/>
      <c r="J2372" s="12"/>
      <c r="K2372" s="12"/>
      <c r="L2372" s="2">
        <v>380</v>
      </c>
      <c r="M2372" s="2" t="s">
        <v>2308</v>
      </c>
      <c r="O2372" s="33">
        <v>4</v>
      </c>
      <c r="P2372" s="10"/>
      <c r="Q2372" s="10" t="s">
        <v>1860</v>
      </c>
      <c r="R2372" s="10"/>
      <c r="S2372" s="10"/>
      <c r="T2372" s="10" t="s">
        <v>1860</v>
      </c>
      <c r="U2372" s="10" t="s">
        <v>1860</v>
      </c>
      <c r="V2372" s="10"/>
      <c r="W2372" s="10"/>
      <c r="X2372" s="10"/>
      <c r="Y2372" s="10"/>
      <c r="Z2372" s="10"/>
      <c r="AA2372" s="10"/>
      <c r="AB2372" s="10"/>
      <c r="AE2372" s="12">
        <f>IFERROR(FLOOR(Table_Books[[#This Row],[Published_Date]],10), 0)</f>
        <v>1900</v>
      </c>
      <c r="AF2372" s="2">
        <f>IFERROR(CEILING(VALUE(LEFT(Table_Books[[#This Row],[Published_Date]],FIND("-",Table_Books[[#This Row],[Published_Date]]&amp;"-")-1))/100, 1), 0)</f>
        <v>20</v>
      </c>
      <c r="AK2372" s="2" t="str">
        <f>Table_Books[[#This Row],[Title]]&amp;"_"&amp;Table_Books[[#This Row],[Author]]</f>
        <v>The White People and Other Weird Stories_Machen, Arthur</v>
      </c>
      <c r="AL2372" s="2" t="str">
        <f>Table_Books[[#This Row],[Author]]&amp;"_"&amp;Table_Books[[#This Row],[Title]]</f>
        <v>Machen, Arthur_The White People and Other Weird Stories</v>
      </c>
      <c r="AM2372" s="2" t="str">
        <f>Table_Books[[#This Row],[Title]]&amp;" by "&amp;Table_Books[[#This Row],[Author]]</f>
        <v>The White People and Other Weird Stories by Machen, Arthur</v>
      </c>
    </row>
    <row r="2373" spans="1:41" x14ac:dyDescent="0.35">
      <c r="A2373" s="7" t="str">
        <f>"B-" &amp; UPPER(TRIM(Table_Books[[#This Row],[Title]])) &amp; "|" &amp; UPPER(TRIM(Table_Books[[#This Row],[Author]]))</f>
        <v>B-UNDER THE LEADS|MACHEN, ARTHUR</v>
      </c>
      <c r="B2373" s="28" t="str">
        <f>IF(COUNTIFS(Table_Books[Hash_ID],Table_Books[[#This Row],[Hash_ID]])&gt;1,"Y","N")</f>
        <v>N</v>
      </c>
      <c r="C2373" s="2" t="s">
        <v>7955</v>
      </c>
      <c r="D2373" s="2" t="s">
        <v>2226</v>
      </c>
      <c r="G2373" s="12"/>
      <c r="H2373" s="12">
        <v>1994</v>
      </c>
      <c r="I2373" s="8" t="s">
        <v>7930</v>
      </c>
      <c r="J2373" s="12"/>
      <c r="K2373" s="12"/>
      <c r="O2373" s="33"/>
      <c r="P2373" s="10"/>
      <c r="Q2373" s="10" t="s">
        <v>1860</v>
      </c>
      <c r="R2373" s="10"/>
      <c r="S2373" s="10"/>
      <c r="T2373" s="10" t="s">
        <v>1860</v>
      </c>
      <c r="U2373" s="10" t="s">
        <v>1860</v>
      </c>
      <c r="V2373" s="10"/>
      <c r="W2373" s="10"/>
      <c r="X2373" s="10"/>
      <c r="Y2373" s="10"/>
      <c r="Z2373" s="10"/>
      <c r="AA2373" s="10"/>
      <c r="AB2373" s="10"/>
      <c r="AE2373" s="12">
        <f>IFERROR(FLOOR(Table_Books[[#This Row],[Published_Date]],10), 0)</f>
        <v>0</v>
      </c>
      <c r="AF2373" s="2">
        <f>IFERROR(CEILING(VALUE(LEFT(Table_Books[[#This Row],[Published_Date]],FIND("-",Table_Books[[#This Row],[Published_Date]]&amp;"-")-1))/100, 1), 0)</f>
        <v>0</v>
      </c>
      <c r="AK2373" s="2" t="str">
        <f>Table_Books[[#This Row],[Title]]&amp;"_"&amp;Table_Books[[#This Row],[Author]]</f>
        <v>Under the Leads_Machen, Arthur</v>
      </c>
      <c r="AL2373" s="2" t="str">
        <f>Table_Books[[#This Row],[Author]]&amp;"_"&amp;Table_Books[[#This Row],[Title]]</f>
        <v>Machen, Arthur_Under the Leads</v>
      </c>
      <c r="AM2373" s="2" t="str">
        <f>Table_Books[[#This Row],[Title]]&amp;" by "&amp;Table_Books[[#This Row],[Author]]</f>
        <v>Under the Leads by Machen, Arthur</v>
      </c>
    </row>
    <row r="2374" spans="1:41" x14ac:dyDescent="0.35">
      <c r="A2374" s="7" t="str">
        <f>"B-" &amp; UPPER(TRIM(Table_Books[[#This Row],[Title]])) &amp; "|" &amp; UPPER(TRIM(Table_Books[[#This Row],[Author]]))</f>
        <v>B-DISCOURSES ON LIVY|MACHIAVELLI, NICCOLÒ</v>
      </c>
      <c r="B2374" s="35" t="str">
        <f>IF(COUNTIFS(Table_Books[Hash_ID],Table_Books[[#This Row],[Hash_ID]])&gt;1,"Y","N")</f>
        <v>N</v>
      </c>
      <c r="C2374" s="35" t="s">
        <v>19248</v>
      </c>
      <c r="D2374" s="35" t="s">
        <v>19247</v>
      </c>
      <c r="E2374" s="35"/>
      <c r="F2374" s="35"/>
      <c r="G2374" s="36"/>
      <c r="H2374" s="36"/>
      <c r="I2374" s="37"/>
      <c r="J2374" s="36"/>
      <c r="K2374" s="36"/>
      <c r="L2374" s="35"/>
      <c r="M2374" s="35"/>
      <c r="N2374" s="35"/>
      <c r="O2374" s="38"/>
      <c r="P2374" s="39"/>
      <c r="Q2374" s="10" t="s">
        <v>1860</v>
      </c>
      <c r="R2374" s="39"/>
      <c r="S2374" s="39"/>
      <c r="T2374" s="10" t="s">
        <v>1860</v>
      </c>
      <c r="U2374" s="10" t="s">
        <v>1860</v>
      </c>
      <c r="V2374" s="39"/>
      <c r="W2374" s="39"/>
      <c r="X2374" s="39"/>
      <c r="Y2374" s="39"/>
      <c r="Z2374" s="39"/>
      <c r="AA2374" s="39"/>
      <c r="AB2374" s="39"/>
      <c r="AC2374" s="35"/>
      <c r="AD2374" s="35"/>
      <c r="AE2374" s="36">
        <f>IFERROR(FLOOR(Table_Books[[#This Row],[Published_Date]],10), 0)</f>
        <v>0</v>
      </c>
      <c r="AF2374" s="35">
        <f>IFERROR(CEILING(VALUE(LEFT(Table_Books[[#This Row],[Published_Date]],FIND("-",Table_Books[[#This Row],[Published_Date]]&amp;"-")-1))/100, 1), 0)</f>
        <v>0</v>
      </c>
      <c r="AG2374" s="35"/>
      <c r="AH2374" s="35" t="s">
        <v>21587</v>
      </c>
      <c r="AI2374" s="35"/>
      <c r="AJ2374" s="35"/>
      <c r="AK2374" s="35" t="str">
        <f>Table_Books[[#This Row],[Title]]&amp;"_"&amp;Table_Books[[#This Row],[Author]]</f>
        <v>Discourses on Livy_Machiavelli, Niccolò</v>
      </c>
      <c r="AL2374" s="35" t="str">
        <f>Table_Books[[#This Row],[Author]]&amp;"_"&amp;Table_Books[[#This Row],[Title]]</f>
        <v>Machiavelli, Niccolò_Discourses on Livy</v>
      </c>
      <c r="AM2374" s="35" t="str">
        <f>Table_Books[[#This Row],[Title]]&amp;" by "&amp;Table_Books[[#This Row],[Author]]</f>
        <v>Discourses on Livy by Machiavelli, Niccolò</v>
      </c>
      <c r="AN2374" s="35"/>
      <c r="AO2374" s="35"/>
    </row>
    <row r="2375" spans="1:41" x14ac:dyDescent="0.35">
      <c r="A2375" s="7" t="str">
        <f>"B-" &amp; UPPER(TRIM(Table_Books[[#This Row],[Title]])) &amp; "|" &amp; UPPER(TRIM(Table_Books[[#This Row],[Author]]))</f>
        <v>B-THE PRINCE|MACHIAVELLI, NICCOLÒ</v>
      </c>
      <c r="B2375" s="35" t="str">
        <f>IF(COUNTIFS(Table_Books[Hash_ID],Table_Books[[#This Row],[Hash_ID]])&gt;1,"Y","N")</f>
        <v>N</v>
      </c>
      <c r="C2375" s="35" t="s">
        <v>19246</v>
      </c>
      <c r="D2375" s="35" t="s">
        <v>19247</v>
      </c>
      <c r="E2375" s="35"/>
      <c r="F2375" s="35"/>
      <c r="G2375" s="36"/>
      <c r="H2375" s="36"/>
      <c r="I2375" s="37"/>
      <c r="J2375" s="36"/>
      <c r="K2375" s="36"/>
      <c r="L2375" s="35"/>
      <c r="M2375" s="35"/>
      <c r="N2375" s="35"/>
      <c r="O2375" s="38"/>
      <c r="P2375" s="39"/>
      <c r="Q2375" s="10" t="s">
        <v>1860</v>
      </c>
      <c r="R2375" s="39"/>
      <c r="S2375" s="39"/>
      <c r="T2375" s="10" t="s">
        <v>1860</v>
      </c>
      <c r="U2375" s="10" t="s">
        <v>1860</v>
      </c>
      <c r="V2375" s="39"/>
      <c r="W2375" s="39"/>
      <c r="X2375" s="39"/>
      <c r="Y2375" s="39"/>
      <c r="Z2375" s="39"/>
      <c r="AA2375" s="39"/>
      <c r="AB2375" s="39"/>
      <c r="AC2375" s="35"/>
      <c r="AD2375" s="35"/>
      <c r="AE2375" s="36">
        <f>IFERROR(FLOOR(Table_Books[[#This Row],[Published_Date]],10), 0)</f>
        <v>0</v>
      </c>
      <c r="AF2375" s="35">
        <f>IFERROR(CEILING(VALUE(LEFT(Table_Books[[#This Row],[Published_Date]],FIND("-",Table_Books[[#This Row],[Published_Date]]&amp;"-")-1))/100, 1), 0)</f>
        <v>0</v>
      </c>
      <c r="AG2375" s="35"/>
      <c r="AH2375" s="35" t="s">
        <v>21587</v>
      </c>
      <c r="AI2375" s="35"/>
      <c r="AJ2375" s="35"/>
      <c r="AK2375" s="35" t="str">
        <f>Table_Books[[#This Row],[Title]]&amp;"_"&amp;Table_Books[[#This Row],[Author]]</f>
        <v>The Prince_Machiavelli, Niccolò</v>
      </c>
      <c r="AL2375" s="35" t="str">
        <f>Table_Books[[#This Row],[Author]]&amp;"_"&amp;Table_Books[[#This Row],[Title]]</f>
        <v>Machiavelli, Niccolò_The Prince</v>
      </c>
      <c r="AM2375" s="35" t="str">
        <f>Table_Books[[#This Row],[Title]]&amp;" by "&amp;Table_Books[[#This Row],[Author]]</f>
        <v>The Prince by Machiavelli, Niccolò</v>
      </c>
      <c r="AN2375" s="35"/>
      <c r="AO2375" s="35"/>
    </row>
    <row r="2376" spans="1:41" ht="43.5" x14ac:dyDescent="0.35">
      <c r="A2376" s="7" t="str">
        <f>"B-" &amp; UPPER(TRIM(Table_Books[[#This Row],[Title]])) &amp; "|" &amp; UPPER(TRIM(Table_Books[[#This Row],[Author]]))</f>
        <v>B-INFINITE GROUND|MACINNES, MARTIN</v>
      </c>
      <c r="B2376" s="28" t="str">
        <f>IF(COUNTIFS(Table_Books[Hash_ID],Table_Books[[#This Row],[Hash_ID]])&gt;1,"Y","N")</f>
        <v>N</v>
      </c>
      <c r="C2376" s="2" t="s">
        <v>5375</v>
      </c>
      <c r="D2376" s="2" t="s">
        <v>5376</v>
      </c>
      <c r="G2376" s="12">
        <v>2016</v>
      </c>
      <c r="H2376" s="12"/>
      <c r="I2376" s="8"/>
      <c r="J2376" s="12"/>
      <c r="K2376" s="12"/>
      <c r="L2376" s="2">
        <v>272</v>
      </c>
      <c r="M2376" s="2" t="s">
        <v>5445</v>
      </c>
      <c r="O2376" s="33"/>
      <c r="P2376" s="10"/>
      <c r="Q2376" s="10" t="s">
        <v>1860</v>
      </c>
      <c r="R2376" s="10"/>
      <c r="S2376" s="10"/>
      <c r="T2376" s="10" t="s">
        <v>1860</v>
      </c>
      <c r="U2376" s="10" t="s">
        <v>1860</v>
      </c>
      <c r="V2376" s="10"/>
      <c r="W2376" s="10"/>
      <c r="X2376" s="10"/>
      <c r="Y2376" s="10"/>
      <c r="Z2376" s="10"/>
      <c r="AA2376" s="10"/>
      <c r="AB2376" s="10"/>
      <c r="AE2376" s="12">
        <f>IFERROR(FLOOR(Table_Books[[#This Row],[Published_Date]],10), 0)</f>
        <v>2010</v>
      </c>
      <c r="AF2376" s="2">
        <f>IFERROR(CEILING(VALUE(LEFT(Table_Books[[#This Row],[Published_Date]],FIND("-",Table_Books[[#This Row],[Published_Date]]&amp;"-")-1))/100, 1), 0)</f>
        <v>21</v>
      </c>
      <c r="AK2376" s="2" t="str">
        <f>Table_Books[[#This Row],[Title]]&amp;"_"&amp;Table_Books[[#This Row],[Author]]</f>
        <v>Infinite Ground_MacInnes, Martin</v>
      </c>
      <c r="AL2376" s="2" t="str">
        <f>Table_Books[[#This Row],[Author]]&amp;"_"&amp;Table_Books[[#This Row],[Title]]</f>
        <v>MacInnes, Martin_Infinite Ground</v>
      </c>
      <c r="AM2376" s="2" t="str">
        <f>Table_Books[[#This Row],[Title]]&amp;" by "&amp;Table_Books[[#This Row],[Author]]</f>
        <v>Infinite Ground by MacInnes, Martin</v>
      </c>
    </row>
    <row r="2377" spans="1:41" x14ac:dyDescent="0.35">
      <c r="A2377" s="7" t="str">
        <f>"B-" &amp; UPPER(TRIM(Table_Books[[#This Row],[Title]])) &amp; "|" &amp; UPPER(TRIM(Table_Books[[#This Row],[Author]]))</f>
        <v>B-AFTER VIRTUE|MACINTYRE, ALASDAIR</v>
      </c>
      <c r="B2377" s="28" t="str">
        <f>IF(COUNTIFS(Table_Books[Hash_ID],Table_Books[[#This Row],[Hash_ID]])&gt;1,"Y","N")</f>
        <v>Y</v>
      </c>
      <c r="C2377" s="2" t="s">
        <v>8873</v>
      </c>
      <c r="D2377" s="2" t="s">
        <v>10136</v>
      </c>
      <c r="G2377" s="12">
        <v>1981</v>
      </c>
      <c r="H2377" s="12"/>
      <c r="I2377" s="8"/>
      <c r="J2377" s="12" t="s">
        <v>8873</v>
      </c>
      <c r="K2377" s="12"/>
      <c r="O2377" s="33"/>
      <c r="P2377" s="10"/>
      <c r="Q2377" s="10" t="s">
        <v>1860</v>
      </c>
      <c r="R2377" s="10"/>
      <c r="S2377" s="10"/>
      <c r="T2377" s="10" t="s">
        <v>1860</v>
      </c>
      <c r="U2377" s="10" t="s">
        <v>1860</v>
      </c>
      <c r="V2377" s="10"/>
      <c r="W2377" s="10"/>
      <c r="X2377" s="10"/>
      <c r="Y2377" s="10"/>
      <c r="Z2377" s="10"/>
      <c r="AA2377" s="10"/>
      <c r="AB2377" s="10"/>
      <c r="AE2377" s="12">
        <f>IFERROR(FLOOR(Table_Books[[#This Row],[Published_Date]],10), 0)</f>
        <v>1980</v>
      </c>
      <c r="AF2377" s="2">
        <f>IFERROR(CEILING(VALUE(LEFT(Table_Books[[#This Row],[Published_Date]],FIND("-",Table_Books[[#This Row],[Published_Date]]&amp;"-")-1))/100, 1), 0)</f>
        <v>20</v>
      </c>
      <c r="AG2377" s="2" t="s">
        <v>10355</v>
      </c>
      <c r="AH2377" s="2" t="s">
        <v>4856</v>
      </c>
      <c r="AI2377" s="2" t="s">
        <v>9141</v>
      </c>
      <c r="AK2377" s="2" t="str">
        <f>Table_Books[[#This Row],[Title]]&amp;"_"&amp;Table_Books[[#This Row],[Author]]</f>
        <v>After Virtue_MacIntyre, Alasdair</v>
      </c>
      <c r="AL2377" s="2" t="str">
        <f>Table_Books[[#This Row],[Author]]&amp;"_"&amp;Table_Books[[#This Row],[Title]]</f>
        <v>MacIntyre, Alasdair_After Virtue</v>
      </c>
      <c r="AM2377" s="2" t="str">
        <f>Table_Books[[#This Row],[Title]]&amp;" by "&amp;Table_Books[[#This Row],[Author]]</f>
        <v>After Virtue by MacIntyre, Alasdair</v>
      </c>
    </row>
    <row r="2378" spans="1:41" x14ac:dyDescent="0.35">
      <c r="A2378" s="7" t="str">
        <f>"B-" &amp; UPPER(TRIM(Table_Books[[#This Row],[Title]])) &amp; "|" &amp; UPPER(TRIM(Table_Books[[#This Row],[Author]]))</f>
        <v>B-AFTER VIRTUE|MACINTYRE, ALASDAIR</v>
      </c>
      <c r="B2378" s="35" t="str">
        <f>IF(COUNTIFS(Table_Books[Hash_ID],Table_Books[[#This Row],[Hash_ID]])&gt;1,"Y","N")</f>
        <v>Y</v>
      </c>
      <c r="C2378" s="35" t="s">
        <v>8873</v>
      </c>
      <c r="D2378" s="35" t="s">
        <v>10136</v>
      </c>
      <c r="E2378" s="35"/>
      <c r="F2378" s="35"/>
      <c r="G2378" s="36"/>
      <c r="H2378" s="36"/>
      <c r="I2378" s="37"/>
      <c r="J2378" s="36"/>
      <c r="K2378" s="36"/>
      <c r="L2378" s="35"/>
      <c r="M2378" s="35"/>
      <c r="N2378" s="35"/>
      <c r="O2378" s="38"/>
      <c r="P2378" s="39"/>
      <c r="Q2378" s="10" t="s">
        <v>1860</v>
      </c>
      <c r="R2378" s="39"/>
      <c r="S2378" s="39"/>
      <c r="T2378" s="10" t="s">
        <v>1860</v>
      </c>
      <c r="U2378" s="10" t="s">
        <v>1860</v>
      </c>
      <c r="V2378" s="39"/>
      <c r="W2378" s="39"/>
      <c r="X2378" s="39"/>
      <c r="Y2378" s="39"/>
      <c r="Z2378" s="39"/>
      <c r="AA2378" s="39"/>
      <c r="AB2378" s="39"/>
      <c r="AC2378" s="35"/>
      <c r="AD2378" s="35"/>
      <c r="AE2378" s="36">
        <f>IFERROR(FLOOR(Table_Books[[#This Row],[Published_Date]],10), 0)</f>
        <v>0</v>
      </c>
      <c r="AF2378" s="35">
        <f>IFERROR(CEILING(VALUE(LEFT(Table_Books[[#This Row],[Published_Date]],FIND("-",Table_Books[[#This Row],[Published_Date]]&amp;"-")-1))/100, 1), 0)</f>
        <v>0</v>
      </c>
      <c r="AG2378" s="35"/>
      <c r="AH2378" s="35" t="s">
        <v>21602</v>
      </c>
      <c r="AI2378" s="35"/>
      <c r="AJ2378" s="35"/>
      <c r="AK2378" s="35" t="str">
        <f>Table_Books[[#This Row],[Title]]&amp;"_"&amp;Table_Books[[#This Row],[Author]]</f>
        <v>After Virtue_MacIntyre, Alasdair</v>
      </c>
      <c r="AL2378" s="35" t="str">
        <f>Table_Books[[#This Row],[Author]]&amp;"_"&amp;Table_Books[[#This Row],[Title]]</f>
        <v>MacIntyre, Alasdair_After Virtue</v>
      </c>
      <c r="AM2378" s="35" t="str">
        <f>Table_Books[[#This Row],[Title]]&amp;" by "&amp;Table_Books[[#This Row],[Author]]</f>
        <v>After Virtue by MacIntyre, Alasdair</v>
      </c>
      <c r="AN2378" s="35"/>
      <c r="AO2378" s="35"/>
    </row>
    <row r="2379" spans="1:41" x14ac:dyDescent="0.35">
      <c r="A2379" s="7" t="str">
        <f>"B-" &amp; UPPER(TRIM(Table_Books[[#This Row],[Title]])) &amp; "|" &amp; UPPER(TRIM(Table_Books[[#This Row],[Author]]))</f>
        <v>B-AFTER VIRTUE|MACINTYRE, ALASDAIR</v>
      </c>
      <c r="B2379" s="35" t="str">
        <f>IF(COUNTIFS(Table_Books[Hash_ID],Table_Books[[#This Row],[Hash_ID]])&gt;1,"Y","N")</f>
        <v>Y</v>
      </c>
      <c r="C2379" s="35" t="s">
        <v>8873</v>
      </c>
      <c r="D2379" s="35" t="s">
        <v>10136</v>
      </c>
      <c r="E2379" s="35"/>
      <c r="F2379" s="35"/>
      <c r="G2379" s="36"/>
      <c r="H2379" s="36"/>
      <c r="I2379" s="37"/>
      <c r="J2379" s="36"/>
      <c r="K2379" s="36"/>
      <c r="L2379" s="35"/>
      <c r="M2379" s="35"/>
      <c r="N2379" s="35"/>
      <c r="O2379" s="38"/>
      <c r="P2379" s="39"/>
      <c r="Q2379" s="10" t="s">
        <v>1860</v>
      </c>
      <c r="R2379" s="39"/>
      <c r="S2379" s="39"/>
      <c r="T2379" s="10" t="s">
        <v>1860</v>
      </c>
      <c r="U2379" s="10" t="s">
        <v>1860</v>
      </c>
      <c r="V2379" s="39"/>
      <c r="W2379" s="39"/>
      <c r="X2379" s="39"/>
      <c r="Y2379" s="39"/>
      <c r="Z2379" s="39"/>
      <c r="AA2379" s="39"/>
      <c r="AB2379" s="39"/>
      <c r="AC2379" s="35"/>
      <c r="AD2379" s="35"/>
      <c r="AE2379" s="36">
        <f>IFERROR(FLOOR(Table_Books[[#This Row],[Published_Date]],10), 0)</f>
        <v>0</v>
      </c>
      <c r="AF2379" s="35">
        <f>IFERROR(CEILING(VALUE(LEFT(Table_Books[[#This Row],[Published_Date]],FIND("-",Table_Books[[#This Row],[Published_Date]]&amp;"-")-1))/100, 1), 0)</f>
        <v>0</v>
      </c>
      <c r="AG2379" s="35"/>
      <c r="AH2379" s="35"/>
      <c r="AI2379" s="35"/>
      <c r="AJ2379" s="35"/>
      <c r="AK2379" s="35" t="str">
        <f>Table_Books[[#This Row],[Title]]&amp;"_"&amp;Table_Books[[#This Row],[Author]]</f>
        <v>After Virtue_MacIntyre, Alasdair</v>
      </c>
      <c r="AL2379" s="35" t="str">
        <f>Table_Books[[#This Row],[Author]]&amp;"_"&amp;Table_Books[[#This Row],[Title]]</f>
        <v>MacIntyre, Alasdair_After Virtue</v>
      </c>
      <c r="AM2379" s="35" t="str">
        <f>Table_Books[[#This Row],[Title]]&amp;" by "&amp;Table_Books[[#This Row],[Author]]</f>
        <v>After Virtue by MacIntyre, Alasdair</v>
      </c>
      <c r="AN2379" s="35"/>
      <c r="AO2379" s="35"/>
    </row>
    <row r="2380" spans="1:41" ht="29" x14ac:dyDescent="0.35">
      <c r="A2380" s="7" t="str">
        <f>"B-" &amp; UPPER(TRIM(Table_Books[[#This Row],[Title]])) &amp; "|" &amp; UPPER(TRIM(Table_Books[[#This Row],[Author]]))</f>
        <v>B-THREE RIVAL VERSIONS OF MORAL ENQUIRY|MACINTYRE, ALASDAIR</v>
      </c>
      <c r="B2380" s="28" t="str">
        <f>IF(COUNTIFS(Table_Books[Hash_ID],Table_Books[[#This Row],[Hash_ID]])&gt;1,"Y","N")</f>
        <v>N</v>
      </c>
      <c r="C2380" s="2" t="s">
        <v>9053</v>
      </c>
      <c r="D2380" s="2" t="s">
        <v>10136</v>
      </c>
      <c r="G2380" s="12">
        <v>1990</v>
      </c>
      <c r="H2380" s="12"/>
      <c r="I2380" s="8"/>
      <c r="J2380" s="12" t="s">
        <v>9053</v>
      </c>
      <c r="K2380" s="12"/>
      <c r="O2380" s="33"/>
      <c r="P2380" s="10"/>
      <c r="Q2380" s="10" t="s">
        <v>1860</v>
      </c>
      <c r="R2380" s="10"/>
      <c r="S2380" s="10"/>
      <c r="T2380" s="10" t="s">
        <v>1860</v>
      </c>
      <c r="U2380" s="10" t="s">
        <v>1860</v>
      </c>
      <c r="V2380" s="10"/>
      <c r="W2380" s="10"/>
      <c r="X2380" s="10"/>
      <c r="Y2380" s="10"/>
      <c r="Z2380" s="10"/>
      <c r="AA2380" s="10"/>
      <c r="AB2380" s="10"/>
      <c r="AE2380" s="12">
        <f>IFERROR(FLOOR(Table_Books[[#This Row],[Published_Date]],10), 0)</f>
        <v>1990</v>
      </c>
      <c r="AF2380" s="2">
        <f>IFERROR(CEILING(VALUE(LEFT(Table_Books[[#This Row],[Published_Date]],FIND("-",Table_Books[[#This Row],[Published_Date]]&amp;"-")-1))/100, 1), 0)</f>
        <v>20</v>
      </c>
      <c r="AG2380" s="2" t="s">
        <v>10355</v>
      </c>
      <c r="AH2380" s="2" t="s">
        <v>4856</v>
      </c>
      <c r="AI2380" s="2" t="s">
        <v>9141</v>
      </c>
      <c r="AK2380" s="2" t="str">
        <f>Table_Books[[#This Row],[Title]]&amp;"_"&amp;Table_Books[[#This Row],[Author]]</f>
        <v>Three Rival Versions of Moral Enquiry_MacIntyre, Alasdair</v>
      </c>
      <c r="AL2380" s="2" t="str">
        <f>Table_Books[[#This Row],[Author]]&amp;"_"&amp;Table_Books[[#This Row],[Title]]</f>
        <v>MacIntyre, Alasdair_Three Rival Versions of Moral Enquiry</v>
      </c>
      <c r="AM2380" s="2" t="str">
        <f>Table_Books[[#This Row],[Title]]&amp;" by "&amp;Table_Books[[#This Row],[Author]]</f>
        <v>Three Rival Versions of Moral Enquiry by MacIntyre, Alasdair</v>
      </c>
    </row>
    <row r="2381" spans="1:41" ht="29" x14ac:dyDescent="0.35">
      <c r="A2381" s="7" t="str">
        <f>"B-" &amp; UPPER(TRIM(Table_Books[[#This Row],[Title]])) &amp; "|" &amp; UPPER(TRIM(Table_Books[[#This Row],[Author]]))</f>
        <v>B-WHOSE JUSTICE? WHICH RATIONALITY?|MACINTYRE, ALASDAIR</v>
      </c>
      <c r="B2381" s="28" t="str">
        <f>IF(COUNTIFS(Table_Books[Hash_ID],Table_Books[[#This Row],[Hash_ID]])&gt;1,"Y","N")</f>
        <v>N</v>
      </c>
      <c r="C2381" s="2" t="s">
        <v>9052</v>
      </c>
      <c r="D2381" s="2" t="s">
        <v>10136</v>
      </c>
      <c r="G2381" s="12">
        <v>1988</v>
      </c>
      <c r="H2381" s="12"/>
      <c r="I2381" s="8"/>
      <c r="J2381" s="12" t="s">
        <v>9052</v>
      </c>
      <c r="K2381" s="12"/>
      <c r="O2381" s="33"/>
      <c r="P2381" s="10"/>
      <c r="Q2381" s="10" t="s">
        <v>1860</v>
      </c>
      <c r="R2381" s="10"/>
      <c r="S2381" s="10"/>
      <c r="T2381" s="10" t="s">
        <v>1860</v>
      </c>
      <c r="U2381" s="10" t="s">
        <v>1860</v>
      </c>
      <c r="V2381" s="10"/>
      <c r="W2381" s="10"/>
      <c r="X2381" s="10"/>
      <c r="Y2381" s="10"/>
      <c r="Z2381" s="10"/>
      <c r="AA2381" s="10"/>
      <c r="AB2381" s="10"/>
      <c r="AE2381" s="12">
        <f>IFERROR(FLOOR(Table_Books[[#This Row],[Published_Date]],10), 0)</f>
        <v>1980</v>
      </c>
      <c r="AF2381" s="2">
        <f>IFERROR(CEILING(VALUE(LEFT(Table_Books[[#This Row],[Published_Date]],FIND("-",Table_Books[[#This Row],[Published_Date]]&amp;"-")-1))/100, 1), 0)</f>
        <v>20</v>
      </c>
      <c r="AG2381" s="2" t="s">
        <v>10355</v>
      </c>
      <c r="AH2381" s="2" t="s">
        <v>4856</v>
      </c>
      <c r="AI2381" s="2" t="s">
        <v>9141</v>
      </c>
      <c r="AK2381" s="2" t="str">
        <f>Table_Books[[#This Row],[Title]]&amp;"_"&amp;Table_Books[[#This Row],[Author]]</f>
        <v>Whose Justice? Which Rationality?_MacIntyre, Alasdair</v>
      </c>
      <c r="AL2381" s="2" t="str">
        <f>Table_Books[[#This Row],[Author]]&amp;"_"&amp;Table_Books[[#This Row],[Title]]</f>
        <v>MacIntyre, Alasdair_Whose Justice? Which Rationality?</v>
      </c>
      <c r="AM2381" s="2" t="str">
        <f>Table_Books[[#This Row],[Title]]&amp;" by "&amp;Table_Books[[#This Row],[Author]]</f>
        <v>Whose Justice? Which Rationality? by MacIntyre, Alasdair</v>
      </c>
    </row>
    <row r="2382" spans="1:41" ht="29" x14ac:dyDescent="0.35">
      <c r="A2382" s="7" t="str">
        <f>"B-" &amp; UPPER(TRIM(Table_Books[[#This Row],[Title]])) &amp; "|" &amp; UPPER(TRIM(Table_Books[[#This Row],[Author]]))</f>
        <v>B-ETHICS: INVENTING RIGHT AND WRONG|MACKIE, J.L.</v>
      </c>
      <c r="B2382" s="28" t="str">
        <f>IF(COUNTIFS(Table_Books[Hash_ID],Table_Books[[#This Row],[Hash_ID]])&gt;1,"Y","N")</f>
        <v>N</v>
      </c>
      <c r="C2382" s="2" t="s">
        <v>8987</v>
      </c>
      <c r="D2382" s="2" t="s">
        <v>10195</v>
      </c>
      <c r="G2382" s="12">
        <v>1977</v>
      </c>
      <c r="H2382" s="12"/>
      <c r="I2382" s="8"/>
      <c r="J2382" s="12" t="s">
        <v>8987</v>
      </c>
      <c r="K2382" s="12"/>
      <c r="O2382" s="33"/>
      <c r="P2382" s="10"/>
      <c r="Q2382" s="10" t="s">
        <v>1860</v>
      </c>
      <c r="R2382" s="10"/>
      <c r="S2382" s="10"/>
      <c r="T2382" s="10" t="s">
        <v>1860</v>
      </c>
      <c r="U2382" s="10" t="s">
        <v>1860</v>
      </c>
      <c r="V2382" s="10"/>
      <c r="W2382" s="10"/>
      <c r="X2382" s="10"/>
      <c r="Y2382" s="10"/>
      <c r="Z2382" s="10"/>
      <c r="AA2382" s="10"/>
      <c r="AB2382" s="10"/>
      <c r="AE2382" s="12">
        <f>IFERROR(FLOOR(Table_Books[[#This Row],[Published_Date]],10), 0)</f>
        <v>1970</v>
      </c>
      <c r="AF2382" s="2">
        <f>IFERROR(CEILING(VALUE(LEFT(Table_Books[[#This Row],[Published_Date]],FIND("-",Table_Books[[#This Row],[Published_Date]]&amp;"-")-1))/100, 1), 0)</f>
        <v>20</v>
      </c>
      <c r="AG2382" s="2" t="s">
        <v>10355</v>
      </c>
      <c r="AH2382" s="2" t="s">
        <v>4856</v>
      </c>
      <c r="AI2382" s="2" t="s">
        <v>6386</v>
      </c>
      <c r="AK2382" s="2" t="str">
        <f>Table_Books[[#This Row],[Title]]&amp;"_"&amp;Table_Books[[#This Row],[Author]]</f>
        <v>Ethics: Inventing Right and Wrong_Mackie, J.L.</v>
      </c>
      <c r="AL2382" s="2" t="str">
        <f>Table_Books[[#This Row],[Author]]&amp;"_"&amp;Table_Books[[#This Row],[Title]]</f>
        <v>Mackie, J.L._Ethics: Inventing Right and Wrong</v>
      </c>
      <c r="AM2382" s="2" t="str">
        <f>Table_Books[[#This Row],[Title]]&amp;" by "&amp;Table_Books[[#This Row],[Author]]</f>
        <v>Ethics: Inventing Right and Wrong by Mackie, J.L.</v>
      </c>
    </row>
    <row r="2383" spans="1:41" ht="29" x14ac:dyDescent="0.35">
      <c r="A2383" s="7" t="str">
        <f>"B-" &amp; UPPER(TRIM(Table_Books[[#This Row],[Title]])) &amp; "|" &amp; UPPER(TRIM(Table_Books[[#This Row],[Author]]))</f>
        <v>B-DOPESICK: DEALERS, DOCTORS, AND THE DRUG COMPANY THAT ADDICTED AMERICA|MACY, BETH</v>
      </c>
      <c r="B2383" s="35" t="str">
        <f>IF(COUNTIFS(Table_Books[Hash_ID],Table_Books[[#This Row],[Hash_ID]])&gt;1,"Y","N")</f>
        <v>N</v>
      </c>
      <c r="C2383" s="35" t="s">
        <v>19957</v>
      </c>
      <c r="D2383" s="48" t="s">
        <v>19958</v>
      </c>
      <c r="E2383" s="35"/>
      <c r="F2383" s="35"/>
      <c r="G2383" s="36"/>
      <c r="H2383" s="36"/>
      <c r="I2383" s="37"/>
      <c r="J2383" s="36"/>
      <c r="K2383" s="36"/>
      <c r="L2383" s="35"/>
      <c r="M2383" s="35"/>
      <c r="N2383" s="35"/>
      <c r="O2383" s="38"/>
      <c r="P2383" s="39"/>
      <c r="Q2383" s="10" t="s">
        <v>1860</v>
      </c>
      <c r="R2383" s="39"/>
      <c r="S2383" s="39"/>
      <c r="T2383" s="10" t="s">
        <v>1860</v>
      </c>
      <c r="U2383" s="10" t="s">
        <v>1860</v>
      </c>
      <c r="V2383" s="39"/>
      <c r="W2383" s="39"/>
      <c r="X2383" s="39"/>
      <c r="Y2383" s="39"/>
      <c r="Z2383" s="39"/>
      <c r="AA2383" s="39"/>
      <c r="AB2383" s="39"/>
      <c r="AC2383" s="35"/>
      <c r="AD2383" s="35"/>
      <c r="AE2383" s="36">
        <f>IFERROR(FLOOR(Table_Books[[#This Row],[Published_Date]],10), 0)</f>
        <v>0</v>
      </c>
      <c r="AF2383" s="35">
        <f>IFERROR(CEILING(VALUE(LEFT(Table_Books[[#This Row],[Published_Date]],FIND("-",Table_Books[[#This Row],[Published_Date]]&amp;"-")-1))/100, 1), 0)</f>
        <v>0</v>
      </c>
      <c r="AG2383" s="35"/>
      <c r="AH2383" s="35" t="s">
        <v>21603</v>
      </c>
      <c r="AI2383" s="35"/>
      <c r="AJ2383" s="35"/>
      <c r="AK2383" s="35" t="str">
        <f>Table_Books[[#This Row],[Title]]&amp;"_"&amp;Table_Books[[#This Row],[Author]]</f>
        <v>Dopesick: Dealers, Doctors, and the Drug Company that Addicted America_Macy, Beth</v>
      </c>
      <c r="AL2383" s="35" t="str">
        <f>Table_Books[[#This Row],[Author]]&amp;"_"&amp;Table_Books[[#This Row],[Title]]</f>
        <v>Macy, Beth_Dopesick: Dealers, Doctors, and the Drug Company that Addicted America</v>
      </c>
      <c r="AM2383" s="35" t="str">
        <f>Table_Books[[#This Row],[Title]]&amp;" by "&amp;Table_Books[[#This Row],[Author]]</f>
        <v>Dopesick: Dealers, Doctors, and the Drug Company that Addicted America by Macy, Beth</v>
      </c>
      <c r="AN2383" s="35"/>
      <c r="AO2383" s="35"/>
    </row>
    <row r="2384" spans="1:41" x14ac:dyDescent="0.35">
      <c r="A2384" s="7" t="str">
        <f>"B-" &amp; UPPER(TRIM(Table_Books[[#This Row],[Title]])) &amp; "|" &amp; UPPER(TRIM(Table_Books[[#This Row],[Author]]))</f>
        <v>B-THE TRAGEDY OF MAN|MADÁCH, IMRE</v>
      </c>
      <c r="B2384" s="28" t="str">
        <f>IF(COUNTIFS(Table_Books[Hash_ID],Table_Books[[#This Row],[Hash_ID]])&gt;1,"Y","N")</f>
        <v>N</v>
      </c>
      <c r="C2384" s="2" t="s">
        <v>16484</v>
      </c>
      <c r="D2384" s="2" t="s">
        <v>21539</v>
      </c>
      <c r="G2384" s="12"/>
      <c r="H2384" s="12"/>
      <c r="I2384" s="8"/>
      <c r="J2384" s="12"/>
      <c r="K2384" s="12"/>
      <c r="O2384" s="33">
        <v>4</v>
      </c>
      <c r="P2384" s="10"/>
      <c r="Q2384" s="10" t="s">
        <v>1860</v>
      </c>
      <c r="R2384" s="10"/>
      <c r="S2384" s="10"/>
      <c r="T2384" s="10" t="s">
        <v>1860</v>
      </c>
      <c r="U2384" s="10" t="s">
        <v>1860</v>
      </c>
      <c r="V2384" s="10" t="s">
        <v>1824</v>
      </c>
      <c r="W2384" s="10"/>
      <c r="X2384" s="10"/>
      <c r="Y2384" s="10"/>
      <c r="Z2384" s="10"/>
      <c r="AA2384" s="10"/>
      <c r="AB2384" s="10"/>
      <c r="AE2384" s="12">
        <f>IFERROR(FLOOR(Table_Books[[#This Row],[Published_Date]],10), 0)</f>
        <v>0</v>
      </c>
      <c r="AF2384" s="2">
        <f>IFERROR(CEILING(VALUE(LEFT(Table_Books[[#This Row],[Published_Date]],FIND("-",Table_Books[[#This Row],[Published_Date]]&amp;"-")-1))/100, 1), 0)</f>
        <v>0</v>
      </c>
      <c r="AK2384" s="2" t="str">
        <f>Table_Books[[#This Row],[Title]]&amp;"_"&amp;Table_Books[[#This Row],[Author]]</f>
        <v>The Tragedy of Man_Madách, Imre</v>
      </c>
      <c r="AL2384" s="2" t="str">
        <f>Table_Books[[#This Row],[Author]]&amp;"_"&amp;Table_Books[[#This Row],[Title]]</f>
        <v>Madách, Imre_The Tragedy of Man</v>
      </c>
      <c r="AM2384" s="2" t="str">
        <f>Table_Books[[#This Row],[Title]]&amp;" by "&amp;Table_Books[[#This Row],[Author]]</f>
        <v>The Tragedy of Man by Madách, Imre</v>
      </c>
    </row>
    <row r="2385" spans="1:41" x14ac:dyDescent="0.35">
      <c r="A2385" s="7" t="str">
        <f>"B-" &amp; UPPER(TRIM(Table_Books[[#This Row],[Title]])) &amp; "|" &amp; UPPER(TRIM(Table_Books[[#This Row],[Author]]))</f>
        <v>B-THE BAUHAUS|MAGDALENA DROSTE</v>
      </c>
      <c r="B2385" s="28" t="str">
        <f>IF(COUNTIFS(Table_Books[Hash_ID],Table_Books[[#This Row],[Hash_ID]])&gt;1,"Y","N")</f>
        <v>N</v>
      </c>
      <c r="C2385" s="2" t="s">
        <v>15980</v>
      </c>
      <c r="D2385" s="43" t="s">
        <v>15981</v>
      </c>
      <c r="G2385" s="12"/>
      <c r="H2385" s="12"/>
      <c r="I2385" s="8" t="s">
        <v>13553</v>
      </c>
      <c r="J2385" s="12"/>
      <c r="K2385" s="12"/>
      <c r="O2385" s="33"/>
      <c r="P2385" s="10"/>
      <c r="Q2385" s="10" t="s">
        <v>1860</v>
      </c>
      <c r="R2385" s="10"/>
      <c r="S2385" s="10"/>
      <c r="T2385" s="10" t="s">
        <v>1860</v>
      </c>
      <c r="U2385" s="10" t="s">
        <v>1860</v>
      </c>
      <c r="V2385" s="10"/>
      <c r="W2385" s="10"/>
      <c r="X2385" s="10"/>
      <c r="Y2385" s="10"/>
      <c r="Z2385" s="10"/>
      <c r="AA2385" s="10"/>
      <c r="AB2385" s="10"/>
      <c r="AE2385" s="12">
        <f>IFERROR(FLOOR(Table_Books[[#This Row],[Published_Date]],10), 0)</f>
        <v>0</v>
      </c>
      <c r="AF2385" s="2">
        <f>IFERROR(CEILING(VALUE(LEFT(Table_Books[[#This Row],[Published_Date]],FIND("-",Table_Books[[#This Row],[Published_Date]]&amp;"-")-1))/100, 1), 0)</f>
        <v>0</v>
      </c>
      <c r="AK2385" s="2" t="str">
        <f>Table_Books[[#This Row],[Title]]&amp;"_"&amp;Table_Books[[#This Row],[Author]]</f>
        <v>The Bauhaus_Magdalena Droste</v>
      </c>
      <c r="AL2385" s="2" t="str">
        <f>Table_Books[[#This Row],[Author]]&amp;"_"&amp;Table_Books[[#This Row],[Title]]</f>
        <v>Magdalena Droste_The Bauhaus</v>
      </c>
      <c r="AM2385" s="2" t="str">
        <f>Table_Books[[#This Row],[Title]]&amp;" by "&amp;Table_Books[[#This Row],[Author]]</f>
        <v>The Bauhaus by Magdalena Droste</v>
      </c>
    </row>
    <row r="2386" spans="1:41" x14ac:dyDescent="0.35">
      <c r="A2386" s="7" t="str">
        <f>"B-" &amp; UPPER(TRIM(Table_Books[[#This Row],[Title]])) &amp; "|" &amp; UPPER(TRIM(Table_Books[[#This Row],[Author]]))</f>
        <v>B-GUIDE FOR THE PERPLEXED|MAIMONIDES</v>
      </c>
      <c r="B2386" s="28" t="str">
        <f>IF(COUNTIFS(Table_Books[Hash_ID],Table_Books[[#This Row],[Hash_ID]])&gt;1,"Y","N")</f>
        <v>N</v>
      </c>
      <c r="C2386" s="2" t="s">
        <v>9026</v>
      </c>
      <c r="D2386" s="2" t="s">
        <v>618</v>
      </c>
      <c r="G2386" s="12">
        <v>1190</v>
      </c>
      <c r="H2386" s="12"/>
      <c r="I2386" s="8"/>
      <c r="J2386" s="12" t="s">
        <v>10478</v>
      </c>
      <c r="K2386" s="12"/>
      <c r="O2386" s="33"/>
      <c r="P2386" s="10"/>
      <c r="Q2386" s="10" t="s">
        <v>1860</v>
      </c>
      <c r="R2386" s="10"/>
      <c r="S2386" s="10"/>
      <c r="T2386" s="10" t="s">
        <v>1860</v>
      </c>
      <c r="U2386" s="10" t="s">
        <v>1860</v>
      </c>
      <c r="V2386" s="10"/>
      <c r="W2386" s="10"/>
      <c r="X2386" s="10"/>
      <c r="Y2386" s="10"/>
      <c r="Z2386" s="10"/>
      <c r="AA2386" s="10"/>
      <c r="AB2386" s="10"/>
      <c r="AE2386" s="12">
        <f>IFERROR(FLOOR(Table_Books[[#This Row],[Published_Date]],10), 0)</f>
        <v>1190</v>
      </c>
      <c r="AF2386" s="2">
        <f>IFERROR(CEILING(VALUE(LEFT(Table_Books[[#This Row],[Published_Date]],FIND("-",Table_Books[[#This Row],[Published_Date]]&amp;"-")-1))/100, 1), 0)</f>
        <v>12</v>
      </c>
      <c r="AG2386" s="2" t="s">
        <v>10355</v>
      </c>
      <c r="AH2386" s="2" t="s">
        <v>4856</v>
      </c>
      <c r="AI2386" s="2" t="s">
        <v>9212</v>
      </c>
      <c r="AK2386" s="2" t="str">
        <f>Table_Books[[#This Row],[Title]]&amp;"_"&amp;Table_Books[[#This Row],[Author]]</f>
        <v>Guide for the Perplexed_Maimonides</v>
      </c>
      <c r="AL2386" s="2" t="str">
        <f>Table_Books[[#This Row],[Author]]&amp;"_"&amp;Table_Books[[#This Row],[Title]]</f>
        <v>Maimonides_Guide for the Perplexed</v>
      </c>
      <c r="AM2386" s="2" t="str">
        <f>Table_Books[[#This Row],[Title]]&amp;" by "&amp;Table_Books[[#This Row],[Author]]</f>
        <v>Guide for the Perplexed by Maimonides</v>
      </c>
    </row>
    <row r="2387" spans="1:41" ht="29" x14ac:dyDescent="0.35">
      <c r="A2387" s="7" t="str">
        <f>"B-" &amp; UPPER(TRIM(Table_Books[[#This Row],[Title]])) &amp; "|" &amp; UPPER(TRIM(Table_Books[[#This Row],[Author]]))</f>
        <v>B-THE GUIDE FOR THE PERPLEXED|MAIMONIDES</v>
      </c>
      <c r="B2387" s="28" t="str">
        <f>IF(COUNTIFS(Table_Books[Hash_ID],Table_Books[[#This Row],[Hash_ID]])&gt;1,"Y","N")</f>
        <v>N</v>
      </c>
      <c r="C2387" s="2" t="s">
        <v>8841</v>
      </c>
      <c r="D2387" s="2" t="s">
        <v>618</v>
      </c>
      <c r="G2387" s="12" t="s">
        <v>10216</v>
      </c>
      <c r="H2387" s="12"/>
      <c r="I2387" s="8"/>
      <c r="J2387" s="12" t="s">
        <v>10247</v>
      </c>
      <c r="K2387" s="12"/>
      <c r="O2387" s="33"/>
      <c r="P2387" s="10"/>
      <c r="Q2387" s="10" t="s">
        <v>1860</v>
      </c>
      <c r="R2387" s="10"/>
      <c r="S2387" s="10"/>
      <c r="T2387" s="10" t="s">
        <v>1860</v>
      </c>
      <c r="U2387" s="10" t="s">
        <v>1860</v>
      </c>
      <c r="V2387" s="10"/>
      <c r="W2387" s="10"/>
      <c r="X2387" s="10"/>
      <c r="Y2387" s="10"/>
      <c r="Z2387" s="10"/>
      <c r="AA2387" s="10"/>
      <c r="AB2387" s="10"/>
      <c r="AE2387" s="12">
        <f>IFERROR(FLOOR(Table_Books[[#This Row],[Published_Date]],10), 0)</f>
        <v>0</v>
      </c>
      <c r="AF2387" s="2">
        <f>IFERROR(CEILING(VALUE(LEFT(Table_Books[[#This Row],[Published_Date]],FIND("-",Table_Books[[#This Row],[Published_Date]]&amp;"-")-1))/100, 1), 0)</f>
        <v>0</v>
      </c>
      <c r="AG2387" s="2" t="s">
        <v>10342</v>
      </c>
      <c r="AH2387" s="2" t="s">
        <v>4856</v>
      </c>
      <c r="AI2387" s="2" t="s">
        <v>10395</v>
      </c>
      <c r="AK2387" s="2" t="str">
        <f>Table_Books[[#This Row],[Title]]&amp;"_"&amp;Table_Books[[#This Row],[Author]]</f>
        <v>The Guide for the Perplexed_Maimonides</v>
      </c>
      <c r="AL2387" s="2" t="str">
        <f>Table_Books[[#This Row],[Author]]&amp;"_"&amp;Table_Books[[#This Row],[Title]]</f>
        <v>Maimonides_The Guide for the Perplexed</v>
      </c>
      <c r="AM2387" s="2" t="str">
        <f>Table_Books[[#This Row],[Title]]&amp;" by "&amp;Table_Books[[#This Row],[Author]]</f>
        <v>The Guide for the Perplexed by Maimonides</v>
      </c>
    </row>
    <row r="2388" spans="1:41" x14ac:dyDescent="0.35">
      <c r="A2388" s="7" t="str">
        <f>"B-" &amp; UPPER(TRIM(Table_Books[[#This Row],[Title]])) &amp; "|" &amp; UPPER(TRIM(Table_Books[[#This Row],[Author]]))</f>
        <v>B-BLINK: THE POWER OF THINKING WITHOUT THINKING|MALCOLM GLADWELL</v>
      </c>
      <c r="B2388" s="28" t="str">
        <f>IF(COUNTIFS(Table_Books[Hash_ID],Table_Books[[#This Row],[Hash_ID]])&gt;1,"Y","N")</f>
        <v>N</v>
      </c>
      <c r="C2388" s="2" t="s">
        <v>16561</v>
      </c>
      <c r="D2388" s="43" t="s">
        <v>16562</v>
      </c>
      <c r="G2388" s="12"/>
      <c r="H2388" s="12"/>
      <c r="I2388" s="8"/>
      <c r="J2388" s="12"/>
      <c r="K2388" s="12"/>
      <c r="O2388" s="33"/>
      <c r="P2388" s="10">
        <v>3</v>
      </c>
      <c r="Q2388" s="10" t="s">
        <v>1824</v>
      </c>
      <c r="R2388" s="10"/>
      <c r="S2388" s="10"/>
      <c r="T2388" s="10" t="s">
        <v>1860</v>
      </c>
      <c r="U2388" s="10" t="s">
        <v>1860</v>
      </c>
      <c r="V2388" s="10"/>
      <c r="W2388" s="10"/>
      <c r="X2388" s="10"/>
      <c r="Y2388" s="10"/>
      <c r="Z2388" s="10"/>
      <c r="AA2388" s="10"/>
      <c r="AB2388" s="10"/>
      <c r="AE2388" s="12">
        <f>IFERROR(FLOOR(Table_Books[[#This Row],[Published_Date]],10), 0)</f>
        <v>0</v>
      </c>
      <c r="AF2388" s="2">
        <f>IFERROR(CEILING(VALUE(LEFT(Table_Books[[#This Row],[Published_Date]],FIND("-",Table_Books[[#This Row],[Published_Date]]&amp;"-")-1))/100, 1), 0)</f>
        <v>0</v>
      </c>
      <c r="AK2388" s="2" t="str">
        <f>Table_Books[[#This Row],[Title]]&amp;"_"&amp;Table_Books[[#This Row],[Author]]</f>
        <v>Blink: The Power of Thinking Without Thinking_Malcolm Gladwell</v>
      </c>
      <c r="AL2388" s="2" t="str">
        <f>Table_Books[[#This Row],[Author]]&amp;"_"&amp;Table_Books[[#This Row],[Title]]</f>
        <v>Malcolm Gladwell_Blink: The Power of Thinking Without Thinking</v>
      </c>
      <c r="AM2388" s="2" t="str">
        <f>Table_Books[[#This Row],[Title]]&amp;" by "&amp;Table_Books[[#This Row],[Author]]</f>
        <v>Blink: The Power of Thinking Without Thinking by Malcolm Gladwell</v>
      </c>
    </row>
    <row r="2389" spans="1:41" x14ac:dyDescent="0.35">
      <c r="A2389" s="7" t="str">
        <f>"B-" &amp; UPPER(TRIM(Table_Books[[#This Row],[Title]])) &amp; "|" &amp; UPPER(TRIM(Table_Books[[#This Row],[Author]]))</f>
        <v>B-THE AUTOBIOGRAPHY OF MALCOLM X|MALCOLM X</v>
      </c>
      <c r="B2389" s="28" t="str">
        <f>IF(COUNTIFS(Table_Books[Hash_ID],Table_Books[[#This Row],[Hash_ID]])&gt;1,"Y","N")</f>
        <v>N</v>
      </c>
      <c r="C2389" s="2" t="s">
        <v>5634</v>
      </c>
      <c r="D2389" s="2" t="s">
        <v>5635</v>
      </c>
      <c r="G2389" s="12"/>
      <c r="H2389" s="12"/>
      <c r="I2389" s="8"/>
      <c r="J2389" s="12"/>
      <c r="K2389" s="12"/>
      <c r="O2389" s="33"/>
      <c r="P2389" s="10"/>
      <c r="Q2389" s="10" t="s">
        <v>1860</v>
      </c>
      <c r="R2389" s="10"/>
      <c r="S2389" s="10"/>
      <c r="T2389" s="10" t="s">
        <v>1860</v>
      </c>
      <c r="U2389" s="10" t="s">
        <v>1860</v>
      </c>
      <c r="V2389" s="10"/>
      <c r="W2389" s="10"/>
      <c r="X2389" s="10"/>
      <c r="Y2389" s="10"/>
      <c r="Z2389" s="10"/>
      <c r="AA2389" s="10"/>
      <c r="AB2389" s="10"/>
      <c r="AE2389" s="12">
        <f>IFERROR(FLOOR(Table_Books[[#This Row],[Published_Date]],10), 0)</f>
        <v>0</v>
      </c>
      <c r="AF2389" s="2">
        <f>IFERROR(CEILING(VALUE(LEFT(Table_Books[[#This Row],[Published_Date]],FIND("-",Table_Books[[#This Row],[Published_Date]]&amp;"-")-1))/100, 1), 0)</f>
        <v>0</v>
      </c>
      <c r="AK2389" s="2" t="str">
        <f>Table_Books[[#This Row],[Title]]&amp;"_"&amp;Table_Books[[#This Row],[Author]]</f>
        <v>The Autobiography of Malcolm X_Malcolm X</v>
      </c>
      <c r="AL2389" s="2" t="str">
        <f>Table_Books[[#This Row],[Author]]&amp;"_"&amp;Table_Books[[#This Row],[Title]]</f>
        <v>Malcolm X_The Autobiography of Malcolm X</v>
      </c>
      <c r="AM2389" s="2" t="str">
        <f>Table_Books[[#This Row],[Title]]&amp;" by "&amp;Table_Books[[#This Row],[Author]]</f>
        <v>The Autobiography of Malcolm X by Malcolm X</v>
      </c>
    </row>
    <row r="2390" spans="1:41" x14ac:dyDescent="0.35">
      <c r="A2390" s="7" t="str">
        <f>"B-" &amp; UPPER(TRIM(Table_Books[[#This Row],[Title]])) &amp; "|" &amp; UPPER(TRIM(Table_Books[[#This Row],[Author]]))</f>
        <v>B-COLLECTED POEMS AND OTHER VERSE|MALLARMÉ, STÉPHANE</v>
      </c>
      <c r="B2390" s="28" t="str">
        <f>IF(COUNTIFS(Table_Books[Hash_ID],Table_Books[[#This Row],[Hash_ID]])&gt;1,"Y","N")</f>
        <v>N</v>
      </c>
      <c r="C2390" s="2" t="s">
        <v>6560</v>
      </c>
      <c r="D2390" s="2" t="s">
        <v>5181</v>
      </c>
      <c r="G2390" s="12"/>
      <c r="H2390" s="12"/>
      <c r="I2390" s="8"/>
      <c r="J2390" s="12"/>
      <c r="K2390" s="12"/>
      <c r="O2390" s="33"/>
      <c r="P2390" s="10"/>
      <c r="Q2390" s="10" t="s">
        <v>1860</v>
      </c>
      <c r="R2390" s="10"/>
      <c r="S2390" s="10"/>
      <c r="T2390" s="10" t="s">
        <v>1860</v>
      </c>
      <c r="U2390" s="10" t="s">
        <v>1860</v>
      </c>
      <c r="V2390" s="10"/>
      <c r="W2390" s="10"/>
      <c r="X2390" s="10"/>
      <c r="Y2390" s="10"/>
      <c r="Z2390" s="10"/>
      <c r="AA2390" s="10"/>
      <c r="AB2390" s="10"/>
      <c r="AE2390" s="12">
        <f>IFERROR(FLOOR(Table_Books[[#This Row],[Published_Date]],10), 0)</f>
        <v>0</v>
      </c>
      <c r="AF2390" s="2">
        <f>IFERROR(CEILING(VALUE(LEFT(Table_Books[[#This Row],[Published_Date]],FIND("-",Table_Books[[#This Row],[Published_Date]]&amp;"-")-1))/100, 1), 0)</f>
        <v>0</v>
      </c>
      <c r="AK2390" s="2" t="str">
        <f>Table_Books[[#This Row],[Title]]&amp;"_"&amp;Table_Books[[#This Row],[Author]]</f>
        <v>Collected Poems and Other Verse_Mallarmé, Stéphane</v>
      </c>
      <c r="AL2390" s="2" t="str">
        <f>Table_Books[[#This Row],[Author]]&amp;"_"&amp;Table_Books[[#This Row],[Title]]</f>
        <v>Mallarmé, Stéphane_Collected Poems and Other Verse</v>
      </c>
      <c r="AM2390" s="2" t="str">
        <f>Table_Books[[#This Row],[Title]]&amp;" by "&amp;Table_Books[[#This Row],[Author]]</f>
        <v>Collected Poems and Other Verse by Mallarmé, Stéphane</v>
      </c>
    </row>
    <row r="2391" spans="1:41" x14ac:dyDescent="0.35">
      <c r="A2391" s="7" t="str">
        <f>"B-" &amp; UPPER(TRIM(Table_Books[[#This Row],[Title]])) &amp; "|" &amp; UPPER(TRIM(Table_Books[[#This Row],[Author]]))</f>
        <v>B-POEMS (L'APRÈS-MIDI D'UN FAUNE, ETC.)|MALLARMÉ, STÉPHANE</v>
      </c>
      <c r="B2391" s="35" t="str">
        <f>IF(COUNTIFS(Table_Books[Hash_ID],Table_Books[[#This Row],[Hash_ID]])&gt;1,"Y","N")</f>
        <v>N</v>
      </c>
      <c r="C2391" s="35" t="s">
        <v>19615</v>
      </c>
      <c r="D2391" s="35" t="s">
        <v>5181</v>
      </c>
      <c r="E2391" s="35"/>
      <c r="F2391" s="35"/>
      <c r="G2391" s="36"/>
      <c r="H2391" s="36"/>
      <c r="I2391" s="37"/>
      <c r="J2391" s="36"/>
      <c r="K2391" s="36"/>
      <c r="L2391" s="35"/>
      <c r="M2391" s="35"/>
      <c r="N2391" s="35"/>
      <c r="O2391" s="38"/>
      <c r="P2391" s="39"/>
      <c r="Q2391" s="10" t="s">
        <v>1860</v>
      </c>
      <c r="R2391" s="39"/>
      <c r="S2391" s="39"/>
      <c r="T2391" s="10" t="s">
        <v>1860</v>
      </c>
      <c r="U2391" s="10" t="s">
        <v>1860</v>
      </c>
      <c r="V2391" s="39"/>
      <c r="W2391" s="39"/>
      <c r="X2391" s="39"/>
      <c r="Y2391" s="39"/>
      <c r="Z2391" s="39"/>
      <c r="AA2391" s="39"/>
      <c r="AB2391" s="39"/>
      <c r="AC2391" s="35"/>
      <c r="AD2391" s="35"/>
      <c r="AE2391" s="36">
        <f>IFERROR(FLOOR(Table_Books[[#This Row],[Published_Date]],10), 0)</f>
        <v>0</v>
      </c>
      <c r="AF2391" s="35">
        <f>IFERROR(CEILING(VALUE(LEFT(Table_Books[[#This Row],[Published_Date]],FIND("-",Table_Books[[#This Row],[Published_Date]]&amp;"-")-1))/100, 1), 0)</f>
        <v>0</v>
      </c>
      <c r="AG2391" s="35"/>
      <c r="AH2391" s="35" t="s">
        <v>21599</v>
      </c>
      <c r="AI2391" s="35"/>
      <c r="AJ2391" s="35"/>
      <c r="AK2391" s="35" t="str">
        <f>Table_Books[[#This Row],[Title]]&amp;"_"&amp;Table_Books[[#This Row],[Author]]</f>
        <v>Poems (L'après-midi d'un faune, etc.)_Mallarmé, Stéphane</v>
      </c>
      <c r="AL2391" s="35" t="str">
        <f>Table_Books[[#This Row],[Author]]&amp;"_"&amp;Table_Books[[#This Row],[Title]]</f>
        <v>Mallarmé, Stéphane_Poems (L'après-midi d'un faune, etc.)</v>
      </c>
      <c r="AM2391" s="35" t="str">
        <f>Table_Books[[#This Row],[Title]]&amp;" by "&amp;Table_Books[[#This Row],[Author]]</f>
        <v>Poems (L'après-midi d'un faune, etc.) by Mallarmé, Stéphane</v>
      </c>
      <c r="AN2391" s="35"/>
      <c r="AO2391" s="35"/>
    </row>
    <row r="2392" spans="1:41" ht="43.5" x14ac:dyDescent="0.35">
      <c r="A2392" s="7" t="str">
        <f>"B-" &amp; UPPER(TRIM(Table_Books[[#This Row],[Title]])) &amp; "|" &amp; UPPER(TRIM(Table_Books[[#This Row],[Author]]))</f>
        <v>B-SELECTED POEMS|MALLARMÉ, STÉPHANE</v>
      </c>
      <c r="B2392" s="28" t="str">
        <f>IF(COUNTIFS(Table_Books[Hash_ID],Table_Books[[#This Row],[Hash_ID]])&gt;1,"Y","N")</f>
        <v>N</v>
      </c>
      <c r="C2392" s="2" t="s">
        <v>5141</v>
      </c>
      <c r="D2392" s="2" t="s">
        <v>5181</v>
      </c>
      <c r="G2392" s="12">
        <v>1887</v>
      </c>
      <c r="H2392" s="12"/>
      <c r="I2392" s="8"/>
      <c r="J2392" s="12"/>
      <c r="K2392" s="12"/>
      <c r="L2392" s="2">
        <v>282</v>
      </c>
      <c r="M2392" s="2" t="s">
        <v>5278</v>
      </c>
      <c r="O2392" s="33"/>
      <c r="P2392" s="10"/>
      <c r="Q2392" s="10" t="s">
        <v>1860</v>
      </c>
      <c r="R2392" s="10"/>
      <c r="S2392" s="10"/>
      <c r="T2392" s="10" t="s">
        <v>1860</v>
      </c>
      <c r="U2392" s="10" t="s">
        <v>1860</v>
      </c>
      <c r="V2392" s="10"/>
      <c r="W2392" s="10"/>
      <c r="X2392" s="10"/>
      <c r="Y2392" s="10"/>
      <c r="Z2392" s="10"/>
      <c r="AA2392" s="10"/>
      <c r="AB2392" s="10"/>
      <c r="AE2392" s="12">
        <f>IFERROR(FLOOR(Table_Books[[#This Row],[Published_Date]],10), 0)</f>
        <v>1880</v>
      </c>
      <c r="AF2392" s="2">
        <f>IFERROR(CEILING(VALUE(LEFT(Table_Books[[#This Row],[Published_Date]],FIND("-",Table_Books[[#This Row],[Published_Date]]&amp;"-")-1))/100, 1), 0)</f>
        <v>19</v>
      </c>
      <c r="AK2392" s="2" t="str">
        <f>Table_Books[[#This Row],[Title]]&amp;"_"&amp;Table_Books[[#This Row],[Author]]</f>
        <v>Selected Poems_Mallarmé, Stéphane</v>
      </c>
      <c r="AL2392" s="2" t="str">
        <f>Table_Books[[#This Row],[Author]]&amp;"_"&amp;Table_Books[[#This Row],[Title]]</f>
        <v>Mallarmé, Stéphane_Selected Poems</v>
      </c>
      <c r="AM2392" s="2" t="str">
        <f>Table_Books[[#This Row],[Title]]&amp;" by "&amp;Table_Books[[#This Row],[Author]]</f>
        <v>Selected Poems by Mallarmé, Stéphane</v>
      </c>
    </row>
    <row r="2393" spans="1:41" x14ac:dyDescent="0.35">
      <c r="A2393" s="7" t="str">
        <f>"B-" &amp; UPPER(TRIM(Table_Books[[#This Row],[Title]])) &amp; "|" &amp; UPPER(TRIM(Table_Books[[#This Row],[Author]]))</f>
        <v>B-UN COUP DE DÉS JAMAIS N'ABOLIRA LE HASARD|MALLARMÉ, STÉPHANE</v>
      </c>
      <c r="B2393" s="28" t="str">
        <f>IF(COUNTIFS(Table_Books[Hash_ID],Table_Books[[#This Row],[Hash_ID]])&gt;1,"Y","N")</f>
        <v>N</v>
      </c>
      <c r="C2393" s="2" t="s">
        <v>22696</v>
      </c>
      <c r="D2393" s="2" t="s">
        <v>5181</v>
      </c>
      <c r="G2393" s="12"/>
      <c r="H2393" s="12"/>
      <c r="I2393" s="8"/>
      <c r="J2393" s="12"/>
      <c r="K2393" s="12"/>
      <c r="O2393" s="33">
        <v>4</v>
      </c>
      <c r="P2393" s="10"/>
      <c r="Q2393" s="10" t="s">
        <v>1860</v>
      </c>
      <c r="R2393" s="10"/>
      <c r="S2393" s="10"/>
      <c r="T2393" s="10" t="s">
        <v>1860</v>
      </c>
      <c r="U2393" s="10" t="s">
        <v>1860</v>
      </c>
      <c r="V2393" s="10"/>
      <c r="W2393" s="10"/>
      <c r="X2393" s="10"/>
      <c r="Y2393" s="10"/>
      <c r="Z2393" s="10"/>
      <c r="AA2393" s="10"/>
      <c r="AB2393" s="10"/>
      <c r="AE2393" s="12">
        <f>IFERROR(FLOOR(Table_Books[[#This Row],[Published_Date]],10), 0)</f>
        <v>0</v>
      </c>
      <c r="AF2393" s="2">
        <f>IFERROR(CEILING(VALUE(LEFT(Table_Books[[#This Row],[Published_Date]],FIND("-",Table_Books[[#This Row],[Published_Date]]&amp;"-")-1))/100, 1), 0)</f>
        <v>0</v>
      </c>
      <c r="AK2393" s="2" t="str">
        <f>Table_Books[[#This Row],[Title]]&amp;"_"&amp;Table_Books[[#This Row],[Author]]</f>
        <v>Un Coup de Dés Jamais N'Abolira Le Hasard_Mallarmé, Stéphane</v>
      </c>
      <c r="AL2393" s="2" t="str">
        <f>Table_Books[[#This Row],[Author]]&amp;"_"&amp;Table_Books[[#This Row],[Title]]</f>
        <v>Mallarmé, Stéphane_Un Coup de Dés Jamais N'Abolira Le Hasard</v>
      </c>
      <c r="AM2393" s="2" t="str">
        <f>Table_Books[[#This Row],[Title]]&amp;" by "&amp;Table_Books[[#This Row],[Author]]</f>
        <v>Un Coup de Dés Jamais N'Abolira Le Hasard by Mallarmé, Stéphane</v>
      </c>
    </row>
    <row r="2394" spans="1:41" x14ac:dyDescent="0.35">
      <c r="A2394" s="7" t="str">
        <f>"B-" &amp; UPPER(TRIM(Table_Books[[#This Row],[Title]])) &amp; "|" &amp; UPPER(TRIM(Table_Books[[#This Row],[Author]]))</f>
        <v>B-NOCILLA DREAM / NOCILLA EXPERIENCE / NOCILLA LAB|MALLO, AGUSTÍN FERNÁNDEZ</v>
      </c>
      <c r="B2394" s="35" t="str">
        <f>IF(COUNTIFS(Table_Books[Hash_ID],Table_Books[[#This Row],[Hash_ID]])&gt;1,"Y","N")</f>
        <v>N</v>
      </c>
      <c r="C2394" s="35" t="s">
        <v>20182</v>
      </c>
      <c r="D2394" s="35" t="s">
        <v>21563</v>
      </c>
      <c r="E2394" s="35"/>
      <c r="F2394" s="35"/>
      <c r="G2394" s="36"/>
      <c r="H2394" s="36"/>
      <c r="I2394" s="37"/>
      <c r="J2394" s="36"/>
      <c r="K2394" s="36"/>
      <c r="L2394" s="35"/>
      <c r="M2394" s="35"/>
      <c r="N2394" s="35"/>
      <c r="O2394" s="38"/>
      <c r="P2394" s="39"/>
      <c r="Q2394" s="10" t="s">
        <v>1860</v>
      </c>
      <c r="R2394" s="39"/>
      <c r="S2394" s="39"/>
      <c r="T2394" s="10" t="s">
        <v>1860</v>
      </c>
      <c r="U2394" s="10" t="s">
        <v>1860</v>
      </c>
      <c r="V2394" s="39"/>
      <c r="W2394" s="39"/>
      <c r="X2394" s="39"/>
      <c r="Y2394" s="39"/>
      <c r="Z2394" s="39"/>
      <c r="AA2394" s="39"/>
      <c r="AB2394" s="39"/>
      <c r="AC2394" s="35"/>
      <c r="AD2394" s="35"/>
      <c r="AE2394" s="36">
        <f>IFERROR(FLOOR(Table_Books[[#This Row],[Published_Date]],10), 0)</f>
        <v>0</v>
      </c>
      <c r="AF2394" s="35">
        <f>IFERROR(CEILING(VALUE(LEFT(Table_Books[[#This Row],[Published_Date]],FIND("-",Table_Books[[#This Row],[Published_Date]]&amp;"-")-1))/100, 1), 0)</f>
        <v>0</v>
      </c>
      <c r="AG2394" s="35"/>
      <c r="AH2394" s="35"/>
      <c r="AI2394" s="35"/>
      <c r="AJ2394" s="35"/>
      <c r="AK2394" s="35" t="str">
        <f>Table_Books[[#This Row],[Title]]&amp;"_"&amp;Table_Books[[#This Row],[Author]]</f>
        <v>Nocilla Dream / Nocilla Experience / Nocilla Lab_Mallo, Agustín Fernández</v>
      </c>
      <c r="AL2394" s="35" t="str">
        <f>Table_Books[[#This Row],[Author]]&amp;"_"&amp;Table_Books[[#This Row],[Title]]</f>
        <v>Mallo, Agustín Fernández_Nocilla Dream / Nocilla Experience / Nocilla Lab</v>
      </c>
      <c r="AM2394" s="35" t="str">
        <f>Table_Books[[#This Row],[Title]]&amp;" by "&amp;Table_Books[[#This Row],[Author]]</f>
        <v>Nocilla Dream / Nocilla Experience / Nocilla Lab by Mallo, Agustín Fernández</v>
      </c>
      <c r="AN2394" s="35"/>
      <c r="AO2394" s="35"/>
    </row>
    <row r="2395" spans="1:41" x14ac:dyDescent="0.35">
      <c r="A2395" s="7" t="str">
        <f>"B-" &amp; UPPER(TRIM(Table_Books[[#This Row],[Title]])) &amp; "|" &amp; UPPER(TRIM(Table_Books[[#This Row],[Author]]))</f>
        <v>B-LE MORTE D'ARTHUR|MALORY, SIR THOMAS</v>
      </c>
      <c r="B2395" s="35" t="str">
        <f>IF(COUNTIFS(Table_Books[Hash_ID],Table_Books[[#This Row],[Hash_ID]])&gt;1,"Y","N")</f>
        <v>N</v>
      </c>
      <c r="C2395" s="35" t="s">
        <v>19211</v>
      </c>
      <c r="D2395" s="48" t="s">
        <v>19212</v>
      </c>
      <c r="E2395" s="35"/>
      <c r="F2395" s="35"/>
      <c r="G2395" s="36"/>
      <c r="H2395" s="36"/>
      <c r="I2395" s="37"/>
      <c r="J2395" s="36"/>
      <c r="K2395" s="36"/>
      <c r="L2395" s="35"/>
      <c r="M2395" s="35"/>
      <c r="N2395" s="35"/>
      <c r="O2395" s="38"/>
      <c r="P2395" s="39"/>
      <c r="Q2395" s="10" t="s">
        <v>1860</v>
      </c>
      <c r="R2395" s="39"/>
      <c r="S2395" s="39"/>
      <c r="T2395" s="10" t="s">
        <v>1860</v>
      </c>
      <c r="U2395" s="10" t="s">
        <v>1860</v>
      </c>
      <c r="V2395" s="39"/>
      <c r="W2395" s="39"/>
      <c r="X2395" s="39"/>
      <c r="Y2395" s="39"/>
      <c r="Z2395" s="39"/>
      <c r="AA2395" s="39"/>
      <c r="AB2395" s="39"/>
      <c r="AC2395" s="35"/>
      <c r="AD2395" s="35"/>
      <c r="AE2395" s="36">
        <f>IFERROR(FLOOR(Table_Books[[#This Row],[Published_Date]],10), 0)</f>
        <v>0</v>
      </c>
      <c r="AF2395" s="35">
        <f>IFERROR(CEILING(VALUE(LEFT(Table_Books[[#This Row],[Published_Date]],FIND("-",Table_Books[[#This Row],[Published_Date]]&amp;"-")-1))/100, 1), 0)</f>
        <v>0</v>
      </c>
      <c r="AG2395" s="35"/>
      <c r="AH2395" s="35" t="s">
        <v>21585</v>
      </c>
      <c r="AI2395" s="35"/>
      <c r="AJ2395" s="35"/>
      <c r="AK2395" s="35" t="str">
        <f>Table_Books[[#This Row],[Title]]&amp;"_"&amp;Table_Books[[#This Row],[Author]]</f>
        <v>Le Morte d'Arthur_Malory, Sir Thomas</v>
      </c>
      <c r="AL2395" s="35" t="str">
        <f>Table_Books[[#This Row],[Author]]&amp;"_"&amp;Table_Books[[#This Row],[Title]]</f>
        <v>Malory, Sir Thomas_Le Morte d'Arthur</v>
      </c>
      <c r="AM2395" s="35" t="str">
        <f>Table_Books[[#This Row],[Title]]&amp;" by "&amp;Table_Books[[#This Row],[Author]]</f>
        <v>Le Morte d'Arthur by Malory, Sir Thomas</v>
      </c>
      <c r="AN2395" s="35"/>
      <c r="AO2395" s="35"/>
    </row>
    <row r="2396" spans="1:41" x14ac:dyDescent="0.35">
      <c r="A2396" s="7" t="str">
        <f>"B-" &amp; UPPER(TRIM(Table_Books[[#This Row],[Title]])) &amp; "|" &amp; UPPER(TRIM(Table_Books[[#This Row],[Author]]))</f>
        <v>B-KING ARTHUR AND HIS KNIGHTS: SELECTED TALES|MALORY, THOMAS</v>
      </c>
      <c r="B2396" s="28" t="str">
        <f>IF(COUNTIFS(Table_Books[Hash_ID],Table_Books[[#This Row],[Hash_ID]])&gt;1,"Y","N")</f>
        <v>N</v>
      </c>
      <c r="C2396" s="24" t="s">
        <v>14569</v>
      </c>
      <c r="D2396" s="24" t="s">
        <v>14570</v>
      </c>
      <c r="G2396" s="12"/>
      <c r="H2396" s="12"/>
      <c r="I2396" s="8"/>
      <c r="J2396" s="12"/>
      <c r="K2396" s="12"/>
      <c r="O2396" s="33"/>
      <c r="P2396" s="10"/>
      <c r="Q2396" s="10" t="s">
        <v>1860</v>
      </c>
      <c r="R2396" s="10"/>
      <c r="S2396" s="10"/>
      <c r="T2396" s="10" t="s">
        <v>1860</v>
      </c>
      <c r="U2396" s="10" t="s">
        <v>1860</v>
      </c>
      <c r="V2396" s="10"/>
      <c r="W2396" s="10"/>
      <c r="X2396" s="10"/>
      <c r="Y2396" s="10"/>
      <c r="Z2396" s="10"/>
      <c r="AA2396" s="10"/>
      <c r="AB2396" s="10"/>
      <c r="AE2396" s="12">
        <f>IFERROR(FLOOR(Table_Books[[#This Row],[Published_Date]],10), 0)</f>
        <v>0</v>
      </c>
      <c r="AF2396" s="2">
        <f>IFERROR(CEILING(VALUE(LEFT(Table_Books[[#This Row],[Published_Date]],FIND("-",Table_Books[[#This Row],[Published_Date]]&amp;"-")-1))/100, 1), 0)</f>
        <v>0</v>
      </c>
      <c r="AK2396" s="24" t="str">
        <f>Table_Books[[#This Row],[Title]]&amp;"_"&amp;Table_Books[[#This Row],[Author]]</f>
        <v>King Arthur and His Knights: Selected Tales_Malory, Thomas</v>
      </c>
      <c r="AL2396" s="24" t="str">
        <f>Table_Books[[#This Row],[Author]]&amp;"_"&amp;Table_Books[[#This Row],[Title]]</f>
        <v>Malory, Thomas_King Arthur and His Knights: Selected Tales</v>
      </c>
      <c r="AM2396" s="24" t="str">
        <f>Table_Books[[#This Row],[Title]]&amp;" by "&amp;Table_Books[[#This Row],[Author]]</f>
        <v>King Arthur and His Knights: Selected Tales by Malory, Thomas</v>
      </c>
    </row>
    <row r="2397" spans="1:41" x14ac:dyDescent="0.35">
      <c r="A2397" s="7" t="str">
        <f>"B-" &amp; UPPER(TRIM(Table_Books[[#This Row],[Title]])) &amp; "|" &amp; UPPER(TRIM(Table_Books[[#This Row],[Author]]))</f>
        <v>B-L'ESPOIR|MALRAUX, ANDRÉ</v>
      </c>
      <c r="B2397" s="28" t="str">
        <f>IF(COUNTIFS(Table_Books[Hash_ID],Table_Books[[#This Row],[Hash_ID]])&gt;1,"Y","N")</f>
        <v>N</v>
      </c>
      <c r="C2397" s="2" t="s">
        <v>5892</v>
      </c>
      <c r="D2397" s="2" t="s">
        <v>6019</v>
      </c>
      <c r="G2397" s="12"/>
      <c r="H2397" s="12"/>
      <c r="I2397" s="8"/>
      <c r="J2397" s="12"/>
      <c r="K2397" s="12"/>
      <c r="O2397" s="33"/>
      <c r="P2397" s="10"/>
      <c r="Q2397" s="10" t="s">
        <v>1860</v>
      </c>
      <c r="R2397" s="10"/>
      <c r="S2397" s="10"/>
      <c r="T2397" s="10" t="s">
        <v>1860</v>
      </c>
      <c r="U2397" s="10" t="s">
        <v>1860</v>
      </c>
      <c r="V2397" s="10"/>
      <c r="W2397" s="10"/>
      <c r="X2397" s="10"/>
      <c r="Y2397" s="10"/>
      <c r="Z2397" s="10"/>
      <c r="AA2397" s="10"/>
      <c r="AB2397" s="10"/>
      <c r="AE2397" s="12">
        <f>IFERROR(FLOOR(Table_Books[[#This Row],[Published_Date]],10), 0)</f>
        <v>0</v>
      </c>
      <c r="AF2397" s="2">
        <f>IFERROR(CEILING(VALUE(LEFT(Table_Books[[#This Row],[Published_Date]],FIND("-",Table_Books[[#This Row],[Published_Date]]&amp;"-")-1))/100, 1), 0)</f>
        <v>0</v>
      </c>
      <c r="AK2397" s="2" t="str">
        <f>Table_Books[[#This Row],[Title]]&amp;"_"&amp;Table_Books[[#This Row],[Author]]</f>
        <v>L'Espoir_Malraux, André</v>
      </c>
      <c r="AL2397" s="2" t="str">
        <f>Table_Books[[#This Row],[Author]]&amp;"_"&amp;Table_Books[[#This Row],[Title]]</f>
        <v>Malraux, André_L'Espoir</v>
      </c>
      <c r="AM2397" s="2" t="str">
        <f>Table_Books[[#This Row],[Title]]&amp;" by "&amp;Table_Books[[#This Row],[Author]]</f>
        <v>L'Espoir by Malraux, André</v>
      </c>
    </row>
    <row r="2398" spans="1:41" x14ac:dyDescent="0.35">
      <c r="A2398" s="7" t="str">
        <f>"B-" &amp; UPPER(TRIM(Table_Books[[#This Row],[Title]])) &amp; "|" &amp; UPPER(TRIM(Table_Books[[#This Row],[Author]]))</f>
        <v>B-MAN'S FATE|MALRAUX, ANDRÉ</v>
      </c>
      <c r="B2398" s="28" t="str">
        <f>IF(COUNTIFS(Table_Books[Hash_ID],Table_Books[[#This Row],[Hash_ID]])&gt;1,"Y","N")</f>
        <v>N</v>
      </c>
      <c r="C2398" s="2" t="s">
        <v>5891</v>
      </c>
      <c r="D2398" s="2" t="s">
        <v>6019</v>
      </c>
      <c r="G2398" s="12"/>
      <c r="H2398" s="12"/>
      <c r="I2398" s="8"/>
      <c r="J2398" s="12"/>
      <c r="K2398" s="12"/>
      <c r="O2398" s="33"/>
      <c r="P2398" s="10"/>
      <c r="Q2398" s="10" t="s">
        <v>1860</v>
      </c>
      <c r="R2398" s="10"/>
      <c r="S2398" s="10"/>
      <c r="T2398" s="10" t="s">
        <v>1860</v>
      </c>
      <c r="U2398" s="10" t="s">
        <v>1860</v>
      </c>
      <c r="V2398" s="10"/>
      <c r="W2398" s="10"/>
      <c r="X2398" s="10"/>
      <c r="Y2398" s="10"/>
      <c r="Z2398" s="10"/>
      <c r="AA2398" s="10"/>
      <c r="AB2398" s="10"/>
      <c r="AE2398" s="12">
        <f>IFERROR(FLOOR(Table_Books[[#This Row],[Published_Date]],10), 0)</f>
        <v>0</v>
      </c>
      <c r="AF2398" s="2">
        <f>IFERROR(CEILING(VALUE(LEFT(Table_Books[[#This Row],[Published_Date]],FIND("-",Table_Books[[#This Row],[Published_Date]]&amp;"-")-1))/100, 1), 0)</f>
        <v>0</v>
      </c>
      <c r="AK2398" s="2" t="str">
        <f>Table_Books[[#This Row],[Title]]&amp;"_"&amp;Table_Books[[#This Row],[Author]]</f>
        <v>Man's Fate_Malraux, André</v>
      </c>
      <c r="AL2398" s="2" t="str">
        <f>Table_Books[[#This Row],[Author]]&amp;"_"&amp;Table_Books[[#This Row],[Title]]</f>
        <v>Malraux, André_Man's Fate</v>
      </c>
      <c r="AM2398" s="2" t="str">
        <f>Table_Books[[#This Row],[Title]]&amp;" by "&amp;Table_Books[[#This Row],[Author]]</f>
        <v>Man's Fate by Malraux, André</v>
      </c>
    </row>
    <row r="2399" spans="1:41" x14ac:dyDescent="0.35">
      <c r="A2399" s="7" t="str">
        <f>"B-" &amp; UPPER(TRIM(Table_Books[[#This Row],[Title]])) &amp; "|" &amp; UPPER(TRIM(Table_Books[[#This Row],[Author]]))</f>
        <v>B-MAN'S FATE (LA CONDITION HUMAINE)|MALRAUX, ANDRÉ</v>
      </c>
      <c r="B2399" s="35" t="str">
        <f>IF(COUNTIFS(Table_Books[Hash_ID],Table_Books[[#This Row],[Hash_ID]])&gt;1,"Y","N")</f>
        <v>N</v>
      </c>
      <c r="C2399" s="35" t="s">
        <v>19667</v>
      </c>
      <c r="D2399" s="35" t="s">
        <v>6019</v>
      </c>
      <c r="E2399" s="35"/>
      <c r="F2399" s="35"/>
      <c r="G2399" s="36"/>
      <c r="H2399" s="36"/>
      <c r="I2399" s="37"/>
      <c r="J2399" s="36"/>
      <c r="K2399" s="36"/>
      <c r="L2399" s="35"/>
      <c r="M2399" s="35"/>
      <c r="N2399" s="35"/>
      <c r="O2399" s="38"/>
      <c r="P2399" s="39"/>
      <c r="Q2399" s="10" t="s">
        <v>1860</v>
      </c>
      <c r="R2399" s="39"/>
      <c r="S2399" s="39"/>
      <c r="T2399" s="10" t="s">
        <v>1860</v>
      </c>
      <c r="U2399" s="10" t="s">
        <v>1860</v>
      </c>
      <c r="V2399" s="39"/>
      <c r="W2399" s="39"/>
      <c r="X2399" s="39"/>
      <c r="Y2399" s="39"/>
      <c r="Z2399" s="39"/>
      <c r="AA2399" s="39"/>
      <c r="AB2399" s="39"/>
      <c r="AC2399" s="35"/>
      <c r="AD2399" s="35"/>
      <c r="AE2399" s="36">
        <f>IFERROR(FLOOR(Table_Books[[#This Row],[Published_Date]],10), 0)</f>
        <v>0</v>
      </c>
      <c r="AF2399" s="35">
        <f>IFERROR(CEILING(VALUE(LEFT(Table_Books[[#This Row],[Published_Date]],FIND("-",Table_Books[[#This Row],[Published_Date]]&amp;"-")-1))/100, 1), 0)</f>
        <v>0</v>
      </c>
      <c r="AG2399" s="35"/>
      <c r="AH2399" s="35" t="s">
        <v>21600</v>
      </c>
      <c r="AI2399" s="35"/>
      <c r="AJ2399" s="35"/>
      <c r="AK2399" s="35" t="str">
        <f>Table_Books[[#This Row],[Title]]&amp;"_"&amp;Table_Books[[#This Row],[Author]]</f>
        <v>Man's Fate (La Condition Humaine)_Malraux, André</v>
      </c>
      <c r="AL2399" s="35" t="str">
        <f>Table_Books[[#This Row],[Author]]&amp;"_"&amp;Table_Books[[#This Row],[Title]]</f>
        <v>Malraux, André_Man's Fate (La Condition Humaine)</v>
      </c>
      <c r="AM2399" s="35" t="str">
        <f>Table_Books[[#This Row],[Title]]&amp;" by "&amp;Table_Books[[#This Row],[Author]]</f>
        <v>Man's Fate (La Condition Humaine) by Malraux, André</v>
      </c>
      <c r="AN2399" s="35"/>
      <c r="AO2399" s="35"/>
    </row>
    <row r="2400" spans="1:41" x14ac:dyDescent="0.35">
      <c r="A2400" s="7" t="str">
        <f>"B-" &amp; UPPER(TRIM(Table_Books[[#This Row],[Title]])) &amp; "|" &amp; UPPER(TRIM(Table_Books[[#This Row],[Author]]))</f>
        <v>B-AN ESSAY ON THE PRINCIPLE OF POPULATION|MALTHUS, THOMAS ROBERT</v>
      </c>
      <c r="B2400" s="35" t="str">
        <f>IF(COUNTIFS(Table_Books[Hash_ID],Table_Books[[#This Row],[Hash_ID]])&gt;1,"Y","N")</f>
        <v>N</v>
      </c>
      <c r="C2400" s="35" t="s">
        <v>19498</v>
      </c>
      <c r="D2400" s="48" t="s">
        <v>19499</v>
      </c>
      <c r="E2400" s="35"/>
      <c r="F2400" s="35"/>
      <c r="G2400" s="36"/>
      <c r="H2400" s="36"/>
      <c r="I2400" s="37"/>
      <c r="J2400" s="36"/>
      <c r="K2400" s="36"/>
      <c r="L2400" s="35"/>
      <c r="M2400" s="35"/>
      <c r="N2400" s="35"/>
      <c r="O2400" s="38"/>
      <c r="P2400" s="39"/>
      <c r="Q2400" s="10" t="s">
        <v>1860</v>
      </c>
      <c r="R2400" s="39"/>
      <c r="S2400" s="39"/>
      <c r="T2400" s="10" t="s">
        <v>1860</v>
      </c>
      <c r="U2400" s="10" t="s">
        <v>1860</v>
      </c>
      <c r="V2400" s="39"/>
      <c r="W2400" s="39"/>
      <c r="X2400" s="39"/>
      <c r="Y2400" s="39"/>
      <c r="Z2400" s="39"/>
      <c r="AA2400" s="39"/>
      <c r="AB2400" s="39"/>
      <c r="AC2400" s="35"/>
      <c r="AD2400" s="35"/>
      <c r="AE2400" s="36">
        <f>IFERROR(FLOOR(Table_Books[[#This Row],[Published_Date]],10), 0)</f>
        <v>0</v>
      </c>
      <c r="AF2400" s="35">
        <f>IFERROR(CEILING(VALUE(LEFT(Table_Books[[#This Row],[Published_Date]],FIND("-",Table_Books[[#This Row],[Published_Date]]&amp;"-")-1))/100, 1), 0)</f>
        <v>0</v>
      </c>
      <c r="AG2400" s="35"/>
      <c r="AH2400" s="35" t="s">
        <v>21594</v>
      </c>
      <c r="AI2400" s="35"/>
      <c r="AJ2400" s="35"/>
      <c r="AK2400" s="35" t="str">
        <f>Table_Books[[#This Row],[Title]]&amp;"_"&amp;Table_Books[[#This Row],[Author]]</f>
        <v>An Essay on the Principle of Population_Malthus, Thomas Robert</v>
      </c>
      <c r="AL2400" s="35" t="str">
        <f>Table_Books[[#This Row],[Author]]&amp;"_"&amp;Table_Books[[#This Row],[Title]]</f>
        <v>Malthus, Thomas Robert_An Essay on the Principle of Population</v>
      </c>
      <c r="AM2400" s="35" t="str">
        <f>Table_Books[[#This Row],[Title]]&amp;" by "&amp;Table_Books[[#This Row],[Author]]</f>
        <v>An Essay on the Principle of Population by Malthus, Thomas Robert</v>
      </c>
      <c r="AN2400" s="35"/>
      <c r="AO2400" s="35"/>
    </row>
    <row r="2401" spans="1:41" x14ac:dyDescent="0.35">
      <c r="A2401" s="7" t="str">
        <f>"B-" &amp; UPPER(TRIM(Table_Books[[#This Row],[Title]])) &amp; "|" &amp; UPPER(TRIM(Table_Books[[#This Row],[Author]]))</f>
        <v>B-STATION ELEVEN|MANDEL, EMILY ST. JOHN</v>
      </c>
      <c r="B2401" s="35" t="str">
        <f>IF(COUNTIFS(Table_Books[Hash_ID],Table_Books[[#This Row],[Hash_ID]])&gt;1,"Y","N")</f>
        <v>N</v>
      </c>
      <c r="C2401" s="35" t="s">
        <v>19863</v>
      </c>
      <c r="D2401" s="48" t="s">
        <v>19864</v>
      </c>
      <c r="E2401" s="35"/>
      <c r="F2401" s="35"/>
      <c r="G2401" s="36"/>
      <c r="H2401" s="36"/>
      <c r="I2401" s="37"/>
      <c r="J2401" s="36"/>
      <c r="K2401" s="36"/>
      <c r="L2401" s="35"/>
      <c r="M2401" s="35"/>
      <c r="N2401" s="35"/>
      <c r="O2401" s="38"/>
      <c r="P2401" s="39"/>
      <c r="Q2401" s="10" t="s">
        <v>1860</v>
      </c>
      <c r="R2401" s="39"/>
      <c r="S2401" s="39"/>
      <c r="T2401" s="10" t="s">
        <v>1860</v>
      </c>
      <c r="U2401" s="10" t="s">
        <v>1860</v>
      </c>
      <c r="V2401" s="39"/>
      <c r="W2401" s="39"/>
      <c r="X2401" s="39"/>
      <c r="Y2401" s="39"/>
      <c r="Z2401" s="39"/>
      <c r="AA2401" s="39"/>
      <c r="AB2401" s="39"/>
      <c r="AC2401" s="35"/>
      <c r="AD2401" s="35"/>
      <c r="AE2401" s="36">
        <f>IFERROR(FLOOR(Table_Books[[#This Row],[Published_Date]],10), 0)</f>
        <v>0</v>
      </c>
      <c r="AF2401" s="35">
        <f>IFERROR(CEILING(VALUE(LEFT(Table_Books[[#This Row],[Published_Date]],FIND("-",Table_Books[[#This Row],[Published_Date]]&amp;"-")-1))/100, 1), 0)</f>
        <v>0</v>
      </c>
      <c r="AG2401" s="35"/>
      <c r="AH2401" s="35" t="s">
        <v>21602</v>
      </c>
      <c r="AI2401" s="35"/>
      <c r="AJ2401" s="35"/>
      <c r="AK2401" s="35" t="str">
        <f>Table_Books[[#This Row],[Title]]&amp;"_"&amp;Table_Books[[#This Row],[Author]]</f>
        <v>Station Eleven_Mandel, Emily St. John</v>
      </c>
      <c r="AL2401" s="35" t="str">
        <f>Table_Books[[#This Row],[Author]]&amp;"_"&amp;Table_Books[[#This Row],[Title]]</f>
        <v>Mandel, Emily St. John_Station Eleven</v>
      </c>
      <c r="AM2401" s="35" t="str">
        <f>Table_Books[[#This Row],[Title]]&amp;" by "&amp;Table_Books[[#This Row],[Author]]</f>
        <v>Station Eleven by Mandel, Emily St. John</v>
      </c>
      <c r="AN2401" s="35"/>
      <c r="AO2401" s="35"/>
    </row>
    <row r="2402" spans="1:41" x14ac:dyDescent="0.35">
      <c r="A2402" s="7" t="str">
        <f>"B-" &amp; UPPER(TRIM(Table_Books[[#This Row],[Title]])) &amp; "|" &amp; UPPER(TRIM(Table_Books[[#This Row],[Author]]))</f>
        <v>B-THE SELECTED POEMS|MANDELSTAM, OSIP</v>
      </c>
      <c r="B2402" s="28" t="str">
        <f>IF(COUNTIFS(Table_Books[Hash_ID],Table_Books[[#This Row],[Hash_ID]])&gt;1,"Y","N")</f>
        <v>N</v>
      </c>
      <c r="C2402" s="2" t="s">
        <v>6132</v>
      </c>
      <c r="D2402" s="2" t="s">
        <v>6806</v>
      </c>
      <c r="G2402" s="12"/>
      <c r="H2402" s="12"/>
      <c r="I2402" s="8"/>
      <c r="J2402" s="12"/>
      <c r="K2402" s="12"/>
      <c r="O2402" s="33"/>
      <c r="P2402" s="10"/>
      <c r="Q2402" s="10" t="s">
        <v>1860</v>
      </c>
      <c r="R2402" s="10"/>
      <c r="S2402" s="10"/>
      <c r="T2402" s="10" t="s">
        <v>1860</v>
      </c>
      <c r="U2402" s="10" t="s">
        <v>1860</v>
      </c>
      <c r="V2402" s="10"/>
      <c r="W2402" s="10"/>
      <c r="X2402" s="10"/>
      <c r="Y2402" s="10"/>
      <c r="Z2402" s="10"/>
      <c r="AA2402" s="10"/>
      <c r="AB2402" s="10"/>
      <c r="AE2402" s="12">
        <f>IFERROR(FLOOR(Table_Books[[#This Row],[Published_Date]],10), 0)</f>
        <v>0</v>
      </c>
      <c r="AF2402" s="2">
        <f>IFERROR(CEILING(VALUE(LEFT(Table_Books[[#This Row],[Published_Date]],FIND("-",Table_Books[[#This Row],[Published_Date]]&amp;"-")-1))/100, 1), 0)</f>
        <v>0</v>
      </c>
      <c r="AK2402" s="2" t="str">
        <f>Table_Books[[#This Row],[Title]]&amp;"_"&amp;Table_Books[[#This Row],[Author]]</f>
        <v>The Selected Poems_Mandelstam, Osip</v>
      </c>
      <c r="AL2402" s="2" t="str">
        <f>Table_Books[[#This Row],[Author]]&amp;"_"&amp;Table_Books[[#This Row],[Title]]</f>
        <v>Mandelstam, Osip_The Selected Poems</v>
      </c>
      <c r="AM2402" s="2" t="str">
        <f>Table_Books[[#This Row],[Title]]&amp;" by "&amp;Table_Books[[#This Row],[Author]]</f>
        <v>The Selected Poems by Mandelstam, Osip</v>
      </c>
    </row>
    <row r="2403" spans="1:41" ht="29" x14ac:dyDescent="0.35">
      <c r="A2403" s="7" t="str">
        <f>"B-" &amp; UPPER(TRIM(Table_Books[[#This Row],[Title]])) &amp; "|" &amp; UPPER(TRIM(Table_Books[[#This Row],[Author]]))</f>
        <v>B-CENTURIA|MANGANELLI, GIORGIO</v>
      </c>
      <c r="B2403" s="28" t="str">
        <f>IF(COUNTIFS(Table_Books[Hash_ID],Table_Books[[#This Row],[Hash_ID]])&gt;1,"Y","N")</f>
        <v>N</v>
      </c>
      <c r="C2403" s="2" t="s">
        <v>1910</v>
      </c>
      <c r="D2403" s="2" t="s">
        <v>2109</v>
      </c>
      <c r="G2403" s="12">
        <v>1979</v>
      </c>
      <c r="H2403" s="12"/>
      <c r="I2403" s="8"/>
      <c r="J2403" s="12"/>
      <c r="K2403" s="12"/>
      <c r="L2403" s="2">
        <v>256</v>
      </c>
      <c r="M2403" s="2" t="s">
        <v>2034</v>
      </c>
      <c r="O2403" s="33"/>
      <c r="P2403" s="10"/>
      <c r="Q2403" s="10" t="s">
        <v>1860</v>
      </c>
      <c r="R2403" s="10"/>
      <c r="S2403" s="10"/>
      <c r="T2403" s="10" t="s">
        <v>1860</v>
      </c>
      <c r="U2403" s="10" t="s">
        <v>1860</v>
      </c>
      <c r="V2403" s="10"/>
      <c r="W2403" s="10"/>
      <c r="X2403" s="10"/>
      <c r="Y2403" s="10"/>
      <c r="Z2403" s="10"/>
      <c r="AA2403" s="10"/>
      <c r="AB2403" s="10"/>
      <c r="AE2403" s="12">
        <f>IFERROR(FLOOR(Table_Books[[#This Row],[Published_Date]],10), 0)</f>
        <v>1970</v>
      </c>
      <c r="AF2403" s="2">
        <f>IFERROR(CEILING(VALUE(LEFT(Table_Books[[#This Row],[Published_Date]],FIND("-",Table_Books[[#This Row],[Published_Date]]&amp;"-")-1))/100, 1), 0)</f>
        <v>20</v>
      </c>
      <c r="AK2403" s="2" t="str">
        <f>Table_Books[[#This Row],[Title]]&amp;"_"&amp;Table_Books[[#This Row],[Author]]</f>
        <v>Centuria_Manganelli, Giorgio</v>
      </c>
      <c r="AL2403" s="2" t="str">
        <f>Table_Books[[#This Row],[Author]]&amp;"_"&amp;Table_Books[[#This Row],[Title]]</f>
        <v>Manganelli, Giorgio_Centuria</v>
      </c>
      <c r="AM2403" s="2" t="str">
        <f>Table_Books[[#This Row],[Title]]&amp;" by "&amp;Table_Books[[#This Row],[Author]]</f>
        <v>Centuria by Manganelli, Giorgio</v>
      </c>
    </row>
    <row r="2404" spans="1:41" ht="43.5" x14ac:dyDescent="0.35">
      <c r="A2404" s="7" t="str">
        <f>"B-" &amp; UPPER(TRIM(Table_Books[[#This Row],[Title]])) &amp; "|" &amp; UPPER(TRIM(Table_Books[[#This Row],[Author]]))</f>
        <v>B-BUDDENBROOKS|MANN, THOMAS</v>
      </c>
      <c r="B2404" s="28" t="str">
        <f>IF(COUNTIFS(Table_Books[Hash_ID],Table_Books[[#This Row],[Hash_ID]])&gt;1,"Y","N")</f>
        <v>Y</v>
      </c>
      <c r="C2404" s="2" t="s">
        <v>2673</v>
      </c>
      <c r="D2404" s="2" t="s">
        <v>2357</v>
      </c>
      <c r="G2404" s="12">
        <v>1901</v>
      </c>
      <c r="H2404" s="12"/>
      <c r="I2404" s="8"/>
      <c r="J2404" s="12"/>
      <c r="K2404" s="12"/>
      <c r="L2404" s="2">
        <v>731</v>
      </c>
      <c r="M2404" s="2" t="s">
        <v>2865</v>
      </c>
      <c r="O2404" s="33"/>
      <c r="P2404" s="10"/>
      <c r="Q2404" s="10" t="s">
        <v>1860</v>
      </c>
      <c r="R2404" s="10"/>
      <c r="S2404" s="10"/>
      <c r="T2404" s="10" t="s">
        <v>1860</v>
      </c>
      <c r="U2404" s="10" t="s">
        <v>1860</v>
      </c>
      <c r="V2404" s="10"/>
      <c r="W2404" s="10"/>
      <c r="X2404" s="10"/>
      <c r="Y2404" s="10"/>
      <c r="Z2404" s="10"/>
      <c r="AA2404" s="10"/>
      <c r="AB2404" s="10"/>
      <c r="AE2404" s="12">
        <f>IFERROR(FLOOR(Table_Books[[#This Row],[Published_Date]],10), 0)</f>
        <v>1900</v>
      </c>
      <c r="AF2404" s="2">
        <f>IFERROR(CEILING(VALUE(LEFT(Table_Books[[#This Row],[Published_Date]],FIND("-",Table_Books[[#This Row],[Published_Date]]&amp;"-")-1))/100, 1), 0)</f>
        <v>20</v>
      </c>
      <c r="AK2404" s="2" t="str">
        <f>Table_Books[[#This Row],[Title]]&amp;"_"&amp;Table_Books[[#This Row],[Author]]</f>
        <v>Buddenbrooks_Mann, Thomas</v>
      </c>
      <c r="AL2404" s="2" t="str">
        <f>Table_Books[[#This Row],[Author]]&amp;"_"&amp;Table_Books[[#This Row],[Title]]</f>
        <v>Mann, Thomas_Buddenbrooks</v>
      </c>
      <c r="AM2404" s="2" t="str">
        <f>Table_Books[[#This Row],[Title]]&amp;" by "&amp;Table_Books[[#This Row],[Author]]</f>
        <v>Buddenbrooks by Mann, Thomas</v>
      </c>
    </row>
    <row r="2405" spans="1:41" x14ac:dyDescent="0.35">
      <c r="A2405" s="7" t="str">
        <f>"B-" &amp; UPPER(TRIM(Table_Books[[#This Row],[Title]])) &amp; "|" &amp; UPPER(TRIM(Table_Books[[#This Row],[Author]]))</f>
        <v>B-BUDDENBROOKS|MANN, THOMAS</v>
      </c>
      <c r="B2405" s="35" t="str">
        <f>IF(COUNTIFS(Table_Books[Hash_ID],Table_Books[[#This Row],[Hash_ID]])&gt;1,"Y","N")</f>
        <v>Y</v>
      </c>
      <c r="C2405" s="35" t="s">
        <v>2673</v>
      </c>
      <c r="D2405" s="35" t="s">
        <v>2357</v>
      </c>
      <c r="E2405" s="35"/>
      <c r="F2405" s="35"/>
      <c r="G2405" s="36"/>
      <c r="H2405" s="36"/>
      <c r="I2405" s="37"/>
      <c r="J2405" s="36"/>
      <c r="K2405" s="36"/>
      <c r="L2405" s="35"/>
      <c r="M2405" s="35"/>
      <c r="N2405" s="35"/>
      <c r="O2405" s="38"/>
      <c r="P2405" s="39"/>
      <c r="Q2405" s="10" t="s">
        <v>1860</v>
      </c>
      <c r="R2405" s="39"/>
      <c r="S2405" s="39"/>
      <c r="T2405" s="10" t="s">
        <v>1860</v>
      </c>
      <c r="U2405" s="10" t="s">
        <v>1860</v>
      </c>
      <c r="V2405" s="39"/>
      <c r="W2405" s="39"/>
      <c r="X2405" s="39"/>
      <c r="Y2405" s="39"/>
      <c r="Z2405" s="39"/>
      <c r="AA2405" s="39"/>
      <c r="AB2405" s="39"/>
      <c r="AC2405" s="35"/>
      <c r="AD2405" s="35"/>
      <c r="AE2405" s="36">
        <f>IFERROR(FLOOR(Table_Books[[#This Row],[Published_Date]],10), 0)</f>
        <v>0</v>
      </c>
      <c r="AF2405" s="35">
        <f>IFERROR(CEILING(VALUE(LEFT(Table_Books[[#This Row],[Published_Date]],FIND("-",Table_Books[[#This Row],[Published_Date]]&amp;"-")-1))/100, 1), 0)</f>
        <v>0</v>
      </c>
      <c r="AG2405" s="35"/>
      <c r="AH2405" s="35" t="s">
        <v>21600</v>
      </c>
      <c r="AI2405" s="35"/>
      <c r="AJ2405" s="35"/>
      <c r="AK2405" s="35" t="str">
        <f>Table_Books[[#This Row],[Title]]&amp;"_"&amp;Table_Books[[#This Row],[Author]]</f>
        <v>Buddenbrooks_Mann, Thomas</v>
      </c>
      <c r="AL2405" s="35" t="str">
        <f>Table_Books[[#This Row],[Author]]&amp;"_"&amp;Table_Books[[#This Row],[Title]]</f>
        <v>Mann, Thomas_Buddenbrooks</v>
      </c>
      <c r="AM2405" s="35" t="str">
        <f>Table_Books[[#This Row],[Title]]&amp;" by "&amp;Table_Books[[#This Row],[Author]]</f>
        <v>Buddenbrooks by Mann, Thomas</v>
      </c>
      <c r="AN2405" s="35"/>
      <c r="AO2405" s="35"/>
    </row>
    <row r="2406" spans="1:41" ht="29" x14ac:dyDescent="0.35">
      <c r="A2406" s="7" t="str">
        <f>"B-" &amp; UPPER(TRIM(Table_Books[[#This Row],[Title]])) &amp; "|" &amp; UPPER(TRIM(Table_Books[[#This Row],[Author]]))</f>
        <v>B-DEATH IN VENICE|MANN, THOMAS</v>
      </c>
      <c r="B2406" s="28" t="str">
        <f>IF(COUNTIFS(Table_Books[Hash_ID],Table_Books[[#This Row],[Hash_ID]])&gt;1,"Y","N")</f>
        <v>Y</v>
      </c>
      <c r="C2406" s="2" t="s">
        <v>2356</v>
      </c>
      <c r="D2406" s="2" t="s">
        <v>2357</v>
      </c>
      <c r="G2406" s="12">
        <v>1912</v>
      </c>
      <c r="H2406" s="12"/>
      <c r="I2406" s="8"/>
      <c r="J2406" s="12"/>
      <c r="K2406" s="12"/>
      <c r="L2406" s="2">
        <v>142</v>
      </c>
      <c r="M2406" s="2" t="s">
        <v>2475</v>
      </c>
      <c r="O2406" s="33">
        <v>4</v>
      </c>
      <c r="P2406" s="10"/>
      <c r="Q2406" s="10" t="s">
        <v>1860</v>
      </c>
      <c r="R2406" s="10"/>
      <c r="S2406" s="10"/>
      <c r="T2406" s="10" t="s">
        <v>1860</v>
      </c>
      <c r="U2406" s="10" t="s">
        <v>1860</v>
      </c>
      <c r="V2406" s="10" t="s">
        <v>1824</v>
      </c>
      <c r="W2406" s="10"/>
      <c r="X2406" s="10"/>
      <c r="Y2406" s="10"/>
      <c r="Z2406" s="10"/>
      <c r="AA2406" s="10"/>
      <c r="AB2406" s="10"/>
      <c r="AE2406" s="12">
        <f>IFERROR(FLOOR(Table_Books[[#This Row],[Published_Date]],10), 0)</f>
        <v>1910</v>
      </c>
      <c r="AF2406" s="2">
        <f>IFERROR(CEILING(VALUE(LEFT(Table_Books[[#This Row],[Published_Date]],FIND("-",Table_Books[[#This Row],[Published_Date]]&amp;"-")-1))/100, 1), 0)</f>
        <v>20</v>
      </c>
      <c r="AK2406" s="2" t="str">
        <f>Table_Books[[#This Row],[Title]]&amp;"_"&amp;Table_Books[[#This Row],[Author]]</f>
        <v>Death In Venice_Mann, Thomas</v>
      </c>
      <c r="AL2406" s="2" t="str">
        <f>Table_Books[[#This Row],[Author]]&amp;"_"&amp;Table_Books[[#This Row],[Title]]</f>
        <v>Mann, Thomas_Death In Venice</v>
      </c>
      <c r="AM2406" s="2" t="str">
        <f>Table_Books[[#This Row],[Title]]&amp;" by "&amp;Table_Books[[#This Row],[Author]]</f>
        <v>Death In Venice by Mann, Thomas</v>
      </c>
    </row>
    <row r="2407" spans="1:41" x14ac:dyDescent="0.35">
      <c r="A2407" s="7" t="str">
        <f>"B-" &amp; UPPER(TRIM(Table_Books[[#This Row],[Title]])) &amp; "|" &amp; UPPER(TRIM(Table_Books[[#This Row],[Author]]))</f>
        <v>B-DEATH IN VENICE|MANN, THOMAS</v>
      </c>
      <c r="B2407" s="35" t="str">
        <f>IF(COUNTIFS(Table_Books[Hash_ID],Table_Books[[#This Row],[Hash_ID]])&gt;1,"Y","N")</f>
        <v>Y</v>
      </c>
      <c r="C2407" s="35" t="s">
        <v>19659</v>
      </c>
      <c r="D2407" s="35" t="s">
        <v>2357</v>
      </c>
      <c r="E2407" s="35"/>
      <c r="F2407" s="35"/>
      <c r="G2407" s="36"/>
      <c r="H2407" s="36"/>
      <c r="I2407" s="37"/>
      <c r="J2407" s="36"/>
      <c r="K2407" s="36"/>
      <c r="L2407" s="35"/>
      <c r="M2407" s="35"/>
      <c r="N2407" s="35"/>
      <c r="O2407" s="38"/>
      <c r="P2407" s="39"/>
      <c r="Q2407" s="10" t="s">
        <v>1860</v>
      </c>
      <c r="R2407" s="39"/>
      <c r="S2407" s="39"/>
      <c r="T2407" s="10" t="s">
        <v>1860</v>
      </c>
      <c r="U2407" s="10" t="s">
        <v>1860</v>
      </c>
      <c r="V2407" s="39"/>
      <c r="W2407" s="39"/>
      <c r="X2407" s="39"/>
      <c r="Y2407" s="39"/>
      <c r="Z2407" s="39"/>
      <c r="AA2407" s="39"/>
      <c r="AB2407" s="39"/>
      <c r="AC2407" s="35"/>
      <c r="AD2407" s="35"/>
      <c r="AE2407" s="36">
        <f>IFERROR(FLOOR(Table_Books[[#This Row],[Published_Date]],10), 0)</f>
        <v>0</v>
      </c>
      <c r="AF2407" s="35">
        <f>IFERROR(CEILING(VALUE(LEFT(Table_Books[[#This Row],[Published_Date]],FIND("-",Table_Books[[#This Row],[Published_Date]]&amp;"-")-1))/100, 1), 0)</f>
        <v>0</v>
      </c>
      <c r="AG2407" s="35"/>
      <c r="AH2407" s="35" t="s">
        <v>21600</v>
      </c>
      <c r="AI2407" s="35"/>
      <c r="AJ2407" s="35"/>
      <c r="AK2407" s="35" t="str">
        <f>Table_Books[[#This Row],[Title]]&amp;"_"&amp;Table_Books[[#This Row],[Author]]</f>
        <v>Death in Venice_Mann, Thomas</v>
      </c>
      <c r="AL2407" s="35" t="str">
        <f>Table_Books[[#This Row],[Author]]&amp;"_"&amp;Table_Books[[#This Row],[Title]]</f>
        <v>Mann, Thomas_Death in Venice</v>
      </c>
      <c r="AM2407" s="35" t="str">
        <f>Table_Books[[#This Row],[Title]]&amp;" by "&amp;Table_Books[[#This Row],[Author]]</f>
        <v>Death in Venice by Mann, Thomas</v>
      </c>
      <c r="AN2407" s="35"/>
      <c r="AO2407" s="35"/>
    </row>
    <row r="2408" spans="1:41" ht="29" x14ac:dyDescent="0.35">
      <c r="A2408" s="7" t="str">
        <f>"B-" &amp; UPPER(TRIM(Table_Books[[#This Row],[Title]])) &amp; "|" &amp; UPPER(TRIM(Table_Books[[#This Row],[Author]]))</f>
        <v>B-DOCTOR FAUSTUS|MANN, THOMAS</v>
      </c>
      <c r="B2408" s="28" t="str">
        <f>IF(COUNTIFS(Table_Books[Hash_ID],Table_Books[[#This Row],[Hash_ID]])&gt;1,"Y","N")</f>
        <v>N</v>
      </c>
      <c r="C2408" s="2" t="s">
        <v>2442</v>
      </c>
      <c r="D2408" s="2" t="s">
        <v>2357</v>
      </c>
      <c r="G2408" s="12">
        <v>1947</v>
      </c>
      <c r="H2408" s="12"/>
      <c r="I2408" s="8"/>
      <c r="J2408" s="12"/>
      <c r="K2408" s="12"/>
      <c r="L2408" s="2">
        <v>534</v>
      </c>
      <c r="M2408" s="2" t="s">
        <v>2522</v>
      </c>
      <c r="O2408" s="33"/>
      <c r="P2408" s="10"/>
      <c r="Q2408" s="10" t="s">
        <v>1860</v>
      </c>
      <c r="R2408" s="10"/>
      <c r="S2408" s="10"/>
      <c r="T2408" s="10" t="s">
        <v>1860</v>
      </c>
      <c r="U2408" s="10" t="s">
        <v>1860</v>
      </c>
      <c r="V2408" s="10"/>
      <c r="W2408" s="10"/>
      <c r="X2408" s="10"/>
      <c r="Y2408" s="10"/>
      <c r="Z2408" s="10"/>
      <c r="AA2408" s="10"/>
      <c r="AB2408" s="10"/>
      <c r="AE2408" s="12">
        <f>IFERROR(FLOOR(Table_Books[[#This Row],[Published_Date]],10), 0)</f>
        <v>1940</v>
      </c>
      <c r="AF2408" s="2">
        <f>IFERROR(CEILING(VALUE(LEFT(Table_Books[[#This Row],[Published_Date]],FIND("-",Table_Books[[#This Row],[Published_Date]]&amp;"-")-1))/100, 1), 0)</f>
        <v>20</v>
      </c>
      <c r="AK2408" s="2" t="str">
        <f>Table_Books[[#This Row],[Title]]&amp;"_"&amp;Table_Books[[#This Row],[Author]]</f>
        <v>Doctor Faustus_Mann, Thomas</v>
      </c>
      <c r="AL2408" s="2" t="str">
        <f>Table_Books[[#This Row],[Author]]&amp;"_"&amp;Table_Books[[#This Row],[Title]]</f>
        <v>Mann, Thomas_Doctor Faustus</v>
      </c>
      <c r="AM2408" s="2" t="str">
        <f>Table_Books[[#This Row],[Title]]&amp;" by "&amp;Table_Books[[#This Row],[Author]]</f>
        <v>Doctor Faustus by Mann, Thomas</v>
      </c>
    </row>
    <row r="2409" spans="1:41" x14ac:dyDescent="0.35">
      <c r="A2409" s="7" t="str">
        <f>"B-" &amp; UPPER(TRIM(Table_Books[[#This Row],[Title]])) &amp; "|" &amp; UPPER(TRIM(Table_Books[[#This Row],[Author]]))</f>
        <v>B-DOCTOR FAUSTUS (MANN)|MANN, THOMAS</v>
      </c>
      <c r="B2409" s="35" t="str">
        <f>IF(COUNTIFS(Table_Books[Hash_ID],Table_Books[[#This Row],[Hash_ID]])&gt;1,"Y","N")</f>
        <v>N</v>
      </c>
      <c r="C2409" s="35" t="s">
        <v>19660</v>
      </c>
      <c r="D2409" s="35" t="s">
        <v>2357</v>
      </c>
      <c r="E2409" s="35"/>
      <c r="F2409" s="35"/>
      <c r="G2409" s="36"/>
      <c r="H2409" s="36"/>
      <c r="I2409" s="37"/>
      <c r="J2409" s="36"/>
      <c r="K2409" s="36"/>
      <c r="L2409" s="35"/>
      <c r="M2409" s="35"/>
      <c r="N2409" s="35"/>
      <c r="O2409" s="38"/>
      <c r="P2409" s="39"/>
      <c r="Q2409" s="10" t="s">
        <v>1860</v>
      </c>
      <c r="R2409" s="39"/>
      <c r="S2409" s="39"/>
      <c r="T2409" s="10" t="s">
        <v>1860</v>
      </c>
      <c r="U2409" s="10" t="s">
        <v>1860</v>
      </c>
      <c r="V2409" s="39"/>
      <c r="W2409" s="39"/>
      <c r="X2409" s="39"/>
      <c r="Y2409" s="39"/>
      <c r="Z2409" s="39"/>
      <c r="AA2409" s="39"/>
      <c r="AB2409" s="39"/>
      <c r="AC2409" s="35"/>
      <c r="AD2409" s="35"/>
      <c r="AE2409" s="36">
        <f>IFERROR(FLOOR(Table_Books[[#This Row],[Published_Date]],10), 0)</f>
        <v>0</v>
      </c>
      <c r="AF2409" s="35">
        <f>IFERROR(CEILING(VALUE(LEFT(Table_Books[[#This Row],[Published_Date]],FIND("-",Table_Books[[#This Row],[Published_Date]]&amp;"-")-1))/100, 1), 0)</f>
        <v>0</v>
      </c>
      <c r="AG2409" s="35"/>
      <c r="AH2409" s="35" t="s">
        <v>21600</v>
      </c>
      <c r="AI2409" s="35"/>
      <c r="AJ2409" s="35"/>
      <c r="AK2409" s="35" t="str">
        <f>Table_Books[[#This Row],[Title]]&amp;"_"&amp;Table_Books[[#This Row],[Author]]</f>
        <v>Doctor Faustus (Mann)_Mann, Thomas</v>
      </c>
      <c r="AL2409" s="35" t="str">
        <f>Table_Books[[#This Row],[Author]]&amp;"_"&amp;Table_Books[[#This Row],[Title]]</f>
        <v>Mann, Thomas_Doctor Faustus (Mann)</v>
      </c>
      <c r="AM2409" s="35" t="str">
        <f>Table_Books[[#This Row],[Title]]&amp;" by "&amp;Table_Books[[#This Row],[Author]]</f>
        <v>Doctor Faustus (Mann) by Mann, Thomas</v>
      </c>
      <c r="AN2409" s="35"/>
      <c r="AO2409" s="35"/>
    </row>
    <row r="2410" spans="1:41" ht="29" x14ac:dyDescent="0.35">
      <c r="A2410" s="7" t="str">
        <f>"B-" &amp; UPPER(TRIM(Table_Books[[#This Row],[Title]])) &amp; "|" &amp; UPPER(TRIM(Table_Books[[#This Row],[Author]]))</f>
        <v>B-JOSEPH AND HIS BROTHERS|MANN, THOMAS</v>
      </c>
      <c r="B2410" s="28" t="str">
        <f>IF(COUNTIFS(Table_Books[Hash_ID],Table_Books[[#This Row],[Hash_ID]])&gt;1,"Y","N")</f>
        <v>Y</v>
      </c>
      <c r="C2410" s="2" t="s">
        <v>2674</v>
      </c>
      <c r="D2410" s="2" t="s">
        <v>2357</v>
      </c>
      <c r="G2410" s="12" t="s">
        <v>2769</v>
      </c>
      <c r="H2410" s="12"/>
      <c r="I2410" s="8"/>
      <c r="J2410" s="12"/>
      <c r="K2410" s="12"/>
      <c r="L2410" s="2">
        <v>1492</v>
      </c>
      <c r="M2410" s="2" t="s">
        <v>2866</v>
      </c>
      <c r="O2410" s="33"/>
      <c r="P2410" s="10"/>
      <c r="Q2410" s="10" t="s">
        <v>1860</v>
      </c>
      <c r="R2410" s="10"/>
      <c r="S2410" s="10"/>
      <c r="T2410" s="10" t="s">
        <v>1860</v>
      </c>
      <c r="U2410" s="10" t="s">
        <v>1860</v>
      </c>
      <c r="V2410" s="10"/>
      <c r="W2410" s="10"/>
      <c r="X2410" s="10"/>
      <c r="Y2410" s="10"/>
      <c r="Z2410" s="10"/>
      <c r="AA2410" s="10"/>
      <c r="AB2410" s="10"/>
      <c r="AE2410" s="12">
        <f>IFERROR(FLOOR(Table_Books[[#This Row],[Published_Date]],10), 0)</f>
        <v>0</v>
      </c>
      <c r="AF2410" s="2">
        <f>IFERROR(CEILING(VALUE(LEFT(Table_Books[[#This Row],[Published_Date]],FIND("-",Table_Books[[#This Row],[Published_Date]]&amp;"-")-1))/100, 1), 0)</f>
        <v>20</v>
      </c>
      <c r="AK2410" s="2" t="str">
        <f>Table_Books[[#This Row],[Title]]&amp;"_"&amp;Table_Books[[#This Row],[Author]]</f>
        <v>Joseph and His Brothers_Mann, Thomas</v>
      </c>
      <c r="AL2410" s="2" t="str">
        <f>Table_Books[[#This Row],[Author]]&amp;"_"&amp;Table_Books[[#This Row],[Title]]</f>
        <v>Mann, Thomas_Joseph and His Brothers</v>
      </c>
      <c r="AM2410" s="2" t="str">
        <f>Table_Books[[#This Row],[Title]]&amp;" by "&amp;Table_Books[[#This Row],[Author]]</f>
        <v>Joseph and His Brothers by Mann, Thomas</v>
      </c>
    </row>
    <row r="2411" spans="1:41" x14ac:dyDescent="0.35">
      <c r="A2411" s="7" t="str">
        <f>"B-" &amp; UPPER(TRIM(Table_Books[[#This Row],[Title]])) &amp; "|" &amp; UPPER(TRIM(Table_Books[[#This Row],[Author]]))</f>
        <v>B-JOSEPH AND HIS BROTHERS|MANN, THOMAS</v>
      </c>
      <c r="B2411" s="35" t="str">
        <f>IF(COUNTIFS(Table_Books[Hash_ID],Table_Books[[#This Row],[Hash_ID]])&gt;1,"Y","N")</f>
        <v>Y</v>
      </c>
      <c r="C2411" s="35" t="s">
        <v>2674</v>
      </c>
      <c r="D2411" s="35" t="s">
        <v>2357</v>
      </c>
      <c r="E2411" s="35"/>
      <c r="F2411" s="35"/>
      <c r="G2411" s="36"/>
      <c r="H2411" s="36"/>
      <c r="I2411" s="37"/>
      <c r="J2411" s="36"/>
      <c r="K2411" s="36"/>
      <c r="L2411" s="35"/>
      <c r="M2411" s="35"/>
      <c r="N2411" s="35"/>
      <c r="O2411" s="38"/>
      <c r="P2411" s="39"/>
      <c r="Q2411" s="10" t="s">
        <v>1860</v>
      </c>
      <c r="R2411" s="39"/>
      <c r="S2411" s="39"/>
      <c r="T2411" s="10" t="s">
        <v>1860</v>
      </c>
      <c r="U2411" s="10" t="s">
        <v>1860</v>
      </c>
      <c r="V2411" s="39"/>
      <c r="W2411" s="39"/>
      <c r="X2411" s="39"/>
      <c r="Y2411" s="39"/>
      <c r="Z2411" s="39"/>
      <c r="AA2411" s="39"/>
      <c r="AB2411" s="39"/>
      <c r="AC2411" s="35"/>
      <c r="AD2411" s="35"/>
      <c r="AE2411" s="36">
        <f>IFERROR(FLOOR(Table_Books[[#This Row],[Published_Date]],10), 0)</f>
        <v>0</v>
      </c>
      <c r="AF2411" s="35">
        <f>IFERROR(CEILING(VALUE(LEFT(Table_Books[[#This Row],[Published_Date]],FIND("-",Table_Books[[#This Row],[Published_Date]]&amp;"-")-1))/100, 1), 0)</f>
        <v>0</v>
      </c>
      <c r="AG2411" s="35"/>
      <c r="AH2411" s="35" t="s">
        <v>21600</v>
      </c>
      <c r="AI2411" s="35"/>
      <c r="AJ2411" s="35"/>
      <c r="AK2411" s="35" t="str">
        <f>Table_Books[[#This Row],[Title]]&amp;"_"&amp;Table_Books[[#This Row],[Author]]</f>
        <v>Joseph and His Brothers_Mann, Thomas</v>
      </c>
      <c r="AL2411" s="35" t="str">
        <f>Table_Books[[#This Row],[Author]]&amp;"_"&amp;Table_Books[[#This Row],[Title]]</f>
        <v>Mann, Thomas_Joseph and His Brothers</v>
      </c>
      <c r="AM2411" s="35" t="str">
        <f>Table_Books[[#This Row],[Title]]&amp;" by "&amp;Table_Books[[#This Row],[Author]]</f>
        <v>Joseph and His Brothers by Mann, Thomas</v>
      </c>
      <c r="AN2411" s="35"/>
      <c r="AO2411" s="35"/>
    </row>
    <row r="2412" spans="1:41" ht="29" x14ac:dyDescent="0.35">
      <c r="A2412" s="7" t="str">
        <f>"B-" &amp; UPPER(TRIM(Table_Books[[#This Row],[Title]])) &amp; "|" &amp; UPPER(TRIM(Table_Books[[#This Row],[Author]]))</f>
        <v>B-THE MAGIC MOUNTAIN|MANN, THOMAS</v>
      </c>
      <c r="B2412" s="28" t="str">
        <f>IF(COUNTIFS(Table_Books[Hash_ID],Table_Books[[#This Row],[Hash_ID]])&gt;1,"Y","N")</f>
        <v>Y</v>
      </c>
      <c r="C2412" s="2" t="s">
        <v>2379</v>
      </c>
      <c r="D2412" s="2" t="s">
        <v>2357</v>
      </c>
      <c r="G2412" s="12">
        <v>1924</v>
      </c>
      <c r="H2412" s="12"/>
      <c r="I2412" s="8"/>
      <c r="J2412" s="12"/>
      <c r="K2412" s="12"/>
      <c r="L2412" s="2">
        <v>720</v>
      </c>
      <c r="M2412" s="2" t="s">
        <v>2488</v>
      </c>
      <c r="O2412" s="33">
        <v>5</v>
      </c>
      <c r="P2412" s="10"/>
      <c r="Q2412" s="10" t="s">
        <v>1860</v>
      </c>
      <c r="R2412" s="10"/>
      <c r="S2412" s="10"/>
      <c r="T2412" s="10" t="s">
        <v>1860</v>
      </c>
      <c r="U2412" s="10" t="s">
        <v>1860</v>
      </c>
      <c r="V2412" s="10" t="s">
        <v>1824</v>
      </c>
      <c r="W2412" s="10"/>
      <c r="X2412" s="10"/>
      <c r="Y2412" s="10"/>
      <c r="Z2412" s="10"/>
      <c r="AA2412" s="10"/>
      <c r="AB2412" s="10"/>
      <c r="AE2412" s="12">
        <f>IFERROR(FLOOR(Table_Books[[#This Row],[Published_Date]],10), 0)</f>
        <v>1920</v>
      </c>
      <c r="AF2412" s="2">
        <f>IFERROR(CEILING(VALUE(LEFT(Table_Books[[#This Row],[Published_Date]],FIND("-",Table_Books[[#This Row],[Published_Date]]&amp;"-")-1))/100, 1), 0)</f>
        <v>20</v>
      </c>
      <c r="AK2412" s="2" t="str">
        <f>Table_Books[[#This Row],[Title]]&amp;"_"&amp;Table_Books[[#This Row],[Author]]</f>
        <v>The Magic Mountain_Mann, Thomas</v>
      </c>
      <c r="AL2412" s="2" t="str">
        <f>Table_Books[[#This Row],[Author]]&amp;"_"&amp;Table_Books[[#This Row],[Title]]</f>
        <v>Mann, Thomas_The Magic Mountain</v>
      </c>
      <c r="AM2412" s="2" t="str">
        <f>Table_Books[[#This Row],[Title]]&amp;" by "&amp;Table_Books[[#This Row],[Author]]</f>
        <v>The Magic Mountain by Mann, Thomas</v>
      </c>
    </row>
    <row r="2413" spans="1:41" x14ac:dyDescent="0.35">
      <c r="A2413" s="7" t="str">
        <f>"B-" &amp; UPPER(TRIM(Table_Books[[#This Row],[Title]])) &amp; "|" &amp; UPPER(TRIM(Table_Books[[#This Row],[Author]]))</f>
        <v>B-THE MAGIC MOUNTAIN|MANN, THOMAS</v>
      </c>
      <c r="B2413" s="35" t="str">
        <f>IF(COUNTIFS(Table_Books[Hash_ID],Table_Books[[#This Row],[Hash_ID]])&gt;1,"Y","N")</f>
        <v>Y</v>
      </c>
      <c r="C2413" s="35" t="s">
        <v>2379</v>
      </c>
      <c r="D2413" s="35" t="s">
        <v>2357</v>
      </c>
      <c r="E2413" s="35"/>
      <c r="F2413" s="35"/>
      <c r="G2413" s="36"/>
      <c r="H2413" s="36"/>
      <c r="I2413" s="37"/>
      <c r="J2413" s="36"/>
      <c r="K2413" s="36"/>
      <c r="L2413" s="35"/>
      <c r="M2413" s="35"/>
      <c r="N2413" s="35"/>
      <c r="O2413" s="38"/>
      <c r="P2413" s="39"/>
      <c r="Q2413" s="10" t="s">
        <v>1860</v>
      </c>
      <c r="R2413" s="39"/>
      <c r="S2413" s="39"/>
      <c r="T2413" s="10" t="s">
        <v>1860</v>
      </c>
      <c r="U2413" s="10" t="s">
        <v>1860</v>
      </c>
      <c r="V2413" s="39"/>
      <c r="W2413" s="39"/>
      <c r="X2413" s="39"/>
      <c r="Y2413" s="39"/>
      <c r="Z2413" s="39"/>
      <c r="AA2413" s="39"/>
      <c r="AB2413" s="39"/>
      <c r="AC2413" s="35"/>
      <c r="AD2413" s="35"/>
      <c r="AE2413" s="36">
        <f>IFERROR(FLOOR(Table_Books[[#This Row],[Published_Date]],10), 0)</f>
        <v>0</v>
      </c>
      <c r="AF2413" s="35">
        <f>IFERROR(CEILING(VALUE(LEFT(Table_Books[[#This Row],[Published_Date]],FIND("-",Table_Books[[#This Row],[Published_Date]]&amp;"-")-1))/100, 1), 0)</f>
        <v>0</v>
      </c>
      <c r="AG2413" s="35"/>
      <c r="AH2413" s="35" t="s">
        <v>21600</v>
      </c>
      <c r="AI2413" s="35"/>
      <c r="AJ2413" s="35"/>
      <c r="AK2413" s="35" t="str">
        <f>Table_Books[[#This Row],[Title]]&amp;"_"&amp;Table_Books[[#This Row],[Author]]</f>
        <v>The Magic Mountain_Mann, Thomas</v>
      </c>
      <c r="AL2413" s="35" t="str">
        <f>Table_Books[[#This Row],[Author]]&amp;"_"&amp;Table_Books[[#This Row],[Title]]</f>
        <v>Mann, Thomas_The Magic Mountain</v>
      </c>
      <c r="AM2413" s="35" t="str">
        <f>Table_Books[[#This Row],[Title]]&amp;" by "&amp;Table_Books[[#This Row],[Author]]</f>
        <v>The Magic Mountain by Mann, Thomas</v>
      </c>
      <c r="AN2413" s="35"/>
      <c r="AO2413" s="35"/>
    </row>
    <row r="2414" spans="1:41" x14ac:dyDescent="0.35">
      <c r="A2414" s="7" t="str">
        <f>"B-" &amp; UPPER(TRIM(Table_Books[[#This Row],[Title]])) &amp; "|" &amp; UPPER(TRIM(Table_Books[[#This Row],[Author]]))</f>
        <v>B-WOLF HALL / BRING UP THE BODIES / THE MIRROR &amp; THE LIGHT|MANTEL, HILARY</v>
      </c>
      <c r="B2414" s="35" t="str">
        <f>IF(COUNTIFS(Table_Books[Hash_ID],Table_Books[[#This Row],[Hash_ID]])&gt;1,"Y","N")</f>
        <v>N</v>
      </c>
      <c r="C2414" s="35" t="s">
        <v>20142</v>
      </c>
      <c r="D2414" s="48" t="s">
        <v>8620</v>
      </c>
      <c r="E2414" s="35"/>
      <c r="F2414" s="35"/>
      <c r="G2414" s="36"/>
      <c r="H2414" s="36"/>
      <c r="I2414" s="37"/>
      <c r="J2414" s="36"/>
      <c r="K2414" s="36"/>
      <c r="L2414" s="35"/>
      <c r="M2414" s="35"/>
      <c r="N2414" s="35"/>
      <c r="O2414" s="38"/>
      <c r="P2414" s="39"/>
      <c r="Q2414" s="10" t="s">
        <v>1860</v>
      </c>
      <c r="R2414" s="39"/>
      <c r="S2414" s="39"/>
      <c r="T2414" s="10" t="s">
        <v>1860</v>
      </c>
      <c r="U2414" s="10" t="s">
        <v>1860</v>
      </c>
      <c r="V2414" s="39"/>
      <c r="W2414" s="39"/>
      <c r="X2414" s="39"/>
      <c r="Y2414" s="39"/>
      <c r="Z2414" s="39"/>
      <c r="AA2414" s="39"/>
      <c r="AB2414" s="39"/>
      <c r="AC2414" s="35"/>
      <c r="AD2414" s="35"/>
      <c r="AE2414" s="36">
        <f>IFERROR(FLOOR(Table_Books[[#This Row],[Published_Date]],10), 0)</f>
        <v>0</v>
      </c>
      <c r="AF2414" s="35">
        <f>IFERROR(CEILING(VALUE(LEFT(Table_Books[[#This Row],[Published_Date]],FIND("-",Table_Books[[#This Row],[Published_Date]]&amp;"-")-1))/100, 1), 0)</f>
        <v>0</v>
      </c>
      <c r="AG2414" s="35"/>
      <c r="AH2414" s="35"/>
      <c r="AI2414" s="35"/>
      <c r="AJ2414" s="35"/>
      <c r="AK2414" s="35" t="str">
        <f>Table_Books[[#This Row],[Title]]&amp;"_"&amp;Table_Books[[#This Row],[Author]]</f>
        <v>Wolf Hall / Bring Up the Bodies / The Mirror &amp; the Light_Mantel, Hilary</v>
      </c>
      <c r="AL2414" s="35" t="str">
        <f>Table_Books[[#This Row],[Author]]&amp;"_"&amp;Table_Books[[#This Row],[Title]]</f>
        <v>Mantel, Hilary_Wolf Hall / Bring Up the Bodies / The Mirror &amp; the Light</v>
      </c>
      <c r="AM2414" s="35" t="str">
        <f>Table_Books[[#This Row],[Title]]&amp;" by "&amp;Table_Books[[#This Row],[Author]]</f>
        <v>Wolf Hall / Bring Up the Bodies / The Mirror &amp; the Light by Mantel, Hilary</v>
      </c>
      <c r="AN2414" s="35"/>
      <c r="AO2414" s="35"/>
    </row>
    <row r="2415" spans="1:41" ht="29" x14ac:dyDescent="0.35">
      <c r="A2415" s="7" t="str">
        <f>"B-" &amp; UPPER(TRIM(Table_Books[[#This Row],[Title]])) &amp; "|" &amp; UPPER(TRIM(Table_Books[[#This Row],[Author]]))</f>
        <v>B-WOLF HALL / BRING UP THE BODIES / THE MIRROR &amp; THE LIGHT (CROMWELL TRILOGY)|MANTEL, HILARY</v>
      </c>
      <c r="B2415" s="35" t="str">
        <f>IF(COUNTIFS(Table_Books[Hash_ID],Table_Books[[#This Row],[Hash_ID]])&gt;1,"Y","N")</f>
        <v>N</v>
      </c>
      <c r="C2415" s="35" t="s">
        <v>19813</v>
      </c>
      <c r="D2415" s="48" t="s">
        <v>8620</v>
      </c>
      <c r="E2415" s="35"/>
      <c r="F2415" s="35"/>
      <c r="G2415" s="36"/>
      <c r="H2415" s="36"/>
      <c r="I2415" s="37"/>
      <c r="J2415" s="36"/>
      <c r="K2415" s="36"/>
      <c r="L2415" s="35"/>
      <c r="M2415" s="35"/>
      <c r="N2415" s="35"/>
      <c r="O2415" s="38"/>
      <c r="P2415" s="39"/>
      <c r="Q2415" s="10" t="s">
        <v>1860</v>
      </c>
      <c r="R2415" s="39"/>
      <c r="S2415" s="39"/>
      <c r="T2415" s="10" t="s">
        <v>1860</v>
      </c>
      <c r="U2415" s="10" t="s">
        <v>1860</v>
      </c>
      <c r="V2415" s="39"/>
      <c r="W2415" s="39"/>
      <c r="X2415" s="39"/>
      <c r="Y2415" s="39"/>
      <c r="Z2415" s="39"/>
      <c r="AA2415" s="39"/>
      <c r="AB2415" s="39"/>
      <c r="AC2415" s="35"/>
      <c r="AD2415" s="35"/>
      <c r="AE2415" s="36">
        <f>IFERROR(FLOOR(Table_Books[[#This Row],[Published_Date]],10), 0)</f>
        <v>0</v>
      </c>
      <c r="AF2415" s="35">
        <f>IFERROR(CEILING(VALUE(LEFT(Table_Books[[#This Row],[Published_Date]],FIND("-",Table_Books[[#This Row],[Published_Date]]&amp;"-")-1))/100, 1), 0)</f>
        <v>0</v>
      </c>
      <c r="AG2415" s="35"/>
      <c r="AH2415" s="35" t="s">
        <v>21602</v>
      </c>
      <c r="AI2415" s="35"/>
      <c r="AJ2415" s="35"/>
      <c r="AK2415" s="35" t="str">
        <f>Table_Books[[#This Row],[Title]]&amp;"_"&amp;Table_Books[[#This Row],[Author]]</f>
        <v>Wolf Hall / Bring Up the Bodies / The Mirror &amp; the Light (Cromwell Trilogy)_Mantel, Hilary</v>
      </c>
      <c r="AL2415" s="35" t="str">
        <f>Table_Books[[#This Row],[Author]]&amp;"_"&amp;Table_Books[[#This Row],[Title]]</f>
        <v>Mantel, Hilary_Wolf Hall / Bring Up the Bodies / The Mirror &amp; the Light (Cromwell Trilogy)</v>
      </c>
      <c r="AM2415" s="35" t="str">
        <f>Table_Books[[#This Row],[Title]]&amp;" by "&amp;Table_Books[[#This Row],[Author]]</f>
        <v>Wolf Hall / Bring Up the Bodies / The Mirror &amp; the Light (Cromwell Trilogy) by Mantel, Hilary</v>
      </c>
      <c r="AN2415" s="35"/>
      <c r="AO2415" s="35"/>
    </row>
    <row r="2416" spans="1:41" x14ac:dyDescent="0.35">
      <c r="A2416" s="7" t="str">
        <f>"B-" &amp; UPPER(TRIM(Table_Books[[#This Row],[Title]])) &amp; "|" &amp; UPPER(TRIM(Table_Books[[#This Row],[Author]]))</f>
        <v>B-THE BETROTHED (I PROMESSI SPOSI)|MANZONI, ALESSANDRO</v>
      </c>
      <c r="B2416" s="35" t="str">
        <f>IF(COUNTIFS(Table_Books[Hash_ID],Table_Books[[#This Row],[Hash_ID]])&gt;1,"Y","N")</f>
        <v>N</v>
      </c>
      <c r="C2416" s="35" t="s">
        <v>19527</v>
      </c>
      <c r="D2416" s="48" t="s">
        <v>19528</v>
      </c>
      <c r="E2416" s="35"/>
      <c r="F2416" s="35"/>
      <c r="G2416" s="36"/>
      <c r="H2416" s="36"/>
      <c r="I2416" s="37"/>
      <c r="J2416" s="36"/>
      <c r="K2416" s="36"/>
      <c r="L2416" s="35"/>
      <c r="M2416" s="35"/>
      <c r="N2416" s="35"/>
      <c r="O2416" s="38"/>
      <c r="P2416" s="39"/>
      <c r="Q2416" s="10" t="s">
        <v>1860</v>
      </c>
      <c r="R2416" s="39"/>
      <c r="S2416" s="39"/>
      <c r="T2416" s="10" t="s">
        <v>1860</v>
      </c>
      <c r="U2416" s="10" t="s">
        <v>1860</v>
      </c>
      <c r="V2416" s="39"/>
      <c r="W2416" s="39"/>
      <c r="X2416" s="39"/>
      <c r="Y2416" s="39"/>
      <c r="Z2416" s="39"/>
      <c r="AA2416" s="39"/>
      <c r="AB2416" s="39"/>
      <c r="AC2416" s="35"/>
      <c r="AD2416" s="35"/>
      <c r="AE2416" s="36">
        <f>IFERROR(FLOOR(Table_Books[[#This Row],[Published_Date]],10), 0)</f>
        <v>0</v>
      </c>
      <c r="AF2416" s="35">
        <f>IFERROR(CEILING(VALUE(LEFT(Table_Books[[#This Row],[Published_Date]],FIND("-",Table_Books[[#This Row],[Published_Date]]&amp;"-")-1))/100, 1), 0)</f>
        <v>0</v>
      </c>
      <c r="AG2416" s="35"/>
      <c r="AH2416" s="35" t="s">
        <v>21596</v>
      </c>
      <c r="AI2416" s="35"/>
      <c r="AJ2416" s="35"/>
      <c r="AK2416" s="35" t="str">
        <f>Table_Books[[#This Row],[Title]]&amp;"_"&amp;Table_Books[[#This Row],[Author]]</f>
        <v>The Betrothed (I Promessi Sposi)_Manzoni, Alessandro</v>
      </c>
      <c r="AL2416" s="35" t="str">
        <f>Table_Books[[#This Row],[Author]]&amp;"_"&amp;Table_Books[[#This Row],[Title]]</f>
        <v>Manzoni, Alessandro_The Betrothed (I Promessi Sposi)</v>
      </c>
      <c r="AM2416" s="35" t="str">
        <f>Table_Books[[#This Row],[Title]]&amp;" by "&amp;Table_Books[[#This Row],[Author]]</f>
        <v>The Betrothed (I Promessi Sposi) by Manzoni, Alessandro</v>
      </c>
      <c r="AN2416" s="35"/>
      <c r="AO2416" s="35"/>
    </row>
    <row r="2417" spans="1:41" x14ac:dyDescent="0.35">
      <c r="A2417" s="7" t="str">
        <f>"B-" &amp; UPPER(TRIM(Table_Books[[#This Row],[Title]])) &amp; "|" &amp; UPPER(TRIM(Table_Books[[#This Row],[Author]]))</f>
        <v>B-EMBERS|MÁRAI, SÁNDOR</v>
      </c>
      <c r="B2417" s="28" t="str">
        <f>IF(COUNTIFS(Table_Books[Hash_ID],Table_Books[[#This Row],[Hash_ID]])&gt;1,"Y","N")</f>
        <v>N</v>
      </c>
      <c r="C2417" s="2" t="s">
        <v>16485</v>
      </c>
      <c r="D2417" s="2" t="s">
        <v>21537</v>
      </c>
      <c r="G2417" s="12"/>
      <c r="H2417" s="12"/>
      <c r="I2417" s="8"/>
      <c r="J2417" s="12"/>
      <c r="K2417" s="12"/>
      <c r="O2417" s="33">
        <v>5</v>
      </c>
      <c r="P2417" s="10"/>
      <c r="Q2417" s="10" t="s">
        <v>1860</v>
      </c>
      <c r="R2417" s="10"/>
      <c r="S2417" s="10"/>
      <c r="T2417" s="10" t="s">
        <v>1860</v>
      </c>
      <c r="U2417" s="10" t="s">
        <v>1860</v>
      </c>
      <c r="V2417" s="10" t="s">
        <v>1824</v>
      </c>
      <c r="W2417" s="10"/>
      <c r="X2417" s="10"/>
      <c r="Y2417" s="10"/>
      <c r="Z2417" s="10"/>
      <c r="AA2417" s="10"/>
      <c r="AB2417" s="10"/>
      <c r="AE2417" s="12">
        <f>IFERROR(FLOOR(Table_Books[[#This Row],[Published_Date]],10), 0)</f>
        <v>0</v>
      </c>
      <c r="AF2417" s="2">
        <f>IFERROR(CEILING(VALUE(LEFT(Table_Books[[#This Row],[Published_Date]],FIND("-",Table_Books[[#This Row],[Published_Date]]&amp;"-")-1))/100, 1), 0)</f>
        <v>0</v>
      </c>
      <c r="AK2417" s="2" t="str">
        <f>Table_Books[[#This Row],[Title]]&amp;"_"&amp;Table_Books[[#This Row],[Author]]</f>
        <v>Embers_Márai, Sándor</v>
      </c>
      <c r="AL2417" s="2" t="str">
        <f>Table_Books[[#This Row],[Author]]&amp;"_"&amp;Table_Books[[#This Row],[Title]]</f>
        <v>Márai, Sándor_Embers</v>
      </c>
      <c r="AM2417" s="2" t="str">
        <f>Table_Books[[#This Row],[Title]]&amp;" by "&amp;Table_Books[[#This Row],[Author]]</f>
        <v>Embers by Márai, Sándor</v>
      </c>
    </row>
    <row r="2418" spans="1:41" ht="29" x14ac:dyDescent="0.35">
      <c r="A2418" s="7" t="str">
        <f>"B-" &amp; UPPER(TRIM(Table_Books[[#This Row],[Title]])) &amp; "|" &amp; UPPER(TRIM(Table_Books[[#This Row],[Author]]))</f>
        <v>B-SILENT DUCHESS|MARAINI, DACIA</v>
      </c>
      <c r="B2418" s="28" t="str">
        <f>IF(COUNTIFS(Table_Books[Hash_ID],Table_Books[[#This Row],[Hash_ID]])&gt;1,"Y","N")</f>
        <v>N</v>
      </c>
      <c r="C2418" s="2" t="s">
        <v>1911</v>
      </c>
      <c r="D2418" s="2" t="s">
        <v>2110</v>
      </c>
      <c r="G2418" s="12">
        <v>1990</v>
      </c>
      <c r="H2418" s="12"/>
      <c r="I2418" s="8"/>
      <c r="J2418" s="12"/>
      <c r="K2418" s="12"/>
      <c r="L2418" s="2">
        <v>264</v>
      </c>
      <c r="M2418" s="2" t="s">
        <v>2035</v>
      </c>
      <c r="O2418" s="33"/>
      <c r="P2418" s="10"/>
      <c r="Q2418" s="10" t="s">
        <v>1860</v>
      </c>
      <c r="R2418" s="10"/>
      <c r="S2418" s="10"/>
      <c r="T2418" s="10" t="s">
        <v>1860</v>
      </c>
      <c r="U2418" s="10" t="s">
        <v>1860</v>
      </c>
      <c r="V2418" s="10"/>
      <c r="W2418" s="10"/>
      <c r="X2418" s="10"/>
      <c r="Y2418" s="10"/>
      <c r="Z2418" s="10"/>
      <c r="AA2418" s="10"/>
      <c r="AB2418" s="10"/>
      <c r="AE2418" s="12">
        <f>IFERROR(FLOOR(Table_Books[[#This Row],[Published_Date]],10), 0)</f>
        <v>1990</v>
      </c>
      <c r="AF2418" s="2">
        <f>IFERROR(CEILING(VALUE(LEFT(Table_Books[[#This Row],[Published_Date]],FIND("-",Table_Books[[#This Row],[Published_Date]]&amp;"-")-1))/100, 1), 0)</f>
        <v>20</v>
      </c>
      <c r="AK2418" s="2" t="str">
        <f>Table_Books[[#This Row],[Title]]&amp;"_"&amp;Table_Books[[#This Row],[Author]]</f>
        <v>Silent Duchess_Maraini, Dacia</v>
      </c>
      <c r="AL2418" s="2" t="str">
        <f>Table_Books[[#This Row],[Author]]&amp;"_"&amp;Table_Books[[#This Row],[Title]]</f>
        <v>Maraini, Dacia_Silent Duchess</v>
      </c>
      <c r="AM2418" s="2" t="str">
        <f>Table_Books[[#This Row],[Title]]&amp;" by "&amp;Table_Books[[#This Row],[Author]]</f>
        <v>Silent Duchess by Maraini, Dacia</v>
      </c>
    </row>
    <row r="2419" spans="1:41" x14ac:dyDescent="0.35">
      <c r="A2419" s="7" t="str">
        <f>"B-" &amp; UPPER(TRIM(Table_Books[[#This Row],[Title]])) &amp; "|" &amp; UPPER(TRIM(Table_Books[[#This Row],[Author]]))</f>
        <v>B-BEZMATEK|MARCINÓW, MIRA</v>
      </c>
      <c r="B2419" s="28" t="str">
        <f>IF(COUNTIFS(Table_Books[Hash_ID],Table_Books[[#This Row],[Hash_ID]])&gt;1,"Y","N")</f>
        <v>N</v>
      </c>
      <c r="C2419" s="24" t="s">
        <v>14490</v>
      </c>
      <c r="D2419" s="24" t="s">
        <v>14491</v>
      </c>
      <c r="G2419" s="12"/>
      <c r="H2419" s="12"/>
      <c r="I2419" s="8"/>
      <c r="J2419" s="12"/>
      <c r="K2419" s="12"/>
      <c r="O2419" s="33"/>
      <c r="P2419" s="10"/>
      <c r="Q2419" s="10" t="s">
        <v>1860</v>
      </c>
      <c r="R2419" s="10"/>
      <c r="S2419" s="10"/>
      <c r="T2419" s="10" t="s">
        <v>1860</v>
      </c>
      <c r="U2419" s="10" t="s">
        <v>1860</v>
      </c>
      <c r="V2419" s="10"/>
      <c r="W2419" s="10"/>
      <c r="X2419" s="10"/>
      <c r="Y2419" s="10"/>
      <c r="Z2419" s="10"/>
      <c r="AA2419" s="10"/>
      <c r="AB2419" s="10"/>
      <c r="AE2419" s="12">
        <f>IFERROR(FLOOR(Table_Books[[#This Row],[Published_Date]],10), 0)</f>
        <v>0</v>
      </c>
      <c r="AF2419" s="2">
        <f>IFERROR(CEILING(VALUE(LEFT(Table_Books[[#This Row],[Published_Date]],FIND("-",Table_Books[[#This Row],[Published_Date]]&amp;"-")-1))/100, 1), 0)</f>
        <v>0</v>
      </c>
      <c r="AK2419" s="24" t="str">
        <f>Table_Books[[#This Row],[Title]]&amp;"_"&amp;Table_Books[[#This Row],[Author]]</f>
        <v>Bezmatek_Marcinów, Mira</v>
      </c>
      <c r="AL2419" s="24" t="str">
        <f>Table_Books[[#This Row],[Author]]&amp;"_"&amp;Table_Books[[#This Row],[Title]]</f>
        <v>Marcinów, Mira_Bezmatek</v>
      </c>
      <c r="AM2419" s="24" t="str">
        <f>Table_Books[[#This Row],[Title]]&amp;" by "&amp;Table_Books[[#This Row],[Author]]</f>
        <v>Bezmatek by Marcinów, Mira</v>
      </c>
    </row>
    <row r="2420" spans="1:41" x14ac:dyDescent="0.35">
      <c r="A2420" s="7" t="str">
        <f>"B-" &amp; UPPER(TRIM(Table_Books[[#This Row],[Title]])) &amp; "|" &amp; UPPER(TRIM(Table_Books[[#This Row],[Author]]))</f>
        <v>B-EROS AND CIVILIZATION|MARCUSE, HERBERT</v>
      </c>
      <c r="B2420" s="28" t="str">
        <f>IF(COUNTIFS(Table_Books[Hash_ID],Table_Books[[#This Row],[Hash_ID]])&gt;1,"Y","N")</f>
        <v>Y</v>
      </c>
      <c r="C2420" s="2" t="s">
        <v>9014</v>
      </c>
      <c r="D2420" s="2" t="s">
        <v>10158</v>
      </c>
      <c r="G2420" s="12">
        <v>1955</v>
      </c>
      <c r="H2420" s="12"/>
      <c r="I2420" s="8"/>
      <c r="J2420" s="12" t="s">
        <v>9014</v>
      </c>
      <c r="K2420" s="12"/>
      <c r="O2420" s="33"/>
      <c r="P2420" s="10"/>
      <c r="Q2420" s="10" t="s">
        <v>1860</v>
      </c>
      <c r="R2420" s="10"/>
      <c r="S2420" s="10"/>
      <c r="T2420" s="10" t="s">
        <v>1860</v>
      </c>
      <c r="U2420" s="10" t="s">
        <v>1860</v>
      </c>
      <c r="V2420" s="10"/>
      <c r="W2420" s="10"/>
      <c r="X2420" s="10"/>
      <c r="Y2420" s="10"/>
      <c r="Z2420" s="10"/>
      <c r="AA2420" s="10"/>
      <c r="AB2420" s="10"/>
      <c r="AE2420" s="12">
        <f>IFERROR(FLOOR(Table_Books[[#This Row],[Published_Date]],10), 0)</f>
        <v>1950</v>
      </c>
      <c r="AF2420" s="2">
        <f>IFERROR(CEILING(VALUE(LEFT(Table_Books[[#This Row],[Published_Date]],FIND("-",Table_Books[[#This Row],[Published_Date]]&amp;"-")-1))/100, 1), 0)</f>
        <v>20</v>
      </c>
      <c r="AG2420" s="2" t="s">
        <v>10355</v>
      </c>
      <c r="AH2420" s="2" t="s">
        <v>4856</v>
      </c>
      <c r="AI2420" s="2" t="s">
        <v>9341</v>
      </c>
      <c r="AK2420" s="2" t="str">
        <f>Table_Books[[#This Row],[Title]]&amp;"_"&amp;Table_Books[[#This Row],[Author]]</f>
        <v>Eros and Civilization_Marcuse, Herbert</v>
      </c>
      <c r="AL2420" s="2" t="str">
        <f>Table_Books[[#This Row],[Author]]&amp;"_"&amp;Table_Books[[#This Row],[Title]]</f>
        <v>Marcuse, Herbert_Eros and Civilization</v>
      </c>
      <c r="AM2420" s="2" t="str">
        <f>Table_Books[[#This Row],[Title]]&amp;" by "&amp;Table_Books[[#This Row],[Author]]</f>
        <v>Eros and Civilization by Marcuse, Herbert</v>
      </c>
    </row>
    <row r="2421" spans="1:41" x14ac:dyDescent="0.35">
      <c r="A2421" s="7" t="str">
        <f>"B-" &amp; UPPER(TRIM(Table_Books[[#This Row],[Title]])) &amp; "|" &amp; UPPER(TRIM(Table_Books[[#This Row],[Author]]))</f>
        <v>B-EROS AND CIVILIZATION|MARCUSE, HERBERT</v>
      </c>
      <c r="B2421" s="35" t="str">
        <f>IF(COUNTIFS(Table_Books[Hash_ID],Table_Books[[#This Row],[Hash_ID]])&gt;1,"Y","N")</f>
        <v>Y</v>
      </c>
      <c r="C2421" s="35" t="s">
        <v>9014</v>
      </c>
      <c r="D2421" s="35" t="s">
        <v>10158</v>
      </c>
      <c r="E2421" s="35"/>
      <c r="F2421" s="35"/>
      <c r="G2421" s="36"/>
      <c r="H2421" s="36"/>
      <c r="I2421" s="37"/>
      <c r="J2421" s="36"/>
      <c r="K2421" s="36"/>
      <c r="L2421" s="35"/>
      <c r="M2421" s="35"/>
      <c r="N2421" s="35"/>
      <c r="O2421" s="38"/>
      <c r="P2421" s="39"/>
      <c r="Q2421" s="10" t="s">
        <v>1860</v>
      </c>
      <c r="R2421" s="39"/>
      <c r="S2421" s="39"/>
      <c r="T2421" s="10" t="s">
        <v>1860</v>
      </c>
      <c r="U2421" s="10" t="s">
        <v>1860</v>
      </c>
      <c r="V2421" s="39"/>
      <c r="W2421" s="39"/>
      <c r="X2421" s="39"/>
      <c r="Y2421" s="39"/>
      <c r="Z2421" s="39"/>
      <c r="AA2421" s="39"/>
      <c r="AB2421" s="39"/>
      <c r="AC2421" s="35"/>
      <c r="AD2421" s="35"/>
      <c r="AE2421" s="36">
        <f>IFERROR(FLOOR(Table_Books[[#This Row],[Published_Date]],10), 0)</f>
        <v>0</v>
      </c>
      <c r="AF2421" s="35">
        <f>IFERROR(CEILING(VALUE(LEFT(Table_Books[[#This Row],[Published_Date]],FIND("-",Table_Books[[#This Row],[Published_Date]]&amp;"-")-1))/100, 1), 0)</f>
        <v>0</v>
      </c>
      <c r="AG2421" s="35"/>
      <c r="AH2421" s="35"/>
      <c r="AI2421" s="35"/>
      <c r="AJ2421" s="35"/>
      <c r="AK2421" s="35" t="str">
        <f>Table_Books[[#This Row],[Title]]&amp;"_"&amp;Table_Books[[#This Row],[Author]]</f>
        <v>Eros and Civilization_Marcuse, Herbert</v>
      </c>
      <c r="AL2421" s="35" t="str">
        <f>Table_Books[[#This Row],[Author]]&amp;"_"&amp;Table_Books[[#This Row],[Title]]</f>
        <v>Marcuse, Herbert_Eros and Civilization</v>
      </c>
      <c r="AM2421" s="35" t="str">
        <f>Table_Books[[#This Row],[Title]]&amp;" by "&amp;Table_Books[[#This Row],[Author]]</f>
        <v>Eros and Civilization by Marcuse, Herbert</v>
      </c>
      <c r="AN2421" s="35"/>
      <c r="AO2421" s="35"/>
    </row>
    <row r="2422" spans="1:41" x14ac:dyDescent="0.35">
      <c r="A2422" s="7" t="str">
        <f>"B-" &amp; UPPER(TRIM(Table_Books[[#This Row],[Title]])) &amp; "|" &amp; UPPER(TRIM(Table_Books[[#This Row],[Author]]))</f>
        <v>B-EROS AND CIVILIZATION / ONE-DIMENSIONAL MAN|MARCUSE, HERBERT</v>
      </c>
      <c r="B2422" s="35" t="str">
        <f>IF(COUNTIFS(Table_Books[Hash_ID],Table_Books[[#This Row],[Hash_ID]])&gt;1,"Y","N")</f>
        <v>N</v>
      </c>
      <c r="C2422" s="35" t="s">
        <v>19719</v>
      </c>
      <c r="D2422" s="35" t="s">
        <v>10158</v>
      </c>
      <c r="E2422" s="35"/>
      <c r="F2422" s="35"/>
      <c r="G2422" s="36"/>
      <c r="H2422" s="36"/>
      <c r="I2422" s="37"/>
      <c r="J2422" s="36"/>
      <c r="K2422" s="36"/>
      <c r="L2422" s="35"/>
      <c r="M2422" s="35"/>
      <c r="N2422" s="35"/>
      <c r="O2422" s="38"/>
      <c r="P2422" s="39"/>
      <c r="Q2422" s="10" t="s">
        <v>1860</v>
      </c>
      <c r="R2422" s="39"/>
      <c r="S2422" s="39"/>
      <c r="T2422" s="10" t="s">
        <v>1860</v>
      </c>
      <c r="U2422" s="10" t="s">
        <v>1860</v>
      </c>
      <c r="V2422" s="39"/>
      <c r="W2422" s="39"/>
      <c r="X2422" s="39"/>
      <c r="Y2422" s="39"/>
      <c r="Z2422" s="39"/>
      <c r="AA2422" s="39"/>
      <c r="AB2422" s="39"/>
      <c r="AC2422" s="35"/>
      <c r="AD2422" s="35"/>
      <c r="AE2422" s="36">
        <f>IFERROR(FLOOR(Table_Books[[#This Row],[Published_Date]],10), 0)</f>
        <v>0</v>
      </c>
      <c r="AF2422" s="35">
        <f>IFERROR(CEILING(VALUE(LEFT(Table_Books[[#This Row],[Published_Date]],FIND("-",Table_Books[[#This Row],[Published_Date]]&amp;"-")-1))/100, 1), 0)</f>
        <v>0</v>
      </c>
      <c r="AG2422" s="35"/>
      <c r="AH2422" s="35" t="s">
        <v>21601</v>
      </c>
      <c r="AI2422" s="35"/>
      <c r="AJ2422" s="35"/>
      <c r="AK2422" s="35" t="str">
        <f>Table_Books[[#This Row],[Title]]&amp;"_"&amp;Table_Books[[#This Row],[Author]]</f>
        <v>Eros and Civilization / One-Dimensional Man_Marcuse, Herbert</v>
      </c>
      <c r="AL2422" s="35" t="str">
        <f>Table_Books[[#This Row],[Author]]&amp;"_"&amp;Table_Books[[#This Row],[Title]]</f>
        <v>Marcuse, Herbert_Eros and Civilization / One-Dimensional Man</v>
      </c>
      <c r="AM2422" s="35" t="str">
        <f>Table_Books[[#This Row],[Title]]&amp;" by "&amp;Table_Books[[#This Row],[Author]]</f>
        <v>Eros and Civilization / One-Dimensional Man by Marcuse, Herbert</v>
      </c>
      <c r="AN2422" s="35"/>
      <c r="AO2422" s="35"/>
    </row>
    <row r="2423" spans="1:41" x14ac:dyDescent="0.35">
      <c r="A2423" s="7" t="str">
        <f>"B-" &amp; UPPER(TRIM(Table_Books[[#This Row],[Title]])) &amp; "|" &amp; UPPER(TRIM(Table_Books[[#This Row],[Author]]))</f>
        <v>B-ONE-DIMENSIONAL MAN|MARCUSE, HERBERT</v>
      </c>
      <c r="B2423" s="28" t="str">
        <f>IF(COUNTIFS(Table_Books[Hash_ID],Table_Books[[#This Row],[Hash_ID]])&gt;1,"Y","N")</f>
        <v>N</v>
      </c>
      <c r="C2423" s="2" t="s">
        <v>8907</v>
      </c>
      <c r="D2423" s="2" t="s">
        <v>10158</v>
      </c>
      <c r="G2423" s="12">
        <v>1964</v>
      </c>
      <c r="H2423" s="12"/>
      <c r="I2423" s="8"/>
      <c r="J2423" s="12" t="s">
        <v>8907</v>
      </c>
      <c r="K2423" s="12"/>
      <c r="O2423" s="33"/>
      <c r="P2423" s="10"/>
      <c r="Q2423" s="10" t="s">
        <v>1860</v>
      </c>
      <c r="R2423" s="10"/>
      <c r="S2423" s="10"/>
      <c r="T2423" s="10" t="s">
        <v>1860</v>
      </c>
      <c r="U2423" s="10" t="s">
        <v>1860</v>
      </c>
      <c r="V2423" s="10"/>
      <c r="W2423" s="10"/>
      <c r="X2423" s="10"/>
      <c r="Y2423" s="10"/>
      <c r="Z2423" s="10"/>
      <c r="AA2423" s="10"/>
      <c r="AB2423" s="10"/>
      <c r="AE2423" s="12">
        <f>IFERROR(FLOOR(Table_Books[[#This Row],[Published_Date]],10), 0)</f>
        <v>1960</v>
      </c>
      <c r="AF2423" s="2">
        <f>IFERROR(CEILING(VALUE(LEFT(Table_Books[[#This Row],[Published_Date]],FIND("-",Table_Books[[#This Row],[Published_Date]]&amp;"-")-1))/100, 1), 0)</f>
        <v>20</v>
      </c>
      <c r="AG2423" s="2" t="s">
        <v>10355</v>
      </c>
      <c r="AH2423" s="2" t="s">
        <v>4856</v>
      </c>
      <c r="AI2423" s="2" t="s">
        <v>9341</v>
      </c>
      <c r="AK2423" s="2" t="str">
        <f>Table_Books[[#This Row],[Title]]&amp;"_"&amp;Table_Books[[#This Row],[Author]]</f>
        <v>One-Dimensional Man_Marcuse, Herbert</v>
      </c>
      <c r="AL2423" s="2" t="str">
        <f>Table_Books[[#This Row],[Author]]&amp;"_"&amp;Table_Books[[#This Row],[Title]]</f>
        <v>Marcuse, Herbert_One-Dimensional Man</v>
      </c>
      <c r="AM2423" s="2" t="str">
        <f>Table_Books[[#This Row],[Title]]&amp;" by "&amp;Table_Books[[#This Row],[Author]]</f>
        <v>One-Dimensional Man by Marcuse, Herbert</v>
      </c>
    </row>
    <row r="2424" spans="1:41" x14ac:dyDescent="0.35">
      <c r="A2424" s="7" t="str">
        <f>"B-" &amp; UPPER(TRIM(Table_Books[[#This Row],[Title]])) &amp; "|" &amp; UPPER(TRIM(Table_Books[[#This Row],[Author]]))</f>
        <v>B-ODILON REDON: LITERATURE AND MUSIC|MARGRET STUFFMANN</v>
      </c>
      <c r="B2424" s="28" t="str">
        <f>IF(COUNTIFS(Table_Books[Hash_ID],Table_Books[[#This Row],[Hash_ID]])&gt;1,"Y","N")</f>
        <v>N</v>
      </c>
      <c r="C2424" s="2" t="s">
        <v>16138</v>
      </c>
      <c r="D2424" s="43" t="s">
        <v>16139</v>
      </c>
      <c r="G2424" s="12"/>
      <c r="H2424" s="12"/>
      <c r="I2424" s="8"/>
      <c r="J2424" s="12"/>
      <c r="K2424" s="12"/>
      <c r="O2424" s="33"/>
      <c r="P2424" s="10"/>
      <c r="Q2424" s="10" t="s">
        <v>1860</v>
      </c>
      <c r="R2424" s="10"/>
      <c r="S2424" s="10"/>
      <c r="T2424" s="10" t="s">
        <v>1860</v>
      </c>
      <c r="U2424" s="10" t="s">
        <v>1860</v>
      </c>
      <c r="V2424" s="10"/>
      <c r="W2424" s="10"/>
      <c r="X2424" s="10"/>
      <c r="Y2424" s="10"/>
      <c r="Z2424" s="10"/>
      <c r="AA2424" s="10"/>
      <c r="AB2424" s="10"/>
      <c r="AE2424" s="12">
        <f>IFERROR(FLOOR(Table_Books[[#This Row],[Published_Date]],10), 0)</f>
        <v>0</v>
      </c>
      <c r="AF2424" s="2">
        <f>IFERROR(CEILING(VALUE(LEFT(Table_Books[[#This Row],[Published_Date]],FIND("-",Table_Books[[#This Row],[Published_Date]]&amp;"-")-1))/100, 1), 0)</f>
        <v>0</v>
      </c>
      <c r="AJ2424" s="2" t="s">
        <v>16093</v>
      </c>
      <c r="AK2424" s="2" t="str">
        <f>Table_Books[[#This Row],[Title]]&amp;"_"&amp;Table_Books[[#This Row],[Author]]</f>
        <v>Odilon Redon: Literature and Music_Margret Stuffmann</v>
      </c>
      <c r="AL2424" s="2" t="str">
        <f>Table_Books[[#This Row],[Author]]&amp;"_"&amp;Table_Books[[#This Row],[Title]]</f>
        <v>Margret Stuffmann_Odilon Redon: Literature and Music</v>
      </c>
      <c r="AM2424" s="2" t="str">
        <f>Table_Books[[#This Row],[Title]]&amp;" by "&amp;Table_Books[[#This Row],[Author]]</f>
        <v>Odilon Redon: Literature and Music by Margret Stuffmann</v>
      </c>
    </row>
    <row r="2425" spans="1:41" x14ac:dyDescent="0.35">
      <c r="A2425" s="7" t="str">
        <f>"B-" &amp; UPPER(TRIM(Table_Books[[#This Row],[Title]])) &amp; "|" &amp; UPPER(TRIM(Table_Books[[#This Row],[Author]]))</f>
        <v>B-HEPTAMÉRON|MARGUERITE DE NAVARRE</v>
      </c>
      <c r="B2425" s="35" t="str">
        <f>IF(COUNTIFS(Table_Books[Hash_ID],Table_Books[[#This Row],[Hash_ID]])&gt;1,"Y","N")</f>
        <v>N</v>
      </c>
      <c r="C2425" s="35" t="s">
        <v>19259</v>
      </c>
      <c r="D2425" s="48" t="s">
        <v>19260</v>
      </c>
      <c r="E2425" s="35"/>
      <c r="F2425" s="35"/>
      <c r="G2425" s="36"/>
      <c r="H2425" s="36"/>
      <c r="I2425" s="37"/>
      <c r="J2425" s="36"/>
      <c r="K2425" s="36"/>
      <c r="L2425" s="35"/>
      <c r="M2425" s="35"/>
      <c r="N2425" s="35"/>
      <c r="O2425" s="38"/>
      <c r="P2425" s="39"/>
      <c r="Q2425" s="10" t="s">
        <v>1860</v>
      </c>
      <c r="R2425" s="39"/>
      <c r="S2425" s="39"/>
      <c r="T2425" s="10" t="s">
        <v>1860</v>
      </c>
      <c r="U2425" s="10" t="s">
        <v>1860</v>
      </c>
      <c r="V2425" s="39"/>
      <c r="W2425" s="39"/>
      <c r="X2425" s="39"/>
      <c r="Y2425" s="39"/>
      <c r="Z2425" s="39"/>
      <c r="AA2425" s="39"/>
      <c r="AB2425" s="39"/>
      <c r="AC2425" s="35"/>
      <c r="AD2425" s="35"/>
      <c r="AE2425" s="36">
        <f>IFERROR(FLOOR(Table_Books[[#This Row],[Published_Date]],10), 0)</f>
        <v>0</v>
      </c>
      <c r="AF2425" s="35">
        <f>IFERROR(CEILING(VALUE(LEFT(Table_Books[[#This Row],[Published_Date]],FIND("-",Table_Books[[#This Row],[Published_Date]]&amp;"-")-1))/100, 1), 0)</f>
        <v>0</v>
      </c>
      <c r="AG2425" s="35"/>
      <c r="AH2425" s="35" t="s">
        <v>21587</v>
      </c>
      <c r="AI2425" s="35"/>
      <c r="AJ2425" s="35"/>
      <c r="AK2425" s="35" t="str">
        <f>Table_Books[[#This Row],[Title]]&amp;"_"&amp;Table_Books[[#This Row],[Author]]</f>
        <v>Heptaméron_Marguerite de Navarre</v>
      </c>
      <c r="AL2425" s="35" t="str">
        <f>Table_Books[[#This Row],[Author]]&amp;"_"&amp;Table_Books[[#This Row],[Title]]</f>
        <v>Marguerite de Navarre_Heptaméron</v>
      </c>
      <c r="AM2425" s="35" t="str">
        <f>Table_Books[[#This Row],[Title]]&amp;" by "&amp;Table_Books[[#This Row],[Author]]</f>
        <v>Heptaméron by Marguerite de Navarre</v>
      </c>
      <c r="AN2425" s="35"/>
      <c r="AO2425" s="35"/>
    </row>
    <row r="2426" spans="1:41" ht="29" x14ac:dyDescent="0.35">
      <c r="A2426" s="7" t="str">
        <f>"B-" &amp; UPPER(TRIM(Table_Books[[#This Row],[Title]])) &amp; "|" &amp; UPPER(TRIM(Table_Books[[#This Row],[Author]]))</f>
        <v>B-A HEART SO WHITE|MARÍAS, JAVIER</v>
      </c>
      <c r="B2426" s="28" t="str">
        <f>IF(COUNTIFS(Table_Books[Hash_ID],Table_Books[[#This Row],[Hash_ID]])&gt;1,"Y","N")</f>
        <v>N</v>
      </c>
      <c r="C2426" s="2" t="s">
        <v>1912</v>
      </c>
      <c r="D2426" s="2" t="s">
        <v>2118</v>
      </c>
      <c r="G2426" s="12">
        <v>1992</v>
      </c>
      <c r="H2426" s="12"/>
      <c r="I2426" s="8"/>
      <c r="J2426" s="12"/>
      <c r="K2426" s="12"/>
      <c r="L2426" s="2">
        <v>304</v>
      </c>
      <c r="M2426" s="2" t="s">
        <v>2036</v>
      </c>
      <c r="O2426" s="33">
        <v>4</v>
      </c>
      <c r="P2426" s="10"/>
      <c r="Q2426" s="10" t="s">
        <v>1860</v>
      </c>
      <c r="R2426" s="10"/>
      <c r="S2426" s="10"/>
      <c r="T2426" s="10" t="s">
        <v>1860</v>
      </c>
      <c r="U2426" s="10" t="s">
        <v>1860</v>
      </c>
      <c r="V2426" s="10"/>
      <c r="W2426" s="10"/>
      <c r="X2426" s="10"/>
      <c r="Y2426" s="10"/>
      <c r="Z2426" s="10"/>
      <c r="AA2426" s="10"/>
      <c r="AB2426" s="10"/>
      <c r="AC2426" s="2" t="s">
        <v>1824</v>
      </c>
      <c r="AE2426" s="12">
        <f>IFERROR(FLOOR(Table_Books[[#This Row],[Published_Date]],10), 0)</f>
        <v>1990</v>
      </c>
      <c r="AF2426" s="2">
        <f>IFERROR(CEILING(VALUE(LEFT(Table_Books[[#This Row],[Published_Date]],FIND("-",Table_Books[[#This Row],[Published_Date]]&amp;"-")-1))/100, 1), 0)</f>
        <v>20</v>
      </c>
      <c r="AK2426" s="2" t="str">
        <f>Table_Books[[#This Row],[Title]]&amp;"_"&amp;Table_Books[[#This Row],[Author]]</f>
        <v>A Heart So White_Marías, Javier</v>
      </c>
      <c r="AL2426" s="2" t="str">
        <f>Table_Books[[#This Row],[Author]]&amp;"_"&amp;Table_Books[[#This Row],[Title]]</f>
        <v>Marías, Javier_A Heart So White</v>
      </c>
      <c r="AM2426" s="2" t="str">
        <f>Table_Books[[#This Row],[Title]]&amp;" by "&amp;Table_Books[[#This Row],[Author]]</f>
        <v>A Heart So White by Marías, Javier</v>
      </c>
    </row>
    <row r="2427" spans="1:41" x14ac:dyDescent="0.35">
      <c r="A2427" s="7" t="str">
        <f>"B-" &amp; UPPER(TRIM(Table_Books[[#This Row],[Title]])) &amp; "|" &amp; UPPER(TRIM(Table_Books[[#This Row],[Author]]))</f>
        <v>B-GUSTAVE MOREAU: SCULPTURES AND DECORATIVE ARTS|MARIE-CÉCILE FOREST</v>
      </c>
      <c r="B2427" s="28" t="str">
        <f>IF(COUNTIFS(Table_Books[Hash_ID],Table_Books[[#This Row],[Hash_ID]])&gt;1,"Y","N")</f>
        <v>N</v>
      </c>
      <c r="C2427" s="2" t="s">
        <v>16166</v>
      </c>
      <c r="D2427" s="43" t="s">
        <v>16167</v>
      </c>
      <c r="G2427" s="12"/>
      <c r="H2427" s="12"/>
      <c r="I2427" s="8"/>
      <c r="J2427" s="12"/>
      <c r="K2427" s="12"/>
      <c r="O2427" s="33"/>
      <c r="P2427" s="10"/>
      <c r="Q2427" s="10" t="s">
        <v>1860</v>
      </c>
      <c r="R2427" s="10"/>
      <c r="S2427" s="10"/>
      <c r="T2427" s="10" t="s">
        <v>1860</v>
      </c>
      <c r="U2427" s="10" t="s">
        <v>1860</v>
      </c>
      <c r="V2427" s="10"/>
      <c r="W2427" s="10"/>
      <c r="X2427" s="10"/>
      <c r="Y2427" s="10"/>
      <c r="Z2427" s="10"/>
      <c r="AA2427" s="10"/>
      <c r="AB2427" s="10"/>
      <c r="AE2427" s="12">
        <f>IFERROR(FLOOR(Table_Books[[#This Row],[Published_Date]],10), 0)</f>
        <v>0</v>
      </c>
      <c r="AF2427" s="2">
        <f>IFERROR(CEILING(VALUE(LEFT(Table_Books[[#This Row],[Published_Date]],FIND("-",Table_Books[[#This Row],[Published_Date]]&amp;"-")-1))/100, 1), 0)</f>
        <v>0</v>
      </c>
      <c r="AJ2427" s="2" t="s">
        <v>16093</v>
      </c>
      <c r="AK2427" s="2" t="str">
        <f>Table_Books[[#This Row],[Title]]&amp;"_"&amp;Table_Books[[#This Row],[Author]]</f>
        <v>Gustave Moreau: Sculptures and Decorative Arts_Marie-Cécile Forest</v>
      </c>
      <c r="AL2427" s="2" t="str">
        <f>Table_Books[[#This Row],[Author]]&amp;"_"&amp;Table_Books[[#This Row],[Title]]</f>
        <v>Marie-Cécile Forest_Gustave Moreau: Sculptures and Decorative Arts</v>
      </c>
      <c r="AM2427" s="2" t="str">
        <f>Table_Books[[#This Row],[Title]]&amp;" by "&amp;Table_Books[[#This Row],[Author]]</f>
        <v>Gustave Moreau: Sculptures and Decorative Arts by Marie-Cécile Forest</v>
      </c>
    </row>
    <row r="2428" spans="1:41" x14ac:dyDescent="0.35">
      <c r="A2428" s="7" t="str">
        <f>"B-" &amp; UPPER(TRIM(Table_Books[[#This Row],[Title]])) &amp; "|" &amp; UPPER(TRIM(Table_Books[[#This Row],[Author]]))</f>
        <v>B-THE DISCREET HERO|MARIO VARGAS LLOSA</v>
      </c>
      <c r="B2428" s="28" t="str">
        <f>IF(COUNTIFS(Table_Books[Hash_ID],Table_Books[[#This Row],[Hash_ID]])&gt;1,"Y","N")</f>
        <v>N</v>
      </c>
      <c r="C2428" s="2" t="s">
        <v>16574</v>
      </c>
      <c r="D2428" s="43" t="s">
        <v>16575</v>
      </c>
      <c r="G2428" s="12"/>
      <c r="H2428" s="12"/>
      <c r="I2428" s="8"/>
      <c r="J2428" s="12"/>
      <c r="K2428" s="12"/>
      <c r="O2428" s="33"/>
      <c r="P2428" s="10">
        <v>4</v>
      </c>
      <c r="Q2428" s="10" t="s">
        <v>1824</v>
      </c>
      <c r="R2428" s="10"/>
      <c r="S2428" s="10"/>
      <c r="T2428" s="10" t="s">
        <v>1860</v>
      </c>
      <c r="U2428" s="10" t="s">
        <v>1860</v>
      </c>
      <c r="V2428" s="10"/>
      <c r="W2428" s="10"/>
      <c r="X2428" s="10"/>
      <c r="Y2428" s="10"/>
      <c r="Z2428" s="10"/>
      <c r="AA2428" s="10"/>
      <c r="AB2428" s="10"/>
      <c r="AE2428" s="12">
        <f>IFERROR(FLOOR(Table_Books[[#This Row],[Published_Date]],10), 0)</f>
        <v>0</v>
      </c>
      <c r="AF2428" s="2">
        <f>IFERROR(CEILING(VALUE(LEFT(Table_Books[[#This Row],[Published_Date]],FIND("-",Table_Books[[#This Row],[Published_Date]]&amp;"-")-1))/100, 1), 0)</f>
        <v>0</v>
      </c>
      <c r="AK2428" s="2" t="str">
        <f>Table_Books[[#This Row],[Title]]&amp;"_"&amp;Table_Books[[#This Row],[Author]]</f>
        <v>The Discreet Hero_Mario Vargas Llosa</v>
      </c>
      <c r="AL2428" s="2" t="str">
        <f>Table_Books[[#This Row],[Author]]&amp;"_"&amp;Table_Books[[#This Row],[Title]]</f>
        <v>Mario Vargas Llosa_The Discreet Hero</v>
      </c>
      <c r="AM2428" s="2" t="str">
        <f>Table_Books[[#This Row],[Title]]&amp;" by "&amp;Table_Books[[#This Row],[Author]]</f>
        <v>The Discreet Hero by Mario Vargas Llosa</v>
      </c>
    </row>
    <row r="2429" spans="1:41" x14ac:dyDescent="0.35">
      <c r="A2429" s="7" t="str">
        <f>"B-" &amp; UPPER(TRIM(Table_Books[[#This Row],[Title]])) &amp; "|" &amp; UPPER(TRIM(Table_Books[[#This Row],[Author]]))</f>
        <v>B-THE COLLECTED CONNOISSEUR|MARK VALENTINE AND JOHN HOWARD</v>
      </c>
      <c r="B2429" s="28" t="str">
        <f>IF(COUNTIFS(Table_Books[Hash_ID],Table_Books[[#This Row],[Hash_ID]])&gt;1,"Y","N")</f>
        <v>N</v>
      </c>
      <c r="C2429" s="2" t="s">
        <v>8057</v>
      </c>
      <c r="D2429" s="43" t="s">
        <v>8058</v>
      </c>
      <c r="G2429" s="12"/>
      <c r="H2429" s="12"/>
      <c r="I2429" s="8"/>
      <c r="J2429" s="12"/>
      <c r="K2429" s="12"/>
      <c r="O2429" s="33"/>
      <c r="P2429" s="10"/>
      <c r="Q2429" s="10" t="s">
        <v>1860</v>
      </c>
      <c r="R2429" s="10"/>
      <c r="S2429" s="10"/>
      <c r="T2429" s="10" t="s">
        <v>1860</v>
      </c>
      <c r="U2429" s="10" t="s">
        <v>1860</v>
      </c>
      <c r="V2429" s="10"/>
      <c r="W2429" s="10"/>
      <c r="X2429" s="10"/>
      <c r="Y2429" s="10"/>
      <c r="Z2429" s="10"/>
      <c r="AA2429" s="10"/>
      <c r="AB2429" s="10"/>
      <c r="AE2429" s="12">
        <f>IFERROR(FLOOR(Table_Books[[#This Row],[Published_Date]],10), 0)</f>
        <v>0</v>
      </c>
      <c r="AF2429" s="2">
        <f>IFERROR(CEILING(VALUE(LEFT(Table_Books[[#This Row],[Published_Date]],FIND("-",Table_Books[[#This Row],[Published_Date]]&amp;"-")-1))/100, 1), 0)</f>
        <v>0</v>
      </c>
      <c r="AK2429" s="2" t="str">
        <f>Table_Books[[#This Row],[Title]]&amp;"_"&amp;Table_Books[[#This Row],[Author]]</f>
        <v>The Collected Connoisseur_Mark Valentine and John Howard</v>
      </c>
      <c r="AL2429" s="2" t="str">
        <f>Table_Books[[#This Row],[Author]]&amp;"_"&amp;Table_Books[[#This Row],[Title]]</f>
        <v>Mark Valentine and John Howard_The Collected Connoisseur</v>
      </c>
      <c r="AM2429" s="2" t="str">
        <f>Table_Books[[#This Row],[Title]]&amp;" by "&amp;Table_Books[[#This Row],[Author]]</f>
        <v>The Collected Connoisseur by Mark Valentine and John Howard</v>
      </c>
    </row>
    <row r="2430" spans="1:41" ht="29" x14ac:dyDescent="0.35">
      <c r="A2430" s="7" t="str">
        <f>"B-" &amp; UPPER(TRIM(Table_Books[[#This Row],[Title]])) &amp; "|" &amp; UPPER(TRIM(Table_Books[[#This Row],[Author]]))</f>
        <v>B-AKLO|MARK VALENTINE, ROGER DOBSON, &amp; R.B. RUSSELL (EDITORS)</v>
      </c>
      <c r="B2430" s="28" t="str">
        <f>IF(COUNTIFS(Table_Books[Hash_ID],Table_Books[[#This Row],[Hash_ID]])&gt;1,"Y","N")</f>
        <v>N</v>
      </c>
      <c r="C2430" s="2" t="s">
        <v>7971</v>
      </c>
      <c r="D2430" s="43" t="s">
        <v>7972</v>
      </c>
      <c r="G2430" s="12"/>
      <c r="H2430" s="12">
        <v>1998</v>
      </c>
      <c r="I2430" s="8" t="s">
        <v>7930</v>
      </c>
      <c r="J2430" s="12"/>
      <c r="K2430" s="12"/>
      <c r="O2430" s="33"/>
      <c r="P2430" s="10"/>
      <c r="Q2430" s="10" t="s">
        <v>1860</v>
      </c>
      <c r="R2430" s="10"/>
      <c r="S2430" s="10"/>
      <c r="T2430" s="10" t="s">
        <v>1860</v>
      </c>
      <c r="U2430" s="10" t="s">
        <v>1860</v>
      </c>
      <c r="V2430" s="10"/>
      <c r="W2430" s="10"/>
      <c r="X2430" s="10"/>
      <c r="Y2430" s="10"/>
      <c r="Z2430" s="10"/>
      <c r="AA2430" s="10"/>
      <c r="AB2430" s="10"/>
      <c r="AE2430" s="12">
        <f>IFERROR(FLOOR(Table_Books[[#This Row],[Published_Date]],10), 0)</f>
        <v>0</v>
      </c>
      <c r="AF2430" s="2">
        <f>IFERROR(CEILING(VALUE(LEFT(Table_Books[[#This Row],[Published_Date]],FIND("-",Table_Books[[#This Row],[Published_Date]]&amp;"-")-1))/100, 1), 0)</f>
        <v>0</v>
      </c>
      <c r="AK2430" s="2" t="str">
        <f>Table_Books[[#This Row],[Title]]&amp;"_"&amp;Table_Books[[#This Row],[Author]]</f>
        <v>Aklo_Mark Valentine, Roger Dobson, &amp; R.B. Russell (editors)</v>
      </c>
      <c r="AL2430" s="2" t="str">
        <f>Table_Books[[#This Row],[Author]]&amp;"_"&amp;Table_Books[[#This Row],[Title]]</f>
        <v>Mark Valentine, Roger Dobson, &amp; R.B. Russell (editors)_Aklo</v>
      </c>
      <c r="AM2430" s="2" t="str">
        <f>Table_Books[[#This Row],[Title]]&amp;" by "&amp;Table_Books[[#This Row],[Author]]</f>
        <v>Aklo by Mark Valentine, Roger Dobson, &amp; R.B. Russell (editors)</v>
      </c>
    </row>
    <row r="2431" spans="1:41" x14ac:dyDescent="0.35">
      <c r="A2431" s="7" t="str">
        <f>"B-" &amp; UPPER(TRIM(Table_Books[[#This Row],[Title]])) &amp; "|" &amp; UPPER(TRIM(Table_Books[[#This Row],[Author]]))</f>
        <v>B-READER'S BLOCK / THIS IS NOT A NOVEL|MARKSON, DAVID</v>
      </c>
      <c r="B2431" s="35" t="str">
        <f>IF(COUNTIFS(Table_Books[Hash_ID],Table_Books[[#This Row],[Hash_ID]])&gt;1,"Y","N")</f>
        <v>N</v>
      </c>
      <c r="C2431" s="35" t="s">
        <v>20101</v>
      </c>
      <c r="D2431" s="35" t="s">
        <v>6898</v>
      </c>
      <c r="E2431" s="35"/>
      <c r="F2431" s="35"/>
      <c r="G2431" s="36"/>
      <c r="H2431" s="36"/>
      <c r="I2431" s="37"/>
      <c r="J2431" s="36"/>
      <c r="K2431" s="36"/>
      <c r="L2431" s="35"/>
      <c r="M2431" s="35"/>
      <c r="N2431" s="35"/>
      <c r="O2431" s="38"/>
      <c r="P2431" s="39"/>
      <c r="Q2431" s="10" t="s">
        <v>1860</v>
      </c>
      <c r="R2431" s="39"/>
      <c r="S2431" s="39"/>
      <c r="T2431" s="10" t="s">
        <v>1860</v>
      </c>
      <c r="U2431" s="10" t="s">
        <v>1860</v>
      </c>
      <c r="V2431" s="39"/>
      <c r="W2431" s="39"/>
      <c r="X2431" s="39"/>
      <c r="Y2431" s="39"/>
      <c r="Z2431" s="39"/>
      <c r="AA2431" s="39"/>
      <c r="AB2431" s="39"/>
      <c r="AC2431" s="35"/>
      <c r="AD2431" s="35"/>
      <c r="AE2431" s="36">
        <f>IFERROR(FLOOR(Table_Books[[#This Row],[Published_Date]],10), 0)</f>
        <v>0</v>
      </c>
      <c r="AF2431" s="35">
        <f>IFERROR(CEILING(VALUE(LEFT(Table_Books[[#This Row],[Published_Date]],FIND("-",Table_Books[[#This Row],[Published_Date]]&amp;"-")-1))/100, 1), 0)</f>
        <v>0</v>
      </c>
      <c r="AG2431" s="35"/>
      <c r="AH2431" s="35"/>
      <c r="AI2431" s="35"/>
      <c r="AJ2431" s="35"/>
      <c r="AK2431" s="35" t="str">
        <f>Table_Books[[#This Row],[Title]]&amp;"_"&amp;Table_Books[[#This Row],[Author]]</f>
        <v>Reader's Block / This Is Not A Novel_Markson, David</v>
      </c>
      <c r="AL2431" s="35" t="str">
        <f>Table_Books[[#This Row],[Author]]&amp;"_"&amp;Table_Books[[#This Row],[Title]]</f>
        <v>Markson, David_Reader's Block / This Is Not A Novel</v>
      </c>
      <c r="AM2431" s="35" t="str">
        <f>Table_Books[[#This Row],[Title]]&amp;" by "&amp;Table_Books[[#This Row],[Author]]</f>
        <v>Reader's Block / This Is Not A Novel by Markson, David</v>
      </c>
      <c r="AN2431" s="35"/>
      <c r="AO2431" s="35"/>
    </row>
    <row r="2432" spans="1:41" x14ac:dyDescent="0.35">
      <c r="A2432" s="7" t="str">
        <f>"B-" &amp; UPPER(TRIM(Table_Books[[#This Row],[Title]])) &amp; "|" &amp; UPPER(TRIM(Table_Books[[#This Row],[Author]]))</f>
        <v>B-WITTGENSTEIN’S MISTRESS|MARKSON, DAVID</v>
      </c>
      <c r="B2432" s="28" t="str">
        <f>IF(COUNTIFS(Table_Books[Hash_ID],Table_Books[[#This Row],[Hash_ID]])&gt;1,"Y","N")</f>
        <v>N</v>
      </c>
      <c r="C2432" s="2" t="s">
        <v>6498</v>
      </c>
      <c r="D2432" s="2" t="s">
        <v>6898</v>
      </c>
      <c r="G2432" s="12"/>
      <c r="H2432" s="12"/>
      <c r="I2432" s="8"/>
      <c r="J2432" s="12"/>
      <c r="K2432" s="12"/>
      <c r="O2432" s="33">
        <v>5</v>
      </c>
      <c r="P2432" s="10"/>
      <c r="Q2432" s="10" t="s">
        <v>1860</v>
      </c>
      <c r="R2432" s="10"/>
      <c r="S2432" s="10"/>
      <c r="T2432" s="10" t="s">
        <v>1860</v>
      </c>
      <c r="U2432" s="10" t="s">
        <v>1860</v>
      </c>
      <c r="V2432" s="10"/>
      <c r="W2432" s="10"/>
      <c r="X2432" s="10"/>
      <c r="Y2432" s="10"/>
      <c r="Z2432" s="10"/>
      <c r="AA2432" s="10"/>
      <c r="AB2432" s="10"/>
      <c r="AE2432" s="12">
        <f>IFERROR(FLOOR(Table_Books[[#This Row],[Published_Date]],10), 0)</f>
        <v>0</v>
      </c>
      <c r="AF2432" s="2">
        <f>IFERROR(CEILING(VALUE(LEFT(Table_Books[[#This Row],[Published_Date]],FIND("-",Table_Books[[#This Row],[Published_Date]]&amp;"-")-1))/100, 1), 0)</f>
        <v>0</v>
      </c>
      <c r="AK2432" s="2" t="str">
        <f>Table_Books[[#This Row],[Title]]&amp;"_"&amp;Table_Books[[#This Row],[Author]]</f>
        <v>Wittgenstein’s Mistress_Markson, David</v>
      </c>
      <c r="AL2432" s="2" t="str">
        <f>Table_Books[[#This Row],[Author]]&amp;"_"&amp;Table_Books[[#This Row],[Title]]</f>
        <v>Markson, David_Wittgenstein’s Mistress</v>
      </c>
      <c r="AM2432" s="2" t="str">
        <f>Table_Books[[#This Row],[Title]]&amp;" by "&amp;Table_Books[[#This Row],[Author]]</f>
        <v>Wittgenstein’s Mistress by Markson, David</v>
      </c>
    </row>
    <row r="2433" spans="1:41" x14ac:dyDescent="0.35">
      <c r="A2433" s="7" t="str">
        <f>"B-" &amp; UPPER(TRIM(Table_Books[[#This Row],[Title]])) &amp; "|" &amp; UPPER(TRIM(Table_Books[[#This Row],[Author]]))</f>
        <v>B-DOCTOR FAUSTUS / TAMBURLAINE THE GREAT|MARLOWE, CHRISTOPHER</v>
      </c>
      <c r="B2433" s="35" t="str">
        <f>IF(COUNTIFS(Table_Books[Hash_ID],Table_Books[[#This Row],[Hash_ID]])&gt;1,"Y","N")</f>
        <v>N</v>
      </c>
      <c r="C2433" s="35" t="s">
        <v>19296</v>
      </c>
      <c r="D2433" s="48" t="s">
        <v>19297</v>
      </c>
      <c r="E2433" s="35"/>
      <c r="F2433" s="35"/>
      <c r="G2433" s="36"/>
      <c r="H2433" s="36"/>
      <c r="I2433" s="37"/>
      <c r="J2433" s="36"/>
      <c r="K2433" s="36"/>
      <c r="L2433" s="35"/>
      <c r="M2433" s="35"/>
      <c r="N2433" s="35"/>
      <c r="O2433" s="38"/>
      <c r="P2433" s="39"/>
      <c r="Q2433" s="10" t="s">
        <v>1860</v>
      </c>
      <c r="R2433" s="39"/>
      <c r="S2433" s="39"/>
      <c r="T2433" s="10" t="s">
        <v>1860</v>
      </c>
      <c r="U2433" s="10" t="s">
        <v>1860</v>
      </c>
      <c r="V2433" s="39"/>
      <c r="W2433" s="39"/>
      <c r="X2433" s="39"/>
      <c r="Y2433" s="39"/>
      <c r="Z2433" s="39"/>
      <c r="AA2433" s="39"/>
      <c r="AB2433" s="39"/>
      <c r="AC2433" s="35"/>
      <c r="AD2433" s="35"/>
      <c r="AE2433" s="36">
        <f>IFERROR(FLOOR(Table_Books[[#This Row],[Published_Date]],10), 0)</f>
        <v>0</v>
      </c>
      <c r="AF2433" s="35">
        <f>IFERROR(CEILING(VALUE(LEFT(Table_Books[[#This Row],[Published_Date]],FIND("-",Table_Books[[#This Row],[Published_Date]]&amp;"-")-1))/100, 1), 0)</f>
        <v>0</v>
      </c>
      <c r="AG2433" s="35"/>
      <c r="AH2433" s="35" t="s">
        <v>21589</v>
      </c>
      <c r="AI2433" s="35"/>
      <c r="AJ2433" s="35"/>
      <c r="AK2433" s="35" t="str">
        <f>Table_Books[[#This Row],[Title]]&amp;"_"&amp;Table_Books[[#This Row],[Author]]</f>
        <v>Doctor Faustus / Tamburlaine the Great_Marlowe, Christopher</v>
      </c>
      <c r="AL2433" s="35" t="str">
        <f>Table_Books[[#This Row],[Author]]&amp;"_"&amp;Table_Books[[#This Row],[Title]]</f>
        <v>Marlowe, Christopher_Doctor Faustus / Tamburlaine the Great</v>
      </c>
      <c r="AM2433" s="35" t="str">
        <f>Table_Books[[#This Row],[Title]]&amp;" by "&amp;Table_Books[[#This Row],[Author]]</f>
        <v>Doctor Faustus / Tamburlaine the Great by Marlowe, Christopher</v>
      </c>
      <c r="AN2433" s="35"/>
      <c r="AO2433" s="35"/>
    </row>
    <row r="2434" spans="1:41" x14ac:dyDescent="0.35">
      <c r="A2434" s="7" t="str">
        <f>"B-" &amp; UPPER(TRIM(Table_Books[[#This Row],[Title]])) &amp; "|" &amp; UPPER(TRIM(Table_Books[[#This Row],[Author]]))</f>
        <v>B-THE BEETLE|MARSH, RICHARD</v>
      </c>
      <c r="B2434" s="28" t="str">
        <f>IF(COUNTIFS(Table_Books[Hash_ID],Table_Books[[#This Row],[Hash_ID]])&gt;1,"Y","N")</f>
        <v>N</v>
      </c>
      <c r="C2434" s="2" t="s">
        <v>6640</v>
      </c>
      <c r="D2434" s="2" t="s">
        <v>6922</v>
      </c>
      <c r="G2434" s="12"/>
      <c r="H2434" s="12"/>
      <c r="I2434" s="8"/>
      <c r="J2434" s="12"/>
      <c r="K2434" s="12"/>
      <c r="O2434" s="33"/>
      <c r="P2434" s="10"/>
      <c r="Q2434" s="10" t="s">
        <v>1860</v>
      </c>
      <c r="R2434" s="10"/>
      <c r="S2434" s="10"/>
      <c r="T2434" s="10" t="s">
        <v>1860</v>
      </c>
      <c r="U2434" s="10" t="s">
        <v>1860</v>
      </c>
      <c r="V2434" s="10"/>
      <c r="W2434" s="10"/>
      <c r="X2434" s="10"/>
      <c r="Y2434" s="10"/>
      <c r="Z2434" s="10"/>
      <c r="AA2434" s="10"/>
      <c r="AB2434" s="10"/>
      <c r="AE2434" s="12">
        <f>IFERROR(FLOOR(Table_Books[[#This Row],[Published_Date]],10), 0)</f>
        <v>0</v>
      </c>
      <c r="AF2434" s="2">
        <f>IFERROR(CEILING(VALUE(LEFT(Table_Books[[#This Row],[Published_Date]],FIND("-",Table_Books[[#This Row],[Published_Date]]&amp;"-")-1))/100, 1), 0)</f>
        <v>0</v>
      </c>
      <c r="AK2434" s="2" t="str">
        <f>Table_Books[[#This Row],[Title]]&amp;"_"&amp;Table_Books[[#This Row],[Author]]</f>
        <v>The Beetle_Marsh, Richard</v>
      </c>
      <c r="AL2434" s="2" t="str">
        <f>Table_Books[[#This Row],[Author]]&amp;"_"&amp;Table_Books[[#This Row],[Title]]</f>
        <v>Marsh, Richard_The Beetle</v>
      </c>
      <c r="AM2434" s="2" t="str">
        <f>Table_Books[[#This Row],[Title]]&amp;" by "&amp;Table_Books[[#This Row],[Author]]</f>
        <v>The Beetle by Marsh, Richard</v>
      </c>
    </row>
    <row r="2435" spans="1:41" x14ac:dyDescent="0.35">
      <c r="A2435" s="7" t="str">
        <f>"B-" &amp; UPPER(TRIM(Table_Books[[#This Row],[Title]])) &amp; "|" &amp; UPPER(TRIM(Table_Books[[#This Row],[Author]]))</f>
        <v>B-WALKABOUT|MARSHALL, JAMES VANCE</v>
      </c>
      <c r="B2435" s="28" t="str">
        <f>IF(COUNTIFS(Table_Books[Hash_ID],Table_Books[[#This Row],[Hash_ID]])&gt;1,"Y","N")</f>
        <v>N</v>
      </c>
      <c r="C2435" s="2" t="s">
        <v>7102</v>
      </c>
      <c r="D2435" s="2" t="s">
        <v>7103</v>
      </c>
      <c r="G2435" s="12"/>
      <c r="H2435" s="12"/>
      <c r="I2435" s="8" t="s">
        <v>7023</v>
      </c>
      <c r="J2435" s="12"/>
      <c r="K2435" s="12"/>
      <c r="O2435" s="33"/>
      <c r="P2435" s="10"/>
      <c r="Q2435" s="10" t="s">
        <v>1860</v>
      </c>
      <c r="R2435" s="10"/>
      <c r="S2435" s="10"/>
      <c r="T2435" s="10" t="s">
        <v>1860</v>
      </c>
      <c r="U2435" s="10" t="s">
        <v>1860</v>
      </c>
      <c r="V2435" s="10"/>
      <c r="W2435" s="10"/>
      <c r="X2435" s="10"/>
      <c r="Y2435" s="10"/>
      <c r="Z2435" s="10"/>
      <c r="AA2435" s="10"/>
      <c r="AB2435" s="10"/>
      <c r="AE2435" s="12">
        <f>IFERROR(FLOOR(Table_Books[[#This Row],[Published_Date]],10), 0)</f>
        <v>0</v>
      </c>
      <c r="AF2435" s="2">
        <f>IFERROR(CEILING(VALUE(LEFT(Table_Books[[#This Row],[Published_Date]],FIND("-",Table_Books[[#This Row],[Published_Date]]&amp;"-")-1))/100, 1), 0)</f>
        <v>0</v>
      </c>
      <c r="AK2435" s="2" t="str">
        <f>Table_Books[[#This Row],[Title]]&amp;"_"&amp;Table_Books[[#This Row],[Author]]</f>
        <v>Walkabout_Marshall, James Vance</v>
      </c>
      <c r="AL2435" s="2" t="str">
        <f>Table_Books[[#This Row],[Author]]&amp;"_"&amp;Table_Books[[#This Row],[Title]]</f>
        <v>Marshall, James Vance_Walkabout</v>
      </c>
      <c r="AM2435" s="2" t="str">
        <f>Table_Books[[#This Row],[Title]]&amp;" by "&amp;Table_Books[[#This Row],[Author]]</f>
        <v>Walkabout by Marshall, James Vance</v>
      </c>
    </row>
    <row r="2436" spans="1:41" x14ac:dyDescent="0.35">
      <c r="A2436" s="7" t="str">
        <f>"B-" &amp; UPPER(TRIM(Table_Books[[#This Row],[Title]])) &amp; "|" &amp; UPPER(TRIM(Table_Books[[#This Row],[Author]]))</f>
        <v>B-DEFENSOR PACIS (THE DEFENDER OF PEACE)|MARSILIUS OF PADUA</v>
      </c>
      <c r="B2436" s="35" t="str">
        <f>IF(COUNTIFS(Table_Books[Hash_ID],Table_Books[[#This Row],[Hash_ID]])&gt;1,"Y","N")</f>
        <v>N</v>
      </c>
      <c r="C2436" s="35" t="s">
        <v>19175</v>
      </c>
      <c r="D2436" s="48" t="s">
        <v>19176</v>
      </c>
      <c r="E2436" s="35"/>
      <c r="F2436" s="35"/>
      <c r="G2436" s="36"/>
      <c r="H2436" s="36"/>
      <c r="I2436" s="37"/>
      <c r="J2436" s="36"/>
      <c r="K2436" s="36"/>
      <c r="L2436" s="35"/>
      <c r="M2436" s="35"/>
      <c r="N2436" s="35"/>
      <c r="O2436" s="38"/>
      <c r="P2436" s="39"/>
      <c r="Q2436" s="10" t="s">
        <v>1860</v>
      </c>
      <c r="R2436" s="39"/>
      <c r="S2436" s="39"/>
      <c r="T2436" s="10" t="s">
        <v>1860</v>
      </c>
      <c r="U2436" s="10" t="s">
        <v>1860</v>
      </c>
      <c r="V2436" s="39"/>
      <c r="W2436" s="39"/>
      <c r="X2436" s="39"/>
      <c r="Y2436" s="39"/>
      <c r="Z2436" s="39"/>
      <c r="AA2436" s="39"/>
      <c r="AB2436" s="39"/>
      <c r="AC2436" s="35"/>
      <c r="AD2436" s="35"/>
      <c r="AE2436" s="36">
        <f>IFERROR(FLOOR(Table_Books[[#This Row],[Published_Date]],10), 0)</f>
        <v>0</v>
      </c>
      <c r="AF2436" s="35">
        <f>IFERROR(CEILING(VALUE(LEFT(Table_Books[[#This Row],[Published_Date]],FIND("-",Table_Books[[#This Row],[Published_Date]]&amp;"-")-1))/100, 1), 0)</f>
        <v>0</v>
      </c>
      <c r="AG2436" s="35"/>
      <c r="AH2436" s="35" t="s">
        <v>21585</v>
      </c>
      <c r="AI2436" s="35"/>
      <c r="AJ2436" s="35"/>
      <c r="AK2436" s="35" t="str">
        <f>Table_Books[[#This Row],[Title]]&amp;"_"&amp;Table_Books[[#This Row],[Author]]</f>
        <v>Defensor Pacis (The Defender of Peace)_Marsilius of Padua</v>
      </c>
      <c r="AL2436" s="35" t="str">
        <f>Table_Books[[#This Row],[Author]]&amp;"_"&amp;Table_Books[[#This Row],[Title]]</f>
        <v>Marsilius of Padua_Defensor Pacis (The Defender of Peace)</v>
      </c>
      <c r="AM2436" s="35" t="str">
        <f>Table_Books[[#This Row],[Title]]&amp;" by "&amp;Table_Books[[#This Row],[Author]]</f>
        <v>Defensor Pacis (The Defender of Peace) by Marsilius of Padua</v>
      </c>
      <c r="AN2436" s="35"/>
      <c r="AO2436" s="35"/>
    </row>
    <row r="2437" spans="1:41" x14ac:dyDescent="0.35">
      <c r="A2437" s="7" t="str">
        <f>"B-" &amp; UPPER(TRIM(Table_Books[[#This Row],[Title]])) &amp; "|" &amp; UPPER(TRIM(Table_Books[[#This Row],[Author]]))</f>
        <v>B-LIFE OF PI|MARTEL, YANN</v>
      </c>
      <c r="B2437" s="35" t="str">
        <f>IF(COUNTIFS(Table_Books[Hash_ID],Table_Books[[#This Row],[Hash_ID]])&gt;1,"Y","N")</f>
        <v>N</v>
      </c>
      <c r="C2437" s="35" t="s">
        <v>19799</v>
      </c>
      <c r="D2437" s="48" t="s">
        <v>19800</v>
      </c>
      <c r="E2437" s="35"/>
      <c r="F2437" s="35"/>
      <c r="G2437" s="36"/>
      <c r="H2437" s="36"/>
      <c r="I2437" s="37"/>
      <c r="J2437" s="36"/>
      <c r="K2437" s="36"/>
      <c r="L2437" s="35"/>
      <c r="M2437" s="35"/>
      <c r="N2437" s="35"/>
      <c r="O2437" s="38"/>
      <c r="P2437" s="39"/>
      <c r="Q2437" s="10" t="s">
        <v>1860</v>
      </c>
      <c r="R2437" s="39"/>
      <c r="S2437" s="39"/>
      <c r="T2437" s="10" t="s">
        <v>1860</v>
      </c>
      <c r="U2437" s="10" t="s">
        <v>1860</v>
      </c>
      <c r="V2437" s="39"/>
      <c r="W2437" s="39"/>
      <c r="X2437" s="39"/>
      <c r="Y2437" s="39"/>
      <c r="Z2437" s="39"/>
      <c r="AA2437" s="39"/>
      <c r="AB2437" s="39"/>
      <c r="AC2437" s="35"/>
      <c r="AD2437" s="35"/>
      <c r="AE2437" s="36">
        <f>IFERROR(FLOOR(Table_Books[[#This Row],[Published_Date]],10), 0)</f>
        <v>0</v>
      </c>
      <c r="AF2437" s="35">
        <f>IFERROR(CEILING(VALUE(LEFT(Table_Books[[#This Row],[Published_Date]],FIND("-",Table_Books[[#This Row],[Published_Date]]&amp;"-")-1))/100, 1), 0)</f>
        <v>0</v>
      </c>
      <c r="AG2437" s="35"/>
      <c r="AH2437" s="35" t="s">
        <v>21602</v>
      </c>
      <c r="AI2437" s="35"/>
      <c r="AJ2437" s="35"/>
      <c r="AK2437" s="35" t="str">
        <f>Table_Books[[#This Row],[Title]]&amp;"_"&amp;Table_Books[[#This Row],[Author]]</f>
        <v>Life of Pi_Martel, Yann</v>
      </c>
      <c r="AL2437" s="35" t="str">
        <f>Table_Books[[#This Row],[Author]]&amp;"_"&amp;Table_Books[[#This Row],[Title]]</f>
        <v>Martel, Yann_Life of Pi</v>
      </c>
      <c r="AM2437" s="35" t="str">
        <f>Table_Books[[#This Row],[Title]]&amp;" by "&amp;Table_Books[[#This Row],[Author]]</f>
        <v>Life of Pi by Martel, Yann</v>
      </c>
      <c r="AN2437" s="35"/>
      <c r="AO2437" s="35"/>
    </row>
    <row r="2438" spans="1:41" x14ac:dyDescent="0.35">
      <c r="A2438" s="7" t="str">
        <f>"B-" &amp; UPPER(TRIM(Table_Books[[#This Row],[Title]])) &amp; "|" &amp; UPPER(TRIM(Table_Books[[#This Row],[Author]]))</f>
        <v>B-POEMS (TO HIS COY MISTRESS, ETC.)|MARVELL, ANDREW</v>
      </c>
      <c r="B2438" s="35" t="str">
        <f>IF(COUNTIFS(Table_Books[Hash_ID],Table_Books[[#This Row],[Hash_ID]])&gt;1,"Y","N")</f>
        <v>N</v>
      </c>
      <c r="C2438" s="35" t="s">
        <v>19314</v>
      </c>
      <c r="D2438" s="48" t="s">
        <v>19315</v>
      </c>
      <c r="E2438" s="35"/>
      <c r="F2438" s="35"/>
      <c r="G2438" s="36"/>
      <c r="H2438" s="36"/>
      <c r="I2438" s="37"/>
      <c r="J2438" s="36"/>
      <c r="K2438" s="36"/>
      <c r="L2438" s="35"/>
      <c r="M2438" s="35"/>
      <c r="N2438" s="35"/>
      <c r="O2438" s="38"/>
      <c r="P2438" s="39"/>
      <c r="Q2438" s="10" t="s">
        <v>1860</v>
      </c>
      <c r="R2438" s="39"/>
      <c r="S2438" s="39"/>
      <c r="T2438" s="10" t="s">
        <v>1860</v>
      </c>
      <c r="U2438" s="10" t="s">
        <v>1860</v>
      </c>
      <c r="V2438" s="39"/>
      <c r="W2438" s="39"/>
      <c r="X2438" s="39"/>
      <c r="Y2438" s="39"/>
      <c r="Z2438" s="39"/>
      <c r="AA2438" s="39"/>
      <c r="AB2438" s="39"/>
      <c r="AC2438" s="35"/>
      <c r="AD2438" s="35"/>
      <c r="AE2438" s="36">
        <f>IFERROR(FLOOR(Table_Books[[#This Row],[Published_Date]],10), 0)</f>
        <v>0</v>
      </c>
      <c r="AF2438" s="35">
        <f>IFERROR(CEILING(VALUE(LEFT(Table_Books[[#This Row],[Published_Date]],FIND("-",Table_Books[[#This Row],[Published_Date]]&amp;"-")-1))/100, 1), 0)</f>
        <v>0</v>
      </c>
      <c r="AG2438" s="35"/>
      <c r="AH2438" s="35" t="s">
        <v>21589</v>
      </c>
      <c r="AI2438" s="35"/>
      <c r="AJ2438" s="35"/>
      <c r="AK2438" s="35" t="str">
        <f>Table_Books[[#This Row],[Title]]&amp;"_"&amp;Table_Books[[#This Row],[Author]]</f>
        <v>Poems (To His Coy Mistress, etc.)_Marvell, Andrew</v>
      </c>
      <c r="AL2438" s="35" t="str">
        <f>Table_Books[[#This Row],[Author]]&amp;"_"&amp;Table_Books[[#This Row],[Title]]</f>
        <v>Marvell, Andrew_Poems (To His Coy Mistress, etc.)</v>
      </c>
      <c r="AM2438" s="35" t="str">
        <f>Table_Books[[#This Row],[Title]]&amp;" by "&amp;Table_Books[[#This Row],[Author]]</f>
        <v>Poems (To His Coy Mistress, etc.) by Marvell, Andrew</v>
      </c>
      <c r="AN2438" s="35"/>
      <c r="AO2438" s="35"/>
    </row>
    <row r="2439" spans="1:41" x14ac:dyDescent="0.35">
      <c r="A2439" s="7" t="str">
        <f>"B-" &amp; UPPER(TRIM(Table_Books[[#This Row],[Title]])) &amp; "|" &amp; UPPER(TRIM(Table_Books[[#This Row],[Author]]))</f>
        <v>B-POEMS / UPON APPLETON HOUSE|MARVELL, ANDREW</v>
      </c>
      <c r="B2439" s="35" t="str">
        <f>IF(COUNTIFS(Table_Books[Hash_ID],Table_Books[[#This Row],[Hash_ID]])&gt;1,"Y","N")</f>
        <v>N</v>
      </c>
      <c r="C2439" s="35" t="s">
        <v>19320</v>
      </c>
      <c r="D2439" s="48" t="s">
        <v>19315</v>
      </c>
      <c r="E2439" s="35"/>
      <c r="F2439" s="35"/>
      <c r="G2439" s="36"/>
      <c r="H2439" s="36"/>
      <c r="I2439" s="37"/>
      <c r="J2439" s="36"/>
      <c r="K2439" s="36"/>
      <c r="L2439" s="35"/>
      <c r="M2439" s="35"/>
      <c r="N2439" s="35"/>
      <c r="O2439" s="38"/>
      <c r="P2439" s="39"/>
      <c r="Q2439" s="10" t="s">
        <v>1860</v>
      </c>
      <c r="R2439" s="39"/>
      <c r="S2439" s="39"/>
      <c r="T2439" s="10" t="s">
        <v>1860</v>
      </c>
      <c r="U2439" s="10" t="s">
        <v>1860</v>
      </c>
      <c r="V2439" s="39"/>
      <c r="W2439" s="39"/>
      <c r="X2439" s="39"/>
      <c r="Y2439" s="39"/>
      <c r="Z2439" s="39"/>
      <c r="AA2439" s="39"/>
      <c r="AB2439" s="39"/>
      <c r="AC2439" s="35"/>
      <c r="AD2439" s="35"/>
      <c r="AE2439" s="36">
        <f>IFERROR(FLOOR(Table_Books[[#This Row],[Published_Date]],10), 0)</f>
        <v>0</v>
      </c>
      <c r="AF2439" s="35">
        <f>IFERROR(CEILING(VALUE(LEFT(Table_Books[[#This Row],[Published_Date]],FIND("-",Table_Books[[#This Row],[Published_Date]]&amp;"-")-1))/100, 1), 0)</f>
        <v>0</v>
      </c>
      <c r="AG2439" s="35"/>
      <c r="AH2439" s="35" t="s">
        <v>21589</v>
      </c>
      <c r="AI2439" s="35"/>
      <c r="AJ2439" s="35"/>
      <c r="AK2439" s="35" t="str">
        <f>Table_Books[[#This Row],[Title]]&amp;"_"&amp;Table_Books[[#This Row],[Author]]</f>
        <v>Poems / Upon Appleton House_Marvell, Andrew</v>
      </c>
      <c r="AL2439" s="35" t="str">
        <f>Table_Books[[#This Row],[Author]]&amp;"_"&amp;Table_Books[[#This Row],[Title]]</f>
        <v>Marvell, Andrew_Poems / Upon Appleton House</v>
      </c>
      <c r="AM2439" s="35" t="str">
        <f>Table_Books[[#This Row],[Title]]&amp;" by "&amp;Table_Books[[#This Row],[Author]]</f>
        <v>Poems / Upon Appleton House by Marvell, Andrew</v>
      </c>
      <c r="AN2439" s="35"/>
      <c r="AO2439" s="35"/>
    </row>
    <row r="2440" spans="1:41" ht="29" x14ac:dyDescent="0.35">
      <c r="A2440" s="7" t="str">
        <f>"B-" &amp; UPPER(TRIM(Table_Books[[#This Row],[Title]])) &amp; "|" &amp; UPPER(TRIM(Table_Books[[#This Row],[Author]]))</f>
        <v>B-THE COMMUNIST MANIFESTO|MARX, KARL &amp; ENGELS, FRIEDRICH</v>
      </c>
      <c r="B2440" s="28" t="str">
        <f>IF(COUNTIFS(Table_Books[Hash_ID],Table_Books[[#This Row],[Hash_ID]])&gt;1,"Y","N")</f>
        <v>N</v>
      </c>
      <c r="C2440" s="2" t="s">
        <v>2711</v>
      </c>
      <c r="D2440" s="43" t="s">
        <v>10126</v>
      </c>
      <c r="G2440" s="12">
        <v>1848</v>
      </c>
      <c r="H2440" s="12"/>
      <c r="I2440" s="8"/>
      <c r="J2440" s="12" t="s">
        <v>10262</v>
      </c>
      <c r="K2440" s="12"/>
      <c r="O2440" s="33"/>
      <c r="P2440" s="10"/>
      <c r="Q2440" s="10" t="s">
        <v>1860</v>
      </c>
      <c r="R2440" s="10"/>
      <c r="S2440" s="10"/>
      <c r="T2440" s="10" t="s">
        <v>1860</v>
      </c>
      <c r="U2440" s="10" t="s">
        <v>1860</v>
      </c>
      <c r="V2440" s="10"/>
      <c r="W2440" s="10"/>
      <c r="X2440" s="10"/>
      <c r="Y2440" s="10"/>
      <c r="Z2440" s="10"/>
      <c r="AA2440" s="10"/>
      <c r="AB2440" s="10"/>
      <c r="AE2440" s="12">
        <f>IFERROR(FLOOR(Table_Books[[#This Row],[Published_Date]],10), 0)</f>
        <v>1840</v>
      </c>
      <c r="AF2440" s="2">
        <f>IFERROR(CEILING(VALUE(LEFT(Table_Books[[#This Row],[Published_Date]],FIND("-",Table_Books[[#This Row],[Published_Date]]&amp;"-")-1))/100, 1), 0)</f>
        <v>19</v>
      </c>
      <c r="AG2440" s="2" t="s">
        <v>10356</v>
      </c>
      <c r="AH2440" s="2" t="s">
        <v>22693</v>
      </c>
      <c r="AI2440" s="2" t="s">
        <v>10399</v>
      </c>
      <c r="AK2440" s="2" t="str">
        <f>Table_Books[[#This Row],[Title]]&amp;"_"&amp;Table_Books[[#This Row],[Author]]</f>
        <v>The Communist Manifesto_Marx, Karl &amp; Engels, Friedrich</v>
      </c>
      <c r="AL2440" s="2" t="str">
        <f>Table_Books[[#This Row],[Author]]&amp;"_"&amp;Table_Books[[#This Row],[Title]]</f>
        <v>Marx, Karl &amp; Engels, Friedrich_The Communist Manifesto</v>
      </c>
      <c r="AM2440" s="2" t="str">
        <f>Table_Books[[#This Row],[Title]]&amp;" by "&amp;Table_Books[[#This Row],[Author]]</f>
        <v>The Communist Manifesto by Marx, Karl &amp; Engels, Friedrich</v>
      </c>
    </row>
    <row r="2441" spans="1:41" x14ac:dyDescent="0.35">
      <c r="A2441" s="7" t="str">
        <f>"B-" &amp; UPPER(TRIM(Table_Books[[#This Row],[Title]])) &amp; "|" &amp; UPPER(TRIM(Table_Books[[#This Row],[Author]]))</f>
        <v>B-THE GERMAN IDEOLOGY|MARX, KARL &amp; ENGELS, FRIEDRICH</v>
      </c>
      <c r="B2441" s="28" t="str">
        <f>IF(COUNTIFS(Table_Books[Hash_ID],Table_Books[[#This Row],[Hash_ID]])&gt;1,"Y","N")</f>
        <v>N</v>
      </c>
      <c r="C2441" s="2" t="s">
        <v>9083</v>
      </c>
      <c r="D2441" s="43" t="s">
        <v>10126</v>
      </c>
      <c r="G2441" s="12">
        <v>1846</v>
      </c>
      <c r="H2441" s="12"/>
      <c r="I2441" s="8"/>
      <c r="J2441" s="12" t="s">
        <v>10500</v>
      </c>
      <c r="K2441" s="12"/>
      <c r="O2441" s="33"/>
      <c r="P2441" s="10"/>
      <c r="Q2441" s="10" t="s">
        <v>1860</v>
      </c>
      <c r="R2441" s="10"/>
      <c r="S2441" s="10"/>
      <c r="T2441" s="10" t="s">
        <v>1860</v>
      </c>
      <c r="U2441" s="10" t="s">
        <v>1860</v>
      </c>
      <c r="V2441" s="10"/>
      <c r="W2441" s="10"/>
      <c r="X2441" s="10"/>
      <c r="Y2441" s="10"/>
      <c r="Z2441" s="10"/>
      <c r="AA2441" s="10"/>
      <c r="AB2441" s="10"/>
      <c r="AE2441" s="12">
        <f>IFERROR(FLOOR(Table_Books[[#This Row],[Published_Date]],10), 0)</f>
        <v>1840</v>
      </c>
      <c r="AF2441" s="2">
        <f>IFERROR(CEILING(VALUE(LEFT(Table_Books[[#This Row],[Published_Date]],FIND("-",Table_Books[[#This Row],[Published_Date]]&amp;"-")-1))/100, 1), 0)</f>
        <v>19</v>
      </c>
      <c r="AG2441" s="2" t="s">
        <v>10524</v>
      </c>
      <c r="AH2441" s="2" t="s">
        <v>22693</v>
      </c>
      <c r="AI2441" s="2" t="s">
        <v>10399</v>
      </c>
      <c r="AK2441" s="2" t="str">
        <f>Table_Books[[#This Row],[Title]]&amp;"_"&amp;Table_Books[[#This Row],[Author]]</f>
        <v>The German Ideology_Marx, Karl &amp; Engels, Friedrich</v>
      </c>
      <c r="AL2441" s="2" t="str">
        <f>Table_Books[[#This Row],[Author]]&amp;"_"&amp;Table_Books[[#This Row],[Title]]</f>
        <v>Marx, Karl &amp; Engels, Friedrich_The German Ideology</v>
      </c>
      <c r="AM2441" s="2" t="str">
        <f>Table_Books[[#This Row],[Title]]&amp;" by "&amp;Table_Books[[#This Row],[Author]]</f>
        <v>The German Ideology by Marx, Karl &amp; Engels, Friedrich</v>
      </c>
    </row>
    <row r="2442" spans="1:41" ht="29" x14ac:dyDescent="0.35">
      <c r="A2442" s="7" t="str">
        <f>"B-" &amp; UPPER(TRIM(Table_Books[[#This Row],[Title]])) &amp; "|" &amp; UPPER(TRIM(Table_Books[[#This Row],[Author]]))</f>
        <v>B-A CONTRIBUTION TO THE CRITIQUE OF POLITICAL ECONOMY|MARX, KARL</v>
      </c>
      <c r="B2442" s="28" t="str">
        <f>IF(COUNTIFS(Table_Books[Hash_ID],Table_Books[[#This Row],[Hash_ID]])&gt;1,"Y","N")</f>
        <v>N</v>
      </c>
      <c r="C2442" s="2" t="s">
        <v>9085</v>
      </c>
      <c r="D2442" s="2" t="s">
        <v>2571</v>
      </c>
      <c r="G2442" s="12">
        <v>1859</v>
      </c>
      <c r="H2442" s="12"/>
      <c r="I2442" s="8"/>
      <c r="J2442" s="12" t="s">
        <v>10502</v>
      </c>
      <c r="K2442" s="12"/>
      <c r="O2442" s="33"/>
      <c r="P2442" s="10"/>
      <c r="Q2442" s="10" t="s">
        <v>1860</v>
      </c>
      <c r="R2442" s="10"/>
      <c r="S2442" s="10"/>
      <c r="T2442" s="10" t="s">
        <v>1860</v>
      </c>
      <c r="U2442" s="10" t="s">
        <v>1860</v>
      </c>
      <c r="V2442" s="10"/>
      <c r="W2442" s="10"/>
      <c r="X2442" s="10"/>
      <c r="Y2442" s="10"/>
      <c r="Z2442" s="10"/>
      <c r="AA2442" s="10"/>
      <c r="AB2442" s="10"/>
      <c r="AE2442" s="12">
        <f>IFERROR(FLOOR(Table_Books[[#This Row],[Published_Date]],10), 0)</f>
        <v>1850</v>
      </c>
      <c r="AF2442" s="2">
        <f>IFERROR(CEILING(VALUE(LEFT(Table_Books[[#This Row],[Published_Date]],FIND("-",Table_Books[[#This Row],[Published_Date]]&amp;"-")-1))/100, 1), 0)</f>
        <v>19</v>
      </c>
      <c r="AG2442" s="2" t="s">
        <v>10521</v>
      </c>
      <c r="AH2442" s="2" t="s">
        <v>4856</v>
      </c>
      <c r="AI2442" s="2" t="s">
        <v>10399</v>
      </c>
      <c r="AK2442" s="2" t="str">
        <f>Table_Books[[#This Row],[Title]]&amp;"_"&amp;Table_Books[[#This Row],[Author]]</f>
        <v>A Contribution to the Critique of Political Economy_Marx, Karl</v>
      </c>
      <c r="AL2442" s="2" t="str">
        <f>Table_Books[[#This Row],[Author]]&amp;"_"&amp;Table_Books[[#This Row],[Title]]</f>
        <v>Marx, Karl_A Contribution to the Critique of Political Economy</v>
      </c>
      <c r="AM2442" s="2" t="str">
        <f>Table_Books[[#This Row],[Title]]&amp;" by "&amp;Table_Books[[#This Row],[Author]]</f>
        <v>A Contribution to the Critique of Political Economy by Marx, Karl</v>
      </c>
    </row>
    <row r="2443" spans="1:41" ht="43.5" x14ac:dyDescent="0.35">
      <c r="A2443" s="7" t="str">
        <f>"B-" &amp; UPPER(TRIM(Table_Books[[#This Row],[Title]])) &amp; "|" &amp; UPPER(TRIM(Table_Books[[#This Row],[Author]]))</f>
        <v>B-CAPITAL, VOLUME I|MARX, KARL</v>
      </c>
      <c r="B2443" s="28" t="str">
        <f>IF(COUNTIFS(Table_Books[Hash_ID],Table_Books[[#This Row],[Hash_ID]])&gt;1,"Y","N")</f>
        <v>N</v>
      </c>
      <c r="C2443" s="2" t="s">
        <v>2710</v>
      </c>
      <c r="D2443" s="2" t="s">
        <v>2571</v>
      </c>
      <c r="G2443" s="12">
        <v>1867</v>
      </c>
      <c r="H2443" s="12"/>
      <c r="I2443" s="8"/>
      <c r="J2443" s="12"/>
      <c r="K2443" s="12"/>
      <c r="L2443" s="2">
        <v>1152</v>
      </c>
      <c r="M2443" s="2" t="s">
        <v>2895</v>
      </c>
      <c r="O2443" s="33"/>
      <c r="P2443" s="10"/>
      <c r="Q2443" s="10" t="s">
        <v>1860</v>
      </c>
      <c r="R2443" s="10"/>
      <c r="S2443" s="10"/>
      <c r="T2443" s="10" t="s">
        <v>1860</v>
      </c>
      <c r="U2443" s="10" t="s">
        <v>1860</v>
      </c>
      <c r="V2443" s="10"/>
      <c r="W2443" s="10"/>
      <c r="X2443" s="10"/>
      <c r="Y2443" s="10"/>
      <c r="Z2443" s="10"/>
      <c r="AA2443" s="10"/>
      <c r="AB2443" s="10"/>
      <c r="AE2443" s="12">
        <f>IFERROR(FLOOR(Table_Books[[#This Row],[Published_Date]],10), 0)</f>
        <v>1860</v>
      </c>
      <c r="AF2443" s="2">
        <f>IFERROR(CEILING(VALUE(LEFT(Table_Books[[#This Row],[Published_Date]],FIND("-",Table_Books[[#This Row],[Published_Date]]&amp;"-")-1))/100, 1), 0)</f>
        <v>19</v>
      </c>
      <c r="AK2443" s="2" t="str">
        <f>Table_Books[[#This Row],[Title]]&amp;"_"&amp;Table_Books[[#This Row],[Author]]</f>
        <v>Capital, Volume I_Marx, Karl</v>
      </c>
      <c r="AL2443" s="2" t="str">
        <f>Table_Books[[#This Row],[Author]]&amp;"_"&amp;Table_Books[[#This Row],[Title]]</f>
        <v>Marx, Karl_Capital, Volume I</v>
      </c>
      <c r="AM2443" s="2" t="str">
        <f>Table_Books[[#This Row],[Title]]&amp;" by "&amp;Table_Books[[#This Row],[Author]]</f>
        <v>Capital, Volume I by Marx, Karl</v>
      </c>
    </row>
    <row r="2444" spans="1:41" ht="29" x14ac:dyDescent="0.35">
      <c r="A2444" s="7" t="str">
        <f>"B-" &amp; UPPER(TRIM(Table_Books[[#This Row],[Title]])) &amp; "|" &amp; UPPER(TRIM(Table_Books[[#This Row],[Author]]))</f>
        <v>B-CAPITAL, VOLUME II|MARX, KARL</v>
      </c>
      <c r="B2444" s="28" t="str">
        <f>IF(COUNTIFS(Table_Books[Hash_ID],Table_Books[[#This Row],[Hash_ID]])&gt;1,"Y","N")</f>
        <v>N</v>
      </c>
      <c r="C2444" s="2" t="s">
        <v>2708</v>
      </c>
      <c r="D2444" s="2" t="s">
        <v>2571</v>
      </c>
      <c r="G2444" s="12">
        <v>1885</v>
      </c>
      <c r="H2444" s="12"/>
      <c r="I2444" s="8"/>
      <c r="J2444" s="12"/>
      <c r="K2444" s="12"/>
      <c r="L2444" s="2">
        <v>624</v>
      </c>
      <c r="M2444" s="2" t="s">
        <v>2896</v>
      </c>
      <c r="O2444" s="33"/>
      <c r="P2444" s="10"/>
      <c r="Q2444" s="10" t="s">
        <v>1860</v>
      </c>
      <c r="R2444" s="10"/>
      <c r="S2444" s="10"/>
      <c r="T2444" s="10" t="s">
        <v>1860</v>
      </c>
      <c r="U2444" s="10" t="s">
        <v>1860</v>
      </c>
      <c r="V2444" s="10"/>
      <c r="W2444" s="10"/>
      <c r="X2444" s="10"/>
      <c r="Y2444" s="10"/>
      <c r="Z2444" s="10"/>
      <c r="AA2444" s="10"/>
      <c r="AB2444" s="10"/>
      <c r="AE2444" s="12">
        <f>IFERROR(FLOOR(Table_Books[[#This Row],[Published_Date]],10), 0)</f>
        <v>1880</v>
      </c>
      <c r="AF2444" s="2">
        <f>IFERROR(CEILING(VALUE(LEFT(Table_Books[[#This Row],[Published_Date]],FIND("-",Table_Books[[#This Row],[Published_Date]]&amp;"-")-1))/100, 1), 0)</f>
        <v>19</v>
      </c>
      <c r="AK2444" s="2" t="str">
        <f>Table_Books[[#This Row],[Title]]&amp;"_"&amp;Table_Books[[#This Row],[Author]]</f>
        <v>Capital, Volume II_Marx, Karl</v>
      </c>
      <c r="AL2444" s="2" t="str">
        <f>Table_Books[[#This Row],[Author]]&amp;"_"&amp;Table_Books[[#This Row],[Title]]</f>
        <v>Marx, Karl_Capital, Volume II</v>
      </c>
      <c r="AM2444" s="2" t="str">
        <f>Table_Books[[#This Row],[Title]]&amp;" by "&amp;Table_Books[[#This Row],[Author]]</f>
        <v>Capital, Volume II by Marx, Karl</v>
      </c>
    </row>
    <row r="2445" spans="1:41" ht="43.5" x14ac:dyDescent="0.35">
      <c r="A2445" s="7" t="str">
        <f>"B-" &amp; UPPER(TRIM(Table_Books[[#This Row],[Title]])) &amp; "|" &amp; UPPER(TRIM(Table_Books[[#This Row],[Author]]))</f>
        <v>B-CAPITAL, VOLUME III|MARX, KARL</v>
      </c>
      <c r="B2445" s="28" t="str">
        <f>IF(COUNTIFS(Table_Books[Hash_ID],Table_Books[[#This Row],[Hash_ID]])&gt;1,"Y","N")</f>
        <v>N</v>
      </c>
      <c r="C2445" s="2" t="s">
        <v>2709</v>
      </c>
      <c r="D2445" s="2" t="s">
        <v>2571</v>
      </c>
      <c r="G2445" s="12">
        <v>1894</v>
      </c>
      <c r="H2445" s="12"/>
      <c r="I2445" s="8"/>
      <c r="J2445" s="12"/>
      <c r="K2445" s="12"/>
      <c r="L2445" s="2">
        <v>1088</v>
      </c>
      <c r="M2445" s="2" t="s">
        <v>2897</v>
      </c>
      <c r="O2445" s="33"/>
      <c r="P2445" s="10"/>
      <c r="Q2445" s="10" t="s">
        <v>1860</v>
      </c>
      <c r="R2445" s="10"/>
      <c r="S2445" s="10"/>
      <c r="T2445" s="10" t="s">
        <v>1860</v>
      </c>
      <c r="U2445" s="10" t="s">
        <v>1860</v>
      </c>
      <c r="V2445" s="10"/>
      <c r="W2445" s="10"/>
      <c r="X2445" s="10"/>
      <c r="Y2445" s="10"/>
      <c r="Z2445" s="10"/>
      <c r="AA2445" s="10"/>
      <c r="AB2445" s="10"/>
      <c r="AE2445" s="12">
        <f>IFERROR(FLOOR(Table_Books[[#This Row],[Published_Date]],10), 0)</f>
        <v>1890</v>
      </c>
      <c r="AF2445" s="2">
        <f>IFERROR(CEILING(VALUE(LEFT(Table_Books[[#This Row],[Published_Date]],FIND("-",Table_Books[[#This Row],[Published_Date]]&amp;"-")-1))/100, 1), 0)</f>
        <v>19</v>
      </c>
      <c r="AK2445" s="2" t="str">
        <f>Table_Books[[#This Row],[Title]]&amp;"_"&amp;Table_Books[[#This Row],[Author]]</f>
        <v>Capital, Volume III_Marx, Karl</v>
      </c>
      <c r="AL2445" s="2" t="str">
        <f>Table_Books[[#This Row],[Author]]&amp;"_"&amp;Table_Books[[#This Row],[Title]]</f>
        <v>Marx, Karl_Capital, Volume III</v>
      </c>
      <c r="AM2445" s="2" t="str">
        <f>Table_Books[[#This Row],[Title]]&amp;" by "&amp;Table_Books[[#This Row],[Author]]</f>
        <v>Capital, Volume III by Marx, Karl</v>
      </c>
    </row>
    <row r="2446" spans="1:41" x14ac:dyDescent="0.35">
      <c r="A2446" s="7" t="str">
        <f>"B-" &amp; UPPER(TRIM(Table_Books[[#This Row],[Title]])) &amp; "|" &amp; UPPER(TRIM(Table_Books[[#This Row],[Author]]))</f>
        <v>B-DAS KAPITAL|MARX, KARL</v>
      </c>
      <c r="B2446" s="28" t="str">
        <f>IF(COUNTIFS(Table_Books[Hash_ID],Table_Books[[#This Row],[Hash_ID]])&gt;1,"Y","N")</f>
        <v>N</v>
      </c>
      <c r="C2446" s="2" t="s">
        <v>8854</v>
      </c>
      <c r="D2446" s="2" t="s">
        <v>2571</v>
      </c>
      <c r="G2446" s="12" t="s">
        <v>10220</v>
      </c>
      <c r="H2446" s="12"/>
      <c r="I2446" s="8"/>
      <c r="J2446" s="12" t="s">
        <v>8854</v>
      </c>
      <c r="K2446" s="12"/>
      <c r="O2446" s="33"/>
      <c r="P2446" s="10"/>
      <c r="Q2446" s="10" t="s">
        <v>1860</v>
      </c>
      <c r="R2446" s="10"/>
      <c r="S2446" s="10"/>
      <c r="T2446" s="10" t="s">
        <v>1860</v>
      </c>
      <c r="U2446" s="10" t="s">
        <v>1860</v>
      </c>
      <c r="V2446" s="10"/>
      <c r="W2446" s="10"/>
      <c r="X2446" s="10"/>
      <c r="Y2446" s="10"/>
      <c r="Z2446" s="10"/>
      <c r="AA2446" s="10"/>
      <c r="AB2446" s="10"/>
      <c r="AE2446" s="12">
        <f>IFERROR(FLOOR(Table_Books[[#This Row],[Published_Date]],10), 0)</f>
        <v>0</v>
      </c>
      <c r="AF2446" s="2">
        <f>IFERROR(CEILING(VALUE(LEFT(Table_Books[[#This Row],[Published_Date]],FIND("-",Table_Books[[#This Row],[Published_Date]]&amp;"-")-1))/100, 1), 0)</f>
        <v>19</v>
      </c>
      <c r="AG2446" s="2" t="s">
        <v>10357</v>
      </c>
      <c r="AH2446" s="2" t="s">
        <v>4856</v>
      </c>
      <c r="AI2446" s="2" t="s">
        <v>10399</v>
      </c>
      <c r="AK2446" s="2" t="str">
        <f>Table_Books[[#This Row],[Title]]&amp;"_"&amp;Table_Books[[#This Row],[Author]]</f>
        <v>Das Kapital_Marx, Karl</v>
      </c>
      <c r="AL2446" s="2" t="str">
        <f>Table_Books[[#This Row],[Author]]&amp;"_"&amp;Table_Books[[#This Row],[Title]]</f>
        <v>Marx, Karl_Das Kapital</v>
      </c>
      <c r="AM2446" s="2" t="str">
        <f>Table_Books[[#This Row],[Title]]&amp;" by "&amp;Table_Books[[#This Row],[Author]]</f>
        <v>Das Kapital by Marx, Karl</v>
      </c>
    </row>
    <row r="2447" spans="1:41" x14ac:dyDescent="0.35">
      <c r="A2447" s="7" t="str">
        <f>"B-" &amp; UPPER(TRIM(Table_Books[[#This Row],[Title]])) &amp; "|" &amp; UPPER(TRIM(Table_Books[[#This Row],[Author]]))</f>
        <v>B-DAS KAPITAL (CAPITAL), VOLUME 1|MARX, KARL</v>
      </c>
      <c r="B2447" s="35" t="str">
        <f>IF(COUNTIFS(Table_Books[Hash_ID],Table_Books[[#This Row],[Hash_ID]])&gt;1,"Y","N")</f>
        <v>N</v>
      </c>
      <c r="C2447" s="35" t="s">
        <v>19605</v>
      </c>
      <c r="D2447" s="35" t="s">
        <v>2571</v>
      </c>
      <c r="E2447" s="35"/>
      <c r="F2447" s="35"/>
      <c r="G2447" s="36"/>
      <c r="H2447" s="36"/>
      <c r="I2447" s="37"/>
      <c r="J2447" s="36"/>
      <c r="K2447" s="36"/>
      <c r="L2447" s="35"/>
      <c r="M2447" s="35"/>
      <c r="N2447" s="35"/>
      <c r="O2447" s="38"/>
      <c r="P2447" s="39"/>
      <c r="Q2447" s="10" t="s">
        <v>1860</v>
      </c>
      <c r="R2447" s="39"/>
      <c r="S2447" s="39"/>
      <c r="T2447" s="10" t="s">
        <v>1860</v>
      </c>
      <c r="U2447" s="10" t="s">
        <v>1860</v>
      </c>
      <c r="V2447" s="39"/>
      <c r="W2447" s="39"/>
      <c r="X2447" s="39"/>
      <c r="Y2447" s="39"/>
      <c r="Z2447" s="39"/>
      <c r="AA2447" s="39"/>
      <c r="AB2447" s="39"/>
      <c r="AC2447" s="35"/>
      <c r="AD2447" s="35"/>
      <c r="AE2447" s="36">
        <f>IFERROR(FLOOR(Table_Books[[#This Row],[Published_Date]],10), 0)</f>
        <v>0</v>
      </c>
      <c r="AF2447" s="35">
        <f>IFERROR(CEILING(VALUE(LEFT(Table_Books[[#This Row],[Published_Date]],FIND("-",Table_Books[[#This Row],[Published_Date]]&amp;"-")-1))/100, 1), 0)</f>
        <v>0</v>
      </c>
      <c r="AG2447" s="35"/>
      <c r="AH2447" s="35" t="s">
        <v>21598</v>
      </c>
      <c r="AI2447" s="35"/>
      <c r="AJ2447" s="35"/>
      <c r="AK2447" s="35" t="str">
        <f>Table_Books[[#This Row],[Title]]&amp;"_"&amp;Table_Books[[#This Row],[Author]]</f>
        <v>Das Kapital (Capital), Volume 1_Marx, Karl</v>
      </c>
      <c r="AL2447" s="35" t="str">
        <f>Table_Books[[#This Row],[Author]]&amp;"_"&amp;Table_Books[[#This Row],[Title]]</f>
        <v>Marx, Karl_Das Kapital (Capital), Volume 1</v>
      </c>
      <c r="AM2447" s="35" t="str">
        <f>Table_Books[[#This Row],[Title]]&amp;" by "&amp;Table_Books[[#This Row],[Author]]</f>
        <v>Das Kapital (Capital), Volume 1 by Marx, Karl</v>
      </c>
      <c r="AN2447" s="35"/>
      <c r="AO2447" s="35"/>
    </row>
    <row r="2448" spans="1:41" ht="43.5" x14ac:dyDescent="0.35">
      <c r="A2448" s="7" t="str">
        <f>"B-" &amp; UPPER(TRIM(Table_Books[[#This Row],[Title]])) &amp; "|" &amp; UPPER(TRIM(Table_Books[[#This Row],[Author]]))</f>
        <v>B-ECONOMIC AND PHILOSOPHIC MANUSCRIPTS OF 1844|MARX, KARL</v>
      </c>
      <c r="B2448" s="28" t="str">
        <f>IF(COUNTIFS(Table_Books[Hash_ID],Table_Books[[#This Row],[Hash_ID]])&gt;1,"Y","N")</f>
        <v>N</v>
      </c>
      <c r="C2448" s="2" t="s">
        <v>9082</v>
      </c>
      <c r="D2448" s="2" t="s">
        <v>2571</v>
      </c>
      <c r="G2448" s="12">
        <v>1844</v>
      </c>
      <c r="H2448" s="12"/>
      <c r="I2448" s="8"/>
      <c r="J2448" s="12" t="s">
        <v>10499</v>
      </c>
      <c r="K2448" s="12"/>
      <c r="O2448" s="33"/>
      <c r="P2448" s="10"/>
      <c r="Q2448" s="10" t="s">
        <v>1860</v>
      </c>
      <c r="R2448" s="10"/>
      <c r="S2448" s="10"/>
      <c r="T2448" s="10" t="s">
        <v>1860</v>
      </c>
      <c r="U2448" s="10" t="s">
        <v>1860</v>
      </c>
      <c r="V2448" s="10"/>
      <c r="W2448" s="10"/>
      <c r="X2448" s="10"/>
      <c r="Y2448" s="10"/>
      <c r="Z2448" s="10"/>
      <c r="AA2448" s="10"/>
      <c r="AB2448" s="10"/>
      <c r="AE2448" s="12">
        <f>IFERROR(FLOOR(Table_Books[[#This Row],[Published_Date]],10), 0)</f>
        <v>1840</v>
      </c>
      <c r="AF2448" s="2">
        <f>IFERROR(CEILING(VALUE(LEFT(Table_Books[[#This Row],[Published_Date]],FIND("-",Table_Books[[#This Row],[Published_Date]]&amp;"-")-1))/100, 1), 0)</f>
        <v>19</v>
      </c>
      <c r="AG2448" s="2" t="s">
        <v>10524</v>
      </c>
      <c r="AH2448" s="2" t="s">
        <v>4856</v>
      </c>
      <c r="AI2448" s="2" t="s">
        <v>10399</v>
      </c>
      <c r="AK2448" s="2" t="str">
        <f>Table_Books[[#This Row],[Title]]&amp;"_"&amp;Table_Books[[#This Row],[Author]]</f>
        <v>Economic and Philosophic Manuscripts of 1844_Marx, Karl</v>
      </c>
      <c r="AL2448" s="2" t="str">
        <f>Table_Books[[#This Row],[Author]]&amp;"_"&amp;Table_Books[[#This Row],[Title]]</f>
        <v>Marx, Karl_Economic and Philosophic Manuscripts of 1844</v>
      </c>
      <c r="AM2448" s="2" t="str">
        <f>Table_Books[[#This Row],[Title]]&amp;" by "&amp;Table_Books[[#This Row],[Author]]</f>
        <v>Economic and Philosophic Manuscripts of 1844 by Marx, Karl</v>
      </c>
    </row>
    <row r="2449" spans="1:41" ht="43.5" x14ac:dyDescent="0.35">
      <c r="A2449" s="7" t="str">
        <f>"B-" &amp; UPPER(TRIM(Table_Books[[#This Row],[Title]])) &amp; "|" &amp; UPPER(TRIM(Table_Books[[#This Row],[Author]]))</f>
        <v>B-OULANEM|MARX, KARL</v>
      </c>
      <c r="B2449" s="28" t="str">
        <f>IF(COUNTIFS(Table_Books[Hash_ID],Table_Books[[#This Row],[Hash_ID]])&gt;1,"Y","N")</f>
        <v>N</v>
      </c>
      <c r="C2449" s="2" t="s">
        <v>2570</v>
      </c>
      <c r="D2449" s="2" t="s">
        <v>2571</v>
      </c>
      <c r="G2449" s="12">
        <v>1839</v>
      </c>
      <c r="H2449" s="12"/>
      <c r="I2449" s="8"/>
      <c r="J2449" s="12"/>
      <c r="K2449" s="12"/>
      <c r="L2449" s="2">
        <v>35</v>
      </c>
      <c r="M2449" s="2" t="s">
        <v>2811</v>
      </c>
      <c r="O2449" s="33"/>
      <c r="P2449" s="10"/>
      <c r="Q2449" s="10" t="s">
        <v>1860</v>
      </c>
      <c r="R2449" s="10"/>
      <c r="S2449" s="10"/>
      <c r="T2449" s="10" t="s">
        <v>1860</v>
      </c>
      <c r="U2449" s="10" t="s">
        <v>1860</v>
      </c>
      <c r="V2449" s="10"/>
      <c r="W2449" s="10"/>
      <c r="X2449" s="10"/>
      <c r="Y2449" s="10"/>
      <c r="Z2449" s="10"/>
      <c r="AA2449" s="10"/>
      <c r="AB2449" s="10"/>
      <c r="AE2449" s="12">
        <f>IFERROR(FLOOR(Table_Books[[#This Row],[Published_Date]],10), 0)</f>
        <v>1830</v>
      </c>
      <c r="AF2449" s="2">
        <f>IFERROR(CEILING(VALUE(LEFT(Table_Books[[#This Row],[Published_Date]],FIND("-",Table_Books[[#This Row],[Published_Date]]&amp;"-")-1))/100, 1), 0)</f>
        <v>19</v>
      </c>
      <c r="AK2449" s="2" t="str">
        <f>Table_Books[[#This Row],[Title]]&amp;"_"&amp;Table_Books[[#This Row],[Author]]</f>
        <v>Oulanem_Marx, Karl</v>
      </c>
      <c r="AL2449" s="2" t="str">
        <f>Table_Books[[#This Row],[Author]]&amp;"_"&amp;Table_Books[[#This Row],[Title]]</f>
        <v>Marx, Karl_Oulanem</v>
      </c>
      <c r="AM2449" s="2" t="str">
        <f>Table_Books[[#This Row],[Title]]&amp;" by "&amp;Table_Books[[#This Row],[Author]]</f>
        <v>Oulanem by Marx, Karl</v>
      </c>
    </row>
    <row r="2450" spans="1:41" x14ac:dyDescent="0.35">
      <c r="A2450" s="7" t="str">
        <f>"B-" &amp; UPPER(TRIM(Table_Books[[#This Row],[Title]])) &amp; "|" &amp; UPPER(TRIM(Table_Books[[#This Row],[Author]]))</f>
        <v>B-THE POVERTY OF PHILOSOPHY|MARX, KARL</v>
      </c>
      <c r="B2450" s="28" t="str">
        <f>IF(COUNTIFS(Table_Books[Hash_ID],Table_Books[[#This Row],[Hash_ID]])&gt;1,"Y","N")</f>
        <v>N</v>
      </c>
      <c r="C2450" s="2" t="s">
        <v>9084</v>
      </c>
      <c r="D2450" s="2" t="s">
        <v>2571</v>
      </c>
      <c r="G2450" s="12">
        <v>1847</v>
      </c>
      <c r="H2450" s="12"/>
      <c r="I2450" s="8"/>
      <c r="J2450" s="12" t="s">
        <v>10501</v>
      </c>
      <c r="K2450" s="12"/>
      <c r="O2450" s="33"/>
      <c r="P2450" s="10"/>
      <c r="Q2450" s="10" t="s">
        <v>1860</v>
      </c>
      <c r="R2450" s="10"/>
      <c r="S2450" s="10"/>
      <c r="T2450" s="10" t="s">
        <v>1860</v>
      </c>
      <c r="U2450" s="10" t="s">
        <v>1860</v>
      </c>
      <c r="V2450" s="10"/>
      <c r="W2450" s="10"/>
      <c r="X2450" s="10"/>
      <c r="Y2450" s="10"/>
      <c r="Z2450" s="10"/>
      <c r="AA2450" s="10"/>
      <c r="AB2450" s="10"/>
      <c r="AE2450" s="12">
        <f>IFERROR(FLOOR(Table_Books[[#This Row],[Published_Date]],10), 0)</f>
        <v>1840</v>
      </c>
      <c r="AF2450" s="2">
        <f>IFERROR(CEILING(VALUE(LEFT(Table_Books[[#This Row],[Published_Date]],FIND("-",Table_Books[[#This Row],[Published_Date]]&amp;"-")-1))/100, 1), 0)</f>
        <v>19</v>
      </c>
      <c r="AG2450" s="2" t="s">
        <v>10355</v>
      </c>
      <c r="AH2450" s="2" t="s">
        <v>4856</v>
      </c>
      <c r="AI2450" s="2" t="s">
        <v>10399</v>
      </c>
      <c r="AK2450" s="2" t="str">
        <f>Table_Books[[#This Row],[Title]]&amp;"_"&amp;Table_Books[[#This Row],[Author]]</f>
        <v>The Poverty of Philosophy_Marx, Karl</v>
      </c>
      <c r="AL2450" s="2" t="str">
        <f>Table_Books[[#This Row],[Author]]&amp;"_"&amp;Table_Books[[#This Row],[Title]]</f>
        <v>Marx, Karl_The Poverty of Philosophy</v>
      </c>
      <c r="AM2450" s="2" t="str">
        <f>Table_Books[[#This Row],[Title]]&amp;" by "&amp;Table_Books[[#This Row],[Author]]</f>
        <v>The Poverty of Philosophy by Marx, Karl</v>
      </c>
    </row>
    <row r="2451" spans="1:41" ht="43.5" x14ac:dyDescent="0.35">
      <c r="A2451" s="7" t="str">
        <f>"B-" &amp; UPPER(TRIM(Table_Books[[#This Row],[Title]])) &amp; "|" &amp; UPPER(TRIM(Table_Books[[#This Row],[Author]]))</f>
        <v>B-CATHERINE THE GREAT: PORTRAIT OF A WOMAN|MASSIE, ROBERT K.</v>
      </c>
      <c r="B2451" s="28" t="str">
        <f>IF(COUNTIFS(Table_Books[Hash_ID],Table_Books[[#This Row],[Hash_ID]])&gt;1,"Y","N")</f>
        <v>N</v>
      </c>
      <c r="C2451" s="2" t="s">
        <v>2611</v>
      </c>
      <c r="D2451" s="2" t="s">
        <v>2614</v>
      </c>
      <c r="G2451" s="12">
        <v>2011</v>
      </c>
      <c r="H2451" s="12"/>
      <c r="I2451" s="8"/>
      <c r="J2451" s="12"/>
      <c r="K2451" s="12"/>
      <c r="L2451" s="2">
        <v>656</v>
      </c>
      <c r="M2451" s="2" t="s">
        <v>2815</v>
      </c>
      <c r="O2451" s="33"/>
      <c r="P2451" s="10"/>
      <c r="Q2451" s="10" t="s">
        <v>1860</v>
      </c>
      <c r="R2451" s="10"/>
      <c r="S2451" s="10"/>
      <c r="T2451" s="10" t="s">
        <v>1860</v>
      </c>
      <c r="U2451" s="10" t="s">
        <v>1860</v>
      </c>
      <c r="V2451" s="10"/>
      <c r="W2451" s="10"/>
      <c r="X2451" s="10"/>
      <c r="Y2451" s="10"/>
      <c r="Z2451" s="10"/>
      <c r="AA2451" s="10"/>
      <c r="AB2451" s="10"/>
      <c r="AE2451" s="12">
        <f>IFERROR(FLOOR(Table_Books[[#This Row],[Published_Date]],10), 0)</f>
        <v>2010</v>
      </c>
      <c r="AF2451" s="2">
        <f>IFERROR(CEILING(VALUE(LEFT(Table_Books[[#This Row],[Published_Date]],FIND("-",Table_Books[[#This Row],[Published_Date]]&amp;"-")-1))/100, 1), 0)</f>
        <v>21</v>
      </c>
      <c r="AK2451" s="2" t="str">
        <f>Table_Books[[#This Row],[Title]]&amp;"_"&amp;Table_Books[[#This Row],[Author]]</f>
        <v>Catherine the Great: Portrait of a Woman_Massie, Robert K.</v>
      </c>
      <c r="AL2451" s="2" t="str">
        <f>Table_Books[[#This Row],[Author]]&amp;"_"&amp;Table_Books[[#This Row],[Title]]</f>
        <v>Massie, Robert K._Catherine the Great: Portrait of a Woman</v>
      </c>
      <c r="AM2451" s="2" t="str">
        <f>Table_Books[[#This Row],[Title]]&amp;" by "&amp;Table_Books[[#This Row],[Author]]</f>
        <v>Catherine the Great: Portrait of a Woman by Massie, Robert K.</v>
      </c>
    </row>
    <row r="2452" spans="1:41" ht="43.5" x14ac:dyDescent="0.35">
      <c r="A2452" s="7" t="str">
        <f>"B-" &amp; UPPER(TRIM(Table_Books[[#This Row],[Title]])) &amp; "|" &amp; UPPER(TRIM(Table_Books[[#This Row],[Author]]))</f>
        <v>B-NICHOLAS AND ALEXANDRA|MASSIE, ROBERT K.</v>
      </c>
      <c r="B2452" s="28" t="str">
        <f>IF(COUNTIFS(Table_Books[Hash_ID],Table_Books[[#This Row],[Hash_ID]])&gt;1,"Y","N")</f>
        <v>N</v>
      </c>
      <c r="C2452" s="2" t="s">
        <v>2608</v>
      </c>
      <c r="D2452" s="2" t="s">
        <v>2614</v>
      </c>
      <c r="G2452" s="12">
        <v>1967</v>
      </c>
      <c r="H2452" s="12"/>
      <c r="I2452" s="8"/>
      <c r="J2452" s="12"/>
      <c r="K2452" s="12"/>
      <c r="L2452" s="2">
        <v>640</v>
      </c>
      <c r="M2452" s="2" t="s">
        <v>2812</v>
      </c>
      <c r="O2452" s="33"/>
      <c r="P2452" s="10"/>
      <c r="Q2452" s="10" t="s">
        <v>1860</v>
      </c>
      <c r="R2452" s="10"/>
      <c r="S2452" s="10"/>
      <c r="T2452" s="10" t="s">
        <v>1860</v>
      </c>
      <c r="U2452" s="10" t="s">
        <v>1860</v>
      </c>
      <c r="V2452" s="10"/>
      <c r="W2452" s="10"/>
      <c r="X2452" s="10"/>
      <c r="Y2452" s="10"/>
      <c r="Z2452" s="10"/>
      <c r="AA2452" s="10"/>
      <c r="AB2452" s="10"/>
      <c r="AE2452" s="12">
        <f>IFERROR(FLOOR(Table_Books[[#This Row],[Published_Date]],10), 0)</f>
        <v>1960</v>
      </c>
      <c r="AF2452" s="2">
        <f>IFERROR(CEILING(VALUE(LEFT(Table_Books[[#This Row],[Published_Date]],FIND("-",Table_Books[[#This Row],[Published_Date]]&amp;"-")-1))/100, 1), 0)</f>
        <v>20</v>
      </c>
      <c r="AK2452" s="2" t="str">
        <f>Table_Books[[#This Row],[Title]]&amp;"_"&amp;Table_Books[[#This Row],[Author]]</f>
        <v>Nicholas and Alexandra_Massie, Robert K.</v>
      </c>
      <c r="AL2452" s="2" t="str">
        <f>Table_Books[[#This Row],[Author]]&amp;"_"&amp;Table_Books[[#This Row],[Title]]</f>
        <v>Massie, Robert K._Nicholas and Alexandra</v>
      </c>
      <c r="AM2452" s="2" t="str">
        <f>Table_Books[[#This Row],[Title]]&amp;" by "&amp;Table_Books[[#This Row],[Author]]</f>
        <v>Nicholas and Alexandra by Massie, Robert K.</v>
      </c>
    </row>
    <row r="2453" spans="1:41" ht="43.5" x14ac:dyDescent="0.35">
      <c r="A2453" s="7" t="str">
        <f>"B-" &amp; UPPER(TRIM(Table_Books[[#This Row],[Title]])) &amp; "|" &amp; UPPER(TRIM(Table_Books[[#This Row],[Author]]))</f>
        <v>B-PETER THE GREAT: HIS LIFE AND WORLD|MASSIE, ROBERT K.</v>
      </c>
      <c r="B2453" s="28" t="str">
        <f>IF(COUNTIFS(Table_Books[Hash_ID],Table_Books[[#This Row],[Hash_ID]])&gt;1,"Y","N")</f>
        <v>N</v>
      </c>
      <c r="C2453" s="2" t="s">
        <v>2609</v>
      </c>
      <c r="D2453" s="2" t="s">
        <v>2614</v>
      </c>
      <c r="G2453" s="12">
        <v>1980</v>
      </c>
      <c r="H2453" s="12"/>
      <c r="I2453" s="8"/>
      <c r="J2453" s="12"/>
      <c r="K2453" s="12"/>
      <c r="L2453" s="2">
        <v>928</v>
      </c>
      <c r="M2453" s="2" t="s">
        <v>2813</v>
      </c>
      <c r="O2453" s="33"/>
      <c r="P2453" s="10"/>
      <c r="Q2453" s="10" t="s">
        <v>1860</v>
      </c>
      <c r="R2453" s="10"/>
      <c r="S2453" s="10"/>
      <c r="T2453" s="10" t="s">
        <v>1860</v>
      </c>
      <c r="U2453" s="10" t="s">
        <v>1860</v>
      </c>
      <c r="V2453" s="10"/>
      <c r="W2453" s="10"/>
      <c r="X2453" s="10"/>
      <c r="Y2453" s="10"/>
      <c r="Z2453" s="10"/>
      <c r="AA2453" s="10"/>
      <c r="AB2453" s="10"/>
      <c r="AE2453" s="12">
        <f>IFERROR(FLOOR(Table_Books[[#This Row],[Published_Date]],10), 0)</f>
        <v>1980</v>
      </c>
      <c r="AF2453" s="2">
        <f>IFERROR(CEILING(VALUE(LEFT(Table_Books[[#This Row],[Published_Date]],FIND("-",Table_Books[[#This Row],[Published_Date]]&amp;"-")-1))/100, 1), 0)</f>
        <v>20</v>
      </c>
      <c r="AK2453" s="2" t="str">
        <f>Table_Books[[#This Row],[Title]]&amp;"_"&amp;Table_Books[[#This Row],[Author]]</f>
        <v>Peter the Great: His Life and World_Massie, Robert K.</v>
      </c>
      <c r="AL2453" s="2" t="str">
        <f>Table_Books[[#This Row],[Author]]&amp;"_"&amp;Table_Books[[#This Row],[Title]]</f>
        <v>Massie, Robert K._Peter the Great: His Life and World</v>
      </c>
      <c r="AM2453" s="2" t="str">
        <f>Table_Books[[#This Row],[Title]]&amp;" by "&amp;Table_Books[[#This Row],[Author]]</f>
        <v>Peter the Great: His Life and World by Massie, Robert K.</v>
      </c>
    </row>
    <row r="2454" spans="1:41" ht="43.5" x14ac:dyDescent="0.35">
      <c r="A2454" s="7" t="str">
        <f>"B-" &amp; UPPER(TRIM(Table_Books[[#This Row],[Title]])) &amp; "|" &amp; UPPER(TRIM(Table_Books[[#This Row],[Author]]))</f>
        <v>B-THE ROMANOVS: THE FINAL CHAPTER|MASSIE, ROBERT K.</v>
      </c>
      <c r="B2454" s="28" t="str">
        <f>IF(COUNTIFS(Table_Books[Hash_ID],Table_Books[[#This Row],[Hash_ID]])&gt;1,"Y","N")</f>
        <v>N</v>
      </c>
      <c r="C2454" s="2" t="s">
        <v>2610</v>
      </c>
      <c r="D2454" s="2" t="s">
        <v>2614</v>
      </c>
      <c r="G2454" s="12">
        <v>1995</v>
      </c>
      <c r="H2454" s="12"/>
      <c r="I2454" s="8"/>
      <c r="J2454" s="12"/>
      <c r="K2454" s="12"/>
      <c r="L2454" s="2">
        <v>336</v>
      </c>
      <c r="M2454" s="2" t="s">
        <v>2814</v>
      </c>
      <c r="O2454" s="33"/>
      <c r="P2454" s="10"/>
      <c r="Q2454" s="10" t="s">
        <v>1860</v>
      </c>
      <c r="R2454" s="10"/>
      <c r="S2454" s="10"/>
      <c r="T2454" s="10" t="s">
        <v>1860</v>
      </c>
      <c r="U2454" s="10" t="s">
        <v>1860</v>
      </c>
      <c r="V2454" s="10"/>
      <c r="W2454" s="10"/>
      <c r="X2454" s="10"/>
      <c r="Y2454" s="10"/>
      <c r="Z2454" s="10"/>
      <c r="AA2454" s="10"/>
      <c r="AB2454" s="10"/>
      <c r="AE2454" s="12">
        <f>IFERROR(FLOOR(Table_Books[[#This Row],[Published_Date]],10), 0)</f>
        <v>1990</v>
      </c>
      <c r="AF2454" s="2">
        <f>IFERROR(CEILING(VALUE(LEFT(Table_Books[[#This Row],[Published_Date]],FIND("-",Table_Books[[#This Row],[Published_Date]]&amp;"-")-1))/100, 1), 0)</f>
        <v>20</v>
      </c>
      <c r="AK2454" s="2" t="str">
        <f>Table_Books[[#This Row],[Title]]&amp;"_"&amp;Table_Books[[#This Row],[Author]]</f>
        <v>The Romanovs: The Final Chapter_Massie, Robert K.</v>
      </c>
      <c r="AL2454" s="2" t="str">
        <f>Table_Books[[#This Row],[Author]]&amp;"_"&amp;Table_Books[[#This Row],[Title]]</f>
        <v>Massie, Robert K._The Romanovs: The Final Chapter</v>
      </c>
      <c r="AM2454" s="2" t="str">
        <f>Table_Books[[#This Row],[Title]]&amp;" by "&amp;Table_Books[[#This Row],[Author]]</f>
        <v>The Romanovs: The Final Chapter by Massie, Robert K.</v>
      </c>
    </row>
    <row r="2455" spans="1:41" x14ac:dyDescent="0.35">
      <c r="A2455" s="7" t="str">
        <f>"B-" &amp; UPPER(TRIM(Table_Books[[#This Row],[Title]])) &amp; "|" &amp; UPPER(TRIM(Table_Books[[#This Row],[Author]]))</f>
        <v>B-A NEW WAY TO PAY OLD DEBTS|MASSINGER, PHILIP</v>
      </c>
      <c r="B2455" s="35" t="str">
        <f>IF(COUNTIFS(Table_Books[Hash_ID],Table_Books[[#This Row],[Hash_ID]])&gt;1,"Y","N")</f>
        <v>N</v>
      </c>
      <c r="C2455" s="35" t="s">
        <v>19310</v>
      </c>
      <c r="D2455" s="48" t="s">
        <v>19311</v>
      </c>
      <c r="E2455" s="35"/>
      <c r="F2455" s="35"/>
      <c r="G2455" s="36"/>
      <c r="H2455" s="36"/>
      <c r="I2455" s="37"/>
      <c r="J2455" s="36"/>
      <c r="K2455" s="36"/>
      <c r="L2455" s="35"/>
      <c r="M2455" s="35"/>
      <c r="N2455" s="35"/>
      <c r="O2455" s="38"/>
      <c r="P2455" s="39"/>
      <c r="Q2455" s="10" t="s">
        <v>1860</v>
      </c>
      <c r="R2455" s="39"/>
      <c r="S2455" s="39"/>
      <c r="T2455" s="10" t="s">
        <v>1860</v>
      </c>
      <c r="U2455" s="10" t="s">
        <v>1860</v>
      </c>
      <c r="V2455" s="39"/>
      <c r="W2455" s="39"/>
      <c r="X2455" s="39"/>
      <c r="Y2455" s="39"/>
      <c r="Z2455" s="39"/>
      <c r="AA2455" s="39"/>
      <c r="AB2455" s="39"/>
      <c r="AC2455" s="35"/>
      <c r="AD2455" s="35"/>
      <c r="AE2455" s="36">
        <f>IFERROR(FLOOR(Table_Books[[#This Row],[Published_Date]],10), 0)</f>
        <v>0</v>
      </c>
      <c r="AF2455" s="35">
        <f>IFERROR(CEILING(VALUE(LEFT(Table_Books[[#This Row],[Published_Date]],FIND("-",Table_Books[[#This Row],[Published_Date]]&amp;"-")-1))/100, 1), 0)</f>
        <v>0</v>
      </c>
      <c r="AG2455" s="35"/>
      <c r="AH2455" s="35" t="s">
        <v>21589</v>
      </c>
      <c r="AI2455" s="35"/>
      <c r="AJ2455" s="35"/>
      <c r="AK2455" s="35" t="str">
        <f>Table_Books[[#This Row],[Title]]&amp;"_"&amp;Table_Books[[#This Row],[Author]]</f>
        <v>A New Way to Pay Old Debts_Massinger, Philip</v>
      </c>
      <c r="AL2455" s="35" t="str">
        <f>Table_Books[[#This Row],[Author]]&amp;"_"&amp;Table_Books[[#This Row],[Title]]</f>
        <v>Massinger, Philip_A New Way to Pay Old Debts</v>
      </c>
      <c r="AM2455" s="35" t="str">
        <f>Table_Books[[#This Row],[Title]]&amp;" by "&amp;Table_Books[[#This Row],[Author]]</f>
        <v>A New Way to Pay Old Debts by Massinger, Philip</v>
      </c>
      <c r="AN2455" s="35"/>
      <c r="AO2455" s="35"/>
    </row>
    <row r="2456" spans="1:41" x14ac:dyDescent="0.35">
      <c r="A2456" s="7" t="str">
        <f>"B-" &amp; UPPER(TRIM(Table_Books[[#This Row],[Title]])) &amp; "|" &amp; UPPER(TRIM(Table_Books[[#This Row],[Author]]))</f>
        <v>B-ARRÁNCAME LA VIDA|MASTRETTA, ÁNGELES</v>
      </c>
      <c r="B2456" s="28" t="str">
        <f>IF(COUNTIFS(Table_Books[Hash_ID],Table_Books[[#This Row],[Hash_ID]])&gt;1,"Y","N")</f>
        <v>N</v>
      </c>
      <c r="C2456" s="24" t="s">
        <v>14475</v>
      </c>
      <c r="D2456" s="24" t="s">
        <v>14476</v>
      </c>
      <c r="G2456" s="12"/>
      <c r="H2456" s="12"/>
      <c r="I2456" s="8"/>
      <c r="J2456" s="12"/>
      <c r="K2456" s="12"/>
      <c r="O2456" s="33"/>
      <c r="P2456" s="10"/>
      <c r="Q2456" s="10" t="s">
        <v>1860</v>
      </c>
      <c r="R2456" s="10"/>
      <c r="S2456" s="10"/>
      <c r="T2456" s="10" t="s">
        <v>1860</v>
      </c>
      <c r="U2456" s="10" t="s">
        <v>1860</v>
      </c>
      <c r="V2456" s="10"/>
      <c r="W2456" s="10"/>
      <c r="X2456" s="10"/>
      <c r="Y2456" s="10"/>
      <c r="Z2456" s="10"/>
      <c r="AA2456" s="10"/>
      <c r="AB2456" s="10"/>
      <c r="AE2456" s="12">
        <f>IFERROR(FLOOR(Table_Books[[#This Row],[Published_Date]],10), 0)</f>
        <v>0</v>
      </c>
      <c r="AF2456" s="2">
        <f>IFERROR(CEILING(VALUE(LEFT(Table_Books[[#This Row],[Published_Date]],FIND("-",Table_Books[[#This Row],[Published_Date]]&amp;"-")-1))/100, 1), 0)</f>
        <v>0</v>
      </c>
      <c r="AK2456" s="24" t="str">
        <f>Table_Books[[#This Row],[Title]]&amp;"_"&amp;Table_Books[[#This Row],[Author]]</f>
        <v>Arráncame la vida_Mastretta, Ángeles</v>
      </c>
      <c r="AL2456" s="24" t="str">
        <f>Table_Books[[#This Row],[Author]]&amp;"_"&amp;Table_Books[[#This Row],[Title]]</f>
        <v>Mastretta, Ángeles_Arráncame la vida</v>
      </c>
      <c r="AM2456" s="24" t="str">
        <f>Table_Books[[#This Row],[Title]]&amp;" by "&amp;Table_Books[[#This Row],[Author]]</f>
        <v>Arráncame la vida by Mastretta, Ángeles</v>
      </c>
    </row>
    <row r="2457" spans="1:41" x14ac:dyDescent="0.35">
      <c r="A2457" s="7" t="str">
        <f>"B-" &amp; UPPER(TRIM(Table_Books[[#This Row],[Title]])) &amp; "|" &amp; UPPER(TRIM(Table_Books[[#This Row],[Author]]))</f>
        <v>B-THE ECOLOGICAL SELF|MATHEWS, FREYA</v>
      </c>
      <c r="B2457" s="28" t="str">
        <f>IF(COUNTIFS(Table_Books[Hash_ID],Table_Books[[#This Row],[Hash_ID]])&gt;1,"Y","N")</f>
        <v>N</v>
      </c>
      <c r="C2457" s="2" t="s">
        <v>8930</v>
      </c>
      <c r="D2457" s="2" t="s">
        <v>10166</v>
      </c>
      <c r="G2457" s="12">
        <v>1991</v>
      </c>
      <c r="H2457" s="12"/>
      <c r="I2457" s="8"/>
      <c r="J2457" s="12" t="s">
        <v>8930</v>
      </c>
      <c r="K2457" s="12"/>
      <c r="O2457" s="33"/>
      <c r="P2457" s="10"/>
      <c r="Q2457" s="10" t="s">
        <v>1860</v>
      </c>
      <c r="R2457" s="10"/>
      <c r="S2457" s="10"/>
      <c r="T2457" s="10" t="s">
        <v>1860</v>
      </c>
      <c r="U2457" s="10" t="s">
        <v>1860</v>
      </c>
      <c r="V2457" s="10"/>
      <c r="W2457" s="10"/>
      <c r="X2457" s="10"/>
      <c r="Y2457" s="10"/>
      <c r="Z2457" s="10"/>
      <c r="AA2457" s="10"/>
      <c r="AB2457" s="10"/>
      <c r="AE2457" s="12">
        <f>IFERROR(FLOOR(Table_Books[[#This Row],[Published_Date]],10), 0)</f>
        <v>1990</v>
      </c>
      <c r="AF2457" s="2">
        <f>IFERROR(CEILING(VALUE(LEFT(Table_Books[[#This Row],[Published_Date]],FIND("-",Table_Books[[#This Row],[Published_Date]]&amp;"-")-1))/100, 1), 0)</f>
        <v>20</v>
      </c>
      <c r="AG2457" s="2" t="s">
        <v>10355</v>
      </c>
      <c r="AH2457" s="2" t="s">
        <v>4856</v>
      </c>
      <c r="AI2457" s="2" t="s">
        <v>10415</v>
      </c>
      <c r="AK2457" s="2" t="str">
        <f>Table_Books[[#This Row],[Title]]&amp;"_"&amp;Table_Books[[#This Row],[Author]]</f>
        <v>The Ecological Self_Mathews, Freya</v>
      </c>
      <c r="AL2457" s="2" t="str">
        <f>Table_Books[[#This Row],[Author]]&amp;"_"&amp;Table_Books[[#This Row],[Title]]</f>
        <v>Mathews, Freya_The Ecological Self</v>
      </c>
      <c r="AM2457" s="2" t="str">
        <f>Table_Books[[#This Row],[Title]]&amp;" by "&amp;Table_Books[[#This Row],[Author]]</f>
        <v>The Ecological Self by Mathews, Freya</v>
      </c>
    </row>
    <row r="2458" spans="1:41" x14ac:dyDescent="0.35">
      <c r="A2458" s="7" t="str">
        <f>"B-" &amp; UPPER(TRIM(Table_Books[[#This Row],[Title]])) &amp; "|" &amp; UPPER(TRIM(Table_Books[[#This Row],[Author]]))</f>
        <v>B-THE JOURNALIST|MATHEWS, HARRY</v>
      </c>
      <c r="B2458" s="35" t="str">
        <f>IF(COUNTIFS(Table_Books[Hash_ID],Table_Books[[#This Row],[Hash_ID]])&gt;1,"Y","N")</f>
        <v>N</v>
      </c>
      <c r="C2458" s="35" t="s">
        <v>20102</v>
      </c>
      <c r="D2458" s="35" t="s">
        <v>20103</v>
      </c>
      <c r="E2458" s="35"/>
      <c r="F2458" s="35"/>
      <c r="G2458" s="36"/>
      <c r="H2458" s="36"/>
      <c r="I2458" s="37"/>
      <c r="J2458" s="36"/>
      <c r="K2458" s="36"/>
      <c r="L2458" s="35"/>
      <c r="M2458" s="35"/>
      <c r="N2458" s="35"/>
      <c r="O2458" s="38"/>
      <c r="P2458" s="39"/>
      <c r="Q2458" s="10" t="s">
        <v>1860</v>
      </c>
      <c r="R2458" s="39"/>
      <c r="S2458" s="39"/>
      <c r="T2458" s="10" t="s">
        <v>1860</v>
      </c>
      <c r="U2458" s="10" t="s">
        <v>1860</v>
      </c>
      <c r="V2458" s="39"/>
      <c r="W2458" s="39"/>
      <c r="X2458" s="39"/>
      <c r="Y2458" s="39"/>
      <c r="Z2458" s="39"/>
      <c r="AA2458" s="39"/>
      <c r="AB2458" s="39"/>
      <c r="AC2458" s="35"/>
      <c r="AD2458" s="35"/>
      <c r="AE2458" s="36">
        <f>IFERROR(FLOOR(Table_Books[[#This Row],[Published_Date]],10), 0)</f>
        <v>0</v>
      </c>
      <c r="AF2458" s="35">
        <f>IFERROR(CEILING(VALUE(LEFT(Table_Books[[#This Row],[Published_Date]],FIND("-",Table_Books[[#This Row],[Published_Date]]&amp;"-")-1))/100, 1), 0)</f>
        <v>0</v>
      </c>
      <c r="AG2458" s="35"/>
      <c r="AH2458" s="35"/>
      <c r="AI2458" s="35"/>
      <c r="AJ2458" s="35"/>
      <c r="AK2458" s="35" t="str">
        <f>Table_Books[[#This Row],[Title]]&amp;"_"&amp;Table_Books[[#This Row],[Author]]</f>
        <v>The Journalist_Mathews, Harry</v>
      </c>
      <c r="AL2458" s="35" t="str">
        <f>Table_Books[[#This Row],[Author]]&amp;"_"&amp;Table_Books[[#This Row],[Title]]</f>
        <v>Mathews, Harry_The Journalist</v>
      </c>
      <c r="AM2458" s="35" t="str">
        <f>Table_Books[[#This Row],[Title]]&amp;" by "&amp;Table_Books[[#This Row],[Author]]</f>
        <v>The Journalist by Mathews, Harry</v>
      </c>
      <c r="AN2458" s="35"/>
      <c r="AO2458" s="35"/>
    </row>
    <row r="2459" spans="1:41" x14ac:dyDescent="0.35">
      <c r="A2459" s="7" t="str">
        <f>"B-" &amp; UPPER(TRIM(Table_Books[[#This Row],[Title]])) &amp; "|" &amp; UPPER(TRIM(Table_Books[[#This Row],[Author]]))</f>
        <v>B-TLOOTH / CIGARETTES|MATHEWS, HARRY</v>
      </c>
      <c r="B2459" s="35" t="str">
        <f>IF(COUNTIFS(Table_Books[Hash_ID],Table_Books[[#This Row],[Hash_ID]])&gt;1,"Y","N")</f>
        <v>N</v>
      </c>
      <c r="C2459" s="35" t="s">
        <v>20104</v>
      </c>
      <c r="D2459" s="35" t="s">
        <v>20103</v>
      </c>
      <c r="E2459" s="35"/>
      <c r="F2459" s="35"/>
      <c r="G2459" s="36"/>
      <c r="H2459" s="36"/>
      <c r="I2459" s="37"/>
      <c r="J2459" s="36"/>
      <c r="K2459" s="36"/>
      <c r="L2459" s="35"/>
      <c r="M2459" s="35"/>
      <c r="N2459" s="35"/>
      <c r="O2459" s="38"/>
      <c r="P2459" s="39"/>
      <c r="Q2459" s="10" t="s">
        <v>1860</v>
      </c>
      <c r="R2459" s="39"/>
      <c r="S2459" s="39"/>
      <c r="T2459" s="10" t="s">
        <v>1860</v>
      </c>
      <c r="U2459" s="10" t="s">
        <v>1860</v>
      </c>
      <c r="V2459" s="39"/>
      <c r="W2459" s="39"/>
      <c r="X2459" s="39"/>
      <c r="Y2459" s="39"/>
      <c r="Z2459" s="39"/>
      <c r="AA2459" s="39"/>
      <c r="AB2459" s="39"/>
      <c r="AC2459" s="35"/>
      <c r="AD2459" s="35"/>
      <c r="AE2459" s="36">
        <f>IFERROR(FLOOR(Table_Books[[#This Row],[Published_Date]],10), 0)</f>
        <v>0</v>
      </c>
      <c r="AF2459" s="35">
        <f>IFERROR(CEILING(VALUE(LEFT(Table_Books[[#This Row],[Published_Date]],FIND("-",Table_Books[[#This Row],[Published_Date]]&amp;"-")-1))/100, 1), 0)</f>
        <v>0</v>
      </c>
      <c r="AG2459" s="35"/>
      <c r="AH2459" s="35"/>
      <c r="AI2459" s="35"/>
      <c r="AJ2459" s="35"/>
      <c r="AK2459" s="35" t="str">
        <f>Table_Books[[#This Row],[Title]]&amp;"_"&amp;Table_Books[[#This Row],[Author]]</f>
        <v>Tlooth / Cigarettes_Mathews, Harry</v>
      </c>
      <c r="AL2459" s="35" t="str">
        <f>Table_Books[[#This Row],[Author]]&amp;"_"&amp;Table_Books[[#This Row],[Title]]</f>
        <v>Mathews, Harry_Tlooth / Cigarettes</v>
      </c>
      <c r="AM2459" s="35" t="str">
        <f>Table_Books[[#This Row],[Title]]&amp;" by "&amp;Table_Books[[#This Row],[Author]]</f>
        <v>Tlooth / Cigarettes by Mathews, Harry</v>
      </c>
      <c r="AN2459" s="35"/>
      <c r="AO2459" s="35"/>
    </row>
    <row r="2460" spans="1:41" x14ac:dyDescent="0.35">
      <c r="A2460" s="7" t="str">
        <f>"B-" &amp; UPPER(TRIM(Table_Books[[#This Row],[Title]])) &amp; "|" &amp; UPPER(TRIM(Table_Books[[#This Row],[Author]]))</f>
        <v>B-AUTOPOIESIS AND COGNITION|MATURANA, HUMBERTO &amp; VARELA, FRANCISCO</v>
      </c>
      <c r="B2460" s="28" t="str">
        <f>IF(COUNTIFS(Table_Books[Hash_ID],Table_Books[[#This Row],[Hash_ID]])&gt;1,"Y","N")</f>
        <v>N</v>
      </c>
      <c r="C2460" s="2" t="s">
        <v>8925</v>
      </c>
      <c r="D2460" s="43" t="s">
        <v>10162</v>
      </c>
      <c r="G2460" s="12">
        <v>1972</v>
      </c>
      <c r="H2460" s="12"/>
      <c r="I2460" s="8"/>
      <c r="J2460" s="12" t="s">
        <v>10321</v>
      </c>
      <c r="K2460" s="12"/>
      <c r="O2460" s="33"/>
      <c r="P2460" s="10"/>
      <c r="Q2460" s="10" t="s">
        <v>1860</v>
      </c>
      <c r="R2460" s="10"/>
      <c r="S2460" s="10"/>
      <c r="T2460" s="10" t="s">
        <v>1860</v>
      </c>
      <c r="U2460" s="10" t="s">
        <v>1860</v>
      </c>
      <c r="V2460" s="10"/>
      <c r="W2460" s="10"/>
      <c r="X2460" s="10"/>
      <c r="Y2460" s="10"/>
      <c r="Z2460" s="10"/>
      <c r="AA2460" s="10"/>
      <c r="AB2460" s="10"/>
      <c r="AE2460" s="12">
        <f>IFERROR(FLOOR(Table_Books[[#This Row],[Published_Date]],10), 0)</f>
        <v>1970</v>
      </c>
      <c r="AF2460" s="2">
        <f>IFERROR(CEILING(VALUE(LEFT(Table_Books[[#This Row],[Published_Date]],FIND("-",Table_Books[[#This Row],[Published_Date]]&amp;"-")-1))/100, 1), 0)</f>
        <v>20</v>
      </c>
      <c r="AG2460" s="2" t="s">
        <v>10376</v>
      </c>
      <c r="AH2460" s="2" t="s">
        <v>4856</v>
      </c>
      <c r="AI2460" s="2" t="s">
        <v>9163</v>
      </c>
      <c r="AK2460" s="2" t="str">
        <f>Table_Books[[#This Row],[Title]]&amp;"_"&amp;Table_Books[[#This Row],[Author]]</f>
        <v>Autopoiesis and Cognition_Maturana, Humberto &amp; Varela, Francisco</v>
      </c>
      <c r="AL2460" s="2" t="str">
        <f>Table_Books[[#This Row],[Author]]&amp;"_"&amp;Table_Books[[#This Row],[Title]]</f>
        <v>Maturana, Humberto &amp; Varela, Francisco_Autopoiesis and Cognition</v>
      </c>
      <c r="AM2460" s="2" t="str">
        <f>Table_Books[[#This Row],[Title]]&amp;" by "&amp;Table_Books[[#This Row],[Author]]</f>
        <v>Autopoiesis and Cognition by Maturana, Humberto &amp; Varela, Francisco</v>
      </c>
    </row>
    <row r="2461" spans="1:41" x14ac:dyDescent="0.35">
      <c r="A2461" s="7" t="str">
        <f>"B-" &amp; UPPER(TRIM(Table_Books[[#This Row],[Title]])) &amp; "|" &amp; UPPER(TRIM(Table_Books[[#This Row],[Author]]))</f>
        <v>B-THE TREE OF KNOWLEDGE|MATURANA, HUMBERTO &amp; VARELA, FRANCISCO</v>
      </c>
      <c r="B2461" s="28" t="str">
        <f>IF(COUNTIFS(Table_Books[Hash_ID],Table_Books[[#This Row],[Hash_ID]])&gt;1,"Y","N")</f>
        <v>N</v>
      </c>
      <c r="C2461" s="2" t="s">
        <v>8924</v>
      </c>
      <c r="D2461" s="43" t="s">
        <v>10162</v>
      </c>
      <c r="G2461" s="12">
        <v>1987</v>
      </c>
      <c r="H2461" s="12"/>
      <c r="I2461" s="8"/>
      <c r="J2461" s="12" t="s">
        <v>10320</v>
      </c>
      <c r="K2461" s="12"/>
      <c r="O2461" s="33"/>
      <c r="P2461" s="10"/>
      <c r="Q2461" s="10" t="s">
        <v>1860</v>
      </c>
      <c r="R2461" s="10"/>
      <c r="S2461" s="10"/>
      <c r="T2461" s="10" t="s">
        <v>1860</v>
      </c>
      <c r="U2461" s="10" t="s">
        <v>1860</v>
      </c>
      <c r="V2461" s="10"/>
      <c r="W2461" s="10"/>
      <c r="X2461" s="10"/>
      <c r="Y2461" s="10"/>
      <c r="Z2461" s="10"/>
      <c r="AA2461" s="10"/>
      <c r="AB2461" s="10"/>
      <c r="AE2461" s="12">
        <f>IFERROR(FLOOR(Table_Books[[#This Row],[Published_Date]],10), 0)</f>
        <v>1980</v>
      </c>
      <c r="AF2461" s="2">
        <f>IFERROR(CEILING(VALUE(LEFT(Table_Books[[#This Row],[Published_Date]],FIND("-",Table_Books[[#This Row],[Published_Date]]&amp;"-")-1))/100, 1), 0)</f>
        <v>20</v>
      </c>
      <c r="AG2461" s="2" t="s">
        <v>10376</v>
      </c>
      <c r="AH2461" s="2" t="s">
        <v>4856</v>
      </c>
      <c r="AI2461" s="2" t="s">
        <v>9163</v>
      </c>
      <c r="AK2461" s="2" t="str">
        <f>Table_Books[[#This Row],[Title]]&amp;"_"&amp;Table_Books[[#This Row],[Author]]</f>
        <v>The Tree of Knowledge_Maturana, Humberto &amp; Varela, Francisco</v>
      </c>
      <c r="AL2461" s="2" t="str">
        <f>Table_Books[[#This Row],[Author]]&amp;"_"&amp;Table_Books[[#This Row],[Title]]</f>
        <v>Maturana, Humberto &amp; Varela, Francisco_The Tree of Knowledge</v>
      </c>
      <c r="AM2461" s="2" t="str">
        <f>Table_Books[[#This Row],[Title]]&amp;" by "&amp;Table_Books[[#This Row],[Author]]</f>
        <v>The Tree of Knowledge by Maturana, Humberto &amp; Varela, Francisco</v>
      </c>
    </row>
    <row r="2462" spans="1:41" ht="29" x14ac:dyDescent="0.35">
      <c r="A2462" s="7" t="str">
        <f>"B-" &amp; UPPER(TRIM(Table_Books[[#This Row],[Title]])) &amp; "|" &amp; UPPER(TRIM(Table_Books[[#This Row],[Author]]))</f>
        <v>B-MELMOTH THE WANDERER|MATURIN, CHARLES</v>
      </c>
      <c r="B2462" s="28" t="str">
        <f>IF(COUNTIFS(Table_Books[Hash_ID],Table_Books[[#This Row],[Hash_ID]])&gt;1,"Y","N")</f>
        <v>N</v>
      </c>
      <c r="C2462" s="2" t="s">
        <v>1913</v>
      </c>
      <c r="D2462" s="2" t="s">
        <v>1968</v>
      </c>
      <c r="G2462" s="12">
        <v>1820</v>
      </c>
      <c r="H2462" s="12"/>
      <c r="I2462" s="8"/>
      <c r="J2462" s="12"/>
      <c r="K2462" s="12"/>
      <c r="L2462" s="2">
        <v>688</v>
      </c>
      <c r="M2462" s="2" t="s">
        <v>2037</v>
      </c>
      <c r="O2462" s="33">
        <v>4</v>
      </c>
      <c r="P2462" s="10"/>
      <c r="Q2462" s="10" t="s">
        <v>1860</v>
      </c>
      <c r="R2462" s="10"/>
      <c r="S2462" s="10"/>
      <c r="T2462" s="10" t="s">
        <v>1860</v>
      </c>
      <c r="U2462" s="10" t="s">
        <v>1860</v>
      </c>
      <c r="V2462" s="10"/>
      <c r="W2462" s="10"/>
      <c r="X2462" s="10"/>
      <c r="Y2462" s="10"/>
      <c r="Z2462" s="10"/>
      <c r="AA2462" s="10"/>
      <c r="AB2462" s="10"/>
      <c r="AE2462" s="12">
        <f>IFERROR(FLOOR(Table_Books[[#This Row],[Published_Date]],10), 0)</f>
        <v>1820</v>
      </c>
      <c r="AF2462" s="2">
        <f>IFERROR(CEILING(VALUE(LEFT(Table_Books[[#This Row],[Published_Date]],FIND("-",Table_Books[[#This Row],[Published_Date]]&amp;"-")-1))/100, 1), 0)</f>
        <v>19</v>
      </c>
      <c r="AH2462" s="2" t="s">
        <v>22708</v>
      </c>
      <c r="AJ2462" s="2" t="s">
        <v>20237</v>
      </c>
      <c r="AK2462" s="2" t="str">
        <f>Table_Books[[#This Row],[Title]]&amp;"_"&amp;Table_Books[[#This Row],[Author]]</f>
        <v>Melmoth the Wanderer_Maturin, Charles</v>
      </c>
      <c r="AL2462" s="2" t="str">
        <f>Table_Books[[#This Row],[Author]]&amp;"_"&amp;Table_Books[[#This Row],[Title]]</f>
        <v>Maturin, Charles_Melmoth the Wanderer</v>
      </c>
      <c r="AM2462" s="2" t="str">
        <f>Table_Books[[#This Row],[Title]]&amp;" by "&amp;Table_Books[[#This Row],[Author]]</f>
        <v>Melmoth the Wanderer by Maturin, Charles</v>
      </c>
    </row>
    <row r="2463" spans="1:41" x14ac:dyDescent="0.35">
      <c r="A2463" s="7" t="str">
        <f>"B-" &amp; UPPER(TRIM(Table_Books[[#This Row],[Title]])) &amp; "|" &amp; UPPER(TRIM(Table_Books[[#This Row],[Author]]))</f>
        <v>B-AFLOAT|MAUPASSANT, GUY DE</v>
      </c>
      <c r="B2463" s="28" t="str">
        <f>IF(COUNTIFS(Table_Books[Hash_ID],Table_Books[[#This Row],[Hash_ID]])&gt;1,"Y","N")</f>
        <v>N</v>
      </c>
      <c r="C2463" s="2" t="s">
        <v>7144</v>
      </c>
      <c r="D2463" s="2" t="s">
        <v>5622</v>
      </c>
      <c r="G2463" s="12"/>
      <c r="H2463" s="12"/>
      <c r="I2463" s="8" t="s">
        <v>7023</v>
      </c>
      <c r="J2463" s="12"/>
      <c r="K2463" s="12"/>
      <c r="O2463" s="33"/>
      <c r="P2463" s="10"/>
      <c r="Q2463" s="10" t="s">
        <v>1860</v>
      </c>
      <c r="R2463" s="10"/>
      <c r="S2463" s="10"/>
      <c r="T2463" s="10" t="s">
        <v>1860</v>
      </c>
      <c r="U2463" s="10" t="s">
        <v>1860</v>
      </c>
      <c r="V2463" s="10"/>
      <c r="W2463" s="10"/>
      <c r="X2463" s="10"/>
      <c r="Y2463" s="10"/>
      <c r="Z2463" s="10"/>
      <c r="AA2463" s="10"/>
      <c r="AB2463" s="10"/>
      <c r="AE2463" s="12">
        <f>IFERROR(FLOOR(Table_Books[[#This Row],[Published_Date]],10), 0)</f>
        <v>0</v>
      </c>
      <c r="AF2463" s="2">
        <f>IFERROR(CEILING(VALUE(LEFT(Table_Books[[#This Row],[Published_Date]],FIND("-",Table_Books[[#This Row],[Published_Date]]&amp;"-")-1))/100, 1), 0)</f>
        <v>0</v>
      </c>
      <c r="AK2463" s="2" t="str">
        <f>Table_Books[[#This Row],[Title]]&amp;"_"&amp;Table_Books[[#This Row],[Author]]</f>
        <v>Afloat_Maupassant, Guy de</v>
      </c>
      <c r="AL2463" s="2" t="str">
        <f>Table_Books[[#This Row],[Author]]&amp;"_"&amp;Table_Books[[#This Row],[Title]]</f>
        <v>Maupassant, Guy de_Afloat</v>
      </c>
      <c r="AM2463" s="2" t="str">
        <f>Table_Books[[#This Row],[Title]]&amp;" by "&amp;Table_Books[[#This Row],[Author]]</f>
        <v>Afloat by Maupassant, Guy de</v>
      </c>
    </row>
    <row r="2464" spans="1:41" x14ac:dyDescent="0.35">
      <c r="A2464" s="7" t="str">
        <f>"B-" &amp; UPPER(TRIM(Table_Books[[#This Row],[Title]])) &amp; "|" &amp; UPPER(TRIM(Table_Books[[#This Row],[Author]]))</f>
        <v>B-ALIEN HEARTS|MAUPASSANT, GUY DE</v>
      </c>
      <c r="B2464" s="28" t="str">
        <f>IF(COUNTIFS(Table_Books[Hash_ID],Table_Books[[#This Row],[Hash_ID]])&gt;1,"Y","N")</f>
        <v>N</v>
      </c>
      <c r="C2464" s="2" t="s">
        <v>7129</v>
      </c>
      <c r="D2464" s="2" t="s">
        <v>5622</v>
      </c>
      <c r="G2464" s="12"/>
      <c r="H2464" s="12"/>
      <c r="I2464" s="8" t="s">
        <v>7023</v>
      </c>
      <c r="J2464" s="12"/>
      <c r="K2464" s="12"/>
      <c r="O2464" s="33"/>
      <c r="P2464" s="10"/>
      <c r="Q2464" s="10" t="s">
        <v>1860</v>
      </c>
      <c r="R2464" s="10"/>
      <c r="S2464" s="10"/>
      <c r="T2464" s="10" t="s">
        <v>1860</v>
      </c>
      <c r="U2464" s="10" t="s">
        <v>1860</v>
      </c>
      <c r="V2464" s="10"/>
      <c r="W2464" s="10"/>
      <c r="X2464" s="10"/>
      <c r="Y2464" s="10"/>
      <c r="Z2464" s="10"/>
      <c r="AA2464" s="10"/>
      <c r="AB2464" s="10"/>
      <c r="AE2464" s="12">
        <f>IFERROR(FLOOR(Table_Books[[#This Row],[Published_Date]],10), 0)</f>
        <v>0</v>
      </c>
      <c r="AF2464" s="2">
        <f>IFERROR(CEILING(VALUE(LEFT(Table_Books[[#This Row],[Published_Date]],FIND("-",Table_Books[[#This Row],[Published_Date]]&amp;"-")-1))/100, 1), 0)</f>
        <v>0</v>
      </c>
      <c r="AK2464" s="2" t="str">
        <f>Table_Books[[#This Row],[Title]]&amp;"_"&amp;Table_Books[[#This Row],[Author]]</f>
        <v>Alien Hearts_Maupassant, Guy de</v>
      </c>
      <c r="AL2464" s="2" t="str">
        <f>Table_Books[[#This Row],[Author]]&amp;"_"&amp;Table_Books[[#This Row],[Title]]</f>
        <v>Maupassant, Guy de_Alien Hearts</v>
      </c>
      <c r="AM2464" s="2" t="str">
        <f>Table_Books[[#This Row],[Title]]&amp;" by "&amp;Table_Books[[#This Row],[Author]]</f>
        <v>Alien Hearts by Maupassant, Guy de</v>
      </c>
    </row>
    <row r="2465" spans="1:41" x14ac:dyDescent="0.35">
      <c r="A2465" s="7" t="str">
        <f>"B-" &amp; UPPER(TRIM(Table_Books[[#This Row],[Title]])) &amp; "|" &amp; UPPER(TRIM(Table_Books[[#This Row],[Author]]))</f>
        <v>B-BEL-AMI|MAUPASSANT, GUY DE</v>
      </c>
      <c r="B2465" s="28" t="str">
        <f>IF(COUNTIFS(Table_Books[Hash_ID],Table_Books[[#This Row],[Hash_ID]])&gt;1,"Y","N")</f>
        <v>N</v>
      </c>
      <c r="C2465" s="2" t="s">
        <v>5621</v>
      </c>
      <c r="D2465" s="2" t="s">
        <v>5622</v>
      </c>
      <c r="G2465" s="12"/>
      <c r="H2465" s="12"/>
      <c r="I2465" s="8"/>
      <c r="J2465" s="12"/>
      <c r="K2465" s="12"/>
      <c r="O2465" s="33"/>
      <c r="P2465" s="10"/>
      <c r="Q2465" s="10" t="s">
        <v>1860</v>
      </c>
      <c r="R2465" s="10"/>
      <c r="S2465" s="10"/>
      <c r="T2465" s="10" t="s">
        <v>1860</v>
      </c>
      <c r="U2465" s="10" t="s">
        <v>1860</v>
      </c>
      <c r="V2465" s="10"/>
      <c r="W2465" s="10"/>
      <c r="X2465" s="10"/>
      <c r="Y2465" s="10"/>
      <c r="Z2465" s="10"/>
      <c r="AA2465" s="10"/>
      <c r="AB2465" s="10"/>
      <c r="AE2465" s="12">
        <f>IFERROR(FLOOR(Table_Books[[#This Row],[Published_Date]],10), 0)</f>
        <v>0</v>
      </c>
      <c r="AF2465" s="2">
        <f>IFERROR(CEILING(VALUE(LEFT(Table_Books[[#This Row],[Published_Date]],FIND("-",Table_Books[[#This Row],[Published_Date]]&amp;"-")-1))/100, 1), 0)</f>
        <v>0</v>
      </c>
      <c r="AK2465" s="2" t="str">
        <f>Table_Books[[#This Row],[Title]]&amp;"_"&amp;Table_Books[[#This Row],[Author]]</f>
        <v>Bel-Ami_Maupassant, Guy de</v>
      </c>
      <c r="AL2465" s="2" t="str">
        <f>Table_Books[[#This Row],[Author]]&amp;"_"&amp;Table_Books[[#This Row],[Title]]</f>
        <v>Maupassant, Guy de_Bel-Ami</v>
      </c>
      <c r="AM2465" s="2" t="str">
        <f>Table_Books[[#This Row],[Title]]&amp;" by "&amp;Table_Books[[#This Row],[Author]]</f>
        <v>Bel-Ami by Maupassant, Guy de</v>
      </c>
    </row>
    <row r="2466" spans="1:41" x14ac:dyDescent="0.35">
      <c r="A2466" s="7" t="str">
        <f>"B-" &amp; UPPER(TRIM(Table_Books[[#This Row],[Title]])) &amp; "|" &amp; UPPER(TRIM(Table_Books[[#This Row],[Author]]))</f>
        <v>B-BEL-AMI / PIERRE ET JEAN|MAUPASSANT, GUY DE</v>
      </c>
      <c r="B2466" s="35" t="str">
        <f>IF(COUNTIFS(Table_Books[Hash_ID],Table_Books[[#This Row],[Hash_ID]])&gt;1,"Y","N")</f>
        <v>N</v>
      </c>
      <c r="C2466" s="35" t="s">
        <v>19562</v>
      </c>
      <c r="D2466" s="35" t="s">
        <v>5622</v>
      </c>
      <c r="E2466" s="35"/>
      <c r="F2466" s="35"/>
      <c r="G2466" s="36"/>
      <c r="H2466" s="36"/>
      <c r="I2466" s="37"/>
      <c r="J2466" s="36"/>
      <c r="K2466" s="36"/>
      <c r="L2466" s="35"/>
      <c r="M2466" s="35"/>
      <c r="N2466" s="35"/>
      <c r="O2466" s="38"/>
      <c r="P2466" s="39"/>
      <c r="Q2466" s="10" t="s">
        <v>1860</v>
      </c>
      <c r="R2466" s="39"/>
      <c r="S2466" s="39"/>
      <c r="T2466" s="10" t="s">
        <v>1860</v>
      </c>
      <c r="U2466" s="10" t="s">
        <v>1860</v>
      </c>
      <c r="V2466" s="39"/>
      <c r="W2466" s="39"/>
      <c r="X2466" s="39"/>
      <c r="Y2466" s="39"/>
      <c r="Z2466" s="39"/>
      <c r="AA2466" s="39"/>
      <c r="AB2466" s="39"/>
      <c r="AC2466" s="35"/>
      <c r="AD2466" s="35"/>
      <c r="AE2466" s="36">
        <f>IFERROR(FLOOR(Table_Books[[#This Row],[Published_Date]],10), 0)</f>
        <v>0</v>
      </c>
      <c r="AF2466" s="35">
        <f>IFERROR(CEILING(VALUE(LEFT(Table_Books[[#This Row],[Published_Date]],FIND("-",Table_Books[[#This Row],[Published_Date]]&amp;"-")-1))/100, 1), 0)</f>
        <v>0</v>
      </c>
      <c r="AG2466" s="35"/>
      <c r="AH2466" s="35" t="s">
        <v>21597</v>
      </c>
      <c r="AI2466" s="35"/>
      <c r="AJ2466" s="35"/>
      <c r="AK2466" s="35" t="str">
        <f>Table_Books[[#This Row],[Title]]&amp;"_"&amp;Table_Books[[#This Row],[Author]]</f>
        <v>Bel-Ami / Pierre et Jean_Maupassant, Guy de</v>
      </c>
      <c r="AL2466" s="35" t="str">
        <f>Table_Books[[#This Row],[Author]]&amp;"_"&amp;Table_Books[[#This Row],[Title]]</f>
        <v>Maupassant, Guy de_Bel-Ami / Pierre et Jean</v>
      </c>
      <c r="AM2466" s="35" t="str">
        <f>Table_Books[[#This Row],[Title]]&amp;" by "&amp;Table_Books[[#This Row],[Author]]</f>
        <v>Bel-Ami / Pierre et Jean by Maupassant, Guy de</v>
      </c>
      <c r="AN2466" s="35"/>
      <c r="AO2466" s="35"/>
    </row>
    <row r="2467" spans="1:41" x14ac:dyDescent="0.35">
      <c r="A2467" s="7" t="str">
        <f>"B-" &amp; UPPER(TRIM(Table_Books[[#This Row],[Title]])) &amp; "|" &amp; UPPER(TRIM(Table_Books[[#This Row],[Author]]))</f>
        <v>B-SHORT STORIES (E.G., THE NECKLACE, BALL OF FAT)|MAUPASSANT, GUY DE</v>
      </c>
      <c r="B2467" s="35" t="str">
        <f>IF(COUNTIFS(Table_Books[Hash_ID],Table_Books[[#This Row],[Hash_ID]])&gt;1,"Y","N")</f>
        <v>N</v>
      </c>
      <c r="C2467" s="35" t="s">
        <v>19563</v>
      </c>
      <c r="D2467" s="35" t="s">
        <v>5622</v>
      </c>
      <c r="E2467" s="35"/>
      <c r="F2467" s="35"/>
      <c r="G2467" s="36"/>
      <c r="H2467" s="36"/>
      <c r="I2467" s="37"/>
      <c r="J2467" s="36"/>
      <c r="K2467" s="36"/>
      <c r="L2467" s="35"/>
      <c r="M2467" s="35"/>
      <c r="N2467" s="35"/>
      <c r="O2467" s="38"/>
      <c r="P2467" s="39"/>
      <c r="Q2467" s="10" t="s">
        <v>1860</v>
      </c>
      <c r="R2467" s="39"/>
      <c r="S2467" s="39"/>
      <c r="T2467" s="10" t="s">
        <v>1860</v>
      </c>
      <c r="U2467" s="10" t="s">
        <v>1860</v>
      </c>
      <c r="V2467" s="39"/>
      <c r="W2467" s="39"/>
      <c r="X2467" s="39"/>
      <c r="Y2467" s="39"/>
      <c r="Z2467" s="39"/>
      <c r="AA2467" s="39"/>
      <c r="AB2467" s="39"/>
      <c r="AC2467" s="35"/>
      <c r="AD2467" s="35"/>
      <c r="AE2467" s="36">
        <f>IFERROR(FLOOR(Table_Books[[#This Row],[Published_Date]],10), 0)</f>
        <v>0</v>
      </c>
      <c r="AF2467" s="35">
        <f>IFERROR(CEILING(VALUE(LEFT(Table_Books[[#This Row],[Published_Date]],FIND("-",Table_Books[[#This Row],[Published_Date]]&amp;"-")-1))/100, 1), 0)</f>
        <v>0</v>
      </c>
      <c r="AG2467" s="35"/>
      <c r="AH2467" s="35" t="s">
        <v>21597</v>
      </c>
      <c r="AI2467" s="35"/>
      <c r="AJ2467" s="35"/>
      <c r="AK2467" s="35" t="str">
        <f>Table_Books[[#This Row],[Title]]&amp;"_"&amp;Table_Books[[#This Row],[Author]]</f>
        <v>Short Stories (e.g., The Necklace, Ball of Fat)_Maupassant, Guy de</v>
      </c>
      <c r="AL2467" s="35" t="str">
        <f>Table_Books[[#This Row],[Author]]&amp;"_"&amp;Table_Books[[#This Row],[Title]]</f>
        <v>Maupassant, Guy de_Short Stories (e.g., The Necklace, Ball of Fat)</v>
      </c>
      <c r="AM2467" s="35" t="str">
        <f>Table_Books[[#This Row],[Title]]&amp;" by "&amp;Table_Books[[#This Row],[Author]]</f>
        <v>Short Stories (e.g., The Necklace, Ball of Fat) by Maupassant, Guy de</v>
      </c>
      <c r="AN2467" s="35"/>
      <c r="AO2467" s="35"/>
    </row>
    <row r="2468" spans="1:41" x14ac:dyDescent="0.35">
      <c r="A2468" s="7" t="str">
        <f>"B-" &amp; UPPER(TRIM(Table_Books[[#This Row],[Title]])) &amp; "|" &amp; UPPER(TRIM(Table_Books[[#This Row],[Author]]))</f>
        <v>B-TALES OF TERROR|MAUPASSANT, GUY DE</v>
      </c>
      <c r="B2468" s="28" t="str">
        <f>IF(COUNTIFS(Table_Books[Hash_ID],Table_Books[[#This Row],[Hash_ID]])&gt;1,"Y","N")</f>
        <v>N</v>
      </c>
      <c r="C2468" s="2" t="s">
        <v>8049</v>
      </c>
      <c r="D2468" s="2" t="s">
        <v>5622</v>
      </c>
      <c r="G2468" s="12"/>
      <c r="H2468" s="12">
        <v>2008</v>
      </c>
      <c r="I2468" s="8" t="s">
        <v>7930</v>
      </c>
      <c r="J2468" s="12"/>
      <c r="K2468" s="12"/>
      <c r="O2468" s="33"/>
      <c r="P2468" s="10"/>
      <c r="Q2468" s="10" t="s">
        <v>1860</v>
      </c>
      <c r="R2468" s="10"/>
      <c r="S2468" s="10"/>
      <c r="T2468" s="10" t="s">
        <v>1860</v>
      </c>
      <c r="U2468" s="10" t="s">
        <v>1860</v>
      </c>
      <c r="V2468" s="10"/>
      <c r="W2468" s="10"/>
      <c r="X2468" s="10"/>
      <c r="Y2468" s="10"/>
      <c r="Z2468" s="10"/>
      <c r="AA2468" s="10"/>
      <c r="AB2468" s="10"/>
      <c r="AE2468" s="12">
        <f>IFERROR(FLOOR(Table_Books[[#This Row],[Published_Date]],10), 0)</f>
        <v>0</v>
      </c>
      <c r="AF2468" s="2">
        <f>IFERROR(CEILING(VALUE(LEFT(Table_Books[[#This Row],[Published_Date]],FIND("-",Table_Books[[#This Row],[Published_Date]]&amp;"-")-1))/100, 1), 0)</f>
        <v>0</v>
      </c>
      <c r="AK2468" s="2" t="str">
        <f>Table_Books[[#This Row],[Title]]&amp;"_"&amp;Table_Books[[#This Row],[Author]]</f>
        <v>Tales of Terror_Maupassant, Guy de</v>
      </c>
      <c r="AL2468" s="2" t="str">
        <f>Table_Books[[#This Row],[Author]]&amp;"_"&amp;Table_Books[[#This Row],[Title]]</f>
        <v>Maupassant, Guy de_Tales of Terror</v>
      </c>
      <c r="AM2468" s="2" t="str">
        <f>Table_Books[[#This Row],[Title]]&amp;" by "&amp;Table_Books[[#This Row],[Author]]</f>
        <v>Tales of Terror by Maupassant, Guy de</v>
      </c>
    </row>
    <row r="2469" spans="1:41" x14ac:dyDescent="0.35">
      <c r="A2469" s="7" t="str">
        <f>"B-" &amp; UPPER(TRIM(Table_Books[[#This Row],[Title]])) &amp; "|" &amp; UPPER(TRIM(Table_Books[[#This Row],[Author]]))</f>
        <v>B-UNE VIE|MAUPASSANT, GUY DE</v>
      </c>
      <c r="B2469" s="28" t="str">
        <f>IF(COUNTIFS(Table_Books[Hash_ID],Table_Books[[#This Row],[Hash_ID]])&gt;1,"Y","N")</f>
        <v>N</v>
      </c>
      <c r="C2469" s="24" t="s">
        <v>14795</v>
      </c>
      <c r="D2469" s="24" t="s">
        <v>5622</v>
      </c>
      <c r="G2469" s="12"/>
      <c r="H2469" s="12"/>
      <c r="I2469" s="8"/>
      <c r="J2469" s="12"/>
      <c r="K2469" s="12"/>
      <c r="O2469" s="33"/>
      <c r="P2469" s="10"/>
      <c r="Q2469" s="10" t="s">
        <v>1860</v>
      </c>
      <c r="R2469" s="10"/>
      <c r="S2469" s="10"/>
      <c r="T2469" s="10" t="s">
        <v>1860</v>
      </c>
      <c r="U2469" s="10" t="s">
        <v>1860</v>
      </c>
      <c r="V2469" s="10"/>
      <c r="W2469" s="10"/>
      <c r="X2469" s="10"/>
      <c r="Y2469" s="10"/>
      <c r="Z2469" s="10"/>
      <c r="AA2469" s="10"/>
      <c r="AB2469" s="10"/>
      <c r="AE2469" s="12">
        <f>IFERROR(FLOOR(Table_Books[[#This Row],[Published_Date]],10), 0)</f>
        <v>0</v>
      </c>
      <c r="AF2469" s="2">
        <f>IFERROR(CEILING(VALUE(LEFT(Table_Books[[#This Row],[Published_Date]],FIND("-",Table_Books[[#This Row],[Published_Date]]&amp;"-")-1))/100, 1), 0)</f>
        <v>0</v>
      </c>
      <c r="AK2469" s="24" t="str">
        <f>Table_Books[[#This Row],[Title]]&amp;"_"&amp;Table_Books[[#This Row],[Author]]</f>
        <v>Une vie_Maupassant, Guy de</v>
      </c>
      <c r="AL2469" s="24" t="str">
        <f>Table_Books[[#This Row],[Author]]&amp;"_"&amp;Table_Books[[#This Row],[Title]]</f>
        <v>Maupassant, Guy de_Une vie</v>
      </c>
      <c r="AM2469" s="24" t="str">
        <f>Table_Books[[#This Row],[Title]]&amp;" by "&amp;Table_Books[[#This Row],[Author]]</f>
        <v>Une vie by Maupassant, Guy de</v>
      </c>
    </row>
    <row r="2470" spans="1:41" x14ac:dyDescent="0.35">
      <c r="A2470" s="7" t="str">
        <f>"B-" &amp; UPPER(TRIM(Table_Books[[#This Row],[Title]])) &amp; "|" &amp; UPPER(TRIM(Table_Books[[#This Row],[Author]]))</f>
        <v>B-THÉRÈSE DESQUEYROUX|MAURIAC, FRANÇOIS</v>
      </c>
      <c r="B2470" s="28" t="str">
        <f>IF(COUNTIFS(Table_Books[Hash_ID],Table_Books[[#This Row],[Hash_ID]])&gt;1,"Y","N")</f>
        <v>N</v>
      </c>
      <c r="C2470" s="2" t="s">
        <v>5893</v>
      </c>
      <c r="D2470" s="2" t="s">
        <v>6017</v>
      </c>
      <c r="G2470" s="12"/>
      <c r="H2470" s="12"/>
      <c r="I2470" s="8"/>
      <c r="J2470" s="12"/>
      <c r="K2470" s="12"/>
      <c r="O2470" s="33"/>
      <c r="P2470" s="10"/>
      <c r="Q2470" s="10" t="s">
        <v>1860</v>
      </c>
      <c r="R2470" s="10"/>
      <c r="S2470" s="10"/>
      <c r="T2470" s="10" t="s">
        <v>1860</v>
      </c>
      <c r="U2470" s="10" t="s">
        <v>1860</v>
      </c>
      <c r="V2470" s="10"/>
      <c r="W2470" s="10"/>
      <c r="X2470" s="10"/>
      <c r="Y2470" s="10"/>
      <c r="Z2470" s="10"/>
      <c r="AA2470" s="10"/>
      <c r="AB2470" s="10"/>
      <c r="AE2470" s="12">
        <f>IFERROR(FLOOR(Table_Books[[#This Row],[Published_Date]],10), 0)</f>
        <v>0</v>
      </c>
      <c r="AF2470" s="2">
        <f>IFERROR(CEILING(VALUE(LEFT(Table_Books[[#This Row],[Published_Date]],FIND("-",Table_Books[[#This Row],[Published_Date]]&amp;"-")-1))/100, 1), 0)</f>
        <v>0</v>
      </c>
      <c r="AK2470" s="2" t="str">
        <f>Table_Books[[#This Row],[Title]]&amp;"_"&amp;Table_Books[[#This Row],[Author]]</f>
        <v>Thérèse Desqueyroux_Mauriac, François</v>
      </c>
      <c r="AL2470" s="2" t="str">
        <f>Table_Books[[#This Row],[Author]]&amp;"_"&amp;Table_Books[[#This Row],[Title]]</f>
        <v>Mauriac, François_Thérèse Desqueyroux</v>
      </c>
      <c r="AM2470" s="2" t="str">
        <f>Table_Books[[#This Row],[Title]]&amp;" by "&amp;Table_Books[[#This Row],[Author]]</f>
        <v>Thérèse Desqueyroux by Mauriac, François</v>
      </c>
    </row>
    <row r="2471" spans="1:41" x14ac:dyDescent="0.35">
      <c r="A2471" s="7" t="str">
        <f>"B-" &amp; UPPER(TRIM(Table_Books[[#This Row],[Title]])) &amp; "|" &amp; UPPER(TRIM(Table_Books[[#This Row],[Author]]))</f>
        <v>B-FÉLICIEN ROPS: PRINTS AND POSTERS|MAURICE KUNEL</v>
      </c>
      <c r="B2471" s="28" t="str">
        <f>IF(COUNTIFS(Table_Books[Hash_ID],Table_Books[[#This Row],[Hash_ID]])&gt;1,"Y","N")</f>
        <v>N</v>
      </c>
      <c r="C2471" s="2" t="s">
        <v>16161</v>
      </c>
      <c r="D2471" s="43" t="s">
        <v>16125</v>
      </c>
      <c r="G2471" s="12"/>
      <c r="H2471" s="12"/>
      <c r="I2471" s="8"/>
      <c r="J2471" s="12"/>
      <c r="K2471" s="12"/>
      <c r="O2471" s="33"/>
      <c r="P2471" s="10"/>
      <c r="Q2471" s="10" t="s">
        <v>1860</v>
      </c>
      <c r="R2471" s="10"/>
      <c r="S2471" s="10"/>
      <c r="T2471" s="10" t="s">
        <v>1860</v>
      </c>
      <c r="U2471" s="10" t="s">
        <v>1860</v>
      </c>
      <c r="V2471" s="10"/>
      <c r="W2471" s="10"/>
      <c r="X2471" s="10"/>
      <c r="Y2471" s="10"/>
      <c r="Z2471" s="10"/>
      <c r="AA2471" s="10"/>
      <c r="AB2471" s="10"/>
      <c r="AE2471" s="12">
        <f>IFERROR(FLOOR(Table_Books[[#This Row],[Published_Date]],10), 0)</f>
        <v>0</v>
      </c>
      <c r="AF2471" s="2">
        <f>IFERROR(CEILING(VALUE(LEFT(Table_Books[[#This Row],[Published_Date]],FIND("-",Table_Books[[#This Row],[Published_Date]]&amp;"-")-1))/100, 1), 0)</f>
        <v>0</v>
      </c>
      <c r="AJ2471" s="2" t="s">
        <v>16093</v>
      </c>
      <c r="AK2471" s="2" t="str">
        <f>Table_Books[[#This Row],[Title]]&amp;"_"&amp;Table_Books[[#This Row],[Author]]</f>
        <v>Félicien Rops: Prints and Posters_Maurice Kunel</v>
      </c>
      <c r="AL2471" s="2" t="str">
        <f>Table_Books[[#This Row],[Author]]&amp;"_"&amp;Table_Books[[#This Row],[Title]]</f>
        <v>Maurice Kunel_Félicien Rops: Prints and Posters</v>
      </c>
      <c r="AM2471" s="2" t="str">
        <f>Table_Books[[#This Row],[Title]]&amp;" by "&amp;Table_Books[[#This Row],[Author]]</f>
        <v>Félicien Rops: Prints and Posters by Maurice Kunel</v>
      </c>
    </row>
    <row r="2472" spans="1:41" x14ac:dyDescent="0.35">
      <c r="A2472" s="7" t="str">
        <f>"B-" &amp; UPPER(TRIM(Table_Books[[#This Row],[Title]])) &amp; "|" &amp; UPPER(TRIM(Table_Books[[#This Row],[Author]]))</f>
        <v>B-FÉLICIEN ROPS: THE COMPLETE ETCHINGS|MAURICE KUNEL</v>
      </c>
      <c r="B2472" s="28" t="str">
        <f>IF(COUNTIFS(Table_Books[Hash_ID],Table_Books[[#This Row],[Hash_ID]])&gt;1,"Y","N")</f>
        <v>N</v>
      </c>
      <c r="C2472" s="2" t="s">
        <v>16124</v>
      </c>
      <c r="D2472" s="43" t="s">
        <v>16125</v>
      </c>
      <c r="G2472" s="12"/>
      <c r="H2472" s="12"/>
      <c r="I2472" s="8"/>
      <c r="J2472" s="12"/>
      <c r="K2472" s="12"/>
      <c r="O2472" s="33"/>
      <c r="P2472" s="10"/>
      <c r="Q2472" s="10" t="s">
        <v>1860</v>
      </c>
      <c r="R2472" s="10"/>
      <c r="S2472" s="10"/>
      <c r="T2472" s="10" t="s">
        <v>1860</v>
      </c>
      <c r="U2472" s="10" t="s">
        <v>1860</v>
      </c>
      <c r="V2472" s="10"/>
      <c r="W2472" s="10"/>
      <c r="X2472" s="10"/>
      <c r="Y2472" s="10"/>
      <c r="Z2472" s="10"/>
      <c r="AA2472" s="10"/>
      <c r="AB2472" s="10"/>
      <c r="AE2472" s="12">
        <f>IFERROR(FLOOR(Table_Books[[#This Row],[Published_Date]],10), 0)</f>
        <v>0</v>
      </c>
      <c r="AF2472" s="2">
        <f>IFERROR(CEILING(VALUE(LEFT(Table_Books[[#This Row],[Published_Date]],FIND("-",Table_Books[[#This Row],[Published_Date]]&amp;"-")-1))/100, 1), 0)</f>
        <v>0</v>
      </c>
      <c r="AJ2472" s="2" t="s">
        <v>16093</v>
      </c>
      <c r="AK2472" s="2" t="str">
        <f>Table_Books[[#This Row],[Title]]&amp;"_"&amp;Table_Books[[#This Row],[Author]]</f>
        <v>Félicien Rops: The Complete Etchings_Maurice Kunel</v>
      </c>
      <c r="AL2472" s="2" t="str">
        <f>Table_Books[[#This Row],[Author]]&amp;"_"&amp;Table_Books[[#This Row],[Title]]</f>
        <v>Maurice Kunel_Félicien Rops: The Complete Etchings</v>
      </c>
      <c r="AM2472" s="2" t="str">
        <f>Table_Books[[#This Row],[Title]]&amp;" by "&amp;Table_Books[[#This Row],[Author]]</f>
        <v>Félicien Rops: The Complete Etchings by Maurice Kunel</v>
      </c>
    </row>
    <row r="2473" spans="1:41" x14ac:dyDescent="0.35">
      <c r="A2473" s="7" t="str">
        <f>"B-" &amp; UPPER(TRIM(Table_Books[[#This Row],[Title]])) &amp; "|" &amp; UPPER(TRIM(Table_Books[[#This Row],[Author]]))</f>
        <v>B-THE GIFT|MAUSS, MARCEL</v>
      </c>
      <c r="B2473" s="28" t="str">
        <f>IF(COUNTIFS(Table_Books[Hash_ID],Table_Books[[#This Row],[Hash_ID]])&gt;1,"Y","N")</f>
        <v>N</v>
      </c>
      <c r="C2473" s="2" t="s">
        <v>9006</v>
      </c>
      <c r="D2473" s="2" t="s">
        <v>10430</v>
      </c>
      <c r="G2473" s="12">
        <v>1925</v>
      </c>
      <c r="H2473" s="12"/>
      <c r="I2473" s="8"/>
      <c r="J2473" s="12" t="s">
        <v>10466</v>
      </c>
      <c r="K2473" s="12"/>
      <c r="O2473" s="33"/>
      <c r="P2473" s="10"/>
      <c r="Q2473" s="10" t="s">
        <v>1860</v>
      </c>
      <c r="R2473" s="10"/>
      <c r="S2473" s="10"/>
      <c r="T2473" s="10" t="s">
        <v>1860</v>
      </c>
      <c r="U2473" s="10" t="s">
        <v>1860</v>
      </c>
      <c r="V2473" s="10"/>
      <c r="W2473" s="10"/>
      <c r="X2473" s="10"/>
      <c r="Y2473" s="10"/>
      <c r="Z2473" s="10"/>
      <c r="AA2473" s="10"/>
      <c r="AB2473" s="10"/>
      <c r="AE2473" s="12">
        <f>IFERROR(FLOOR(Table_Books[[#This Row],[Published_Date]],10), 0)</f>
        <v>1920</v>
      </c>
      <c r="AF2473" s="2">
        <f>IFERROR(CEILING(VALUE(LEFT(Table_Books[[#This Row],[Published_Date]],FIND("-",Table_Books[[#This Row],[Published_Date]]&amp;"-")-1))/100, 1), 0)</f>
        <v>20</v>
      </c>
      <c r="AG2473" s="2" t="s">
        <v>10387</v>
      </c>
      <c r="AH2473" s="2" t="s">
        <v>4856</v>
      </c>
      <c r="AI2473" s="2" t="s">
        <v>9571</v>
      </c>
      <c r="AK2473" s="2" t="str">
        <f>Table_Books[[#This Row],[Title]]&amp;"_"&amp;Table_Books[[#This Row],[Author]]</f>
        <v>The Gift_Mauss, Marcel</v>
      </c>
      <c r="AL2473" s="2" t="str">
        <f>Table_Books[[#This Row],[Author]]&amp;"_"&amp;Table_Books[[#This Row],[Title]]</f>
        <v>Mauss, Marcel_The Gift</v>
      </c>
      <c r="AM2473" s="2" t="str">
        <f>Table_Books[[#This Row],[Title]]&amp;" by "&amp;Table_Books[[#This Row],[Author]]</f>
        <v>The Gift by Mauss, Marcel</v>
      </c>
    </row>
    <row r="2474" spans="1:41" x14ac:dyDescent="0.35">
      <c r="A2474" s="7" t="str">
        <f>"B-" &amp; UPPER(TRIM(Table_Books[[#This Row],[Title]])) &amp; "|" &amp; UPPER(TRIM(Table_Books[[#This Row],[Author]]))</f>
        <v>B-THE GIFT (ESSAI SUR LE DON)|MAUSS, MARCEL</v>
      </c>
      <c r="B2474" s="35" t="str">
        <f>IF(COUNTIFS(Table_Books[Hash_ID],Table_Books[[#This Row],[Hash_ID]])&gt;1,"Y","N")</f>
        <v>N</v>
      </c>
      <c r="C2474" s="35" t="s">
        <v>19680</v>
      </c>
      <c r="D2474" s="35" t="s">
        <v>10430</v>
      </c>
      <c r="E2474" s="35"/>
      <c r="F2474" s="35"/>
      <c r="G2474" s="36"/>
      <c r="H2474" s="36"/>
      <c r="I2474" s="37"/>
      <c r="J2474" s="36"/>
      <c r="K2474" s="36"/>
      <c r="L2474" s="35"/>
      <c r="M2474" s="35"/>
      <c r="N2474" s="35"/>
      <c r="O2474" s="38"/>
      <c r="P2474" s="39"/>
      <c r="Q2474" s="10" t="s">
        <v>1860</v>
      </c>
      <c r="R2474" s="39"/>
      <c r="S2474" s="39"/>
      <c r="T2474" s="10" t="s">
        <v>1860</v>
      </c>
      <c r="U2474" s="10" t="s">
        <v>1860</v>
      </c>
      <c r="V2474" s="39"/>
      <c r="W2474" s="39"/>
      <c r="X2474" s="39"/>
      <c r="Y2474" s="39"/>
      <c r="Z2474" s="39"/>
      <c r="AA2474" s="39"/>
      <c r="AB2474" s="39"/>
      <c r="AC2474" s="35"/>
      <c r="AD2474" s="35"/>
      <c r="AE2474" s="36">
        <f>IFERROR(FLOOR(Table_Books[[#This Row],[Published_Date]],10), 0)</f>
        <v>0</v>
      </c>
      <c r="AF2474" s="35">
        <f>IFERROR(CEILING(VALUE(LEFT(Table_Books[[#This Row],[Published_Date]],FIND("-",Table_Books[[#This Row],[Published_Date]]&amp;"-")-1))/100, 1), 0)</f>
        <v>0</v>
      </c>
      <c r="AG2474" s="35"/>
      <c r="AH2474" s="35" t="s">
        <v>21600</v>
      </c>
      <c r="AI2474" s="35"/>
      <c r="AJ2474" s="35"/>
      <c r="AK2474" s="35" t="str">
        <f>Table_Books[[#This Row],[Title]]&amp;"_"&amp;Table_Books[[#This Row],[Author]]</f>
        <v>The Gift (Essai sur le don)_Mauss, Marcel</v>
      </c>
      <c r="AL2474" s="35" t="str">
        <f>Table_Books[[#This Row],[Author]]&amp;"_"&amp;Table_Books[[#This Row],[Title]]</f>
        <v>Mauss, Marcel_The Gift (Essai sur le don)</v>
      </c>
      <c r="AM2474" s="35" t="str">
        <f>Table_Books[[#This Row],[Title]]&amp;" by "&amp;Table_Books[[#This Row],[Author]]</f>
        <v>The Gift (Essai sur le don) by Mauss, Marcel</v>
      </c>
      <c r="AN2474" s="35"/>
      <c r="AO2474" s="35"/>
    </row>
    <row r="2475" spans="1:41" x14ac:dyDescent="0.35">
      <c r="A2475" s="7" t="str">
        <f>"B-" &amp; UPPER(TRIM(Table_Books[[#This Row],[Title]])) &amp; "|" &amp; UPPER(TRIM(Table_Books[[#This Row],[Author]]))</f>
        <v>B-A TREATISE ON ELECTRICITY AND MAGNETISM|MAXWELL, JAMES CLERK</v>
      </c>
      <c r="B2475" s="35" t="str">
        <f>IF(COUNTIFS(Table_Books[Hash_ID],Table_Books[[#This Row],[Hash_ID]])&gt;1,"Y","N")</f>
        <v>N</v>
      </c>
      <c r="C2475" s="35" t="s">
        <v>19610</v>
      </c>
      <c r="D2475" s="48" t="s">
        <v>19611</v>
      </c>
      <c r="E2475" s="35"/>
      <c r="F2475" s="35"/>
      <c r="G2475" s="36"/>
      <c r="H2475" s="36"/>
      <c r="I2475" s="37"/>
      <c r="J2475" s="36"/>
      <c r="K2475" s="36"/>
      <c r="L2475" s="35"/>
      <c r="M2475" s="35"/>
      <c r="N2475" s="35"/>
      <c r="O2475" s="38"/>
      <c r="P2475" s="39"/>
      <c r="Q2475" s="10" t="s">
        <v>1860</v>
      </c>
      <c r="R2475" s="39"/>
      <c r="S2475" s="39"/>
      <c r="T2475" s="10" t="s">
        <v>1860</v>
      </c>
      <c r="U2475" s="10" t="s">
        <v>1860</v>
      </c>
      <c r="V2475" s="39"/>
      <c r="W2475" s="39"/>
      <c r="X2475" s="39"/>
      <c r="Y2475" s="39"/>
      <c r="Z2475" s="39"/>
      <c r="AA2475" s="39"/>
      <c r="AB2475" s="39"/>
      <c r="AC2475" s="35"/>
      <c r="AD2475" s="35"/>
      <c r="AE2475" s="36">
        <f>IFERROR(FLOOR(Table_Books[[#This Row],[Published_Date]],10), 0)</f>
        <v>0</v>
      </c>
      <c r="AF2475" s="35">
        <f>IFERROR(CEILING(VALUE(LEFT(Table_Books[[#This Row],[Published_Date]],FIND("-",Table_Books[[#This Row],[Published_Date]]&amp;"-")-1))/100, 1), 0)</f>
        <v>0</v>
      </c>
      <c r="AG2475" s="35"/>
      <c r="AH2475" s="35" t="s">
        <v>21598</v>
      </c>
      <c r="AI2475" s="35"/>
      <c r="AJ2475" s="35"/>
      <c r="AK2475" s="35" t="str">
        <f>Table_Books[[#This Row],[Title]]&amp;"_"&amp;Table_Books[[#This Row],[Author]]</f>
        <v>A Treatise on Electricity and Magnetism_Maxwell, James Clerk</v>
      </c>
      <c r="AL2475" s="35" t="str">
        <f>Table_Books[[#This Row],[Author]]&amp;"_"&amp;Table_Books[[#This Row],[Title]]</f>
        <v>Maxwell, James Clerk_A Treatise on Electricity and Magnetism</v>
      </c>
      <c r="AM2475" s="35" t="str">
        <f>Table_Books[[#This Row],[Title]]&amp;" by "&amp;Table_Books[[#This Row],[Author]]</f>
        <v>A Treatise on Electricity and Magnetism by Maxwell, James Clerk</v>
      </c>
      <c r="AN2475" s="35"/>
      <c r="AO2475" s="35"/>
    </row>
    <row r="2476" spans="1:41" x14ac:dyDescent="0.35">
      <c r="A2476" s="7" t="str">
        <f>"B-" &amp; UPPER(TRIM(Table_Books[[#This Row],[Title]])) &amp; "|" &amp; UPPER(TRIM(Table_Books[[#This Row],[Author]]))</f>
        <v>B-THE BUTCHER BOY|MCCABE, PATRICK</v>
      </c>
      <c r="B2476" s="35" t="str">
        <f>IF(COUNTIFS(Table_Books[Hash_ID],Table_Books[[#This Row],[Hash_ID]])&gt;1,"Y","N")</f>
        <v>N</v>
      </c>
      <c r="C2476" s="35" t="s">
        <v>20295</v>
      </c>
      <c r="D2476" s="35" t="s">
        <v>20296</v>
      </c>
      <c r="E2476" s="35"/>
      <c r="F2476" s="35"/>
      <c r="G2476" s="36"/>
      <c r="H2476" s="36"/>
      <c r="I2476" s="37"/>
      <c r="J2476" s="36"/>
      <c r="K2476" s="36"/>
      <c r="L2476" s="35"/>
      <c r="M2476" s="35"/>
      <c r="N2476" s="35"/>
      <c r="O2476" s="38"/>
      <c r="P2476" s="39"/>
      <c r="Q2476" s="10" t="s">
        <v>1860</v>
      </c>
      <c r="R2476" s="39"/>
      <c r="S2476" s="39"/>
      <c r="T2476" s="10" t="s">
        <v>1860</v>
      </c>
      <c r="U2476" s="10" t="s">
        <v>1860</v>
      </c>
      <c r="V2476" s="39"/>
      <c r="W2476" s="39"/>
      <c r="X2476" s="39"/>
      <c r="Y2476" s="39"/>
      <c r="Z2476" s="39"/>
      <c r="AA2476" s="39"/>
      <c r="AB2476" s="39"/>
      <c r="AC2476" s="35"/>
      <c r="AD2476" s="35"/>
      <c r="AE2476" s="36">
        <f>IFERROR(FLOOR(Table_Books[[#This Row],[Published_Date]],10), 0)</f>
        <v>0</v>
      </c>
      <c r="AF2476" s="35">
        <f>IFERROR(CEILING(VALUE(LEFT(Table_Books[[#This Row],[Published_Date]],FIND("-",Table_Books[[#This Row],[Published_Date]]&amp;"-")-1))/100, 1), 0)</f>
        <v>0</v>
      </c>
      <c r="AG2476" s="35"/>
      <c r="AH2476" s="35" t="s">
        <v>21572</v>
      </c>
      <c r="AI2476" s="35"/>
      <c r="AJ2476" s="35" t="s">
        <v>20297</v>
      </c>
      <c r="AK2476" s="35" t="str">
        <f>Table_Books[[#This Row],[Title]]&amp;"_"&amp;Table_Books[[#This Row],[Author]]</f>
        <v>The Butcher Boy_McCabe, Patrick</v>
      </c>
      <c r="AL2476" s="35" t="str">
        <f>Table_Books[[#This Row],[Author]]&amp;"_"&amp;Table_Books[[#This Row],[Title]]</f>
        <v>McCabe, Patrick_The Butcher Boy</v>
      </c>
      <c r="AM2476" s="35" t="str">
        <f>Table_Books[[#This Row],[Title]]&amp;" by "&amp;Table_Books[[#This Row],[Author]]</f>
        <v>The Butcher Boy by McCabe, Patrick</v>
      </c>
      <c r="AN2476" s="35"/>
      <c r="AO2476" s="35"/>
    </row>
    <row r="2477" spans="1:41" ht="43.5" x14ac:dyDescent="0.35">
      <c r="A2477" s="7" t="str">
        <f>"B-" &amp; UPPER(TRIM(Table_Books[[#This Row],[Title]])) &amp; "|" &amp; UPPER(TRIM(Table_Books[[#This Row],[Author]]))</f>
        <v>B-ALL THE PRETTY HORSES|MCCARTHY, CORMAC</v>
      </c>
      <c r="B2477" s="28" t="str">
        <f>IF(COUNTIFS(Table_Books[Hash_ID],Table_Books[[#This Row],[Hash_ID]])&gt;1,"Y","N")</f>
        <v>N</v>
      </c>
      <c r="C2477" s="2" t="s">
        <v>2662</v>
      </c>
      <c r="D2477" s="2" t="s">
        <v>1969</v>
      </c>
      <c r="G2477" s="12">
        <v>1992</v>
      </c>
      <c r="H2477" s="12"/>
      <c r="I2477" s="8"/>
      <c r="J2477" s="12"/>
      <c r="K2477" s="12"/>
      <c r="L2477" s="2">
        <v>302</v>
      </c>
      <c r="M2477" s="2" t="s">
        <v>2854</v>
      </c>
      <c r="O2477" s="33"/>
      <c r="P2477" s="10"/>
      <c r="Q2477" s="10" t="s">
        <v>1860</v>
      </c>
      <c r="R2477" s="10"/>
      <c r="S2477" s="10"/>
      <c r="T2477" s="10" t="s">
        <v>1860</v>
      </c>
      <c r="U2477" s="10" t="s">
        <v>1860</v>
      </c>
      <c r="V2477" s="10"/>
      <c r="W2477" s="10"/>
      <c r="X2477" s="10"/>
      <c r="Y2477" s="10"/>
      <c r="Z2477" s="10"/>
      <c r="AA2477" s="10"/>
      <c r="AB2477" s="10"/>
      <c r="AC2477" s="2" t="s">
        <v>1824</v>
      </c>
      <c r="AE2477" s="12">
        <f>IFERROR(FLOOR(Table_Books[[#This Row],[Published_Date]],10), 0)</f>
        <v>1990</v>
      </c>
      <c r="AF2477" s="2">
        <f>IFERROR(CEILING(VALUE(LEFT(Table_Books[[#This Row],[Published_Date]],FIND("-",Table_Books[[#This Row],[Published_Date]]&amp;"-")-1))/100, 1), 0)</f>
        <v>20</v>
      </c>
      <c r="AK2477" s="2" t="str">
        <f>Table_Books[[#This Row],[Title]]&amp;"_"&amp;Table_Books[[#This Row],[Author]]</f>
        <v>All the Pretty Horses_McCarthy, Cormac</v>
      </c>
      <c r="AL2477" s="2" t="str">
        <f>Table_Books[[#This Row],[Author]]&amp;"_"&amp;Table_Books[[#This Row],[Title]]</f>
        <v>McCarthy, Cormac_All the Pretty Horses</v>
      </c>
      <c r="AM2477" s="2" t="str">
        <f>Table_Books[[#This Row],[Title]]&amp;" by "&amp;Table_Books[[#This Row],[Author]]</f>
        <v>All the Pretty Horses by McCarthy, Cormac</v>
      </c>
    </row>
    <row r="2478" spans="1:41" x14ac:dyDescent="0.35">
      <c r="A2478" s="7" t="str">
        <f>"B-" &amp; UPPER(TRIM(Table_Books[[#This Row],[Title]])) &amp; "|" &amp; UPPER(TRIM(Table_Books[[#This Row],[Author]]))</f>
        <v>B-BLOOD MERIDIAN|MCCARTHY, CORMAC</v>
      </c>
      <c r="B2478" s="35" t="str">
        <f>IF(COUNTIFS(Table_Books[Hash_ID],Table_Books[[#This Row],[Hash_ID]])&gt;1,"Y","N")</f>
        <v>Y</v>
      </c>
      <c r="C2478" s="35" t="s">
        <v>1914</v>
      </c>
      <c r="D2478" s="35" t="s">
        <v>1969</v>
      </c>
      <c r="E2478" s="35"/>
      <c r="F2478" s="35"/>
      <c r="G2478" s="36"/>
      <c r="H2478" s="36"/>
      <c r="I2478" s="37"/>
      <c r="J2478" s="36"/>
      <c r="K2478" s="36"/>
      <c r="L2478" s="35"/>
      <c r="M2478" s="35"/>
      <c r="N2478" s="35"/>
      <c r="O2478" s="38"/>
      <c r="P2478" s="39"/>
      <c r="Q2478" s="10" t="s">
        <v>1860</v>
      </c>
      <c r="R2478" s="39"/>
      <c r="S2478" s="39"/>
      <c r="T2478" s="10" t="s">
        <v>1860</v>
      </c>
      <c r="U2478" s="10" t="s">
        <v>1860</v>
      </c>
      <c r="V2478" s="39"/>
      <c r="W2478" s="39"/>
      <c r="X2478" s="39"/>
      <c r="Y2478" s="39"/>
      <c r="Z2478" s="39"/>
      <c r="AA2478" s="39"/>
      <c r="AB2478" s="39"/>
      <c r="AC2478" s="35"/>
      <c r="AD2478" s="35"/>
      <c r="AE2478" s="36">
        <f>IFERROR(FLOOR(Table_Books[[#This Row],[Published_Date]],10), 0)</f>
        <v>0</v>
      </c>
      <c r="AF2478" s="35">
        <f>IFERROR(CEILING(VALUE(LEFT(Table_Books[[#This Row],[Published_Date]],FIND("-",Table_Books[[#This Row],[Published_Date]]&amp;"-")-1))/100, 1), 0)</f>
        <v>0</v>
      </c>
      <c r="AG2478" s="35"/>
      <c r="AH2478" s="35" t="s">
        <v>21602</v>
      </c>
      <c r="AI2478" s="35"/>
      <c r="AJ2478" s="35"/>
      <c r="AK2478" s="35" t="str">
        <f>Table_Books[[#This Row],[Title]]&amp;"_"&amp;Table_Books[[#This Row],[Author]]</f>
        <v>Blood Meridian_McCarthy, Cormac</v>
      </c>
      <c r="AL2478" s="35" t="str">
        <f>Table_Books[[#This Row],[Author]]&amp;"_"&amp;Table_Books[[#This Row],[Title]]</f>
        <v>McCarthy, Cormac_Blood Meridian</v>
      </c>
      <c r="AM2478" s="35" t="str">
        <f>Table_Books[[#This Row],[Title]]&amp;" by "&amp;Table_Books[[#This Row],[Author]]</f>
        <v>Blood Meridian by McCarthy, Cormac</v>
      </c>
      <c r="AN2478" s="35"/>
      <c r="AO2478" s="35"/>
    </row>
    <row r="2479" spans="1:41" x14ac:dyDescent="0.35">
      <c r="A2479" s="7" t="str">
        <f>"B-" &amp; UPPER(TRIM(Table_Books[[#This Row],[Title]])) &amp; "|" &amp; UPPER(TRIM(Table_Books[[#This Row],[Author]]))</f>
        <v>B-BLOOD MERIDIAN|MCCARTHY, CORMAC</v>
      </c>
      <c r="B2479" s="35" t="str">
        <f>IF(COUNTIFS(Table_Books[Hash_ID],Table_Books[[#This Row],[Hash_ID]])&gt;1,"Y","N")</f>
        <v>Y</v>
      </c>
      <c r="C2479" s="35" t="s">
        <v>1914</v>
      </c>
      <c r="D2479" s="35" t="s">
        <v>1969</v>
      </c>
      <c r="E2479" s="35"/>
      <c r="F2479" s="35"/>
      <c r="G2479" s="36"/>
      <c r="H2479" s="36"/>
      <c r="I2479" s="37"/>
      <c r="J2479" s="36"/>
      <c r="K2479" s="36"/>
      <c r="L2479" s="35"/>
      <c r="M2479" s="35"/>
      <c r="N2479" s="35"/>
      <c r="O2479" s="38"/>
      <c r="P2479" s="39"/>
      <c r="Q2479" s="10" t="s">
        <v>1860</v>
      </c>
      <c r="R2479" s="39"/>
      <c r="S2479" s="39"/>
      <c r="T2479" s="10" t="s">
        <v>1860</v>
      </c>
      <c r="U2479" s="10" t="s">
        <v>1860</v>
      </c>
      <c r="V2479" s="39"/>
      <c r="W2479" s="39"/>
      <c r="X2479" s="39"/>
      <c r="Y2479" s="39"/>
      <c r="Z2479" s="39"/>
      <c r="AA2479" s="39"/>
      <c r="AB2479" s="39"/>
      <c r="AC2479" s="35"/>
      <c r="AD2479" s="35"/>
      <c r="AE2479" s="36">
        <f>IFERROR(FLOOR(Table_Books[[#This Row],[Published_Date]],10), 0)</f>
        <v>0</v>
      </c>
      <c r="AF2479" s="35">
        <f>IFERROR(CEILING(VALUE(LEFT(Table_Books[[#This Row],[Published_Date]],FIND("-",Table_Books[[#This Row],[Published_Date]]&amp;"-")-1))/100, 1), 0)</f>
        <v>0</v>
      </c>
      <c r="AG2479" s="35"/>
      <c r="AH2479" s="35"/>
      <c r="AI2479" s="35"/>
      <c r="AJ2479" s="35"/>
      <c r="AK2479" s="35" t="str">
        <f>Table_Books[[#This Row],[Title]]&amp;"_"&amp;Table_Books[[#This Row],[Author]]</f>
        <v>Blood Meridian_McCarthy, Cormac</v>
      </c>
      <c r="AL2479" s="35" t="str">
        <f>Table_Books[[#This Row],[Author]]&amp;"_"&amp;Table_Books[[#This Row],[Title]]</f>
        <v>McCarthy, Cormac_Blood Meridian</v>
      </c>
      <c r="AM2479" s="35" t="str">
        <f>Table_Books[[#This Row],[Title]]&amp;" by "&amp;Table_Books[[#This Row],[Author]]</f>
        <v>Blood Meridian by McCarthy, Cormac</v>
      </c>
      <c r="AN2479" s="35"/>
      <c r="AO2479" s="35"/>
    </row>
    <row r="2480" spans="1:41" x14ac:dyDescent="0.35">
      <c r="A2480" s="7" t="str">
        <f>"B-" &amp; UPPER(TRIM(Table_Books[[#This Row],[Title]])) &amp; "|" &amp; UPPER(TRIM(Table_Books[[#This Row],[Author]]))</f>
        <v>B-BLOOD MERIDIAN|MCCARTHY, CORMAC</v>
      </c>
      <c r="B2480" s="35" t="str">
        <f>IF(COUNTIFS(Table_Books[Hash_ID],Table_Books[[#This Row],[Hash_ID]])&gt;1,"Y","N")</f>
        <v>Y</v>
      </c>
      <c r="C2480" s="35" t="s">
        <v>1914</v>
      </c>
      <c r="D2480" s="35" t="s">
        <v>1969</v>
      </c>
      <c r="E2480" s="35"/>
      <c r="F2480" s="35"/>
      <c r="G2480" s="36"/>
      <c r="H2480" s="36"/>
      <c r="I2480" s="37"/>
      <c r="J2480" s="36"/>
      <c r="K2480" s="36"/>
      <c r="L2480" s="35"/>
      <c r="M2480" s="35"/>
      <c r="N2480" s="35"/>
      <c r="O2480" s="38"/>
      <c r="P2480" s="39"/>
      <c r="Q2480" s="10" t="s">
        <v>1860</v>
      </c>
      <c r="R2480" s="39"/>
      <c r="S2480" s="39"/>
      <c r="T2480" s="10" t="s">
        <v>1860</v>
      </c>
      <c r="U2480" s="10" t="s">
        <v>1860</v>
      </c>
      <c r="V2480" s="39"/>
      <c r="W2480" s="39"/>
      <c r="X2480" s="39"/>
      <c r="Y2480" s="39"/>
      <c r="Z2480" s="39"/>
      <c r="AA2480" s="39"/>
      <c r="AB2480" s="39"/>
      <c r="AC2480" s="35"/>
      <c r="AD2480" s="35"/>
      <c r="AE2480" s="36">
        <f>IFERROR(FLOOR(Table_Books[[#This Row],[Published_Date]],10), 0)</f>
        <v>0</v>
      </c>
      <c r="AF2480" s="35">
        <f>IFERROR(CEILING(VALUE(LEFT(Table_Books[[#This Row],[Published_Date]],FIND("-",Table_Books[[#This Row],[Published_Date]]&amp;"-")-1))/100, 1), 0)</f>
        <v>0</v>
      </c>
      <c r="AG2480" s="35"/>
      <c r="AH2480" s="35" t="s">
        <v>21572</v>
      </c>
      <c r="AI2480" s="35"/>
      <c r="AJ2480" s="35" t="s">
        <v>20300</v>
      </c>
      <c r="AK2480" s="35" t="str">
        <f>Table_Books[[#This Row],[Title]]&amp;"_"&amp;Table_Books[[#This Row],[Author]]</f>
        <v>Blood Meridian_McCarthy, Cormac</v>
      </c>
      <c r="AL2480" s="35" t="str">
        <f>Table_Books[[#This Row],[Author]]&amp;"_"&amp;Table_Books[[#This Row],[Title]]</f>
        <v>McCarthy, Cormac_Blood Meridian</v>
      </c>
      <c r="AM2480" s="35" t="str">
        <f>Table_Books[[#This Row],[Title]]&amp;" by "&amp;Table_Books[[#This Row],[Author]]</f>
        <v>Blood Meridian by McCarthy, Cormac</v>
      </c>
      <c r="AN2480" s="35"/>
      <c r="AO2480" s="35"/>
    </row>
    <row r="2481" spans="1:41" ht="29" x14ac:dyDescent="0.35">
      <c r="A2481" s="7" t="str">
        <f>"B-" &amp; UPPER(TRIM(Table_Books[[#This Row],[Title]])) &amp; "|" &amp; UPPER(TRIM(Table_Books[[#This Row],[Author]]))</f>
        <v>B-BLOOD MERIDIAN|MCCARTHY, CORMAC</v>
      </c>
      <c r="B2481" s="35" t="str">
        <f>IF(COUNTIFS(Table_Books[Hash_ID],Table_Books[[#This Row],[Hash_ID]])&gt;1,"Y","N")</f>
        <v>Y</v>
      </c>
      <c r="C2481" s="35" t="s">
        <v>1914</v>
      </c>
      <c r="D2481" s="35" t="s">
        <v>1969</v>
      </c>
      <c r="E2481" s="35"/>
      <c r="F2481" s="35"/>
      <c r="G2481" s="36"/>
      <c r="H2481" s="36"/>
      <c r="I2481" s="37"/>
      <c r="J2481" s="36"/>
      <c r="K2481" s="36"/>
      <c r="L2481" s="35"/>
      <c r="M2481" s="35"/>
      <c r="N2481" s="35"/>
      <c r="O2481" s="38"/>
      <c r="P2481" s="39"/>
      <c r="Q2481" s="10" t="s">
        <v>1860</v>
      </c>
      <c r="R2481" s="39"/>
      <c r="S2481" s="39"/>
      <c r="T2481" s="10" t="s">
        <v>1860</v>
      </c>
      <c r="U2481" s="10" t="s">
        <v>1860</v>
      </c>
      <c r="V2481" s="39"/>
      <c r="W2481" s="39"/>
      <c r="X2481" s="39"/>
      <c r="Y2481" s="39"/>
      <c r="Z2481" s="39"/>
      <c r="AA2481" s="39"/>
      <c r="AB2481" s="39"/>
      <c r="AC2481" s="35"/>
      <c r="AD2481" s="35"/>
      <c r="AE2481" s="36">
        <f>IFERROR(FLOOR(Table_Books[[#This Row],[Published_Date]],10), 0)</f>
        <v>0</v>
      </c>
      <c r="AF2481" s="35">
        <f>IFERROR(CEILING(VALUE(LEFT(Table_Books[[#This Row],[Published_Date]],FIND("-",Table_Books[[#This Row],[Published_Date]]&amp;"-")-1))/100, 1), 0)</f>
        <v>0</v>
      </c>
      <c r="AG2481" s="35"/>
      <c r="AH2481" s="35" t="s">
        <v>21576</v>
      </c>
      <c r="AI2481" s="35"/>
      <c r="AJ2481" s="35" t="s">
        <v>20420</v>
      </c>
      <c r="AK2481" s="35" t="str">
        <f>Table_Books[[#This Row],[Title]]&amp;"_"&amp;Table_Books[[#This Row],[Author]]</f>
        <v>Blood Meridian_McCarthy, Cormac</v>
      </c>
      <c r="AL2481" s="35" t="str">
        <f>Table_Books[[#This Row],[Author]]&amp;"_"&amp;Table_Books[[#This Row],[Title]]</f>
        <v>McCarthy, Cormac_Blood Meridian</v>
      </c>
      <c r="AM2481" s="35" t="str">
        <f>Table_Books[[#This Row],[Title]]&amp;" by "&amp;Table_Books[[#This Row],[Author]]</f>
        <v>Blood Meridian by McCarthy, Cormac</v>
      </c>
      <c r="AN2481" s="35"/>
      <c r="AO2481" s="35"/>
    </row>
    <row r="2482" spans="1:41" ht="29" x14ac:dyDescent="0.35">
      <c r="A2482" s="7" t="str">
        <f>"B-" &amp; UPPER(TRIM(Table_Books[[#This Row],[Title]])) &amp; "|" &amp; UPPER(TRIM(Table_Books[[#This Row],[Author]]))</f>
        <v>B-BLOOD MERIDIAN|MCCARTHY, CORMAC</v>
      </c>
      <c r="B2482" s="28" t="str">
        <f>IF(COUNTIFS(Table_Books[Hash_ID],Table_Books[[#This Row],[Hash_ID]])&gt;1,"Y","N")</f>
        <v>Y</v>
      </c>
      <c r="C2482" s="2" t="s">
        <v>1914</v>
      </c>
      <c r="D2482" s="2" t="s">
        <v>1969</v>
      </c>
      <c r="G2482" s="12">
        <v>1985</v>
      </c>
      <c r="H2482" s="12"/>
      <c r="I2482" s="8"/>
      <c r="J2482" s="12"/>
      <c r="K2482" s="12"/>
      <c r="L2482" s="2">
        <v>337</v>
      </c>
      <c r="M2482" s="2" t="s">
        <v>5268</v>
      </c>
      <c r="O2482" s="33">
        <v>5</v>
      </c>
      <c r="P2482" s="10">
        <v>4</v>
      </c>
      <c r="Q2482" s="10" t="s">
        <v>1824</v>
      </c>
      <c r="R2482" s="10"/>
      <c r="S2482" s="10"/>
      <c r="T2482" s="10" t="s">
        <v>1860</v>
      </c>
      <c r="U2482" s="10" t="s">
        <v>1860</v>
      </c>
      <c r="V2482" s="10" t="s">
        <v>1824</v>
      </c>
      <c r="W2482" s="10"/>
      <c r="X2482" s="10"/>
      <c r="Y2482" s="10"/>
      <c r="Z2482" s="10"/>
      <c r="AA2482" s="10"/>
      <c r="AB2482" s="10"/>
      <c r="AC2482" s="2" t="s">
        <v>1824</v>
      </c>
      <c r="AE2482" s="12">
        <f>IFERROR(FLOOR(Table_Books[[#This Row],[Published_Date]],10), 0)</f>
        <v>1980</v>
      </c>
      <c r="AF2482" s="2">
        <f>IFERROR(CEILING(VALUE(LEFT(Table_Books[[#This Row],[Published_Date]],FIND("-",Table_Books[[#This Row],[Published_Date]]&amp;"-")-1))/100, 1), 0)</f>
        <v>20</v>
      </c>
      <c r="AK2482" s="2" t="str">
        <f>Table_Books[[#This Row],[Title]]&amp;"_"&amp;Table_Books[[#This Row],[Author]]</f>
        <v>Blood Meridian_McCarthy, Cormac</v>
      </c>
      <c r="AL2482" s="2" t="str">
        <f>Table_Books[[#This Row],[Author]]&amp;"_"&amp;Table_Books[[#This Row],[Title]]</f>
        <v>McCarthy, Cormac_Blood Meridian</v>
      </c>
      <c r="AM2482" s="2" t="str">
        <f>Table_Books[[#This Row],[Title]]&amp;" by "&amp;Table_Books[[#This Row],[Author]]</f>
        <v>Blood Meridian by McCarthy, Cormac</v>
      </c>
    </row>
    <row r="2483" spans="1:41" ht="43.5" x14ac:dyDescent="0.35">
      <c r="A2483" s="7" t="str">
        <f>"B-" &amp; UPPER(TRIM(Table_Books[[#This Row],[Title]])) &amp; "|" &amp; UPPER(TRIM(Table_Books[[#This Row],[Author]]))</f>
        <v>B-CHILD OF GOD|MCCARTHY, CORMAC</v>
      </c>
      <c r="B2483" s="28" t="str">
        <f>IF(COUNTIFS(Table_Books[Hash_ID],Table_Books[[#This Row],[Hash_ID]])&gt;1,"Y","N")</f>
        <v>N</v>
      </c>
      <c r="C2483" s="2" t="s">
        <v>2667</v>
      </c>
      <c r="D2483" s="2" t="s">
        <v>1969</v>
      </c>
      <c r="G2483" s="12">
        <v>1973</v>
      </c>
      <c r="H2483" s="12"/>
      <c r="I2483" s="8"/>
      <c r="J2483" s="12"/>
      <c r="K2483" s="12"/>
      <c r="L2483" s="2">
        <v>208</v>
      </c>
      <c r="M2483" s="2" t="s">
        <v>2859</v>
      </c>
      <c r="O2483" s="33"/>
      <c r="P2483" s="10"/>
      <c r="Q2483" s="10" t="s">
        <v>1860</v>
      </c>
      <c r="R2483" s="10"/>
      <c r="S2483" s="10"/>
      <c r="T2483" s="10" t="s">
        <v>1860</v>
      </c>
      <c r="U2483" s="10" t="s">
        <v>1860</v>
      </c>
      <c r="V2483" s="10"/>
      <c r="W2483" s="10"/>
      <c r="X2483" s="10"/>
      <c r="Y2483" s="10"/>
      <c r="Z2483" s="10"/>
      <c r="AA2483" s="10"/>
      <c r="AB2483" s="10"/>
      <c r="AC2483" s="2" t="s">
        <v>1824</v>
      </c>
      <c r="AE2483" s="12">
        <f>IFERROR(FLOOR(Table_Books[[#This Row],[Published_Date]],10), 0)</f>
        <v>1970</v>
      </c>
      <c r="AF2483" s="2">
        <f>IFERROR(CEILING(VALUE(LEFT(Table_Books[[#This Row],[Published_Date]],FIND("-",Table_Books[[#This Row],[Published_Date]]&amp;"-")-1))/100, 1), 0)</f>
        <v>20</v>
      </c>
      <c r="AH2483" s="2" t="s">
        <v>22691</v>
      </c>
      <c r="AJ2483" s="2" t="s">
        <v>22707</v>
      </c>
      <c r="AK2483" s="2" t="str">
        <f>Table_Books[[#This Row],[Title]]&amp;"_"&amp;Table_Books[[#This Row],[Author]]</f>
        <v>Child of God_McCarthy, Cormac</v>
      </c>
      <c r="AL2483" s="2" t="str">
        <f>Table_Books[[#This Row],[Author]]&amp;"_"&amp;Table_Books[[#This Row],[Title]]</f>
        <v>McCarthy, Cormac_Child of God</v>
      </c>
      <c r="AM2483" s="2" t="str">
        <f>Table_Books[[#This Row],[Title]]&amp;" by "&amp;Table_Books[[#This Row],[Author]]</f>
        <v>Child of God by McCarthy, Cormac</v>
      </c>
    </row>
    <row r="2484" spans="1:41" ht="43.5" x14ac:dyDescent="0.35">
      <c r="A2484" s="7" t="str">
        <f>"B-" &amp; UPPER(TRIM(Table_Books[[#This Row],[Title]])) &amp; "|" &amp; UPPER(TRIM(Table_Books[[#This Row],[Author]]))</f>
        <v>B-CITIES OF THE PLAIN|MCCARTHY, CORMAC</v>
      </c>
      <c r="B2484" s="28" t="str">
        <f>IF(COUNTIFS(Table_Books[Hash_ID],Table_Books[[#This Row],[Hash_ID]])&gt;1,"Y","N")</f>
        <v>N</v>
      </c>
      <c r="C2484" s="2" t="s">
        <v>2664</v>
      </c>
      <c r="D2484" s="2" t="s">
        <v>1969</v>
      </c>
      <c r="G2484" s="12">
        <v>1998</v>
      </c>
      <c r="H2484" s="12"/>
      <c r="I2484" s="8"/>
      <c r="J2484" s="12"/>
      <c r="K2484" s="12"/>
      <c r="L2484" s="2">
        <v>292</v>
      </c>
      <c r="M2484" s="2" t="s">
        <v>2856</v>
      </c>
      <c r="O2484" s="33"/>
      <c r="P2484" s="10"/>
      <c r="Q2484" s="10" t="s">
        <v>1860</v>
      </c>
      <c r="R2484" s="10"/>
      <c r="S2484" s="10"/>
      <c r="T2484" s="10" t="s">
        <v>1860</v>
      </c>
      <c r="U2484" s="10" t="s">
        <v>1860</v>
      </c>
      <c r="V2484" s="10"/>
      <c r="W2484" s="10"/>
      <c r="X2484" s="10"/>
      <c r="Y2484" s="10"/>
      <c r="Z2484" s="10"/>
      <c r="AA2484" s="10"/>
      <c r="AB2484" s="10"/>
      <c r="AC2484" s="2" t="s">
        <v>1824</v>
      </c>
      <c r="AE2484" s="12">
        <f>IFERROR(FLOOR(Table_Books[[#This Row],[Published_Date]],10), 0)</f>
        <v>1990</v>
      </c>
      <c r="AF2484" s="2">
        <f>IFERROR(CEILING(VALUE(LEFT(Table_Books[[#This Row],[Published_Date]],FIND("-",Table_Books[[#This Row],[Published_Date]]&amp;"-")-1))/100, 1), 0)</f>
        <v>20</v>
      </c>
      <c r="AK2484" s="2" t="str">
        <f>Table_Books[[#This Row],[Title]]&amp;"_"&amp;Table_Books[[#This Row],[Author]]</f>
        <v>Cities of the Plain_McCarthy, Cormac</v>
      </c>
      <c r="AL2484" s="2" t="str">
        <f>Table_Books[[#This Row],[Author]]&amp;"_"&amp;Table_Books[[#This Row],[Title]]</f>
        <v>McCarthy, Cormac_Cities of the Plain</v>
      </c>
      <c r="AM2484" s="2" t="str">
        <f>Table_Books[[#This Row],[Title]]&amp;" by "&amp;Table_Books[[#This Row],[Author]]</f>
        <v>Cities of the Plain by McCarthy, Cormac</v>
      </c>
    </row>
    <row r="2485" spans="1:41" ht="43.5" x14ac:dyDescent="0.35">
      <c r="A2485" s="7" t="str">
        <f>"B-" &amp; UPPER(TRIM(Table_Books[[#This Row],[Title]])) &amp; "|" &amp; UPPER(TRIM(Table_Books[[#This Row],[Author]]))</f>
        <v>B-NO COUNTRY FOR OLD MEN|MCCARTHY, CORMAC</v>
      </c>
      <c r="B2485" s="28" t="str">
        <f>IF(COUNTIFS(Table_Books[Hash_ID],Table_Books[[#This Row],[Hash_ID]])&gt;1,"Y","N")</f>
        <v>N</v>
      </c>
      <c r="C2485" s="2" t="s">
        <v>2665</v>
      </c>
      <c r="D2485" s="2" t="s">
        <v>1969</v>
      </c>
      <c r="G2485" s="12">
        <v>2005</v>
      </c>
      <c r="H2485" s="12"/>
      <c r="I2485" s="8"/>
      <c r="J2485" s="12"/>
      <c r="K2485" s="12"/>
      <c r="L2485" s="2">
        <v>320</v>
      </c>
      <c r="M2485" s="2" t="s">
        <v>2857</v>
      </c>
      <c r="O2485" s="33"/>
      <c r="P2485" s="10"/>
      <c r="Q2485" s="10" t="s">
        <v>1860</v>
      </c>
      <c r="R2485" s="10"/>
      <c r="S2485" s="10"/>
      <c r="T2485" s="10" t="s">
        <v>1860</v>
      </c>
      <c r="U2485" s="10" t="s">
        <v>1860</v>
      </c>
      <c r="V2485" s="10"/>
      <c r="W2485" s="10"/>
      <c r="X2485" s="10"/>
      <c r="Y2485" s="10"/>
      <c r="Z2485" s="10"/>
      <c r="AA2485" s="10"/>
      <c r="AB2485" s="10"/>
      <c r="AC2485" s="2" t="s">
        <v>1824</v>
      </c>
      <c r="AE2485" s="12">
        <f>IFERROR(FLOOR(Table_Books[[#This Row],[Published_Date]],10), 0)</f>
        <v>2000</v>
      </c>
      <c r="AF2485" s="2">
        <f>IFERROR(CEILING(VALUE(LEFT(Table_Books[[#This Row],[Published_Date]],FIND("-",Table_Books[[#This Row],[Published_Date]]&amp;"-")-1))/100, 1), 0)</f>
        <v>21</v>
      </c>
      <c r="AK2485" s="2" t="str">
        <f>Table_Books[[#This Row],[Title]]&amp;"_"&amp;Table_Books[[#This Row],[Author]]</f>
        <v>No Country for Old Men_McCarthy, Cormac</v>
      </c>
      <c r="AL2485" s="2" t="str">
        <f>Table_Books[[#This Row],[Author]]&amp;"_"&amp;Table_Books[[#This Row],[Title]]</f>
        <v>McCarthy, Cormac_No Country for Old Men</v>
      </c>
      <c r="AM2485" s="2" t="str">
        <f>Table_Books[[#This Row],[Title]]&amp;" by "&amp;Table_Books[[#This Row],[Author]]</f>
        <v>No Country for Old Men by McCarthy, Cormac</v>
      </c>
    </row>
    <row r="2486" spans="1:41" ht="43.5" x14ac:dyDescent="0.35">
      <c r="A2486" s="7" t="str">
        <f>"B-" &amp; UPPER(TRIM(Table_Books[[#This Row],[Title]])) &amp; "|" &amp; UPPER(TRIM(Table_Books[[#This Row],[Author]]))</f>
        <v>B-OUTER DARK|MCCARTHY, CORMAC</v>
      </c>
      <c r="B2486" s="28" t="str">
        <f>IF(COUNTIFS(Table_Books[Hash_ID],Table_Books[[#This Row],[Hash_ID]])&gt;1,"Y","N")</f>
        <v>N</v>
      </c>
      <c r="C2486" s="2" t="s">
        <v>2668</v>
      </c>
      <c r="D2486" s="2" t="s">
        <v>1969</v>
      </c>
      <c r="G2486" s="12">
        <v>1968</v>
      </c>
      <c r="H2486" s="12"/>
      <c r="I2486" s="8"/>
      <c r="J2486" s="12"/>
      <c r="K2486" s="12"/>
      <c r="L2486" s="2">
        <v>256</v>
      </c>
      <c r="M2486" s="2" t="s">
        <v>2860</v>
      </c>
      <c r="O2486" s="33">
        <v>4</v>
      </c>
      <c r="P2486" s="10"/>
      <c r="Q2486" s="10" t="s">
        <v>1860</v>
      </c>
      <c r="R2486" s="10"/>
      <c r="S2486" s="10"/>
      <c r="T2486" s="10" t="s">
        <v>1860</v>
      </c>
      <c r="U2486" s="10" t="s">
        <v>1860</v>
      </c>
      <c r="V2486" s="10"/>
      <c r="W2486" s="10"/>
      <c r="X2486" s="10"/>
      <c r="Y2486" s="10"/>
      <c r="Z2486" s="10"/>
      <c r="AA2486" s="10"/>
      <c r="AB2486" s="10"/>
      <c r="AC2486" s="2" t="s">
        <v>1824</v>
      </c>
      <c r="AE2486" s="12">
        <f>IFERROR(FLOOR(Table_Books[[#This Row],[Published_Date]],10), 0)</f>
        <v>1960</v>
      </c>
      <c r="AF2486" s="2">
        <f>IFERROR(CEILING(VALUE(LEFT(Table_Books[[#This Row],[Published_Date]],FIND("-",Table_Books[[#This Row],[Published_Date]]&amp;"-")-1))/100, 1), 0)</f>
        <v>20</v>
      </c>
      <c r="AH2486" s="2" t="s">
        <v>21572</v>
      </c>
      <c r="AJ2486" s="2" t="s">
        <v>20301</v>
      </c>
      <c r="AK2486" s="2" t="str">
        <f>Table_Books[[#This Row],[Title]]&amp;"_"&amp;Table_Books[[#This Row],[Author]]</f>
        <v>Outer Dark_McCarthy, Cormac</v>
      </c>
      <c r="AL2486" s="2" t="str">
        <f>Table_Books[[#This Row],[Author]]&amp;"_"&amp;Table_Books[[#This Row],[Title]]</f>
        <v>McCarthy, Cormac_Outer Dark</v>
      </c>
      <c r="AM2486" s="2" t="str">
        <f>Table_Books[[#This Row],[Title]]&amp;" by "&amp;Table_Books[[#This Row],[Author]]</f>
        <v>Outer Dark by McCarthy, Cormac</v>
      </c>
    </row>
    <row r="2487" spans="1:41" ht="29" x14ac:dyDescent="0.35">
      <c r="A2487" s="7" t="str">
        <f>"B-" &amp; UPPER(TRIM(Table_Books[[#This Row],[Title]])) &amp; "|" &amp; UPPER(TRIM(Table_Books[[#This Row],[Author]]))</f>
        <v>B-STELLA MARIS|MCCARTHY, CORMAC</v>
      </c>
      <c r="B2487" s="28" t="str">
        <f>IF(COUNTIFS(Table_Books[Hash_ID],Table_Books[[#This Row],[Hash_ID]])&gt;1,"Y","N")</f>
        <v>N</v>
      </c>
      <c r="C2487" s="2" t="s">
        <v>2207</v>
      </c>
      <c r="D2487" s="2" t="s">
        <v>1969</v>
      </c>
      <c r="G2487" s="12">
        <v>2022</v>
      </c>
      <c r="H2487" s="12"/>
      <c r="I2487" s="8"/>
      <c r="J2487" s="12"/>
      <c r="K2487" s="12"/>
      <c r="L2487" s="2">
        <v>192</v>
      </c>
      <c r="M2487" s="2" t="s">
        <v>2300</v>
      </c>
      <c r="O2487" s="33">
        <v>4</v>
      </c>
      <c r="P2487" s="10"/>
      <c r="Q2487" s="10" t="s">
        <v>1860</v>
      </c>
      <c r="R2487" s="10"/>
      <c r="S2487" s="10"/>
      <c r="T2487" s="10" t="s">
        <v>1860</v>
      </c>
      <c r="U2487" s="10" t="s">
        <v>1860</v>
      </c>
      <c r="V2487" s="10"/>
      <c r="W2487" s="10"/>
      <c r="X2487" s="10"/>
      <c r="Y2487" s="10"/>
      <c r="Z2487" s="10"/>
      <c r="AA2487" s="10"/>
      <c r="AB2487" s="10"/>
      <c r="AC2487" s="2" t="s">
        <v>1824</v>
      </c>
      <c r="AE2487" s="12">
        <f>IFERROR(FLOOR(Table_Books[[#This Row],[Published_Date]],10), 0)</f>
        <v>2020</v>
      </c>
      <c r="AF2487" s="2">
        <f>IFERROR(CEILING(VALUE(LEFT(Table_Books[[#This Row],[Published_Date]],FIND("-",Table_Books[[#This Row],[Published_Date]]&amp;"-")-1))/100, 1), 0)</f>
        <v>21</v>
      </c>
      <c r="AK2487" s="2" t="str">
        <f>Table_Books[[#This Row],[Title]]&amp;"_"&amp;Table_Books[[#This Row],[Author]]</f>
        <v>Stella Maris_McCarthy, Cormac</v>
      </c>
      <c r="AL2487" s="2" t="str">
        <f>Table_Books[[#This Row],[Author]]&amp;"_"&amp;Table_Books[[#This Row],[Title]]</f>
        <v>McCarthy, Cormac_Stella Maris</v>
      </c>
      <c r="AM2487" s="2" t="str">
        <f>Table_Books[[#This Row],[Title]]&amp;" by "&amp;Table_Books[[#This Row],[Author]]</f>
        <v>Stella Maris by McCarthy, Cormac</v>
      </c>
    </row>
    <row r="2488" spans="1:41" ht="43.5" x14ac:dyDescent="0.35">
      <c r="A2488" s="7" t="str">
        <f>"B-" &amp; UPPER(TRIM(Table_Books[[#This Row],[Title]])) &amp; "|" &amp; UPPER(TRIM(Table_Books[[#This Row],[Author]]))</f>
        <v>B-SUTTREE|MCCARTHY, CORMAC</v>
      </c>
      <c r="B2488" s="28" t="str">
        <f>IF(COUNTIFS(Table_Books[Hash_ID],Table_Books[[#This Row],[Hash_ID]])&gt;1,"Y","N")</f>
        <v>N</v>
      </c>
      <c r="C2488" s="2" t="s">
        <v>2666</v>
      </c>
      <c r="D2488" s="2" t="s">
        <v>1969</v>
      </c>
      <c r="G2488" s="12">
        <v>1979</v>
      </c>
      <c r="H2488" s="12"/>
      <c r="I2488" s="8"/>
      <c r="J2488" s="12"/>
      <c r="K2488" s="12"/>
      <c r="L2488" s="2">
        <v>480</v>
      </c>
      <c r="M2488" s="2" t="s">
        <v>2858</v>
      </c>
      <c r="O2488" s="33">
        <v>4</v>
      </c>
      <c r="P2488" s="10"/>
      <c r="Q2488" s="10" t="s">
        <v>1860</v>
      </c>
      <c r="R2488" s="10"/>
      <c r="S2488" s="10"/>
      <c r="T2488" s="10" t="s">
        <v>1860</v>
      </c>
      <c r="U2488" s="10" t="s">
        <v>1860</v>
      </c>
      <c r="V2488" s="10"/>
      <c r="W2488" s="10"/>
      <c r="X2488" s="10"/>
      <c r="Y2488" s="10"/>
      <c r="Z2488" s="10"/>
      <c r="AA2488" s="10"/>
      <c r="AB2488" s="10"/>
      <c r="AE2488" s="12">
        <f>IFERROR(FLOOR(Table_Books[[#This Row],[Published_Date]],10), 0)</f>
        <v>1970</v>
      </c>
      <c r="AF2488" s="2">
        <f>IFERROR(CEILING(VALUE(LEFT(Table_Books[[#This Row],[Published_Date]],FIND("-",Table_Books[[#This Row],[Published_Date]]&amp;"-")-1))/100, 1), 0)</f>
        <v>20</v>
      </c>
      <c r="AH2488" s="2" t="s">
        <v>21602</v>
      </c>
      <c r="AK2488" s="2" t="str">
        <f>Table_Books[[#This Row],[Title]]&amp;"_"&amp;Table_Books[[#This Row],[Author]]</f>
        <v>Suttree_McCarthy, Cormac</v>
      </c>
      <c r="AL2488" s="2" t="str">
        <f>Table_Books[[#This Row],[Author]]&amp;"_"&amp;Table_Books[[#This Row],[Title]]</f>
        <v>McCarthy, Cormac_Suttree</v>
      </c>
      <c r="AM2488" s="2" t="str">
        <f>Table_Books[[#This Row],[Title]]&amp;" by "&amp;Table_Books[[#This Row],[Author]]</f>
        <v>Suttree by McCarthy, Cormac</v>
      </c>
    </row>
    <row r="2489" spans="1:41" ht="43.5" x14ac:dyDescent="0.35">
      <c r="A2489" s="7" t="str">
        <f>"B-" &amp; UPPER(TRIM(Table_Books[[#This Row],[Title]])) &amp; "|" &amp; UPPER(TRIM(Table_Books[[#This Row],[Author]]))</f>
        <v>B-THE CROSSING|MCCARTHY, CORMAC</v>
      </c>
      <c r="B2489" s="28" t="str">
        <f>IF(COUNTIFS(Table_Books[Hash_ID],Table_Books[[#This Row],[Hash_ID]])&gt;1,"Y","N")</f>
        <v>N</v>
      </c>
      <c r="C2489" s="2" t="s">
        <v>2663</v>
      </c>
      <c r="D2489" s="2" t="s">
        <v>1969</v>
      </c>
      <c r="G2489" s="12">
        <v>1994</v>
      </c>
      <c r="H2489" s="12"/>
      <c r="I2489" s="8"/>
      <c r="J2489" s="12"/>
      <c r="K2489" s="12"/>
      <c r="L2489" s="2">
        <v>432</v>
      </c>
      <c r="M2489" s="2" t="s">
        <v>2855</v>
      </c>
      <c r="O2489" s="33"/>
      <c r="P2489" s="10"/>
      <c r="Q2489" s="10" t="s">
        <v>1860</v>
      </c>
      <c r="R2489" s="10"/>
      <c r="S2489" s="10"/>
      <c r="T2489" s="10" t="s">
        <v>1860</v>
      </c>
      <c r="U2489" s="10" t="s">
        <v>1860</v>
      </c>
      <c r="V2489" s="10"/>
      <c r="W2489" s="10"/>
      <c r="X2489" s="10"/>
      <c r="Y2489" s="10"/>
      <c r="Z2489" s="10"/>
      <c r="AA2489" s="10"/>
      <c r="AB2489" s="10"/>
      <c r="AE2489" s="12">
        <f>IFERROR(FLOOR(Table_Books[[#This Row],[Published_Date]],10), 0)</f>
        <v>1990</v>
      </c>
      <c r="AF2489" s="2">
        <f>IFERROR(CEILING(VALUE(LEFT(Table_Books[[#This Row],[Published_Date]],FIND("-",Table_Books[[#This Row],[Published_Date]]&amp;"-")-1))/100, 1), 0)</f>
        <v>20</v>
      </c>
      <c r="AK2489" s="2" t="str">
        <f>Table_Books[[#This Row],[Title]]&amp;"_"&amp;Table_Books[[#This Row],[Author]]</f>
        <v>The Crossing_McCarthy, Cormac</v>
      </c>
      <c r="AL2489" s="2" t="str">
        <f>Table_Books[[#This Row],[Author]]&amp;"_"&amp;Table_Books[[#This Row],[Title]]</f>
        <v>McCarthy, Cormac_The Crossing</v>
      </c>
      <c r="AM2489" s="2" t="str">
        <f>Table_Books[[#This Row],[Title]]&amp;" by "&amp;Table_Books[[#This Row],[Author]]</f>
        <v>The Crossing by McCarthy, Cormac</v>
      </c>
    </row>
    <row r="2490" spans="1:41" ht="29" x14ac:dyDescent="0.35">
      <c r="A2490" s="7" t="str">
        <f>"B-" &amp; UPPER(TRIM(Table_Books[[#This Row],[Title]])) &amp; "|" &amp; UPPER(TRIM(Table_Books[[#This Row],[Author]]))</f>
        <v>B-THE ORCHARD KEEPER|MCCARTHY, CORMAC</v>
      </c>
      <c r="B2490" s="28" t="str">
        <f>IF(COUNTIFS(Table_Books[Hash_ID],Table_Books[[#This Row],[Hash_ID]])&gt;1,"Y","N")</f>
        <v>N</v>
      </c>
      <c r="C2490" s="2" t="s">
        <v>2669</v>
      </c>
      <c r="D2490" s="2" t="s">
        <v>1969</v>
      </c>
      <c r="G2490" s="12">
        <v>1965</v>
      </c>
      <c r="H2490" s="12"/>
      <c r="I2490" s="8"/>
      <c r="J2490" s="12"/>
      <c r="K2490" s="12"/>
      <c r="L2490" s="2">
        <v>256</v>
      </c>
      <c r="M2490" s="2" t="s">
        <v>2861</v>
      </c>
      <c r="O2490" s="33"/>
      <c r="P2490" s="10"/>
      <c r="Q2490" s="10" t="s">
        <v>1860</v>
      </c>
      <c r="R2490" s="10"/>
      <c r="S2490" s="10"/>
      <c r="T2490" s="10" t="s">
        <v>1860</v>
      </c>
      <c r="U2490" s="10" t="s">
        <v>1860</v>
      </c>
      <c r="V2490" s="10"/>
      <c r="W2490" s="10"/>
      <c r="X2490" s="10"/>
      <c r="Y2490" s="10"/>
      <c r="Z2490" s="10"/>
      <c r="AA2490" s="10"/>
      <c r="AB2490" s="10"/>
      <c r="AE2490" s="12">
        <f>IFERROR(FLOOR(Table_Books[[#This Row],[Published_Date]],10), 0)</f>
        <v>1960</v>
      </c>
      <c r="AF2490" s="2">
        <f>IFERROR(CEILING(VALUE(LEFT(Table_Books[[#This Row],[Published_Date]],FIND("-",Table_Books[[#This Row],[Published_Date]]&amp;"-")-1))/100, 1), 0)</f>
        <v>20</v>
      </c>
      <c r="AK2490" s="2" t="str">
        <f>Table_Books[[#This Row],[Title]]&amp;"_"&amp;Table_Books[[#This Row],[Author]]</f>
        <v>The Orchard Keeper_McCarthy, Cormac</v>
      </c>
      <c r="AL2490" s="2" t="str">
        <f>Table_Books[[#This Row],[Author]]&amp;"_"&amp;Table_Books[[#This Row],[Title]]</f>
        <v>McCarthy, Cormac_The Orchard Keeper</v>
      </c>
      <c r="AM2490" s="2" t="str">
        <f>Table_Books[[#This Row],[Title]]&amp;" by "&amp;Table_Books[[#This Row],[Author]]</f>
        <v>The Orchard Keeper by McCarthy, Cormac</v>
      </c>
    </row>
    <row r="2491" spans="1:41" ht="29" x14ac:dyDescent="0.35">
      <c r="A2491" s="7" t="str">
        <f>"B-" &amp; UPPER(TRIM(Table_Books[[#This Row],[Title]])) &amp; "|" &amp; UPPER(TRIM(Table_Books[[#This Row],[Author]]))</f>
        <v>B-THE PASSENGER|MCCARTHY, CORMAC</v>
      </c>
      <c r="B2491" s="28" t="str">
        <f>IF(COUNTIFS(Table_Books[Hash_ID],Table_Books[[#This Row],[Hash_ID]])&gt;1,"Y","N")</f>
        <v>N</v>
      </c>
      <c r="C2491" s="2" t="s">
        <v>2206</v>
      </c>
      <c r="D2491" s="2" t="s">
        <v>1969</v>
      </c>
      <c r="G2491" s="12">
        <v>2022</v>
      </c>
      <c r="H2491" s="12"/>
      <c r="I2491" s="8"/>
      <c r="J2491" s="12"/>
      <c r="K2491" s="12"/>
      <c r="L2491" s="2">
        <v>400</v>
      </c>
      <c r="M2491" s="2" t="s">
        <v>2299</v>
      </c>
      <c r="O2491" s="33">
        <v>4</v>
      </c>
      <c r="P2491" s="10"/>
      <c r="Q2491" s="10" t="s">
        <v>1860</v>
      </c>
      <c r="R2491" s="10"/>
      <c r="S2491" s="10"/>
      <c r="T2491" s="10" t="s">
        <v>1860</v>
      </c>
      <c r="U2491" s="10" t="s">
        <v>1860</v>
      </c>
      <c r="V2491" s="10"/>
      <c r="W2491" s="10"/>
      <c r="X2491" s="10"/>
      <c r="Y2491" s="10"/>
      <c r="Z2491" s="10"/>
      <c r="AA2491" s="10"/>
      <c r="AB2491" s="10"/>
      <c r="AC2491" s="2" t="s">
        <v>1824</v>
      </c>
      <c r="AE2491" s="12">
        <f>IFERROR(FLOOR(Table_Books[[#This Row],[Published_Date]],10), 0)</f>
        <v>2020</v>
      </c>
      <c r="AF2491" s="2">
        <f>IFERROR(CEILING(VALUE(LEFT(Table_Books[[#This Row],[Published_Date]],FIND("-",Table_Books[[#This Row],[Published_Date]]&amp;"-")-1))/100, 1), 0)</f>
        <v>21</v>
      </c>
      <c r="AK2491" s="2" t="str">
        <f>Table_Books[[#This Row],[Title]]&amp;"_"&amp;Table_Books[[#This Row],[Author]]</f>
        <v>The Passenger_McCarthy, Cormac</v>
      </c>
      <c r="AL2491" s="2" t="str">
        <f>Table_Books[[#This Row],[Author]]&amp;"_"&amp;Table_Books[[#This Row],[Title]]</f>
        <v>McCarthy, Cormac_The Passenger</v>
      </c>
      <c r="AM2491" s="2" t="str">
        <f>Table_Books[[#This Row],[Title]]&amp;" by "&amp;Table_Books[[#This Row],[Author]]</f>
        <v>The Passenger by McCarthy, Cormac</v>
      </c>
    </row>
    <row r="2492" spans="1:41" ht="29" x14ac:dyDescent="0.35">
      <c r="A2492" s="7" t="str">
        <f>"B-" &amp; UPPER(TRIM(Table_Books[[#This Row],[Title]])) &amp; "|" &amp; UPPER(TRIM(Table_Books[[#This Row],[Author]]))</f>
        <v>B-THE ROAD|MCCARTHY, CORMAC</v>
      </c>
      <c r="B2492" s="28" t="str">
        <f>IF(COUNTIFS(Table_Books[Hash_ID],Table_Books[[#This Row],[Hash_ID]])&gt;1,"Y","N")</f>
        <v>N</v>
      </c>
      <c r="C2492" s="2" t="s">
        <v>1915</v>
      </c>
      <c r="D2492" s="2" t="s">
        <v>1969</v>
      </c>
      <c r="G2492" s="12">
        <v>2006</v>
      </c>
      <c r="H2492" s="12"/>
      <c r="I2492" s="8"/>
      <c r="J2492" s="12"/>
      <c r="K2492" s="12"/>
      <c r="L2492" s="2">
        <v>304</v>
      </c>
      <c r="M2492" s="2" t="s">
        <v>2038</v>
      </c>
      <c r="O2492" s="33"/>
      <c r="P2492" s="10"/>
      <c r="Q2492" s="10" t="s">
        <v>1860</v>
      </c>
      <c r="R2492" s="10"/>
      <c r="S2492" s="10"/>
      <c r="T2492" s="10" t="s">
        <v>1860</v>
      </c>
      <c r="U2492" s="10" t="s">
        <v>1860</v>
      </c>
      <c r="V2492" s="10"/>
      <c r="W2492" s="10"/>
      <c r="X2492" s="10"/>
      <c r="Y2492" s="10"/>
      <c r="Z2492" s="10"/>
      <c r="AA2492" s="10"/>
      <c r="AB2492" s="10"/>
      <c r="AC2492" s="2" t="s">
        <v>1824</v>
      </c>
      <c r="AE2492" s="12">
        <f>IFERROR(FLOOR(Table_Books[[#This Row],[Published_Date]],10), 0)</f>
        <v>2000</v>
      </c>
      <c r="AF2492" s="2">
        <f>IFERROR(CEILING(VALUE(LEFT(Table_Books[[#This Row],[Published_Date]],FIND("-",Table_Books[[#This Row],[Published_Date]]&amp;"-")-1))/100, 1), 0)</f>
        <v>21</v>
      </c>
      <c r="AH2492" s="2" t="s">
        <v>21602</v>
      </c>
      <c r="AK2492" s="2" t="str">
        <f>Table_Books[[#This Row],[Title]]&amp;"_"&amp;Table_Books[[#This Row],[Author]]</f>
        <v>The Road_McCarthy, Cormac</v>
      </c>
      <c r="AL2492" s="2" t="str">
        <f>Table_Books[[#This Row],[Author]]&amp;"_"&amp;Table_Books[[#This Row],[Title]]</f>
        <v>McCarthy, Cormac_The Road</v>
      </c>
      <c r="AM2492" s="2" t="str">
        <f>Table_Books[[#This Row],[Title]]&amp;" by "&amp;Table_Books[[#This Row],[Author]]</f>
        <v>The Road by McCarthy, Cormac</v>
      </c>
    </row>
    <row r="2493" spans="1:41" ht="43.5" x14ac:dyDescent="0.35">
      <c r="A2493" s="7" t="str">
        <f>"B-" &amp; UPPER(TRIM(Table_Books[[#This Row],[Title]])) &amp; "|" &amp; UPPER(TRIM(Table_Books[[#This Row],[Author]]))</f>
        <v>B-THE SUNSET LIMITED|MCCARTHY, CORMAC</v>
      </c>
      <c r="B2493" s="28" t="str">
        <f>IF(COUNTIFS(Table_Books[Hash_ID],Table_Books[[#This Row],[Hash_ID]])&gt;1,"Y","N")</f>
        <v>N</v>
      </c>
      <c r="C2493" s="2" t="s">
        <v>2670</v>
      </c>
      <c r="D2493" s="2" t="s">
        <v>1969</v>
      </c>
      <c r="G2493" s="12">
        <v>2006</v>
      </c>
      <c r="H2493" s="12"/>
      <c r="I2493" s="8"/>
      <c r="J2493" s="12"/>
      <c r="K2493" s="12"/>
      <c r="L2493" s="2">
        <v>160</v>
      </c>
      <c r="M2493" s="2" t="s">
        <v>2862</v>
      </c>
      <c r="O2493" s="33"/>
      <c r="P2493" s="10"/>
      <c r="Q2493" s="10" t="s">
        <v>1860</v>
      </c>
      <c r="R2493" s="10"/>
      <c r="S2493" s="10"/>
      <c r="T2493" s="10" t="s">
        <v>1860</v>
      </c>
      <c r="U2493" s="10" t="s">
        <v>1860</v>
      </c>
      <c r="V2493" s="10"/>
      <c r="W2493" s="10"/>
      <c r="X2493" s="10"/>
      <c r="Y2493" s="10"/>
      <c r="Z2493" s="10"/>
      <c r="AA2493" s="10"/>
      <c r="AB2493" s="10"/>
      <c r="AE2493" s="12">
        <f>IFERROR(FLOOR(Table_Books[[#This Row],[Published_Date]],10), 0)</f>
        <v>2000</v>
      </c>
      <c r="AF2493" s="2">
        <f>IFERROR(CEILING(VALUE(LEFT(Table_Books[[#This Row],[Published_Date]],FIND("-",Table_Books[[#This Row],[Published_Date]]&amp;"-")-1))/100, 1), 0)</f>
        <v>21</v>
      </c>
      <c r="AK2493" s="2" t="str">
        <f>Table_Books[[#This Row],[Title]]&amp;"_"&amp;Table_Books[[#This Row],[Author]]</f>
        <v>The Sunset Limited_McCarthy, Cormac</v>
      </c>
      <c r="AL2493" s="2" t="str">
        <f>Table_Books[[#This Row],[Author]]&amp;"_"&amp;Table_Books[[#This Row],[Title]]</f>
        <v>McCarthy, Cormac_The Sunset Limited</v>
      </c>
      <c r="AM2493" s="2" t="str">
        <f>Table_Books[[#This Row],[Title]]&amp;" by "&amp;Table_Books[[#This Row],[Author]]</f>
        <v>The Sunset Limited by McCarthy, Cormac</v>
      </c>
    </row>
    <row r="2494" spans="1:41" ht="29" x14ac:dyDescent="0.35">
      <c r="A2494" s="7" t="str">
        <f>"B-" &amp; UPPER(TRIM(Table_Books[[#This Row],[Title]])) &amp; "|" &amp; UPPER(TRIM(Table_Books[[#This Row],[Author]]))</f>
        <v>B-REMAINDER|MCCARTHY, TOM</v>
      </c>
      <c r="B2494" s="28" t="str">
        <f>IF(COUNTIFS(Table_Books[Hash_ID],Table_Books[[#This Row],[Hash_ID]])&gt;1,"Y","N")</f>
        <v>N</v>
      </c>
      <c r="C2494" s="2" t="s">
        <v>11010</v>
      </c>
      <c r="D2494" s="2" t="s">
        <v>11036</v>
      </c>
      <c r="G2494" s="12"/>
      <c r="H2494" s="12"/>
      <c r="I2494" s="8"/>
      <c r="J2494" s="12"/>
      <c r="K2494" s="12"/>
      <c r="N2494" s="2" t="s">
        <v>11008</v>
      </c>
      <c r="O2494" s="33"/>
      <c r="P2494" s="10"/>
      <c r="Q2494" s="10" t="s">
        <v>1860</v>
      </c>
      <c r="R2494" s="10"/>
      <c r="S2494" s="10"/>
      <c r="T2494" s="10" t="s">
        <v>1860</v>
      </c>
      <c r="U2494" s="10" t="s">
        <v>1860</v>
      </c>
      <c r="V2494" s="10"/>
      <c r="W2494" s="10"/>
      <c r="X2494" s="10"/>
      <c r="Y2494" s="10"/>
      <c r="Z2494" s="10"/>
      <c r="AA2494" s="10"/>
      <c r="AB2494" s="10"/>
      <c r="AE2494" s="12">
        <f>IFERROR(FLOOR(Table_Books[[#This Row],[Published_Date]],10), 0)</f>
        <v>0</v>
      </c>
      <c r="AF2494" s="2">
        <f>IFERROR(CEILING(VALUE(LEFT(Table_Books[[#This Row],[Published_Date]],FIND("-",Table_Books[[#This Row],[Published_Date]]&amp;"-")-1))/100, 1), 0)</f>
        <v>0</v>
      </c>
      <c r="AK2494" s="2" t="str">
        <f>Table_Books[[#This Row],[Title]]&amp;"_"&amp;Table_Books[[#This Row],[Author]]</f>
        <v>Remainder_McCarthy, Tom</v>
      </c>
      <c r="AL2494" s="2" t="str">
        <f>Table_Books[[#This Row],[Author]]&amp;"_"&amp;Table_Books[[#This Row],[Title]]</f>
        <v>McCarthy, Tom_Remainder</v>
      </c>
      <c r="AM2494" s="2" t="str">
        <f>Table_Books[[#This Row],[Title]]&amp;" by "&amp;Table_Books[[#This Row],[Author]]</f>
        <v>Remainder by McCarthy, Tom</v>
      </c>
    </row>
    <row r="2495" spans="1:41" x14ac:dyDescent="0.35">
      <c r="A2495" s="7" t="str">
        <f>"B-" &amp; UPPER(TRIM(Table_Books[[#This Row],[Title]])) &amp; "|" &amp; UPPER(TRIM(Table_Books[[#This Row],[Author]]))</f>
        <v>B-MIND AND WORLD|MCDOWELL, JOHN</v>
      </c>
      <c r="B2495" s="28" t="str">
        <f>IF(COUNTIFS(Table_Books[Hash_ID],Table_Books[[#This Row],[Hash_ID]])&gt;1,"Y","N")</f>
        <v>N</v>
      </c>
      <c r="C2495" s="2" t="s">
        <v>8891</v>
      </c>
      <c r="D2495" s="2" t="s">
        <v>10151</v>
      </c>
      <c r="G2495" s="12">
        <v>1994</v>
      </c>
      <c r="H2495" s="12"/>
      <c r="I2495" s="8"/>
      <c r="J2495" s="12" t="s">
        <v>8891</v>
      </c>
      <c r="K2495" s="12"/>
      <c r="O2495" s="33"/>
      <c r="P2495" s="10"/>
      <c r="Q2495" s="10" t="s">
        <v>1860</v>
      </c>
      <c r="R2495" s="10"/>
      <c r="S2495" s="10"/>
      <c r="T2495" s="10" t="s">
        <v>1860</v>
      </c>
      <c r="U2495" s="10" t="s">
        <v>1860</v>
      </c>
      <c r="V2495" s="10"/>
      <c r="W2495" s="10"/>
      <c r="X2495" s="10"/>
      <c r="Y2495" s="10"/>
      <c r="Z2495" s="10"/>
      <c r="AA2495" s="10"/>
      <c r="AB2495" s="10"/>
      <c r="AE2495" s="12">
        <f>IFERROR(FLOOR(Table_Books[[#This Row],[Published_Date]],10), 0)</f>
        <v>1990</v>
      </c>
      <c r="AF2495" s="2">
        <f>IFERROR(CEILING(VALUE(LEFT(Table_Books[[#This Row],[Published_Date]],FIND("-",Table_Books[[#This Row],[Published_Date]]&amp;"-")-1))/100, 1), 0)</f>
        <v>20</v>
      </c>
      <c r="AG2495" s="2" t="s">
        <v>10359</v>
      </c>
      <c r="AH2495" s="2" t="s">
        <v>4856</v>
      </c>
      <c r="AI2495" s="2" t="s">
        <v>10401</v>
      </c>
      <c r="AK2495" s="2" t="str">
        <f>Table_Books[[#This Row],[Title]]&amp;"_"&amp;Table_Books[[#This Row],[Author]]</f>
        <v>Mind and World_McDowell, John</v>
      </c>
      <c r="AL2495" s="2" t="str">
        <f>Table_Books[[#This Row],[Author]]&amp;"_"&amp;Table_Books[[#This Row],[Title]]</f>
        <v>McDowell, John_Mind and World</v>
      </c>
      <c r="AM2495" s="2" t="str">
        <f>Table_Books[[#This Row],[Title]]&amp;" by "&amp;Table_Books[[#This Row],[Author]]</f>
        <v>Mind and World by McDowell, John</v>
      </c>
    </row>
    <row r="2496" spans="1:41" x14ac:dyDescent="0.35">
      <c r="A2496" s="52" t="str">
        <f>"B-" &amp; UPPER(TRIM(Table_Books[[#This Row],[Title]])) &amp; "|" &amp; UPPER(TRIM(Table_Books[[#This Row],[Author]]))</f>
        <v>B-LOOKOUT CARTRIDGE|MCELROY, JOSEPH</v>
      </c>
      <c r="B2496" s="28" t="str">
        <f>IF(COUNTIFS(Table_Books[Hash_ID],Table_Books[[#This Row],[Hash_ID]])&gt;1,"Y","N")</f>
        <v>N</v>
      </c>
      <c r="C2496" s="28" t="s">
        <v>20062</v>
      </c>
      <c r="D2496" s="28" t="s">
        <v>16606</v>
      </c>
      <c r="E2496" s="28"/>
      <c r="F2496" s="28"/>
      <c r="G2496" s="44"/>
      <c r="H2496" s="44"/>
      <c r="I2496" s="45"/>
      <c r="J2496" s="44"/>
      <c r="K2496" s="44"/>
      <c r="L2496" s="28"/>
      <c r="M2496" s="28"/>
      <c r="N2496" s="28"/>
      <c r="O2496" s="46"/>
      <c r="P2496" s="47"/>
      <c r="Q2496" s="47" t="s">
        <v>1860</v>
      </c>
      <c r="R2496" s="47"/>
      <c r="S2496" s="47"/>
      <c r="T2496" s="47" t="s">
        <v>1860</v>
      </c>
      <c r="U2496" s="47" t="s">
        <v>1860</v>
      </c>
      <c r="V2496" s="47"/>
      <c r="W2496" s="47"/>
      <c r="X2496" s="47"/>
      <c r="Y2496" s="47"/>
      <c r="Z2496" s="47"/>
      <c r="AA2496" s="47"/>
      <c r="AB2496" s="47"/>
      <c r="AC2496" s="28"/>
      <c r="AD2496" s="28"/>
      <c r="AE2496" s="44">
        <f>IFERROR(FLOOR(Table_Books[[#This Row],[Published_Date]],10), 0)</f>
        <v>0</v>
      </c>
      <c r="AF2496" s="28">
        <f>IFERROR(CEILING(VALUE(LEFT(Table_Books[[#This Row],[Published_Date]],FIND("-",Table_Books[[#This Row],[Published_Date]]&amp;"-")-1))/100, 1), 0)</f>
        <v>0</v>
      </c>
      <c r="AG2496" s="28"/>
      <c r="AH2496" s="28"/>
      <c r="AI2496" s="28"/>
      <c r="AJ2496" s="28"/>
      <c r="AK2496" s="28" t="str">
        <f>Table_Books[[#This Row],[Title]]&amp;"_"&amp;Table_Books[[#This Row],[Author]]</f>
        <v>Lookout Cartridge_McElroy, Joseph</v>
      </c>
      <c r="AL2496" s="28" t="str">
        <f>Table_Books[[#This Row],[Author]]&amp;"_"&amp;Table_Books[[#This Row],[Title]]</f>
        <v>McElroy, Joseph_Lookout Cartridge</v>
      </c>
      <c r="AM2496" s="28" t="str">
        <f>Table_Books[[#This Row],[Title]]&amp;" by "&amp;Table_Books[[#This Row],[Author]]</f>
        <v>Lookout Cartridge by McElroy, Joseph</v>
      </c>
      <c r="AN2496" s="28"/>
      <c r="AO2496" s="28"/>
    </row>
    <row r="2497" spans="1:41" x14ac:dyDescent="0.35">
      <c r="A2497" s="52" t="str">
        <f>"B-" &amp; UPPER(TRIM(Table_Books[[#This Row],[Title]])) &amp; "|" &amp; UPPER(TRIM(Table_Books[[#This Row],[Author]]))</f>
        <v>B-PLUS|MCELROY, JOSEPH</v>
      </c>
      <c r="B2497" s="28" t="str">
        <f>IF(COUNTIFS(Table_Books[Hash_ID],Table_Books[[#This Row],[Hash_ID]])&gt;1,"Y","N")</f>
        <v>N</v>
      </c>
      <c r="C2497" s="28" t="s">
        <v>20063</v>
      </c>
      <c r="D2497" s="28" t="s">
        <v>16606</v>
      </c>
      <c r="E2497" s="28"/>
      <c r="F2497" s="28"/>
      <c r="G2497" s="44"/>
      <c r="H2497" s="44"/>
      <c r="I2497" s="45"/>
      <c r="J2497" s="44"/>
      <c r="K2497" s="44"/>
      <c r="L2497" s="28"/>
      <c r="M2497" s="28"/>
      <c r="N2497" s="28"/>
      <c r="O2497" s="46"/>
      <c r="P2497" s="47"/>
      <c r="Q2497" s="47" t="s">
        <v>1860</v>
      </c>
      <c r="R2497" s="47"/>
      <c r="S2497" s="47"/>
      <c r="T2497" s="47" t="s">
        <v>1860</v>
      </c>
      <c r="U2497" s="47" t="s">
        <v>1860</v>
      </c>
      <c r="V2497" s="47"/>
      <c r="W2497" s="47"/>
      <c r="X2497" s="47"/>
      <c r="Y2497" s="47"/>
      <c r="Z2497" s="47"/>
      <c r="AA2497" s="47"/>
      <c r="AB2497" s="47"/>
      <c r="AC2497" s="28"/>
      <c r="AD2497" s="28"/>
      <c r="AE2497" s="44">
        <f>IFERROR(FLOOR(Table_Books[[#This Row],[Published_Date]],10), 0)</f>
        <v>0</v>
      </c>
      <c r="AF2497" s="28">
        <f>IFERROR(CEILING(VALUE(LEFT(Table_Books[[#This Row],[Published_Date]],FIND("-",Table_Books[[#This Row],[Published_Date]]&amp;"-")-1))/100, 1), 0)</f>
        <v>0</v>
      </c>
      <c r="AG2497" s="28"/>
      <c r="AH2497" s="28"/>
      <c r="AI2497" s="28"/>
      <c r="AJ2497" s="28"/>
      <c r="AK2497" s="28" t="str">
        <f>Table_Books[[#This Row],[Title]]&amp;"_"&amp;Table_Books[[#This Row],[Author]]</f>
        <v>Plus_McElroy, Joseph</v>
      </c>
      <c r="AL2497" s="28" t="str">
        <f>Table_Books[[#This Row],[Author]]&amp;"_"&amp;Table_Books[[#This Row],[Title]]</f>
        <v>McElroy, Joseph_Plus</v>
      </c>
      <c r="AM2497" s="28" t="str">
        <f>Table_Books[[#This Row],[Title]]&amp;" by "&amp;Table_Books[[#This Row],[Author]]</f>
        <v>Plus by McElroy, Joseph</v>
      </c>
      <c r="AN2497" s="28"/>
      <c r="AO2497" s="28"/>
    </row>
    <row r="2498" spans="1:41" x14ac:dyDescent="0.35">
      <c r="A2498" s="52" t="str">
        <f>"B-" &amp; UPPER(TRIM(Table_Books[[#This Row],[Title]])) &amp; "|" &amp; UPPER(TRIM(Table_Books[[#This Row],[Author]]))</f>
        <v>B-WOMEN AND MEN|MCELROY, JOSEPH</v>
      </c>
      <c r="B2498" s="28" t="str">
        <f>IF(COUNTIFS(Table_Books[Hash_ID],Table_Books[[#This Row],[Hash_ID]])&gt;1,"Y","N")</f>
        <v>N</v>
      </c>
      <c r="C2498" s="28" t="s">
        <v>16605</v>
      </c>
      <c r="D2498" s="28" t="s">
        <v>16606</v>
      </c>
      <c r="E2498" s="28"/>
      <c r="F2498" s="28"/>
      <c r="G2498" s="44"/>
      <c r="H2498" s="44"/>
      <c r="I2498" s="45"/>
      <c r="J2498" s="44"/>
      <c r="K2498" s="44"/>
      <c r="L2498" s="28"/>
      <c r="M2498" s="28"/>
      <c r="N2498" s="28"/>
      <c r="O2498" s="46">
        <v>5</v>
      </c>
      <c r="P2498" s="47"/>
      <c r="Q2498" s="47" t="s">
        <v>1860</v>
      </c>
      <c r="R2498" s="47"/>
      <c r="S2498" s="47"/>
      <c r="T2498" s="47" t="s">
        <v>1860</v>
      </c>
      <c r="U2498" s="47" t="s">
        <v>1860</v>
      </c>
      <c r="V2498" s="47"/>
      <c r="W2498" s="47"/>
      <c r="X2498" s="47"/>
      <c r="Y2498" s="47"/>
      <c r="Z2498" s="47"/>
      <c r="AA2498" s="47"/>
      <c r="AB2498" s="47"/>
      <c r="AC2498" s="28"/>
      <c r="AD2498" s="28"/>
      <c r="AE2498" s="44">
        <f>IFERROR(FLOOR(Table_Books[[#This Row],[Published_Date]],10), 0)</f>
        <v>0</v>
      </c>
      <c r="AF2498" s="28">
        <f>IFERROR(CEILING(VALUE(LEFT(Table_Books[[#This Row],[Published_Date]],FIND("-",Table_Books[[#This Row],[Published_Date]]&amp;"-")-1))/100, 1), 0)</f>
        <v>0</v>
      </c>
      <c r="AG2498" s="28"/>
      <c r="AH2498" s="28"/>
      <c r="AI2498" s="28"/>
      <c r="AJ2498" s="28"/>
      <c r="AK2498" s="28" t="str">
        <f>Table_Books[[#This Row],[Title]]&amp;"_"&amp;Table_Books[[#This Row],[Author]]</f>
        <v>Women and Men_McElroy, Joseph</v>
      </c>
      <c r="AL2498" s="28" t="str">
        <f>Table_Books[[#This Row],[Author]]&amp;"_"&amp;Table_Books[[#This Row],[Title]]</f>
        <v>McElroy, Joseph_Women and Men</v>
      </c>
      <c r="AM2498" s="28" t="str">
        <f>Table_Books[[#This Row],[Title]]&amp;" by "&amp;Table_Books[[#This Row],[Author]]</f>
        <v>Women and Men by McElroy, Joseph</v>
      </c>
      <c r="AN2498" s="28"/>
      <c r="AO2498" s="28"/>
    </row>
    <row r="2499" spans="1:41" x14ac:dyDescent="0.35">
      <c r="A2499" s="7" t="str">
        <f>"B-" &amp; UPPER(TRIM(Table_Books[[#This Row],[Title]])) &amp; "|" &amp; UPPER(TRIM(Table_Books[[#This Row],[Author]]))</f>
        <v>B-ATONEMENT|MCEWAN, IAN</v>
      </c>
      <c r="B2499" s="35" t="str">
        <f>IF(COUNTIFS(Table_Books[Hash_ID],Table_Books[[#This Row],[Hash_ID]])&gt;1,"Y","N")</f>
        <v>N</v>
      </c>
      <c r="C2499" s="35" t="s">
        <v>19797</v>
      </c>
      <c r="D2499" s="48" t="s">
        <v>19798</v>
      </c>
      <c r="E2499" s="35"/>
      <c r="F2499" s="35"/>
      <c r="G2499" s="36"/>
      <c r="H2499" s="36"/>
      <c r="I2499" s="37"/>
      <c r="J2499" s="36"/>
      <c r="K2499" s="36"/>
      <c r="L2499" s="35"/>
      <c r="M2499" s="35"/>
      <c r="N2499" s="35"/>
      <c r="O2499" s="38"/>
      <c r="P2499" s="39"/>
      <c r="Q2499" s="10" t="s">
        <v>1860</v>
      </c>
      <c r="R2499" s="39"/>
      <c r="S2499" s="39"/>
      <c r="T2499" s="10" t="s">
        <v>1860</v>
      </c>
      <c r="U2499" s="10" t="s">
        <v>1860</v>
      </c>
      <c r="V2499" s="39"/>
      <c r="W2499" s="39"/>
      <c r="X2499" s="39"/>
      <c r="Y2499" s="39"/>
      <c r="Z2499" s="39"/>
      <c r="AA2499" s="39"/>
      <c r="AB2499" s="39"/>
      <c r="AC2499" s="35"/>
      <c r="AD2499" s="35"/>
      <c r="AE2499" s="36">
        <f>IFERROR(FLOOR(Table_Books[[#This Row],[Published_Date]],10), 0)</f>
        <v>0</v>
      </c>
      <c r="AF2499" s="35">
        <f>IFERROR(CEILING(VALUE(LEFT(Table_Books[[#This Row],[Published_Date]],FIND("-",Table_Books[[#This Row],[Published_Date]]&amp;"-")-1))/100, 1), 0)</f>
        <v>0</v>
      </c>
      <c r="AG2499" s="35"/>
      <c r="AH2499" s="35" t="s">
        <v>21602</v>
      </c>
      <c r="AI2499" s="35"/>
      <c r="AJ2499" s="35"/>
      <c r="AK2499" s="35" t="str">
        <f>Table_Books[[#This Row],[Title]]&amp;"_"&amp;Table_Books[[#This Row],[Author]]</f>
        <v>Atonement_McEwan, Ian</v>
      </c>
      <c r="AL2499" s="35" t="str">
        <f>Table_Books[[#This Row],[Author]]&amp;"_"&amp;Table_Books[[#This Row],[Title]]</f>
        <v>McEwan, Ian_Atonement</v>
      </c>
      <c r="AM2499" s="35" t="str">
        <f>Table_Books[[#This Row],[Title]]&amp;" by "&amp;Table_Books[[#This Row],[Author]]</f>
        <v>Atonement by McEwan, Ian</v>
      </c>
      <c r="AN2499" s="35"/>
      <c r="AO2499" s="35"/>
    </row>
    <row r="2500" spans="1:41" x14ac:dyDescent="0.35">
      <c r="A2500" s="7" t="str">
        <f>"B-" &amp; UPPER(TRIM(Table_Books[[#This Row],[Title]])) &amp; "|" &amp; UPPER(TRIM(Table_Books[[#This Row],[Author]]))</f>
        <v>B-ASYLUM|MCGRATH, PATRICK</v>
      </c>
      <c r="B2500" s="28" t="str">
        <f>IF(COUNTIFS(Table_Books[Hash_ID],Table_Books[[#This Row],[Hash_ID]])&gt;1,"Y","N")</f>
        <v>N</v>
      </c>
      <c r="C2500" s="2" t="s">
        <v>16492</v>
      </c>
      <c r="D2500" s="2" t="s">
        <v>16583</v>
      </c>
      <c r="G2500" s="12"/>
      <c r="H2500" s="12"/>
      <c r="I2500" s="8"/>
      <c r="J2500" s="12"/>
      <c r="K2500" s="12"/>
      <c r="O2500" s="33">
        <v>5</v>
      </c>
      <c r="P2500" s="10"/>
      <c r="Q2500" s="10" t="s">
        <v>1860</v>
      </c>
      <c r="R2500" s="10"/>
      <c r="S2500" s="10"/>
      <c r="T2500" s="10" t="s">
        <v>1860</v>
      </c>
      <c r="U2500" s="10" t="s">
        <v>1860</v>
      </c>
      <c r="V2500" s="10" t="s">
        <v>1824</v>
      </c>
      <c r="W2500" s="10"/>
      <c r="X2500" s="10"/>
      <c r="Y2500" s="10"/>
      <c r="Z2500" s="10"/>
      <c r="AA2500" s="10"/>
      <c r="AB2500" s="10"/>
      <c r="AE2500" s="12">
        <f>IFERROR(FLOOR(Table_Books[[#This Row],[Published_Date]],10), 0)</f>
        <v>0</v>
      </c>
      <c r="AF2500" s="2">
        <f>IFERROR(CEILING(VALUE(LEFT(Table_Books[[#This Row],[Published_Date]],FIND("-",Table_Books[[#This Row],[Published_Date]]&amp;"-")-1))/100, 1), 0)</f>
        <v>0</v>
      </c>
      <c r="AK2500" s="2" t="str">
        <f>Table_Books[[#This Row],[Title]]&amp;"_"&amp;Table_Books[[#This Row],[Author]]</f>
        <v>Asylum_McGrath, Patrick</v>
      </c>
      <c r="AL2500" s="2" t="str">
        <f>Table_Books[[#This Row],[Author]]&amp;"_"&amp;Table_Books[[#This Row],[Title]]</f>
        <v>McGrath, Patrick_Asylum</v>
      </c>
      <c r="AM2500" s="2" t="str">
        <f>Table_Books[[#This Row],[Title]]&amp;" by "&amp;Table_Books[[#This Row],[Author]]</f>
        <v>Asylum by McGrath, Patrick</v>
      </c>
    </row>
    <row r="2501" spans="1:41" x14ac:dyDescent="0.35">
      <c r="A2501" s="7" t="str">
        <f>"B-" &amp; UPPER(TRIM(Table_Books[[#This Row],[Title]])) &amp; "|" &amp; UPPER(TRIM(Table_Books[[#This Row],[Author]]))</f>
        <v>B-SPIDER|MCGRATH, PATRICK</v>
      </c>
      <c r="B2501" s="28" t="str">
        <f>IF(COUNTIFS(Table_Books[Hash_ID],Table_Books[[#This Row],[Hash_ID]])&gt;1,"Y","N")</f>
        <v>N</v>
      </c>
      <c r="C2501" s="2" t="s">
        <v>4808</v>
      </c>
      <c r="D2501" s="2" t="s">
        <v>16583</v>
      </c>
      <c r="G2501" s="12"/>
      <c r="H2501" s="12"/>
      <c r="I2501" s="8"/>
      <c r="J2501" s="12"/>
      <c r="K2501" s="12"/>
      <c r="O2501" s="33">
        <v>4</v>
      </c>
      <c r="P2501" s="10"/>
      <c r="Q2501" s="10" t="s">
        <v>1860</v>
      </c>
      <c r="R2501" s="10"/>
      <c r="S2501" s="10"/>
      <c r="T2501" s="10" t="s">
        <v>1860</v>
      </c>
      <c r="U2501" s="10" t="s">
        <v>1860</v>
      </c>
      <c r="V2501" s="10" t="s">
        <v>1824</v>
      </c>
      <c r="W2501" s="10"/>
      <c r="X2501" s="10"/>
      <c r="Y2501" s="10"/>
      <c r="Z2501" s="10"/>
      <c r="AA2501" s="10"/>
      <c r="AB2501" s="10"/>
      <c r="AE2501" s="12">
        <f>IFERROR(FLOOR(Table_Books[[#This Row],[Published_Date]],10), 0)</f>
        <v>0</v>
      </c>
      <c r="AF2501" s="2">
        <f>IFERROR(CEILING(VALUE(LEFT(Table_Books[[#This Row],[Published_Date]],FIND("-",Table_Books[[#This Row],[Published_Date]]&amp;"-")-1))/100, 1), 0)</f>
        <v>0</v>
      </c>
      <c r="AK2501" s="2" t="str">
        <f>Table_Books[[#This Row],[Title]]&amp;"_"&amp;Table_Books[[#This Row],[Author]]</f>
        <v>Spider_McGrath, Patrick</v>
      </c>
      <c r="AL2501" s="2" t="str">
        <f>Table_Books[[#This Row],[Author]]&amp;"_"&amp;Table_Books[[#This Row],[Title]]</f>
        <v>McGrath, Patrick_Spider</v>
      </c>
      <c r="AM2501" s="2" t="str">
        <f>Table_Books[[#This Row],[Title]]&amp;" by "&amp;Table_Books[[#This Row],[Author]]</f>
        <v>Spider by McGrath, Patrick</v>
      </c>
    </row>
    <row r="2502" spans="1:41" x14ac:dyDescent="0.35">
      <c r="A2502" s="7" t="str">
        <f>"B-" &amp; UPPER(TRIM(Table_Books[[#This Row],[Title]])) &amp; "|" &amp; UPPER(TRIM(Table_Books[[#This Row],[Author]]))</f>
        <v>B-HERE (GRAPHIC NOVEL)|MCGUIRE, RICHARD</v>
      </c>
      <c r="B2502" s="35" t="str">
        <f>IF(COUNTIFS(Table_Books[Hash_ID],Table_Books[[#This Row],[Hash_ID]])&gt;1,"Y","N")</f>
        <v>N</v>
      </c>
      <c r="C2502" s="35" t="s">
        <v>20197</v>
      </c>
      <c r="D2502" s="35" t="s">
        <v>20198</v>
      </c>
      <c r="E2502" s="35"/>
      <c r="F2502" s="35"/>
      <c r="G2502" s="36"/>
      <c r="H2502" s="36"/>
      <c r="I2502" s="37"/>
      <c r="J2502" s="36"/>
      <c r="K2502" s="36"/>
      <c r="L2502" s="35"/>
      <c r="M2502" s="35"/>
      <c r="N2502" s="35"/>
      <c r="O2502" s="38"/>
      <c r="P2502" s="39"/>
      <c r="Q2502" s="10" t="s">
        <v>1860</v>
      </c>
      <c r="R2502" s="39"/>
      <c r="S2502" s="39"/>
      <c r="T2502" s="10" t="s">
        <v>1860</v>
      </c>
      <c r="U2502" s="10" t="s">
        <v>1860</v>
      </c>
      <c r="V2502" s="39"/>
      <c r="W2502" s="39"/>
      <c r="X2502" s="39"/>
      <c r="Y2502" s="39"/>
      <c r="Z2502" s="39"/>
      <c r="AA2502" s="39"/>
      <c r="AB2502" s="39"/>
      <c r="AC2502" s="35"/>
      <c r="AD2502" s="35"/>
      <c r="AE2502" s="36">
        <f>IFERROR(FLOOR(Table_Books[[#This Row],[Published_Date]],10), 0)</f>
        <v>0</v>
      </c>
      <c r="AF2502" s="35">
        <f>IFERROR(CEILING(VALUE(LEFT(Table_Books[[#This Row],[Published_Date]],FIND("-",Table_Books[[#This Row],[Published_Date]]&amp;"-")-1))/100, 1), 0)</f>
        <v>0</v>
      </c>
      <c r="AG2502" s="35"/>
      <c r="AH2502" s="35"/>
      <c r="AI2502" s="35"/>
      <c r="AJ2502" s="35"/>
      <c r="AK2502" s="35" t="str">
        <f>Table_Books[[#This Row],[Title]]&amp;"_"&amp;Table_Books[[#This Row],[Author]]</f>
        <v>Here (Graphic Novel)_McGuire, Richard</v>
      </c>
      <c r="AL2502" s="35" t="str">
        <f>Table_Books[[#This Row],[Author]]&amp;"_"&amp;Table_Books[[#This Row],[Title]]</f>
        <v>McGuire, Richard_Here (Graphic Novel)</v>
      </c>
      <c r="AM2502" s="35" t="str">
        <f>Table_Books[[#This Row],[Title]]&amp;" by "&amp;Table_Books[[#This Row],[Author]]</f>
        <v>Here (Graphic Novel) by McGuire, Richard</v>
      </c>
      <c r="AN2502" s="35"/>
      <c r="AO2502" s="35"/>
    </row>
    <row r="2503" spans="1:41" ht="29" x14ac:dyDescent="0.35">
      <c r="A2503" s="7" t="str">
        <f>"B-" &amp; UPPER(TRIM(Table_Books[[#This Row],[Title]])) &amp; "|" &amp; UPPER(TRIM(Table_Books[[#This Row],[Author]]))</f>
        <v>B-THE END OF NATURE|MCKIBBEN, BILL</v>
      </c>
      <c r="B2503" s="28" t="str">
        <f>IF(COUNTIFS(Table_Books[Hash_ID],Table_Books[[#This Row],[Hash_ID]])&gt;1,"Y","N")</f>
        <v>N</v>
      </c>
      <c r="C2503" s="2" t="s">
        <v>8932</v>
      </c>
      <c r="D2503" s="2" t="s">
        <v>10168</v>
      </c>
      <c r="G2503" s="12">
        <v>1989</v>
      </c>
      <c r="H2503" s="12"/>
      <c r="I2503" s="8"/>
      <c r="J2503" s="12" t="s">
        <v>8932</v>
      </c>
      <c r="K2503" s="12"/>
      <c r="O2503" s="33"/>
      <c r="P2503" s="10"/>
      <c r="Q2503" s="10" t="s">
        <v>1860</v>
      </c>
      <c r="R2503" s="10"/>
      <c r="S2503" s="10"/>
      <c r="T2503" s="10" t="s">
        <v>1860</v>
      </c>
      <c r="U2503" s="10" t="s">
        <v>1860</v>
      </c>
      <c r="V2503" s="10"/>
      <c r="W2503" s="10"/>
      <c r="X2503" s="10"/>
      <c r="Y2503" s="10"/>
      <c r="Z2503" s="10"/>
      <c r="AA2503" s="10"/>
      <c r="AB2503" s="10"/>
      <c r="AE2503" s="12">
        <f>IFERROR(FLOOR(Table_Books[[#This Row],[Published_Date]],10), 0)</f>
        <v>1980</v>
      </c>
      <c r="AF2503" s="2">
        <f>IFERROR(CEILING(VALUE(LEFT(Table_Books[[#This Row],[Published_Date]],FIND("-",Table_Books[[#This Row],[Published_Date]]&amp;"-")-1))/100, 1), 0)</f>
        <v>20</v>
      </c>
      <c r="AG2503" s="2" t="s">
        <v>10378</v>
      </c>
      <c r="AH2503" s="2" t="s">
        <v>4856</v>
      </c>
      <c r="AI2503" s="2" t="s">
        <v>10416</v>
      </c>
      <c r="AK2503" s="2" t="str">
        <f>Table_Books[[#This Row],[Title]]&amp;"_"&amp;Table_Books[[#This Row],[Author]]</f>
        <v>The End of Nature_McKibben, Bill</v>
      </c>
      <c r="AL2503" s="2" t="str">
        <f>Table_Books[[#This Row],[Author]]&amp;"_"&amp;Table_Books[[#This Row],[Title]]</f>
        <v>McKibben, Bill_The End of Nature</v>
      </c>
      <c r="AM2503" s="2" t="str">
        <f>Table_Books[[#This Row],[Title]]&amp;" by "&amp;Table_Books[[#This Row],[Author]]</f>
        <v>The End of Nature by McKibben, Bill</v>
      </c>
    </row>
    <row r="2504" spans="1:41" x14ac:dyDescent="0.35">
      <c r="A2504" s="7" t="str">
        <f>"B-" &amp; UPPER(TRIM(Table_Books[[#This Row],[Title]])) &amp; "|" &amp; UPPER(TRIM(Table_Books[[#This Row],[Author]]))</f>
        <v>B-THE MEDIUM IS THE MASSAGE|MCLUHAN, MARSHALL</v>
      </c>
      <c r="B2504" s="35" t="str">
        <f>IF(COUNTIFS(Table_Books[Hash_ID],Table_Books[[#This Row],[Hash_ID]])&gt;1,"Y","N")</f>
        <v>N</v>
      </c>
      <c r="C2504" s="35" t="s">
        <v>19772</v>
      </c>
      <c r="D2504" s="35" t="s">
        <v>19771</v>
      </c>
      <c r="E2504" s="35"/>
      <c r="F2504" s="35"/>
      <c r="G2504" s="36"/>
      <c r="H2504" s="36"/>
      <c r="I2504" s="37"/>
      <c r="J2504" s="36"/>
      <c r="K2504" s="36"/>
      <c r="L2504" s="35"/>
      <c r="M2504" s="35"/>
      <c r="N2504" s="35"/>
      <c r="O2504" s="38"/>
      <c r="P2504" s="39"/>
      <c r="Q2504" s="10" t="s">
        <v>1860</v>
      </c>
      <c r="R2504" s="39"/>
      <c r="S2504" s="39"/>
      <c r="T2504" s="10" t="s">
        <v>1860</v>
      </c>
      <c r="U2504" s="10" t="s">
        <v>1860</v>
      </c>
      <c r="V2504" s="39"/>
      <c r="W2504" s="39"/>
      <c r="X2504" s="39"/>
      <c r="Y2504" s="39"/>
      <c r="Z2504" s="39"/>
      <c r="AA2504" s="39"/>
      <c r="AB2504" s="39"/>
      <c r="AC2504" s="35"/>
      <c r="AD2504" s="35"/>
      <c r="AE2504" s="36">
        <f>IFERROR(FLOOR(Table_Books[[#This Row],[Published_Date]],10), 0)</f>
        <v>0</v>
      </c>
      <c r="AF2504" s="35">
        <f>IFERROR(CEILING(VALUE(LEFT(Table_Books[[#This Row],[Published_Date]],FIND("-",Table_Books[[#This Row],[Published_Date]]&amp;"-")-1))/100, 1), 0)</f>
        <v>0</v>
      </c>
      <c r="AG2504" s="35"/>
      <c r="AH2504" s="35" t="s">
        <v>21602</v>
      </c>
      <c r="AI2504" s="35"/>
      <c r="AJ2504" s="35"/>
      <c r="AK2504" s="35" t="str">
        <f>Table_Books[[#This Row],[Title]]&amp;"_"&amp;Table_Books[[#This Row],[Author]]</f>
        <v>The Medium is the Massage_McLuhan, Marshall</v>
      </c>
      <c r="AL2504" s="35" t="str">
        <f>Table_Books[[#This Row],[Author]]&amp;"_"&amp;Table_Books[[#This Row],[Title]]</f>
        <v>McLuhan, Marshall_The Medium is the Massage</v>
      </c>
      <c r="AM2504" s="35" t="str">
        <f>Table_Books[[#This Row],[Title]]&amp;" by "&amp;Table_Books[[#This Row],[Author]]</f>
        <v>The Medium is the Massage by McLuhan, Marshall</v>
      </c>
      <c r="AN2504" s="35"/>
      <c r="AO2504" s="35"/>
    </row>
    <row r="2505" spans="1:41" x14ac:dyDescent="0.35">
      <c r="A2505" s="7" t="str">
        <f>"B-" &amp; UPPER(TRIM(Table_Books[[#This Row],[Title]])) &amp; "|" &amp; UPPER(TRIM(Table_Books[[#This Row],[Author]]))</f>
        <v>B-UNDERSTANDING MEDIA: THE EXTENSIONS OF MAN|MCLUHAN, MARSHALL</v>
      </c>
      <c r="B2505" s="35" t="str">
        <f>IF(COUNTIFS(Table_Books[Hash_ID],Table_Books[[#This Row],[Hash_ID]])&gt;1,"Y","N")</f>
        <v>N</v>
      </c>
      <c r="C2505" s="35" t="s">
        <v>19770</v>
      </c>
      <c r="D2505" s="35" t="s">
        <v>19771</v>
      </c>
      <c r="E2505" s="35"/>
      <c r="F2505" s="35"/>
      <c r="G2505" s="36"/>
      <c r="H2505" s="36"/>
      <c r="I2505" s="37"/>
      <c r="J2505" s="36"/>
      <c r="K2505" s="36"/>
      <c r="L2505" s="35"/>
      <c r="M2505" s="35"/>
      <c r="N2505" s="35"/>
      <c r="O2505" s="38"/>
      <c r="P2505" s="39"/>
      <c r="Q2505" s="10" t="s">
        <v>1860</v>
      </c>
      <c r="R2505" s="39"/>
      <c r="S2505" s="39"/>
      <c r="T2505" s="10" t="s">
        <v>1860</v>
      </c>
      <c r="U2505" s="10" t="s">
        <v>1860</v>
      </c>
      <c r="V2505" s="39"/>
      <c r="W2505" s="39"/>
      <c r="X2505" s="39"/>
      <c r="Y2505" s="39"/>
      <c r="Z2505" s="39"/>
      <c r="AA2505" s="39"/>
      <c r="AB2505" s="39"/>
      <c r="AC2505" s="35"/>
      <c r="AD2505" s="35"/>
      <c r="AE2505" s="36">
        <f>IFERROR(FLOOR(Table_Books[[#This Row],[Published_Date]],10), 0)</f>
        <v>0</v>
      </c>
      <c r="AF2505" s="35">
        <f>IFERROR(CEILING(VALUE(LEFT(Table_Books[[#This Row],[Published_Date]],FIND("-",Table_Books[[#This Row],[Published_Date]]&amp;"-")-1))/100, 1), 0)</f>
        <v>0</v>
      </c>
      <c r="AG2505" s="35"/>
      <c r="AH2505" s="35" t="s">
        <v>21602</v>
      </c>
      <c r="AI2505" s="35"/>
      <c r="AJ2505" s="35"/>
      <c r="AK2505" s="35" t="str">
        <f>Table_Books[[#This Row],[Title]]&amp;"_"&amp;Table_Books[[#This Row],[Author]]</f>
        <v>Understanding Media: The Extensions of Man_McLuhan, Marshall</v>
      </c>
      <c r="AL2505" s="35" t="str">
        <f>Table_Books[[#This Row],[Author]]&amp;"_"&amp;Table_Books[[#This Row],[Title]]</f>
        <v>McLuhan, Marshall_Understanding Media: The Extensions of Man</v>
      </c>
      <c r="AM2505" s="35" t="str">
        <f>Table_Books[[#This Row],[Title]]&amp;" by "&amp;Table_Books[[#This Row],[Author]]</f>
        <v>Understanding Media: The Extensions of Man by McLuhan, Marshall</v>
      </c>
      <c r="AN2505" s="35"/>
      <c r="AO2505" s="35"/>
    </row>
    <row r="2506" spans="1:41" ht="43.5" x14ac:dyDescent="0.35">
      <c r="A2506" s="7" t="str">
        <f>"B-" &amp; UPPER(TRIM(Table_Books[[#This Row],[Title]])) &amp; "|" &amp; UPPER(TRIM(Table_Books[[#This Row],[Author]]))</f>
        <v>B-LONESOME DOVE|MCMURTRY, LARRY</v>
      </c>
      <c r="B2506" s="28" t="str">
        <f>IF(COUNTIFS(Table_Books[Hash_ID],Table_Books[[#This Row],[Hash_ID]])&gt;1,"Y","N")</f>
        <v>N</v>
      </c>
      <c r="C2506" s="2" t="s">
        <v>2543</v>
      </c>
      <c r="D2506" s="2" t="s">
        <v>2550</v>
      </c>
      <c r="G2506" s="12">
        <v>1985</v>
      </c>
      <c r="H2506" s="12"/>
      <c r="I2506" s="8"/>
      <c r="J2506" s="12"/>
      <c r="K2506" s="12"/>
      <c r="L2506" s="2">
        <v>843</v>
      </c>
      <c r="M2506" s="2" t="s">
        <v>2816</v>
      </c>
      <c r="O2506" s="33"/>
      <c r="P2506" s="10"/>
      <c r="Q2506" s="10" t="s">
        <v>1860</v>
      </c>
      <c r="R2506" s="10"/>
      <c r="S2506" s="10"/>
      <c r="T2506" s="10" t="s">
        <v>1860</v>
      </c>
      <c r="U2506" s="10" t="s">
        <v>1860</v>
      </c>
      <c r="V2506" s="10"/>
      <c r="W2506" s="10"/>
      <c r="X2506" s="10"/>
      <c r="Y2506" s="10"/>
      <c r="Z2506" s="10"/>
      <c r="AA2506" s="10"/>
      <c r="AB2506" s="10"/>
      <c r="AE2506" s="12">
        <f>IFERROR(FLOOR(Table_Books[[#This Row],[Published_Date]],10), 0)</f>
        <v>1980</v>
      </c>
      <c r="AF2506" s="2">
        <f>IFERROR(CEILING(VALUE(LEFT(Table_Books[[#This Row],[Published_Date]],FIND("-",Table_Books[[#This Row],[Published_Date]]&amp;"-")-1))/100, 1), 0)</f>
        <v>20</v>
      </c>
      <c r="AK2506" s="2" t="str">
        <f>Table_Books[[#This Row],[Title]]&amp;"_"&amp;Table_Books[[#This Row],[Author]]</f>
        <v>Lonesome Dove_McMurtry, Larry</v>
      </c>
      <c r="AL2506" s="2" t="str">
        <f>Table_Books[[#This Row],[Author]]&amp;"_"&amp;Table_Books[[#This Row],[Title]]</f>
        <v>McMurtry, Larry_Lonesome Dove</v>
      </c>
      <c r="AM2506" s="2" t="str">
        <f>Table_Books[[#This Row],[Title]]&amp;" by "&amp;Table_Books[[#This Row],[Author]]</f>
        <v>Lonesome Dove by McMurtry, Larry</v>
      </c>
    </row>
    <row r="2507" spans="1:41" x14ac:dyDescent="0.35">
      <c r="A2507" s="7" t="str">
        <f>"B-" &amp; UPPER(TRIM(Table_Books[[#This Row],[Title]])) &amp; "|" &amp; UPPER(TRIM(Table_Books[[#This Row],[Author]]))</f>
        <v>B-HIROSHIGE: ONE HUNDRED FAMOUS VIEWS OF EDO|MELANIE TREDE &amp; LORENZ BICHLER</v>
      </c>
      <c r="B2507" s="28" t="str">
        <f>IF(COUNTIFS(Table_Books[Hash_ID],Table_Books[[#This Row],[Hash_ID]])&gt;1,"Y","N")</f>
        <v>N</v>
      </c>
      <c r="C2507" s="2" t="s">
        <v>15994</v>
      </c>
      <c r="D2507" s="43" t="s">
        <v>15995</v>
      </c>
      <c r="G2507" s="12"/>
      <c r="H2507" s="12"/>
      <c r="I2507" s="8" t="s">
        <v>13553</v>
      </c>
      <c r="J2507" s="12"/>
      <c r="K2507" s="12"/>
      <c r="O2507" s="33"/>
      <c r="P2507" s="10"/>
      <c r="Q2507" s="10" t="s">
        <v>1860</v>
      </c>
      <c r="R2507" s="10"/>
      <c r="S2507" s="10"/>
      <c r="T2507" s="10" t="s">
        <v>1860</v>
      </c>
      <c r="U2507" s="10" t="s">
        <v>1860</v>
      </c>
      <c r="V2507" s="10"/>
      <c r="W2507" s="10"/>
      <c r="X2507" s="10"/>
      <c r="Y2507" s="10"/>
      <c r="Z2507" s="10"/>
      <c r="AA2507" s="10"/>
      <c r="AB2507" s="10"/>
      <c r="AE2507" s="12">
        <f>IFERROR(FLOOR(Table_Books[[#This Row],[Published_Date]],10), 0)</f>
        <v>0</v>
      </c>
      <c r="AF2507" s="2">
        <f>IFERROR(CEILING(VALUE(LEFT(Table_Books[[#This Row],[Published_Date]],FIND("-",Table_Books[[#This Row],[Published_Date]]&amp;"-")-1))/100, 1), 0)</f>
        <v>0</v>
      </c>
      <c r="AK2507" s="2" t="str">
        <f>Table_Books[[#This Row],[Title]]&amp;"_"&amp;Table_Books[[#This Row],[Author]]</f>
        <v>Hiroshige: One Hundred Famous Views of Edo_Melanie Trede &amp; Lorenz Bichler</v>
      </c>
      <c r="AL2507" s="2" t="str">
        <f>Table_Books[[#This Row],[Author]]&amp;"_"&amp;Table_Books[[#This Row],[Title]]</f>
        <v>Melanie Trede &amp; Lorenz Bichler_Hiroshige: One Hundred Famous Views of Edo</v>
      </c>
      <c r="AM2507" s="2" t="str">
        <f>Table_Books[[#This Row],[Title]]&amp;" by "&amp;Table_Books[[#This Row],[Author]]</f>
        <v>Hiroshige: One Hundred Famous Views of Edo by Melanie Trede &amp; Lorenz Bichler</v>
      </c>
    </row>
    <row r="2508" spans="1:41" ht="29" x14ac:dyDescent="0.35">
      <c r="A2508" s="7" t="str">
        <f>"B-" &amp; UPPER(TRIM(Table_Books[[#This Row],[Title]])) &amp; "|" &amp; UPPER(TRIM(Table_Books[[#This Row],[Author]]))</f>
        <v>B-HURRICANE SEASON|MELCHOR, FERNANDA</v>
      </c>
      <c r="B2508" s="28" t="str">
        <f>IF(COUNTIFS(Table_Books[Hash_ID],Table_Books[[#This Row],[Hash_ID]])&gt;1,"Y","N")</f>
        <v>N</v>
      </c>
      <c r="C2508" s="2" t="s">
        <v>1916</v>
      </c>
      <c r="D2508" s="2" t="s">
        <v>1970</v>
      </c>
      <c r="G2508" s="12">
        <v>2017</v>
      </c>
      <c r="H2508" s="12"/>
      <c r="I2508" s="8"/>
      <c r="J2508" s="12"/>
      <c r="K2508" s="12"/>
      <c r="L2508" s="2">
        <v>224</v>
      </c>
      <c r="M2508" s="2" t="s">
        <v>2039</v>
      </c>
      <c r="O2508" s="33">
        <v>4</v>
      </c>
      <c r="P2508" s="10"/>
      <c r="Q2508" s="10" t="s">
        <v>1860</v>
      </c>
      <c r="R2508" s="10"/>
      <c r="S2508" s="10"/>
      <c r="T2508" s="10" t="s">
        <v>1860</v>
      </c>
      <c r="U2508" s="10" t="s">
        <v>1860</v>
      </c>
      <c r="V2508" s="10" t="s">
        <v>1824</v>
      </c>
      <c r="W2508" s="10"/>
      <c r="X2508" s="10"/>
      <c r="Y2508" s="10"/>
      <c r="Z2508" s="10"/>
      <c r="AA2508" s="10"/>
      <c r="AB2508" s="10"/>
      <c r="AC2508" s="2" t="s">
        <v>1824</v>
      </c>
      <c r="AE2508" s="12">
        <f>IFERROR(FLOOR(Table_Books[[#This Row],[Published_Date]],10), 0)</f>
        <v>2010</v>
      </c>
      <c r="AF2508" s="2">
        <f>IFERROR(CEILING(VALUE(LEFT(Table_Books[[#This Row],[Published_Date]],FIND("-",Table_Books[[#This Row],[Published_Date]]&amp;"-")-1))/100, 1), 0)</f>
        <v>21</v>
      </c>
      <c r="AH2508" s="2" t="s">
        <v>21577</v>
      </c>
      <c r="AJ2508" s="2" t="s">
        <v>20431</v>
      </c>
      <c r="AK2508" s="2" t="str">
        <f>Table_Books[[#This Row],[Title]]&amp;"_"&amp;Table_Books[[#This Row],[Author]]</f>
        <v>Hurricane Season_Melchor, Fernanda</v>
      </c>
      <c r="AL2508" s="2" t="str">
        <f>Table_Books[[#This Row],[Author]]&amp;"_"&amp;Table_Books[[#This Row],[Title]]</f>
        <v>Melchor, Fernanda_Hurricane Season</v>
      </c>
      <c r="AM2508" s="2" t="str">
        <f>Table_Books[[#This Row],[Title]]&amp;" by "&amp;Table_Books[[#This Row],[Author]]</f>
        <v>Hurricane Season by Melchor, Fernanda</v>
      </c>
    </row>
    <row r="2509" spans="1:41" x14ac:dyDescent="0.35">
      <c r="A2509" s="7" t="str">
        <f>"B-" &amp; UPPER(TRIM(Table_Books[[#This Row],[Title]])) &amp; "|" &amp; UPPER(TRIM(Table_Books[[#This Row],[Author]]))</f>
        <v>B-PARADAIS|MELCHOR, FERNANDA</v>
      </c>
      <c r="B2509" s="35" t="str">
        <f>IF(COUNTIFS(Table_Books[Hash_ID],Table_Books[[#This Row],[Hash_ID]])&gt;1,"Y","N")</f>
        <v>Y</v>
      </c>
      <c r="C2509" s="35" t="s">
        <v>20171</v>
      </c>
      <c r="D2509" s="35" t="s">
        <v>1970</v>
      </c>
      <c r="E2509" s="35"/>
      <c r="F2509" s="35"/>
      <c r="G2509" s="36"/>
      <c r="H2509" s="36"/>
      <c r="I2509" s="37"/>
      <c r="J2509" s="36"/>
      <c r="K2509" s="36"/>
      <c r="L2509" s="35"/>
      <c r="M2509" s="35"/>
      <c r="N2509" s="35"/>
      <c r="O2509" s="38"/>
      <c r="P2509" s="39"/>
      <c r="Q2509" s="10" t="s">
        <v>1860</v>
      </c>
      <c r="R2509" s="39"/>
      <c r="S2509" s="39"/>
      <c r="T2509" s="10" t="s">
        <v>1860</v>
      </c>
      <c r="U2509" s="10" t="s">
        <v>1860</v>
      </c>
      <c r="V2509" s="39"/>
      <c r="W2509" s="39"/>
      <c r="X2509" s="39"/>
      <c r="Y2509" s="39"/>
      <c r="Z2509" s="39"/>
      <c r="AA2509" s="39"/>
      <c r="AB2509" s="39"/>
      <c r="AC2509" s="35"/>
      <c r="AD2509" s="35"/>
      <c r="AE2509" s="36">
        <f>IFERROR(FLOOR(Table_Books[[#This Row],[Published_Date]],10), 0)</f>
        <v>0</v>
      </c>
      <c r="AF2509" s="35">
        <f>IFERROR(CEILING(VALUE(LEFT(Table_Books[[#This Row],[Published_Date]],FIND("-",Table_Books[[#This Row],[Published_Date]]&amp;"-")-1))/100, 1), 0)</f>
        <v>0</v>
      </c>
      <c r="AG2509" s="35"/>
      <c r="AH2509" s="35"/>
      <c r="AI2509" s="35"/>
      <c r="AJ2509" s="35"/>
      <c r="AK2509" s="35" t="str">
        <f>Table_Books[[#This Row],[Title]]&amp;"_"&amp;Table_Books[[#This Row],[Author]]</f>
        <v>Paradais_Melchor, Fernanda</v>
      </c>
      <c r="AL2509" s="35" t="str">
        <f>Table_Books[[#This Row],[Author]]&amp;"_"&amp;Table_Books[[#This Row],[Title]]</f>
        <v>Melchor, Fernanda_Paradais</v>
      </c>
      <c r="AM2509" s="35" t="str">
        <f>Table_Books[[#This Row],[Title]]&amp;" by "&amp;Table_Books[[#This Row],[Author]]</f>
        <v>Paradais by Melchor, Fernanda</v>
      </c>
      <c r="AN2509" s="35"/>
      <c r="AO2509" s="35"/>
    </row>
    <row r="2510" spans="1:41" x14ac:dyDescent="0.35">
      <c r="A2510" s="7" t="str">
        <f>"B-" &amp; UPPER(TRIM(Table_Books[[#This Row],[Title]])) &amp; "|" &amp; UPPER(TRIM(Table_Books[[#This Row],[Author]]))</f>
        <v>B-PARADAIS|MELCHOR, FERNANDA</v>
      </c>
      <c r="B2510" s="35" t="str">
        <f>IF(COUNTIFS(Table_Books[Hash_ID],Table_Books[[#This Row],[Hash_ID]])&gt;1,"Y","N")</f>
        <v>Y</v>
      </c>
      <c r="C2510" s="35" t="s">
        <v>20171</v>
      </c>
      <c r="D2510" s="35" t="s">
        <v>1970</v>
      </c>
      <c r="E2510" s="35"/>
      <c r="F2510" s="35"/>
      <c r="G2510" s="36"/>
      <c r="H2510" s="36"/>
      <c r="I2510" s="37"/>
      <c r="J2510" s="36"/>
      <c r="K2510" s="36"/>
      <c r="L2510" s="35"/>
      <c r="M2510" s="35"/>
      <c r="N2510" s="35"/>
      <c r="O2510" s="38"/>
      <c r="P2510" s="39"/>
      <c r="Q2510" s="10" t="s">
        <v>1860</v>
      </c>
      <c r="R2510" s="39"/>
      <c r="S2510" s="39"/>
      <c r="T2510" s="10" t="s">
        <v>1860</v>
      </c>
      <c r="U2510" s="10" t="s">
        <v>1860</v>
      </c>
      <c r="V2510" s="39"/>
      <c r="W2510" s="39"/>
      <c r="X2510" s="39"/>
      <c r="Y2510" s="39"/>
      <c r="Z2510" s="39"/>
      <c r="AA2510" s="39"/>
      <c r="AB2510" s="39"/>
      <c r="AC2510" s="35"/>
      <c r="AD2510" s="35"/>
      <c r="AE2510" s="36">
        <f>IFERROR(FLOOR(Table_Books[[#This Row],[Published_Date]],10), 0)</f>
        <v>0</v>
      </c>
      <c r="AF2510" s="35">
        <f>IFERROR(CEILING(VALUE(LEFT(Table_Books[[#This Row],[Published_Date]],FIND("-",Table_Books[[#This Row],[Published_Date]]&amp;"-")-1))/100, 1), 0)</f>
        <v>0</v>
      </c>
      <c r="AG2510" s="35"/>
      <c r="AH2510" s="35" t="s">
        <v>21573</v>
      </c>
      <c r="AI2510" s="35"/>
      <c r="AJ2510" s="35" t="s">
        <v>20347</v>
      </c>
      <c r="AK2510" s="35" t="str">
        <f>Table_Books[[#This Row],[Title]]&amp;"_"&amp;Table_Books[[#This Row],[Author]]</f>
        <v>Paradais_Melchor, Fernanda</v>
      </c>
      <c r="AL2510" s="35" t="str">
        <f>Table_Books[[#This Row],[Author]]&amp;"_"&amp;Table_Books[[#This Row],[Title]]</f>
        <v>Melchor, Fernanda_Paradais</v>
      </c>
      <c r="AM2510" s="35" t="str">
        <f>Table_Books[[#This Row],[Title]]&amp;" by "&amp;Table_Books[[#This Row],[Author]]</f>
        <v>Paradais by Melchor, Fernanda</v>
      </c>
      <c r="AN2510" s="35"/>
      <c r="AO2510" s="35"/>
    </row>
    <row r="2511" spans="1:41" ht="29" x14ac:dyDescent="0.35">
      <c r="A2511" s="7" t="str">
        <f>"B-" &amp; UPPER(TRIM(Table_Books[[#This Row],[Title]])) &amp; "|" &amp; UPPER(TRIM(Table_Books[[#This Row],[Author]]))</f>
        <v>B-PARADAIS|MELCHOR, FERNANDA</v>
      </c>
      <c r="B2511" s="35" t="str">
        <f>IF(COUNTIFS(Table_Books[Hash_ID],Table_Books[[#This Row],[Hash_ID]])&gt;1,"Y","N")</f>
        <v>Y</v>
      </c>
      <c r="C2511" s="35" t="s">
        <v>20171</v>
      </c>
      <c r="D2511" s="35" t="s">
        <v>1970</v>
      </c>
      <c r="E2511" s="35"/>
      <c r="F2511" s="35"/>
      <c r="G2511" s="36"/>
      <c r="H2511" s="36"/>
      <c r="I2511" s="37"/>
      <c r="J2511" s="36"/>
      <c r="K2511" s="36"/>
      <c r="L2511" s="35"/>
      <c r="M2511" s="35"/>
      <c r="N2511" s="35"/>
      <c r="O2511" s="38"/>
      <c r="P2511" s="39"/>
      <c r="Q2511" s="10" t="s">
        <v>1860</v>
      </c>
      <c r="R2511" s="39"/>
      <c r="S2511" s="39"/>
      <c r="T2511" s="10" t="s">
        <v>1860</v>
      </c>
      <c r="U2511" s="10" t="s">
        <v>1860</v>
      </c>
      <c r="V2511" s="39"/>
      <c r="W2511" s="39"/>
      <c r="X2511" s="39"/>
      <c r="Y2511" s="39"/>
      <c r="Z2511" s="39"/>
      <c r="AA2511" s="39"/>
      <c r="AB2511" s="39"/>
      <c r="AC2511" s="35"/>
      <c r="AD2511" s="35"/>
      <c r="AE2511" s="36">
        <f>IFERROR(FLOOR(Table_Books[[#This Row],[Published_Date]],10), 0)</f>
        <v>0</v>
      </c>
      <c r="AF2511" s="35">
        <f>IFERROR(CEILING(VALUE(LEFT(Table_Books[[#This Row],[Published_Date]],FIND("-",Table_Books[[#This Row],[Published_Date]]&amp;"-")-1))/100, 1), 0)</f>
        <v>0</v>
      </c>
      <c r="AG2511" s="35"/>
      <c r="AH2511" s="35" t="s">
        <v>21577</v>
      </c>
      <c r="AI2511" s="35"/>
      <c r="AJ2511" s="35" t="s">
        <v>20432</v>
      </c>
      <c r="AK2511" s="35" t="str">
        <f>Table_Books[[#This Row],[Title]]&amp;"_"&amp;Table_Books[[#This Row],[Author]]</f>
        <v>Paradais_Melchor, Fernanda</v>
      </c>
      <c r="AL2511" s="35" t="str">
        <f>Table_Books[[#This Row],[Author]]&amp;"_"&amp;Table_Books[[#This Row],[Title]]</f>
        <v>Melchor, Fernanda_Paradais</v>
      </c>
      <c r="AM2511" s="35" t="str">
        <f>Table_Books[[#This Row],[Title]]&amp;" by "&amp;Table_Books[[#This Row],[Author]]</f>
        <v>Paradais by Melchor, Fernanda</v>
      </c>
      <c r="AN2511" s="35"/>
      <c r="AO2511" s="35"/>
    </row>
    <row r="2512" spans="1:41" x14ac:dyDescent="0.35">
      <c r="A2512" s="7" t="str">
        <f>"B-" &amp; UPPER(TRIM(Table_Books[[#This Row],[Title]])) &amp; "|" &amp; UPPER(TRIM(Table_Books[[#This Row],[Author]]))</f>
        <v>B-THIS IS NOT MIAMI|MELCHOR, FERNANDA</v>
      </c>
      <c r="B2512" s="28" t="str">
        <f>IF(COUNTIFS(Table_Books[Hash_ID],Table_Books[[#This Row],[Hash_ID]])&gt;1,"Y","N")</f>
        <v>N</v>
      </c>
      <c r="C2512" s="2" t="s">
        <v>6610</v>
      </c>
      <c r="D2512" s="2" t="s">
        <v>1970</v>
      </c>
      <c r="G2512" s="12"/>
      <c r="H2512" s="12"/>
      <c r="I2512" s="8"/>
      <c r="J2512" s="12"/>
      <c r="K2512" s="12"/>
      <c r="O2512" s="33"/>
      <c r="P2512" s="10"/>
      <c r="Q2512" s="10" t="s">
        <v>1860</v>
      </c>
      <c r="R2512" s="10"/>
      <c r="S2512" s="10"/>
      <c r="T2512" s="10" t="s">
        <v>1860</v>
      </c>
      <c r="U2512" s="10" t="s">
        <v>1860</v>
      </c>
      <c r="V2512" s="10"/>
      <c r="W2512" s="10"/>
      <c r="X2512" s="10"/>
      <c r="Y2512" s="10"/>
      <c r="Z2512" s="10"/>
      <c r="AA2512" s="10"/>
      <c r="AB2512" s="10"/>
      <c r="AE2512" s="12">
        <f>IFERROR(FLOOR(Table_Books[[#This Row],[Published_Date]],10), 0)</f>
        <v>0</v>
      </c>
      <c r="AF2512" s="2">
        <f>IFERROR(CEILING(VALUE(LEFT(Table_Books[[#This Row],[Published_Date]],FIND("-",Table_Books[[#This Row],[Published_Date]]&amp;"-")-1))/100, 1), 0)</f>
        <v>0</v>
      </c>
      <c r="AK2512" s="2" t="str">
        <f>Table_Books[[#This Row],[Title]]&amp;"_"&amp;Table_Books[[#This Row],[Author]]</f>
        <v>This Is Not Miami_Melchor, Fernanda</v>
      </c>
      <c r="AL2512" s="2" t="str">
        <f>Table_Books[[#This Row],[Author]]&amp;"_"&amp;Table_Books[[#This Row],[Title]]</f>
        <v>Melchor, Fernanda_This Is Not Miami</v>
      </c>
      <c r="AM2512" s="2" t="str">
        <f>Table_Books[[#This Row],[Title]]&amp;" by "&amp;Table_Books[[#This Row],[Author]]</f>
        <v>This Is Not Miami by Melchor, Fernanda</v>
      </c>
    </row>
    <row r="2513" spans="1:41" x14ac:dyDescent="0.35">
      <c r="A2513" s="7" t="str">
        <f>"B-" &amp; UPPER(TRIM(Table_Books[[#This Row],[Title]])) &amp; "|" &amp; UPPER(TRIM(Table_Books[[#This Row],[Author]]))</f>
        <v>B-BARTLEBY THE SCRIVENER|MELVILLE, HERMAN</v>
      </c>
      <c r="B2513" s="28" t="str">
        <f>IF(COUNTIFS(Table_Books[Hash_ID],Table_Books[[#This Row],[Hash_ID]])&gt;1,"Y","N")</f>
        <v>N</v>
      </c>
      <c r="C2513" s="24" t="s">
        <v>14481</v>
      </c>
      <c r="D2513" s="24" t="s">
        <v>2216</v>
      </c>
      <c r="G2513" s="12"/>
      <c r="H2513" s="12"/>
      <c r="I2513" s="8"/>
      <c r="J2513" s="12"/>
      <c r="K2513" s="12"/>
      <c r="O2513" s="33">
        <v>4</v>
      </c>
      <c r="P2513" s="10"/>
      <c r="Q2513" s="10" t="s">
        <v>1860</v>
      </c>
      <c r="R2513" s="10"/>
      <c r="S2513" s="10"/>
      <c r="T2513" s="10" t="s">
        <v>1860</v>
      </c>
      <c r="U2513" s="10" t="s">
        <v>1860</v>
      </c>
      <c r="V2513" s="10" t="s">
        <v>1824</v>
      </c>
      <c r="W2513" s="10"/>
      <c r="X2513" s="10"/>
      <c r="Y2513" s="10"/>
      <c r="Z2513" s="10"/>
      <c r="AA2513" s="10"/>
      <c r="AB2513" s="10"/>
      <c r="AE2513" s="12">
        <f>IFERROR(FLOOR(Table_Books[[#This Row],[Published_Date]],10), 0)</f>
        <v>0</v>
      </c>
      <c r="AF2513" s="2">
        <f>IFERROR(CEILING(VALUE(LEFT(Table_Books[[#This Row],[Published_Date]],FIND("-",Table_Books[[#This Row],[Published_Date]]&amp;"-")-1))/100, 1), 0)</f>
        <v>0</v>
      </c>
      <c r="AK2513" s="24" t="str">
        <f>Table_Books[[#This Row],[Title]]&amp;"_"&amp;Table_Books[[#This Row],[Author]]</f>
        <v>Bartleby the Scrivener_Melville, Herman</v>
      </c>
      <c r="AL2513" s="24" t="str">
        <f>Table_Books[[#This Row],[Author]]&amp;"_"&amp;Table_Books[[#This Row],[Title]]</f>
        <v>Melville, Herman_Bartleby the Scrivener</v>
      </c>
      <c r="AM2513" s="24" t="str">
        <f>Table_Books[[#This Row],[Title]]&amp;" by "&amp;Table_Books[[#This Row],[Author]]</f>
        <v>Bartleby the Scrivener by Melville, Herman</v>
      </c>
    </row>
    <row r="2514" spans="1:41" x14ac:dyDescent="0.35">
      <c r="A2514" s="7" t="str">
        <f>"B-" &amp; UPPER(TRIM(Table_Books[[#This Row],[Title]])) &amp; "|" &amp; UPPER(TRIM(Table_Books[[#This Row],[Author]]))</f>
        <v>B-BARTLEBY, THE SCRIVENER|MELVILLE, HERMAN</v>
      </c>
      <c r="B2514" s="35" t="str">
        <f>IF(COUNTIFS(Table_Books[Hash_ID],Table_Books[[#This Row],[Hash_ID]])&gt;1,"Y","N")</f>
        <v>N</v>
      </c>
      <c r="C2514" s="35" t="s">
        <v>20248</v>
      </c>
      <c r="D2514" s="35" t="s">
        <v>2216</v>
      </c>
      <c r="E2514" s="35"/>
      <c r="F2514" s="35"/>
      <c r="G2514" s="36"/>
      <c r="H2514" s="36"/>
      <c r="I2514" s="37"/>
      <c r="J2514" s="36"/>
      <c r="K2514" s="36"/>
      <c r="L2514" s="35"/>
      <c r="M2514" s="35"/>
      <c r="N2514" s="35"/>
      <c r="O2514" s="38"/>
      <c r="P2514" s="39"/>
      <c r="Q2514" s="10" t="s">
        <v>1860</v>
      </c>
      <c r="R2514" s="39"/>
      <c r="S2514" s="39"/>
      <c r="T2514" s="10" t="s">
        <v>1860</v>
      </c>
      <c r="U2514" s="10" t="s">
        <v>1860</v>
      </c>
      <c r="V2514" s="39"/>
      <c r="W2514" s="39"/>
      <c r="X2514" s="39"/>
      <c r="Y2514" s="39"/>
      <c r="Z2514" s="39"/>
      <c r="AA2514" s="39"/>
      <c r="AB2514" s="39"/>
      <c r="AC2514" s="35"/>
      <c r="AD2514" s="35"/>
      <c r="AE2514" s="36">
        <f>IFERROR(FLOOR(Table_Books[[#This Row],[Published_Date]],10), 0)</f>
        <v>0</v>
      </c>
      <c r="AF2514" s="35">
        <f>IFERROR(CEILING(VALUE(LEFT(Table_Books[[#This Row],[Published_Date]],FIND("-",Table_Books[[#This Row],[Published_Date]]&amp;"-")-1))/100, 1), 0)</f>
        <v>0</v>
      </c>
      <c r="AG2514" s="35"/>
      <c r="AH2514" s="35" t="s">
        <v>21571</v>
      </c>
      <c r="AI2514" s="35"/>
      <c r="AJ2514" s="35" t="s">
        <v>20249</v>
      </c>
      <c r="AK2514" s="35" t="str">
        <f>Table_Books[[#This Row],[Title]]&amp;"_"&amp;Table_Books[[#This Row],[Author]]</f>
        <v>Bartleby, the Scrivener_Melville, Herman</v>
      </c>
      <c r="AL2514" s="35" t="str">
        <f>Table_Books[[#This Row],[Author]]&amp;"_"&amp;Table_Books[[#This Row],[Title]]</f>
        <v>Melville, Herman_Bartleby, the Scrivener</v>
      </c>
      <c r="AM2514" s="35" t="str">
        <f>Table_Books[[#This Row],[Title]]&amp;" by "&amp;Table_Books[[#This Row],[Author]]</f>
        <v>Bartleby, the Scrivener by Melville, Herman</v>
      </c>
      <c r="AN2514" s="35"/>
      <c r="AO2514" s="35"/>
    </row>
    <row r="2515" spans="1:41" x14ac:dyDescent="0.35">
      <c r="A2515" s="7" t="str">
        <f>"B-" &amp; UPPER(TRIM(Table_Books[[#This Row],[Title]])) &amp; "|" &amp; UPPER(TRIM(Table_Books[[#This Row],[Author]]))</f>
        <v>B-BARTLEBY, THE SCRIVENER / BILLY BUDD, SAILOR|MELVILLE, HERMAN</v>
      </c>
      <c r="B2515" s="35" t="str">
        <f>IF(COUNTIFS(Table_Books[Hash_ID],Table_Books[[#This Row],[Hash_ID]])&gt;1,"Y","N")</f>
        <v>N</v>
      </c>
      <c r="C2515" s="35" t="s">
        <v>19571</v>
      </c>
      <c r="D2515" s="35" t="s">
        <v>2216</v>
      </c>
      <c r="E2515" s="35"/>
      <c r="F2515" s="35"/>
      <c r="G2515" s="36"/>
      <c r="H2515" s="36"/>
      <c r="I2515" s="37"/>
      <c r="J2515" s="36"/>
      <c r="K2515" s="36"/>
      <c r="L2515" s="35"/>
      <c r="M2515" s="35"/>
      <c r="N2515" s="35"/>
      <c r="O2515" s="38"/>
      <c r="P2515" s="39"/>
      <c r="Q2515" s="10" t="s">
        <v>1860</v>
      </c>
      <c r="R2515" s="39"/>
      <c r="S2515" s="39"/>
      <c r="T2515" s="10" t="s">
        <v>1860</v>
      </c>
      <c r="U2515" s="10" t="s">
        <v>1860</v>
      </c>
      <c r="V2515" s="39"/>
      <c r="W2515" s="39"/>
      <c r="X2515" s="39"/>
      <c r="Y2515" s="39"/>
      <c r="Z2515" s="39"/>
      <c r="AA2515" s="39"/>
      <c r="AB2515" s="39"/>
      <c r="AC2515" s="35"/>
      <c r="AD2515" s="35"/>
      <c r="AE2515" s="36">
        <f>IFERROR(FLOOR(Table_Books[[#This Row],[Published_Date]],10), 0)</f>
        <v>0</v>
      </c>
      <c r="AF2515" s="35">
        <f>IFERROR(CEILING(VALUE(LEFT(Table_Books[[#This Row],[Published_Date]],FIND("-",Table_Books[[#This Row],[Published_Date]]&amp;"-")-1))/100, 1), 0)</f>
        <v>0</v>
      </c>
      <c r="AG2515" s="35"/>
      <c r="AH2515" s="35" t="s">
        <v>21597</v>
      </c>
      <c r="AI2515" s="35"/>
      <c r="AJ2515" s="35"/>
      <c r="AK2515" s="35" t="str">
        <f>Table_Books[[#This Row],[Title]]&amp;"_"&amp;Table_Books[[#This Row],[Author]]</f>
        <v>Bartleby, the Scrivener / Billy Budd, Sailor_Melville, Herman</v>
      </c>
      <c r="AL2515" s="35" t="str">
        <f>Table_Books[[#This Row],[Author]]&amp;"_"&amp;Table_Books[[#This Row],[Title]]</f>
        <v>Melville, Herman_Bartleby, the Scrivener / Billy Budd, Sailor</v>
      </c>
      <c r="AM2515" s="35" t="str">
        <f>Table_Books[[#This Row],[Title]]&amp;" by "&amp;Table_Books[[#This Row],[Author]]</f>
        <v>Bartleby, the Scrivener / Billy Budd, Sailor by Melville, Herman</v>
      </c>
      <c r="AN2515" s="35"/>
      <c r="AO2515" s="35"/>
    </row>
    <row r="2516" spans="1:41" x14ac:dyDescent="0.35">
      <c r="A2516" s="7" t="str">
        <f>"B-" &amp; UPPER(TRIM(Table_Books[[#This Row],[Title]])) &amp; "|" &amp; UPPER(TRIM(Table_Books[[#This Row],[Author]]))</f>
        <v>B-BILLY BUDD, SAILOR|MELVILLE, HERMAN</v>
      </c>
      <c r="B2516" s="28" t="str">
        <f>IF(COUNTIFS(Table_Books[Hash_ID],Table_Books[[#This Row],[Hash_ID]])&gt;1,"Y","N")</f>
        <v>N</v>
      </c>
      <c r="C2516" s="24" t="s">
        <v>14492</v>
      </c>
      <c r="D2516" s="24" t="s">
        <v>2216</v>
      </c>
      <c r="G2516" s="12"/>
      <c r="H2516" s="12"/>
      <c r="I2516" s="8"/>
      <c r="J2516" s="12"/>
      <c r="K2516" s="12"/>
      <c r="O2516" s="33"/>
      <c r="P2516" s="10"/>
      <c r="Q2516" s="10" t="s">
        <v>1860</v>
      </c>
      <c r="R2516" s="10"/>
      <c r="S2516" s="10"/>
      <c r="T2516" s="10" t="s">
        <v>1860</v>
      </c>
      <c r="U2516" s="10" t="s">
        <v>1860</v>
      </c>
      <c r="V2516" s="10"/>
      <c r="W2516" s="10"/>
      <c r="X2516" s="10"/>
      <c r="Y2516" s="10"/>
      <c r="Z2516" s="10"/>
      <c r="AA2516" s="10"/>
      <c r="AB2516" s="10"/>
      <c r="AE2516" s="12">
        <f>IFERROR(FLOOR(Table_Books[[#This Row],[Published_Date]],10), 0)</f>
        <v>0</v>
      </c>
      <c r="AF2516" s="2">
        <f>IFERROR(CEILING(VALUE(LEFT(Table_Books[[#This Row],[Published_Date]],FIND("-",Table_Books[[#This Row],[Published_Date]]&amp;"-")-1))/100, 1), 0)</f>
        <v>0</v>
      </c>
      <c r="AK2516" s="24" t="str">
        <f>Table_Books[[#This Row],[Title]]&amp;"_"&amp;Table_Books[[#This Row],[Author]]</f>
        <v>Billy Budd, Sailor_Melville, Herman</v>
      </c>
      <c r="AL2516" s="24" t="str">
        <f>Table_Books[[#This Row],[Author]]&amp;"_"&amp;Table_Books[[#This Row],[Title]]</f>
        <v>Melville, Herman_Billy Budd, Sailor</v>
      </c>
      <c r="AM2516" s="24" t="str">
        <f>Table_Books[[#This Row],[Title]]&amp;" by "&amp;Table_Books[[#This Row],[Author]]</f>
        <v>Billy Budd, Sailor by Melville, Herman</v>
      </c>
    </row>
    <row r="2517" spans="1:41" ht="29" x14ac:dyDescent="0.35">
      <c r="A2517" s="7" t="str">
        <f>"B-" &amp; UPPER(TRIM(Table_Books[[#This Row],[Title]])) &amp; "|" &amp; UPPER(TRIM(Table_Books[[#This Row],[Author]]))</f>
        <v>B-MOBY DICK|MELVILLE, HERMAN</v>
      </c>
      <c r="B2517" s="28" t="str">
        <f>IF(COUNTIFS(Table_Books[Hash_ID],Table_Books[[#This Row],[Hash_ID]])&gt;1,"Y","N")</f>
        <v>N</v>
      </c>
      <c r="C2517" s="2" t="s">
        <v>2215</v>
      </c>
      <c r="D2517" s="2" t="s">
        <v>2216</v>
      </c>
      <c r="G2517" s="12">
        <v>1851</v>
      </c>
      <c r="H2517" s="12"/>
      <c r="I2517" s="8"/>
      <c r="J2517" s="12"/>
      <c r="K2517" s="12"/>
      <c r="L2517" s="2">
        <v>720</v>
      </c>
      <c r="M2517" s="2" t="s">
        <v>2304</v>
      </c>
      <c r="O2517" s="33">
        <v>5</v>
      </c>
      <c r="P2517" s="10"/>
      <c r="Q2517" s="10" t="s">
        <v>1860</v>
      </c>
      <c r="R2517" s="10"/>
      <c r="S2517" s="10"/>
      <c r="T2517" s="10" t="s">
        <v>1860</v>
      </c>
      <c r="U2517" s="10" t="s">
        <v>1860</v>
      </c>
      <c r="V2517" s="10"/>
      <c r="W2517" s="10"/>
      <c r="X2517" s="10"/>
      <c r="Y2517" s="10"/>
      <c r="Z2517" s="10"/>
      <c r="AA2517" s="10"/>
      <c r="AB2517" s="10"/>
      <c r="AE2517" s="12">
        <f>IFERROR(FLOOR(Table_Books[[#This Row],[Published_Date]],10), 0)</f>
        <v>1850</v>
      </c>
      <c r="AF2517" s="2">
        <f>IFERROR(CEILING(VALUE(LEFT(Table_Books[[#This Row],[Published_Date]],FIND("-",Table_Books[[#This Row],[Published_Date]]&amp;"-")-1))/100, 1), 0)</f>
        <v>19</v>
      </c>
      <c r="AK2517" s="2" t="str">
        <f>Table_Books[[#This Row],[Title]]&amp;"_"&amp;Table_Books[[#This Row],[Author]]</f>
        <v>Moby Dick_Melville, Herman</v>
      </c>
      <c r="AL2517" s="2" t="str">
        <f>Table_Books[[#This Row],[Author]]&amp;"_"&amp;Table_Books[[#This Row],[Title]]</f>
        <v>Melville, Herman_Moby Dick</v>
      </c>
      <c r="AM2517" s="2" t="str">
        <f>Table_Books[[#This Row],[Title]]&amp;" by "&amp;Table_Books[[#This Row],[Author]]</f>
        <v>Moby Dick by Melville, Herman</v>
      </c>
    </row>
    <row r="2518" spans="1:41" x14ac:dyDescent="0.35">
      <c r="A2518" s="7" t="str">
        <f>"B-" &amp; UPPER(TRIM(Table_Books[[#This Row],[Title]])) &amp; "|" &amp; UPPER(TRIM(Table_Books[[#This Row],[Author]]))</f>
        <v>B-MOBY DICK; OR, THE WHALE|MELVILLE, HERMAN</v>
      </c>
      <c r="B2518" s="35" t="str">
        <f>IF(COUNTIFS(Table_Books[Hash_ID],Table_Books[[#This Row],[Hash_ID]])&gt;1,"Y","N")</f>
        <v>Y</v>
      </c>
      <c r="C2518" s="35" t="s">
        <v>19570</v>
      </c>
      <c r="D2518" s="35" t="s">
        <v>2216</v>
      </c>
      <c r="E2518" s="35"/>
      <c r="F2518" s="35"/>
      <c r="G2518" s="36"/>
      <c r="H2518" s="36"/>
      <c r="I2518" s="37"/>
      <c r="J2518" s="36"/>
      <c r="K2518" s="36"/>
      <c r="L2518" s="35"/>
      <c r="M2518" s="35"/>
      <c r="N2518" s="35"/>
      <c r="O2518" s="38"/>
      <c r="P2518" s="39"/>
      <c r="Q2518" s="10" t="s">
        <v>1860</v>
      </c>
      <c r="R2518" s="39"/>
      <c r="S2518" s="39"/>
      <c r="T2518" s="10" t="s">
        <v>1860</v>
      </c>
      <c r="U2518" s="10" t="s">
        <v>1860</v>
      </c>
      <c r="V2518" s="39"/>
      <c r="W2518" s="39"/>
      <c r="X2518" s="39"/>
      <c r="Y2518" s="39"/>
      <c r="Z2518" s="39"/>
      <c r="AA2518" s="39"/>
      <c r="AB2518" s="39"/>
      <c r="AC2518" s="35"/>
      <c r="AD2518" s="35"/>
      <c r="AE2518" s="36">
        <f>IFERROR(FLOOR(Table_Books[[#This Row],[Published_Date]],10), 0)</f>
        <v>0</v>
      </c>
      <c r="AF2518" s="35">
        <f>IFERROR(CEILING(VALUE(LEFT(Table_Books[[#This Row],[Published_Date]],FIND("-",Table_Books[[#This Row],[Published_Date]]&amp;"-")-1))/100, 1), 0)</f>
        <v>0</v>
      </c>
      <c r="AG2518" s="35"/>
      <c r="AH2518" s="35" t="s">
        <v>21597</v>
      </c>
      <c r="AI2518" s="35"/>
      <c r="AJ2518" s="35"/>
      <c r="AK2518" s="35" t="str">
        <f>Table_Books[[#This Row],[Title]]&amp;"_"&amp;Table_Books[[#This Row],[Author]]</f>
        <v>Moby Dick; or, The Whale_Melville, Herman</v>
      </c>
      <c r="AL2518" s="35" t="str">
        <f>Table_Books[[#This Row],[Author]]&amp;"_"&amp;Table_Books[[#This Row],[Title]]</f>
        <v>Melville, Herman_Moby Dick; or, The Whale</v>
      </c>
      <c r="AM2518" s="35" t="str">
        <f>Table_Books[[#This Row],[Title]]&amp;" by "&amp;Table_Books[[#This Row],[Author]]</f>
        <v>Moby Dick; or, The Whale by Melville, Herman</v>
      </c>
      <c r="AN2518" s="35"/>
      <c r="AO2518" s="35"/>
    </row>
    <row r="2519" spans="1:41" x14ac:dyDescent="0.35">
      <c r="A2519" s="7" t="str">
        <f>"B-" &amp; UPPER(TRIM(Table_Books[[#This Row],[Title]])) &amp; "|" &amp; UPPER(TRIM(Table_Books[[#This Row],[Author]]))</f>
        <v>B-MOBY DICK; OR, THE WHALE|MELVILLE, HERMAN</v>
      </c>
      <c r="B2519" s="35" t="str">
        <f>IF(COUNTIFS(Table_Books[Hash_ID],Table_Books[[#This Row],[Hash_ID]])&gt;1,"Y","N")</f>
        <v>Y</v>
      </c>
      <c r="C2519" s="35" t="s">
        <v>19570</v>
      </c>
      <c r="D2519" s="35" t="s">
        <v>2216</v>
      </c>
      <c r="E2519" s="35"/>
      <c r="F2519" s="35"/>
      <c r="G2519" s="36"/>
      <c r="H2519" s="36"/>
      <c r="I2519" s="37"/>
      <c r="J2519" s="36"/>
      <c r="K2519" s="36"/>
      <c r="L2519" s="35"/>
      <c r="M2519" s="35"/>
      <c r="N2519" s="35"/>
      <c r="O2519" s="38"/>
      <c r="P2519" s="39"/>
      <c r="Q2519" s="10" t="s">
        <v>1860</v>
      </c>
      <c r="R2519" s="39"/>
      <c r="S2519" s="39"/>
      <c r="T2519" s="10" t="s">
        <v>1860</v>
      </c>
      <c r="U2519" s="10" t="s">
        <v>1860</v>
      </c>
      <c r="V2519" s="39"/>
      <c r="W2519" s="39"/>
      <c r="X2519" s="39"/>
      <c r="Y2519" s="39"/>
      <c r="Z2519" s="39"/>
      <c r="AA2519" s="39"/>
      <c r="AB2519" s="39"/>
      <c r="AC2519" s="35"/>
      <c r="AD2519" s="35"/>
      <c r="AE2519" s="36">
        <f>IFERROR(FLOOR(Table_Books[[#This Row],[Published_Date]],10), 0)</f>
        <v>0</v>
      </c>
      <c r="AF2519" s="35">
        <f>IFERROR(CEILING(VALUE(LEFT(Table_Books[[#This Row],[Published_Date]],FIND("-",Table_Books[[#This Row],[Published_Date]]&amp;"-")-1))/100, 1), 0)</f>
        <v>0</v>
      </c>
      <c r="AG2519" s="35"/>
      <c r="AH2519" s="35" t="s">
        <v>21571</v>
      </c>
      <c r="AI2519" s="35"/>
      <c r="AJ2519" s="35" t="s">
        <v>20247</v>
      </c>
      <c r="AK2519" s="35" t="str">
        <f>Table_Books[[#This Row],[Title]]&amp;"_"&amp;Table_Books[[#This Row],[Author]]</f>
        <v>Moby Dick; or, The Whale_Melville, Herman</v>
      </c>
      <c r="AL2519" s="35" t="str">
        <f>Table_Books[[#This Row],[Author]]&amp;"_"&amp;Table_Books[[#This Row],[Title]]</f>
        <v>Melville, Herman_Moby Dick; or, The Whale</v>
      </c>
      <c r="AM2519" s="35" t="str">
        <f>Table_Books[[#This Row],[Title]]&amp;" by "&amp;Table_Books[[#This Row],[Author]]</f>
        <v>Moby Dick; or, The Whale by Melville, Herman</v>
      </c>
      <c r="AN2519" s="35"/>
      <c r="AO2519" s="35"/>
    </row>
    <row r="2520" spans="1:41" ht="43.5" x14ac:dyDescent="0.35">
      <c r="A2520" s="7" t="str">
        <f>"B-" &amp; UPPER(TRIM(Table_Books[[#This Row],[Title]])) &amp; "|" &amp; UPPER(TRIM(Table_Books[[#This Row],[Author]]))</f>
        <v>B-THE CONFIDENCE-MAN|MELVILLE, HERMAN</v>
      </c>
      <c r="B2520" s="28" t="str">
        <f>IF(COUNTIFS(Table_Books[Hash_ID],Table_Books[[#This Row],[Hash_ID]])&gt;1,"Y","N")</f>
        <v>N</v>
      </c>
      <c r="C2520" s="2" t="s">
        <v>5171</v>
      </c>
      <c r="D2520" s="2" t="s">
        <v>2216</v>
      </c>
      <c r="G2520" s="12">
        <v>1857</v>
      </c>
      <c r="H2520" s="12"/>
      <c r="I2520" s="8"/>
      <c r="J2520" s="12"/>
      <c r="K2520" s="12"/>
      <c r="L2520" s="2">
        <v>329</v>
      </c>
      <c r="M2520" s="2" t="s">
        <v>5269</v>
      </c>
      <c r="O2520" s="33"/>
      <c r="P2520" s="10"/>
      <c r="Q2520" s="10" t="s">
        <v>1860</v>
      </c>
      <c r="R2520" s="10"/>
      <c r="S2520" s="10"/>
      <c r="T2520" s="10" t="s">
        <v>1860</v>
      </c>
      <c r="U2520" s="10" t="s">
        <v>1860</v>
      </c>
      <c r="V2520" s="10"/>
      <c r="W2520" s="10"/>
      <c r="X2520" s="10"/>
      <c r="Y2520" s="10"/>
      <c r="Z2520" s="10"/>
      <c r="AA2520" s="10"/>
      <c r="AB2520" s="10"/>
      <c r="AE2520" s="12">
        <f>IFERROR(FLOOR(Table_Books[[#This Row],[Published_Date]],10), 0)</f>
        <v>1850</v>
      </c>
      <c r="AF2520" s="2">
        <f>IFERROR(CEILING(VALUE(LEFT(Table_Books[[#This Row],[Published_Date]],FIND("-",Table_Books[[#This Row],[Published_Date]]&amp;"-")-1))/100, 1), 0)</f>
        <v>19</v>
      </c>
      <c r="AK2520" s="2" t="str">
        <f>Table_Books[[#This Row],[Title]]&amp;"_"&amp;Table_Books[[#This Row],[Author]]</f>
        <v>The Confidence-Man_Melville, Herman</v>
      </c>
      <c r="AL2520" s="2" t="str">
        <f>Table_Books[[#This Row],[Author]]&amp;"_"&amp;Table_Books[[#This Row],[Title]]</f>
        <v>Melville, Herman_The Confidence-Man</v>
      </c>
      <c r="AM2520" s="2" t="str">
        <f>Table_Books[[#This Row],[Title]]&amp;" by "&amp;Table_Books[[#This Row],[Author]]</f>
        <v>The Confidence-Man by Melville, Herman</v>
      </c>
    </row>
    <row r="2521" spans="1:41" x14ac:dyDescent="0.35">
      <c r="A2521" s="7" t="str">
        <f>"B-" &amp; UPPER(TRIM(Table_Books[[#This Row],[Title]])) &amp; "|" &amp; UPPER(TRIM(Table_Books[[#This Row],[Author]]))</f>
        <v>B-THE CONFIDENCE-MAN: HIS MASQUERADE|MELVILLE, HERMAN</v>
      </c>
      <c r="B2521" s="28" t="str">
        <f>IF(COUNTIFS(Table_Books[Hash_ID],Table_Books[[#This Row],[Hash_ID]])&gt;1,"Y","N")</f>
        <v>N</v>
      </c>
      <c r="C2521" s="2" t="s">
        <v>22599</v>
      </c>
      <c r="D2521" s="2" t="s">
        <v>2216</v>
      </c>
      <c r="G2521" s="12"/>
      <c r="H2521" s="12"/>
      <c r="I2521" s="8"/>
      <c r="J2521" s="12"/>
      <c r="K2521" s="12"/>
      <c r="O2521" s="33">
        <v>4</v>
      </c>
      <c r="P2521" s="10"/>
      <c r="Q2521" s="10" t="s">
        <v>1860</v>
      </c>
      <c r="R2521" s="10"/>
      <c r="S2521" s="10"/>
      <c r="T2521" s="10" t="s">
        <v>1860</v>
      </c>
      <c r="U2521" s="10" t="s">
        <v>1860</v>
      </c>
      <c r="V2521" s="10"/>
      <c r="W2521" s="10"/>
      <c r="X2521" s="10"/>
      <c r="Y2521" s="10"/>
      <c r="Z2521" s="10"/>
      <c r="AA2521" s="10"/>
      <c r="AB2521" s="10"/>
      <c r="AE2521" s="12">
        <f>IFERROR(FLOOR(Table_Books[[#This Row],[Published_Date]],10), 0)</f>
        <v>0</v>
      </c>
      <c r="AF2521" s="2">
        <f>IFERROR(CEILING(VALUE(LEFT(Table_Books[[#This Row],[Published_Date]],FIND("-",Table_Books[[#This Row],[Published_Date]]&amp;"-")-1))/100, 1), 0)</f>
        <v>0</v>
      </c>
      <c r="AK2521" s="2" t="str">
        <f>Table_Books[[#This Row],[Title]]&amp;"_"&amp;Table_Books[[#This Row],[Author]]</f>
        <v>The Confidence-Man: His Masquerade_Melville, Herman</v>
      </c>
      <c r="AL2521" s="2" t="str">
        <f>Table_Books[[#This Row],[Author]]&amp;"_"&amp;Table_Books[[#This Row],[Title]]</f>
        <v>Melville, Herman_The Confidence-Man: His Masquerade</v>
      </c>
      <c r="AM2521" s="2" t="str">
        <f>Table_Books[[#This Row],[Title]]&amp;" by "&amp;Table_Books[[#This Row],[Author]]</f>
        <v>The Confidence-Man: His Masquerade by Melville, Herman</v>
      </c>
    </row>
    <row r="2522" spans="1:41" x14ac:dyDescent="0.35">
      <c r="A2522" s="7" t="str">
        <f>"B-" &amp; UPPER(TRIM(Table_Books[[#This Row],[Title]])) &amp; "|" &amp; UPPER(TRIM(Table_Books[[#This Row],[Author]]))</f>
        <v>B-MENCIUS (MENGZI)|MENCIUS (MENG KE)</v>
      </c>
      <c r="B2522" s="35" t="str">
        <f>IF(COUNTIFS(Table_Books[Hash_ID],Table_Books[[#This Row],[Hash_ID]])&gt;1,"Y","N")</f>
        <v>N</v>
      </c>
      <c r="C2522" s="35" t="s">
        <v>18939</v>
      </c>
      <c r="D2522" s="48" t="s">
        <v>18940</v>
      </c>
      <c r="E2522" s="35"/>
      <c r="F2522" s="35"/>
      <c r="G2522" s="36"/>
      <c r="H2522" s="36"/>
      <c r="I2522" s="37"/>
      <c r="J2522" s="36"/>
      <c r="K2522" s="36"/>
      <c r="L2522" s="35"/>
      <c r="M2522" s="35"/>
      <c r="N2522" s="35"/>
      <c r="O2522" s="38"/>
      <c r="P2522" s="39"/>
      <c r="Q2522" s="10" t="s">
        <v>1860</v>
      </c>
      <c r="R2522" s="39"/>
      <c r="S2522" s="39"/>
      <c r="T2522" s="10" t="s">
        <v>1860</v>
      </c>
      <c r="U2522" s="10" t="s">
        <v>1860</v>
      </c>
      <c r="V2522" s="39"/>
      <c r="W2522" s="39"/>
      <c r="X2522" s="39"/>
      <c r="Y2522" s="39"/>
      <c r="Z2522" s="39"/>
      <c r="AA2522" s="39"/>
      <c r="AB2522" s="39"/>
      <c r="AC2522" s="35"/>
      <c r="AD2522" s="35"/>
      <c r="AE2522" s="36">
        <f>IFERROR(FLOOR(Table_Books[[#This Row],[Published_Date]],10), 0)</f>
        <v>0</v>
      </c>
      <c r="AF2522" s="35">
        <f>IFERROR(CEILING(VALUE(LEFT(Table_Books[[#This Row],[Published_Date]],FIND("-",Table_Books[[#This Row],[Published_Date]]&amp;"-")-1))/100, 1), 0)</f>
        <v>0</v>
      </c>
      <c r="AG2522" s="35"/>
      <c r="AH2522" s="35" t="s">
        <v>21579</v>
      </c>
      <c r="AI2522" s="35"/>
      <c r="AJ2522" s="35"/>
      <c r="AK2522" s="35" t="str">
        <f>Table_Books[[#This Row],[Title]]&amp;"_"&amp;Table_Books[[#This Row],[Author]]</f>
        <v>Mencius (Mengzi)_Mencius (Meng Ke)</v>
      </c>
      <c r="AL2522" s="35" t="str">
        <f>Table_Books[[#This Row],[Author]]&amp;"_"&amp;Table_Books[[#This Row],[Title]]</f>
        <v>Mencius (Meng Ke)_Mencius (Mengzi)</v>
      </c>
      <c r="AM2522" s="35" t="str">
        <f>Table_Books[[#This Row],[Title]]&amp;" by "&amp;Table_Books[[#This Row],[Author]]</f>
        <v>Mencius (Mengzi) by Mencius (Meng Ke)</v>
      </c>
      <c r="AN2522" s="35"/>
      <c r="AO2522" s="35"/>
    </row>
    <row r="2523" spans="1:41" s="32" customFormat="1" x14ac:dyDescent="0.35">
      <c r="A2523" s="7" t="str">
        <f>"B-" &amp; UPPER(TRIM(Table_Books[[#This Row],[Title]])) &amp; "|" &amp; UPPER(TRIM(Table_Books[[#This Row],[Author]]))</f>
        <v>B-CARMEN|MÉRIMÉE, PROSPER</v>
      </c>
      <c r="B2523" s="28" t="str">
        <f>IF(COUNTIFS(Table_Books[Hash_ID],Table_Books[[#This Row],[Hash_ID]])&gt;1,"Y","N")</f>
        <v>N</v>
      </c>
      <c r="C2523" s="24" t="s">
        <v>14498</v>
      </c>
      <c r="D2523" s="24" t="s">
        <v>14499</v>
      </c>
      <c r="E2523" s="2"/>
      <c r="F2523" s="2"/>
      <c r="G2523" s="12"/>
      <c r="H2523" s="12"/>
      <c r="I2523" s="8"/>
      <c r="J2523" s="12"/>
      <c r="K2523" s="12"/>
      <c r="L2523" s="2"/>
      <c r="M2523" s="2"/>
      <c r="N2523" s="2"/>
      <c r="O2523" s="33"/>
      <c r="P2523" s="10"/>
      <c r="Q2523" s="10" t="s">
        <v>1860</v>
      </c>
      <c r="R2523" s="10"/>
      <c r="S2523" s="10"/>
      <c r="T2523" s="10" t="s">
        <v>1860</v>
      </c>
      <c r="U2523" s="10" t="s">
        <v>1860</v>
      </c>
      <c r="V2523" s="10"/>
      <c r="W2523" s="10"/>
      <c r="X2523" s="10"/>
      <c r="Y2523" s="10"/>
      <c r="Z2523" s="10"/>
      <c r="AA2523" s="10"/>
      <c r="AB2523" s="10"/>
      <c r="AC2523" s="2"/>
      <c r="AD2523" s="2"/>
      <c r="AE2523" s="12">
        <f>IFERROR(FLOOR(Table_Books[[#This Row],[Published_Date]],10), 0)</f>
        <v>0</v>
      </c>
      <c r="AF2523" s="2">
        <f>IFERROR(CEILING(VALUE(LEFT(Table_Books[[#This Row],[Published_Date]],FIND("-",Table_Books[[#This Row],[Published_Date]]&amp;"-")-1))/100, 1), 0)</f>
        <v>0</v>
      </c>
      <c r="AG2523" s="2"/>
      <c r="AH2523" s="2"/>
      <c r="AI2523" s="2"/>
      <c r="AJ2523" s="2"/>
      <c r="AK2523" s="24" t="str">
        <f>Table_Books[[#This Row],[Title]]&amp;"_"&amp;Table_Books[[#This Row],[Author]]</f>
        <v>Carmen_Mérimée, Prosper</v>
      </c>
      <c r="AL2523" s="24" t="str">
        <f>Table_Books[[#This Row],[Author]]&amp;"_"&amp;Table_Books[[#This Row],[Title]]</f>
        <v>Mérimée, Prosper_Carmen</v>
      </c>
      <c r="AM2523" s="24" t="str">
        <f>Table_Books[[#This Row],[Title]]&amp;" by "&amp;Table_Books[[#This Row],[Author]]</f>
        <v>Carmen by Mérimée, Prosper</v>
      </c>
      <c r="AN2523" s="2"/>
      <c r="AO2523" s="2"/>
    </row>
    <row r="2524" spans="1:41" ht="29" x14ac:dyDescent="0.35">
      <c r="A2524" s="7" t="str">
        <f>"B-" &amp; UPPER(TRIM(Table_Books[[#This Row],[Title]])) &amp; "|" &amp; UPPER(TRIM(Table_Books[[#This Row],[Author]]))</f>
        <v>B-PHENOMENOLOGY OF PERCEPTION|MERLEAU-PONTY, MAURICE</v>
      </c>
      <c r="B2524" s="28" t="str">
        <f>IF(COUNTIFS(Table_Books[Hash_ID],Table_Books[[#This Row],[Hash_ID]])&gt;1,"Y","N")</f>
        <v>N</v>
      </c>
      <c r="C2524" s="2" t="s">
        <v>6394</v>
      </c>
      <c r="D2524" s="2" t="s">
        <v>6395</v>
      </c>
      <c r="G2524" s="12">
        <v>1945</v>
      </c>
      <c r="H2524" s="12"/>
      <c r="I2524" s="8"/>
      <c r="J2524" s="12" t="s">
        <v>10273</v>
      </c>
      <c r="K2524" s="12"/>
      <c r="O2524" s="33"/>
      <c r="P2524" s="10"/>
      <c r="Q2524" s="10" t="s">
        <v>1860</v>
      </c>
      <c r="R2524" s="10"/>
      <c r="S2524" s="10"/>
      <c r="T2524" s="10" t="s">
        <v>1860</v>
      </c>
      <c r="U2524" s="10" t="s">
        <v>1860</v>
      </c>
      <c r="V2524" s="10"/>
      <c r="W2524" s="10"/>
      <c r="X2524" s="10"/>
      <c r="Y2524" s="10"/>
      <c r="Z2524" s="10"/>
      <c r="AA2524" s="10"/>
      <c r="AB2524" s="10"/>
      <c r="AE2524" s="12">
        <f>IFERROR(FLOOR(Table_Books[[#This Row],[Published_Date]],10), 0)</f>
        <v>1940</v>
      </c>
      <c r="AF2524" s="2">
        <f>IFERROR(CEILING(VALUE(LEFT(Table_Books[[#This Row],[Published_Date]],FIND("-",Table_Books[[#This Row],[Published_Date]]&amp;"-")-1))/100, 1), 0)</f>
        <v>20</v>
      </c>
      <c r="AG2524" s="2" t="s">
        <v>10342</v>
      </c>
      <c r="AH2524" s="2" t="s">
        <v>4856</v>
      </c>
      <c r="AI2524" s="2" t="s">
        <v>9183</v>
      </c>
      <c r="AK2524" s="2" t="str">
        <f>Table_Books[[#This Row],[Title]]&amp;"_"&amp;Table_Books[[#This Row],[Author]]</f>
        <v>Phenomenology of Perception_Merleau-Ponty, Maurice</v>
      </c>
      <c r="AL2524" s="2" t="str">
        <f>Table_Books[[#This Row],[Author]]&amp;"_"&amp;Table_Books[[#This Row],[Title]]</f>
        <v>Merleau-Ponty, Maurice_Phenomenology of Perception</v>
      </c>
      <c r="AM2524" s="2" t="str">
        <f>Table_Books[[#This Row],[Title]]&amp;" by "&amp;Table_Books[[#This Row],[Author]]</f>
        <v>Phenomenology of Perception by Merleau-Ponty, Maurice</v>
      </c>
    </row>
    <row r="2525" spans="1:41" x14ac:dyDescent="0.35">
      <c r="A2525" s="7" t="str">
        <f>"B-" &amp; UPPER(TRIM(Table_Books[[#This Row],[Title]])) &amp; "|" &amp; UPPER(TRIM(Table_Books[[#This Row],[Author]]))</f>
        <v>B-DENTON WELCH: WRITER AND ARTIST|METHUEN-CAMPBELL, JAMES</v>
      </c>
      <c r="B2525" s="28" t="str">
        <f>IF(COUNTIFS(Table_Books[Hash_ID],Table_Books[[#This Row],[Hash_ID]])&gt;1,"Y","N")</f>
        <v>N</v>
      </c>
      <c r="C2525" s="2" t="s">
        <v>8003</v>
      </c>
      <c r="D2525" s="2" t="s">
        <v>8460</v>
      </c>
      <c r="G2525" s="12"/>
      <c r="H2525" s="12">
        <v>2002</v>
      </c>
      <c r="I2525" s="8" t="s">
        <v>7930</v>
      </c>
      <c r="J2525" s="12"/>
      <c r="K2525" s="12"/>
      <c r="O2525" s="33"/>
      <c r="P2525" s="10"/>
      <c r="Q2525" s="10" t="s">
        <v>1860</v>
      </c>
      <c r="R2525" s="10"/>
      <c r="S2525" s="10"/>
      <c r="T2525" s="10" t="s">
        <v>1860</v>
      </c>
      <c r="U2525" s="10" t="s">
        <v>1860</v>
      </c>
      <c r="V2525" s="10"/>
      <c r="W2525" s="10"/>
      <c r="X2525" s="10"/>
      <c r="Y2525" s="10"/>
      <c r="Z2525" s="10"/>
      <c r="AA2525" s="10"/>
      <c r="AB2525" s="10"/>
      <c r="AE2525" s="12">
        <f>IFERROR(FLOOR(Table_Books[[#This Row],[Published_Date]],10), 0)</f>
        <v>0</v>
      </c>
      <c r="AF2525" s="2">
        <f>IFERROR(CEILING(VALUE(LEFT(Table_Books[[#This Row],[Published_Date]],FIND("-",Table_Books[[#This Row],[Published_Date]]&amp;"-")-1))/100, 1), 0)</f>
        <v>0</v>
      </c>
      <c r="AK2525" s="2" t="str">
        <f>Table_Books[[#This Row],[Title]]&amp;"_"&amp;Table_Books[[#This Row],[Author]]</f>
        <v>Denton Welch: Writer and Artist_Methuen-Campbell, James</v>
      </c>
      <c r="AL2525" s="2" t="str">
        <f>Table_Books[[#This Row],[Author]]&amp;"_"&amp;Table_Books[[#This Row],[Title]]</f>
        <v>Methuen-Campbell, James_Denton Welch: Writer and Artist</v>
      </c>
      <c r="AM2525" s="2" t="str">
        <f>Table_Books[[#This Row],[Title]]&amp;" by "&amp;Table_Books[[#This Row],[Author]]</f>
        <v>Denton Welch: Writer and Artist by Methuen-Campbell, James</v>
      </c>
    </row>
    <row r="2526" spans="1:41" x14ac:dyDescent="0.35">
      <c r="A2526" s="7" t="str">
        <f>"B-" &amp; UPPER(TRIM(Table_Books[[#This Row],[Title]])) &amp; "|" &amp; UPPER(TRIM(Table_Books[[#This Row],[Author]]))</f>
        <v>B-THE ANGEL OF THE WEST WINDOW|MEYRINK, GUSTAV</v>
      </c>
      <c r="B2526" s="28" t="str">
        <f>IF(COUNTIFS(Table_Books[Hash_ID],Table_Books[[#This Row],[Hash_ID]])&gt;1,"Y","N")</f>
        <v>N</v>
      </c>
      <c r="C2526" s="2" t="s">
        <v>15513</v>
      </c>
      <c r="D2526" s="2" t="s">
        <v>2221</v>
      </c>
      <c r="G2526" s="12"/>
      <c r="H2526" s="12"/>
      <c r="I2526" s="8"/>
      <c r="J2526" s="12"/>
      <c r="K2526" s="12"/>
      <c r="O2526" s="33">
        <v>4</v>
      </c>
      <c r="P2526" s="10"/>
      <c r="Q2526" s="10" t="s">
        <v>1860</v>
      </c>
      <c r="R2526" s="10"/>
      <c r="S2526" s="10"/>
      <c r="T2526" s="10" t="s">
        <v>1860</v>
      </c>
      <c r="U2526" s="10" t="s">
        <v>1860</v>
      </c>
      <c r="V2526" s="10"/>
      <c r="W2526" s="10"/>
      <c r="X2526" s="10"/>
      <c r="Y2526" s="10"/>
      <c r="Z2526" s="10"/>
      <c r="AA2526" s="10"/>
      <c r="AB2526" s="10"/>
      <c r="AE2526" s="12">
        <f>IFERROR(FLOOR(Table_Books[[#This Row],[Published_Date]],10), 0)</f>
        <v>0</v>
      </c>
      <c r="AF2526" s="2">
        <f>IFERROR(CEILING(VALUE(LEFT(Table_Books[[#This Row],[Published_Date]],FIND("-",Table_Books[[#This Row],[Published_Date]]&amp;"-")-1))/100, 1), 0)</f>
        <v>0</v>
      </c>
      <c r="AK2526" s="2" t="str">
        <f>Table_Books[[#This Row],[Title]]&amp;"_"&amp;Table_Books[[#This Row],[Author]]</f>
        <v>The Angel of the West Window_Meyrink, Gustav</v>
      </c>
      <c r="AL2526" s="2" t="str">
        <f>Table_Books[[#This Row],[Author]]&amp;"_"&amp;Table_Books[[#This Row],[Title]]</f>
        <v>Meyrink, Gustav_The Angel of the West Window</v>
      </c>
      <c r="AM2526" s="2" t="str">
        <f>Table_Books[[#This Row],[Title]]&amp;" by "&amp;Table_Books[[#This Row],[Author]]</f>
        <v>The Angel of the West Window by Meyrink, Gustav</v>
      </c>
    </row>
    <row r="2527" spans="1:41" ht="29" x14ac:dyDescent="0.35">
      <c r="A2527" s="7" t="str">
        <f>"B-" &amp; UPPER(TRIM(Table_Books[[#This Row],[Title]])) &amp; "|" &amp; UPPER(TRIM(Table_Books[[#This Row],[Author]]))</f>
        <v>B-THE GOLEM|MEYRINK, GUSTAV</v>
      </c>
      <c r="B2527" s="28" t="str">
        <f>IF(COUNTIFS(Table_Books[Hash_ID],Table_Books[[#This Row],[Hash_ID]])&gt;1,"Y","N")</f>
        <v>N</v>
      </c>
      <c r="C2527" s="2" t="s">
        <v>2219</v>
      </c>
      <c r="D2527" s="2" t="s">
        <v>2221</v>
      </c>
      <c r="G2527" s="12">
        <v>1915</v>
      </c>
      <c r="H2527" s="12"/>
      <c r="I2527" s="8"/>
      <c r="J2527" s="12"/>
      <c r="K2527" s="12"/>
      <c r="L2527" s="2">
        <v>262</v>
      </c>
      <c r="M2527" s="2" t="s">
        <v>2306</v>
      </c>
      <c r="O2527" s="33">
        <v>4</v>
      </c>
      <c r="P2527" s="10"/>
      <c r="Q2527" s="10" t="s">
        <v>1860</v>
      </c>
      <c r="R2527" s="10"/>
      <c r="S2527" s="10"/>
      <c r="T2527" s="10" t="s">
        <v>1860</v>
      </c>
      <c r="U2527" s="10" t="s">
        <v>1860</v>
      </c>
      <c r="V2527" s="10" t="s">
        <v>1824</v>
      </c>
      <c r="W2527" s="10"/>
      <c r="X2527" s="10"/>
      <c r="Y2527" s="10"/>
      <c r="Z2527" s="10"/>
      <c r="AA2527" s="10"/>
      <c r="AB2527" s="10"/>
      <c r="AE2527" s="12">
        <f>IFERROR(FLOOR(Table_Books[[#This Row],[Published_Date]],10), 0)</f>
        <v>1910</v>
      </c>
      <c r="AF2527" s="2">
        <f>IFERROR(CEILING(VALUE(LEFT(Table_Books[[#This Row],[Published_Date]],FIND("-",Table_Books[[#This Row],[Published_Date]]&amp;"-")-1))/100, 1), 0)</f>
        <v>20</v>
      </c>
      <c r="AK2527" s="2" t="str">
        <f>Table_Books[[#This Row],[Title]]&amp;"_"&amp;Table_Books[[#This Row],[Author]]</f>
        <v>The Golem_Meyrink, Gustav</v>
      </c>
      <c r="AL2527" s="2" t="str">
        <f>Table_Books[[#This Row],[Author]]&amp;"_"&amp;Table_Books[[#This Row],[Title]]</f>
        <v>Meyrink, Gustav_The Golem</v>
      </c>
      <c r="AM2527" s="2" t="str">
        <f>Table_Books[[#This Row],[Title]]&amp;" by "&amp;Table_Books[[#This Row],[Author]]</f>
        <v>The Golem by Meyrink, Gustav</v>
      </c>
    </row>
    <row r="2528" spans="1:41" x14ac:dyDescent="0.35">
      <c r="A2528" s="7" t="str">
        <f>"B-" &amp; UPPER(TRIM(Table_Books[[#This Row],[Title]])) &amp; "|" &amp; UPPER(TRIM(Table_Books[[#This Row],[Author]]))</f>
        <v>B-LAST WORDS FROM MONTMARTRE|MIAOJIN, QIU</v>
      </c>
      <c r="B2528" s="28" t="str">
        <f>IF(COUNTIFS(Table_Books[Hash_ID],Table_Books[[#This Row],[Hash_ID]])&gt;1,"Y","N")</f>
        <v>N</v>
      </c>
      <c r="C2528" s="2" t="s">
        <v>7099</v>
      </c>
      <c r="D2528" s="2" t="s">
        <v>8424</v>
      </c>
      <c r="G2528" s="12"/>
      <c r="H2528" s="12"/>
      <c r="I2528" s="8" t="s">
        <v>7023</v>
      </c>
      <c r="J2528" s="12"/>
      <c r="K2528" s="12"/>
      <c r="O2528" s="33"/>
      <c r="P2528" s="10"/>
      <c r="Q2528" s="10" t="s">
        <v>1860</v>
      </c>
      <c r="R2528" s="10"/>
      <c r="S2528" s="10"/>
      <c r="T2528" s="10" t="s">
        <v>1860</v>
      </c>
      <c r="U2528" s="10" t="s">
        <v>1860</v>
      </c>
      <c r="V2528" s="10"/>
      <c r="W2528" s="10"/>
      <c r="X2528" s="10"/>
      <c r="Y2528" s="10"/>
      <c r="Z2528" s="10"/>
      <c r="AA2528" s="10"/>
      <c r="AB2528" s="10"/>
      <c r="AE2528" s="12">
        <f>IFERROR(FLOOR(Table_Books[[#This Row],[Published_Date]],10), 0)</f>
        <v>0</v>
      </c>
      <c r="AF2528" s="2">
        <f>IFERROR(CEILING(VALUE(LEFT(Table_Books[[#This Row],[Published_Date]],FIND("-",Table_Books[[#This Row],[Published_Date]]&amp;"-")-1))/100, 1), 0)</f>
        <v>0</v>
      </c>
      <c r="AK2528" s="2" t="str">
        <f>Table_Books[[#This Row],[Title]]&amp;"_"&amp;Table_Books[[#This Row],[Author]]</f>
        <v>Last Words from Montmartre_Miaojin, Qiu</v>
      </c>
      <c r="AL2528" s="2" t="str">
        <f>Table_Books[[#This Row],[Author]]&amp;"_"&amp;Table_Books[[#This Row],[Title]]</f>
        <v>Miaojin, Qiu_Last Words from Montmartre</v>
      </c>
      <c r="AM2528" s="2" t="str">
        <f>Table_Books[[#This Row],[Title]]&amp;" by "&amp;Table_Books[[#This Row],[Author]]</f>
        <v>Last Words from Montmartre by Miaojin, Qiu</v>
      </c>
    </row>
    <row r="2529" spans="1:41" x14ac:dyDescent="0.35">
      <c r="A2529" s="7" t="str">
        <f>"B-" &amp; UPPER(TRIM(Table_Books[[#This Row],[Title]])) &amp; "|" &amp; UPPER(TRIM(Table_Books[[#This Row],[Author]]))</f>
        <v>B-SYMBOLISM|MICHAEL GIBSON</v>
      </c>
      <c r="B2529" s="28" t="str">
        <f>IF(COUNTIFS(Table_Books[Hash_ID],Table_Books[[#This Row],[Hash_ID]])&gt;1,"Y","N")</f>
        <v>N</v>
      </c>
      <c r="C2529" s="2" t="s">
        <v>3323</v>
      </c>
      <c r="D2529" s="43" t="s">
        <v>15983</v>
      </c>
      <c r="G2529" s="12"/>
      <c r="H2529" s="12"/>
      <c r="I2529" s="8" t="s">
        <v>13553</v>
      </c>
      <c r="J2529" s="12"/>
      <c r="K2529" s="12"/>
      <c r="O2529" s="33"/>
      <c r="P2529" s="10"/>
      <c r="Q2529" s="10" t="s">
        <v>1860</v>
      </c>
      <c r="R2529" s="10"/>
      <c r="S2529" s="10"/>
      <c r="T2529" s="10" t="s">
        <v>1860</v>
      </c>
      <c r="U2529" s="10" t="s">
        <v>1860</v>
      </c>
      <c r="V2529" s="10"/>
      <c r="W2529" s="10"/>
      <c r="X2529" s="10"/>
      <c r="Y2529" s="10"/>
      <c r="Z2529" s="10"/>
      <c r="AA2529" s="10"/>
      <c r="AB2529" s="10"/>
      <c r="AE2529" s="12">
        <f>IFERROR(FLOOR(Table_Books[[#This Row],[Published_Date]],10), 0)</f>
        <v>0</v>
      </c>
      <c r="AF2529" s="2">
        <f>IFERROR(CEILING(VALUE(LEFT(Table_Books[[#This Row],[Published_Date]],FIND("-",Table_Books[[#This Row],[Published_Date]]&amp;"-")-1))/100, 1), 0)</f>
        <v>0</v>
      </c>
      <c r="AJ2529" s="2" t="s">
        <v>16093</v>
      </c>
      <c r="AK2529" s="2" t="str">
        <f>Table_Books[[#This Row],[Title]]&amp;"_"&amp;Table_Books[[#This Row],[Author]]</f>
        <v>Symbolism_Michael Gibson</v>
      </c>
      <c r="AL2529" s="2" t="str">
        <f>Table_Books[[#This Row],[Author]]&amp;"_"&amp;Table_Books[[#This Row],[Title]]</f>
        <v>Michael Gibson_Symbolism</v>
      </c>
      <c r="AM2529" s="2" t="str">
        <f>Table_Books[[#This Row],[Title]]&amp;" by "&amp;Table_Books[[#This Row],[Author]]</f>
        <v>Symbolism by Michael Gibson</v>
      </c>
    </row>
    <row r="2530" spans="1:41" x14ac:dyDescent="0.35">
      <c r="A2530" s="7" t="str">
        <f>"B-" &amp; UPPER(TRIM(Table_Books[[#This Row],[Title]])) &amp; "|" &amp; UPPER(TRIM(Table_Books[[#This Row],[Author]]))</f>
        <v>B-SYMBOLIST LANDSCAPES: THE POETIC VISION|MICHAEL GIBSON</v>
      </c>
      <c r="B2530" s="28" t="str">
        <f>IF(COUNTIFS(Table_Books[Hash_ID],Table_Books[[#This Row],[Hash_ID]])&gt;1,"Y","N")</f>
        <v>N</v>
      </c>
      <c r="C2530" s="2" t="s">
        <v>16142</v>
      </c>
      <c r="D2530" s="43" t="s">
        <v>15983</v>
      </c>
      <c r="G2530" s="12"/>
      <c r="H2530" s="12"/>
      <c r="I2530" s="8"/>
      <c r="J2530" s="12"/>
      <c r="K2530" s="12"/>
      <c r="O2530" s="33"/>
      <c r="P2530" s="10"/>
      <c r="Q2530" s="10" t="s">
        <v>1860</v>
      </c>
      <c r="R2530" s="10"/>
      <c r="S2530" s="10"/>
      <c r="T2530" s="10" t="s">
        <v>1860</v>
      </c>
      <c r="U2530" s="10" t="s">
        <v>1860</v>
      </c>
      <c r="V2530" s="10"/>
      <c r="W2530" s="10"/>
      <c r="X2530" s="10"/>
      <c r="Y2530" s="10"/>
      <c r="Z2530" s="10"/>
      <c r="AA2530" s="10"/>
      <c r="AB2530" s="10"/>
      <c r="AE2530" s="12">
        <f>IFERROR(FLOOR(Table_Books[[#This Row],[Published_Date]],10), 0)</f>
        <v>0</v>
      </c>
      <c r="AF2530" s="2">
        <f>IFERROR(CEILING(VALUE(LEFT(Table_Books[[#This Row],[Published_Date]],FIND("-",Table_Books[[#This Row],[Published_Date]]&amp;"-")-1))/100, 1), 0)</f>
        <v>0</v>
      </c>
      <c r="AJ2530" s="2" t="s">
        <v>16093</v>
      </c>
      <c r="AK2530" s="2" t="str">
        <f>Table_Books[[#This Row],[Title]]&amp;"_"&amp;Table_Books[[#This Row],[Author]]</f>
        <v>Symbolist Landscapes: The Poetic Vision_Michael Gibson</v>
      </c>
      <c r="AL2530" s="2" t="str">
        <f>Table_Books[[#This Row],[Author]]&amp;"_"&amp;Table_Books[[#This Row],[Title]]</f>
        <v>Michael Gibson_Symbolist Landscapes: The Poetic Vision</v>
      </c>
      <c r="AM2530" s="2" t="str">
        <f>Table_Books[[#This Row],[Title]]&amp;" by "&amp;Table_Books[[#This Row],[Author]]</f>
        <v>Symbolist Landscapes: The Poetic Vision by Michael Gibson</v>
      </c>
    </row>
    <row r="2531" spans="1:41" ht="29" x14ac:dyDescent="0.35">
      <c r="A2531" s="7" t="str">
        <f>"B-" &amp; UPPER(TRIM(Table_Books[[#This Row],[Title]])) &amp; "|" &amp; UPPER(TRIM(Table_Books[[#This Row],[Author]]))</f>
        <v>B-SYMBOLISM IN BELGIUM: THE FANTASTIC AND THE GROTESQUE|MICHEL DRAGUET</v>
      </c>
      <c r="B2531" s="28" t="str">
        <f>IF(COUNTIFS(Table_Books[Hash_ID],Table_Books[[#This Row],[Hash_ID]])&gt;1,"Y","N")</f>
        <v>N</v>
      </c>
      <c r="C2531" s="2" t="s">
        <v>16134</v>
      </c>
      <c r="D2531" s="43" t="s">
        <v>16135</v>
      </c>
      <c r="G2531" s="12"/>
      <c r="H2531" s="12"/>
      <c r="I2531" s="8"/>
      <c r="J2531" s="12"/>
      <c r="K2531" s="12"/>
      <c r="O2531" s="33"/>
      <c r="P2531" s="10"/>
      <c r="Q2531" s="10" t="s">
        <v>1860</v>
      </c>
      <c r="R2531" s="10"/>
      <c r="S2531" s="10"/>
      <c r="T2531" s="10" t="s">
        <v>1860</v>
      </c>
      <c r="U2531" s="10" t="s">
        <v>1860</v>
      </c>
      <c r="V2531" s="10"/>
      <c r="W2531" s="10"/>
      <c r="X2531" s="10"/>
      <c r="Y2531" s="10"/>
      <c r="Z2531" s="10"/>
      <c r="AA2531" s="10"/>
      <c r="AB2531" s="10"/>
      <c r="AE2531" s="12">
        <f>IFERROR(FLOOR(Table_Books[[#This Row],[Published_Date]],10), 0)</f>
        <v>0</v>
      </c>
      <c r="AF2531" s="2">
        <f>IFERROR(CEILING(VALUE(LEFT(Table_Books[[#This Row],[Published_Date]],FIND("-",Table_Books[[#This Row],[Published_Date]]&amp;"-")-1))/100, 1), 0)</f>
        <v>0</v>
      </c>
      <c r="AJ2531" s="2" t="s">
        <v>16093</v>
      </c>
      <c r="AK2531" s="2" t="str">
        <f>Table_Books[[#This Row],[Title]]&amp;"_"&amp;Table_Books[[#This Row],[Author]]</f>
        <v>Symbolism in Belgium: The Fantastic and the Grotesque_Michel Draguet</v>
      </c>
      <c r="AL2531" s="2" t="str">
        <f>Table_Books[[#This Row],[Author]]&amp;"_"&amp;Table_Books[[#This Row],[Title]]</f>
        <v>Michel Draguet_Symbolism in Belgium: The Fantastic and the Grotesque</v>
      </c>
      <c r="AM2531" s="2" t="str">
        <f>Table_Books[[#This Row],[Title]]&amp;" by "&amp;Table_Books[[#This Row],[Author]]</f>
        <v>Symbolism in Belgium: The Fantastic and the Grotesque by Michel Draguet</v>
      </c>
    </row>
    <row r="2532" spans="1:41" x14ac:dyDescent="0.35">
      <c r="A2532" s="7" t="str">
        <f>"B-" &amp; UPPER(TRIM(Table_Books[[#This Row],[Title]])) &amp; "|" &amp; UPPER(TRIM(Table_Books[[#This Row],[Author]]))</f>
        <v>B-PERSUASION AND RHETORIC|MICHELSTAEDTER, CARLO</v>
      </c>
      <c r="B2532" s="28" t="str">
        <f>IF(COUNTIFS(Table_Books[Hash_ID],Table_Books[[#This Row],[Hash_ID]])&gt;1,"Y","N")</f>
        <v>N</v>
      </c>
      <c r="C2532" s="24" t="s">
        <v>14652</v>
      </c>
      <c r="D2532" s="24" t="s">
        <v>14671</v>
      </c>
      <c r="G2532" s="12"/>
      <c r="H2532" s="12"/>
      <c r="I2532" s="8"/>
      <c r="J2532" s="12"/>
      <c r="K2532" s="12"/>
      <c r="O2532" s="33"/>
      <c r="P2532" s="10"/>
      <c r="Q2532" s="10" t="s">
        <v>1860</v>
      </c>
      <c r="R2532" s="10"/>
      <c r="S2532" s="10"/>
      <c r="T2532" s="10" t="s">
        <v>1860</v>
      </c>
      <c r="U2532" s="10" t="s">
        <v>1860</v>
      </c>
      <c r="V2532" s="10"/>
      <c r="W2532" s="10"/>
      <c r="X2532" s="10"/>
      <c r="Y2532" s="10"/>
      <c r="Z2532" s="10"/>
      <c r="AA2532" s="10"/>
      <c r="AB2532" s="10"/>
      <c r="AE2532" s="12">
        <f>IFERROR(FLOOR(Table_Books[[#This Row],[Published_Date]],10), 0)</f>
        <v>0</v>
      </c>
      <c r="AF2532" s="2">
        <f>IFERROR(CEILING(VALUE(LEFT(Table_Books[[#This Row],[Published_Date]],FIND("-",Table_Books[[#This Row],[Published_Date]]&amp;"-")-1))/100, 1), 0)</f>
        <v>0</v>
      </c>
      <c r="AK2532" s="24" t="str">
        <f>Table_Books[[#This Row],[Title]]&amp;"_"&amp;Table_Books[[#This Row],[Author]]</f>
        <v>Persuasion and Rhetoric_Michelstaedter, Carlo</v>
      </c>
      <c r="AL2532" s="24" t="str">
        <f>Table_Books[[#This Row],[Author]]&amp;"_"&amp;Table_Books[[#This Row],[Title]]</f>
        <v>Michelstaedter, Carlo_Persuasion and Rhetoric</v>
      </c>
      <c r="AM2532" s="24" t="str">
        <f>Table_Books[[#This Row],[Title]]&amp;" by "&amp;Table_Books[[#This Row],[Author]]</f>
        <v>Persuasion and Rhetoric by Michelstaedter, Carlo</v>
      </c>
    </row>
    <row r="2533" spans="1:41" x14ac:dyDescent="0.35">
      <c r="A2533" s="7" t="str">
        <f>"B-" &amp; UPPER(TRIM(Table_Books[[#This Row],[Title]])) &amp; "|" &amp; UPPER(TRIM(Table_Books[[#This Row],[Author]]))</f>
        <v>B-WOMEN BEWARE WOMEN / THE CHANGELING|MIDDLETON, THOMAS</v>
      </c>
      <c r="B2533" s="35" t="str">
        <f>IF(COUNTIFS(Table_Books[Hash_ID],Table_Books[[#This Row],[Hash_ID]])&gt;1,"Y","N")</f>
        <v>N</v>
      </c>
      <c r="C2533" s="35" t="s">
        <v>19308</v>
      </c>
      <c r="D2533" s="48" t="s">
        <v>19309</v>
      </c>
      <c r="E2533" s="35"/>
      <c r="F2533" s="35"/>
      <c r="G2533" s="36"/>
      <c r="H2533" s="36"/>
      <c r="I2533" s="37"/>
      <c r="J2533" s="36"/>
      <c r="K2533" s="36"/>
      <c r="L2533" s="35"/>
      <c r="M2533" s="35"/>
      <c r="N2533" s="35"/>
      <c r="O2533" s="38"/>
      <c r="P2533" s="39"/>
      <c r="Q2533" s="10" t="s">
        <v>1860</v>
      </c>
      <c r="R2533" s="39"/>
      <c r="S2533" s="39"/>
      <c r="T2533" s="10" t="s">
        <v>1860</v>
      </c>
      <c r="U2533" s="10" t="s">
        <v>1860</v>
      </c>
      <c r="V2533" s="39"/>
      <c r="W2533" s="39"/>
      <c r="X2533" s="39"/>
      <c r="Y2533" s="39"/>
      <c r="Z2533" s="39"/>
      <c r="AA2533" s="39"/>
      <c r="AB2533" s="39"/>
      <c r="AC2533" s="35"/>
      <c r="AD2533" s="35"/>
      <c r="AE2533" s="36">
        <f>IFERROR(FLOOR(Table_Books[[#This Row],[Published_Date]],10), 0)</f>
        <v>0</v>
      </c>
      <c r="AF2533" s="35">
        <f>IFERROR(CEILING(VALUE(LEFT(Table_Books[[#This Row],[Published_Date]],FIND("-",Table_Books[[#This Row],[Published_Date]]&amp;"-")-1))/100, 1), 0)</f>
        <v>0</v>
      </c>
      <c r="AG2533" s="35"/>
      <c r="AH2533" s="35" t="s">
        <v>21589</v>
      </c>
      <c r="AI2533" s="35"/>
      <c r="AJ2533" s="35"/>
      <c r="AK2533" s="35" t="str">
        <f>Table_Books[[#This Row],[Title]]&amp;"_"&amp;Table_Books[[#This Row],[Author]]</f>
        <v>Women Beware Women / The Changeling_Middleton, Thomas</v>
      </c>
      <c r="AL2533" s="35" t="str">
        <f>Table_Books[[#This Row],[Author]]&amp;"_"&amp;Table_Books[[#This Row],[Title]]</f>
        <v>Middleton, Thomas_Women Beware Women / The Changeling</v>
      </c>
      <c r="AM2533" s="35" t="str">
        <f>Table_Books[[#This Row],[Title]]&amp;" by "&amp;Table_Books[[#This Row],[Author]]</f>
        <v>Women Beware Women / The Changeling by Middleton, Thomas</v>
      </c>
      <c r="AN2533" s="35"/>
      <c r="AO2533" s="35"/>
    </row>
    <row r="2534" spans="1:41" x14ac:dyDescent="0.35">
      <c r="A2534" s="7" t="str">
        <f>"B-" &amp; UPPER(TRIM(Table_Books[[#This Row],[Title]])) &amp; "|" &amp; UPPER(TRIM(Table_Books[[#This Row],[Author]]))</f>
        <v>B-EMBASSYTOWN|MIÉVILLE, CHINA</v>
      </c>
      <c r="B2534" s="35" t="str">
        <f>IF(COUNTIFS(Table_Books[Hash_ID],Table_Books[[#This Row],[Hash_ID]])&gt;1,"Y","N")</f>
        <v>N</v>
      </c>
      <c r="C2534" s="35" t="s">
        <v>20178</v>
      </c>
      <c r="D2534" s="35" t="s">
        <v>20179</v>
      </c>
      <c r="E2534" s="35"/>
      <c r="F2534" s="35"/>
      <c r="G2534" s="36"/>
      <c r="H2534" s="36"/>
      <c r="I2534" s="37"/>
      <c r="J2534" s="36"/>
      <c r="K2534" s="36"/>
      <c r="L2534" s="35"/>
      <c r="M2534" s="35"/>
      <c r="N2534" s="35"/>
      <c r="O2534" s="38"/>
      <c r="P2534" s="39"/>
      <c r="Q2534" s="10" t="s">
        <v>1860</v>
      </c>
      <c r="R2534" s="39"/>
      <c r="S2534" s="39"/>
      <c r="T2534" s="10" t="s">
        <v>1860</v>
      </c>
      <c r="U2534" s="10" t="s">
        <v>1860</v>
      </c>
      <c r="V2534" s="39"/>
      <c r="W2534" s="39"/>
      <c r="X2534" s="39"/>
      <c r="Y2534" s="39"/>
      <c r="Z2534" s="39"/>
      <c r="AA2534" s="39"/>
      <c r="AB2534" s="39"/>
      <c r="AC2534" s="35"/>
      <c r="AD2534" s="35"/>
      <c r="AE2534" s="36">
        <f>IFERROR(FLOOR(Table_Books[[#This Row],[Published_Date]],10), 0)</f>
        <v>0</v>
      </c>
      <c r="AF2534" s="35">
        <f>IFERROR(CEILING(VALUE(LEFT(Table_Books[[#This Row],[Published_Date]],FIND("-",Table_Books[[#This Row],[Published_Date]]&amp;"-")-1))/100, 1), 0)</f>
        <v>0</v>
      </c>
      <c r="AG2534" s="35"/>
      <c r="AH2534" s="35"/>
      <c r="AI2534" s="35"/>
      <c r="AJ2534" s="35"/>
      <c r="AK2534" s="35" t="str">
        <f>Table_Books[[#This Row],[Title]]&amp;"_"&amp;Table_Books[[#This Row],[Author]]</f>
        <v>Embassytown_Miéville, China</v>
      </c>
      <c r="AL2534" s="35" t="str">
        <f>Table_Books[[#This Row],[Author]]&amp;"_"&amp;Table_Books[[#This Row],[Title]]</f>
        <v>Miéville, China_Embassytown</v>
      </c>
      <c r="AM2534" s="35" t="str">
        <f>Table_Books[[#This Row],[Title]]&amp;" by "&amp;Table_Books[[#This Row],[Author]]</f>
        <v>Embassytown by Miéville, China</v>
      </c>
      <c r="AN2534" s="35"/>
      <c r="AO2534" s="35"/>
    </row>
    <row r="2535" spans="1:41" ht="29" x14ac:dyDescent="0.35">
      <c r="A2535" s="7" t="str">
        <f>"B-" &amp; UPPER(TRIM(Table_Books[[#This Row],[Title]])) &amp; "|" &amp; UPPER(TRIM(Table_Books[[#This Row],[Author]]))</f>
        <v>B-PERDIDO STREET STATION / THE SCAR / IRON COUNCIL (BAS-LAG SERIES)|MIÉVILLE, CHINA</v>
      </c>
      <c r="B2535" s="35" t="str">
        <f>IF(COUNTIFS(Table_Books[Hash_ID],Table_Books[[#This Row],[Hash_ID]])&gt;1,"Y","N")</f>
        <v>N</v>
      </c>
      <c r="C2535" s="35" t="s">
        <v>20180</v>
      </c>
      <c r="D2535" s="35" t="s">
        <v>20179</v>
      </c>
      <c r="E2535" s="35"/>
      <c r="F2535" s="35"/>
      <c r="G2535" s="36"/>
      <c r="H2535" s="36"/>
      <c r="I2535" s="37"/>
      <c r="J2535" s="36"/>
      <c r="K2535" s="36"/>
      <c r="L2535" s="35"/>
      <c r="M2535" s="35"/>
      <c r="N2535" s="35"/>
      <c r="O2535" s="38"/>
      <c r="P2535" s="39"/>
      <c r="Q2535" s="10" t="s">
        <v>1860</v>
      </c>
      <c r="R2535" s="39"/>
      <c r="S2535" s="39"/>
      <c r="T2535" s="10" t="s">
        <v>1860</v>
      </c>
      <c r="U2535" s="10" t="s">
        <v>1860</v>
      </c>
      <c r="V2535" s="39"/>
      <c r="W2535" s="39"/>
      <c r="X2535" s="39"/>
      <c r="Y2535" s="39"/>
      <c r="Z2535" s="39"/>
      <c r="AA2535" s="39"/>
      <c r="AB2535" s="39"/>
      <c r="AC2535" s="35"/>
      <c r="AD2535" s="35"/>
      <c r="AE2535" s="36">
        <f>IFERROR(FLOOR(Table_Books[[#This Row],[Published_Date]],10), 0)</f>
        <v>0</v>
      </c>
      <c r="AF2535" s="35">
        <f>IFERROR(CEILING(VALUE(LEFT(Table_Books[[#This Row],[Published_Date]],FIND("-",Table_Books[[#This Row],[Published_Date]]&amp;"-")-1))/100, 1), 0)</f>
        <v>0</v>
      </c>
      <c r="AG2535" s="35"/>
      <c r="AH2535" s="35"/>
      <c r="AI2535" s="35"/>
      <c r="AJ2535" s="35"/>
      <c r="AK2535" s="35" t="str">
        <f>Table_Books[[#This Row],[Title]]&amp;"_"&amp;Table_Books[[#This Row],[Author]]</f>
        <v>Perdido Street Station / The Scar / Iron Council (Bas-Lag series)_Miéville, China</v>
      </c>
      <c r="AL2535" s="35" t="str">
        <f>Table_Books[[#This Row],[Author]]&amp;"_"&amp;Table_Books[[#This Row],[Title]]</f>
        <v>Miéville, China_Perdido Street Station / The Scar / Iron Council (Bas-Lag series)</v>
      </c>
      <c r="AM2535" s="35" t="str">
        <f>Table_Books[[#This Row],[Title]]&amp;" by "&amp;Table_Books[[#This Row],[Author]]</f>
        <v>Perdido Street Station / The Scar / Iron Council (Bas-Lag series) by Miéville, China</v>
      </c>
      <c r="AN2535" s="35"/>
      <c r="AO2535" s="35"/>
    </row>
    <row r="2536" spans="1:41" x14ac:dyDescent="0.35">
      <c r="A2536" s="7" t="str">
        <f>"B-" &amp; UPPER(TRIM(Table_Books[[#This Row],[Title]])) &amp; "|" &amp; UPPER(TRIM(Table_Books[[#This Row],[Author]]))</f>
        <v>B-THE CITY &amp; THE CITY|MIÉVILLE, CHINA</v>
      </c>
      <c r="B2536" s="35" t="str">
        <f>IF(COUNTIFS(Table_Books[Hash_ID],Table_Books[[#This Row],[Hash_ID]])&gt;1,"Y","N")</f>
        <v>N</v>
      </c>
      <c r="C2536" s="35" t="s">
        <v>20181</v>
      </c>
      <c r="D2536" s="35" t="s">
        <v>20179</v>
      </c>
      <c r="E2536" s="35"/>
      <c r="F2536" s="35"/>
      <c r="G2536" s="36"/>
      <c r="H2536" s="36"/>
      <c r="I2536" s="37"/>
      <c r="J2536" s="36"/>
      <c r="K2536" s="36"/>
      <c r="L2536" s="35"/>
      <c r="M2536" s="35"/>
      <c r="N2536" s="35"/>
      <c r="O2536" s="38"/>
      <c r="P2536" s="39"/>
      <c r="Q2536" s="10" t="s">
        <v>1860</v>
      </c>
      <c r="R2536" s="39"/>
      <c r="S2536" s="39"/>
      <c r="T2536" s="10" t="s">
        <v>1860</v>
      </c>
      <c r="U2536" s="10" t="s">
        <v>1860</v>
      </c>
      <c r="V2536" s="39"/>
      <c r="W2536" s="39"/>
      <c r="X2536" s="39"/>
      <c r="Y2536" s="39"/>
      <c r="Z2536" s="39"/>
      <c r="AA2536" s="39"/>
      <c r="AB2536" s="39"/>
      <c r="AC2536" s="35"/>
      <c r="AD2536" s="35"/>
      <c r="AE2536" s="36">
        <f>IFERROR(FLOOR(Table_Books[[#This Row],[Published_Date]],10), 0)</f>
        <v>0</v>
      </c>
      <c r="AF2536" s="35">
        <f>IFERROR(CEILING(VALUE(LEFT(Table_Books[[#This Row],[Published_Date]],FIND("-",Table_Books[[#This Row],[Published_Date]]&amp;"-")-1))/100, 1), 0)</f>
        <v>0</v>
      </c>
      <c r="AG2536" s="35"/>
      <c r="AH2536" s="35"/>
      <c r="AI2536" s="35"/>
      <c r="AJ2536" s="35"/>
      <c r="AK2536" s="35" t="str">
        <f>Table_Books[[#This Row],[Title]]&amp;"_"&amp;Table_Books[[#This Row],[Author]]</f>
        <v>The City &amp; the City_Miéville, China</v>
      </c>
      <c r="AL2536" s="35" t="str">
        <f>Table_Books[[#This Row],[Author]]&amp;"_"&amp;Table_Books[[#This Row],[Title]]</f>
        <v>Miéville, China_The City &amp; the City</v>
      </c>
      <c r="AM2536" s="35" t="str">
        <f>Table_Books[[#This Row],[Title]]&amp;" by "&amp;Table_Books[[#This Row],[Author]]</f>
        <v>The City &amp; the City by Miéville, China</v>
      </c>
      <c r="AN2536" s="35"/>
      <c r="AO2536" s="35"/>
    </row>
    <row r="2537" spans="1:41" x14ac:dyDescent="0.35">
      <c r="A2537" s="7" t="str">
        <f>"B-" &amp; UPPER(TRIM(Table_Books[[#This Row],[Title]])) &amp; "|" &amp; UPPER(TRIM(Table_Books[[#This Row],[Author]]))</f>
        <v>B-VAREDA|MIKSER, SVEN</v>
      </c>
      <c r="B2537" s="28" t="str">
        <f>IF(COUNTIFS(Table_Books[Hash_ID],Table_Books[[#This Row],[Hash_ID]])&gt;1,"Y","N")</f>
        <v>N</v>
      </c>
      <c r="C2537" s="24" t="s">
        <v>14797</v>
      </c>
      <c r="D2537" s="24" t="s">
        <v>14798</v>
      </c>
      <c r="G2537" s="12"/>
      <c r="H2537" s="12"/>
      <c r="I2537" s="8"/>
      <c r="J2537" s="12"/>
      <c r="K2537" s="12"/>
      <c r="O2537" s="33"/>
      <c r="P2537" s="10"/>
      <c r="Q2537" s="10" t="s">
        <v>1860</v>
      </c>
      <c r="R2537" s="10"/>
      <c r="S2537" s="10"/>
      <c r="T2537" s="10" t="s">
        <v>1860</v>
      </c>
      <c r="U2537" s="10" t="s">
        <v>1860</v>
      </c>
      <c r="V2537" s="10"/>
      <c r="W2537" s="10"/>
      <c r="X2537" s="10"/>
      <c r="Y2537" s="10"/>
      <c r="Z2537" s="10"/>
      <c r="AA2537" s="10"/>
      <c r="AB2537" s="10"/>
      <c r="AE2537" s="12">
        <f>IFERROR(FLOOR(Table_Books[[#This Row],[Published_Date]],10), 0)</f>
        <v>0</v>
      </c>
      <c r="AF2537" s="2">
        <f>IFERROR(CEILING(VALUE(LEFT(Table_Books[[#This Row],[Published_Date]],FIND("-",Table_Books[[#This Row],[Published_Date]]&amp;"-")-1))/100, 1), 0)</f>
        <v>0</v>
      </c>
      <c r="AK2537" s="24" t="str">
        <f>Table_Books[[#This Row],[Title]]&amp;"_"&amp;Table_Books[[#This Row],[Author]]</f>
        <v>Vareda_Mikser, Sven</v>
      </c>
      <c r="AL2537" s="24" t="str">
        <f>Table_Books[[#This Row],[Author]]&amp;"_"&amp;Table_Books[[#This Row],[Title]]</f>
        <v>Mikser, Sven_Vareda</v>
      </c>
      <c r="AM2537" s="24" t="str">
        <f>Table_Books[[#This Row],[Title]]&amp;" by "&amp;Table_Books[[#This Row],[Author]]</f>
        <v>Vareda by Mikser, Sven</v>
      </c>
    </row>
    <row r="2538" spans="1:41" x14ac:dyDescent="0.35">
      <c r="A2538" s="7" t="str">
        <f>"B-" &amp; UPPER(TRIM(Table_Books[[#This Row],[Title]])) &amp; "|" &amp; UPPER(TRIM(Table_Books[[#This Row],[Author]]))</f>
        <v>B-A SYSTEM OF LOGIC|MILL, JOHN STUART</v>
      </c>
      <c r="B2538" s="35" t="str">
        <f>IF(COUNTIFS(Table_Books[Hash_ID],Table_Books[[#This Row],[Hash_ID]])&gt;1,"Y","N")</f>
        <v>N</v>
      </c>
      <c r="C2538" s="35" t="s">
        <v>19600</v>
      </c>
      <c r="D2538" s="35" t="s">
        <v>19599</v>
      </c>
      <c r="E2538" s="35"/>
      <c r="F2538" s="35"/>
      <c r="G2538" s="36"/>
      <c r="H2538" s="36"/>
      <c r="I2538" s="37"/>
      <c r="J2538" s="36"/>
      <c r="K2538" s="36"/>
      <c r="L2538" s="35"/>
      <c r="M2538" s="35"/>
      <c r="N2538" s="35"/>
      <c r="O2538" s="38"/>
      <c r="P2538" s="39"/>
      <c r="Q2538" s="10" t="s">
        <v>1860</v>
      </c>
      <c r="R2538" s="39"/>
      <c r="S2538" s="39"/>
      <c r="T2538" s="10" t="s">
        <v>1860</v>
      </c>
      <c r="U2538" s="10" t="s">
        <v>1860</v>
      </c>
      <c r="V2538" s="39"/>
      <c r="W2538" s="39"/>
      <c r="X2538" s="39"/>
      <c r="Y2538" s="39"/>
      <c r="Z2538" s="39"/>
      <c r="AA2538" s="39"/>
      <c r="AB2538" s="39"/>
      <c r="AC2538" s="35"/>
      <c r="AD2538" s="35"/>
      <c r="AE2538" s="36">
        <f>IFERROR(FLOOR(Table_Books[[#This Row],[Published_Date]],10), 0)</f>
        <v>0</v>
      </c>
      <c r="AF2538" s="35">
        <f>IFERROR(CEILING(VALUE(LEFT(Table_Books[[#This Row],[Published_Date]],FIND("-",Table_Books[[#This Row],[Published_Date]]&amp;"-")-1))/100, 1), 0)</f>
        <v>0</v>
      </c>
      <c r="AG2538" s="35"/>
      <c r="AH2538" s="35" t="s">
        <v>21598</v>
      </c>
      <c r="AI2538" s="35"/>
      <c r="AJ2538" s="35"/>
      <c r="AK2538" s="35" t="str">
        <f>Table_Books[[#This Row],[Title]]&amp;"_"&amp;Table_Books[[#This Row],[Author]]</f>
        <v>A System of Logic_Mill, John Stuart</v>
      </c>
      <c r="AL2538" s="35" t="str">
        <f>Table_Books[[#This Row],[Author]]&amp;"_"&amp;Table_Books[[#This Row],[Title]]</f>
        <v>Mill, John Stuart_A System of Logic</v>
      </c>
      <c r="AM2538" s="35" t="str">
        <f>Table_Books[[#This Row],[Title]]&amp;" by "&amp;Table_Books[[#This Row],[Author]]</f>
        <v>A System of Logic by Mill, John Stuart</v>
      </c>
      <c r="AN2538" s="35"/>
      <c r="AO2538" s="35"/>
    </row>
    <row r="2539" spans="1:41" x14ac:dyDescent="0.35">
      <c r="A2539" s="7" t="str">
        <f>"B-" &amp; UPPER(TRIM(Table_Books[[#This Row],[Title]])) &amp; "|" &amp; UPPER(TRIM(Table_Books[[#This Row],[Author]]))</f>
        <v>B-AUTOBIOGRAPHY (J.S. MILL)|MILL, JOHN STUART</v>
      </c>
      <c r="B2539" s="35" t="str">
        <f>IF(COUNTIFS(Table_Books[Hash_ID],Table_Books[[#This Row],[Hash_ID]])&gt;1,"Y","N")</f>
        <v>N</v>
      </c>
      <c r="C2539" s="35" t="s">
        <v>19601</v>
      </c>
      <c r="D2539" s="35" t="s">
        <v>19599</v>
      </c>
      <c r="E2539" s="35"/>
      <c r="F2539" s="35"/>
      <c r="G2539" s="36"/>
      <c r="H2539" s="36"/>
      <c r="I2539" s="37"/>
      <c r="J2539" s="36"/>
      <c r="K2539" s="36"/>
      <c r="L2539" s="35"/>
      <c r="M2539" s="35"/>
      <c r="N2539" s="35"/>
      <c r="O2539" s="38"/>
      <c r="P2539" s="39"/>
      <c r="Q2539" s="10" t="s">
        <v>1860</v>
      </c>
      <c r="R2539" s="39"/>
      <c r="S2539" s="39"/>
      <c r="T2539" s="10" t="s">
        <v>1860</v>
      </c>
      <c r="U2539" s="10" t="s">
        <v>1860</v>
      </c>
      <c r="V2539" s="39"/>
      <c r="W2539" s="39"/>
      <c r="X2539" s="39"/>
      <c r="Y2539" s="39"/>
      <c r="Z2539" s="39"/>
      <c r="AA2539" s="39"/>
      <c r="AB2539" s="39"/>
      <c r="AC2539" s="35"/>
      <c r="AD2539" s="35"/>
      <c r="AE2539" s="36">
        <f>IFERROR(FLOOR(Table_Books[[#This Row],[Published_Date]],10), 0)</f>
        <v>0</v>
      </c>
      <c r="AF2539" s="35">
        <f>IFERROR(CEILING(VALUE(LEFT(Table_Books[[#This Row],[Published_Date]],FIND("-",Table_Books[[#This Row],[Published_Date]]&amp;"-")-1))/100, 1), 0)</f>
        <v>0</v>
      </c>
      <c r="AG2539" s="35"/>
      <c r="AH2539" s="35" t="s">
        <v>21598</v>
      </c>
      <c r="AI2539" s="35"/>
      <c r="AJ2539" s="35"/>
      <c r="AK2539" s="35" t="str">
        <f>Table_Books[[#This Row],[Title]]&amp;"_"&amp;Table_Books[[#This Row],[Author]]</f>
        <v>Autobiography (J.S. Mill)_Mill, John Stuart</v>
      </c>
      <c r="AL2539" s="35" t="str">
        <f>Table_Books[[#This Row],[Author]]&amp;"_"&amp;Table_Books[[#This Row],[Title]]</f>
        <v>Mill, John Stuart_Autobiography (J.S. Mill)</v>
      </c>
      <c r="AM2539" s="35" t="str">
        <f>Table_Books[[#This Row],[Title]]&amp;" by "&amp;Table_Books[[#This Row],[Author]]</f>
        <v>Autobiography (J.S. Mill) by Mill, John Stuart</v>
      </c>
      <c r="AN2539" s="35"/>
      <c r="AO2539" s="35"/>
    </row>
    <row r="2540" spans="1:41" x14ac:dyDescent="0.35">
      <c r="A2540" s="7" t="str">
        <f>"B-" &amp; UPPER(TRIM(Table_Books[[#This Row],[Title]])) &amp; "|" &amp; UPPER(TRIM(Table_Books[[#This Row],[Author]]))</f>
        <v>B-UTILITARIANISM / ON LIBERTY / THE SUBJECTION OF WOMEN|MILL, JOHN STUART</v>
      </c>
      <c r="B2540" s="35" t="str">
        <f>IF(COUNTIFS(Table_Books[Hash_ID],Table_Books[[#This Row],[Hash_ID]])&gt;1,"Y","N")</f>
        <v>N</v>
      </c>
      <c r="C2540" s="35" t="s">
        <v>19598</v>
      </c>
      <c r="D2540" s="35" t="s">
        <v>19599</v>
      </c>
      <c r="E2540" s="35"/>
      <c r="F2540" s="35"/>
      <c r="G2540" s="36"/>
      <c r="H2540" s="36"/>
      <c r="I2540" s="37"/>
      <c r="J2540" s="36"/>
      <c r="K2540" s="36"/>
      <c r="L2540" s="35"/>
      <c r="M2540" s="35"/>
      <c r="N2540" s="35"/>
      <c r="O2540" s="38"/>
      <c r="P2540" s="39"/>
      <c r="Q2540" s="10" t="s">
        <v>1860</v>
      </c>
      <c r="R2540" s="39"/>
      <c r="S2540" s="39"/>
      <c r="T2540" s="10" t="s">
        <v>1860</v>
      </c>
      <c r="U2540" s="10" t="s">
        <v>1860</v>
      </c>
      <c r="V2540" s="39"/>
      <c r="W2540" s="39"/>
      <c r="X2540" s="39"/>
      <c r="Y2540" s="39"/>
      <c r="Z2540" s="39"/>
      <c r="AA2540" s="39"/>
      <c r="AB2540" s="39"/>
      <c r="AC2540" s="35"/>
      <c r="AD2540" s="35"/>
      <c r="AE2540" s="36">
        <f>IFERROR(FLOOR(Table_Books[[#This Row],[Published_Date]],10), 0)</f>
        <v>0</v>
      </c>
      <c r="AF2540" s="35">
        <f>IFERROR(CEILING(VALUE(LEFT(Table_Books[[#This Row],[Published_Date]],FIND("-",Table_Books[[#This Row],[Published_Date]]&amp;"-")-1))/100, 1), 0)</f>
        <v>0</v>
      </c>
      <c r="AG2540" s="35"/>
      <c r="AH2540" s="35" t="s">
        <v>21598</v>
      </c>
      <c r="AI2540" s="35"/>
      <c r="AJ2540" s="35"/>
      <c r="AK2540" s="35" t="str">
        <f>Table_Books[[#This Row],[Title]]&amp;"_"&amp;Table_Books[[#This Row],[Author]]</f>
        <v>Utilitarianism / On Liberty / The Subjection of Women_Mill, John Stuart</v>
      </c>
      <c r="AL2540" s="35" t="str">
        <f>Table_Books[[#This Row],[Author]]&amp;"_"&amp;Table_Books[[#This Row],[Title]]</f>
        <v>Mill, John Stuart_Utilitarianism / On Liberty / The Subjection of Women</v>
      </c>
      <c r="AM2540" s="35" t="str">
        <f>Table_Books[[#This Row],[Title]]&amp;" by "&amp;Table_Books[[#This Row],[Author]]</f>
        <v>Utilitarianism / On Liberty / The Subjection of Women by Mill, John Stuart</v>
      </c>
      <c r="AN2540" s="35"/>
      <c r="AO2540" s="35"/>
    </row>
    <row r="2541" spans="1:41" x14ac:dyDescent="0.35">
      <c r="A2541" s="7" t="str">
        <f>"B-" &amp; UPPER(TRIM(Table_Books[[#This Row],[Title]])) &amp; "|" &amp; UPPER(TRIM(Table_Books[[#This Row],[Author]]))</f>
        <v>B-A CANTICLE FOR LEIBOWITZ|MILLER JR., WALTER M.</v>
      </c>
      <c r="B2541" s="28" t="str">
        <f>IF(COUNTIFS(Table_Books[Hash_ID],Table_Books[[#This Row],[Hash_ID]])&gt;1,"Y","N")</f>
        <v>N</v>
      </c>
      <c r="C2541" s="2" t="s">
        <v>6969</v>
      </c>
      <c r="D2541" s="2" t="s">
        <v>8417</v>
      </c>
      <c r="G2541" s="12"/>
      <c r="H2541" s="12"/>
      <c r="I2541" s="8"/>
      <c r="J2541" s="12"/>
      <c r="K2541" s="12"/>
      <c r="O2541" s="33"/>
      <c r="P2541" s="10"/>
      <c r="Q2541" s="10" t="s">
        <v>1860</v>
      </c>
      <c r="R2541" s="10"/>
      <c r="S2541" s="10"/>
      <c r="T2541" s="10" t="s">
        <v>1860</v>
      </c>
      <c r="U2541" s="10" t="s">
        <v>1860</v>
      </c>
      <c r="V2541" s="10"/>
      <c r="W2541" s="10"/>
      <c r="X2541" s="10"/>
      <c r="Y2541" s="10"/>
      <c r="Z2541" s="10"/>
      <c r="AA2541" s="10"/>
      <c r="AB2541" s="10"/>
      <c r="AE2541" s="12">
        <f>IFERROR(FLOOR(Table_Books[[#This Row],[Published_Date]],10), 0)</f>
        <v>0</v>
      </c>
      <c r="AF2541" s="2">
        <f>IFERROR(CEILING(VALUE(LEFT(Table_Books[[#This Row],[Published_Date]],FIND("-",Table_Books[[#This Row],[Published_Date]]&amp;"-")-1))/100, 1), 0)</f>
        <v>0</v>
      </c>
      <c r="AK2541" s="2" t="str">
        <f>Table_Books[[#This Row],[Title]]&amp;"_"&amp;Table_Books[[#This Row],[Author]]</f>
        <v>A Canticle for Leibowitz_Miller Jr., Walter M.</v>
      </c>
      <c r="AL2541" s="2" t="str">
        <f>Table_Books[[#This Row],[Author]]&amp;"_"&amp;Table_Books[[#This Row],[Title]]</f>
        <v>Miller Jr., Walter M._A Canticle for Leibowitz</v>
      </c>
      <c r="AM2541" s="2" t="str">
        <f>Table_Books[[#This Row],[Title]]&amp;" by "&amp;Table_Books[[#This Row],[Author]]</f>
        <v>A Canticle for Leibowitz by Miller Jr., Walter M.</v>
      </c>
    </row>
    <row r="2542" spans="1:41" x14ac:dyDescent="0.35">
      <c r="A2542" s="7" t="str">
        <f>"B-" &amp; UPPER(TRIM(Table_Books[[#This Row],[Title]])) &amp; "|" &amp; UPPER(TRIM(Table_Books[[#This Row],[Author]]))</f>
        <v>B-THE CRUCIBLE|MILLER, ARTHUR</v>
      </c>
      <c r="B2542" s="28" t="str">
        <f>IF(COUNTIFS(Table_Books[Hash_ID],Table_Books[[#This Row],[Hash_ID]])&gt;1,"Y","N")</f>
        <v>N</v>
      </c>
      <c r="C2542" s="2" t="s">
        <v>5661</v>
      </c>
      <c r="D2542" s="2" t="s">
        <v>5663</v>
      </c>
      <c r="G2542" s="12"/>
      <c r="H2542" s="12"/>
      <c r="I2542" s="8"/>
      <c r="J2542" s="12"/>
      <c r="K2542" s="12"/>
      <c r="O2542" s="33"/>
      <c r="P2542" s="10"/>
      <c r="Q2542" s="10" t="s">
        <v>1860</v>
      </c>
      <c r="R2542" s="10"/>
      <c r="S2542" s="10"/>
      <c r="T2542" s="10" t="s">
        <v>1860</v>
      </c>
      <c r="U2542" s="10" t="s">
        <v>1860</v>
      </c>
      <c r="V2542" s="10"/>
      <c r="W2542" s="10"/>
      <c r="X2542" s="10"/>
      <c r="Y2542" s="10"/>
      <c r="Z2542" s="10"/>
      <c r="AA2542" s="10"/>
      <c r="AB2542" s="10"/>
      <c r="AE2542" s="12">
        <f>IFERROR(FLOOR(Table_Books[[#This Row],[Published_Date]],10), 0)</f>
        <v>0</v>
      </c>
      <c r="AF2542" s="2">
        <f>IFERROR(CEILING(VALUE(LEFT(Table_Books[[#This Row],[Published_Date]],FIND("-",Table_Books[[#This Row],[Published_Date]]&amp;"-")-1))/100, 1), 0)</f>
        <v>0</v>
      </c>
      <c r="AK2542" s="2" t="str">
        <f>Table_Books[[#This Row],[Title]]&amp;"_"&amp;Table_Books[[#This Row],[Author]]</f>
        <v>The Crucible_Miller, Arthur</v>
      </c>
      <c r="AL2542" s="2" t="str">
        <f>Table_Books[[#This Row],[Author]]&amp;"_"&amp;Table_Books[[#This Row],[Title]]</f>
        <v>Miller, Arthur_The Crucible</v>
      </c>
      <c r="AM2542" s="2" t="str">
        <f>Table_Books[[#This Row],[Title]]&amp;" by "&amp;Table_Books[[#This Row],[Author]]</f>
        <v>The Crucible by Miller, Arthur</v>
      </c>
    </row>
    <row r="2543" spans="1:41" ht="29" x14ac:dyDescent="0.35">
      <c r="A2543" s="7" t="str">
        <f>"B-" &amp; UPPER(TRIM(Table_Books[[#This Row],[Title]])) &amp; "|" &amp; UPPER(TRIM(Table_Books[[#This Row],[Author]]))</f>
        <v>B-TROPIC OF CANCER / TROPIC OF CAPRICORN|MILLER, HENRY</v>
      </c>
      <c r="B2543" s="35" t="str">
        <f>IF(COUNTIFS(Table_Books[Hash_ID],Table_Books[[#This Row],[Hash_ID]])&gt;1,"Y","N")</f>
        <v>N</v>
      </c>
      <c r="C2543" s="35" t="s">
        <v>20376</v>
      </c>
      <c r="D2543" s="35" t="s">
        <v>20377</v>
      </c>
      <c r="E2543" s="35"/>
      <c r="F2543" s="35"/>
      <c r="G2543" s="36"/>
      <c r="H2543" s="36"/>
      <c r="I2543" s="37"/>
      <c r="J2543" s="36"/>
      <c r="K2543" s="36"/>
      <c r="L2543" s="35"/>
      <c r="M2543" s="35"/>
      <c r="N2543" s="35"/>
      <c r="O2543" s="38"/>
      <c r="P2543" s="39"/>
      <c r="Q2543" s="10" t="s">
        <v>1860</v>
      </c>
      <c r="R2543" s="39"/>
      <c r="S2543" s="39"/>
      <c r="T2543" s="10" t="s">
        <v>1860</v>
      </c>
      <c r="U2543" s="10" t="s">
        <v>1860</v>
      </c>
      <c r="V2543" s="39"/>
      <c r="W2543" s="39"/>
      <c r="X2543" s="39"/>
      <c r="Y2543" s="39"/>
      <c r="Z2543" s="39"/>
      <c r="AA2543" s="39"/>
      <c r="AB2543" s="39"/>
      <c r="AC2543" s="35"/>
      <c r="AD2543" s="35"/>
      <c r="AE2543" s="36">
        <f>IFERROR(FLOOR(Table_Books[[#This Row],[Published_Date]],10), 0)</f>
        <v>0</v>
      </c>
      <c r="AF2543" s="35">
        <f>IFERROR(CEILING(VALUE(LEFT(Table_Books[[#This Row],[Published_Date]],FIND("-",Table_Books[[#This Row],[Published_Date]]&amp;"-")-1))/100, 1), 0)</f>
        <v>0</v>
      </c>
      <c r="AG2543" s="35"/>
      <c r="AH2543" s="35" t="s">
        <v>21576</v>
      </c>
      <c r="AI2543" s="35"/>
      <c r="AJ2543" s="35" t="s">
        <v>20408</v>
      </c>
      <c r="AK2543" s="35" t="str">
        <f>Table_Books[[#This Row],[Title]]&amp;"_"&amp;Table_Books[[#This Row],[Author]]</f>
        <v>Tropic of Cancer / Tropic of Capricorn_Miller, Henry</v>
      </c>
      <c r="AL2543" s="35" t="str">
        <f>Table_Books[[#This Row],[Author]]&amp;"_"&amp;Table_Books[[#This Row],[Title]]</f>
        <v>Miller, Henry_Tropic of Cancer / Tropic of Capricorn</v>
      </c>
      <c r="AM2543" s="35" t="str">
        <f>Table_Books[[#This Row],[Title]]&amp;" by "&amp;Table_Books[[#This Row],[Author]]</f>
        <v>Tropic of Cancer / Tropic of Capricorn by Miller, Henry</v>
      </c>
      <c r="AN2543" s="35"/>
      <c r="AO2543" s="35"/>
    </row>
    <row r="2544" spans="1:41" ht="29" x14ac:dyDescent="0.35">
      <c r="A2544" s="7" t="str">
        <f>"B-" &amp; UPPER(TRIM(Table_Books[[#This Row],[Title]])) &amp; "|" &amp; UPPER(TRIM(Table_Books[[#This Row],[Author]]))</f>
        <v>B-WEIRD WOODS: TALES FROM THE HAUNTED FORESTS OF BRITAIN|MILLER, JOHN</v>
      </c>
      <c r="B2544" s="28" t="str">
        <f>IF(COUNTIFS(Table_Books[Hash_ID],Table_Books[[#This Row],[Hash_ID]])&gt;1,"Y","N")</f>
        <v>N</v>
      </c>
      <c r="C2544" s="2" t="s">
        <v>12772</v>
      </c>
      <c r="D2544" s="2" t="s">
        <v>12773</v>
      </c>
      <c r="E2544" s="2" t="s">
        <v>12808</v>
      </c>
      <c r="G2544" s="12"/>
      <c r="H2544" s="12"/>
      <c r="I2544" s="8"/>
      <c r="J2544" s="12"/>
      <c r="K2544" s="12"/>
      <c r="O2544" s="33"/>
      <c r="P2544" s="10"/>
      <c r="Q2544" s="10" t="s">
        <v>1860</v>
      </c>
      <c r="R2544" s="10"/>
      <c r="S2544" s="10"/>
      <c r="T2544" s="10" t="s">
        <v>1860</v>
      </c>
      <c r="U2544" s="10" t="s">
        <v>1860</v>
      </c>
      <c r="V2544" s="10"/>
      <c r="W2544" s="10"/>
      <c r="X2544" s="10"/>
      <c r="Y2544" s="10"/>
      <c r="Z2544" s="10"/>
      <c r="AA2544" s="10"/>
      <c r="AB2544" s="10"/>
      <c r="AE2544" s="12">
        <f>IFERROR(FLOOR(Table_Books[[#This Row],[Published_Date]],10), 0)</f>
        <v>0</v>
      </c>
      <c r="AF2544" s="2">
        <f>IFERROR(CEILING(VALUE(LEFT(Table_Books[[#This Row],[Published_Date]],FIND("-",Table_Books[[#This Row],[Published_Date]]&amp;"-")-1))/100, 1), 0)</f>
        <v>0</v>
      </c>
      <c r="AK2544" s="2" t="str">
        <f>Table_Books[[#This Row],[Title]]&amp;"_"&amp;Table_Books[[#This Row],[Author]]</f>
        <v>Weird Woods: Tales from the Haunted Forests of Britain_Miller, John</v>
      </c>
      <c r="AL2544" s="2" t="str">
        <f>Table_Books[[#This Row],[Author]]&amp;"_"&amp;Table_Books[[#This Row],[Title]]</f>
        <v>Miller, John_Weird Woods: Tales from the Haunted Forests of Britain</v>
      </c>
      <c r="AM2544" s="2" t="str">
        <f>Table_Books[[#This Row],[Title]]&amp;" by "&amp;Table_Books[[#This Row],[Author]]</f>
        <v>Weird Woods: Tales from the Haunted Forests of Britain by Miller, John</v>
      </c>
    </row>
    <row r="2545" spans="1:41" x14ac:dyDescent="0.35">
      <c r="A2545" s="7" t="str">
        <f>"B-" &amp; UPPER(TRIM(Table_Books[[#This Row],[Title]])) &amp; "|" &amp; UPPER(TRIM(Table_Books[[#This Row],[Author]]))</f>
        <v>B-SEXUAL POLITICS|MILLETT, KATE</v>
      </c>
      <c r="B2545" s="35" t="str">
        <f>IF(COUNTIFS(Table_Books[Hash_ID],Table_Books[[#This Row],[Hash_ID]])&gt;1,"Y","N")</f>
        <v>N</v>
      </c>
      <c r="C2545" s="35" t="s">
        <v>10050</v>
      </c>
      <c r="D2545" s="48" t="s">
        <v>19777</v>
      </c>
      <c r="E2545" s="35"/>
      <c r="F2545" s="35"/>
      <c r="G2545" s="36"/>
      <c r="H2545" s="36"/>
      <c r="I2545" s="37"/>
      <c r="J2545" s="36"/>
      <c r="K2545" s="36"/>
      <c r="L2545" s="35"/>
      <c r="M2545" s="35"/>
      <c r="N2545" s="35"/>
      <c r="O2545" s="38"/>
      <c r="P2545" s="39"/>
      <c r="Q2545" s="10" t="s">
        <v>1860</v>
      </c>
      <c r="R2545" s="39"/>
      <c r="S2545" s="39"/>
      <c r="T2545" s="10" t="s">
        <v>1860</v>
      </c>
      <c r="U2545" s="10" t="s">
        <v>1860</v>
      </c>
      <c r="V2545" s="39"/>
      <c r="W2545" s="39"/>
      <c r="X2545" s="39"/>
      <c r="Y2545" s="39"/>
      <c r="Z2545" s="39"/>
      <c r="AA2545" s="39"/>
      <c r="AB2545" s="39"/>
      <c r="AC2545" s="35"/>
      <c r="AD2545" s="35"/>
      <c r="AE2545" s="36">
        <f>IFERROR(FLOOR(Table_Books[[#This Row],[Published_Date]],10), 0)</f>
        <v>0</v>
      </c>
      <c r="AF2545" s="35">
        <f>IFERROR(CEILING(VALUE(LEFT(Table_Books[[#This Row],[Published_Date]],FIND("-",Table_Books[[#This Row],[Published_Date]]&amp;"-")-1))/100, 1), 0)</f>
        <v>0</v>
      </c>
      <c r="AG2545" s="35"/>
      <c r="AH2545" s="35" t="s">
        <v>21602</v>
      </c>
      <c r="AI2545" s="35"/>
      <c r="AJ2545" s="35"/>
      <c r="AK2545" s="35" t="str">
        <f>Table_Books[[#This Row],[Title]]&amp;"_"&amp;Table_Books[[#This Row],[Author]]</f>
        <v>Sexual Politics_Millett, Kate</v>
      </c>
      <c r="AL2545" s="35" t="str">
        <f>Table_Books[[#This Row],[Author]]&amp;"_"&amp;Table_Books[[#This Row],[Title]]</f>
        <v>Millett, Kate_Sexual Politics</v>
      </c>
      <c r="AM2545" s="35" t="str">
        <f>Table_Books[[#This Row],[Title]]&amp;" by "&amp;Table_Books[[#This Row],[Author]]</f>
        <v>Sexual Politics by Millett, Kate</v>
      </c>
      <c r="AN2545" s="35"/>
      <c r="AO2545" s="35"/>
    </row>
    <row r="2546" spans="1:41" x14ac:dyDescent="0.35">
      <c r="A2546" s="7" t="str">
        <f>"B-" &amp; UPPER(TRIM(Table_Books[[#This Row],[Title]])) &amp; "|" &amp; UPPER(TRIM(Table_Books[[#This Row],[Author]]))</f>
        <v>B-WINNIE-THE-POOH|MILNE, A.A.</v>
      </c>
      <c r="B2546" s="28" t="str">
        <f>IF(COUNTIFS(Table_Books[Hash_ID],Table_Books[[#This Row],[Hash_ID]])&gt;1,"Y","N")</f>
        <v>N</v>
      </c>
      <c r="C2546" s="24" t="s">
        <v>14810</v>
      </c>
      <c r="D2546" s="24" t="s">
        <v>14811</v>
      </c>
      <c r="G2546" s="12"/>
      <c r="H2546" s="12"/>
      <c r="I2546" s="8"/>
      <c r="J2546" s="12"/>
      <c r="K2546" s="12"/>
      <c r="O2546" s="33"/>
      <c r="P2546" s="10"/>
      <c r="Q2546" s="10" t="s">
        <v>1860</v>
      </c>
      <c r="R2546" s="10"/>
      <c r="S2546" s="10"/>
      <c r="T2546" s="10" t="s">
        <v>1860</v>
      </c>
      <c r="U2546" s="10" t="s">
        <v>1860</v>
      </c>
      <c r="V2546" s="10"/>
      <c r="W2546" s="10"/>
      <c r="X2546" s="10"/>
      <c r="Y2546" s="10"/>
      <c r="Z2546" s="10"/>
      <c r="AA2546" s="10"/>
      <c r="AB2546" s="10"/>
      <c r="AE2546" s="12">
        <f>IFERROR(FLOOR(Table_Books[[#This Row],[Published_Date]],10), 0)</f>
        <v>0</v>
      </c>
      <c r="AF2546" s="2">
        <f>IFERROR(CEILING(VALUE(LEFT(Table_Books[[#This Row],[Published_Date]],FIND("-",Table_Books[[#This Row],[Published_Date]]&amp;"-")-1))/100, 1), 0)</f>
        <v>0</v>
      </c>
      <c r="AK2546" s="24" t="str">
        <f>Table_Books[[#This Row],[Title]]&amp;"_"&amp;Table_Books[[#This Row],[Author]]</f>
        <v>Winnie-the-Pooh_Milne, A.A.</v>
      </c>
      <c r="AL2546" s="24" t="str">
        <f>Table_Books[[#This Row],[Author]]&amp;"_"&amp;Table_Books[[#This Row],[Title]]</f>
        <v>Milne, A.A._Winnie-the-Pooh</v>
      </c>
      <c r="AM2546" s="24" t="str">
        <f>Table_Books[[#This Row],[Title]]&amp;" by "&amp;Table_Books[[#This Row],[Author]]</f>
        <v>Winnie-the-Pooh by Milne, A.A.</v>
      </c>
    </row>
    <row r="2547" spans="1:41" ht="29" x14ac:dyDescent="0.35">
      <c r="A2547" s="7" t="str">
        <f>"B-" &amp; UPPER(TRIM(Table_Books[[#This Row],[Title]])) &amp; "|" &amp; UPPER(TRIM(Table_Books[[#This Row],[Author]]))</f>
        <v>B-THE CAPTIVE MIND|MIŁOSZ, CZESŁAW</v>
      </c>
      <c r="B2547" s="28" t="str">
        <f>IF(COUNTIFS(Table_Books[Hash_ID],Table_Books[[#This Row],[Hash_ID]])&gt;1,"Y","N")</f>
        <v>N</v>
      </c>
      <c r="C2547" s="2" t="s">
        <v>2458</v>
      </c>
      <c r="D2547" s="2" t="s">
        <v>2464</v>
      </c>
      <c r="G2547" s="12">
        <v>1953</v>
      </c>
      <c r="H2547" s="12"/>
      <c r="I2547" s="8"/>
      <c r="J2547" s="12"/>
      <c r="K2547" s="12"/>
      <c r="L2547" s="2">
        <v>256</v>
      </c>
      <c r="M2547" s="2" t="s">
        <v>2535</v>
      </c>
      <c r="O2547" s="33"/>
      <c r="P2547" s="10"/>
      <c r="Q2547" s="10" t="s">
        <v>1860</v>
      </c>
      <c r="R2547" s="10"/>
      <c r="S2547" s="10"/>
      <c r="T2547" s="10" t="s">
        <v>1860</v>
      </c>
      <c r="U2547" s="10" t="s">
        <v>1860</v>
      </c>
      <c r="V2547" s="10"/>
      <c r="W2547" s="10"/>
      <c r="X2547" s="10"/>
      <c r="Y2547" s="10"/>
      <c r="Z2547" s="10"/>
      <c r="AA2547" s="10"/>
      <c r="AB2547" s="10"/>
      <c r="AE2547" s="12">
        <f>IFERROR(FLOOR(Table_Books[[#This Row],[Published_Date]],10), 0)</f>
        <v>1950</v>
      </c>
      <c r="AF2547" s="2">
        <f>IFERROR(CEILING(VALUE(LEFT(Table_Books[[#This Row],[Published_Date]],FIND("-",Table_Books[[#This Row],[Published_Date]]&amp;"-")-1))/100, 1), 0)</f>
        <v>20</v>
      </c>
      <c r="AK2547" s="2" t="str">
        <f>Table_Books[[#This Row],[Title]]&amp;"_"&amp;Table_Books[[#This Row],[Author]]</f>
        <v>The Captive Mind_Miłosz, Czesław</v>
      </c>
      <c r="AL2547" s="2" t="str">
        <f>Table_Books[[#This Row],[Author]]&amp;"_"&amp;Table_Books[[#This Row],[Title]]</f>
        <v>Miłosz, Czesław_The Captive Mind</v>
      </c>
      <c r="AM2547" s="2" t="str">
        <f>Table_Books[[#This Row],[Title]]&amp;" by "&amp;Table_Books[[#This Row],[Author]]</f>
        <v>The Captive Mind by Miłosz, Czesław</v>
      </c>
    </row>
    <row r="2548" spans="1:41" x14ac:dyDescent="0.35">
      <c r="A2548" s="7" t="str">
        <f>"B-" &amp; UPPER(TRIM(Table_Books[[#This Row],[Title]])) &amp; "|" &amp; UPPER(TRIM(Table_Books[[#This Row],[Author]]))</f>
        <v>B-AREOPAGITICA|MILTON, JOHN</v>
      </c>
      <c r="B2548" s="35" t="str">
        <f>IF(COUNTIFS(Table_Books[Hash_ID],Table_Books[[#This Row],[Hash_ID]])&gt;1,"Y","N")</f>
        <v>N</v>
      </c>
      <c r="C2548" s="35" t="s">
        <v>19323</v>
      </c>
      <c r="D2548" s="35" t="s">
        <v>8601</v>
      </c>
      <c r="E2548" s="35"/>
      <c r="F2548" s="35"/>
      <c r="G2548" s="36"/>
      <c r="H2548" s="36"/>
      <c r="I2548" s="37"/>
      <c r="J2548" s="36"/>
      <c r="K2548" s="36"/>
      <c r="L2548" s="35"/>
      <c r="M2548" s="35"/>
      <c r="N2548" s="35"/>
      <c r="O2548" s="38"/>
      <c r="P2548" s="39"/>
      <c r="Q2548" s="10" t="s">
        <v>1860</v>
      </c>
      <c r="R2548" s="39"/>
      <c r="S2548" s="39"/>
      <c r="T2548" s="10" t="s">
        <v>1860</v>
      </c>
      <c r="U2548" s="10" t="s">
        <v>1860</v>
      </c>
      <c r="V2548" s="39"/>
      <c r="W2548" s="39"/>
      <c r="X2548" s="39"/>
      <c r="Y2548" s="39"/>
      <c r="Z2548" s="39"/>
      <c r="AA2548" s="39"/>
      <c r="AB2548" s="39"/>
      <c r="AC2548" s="35"/>
      <c r="AD2548" s="35"/>
      <c r="AE2548" s="36">
        <f>IFERROR(FLOOR(Table_Books[[#This Row],[Published_Date]],10), 0)</f>
        <v>0</v>
      </c>
      <c r="AF2548" s="35">
        <f>IFERROR(CEILING(VALUE(LEFT(Table_Books[[#This Row],[Published_Date]],FIND("-",Table_Books[[#This Row],[Published_Date]]&amp;"-")-1))/100, 1), 0)</f>
        <v>0</v>
      </c>
      <c r="AG2548" s="35"/>
      <c r="AH2548" s="35" t="s">
        <v>21589</v>
      </c>
      <c r="AI2548" s="35"/>
      <c r="AJ2548" s="35"/>
      <c r="AK2548" s="35" t="str">
        <f>Table_Books[[#This Row],[Title]]&amp;"_"&amp;Table_Books[[#This Row],[Author]]</f>
        <v>Areopagitica_Milton, John</v>
      </c>
      <c r="AL2548" s="35" t="str">
        <f>Table_Books[[#This Row],[Author]]&amp;"_"&amp;Table_Books[[#This Row],[Title]]</f>
        <v>Milton, John_Areopagitica</v>
      </c>
      <c r="AM2548" s="35" t="str">
        <f>Table_Books[[#This Row],[Title]]&amp;" by "&amp;Table_Books[[#This Row],[Author]]</f>
        <v>Areopagitica by Milton, John</v>
      </c>
      <c r="AN2548" s="35"/>
      <c r="AO2548" s="35"/>
    </row>
    <row r="2549" spans="1:41" x14ac:dyDescent="0.35">
      <c r="A2549" s="7" t="str">
        <f>"B-" &amp; UPPER(TRIM(Table_Books[[#This Row],[Title]])) &amp; "|" &amp; UPPER(TRIM(Table_Books[[#This Row],[Author]]))</f>
        <v>B-PARADISE LOST|MILTON, JOHN</v>
      </c>
      <c r="B2549" s="35" t="str">
        <f>IF(COUNTIFS(Table_Books[Hash_ID],Table_Books[[#This Row],[Hash_ID]])&gt;1,"Y","N")</f>
        <v>N</v>
      </c>
      <c r="C2549" s="35" t="s">
        <v>19321</v>
      </c>
      <c r="D2549" s="35" t="s">
        <v>8601</v>
      </c>
      <c r="E2549" s="35"/>
      <c r="F2549" s="35"/>
      <c r="G2549" s="36"/>
      <c r="H2549" s="36"/>
      <c r="I2549" s="37"/>
      <c r="J2549" s="36"/>
      <c r="K2549" s="36"/>
      <c r="L2549" s="35"/>
      <c r="M2549" s="35"/>
      <c r="N2549" s="35"/>
      <c r="O2549" s="38"/>
      <c r="P2549" s="39"/>
      <c r="Q2549" s="10" t="s">
        <v>1860</v>
      </c>
      <c r="R2549" s="39"/>
      <c r="S2549" s="39"/>
      <c r="T2549" s="10" t="s">
        <v>1860</v>
      </c>
      <c r="U2549" s="10" t="s">
        <v>1860</v>
      </c>
      <c r="V2549" s="39"/>
      <c r="W2549" s="39"/>
      <c r="X2549" s="39"/>
      <c r="Y2549" s="39"/>
      <c r="Z2549" s="39"/>
      <c r="AA2549" s="39"/>
      <c r="AB2549" s="39"/>
      <c r="AC2549" s="35"/>
      <c r="AD2549" s="35"/>
      <c r="AE2549" s="36">
        <f>IFERROR(FLOOR(Table_Books[[#This Row],[Published_Date]],10), 0)</f>
        <v>0</v>
      </c>
      <c r="AF2549" s="35">
        <f>IFERROR(CEILING(VALUE(LEFT(Table_Books[[#This Row],[Published_Date]],FIND("-",Table_Books[[#This Row],[Published_Date]]&amp;"-")-1))/100, 1), 0)</f>
        <v>0</v>
      </c>
      <c r="AG2549" s="35"/>
      <c r="AH2549" s="35" t="s">
        <v>21589</v>
      </c>
      <c r="AI2549" s="35"/>
      <c r="AJ2549" s="35"/>
      <c r="AK2549" s="35" t="str">
        <f>Table_Books[[#This Row],[Title]]&amp;"_"&amp;Table_Books[[#This Row],[Author]]</f>
        <v>Paradise Lost_Milton, John</v>
      </c>
      <c r="AL2549" s="35" t="str">
        <f>Table_Books[[#This Row],[Author]]&amp;"_"&amp;Table_Books[[#This Row],[Title]]</f>
        <v>Milton, John_Paradise Lost</v>
      </c>
      <c r="AM2549" s="35" t="str">
        <f>Table_Books[[#This Row],[Title]]&amp;" by "&amp;Table_Books[[#This Row],[Author]]</f>
        <v>Paradise Lost by Milton, John</v>
      </c>
      <c r="AN2549" s="35"/>
      <c r="AO2549" s="35"/>
    </row>
    <row r="2550" spans="1:41" x14ac:dyDescent="0.35">
      <c r="A2550" s="7" t="str">
        <f>"B-" &amp; UPPER(TRIM(Table_Books[[#This Row],[Title]])) &amp; "|" &amp; UPPER(TRIM(Table_Books[[#This Row],[Author]]))</f>
        <v>B-PARADISE REGAINED / SAMSON AGONISTES|MILTON, JOHN</v>
      </c>
      <c r="B2550" s="35" t="str">
        <f>IF(COUNTIFS(Table_Books[Hash_ID],Table_Books[[#This Row],[Hash_ID]])&gt;1,"Y","N")</f>
        <v>N</v>
      </c>
      <c r="C2550" s="35" t="s">
        <v>19322</v>
      </c>
      <c r="D2550" s="35" t="s">
        <v>8601</v>
      </c>
      <c r="E2550" s="35"/>
      <c r="F2550" s="35"/>
      <c r="G2550" s="36"/>
      <c r="H2550" s="36"/>
      <c r="I2550" s="37"/>
      <c r="J2550" s="36"/>
      <c r="K2550" s="36"/>
      <c r="L2550" s="35"/>
      <c r="M2550" s="35"/>
      <c r="N2550" s="35"/>
      <c r="O2550" s="38"/>
      <c r="P2550" s="39"/>
      <c r="Q2550" s="10" t="s">
        <v>1860</v>
      </c>
      <c r="R2550" s="39"/>
      <c r="S2550" s="39"/>
      <c r="T2550" s="10" t="s">
        <v>1860</v>
      </c>
      <c r="U2550" s="10" t="s">
        <v>1860</v>
      </c>
      <c r="V2550" s="39"/>
      <c r="W2550" s="39"/>
      <c r="X2550" s="39"/>
      <c r="Y2550" s="39"/>
      <c r="Z2550" s="39"/>
      <c r="AA2550" s="39"/>
      <c r="AB2550" s="39"/>
      <c r="AC2550" s="35"/>
      <c r="AD2550" s="35"/>
      <c r="AE2550" s="36">
        <f>IFERROR(FLOOR(Table_Books[[#This Row],[Published_Date]],10), 0)</f>
        <v>0</v>
      </c>
      <c r="AF2550" s="35">
        <f>IFERROR(CEILING(VALUE(LEFT(Table_Books[[#This Row],[Published_Date]],FIND("-",Table_Books[[#This Row],[Published_Date]]&amp;"-")-1))/100, 1), 0)</f>
        <v>0</v>
      </c>
      <c r="AG2550" s="35"/>
      <c r="AH2550" s="35" t="s">
        <v>21589</v>
      </c>
      <c r="AI2550" s="35"/>
      <c r="AJ2550" s="35"/>
      <c r="AK2550" s="35" t="str">
        <f>Table_Books[[#This Row],[Title]]&amp;"_"&amp;Table_Books[[#This Row],[Author]]</f>
        <v>Paradise Regained / Samson Agonistes_Milton, John</v>
      </c>
      <c r="AL2550" s="35" t="str">
        <f>Table_Books[[#This Row],[Author]]&amp;"_"&amp;Table_Books[[#This Row],[Title]]</f>
        <v>Milton, John_Paradise Regained / Samson Agonistes</v>
      </c>
      <c r="AM2550" s="35" t="str">
        <f>Table_Books[[#This Row],[Title]]&amp;" by "&amp;Table_Books[[#This Row],[Author]]</f>
        <v>Paradise Regained / Samson Agonistes by Milton, John</v>
      </c>
      <c r="AN2550" s="35"/>
      <c r="AO2550" s="35"/>
    </row>
    <row r="2551" spans="1:41" x14ac:dyDescent="0.35">
      <c r="A2551" s="7" t="str">
        <f>"B-" &amp; UPPER(TRIM(Table_Books[[#This Row],[Title]])) &amp; "|" &amp; UPPER(TRIM(Table_Books[[#This Row],[Author]]))</f>
        <v>B-HAMILTON: THE REVOLUTION (BOOK/LIBRETTO)|MIRANDA, LIN-MANUEL (&amp; MCCARTER)</v>
      </c>
      <c r="B2551" s="35" t="str">
        <f>IF(COUNTIFS(Table_Books[Hash_ID],Table_Books[[#This Row],[Hash_ID]])&gt;1,"Y","N")</f>
        <v>N</v>
      </c>
      <c r="C2551" s="35" t="s">
        <v>19978</v>
      </c>
      <c r="D2551" s="48" t="s">
        <v>19979</v>
      </c>
      <c r="E2551" s="35"/>
      <c r="F2551" s="35"/>
      <c r="G2551" s="36"/>
      <c r="H2551" s="36"/>
      <c r="I2551" s="37"/>
      <c r="J2551" s="36"/>
      <c r="K2551" s="36"/>
      <c r="L2551" s="35"/>
      <c r="M2551" s="35"/>
      <c r="N2551" s="35"/>
      <c r="O2551" s="38"/>
      <c r="P2551" s="39"/>
      <c r="Q2551" s="10" t="s">
        <v>1860</v>
      </c>
      <c r="R2551" s="39"/>
      <c r="S2551" s="39"/>
      <c r="T2551" s="10" t="s">
        <v>1860</v>
      </c>
      <c r="U2551" s="10" t="s">
        <v>1860</v>
      </c>
      <c r="V2551" s="39"/>
      <c r="W2551" s="39"/>
      <c r="X2551" s="39"/>
      <c r="Y2551" s="39"/>
      <c r="Z2551" s="39"/>
      <c r="AA2551" s="39"/>
      <c r="AB2551" s="39"/>
      <c r="AC2551" s="35"/>
      <c r="AD2551" s="35"/>
      <c r="AE2551" s="36">
        <f>IFERROR(FLOOR(Table_Books[[#This Row],[Published_Date]],10), 0)</f>
        <v>0</v>
      </c>
      <c r="AF2551" s="35">
        <f>IFERROR(CEILING(VALUE(LEFT(Table_Books[[#This Row],[Published_Date]],FIND("-",Table_Books[[#This Row],[Published_Date]]&amp;"-")-1))/100, 1), 0)</f>
        <v>0</v>
      </c>
      <c r="AG2551" s="35"/>
      <c r="AH2551" s="35" t="s">
        <v>21604</v>
      </c>
      <c r="AI2551" s="35"/>
      <c r="AJ2551" s="35"/>
      <c r="AK2551" s="35" t="str">
        <f>Table_Books[[#This Row],[Title]]&amp;"_"&amp;Table_Books[[#This Row],[Author]]</f>
        <v>Hamilton: The Revolution (Book/Libretto)_Miranda, Lin-Manuel (&amp; McCarter)</v>
      </c>
      <c r="AL2551" s="35" t="str">
        <f>Table_Books[[#This Row],[Author]]&amp;"_"&amp;Table_Books[[#This Row],[Title]]</f>
        <v>Miranda, Lin-Manuel (&amp; McCarter)_Hamilton: The Revolution (Book/Libretto)</v>
      </c>
      <c r="AM2551" s="35" t="str">
        <f>Table_Books[[#This Row],[Title]]&amp;" by "&amp;Table_Books[[#This Row],[Author]]</f>
        <v>Hamilton: The Revolution (Book/Libretto) by Miranda, Lin-Manuel (&amp; McCarter)</v>
      </c>
      <c r="AN2551" s="35"/>
      <c r="AO2551" s="35"/>
    </row>
    <row r="2552" spans="1:41" x14ac:dyDescent="0.35">
      <c r="A2552" s="7" t="str">
        <f>"B-" &amp; UPPER(TRIM(Table_Books[[#This Row],[Title]])) &amp; "|" &amp; UPPER(TRIM(Table_Books[[#This Row],[Author]]))</f>
        <v>B-SEBASTIEN ROCH|MIRBEAU, OCTAVE</v>
      </c>
      <c r="B2552" s="28" t="str">
        <f>IF(COUNTIFS(Table_Books[Hash_ID],Table_Books[[#This Row],[Hash_ID]])&gt;1,"Y","N")</f>
        <v>N</v>
      </c>
      <c r="C2552" s="2" t="s">
        <v>16526</v>
      </c>
      <c r="D2552" s="2" t="s">
        <v>6057</v>
      </c>
      <c r="G2552" s="12"/>
      <c r="H2552" s="12"/>
      <c r="I2552" s="8"/>
      <c r="J2552" s="12"/>
      <c r="K2552" s="12"/>
      <c r="O2552" s="33"/>
      <c r="P2552" s="10"/>
      <c r="Q2552" s="10" t="s">
        <v>1860</v>
      </c>
      <c r="R2552" s="10"/>
      <c r="S2552" s="10"/>
      <c r="T2552" s="10" t="s">
        <v>1860</v>
      </c>
      <c r="U2552" s="10" t="s">
        <v>1860</v>
      </c>
      <c r="V2552" s="10"/>
      <c r="W2552" s="10"/>
      <c r="X2552" s="10"/>
      <c r="Y2552" s="10"/>
      <c r="Z2552" s="10"/>
      <c r="AA2552" s="10"/>
      <c r="AB2552" s="10"/>
      <c r="AE2552" s="12">
        <f>IFERROR(FLOOR(Table_Books[[#This Row],[Published_Date]],10), 0)</f>
        <v>0</v>
      </c>
      <c r="AF2552" s="2">
        <f>IFERROR(CEILING(VALUE(LEFT(Table_Books[[#This Row],[Published_Date]],FIND("-",Table_Books[[#This Row],[Published_Date]]&amp;"-")-1))/100, 1), 0)</f>
        <v>0</v>
      </c>
      <c r="AK2552" s="2" t="str">
        <f>Table_Books[[#This Row],[Title]]&amp;"_"&amp;Table_Books[[#This Row],[Author]]</f>
        <v>Sebastien Roch_Mirbeau, Octave</v>
      </c>
      <c r="AL2552" s="2" t="str">
        <f>Table_Books[[#This Row],[Author]]&amp;"_"&amp;Table_Books[[#This Row],[Title]]</f>
        <v>Mirbeau, Octave_Sebastien Roch</v>
      </c>
      <c r="AM2552" s="2" t="str">
        <f>Table_Books[[#This Row],[Title]]&amp;" by "&amp;Table_Books[[#This Row],[Author]]</f>
        <v>Sebastien Roch by Mirbeau, Octave</v>
      </c>
    </row>
    <row r="2553" spans="1:41" x14ac:dyDescent="0.35">
      <c r="A2553" s="7" t="str">
        <f>"B-" &amp; UPPER(TRIM(Table_Books[[#This Row],[Title]])) &amp; "|" &amp; UPPER(TRIM(Table_Books[[#This Row],[Author]]))</f>
        <v>B-THE DIARY OF A CHAMBERMAID|MIRBEAU, OCTAVE</v>
      </c>
      <c r="B2553" s="28" t="str">
        <f>IF(COUNTIFS(Table_Books[Hash_ID],Table_Books[[#This Row],[Hash_ID]])&gt;1,"Y","N")</f>
        <v>N</v>
      </c>
      <c r="C2553" s="2" t="s">
        <v>6461</v>
      </c>
      <c r="D2553" s="2" t="s">
        <v>6057</v>
      </c>
      <c r="G2553" s="12"/>
      <c r="H2553" s="12"/>
      <c r="I2553" s="8"/>
      <c r="J2553" s="12"/>
      <c r="K2553" s="12"/>
      <c r="O2553" s="33">
        <v>4</v>
      </c>
      <c r="P2553" s="10"/>
      <c r="Q2553" s="10" t="s">
        <v>1860</v>
      </c>
      <c r="R2553" s="10"/>
      <c r="S2553" s="10"/>
      <c r="T2553" s="10" t="s">
        <v>1860</v>
      </c>
      <c r="U2553" s="10" t="s">
        <v>1860</v>
      </c>
      <c r="V2553" s="10" t="s">
        <v>1824</v>
      </c>
      <c r="W2553" s="10"/>
      <c r="X2553" s="10"/>
      <c r="Y2553" s="10"/>
      <c r="Z2553" s="10"/>
      <c r="AA2553" s="10"/>
      <c r="AB2553" s="10"/>
      <c r="AE2553" s="12">
        <f>IFERROR(FLOOR(Table_Books[[#This Row],[Published_Date]],10), 0)</f>
        <v>0</v>
      </c>
      <c r="AF2553" s="2">
        <f>IFERROR(CEILING(VALUE(LEFT(Table_Books[[#This Row],[Published_Date]],FIND("-",Table_Books[[#This Row],[Published_Date]]&amp;"-")-1))/100, 1), 0)</f>
        <v>0</v>
      </c>
      <c r="AK2553" s="2" t="str">
        <f>Table_Books[[#This Row],[Title]]&amp;"_"&amp;Table_Books[[#This Row],[Author]]</f>
        <v>The Diary of a Chambermaid_Mirbeau, Octave</v>
      </c>
      <c r="AL2553" s="2" t="str">
        <f>Table_Books[[#This Row],[Author]]&amp;"_"&amp;Table_Books[[#This Row],[Title]]</f>
        <v>Mirbeau, Octave_The Diary of a Chambermaid</v>
      </c>
      <c r="AM2553" s="2" t="str">
        <f>Table_Books[[#This Row],[Title]]&amp;" by "&amp;Table_Books[[#This Row],[Author]]</f>
        <v>The Diary of a Chambermaid by Mirbeau, Octave</v>
      </c>
    </row>
    <row r="2554" spans="1:41" x14ac:dyDescent="0.35">
      <c r="A2554" s="7" t="str">
        <f>"B-" &amp; UPPER(TRIM(Table_Books[[#This Row],[Title]])) &amp; "|" &amp; UPPER(TRIM(Table_Books[[#This Row],[Author]]))</f>
        <v>B-THE TORTURE GARDEN|MIRBEAU, OCTAVE</v>
      </c>
      <c r="B2554" s="28" t="str">
        <f>IF(COUNTIFS(Table_Books[Hash_ID],Table_Books[[#This Row],[Hash_ID]])&gt;1,"Y","N")</f>
        <v>N</v>
      </c>
      <c r="C2554" s="2" t="s">
        <v>5876</v>
      </c>
      <c r="D2554" s="2" t="s">
        <v>6057</v>
      </c>
      <c r="G2554" s="12"/>
      <c r="H2554" s="12"/>
      <c r="I2554" s="8"/>
      <c r="J2554" s="12"/>
      <c r="K2554" s="12"/>
      <c r="O2554" s="33">
        <v>5</v>
      </c>
      <c r="P2554" s="10"/>
      <c r="Q2554" s="10" t="s">
        <v>1860</v>
      </c>
      <c r="R2554" s="10"/>
      <c r="S2554" s="10"/>
      <c r="T2554" s="10" t="s">
        <v>1860</v>
      </c>
      <c r="U2554" s="10" t="s">
        <v>1860</v>
      </c>
      <c r="V2554" s="10" t="s">
        <v>1824</v>
      </c>
      <c r="W2554" s="10"/>
      <c r="X2554" s="10"/>
      <c r="Y2554" s="10"/>
      <c r="Z2554" s="10"/>
      <c r="AA2554" s="10"/>
      <c r="AB2554" s="10"/>
      <c r="AE2554" s="12">
        <f>IFERROR(FLOOR(Table_Books[[#This Row],[Published_Date]],10), 0)</f>
        <v>0</v>
      </c>
      <c r="AF2554" s="2">
        <f>IFERROR(CEILING(VALUE(LEFT(Table_Books[[#This Row],[Published_Date]],FIND("-",Table_Books[[#This Row],[Published_Date]]&amp;"-")-1))/100, 1), 0)</f>
        <v>0</v>
      </c>
      <c r="AK2554" s="2" t="str">
        <f>Table_Books[[#This Row],[Title]]&amp;"_"&amp;Table_Books[[#This Row],[Author]]</f>
        <v>The Torture Garden_Mirbeau, Octave</v>
      </c>
      <c r="AL2554" s="2" t="str">
        <f>Table_Books[[#This Row],[Author]]&amp;"_"&amp;Table_Books[[#This Row],[Title]]</f>
        <v>Mirbeau, Octave_The Torture Garden</v>
      </c>
      <c r="AM2554" s="2" t="str">
        <f>Table_Books[[#This Row],[Title]]&amp;" by "&amp;Table_Books[[#This Row],[Author]]</f>
        <v>The Torture Garden by Mirbeau, Octave</v>
      </c>
    </row>
    <row r="2555" spans="1:41" ht="29" x14ac:dyDescent="0.35">
      <c r="A2555" s="7" t="str">
        <f>"B-" &amp; UPPER(TRIM(Table_Books[[#This Row],[Title]])) &amp; "|" &amp; UPPER(TRIM(Table_Books[[#This Row],[Author]]))</f>
        <v>B-CONFESSIONS OF A MASK / THE TEMPLE OF THE GOLDEN PAVILION|MISHIMA, YUKIO</v>
      </c>
      <c r="B2555" s="35" t="str">
        <f>IF(COUNTIFS(Table_Books[Hash_ID],Table_Books[[#This Row],[Hash_ID]])&gt;1,"Y","N")</f>
        <v>N</v>
      </c>
      <c r="C2555" s="35" t="s">
        <v>19735</v>
      </c>
      <c r="D2555" s="35" t="s">
        <v>8558</v>
      </c>
      <c r="E2555" s="35"/>
      <c r="F2555" s="35"/>
      <c r="G2555" s="36"/>
      <c r="H2555" s="36"/>
      <c r="I2555" s="37"/>
      <c r="J2555" s="36"/>
      <c r="K2555" s="36"/>
      <c r="L2555" s="35"/>
      <c r="M2555" s="35"/>
      <c r="N2555" s="35"/>
      <c r="O2555" s="38"/>
      <c r="P2555" s="39"/>
      <c r="Q2555" s="10" t="s">
        <v>1860</v>
      </c>
      <c r="R2555" s="39"/>
      <c r="S2555" s="39"/>
      <c r="T2555" s="10" t="s">
        <v>1860</v>
      </c>
      <c r="U2555" s="10" t="s">
        <v>1860</v>
      </c>
      <c r="V2555" s="39"/>
      <c r="W2555" s="39"/>
      <c r="X2555" s="39"/>
      <c r="Y2555" s="39"/>
      <c r="Z2555" s="39"/>
      <c r="AA2555" s="39"/>
      <c r="AB2555" s="39"/>
      <c r="AC2555" s="35"/>
      <c r="AD2555" s="35"/>
      <c r="AE2555" s="36">
        <f>IFERROR(FLOOR(Table_Books[[#This Row],[Published_Date]],10), 0)</f>
        <v>0</v>
      </c>
      <c r="AF2555" s="35">
        <f>IFERROR(CEILING(VALUE(LEFT(Table_Books[[#This Row],[Published_Date]],FIND("-",Table_Books[[#This Row],[Published_Date]]&amp;"-")-1))/100, 1), 0)</f>
        <v>0</v>
      </c>
      <c r="AG2555" s="35"/>
      <c r="AH2555" s="35" t="s">
        <v>21601</v>
      </c>
      <c r="AI2555" s="35"/>
      <c r="AJ2555" s="35"/>
      <c r="AK2555" s="35" t="str">
        <f>Table_Books[[#This Row],[Title]]&amp;"_"&amp;Table_Books[[#This Row],[Author]]</f>
        <v>Confessions of a Mask / The Temple of the Golden Pavilion_Mishima, Yukio</v>
      </c>
      <c r="AL2555" s="35" t="str">
        <f>Table_Books[[#This Row],[Author]]&amp;"_"&amp;Table_Books[[#This Row],[Title]]</f>
        <v>Mishima, Yukio_Confessions of a Mask / The Temple of the Golden Pavilion</v>
      </c>
      <c r="AM2555" s="35" t="str">
        <f>Table_Books[[#This Row],[Title]]&amp;" by "&amp;Table_Books[[#This Row],[Author]]</f>
        <v>Confessions of a Mask / The Temple of the Golden Pavilion by Mishima, Yukio</v>
      </c>
      <c r="AN2555" s="35"/>
      <c r="AO2555" s="35"/>
    </row>
    <row r="2556" spans="1:41" x14ac:dyDescent="0.35">
      <c r="A2556" s="52" t="str">
        <f>"B-" &amp; UPPER(TRIM(Table_Books[[#This Row],[Title]])) &amp; "|" &amp; UPPER(TRIM(Table_Books[[#This Row],[Author]]))</f>
        <v>B-LIFE FOR SALE|MISHIMA, YUKIO</v>
      </c>
      <c r="B2556" s="28" t="str">
        <f>IF(COUNTIFS(Table_Books[Hash_ID],Table_Books[[#This Row],[Hash_ID]])&gt;1,"Y","N")</f>
        <v>N</v>
      </c>
      <c r="C2556" s="28" t="s">
        <v>14607</v>
      </c>
      <c r="D2556" s="28" t="s">
        <v>8558</v>
      </c>
      <c r="E2556" s="28"/>
      <c r="F2556" s="28"/>
      <c r="G2556" s="44"/>
      <c r="H2556" s="44"/>
      <c r="I2556" s="45"/>
      <c r="J2556" s="44"/>
      <c r="K2556" s="44"/>
      <c r="L2556" s="28"/>
      <c r="M2556" s="28"/>
      <c r="N2556" s="28"/>
      <c r="O2556" s="46"/>
      <c r="P2556" s="47"/>
      <c r="Q2556" s="47" t="s">
        <v>1860</v>
      </c>
      <c r="R2556" s="47"/>
      <c r="S2556" s="47"/>
      <c r="T2556" s="47" t="s">
        <v>1860</v>
      </c>
      <c r="U2556" s="47" t="s">
        <v>1860</v>
      </c>
      <c r="V2556" s="47"/>
      <c r="W2556" s="47"/>
      <c r="X2556" s="47"/>
      <c r="Y2556" s="47"/>
      <c r="Z2556" s="47"/>
      <c r="AA2556" s="47"/>
      <c r="AB2556" s="47"/>
      <c r="AC2556" s="28"/>
      <c r="AD2556" s="28"/>
      <c r="AE2556" s="44">
        <f>IFERROR(FLOOR(Table_Books[[#This Row],[Published_Date]],10), 0)</f>
        <v>0</v>
      </c>
      <c r="AF2556" s="28">
        <f>IFERROR(CEILING(VALUE(LEFT(Table_Books[[#This Row],[Published_Date]],FIND("-",Table_Books[[#This Row],[Published_Date]]&amp;"-")-1))/100, 1), 0)</f>
        <v>0</v>
      </c>
      <c r="AG2556" s="28"/>
      <c r="AH2556" s="28"/>
      <c r="AI2556" s="28"/>
      <c r="AJ2556" s="28"/>
      <c r="AK2556" s="28" t="str">
        <f>Table_Books[[#This Row],[Title]]&amp;"_"&amp;Table_Books[[#This Row],[Author]]</f>
        <v>Life for Sale_Mishima, Yukio</v>
      </c>
      <c r="AL2556" s="28" t="str">
        <f>Table_Books[[#This Row],[Author]]&amp;"_"&amp;Table_Books[[#This Row],[Title]]</f>
        <v>Mishima, Yukio_Life for Sale</v>
      </c>
      <c r="AM2556" s="28" t="str">
        <f>Table_Books[[#This Row],[Title]]&amp;" by "&amp;Table_Books[[#This Row],[Author]]</f>
        <v>Life for Sale by Mishima, Yukio</v>
      </c>
      <c r="AN2556" s="28"/>
      <c r="AO2556" s="28"/>
    </row>
    <row r="2557" spans="1:41" x14ac:dyDescent="0.35">
      <c r="A2557" s="52" t="str">
        <f>"B-" &amp; UPPER(TRIM(Table_Books[[#This Row],[Title]])) &amp; "|" &amp; UPPER(TRIM(Table_Books[[#This Row],[Author]]))</f>
        <v>B-PATRIOTISM|MISHIMA, YUKIO</v>
      </c>
      <c r="B2557" s="28" t="str">
        <f>IF(COUNTIFS(Table_Books[Hash_ID],Table_Books[[#This Row],[Hash_ID]])&gt;1,"Y","N")</f>
        <v>N</v>
      </c>
      <c r="C2557" s="28" t="s">
        <v>10017</v>
      </c>
      <c r="D2557" s="28" t="s">
        <v>8558</v>
      </c>
      <c r="E2557" s="28"/>
      <c r="F2557" s="28"/>
      <c r="G2557" s="44"/>
      <c r="H2557" s="44"/>
      <c r="I2557" s="45"/>
      <c r="J2557" s="44"/>
      <c r="K2557" s="44"/>
      <c r="L2557" s="28"/>
      <c r="M2557" s="28"/>
      <c r="N2557" s="28"/>
      <c r="O2557" s="46"/>
      <c r="P2557" s="47"/>
      <c r="Q2557" s="47" t="s">
        <v>1860</v>
      </c>
      <c r="R2557" s="47"/>
      <c r="S2557" s="47"/>
      <c r="T2557" s="47" t="s">
        <v>1860</v>
      </c>
      <c r="U2557" s="47" t="s">
        <v>1860</v>
      </c>
      <c r="V2557" s="47"/>
      <c r="W2557" s="47"/>
      <c r="X2557" s="47"/>
      <c r="Y2557" s="47"/>
      <c r="Z2557" s="47"/>
      <c r="AA2557" s="47"/>
      <c r="AB2557" s="47"/>
      <c r="AC2557" s="28"/>
      <c r="AD2557" s="28"/>
      <c r="AE2557" s="44">
        <f>IFERROR(FLOOR(Table_Books[[#This Row],[Published_Date]],10), 0)</f>
        <v>0</v>
      </c>
      <c r="AF2557" s="28">
        <f>IFERROR(CEILING(VALUE(LEFT(Table_Books[[#This Row],[Published_Date]],FIND("-",Table_Books[[#This Row],[Published_Date]]&amp;"-")-1))/100, 1), 0)</f>
        <v>0</v>
      </c>
      <c r="AG2557" s="28"/>
      <c r="AH2557" s="28"/>
      <c r="AI2557" s="28"/>
      <c r="AJ2557" s="28"/>
      <c r="AK2557" s="28" t="str">
        <f>Table_Books[[#This Row],[Title]]&amp;"_"&amp;Table_Books[[#This Row],[Author]]</f>
        <v>Patriotism_Mishima, Yukio</v>
      </c>
      <c r="AL2557" s="28" t="str">
        <f>Table_Books[[#This Row],[Author]]&amp;"_"&amp;Table_Books[[#This Row],[Title]]</f>
        <v>Mishima, Yukio_Patriotism</v>
      </c>
      <c r="AM2557" s="28" t="str">
        <f>Table_Books[[#This Row],[Title]]&amp;" by "&amp;Table_Books[[#This Row],[Author]]</f>
        <v>Patriotism by Mishima, Yukio</v>
      </c>
      <c r="AN2557" s="28"/>
      <c r="AO2557" s="28"/>
    </row>
    <row r="2558" spans="1:41" x14ac:dyDescent="0.35">
      <c r="A2558" s="7" t="str">
        <f>"B-" &amp; UPPER(TRIM(Table_Books[[#This Row],[Title]])) &amp; "|" &amp; UPPER(TRIM(Table_Books[[#This Row],[Author]]))</f>
        <v>B-THE TEMPLE OF DAWN|MISHIMA, YUKIO</v>
      </c>
      <c r="B2558" s="28" t="str">
        <f>IF(COUNTIFS(Table_Books[Hash_ID],Table_Books[[#This Row],[Hash_ID]])&gt;1,"Y","N")</f>
        <v>N</v>
      </c>
      <c r="C2558" s="2" t="s">
        <v>20473</v>
      </c>
      <c r="D2558" s="2" t="s">
        <v>8558</v>
      </c>
      <c r="G2558" s="12"/>
      <c r="H2558" s="12"/>
      <c r="I2558" s="8"/>
      <c r="J2558" s="12"/>
      <c r="K2558" s="12"/>
      <c r="O2558" s="33"/>
      <c r="P2558" s="10"/>
      <c r="Q2558" s="10" t="s">
        <v>1860</v>
      </c>
      <c r="R2558" s="10"/>
      <c r="S2558" s="10"/>
      <c r="T2558" s="10" t="s">
        <v>1860</v>
      </c>
      <c r="U2558" s="10" t="s">
        <v>1860</v>
      </c>
      <c r="V2558" s="10"/>
      <c r="W2558" s="10"/>
      <c r="X2558" s="10"/>
      <c r="Y2558" s="10"/>
      <c r="Z2558" s="10"/>
      <c r="AA2558" s="10"/>
      <c r="AB2558" s="10"/>
      <c r="AE2558" s="12">
        <f>IFERROR(FLOOR(Table_Books[[#This Row],[Published_Date]],10), 0)</f>
        <v>0</v>
      </c>
      <c r="AF2558" s="2">
        <f>IFERROR(CEILING(VALUE(LEFT(Table_Books[[#This Row],[Published_Date]],FIND("-",Table_Books[[#This Row],[Published_Date]]&amp;"-")-1))/100, 1), 0)</f>
        <v>0</v>
      </c>
      <c r="AK2558" s="2" t="str">
        <f>Table_Books[[#This Row],[Title]]&amp;"_"&amp;Table_Books[[#This Row],[Author]]</f>
        <v>The Temple of Dawn_Mishima, Yukio</v>
      </c>
      <c r="AL2558" s="2" t="str">
        <f>Table_Books[[#This Row],[Author]]&amp;"_"&amp;Table_Books[[#This Row],[Title]]</f>
        <v>Mishima, Yukio_The Temple of Dawn</v>
      </c>
      <c r="AM2558" s="2" t="str">
        <f>Table_Books[[#This Row],[Title]]&amp;" by "&amp;Table_Books[[#This Row],[Author]]</f>
        <v>The Temple of Dawn by Mishima, Yukio</v>
      </c>
    </row>
    <row r="2559" spans="1:41" x14ac:dyDescent="0.35">
      <c r="A2559" s="7" t="str">
        <f>"B-" &amp; UPPER(TRIM(Table_Books[[#This Row],[Title]])) &amp; "|" &amp; UPPER(TRIM(Table_Books[[#This Row],[Author]]))</f>
        <v>B-THIRST FOR LOVE|MISHIMA, YUKIO</v>
      </c>
      <c r="B2559" s="28" t="str">
        <f>IF(COUNTIFS(Table_Books[Hash_ID],Table_Books[[#This Row],[Hash_ID]])&gt;1,"Y","N")</f>
        <v>N</v>
      </c>
      <c r="C2559" s="2" t="s">
        <v>20508</v>
      </c>
      <c r="D2559" s="2" t="s">
        <v>8558</v>
      </c>
      <c r="G2559" s="12"/>
      <c r="H2559" s="12"/>
      <c r="I2559" s="8"/>
      <c r="J2559" s="12"/>
      <c r="K2559" s="12"/>
      <c r="O2559" s="33"/>
      <c r="P2559" s="10"/>
      <c r="Q2559" s="10" t="s">
        <v>1860</v>
      </c>
      <c r="R2559" s="10"/>
      <c r="S2559" s="10"/>
      <c r="T2559" s="10" t="s">
        <v>1860</v>
      </c>
      <c r="U2559" s="10" t="s">
        <v>1860</v>
      </c>
      <c r="V2559" s="10"/>
      <c r="W2559" s="10"/>
      <c r="X2559" s="10"/>
      <c r="Y2559" s="10"/>
      <c r="Z2559" s="10"/>
      <c r="AA2559" s="10"/>
      <c r="AB2559" s="10"/>
      <c r="AE2559" s="12">
        <f>IFERROR(FLOOR(Table_Books[[#This Row],[Published_Date]],10), 0)</f>
        <v>0</v>
      </c>
      <c r="AF2559" s="2">
        <f>IFERROR(CEILING(VALUE(LEFT(Table_Books[[#This Row],[Published_Date]],FIND("-",Table_Books[[#This Row],[Published_Date]]&amp;"-")-1))/100, 1), 0)</f>
        <v>0</v>
      </c>
      <c r="AK2559" s="2" t="str">
        <f>Table_Books[[#This Row],[Title]]&amp;"_"&amp;Table_Books[[#This Row],[Author]]</f>
        <v>Thirst for Love_Mishima, Yukio</v>
      </c>
      <c r="AL2559" s="2" t="str">
        <f>Table_Books[[#This Row],[Author]]&amp;"_"&amp;Table_Books[[#This Row],[Title]]</f>
        <v>Mishima, Yukio_Thirst for Love</v>
      </c>
      <c r="AM2559" s="2" t="str">
        <f>Table_Books[[#This Row],[Title]]&amp;" by "&amp;Table_Books[[#This Row],[Author]]</f>
        <v>Thirst for Love by Mishima, Yukio</v>
      </c>
    </row>
    <row r="2560" spans="1:41" x14ac:dyDescent="0.35">
      <c r="A2560" s="7" t="str">
        <f>"B-" &amp; UPPER(TRIM(Table_Books[[#This Row],[Title]])) &amp; "|" &amp; UPPER(TRIM(Table_Books[[#This Row],[Author]]))</f>
        <v>B-A FINE BALANCE|MISTRY, ROHINTON</v>
      </c>
      <c r="B2560" s="28" t="str">
        <f>IF(COUNTIFS(Table_Books[Hash_ID],Table_Books[[#This Row],[Hash_ID]])&gt;1,"Y","N")</f>
        <v>N</v>
      </c>
      <c r="C2560" s="2" t="s">
        <v>5636</v>
      </c>
      <c r="D2560" s="2" t="s">
        <v>5639</v>
      </c>
      <c r="G2560" s="12"/>
      <c r="H2560" s="12"/>
      <c r="I2560" s="8"/>
      <c r="J2560" s="12"/>
      <c r="K2560" s="12"/>
      <c r="O2560" s="33"/>
      <c r="P2560" s="10"/>
      <c r="Q2560" s="10" t="s">
        <v>1860</v>
      </c>
      <c r="R2560" s="10"/>
      <c r="S2560" s="10"/>
      <c r="T2560" s="10" t="s">
        <v>1860</v>
      </c>
      <c r="U2560" s="10" t="s">
        <v>1860</v>
      </c>
      <c r="V2560" s="10"/>
      <c r="W2560" s="10"/>
      <c r="X2560" s="10"/>
      <c r="Y2560" s="10"/>
      <c r="Z2560" s="10"/>
      <c r="AA2560" s="10"/>
      <c r="AB2560" s="10"/>
      <c r="AE2560" s="12">
        <f>IFERROR(FLOOR(Table_Books[[#This Row],[Published_Date]],10), 0)</f>
        <v>0</v>
      </c>
      <c r="AF2560" s="2">
        <f>IFERROR(CEILING(VALUE(LEFT(Table_Books[[#This Row],[Published_Date]],FIND("-",Table_Books[[#This Row],[Published_Date]]&amp;"-")-1))/100, 1), 0)</f>
        <v>0</v>
      </c>
      <c r="AK2560" s="2" t="str">
        <f>Table_Books[[#This Row],[Title]]&amp;"_"&amp;Table_Books[[#This Row],[Author]]</f>
        <v>A Fine Balance_Mistry, Rohinton</v>
      </c>
      <c r="AL2560" s="2" t="str">
        <f>Table_Books[[#This Row],[Author]]&amp;"_"&amp;Table_Books[[#This Row],[Title]]</f>
        <v>Mistry, Rohinton_A Fine Balance</v>
      </c>
      <c r="AM2560" s="2" t="str">
        <f>Table_Books[[#This Row],[Title]]&amp;" by "&amp;Table_Books[[#This Row],[Author]]</f>
        <v>A Fine Balance by Mistry, Rohinton</v>
      </c>
    </row>
    <row r="2561" spans="1:41" x14ac:dyDescent="0.35">
      <c r="A2561" s="7" t="str">
        <f>"B-" &amp; UPPER(TRIM(Table_Books[[#This Row],[Title]])) &amp; "|" &amp; UPPER(TRIM(Table_Books[[#This Row],[Author]]))</f>
        <v>B-AFTERGLOW &amp; ON PAGANISM|MITCHELL S. BUCK &amp; ARTHUR MACHEN</v>
      </c>
      <c r="B2561" s="28" t="str">
        <f>IF(COUNTIFS(Table_Books[Hash_ID],Table_Books[[#This Row],[Hash_ID]])&gt;1,"Y","N")</f>
        <v>N</v>
      </c>
      <c r="C2561" s="2" t="s">
        <v>7969</v>
      </c>
      <c r="D2561" s="43" t="s">
        <v>7970</v>
      </c>
      <c r="G2561" s="12"/>
      <c r="H2561" s="12">
        <v>1998</v>
      </c>
      <c r="I2561" s="8" t="s">
        <v>7930</v>
      </c>
      <c r="J2561" s="12"/>
      <c r="K2561" s="12"/>
      <c r="O2561" s="33"/>
      <c r="P2561" s="10"/>
      <c r="Q2561" s="10" t="s">
        <v>1860</v>
      </c>
      <c r="R2561" s="10"/>
      <c r="S2561" s="10"/>
      <c r="T2561" s="10" t="s">
        <v>1860</v>
      </c>
      <c r="U2561" s="10" t="s">
        <v>1860</v>
      </c>
      <c r="V2561" s="10"/>
      <c r="W2561" s="10"/>
      <c r="X2561" s="10"/>
      <c r="Y2561" s="10"/>
      <c r="Z2561" s="10"/>
      <c r="AA2561" s="10"/>
      <c r="AB2561" s="10"/>
      <c r="AE2561" s="12">
        <f>IFERROR(FLOOR(Table_Books[[#This Row],[Published_Date]],10), 0)</f>
        <v>0</v>
      </c>
      <c r="AF2561" s="2">
        <f>IFERROR(CEILING(VALUE(LEFT(Table_Books[[#This Row],[Published_Date]],FIND("-",Table_Books[[#This Row],[Published_Date]]&amp;"-")-1))/100, 1), 0)</f>
        <v>0</v>
      </c>
      <c r="AK2561" s="2" t="str">
        <f>Table_Books[[#This Row],[Title]]&amp;"_"&amp;Table_Books[[#This Row],[Author]]</f>
        <v>Afterglow &amp; On Paganism_Mitchell S. Buck &amp; Arthur Machen</v>
      </c>
      <c r="AL2561" s="2" t="str">
        <f>Table_Books[[#This Row],[Author]]&amp;"_"&amp;Table_Books[[#This Row],[Title]]</f>
        <v>Mitchell S. Buck &amp; Arthur Machen_Afterglow &amp; On Paganism</v>
      </c>
      <c r="AM2561" s="2" t="str">
        <f>Table_Books[[#This Row],[Title]]&amp;" by "&amp;Table_Books[[#This Row],[Author]]</f>
        <v>Afterglow &amp; On Paganism by Mitchell S. Buck &amp; Arthur Machen</v>
      </c>
    </row>
    <row r="2562" spans="1:41" x14ac:dyDescent="0.35">
      <c r="A2562" s="52" t="str">
        <f>"B-" &amp; UPPER(TRIM(Table_Books[[#This Row],[Title]])) &amp; "|" &amp; UPPER(TRIM(Table_Books[[#This Row],[Author]]))</f>
        <v>B-CLOUD ATLAS|MITCHELL, DAVID</v>
      </c>
      <c r="B2562" s="28" t="str">
        <f>IF(COUNTIFS(Table_Books[Hash_ID],Table_Books[[#This Row],[Hash_ID]])&gt;1,"Y","N")</f>
        <v>N</v>
      </c>
      <c r="C2562" s="28" t="s">
        <v>19809</v>
      </c>
      <c r="D2562" s="51" t="s">
        <v>19810</v>
      </c>
      <c r="E2562" s="28"/>
      <c r="F2562" s="28"/>
      <c r="G2562" s="44"/>
      <c r="H2562" s="44"/>
      <c r="I2562" s="45"/>
      <c r="J2562" s="44"/>
      <c r="K2562" s="44"/>
      <c r="L2562" s="28"/>
      <c r="M2562" s="28"/>
      <c r="N2562" s="28"/>
      <c r="O2562" s="46"/>
      <c r="P2562" s="47"/>
      <c r="Q2562" s="47" t="s">
        <v>1860</v>
      </c>
      <c r="R2562" s="47"/>
      <c r="S2562" s="47"/>
      <c r="T2562" s="47" t="s">
        <v>1860</v>
      </c>
      <c r="U2562" s="47" t="s">
        <v>1860</v>
      </c>
      <c r="V2562" s="47"/>
      <c r="W2562" s="47"/>
      <c r="X2562" s="47"/>
      <c r="Y2562" s="47"/>
      <c r="Z2562" s="47"/>
      <c r="AA2562" s="47"/>
      <c r="AB2562" s="47"/>
      <c r="AC2562" s="28"/>
      <c r="AD2562" s="28"/>
      <c r="AE2562" s="44">
        <f>IFERROR(FLOOR(Table_Books[[#This Row],[Published_Date]],10), 0)</f>
        <v>0</v>
      </c>
      <c r="AF2562" s="28">
        <f>IFERROR(CEILING(VALUE(LEFT(Table_Books[[#This Row],[Published_Date]],FIND("-",Table_Books[[#This Row],[Published_Date]]&amp;"-")-1))/100, 1), 0)</f>
        <v>0</v>
      </c>
      <c r="AG2562" s="28"/>
      <c r="AH2562" s="28" t="s">
        <v>21602</v>
      </c>
      <c r="AI2562" s="28"/>
      <c r="AJ2562" s="28"/>
      <c r="AK2562" s="28" t="str">
        <f>Table_Books[[#This Row],[Title]]&amp;"_"&amp;Table_Books[[#This Row],[Author]]</f>
        <v>Cloud Atlas_Mitchell, David</v>
      </c>
      <c r="AL2562" s="28" t="str">
        <f>Table_Books[[#This Row],[Author]]&amp;"_"&amp;Table_Books[[#This Row],[Title]]</f>
        <v>Mitchell, David_Cloud Atlas</v>
      </c>
      <c r="AM2562" s="28" t="str">
        <f>Table_Books[[#This Row],[Title]]&amp;" by "&amp;Table_Books[[#This Row],[Author]]</f>
        <v>Cloud Atlas by Mitchell, David</v>
      </c>
      <c r="AN2562" s="28"/>
      <c r="AO2562" s="28"/>
    </row>
    <row r="2563" spans="1:41" x14ac:dyDescent="0.35">
      <c r="A2563" s="7" t="str">
        <f>"B-" &amp; UPPER(TRIM(Table_Books[[#This Row],[Title]])) &amp; "|" &amp; UPPER(TRIM(Table_Books[[#This Row],[Author]]))</f>
        <v>B-GHOSTWRITTEN|MITCHELL, DAVID</v>
      </c>
      <c r="B2563" s="35" t="str">
        <f>IF(COUNTIFS(Table_Books[Hash_ID],Table_Books[[#This Row],[Hash_ID]])&gt;1,"Y","N")</f>
        <v>N</v>
      </c>
      <c r="C2563" s="35" t="s">
        <v>20138</v>
      </c>
      <c r="D2563" s="48" t="s">
        <v>19810</v>
      </c>
      <c r="E2563" s="35"/>
      <c r="F2563" s="35"/>
      <c r="G2563" s="36"/>
      <c r="H2563" s="36"/>
      <c r="I2563" s="37"/>
      <c r="J2563" s="36"/>
      <c r="K2563" s="36"/>
      <c r="L2563" s="35"/>
      <c r="M2563" s="35"/>
      <c r="N2563" s="35"/>
      <c r="O2563" s="38"/>
      <c r="P2563" s="39"/>
      <c r="Q2563" s="10" t="s">
        <v>1860</v>
      </c>
      <c r="R2563" s="39"/>
      <c r="S2563" s="39"/>
      <c r="T2563" s="10" t="s">
        <v>1860</v>
      </c>
      <c r="U2563" s="10" t="s">
        <v>1860</v>
      </c>
      <c r="V2563" s="39"/>
      <c r="W2563" s="39"/>
      <c r="X2563" s="39"/>
      <c r="Y2563" s="39"/>
      <c r="Z2563" s="39"/>
      <c r="AA2563" s="39"/>
      <c r="AB2563" s="39"/>
      <c r="AC2563" s="35"/>
      <c r="AD2563" s="35"/>
      <c r="AE2563" s="36">
        <f>IFERROR(FLOOR(Table_Books[[#This Row],[Published_Date]],10), 0)</f>
        <v>0</v>
      </c>
      <c r="AF2563" s="35">
        <f>IFERROR(CEILING(VALUE(LEFT(Table_Books[[#This Row],[Published_Date]],FIND("-",Table_Books[[#This Row],[Published_Date]]&amp;"-")-1))/100, 1), 0)</f>
        <v>0</v>
      </c>
      <c r="AG2563" s="35"/>
      <c r="AH2563" s="35"/>
      <c r="AI2563" s="35"/>
      <c r="AJ2563" s="35"/>
      <c r="AK2563" s="35" t="str">
        <f>Table_Books[[#This Row],[Title]]&amp;"_"&amp;Table_Books[[#This Row],[Author]]</f>
        <v>Ghostwritten_Mitchell, David</v>
      </c>
      <c r="AL2563" s="35" t="str">
        <f>Table_Books[[#This Row],[Author]]&amp;"_"&amp;Table_Books[[#This Row],[Title]]</f>
        <v>Mitchell, David_Ghostwritten</v>
      </c>
      <c r="AM2563" s="35" t="str">
        <f>Table_Books[[#This Row],[Title]]&amp;" by "&amp;Table_Books[[#This Row],[Author]]</f>
        <v>Ghostwritten by Mitchell, David</v>
      </c>
      <c r="AN2563" s="35"/>
      <c r="AO2563" s="35"/>
    </row>
    <row r="2564" spans="1:41" x14ac:dyDescent="0.35">
      <c r="A2564" s="7" t="str">
        <f>"B-" &amp; UPPER(TRIM(Table_Books[[#This Row],[Title]])) &amp; "|" &amp; UPPER(TRIM(Table_Books[[#This Row],[Author]]))</f>
        <v>B-THE BONE CLOCKS|MITCHELL, DAVID</v>
      </c>
      <c r="B2564" s="35" t="str">
        <f>IF(COUNTIFS(Table_Books[Hash_ID],Table_Books[[#This Row],[Hash_ID]])&gt;1,"Y","N")</f>
        <v>N</v>
      </c>
      <c r="C2564" s="35" t="s">
        <v>20137</v>
      </c>
      <c r="D2564" s="48" t="s">
        <v>19810</v>
      </c>
      <c r="E2564" s="35"/>
      <c r="F2564" s="35"/>
      <c r="G2564" s="36"/>
      <c r="H2564" s="36"/>
      <c r="I2564" s="37"/>
      <c r="J2564" s="36"/>
      <c r="K2564" s="36"/>
      <c r="L2564" s="35"/>
      <c r="M2564" s="35"/>
      <c r="N2564" s="35"/>
      <c r="O2564" s="38"/>
      <c r="P2564" s="39"/>
      <c r="Q2564" s="10" t="s">
        <v>1860</v>
      </c>
      <c r="R2564" s="39"/>
      <c r="S2564" s="39"/>
      <c r="T2564" s="10" t="s">
        <v>1860</v>
      </c>
      <c r="U2564" s="10" t="s">
        <v>1860</v>
      </c>
      <c r="V2564" s="39"/>
      <c r="W2564" s="39"/>
      <c r="X2564" s="39"/>
      <c r="Y2564" s="39"/>
      <c r="Z2564" s="39"/>
      <c r="AA2564" s="39"/>
      <c r="AB2564" s="39"/>
      <c r="AC2564" s="35"/>
      <c r="AD2564" s="35"/>
      <c r="AE2564" s="36">
        <f>IFERROR(FLOOR(Table_Books[[#This Row],[Published_Date]],10), 0)</f>
        <v>0</v>
      </c>
      <c r="AF2564" s="35">
        <f>IFERROR(CEILING(VALUE(LEFT(Table_Books[[#This Row],[Published_Date]],FIND("-",Table_Books[[#This Row],[Published_Date]]&amp;"-")-1))/100, 1), 0)</f>
        <v>0</v>
      </c>
      <c r="AG2564" s="35"/>
      <c r="AH2564" s="35"/>
      <c r="AI2564" s="35"/>
      <c r="AJ2564" s="35"/>
      <c r="AK2564" s="35" t="str">
        <f>Table_Books[[#This Row],[Title]]&amp;"_"&amp;Table_Books[[#This Row],[Author]]</f>
        <v>The Bone Clocks_Mitchell, David</v>
      </c>
      <c r="AL2564" s="35" t="str">
        <f>Table_Books[[#This Row],[Author]]&amp;"_"&amp;Table_Books[[#This Row],[Title]]</f>
        <v>Mitchell, David_The Bone Clocks</v>
      </c>
      <c r="AM2564" s="35" t="str">
        <f>Table_Books[[#This Row],[Title]]&amp;" by "&amp;Table_Books[[#This Row],[Author]]</f>
        <v>The Bone Clocks by Mitchell, David</v>
      </c>
      <c r="AN2564" s="35"/>
      <c r="AO2564" s="35"/>
    </row>
    <row r="2565" spans="1:41" ht="43.5" x14ac:dyDescent="0.35">
      <c r="A2565" s="7" t="str">
        <f>"B-" &amp; UPPER(TRIM(Table_Books[[#This Row],[Title]])) &amp; "|" &amp; UPPER(TRIM(Table_Books[[#This Row],[Author]]))</f>
        <v>B-GONE WITH THE WIND|MITCHELL, MARGARET</v>
      </c>
      <c r="B2565" s="28" t="str">
        <f>IF(COUNTIFS(Table_Books[Hash_ID],Table_Books[[#This Row],[Hash_ID]])&gt;1,"Y","N")</f>
        <v>N</v>
      </c>
      <c r="C2565" s="2" t="s">
        <v>2907</v>
      </c>
      <c r="D2565" s="2" t="s">
        <v>2909</v>
      </c>
      <c r="G2565" s="12">
        <v>1936</v>
      </c>
      <c r="H2565" s="12"/>
      <c r="I2565" s="8"/>
      <c r="J2565" s="12"/>
      <c r="K2565" s="12"/>
      <c r="L2565" s="2">
        <v>1037</v>
      </c>
      <c r="M2565" s="2" t="s">
        <v>2984</v>
      </c>
      <c r="O2565" s="33"/>
      <c r="P2565" s="10"/>
      <c r="Q2565" s="10" t="s">
        <v>1860</v>
      </c>
      <c r="R2565" s="10"/>
      <c r="S2565" s="10"/>
      <c r="T2565" s="10" t="s">
        <v>1860</v>
      </c>
      <c r="U2565" s="10" t="s">
        <v>1860</v>
      </c>
      <c r="V2565" s="10"/>
      <c r="W2565" s="10"/>
      <c r="X2565" s="10"/>
      <c r="Y2565" s="10"/>
      <c r="Z2565" s="10"/>
      <c r="AA2565" s="10"/>
      <c r="AB2565" s="10"/>
      <c r="AE2565" s="12">
        <f>IFERROR(FLOOR(Table_Books[[#This Row],[Published_Date]],10), 0)</f>
        <v>1930</v>
      </c>
      <c r="AF2565" s="2">
        <f>IFERROR(CEILING(VALUE(LEFT(Table_Books[[#This Row],[Published_Date]],FIND("-",Table_Books[[#This Row],[Published_Date]]&amp;"-")-1))/100, 1), 0)</f>
        <v>20</v>
      </c>
      <c r="AK2565" s="2" t="str">
        <f>Table_Books[[#This Row],[Title]]&amp;"_"&amp;Table_Books[[#This Row],[Author]]</f>
        <v>Gone with the Wind_Mitchell, Margaret</v>
      </c>
      <c r="AL2565" s="2" t="str">
        <f>Table_Books[[#This Row],[Author]]&amp;"_"&amp;Table_Books[[#This Row],[Title]]</f>
        <v>Mitchell, Margaret_Gone with the Wind</v>
      </c>
      <c r="AM2565" s="2" t="str">
        <f>Table_Books[[#This Row],[Title]]&amp;" by "&amp;Table_Books[[#This Row],[Author]]</f>
        <v>Gone with the Wind by Mitchell, Margaret</v>
      </c>
    </row>
    <row r="2566" spans="1:41" x14ac:dyDescent="0.35">
      <c r="A2566" s="7" t="str">
        <f>"B-" &amp; UPPER(TRIM(Table_Books[[#This Row],[Title]])) &amp; "|" &amp; UPPER(TRIM(Table_Books[[#This Row],[Author]]))</f>
        <v>B-MOZI|MO DI (MOZI)</v>
      </c>
      <c r="B2566" s="35" t="str">
        <f>IF(COUNTIFS(Table_Books[Hash_ID],Table_Books[[#This Row],[Hash_ID]])&gt;1,"Y","N")</f>
        <v>N</v>
      </c>
      <c r="C2566" s="35" t="s">
        <v>18945</v>
      </c>
      <c r="D2566" s="48" t="s">
        <v>18946</v>
      </c>
      <c r="E2566" s="35"/>
      <c r="F2566" s="35"/>
      <c r="G2566" s="36"/>
      <c r="H2566" s="36"/>
      <c r="I2566" s="37"/>
      <c r="J2566" s="36"/>
      <c r="K2566" s="36"/>
      <c r="L2566" s="35"/>
      <c r="M2566" s="35"/>
      <c r="N2566" s="35"/>
      <c r="O2566" s="38"/>
      <c r="P2566" s="39"/>
      <c r="Q2566" s="10" t="s">
        <v>1860</v>
      </c>
      <c r="R2566" s="39"/>
      <c r="S2566" s="39"/>
      <c r="T2566" s="10" t="s">
        <v>1860</v>
      </c>
      <c r="U2566" s="10" t="s">
        <v>1860</v>
      </c>
      <c r="V2566" s="39"/>
      <c r="W2566" s="39"/>
      <c r="X2566" s="39"/>
      <c r="Y2566" s="39"/>
      <c r="Z2566" s="39"/>
      <c r="AA2566" s="39"/>
      <c r="AB2566" s="39"/>
      <c r="AC2566" s="35"/>
      <c r="AD2566" s="35"/>
      <c r="AE2566" s="36">
        <f>IFERROR(FLOOR(Table_Books[[#This Row],[Published_Date]],10), 0)</f>
        <v>0</v>
      </c>
      <c r="AF2566" s="35">
        <f>IFERROR(CEILING(VALUE(LEFT(Table_Books[[#This Row],[Published_Date]],FIND("-",Table_Books[[#This Row],[Published_Date]]&amp;"-")-1))/100, 1), 0)</f>
        <v>0</v>
      </c>
      <c r="AG2566" s="35"/>
      <c r="AH2566" s="35" t="s">
        <v>21579</v>
      </c>
      <c r="AI2566" s="35"/>
      <c r="AJ2566" s="35"/>
      <c r="AK2566" s="35" t="str">
        <f>Table_Books[[#This Row],[Title]]&amp;"_"&amp;Table_Books[[#This Row],[Author]]</f>
        <v>Mozi_Mo Di (Mozi)</v>
      </c>
      <c r="AL2566" s="35" t="str">
        <f>Table_Books[[#This Row],[Author]]&amp;"_"&amp;Table_Books[[#This Row],[Title]]</f>
        <v>Mo Di (Mozi)_Mozi</v>
      </c>
      <c r="AM2566" s="35" t="str">
        <f>Table_Books[[#This Row],[Title]]&amp;" by "&amp;Table_Books[[#This Row],[Author]]</f>
        <v>Mozi by Mo Di (Mozi)</v>
      </c>
      <c r="AN2566" s="35"/>
      <c r="AO2566" s="35"/>
    </row>
    <row r="2567" spans="1:41" x14ac:dyDescent="0.35">
      <c r="A2567" s="7" t="str">
        <f>"B-" &amp; UPPER(TRIM(Table_Books[[#This Row],[Title]])) &amp; "|" &amp; UPPER(TRIM(Table_Books[[#This Row],[Author]]))</f>
        <v>B-IN THE CAFÉ OF LOST YOUTH|MODIANO, PATRICK</v>
      </c>
      <c r="B2567" s="28" t="str">
        <f>IF(COUNTIFS(Table_Books[Hash_ID],Table_Books[[#This Row],[Hash_ID]])&gt;1,"Y","N")</f>
        <v>N</v>
      </c>
      <c r="C2567" s="2" t="s">
        <v>7063</v>
      </c>
      <c r="D2567" s="2" t="s">
        <v>6007</v>
      </c>
      <c r="G2567" s="12"/>
      <c r="H2567" s="12"/>
      <c r="I2567" s="8" t="s">
        <v>7023</v>
      </c>
      <c r="J2567" s="12"/>
      <c r="K2567" s="12"/>
      <c r="O2567" s="33"/>
      <c r="P2567" s="10"/>
      <c r="Q2567" s="10" t="s">
        <v>1860</v>
      </c>
      <c r="R2567" s="10"/>
      <c r="S2567" s="10"/>
      <c r="T2567" s="10" t="s">
        <v>1860</v>
      </c>
      <c r="U2567" s="10" t="s">
        <v>1860</v>
      </c>
      <c r="V2567" s="10"/>
      <c r="W2567" s="10"/>
      <c r="X2567" s="10"/>
      <c r="Y2567" s="10"/>
      <c r="Z2567" s="10"/>
      <c r="AA2567" s="10"/>
      <c r="AB2567" s="10"/>
      <c r="AE2567" s="12">
        <f>IFERROR(FLOOR(Table_Books[[#This Row],[Published_Date]],10), 0)</f>
        <v>0</v>
      </c>
      <c r="AF2567" s="2">
        <f>IFERROR(CEILING(VALUE(LEFT(Table_Books[[#This Row],[Published_Date]],FIND("-",Table_Books[[#This Row],[Published_Date]]&amp;"-")-1))/100, 1), 0)</f>
        <v>0</v>
      </c>
      <c r="AK2567" s="2" t="str">
        <f>Table_Books[[#This Row],[Title]]&amp;"_"&amp;Table_Books[[#This Row],[Author]]</f>
        <v>In the Café of Lost Youth_Modiano, Patrick</v>
      </c>
      <c r="AL2567" s="2" t="str">
        <f>Table_Books[[#This Row],[Author]]&amp;"_"&amp;Table_Books[[#This Row],[Title]]</f>
        <v>Modiano, Patrick_In the Café of Lost Youth</v>
      </c>
      <c r="AM2567" s="2" t="str">
        <f>Table_Books[[#This Row],[Title]]&amp;" by "&amp;Table_Books[[#This Row],[Author]]</f>
        <v>In the Café of Lost Youth by Modiano, Patrick</v>
      </c>
    </row>
    <row r="2568" spans="1:41" x14ac:dyDescent="0.35">
      <c r="A2568" s="7" t="str">
        <f>"B-" &amp; UPPER(TRIM(Table_Books[[#This Row],[Title]])) &amp; "|" &amp; UPPER(TRIM(Table_Books[[#This Row],[Author]]))</f>
        <v>B-RUE DES BOUTIQUES OBSCURES|MODIANO, PATRICK</v>
      </c>
      <c r="B2568" s="28" t="str">
        <f>IF(COUNTIFS(Table_Books[Hash_ID],Table_Books[[#This Row],[Hash_ID]])&gt;1,"Y","N")</f>
        <v>N</v>
      </c>
      <c r="C2568" s="2" t="s">
        <v>5915</v>
      </c>
      <c r="D2568" s="2" t="s">
        <v>6007</v>
      </c>
      <c r="G2568" s="12"/>
      <c r="H2568" s="12"/>
      <c r="I2568" s="8"/>
      <c r="J2568" s="12"/>
      <c r="K2568" s="12"/>
      <c r="O2568" s="33"/>
      <c r="P2568" s="10"/>
      <c r="Q2568" s="10" t="s">
        <v>1860</v>
      </c>
      <c r="R2568" s="10"/>
      <c r="S2568" s="10"/>
      <c r="T2568" s="10" t="s">
        <v>1860</v>
      </c>
      <c r="U2568" s="10" t="s">
        <v>1860</v>
      </c>
      <c r="V2568" s="10"/>
      <c r="W2568" s="10"/>
      <c r="X2568" s="10"/>
      <c r="Y2568" s="10"/>
      <c r="Z2568" s="10"/>
      <c r="AA2568" s="10"/>
      <c r="AB2568" s="10"/>
      <c r="AE2568" s="12">
        <f>IFERROR(FLOOR(Table_Books[[#This Row],[Published_Date]],10), 0)</f>
        <v>0</v>
      </c>
      <c r="AF2568" s="2">
        <f>IFERROR(CEILING(VALUE(LEFT(Table_Books[[#This Row],[Published_Date]],FIND("-",Table_Books[[#This Row],[Published_Date]]&amp;"-")-1))/100, 1), 0)</f>
        <v>0</v>
      </c>
      <c r="AK2568" s="2" t="str">
        <f>Table_Books[[#This Row],[Title]]&amp;"_"&amp;Table_Books[[#This Row],[Author]]</f>
        <v>Rue des boutiques obscures_Modiano, Patrick</v>
      </c>
      <c r="AL2568" s="2" t="str">
        <f>Table_Books[[#This Row],[Author]]&amp;"_"&amp;Table_Books[[#This Row],[Title]]</f>
        <v>Modiano, Patrick_Rue des boutiques obscures</v>
      </c>
      <c r="AM2568" s="2" t="str">
        <f>Table_Books[[#This Row],[Title]]&amp;" by "&amp;Table_Books[[#This Row],[Author]]</f>
        <v>Rue des boutiques obscures by Modiano, Patrick</v>
      </c>
    </row>
    <row r="2569" spans="1:41" x14ac:dyDescent="0.35">
      <c r="A2569" s="7" t="str">
        <f>"B-" &amp; UPPER(TRIM(Table_Books[[#This Row],[Title]])) &amp; "|" &amp; UPPER(TRIM(Table_Books[[#This Row],[Author]]))</f>
        <v>B-PLAYS (TARTUFFE, THE MISANTHROPE, THE IMAGINARY INVALID)|MOLIÈRE</v>
      </c>
      <c r="B2569" s="35" t="str">
        <f>IF(COUNTIFS(Table_Books[Hash_ID],Table_Books[[#This Row],[Hash_ID]])&gt;1,"Y","N")</f>
        <v>N</v>
      </c>
      <c r="C2569" s="35" t="s">
        <v>19334</v>
      </c>
      <c r="D2569" s="48" t="s">
        <v>19335</v>
      </c>
      <c r="E2569" s="35"/>
      <c r="F2569" s="35"/>
      <c r="G2569" s="36"/>
      <c r="H2569" s="36"/>
      <c r="I2569" s="37"/>
      <c r="J2569" s="36"/>
      <c r="K2569" s="36"/>
      <c r="L2569" s="35"/>
      <c r="M2569" s="35"/>
      <c r="N2569" s="35"/>
      <c r="O2569" s="38"/>
      <c r="P2569" s="39"/>
      <c r="Q2569" s="10" t="s">
        <v>1860</v>
      </c>
      <c r="R2569" s="39"/>
      <c r="S2569" s="39"/>
      <c r="T2569" s="10" t="s">
        <v>1860</v>
      </c>
      <c r="U2569" s="10" t="s">
        <v>1860</v>
      </c>
      <c r="V2569" s="39"/>
      <c r="W2569" s="39"/>
      <c r="X2569" s="39"/>
      <c r="Y2569" s="39"/>
      <c r="Z2569" s="39"/>
      <c r="AA2569" s="39"/>
      <c r="AB2569" s="39"/>
      <c r="AC2569" s="35"/>
      <c r="AD2569" s="35"/>
      <c r="AE2569" s="36">
        <f>IFERROR(FLOOR(Table_Books[[#This Row],[Published_Date]],10), 0)</f>
        <v>0</v>
      </c>
      <c r="AF2569" s="35">
        <f>IFERROR(CEILING(VALUE(LEFT(Table_Books[[#This Row],[Published_Date]],FIND("-",Table_Books[[#This Row],[Published_Date]]&amp;"-")-1))/100, 1), 0)</f>
        <v>0</v>
      </c>
      <c r="AG2569" s="35"/>
      <c r="AH2569" s="35" t="s">
        <v>21589</v>
      </c>
      <c r="AI2569" s="35"/>
      <c r="AJ2569" s="35"/>
      <c r="AK2569" s="35" t="str">
        <f>Table_Books[[#This Row],[Title]]&amp;"_"&amp;Table_Books[[#This Row],[Author]]</f>
        <v>Plays (Tartuffe, The Misanthrope, The Imaginary Invalid)_Molière</v>
      </c>
      <c r="AL2569" s="35" t="str">
        <f>Table_Books[[#This Row],[Author]]&amp;"_"&amp;Table_Books[[#This Row],[Title]]</f>
        <v>Molière_Plays (Tartuffe, The Misanthrope, The Imaginary Invalid)</v>
      </c>
      <c r="AM2569" s="35" t="str">
        <f>Table_Books[[#This Row],[Title]]&amp;" by "&amp;Table_Books[[#This Row],[Author]]</f>
        <v>Plays (Tartuffe, The Misanthrope, The Imaginary Invalid) by Molière</v>
      </c>
      <c r="AN2569" s="35"/>
      <c r="AO2569" s="35"/>
    </row>
    <row r="2570" spans="1:41" x14ac:dyDescent="0.35">
      <c r="A2570" s="7" t="str">
        <f>"B-" &amp; UPPER(TRIM(Table_Books[[#This Row],[Title]])) &amp; "|" &amp; UPPER(TRIM(Table_Books[[#This Row],[Author]]))</f>
        <v>B-ESSAYS (ESSAIS)|MONTAIGNE, MICHEL DE</v>
      </c>
      <c r="B2570" s="35" t="str">
        <f>IF(COUNTIFS(Table_Books[Hash_ID],Table_Books[[#This Row],[Hash_ID]])&gt;1,"Y","N")</f>
        <v>N</v>
      </c>
      <c r="C2570" s="35" t="s">
        <v>19258</v>
      </c>
      <c r="D2570" s="35" t="s">
        <v>5789</v>
      </c>
      <c r="E2570" s="35"/>
      <c r="F2570" s="35"/>
      <c r="G2570" s="36"/>
      <c r="H2570" s="36"/>
      <c r="I2570" s="37"/>
      <c r="J2570" s="36"/>
      <c r="K2570" s="36"/>
      <c r="L2570" s="35"/>
      <c r="M2570" s="35"/>
      <c r="N2570" s="35"/>
      <c r="O2570" s="38"/>
      <c r="P2570" s="39"/>
      <c r="Q2570" s="10" t="s">
        <v>1860</v>
      </c>
      <c r="R2570" s="39"/>
      <c r="S2570" s="39"/>
      <c r="T2570" s="10" t="s">
        <v>1860</v>
      </c>
      <c r="U2570" s="10" t="s">
        <v>1860</v>
      </c>
      <c r="V2570" s="39"/>
      <c r="W2570" s="39"/>
      <c r="X2570" s="39"/>
      <c r="Y2570" s="39"/>
      <c r="Z2570" s="39"/>
      <c r="AA2570" s="39"/>
      <c r="AB2570" s="39"/>
      <c r="AC2570" s="35"/>
      <c r="AD2570" s="35"/>
      <c r="AE2570" s="36">
        <f>IFERROR(FLOOR(Table_Books[[#This Row],[Published_Date]],10), 0)</f>
        <v>0</v>
      </c>
      <c r="AF2570" s="35">
        <f>IFERROR(CEILING(VALUE(LEFT(Table_Books[[#This Row],[Published_Date]],FIND("-",Table_Books[[#This Row],[Published_Date]]&amp;"-")-1))/100, 1), 0)</f>
        <v>0</v>
      </c>
      <c r="AG2570" s="35"/>
      <c r="AH2570" s="35" t="s">
        <v>21587</v>
      </c>
      <c r="AI2570" s="35"/>
      <c r="AJ2570" s="35"/>
      <c r="AK2570" s="35" t="str">
        <f>Table_Books[[#This Row],[Title]]&amp;"_"&amp;Table_Books[[#This Row],[Author]]</f>
        <v>Essays (Essais)_Montaigne, Michel de</v>
      </c>
      <c r="AL2570" s="35" t="str">
        <f>Table_Books[[#This Row],[Author]]&amp;"_"&amp;Table_Books[[#This Row],[Title]]</f>
        <v>Montaigne, Michel de_Essays (Essais)</v>
      </c>
      <c r="AM2570" s="35" t="str">
        <f>Table_Books[[#This Row],[Title]]&amp;" by "&amp;Table_Books[[#This Row],[Author]]</f>
        <v>Essays (Essais) by Montaigne, Michel de</v>
      </c>
      <c r="AN2570" s="35"/>
      <c r="AO2570" s="35"/>
    </row>
    <row r="2571" spans="1:41" x14ac:dyDescent="0.35">
      <c r="A2571" s="7" t="str">
        <f>"B-" &amp; UPPER(TRIM(Table_Books[[#This Row],[Title]])) &amp; "|" &amp; UPPER(TRIM(Table_Books[[#This Row],[Author]]))</f>
        <v>B-THE COMPLETE ESSAYS|MONTAIGNE, MICHEL DE</v>
      </c>
      <c r="B2571" s="28" t="str">
        <f>IF(COUNTIFS(Table_Books[Hash_ID],Table_Books[[#This Row],[Hash_ID]])&gt;1,"Y","N")</f>
        <v>N</v>
      </c>
      <c r="C2571" s="2" t="s">
        <v>6595</v>
      </c>
      <c r="D2571" s="2" t="s">
        <v>5789</v>
      </c>
      <c r="G2571" s="12"/>
      <c r="H2571" s="12"/>
      <c r="I2571" s="8"/>
      <c r="J2571" s="12"/>
      <c r="K2571" s="12"/>
      <c r="O2571" s="33"/>
      <c r="P2571" s="10"/>
      <c r="Q2571" s="10" t="s">
        <v>1860</v>
      </c>
      <c r="R2571" s="10"/>
      <c r="S2571" s="10"/>
      <c r="T2571" s="10" t="s">
        <v>1860</v>
      </c>
      <c r="U2571" s="10" t="s">
        <v>1860</v>
      </c>
      <c r="V2571" s="10"/>
      <c r="W2571" s="10"/>
      <c r="X2571" s="10"/>
      <c r="Y2571" s="10"/>
      <c r="Z2571" s="10"/>
      <c r="AA2571" s="10"/>
      <c r="AB2571" s="10"/>
      <c r="AE2571" s="12">
        <f>IFERROR(FLOOR(Table_Books[[#This Row],[Published_Date]],10), 0)</f>
        <v>0</v>
      </c>
      <c r="AF2571" s="2">
        <f>IFERROR(CEILING(VALUE(LEFT(Table_Books[[#This Row],[Published_Date]],FIND("-",Table_Books[[#This Row],[Published_Date]]&amp;"-")-1))/100, 1), 0)</f>
        <v>0</v>
      </c>
      <c r="AK2571" s="2" t="str">
        <f>Table_Books[[#This Row],[Title]]&amp;"_"&amp;Table_Books[[#This Row],[Author]]</f>
        <v>The Complete Essays_Montaigne, Michel de</v>
      </c>
      <c r="AL2571" s="2" t="str">
        <f>Table_Books[[#This Row],[Author]]&amp;"_"&amp;Table_Books[[#This Row],[Title]]</f>
        <v>Montaigne, Michel de_The Complete Essays</v>
      </c>
      <c r="AM2571" s="2" t="str">
        <f>Table_Books[[#This Row],[Title]]&amp;" by "&amp;Table_Books[[#This Row],[Author]]</f>
        <v>The Complete Essays by Montaigne, Michel de</v>
      </c>
    </row>
    <row r="2572" spans="1:41" x14ac:dyDescent="0.35">
      <c r="A2572" s="7" t="str">
        <f>"B-" &amp; UPPER(TRIM(Table_Books[[#This Row],[Title]])) &amp; "|" &amp; UPPER(TRIM(Table_Books[[#This Row],[Author]]))</f>
        <v>B-STALIN: THE COURT OF THE RED TSAR|MONTEFIORE, SIMON SEBAG</v>
      </c>
      <c r="B2572" s="28" t="str">
        <f>IF(COUNTIFS(Table_Books[Hash_ID],Table_Books[[#This Row],[Hash_ID]])&gt;1,"Y","N")</f>
        <v>N</v>
      </c>
      <c r="C2572" s="2" t="s">
        <v>6664</v>
      </c>
      <c r="D2572" s="2" t="s">
        <v>6796</v>
      </c>
      <c r="G2572" s="12"/>
      <c r="H2572" s="12"/>
      <c r="I2572" s="8"/>
      <c r="J2572" s="12"/>
      <c r="K2572" s="12"/>
      <c r="O2572" s="33"/>
      <c r="P2572" s="10"/>
      <c r="Q2572" s="10" t="s">
        <v>1860</v>
      </c>
      <c r="R2572" s="10"/>
      <c r="S2572" s="10"/>
      <c r="T2572" s="10" t="s">
        <v>1860</v>
      </c>
      <c r="U2572" s="10" t="s">
        <v>1860</v>
      </c>
      <c r="V2572" s="10"/>
      <c r="W2572" s="10"/>
      <c r="X2572" s="10"/>
      <c r="Y2572" s="10"/>
      <c r="Z2572" s="10"/>
      <c r="AA2572" s="10"/>
      <c r="AB2572" s="10"/>
      <c r="AE2572" s="12">
        <f>IFERROR(FLOOR(Table_Books[[#This Row],[Published_Date]],10), 0)</f>
        <v>0</v>
      </c>
      <c r="AF2572" s="2">
        <f>IFERROR(CEILING(VALUE(LEFT(Table_Books[[#This Row],[Published_Date]],FIND("-",Table_Books[[#This Row],[Published_Date]]&amp;"-")-1))/100, 1), 0)</f>
        <v>0</v>
      </c>
      <c r="AK2572" s="2" t="str">
        <f>Table_Books[[#This Row],[Title]]&amp;"_"&amp;Table_Books[[#This Row],[Author]]</f>
        <v>Stalin: The Court of the Red Tsar_Montefiore, Simon Sebag</v>
      </c>
      <c r="AL2572" s="2" t="str">
        <f>Table_Books[[#This Row],[Author]]&amp;"_"&amp;Table_Books[[#This Row],[Title]]</f>
        <v>Montefiore, Simon Sebag_Stalin: The Court of the Red Tsar</v>
      </c>
      <c r="AM2572" s="2" t="str">
        <f>Table_Books[[#This Row],[Title]]&amp;" by "&amp;Table_Books[[#This Row],[Author]]</f>
        <v>Stalin: The Court of the Red Tsar by Montefiore, Simon Sebag</v>
      </c>
    </row>
    <row r="2573" spans="1:41" x14ac:dyDescent="0.35">
      <c r="A2573" s="7" t="str">
        <f>"B-" &amp; UPPER(TRIM(Table_Books[[#This Row],[Title]])) &amp; "|" &amp; UPPER(TRIM(Table_Books[[#This Row],[Author]]))</f>
        <v>B-PERSIAN LETTERS|MONTESQUIEU, CHARLES-LOUIS DE SECONDAT, BARON DE</v>
      </c>
      <c r="B2573" s="28" t="str">
        <f>IF(COUNTIFS(Table_Books[Hash_ID],Table_Books[[#This Row],[Hash_ID]])&gt;1,"Y","N")</f>
        <v>N</v>
      </c>
      <c r="C2573" s="2" t="s">
        <v>16504</v>
      </c>
      <c r="D2573" s="2" t="s">
        <v>16505</v>
      </c>
      <c r="G2573" s="12"/>
      <c r="H2573" s="12"/>
      <c r="I2573" s="8"/>
      <c r="J2573" s="12"/>
      <c r="K2573" s="12"/>
      <c r="O2573" s="33"/>
      <c r="P2573" s="10"/>
      <c r="Q2573" s="10" t="s">
        <v>1860</v>
      </c>
      <c r="R2573" s="10"/>
      <c r="S2573" s="10"/>
      <c r="T2573" s="10" t="s">
        <v>1860</v>
      </c>
      <c r="U2573" s="10" t="s">
        <v>1860</v>
      </c>
      <c r="V2573" s="10"/>
      <c r="W2573" s="10"/>
      <c r="X2573" s="10"/>
      <c r="Y2573" s="10"/>
      <c r="Z2573" s="10"/>
      <c r="AA2573" s="10"/>
      <c r="AB2573" s="10"/>
      <c r="AE2573" s="12">
        <f>IFERROR(FLOOR(Table_Books[[#This Row],[Published_Date]],10), 0)</f>
        <v>0</v>
      </c>
      <c r="AF2573" s="2">
        <f>IFERROR(CEILING(VALUE(LEFT(Table_Books[[#This Row],[Published_Date]],FIND("-",Table_Books[[#This Row],[Published_Date]]&amp;"-")-1))/100, 1), 0)</f>
        <v>0</v>
      </c>
      <c r="AK2573" s="2" t="str">
        <f>Table_Books[[#This Row],[Title]]&amp;"_"&amp;Table_Books[[#This Row],[Author]]</f>
        <v>Persian Letters_Montesquieu, Charles-Louis de Secondat, Baron de</v>
      </c>
      <c r="AL2573" s="2" t="str">
        <f>Table_Books[[#This Row],[Author]]&amp;"_"&amp;Table_Books[[#This Row],[Title]]</f>
        <v>Montesquieu, Charles-Louis de Secondat, Baron de_Persian Letters</v>
      </c>
      <c r="AM2573" s="2" t="str">
        <f>Table_Books[[#This Row],[Title]]&amp;" by "&amp;Table_Books[[#This Row],[Author]]</f>
        <v>Persian Letters by Montesquieu, Charles-Louis de Secondat, Baron de</v>
      </c>
    </row>
    <row r="2574" spans="1:41" x14ac:dyDescent="0.35">
      <c r="A2574" s="7" t="str">
        <f>"B-" &amp; UPPER(TRIM(Table_Books[[#This Row],[Title]])) &amp; "|" &amp; UPPER(TRIM(Table_Books[[#This Row],[Author]]))</f>
        <v>B-PERSIAN LETTERS (LETTRES PERSANES)|MONTESQUIEU</v>
      </c>
      <c r="B2574" s="35" t="str">
        <f>IF(COUNTIFS(Table_Books[Hash_ID],Table_Books[[#This Row],[Hash_ID]])&gt;1,"Y","N")</f>
        <v>N</v>
      </c>
      <c r="C2574" s="35" t="s">
        <v>19393</v>
      </c>
      <c r="D2574" s="48" t="s">
        <v>644</v>
      </c>
      <c r="E2574" s="35"/>
      <c r="F2574" s="35"/>
      <c r="G2574" s="36"/>
      <c r="H2574" s="36"/>
      <c r="I2574" s="37"/>
      <c r="J2574" s="36"/>
      <c r="K2574" s="36"/>
      <c r="L2574" s="35"/>
      <c r="M2574" s="35"/>
      <c r="N2574" s="35"/>
      <c r="O2574" s="38"/>
      <c r="P2574" s="39"/>
      <c r="Q2574" s="10" t="s">
        <v>1860</v>
      </c>
      <c r="R2574" s="39"/>
      <c r="S2574" s="39"/>
      <c r="T2574" s="10" t="s">
        <v>1860</v>
      </c>
      <c r="U2574" s="10" t="s">
        <v>1860</v>
      </c>
      <c r="V2574" s="39"/>
      <c r="W2574" s="39"/>
      <c r="X2574" s="39"/>
      <c r="Y2574" s="39"/>
      <c r="Z2574" s="39"/>
      <c r="AA2574" s="39"/>
      <c r="AB2574" s="39"/>
      <c r="AC2574" s="35"/>
      <c r="AD2574" s="35"/>
      <c r="AE2574" s="36">
        <f>IFERROR(FLOOR(Table_Books[[#This Row],[Published_Date]],10), 0)</f>
        <v>0</v>
      </c>
      <c r="AF2574" s="35">
        <f>IFERROR(CEILING(VALUE(LEFT(Table_Books[[#This Row],[Published_Date]],FIND("-",Table_Books[[#This Row],[Published_Date]]&amp;"-")-1))/100, 1), 0)</f>
        <v>0</v>
      </c>
      <c r="AG2574" s="35"/>
      <c r="AH2574" s="35" t="s">
        <v>21592</v>
      </c>
      <c r="AI2574" s="35"/>
      <c r="AJ2574" s="35"/>
      <c r="AK2574" s="35" t="str">
        <f>Table_Books[[#This Row],[Title]]&amp;"_"&amp;Table_Books[[#This Row],[Author]]</f>
        <v>Persian Letters (Lettres persanes)_Montesquieu</v>
      </c>
      <c r="AL2574" s="35" t="str">
        <f>Table_Books[[#This Row],[Author]]&amp;"_"&amp;Table_Books[[#This Row],[Title]]</f>
        <v>Montesquieu_Persian Letters (Lettres persanes)</v>
      </c>
      <c r="AM2574" s="35" t="str">
        <f>Table_Books[[#This Row],[Title]]&amp;" by "&amp;Table_Books[[#This Row],[Author]]</f>
        <v>Persian Letters (Lettres persanes) by Montesquieu</v>
      </c>
      <c r="AN2574" s="35"/>
      <c r="AO2574" s="35"/>
    </row>
    <row r="2575" spans="1:41" x14ac:dyDescent="0.35">
      <c r="A2575" s="7" t="str">
        <f>"B-" &amp; UPPER(TRIM(Table_Books[[#This Row],[Title]])) &amp; "|" &amp; UPPER(TRIM(Table_Books[[#This Row],[Author]]))</f>
        <v>B-THE SPIRIT OF THE LAWS (DE L'ESPRIT DES LOIS)|MONTESQUIEU</v>
      </c>
      <c r="B2575" s="35" t="str">
        <f>IF(COUNTIFS(Table_Books[Hash_ID],Table_Books[[#This Row],[Hash_ID]])&gt;1,"Y","N")</f>
        <v>N</v>
      </c>
      <c r="C2575" s="35" t="s">
        <v>19394</v>
      </c>
      <c r="D2575" s="48" t="s">
        <v>644</v>
      </c>
      <c r="E2575" s="35"/>
      <c r="F2575" s="35"/>
      <c r="G2575" s="36"/>
      <c r="H2575" s="36"/>
      <c r="I2575" s="37"/>
      <c r="J2575" s="36"/>
      <c r="K2575" s="36"/>
      <c r="L2575" s="35"/>
      <c r="M2575" s="35"/>
      <c r="N2575" s="35"/>
      <c r="O2575" s="38"/>
      <c r="P2575" s="39"/>
      <c r="Q2575" s="10" t="s">
        <v>1860</v>
      </c>
      <c r="R2575" s="39"/>
      <c r="S2575" s="39"/>
      <c r="T2575" s="10" t="s">
        <v>1860</v>
      </c>
      <c r="U2575" s="10" t="s">
        <v>1860</v>
      </c>
      <c r="V2575" s="39"/>
      <c r="W2575" s="39"/>
      <c r="X2575" s="39"/>
      <c r="Y2575" s="39"/>
      <c r="Z2575" s="39"/>
      <c r="AA2575" s="39"/>
      <c r="AB2575" s="39"/>
      <c r="AC2575" s="35"/>
      <c r="AD2575" s="35"/>
      <c r="AE2575" s="36">
        <f>IFERROR(FLOOR(Table_Books[[#This Row],[Published_Date]],10), 0)</f>
        <v>0</v>
      </c>
      <c r="AF2575" s="35">
        <f>IFERROR(CEILING(VALUE(LEFT(Table_Books[[#This Row],[Published_Date]],FIND("-",Table_Books[[#This Row],[Published_Date]]&amp;"-")-1))/100, 1), 0)</f>
        <v>0</v>
      </c>
      <c r="AG2575" s="35"/>
      <c r="AH2575" s="35" t="s">
        <v>21592</v>
      </c>
      <c r="AI2575" s="35"/>
      <c r="AJ2575" s="35"/>
      <c r="AK2575" s="35" t="str">
        <f>Table_Books[[#This Row],[Title]]&amp;"_"&amp;Table_Books[[#This Row],[Author]]</f>
        <v>The Spirit of the Laws (De l'esprit des lois)_Montesquieu</v>
      </c>
      <c r="AL2575" s="35" t="str">
        <f>Table_Books[[#This Row],[Author]]&amp;"_"&amp;Table_Books[[#This Row],[Title]]</f>
        <v>Montesquieu_The Spirit of the Laws (De l'esprit des lois)</v>
      </c>
      <c r="AM2575" s="35" t="str">
        <f>Table_Books[[#This Row],[Title]]&amp;" by "&amp;Table_Books[[#This Row],[Author]]</f>
        <v>The Spirit of the Laws (De l'esprit des lois) by Montesquieu</v>
      </c>
      <c r="AN2575" s="35"/>
      <c r="AO2575" s="35"/>
    </row>
    <row r="2576" spans="1:41" x14ac:dyDescent="0.35">
      <c r="A2576" s="7" t="str">
        <f>"B-" &amp; UPPER(TRIM(Table_Books[[#This Row],[Title]])) &amp; "|" &amp; UPPER(TRIM(Table_Books[[#This Row],[Author]]))</f>
        <v>B-ANNE OF GREEN GABLES|MONTGOMERY, L.M.</v>
      </c>
      <c r="B2576" s="28" t="str">
        <f>IF(COUNTIFS(Table_Books[Hash_ID],Table_Books[[#This Row],[Hash_ID]])&gt;1,"Y","N")</f>
        <v>N</v>
      </c>
      <c r="C2576" s="2" t="s">
        <v>5698</v>
      </c>
      <c r="D2576" s="2" t="s">
        <v>5701</v>
      </c>
      <c r="G2576" s="12"/>
      <c r="H2576" s="12"/>
      <c r="I2576" s="8"/>
      <c r="J2576" s="12"/>
      <c r="K2576" s="12"/>
      <c r="O2576" s="33"/>
      <c r="P2576" s="10"/>
      <c r="Q2576" s="10" t="s">
        <v>1860</v>
      </c>
      <c r="R2576" s="10"/>
      <c r="S2576" s="10"/>
      <c r="T2576" s="10" t="s">
        <v>1860</v>
      </c>
      <c r="U2576" s="10" t="s">
        <v>1860</v>
      </c>
      <c r="V2576" s="10"/>
      <c r="W2576" s="10"/>
      <c r="X2576" s="10"/>
      <c r="Y2576" s="10"/>
      <c r="Z2576" s="10"/>
      <c r="AA2576" s="10"/>
      <c r="AB2576" s="10"/>
      <c r="AE2576" s="12">
        <f>IFERROR(FLOOR(Table_Books[[#This Row],[Published_Date]],10), 0)</f>
        <v>0</v>
      </c>
      <c r="AF2576" s="2">
        <f>IFERROR(CEILING(VALUE(LEFT(Table_Books[[#This Row],[Published_Date]],FIND("-",Table_Books[[#This Row],[Published_Date]]&amp;"-")-1))/100, 1), 0)</f>
        <v>0</v>
      </c>
      <c r="AK2576" s="2" t="str">
        <f>Table_Books[[#This Row],[Title]]&amp;"_"&amp;Table_Books[[#This Row],[Author]]</f>
        <v>Anne of Green Gables_Montgomery, L.M.</v>
      </c>
      <c r="AL2576" s="2" t="str">
        <f>Table_Books[[#This Row],[Author]]&amp;"_"&amp;Table_Books[[#This Row],[Title]]</f>
        <v>Montgomery, L.M._Anne of Green Gables</v>
      </c>
      <c r="AM2576" s="2" t="str">
        <f>Table_Books[[#This Row],[Title]]&amp;" by "&amp;Table_Books[[#This Row],[Author]]</f>
        <v>Anne of Green Gables by Montgomery, L.M.</v>
      </c>
    </row>
    <row r="2577" spans="1:41" x14ac:dyDescent="0.35">
      <c r="A2577" s="7" t="str">
        <f>"B-" &amp; UPPER(TRIM(Table_Books[[#This Row],[Title]])) &amp; "|" &amp; UPPER(TRIM(Table_Books[[#This Row],[Author]]))</f>
        <v>B-WATCHMEN|MOORE, ALAN &amp; GIBBONS, DAVE</v>
      </c>
      <c r="B2577" s="35" t="str">
        <f>IF(COUNTIFS(Table_Books[Hash_ID],Table_Books[[#This Row],[Hash_ID]])&gt;1,"Y","N")</f>
        <v>N</v>
      </c>
      <c r="C2577" s="35" t="s">
        <v>19791</v>
      </c>
      <c r="D2577" s="48" t="s">
        <v>19792</v>
      </c>
      <c r="E2577" s="35"/>
      <c r="F2577" s="35"/>
      <c r="G2577" s="36"/>
      <c r="H2577" s="36"/>
      <c r="I2577" s="37"/>
      <c r="J2577" s="36"/>
      <c r="K2577" s="36"/>
      <c r="L2577" s="35"/>
      <c r="M2577" s="35"/>
      <c r="N2577" s="35"/>
      <c r="O2577" s="38"/>
      <c r="P2577" s="39"/>
      <c r="Q2577" s="10" t="s">
        <v>1860</v>
      </c>
      <c r="R2577" s="39"/>
      <c r="S2577" s="39"/>
      <c r="T2577" s="10" t="s">
        <v>1860</v>
      </c>
      <c r="U2577" s="10" t="s">
        <v>1860</v>
      </c>
      <c r="V2577" s="39"/>
      <c r="W2577" s="39"/>
      <c r="X2577" s="39"/>
      <c r="Y2577" s="39"/>
      <c r="Z2577" s="39"/>
      <c r="AA2577" s="39"/>
      <c r="AB2577" s="39"/>
      <c r="AC2577" s="35"/>
      <c r="AD2577" s="35"/>
      <c r="AE2577" s="36">
        <f>IFERROR(FLOOR(Table_Books[[#This Row],[Published_Date]],10), 0)</f>
        <v>0</v>
      </c>
      <c r="AF2577" s="35">
        <f>IFERROR(CEILING(VALUE(LEFT(Table_Books[[#This Row],[Published_Date]],FIND("-",Table_Books[[#This Row],[Published_Date]]&amp;"-")-1))/100, 1), 0)</f>
        <v>0</v>
      </c>
      <c r="AG2577" s="35"/>
      <c r="AH2577" s="35" t="s">
        <v>21602</v>
      </c>
      <c r="AI2577" s="35"/>
      <c r="AJ2577" s="35"/>
      <c r="AK2577" s="35" t="str">
        <f>Table_Books[[#This Row],[Title]]&amp;"_"&amp;Table_Books[[#This Row],[Author]]</f>
        <v>Watchmen_Moore, Alan &amp; Gibbons, Dave</v>
      </c>
      <c r="AL2577" s="35" t="str">
        <f>Table_Books[[#This Row],[Author]]&amp;"_"&amp;Table_Books[[#This Row],[Title]]</f>
        <v>Moore, Alan &amp; Gibbons, Dave_Watchmen</v>
      </c>
      <c r="AM2577" s="35" t="str">
        <f>Table_Books[[#This Row],[Title]]&amp;" by "&amp;Table_Books[[#This Row],[Author]]</f>
        <v>Watchmen by Moore, Alan &amp; Gibbons, Dave</v>
      </c>
      <c r="AN2577" s="35"/>
      <c r="AO2577" s="35"/>
    </row>
    <row r="2578" spans="1:41" x14ac:dyDescent="0.35">
      <c r="A2578" s="7" t="str">
        <f>"B-" &amp; UPPER(TRIM(Table_Books[[#This Row],[Title]])) &amp; "|" &amp; UPPER(TRIM(Table_Books[[#This Row],[Author]]))</f>
        <v>B-THE LONELY PASSION OF JUDITH HEARNE|MOORE, BRIAN</v>
      </c>
      <c r="B2578" s="28" t="str">
        <f>IF(COUNTIFS(Table_Books[Hash_ID],Table_Books[[#This Row],[Hash_ID]])&gt;1,"Y","N")</f>
        <v>N</v>
      </c>
      <c r="C2578" s="2" t="s">
        <v>7086</v>
      </c>
      <c r="D2578" s="2" t="s">
        <v>7087</v>
      </c>
      <c r="G2578" s="12"/>
      <c r="H2578" s="12"/>
      <c r="I2578" s="8" t="s">
        <v>7023</v>
      </c>
      <c r="J2578" s="12"/>
      <c r="K2578" s="12"/>
      <c r="O2578" s="33"/>
      <c r="P2578" s="10"/>
      <c r="Q2578" s="10" t="s">
        <v>1860</v>
      </c>
      <c r="R2578" s="10"/>
      <c r="S2578" s="10"/>
      <c r="T2578" s="10" t="s">
        <v>1860</v>
      </c>
      <c r="U2578" s="10" t="s">
        <v>1860</v>
      </c>
      <c r="V2578" s="10"/>
      <c r="W2578" s="10"/>
      <c r="X2578" s="10"/>
      <c r="Y2578" s="10"/>
      <c r="Z2578" s="10"/>
      <c r="AA2578" s="10"/>
      <c r="AB2578" s="10"/>
      <c r="AE2578" s="12">
        <f>IFERROR(FLOOR(Table_Books[[#This Row],[Published_Date]],10), 0)</f>
        <v>0</v>
      </c>
      <c r="AF2578" s="2">
        <f>IFERROR(CEILING(VALUE(LEFT(Table_Books[[#This Row],[Published_Date]],FIND("-",Table_Books[[#This Row],[Published_Date]]&amp;"-")-1))/100, 1), 0)</f>
        <v>0</v>
      </c>
      <c r="AK2578" s="2" t="str">
        <f>Table_Books[[#This Row],[Title]]&amp;"_"&amp;Table_Books[[#This Row],[Author]]</f>
        <v>The Lonely Passion of Judith Hearne_Moore, Brian</v>
      </c>
      <c r="AL2578" s="2" t="str">
        <f>Table_Books[[#This Row],[Author]]&amp;"_"&amp;Table_Books[[#This Row],[Title]]</f>
        <v>Moore, Brian_The Lonely Passion of Judith Hearne</v>
      </c>
      <c r="AM2578" s="2" t="str">
        <f>Table_Books[[#This Row],[Title]]&amp;" by "&amp;Table_Books[[#This Row],[Author]]</f>
        <v>The Lonely Passion of Judith Hearne by Moore, Brian</v>
      </c>
    </row>
    <row r="2579" spans="1:41" x14ac:dyDescent="0.35">
      <c r="A2579" s="7" t="str">
        <f>"B-" &amp; UPPER(TRIM(Table_Books[[#This Row],[Title]])) &amp; "|" &amp; UPPER(TRIM(Table_Books[[#This Row],[Author]]))</f>
        <v>B-PRINCIPIA ETHICA|MOORE, G.E.</v>
      </c>
      <c r="B2579" s="35" t="str">
        <f>IF(COUNTIFS(Table_Books[Hash_ID],Table_Books[[#This Row],[Hash_ID]])&gt;1,"Y","N")</f>
        <v>N</v>
      </c>
      <c r="C2579" s="35" t="s">
        <v>19632</v>
      </c>
      <c r="D2579" s="48" t="s">
        <v>19633</v>
      </c>
      <c r="E2579" s="35"/>
      <c r="F2579" s="35"/>
      <c r="G2579" s="36"/>
      <c r="H2579" s="36"/>
      <c r="I2579" s="37"/>
      <c r="J2579" s="36"/>
      <c r="K2579" s="36"/>
      <c r="L2579" s="35"/>
      <c r="M2579" s="35"/>
      <c r="N2579" s="35"/>
      <c r="O2579" s="38"/>
      <c r="P2579" s="39"/>
      <c r="Q2579" s="10" t="s">
        <v>1860</v>
      </c>
      <c r="R2579" s="39"/>
      <c r="S2579" s="39"/>
      <c r="T2579" s="10" t="s">
        <v>1860</v>
      </c>
      <c r="U2579" s="10" t="s">
        <v>1860</v>
      </c>
      <c r="V2579" s="39"/>
      <c r="W2579" s="39"/>
      <c r="X2579" s="39"/>
      <c r="Y2579" s="39"/>
      <c r="Z2579" s="39"/>
      <c r="AA2579" s="39"/>
      <c r="AB2579" s="39"/>
      <c r="AC2579" s="35"/>
      <c r="AD2579" s="35"/>
      <c r="AE2579" s="36">
        <f>IFERROR(FLOOR(Table_Books[[#This Row],[Published_Date]],10), 0)</f>
        <v>0</v>
      </c>
      <c r="AF2579" s="35">
        <f>IFERROR(CEILING(VALUE(LEFT(Table_Books[[#This Row],[Published_Date]],FIND("-",Table_Books[[#This Row],[Published_Date]]&amp;"-")-1))/100, 1), 0)</f>
        <v>0</v>
      </c>
      <c r="AG2579" s="35"/>
      <c r="AH2579" s="35" t="s">
        <v>21600</v>
      </c>
      <c r="AI2579" s="35"/>
      <c r="AJ2579" s="35"/>
      <c r="AK2579" s="35" t="str">
        <f>Table_Books[[#This Row],[Title]]&amp;"_"&amp;Table_Books[[#This Row],[Author]]</f>
        <v>Principia Ethica_Moore, G.E.</v>
      </c>
      <c r="AL2579" s="35" t="str">
        <f>Table_Books[[#This Row],[Author]]&amp;"_"&amp;Table_Books[[#This Row],[Title]]</f>
        <v>Moore, G.E._Principia Ethica</v>
      </c>
      <c r="AM2579" s="35" t="str">
        <f>Table_Books[[#This Row],[Title]]&amp;" by "&amp;Table_Books[[#This Row],[Author]]</f>
        <v>Principia Ethica by Moore, G.E.</v>
      </c>
      <c r="AN2579" s="35"/>
      <c r="AO2579" s="35"/>
    </row>
    <row r="2580" spans="1:41" x14ac:dyDescent="0.35">
      <c r="A2580" s="7" t="str">
        <f>"B-" &amp; UPPER(TRIM(Table_Books[[#This Row],[Title]])) &amp; "|" &amp; UPPER(TRIM(Table_Books[[#This Row],[Author]]))</f>
        <v>B-POEMS (COLLECTED POEMS)|MOORE, MARIANNE</v>
      </c>
      <c r="B2580" s="35" t="str">
        <f>IF(COUNTIFS(Table_Books[Hash_ID],Table_Books[[#This Row],[Hash_ID]])&gt;1,"Y","N")</f>
        <v>N</v>
      </c>
      <c r="C2580" s="35" t="s">
        <v>19697</v>
      </c>
      <c r="D2580" s="48" t="s">
        <v>19699</v>
      </c>
      <c r="E2580" s="35"/>
      <c r="F2580" s="35"/>
      <c r="G2580" s="36"/>
      <c r="H2580" s="36"/>
      <c r="I2580" s="37"/>
      <c r="J2580" s="36"/>
      <c r="K2580" s="36"/>
      <c r="L2580" s="35"/>
      <c r="M2580" s="35"/>
      <c r="N2580" s="35"/>
      <c r="O2580" s="38"/>
      <c r="P2580" s="39"/>
      <c r="Q2580" s="10" t="s">
        <v>1860</v>
      </c>
      <c r="R2580" s="39"/>
      <c r="S2580" s="39"/>
      <c r="T2580" s="10" t="s">
        <v>1860</v>
      </c>
      <c r="U2580" s="10" t="s">
        <v>1860</v>
      </c>
      <c r="V2580" s="39"/>
      <c r="W2580" s="39"/>
      <c r="X2580" s="39"/>
      <c r="Y2580" s="39"/>
      <c r="Z2580" s="39"/>
      <c r="AA2580" s="39"/>
      <c r="AB2580" s="39"/>
      <c r="AC2580" s="35"/>
      <c r="AD2580" s="35"/>
      <c r="AE2580" s="36">
        <f>IFERROR(FLOOR(Table_Books[[#This Row],[Published_Date]],10), 0)</f>
        <v>0</v>
      </c>
      <c r="AF2580" s="35">
        <f>IFERROR(CEILING(VALUE(LEFT(Table_Books[[#This Row],[Published_Date]],FIND("-",Table_Books[[#This Row],[Published_Date]]&amp;"-")-1))/100, 1), 0)</f>
        <v>0</v>
      </c>
      <c r="AG2580" s="35"/>
      <c r="AH2580" s="35" t="s">
        <v>21601</v>
      </c>
      <c r="AI2580" s="35"/>
      <c r="AJ2580" s="35"/>
      <c r="AK2580" s="35" t="str">
        <f>Table_Books[[#This Row],[Title]]&amp;"_"&amp;Table_Books[[#This Row],[Author]]</f>
        <v>Poems (Collected Poems)_Moore, Marianne</v>
      </c>
      <c r="AL2580" s="35" t="str">
        <f>Table_Books[[#This Row],[Author]]&amp;"_"&amp;Table_Books[[#This Row],[Title]]</f>
        <v>Moore, Marianne_Poems (Collected Poems)</v>
      </c>
      <c r="AM2580" s="35" t="str">
        <f>Table_Books[[#This Row],[Title]]&amp;" by "&amp;Table_Books[[#This Row],[Author]]</f>
        <v>Poems (Collected Poems) by Moore, Marianne</v>
      </c>
      <c r="AN2580" s="35"/>
      <c r="AO2580" s="35"/>
    </row>
    <row r="2581" spans="1:41" x14ac:dyDescent="0.35">
      <c r="A2581" s="7" t="str">
        <f>"B-" &amp; UPPER(TRIM(Table_Books[[#This Row],[Title]])) &amp; "|" &amp; UPPER(TRIM(Table_Books[[#This Row],[Author]]))</f>
        <v>B-THE MAN WITH THE GOLDEN TOUCH|MÓR JÓKAI</v>
      </c>
      <c r="B2581" s="28" t="str">
        <f>IF(COUNTIFS(Table_Books[Hash_ID],Table_Books[[#This Row],[Hash_ID]])&gt;1,"Y","N")</f>
        <v>N</v>
      </c>
      <c r="C2581" s="2" t="s">
        <v>16517</v>
      </c>
      <c r="D2581" s="43" t="s">
        <v>16518</v>
      </c>
      <c r="G2581" s="12"/>
      <c r="H2581" s="12"/>
      <c r="I2581" s="8"/>
      <c r="J2581" s="12"/>
      <c r="K2581" s="12"/>
      <c r="O2581" s="33"/>
      <c r="P2581" s="10"/>
      <c r="Q2581" s="10" t="s">
        <v>1860</v>
      </c>
      <c r="R2581" s="10"/>
      <c r="S2581" s="10"/>
      <c r="T2581" s="10" t="s">
        <v>1860</v>
      </c>
      <c r="U2581" s="10" t="s">
        <v>1860</v>
      </c>
      <c r="V2581" s="10"/>
      <c r="W2581" s="10"/>
      <c r="X2581" s="10"/>
      <c r="Y2581" s="10"/>
      <c r="Z2581" s="10"/>
      <c r="AA2581" s="10"/>
      <c r="AB2581" s="10"/>
      <c r="AE2581" s="12">
        <f>IFERROR(FLOOR(Table_Books[[#This Row],[Published_Date]],10), 0)</f>
        <v>0</v>
      </c>
      <c r="AF2581" s="2">
        <f>IFERROR(CEILING(VALUE(LEFT(Table_Books[[#This Row],[Published_Date]],FIND("-",Table_Books[[#This Row],[Published_Date]]&amp;"-")-1))/100, 1), 0)</f>
        <v>0</v>
      </c>
      <c r="AK2581" s="2" t="str">
        <f>Table_Books[[#This Row],[Title]]&amp;"_"&amp;Table_Books[[#This Row],[Author]]</f>
        <v>The Man with the Golden Touch_Mór Jókai</v>
      </c>
      <c r="AL2581" s="2" t="str">
        <f>Table_Books[[#This Row],[Author]]&amp;"_"&amp;Table_Books[[#This Row],[Title]]</f>
        <v>Mór Jókai_The Man with the Golden Touch</v>
      </c>
      <c r="AM2581" s="2" t="str">
        <f>Table_Books[[#This Row],[Title]]&amp;" by "&amp;Table_Books[[#This Row],[Author]]</f>
        <v>The Man with the Golden Touch by Mór Jókai</v>
      </c>
    </row>
    <row r="2582" spans="1:41" x14ac:dyDescent="0.35">
      <c r="A2582" s="7" t="str">
        <f>"B-" &amp; UPPER(TRIM(Table_Books[[#This Row],[Title]])) &amp; "|" &amp; UPPER(TRIM(Table_Books[[#This Row],[Author]]))</f>
        <v>B-ARACOELI|MORANTE, ELSA</v>
      </c>
      <c r="B2582" s="28" t="str">
        <f>IF(COUNTIFS(Table_Books[Hash_ID],Table_Books[[#This Row],[Hash_ID]])&gt;1,"Y","N")</f>
        <v>N</v>
      </c>
      <c r="C2582" s="24" t="s">
        <v>14473</v>
      </c>
      <c r="D2582" s="24" t="s">
        <v>6008</v>
      </c>
      <c r="G2582" s="12"/>
      <c r="H2582" s="12"/>
      <c r="I2582" s="8"/>
      <c r="J2582" s="12"/>
      <c r="K2582" s="12"/>
      <c r="O2582" s="33"/>
      <c r="P2582" s="10"/>
      <c r="Q2582" s="10" t="s">
        <v>1860</v>
      </c>
      <c r="R2582" s="10"/>
      <c r="S2582" s="10"/>
      <c r="T2582" s="10" t="s">
        <v>1860</v>
      </c>
      <c r="U2582" s="10" t="s">
        <v>1860</v>
      </c>
      <c r="V2582" s="10"/>
      <c r="W2582" s="10"/>
      <c r="X2582" s="10"/>
      <c r="Y2582" s="10"/>
      <c r="Z2582" s="10"/>
      <c r="AA2582" s="10"/>
      <c r="AB2582" s="10"/>
      <c r="AE2582" s="12">
        <f>IFERROR(FLOOR(Table_Books[[#This Row],[Published_Date]],10), 0)</f>
        <v>0</v>
      </c>
      <c r="AF2582" s="2">
        <f>IFERROR(CEILING(VALUE(LEFT(Table_Books[[#This Row],[Published_Date]],FIND("-",Table_Books[[#This Row],[Published_Date]]&amp;"-")-1))/100, 1), 0)</f>
        <v>0</v>
      </c>
      <c r="AK2582" s="24" t="str">
        <f>Table_Books[[#This Row],[Title]]&amp;"_"&amp;Table_Books[[#This Row],[Author]]</f>
        <v>Aracoeli_Morante, Elsa</v>
      </c>
      <c r="AL2582" s="24" t="str">
        <f>Table_Books[[#This Row],[Author]]&amp;"_"&amp;Table_Books[[#This Row],[Title]]</f>
        <v>Morante, Elsa_Aracoeli</v>
      </c>
      <c r="AM2582" s="24" t="str">
        <f>Table_Books[[#This Row],[Title]]&amp;" by "&amp;Table_Books[[#This Row],[Author]]</f>
        <v>Aracoeli by Morante, Elsa</v>
      </c>
    </row>
    <row r="2583" spans="1:41" x14ac:dyDescent="0.35">
      <c r="A2583" s="7" t="str">
        <f>"B-" &amp; UPPER(TRIM(Table_Books[[#This Row],[Title]])) &amp; "|" &amp; UPPER(TRIM(Table_Books[[#This Row],[Author]]))</f>
        <v>B-HISTORY|MORANTE, ELSA</v>
      </c>
      <c r="B2583" s="28" t="str">
        <f>IF(COUNTIFS(Table_Books[Hash_ID],Table_Books[[#This Row],[Hash_ID]])&gt;1,"Y","N")</f>
        <v>N</v>
      </c>
      <c r="C2583" s="2" t="s">
        <v>5914</v>
      </c>
      <c r="D2583" s="2" t="s">
        <v>6008</v>
      </c>
      <c r="G2583" s="12"/>
      <c r="H2583" s="12"/>
      <c r="I2583" s="8"/>
      <c r="J2583" s="12"/>
      <c r="K2583" s="12"/>
      <c r="O2583" s="33"/>
      <c r="P2583" s="10"/>
      <c r="Q2583" s="10" t="s">
        <v>1860</v>
      </c>
      <c r="R2583" s="10"/>
      <c r="S2583" s="10"/>
      <c r="T2583" s="10" t="s">
        <v>1860</v>
      </c>
      <c r="U2583" s="10" t="s">
        <v>1860</v>
      </c>
      <c r="V2583" s="10"/>
      <c r="W2583" s="10"/>
      <c r="X2583" s="10"/>
      <c r="Y2583" s="10"/>
      <c r="Z2583" s="10"/>
      <c r="AA2583" s="10"/>
      <c r="AB2583" s="10"/>
      <c r="AE2583" s="12">
        <f>IFERROR(FLOOR(Table_Books[[#This Row],[Published_Date]],10), 0)</f>
        <v>0</v>
      </c>
      <c r="AF2583" s="2">
        <f>IFERROR(CEILING(VALUE(LEFT(Table_Books[[#This Row],[Published_Date]],FIND("-",Table_Books[[#This Row],[Published_Date]]&amp;"-")-1))/100, 1), 0)</f>
        <v>0</v>
      </c>
      <c r="AK2583" s="2" t="str">
        <f>Table_Books[[#This Row],[Title]]&amp;"_"&amp;Table_Books[[#This Row],[Author]]</f>
        <v>History_Morante, Elsa</v>
      </c>
      <c r="AL2583" s="2" t="str">
        <f>Table_Books[[#This Row],[Author]]&amp;"_"&amp;Table_Books[[#This Row],[Title]]</f>
        <v>Morante, Elsa_History</v>
      </c>
      <c r="AM2583" s="2" t="str">
        <f>Table_Books[[#This Row],[Title]]&amp;" by "&amp;Table_Books[[#This Row],[Author]]</f>
        <v>History by Morante, Elsa</v>
      </c>
    </row>
    <row r="2584" spans="1:41" x14ac:dyDescent="0.35">
      <c r="A2584" s="7" t="str">
        <f>"B-" &amp; UPPER(TRIM(Table_Books[[#This Row],[Title]])) &amp; "|" &amp; UPPER(TRIM(Table_Books[[#This Row],[Author]]))</f>
        <v>B-LIES AND SORCERY|MORANTE, ELSA</v>
      </c>
      <c r="B2584" s="28" t="str">
        <f>IF(COUNTIFS(Table_Books[Hash_ID],Table_Books[[#This Row],[Hash_ID]])&gt;1,"Y","N")</f>
        <v>N</v>
      </c>
      <c r="C2584" s="2" t="s">
        <v>7058</v>
      </c>
      <c r="D2584" s="2" t="s">
        <v>6008</v>
      </c>
      <c r="G2584" s="12"/>
      <c r="H2584" s="12"/>
      <c r="I2584" s="8" t="s">
        <v>7023</v>
      </c>
      <c r="J2584" s="12"/>
      <c r="K2584" s="12"/>
      <c r="O2584" s="33"/>
      <c r="P2584" s="10"/>
      <c r="Q2584" s="10" t="s">
        <v>1860</v>
      </c>
      <c r="R2584" s="10"/>
      <c r="S2584" s="10"/>
      <c r="T2584" s="10" t="s">
        <v>1860</v>
      </c>
      <c r="U2584" s="10" t="s">
        <v>1860</v>
      </c>
      <c r="V2584" s="10"/>
      <c r="W2584" s="10"/>
      <c r="X2584" s="10"/>
      <c r="Y2584" s="10"/>
      <c r="Z2584" s="10"/>
      <c r="AA2584" s="10"/>
      <c r="AB2584" s="10"/>
      <c r="AE2584" s="12">
        <f>IFERROR(FLOOR(Table_Books[[#This Row],[Published_Date]],10), 0)</f>
        <v>0</v>
      </c>
      <c r="AF2584" s="2">
        <f>IFERROR(CEILING(VALUE(LEFT(Table_Books[[#This Row],[Published_Date]],FIND("-",Table_Books[[#This Row],[Published_Date]]&amp;"-")-1))/100, 1), 0)</f>
        <v>0</v>
      </c>
      <c r="AK2584" s="2" t="str">
        <f>Table_Books[[#This Row],[Title]]&amp;"_"&amp;Table_Books[[#This Row],[Author]]</f>
        <v>Lies and Sorcery_Morante, Elsa</v>
      </c>
      <c r="AL2584" s="2" t="str">
        <f>Table_Books[[#This Row],[Author]]&amp;"_"&amp;Table_Books[[#This Row],[Title]]</f>
        <v>Morante, Elsa_Lies and Sorcery</v>
      </c>
      <c r="AM2584" s="2" t="str">
        <f>Table_Books[[#This Row],[Title]]&amp;" by "&amp;Table_Books[[#This Row],[Author]]</f>
        <v>Lies and Sorcery by Morante, Elsa</v>
      </c>
    </row>
    <row r="2585" spans="1:41" x14ac:dyDescent="0.35">
      <c r="A2585" s="52" t="str">
        <f>"B-" &amp; UPPER(TRIM(Table_Books[[#This Row],[Title]])) &amp; "|" &amp; UPPER(TRIM(Table_Books[[#This Row],[Author]]))</f>
        <v>B-L'ISOLA DI ARTURO|MORANTE, ELSA</v>
      </c>
      <c r="B2585" s="28" t="str">
        <f>IF(COUNTIFS(Table_Books[Hash_ID],Table_Books[[#This Row],[Hash_ID]])&gt;1,"Y","N")</f>
        <v>N</v>
      </c>
      <c r="C2585" s="28" t="s">
        <v>14571</v>
      </c>
      <c r="D2585" s="28" t="s">
        <v>6008</v>
      </c>
      <c r="E2585" s="28"/>
      <c r="F2585" s="28"/>
      <c r="G2585" s="44"/>
      <c r="H2585" s="44"/>
      <c r="I2585" s="45"/>
      <c r="J2585" s="44"/>
      <c r="K2585" s="44"/>
      <c r="L2585" s="28"/>
      <c r="M2585" s="28"/>
      <c r="N2585" s="28"/>
      <c r="O2585" s="46"/>
      <c r="P2585" s="47"/>
      <c r="Q2585" s="47" t="s">
        <v>1860</v>
      </c>
      <c r="R2585" s="47"/>
      <c r="S2585" s="47"/>
      <c r="T2585" s="47" t="s">
        <v>1860</v>
      </c>
      <c r="U2585" s="47" t="s">
        <v>1860</v>
      </c>
      <c r="V2585" s="47"/>
      <c r="W2585" s="47"/>
      <c r="X2585" s="47"/>
      <c r="Y2585" s="47"/>
      <c r="Z2585" s="47"/>
      <c r="AA2585" s="47"/>
      <c r="AB2585" s="47"/>
      <c r="AC2585" s="28"/>
      <c r="AD2585" s="28"/>
      <c r="AE2585" s="44">
        <f>IFERROR(FLOOR(Table_Books[[#This Row],[Published_Date]],10), 0)</f>
        <v>0</v>
      </c>
      <c r="AF2585" s="28">
        <f>IFERROR(CEILING(VALUE(LEFT(Table_Books[[#This Row],[Published_Date]],FIND("-",Table_Books[[#This Row],[Published_Date]]&amp;"-")-1))/100, 1), 0)</f>
        <v>0</v>
      </c>
      <c r="AG2585" s="28"/>
      <c r="AH2585" s="28"/>
      <c r="AI2585" s="28"/>
      <c r="AJ2585" s="28"/>
      <c r="AK2585" s="28" t="str">
        <f>Table_Books[[#This Row],[Title]]&amp;"_"&amp;Table_Books[[#This Row],[Author]]</f>
        <v>L'isola di Arturo_Morante, Elsa</v>
      </c>
      <c r="AL2585" s="28" t="str">
        <f>Table_Books[[#This Row],[Author]]&amp;"_"&amp;Table_Books[[#This Row],[Title]]</f>
        <v>Morante, Elsa_L'isola di Arturo</v>
      </c>
      <c r="AM2585" s="28" t="str">
        <f>Table_Books[[#This Row],[Title]]&amp;" by "&amp;Table_Books[[#This Row],[Author]]</f>
        <v>L'isola di Arturo by Morante, Elsa</v>
      </c>
      <c r="AN2585" s="28"/>
      <c r="AO2585" s="28"/>
    </row>
    <row r="2586" spans="1:41" x14ac:dyDescent="0.35">
      <c r="A2586" s="7" t="str">
        <f>"B-" &amp; UPPER(TRIM(Table_Books[[#This Row],[Title]])) &amp; "|" &amp; UPPER(TRIM(Table_Books[[#This Row],[Author]]))</f>
        <v>B-AGOSTINO|MORAVIA, ALBERTO</v>
      </c>
      <c r="B2586" s="28" t="str">
        <f>IF(COUNTIFS(Table_Books[Hash_ID],Table_Books[[#This Row],[Hash_ID]])&gt;1,"Y","N")</f>
        <v>N</v>
      </c>
      <c r="C2586" s="2" t="s">
        <v>8496</v>
      </c>
      <c r="D2586" s="2" t="s">
        <v>2399</v>
      </c>
      <c r="G2586" s="12"/>
      <c r="H2586" s="12"/>
      <c r="I2586" s="8" t="s">
        <v>7023</v>
      </c>
      <c r="J2586" s="12"/>
      <c r="K2586" s="12"/>
      <c r="O2586" s="33"/>
      <c r="P2586" s="10"/>
      <c r="Q2586" s="10" t="s">
        <v>1860</v>
      </c>
      <c r="R2586" s="10"/>
      <c r="S2586" s="10"/>
      <c r="T2586" s="10" t="s">
        <v>1860</v>
      </c>
      <c r="U2586" s="10" t="s">
        <v>1860</v>
      </c>
      <c r="V2586" s="10"/>
      <c r="W2586" s="10"/>
      <c r="X2586" s="10"/>
      <c r="Y2586" s="10"/>
      <c r="Z2586" s="10"/>
      <c r="AA2586" s="10"/>
      <c r="AB2586" s="10"/>
      <c r="AE2586" s="12">
        <f>IFERROR(FLOOR(Table_Books[[#This Row],[Published_Date]],10), 0)</f>
        <v>0</v>
      </c>
      <c r="AF2586" s="2">
        <f>IFERROR(CEILING(VALUE(LEFT(Table_Books[[#This Row],[Published_Date]],FIND("-",Table_Books[[#This Row],[Published_Date]]&amp;"-")-1))/100, 1), 0)</f>
        <v>0</v>
      </c>
      <c r="AK2586" s="2" t="str">
        <f>Table_Books[[#This Row],[Title]]&amp;"_"&amp;Table_Books[[#This Row],[Author]]</f>
        <v>Agostino_Moravia, Alberto</v>
      </c>
      <c r="AL2586" s="2" t="str">
        <f>Table_Books[[#This Row],[Author]]&amp;"_"&amp;Table_Books[[#This Row],[Title]]</f>
        <v>Moravia, Alberto_Agostino</v>
      </c>
      <c r="AM2586" s="2" t="str">
        <f>Table_Books[[#This Row],[Title]]&amp;" by "&amp;Table_Books[[#This Row],[Author]]</f>
        <v>Agostino by Moravia, Alberto</v>
      </c>
    </row>
    <row r="2587" spans="1:41" x14ac:dyDescent="0.35">
      <c r="A2587" s="7" t="str">
        <f>"B-" &amp; UPPER(TRIM(Table_Books[[#This Row],[Title]])) &amp; "|" &amp; UPPER(TRIM(Table_Books[[#This Row],[Author]]))</f>
        <v>B-BOREDOM|MORAVIA, ALBERTO</v>
      </c>
      <c r="B2587" s="28" t="str">
        <f>IF(COUNTIFS(Table_Books[Hash_ID],Table_Books[[#This Row],[Hash_ID]])&gt;1,"Y","N")</f>
        <v>N</v>
      </c>
      <c r="C2587" s="2" t="s">
        <v>5901</v>
      </c>
      <c r="D2587" s="2" t="s">
        <v>2399</v>
      </c>
      <c r="G2587" s="12"/>
      <c r="H2587" s="12"/>
      <c r="I2587" s="8"/>
      <c r="J2587" s="12"/>
      <c r="K2587" s="12"/>
      <c r="O2587" s="33"/>
      <c r="P2587" s="10"/>
      <c r="Q2587" s="10" t="s">
        <v>1860</v>
      </c>
      <c r="R2587" s="10"/>
      <c r="S2587" s="10"/>
      <c r="T2587" s="10" t="s">
        <v>1860</v>
      </c>
      <c r="U2587" s="10" t="s">
        <v>1860</v>
      </c>
      <c r="V2587" s="10"/>
      <c r="W2587" s="10"/>
      <c r="X2587" s="10"/>
      <c r="Y2587" s="10"/>
      <c r="Z2587" s="10"/>
      <c r="AA2587" s="10"/>
      <c r="AB2587" s="10"/>
      <c r="AE2587" s="12">
        <f>IFERROR(FLOOR(Table_Books[[#This Row],[Published_Date]],10), 0)</f>
        <v>0</v>
      </c>
      <c r="AF2587" s="2">
        <f>IFERROR(CEILING(VALUE(LEFT(Table_Books[[#This Row],[Published_Date]],FIND("-",Table_Books[[#This Row],[Published_Date]]&amp;"-")-1))/100, 1), 0)</f>
        <v>0</v>
      </c>
      <c r="AK2587" s="2" t="str">
        <f>Table_Books[[#This Row],[Title]]&amp;"_"&amp;Table_Books[[#This Row],[Author]]</f>
        <v>Boredom_Moravia, Alberto</v>
      </c>
      <c r="AL2587" s="2" t="str">
        <f>Table_Books[[#This Row],[Author]]&amp;"_"&amp;Table_Books[[#This Row],[Title]]</f>
        <v>Moravia, Alberto_Boredom</v>
      </c>
      <c r="AM2587" s="2" t="str">
        <f>Table_Books[[#This Row],[Title]]&amp;" by "&amp;Table_Books[[#This Row],[Author]]</f>
        <v>Boredom by Moravia, Alberto</v>
      </c>
    </row>
    <row r="2588" spans="1:41" x14ac:dyDescent="0.35">
      <c r="A2588" s="7" t="str">
        <f>"B-" &amp; UPPER(TRIM(Table_Books[[#This Row],[Title]])) &amp; "|" &amp; UPPER(TRIM(Table_Books[[#This Row],[Author]]))</f>
        <v>B-CONTEMPT|MORAVIA, ALBERTO</v>
      </c>
      <c r="B2588" s="28" t="str">
        <f>IF(COUNTIFS(Table_Books[Hash_ID],Table_Books[[#This Row],[Hash_ID]])&gt;1,"Y","N")</f>
        <v>N</v>
      </c>
      <c r="C2588" s="2" t="s">
        <v>5900</v>
      </c>
      <c r="D2588" s="2" t="s">
        <v>2399</v>
      </c>
      <c r="G2588" s="12"/>
      <c r="H2588" s="12"/>
      <c r="I2588" s="8"/>
      <c r="J2588" s="12"/>
      <c r="K2588" s="12"/>
      <c r="O2588" s="33"/>
      <c r="P2588" s="10"/>
      <c r="Q2588" s="10" t="s">
        <v>1860</v>
      </c>
      <c r="R2588" s="10"/>
      <c r="S2588" s="10"/>
      <c r="T2588" s="10" t="s">
        <v>1860</v>
      </c>
      <c r="U2588" s="10" t="s">
        <v>1860</v>
      </c>
      <c r="V2588" s="10"/>
      <c r="W2588" s="10"/>
      <c r="X2588" s="10"/>
      <c r="Y2588" s="10"/>
      <c r="Z2588" s="10"/>
      <c r="AA2588" s="10"/>
      <c r="AB2588" s="10"/>
      <c r="AE2588" s="12">
        <f>IFERROR(FLOOR(Table_Books[[#This Row],[Published_Date]],10), 0)</f>
        <v>0</v>
      </c>
      <c r="AF2588" s="2">
        <f>IFERROR(CEILING(VALUE(LEFT(Table_Books[[#This Row],[Published_Date]],FIND("-",Table_Books[[#This Row],[Published_Date]]&amp;"-")-1))/100, 1), 0)</f>
        <v>0</v>
      </c>
      <c r="AK2588" s="2" t="str">
        <f>Table_Books[[#This Row],[Title]]&amp;"_"&amp;Table_Books[[#This Row],[Author]]</f>
        <v>Contempt_Moravia, Alberto</v>
      </c>
      <c r="AL2588" s="2" t="str">
        <f>Table_Books[[#This Row],[Author]]&amp;"_"&amp;Table_Books[[#This Row],[Title]]</f>
        <v>Moravia, Alberto_Contempt</v>
      </c>
      <c r="AM2588" s="2" t="str">
        <f>Table_Books[[#This Row],[Title]]&amp;" by "&amp;Table_Books[[#This Row],[Author]]</f>
        <v>Contempt by Moravia, Alberto</v>
      </c>
    </row>
    <row r="2589" spans="1:41" x14ac:dyDescent="0.35">
      <c r="A2589" s="7" t="str">
        <f>"B-" &amp; UPPER(TRIM(Table_Books[[#This Row],[Title]])) &amp; "|" &amp; UPPER(TRIM(Table_Books[[#This Row],[Author]]))</f>
        <v>B-GLI INDIFFERENTI|MORAVIA, ALBERTO</v>
      </c>
      <c r="B2589" s="28" t="str">
        <f>IF(COUNTIFS(Table_Books[Hash_ID],Table_Books[[#This Row],[Hash_ID]])&gt;1,"Y","N")</f>
        <v>N</v>
      </c>
      <c r="C2589" s="2" t="s">
        <v>5902</v>
      </c>
      <c r="D2589" s="2" t="s">
        <v>2399</v>
      </c>
      <c r="G2589" s="12"/>
      <c r="H2589" s="12"/>
      <c r="I2589" s="8"/>
      <c r="J2589" s="12"/>
      <c r="K2589" s="12"/>
      <c r="O2589" s="33"/>
      <c r="P2589" s="10"/>
      <c r="Q2589" s="10" t="s">
        <v>1860</v>
      </c>
      <c r="R2589" s="10"/>
      <c r="S2589" s="10"/>
      <c r="T2589" s="10" t="s">
        <v>1860</v>
      </c>
      <c r="U2589" s="10" t="s">
        <v>1860</v>
      </c>
      <c r="V2589" s="10"/>
      <c r="W2589" s="10"/>
      <c r="X2589" s="10"/>
      <c r="Y2589" s="10"/>
      <c r="Z2589" s="10"/>
      <c r="AA2589" s="10"/>
      <c r="AB2589" s="10"/>
      <c r="AE2589" s="12">
        <f>IFERROR(FLOOR(Table_Books[[#This Row],[Published_Date]],10), 0)</f>
        <v>0</v>
      </c>
      <c r="AF2589" s="2">
        <f>IFERROR(CEILING(VALUE(LEFT(Table_Books[[#This Row],[Published_Date]],FIND("-",Table_Books[[#This Row],[Published_Date]]&amp;"-")-1))/100, 1), 0)</f>
        <v>0</v>
      </c>
      <c r="AK2589" s="2" t="str">
        <f>Table_Books[[#This Row],[Title]]&amp;"_"&amp;Table_Books[[#This Row],[Author]]</f>
        <v>Gli indifferenti_Moravia, Alberto</v>
      </c>
      <c r="AL2589" s="2" t="str">
        <f>Table_Books[[#This Row],[Author]]&amp;"_"&amp;Table_Books[[#This Row],[Title]]</f>
        <v>Moravia, Alberto_Gli indifferenti</v>
      </c>
      <c r="AM2589" s="2" t="str">
        <f>Table_Books[[#This Row],[Title]]&amp;" by "&amp;Table_Books[[#This Row],[Author]]</f>
        <v>Gli indifferenti by Moravia, Alberto</v>
      </c>
    </row>
    <row r="2590" spans="1:41" ht="29" x14ac:dyDescent="0.35">
      <c r="A2590" s="7" t="str">
        <f>"B-" &amp; UPPER(TRIM(Table_Books[[#This Row],[Title]])) &amp; "|" &amp; UPPER(TRIM(Table_Books[[#This Row],[Author]]))</f>
        <v>B-THE CONFORMIST|MORAVIA, ALBERTO</v>
      </c>
      <c r="B2590" s="28" t="str">
        <f>IF(COUNTIFS(Table_Books[Hash_ID],Table_Books[[#This Row],[Hash_ID]])&gt;1,"Y","N")</f>
        <v>N</v>
      </c>
      <c r="C2590" s="2" t="s">
        <v>2398</v>
      </c>
      <c r="D2590" s="2" t="s">
        <v>2399</v>
      </c>
      <c r="G2590" s="12">
        <v>1951</v>
      </c>
      <c r="H2590" s="12"/>
      <c r="I2590" s="8"/>
      <c r="J2590" s="12"/>
      <c r="K2590" s="12"/>
      <c r="L2590" s="2">
        <v>336</v>
      </c>
      <c r="M2590" s="2" t="s">
        <v>2500</v>
      </c>
      <c r="O2590" s="33">
        <v>4</v>
      </c>
      <c r="P2590" s="10"/>
      <c r="Q2590" s="10" t="s">
        <v>1860</v>
      </c>
      <c r="R2590" s="10"/>
      <c r="S2590" s="10"/>
      <c r="T2590" s="10" t="s">
        <v>1860</v>
      </c>
      <c r="U2590" s="10" t="s">
        <v>1860</v>
      </c>
      <c r="V2590" s="10"/>
      <c r="W2590" s="10"/>
      <c r="X2590" s="10"/>
      <c r="Y2590" s="10"/>
      <c r="Z2590" s="10"/>
      <c r="AA2590" s="10"/>
      <c r="AB2590" s="10"/>
      <c r="AE2590" s="12">
        <f>IFERROR(FLOOR(Table_Books[[#This Row],[Published_Date]],10), 0)</f>
        <v>1950</v>
      </c>
      <c r="AF2590" s="2">
        <f>IFERROR(CEILING(VALUE(LEFT(Table_Books[[#This Row],[Published_Date]],FIND("-",Table_Books[[#This Row],[Published_Date]]&amp;"-")-1))/100, 1), 0)</f>
        <v>20</v>
      </c>
      <c r="AK2590" s="2" t="str">
        <f>Table_Books[[#This Row],[Title]]&amp;"_"&amp;Table_Books[[#This Row],[Author]]</f>
        <v>The Conformist_Moravia, Alberto</v>
      </c>
      <c r="AL2590" s="2" t="str">
        <f>Table_Books[[#This Row],[Author]]&amp;"_"&amp;Table_Books[[#This Row],[Title]]</f>
        <v>Moravia, Alberto_The Conformist</v>
      </c>
      <c r="AM2590" s="2" t="str">
        <f>Table_Books[[#This Row],[Title]]&amp;" by "&amp;Table_Books[[#This Row],[Author]]</f>
        <v>The Conformist by Moravia, Alberto</v>
      </c>
    </row>
    <row r="2591" spans="1:41" x14ac:dyDescent="0.35">
      <c r="A2591" s="7" t="str">
        <f>"B-" &amp; UPPER(TRIM(Table_Books[[#This Row],[Title]])) &amp; "|" &amp; UPPER(TRIM(Table_Books[[#This Row],[Author]]))</f>
        <v>B-THE WOMAN OF ROME|MORAVIA, ALBERTO</v>
      </c>
      <c r="B2591" s="28" t="str">
        <f>IF(COUNTIFS(Table_Books[Hash_ID],Table_Books[[#This Row],[Hash_ID]])&gt;1,"Y","N")</f>
        <v>N</v>
      </c>
      <c r="C2591" s="2" t="s">
        <v>5899</v>
      </c>
      <c r="D2591" s="2" t="s">
        <v>2399</v>
      </c>
      <c r="G2591" s="12"/>
      <c r="H2591" s="12"/>
      <c r="I2591" s="8"/>
      <c r="J2591" s="12"/>
      <c r="K2591" s="12"/>
      <c r="O2591" s="33"/>
      <c r="P2591" s="10"/>
      <c r="Q2591" s="10" t="s">
        <v>1860</v>
      </c>
      <c r="R2591" s="10"/>
      <c r="S2591" s="10"/>
      <c r="T2591" s="10" t="s">
        <v>1860</v>
      </c>
      <c r="U2591" s="10" t="s">
        <v>1860</v>
      </c>
      <c r="V2591" s="10"/>
      <c r="W2591" s="10"/>
      <c r="X2591" s="10"/>
      <c r="Y2591" s="10"/>
      <c r="Z2591" s="10"/>
      <c r="AA2591" s="10"/>
      <c r="AB2591" s="10"/>
      <c r="AE2591" s="12">
        <f>IFERROR(FLOOR(Table_Books[[#This Row],[Published_Date]],10), 0)</f>
        <v>0</v>
      </c>
      <c r="AF2591" s="2">
        <f>IFERROR(CEILING(VALUE(LEFT(Table_Books[[#This Row],[Published_Date]],FIND("-",Table_Books[[#This Row],[Published_Date]]&amp;"-")-1))/100, 1), 0)</f>
        <v>0</v>
      </c>
      <c r="AK2591" s="2" t="str">
        <f>Table_Books[[#This Row],[Title]]&amp;"_"&amp;Table_Books[[#This Row],[Author]]</f>
        <v>The Woman of Rome_Moravia, Alberto</v>
      </c>
      <c r="AL2591" s="2" t="str">
        <f>Table_Books[[#This Row],[Author]]&amp;"_"&amp;Table_Books[[#This Row],[Title]]</f>
        <v>Moravia, Alberto_The Woman of Rome</v>
      </c>
      <c r="AM2591" s="2" t="str">
        <f>Table_Books[[#This Row],[Title]]&amp;" by "&amp;Table_Books[[#This Row],[Author]]</f>
        <v>The Woman of Rome by Moravia, Alberto</v>
      </c>
    </row>
    <row r="2592" spans="1:41" x14ac:dyDescent="0.35">
      <c r="A2592" s="7" t="str">
        <f>"B-" &amp; UPPER(TRIM(Table_Books[[#This Row],[Title]])) &amp; "|" &amp; UPPER(TRIM(Table_Books[[#This Row],[Author]]))</f>
        <v>B-BARNEY'S VERSION|MORDECAI RICHLER</v>
      </c>
      <c r="B2592" s="28" t="str">
        <f>IF(COUNTIFS(Table_Books[Hash_ID],Table_Books[[#This Row],[Hash_ID]])&gt;1,"Y","N")</f>
        <v>N</v>
      </c>
      <c r="C2592" s="2" t="s">
        <v>16498</v>
      </c>
      <c r="D2592" s="43" t="s">
        <v>16499</v>
      </c>
      <c r="G2592" s="12"/>
      <c r="H2592" s="12"/>
      <c r="I2592" s="8"/>
      <c r="J2592" s="12"/>
      <c r="K2592" s="12"/>
      <c r="O2592" s="33"/>
      <c r="P2592" s="10"/>
      <c r="Q2592" s="10" t="s">
        <v>1860</v>
      </c>
      <c r="R2592" s="10"/>
      <c r="S2592" s="10"/>
      <c r="T2592" s="10" t="s">
        <v>1860</v>
      </c>
      <c r="U2592" s="10" t="s">
        <v>1860</v>
      </c>
      <c r="V2592" s="10"/>
      <c r="W2592" s="10"/>
      <c r="X2592" s="10"/>
      <c r="Y2592" s="10"/>
      <c r="Z2592" s="10"/>
      <c r="AA2592" s="10"/>
      <c r="AB2592" s="10"/>
      <c r="AE2592" s="12">
        <f>IFERROR(FLOOR(Table_Books[[#This Row],[Published_Date]],10), 0)</f>
        <v>0</v>
      </c>
      <c r="AF2592" s="2">
        <f>IFERROR(CEILING(VALUE(LEFT(Table_Books[[#This Row],[Published_Date]],FIND("-",Table_Books[[#This Row],[Published_Date]]&amp;"-")-1))/100, 1), 0)</f>
        <v>0</v>
      </c>
      <c r="AK2592" s="2" t="str">
        <f>Table_Books[[#This Row],[Title]]&amp;"_"&amp;Table_Books[[#This Row],[Author]]</f>
        <v>Barney's Version_Mordecai Richler</v>
      </c>
      <c r="AL2592" s="2" t="str">
        <f>Table_Books[[#This Row],[Author]]&amp;"_"&amp;Table_Books[[#This Row],[Title]]</f>
        <v>Mordecai Richler_Barney's Version</v>
      </c>
      <c r="AM2592" s="2" t="str">
        <f>Table_Books[[#This Row],[Title]]&amp;" by "&amp;Table_Books[[#This Row],[Author]]</f>
        <v>Barney's Version by Mordecai Richler</v>
      </c>
    </row>
    <row r="2593" spans="1:41" x14ac:dyDescent="0.35">
      <c r="A2593" s="7" t="str">
        <f>"B-" &amp; UPPER(TRIM(Table_Books[[#This Row],[Title]])) &amp; "|" &amp; UPPER(TRIM(Table_Books[[#This Row],[Author]]))</f>
        <v>B-UTOPIA|MORE, SIR THOMAS</v>
      </c>
      <c r="B2593" s="35" t="str">
        <f>IF(COUNTIFS(Table_Books[Hash_ID],Table_Books[[#This Row],[Hash_ID]])&gt;1,"Y","N")</f>
        <v>N</v>
      </c>
      <c r="C2593" s="35" t="s">
        <v>18110</v>
      </c>
      <c r="D2593" s="48" t="s">
        <v>19253</v>
      </c>
      <c r="E2593" s="35"/>
      <c r="F2593" s="35"/>
      <c r="G2593" s="36"/>
      <c r="H2593" s="36"/>
      <c r="I2593" s="37"/>
      <c r="J2593" s="36"/>
      <c r="K2593" s="36"/>
      <c r="L2593" s="35"/>
      <c r="M2593" s="35"/>
      <c r="N2593" s="35"/>
      <c r="O2593" s="38"/>
      <c r="P2593" s="39"/>
      <c r="Q2593" s="10" t="s">
        <v>1860</v>
      </c>
      <c r="R2593" s="39"/>
      <c r="S2593" s="39"/>
      <c r="T2593" s="10" t="s">
        <v>1860</v>
      </c>
      <c r="U2593" s="10" t="s">
        <v>1860</v>
      </c>
      <c r="V2593" s="39"/>
      <c r="W2593" s="39"/>
      <c r="X2593" s="39"/>
      <c r="Y2593" s="39"/>
      <c r="Z2593" s="39"/>
      <c r="AA2593" s="39"/>
      <c r="AB2593" s="39"/>
      <c r="AC2593" s="35"/>
      <c r="AD2593" s="35"/>
      <c r="AE2593" s="36">
        <f>IFERROR(FLOOR(Table_Books[[#This Row],[Published_Date]],10), 0)</f>
        <v>0</v>
      </c>
      <c r="AF2593" s="35">
        <f>IFERROR(CEILING(VALUE(LEFT(Table_Books[[#This Row],[Published_Date]],FIND("-",Table_Books[[#This Row],[Published_Date]]&amp;"-")-1))/100, 1), 0)</f>
        <v>0</v>
      </c>
      <c r="AG2593" s="35"/>
      <c r="AH2593" s="35" t="s">
        <v>21587</v>
      </c>
      <c r="AI2593" s="35"/>
      <c r="AJ2593" s="35"/>
      <c r="AK2593" s="35" t="str">
        <f>Table_Books[[#This Row],[Title]]&amp;"_"&amp;Table_Books[[#This Row],[Author]]</f>
        <v>Utopia_More, Sir Thomas</v>
      </c>
      <c r="AL2593" s="35" t="str">
        <f>Table_Books[[#This Row],[Author]]&amp;"_"&amp;Table_Books[[#This Row],[Title]]</f>
        <v>More, Sir Thomas_Utopia</v>
      </c>
      <c r="AM2593" s="35" t="str">
        <f>Table_Books[[#This Row],[Title]]&amp;" by "&amp;Table_Books[[#This Row],[Author]]</f>
        <v>Utopia by More, Sir Thomas</v>
      </c>
      <c r="AN2593" s="35"/>
      <c r="AO2593" s="35"/>
    </row>
    <row r="2594" spans="1:41" ht="29" x14ac:dyDescent="0.35">
      <c r="A2594" s="7" t="str">
        <f>"B-" &amp; UPPER(TRIM(Table_Books[[#This Row],[Title]])) &amp; "|" &amp; UPPER(TRIM(Table_Books[[#This Row],[Author]]))</f>
        <v>B-POEMS (THE SYMBOLIST MANIFESTO APPEARED IN LE FIGARO 1886)|MORÉAS, JEAN</v>
      </c>
      <c r="B2594" s="35" t="str">
        <f>IF(COUNTIFS(Table_Books[Hash_ID],Table_Books[[#This Row],[Hash_ID]])&gt;1,"Y","N")</f>
        <v>N</v>
      </c>
      <c r="C2594" s="35" t="s">
        <v>19619</v>
      </c>
      <c r="D2594" s="48" t="s">
        <v>19620</v>
      </c>
      <c r="E2594" s="35"/>
      <c r="F2594" s="35"/>
      <c r="G2594" s="36"/>
      <c r="H2594" s="36"/>
      <c r="I2594" s="37"/>
      <c r="J2594" s="36"/>
      <c r="K2594" s="36"/>
      <c r="L2594" s="35"/>
      <c r="M2594" s="35"/>
      <c r="N2594" s="35"/>
      <c r="O2594" s="38"/>
      <c r="P2594" s="39"/>
      <c r="Q2594" s="10" t="s">
        <v>1860</v>
      </c>
      <c r="R2594" s="39"/>
      <c r="S2594" s="39"/>
      <c r="T2594" s="10" t="s">
        <v>1860</v>
      </c>
      <c r="U2594" s="10" t="s">
        <v>1860</v>
      </c>
      <c r="V2594" s="39"/>
      <c r="W2594" s="39"/>
      <c r="X2594" s="39"/>
      <c r="Y2594" s="39"/>
      <c r="Z2594" s="39"/>
      <c r="AA2594" s="39"/>
      <c r="AB2594" s="39"/>
      <c r="AC2594" s="35"/>
      <c r="AD2594" s="35"/>
      <c r="AE2594" s="36">
        <f>IFERROR(FLOOR(Table_Books[[#This Row],[Published_Date]],10), 0)</f>
        <v>0</v>
      </c>
      <c r="AF2594" s="35">
        <f>IFERROR(CEILING(VALUE(LEFT(Table_Books[[#This Row],[Published_Date]],FIND("-",Table_Books[[#This Row],[Published_Date]]&amp;"-")-1))/100, 1), 0)</f>
        <v>0</v>
      </c>
      <c r="AG2594" s="35"/>
      <c r="AH2594" s="35" t="s">
        <v>21599</v>
      </c>
      <c r="AI2594" s="35"/>
      <c r="AJ2594" s="35"/>
      <c r="AK2594" s="35" t="str">
        <f>Table_Books[[#This Row],[Title]]&amp;"_"&amp;Table_Books[[#This Row],[Author]]</f>
        <v>Poems (The Symbolist Manifesto appeared in Le Figaro 1886)_Moréas, Jean</v>
      </c>
      <c r="AL2594" s="35" t="str">
        <f>Table_Books[[#This Row],[Author]]&amp;"_"&amp;Table_Books[[#This Row],[Title]]</f>
        <v>Moréas, Jean_Poems (The Symbolist Manifesto appeared in Le Figaro 1886)</v>
      </c>
      <c r="AM2594" s="35" t="str">
        <f>Table_Books[[#This Row],[Title]]&amp;" by "&amp;Table_Books[[#This Row],[Author]]</f>
        <v>Poems (The Symbolist Manifesto appeared in Le Figaro 1886) by Moréas, Jean</v>
      </c>
      <c r="AN2594" s="35"/>
      <c r="AO2594" s="35"/>
    </row>
    <row r="2595" spans="1:41" x14ac:dyDescent="0.35">
      <c r="A2595" s="7" t="str">
        <f>"B-" &amp; UPPER(TRIM(Table_Books[[#This Row],[Title]])) &amp; "|" &amp; UPPER(TRIM(Table_Books[[#This Row],[Author]]))</f>
        <v>B-THE WILD GEESE|MORI, ŌGAI</v>
      </c>
      <c r="B2595" s="28" t="str">
        <f>IF(COUNTIFS(Table_Books[Hash_ID],Table_Books[[#This Row],[Hash_ID]])&gt;1,"Y","N")</f>
        <v>N</v>
      </c>
      <c r="C2595" s="2" t="s">
        <v>20512</v>
      </c>
      <c r="D2595" s="2" t="s">
        <v>21542</v>
      </c>
      <c r="G2595" s="12"/>
      <c r="H2595" s="12"/>
      <c r="I2595" s="8"/>
      <c r="J2595" s="12"/>
      <c r="K2595" s="12"/>
      <c r="O2595" s="33"/>
      <c r="P2595" s="10"/>
      <c r="Q2595" s="10" t="s">
        <v>1860</v>
      </c>
      <c r="R2595" s="10"/>
      <c r="S2595" s="10"/>
      <c r="T2595" s="10" t="s">
        <v>1860</v>
      </c>
      <c r="U2595" s="10" t="s">
        <v>1860</v>
      </c>
      <c r="V2595" s="10"/>
      <c r="W2595" s="10"/>
      <c r="X2595" s="10"/>
      <c r="Y2595" s="10"/>
      <c r="Z2595" s="10"/>
      <c r="AA2595" s="10"/>
      <c r="AB2595" s="10"/>
      <c r="AE2595" s="12">
        <f>IFERROR(FLOOR(Table_Books[[#This Row],[Published_Date]],10), 0)</f>
        <v>0</v>
      </c>
      <c r="AF2595" s="2">
        <f>IFERROR(CEILING(VALUE(LEFT(Table_Books[[#This Row],[Published_Date]],FIND("-",Table_Books[[#This Row],[Published_Date]]&amp;"-")-1))/100, 1), 0)</f>
        <v>0</v>
      </c>
      <c r="AK2595" s="2" t="str">
        <f>Table_Books[[#This Row],[Title]]&amp;"_"&amp;Table_Books[[#This Row],[Author]]</f>
        <v>The Wild Geese_Mori, Ōgai</v>
      </c>
      <c r="AL2595" s="2" t="str">
        <f>Table_Books[[#This Row],[Author]]&amp;"_"&amp;Table_Books[[#This Row],[Title]]</f>
        <v>Mori, Ōgai_The Wild Geese</v>
      </c>
      <c r="AM2595" s="2" t="str">
        <f>Table_Books[[#This Row],[Title]]&amp;" by "&amp;Table_Books[[#This Row],[Author]]</f>
        <v>The Wild Geese by Mori, Ōgai</v>
      </c>
    </row>
    <row r="2596" spans="1:41" x14ac:dyDescent="0.35">
      <c r="A2596" s="7" t="str">
        <f>"B-" &amp; UPPER(TRIM(Table_Books[[#This Row],[Title]])) &amp; "|" &amp; UPPER(TRIM(Table_Books[[#This Row],[Author]]))</f>
        <v>B-THE RISE OF THEODORE ROOSEVELT|MORRIS, EDMUND</v>
      </c>
      <c r="B2596" s="28" t="str">
        <f>IF(COUNTIFS(Table_Books[Hash_ID],Table_Books[[#This Row],[Hash_ID]])&gt;1,"Y","N")</f>
        <v>N</v>
      </c>
      <c r="C2596" s="2" t="s">
        <v>5875</v>
      </c>
      <c r="D2596" s="2" t="s">
        <v>6058</v>
      </c>
      <c r="G2596" s="12"/>
      <c r="H2596" s="12"/>
      <c r="I2596" s="8"/>
      <c r="J2596" s="12"/>
      <c r="K2596" s="12"/>
      <c r="O2596" s="33"/>
      <c r="P2596" s="10"/>
      <c r="Q2596" s="10" t="s">
        <v>1860</v>
      </c>
      <c r="R2596" s="10"/>
      <c r="S2596" s="10"/>
      <c r="T2596" s="10" t="s">
        <v>1860</v>
      </c>
      <c r="U2596" s="10" t="s">
        <v>1860</v>
      </c>
      <c r="V2596" s="10"/>
      <c r="W2596" s="10"/>
      <c r="X2596" s="10"/>
      <c r="Y2596" s="10"/>
      <c r="Z2596" s="10"/>
      <c r="AA2596" s="10"/>
      <c r="AB2596" s="10"/>
      <c r="AE2596" s="12">
        <f>IFERROR(FLOOR(Table_Books[[#This Row],[Published_Date]],10), 0)</f>
        <v>0</v>
      </c>
      <c r="AF2596" s="2">
        <f>IFERROR(CEILING(VALUE(LEFT(Table_Books[[#This Row],[Published_Date]],FIND("-",Table_Books[[#This Row],[Published_Date]]&amp;"-")-1))/100, 1), 0)</f>
        <v>0</v>
      </c>
      <c r="AK2596" s="2" t="str">
        <f>Table_Books[[#This Row],[Title]]&amp;"_"&amp;Table_Books[[#This Row],[Author]]</f>
        <v>The Rise of Theodore Roosevelt_Morris, Edmund</v>
      </c>
      <c r="AL2596" s="2" t="str">
        <f>Table_Books[[#This Row],[Author]]&amp;"_"&amp;Table_Books[[#This Row],[Title]]</f>
        <v>Morris, Edmund_The Rise of Theodore Roosevelt</v>
      </c>
      <c r="AM2596" s="2" t="str">
        <f>Table_Books[[#This Row],[Title]]&amp;" by "&amp;Table_Books[[#This Row],[Author]]</f>
        <v>The Rise of Theodore Roosevelt by Morris, Edmund</v>
      </c>
    </row>
    <row r="2597" spans="1:41" x14ac:dyDescent="0.35">
      <c r="A2597" s="7" t="str">
        <f>"B-" &amp; UPPER(TRIM(Table_Books[[#This Row],[Title]])) &amp; "|" &amp; UPPER(TRIM(Table_Books[[#This Row],[Author]]))</f>
        <v>B-HAV|MORRIS, JAN</v>
      </c>
      <c r="B2597" s="28" t="str">
        <f>IF(COUNTIFS(Table_Books[Hash_ID],Table_Books[[#This Row],[Hash_ID]])&gt;1,"Y","N")</f>
        <v>N</v>
      </c>
      <c r="C2597" s="2" t="s">
        <v>7083</v>
      </c>
      <c r="D2597" s="2" t="s">
        <v>7084</v>
      </c>
      <c r="G2597" s="12"/>
      <c r="H2597" s="12"/>
      <c r="I2597" s="8" t="s">
        <v>7023</v>
      </c>
      <c r="J2597" s="12"/>
      <c r="K2597" s="12"/>
      <c r="O2597" s="33"/>
      <c r="P2597" s="10"/>
      <c r="Q2597" s="10" t="s">
        <v>1860</v>
      </c>
      <c r="R2597" s="10"/>
      <c r="S2597" s="10"/>
      <c r="T2597" s="10" t="s">
        <v>1860</v>
      </c>
      <c r="U2597" s="10" t="s">
        <v>1860</v>
      </c>
      <c r="V2597" s="10"/>
      <c r="W2597" s="10"/>
      <c r="X2597" s="10"/>
      <c r="Y2597" s="10"/>
      <c r="Z2597" s="10"/>
      <c r="AA2597" s="10"/>
      <c r="AB2597" s="10"/>
      <c r="AE2597" s="12">
        <f>IFERROR(FLOOR(Table_Books[[#This Row],[Published_Date]],10), 0)</f>
        <v>0</v>
      </c>
      <c r="AF2597" s="2">
        <f>IFERROR(CEILING(VALUE(LEFT(Table_Books[[#This Row],[Published_Date]],FIND("-",Table_Books[[#This Row],[Published_Date]]&amp;"-")-1))/100, 1), 0)</f>
        <v>0</v>
      </c>
      <c r="AK2597" s="2" t="str">
        <f>Table_Books[[#This Row],[Title]]&amp;"_"&amp;Table_Books[[#This Row],[Author]]</f>
        <v>Hav_Morris, Jan</v>
      </c>
      <c r="AL2597" s="2" t="str">
        <f>Table_Books[[#This Row],[Author]]&amp;"_"&amp;Table_Books[[#This Row],[Title]]</f>
        <v>Morris, Jan_Hav</v>
      </c>
      <c r="AM2597" s="2" t="str">
        <f>Table_Books[[#This Row],[Title]]&amp;" by "&amp;Table_Books[[#This Row],[Author]]</f>
        <v>Hav by Morris, Jan</v>
      </c>
    </row>
    <row r="2598" spans="1:41" x14ac:dyDescent="0.35">
      <c r="A2598" s="7" t="str">
        <f>"B-" &amp; UPPER(TRIM(Table_Books[[#This Row],[Title]])) &amp; "|" &amp; UPPER(TRIM(Table_Books[[#This Row],[Author]]))</f>
        <v>B-A MERCY|MORRISON, TONI</v>
      </c>
      <c r="B2598" s="28" t="str">
        <f>IF(COUNTIFS(Table_Books[Hash_ID],Table_Books[[#This Row],[Hash_ID]])&gt;1,"Y","N")</f>
        <v>N</v>
      </c>
      <c r="C2598" s="2" t="s">
        <v>20494</v>
      </c>
      <c r="D2598" s="2" t="s">
        <v>2170</v>
      </c>
      <c r="G2598" s="12"/>
      <c r="H2598" s="12"/>
      <c r="I2598" s="8"/>
      <c r="J2598" s="12"/>
      <c r="K2598" s="12"/>
      <c r="O2598" s="33"/>
      <c r="P2598" s="10"/>
      <c r="Q2598" s="10" t="s">
        <v>1860</v>
      </c>
      <c r="R2598" s="10"/>
      <c r="S2598" s="10"/>
      <c r="T2598" s="10" t="s">
        <v>1860</v>
      </c>
      <c r="U2598" s="10" t="s">
        <v>1860</v>
      </c>
      <c r="V2598" s="10"/>
      <c r="W2598" s="10"/>
      <c r="X2598" s="10"/>
      <c r="Y2598" s="10"/>
      <c r="Z2598" s="10"/>
      <c r="AA2598" s="10"/>
      <c r="AB2598" s="10"/>
      <c r="AE2598" s="12">
        <f>IFERROR(FLOOR(Table_Books[[#This Row],[Published_Date]],10), 0)</f>
        <v>0</v>
      </c>
      <c r="AF2598" s="2">
        <f>IFERROR(CEILING(VALUE(LEFT(Table_Books[[#This Row],[Published_Date]],FIND("-",Table_Books[[#This Row],[Published_Date]]&amp;"-")-1))/100, 1), 0)</f>
        <v>0</v>
      </c>
      <c r="AK2598" s="2" t="str">
        <f>Table_Books[[#This Row],[Title]]&amp;"_"&amp;Table_Books[[#This Row],[Author]]</f>
        <v>A Mercy_Morrison, Toni</v>
      </c>
      <c r="AL2598" s="2" t="str">
        <f>Table_Books[[#This Row],[Author]]&amp;"_"&amp;Table_Books[[#This Row],[Title]]</f>
        <v>Morrison, Toni_A Mercy</v>
      </c>
      <c r="AM2598" s="2" t="str">
        <f>Table_Books[[#This Row],[Title]]&amp;" by "&amp;Table_Books[[#This Row],[Author]]</f>
        <v>A Mercy by Morrison, Toni</v>
      </c>
    </row>
    <row r="2599" spans="1:41" ht="29" x14ac:dyDescent="0.35">
      <c r="A2599" s="7" t="str">
        <f>"B-" &amp; UPPER(TRIM(Table_Books[[#This Row],[Title]])) &amp; "|" &amp; UPPER(TRIM(Table_Books[[#This Row],[Author]]))</f>
        <v>B-BELOVED|MORRISON, TONI</v>
      </c>
      <c r="B2599" s="28" t="str">
        <f>IF(COUNTIFS(Table_Books[Hash_ID],Table_Books[[#This Row],[Hash_ID]])&gt;1,"Y","N")</f>
        <v>N</v>
      </c>
      <c r="C2599" s="2" t="s">
        <v>2169</v>
      </c>
      <c r="D2599" s="2" t="s">
        <v>2170</v>
      </c>
      <c r="G2599" s="12">
        <v>1987</v>
      </c>
      <c r="H2599" s="12"/>
      <c r="I2599" s="8"/>
      <c r="J2599" s="12"/>
      <c r="K2599" s="12"/>
      <c r="L2599" s="2">
        <v>324</v>
      </c>
      <c r="M2599" s="2" t="s">
        <v>2283</v>
      </c>
      <c r="O2599" s="33"/>
      <c r="P2599" s="10"/>
      <c r="Q2599" s="10" t="s">
        <v>1860</v>
      </c>
      <c r="R2599" s="10"/>
      <c r="S2599" s="10"/>
      <c r="T2599" s="10" t="s">
        <v>1860</v>
      </c>
      <c r="U2599" s="10" t="s">
        <v>1860</v>
      </c>
      <c r="V2599" s="10"/>
      <c r="W2599" s="10"/>
      <c r="X2599" s="10"/>
      <c r="Y2599" s="10"/>
      <c r="Z2599" s="10"/>
      <c r="AA2599" s="10"/>
      <c r="AB2599" s="10"/>
      <c r="AE2599" s="12">
        <f>IFERROR(FLOOR(Table_Books[[#This Row],[Published_Date]],10), 0)</f>
        <v>1980</v>
      </c>
      <c r="AF2599" s="2">
        <f>IFERROR(CEILING(VALUE(LEFT(Table_Books[[#This Row],[Published_Date]],FIND("-",Table_Books[[#This Row],[Published_Date]]&amp;"-")-1))/100, 1), 0)</f>
        <v>20</v>
      </c>
      <c r="AK2599" s="2" t="str">
        <f>Table_Books[[#This Row],[Title]]&amp;"_"&amp;Table_Books[[#This Row],[Author]]</f>
        <v>Beloved_Morrison, Toni</v>
      </c>
      <c r="AL2599" s="2" t="str">
        <f>Table_Books[[#This Row],[Author]]&amp;"_"&amp;Table_Books[[#This Row],[Title]]</f>
        <v>Morrison, Toni_Beloved</v>
      </c>
      <c r="AM2599" s="2" t="str">
        <f>Table_Books[[#This Row],[Title]]&amp;" by "&amp;Table_Books[[#This Row],[Author]]</f>
        <v>Beloved by Morrison, Toni</v>
      </c>
    </row>
    <row r="2600" spans="1:41" x14ac:dyDescent="0.35">
      <c r="A2600" s="7" t="str">
        <f>"B-" &amp; UPPER(TRIM(Table_Books[[#This Row],[Title]])) &amp; "|" &amp; UPPER(TRIM(Table_Books[[#This Row],[Author]]))</f>
        <v>B-BELOVED / SONG OF SOLOMON|MORRISON, TONI</v>
      </c>
      <c r="B2600" s="35" t="str">
        <f>IF(COUNTIFS(Table_Books[Hash_ID],Table_Books[[#This Row],[Hash_ID]])&gt;1,"Y","N")</f>
        <v>N</v>
      </c>
      <c r="C2600" s="35" t="s">
        <v>19751</v>
      </c>
      <c r="D2600" s="35" t="s">
        <v>2170</v>
      </c>
      <c r="E2600" s="35"/>
      <c r="F2600" s="35"/>
      <c r="G2600" s="36"/>
      <c r="H2600" s="36"/>
      <c r="I2600" s="37"/>
      <c r="J2600" s="36"/>
      <c r="K2600" s="36"/>
      <c r="L2600" s="35"/>
      <c r="M2600" s="35"/>
      <c r="N2600" s="35"/>
      <c r="O2600" s="38"/>
      <c r="P2600" s="39"/>
      <c r="Q2600" s="10" t="s">
        <v>1860</v>
      </c>
      <c r="R2600" s="39"/>
      <c r="S2600" s="39"/>
      <c r="T2600" s="10" t="s">
        <v>1860</v>
      </c>
      <c r="U2600" s="10" t="s">
        <v>1860</v>
      </c>
      <c r="V2600" s="39"/>
      <c r="W2600" s="39"/>
      <c r="X2600" s="39"/>
      <c r="Y2600" s="39"/>
      <c r="Z2600" s="39"/>
      <c r="AA2600" s="39"/>
      <c r="AB2600" s="39"/>
      <c r="AC2600" s="35"/>
      <c r="AD2600" s="35"/>
      <c r="AE2600" s="36">
        <f>IFERROR(FLOOR(Table_Books[[#This Row],[Published_Date]],10), 0)</f>
        <v>0</v>
      </c>
      <c r="AF2600" s="35">
        <f>IFERROR(CEILING(VALUE(LEFT(Table_Books[[#This Row],[Published_Date]],FIND("-",Table_Books[[#This Row],[Published_Date]]&amp;"-")-1))/100, 1), 0)</f>
        <v>0</v>
      </c>
      <c r="AG2600" s="35"/>
      <c r="AH2600" s="35" t="s">
        <v>21602</v>
      </c>
      <c r="AI2600" s="35"/>
      <c r="AJ2600" s="35"/>
      <c r="AK2600" s="35" t="str">
        <f>Table_Books[[#This Row],[Title]]&amp;"_"&amp;Table_Books[[#This Row],[Author]]</f>
        <v>Beloved / Song of Solomon_Morrison, Toni</v>
      </c>
      <c r="AL2600" s="35" t="str">
        <f>Table_Books[[#This Row],[Author]]&amp;"_"&amp;Table_Books[[#This Row],[Title]]</f>
        <v>Morrison, Toni_Beloved / Song of Solomon</v>
      </c>
      <c r="AM2600" s="35" t="str">
        <f>Table_Books[[#This Row],[Title]]&amp;" by "&amp;Table_Books[[#This Row],[Author]]</f>
        <v>Beloved / Song of Solomon by Morrison, Toni</v>
      </c>
      <c r="AN2600" s="35"/>
      <c r="AO2600" s="35"/>
    </row>
    <row r="2601" spans="1:41" x14ac:dyDescent="0.35">
      <c r="A2601" s="7" t="str">
        <f>"B-" &amp; UPPER(TRIM(Table_Books[[#This Row],[Title]])) &amp; "|" &amp; UPPER(TRIM(Table_Books[[#This Row],[Author]]))</f>
        <v>B-GOD HELP THE CHILD|MORRISON, TONI</v>
      </c>
      <c r="B2601" s="28" t="str">
        <f>IF(COUNTIFS(Table_Books[Hash_ID],Table_Books[[#This Row],[Hash_ID]])&gt;1,"Y","N")</f>
        <v>N</v>
      </c>
      <c r="C2601" s="2" t="s">
        <v>20493</v>
      </c>
      <c r="D2601" s="2" t="s">
        <v>2170</v>
      </c>
      <c r="G2601" s="12"/>
      <c r="H2601" s="12"/>
      <c r="I2601" s="8"/>
      <c r="J2601" s="12"/>
      <c r="K2601" s="12"/>
      <c r="O2601" s="33"/>
      <c r="P2601" s="10"/>
      <c r="Q2601" s="10" t="s">
        <v>1860</v>
      </c>
      <c r="R2601" s="10"/>
      <c r="S2601" s="10"/>
      <c r="T2601" s="10" t="s">
        <v>1860</v>
      </c>
      <c r="U2601" s="10" t="s">
        <v>1860</v>
      </c>
      <c r="V2601" s="10"/>
      <c r="W2601" s="10"/>
      <c r="X2601" s="10"/>
      <c r="Y2601" s="10"/>
      <c r="Z2601" s="10"/>
      <c r="AA2601" s="10"/>
      <c r="AB2601" s="10"/>
      <c r="AE2601" s="12">
        <f>IFERROR(FLOOR(Table_Books[[#This Row],[Published_Date]],10), 0)</f>
        <v>0</v>
      </c>
      <c r="AF2601" s="2">
        <f>IFERROR(CEILING(VALUE(LEFT(Table_Books[[#This Row],[Published_Date]],FIND("-",Table_Books[[#This Row],[Published_Date]]&amp;"-")-1))/100, 1), 0)</f>
        <v>0</v>
      </c>
      <c r="AK2601" s="2" t="str">
        <f>Table_Books[[#This Row],[Title]]&amp;"_"&amp;Table_Books[[#This Row],[Author]]</f>
        <v>God Help the Child_Morrison, Toni</v>
      </c>
      <c r="AL2601" s="2" t="str">
        <f>Table_Books[[#This Row],[Author]]&amp;"_"&amp;Table_Books[[#This Row],[Title]]</f>
        <v>Morrison, Toni_God Help the Child</v>
      </c>
      <c r="AM2601" s="2" t="str">
        <f>Table_Books[[#This Row],[Title]]&amp;" by "&amp;Table_Books[[#This Row],[Author]]</f>
        <v>God Help the Child by Morrison, Toni</v>
      </c>
    </row>
    <row r="2602" spans="1:41" x14ac:dyDescent="0.35">
      <c r="A2602" s="7" t="str">
        <f>"B-" &amp; UPPER(TRIM(Table_Books[[#This Row],[Title]])) &amp; "|" &amp; UPPER(TRIM(Table_Books[[#This Row],[Author]]))</f>
        <v>B-JAZZ|MORRISON, TONI</v>
      </c>
      <c r="B2602" s="28" t="str">
        <f>IF(COUNTIFS(Table_Books[Hash_ID],Table_Books[[#This Row],[Hash_ID]])&gt;1,"Y","N")</f>
        <v>N</v>
      </c>
      <c r="C2602" s="2" t="s">
        <v>9301</v>
      </c>
      <c r="D2602" s="2" t="s">
        <v>2170</v>
      </c>
      <c r="G2602" s="12"/>
      <c r="H2602" s="12"/>
      <c r="I2602" s="8"/>
      <c r="J2602" s="12"/>
      <c r="K2602" s="12"/>
      <c r="O2602" s="33"/>
      <c r="P2602" s="10"/>
      <c r="Q2602" s="10" t="s">
        <v>1860</v>
      </c>
      <c r="R2602" s="10"/>
      <c r="S2602" s="10"/>
      <c r="T2602" s="10" t="s">
        <v>1860</v>
      </c>
      <c r="U2602" s="10" t="s">
        <v>1860</v>
      </c>
      <c r="V2602" s="10"/>
      <c r="W2602" s="10"/>
      <c r="X2602" s="10"/>
      <c r="Y2602" s="10"/>
      <c r="Z2602" s="10"/>
      <c r="AA2602" s="10"/>
      <c r="AB2602" s="10"/>
      <c r="AE2602" s="12">
        <f>IFERROR(FLOOR(Table_Books[[#This Row],[Published_Date]],10), 0)</f>
        <v>0</v>
      </c>
      <c r="AF2602" s="2">
        <f>IFERROR(CEILING(VALUE(LEFT(Table_Books[[#This Row],[Published_Date]],FIND("-",Table_Books[[#This Row],[Published_Date]]&amp;"-")-1))/100, 1), 0)</f>
        <v>0</v>
      </c>
      <c r="AK2602" s="2" t="str">
        <f>Table_Books[[#This Row],[Title]]&amp;"_"&amp;Table_Books[[#This Row],[Author]]</f>
        <v>Jazz_Morrison, Toni</v>
      </c>
      <c r="AL2602" s="2" t="str">
        <f>Table_Books[[#This Row],[Author]]&amp;"_"&amp;Table_Books[[#This Row],[Title]]</f>
        <v>Morrison, Toni_Jazz</v>
      </c>
      <c r="AM2602" s="2" t="str">
        <f>Table_Books[[#This Row],[Title]]&amp;" by "&amp;Table_Books[[#This Row],[Author]]</f>
        <v>Jazz by Morrison, Toni</v>
      </c>
    </row>
    <row r="2603" spans="1:41" x14ac:dyDescent="0.35">
      <c r="A2603" s="7" t="str">
        <f>"B-" &amp; UPPER(TRIM(Table_Books[[#This Row],[Title]])) &amp; "|" &amp; UPPER(TRIM(Table_Books[[#This Row],[Author]]))</f>
        <v>B-PARADISE|MORRISON, TONI</v>
      </c>
      <c r="B2603" s="28" t="str">
        <f>IF(COUNTIFS(Table_Books[Hash_ID],Table_Books[[#This Row],[Hash_ID]])&gt;1,"Y","N")</f>
        <v>N</v>
      </c>
      <c r="C2603" s="2" t="s">
        <v>10075</v>
      </c>
      <c r="D2603" s="2" t="s">
        <v>2170</v>
      </c>
      <c r="G2603" s="12"/>
      <c r="H2603" s="12"/>
      <c r="I2603" s="8"/>
      <c r="J2603" s="12"/>
      <c r="K2603" s="12"/>
      <c r="O2603" s="33"/>
      <c r="P2603" s="10"/>
      <c r="Q2603" s="10" t="s">
        <v>1860</v>
      </c>
      <c r="R2603" s="10"/>
      <c r="S2603" s="10"/>
      <c r="T2603" s="10" t="s">
        <v>1860</v>
      </c>
      <c r="U2603" s="10" t="s">
        <v>1860</v>
      </c>
      <c r="V2603" s="10"/>
      <c r="W2603" s="10"/>
      <c r="X2603" s="10"/>
      <c r="Y2603" s="10"/>
      <c r="Z2603" s="10"/>
      <c r="AA2603" s="10"/>
      <c r="AB2603" s="10"/>
      <c r="AE2603" s="12">
        <f>IFERROR(FLOOR(Table_Books[[#This Row],[Published_Date]],10), 0)</f>
        <v>0</v>
      </c>
      <c r="AF2603" s="2">
        <f>IFERROR(CEILING(VALUE(LEFT(Table_Books[[#This Row],[Published_Date]],FIND("-",Table_Books[[#This Row],[Published_Date]]&amp;"-")-1))/100, 1), 0)</f>
        <v>0</v>
      </c>
      <c r="AK2603" s="2" t="str">
        <f>Table_Books[[#This Row],[Title]]&amp;"_"&amp;Table_Books[[#This Row],[Author]]</f>
        <v>Paradise_Morrison, Toni</v>
      </c>
      <c r="AL2603" s="2" t="str">
        <f>Table_Books[[#This Row],[Author]]&amp;"_"&amp;Table_Books[[#This Row],[Title]]</f>
        <v>Morrison, Toni_Paradise</v>
      </c>
      <c r="AM2603" s="2" t="str">
        <f>Table_Books[[#This Row],[Title]]&amp;" by "&amp;Table_Books[[#This Row],[Author]]</f>
        <v>Paradise by Morrison, Toni</v>
      </c>
    </row>
    <row r="2604" spans="1:41" x14ac:dyDescent="0.35">
      <c r="A2604" s="7" t="str">
        <f>"B-" &amp; UPPER(TRIM(Table_Books[[#This Row],[Title]])) &amp; "|" &amp; UPPER(TRIM(Table_Books[[#This Row],[Author]]))</f>
        <v>B-RECITATIF|MORRISON, TONI</v>
      </c>
      <c r="B2604" s="28" t="str">
        <f>IF(COUNTIFS(Table_Books[Hash_ID],Table_Books[[#This Row],[Hash_ID]])&gt;1,"Y","N")</f>
        <v>N</v>
      </c>
      <c r="C2604" s="2" t="s">
        <v>20495</v>
      </c>
      <c r="D2604" s="2" t="s">
        <v>2170</v>
      </c>
      <c r="G2604" s="12"/>
      <c r="H2604" s="12"/>
      <c r="I2604" s="8"/>
      <c r="J2604" s="12"/>
      <c r="K2604" s="12"/>
      <c r="O2604" s="33"/>
      <c r="P2604" s="10"/>
      <c r="Q2604" s="10" t="s">
        <v>1860</v>
      </c>
      <c r="R2604" s="10"/>
      <c r="S2604" s="10"/>
      <c r="T2604" s="10" t="s">
        <v>1860</v>
      </c>
      <c r="U2604" s="10" t="s">
        <v>1860</v>
      </c>
      <c r="V2604" s="10"/>
      <c r="W2604" s="10"/>
      <c r="X2604" s="10"/>
      <c r="Y2604" s="10"/>
      <c r="Z2604" s="10"/>
      <c r="AA2604" s="10"/>
      <c r="AB2604" s="10"/>
      <c r="AE2604" s="12">
        <f>IFERROR(FLOOR(Table_Books[[#This Row],[Published_Date]],10), 0)</f>
        <v>0</v>
      </c>
      <c r="AF2604" s="2">
        <f>IFERROR(CEILING(VALUE(LEFT(Table_Books[[#This Row],[Published_Date]],FIND("-",Table_Books[[#This Row],[Published_Date]]&amp;"-")-1))/100, 1), 0)</f>
        <v>0</v>
      </c>
      <c r="AK2604" s="2" t="str">
        <f>Table_Books[[#This Row],[Title]]&amp;"_"&amp;Table_Books[[#This Row],[Author]]</f>
        <v>Recitatif_Morrison, Toni</v>
      </c>
      <c r="AL2604" s="2" t="str">
        <f>Table_Books[[#This Row],[Author]]&amp;"_"&amp;Table_Books[[#This Row],[Title]]</f>
        <v>Morrison, Toni_Recitatif</v>
      </c>
      <c r="AM2604" s="2" t="str">
        <f>Table_Books[[#This Row],[Title]]&amp;" by "&amp;Table_Books[[#This Row],[Author]]</f>
        <v>Recitatif by Morrison, Toni</v>
      </c>
    </row>
    <row r="2605" spans="1:41" x14ac:dyDescent="0.35">
      <c r="A2605" s="7" t="str">
        <f>"B-" &amp; UPPER(TRIM(Table_Books[[#This Row],[Title]])) &amp; "|" &amp; UPPER(TRIM(Table_Books[[#This Row],[Author]]))</f>
        <v>B-SONG OF SOLOMON|MORRISON, TONI</v>
      </c>
      <c r="B2605" s="28" t="str">
        <f>IF(COUNTIFS(Table_Books[Hash_ID],Table_Books[[#This Row],[Hash_ID]])&gt;1,"Y","N")</f>
        <v>N</v>
      </c>
      <c r="C2605" s="2" t="s">
        <v>20491</v>
      </c>
      <c r="D2605" s="2" t="s">
        <v>2170</v>
      </c>
      <c r="G2605" s="12"/>
      <c r="H2605" s="12"/>
      <c r="I2605" s="8"/>
      <c r="J2605" s="12"/>
      <c r="K2605" s="12"/>
      <c r="O2605" s="33"/>
      <c r="P2605" s="10"/>
      <c r="Q2605" s="10" t="s">
        <v>1860</v>
      </c>
      <c r="R2605" s="10"/>
      <c r="S2605" s="10"/>
      <c r="T2605" s="10" t="s">
        <v>1860</v>
      </c>
      <c r="U2605" s="10" t="s">
        <v>1860</v>
      </c>
      <c r="V2605" s="10"/>
      <c r="W2605" s="10"/>
      <c r="X2605" s="10"/>
      <c r="Y2605" s="10"/>
      <c r="Z2605" s="10"/>
      <c r="AA2605" s="10"/>
      <c r="AB2605" s="10"/>
      <c r="AE2605" s="12">
        <f>IFERROR(FLOOR(Table_Books[[#This Row],[Published_Date]],10), 0)</f>
        <v>0</v>
      </c>
      <c r="AF2605" s="2">
        <f>IFERROR(CEILING(VALUE(LEFT(Table_Books[[#This Row],[Published_Date]],FIND("-",Table_Books[[#This Row],[Published_Date]]&amp;"-")-1))/100, 1), 0)</f>
        <v>0</v>
      </c>
      <c r="AK2605" s="2" t="str">
        <f>Table_Books[[#This Row],[Title]]&amp;"_"&amp;Table_Books[[#This Row],[Author]]</f>
        <v>Song of Solomon_Morrison, Toni</v>
      </c>
      <c r="AL2605" s="2" t="str">
        <f>Table_Books[[#This Row],[Author]]&amp;"_"&amp;Table_Books[[#This Row],[Title]]</f>
        <v>Morrison, Toni_Song of Solomon</v>
      </c>
      <c r="AM2605" s="2" t="str">
        <f>Table_Books[[#This Row],[Title]]&amp;" by "&amp;Table_Books[[#This Row],[Author]]</f>
        <v>Song of Solomon by Morrison, Toni</v>
      </c>
    </row>
    <row r="2606" spans="1:41" x14ac:dyDescent="0.35">
      <c r="A2606" s="7" t="str">
        <f>"B-" &amp; UPPER(TRIM(Table_Books[[#This Row],[Title]])) &amp; "|" &amp; UPPER(TRIM(Table_Books[[#This Row],[Author]]))</f>
        <v>B-SULA|MORRISON, TONI</v>
      </c>
      <c r="B2606" s="28" t="str">
        <f>IF(COUNTIFS(Table_Books[Hash_ID],Table_Books[[#This Row],[Hash_ID]])&gt;1,"Y","N")</f>
        <v>N</v>
      </c>
      <c r="C2606" s="2" t="s">
        <v>20492</v>
      </c>
      <c r="D2606" s="2" t="s">
        <v>2170</v>
      </c>
      <c r="G2606" s="12"/>
      <c r="H2606" s="12"/>
      <c r="I2606" s="8"/>
      <c r="J2606" s="12"/>
      <c r="K2606" s="12"/>
      <c r="O2606" s="33"/>
      <c r="P2606" s="10"/>
      <c r="Q2606" s="10" t="s">
        <v>1860</v>
      </c>
      <c r="R2606" s="10"/>
      <c r="S2606" s="10"/>
      <c r="T2606" s="10" t="s">
        <v>1860</v>
      </c>
      <c r="U2606" s="10" t="s">
        <v>1860</v>
      </c>
      <c r="V2606" s="10"/>
      <c r="W2606" s="10"/>
      <c r="X2606" s="10"/>
      <c r="Y2606" s="10"/>
      <c r="Z2606" s="10"/>
      <c r="AA2606" s="10"/>
      <c r="AB2606" s="10"/>
      <c r="AE2606" s="12">
        <f>IFERROR(FLOOR(Table_Books[[#This Row],[Published_Date]],10), 0)</f>
        <v>0</v>
      </c>
      <c r="AF2606" s="2">
        <f>IFERROR(CEILING(VALUE(LEFT(Table_Books[[#This Row],[Published_Date]],FIND("-",Table_Books[[#This Row],[Published_Date]]&amp;"-")-1))/100, 1), 0)</f>
        <v>0</v>
      </c>
      <c r="AK2606" s="2" t="str">
        <f>Table_Books[[#This Row],[Title]]&amp;"_"&amp;Table_Books[[#This Row],[Author]]</f>
        <v>Sula_Morrison, Toni</v>
      </c>
      <c r="AL2606" s="2" t="str">
        <f>Table_Books[[#This Row],[Author]]&amp;"_"&amp;Table_Books[[#This Row],[Title]]</f>
        <v>Morrison, Toni_Sula</v>
      </c>
      <c r="AM2606" s="2" t="str">
        <f>Table_Books[[#This Row],[Title]]&amp;" by "&amp;Table_Books[[#This Row],[Author]]</f>
        <v>Sula by Morrison, Toni</v>
      </c>
    </row>
    <row r="2607" spans="1:41" x14ac:dyDescent="0.35">
      <c r="A2607" s="7" t="str">
        <f>"B-" &amp; UPPER(TRIM(Table_Books[[#This Row],[Title]])) &amp; "|" &amp; UPPER(TRIM(Table_Books[[#This Row],[Author]]))</f>
        <v>B-THE BLUEST EYE|MORRISON, TONI</v>
      </c>
      <c r="B2607" s="28" t="str">
        <f>IF(COUNTIFS(Table_Books[Hash_ID],Table_Books[[#This Row],[Hash_ID]])&gt;1,"Y","N")</f>
        <v>N</v>
      </c>
      <c r="C2607" s="2" t="s">
        <v>20490</v>
      </c>
      <c r="D2607" s="2" t="s">
        <v>2170</v>
      </c>
      <c r="G2607" s="12"/>
      <c r="H2607" s="12"/>
      <c r="I2607" s="8"/>
      <c r="J2607" s="12"/>
      <c r="K2607" s="12"/>
      <c r="O2607" s="33"/>
      <c r="P2607" s="10"/>
      <c r="Q2607" s="10" t="s">
        <v>1860</v>
      </c>
      <c r="R2607" s="10"/>
      <c r="S2607" s="10"/>
      <c r="T2607" s="10" t="s">
        <v>1860</v>
      </c>
      <c r="U2607" s="10" t="s">
        <v>1860</v>
      </c>
      <c r="V2607" s="10"/>
      <c r="W2607" s="10"/>
      <c r="X2607" s="10"/>
      <c r="Y2607" s="10"/>
      <c r="Z2607" s="10"/>
      <c r="AA2607" s="10"/>
      <c r="AB2607" s="10"/>
      <c r="AE2607" s="12">
        <f>IFERROR(FLOOR(Table_Books[[#This Row],[Published_Date]],10), 0)</f>
        <v>0</v>
      </c>
      <c r="AF2607" s="2">
        <f>IFERROR(CEILING(VALUE(LEFT(Table_Books[[#This Row],[Published_Date]],FIND("-",Table_Books[[#This Row],[Published_Date]]&amp;"-")-1))/100, 1), 0)</f>
        <v>0</v>
      </c>
      <c r="AK2607" s="2" t="str">
        <f>Table_Books[[#This Row],[Title]]&amp;"_"&amp;Table_Books[[#This Row],[Author]]</f>
        <v>The Bluest Eye_Morrison, Toni</v>
      </c>
      <c r="AL2607" s="2" t="str">
        <f>Table_Books[[#This Row],[Author]]&amp;"_"&amp;Table_Books[[#This Row],[Title]]</f>
        <v>Morrison, Toni_The Bluest Eye</v>
      </c>
      <c r="AM2607" s="2" t="str">
        <f>Table_Books[[#This Row],[Title]]&amp;" by "&amp;Table_Books[[#This Row],[Author]]</f>
        <v>The Bluest Eye by Morrison, Toni</v>
      </c>
    </row>
    <row r="2608" spans="1:41" x14ac:dyDescent="0.35">
      <c r="A2608" s="7" t="str">
        <f>"B-" &amp; UPPER(TRIM(Table_Books[[#This Row],[Title]])) &amp; "|" &amp; UPPER(TRIM(Table_Books[[#This Row],[Author]]))</f>
        <v>B-DISSIPATIO H.G.|MORSELLI, GUIDO</v>
      </c>
      <c r="B2608" s="28" t="str">
        <f>IF(COUNTIFS(Table_Books[Hash_ID],Table_Books[[#This Row],[Hash_ID]])&gt;1,"Y","N")</f>
        <v>N</v>
      </c>
      <c r="C2608" s="24" t="s">
        <v>14516</v>
      </c>
      <c r="D2608" s="24" t="s">
        <v>14517</v>
      </c>
      <c r="G2608" s="12"/>
      <c r="H2608" s="12"/>
      <c r="I2608" s="8"/>
      <c r="J2608" s="12"/>
      <c r="K2608" s="12"/>
      <c r="O2608" s="33"/>
      <c r="P2608" s="10"/>
      <c r="Q2608" s="10" t="s">
        <v>1860</v>
      </c>
      <c r="R2608" s="10"/>
      <c r="S2608" s="10"/>
      <c r="T2608" s="10" t="s">
        <v>1860</v>
      </c>
      <c r="U2608" s="10" t="s">
        <v>1860</v>
      </c>
      <c r="V2608" s="10"/>
      <c r="W2608" s="10"/>
      <c r="X2608" s="10"/>
      <c r="Y2608" s="10"/>
      <c r="Z2608" s="10"/>
      <c r="AA2608" s="10"/>
      <c r="AB2608" s="10"/>
      <c r="AE2608" s="12">
        <f>IFERROR(FLOOR(Table_Books[[#This Row],[Published_Date]],10), 0)</f>
        <v>0</v>
      </c>
      <c r="AF2608" s="2">
        <f>IFERROR(CEILING(VALUE(LEFT(Table_Books[[#This Row],[Published_Date]],FIND("-",Table_Books[[#This Row],[Published_Date]]&amp;"-")-1))/100, 1), 0)</f>
        <v>0</v>
      </c>
      <c r="AK2608" s="24" t="str">
        <f>Table_Books[[#This Row],[Title]]&amp;"_"&amp;Table_Books[[#This Row],[Author]]</f>
        <v>Dissipatio H.G._Morselli, Guido</v>
      </c>
      <c r="AL2608" s="24" t="str">
        <f>Table_Books[[#This Row],[Author]]&amp;"_"&amp;Table_Books[[#This Row],[Title]]</f>
        <v>Morselli, Guido_Dissipatio H.G.</v>
      </c>
      <c r="AM2608" s="24" t="str">
        <f>Table_Books[[#This Row],[Title]]&amp;" by "&amp;Table_Books[[#This Row],[Author]]</f>
        <v>Dissipatio H.G. by Morselli, Guido</v>
      </c>
    </row>
    <row r="2609" spans="1:41" x14ac:dyDescent="0.35">
      <c r="A2609" s="7" t="str">
        <f>"B-" &amp; UPPER(TRIM(Table_Books[[#This Row],[Title]])) &amp; "|" &amp; UPPER(TRIM(Table_Books[[#This Row],[Author]]))</f>
        <v>B-THE PUMPKIN EATER|MORTIMER, PENELOPE</v>
      </c>
      <c r="B2609" s="28" t="str">
        <f>IF(COUNTIFS(Table_Books[Hash_ID],Table_Books[[#This Row],[Hash_ID]])&gt;1,"Y","N")</f>
        <v>N</v>
      </c>
      <c r="C2609" s="2" t="s">
        <v>7119</v>
      </c>
      <c r="D2609" s="2" t="s">
        <v>7120</v>
      </c>
      <c r="G2609" s="12"/>
      <c r="H2609" s="12"/>
      <c r="I2609" s="8" t="s">
        <v>7023</v>
      </c>
      <c r="J2609" s="12"/>
      <c r="K2609" s="12"/>
      <c r="O2609" s="33"/>
      <c r="P2609" s="10"/>
      <c r="Q2609" s="10" t="s">
        <v>1860</v>
      </c>
      <c r="R2609" s="10"/>
      <c r="S2609" s="10"/>
      <c r="T2609" s="10" t="s">
        <v>1860</v>
      </c>
      <c r="U2609" s="10" t="s">
        <v>1860</v>
      </c>
      <c r="V2609" s="10"/>
      <c r="W2609" s="10"/>
      <c r="X2609" s="10"/>
      <c r="Y2609" s="10"/>
      <c r="Z2609" s="10"/>
      <c r="AA2609" s="10"/>
      <c r="AB2609" s="10"/>
      <c r="AE2609" s="12">
        <f>IFERROR(FLOOR(Table_Books[[#This Row],[Published_Date]],10), 0)</f>
        <v>0</v>
      </c>
      <c r="AF2609" s="2">
        <f>IFERROR(CEILING(VALUE(LEFT(Table_Books[[#This Row],[Published_Date]],FIND("-",Table_Books[[#This Row],[Published_Date]]&amp;"-")-1))/100, 1), 0)</f>
        <v>0</v>
      </c>
      <c r="AK2609" s="2" t="str">
        <f>Table_Books[[#This Row],[Title]]&amp;"_"&amp;Table_Books[[#This Row],[Author]]</f>
        <v>The Pumpkin Eater_Mortimer, Penelope</v>
      </c>
      <c r="AL2609" s="2" t="str">
        <f>Table_Books[[#This Row],[Author]]&amp;"_"&amp;Table_Books[[#This Row],[Title]]</f>
        <v>Mortimer, Penelope_The Pumpkin Eater</v>
      </c>
      <c r="AM2609" s="2" t="str">
        <f>Table_Books[[#This Row],[Title]]&amp;" by "&amp;Table_Books[[#This Row],[Author]]</f>
        <v>The Pumpkin Eater by Mortimer, Penelope</v>
      </c>
    </row>
    <row r="2610" spans="1:41" x14ac:dyDescent="0.35">
      <c r="A2610" s="7" t="str">
        <f>"B-" &amp; UPPER(TRIM(Table_Books[[#This Row],[Title]])) &amp; "|" &amp; UPPER(TRIM(Table_Books[[#This Row],[Author]]))</f>
        <v>B-DARK ECOLOGY: FOR A LOGIC OF FUTURE COEXISTENCE|MORTON, TIMOTHY</v>
      </c>
      <c r="B2610" s="35" t="str">
        <f>IF(COUNTIFS(Table_Books[Hash_ID],Table_Books[[#This Row],[Hash_ID]])&gt;1,"Y","N")</f>
        <v>N</v>
      </c>
      <c r="C2610" s="35" t="s">
        <v>20233</v>
      </c>
      <c r="D2610" s="35" t="s">
        <v>20234</v>
      </c>
      <c r="E2610" s="35"/>
      <c r="F2610" s="35"/>
      <c r="G2610" s="36"/>
      <c r="H2610" s="36"/>
      <c r="I2610" s="37"/>
      <c r="J2610" s="36"/>
      <c r="K2610" s="36"/>
      <c r="L2610" s="35"/>
      <c r="M2610" s="35"/>
      <c r="N2610" s="35"/>
      <c r="O2610" s="38"/>
      <c r="P2610" s="39"/>
      <c r="Q2610" s="10" t="s">
        <v>1860</v>
      </c>
      <c r="R2610" s="39"/>
      <c r="S2610" s="39"/>
      <c r="T2610" s="10" t="s">
        <v>1860</v>
      </c>
      <c r="U2610" s="10" t="s">
        <v>1860</v>
      </c>
      <c r="V2610" s="39"/>
      <c r="W2610" s="39"/>
      <c r="X2610" s="39"/>
      <c r="Y2610" s="39"/>
      <c r="Z2610" s="39"/>
      <c r="AA2610" s="39"/>
      <c r="AB2610" s="39"/>
      <c r="AC2610" s="35"/>
      <c r="AD2610" s="35"/>
      <c r="AE2610" s="36">
        <f>IFERROR(FLOOR(Table_Books[[#This Row],[Published_Date]],10), 0)</f>
        <v>0</v>
      </c>
      <c r="AF2610" s="35">
        <f>IFERROR(CEILING(VALUE(LEFT(Table_Books[[#This Row],[Published_Date]],FIND("-",Table_Books[[#This Row],[Published_Date]]&amp;"-")-1))/100, 1), 0)</f>
        <v>0</v>
      </c>
      <c r="AG2610" s="35"/>
      <c r="AH2610" s="35"/>
      <c r="AI2610" s="35"/>
      <c r="AJ2610" s="35"/>
      <c r="AK2610" s="35" t="str">
        <f>Table_Books[[#This Row],[Title]]&amp;"_"&amp;Table_Books[[#This Row],[Author]]</f>
        <v>Dark Ecology: For a Logic of Future Coexistence_Morton, Timothy</v>
      </c>
      <c r="AL2610" s="35" t="str">
        <f>Table_Books[[#This Row],[Author]]&amp;"_"&amp;Table_Books[[#This Row],[Title]]</f>
        <v>Morton, Timothy_Dark Ecology: For a Logic of Future Coexistence</v>
      </c>
      <c r="AM2610" s="35" t="str">
        <f>Table_Books[[#This Row],[Title]]&amp;" by "&amp;Table_Books[[#This Row],[Author]]</f>
        <v>Dark Ecology: For a Logic of Future Coexistence by Morton, Timothy</v>
      </c>
      <c r="AN2610" s="35"/>
      <c r="AO2610" s="35"/>
    </row>
    <row r="2611" spans="1:41" ht="29" x14ac:dyDescent="0.35">
      <c r="A2611" s="7" t="str">
        <f>"B-" &amp; UPPER(TRIM(Table_Books[[#This Row],[Title]])) &amp; "|" &amp; UPPER(TRIM(Table_Books[[#This Row],[Author]]))</f>
        <v>B-HYPEROBJECTS: PHILOSOPHY AND ECOLOGY AFTER THE END OF THE WORLD|MORTON, TIMOTHY</v>
      </c>
      <c r="B2611" s="35" t="str">
        <f>IF(COUNTIFS(Table_Books[Hash_ID],Table_Books[[#This Row],[Hash_ID]])&gt;1,"Y","N")</f>
        <v>N</v>
      </c>
      <c r="C2611" s="35" t="s">
        <v>20235</v>
      </c>
      <c r="D2611" s="35" t="s">
        <v>20234</v>
      </c>
      <c r="E2611" s="35"/>
      <c r="F2611" s="35"/>
      <c r="G2611" s="36"/>
      <c r="H2611" s="36"/>
      <c r="I2611" s="37"/>
      <c r="J2611" s="36"/>
      <c r="K2611" s="36"/>
      <c r="L2611" s="35"/>
      <c r="M2611" s="35"/>
      <c r="N2611" s="35"/>
      <c r="O2611" s="38"/>
      <c r="P2611" s="39"/>
      <c r="Q2611" s="10" t="s">
        <v>1860</v>
      </c>
      <c r="R2611" s="39"/>
      <c r="S2611" s="39"/>
      <c r="T2611" s="10" t="s">
        <v>1860</v>
      </c>
      <c r="U2611" s="10" t="s">
        <v>1860</v>
      </c>
      <c r="V2611" s="39"/>
      <c r="W2611" s="39"/>
      <c r="X2611" s="39"/>
      <c r="Y2611" s="39"/>
      <c r="Z2611" s="39"/>
      <c r="AA2611" s="39"/>
      <c r="AB2611" s="39"/>
      <c r="AC2611" s="35"/>
      <c r="AD2611" s="35"/>
      <c r="AE2611" s="36">
        <f>IFERROR(FLOOR(Table_Books[[#This Row],[Published_Date]],10), 0)</f>
        <v>0</v>
      </c>
      <c r="AF2611" s="35">
        <f>IFERROR(CEILING(VALUE(LEFT(Table_Books[[#This Row],[Published_Date]],FIND("-",Table_Books[[#This Row],[Published_Date]]&amp;"-")-1))/100, 1), 0)</f>
        <v>0</v>
      </c>
      <c r="AG2611" s="35"/>
      <c r="AH2611" s="35"/>
      <c r="AI2611" s="35"/>
      <c r="AJ2611" s="35"/>
      <c r="AK2611" s="35" t="str">
        <f>Table_Books[[#This Row],[Title]]&amp;"_"&amp;Table_Books[[#This Row],[Author]]</f>
        <v>Hyperobjects: Philosophy and Ecology after the End of the World_Morton, Timothy</v>
      </c>
      <c r="AL2611" s="35" t="str">
        <f>Table_Books[[#This Row],[Author]]&amp;"_"&amp;Table_Books[[#This Row],[Title]]</f>
        <v>Morton, Timothy_Hyperobjects: Philosophy and Ecology after the End of the World</v>
      </c>
      <c r="AM2611" s="35" t="str">
        <f>Table_Books[[#This Row],[Title]]&amp;" by "&amp;Table_Books[[#This Row],[Author]]</f>
        <v>Hyperobjects: Philosophy and Ecology after the End of the World by Morton, Timothy</v>
      </c>
      <c r="AN2611" s="35"/>
      <c r="AO2611" s="35"/>
    </row>
    <row r="2612" spans="1:41" x14ac:dyDescent="0.35">
      <c r="A2612" s="7" t="str">
        <f>"B-" &amp; UPPER(TRIM(Table_Books[[#This Row],[Title]])) &amp; "|" &amp; UPPER(TRIM(Table_Books[[#This Row],[Author]]))</f>
        <v>B-SONTAG|MOSER, BENJAMIN</v>
      </c>
      <c r="B2612" s="28" t="str">
        <f>IF(COUNTIFS(Table_Books[Hash_ID],Table_Books[[#This Row],[Hash_ID]])&gt;1,"Y","N")</f>
        <v>N</v>
      </c>
      <c r="C2612" s="2" t="s">
        <v>424</v>
      </c>
      <c r="D2612" s="2" t="s">
        <v>5773</v>
      </c>
      <c r="G2612" s="12"/>
      <c r="H2612" s="12"/>
      <c r="I2612" s="8"/>
      <c r="J2612" s="12"/>
      <c r="K2612" s="12"/>
      <c r="O2612" s="33"/>
      <c r="P2612" s="10"/>
      <c r="Q2612" s="10" t="s">
        <v>1860</v>
      </c>
      <c r="R2612" s="10"/>
      <c r="S2612" s="10"/>
      <c r="T2612" s="10" t="s">
        <v>1860</v>
      </c>
      <c r="U2612" s="10" t="s">
        <v>1860</v>
      </c>
      <c r="V2612" s="10"/>
      <c r="W2612" s="10"/>
      <c r="X2612" s="10"/>
      <c r="Y2612" s="10"/>
      <c r="Z2612" s="10"/>
      <c r="AA2612" s="10"/>
      <c r="AB2612" s="10"/>
      <c r="AE2612" s="12">
        <f>IFERROR(FLOOR(Table_Books[[#This Row],[Published_Date]],10), 0)</f>
        <v>0</v>
      </c>
      <c r="AF2612" s="2">
        <f>IFERROR(CEILING(VALUE(LEFT(Table_Books[[#This Row],[Published_Date]],FIND("-",Table_Books[[#This Row],[Published_Date]]&amp;"-")-1))/100, 1), 0)</f>
        <v>0</v>
      </c>
      <c r="AK2612" s="2" t="str">
        <f>Table_Books[[#This Row],[Title]]&amp;"_"&amp;Table_Books[[#This Row],[Author]]</f>
        <v>Sontag_Moser, Benjamin</v>
      </c>
      <c r="AL2612" s="2" t="str">
        <f>Table_Books[[#This Row],[Author]]&amp;"_"&amp;Table_Books[[#This Row],[Title]]</f>
        <v>Moser, Benjamin_Sontag</v>
      </c>
      <c r="AM2612" s="2" t="str">
        <f>Table_Books[[#This Row],[Title]]&amp;" by "&amp;Table_Books[[#This Row],[Author]]</f>
        <v>Sontag by Moser, Benjamin</v>
      </c>
    </row>
    <row r="2613" spans="1:41" x14ac:dyDescent="0.35">
      <c r="A2613" s="7" t="str">
        <f>"B-" &amp; UPPER(TRIM(Table_Books[[#This Row],[Title]])) &amp; "|" &amp; UPPER(TRIM(Table_Books[[#This Row],[Author]]))</f>
        <v>B-SONTAG: HER LIFE AND WORK|MOSER, BENJAMIN</v>
      </c>
      <c r="B2613" s="28" t="str">
        <f>IF(COUNTIFS(Table_Books[Hash_ID],Table_Books[[#This Row],[Hash_ID]])&gt;1,"Y","N")</f>
        <v>N</v>
      </c>
      <c r="C2613" s="2" t="s">
        <v>5849</v>
      </c>
      <c r="D2613" s="2" t="s">
        <v>5773</v>
      </c>
      <c r="G2613" s="12"/>
      <c r="H2613" s="12"/>
      <c r="I2613" s="8"/>
      <c r="J2613" s="12"/>
      <c r="K2613" s="12"/>
      <c r="O2613" s="33"/>
      <c r="P2613" s="10"/>
      <c r="Q2613" s="10" t="s">
        <v>1860</v>
      </c>
      <c r="R2613" s="10"/>
      <c r="S2613" s="10"/>
      <c r="T2613" s="10" t="s">
        <v>1860</v>
      </c>
      <c r="U2613" s="10" t="s">
        <v>1860</v>
      </c>
      <c r="V2613" s="10"/>
      <c r="W2613" s="10"/>
      <c r="X2613" s="10"/>
      <c r="Y2613" s="10"/>
      <c r="Z2613" s="10"/>
      <c r="AA2613" s="10"/>
      <c r="AB2613" s="10"/>
      <c r="AE2613" s="12">
        <f>IFERROR(FLOOR(Table_Books[[#This Row],[Published_Date]],10), 0)</f>
        <v>0</v>
      </c>
      <c r="AF2613" s="2">
        <f>IFERROR(CEILING(VALUE(LEFT(Table_Books[[#This Row],[Published_Date]],FIND("-",Table_Books[[#This Row],[Published_Date]]&amp;"-")-1))/100, 1), 0)</f>
        <v>0</v>
      </c>
      <c r="AK2613" s="2" t="str">
        <f>Table_Books[[#This Row],[Title]]&amp;"_"&amp;Table_Books[[#This Row],[Author]]</f>
        <v>Sontag: Her Life and Work_Moser, Benjamin</v>
      </c>
      <c r="AL2613" s="2" t="str">
        <f>Table_Books[[#This Row],[Author]]&amp;"_"&amp;Table_Books[[#This Row],[Title]]</f>
        <v>Moser, Benjamin_Sontag: Her Life and Work</v>
      </c>
      <c r="AM2613" s="2" t="str">
        <f>Table_Books[[#This Row],[Title]]&amp;" by "&amp;Table_Books[[#This Row],[Author]]</f>
        <v>Sontag: Her Life and Work by Moser, Benjamin</v>
      </c>
    </row>
    <row r="2614" spans="1:41" x14ac:dyDescent="0.35">
      <c r="A2614" s="7" t="str">
        <f>"B-" &amp; UPPER(TRIM(Table_Books[[#This Row],[Title]])) &amp; "|" &amp; UPPER(TRIM(Table_Books[[#This Row],[Author]]))</f>
        <v>B-EILEEN / LAPVONA|MOSHFEGH, OTTESSA</v>
      </c>
      <c r="B2614" s="35" t="str">
        <f>IF(COUNTIFS(Table_Books[Hash_ID],Table_Books[[#This Row],[Hash_ID]])&gt;1,"Y","N")</f>
        <v>N</v>
      </c>
      <c r="C2614" s="35" t="s">
        <v>20356</v>
      </c>
      <c r="D2614" s="35" t="s">
        <v>19877</v>
      </c>
      <c r="E2614" s="35"/>
      <c r="F2614" s="35"/>
      <c r="G2614" s="36"/>
      <c r="H2614" s="36"/>
      <c r="I2614" s="37"/>
      <c r="J2614" s="36"/>
      <c r="K2614" s="36"/>
      <c r="L2614" s="35"/>
      <c r="M2614" s="35"/>
      <c r="N2614" s="35"/>
      <c r="O2614" s="38"/>
      <c r="P2614" s="39"/>
      <c r="Q2614" s="10" t="s">
        <v>1860</v>
      </c>
      <c r="R2614" s="39"/>
      <c r="S2614" s="39"/>
      <c r="T2614" s="10" t="s">
        <v>1860</v>
      </c>
      <c r="U2614" s="10" t="s">
        <v>1860</v>
      </c>
      <c r="V2614" s="39"/>
      <c r="W2614" s="39"/>
      <c r="X2614" s="39"/>
      <c r="Y2614" s="39"/>
      <c r="Z2614" s="39"/>
      <c r="AA2614" s="39"/>
      <c r="AB2614" s="39"/>
      <c r="AC2614" s="35"/>
      <c r="AD2614" s="35"/>
      <c r="AE2614" s="36">
        <f>IFERROR(FLOOR(Table_Books[[#This Row],[Published_Date]],10), 0)</f>
        <v>0</v>
      </c>
      <c r="AF2614" s="35">
        <f>IFERROR(CEILING(VALUE(LEFT(Table_Books[[#This Row],[Published_Date]],FIND("-",Table_Books[[#This Row],[Published_Date]]&amp;"-")-1))/100, 1), 0)</f>
        <v>0</v>
      </c>
      <c r="AG2614" s="35"/>
      <c r="AH2614" s="35" t="s">
        <v>21573</v>
      </c>
      <c r="AI2614" s="35"/>
      <c r="AJ2614" s="35" t="s">
        <v>20357</v>
      </c>
      <c r="AK2614" s="35" t="str">
        <f>Table_Books[[#This Row],[Title]]&amp;"_"&amp;Table_Books[[#This Row],[Author]]</f>
        <v>Eileen / Lapvona_Moshfegh, Ottessa</v>
      </c>
      <c r="AL2614" s="35" t="str">
        <f>Table_Books[[#This Row],[Author]]&amp;"_"&amp;Table_Books[[#This Row],[Title]]</f>
        <v>Moshfegh, Ottessa_Eileen / Lapvona</v>
      </c>
      <c r="AM2614" s="35" t="str">
        <f>Table_Books[[#This Row],[Title]]&amp;" by "&amp;Table_Books[[#This Row],[Author]]</f>
        <v>Eileen / Lapvona by Moshfegh, Ottessa</v>
      </c>
      <c r="AN2614" s="35"/>
      <c r="AO2614" s="35"/>
    </row>
    <row r="2615" spans="1:41" x14ac:dyDescent="0.35">
      <c r="A2615" s="7" t="str">
        <f>"B-" &amp; UPPER(TRIM(Table_Books[[#This Row],[Title]])) &amp; "|" &amp; UPPER(TRIM(Table_Books[[#This Row],[Author]]))</f>
        <v>B-MY YEAR OF REST AND RELAXATION|MOSHFEGH, OTTESSA</v>
      </c>
      <c r="B2615" s="35" t="str">
        <f>IF(COUNTIFS(Table_Books[Hash_ID],Table_Books[[#This Row],[Hash_ID]])&gt;1,"Y","N")</f>
        <v>Y</v>
      </c>
      <c r="C2615" s="35" t="s">
        <v>19876</v>
      </c>
      <c r="D2615" s="35" t="s">
        <v>19877</v>
      </c>
      <c r="E2615" s="35"/>
      <c r="F2615" s="35"/>
      <c r="G2615" s="36"/>
      <c r="H2615" s="36"/>
      <c r="I2615" s="37"/>
      <c r="J2615" s="36"/>
      <c r="K2615" s="36"/>
      <c r="L2615" s="35"/>
      <c r="M2615" s="35"/>
      <c r="N2615" s="35"/>
      <c r="O2615" s="38"/>
      <c r="P2615" s="39"/>
      <c r="Q2615" s="10" t="s">
        <v>1860</v>
      </c>
      <c r="R2615" s="39"/>
      <c r="S2615" s="39"/>
      <c r="T2615" s="10" t="s">
        <v>1860</v>
      </c>
      <c r="U2615" s="10" t="s">
        <v>1860</v>
      </c>
      <c r="V2615" s="39"/>
      <c r="W2615" s="39"/>
      <c r="X2615" s="39"/>
      <c r="Y2615" s="39"/>
      <c r="Z2615" s="39"/>
      <c r="AA2615" s="39"/>
      <c r="AB2615" s="39"/>
      <c r="AC2615" s="35"/>
      <c r="AD2615" s="35"/>
      <c r="AE2615" s="36">
        <f>IFERROR(FLOOR(Table_Books[[#This Row],[Published_Date]],10), 0)</f>
        <v>0</v>
      </c>
      <c r="AF2615" s="35">
        <f>IFERROR(CEILING(VALUE(LEFT(Table_Books[[#This Row],[Published_Date]],FIND("-",Table_Books[[#This Row],[Published_Date]]&amp;"-")-1))/100, 1), 0)</f>
        <v>0</v>
      </c>
      <c r="AG2615" s="35"/>
      <c r="AH2615" s="35" t="s">
        <v>21602</v>
      </c>
      <c r="AI2615" s="35"/>
      <c r="AJ2615" s="35"/>
      <c r="AK2615" s="35" t="str">
        <f>Table_Books[[#This Row],[Title]]&amp;"_"&amp;Table_Books[[#This Row],[Author]]</f>
        <v>My Year of Rest and Relaxation_Moshfegh, Ottessa</v>
      </c>
      <c r="AL2615" s="35" t="str">
        <f>Table_Books[[#This Row],[Author]]&amp;"_"&amp;Table_Books[[#This Row],[Title]]</f>
        <v>Moshfegh, Ottessa_My Year of Rest and Relaxation</v>
      </c>
      <c r="AM2615" s="35" t="str">
        <f>Table_Books[[#This Row],[Title]]&amp;" by "&amp;Table_Books[[#This Row],[Author]]</f>
        <v>My Year of Rest and Relaxation by Moshfegh, Ottessa</v>
      </c>
      <c r="AN2615" s="35"/>
      <c r="AO2615" s="35"/>
    </row>
    <row r="2616" spans="1:41" x14ac:dyDescent="0.35">
      <c r="A2616" s="7" t="str">
        <f>"B-" &amp; UPPER(TRIM(Table_Books[[#This Row],[Title]])) &amp; "|" &amp; UPPER(TRIM(Table_Books[[#This Row],[Author]]))</f>
        <v>B-MY YEAR OF REST AND RELAXATION|MOSHFEGH, OTTESSA</v>
      </c>
      <c r="B2616" s="35" t="str">
        <f>IF(COUNTIFS(Table_Books[Hash_ID],Table_Books[[#This Row],[Hash_ID]])&gt;1,"Y","N")</f>
        <v>Y</v>
      </c>
      <c r="C2616" s="35" t="s">
        <v>19876</v>
      </c>
      <c r="D2616" s="35" t="s">
        <v>19877</v>
      </c>
      <c r="E2616" s="35"/>
      <c r="F2616" s="35"/>
      <c r="G2616" s="36"/>
      <c r="H2616" s="36"/>
      <c r="I2616" s="37"/>
      <c r="J2616" s="36"/>
      <c r="K2616" s="36"/>
      <c r="L2616" s="35"/>
      <c r="M2616" s="35"/>
      <c r="N2616" s="35"/>
      <c r="O2616" s="38"/>
      <c r="P2616" s="39"/>
      <c r="Q2616" s="10" t="s">
        <v>1860</v>
      </c>
      <c r="R2616" s="39"/>
      <c r="S2616" s="39"/>
      <c r="T2616" s="10" t="s">
        <v>1860</v>
      </c>
      <c r="U2616" s="10" t="s">
        <v>1860</v>
      </c>
      <c r="V2616" s="39"/>
      <c r="W2616" s="39"/>
      <c r="X2616" s="39"/>
      <c r="Y2616" s="39"/>
      <c r="Z2616" s="39"/>
      <c r="AA2616" s="39"/>
      <c r="AB2616" s="39"/>
      <c r="AC2616" s="35"/>
      <c r="AD2616" s="35"/>
      <c r="AE2616" s="36">
        <f>IFERROR(FLOOR(Table_Books[[#This Row],[Published_Date]],10), 0)</f>
        <v>0</v>
      </c>
      <c r="AF2616" s="35">
        <f>IFERROR(CEILING(VALUE(LEFT(Table_Books[[#This Row],[Published_Date]],FIND("-",Table_Books[[#This Row],[Published_Date]]&amp;"-")-1))/100, 1), 0)</f>
        <v>0</v>
      </c>
      <c r="AG2616" s="35"/>
      <c r="AH2616" s="35" t="s">
        <v>21573</v>
      </c>
      <c r="AI2616" s="35"/>
      <c r="AJ2616" s="35" t="s">
        <v>20355</v>
      </c>
      <c r="AK2616" s="35" t="str">
        <f>Table_Books[[#This Row],[Title]]&amp;"_"&amp;Table_Books[[#This Row],[Author]]</f>
        <v>My Year of Rest and Relaxation_Moshfegh, Ottessa</v>
      </c>
      <c r="AL2616" s="35" t="str">
        <f>Table_Books[[#This Row],[Author]]&amp;"_"&amp;Table_Books[[#This Row],[Title]]</f>
        <v>Moshfegh, Ottessa_My Year of Rest and Relaxation</v>
      </c>
      <c r="AM2616" s="35" t="str">
        <f>Table_Books[[#This Row],[Title]]&amp;" by "&amp;Table_Books[[#This Row],[Author]]</f>
        <v>My Year of Rest and Relaxation by Moshfegh, Ottessa</v>
      </c>
      <c r="AN2616" s="35"/>
      <c r="AO2616" s="35"/>
    </row>
    <row r="2617" spans="1:41" x14ac:dyDescent="0.35">
      <c r="A2617" s="7" t="str">
        <f>"B-" &amp; UPPER(TRIM(Table_Books[[#This Row],[Title]])) &amp; "|" &amp; UPPER(TRIM(Table_Books[[#This Row],[Author]]))</f>
        <v>B-TANGO|MROŻEK, SŁAWOMIR</v>
      </c>
      <c r="B2617" s="28" t="str">
        <f>IF(COUNTIFS(Table_Books[Hash_ID],Table_Books[[#This Row],[Hash_ID]])&gt;1,"Y","N")</f>
        <v>N</v>
      </c>
      <c r="C2617" s="24" t="s">
        <v>14682</v>
      </c>
      <c r="D2617" s="24" t="s">
        <v>14683</v>
      </c>
      <c r="G2617" s="12"/>
      <c r="H2617" s="12"/>
      <c r="I2617" s="8"/>
      <c r="J2617" s="12"/>
      <c r="K2617" s="12"/>
      <c r="O2617" s="33"/>
      <c r="P2617" s="10"/>
      <c r="Q2617" s="10" t="s">
        <v>1860</v>
      </c>
      <c r="R2617" s="10"/>
      <c r="S2617" s="10"/>
      <c r="T2617" s="10" t="s">
        <v>1860</v>
      </c>
      <c r="U2617" s="10" t="s">
        <v>1860</v>
      </c>
      <c r="V2617" s="10"/>
      <c r="W2617" s="10"/>
      <c r="X2617" s="10"/>
      <c r="Y2617" s="10"/>
      <c r="Z2617" s="10"/>
      <c r="AA2617" s="10"/>
      <c r="AB2617" s="10"/>
      <c r="AE2617" s="12">
        <f>IFERROR(FLOOR(Table_Books[[#This Row],[Published_Date]],10), 0)</f>
        <v>0</v>
      </c>
      <c r="AF2617" s="2">
        <f>IFERROR(CEILING(VALUE(LEFT(Table_Books[[#This Row],[Published_Date]],FIND("-",Table_Books[[#This Row],[Published_Date]]&amp;"-")-1))/100, 1), 0)</f>
        <v>0</v>
      </c>
      <c r="AK2617" s="24" t="str">
        <f>Table_Books[[#This Row],[Title]]&amp;"_"&amp;Table_Books[[#This Row],[Author]]</f>
        <v>Tango_Mrożek, Sławomir</v>
      </c>
      <c r="AL2617" s="24" t="str">
        <f>Table_Books[[#This Row],[Author]]&amp;"_"&amp;Table_Books[[#This Row],[Title]]</f>
        <v>Mrożek, Sławomir_Tango</v>
      </c>
      <c r="AM2617" s="24" t="str">
        <f>Table_Books[[#This Row],[Title]]&amp;" by "&amp;Table_Books[[#This Row],[Author]]</f>
        <v>Tango by Mrożek, Sławomir</v>
      </c>
    </row>
    <row r="2618" spans="1:41" x14ac:dyDescent="0.35">
      <c r="A2618" s="7" t="str">
        <f>"B-" &amp; UPPER(TRIM(Table_Books[[#This Row],[Title]])) &amp; "|" &amp; UPPER(TRIM(Table_Books[[#This Row],[Author]]))</f>
        <v>B-THE EMIGRANTS|MROŻEK, SŁAWOMIR</v>
      </c>
      <c r="B2618" s="28" t="str">
        <f>IF(COUNTIFS(Table_Books[Hash_ID],Table_Books[[#This Row],[Hash_ID]])&gt;1,"Y","N")</f>
        <v>N</v>
      </c>
      <c r="C2618" s="24" t="s">
        <v>2441</v>
      </c>
      <c r="D2618" s="24" t="s">
        <v>14683</v>
      </c>
      <c r="G2618" s="12"/>
      <c r="H2618" s="12"/>
      <c r="I2618" s="8"/>
      <c r="J2618" s="12"/>
      <c r="K2618" s="12"/>
      <c r="O2618" s="33"/>
      <c r="P2618" s="10"/>
      <c r="Q2618" s="10" t="s">
        <v>1860</v>
      </c>
      <c r="R2618" s="10"/>
      <c r="S2618" s="10"/>
      <c r="T2618" s="10" t="s">
        <v>1860</v>
      </c>
      <c r="U2618" s="10" t="s">
        <v>1860</v>
      </c>
      <c r="V2618" s="10"/>
      <c r="W2618" s="10"/>
      <c r="X2618" s="10"/>
      <c r="Y2618" s="10"/>
      <c r="Z2618" s="10"/>
      <c r="AA2618" s="10"/>
      <c r="AB2618" s="10"/>
      <c r="AE2618" s="12">
        <f>IFERROR(FLOOR(Table_Books[[#This Row],[Published_Date]],10), 0)</f>
        <v>0</v>
      </c>
      <c r="AF2618" s="2">
        <f>IFERROR(CEILING(VALUE(LEFT(Table_Books[[#This Row],[Published_Date]],FIND("-",Table_Books[[#This Row],[Published_Date]]&amp;"-")-1))/100, 1), 0)</f>
        <v>0</v>
      </c>
      <c r="AK2618" s="24" t="str">
        <f>Table_Books[[#This Row],[Title]]&amp;"_"&amp;Table_Books[[#This Row],[Author]]</f>
        <v>The Emigrants_Mrożek, Sławomir</v>
      </c>
      <c r="AL2618" s="24" t="str">
        <f>Table_Books[[#This Row],[Author]]&amp;"_"&amp;Table_Books[[#This Row],[Title]]</f>
        <v>Mrożek, Sławomir_The Emigrants</v>
      </c>
      <c r="AM2618" s="24" t="str">
        <f>Table_Books[[#This Row],[Title]]&amp;" by "&amp;Table_Books[[#This Row],[Author]]</f>
        <v>The Emigrants by Mrożek, Sławomir</v>
      </c>
    </row>
    <row r="2619" spans="1:41" ht="43.5" x14ac:dyDescent="0.35">
      <c r="A2619" s="7" t="str">
        <f>"B-" &amp; UPPER(TRIM(Table_Books[[#This Row],[Title]])) &amp; "|" &amp; UPPER(TRIM(Table_Books[[#This Row],[Author]]))</f>
        <v>B-THE WILDERNESS WORLD OF JOHN MUIR|MUIR, JOHN</v>
      </c>
      <c r="B2619" s="28" t="str">
        <f>IF(COUNTIFS(Table_Books[Hash_ID],Table_Books[[#This Row],[Hash_ID]])&gt;1,"Y","N")</f>
        <v>N</v>
      </c>
      <c r="C2619" s="2" t="s">
        <v>2900</v>
      </c>
      <c r="D2619" s="2" t="s">
        <v>2902</v>
      </c>
      <c r="G2619" s="12">
        <v>1954</v>
      </c>
      <c r="H2619" s="12"/>
      <c r="I2619" s="8"/>
      <c r="J2619" s="12"/>
      <c r="K2619" s="12"/>
      <c r="L2619" s="2">
        <v>332</v>
      </c>
      <c r="M2619" s="2" t="s">
        <v>2982</v>
      </c>
      <c r="O2619" s="33"/>
      <c r="P2619" s="10"/>
      <c r="Q2619" s="10" t="s">
        <v>1860</v>
      </c>
      <c r="R2619" s="10"/>
      <c r="S2619" s="10"/>
      <c r="T2619" s="10" t="s">
        <v>1860</v>
      </c>
      <c r="U2619" s="10" t="s">
        <v>1860</v>
      </c>
      <c r="V2619" s="10"/>
      <c r="W2619" s="10"/>
      <c r="X2619" s="10"/>
      <c r="Y2619" s="10"/>
      <c r="Z2619" s="10"/>
      <c r="AA2619" s="10"/>
      <c r="AB2619" s="10"/>
      <c r="AE2619" s="12">
        <f>IFERROR(FLOOR(Table_Books[[#This Row],[Published_Date]],10), 0)</f>
        <v>1950</v>
      </c>
      <c r="AF2619" s="2">
        <f>IFERROR(CEILING(VALUE(LEFT(Table_Books[[#This Row],[Published_Date]],FIND("-",Table_Books[[#This Row],[Published_Date]]&amp;"-")-1))/100, 1), 0)</f>
        <v>20</v>
      </c>
      <c r="AK2619" s="2" t="str">
        <f>Table_Books[[#This Row],[Title]]&amp;"_"&amp;Table_Books[[#This Row],[Author]]</f>
        <v>The Wilderness World of John Muir_Muir, John</v>
      </c>
      <c r="AL2619" s="2" t="str">
        <f>Table_Books[[#This Row],[Author]]&amp;"_"&amp;Table_Books[[#This Row],[Title]]</f>
        <v>Muir, John_The Wilderness World of John Muir</v>
      </c>
      <c r="AM2619" s="2" t="str">
        <f>Table_Books[[#This Row],[Title]]&amp;" by "&amp;Table_Books[[#This Row],[Author]]</f>
        <v>The Wilderness World of John Muir by Muir, John</v>
      </c>
    </row>
    <row r="2620" spans="1:41" x14ac:dyDescent="0.35">
      <c r="A2620" s="7" t="str">
        <f>"B-" &amp; UPPER(TRIM(Table_Books[[#This Row],[Title]])) &amp; "|" &amp; UPPER(TRIM(Table_Books[[#This Row],[Author]]))</f>
        <v>B-THE EMPEROR OF ALL MALADIES: A BIOGRAPHY OF CANCER|MUKHERJEE, SIDDHARTHA</v>
      </c>
      <c r="B2620" s="28" t="str">
        <f>IF(COUNTIFS(Table_Books[Hash_ID],Table_Books[[#This Row],[Hash_ID]])&gt;1,"Y","N")</f>
        <v>Y</v>
      </c>
      <c r="C2620" s="2" t="s">
        <v>5714</v>
      </c>
      <c r="D2620" s="2" t="s">
        <v>5718</v>
      </c>
      <c r="G2620" s="12"/>
      <c r="H2620" s="12"/>
      <c r="I2620" s="8"/>
      <c r="J2620" s="12"/>
      <c r="K2620" s="12"/>
      <c r="O2620" s="33"/>
      <c r="P2620" s="10"/>
      <c r="Q2620" s="10" t="s">
        <v>1860</v>
      </c>
      <c r="R2620" s="10"/>
      <c r="S2620" s="10"/>
      <c r="T2620" s="10" t="s">
        <v>1860</v>
      </c>
      <c r="U2620" s="10" t="s">
        <v>1860</v>
      </c>
      <c r="V2620" s="10"/>
      <c r="W2620" s="10"/>
      <c r="X2620" s="10"/>
      <c r="Y2620" s="10"/>
      <c r="Z2620" s="10"/>
      <c r="AA2620" s="10"/>
      <c r="AB2620" s="10"/>
      <c r="AE2620" s="12">
        <f>IFERROR(FLOOR(Table_Books[[#This Row],[Published_Date]],10), 0)</f>
        <v>0</v>
      </c>
      <c r="AF2620" s="2">
        <f>IFERROR(CEILING(VALUE(LEFT(Table_Books[[#This Row],[Published_Date]],FIND("-",Table_Books[[#This Row],[Published_Date]]&amp;"-")-1))/100, 1), 0)</f>
        <v>0</v>
      </c>
      <c r="AK2620" s="2" t="str">
        <f>Table_Books[[#This Row],[Title]]&amp;"_"&amp;Table_Books[[#This Row],[Author]]</f>
        <v>The Emperor of All Maladies: A Biography of Cancer_Mukherjee, Siddhartha</v>
      </c>
      <c r="AL2620" s="2" t="str">
        <f>Table_Books[[#This Row],[Author]]&amp;"_"&amp;Table_Books[[#This Row],[Title]]</f>
        <v>Mukherjee, Siddhartha_The Emperor of All Maladies: A Biography of Cancer</v>
      </c>
      <c r="AM2620" s="2" t="str">
        <f>Table_Books[[#This Row],[Title]]&amp;" by "&amp;Table_Books[[#This Row],[Author]]</f>
        <v>The Emperor of All Maladies: A Biography of Cancer by Mukherjee, Siddhartha</v>
      </c>
    </row>
    <row r="2621" spans="1:41" x14ac:dyDescent="0.35">
      <c r="A2621" s="7" t="str">
        <f>"B-" &amp; UPPER(TRIM(Table_Books[[#This Row],[Title]])) &amp; "|" &amp; UPPER(TRIM(Table_Books[[#This Row],[Author]]))</f>
        <v>B-THE EMPEROR OF ALL MALADIES: A BIOGRAPHY OF CANCER|MUKHERJEE, SIDDHARTHA</v>
      </c>
      <c r="B2621" s="35" t="str">
        <f>IF(COUNTIFS(Table_Books[Hash_ID],Table_Books[[#This Row],[Hash_ID]])&gt;1,"Y","N")</f>
        <v>Y</v>
      </c>
      <c r="C2621" s="35" t="s">
        <v>5714</v>
      </c>
      <c r="D2621" s="35" t="s">
        <v>5718</v>
      </c>
      <c r="E2621" s="35"/>
      <c r="F2621" s="35"/>
      <c r="G2621" s="36"/>
      <c r="H2621" s="36"/>
      <c r="I2621" s="37"/>
      <c r="J2621" s="36"/>
      <c r="K2621" s="36"/>
      <c r="L2621" s="35"/>
      <c r="M2621" s="35"/>
      <c r="N2621" s="35"/>
      <c r="O2621" s="38"/>
      <c r="P2621" s="39"/>
      <c r="Q2621" s="10" t="s">
        <v>1860</v>
      </c>
      <c r="R2621" s="39"/>
      <c r="S2621" s="39"/>
      <c r="T2621" s="10" t="s">
        <v>1860</v>
      </c>
      <c r="U2621" s="10" t="s">
        <v>1860</v>
      </c>
      <c r="V2621" s="39"/>
      <c r="W2621" s="39"/>
      <c r="X2621" s="39"/>
      <c r="Y2621" s="39"/>
      <c r="Z2621" s="39"/>
      <c r="AA2621" s="39"/>
      <c r="AB2621" s="39"/>
      <c r="AC2621" s="35"/>
      <c r="AD2621" s="35"/>
      <c r="AE2621" s="36">
        <f>IFERROR(FLOOR(Table_Books[[#This Row],[Published_Date]],10), 0)</f>
        <v>0</v>
      </c>
      <c r="AF2621" s="35">
        <f>IFERROR(CEILING(VALUE(LEFT(Table_Books[[#This Row],[Published_Date]],FIND("-",Table_Books[[#This Row],[Published_Date]]&amp;"-")-1))/100, 1), 0)</f>
        <v>0</v>
      </c>
      <c r="AG2621" s="35"/>
      <c r="AH2621" s="35" t="s">
        <v>21603</v>
      </c>
      <c r="AI2621" s="35"/>
      <c r="AJ2621" s="35"/>
      <c r="AK2621" s="35" t="str">
        <f>Table_Books[[#This Row],[Title]]&amp;"_"&amp;Table_Books[[#This Row],[Author]]</f>
        <v>The Emperor of All Maladies: A Biography of Cancer_Mukherjee, Siddhartha</v>
      </c>
      <c r="AL2621" s="35" t="str">
        <f>Table_Books[[#This Row],[Author]]&amp;"_"&amp;Table_Books[[#This Row],[Title]]</f>
        <v>Mukherjee, Siddhartha_The Emperor of All Maladies: A Biography of Cancer</v>
      </c>
      <c r="AM2621" s="35" t="str">
        <f>Table_Books[[#This Row],[Title]]&amp;" by "&amp;Table_Books[[#This Row],[Author]]</f>
        <v>The Emperor of All Maladies: A Biography of Cancer by Mukherjee, Siddhartha</v>
      </c>
      <c r="AN2621" s="35"/>
      <c r="AO2621" s="35"/>
    </row>
    <row r="2622" spans="1:41" x14ac:dyDescent="0.35">
      <c r="A2622" s="7" t="str">
        <f>"B-" &amp; UPPER(TRIM(Table_Books[[#This Row],[Title]])) &amp; "|" &amp; UPPER(TRIM(Table_Books[[#This Row],[Author]]))</f>
        <v>B-THE GENE: AN INTIMATE HISTORY|MUKHERJEE, SIDDHARTHA</v>
      </c>
      <c r="B2622" s="35" t="str">
        <f>IF(COUNTIFS(Table_Books[Hash_ID],Table_Books[[#This Row],[Hash_ID]])&gt;1,"Y","N")</f>
        <v>N</v>
      </c>
      <c r="C2622" s="35" t="s">
        <v>19906</v>
      </c>
      <c r="D2622" s="35" t="s">
        <v>5718</v>
      </c>
      <c r="E2622" s="35"/>
      <c r="F2622" s="35"/>
      <c r="G2622" s="36"/>
      <c r="H2622" s="36"/>
      <c r="I2622" s="37"/>
      <c r="J2622" s="36"/>
      <c r="K2622" s="36"/>
      <c r="L2622" s="35"/>
      <c r="M2622" s="35"/>
      <c r="N2622" s="35"/>
      <c r="O2622" s="38"/>
      <c r="P2622" s="39"/>
      <c r="Q2622" s="10" t="s">
        <v>1860</v>
      </c>
      <c r="R2622" s="39"/>
      <c r="S2622" s="39"/>
      <c r="T2622" s="10" t="s">
        <v>1860</v>
      </c>
      <c r="U2622" s="10" t="s">
        <v>1860</v>
      </c>
      <c r="V2622" s="39"/>
      <c r="W2622" s="39"/>
      <c r="X2622" s="39"/>
      <c r="Y2622" s="39"/>
      <c r="Z2622" s="39"/>
      <c r="AA2622" s="39"/>
      <c r="AB2622" s="39"/>
      <c r="AC2622" s="35"/>
      <c r="AD2622" s="35"/>
      <c r="AE2622" s="36">
        <f>IFERROR(FLOOR(Table_Books[[#This Row],[Published_Date]],10), 0)</f>
        <v>0</v>
      </c>
      <c r="AF2622" s="35">
        <f>IFERROR(CEILING(VALUE(LEFT(Table_Books[[#This Row],[Published_Date]],FIND("-",Table_Books[[#This Row],[Published_Date]]&amp;"-")-1))/100, 1), 0)</f>
        <v>0</v>
      </c>
      <c r="AG2622" s="35"/>
      <c r="AH2622" s="35" t="s">
        <v>21603</v>
      </c>
      <c r="AI2622" s="35"/>
      <c r="AJ2622" s="35"/>
      <c r="AK2622" s="35" t="str">
        <f>Table_Books[[#This Row],[Title]]&amp;"_"&amp;Table_Books[[#This Row],[Author]]</f>
        <v>The Gene: An Intimate History_Mukherjee, Siddhartha</v>
      </c>
      <c r="AL2622" s="35" t="str">
        <f>Table_Books[[#This Row],[Author]]&amp;"_"&amp;Table_Books[[#This Row],[Title]]</f>
        <v>Mukherjee, Siddhartha_The Gene: An Intimate History</v>
      </c>
      <c r="AM2622" s="35" t="str">
        <f>Table_Books[[#This Row],[Title]]&amp;" by "&amp;Table_Books[[#This Row],[Author]]</f>
        <v>The Gene: An Intimate History by Mukherjee, Siddhartha</v>
      </c>
      <c r="AN2622" s="35"/>
      <c r="AO2622" s="35"/>
    </row>
    <row r="2623" spans="1:41" ht="29" x14ac:dyDescent="0.35">
      <c r="A2623" s="7" t="str">
        <f>"B-" &amp; UPPER(TRIM(Table_Books[[#This Row],[Title]])) &amp; "|" &amp; UPPER(TRIM(Table_Books[[#This Row],[Author]]))</f>
        <v>B-THE LAND OF GREEN PLUMS|MÜLLER, HERTA</v>
      </c>
      <c r="B2623" s="28" t="str">
        <f>IF(COUNTIFS(Table_Books[Hash_ID],Table_Books[[#This Row],[Hash_ID]])&gt;1,"Y","N")</f>
        <v>N</v>
      </c>
      <c r="C2623" s="2" t="s">
        <v>2369</v>
      </c>
      <c r="D2623" s="2" t="s">
        <v>2370</v>
      </c>
      <c r="G2623" s="12">
        <v>1994</v>
      </c>
      <c r="H2623" s="12"/>
      <c r="I2623" s="8"/>
      <c r="J2623" s="12"/>
      <c r="K2623" s="12"/>
      <c r="L2623" s="2">
        <v>256</v>
      </c>
      <c r="M2623" s="2" t="s">
        <v>2482</v>
      </c>
      <c r="O2623" s="33"/>
      <c r="P2623" s="10"/>
      <c r="Q2623" s="10" t="s">
        <v>1860</v>
      </c>
      <c r="R2623" s="10"/>
      <c r="S2623" s="10"/>
      <c r="T2623" s="10" t="s">
        <v>1860</v>
      </c>
      <c r="U2623" s="10" t="s">
        <v>1860</v>
      </c>
      <c r="V2623" s="10"/>
      <c r="W2623" s="10"/>
      <c r="X2623" s="10"/>
      <c r="Y2623" s="10"/>
      <c r="Z2623" s="10"/>
      <c r="AA2623" s="10"/>
      <c r="AB2623" s="10"/>
      <c r="AE2623" s="12">
        <f>IFERROR(FLOOR(Table_Books[[#This Row],[Published_Date]],10), 0)</f>
        <v>1990</v>
      </c>
      <c r="AF2623" s="2">
        <f>IFERROR(CEILING(VALUE(LEFT(Table_Books[[#This Row],[Published_Date]],FIND("-",Table_Books[[#This Row],[Published_Date]]&amp;"-")-1))/100, 1), 0)</f>
        <v>20</v>
      </c>
      <c r="AK2623" s="2" t="str">
        <f>Table_Books[[#This Row],[Title]]&amp;"_"&amp;Table_Books[[#This Row],[Author]]</f>
        <v>The Land of Green Plums_Müller, Herta</v>
      </c>
      <c r="AL2623" s="2" t="str">
        <f>Table_Books[[#This Row],[Author]]&amp;"_"&amp;Table_Books[[#This Row],[Title]]</f>
        <v>Müller, Herta_The Land of Green Plums</v>
      </c>
      <c r="AM2623" s="2" t="str">
        <f>Table_Books[[#This Row],[Title]]&amp;" by "&amp;Table_Books[[#This Row],[Author]]</f>
        <v>The Land of Green Plums by Müller, Herta</v>
      </c>
    </row>
    <row r="2624" spans="1:41" x14ac:dyDescent="0.35">
      <c r="A2624" s="7" t="str">
        <f>"B-" &amp; UPPER(TRIM(Table_Books[[#This Row],[Title]])) &amp; "|" &amp; UPPER(TRIM(Table_Books[[#This Row],[Author]]))</f>
        <v>B-MAX HAVELAAR|MULTATULI</v>
      </c>
      <c r="B2624" s="28" t="str">
        <f>IF(COUNTIFS(Table_Books[Hash_ID],Table_Books[[#This Row],[Hash_ID]])&gt;1,"Y","N")</f>
        <v>N</v>
      </c>
      <c r="C2624" s="2" t="s">
        <v>7070</v>
      </c>
      <c r="D2624" s="2" t="s">
        <v>7071</v>
      </c>
      <c r="G2624" s="12"/>
      <c r="H2624" s="12"/>
      <c r="I2624" s="8" t="s">
        <v>7023</v>
      </c>
      <c r="J2624" s="12"/>
      <c r="K2624" s="12"/>
      <c r="O2624" s="33"/>
      <c r="P2624" s="10"/>
      <c r="Q2624" s="10" t="s">
        <v>1860</v>
      </c>
      <c r="R2624" s="10"/>
      <c r="S2624" s="10"/>
      <c r="T2624" s="10" t="s">
        <v>1860</v>
      </c>
      <c r="U2624" s="10" t="s">
        <v>1860</v>
      </c>
      <c r="V2624" s="10"/>
      <c r="W2624" s="10"/>
      <c r="X2624" s="10"/>
      <c r="Y2624" s="10"/>
      <c r="Z2624" s="10"/>
      <c r="AA2624" s="10"/>
      <c r="AB2624" s="10"/>
      <c r="AE2624" s="12">
        <f>IFERROR(FLOOR(Table_Books[[#This Row],[Published_Date]],10), 0)</f>
        <v>0</v>
      </c>
      <c r="AF2624" s="2">
        <f>IFERROR(CEILING(VALUE(LEFT(Table_Books[[#This Row],[Published_Date]],FIND("-",Table_Books[[#This Row],[Published_Date]]&amp;"-")-1))/100, 1), 0)</f>
        <v>0</v>
      </c>
      <c r="AK2624" s="2" t="str">
        <f>Table_Books[[#This Row],[Title]]&amp;"_"&amp;Table_Books[[#This Row],[Author]]</f>
        <v>Max Havelaar_Multatuli</v>
      </c>
      <c r="AL2624" s="2" t="str">
        <f>Table_Books[[#This Row],[Author]]&amp;"_"&amp;Table_Books[[#This Row],[Title]]</f>
        <v>Multatuli_Max Havelaar</v>
      </c>
      <c r="AM2624" s="2" t="str">
        <f>Table_Books[[#This Row],[Title]]&amp;" by "&amp;Table_Books[[#This Row],[Author]]</f>
        <v>Max Havelaar by Multatuli</v>
      </c>
    </row>
    <row r="2625" spans="1:41" x14ac:dyDescent="0.35">
      <c r="A2625" s="7" t="str">
        <f>"B-" &amp; UPPER(TRIM(Table_Books[[#This Row],[Title]])) &amp; "|" &amp; UPPER(TRIM(Table_Books[[#This Row],[Author]]))</f>
        <v>B-DEAR LIFE|MUNRO, ALILCE</v>
      </c>
      <c r="B2625" s="28" t="str">
        <f>IF(COUNTIFS(Table_Books[Hash_ID],Table_Books[[#This Row],[Hash_ID]])&gt;1,"Y","N")</f>
        <v>N</v>
      </c>
      <c r="C2625" s="2" t="s">
        <v>6485</v>
      </c>
      <c r="D2625" s="2" t="s">
        <v>6488</v>
      </c>
      <c r="G2625" s="12"/>
      <c r="H2625" s="12"/>
      <c r="I2625" s="8"/>
      <c r="J2625" s="12"/>
      <c r="K2625" s="12"/>
      <c r="O2625" s="33"/>
      <c r="P2625" s="10"/>
      <c r="Q2625" s="10" t="s">
        <v>1860</v>
      </c>
      <c r="R2625" s="10"/>
      <c r="S2625" s="10"/>
      <c r="T2625" s="10" t="s">
        <v>1860</v>
      </c>
      <c r="U2625" s="10" t="s">
        <v>1860</v>
      </c>
      <c r="V2625" s="10"/>
      <c r="W2625" s="10"/>
      <c r="X2625" s="10"/>
      <c r="Y2625" s="10"/>
      <c r="Z2625" s="10"/>
      <c r="AA2625" s="10"/>
      <c r="AB2625" s="10"/>
      <c r="AE2625" s="12">
        <f>IFERROR(FLOOR(Table_Books[[#This Row],[Published_Date]],10), 0)</f>
        <v>0</v>
      </c>
      <c r="AF2625" s="2">
        <f>IFERROR(CEILING(VALUE(LEFT(Table_Books[[#This Row],[Published_Date]],FIND("-",Table_Books[[#This Row],[Published_Date]]&amp;"-")-1))/100, 1), 0)</f>
        <v>0</v>
      </c>
      <c r="AK2625" s="2" t="str">
        <f>Table_Books[[#This Row],[Title]]&amp;"_"&amp;Table_Books[[#This Row],[Author]]</f>
        <v>Dear Life_Munro, Alilce</v>
      </c>
      <c r="AL2625" s="2" t="str">
        <f>Table_Books[[#This Row],[Author]]&amp;"_"&amp;Table_Books[[#This Row],[Title]]</f>
        <v>Munro, Alilce_Dear Life</v>
      </c>
      <c r="AM2625" s="2" t="str">
        <f>Table_Books[[#This Row],[Title]]&amp;" by "&amp;Table_Books[[#This Row],[Author]]</f>
        <v>Dear Life by Munro, Alilce</v>
      </c>
    </row>
    <row r="2626" spans="1:41" x14ac:dyDescent="0.35">
      <c r="A2626" s="7" t="str">
        <f>"B-" &amp; UPPER(TRIM(Table_Books[[#This Row],[Title]])) &amp; "|" &amp; UPPER(TRIM(Table_Books[[#This Row],[Author]]))</f>
        <v>B-FRIEND OF MY YOUTH|MUNRO, ALILCE</v>
      </c>
      <c r="B2626" s="28" t="str">
        <f>IF(COUNTIFS(Table_Books[Hash_ID],Table_Books[[#This Row],[Hash_ID]])&gt;1,"Y","N")</f>
        <v>N</v>
      </c>
      <c r="C2626" s="2" t="s">
        <v>6497</v>
      </c>
      <c r="D2626" s="2" t="s">
        <v>6488</v>
      </c>
      <c r="G2626" s="12"/>
      <c r="H2626" s="12"/>
      <c r="I2626" s="8"/>
      <c r="J2626" s="12"/>
      <c r="K2626" s="12"/>
      <c r="O2626" s="33"/>
      <c r="P2626" s="10"/>
      <c r="Q2626" s="10" t="s">
        <v>1860</v>
      </c>
      <c r="R2626" s="10"/>
      <c r="S2626" s="10"/>
      <c r="T2626" s="10" t="s">
        <v>1860</v>
      </c>
      <c r="U2626" s="10" t="s">
        <v>1860</v>
      </c>
      <c r="V2626" s="10"/>
      <c r="W2626" s="10"/>
      <c r="X2626" s="10"/>
      <c r="Y2626" s="10"/>
      <c r="Z2626" s="10"/>
      <c r="AA2626" s="10"/>
      <c r="AB2626" s="10"/>
      <c r="AE2626" s="12">
        <f>IFERROR(FLOOR(Table_Books[[#This Row],[Published_Date]],10), 0)</f>
        <v>0</v>
      </c>
      <c r="AF2626" s="2">
        <f>IFERROR(CEILING(VALUE(LEFT(Table_Books[[#This Row],[Published_Date]],FIND("-",Table_Books[[#This Row],[Published_Date]]&amp;"-")-1))/100, 1), 0)</f>
        <v>0</v>
      </c>
      <c r="AK2626" s="2" t="str">
        <f>Table_Books[[#This Row],[Title]]&amp;"_"&amp;Table_Books[[#This Row],[Author]]</f>
        <v>Friend of My Youth_Munro, Alilce</v>
      </c>
      <c r="AL2626" s="2" t="str">
        <f>Table_Books[[#This Row],[Author]]&amp;"_"&amp;Table_Books[[#This Row],[Title]]</f>
        <v>Munro, Alilce_Friend of My Youth</v>
      </c>
      <c r="AM2626" s="2" t="str">
        <f>Table_Books[[#This Row],[Title]]&amp;" by "&amp;Table_Books[[#This Row],[Author]]</f>
        <v>Friend of My Youth by Munro, Alilce</v>
      </c>
    </row>
    <row r="2627" spans="1:41" ht="29" x14ac:dyDescent="0.35">
      <c r="A2627" s="7" t="str">
        <f>"B-" &amp; UPPER(TRIM(Table_Books[[#This Row],[Title]])) &amp; "|" &amp; UPPER(TRIM(Table_Books[[#This Row],[Author]]))</f>
        <v>B-HATESHIP, FRIENDSHIP, COURTSHIP, LOVESHIP, MARRIAGE: STORIES|MUNRO, ALILCE</v>
      </c>
      <c r="B2627" s="28" t="str">
        <f>IF(COUNTIFS(Table_Books[Hash_ID],Table_Books[[#This Row],[Hash_ID]])&gt;1,"Y","N")</f>
        <v>N</v>
      </c>
      <c r="C2627" s="2" t="s">
        <v>6491</v>
      </c>
      <c r="D2627" s="2" t="s">
        <v>6488</v>
      </c>
      <c r="G2627" s="12"/>
      <c r="H2627" s="12"/>
      <c r="I2627" s="8"/>
      <c r="J2627" s="12"/>
      <c r="K2627" s="12"/>
      <c r="O2627" s="33"/>
      <c r="P2627" s="10"/>
      <c r="Q2627" s="10" t="s">
        <v>1860</v>
      </c>
      <c r="R2627" s="10"/>
      <c r="S2627" s="10"/>
      <c r="T2627" s="10" t="s">
        <v>1860</v>
      </c>
      <c r="U2627" s="10" t="s">
        <v>1860</v>
      </c>
      <c r="V2627" s="10"/>
      <c r="W2627" s="10"/>
      <c r="X2627" s="10"/>
      <c r="Y2627" s="10"/>
      <c r="Z2627" s="10"/>
      <c r="AA2627" s="10"/>
      <c r="AB2627" s="10"/>
      <c r="AE2627" s="12">
        <f>IFERROR(FLOOR(Table_Books[[#This Row],[Published_Date]],10), 0)</f>
        <v>0</v>
      </c>
      <c r="AF2627" s="2">
        <f>IFERROR(CEILING(VALUE(LEFT(Table_Books[[#This Row],[Published_Date]],FIND("-",Table_Books[[#This Row],[Published_Date]]&amp;"-")-1))/100, 1), 0)</f>
        <v>0</v>
      </c>
      <c r="AK2627" s="2" t="str">
        <f>Table_Books[[#This Row],[Title]]&amp;"_"&amp;Table_Books[[#This Row],[Author]]</f>
        <v>Hateship, Friendship, Courtship, Loveship, Marriage: Stories_Munro, Alilce</v>
      </c>
      <c r="AL2627" s="2" t="str">
        <f>Table_Books[[#This Row],[Author]]&amp;"_"&amp;Table_Books[[#This Row],[Title]]</f>
        <v>Munro, Alilce_Hateship, Friendship, Courtship, Loveship, Marriage: Stories</v>
      </c>
      <c r="AM2627" s="2" t="str">
        <f>Table_Books[[#This Row],[Title]]&amp;" by "&amp;Table_Books[[#This Row],[Author]]</f>
        <v>Hateship, Friendship, Courtship, Loveship, Marriage: Stories by Munro, Alilce</v>
      </c>
    </row>
    <row r="2628" spans="1:41" x14ac:dyDescent="0.35">
      <c r="A2628" s="7" t="str">
        <f>"B-" &amp; UPPER(TRIM(Table_Books[[#This Row],[Title]])) &amp; "|" &amp; UPPER(TRIM(Table_Books[[#This Row],[Author]]))</f>
        <v>B-LIVES OF GIRLS AND WOMEN|MUNRO, ALILCE</v>
      </c>
      <c r="B2628" s="28" t="str">
        <f>IF(COUNTIFS(Table_Books[Hash_ID],Table_Books[[#This Row],[Hash_ID]])&gt;1,"Y","N")</f>
        <v>N</v>
      </c>
      <c r="C2628" s="2" t="s">
        <v>6492</v>
      </c>
      <c r="D2628" s="2" t="s">
        <v>6488</v>
      </c>
      <c r="G2628" s="12"/>
      <c r="H2628" s="12"/>
      <c r="I2628" s="8"/>
      <c r="J2628" s="12"/>
      <c r="K2628" s="12"/>
      <c r="O2628" s="33"/>
      <c r="P2628" s="10"/>
      <c r="Q2628" s="10" t="s">
        <v>1860</v>
      </c>
      <c r="R2628" s="10"/>
      <c r="S2628" s="10"/>
      <c r="T2628" s="10" t="s">
        <v>1860</v>
      </c>
      <c r="U2628" s="10" t="s">
        <v>1860</v>
      </c>
      <c r="V2628" s="10"/>
      <c r="W2628" s="10"/>
      <c r="X2628" s="10"/>
      <c r="Y2628" s="10"/>
      <c r="Z2628" s="10"/>
      <c r="AA2628" s="10"/>
      <c r="AB2628" s="10"/>
      <c r="AE2628" s="12">
        <f>IFERROR(FLOOR(Table_Books[[#This Row],[Published_Date]],10), 0)</f>
        <v>0</v>
      </c>
      <c r="AF2628" s="2">
        <f>IFERROR(CEILING(VALUE(LEFT(Table_Books[[#This Row],[Published_Date]],FIND("-",Table_Books[[#This Row],[Published_Date]]&amp;"-")-1))/100, 1), 0)</f>
        <v>0</v>
      </c>
      <c r="AK2628" s="2" t="str">
        <f>Table_Books[[#This Row],[Title]]&amp;"_"&amp;Table_Books[[#This Row],[Author]]</f>
        <v>Lives of Girls and Women_Munro, Alilce</v>
      </c>
      <c r="AL2628" s="2" t="str">
        <f>Table_Books[[#This Row],[Author]]&amp;"_"&amp;Table_Books[[#This Row],[Title]]</f>
        <v>Munro, Alilce_Lives of Girls and Women</v>
      </c>
      <c r="AM2628" s="2" t="str">
        <f>Table_Books[[#This Row],[Title]]&amp;" by "&amp;Table_Books[[#This Row],[Author]]</f>
        <v>Lives of Girls and Women by Munro, Alilce</v>
      </c>
    </row>
    <row r="2629" spans="1:41" x14ac:dyDescent="0.35">
      <c r="A2629" s="7" t="str">
        <f>"B-" &amp; UPPER(TRIM(Table_Books[[#This Row],[Title]])) &amp; "|" &amp; UPPER(TRIM(Table_Books[[#This Row],[Author]]))</f>
        <v>B-OPEN SECRETS|MUNRO, ALILCE</v>
      </c>
      <c r="B2629" s="28" t="str">
        <f>IF(COUNTIFS(Table_Books[Hash_ID],Table_Books[[#This Row],[Hash_ID]])&gt;1,"Y","N")</f>
        <v>N</v>
      </c>
      <c r="C2629" s="2" t="s">
        <v>6496</v>
      </c>
      <c r="D2629" s="2" t="s">
        <v>6488</v>
      </c>
      <c r="G2629" s="12"/>
      <c r="H2629" s="12"/>
      <c r="I2629" s="8"/>
      <c r="J2629" s="12"/>
      <c r="K2629" s="12"/>
      <c r="O2629" s="33"/>
      <c r="P2629" s="10"/>
      <c r="Q2629" s="10" t="s">
        <v>1860</v>
      </c>
      <c r="R2629" s="10"/>
      <c r="S2629" s="10"/>
      <c r="T2629" s="10" t="s">
        <v>1860</v>
      </c>
      <c r="U2629" s="10" t="s">
        <v>1860</v>
      </c>
      <c r="V2629" s="10"/>
      <c r="W2629" s="10"/>
      <c r="X2629" s="10"/>
      <c r="Y2629" s="10"/>
      <c r="Z2629" s="10"/>
      <c r="AA2629" s="10"/>
      <c r="AB2629" s="10"/>
      <c r="AE2629" s="12">
        <f>IFERROR(FLOOR(Table_Books[[#This Row],[Published_Date]],10), 0)</f>
        <v>0</v>
      </c>
      <c r="AF2629" s="2">
        <f>IFERROR(CEILING(VALUE(LEFT(Table_Books[[#This Row],[Published_Date]],FIND("-",Table_Books[[#This Row],[Published_Date]]&amp;"-")-1))/100, 1), 0)</f>
        <v>0</v>
      </c>
      <c r="AK2629" s="2" t="str">
        <f>Table_Books[[#This Row],[Title]]&amp;"_"&amp;Table_Books[[#This Row],[Author]]</f>
        <v>Open Secrets_Munro, Alilce</v>
      </c>
      <c r="AL2629" s="2" t="str">
        <f>Table_Books[[#This Row],[Author]]&amp;"_"&amp;Table_Books[[#This Row],[Title]]</f>
        <v>Munro, Alilce_Open Secrets</v>
      </c>
      <c r="AM2629" s="2" t="str">
        <f>Table_Books[[#This Row],[Title]]&amp;" by "&amp;Table_Books[[#This Row],[Author]]</f>
        <v>Open Secrets by Munro, Alilce</v>
      </c>
    </row>
    <row r="2630" spans="1:41" x14ac:dyDescent="0.35">
      <c r="A2630" s="7" t="str">
        <f>"B-" &amp; UPPER(TRIM(Table_Books[[#This Row],[Title]])) &amp; "|" &amp; UPPER(TRIM(Table_Books[[#This Row],[Author]]))</f>
        <v>B-RUNAWAY: STORIES|MUNRO, ALILCE</v>
      </c>
      <c r="B2630" s="28" t="str">
        <f>IF(COUNTIFS(Table_Books[Hash_ID],Table_Books[[#This Row],[Hash_ID]])&gt;1,"Y","N")</f>
        <v>N</v>
      </c>
      <c r="C2630" s="2" t="s">
        <v>6489</v>
      </c>
      <c r="D2630" s="2" t="s">
        <v>6488</v>
      </c>
      <c r="G2630" s="12"/>
      <c r="H2630" s="12"/>
      <c r="I2630" s="8"/>
      <c r="J2630" s="12"/>
      <c r="K2630" s="12"/>
      <c r="O2630" s="33"/>
      <c r="P2630" s="10"/>
      <c r="Q2630" s="10" t="s">
        <v>1860</v>
      </c>
      <c r="R2630" s="10"/>
      <c r="S2630" s="10"/>
      <c r="T2630" s="10" t="s">
        <v>1860</v>
      </c>
      <c r="U2630" s="10" t="s">
        <v>1860</v>
      </c>
      <c r="V2630" s="10"/>
      <c r="W2630" s="10"/>
      <c r="X2630" s="10"/>
      <c r="Y2630" s="10"/>
      <c r="Z2630" s="10"/>
      <c r="AA2630" s="10"/>
      <c r="AB2630" s="10"/>
      <c r="AE2630" s="12">
        <f>IFERROR(FLOOR(Table_Books[[#This Row],[Published_Date]],10), 0)</f>
        <v>0</v>
      </c>
      <c r="AF2630" s="2">
        <f>IFERROR(CEILING(VALUE(LEFT(Table_Books[[#This Row],[Published_Date]],FIND("-",Table_Books[[#This Row],[Published_Date]]&amp;"-")-1))/100, 1), 0)</f>
        <v>0</v>
      </c>
      <c r="AK2630" s="2" t="str">
        <f>Table_Books[[#This Row],[Title]]&amp;"_"&amp;Table_Books[[#This Row],[Author]]</f>
        <v>Runaway: Stories_Munro, Alilce</v>
      </c>
      <c r="AL2630" s="2" t="str">
        <f>Table_Books[[#This Row],[Author]]&amp;"_"&amp;Table_Books[[#This Row],[Title]]</f>
        <v>Munro, Alilce_Runaway: Stories</v>
      </c>
      <c r="AM2630" s="2" t="str">
        <f>Table_Books[[#This Row],[Title]]&amp;" by "&amp;Table_Books[[#This Row],[Author]]</f>
        <v>Runaway: Stories by Munro, Alilce</v>
      </c>
    </row>
    <row r="2631" spans="1:41" x14ac:dyDescent="0.35">
      <c r="A2631" s="7" t="str">
        <f>"B-" &amp; UPPER(TRIM(Table_Books[[#This Row],[Title]])) &amp; "|" &amp; UPPER(TRIM(Table_Books[[#This Row],[Author]]))</f>
        <v>B-SELECTED STORIES|MUNRO, ALILCE</v>
      </c>
      <c r="B2631" s="28" t="str">
        <f>IF(COUNTIFS(Table_Books[Hash_ID],Table_Books[[#This Row],[Hash_ID]])&gt;1,"Y","N")</f>
        <v>N</v>
      </c>
      <c r="C2631" s="2" t="s">
        <v>6494</v>
      </c>
      <c r="D2631" s="2" t="s">
        <v>6488</v>
      </c>
      <c r="G2631" s="12"/>
      <c r="H2631" s="12"/>
      <c r="I2631" s="8"/>
      <c r="J2631" s="12"/>
      <c r="K2631" s="12"/>
      <c r="O2631" s="33"/>
      <c r="P2631" s="10"/>
      <c r="Q2631" s="10" t="s">
        <v>1860</v>
      </c>
      <c r="R2631" s="10"/>
      <c r="S2631" s="10"/>
      <c r="T2631" s="10" t="s">
        <v>1860</v>
      </c>
      <c r="U2631" s="10" t="s">
        <v>1860</v>
      </c>
      <c r="V2631" s="10"/>
      <c r="W2631" s="10"/>
      <c r="X2631" s="10"/>
      <c r="Y2631" s="10"/>
      <c r="Z2631" s="10"/>
      <c r="AA2631" s="10"/>
      <c r="AB2631" s="10"/>
      <c r="AE2631" s="12">
        <f>IFERROR(FLOOR(Table_Books[[#This Row],[Published_Date]],10), 0)</f>
        <v>0</v>
      </c>
      <c r="AF2631" s="2">
        <f>IFERROR(CEILING(VALUE(LEFT(Table_Books[[#This Row],[Published_Date]],FIND("-",Table_Books[[#This Row],[Published_Date]]&amp;"-")-1))/100, 1), 0)</f>
        <v>0</v>
      </c>
      <c r="AK2631" s="2" t="str">
        <f>Table_Books[[#This Row],[Title]]&amp;"_"&amp;Table_Books[[#This Row],[Author]]</f>
        <v>Selected Stories_Munro, Alilce</v>
      </c>
      <c r="AL2631" s="2" t="str">
        <f>Table_Books[[#This Row],[Author]]&amp;"_"&amp;Table_Books[[#This Row],[Title]]</f>
        <v>Munro, Alilce_Selected Stories</v>
      </c>
      <c r="AM2631" s="2" t="str">
        <f>Table_Books[[#This Row],[Title]]&amp;" by "&amp;Table_Books[[#This Row],[Author]]</f>
        <v>Selected Stories by Munro, Alilce</v>
      </c>
    </row>
    <row r="2632" spans="1:41" x14ac:dyDescent="0.35">
      <c r="A2632" s="7" t="str">
        <f>"B-" &amp; UPPER(TRIM(Table_Books[[#This Row],[Title]])) &amp; "|" &amp; UPPER(TRIM(Table_Books[[#This Row],[Author]]))</f>
        <v>B-THE BEGGAR MAID: STORIES OF FLO AND ROSE|MUNRO, ALILCE</v>
      </c>
      <c r="B2632" s="28" t="str">
        <f>IF(COUNTIFS(Table_Books[Hash_ID],Table_Books[[#This Row],[Hash_ID]])&gt;1,"Y","N")</f>
        <v>N</v>
      </c>
      <c r="C2632" s="2" t="s">
        <v>6495</v>
      </c>
      <c r="D2632" s="2" t="s">
        <v>6488</v>
      </c>
      <c r="G2632" s="12"/>
      <c r="H2632" s="12"/>
      <c r="I2632" s="8"/>
      <c r="J2632" s="12"/>
      <c r="K2632" s="12"/>
      <c r="O2632" s="33"/>
      <c r="P2632" s="10"/>
      <c r="Q2632" s="10" t="s">
        <v>1860</v>
      </c>
      <c r="R2632" s="10"/>
      <c r="S2632" s="10"/>
      <c r="T2632" s="10" t="s">
        <v>1860</v>
      </c>
      <c r="U2632" s="10" t="s">
        <v>1860</v>
      </c>
      <c r="V2632" s="10"/>
      <c r="W2632" s="10"/>
      <c r="X2632" s="10"/>
      <c r="Y2632" s="10"/>
      <c r="Z2632" s="10"/>
      <c r="AA2632" s="10"/>
      <c r="AB2632" s="10"/>
      <c r="AE2632" s="12">
        <f>IFERROR(FLOOR(Table_Books[[#This Row],[Published_Date]],10), 0)</f>
        <v>0</v>
      </c>
      <c r="AF2632" s="2">
        <f>IFERROR(CEILING(VALUE(LEFT(Table_Books[[#This Row],[Published_Date]],FIND("-",Table_Books[[#This Row],[Published_Date]]&amp;"-")-1))/100, 1), 0)</f>
        <v>0</v>
      </c>
      <c r="AK2632" s="2" t="str">
        <f>Table_Books[[#This Row],[Title]]&amp;"_"&amp;Table_Books[[#This Row],[Author]]</f>
        <v>The Beggar Maid: Stories of Flo and Rose_Munro, Alilce</v>
      </c>
      <c r="AL2632" s="2" t="str">
        <f>Table_Books[[#This Row],[Author]]&amp;"_"&amp;Table_Books[[#This Row],[Title]]</f>
        <v>Munro, Alilce_The Beggar Maid: Stories of Flo and Rose</v>
      </c>
      <c r="AM2632" s="2" t="str">
        <f>Table_Books[[#This Row],[Title]]&amp;" by "&amp;Table_Books[[#This Row],[Author]]</f>
        <v>The Beggar Maid: Stories of Flo and Rose by Munro, Alilce</v>
      </c>
    </row>
    <row r="2633" spans="1:41" x14ac:dyDescent="0.35">
      <c r="A2633" s="7" t="str">
        <f>"B-" &amp; UPPER(TRIM(Table_Books[[#This Row],[Title]])) &amp; "|" &amp; UPPER(TRIM(Table_Books[[#This Row],[Author]]))</f>
        <v>B-THE LOVE OF A GOOD WOMAN|MUNRO, ALILCE</v>
      </c>
      <c r="B2633" s="28" t="str">
        <f>IF(COUNTIFS(Table_Books[Hash_ID],Table_Books[[#This Row],[Hash_ID]])&gt;1,"Y","N")</f>
        <v>N</v>
      </c>
      <c r="C2633" s="2" t="s">
        <v>6493</v>
      </c>
      <c r="D2633" s="2" t="s">
        <v>6488</v>
      </c>
      <c r="G2633" s="12"/>
      <c r="H2633" s="12"/>
      <c r="I2633" s="8"/>
      <c r="J2633" s="12"/>
      <c r="K2633" s="12"/>
      <c r="O2633" s="33"/>
      <c r="P2633" s="10"/>
      <c r="Q2633" s="10" t="s">
        <v>1860</v>
      </c>
      <c r="R2633" s="10"/>
      <c r="S2633" s="10"/>
      <c r="T2633" s="10" t="s">
        <v>1860</v>
      </c>
      <c r="U2633" s="10" t="s">
        <v>1860</v>
      </c>
      <c r="V2633" s="10"/>
      <c r="W2633" s="10"/>
      <c r="X2633" s="10"/>
      <c r="Y2633" s="10"/>
      <c r="Z2633" s="10"/>
      <c r="AA2633" s="10"/>
      <c r="AB2633" s="10"/>
      <c r="AE2633" s="12">
        <f>IFERROR(FLOOR(Table_Books[[#This Row],[Published_Date]],10), 0)</f>
        <v>0</v>
      </c>
      <c r="AF2633" s="2">
        <f>IFERROR(CEILING(VALUE(LEFT(Table_Books[[#This Row],[Published_Date]],FIND("-",Table_Books[[#This Row],[Published_Date]]&amp;"-")-1))/100, 1), 0)</f>
        <v>0</v>
      </c>
      <c r="AK2633" s="2" t="str">
        <f>Table_Books[[#This Row],[Title]]&amp;"_"&amp;Table_Books[[#This Row],[Author]]</f>
        <v>The Love of a Good Woman_Munro, Alilce</v>
      </c>
      <c r="AL2633" s="2" t="str">
        <f>Table_Books[[#This Row],[Author]]&amp;"_"&amp;Table_Books[[#This Row],[Title]]</f>
        <v>Munro, Alilce_The Love of a Good Woman</v>
      </c>
      <c r="AM2633" s="2" t="str">
        <f>Table_Books[[#This Row],[Title]]&amp;" by "&amp;Table_Books[[#This Row],[Author]]</f>
        <v>The Love of a Good Woman by Munro, Alilce</v>
      </c>
    </row>
    <row r="2634" spans="1:41" x14ac:dyDescent="0.35">
      <c r="A2634" s="7" t="str">
        <f>"B-" &amp; UPPER(TRIM(Table_Books[[#This Row],[Title]])) &amp; "|" &amp; UPPER(TRIM(Table_Books[[#This Row],[Author]]))</f>
        <v>B-TOO MUCH HAPPINESS: STORIES|MUNRO, ALILCE</v>
      </c>
      <c r="B2634" s="28" t="str">
        <f>IF(COUNTIFS(Table_Books[Hash_ID],Table_Books[[#This Row],[Hash_ID]])&gt;1,"Y","N")</f>
        <v>N</v>
      </c>
      <c r="C2634" s="2" t="s">
        <v>6490</v>
      </c>
      <c r="D2634" s="2" t="s">
        <v>6488</v>
      </c>
      <c r="G2634" s="12"/>
      <c r="H2634" s="12"/>
      <c r="I2634" s="8"/>
      <c r="J2634" s="12"/>
      <c r="K2634" s="12"/>
      <c r="O2634" s="33"/>
      <c r="P2634" s="10"/>
      <c r="Q2634" s="10" t="s">
        <v>1860</v>
      </c>
      <c r="R2634" s="10"/>
      <c r="S2634" s="10"/>
      <c r="T2634" s="10" t="s">
        <v>1860</v>
      </c>
      <c r="U2634" s="10" t="s">
        <v>1860</v>
      </c>
      <c r="V2634" s="10"/>
      <c r="W2634" s="10"/>
      <c r="X2634" s="10"/>
      <c r="Y2634" s="10"/>
      <c r="Z2634" s="10"/>
      <c r="AA2634" s="10"/>
      <c r="AB2634" s="10"/>
      <c r="AE2634" s="12">
        <f>IFERROR(FLOOR(Table_Books[[#This Row],[Published_Date]],10), 0)</f>
        <v>0</v>
      </c>
      <c r="AF2634" s="2">
        <f>IFERROR(CEILING(VALUE(LEFT(Table_Books[[#This Row],[Published_Date]],FIND("-",Table_Books[[#This Row],[Published_Date]]&amp;"-")-1))/100, 1), 0)</f>
        <v>0</v>
      </c>
      <c r="AK2634" s="2" t="str">
        <f>Table_Books[[#This Row],[Title]]&amp;"_"&amp;Table_Books[[#This Row],[Author]]</f>
        <v>Too Much Happiness: Stories_Munro, Alilce</v>
      </c>
      <c r="AL2634" s="2" t="str">
        <f>Table_Books[[#This Row],[Author]]&amp;"_"&amp;Table_Books[[#This Row],[Title]]</f>
        <v>Munro, Alilce_Too Much Happiness: Stories</v>
      </c>
      <c r="AM2634" s="2" t="str">
        <f>Table_Books[[#This Row],[Title]]&amp;" by "&amp;Table_Books[[#This Row],[Author]]</f>
        <v>Too Much Happiness: Stories by Munro, Alilce</v>
      </c>
    </row>
    <row r="2635" spans="1:41" x14ac:dyDescent="0.35">
      <c r="A2635" s="7" t="str">
        <f>"B-" &amp; UPPER(TRIM(Table_Books[[#This Row],[Title]])) &amp; "|" &amp; UPPER(TRIM(Table_Books[[#This Row],[Author]]))</f>
        <v>B-1Q84|MURAKAMI, HARUKI</v>
      </c>
      <c r="B2635" s="28" t="str">
        <f>IF(COUNTIFS(Table_Books[Hash_ID],Table_Books[[#This Row],[Hash_ID]])&gt;1,"Y","N")</f>
        <v>Y</v>
      </c>
      <c r="C2635" s="2" t="s">
        <v>6500</v>
      </c>
      <c r="D2635" s="2" t="s">
        <v>2139</v>
      </c>
      <c r="G2635" s="12"/>
      <c r="H2635" s="12"/>
      <c r="I2635" s="8"/>
      <c r="J2635" s="12"/>
      <c r="K2635" s="12"/>
      <c r="O2635" s="33">
        <v>3</v>
      </c>
      <c r="P2635" s="10"/>
      <c r="Q2635" s="10" t="s">
        <v>1860</v>
      </c>
      <c r="R2635" s="10"/>
      <c r="S2635" s="10"/>
      <c r="T2635" s="10" t="s">
        <v>1860</v>
      </c>
      <c r="U2635" s="10" t="s">
        <v>1860</v>
      </c>
      <c r="V2635" s="10"/>
      <c r="W2635" s="10"/>
      <c r="X2635" s="10"/>
      <c r="Y2635" s="10"/>
      <c r="Z2635" s="10"/>
      <c r="AA2635" s="10"/>
      <c r="AB2635" s="10"/>
      <c r="AE2635" s="12">
        <f>IFERROR(FLOOR(Table_Books[[#This Row],[Published_Date]],10), 0)</f>
        <v>0</v>
      </c>
      <c r="AF2635" s="2">
        <f>IFERROR(CEILING(VALUE(LEFT(Table_Books[[#This Row],[Published_Date]],FIND("-",Table_Books[[#This Row],[Published_Date]]&amp;"-")-1))/100, 1), 0)</f>
        <v>0</v>
      </c>
      <c r="AK2635" s="2" t="str">
        <f>Table_Books[[#This Row],[Title]]&amp;"_"&amp;Table_Books[[#This Row],[Author]]</f>
        <v>1Q84_Murakami, Haruki</v>
      </c>
      <c r="AL2635" s="2" t="str">
        <f>Table_Books[[#This Row],[Author]]&amp;"_"&amp;Table_Books[[#This Row],[Title]]</f>
        <v>Murakami, Haruki_1Q84</v>
      </c>
      <c r="AM2635" s="2" t="str">
        <f>Table_Books[[#This Row],[Title]]&amp;" by "&amp;Table_Books[[#This Row],[Author]]</f>
        <v>1Q84 by Murakami, Haruki</v>
      </c>
    </row>
    <row r="2636" spans="1:41" x14ac:dyDescent="0.35">
      <c r="A2636" s="7" t="str">
        <f>"B-" &amp; UPPER(TRIM(Table_Books[[#This Row],[Title]])) &amp; "|" &amp; UPPER(TRIM(Table_Books[[#This Row],[Author]]))</f>
        <v>B-1Q84|MURAKAMI, HARUKI</v>
      </c>
      <c r="B2636" s="35" t="str">
        <f>IF(COUNTIFS(Table_Books[Hash_ID],Table_Books[[#This Row],[Hash_ID]])&gt;1,"Y","N")</f>
        <v>Y</v>
      </c>
      <c r="C2636" s="35" t="s">
        <v>6500</v>
      </c>
      <c r="D2636" s="35" t="s">
        <v>2139</v>
      </c>
      <c r="E2636" s="35"/>
      <c r="F2636" s="35"/>
      <c r="G2636" s="36"/>
      <c r="H2636" s="36"/>
      <c r="I2636" s="37"/>
      <c r="J2636" s="36"/>
      <c r="K2636" s="36"/>
      <c r="L2636" s="35"/>
      <c r="M2636" s="35"/>
      <c r="N2636" s="35"/>
      <c r="O2636" s="38"/>
      <c r="P2636" s="39"/>
      <c r="Q2636" s="10" t="s">
        <v>1860</v>
      </c>
      <c r="R2636" s="39"/>
      <c r="S2636" s="39"/>
      <c r="T2636" s="10" t="s">
        <v>1860</v>
      </c>
      <c r="U2636" s="10" t="s">
        <v>1860</v>
      </c>
      <c r="V2636" s="39"/>
      <c r="W2636" s="39"/>
      <c r="X2636" s="39"/>
      <c r="Y2636" s="39"/>
      <c r="Z2636" s="39"/>
      <c r="AA2636" s="39"/>
      <c r="AB2636" s="39"/>
      <c r="AC2636" s="35"/>
      <c r="AD2636" s="35"/>
      <c r="AE2636" s="36">
        <f>IFERROR(FLOOR(Table_Books[[#This Row],[Published_Date]],10), 0)</f>
        <v>0</v>
      </c>
      <c r="AF2636" s="35">
        <f>IFERROR(CEILING(VALUE(LEFT(Table_Books[[#This Row],[Published_Date]],FIND("-",Table_Books[[#This Row],[Published_Date]]&amp;"-")-1))/100, 1), 0)</f>
        <v>0</v>
      </c>
      <c r="AG2636" s="35"/>
      <c r="AH2636" s="35"/>
      <c r="AI2636" s="35"/>
      <c r="AJ2636" s="35"/>
      <c r="AK2636" s="35" t="str">
        <f>Table_Books[[#This Row],[Title]]&amp;"_"&amp;Table_Books[[#This Row],[Author]]</f>
        <v>1Q84_Murakami, Haruki</v>
      </c>
      <c r="AL2636" s="35" t="str">
        <f>Table_Books[[#This Row],[Author]]&amp;"_"&amp;Table_Books[[#This Row],[Title]]</f>
        <v>Murakami, Haruki_1Q84</v>
      </c>
      <c r="AM2636" s="35" t="str">
        <f>Table_Books[[#This Row],[Title]]&amp;" by "&amp;Table_Books[[#This Row],[Author]]</f>
        <v>1Q84 by Murakami, Haruki</v>
      </c>
      <c r="AN2636" s="35"/>
      <c r="AO2636" s="35"/>
    </row>
    <row r="2637" spans="1:41" ht="29" x14ac:dyDescent="0.35">
      <c r="A2637" s="7" t="str">
        <f>"B-" &amp; UPPER(TRIM(Table_Books[[#This Row],[Title]])) &amp; "|" &amp; UPPER(TRIM(Table_Books[[#This Row],[Author]]))</f>
        <v>B-KAFKA ON THE SHORE|MURAKAMI, HARUKI</v>
      </c>
      <c r="B2637" s="28" t="str">
        <f>IF(COUNTIFS(Table_Books[Hash_ID],Table_Books[[#This Row],[Hash_ID]])&gt;1,"Y","N")</f>
        <v>Y</v>
      </c>
      <c r="C2637" s="2" t="s">
        <v>6502</v>
      </c>
      <c r="D2637" s="2" t="s">
        <v>2139</v>
      </c>
      <c r="G2637" s="12"/>
      <c r="H2637" s="12"/>
      <c r="I2637" s="8"/>
      <c r="J2637" s="12"/>
      <c r="K2637" s="12"/>
      <c r="N2637" s="2" t="s">
        <v>11008</v>
      </c>
      <c r="O2637" s="33"/>
      <c r="P2637" s="10"/>
      <c r="Q2637" s="10" t="s">
        <v>1860</v>
      </c>
      <c r="R2637" s="10"/>
      <c r="S2637" s="10"/>
      <c r="T2637" s="10" t="s">
        <v>1860</v>
      </c>
      <c r="U2637" s="10" t="s">
        <v>1860</v>
      </c>
      <c r="V2637" s="10"/>
      <c r="W2637" s="10"/>
      <c r="X2637" s="10"/>
      <c r="Y2637" s="10"/>
      <c r="Z2637" s="10"/>
      <c r="AA2637" s="10"/>
      <c r="AB2637" s="10"/>
      <c r="AE2637" s="12">
        <f>IFERROR(FLOOR(Table_Books[[#This Row],[Published_Date]],10), 0)</f>
        <v>0</v>
      </c>
      <c r="AF2637" s="2">
        <f>IFERROR(CEILING(VALUE(LEFT(Table_Books[[#This Row],[Published_Date]],FIND("-",Table_Books[[#This Row],[Published_Date]]&amp;"-")-1))/100, 1), 0)</f>
        <v>0</v>
      </c>
      <c r="AK2637" s="2" t="str">
        <f>Table_Books[[#This Row],[Title]]&amp;"_"&amp;Table_Books[[#This Row],[Author]]</f>
        <v>Kafka on the Shore_Murakami, Haruki</v>
      </c>
      <c r="AL2637" s="2" t="str">
        <f>Table_Books[[#This Row],[Author]]&amp;"_"&amp;Table_Books[[#This Row],[Title]]</f>
        <v>Murakami, Haruki_Kafka on the Shore</v>
      </c>
      <c r="AM2637" s="2" t="str">
        <f>Table_Books[[#This Row],[Title]]&amp;" by "&amp;Table_Books[[#This Row],[Author]]</f>
        <v>Kafka on the Shore by Murakami, Haruki</v>
      </c>
    </row>
    <row r="2638" spans="1:41" x14ac:dyDescent="0.35">
      <c r="A2638" s="7" t="str">
        <f>"B-" &amp; UPPER(TRIM(Table_Books[[#This Row],[Title]])) &amp; "|" &amp; UPPER(TRIM(Table_Books[[#This Row],[Author]]))</f>
        <v>B-KAFKA ON THE SHORE|MURAKAMI, HARUKI</v>
      </c>
      <c r="B2638" s="35" t="str">
        <f>IF(COUNTIFS(Table_Books[Hash_ID],Table_Books[[#This Row],[Hash_ID]])&gt;1,"Y","N")</f>
        <v>Y</v>
      </c>
      <c r="C2638" s="35" t="s">
        <v>6502</v>
      </c>
      <c r="D2638" s="35" t="s">
        <v>2139</v>
      </c>
      <c r="E2638" s="35"/>
      <c r="F2638" s="35"/>
      <c r="G2638" s="36"/>
      <c r="H2638" s="36"/>
      <c r="I2638" s="37"/>
      <c r="J2638" s="36"/>
      <c r="K2638" s="36"/>
      <c r="L2638" s="35"/>
      <c r="M2638" s="35"/>
      <c r="N2638" s="35"/>
      <c r="O2638" s="38"/>
      <c r="P2638" s="39"/>
      <c r="Q2638" s="10" t="s">
        <v>1860</v>
      </c>
      <c r="R2638" s="39"/>
      <c r="S2638" s="39"/>
      <c r="T2638" s="10" t="s">
        <v>1860</v>
      </c>
      <c r="U2638" s="10" t="s">
        <v>1860</v>
      </c>
      <c r="V2638" s="39"/>
      <c r="W2638" s="39"/>
      <c r="X2638" s="39"/>
      <c r="Y2638" s="39"/>
      <c r="Z2638" s="39"/>
      <c r="AA2638" s="39"/>
      <c r="AB2638" s="39"/>
      <c r="AC2638" s="35"/>
      <c r="AD2638" s="35"/>
      <c r="AE2638" s="36">
        <f>IFERROR(FLOOR(Table_Books[[#This Row],[Published_Date]],10), 0)</f>
        <v>0</v>
      </c>
      <c r="AF2638" s="35">
        <f>IFERROR(CEILING(VALUE(LEFT(Table_Books[[#This Row],[Published_Date]],FIND("-",Table_Books[[#This Row],[Published_Date]]&amp;"-")-1))/100, 1), 0)</f>
        <v>0</v>
      </c>
      <c r="AG2638" s="35"/>
      <c r="AH2638" s="35"/>
      <c r="AI2638" s="35"/>
      <c r="AJ2638" s="35"/>
      <c r="AK2638" s="35" t="str">
        <f>Table_Books[[#This Row],[Title]]&amp;"_"&amp;Table_Books[[#This Row],[Author]]</f>
        <v>Kafka on the Shore_Murakami, Haruki</v>
      </c>
      <c r="AL2638" s="35" t="str">
        <f>Table_Books[[#This Row],[Author]]&amp;"_"&amp;Table_Books[[#This Row],[Title]]</f>
        <v>Murakami, Haruki_Kafka on the Shore</v>
      </c>
      <c r="AM2638" s="35" t="str">
        <f>Table_Books[[#This Row],[Title]]&amp;" by "&amp;Table_Books[[#This Row],[Author]]</f>
        <v>Kafka on the Shore by Murakami, Haruki</v>
      </c>
      <c r="AN2638" s="35"/>
      <c r="AO2638" s="35"/>
    </row>
    <row r="2639" spans="1:41" x14ac:dyDescent="0.35">
      <c r="A2639" s="7" t="str">
        <f>"B-" &amp; UPPER(TRIM(Table_Books[[#This Row],[Title]])) &amp; "|" &amp; UPPER(TRIM(Table_Books[[#This Row],[Author]]))</f>
        <v>B-NORWEGIAN WOOD|MURAKAMI, HARUKI</v>
      </c>
      <c r="B2639" s="28" t="str">
        <f>IF(COUNTIFS(Table_Books[Hash_ID],Table_Books[[#This Row],[Hash_ID]])&gt;1,"Y","N")</f>
        <v>N</v>
      </c>
      <c r="C2639" s="2" t="s">
        <v>6499</v>
      </c>
      <c r="D2639" s="2" t="s">
        <v>2139</v>
      </c>
      <c r="G2639" s="12"/>
      <c r="H2639" s="12"/>
      <c r="I2639" s="8"/>
      <c r="J2639" s="12"/>
      <c r="K2639" s="12"/>
      <c r="O2639" s="33"/>
      <c r="P2639" s="10"/>
      <c r="Q2639" s="10" t="s">
        <v>1860</v>
      </c>
      <c r="R2639" s="10"/>
      <c r="S2639" s="10"/>
      <c r="T2639" s="10" t="s">
        <v>1860</v>
      </c>
      <c r="U2639" s="10" t="s">
        <v>1860</v>
      </c>
      <c r="V2639" s="10"/>
      <c r="W2639" s="10"/>
      <c r="X2639" s="10"/>
      <c r="Y2639" s="10"/>
      <c r="Z2639" s="10"/>
      <c r="AA2639" s="10"/>
      <c r="AB2639" s="10"/>
      <c r="AE2639" s="12">
        <f>IFERROR(FLOOR(Table_Books[[#This Row],[Published_Date]],10), 0)</f>
        <v>0</v>
      </c>
      <c r="AF2639" s="2">
        <f>IFERROR(CEILING(VALUE(LEFT(Table_Books[[#This Row],[Published_Date]],FIND("-",Table_Books[[#This Row],[Published_Date]]&amp;"-")-1))/100, 1), 0)</f>
        <v>0</v>
      </c>
      <c r="AK2639" s="2" t="str">
        <f>Table_Books[[#This Row],[Title]]&amp;"_"&amp;Table_Books[[#This Row],[Author]]</f>
        <v>Norwegian Wood_Murakami, Haruki</v>
      </c>
      <c r="AL2639" s="2" t="str">
        <f>Table_Books[[#This Row],[Author]]&amp;"_"&amp;Table_Books[[#This Row],[Title]]</f>
        <v>Murakami, Haruki_Norwegian Wood</v>
      </c>
      <c r="AM2639" s="2" t="str">
        <f>Table_Books[[#This Row],[Title]]&amp;" by "&amp;Table_Books[[#This Row],[Author]]</f>
        <v>Norwegian Wood by Murakami, Haruki</v>
      </c>
    </row>
    <row r="2640" spans="1:41" x14ac:dyDescent="0.35">
      <c r="A2640" s="7" t="str">
        <f>"B-" &amp; UPPER(TRIM(Table_Books[[#This Row],[Title]])) &amp; "|" &amp; UPPER(TRIM(Table_Books[[#This Row],[Author]]))</f>
        <v>B-THE WIND-UP BIRD CHRONICLE|MURAKAMI, HARUKI</v>
      </c>
      <c r="B2640" s="28" t="str">
        <f>IF(COUNTIFS(Table_Books[Hash_ID],Table_Books[[#This Row],[Hash_ID]])&gt;1,"Y","N")</f>
        <v>Y</v>
      </c>
      <c r="C2640" s="2" t="s">
        <v>6501</v>
      </c>
      <c r="D2640" s="2" t="s">
        <v>2139</v>
      </c>
      <c r="G2640" s="12"/>
      <c r="H2640" s="12"/>
      <c r="I2640" s="8"/>
      <c r="J2640" s="12"/>
      <c r="K2640" s="12"/>
      <c r="O2640" s="33"/>
      <c r="P2640" s="10"/>
      <c r="Q2640" s="10" t="s">
        <v>1860</v>
      </c>
      <c r="R2640" s="10"/>
      <c r="S2640" s="10"/>
      <c r="T2640" s="10" t="s">
        <v>1860</v>
      </c>
      <c r="U2640" s="10" t="s">
        <v>1860</v>
      </c>
      <c r="V2640" s="10"/>
      <c r="W2640" s="10"/>
      <c r="X2640" s="10"/>
      <c r="Y2640" s="10"/>
      <c r="Z2640" s="10"/>
      <c r="AA2640" s="10"/>
      <c r="AB2640" s="10"/>
      <c r="AE2640" s="12">
        <f>IFERROR(FLOOR(Table_Books[[#This Row],[Published_Date]],10), 0)</f>
        <v>0</v>
      </c>
      <c r="AF2640" s="2">
        <f>IFERROR(CEILING(VALUE(LEFT(Table_Books[[#This Row],[Published_Date]],FIND("-",Table_Books[[#This Row],[Published_Date]]&amp;"-")-1))/100, 1), 0)</f>
        <v>0</v>
      </c>
      <c r="AK2640" s="2" t="str">
        <f>Table_Books[[#This Row],[Title]]&amp;"_"&amp;Table_Books[[#This Row],[Author]]</f>
        <v>The Wind-Up Bird Chronicle_Murakami, Haruki</v>
      </c>
      <c r="AL2640" s="2" t="str">
        <f>Table_Books[[#This Row],[Author]]&amp;"_"&amp;Table_Books[[#This Row],[Title]]</f>
        <v>Murakami, Haruki_The Wind-Up Bird Chronicle</v>
      </c>
      <c r="AM2640" s="2" t="str">
        <f>Table_Books[[#This Row],[Title]]&amp;" by "&amp;Table_Books[[#This Row],[Author]]</f>
        <v>The Wind-Up Bird Chronicle by Murakami, Haruki</v>
      </c>
    </row>
    <row r="2641" spans="1:41" x14ac:dyDescent="0.35">
      <c r="A2641" s="7" t="str">
        <f>"B-" &amp; UPPER(TRIM(Table_Books[[#This Row],[Title]])) &amp; "|" &amp; UPPER(TRIM(Table_Books[[#This Row],[Author]]))</f>
        <v>B-THE WIND-UP BIRD CHRONICLE|MURAKAMI, HARUKI</v>
      </c>
      <c r="B2641" s="35" t="str">
        <f>IF(COUNTIFS(Table_Books[Hash_ID],Table_Books[[#This Row],[Hash_ID]])&gt;1,"Y","N")</f>
        <v>Y</v>
      </c>
      <c r="C2641" s="35" t="s">
        <v>6501</v>
      </c>
      <c r="D2641" s="35" t="s">
        <v>2139</v>
      </c>
      <c r="E2641" s="35"/>
      <c r="F2641" s="35"/>
      <c r="G2641" s="36"/>
      <c r="H2641" s="36"/>
      <c r="I2641" s="37"/>
      <c r="J2641" s="36"/>
      <c r="K2641" s="36"/>
      <c r="L2641" s="35"/>
      <c r="M2641" s="35"/>
      <c r="N2641" s="35"/>
      <c r="O2641" s="38"/>
      <c r="P2641" s="39"/>
      <c r="Q2641" s="10" t="s">
        <v>1860</v>
      </c>
      <c r="R2641" s="39"/>
      <c r="S2641" s="39"/>
      <c r="T2641" s="10" t="s">
        <v>1860</v>
      </c>
      <c r="U2641" s="10" t="s">
        <v>1860</v>
      </c>
      <c r="V2641" s="39"/>
      <c r="W2641" s="39"/>
      <c r="X2641" s="39"/>
      <c r="Y2641" s="39"/>
      <c r="Z2641" s="39"/>
      <c r="AA2641" s="39"/>
      <c r="AB2641" s="39"/>
      <c r="AC2641" s="35"/>
      <c r="AD2641" s="35"/>
      <c r="AE2641" s="36">
        <f>IFERROR(FLOOR(Table_Books[[#This Row],[Published_Date]],10), 0)</f>
        <v>0</v>
      </c>
      <c r="AF2641" s="35">
        <f>IFERROR(CEILING(VALUE(LEFT(Table_Books[[#This Row],[Published_Date]],FIND("-",Table_Books[[#This Row],[Published_Date]]&amp;"-")-1))/100, 1), 0)</f>
        <v>0</v>
      </c>
      <c r="AG2641" s="35"/>
      <c r="AH2641" s="35"/>
      <c r="AI2641" s="35"/>
      <c r="AJ2641" s="35"/>
      <c r="AK2641" s="35" t="str">
        <f>Table_Books[[#This Row],[Title]]&amp;"_"&amp;Table_Books[[#This Row],[Author]]</f>
        <v>The Wind-Up Bird Chronicle_Murakami, Haruki</v>
      </c>
      <c r="AL2641" s="35" t="str">
        <f>Table_Books[[#This Row],[Author]]&amp;"_"&amp;Table_Books[[#This Row],[Title]]</f>
        <v>Murakami, Haruki_The Wind-Up Bird Chronicle</v>
      </c>
      <c r="AM2641" s="35" t="str">
        <f>Table_Books[[#This Row],[Title]]&amp;" by "&amp;Table_Books[[#This Row],[Author]]</f>
        <v>The Wind-Up Bird Chronicle by Murakami, Haruki</v>
      </c>
      <c r="AN2641" s="35"/>
      <c r="AO2641" s="35"/>
    </row>
    <row r="2642" spans="1:41" ht="29" x14ac:dyDescent="0.35">
      <c r="A2642" s="7" t="str">
        <f>"B-" &amp; UPPER(TRIM(Table_Books[[#This Row],[Title]])) &amp; "|" &amp; UPPER(TRIM(Table_Books[[#This Row],[Author]]))</f>
        <v>B-TOKIO BLUES: NORWEGIAN WOOD|MURAKAMI, HARUKI</v>
      </c>
      <c r="B2642" s="28" t="str">
        <f>IF(COUNTIFS(Table_Books[Hash_ID],Table_Books[[#This Row],[Hash_ID]])&gt;1,"Y","N")</f>
        <v>N</v>
      </c>
      <c r="C2642" s="2" t="s">
        <v>2138</v>
      </c>
      <c r="D2642" s="2" t="s">
        <v>2139</v>
      </c>
      <c r="G2642" s="12">
        <v>1987</v>
      </c>
      <c r="H2642" s="12"/>
      <c r="I2642" s="8"/>
      <c r="J2642" s="12"/>
      <c r="K2642" s="12"/>
      <c r="L2642" s="2">
        <v>400</v>
      </c>
      <c r="M2642" s="2" t="s">
        <v>2265</v>
      </c>
      <c r="O2642" s="33"/>
      <c r="P2642" s="10"/>
      <c r="Q2642" s="10" t="s">
        <v>1860</v>
      </c>
      <c r="R2642" s="10"/>
      <c r="S2642" s="10"/>
      <c r="T2642" s="10" t="s">
        <v>1860</v>
      </c>
      <c r="U2642" s="10" t="s">
        <v>1860</v>
      </c>
      <c r="V2642" s="10"/>
      <c r="W2642" s="10"/>
      <c r="X2642" s="10"/>
      <c r="Y2642" s="10"/>
      <c r="Z2642" s="10"/>
      <c r="AA2642" s="10"/>
      <c r="AB2642" s="10"/>
      <c r="AE2642" s="12">
        <f>IFERROR(FLOOR(Table_Books[[#This Row],[Published_Date]],10), 0)</f>
        <v>1980</v>
      </c>
      <c r="AF2642" s="2">
        <f>IFERROR(CEILING(VALUE(LEFT(Table_Books[[#This Row],[Published_Date]],FIND("-",Table_Books[[#This Row],[Published_Date]]&amp;"-")-1))/100, 1), 0)</f>
        <v>20</v>
      </c>
      <c r="AK2642" s="2" t="str">
        <f>Table_Books[[#This Row],[Title]]&amp;"_"&amp;Table_Books[[#This Row],[Author]]</f>
        <v>Tokio Blues: Norwegian Wood_Murakami, Haruki</v>
      </c>
      <c r="AL2642" s="2" t="str">
        <f>Table_Books[[#This Row],[Author]]&amp;"_"&amp;Table_Books[[#This Row],[Title]]</f>
        <v>Murakami, Haruki_Tokio Blues: Norwegian Wood</v>
      </c>
      <c r="AM2642" s="2" t="str">
        <f>Table_Books[[#This Row],[Title]]&amp;" by "&amp;Table_Books[[#This Row],[Author]]</f>
        <v>Tokio Blues: Norwegian Wood by Murakami, Haruki</v>
      </c>
    </row>
    <row r="2643" spans="1:41" x14ac:dyDescent="0.35">
      <c r="A2643" s="7" t="str">
        <f>"B-" &amp; UPPER(TRIM(Table_Books[[#This Row],[Title]])) &amp; "|" &amp; UPPER(TRIM(Table_Books[[#This Row],[Author]]))</f>
        <v>B-WHAT I TALK ABOUT WHEN I TALK ABOUT RUNNING|MURAKAMI, HARUKI</v>
      </c>
      <c r="B2643" s="28" t="str">
        <f>IF(COUNTIFS(Table_Books[Hash_ID],Table_Books[[#This Row],[Hash_ID]])&gt;1,"Y","N")</f>
        <v>N</v>
      </c>
      <c r="C2643" s="2" t="s">
        <v>16565</v>
      </c>
      <c r="D2643" s="2" t="s">
        <v>2139</v>
      </c>
      <c r="G2643" s="12"/>
      <c r="H2643" s="12"/>
      <c r="I2643" s="8"/>
      <c r="J2643" s="12"/>
      <c r="K2643" s="12"/>
      <c r="O2643" s="33"/>
      <c r="P2643" s="10">
        <v>4</v>
      </c>
      <c r="Q2643" s="10" t="s">
        <v>1824</v>
      </c>
      <c r="R2643" s="10"/>
      <c r="S2643" s="10"/>
      <c r="T2643" s="10" t="s">
        <v>1860</v>
      </c>
      <c r="U2643" s="10" t="s">
        <v>1860</v>
      </c>
      <c r="V2643" s="10"/>
      <c r="W2643" s="10"/>
      <c r="X2643" s="10"/>
      <c r="Y2643" s="10"/>
      <c r="Z2643" s="10"/>
      <c r="AA2643" s="10"/>
      <c r="AB2643" s="10"/>
      <c r="AE2643" s="12">
        <f>IFERROR(FLOOR(Table_Books[[#This Row],[Published_Date]],10), 0)</f>
        <v>0</v>
      </c>
      <c r="AF2643" s="2">
        <f>IFERROR(CEILING(VALUE(LEFT(Table_Books[[#This Row],[Published_Date]],FIND("-",Table_Books[[#This Row],[Published_Date]]&amp;"-")-1))/100, 1), 0)</f>
        <v>0</v>
      </c>
      <c r="AK2643" s="2" t="str">
        <f>Table_Books[[#This Row],[Title]]&amp;"_"&amp;Table_Books[[#This Row],[Author]]</f>
        <v>What I Talk About When I Talk About Running_Murakami, Haruki</v>
      </c>
      <c r="AL2643" s="2" t="str">
        <f>Table_Books[[#This Row],[Author]]&amp;"_"&amp;Table_Books[[#This Row],[Title]]</f>
        <v>Murakami, Haruki_What I Talk About When I Talk About Running</v>
      </c>
      <c r="AM2643" s="2" t="str">
        <f>Table_Books[[#This Row],[Title]]&amp;" by "&amp;Table_Books[[#This Row],[Author]]</f>
        <v>What I Talk About When I Talk About Running by Murakami, Haruki</v>
      </c>
    </row>
    <row r="2644" spans="1:41" ht="29" x14ac:dyDescent="0.35">
      <c r="A2644" s="7" t="str">
        <f>"B-" &amp; UPPER(TRIM(Table_Books[[#This Row],[Title]])) &amp; "|" &amp; UPPER(TRIM(Table_Books[[#This Row],[Author]]))</f>
        <v>B-COIN LOCKER BABIES|MURAKAMI, RYU</v>
      </c>
      <c r="B2644" s="35" t="str">
        <f>IF(COUNTIFS(Table_Books[Hash_ID],Table_Books[[#This Row],[Hash_ID]])&gt;1,"Y","N")</f>
        <v>N</v>
      </c>
      <c r="C2644" s="35" t="s">
        <v>20380</v>
      </c>
      <c r="D2644" s="35" t="s">
        <v>20381</v>
      </c>
      <c r="E2644" s="35"/>
      <c r="F2644" s="35"/>
      <c r="G2644" s="36"/>
      <c r="H2644" s="36"/>
      <c r="I2644" s="37"/>
      <c r="J2644" s="36"/>
      <c r="K2644" s="36"/>
      <c r="L2644" s="35"/>
      <c r="M2644" s="35"/>
      <c r="N2644" s="35"/>
      <c r="O2644" s="38"/>
      <c r="P2644" s="39"/>
      <c r="Q2644" s="10" t="s">
        <v>1860</v>
      </c>
      <c r="R2644" s="39"/>
      <c r="S2644" s="39"/>
      <c r="T2644" s="10" t="s">
        <v>1860</v>
      </c>
      <c r="U2644" s="10" t="s">
        <v>1860</v>
      </c>
      <c r="V2644" s="39"/>
      <c r="W2644" s="39"/>
      <c r="X2644" s="39"/>
      <c r="Y2644" s="39"/>
      <c r="Z2644" s="39"/>
      <c r="AA2644" s="39"/>
      <c r="AB2644" s="39"/>
      <c r="AC2644" s="35"/>
      <c r="AD2644" s="35"/>
      <c r="AE2644" s="36">
        <f>IFERROR(FLOOR(Table_Books[[#This Row],[Published_Date]],10), 0)</f>
        <v>0</v>
      </c>
      <c r="AF2644" s="35">
        <f>IFERROR(CEILING(VALUE(LEFT(Table_Books[[#This Row],[Published_Date]],FIND("-",Table_Books[[#This Row],[Published_Date]]&amp;"-")-1))/100, 1), 0)</f>
        <v>0</v>
      </c>
      <c r="AG2644" s="35"/>
      <c r="AH2644" s="35" t="s">
        <v>21576</v>
      </c>
      <c r="AI2644" s="35"/>
      <c r="AJ2644" s="35" t="s">
        <v>20423</v>
      </c>
      <c r="AK2644" s="35" t="str">
        <f>Table_Books[[#This Row],[Title]]&amp;"_"&amp;Table_Books[[#This Row],[Author]]</f>
        <v>Coin Locker Babies_Murakami, Ryu</v>
      </c>
      <c r="AL2644" s="35" t="str">
        <f>Table_Books[[#This Row],[Author]]&amp;"_"&amp;Table_Books[[#This Row],[Title]]</f>
        <v>Murakami, Ryu_Coin Locker Babies</v>
      </c>
      <c r="AM2644" s="35" t="str">
        <f>Table_Books[[#This Row],[Title]]&amp;" by "&amp;Table_Books[[#This Row],[Author]]</f>
        <v>Coin Locker Babies by Murakami, Ryu</v>
      </c>
      <c r="AN2644" s="35"/>
      <c r="AO2644" s="35"/>
    </row>
    <row r="2645" spans="1:41" x14ac:dyDescent="0.35">
      <c r="A2645" s="7" t="str">
        <f>"B-" &amp; UPPER(TRIM(Table_Books[[#This Row],[Title]])) &amp; "|" &amp; UPPER(TRIM(Table_Books[[#This Row],[Author]]))</f>
        <v>B-PIERCING / IN THE MISO SOUP|MURAKAMI, RYU</v>
      </c>
      <c r="B2645" s="35" t="str">
        <f>IF(COUNTIFS(Table_Books[Hash_ID],Table_Books[[#This Row],[Hash_ID]])&gt;1,"Y","N")</f>
        <v>N</v>
      </c>
      <c r="C2645" s="35" t="s">
        <v>20382</v>
      </c>
      <c r="D2645" s="35" t="s">
        <v>20381</v>
      </c>
      <c r="E2645" s="35"/>
      <c r="F2645" s="35"/>
      <c r="G2645" s="36"/>
      <c r="H2645" s="36"/>
      <c r="I2645" s="37"/>
      <c r="J2645" s="36"/>
      <c r="K2645" s="36"/>
      <c r="L2645" s="35"/>
      <c r="M2645" s="35"/>
      <c r="N2645" s="35"/>
      <c r="O2645" s="38"/>
      <c r="P2645" s="39"/>
      <c r="Q2645" s="10" t="s">
        <v>1860</v>
      </c>
      <c r="R2645" s="39"/>
      <c r="S2645" s="39"/>
      <c r="T2645" s="10" t="s">
        <v>1860</v>
      </c>
      <c r="U2645" s="10" t="s">
        <v>1860</v>
      </c>
      <c r="V2645" s="39"/>
      <c r="W2645" s="39"/>
      <c r="X2645" s="39"/>
      <c r="Y2645" s="39"/>
      <c r="Z2645" s="39"/>
      <c r="AA2645" s="39"/>
      <c r="AB2645" s="39"/>
      <c r="AC2645" s="35"/>
      <c r="AD2645" s="35"/>
      <c r="AE2645" s="36">
        <f>IFERROR(FLOOR(Table_Books[[#This Row],[Published_Date]],10), 0)</f>
        <v>0</v>
      </c>
      <c r="AF2645" s="35">
        <f>IFERROR(CEILING(VALUE(LEFT(Table_Books[[#This Row],[Published_Date]],FIND("-",Table_Books[[#This Row],[Published_Date]]&amp;"-")-1))/100, 1), 0)</f>
        <v>0</v>
      </c>
      <c r="AG2645" s="35"/>
      <c r="AH2645" s="35" t="s">
        <v>21576</v>
      </c>
      <c r="AI2645" s="35"/>
      <c r="AJ2645" s="35" t="s">
        <v>20424</v>
      </c>
      <c r="AK2645" s="35" t="str">
        <f>Table_Books[[#This Row],[Title]]&amp;"_"&amp;Table_Books[[#This Row],[Author]]</f>
        <v>Piercing / In the Miso Soup_Murakami, Ryu</v>
      </c>
      <c r="AL2645" s="35" t="str">
        <f>Table_Books[[#This Row],[Author]]&amp;"_"&amp;Table_Books[[#This Row],[Title]]</f>
        <v>Murakami, Ryu_Piercing / In the Miso Soup</v>
      </c>
      <c r="AM2645" s="35" t="str">
        <f>Table_Books[[#This Row],[Title]]&amp;" by "&amp;Table_Books[[#This Row],[Author]]</f>
        <v>Piercing / In the Miso Soup by Murakami, Ryu</v>
      </c>
      <c r="AN2645" s="35"/>
      <c r="AO2645" s="35"/>
    </row>
    <row r="2646" spans="1:41" x14ac:dyDescent="0.35">
      <c r="A2646" s="7" t="str">
        <f>"B-" &amp; UPPER(TRIM(Table_Books[[#This Row],[Title]])) &amp; "|" &amp; UPPER(TRIM(Table_Books[[#This Row],[Author]]))</f>
        <v>B-THE TALE OF GENJI (GENJI MONOGATARI)|MURASAKI SHIKIBU</v>
      </c>
      <c r="B2646" s="35" t="str">
        <f>IF(COUNTIFS(Table_Books[Hash_ID],Table_Books[[#This Row],[Hash_ID]])&gt;1,"Y","N")</f>
        <v>N</v>
      </c>
      <c r="C2646" s="35" t="s">
        <v>19218</v>
      </c>
      <c r="D2646" s="48" t="s">
        <v>8527</v>
      </c>
      <c r="E2646" s="35"/>
      <c r="F2646" s="35"/>
      <c r="G2646" s="36"/>
      <c r="H2646" s="36"/>
      <c r="I2646" s="37"/>
      <c r="J2646" s="36"/>
      <c r="K2646" s="36"/>
      <c r="L2646" s="35"/>
      <c r="M2646" s="35"/>
      <c r="N2646" s="35"/>
      <c r="O2646" s="38"/>
      <c r="P2646" s="39"/>
      <c r="Q2646" s="10" t="s">
        <v>1860</v>
      </c>
      <c r="R2646" s="39"/>
      <c r="S2646" s="39"/>
      <c r="T2646" s="10" t="s">
        <v>1860</v>
      </c>
      <c r="U2646" s="10" t="s">
        <v>1860</v>
      </c>
      <c r="V2646" s="39"/>
      <c r="W2646" s="39"/>
      <c r="X2646" s="39"/>
      <c r="Y2646" s="39"/>
      <c r="Z2646" s="39"/>
      <c r="AA2646" s="39"/>
      <c r="AB2646" s="39"/>
      <c r="AC2646" s="35"/>
      <c r="AD2646" s="35"/>
      <c r="AE2646" s="36">
        <f>IFERROR(FLOOR(Table_Books[[#This Row],[Published_Date]],10), 0)</f>
        <v>0</v>
      </c>
      <c r="AF2646" s="35">
        <f>IFERROR(CEILING(VALUE(LEFT(Table_Books[[#This Row],[Published_Date]],FIND("-",Table_Books[[#This Row],[Published_Date]]&amp;"-")-1))/100, 1), 0)</f>
        <v>0</v>
      </c>
      <c r="AG2646" s="35"/>
      <c r="AH2646" s="35" t="s">
        <v>21586</v>
      </c>
      <c r="AI2646" s="35"/>
      <c r="AJ2646" s="35"/>
      <c r="AK2646" s="35" t="str">
        <f>Table_Books[[#This Row],[Title]]&amp;"_"&amp;Table_Books[[#This Row],[Author]]</f>
        <v>The Tale of Genji (Genji Monogatari)_Murasaki Shikibu</v>
      </c>
      <c r="AL2646" s="35" t="str">
        <f>Table_Books[[#This Row],[Author]]&amp;"_"&amp;Table_Books[[#This Row],[Title]]</f>
        <v>Murasaki Shikibu_The Tale of Genji (Genji Monogatari)</v>
      </c>
      <c r="AM2646" s="35" t="str">
        <f>Table_Books[[#This Row],[Title]]&amp;" by "&amp;Table_Books[[#This Row],[Author]]</f>
        <v>The Tale of Genji (Genji Monogatari) by Murasaki Shikibu</v>
      </c>
      <c r="AN2646" s="35"/>
      <c r="AO2646" s="35"/>
    </row>
    <row r="2647" spans="1:41" x14ac:dyDescent="0.35">
      <c r="A2647" s="7" t="str">
        <f>"B-" &amp; UPPER(TRIM(Table_Books[[#This Row],[Title]])) &amp; "|" &amp; UPPER(TRIM(Table_Books[[#This Row],[Author]]))</f>
        <v>B-CONVENIENCE STORE WOMAN|MURATA, SAYAKA</v>
      </c>
      <c r="B2647" s="35" t="str">
        <f>IF(COUNTIFS(Table_Books[Hash_ID],Table_Books[[#This Row],[Hash_ID]])&gt;1,"Y","N")</f>
        <v>N</v>
      </c>
      <c r="C2647" s="35" t="s">
        <v>20353</v>
      </c>
      <c r="D2647" s="35" t="s">
        <v>20351</v>
      </c>
      <c r="E2647" s="35"/>
      <c r="F2647" s="35"/>
      <c r="G2647" s="36"/>
      <c r="H2647" s="36"/>
      <c r="I2647" s="37"/>
      <c r="J2647" s="36"/>
      <c r="K2647" s="36"/>
      <c r="L2647" s="35"/>
      <c r="M2647" s="35"/>
      <c r="N2647" s="35"/>
      <c r="O2647" s="38"/>
      <c r="P2647" s="39"/>
      <c r="Q2647" s="10" t="s">
        <v>1860</v>
      </c>
      <c r="R2647" s="39"/>
      <c r="S2647" s="39"/>
      <c r="T2647" s="10" t="s">
        <v>1860</v>
      </c>
      <c r="U2647" s="10" t="s">
        <v>1860</v>
      </c>
      <c r="V2647" s="39"/>
      <c r="W2647" s="39"/>
      <c r="X2647" s="39"/>
      <c r="Y2647" s="39"/>
      <c r="Z2647" s="39"/>
      <c r="AA2647" s="39"/>
      <c r="AB2647" s="39"/>
      <c r="AC2647" s="35"/>
      <c r="AD2647" s="35"/>
      <c r="AE2647" s="36">
        <f>IFERROR(FLOOR(Table_Books[[#This Row],[Published_Date]],10), 0)</f>
        <v>0</v>
      </c>
      <c r="AF2647" s="35">
        <f>IFERROR(CEILING(VALUE(LEFT(Table_Books[[#This Row],[Published_Date]],FIND("-",Table_Books[[#This Row],[Published_Date]]&amp;"-")-1))/100, 1), 0)</f>
        <v>0</v>
      </c>
      <c r="AG2647" s="35"/>
      <c r="AH2647" s="35" t="s">
        <v>21573</v>
      </c>
      <c r="AI2647" s="35"/>
      <c r="AJ2647" s="35" t="s">
        <v>20354</v>
      </c>
      <c r="AK2647" s="35" t="str">
        <f>Table_Books[[#This Row],[Title]]&amp;"_"&amp;Table_Books[[#This Row],[Author]]</f>
        <v>Convenience Store Woman_Murata, Sayaka</v>
      </c>
      <c r="AL2647" s="35" t="str">
        <f>Table_Books[[#This Row],[Author]]&amp;"_"&amp;Table_Books[[#This Row],[Title]]</f>
        <v>Murata, Sayaka_Convenience Store Woman</v>
      </c>
      <c r="AM2647" s="35" t="str">
        <f>Table_Books[[#This Row],[Title]]&amp;" by "&amp;Table_Books[[#This Row],[Author]]</f>
        <v>Convenience Store Woman by Murata, Sayaka</v>
      </c>
      <c r="AN2647" s="35"/>
      <c r="AO2647" s="35"/>
    </row>
    <row r="2648" spans="1:41" x14ac:dyDescent="0.35">
      <c r="A2648" s="7" t="str">
        <f>"B-" &amp; UPPER(TRIM(Table_Books[[#This Row],[Title]])) &amp; "|" &amp; UPPER(TRIM(Table_Books[[#This Row],[Author]]))</f>
        <v>B-EARTHLINGS|MURATA, SAYAKA</v>
      </c>
      <c r="B2648" s="35" t="str">
        <f>IF(COUNTIFS(Table_Books[Hash_ID],Table_Books[[#This Row],[Hash_ID]])&gt;1,"Y","N")</f>
        <v>Y</v>
      </c>
      <c r="C2648" s="35" t="s">
        <v>20350</v>
      </c>
      <c r="D2648" s="35" t="s">
        <v>20351</v>
      </c>
      <c r="E2648" s="35"/>
      <c r="F2648" s="35"/>
      <c r="G2648" s="36"/>
      <c r="H2648" s="36"/>
      <c r="I2648" s="37"/>
      <c r="J2648" s="36"/>
      <c r="K2648" s="36"/>
      <c r="L2648" s="35"/>
      <c r="M2648" s="35"/>
      <c r="N2648" s="35"/>
      <c r="O2648" s="38"/>
      <c r="P2648" s="39"/>
      <c r="Q2648" s="10" t="s">
        <v>1860</v>
      </c>
      <c r="R2648" s="39"/>
      <c r="S2648" s="39"/>
      <c r="T2648" s="10" t="s">
        <v>1860</v>
      </c>
      <c r="U2648" s="10" t="s">
        <v>1860</v>
      </c>
      <c r="V2648" s="39"/>
      <c r="W2648" s="39"/>
      <c r="X2648" s="39"/>
      <c r="Y2648" s="39"/>
      <c r="Z2648" s="39"/>
      <c r="AA2648" s="39"/>
      <c r="AB2648" s="39"/>
      <c r="AC2648" s="35"/>
      <c r="AD2648" s="35"/>
      <c r="AE2648" s="36">
        <f>IFERROR(FLOOR(Table_Books[[#This Row],[Published_Date]],10), 0)</f>
        <v>0</v>
      </c>
      <c r="AF2648" s="35">
        <f>IFERROR(CEILING(VALUE(LEFT(Table_Books[[#This Row],[Published_Date]],FIND("-",Table_Books[[#This Row],[Published_Date]]&amp;"-")-1))/100, 1), 0)</f>
        <v>0</v>
      </c>
      <c r="AG2648" s="35"/>
      <c r="AH2648" s="35" t="s">
        <v>21573</v>
      </c>
      <c r="AI2648" s="35"/>
      <c r="AJ2648" s="35" t="s">
        <v>20352</v>
      </c>
      <c r="AK2648" s="35" t="str">
        <f>Table_Books[[#This Row],[Title]]&amp;"_"&amp;Table_Books[[#This Row],[Author]]</f>
        <v>Earthlings_Murata, Sayaka</v>
      </c>
      <c r="AL2648" s="35" t="str">
        <f>Table_Books[[#This Row],[Author]]&amp;"_"&amp;Table_Books[[#This Row],[Title]]</f>
        <v>Murata, Sayaka_Earthlings</v>
      </c>
      <c r="AM2648" s="35" t="str">
        <f>Table_Books[[#This Row],[Title]]&amp;" by "&amp;Table_Books[[#This Row],[Author]]</f>
        <v>Earthlings by Murata, Sayaka</v>
      </c>
      <c r="AN2648" s="35"/>
      <c r="AO2648" s="35"/>
    </row>
    <row r="2649" spans="1:41" ht="29" x14ac:dyDescent="0.35">
      <c r="A2649" s="7" t="str">
        <f>"B-" &amp; UPPER(TRIM(Table_Books[[#This Row],[Title]])) &amp; "|" &amp; UPPER(TRIM(Table_Books[[#This Row],[Author]]))</f>
        <v>B-EARTHLINGS|MURATA, SAYAKA</v>
      </c>
      <c r="B2649" s="35" t="str">
        <f>IF(COUNTIFS(Table_Books[Hash_ID],Table_Books[[#This Row],[Hash_ID]])&gt;1,"Y","N")</f>
        <v>Y</v>
      </c>
      <c r="C2649" s="35" t="s">
        <v>20350</v>
      </c>
      <c r="D2649" s="35" t="s">
        <v>20351</v>
      </c>
      <c r="E2649" s="35"/>
      <c r="F2649" s="35"/>
      <c r="G2649" s="36"/>
      <c r="H2649" s="36"/>
      <c r="I2649" s="37"/>
      <c r="J2649" s="36"/>
      <c r="K2649" s="36"/>
      <c r="L2649" s="35"/>
      <c r="M2649" s="35"/>
      <c r="N2649" s="35"/>
      <c r="O2649" s="38"/>
      <c r="P2649" s="39"/>
      <c r="Q2649" s="10" t="s">
        <v>1860</v>
      </c>
      <c r="R2649" s="39"/>
      <c r="S2649" s="39"/>
      <c r="T2649" s="10" t="s">
        <v>1860</v>
      </c>
      <c r="U2649" s="10" t="s">
        <v>1860</v>
      </c>
      <c r="V2649" s="39"/>
      <c r="W2649" s="39"/>
      <c r="X2649" s="39"/>
      <c r="Y2649" s="39"/>
      <c r="Z2649" s="39"/>
      <c r="AA2649" s="39"/>
      <c r="AB2649" s="39"/>
      <c r="AC2649" s="35"/>
      <c r="AD2649" s="35"/>
      <c r="AE2649" s="36">
        <f>IFERROR(FLOOR(Table_Books[[#This Row],[Published_Date]],10), 0)</f>
        <v>0</v>
      </c>
      <c r="AF2649" s="35">
        <f>IFERROR(CEILING(VALUE(LEFT(Table_Books[[#This Row],[Published_Date]],FIND("-",Table_Books[[#This Row],[Published_Date]]&amp;"-")-1))/100, 1), 0)</f>
        <v>0</v>
      </c>
      <c r="AG2649" s="35"/>
      <c r="AH2649" s="35" t="s">
        <v>21577</v>
      </c>
      <c r="AI2649" s="35"/>
      <c r="AJ2649" s="35" t="s">
        <v>20429</v>
      </c>
      <c r="AK2649" s="35" t="str">
        <f>Table_Books[[#This Row],[Title]]&amp;"_"&amp;Table_Books[[#This Row],[Author]]</f>
        <v>Earthlings_Murata, Sayaka</v>
      </c>
      <c r="AL2649" s="35" t="str">
        <f>Table_Books[[#This Row],[Author]]&amp;"_"&amp;Table_Books[[#This Row],[Title]]</f>
        <v>Murata, Sayaka_Earthlings</v>
      </c>
      <c r="AM2649" s="35" t="str">
        <f>Table_Books[[#This Row],[Title]]&amp;" by "&amp;Table_Books[[#This Row],[Author]]</f>
        <v>Earthlings by Murata, Sayaka</v>
      </c>
      <c r="AN2649" s="35"/>
      <c r="AO2649" s="35"/>
    </row>
    <row r="2650" spans="1:41" ht="29" x14ac:dyDescent="0.35">
      <c r="A2650" s="7" t="str">
        <f>"B-" &amp; UPPER(TRIM(Table_Books[[#This Row],[Title]])) &amp; "|" &amp; UPPER(TRIM(Table_Books[[#This Row],[Author]]))</f>
        <v>B-THE BLACK PRINCE|MURDOCH, IRIS</v>
      </c>
      <c r="B2650" s="28" t="str">
        <f>IF(COUNTIFS(Table_Books[Hash_ID],Table_Books[[#This Row],[Hash_ID]])&gt;1,"Y","N")</f>
        <v>N</v>
      </c>
      <c r="C2650" s="2" t="s">
        <v>2191</v>
      </c>
      <c r="D2650" s="2" t="s">
        <v>2192</v>
      </c>
      <c r="G2650" s="12">
        <v>1973</v>
      </c>
      <c r="H2650" s="12"/>
      <c r="I2650" s="8"/>
      <c r="J2650" s="12"/>
      <c r="K2650" s="12"/>
      <c r="L2650" s="2">
        <v>432</v>
      </c>
      <c r="M2650" s="2" t="s">
        <v>2292</v>
      </c>
      <c r="O2650" s="33"/>
      <c r="P2650" s="10"/>
      <c r="Q2650" s="10" t="s">
        <v>1860</v>
      </c>
      <c r="R2650" s="10"/>
      <c r="S2650" s="10"/>
      <c r="T2650" s="10" t="s">
        <v>1860</v>
      </c>
      <c r="U2650" s="10" t="s">
        <v>1860</v>
      </c>
      <c r="V2650" s="10"/>
      <c r="W2650" s="10"/>
      <c r="X2650" s="10"/>
      <c r="Y2650" s="10"/>
      <c r="Z2650" s="10"/>
      <c r="AA2650" s="10"/>
      <c r="AB2650" s="10"/>
      <c r="AE2650" s="12">
        <f>IFERROR(FLOOR(Table_Books[[#This Row],[Published_Date]],10), 0)</f>
        <v>1970</v>
      </c>
      <c r="AF2650" s="2">
        <f>IFERROR(CEILING(VALUE(LEFT(Table_Books[[#This Row],[Published_Date]],FIND("-",Table_Books[[#This Row],[Published_Date]]&amp;"-")-1))/100, 1), 0)</f>
        <v>20</v>
      </c>
      <c r="AK2650" s="2" t="str">
        <f>Table_Books[[#This Row],[Title]]&amp;"_"&amp;Table_Books[[#This Row],[Author]]</f>
        <v>The Black Prince_Murdoch, Iris</v>
      </c>
      <c r="AL2650" s="2" t="str">
        <f>Table_Books[[#This Row],[Author]]&amp;"_"&amp;Table_Books[[#This Row],[Title]]</f>
        <v>Murdoch, Iris_The Black Prince</v>
      </c>
      <c r="AM2650" s="2" t="str">
        <f>Table_Books[[#This Row],[Title]]&amp;" by "&amp;Table_Books[[#This Row],[Author]]</f>
        <v>The Black Prince by Murdoch, Iris</v>
      </c>
    </row>
    <row r="2651" spans="1:41" x14ac:dyDescent="0.35">
      <c r="A2651" s="7" t="str">
        <f>"B-" &amp; UPPER(TRIM(Table_Books[[#This Row],[Title]])) &amp; "|" &amp; UPPER(TRIM(Table_Books[[#This Row],[Author]]))</f>
        <v>B-THE PLAINS|MURNANE, GERALD</v>
      </c>
      <c r="B2651" s="28" t="str">
        <f>IF(COUNTIFS(Table_Books[Hash_ID],Table_Books[[#This Row],[Hash_ID]])&gt;1,"Y","N")</f>
        <v>N</v>
      </c>
      <c r="C2651" s="24" t="s">
        <v>14755</v>
      </c>
      <c r="D2651" s="24" t="s">
        <v>14756</v>
      </c>
      <c r="G2651" s="12"/>
      <c r="H2651" s="12"/>
      <c r="I2651" s="8"/>
      <c r="J2651" s="12"/>
      <c r="K2651" s="12"/>
      <c r="O2651" s="33"/>
      <c r="P2651" s="10"/>
      <c r="Q2651" s="10" t="s">
        <v>1860</v>
      </c>
      <c r="R2651" s="10"/>
      <c r="S2651" s="10"/>
      <c r="T2651" s="10" t="s">
        <v>1860</v>
      </c>
      <c r="U2651" s="10" t="s">
        <v>1860</v>
      </c>
      <c r="V2651" s="10"/>
      <c r="W2651" s="10"/>
      <c r="X2651" s="10"/>
      <c r="Y2651" s="10"/>
      <c r="Z2651" s="10"/>
      <c r="AA2651" s="10"/>
      <c r="AB2651" s="10"/>
      <c r="AE2651" s="12">
        <f>IFERROR(FLOOR(Table_Books[[#This Row],[Published_Date]],10), 0)</f>
        <v>0</v>
      </c>
      <c r="AF2651" s="2">
        <f>IFERROR(CEILING(VALUE(LEFT(Table_Books[[#This Row],[Published_Date]],FIND("-",Table_Books[[#This Row],[Published_Date]]&amp;"-")-1))/100, 1), 0)</f>
        <v>0</v>
      </c>
      <c r="AK2651" s="24" t="str">
        <f>Table_Books[[#This Row],[Title]]&amp;"_"&amp;Table_Books[[#This Row],[Author]]</f>
        <v>The Plains_Murnane, Gerald</v>
      </c>
      <c r="AL2651" s="24" t="str">
        <f>Table_Books[[#This Row],[Author]]&amp;"_"&amp;Table_Books[[#This Row],[Title]]</f>
        <v>Murnane, Gerald_The Plains</v>
      </c>
      <c r="AM2651" s="24" t="str">
        <f>Table_Books[[#This Row],[Title]]&amp;" by "&amp;Table_Books[[#This Row],[Author]]</f>
        <v>The Plains by Murnane, Gerald</v>
      </c>
    </row>
    <row r="2652" spans="1:41" x14ac:dyDescent="0.35">
      <c r="A2652" s="7" t="str">
        <f>"B-" &amp; UPPER(TRIM(Table_Books[[#This Row],[Title]])) &amp; "|" &amp; UPPER(TRIM(Table_Books[[#This Row],[Author]]))</f>
        <v>B-THE CONFUSIONS OF YOUNG TÖRLESS|MUSIL, ROBERT</v>
      </c>
      <c r="B2652" s="28" t="str">
        <f>IF(COUNTIFS(Table_Books[Hash_ID],Table_Books[[#This Row],[Hash_ID]])&gt;1,"Y","N")</f>
        <v>N</v>
      </c>
      <c r="C2652" s="2" t="s">
        <v>5922</v>
      </c>
      <c r="D2652" s="2" t="s">
        <v>1849</v>
      </c>
      <c r="G2652" s="12"/>
      <c r="H2652" s="12"/>
      <c r="I2652" s="8"/>
      <c r="J2652" s="12"/>
      <c r="K2652" s="12"/>
      <c r="O2652" s="33"/>
      <c r="P2652" s="10"/>
      <c r="Q2652" s="10" t="s">
        <v>1860</v>
      </c>
      <c r="R2652" s="10"/>
      <c r="S2652" s="10"/>
      <c r="T2652" s="10" t="s">
        <v>1860</v>
      </c>
      <c r="U2652" s="10" t="s">
        <v>1860</v>
      </c>
      <c r="V2652" s="10"/>
      <c r="W2652" s="10"/>
      <c r="X2652" s="10"/>
      <c r="Y2652" s="10"/>
      <c r="Z2652" s="10"/>
      <c r="AA2652" s="10"/>
      <c r="AB2652" s="10"/>
      <c r="AE2652" s="12">
        <f>IFERROR(FLOOR(Table_Books[[#This Row],[Published_Date]],10), 0)</f>
        <v>0</v>
      </c>
      <c r="AF2652" s="2">
        <f>IFERROR(CEILING(VALUE(LEFT(Table_Books[[#This Row],[Published_Date]],FIND("-",Table_Books[[#This Row],[Published_Date]]&amp;"-")-1))/100, 1), 0)</f>
        <v>0</v>
      </c>
      <c r="AK2652" s="2" t="str">
        <f>Table_Books[[#This Row],[Title]]&amp;"_"&amp;Table_Books[[#This Row],[Author]]</f>
        <v>The Confusions of Young Törless_Musil, Robert</v>
      </c>
      <c r="AL2652" s="2" t="str">
        <f>Table_Books[[#This Row],[Author]]&amp;"_"&amp;Table_Books[[#This Row],[Title]]</f>
        <v>Musil, Robert_The Confusions of Young Törless</v>
      </c>
      <c r="AM2652" s="2" t="str">
        <f>Table_Books[[#This Row],[Title]]&amp;" by "&amp;Table_Books[[#This Row],[Author]]</f>
        <v>The Confusions of Young Törless by Musil, Robert</v>
      </c>
    </row>
    <row r="2653" spans="1:41" ht="29" x14ac:dyDescent="0.35">
      <c r="A2653" s="7" t="str">
        <f>"B-" &amp; UPPER(TRIM(Table_Books[[#This Row],[Title]])) &amp; "|" &amp; UPPER(TRIM(Table_Books[[#This Row],[Author]]))</f>
        <v>B-THE MAN WITHOUT QUALITIES|MUSIL, ROBERT</v>
      </c>
      <c r="B2653" s="28" t="str">
        <f>IF(COUNTIFS(Table_Books[Hash_ID],Table_Books[[#This Row],[Hash_ID]])&gt;1,"Y","N")</f>
        <v>N</v>
      </c>
      <c r="C2653" s="2" t="s">
        <v>1836</v>
      </c>
      <c r="D2653" s="2" t="s">
        <v>1849</v>
      </c>
      <c r="G2653" s="12" t="s">
        <v>2123</v>
      </c>
      <c r="H2653" s="12"/>
      <c r="I2653" s="8"/>
      <c r="J2653" s="12" t="s">
        <v>8699</v>
      </c>
      <c r="K2653" s="12"/>
      <c r="O2653" s="33">
        <v>5</v>
      </c>
      <c r="P2653" s="10"/>
      <c r="Q2653" s="10" t="s">
        <v>1860</v>
      </c>
      <c r="R2653" s="10"/>
      <c r="S2653" s="10"/>
      <c r="T2653" s="10" t="s">
        <v>1824</v>
      </c>
      <c r="U2653" s="10" t="s">
        <v>1824</v>
      </c>
      <c r="V2653" s="10" t="s">
        <v>1824</v>
      </c>
      <c r="W2653" s="10"/>
      <c r="X2653" s="10"/>
      <c r="Y2653" s="10"/>
      <c r="Z2653" s="10"/>
      <c r="AA2653" s="10"/>
      <c r="AB2653" s="10"/>
      <c r="AC2653" s="2" t="s">
        <v>1824</v>
      </c>
      <c r="AE2653" s="12">
        <f>IFERROR(FLOOR(Table_Books[[#This Row],[Published_Date]],10), 0)</f>
        <v>0</v>
      </c>
      <c r="AF2653" s="2">
        <f>IFERROR(CEILING(VALUE(LEFT(Table_Books[[#This Row],[Published_Date]],FIND("-",Table_Books[[#This Row],[Published_Date]]&amp;"-")-1))/100, 1), 0)</f>
        <v>20</v>
      </c>
      <c r="AG2653" s="2" t="s">
        <v>10369</v>
      </c>
      <c r="AH2653" s="2" t="s">
        <v>22715</v>
      </c>
      <c r="AI2653" s="2" t="s">
        <v>10411</v>
      </c>
      <c r="AK2653" s="2" t="str">
        <f>Table_Books[[#This Row],[Title]]&amp;"_"&amp;Table_Books[[#This Row],[Author]]</f>
        <v>The Man Without Qualities_Musil, Robert</v>
      </c>
      <c r="AL2653" s="2" t="str">
        <f>Table_Books[[#This Row],[Author]]&amp;"_"&amp;Table_Books[[#This Row],[Title]]</f>
        <v>Musil, Robert_The Man Without Qualities</v>
      </c>
      <c r="AM2653" s="2" t="str">
        <f>Table_Books[[#This Row],[Title]]&amp;" by "&amp;Table_Books[[#This Row],[Author]]</f>
        <v>The Man Without Qualities by Musil, Robert</v>
      </c>
    </row>
    <row r="2654" spans="1:41" x14ac:dyDescent="0.35">
      <c r="A2654" s="7" t="str">
        <f>"B-" &amp; UPPER(TRIM(Table_Books[[#This Row],[Title]])) &amp; "|" &amp; UPPER(TRIM(Table_Books[[#This Row],[Author]]))</f>
        <v>B-THE FIFTH SEASON|N.K. JEMISIN</v>
      </c>
      <c r="B2654" s="28" t="str">
        <f>IF(COUNTIFS(Table_Books[Hash_ID],Table_Books[[#This Row],[Hash_ID]])&gt;1,"Y","N")</f>
        <v>N</v>
      </c>
      <c r="C2654" s="2" t="s">
        <v>16570</v>
      </c>
      <c r="D2654" s="43" t="s">
        <v>16571</v>
      </c>
      <c r="G2654" s="12"/>
      <c r="H2654" s="12"/>
      <c r="I2654" s="8"/>
      <c r="J2654" s="12"/>
      <c r="K2654" s="12"/>
      <c r="O2654" s="33"/>
      <c r="P2654" s="10">
        <v>3</v>
      </c>
      <c r="Q2654" s="10" t="s">
        <v>1824</v>
      </c>
      <c r="R2654" s="10"/>
      <c r="S2654" s="10"/>
      <c r="T2654" s="10" t="s">
        <v>1860</v>
      </c>
      <c r="U2654" s="10" t="s">
        <v>1860</v>
      </c>
      <c r="V2654" s="10"/>
      <c r="W2654" s="10"/>
      <c r="X2654" s="10"/>
      <c r="Y2654" s="10"/>
      <c r="Z2654" s="10"/>
      <c r="AA2654" s="10"/>
      <c r="AB2654" s="10"/>
      <c r="AE2654" s="12">
        <f>IFERROR(FLOOR(Table_Books[[#This Row],[Published_Date]],10), 0)</f>
        <v>0</v>
      </c>
      <c r="AF2654" s="2">
        <f>IFERROR(CEILING(VALUE(LEFT(Table_Books[[#This Row],[Published_Date]],FIND("-",Table_Books[[#This Row],[Published_Date]]&amp;"-")-1))/100, 1), 0)</f>
        <v>0</v>
      </c>
      <c r="AK2654" s="2" t="str">
        <f>Table_Books[[#This Row],[Title]]&amp;"_"&amp;Table_Books[[#This Row],[Author]]</f>
        <v>The Fifth Season_N.K. Jemisin</v>
      </c>
      <c r="AL2654" s="2" t="str">
        <f>Table_Books[[#This Row],[Author]]&amp;"_"&amp;Table_Books[[#This Row],[Title]]</f>
        <v>N.K. Jemisin_The Fifth Season</v>
      </c>
      <c r="AM2654" s="2" t="str">
        <f>Table_Books[[#This Row],[Title]]&amp;" by "&amp;Table_Books[[#This Row],[Author]]</f>
        <v>The Fifth Season by N.K. Jemisin</v>
      </c>
    </row>
    <row r="2655" spans="1:41" x14ac:dyDescent="0.35">
      <c r="A2655" s="7" t="str">
        <f>"B-" &amp; UPPER(TRIM(Table_Books[[#This Row],[Title]])) &amp; "|" &amp; UPPER(TRIM(Table_Books[[#This Row],[Author]]))</f>
        <v>B-ADA OR ARDOR: A FAMILY CHRONICLE|NABOKOV, VLADIMIR</v>
      </c>
      <c r="B2655" s="35" t="str">
        <f>IF(COUNTIFS(Table_Books[Hash_ID],Table_Books[[#This Row],[Hash_ID]])&gt;1,"Y","N")</f>
        <v>Y</v>
      </c>
      <c r="C2655" s="35" t="s">
        <v>20050</v>
      </c>
      <c r="D2655" s="35" t="s">
        <v>2378</v>
      </c>
      <c r="E2655" s="35"/>
      <c r="F2655" s="35"/>
      <c r="G2655" s="36"/>
      <c r="H2655" s="36"/>
      <c r="I2655" s="37"/>
      <c r="J2655" s="36"/>
      <c r="K2655" s="36"/>
      <c r="L2655" s="35"/>
      <c r="M2655" s="35"/>
      <c r="N2655" s="35"/>
      <c r="O2655" s="38"/>
      <c r="P2655" s="39"/>
      <c r="Q2655" s="10" t="s">
        <v>1860</v>
      </c>
      <c r="R2655" s="39"/>
      <c r="S2655" s="39"/>
      <c r="T2655" s="10" t="s">
        <v>1860</v>
      </c>
      <c r="U2655" s="10" t="s">
        <v>1860</v>
      </c>
      <c r="V2655" s="39"/>
      <c r="W2655" s="39"/>
      <c r="X2655" s="39"/>
      <c r="Y2655" s="39"/>
      <c r="Z2655" s="39"/>
      <c r="AA2655" s="39"/>
      <c r="AB2655" s="39"/>
      <c r="AC2655" s="35"/>
      <c r="AD2655" s="35"/>
      <c r="AE2655" s="36">
        <f>IFERROR(FLOOR(Table_Books[[#This Row],[Published_Date]],10), 0)</f>
        <v>0</v>
      </c>
      <c r="AF2655" s="35">
        <f>IFERROR(CEILING(VALUE(LEFT(Table_Books[[#This Row],[Published_Date]],FIND("-",Table_Books[[#This Row],[Published_Date]]&amp;"-")-1))/100, 1), 0)</f>
        <v>0</v>
      </c>
      <c r="AG2655" s="35"/>
      <c r="AH2655" s="35" t="s">
        <v>21609</v>
      </c>
      <c r="AI2655" s="35"/>
      <c r="AJ2655" s="35"/>
      <c r="AK2655" s="35" t="str">
        <f>Table_Books[[#This Row],[Title]]&amp;"_"&amp;Table_Books[[#This Row],[Author]]</f>
        <v>Ada or Ardor: A Family Chronicle_Nabokov, Vladimir</v>
      </c>
      <c r="AL2655" s="35" t="str">
        <f>Table_Books[[#This Row],[Author]]&amp;"_"&amp;Table_Books[[#This Row],[Title]]</f>
        <v>Nabokov, Vladimir_Ada or Ardor: A Family Chronicle</v>
      </c>
      <c r="AM2655" s="35" t="str">
        <f>Table_Books[[#This Row],[Title]]&amp;" by "&amp;Table_Books[[#This Row],[Author]]</f>
        <v>Ada or Ardor: A Family Chronicle by Nabokov, Vladimir</v>
      </c>
      <c r="AN2655" s="35"/>
      <c r="AO2655" s="35"/>
    </row>
    <row r="2656" spans="1:41" x14ac:dyDescent="0.35">
      <c r="A2656" s="7" t="str">
        <f>"B-" &amp; UPPER(TRIM(Table_Books[[#This Row],[Title]])) &amp; "|" &amp; UPPER(TRIM(Table_Books[[#This Row],[Author]]))</f>
        <v>B-ADA OR ARDOR: A FAMILY CHRONICLE|NABOKOV, VLADIMIR</v>
      </c>
      <c r="B2656" s="35" t="str">
        <f>IF(COUNTIFS(Table_Books[Hash_ID],Table_Books[[#This Row],[Hash_ID]])&gt;1,"Y","N")</f>
        <v>Y</v>
      </c>
      <c r="C2656" s="35" t="s">
        <v>20050</v>
      </c>
      <c r="D2656" s="35" t="s">
        <v>2378</v>
      </c>
      <c r="E2656" s="35"/>
      <c r="F2656" s="35"/>
      <c r="G2656" s="36"/>
      <c r="H2656" s="36"/>
      <c r="I2656" s="37"/>
      <c r="J2656" s="36"/>
      <c r="K2656" s="36"/>
      <c r="L2656" s="35"/>
      <c r="M2656" s="35"/>
      <c r="N2656" s="35"/>
      <c r="O2656" s="38"/>
      <c r="P2656" s="39"/>
      <c r="Q2656" s="10" t="s">
        <v>1860</v>
      </c>
      <c r="R2656" s="39"/>
      <c r="S2656" s="39"/>
      <c r="T2656" s="10" t="s">
        <v>1860</v>
      </c>
      <c r="U2656" s="10" t="s">
        <v>1860</v>
      </c>
      <c r="V2656" s="39"/>
      <c r="W2656" s="39"/>
      <c r="X2656" s="39"/>
      <c r="Y2656" s="39"/>
      <c r="Z2656" s="39"/>
      <c r="AA2656" s="39"/>
      <c r="AB2656" s="39"/>
      <c r="AC2656" s="35"/>
      <c r="AD2656" s="35"/>
      <c r="AE2656" s="36">
        <f>IFERROR(FLOOR(Table_Books[[#This Row],[Published_Date]],10), 0)</f>
        <v>0</v>
      </c>
      <c r="AF2656" s="35">
        <f>IFERROR(CEILING(VALUE(LEFT(Table_Books[[#This Row],[Published_Date]],FIND("-",Table_Books[[#This Row],[Published_Date]]&amp;"-")-1))/100, 1), 0)</f>
        <v>0</v>
      </c>
      <c r="AG2656" s="35"/>
      <c r="AH2656" s="35"/>
      <c r="AI2656" s="35"/>
      <c r="AJ2656" s="35"/>
      <c r="AK2656" s="35" t="str">
        <f>Table_Books[[#This Row],[Title]]&amp;"_"&amp;Table_Books[[#This Row],[Author]]</f>
        <v>Ada or Ardor: A Family Chronicle_Nabokov, Vladimir</v>
      </c>
      <c r="AL2656" s="35" t="str">
        <f>Table_Books[[#This Row],[Author]]&amp;"_"&amp;Table_Books[[#This Row],[Title]]</f>
        <v>Nabokov, Vladimir_Ada or Ardor: A Family Chronicle</v>
      </c>
      <c r="AM2656" s="35" t="str">
        <f>Table_Books[[#This Row],[Title]]&amp;" by "&amp;Table_Books[[#This Row],[Author]]</f>
        <v>Ada or Ardor: A Family Chronicle by Nabokov, Vladimir</v>
      </c>
      <c r="AN2656" s="35"/>
      <c r="AO2656" s="35"/>
    </row>
    <row r="2657" spans="1:41" ht="43.5" x14ac:dyDescent="0.35">
      <c r="A2657" s="7" t="str">
        <f>"B-" &amp; UPPER(TRIM(Table_Books[[#This Row],[Title]])) &amp; "|" &amp; UPPER(TRIM(Table_Books[[#This Row],[Author]]))</f>
        <v>B-ADA, OR ARDOR|NABOKOV, VLADIMIR</v>
      </c>
      <c r="B2657" s="28" t="str">
        <f>IF(COUNTIFS(Table_Books[Hash_ID],Table_Books[[#This Row],[Hash_ID]])&gt;1,"Y","N")</f>
        <v>N</v>
      </c>
      <c r="C2657" s="2" t="s">
        <v>5158</v>
      </c>
      <c r="D2657" s="2" t="s">
        <v>2378</v>
      </c>
      <c r="G2657" s="12">
        <v>1969</v>
      </c>
      <c r="H2657" s="12"/>
      <c r="I2657" s="8"/>
      <c r="J2657" s="12"/>
      <c r="K2657" s="12"/>
      <c r="L2657" s="2">
        <v>589</v>
      </c>
      <c r="M2657" s="2" t="s">
        <v>5251</v>
      </c>
      <c r="O2657" s="33"/>
      <c r="P2657" s="10"/>
      <c r="Q2657" s="10" t="s">
        <v>1860</v>
      </c>
      <c r="R2657" s="10"/>
      <c r="S2657" s="10"/>
      <c r="T2657" s="10" t="s">
        <v>1860</v>
      </c>
      <c r="U2657" s="10" t="s">
        <v>1860</v>
      </c>
      <c r="V2657" s="10"/>
      <c r="W2657" s="10"/>
      <c r="X2657" s="10"/>
      <c r="Y2657" s="10"/>
      <c r="Z2657" s="10"/>
      <c r="AA2657" s="10"/>
      <c r="AB2657" s="10"/>
      <c r="AE2657" s="12">
        <f>IFERROR(FLOOR(Table_Books[[#This Row],[Published_Date]],10), 0)</f>
        <v>1960</v>
      </c>
      <c r="AF2657" s="2">
        <f>IFERROR(CEILING(VALUE(LEFT(Table_Books[[#This Row],[Published_Date]],FIND("-",Table_Books[[#This Row],[Published_Date]]&amp;"-")-1))/100, 1), 0)</f>
        <v>20</v>
      </c>
      <c r="AK2657" s="2" t="str">
        <f>Table_Books[[#This Row],[Title]]&amp;"_"&amp;Table_Books[[#This Row],[Author]]</f>
        <v>Ada, or Ardor_Nabokov, Vladimir</v>
      </c>
      <c r="AL2657" s="2" t="str">
        <f>Table_Books[[#This Row],[Author]]&amp;"_"&amp;Table_Books[[#This Row],[Title]]</f>
        <v>Nabokov, Vladimir_Ada, or Ardor</v>
      </c>
      <c r="AM2657" s="2" t="str">
        <f>Table_Books[[#This Row],[Title]]&amp;" by "&amp;Table_Books[[#This Row],[Author]]</f>
        <v>Ada, or Ardor by Nabokov, Vladimir</v>
      </c>
    </row>
    <row r="2658" spans="1:41" x14ac:dyDescent="0.35">
      <c r="A2658" s="7" t="str">
        <f>"B-" &amp; UPPER(TRIM(Table_Books[[#This Row],[Title]])) &amp; "|" &amp; UPPER(TRIM(Table_Books[[#This Row],[Author]]))</f>
        <v>B-ADA, OR ARDOR: A FAMILY CHRONICLE|NABOKOV, VLADIMIR</v>
      </c>
      <c r="B2658" s="28" t="str">
        <f>IF(COUNTIFS(Table_Books[Hash_ID],Table_Books[[#This Row],[Hash_ID]])&gt;1,"Y","N")</f>
        <v>N</v>
      </c>
      <c r="C2658" s="2" t="s">
        <v>6251</v>
      </c>
      <c r="D2658" s="2" t="s">
        <v>2378</v>
      </c>
      <c r="G2658" s="12"/>
      <c r="H2658" s="12"/>
      <c r="I2658" s="8"/>
      <c r="J2658" s="12"/>
      <c r="K2658" s="12"/>
      <c r="O2658" s="33">
        <v>4</v>
      </c>
      <c r="P2658" s="10"/>
      <c r="Q2658" s="10" t="s">
        <v>1860</v>
      </c>
      <c r="R2658" s="10"/>
      <c r="S2658" s="10"/>
      <c r="T2658" s="10" t="s">
        <v>1860</v>
      </c>
      <c r="U2658" s="10" t="s">
        <v>1860</v>
      </c>
      <c r="V2658" s="10" t="s">
        <v>1824</v>
      </c>
      <c r="W2658" s="10"/>
      <c r="X2658" s="10"/>
      <c r="Y2658" s="10"/>
      <c r="Z2658" s="10"/>
      <c r="AA2658" s="10"/>
      <c r="AB2658" s="10"/>
      <c r="AE2658" s="12">
        <f>IFERROR(FLOOR(Table_Books[[#This Row],[Published_Date]],10), 0)</f>
        <v>0</v>
      </c>
      <c r="AF2658" s="2">
        <f>IFERROR(CEILING(VALUE(LEFT(Table_Books[[#This Row],[Published_Date]],FIND("-",Table_Books[[#This Row],[Published_Date]]&amp;"-")-1))/100, 1), 0)</f>
        <v>0</v>
      </c>
      <c r="AK2658" s="2" t="str">
        <f>Table_Books[[#This Row],[Title]]&amp;"_"&amp;Table_Books[[#This Row],[Author]]</f>
        <v>Ada, or Ardor: A Family Chronicle_Nabokov, Vladimir</v>
      </c>
      <c r="AL2658" s="2" t="str">
        <f>Table_Books[[#This Row],[Author]]&amp;"_"&amp;Table_Books[[#This Row],[Title]]</f>
        <v>Nabokov, Vladimir_Ada, or Ardor: A Family Chronicle</v>
      </c>
      <c r="AM2658" s="2" t="str">
        <f>Table_Books[[#This Row],[Title]]&amp;" by "&amp;Table_Books[[#This Row],[Author]]</f>
        <v>Ada, or Ardor: A Family Chronicle by Nabokov, Vladimir</v>
      </c>
    </row>
    <row r="2659" spans="1:41" x14ac:dyDescent="0.35">
      <c r="A2659" s="7" t="str">
        <f>"B-" &amp; UPPER(TRIM(Table_Books[[#This Row],[Title]])) &amp; "|" &amp; UPPER(TRIM(Table_Books[[#This Row],[Author]]))</f>
        <v>B-DESPAIR|NABOKOV, VLADIMIR</v>
      </c>
      <c r="B2659" s="28" t="str">
        <f>IF(COUNTIFS(Table_Books[Hash_ID],Table_Books[[#This Row],[Hash_ID]])&gt;1,"Y","N")</f>
        <v>N</v>
      </c>
      <c r="C2659" s="2" t="s">
        <v>4924</v>
      </c>
      <c r="D2659" s="2" t="s">
        <v>2378</v>
      </c>
      <c r="G2659" s="12"/>
      <c r="H2659" s="12"/>
      <c r="I2659" s="8"/>
      <c r="J2659" s="12"/>
      <c r="K2659" s="12"/>
      <c r="O2659" s="33"/>
      <c r="P2659" s="10"/>
      <c r="Q2659" s="10" t="s">
        <v>1860</v>
      </c>
      <c r="R2659" s="10"/>
      <c r="S2659" s="10"/>
      <c r="T2659" s="10" t="s">
        <v>1860</v>
      </c>
      <c r="U2659" s="10" t="s">
        <v>1860</v>
      </c>
      <c r="V2659" s="10"/>
      <c r="W2659" s="10"/>
      <c r="X2659" s="10"/>
      <c r="Y2659" s="10"/>
      <c r="Z2659" s="10"/>
      <c r="AA2659" s="10"/>
      <c r="AB2659" s="10"/>
      <c r="AE2659" s="12">
        <f>IFERROR(FLOOR(Table_Books[[#This Row],[Published_Date]],10), 0)</f>
        <v>0</v>
      </c>
      <c r="AF2659" s="2">
        <f>IFERROR(CEILING(VALUE(LEFT(Table_Books[[#This Row],[Published_Date]],FIND("-",Table_Books[[#This Row],[Published_Date]]&amp;"-")-1))/100, 1), 0)</f>
        <v>0</v>
      </c>
      <c r="AK2659" s="2" t="str">
        <f>Table_Books[[#This Row],[Title]]&amp;"_"&amp;Table_Books[[#This Row],[Author]]</f>
        <v>Despair_Nabokov, Vladimir</v>
      </c>
      <c r="AL2659" s="2" t="str">
        <f>Table_Books[[#This Row],[Author]]&amp;"_"&amp;Table_Books[[#This Row],[Title]]</f>
        <v>Nabokov, Vladimir_Despair</v>
      </c>
      <c r="AM2659" s="2" t="str">
        <f>Table_Books[[#This Row],[Title]]&amp;" by "&amp;Table_Books[[#This Row],[Author]]</f>
        <v>Despair by Nabokov, Vladimir</v>
      </c>
    </row>
    <row r="2660" spans="1:41" ht="43.5" x14ac:dyDescent="0.35">
      <c r="A2660" s="7" t="str">
        <f>"B-" &amp; UPPER(TRIM(Table_Books[[#This Row],[Title]])) &amp; "|" &amp; UPPER(TRIM(Table_Books[[#This Row],[Author]]))</f>
        <v>B-INVITATION TO A BEHEADING|NABOKOV, VLADIMIR</v>
      </c>
      <c r="B2660" s="28" t="str">
        <f>IF(COUNTIFS(Table_Books[Hash_ID],Table_Books[[#This Row],[Hash_ID]])&gt;1,"Y","N")</f>
        <v>Y</v>
      </c>
      <c r="C2660" s="2" t="s">
        <v>5159</v>
      </c>
      <c r="D2660" s="2" t="s">
        <v>2378</v>
      </c>
      <c r="G2660" s="12">
        <v>1935</v>
      </c>
      <c r="H2660" s="12"/>
      <c r="I2660" s="8"/>
      <c r="J2660" s="12"/>
      <c r="K2660" s="12"/>
      <c r="L2660" s="2">
        <v>223</v>
      </c>
      <c r="M2660" s="2" t="s">
        <v>5252</v>
      </c>
      <c r="O2660" s="33">
        <v>4</v>
      </c>
      <c r="P2660" s="10"/>
      <c r="Q2660" s="10" t="s">
        <v>1860</v>
      </c>
      <c r="R2660" s="10"/>
      <c r="S2660" s="10"/>
      <c r="T2660" s="10" t="s">
        <v>1860</v>
      </c>
      <c r="U2660" s="10" t="s">
        <v>1860</v>
      </c>
      <c r="V2660" s="10" t="s">
        <v>1824</v>
      </c>
      <c r="W2660" s="10"/>
      <c r="X2660" s="10"/>
      <c r="Y2660" s="10"/>
      <c r="Z2660" s="10"/>
      <c r="AA2660" s="10"/>
      <c r="AB2660" s="10"/>
      <c r="AE2660" s="12">
        <f>IFERROR(FLOOR(Table_Books[[#This Row],[Published_Date]],10), 0)</f>
        <v>1930</v>
      </c>
      <c r="AF2660" s="2">
        <f>IFERROR(CEILING(VALUE(LEFT(Table_Books[[#This Row],[Published_Date]],FIND("-",Table_Books[[#This Row],[Published_Date]]&amp;"-")-1))/100, 1), 0)</f>
        <v>20</v>
      </c>
      <c r="AK2660" s="2" t="str">
        <f>Table_Books[[#This Row],[Title]]&amp;"_"&amp;Table_Books[[#This Row],[Author]]</f>
        <v>Invitation to a Beheading_Nabokov, Vladimir</v>
      </c>
      <c r="AL2660" s="2" t="str">
        <f>Table_Books[[#This Row],[Author]]&amp;"_"&amp;Table_Books[[#This Row],[Title]]</f>
        <v>Nabokov, Vladimir_Invitation to a Beheading</v>
      </c>
      <c r="AM2660" s="2" t="str">
        <f>Table_Books[[#This Row],[Title]]&amp;" by "&amp;Table_Books[[#This Row],[Author]]</f>
        <v>Invitation to a Beheading by Nabokov, Vladimir</v>
      </c>
    </row>
    <row r="2661" spans="1:41" x14ac:dyDescent="0.35">
      <c r="A2661" s="7" t="str">
        <f>"B-" &amp; UPPER(TRIM(Table_Books[[#This Row],[Title]])) &amp; "|" &amp; UPPER(TRIM(Table_Books[[#This Row],[Author]]))</f>
        <v>B-INVITATION TO A BEHEADING|NABOKOV, VLADIMIR</v>
      </c>
      <c r="B2661" s="35" t="str">
        <f>IF(COUNTIFS(Table_Books[Hash_ID],Table_Books[[#This Row],[Hash_ID]])&gt;1,"Y","N")</f>
        <v>Y</v>
      </c>
      <c r="C2661" s="35" t="s">
        <v>5159</v>
      </c>
      <c r="D2661" s="35" t="s">
        <v>2378</v>
      </c>
      <c r="E2661" s="35"/>
      <c r="F2661" s="35"/>
      <c r="G2661" s="36"/>
      <c r="H2661" s="36"/>
      <c r="I2661" s="37"/>
      <c r="J2661" s="36"/>
      <c r="K2661" s="36"/>
      <c r="L2661" s="35"/>
      <c r="M2661" s="35"/>
      <c r="N2661" s="35"/>
      <c r="O2661" s="38"/>
      <c r="P2661" s="39"/>
      <c r="Q2661" s="10" t="s">
        <v>1860</v>
      </c>
      <c r="R2661" s="39"/>
      <c r="S2661" s="39"/>
      <c r="T2661" s="10" t="s">
        <v>1860</v>
      </c>
      <c r="U2661" s="10" t="s">
        <v>1860</v>
      </c>
      <c r="V2661" s="39"/>
      <c r="W2661" s="39"/>
      <c r="X2661" s="39"/>
      <c r="Y2661" s="39"/>
      <c r="Z2661" s="39"/>
      <c r="AA2661" s="39"/>
      <c r="AB2661" s="39"/>
      <c r="AC2661" s="35"/>
      <c r="AD2661" s="35"/>
      <c r="AE2661" s="36">
        <f>IFERROR(FLOOR(Table_Books[[#This Row],[Published_Date]],10), 0)</f>
        <v>0</v>
      </c>
      <c r="AF2661" s="35">
        <f>IFERROR(CEILING(VALUE(LEFT(Table_Books[[#This Row],[Published_Date]],FIND("-",Table_Books[[#This Row],[Published_Date]]&amp;"-")-1))/100, 1), 0)</f>
        <v>0</v>
      </c>
      <c r="AG2661" s="35"/>
      <c r="AH2661" s="35"/>
      <c r="AI2661" s="35"/>
      <c r="AJ2661" s="35"/>
      <c r="AK2661" s="35" t="str">
        <f>Table_Books[[#This Row],[Title]]&amp;"_"&amp;Table_Books[[#This Row],[Author]]</f>
        <v>Invitation to a Beheading_Nabokov, Vladimir</v>
      </c>
      <c r="AL2661" s="35" t="str">
        <f>Table_Books[[#This Row],[Author]]&amp;"_"&amp;Table_Books[[#This Row],[Title]]</f>
        <v>Nabokov, Vladimir_Invitation to a Beheading</v>
      </c>
      <c r="AM2661" s="35" t="str">
        <f>Table_Books[[#This Row],[Title]]&amp;" by "&amp;Table_Books[[#This Row],[Author]]</f>
        <v>Invitation to a Beheading by Nabokov, Vladimir</v>
      </c>
      <c r="AN2661" s="35"/>
      <c r="AO2661" s="35"/>
    </row>
    <row r="2662" spans="1:41" x14ac:dyDescent="0.35">
      <c r="A2662" s="7" t="str">
        <f>"B-" &amp; UPPER(TRIM(Table_Books[[#This Row],[Title]])) &amp; "|" &amp; UPPER(TRIM(Table_Books[[#This Row],[Author]]))</f>
        <v>B-LAUGHTER IN THE DARK|NABOKOV, VLADIMIR</v>
      </c>
      <c r="B2662" s="28" t="str">
        <f>IF(COUNTIFS(Table_Books[Hash_ID],Table_Books[[#This Row],[Hash_ID]])&gt;1,"Y","N")</f>
        <v>N</v>
      </c>
      <c r="C2662" s="2" t="s">
        <v>6248</v>
      </c>
      <c r="D2662" s="2" t="s">
        <v>2378</v>
      </c>
      <c r="G2662" s="12"/>
      <c r="H2662" s="12"/>
      <c r="I2662" s="8"/>
      <c r="J2662" s="12"/>
      <c r="K2662" s="12"/>
      <c r="O2662" s="33"/>
      <c r="P2662" s="10"/>
      <c r="Q2662" s="10" t="s">
        <v>1860</v>
      </c>
      <c r="R2662" s="10"/>
      <c r="S2662" s="10"/>
      <c r="T2662" s="10" t="s">
        <v>1860</v>
      </c>
      <c r="U2662" s="10" t="s">
        <v>1860</v>
      </c>
      <c r="V2662" s="10"/>
      <c r="W2662" s="10"/>
      <c r="X2662" s="10"/>
      <c r="Y2662" s="10"/>
      <c r="Z2662" s="10"/>
      <c r="AA2662" s="10"/>
      <c r="AB2662" s="10"/>
      <c r="AE2662" s="12">
        <f>IFERROR(FLOOR(Table_Books[[#This Row],[Published_Date]],10), 0)</f>
        <v>0</v>
      </c>
      <c r="AF2662" s="2">
        <f>IFERROR(CEILING(VALUE(LEFT(Table_Books[[#This Row],[Published_Date]],FIND("-",Table_Books[[#This Row],[Published_Date]]&amp;"-")-1))/100, 1), 0)</f>
        <v>0</v>
      </c>
      <c r="AK2662" s="2" t="str">
        <f>Table_Books[[#This Row],[Title]]&amp;"_"&amp;Table_Books[[#This Row],[Author]]</f>
        <v>Laughter in the Dark_Nabokov, Vladimir</v>
      </c>
      <c r="AL2662" s="2" t="str">
        <f>Table_Books[[#This Row],[Author]]&amp;"_"&amp;Table_Books[[#This Row],[Title]]</f>
        <v>Nabokov, Vladimir_Laughter in the Dark</v>
      </c>
      <c r="AM2662" s="2" t="str">
        <f>Table_Books[[#This Row],[Title]]&amp;" by "&amp;Table_Books[[#This Row],[Author]]</f>
        <v>Laughter in the Dark by Nabokov, Vladimir</v>
      </c>
    </row>
    <row r="2663" spans="1:41" ht="43.5" x14ac:dyDescent="0.35">
      <c r="A2663" s="7" t="str">
        <f>"B-" &amp; UPPER(TRIM(Table_Books[[#This Row],[Title]])) &amp; "|" &amp; UPPER(TRIM(Table_Books[[#This Row],[Author]]))</f>
        <v>B-LOLITA|NABOKOV, VLADIMIR</v>
      </c>
      <c r="B2663" s="28" t="str">
        <f>IF(COUNTIFS(Table_Books[Hash_ID],Table_Books[[#This Row],[Hash_ID]])&gt;1,"Y","N")</f>
        <v>Y</v>
      </c>
      <c r="C2663" s="2" t="s">
        <v>5157</v>
      </c>
      <c r="D2663" s="2" t="s">
        <v>2378</v>
      </c>
      <c r="G2663" s="12">
        <v>1955</v>
      </c>
      <c r="H2663" s="12"/>
      <c r="I2663" s="8"/>
      <c r="J2663" s="12"/>
      <c r="K2663" s="12"/>
      <c r="L2663" s="2">
        <v>336</v>
      </c>
      <c r="M2663" s="2" t="s">
        <v>5250</v>
      </c>
      <c r="O2663" s="33">
        <v>4</v>
      </c>
      <c r="P2663" s="10"/>
      <c r="Q2663" s="10" t="s">
        <v>1860</v>
      </c>
      <c r="R2663" s="10"/>
      <c r="S2663" s="10"/>
      <c r="T2663" s="10" t="s">
        <v>1860</v>
      </c>
      <c r="U2663" s="10" t="s">
        <v>1860</v>
      </c>
      <c r="V2663" s="10" t="s">
        <v>1824</v>
      </c>
      <c r="W2663" s="10"/>
      <c r="X2663" s="10"/>
      <c r="Y2663" s="10"/>
      <c r="Z2663" s="10"/>
      <c r="AA2663" s="10"/>
      <c r="AB2663" s="10"/>
      <c r="AE2663" s="12">
        <f>IFERROR(FLOOR(Table_Books[[#This Row],[Published_Date]],10), 0)</f>
        <v>1950</v>
      </c>
      <c r="AF2663" s="2">
        <f>IFERROR(CEILING(VALUE(LEFT(Table_Books[[#This Row],[Published_Date]],FIND("-",Table_Books[[#This Row],[Published_Date]]&amp;"-")-1))/100, 1), 0)</f>
        <v>20</v>
      </c>
      <c r="AK2663" s="2" t="str">
        <f>Table_Books[[#This Row],[Title]]&amp;"_"&amp;Table_Books[[#This Row],[Author]]</f>
        <v>Lolita_Nabokov, Vladimir</v>
      </c>
      <c r="AL2663" s="2" t="str">
        <f>Table_Books[[#This Row],[Author]]&amp;"_"&amp;Table_Books[[#This Row],[Title]]</f>
        <v>Nabokov, Vladimir_Lolita</v>
      </c>
      <c r="AM2663" s="2" t="str">
        <f>Table_Books[[#This Row],[Title]]&amp;" by "&amp;Table_Books[[#This Row],[Author]]</f>
        <v>Lolita by Nabokov, Vladimir</v>
      </c>
    </row>
    <row r="2664" spans="1:41" x14ac:dyDescent="0.35">
      <c r="A2664" s="7" t="str">
        <f>"B-" &amp; UPPER(TRIM(Table_Books[[#This Row],[Title]])) &amp; "|" &amp; UPPER(TRIM(Table_Books[[#This Row],[Author]]))</f>
        <v>B-LOLITA|NABOKOV, VLADIMIR</v>
      </c>
      <c r="B2664" s="35" t="str">
        <f>IF(COUNTIFS(Table_Books[Hash_ID],Table_Books[[#This Row],[Hash_ID]])&gt;1,"Y","N")</f>
        <v>Y</v>
      </c>
      <c r="C2664" s="35" t="s">
        <v>5157</v>
      </c>
      <c r="D2664" s="35" t="s">
        <v>2378</v>
      </c>
      <c r="E2664" s="35"/>
      <c r="F2664" s="35"/>
      <c r="G2664" s="36"/>
      <c r="H2664" s="36"/>
      <c r="I2664" s="37"/>
      <c r="J2664" s="36"/>
      <c r="K2664" s="36"/>
      <c r="L2664" s="35"/>
      <c r="M2664" s="35"/>
      <c r="N2664" s="35"/>
      <c r="O2664" s="38"/>
      <c r="P2664" s="39"/>
      <c r="Q2664" s="10" t="s">
        <v>1860</v>
      </c>
      <c r="R2664" s="39"/>
      <c r="S2664" s="39"/>
      <c r="T2664" s="10" t="s">
        <v>1860</v>
      </c>
      <c r="U2664" s="10" t="s">
        <v>1860</v>
      </c>
      <c r="V2664" s="39"/>
      <c r="W2664" s="39"/>
      <c r="X2664" s="39"/>
      <c r="Y2664" s="39"/>
      <c r="Z2664" s="39"/>
      <c r="AA2664" s="39"/>
      <c r="AB2664" s="39"/>
      <c r="AC2664" s="35"/>
      <c r="AD2664" s="35"/>
      <c r="AE2664" s="36">
        <f>IFERROR(FLOOR(Table_Books[[#This Row],[Published_Date]],10), 0)</f>
        <v>0</v>
      </c>
      <c r="AF2664" s="35">
        <f>IFERROR(CEILING(VALUE(LEFT(Table_Books[[#This Row],[Published_Date]],FIND("-",Table_Books[[#This Row],[Published_Date]]&amp;"-")-1))/100, 1), 0)</f>
        <v>0</v>
      </c>
      <c r="AG2664" s="35"/>
      <c r="AH2664" s="35" t="s">
        <v>21602</v>
      </c>
      <c r="AI2664" s="35"/>
      <c r="AJ2664" s="35"/>
      <c r="AK2664" s="35" t="str">
        <f>Table_Books[[#This Row],[Title]]&amp;"_"&amp;Table_Books[[#This Row],[Author]]</f>
        <v>Lolita_Nabokov, Vladimir</v>
      </c>
      <c r="AL2664" s="35" t="str">
        <f>Table_Books[[#This Row],[Author]]&amp;"_"&amp;Table_Books[[#This Row],[Title]]</f>
        <v>Nabokov, Vladimir_Lolita</v>
      </c>
      <c r="AM2664" s="35" t="str">
        <f>Table_Books[[#This Row],[Title]]&amp;" by "&amp;Table_Books[[#This Row],[Author]]</f>
        <v>Lolita by Nabokov, Vladimir</v>
      </c>
      <c r="AN2664" s="35"/>
      <c r="AO2664" s="35"/>
    </row>
    <row r="2665" spans="1:41" ht="29" x14ac:dyDescent="0.35">
      <c r="A2665" s="7" t="str">
        <f>"B-" &amp; UPPER(TRIM(Table_Books[[#This Row],[Title]])) &amp; "|" &amp; UPPER(TRIM(Table_Books[[#This Row],[Author]]))</f>
        <v>B-PALE FIRE|NABOKOV, VLADIMIR</v>
      </c>
      <c r="B2665" s="28" t="str">
        <f>IF(COUNTIFS(Table_Books[Hash_ID],Table_Books[[#This Row],[Hash_ID]])&gt;1,"Y","N")</f>
        <v>Y</v>
      </c>
      <c r="C2665" s="2" t="s">
        <v>2377</v>
      </c>
      <c r="D2665" s="2" t="s">
        <v>2378</v>
      </c>
      <c r="G2665" s="12">
        <v>1962</v>
      </c>
      <c r="H2665" s="12"/>
      <c r="I2665" s="8"/>
      <c r="J2665" s="12"/>
      <c r="K2665" s="12"/>
      <c r="L2665" s="2">
        <v>315</v>
      </c>
      <c r="M2665" s="2" t="s">
        <v>2487</v>
      </c>
      <c r="O2665" s="33">
        <v>5</v>
      </c>
      <c r="P2665" s="10"/>
      <c r="Q2665" s="10" t="s">
        <v>1860</v>
      </c>
      <c r="R2665" s="10"/>
      <c r="S2665" s="10"/>
      <c r="T2665" s="10" t="s">
        <v>1860</v>
      </c>
      <c r="U2665" s="10" t="s">
        <v>1860</v>
      </c>
      <c r="V2665" s="10"/>
      <c r="W2665" s="10"/>
      <c r="X2665" s="10"/>
      <c r="Y2665" s="10"/>
      <c r="Z2665" s="10"/>
      <c r="AA2665" s="10"/>
      <c r="AB2665" s="10"/>
      <c r="AE2665" s="12">
        <f>IFERROR(FLOOR(Table_Books[[#This Row],[Published_Date]],10), 0)</f>
        <v>1960</v>
      </c>
      <c r="AF2665" s="2">
        <f>IFERROR(CEILING(VALUE(LEFT(Table_Books[[#This Row],[Published_Date]],FIND("-",Table_Books[[#This Row],[Published_Date]]&amp;"-")-1))/100, 1), 0)</f>
        <v>20</v>
      </c>
      <c r="AK2665" s="2" t="str">
        <f>Table_Books[[#This Row],[Title]]&amp;"_"&amp;Table_Books[[#This Row],[Author]]</f>
        <v>Pale Fire_Nabokov, Vladimir</v>
      </c>
      <c r="AL2665" s="2" t="str">
        <f>Table_Books[[#This Row],[Author]]&amp;"_"&amp;Table_Books[[#This Row],[Title]]</f>
        <v>Nabokov, Vladimir_Pale Fire</v>
      </c>
      <c r="AM2665" s="2" t="str">
        <f>Table_Books[[#This Row],[Title]]&amp;" by "&amp;Table_Books[[#This Row],[Author]]</f>
        <v>Pale Fire by Nabokov, Vladimir</v>
      </c>
    </row>
    <row r="2666" spans="1:41" x14ac:dyDescent="0.35">
      <c r="A2666" s="7" t="str">
        <f>"B-" &amp; UPPER(TRIM(Table_Books[[#This Row],[Title]])) &amp; "|" &amp; UPPER(TRIM(Table_Books[[#This Row],[Author]]))</f>
        <v>B-PALE FIRE|NABOKOV, VLADIMIR</v>
      </c>
      <c r="B2666" s="35" t="str">
        <f>IF(COUNTIFS(Table_Books[Hash_ID],Table_Books[[#This Row],[Hash_ID]])&gt;1,"Y","N")</f>
        <v>Y</v>
      </c>
      <c r="C2666" s="35" t="s">
        <v>2377</v>
      </c>
      <c r="D2666" s="35" t="s">
        <v>2378</v>
      </c>
      <c r="E2666" s="35"/>
      <c r="F2666" s="35"/>
      <c r="G2666" s="36"/>
      <c r="H2666" s="36"/>
      <c r="I2666" s="37"/>
      <c r="J2666" s="36"/>
      <c r="K2666" s="36"/>
      <c r="L2666" s="35"/>
      <c r="M2666" s="35"/>
      <c r="N2666" s="35"/>
      <c r="O2666" s="38"/>
      <c r="P2666" s="39"/>
      <c r="Q2666" s="10" t="s">
        <v>1860</v>
      </c>
      <c r="R2666" s="39"/>
      <c r="S2666" s="39"/>
      <c r="T2666" s="10" t="s">
        <v>1860</v>
      </c>
      <c r="U2666" s="10" t="s">
        <v>1860</v>
      </c>
      <c r="V2666" s="39"/>
      <c r="W2666" s="39"/>
      <c r="X2666" s="39"/>
      <c r="Y2666" s="39"/>
      <c r="Z2666" s="39"/>
      <c r="AA2666" s="39"/>
      <c r="AB2666" s="39"/>
      <c r="AC2666" s="35"/>
      <c r="AD2666" s="35"/>
      <c r="AE2666" s="36">
        <f>IFERROR(FLOOR(Table_Books[[#This Row],[Published_Date]],10), 0)</f>
        <v>0</v>
      </c>
      <c r="AF2666" s="35">
        <f>IFERROR(CEILING(VALUE(LEFT(Table_Books[[#This Row],[Published_Date]],FIND("-",Table_Books[[#This Row],[Published_Date]]&amp;"-")-1))/100, 1), 0)</f>
        <v>0</v>
      </c>
      <c r="AG2666" s="35"/>
      <c r="AH2666" s="35" t="s">
        <v>21602</v>
      </c>
      <c r="AI2666" s="35"/>
      <c r="AJ2666" s="35"/>
      <c r="AK2666" s="35" t="str">
        <f>Table_Books[[#This Row],[Title]]&amp;"_"&amp;Table_Books[[#This Row],[Author]]</f>
        <v>Pale Fire_Nabokov, Vladimir</v>
      </c>
      <c r="AL2666" s="35" t="str">
        <f>Table_Books[[#This Row],[Author]]&amp;"_"&amp;Table_Books[[#This Row],[Title]]</f>
        <v>Nabokov, Vladimir_Pale Fire</v>
      </c>
      <c r="AM2666" s="35" t="str">
        <f>Table_Books[[#This Row],[Title]]&amp;" by "&amp;Table_Books[[#This Row],[Author]]</f>
        <v>Pale Fire by Nabokov, Vladimir</v>
      </c>
      <c r="AN2666" s="35"/>
      <c r="AO2666" s="35"/>
    </row>
    <row r="2667" spans="1:41" x14ac:dyDescent="0.35">
      <c r="A2667" s="7" t="str">
        <f>"B-" &amp; UPPER(TRIM(Table_Books[[#This Row],[Title]])) &amp; "|" &amp; UPPER(TRIM(Table_Books[[#This Row],[Author]]))</f>
        <v>B-PALE FIRE|NABOKOV, VLADIMIR</v>
      </c>
      <c r="B2667" s="35" t="str">
        <f>IF(COUNTIFS(Table_Books[Hash_ID],Table_Books[[#This Row],[Hash_ID]])&gt;1,"Y","N")</f>
        <v>Y</v>
      </c>
      <c r="C2667" s="35" t="s">
        <v>2377</v>
      </c>
      <c r="D2667" s="35" t="s">
        <v>2378</v>
      </c>
      <c r="E2667" s="35"/>
      <c r="F2667" s="35"/>
      <c r="G2667" s="36"/>
      <c r="H2667" s="36"/>
      <c r="I2667" s="37"/>
      <c r="J2667" s="36"/>
      <c r="K2667" s="36"/>
      <c r="L2667" s="35"/>
      <c r="M2667" s="35"/>
      <c r="N2667" s="35"/>
      <c r="O2667" s="38"/>
      <c r="P2667" s="39"/>
      <c r="Q2667" s="10" t="s">
        <v>1860</v>
      </c>
      <c r="R2667" s="39"/>
      <c r="S2667" s="39"/>
      <c r="T2667" s="10" t="s">
        <v>1860</v>
      </c>
      <c r="U2667" s="10" t="s">
        <v>1860</v>
      </c>
      <c r="V2667" s="39"/>
      <c r="W2667" s="39"/>
      <c r="X2667" s="39"/>
      <c r="Y2667" s="39"/>
      <c r="Z2667" s="39"/>
      <c r="AA2667" s="39"/>
      <c r="AB2667" s="39"/>
      <c r="AC2667" s="35"/>
      <c r="AD2667" s="35"/>
      <c r="AE2667" s="36">
        <f>IFERROR(FLOOR(Table_Books[[#This Row],[Published_Date]],10), 0)</f>
        <v>0</v>
      </c>
      <c r="AF2667" s="35">
        <f>IFERROR(CEILING(VALUE(LEFT(Table_Books[[#This Row],[Published_Date]],FIND("-",Table_Books[[#This Row],[Published_Date]]&amp;"-")-1))/100, 1), 0)</f>
        <v>0</v>
      </c>
      <c r="AG2667" s="35"/>
      <c r="AH2667" s="35" t="s">
        <v>21609</v>
      </c>
      <c r="AI2667" s="35"/>
      <c r="AJ2667" s="35"/>
      <c r="AK2667" s="35" t="str">
        <f>Table_Books[[#This Row],[Title]]&amp;"_"&amp;Table_Books[[#This Row],[Author]]</f>
        <v>Pale Fire_Nabokov, Vladimir</v>
      </c>
      <c r="AL2667" s="35" t="str">
        <f>Table_Books[[#This Row],[Author]]&amp;"_"&amp;Table_Books[[#This Row],[Title]]</f>
        <v>Nabokov, Vladimir_Pale Fire</v>
      </c>
      <c r="AM2667" s="35" t="str">
        <f>Table_Books[[#This Row],[Title]]&amp;" by "&amp;Table_Books[[#This Row],[Author]]</f>
        <v>Pale Fire by Nabokov, Vladimir</v>
      </c>
      <c r="AN2667" s="35"/>
      <c r="AO2667" s="35"/>
    </row>
    <row r="2668" spans="1:41" ht="29" x14ac:dyDescent="0.35">
      <c r="A2668" s="7" t="str">
        <f>"B-" &amp; UPPER(TRIM(Table_Books[[#This Row],[Title]])) &amp; "|" &amp; UPPER(TRIM(Table_Books[[#This Row],[Author]]))</f>
        <v>B-PNIN|NABOKOV, VLADIMIR</v>
      </c>
      <c r="B2668" s="28" t="str">
        <f>IF(COUNTIFS(Table_Books[Hash_ID],Table_Books[[#This Row],[Hash_ID]])&gt;1,"Y","N")</f>
        <v>N</v>
      </c>
      <c r="C2668" s="2" t="s">
        <v>2444</v>
      </c>
      <c r="D2668" s="2" t="s">
        <v>2378</v>
      </c>
      <c r="G2668" s="12">
        <v>1957</v>
      </c>
      <c r="H2668" s="12"/>
      <c r="I2668" s="8"/>
      <c r="J2668" s="12"/>
      <c r="K2668" s="12"/>
      <c r="L2668" s="2">
        <v>191</v>
      </c>
      <c r="M2668" s="2" t="s">
        <v>2525</v>
      </c>
      <c r="O2668" s="33"/>
      <c r="P2668" s="10"/>
      <c r="Q2668" s="10" t="s">
        <v>1860</v>
      </c>
      <c r="R2668" s="10"/>
      <c r="S2668" s="10"/>
      <c r="T2668" s="10" t="s">
        <v>1860</v>
      </c>
      <c r="U2668" s="10" t="s">
        <v>1860</v>
      </c>
      <c r="V2668" s="10"/>
      <c r="W2668" s="10"/>
      <c r="X2668" s="10"/>
      <c r="Y2668" s="10"/>
      <c r="Z2668" s="10"/>
      <c r="AA2668" s="10"/>
      <c r="AB2668" s="10"/>
      <c r="AE2668" s="12">
        <f>IFERROR(FLOOR(Table_Books[[#This Row],[Published_Date]],10), 0)</f>
        <v>1950</v>
      </c>
      <c r="AF2668" s="2">
        <f>IFERROR(CEILING(VALUE(LEFT(Table_Books[[#This Row],[Published_Date]],FIND("-",Table_Books[[#This Row],[Published_Date]]&amp;"-")-1))/100, 1), 0)</f>
        <v>20</v>
      </c>
      <c r="AK2668" s="2" t="str">
        <f>Table_Books[[#This Row],[Title]]&amp;"_"&amp;Table_Books[[#This Row],[Author]]</f>
        <v>Pnin_Nabokov, Vladimir</v>
      </c>
      <c r="AL2668" s="2" t="str">
        <f>Table_Books[[#This Row],[Author]]&amp;"_"&amp;Table_Books[[#This Row],[Title]]</f>
        <v>Nabokov, Vladimir_Pnin</v>
      </c>
      <c r="AM2668" s="2" t="str">
        <f>Table_Books[[#This Row],[Title]]&amp;" by "&amp;Table_Books[[#This Row],[Author]]</f>
        <v>Pnin by Nabokov, Vladimir</v>
      </c>
    </row>
    <row r="2669" spans="1:41" x14ac:dyDescent="0.35">
      <c r="A2669" s="7" t="str">
        <f>"B-" &amp; UPPER(TRIM(Table_Books[[#This Row],[Title]])) &amp; "|" &amp; UPPER(TRIM(Table_Books[[#This Row],[Author]]))</f>
        <v>B-SPEAK, MEMORY|NABOKOV, VLADIMIR</v>
      </c>
      <c r="B2669" s="28" t="str">
        <f>IF(COUNTIFS(Table_Books[Hash_ID],Table_Books[[#This Row],[Hash_ID]])&gt;1,"Y","N")</f>
        <v>Y</v>
      </c>
      <c r="C2669" s="2" t="s">
        <v>6249</v>
      </c>
      <c r="D2669" s="2" t="s">
        <v>2378</v>
      </c>
      <c r="G2669" s="12"/>
      <c r="H2669" s="12"/>
      <c r="I2669" s="8"/>
      <c r="J2669" s="12"/>
      <c r="K2669" s="12"/>
      <c r="O2669" s="33"/>
      <c r="P2669" s="10"/>
      <c r="Q2669" s="10" t="s">
        <v>1860</v>
      </c>
      <c r="R2669" s="10"/>
      <c r="S2669" s="10"/>
      <c r="T2669" s="10" t="s">
        <v>1860</v>
      </c>
      <c r="U2669" s="10" t="s">
        <v>1860</v>
      </c>
      <c r="V2669" s="10"/>
      <c r="W2669" s="10"/>
      <c r="X2669" s="10"/>
      <c r="Y2669" s="10"/>
      <c r="Z2669" s="10"/>
      <c r="AA2669" s="10"/>
      <c r="AB2669" s="10"/>
      <c r="AE2669" s="12">
        <f>IFERROR(FLOOR(Table_Books[[#This Row],[Published_Date]],10), 0)</f>
        <v>0</v>
      </c>
      <c r="AF2669" s="2">
        <f>IFERROR(CEILING(VALUE(LEFT(Table_Books[[#This Row],[Published_Date]],FIND("-",Table_Books[[#This Row],[Published_Date]]&amp;"-")-1))/100, 1), 0)</f>
        <v>0</v>
      </c>
      <c r="AK2669" s="2" t="str">
        <f>Table_Books[[#This Row],[Title]]&amp;"_"&amp;Table_Books[[#This Row],[Author]]</f>
        <v>Speak, Memory_Nabokov, Vladimir</v>
      </c>
      <c r="AL2669" s="2" t="str">
        <f>Table_Books[[#This Row],[Author]]&amp;"_"&amp;Table_Books[[#This Row],[Title]]</f>
        <v>Nabokov, Vladimir_Speak, Memory</v>
      </c>
      <c r="AM2669" s="2" t="str">
        <f>Table_Books[[#This Row],[Title]]&amp;" by "&amp;Table_Books[[#This Row],[Author]]</f>
        <v>Speak, Memory by Nabokov, Vladimir</v>
      </c>
    </row>
    <row r="2670" spans="1:41" x14ac:dyDescent="0.35">
      <c r="A2670" s="7" t="str">
        <f>"B-" &amp; UPPER(TRIM(Table_Books[[#This Row],[Title]])) &amp; "|" &amp; UPPER(TRIM(Table_Books[[#This Row],[Author]]))</f>
        <v>B-SPEAK, MEMORY|NABOKOV, VLADIMIR</v>
      </c>
      <c r="B2670" s="35" t="str">
        <f>IF(COUNTIFS(Table_Books[Hash_ID],Table_Books[[#This Row],[Hash_ID]])&gt;1,"Y","N")</f>
        <v>Y</v>
      </c>
      <c r="C2670" s="35" t="s">
        <v>6249</v>
      </c>
      <c r="D2670" s="35" t="s">
        <v>2378</v>
      </c>
      <c r="E2670" s="35"/>
      <c r="F2670" s="35"/>
      <c r="G2670" s="36"/>
      <c r="H2670" s="36"/>
      <c r="I2670" s="37"/>
      <c r="J2670" s="36"/>
      <c r="K2670" s="36"/>
      <c r="L2670" s="35"/>
      <c r="M2670" s="35"/>
      <c r="N2670" s="35"/>
      <c r="O2670" s="38"/>
      <c r="P2670" s="39"/>
      <c r="Q2670" s="10" t="s">
        <v>1860</v>
      </c>
      <c r="R2670" s="39"/>
      <c r="S2670" s="39"/>
      <c r="T2670" s="10" t="s">
        <v>1860</v>
      </c>
      <c r="U2670" s="10" t="s">
        <v>1860</v>
      </c>
      <c r="V2670" s="39"/>
      <c r="W2670" s="39"/>
      <c r="X2670" s="39"/>
      <c r="Y2670" s="39"/>
      <c r="Z2670" s="39"/>
      <c r="AA2670" s="39"/>
      <c r="AB2670" s="39"/>
      <c r="AC2670" s="35"/>
      <c r="AD2670" s="35"/>
      <c r="AE2670" s="36">
        <f>IFERROR(FLOOR(Table_Books[[#This Row],[Published_Date]],10), 0)</f>
        <v>0</v>
      </c>
      <c r="AF2670" s="35">
        <f>IFERROR(CEILING(VALUE(LEFT(Table_Books[[#This Row],[Published_Date]],FIND("-",Table_Books[[#This Row],[Published_Date]]&amp;"-")-1))/100, 1), 0)</f>
        <v>0</v>
      </c>
      <c r="AG2670" s="35"/>
      <c r="AH2670" s="35" t="s">
        <v>21602</v>
      </c>
      <c r="AI2670" s="35"/>
      <c r="AJ2670" s="35"/>
      <c r="AK2670" s="35" t="str">
        <f>Table_Books[[#This Row],[Title]]&amp;"_"&amp;Table_Books[[#This Row],[Author]]</f>
        <v>Speak, Memory_Nabokov, Vladimir</v>
      </c>
      <c r="AL2670" s="35" t="str">
        <f>Table_Books[[#This Row],[Author]]&amp;"_"&amp;Table_Books[[#This Row],[Title]]</f>
        <v>Nabokov, Vladimir_Speak, Memory</v>
      </c>
      <c r="AM2670" s="35" t="str">
        <f>Table_Books[[#This Row],[Title]]&amp;" by "&amp;Table_Books[[#This Row],[Author]]</f>
        <v>Speak, Memory by Nabokov, Vladimir</v>
      </c>
      <c r="AN2670" s="35"/>
      <c r="AO2670" s="35"/>
    </row>
    <row r="2671" spans="1:41" x14ac:dyDescent="0.35">
      <c r="A2671" s="7" t="str">
        <f>"B-" &amp; UPPER(TRIM(Table_Books[[#This Row],[Title]])) &amp; "|" &amp; UPPER(TRIM(Table_Books[[#This Row],[Author]]))</f>
        <v>B-THE GIFT|NABOKOV, VLADIMIR</v>
      </c>
      <c r="B2671" s="35" t="str">
        <f>IF(COUNTIFS(Table_Books[Hash_ID],Table_Books[[#This Row],[Hash_ID]])&gt;1,"Y","N")</f>
        <v>N</v>
      </c>
      <c r="C2671" s="35" t="s">
        <v>9006</v>
      </c>
      <c r="D2671" s="35" t="s">
        <v>2378</v>
      </c>
      <c r="E2671" s="35"/>
      <c r="F2671" s="35"/>
      <c r="G2671" s="36"/>
      <c r="H2671" s="36"/>
      <c r="I2671" s="37"/>
      <c r="J2671" s="36"/>
      <c r="K2671" s="36"/>
      <c r="L2671" s="35"/>
      <c r="M2671" s="35"/>
      <c r="N2671" s="35"/>
      <c r="O2671" s="38"/>
      <c r="P2671" s="39"/>
      <c r="Q2671" s="10" t="s">
        <v>1860</v>
      </c>
      <c r="R2671" s="39"/>
      <c r="S2671" s="39"/>
      <c r="T2671" s="10" t="s">
        <v>1860</v>
      </c>
      <c r="U2671" s="10" t="s">
        <v>1860</v>
      </c>
      <c r="V2671" s="39"/>
      <c r="W2671" s="39"/>
      <c r="X2671" s="39"/>
      <c r="Y2671" s="39"/>
      <c r="Z2671" s="39"/>
      <c r="AA2671" s="39"/>
      <c r="AB2671" s="39"/>
      <c r="AC2671" s="35"/>
      <c r="AD2671" s="35"/>
      <c r="AE2671" s="36">
        <f>IFERROR(FLOOR(Table_Books[[#This Row],[Published_Date]],10), 0)</f>
        <v>0</v>
      </c>
      <c r="AF2671" s="35">
        <f>IFERROR(CEILING(VALUE(LEFT(Table_Books[[#This Row],[Published_Date]],FIND("-",Table_Books[[#This Row],[Published_Date]]&amp;"-")-1))/100, 1), 0)</f>
        <v>0</v>
      </c>
      <c r="AG2671" s="35"/>
      <c r="AH2671" s="35"/>
      <c r="AI2671" s="35"/>
      <c r="AJ2671" s="35"/>
      <c r="AK2671" s="35" t="str">
        <f>Table_Books[[#This Row],[Title]]&amp;"_"&amp;Table_Books[[#This Row],[Author]]</f>
        <v>The Gift_Nabokov, Vladimir</v>
      </c>
      <c r="AL2671" s="35" t="str">
        <f>Table_Books[[#This Row],[Author]]&amp;"_"&amp;Table_Books[[#This Row],[Title]]</f>
        <v>Nabokov, Vladimir_The Gift</v>
      </c>
      <c r="AM2671" s="35" t="str">
        <f>Table_Books[[#This Row],[Title]]&amp;" by "&amp;Table_Books[[#This Row],[Author]]</f>
        <v>The Gift by Nabokov, Vladimir</v>
      </c>
      <c r="AN2671" s="35"/>
      <c r="AO2671" s="35"/>
    </row>
    <row r="2672" spans="1:41" x14ac:dyDescent="0.35">
      <c r="A2672" s="7" t="str">
        <f>"B-" &amp; UPPER(TRIM(Table_Books[[#This Row],[Title]])) &amp; "|" &amp; UPPER(TRIM(Table_Books[[#This Row],[Author]]))</f>
        <v>B-THE LUZHIN DEFENSE|NABOKOV, VLADIMIR</v>
      </c>
      <c r="B2672" s="28" t="str">
        <f>IF(COUNTIFS(Table_Books[Hash_ID],Table_Books[[#This Row],[Hash_ID]])&gt;1,"Y","N")</f>
        <v>N</v>
      </c>
      <c r="C2672" s="2" t="s">
        <v>6250</v>
      </c>
      <c r="D2672" s="2" t="s">
        <v>2378</v>
      </c>
      <c r="G2672" s="12"/>
      <c r="H2672" s="12"/>
      <c r="I2672" s="8"/>
      <c r="J2672" s="12"/>
      <c r="K2672" s="12"/>
      <c r="O2672" s="33"/>
      <c r="P2672" s="10"/>
      <c r="Q2672" s="10" t="s">
        <v>1860</v>
      </c>
      <c r="R2672" s="10"/>
      <c r="S2672" s="10"/>
      <c r="T2672" s="10" t="s">
        <v>1860</v>
      </c>
      <c r="U2672" s="10" t="s">
        <v>1860</v>
      </c>
      <c r="V2672" s="10"/>
      <c r="W2672" s="10"/>
      <c r="X2672" s="10"/>
      <c r="Y2672" s="10"/>
      <c r="Z2672" s="10"/>
      <c r="AA2672" s="10"/>
      <c r="AB2672" s="10"/>
      <c r="AE2672" s="12">
        <f>IFERROR(FLOOR(Table_Books[[#This Row],[Published_Date]],10), 0)</f>
        <v>0</v>
      </c>
      <c r="AF2672" s="2">
        <f>IFERROR(CEILING(VALUE(LEFT(Table_Books[[#This Row],[Published_Date]],FIND("-",Table_Books[[#This Row],[Published_Date]]&amp;"-")-1))/100, 1), 0)</f>
        <v>0</v>
      </c>
      <c r="AK2672" s="2" t="str">
        <f>Table_Books[[#This Row],[Title]]&amp;"_"&amp;Table_Books[[#This Row],[Author]]</f>
        <v>The Luzhin Defense_Nabokov, Vladimir</v>
      </c>
      <c r="AL2672" s="2" t="str">
        <f>Table_Books[[#This Row],[Author]]&amp;"_"&amp;Table_Books[[#This Row],[Title]]</f>
        <v>Nabokov, Vladimir_The Luzhin Defense</v>
      </c>
      <c r="AM2672" s="2" t="str">
        <f>Table_Books[[#This Row],[Title]]&amp;" by "&amp;Table_Books[[#This Row],[Author]]</f>
        <v>The Luzhin Defense by Nabokov, Vladimir</v>
      </c>
    </row>
    <row r="2673" spans="1:41" x14ac:dyDescent="0.35">
      <c r="A2673" s="7" t="str">
        <f>"B-" &amp; UPPER(TRIM(Table_Books[[#This Row],[Title]])) &amp; "|" &amp; UPPER(TRIM(Table_Books[[#This Row],[Author]]))</f>
        <v>B-THE STORIES OF VLADIMIR NABOKOV|NABOKOV, VLADIMIR</v>
      </c>
      <c r="B2673" s="28" t="str">
        <f>IF(COUNTIFS(Table_Books[Hash_ID],Table_Books[[#This Row],[Hash_ID]])&gt;1,"Y","N")</f>
        <v>N</v>
      </c>
      <c r="C2673" s="2" t="s">
        <v>6252</v>
      </c>
      <c r="D2673" s="2" t="s">
        <v>2378</v>
      </c>
      <c r="G2673" s="12"/>
      <c r="H2673" s="12"/>
      <c r="I2673" s="8"/>
      <c r="J2673" s="12"/>
      <c r="K2673" s="12"/>
      <c r="O2673" s="33"/>
      <c r="P2673" s="10"/>
      <c r="Q2673" s="10" t="s">
        <v>1860</v>
      </c>
      <c r="R2673" s="10"/>
      <c r="S2673" s="10"/>
      <c r="T2673" s="10" t="s">
        <v>1860</v>
      </c>
      <c r="U2673" s="10" t="s">
        <v>1860</v>
      </c>
      <c r="V2673" s="10"/>
      <c r="W2673" s="10"/>
      <c r="X2673" s="10"/>
      <c r="Y2673" s="10"/>
      <c r="Z2673" s="10"/>
      <c r="AA2673" s="10"/>
      <c r="AB2673" s="10"/>
      <c r="AE2673" s="12">
        <f>IFERROR(FLOOR(Table_Books[[#This Row],[Published_Date]],10), 0)</f>
        <v>0</v>
      </c>
      <c r="AF2673" s="2">
        <f>IFERROR(CEILING(VALUE(LEFT(Table_Books[[#This Row],[Published_Date]],FIND("-",Table_Books[[#This Row],[Published_Date]]&amp;"-")-1))/100, 1), 0)</f>
        <v>0</v>
      </c>
      <c r="AK2673" s="2" t="str">
        <f>Table_Books[[#This Row],[Title]]&amp;"_"&amp;Table_Books[[#This Row],[Author]]</f>
        <v>The Stories of Vladimir Nabokov_Nabokov, Vladimir</v>
      </c>
      <c r="AL2673" s="2" t="str">
        <f>Table_Books[[#This Row],[Author]]&amp;"_"&amp;Table_Books[[#This Row],[Title]]</f>
        <v>Nabokov, Vladimir_The Stories of Vladimir Nabokov</v>
      </c>
      <c r="AM2673" s="2" t="str">
        <f>Table_Books[[#This Row],[Title]]&amp;" by "&amp;Table_Books[[#This Row],[Author]]</f>
        <v>The Stories of Vladimir Nabokov by Nabokov, Vladimir</v>
      </c>
    </row>
    <row r="2674" spans="1:41" x14ac:dyDescent="0.35">
      <c r="A2674" s="7" t="str">
        <f>"B-" &amp; UPPER(TRIM(Table_Books[[#This Row],[Title]])) &amp; "|" &amp; UPPER(TRIM(Table_Books[[#This Row],[Author]]))</f>
        <v>B-TRANSPARENT THINGS|NABOKOV, VLADIMIR</v>
      </c>
      <c r="B2674" s="35" t="str">
        <f>IF(COUNTIFS(Table_Books[Hash_ID],Table_Books[[#This Row],[Hash_ID]])&gt;1,"Y","N")</f>
        <v>N</v>
      </c>
      <c r="C2674" s="35" t="s">
        <v>20089</v>
      </c>
      <c r="D2674" s="35" t="s">
        <v>2378</v>
      </c>
      <c r="E2674" s="35"/>
      <c r="F2674" s="35"/>
      <c r="G2674" s="36"/>
      <c r="H2674" s="36"/>
      <c r="I2674" s="37"/>
      <c r="J2674" s="36"/>
      <c r="K2674" s="36"/>
      <c r="L2674" s="35"/>
      <c r="M2674" s="35"/>
      <c r="N2674" s="35"/>
      <c r="O2674" s="38"/>
      <c r="P2674" s="39"/>
      <c r="Q2674" s="10" t="s">
        <v>1860</v>
      </c>
      <c r="R2674" s="39"/>
      <c r="S2674" s="39"/>
      <c r="T2674" s="10" t="s">
        <v>1860</v>
      </c>
      <c r="U2674" s="10" t="s">
        <v>1860</v>
      </c>
      <c r="V2674" s="39"/>
      <c r="W2674" s="39"/>
      <c r="X2674" s="39"/>
      <c r="Y2674" s="39"/>
      <c r="Z2674" s="39"/>
      <c r="AA2674" s="39"/>
      <c r="AB2674" s="39"/>
      <c r="AC2674" s="35"/>
      <c r="AD2674" s="35"/>
      <c r="AE2674" s="36">
        <f>IFERROR(FLOOR(Table_Books[[#This Row],[Published_Date]],10), 0)</f>
        <v>0</v>
      </c>
      <c r="AF2674" s="35">
        <f>IFERROR(CEILING(VALUE(LEFT(Table_Books[[#This Row],[Published_Date]],FIND("-",Table_Books[[#This Row],[Published_Date]]&amp;"-")-1))/100, 1), 0)</f>
        <v>0</v>
      </c>
      <c r="AG2674" s="35"/>
      <c r="AH2674" s="35"/>
      <c r="AI2674" s="35"/>
      <c r="AJ2674" s="35"/>
      <c r="AK2674" s="35" t="str">
        <f>Table_Books[[#This Row],[Title]]&amp;"_"&amp;Table_Books[[#This Row],[Author]]</f>
        <v>Transparent Things_Nabokov, Vladimir</v>
      </c>
      <c r="AL2674" s="35" t="str">
        <f>Table_Books[[#This Row],[Author]]&amp;"_"&amp;Table_Books[[#This Row],[Title]]</f>
        <v>Nabokov, Vladimir_Transparent Things</v>
      </c>
      <c r="AM2674" s="35" t="str">
        <f>Table_Books[[#This Row],[Title]]&amp;" by "&amp;Table_Books[[#This Row],[Author]]</f>
        <v>Transparent Things by Nabokov, Vladimir</v>
      </c>
      <c r="AN2674" s="35"/>
      <c r="AO2674" s="35"/>
    </row>
    <row r="2675" spans="1:41" ht="29" x14ac:dyDescent="0.35">
      <c r="A2675" s="7" t="str">
        <f>"B-" &amp; UPPER(TRIM(Table_Books[[#This Row],[Title]])) &amp; "|" &amp; UPPER(TRIM(Table_Books[[#This Row],[Author]]))</f>
        <v>B-A BOOK OF MEMORIES|NÁDAS, PÉTER</v>
      </c>
      <c r="B2675" s="28" t="str">
        <f>IF(COUNTIFS(Table_Books[Hash_ID],Table_Books[[#This Row],[Hash_ID]])&gt;1,"Y","N")</f>
        <v>N</v>
      </c>
      <c r="C2675" s="2" t="s">
        <v>1917</v>
      </c>
      <c r="D2675" s="2" t="s">
        <v>1845</v>
      </c>
      <c r="G2675" s="12">
        <v>1986</v>
      </c>
      <c r="H2675" s="12"/>
      <c r="I2675" s="8"/>
      <c r="J2675" s="12"/>
      <c r="K2675" s="12"/>
      <c r="L2675" s="2">
        <v>720</v>
      </c>
      <c r="M2675" s="2" t="s">
        <v>2040</v>
      </c>
      <c r="O2675" s="33">
        <v>5</v>
      </c>
      <c r="P2675" s="10"/>
      <c r="Q2675" s="10" t="s">
        <v>1860</v>
      </c>
      <c r="R2675" s="10"/>
      <c r="S2675" s="10"/>
      <c r="T2675" s="10" t="s">
        <v>1860</v>
      </c>
      <c r="U2675" s="10" t="s">
        <v>1860</v>
      </c>
      <c r="V2675" s="10" t="s">
        <v>1824</v>
      </c>
      <c r="W2675" s="10"/>
      <c r="X2675" s="10"/>
      <c r="Y2675" s="10"/>
      <c r="Z2675" s="10"/>
      <c r="AA2675" s="10"/>
      <c r="AB2675" s="10"/>
      <c r="AC2675" s="2" t="s">
        <v>1824</v>
      </c>
      <c r="AE2675" s="12">
        <f>IFERROR(FLOOR(Table_Books[[#This Row],[Published_Date]],10), 0)</f>
        <v>1980</v>
      </c>
      <c r="AF2675" s="2">
        <f>IFERROR(CEILING(VALUE(LEFT(Table_Books[[#This Row],[Published_Date]],FIND("-",Table_Books[[#This Row],[Published_Date]]&amp;"-")-1))/100, 1), 0)</f>
        <v>20</v>
      </c>
      <c r="AK2675" s="2" t="str">
        <f>Table_Books[[#This Row],[Title]]&amp;"_"&amp;Table_Books[[#This Row],[Author]]</f>
        <v>A Book of Memories_Nádas, Péter</v>
      </c>
      <c r="AL2675" s="2" t="str">
        <f>Table_Books[[#This Row],[Author]]&amp;"_"&amp;Table_Books[[#This Row],[Title]]</f>
        <v>Nádas, Péter_A Book of Memories</v>
      </c>
      <c r="AM2675" s="2" t="str">
        <f>Table_Books[[#This Row],[Title]]&amp;" by "&amp;Table_Books[[#This Row],[Author]]</f>
        <v>A Book of Memories by Nádas, Péter</v>
      </c>
    </row>
    <row r="2676" spans="1:41" ht="29" x14ac:dyDescent="0.35">
      <c r="A2676" s="7" t="str">
        <f>"B-" &amp; UPPER(TRIM(Table_Books[[#This Row],[Title]])) &amp; "|" &amp; UPPER(TRIM(Table_Books[[#This Row],[Author]]))</f>
        <v>B-PARALLEL STORIES|NÁDAS, PÉTER</v>
      </c>
      <c r="B2676" s="28" t="str">
        <f>IF(COUNTIFS(Table_Books[Hash_ID],Table_Books[[#This Row],[Hash_ID]])&gt;1,"Y","N")</f>
        <v>N</v>
      </c>
      <c r="C2676" s="2" t="s">
        <v>1832</v>
      </c>
      <c r="D2676" s="2" t="s">
        <v>1845</v>
      </c>
      <c r="G2676" s="12">
        <v>2005</v>
      </c>
      <c r="H2676" s="12"/>
      <c r="I2676" s="8"/>
      <c r="J2676" s="12"/>
      <c r="K2676" s="12"/>
      <c r="L2676" s="2">
        <v>1152</v>
      </c>
      <c r="M2676" s="2" t="s">
        <v>1833</v>
      </c>
      <c r="O2676" s="33">
        <v>5</v>
      </c>
      <c r="P2676" s="10"/>
      <c r="Q2676" s="10" t="s">
        <v>1860</v>
      </c>
      <c r="R2676" s="10"/>
      <c r="S2676" s="10"/>
      <c r="T2676" s="10" t="s">
        <v>1860</v>
      </c>
      <c r="U2676" s="10" t="s">
        <v>1860</v>
      </c>
      <c r="V2676" s="10"/>
      <c r="W2676" s="10"/>
      <c r="X2676" s="10"/>
      <c r="Y2676" s="10"/>
      <c r="Z2676" s="10"/>
      <c r="AA2676" s="10"/>
      <c r="AB2676" s="10"/>
      <c r="AC2676" s="2" t="s">
        <v>1824</v>
      </c>
      <c r="AE2676" s="12">
        <f>IFERROR(FLOOR(Table_Books[[#This Row],[Published_Date]],10), 0)</f>
        <v>2000</v>
      </c>
      <c r="AF2676" s="2">
        <f>IFERROR(CEILING(VALUE(LEFT(Table_Books[[#This Row],[Published_Date]],FIND("-",Table_Books[[#This Row],[Published_Date]]&amp;"-")-1))/100, 1), 0)</f>
        <v>21</v>
      </c>
      <c r="AK2676" s="2" t="str">
        <f>Table_Books[[#This Row],[Title]]&amp;"_"&amp;Table_Books[[#This Row],[Author]]</f>
        <v>Parallel Stories_Nádas, Péter</v>
      </c>
      <c r="AL2676" s="2" t="str">
        <f>Table_Books[[#This Row],[Author]]&amp;"_"&amp;Table_Books[[#This Row],[Title]]</f>
        <v>Nádas, Péter_Parallel Stories</v>
      </c>
      <c r="AM2676" s="2" t="str">
        <f>Table_Books[[#This Row],[Title]]&amp;" by "&amp;Table_Books[[#This Row],[Author]]</f>
        <v>Parallel Stories by Nádas, Péter</v>
      </c>
    </row>
    <row r="2677" spans="1:41" x14ac:dyDescent="0.35">
      <c r="A2677" s="7" t="str">
        <f>"B-" &amp; UPPER(TRIM(Table_Books[[#This Row],[Title]])) &amp; "|" &amp; UPPER(TRIM(Table_Books[[#This Row],[Author]]))</f>
        <v>B-MULAMADHYAMAKAKARIKA|NAGARJUNA</v>
      </c>
      <c r="B2677" s="35" t="str">
        <f>IF(COUNTIFS(Table_Books[Hash_ID],Table_Books[[#This Row],[Hash_ID]])&gt;1,"Y","N")</f>
        <v>N</v>
      </c>
      <c r="C2677" s="35" t="s">
        <v>18924</v>
      </c>
      <c r="D2677" s="48" t="s">
        <v>18925</v>
      </c>
      <c r="E2677" s="35"/>
      <c r="F2677" s="35"/>
      <c r="G2677" s="36"/>
      <c r="H2677" s="36"/>
      <c r="I2677" s="37"/>
      <c r="J2677" s="36"/>
      <c r="K2677" s="36"/>
      <c r="L2677" s="35"/>
      <c r="M2677" s="35"/>
      <c r="N2677" s="35"/>
      <c r="O2677" s="38"/>
      <c r="P2677" s="39"/>
      <c r="Q2677" s="10" t="s">
        <v>1860</v>
      </c>
      <c r="R2677" s="39"/>
      <c r="S2677" s="39"/>
      <c r="T2677" s="10" t="s">
        <v>1860</v>
      </c>
      <c r="U2677" s="10" t="s">
        <v>1860</v>
      </c>
      <c r="V2677" s="39"/>
      <c r="W2677" s="39"/>
      <c r="X2677" s="39"/>
      <c r="Y2677" s="39"/>
      <c r="Z2677" s="39"/>
      <c r="AA2677" s="39"/>
      <c r="AB2677" s="39"/>
      <c r="AC2677" s="35"/>
      <c r="AD2677" s="35"/>
      <c r="AE2677" s="36">
        <f>IFERROR(FLOOR(Table_Books[[#This Row],[Published_Date]],10), 0)</f>
        <v>0</v>
      </c>
      <c r="AF2677" s="35">
        <f>IFERROR(CEILING(VALUE(LEFT(Table_Books[[#This Row],[Published_Date]],FIND("-",Table_Books[[#This Row],[Published_Date]]&amp;"-")-1))/100, 1), 0)</f>
        <v>0</v>
      </c>
      <c r="AG2677" s="35"/>
      <c r="AH2677" s="35" t="s">
        <v>21578</v>
      </c>
      <c r="AI2677" s="35"/>
      <c r="AJ2677" s="35"/>
      <c r="AK2677" s="35" t="str">
        <f>Table_Books[[#This Row],[Title]]&amp;"_"&amp;Table_Books[[#This Row],[Author]]</f>
        <v>Mulamadhyamakakarika_Nagarjuna</v>
      </c>
      <c r="AL2677" s="35" t="str">
        <f>Table_Books[[#This Row],[Author]]&amp;"_"&amp;Table_Books[[#This Row],[Title]]</f>
        <v>Nagarjuna_Mulamadhyamakakarika</v>
      </c>
      <c r="AM2677" s="35" t="str">
        <f>Table_Books[[#This Row],[Title]]&amp;" by "&amp;Table_Books[[#This Row],[Author]]</f>
        <v>Mulamadhyamakakarika by Nagarjuna</v>
      </c>
      <c r="AN2677" s="35"/>
      <c r="AO2677" s="35"/>
    </row>
    <row r="2678" spans="1:41" x14ac:dyDescent="0.35">
      <c r="A2678" s="7" t="str">
        <f>"B-" &amp; UPPER(TRIM(Table_Books[[#This Row],[Title]])) &amp; "|" &amp; UPPER(TRIM(Table_Books[[#This Row],[Author]]))</f>
        <v>B-THE VIEW FROM NOWHERE|NAGEL, THOMAS</v>
      </c>
      <c r="B2678" s="28" t="str">
        <f>IF(COUNTIFS(Table_Books[Hash_ID],Table_Books[[#This Row],[Hash_ID]])&gt;1,"Y","N")</f>
        <v>N</v>
      </c>
      <c r="C2678" s="2" t="s">
        <v>8882</v>
      </c>
      <c r="D2678" s="2" t="s">
        <v>10143</v>
      </c>
      <c r="G2678" s="12">
        <v>1986</v>
      </c>
      <c r="H2678" s="12"/>
      <c r="I2678" s="8"/>
      <c r="J2678" s="12" t="s">
        <v>8882</v>
      </c>
      <c r="K2678" s="12"/>
      <c r="O2678" s="33"/>
      <c r="P2678" s="10"/>
      <c r="Q2678" s="10" t="s">
        <v>1860</v>
      </c>
      <c r="R2678" s="10"/>
      <c r="S2678" s="10"/>
      <c r="T2678" s="10" t="s">
        <v>1860</v>
      </c>
      <c r="U2678" s="10" t="s">
        <v>1860</v>
      </c>
      <c r="V2678" s="10"/>
      <c r="W2678" s="10"/>
      <c r="X2678" s="10"/>
      <c r="Y2678" s="10"/>
      <c r="Z2678" s="10"/>
      <c r="AA2678" s="10"/>
      <c r="AB2678" s="10"/>
      <c r="AE2678" s="12">
        <f>IFERROR(FLOOR(Table_Books[[#This Row],[Published_Date]],10), 0)</f>
        <v>1980</v>
      </c>
      <c r="AF2678" s="2">
        <f>IFERROR(CEILING(VALUE(LEFT(Table_Books[[#This Row],[Published_Date]],FIND("-",Table_Books[[#This Row],[Published_Date]]&amp;"-")-1))/100, 1), 0)</f>
        <v>20</v>
      </c>
      <c r="AG2678" s="2" t="s">
        <v>10355</v>
      </c>
      <c r="AH2678" s="2" t="s">
        <v>4856</v>
      </c>
      <c r="AI2678" s="2" t="s">
        <v>10401</v>
      </c>
      <c r="AK2678" s="2" t="str">
        <f>Table_Books[[#This Row],[Title]]&amp;"_"&amp;Table_Books[[#This Row],[Author]]</f>
        <v>The View From Nowhere_Nagel, Thomas</v>
      </c>
      <c r="AL2678" s="2" t="str">
        <f>Table_Books[[#This Row],[Author]]&amp;"_"&amp;Table_Books[[#This Row],[Title]]</f>
        <v>Nagel, Thomas_The View From Nowhere</v>
      </c>
      <c r="AM2678" s="2" t="str">
        <f>Table_Books[[#This Row],[Title]]&amp;" by "&amp;Table_Books[[#This Row],[Author]]</f>
        <v>The View From Nowhere by Nagel, Thomas</v>
      </c>
    </row>
    <row r="2679" spans="1:41" x14ac:dyDescent="0.35">
      <c r="A2679" s="7" t="str">
        <f>"B-" &amp; UPPER(TRIM(Table_Books[[#This Row],[Title]])) &amp; "|" &amp; UPPER(TRIM(Table_Books[[#This Row],[Author]]))</f>
        <v>B-SANAAQ: AN INUIT NOVEL|NAPPAALUK, MITIARJUK</v>
      </c>
      <c r="B2679" s="28" t="str">
        <f>IF(COUNTIFS(Table_Books[Hash_ID],Table_Books[[#This Row],[Hash_ID]])&gt;1,"Y","N")</f>
        <v>N</v>
      </c>
      <c r="C2679" s="24" t="s">
        <v>14657</v>
      </c>
      <c r="D2679" s="24" t="s">
        <v>14673</v>
      </c>
      <c r="G2679" s="12"/>
      <c r="H2679" s="12"/>
      <c r="I2679" s="8"/>
      <c r="J2679" s="12"/>
      <c r="K2679" s="12"/>
      <c r="O2679" s="33"/>
      <c r="P2679" s="10"/>
      <c r="Q2679" s="10" t="s">
        <v>1860</v>
      </c>
      <c r="R2679" s="10"/>
      <c r="S2679" s="10"/>
      <c r="T2679" s="10" t="s">
        <v>1860</v>
      </c>
      <c r="U2679" s="10" t="s">
        <v>1860</v>
      </c>
      <c r="V2679" s="10"/>
      <c r="W2679" s="10"/>
      <c r="X2679" s="10"/>
      <c r="Y2679" s="10"/>
      <c r="Z2679" s="10"/>
      <c r="AA2679" s="10"/>
      <c r="AB2679" s="10"/>
      <c r="AE2679" s="12">
        <f>IFERROR(FLOOR(Table_Books[[#This Row],[Published_Date]],10), 0)</f>
        <v>0</v>
      </c>
      <c r="AF2679" s="2">
        <f>IFERROR(CEILING(VALUE(LEFT(Table_Books[[#This Row],[Published_Date]],FIND("-",Table_Books[[#This Row],[Published_Date]]&amp;"-")-1))/100, 1), 0)</f>
        <v>0</v>
      </c>
      <c r="AK2679" s="24" t="str">
        <f>Table_Books[[#This Row],[Title]]&amp;"_"&amp;Table_Books[[#This Row],[Author]]</f>
        <v>Sanaaq: An Inuit Novel_Nappaaluk, Mitiarjuk</v>
      </c>
      <c r="AL2679" s="24" t="str">
        <f>Table_Books[[#This Row],[Author]]&amp;"_"&amp;Table_Books[[#This Row],[Title]]</f>
        <v>Nappaaluk, Mitiarjuk_Sanaaq: An Inuit Novel</v>
      </c>
      <c r="AM2679" s="24" t="str">
        <f>Table_Books[[#This Row],[Title]]&amp;" by "&amp;Table_Books[[#This Row],[Author]]</f>
        <v>Sanaaq: An Inuit Novel by Nappaaluk, Mitiarjuk</v>
      </c>
    </row>
    <row r="2680" spans="1:41" ht="43.5" x14ac:dyDescent="0.35">
      <c r="A2680" s="7" t="str">
        <f>"B-" &amp; UPPER(TRIM(Table_Books[[#This Row],[Title]])) &amp; "|" &amp; UPPER(TRIM(Table_Books[[#This Row],[Author]]))</f>
        <v>B-BOOK OF RADIANCE|NASAFI</v>
      </c>
      <c r="B2680" s="28" t="str">
        <f>IF(COUNTIFS(Table_Books[Hash_ID],Table_Books[[#This Row],[Hash_ID]])&gt;1,"Y","N")</f>
        <v>N</v>
      </c>
      <c r="C2680" s="2" t="s">
        <v>5388</v>
      </c>
      <c r="D2680" s="2" t="s">
        <v>5389</v>
      </c>
      <c r="G2680" s="12" t="s">
        <v>5406</v>
      </c>
      <c r="H2680" s="12"/>
      <c r="I2680" s="8"/>
      <c r="J2680" s="12"/>
      <c r="K2680" s="12"/>
      <c r="L2680" s="2">
        <v>183</v>
      </c>
      <c r="M2680" s="2" t="s">
        <v>5452</v>
      </c>
      <c r="O2680" s="33"/>
      <c r="P2680" s="10"/>
      <c r="Q2680" s="10" t="s">
        <v>1860</v>
      </c>
      <c r="R2680" s="10"/>
      <c r="S2680" s="10"/>
      <c r="T2680" s="10" t="s">
        <v>1860</v>
      </c>
      <c r="U2680" s="10" t="s">
        <v>1860</v>
      </c>
      <c r="V2680" s="10"/>
      <c r="W2680" s="10"/>
      <c r="X2680" s="10"/>
      <c r="Y2680" s="10"/>
      <c r="Z2680" s="10"/>
      <c r="AA2680" s="10"/>
      <c r="AB2680" s="10"/>
      <c r="AE2680" s="12">
        <f>IFERROR(FLOOR(Table_Books[[#This Row],[Published_Date]],10), 0)</f>
        <v>0</v>
      </c>
      <c r="AF2680" s="2">
        <f>IFERROR(CEILING(VALUE(LEFT(Table_Books[[#This Row],[Published_Date]],FIND("-",Table_Books[[#This Row],[Published_Date]]&amp;"-")-1))/100, 1), 0)</f>
        <v>0</v>
      </c>
      <c r="AK2680" s="2" t="str">
        <f>Table_Books[[#This Row],[Title]]&amp;"_"&amp;Table_Books[[#This Row],[Author]]</f>
        <v>Book of Radiance_Nasafi</v>
      </c>
      <c r="AL2680" s="2" t="str">
        <f>Table_Books[[#This Row],[Author]]&amp;"_"&amp;Table_Books[[#This Row],[Title]]</f>
        <v>Nasafi_Book of Radiance</v>
      </c>
      <c r="AM2680" s="2" t="str">
        <f>Table_Books[[#This Row],[Title]]&amp;" by "&amp;Table_Books[[#This Row],[Author]]</f>
        <v>Book of Radiance by Nasafi</v>
      </c>
    </row>
    <row r="2681" spans="1:41" x14ac:dyDescent="0.35">
      <c r="A2681" s="7" t="str">
        <f>"B-" &amp; UPPER(TRIM(Table_Books[[#This Row],[Title]])) &amp; "|" &amp; UPPER(TRIM(Table_Books[[#This Row],[Author]]))</f>
        <v>B-THE FAUVES|NATHALIA BRODSKAYA</v>
      </c>
      <c r="B2681" s="28" t="str">
        <f>IF(COUNTIFS(Table_Books[Hash_ID],Table_Books[[#This Row],[Hash_ID]])&gt;1,"Y","N")</f>
        <v>N</v>
      </c>
      <c r="C2681" s="2" t="s">
        <v>15978</v>
      </c>
      <c r="D2681" s="43" t="s">
        <v>15979</v>
      </c>
      <c r="G2681" s="12"/>
      <c r="H2681" s="12"/>
      <c r="I2681" s="8" t="s">
        <v>13553</v>
      </c>
      <c r="J2681" s="12"/>
      <c r="K2681" s="12"/>
      <c r="O2681" s="33"/>
      <c r="P2681" s="10"/>
      <c r="Q2681" s="10" t="s">
        <v>1860</v>
      </c>
      <c r="R2681" s="10"/>
      <c r="S2681" s="10"/>
      <c r="T2681" s="10" t="s">
        <v>1860</v>
      </c>
      <c r="U2681" s="10" t="s">
        <v>1860</v>
      </c>
      <c r="V2681" s="10"/>
      <c r="W2681" s="10"/>
      <c r="X2681" s="10"/>
      <c r="Y2681" s="10"/>
      <c r="Z2681" s="10"/>
      <c r="AA2681" s="10"/>
      <c r="AB2681" s="10"/>
      <c r="AE2681" s="12">
        <f>IFERROR(FLOOR(Table_Books[[#This Row],[Published_Date]],10), 0)</f>
        <v>0</v>
      </c>
      <c r="AF2681" s="2">
        <f>IFERROR(CEILING(VALUE(LEFT(Table_Books[[#This Row],[Published_Date]],FIND("-",Table_Books[[#This Row],[Published_Date]]&amp;"-")-1))/100, 1), 0)</f>
        <v>0</v>
      </c>
      <c r="AK2681" s="2" t="str">
        <f>Table_Books[[#This Row],[Title]]&amp;"_"&amp;Table_Books[[#This Row],[Author]]</f>
        <v>The Fauves_Nathalia Brodskaya</v>
      </c>
      <c r="AL2681" s="2" t="str">
        <f>Table_Books[[#This Row],[Author]]&amp;"_"&amp;Table_Books[[#This Row],[Title]]</f>
        <v>Nathalia Brodskaya_The Fauves</v>
      </c>
      <c r="AM2681" s="2" t="str">
        <f>Table_Books[[#This Row],[Title]]&amp;" by "&amp;Table_Books[[#This Row],[Author]]</f>
        <v>The Fauves by Nathalia Brodskaya</v>
      </c>
    </row>
    <row r="2682" spans="1:41" x14ac:dyDescent="0.35">
      <c r="A2682" s="7" t="str">
        <f>"B-" &amp; UPPER(TRIM(Table_Books[[#This Row],[Title]])) &amp; "|" &amp; UPPER(TRIM(Table_Books[[#This Row],[Author]]))</f>
        <v>B-CASAS VACÍAS|NAVARRO, BRENDA</v>
      </c>
      <c r="B2682" s="28" t="str">
        <f>IF(COUNTIFS(Table_Books[Hash_ID],Table_Books[[#This Row],[Hash_ID]])&gt;1,"Y","N")</f>
        <v>N</v>
      </c>
      <c r="C2682" s="24" t="s">
        <v>14500</v>
      </c>
      <c r="D2682" s="24" t="s">
        <v>14501</v>
      </c>
      <c r="G2682" s="12"/>
      <c r="H2682" s="12"/>
      <c r="I2682" s="8"/>
      <c r="J2682" s="12"/>
      <c r="K2682" s="12"/>
      <c r="O2682" s="33"/>
      <c r="P2682" s="10"/>
      <c r="Q2682" s="10" t="s">
        <v>1860</v>
      </c>
      <c r="R2682" s="10"/>
      <c r="S2682" s="10"/>
      <c r="T2682" s="10" t="s">
        <v>1860</v>
      </c>
      <c r="U2682" s="10" t="s">
        <v>1860</v>
      </c>
      <c r="V2682" s="10"/>
      <c r="W2682" s="10"/>
      <c r="X2682" s="10"/>
      <c r="Y2682" s="10"/>
      <c r="Z2682" s="10"/>
      <c r="AA2682" s="10"/>
      <c r="AB2682" s="10"/>
      <c r="AE2682" s="12">
        <f>IFERROR(FLOOR(Table_Books[[#This Row],[Published_Date]],10), 0)</f>
        <v>0</v>
      </c>
      <c r="AF2682" s="2">
        <f>IFERROR(CEILING(VALUE(LEFT(Table_Books[[#This Row],[Published_Date]],FIND("-",Table_Books[[#This Row],[Published_Date]]&amp;"-")-1))/100, 1), 0)</f>
        <v>0</v>
      </c>
      <c r="AK2682" s="24" t="str">
        <f>Table_Books[[#This Row],[Title]]&amp;"_"&amp;Table_Books[[#This Row],[Author]]</f>
        <v>Casas vacías_Navarro, Brenda</v>
      </c>
      <c r="AL2682" s="24" t="str">
        <f>Table_Books[[#This Row],[Author]]&amp;"_"&amp;Table_Books[[#This Row],[Title]]</f>
        <v>Navarro, Brenda_Casas vacías</v>
      </c>
      <c r="AM2682" s="24" t="str">
        <f>Table_Books[[#This Row],[Title]]&amp;" by "&amp;Table_Books[[#This Row],[Author]]</f>
        <v>Casas vacías by Navarro, Brenda</v>
      </c>
    </row>
    <row r="2683" spans="1:41" ht="43.5" x14ac:dyDescent="0.35">
      <c r="A2683" s="7" t="str">
        <f>"B-" &amp; UPPER(TRIM(Table_Books[[#This Row],[Title]])) &amp; "|" &amp; UPPER(TRIM(Table_Books[[#This Row],[Author]]))</f>
        <v>B-CYCLONOPEDIA: COMPLICITY WITH ANONYMOUS MATERIALS (ANOMALY)|NEGARESTANI, REZA</v>
      </c>
      <c r="B2683" s="28" t="str">
        <f>IF(COUNTIFS(Table_Books[Hash_ID],Table_Books[[#This Row],[Hash_ID]])&gt;1,"Y","N")</f>
        <v>N</v>
      </c>
      <c r="C2683" s="2" t="s">
        <v>16535</v>
      </c>
      <c r="D2683" s="2" t="s">
        <v>5350</v>
      </c>
      <c r="G2683" s="12">
        <v>2008</v>
      </c>
      <c r="H2683" s="12"/>
      <c r="I2683" s="8"/>
      <c r="J2683" s="12"/>
      <c r="K2683" s="12"/>
      <c r="L2683" s="2">
        <v>268</v>
      </c>
      <c r="M2683" s="2" t="s">
        <v>5432</v>
      </c>
      <c r="O2683" s="33">
        <v>5</v>
      </c>
      <c r="P2683" s="10"/>
      <c r="Q2683" s="10" t="s">
        <v>1860</v>
      </c>
      <c r="R2683" s="10"/>
      <c r="S2683" s="10"/>
      <c r="T2683" s="10" t="s">
        <v>1860</v>
      </c>
      <c r="U2683" s="10" t="s">
        <v>1860</v>
      </c>
      <c r="V2683" s="10" t="s">
        <v>1824</v>
      </c>
      <c r="W2683" s="10"/>
      <c r="X2683" s="10"/>
      <c r="Y2683" s="10"/>
      <c r="Z2683" s="10"/>
      <c r="AA2683" s="10"/>
      <c r="AB2683" s="10"/>
      <c r="AE2683" s="12">
        <f>IFERROR(FLOOR(Table_Books[[#This Row],[Published_Date]],10), 0)</f>
        <v>2000</v>
      </c>
      <c r="AF2683" s="2">
        <f>IFERROR(CEILING(VALUE(LEFT(Table_Books[[#This Row],[Published_Date]],FIND("-",Table_Books[[#This Row],[Published_Date]]&amp;"-")-1))/100, 1), 0)</f>
        <v>21</v>
      </c>
      <c r="AK2683" s="2" t="str">
        <f>Table_Books[[#This Row],[Title]]&amp;"_"&amp;Table_Books[[#This Row],[Author]]</f>
        <v>Cyclonopedia: Complicity with Anonymous Materials (Anomaly)_Negarestani, Reza</v>
      </c>
      <c r="AL2683" s="2" t="str">
        <f>Table_Books[[#This Row],[Author]]&amp;"_"&amp;Table_Books[[#This Row],[Title]]</f>
        <v>Negarestani, Reza_Cyclonopedia: Complicity with Anonymous Materials (Anomaly)</v>
      </c>
      <c r="AM2683" s="2" t="str">
        <f>Table_Books[[#This Row],[Title]]&amp;" by "&amp;Table_Books[[#This Row],[Author]]</f>
        <v>Cyclonopedia: Complicity with Anonymous Materials (Anomaly) by Negarestani, Reza</v>
      </c>
    </row>
    <row r="2684" spans="1:41" x14ac:dyDescent="0.35">
      <c r="A2684" s="7" t="str">
        <f>"B-" &amp; UPPER(TRIM(Table_Books[[#This Row],[Title]])) &amp; "|" &amp; UPPER(TRIM(Table_Books[[#This Row],[Author]]))</f>
        <v>B-BLUETS|NELSON, MAGGIE</v>
      </c>
      <c r="B2684" s="28" t="str">
        <f>IF(COUNTIFS(Table_Books[Hash_ID],Table_Books[[#This Row],[Hash_ID]])&gt;1,"Y","N")</f>
        <v>Y</v>
      </c>
      <c r="C2684" s="2" t="s">
        <v>6108</v>
      </c>
      <c r="D2684" s="2" t="s">
        <v>6118</v>
      </c>
      <c r="G2684" s="12"/>
      <c r="H2684" s="12"/>
      <c r="I2684" s="8"/>
      <c r="J2684" s="12"/>
      <c r="K2684" s="12"/>
      <c r="O2684" s="33"/>
      <c r="P2684" s="10"/>
      <c r="Q2684" s="10" t="s">
        <v>1860</v>
      </c>
      <c r="R2684" s="10"/>
      <c r="S2684" s="10"/>
      <c r="T2684" s="10" t="s">
        <v>1860</v>
      </c>
      <c r="U2684" s="10" t="s">
        <v>1860</v>
      </c>
      <c r="V2684" s="10"/>
      <c r="W2684" s="10"/>
      <c r="X2684" s="10"/>
      <c r="Y2684" s="10"/>
      <c r="Z2684" s="10"/>
      <c r="AA2684" s="10"/>
      <c r="AB2684" s="10"/>
      <c r="AE2684" s="12">
        <f>IFERROR(FLOOR(Table_Books[[#This Row],[Published_Date]],10), 0)</f>
        <v>0</v>
      </c>
      <c r="AF2684" s="2">
        <f>IFERROR(CEILING(VALUE(LEFT(Table_Books[[#This Row],[Published_Date]],FIND("-",Table_Books[[#This Row],[Published_Date]]&amp;"-")-1))/100, 1), 0)</f>
        <v>0</v>
      </c>
      <c r="AK2684" s="2" t="str">
        <f>Table_Books[[#This Row],[Title]]&amp;"_"&amp;Table_Books[[#This Row],[Author]]</f>
        <v>Bluets_Nelson, Maggie</v>
      </c>
      <c r="AL2684" s="2" t="str">
        <f>Table_Books[[#This Row],[Author]]&amp;"_"&amp;Table_Books[[#This Row],[Title]]</f>
        <v>Nelson, Maggie_Bluets</v>
      </c>
      <c r="AM2684" s="2" t="str">
        <f>Table_Books[[#This Row],[Title]]&amp;" by "&amp;Table_Books[[#This Row],[Author]]</f>
        <v>Bluets by Nelson, Maggie</v>
      </c>
    </row>
    <row r="2685" spans="1:41" x14ac:dyDescent="0.35">
      <c r="A2685" s="7" t="str">
        <f>"B-" &amp; UPPER(TRIM(Table_Books[[#This Row],[Title]])) &amp; "|" &amp; UPPER(TRIM(Table_Books[[#This Row],[Author]]))</f>
        <v>B-BLUETS|NELSON, MAGGIE</v>
      </c>
      <c r="B2685" s="28" t="str">
        <f>IF(COUNTIFS(Table_Books[Hash_ID],Table_Books[[#This Row],[Hash_ID]])&gt;1,"Y","N")</f>
        <v>Y</v>
      </c>
      <c r="C2685" s="24" t="s">
        <v>6108</v>
      </c>
      <c r="D2685" s="24" t="s">
        <v>6118</v>
      </c>
      <c r="G2685" s="12"/>
      <c r="H2685" s="12"/>
      <c r="I2685" s="8"/>
      <c r="J2685" s="12"/>
      <c r="K2685" s="12"/>
      <c r="O2685" s="33"/>
      <c r="P2685" s="10"/>
      <c r="Q2685" s="10" t="s">
        <v>1860</v>
      </c>
      <c r="R2685" s="10"/>
      <c r="S2685" s="10"/>
      <c r="T2685" s="10" t="s">
        <v>1860</v>
      </c>
      <c r="U2685" s="10" t="s">
        <v>1860</v>
      </c>
      <c r="V2685" s="10"/>
      <c r="W2685" s="10"/>
      <c r="X2685" s="10"/>
      <c r="Y2685" s="10"/>
      <c r="Z2685" s="10"/>
      <c r="AA2685" s="10"/>
      <c r="AB2685" s="10"/>
      <c r="AE2685" s="12">
        <f>IFERROR(FLOOR(Table_Books[[#This Row],[Published_Date]],10), 0)</f>
        <v>0</v>
      </c>
      <c r="AF2685" s="2">
        <f>IFERROR(CEILING(VALUE(LEFT(Table_Books[[#This Row],[Published_Date]],FIND("-",Table_Books[[#This Row],[Published_Date]]&amp;"-")-1))/100, 1), 0)</f>
        <v>0</v>
      </c>
      <c r="AK2685" s="24" t="str">
        <f>Table_Books[[#This Row],[Title]]&amp;"_"&amp;Table_Books[[#This Row],[Author]]</f>
        <v>Bluets_Nelson, Maggie</v>
      </c>
      <c r="AL2685" s="24" t="str">
        <f>Table_Books[[#This Row],[Author]]&amp;"_"&amp;Table_Books[[#This Row],[Title]]</f>
        <v>Nelson, Maggie_Bluets</v>
      </c>
      <c r="AM2685" s="24" t="str">
        <f>Table_Books[[#This Row],[Title]]&amp;" by "&amp;Table_Books[[#This Row],[Author]]</f>
        <v>Bluets by Nelson, Maggie</v>
      </c>
    </row>
    <row r="2686" spans="1:41" x14ac:dyDescent="0.35">
      <c r="A2686" s="7" t="str">
        <f>"B-" &amp; UPPER(TRIM(Table_Books[[#This Row],[Title]])) &amp; "|" &amp; UPPER(TRIM(Table_Books[[#This Row],[Author]]))</f>
        <v>B-BLUETS|NELSON, MAGGIE</v>
      </c>
      <c r="B2686" s="35" t="str">
        <f>IF(COUNTIFS(Table_Books[Hash_ID],Table_Books[[#This Row],[Hash_ID]])&gt;1,"Y","N")</f>
        <v>Y</v>
      </c>
      <c r="C2686" s="35" t="s">
        <v>6108</v>
      </c>
      <c r="D2686" s="35" t="s">
        <v>6118</v>
      </c>
      <c r="E2686" s="35"/>
      <c r="F2686" s="35"/>
      <c r="G2686" s="36"/>
      <c r="H2686" s="36"/>
      <c r="I2686" s="37"/>
      <c r="J2686" s="36"/>
      <c r="K2686" s="36"/>
      <c r="L2686" s="35"/>
      <c r="M2686" s="35"/>
      <c r="N2686" s="35"/>
      <c r="O2686" s="38"/>
      <c r="P2686" s="39"/>
      <c r="Q2686" s="10" t="s">
        <v>1860</v>
      </c>
      <c r="R2686" s="39"/>
      <c r="S2686" s="39"/>
      <c r="T2686" s="10" t="s">
        <v>1860</v>
      </c>
      <c r="U2686" s="10" t="s">
        <v>1860</v>
      </c>
      <c r="V2686" s="39"/>
      <c r="W2686" s="39"/>
      <c r="X2686" s="39"/>
      <c r="Y2686" s="39"/>
      <c r="Z2686" s="39"/>
      <c r="AA2686" s="39"/>
      <c r="AB2686" s="39"/>
      <c r="AC2686" s="35"/>
      <c r="AD2686" s="35"/>
      <c r="AE2686" s="36">
        <f>IFERROR(FLOOR(Table_Books[[#This Row],[Published_Date]],10), 0)</f>
        <v>0</v>
      </c>
      <c r="AF2686" s="35">
        <f>IFERROR(CEILING(VALUE(LEFT(Table_Books[[#This Row],[Published_Date]],FIND("-",Table_Books[[#This Row],[Published_Date]]&amp;"-")-1))/100, 1), 0)</f>
        <v>0</v>
      </c>
      <c r="AG2686" s="35"/>
      <c r="AH2686" s="35" t="s">
        <v>21602</v>
      </c>
      <c r="AI2686" s="35"/>
      <c r="AJ2686" s="35"/>
      <c r="AK2686" s="35" t="str">
        <f>Table_Books[[#This Row],[Title]]&amp;"_"&amp;Table_Books[[#This Row],[Author]]</f>
        <v>Bluets_Nelson, Maggie</v>
      </c>
      <c r="AL2686" s="35" t="str">
        <f>Table_Books[[#This Row],[Author]]&amp;"_"&amp;Table_Books[[#This Row],[Title]]</f>
        <v>Nelson, Maggie_Bluets</v>
      </c>
      <c r="AM2686" s="35" t="str">
        <f>Table_Books[[#This Row],[Title]]&amp;" by "&amp;Table_Books[[#This Row],[Author]]</f>
        <v>Bluets by Nelson, Maggie</v>
      </c>
      <c r="AN2686" s="35"/>
      <c r="AO2686" s="35"/>
    </row>
    <row r="2687" spans="1:41" x14ac:dyDescent="0.35">
      <c r="A2687" s="7" t="str">
        <f>"B-" &amp; UPPER(TRIM(Table_Books[[#This Row],[Title]])) &amp; "|" &amp; UPPER(TRIM(Table_Books[[#This Row],[Author]]))</f>
        <v>B-BLUETS|NELSON, MAGGIE</v>
      </c>
      <c r="B2687" s="35" t="str">
        <f>IF(COUNTIFS(Table_Books[Hash_ID],Table_Books[[#This Row],[Hash_ID]])&gt;1,"Y","N")</f>
        <v>Y</v>
      </c>
      <c r="C2687" s="35" t="s">
        <v>6108</v>
      </c>
      <c r="D2687" s="35" t="s">
        <v>6118</v>
      </c>
      <c r="E2687" s="35"/>
      <c r="F2687" s="35"/>
      <c r="G2687" s="36"/>
      <c r="H2687" s="36"/>
      <c r="I2687" s="37"/>
      <c r="J2687" s="36"/>
      <c r="K2687" s="36"/>
      <c r="L2687" s="35"/>
      <c r="M2687" s="35"/>
      <c r="N2687" s="35"/>
      <c r="O2687" s="38"/>
      <c r="P2687" s="39"/>
      <c r="Q2687" s="10" t="s">
        <v>1860</v>
      </c>
      <c r="R2687" s="39"/>
      <c r="S2687" s="39"/>
      <c r="T2687" s="10" t="s">
        <v>1860</v>
      </c>
      <c r="U2687" s="10" t="s">
        <v>1860</v>
      </c>
      <c r="V2687" s="39"/>
      <c r="W2687" s="39"/>
      <c r="X2687" s="39"/>
      <c r="Y2687" s="39"/>
      <c r="Z2687" s="39"/>
      <c r="AA2687" s="39"/>
      <c r="AB2687" s="39"/>
      <c r="AC2687" s="35"/>
      <c r="AD2687" s="35"/>
      <c r="AE2687" s="36">
        <f>IFERROR(FLOOR(Table_Books[[#This Row],[Published_Date]],10), 0)</f>
        <v>0</v>
      </c>
      <c r="AF2687" s="35">
        <f>IFERROR(CEILING(VALUE(LEFT(Table_Books[[#This Row],[Published_Date]],FIND("-",Table_Books[[#This Row],[Published_Date]]&amp;"-")-1))/100, 1), 0)</f>
        <v>0</v>
      </c>
      <c r="AG2687" s="35"/>
      <c r="AH2687" s="35"/>
      <c r="AI2687" s="35"/>
      <c r="AJ2687" s="35"/>
      <c r="AK2687" s="35" t="str">
        <f>Table_Books[[#This Row],[Title]]&amp;"_"&amp;Table_Books[[#This Row],[Author]]</f>
        <v>Bluets_Nelson, Maggie</v>
      </c>
      <c r="AL2687" s="35" t="str">
        <f>Table_Books[[#This Row],[Author]]&amp;"_"&amp;Table_Books[[#This Row],[Title]]</f>
        <v>Nelson, Maggie_Bluets</v>
      </c>
      <c r="AM2687" s="35" t="str">
        <f>Table_Books[[#This Row],[Title]]&amp;" by "&amp;Table_Books[[#This Row],[Author]]</f>
        <v>Bluets by Nelson, Maggie</v>
      </c>
      <c r="AN2687" s="35"/>
      <c r="AO2687" s="35"/>
    </row>
    <row r="2688" spans="1:41" x14ac:dyDescent="0.35">
      <c r="A2688" s="7" t="str">
        <f>"B-" &amp; UPPER(TRIM(Table_Books[[#This Row],[Title]])) &amp; "|" &amp; UPPER(TRIM(Table_Books[[#This Row],[Author]]))</f>
        <v>B-BLUETS|NELSON, MAGGIE</v>
      </c>
      <c r="B2688" s="35" t="str">
        <f>IF(COUNTIFS(Table_Books[Hash_ID],Table_Books[[#This Row],[Hash_ID]])&gt;1,"Y","N")</f>
        <v>Y</v>
      </c>
      <c r="C2688" s="35" t="s">
        <v>6108</v>
      </c>
      <c r="D2688" s="35" t="s">
        <v>6118</v>
      </c>
      <c r="E2688" s="35"/>
      <c r="F2688" s="35"/>
      <c r="G2688" s="36"/>
      <c r="H2688" s="36"/>
      <c r="I2688" s="37"/>
      <c r="J2688" s="36"/>
      <c r="K2688" s="36"/>
      <c r="L2688" s="35"/>
      <c r="M2688" s="35"/>
      <c r="N2688" s="35"/>
      <c r="O2688" s="38"/>
      <c r="P2688" s="39"/>
      <c r="Q2688" s="10" t="s">
        <v>1860</v>
      </c>
      <c r="R2688" s="39"/>
      <c r="S2688" s="39"/>
      <c r="T2688" s="10" t="s">
        <v>1860</v>
      </c>
      <c r="U2688" s="10" t="s">
        <v>1860</v>
      </c>
      <c r="V2688" s="39"/>
      <c r="W2688" s="39"/>
      <c r="X2688" s="39"/>
      <c r="Y2688" s="39"/>
      <c r="Z2688" s="39"/>
      <c r="AA2688" s="39"/>
      <c r="AB2688" s="39"/>
      <c r="AC2688" s="35"/>
      <c r="AD2688" s="35"/>
      <c r="AE2688" s="36">
        <f>IFERROR(FLOOR(Table_Books[[#This Row],[Published_Date]],10), 0)</f>
        <v>0</v>
      </c>
      <c r="AF2688" s="35">
        <f>IFERROR(CEILING(VALUE(LEFT(Table_Books[[#This Row],[Published_Date]],FIND("-",Table_Books[[#This Row],[Published_Date]]&amp;"-")-1))/100, 1), 0)</f>
        <v>0</v>
      </c>
      <c r="AG2688" s="35"/>
      <c r="AH2688" s="35"/>
      <c r="AI2688" s="35"/>
      <c r="AJ2688" s="35"/>
      <c r="AK2688" s="35" t="str">
        <f>Table_Books[[#This Row],[Title]]&amp;"_"&amp;Table_Books[[#This Row],[Author]]</f>
        <v>Bluets_Nelson, Maggie</v>
      </c>
      <c r="AL2688" s="35" t="str">
        <f>Table_Books[[#This Row],[Author]]&amp;"_"&amp;Table_Books[[#This Row],[Title]]</f>
        <v>Nelson, Maggie_Bluets</v>
      </c>
      <c r="AM2688" s="35" t="str">
        <f>Table_Books[[#This Row],[Title]]&amp;" by "&amp;Table_Books[[#This Row],[Author]]</f>
        <v>Bluets by Nelson, Maggie</v>
      </c>
      <c r="AN2688" s="35"/>
      <c r="AO2688" s="35"/>
    </row>
    <row r="2689" spans="1:41" x14ac:dyDescent="0.35">
      <c r="A2689" s="7" t="str">
        <f>"B-" &amp; UPPER(TRIM(Table_Books[[#This Row],[Title]])) &amp; "|" &amp; UPPER(TRIM(Table_Books[[#This Row],[Author]]))</f>
        <v>B-THE ARGONAUTS|NELSON, MAGGIE</v>
      </c>
      <c r="B2689" s="28" t="str">
        <f>IF(COUNTIFS(Table_Books[Hash_ID],Table_Books[[#This Row],[Hash_ID]])&gt;1,"Y","N")</f>
        <v>Y</v>
      </c>
      <c r="C2689" s="2" t="s">
        <v>6452</v>
      </c>
      <c r="D2689" s="2" t="s">
        <v>6118</v>
      </c>
      <c r="G2689" s="12"/>
      <c r="H2689" s="12"/>
      <c r="I2689" s="8"/>
      <c r="J2689" s="12"/>
      <c r="K2689" s="12"/>
      <c r="O2689" s="33"/>
      <c r="P2689" s="10"/>
      <c r="Q2689" s="10" t="s">
        <v>1860</v>
      </c>
      <c r="R2689" s="10"/>
      <c r="S2689" s="10"/>
      <c r="T2689" s="10" t="s">
        <v>1860</v>
      </c>
      <c r="U2689" s="10" t="s">
        <v>1860</v>
      </c>
      <c r="V2689" s="10"/>
      <c r="W2689" s="10"/>
      <c r="X2689" s="10"/>
      <c r="Y2689" s="10"/>
      <c r="Z2689" s="10"/>
      <c r="AA2689" s="10"/>
      <c r="AB2689" s="10"/>
      <c r="AE2689" s="12">
        <f>IFERROR(FLOOR(Table_Books[[#This Row],[Published_Date]],10), 0)</f>
        <v>0</v>
      </c>
      <c r="AF2689" s="2">
        <f>IFERROR(CEILING(VALUE(LEFT(Table_Books[[#This Row],[Published_Date]],FIND("-",Table_Books[[#This Row],[Published_Date]]&amp;"-")-1))/100, 1), 0)</f>
        <v>0</v>
      </c>
      <c r="AK2689" s="2" t="str">
        <f>Table_Books[[#This Row],[Title]]&amp;"_"&amp;Table_Books[[#This Row],[Author]]</f>
        <v>The Argonauts_Nelson, Maggie</v>
      </c>
      <c r="AL2689" s="2" t="str">
        <f>Table_Books[[#This Row],[Author]]&amp;"_"&amp;Table_Books[[#This Row],[Title]]</f>
        <v>Nelson, Maggie_The Argonauts</v>
      </c>
      <c r="AM2689" s="2" t="str">
        <f>Table_Books[[#This Row],[Title]]&amp;" by "&amp;Table_Books[[#This Row],[Author]]</f>
        <v>The Argonauts by Nelson, Maggie</v>
      </c>
    </row>
    <row r="2690" spans="1:41" x14ac:dyDescent="0.35">
      <c r="A2690" s="7" t="str">
        <f>"B-" &amp; UPPER(TRIM(Table_Books[[#This Row],[Title]])) &amp; "|" &amp; UPPER(TRIM(Table_Books[[#This Row],[Author]]))</f>
        <v>B-THE ARGONAUTS|NELSON, MAGGIE</v>
      </c>
      <c r="B2690" s="35" t="str">
        <f>IF(COUNTIFS(Table_Books[Hash_ID],Table_Books[[#This Row],[Hash_ID]])&gt;1,"Y","N")</f>
        <v>Y</v>
      </c>
      <c r="C2690" s="35" t="s">
        <v>6452</v>
      </c>
      <c r="D2690" s="35" t="s">
        <v>6118</v>
      </c>
      <c r="E2690" s="35"/>
      <c r="F2690" s="35"/>
      <c r="G2690" s="36"/>
      <c r="H2690" s="36"/>
      <c r="I2690" s="37"/>
      <c r="J2690" s="36"/>
      <c r="K2690" s="36"/>
      <c r="L2690" s="35"/>
      <c r="M2690" s="35"/>
      <c r="N2690" s="35"/>
      <c r="O2690" s="38"/>
      <c r="P2690" s="39"/>
      <c r="Q2690" s="10" t="s">
        <v>1860</v>
      </c>
      <c r="R2690" s="39"/>
      <c r="S2690" s="39"/>
      <c r="T2690" s="10" t="s">
        <v>1860</v>
      </c>
      <c r="U2690" s="10" t="s">
        <v>1860</v>
      </c>
      <c r="V2690" s="39"/>
      <c r="W2690" s="39"/>
      <c r="X2690" s="39"/>
      <c r="Y2690" s="39"/>
      <c r="Z2690" s="39"/>
      <c r="AA2690" s="39"/>
      <c r="AB2690" s="39"/>
      <c r="AC2690" s="35"/>
      <c r="AD2690" s="35"/>
      <c r="AE2690" s="36">
        <f>IFERROR(FLOOR(Table_Books[[#This Row],[Published_Date]],10), 0)</f>
        <v>0</v>
      </c>
      <c r="AF2690" s="35">
        <f>IFERROR(CEILING(VALUE(LEFT(Table_Books[[#This Row],[Published_Date]],FIND("-",Table_Books[[#This Row],[Published_Date]]&amp;"-")-1))/100, 1), 0)</f>
        <v>0</v>
      </c>
      <c r="AG2690" s="35"/>
      <c r="AH2690" s="35" t="s">
        <v>21602</v>
      </c>
      <c r="AI2690" s="35"/>
      <c r="AJ2690" s="35"/>
      <c r="AK2690" s="35" t="str">
        <f>Table_Books[[#This Row],[Title]]&amp;"_"&amp;Table_Books[[#This Row],[Author]]</f>
        <v>The Argonauts_Nelson, Maggie</v>
      </c>
      <c r="AL2690" s="35" t="str">
        <f>Table_Books[[#This Row],[Author]]&amp;"_"&amp;Table_Books[[#This Row],[Title]]</f>
        <v>Nelson, Maggie_The Argonauts</v>
      </c>
      <c r="AM2690" s="35" t="str">
        <f>Table_Books[[#This Row],[Title]]&amp;" by "&amp;Table_Books[[#This Row],[Author]]</f>
        <v>The Argonauts by Nelson, Maggie</v>
      </c>
      <c r="AN2690" s="35"/>
      <c r="AO2690" s="35"/>
    </row>
    <row r="2691" spans="1:41" x14ac:dyDescent="0.35">
      <c r="A2691" s="7" t="str">
        <f>"B-" &amp; UPPER(TRIM(Table_Books[[#This Row],[Title]])) &amp; "|" &amp; UPPER(TRIM(Table_Books[[#This Row],[Author]]))</f>
        <v>B-THE ARGONAUTS|NELSON, MAGGIE</v>
      </c>
      <c r="B2691" s="35" t="str">
        <f>IF(COUNTIFS(Table_Books[Hash_ID],Table_Books[[#This Row],[Hash_ID]])&gt;1,"Y","N")</f>
        <v>Y</v>
      </c>
      <c r="C2691" s="35" t="s">
        <v>6452</v>
      </c>
      <c r="D2691" s="35" t="s">
        <v>6118</v>
      </c>
      <c r="E2691" s="35"/>
      <c r="F2691" s="35"/>
      <c r="G2691" s="36"/>
      <c r="H2691" s="36"/>
      <c r="I2691" s="37"/>
      <c r="J2691" s="36"/>
      <c r="K2691" s="36"/>
      <c r="L2691" s="35"/>
      <c r="M2691" s="35"/>
      <c r="N2691" s="35"/>
      <c r="O2691" s="38"/>
      <c r="P2691" s="39"/>
      <c r="Q2691" s="10" t="s">
        <v>1860</v>
      </c>
      <c r="R2691" s="39"/>
      <c r="S2691" s="39"/>
      <c r="T2691" s="10" t="s">
        <v>1860</v>
      </c>
      <c r="U2691" s="10" t="s">
        <v>1860</v>
      </c>
      <c r="V2691" s="39"/>
      <c r="W2691" s="39"/>
      <c r="X2691" s="39"/>
      <c r="Y2691" s="39"/>
      <c r="Z2691" s="39"/>
      <c r="AA2691" s="39"/>
      <c r="AB2691" s="39"/>
      <c r="AC2691" s="35"/>
      <c r="AD2691" s="35"/>
      <c r="AE2691" s="36">
        <f>IFERROR(FLOOR(Table_Books[[#This Row],[Published_Date]],10), 0)</f>
        <v>0</v>
      </c>
      <c r="AF2691" s="35">
        <f>IFERROR(CEILING(VALUE(LEFT(Table_Books[[#This Row],[Published_Date]],FIND("-",Table_Books[[#This Row],[Published_Date]]&amp;"-")-1))/100, 1), 0)</f>
        <v>0</v>
      </c>
      <c r="AG2691" s="35"/>
      <c r="AH2691" s="35"/>
      <c r="AI2691" s="35"/>
      <c r="AJ2691" s="35"/>
      <c r="AK2691" s="35" t="str">
        <f>Table_Books[[#This Row],[Title]]&amp;"_"&amp;Table_Books[[#This Row],[Author]]</f>
        <v>The Argonauts_Nelson, Maggie</v>
      </c>
      <c r="AL2691" s="35" t="str">
        <f>Table_Books[[#This Row],[Author]]&amp;"_"&amp;Table_Books[[#This Row],[Title]]</f>
        <v>Nelson, Maggie_The Argonauts</v>
      </c>
      <c r="AM2691" s="35" t="str">
        <f>Table_Books[[#This Row],[Title]]&amp;" by "&amp;Table_Books[[#This Row],[Author]]</f>
        <v>The Argonauts by Nelson, Maggie</v>
      </c>
      <c r="AN2691" s="35"/>
      <c r="AO2691" s="35"/>
    </row>
    <row r="2692" spans="1:41" x14ac:dyDescent="0.35">
      <c r="A2692" s="7" t="str">
        <f>"B-" &amp; UPPER(TRIM(Table_Books[[#This Row],[Title]])) &amp; "|" &amp; UPPER(TRIM(Table_Books[[#This Row],[Author]]))</f>
        <v>B-THE ARGONAUTS|NELSON, MAGGIE</v>
      </c>
      <c r="B2692" s="35" t="str">
        <f>IF(COUNTIFS(Table_Books[Hash_ID],Table_Books[[#This Row],[Hash_ID]])&gt;1,"Y","N")</f>
        <v>Y</v>
      </c>
      <c r="C2692" s="35" t="s">
        <v>6452</v>
      </c>
      <c r="D2692" s="35" t="s">
        <v>6118</v>
      </c>
      <c r="E2692" s="35"/>
      <c r="F2692" s="35"/>
      <c r="G2692" s="36"/>
      <c r="H2692" s="36"/>
      <c r="I2692" s="37"/>
      <c r="J2692" s="36"/>
      <c r="K2692" s="36"/>
      <c r="L2692" s="35"/>
      <c r="M2692" s="35"/>
      <c r="N2692" s="35"/>
      <c r="O2692" s="38"/>
      <c r="P2692" s="39"/>
      <c r="Q2692" s="10" t="s">
        <v>1860</v>
      </c>
      <c r="R2692" s="39"/>
      <c r="S2692" s="39"/>
      <c r="T2692" s="10" t="s">
        <v>1860</v>
      </c>
      <c r="U2692" s="10" t="s">
        <v>1860</v>
      </c>
      <c r="V2692" s="39"/>
      <c r="W2692" s="39"/>
      <c r="X2692" s="39"/>
      <c r="Y2692" s="39"/>
      <c r="Z2692" s="39"/>
      <c r="AA2692" s="39"/>
      <c r="AB2692" s="39"/>
      <c r="AC2692" s="35"/>
      <c r="AD2692" s="35"/>
      <c r="AE2692" s="36">
        <f>IFERROR(FLOOR(Table_Books[[#This Row],[Published_Date]],10), 0)</f>
        <v>0</v>
      </c>
      <c r="AF2692" s="35">
        <f>IFERROR(CEILING(VALUE(LEFT(Table_Books[[#This Row],[Published_Date]],FIND("-",Table_Books[[#This Row],[Published_Date]]&amp;"-")-1))/100, 1), 0)</f>
        <v>0</v>
      </c>
      <c r="AG2692" s="35"/>
      <c r="AH2692" s="35"/>
      <c r="AI2692" s="35"/>
      <c r="AJ2692" s="35"/>
      <c r="AK2692" s="35" t="str">
        <f>Table_Books[[#This Row],[Title]]&amp;"_"&amp;Table_Books[[#This Row],[Author]]</f>
        <v>The Argonauts_Nelson, Maggie</v>
      </c>
      <c r="AL2692" s="35" t="str">
        <f>Table_Books[[#This Row],[Author]]&amp;"_"&amp;Table_Books[[#This Row],[Title]]</f>
        <v>Nelson, Maggie_The Argonauts</v>
      </c>
      <c r="AM2692" s="35" t="str">
        <f>Table_Books[[#This Row],[Title]]&amp;" by "&amp;Table_Books[[#This Row],[Author]]</f>
        <v>The Argonauts by Nelson, Maggie</v>
      </c>
      <c r="AN2692" s="35"/>
      <c r="AO2692" s="35"/>
    </row>
    <row r="2693" spans="1:41" x14ac:dyDescent="0.35">
      <c r="A2693" s="7" t="str">
        <f>"B-" &amp; UPPER(TRIM(Table_Books[[#This Row],[Title]])) &amp; "|" &amp; UPPER(TRIM(Table_Books[[#This Row],[Author]]))</f>
        <v>B-THE POETRY OF PABLO NERUDA|NERUDA, PABLO</v>
      </c>
      <c r="B2693" s="28" t="str">
        <f>IF(COUNTIFS(Table_Books[Hash_ID],Table_Books[[#This Row],[Hash_ID]])&gt;1,"Y","N")</f>
        <v>N</v>
      </c>
      <c r="C2693" s="2" t="s">
        <v>6952</v>
      </c>
      <c r="D2693" s="2" t="s">
        <v>8409</v>
      </c>
      <c r="G2693" s="12"/>
      <c r="H2693" s="12"/>
      <c r="I2693" s="8"/>
      <c r="J2693" s="12"/>
      <c r="K2693" s="12"/>
      <c r="O2693" s="33"/>
      <c r="P2693" s="10"/>
      <c r="Q2693" s="10" t="s">
        <v>1860</v>
      </c>
      <c r="R2693" s="10"/>
      <c r="S2693" s="10"/>
      <c r="T2693" s="10" t="s">
        <v>1860</v>
      </c>
      <c r="U2693" s="10" t="s">
        <v>1860</v>
      </c>
      <c r="V2693" s="10"/>
      <c r="W2693" s="10"/>
      <c r="X2693" s="10"/>
      <c r="Y2693" s="10"/>
      <c r="Z2693" s="10"/>
      <c r="AA2693" s="10"/>
      <c r="AB2693" s="10"/>
      <c r="AE2693" s="12">
        <f>IFERROR(FLOOR(Table_Books[[#This Row],[Published_Date]],10), 0)</f>
        <v>0</v>
      </c>
      <c r="AF2693" s="2">
        <f>IFERROR(CEILING(VALUE(LEFT(Table_Books[[#This Row],[Published_Date]],FIND("-",Table_Books[[#This Row],[Published_Date]]&amp;"-")-1))/100, 1), 0)</f>
        <v>0</v>
      </c>
      <c r="AK2693" s="2" t="str">
        <f>Table_Books[[#This Row],[Title]]&amp;"_"&amp;Table_Books[[#This Row],[Author]]</f>
        <v>The Poetry of Pablo Neruda_Neruda, Pablo</v>
      </c>
      <c r="AL2693" s="2" t="str">
        <f>Table_Books[[#This Row],[Author]]&amp;"_"&amp;Table_Books[[#This Row],[Title]]</f>
        <v>Neruda, Pablo_The Poetry of Pablo Neruda</v>
      </c>
      <c r="AM2693" s="2" t="str">
        <f>Table_Books[[#This Row],[Title]]&amp;" by "&amp;Table_Books[[#This Row],[Author]]</f>
        <v>The Poetry of Pablo Neruda by Neruda, Pablo</v>
      </c>
    </row>
    <row r="2694" spans="1:41" x14ac:dyDescent="0.35">
      <c r="A2694" s="7" t="str">
        <f>"B-" &amp; UPPER(TRIM(Table_Books[[#This Row],[Title]])) &amp; "|" &amp; UPPER(TRIM(Table_Books[[#This Row],[Author]]))</f>
        <v>B-AURELIA|NERVAL, GÉRARD DE</v>
      </c>
      <c r="B2694" s="35" t="str">
        <f>IF(COUNTIFS(Table_Books[Hash_ID],Table_Books[[#This Row],[Hash_ID]])&gt;1,"Y","N")</f>
        <v>N</v>
      </c>
      <c r="C2694" s="35" t="s">
        <v>20016</v>
      </c>
      <c r="D2694" s="35" t="s">
        <v>5149</v>
      </c>
      <c r="E2694" s="35"/>
      <c r="F2694" s="35"/>
      <c r="G2694" s="36"/>
      <c r="H2694" s="36"/>
      <c r="I2694" s="37"/>
      <c r="J2694" s="36"/>
      <c r="K2694" s="36"/>
      <c r="L2694" s="35"/>
      <c r="M2694" s="35"/>
      <c r="N2694" s="35"/>
      <c r="O2694" s="38"/>
      <c r="P2694" s="39"/>
      <c r="Q2694" s="10" t="s">
        <v>1860</v>
      </c>
      <c r="R2694" s="39"/>
      <c r="S2694" s="39"/>
      <c r="T2694" s="10" t="s">
        <v>1860</v>
      </c>
      <c r="U2694" s="10" t="s">
        <v>1860</v>
      </c>
      <c r="V2694" s="39"/>
      <c r="W2694" s="39"/>
      <c r="X2694" s="39"/>
      <c r="Y2694" s="39"/>
      <c r="Z2694" s="39"/>
      <c r="AA2694" s="39"/>
      <c r="AB2694" s="39"/>
      <c r="AC2694" s="35"/>
      <c r="AD2694" s="35"/>
      <c r="AE2694" s="36">
        <f>IFERROR(FLOOR(Table_Books[[#This Row],[Published_Date]],10), 0)</f>
        <v>0</v>
      </c>
      <c r="AF2694" s="35">
        <f>IFERROR(CEILING(VALUE(LEFT(Table_Books[[#This Row],[Published_Date]],FIND("-",Table_Books[[#This Row],[Published_Date]]&amp;"-")-1))/100, 1), 0)</f>
        <v>0</v>
      </c>
      <c r="AG2694" s="35"/>
      <c r="AH2694" s="35" t="s">
        <v>21608</v>
      </c>
      <c r="AI2694" s="35"/>
      <c r="AJ2694" s="35"/>
      <c r="AK2694" s="35" t="str">
        <f>Table_Books[[#This Row],[Title]]&amp;"_"&amp;Table_Books[[#This Row],[Author]]</f>
        <v>Aurelia_Nerval, Gérard de</v>
      </c>
      <c r="AL2694" s="35" t="str">
        <f>Table_Books[[#This Row],[Author]]&amp;"_"&amp;Table_Books[[#This Row],[Title]]</f>
        <v>Nerval, Gérard de_Aurelia</v>
      </c>
      <c r="AM2694" s="35" t="str">
        <f>Table_Books[[#This Row],[Title]]&amp;" by "&amp;Table_Books[[#This Row],[Author]]</f>
        <v>Aurelia by Nerval, Gérard de</v>
      </c>
      <c r="AN2694" s="35"/>
      <c r="AO2694" s="35"/>
    </row>
    <row r="2695" spans="1:41" ht="29" x14ac:dyDescent="0.35">
      <c r="A2695" s="7" t="str">
        <f>"B-" &amp; UPPER(TRIM(Table_Books[[#This Row],[Title]])) &amp; "|" &amp; UPPER(TRIM(Table_Books[[#This Row],[Author]]))</f>
        <v>B-AURÉLIA|NERVAL, GÉRARD DE</v>
      </c>
      <c r="B2695" s="28" t="str">
        <f>IF(COUNTIFS(Table_Books[Hash_ID],Table_Books[[#This Row],[Hash_ID]])&gt;1,"Y","N")</f>
        <v>N</v>
      </c>
      <c r="C2695" s="2" t="s">
        <v>5148</v>
      </c>
      <c r="D2695" s="2" t="s">
        <v>5149</v>
      </c>
      <c r="G2695" s="12">
        <v>1855</v>
      </c>
      <c r="H2695" s="12"/>
      <c r="I2695" s="8"/>
      <c r="J2695" s="12"/>
      <c r="K2695" s="12"/>
      <c r="L2695" s="2">
        <v>110</v>
      </c>
      <c r="M2695" s="2" t="s">
        <v>5244</v>
      </c>
      <c r="O2695" s="33"/>
      <c r="P2695" s="10"/>
      <c r="Q2695" s="10" t="s">
        <v>1860</v>
      </c>
      <c r="R2695" s="10"/>
      <c r="S2695" s="10"/>
      <c r="T2695" s="10" t="s">
        <v>1860</v>
      </c>
      <c r="U2695" s="10" t="s">
        <v>1860</v>
      </c>
      <c r="V2695" s="10"/>
      <c r="W2695" s="10"/>
      <c r="X2695" s="10"/>
      <c r="Y2695" s="10"/>
      <c r="Z2695" s="10"/>
      <c r="AA2695" s="10"/>
      <c r="AB2695" s="10"/>
      <c r="AE2695" s="12">
        <f>IFERROR(FLOOR(Table_Books[[#This Row],[Published_Date]],10), 0)</f>
        <v>1850</v>
      </c>
      <c r="AF2695" s="2">
        <f>IFERROR(CEILING(VALUE(LEFT(Table_Books[[#This Row],[Published_Date]],FIND("-",Table_Books[[#This Row],[Published_Date]]&amp;"-")-1))/100, 1), 0)</f>
        <v>19</v>
      </c>
      <c r="AK2695" s="2" t="str">
        <f>Table_Books[[#This Row],[Title]]&amp;"_"&amp;Table_Books[[#This Row],[Author]]</f>
        <v>Aurélia_Nerval, Gérard de</v>
      </c>
      <c r="AL2695" s="2" t="str">
        <f>Table_Books[[#This Row],[Author]]&amp;"_"&amp;Table_Books[[#This Row],[Title]]</f>
        <v>Nerval, Gérard de_Aurélia</v>
      </c>
      <c r="AM2695" s="2" t="str">
        <f>Table_Books[[#This Row],[Title]]&amp;" by "&amp;Table_Books[[#This Row],[Author]]</f>
        <v>Aurélia by Nerval, Gérard de</v>
      </c>
    </row>
    <row r="2696" spans="1:41" x14ac:dyDescent="0.35">
      <c r="A2696" s="7" t="str">
        <f>"B-" &amp; UPPER(TRIM(Table_Books[[#This Row],[Title]])) &amp; "|" &amp; UPPER(TRIM(Table_Books[[#This Row],[Author]]))</f>
        <v>B-LES CHIMÈRES (SONNETS)|NERVAL, GÉRARD DE</v>
      </c>
      <c r="B2696" s="35" t="str">
        <f>IF(COUNTIFS(Table_Books[Hash_ID],Table_Books[[#This Row],[Hash_ID]])&gt;1,"Y","N")</f>
        <v>N</v>
      </c>
      <c r="C2696" s="35" t="s">
        <v>20017</v>
      </c>
      <c r="D2696" s="35" t="s">
        <v>5149</v>
      </c>
      <c r="E2696" s="35"/>
      <c r="F2696" s="35"/>
      <c r="G2696" s="36"/>
      <c r="H2696" s="36"/>
      <c r="I2696" s="37"/>
      <c r="J2696" s="36"/>
      <c r="K2696" s="36"/>
      <c r="L2696" s="35"/>
      <c r="M2696" s="35"/>
      <c r="N2696" s="35"/>
      <c r="O2696" s="38"/>
      <c r="P2696" s="39"/>
      <c r="Q2696" s="10" t="s">
        <v>1860</v>
      </c>
      <c r="R2696" s="39"/>
      <c r="S2696" s="39"/>
      <c r="T2696" s="10" t="s">
        <v>1860</v>
      </c>
      <c r="U2696" s="10" t="s">
        <v>1860</v>
      </c>
      <c r="V2696" s="39"/>
      <c r="W2696" s="39"/>
      <c r="X2696" s="39"/>
      <c r="Y2696" s="39"/>
      <c r="Z2696" s="39"/>
      <c r="AA2696" s="39"/>
      <c r="AB2696" s="39"/>
      <c r="AC2696" s="35"/>
      <c r="AD2696" s="35"/>
      <c r="AE2696" s="36">
        <f>IFERROR(FLOOR(Table_Books[[#This Row],[Published_Date]],10), 0)</f>
        <v>0</v>
      </c>
      <c r="AF2696" s="35">
        <f>IFERROR(CEILING(VALUE(LEFT(Table_Books[[#This Row],[Published_Date]],FIND("-",Table_Books[[#This Row],[Published_Date]]&amp;"-")-1))/100, 1), 0)</f>
        <v>0</v>
      </c>
      <c r="AG2696" s="35"/>
      <c r="AH2696" s="35" t="s">
        <v>21608</v>
      </c>
      <c r="AI2696" s="35"/>
      <c r="AJ2696" s="35"/>
      <c r="AK2696" s="35" t="str">
        <f>Table_Books[[#This Row],[Title]]&amp;"_"&amp;Table_Books[[#This Row],[Author]]</f>
        <v>Les Chimères (Sonnets)_Nerval, Gérard de</v>
      </c>
      <c r="AL2696" s="35" t="str">
        <f>Table_Books[[#This Row],[Author]]&amp;"_"&amp;Table_Books[[#This Row],[Title]]</f>
        <v>Nerval, Gérard de_Les Chimères (Sonnets)</v>
      </c>
      <c r="AM2696" s="35" t="str">
        <f>Table_Books[[#This Row],[Title]]&amp;" by "&amp;Table_Books[[#This Row],[Author]]</f>
        <v>Les Chimères (Sonnets) by Nerval, Gérard de</v>
      </c>
      <c r="AN2696" s="35"/>
      <c r="AO2696" s="35"/>
    </row>
    <row r="2697" spans="1:41" x14ac:dyDescent="0.35">
      <c r="A2697" s="7" t="str">
        <f>"B-" &amp; UPPER(TRIM(Table_Books[[#This Row],[Title]])) &amp; "|" &amp; UPPER(TRIM(Table_Books[[#This Row],[Author]]))</f>
        <v>B-FROM THE DEAD: DARK TALES|NESBIT, EDITH</v>
      </c>
      <c r="B2697" s="28" t="str">
        <f>IF(COUNTIFS(Table_Books[Hash_ID],Table_Books[[#This Row],[Hash_ID]])&gt;1,"Y","N")</f>
        <v>N</v>
      </c>
      <c r="C2697" s="2" t="s">
        <v>8104</v>
      </c>
      <c r="D2697" s="2" t="s">
        <v>8432</v>
      </c>
      <c r="G2697" s="12"/>
      <c r="H2697" s="12">
        <v>2025</v>
      </c>
      <c r="I2697" s="8" t="s">
        <v>7930</v>
      </c>
      <c r="J2697" s="12"/>
      <c r="K2697" s="12"/>
      <c r="O2697" s="33"/>
      <c r="P2697" s="10"/>
      <c r="Q2697" s="10" t="s">
        <v>1860</v>
      </c>
      <c r="R2697" s="10"/>
      <c r="S2697" s="10"/>
      <c r="T2697" s="10" t="s">
        <v>1860</v>
      </c>
      <c r="U2697" s="10" t="s">
        <v>1860</v>
      </c>
      <c r="V2697" s="10"/>
      <c r="W2697" s="10"/>
      <c r="X2697" s="10"/>
      <c r="Y2697" s="10"/>
      <c r="Z2697" s="10"/>
      <c r="AA2697" s="10"/>
      <c r="AB2697" s="10"/>
      <c r="AE2697" s="12">
        <f>IFERROR(FLOOR(Table_Books[[#This Row],[Published_Date]],10), 0)</f>
        <v>0</v>
      </c>
      <c r="AF2697" s="2">
        <f>IFERROR(CEILING(VALUE(LEFT(Table_Books[[#This Row],[Published_Date]],FIND("-",Table_Books[[#This Row],[Published_Date]]&amp;"-")-1))/100, 1), 0)</f>
        <v>0</v>
      </c>
      <c r="AK2697" s="2" t="str">
        <f>Table_Books[[#This Row],[Title]]&amp;"_"&amp;Table_Books[[#This Row],[Author]]</f>
        <v>From the Dead: Dark Tales_Nesbit, Edith</v>
      </c>
      <c r="AL2697" s="2" t="str">
        <f>Table_Books[[#This Row],[Author]]&amp;"_"&amp;Table_Books[[#This Row],[Title]]</f>
        <v>Nesbit, Edith_From the Dead: Dark Tales</v>
      </c>
      <c r="AM2697" s="2" t="str">
        <f>Table_Books[[#This Row],[Title]]&amp;" by "&amp;Table_Books[[#This Row],[Author]]</f>
        <v>From the Dead: Dark Tales by Nesbit, Edith</v>
      </c>
    </row>
    <row r="2698" spans="1:41" x14ac:dyDescent="0.35">
      <c r="A2698" s="7" t="str">
        <f>"B-" &amp; UPPER(TRIM(Table_Books[[#This Row],[Title]])) &amp; "|" &amp; UPPER(TRIM(Table_Books[[#This Row],[Author]]))</f>
        <v>B-APOLOGIA PRO VITA SUA|NEWMAN, JOHN HENRY</v>
      </c>
      <c r="B2698" s="28" t="str">
        <f>IF(COUNTIFS(Table_Books[Hash_ID],Table_Books[[#This Row],[Hash_ID]])&gt;1,"Y","N")</f>
        <v>N</v>
      </c>
      <c r="C2698" s="2" t="s">
        <v>20451</v>
      </c>
      <c r="D2698" s="2" t="s">
        <v>21560</v>
      </c>
      <c r="G2698" s="12"/>
      <c r="H2698" s="12"/>
      <c r="I2698" s="8"/>
      <c r="J2698" s="12"/>
      <c r="K2698" s="12"/>
      <c r="O2698" s="33"/>
      <c r="P2698" s="10"/>
      <c r="Q2698" s="10" t="s">
        <v>1860</v>
      </c>
      <c r="R2698" s="10"/>
      <c r="S2698" s="10"/>
      <c r="T2698" s="10" t="s">
        <v>1860</v>
      </c>
      <c r="U2698" s="10" t="s">
        <v>1860</v>
      </c>
      <c r="V2698" s="10"/>
      <c r="W2698" s="10"/>
      <c r="X2698" s="10"/>
      <c r="Y2698" s="10"/>
      <c r="Z2698" s="10"/>
      <c r="AA2698" s="10"/>
      <c r="AB2698" s="10"/>
      <c r="AE2698" s="12">
        <f>IFERROR(FLOOR(Table_Books[[#This Row],[Published_Date]],10), 0)</f>
        <v>0</v>
      </c>
      <c r="AF2698" s="2">
        <f>IFERROR(CEILING(VALUE(LEFT(Table_Books[[#This Row],[Published_Date]],FIND("-",Table_Books[[#This Row],[Published_Date]]&amp;"-")-1))/100, 1), 0)</f>
        <v>0</v>
      </c>
      <c r="AK2698" s="2" t="str">
        <f>Table_Books[[#This Row],[Title]]&amp;"_"&amp;Table_Books[[#This Row],[Author]]</f>
        <v>Apologia Pro Vita Sua_Newman, John Henry</v>
      </c>
      <c r="AL2698" s="2" t="str">
        <f>Table_Books[[#This Row],[Author]]&amp;"_"&amp;Table_Books[[#This Row],[Title]]</f>
        <v>Newman, John Henry_Apologia Pro Vita Sua</v>
      </c>
      <c r="AM2698" s="2" t="str">
        <f>Table_Books[[#This Row],[Title]]&amp;" by "&amp;Table_Books[[#This Row],[Author]]</f>
        <v>Apologia Pro Vita Sua by Newman, John Henry</v>
      </c>
    </row>
    <row r="2699" spans="1:41" ht="43.5" x14ac:dyDescent="0.35">
      <c r="A2699" s="7" t="str">
        <f>"B-" &amp; UPPER(TRIM(Table_Books[[#This Row],[Title]])) &amp; "|" &amp; UPPER(TRIM(Table_Books[[#This Row],[Author]]))</f>
        <v>B-REVOLUTIONARY SUICIDE|NEWTON, HUEY P.</v>
      </c>
      <c r="B2699" s="28" t="str">
        <f>IF(COUNTIFS(Table_Books[Hash_ID],Table_Books[[#This Row],[Hash_ID]])&gt;1,"Y","N")</f>
        <v>N</v>
      </c>
      <c r="C2699" s="2" t="s">
        <v>2559</v>
      </c>
      <c r="D2699" s="2" t="s">
        <v>2631</v>
      </c>
      <c r="G2699" s="12">
        <v>1973</v>
      </c>
      <c r="H2699" s="12"/>
      <c r="I2699" s="8"/>
      <c r="J2699" s="12"/>
      <c r="K2699" s="12"/>
      <c r="L2699" s="2">
        <v>368</v>
      </c>
      <c r="M2699" s="2" t="s">
        <v>2817</v>
      </c>
      <c r="O2699" s="33"/>
      <c r="P2699" s="10"/>
      <c r="Q2699" s="10" t="s">
        <v>1860</v>
      </c>
      <c r="R2699" s="10"/>
      <c r="S2699" s="10"/>
      <c r="T2699" s="10" t="s">
        <v>1860</v>
      </c>
      <c r="U2699" s="10" t="s">
        <v>1860</v>
      </c>
      <c r="V2699" s="10"/>
      <c r="W2699" s="10"/>
      <c r="X2699" s="10"/>
      <c r="Y2699" s="10"/>
      <c r="Z2699" s="10"/>
      <c r="AA2699" s="10"/>
      <c r="AB2699" s="10"/>
      <c r="AE2699" s="12">
        <f>IFERROR(FLOOR(Table_Books[[#This Row],[Published_Date]],10), 0)</f>
        <v>1970</v>
      </c>
      <c r="AF2699" s="2">
        <f>IFERROR(CEILING(VALUE(LEFT(Table_Books[[#This Row],[Published_Date]],FIND("-",Table_Books[[#This Row],[Published_Date]]&amp;"-")-1))/100, 1), 0)</f>
        <v>20</v>
      </c>
      <c r="AK2699" s="2" t="str">
        <f>Table_Books[[#This Row],[Title]]&amp;"_"&amp;Table_Books[[#This Row],[Author]]</f>
        <v>Revolutionary Suicide_Newton, Huey P.</v>
      </c>
      <c r="AL2699" s="2" t="str">
        <f>Table_Books[[#This Row],[Author]]&amp;"_"&amp;Table_Books[[#This Row],[Title]]</f>
        <v>Newton, Huey P._Revolutionary Suicide</v>
      </c>
      <c r="AM2699" s="2" t="str">
        <f>Table_Books[[#This Row],[Title]]&amp;" by "&amp;Table_Books[[#This Row],[Author]]</f>
        <v>Revolutionary Suicide by Newton, Huey P.</v>
      </c>
    </row>
    <row r="2700" spans="1:41" x14ac:dyDescent="0.35">
      <c r="A2700" s="7" t="str">
        <f>"B-" &amp; UPPER(TRIM(Table_Books[[#This Row],[Title]])) &amp; "|" &amp; UPPER(TRIM(Table_Books[[#This Row],[Author]]))</f>
        <v>B-OPTICKS|NEWTON, ISAAC</v>
      </c>
      <c r="B2700" s="35" t="str">
        <f>IF(COUNTIFS(Table_Books[Hash_ID],Table_Books[[#This Row],[Hash_ID]])&gt;1,"Y","N")</f>
        <v>N</v>
      </c>
      <c r="C2700" s="35" t="s">
        <v>19374</v>
      </c>
      <c r="D2700" s="35" t="s">
        <v>5766</v>
      </c>
      <c r="E2700" s="35"/>
      <c r="F2700" s="35"/>
      <c r="G2700" s="36"/>
      <c r="H2700" s="36"/>
      <c r="I2700" s="37"/>
      <c r="J2700" s="36"/>
      <c r="K2700" s="36"/>
      <c r="L2700" s="35"/>
      <c r="M2700" s="35"/>
      <c r="N2700" s="35"/>
      <c r="O2700" s="38"/>
      <c r="P2700" s="39"/>
      <c r="Q2700" s="10" t="s">
        <v>1860</v>
      </c>
      <c r="R2700" s="39"/>
      <c r="S2700" s="39"/>
      <c r="T2700" s="10" t="s">
        <v>1860</v>
      </c>
      <c r="U2700" s="10" t="s">
        <v>1860</v>
      </c>
      <c r="V2700" s="39"/>
      <c r="W2700" s="39"/>
      <c r="X2700" s="39"/>
      <c r="Y2700" s="39"/>
      <c r="Z2700" s="39"/>
      <c r="AA2700" s="39"/>
      <c r="AB2700" s="39"/>
      <c r="AC2700" s="35"/>
      <c r="AD2700" s="35"/>
      <c r="AE2700" s="36">
        <f>IFERROR(FLOOR(Table_Books[[#This Row],[Published_Date]],10), 0)</f>
        <v>0</v>
      </c>
      <c r="AF2700" s="35">
        <f>IFERROR(CEILING(VALUE(LEFT(Table_Books[[#This Row],[Published_Date]],FIND("-",Table_Books[[#This Row],[Published_Date]]&amp;"-")-1))/100, 1), 0)</f>
        <v>0</v>
      </c>
      <c r="AG2700" s="35"/>
      <c r="AH2700" s="35" t="s">
        <v>21590</v>
      </c>
      <c r="AI2700" s="35"/>
      <c r="AJ2700" s="35"/>
      <c r="AK2700" s="35" t="str">
        <f>Table_Books[[#This Row],[Title]]&amp;"_"&amp;Table_Books[[#This Row],[Author]]</f>
        <v>Opticks_Newton, Isaac</v>
      </c>
      <c r="AL2700" s="35" t="str">
        <f>Table_Books[[#This Row],[Author]]&amp;"_"&amp;Table_Books[[#This Row],[Title]]</f>
        <v>Newton, Isaac_Opticks</v>
      </c>
      <c r="AM2700" s="35" t="str">
        <f>Table_Books[[#This Row],[Title]]&amp;" by "&amp;Table_Books[[#This Row],[Author]]</f>
        <v>Opticks by Newton, Isaac</v>
      </c>
      <c r="AN2700" s="35"/>
      <c r="AO2700" s="35"/>
    </row>
    <row r="2701" spans="1:41" ht="29" x14ac:dyDescent="0.35">
      <c r="A2701" s="7" t="str">
        <f>"B-" &amp; UPPER(TRIM(Table_Books[[#This Row],[Title]])) &amp; "|" &amp; UPPER(TRIM(Table_Books[[#This Row],[Author]]))</f>
        <v>B-PRINCIPIA MATHEMATICA (PHILOSOPHIÆ NATURALIS PRINCIPIA MATHEMATICA)|NEWTON, ISAAC</v>
      </c>
      <c r="B2701" s="35" t="str">
        <f>IF(COUNTIFS(Table_Books[Hash_ID],Table_Books[[#This Row],[Hash_ID]])&gt;1,"Y","N")</f>
        <v>N</v>
      </c>
      <c r="C2701" s="35" t="s">
        <v>19375</v>
      </c>
      <c r="D2701" s="35" t="s">
        <v>5766</v>
      </c>
      <c r="E2701" s="35"/>
      <c r="F2701" s="35"/>
      <c r="G2701" s="36"/>
      <c r="H2701" s="36"/>
      <c r="I2701" s="37"/>
      <c r="J2701" s="36"/>
      <c r="K2701" s="36"/>
      <c r="L2701" s="35"/>
      <c r="M2701" s="35"/>
      <c r="N2701" s="35"/>
      <c r="O2701" s="38"/>
      <c r="P2701" s="39"/>
      <c r="Q2701" s="10" t="s">
        <v>1860</v>
      </c>
      <c r="R2701" s="39"/>
      <c r="S2701" s="39"/>
      <c r="T2701" s="10" t="s">
        <v>1860</v>
      </c>
      <c r="U2701" s="10" t="s">
        <v>1860</v>
      </c>
      <c r="V2701" s="39"/>
      <c r="W2701" s="39"/>
      <c r="X2701" s="39"/>
      <c r="Y2701" s="39"/>
      <c r="Z2701" s="39"/>
      <c r="AA2701" s="39"/>
      <c r="AB2701" s="39"/>
      <c r="AC2701" s="35"/>
      <c r="AD2701" s="35"/>
      <c r="AE2701" s="36">
        <f>IFERROR(FLOOR(Table_Books[[#This Row],[Published_Date]],10), 0)</f>
        <v>0</v>
      </c>
      <c r="AF2701" s="35">
        <f>IFERROR(CEILING(VALUE(LEFT(Table_Books[[#This Row],[Published_Date]],FIND("-",Table_Books[[#This Row],[Published_Date]]&amp;"-")-1))/100, 1), 0)</f>
        <v>0</v>
      </c>
      <c r="AG2701" s="35"/>
      <c r="AH2701" s="35" t="s">
        <v>21590</v>
      </c>
      <c r="AI2701" s="35"/>
      <c r="AJ2701" s="35"/>
      <c r="AK2701" s="35" t="str">
        <f>Table_Books[[#This Row],[Title]]&amp;"_"&amp;Table_Books[[#This Row],[Author]]</f>
        <v>Principia Mathematica (Philosophiæ Naturalis Principia Mathematica)_Newton, Isaac</v>
      </c>
      <c r="AL2701" s="35" t="str">
        <f>Table_Books[[#This Row],[Author]]&amp;"_"&amp;Table_Books[[#This Row],[Title]]</f>
        <v>Newton, Isaac_Principia Mathematica (Philosophiæ Naturalis Principia Mathematica)</v>
      </c>
      <c r="AM2701" s="35" t="str">
        <f>Table_Books[[#This Row],[Title]]&amp;" by "&amp;Table_Books[[#This Row],[Author]]</f>
        <v>Principia Mathematica (Philosophiæ Naturalis Principia Mathematica) by Newton, Isaac</v>
      </c>
      <c r="AN2701" s="35"/>
      <c r="AO2701" s="35"/>
    </row>
    <row r="2702" spans="1:41" ht="29" x14ac:dyDescent="0.35">
      <c r="A2702" s="7" t="str">
        <f>"B-" &amp; UPPER(TRIM(Table_Books[[#This Row],[Title]])) &amp; "|" &amp; UPPER(TRIM(Table_Books[[#This Row],[Author]]))</f>
        <v>B-THE PRINCIPIA : MATHEMATICAL PRINCIPLES OF NATURAL PHILOSOPHY|NEWTON, ISAAC</v>
      </c>
      <c r="B2702" s="28" t="str">
        <f>IF(COUNTIFS(Table_Books[Hash_ID],Table_Books[[#This Row],[Hash_ID]])&gt;1,"Y","N")</f>
        <v>N</v>
      </c>
      <c r="C2702" s="2" t="s">
        <v>5838</v>
      </c>
      <c r="D2702" s="2" t="s">
        <v>5766</v>
      </c>
      <c r="G2702" s="12"/>
      <c r="H2702" s="12"/>
      <c r="I2702" s="8"/>
      <c r="J2702" s="12"/>
      <c r="K2702" s="12"/>
      <c r="O2702" s="33"/>
      <c r="P2702" s="10"/>
      <c r="Q2702" s="10" t="s">
        <v>1860</v>
      </c>
      <c r="R2702" s="10"/>
      <c r="S2702" s="10"/>
      <c r="T2702" s="10" t="s">
        <v>1860</v>
      </c>
      <c r="U2702" s="10" t="s">
        <v>1860</v>
      </c>
      <c r="V2702" s="10"/>
      <c r="W2702" s="10"/>
      <c r="X2702" s="10"/>
      <c r="Y2702" s="10"/>
      <c r="Z2702" s="10"/>
      <c r="AA2702" s="10"/>
      <c r="AB2702" s="10"/>
      <c r="AE2702" s="12">
        <f>IFERROR(FLOOR(Table_Books[[#This Row],[Published_Date]],10), 0)</f>
        <v>0</v>
      </c>
      <c r="AF2702" s="2">
        <f>IFERROR(CEILING(VALUE(LEFT(Table_Books[[#This Row],[Published_Date]],FIND("-",Table_Books[[#This Row],[Published_Date]]&amp;"-")-1))/100, 1), 0)</f>
        <v>0</v>
      </c>
      <c r="AK2702" s="2" t="str">
        <f>Table_Books[[#This Row],[Title]]&amp;"_"&amp;Table_Books[[#This Row],[Author]]</f>
        <v>The Principia : Mathematical Principles of Natural Philosophy_Newton, Isaac</v>
      </c>
      <c r="AL2702" s="2" t="str">
        <f>Table_Books[[#This Row],[Author]]&amp;"_"&amp;Table_Books[[#This Row],[Title]]</f>
        <v>Newton, Isaac_The Principia : Mathematical Principles of Natural Philosophy</v>
      </c>
      <c r="AM2702" s="2" t="str">
        <f>Table_Books[[#This Row],[Title]]&amp;" by "&amp;Table_Books[[#This Row],[Author]]</f>
        <v>The Principia : Mathematical Principles of Natural Philosophy by Newton, Isaac</v>
      </c>
    </row>
    <row r="2703" spans="1:41" x14ac:dyDescent="0.35">
      <c r="A2703" s="7" t="str">
        <f>"B-" &amp; UPPER(TRIM(Table_Books[[#This Row],[Title]])) &amp; "|" &amp; UPPER(TRIM(Table_Books[[#This Row],[Author]]))</f>
        <v>B-AMERICANAH|NGOZI ADICHIE, CHIMAMANDA</v>
      </c>
      <c r="B2703" s="28" t="str">
        <f>IF(COUNTIFS(Table_Books[Hash_ID],Table_Books[[#This Row],[Hash_ID]])&gt;1,"Y","N")</f>
        <v>N</v>
      </c>
      <c r="C2703" s="2" t="s">
        <v>5717</v>
      </c>
      <c r="D2703" s="2" t="s">
        <v>5721</v>
      </c>
      <c r="G2703" s="12"/>
      <c r="H2703" s="12"/>
      <c r="I2703" s="8"/>
      <c r="J2703" s="12"/>
      <c r="K2703" s="12"/>
      <c r="O2703" s="33"/>
      <c r="P2703" s="10"/>
      <c r="Q2703" s="10" t="s">
        <v>1860</v>
      </c>
      <c r="R2703" s="10"/>
      <c r="S2703" s="10"/>
      <c r="T2703" s="10" t="s">
        <v>1860</v>
      </c>
      <c r="U2703" s="10" t="s">
        <v>1860</v>
      </c>
      <c r="V2703" s="10"/>
      <c r="W2703" s="10"/>
      <c r="X2703" s="10"/>
      <c r="Y2703" s="10"/>
      <c r="Z2703" s="10"/>
      <c r="AA2703" s="10"/>
      <c r="AB2703" s="10"/>
      <c r="AE2703" s="12">
        <f>IFERROR(FLOOR(Table_Books[[#This Row],[Published_Date]],10), 0)</f>
        <v>0</v>
      </c>
      <c r="AF2703" s="2">
        <f>IFERROR(CEILING(VALUE(LEFT(Table_Books[[#This Row],[Published_Date]],FIND("-",Table_Books[[#This Row],[Published_Date]]&amp;"-")-1))/100, 1), 0)</f>
        <v>0</v>
      </c>
      <c r="AK2703" s="2" t="str">
        <f>Table_Books[[#This Row],[Title]]&amp;"_"&amp;Table_Books[[#This Row],[Author]]</f>
        <v>Americanah_Ngozi Adichie, Chimamanda</v>
      </c>
      <c r="AL2703" s="2" t="str">
        <f>Table_Books[[#This Row],[Author]]&amp;"_"&amp;Table_Books[[#This Row],[Title]]</f>
        <v>Ngozi Adichie, Chimamanda_Americanah</v>
      </c>
      <c r="AM2703" s="2" t="str">
        <f>Table_Books[[#This Row],[Title]]&amp;" by "&amp;Table_Books[[#This Row],[Author]]</f>
        <v>Americanah by Ngozi Adichie, Chimamanda</v>
      </c>
    </row>
    <row r="2704" spans="1:41" x14ac:dyDescent="0.35">
      <c r="A2704" s="7" t="str">
        <f>"B-" &amp; UPPER(TRIM(Table_Books[[#This Row],[Title]])) &amp; "|" &amp; UPPER(TRIM(Table_Books[[#This Row],[Author]]))</f>
        <v>B-THE SYMPATHIZER|NGUYEN, VIET THANH</v>
      </c>
      <c r="B2704" s="35" t="str">
        <f>IF(COUNTIFS(Table_Books[Hash_ID],Table_Books[[#This Row],[Hash_ID]])&gt;1,"Y","N")</f>
        <v>N</v>
      </c>
      <c r="C2704" s="35" t="s">
        <v>19843</v>
      </c>
      <c r="D2704" s="48" t="s">
        <v>19844</v>
      </c>
      <c r="E2704" s="35"/>
      <c r="F2704" s="35"/>
      <c r="G2704" s="36"/>
      <c r="H2704" s="36"/>
      <c r="I2704" s="37"/>
      <c r="J2704" s="36"/>
      <c r="K2704" s="36"/>
      <c r="L2704" s="35"/>
      <c r="M2704" s="35"/>
      <c r="N2704" s="35"/>
      <c r="O2704" s="38"/>
      <c r="P2704" s="39"/>
      <c r="Q2704" s="10" t="s">
        <v>1860</v>
      </c>
      <c r="R2704" s="39"/>
      <c r="S2704" s="39"/>
      <c r="T2704" s="10" t="s">
        <v>1860</v>
      </c>
      <c r="U2704" s="10" t="s">
        <v>1860</v>
      </c>
      <c r="V2704" s="39"/>
      <c r="W2704" s="39"/>
      <c r="X2704" s="39"/>
      <c r="Y2704" s="39"/>
      <c r="Z2704" s="39"/>
      <c r="AA2704" s="39"/>
      <c r="AB2704" s="39"/>
      <c r="AC2704" s="35"/>
      <c r="AD2704" s="35"/>
      <c r="AE2704" s="36">
        <f>IFERROR(FLOOR(Table_Books[[#This Row],[Published_Date]],10), 0)</f>
        <v>0</v>
      </c>
      <c r="AF2704" s="35">
        <f>IFERROR(CEILING(VALUE(LEFT(Table_Books[[#This Row],[Published_Date]],FIND("-",Table_Books[[#This Row],[Published_Date]]&amp;"-")-1))/100, 1), 0)</f>
        <v>0</v>
      </c>
      <c r="AG2704" s="35"/>
      <c r="AH2704" s="35" t="s">
        <v>21602</v>
      </c>
      <c r="AI2704" s="35"/>
      <c r="AJ2704" s="35"/>
      <c r="AK2704" s="35" t="str">
        <f>Table_Books[[#This Row],[Title]]&amp;"_"&amp;Table_Books[[#This Row],[Author]]</f>
        <v>The Sympathizer_Nguyen, Viet Thanh</v>
      </c>
      <c r="AL2704" s="35" t="str">
        <f>Table_Books[[#This Row],[Author]]&amp;"_"&amp;Table_Books[[#This Row],[Title]]</f>
        <v>Nguyen, Viet Thanh_The Sympathizer</v>
      </c>
      <c r="AM2704" s="35" t="str">
        <f>Table_Books[[#This Row],[Title]]&amp;" by "&amp;Table_Books[[#This Row],[Author]]</f>
        <v>The Sympathizer by Nguyen, Viet Thanh</v>
      </c>
      <c r="AN2704" s="35"/>
      <c r="AO2704" s="35"/>
    </row>
    <row r="2705" spans="1:41" x14ac:dyDescent="0.35">
      <c r="A2705" s="7" t="str">
        <f>"B-" &amp; UPPER(TRIM(Table_Books[[#This Row],[Title]])) &amp; "|" &amp; UPPER(TRIM(Table_Books[[#This Row],[Author]]))</f>
        <v>B-THE SYMPATHIZER / THE COMMITTED|NGUYEN, VIET THANH</v>
      </c>
      <c r="B2705" s="35" t="str">
        <f>IF(COUNTIFS(Table_Books[Hash_ID],Table_Books[[#This Row],[Hash_ID]])&gt;1,"Y","N")</f>
        <v>N</v>
      </c>
      <c r="C2705" s="35" t="s">
        <v>20148</v>
      </c>
      <c r="D2705" s="48" t="s">
        <v>19844</v>
      </c>
      <c r="E2705" s="35"/>
      <c r="F2705" s="35"/>
      <c r="G2705" s="36"/>
      <c r="H2705" s="36"/>
      <c r="I2705" s="37"/>
      <c r="J2705" s="36"/>
      <c r="K2705" s="36"/>
      <c r="L2705" s="35"/>
      <c r="M2705" s="35"/>
      <c r="N2705" s="35"/>
      <c r="O2705" s="38"/>
      <c r="P2705" s="39"/>
      <c r="Q2705" s="10" t="s">
        <v>1860</v>
      </c>
      <c r="R2705" s="39"/>
      <c r="S2705" s="39"/>
      <c r="T2705" s="10" t="s">
        <v>1860</v>
      </c>
      <c r="U2705" s="10" t="s">
        <v>1860</v>
      </c>
      <c r="V2705" s="39"/>
      <c r="W2705" s="39"/>
      <c r="X2705" s="39"/>
      <c r="Y2705" s="39"/>
      <c r="Z2705" s="39"/>
      <c r="AA2705" s="39"/>
      <c r="AB2705" s="39"/>
      <c r="AC2705" s="35"/>
      <c r="AD2705" s="35"/>
      <c r="AE2705" s="36">
        <f>IFERROR(FLOOR(Table_Books[[#This Row],[Published_Date]],10), 0)</f>
        <v>0</v>
      </c>
      <c r="AF2705" s="35">
        <f>IFERROR(CEILING(VALUE(LEFT(Table_Books[[#This Row],[Published_Date]],FIND("-",Table_Books[[#This Row],[Published_Date]]&amp;"-")-1))/100, 1), 0)</f>
        <v>0</v>
      </c>
      <c r="AG2705" s="35"/>
      <c r="AH2705" s="35"/>
      <c r="AI2705" s="35"/>
      <c r="AJ2705" s="35"/>
      <c r="AK2705" s="35" t="str">
        <f>Table_Books[[#This Row],[Title]]&amp;"_"&amp;Table_Books[[#This Row],[Author]]</f>
        <v>The Sympathizer / The Committed_Nguyen, Viet Thanh</v>
      </c>
      <c r="AL2705" s="35" t="str">
        <f>Table_Books[[#This Row],[Author]]&amp;"_"&amp;Table_Books[[#This Row],[Title]]</f>
        <v>Nguyen, Viet Thanh_The Sympathizer / The Committed</v>
      </c>
      <c r="AM2705" s="35" t="str">
        <f>Table_Books[[#This Row],[Title]]&amp;" by "&amp;Table_Books[[#This Row],[Author]]</f>
        <v>The Sympathizer / The Committed by Nguyen, Viet Thanh</v>
      </c>
      <c r="AN2705" s="35"/>
      <c r="AO2705" s="35"/>
    </row>
    <row r="2706" spans="1:41" x14ac:dyDescent="0.35">
      <c r="A2706" s="7" t="str">
        <f>"B-" &amp; UPPER(TRIM(Table_Books[[#This Row],[Title]])) &amp; "|" &amp; UPPER(TRIM(Table_Books[[#This Row],[Author]]))</f>
        <v>B-THE HISTORY OF GRAFFITI|NICHOLAS GANZ</v>
      </c>
      <c r="B2706" s="28" t="str">
        <f>IF(COUNTIFS(Table_Books[Hash_ID],Table_Books[[#This Row],[Hash_ID]])&gt;1,"Y","N")</f>
        <v>N</v>
      </c>
      <c r="C2706" s="2" t="s">
        <v>15988</v>
      </c>
      <c r="D2706" s="43" t="s">
        <v>15989</v>
      </c>
      <c r="G2706" s="12"/>
      <c r="H2706" s="12"/>
      <c r="I2706" s="8" t="s">
        <v>13553</v>
      </c>
      <c r="J2706" s="12"/>
      <c r="K2706" s="12"/>
      <c r="O2706" s="33"/>
      <c r="P2706" s="10"/>
      <c r="Q2706" s="10" t="s">
        <v>1860</v>
      </c>
      <c r="R2706" s="10"/>
      <c r="S2706" s="10"/>
      <c r="T2706" s="10" t="s">
        <v>1860</v>
      </c>
      <c r="U2706" s="10" t="s">
        <v>1860</v>
      </c>
      <c r="V2706" s="10"/>
      <c r="W2706" s="10"/>
      <c r="X2706" s="10"/>
      <c r="Y2706" s="10"/>
      <c r="Z2706" s="10"/>
      <c r="AA2706" s="10"/>
      <c r="AB2706" s="10"/>
      <c r="AE2706" s="12">
        <f>IFERROR(FLOOR(Table_Books[[#This Row],[Published_Date]],10), 0)</f>
        <v>0</v>
      </c>
      <c r="AF2706" s="2">
        <f>IFERROR(CEILING(VALUE(LEFT(Table_Books[[#This Row],[Published_Date]],FIND("-",Table_Books[[#This Row],[Published_Date]]&amp;"-")-1))/100, 1), 0)</f>
        <v>0</v>
      </c>
      <c r="AK2706" s="2" t="str">
        <f>Table_Books[[#This Row],[Title]]&amp;"_"&amp;Table_Books[[#This Row],[Author]]</f>
        <v>The History of Graffiti_Nicholas Ganz</v>
      </c>
      <c r="AL2706" s="2" t="str">
        <f>Table_Books[[#This Row],[Author]]&amp;"_"&amp;Table_Books[[#This Row],[Title]]</f>
        <v>Nicholas Ganz_The History of Graffiti</v>
      </c>
      <c r="AM2706" s="2" t="str">
        <f>Table_Books[[#This Row],[Title]]&amp;" by "&amp;Table_Books[[#This Row],[Author]]</f>
        <v>The History of Graffiti by Nicholas Ganz</v>
      </c>
    </row>
    <row r="2707" spans="1:41" x14ac:dyDescent="0.35">
      <c r="A2707" s="7" t="str">
        <f>"B-" &amp; UPPER(TRIM(Table_Books[[#This Row],[Title]])) &amp; "|" &amp; UPPER(TRIM(Table_Books[[#This Row],[Author]]))</f>
        <v>B-BEYOND GOOD AND EVIL|NIETZSCHE, FRIEDRICH</v>
      </c>
      <c r="B2707" s="28" t="str">
        <f>IF(COUNTIFS(Table_Books[Hash_ID],Table_Books[[#This Row],[Hash_ID]])&gt;1,"Y","N")</f>
        <v>Y</v>
      </c>
      <c r="C2707" s="2" t="s">
        <v>6389</v>
      </c>
      <c r="D2707" s="2" t="s">
        <v>5177</v>
      </c>
      <c r="G2707" s="12">
        <v>1886</v>
      </c>
      <c r="H2707" s="12"/>
      <c r="I2707" s="8"/>
      <c r="J2707" s="12" t="s">
        <v>10263</v>
      </c>
      <c r="K2707" s="12"/>
      <c r="O2707" s="33"/>
      <c r="P2707" s="10"/>
      <c r="Q2707" s="10" t="s">
        <v>1860</v>
      </c>
      <c r="R2707" s="10"/>
      <c r="S2707" s="10"/>
      <c r="T2707" s="10" t="s">
        <v>1860</v>
      </c>
      <c r="U2707" s="10" t="s">
        <v>1860</v>
      </c>
      <c r="V2707" s="10"/>
      <c r="W2707" s="10"/>
      <c r="X2707" s="10"/>
      <c r="Y2707" s="10"/>
      <c r="Z2707" s="10"/>
      <c r="AA2707" s="10"/>
      <c r="AB2707" s="10"/>
      <c r="AE2707" s="12">
        <f>IFERROR(FLOOR(Table_Books[[#This Row],[Published_Date]],10), 0)</f>
        <v>1880</v>
      </c>
      <c r="AF2707" s="2">
        <f>IFERROR(CEILING(VALUE(LEFT(Table_Books[[#This Row],[Published_Date]],FIND("-",Table_Books[[#This Row],[Published_Date]]&amp;"-")-1))/100, 1), 0)</f>
        <v>19</v>
      </c>
      <c r="AG2707" s="2" t="s">
        <v>10355</v>
      </c>
      <c r="AH2707" s="2" t="s">
        <v>4856</v>
      </c>
      <c r="AI2707" s="2" t="s">
        <v>9182</v>
      </c>
      <c r="AK2707" s="2" t="str">
        <f>Table_Books[[#This Row],[Title]]&amp;"_"&amp;Table_Books[[#This Row],[Author]]</f>
        <v>Beyond Good and Evil_Nietzsche, Friedrich</v>
      </c>
      <c r="AL2707" s="2" t="str">
        <f>Table_Books[[#This Row],[Author]]&amp;"_"&amp;Table_Books[[#This Row],[Title]]</f>
        <v>Nietzsche, Friedrich_Beyond Good and Evil</v>
      </c>
      <c r="AM2707" s="2" t="str">
        <f>Table_Books[[#This Row],[Title]]&amp;" by "&amp;Table_Books[[#This Row],[Author]]</f>
        <v>Beyond Good and Evil by Nietzsche, Friedrich</v>
      </c>
    </row>
    <row r="2708" spans="1:41" x14ac:dyDescent="0.35">
      <c r="A2708" s="7" t="str">
        <f>"B-" &amp; UPPER(TRIM(Table_Books[[#This Row],[Title]])) &amp; "|" &amp; UPPER(TRIM(Table_Books[[#This Row],[Author]]))</f>
        <v>B-BEYOND GOOD AND EVIL|NIETZSCHE, FRIEDRICH</v>
      </c>
      <c r="B2708" s="35" t="str">
        <f>IF(COUNTIFS(Table_Books[Hash_ID],Table_Books[[#This Row],[Hash_ID]])&gt;1,"Y","N")</f>
        <v>Y</v>
      </c>
      <c r="C2708" s="35" t="s">
        <v>6389</v>
      </c>
      <c r="D2708" s="35" t="s">
        <v>5177</v>
      </c>
      <c r="E2708" s="35"/>
      <c r="F2708" s="35"/>
      <c r="G2708" s="36"/>
      <c r="H2708" s="36"/>
      <c r="I2708" s="37"/>
      <c r="J2708" s="36"/>
      <c r="K2708" s="36"/>
      <c r="L2708" s="35"/>
      <c r="M2708" s="35"/>
      <c r="N2708" s="35"/>
      <c r="O2708" s="38"/>
      <c r="P2708" s="39"/>
      <c r="Q2708" s="10" t="s">
        <v>1860</v>
      </c>
      <c r="R2708" s="39"/>
      <c r="S2708" s="39"/>
      <c r="T2708" s="10" t="s">
        <v>1860</v>
      </c>
      <c r="U2708" s="10" t="s">
        <v>1860</v>
      </c>
      <c r="V2708" s="39"/>
      <c r="W2708" s="39"/>
      <c r="X2708" s="39"/>
      <c r="Y2708" s="39"/>
      <c r="Z2708" s="39"/>
      <c r="AA2708" s="39"/>
      <c r="AB2708" s="39"/>
      <c r="AC2708" s="35"/>
      <c r="AD2708" s="35"/>
      <c r="AE2708" s="36">
        <f>IFERROR(FLOOR(Table_Books[[#This Row],[Published_Date]],10), 0)</f>
        <v>0</v>
      </c>
      <c r="AF2708" s="35">
        <f>IFERROR(CEILING(VALUE(LEFT(Table_Books[[#This Row],[Published_Date]],FIND("-",Table_Books[[#This Row],[Published_Date]]&amp;"-")-1))/100, 1), 0)</f>
        <v>0</v>
      </c>
      <c r="AG2708" s="35"/>
      <c r="AH2708" s="35" t="s">
        <v>21598</v>
      </c>
      <c r="AI2708" s="35"/>
      <c r="AJ2708" s="35"/>
      <c r="AK2708" s="35" t="str">
        <f>Table_Books[[#This Row],[Title]]&amp;"_"&amp;Table_Books[[#This Row],[Author]]</f>
        <v>Beyond Good and Evil_Nietzsche, Friedrich</v>
      </c>
      <c r="AL2708" s="35" t="str">
        <f>Table_Books[[#This Row],[Author]]&amp;"_"&amp;Table_Books[[#This Row],[Title]]</f>
        <v>Nietzsche, Friedrich_Beyond Good and Evil</v>
      </c>
      <c r="AM2708" s="35" t="str">
        <f>Table_Books[[#This Row],[Title]]&amp;" by "&amp;Table_Books[[#This Row],[Author]]</f>
        <v>Beyond Good and Evil by Nietzsche, Friedrich</v>
      </c>
      <c r="AN2708" s="35"/>
      <c r="AO2708" s="35"/>
    </row>
    <row r="2709" spans="1:41" x14ac:dyDescent="0.35">
      <c r="A2709" s="7" t="str">
        <f>"B-" &amp; UPPER(TRIM(Table_Books[[#This Row],[Title]])) &amp; "|" &amp; UPPER(TRIM(Table_Books[[#This Row],[Author]]))</f>
        <v>B-ECCE HOMO|NIETZSCHE, FRIEDRICH</v>
      </c>
      <c r="B2709" s="28" t="str">
        <f>IF(COUNTIFS(Table_Books[Hash_ID],Table_Books[[#This Row],[Hash_ID]])&gt;1,"Y","N")</f>
        <v>N</v>
      </c>
      <c r="C2709" s="2" t="s">
        <v>4959</v>
      </c>
      <c r="D2709" s="2" t="s">
        <v>5177</v>
      </c>
      <c r="G2709" s="12">
        <v>1908</v>
      </c>
      <c r="H2709" s="12"/>
      <c r="I2709" s="8"/>
      <c r="J2709" s="12" t="s">
        <v>4959</v>
      </c>
      <c r="K2709" s="12"/>
      <c r="O2709" s="33"/>
      <c r="P2709" s="10"/>
      <c r="Q2709" s="10" t="s">
        <v>1860</v>
      </c>
      <c r="R2709" s="10"/>
      <c r="S2709" s="10"/>
      <c r="T2709" s="10" t="s">
        <v>1860</v>
      </c>
      <c r="U2709" s="10" t="s">
        <v>1860</v>
      </c>
      <c r="V2709" s="10"/>
      <c r="W2709" s="10"/>
      <c r="X2709" s="10"/>
      <c r="Y2709" s="10"/>
      <c r="Z2709" s="10"/>
      <c r="AA2709" s="10"/>
      <c r="AB2709" s="10"/>
      <c r="AE2709" s="12">
        <f>IFERROR(FLOOR(Table_Books[[#This Row],[Published_Date]],10), 0)</f>
        <v>1900</v>
      </c>
      <c r="AF2709" s="2">
        <f>IFERROR(CEILING(VALUE(LEFT(Table_Books[[#This Row],[Published_Date]],FIND("-",Table_Books[[#This Row],[Published_Date]]&amp;"-")-1))/100, 1), 0)</f>
        <v>20</v>
      </c>
      <c r="AG2709" s="2" t="s">
        <v>10064</v>
      </c>
      <c r="AH2709" s="2" t="s">
        <v>4856</v>
      </c>
      <c r="AI2709" s="2" t="s">
        <v>9182</v>
      </c>
      <c r="AK2709" s="2" t="str">
        <f>Table_Books[[#This Row],[Title]]&amp;"_"&amp;Table_Books[[#This Row],[Author]]</f>
        <v>Ecce Homo_Nietzsche, Friedrich</v>
      </c>
      <c r="AL2709" s="2" t="str">
        <f>Table_Books[[#This Row],[Author]]&amp;"_"&amp;Table_Books[[#This Row],[Title]]</f>
        <v>Nietzsche, Friedrich_Ecce Homo</v>
      </c>
      <c r="AM2709" s="2" t="str">
        <f>Table_Books[[#This Row],[Title]]&amp;" by "&amp;Table_Books[[#This Row],[Author]]</f>
        <v>Ecce Homo by Nietzsche, Friedrich</v>
      </c>
    </row>
    <row r="2710" spans="1:41" ht="29" x14ac:dyDescent="0.35">
      <c r="A2710" s="7" t="str">
        <f>"B-" &amp; UPPER(TRIM(Table_Books[[#This Row],[Title]])) &amp; "|" &amp; UPPER(TRIM(Table_Books[[#This Row],[Author]]))</f>
        <v>B-HUMAN, ALL TOO HUMAN|NIETZSCHE, FRIEDRICH</v>
      </c>
      <c r="B2710" s="28" t="str">
        <f>IF(COUNTIFS(Table_Books[Hash_ID],Table_Books[[#This Row],[Hash_ID]])&gt;1,"Y","N")</f>
        <v>N</v>
      </c>
      <c r="C2710" s="2" t="s">
        <v>9092</v>
      </c>
      <c r="D2710" s="2" t="s">
        <v>5177</v>
      </c>
      <c r="G2710" s="12">
        <v>1878</v>
      </c>
      <c r="H2710" s="12"/>
      <c r="I2710" s="8"/>
      <c r="J2710" s="12" t="s">
        <v>10509</v>
      </c>
      <c r="K2710" s="12"/>
      <c r="O2710" s="33"/>
      <c r="P2710" s="10"/>
      <c r="Q2710" s="10" t="s">
        <v>1860</v>
      </c>
      <c r="R2710" s="10"/>
      <c r="S2710" s="10"/>
      <c r="T2710" s="10" t="s">
        <v>1860</v>
      </c>
      <c r="U2710" s="10" t="s">
        <v>1860</v>
      </c>
      <c r="V2710" s="10"/>
      <c r="W2710" s="10"/>
      <c r="X2710" s="10"/>
      <c r="Y2710" s="10"/>
      <c r="Z2710" s="10"/>
      <c r="AA2710" s="10"/>
      <c r="AB2710" s="10"/>
      <c r="AE2710" s="12">
        <f>IFERROR(FLOOR(Table_Books[[#This Row],[Published_Date]],10), 0)</f>
        <v>1870</v>
      </c>
      <c r="AF2710" s="2">
        <f>IFERROR(CEILING(VALUE(LEFT(Table_Books[[#This Row],[Published_Date]],FIND("-",Table_Books[[#This Row],[Published_Date]]&amp;"-")-1))/100, 1), 0)</f>
        <v>19</v>
      </c>
      <c r="AG2710" s="2" t="s">
        <v>10355</v>
      </c>
      <c r="AH2710" s="2" t="s">
        <v>4856</v>
      </c>
      <c r="AI2710" s="2" t="s">
        <v>9182</v>
      </c>
      <c r="AK2710" s="2" t="str">
        <f>Table_Books[[#This Row],[Title]]&amp;"_"&amp;Table_Books[[#This Row],[Author]]</f>
        <v>Human, All Too Human_Nietzsche, Friedrich</v>
      </c>
      <c r="AL2710" s="2" t="str">
        <f>Table_Books[[#This Row],[Author]]&amp;"_"&amp;Table_Books[[#This Row],[Title]]</f>
        <v>Nietzsche, Friedrich_Human, All Too Human</v>
      </c>
      <c r="AM2710" s="2" t="str">
        <f>Table_Books[[#This Row],[Title]]&amp;" by "&amp;Table_Books[[#This Row],[Author]]</f>
        <v>Human, All Too Human by Nietzsche, Friedrich</v>
      </c>
    </row>
    <row r="2711" spans="1:41" x14ac:dyDescent="0.35">
      <c r="A2711" s="7" t="str">
        <f>"B-" &amp; UPPER(TRIM(Table_Books[[#This Row],[Title]])) &amp; "|" &amp; UPPER(TRIM(Table_Books[[#This Row],[Author]]))</f>
        <v>B-ON THE GENEALOGY OF MORALITY|NIETZSCHE, FRIEDRICH</v>
      </c>
      <c r="B2711" s="28" t="str">
        <f>IF(COUNTIFS(Table_Books[Hash_ID],Table_Books[[#This Row],[Hash_ID]])&gt;1,"Y","N")</f>
        <v>Y</v>
      </c>
      <c r="C2711" s="2" t="s">
        <v>8855</v>
      </c>
      <c r="D2711" s="2" t="s">
        <v>5177</v>
      </c>
      <c r="G2711" s="12">
        <v>1887</v>
      </c>
      <c r="H2711" s="12"/>
      <c r="I2711" s="8"/>
      <c r="J2711" s="12" t="s">
        <v>10264</v>
      </c>
      <c r="K2711" s="12"/>
      <c r="O2711" s="33"/>
      <c r="P2711" s="10"/>
      <c r="Q2711" s="10" t="s">
        <v>1860</v>
      </c>
      <c r="R2711" s="10"/>
      <c r="S2711" s="10"/>
      <c r="T2711" s="10" t="s">
        <v>1860</v>
      </c>
      <c r="U2711" s="10" t="s">
        <v>1860</v>
      </c>
      <c r="V2711" s="10"/>
      <c r="W2711" s="10"/>
      <c r="X2711" s="10"/>
      <c r="Y2711" s="10"/>
      <c r="Z2711" s="10"/>
      <c r="AA2711" s="10"/>
      <c r="AB2711" s="10"/>
      <c r="AE2711" s="12">
        <f>IFERROR(FLOOR(Table_Books[[#This Row],[Published_Date]],10), 0)</f>
        <v>1880</v>
      </c>
      <c r="AF2711" s="2">
        <f>IFERROR(CEILING(VALUE(LEFT(Table_Books[[#This Row],[Published_Date]],FIND("-",Table_Books[[#This Row],[Published_Date]]&amp;"-")-1))/100, 1), 0)</f>
        <v>19</v>
      </c>
      <c r="AG2711" s="2" t="s">
        <v>10355</v>
      </c>
      <c r="AH2711" s="2" t="s">
        <v>4856</v>
      </c>
      <c r="AI2711" s="2" t="s">
        <v>9182</v>
      </c>
      <c r="AK2711" s="2" t="str">
        <f>Table_Books[[#This Row],[Title]]&amp;"_"&amp;Table_Books[[#This Row],[Author]]</f>
        <v>On the Genealogy of Morality_Nietzsche, Friedrich</v>
      </c>
      <c r="AL2711" s="2" t="str">
        <f>Table_Books[[#This Row],[Author]]&amp;"_"&amp;Table_Books[[#This Row],[Title]]</f>
        <v>Nietzsche, Friedrich_On the Genealogy of Morality</v>
      </c>
      <c r="AM2711" s="2" t="str">
        <f>Table_Books[[#This Row],[Title]]&amp;" by "&amp;Table_Books[[#This Row],[Author]]</f>
        <v>On the Genealogy of Morality by Nietzsche, Friedrich</v>
      </c>
    </row>
    <row r="2712" spans="1:41" x14ac:dyDescent="0.35">
      <c r="A2712" s="7" t="str">
        <f>"B-" &amp; UPPER(TRIM(Table_Books[[#This Row],[Title]])) &amp; "|" &amp; UPPER(TRIM(Table_Books[[#This Row],[Author]]))</f>
        <v>B-ON THE GENEALOGY OF MORALITY|NIETZSCHE, FRIEDRICH</v>
      </c>
      <c r="B2712" s="35" t="str">
        <f>IF(COUNTIFS(Table_Books[Hash_ID],Table_Books[[#This Row],[Hash_ID]])&gt;1,"Y","N")</f>
        <v>Y</v>
      </c>
      <c r="C2712" s="35" t="s">
        <v>8855</v>
      </c>
      <c r="D2712" s="35" t="s">
        <v>5177</v>
      </c>
      <c r="E2712" s="35"/>
      <c r="F2712" s="35"/>
      <c r="G2712" s="36"/>
      <c r="H2712" s="36"/>
      <c r="I2712" s="37"/>
      <c r="J2712" s="36"/>
      <c r="K2712" s="36"/>
      <c r="L2712" s="35"/>
      <c r="M2712" s="35"/>
      <c r="N2712" s="35"/>
      <c r="O2712" s="38"/>
      <c r="P2712" s="39"/>
      <c r="Q2712" s="10" t="s">
        <v>1860</v>
      </c>
      <c r="R2712" s="39"/>
      <c r="S2712" s="39"/>
      <c r="T2712" s="10" t="s">
        <v>1860</v>
      </c>
      <c r="U2712" s="10" t="s">
        <v>1860</v>
      </c>
      <c r="V2712" s="39"/>
      <c r="W2712" s="39"/>
      <c r="X2712" s="39"/>
      <c r="Y2712" s="39"/>
      <c r="Z2712" s="39"/>
      <c r="AA2712" s="39"/>
      <c r="AB2712" s="39"/>
      <c r="AC2712" s="35"/>
      <c r="AD2712" s="35"/>
      <c r="AE2712" s="36">
        <f>IFERROR(FLOOR(Table_Books[[#This Row],[Published_Date]],10), 0)</f>
        <v>0</v>
      </c>
      <c r="AF2712" s="35">
        <f>IFERROR(CEILING(VALUE(LEFT(Table_Books[[#This Row],[Published_Date]],FIND("-",Table_Books[[#This Row],[Published_Date]]&amp;"-")-1))/100, 1), 0)</f>
        <v>0</v>
      </c>
      <c r="AG2712" s="35"/>
      <c r="AH2712" s="35" t="s">
        <v>21598</v>
      </c>
      <c r="AI2712" s="35"/>
      <c r="AJ2712" s="35"/>
      <c r="AK2712" s="35" t="str">
        <f>Table_Books[[#This Row],[Title]]&amp;"_"&amp;Table_Books[[#This Row],[Author]]</f>
        <v>On the Genealogy of Morality_Nietzsche, Friedrich</v>
      </c>
      <c r="AL2712" s="35" t="str">
        <f>Table_Books[[#This Row],[Author]]&amp;"_"&amp;Table_Books[[#This Row],[Title]]</f>
        <v>Nietzsche, Friedrich_On the Genealogy of Morality</v>
      </c>
      <c r="AM2712" s="35" t="str">
        <f>Table_Books[[#This Row],[Title]]&amp;" by "&amp;Table_Books[[#This Row],[Author]]</f>
        <v>On the Genealogy of Morality by Nietzsche, Friedrich</v>
      </c>
      <c r="AN2712" s="35"/>
      <c r="AO2712" s="35"/>
    </row>
    <row r="2713" spans="1:41" x14ac:dyDescent="0.35">
      <c r="A2713" s="7" t="str">
        <f>"B-" &amp; UPPER(TRIM(Table_Books[[#This Row],[Title]])) &amp; "|" &amp; UPPER(TRIM(Table_Books[[#This Row],[Author]]))</f>
        <v>B-ON THE GENEALOGY OF MORALS|NIETZSCHE, FRIEDRICH</v>
      </c>
      <c r="B2713" s="28" t="str">
        <f>IF(COUNTIFS(Table_Books[Hash_ID],Table_Books[[#This Row],[Hash_ID]])&gt;1,"Y","N")</f>
        <v>N</v>
      </c>
      <c r="C2713" s="2" t="s">
        <v>6390</v>
      </c>
      <c r="D2713" s="2" t="s">
        <v>5177</v>
      </c>
      <c r="G2713" s="12"/>
      <c r="H2713" s="12"/>
      <c r="I2713" s="8"/>
      <c r="J2713" s="12"/>
      <c r="K2713" s="12"/>
      <c r="O2713" s="33"/>
      <c r="P2713" s="10"/>
      <c r="Q2713" s="10" t="s">
        <v>1860</v>
      </c>
      <c r="R2713" s="10"/>
      <c r="S2713" s="10"/>
      <c r="T2713" s="10" t="s">
        <v>1860</v>
      </c>
      <c r="U2713" s="10" t="s">
        <v>1860</v>
      </c>
      <c r="V2713" s="10"/>
      <c r="W2713" s="10"/>
      <c r="X2713" s="10"/>
      <c r="Y2713" s="10"/>
      <c r="Z2713" s="10"/>
      <c r="AA2713" s="10"/>
      <c r="AB2713" s="10"/>
      <c r="AE2713" s="12">
        <f>IFERROR(FLOOR(Table_Books[[#This Row],[Published_Date]],10), 0)</f>
        <v>0</v>
      </c>
      <c r="AF2713" s="2">
        <f>IFERROR(CEILING(VALUE(LEFT(Table_Books[[#This Row],[Published_Date]],FIND("-",Table_Books[[#This Row],[Published_Date]]&amp;"-")-1))/100, 1), 0)</f>
        <v>0</v>
      </c>
      <c r="AK2713" s="2" t="str">
        <f>Table_Books[[#This Row],[Title]]&amp;"_"&amp;Table_Books[[#This Row],[Author]]</f>
        <v>On the Genealogy of Morals_Nietzsche, Friedrich</v>
      </c>
      <c r="AL2713" s="2" t="str">
        <f>Table_Books[[#This Row],[Author]]&amp;"_"&amp;Table_Books[[#This Row],[Title]]</f>
        <v>Nietzsche, Friedrich_On the Genealogy of Morals</v>
      </c>
      <c r="AM2713" s="2" t="str">
        <f>Table_Books[[#This Row],[Title]]&amp;" by "&amp;Table_Books[[#This Row],[Author]]</f>
        <v>On the Genealogy of Morals by Nietzsche, Friedrich</v>
      </c>
    </row>
    <row r="2714" spans="1:41" x14ac:dyDescent="0.35">
      <c r="A2714" s="7" t="str">
        <f>"B-" &amp; UPPER(TRIM(Table_Books[[#This Row],[Title]])) &amp; "|" &amp; UPPER(TRIM(Table_Books[[#This Row],[Author]]))</f>
        <v>B-THE ANTICHRIST|NIETZSCHE, FRIEDRICH</v>
      </c>
      <c r="B2714" s="28" t="str">
        <f>IF(COUNTIFS(Table_Books[Hash_ID],Table_Books[[#This Row],[Hash_ID]])&gt;1,"Y","N")</f>
        <v>N</v>
      </c>
      <c r="C2714" s="2" t="s">
        <v>9093</v>
      </c>
      <c r="D2714" s="2" t="s">
        <v>5177</v>
      </c>
      <c r="G2714" s="12">
        <v>1895</v>
      </c>
      <c r="H2714" s="12"/>
      <c r="I2714" s="8"/>
      <c r="J2714" s="12" t="s">
        <v>10510</v>
      </c>
      <c r="K2714" s="12"/>
      <c r="O2714" s="33"/>
      <c r="P2714" s="10"/>
      <c r="Q2714" s="10" t="s">
        <v>1860</v>
      </c>
      <c r="R2714" s="10"/>
      <c r="S2714" s="10"/>
      <c r="T2714" s="10" t="s">
        <v>1860</v>
      </c>
      <c r="U2714" s="10" t="s">
        <v>1860</v>
      </c>
      <c r="V2714" s="10"/>
      <c r="W2714" s="10"/>
      <c r="X2714" s="10"/>
      <c r="Y2714" s="10"/>
      <c r="Z2714" s="10"/>
      <c r="AA2714" s="10"/>
      <c r="AB2714" s="10"/>
      <c r="AE2714" s="12">
        <f>IFERROR(FLOOR(Table_Books[[#This Row],[Published_Date]],10), 0)</f>
        <v>1890</v>
      </c>
      <c r="AF2714" s="2">
        <f>IFERROR(CEILING(VALUE(LEFT(Table_Books[[#This Row],[Published_Date]],FIND("-",Table_Books[[#This Row],[Published_Date]]&amp;"-")-1))/100, 1), 0)</f>
        <v>19</v>
      </c>
      <c r="AG2714" s="2" t="s">
        <v>10355</v>
      </c>
      <c r="AH2714" s="2" t="s">
        <v>4856</v>
      </c>
      <c r="AI2714" s="2" t="s">
        <v>9182</v>
      </c>
      <c r="AK2714" s="2" t="str">
        <f>Table_Books[[#This Row],[Title]]&amp;"_"&amp;Table_Books[[#This Row],[Author]]</f>
        <v>The Antichrist_Nietzsche, Friedrich</v>
      </c>
      <c r="AL2714" s="2" t="str">
        <f>Table_Books[[#This Row],[Author]]&amp;"_"&amp;Table_Books[[#This Row],[Title]]</f>
        <v>Nietzsche, Friedrich_The Antichrist</v>
      </c>
      <c r="AM2714" s="2" t="str">
        <f>Table_Books[[#This Row],[Title]]&amp;" by "&amp;Table_Books[[#This Row],[Author]]</f>
        <v>The Antichrist by Nietzsche, Friedrich</v>
      </c>
    </row>
    <row r="2715" spans="1:41" x14ac:dyDescent="0.35">
      <c r="A2715" s="7" t="str">
        <f>"B-" &amp; UPPER(TRIM(Table_Books[[#This Row],[Title]])) &amp; "|" &amp; UPPER(TRIM(Table_Books[[#This Row],[Author]]))</f>
        <v>B-THE ANTI-CHRIST|NIETZSCHE, FRIEDRICH</v>
      </c>
      <c r="B2715" s="28" t="str">
        <f>IF(COUNTIFS(Table_Books[Hash_ID],Table_Books[[#This Row],[Hash_ID]])&gt;1,"Y","N")</f>
        <v>N</v>
      </c>
      <c r="C2715" s="2" t="s">
        <v>6391</v>
      </c>
      <c r="D2715" s="2" t="s">
        <v>5177</v>
      </c>
      <c r="G2715" s="12"/>
      <c r="H2715" s="12"/>
      <c r="I2715" s="8"/>
      <c r="J2715" s="12"/>
      <c r="K2715" s="12"/>
      <c r="O2715" s="33"/>
      <c r="P2715" s="10"/>
      <c r="Q2715" s="10" t="s">
        <v>1860</v>
      </c>
      <c r="R2715" s="10"/>
      <c r="S2715" s="10"/>
      <c r="T2715" s="10" t="s">
        <v>1860</v>
      </c>
      <c r="U2715" s="10" t="s">
        <v>1860</v>
      </c>
      <c r="V2715" s="10"/>
      <c r="W2715" s="10"/>
      <c r="X2715" s="10"/>
      <c r="Y2715" s="10"/>
      <c r="Z2715" s="10"/>
      <c r="AA2715" s="10"/>
      <c r="AB2715" s="10"/>
      <c r="AE2715" s="12">
        <f>IFERROR(FLOOR(Table_Books[[#This Row],[Published_Date]],10), 0)</f>
        <v>0</v>
      </c>
      <c r="AF2715" s="2">
        <f>IFERROR(CEILING(VALUE(LEFT(Table_Books[[#This Row],[Published_Date]],FIND("-",Table_Books[[#This Row],[Published_Date]]&amp;"-")-1))/100, 1), 0)</f>
        <v>0</v>
      </c>
      <c r="AK2715" s="2" t="str">
        <f>Table_Books[[#This Row],[Title]]&amp;"_"&amp;Table_Books[[#This Row],[Author]]</f>
        <v>The Anti-Christ_Nietzsche, Friedrich</v>
      </c>
      <c r="AL2715" s="2" t="str">
        <f>Table_Books[[#This Row],[Author]]&amp;"_"&amp;Table_Books[[#This Row],[Title]]</f>
        <v>Nietzsche, Friedrich_The Anti-Christ</v>
      </c>
      <c r="AM2715" s="2" t="str">
        <f>Table_Books[[#This Row],[Title]]&amp;" by "&amp;Table_Books[[#This Row],[Author]]</f>
        <v>The Anti-Christ by Nietzsche, Friedrich</v>
      </c>
    </row>
    <row r="2716" spans="1:41" x14ac:dyDescent="0.35">
      <c r="A2716" s="7" t="str">
        <f>"B-" &amp; UPPER(TRIM(Table_Books[[#This Row],[Title]])) &amp; "|" &amp; UPPER(TRIM(Table_Books[[#This Row],[Author]]))</f>
        <v>B-THE BIRTH OF TRAGEDY|NIETZSCHE, FRIEDRICH</v>
      </c>
      <c r="B2716" s="28" t="str">
        <f>IF(COUNTIFS(Table_Books[Hash_ID],Table_Books[[#This Row],[Hash_ID]])&gt;1,"Y","N")</f>
        <v>Y</v>
      </c>
      <c r="C2716" s="2" t="s">
        <v>6393</v>
      </c>
      <c r="D2716" s="2" t="s">
        <v>5177</v>
      </c>
      <c r="G2716" s="12">
        <v>1872</v>
      </c>
      <c r="H2716" s="12"/>
      <c r="I2716" s="8"/>
      <c r="J2716" s="12" t="s">
        <v>10300</v>
      </c>
      <c r="K2716" s="12"/>
      <c r="O2716" s="33"/>
      <c r="P2716" s="10"/>
      <c r="Q2716" s="10" t="s">
        <v>1860</v>
      </c>
      <c r="R2716" s="10"/>
      <c r="S2716" s="10"/>
      <c r="T2716" s="10" t="s">
        <v>1860</v>
      </c>
      <c r="U2716" s="10" t="s">
        <v>1860</v>
      </c>
      <c r="V2716" s="10"/>
      <c r="W2716" s="10"/>
      <c r="X2716" s="10"/>
      <c r="Y2716" s="10"/>
      <c r="Z2716" s="10"/>
      <c r="AA2716" s="10"/>
      <c r="AB2716" s="10"/>
      <c r="AE2716" s="12">
        <f>IFERROR(FLOOR(Table_Books[[#This Row],[Published_Date]],10), 0)</f>
        <v>1870</v>
      </c>
      <c r="AF2716" s="2">
        <f>IFERROR(CEILING(VALUE(LEFT(Table_Books[[#This Row],[Published_Date]],FIND("-",Table_Books[[#This Row],[Published_Date]]&amp;"-")-1))/100, 1), 0)</f>
        <v>19</v>
      </c>
      <c r="AG2716" s="2" t="s">
        <v>10355</v>
      </c>
      <c r="AH2716" s="2" t="s">
        <v>4856</v>
      </c>
      <c r="AI2716" s="2" t="s">
        <v>9147</v>
      </c>
      <c r="AK2716" s="2" t="str">
        <f>Table_Books[[#This Row],[Title]]&amp;"_"&amp;Table_Books[[#This Row],[Author]]</f>
        <v>The Birth of Tragedy_Nietzsche, Friedrich</v>
      </c>
      <c r="AL2716" s="2" t="str">
        <f>Table_Books[[#This Row],[Author]]&amp;"_"&amp;Table_Books[[#This Row],[Title]]</f>
        <v>Nietzsche, Friedrich_The Birth of Tragedy</v>
      </c>
      <c r="AM2716" s="2" t="str">
        <f>Table_Books[[#This Row],[Title]]&amp;" by "&amp;Table_Books[[#This Row],[Author]]</f>
        <v>The Birth of Tragedy by Nietzsche, Friedrich</v>
      </c>
    </row>
    <row r="2717" spans="1:41" x14ac:dyDescent="0.35">
      <c r="A2717" s="7" t="str">
        <f>"B-" &amp; UPPER(TRIM(Table_Books[[#This Row],[Title]])) &amp; "|" &amp; UPPER(TRIM(Table_Books[[#This Row],[Author]]))</f>
        <v>B-THE BIRTH OF TRAGEDY|NIETZSCHE, FRIEDRICH</v>
      </c>
      <c r="B2717" s="35" t="str">
        <f>IF(COUNTIFS(Table_Books[Hash_ID],Table_Books[[#This Row],[Hash_ID]])&gt;1,"Y","N")</f>
        <v>Y</v>
      </c>
      <c r="C2717" s="35" t="s">
        <v>6393</v>
      </c>
      <c r="D2717" s="35" t="s">
        <v>5177</v>
      </c>
      <c r="E2717" s="35"/>
      <c r="F2717" s="35"/>
      <c r="G2717" s="36"/>
      <c r="H2717" s="36"/>
      <c r="I2717" s="37"/>
      <c r="J2717" s="36"/>
      <c r="K2717" s="36"/>
      <c r="L2717" s="35"/>
      <c r="M2717" s="35"/>
      <c r="N2717" s="35"/>
      <c r="O2717" s="38"/>
      <c r="P2717" s="39"/>
      <c r="Q2717" s="10" t="s">
        <v>1860</v>
      </c>
      <c r="R2717" s="39"/>
      <c r="S2717" s="39"/>
      <c r="T2717" s="10" t="s">
        <v>1860</v>
      </c>
      <c r="U2717" s="10" t="s">
        <v>1860</v>
      </c>
      <c r="V2717" s="39"/>
      <c r="W2717" s="39"/>
      <c r="X2717" s="39"/>
      <c r="Y2717" s="39"/>
      <c r="Z2717" s="39"/>
      <c r="AA2717" s="39"/>
      <c r="AB2717" s="39"/>
      <c r="AC2717" s="35"/>
      <c r="AD2717" s="35"/>
      <c r="AE2717" s="36">
        <f>IFERROR(FLOOR(Table_Books[[#This Row],[Published_Date]],10), 0)</f>
        <v>0</v>
      </c>
      <c r="AF2717" s="35">
        <f>IFERROR(CEILING(VALUE(LEFT(Table_Books[[#This Row],[Published_Date]],FIND("-",Table_Books[[#This Row],[Published_Date]]&amp;"-")-1))/100, 1), 0)</f>
        <v>0</v>
      </c>
      <c r="AG2717" s="35"/>
      <c r="AH2717" s="35" t="s">
        <v>21598</v>
      </c>
      <c r="AI2717" s="35"/>
      <c r="AJ2717" s="35"/>
      <c r="AK2717" s="35" t="str">
        <f>Table_Books[[#This Row],[Title]]&amp;"_"&amp;Table_Books[[#This Row],[Author]]</f>
        <v>The Birth of Tragedy_Nietzsche, Friedrich</v>
      </c>
      <c r="AL2717" s="35" t="str">
        <f>Table_Books[[#This Row],[Author]]&amp;"_"&amp;Table_Books[[#This Row],[Title]]</f>
        <v>Nietzsche, Friedrich_The Birth of Tragedy</v>
      </c>
      <c r="AM2717" s="35" t="str">
        <f>Table_Books[[#This Row],[Title]]&amp;" by "&amp;Table_Books[[#This Row],[Author]]</f>
        <v>The Birth of Tragedy by Nietzsche, Friedrich</v>
      </c>
      <c r="AN2717" s="35"/>
      <c r="AO2717" s="35"/>
    </row>
    <row r="2718" spans="1:41" x14ac:dyDescent="0.35">
      <c r="A2718" s="7" t="str">
        <f>"B-" &amp; UPPER(TRIM(Table_Books[[#This Row],[Title]])) &amp; "|" &amp; UPPER(TRIM(Table_Books[[#This Row],[Author]]))</f>
        <v>B-THE GAY SCIENCE|NIETZSCHE, FRIEDRICH</v>
      </c>
      <c r="B2718" s="28" t="str">
        <f>IF(COUNTIFS(Table_Books[Hash_ID],Table_Books[[#This Row],[Hash_ID]])&gt;1,"Y","N")</f>
        <v>N</v>
      </c>
      <c r="C2718" s="2" t="s">
        <v>6392</v>
      </c>
      <c r="D2718" s="2" t="s">
        <v>5177</v>
      </c>
      <c r="G2718" s="12" t="s">
        <v>10223</v>
      </c>
      <c r="H2718" s="12"/>
      <c r="I2718" s="8"/>
      <c r="J2718" s="12" t="s">
        <v>10301</v>
      </c>
      <c r="K2718" s="12"/>
      <c r="O2718" s="33"/>
      <c r="P2718" s="10"/>
      <c r="Q2718" s="10" t="s">
        <v>1860</v>
      </c>
      <c r="R2718" s="10"/>
      <c r="S2718" s="10"/>
      <c r="T2718" s="10" t="s">
        <v>1860</v>
      </c>
      <c r="U2718" s="10" t="s">
        <v>1860</v>
      </c>
      <c r="V2718" s="10"/>
      <c r="W2718" s="10"/>
      <c r="X2718" s="10"/>
      <c r="Y2718" s="10"/>
      <c r="Z2718" s="10"/>
      <c r="AA2718" s="10"/>
      <c r="AB2718" s="10"/>
      <c r="AE2718" s="12">
        <f>IFERROR(FLOOR(Table_Books[[#This Row],[Published_Date]],10), 0)</f>
        <v>0</v>
      </c>
      <c r="AF2718" s="2">
        <f>IFERROR(CEILING(VALUE(LEFT(Table_Books[[#This Row],[Published_Date]],FIND("-",Table_Books[[#This Row],[Published_Date]]&amp;"-")-1))/100, 1), 0)</f>
        <v>0</v>
      </c>
      <c r="AG2718" s="2" t="s">
        <v>10355</v>
      </c>
      <c r="AH2718" s="2" t="s">
        <v>4856</v>
      </c>
      <c r="AI2718" s="2" t="s">
        <v>9182</v>
      </c>
      <c r="AK2718" s="2" t="str">
        <f>Table_Books[[#This Row],[Title]]&amp;"_"&amp;Table_Books[[#This Row],[Author]]</f>
        <v>The Gay Science_Nietzsche, Friedrich</v>
      </c>
      <c r="AL2718" s="2" t="str">
        <f>Table_Books[[#This Row],[Author]]&amp;"_"&amp;Table_Books[[#This Row],[Title]]</f>
        <v>Nietzsche, Friedrich_The Gay Science</v>
      </c>
      <c r="AM2718" s="2" t="str">
        <f>Table_Books[[#This Row],[Title]]&amp;" by "&amp;Table_Books[[#This Row],[Author]]</f>
        <v>The Gay Science by Nietzsche, Friedrich</v>
      </c>
    </row>
    <row r="2719" spans="1:41" x14ac:dyDescent="0.35">
      <c r="A2719" s="7" t="str">
        <f>"B-" &amp; UPPER(TRIM(Table_Books[[#This Row],[Title]])) &amp; "|" &amp; UPPER(TRIM(Table_Books[[#This Row],[Author]]))</f>
        <v>B-THE JOYOUS SCIENCE|NIETZSCHE, FRIEDRICH</v>
      </c>
      <c r="B2719" s="28" t="str">
        <f>IF(COUNTIFS(Table_Books[Hash_ID],Table_Books[[#This Row],[Hash_ID]])&gt;1,"Y","N")</f>
        <v>N</v>
      </c>
      <c r="C2719" s="2" t="s">
        <v>5756</v>
      </c>
      <c r="D2719" s="2" t="s">
        <v>5177</v>
      </c>
      <c r="G2719" s="12"/>
      <c r="H2719" s="12"/>
      <c r="I2719" s="8"/>
      <c r="J2719" s="12"/>
      <c r="K2719" s="12"/>
      <c r="O2719" s="33"/>
      <c r="P2719" s="10"/>
      <c r="Q2719" s="10" t="s">
        <v>1860</v>
      </c>
      <c r="R2719" s="10"/>
      <c r="S2719" s="10"/>
      <c r="T2719" s="10" t="s">
        <v>1860</v>
      </c>
      <c r="U2719" s="10" t="s">
        <v>1860</v>
      </c>
      <c r="V2719" s="10"/>
      <c r="W2719" s="10"/>
      <c r="X2719" s="10"/>
      <c r="Y2719" s="10"/>
      <c r="Z2719" s="10"/>
      <c r="AA2719" s="10"/>
      <c r="AB2719" s="10"/>
      <c r="AE2719" s="12">
        <f>IFERROR(FLOOR(Table_Books[[#This Row],[Published_Date]],10), 0)</f>
        <v>0</v>
      </c>
      <c r="AF2719" s="2">
        <f>IFERROR(CEILING(VALUE(LEFT(Table_Books[[#This Row],[Published_Date]],FIND("-",Table_Books[[#This Row],[Published_Date]]&amp;"-")-1))/100, 1), 0)</f>
        <v>0</v>
      </c>
      <c r="AK2719" s="2" t="str">
        <f>Table_Books[[#This Row],[Title]]&amp;"_"&amp;Table_Books[[#This Row],[Author]]</f>
        <v>The Joyous Science_Nietzsche, Friedrich</v>
      </c>
      <c r="AL2719" s="2" t="str">
        <f>Table_Books[[#This Row],[Author]]&amp;"_"&amp;Table_Books[[#This Row],[Title]]</f>
        <v>Nietzsche, Friedrich_The Joyous Science</v>
      </c>
      <c r="AM2719" s="2" t="str">
        <f>Table_Books[[#This Row],[Title]]&amp;" by "&amp;Table_Books[[#This Row],[Author]]</f>
        <v>The Joyous Science by Nietzsche, Friedrich</v>
      </c>
    </row>
    <row r="2720" spans="1:41" x14ac:dyDescent="0.35">
      <c r="A2720" s="7" t="str">
        <f>"B-" &amp; UPPER(TRIM(Table_Books[[#This Row],[Title]])) &amp; "|" &amp; UPPER(TRIM(Table_Books[[#This Row],[Author]]))</f>
        <v>B-THE WILL TO POWER|NIETZSCHE, FRIEDRICH</v>
      </c>
      <c r="B2720" s="28" t="str">
        <f>IF(COUNTIFS(Table_Books[Hash_ID],Table_Books[[#This Row],[Hash_ID]])&gt;1,"Y","N")</f>
        <v>N</v>
      </c>
      <c r="C2720" s="2" t="s">
        <v>8901</v>
      </c>
      <c r="D2720" s="2" t="s">
        <v>5177</v>
      </c>
      <c r="G2720" s="12">
        <v>1901</v>
      </c>
      <c r="H2720" s="12"/>
      <c r="I2720" s="8"/>
      <c r="J2720" s="12" t="s">
        <v>10303</v>
      </c>
      <c r="K2720" s="12"/>
      <c r="O2720" s="33"/>
      <c r="P2720" s="10"/>
      <c r="Q2720" s="10" t="s">
        <v>1860</v>
      </c>
      <c r="R2720" s="10"/>
      <c r="S2720" s="10"/>
      <c r="T2720" s="10" t="s">
        <v>1860</v>
      </c>
      <c r="U2720" s="10" t="s">
        <v>1860</v>
      </c>
      <c r="V2720" s="10"/>
      <c r="W2720" s="10"/>
      <c r="X2720" s="10"/>
      <c r="Y2720" s="10"/>
      <c r="Z2720" s="10"/>
      <c r="AA2720" s="10"/>
      <c r="AB2720" s="10"/>
      <c r="AE2720" s="12">
        <f>IFERROR(FLOOR(Table_Books[[#This Row],[Published_Date]],10), 0)</f>
        <v>1900</v>
      </c>
      <c r="AF2720" s="2">
        <f>IFERROR(CEILING(VALUE(LEFT(Table_Books[[#This Row],[Published_Date]],FIND("-",Table_Books[[#This Row],[Published_Date]]&amp;"-")-1))/100, 1), 0)</f>
        <v>20</v>
      </c>
      <c r="AG2720" s="2" t="s">
        <v>10372</v>
      </c>
      <c r="AH2720" s="2" t="s">
        <v>4856</v>
      </c>
      <c r="AI2720" s="2" t="s">
        <v>9182</v>
      </c>
      <c r="AK2720" s="2" t="str">
        <f>Table_Books[[#This Row],[Title]]&amp;"_"&amp;Table_Books[[#This Row],[Author]]</f>
        <v>The Will to Power_Nietzsche, Friedrich</v>
      </c>
      <c r="AL2720" s="2" t="str">
        <f>Table_Books[[#This Row],[Author]]&amp;"_"&amp;Table_Books[[#This Row],[Title]]</f>
        <v>Nietzsche, Friedrich_The Will to Power</v>
      </c>
      <c r="AM2720" s="2" t="str">
        <f>Table_Books[[#This Row],[Title]]&amp;" by "&amp;Table_Books[[#This Row],[Author]]</f>
        <v>The Will to Power by Nietzsche, Friedrich</v>
      </c>
    </row>
    <row r="2721" spans="1:41" ht="43.5" x14ac:dyDescent="0.35">
      <c r="A2721" s="7" t="str">
        <f>"B-" &amp; UPPER(TRIM(Table_Books[[#This Row],[Title]])) &amp; "|" &amp; UPPER(TRIM(Table_Books[[#This Row],[Author]]))</f>
        <v>B-THUS SPOKE ZARATHUSTRA|NIETZSCHE, FRIEDRICH</v>
      </c>
      <c r="B2721" s="28" t="str">
        <f>IF(COUNTIFS(Table_Books[Hash_ID],Table_Books[[#This Row],[Hash_ID]])&gt;1,"Y","N")</f>
        <v>N</v>
      </c>
      <c r="C2721" s="2" t="s">
        <v>5176</v>
      </c>
      <c r="D2721" s="2" t="s">
        <v>5177</v>
      </c>
      <c r="G2721" s="12" t="s">
        <v>5224</v>
      </c>
      <c r="H2721" s="12"/>
      <c r="I2721" s="8"/>
      <c r="J2721" s="12"/>
      <c r="K2721" s="12"/>
      <c r="L2721" s="2">
        <v>352</v>
      </c>
      <c r="M2721" s="2" t="s">
        <v>5273</v>
      </c>
      <c r="O2721" s="33">
        <v>4</v>
      </c>
      <c r="P2721" s="10"/>
      <c r="Q2721" s="10" t="s">
        <v>1860</v>
      </c>
      <c r="R2721" s="10"/>
      <c r="S2721" s="10"/>
      <c r="T2721" s="10" t="s">
        <v>1860</v>
      </c>
      <c r="U2721" s="10" t="s">
        <v>1860</v>
      </c>
      <c r="V2721" s="10"/>
      <c r="W2721" s="10"/>
      <c r="X2721" s="10"/>
      <c r="Y2721" s="10"/>
      <c r="Z2721" s="10"/>
      <c r="AA2721" s="10"/>
      <c r="AB2721" s="10"/>
      <c r="AE2721" s="12">
        <f>IFERROR(FLOOR(Table_Books[[#This Row],[Published_Date]],10), 0)</f>
        <v>0</v>
      </c>
      <c r="AF2721" s="2">
        <f>IFERROR(CEILING(VALUE(LEFT(Table_Books[[#This Row],[Published_Date]],FIND("-",Table_Books[[#This Row],[Published_Date]]&amp;"-")-1))/100, 1), 0)</f>
        <v>19</v>
      </c>
      <c r="AH2721" s="2" t="s">
        <v>21598</v>
      </c>
      <c r="AK2721" s="2" t="str">
        <f>Table_Books[[#This Row],[Title]]&amp;"_"&amp;Table_Books[[#This Row],[Author]]</f>
        <v>Thus Spoke Zarathustra_Nietzsche, Friedrich</v>
      </c>
      <c r="AL2721" s="2" t="str">
        <f>Table_Books[[#This Row],[Author]]&amp;"_"&amp;Table_Books[[#This Row],[Title]]</f>
        <v>Nietzsche, Friedrich_Thus Spoke Zarathustra</v>
      </c>
      <c r="AM2721" s="2" t="str">
        <f>Table_Books[[#This Row],[Title]]&amp;" by "&amp;Table_Books[[#This Row],[Author]]</f>
        <v>Thus Spoke Zarathustra by Nietzsche, Friedrich</v>
      </c>
    </row>
    <row r="2722" spans="1:41" x14ac:dyDescent="0.35">
      <c r="A2722" s="7" t="str">
        <f>"B-" &amp; UPPER(TRIM(Table_Books[[#This Row],[Title]])) &amp; "|" &amp; UPPER(TRIM(Table_Books[[#This Row],[Author]]))</f>
        <v>B-TWILIGHT OF THE IDOLS|NIETZSCHE, FRIEDRICH</v>
      </c>
      <c r="B2722" s="28" t="str">
        <f>IF(COUNTIFS(Table_Books[Hash_ID],Table_Books[[#This Row],[Hash_ID]])&gt;1,"Y","N")</f>
        <v>N</v>
      </c>
      <c r="C2722" s="2" t="s">
        <v>8900</v>
      </c>
      <c r="D2722" s="2" t="s">
        <v>5177</v>
      </c>
      <c r="G2722" s="12">
        <v>1889</v>
      </c>
      <c r="H2722" s="12"/>
      <c r="I2722" s="8"/>
      <c r="J2722" s="12" t="s">
        <v>10302</v>
      </c>
      <c r="K2722" s="12"/>
      <c r="O2722" s="33"/>
      <c r="P2722" s="10"/>
      <c r="Q2722" s="10" t="s">
        <v>1860</v>
      </c>
      <c r="R2722" s="10"/>
      <c r="S2722" s="10"/>
      <c r="T2722" s="10" t="s">
        <v>1860</v>
      </c>
      <c r="U2722" s="10" t="s">
        <v>1860</v>
      </c>
      <c r="V2722" s="10"/>
      <c r="W2722" s="10"/>
      <c r="X2722" s="10"/>
      <c r="Y2722" s="10"/>
      <c r="Z2722" s="10"/>
      <c r="AA2722" s="10"/>
      <c r="AB2722" s="10"/>
      <c r="AE2722" s="12">
        <f>IFERROR(FLOOR(Table_Books[[#This Row],[Published_Date]],10), 0)</f>
        <v>1880</v>
      </c>
      <c r="AF2722" s="2">
        <f>IFERROR(CEILING(VALUE(LEFT(Table_Books[[#This Row],[Published_Date]],FIND("-",Table_Books[[#This Row],[Published_Date]]&amp;"-")-1))/100, 1), 0)</f>
        <v>19</v>
      </c>
      <c r="AG2722" s="2" t="s">
        <v>10355</v>
      </c>
      <c r="AH2722" s="2" t="s">
        <v>4856</v>
      </c>
      <c r="AI2722" s="2" t="s">
        <v>9182</v>
      </c>
      <c r="AK2722" s="2" t="str">
        <f>Table_Books[[#This Row],[Title]]&amp;"_"&amp;Table_Books[[#This Row],[Author]]</f>
        <v>Twilight of the Idols_Nietzsche, Friedrich</v>
      </c>
      <c r="AL2722" s="2" t="str">
        <f>Table_Books[[#This Row],[Author]]&amp;"_"&amp;Table_Books[[#This Row],[Title]]</f>
        <v>Nietzsche, Friedrich_Twilight of the Idols</v>
      </c>
      <c r="AM2722" s="2" t="str">
        <f>Table_Books[[#This Row],[Title]]&amp;" by "&amp;Table_Books[[#This Row],[Author]]</f>
        <v>Twilight of the Idols by Nietzsche, Friedrich</v>
      </c>
    </row>
    <row r="2723" spans="1:41" x14ac:dyDescent="0.35">
      <c r="A2723" s="7" t="str">
        <f>"B-" &amp; UPPER(TRIM(Table_Books[[#This Row],[Title]])) &amp; "|" &amp; UPPER(TRIM(Table_Books[[#This Row],[Author]]))</f>
        <v>B-TWILIGHT OF THE IDOLS / THE ANTICHRIST / ECCE HOMO|NIETZSCHE, FRIEDRICH</v>
      </c>
      <c r="B2723" s="35" t="str">
        <f>IF(COUNTIFS(Table_Books[Hash_ID],Table_Books[[#This Row],[Hash_ID]])&gt;1,"Y","N")</f>
        <v>N</v>
      </c>
      <c r="C2723" s="35" t="s">
        <v>19604</v>
      </c>
      <c r="D2723" s="35" t="s">
        <v>5177</v>
      </c>
      <c r="E2723" s="35"/>
      <c r="F2723" s="35"/>
      <c r="G2723" s="36"/>
      <c r="H2723" s="36"/>
      <c r="I2723" s="37"/>
      <c r="J2723" s="36"/>
      <c r="K2723" s="36"/>
      <c r="L2723" s="35"/>
      <c r="M2723" s="35"/>
      <c r="N2723" s="35"/>
      <c r="O2723" s="38"/>
      <c r="P2723" s="39"/>
      <c r="Q2723" s="10" t="s">
        <v>1860</v>
      </c>
      <c r="R2723" s="39"/>
      <c r="S2723" s="39"/>
      <c r="T2723" s="10" t="s">
        <v>1860</v>
      </c>
      <c r="U2723" s="10" t="s">
        <v>1860</v>
      </c>
      <c r="V2723" s="39"/>
      <c r="W2723" s="39"/>
      <c r="X2723" s="39"/>
      <c r="Y2723" s="39"/>
      <c r="Z2723" s="39"/>
      <c r="AA2723" s="39"/>
      <c r="AB2723" s="39"/>
      <c r="AC2723" s="35"/>
      <c r="AD2723" s="35"/>
      <c r="AE2723" s="36">
        <f>IFERROR(FLOOR(Table_Books[[#This Row],[Published_Date]],10), 0)</f>
        <v>0</v>
      </c>
      <c r="AF2723" s="35">
        <f>IFERROR(CEILING(VALUE(LEFT(Table_Books[[#This Row],[Published_Date]],FIND("-",Table_Books[[#This Row],[Published_Date]]&amp;"-")-1))/100, 1), 0)</f>
        <v>0</v>
      </c>
      <c r="AG2723" s="35"/>
      <c r="AH2723" s="35" t="s">
        <v>21598</v>
      </c>
      <c r="AI2723" s="35"/>
      <c r="AJ2723" s="35"/>
      <c r="AK2723" s="35" t="str">
        <f>Table_Books[[#This Row],[Title]]&amp;"_"&amp;Table_Books[[#This Row],[Author]]</f>
        <v>Twilight of the Idols / The Antichrist / Ecce Homo_Nietzsche, Friedrich</v>
      </c>
      <c r="AL2723" s="35" t="str">
        <f>Table_Books[[#This Row],[Author]]&amp;"_"&amp;Table_Books[[#This Row],[Title]]</f>
        <v>Nietzsche, Friedrich_Twilight of the Idols / The Antichrist / Ecce Homo</v>
      </c>
      <c r="AM2723" s="35" t="str">
        <f>Table_Books[[#This Row],[Title]]&amp;" by "&amp;Table_Books[[#This Row],[Author]]</f>
        <v>Twilight of the Idols / The Antichrist / Ecce Homo by Nietzsche, Friedrich</v>
      </c>
      <c r="AN2723" s="35"/>
      <c r="AO2723" s="35"/>
    </row>
    <row r="2724" spans="1:41" x14ac:dyDescent="0.35">
      <c r="A2724" s="7" t="str">
        <f>"B-" &amp; UPPER(TRIM(Table_Books[[#This Row],[Title]])) &amp; "|" &amp; UPPER(TRIM(Table_Books[[#This Row],[Author]]))</f>
        <v>B-DELTA OF VENUS|NIN, ANAÏS</v>
      </c>
      <c r="B2724" s="28" t="str">
        <f>IF(COUNTIFS(Table_Books[Hash_ID],Table_Books[[#This Row],[Hash_ID]])&gt;1,"Y","N")</f>
        <v>N</v>
      </c>
      <c r="C2724" s="2" t="s">
        <v>6418</v>
      </c>
      <c r="D2724" s="2" t="s">
        <v>5164</v>
      </c>
      <c r="G2724" s="12"/>
      <c r="H2724" s="12"/>
      <c r="I2724" s="8"/>
      <c r="J2724" s="12"/>
      <c r="K2724" s="12"/>
      <c r="O2724" s="33"/>
      <c r="P2724" s="10"/>
      <c r="Q2724" s="10" t="s">
        <v>1860</v>
      </c>
      <c r="R2724" s="10"/>
      <c r="S2724" s="10"/>
      <c r="T2724" s="10" t="s">
        <v>1860</v>
      </c>
      <c r="U2724" s="10" t="s">
        <v>1860</v>
      </c>
      <c r="V2724" s="10"/>
      <c r="W2724" s="10"/>
      <c r="X2724" s="10"/>
      <c r="Y2724" s="10"/>
      <c r="Z2724" s="10"/>
      <c r="AA2724" s="10"/>
      <c r="AB2724" s="10"/>
      <c r="AE2724" s="12">
        <f>IFERROR(FLOOR(Table_Books[[#This Row],[Published_Date]],10), 0)</f>
        <v>0</v>
      </c>
      <c r="AF2724" s="2">
        <f>IFERROR(CEILING(VALUE(LEFT(Table_Books[[#This Row],[Published_Date]],FIND("-",Table_Books[[#This Row],[Published_Date]]&amp;"-")-1))/100, 1), 0)</f>
        <v>0</v>
      </c>
      <c r="AK2724" s="2" t="str">
        <f>Table_Books[[#This Row],[Title]]&amp;"_"&amp;Table_Books[[#This Row],[Author]]</f>
        <v>Delta of Venus_Nin, Anaïs</v>
      </c>
      <c r="AL2724" s="2" t="str">
        <f>Table_Books[[#This Row],[Author]]&amp;"_"&amp;Table_Books[[#This Row],[Title]]</f>
        <v>Nin, Anaïs_Delta of Venus</v>
      </c>
      <c r="AM2724" s="2" t="str">
        <f>Table_Books[[#This Row],[Title]]&amp;" by "&amp;Table_Books[[#This Row],[Author]]</f>
        <v>Delta of Venus by Nin, Anaïs</v>
      </c>
    </row>
    <row r="2725" spans="1:41" ht="43.5" x14ac:dyDescent="0.35">
      <c r="A2725" s="7" t="str">
        <f>"B-" &amp; UPPER(TRIM(Table_Books[[#This Row],[Title]])) &amp; "|" &amp; UPPER(TRIM(Table_Books[[#This Row],[Author]]))</f>
        <v>B-HOUSE OF INCEST|NIN, ANAÏS</v>
      </c>
      <c r="B2725" s="28" t="str">
        <f>IF(COUNTIFS(Table_Books[Hash_ID],Table_Books[[#This Row],[Hash_ID]])&gt;1,"Y","N")</f>
        <v>N</v>
      </c>
      <c r="C2725" s="2" t="s">
        <v>5163</v>
      </c>
      <c r="D2725" s="2" t="s">
        <v>5164</v>
      </c>
      <c r="G2725" s="12">
        <v>1936</v>
      </c>
      <c r="H2725" s="12"/>
      <c r="I2725" s="8"/>
      <c r="J2725" s="12"/>
      <c r="K2725" s="12"/>
      <c r="L2725" s="2">
        <v>72</v>
      </c>
      <c r="M2725" s="2" t="s">
        <v>5261</v>
      </c>
      <c r="O2725" s="33"/>
      <c r="P2725" s="10"/>
      <c r="Q2725" s="10" t="s">
        <v>1860</v>
      </c>
      <c r="R2725" s="10"/>
      <c r="S2725" s="10"/>
      <c r="T2725" s="10" t="s">
        <v>1860</v>
      </c>
      <c r="U2725" s="10" t="s">
        <v>1860</v>
      </c>
      <c r="V2725" s="10"/>
      <c r="W2725" s="10"/>
      <c r="X2725" s="10"/>
      <c r="Y2725" s="10"/>
      <c r="Z2725" s="10"/>
      <c r="AA2725" s="10"/>
      <c r="AB2725" s="10"/>
      <c r="AE2725" s="12">
        <f>IFERROR(FLOOR(Table_Books[[#This Row],[Published_Date]],10), 0)</f>
        <v>1930</v>
      </c>
      <c r="AF2725" s="2">
        <f>IFERROR(CEILING(VALUE(LEFT(Table_Books[[#This Row],[Published_Date]],FIND("-",Table_Books[[#This Row],[Published_Date]]&amp;"-")-1))/100, 1), 0)</f>
        <v>20</v>
      </c>
      <c r="AK2725" s="2" t="str">
        <f>Table_Books[[#This Row],[Title]]&amp;"_"&amp;Table_Books[[#This Row],[Author]]</f>
        <v>House of Incest_Nin, Anaïs</v>
      </c>
      <c r="AL2725" s="2" t="str">
        <f>Table_Books[[#This Row],[Author]]&amp;"_"&amp;Table_Books[[#This Row],[Title]]</f>
        <v>Nin, Anaïs_House of Incest</v>
      </c>
      <c r="AM2725" s="2" t="str">
        <f>Table_Books[[#This Row],[Title]]&amp;" by "&amp;Table_Books[[#This Row],[Author]]</f>
        <v>House of Incest by Nin, Anaïs</v>
      </c>
    </row>
    <row r="2726" spans="1:41" ht="29" x14ac:dyDescent="0.35">
      <c r="A2726" s="7" t="str">
        <f>"B-" &amp; UPPER(TRIM(Table_Books[[#This Row],[Title]])) &amp; "|" &amp; UPPER(TRIM(Table_Books[[#This Row],[Author]]))</f>
        <v>B-THE GEOGRAPHY OF THOUGHT|NISBETT, RICHARD</v>
      </c>
      <c r="B2726" s="28" t="str">
        <f>IF(COUNTIFS(Table_Books[Hash_ID],Table_Books[[#This Row],[Hash_ID]])&gt;1,"Y","N")</f>
        <v>N</v>
      </c>
      <c r="C2726" s="2" t="s">
        <v>8957</v>
      </c>
      <c r="D2726" s="2" t="s">
        <v>10179</v>
      </c>
      <c r="G2726" s="12">
        <v>2003</v>
      </c>
      <c r="H2726" s="12"/>
      <c r="I2726" s="8"/>
      <c r="J2726" s="12" t="s">
        <v>8957</v>
      </c>
      <c r="K2726" s="12"/>
      <c r="O2726" s="33"/>
      <c r="P2726" s="10"/>
      <c r="Q2726" s="10" t="s">
        <v>1860</v>
      </c>
      <c r="R2726" s="10"/>
      <c r="S2726" s="10"/>
      <c r="T2726" s="10" t="s">
        <v>1860</v>
      </c>
      <c r="U2726" s="10" t="s">
        <v>1860</v>
      </c>
      <c r="V2726" s="10"/>
      <c r="W2726" s="10"/>
      <c r="X2726" s="10"/>
      <c r="Y2726" s="10"/>
      <c r="Z2726" s="10"/>
      <c r="AA2726" s="10"/>
      <c r="AB2726" s="10"/>
      <c r="AE2726" s="12">
        <f>IFERROR(FLOOR(Table_Books[[#This Row],[Published_Date]],10), 0)</f>
        <v>2000</v>
      </c>
      <c r="AF2726" s="2">
        <f>IFERROR(CEILING(VALUE(LEFT(Table_Books[[#This Row],[Published_Date]],FIND("-",Table_Books[[#This Row],[Published_Date]]&amp;"-")-1))/100, 1), 0)</f>
        <v>21</v>
      </c>
      <c r="AG2726" s="2" t="s">
        <v>10365</v>
      </c>
      <c r="AH2726" s="2" t="s">
        <v>4856</v>
      </c>
      <c r="AI2726" s="2" t="s">
        <v>10418</v>
      </c>
      <c r="AK2726" s="2" t="str">
        <f>Table_Books[[#This Row],[Title]]&amp;"_"&amp;Table_Books[[#This Row],[Author]]</f>
        <v>The Geography of Thought_Nisbett, Richard</v>
      </c>
      <c r="AL2726" s="2" t="str">
        <f>Table_Books[[#This Row],[Author]]&amp;"_"&amp;Table_Books[[#This Row],[Title]]</f>
        <v>Nisbett, Richard_The Geography of Thought</v>
      </c>
      <c r="AM2726" s="2" t="str">
        <f>Table_Books[[#This Row],[Title]]&amp;" by "&amp;Table_Books[[#This Row],[Author]]</f>
        <v>The Geography of Thought by Nisbett, Richard</v>
      </c>
    </row>
    <row r="2727" spans="1:41" x14ac:dyDescent="0.35">
      <c r="A2727" s="7" t="str">
        <f>"B-" &amp; UPPER(TRIM(Table_Books[[#This Row],[Title]])) &amp; "|" &amp; UPPER(TRIM(Table_Books[[#This Row],[Author]]))</f>
        <v>B-VERMEER|NORBERT SCHNEIDER</v>
      </c>
      <c r="B2727" s="28" t="str">
        <f>IF(COUNTIFS(Table_Books[Hash_ID],Table_Books[[#This Row],[Hash_ID]])&gt;1,"Y","N")</f>
        <v>N</v>
      </c>
      <c r="C2727" s="2" t="s">
        <v>3136</v>
      </c>
      <c r="D2727" s="43" t="s">
        <v>15971</v>
      </c>
      <c r="G2727" s="12"/>
      <c r="H2727" s="12"/>
      <c r="I2727" s="8" t="s">
        <v>13553</v>
      </c>
      <c r="J2727" s="12"/>
      <c r="K2727" s="12"/>
      <c r="O2727" s="33"/>
      <c r="P2727" s="10"/>
      <c r="Q2727" s="10" t="s">
        <v>1860</v>
      </c>
      <c r="R2727" s="10"/>
      <c r="S2727" s="10"/>
      <c r="T2727" s="10" t="s">
        <v>1860</v>
      </c>
      <c r="U2727" s="10" t="s">
        <v>1860</v>
      </c>
      <c r="V2727" s="10"/>
      <c r="W2727" s="10"/>
      <c r="X2727" s="10"/>
      <c r="Y2727" s="10"/>
      <c r="Z2727" s="10"/>
      <c r="AA2727" s="10"/>
      <c r="AB2727" s="10"/>
      <c r="AE2727" s="12">
        <f>IFERROR(FLOOR(Table_Books[[#This Row],[Published_Date]],10), 0)</f>
        <v>0</v>
      </c>
      <c r="AF2727" s="2">
        <f>IFERROR(CEILING(VALUE(LEFT(Table_Books[[#This Row],[Published_Date]],FIND("-",Table_Books[[#This Row],[Published_Date]]&amp;"-")-1))/100, 1), 0)</f>
        <v>0</v>
      </c>
      <c r="AK2727" s="2" t="str">
        <f>Table_Books[[#This Row],[Title]]&amp;"_"&amp;Table_Books[[#This Row],[Author]]</f>
        <v>Vermeer_Norbert Schneider</v>
      </c>
      <c r="AL2727" s="2" t="str">
        <f>Table_Books[[#This Row],[Author]]&amp;"_"&amp;Table_Books[[#This Row],[Title]]</f>
        <v>Norbert Schneider_Vermeer</v>
      </c>
      <c r="AM2727" s="2" t="str">
        <f>Table_Books[[#This Row],[Title]]&amp;" by "&amp;Table_Books[[#This Row],[Author]]</f>
        <v>Vermeer by Norbert Schneider</v>
      </c>
    </row>
    <row r="2728" spans="1:41" x14ac:dyDescent="0.35">
      <c r="A2728" s="7" t="str">
        <f>"B-" &amp; UPPER(TRIM(Table_Books[[#This Row],[Title]])) &amp; "|" &amp; UPPER(TRIM(Table_Books[[#This Row],[Author]]))</f>
        <v>B-EXPRESSIONISM|NORBERT WOLF</v>
      </c>
      <c r="B2728" s="28" t="str">
        <f>IF(COUNTIFS(Table_Books[Hash_ID],Table_Books[[#This Row],[Hash_ID]])&gt;1,"Y","N")</f>
        <v>N</v>
      </c>
      <c r="C2728" s="2" t="s">
        <v>3341</v>
      </c>
      <c r="D2728" s="43" t="s">
        <v>15987</v>
      </c>
      <c r="G2728" s="12"/>
      <c r="H2728" s="12"/>
      <c r="I2728" s="8" t="s">
        <v>13553</v>
      </c>
      <c r="J2728" s="12"/>
      <c r="K2728" s="12"/>
      <c r="O2728" s="33"/>
      <c r="P2728" s="10"/>
      <c r="Q2728" s="10" t="s">
        <v>1860</v>
      </c>
      <c r="R2728" s="10"/>
      <c r="S2728" s="10"/>
      <c r="T2728" s="10" t="s">
        <v>1860</v>
      </c>
      <c r="U2728" s="10" t="s">
        <v>1860</v>
      </c>
      <c r="V2728" s="10"/>
      <c r="W2728" s="10"/>
      <c r="X2728" s="10"/>
      <c r="Y2728" s="10"/>
      <c r="Z2728" s="10"/>
      <c r="AA2728" s="10"/>
      <c r="AB2728" s="10"/>
      <c r="AE2728" s="12">
        <f>IFERROR(FLOOR(Table_Books[[#This Row],[Published_Date]],10), 0)</f>
        <v>0</v>
      </c>
      <c r="AF2728" s="2">
        <f>IFERROR(CEILING(VALUE(LEFT(Table_Books[[#This Row],[Published_Date]],FIND("-",Table_Books[[#This Row],[Published_Date]]&amp;"-")-1))/100, 1), 0)</f>
        <v>0</v>
      </c>
      <c r="AK2728" s="2" t="str">
        <f>Table_Books[[#This Row],[Title]]&amp;"_"&amp;Table_Books[[#This Row],[Author]]</f>
        <v>Expressionism_Norbert Wolf</v>
      </c>
      <c r="AL2728" s="2" t="str">
        <f>Table_Books[[#This Row],[Author]]&amp;"_"&amp;Table_Books[[#This Row],[Title]]</f>
        <v>Norbert Wolf_Expressionism</v>
      </c>
      <c r="AM2728" s="2" t="str">
        <f>Table_Books[[#This Row],[Title]]&amp;" by "&amp;Table_Books[[#This Row],[Author]]</f>
        <v>Expressionism by Norbert Wolf</v>
      </c>
    </row>
    <row r="2729" spans="1:41" x14ac:dyDescent="0.35">
      <c r="A2729" s="7" t="str">
        <f>"B-" &amp; UPPER(TRIM(Table_Books[[#This Row],[Title]])) &amp; "|" &amp; UPPER(TRIM(Table_Books[[#This Row],[Author]]))</f>
        <v>B-CLYBOURNE PARK|NORRIS, BRUCE</v>
      </c>
      <c r="B2729" s="35" t="str">
        <f>IF(COUNTIFS(Table_Books[Hash_ID],Table_Books[[#This Row],[Hash_ID]])&gt;1,"Y","N")</f>
        <v>N</v>
      </c>
      <c r="C2729" s="35" t="s">
        <v>19984</v>
      </c>
      <c r="D2729" s="48" t="s">
        <v>19985</v>
      </c>
      <c r="E2729" s="35"/>
      <c r="F2729" s="35"/>
      <c r="G2729" s="36"/>
      <c r="H2729" s="36"/>
      <c r="I2729" s="37"/>
      <c r="J2729" s="36"/>
      <c r="K2729" s="36"/>
      <c r="L2729" s="35"/>
      <c r="M2729" s="35"/>
      <c r="N2729" s="35"/>
      <c r="O2729" s="38"/>
      <c r="P2729" s="39"/>
      <c r="Q2729" s="10" t="s">
        <v>1860</v>
      </c>
      <c r="R2729" s="39"/>
      <c r="S2729" s="39"/>
      <c r="T2729" s="10" t="s">
        <v>1860</v>
      </c>
      <c r="U2729" s="10" t="s">
        <v>1860</v>
      </c>
      <c r="V2729" s="39"/>
      <c r="W2729" s="39"/>
      <c r="X2729" s="39"/>
      <c r="Y2729" s="39"/>
      <c r="Z2729" s="39"/>
      <c r="AA2729" s="39"/>
      <c r="AB2729" s="39"/>
      <c r="AC2729" s="35"/>
      <c r="AD2729" s="35"/>
      <c r="AE2729" s="36">
        <f>IFERROR(FLOOR(Table_Books[[#This Row],[Published_Date]],10), 0)</f>
        <v>0</v>
      </c>
      <c r="AF2729" s="35">
        <f>IFERROR(CEILING(VALUE(LEFT(Table_Books[[#This Row],[Published_Date]],FIND("-",Table_Books[[#This Row],[Published_Date]]&amp;"-")-1))/100, 1), 0)</f>
        <v>0</v>
      </c>
      <c r="AG2729" s="35"/>
      <c r="AH2729" s="35" t="s">
        <v>21604</v>
      </c>
      <c r="AI2729" s="35"/>
      <c r="AJ2729" s="35"/>
      <c r="AK2729" s="35" t="str">
        <f>Table_Books[[#This Row],[Title]]&amp;"_"&amp;Table_Books[[#This Row],[Author]]</f>
        <v>Clybourne Park_Norris, Bruce</v>
      </c>
      <c r="AL2729" s="35" t="str">
        <f>Table_Books[[#This Row],[Author]]&amp;"_"&amp;Table_Books[[#This Row],[Title]]</f>
        <v>Norris, Bruce_Clybourne Park</v>
      </c>
      <c r="AM2729" s="35" t="str">
        <f>Table_Books[[#This Row],[Title]]&amp;" by "&amp;Table_Books[[#This Row],[Author]]</f>
        <v>Clybourne Park by Norris, Bruce</v>
      </c>
      <c r="AN2729" s="35"/>
      <c r="AO2729" s="35"/>
    </row>
    <row r="2730" spans="1:41" x14ac:dyDescent="0.35">
      <c r="A2730" s="7" t="str">
        <f>"B-" &amp; UPPER(TRIM(Table_Books[[#This Row],[Title]])) &amp; "|" &amp; UPPER(TRIM(Table_Books[[#This Row],[Author]]))</f>
        <v>B-MCTEAGUE|NORRIS, FRANK</v>
      </c>
      <c r="B2730" s="35" t="str">
        <f>IF(COUNTIFS(Table_Books[Hash_ID],Table_Books[[#This Row],[Hash_ID]])&gt;1,"Y","N")</f>
        <v>N</v>
      </c>
      <c r="C2730" s="35" t="s">
        <v>19584</v>
      </c>
      <c r="D2730" s="48" t="s">
        <v>19585</v>
      </c>
      <c r="E2730" s="35"/>
      <c r="F2730" s="35"/>
      <c r="G2730" s="36"/>
      <c r="H2730" s="36"/>
      <c r="I2730" s="37"/>
      <c r="J2730" s="36"/>
      <c r="K2730" s="36"/>
      <c r="L2730" s="35"/>
      <c r="M2730" s="35"/>
      <c r="N2730" s="35"/>
      <c r="O2730" s="38"/>
      <c r="P2730" s="39"/>
      <c r="Q2730" s="10" t="s">
        <v>1860</v>
      </c>
      <c r="R2730" s="39"/>
      <c r="S2730" s="39"/>
      <c r="T2730" s="10" t="s">
        <v>1860</v>
      </c>
      <c r="U2730" s="10" t="s">
        <v>1860</v>
      </c>
      <c r="V2730" s="39"/>
      <c r="W2730" s="39"/>
      <c r="X2730" s="39"/>
      <c r="Y2730" s="39"/>
      <c r="Z2730" s="39"/>
      <c r="AA2730" s="39"/>
      <c r="AB2730" s="39"/>
      <c r="AC2730" s="35"/>
      <c r="AD2730" s="35"/>
      <c r="AE2730" s="36">
        <f>IFERROR(FLOOR(Table_Books[[#This Row],[Published_Date]],10), 0)</f>
        <v>0</v>
      </c>
      <c r="AF2730" s="35">
        <f>IFERROR(CEILING(VALUE(LEFT(Table_Books[[#This Row],[Published_Date]],FIND("-",Table_Books[[#This Row],[Published_Date]]&amp;"-")-1))/100, 1), 0)</f>
        <v>0</v>
      </c>
      <c r="AG2730" s="35"/>
      <c r="AH2730" s="35" t="s">
        <v>21597</v>
      </c>
      <c r="AI2730" s="35"/>
      <c r="AJ2730" s="35"/>
      <c r="AK2730" s="35" t="str">
        <f>Table_Books[[#This Row],[Title]]&amp;"_"&amp;Table_Books[[#This Row],[Author]]</f>
        <v>McTeague_Norris, Frank</v>
      </c>
      <c r="AL2730" s="35" t="str">
        <f>Table_Books[[#This Row],[Author]]&amp;"_"&amp;Table_Books[[#This Row],[Title]]</f>
        <v>Norris, Frank_McTeague</v>
      </c>
      <c r="AM2730" s="35" t="str">
        <f>Table_Books[[#This Row],[Title]]&amp;" by "&amp;Table_Books[[#This Row],[Author]]</f>
        <v>McTeague by Norris, Frank</v>
      </c>
      <c r="AN2730" s="35"/>
      <c r="AO2730" s="35"/>
    </row>
    <row r="2731" spans="1:41" x14ac:dyDescent="0.35">
      <c r="A2731" s="7" t="str">
        <f>"B-" &amp; UPPER(TRIM(Table_Books[[#This Row],[Title]])) &amp; "|" &amp; UPPER(TRIM(Table_Books[[#This Row],[Author]]))</f>
        <v>B-HEINRICH VON OFTERDINGEN|NOVALIS</v>
      </c>
      <c r="B2731" s="35" t="str">
        <f>IF(COUNTIFS(Table_Books[Hash_ID],Table_Books[[#This Row],[Hash_ID]])&gt;1,"Y","N")</f>
        <v>N</v>
      </c>
      <c r="C2731" s="35" t="s">
        <v>20015</v>
      </c>
      <c r="D2731" s="35" t="s">
        <v>6210</v>
      </c>
      <c r="E2731" s="35"/>
      <c r="F2731" s="35"/>
      <c r="G2731" s="36"/>
      <c r="H2731" s="36"/>
      <c r="I2731" s="37"/>
      <c r="J2731" s="36"/>
      <c r="K2731" s="36"/>
      <c r="L2731" s="35"/>
      <c r="M2731" s="35"/>
      <c r="N2731" s="35"/>
      <c r="O2731" s="38"/>
      <c r="P2731" s="39"/>
      <c r="Q2731" s="10" t="s">
        <v>1860</v>
      </c>
      <c r="R2731" s="39"/>
      <c r="S2731" s="39"/>
      <c r="T2731" s="10" t="s">
        <v>1860</v>
      </c>
      <c r="U2731" s="10" t="s">
        <v>1860</v>
      </c>
      <c r="V2731" s="39"/>
      <c r="W2731" s="39"/>
      <c r="X2731" s="39"/>
      <c r="Y2731" s="39"/>
      <c r="Z2731" s="39"/>
      <c r="AA2731" s="39"/>
      <c r="AB2731" s="39"/>
      <c r="AC2731" s="35"/>
      <c r="AD2731" s="35"/>
      <c r="AE2731" s="36">
        <f>IFERROR(FLOOR(Table_Books[[#This Row],[Published_Date]],10), 0)</f>
        <v>0</v>
      </c>
      <c r="AF2731" s="35">
        <f>IFERROR(CEILING(VALUE(LEFT(Table_Books[[#This Row],[Published_Date]],FIND("-",Table_Books[[#This Row],[Published_Date]]&amp;"-")-1))/100, 1), 0)</f>
        <v>0</v>
      </c>
      <c r="AG2731" s="35"/>
      <c r="AH2731" s="35" t="s">
        <v>21608</v>
      </c>
      <c r="AI2731" s="35"/>
      <c r="AJ2731" s="35"/>
      <c r="AK2731" s="35" t="str">
        <f>Table_Books[[#This Row],[Title]]&amp;"_"&amp;Table_Books[[#This Row],[Author]]</f>
        <v>Heinrich von Ofterdingen_Novalis</v>
      </c>
      <c r="AL2731" s="35" t="str">
        <f>Table_Books[[#This Row],[Author]]&amp;"_"&amp;Table_Books[[#This Row],[Title]]</f>
        <v>Novalis_Heinrich von Ofterdingen</v>
      </c>
      <c r="AM2731" s="35" t="str">
        <f>Table_Books[[#This Row],[Title]]&amp;" by "&amp;Table_Books[[#This Row],[Author]]</f>
        <v>Heinrich von Ofterdingen by Novalis</v>
      </c>
      <c r="AN2731" s="35"/>
      <c r="AO2731" s="35"/>
    </row>
    <row r="2732" spans="1:41" x14ac:dyDescent="0.35">
      <c r="A2732" s="7" t="str">
        <f>"B-" &amp; UPPER(TRIM(Table_Books[[#This Row],[Title]])) &amp; "|" &amp; UPPER(TRIM(Table_Books[[#This Row],[Author]]))</f>
        <v>B-HYMNS TO THE NIGHT|NOVALIS</v>
      </c>
      <c r="B2732" s="28" t="str">
        <f>IF(COUNTIFS(Table_Books[Hash_ID],Table_Books[[#This Row],[Hash_ID]])&gt;1,"Y","N")</f>
        <v>Y</v>
      </c>
      <c r="C2732" s="2" t="s">
        <v>6209</v>
      </c>
      <c r="D2732" s="2" t="s">
        <v>6210</v>
      </c>
      <c r="G2732" s="12"/>
      <c r="H2732" s="12"/>
      <c r="I2732" s="8"/>
      <c r="J2732" s="12"/>
      <c r="K2732" s="12"/>
      <c r="O2732" s="33"/>
      <c r="P2732" s="10"/>
      <c r="Q2732" s="10" t="s">
        <v>1860</v>
      </c>
      <c r="R2732" s="10"/>
      <c r="S2732" s="10"/>
      <c r="T2732" s="10" t="s">
        <v>1860</v>
      </c>
      <c r="U2732" s="10" t="s">
        <v>1860</v>
      </c>
      <c r="V2732" s="10"/>
      <c r="W2732" s="10"/>
      <c r="X2732" s="10"/>
      <c r="Y2732" s="10"/>
      <c r="Z2732" s="10"/>
      <c r="AA2732" s="10"/>
      <c r="AB2732" s="10"/>
      <c r="AE2732" s="12">
        <f>IFERROR(FLOOR(Table_Books[[#This Row],[Published_Date]],10), 0)</f>
        <v>0</v>
      </c>
      <c r="AF2732" s="2">
        <f>IFERROR(CEILING(VALUE(LEFT(Table_Books[[#This Row],[Published_Date]],FIND("-",Table_Books[[#This Row],[Published_Date]]&amp;"-")-1))/100, 1), 0)</f>
        <v>0</v>
      </c>
      <c r="AK2732" s="2" t="str">
        <f>Table_Books[[#This Row],[Title]]&amp;"_"&amp;Table_Books[[#This Row],[Author]]</f>
        <v>Hymns to the Night_Novalis</v>
      </c>
      <c r="AL2732" s="2" t="str">
        <f>Table_Books[[#This Row],[Author]]&amp;"_"&amp;Table_Books[[#This Row],[Title]]</f>
        <v>Novalis_Hymns to the Night</v>
      </c>
      <c r="AM2732" s="2" t="str">
        <f>Table_Books[[#This Row],[Title]]&amp;" by "&amp;Table_Books[[#This Row],[Author]]</f>
        <v>Hymns to the Night by Novalis</v>
      </c>
    </row>
    <row r="2733" spans="1:41" x14ac:dyDescent="0.35">
      <c r="A2733" s="7" t="str">
        <f>"B-" &amp; UPPER(TRIM(Table_Books[[#This Row],[Title]])) &amp; "|" &amp; UPPER(TRIM(Table_Books[[#This Row],[Author]]))</f>
        <v>B-HYMNS TO THE NIGHT|NOVALIS</v>
      </c>
      <c r="B2733" s="35" t="str">
        <f>IF(COUNTIFS(Table_Books[Hash_ID],Table_Books[[#This Row],[Hash_ID]])&gt;1,"Y","N")</f>
        <v>Y</v>
      </c>
      <c r="C2733" s="35" t="s">
        <v>6209</v>
      </c>
      <c r="D2733" s="35" t="s">
        <v>6210</v>
      </c>
      <c r="E2733" s="35"/>
      <c r="F2733" s="35"/>
      <c r="G2733" s="36"/>
      <c r="H2733" s="36"/>
      <c r="I2733" s="37"/>
      <c r="J2733" s="36"/>
      <c r="K2733" s="36"/>
      <c r="L2733" s="35"/>
      <c r="M2733" s="35"/>
      <c r="N2733" s="35"/>
      <c r="O2733" s="38"/>
      <c r="P2733" s="39"/>
      <c r="Q2733" s="10" t="s">
        <v>1860</v>
      </c>
      <c r="R2733" s="39"/>
      <c r="S2733" s="39"/>
      <c r="T2733" s="10" t="s">
        <v>1860</v>
      </c>
      <c r="U2733" s="10" t="s">
        <v>1860</v>
      </c>
      <c r="V2733" s="39"/>
      <c r="W2733" s="39"/>
      <c r="X2733" s="39"/>
      <c r="Y2733" s="39"/>
      <c r="Z2733" s="39"/>
      <c r="AA2733" s="39"/>
      <c r="AB2733" s="39"/>
      <c r="AC2733" s="35"/>
      <c r="AD2733" s="35"/>
      <c r="AE2733" s="36">
        <f>IFERROR(FLOOR(Table_Books[[#This Row],[Published_Date]],10), 0)</f>
        <v>0</v>
      </c>
      <c r="AF2733" s="35">
        <f>IFERROR(CEILING(VALUE(LEFT(Table_Books[[#This Row],[Published_Date]],FIND("-",Table_Books[[#This Row],[Published_Date]]&amp;"-")-1))/100, 1), 0)</f>
        <v>0</v>
      </c>
      <c r="AG2733" s="35"/>
      <c r="AH2733" s="35" t="s">
        <v>21595</v>
      </c>
      <c r="AI2733" s="35"/>
      <c r="AJ2733" s="35"/>
      <c r="AK2733" s="35" t="str">
        <f>Table_Books[[#This Row],[Title]]&amp;"_"&amp;Table_Books[[#This Row],[Author]]</f>
        <v>Hymns to the Night_Novalis</v>
      </c>
      <c r="AL2733" s="35" t="str">
        <f>Table_Books[[#This Row],[Author]]&amp;"_"&amp;Table_Books[[#This Row],[Title]]</f>
        <v>Novalis_Hymns to the Night</v>
      </c>
      <c r="AM2733" s="35" t="str">
        <f>Table_Books[[#This Row],[Title]]&amp;" by "&amp;Table_Books[[#This Row],[Author]]</f>
        <v>Hymns to the Night by Novalis</v>
      </c>
      <c r="AN2733" s="35"/>
      <c r="AO2733" s="35"/>
    </row>
    <row r="2734" spans="1:41" x14ac:dyDescent="0.35">
      <c r="A2734" s="7" t="str">
        <f>"B-" &amp; UPPER(TRIM(Table_Books[[#This Row],[Title]])) &amp; "|" &amp; UPPER(TRIM(Table_Books[[#This Row],[Author]]))</f>
        <v>B-HYMNS TO THE NIGHT / HEINRICH VON OFTERDINGEN|NOVALIS</v>
      </c>
      <c r="B2734" s="35" t="str">
        <f>IF(COUNTIFS(Table_Books[Hash_ID],Table_Books[[#This Row],[Hash_ID]])&gt;1,"Y","N")</f>
        <v>N</v>
      </c>
      <c r="C2734" s="35" t="s">
        <v>19537</v>
      </c>
      <c r="D2734" s="35" t="s">
        <v>6210</v>
      </c>
      <c r="E2734" s="35"/>
      <c r="F2734" s="35"/>
      <c r="G2734" s="36"/>
      <c r="H2734" s="36"/>
      <c r="I2734" s="37"/>
      <c r="J2734" s="36"/>
      <c r="K2734" s="36"/>
      <c r="L2734" s="35"/>
      <c r="M2734" s="35"/>
      <c r="N2734" s="35"/>
      <c r="O2734" s="38"/>
      <c r="P2734" s="39"/>
      <c r="Q2734" s="10" t="s">
        <v>1860</v>
      </c>
      <c r="R2734" s="39"/>
      <c r="S2734" s="39"/>
      <c r="T2734" s="10" t="s">
        <v>1860</v>
      </c>
      <c r="U2734" s="10" t="s">
        <v>1860</v>
      </c>
      <c r="V2734" s="39"/>
      <c r="W2734" s="39"/>
      <c r="X2734" s="39"/>
      <c r="Y2734" s="39"/>
      <c r="Z2734" s="39"/>
      <c r="AA2734" s="39"/>
      <c r="AB2734" s="39"/>
      <c r="AC2734" s="35"/>
      <c r="AD2734" s="35"/>
      <c r="AE2734" s="36">
        <f>IFERROR(FLOOR(Table_Books[[#This Row],[Published_Date]],10), 0)</f>
        <v>0</v>
      </c>
      <c r="AF2734" s="35">
        <f>IFERROR(CEILING(VALUE(LEFT(Table_Books[[#This Row],[Published_Date]],FIND("-",Table_Books[[#This Row],[Published_Date]]&amp;"-")-1))/100, 1), 0)</f>
        <v>0</v>
      </c>
      <c r="AG2734" s="35"/>
      <c r="AH2734" s="35" t="s">
        <v>21596</v>
      </c>
      <c r="AI2734" s="35"/>
      <c r="AJ2734" s="35"/>
      <c r="AK2734" s="35" t="str">
        <f>Table_Books[[#This Row],[Title]]&amp;"_"&amp;Table_Books[[#This Row],[Author]]</f>
        <v>Hymns to the Night / Heinrich von Ofterdingen_Novalis</v>
      </c>
      <c r="AL2734" s="35" t="str">
        <f>Table_Books[[#This Row],[Author]]&amp;"_"&amp;Table_Books[[#This Row],[Title]]</f>
        <v>Novalis_Hymns to the Night / Heinrich von Ofterdingen</v>
      </c>
      <c r="AM2734" s="35" t="str">
        <f>Table_Books[[#This Row],[Title]]&amp;" by "&amp;Table_Books[[#This Row],[Author]]</f>
        <v>Hymns to the Night / Heinrich von Ofterdingen by Novalis</v>
      </c>
      <c r="AN2734" s="35"/>
      <c r="AO2734" s="35"/>
    </row>
    <row r="2735" spans="1:41" x14ac:dyDescent="0.35">
      <c r="A2735" s="7" t="str">
        <f>"B-" &amp; UPPER(TRIM(Table_Books[[#This Row],[Title]])) &amp; "|" &amp; UPPER(TRIM(Table_Books[[#This Row],[Author]]))</f>
        <v>B-THE HIGHWAYMAN|NOYES, ALFRED</v>
      </c>
      <c r="B2735" s="28" t="str">
        <f>IF(COUNTIFS(Table_Books[Hash_ID],Table_Books[[#This Row],[Hash_ID]])&gt;1,"Y","N")</f>
        <v>N</v>
      </c>
      <c r="C2735" s="2" t="s">
        <v>6202</v>
      </c>
      <c r="D2735" s="2" t="s">
        <v>6885</v>
      </c>
      <c r="G2735" s="12"/>
      <c r="H2735" s="12"/>
      <c r="I2735" s="8"/>
      <c r="J2735" s="12"/>
      <c r="K2735" s="12"/>
      <c r="O2735" s="33"/>
      <c r="P2735" s="10"/>
      <c r="Q2735" s="10" t="s">
        <v>1860</v>
      </c>
      <c r="R2735" s="10"/>
      <c r="S2735" s="10"/>
      <c r="T2735" s="10" t="s">
        <v>1860</v>
      </c>
      <c r="U2735" s="10" t="s">
        <v>1860</v>
      </c>
      <c r="V2735" s="10"/>
      <c r="W2735" s="10"/>
      <c r="X2735" s="10"/>
      <c r="Y2735" s="10"/>
      <c r="Z2735" s="10"/>
      <c r="AA2735" s="10"/>
      <c r="AB2735" s="10"/>
      <c r="AE2735" s="12">
        <f>IFERROR(FLOOR(Table_Books[[#This Row],[Published_Date]],10), 0)</f>
        <v>0</v>
      </c>
      <c r="AF2735" s="2">
        <f>IFERROR(CEILING(VALUE(LEFT(Table_Books[[#This Row],[Published_Date]],FIND("-",Table_Books[[#This Row],[Published_Date]]&amp;"-")-1))/100, 1), 0)</f>
        <v>0</v>
      </c>
      <c r="AK2735" s="2" t="str">
        <f>Table_Books[[#This Row],[Title]]&amp;"_"&amp;Table_Books[[#This Row],[Author]]</f>
        <v>The Highwayman_Noyes, Alfred</v>
      </c>
      <c r="AL2735" s="2" t="str">
        <f>Table_Books[[#This Row],[Author]]&amp;"_"&amp;Table_Books[[#This Row],[Title]]</f>
        <v>Noyes, Alfred_The Highwayman</v>
      </c>
      <c r="AM2735" s="2" t="str">
        <f>Table_Books[[#This Row],[Title]]&amp;" by "&amp;Table_Books[[#This Row],[Author]]</f>
        <v>The Highwayman by Noyes, Alfred</v>
      </c>
    </row>
    <row r="2736" spans="1:41" x14ac:dyDescent="0.35">
      <c r="A2736" s="7" t="str">
        <f>"B-" &amp; UPPER(TRIM(Table_Books[[#This Row],[Title]])) &amp; "|" &amp; UPPER(TRIM(Table_Books[[#This Row],[Author]]))</f>
        <v>B-ANARCHY, STATE, AND UTOPIA|NOZICK, ROBERT</v>
      </c>
      <c r="B2736" s="28" t="str">
        <f>IF(COUNTIFS(Table_Books[Hash_ID],Table_Books[[#This Row],[Hash_ID]])&gt;1,"Y","N")</f>
        <v>Y</v>
      </c>
      <c r="C2736" s="2" t="s">
        <v>8988</v>
      </c>
      <c r="D2736" s="2" t="s">
        <v>10196</v>
      </c>
      <c r="G2736" s="12">
        <v>1974</v>
      </c>
      <c r="H2736" s="12"/>
      <c r="I2736" s="8"/>
      <c r="J2736" s="12" t="s">
        <v>8988</v>
      </c>
      <c r="K2736" s="12"/>
      <c r="O2736" s="33"/>
      <c r="P2736" s="10"/>
      <c r="Q2736" s="10" t="s">
        <v>1860</v>
      </c>
      <c r="R2736" s="10"/>
      <c r="S2736" s="10"/>
      <c r="T2736" s="10" t="s">
        <v>1860</v>
      </c>
      <c r="U2736" s="10" t="s">
        <v>1860</v>
      </c>
      <c r="V2736" s="10"/>
      <c r="W2736" s="10"/>
      <c r="X2736" s="10"/>
      <c r="Y2736" s="10"/>
      <c r="Z2736" s="10"/>
      <c r="AA2736" s="10"/>
      <c r="AB2736" s="10"/>
      <c r="AE2736" s="12">
        <f>IFERROR(FLOOR(Table_Books[[#This Row],[Published_Date]],10), 0)</f>
        <v>1970</v>
      </c>
      <c r="AF2736" s="2">
        <f>IFERROR(CEILING(VALUE(LEFT(Table_Books[[#This Row],[Published_Date]],FIND("-",Table_Books[[#This Row],[Published_Date]]&amp;"-")-1))/100, 1), 0)</f>
        <v>20</v>
      </c>
      <c r="AG2736" s="2" t="s">
        <v>10355</v>
      </c>
      <c r="AH2736" s="2" t="s">
        <v>4856</v>
      </c>
      <c r="AI2736" s="2" t="s">
        <v>9151</v>
      </c>
      <c r="AK2736" s="2" t="str">
        <f>Table_Books[[#This Row],[Title]]&amp;"_"&amp;Table_Books[[#This Row],[Author]]</f>
        <v>Anarchy, State, and Utopia_Nozick, Robert</v>
      </c>
      <c r="AL2736" s="2" t="str">
        <f>Table_Books[[#This Row],[Author]]&amp;"_"&amp;Table_Books[[#This Row],[Title]]</f>
        <v>Nozick, Robert_Anarchy, State, and Utopia</v>
      </c>
      <c r="AM2736" s="2" t="str">
        <f>Table_Books[[#This Row],[Title]]&amp;" by "&amp;Table_Books[[#This Row],[Author]]</f>
        <v>Anarchy, State, and Utopia by Nozick, Robert</v>
      </c>
    </row>
    <row r="2737" spans="1:41" x14ac:dyDescent="0.35">
      <c r="A2737" s="7" t="str">
        <f>"B-" &amp; UPPER(TRIM(Table_Books[[#This Row],[Title]])) &amp; "|" &amp; UPPER(TRIM(Table_Books[[#This Row],[Author]]))</f>
        <v>B-ANARCHY, STATE, AND UTOPIA|NOZICK, ROBERT</v>
      </c>
      <c r="B2737" s="35" t="str">
        <f>IF(COUNTIFS(Table_Books[Hash_ID],Table_Books[[#This Row],[Hash_ID]])&gt;1,"Y","N")</f>
        <v>Y</v>
      </c>
      <c r="C2737" s="35" t="s">
        <v>8988</v>
      </c>
      <c r="D2737" s="35" t="s">
        <v>10196</v>
      </c>
      <c r="E2737" s="35"/>
      <c r="F2737" s="35"/>
      <c r="G2737" s="36"/>
      <c r="H2737" s="36"/>
      <c r="I2737" s="37"/>
      <c r="J2737" s="36"/>
      <c r="K2737" s="36"/>
      <c r="L2737" s="35"/>
      <c r="M2737" s="35"/>
      <c r="N2737" s="35"/>
      <c r="O2737" s="38"/>
      <c r="P2737" s="39"/>
      <c r="Q2737" s="10" t="s">
        <v>1860</v>
      </c>
      <c r="R2737" s="39"/>
      <c r="S2737" s="39"/>
      <c r="T2737" s="10" t="s">
        <v>1860</v>
      </c>
      <c r="U2737" s="10" t="s">
        <v>1860</v>
      </c>
      <c r="V2737" s="39"/>
      <c r="W2737" s="39"/>
      <c r="X2737" s="39"/>
      <c r="Y2737" s="39"/>
      <c r="Z2737" s="39"/>
      <c r="AA2737" s="39"/>
      <c r="AB2737" s="39"/>
      <c r="AC2737" s="35"/>
      <c r="AD2737" s="35"/>
      <c r="AE2737" s="36">
        <f>IFERROR(FLOOR(Table_Books[[#This Row],[Published_Date]],10), 0)</f>
        <v>0</v>
      </c>
      <c r="AF2737" s="35">
        <f>IFERROR(CEILING(VALUE(LEFT(Table_Books[[#This Row],[Published_Date]],FIND("-",Table_Books[[#This Row],[Published_Date]]&amp;"-")-1))/100, 1), 0)</f>
        <v>0</v>
      </c>
      <c r="AG2737" s="35"/>
      <c r="AH2737" s="35" t="s">
        <v>21602</v>
      </c>
      <c r="AI2737" s="35"/>
      <c r="AJ2737" s="35"/>
      <c r="AK2737" s="35" t="str">
        <f>Table_Books[[#This Row],[Title]]&amp;"_"&amp;Table_Books[[#This Row],[Author]]</f>
        <v>Anarchy, State, and Utopia_Nozick, Robert</v>
      </c>
      <c r="AL2737" s="35" t="str">
        <f>Table_Books[[#This Row],[Author]]&amp;"_"&amp;Table_Books[[#This Row],[Title]]</f>
        <v>Nozick, Robert_Anarchy, State, and Utopia</v>
      </c>
      <c r="AM2737" s="35" t="str">
        <f>Table_Books[[#This Row],[Title]]&amp;" by "&amp;Table_Books[[#This Row],[Author]]</f>
        <v>Anarchy, State, and Utopia by Nozick, Robert</v>
      </c>
      <c r="AN2737" s="35"/>
      <c r="AO2737" s="35"/>
    </row>
    <row r="2738" spans="1:41" x14ac:dyDescent="0.35">
      <c r="A2738" s="7" t="str">
        <f>"B-" &amp; UPPER(TRIM(Table_Books[[#This Row],[Title]])) &amp; "|" &amp; UPPER(TRIM(Table_Books[[#This Row],[Author]]))</f>
        <v>B-ANARCHY, STATE, AND UTOPIA|NOZICK, ROBERT</v>
      </c>
      <c r="B2738" s="35" t="str">
        <f>IF(COUNTIFS(Table_Books[Hash_ID],Table_Books[[#This Row],[Hash_ID]])&gt;1,"Y","N")</f>
        <v>Y</v>
      </c>
      <c r="C2738" s="35" t="s">
        <v>8988</v>
      </c>
      <c r="D2738" s="35" t="s">
        <v>10196</v>
      </c>
      <c r="E2738" s="35"/>
      <c r="F2738" s="35"/>
      <c r="G2738" s="36"/>
      <c r="H2738" s="36"/>
      <c r="I2738" s="37"/>
      <c r="J2738" s="36"/>
      <c r="K2738" s="36"/>
      <c r="L2738" s="35"/>
      <c r="M2738" s="35"/>
      <c r="N2738" s="35"/>
      <c r="O2738" s="38"/>
      <c r="P2738" s="39"/>
      <c r="Q2738" s="10" t="s">
        <v>1860</v>
      </c>
      <c r="R2738" s="39"/>
      <c r="S2738" s="39"/>
      <c r="T2738" s="10" t="s">
        <v>1860</v>
      </c>
      <c r="U2738" s="10" t="s">
        <v>1860</v>
      </c>
      <c r="V2738" s="39"/>
      <c r="W2738" s="39"/>
      <c r="X2738" s="39"/>
      <c r="Y2738" s="39"/>
      <c r="Z2738" s="39"/>
      <c r="AA2738" s="39"/>
      <c r="AB2738" s="39"/>
      <c r="AC2738" s="35"/>
      <c r="AD2738" s="35"/>
      <c r="AE2738" s="36">
        <f>IFERROR(FLOOR(Table_Books[[#This Row],[Published_Date]],10), 0)</f>
        <v>0</v>
      </c>
      <c r="AF2738" s="35">
        <f>IFERROR(CEILING(VALUE(LEFT(Table_Books[[#This Row],[Published_Date]],FIND("-",Table_Books[[#This Row],[Published_Date]]&amp;"-")-1))/100, 1), 0)</f>
        <v>0</v>
      </c>
      <c r="AG2738" s="35"/>
      <c r="AH2738" s="35"/>
      <c r="AI2738" s="35"/>
      <c r="AJ2738" s="35"/>
      <c r="AK2738" s="35" t="str">
        <f>Table_Books[[#This Row],[Title]]&amp;"_"&amp;Table_Books[[#This Row],[Author]]</f>
        <v>Anarchy, State, and Utopia_Nozick, Robert</v>
      </c>
      <c r="AL2738" s="35" t="str">
        <f>Table_Books[[#This Row],[Author]]&amp;"_"&amp;Table_Books[[#This Row],[Title]]</f>
        <v>Nozick, Robert_Anarchy, State, and Utopia</v>
      </c>
      <c r="AM2738" s="35" t="str">
        <f>Table_Books[[#This Row],[Title]]&amp;" by "&amp;Table_Books[[#This Row],[Author]]</f>
        <v>Anarchy, State, and Utopia by Nozick, Robert</v>
      </c>
      <c r="AN2738" s="35"/>
      <c r="AO2738" s="35"/>
    </row>
    <row r="2739" spans="1:41" x14ac:dyDescent="0.35">
      <c r="A2739" s="7" t="str">
        <f>"B-" &amp; UPPER(TRIM(Table_Books[[#This Row],[Title]])) &amp; "|" &amp; UPPER(TRIM(Table_Books[[#This Row],[Author]]))</f>
        <v>B-PHILOSOPHICAL EXPLANATIONS|NOZICK, ROBERT</v>
      </c>
      <c r="B2739" s="28" t="str">
        <f>IF(COUNTIFS(Table_Books[Hash_ID],Table_Books[[#This Row],[Hash_ID]])&gt;1,"Y","N")</f>
        <v>N</v>
      </c>
      <c r="C2739" s="2" t="s">
        <v>9056</v>
      </c>
      <c r="D2739" s="2" t="s">
        <v>10196</v>
      </c>
      <c r="G2739" s="12">
        <v>1981</v>
      </c>
      <c r="H2739" s="12"/>
      <c r="I2739" s="8"/>
      <c r="J2739" s="12" t="s">
        <v>9056</v>
      </c>
      <c r="K2739" s="12"/>
      <c r="O2739" s="33"/>
      <c r="P2739" s="10"/>
      <c r="Q2739" s="10" t="s">
        <v>1860</v>
      </c>
      <c r="R2739" s="10"/>
      <c r="S2739" s="10"/>
      <c r="T2739" s="10" t="s">
        <v>1860</v>
      </c>
      <c r="U2739" s="10" t="s">
        <v>1860</v>
      </c>
      <c r="V2739" s="10"/>
      <c r="W2739" s="10"/>
      <c r="X2739" s="10"/>
      <c r="Y2739" s="10"/>
      <c r="Z2739" s="10"/>
      <c r="AA2739" s="10"/>
      <c r="AB2739" s="10"/>
      <c r="AE2739" s="12">
        <f>IFERROR(FLOOR(Table_Books[[#This Row],[Published_Date]],10), 0)</f>
        <v>1980</v>
      </c>
      <c r="AF2739" s="2">
        <f>IFERROR(CEILING(VALUE(LEFT(Table_Books[[#This Row],[Published_Date]],FIND("-",Table_Books[[#This Row],[Published_Date]]&amp;"-")-1))/100, 1), 0)</f>
        <v>20</v>
      </c>
      <c r="AG2739" s="2" t="s">
        <v>10355</v>
      </c>
      <c r="AH2739" s="2" t="s">
        <v>4856</v>
      </c>
      <c r="AI2739" s="2" t="s">
        <v>4856</v>
      </c>
      <c r="AK2739" s="2" t="str">
        <f>Table_Books[[#This Row],[Title]]&amp;"_"&amp;Table_Books[[#This Row],[Author]]</f>
        <v>Philosophical Explanations_Nozick, Robert</v>
      </c>
      <c r="AL2739" s="2" t="str">
        <f>Table_Books[[#This Row],[Author]]&amp;"_"&amp;Table_Books[[#This Row],[Title]]</f>
        <v>Nozick, Robert_Philosophical Explanations</v>
      </c>
      <c r="AM2739" s="2" t="str">
        <f>Table_Books[[#This Row],[Title]]&amp;" by "&amp;Table_Books[[#This Row],[Author]]</f>
        <v>Philosophical Explanations by Nozick, Robert</v>
      </c>
    </row>
    <row r="2740" spans="1:41" x14ac:dyDescent="0.35">
      <c r="A2740" s="7" t="str">
        <f>"B-" &amp; UPPER(TRIM(Table_Books[[#This Row],[Title]])) &amp; "|" &amp; UPPER(TRIM(Table_Books[[#This Row],[Author]]))</f>
        <v>B-THE EXAMINED LIFE|NOZICK, ROBERT</v>
      </c>
      <c r="B2740" s="28" t="str">
        <f>IF(COUNTIFS(Table_Books[Hash_ID],Table_Books[[#This Row],[Hash_ID]])&gt;1,"Y","N")</f>
        <v>N</v>
      </c>
      <c r="C2740" s="2" t="s">
        <v>9055</v>
      </c>
      <c r="D2740" s="2" t="s">
        <v>10196</v>
      </c>
      <c r="G2740" s="12">
        <v>1989</v>
      </c>
      <c r="H2740" s="12"/>
      <c r="I2740" s="8"/>
      <c r="J2740" s="12" t="s">
        <v>9055</v>
      </c>
      <c r="K2740" s="12"/>
      <c r="O2740" s="33"/>
      <c r="P2740" s="10"/>
      <c r="Q2740" s="10" t="s">
        <v>1860</v>
      </c>
      <c r="R2740" s="10"/>
      <c r="S2740" s="10"/>
      <c r="T2740" s="10" t="s">
        <v>1860</v>
      </c>
      <c r="U2740" s="10" t="s">
        <v>1860</v>
      </c>
      <c r="V2740" s="10"/>
      <c r="W2740" s="10"/>
      <c r="X2740" s="10"/>
      <c r="Y2740" s="10"/>
      <c r="Z2740" s="10"/>
      <c r="AA2740" s="10"/>
      <c r="AB2740" s="10"/>
      <c r="AE2740" s="12">
        <f>IFERROR(FLOOR(Table_Books[[#This Row],[Published_Date]],10), 0)</f>
        <v>1980</v>
      </c>
      <c r="AF2740" s="2">
        <f>IFERROR(CEILING(VALUE(LEFT(Table_Books[[#This Row],[Published_Date]],FIND("-",Table_Books[[#This Row],[Published_Date]]&amp;"-")-1))/100, 1), 0)</f>
        <v>20</v>
      </c>
      <c r="AG2740" s="2" t="s">
        <v>10355</v>
      </c>
      <c r="AH2740" s="2" t="s">
        <v>4856</v>
      </c>
      <c r="AI2740" s="2" t="s">
        <v>4856</v>
      </c>
      <c r="AK2740" s="2" t="str">
        <f>Table_Books[[#This Row],[Title]]&amp;"_"&amp;Table_Books[[#This Row],[Author]]</f>
        <v>The Examined Life_Nozick, Robert</v>
      </c>
      <c r="AL2740" s="2" t="str">
        <f>Table_Books[[#This Row],[Author]]&amp;"_"&amp;Table_Books[[#This Row],[Title]]</f>
        <v>Nozick, Robert_The Examined Life</v>
      </c>
      <c r="AM2740" s="2" t="str">
        <f>Table_Books[[#This Row],[Title]]&amp;" by "&amp;Table_Books[[#This Row],[Author]]</f>
        <v>The Examined Life by Nozick, Robert</v>
      </c>
    </row>
    <row r="2741" spans="1:41" x14ac:dyDescent="0.35">
      <c r="A2741" s="7" t="str">
        <f>"B-" &amp; UPPER(TRIM(Table_Books[[#This Row],[Title]])) &amp; "|" &amp; UPPER(TRIM(Table_Books[[#This Row],[Author]]))</f>
        <v>B-RISALE-I NUR COLLECTION (EPISTLES OF LIGHT)|NURSI, SAID (LATER, INFLUENTIAL)</v>
      </c>
      <c r="B2741" s="35" t="str">
        <f>IF(COUNTIFS(Table_Books[Hash_ID],Table_Books[[#This Row],[Hash_ID]])&gt;1,"Y","N")</f>
        <v>N</v>
      </c>
      <c r="C2741" s="35" t="s">
        <v>19139</v>
      </c>
      <c r="D2741" s="48" t="s">
        <v>19140</v>
      </c>
      <c r="E2741" s="35"/>
      <c r="F2741" s="35"/>
      <c r="G2741" s="36"/>
      <c r="H2741" s="36"/>
      <c r="I2741" s="37"/>
      <c r="J2741" s="36"/>
      <c r="K2741" s="36"/>
      <c r="L2741" s="35"/>
      <c r="M2741" s="35"/>
      <c r="N2741" s="35"/>
      <c r="O2741" s="38"/>
      <c r="P2741" s="39"/>
      <c r="Q2741" s="10" t="s">
        <v>1860</v>
      </c>
      <c r="R2741" s="39"/>
      <c r="S2741" s="39"/>
      <c r="T2741" s="10" t="s">
        <v>1860</v>
      </c>
      <c r="U2741" s="10" t="s">
        <v>1860</v>
      </c>
      <c r="V2741" s="39"/>
      <c r="W2741" s="39"/>
      <c r="X2741" s="39"/>
      <c r="Y2741" s="39"/>
      <c r="Z2741" s="39"/>
      <c r="AA2741" s="39"/>
      <c r="AB2741" s="39"/>
      <c r="AC2741" s="35"/>
      <c r="AD2741" s="35"/>
      <c r="AE2741" s="36">
        <f>IFERROR(FLOOR(Table_Books[[#This Row],[Published_Date]],10), 0)</f>
        <v>0</v>
      </c>
      <c r="AF2741" s="35">
        <f>IFERROR(CEILING(VALUE(LEFT(Table_Books[[#This Row],[Published_Date]],FIND("-",Table_Books[[#This Row],[Published_Date]]&amp;"-")-1))/100, 1), 0)</f>
        <v>0</v>
      </c>
      <c r="AG2741" s="35"/>
      <c r="AH2741" s="35" t="s">
        <v>21584</v>
      </c>
      <c r="AI2741" s="35"/>
      <c r="AJ2741" s="35"/>
      <c r="AK2741" s="35" t="str">
        <f>Table_Books[[#This Row],[Title]]&amp;"_"&amp;Table_Books[[#This Row],[Author]]</f>
        <v>Risale-i Nur Collection (Epistles of Light)_Nursi, Said (Later, influential)</v>
      </c>
      <c r="AL2741" s="35" t="str">
        <f>Table_Books[[#This Row],[Author]]&amp;"_"&amp;Table_Books[[#This Row],[Title]]</f>
        <v>Nursi, Said (Later, influential)_Risale-i Nur Collection (Epistles of Light)</v>
      </c>
      <c r="AM2741" s="35" t="str">
        <f>Table_Books[[#This Row],[Title]]&amp;" by "&amp;Table_Books[[#This Row],[Author]]</f>
        <v>Risale-i Nur Collection (Epistles of Light) by Nursi, Said (Later, influential)</v>
      </c>
      <c r="AN2741" s="35"/>
      <c r="AO2741" s="35"/>
    </row>
    <row r="2742" spans="1:41" x14ac:dyDescent="0.35">
      <c r="A2742" s="7" t="str">
        <f>"B-" &amp; UPPER(TRIM(Table_Books[[#This Row],[Title]])) &amp; "|" &amp; UPPER(TRIM(Table_Books[[#This Row],[Author]]))</f>
        <v>B-CREATING CAPABILITIES|NUSSBAUM, MARTHA</v>
      </c>
      <c r="B2742" s="28" t="str">
        <f>IF(COUNTIFS(Table_Books[Hash_ID],Table_Books[[#This Row],[Hash_ID]])&gt;1,"Y","N")</f>
        <v>N</v>
      </c>
      <c r="C2742" s="2" t="s">
        <v>8894</v>
      </c>
      <c r="D2742" s="2" t="s">
        <v>10153</v>
      </c>
      <c r="G2742" s="12">
        <v>2011</v>
      </c>
      <c r="H2742" s="12"/>
      <c r="I2742" s="8"/>
      <c r="J2742" s="12" t="s">
        <v>8894</v>
      </c>
      <c r="K2742" s="12"/>
      <c r="O2742" s="33"/>
      <c r="P2742" s="10"/>
      <c r="Q2742" s="10" t="s">
        <v>1860</v>
      </c>
      <c r="R2742" s="10"/>
      <c r="S2742" s="10"/>
      <c r="T2742" s="10" t="s">
        <v>1860</v>
      </c>
      <c r="U2742" s="10" t="s">
        <v>1860</v>
      </c>
      <c r="V2742" s="10"/>
      <c r="W2742" s="10"/>
      <c r="X2742" s="10"/>
      <c r="Y2742" s="10"/>
      <c r="Z2742" s="10"/>
      <c r="AA2742" s="10"/>
      <c r="AB2742" s="10"/>
      <c r="AE2742" s="12">
        <f>IFERROR(FLOOR(Table_Books[[#This Row],[Published_Date]],10), 0)</f>
        <v>2010</v>
      </c>
      <c r="AF2742" s="2">
        <f>IFERROR(CEILING(VALUE(LEFT(Table_Books[[#This Row],[Published_Date]],FIND("-",Table_Books[[#This Row],[Published_Date]]&amp;"-")-1))/100, 1), 0)</f>
        <v>21</v>
      </c>
      <c r="AG2742" s="2" t="s">
        <v>10355</v>
      </c>
      <c r="AH2742" s="2" t="s">
        <v>4856</v>
      </c>
      <c r="AI2742" s="2" t="s">
        <v>9151</v>
      </c>
      <c r="AK2742" s="2" t="str">
        <f>Table_Books[[#This Row],[Title]]&amp;"_"&amp;Table_Books[[#This Row],[Author]]</f>
        <v>Creating Capabilities_Nussbaum, Martha</v>
      </c>
      <c r="AL2742" s="2" t="str">
        <f>Table_Books[[#This Row],[Author]]&amp;"_"&amp;Table_Books[[#This Row],[Title]]</f>
        <v>Nussbaum, Martha_Creating Capabilities</v>
      </c>
      <c r="AM2742" s="2" t="str">
        <f>Table_Books[[#This Row],[Title]]&amp;" by "&amp;Table_Books[[#This Row],[Author]]</f>
        <v>Creating Capabilities by Nussbaum, Martha</v>
      </c>
    </row>
    <row r="2743" spans="1:41" x14ac:dyDescent="0.35">
      <c r="A2743" s="7" t="str">
        <f>"B-" &amp; UPPER(TRIM(Table_Books[[#This Row],[Title]])) &amp; "|" &amp; UPPER(TRIM(Table_Books[[#This Row],[Author]]))</f>
        <v>B-THE FRAGILITY OF GOODNESS|NUSSBAUM, MARTHA</v>
      </c>
      <c r="B2743" s="28" t="str">
        <f>IF(COUNTIFS(Table_Books[Hash_ID],Table_Books[[#This Row],[Hash_ID]])&gt;1,"Y","N")</f>
        <v>N</v>
      </c>
      <c r="C2743" s="2" t="s">
        <v>8893</v>
      </c>
      <c r="D2743" s="2" t="s">
        <v>10153</v>
      </c>
      <c r="G2743" s="12">
        <v>1986</v>
      </c>
      <c r="H2743" s="12"/>
      <c r="I2743" s="8"/>
      <c r="J2743" s="12" t="s">
        <v>8893</v>
      </c>
      <c r="K2743" s="12"/>
      <c r="O2743" s="33"/>
      <c r="P2743" s="10"/>
      <c r="Q2743" s="10" t="s">
        <v>1860</v>
      </c>
      <c r="R2743" s="10"/>
      <c r="S2743" s="10"/>
      <c r="T2743" s="10" t="s">
        <v>1860</v>
      </c>
      <c r="U2743" s="10" t="s">
        <v>1860</v>
      </c>
      <c r="V2743" s="10"/>
      <c r="W2743" s="10"/>
      <c r="X2743" s="10"/>
      <c r="Y2743" s="10"/>
      <c r="Z2743" s="10"/>
      <c r="AA2743" s="10"/>
      <c r="AB2743" s="10"/>
      <c r="AE2743" s="12">
        <f>IFERROR(FLOOR(Table_Books[[#This Row],[Published_Date]],10), 0)</f>
        <v>1980</v>
      </c>
      <c r="AF2743" s="2">
        <f>IFERROR(CEILING(VALUE(LEFT(Table_Books[[#This Row],[Published_Date]],FIND("-",Table_Books[[#This Row],[Published_Date]]&amp;"-")-1))/100, 1), 0)</f>
        <v>20</v>
      </c>
      <c r="AG2743" s="2" t="s">
        <v>10355</v>
      </c>
      <c r="AH2743" s="2" t="s">
        <v>4856</v>
      </c>
      <c r="AI2743" s="2" t="s">
        <v>6386</v>
      </c>
      <c r="AK2743" s="2" t="str">
        <f>Table_Books[[#This Row],[Title]]&amp;"_"&amp;Table_Books[[#This Row],[Author]]</f>
        <v>The Fragility of Goodness_Nussbaum, Martha</v>
      </c>
      <c r="AL2743" s="2" t="str">
        <f>Table_Books[[#This Row],[Author]]&amp;"_"&amp;Table_Books[[#This Row],[Title]]</f>
        <v>Nussbaum, Martha_The Fragility of Goodness</v>
      </c>
      <c r="AM2743" s="2" t="str">
        <f>Table_Books[[#This Row],[Title]]&amp;" by "&amp;Table_Books[[#This Row],[Author]]</f>
        <v>The Fragility of Goodness by Nussbaum, Martha</v>
      </c>
    </row>
    <row r="2744" spans="1:41" ht="29" x14ac:dyDescent="0.35">
      <c r="A2744" s="7" t="str">
        <f>"B-" &amp; UPPER(TRIM(Table_Books[[#This Row],[Title]])) &amp; "|" &amp; UPPER(TRIM(Table_Books[[#This Row],[Author]]))</f>
        <v>B-TAMPA|NUTTING, ALISSA</v>
      </c>
      <c r="B2744" s="35" t="str">
        <f>IF(COUNTIFS(Table_Books[Hash_ID],Table_Books[[#This Row],[Hash_ID]])&gt;1,"Y","N")</f>
        <v>N</v>
      </c>
      <c r="C2744" s="35" t="s">
        <v>20391</v>
      </c>
      <c r="D2744" s="35" t="s">
        <v>20392</v>
      </c>
      <c r="E2744" s="35"/>
      <c r="F2744" s="35"/>
      <c r="G2744" s="36"/>
      <c r="H2744" s="36"/>
      <c r="I2744" s="37"/>
      <c r="J2744" s="36"/>
      <c r="K2744" s="36"/>
      <c r="L2744" s="35"/>
      <c r="M2744" s="35"/>
      <c r="N2744" s="35"/>
      <c r="O2744" s="38"/>
      <c r="P2744" s="39"/>
      <c r="Q2744" s="10" t="s">
        <v>1860</v>
      </c>
      <c r="R2744" s="39"/>
      <c r="S2744" s="39"/>
      <c r="T2744" s="10" t="s">
        <v>1860</v>
      </c>
      <c r="U2744" s="10" t="s">
        <v>1860</v>
      </c>
      <c r="V2744" s="39"/>
      <c r="W2744" s="39"/>
      <c r="X2744" s="39"/>
      <c r="Y2744" s="39"/>
      <c r="Z2744" s="39"/>
      <c r="AA2744" s="39"/>
      <c r="AB2744" s="39"/>
      <c r="AC2744" s="35"/>
      <c r="AD2744" s="35"/>
      <c r="AE2744" s="36">
        <f>IFERROR(FLOOR(Table_Books[[#This Row],[Published_Date]],10), 0)</f>
        <v>0</v>
      </c>
      <c r="AF2744" s="35">
        <f>IFERROR(CEILING(VALUE(LEFT(Table_Books[[#This Row],[Published_Date]],FIND("-",Table_Books[[#This Row],[Published_Date]]&amp;"-")-1))/100, 1), 0)</f>
        <v>0</v>
      </c>
      <c r="AG2744" s="35"/>
      <c r="AH2744" s="35" t="s">
        <v>21577</v>
      </c>
      <c r="AI2744" s="35"/>
      <c r="AJ2744" s="35" t="s">
        <v>20428</v>
      </c>
      <c r="AK2744" s="35" t="str">
        <f>Table_Books[[#This Row],[Title]]&amp;"_"&amp;Table_Books[[#This Row],[Author]]</f>
        <v>Tampa_Nutting, Alissa</v>
      </c>
      <c r="AL2744" s="35" t="str">
        <f>Table_Books[[#This Row],[Author]]&amp;"_"&amp;Table_Books[[#This Row],[Title]]</f>
        <v>Nutting, Alissa_Tampa</v>
      </c>
      <c r="AM2744" s="35" t="str">
        <f>Table_Books[[#This Row],[Title]]&amp;" by "&amp;Table_Books[[#This Row],[Author]]</f>
        <v>Tampa by Nutting, Alissa</v>
      </c>
      <c r="AN2744" s="35"/>
      <c r="AO2744" s="35"/>
    </row>
    <row r="2745" spans="1:41" x14ac:dyDescent="0.35">
      <c r="A2745" s="7" t="str">
        <f>"B-" &amp; UPPER(TRIM(Table_Books[[#This Row],[Title]])) &amp; "|" &amp; UPPER(TRIM(Table_Books[[#This Row],[Author]]))</f>
        <v>B-DADDY LOVE|OATES, JOYCE CAROL</v>
      </c>
      <c r="B2745" s="28" t="str">
        <f>IF(COUNTIFS(Table_Books[Hash_ID],Table_Books[[#This Row],[Hash_ID]])&gt;1,"Y","N")</f>
        <v>N</v>
      </c>
      <c r="C2745" s="2" t="s">
        <v>12785</v>
      </c>
      <c r="D2745" s="2" t="s">
        <v>12786</v>
      </c>
      <c r="G2745" s="12"/>
      <c r="H2745" s="12"/>
      <c r="I2745" s="8"/>
      <c r="J2745" s="12"/>
      <c r="K2745" s="12"/>
      <c r="O2745" s="33"/>
      <c r="P2745" s="10"/>
      <c r="Q2745" s="10" t="s">
        <v>1860</v>
      </c>
      <c r="R2745" s="10"/>
      <c r="S2745" s="10"/>
      <c r="T2745" s="10" t="s">
        <v>1860</v>
      </c>
      <c r="U2745" s="10" t="s">
        <v>1860</v>
      </c>
      <c r="V2745" s="10"/>
      <c r="W2745" s="10"/>
      <c r="X2745" s="10"/>
      <c r="Y2745" s="10"/>
      <c r="Z2745" s="10"/>
      <c r="AA2745" s="10"/>
      <c r="AB2745" s="10"/>
      <c r="AE2745" s="12">
        <f>IFERROR(FLOOR(Table_Books[[#This Row],[Published_Date]],10), 0)</f>
        <v>0</v>
      </c>
      <c r="AF2745" s="2">
        <f>IFERROR(CEILING(VALUE(LEFT(Table_Books[[#This Row],[Published_Date]],FIND("-",Table_Books[[#This Row],[Published_Date]]&amp;"-")-1))/100, 1), 0)</f>
        <v>0</v>
      </c>
      <c r="AK2745" s="2" t="str">
        <f>Table_Books[[#This Row],[Title]]&amp;"_"&amp;Table_Books[[#This Row],[Author]]</f>
        <v>Daddy Love_Oates, Joyce Carol</v>
      </c>
      <c r="AL2745" s="2" t="str">
        <f>Table_Books[[#This Row],[Author]]&amp;"_"&amp;Table_Books[[#This Row],[Title]]</f>
        <v>Oates, Joyce Carol_Daddy Love</v>
      </c>
      <c r="AM2745" s="2" t="str">
        <f>Table_Books[[#This Row],[Title]]&amp;" by "&amp;Table_Books[[#This Row],[Author]]</f>
        <v>Daddy Love by Oates, Joyce Carol</v>
      </c>
    </row>
    <row r="2746" spans="1:41" x14ac:dyDescent="0.35">
      <c r="A2746" s="7" t="str">
        <f>"B-" &amp; UPPER(TRIM(Table_Books[[#This Row],[Title]])) &amp; "|" &amp; UPPER(TRIM(Table_Books[[#This Row],[Author]]))</f>
        <v>B-AT SWIM-TWO-BIRDS|O'BRIEN, FLANN</v>
      </c>
      <c r="B2746" s="28" t="str">
        <f>IF(COUNTIFS(Table_Books[Hash_ID],Table_Books[[#This Row],[Hash_ID]])&gt;1,"Y","N")</f>
        <v>Y</v>
      </c>
      <c r="C2746" s="2" t="s">
        <v>16584</v>
      </c>
      <c r="D2746" s="2" t="s">
        <v>2214</v>
      </c>
      <c r="G2746" s="12"/>
      <c r="H2746" s="12"/>
      <c r="I2746" s="8"/>
      <c r="J2746" s="12"/>
      <c r="K2746" s="12"/>
      <c r="O2746" s="33">
        <v>5</v>
      </c>
      <c r="P2746" s="10"/>
      <c r="Q2746" s="10" t="s">
        <v>1860</v>
      </c>
      <c r="R2746" s="10"/>
      <c r="S2746" s="10"/>
      <c r="T2746" s="10" t="s">
        <v>1860</v>
      </c>
      <c r="U2746" s="10" t="s">
        <v>1860</v>
      </c>
      <c r="V2746" s="10" t="s">
        <v>1824</v>
      </c>
      <c r="W2746" s="10"/>
      <c r="X2746" s="10"/>
      <c r="Y2746" s="10"/>
      <c r="Z2746" s="10"/>
      <c r="AA2746" s="10"/>
      <c r="AB2746" s="10"/>
      <c r="AE2746" s="12">
        <f>IFERROR(FLOOR(Table_Books[[#This Row],[Published_Date]],10), 0)</f>
        <v>0</v>
      </c>
      <c r="AF2746" s="2">
        <f>IFERROR(CEILING(VALUE(LEFT(Table_Books[[#This Row],[Published_Date]],FIND("-",Table_Books[[#This Row],[Published_Date]]&amp;"-")-1))/100, 1), 0)</f>
        <v>0</v>
      </c>
      <c r="AK2746" s="2" t="str">
        <f>Table_Books[[#This Row],[Title]]&amp;"_"&amp;Table_Books[[#This Row],[Author]]</f>
        <v>At Swim-Two-Birds_O'Brien, Flann</v>
      </c>
      <c r="AL2746" s="2" t="str">
        <f>Table_Books[[#This Row],[Author]]&amp;"_"&amp;Table_Books[[#This Row],[Title]]</f>
        <v>O'Brien, Flann_At Swim-Two-Birds</v>
      </c>
      <c r="AM2746" s="2" t="str">
        <f>Table_Books[[#This Row],[Title]]&amp;" by "&amp;Table_Books[[#This Row],[Author]]</f>
        <v>At Swim-Two-Birds by O'Brien, Flann</v>
      </c>
    </row>
    <row r="2747" spans="1:41" x14ac:dyDescent="0.35">
      <c r="A2747" s="7" t="str">
        <f>"B-" &amp; UPPER(TRIM(Table_Books[[#This Row],[Title]])) &amp; "|" &amp; UPPER(TRIM(Table_Books[[#This Row],[Author]]))</f>
        <v>B-AT SWIM-TWO-BIRDS|O'BRIEN, FLANN</v>
      </c>
      <c r="B2747" s="35" t="str">
        <f>IF(COUNTIFS(Table_Books[Hash_ID],Table_Books[[#This Row],[Hash_ID]])&gt;1,"Y","N")</f>
        <v>Y</v>
      </c>
      <c r="C2747" s="35" t="s">
        <v>16584</v>
      </c>
      <c r="D2747" s="35" t="s">
        <v>2214</v>
      </c>
      <c r="E2747" s="35"/>
      <c r="F2747" s="35"/>
      <c r="G2747" s="36"/>
      <c r="H2747" s="36"/>
      <c r="I2747" s="37"/>
      <c r="J2747" s="36"/>
      <c r="K2747" s="36"/>
      <c r="L2747" s="35"/>
      <c r="M2747" s="35"/>
      <c r="N2747" s="35"/>
      <c r="O2747" s="38"/>
      <c r="P2747" s="39"/>
      <c r="Q2747" s="10" t="s">
        <v>1860</v>
      </c>
      <c r="R2747" s="39"/>
      <c r="S2747" s="39"/>
      <c r="T2747" s="10" t="s">
        <v>1860</v>
      </c>
      <c r="U2747" s="10" t="s">
        <v>1860</v>
      </c>
      <c r="V2747" s="39"/>
      <c r="W2747" s="39"/>
      <c r="X2747" s="39"/>
      <c r="Y2747" s="39"/>
      <c r="Z2747" s="39"/>
      <c r="AA2747" s="39"/>
      <c r="AB2747" s="39"/>
      <c r="AC2747" s="35"/>
      <c r="AD2747" s="35"/>
      <c r="AE2747" s="36">
        <f>IFERROR(FLOOR(Table_Books[[#This Row],[Published_Date]],10), 0)</f>
        <v>0</v>
      </c>
      <c r="AF2747" s="35">
        <f>IFERROR(CEILING(VALUE(LEFT(Table_Books[[#This Row],[Published_Date]],FIND("-",Table_Books[[#This Row],[Published_Date]]&amp;"-")-1))/100, 1), 0)</f>
        <v>0</v>
      </c>
      <c r="AG2747" s="35"/>
      <c r="AH2747" s="35"/>
      <c r="AI2747" s="35"/>
      <c r="AJ2747" s="35"/>
      <c r="AK2747" s="35" t="str">
        <f>Table_Books[[#This Row],[Title]]&amp;"_"&amp;Table_Books[[#This Row],[Author]]</f>
        <v>At Swim-Two-Birds_O'Brien, Flann</v>
      </c>
      <c r="AL2747" s="35" t="str">
        <f>Table_Books[[#This Row],[Author]]&amp;"_"&amp;Table_Books[[#This Row],[Title]]</f>
        <v>O'Brien, Flann_At Swim-Two-Birds</v>
      </c>
      <c r="AM2747" s="35" t="str">
        <f>Table_Books[[#This Row],[Title]]&amp;" by "&amp;Table_Books[[#This Row],[Author]]</f>
        <v>At Swim-Two-Birds by O'Brien, Flann</v>
      </c>
      <c r="AN2747" s="35"/>
      <c r="AO2747" s="35"/>
    </row>
    <row r="2748" spans="1:41" ht="29" x14ac:dyDescent="0.35">
      <c r="A2748" s="7" t="str">
        <f>"B-" &amp; UPPER(TRIM(Table_Books[[#This Row],[Title]])) &amp; "|" &amp; UPPER(TRIM(Table_Books[[#This Row],[Author]]))</f>
        <v>B-THE THIRD POLICEMAN|O'BRIEN, FLANN</v>
      </c>
      <c r="B2748" s="28" t="str">
        <f>IF(COUNTIFS(Table_Books[Hash_ID],Table_Books[[#This Row],[Hash_ID]])&gt;1,"Y","N")</f>
        <v>N</v>
      </c>
      <c r="C2748" s="2" t="s">
        <v>2212</v>
      </c>
      <c r="D2748" s="2" t="s">
        <v>2214</v>
      </c>
      <c r="G2748" s="12">
        <v>1967</v>
      </c>
      <c r="H2748" s="12"/>
      <c r="I2748" s="8"/>
      <c r="J2748" s="12"/>
      <c r="K2748" s="12"/>
      <c r="L2748" s="2">
        <v>200</v>
      </c>
      <c r="M2748" s="2" t="s">
        <v>2303</v>
      </c>
      <c r="O2748" s="33">
        <v>5</v>
      </c>
      <c r="P2748" s="10"/>
      <c r="Q2748" s="10" t="s">
        <v>1860</v>
      </c>
      <c r="R2748" s="10"/>
      <c r="S2748" s="10"/>
      <c r="T2748" s="10" t="s">
        <v>1860</v>
      </c>
      <c r="U2748" s="10" t="s">
        <v>1860</v>
      </c>
      <c r="V2748" s="10" t="s">
        <v>1824</v>
      </c>
      <c r="W2748" s="10"/>
      <c r="X2748" s="10"/>
      <c r="Y2748" s="10"/>
      <c r="Z2748" s="10"/>
      <c r="AA2748" s="10"/>
      <c r="AB2748" s="10"/>
      <c r="AE2748" s="12">
        <f>IFERROR(FLOOR(Table_Books[[#This Row],[Published_Date]],10), 0)</f>
        <v>1960</v>
      </c>
      <c r="AF2748" s="2">
        <f>IFERROR(CEILING(VALUE(LEFT(Table_Books[[#This Row],[Published_Date]],FIND("-",Table_Books[[#This Row],[Published_Date]]&amp;"-")-1))/100, 1), 0)</f>
        <v>20</v>
      </c>
      <c r="AK2748" s="2" t="str">
        <f>Table_Books[[#This Row],[Title]]&amp;"_"&amp;Table_Books[[#This Row],[Author]]</f>
        <v>The Third Policeman_O'Brien, Flann</v>
      </c>
      <c r="AL2748" s="2" t="str">
        <f>Table_Books[[#This Row],[Author]]&amp;"_"&amp;Table_Books[[#This Row],[Title]]</f>
        <v>O'Brien, Flann_The Third Policeman</v>
      </c>
      <c r="AM2748" s="2" t="str">
        <f>Table_Books[[#This Row],[Title]]&amp;" by "&amp;Table_Books[[#This Row],[Author]]</f>
        <v>The Third Policeman by O'Brien, Flann</v>
      </c>
    </row>
    <row r="2749" spans="1:41" ht="43.5" x14ac:dyDescent="0.35">
      <c r="A2749" s="7" t="str">
        <f>"B-" &amp; UPPER(TRIM(Table_Books[[#This Row],[Title]])) &amp; "|" &amp; UPPER(TRIM(Table_Books[[#This Row],[Author]]))</f>
        <v>B-THE BOOK OF KINGS|O'BRIEN, RICHARD</v>
      </c>
      <c r="B2749" s="28" t="str">
        <f>IF(COUNTIFS(Table_Books[Hash_ID],Table_Books[[#This Row],[Hash_ID]])&gt;1,"Y","N")</f>
        <v>N</v>
      </c>
      <c r="C2749" s="2" t="s">
        <v>5357</v>
      </c>
      <c r="D2749" s="2" t="s">
        <v>5358</v>
      </c>
      <c r="G2749" s="12"/>
      <c r="H2749" s="12"/>
      <c r="I2749" s="8"/>
      <c r="J2749" s="12"/>
      <c r="K2749" s="12"/>
      <c r="L2749" s="2">
        <v>284</v>
      </c>
      <c r="M2749" s="2" t="s">
        <v>5436</v>
      </c>
      <c r="O2749" s="33"/>
      <c r="P2749" s="10"/>
      <c r="Q2749" s="10" t="s">
        <v>1860</v>
      </c>
      <c r="R2749" s="10"/>
      <c r="S2749" s="10"/>
      <c r="T2749" s="10" t="s">
        <v>1860</v>
      </c>
      <c r="U2749" s="10" t="s">
        <v>1860</v>
      </c>
      <c r="V2749" s="10"/>
      <c r="W2749" s="10"/>
      <c r="X2749" s="10"/>
      <c r="Y2749" s="10"/>
      <c r="Z2749" s="10"/>
      <c r="AA2749" s="10"/>
      <c r="AB2749" s="10"/>
      <c r="AE2749" s="12">
        <f>IFERROR(FLOOR(Table_Books[[#This Row],[Published_Date]],10), 0)</f>
        <v>0</v>
      </c>
      <c r="AF2749" s="2">
        <f>IFERROR(CEILING(VALUE(LEFT(Table_Books[[#This Row],[Published_Date]],FIND("-",Table_Books[[#This Row],[Published_Date]]&amp;"-")-1))/100, 1), 0)</f>
        <v>0</v>
      </c>
      <c r="AK2749" s="2" t="str">
        <f>Table_Books[[#This Row],[Title]]&amp;"_"&amp;Table_Books[[#This Row],[Author]]</f>
        <v>The Book of Kings_O'Brien, Richard</v>
      </c>
      <c r="AL2749" s="2" t="str">
        <f>Table_Books[[#This Row],[Author]]&amp;"_"&amp;Table_Books[[#This Row],[Title]]</f>
        <v>O'Brien, Richard_The Book of Kings</v>
      </c>
      <c r="AM2749" s="2" t="str">
        <f>Table_Books[[#This Row],[Title]]&amp;" by "&amp;Table_Books[[#This Row],[Author]]</f>
        <v>The Book of Kings by O'Brien, Richard</v>
      </c>
    </row>
    <row r="2750" spans="1:41" x14ac:dyDescent="0.35">
      <c r="A2750" s="7" t="str">
        <f>"B-" &amp; UPPER(TRIM(Table_Books[[#This Row],[Title]])) &amp; "|" &amp; UPPER(TRIM(Table_Books[[#This Row],[Author]]))</f>
        <v>B-CUENTOS COMPLETOS I|OCAMPO, SILVINA</v>
      </c>
      <c r="B2750" s="28" t="str">
        <f>IF(COUNTIFS(Table_Books[Hash_ID],Table_Books[[#This Row],[Hash_ID]])&gt;1,"Y","N")</f>
        <v>N</v>
      </c>
      <c r="C2750" s="24" t="s">
        <v>14510</v>
      </c>
      <c r="D2750" s="24" t="s">
        <v>2232</v>
      </c>
      <c r="G2750" s="12"/>
      <c r="H2750" s="12"/>
      <c r="I2750" s="8"/>
      <c r="J2750" s="12"/>
      <c r="K2750" s="12"/>
      <c r="O2750" s="33"/>
      <c r="P2750" s="10"/>
      <c r="Q2750" s="10" t="s">
        <v>1860</v>
      </c>
      <c r="R2750" s="10"/>
      <c r="S2750" s="10"/>
      <c r="T2750" s="10" t="s">
        <v>1860</v>
      </c>
      <c r="U2750" s="10" t="s">
        <v>1860</v>
      </c>
      <c r="V2750" s="10"/>
      <c r="W2750" s="10"/>
      <c r="X2750" s="10"/>
      <c r="Y2750" s="10"/>
      <c r="Z2750" s="10"/>
      <c r="AA2750" s="10"/>
      <c r="AB2750" s="10"/>
      <c r="AE2750" s="12">
        <f>IFERROR(FLOOR(Table_Books[[#This Row],[Published_Date]],10), 0)</f>
        <v>0</v>
      </c>
      <c r="AF2750" s="2">
        <f>IFERROR(CEILING(VALUE(LEFT(Table_Books[[#This Row],[Published_Date]],FIND("-",Table_Books[[#This Row],[Published_Date]]&amp;"-")-1))/100, 1), 0)</f>
        <v>0</v>
      </c>
      <c r="AK2750" s="24" t="str">
        <f>Table_Books[[#This Row],[Title]]&amp;"_"&amp;Table_Books[[#This Row],[Author]]</f>
        <v>Cuentos completos I_Ocampo, Silvina</v>
      </c>
      <c r="AL2750" s="24" t="str">
        <f>Table_Books[[#This Row],[Author]]&amp;"_"&amp;Table_Books[[#This Row],[Title]]</f>
        <v>Ocampo, Silvina_Cuentos completos I</v>
      </c>
      <c r="AM2750" s="24" t="str">
        <f>Table_Books[[#This Row],[Title]]&amp;" by "&amp;Table_Books[[#This Row],[Author]]</f>
        <v>Cuentos completos I by Ocampo, Silvina</v>
      </c>
    </row>
    <row r="2751" spans="1:41" x14ac:dyDescent="0.35">
      <c r="A2751" s="7" t="str">
        <f>"B-" &amp; UPPER(TRIM(Table_Books[[#This Row],[Title]])) &amp; "|" &amp; UPPER(TRIM(Table_Books[[#This Row],[Author]]))</f>
        <v>B-LA FURIA|OCAMPO, SILVINA</v>
      </c>
      <c r="B2751" s="28" t="str">
        <f>IF(COUNTIFS(Table_Books[Hash_ID],Table_Books[[#This Row],[Hash_ID]])&gt;1,"Y","N")</f>
        <v>N</v>
      </c>
      <c r="C2751" s="24" t="s">
        <v>14580</v>
      </c>
      <c r="D2751" s="24" t="s">
        <v>2232</v>
      </c>
      <c r="G2751" s="12"/>
      <c r="H2751" s="12"/>
      <c r="I2751" s="8"/>
      <c r="J2751" s="12"/>
      <c r="K2751" s="12"/>
      <c r="O2751" s="33"/>
      <c r="P2751" s="10"/>
      <c r="Q2751" s="10" t="s">
        <v>1860</v>
      </c>
      <c r="R2751" s="10"/>
      <c r="S2751" s="10"/>
      <c r="T2751" s="10" t="s">
        <v>1860</v>
      </c>
      <c r="U2751" s="10" t="s">
        <v>1860</v>
      </c>
      <c r="V2751" s="10"/>
      <c r="W2751" s="10"/>
      <c r="X2751" s="10"/>
      <c r="Y2751" s="10"/>
      <c r="Z2751" s="10"/>
      <c r="AA2751" s="10"/>
      <c r="AB2751" s="10"/>
      <c r="AE2751" s="12">
        <f>IFERROR(FLOOR(Table_Books[[#This Row],[Published_Date]],10), 0)</f>
        <v>0</v>
      </c>
      <c r="AF2751" s="2">
        <f>IFERROR(CEILING(VALUE(LEFT(Table_Books[[#This Row],[Published_Date]],FIND("-",Table_Books[[#This Row],[Published_Date]]&amp;"-")-1))/100, 1), 0)</f>
        <v>0</v>
      </c>
      <c r="AK2751" s="24" t="str">
        <f>Table_Books[[#This Row],[Title]]&amp;"_"&amp;Table_Books[[#This Row],[Author]]</f>
        <v>La furia_Ocampo, Silvina</v>
      </c>
      <c r="AL2751" s="24" t="str">
        <f>Table_Books[[#This Row],[Author]]&amp;"_"&amp;Table_Books[[#This Row],[Title]]</f>
        <v>Ocampo, Silvina_La furia</v>
      </c>
      <c r="AM2751" s="24" t="str">
        <f>Table_Books[[#This Row],[Title]]&amp;" by "&amp;Table_Books[[#This Row],[Author]]</f>
        <v>La furia by Ocampo, Silvina</v>
      </c>
    </row>
    <row r="2752" spans="1:41" x14ac:dyDescent="0.35">
      <c r="A2752" s="7" t="str">
        <f>"B-" &amp; UPPER(TRIM(Table_Books[[#This Row],[Title]])) &amp; "|" &amp; UPPER(TRIM(Table_Books[[#This Row],[Author]]))</f>
        <v>B-LOS QUE AMAN, ODIAN|OCAMPO, SILVINA</v>
      </c>
      <c r="B2752" s="28" t="str">
        <f>IF(COUNTIFS(Table_Books[Hash_ID],Table_Books[[#This Row],[Hash_ID]])&gt;1,"Y","N")</f>
        <v>N</v>
      </c>
      <c r="C2752" s="24" t="s">
        <v>14611</v>
      </c>
      <c r="D2752" s="24" t="s">
        <v>2232</v>
      </c>
      <c r="G2752" s="12"/>
      <c r="H2752" s="12"/>
      <c r="I2752" s="8"/>
      <c r="J2752" s="12"/>
      <c r="K2752" s="12"/>
      <c r="O2752" s="33"/>
      <c r="P2752" s="10"/>
      <c r="Q2752" s="10" t="s">
        <v>1860</v>
      </c>
      <c r="R2752" s="10"/>
      <c r="S2752" s="10"/>
      <c r="T2752" s="10" t="s">
        <v>1860</v>
      </c>
      <c r="U2752" s="10" t="s">
        <v>1860</v>
      </c>
      <c r="V2752" s="10"/>
      <c r="W2752" s="10"/>
      <c r="X2752" s="10"/>
      <c r="Y2752" s="10"/>
      <c r="Z2752" s="10"/>
      <c r="AA2752" s="10"/>
      <c r="AB2752" s="10"/>
      <c r="AE2752" s="12">
        <f>IFERROR(FLOOR(Table_Books[[#This Row],[Published_Date]],10), 0)</f>
        <v>0</v>
      </c>
      <c r="AF2752" s="2">
        <f>IFERROR(CEILING(VALUE(LEFT(Table_Books[[#This Row],[Published_Date]],FIND("-",Table_Books[[#This Row],[Published_Date]]&amp;"-")-1))/100, 1), 0)</f>
        <v>0</v>
      </c>
      <c r="AK2752" s="24" t="str">
        <f>Table_Books[[#This Row],[Title]]&amp;"_"&amp;Table_Books[[#This Row],[Author]]</f>
        <v>Los que aman, odian_Ocampo, Silvina</v>
      </c>
      <c r="AL2752" s="24" t="str">
        <f>Table_Books[[#This Row],[Author]]&amp;"_"&amp;Table_Books[[#This Row],[Title]]</f>
        <v>Ocampo, Silvina_Los que aman, odian</v>
      </c>
      <c r="AM2752" s="24" t="str">
        <f>Table_Books[[#This Row],[Title]]&amp;" by "&amp;Table_Books[[#This Row],[Author]]</f>
        <v>Los que aman, odian by Ocampo, Silvina</v>
      </c>
    </row>
    <row r="2753" spans="1:41" ht="29" x14ac:dyDescent="0.35">
      <c r="A2753" s="7" t="str">
        <f>"B-" &amp; UPPER(TRIM(Table_Books[[#This Row],[Title]])) &amp; "|" &amp; UPPER(TRIM(Table_Books[[#This Row],[Author]]))</f>
        <v>B-THE IMPOSTOR: AND OTHER STORIES|OCAMPO, SILVINA</v>
      </c>
      <c r="B2753" s="28" t="str">
        <f>IF(COUNTIFS(Table_Books[Hash_ID],Table_Books[[#This Row],[Hash_ID]])&gt;1,"Y","N")</f>
        <v>N</v>
      </c>
      <c r="C2753" s="2" t="s">
        <v>2231</v>
      </c>
      <c r="D2753" s="2" t="s">
        <v>2232</v>
      </c>
      <c r="G2753" s="12">
        <v>1948</v>
      </c>
      <c r="H2753" s="12"/>
      <c r="I2753" s="8"/>
      <c r="J2753" s="12"/>
      <c r="K2753" s="12"/>
      <c r="L2753" s="2">
        <v>184</v>
      </c>
      <c r="M2753" s="2" t="s">
        <v>2310</v>
      </c>
      <c r="O2753" s="33"/>
      <c r="P2753" s="10"/>
      <c r="Q2753" s="10" t="s">
        <v>1860</v>
      </c>
      <c r="R2753" s="10"/>
      <c r="S2753" s="10"/>
      <c r="T2753" s="10" t="s">
        <v>1860</v>
      </c>
      <c r="U2753" s="10" t="s">
        <v>1860</v>
      </c>
      <c r="V2753" s="10"/>
      <c r="W2753" s="10"/>
      <c r="X2753" s="10"/>
      <c r="Y2753" s="10"/>
      <c r="Z2753" s="10"/>
      <c r="AA2753" s="10"/>
      <c r="AB2753" s="10"/>
      <c r="AE2753" s="12">
        <f>IFERROR(FLOOR(Table_Books[[#This Row],[Published_Date]],10), 0)</f>
        <v>1940</v>
      </c>
      <c r="AF2753" s="2">
        <f>IFERROR(CEILING(VALUE(LEFT(Table_Books[[#This Row],[Published_Date]],FIND("-",Table_Books[[#This Row],[Published_Date]]&amp;"-")-1))/100, 1), 0)</f>
        <v>20</v>
      </c>
      <c r="AK2753" s="2" t="str">
        <f>Table_Books[[#This Row],[Title]]&amp;"_"&amp;Table_Books[[#This Row],[Author]]</f>
        <v>The Impostor: and Other Stories_Ocampo, Silvina</v>
      </c>
      <c r="AL2753" s="2" t="str">
        <f>Table_Books[[#This Row],[Author]]&amp;"_"&amp;Table_Books[[#This Row],[Title]]</f>
        <v>Ocampo, Silvina_The Impostor: and Other Stories</v>
      </c>
      <c r="AM2753" s="2" t="str">
        <f>Table_Books[[#This Row],[Title]]&amp;" by "&amp;Table_Books[[#This Row],[Author]]</f>
        <v>The Impostor: and Other Stories by Ocampo, Silvina</v>
      </c>
    </row>
    <row r="2754" spans="1:41" x14ac:dyDescent="0.35">
      <c r="A2754" s="7" t="str">
        <f>"B-" &amp; UPPER(TRIM(Table_Books[[#This Row],[Title]])) &amp; "|" &amp; UPPER(TRIM(Table_Books[[#This Row],[Author]]))</f>
        <v>B-THE PROMISE|OCAMPO, SILVINA</v>
      </c>
      <c r="B2754" s="28" t="str">
        <f>IF(COUNTIFS(Table_Books[Hash_ID],Table_Books[[#This Row],[Hash_ID]])&gt;1,"Y","N")</f>
        <v>N</v>
      </c>
      <c r="C2754" s="24" t="s">
        <v>14757</v>
      </c>
      <c r="D2754" s="24" t="s">
        <v>2232</v>
      </c>
      <c r="G2754" s="12"/>
      <c r="H2754" s="12"/>
      <c r="I2754" s="8"/>
      <c r="J2754" s="12"/>
      <c r="K2754" s="12"/>
      <c r="O2754" s="33"/>
      <c r="P2754" s="10"/>
      <c r="Q2754" s="10" t="s">
        <v>1860</v>
      </c>
      <c r="R2754" s="10"/>
      <c r="S2754" s="10"/>
      <c r="T2754" s="10" t="s">
        <v>1860</v>
      </c>
      <c r="U2754" s="10" t="s">
        <v>1860</v>
      </c>
      <c r="V2754" s="10"/>
      <c r="W2754" s="10"/>
      <c r="X2754" s="10"/>
      <c r="Y2754" s="10"/>
      <c r="Z2754" s="10"/>
      <c r="AA2754" s="10"/>
      <c r="AB2754" s="10"/>
      <c r="AE2754" s="12">
        <f>IFERROR(FLOOR(Table_Books[[#This Row],[Published_Date]],10), 0)</f>
        <v>0</v>
      </c>
      <c r="AF2754" s="2">
        <f>IFERROR(CEILING(VALUE(LEFT(Table_Books[[#This Row],[Published_Date]],FIND("-",Table_Books[[#This Row],[Published_Date]]&amp;"-")-1))/100, 1), 0)</f>
        <v>0</v>
      </c>
      <c r="AK2754" s="24" t="str">
        <f>Table_Books[[#This Row],[Title]]&amp;"_"&amp;Table_Books[[#This Row],[Author]]</f>
        <v>The Promise_Ocampo, Silvina</v>
      </c>
      <c r="AL2754" s="24" t="str">
        <f>Table_Books[[#This Row],[Author]]&amp;"_"&amp;Table_Books[[#This Row],[Title]]</f>
        <v>Ocampo, Silvina_The Promise</v>
      </c>
      <c r="AM2754" s="24" t="str">
        <f>Table_Books[[#This Row],[Title]]&amp;" by "&amp;Table_Books[[#This Row],[Author]]</f>
        <v>The Promise by Ocampo, Silvina</v>
      </c>
    </row>
    <row r="2755" spans="1:41" x14ac:dyDescent="0.35">
      <c r="A2755" s="7" t="str">
        <f>"B-" &amp; UPPER(TRIM(Table_Books[[#This Row],[Title]])) &amp; "|" &amp; UPPER(TRIM(Table_Books[[#This Row],[Author]]))</f>
        <v>B-THUS WERE THEIR FACES|OCAMPO, SILVINA</v>
      </c>
      <c r="B2755" s="28" t="str">
        <f>IF(COUNTIFS(Table_Books[Hash_ID],Table_Books[[#This Row],[Hash_ID]])&gt;1,"Y","N")</f>
        <v>N</v>
      </c>
      <c r="C2755" s="24" t="s">
        <v>14787</v>
      </c>
      <c r="D2755" s="24" t="s">
        <v>2232</v>
      </c>
      <c r="G2755" s="12"/>
      <c r="H2755" s="12"/>
      <c r="I2755" s="8"/>
      <c r="J2755" s="12"/>
      <c r="K2755" s="12"/>
      <c r="O2755" s="33"/>
      <c r="P2755" s="10"/>
      <c r="Q2755" s="10" t="s">
        <v>1860</v>
      </c>
      <c r="R2755" s="10"/>
      <c r="S2755" s="10"/>
      <c r="T2755" s="10" t="s">
        <v>1860</v>
      </c>
      <c r="U2755" s="10" t="s">
        <v>1860</v>
      </c>
      <c r="V2755" s="10"/>
      <c r="W2755" s="10"/>
      <c r="X2755" s="10"/>
      <c r="Y2755" s="10"/>
      <c r="Z2755" s="10"/>
      <c r="AA2755" s="10"/>
      <c r="AB2755" s="10"/>
      <c r="AE2755" s="12">
        <f>IFERROR(FLOOR(Table_Books[[#This Row],[Published_Date]],10), 0)</f>
        <v>0</v>
      </c>
      <c r="AF2755" s="2">
        <f>IFERROR(CEILING(VALUE(LEFT(Table_Books[[#This Row],[Published_Date]],FIND("-",Table_Books[[#This Row],[Published_Date]]&amp;"-")-1))/100, 1), 0)</f>
        <v>0</v>
      </c>
      <c r="AK2755" s="24" t="str">
        <f>Table_Books[[#This Row],[Title]]&amp;"_"&amp;Table_Books[[#This Row],[Author]]</f>
        <v>Thus Were Their Faces_Ocampo, Silvina</v>
      </c>
      <c r="AL2755" s="24" t="str">
        <f>Table_Books[[#This Row],[Author]]&amp;"_"&amp;Table_Books[[#This Row],[Title]]</f>
        <v>Ocampo, Silvina_Thus Were Their Faces</v>
      </c>
      <c r="AM2755" s="24" t="str">
        <f>Table_Books[[#This Row],[Title]]&amp;" by "&amp;Table_Books[[#This Row],[Author]]</f>
        <v>Thus Were Their Faces by Ocampo, Silvina</v>
      </c>
    </row>
    <row r="2756" spans="1:41" x14ac:dyDescent="0.35">
      <c r="A2756" s="7" t="str">
        <f>"B-" &amp; UPPER(TRIM(Table_Books[[#This Row],[Title]])) &amp; "|" &amp; UPPER(TRIM(Table_Books[[#This Row],[Author]]))</f>
        <v>B-SUMMA LOGICAE / QUODLIBETAL QUESTIONS|OCKHAM, WILLIAM OF</v>
      </c>
      <c r="B2756" s="35" t="str">
        <f>IF(COUNTIFS(Table_Books[Hash_ID],Table_Books[[#This Row],[Hash_ID]])&gt;1,"Y","N")</f>
        <v>N</v>
      </c>
      <c r="C2756" s="35" t="s">
        <v>19173</v>
      </c>
      <c r="D2756" s="48" t="s">
        <v>19174</v>
      </c>
      <c r="E2756" s="35"/>
      <c r="F2756" s="35"/>
      <c r="G2756" s="36"/>
      <c r="H2756" s="36"/>
      <c r="I2756" s="37"/>
      <c r="J2756" s="36"/>
      <c r="K2756" s="36"/>
      <c r="L2756" s="35"/>
      <c r="M2756" s="35"/>
      <c r="N2756" s="35"/>
      <c r="O2756" s="38"/>
      <c r="P2756" s="39"/>
      <c r="Q2756" s="10" t="s">
        <v>1860</v>
      </c>
      <c r="R2756" s="39"/>
      <c r="S2756" s="39"/>
      <c r="T2756" s="10" t="s">
        <v>1860</v>
      </c>
      <c r="U2756" s="10" t="s">
        <v>1860</v>
      </c>
      <c r="V2756" s="39"/>
      <c r="W2756" s="39"/>
      <c r="X2756" s="39"/>
      <c r="Y2756" s="39"/>
      <c r="Z2756" s="39"/>
      <c r="AA2756" s="39"/>
      <c r="AB2756" s="39"/>
      <c r="AC2756" s="35"/>
      <c r="AD2756" s="35"/>
      <c r="AE2756" s="36">
        <f>IFERROR(FLOOR(Table_Books[[#This Row],[Published_Date]],10), 0)</f>
        <v>0</v>
      </c>
      <c r="AF2756" s="35">
        <f>IFERROR(CEILING(VALUE(LEFT(Table_Books[[#This Row],[Published_Date]],FIND("-",Table_Books[[#This Row],[Published_Date]]&amp;"-")-1))/100, 1), 0)</f>
        <v>0</v>
      </c>
      <c r="AG2756" s="35"/>
      <c r="AH2756" s="35" t="s">
        <v>21585</v>
      </c>
      <c r="AI2756" s="35"/>
      <c r="AJ2756" s="35"/>
      <c r="AK2756" s="35" t="str">
        <f>Table_Books[[#This Row],[Title]]&amp;"_"&amp;Table_Books[[#This Row],[Author]]</f>
        <v>Summa Logicae / Quodlibetal Questions_Ockham, William of</v>
      </c>
      <c r="AL2756" s="35" t="str">
        <f>Table_Books[[#This Row],[Author]]&amp;"_"&amp;Table_Books[[#This Row],[Title]]</f>
        <v>Ockham, William of_Summa Logicae / Quodlibetal Questions</v>
      </c>
      <c r="AM2756" s="35" t="str">
        <f>Table_Books[[#This Row],[Title]]&amp;" by "&amp;Table_Books[[#This Row],[Author]]</f>
        <v>Summa Logicae / Quodlibetal Questions by Ockham, William of</v>
      </c>
      <c r="AN2756" s="35"/>
      <c r="AO2756" s="35"/>
    </row>
    <row r="2757" spans="1:41" x14ac:dyDescent="0.35">
      <c r="A2757" s="7" t="str">
        <f>"B-" &amp; UPPER(TRIM(Table_Books[[#This Row],[Title]])) &amp; "|" &amp; UPPER(TRIM(Table_Books[[#This Row],[Author]]))</f>
        <v>B-A GOOD MAN IS HARD TO FIND (SHORT STORIES)|O'CONNOR, FLANNERY</v>
      </c>
      <c r="B2757" s="35" t="str">
        <f>IF(COUNTIFS(Table_Books[Hash_ID],Table_Books[[#This Row],[Hash_ID]])&gt;1,"Y","N")</f>
        <v>N</v>
      </c>
      <c r="C2757" s="35" t="s">
        <v>20319</v>
      </c>
      <c r="D2757" s="35" t="s">
        <v>20317</v>
      </c>
      <c r="E2757" s="35"/>
      <c r="F2757" s="35"/>
      <c r="G2757" s="36"/>
      <c r="H2757" s="36"/>
      <c r="I2757" s="37"/>
      <c r="J2757" s="36"/>
      <c r="K2757" s="36"/>
      <c r="L2757" s="35"/>
      <c r="M2757" s="35"/>
      <c r="N2757" s="35"/>
      <c r="O2757" s="38"/>
      <c r="P2757" s="39"/>
      <c r="Q2757" s="10" t="s">
        <v>1860</v>
      </c>
      <c r="R2757" s="39"/>
      <c r="S2757" s="39"/>
      <c r="T2757" s="10" t="s">
        <v>1860</v>
      </c>
      <c r="U2757" s="10" t="s">
        <v>1860</v>
      </c>
      <c r="V2757" s="39"/>
      <c r="W2757" s="39"/>
      <c r="X2757" s="39"/>
      <c r="Y2757" s="39"/>
      <c r="Z2757" s="39"/>
      <c r="AA2757" s="39"/>
      <c r="AB2757" s="39"/>
      <c r="AC2757" s="35"/>
      <c r="AD2757" s="35"/>
      <c r="AE2757" s="36">
        <f>IFERROR(FLOOR(Table_Books[[#This Row],[Published_Date]],10), 0)</f>
        <v>0</v>
      </c>
      <c r="AF2757" s="35">
        <f>IFERROR(CEILING(VALUE(LEFT(Table_Books[[#This Row],[Published_Date]],FIND("-",Table_Books[[#This Row],[Published_Date]]&amp;"-")-1))/100, 1), 0)</f>
        <v>0</v>
      </c>
      <c r="AG2757" s="35"/>
      <c r="AH2757" s="35" t="s">
        <v>21572</v>
      </c>
      <c r="AI2757" s="35"/>
      <c r="AJ2757" s="35" t="s">
        <v>20320</v>
      </c>
      <c r="AK2757" s="35" t="str">
        <f>Table_Books[[#This Row],[Title]]&amp;"_"&amp;Table_Books[[#This Row],[Author]]</f>
        <v>A Good Man Is Hard to Find (Short Stories)_O'Connor, Flannery</v>
      </c>
      <c r="AL2757" s="35" t="str">
        <f>Table_Books[[#This Row],[Author]]&amp;"_"&amp;Table_Books[[#This Row],[Title]]</f>
        <v>O'Connor, Flannery_A Good Man Is Hard to Find (Short Stories)</v>
      </c>
      <c r="AM2757" s="35" t="str">
        <f>Table_Books[[#This Row],[Title]]&amp;" by "&amp;Table_Books[[#This Row],[Author]]</f>
        <v>A Good Man Is Hard to Find (Short Stories) by O'Connor, Flannery</v>
      </c>
      <c r="AN2757" s="35"/>
      <c r="AO2757" s="35"/>
    </row>
    <row r="2758" spans="1:41" x14ac:dyDescent="0.35">
      <c r="A2758" s="7" t="str">
        <f>"B-" &amp; UPPER(TRIM(Table_Books[[#This Row],[Title]])) &amp; "|" &amp; UPPER(TRIM(Table_Books[[#This Row],[Author]]))</f>
        <v>B-WISE BLOOD / THE VIOLENT BEAR IT AWAY|O'CONNOR, FLANNERY</v>
      </c>
      <c r="B2758" s="35" t="str">
        <f>IF(COUNTIFS(Table_Books[Hash_ID],Table_Books[[#This Row],[Hash_ID]])&gt;1,"Y","N")</f>
        <v>N</v>
      </c>
      <c r="C2758" s="35" t="s">
        <v>20316</v>
      </c>
      <c r="D2758" s="35" t="s">
        <v>20317</v>
      </c>
      <c r="E2758" s="35"/>
      <c r="F2758" s="35"/>
      <c r="G2758" s="36"/>
      <c r="H2758" s="36"/>
      <c r="I2758" s="37"/>
      <c r="J2758" s="36"/>
      <c r="K2758" s="36"/>
      <c r="L2758" s="35"/>
      <c r="M2758" s="35"/>
      <c r="N2758" s="35"/>
      <c r="O2758" s="38"/>
      <c r="P2758" s="39"/>
      <c r="Q2758" s="10" t="s">
        <v>1860</v>
      </c>
      <c r="R2758" s="39"/>
      <c r="S2758" s="39"/>
      <c r="T2758" s="10" t="s">
        <v>1860</v>
      </c>
      <c r="U2758" s="10" t="s">
        <v>1860</v>
      </c>
      <c r="V2758" s="39"/>
      <c r="W2758" s="39"/>
      <c r="X2758" s="39"/>
      <c r="Y2758" s="39"/>
      <c r="Z2758" s="39"/>
      <c r="AA2758" s="39"/>
      <c r="AB2758" s="39"/>
      <c r="AC2758" s="35"/>
      <c r="AD2758" s="35"/>
      <c r="AE2758" s="36">
        <f>IFERROR(FLOOR(Table_Books[[#This Row],[Published_Date]],10), 0)</f>
        <v>0</v>
      </c>
      <c r="AF2758" s="35">
        <f>IFERROR(CEILING(VALUE(LEFT(Table_Books[[#This Row],[Published_Date]],FIND("-",Table_Books[[#This Row],[Published_Date]]&amp;"-")-1))/100, 1), 0)</f>
        <v>0</v>
      </c>
      <c r="AG2758" s="35"/>
      <c r="AH2758" s="35" t="s">
        <v>21572</v>
      </c>
      <c r="AI2758" s="35"/>
      <c r="AJ2758" s="35" t="s">
        <v>20318</v>
      </c>
      <c r="AK2758" s="35" t="str">
        <f>Table_Books[[#This Row],[Title]]&amp;"_"&amp;Table_Books[[#This Row],[Author]]</f>
        <v>Wise Blood / The Violent Bear It Away_O'Connor, Flannery</v>
      </c>
      <c r="AL2758" s="35" t="str">
        <f>Table_Books[[#This Row],[Author]]&amp;"_"&amp;Table_Books[[#This Row],[Title]]</f>
        <v>O'Connor, Flannery_Wise Blood / The Violent Bear It Away</v>
      </c>
      <c r="AM2758" s="35" t="str">
        <f>Table_Books[[#This Row],[Title]]&amp;" by "&amp;Table_Books[[#This Row],[Author]]</f>
        <v>Wise Blood / The Violent Bear It Away by O'Connor, Flannery</v>
      </c>
      <c r="AN2758" s="35"/>
      <c r="AO2758" s="35"/>
    </row>
    <row r="2759" spans="1:41" x14ac:dyDescent="0.35">
      <c r="A2759" s="7" t="str">
        <f>"B-" &amp; UPPER(TRIM(Table_Books[[#This Row],[Title]])) &amp; "|" &amp; UPPER(TRIM(Table_Books[[#This Row],[Author]]))</f>
        <v>B-THE SERVANTS AND OTHER STRANGE STORIES|O'DONOGHUE, JOHN</v>
      </c>
      <c r="B2759" s="28" t="str">
        <f>IF(COUNTIFS(Table_Books[Hash_ID],Table_Books[[#This Row],[Hash_ID]])&gt;1,"Y","N")</f>
        <v>N</v>
      </c>
      <c r="C2759" s="2" t="s">
        <v>8095</v>
      </c>
      <c r="D2759" s="2" t="s">
        <v>8466</v>
      </c>
      <c r="G2759" s="12"/>
      <c r="H2759" s="12">
        <v>2024</v>
      </c>
      <c r="I2759" s="8" t="s">
        <v>7930</v>
      </c>
      <c r="J2759" s="12"/>
      <c r="K2759" s="12"/>
      <c r="O2759" s="33"/>
      <c r="P2759" s="10"/>
      <c r="Q2759" s="10" t="s">
        <v>1860</v>
      </c>
      <c r="R2759" s="10"/>
      <c r="S2759" s="10"/>
      <c r="T2759" s="10" t="s">
        <v>1860</v>
      </c>
      <c r="U2759" s="10" t="s">
        <v>1860</v>
      </c>
      <c r="V2759" s="10"/>
      <c r="W2759" s="10"/>
      <c r="X2759" s="10"/>
      <c r="Y2759" s="10"/>
      <c r="Z2759" s="10"/>
      <c r="AA2759" s="10"/>
      <c r="AB2759" s="10"/>
      <c r="AE2759" s="12">
        <f>IFERROR(FLOOR(Table_Books[[#This Row],[Published_Date]],10), 0)</f>
        <v>0</v>
      </c>
      <c r="AF2759" s="2">
        <f>IFERROR(CEILING(VALUE(LEFT(Table_Books[[#This Row],[Published_Date]],FIND("-",Table_Books[[#This Row],[Published_Date]]&amp;"-")-1))/100, 1), 0)</f>
        <v>0</v>
      </c>
      <c r="AK2759" s="2" t="str">
        <f>Table_Books[[#This Row],[Title]]&amp;"_"&amp;Table_Books[[#This Row],[Author]]</f>
        <v>The Servants and Other Strange Stories_O'Donoghue, John</v>
      </c>
      <c r="AL2759" s="2" t="str">
        <f>Table_Books[[#This Row],[Author]]&amp;"_"&amp;Table_Books[[#This Row],[Title]]</f>
        <v>O'Donoghue, John_The Servants and Other Strange Stories</v>
      </c>
      <c r="AM2759" s="2" t="str">
        <f>Table_Books[[#This Row],[Title]]&amp;" by "&amp;Table_Books[[#This Row],[Author]]</f>
        <v>The Servants and Other Strange Stories by O'Donoghue, John</v>
      </c>
    </row>
    <row r="2760" spans="1:41" x14ac:dyDescent="0.35">
      <c r="A2760" s="7" t="str">
        <f>"B-" &amp; UPPER(TRIM(Table_Books[[#This Row],[Title]])) &amp; "|" &amp; UPPER(TRIM(Table_Books[[#This Row],[Author]]))</f>
        <v>B-THE INTERIOR CASTLE|OF ÁVILA, TERESA</v>
      </c>
      <c r="B2760" s="28" t="str">
        <f>IF(COUNTIFS(Table_Books[Hash_ID],Table_Books[[#This Row],[Hash_ID]])&gt;1,"Y","N")</f>
        <v>N</v>
      </c>
      <c r="C2760" s="2" t="s">
        <v>8970</v>
      </c>
      <c r="D2760" s="2" t="s">
        <v>10185</v>
      </c>
      <c r="G2760" s="12">
        <v>1577</v>
      </c>
      <c r="H2760" s="12"/>
      <c r="I2760" s="8"/>
      <c r="J2760" s="12" t="s">
        <v>10330</v>
      </c>
      <c r="K2760" s="12"/>
      <c r="O2760" s="33"/>
      <c r="P2760" s="10"/>
      <c r="Q2760" s="10" t="s">
        <v>1860</v>
      </c>
      <c r="R2760" s="10"/>
      <c r="S2760" s="10"/>
      <c r="T2760" s="10" t="s">
        <v>1860</v>
      </c>
      <c r="U2760" s="10" t="s">
        <v>1860</v>
      </c>
      <c r="V2760" s="10"/>
      <c r="W2760" s="10"/>
      <c r="X2760" s="10"/>
      <c r="Y2760" s="10"/>
      <c r="Z2760" s="10"/>
      <c r="AA2760" s="10"/>
      <c r="AB2760" s="10"/>
      <c r="AE2760" s="12">
        <f>IFERROR(FLOOR(Table_Books[[#This Row],[Published_Date]],10), 0)</f>
        <v>1570</v>
      </c>
      <c r="AF2760" s="2">
        <f>IFERROR(CEILING(VALUE(LEFT(Table_Books[[#This Row],[Published_Date]],FIND("-",Table_Books[[#This Row],[Published_Date]]&amp;"-")-1))/100, 1), 0)</f>
        <v>16</v>
      </c>
      <c r="AG2760" s="2" t="s">
        <v>10382</v>
      </c>
      <c r="AH2760" s="2" t="s">
        <v>4856</v>
      </c>
      <c r="AI2760" s="2" t="s">
        <v>10425</v>
      </c>
      <c r="AK2760" s="2" t="str">
        <f>Table_Books[[#This Row],[Title]]&amp;"_"&amp;Table_Books[[#This Row],[Author]]</f>
        <v>The Interior Castle_of Ávila, Teresa</v>
      </c>
      <c r="AL2760" s="2" t="str">
        <f>Table_Books[[#This Row],[Author]]&amp;"_"&amp;Table_Books[[#This Row],[Title]]</f>
        <v>of Ávila, Teresa_The Interior Castle</v>
      </c>
      <c r="AM2760" s="2" t="str">
        <f>Table_Books[[#This Row],[Title]]&amp;" by "&amp;Table_Books[[#This Row],[Author]]</f>
        <v>The Interior Castle by of Ávila, Teresa</v>
      </c>
    </row>
    <row r="2761" spans="1:41" x14ac:dyDescent="0.35">
      <c r="A2761" s="7" t="str">
        <f>"B-" &amp; UPPER(TRIM(Table_Books[[#This Row],[Title]])) &amp; "|" &amp; UPPER(TRIM(Table_Books[[#This Row],[Author]]))</f>
        <v>B-PROSLOGION|OF CANTERBURY, ANSELM</v>
      </c>
      <c r="B2761" s="28" t="str">
        <f>IF(COUNTIFS(Table_Books[Hash_ID],Table_Books[[#This Row],[Hash_ID]])&gt;1,"Y","N")</f>
        <v>N</v>
      </c>
      <c r="C2761" s="2" t="s">
        <v>8975</v>
      </c>
      <c r="D2761" s="2" t="s">
        <v>10993</v>
      </c>
      <c r="G2761" s="12" t="s">
        <v>10231</v>
      </c>
      <c r="H2761" s="12"/>
      <c r="I2761" s="8"/>
      <c r="J2761" s="12" t="s">
        <v>8975</v>
      </c>
      <c r="K2761" s="12"/>
      <c r="O2761" s="33"/>
      <c r="P2761" s="10"/>
      <c r="Q2761" s="10" t="s">
        <v>1860</v>
      </c>
      <c r="R2761" s="10"/>
      <c r="S2761" s="10"/>
      <c r="T2761" s="10" t="s">
        <v>1860</v>
      </c>
      <c r="U2761" s="10" t="s">
        <v>1860</v>
      </c>
      <c r="V2761" s="10"/>
      <c r="W2761" s="10"/>
      <c r="X2761" s="10"/>
      <c r="Y2761" s="10"/>
      <c r="Z2761" s="10"/>
      <c r="AA2761" s="10"/>
      <c r="AB2761" s="10"/>
      <c r="AE2761" s="12">
        <f>IFERROR(FLOOR(Table_Books[[#This Row],[Published_Date]],10), 0)</f>
        <v>0</v>
      </c>
      <c r="AF2761" s="2">
        <f>IFERROR(CEILING(VALUE(LEFT(Table_Books[[#This Row],[Published_Date]],FIND("-",Table_Books[[#This Row],[Published_Date]]&amp;"-")-1))/100, 1), 0)</f>
        <v>11</v>
      </c>
      <c r="AG2761" s="2" t="s">
        <v>10355</v>
      </c>
      <c r="AH2761" s="2" t="s">
        <v>4856</v>
      </c>
      <c r="AI2761" s="2" t="s">
        <v>10393</v>
      </c>
      <c r="AK2761" s="2" t="str">
        <f>Table_Books[[#This Row],[Title]]&amp;"_"&amp;Table_Books[[#This Row],[Author]]</f>
        <v>Proslogion_of Canterbury, Anselm</v>
      </c>
      <c r="AL2761" s="2" t="str">
        <f>Table_Books[[#This Row],[Author]]&amp;"_"&amp;Table_Books[[#This Row],[Title]]</f>
        <v>of Canterbury, Anselm_Proslogion</v>
      </c>
      <c r="AM2761" s="2" t="str">
        <f>Table_Books[[#This Row],[Title]]&amp;" by "&amp;Table_Books[[#This Row],[Author]]</f>
        <v>Proslogion by of Canterbury, Anselm</v>
      </c>
    </row>
    <row r="2762" spans="1:41" x14ac:dyDescent="0.35">
      <c r="A2762" s="7" t="str">
        <f>"B-" &amp; UPPER(TRIM(Table_Books[[#This Row],[Title]])) &amp; "|" &amp; UPPER(TRIM(Table_Books[[#This Row],[Author]]))</f>
        <v>B-THE SPIRITUAL EXERCISES|OF LOYOLA, IGNATIUS</v>
      </c>
      <c r="B2762" s="28" t="str">
        <f>IF(COUNTIFS(Table_Books[Hash_ID],Table_Books[[#This Row],[Hash_ID]])&gt;1,"Y","N")</f>
        <v>N</v>
      </c>
      <c r="C2762" s="2" t="s">
        <v>8972</v>
      </c>
      <c r="D2762" s="2" t="s">
        <v>10187</v>
      </c>
      <c r="G2762" s="12">
        <v>1548</v>
      </c>
      <c r="H2762" s="12"/>
      <c r="I2762" s="8"/>
      <c r="J2762" s="12" t="s">
        <v>10332</v>
      </c>
      <c r="K2762" s="12"/>
      <c r="O2762" s="33"/>
      <c r="P2762" s="10"/>
      <c r="Q2762" s="10" t="s">
        <v>1860</v>
      </c>
      <c r="R2762" s="10"/>
      <c r="S2762" s="10"/>
      <c r="T2762" s="10" t="s">
        <v>1860</v>
      </c>
      <c r="U2762" s="10" t="s">
        <v>1860</v>
      </c>
      <c r="V2762" s="10"/>
      <c r="W2762" s="10"/>
      <c r="X2762" s="10"/>
      <c r="Y2762" s="10"/>
      <c r="Z2762" s="10"/>
      <c r="AA2762" s="10"/>
      <c r="AB2762" s="10"/>
      <c r="AE2762" s="12">
        <f>IFERROR(FLOOR(Table_Books[[#This Row],[Published_Date]],10), 0)</f>
        <v>1540</v>
      </c>
      <c r="AF2762" s="2">
        <f>IFERROR(CEILING(VALUE(LEFT(Table_Books[[#This Row],[Published_Date]],FIND("-",Table_Books[[#This Row],[Published_Date]]&amp;"-")-1))/100, 1), 0)</f>
        <v>16</v>
      </c>
      <c r="AG2762" s="2" t="s">
        <v>10384</v>
      </c>
      <c r="AH2762" s="2" t="s">
        <v>4856</v>
      </c>
      <c r="AI2762" s="2" t="s">
        <v>10426</v>
      </c>
      <c r="AK2762" s="2" t="str">
        <f>Table_Books[[#This Row],[Title]]&amp;"_"&amp;Table_Books[[#This Row],[Author]]</f>
        <v>The Spiritual Exercises_of Loyola, Ignatius</v>
      </c>
      <c r="AL2762" s="2" t="str">
        <f>Table_Books[[#This Row],[Author]]&amp;"_"&amp;Table_Books[[#This Row],[Title]]</f>
        <v>of Loyola, Ignatius_The Spiritual Exercises</v>
      </c>
      <c r="AM2762" s="2" t="str">
        <f>Table_Books[[#This Row],[Title]]&amp;" by "&amp;Table_Books[[#This Row],[Author]]</f>
        <v>The Spiritual Exercises by of Loyola, Ignatius</v>
      </c>
    </row>
    <row r="2763" spans="1:41" x14ac:dyDescent="0.35">
      <c r="A2763" s="7" t="str">
        <f>"B-" &amp; UPPER(TRIM(Table_Books[[#This Row],[Title]])) &amp; "|" &amp; UPPER(TRIM(Table_Books[[#This Row],[Author]]))</f>
        <v>B-DARK NIGHT OF THE SOUL|OF THE CROSS, JOHN</v>
      </c>
      <c r="B2763" s="28" t="str">
        <f>IF(COUNTIFS(Table_Books[Hash_ID],Table_Books[[#This Row],[Hash_ID]])&gt;1,"Y","N")</f>
        <v>N</v>
      </c>
      <c r="C2763" s="2" t="s">
        <v>8971</v>
      </c>
      <c r="D2763" s="2" t="s">
        <v>10186</v>
      </c>
      <c r="G2763" s="12" t="s">
        <v>10229</v>
      </c>
      <c r="H2763" s="12"/>
      <c r="I2763" s="8"/>
      <c r="J2763" s="12" t="s">
        <v>10331</v>
      </c>
      <c r="K2763" s="12"/>
      <c r="O2763" s="33"/>
      <c r="P2763" s="10"/>
      <c r="Q2763" s="10" t="s">
        <v>1860</v>
      </c>
      <c r="R2763" s="10"/>
      <c r="S2763" s="10"/>
      <c r="T2763" s="10" t="s">
        <v>1860</v>
      </c>
      <c r="U2763" s="10" t="s">
        <v>1860</v>
      </c>
      <c r="V2763" s="10"/>
      <c r="W2763" s="10"/>
      <c r="X2763" s="10"/>
      <c r="Y2763" s="10"/>
      <c r="Z2763" s="10"/>
      <c r="AA2763" s="10"/>
      <c r="AB2763" s="10"/>
      <c r="AE2763" s="12">
        <f>IFERROR(FLOOR(Table_Books[[#This Row],[Published_Date]],10), 0)</f>
        <v>0</v>
      </c>
      <c r="AF2763" s="2">
        <f>IFERROR(CEILING(VALUE(LEFT(Table_Books[[#This Row],[Published_Date]],FIND("-",Table_Books[[#This Row],[Published_Date]]&amp;"-")-1))/100, 1), 0)</f>
        <v>16</v>
      </c>
      <c r="AG2763" s="2" t="s">
        <v>10383</v>
      </c>
      <c r="AH2763" s="2" t="s">
        <v>4856</v>
      </c>
      <c r="AI2763" s="2" t="s">
        <v>10425</v>
      </c>
      <c r="AK2763" s="2" t="str">
        <f>Table_Books[[#This Row],[Title]]&amp;"_"&amp;Table_Books[[#This Row],[Author]]</f>
        <v>Dark Night of the Soul_of the Cross, John</v>
      </c>
      <c r="AL2763" s="2" t="str">
        <f>Table_Books[[#This Row],[Author]]&amp;"_"&amp;Table_Books[[#This Row],[Title]]</f>
        <v>of the Cross, John_Dark Night of the Soul</v>
      </c>
      <c r="AM2763" s="2" t="str">
        <f>Table_Books[[#This Row],[Title]]&amp;" by "&amp;Table_Books[[#This Row],[Author]]</f>
        <v>Dark Night of the Soul by of the Cross, John</v>
      </c>
    </row>
    <row r="2764" spans="1:41" x14ac:dyDescent="0.35">
      <c r="A2764" s="7" t="str">
        <f>"B-" &amp; UPPER(TRIM(Table_Books[[#This Row],[Title]])) &amp; "|" &amp; UPPER(TRIM(Table_Books[[#This Row],[Author]]))</f>
        <v>B-HAMNET|O'FARRELL, MAGGIE</v>
      </c>
      <c r="B2764" s="35" t="str">
        <f>IF(COUNTIFS(Table_Books[Hash_ID],Table_Books[[#This Row],[Hash_ID]])&gt;1,"Y","N")</f>
        <v>N</v>
      </c>
      <c r="C2764" s="35" t="s">
        <v>19852</v>
      </c>
      <c r="D2764" s="48" t="s">
        <v>19853</v>
      </c>
      <c r="E2764" s="35"/>
      <c r="F2764" s="35"/>
      <c r="G2764" s="36"/>
      <c r="H2764" s="36"/>
      <c r="I2764" s="37"/>
      <c r="J2764" s="36"/>
      <c r="K2764" s="36"/>
      <c r="L2764" s="35"/>
      <c r="M2764" s="35"/>
      <c r="N2764" s="35"/>
      <c r="O2764" s="38"/>
      <c r="P2764" s="39"/>
      <c r="Q2764" s="10" t="s">
        <v>1860</v>
      </c>
      <c r="R2764" s="39"/>
      <c r="S2764" s="39"/>
      <c r="T2764" s="10" t="s">
        <v>1860</v>
      </c>
      <c r="U2764" s="10" t="s">
        <v>1860</v>
      </c>
      <c r="V2764" s="39"/>
      <c r="W2764" s="39"/>
      <c r="X2764" s="39"/>
      <c r="Y2764" s="39"/>
      <c r="Z2764" s="39"/>
      <c r="AA2764" s="39"/>
      <c r="AB2764" s="39"/>
      <c r="AC2764" s="35"/>
      <c r="AD2764" s="35"/>
      <c r="AE2764" s="36">
        <f>IFERROR(FLOOR(Table_Books[[#This Row],[Published_Date]],10), 0)</f>
        <v>0</v>
      </c>
      <c r="AF2764" s="35">
        <f>IFERROR(CEILING(VALUE(LEFT(Table_Books[[#This Row],[Published_Date]],FIND("-",Table_Books[[#This Row],[Published_Date]]&amp;"-")-1))/100, 1), 0)</f>
        <v>0</v>
      </c>
      <c r="AG2764" s="35"/>
      <c r="AH2764" s="35" t="s">
        <v>21602</v>
      </c>
      <c r="AI2764" s="35"/>
      <c r="AJ2764" s="35"/>
      <c r="AK2764" s="35" t="str">
        <f>Table_Books[[#This Row],[Title]]&amp;"_"&amp;Table_Books[[#This Row],[Author]]</f>
        <v>Hamnet_O'Farrell, Maggie</v>
      </c>
      <c r="AL2764" s="35" t="str">
        <f>Table_Books[[#This Row],[Author]]&amp;"_"&amp;Table_Books[[#This Row],[Title]]</f>
        <v>O'Farrell, Maggie_Hamnet</v>
      </c>
      <c r="AM2764" s="35" t="str">
        <f>Table_Books[[#This Row],[Title]]&amp;" by "&amp;Table_Books[[#This Row],[Author]]</f>
        <v>Hamnet by O'Farrell, Maggie</v>
      </c>
      <c r="AN2764" s="35"/>
      <c r="AO2764" s="35"/>
    </row>
    <row r="2765" spans="1:41" x14ac:dyDescent="0.35">
      <c r="A2765" s="7" t="str">
        <f>"B-" &amp; UPPER(TRIM(Table_Books[[#This Row],[Title]])) &amp; "|" &amp; UPPER(TRIM(Table_Books[[#This Row],[Author]]))</f>
        <v>B-DEPT. OF SPECULATION|OFFILL, JENNY</v>
      </c>
      <c r="B2765" s="35" t="str">
        <f>IF(COUNTIFS(Table_Books[Hash_ID],Table_Books[[#This Row],[Hash_ID]])&gt;1,"Y","N")</f>
        <v>Y</v>
      </c>
      <c r="C2765" s="35" t="s">
        <v>19872</v>
      </c>
      <c r="D2765" s="48" t="s">
        <v>19873</v>
      </c>
      <c r="E2765" s="35"/>
      <c r="F2765" s="35"/>
      <c r="G2765" s="36"/>
      <c r="H2765" s="36"/>
      <c r="I2765" s="37"/>
      <c r="J2765" s="36"/>
      <c r="K2765" s="36"/>
      <c r="L2765" s="35"/>
      <c r="M2765" s="35"/>
      <c r="N2765" s="35"/>
      <c r="O2765" s="38"/>
      <c r="P2765" s="39"/>
      <c r="Q2765" s="10" t="s">
        <v>1860</v>
      </c>
      <c r="R2765" s="39"/>
      <c r="S2765" s="39"/>
      <c r="T2765" s="10" t="s">
        <v>1860</v>
      </c>
      <c r="U2765" s="10" t="s">
        <v>1860</v>
      </c>
      <c r="V2765" s="39"/>
      <c r="W2765" s="39"/>
      <c r="X2765" s="39"/>
      <c r="Y2765" s="39"/>
      <c r="Z2765" s="39"/>
      <c r="AA2765" s="39"/>
      <c r="AB2765" s="39"/>
      <c r="AC2765" s="35"/>
      <c r="AD2765" s="35"/>
      <c r="AE2765" s="36">
        <f>IFERROR(FLOOR(Table_Books[[#This Row],[Published_Date]],10), 0)</f>
        <v>0</v>
      </c>
      <c r="AF2765" s="35">
        <f>IFERROR(CEILING(VALUE(LEFT(Table_Books[[#This Row],[Published_Date]],FIND("-",Table_Books[[#This Row],[Published_Date]]&amp;"-")-1))/100, 1), 0)</f>
        <v>0</v>
      </c>
      <c r="AG2765" s="35"/>
      <c r="AH2765" s="35" t="s">
        <v>21602</v>
      </c>
      <c r="AI2765" s="35"/>
      <c r="AJ2765" s="35"/>
      <c r="AK2765" s="35" t="str">
        <f>Table_Books[[#This Row],[Title]]&amp;"_"&amp;Table_Books[[#This Row],[Author]]</f>
        <v>Dept. of Speculation_Offill, Jenny</v>
      </c>
      <c r="AL2765" s="35" t="str">
        <f>Table_Books[[#This Row],[Author]]&amp;"_"&amp;Table_Books[[#This Row],[Title]]</f>
        <v>Offill, Jenny_Dept. of Speculation</v>
      </c>
      <c r="AM2765" s="35" t="str">
        <f>Table_Books[[#This Row],[Title]]&amp;" by "&amp;Table_Books[[#This Row],[Author]]</f>
        <v>Dept. of Speculation by Offill, Jenny</v>
      </c>
      <c r="AN2765" s="35"/>
      <c r="AO2765" s="35"/>
    </row>
    <row r="2766" spans="1:41" x14ac:dyDescent="0.35">
      <c r="A2766" s="7" t="str">
        <f>"B-" &amp; UPPER(TRIM(Table_Books[[#This Row],[Title]])) &amp; "|" &amp; UPPER(TRIM(Table_Books[[#This Row],[Author]]))</f>
        <v>B-DEPT. OF SPECULATION|OFFILL, JENNY</v>
      </c>
      <c r="B2766" s="35" t="str">
        <f>IF(COUNTIFS(Table_Books[Hash_ID],Table_Books[[#This Row],[Hash_ID]])&gt;1,"Y","N")</f>
        <v>Y</v>
      </c>
      <c r="C2766" s="35" t="s">
        <v>19872</v>
      </c>
      <c r="D2766" s="48" t="s">
        <v>19873</v>
      </c>
      <c r="E2766" s="35"/>
      <c r="F2766" s="35"/>
      <c r="G2766" s="36"/>
      <c r="H2766" s="36"/>
      <c r="I2766" s="37"/>
      <c r="J2766" s="36"/>
      <c r="K2766" s="36"/>
      <c r="L2766" s="35"/>
      <c r="M2766" s="35"/>
      <c r="N2766" s="35"/>
      <c r="O2766" s="38"/>
      <c r="P2766" s="39"/>
      <c r="Q2766" s="10" t="s">
        <v>1860</v>
      </c>
      <c r="R2766" s="39"/>
      <c r="S2766" s="39"/>
      <c r="T2766" s="10" t="s">
        <v>1860</v>
      </c>
      <c r="U2766" s="10" t="s">
        <v>1860</v>
      </c>
      <c r="V2766" s="39"/>
      <c r="W2766" s="39"/>
      <c r="X2766" s="39"/>
      <c r="Y2766" s="39"/>
      <c r="Z2766" s="39"/>
      <c r="AA2766" s="39"/>
      <c r="AB2766" s="39"/>
      <c r="AC2766" s="35"/>
      <c r="AD2766" s="35"/>
      <c r="AE2766" s="36">
        <f>IFERROR(FLOOR(Table_Books[[#This Row],[Published_Date]],10), 0)</f>
        <v>0</v>
      </c>
      <c r="AF2766" s="35">
        <f>IFERROR(CEILING(VALUE(LEFT(Table_Books[[#This Row],[Published_Date]],FIND("-",Table_Books[[#This Row],[Published_Date]]&amp;"-")-1))/100, 1), 0)</f>
        <v>0</v>
      </c>
      <c r="AG2766" s="35"/>
      <c r="AH2766" s="35"/>
      <c r="AI2766" s="35"/>
      <c r="AJ2766" s="35"/>
      <c r="AK2766" s="35" t="str">
        <f>Table_Books[[#This Row],[Title]]&amp;"_"&amp;Table_Books[[#This Row],[Author]]</f>
        <v>Dept. of Speculation_Offill, Jenny</v>
      </c>
      <c r="AL2766" s="35" t="str">
        <f>Table_Books[[#This Row],[Author]]&amp;"_"&amp;Table_Books[[#This Row],[Title]]</f>
        <v>Offill, Jenny_Dept. of Speculation</v>
      </c>
      <c r="AM2766" s="35" t="str">
        <f>Table_Books[[#This Row],[Title]]&amp;" by "&amp;Table_Books[[#This Row],[Author]]</f>
        <v>Dept. of Speculation by Offill, Jenny</v>
      </c>
      <c r="AN2766" s="35"/>
      <c r="AO2766" s="35"/>
    </row>
    <row r="2767" spans="1:41" x14ac:dyDescent="0.35">
      <c r="A2767" s="7" t="str">
        <f>"B-" &amp; UPPER(TRIM(Table_Books[[#This Row],[Title]])) &amp; "|" &amp; UPPER(TRIM(Table_Books[[#This Row],[Author]]))</f>
        <v>B-WEATHER|OFFILL, JENNY</v>
      </c>
      <c r="B2767" s="35" t="str">
        <f>IF(COUNTIFS(Table_Books[Hash_ID],Table_Books[[#This Row],[Hash_ID]])&gt;1,"Y","N")</f>
        <v>Y</v>
      </c>
      <c r="C2767" s="35" t="s">
        <v>9941</v>
      </c>
      <c r="D2767" s="48" t="s">
        <v>19873</v>
      </c>
      <c r="E2767" s="35"/>
      <c r="F2767" s="35"/>
      <c r="G2767" s="36"/>
      <c r="H2767" s="36"/>
      <c r="I2767" s="37"/>
      <c r="J2767" s="36"/>
      <c r="K2767" s="36"/>
      <c r="L2767" s="35"/>
      <c r="M2767" s="35"/>
      <c r="N2767" s="35"/>
      <c r="O2767" s="38"/>
      <c r="P2767" s="39"/>
      <c r="Q2767" s="10" t="s">
        <v>1860</v>
      </c>
      <c r="R2767" s="39"/>
      <c r="S2767" s="39"/>
      <c r="T2767" s="10" t="s">
        <v>1860</v>
      </c>
      <c r="U2767" s="10" t="s">
        <v>1860</v>
      </c>
      <c r="V2767" s="39"/>
      <c r="W2767" s="39"/>
      <c r="X2767" s="39"/>
      <c r="Y2767" s="39"/>
      <c r="Z2767" s="39"/>
      <c r="AA2767" s="39"/>
      <c r="AB2767" s="39"/>
      <c r="AC2767" s="35"/>
      <c r="AD2767" s="35"/>
      <c r="AE2767" s="36">
        <f>IFERROR(FLOOR(Table_Books[[#This Row],[Published_Date]],10), 0)</f>
        <v>0</v>
      </c>
      <c r="AF2767" s="35">
        <f>IFERROR(CEILING(VALUE(LEFT(Table_Books[[#This Row],[Published_Date]],FIND("-",Table_Books[[#This Row],[Published_Date]]&amp;"-")-1))/100, 1), 0)</f>
        <v>0</v>
      </c>
      <c r="AG2767" s="35"/>
      <c r="AH2767" s="35" t="s">
        <v>21602</v>
      </c>
      <c r="AI2767" s="35"/>
      <c r="AJ2767" s="35"/>
      <c r="AK2767" s="35" t="str">
        <f>Table_Books[[#This Row],[Title]]&amp;"_"&amp;Table_Books[[#This Row],[Author]]</f>
        <v>Weather_Offill, Jenny</v>
      </c>
      <c r="AL2767" s="35" t="str">
        <f>Table_Books[[#This Row],[Author]]&amp;"_"&amp;Table_Books[[#This Row],[Title]]</f>
        <v>Offill, Jenny_Weather</v>
      </c>
      <c r="AM2767" s="35" t="str">
        <f>Table_Books[[#This Row],[Title]]&amp;" by "&amp;Table_Books[[#This Row],[Author]]</f>
        <v>Weather by Offill, Jenny</v>
      </c>
      <c r="AN2767" s="35"/>
      <c r="AO2767" s="35"/>
    </row>
    <row r="2768" spans="1:41" x14ac:dyDescent="0.35">
      <c r="A2768" s="7" t="str">
        <f>"B-" &amp; UPPER(TRIM(Table_Books[[#This Row],[Title]])) &amp; "|" &amp; UPPER(TRIM(Table_Books[[#This Row],[Author]]))</f>
        <v>B-WEATHER|OFFILL, JENNY</v>
      </c>
      <c r="B2768" s="35" t="str">
        <f>IF(COUNTIFS(Table_Books[Hash_ID],Table_Books[[#This Row],[Hash_ID]])&gt;1,"Y","N")</f>
        <v>Y</v>
      </c>
      <c r="C2768" s="35" t="s">
        <v>9941</v>
      </c>
      <c r="D2768" s="48" t="s">
        <v>19873</v>
      </c>
      <c r="E2768" s="35"/>
      <c r="F2768" s="35"/>
      <c r="G2768" s="36"/>
      <c r="H2768" s="36"/>
      <c r="I2768" s="37"/>
      <c r="J2768" s="36"/>
      <c r="K2768" s="36"/>
      <c r="L2768" s="35"/>
      <c r="M2768" s="35"/>
      <c r="N2768" s="35"/>
      <c r="O2768" s="38"/>
      <c r="P2768" s="39"/>
      <c r="Q2768" s="10" t="s">
        <v>1860</v>
      </c>
      <c r="R2768" s="39"/>
      <c r="S2768" s="39"/>
      <c r="T2768" s="10" t="s">
        <v>1860</v>
      </c>
      <c r="U2768" s="10" t="s">
        <v>1860</v>
      </c>
      <c r="V2768" s="39"/>
      <c r="W2768" s="39"/>
      <c r="X2768" s="39"/>
      <c r="Y2768" s="39"/>
      <c r="Z2768" s="39"/>
      <c r="AA2768" s="39"/>
      <c r="AB2768" s="39"/>
      <c r="AC2768" s="35"/>
      <c r="AD2768" s="35"/>
      <c r="AE2768" s="36">
        <f>IFERROR(FLOOR(Table_Books[[#This Row],[Published_Date]],10), 0)</f>
        <v>0</v>
      </c>
      <c r="AF2768" s="35">
        <f>IFERROR(CEILING(VALUE(LEFT(Table_Books[[#This Row],[Published_Date]],FIND("-",Table_Books[[#This Row],[Published_Date]]&amp;"-")-1))/100, 1), 0)</f>
        <v>0</v>
      </c>
      <c r="AG2768" s="35"/>
      <c r="AH2768" s="35"/>
      <c r="AI2768" s="35"/>
      <c r="AJ2768" s="35"/>
      <c r="AK2768" s="35" t="str">
        <f>Table_Books[[#This Row],[Title]]&amp;"_"&amp;Table_Books[[#This Row],[Author]]</f>
        <v>Weather_Offill, Jenny</v>
      </c>
      <c r="AL2768" s="35" t="str">
        <f>Table_Books[[#This Row],[Author]]&amp;"_"&amp;Table_Books[[#This Row],[Title]]</f>
        <v>Offill, Jenny_Weather</v>
      </c>
      <c r="AM2768" s="35" t="str">
        <f>Table_Books[[#This Row],[Title]]&amp;" by "&amp;Table_Books[[#This Row],[Author]]</f>
        <v>Weather by Offill, Jenny</v>
      </c>
      <c r="AN2768" s="35"/>
      <c r="AO2768" s="35"/>
    </row>
    <row r="2769" spans="1:41" x14ac:dyDescent="0.35">
      <c r="A2769" s="7" t="str">
        <f>"B-" &amp; UPPER(TRIM(Table_Books[[#This Row],[Title]])) &amp; "|" &amp; UPPER(TRIM(Table_Books[[#This Row],[Author]]))</f>
        <v>B-THE MEMORY POLICE|OGAWA, YOKO</v>
      </c>
      <c r="B2769" s="35" t="str">
        <f>IF(COUNTIFS(Table_Books[Hash_ID],Table_Books[[#This Row],[Hash_ID]])&gt;1,"Y","N")</f>
        <v>N</v>
      </c>
      <c r="C2769" s="35" t="s">
        <v>6935</v>
      </c>
      <c r="D2769" s="35" t="s">
        <v>20174</v>
      </c>
      <c r="E2769" s="35"/>
      <c r="F2769" s="35"/>
      <c r="G2769" s="36"/>
      <c r="H2769" s="36"/>
      <c r="I2769" s="37"/>
      <c r="J2769" s="36"/>
      <c r="K2769" s="36"/>
      <c r="L2769" s="35"/>
      <c r="M2769" s="35"/>
      <c r="N2769" s="35"/>
      <c r="O2769" s="38"/>
      <c r="P2769" s="39"/>
      <c r="Q2769" s="10" t="s">
        <v>1860</v>
      </c>
      <c r="R2769" s="39"/>
      <c r="S2769" s="39"/>
      <c r="T2769" s="10" t="s">
        <v>1860</v>
      </c>
      <c r="U2769" s="10" t="s">
        <v>1860</v>
      </c>
      <c r="V2769" s="39"/>
      <c r="W2769" s="39"/>
      <c r="X2769" s="39"/>
      <c r="Y2769" s="39"/>
      <c r="Z2769" s="39"/>
      <c r="AA2769" s="39"/>
      <c r="AB2769" s="39"/>
      <c r="AC2769" s="35"/>
      <c r="AD2769" s="35"/>
      <c r="AE2769" s="36">
        <f>IFERROR(FLOOR(Table_Books[[#This Row],[Published_Date]],10), 0)</f>
        <v>0</v>
      </c>
      <c r="AF2769" s="35">
        <f>IFERROR(CEILING(VALUE(LEFT(Table_Books[[#This Row],[Published_Date]],FIND("-",Table_Books[[#This Row],[Published_Date]]&amp;"-")-1))/100, 1), 0)</f>
        <v>0</v>
      </c>
      <c r="AG2769" s="35"/>
      <c r="AH2769" s="35"/>
      <c r="AI2769" s="35"/>
      <c r="AJ2769" s="35"/>
      <c r="AK2769" s="35" t="str">
        <f>Table_Books[[#This Row],[Title]]&amp;"_"&amp;Table_Books[[#This Row],[Author]]</f>
        <v>The Memory Police_Ogawa, Yoko</v>
      </c>
      <c r="AL2769" s="35" t="str">
        <f>Table_Books[[#This Row],[Author]]&amp;"_"&amp;Table_Books[[#This Row],[Title]]</f>
        <v>Ogawa, Yoko_The Memory Police</v>
      </c>
      <c r="AM2769" s="35" t="str">
        <f>Table_Books[[#This Row],[Title]]&amp;" by "&amp;Table_Books[[#This Row],[Author]]</f>
        <v>The Memory Police by Ogawa, Yoko</v>
      </c>
      <c r="AN2769" s="35"/>
      <c r="AO2769" s="35"/>
    </row>
    <row r="2770" spans="1:41" x14ac:dyDescent="0.35">
      <c r="A2770" s="7" t="str">
        <f>"B-" &amp; UPPER(TRIM(Table_Books[[#This Row],[Title]])) &amp; "|" &amp; UPPER(TRIM(Table_Books[[#This Row],[Author]]))</f>
        <v>B-THE MEMORY POLICE|OGAWA, YŌKO</v>
      </c>
      <c r="B2770" s="28" t="str">
        <f>IF(COUNTIFS(Table_Books[Hash_ID],Table_Books[[#This Row],[Hash_ID]])&gt;1,"Y","N")</f>
        <v>N</v>
      </c>
      <c r="C2770" s="2" t="s">
        <v>6935</v>
      </c>
      <c r="D2770" s="2" t="s">
        <v>8401</v>
      </c>
      <c r="G2770" s="12"/>
      <c r="H2770" s="12"/>
      <c r="I2770" s="8"/>
      <c r="J2770" s="12"/>
      <c r="K2770" s="12"/>
      <c r="O2770" s="33"/>
      <c r="P2770" s="10"/>
      <c r="Q2770" s="10" t="s">
        <v>1860</v>
      </c>
      <c r="R2770" s="10"/>
      <c r="S2770" s="10"/>
      <c r="T2770" s="10" t="s">
        <v>1860</v>
      </c>
      <c r="U2770" s="10" t="s">
        <v>1860</v>
      </c>
      <c r="V2770" s="10"/>
      <c r="W2770" s="10"/>
      <c r="X2770" s="10"/>
      <c r="Y2770" s="10"/>
      <c r="Z2770" s="10"/>
      <c r="AA2770" s="10"/>
      <c r="AB2770" s="10"/>
      <c r="AE2770" s="12">
        <f>IFERROR(FLOOR(Table_Books[[#This Row],[Published_Date]],10), 0)</f>
        <v>0</v>
      </c>
      <c r="AF2770" s="2">
        <f>IFERROR(CEILING(VALUE(LEFT(Table_Books[[#This Row],[Published_Date]],FIND("-",Table_Books[[#This Row],[Published_Date]]&amp;"-")-1))/100, 1), 0)</f>
        <v>0</v>
      </c>
      <c r="AK2770" s="2" t="str">
        <f>Table_Books[[#This Row],[Title]]&amp;"_"&amp;Table_Books[[#This Row],[Author]]</f>
        <v>The Memory Police_Ogawa, Yōko</v>
      </c>
      <c r="AL2770" s="2" t="str">
        <f>Table_Books[[#This Row],[Author]]&amp;"_"&amp;Table_Books[[#This Row],[Title]]</f>
        <v>Ogawa, Yōko_The Memory Police</v>
      </c>
      <c r="AM2770" s="2" t="str">
        <f>Table_Books[[#This Row],[Title]]&amp;" by "&amp;Table_Books[[#This Row],[Author]]</f>
        <v>The Memory Police by Ogawa, Yōko</v>
      </c>
    </row>
    <row r="2771" spans="1:41" x14ac:dyDescent="0.35">
      <c r="A2771" s="7" t="str">
        <f>"B-" &amp; UPPER(TRIM(Table_Books[[#This Row],[Title]])) &amp; "|" &amp; UPPER(TRIM(Table_Books[[#This Row],[Author]]))</f>
        <v>B-A MAZE FOR THE MINOTAUR|OLIVER, REGGIE</v>
      </c>
      <c r="B2771" s="28" t="str">
        <f>IF(COUNTIFS(Table_Books[Hash_ID],Table_Books[[#This Row],[Hash_ID]])&gt;1,"Y","N")</f>
        <v>N</v>
      </c>
      <c r="C2771" s="2" t="s">
        <v>8077</v>
      </c>
      <c r="D2771" s="2" t="s">
        <v>8825</v>
      </c>
      <c r="G2771" s="12"/>
      <c r="H2771" s="12"/>
      <c r="I2771" s="8"/>
      <c r="J2771" s="12"/>
      <c r="K2771" s="12"/>
      <c r="O2771" s="33"/>
      <c r="P2771" s="10"/>
      <c r="Q2771" s="10" t="s">
        <v>1860</v>
      </c>
      <c r="R2771" s="10"/>
      <c r="S2771" s="10"/>
      <c r="T2771" s="10" t="s">
        <v>1860</v>
      </c>
      <c r="U2771" s="10" t="s">
        <v>1860</v>
      </c>
      <c r="V2771" s="10"/>
      <c r="W2771" s="10"/>
      <c r="X2771" s="10"/>
      <c r="Y2771" s="10"/>
      <c r="Z2771" s="10"/>
      <c r="AA2771" s="10"/>
      <c r="AB2771" s="10"/>
      <c r="AE2771" s="12">
        <f>IFERROR(FLOOR(Table_Books[[#This Row],[Published_Date]],10), 0)</f>
        <v>0</v>
      </c>
      <c r="AF2771" s="2">
        <f>IFERROR(CEILING(VALUE(LEFT(Table_Books[[#This Row],[Published_Date]],FIND("-",Table_Books[[#This Row],[Published_Date]]&amp;"-")-1))/100, 1), 0)</f>
        <v>0</v>
      </c>
      <c r="AK2771" s="2" t="str">
        <f>Table_Books[[#This Row],[Title]]&amp;"_"&amp;Table_Books[[#This Row],[Author]]</f>
        <v>A Maze for the Minotaur_Oliver, Reggie</v>
      </c>
      <c r="AL2771" s="2" t="str">
        <f>Table_Books[[#This Row],[Author]]&amp;"_"&amp;Table_Books[[#This Row],[Title]]</f>
        <v>Oliver, Reggie_A Maze for the Minotaur</v>
      </c>
      <c r="AM2771" s="2" t="str">
        <f>Table_Books[[#This Row],[Title]]&amp;" by "&amp;Table_Books[[#This Row],[Author]]</f>
        <v>A Maze for the Minotaur by Oliver, Reggie</v>
      </c>
    </row>
    <row r="2772" spans="1:41" x14ac:dyDescent="0.35">
      <c r="A2772" s="7" t="str">
        <f>"B-" &amp; UPPER(TRIM(Table_Books[[#This Row],[Title]])) &amp; "|" &amp; UPPER(TRIM(Table_Books[[#This Row],[Author]]))</f>
        <v>B-THIS HAUNTED HEAVEN|OLIVER, REGGIE</v>
      </c>
      <c r="B2772" s="28" t="str">
        <f>IF(COUNTIFS(Table_Books[Hash_ID],Table_Books[[#This Row],[Hash_ID]])&gt;1,"Y","N")</f>
        <v>N</v>
      </c>
      <c r="C2772" s="2" t="s">
        <v>8100</v>
      </c>
      <c r="D2772" s="2" t="s">
        <v>8825</v>
      </c>
      <c r="G2772" s="12"/>
      <c r="H2772" s="12"/>
      <c r="I2772" s="8"/>
      <c r="J2772" s="12"/>
      <c r="K2772" s="12"/>
      <c r="O2772" s="33"/>
      <c r="P2772" s="10"/>
      <c r="Q2772" s="10" t="s">
        <v>1860</v>
      </c>
      <c r="R2772" s="10"/>
      <c r="S2772" s="10"/>
      <c r="T2772" s="10" t="s">
        <v>1860</v>
      </c>
      <c r="U2772" s="10" t="s">
        <v>1860</v>
      </c>
      <c r="V2772" s="10"/>
      <c r="W2772" s="10"/>
      <c r="X2772" s="10"/>
      <c r="Y2772" s="10"/>
      <c r="Z2772" s="10"/>
      <c r="AA2772" s="10"/>
      <c r="AB2772" s="10"/>
      <c r="AE2772" s="12">
        <f>IFERROR(FLOOR(Table_Books[[#This Row],[Published_Date]],10), 0)</f>
        <v>0</v>
      </c>
      <c r="AF2772" s="2">
        <f>IFERROR(CEILING(VALUE(LEFT(Table_Books[[#This Row],[Published_Date]],FIND("-",Table_Books[[#This Row],[Published_Date]]&amp;"-")-1))/100, 1), 0)</f>
        <v>0</v>
      </c>
      <c r="AK2772" s="2" t="str">
        <f>Table_Books[[#This Row],[Title]]&amp;"_"&amp;Table_Books[[#This Row],[Author]]</f>
        <v>This Haunted Heaven_Oliver, Reggie</v>
      </c>
      <c r="AL2772" s="2" t="str">
        <f>Table_Books[[#This Row],[Author]]&amp;"_"&amp;Table_Books[[#This Row],[Title]]</f>
        <v>Oliver, Reggie_This Haunted Heaven</v>
      </c>
      <c r="AM2772" s="2" t="str">
        <f>Table_Books[[#This Row],[Title]]&amp;" by "&amp;Table_Books[[#This Row],[Author]]</f>
        <v>This Haunted Heaven by Oliver, Reggie</v>
      </c>
    </row>
    <row r="2773" spans="1:41" x14ac:dyDescent="0.35">
      <c r="A2773" s="7" t="str">
        <f>"B-" &amp; UPPER(TRIM(Table_Books[[#This Row],[Title]])) &amp; "|" &amp; UPPER(TRIM(Table_Books[[#This Row],[Author]]))</f>
        <v>B-CALENDAR OF REGRETS|OLSEN, LANCE</v>
      </c>
      <c r="B2773" s="28" t="str">
        <f>IF(COUNTIFS(Table_Books[Hash_ID],Table_Books[[#This Row],[Hash_ID]])&gt;1,"Y","N")</f>
        <v>N</v>
      </c>
      <c r="C2773" s="2" t="s">
        <v>6253</v>
      </c>
      <c r="D2773" s="2" t="s">
        <v>6751</v>
      </c>
      <c r="G2773" s="12"/>
      <c r="H2773" s="12"/>
      <c r="I2773" s="8"/>
      <c r="J2773" s="12"/>
      <c r="K2773" s="12"/>
      <c r="O2773" s="33"/>
      <c r="P2773" s="10"/>
      <c r="Q2773" s="10" t="s">
        <v>1860</v>
      </c>
      <c r="R2773" s="10"/>
      <c r="S2773" s="10"/>
      <c r="T2773" s="10" t="s">
        <v>1860</v>
      </c>
      <c r="U2773" s="10" t="s">
        <v>1860</v>
      </c>
      <c r="V2773" s="10"/>
      <c r="W2773" s="10"/>
      <c r="X2773" s="10"/>
      <c r="Y2773" s="10"/>
      <c r="Z2773" s="10"/>
      <c r="AA2773" s="10"/>
      <c r="AB2773" s="10"/>
      <c r="AE2773" s="12">
        <f>IFERROR(FLOOR(Table_Books[[#This Row],[Published_Date]],10), 0)</f>
        <v>0</v>
      </c>
      <c r="AF2773" s="2">
        <f>IFERROR(CEILING(VALUE(LEFT(Table_Books[[#This Row],[Published_Date]],FIND("-",Table_Books[[#This Row],[Published_Date]]&amp;"-")-1))/100, 1), 0)</f>
        <v>0</v>
      </c>
      <c r="AK2773" s="2" t="str">
        <f>Table_Books[[#This Row],[Title]]&amp;"_"&amp;Table_Books[[#This Row],[Author]]</f>
        <v>Calendar of Regrets_Olsen, Lance</v>
      </c>
      <c r="AL2773" s="2" t="str">
        <f>Table_Books[[#This Row],[Author]]&amp;"_"&amp;Table_Books[[#This Row],[Title]]</f>
        <v>Olsen, Lance_Calendar of Regrets</v>
      </c>
      <c r="AM2773" s="2" t="str">
        <f>Table_Books[[#This Row],[Title]]&amp;" by "&amp;Table_Books[[#This Row],[Author]]</f>
        <v>Calendar of Regrets by Olsen, Lance</v>
      </c>
    </row>
    <row r="2774" spans="1:41" x14ac:dyDescent="0.35">
      <c r="A2774" s="7" t="str">
        <f>"B-" &amp; UPPER(TRIM(Table_Books[[#This Row],[Title]])) &amp; "|" &amp; UPPER(TRIM(Table_Books[[#This Row],[Author]]))</f>
        <v>B-GHOST STORIES|ONIONS, OLIVER</v>
      </c>
      <c r="B2774" s="28" t="str">
        <f>IF(COUNTIFS(Table_Books[Hash_ID],Table_Books[[#This Row],[Hash_ID]])&gt;1,"Y","N")</f>
        <v>N</v>
      </c>
      <c r="C2774" s="2" t="s">
        <v>7994</v>
      </c>
      <c r="D2774" s="2" t="s">
        <v>8475</v>
      </c>
      <c r="G2774" s="12"/>
      <c r="H2774" s="12"/>
      <c r="I2774" s="8"/>
      <c r="J2774" s="12"/>
      <c r="K2774" s="12"/>
      <c r="O2774" s="33"/>
      <c r="P2774" s="10"/>
      <c r="Q2774" s="10" t="s">
        <v>1860</v>
      </c>
      <c r="R2774" s="10"/>
      <c r="S2774" s="10"/>
      <c r="T2774" s="10" t="s">
        <v>1860</v>
      </c>
      <c r="U2774" s="10" t="s">
        <v>1860</v>
      </c>
      <c r="V2774" s="10"/>
      <c r="W2774" s="10"/>
      <c r="X2774" s="10"/>
      <c r="Y2774" s="10"/>
      <c r="Z2774" s="10"/>
      <c r="AA2774" s="10"/>
      <c r="AB2774" s="10"/>
      <c r="AE2774" s="12">
        <f>IFERROR(FLOOR(Table_Books[[#This Row],[Published_Date]],10), 0)</f>
        <v>0</v>
      </c>
      <c r="AF2774" s="2">
        <f>IFERROR(CEILING(VALUE(LEFT(Table_Books[[#This Row],[Published_Date]],FIND("-",Table_Books[[#This Row],[Published_Date]]&amp;"-")-1))/100, 1), 0)</f>
        <v>0</v>
      </c>
      <c r="AK2774" s="2" t="str">
        <f>Table_Books[[#This Row],[Title]]&amp;"_"&amp;Table_Books[[#This Row],[Author]]</f>
        <v>Ghost Stories_Onions, Oliver</v>
      </c>
      <c r="AL2774" s="2" t="str">
        <f>Table_Books[[#This Row],[Author]]&amp;"_"&amp;Table_Books[[#This Row],[Title]]</f>
        <v>Onions, Oliver_Ghost Stories</v>
      </c>
      <c r="AM2774" s="2" t="str">
        <f>Table_Books[[#This Row],[Title]]&amp;" by "&amp;Table_Books[[#This Row],[Author]]</f>
        <v>Ghost Stories by Onions, Oliver</v>
      </c>
    </row>
    <row r="2775" spans="1:41" x14ac:dyDescent="0.35">
      <c r="A2775" s="7" t="str">
        <f>"B-" &amp; UPPER(TRIM(Table_Books[[#This Row],[Title]])) &amp; "|" &amp; UPPER(TRIM(Table_Books[[#This Row],[Author]]))</f>
        <v>B-THERE THERE|ORANGE, TOMMY</v>
      </c>
      <c r="B2775" s="35" t="str">
        <f>IF(COUNTIFS(Table_Books[Hash_ID],Table_Books[[#This Row],[Hash_ID]])&gt;1,"Y","N")</f>
        <v>N</v>
      </c>
      <c r="C2775" s="35" t="s">
        <v>19887</v>
      </c>
      <c r="D2775" s="48" t="s">
        <v>19888</v>
      </c>
      <c r="E2775" s="35"/>
      <c r="F2775" s="35"/>
      <c r="G2775" s="36"/>
      <c r="H2775" s="36"/>
      <c r="I2775" s="37"/>
      <c r="J2775" s="36"/>
      <c r="K2775" s="36"/>
      <c r="L2775" s="35"/>
      <c r="M2775" s="35"/>
      <c r="N2775" s="35"/>
      <c r="O2775" s="38"/>
      <c r="P2775" s="39"/>
      <c r="Q2775" s="10" t="s">
        <v>1860</v>
      </c>
      <c r="R2775" s="39"/>
      <c r="S2775" s="39"/>
      <c r="T2775" s="10" t="s">
        <v>1860</v>
      </c>
      <c r="U2775" s="10" t="s">
        <v>1860</v>
      </c>
      <c r="V2775" s="39"/>
      <c r="W2775" s="39"/>
      <c r="X2775" s="39"/>
      <c r="Y2775" s="39"/>
      <c r="Z2775" s="39"/>
      <c r="AA2775" s="39"/>
      <c r="AB2775" s="39"/>
      <c r="AC2775" s="35"/>
      <c r="AD2775" s="35"/>
      <c r="AE2775" s="36">
        <f>IFERROR(FLOOR(Table_Books[[#This Row],[Published_Date]],10), 0)</f>
        <v>0</v>
      </c>
      <c r="AF2775" s="35">
        <f>IFERROR(CEILING(VALUE(LEFT(Table_Books[[#This Row],[Published_Date]],FIND("-",Table_Books[[#This Row],[Published_Date]]&amp;"-")-1))/100, 1), 0)</f>
        <v>0</v>
      </c>
      <c r="AG2775" s="35"/>
      <c r="AH2775" s="35" t="s">
        <v>21602</v>
      </c>
      <c r="AI2775" s="35"/>
      <c r="AJ2775" s="35"/>
      <c r="AK2775" s="35" t="str">
        <f>Table_Books[[#This Row],[Title]]&amp;"_"&amp;Table_Books[[#This Row],[Author]]</f>
        <v>There There_Orange, Tommy</v>
      </c>
      <c r="AL2775" s="35" t="str">
        <f>Table_Books[[#This Row],[Author]]&amp;"_"&amp;Table_Books[[#This Row],[Title]]</f>
        <v>Orange, Tommy_There There</v>
      </c>
      <c r="AM2775" s="35" t="str">
        <f>Table_Books[[#This Row],[Title]]&amp;" by "&amp;Table_Books[[#This Row],[Author]]</f>
        <v>There There by Orange, Tommy</v>
      </c>
      <c r="AN2775" s="35"/>
      <c r="AO2775" s="35"/>
    </row>
    <row r="2776" spans="1:41" x14ac:dyDescent="0.35">
      <c r="A2776" s="7" t="str">
        <f>"B-" &amp; UPPER(TRIM(Table_Books[[#This Row],[Title]])) &amp; "|" &amp; UPPER(TRIM(Table_Books[[#This Row],[Author]]))</f>
        <v>B-ON FIRST PRINCIPLES (DE PRINCIPIIS) / AGAINST CELSUS|ORIGEN</v>
      </c>
      <c r="B2776" s="35" t="str">
        <f>IF(COUNTIFS(Table_Books[Hash_ID],Table_Books[[#This Row],[Hash_ID]])&gt;1,"Y","N")</f>
        <v>N</v>
      </c>
      <c r="C2776" s="35" t="s">
        <v>19052</v>
      </c>
      <c r="D2776" s="35" t="s">
        <v>941</v>
      </c>
      <c r="E2776" s="35"/>
      <c r="F2776" s="35"/>
      <c r="G2776" s="36"/>
      <c r="H2776" s="36"/>
      <c r="I2776" s="37"/>
      <c r="J2776" s="36"/>
      <c r="K2776" s="36"/>
      <c r="L2776" s="35"/>
      <c r="M2776" s="35"/>
      <c r="N2776" s="35"/>
      <c r="O2776" s="38"/>
      <c r="P2776" s="39"/>
      <c r="Q2776" s="10" t="s">
        <v>1860</v>
      </c>
      <c r="R2776" s="39"/>
      <c r="S2776" s="39"/>
      <c r="T2776" s="10" t="s">
        <v>1860</v>
      </c>
      <c r="U2776" s="10" t="s">
        <v>1860</v>
      </c>
      <c r="V2776" s="39"/>
      <c r="W2776" s="39"/>
      <c r="X2776" s="39"/>
      <c r="Y2776" s="39"/>
      <c r="Z2776" s="39"/>
      <c r="AA2776" s="39"/>
      <c r="AB2776" s="39"/>
      <c r="AC2776" s="35"/>
      <c r="AD2776" s="35"/>
      <c r="AE2776" s="36">
        <f>IFERROR(FLOOR(Table_Books[[#This Row],[Published_Date]],10), 0)</f>
        <v>0</v>
      </c>
      <c r="AF2776" s="35">
        <f>IFERROR(CEILING(VALUE(LEFT(Table_Books[[#This Row],[Published_Date]],FIND("-",Table_Books[[#This Row],[Published_Date]]&amp;"-")-1))/100, 1), 0)</f>
        <v>0</v>
      </c>
      <c r="AG2776" s="35"/>
      <c r="AH2776" s="35" t="s">
        <v>21582</v>
      </c>
      <c r="AI2776" s="35"/>
      <c r="AJ2776" s="35"/>
      <c r="AK2776" s="35" t="str">
        <f>Table_Books[[#This Row],[Title]]&amp;"_"&amp;Table_Books[[#This Row],[Author]]</f>
        <v>On First Principles (De Principiis) / Against Celsus_Origen</v>
      </c>
      <c r="AL2776" s="35" t="str">
        <f>Table_Books[[#This Row],[Author]]&amp;"_"&amp;Table_Books[[#This Row],[Title]]</f>
        <v>Origen_On First Principles (De Principiis) / Against Celsus</v>
      </c>
      <c r="AM2776" s="35" t="str">
        <f>Table_Books[[#This Row],[Title]]&amp;" by "&amp;Table_Books[[#This Row],[Author]]</f>
        <v>On First Principles (De Principiis) / Against Celsus by Origen</v>
      </c>
      <c r="AN2776" s="35"/>
      <c r="AO2776" s="35"/>
    </row>
    <row r="2777" spans="1:41" ht="29" x14ac:dyDescent="0.35">
      <c r="A2777" s="7" t="str">
        <f>"B-" &amp; UPPER(TRIM(Table_Books[[#This Row],[Title]])) &amp; "|" &amp; UPPER(TRIM(Table_Books[[#This Row],[Author]]))</f>
        <v>B-1984|ORWELL, GEORGE</v>
      </c>
      <c r="B2777" s="28" t="str">
        <f>IF(COUNTIFS(Table_Books[Hash_ID],Table_Books[[#This Row],[Hash_ID]])&gt;1,"Y","N")</f>
        <v>N</v>
      </c>
      <c r="C2777" s="8">
        <v>1984</v>
      </c>
      <c r="D2777" s="2" t="s">
        <v>2133</v>
      </c>
      <c r="G2777" s="12">
        <v>1949</v>
      </c>
      <c r="H2777" s="12"/>
      <c r="I2777" s="8"/>
      <c r="J2777" s="12"/>
      <c r="K2777" s="12"/>
      <c r="L2777" s="2">
        <v>328</v>
      </c>
      <c r="M2777" s="2" t="s">
        <v>2262</v>
      </c>
      <c r="O2777" s="33"/>
      <c r="P2777" s="10">
        <v>5</v>
      </c>
      <c r="Q2777" s="10" t="s">
        <v>1824</v>
      </c>
      <c r="R2777" s="10"/>
      <c r="S2777" s="10"/>
      <c r="T2777" s="10" t="s">
        <v>1860</v>
      </c>
      <c r="U2777" s="10" t="s">
        <v>1860</v>
      </c>
      <c r="V2777" s="10"/>
      <c r="W2777" s="10"/>
      <c r="X2777" s="10"/>
      <c r="Y2777" s="10"/>
      <c r="Z2777" s="10"/>
      <c r="AA2777" s="10"/>
      <c r="AB2777" s="10"/>
      <c r="AE2777" s="12">
        <f>IFERROR(FLOOR(Table_Books[[#This Row],[Published_Date]],10), 0)</f>
        <v>1940</v>
      </c>
      <c r="AF2777" s="2">
        <f>IFERROR(CEILING(VALUE(LEFT(Table_Books[[#This Row],[Published_Date]],FIND("-",Table_Books[[#This Row],[Published_Date]]&amp;"-")-1))/100, 1), 0)</f>
        <v>20</v>
      </c>
      <c r="AK2777" s="2" t="str">
        <f>Table_Books[[#This Row],[Title]]&amp;"_"&amp;Table_Books[[#This Row],[Author]]</f>
        <v>1984_Orwell, George</v>
      </c>
      <c r="AL2777" s="2" t="str">
        <f>Table_Books[[#This Row],[Author]]&amp;"_"&amp;Table_Books[[#This Row],[Title]]</f>
        <v>Orwell, George_1984</v>
      </c>
      <c r="AM2777" s="2" t="str">
        <f>Table_Books[[#This Row],[Title]]&amp;" by "&amp;Table_Books[[#This Row],[Author]]</f>
        <v>1984 by Orwell, George</v>
      </c>
    </row>
    <row r="2778" spans="1:41" x14ac:dyDescent="0.35">
      <c r="A2778" s="7" t="str">
        <f>"B-" &amp; UPPER(TRIM(Table_Books[[#This Row],[Title]])) &amp; "|" &amp; UPPER(TRIM(Table_Books[[#This Row],[Author]]))</f>
        <v>B-ANIMAL FARM|ORWELL, GEORGE</v>
      </c>
      <c r="B2778" s="28" t="str">
        <f>IF(COUNTIFS(Table_Books[Hash_ID],Table_Books[[#This Row],[Hash_ID]])&gt;1,"Y","N")</f>
        <v>Y</v>
      </c>
      <c r="C2778" s="2" t="s">
        <v>5664</v>
      </c>
      <c r="D2778" s="2" t="s">
        <v>2133</v>
      </c>
      <c r="G2778" s="12"/>
      <c r="H2778" s="12"/>
      <c r="I2778" s="8"/>
      <c r="J2778" s="12"/>
      <c r="K2778" s="12"/>
      <c r="O2778" s="33"/>
      <c r="P2778" s="10"/>
      <c r="Q2778" s="10" t="s">
        <v>1860</v>
      </c>
      <c r="R2778" s="10"/>
      <c r="S2778" s="10"/>
      <c r="T2778" s="10" t="s">
        <v>1860</v>
      </c>
      <c r="U2778" s="10" t="s">
        <v>1860</v>
      </c>
      <c r="V2778" s="10"/>
      <c r="W2778" s="10"/>
      <c r="X2778" s="10"/>
      <c r="Y2778" s="10"/>
      <c r="Z2778" s="10"/>
      <c r="AA2778" s="10"/>
      <c r="AB2778" s="10"/>
      <c r="AE2778" s="12">
        <f>IFERROR(FLOOR(Table_Books[[#This Row],[Published_Date]],10), 0)</f>
        <v>0</v>
      </c>
      <c r="AF2778" s="2">
        <f>IFERROR(CEILING(VALUE(LEFT(Table_Books[[#This Row],[Published_Date]],FIND("-",Table_Books[[#This Row],[Published_Date]]&amp;"-")-1))/100, 1), 0)</f>
        <v>0</v>
      </c>
      <c r="AK2778" s="2" t="str">
        <f>Table_Books[[#This Row],[Title]]&amp;"_"&amp;Table_Books[[#This Row],[Author]]</f>
        <v>Animal Farm_Orwell, George</v>
      </c>
      <c r="AL2778" s="2" t="str">
        <f>Table_Books[[#This Row],[Author]]&amp;"_"&amp;Table_Books[[#This Row],[Title]]</f>
        <v>Orwell, George_Animal Farm</v>
      </c>
      <c r="AM2778" s="2" t="str">
        <f>Table_Books[[#This Row],[Title]]&amp;" by "&amp;Table_Books[[#This Row],[Author]]</f>
        <v>Animal Farm by Orwell, George</v>
      </c>
    </row>
    <row r="2779" spans="1:41" x14ac:dyDescent="0.35">
      <c r="A2779" s="7" t="str">
        <f>"B-" &amp; UPPER(TRIM(Table_Books[[#This Row],[Title]])) &amp; "|" &amp; UPPER(TRIM(Table_Books[[#This Row],[Author]]))</f>
        <v>B-ANIMAL FARM|ORWELL, GEORGE</v>
      </c>
      <c r="B2779" s="28" t="str">
        <f>IF(COUNTIFS(Table_Books[Hash_ID],Table_Books[[#This Row],[Hash_ID]])&gt;1,"Y","N")</f>
        <v>Y</v>
      </c>
      <c r="C2779" s="24" t="s">
        <v>5664</v>
      </c>
      <c r="D2779" s="24" t="s">
        <v>2133</v>
      </c>
      <c r="G2779" s="12"/>
      <c r="H2779" s="12"/>
      <c r="I2779" s="8"/>
      <c r="J2779" s="12"/>
      <c r="K2779" s="12"/>
      <c r="O2779" s="33"/>
      <c r="P2779" s="10"/>
      <c r="Q2779" s="10" t="s">
        <v>1860</v>
      </c>
      <c r="R2779" s="10"/>
      <c r="S2779" s="10"/>
      <c r="T2779" s="10" t="s">
        <v>1860</v>
      </c>
      <c r="U2779" s="10" t="s">
        <v>1860</v>
      </c>
      <c r="V2779" s="10"/>
      <c r="W2779" s="10"/>
      <c r="X2779" s="10"/>
      <c r="Y2779" s="10"/>
      <c r="Z2779" s="10"/>
      <c r="AA2779" s="10"/>
      <c r="AB2779" s="10"/>
      <c r="AE2779" s="12">
        <f>IFERROR(FLOOR(Table_Books[[#This Row],[Published_Date]],10), 0)</f>
        <v>0</v>
      </c>
      <c r="AF2779" s="2">
        <f>IFERROR(CEILING(VALUE(LEFT(Table_Books[[#This Row],[Published_Date]],FIND("-",Table_Books[[#This Row],[Published_Date]]&amp;"-")-1))/100, 1), 0)</f>
        <v>0</v>
      </c>
      <c r="AK2779" s="24" t="str">
        <f>Table_Books[[#This Row],[Title]]&amp;"_"&amp;Table_Books[[#This Row],[Author]]</f>
        <v>Animal Farm_Orwell, George</v>
      </c>
      <c r="AL2779" s="24" t="str">
        <f>Table_Books[[#This Row],[Author]]&amp;"_"&amp;Table_Books[[#This Row],[Title]]</f>
        <v>Orwell, George_Animal Farm</v>
      </c>
      <c r="AM2779" s="24" t="str">
        <f>Table_Books[[#This Row],[Title]]&amp;" by "&amp;Table_Books[[#This Row],[Author]]</f>
        <v>Animal Farm by Orwell, George</v>
      </c>
    </row>
    <row r="2780" spans="1:41" x14ac:dyDescent="0.35">
      <c r="A2780" s="7" t="str">
        <f>"B-" &amp; UPPER(TRIM(Table_Books[[#This Row],[Title]])) &amp; "|" &amp; UPPER(TRIM(Table_Books[[#This Row],[Author]]))</f>
        <v>B-ANIMAL FARM|ORWELL, GEORGE</v>
      </c>
      <c r="B2780" s="35" t="str">
        <f>IF(COUNTIFS(Table_Books[Hash_ID],Table_Books[[#This Row],[Hash_ID]])&gt;1,"Y","N")</f>
        <v>Y</v>
      </c>
      <c r="C2780" s="35" t="s">
        <v>5664</v>
      </c>
      <c r="D2780" s="35" t="s">
        <v>2133</v>
      </c>
      <c r="E2780" s="35"/>
      <c r="F2780" s="35"/>
      <c r="G2780" s="36"/>
      <c r="H2780" s="36"/>
      <c r="I2780" s="37"/>
      <c r="J2780" s="36"/>
      <c r="K2780" s="36"/>
      <c r="L2780" s="35"/>
      <c r="M2780" s="35"/>
      <c r="N2780" s="35"/>
      <c r="O2780" s="38"/>
      <c r="P2780" s="39"/>
      <c r="Q2780" s="10" t="s">
        <v>1860</v>
      </c>
      <c r="R2780" s="39"/>
      <c r="S2780" s="39"/>
      <c r="T2780" s="10" t="s">
        <v>1860</v>
      </c>
      <c r="U2780" s="10" t="s">
        <v>1860</v>
      </c>
      <c r="V2780" s="39"/>
      <c r="W2780" s="39"/>
      <c r="X2780" s="39"/>
      <c r="Y2780" s="39"/>
      <c r="Z2780" s="39"/>
      <c r="AA2780" s="39"/>
      <c r="AB2780" s="39"/>
      <c r="AC2780" s="35"/>
      <c r="AD2780" s="35"/>
      <c r="AE2780" s="36">
        <f>IFERROR(FLOOR(Table_Books[[#This Row],[Published_Date]],10), 0)</f>
        <v>0</v>
      </c>
      <c r="AF2780" s="35">
        <f>IFERROR(CEILING(VALUE(LEFT(Table_Books[[#This Row],[Published_Date]],FIND("-",Table_Books[[#This Row],[Published_Date]]&amp;"-")-1))/100, 1), 0)</f>
        <v>0</v>
      </c>
      <c r="AG2780" s="35"/>
      <c r="AH2780" s="35" t="s">
        <v>21601</v>
      </c>
      <c r="AI2780" s="35"/>
      <c r="AJ2780" s="35"/>
      <c r="AK2780" s="35" t="str">
        <f>Table_Books[[#This Row],[Title]]&amp;"_"&amp;Table_Books[[#This Row],[Author]]</f>
        <v>Animal Farm_Orwell, George</v>
      </c>
      <c r="AL2780" s="35" t="str">
        <f>Table_Books[[#This Row],[Author]]&amp;"_"&amp;Table_Books[[#This Row],[Title]]</f>
        <v>Orwell, George_Animal Farm</v>
      </c>
      <c r="AM2780" s="35" t="str">
        <f>Table_Books[[#This Row],[Title]]&amp;" by "&amp;Table_Books[[#This Row],[Author]]</f>
        <v>Animal Farm by Orwell, George</v>
      </c>
      <c r="AN2780" s="35"/>
      <c r="AO2780" s="35"/>
    </row>
    <row r="2781" spans="1:41" ht="29" x14ac:dyDescent="0.35">
      <c r="A2781" s="7" t="str">
        <f>"B-" &amp; UPPER(TRIM(Table_Books[[#This Row],[Title]])) &amp; "|" &amp; UPPER(TRIM(Table_Books[[#This Row],[Author]]))</f>
        <v>B-HOMAGE TO CATALONIA / DOWN AND OUT IN PARIS AND LONDON|ORWELL, GEORGE</v>
      </c>
      <c r="B2781" s="35" t="str">
        <f>IF(COUNTIFS(Table_Books[Hash_ID],Table_Books[[#This Row],[Hash_ID]])&gt;1,"Y","N")</f>
        <v>N</v>
      </c>
      <c r="C2781" s="35" t="s">
        <v>19703</v>
      </c>
      <c r="D2781" s="35" t="s">
        <v>2133</v>
      </c>
      <c r="E2781" s="35"/>
      <c r="F2781" s="35"/>
      <c r="G2781" s="36"/>
      <c r="H2781" s="36"/>
      <c r="I2781" s="37"/>
      <c r="J2781" s="36"/>
      <c r="K2781" s="36"/>
      <c r="L2781" s="35"/>
      <c r="M2781" s="35"/>
      <c r="N2781" s="35"/>
      <c r="O2781" s="38"/>
      <c r="P2781" s="39"/>
      <c r="Q2781" s="10" t="s">
        <v>1860</v>
      </c>
      <c r="R2781" s="39"/>
      <c r="S2781" s="39"/>
      <c r="T2781" s="10" t="s">
        <v>1860</v>
      </c>
      <c r="U2781" s="10" t="s">
        <v>1860</v>
      </c>
      <c r="V2781" s="39"/>
      <c r="W2781" s="39"/>
      <c r="X2781" s="39"/>
      <c r="Y2781" s="39"/>
      <c r="Z2781" s="39"/>
      <c r="AA2781" s="39"/>
      <c r="AB2781" s="39"/>
      <c r="AC2781" s="35"/>
      <c r="AD2781" s="35"/>
      <c r="AE2781" s="36">
        <f>IFERROR(FLOOR(Table_Books[[#This Row],[Published_Date]],10), 0)</f>
        <v>0</v>
      </c>
      <c r="AF2781" s="35">
        <f>IFERROR(CEILING(VALUE(LEFT(Table_Books[[#This Row],[Published_Date]],FIND("-",Table_Books[[#This Row],[Published_Date]]&amp;"-")-1))/100, 1), 0)</f>
        <v>0</v>
      </c>
      <c r="AG2781" s="35"/>
      <c r="AH2781" s="35" t="s">
        <v>21601</v>
      </c>
      <c r="AI2781" s="35"/>
      <c r="AJ2781" s="35"/>
      <c r="AK2781" s="35" t="str">
        <f>Table_Books[[#This Row],[Title]]&amp;"_"&amp;Table_Books[[#This Row],[Author]]</f>
        <v>Homage to Catalonia / Down and Out in Paris and London_Orwell, George</v>
      </c>
      <c r="AL2781" s="35" t="str">
        <f>Table_Books[[#This Row],[Author]]&amp;"_"&amp;Table_Books[[#This Row],[Title]]</f>
        <v>Orwell, George_Homage to Catalonia / Down and Out in Paris and London</v>
      </c>
      <c r="AM2781" s="35" t="str">
        <f>Table_Books[[#This Row],[Title]]&amp;" by "&amp;Table_Books[[#This Row],[Author]]</f>
        <v>Homage to Catalonia / Down and Out in Paris and London by Orwell, George</v>
      </c>
      <c r="AN2781" s="35"/>
      <c r="AO2781" s="35"/>
    </row>
    <row r="2782" spans="1:41" x14ac:dyDescent="0.35">
      <c r="A2782" s="7" t="str">
        <f>"B-" &amp; UPPER(TRIM(Table_Books[[#This Row],[Title]])) &amp; "|" &amp; UPPER(TRIM(Table_Books[[#This Row],[Author]]))</f>
        <v>B-NINETEEN EIGHTY-FOUR|ORWELL, GEORGE</v>
      </c>
      <c r="B2782" s="35" t="str">
        <f>IF(COUNTIFS(Table_Books[Hash_ID],Table_Books[[#This Row],[Hash_ID]])&gt;1,"Y","N")</f>
        <v>N</v>
      </c>
      <c r="C2782" s="35" t="s">
        <v>19702</v>
      </c>
      <c r="D2782" s="35" t="s">
        <v>2133</v>
      </c>
      <c r="E2782" s="35"/>
      <c r="F2782" s="35"/>
      <c r="G2782" s="36"/>
      <c r="H2782" s="36"/>
      <c r="I2782" s="37"/>
      <c r="J2782" s="36"/>
      <c r="K2782" s="36"/>
      <c r="L2782" s="35"/>
      <c r="M2782" s="35"/>
      <c r="N2782" s="35"/>
      <c r="O2782" s="38"/>
      <c r="P2782" s="39"/>
      <c r="Q2782" s="10" t="s">
        <v>1860</v>
      </c>
      <c r="R2782" s="39"/>
      <c r="S2782" s="39"/>
      <c r="T2782" s="10" t="s">
        <v>1860</v>
      </c>
      <c r="U2782" s="10" t="s">
        <v>1860</v>
      </c>
      <c r="V2782" s="39"/>
      <c r="W2782" s="39"/>
      <c r="X2782" s="39"/>
      <c r="Y2782" s="39"/>
      <c r="Z2782" s="39"/>
      <c r="AA2782" s="39"/>
      <c r="AB2782" s="39"/>
      <c r="AC2782" s="35"/>
      <c r="AD2782" s="35"/>
      <c r="AE2782" s="36">
        <f>IFERROR(FLOOR(Table_Books[[#This Row],[Published_Date]],10), 0)</f>
        <v>0</v>
      </c>
      <c r="AF2782" s="35">
        <f>IFERROR(CEILING(VALUE(LEFT(Table_Books[[#This Row],[Published_Date]],FIND("-",Table_Books[[#This Row],[Published_Date]]&amp;"-")-1))/100, 1), 0)</f>
        <v>0</v>
      </c>
      <c r="AG2782" s="35"/>
      <c r="AH2782" s="35" t="s">
        <v>21601</v>
      </c>
      <c r="AI2782" s="35"/>
      <c r="AJ2782" s="35"/>
      <c r="AK2782" s="35" t="str">
        <f>Table_Books[[#This Row],[Title]]&amp;"_"&amp;Table_Books[[#This Row],[Author]]</f>
        <v>Nineteen Eighty-Four_Orwell, George</v>
      </c>
      <c r="AL2782" s="35" t="str">
        <f>Table_Books[[#This Row],[Author]]&amp;"_"&amp;Table_Books[[#This Row],[Title]]</f>
        <v>Orwell, George_Nineteen Eighty-Four</v>
      </c>
      <c r="AM2782" s="35" t="str">
        <f>Table_Books[[#This Row],[Title]]&amp;" by "&amp;Table_Books[[#This Row],[Author]]</f>
        <v>Nineteen Eighty-Four by Orwell, George</v>
      </c>
      <c r="AN2782" s="35"/>
      <c r="AO2782" s="35"/>
    </row>
    <row r="2783" spans="1:41" x14ac:dyDescent="0.35">
      <c r="A2783" s="7" t="str">
        <f>"B-" &amp; UPPER(TRIM(Table_Books[[#This Row],[Title]])) &amp; "|" &amp; UPPER(TRIM(Table_Books[[#This Row],[Author]]))</f>
        <v>B-MARTA|ORZESZKOWA, ELIZA</v>
      </c>
      <c r="B2783" s="28" t="str">
        <f>IF(COUNTIFS(Table_Books[Hash_ID],Table_Books[[#This Row],[Hash_ID]])&gt;1,"Y","N")</f>
        <v>N</v>
      </c>
      <c r="C2783" s="24" t="s">
        <v>14622</v>
      </c>
      <c r="D2783" s="24" t="s">
        <v>14623</v>
      </c>
      <c r="G2783" s="12"/>
      <c r="H2783" s="12"/>
      <c r="I2783" s="8"/>
      <c r="J2783" s="12"/>
      <c r="K2783" s="12"/>
      <c r="O2783" s="33"/>
      <c r="P2783" s="10"/>
      <c r="Q2783" s="10" t="s">
        <v>1860</v>
      </c>
      <c r="R2783" s="10"/>
      <c r="S2783" s="10"/>
      <c r="T2783" s="10" t="s">
        <v>1860</v>
      </c>
      <c r="U2783" s="10" t="s">
        <v>1860</v>
      </c>
      <c r="V2783" s="10"/>
      <c r="W2783" s="10"/>
      <c r="X2783" s="10"/>
      <c r="Y2783" s="10"/>
      <c r="Z2783" s="10"/>
      <c r="AA2783" s="10"/>
      <c r="AB2783" s="10"/>
      <c r="AE2783" s="12">
        <f>IFERROR(FLOOR(Table_Books[[#This Row],[Published_Date]],10), 0)</f>
        <v>0</v>
      </c>
      <c r="AF2783" s="2">
        <f>IFERROR(CEILING(VALUE(LEFT(Table_Books[[#This Row],[Published_Date]],FIND("-",Table_Books[[#This Row],[Published_Date]]&amp;"-")-1))/100, 1), 0)</f>
        <v>0</v>
      </c>
      <c r="AK2783" s="24" t="str">
        <f>Table_Books[[#This Row],[Title]]&amp;"_"&amp;Table_Books[[#This Row],[Author]]</f>
        <v>Marta_Orzeszkowa, Eliza</v>
      </c>
      <c r="AL2783" s="24" t="str">
        <f>Table_Books[[#This Row],[Author]]&amp;"_"&amp;Table_Books[[#This Row],[Title]]</f>
        <v>Orzeszkowa, Eliza_Marta</v>
      </c>
      <c r="AM2783" s="24" t="str">
        <f>Table_Books[[#This Row],[Title]]&amp;" by "&amp;Table_Books[[#This Row],[Author]]</f>
        <v>Marta by Orzeszkowa, Eliza</v>
      </c>
    </row>
    <row r="2784" spans="1:41" x14ac:dyDescent="0.35">
      <c r="A2784" s="7" t="str">
        <f>"B-" &amp; UPPER(TRIM(Table_Books[[#This Row],[Title]])) &amp; "|" &amp; UPPER(TRIM(Table_Books[[#This Row],[Author]]))</f>
        <v>B-THE IDEA OF THE HOLY|OTTO, RUDOLF</v>
      </c>
      <c r="B2784" s="28" t="str">
        <f>IF(COUNTIFS(Table_Books[Hash_ID],Table_Books[[#This Row],[Hash_ID]])&gt;1,"Y","N")</f>
        <v>N</v>
      </c>
      <c r="C2784" s="2" t="s">
        <v>8963</v>
      </c>
      <c r="D2784" s="2" t="s">
        <v>10182</v>
      </c>
      <c r="G2784" s="12">
        <v>1917</v>
      </c>
      <c r="H2784" s="12"/>
      <c r="I2784" s="8"/>
      <c r="J2784" s="12" t="s">
        <v>10327</v>
      </c>
      <c r="K2784" s="12"/>
      <c r="O2784" s="33"/>
      <c r="P2784" s="10"/>
      <c r="Q2784" s="10" t="s">
        <v>1860</v>
      </c>
      <c r="R2784" s="10"/>
      <c r="S2784" s="10"/>
      <c r="T2784" s="10" t="s">
        <v>1860</v>
      </c>
      <c r="U2784" s="10" t="s">
        <v>1860</v>
      </c>
      <c r="V2784" s="10"/>
      <c r="W2784" s="10"/>
      <c r="X2784" s="10"/>
      <c r="Y2784" s="10"/>
      <c r="Z2784" s="10"/>
      <c r="AA2784" s="10"/>
      <c r="AB2784" s="10"/>
      <c r="AE2784" s="12">
        <f>IFERROR(FLOOR(Table_Books[[#This Row],[Published_Date]],10), 0)</f>
        <v>1910</v>
      </c>
      <c r="AF2784" s="2">
        <f>IFERROR(CEILING(VALUE(LEFT(Table_Books[[#This Row],[Published_Date]],FIND("-",Table_Books[[#This Row],[Published_Date]]&amp;"-")-1))/100, 1), 0)</f>
        <v>20</v>
      </c>
      <c r="AG2784" s="2" t="s">
        <v>10355</v>
      </c>
      <c r="AH2784" s="2" t="s">
        <v>4856</v>
      </c>
      <c r="AI2784" s="2" t="s">
        <v>9166</v>
      </c>
      <c r="AK2784" s="2" t="str">
        <f>Table_Books[[#This Row],[Title]]&amp;"_"&amp;Table_Books[[#This Row],[Author]]</f>
        <v>The Idea of the Holy_Otto, Rudolf</v>
      </c>
      <c r="AL2784" s="2" t="str">
        <f>Table_Books[[#This Row],[Author]]&amp;"_"&amp;Table_Books[[#This Row],[Title]]</f>
        <v>Otto, Rudolf_The Idea of the Holy</v>
      </c>
      <c r="AM2784" s="2" t="str">
        <f>Table_Books[[#This Row],[Title]]&amp;" by "&amp;Table_Books[[#This Row],[Author]]</f>
        <v>The Idea of the Holy by Otto, Rudolf</v>
      </c>
    </row>
    <row r="2785" spans="1:41" ht="29" x14ac:dyDescent="0.35">
      <c r="A2785" s="7" t="str">
        <f>"B-" &amp; UPPER(TRIM(Table_Books[[#This Row],[Title]])) &amp; "|" &amp; UPPER(TRIM(Table_Books[[#This Row],[Author]]))</f>
        <v>B-METAMORPHOSES|OVID</v>
      </c>
      <c r="B2785" s="28" t="str">
        <f>IF(COUNTIFS(Table_Books[Hash_ID],Table_Books[[#This Row],[Hash_ID]])&gt;1,"Y","N")</f>
        <v>N</v>
      </c>
      <c r="C2785" s="2" t="s">
        <v>2438</v>
      </c>
      <c r="D2785" s="2" t="s">
        <v>2439</v>
      </c>
      <c r="G2785" s="12" t="s">
        <v>2517</v>
      </c>
      <c r="H2785" s="12"/>
      <c r="I2785" s="8"/>
      <c r="J2785" s="12"/>
      <c r="K2785" s="12"/>
      <c r="L2785" s="2">
        <v>576</v>
      </c>
      <c r="M2785" s="2" t="s">
        <v>2518</v>
      </c>
      <c r="O2785" s="33"/>
      <c r="P2785" s="10"/>
      <c r="Q2785" s="10" t="s">
        <v>1860</v>
      </c>
      <c r="R2785" s="10"/>
      <c r="S2785" s="10"/>
      <c r="T2785" s="10" t="s">
        <v>1860</v>
      </c>
      <c r="U2785" s="10" t="s">
        <v>1860</v>
      </c>
      <c r="V2785" s="10"/>
      <c r="W2785" s="10"/>
      <c r="X2785" s="10"/>
      <c r="Y2785" s="10"/>
      <c r="Z2785" s="10"/>
      <c r="AA2785" s="10"/>
      <c r="AB2785" s="10"/>
      <c r="AE2785" s="12">
        <f>IFERROR(FLOOR(Table_Books[[#This Row],[Published_Date]],10), 0)</f>
        <v>0</v>
      </c>
      <c r="AF2785" s="2">
        <f>IFERROR(CEILING(VALUE(LEFT(Table_Books[[#This Row],[Published_Date]],FIND("-",Table_Books[[#This Row],[Published_Date]]&amp;"-")-1))/100, 1), 0)</f>
        <v>0</v>
      </c>
      <c r="AK2785" s="2" t="str">
        <f>Table_Books[[#This Row],[Title]]&amp;"_"&amp;Table_Books[[#This Row],[Author]]</f>
        <v>Metamorphoses_Ovid</v>
      </c>
      <c r="AL2785" s="2" t="str">
        <f>Table_Books[[#This Row],[Author]]&amp;"_"&amp;Table_Books[[#This Row],[Title]]</f>
        <v>Ovid_Metamorphoses</v>
      </c>
      <c r="AM2785" s="2" t="str">
        <f>Table_Books[[#This Row],[Title]]&amp;" by "&amp;Table_Books[[#This Row],[Author]]</f>
        <v>Metamorphoses by Ovid</v>
      </c>
    </row>
    <row r="2786" spans="1:41" x14ac:dyDescent="0.35">
      <c r="A2786" s="7" t="str">
        <f>"B-" &amp; UPPER(TRIM(Table_Books[[#This Row],[Title]])) &amp; "|" &amp; UPPER(TRIM(Table_Books[[#This Row],[Author]]))</f>
        <v>B-PETER BEARD|OWEN EDWARDS</v>
      </c>
      <c r="B2786" s="28" t="str">
        <f>IF(COUNTIFS(Table_Books[Hash_ID],Table_Books[[#This Row],[Hash_ID]])&gt;1,"Y","N")</f>
        <v>N</v>
      </c>
      <c r="C2786" s="2" t="s">
        <v>16016</v>
      </c>
      <c r="D2786" s="43" t="s">
        <v>16017</v>
      </c>
      <c r="G2786" s="12"/>
      <c r="H2786" s="12"/>
      <c r="I2786" s="8" t="s">
        <v>13553</v>
      </c>
      <c r="J2786" s="12"/>
      <c r="K2786" s="12"/>
      <c r="O2786" s="33"/>
      <c r="P2786" s="10"/>
      <c r="Q2786" s="10" t="s">
        <v>1860</v>
      </c>
      <c r="R2786" s="10"/>
      <c r="S2786" s="10"/>
      <c r="T2786" s="10" t="s">
        <v>1860</v>
      </c>
      <c r="U2786" s="10" t="s">
        <v>1860</v>
      </c>
      <c r="V2786" s="10"/>
      <c r="W2786" s="10"/>
      <c r="X2786" s="10"/>
      <c r="Y2786" s="10"/>
      <c r="Z2786" s="10"/>
      <c r="AA2786" s="10"/>
      <c r="AB2786" s="10"/>
      <c r="AE2786" s="12">
        <f>IFERROR(FLOOR(Table_Books[[#This Row],[Published_Date]],10), 0)</f>
        <v>0</v>
      </c>
      <c r="AF2786" s="2">
        <f>IFERROR(CEILING(VALUE(LEFT(Table_Books[[#This Row],[Published_Date]],FIND("-",Table_Books[[#This Row],[Published_Date]]&amp;"-")-1))/100, 1), 0)</f>
        <v>0</v>
      </c>
      <c r="AK2786" s="2" t="str">
        <f>Table_Books[[#This Row],[Title]]&amp;"_"&amp;Table_Books[[#This Row],[Author]]</f>
        <v>Peter Beard_Owen Edwards</v>
      </c>
      <c r="AL2786" s="2" t="str">
        <f>Table_Books[[#This Row],[Author]]&amp;"_"&amp;Table_Books[[#This Row],[Title]]</f>
        <v>Owen Edwards_Peter Beard</v>
      </c>
      <c r="AM2786" s="2" t="str">
        <f>Table_Books[[#This Row],[Title]]&amp;" by "&amp;Table_Books[[#This Row],[Author]]</f>
        <v>Peter Beard by Owen Edwards</v>
      </c>
    </row>
    <row r="2787" spans="1:41" x14ac:dyDescent="0.35">
      <c r="A2787" s="7" t="str">
        <f>"B-" &amp; UPPER(TRIM(Table_Books[[#This Row],[Title]])) &amp; "|" &amp; UPPER(TRIM(Table_Books[[#This Row],[Author]]))</f>
        <v>B-LAS BATALLAS EN EL DESIERTO|PACHECO, JOSÉ EMILIO</v>
      </c>
      <c r="B2787" s="28" t="str">
        <f>IF(COUNTIFS(Table_Books[Hash_ID],Table_Books[[#This Row],[Hash_ID]])&gt;1,"Y","N")</f>
        <v>N</v>
      </c>
      <c r="C2787" s="24" t="s">
        <v>14594</v>
      </c>
      <c r="D2787" s="24" t="s">
        <v>14595</v>
      </c>
      <c r="G2787" s="12"/>
      <c r="H2787" s="12"/>
      <c r="I2787" s="8"/>
      <c r="J2787" s="12"/>
      <c r="K2787" s="12"/>
      <c r="O2787" s="33"/>
      <c r="P2787" s="10"/>
      <c r="Q2787" s="10" t="s">
        <v>1860</v>
      </c>
      <c r="R2787" s="10"/>
      <c r="S2787" s="10"/>
      <c r="T2787" s="10" t="s">
        <v>1860</v>
      </c>
      <c r="U2787" s="10" t="s">
        <v>1860</v>
      </c>
      <c r="V2787" s="10"/>
      <c r="W2787" s="10"/>
      <c r="X2787" s="10"/>
      <c r="Y2787" s="10"/>
      <c r="Z2787" s="10"/>
      <c r="AA2787" s="10"/>
      <c r="AB2787" s="10"/>
      <c r="AE2787" s="12">
        <f>IFERROR(FLOOR(Table_Books[[#This Row],[Published_Date]],10), 0)</f>
        <v>0</v>
      </c>
      <c r="AF2787" s="2">
        <f>IFERROR(CEILING(VALUE(LEFT(Table_Books[[#This Row],[Published_Date]],FIND("-",Table_Books[[#This Row],[Published_Date]]&amp;"-")-1))/100, 1), 0)</f>
        <v>0</v>
      </c>
      <c r="AK2787" s="24" t="str">
        <f>Table_Books[[#This Row],[Title]]&amp;"_"&amp;Table_Books[[#This Row],[Author]]</f>
        <v>Las batallas en el desierto_Pacheco, José Emilio</v>
      </c>
      <c r="AL2787" s="24" t="str">
        <f>Table_Books[[#This Row],[Author]]&amp;"_"&amp;Table_Books[[#This Row],[Title]]</f>
        <v>Pacheco, José Emilio_Las batallas en el desierto</v>
      </c>
      <c r="AM2787" s="24" t="str">
        <f>Table_Books[[#This Row],[Title]]&amp;" by "&amp;Table_Books[[#This Row],[Author]]</f>
        <v>Las batallas en el desierto by Pacheco, José Emilio</v>
      </c>
    </row>
    <row r="2788" spans="1:41" x14ac:dyDescent="0.35">
      <c r="A2788" s="7" t="str">
        <f>"B-" &amp; UPPER(TRIM(Table_Books[[#This Row],[Title]])) &amp; "|" &amp; UPPER(TRIM(Table_Books[[#This Row],[Author]]))</f>
        <v>B-COMMON SENSE|PAINE, THOMAS</v>
      </c>
      <c r="B2788" s="35" t="str">
        <f>IF(COUNTIFS(Table_Books[Hash_ID],Table_Books[[#This Row],[Hash_ID]])&gt;1,"Y","N")</f>
        <v>N</v>
      </c>
      <c r="C2788" s="35" t="s">
        <v>19425</v>
      </c>
      <c r="D2788" s="48" t="s">
        <v>19426</v>
      </c>
      <c r="E2788" s="35"/>
      <c r="F2788" s="35"/>
      <c r="G2788" s="36"/>
      <c r="H2788" s="36"/>
      <c r="I2788" s="37"/>
      <c r="J2788" s="36"/>
      <c r="K2788" s="36"/>
      <c r="L2788" s="35"/>
      <c r="M2788" s="35"/>
      <c r="N2788" s="35"/>
      <c r="O2788" s="38"/>
      <c r="P2788" s="39"/>
      <c r="Q2788" s="10" t="s">
        <v>1860</v>
      </c>
      <c r="R2788" s="39"/>
      <c r="S2788" s="39"/>
      <c r="T2788" s="10" t="s">
        <v>1860</v>
      </c>
      <c r="U2788" s="10" t="s">
        <v>1860</v>
      </c>
      <c r="V2788" s="39"/>
      <c r="W2788" s="39"/>
      <c r="X2788" s="39"/>
      <c r="Y2788" s="39"/>
      <c r="Z2788" s="39"/>
      <c r="AA2788" s="39"/>
      <c r="AB2788" s="39"/>
      <c r="AC2788" s="35"/>
      <c r="AD2788" s="35"/>
      <c r="AE2788" s="36">
        <f>IFERROR(FLOOR(Table_Books[[#This Row],[Published_Date]],10), 0)</f>
        <v>0</v>
      </c>
      <c r="AF2788" s="35">
        <f>IFERROR(CEILING(VALUE(LEFT(Table_Books[[#This Row],[Published_Date]],FIND("-",Table_Books[[#This Row],[Published_Date]]&amp;"-")-1))/100, 1), 0)</f>
        <v>0</v>
      </c>
      <c r="AG2788" s="35"/>
      <c r="AH2788" s="35" t="s">
        <v>21592</v>
      </c>
      <c r="AI2788" s="35"/>
      <c r="AJ2788" s="35"/>
      <c r="AK2788" s="35" t="str">
        <f>Table_Books[[#This Row],[Title]]&amp;"_"&amp;Table_Books[[#This Row],[Author]]</f>
        <v>Common Sense_Paine, Thomas</v>
      </c>
      <c r="AL2788" s="35" t="str">
        <f>Table_Books[[#This Row],[Author]]&amp;"_"&amp;Table_Books[[#This Row],[Title]]</f>
        <v>Paine, Thomas_Common Sense</v>
      </c>
      <c r="AM2788" s="35" t="str">
        <f>Table_Books[[#This Row],[Title]]&amp;" by "&amp;Table_Books[[#This Row],[Author]]</f>
        <v>Common Sense by Paine, Thomas</v>
      </c>
      <c r="AN2788" s="35"/>
      <c r="AO2788" s="35"/>
    </row>
    <row r="2789" spans="1:41" x14ac:dyDescent="0.35">
      <c r="A2789" s="7" t="str">
        <f>"B-" &amp; UPPER(TRIM(Table_Books[[#This Row],[Title]])) &amp; "|" &amp; UPPER(TRIM(Table_Books[[#This Row],[Author]]))</f>
        <v>B-RIGHTS OF MAN|PAINE, THOMAS</v>
      </c>
      <c r="B2789" s="35" t="str">
        <f>IF(COUNTIFS(Table_Books[Hash_ID],Table_Books[[#This Row],[Hash_ID]])&gt;1,"Y","N")</f>
        <v>N</v>
      </c>
      <c r="C2789" s="35" t="s">
        <v>19427</v>
      </c>
      <c r="D2789" s="48" t="s">
        <v>19426</v>
      </c>
      <c r="E2789" s="35"/>
      <c r="F2789" s="35"/>
      <c r="G2789" s="36"/>
      <c r="H2789" s="36"/>
      <c r="I2789" s="37"/>
      <c r="J2789" s="36"/>
      <c r="K2789" s="36"/>
      <c r="L2789" s="35"/>
      <c r="M2789" s="35"/>
      <c r="N2789" s="35"/>
      <c r="O2789" s="38"/>
      <c r="P2789" s="39"/>
      <c r="Q2789" s="10" t="s">
        <v>1860</v>
      </c>
      <c r="R2789" s="39"/>
      <c r="S2789" s="39"/>
      <c r="T2789" s="10" t="s">
        <v>1860</v>
      </c>
      <c r="U2789" s="10" t="s">
        <v>1860</v>
      </c>
      <c r="V2789" s="39"/>
      <c r="W2789" s="39"/>
      <c r="X2789" s="39"/>
      <c r="Y2789" s="39"/>
      <c r="Z2789" s="39"/>
      <c r="AA2789" s="39"/>
      <c r="AB2789" s="39"/>
      <c r="AC2789" s="35"/>
      <c r="AD2789" s="35"/>
      <c r="AE2789" s="36">
        <f>IFERROR(FLOOR(Table_Books[[#This Row],[Published_Date]],10), 0)</f>
        <v>0</v>
      </c>
      <c r="AF2789" s="35">
        <f>IFERROR(CEILING(VALUE(LEFT(Table_Books[[#This Row],[Published_Date]],FIND("-",Table_Books[[#This Row],[Published_Date]]&amp;"-")-1))/100, 1), 0)</f>
        <v>0</v>
      </c>
      <c r="AG2789" s="35"/>
      <c r="AH2789" s="35" t="s">
        <v>21592</v>
      </c>
      <c r="AI2789" s="35"/>
      <c r="AJ2789" s="35"/>
      <c r="AK2789" s="35" t="str">
        <f>Table_Books[[#This Row],[Title]]&amp;"_"&amp;Table_Books[[#This Row],[Author]]</f>
        <v>Rights of Man_Paine, Thomas</v>
      </c>
      <c r="AL2789" s="35" t="str">
        <f>Table_Books[[#This Row],[Author]]&amp;"_"&amp;Table_Books[[#This Row],[Title]]</f>
        <v>Paine, Thomas_Rights of Man</v>
      </c>
      <c r="AM2789" s="35" t="str">
        <f>Table_Books[[#This Row],[Title]]&amp;" by "&amp;Table_Books[[#This Row],[Author]]</f>
        <v>Rights of Man by Paine, Thomas</v>
      </c>
      <c r="AN2789" s="35"/>
      <c r="AO2789" s="35"/>
    </row>
    <row r="2790" spans="1:41" x14ac:dyDescent="0.35">
      <c r="A2790" s="7" t="str">
        <f>"B-" &amp; UPPER(TRIM(Table_Books[[#This Row],[Title]])) &amp; "|" &amp; UPPER(TRIM(Table_Books[[#This Row],[Author]]))</f>
        <v>B-THE AGE OF REASON|PAINE, THOMAS</v>
      </c>
      <c r="B2790" s="35" t="str">
        <f>IF(COUNTIFS(Table_Books[Hash_ID],Table_Books[[#This Row],[Hash_ID]])&gt;1,"Y","N")</f>
        <v>N</v>
      </c>
      <c r="C2790" s="35" t="s">
        <v>19428</v>
      </c>
      <c r="D2790" s="48" t="s">
        <v>19426</v>
      </c>
      <c r="E2790" s="35"/>
      <c r="F2790" s="35"/>
      <c r="G2790" s="36"/>
      <c r="H2790" s="36"/>
      <c r="I2790" s="37"/>
      <c r="J2790" s="36"/>
      <c r="K2790" s="36"/>
      <c r="L2790" s="35"/>
      <c r="M2790" s="35"/>
      <c r="N2790" s="35"/>
      <c r="O2790" s="38"/>
      <c r="P2790" s="39"/>
      <c r="Q2790" s="10" t="s">
        <v>1860</v>
      </c>
      <c r="R2790" s="39"/>
      <c r="S2790" s="39"/>
      <c r="T2790" s="10" t="s">
        <v>1860</v>
      </c>
      <c r="U2790" s="10" t="s">
        <v>1860</v>
      </c>
      <c r="V2790" s="39"/>
      <c r="W2790" s="39"/>
      <c r="X2790" s="39"/>
      <c r="Y2790" s="39"/>
      <c r="Z2790" s="39"/>
      <c r="AA2790" s="39"/>
      <c r="AB2790" s="39"/>
      <c r="AC2790" s="35"/>
      <c r="AD2790" s="35"/>
      <c r="AE2790" s="36">
        <f>IFERROR(FLOOR(Table_Books[[#This Row],[Published_Date]],10), 0)</f>
        <v>0</v>
      </c>
      <c r="AF2790" s="35">
        <f>IFERROR(CEILING(VALUE(LEFT(Table_Books[[#This Row],[Published_Date]],FIND("-",Table_Books[[#This Row],[Published_Date]]&amp;"-")-1))/100, 1), 0)</f>
        <v>0</v>
      </c>
      <c r="AG2790" s="35"/>
      <c r="AH2790" s="35" t="s">
        <v>21592</v>
      </c>
      <c r="AI2790" s="35"/>
      <c r="AJ2790" s="35"/>
      <c r="AK2790" s="35" t="str">
        <f>Table_Books[[#This Row],[Title]]&amp;"_"&amp;Table_Books[[#This Row],[Author]]</f>
        <v>The Age of Reason_Paine, Thomas</v>
      </c>
      <c r="AL2790" s="35" t="str">
        <f>Table_Books[[#This Row],[Author]]&amp;"_"&amp;Table_Books[[#This Row],[Title]]</f>
        <v>Paine, Thomas_The Age of Reason</v>
      </c>
      <c r="AM2790" s="35" t="str">
        <f>Table_Books[[#This Row],[Title]]&amp;" by "&amp;Table_Books[[#This Row],[Author]]</f>
        <v>The Age of Reason by Paine, Thomas</v>
      </c>
      <c r="AN2790" s="35"/>
      <c r="AO2790" s="35"/>
    </row>
    <row r="2791" spans="1:41" x14ac:dyDescent="0.35">
      <c r="A2791" s="7" t="str">
        <f>"B-" &amp; UPPER(TRIM(Table_Books[[#This Row],[Title]])) &amp; "|" &amp; UPPER(TRIM(Table_Books[[#This Row],[Author]]))</f>
        <v>B-CHOKE|PALAHNIUK, CHUCK</v>
      </c>
      <c r="B2791" s="28" t="str">
        <f>IF(COUNTIFS(Table_Books[Hash_ID],Table_Books[[#This Row],[Hash_ID]])&gt;1,"Y","N")</f>
        <v>N</v>
      </c>
      <c r="C2791" s="2" t="s">
        <v>6331</v>
      </c>
      <c r="D2791" s="2" t="s">
        <v>6896</v>
      </c>
      <c r="G2791" s="12"/>
      <c r="H2791" s="12"/>
      <c r="I2791" s="8"/>
      <c r="J2791" s="12"/>
      <c r="K2791" s="12"/>
      <c r="O2791" s="33"/>
      <c r="P2791" s="10"/>
      <c r="Q2791" s="10" t="s">
        <v>1860</v>
      </c>
      <c r="R2791" s="10"/>
      <c r="S2791" s="10"/>
      <c r="T2791" s="10" t="s">
        <v>1860</v>
      </c>
      <c r="U2791" s="10" t="s">
        <v>1860</v>
      </c>
      <c r="V2791" s="10"/>
      <c r="W2791" s="10"/>
      <c r="X2791" s="10"/>
      <c r="Y2791" s="10"/>
      <c r="Z2791" s="10"/>
      <c r="AA2791" s="10"/>
      <c r="AB2791" s="10"/>
      <c r="AE2791" s="12">
        <f>IFERROR(FLOOR(Table_Books[[#This Row],[Published_Date]],10), 0)</f>
        <v>0</v>
      </c>
      <c r="AF2791" s="2">
        <f>IFERROR(CEILING(VALUE(LEFT(Table_Books[[#This Row],[Published_Date]],FIND("-",Table_Books[[#This Row],[Published_Date]]&amp;"-")-1))/100, 1), 0)</f>
        <v>0</v>
      </c>
      <c r="AK2791" s="2" t="str">
        <f>Table_Books[[#This Row],[Title]]&amp;"_"&amp;Table_Books[[#This Row],[Author]]</f>
        <v>Choke_Palahniuk, Chuck</v>
      </c>
      <c r="AL2791" s="2" t="str">
        <f>Table_Books[[#This Row],[Author]]&amp;"_"&amp;Table_Books[[#This Row],[Title]]</f>
        <v>Palahniuk, Chuck_Choke</v>
      </c>
      <c r="AM2791" s="2" t="str">
        <f>Table_Books[[#This Row],[Title]]&amp;" by "&amp;Table_Books[[#This Row],[Author]]</f>
        <v>Choke by Palahniuk, Chuck</v>
      </c>
    </row>
    <row r="2792" spans="1:41" x14ac:dyDescent="0.35">
      <c r="A2792" s="7" t="str">
        <f>"B-" &amp; UPPER(TRIM(Table_Books[[#This Row],[Title]])) &amp; "|" &amp; UPPER(TRIM(Table_Books[[#This Row],[Author]]))</f>
        <v>B-FIGHT CLUB|PALAHNIUK, CHUCK</v>
      </c>
      <c r="B2792" s="28" t="str">
        <f>IF(COUNTIFS(Table_Books[Hash_ID],Table_Books[[#This Row],[Hash_ID]])&gt;1,"Y","N")</f>
        <v>N</v>
      </c>
      <c r="C2792" s="2" t="s">
        <v>6288</v>
      </c>
      <c r="D2792" s="2" t="s">
        <v>6896</v>
      </c>
      <c r="G2792" s="12"/>
      <c r="H2792" s="12"/>
      <c r="I2792" s="8"/>
      <c r="J2792" s="12"/>
      <c r="K2792" s="12"/>
      <c r="O2792" s="33"/>
      <c r="P2792" s="10"/>
      <c r="Q2792" s="10" t="s">
        <v>1860</v>
      </c>
      <c r="R2792" s="10"/>
      <c r="S2792" s="10"/>
      <c r="T2792" s="10" t="s">
        <v>1860</v>
      </c>
      <c r="U2792" s="10" t="s">
        <v>1860</v>
      </c>
      <c r="V2792" s="10"/>
      <c r="W2792" s="10"/>
      <c r="X2792" s="10"/>
      <c r="Y2792" s="10"/>
      <c r="Z2792" s="10"/>
      <c r="AA2792" s="10"/>
      <c r="AB2792" s="10"/>
      <c r="AE2792" s="12">
        <f>IFERROR(FLOOR(Table_Books[[#This Row],[Published_Date]],10), 0)</f>
        <v>0</v>
      </c>
      <c r="AF2792" s="2">
        <f>IFERROR(CEILING(VALUE(LEFT(Table_Books[[#This Row],[Published_Date]],FIND("-",Table_Books[[#This Row],[Published_Date]]&amp;"-")-1))/100, 1), 0)</f>
        <v>0</v>
      </c>
      <c r="AK2792" s="2" t="str">
        <f>Table_Books[[#This Row],[Title]]&amp;"_"&amp;Table_Books[[#This Row],[Author]]</f>
        <v>Fight Club_Palahniuk, Chuck</v>
      </c>
      <c r="AL2792" s="2" t="str">
        <f>Table_Books[[#This Row],[Author]]&amp;"_"&amp;Table_Books[[#This Row],[Title]]</f>
        <v>Palahniuk, Chuck_Fight Club</v>
      </c>
      <c r="AM2792" s="2" t="str">
        <f>Table_Books[[#This Row],[Title]]&amp;" by "&amp;Table_Books[[#This Row],[Author]]</f>
        <v>Fight Club by Palahniuk, Chuck</v>
      </c>
    </row>
    <row r="2793" spans="1:41" x14ac:dyDescent="0.35">
      <c r="A2793" s="7" t="str">
        <f>"B-" &amp; UPPER(TRIM(Table_Books[[#This Row],[Title]])) &amp; "|" &amp; UPPER(TRIM(Table_Books[[#This Row],[Author]]))</f>
        <v>B-HAUNTED|PALAHNIUK, CHUCK</v>
      </c>
      <c r="B2793" s="28" t="str">
        <f>IF(COUNTIFS(Table_Books[Hash_ID],Table_Books[[#This Row],[Hash_ID]])&gt;1,"Y","N")</f>
        <v>Y</v>
      </c>
      <c r="C2793" s="2" t="s">
        <v>6328</v>
      </c>
      <c r="D2793" s="2" t="s">
        <v>6896</v>
      </c>
      <c r="G2793" s="12"/>
      <c r="H2793" s="12"/>
      <c r="I2793" s="8"/>
      <c r="J2793" s="12"/>
      <c r="K2793" s="12"/>
      <c r="O2793" s="33">
        <v>4</v>
      </c>
      <c r="P2793" s="10"/>
      <c r="Q2793" s="10" t="s">
        <v>1860</v>
      </c>
      <c r="R2793" s="10"/>
      <c r="S2793" s="10"/>
      <c r="T2793" s="10" t="s">
        <v>1860</v>
      </c>
      <c r="U2793" s="10" t="s">
        <v>1860</v>
      </c>
      <c r="V2793" s="10" t="s">
        <v>1824</v>
      </c>
      <c r="W2793" s="10"/>
      <c r="X2793" s="10"/>
      <c r="Y2793" s="10"/>
      <c r="Z2793" s="10"/>
      <c r="AA2793" s="10"/>
      <c r="AB2793" s="10"/>
      <c r="AE2793" s="12">
        <f>IFERROR(FLOOR(Table_Books[[#This Row],[Published_Date]],10), 0)</f>
        <v>0</v>
      </c>
      <c r="AF2793" s="2">
        <f>IFERROR(CEILING(VALUE(LEFT(Table_Books[[#This Row],[Published_Date]],FIND("-",Table_Books[[#This Row],[Published_Date]]&amp;"-")-1))/100, 1), 0)</f>
        <v>0</v>
      </c>
      <c r="AK2793" s="2" t="str">
        <f>Table_Books[[#This Row],[Title]]&amp;"_"&amp;Table_Books[[#This Row],[Author]]</f>
        <v>Haunted_Palahniuk, Chuck</v>
      </c>
      <c r="AL2793" s="2" t="str">
        <f>Table_Books[[#This Row],[Author]]&amp;"_"&amp;Table_Books[[#This Row],[Title]]</f>
        <v>Palahniuk, Chuck_Haunted</v>
      </c>
      <c r="AM2793" s="2" t="str">
        <f>Table_Books[[#This Row],[Title]]&amp;" by "&amp;Table_Books[[#This Row],[Author]]</f>
        <v>Haunted by Palahniuk, Chuck</v>
      </c>
    </row>
    <row r="2794" spans="1:41" x14ac:dyDescent="0.35">
      <c r="A2794" s="7" t="str">
        <f>"B-" &amp; UPPER(TRIM(Table_Books[[#This Row],[Title]])) &amp; "|" &amp; UPPER(TRIM(Table_Books[[#This Row],[Author]]))</f>
        <v>B-HAUNTED|PALAHNIUK, CHUCK</v>
      </c>
      <c r="B2794" s="35" t="str">
        <f>IF(COUNTIFS(Table_Books[Hash_ID],Table_Books[[#This Row],[Hash_ID]])&gt;1,"Y","N")</f>
        <v>Y</v>
      </c>
      <c r="C2794" s="35" t="s">
        <v>6328</v>
      </c>
      <c r="D2794" s="35" t="s">
        <v>6896</v>
      </c>
      <c r="E2794" s="35"/>
      <c r="F2794" s="35"/>
      <c r="G2794" s="36"/>
      <c r="H2794" s="36"/>
      <c r="I2794" s="37"/>
      <c r="J2794" s="36"/>
      <c r="K2794" s="36"/>
      <c r="L2794" s="35"/>
      <c r="M2794" s="35"/>
      <c r="N2794" s="35"/>
      <c r="O2794" s="38"/>
      <c r="P2794" s="39"/>
      <c r="Q2794" s="10" t="s">
        <v>1860</v>
      </c>
      <c r="R2794" s="39"/>
      <c r="S2794" s="39"/>
      <c r="T2794" s="10" t="s">
        <v>1860</v>
      </c>
      <c r="U2794" s="10" t="s">
        <v>1860</v>
      </c>
      <c r="V2794" s="39"/>
      <c r="W2794" s="39"/>
      <c r="X2794" s="39"/>
      <c r="Y2794" s="39"/>
      <c r="Z2794" s="39"/>
      <c r="AA2794" s="39"/>
      <c r="AB2794" s="39"/>
      <c r="AC2794" s="35"/>
      <c r="AD2794" s="35"/>
      <c r="AE2794" s="36">
        <f>IFERROR(FLOOR(Table_Books[[#This Row],[Published_Date]],10), 0)</f>
        <v>0</v>
      </c>
      <c r="AF2794" s="35">
        <f>IFERROR(CEILING(VALUE(LEFT(Table_Books[[#This Row],[Published_Date]],FIND("-",Table_Books[[#This Row],[Published_Date]]&amp;"-")-1))/100, 1), 0)</f>
        <v>0</v>
      </c>
      <c r="AG2794" s="35"/>
      <c r="AH2794" s="35" t="s">
        <v>21572</v>
      </c>
      <c r="AI2794" s="35"/>
      <c r="AJ2794" s="35" t="s">
        <v>20315</v>
      </c>
      <c r="AK2794" s="35" t="str">
        <f>Table_Books[[#This Row],[Title]]&amp;"_"&amp;Table_Books[[#This Row],[Author]]</f>
        <v>Haunted_Palahniuk, Chuck</v>
      </c>
      <c r="AL2794" s="35" t="str">
        <f>Table_Books[[#This Row],[Author]]&amp;"_"&amp;Table_Books[[#This Row],[Title]]</f>
        <v>Palahniuk, Chuck_Haunted</v>
      </c>
      <c r="AM2794" s="35" t="str">
        <f>Table_Books[[#This Row],[Title]]&amp;" by "&amp;Table_Books[[#This Row],[Author]]</f>
        <v>Haunted by Palahniuk, Chuck</v>
      </c>
      <c r="AN2794" s="35"/>
      <c r="AO2794" s="35"/>
    </row>
    <row r="2795" spans="1:41" ht="29" x14ac:dyDescent="0.35">
      <c r="A2795" s="7" t="str">
        <f>"B-" &amp; UPPER(TRIM(Table_Books[[#This Row],[Title]])) &amp; "|" &amp; UPPER(TRIM(Table_Books[[#This Row],[Author]]))</f>
        <v>B-HAUNTED|PALAHNIUK, CHUCK</v>
      </c>
      <c r="B2795" s="35" t="str">
        <f>IF(COUNTIFS(Table_Books[Hash_ID],Table_Books[[#This Row],[Hash_ID]])&gt;1,"Y","N")</f>
        <v>Y</v>
      </c>
      <c r="C2795" s="35" t="s">
        <v>6328</v>
      </c>
      <c r="D2795" s="35" t="s">
        <v>6896</v>
      </c>
      <c r="E2795" s="35"/>
      <c r="F2795" s="35"/>
      <c r="G2795" s="36"/>
      <c r="H2795" s="36"/>
      <c r="I2795" s="37"/>
      <c r="J2795" s="36"/>
      <c r="K2795" s="36"/>
      <c r="L2795" s="35"/>
      <c r="M2795" s="35"/>
      <c r="N2795" s="35"/>
      <c r="O2795" s="38"/>
      <c r="P2795" s="39"/>
      <c r="Q2795" s="10" t="s">
        <v>1860</v>
      </c>
      <c r="R2795" s="39"/>
      <c r="S2795" s="39"/>
      <c r="T2795" s="10" t="s">
        <v>1860</v>
      </c>
      <c r="U2795" s="10" t="s">
        <v>1860</v>
      </c>
      <c r="V2795" s="39"/>
      <c r="W2795" s="39"/>
      <c r="X2795" s="39"/>
      <c r="Y2795" s="39"/>
      <c r="Z2795" s="39"/>
      <c r="AA2795" s="39"/>
      <c r="AB2795" s="39"/>
      <c r="AC2795" s="35"/>
      <c r="AD2795" s="35"/>
      <c r="AE2795" s="36">
        <f>IFERROR(FLOOR(Table_Books[[#This Row],[Published_Date]],10), 0)</f>
        <v>0</v>
      </c>
      <c r="AF2795" s="35">
        <f>IFERROR(CEILING(VALUE(LEFT(Table_Books[[#This Row],[Published_Date]],FIND("-",Table_Books[[#This Row],[Published_Date]]&amp;"-")-1))/100, 1), 0)</f>
        <v>0</v>
      </c>
      <c r="AG2795" s="35"/>
      <c r="AH2795" s="35"/>
      <c r="AI2795" s="35"/>
      <c r="AJ2795" s="35" t="s">
        <v>20441</v>
      </c>
      <c r="AK2795" s="35" t="str">
        <f>Table_Books[[#This Row],[Title]]&amp;"_"&amp;Table_Books[[#This Row],[Author]]</f>
        <v>Haunted_Palahniuk, Chuck</v>
      </c>
      <c r="AL2795" s="35" t="str">
        <f>Table_Books[[#This Row],[Author]]&amp;"_"&amp;Table_Books[[#This Row],[Title]]</f>
        <v>Palahniuk, Chuck_Haunted</v>
      </c>
      <c r="AM2795" s="35" t="str">
        <f>Table_Books[[#This Row],[Title]]&amp;" by "&amp;Table_Books[[#This Row],[Author]]</f>
        <v>Haunted by Palahniuk, Chuck</v>
      </c>
      <c r="AN2795" s="35"/>
      <c r="AO2795" s="35"/>
    </row>
    <row r="2796" spans="1:41" x14ac:dyDescent="0.35">
      <c r="A2796" s="7" t="str">
        <f>"B-" &amp; UPPER(TRIM(Table_Books[[#This Row],[Title]])) &amp; "|" &amp; UPPER(TRIM(Table_Books[[#This Row],[Author]]))</f>
        <v>B-INVISIBLE MONSTERS|PALAHNIUK, CHUCK</v>
      </c>
      <c r="B2796" s="35" t="str">
        <f>IF(COUNTIFS(Table_Books[Hash_ID],Table_Books[[#This Row],[Hash_ID]])&gt;1,"Y","N")</f>
        <v>N</v>
      </c>
      <c r="C2796" s="35" t="s">
        <v>20313</v>
      </c>
      <c r="D2796" s="35" t="s">
        <v>6896</v>
      </c>
      <c r="E2796" s="35"/>
      <c r="F2796" s="35"/>
      <c r="G2796" s="36"/>
      <c r="H2796" s="36"/>
      <c r="I2796" s="37"/>
      <c r="J2796" s="36"/>
      <c r="K2796" s="36"/>
      <c r="L2796" s="35"/>
      <c r="M2796" s="35"/>
      <c r="N2796" s="35"/>
      <c r="O2796" s="38"/>
      <c r="P2796" s="39"/>
      <c r="Q2796" s="10" t="s">
        <v>1860</v>
      </c>
      <c r="R2796" s="39"/>
      <c r="S2796" s="39"/>
      <c r="T2796" s="10" t="s">
        <v>1860</v>
      </c>
      <c r="U2796" s="10" t="s">
        <v>1860</v>
      </c>
      <c r="V2796" s="39"/>
      <c r="W2796" s="39"/>
      <c r="X2796" s="39"/>
      <c r="Y2796" s="39"/>
      <c r="Z2796" s="39"/>
      <c r="AA2796" s="39"/>
      <c r="AB2796" s="39"/>
      <c r="AC2796" s="35"/>
      <c r="AD2796" s="35"/>
      <c r="AE2796" s="36">
        <f>IFERROR(FLOOR(Table_Books[[#This Row],[Published_Date]],10), 0)</f>
        <v>0</v>
      </c>
      <c r="AF2796" s="35">
        <f>IFERROR(CEILING(VALUE(LEFT(Table_Books[[#This Row],[Published_Date]],FIND("-",Table_Books[[#This Row],[Published_Date]]&amp;"-")-1))/100, 1), 0)</f>
        <v>0</v>
      </c>
      <c r="AG2796" s="35"/>
      <c r="AH2796" s="35" t="s">
        <v>21572</v>
      </c>
      <c r="AI2796" s="35"/>
      <c r="AJ2796" s="35" t="s">
        <v>20314</v>
      </c>
      <c r="AK2796" s="35" t="str">
        <f>Table_Books[[#This Row],[Title]]&amp;"_"&amp;Table_Books[[#This Row],[Author]]</f>
        <v>Invisible Monsters_Palahniuk, Chuck</v>
      </c>
      <c r="AL2796" s="35" t="str">
        <f>Table_Books[[#This Row],[Author]]&amp;"_"&amp;Table_Books[[#This Row],[Title]]</f>
        <v>Palahniuk, Chuck_Invisible Monsters</v>
      </c>
      <c r="AM2796" s="35" t="str">
        <f>Table_Books[[#This Row],[Title]]&amp;" by "&amp;Table_Books[[#This Row],[Author]]</f>
        <v>Invisible Monsters by Palahniuk, Chuck</v>
      </c>
      <c r="AN2796" s="35"/>
      <c r="AO2796" s="35"/>
    </row>
    <row r="2797" spans="1:41" x14ac:dyDescent="0.35">
      <c r="A2797" s="7" t="str">
        <f>"B-" &amp; UPPER(TRIM(Table_Books[[#This Row],[Title]])) &amp; "|" &amp; UPPER(TRIM(Table_Books[[#This Row],[Author]]))</f>
        <v>B-THE LITTLE DISTURBANCES OF MAN|PALEY, GRACE</v>
      </c>
      <c r="B2797" s="28" t="str">
        <f>IF(COUNTIFS(Table_Books[Hash_ID],Table_Books[[#This Row],[Hash_ID]])&gt;1,"Y","N")</f>
        <v>N</v>
      </c>
      <c r="C2797" s="24" t="s">
        <v>14737</v>
      </c>
      <c r="D2797" s="24" t="s">
        <v>14738</v>
      </c>
      <c r="G2797" s="12"/>
      <c r="H2797" s="12"/>
      <c r="I2797" s="8"/>
      <c r="J2797" s="12"/>
      <c r="K2797" s="12"/>
      <c r="O2797" s="33"/>
      <c r="P2797" s="10"/>
      <c r="Q2797" s="10" t="s">
        <v>1860</v>
      </c>
      <c r="R2797" s="10"/>
      <c r="S2797" s="10"/>
      <c r="T2797" s="10" t="s">
        <v>1860</v>
      </c>
      <c r="U2797" s="10" t="s">
        <v>1860</v>
      </c>
      <c r="V2797" s="10"/>
      <c r="W2797" s="10"/>
      <c r="X2797" s="10"/>
      <c r="Y2797" s="10"/>
      <c r="Z2797" s="10"/>
      <c r="AA2797" s="10"/>
      <c r="AB2797" s="10"/>
      <c r="AE2797" s="12">
        <f>IFERROR(FLOOR(Table_Books[[#This Row],[Published_Date]],10), 0)</f>
        <v>0</v>
      </c>
      <c r="AF2797" s="2">
        <f>IFERROR(CEILING(VALUE(LEFT(Table_Books[[#This Row],[Published_Date]],FIND("-",Table_Books[[#This Row],[Published_Date]]&amp;"-")-1))/100, 1), 0)</f>
        <v>0</v>
      </c>
      <c r="AK2797" s="24" t="str">
        <f>Table_Books[[#This Row],[Title]]&amp;"_"&amp;Table_Books[[#This Row],[Author]]</f>
        <v>The Little Disturbances of Man_Paley, Grace</v>
      </c>
      <c r="AL2797" s="24" t="str">
        <f>Table_Books[[#This Row],[Author]]&amp;"_"&amp;Table_Books[[#This Row],[Title]]</f>
        <v>Paley, Grace_The Little Disturbances of Man</v>
      </c>
      <c r="AM2797" s="24" t="str">
        <f>Table_Books[[#This Row],[Title]]&amp;" by "&amp;Table_Books[[#This Row],[Author]]</f>
        <v>The Little Disturbances of Man by Paley, Grace</v>
      </c>
    </row>
    <row r="2798" spans="1:41" x14ac:dyDescent="0.35">
      <c r="A2798" s="7" t="str">
        <f>"B-" &amp; UPPER(TRIM(Table_Books[[#This Row],[Title]])) &amp; "|" &amp; UPPER(TRIM(Table_Books[[#This Row],[Author]]))</f>
        <v>B-ASHTADHYAYI|PANINI</v>
      </c>
      <c r="B2798" s="35" t="str">
        <f>IF(COUNTIFS(Table_Books[Hash_ID],Table_Books[[#This Row],[Hash_ID]])&gt;1,"Y","N")</f>
        <v>N</v>
      </c>
      <c r="C2798" s="35" t="s">
        <v>18900</v>
      </c>
      <c r="D2798" s="48" t="s">
        <v>18901</v>
      </c>
      <c r="E2798" s="35"/>
      <c r="F2798" s="35"/>
      <c r="G2798" s="36"/>
      <c r="H2798" s="36"/>
      <c r="I2798" s="37"/>
      <c r="J2798" s="36"/>
      <c r="K2798" s="36"/>
      <c r="L2798" s="35"/>
      <c r="M2798" s="35"/>
      <c r="N2798" s="35"/>
      <c r="O2798" s="38"/>
      <c r="P2798" s="39"/>
      <c r="Q2798" s="10" t="s">
        <v>1860</v>
      </c>
      <c r="R2798" s="39"/>
      <c r="S2798" s="39"/>
      <c r="T2798" s="10" t="s">
        <v>1860</v>
      </c>
      <c r="U2798" s="10" t="s">
        <v>1860</v>
      </c>
      <c r="V2798" s="39"/>
      <c r="W2798" s="39"/>
      <c r="X2798" s="39"/>
      <c r="Y2798" s="39"/>
      <c r="Z2798" s="39"/>
      <c r="AA2798" s="39"/>
      <c r="AB2798" s="39"/>
      <c r="AC2798" s="35"/>
      <c r="AD2798" s="35"/>
      <c r="AE2798" s="36">
        <f>IFERROR(FLOOR(Table_Books[[#This Row],[Published_Date]],10), 0)</f>
        <v>0</v>
      </c>
      <c r="AF2798" s="35">
        <f>IFERROR(CEILING(VALUE(LEFT(Table_Books[[#This Row],[Published_Date]],FIND("-",Table_Books[[#This Row],[Published_Date]]&amp;"-")-1))/100, 1), 0)</f>
        <v>0</v>
      </c>
      <c r="AG2798" s="35"/>
      <c r="AH2798" s="35" t="s">
        <v>21578</v>
      </c>
      <c r="AI2798" s="35"/>
      <c r="AJ2798" s="35"/>
      <c r="AK2798" s="35" t="str">
        <f>Table_Books[[#This Row],[Title]]&amp;"_"&amp;Table_Books[[#This Row],[Author]]</f>
        <v>Ashtadhyayi_Panini</v>
      </c>
      <c r="AL2798" s="35" t="str">
        <f>Table_Books[[#This Row],[Author]]&amp;"_"&amp;Table_Books[[#This Row],[Title]]</f>
        <v>Panini_Ashtadhyayi</v>
      </c>
      <c r="AM2798" s="35" t="str">
        <f>Table_Books[[#This Row],[Title]]&amp;" by "&amp;Table_Books[[#This Row],[Author]]</f>
        <v>Ashtadhyayi by Panini</v>
      </c>
      <c r="AN2798" s="35"/>
      <c r="AO2798" s="35"/>
    </row>
    <row r="2799" spans="1:41" x14ac:dyDescent="0.35">
      <c r="A2799" s="7" t="str">
        <f>"B-" &amp; UPPER(TRIM(Table_Books[[#This Row],[Title]])) &amp; "|" &amp; UPPER(TRIM(Table_Books[[#This Row],[Author]]))</f>
        <v>B-APPLE &amp; KNIFE|PARAMADITHA, INTAN</v>
      </c>
      <c r="B2799" s="28" t="str">
        <f>IF(COUNTIFS(Table_Books[Hash_ID],Table_Books[[#This Row],[Hash_ID]])&gt;1,"Y","N")</f>
        <v>N</v>
      </c>
      <c r="C2799" s="2" t="s">
        <v>12780</v>
      </c>
      <c r="D2799" s="2" t="s">
        <v>12781</v>
      </c>
      <c r="G2799" s="12"/>
      <c r="H2799" s="12"/>
      <c r="I2799" s="8"/>
      <c r="J2799" s="12"/>
      <c r="K2799" s="12"/>
      <c r="O2799" s="33"/>
      <c r="P2799" s="10"/>
      <c r="Q2799" s="10" t="s">
        <v>1860</v>
      </c>
      <c r="R2799" s="10"/>
      <c r="S2799" s="10"/>
      <c r="T2799" s="10" t="s">
        <v>1860</v>
      </c>
      <c r="U2799" s="10" t="s">
        <v>1860</v>
      </c>
      <c r="V2799" s="10"/>
      <c r="W2799" s="10"/>
      <c r="X2799" s="10"/>
      <c r="Y2799" s="10"/>
      <c r="Z2799" s="10"/>
      <c r="AA2799" s="10"/>
      <c r="AB2799" s="10"/>
      <c r="AE2799" s="12">
        <f>IFERROR(FLOOR(Table_Books[[#This Row],[Published_Date]],10), 0)</f>
        <v>0</v>
      </c>
      <c r="AF2799" s="2">
        <f>IFERROR(CEILING(VALUE(LEFT(Table_Books[[#This Row],[Published_Date]],FIND("-",Table_Books[[#This Row],[Published_Date]]&amp;"-")-1))/100, 1), 0)</f>
        <v>0</v>
      </c>
      <c r="AK2799" s="2" t="str">
        <f>Table_Books[[#This Row],[Title]]&amp;"_"&amp;Table_Books[[#This Row],[Author]]</f>
        <v>Apple &amp; Knife_Paramaditha, Intan</v>
      </c>
      <c r="AL2799" s="2" t="str">
        <f>Table_Books[[#This Row],[Author]]&amp;"_"&amp;Table_Books[[#This Row],[Title]]</f>
        <v>Paramaditha, Intan_Apple &amp; Knife</v>
      </c>
      <c r="AM2799" s="2" t="str">
        <f>Table_Books[[#This Row],[Title]]&amp;" by "&amp;Table_Books[[#This Row],[Author]]</f>
        <v>Apple &amp; Knife by Paramaditha, Intan</v>
      </c>
    </row>
    <row r="2800" spans="1:41" x14ac:dyDescent="0.35">
      <c r="A2800" s="7" t="str">
        <f>"B-" &amp; UPPER(TRIM(Table_Books[[#This Row],[Title]])) &amp; "|" &amp; UPPER(TRIM(Table_Books[[#This Row],[Author]]))</f>
        <v>B-THE MIND AND SOCIETY (TRATTATO DI SOCIOLOGIA GENERALE)|PARETO, VILFREDO</v>
      </c>
      <c r="B2800" s="35" t="str">
        <f>IF(COUNTIFS(Table_Books[Hash_ID],Table_Books[[#This Row],[Hash_ID]])&gt;1,"Y","N")</f>
        <v>N</v>
      </c>
      <c r="C2800" s="35" t="s">
        <v>19684</v>
      </c>
      <c r="D2800" s="48" t="s">
        <v>19685</v>
      </c>
      <c r="E2800" s="35"/>
      <c r="F2800" s="35"/>
      <c r="G2800" s="36"/>
      <c r="H2800" s="36"/>
      <c r="I2800" s="37"/>
      <c r="J2800" s="36"/>
      <c r="K2800" s="36"/>
      <c r="L2800" s="35"/>
      <c r="M2800" s="35"/>
      <c r="N2800" s="35"/>
      <c r="O2800" s="38"/>
      <c r="P2800" s="39"/>
      <c r="Q2800" s="10" t="s">
        <v>1860</v>
      </c>
      <c r="R2800" s="39"/>
      <c r="S2800" s="39"/>
      <c r="T2800" s="10" t="s">
        <v>1860</v>
      </c>
      <c r="U2800" s="10" t="s">
        <v>1860</v>
      </c>
      <c r="V2800" s="39"/>
      <c r="W2800" s="39"/>
      <c r="X2800" s="39"/>
      <c r="Y2800" s="39"/>
      <c r="Z2800" s="39"/>
      <c r="AA2800" s="39"/>
      <c r="AB2800" s="39"/>
      <c r="AC2800" s="35"/>
      <c r="AD2800" s="35"/>
      <c r="AE2800" s="36">
        <f>IFERROR(FLOOR(Table_Books[[#This Row],[Published_Date]],10), 0)</f>
        <v>0</v>
      </c>
      <c r="AF2800" s="35">
        <f>IFERROR(CEILING(VALUE(LEFT(Table_Books[[#This Row],[Published_Date]],FIND("-",Table_Books[[#This Row],[Published_Date]]&amp;"-")-1))/100, 1), 0)</f>
        <v>0</v>
      </c>
      <c r="AG2800" s="35"/>
      <c r="AH2800" s="35" t="s">
        <v>21600</v>
      </c>
      <c r="AI2800" s="35"/>
      <c r="AJ2800" s="35"/>
      <c r="AK2800" s="35" t="str">
        <f>Table_Books[[#This Row],[Title]]&amp;"_"&amp;Table_Books[[#This Row],[Author]]</f>
        <v>The Mind and Society (Trattato di sociologia generale)_Pareto, Vilfredo</v>
      </c>
      <c r="AL2800" s="35" t="str">
        <f>Table_Books[[#This Row],[Author]]&amp;"_"&amp;Table_Books[[#This Row],[Title]]</f>
        <v>Pareto, Vilfredo_The Mind and Society (Trattato di sociologia generale)</v>
      </c>
      <c r="AM2800" s="35" t="str">
        <f>Table_Books[[#This Row],[Title]]&amp;" by "&amp;Table_Books[[#This Row],[Author]]</f>
        <v>The Mind and Society (Trattato di sociologia generale) by Pareto, Vilfredo</v>
      </c>
      <c r="AN2800" s="35"/>
      <c r="AO2800" s="35"/>
    </row>
    <row r="2801" spans="1:41" x14ac:dyDescent="0.35">
      <c r="A2801" s="7" t="str">
        <f>"B-" &amp; UPPER(TRIM(Table_Books[[#This Row],[Title]])) &amp; "|" &amp; UPPER(TRIM(Table_Books[[#This Row],[Author]]))</f>
        <v>B-REASONS AND PERSONS|PARFIT, DEREK</v>
      </c>
      <c r="B2801" s="28" t="str">
        <f>IF(COUNTIFS(Table_Books[Hash_ID],Table_Books[[#This Row],[Hash_ID]])&gt;1,"Y","N")</f>
        <v>N</v>
      </c>
      <c r="C2801" s="2" t="s">
        <v>8885</v>
      </c>
      <c r="D2801" s="2" t="s">
        <v>10145</v>
      </c>
      <c r="G2801" s="12">
        <v>1984</v>
      </c>
      <c r="H2801" s="12"/>
      <c r="I2801" s="8"/>
      <c r="J2801" s="12" t="s">
        <v>8885</v>
      </c>
      <c r="K2801" s="12"/>
      <c r="O2801" s="33"/>
      <c r="P2801" s="10"/>
      <c r="Q2801" s="10" t="s">
        <v>1860</v>
      </c>
      <c r="R2801" s="10"/>
      <c r="S2801" s="10"/>
      <c r="T2801" s="10" t="s">
        <v>1860</v>
      </c>
      <c r="U2801" s="10" t="s">
        <v>1860</v>
      </c>
      <c r="V2801" s="10"/>
      <c r="W2801" s="10"/>
      <c r="X2801" s="10"/>
      <c r="Y2801" s="10"/>
      <c r="Z2801" s="10"/>
      <c r="AA2801" s="10"/>
      <c r="AB2801" s="10"/>
      <c r="AE2801" s="12">
        <f>IFERROR(FLOOR(Table_Books[[#This Row],[Published_Date]],10), 0)</f>
        <v>1980</v>
      </c>
      <c r="AF2801" s="2">
        <f>IFERROR(CEILING(VALUE(LEFT(Table_Books[[#This Row],[Published_Date]],FIND("-",Table_Books[[#This Row],[Published_Date]]&amp;"-")-1))/100, 1), 0)</f>
        <v>20</v>
      </c>
      <c r="AG2801" s="2" t="s">
        <v>10342</v>
      </c>
      <c r="AH2801" s="2" t="s">
        <v>4856</v>
      </c>
      <c r="AI2801" s="2" t="s">
        <v>6386</v>
      </c>
      <c r="AK2801" s="2" t="str">
        <f>Table_Books[[#This Row],[Title]]&amp;"_"&amp;Table_Books[[#This Row],[Author]]</f>
        <v>Reasons and Persons_Parfit, Derek</v>
      </c>
      <c r="AL2801" s="2" t="str">
        <f>Table_Books[[#This Row],[Author]]&amp;"_"&amp;Table_Books[[#This Row],[Title]]</f>
        <v>Parfit, Derek_Reasons and Persons</v>
      </c>
      <c r="AM2801" s="2" t="str">
        <f>Table_Books[[#This Row],[Title]]&amp;" by "&amp;Table_Books[[#This Row],[Author]]</f>
        <v>Reasons and Persons by Parfit, Derek</v>
      </c>
    </row>
    <row r="2802" spans="1:41" x14ac:dyDescent="0.35">
      <c r="A2802" s="7" t="str">
        <f>"B-" &amp; UPPER(TRIM(Table_Books[[#This Row],[Title]])) &amp; "|" &amp; UPPER(TRIM(Table_Books[[#This Row],[Author]]))</f>
        <v>B-DREAM FOX AND OTHER STRANGE STORIES|PARKER, ROSALIE</v>
      </c>
      <c r="B2802" s="28" t="str">
        <f>IF(COUNTIFS(Table_Books[Hash_ID],Table_Books[[#This Row],[Hash_ID]])&gt;1,"Y","N")</f>
        <v>N</v>
      </c>
      <c r="C2802" s="2" t="s">
        <v>8089</v>
      </c>
      <c r="D2802" s="2" t="s">
        <v>8824</v>
      </c>
      <c r="G2802" s="12"/>
      <c r="H2802" s="12">
        <v>2023</v>
      </c>
      <c r="I2802" s="8" t="s">
        <v>7930</v>
      </c>
      <c r="J2802" s="12"/>
      <c r="K2802" s="12"/>
      <c r="O2802" s="33"/>
      <c r="P2802" s="10"/>
      <c r="Q2802" s="10" t="s">
        <v>1860</v>
      </c>
      <c r="R2802" s="10"/>
      <c r="S2802" s="10"/>
      <c r="T2802" s="10" t="s">
        <v>1860</v>
      </c>
      <c r="U2802" s="10" t="s">
        <v>1860</v>
      </c>
      <c r="V2802" s="10"/>
      <c r="W2802" s="10"/>
      <c r="X2802" s="10"/>
      <c r="Y2802" s="10"/>
      <c r="Z2802" s="10"/>
      <c r="AA2802" s="10"/>
      <c r="AB2802" s="10"/>
      <c r="AE2802" s="12">
        <f>IFERROR(FLOOR(Table_Books[[#This Row],[Published_Date]],10), 0)</f>
        <v>0</v>
      </c>
      <c r="AF2802" s="2">
        <f>IFERROR(CEILING(VALUE(LEFT(Table_Books[[#This Row],[Published_Date]],FIND("-",Table_Books[[#This Row],[Published_Date]]&amp;"-")-1))/100, 1), 0)</f>
        <v>0</v>
      </c>
      <c r="AK2802" s="2" t="str">
        <f>Table_Books[[#This Row],[Title]]&amp;"_"&amp;Table_Books[[#This Row],[Author]]</f>
        <v>Dream Fox and Other Strange Stories_Parker, Rosalie</v>
      </c>
      <c r="AL2802" s="2" t="str">
        <f>Table_Books[[#This Row],[Author]]&amp;"_"&amp;Table_Books[[#This Row],[Title]]</f>
        <v>Parker, Rosalie_Dream Fox and Other Strange Stories</v>
      </c>
      <c r="AM2802" s="2" t="str">
        <f>Table_Books[[#This Row],[Title]]&amp;" by "&amp;Table_Books[[#This Row],[Author]]</f>
        <v>Dream Fox and Other Strange Stories by Parker, Rosalie</v>
      </c>
    </row>
    <row r="2803" spans="1:41" x14ac:dyDescent="0.35">
      <c r="A2803" s="7" t="str">
        <f>"B-" &amp; UPPER(TRIM(Table_Books[[#This Row],[Title]])) &amp; "|" &amp; UPPER(TRIM(Table_Books[[#This Row],[Author]]))</f>
        <v>B-EERIE EAST ANGLIA: FEARFUL TALES OF FIELD AND FEN|PARNELL, EDWARD</v>
      </c>
      <c r="B2803" s="28" t="str">
        <f>IF(COUNTIFS(Table_Books[Hash_ID],Table_Books[[#This Row],[Hash_ID]])&gt;1,"Y","N")</f>
        <v>N</v>
      </c>
      <c r="C2803" s="2" t="s">
        <v>12771</v>
      </c>
      <c r="D2803" s="2" t="s">
        <v>6903</v>
      </c>
      <c r="E2803" s="2" t="s">
        <v>12808</v>
      </c>
      <c r="G2803" s="12"/>
      <c r="H2803" s="12"/>
      <c r="I2803" s="8"/>
      <c r="J2803" s="12"/>
      <c r="K2803" s="12"/>
      <c r="O2803" s="33"/>
      <c r="P2803" s="10"/>
      <c r="Q2803" s="10" t="s">
        <v>1860</v>
      </c>
      <c r="R2803" s="10"/>
      <c r="S2803" s="10"/>
      <c r="T2803" s="10" t="s">
        <v>1860</v>
      </c>
      <c r="U2803" s="10" t="s">
        <v>1860</v>
      </c>
      <c r="V2803" s="10"/>
      <c r="W2803" s="10"/>
      <c r="X2803" s="10"/>
      <c r="Y2803" s="10"/>
      <c r="Z2803" s="10"/>
      <c r="AA2803" s="10"/>
      <c r="AB2803" s="10"/>
      <c r="AE2803" s="12">
        <f>IFERROR(FLOOR(Table_Books[[#This Row],[Published_Date]],10), 0)</f>
        <v>0</v>
      </c>
      <c r="AF2803" s="2">
        <f>IFERROR(CEILING(VALUE(LEFT(Table_Books[[#This Row],[Published_Date]],FIND("-",Table_Books[[#This Row],[Published_Date]]&amp;"-")-1))/100, 1), 0)</f>
        <v>0</v>
      </c>
      <c r="AK2803" s="2" t="str">
        <f>Table_Books[[#This Row],[Title]]&amp;"_"&amp;Table_Books[[#This Row],[Author]]</f>
        <v>Eerie East Anglia: Fearful Tales of Field and Fen_Parnell, Edward</v>
      </c>
      <c r="AL2803" s="2" t="str">
        <f>Table_Books[[#This Row],[Author]]&amp;"_"&amp;Table_Books[[#This Row],[Title]]</f>
        <v>Parnell, Edward_Eerie East Anglia: Fearful Tales of Field and Fen</v>
      </c>
      <c r="AM2803" s="2" t="str">
        <f>Table_Books[[#This Row],[Title]]&amp;" by "&amp;Table_Books[[#This Row],[Author]]</f>
        <v>Eerie East Anglia: Fearful Tales of Field and Fen by Parnell, Edward</v>
      </c>
    </row>
    <row r="2804" spans="1:41" x14ac:dyDescent="0.35">
      <c r="A2804" s="7" t="str">
        <f>"B-" &amp; UPPER(TRIM(Table_Books[[#This Row],[Title]])) &amp; "|" &amp; UPPER(TRIM(Table_Books[[#This Row],[Author]]))</f>
        <v>B-GHOSTLAND: IN SEARCH OF A HAUNTED COUNTRY|PARNELL, EDWARD</v>
      </c>
      <c r="B2804" s="28" t="str">
        <f>IF(COUNTIFS(Table_Books[Hash_ID],Table_Books[[#This Row],[Hash_ID]])&gt;1,"Y","N")</f>
        <v>N</v>
      </c>
      <c r="C2804" s="2" t="s">
        <v>6672</v>
      </c>
      <c r="D2804" s="2" t="s">
        <v>6903</v>
      </c>
      <c r="G2804" s="12"/>
      <c r="H2804" s="12"/>
      <c r="I2804" s="8"/>
      <c r="J2804" s="12"/>
      <c r="K2804" s="12"/>
      <c r="O2804" s="33"/>
      <c r="P2804" s="10"/>
      <c r="Q2804" s="10" t="s">
        <v>1860</v>
      </c>
      <c r="R2804" s="10"/>
      <c r="S2804" s="10"/>
      <c r="T2804" s="10" t="s">
        <v>1860</v>
      </c>
      <c r="U2804" s="10" t="s">
        <v>1860</v>
      </c>
      <c r="V2804" s="10"/>
      <c r="W2804" s="10"/>
      <c r="X2804" s="10"/>
      <c r="Y2804" s="10"/>
      <c r="Z2804" s="10"/>
      <c r="AA2804" s="10"/>
      <c r="AB2804" s="10"/>
      <c r="AE2804" s="12">
        <f>IFERROR(FLOOR(Table_Books[[#This Row],[Published_Date]],10), 0)</f>
        <v>0</v>
      </c>
      <c r="AF2804" s="2">
        <f>IFERROR(CEILING(VALUE(LEFT(Table_Books[[#This Row],[Published_Date]],FIND("-",Table_Books[[#This Row],[Published_Date]]&amp;"-")-1))/100, 1), 0)</f>
        <v>0</v>
      </c>
      <c r="AK2804" s="2" t="str">
        <f>Table_Books[[#This Row],[Title]]&amp;"_"&amp;Table_Books[[#This Row],[Author]]</f>
        <v>Ghostland: In Search of a Haunted Country_Parnell, Edward</v>
      </c>
      <c r="AL2804" s="2" t="str">
        <f>Table_Books[[#This Row],[Author]]&amp;"_"&amp;Table_Books[[#This Row],[Title]]</f>
        <v>Parnell, Edward_Ghostland: In Search of a Haunted Country</v>
      </c>
      <c r="AM2804" s="2" t="str">
        <f>Table_Books[[#This Row],[Title]]&amp;" by "&amp;Table_Books[[#This Row],[Author]]</f>
        <v>Ghostland: In Search of a Haunted Country by Parnell, Edward</v>
      </c>
    </row>
    <row r="2805" spans="1:41" x14ac:dyDescent="0.35">
      <c r="A2805" s="7" t="str">
        <f>"B-" &amp; UPPER(TRIM(Table_Books[[#This Row],[Title]])) &amp; "|" &amp; UPPER(TRIM(Table_Books[[#This Row],[Author]]))</f>
        <v>B-THE OCCULT WORLD|PARTRIDGE, CHRISTOPHER</v>
      </c>
      <c r="B2805" s="28" t="str">
        <f>IF(COUNTIFS(Table_Books[Hash_ID],Table_Books[[#This Row],[Hash_ID]])&gt;1,"Y","N")</f>
        <v>N</v>
      </c>
      <c r="C2805" s="2" t="s">
        <v>20452</v>
      </c>
      <c r="D2805" s="2" t="s">
        <v>20453</v>
      </c>
      <c r="G2805" s="12"/>
      <c r="H2805" s="12"/>
      <c r="I2805" s="8"/>
      <c r="J2805" s="12"/>
      <c r="K2805" s="12"/>
      <c r="O2805" s="33"/>
      <c r="P2805" s="10"/>
      <c r="Q2805" s="10" t="s">
        <v>1860</v>
      </c>
      <c r="R2805" s="10"/>
      <c r="S2805" s="10"/>
      <c r="T2805" s="10" t="s">
        <v>1860</v>
      </c>
      <c r="U2805" s="10" t="s">
        <v>1860</v>
      </c>
      <c r="V2805" s="10"/>
      <c r="W2805" s="10"/>
      <c r="X2805" s="10"/>
      <c r="Y2805" s="10"/>
      <c r="Z2805" s="10"/>
      <c r="AA2805" s="10"/>
      <c r="AB2805" s="10"/>
      <c r="AE2805" s="12">
        <f>IFERROR(FLOOR(Table_Books[[#This Row],[Published_Date]],10), 0)</f>
        <v>0</v>
      </c>
      <c r="AF2805" s="2">
        <f>IFERROR(CEILING(VALUE(LEFT(Table_Books[[#This Row],[Published_Date]],FIND("-",Table_Books[[#This Row],[Published_Date]]&amp;"-")-1))/100, 1), 0)</f>
        <v>0</v>
      </c>
      <c r="AK2805" s="2" t="str">
        <f>Table_Books[[#This Row],[Title]]&amp;"_"&amp;Table_Books[[#This Row],[Author]]</f>
        <v>The Occult World_Partridge, Christopher</v>
      </c>
      <c r="AL2805" s="2" t="str">
        <f>Table_Books[[#This Row],[Author]]&amp;"_"&amp;Table_Books[[#This Row],[Title]]</f>
        <v>Partridge, Christopher_The Occult World</v>
      </c>
      <c r="AM2805" s="2" t="str">
        <f>Table_Books[[#This Row],[Title]]&amp;" by "&amp;Table_Books[[#This Row],[Author]]</f>
        <v>The Occult World by Partridge, Christopher</v>
      </c>
    </row>
    <row r="2806" spans="1:41" x14ac:dyDescent="0.35">
      <c r="A2806" s="7" t="str">
        <f>"B-" &amp; UPPER(TRIM(Table_Books[[#This Row],[Title]])) &amp; "|" &amp; UPPER(TRIM(Table_Books[[#This Row],[Author]]))</f>
        <v>B-LETTRES PROVINCIALES (PROVINCIAL LETTERS)|PASCAL, BLAISE</v>
      </c>
      <c r="B2806" s="35" t="str">
        <f>IF(COUNTIFS(Table_Books[Hash_ID],Table_Books[[#This Row],[Hash_ID]])&gt;1,"Y","N")</f>
        <v>N</v>
      </c>
      <c r="C2806" s="35" t="s">
        <v>19339</v>
      </c>
      <c r="D2806" s="35" t="s">
        <v>19338</v>
      </c>
      <c r="E2806" s="35"/>
      <c r="F2806" s="35"/>
      <c r="G2806" s="36"/>
      <c r="H2806" s="36"/>
      <c r="I2806" s="37"/>
      <c r="J2806" s="36"/>
      <c r="K2806" s="36"/>
      <c r="L2806" s="35"/>
      <c r="M2806" s="35"/>
      <c r="N2806" s="35"/>
      <c r="O2806" s="38"/>
      <c r="P2806" s="39"/>
      <c r="Q2806" s="10" t="s">
        <v>1860</v>
      </c>
      <c r="R2806" s="39"/>
      <c r="S2806" s="39"/>
      <c r="T2806" s="10" t="s">
        <v>1860</v>
      </c>
      <c r="U2806" s="10" t="s">
        <v>1860</v>
      </c>
      <c r="V2806" s="39"/>
      <c r="W2806" s="39"/>
      <c r="X2806" s="39"/>
      <c r="Y2806" s="39"/>
      <c r="Z2806" s="39"/>
      <c r="AA2806" s="39"/>
      <c r="AB2806" s="39"/>
      <c r="AC2806" s="35"/>
      <c r="AD2806" s="35"/>
      <c r="AE2806" s="36">
        <f>IFERROR(FLOOR(Table_Books[[#This Row],[Published_Date]],10), 0)</f>
        <v>0</v>
      </c>
      <c r="AF2806" s="35">
        <f>IFERROR(CEILING(VALUE(LEFT(Table_Books[[#This Row],[Published_Date]],FIND("-",Table_Books[[#This Row],[Published_Date]]&amp;"-")-1))/100, 1), 0)</f>
        <v>0</v>
      </c>
      <c r="AG2806" s="35"/>
      <c r="AH2806" s="35" t="s">
        <v>21589</v>
      </c>
      <c r="AI2806" s="35"/>
      <c r="AJ2806" s="35"/>
      <c r="AK2806" s="35" t="str">
        <f>Table_Books[[#This Row],[Title]]&amp;"_"&amp;Table_Books[[#This Row],[Author]]</f>
        <v>Lettres provinciales (Provincial Letters)_Pascal, Blaise</v>
      </c>
      <c r="AL2806" s="35" t="str">
        <f>Table_Books[[#This Row],[Author]]&amp;"_"&amp;Table_Books[[#This Row],[Title]]</f>
        <v>Pascal, Blaise_Lettres provinciales (Provincial Letters)</v>
      </c>
      <c r="AM2806" s="35" t="str">
        <f>Table_Books[[#This Row],[Title]]&amp;" by "&amp;Table_Books[[#This Row],[Author]]</f>
        <v>Lettres provinciales (Provincial Letters) by Pascal, Blaise</v>
      </c>
      <c r="AN2806" s="35"/>
      <c r="AO2806" s="35"/>
    </row>
    <row r="2807" spans="1:41" x14ac:dyDescent="0.35">
      <c r="A2807" s="7" t="str">
        <f>"B-" &amp; UPPER(TRIM(Table_Books[[#This Row],[Title]])) &amp; "|" &amp; UPPER(TRIM(Table_Books[[#This Row],[Author]]))</f>
        <v>B-PENSÉES|PASCAL, BLAISE</v>
      </c>
      <c r="B2807" s="35" t="str">
        <f>IF(COUNTIFS(Table_Books[Hash_ID],Table_Books[[#This Row],[Hash_ID]])&gt;1,"Y","N")</f>
        <v>N</v>
      </c>
      <c r="C2807" s="35" t="s">
        <v>19337</v>
      </c>
      <c r="D2807" s="35" t="s">
        <v>19338</v>
      </c>
      <c r="E2807" s="35"/>
      <c r="F2807" s="35"/>
      <c r="G2807" s="36"/>
      <c r="H2807" s="36"/>
      <c r="I2807" s="37"/>
      <c r="J2807" s="36"/>
      <c r="K2807" s="36"/>
      <c r="L2807" s="35"/>
      <c r="M2807" s="35"/>
      <c r="N2807" s="35"/>
      <c r="O2807" s="38"/>
      <c r="P2807" s="39"/>
      <c r="Q2807" s="10" t="s">
        <v>1860</v>
      </c>
      <c r="R2807" s="39"/>
      <c r="S2807" s="39"/>
      <c r="T2807" s="10" t="s">
        <v>1860</v>
      </c>
      <c r="U2807" s="10" t="s">
        <v>1860</v>
      </c>
      <c r="V2807" s="39"/>
      <c r="W2807" s="39"/>
      <c r="X2807" s="39"/>
      <c r="Y2807" s="39"/>
      <c r="Z2807" s="39"/>
      <c r="AA2807" s="39"/>
      <c r="AB2807" s="39"/>
      <c r="AC2807" s="35"/>
      <c r="AD2807" s="35"/>
      <c r="AE2807" s="36">
        <f>IFERROR(FLOOR(Table_Books[[#This Row],[Published_Date]],10), 0)</f>
        <v>0</v>
      </c>
      <c r="AF2807" s="35">
        <f>IFERROR(CEILING(VALUE(LEFT(Table_Books[[#This Row],[Published_Date]],FIND("-",Table_Books[[#This Row],[Published_Date]]&amp;"-")-1))/100, 1), 0)</f>
        <v>0</v>
      </c>
      <c r="AG2807" s="35"/>
      <c r="AH2807" s="35" t="s">
        <v>21589</v>
      </c>
      <c r="AI2807" s="35"/>
      <c r="AJ2807" s="35"/>
      <c r="AK2807" s="35" t="str">
        <f>Table_Books[[#This Row],[Title]]&amp;"_"&amp;Table_Books[[#This Row],[Author]]</f>
        <v>Pensées_Pascal, Blaise</v>
      </c>
      <c r="AL2807" s="35" t="str">
        <f>Table_Books[[#This Row],[Author]]&amp;"_"&amp;Table_Books[[#This Row],[Title]]</f>
        <v>Pascal, Blaise_Pensées</v>
      </c>
      <c r="AM2807" s="35" t="str">
        <f>Table_Books[[#This Row],[Title]]&amp;" by "&amp;Table_Books[[#This Row],[Author]]</f>
        <v>Pensées by Pascal, Blaise</v>
      </c>
      <c r="AN2807" s="35"/>
      <c r="AO2807" s="35"/>
    </row>
    <row r="2808" spans="1:41" ht="29" x14ac:dyDescent="0.35">
      <c r="A2808" s="7" t="str">
        <f>"B-" &amp; UPPER(TRIM(Table_Books[[#This Row],[Title]])) &amp; "|" &amp; UPPER(TRIM(Table_Books[[#This Row],[Author]]))</f>
        <v>B-DOCTOR ZHIVAGO|PASTERNAK, BORIS</v>
      </c>
      <c r="B2808" s="28" t="str">
        <f>IF(COUNTIFS(Table_Books[Hash_ID],Table_Books[[#This Row],[Hash_ID]])&gt;1,"Y","N")</f>
        <v>Y</v>
      </c>
      <c r="C2808" s="2" t="s">
        <v>2391</v>
      </c>
      <c r="D2808" s="2" t="s">
        <v>2392</v>
      </c>
      <c r="G2808" s="12">
        <v>1957</v>
      </c>
      <c r="H2808" s="12"/>
      <c r="I2808" s="8"/>
      <c r="J2808" s="12"/>
      <c r="K2808" s="12"/>
      <c r="L2808" s="2">
        <v>656</v>
      </c>
      <c r="M2808" s="2" t="s">
        <v>2497</v>
      </c>
      <c r="O2808" s="33"/>
      <c r="P2808" s="10"/>
      <c r="Q2808" s="10" t="s">
        <v>1860</v>
      </c>
      <c r="R2808" s="10"/>
      <c r="S2808" s="10"/>
      <c r="T2808" s="10" t="s">
        <v>1860</v>
      </c>
      <c r="U2808" s="10" t="s">
        <v>1860</v>
      </c>
      <c r="V2808" s="10"/>
      <c r="W2808" s="10"/>
      <c r="X2808" s="10"/>
      <c r="Y2808" s="10"/>
      <c r="Z2808" s="10"/>
      <c r="AA2808" s="10"/>
      <c r="AB2808" s="10"/>
      <c r="AE2808" s="12">
        <f>IFERROR(FLOOR(Table_Books[[#This Row],[Published_Date]],10), 0)</f>
        <v>1950</v>
      </c>
      <c r="AF2808" s="2">
        <f>IFERROR(CEILING(VALUE(LEFT(Table_Books[[#This Row],[Published_Date]],FIND("-",Table_Books[[#This Row],[Published_Date]]&amp;"-")-1))/100, 1), 0)</f>
        <v>20</v>
      </c>
      <c r="AK2808" s="2" t="str">
        <f>Table_Books[[#This Row],[Title]]&amp;"_"&amp;Table_Books[[#This Row],[Author]]</f>
        <v>Doctor Zhivago_Pasternak, Boris</v>
      </c>
      <c r="AL2808" s="2" t="str">
        <f>Table_Books[[#This Row],[Author]]&amp;"_"&amp;Table_Books[[#This Row],[Title]]</f>
        <v>Pasternak, Boris_Doctor Zhivago</v>
      </c>
      <c r="AM2808" s="2" t="str">
        <f>Table_Books[[#This Row],[Title]]&amp;" by "&amp;Table_Books[[#This Row],[Author]]</f>
        <v>Doctor Zhivago by Pasternak, Boris</v>
      </c>
    </row>
    <row r="2809" spans="1:41" x14ac:dyDescent="0.35">
      <c r="A2809" s="7" t="str">
        <f>"B-" &amp; UPPER(TRIM(Table_Books[[#This Row],[Title]])) &amp; "|" &amp; UPPER(TRIM(Table_Books[[#This Row],[Author]]))</f>
        <v>B-DOCTOR ZHIVAGO|PASTERNAK, BORIS</v>
      </c>
      <c r="B2809" s="35" t="str">
        <f>IF(COUNTIFS(Table_Books[Hash_ID],Table_Books[[#This Row],[Hash_ID]])&gt;1,"Y","N")</f>
        <v>Y</v>
      </c>
      <c r="C2809" s="35" t="s">
        <v>2391</v>
      </c>
      <c r="D2809" s="35" t="s">
        <v>2392</v>
      </c>
      <c r="E2809" s="35"/>
      <c r="F2809" s="35"/>
      <c r="G2809" s="36"/>
      <c r="H2809" s="36"/>
      <c r="I2809" s="37"/>
      <c r="J2809" s="36"/>
      <c r="K2809" s="36"/>
      <c r="L2809" s="35"/>
      <c r="M2809" s="35"/>
      <c r="N2809" s="35"/>
      <c r="O2809" s="38"/>
      <c r="P2809" s="39"/>
      <c r="Q2809" s="10" t="s">
        <v>1860</v>
      </c>
      <c r="R2809" s="39"/>
      <c r="S2809" s="39"/>
      <c r="T2809" s="10" t="s">
        <v>1860</v>
      </c>
      <c r="U2809" s="10" t="s">
        <v>1860</v>
      </c>
      <c r="V2809" s="39"/>
      <c r="W2809" s="39"/>
      <c r="X2809" s="39"/>
      <c r="Y2809" s="39"/>
      <c r="Z2809" s="39"/>
      <c r="AA2809" s="39"/>
      <c r="AB2809" s="39"/>
      <c r="AC2809" s="35"/>
      <c r="AD2809" s="35"/>
      <c r="AE2809" s="36">
        <f>IFERROR(FLOOR(Table_Books[[#This Row],[Published_Date]],10), 0)</f>
        <v>0</v>
      </c>
      <c r="AF2809" s="35">
        <f>IFERROR(CEILING(VALUE(LEFT(Table_Books[[#This Row],[Published_Date]],FIND("-",Table_Books[[#This Row],[Published_Date]]&amp;"-")-1))/100, 1), 0)</f>
        <v>0</v>
      </c>
      <c r="AG2809" s="35"/>
      <c r="AH2809" s="35" t="s">
        <v>21601</v>
      </c>
      <c r="AI2809" s="35"/>
      <c r="AJ2809" s="35"/>
      <c r="AK2809" s="35" t="str">
        <f>Table_Books[[#This Row],[Title]]&amp;"_"&amp;Table_Books[[#This Row],[Author]]</f>
        <v>Doctor Zhivago_Pasternak, Boris</v>
      </c>
      <c r="AL2809" s="35" t="str">
        <f>Table_Books[[#This Row],[Author]]&amp;"_"&amp;Table_Books[[#This Row],[Title]]</f>
        <v>Pasternak, Boris_Doctor Zhivago</v>
      </c>
      <c r="AM2809" s="35" t="str">
        <f>Table_Books[[#This Row],[Title]]&amp;" by "&amp;Table_Books[[#This Row],[Author]]</f>
        <v>Doctor Zhivago by Pasternak, Boris</v>
      </c>
      <c r="AN2809" s="35"/>
      <c r="AO2809" s="35"/>
    </row>
    <row r="2810" spans="1:41" x14ac:dyDescent="0.35">
      <c r="A2810" s="7" t="str">
        <f>"B-" &amp; UPPER(TRIM(Table_Books[[#This Row],[Title]])) &amp; "|" &amp; UPPER(TRIM(Table_Books[[#This Row],[Author]]))</f>
        <v>B-MAHABHASHYA|PATANJALI (GRAMMARIAN)</v>
      </c>
      <c r="B2810" s="35" t="str">
        <f>IF(COUNTIFS(Table_Books[Hash_ID],Table_Books[[#This Row],[Hash_ID]])&gt;1,"Y","N")</f>
        <v>N</v>
      </c>
      <c r="C2810" s="35" t="s">
        <v>18902</v>
      </c>
      <c r="D2810" s="48" t="s">
        <v>18903</v>
      </c>
      <c r="E2810" s="35"/>
      <c r="F2810" s="35"/>
      <c r="G2810" s="36"/>
      <c r="H2810" s="36"/>
      <c r="I2810" s="37"/>
      <c r="J2810" s="36"/>
      <c r="K2810" s="36"/>
      <c r="L2810" s="35"/>
      <c r="M2810" s="35"/>
      <c r="N2810" s="35"/>
      <c r="O2810" s="38"/>
      <c r="P2810" s="39"/>
      <c r="Q2810" s="10" t="s">
        <v>1860</v>
      </c>
      <c r="R2810" s="39"/>
      <c r="S2810" s="39"/>
      <c r="T2810" s="10" t="s">
        <v>1860</v>
      </c>
      <c r="U2810" s="10" t="s">
        <v>1860</v>
      </c>
      <c r="V2810" s="39"/>
      <c r="W2810" s="39"/>
      <c r="X2810" s="39"/>
      <c r="Y2810" s="39"/>
      <c r="Z2810" s="39"/>
      <c r="AA2810" s="39"/>
      <c r="AB2810" s="39"/>
      <c r="AC2810" s="35"/>
      <c r="AD2810" s="35"/>
      <c r="AE2810" s="36">
        <f>IFERROR(FLOOR(Table_Books[[#This Row],[Published_Date]],10), 0)</f>
        <v>0</v>
      </c>
      <c r="AF2810" s="35">
        <f>IFERROR(CEILING(VALUE(LEFT(Table_Books[[#This Row],[Published_Date]],FIND("-",Table_Books[[#This Row],[Published_Date]]&amp;"-")-1))/100, 1), 0)</f>
        <v>0</v>
      </c>
      <c r="AG2810" s="35"/>
      <c r="AH2810" s="35" t="s">
        <v>21578</v>
      </c>
      <c r="AI2810" s="35"/>
      <c r="AJ2810" s="35"/>
      <c r="AK2810" s="35" t="str">
        <f>Table_Books[[#This Row],[Title]]&amp;"_"&amp;Table_Books[[#This Row],[Author]]</f>
        <v>Mahabhashya_Patanjali (Grammarian)</v>
      </c>
      <c r="AL2810" s="35" t="str">
        <f>Table_Books[[#This Row],[Author]]&amp;"_"&amp;Table_Books[[#This Row],[Title]]</f>
        <v>Patanjali (Grammarian)_Mahabhashya</v>
      </c>
      <c r="AM2810" s="35" t="str">
        <f>Table_Books[[#This Row],[Title]]&amp;" by "&amp;Table_Books[[#This Row],[Author]]</f>
        <v>Mahabhashya by Patanjali (Grammarian)</v>
      </c>
      <c r="AN2810" s="35"/>
      <c r="AO2810" s="35"/>
    </row>
    <row r="2811" spans="1:41" x14ac:dyDescent="0.35">
      <c r="A2811" s="7" t="str">
        <f>"B-" &amp; UPPER(TRIM(Table_Books[[#This Row],[Title]])) &amp; "|" &amp; UPPER(TRIM(Table_Books[[#This Row],[Author]]))</f>
        <v>B-YOGA SUTRAS|PATANJALI</v>
      </c>
      <c r="B2811" s="35" t="str">
        <f>IF(COUNTIFS(Table_Books[Hash_ID],Table_Books[[#This Row],[Hash_ID]])&gt;1,"Y","N")</f>
        <v>N</v>
      </c>
      <c r="C2811" s="35" t="s">
        <v>15082</v>
      </c>
      <c r="D2811" s="48" t="s">
        <v>15083</v>
      </c>
      <c r="E2811" s="35"/>
      <c r="F2811" s="35"/>
      <c r="G2811" s="36"/>
      <c r="H2811" s="36"/>
      <c r="I2811" s="37"/>
      <c r="J2811" s="36"/>
      <c r="K2811" s="36"/>
      <c r="L2811" s="35"/>
      <c r="M2811" s="35"/>
      <c r="N2811" s="35"/>
      <c r="O2811" s="38"/>
      <c r="P2811" s="39"/>
      <c r="Q2811" s="10" t="s">
        <v>1860</v>
      </c>
      <c r="R2811" s="39"/>
      <c r="S2811" s="39"/>
      <c r="T2811" s="10" t="s">
        <v>1860</v>
      </c>
      <c r="U2811" s="10" t="s">
        <v>1860</v>
      </c>
      <c r="V2811" s="39"/>
      <c r="W2811" s="39"/>
      <c r="X2811" s="39"/>
      <c r="Y2811" s="39"/>
      <c r="Z2811" s="39"/>
      <c r="AA2811" s="39"/>
      <c r="AB2811" s="39"/>
      <c r="AC2811" s="35"/>
      <c r="AD2811" s="35"/>
      <c r="AE2811" s="36">
        <f>IFERROR(FLOOR(Table_Books[[#This Row],[Published_Date]],10), 0)</f>
        <v>0</v>
      </c>
      <c r="AF2811" s="35">
        <f>IFERROR(CEILING(VALUE(LEFT(Table_Books[[#This Row],[Published_Date]],FIND("-",Table_Books[[#This Row],[Published_Date]]&amp;"-")-1))/100, 1), 0)</f>
        <v>0</v>
      </c>
      <c r="AG2811" s="35"/>
      <c r="AH2811" s="35" t="s">
        <v>21578</v>
      </c>
      <c r="AI2811" s="35"/>
      <c r="AJ2811" s="35"/>
      <c r="AK2811" s="35" t="str">
        <f>Table_Books[[#This Row],[Title]]&amp;"_"&amp;Table_Books[[#This Row],[Author]]</f>
        <v>Yoga Sutras_Patanjali</v>
      </c>
      <c r="AL2811" s="35" t="str">
        <f>Table_Books[[#This Row],[Author]]&amp;"_"&amp;Table_Books[[#This Row],[Title]]</f>
        <v>Patanjali_Yoga Sutras</v>
      </c>
      <c r="AM2811" s="35" t="str">
        <f>Table_Books[[#This Row],[Title]]&amp;" by "&amp;Table_Books[[#This Row],[Author]]</f>
        <v>Yoga Sutras by Patanjali</v>
      </c>
      <c r="AN2811" s="35"/>
      <c r="AO2811" s="35"/>
    </row>
    <row r="2812" spans="1:41" x14ac:dyDescent="0.35">
      <c r="A2812" s="7" t="str">
        <f>"B-" &amp; UPPER(TRIM(Table_Books[[#This Row],[Title]])) &amp; "|" &amp; UPPER(TRIM(Table_Books[[#This Row],[Author]]))</f>
        <v>B-MARIUS THE EPICUREAN|PATER, WALTER</v>
      </c>
      <c r="B2812" s="35" t="str">
        <f>IF(COUNTIFS(Table_Books[Hash_ID],Table_Books[[#This Row],[Hash_ID]])&gt;1,"Y","N")</f>
        <v>N</v>
      </c>
      <c r="C2812" s="35" t="s">
        <v>20025</v>
      </c>
      <c r="D2812" s="35" t="s">
        <v>20026</v>
      </c>
      <c r="E2812" s="35"/>
      <c r="F2812" s="35"/>
      <c r="G2812" s="36"/>
      <c r="H2812" s="36"/>
      <c r="I2812" s="37"/>
      <c r="J2812" s="36"/>
      <c r="K2812" s="36"/>
      <c r="L2812" s="35"/>
      <c r="M2812" s="35"/>
      <c r="N2812" s="35"/>
      <c r="O2812" s="38"/>
      <c r="P2812" s="39"/>
      <c r="Q2812" s="10" t="s">
        <v>1860</v>
      </c>
      <c r="R2812" s="39"/>
      <c r="S2812" s="39"/>
      <c r="T2812" s="10" t="s">
        <v>1860</v>
      </c>
      <c r="U2812" s="10" t="s">
        <v>1860</v>
      </c>
      <c r="V2812" s="39"/>
      <c r="W2812" s="39"/>
      <c r="X2812" s="39"/>
      <c r="Y2812" s="39"/>
      <c r="Z2812" s="39"/>
      <c r="AA2812" s="39"/>
      <c r="AB2812" s="39"/>
      <c r="AC2812" s="35"/>
      <c r="AD2812" s="35"/>
      <c r="AE2812" s="36">
        <f>IFERROR(FLOOR(Table_Books[[#This Row],[Published_Date]],10), 0)</f>
        <v>0</v>
      </c>
      <c r="AF2812" s="35">
        <f>IFERROR(CEILING(VALUE(LEFT(Table_Books[[#This Row],[Published_Date]],FIND("-",Table_Books[[#This Row],[Published_Date]]&amp;"-")-1))/100, 1), 0)</f>
        <v>0</v>
      </c>
      <c r="AG2812" s="35"/>
      <c r="AH2812" s="35" t="s">
        <v>21608</v>
      </c>
      <c r="AI2812" s="35"/>
      <c r="AJ2812" s="35"/>
      <c r="AK2812" s="35" t="str">
        <f>Table_Books[[#This Row],[Title]]&amp;"_"&amp;Table_Books[[#This Row],[Author]]</f>
        <v>Marius the Epicurean_Pater, Walter</v>
      </c>
      <c r="AL2812" s="35" t="str">
        <f>Table_Books[[#This Row],[Author]]&amp;"_"&amp;Table_Books[[#This Row],[Title]]</f>
        <v>Pater, Walter_Marius the Epicurean</v>
      </c>
      <c r="AM2812" s="35" t="str">
        <f>Table_Books[[#This Row],[Title]]&amp;" by "&amp;Table_Books[[#This Row],[Author]]</f>
        <v>Marius the Epicurean by Pater, Walter</v>
      </c>
      <c r="AN2812" s="35"/>
      <c r="AO2812" s="35"/>
    </row>
    <row r="2813" spans="1:41" x14ac:dyDescent="0.35">
      <c r="A2813" s="7" t="str">
        <f>"B-" &amp; UPPER(TRIM(Table_Books[[#This Row],[Title]])) &amp; "|" &amp; UPPER(TRIM(Table_Books[[#This Row],[Author]]))</f>
        <v>B-STUDIES IN THE HISTORY OF THE RENAISSANCE|PATER, WALTER</v>
      </c>
      <c r="B2813" s="35" t="str">
        <f>IF(COUNTIFS(Table_Books[Hash_ID],Table_Books[[#This Row],[Hash_ID]])&gt;1,"Y","N")</f>
        <v>N</v>
      </c>
      <c r="C2813" s="35" t="s">
        <v>20027</v>
      </c>
      <c r="D2813" s="35" t="s">
        <v>20026</v>
      </c>
      <c r="E2813" s="35"/>
      <c r="F2813" s="35"/>
      <c r="G2813" s="36"/>
      <c r="H2813" s="36"/>
      <c r="I2813" s="37"/>
      <c r="J2813" s="36"/>
      <c r="K2813" s="36"/>
      <c r="L2813" s="35"/>
      <c r="M2813" s="35"/>
      <c r="N2813" s="35"/>
      <c r="O2813" s="38"/>
      <c r="P2813" s="39"/>
      <c r="Q2813" s="10" t="s">
        <v>1860</v>
      </c>
      <c r="R2813" s="39"/>
      <c r="S2813" s="39"/>
      <c r="T2813" s="10" t="s">
        <v>1860</v>
      </c>
      <c r="U2813" s="10" t="s">
        <v>1860</v>
      </c>
      <c r="V2813" s="39"/>
      <c r="W2813" s="39"/>
      <c r="X2813" s="39"/>
      <c r="Y2813" s="39"/>
      <c r="Z2813" s="39"/>
      <c r="AA2813" s="39"/>
      <c r="AB2813" s="39"/>
      <c r="AC2813" s="35"/>
      <c r="AD2813" s="35"/>
      <c r="AE2813" s="36">
        <f>IFERROR(FLOOR(Table_Books[[#This Row],[Published_Date]],10), 0)</f>
        <v>0</v>
      </c>
      <c r="AF2813" s="35">
        <f>IFERROR(CEILING(VALUE(LEFT(Table_Books[[#This Row],[Published_Date]],FIND("-",Table_Books[[#This Row],[Published_Date]]&amp;"-")-1))/100, 1), 0)</f>
        <v>0</v>
      </c>
      <c r="AG2813" s="35"/>
      <c r="AH2813" s="35" t="s">
        <v>21608</v>
      </c>
      <c r="AI2813" s="35"/>
      <c r="AJ2813" s="35"/>
      <c r="AK2813" s="35" t="str">
        <f>Table_Books[[#This Row],[Title]]&amp;"_"&amp;Table_Books[[#This Row],[Author]]</f>
        <v>Studies in the History of the Renaissance_Pater, Walter</v>
      </c>
      <c r="AL2813" s="35" t="str">
        <f>Table_Books[[#This Row],[Author]]&amp;"_"&amp;Table_Books[[#This Row],[Title]]</f>
        <v>Pater, Walter_Studies in the History of the Renaissance</v>
      </c>
      <c r="AM2813" s="35" t="str">
        <f>Table_Books[[#This Row],[Title]]&amp;" by "&amp;Table_Books[[#This Row],[Author]]</f>
        <v>Studies in the History of the Renaissance by Pater, Walter</v>
      </c>
      <c r="AN2813" s="35"/>
      <c r="AO2813" s="35"/>
    </row>
    <row r="2814" spans="1:41" x14ac:dyDescent="0.35">
      <c r="A2814" s="7" t="str">
        <f>"B-" &amp; UPPER(TRIM(Table_Books[[#This Row],[Title]])) &amp; "|" &amp; UPPER(TRIM(Table_Books[[#This Row],[Author]]))</f>
        <v>B-CRY, THE BELOVED COUNTRY|PATON, ALAN</v>
      </c>
      <c r="B2814" s="35" t="str">
        <f>IF(COUNTIFS(Table_Books[Hash_ID],Table_Books[[#This Row],[Hash_ID]])&gt;1,"Y","N")</f>
        <v>N</v>
      </c>
      <c r="C2814" s="35" t="s">
        <v>19736</v>
      </c>
      <c r="D2814" s="48" t="s">
        <v>19737</v>
      </c>
      <c r="E2814" s="35"/>
      <c r="F2814" s="35"/>
      <c r="G2814" s="36"/>
      <c r="H2814" s="36"/>
      <c r="I2814" s="37"/>
      <c r="J2814" s="36"/>
      <c r="K2814" s="36"/>
      <c r="L2814" s="35"/>
      <c r="M2814" s="35"/>
      <c r="N2814" s="35"/>
      <c r="O2814" s="38"/>
      <c r="P2814" s="39"/>
      <c r="Q2814" s="10" t="s">
        <v>1860</v>
      </c>
      <c r="R2814" s="39"/>
      <c r="S2814" s="39"/>
      <c r="T2814" s="10" t="s">
        <v>1860</v>
      </c>
      <c r="U2814" s="10" t="s">
        <v>1860</v>
      </c>
      <c r="V2814" s="39"/>
      <c r="W2814" s="39"/>
      <c r="X2814" s="39"/>
      <c r="Y2814" s="39"/>
      <c r="Z2814" s="39"/>
      <c r="AA2814" s="39"/>
      <c r="AB2814" s="39"/>
      <c r="AC2814" s="35"/>
      <c r="AD2814" s="35"/>
      <c r="AE2814" s="36">
        <f>IFERROR(FLOOR(Table_Books[[#This Row],[Published_Date]],10), 0)</f>
        <v>0</v>
      </c>
      <c r="AF2814" s="35">
        <f>IFERROR(CEILING(VALUE(LEFT(Table_Books[[#This Row],[Published_Date]],FIND("-",Table_Books[[#This Row],[Published_Date]]&amp;"-")-1))/100, 1), 0)</f>
        <v>0</v>
      </c>
      <c r="AG2814" s="35"/>
      <c r="AH2814" s="35" t="s">
        <v>21601</v>
      </c>
      <c r="AI2814" s="35"/>
      <c r="AJ2814" s="35"/>
      <c r="AK2814" s="35" t="str">
        <f>Table_Books[[#This Row],[Title]]&amp;"_"&amp;Table_Books[[#This Row],[Author]]</f>
        <v>Cry, the Beloved Country_Paton, Alan</v>
      </c>
      <c r="AL2814" s="35" t="str">
        <f>Table_Books[[#This Row],[Author]]&amp;"_"&amp;Table_Books[[#This Row],[Title]]</f>
        <v>Paton, Alan_Cry, the Beloved Country</v>
      </c>
      <c r="AM2814" s="35" t="str">
        <f>Table_Books[[#This Row],[Title]]&amp;" by "&amp;Table_Books[[#This Row],[Author]]</f>
        <v>Cry, the Beloved Country by Paton, Alan</v>
      </c>
      <c r="AN2814" s="35"/>
      <c r="AO2814" s="35"/>
    </row>
    <row r="2815" spans="1:41" x14ac:dyDescent="0.35">
      <c r="A2815" s="7" t="str">
        <f>"B-" &amp; UPPER(TRIM(Table_Books[[#This Row],[Title]])) &amp; "|" &amp; UPPER(TRIM(Table_Books[[#This Row],[Author]]))</f>
        <v>B-SYMBOLIST WOMEN: FEMININITY AND DECADENCE|PATRICIA MATHEWS</v>
      </c>
      <c r="B2815" s="28" t="str">
        <f>IF(COUNTIFS(Table_Books[Hash_ID],Table_Books[[#This Row],[Hash_ID]])&gt;1,"Y","N")</f>
        <v>N</v>
      </c>
      <c r="C2815" s="2" t="s">
        <v>16149</v>
      </c>
      <c r="D2815" s="43" t="s">
        <v>16150</v>
      </c>
      <c r="G2815" s="12"/>
      <c r="H2815" s="12"/>
      <c r="I2815" s="8"/>
      <c r="J2815" s="12"/>
      <c r="K2815" s="12"/>
      <c r="O2815" s="33"/>
      <c r="P2815" s="10"/>
      <c r="Q2815" s="10" t="s">
        <v>1860</v>
      </c>
      <c r="R2815" s="10"/>
      <c r="S2815" s="10"/>
      <c r="T2815" s="10" t="s">
        <v>1860</v>
      </c>
      <c r="U2815" s="10" t="s">
        <v>1860</v>
      </c>
      <c r="V2815" s="10"/>
      <c r="W2815" s="10"/>
      <c r="X2815" s="10"/>
      <c r="Y2815" s="10"/>
      <c r="Z2815" s="10"/>
      <c r="AA2815" s="10"/>
      <c r="AB2815" s="10"/>
      <c r="AE2815" s="12">
        <f>IFERROR(FLOOR(Table_Books[[#This Row],[Published_Date]],10), 0)</f>
        <v>0</v>
      </c>
      <c r="AF2815" s="2">
        <f>IFERROR(CEILING(VALUE(LEFT(Table_Books[[#This Row],[Published_Date]],FIND("-",Table_Books[[#This Row],[Published_Date]]&amp;"-")-1))/100, 1), 0)</f>
        <v>0</v>
      </c>
      <c r="AJ2815" s="2" t="s">
        <v>16093</v>
      </c>
      <c r="AK2815" s="2" t="str">
        <f>Table_Books[[#This Row],[Title]]&amp;"_"&amp;Table_Books[[#This Row],[Author]]</f>
        <v>Symbolist Women: Femininity and Decadence_Patricia Mathews</v>
      </c>
      <c r="AL2815" s="2" t="str">
        <f>Table_Books[[#This Row],[Author]]&amp;"_"&amp;Table_Books[[#This Row],[Title]]</f>
        <v>Patricia Mathews_Symbolist Women: Femininity and Decadence</v>
      </c>
      <c r="AM2815" s="2" t="str">
        <f>Table_Books[[#This Row],[Title]]&amp;" by "&amp;Table_Books[[#This Row],[Author]]</f>
        <v>Symbolist Women: Femininity and Decadence by Patricia Mathews</v>
      </c>
    </row>
    <row r="2816" spans="1:41" x14ac:dyDescent="0.35">
      <c r="A2816" s="7" t="str">
        <f>"B-" &amp; UPPER(TRIM(Table_Books[[#This Row],[Title]])) &amp; "|" &amp; UPPER(TRIM(Table_Books[[#This Row],[Author]]))</f>
        <v>B-DR. HAGGARD'S DISEASE|PATRICK MCGRATH</v>
      </c>
      <c r="B2816" s="28" t="str">
        <f>IF(COUNTIFS(Table_Books[Hash_ID],Table_Books[[#This Row],[Hash_ID]])&gt;1,"Y","N")</f>
        <v>N</v>
      </c>
      <c r="C2816" s="2" t="s">
        <v>16495</v>
      </c>
      <c r="D2816" s="43" t="s">
        <v>16497</v>
      </c>
      <c r="G2816" s="12"/>
      <c r="H2816" s="12"/>
      <c r="I2816" s="8"/>
      <c r="J2816" s="12"/>
      <c r="K2816" s="12"/>
      <c r="O2816" s="33"/>
      <c r="P2816" s="10"/>
      <c r="Q2816" s="10" t="s">
        <v>1860</v>
      </c>
      <c r="R2816" s="10"/>
      <c r="S2816" s="10"/>
      <c r="T2816" s="10" t="s">
        <v>1860</v>
      </c>
      <c r="U2816" s="10" t="s">
        <v>1860</v>
      </c>
      <c r="V2816" s="10"/>
      <c r="W2816" s="10"/>
      <c r="X2816" s="10"/>
      <c r="Y2816" s="10"/>
      <c r="Z2816" s="10"/>
      <c r="AA2816" s="10"/>
      <c r="AB2816" s="10"/>
      <c r="AE2816" s="12">
        <f>IFERROR(FLOOR(Table_Books[[#This Row],[Published_Date]],10), 0)</f>
        <v>0</v>
      </c>
      <c r="AF2816" s="2">
        <f>IFERROR(CEILING(VALUE(LEFT(Table_Books[[#This Row],[Published_Date]],FIND("-",Table_Books[[#This Row],[Published_Date]]&amp;"-")-1))/100, 1), 0)</f>
        <v>0</v>
      </c>
      <c r="AK2816" s="2" t="str">
        <f>Table_Books[[#This Row],[Title]]&amp;"_"&amp;Table_Books[[#This Row],[Author]]</f>
        <v>Dr. Haggard's Disease_Patrick McGrath</v>
      </c>
      <c r="AL2816" s="2" t="str">
        <f>Table_Books[[#This Row],[Author]]&amp;"_"&amp;Table_Books[[#This Row],[Title]]</f>
        <v>Patrick McGrath_Dr. Haggard's Disease</v>
      </c>
      <c r="AM2816" s="2" t="str">
        <f>Table_Books[[#This Row],[Title]]&amp;" by "&amp;Table_Books[[#This Row],[Author]]</f>
        <v>Dr. Haggard's Disease by Patrick McGrath</v>
      </c>
    </row>
    <row r="2817" spans="1:41" x14ac:dyDescent="0.35">
      <c r="A2817" s="7" t="str">
        <f>"B-" &amp; UPPER(TRIM(Table_Books[[#This Row],[Title]])) &amp; "|" &amp; UPPER(TRIM(Table_Books[[#This Row],[Author]]))</f>
        <v>B-MARTHA PEAKE: A NOVEL OF THE REVOLUTION|PATRICK MCGRATH</v>
      </c>
      <c r="B2817" s="28" t="str">
        <f>IF(COUNTIFS(Table_Books[Hash_ID],Table_Books[[#This Row],[Hash_ID]])&gt;1,"Y","N")</f>
        <v>N</v>
      </c>
      <c r="C2817" s="2" t="s">
        <v>16496</v>
      </c>
      <c r="D2817" s="43" t="s">
        <v>16497</v>
      </c>
      <c r="G2817" s="12"/>
      <c r="H2817" s="12"/>
      <c r="I2817" s="8"/>
      <c r="J2817" s="12"/>
      <c r="K2817" s="12"/>
      <c r="O2817" s="33"/>
      <c r="P2817" s="10"/>
      <c r="Q2817" s="10" t="s">
        <v>1860</v>
      </c>
      <c r="R2817" s="10"/>
      <c r="S2817" s="10"/>
      <c r="T2817" s="10" t="s">
        <v>1860</v>
      </c>
      <c r="U2817" s="10" t="s">
        <v>1860</v>
      </c>
      <c r="V2817" s="10"/>
      <c r="W2817" s="10"/>
      <c r="X2817" s="10"/>
      <c r="Y2817" s="10"/>
      <c r="Z2817" s="10"/>
      <c r="AA2817" s="10"/>
      <c r="AB2817" s="10"/>
      <c r="AE2817" s="12">
        <f>IFERROR(FLOOR(Table_Books[[#This Row],[Published_Date]],10), 0)</f>
        <v>0</v>
      </c>
      <c r="AF2817" s="2">
        <f>IFERROR(CEILING(VALUE(LEFT(Table_Books[[#This Row],[Published_Date]],FIND("-",Table_Books[[#This Row],[Published_Date]]&amp;"-")-1))/100, 1), 0)</f>
        <v>0</v>
      </c>
      <c r="AK2817" s="2" t="str">
        <f>Table_Books[[#This Row],[Title]]&amp;"_"&amp;Table_Books[[#This Row],[Author]]</f>
        <v>Martha Peake: A Novel of the Revolution_Patrick McGrath</v>
      </c>
      <c r="AL2817" s="2" t="str">
        <f>Table_Books[[#This Row],[Author]]&amp;"_"&amp;Table_Books[[#This Row],[Title]]</f>
        <v>Patrick McGrath_Martha Peake: A Novel of the Revolution</v>
      </c>
      <c r="AM2817" s="2" t="str">
        <f>Table_Books[[#This Row],[Title]]&amp;" by "&amp;Table_Books[[#This Row],[Author]]</f>
        <v>Martha Peake: A Novel of the Revolution by Patrick McGrath</v>
      </c>
    </row>
    <row r="2818" spans="1:41" x14ac:dyDescent="0.35">
      <c r="A2818" s="7" t="str">
        <f>"B-" &amp; UPPER(TRIM(Table_Books[[#This Row],[Title]])) &amp; "|" &amp; UPPER(TRIM(Table_Books[[#This Row],[Author]]))</f>
        <v>B-PORT MUNGO|PATRICK MCGRATH</v>
      </c>
      <c r="B2818" s="28" t="str">
        <f>IF(COUNTIFS(Table_Books[Hash_ID],Table_Books[[#This Row],[Hash_ID]])&gt;1,"Y","N")</f>
        <v>N</v>
      </c>
      <c r="C2818" s="2" t="s">
        <v>16494</v>
      </c>
      <c r="D2818" s="43" t="s">
        <v>16497</v>
      </c>
      <c r="G2818" s="12"/>
      <c r="H2818" s="12"/>
      <c r="I2818" s="8"/>
      <c r="J2818" s="12"/>
      <c r="K2818" s="12"/>
      <c r="O2818" s="33"/>
      <c r="P2818" s="10"/>
      <c r="Q2818" s="10" t="s">
        <v>1860</v>
      </c>
      <c r="R2818" s="10"/>
      <c r="S2818" s="10"/>
      <c r="T2818" s="10" t="s">
        <v>1860</v>
      </c>
      <c r="U2818" s="10" t="s">
        <v>1860</v>
      </c>
      <c r="V2818" s="10"/>
      <c r="W2818" s="10"/>
      <c r="X2818" s="10"/>
      <c r="Y2818" s="10"/>
      <c r="Z2818" s="10"/>
      <c r="AA2818" s="10"/>
      <c r="AB2818" s="10"/>
      <c r="AE2818" s="12">
        <f>IFERROR(FLOOR(Table_Books[[#This Row],[Published_Date]],10), 0)</f>
        <v>0</v>
      </c>
      <c r="AF2818" s="2">
        <f>IFERROR(CEILING(VALUE(LEFT(Table_Books[[#This Row],[Published_Date]],FIND("-",Table_Books[[#This Row],[Published_Date]]&amp;"-")-1))/100, 1), 0)</f>
        <v>0</v>
      </c>
      <c r="AK2818" s="2" t="str">
        <f>Table_Books[[#This Row],[Title]]&amp;"_"&amp;Table_Books[[#This Row],[Author]]</f>
        <v>Port Mungo_Patrick McGrath</v>
      </c>
      <c r="AL2818" s="2" t="str">
        <f>Table_Books[[#This Row],[Author]]&amp;"_"&amp;Table_Books[[#This Row],[Title]]</f>
        <v>Patrick McGrath_Port Mungo</v>
      </c>
      <c r="AM2818" s="2" t="str">
        <f>Table_Books[[#This Row],[Title]]&amp;" by "&amp;Table_Books[[#This Row],[Author]]</f>
        <v>Port Mungo by Patrick McGrath</v>
      </c>
    </row>
    <row r="2819" spans="1:41" x14ac:dyDescent="0.35">
      <c r="A2819" s="7" t="str">
        <f>"B-" &amp; UPPER(TRIM(Table_Books[[#This Row],[Title]])) &amp; "|" &amp; UPPER(TRIM(Table_Books[[#This Row],[Author]]))</f>
        <v>B-THE GROTESQUE|PATRICK MCGRATH</v>
      </c>
      <c r="B2819" s="28" t="str">
        <f>IF(COUNTIFS(Table_Books[Hash_ID],Table_Books[[#This Row],[Hash_ID]])&gt;1,"Y","N")</f>
        <v>N</v>
      </c>
      <c r="C2819" s="2" t="s">
        <v>16493</v>
      </c>
      <c r="D2819" s="43" t="s">
        <v>16497</v>
      </c>
      <c r="G2819" s="12"/>
      <c r="H2819" s="12"/>
      <c r="I2819" s="8"/>
      <c r="J2819" s="12"/>
      <c r="K2819" s="12"/>
      <c r="O2819" s="33"/>
      <c r="P2819" s="10"/>
      <c r="Q2819" s="10" t="s">
        <v>1860</v>
      </c>
      <c r="R2819" s="10"/>
      <c r="S2819" s="10"/>
      <c r="T2819" s="10" t="s">
        <v>1860</v>
      </c>
      <c r="U2819" s="10" t="s">
        <v>1860</v>
      </c>
      <c r="V2819" s="10"/>
      <c r="W2819" s="10"/>
      <c r="X2819" s="10"/>
      <c r="Y2819" s="10"/>
      <c r="Z2819" s="10"/>
      <c r="AA2819" s="10"/>
      <c r="AB2819" s="10"/>
      <c r="AE2819" s="12">
        <f>IFERROR(FLOOR(Table_Books[[#This Row],[Published_Date]],10), 0)</f>
        <v>0</v>
      </c>
      <c r="AF2819" s="2">
        <f>IFERROR(CEILING(VALUE(LEFT(Table_Books[[#This Row],[Published_Date]],FIND("-",Table_Books[[#This Row],[Published_Date]]&amp;"-")-1))/100, 1), 0)</f>
        <v>0</v>
      </c>
      <c r="AK2819" s="2" t="str">
        <f>Table_Books[[#This Row],[Title]]&amp;"_"&amp;Table_Books[[#This Row],[Author]]</f>
        <v>The Grotesque_Patrick McGrath</v>
      </c>
      <c r="AL2819" s="2" t="str">
        <f>Table_Books[[#This Row],[Author]]&amp;"_"&amp;Table_Books[[#This Row],[Title]]</f>
        <v>Patrick McGrath_The Grotesque</v>
      </c>
      <c r="AM2819" s="2" t="str">
        <f>Table_Books[[#This Row],[Title]]&amp;" by "&amp;Table_Books[[#This Row],[Author]]</f>
        <v>The Grotesque by Patrick McGrath</v>
      </c>
    </row>
    <row r="2820" spans="1:41" x14ac:dyDescent="0.35">
      <c r="A2820" s="7" t="str">
        <f>"B-" &amp; UPPER(TRIM(Table_Books[[#This Row],[Title]])) &amp; "|" &amp; UPPER(TRIM(Table_Books[[#This Row],[Author]]))</f>
        <v>B-THE PEDRO ALMODÓVAR ARCHIVES|PAUL DUNCAN &amp; BÁRBARA PEIRÓ</v>
      </c>
      <c r="B2820" s="28" t="str">
        <f>IF(COUNTIFS(Table_Books[Hash_ID],Table_Books[[#This Row],[Hash_ID]])&gt;1,"Y","N")</f>
        <v>N</v>
      </c>
      <c r="C2820" s="2" t="s">
        <v>16001</v>
      </c>
      <c r="D2820" s="43" t="s">
        <v>16002</v>
      </c>
      <c r="G2820" s="12"/>
      <c r="H2820" s="12"/>
      <c r="I2820" s="8" t="s">
        <v>13553</v>
      </c>
      <c r="J2820" s="12"/>
      <c r="K2820" s="12"/>
      <c r="O2820" s="33"/>
      <c r="P2820" s="10"/>
      <c r="Q2820" s="10" t="s">
        <v>1860</v>
      </c>
      <c r="R2820" s="10"/>
      <c r="S2820" s="10"/>
      <c r="T2820" s="10" t="s">
        <v>1860</v>
      </c>
      <c r="U2820" s="10" t="s">
        <v>1860</v>
      </c>
      <c r="V2820" s="10"/>
      <c r="W2820" s="10"/>
      <c r="X2820" s="10"/>
      <c r="Y2820" s="10"/>
      <c r="Z2820" s="10"/>
      <c r="AA2820" s="10"/>
      <c r="AB2820" s="10"/>
      <c r="AE2820" s="12">
        <f>IFERROR(FLOOR(Table_Books[[#This Row],[Published_Date]],10), 0)</f>
        <v>0</v>
      </c>
      <c r="AF2820" s="2">
        <f>IFERROR(CEILING(VALUE(LEFT(Table_Books[[#This Row],[Published_Date]],FIND("-",Table_Books[[#This Row],[Published_Date]]&amp;"-")-1))/100, 1), 0)</f>
        <v>0</v>
      </c>
      <c r="AK2820" s="2" t="str">
        <f>Table_Books[[#This Row],[Title]]&amp;"_"&amp;Table_Books[[#This Row],[Author]]</f>
        <v>The Pedro Almodóvar Archives_Paul Duncan &amp; Bárbara Peiró</v>
      </c>
      <c r="AL2820" s="2" t="str">
        <f>Table_Books[[#This Row],[Author]]&amp;"_"&amp;Table_Books[[#This Row],[Title]]</f>
        <v>Paul Duncan &amp; Bárbara Peiró_The Pedro Almodóvar Archives</v>
      </c>
      <c r="AM2820" s="2" t="str">
        <f>Table_Books[[#This Row],[Title]]&amp;" by "&amp;Table_Books[[#This Row],[Author]]</f>
        <v>The Pedro Almodóvar Archives by Paul Duncan &amp; Bárbara Peiró</v>
      </c>
    </row>
    <row r="2821" spans="1:41" x14ac:dyDescent="0.35">
      <c r="A2821" s="7" t="str">
        <f>"B-" &amp; UPPER(TRIM(Table_Books[[#This Row],[Title]])) &amp; "|" &amp; UPPER(TRIM(Table_Books[[#This Row],[Author]]))</f>
        <v>B-THE INGMAR BERGMAN ARCHIVES|PAUL DUNCAN &amp; BENGT WANSELIUS</v>
      </c>
      <c r="B2821" s="28" t="str">
        <f>IF(COUNTIFS(Table_Books[Hash_ID],Table_Books[[#This Row],[Hash_ID]])&gt;1,"Y","N")</f>
        <v>N</v>
      </c>
      <c r="C2821" s="2" t="s">
        <v>16005</v>
      </c>
      <c r="D2821" s="43" t="s">
        <v>16006</v>
      </c>
      <c r="G2821" s="12"/>
      <c r="H2821" s="12"/>
      <c r="I2821" s="8" t="s">
        <v>13553</v>
      </c>
      <c r="J2821" s="12"/>
      <c r="K2821" s="12"/>
      <c r="O2821" s="33"/>
      <c r="P2821" s="10"/>
      <c r="Q2821" s="10" t="s">
        <v>1860</v>
      </c>
      <c r="R2821" s="10"/>
      <c r="S2821" s="10"/>
      <c r="T2821" s="10" t="s">
        <v>1860</v>
      </c>
      <c r="U2821" s="10" t="s">
        <v>1860</v>
      </c>
      <c r="V2821" s="10"/>
      <c r="W2821" s="10"/>
      <c r="X2821" s="10"/>
      <c r="Y2821" s="10"/>
      <c r="Z2821" s="10"/>
      <c r="AA2821" s="10"/>
      <c r="AB2821" s="10"/>
      <c r="AE2821" s="12">
        <f>IFERROR(FLOOR(Table_Books[[#This Row],[Published_Date]],10), 0)</f>
        <v>0</v>
      </c>
      <c r="AF2821" s="2">
        <f>IFERROR(CEILING(VALUE(LEFT(Table_Books[[#This Row],[Published_Date]],FIND("-",Table_Books[[#This Row],[Published_Date]]&amp;"-")-1))/100, 1), 0)</f>
        <v>0</v>
      </c>
      <c r="AK2821" s="2" t="str">
        <f>Table_Books[[#This Row],[Title]]&amp;"_"&amp;Table_Books[[#This Row],[Author]]</f>
        <v>The Ingmar Bergman Archives_Paul Duncan &amp; Bengt Wanselius</v>
      </c>
      <c r="AL2821" s="2" t="str">
        <f>Table_Books[[#This Row],[Author]]&amp;"_"&amp;Table_Books[[#This Row],[Title]]</f>
        <v>Paul Duncan &amp; Bengt Wanselius_The Ingmar Bergman Archives</v>
      </c>
      <c r="AM2821" s="2" t="str">
        <f>Table_Books[[#This Row],[Title]]&amp;" by "&amp;Table_Books[[#This Row],[Author]]</f>
        <v>The Ingmar Bergman Archives by Paul Duncan &amp; Bengt Wanselius</v>
      </c>
    </row>
    <row r="2822" spans="1:41" ht="43.5" x14ac:dyDescent="0.35">
      <c r="A2822" s="7" t="str">
        <f>"B-" &amp; UPPER(TRIM(Table_Books[[#This Row],[Title]])) &amp; "|" &amp; UPPER(TRIM(Table_Books[[#This Row],[Author]]))</f>
        <v>B-ROMANS / 1 CORINTHIANS / 2 CORINTHIANS / GALATIANS / PHILIPPIANS / 1 THESSALONIANS / PHILEMON (PAULINE EPISTLES)|PAUL THE APOSTLE</v>
      </c>
      <c r="B2822" s="35" t="str">
        <f>IF(COUNTIFS(Table_Books[Hash_ID],Table_Books[[#This Row],[Hash_ID]])&gt;1,"Y","N")</f>
        <v>N</v>
      </c>
      <c r="C2822" s="35" t="s">
        <v>19027</v>
      </c>
      <c r="D2822" s="48" t="s">
        <v>19028</v>
      </c>
      <c r="E2822" s="35"/>
      <c r="F2822" s="35"/>
      <c r="G2822" s="36"/>
      <c r="H2822" s="36"/>
      <c r="I2822" s="37"/>
      <c r="J2822" s="36"/>
      <c r="K2822" s="36"/>
      <c r="L2822" s="35"/>
      <c r="M2822" s="35"/>
      <c r="N2822" s="35"/>
      <c r="O2822" s="38"/>
      <c r="P2822" s="39"/>
      <c r="Q2822" s="10" t="s">
        <v>1860</v>
      </c>
      <c r="R2822" s="39"/>
      <c r="S2822" s="39"/>
      <c r="T2822" s="10" t="s">
        <v>1860</v>
      </c>
      <c r="U2822" s="10" t="s">
        <v>1860</v>
      </c>
      <c r="V2822" s="39"/>
      <c r="W2822" s="39"/>
      <c r="X2822" s="39"/>
      <c r="Y2822" s="39"/>
      <c r="Z2822" s="39"/>
      <c r="AA2822" s="39"/>
      <c r="AB2822" s="39"/>
      <c r="AC2822" s="35"/>
      <c r="AD2822" s="35"/>
      <c r="AE2822" s="36">
        <f>IFERROR(FLOOR(Table_Books[[#This Row],[Published_Date]],10), 0)</f>
        <v>0</v>
      </c>
      <c r="AF2822" s="35">
        <f>IFERROR(CEILING(VALUE(LEFT(Table_Books[[#This Row],[Published_Date]],FIND("-",Table_Books[[#This Row],[Published_Date]]&amp;"-")-1))/100, 1), 0)</f>
        <v>0</v>
      </c>
      <c r="AG2822" s="35"/>
      <c r="AH2822" s="35" t="s">
        <v>21582</v>
      </c>
      <c r="AI2822" s="35"/>
      <c r="AJ2822" s="35"/>
      <c r="AK2822" s="35" t="str">
        <f>Table_Books[[#This Row],[Title]]&amp;"_"&amp;Table_Books[[#This Row],[Author]]</f>
        <v>Romans / 1 Corinthians / 2 Corinthians / Galatians / Philippians / 1 Thessalonians / Philemon (Pauline Epistles)_Paul the Apostle</v>
      </c>
      <c r="AL2822" s="35" t="str">
        <f>Table_Books[[#This Row],[Author]]&amp;"_"&amp;Table_Books[[#This Row],[Title]]</f>
        <v>Paul the Apostle_Romans / 1 Corinthians / 2 Corinthians / Galatians / Philippians / 1 Thessalonians / Philemon (Pauline Epistles)</v>
      </c>
      <c r="AM2822" s="35" t="str">
        <f>Table_Books[[#This Row],[Title]]&amp;" by "&amp;Table_Books[[#This Row],[Author]]</f>
        <v>Romans / 1 Corinthians / 2 Corinthians / Galatians / Philippians / 1 Thessalonians / Philemon (Pauline Epistles) by Paul the Apostle</v>
      </c>
      <c r="AN2822" s="35"/>
      <c r="AO2822" s="35"/>
    </row>
    <row r="2823" spans="1:41" x14ac:dyDescent="0.35">
      <c r="A2823" s="7" t="str">
        <f>"B-" &amp; UPPER(TRIM(Table_Books[[#This Row],[Title]])) &amp; "|" &amp; UPPER(TRIM(Table_Books[[#This Row],[Author]]))</f>
        <v>B-MONSIEUR TESTE|PAUL VALÉRY</v>
      </c>
      <c r="B2823" s="28" t="str">
        <f>IF(COUNTIFS(Table_Books[Hash_ID],Table_Books[[#This Row],[Hash_ID]])&gt;1,"Y","N")</f>
        <v>N</v>
      </c>
      <c r="C2823" s="2" t="s">
        <v>16452</v>
      </c>
      <c r="D2823" s="43" t="s">
        <v>16453</v>
      </c>
      <c r="G2823" s="12"/>
      <c r="H2823" s="12"/>
      <c r="I2823" s="8"/>
      <c r="J2823" s="12"/>
      <c r="K2823" s="12"/>
      <c r="O2823" s="33"/>
      <c r="P2823" s="10"/>
      <c r="Q2823" s="10" t="s">
        <v>1860</v>
      </c>
      <c r="R2823" s="10"/>
      <c r="S2823" s="10"/>
      <c r="T2823" s="10" t="s">
        <v>1860</v>
      </c>
      <c r="U2823" s="10" t="s">
        <v>1860</v>
      </c>
      <c r="V2823" s="10"/>
      <c r="W2823" s="10"/>
      <c r="X2823" s="10"/>
      <c r="Y2823" s="10"/>
      <c r="Z2823" s="10"/>
      <c r="AA2823" s="10"/>
      <c r="AB2823" s="10"/>
      <c r="AE2823" s="12">
        <f>IFERROR(FLOOR(Table_Books[[#This Row],[Published_Date]],10), 0)</f>
        <v>0</v>
      </c>
      <c r="AF2823" s="2">
        <f>IFERROR(CEILING(VALUE(LEFT(Table_Books[[#This Row],[Published_Date]],FIND("-",Table_Books[[#This Row],[Published_Date]]&amp;"-")-1))/100, 1), 0)</f>
        <v>0</v>
      </c>
      <c r="AK2823" s="2" t="str">
        <f>Table_Books[[#This Row],[Title]]&amp;"_"&amp;Table_Books[[#This Row],[Author]]</f>
        <v>Monsieur Teste_Paul Valéry</v>
      </c>
      <c r="AL2823" s="2" t="str">
        <f>Table_Books[[#This Row],[Author]]&amp;"_"&amp;Table_Books[[#This Row],[Title]]</f>
        <v>Paul Valéry_Monsieur Teste</v>
      </c>
      <c r="AM2823" s="2" t="str">
        <f>Table_Books[[#This Row],[Title]]&amp;" by "&amp;Table_Books[[#This Row],[Author]]</f>
        <v>Monsieur Teste by Paul Valéry</v>
      </c>
    </row>
    <row r="2824" spans="1:41" x14ac:dyDescent="0.35">
      <c r="A2824" s="7" t="str">
        <f>"B-" &amp; UPPER(TRIM(Table_Books[[#This Row],[Title]])) &amp; "|" &amp; UPPER(TRIM(Table_Books[[#This Row],[Author]]))</f>
        <v>B-THE ALCHEMIST|PAULO COELHO</v>
      </c>
      <c r="B2824" s="28" t="str">
        <f>IF(COUNTIFS(Table_Books[Hash_ID],Table_Books[[#This Row],[Hash_ID]])&gt;1,"Y","N")</f>
        <v>N</v>
      </c>
      <c r="C2824" s="2" t="s">
        <v>16557</v>
      </c>
      <c r="D2824" s="43" t="s">
        <v>16558</v>
      </c>
      <c r="G2824" s="12"/>
      <c r="H2824" s="12"/>
      <c r="I2824" s="8"/>
      <c r="J2824" s="12"/>
      <c r="K2824" s="12"/>
      <c r="O2824" s="33"/>
      <c r="P2824" s="10">
        <v>1</v>
      </c>
      <c r="Q2824" s="10" t="s">
        <v>1824</v>
      </c>
      <c r="R2824" s="10"/>
      <c r="S2824" s="10"/>
      <c r="T2824" s="10" t="s">
        <v>1860</v>
      </c>
      <c r="U2824" s="10" t="s">
        <v>1860</v>
      </c>
      <c r="V2824" s="10"/>
      <c r="W2824" s="10"/>
      <c r="X2824" s="10"/>
      <c r="Y2824" s="10"/>
      <c r="Z2824" s="10"/>
      <c r="AA2824" s="10"/>
      <c r="AB2824" s="10"/>
      <c r="AE2824" s="12">
        <f>IFERROR(FLOOR(Table_Books[[#This Row],[Published_Date]],10), 0)</f>
        <v>0</v>
      </c>
      <c r="AF2824" s="2">
        <f>IFERROR(CEILING(VALUE(LEFT(Table_Books[[#This Row],[Published_Date]],FIND("-",Table_Books[[#This Row],[Published_Date]]&amp;"-")-1))/100, 1), 0)</f>
        <v>0</v>
      </c>
      <c r="AK2824" s="2" t="str">
        <f>Table_Books[[#This Row],[Title]]&amp;"_"&amp;Table_Books[[#This Row],[Author]]</f>
        <v>The Alchemist_Paulo Coelho</v>
      </c>
      <c r="AL2824" s="2" t="str">
        <f>Table_Books[[#This Row],[Author]]&amp;"_"&amp;Table_Books[[#This Row],[Title]]</f>
        <v>Paulo Coelho_The Alchemist</v>
      </c>
      <c r="AM2824" s="2" t="str">
        <f>Table_Books[[#This Row],[Title]]&amp;" by "&amp;Table_Books[[#This Row],[Author]]</f>
        <v>The Alchemist by Paulo Coelho</v>
      </c>
    </row>
    <row r="2825" spans="1:41" x14ac:dyDescent="0.35">
      <c r="A2825" s="7" t="str">
        <f>"B-" &amp; UPPER(TRIM(Table_Books[[#This Row],[Title]])) &amp; "|" &amp; UPPER(TRIM(Table_Books[[#This Row],[Author]]))</f>
        <v>B-LA BELLA ESTATE|PAVESE, CESARE</v>
      </c>
      <c r="B2825" s="28" t="str">
        <f>IF(COUNTIFS(Table_Books[Hash_ID],Table_Books[[#This Row],[Hash_ID]])&gt;1,"Y","N")</f>
        <v>N</v>
      </c>
      <c r="C2825" s="24" t="s">
        <v>14572</v>
      </c>
      <c r="D2825" s="24" t="s">
        <v>6011</v>
      </c>
      <c r="G2825" s="12"/>
      <c r="H2825" s="12"/>
      <c r="I2825" s="8"/>
      <c r="J2825" s="12"/>
      <c r="K2825" s="12"/>
      <c r="O2825" s="33"/>
      <c r="P2825" s="10"/>
      <c r="Q2825" s="10" t="s">
        <v>1860</v>
      </c>
      <c r="R2825" s="10"/>
      <c r="S2825" s="10"/>
      <c r="T2825" s="10" t="s">
        <v>1860</v>
      </c>
      <c r="U2825" s="10" t="s">
        <v>1860</v>
      </c>
      <c r="V2825" s="10"/>
      <c r="W2825" s="10"/>
      <c r="X2825" s="10"/>
      <c r="Y2825" s="10"/>
      <c r="Z2825" s="10"/>
      <c r="AA2825" s="10"/>
      <c r="AB2825" s="10"/>
      <c r="AE2825" s="12">
        <f>IFERROR(FLOOR(Table_Books[[#This Row],[Published_Date]],10), 0)</f>
        <v>0</v>
      </c>
      <c r="AF2825" s="2">
        <f>IFERROR(CEILING(VALUE(LEFT(Table_Books[[#This Row],[Published_Date]],FIND("-",Table_Books[[#This Row],[Published_Date]]&amp;"-")-1))/100, 1), 0)</f>
        <v>0</v>
      </c>
      <c r="AK2825" s="24" t="str">
        <f>Table_Books[[#This Row],[Title]]&amp;"_"&amp;Table_Books[[#This Row],[Author]]</f>
        <v>La bella estate_Pavese, Cesare</v>
      </c>
      <c r="AL2825" s="24" t="str">
        <f>Table_Books[[#This Row],[Author]]&amp;"_"&amp;Table_Books[[#This Row],[Title]]</f>
        <v>Pavese, Cesare_La bella estate</v>
      </c>
      <c r="AM2825" s="24" t="str">
        <f>Table_Books[[#This Row],[Title]]&amp;" by "&amp;Table_Books[[#This Row],[Author]]</f>
        <v>La bella estate by Pavese, Cesare</v>
      </c>
    </row>
    <row r="2826" spans="1:41" x14ac:dyDescent="0.35">
      <c r="A2826" s="7" t="str">
        <f>"B-" &amp; UPPER(TRIM(Table_Books[[#This Row],[Title]])) &amp; "|" &amp; UPPER(TRIM(Table_Books[[#This Row],[Author]]))</f>
        <v>B-LA CASA IN COLLINA|PAVESE, CESARE</v>
      </c>
      <c r="B2826" s="28" t="str">
        <f>IF(COUNTIFS(Table_Books[Hash_ID],Table_Books[[#This Row],[Hash_ID]])&gt;1,"Y","N")</f>
        <v>N</v>
      </c>
      <c r="C2826" s="24" t="s">
        <v>14573</v>
      </c>
      <c r="D2826" s="24" t="s">
        <v>6011</v>
      </c>
      <c r="G2826" s="12"/>
      <c r="H2826" s="12"/>
      <c r="I2826" s="8"/>
      <c r="J2826" s="12"/>
      <c r="K2826" s="12"/>
      <c r="O2826" s="33"/>
      <c r="P2826" s="10"/>
      <c r="Q2826" s="10" t="s">
        <v>1860</v>
      </c>
      <c r="R2826" s="10"/>
      <c r="S2826" s="10"/>
      <c r="T2826" s="10" t="s">
        <v>1860</v>
      </c>
      <c r="U2826" s="10" t="s">
        <v>1860</v>
      </c>
      <c r="V2826" s="10"/>
      <c r="W2826" s="10"/>
      <c r="X2826" s="10"/>
      <c r="Y2826" s="10"/>
      <c r="Z2826" s="10"/>
      <c r="AA2826" s="10"/>
      <c r="AB2826" s="10"/>
      <c r="AE2826" s="12">
        <f>IFERROR(FLOOR(Table_Books[[#This Row],[Published_Date]],10), 0)</f>
        <v>0</v>
      </c>
      <c r="AF2826" s="2">
        <f>IFERROR(CEILING(VALUE(LEFT(Table_Books[[#This Row],[Published_Date]],FIND("-",Table_Books[[#This Row],[Published_Date]]&amp;"-")-1))/100, 1), 0)</f>
        <v>0</v>
      </c>
      <c r="AK2826" s="24" t="str">
        <f>Table_Books[[#This Row],[Title]]&amp;"_"&amp;Table_Books[[#This Row],[Author]]</f>
        <v>La casa in collina_Pavese, Cesare</v>
      </c>
      <c r="AL2826" s="24" t="str">
        <f>Table_Books[[#This Row],[Author]]&amp;"_"&amp;Table_Books[[#This Row],[Title]]</f>
        <v>Pavese, Cesare_La casa in collina</v>
      </c>
      <c r="AM2826" s="24" t="str">
        <f>Table_Books[[#This Row],[Title]]&amp;" by "&amp;Table_Books[[#This Row],[Author]]</f>
        <v>La casa in collina by Pavese, Cesare</v>
      </c>
    </row>
    <row r="2827" spans="1:41" x14ac:dyDescent="0.35">
      <c r="A2827" s="7" t="str">
        <f>"B-" &amp; UPPER(TRIM(Table_Books[[#This Row],[Title]])) &amp; "|" &amp; UPPER(TRIM(Table_Books[[#This Row],[Author]]))</f>
        <v>B-LA LUNA E I FALÒ|PAVESE, CESARE</v>
      </c>
      <c r="B2827" s="28" t="str">
        <f>IF(COUNTIFS(Table_Books[Hash_ID],Table_Books[[#This Row],[Hash_ID]])&gt;1,"Y","N")</f>
        <v>N</v>
      </c>
      <c r="C2827" s="24" t="s">
        <v>14583</v>
      </c>
      <c r="D2827" s="24" t="s">
        <v>6011</v>
      </c>
      <c r="G2827" s="12"/>
      <c r="H2827" s="12"/>
      <c r="I2827" s="8"/>
      <c r="J2827" s="12"/>
      <c r="K2827" s="12"/>
      <c r="O2827" s="33"/>
      <c r="P2827" s="10"/>
      <c r="Q2827" s="10" t="s">
        <v>1860</v>
      </c>
      <c r="R2827" s="10"/>
      <c r="S2827" s="10"/>
      <c r="T2827" s="10" t="s">
        <v>1860</v>
      </c>
      <c r="U2827" s="10" t="s">
        <v>1860</v>
      </c>
      <c r="V2827" s="10"/>
      <c r="W2827" s="10"/>
      <c r="X2827" s="10"/>
      <c r="Y2827" s="10"/>
      <c r="Z2827" s="10"/>
      <c r="AA2827" s="10"/>
      <c r="AB2827" s="10"/>
      <c r="AE2827" s="12">
        <f>IFERROR(FLOOR(Table_Books[[#This Row],[Published_Date]],10), 0)</f>
        <v>0</v>
      </c>
      <c r="AF2827" s="2">
        <f>IFERROR(CEILING(VALUE(LEFT(Table_Books[[#This Row],[Published_Date]],FIND("-",Table_Books[[#This Row],[Published_Date]]&amp;"-")-1))/100, 1), 0)</f>
        <v>0</v>
      </c>
      <c r="AK2827" s="24" t="str">
        <f>Table_Books[[#This Row],[Title]]&amp;"_"&amp;Table_Books[[#This Row],[Author]]</f>
        <v>La luna e i falò_Pavese, Cesare</v>
      </c>
      <c r="AL2827" s="24" t="str">
        <f>Table_Books[[#This Row],[Author]]&amp;"_"&amp;Table_Books[[#This Row],[Title]]</f>
        <v>Pavese, Cesare_La luna e i falò</v>
      </c>
      <c r="AM2827" s="24" t="str">
        <f>Table_Books[[#This Row],[Title]]&amp;" by "&amp;Table_Books[[#This Row],[Author]]</f>
        <v>La luna e i falò by Pavese, Cesare</v>
      </c>
    </row>
    <row r="2828" spans="1:41" x14ac:dyDescent="0.35">
      <c r="A2828" s="7" t="str">
        <f>"B-" &amp; UPPER(TRIM(Table_Books[[#This Row],[Title]])) &amp; "|" &amp; UPPER(TRIM(Table_Books[[#This Row],[Author]]))</f>
        <v>B-THE MOON AND THE BONFIRE|PAVESE, CESARE</v>
      </c>
      <c r="B2828" s="28" t="str">
        <f>IF(COUNTIFS(Table_Books[Hash_ID],Table_Books[[#This Row],[Hash_ID]])&gt;1,"Y","N")</f>
        <v>N</v>
      </c>
      <c r="C2828" s="2" t="s">
        <v>5912</v>
      </c>
      <c r="D2828" s="2" t="s">
        <v>6011</v>
      </c>
      <c r="G2828" s="12"/>
      <c r="H2828" s="12"/>
      <c r="I2828" s="8"/>
      <c r="J2828" s="12"/>
      <c r="K2828" s="12"/>
      <c r="O2828" s="33"/>
      <c r="P2828" s="10"/>
      <c r="Q2828" s="10" t="s">
        <v>1860</v>
      </c>
      <c r="R2828" s="10"/>
      <c r="S2828" s="10"/>
      <c r="T2828" s="10" t="s">
        <v>1860</v>
      </c>
      <c r="U2828" s="10" t="s">
        <v>1860</v>
      </c>
      <c r="V2828" s="10"/>
      <c r="W2828" s="10"/>
      <c r="X2828" s="10"/>
      <c r="Y2828" s="10"/>
      <c r="Z2828" s="10"/>
      <c r="AA2828" s="10"/>
      <c r="AB2828" s="10"/>
      <c r="AE2828" s="12">
        <f>IFERROR(FLOOR(Table_Books[[#This Row],[Published_Date]],10), 0)</f>
        <v>0</v>
      </c>
      <c r="AF2828" s="2">
        <f>IFERROR(CEILING(VALUE(LEFT(Table_Books[[#This Row],[Published_Date]],FIND("-",Table_Books[[#This Row],[Published_Date]]&amp;"-")-1))/100, 1), 0)</f>
        <v>0</v>
      </c>
      <c r="AK2828" s="2" t="str">
        <f>Table_Books[[#This Row],[Title]]&amp;"_"&amp;Table_Books[[#This Row],[Author]]</f>
        <v>The Moon and the Bonfire_Pavese, Cesare</v>
      </c>
      <c r="AL2828" s="2" t="str">
        <f>Table_Books[[#This Row],[Author]]&amp;"_"&amp;Table_Books[[#This Row],[Title]]</f>
        <v>Pavese, Cesare_The Moon and the Bonfire</v>
      </c>
      <c r="AM2828" s="2" t="str">
        <f>Table_Books[[#This Row],[Title]]&amp;" by "&amp;Table_Books[[#This Row],[Author]]</f>
        <v>The Moon and the Bonfire by Pavese, Cesare</v>
      </c>
    </row>
    <row r="2829" spans="1:41" x14ac:dyDescent="0.35">
      <c r="A2829" s="7" t="str">
        <f>"B-" &amp; UPPER(TRIM(Table_Books[[#This Row],[Title]])) &amp; "|" &amp; UPPER(TRIM(Table_Books[[#This Row],[Author]]))</f>
        <v>B-DICTIONARY OF THE KHAZARS|PAVIĆ, MILORAD</v>
      </c>
      <c r="B2829" s="28" t="str">
        <f>IF(COUNTIFS(Table_Books[Hash_ID],Table_Books[[#This Row],[Hash_ID]])&gt;1,"Y","N")</f>
        <v>Y</v>
      </c>
      <c r="C2829" s="2" t="s">
        <v>16587</v>
      </c>
      <c r="D2829" s="2" t="s">
        <v>16588</v>
      </c>
      <c r="G2829" s="12"/>
      <c r="H2829" s="12"/>
      <c r="I2829" s="8"/>
      <c r="J2829" s="12"/>
      <c r="K2829" s="12"/>
      <c r="O2829" s="33">
        <v>5</v>
      </c>
      <c r="P2829" s="10"/>
      <c r="Q2829" s="10" t="s">
        <v>1860</v>
      </c>
      <c r="R2829" s="10"/>
      <c r="S2829" s="10"/>
      <c r="T2829" s="10" t="s">
        <v>1860</v>
      </c>
      <c r="U2829" s="10" t="s">
        <v>1860</v>
      </c>
      <c r="V2829" s="10" t="s">
        <v>1824</v>
      </c>
      <c r="W2829" s="10"/>
      <c r="X2829" s="10"/>
      <c r="Y2829" s="10"/>
      <c r="Z2829" s="10"/>
      <c r="AA2829" s="10"/>
      <c r="AB2829" s="10"/>
      <c r="AE2829" s="12">
        <f>IFERROR(FLOOR(Table_Books[[#This Row],[Published_Date]],10), 0)</f>
        <v>0</v>
      </c>
      <c r="AF2829" s="2">
        <f>IFERROR(CEILING(VALUE(LEFT(Table_Books[[#This Row],[Published_Date]],FIND("-",Table_Books[[#This Row],[Published_Date]]&amp;"-")-1))/100, 1), 0)</f>
        <v>0</v>
      </c>
      <c r="AK2829" s="2" t="str">
        <f>Table_Books[[#This Row],[Title]]&amp;"_"&amp;Table_Books[[#This Row],[Author]]</f>
        <v>Dictionary of the Khazars_Pavić, Milorad</v>
      </c>
      <c r="AL2829" s="2" t="str">
        <f>Table_Books[[#This Row],[Author]]&amp;"_"&amp;Table_Books[[#This Row],[Title]]</f>
        <v>Pavić, Milorad_Dictionary of the Khazars</v>
      </c>
      <c r="AM2829" s="2" t="str">
        <f>Table_Books[[#This Row],[Title]]&amp;" by "&amp;Table_Books[[#This Row],[Author]]</f>
        <v>Dictionary of the Khazars by Pavić, Milorad</v>
      </c>
    </row>
    <row r="2830" spans="1:41" x14ac:dyDescent="0.35">
      <c r="A2830" s="7" t="str">
        <f>"B-" &amp; UPPER(TRIM(Table_Books[[#This Row],[Title]])) &amp; "|" &amp; UPPER(TRIM(Table_Books[[#This Row],[Author]]))</f>
        <v>B-DICTIONARY OF THE KHAZARS|PAVIĆ, MILORAD</v>
      </c>
      <c r="B2830" s="35" t="str">
        <f>IF(COUNTIFS(Table_Books[Hash_ID],Table_Books[[#This Row],[Hash_ID]])&gt;1,"Y","N")</f>
        <v>Y</v>
      </c>
      <c r="C2830" s="35" t="s">
        <v>16587</v>
      </c>
      <c r="D2830" s="35" t="s">
        <v>16588</v>
      </c>
      <c r="E2830" s="35"/>
      <c r="F2830" s="35"/>
      <c r="G2830" s="36"/>
      <c r="H2830" s="36"/>
      <c r="I2830" s="37"/>
      <c r="J2830" s="36"/>
      <c r="K2830" s="36"/>
      <c r="L2830" s="35"/>
      <c r="M2830" s="35"/>
      <c r="N2830" s="35"/>
      <c r="O2830" s="38"/>
      <c r="P2830" s="39"/>
      <c r="Q2830" s="10" t="s">
        <v>1860</v>
      </c>
      <c r="R2830" s="39"/>
      <c r="S2830" s="39"/>
      <c r="T2830" s="10" t="s">
        <v>1860</v>
      </c>
      <c r="U2830" s="10" t="s">
        <v>1860</v>
      </c>
      <c r="V2830" s="39"/>
      <c r="W2830" s="39"/>
      <c r="X2830" s="39"/>
      <c r="Y2830" s="39"/>
      <c r="Z2830" s="39"/>
      <c r="AA2830" s="39"/>
      <c r="AB2830" s="39"/>
      <c r="AC2830" s="35"/>
      <c r="AD2830" s="35"/>
      <c r="AE2830" s="36">
        <f>IFERROR(FLOOR(Table_Books[[#This Row],[Published_Date]],10), 0)</f>
        <v>0</v>
      </c>
      <c r="AF2830" s="35">
        <f>IFERROR(CEILING(VALUE(LEFT(Table_Books[[#This Row],[Published_Date]],FIND("-",Table_Books[[#This Row],[Published_Date]]&amp;"-")-1))/100, 1), 0)</f>
        <v>0</v>
      </c>
      <c r="AG2830" s="35"/>
      <c r="AH2830" s="35"/>
      <c r="AI2830" s="35"/>
      <c r="AJ2830" s="35"/>
      <c r="AK2830" s="35" t="str">
        <f>Table_Books[[#This Row],[Title]]&amp;"_"&amp;Table_Books[[#This Row],[Author]]</f>
        <v>Dictionary of the Khazars_Pavić, Milorad</v>
      </c>
      <c r="AL2830" s="35" t="str">
        <f>Table_Books[[#This Row],[Author]]&amp;"_"&amp;Table_Books[[#This Row],[Title]]</f>
        <v>Pavić, Milorad_Dictionary of the Khazars</v>
      </c>
      <c r="AM2830" s="35" t="str">
        <f>Table_Books[[#This Row],[Title]]&amp;" by "&amp;Table_Books[[#This Row],[Author]]</f>
        <v>Dictionary of the Khazars by Pavić, Milorad</v>
      </c>
      <c r="AN2830" s="35"/>
      <c r="AO2830" s="35"/>
    </row>
    <row r="2831" spans="1:41" x14ac:dyDescent="0.35">
      <c r="A2831" s="7" t="str">
        <f>"B-" &amp; UPPER(TRIM(Table_Books[[#This Row],[Title]])) &amp; "|" &amp; UPPER(TRIM(Table_Books[[#This Row],[Author]]))</f>
        <v>B-FASCISM|PAXTON, ROBERT O.</v>
      </c>
      <c r="B2831" s="28" t="str">
        <f>IF(COUNTIFS(Table_Books[Hash_ID],Table_Books[[#This Row],[Hash_ID]])&gt;1,"Y","N")</f>
        <v>N</v>
      </c>
      <c r="C2831" s="2" t="s">
        <v>5764</v>
      </c>
      <c r="D2831" s="2" t="s">
        <v>5765</v>
      </c>
      <c r="G2831" s="12"/>
      <c r="H2831" s="12"/>
      <c r="I2831" s="8"/>
      <c r="J2831" s="12"/>
      <c r="K2831" s="12"/>
      <c r="O2831" s="33"/>
      <c r="P2831" s="10"/>
      <c r="Q2831" s="10" t="s">
        <v>1860</v>
      </c>
      <c r="R2831" s="10"/>
      <c r="S2831" s="10"/>
      <c r="T2831" s="10" t="s">
        <v>1860</v>
      </c>
      <c r="U2831" s="10" t="s">
        <v>1860</v>
      </c>
      <c r="V2831" s="10"/>
      <c r="W2831" s="10"/>
      <c r="X2831" s="10"/>
      <c r="Y2831" s="10"/>
      <c r="Z2831" s="10"/>
      <c r="AA2831" s="10"/>
      <c r="AB2831" s="10"/>
      <c r="AE2831" s="12">
        <f>IFERROR(FLOOR(Table_Books[[#This Row],[Published_Date]],10), 0)</f>
        <v>0</v>
      </c>
      <c r="AF2831" s="2">
        <f>IFERROR(CEILING(VALUE(LEFT(Table_Books[[#This Row],[Published_Date]],FIND("-",Table_Books[[#This Row],[Published_Date]]&amp;"-")-1))/100, 1), 0)</f>
        <v>0</v>
      </c>
      <c r="AK2831" s="2" t="str">
        <f>Table_Books[[#This Row],[Title]]&amp;"_"&amp;Table_Books[[#This Row],[Author]]</f>
        <v>Fascism_Paxton, Robert O.</v>
      </c>
      <c r="AL2831" s="2" t="str">
        <f>Table_Books[[#This Row],[Author]]&amp;"_"&amp;Table_Books[[#This Row],[Title]]</f>
        <v>Paxton, Robert O._Fascism</v>
      </c>
      <c r="AM2831" s="2" t="str">
        <f>Table_Books[[#This Row],[Title]]&amp;" by "&amp;Table_Books[[#This Row],[Author]]</f>
        <v>Fascism by Paxton, Robert O.</v>
      </c>
    </row>
    <row r="2832" spans="1:41" x14ac:dyDescent="0.35">
      <c r="A2832" s="7" t="str">
        <f>"B-" &amp; UPPER(TRIM(Table_Books[[#This Row],[Title]])) &amp; "|" &amp; UPPER(TRIM(Table_Books[[#This Row],[Author]]))</f>
        <v>B-THE GORMENGHAST NOVELS|PEAKE, MERVYN</v>
      </c>
      <c r="B2832" s="28" t="str">
        <f>IF(COUNTIFS(Table_Books[Hash_ID],Table_Books[[#This Row],[Hash_ID]])&gt;1,"Y","N")</f>
        <v>N</v>
      </c>
      <c r="C2832" s="2" t="s">
        <v>6724</v>
      </c>
      <c r="D2832" s="2" t="s">
        <v>5200</v>
      </c>
      <c r="G2832" s="12"/>
      <c r="H2832" s="12"/>
      <c r="I2832" s="8"/>
      <c r="J2832" s="12"/>
      <c r="K2832" s="12"/>
      <c r="O2832" s="33"/>
      <c r="P2832" s="10"/>
      <c r="Q2832" s="10" t="s">
        <v>1860</v>
      </c>
      <c r="R2832" s="10"/>
      <c r="S2832" s="10"/>
      <c r="T2832" s="10" t="s">
        <v>1860</v>
      </c>
      <c r="U2832" s="10" t="s">
        <v>1860</v>
      </c>
      <c r="V2832" s="10"/>
      <c r="W2832" s="10"/>
      <c r="X2832" s="10"/>
      <c r="Y2832" s="10"/>
      <c r="Z2832" s="10"/>
      <c r="AA2832" s="10"/>
      <c r="AB2832" s="10"/>
      <c r="AE2832" s="12">
        <f>IFERROR(FLOOR(Table_Books[[#This Row],[Published_Date]],10), 0)</f>
        <v>0</v>
      </c>
      <c r="AF2832" s="2">
        <f>IFERROR(CEILING(VALUE(LEFT(Table_Books[[#This Row],[Published_Date]],FIND("-",Table_Books[[#This Row],[Published_Date]]&amp;"-")-1))/100, 1), 0)</f>
        <v>0</v>
      </c>
      <c r="AK2832" s="2" t="str">
        <f>Table_Books[[#This Row],[Title]]&amp;"_"&amp;Table_Books[[#This Row],[Author]]</f>
        <v>The Gormenghast Novels_Peake, Mervyn</v>
      </c>
      <c r="AL2832" s="2" t="str">
        <f>Table_Books[[#This Row],[Author]]&amp;"_"&amp;Table_Books[[#This Row],[Title]]</f>
        <v>Peake, Mervyn_The Gormenghast Novels</v>
      </c>
      <c r="AM2832" s="2" t="str">
        <f>Table_Books[[#This Row],[Title]]&amp;" by "&amp;Table_Books[[#This Row],[Author]]</f>
        <v>The Gormenghast Novels by Peake, Mervyn</v>
      </c>
    </row>
    <row r="2833" spans="1:41" ht="43.5" x14ac:dyDescent="0.35">
      <c r="A2833" s="7" t="str">
        <f>"B-" &amp; UPPER(TRIM(Table_Books[[#This Row],[Title]])) &amp; "|" &amp; UPPER(TRIM(Table_Books[[#This Row],[Author]]))</f>
        <v>B-THE GORMENGHAST TRILOGY|PEAKE, MERVYN</v>
      </c>
      <c r="B2833" s="28" t="str">
        <f>IF(COUNTIFS(Table_Books[Hash_ID],Table_Books[[#This Row],[Hash_ID]])&gt;1,"Y","N")</f>
        <v>N</v>
      </c>
      <c r="C2833" s="2" t="s">
        <v>5199</v>
      </c>
      <c r="D2833" s="2" t="s">
        <v>5200</v>
      </c>
      <c r="G2833" s="12" t="s">
        <v>5226</v>
      </c>
      <c r="H2833" s="12"/>
      <c r="I2833" s="8"/>
      <c r="J2833" s="12"/>
      <c r="K2833" s="12"/>
      <c r="L2833" s="2">
        <v>1023</v>
      </c>
      <c r="M2833" s="2" t="s">
        <v>5289</v>
      </c>
      <c r="O2833" s="33"/>
      <c r="P2833" s="10"/>
      <c r="Q2833" s="10" t="s">
        <v>1860</v>
      </c>
      <c r="R2833" s="10"/>
      <c r="S2833" s="10"/>
      <c r="T2833" s="10" t="s">
        <v>1860</v>
      </c>
      <c r="U2833" s="10" t="s">
        <v>1860</v>
      </c>
      <c r="V2833" s="10"/>
      <c r="W2833" s="10"/>
      <c r="X2833" s="10"/>
      <c r="Y2833" s="10"/>
      <c r="Z2833" s="10"/>
      <c r="AA2833" s="10"/>
      <c r="AB2833" s="10"/>
      <c r="AE2833" s="12">
        <f>IFERROR(FLOOR(Table_Books[[#This Row],[Published_Date]],10), 0)</f>
        <v>0</v>
      </c>
      <c r="AF2833" s="2">
        <f>IFERROR(CEILING(VALUE(LEFT(Table_Books[[#This Row],[Published_Date]],FIND("-",Table_Books[[#This Row],[Published_Date]]&amp;"-")-1))/100, 1), 0)</f>
        <v>20</v>
      </c>
      <c r="AK2833" s="2" t="str">
        <f>Table_Books[[#This Row],[Title]]&amp;"_"&amp;Table_Books[[#This Row],[Author]]</f>
        <v>The Gormenghast Trilogy_Peake, Mervyn</v>
      </c>
      <c r="AL2833" s="2" t="str">
        <f>Table_Books[[#This Row],[Author]]&amp;"_"&amp;Table_Books[[#This Row],[Title]]</f>
        <v>Peake, Mervyn_The Gormenghast Trilogy</v>
      </c>
      <c r="AM2833" s="2" t="str">
        <f>Table_Books[[#This Row],[Title]]&amp;" by "&amp;Table_Books[[#This Row],[Author]]</f>
        <v>The Gormenghast Trilogy by Peake, Mervyn</v>
      </c>
    </row>
    <row r="2834" spans="1:41" x14ac:dyDescent="0.35">
      <c r="A2834" s="7" t="str">
        <f>"B-" &amp; UPPER(TRIM(Table_Books[[#This Row],[Title]])) &amp; "|" &amp; UPPER(TRIM(Table_Books[[#This Row],[Author]]))</f>
        <v>B-A SHORT STAY IN HELL|PECK, STEVEN L.</v>
      </c>
      <c r="B2834" s="28" t="str">
        <f>IF(COUNTIFS(Table_Books[Hash_ID],Table_Books[[#This Row],[Hash_ID]])&gt;1,"Y","N")</f>
        <v>N</v>
      </c>
      <c r="C2834" s="24" t="s">
        <v>2432</v>
      </c>
      <c r="D2834" s="24" t="s">
        <v>14468</v>
      </c>
      <c r="G2834" s="12"/>
      <c r="H2834" s="12"/>
      <c r="I2834" s="8"/>
      <c r="J2834" s="12"/>
      <c r="K2834" s="12"/>
      <c r="O2834" s="33"/>
      <c r="P2834" s="10"/>
      <c r="Q2834" s="10" t="s">
        <v>1860</v>
      </c>
      <c r="R2834" s="10"/>
      <c r="S2834" s="10"/>
      <c r="T2834" s="10" t="s">
        <v>1860</v>
      </c>
      <c r="U2834" s="10" t="s">
        <v>1860</v>
      </c>
      <c r="V2834" s="10"/>
      <c r="W2834" s="10"/>
      <c r="X2834" s="10"/>
      <c r="Y2834" s="10"/>
      <c r="Z2834" s="10"/>
      <c r="AA2834" s="10"/>
      <c r="AB2834" s="10"/>
      <c r="AE2834" s="12">
        <f>IFERROR(FLOOR(Table_Books[[#This Row],[Published_Date]],10), 0)</f>
        <v>0</v>
      </c>
      <c r="AF2834" s="2">
        <f>IFERROR(CEILING(VALUE(LEFT(Table_Books[[#This Row],[Published_Date]],FIND("-",Table_Books[[#This Row],[Published_Date]]&amp;"-")-1))/100, 1), 0)</f>
        <v>0</v>
      </c>
      <c r="AK2834" s="24" t="str">
        <f>Table_Books[[#This Row],[Title]]&amp;"_"&amp;Table_Books[[#This Row],[Author]]</f>
        <v>A Short Stay in Hell_Peck, Steven L.</v>
      </c>
      <c r="AL2834" s="24" t="str">
        <f>Table_Books[[#This Row],[Author]]&amp;"_"&amp;Table_Books[[#This Row],[Title]]</f>
        <v>Peck, Steven L._A Short Stay in Hell</v>
      </c>
      <c r="AM2834" s="24" t="str">
        <f>Table_Books[[#This Row],[Title]]&amp;" by "&amp;Table_Books[[#This Row],[Author]]</f>
        <v>A Short Stay in Hell by Peck, Steven L.</v>
      </c>
    </row>
    <row r="2835" spans="1:41" x14ac:dyDescent="0.35">
      <c r="A2835" s="7" t="str">
        <f>"B-" &amp; UPPER(TRIM(Table_Books[[#This Row],[Title]])) &amp; "|" &amp; UPPER(TRIM(Table_Books[[#This Row],[Author]]))</f>
        <v>B-DIARY|PEPYS, SAMUEL</v>
      </c>
      <c r="B2835" s="35" t="str">
        <f>IF(COUNTIFS(Table_Books[Hash_ID],Table_Books[[#This Row],[Hash_ID]])&gt;1,"Y","N")</f>
        <v>N</v>
      </c>
      <c r="C2835" s="35" t="s">
        <v>19331</v>
      </c>
      <c r="D2835" s="48" t="s">
        <v>19332</v>
      </c>
      <c r="E2835" s="35"/>
      <c r="F2835" s="35"/>
      <c r="G2835" s="36"/>
      <c r="H2835" s="36"/>
      <c r="I2835" s="37"/>
      <c r="J2835" s="36"/>
      <c r="K2835" s="36"/>
      <c r="L2835" s="35"/>
      <c r="M2835" s="35"/>
      <c r="N2835" s="35"/>
      <c r="O2835" s="38"/>
      <c r="P2835" s="39"/>
      <c r="Q2835" s="10" t="s">
        <v>1860</v>
      </c>
      <c r="R2835" s="39"/>
      <c r="S2835" s="39"/>
      <c r="T2835" s="10" t="s">
        <v>1860</v>
      </c>
      <c r="U2835" s="10" t="s">
        <v>1860</v>
      </c>
      <c r="V2835" s="39"/>
      <c r="W2835" s="39"/>
      <c r="X2835" s="39"/>
      <c r="Y2835" s="39"/>
      <c r="Z2835" s="39"/>
      <c r="AA2835" s="39"/>
      <c r="AB2835" s="39"/>
      <c r="AC2835" s="35"/>
      <c r="AD2835" s="35"/>
      <c r="AE2835" s="36">
        <f>IFERROR(FLOOR(Table_Books[[#This Row],[Published_Date]],10), 0)</f>
        <v>0</v>
      </c>
      <c r="AF2835" s="35">
        <f>IFERROR(CEILING(VALUE(LEFT(Table_Books[[#This Row],[Published_Date]],FIND("-",Table_Books[[#This Row],[Published_Date]]&amp;"-")-1))/100, 1), 0)</f>
        <v>0</v>
      </c>
      <c r="AG2835" s="35"/>
      <c r="AH2835" s="35" t="s">
        <v>21589</v>
      </c>
      <c r="AI2835" s="35"/>
      <c r="AJ2835" s="35"/>
      <c r="AK2835" s="35" t="str">
        <f>Table_Books[[#This Row],[Title]]&amp;"_"&amp;Table_Books[[#This Row],[Author]]</f>
        <v>Diary_Pepys, Samuel</v>
      </c>
      <c r="AL2835" s="35" t="str">
        <f>Table_Books[[#This Row],[Author]]&amp;"_"&amp;Table_Books[[#This Row],[Title]]</f>
        <v>Pepys, Samuel_Diary</v>
      </c>
      <c r="AM2835" s="35" t="str">
        <f>Table_Books[[#This Row],[Title]]&amp;" by "&amp;Table_Books[[#This Row],[Author]]</f>
        <v>Diary by Pepys, Samuel</v>
      </c>
      <c r="AN2835" s="35"/>
      <c r="AO2835" s="35"/>
    </row>
    <row r="2836" spans="1:41" x14ac:dyDescent="0.35">
      <c r="A2836" s="7" t="str">
        <f>"B-" &amp; UPPER(TRIM(Table_Books[[#This Row],[Title]])) &amp; "|" &amp; UPPER(TRIM(Table_Books[[#This Row],[Author]]))</f>
        <v>B-A MAN ASLEEP|PEREC, GEORGES</v>
      </c>
      <c r="B2836" s="28" t="str">
        <f>IF(COUNTIFS(Table_Books[Hash_ID],Table_Books[[#This Row],[Hash_ID]])&gt;1,"Y","N")</f>
        <v>N</v>
      </c>
      <c r="C2836" s="2" t="s">
        <v>6985</v>
      </c>
      <c r="D2836" s="2" t="s">
        <v>1851</v>
      </c>
      <c r="G2836" s="12"/>
      <c r="H2836" s="12"/>
      <c r="I2836" s="8"/>
      <c r="J2836" s="12"/>
      <c r="K2836" s="12"/>
      <c r="O2836" s="33"/>
      <c r="P2836" s="10"/>
      <c r="Q2836" s="10" t="s">
        <v>1860</v>
      </c>
      <c r="R2836" s="10"/>
      <c r="S2836" s="10"/>
      <c r="T2836" s="10" t="s">
        <v>1860</v>
      </c>
      <c r="U2836" s="10" t="s">
        <v>1860</v>
      </c>
      <c r="V2836" s="10"/>
      <c r="W2836" s="10"/>
      <c r="X2836" s="10"/>
      <c r="Y2836" s="10"/>
      <c r="Z2836" s="10"/>
      <c r="AA2836" s="10"/>
      <c r="AB2836" s="10"/>
      <c r="AE2836" s="12">
        <f>IFERROR(FLOOR(Table_Books[[#This Row],[Published_Date]],10), 0)</f>
        <v>0</v>
      </c>
      <c r="AF2836" s="2">
        <f>IFERROR(CEILING(VALUE(LEFT(Table_Books[[#This Row],[Published_Date]],FIND("-",Table_Books[[#This Row],[Published_Date]]&amp;"-")-1))/100, 1), 0)</f>
        <v>0</v>
      </c>
      <c r="AK2836" s="2" t="str">
        <f>Table_Books[[#This Row],[Title]]&amp;"_"&amp;Table_Books[[#This Row],[Author]]</f>
        <v>A Man Asleep_Perec, Georges</v>
      </c>
      <c r="AL2836" s="2" t="str">
        <f>Table_Books[[#This Row],[Author]]&amp;"_"&amp;Table_Books[[#This Row],[Title]]</f>
        <v>Perec, Georges_A Man Asleep</v>
      </c>
      <c r="AM2836" s="2" t="str">
        <f>Table_Books[[#This Row],[Title]]&amp;" by "&amp;Table_Books[[#This Row],[Author]]</f>
        <v>A Man Asleep by Perec, Georges</v>
      </c>
    </row>
    <row r="2837" spans="1:41" ht="29" x14ac:dyDescent="0.35">
      <c r="A2837" s="7" t="str">
        <f>"B-" &amp; UPPER(TRIM(Table_Books[[#This Row],[Title]])) &amp; "|" &amp; UPPER(TRIM(Table_Books[[#This Row],[Author]]))</f>
        <v>B-A VOID|PEREC, GEORGES</v>
      </c>
      <c r="B2837" s="28" t="str">
        <f>IF(COUNTIFS(Table_Books[Hash_ID],Table_Books[[#This Row],[Hash_ID]])&gt;1,"Y","N")</f>
        <v>N</v>
      </c>
      <c r="C2837" s="2" t="s">
        <v>2387</v>
      </c>
      <c r="D2837" s="2" t="s">
        <v>1851</v>
      </c>
      <c r="G2837" s="12">
        <v>1969</v>
      </c>
      <c r="H2837" s="12"/>
      <c r="I2837" s="8"/>
      <c r="J2837" s="12"/>
      <c r="K2837" s="12"/>
      <c r="L2837" s="2">
        <v>290</v>
      </c>
      <c r="M2837" s="2" t="s">
        <v>2494</v>
      </c>
      <c r="O2837" s="33">
        <v>5</v>
      </c>
      <c r="P2837" s="10"/>
      <c r="Q2837" s="10" t="s">
        <v>1860</v>
      </c>
      <c r="R2837" s="10"/>
      <c r="S2837" s="10"/>
      <c r="T2837" s="10" t="s">
        <v>1860</v>
      </c>
      <c r="U2837" s="10" t="s">
        <v>1860</v>
      </c>
      <c r="V2837" s="10" t="s">
        <v>1824</v>
      </c>
      <c r="W2837" s="10"/>
      <c r="X2837" s="10"/>
      <c r="Y2837" s="10"/>
      <c r="Z2837" s="10"/>
      <c r="AA2837" s="10"/>
      <c r="AB2837" s="10"/>
      <c r="AE2837" s="12">
        <f>IFERROR(FLOOR(Table_Books[[#This Row],[Published_Date]],10), 0)</f>
        <v>1960</v>
      </c>
      <c r="AF2837" s="2">
        <f>IFERROR(CEILING(VALUE(LEFT(Table_Books[[#This Row],[Published_Date]],FIND("-",Table_Books[[#This Row],[Published_Date]]&amp;"-")-1))/100, 1), 0)</f>
        <v>20</v>
      </c>
      <c r="AK2837" s="2" t="str">
        <f>Table_Books[[#This Row],[Title]]&amp;"_"&amp;Table_Books[[#This Row],[Author]]</f>
        <v>A Void_Perec, Georges</v>
      </c>
      <c r="AL2837" s="2" t="str">
        <f>Table_Books[[#This Row],[Author]]&amp;"_"&amp;Table_Books[[#This Row],[Title]]</f>
        <v>Perec, Georges_A Void</v>
      </c>
      <c r="AM2837" s="2" t="str">
        <f>Table_Books[[#This Row],[Title]]&amp;" by "&amp;Table_Books[[#This Row],[Author]]</f>
        <v>A Void by Perec, Georges</v>
      </c>
    </row>
    <row r="2838" spans="1:41" x14ac:dyDescent="0.35">
      <c r="A2838" s="7" t="str">
        <f>"B-" &amp; UPPER(TRIM(Table_Books[[#This Row],[Title]])) &amp; "|" &amp; UPPER(TRIM(Table_Books[[#This Row],[Author]]))</f>
        <v>B-A VOID (LA DISPARITION)|PEREC, GEORGES</v>
      </c>
      <c r="B2838" s="35" t="str">
        <f>IF(COUNTIFS(Table_Books[Hash_ID],Table_Books[[#This Row],[Hash_ID]])&gt;1,"Y","N")</f>
        <v>Y</v>
      </c>
      <c r="C2838" s="35" t="s">
        <v>19761</v>
      </c>
      <c r="D2838" s="35" t="s">
        <v>1851</v>
      </c>
      <c r="E2838" s="35"/>
      <c r="F2838" s="35"/>
      <c r="G2838" s="36"/>
      <c r="H2838" s="36"/>
      <c r="I2838" s="37"/>
      <c r="J2838" s="36"/>
      <c r="K2838" s="36"/>
      <c r="L2838" s="35"/>
      <c r="M2838" s="35"/>
      <c r="N2838" s="35"/>
      <c r="O2838" s="38"/>
      <c r="P2838" s="39"/>
      <c r="Q2838" s="10" t="s">
        <v>1860</v>
      </c>
      <c r="R2838" s="39"/>
      <c r="S2838" s="39"/>
      <c r="T2838" s="10" t="s">
        <v>1860</v>
      </c>
      <c r="U2838" s="10" t="s">
        <v>1860</v>
      </c>
      <c r="V2838" s="39"/>
      <c r="W2838" s="39"/>
      <c r="X2838" s="39"/>
      <c r="Y2838" s="39"/>
      <c r="Z2838" s="39"/>
      <c r="AA2838" s="39"/>
      <c r="AB2838" s="39"/>
      <c r="AC2838" s="35"/>
      <c r="AD2838" s="35"/>
      <c r="AE2838" s="36">
        <f>IFERROR(FLOOR(Table_Books[[#This Row],[Published_Date]],10), 0)</f>
        <v>0</v>
      </c>
      <c r="AF2838" s="35">
        <f>IFERROR(CEILING(VALUE(LEFT(Table_Books[[#This Row],[Published_Date]],FIND("-",Table_Books[[#This Row],[Published_Date]]&amp;"-")-1))/100, 1), 0)</f>
        <v>0</v>
      </c>
      <c r="AG2838" s="35"/>
      <c r="AH2838" s="35" t="s">
        <v>21602</v>
      </c>
      <c r="AI2838" s="35"/>
      <c r="AJ2838" s="35"/>
      <c r="AK2838" s="35" t="str">
        <f>Table_Books[[#This Row],[Title]]&amp;"_"&amp;Table_Books[[#This Row],[Author]]</f>
        <v>A Void (La Disparition)_Perec, Georges</v>
      </c>
      <c r="AL2838" s="35" t="str">
        <f>Table_Books[[#This Row],[Author]]&amp;"_"&amp;Table_Books[[#This Row],[Title]]</f>
        <v>Perec, Georges_A Void (La Disparition)</v>
      </c>
      <c r="AM2838" s="35" t="str">
        <f>Table_Books[[#This Row],[Title]]&amp;" by "&amp;Table_Books[[#This Row],[Author]]</f>
        <v>A Void (La Disparition) by Perec, Georges</v>
      </c>
      <c r="AN2838" s="35"/>
      <c r="AO2838" s="35"/>
    </row>
    <row r="2839" spans="1:41" x14ac:dyDescent="0.35">
      <c r="A2839" s="7" t="str">
        <f>"B-" &amp; UPPER(TRIM(Table_Books[[#This Row],[Title]])) &amp; "|" &amp; UPPER(TRIM(Table_Books[[#This Row],[Author]]))</f>
        <v>B-A VOID (LA DISPARITION)|PEREC, GEORGES</v>
      </c>
      <c r="B2839" s="35" t="str">
        <f>IF(COUNTIFS(Table_Books[Hash_ID],Table_Books[[#This Row],[Hash_ID]])&gt;1,"Y","N")</f>
        <v>Y</v>
      </c>
      <c r="C2839" s="35" t="s">
        <v>19761</v>
      </c>
      <c r="D2839" s="35" t="s">
        <v>1851</v>
      </c>
      <c r="E2839" s="35"/>
      <c r="F2839" s="35"/>
      <c r="G2839" s="36"/>
      <c r="H2839" s="36"/>
      <c r="I2839" s="37"/>
      <c r="J2839" s="36"/>
      <c r="K2839" s="36"/>
      <c r="L2839" s="35"/>
      <c r="M2839" s="35"/>
      <c r="N2839" s="35"/>
      <c r="O2839" s="38"/>
      <c r="P2839" s="39"/>
      <c r="Q2839" s="10" t="s">
        <v>1860</v>
      </c>
      <c r="R2839" s="39"/>
      <c r="S2839" s="39"/>
      <c r="T2839" s="10" t="s">
        <v>1860</v>
      </c>
      <c r="U2839" s="10" t="s">
        <v>1860</v>
      </c>
      <c r="V2839" s="39"/>
      <c r="W2839" s="39"/>
      <c r="X2839" s="39"/>
      <c r="Y2839" s="39"/>
      <c r="Z2839" s="39"/>
      <c r="AA2839" s="39"/>
      <c r="AB2839" s="39"/>
      <c r="AC2839" s="35"/>
      <c r="AD2839" s="35"/>
      <c r="AE2839" s="36">
        <f>IFERROR(FLOOR(Table_Books[[#This Row],[Published_Date]],10), 0)</f>
        <v>0</v>
      </c>
      <c r="AF2839" s="35">
        <f>IFERROR(CEILING(VALUE(LEFT(Table_Books[[#This Row],[Published_Date]],FIND("-",Table_Books[[#This Row],[Published_Date]]&amp;"-")-1))/100, 1), 0)</f>
        <v>0</v>
      </c>
      <c r="AG2839" s="35"/>
      <c r="AH2839" s="35"/>
      <c r="AI2839" s="35"/>
      <c r="AJ2839" s="35"/>
      <c r="AK2839" s="35" t="str">
        <f>Table_Books[[#This Row],[Title]]&amp;"_"&amp;Table_Books[[#This Row],[Author]]</f>
        <v>A Void (La Disparition)_Perec, Georges</v>
      </c>
      <c r="AL2839" s="35" t="str">
        <f>Table_Books[[#This Row],[Author]]&amp;"_"&amp;Table_Books[[#This Row],[Title]]</f>
        <v>Perec, Georges_A Void (La Disparition)</v>
      </c>
      <c r="AM2839" s="35" t="str">
        <f>Table_Books[[#This Row],[Title]]&amp;" by "&amp;Table_Books[[#This Row],[Author]]</f>
        <v>A Void (La Disparition) by Perec, Georges</v>
      </c>
      <c r="AN2839" s="35"/>
      <c r="AO2839" s="35"/>
    </row>
    <row r="2840" spans="1:41" x14ac:dyDescent="0.35">
      <c r="A2840" s="7" t="str">
        <f>"B-" &amp; UPPER(TRIM(Table_Books[[#This Row],[Title]])) &amp; "|" &amp; UPPER(TRIM(Table_Books[[#This Row],[Author]]))</f>
        <v>B-AN ATTEMPT AT EXHAUSTING A PLACE IN PARIS|PEREC, GEORGES</v>
      </c>
      <c r="B2840" s="35" t="str">
        <f>IF(COUNTIFS(Table_Books[Hash_ID],Table_Books[[#This Row],[Hash_ID]])&gt;1,"Y","N")</f>
        <v>N</v>
      </c>
      <c r="C2840" s="35" t="s">
        <v>20075</v>
      </c>
      <c r="D2840" s="35" t="s">
        <v>1851</v>
      </c>
      <c r="E2840" s="35"/>
      <c r="F2840" s="35"/>
      <c r="G2840" s="36"/>
      <c r="H2840" s="36"/>
      <c r="I2840" s="37"/>
      <c r="J2840" s="36"/>
      <c r="K2840" s="36"/>
      <c r="L2840" s="35"/>
      <c r="M2840" s="35"/>
      <c r="N2840" s="35"/>
      <c r="O2840" s="38"/>
      <c r="P2840" s="39"/>
      <c r="Q2840" s="10" t="s">
        <v>1860</v>
      </c>
      <c r="R2840" s="39"/>
      <c r="S2840" s="39"/>
      <c r="T2840" s="10" t="s">
        <v>1860</v>
      </c>
      <c r="U2840" s="10" t="s">
        <v>1860</v>
      </c>
      <c r="V2840" s="39"/>
      <c r="W2840" s="39"/>
      <c r="X2840" s="39"/>
      <c r="Y2840" s="39"/>
      <c r="Z2840" s="39"/>
      <c r="AA2840" s="39"/>
      <c r="AB2840" s="39"/>
      <c r="AC2840" s="35"/>
      <c r="AD2840" s="35"/>
      <c r="AE2840" s="36">
        <f>IFERROR(FLOOR(Table_Books[[#This Row],[Published_Date]],10), 0)</f>
        <v>0</v>
      </c>
      <c r="AF2840" s="35">
        <f>IFERROR(CEILING(VALUE(LEFT(Table_Books[[#This Row],[Published_Date]],FIND("-",Table_Books[[#This Row],[Published_Date]]&amp;"-")-1))/100, 1), 0)</f>
        <v>0</v>
      </c>
      <c r="AG2840" s="35"/>
      <c r="AH2840" s="35"/>
      <c r="AI2840" s="35"/>
      <c r="AJ2840" s="35"/>
      <c r="AK2840" s="35" t="str">
        <f>Table_Books[[#This Row],[Title]]&amp;"_"&amp;Table_Books[[#This Row],[Author]]</f>
        <v>An Attempt at Exhausting a Place in Paris_Perec, Georges</v>
      </c>
      <c r="AL2840" s="35" t="str">
        <f>Table_Books[[#This Row],[Author]]&amp;"_"&amp;Table_Books[[#This Row],[Title]]</f>
        <v>Perec, Georges_An Attempt at Exhausting a Place in Paris</v>
      </c>
      <c r="AM2840" s="35" t="str">
        <f>Table_Books[[#This Row],[Title]]&amp;" by "&amp;Table_Books[[#This Row],[Author]]</f>
        <v>An Attempt at Exhausting a Place in Paris by Perec, Georges</v>
      </c>
      <c r="AN2840" s="35"/>
      <c r="AO2840" s="35"/>
    </row>
    <row r="2841" spans="1:41" x14ac:dyDescent="0.35">
      <c r="A2841" s="7" t="str">
        <f>"B-" &amp; UPPER(TRIM(Table_Books[[#This Row],[Title]])) &amp; "|" &amp; UPPER(TRIM(Table_Books[[#This Row],[Author]]))</f>
        <v>B-I REMEMBER|PEREC, GEORGES</v>
      </c>
      <c r="B2841" s="28" t="str">
        <f>IF(COUNTIFS(Table_Books[Hash_ID],Table_Books[[#This Row],[Hash_ID]])&gt;1,"Y","N")</f>
        <v>N</v>
      </c>
      <c r="C2841" s="2" t="s">
        <v>6987</v>
      </c>
      <c r="D2841" s="2" t="s">
        <v>1851</v>
      </c>
      <c r="G2841" s="12"/>
      <c r="H2841" s="12"/>
      <c r="I2841" s="8"/>
      <c r="J2841" s="12"/>
      <c r="K2841" s="12"/>
      <c r="O2841" s="33"/>
      <c r="P2841" s="10"/>
      <c r="Q2841" s="10" t="s">
        <v>1860</v>
      </c>
      <c r="R2841" s="10"/>
      <c r="S2841" s="10"/>
      <c r="T2841" s="10" t="s">
        <v>1860</v>
      </c>
      <c r="U2841" s="10" t="s">
        <v>1860</v>
      </c>
      <c r="V2841" s="10"/>
      <c r="W2841" s="10"/>
      <c r="X2841" s="10"/>
      <c r="Y2841" s="10"/>
      <c r="Z2841" s="10"/>
      <c r="AA2841" s="10"/>
      <c r="AB2841" s="10"/>
      <c r="AE2841" s="12">
        <f>IFERROR(FLOOR(Table_Books[[#This Row],[Published_Date]],10), 0)</f>
        <v>0</v>
      </c>
      <c r="AF2841" s="2">
        <f>IFERROR(CEILING(VALUE(LEFT(Table_Books[[#This Row],[Published_Date]],FIND("-",Table_Books[[#This Row],[Published_Date]]&amp;"-")-1))/100, 1), 0)</f>
        <v>0</v>
      </c>
      <c r="AK2841" s="2" t="str">
        <f>Table_Books[[#This Row],[Title]]&amp;"_"&amp;Table_Books[[#This Row],[Author]]</f>
        <v>I Remember_Perec, Georges</v>
      </c>
      <c r="AL2841" s="2" t="str">
        <f>Table_Books[[#This Row],[Author]]&amp;"_"&amp;Table_Books[[#This Row],[Title]]</f>
        <v>Perec, Georges_I Remember</v>
      </c>
      <c r="AM2841" s="2" t="str">
        <f>Table_Books[[#This Row],[Title]]&amp;" by "&amp;Table_Books[[#This Row],[Author]]</f>
        <v>I Remember by Perec, Georges</v>
      </c>
    </row>
    <row r="2842" spans="1:41" ht="29" x14ac:dyDescent="0.35">
      <c r="A2842" s="7" t="str">
        <f>"B-" &amp; UPPER(TRIM(Table_Books[[#This Row],[Title]])) &amp; "|" &amp; UPPER(TRIM(Table_Books[[#This Row],[Author]]))</f>
        <v>B-LIFE: A USER'S MANUAL|PEREC, GEORGES</v>
      </c>
      <c r="B2842" s="28" t="str">
        <f>IF(COUNTIFS(Table_Books[Hash_ID],Table_Books[[#This Row],[Hash_ID]])&gt;1,"Y","N")</f>
        <v>N</v>
      </c>
      <c r="C2842" s="2" t="s">
        <v>7929</v>
      </c>
      <c r="D2842" s="2" t="s">
        <v>1851</v>
      </c>
      <c r="G2842" s="12">
        <v>1978</v>
      </c>
      <c r="H2842" s="12"/>
      <c r="I2842" s="8"/>
      <c r="J2842" s="12"/>
      <c r="K2842" s="12"/>
      <c r="L2842" s="2">
        <v>680</v>
      </c>
      <c r="M2842" s="2" t="s">
        <v>1831</v>
      </c>
      <c r="O2842" s="33">
        <v>5</v>
      </c>
      <c r="P2842" s="10"/>
      <c r="Q2842" s="10" t="s">
        <v>1860</v>
      </c>
      <c r="R2842" s="10"/>
      <c r="S2842" s="10"/>
      <c r="T2842" s="10" t="s">
        <v>1860</v>
      </c>
      <c r="U2842" s="10" t="s">
        <v>1860</v>
      </c>
      <c r="V2842" s="10" t="s">
        <v>1824</v>
      </c>
      <c r="W2842" s="10"/>
      <c r="X2842" s="10"/>
      <c r="Y2842" s="10"/>
      <c r="Z2842" s="10"/>
      <c r="AA2842" s="10"/>
      <c r="AB2842" s="10"/>
      <c r="AC2842" s="2" t="s">
        <v>1824</v>
      </c>
      <c r="AE2842" s="12">
        <f>IFERROR(FLOOR(Table_Books[[#This Row],[Published_Date]],10), 0)</f>
        <v>1970</v>
      </c>
      <c r="AF2842" s="2">
        <f>IFERROR(CEILING(VALUE(LEFT(Table_Books[[#This Row],[Published_Date]],FIND("-",Table_Books[[#This Row],[Published_Date]]&amp;"-")-1))/100, 1), 0)</f>
        <v>20</v>
      </c>
      <c r="AH2842" s="2" t="s">
        <v>21602</v>
      </c>
      <c r="AK2842" s="2" t="str">
        <f>Table_Books[[#This Row],[Title]]&amp;"_"&amp;Table_Books[[#This Row],[Author]]</f>
        <v>Life: A User's Manual_Perec, Georges</v>
      </c>
      <c r="AL2842" s="2" t="str">
        <f>Table_Books[[#This Row],[Author]]&amp;"_"&amp;Table_Books[[#This Row],[Title]]</f>
        <v>Perec, Georges_Life: A User's Manual</v>
      </c>
      <c r="AM2842" s="2" t="str">
        <f>Table_Books[[#This Row],[Title]]&amp;" by "&amp;Table_Books[[#This Row],[Author]]</f>
        <v>Life: A User's Manual by Perec, Georges</v>
      </c>
    </row>
    <row r="2843" spans="1:41" x14ac:dyDescent="0.35">
      <c r="A2843" s="7" t="str">
        <f>"B-" &amp; UPPER(TRIM(Table_Books[[#This Row],[Title]])) &amp; "|" &amp; UPPER(TRIM(Table_Books[[#This Row],[Author]]))</f>
        <v>B-THINGS: A STORY OF THE SIXTIES|PEREC, GEORGES</v>
      </c>
      <c r="B2843" s="28" t="str">
        <f>IF(COUNTIFS(Table_Books[Hash_ID],Table_Books[[#This Row],[Hash_ID]])&gt;1,"Y","N")</f>
        <v>N</v>
      </c>
      <c r="C2843" s="2" t="s">
        <v>6984</v>
      </c>
      <c r="D2843" s="2" t="s">
        <v>1851</v>
      </c>
      <c r="G2843" s="12"/>
      <c r="H2843" s="12"/>
      <c r="I2843" s="8"/>
      <c r="J2843" s="12"/>
      <c r="K2843" s="12"/>
      <c r="O2843" s="33"/>
      <c r="P2843" s="10"/>
      <c r="Q2843" s="10" t="s">
        <v>1860</v>
      </c>
      <c r="R2843" s="10"/>
      <c r="S2843" s="10"/>
      <c r="T2843" s="10" t="s">
        <v>1860</v>
      </c>
      <c r="U2843" s="10" t="s">
        <v>1860</v>
      </c>
      <c r="V2843" s="10"/>
      <c r="W2843" s="10"/>
      <c r="X2843" s="10"/>
      <c r="Y2843" s="10"/>
      <c r="Z2843" s="10"/>
      <c r="AA2843" s="10"/>
      <c r="AB2843" s="10"/>
      <c r="AE2843" s="12">
        <f>IFERROR(FLOOR(Table_Books[[#This Row],[Published_Date]],10), 0)</f>
        <v>0</v>
      </c>
      <c r="AF2843" s="2">
        <f>IFERROR(CEILING(VALUE(LEFT(Table_Books[[#This Row],[Published_Date]],FIND("-",Table_Books[[#This Row],[Published_Date]]&amp;"-")-1))/100, 1), 0)</f>
        <v>0</v>
      </c>
      <c r="AK2843" s="2" t="str">
        <f>Table_Books[[#This Row],[Title]]&amp;"_"&amp;Table_Books[[#This Row],[Author]]</f>
        <v>Things: A Story of the Sixties_Perec, Georges</v>
      </c>
      <c r="AL2843" s="2" t="str">
        <f>Table_Books[[#This Row],[Author]]&amp;"_"&amp;Table_Books[[#This Row],[Title]]</f>
        <v>Perec, Georges_Things: A Story of the Sixties</v>
      </c>
      <c r="AM2843" s="2" t="str">
        <f>Table_Books[[#This Row],[Title]]&amp;" by "&amp;Table_Books[[#This Row],[Author]]</f>
        <v>Things: A Story of the Sixties by Perec, Georges</v>
      </c>
    </row>
    <row r="2844" spans="1:41" x14ac:dyDescent="0.35">
      <c r="A2844" s="7" t="str">
        <f>"B-" &amp; UPPER(TRIM(Table_Books[[#This Row],[Title]])) &amp; "|" &amp; UPPER(TRIM(Table_Books[[#This Row],[Author]]))</f>
        <v>B-W, OR THE MEMORY OF CHILDHOOD|PEREC, GEORGES</v>
      </c>
      <c r="B2844" s="28" t="str">
        <f>IF(COUNTIFS(Table_Books[Hash_ID],Table_Books[[#This Row],[Hash_ID]])&gt;1,"Y","N")</f>
        <v>N</v>
      </c>
      <c r="C2844" s="2" t="s">
        <v>6986</v>
      </c>
      <c r="D2844" s="2" t="s">
        <v>1851</v>
      </c>
      <c r="G2844" s="12"/>
      <c r="H2844" s="12"/>
      <c r="I2844" s="8"/>
      <c r="J2844" s="12"/>
      <c r="K2844" s="12"/>
      <c r="O2844" s="33"/>
      <c r="P2844" s="10"/>
      <c r="Q2844" s="10" t="s">
        <v>1860</v>
      </c>
      <c r="R2844" s="10"/>
      <c r="S2844" s="10"/>
      <c r="T2844" s="10" t="s">
        <v>1860</v>
      </c>
      <c r="U2844" s="10" t="s">
        <v>1860</v>
      </c>
      <c r="V2844" s="10"/>
      <c r="W2844" s="10"/>
      <c r="X2844" s="10"/>
      <c r="Y2844" s="10"/>
      <c r="Z2844" s="10"/>
      <c r="AA2844" s="10"/>
      <c r="AB2844" s="10"/>
      <c r="AE2844" s="12">
        <f>IFERROR(FLOOR(Table_Books[[#This Row],[Published_Date]],10), 0)</f>
        <v>0</v>
      </c>
      <c r="AF2844" s="2">
        <f>IFERROR(CEILING(VALUE(LEFT(Table_Books[[#This Row],[Published_Date]],FIND("-",Table_Books[[#This Row],[Published_Date]]&amp;"-")-1))/100, 1), 0)</f>
        <v>0</v>
      </c>
      <c r="AK2844" s="2" t="str">
        <f>Table_Books[[#This Row],[Title]]&amp;"_"&amp;Table_Books[[#This Row],[Author]]</f>
        <v>W, or the Memory of Childhood_Perec, Georges</v>
      </c>
      <c r="AL2844" s="2" t="str">
        <f>Table_Books[[#This Row],[Author]]&amp;"_"&amp;Table_Books[[#This Row],[Title]]</f>
        <v>Perec, Georges_W, or the Memory of Childhood</v>
      </c>
      <c r="AM2844" s="2" t="str">
        <f>Table_Books[[#This Row],[Title]]&amp;" by "&amp;Table_Books[[#This Row],[Author]]</f>
        <v>W, or the Memory of Childhood by Perec, Georges</v>
      </c>
    </row>
    <row r="2845" spans="1:41" x14ac:dyDescent="0.35">
      <c r="A2845" s="7" t="str">
        <f>"B-" &amp; UPPER(TRIM(Table_Books[[#This Row],[Title]])) &amp; "|" &amp; UPPER(TRIM(Table_Books[[#This Row],[Author]]))</f>
        <v>B-DOÑA PERFECTA|PÉREZ GALDÓS, BENITO</v>
      </c>
      <c r="B2845" s="28" t="str">
        <f>IF(COUNTIFS(Table_Books[Hash_ID],Table_Books[[#This Row],[Hash_ID]])&gt;1,"Y","N")</f>
        <v>N</v>
      </c>
      <c r="C2845" s="2" t="s">
        <v>6523</v>
      </c>
      <c r="D2845" s="2" t="s">
        <v>6519</v>
      </c>
      <c r="G2845" s="12"/>
      <c r="H2845" s="12"/>
      <c r="I2845" s="8"/>
      <c r="J2845" s="12"/>
      <c r="K2845" s="12"/>
      <c r="O2845" s="33">
        <v>4</v>
      </c>
      <c r="P2845" s="10"/>
      <c r="Q2845" s="10" t="s">
        <v>1860</v>
      </c>
      <c r="R2845" s="10"/>
      <c r="S2845" s="10"/>
      <c r="T2845" s="10" t="s">
        <v>1860</v>
      </c>
      <c r="U2845" s="10" t="s">
        <v>1860</v>
      </c>
      <c r="V2845" s="10"/>
      <c r="W2845" s="10"/>
      <c r="X2845" s="10"/>
      <c r="Y2845" s="10"/>
      <c r="Z2845" s="10"/>
      <c r="AA2845" s="10"/>
      <c r="AB2845" s="10"/>
      <c r="AE2845" s="12">
        <f>IFERROR(FLOOR(Table_Books[[#This Row],[Published_Date]],10), 0)</f>
        <v>0</v>
      </c>
      <c r="AF2845" s="2">
        <f>IFERROR(CEILING(VALUE(LEFT(Table_Books[[#This Row],[Published_Date]],FIND("-",Table_Books[[#This Row],[Published_Date]]&amp;"-")-1))/100, 1), 0)</f>
        <v>0</v>
      </c>
      <c r="AK2845" s="2" t="str">
        <f>Table_Books[[#This Row],[Title]]&amp;"_"&amp;Table_Books[[#This Row],[Author]]</f>
        <v>Doña Perfecta_Pérez Galdós, Benito</v>
      </c>
      <c r="AL2845" s="2" t="str">
        <f>Table_Books[[#This Row],[Author]]&amp;"_"&amp;Table_Books[[#This Row],[Title]]</f>
        <v>Pérez Galdós, Benito_Doña Perfecta</v>
      </c>
      <c r="AM2845" s="2" t="str">
        <f>Table_Books[[#This Row],[Title]]&amp;" by "&amp;Table_Books[[#This Row],[Author]]</f>
        <v>Doña Perfecta by Pérez Galdós, Benito</v>
      </c>
    </row>
    <row r="2846" spans="1:41" x14ac:dyDescent="0.35">
      <c r="A2846" s="7" t="str">
        <f>"B-" &amp; UPPER(TRIM(Table_Books[[#This Row],[Title]])) &amp; "|" &amp; UPPER(TRIM(Table_Books[[#This Row],[Author]]))</f>
        <v>B-FORTUNATA AND JACINTA|PÉREZ GALDÓS, BENITO</v>
      </c>
      <c r="B2846" s="28" t="str">
        <f>IF(COUNTIFS(Table_Books[Hash_ID],Table_Books[[#This Row],[Hash_ID]])&gt;1,"Y","N")</f>
        <v>N</v>
      </c>
      <c r="C2846" s="2" t="s">
        <v>6518</v>
      </c>
      <c r="D2846" s="2" t="s">
        <v>6519</v>
      </c>
      <c r="G2846" s="12"/>
      <c r="H2846" s="12"/>
      <c r="I2846" s="8"/>
      <c r="J2846" s="12"/>
      <c r="K2846" s="12"/>
      <c r="O2846" s="33"/>
      <c r="P2846" s="10"/>
      <c r="Q2846" s="10" t="s">
        <v>1860</v>
      </c>
      <c r="R2846" s="10"/>
      <c r="S2846" s="10"/>
      <c r="T2846" s="10" t="s">
        <v>1860</v>
      </c>
      <c r="U2846" s="10" t="s">
        <v>1860</v>
      </c>
      <c r="V2846" s="10"/>
      <c r="W2846" s="10"/>
      <c r="X2846" s="10"/>
      <c r="Y2846" s="10"/>
      <c r="Z2846" s="10"/>
      <c r="AA2846" s="10"/>
      <c r="AB2846" s="10"/>
      <c r="AE2846" s="12">
        <f>IFERROR(FLOOR(Table_Books[[#This Row],[Published_Date]],10), 0)</f>
        <v>0</v>
      </c>
      <c r="AF2846" s="2">
        <f>IFERROR(CEILING(VALUE(LEFT(Table_Books[[#This Row],[Published_Date]],FIND("-",Table_Books[[#This Row],[Published_Date]]&amp;"-")-1))/100, 1), 0)</f>
        <v>0</v>
      </c>
      <c r="AK2846" s="2" t="str">
        <f>Table_Books[[#This Row],[Title]]&amp;"_"&amp;Table_Books[[#This Row],[Author]]</f>
        <v>Fortunata and Jacinta_Pérez Galdós, Benito</v>
      </c>
      <c r="AL2846" s="2" t="str">
        <f>Table_Books[[#This Row],[Author]]&amp;"_"&amp;Table_Books[[#This Row],[Title]]</f>
        <v>Pérez Galdós, Benito_Fortunata and Jacinta</v>
      </c>
      <c r="AM2846" s="2" t="str">
        <f>Table_Books[[#This Row],[Title]]&amp;" by "&amp;Table_Books[[#This Row],[Author]]</f>
        <v>Fortunata and Jacinta by Pérez Galdós, Benito</v>
      </c>
    </row>
    <row r="2847" spans="1:41" x14ac:dyDescent="0.35">
      <c r="A2847" s="7" t="str">
        <f>"B-" &amp; UPPER(TRIM(Table_Books[[#This Row],[Title]])) &amp; "|" &amp; UPPER(TRIM(Table_Books[[#This Row],[Author]]))</f>
        <v>B-MARIANELA|PÉREZ GALDÓS, BENITO</v>
      </c>
      <c r="B2847" s="28" t="str">
        <f>IF(COUNTIFS(Table_Books[Hash_ID],Table_Books[[#This Row],[Hash_ID]])&gt;1,"Y","N")</f>
        <v>N</v>
      </c>
      <c r="C2847" s="2" t="s">
        <v>6516</v>
      </c>
      <c r="D2847" s="2" t="s">
        <v>6519</v>
      </c>
      <c r="G2847" s="12"/>
      <c r="H2847" s="12"/>
      <c r="I2847" s="8"/>
      <c r="J2847" s="12"/>
      <c r="K2847" s="12"/>
      <c r="O2847" s="33"/>
      <c r="P2847" s="10"/>
      <c r="Q2847" s="10" t="s">
        <v>1860</v>
      </c>
      <c r="R2847" s="10"/>
      <c r="S2847" s="10"/>
      <c r="T2847" s="10" t="s">
        <v>1860</v>
      </c>
      <c r="U2847" s="10" t="s">
        <v>1860</v>
      </c>
      <c r="V2847" s="10"/>
      <c r="W2847" s="10"/>
      <c r="X2847" s="10"/>
      <c r="Y2847" s="10"/>
      <c r="Z2847" s="10"/>
      <c r="AA2847" s="10"/>
      <c r="AB2847" s="10"/>
      <c r="AE2847" s="12">
        <f>IFERROR(FLOOR(Table_Books[[#This Row],[Published_Date]],10), 0)</f>
        <v>0</v>
      </c>
      <c r="AF2847" s="2">
        <f>IFERROR(CEILING(VALUE(LEFT(Table_Books[[#This Row],[Published_Date]],FIND("-",Table_Books[[#This Row],[Published_Date]]&amp;"-")-1))/100, 1), 0)</f>
        <v>0</v>
      </c>
      <c r="AK2847" s="2" t="str">
        <f>Table_Books[[#This Row],[Title]]&amp;"_"&amp;Table_Books[[#This Row],[Author]]</f>
        <v>Marianela_Pérez Galdós, Benito</v>
      </c>
      <c r="AL2847" s="2" t="str">
        <f>Table_Books[[#This Row],[Author]]&amp;"_"&amp;Table_Books[[#This Row],[Title]]</f>
        <v>Pérez Galdós, Benito_Marianela</v>
      </c>
      <c r="AM2847" s="2" t="str">
        <f>Table_Books[[#This Row],[Title]]&amp;" by "&amp;Table_Books[[#This Row],[Author]]</f>
        <v>Marianela by Pérez Galdós, Benito</v>
      </c>
    </row>
    <row r="2848" spans="1:41" x14ac:dyDescent="0.35">
      <c r="A2848" s="7" t="str">
        <f>"B-" &amp; UPPER(TRIM(Table_Books[[#This Row],[Title]])) &amp; "|" &amp; UPPER(TRIM(Table_Books[[#This Row],[Author]]))</f>
        <v>B-MISERICORDIA|PÉREZ GALDÓS, BENITO</v>
      </c>
      <c r="B2848" s="28" t="str">
        <f>IF(COUNTIFS(Table_Books[Hash_ID],Table_Books[[#This Row],[Hash_ID]])&gt;1,"Y","N")</f>
        <v>N</v>
      </c>
      <c r="C2848" s="2" t="s">
        <v>6520</v>
      </c>
      <c r="D2848" s="2" t="s">
        <v>6519</v>
      </c>
      <c r="G2848" s="12"/>
      <c r="H2848" s="12"/>
      <c r="I2848" s="8"/>
      <c r="J2848" s="12"/>
      <c r="K2848" s="12"/>
      <c r="O2848" s="33"/>
      <c r="P2848" s="10"/>
      <c r="Q2848" s="10" t="s">
        <v>1860</v>
      </c>
      <c r="R2848" s="10"/>
      <c r="S2848" s="10"/>
      <c r="T2848" s="10" t="s">
        <v>1860</v>
      </c>
      <c r="U2848" s="10" t="s">
        <v>1860</v>
      </c>
      <c r="V2848" s="10"/>
      <c r="W2848" s="10"/>
      <c r="X2848" s="10"/>
      <c r="Y2848" s="10"/>
      <c r="Z2848" s="10"/>
      <c r="AA2848" s="10"/>
      <c r="AB2848" s="10"/>
      <c r="AE2848" s="12">
        <f>IFERROR(FLOOR(Table_Books[[#This Row],[Published_Date]],10), 0)</f>
        <v>0</v>
      </c>
      <c r="AF2848" s="2">
        <f>IFERROR(CEILING(VALUE(LEFT(Table_Books[[#This Row],[Published_Date]],FIND("-",Table_Books[[#This Row],[Published_Date]]&amp;"-")-1))/100, 1), 0)</f>
        <v>0</v>
      </c>
      <c r="AK2848" s="2" t="str">
        <f>Table_Books[[#This Row],[Title]]&amp;"_"&amp;Table_Books[[#This Row],[Author]]</f>
        <v>Misericordia_Pérez Galdós, Benito</v>
      </c>
      <c r="AL2848" s="2" t="str">
        <f>Table_Books[[#This Row],[Author]]&amp;"_"&amp;Table_Books[[#This Row],[Title]]</f>
        <v>Pérez Galdós, Benito_Misericordia</v>
      </c>
      <c r="AM2848" s="2" t="str">
        <f>Table_Books[[#This Row],[Title]]&amp;" by "&amp;Table_Books[[#This Row],[Author]]</f>
        <v>Misericordia by Pérez Galdós, Benito</v>
      </c>
    </row>
    <row r="2849" spans="1:41" x14ac:dyDescent="0.35">
      <c r="A2849" s="7" t="str">
        <f>"B-" &amp; UPPER(TRIM(Table_Books[[#This Row],[Title]])) &amp; "|" &amp; UPPER(TRIM(Table_Books[[#This Row],[Author]]))</f>
        <v>B-TORMENTO|PÉREZ GALDÓS, BENITO</v>
      </c>
      <c r="B2849" s="28" t="str">
        <f>IF(COUNTIFS(Table_Books[Hash_ID],Table_Books[[#This Row],[Hash_ID]])&gt;1,"Y","N")</f>
        <v>N</v>
      </c>
      <c r="C2849" s="2" t="s">
        <v>6522</v>
      </c>
      <c r="D2849" s="2" t="s">
        <v>6519</v>
      </c>
      <c r="G2849" s="12"/>
      <c r="H2849" s="12"/>
      <c r="I2849" s="8"/>
      <c r="J2849" s="12"/>
      <c r="K2849" s="12"/>
      <c r="O2849" s="33"/>
      <c r="P2849" s="10"/>
      <c r="Q2849" s="10" t="s">
        <v>1860</v>
      </c>
      <c r="R2849" s="10"/>
      <c r="S2849" s="10"/>
      <c r="T2849" s="10" t="s">
        <v>1860</v>
      </c>
      <c r="U2849" s="10" t="s">
        <v>1860</v>
      </c>
      <c r="V2849" s="10"/>
      <c r="W2849" s="10"/>
      <c r="X2849" s="10"/>
      <c r="Y2849" s="10"/>
      <c r="Z2849" s="10"/>
      <c r="AA2849" s="10"/>
      <c r="AB2849" s="10"/>
      <c r="AE2849" s="12">
        <f>IFERROR(FLOOR(Table_Books[[#This Row],[Published_Date]],10), 0)</f>
        <v>0</v>
      </c>
      <c r="AF2849" s="2">
        <f>IFERROR(CEILING(VALUE(LEFT(Table_Books[[#This Row],[Published_Date]],FIND("-",Table_Books[[#This Row],[Published_Date]]&amp;"-")-1))/100, 1), 0)</f>
        <v>0</v>
      </c>
      <c r="AK2849" s="2" t="str">
        <f>Table_Books[[#This Row],[Title]]&amp;"_"&amp;Table_Books[[#This Row],[Author]]</f>
        <v>Tormento_Pérez Galdós, Benito</v>
      </c>
      <c r="AL2849" s="2" t="str">
        <f>Table_Books[[#This Row],[Author]]&amp;"_"&amp;Table_Books[[#This Row],[Title]]</f>
        <v>Pérez Galdós, Benito_Tormento</v>
      </c>
      <c r="AM2849" s="2" t="str">
        <f>Table_Books[[#This Row],[Title]]&amp;" by "&amp;Table_Books[[#This Row],[Author]]</f>
        <v>Tormento by Pérez Galdós, Benito</v>
      </c>
    </row>
    <row r="2850" spans="1:41" x14ac:dyDescent="0.35">
      <c r="A2850" s="7" t="str">
        <f>"B-" &amp; UPPER(TRIM(Table_Books[[#This Row],[Title]])) &amp; "|" &amp; UPPER(TRIM(Table_Books[[#This Row],[Author]]))</f>
        <v>B-TRAFALGAR|PÉREZ GALDÓS, BENITO</v>
      </c>
      <c r="B2850" s="28" t="str">
        <f>IF(COUNTIFS(Table_Books[Hash_ID],Table_Books[[#This Row],[Hash_ID]])&gt;1,"Y","N")</f>
        <v>N</v>
      </c>
      <c r="C2850" s="2" t="s">
        <v>6517</v>
      </c>
      <c r="D2850" s="2" t="s">
        <v>6519</v>
      </c>
      <c r="G2850" s="12"/>
      <c r="H2850" s="12"/>
      <c r="I2850" s="8"/>
      <c r="J2850" s="12"/>
      <c r="K2850" s="12"/>
      <c r="O2850" s="33"/>
      <c r="P2850" s="10"/>
      <c r="Q2850" s="10" t="s">
        <v>1860</v>
      </c>
      <c r="R2850" s="10"/>
      <c r="S2850" s="10"/>
      <c r="T2850" s="10" t="s">
        <v>1860</v>
      </c>
      <c r="U2850" s="10" t="s">
        <v>1860</v>
      </c>
      <c r="V2850" s="10"/>
      <c r="W2850" s="10"/>
      <c r="X2850" s="10"/>
      <c r="Y2850" s="10"/>
      <c r="Z2850" s="10"/>
      <c r="AA2850" s="10"/>
      <c r="AB2850" s="10"/>
      <c r="AE2850" s="12">
        <f>IFERROR(FLOOR(Table_Books[[#This Row],[Published_Date]],10), 0)</f>
        <v>0</v>
      </c>
      <c r="AF2850" s="2">
        <f>IFERROR(CEILING(VALUE(LEFT(Table_Books[[#This Row],[Published_Date]],FIND("-",Table_Books[[#This Row],[Published_Date]]&amp;"-")-1))/100, 1), 0)</f>
        <v>0</v>
      </c>
      <c r="AK2850" s="2" t="str">
        <f>Table_Books[[#This Row],[Title]]&amp;"_"&amp;Table_Books[[#This Row],[Author]]</f>
        <v>Trafalgar_Pérez Galdós, Benito</v>
      </c>
      <c r="AL2850" s="2" t="str">
        <f>Table_Books[[#This Row],[Author]]&amp;"_"&amp;Table_Books[[#This Row],[Title]]</f>
        <v>Pérez Galdós, Benito_Trafalgar</v>
      </c>
      <c r="AM2850" s="2" t="str">
        <f>Table_Books[[#This Row],[Title]]&amp;" by "&amp;Table_Books[[#This Row],[Author]]</f>
        <v>Trafalgar by Pérez Galdós, Benito</v>
      </c>
    </row>
    <row r="2851" spans="1:41" x14ac:dyDescent="0.35">
      <c r="A2851" s="7" t="str">
        <f>"B-" &amp; UPPER(TRIM(Table_Books[[#This Row],[Title]])) &amp; "|" &amp; UPPER(TRIM(Table_Books[[#This Row],[Author]]))</f>
        <v>B-TRISTANA|PÉREZ GALDÓS, BENITO</v>
      </c>
      <c r="B2851" s="28" t="str">
        <f>IF(COUNTIFS(Table_Books[Hash_ID],Table_Books[[#This Row],[Hash_ID]])&gt;1,"Y","N")</f>
        <v>N</v>
      </c>
      <c r="C2851" s="2" t="s">
        <v>6521</v>
      </c>
      <c r="D2851" s="2" t="s">
        <v>6519</v>
      </c>
      <c r="G2851" s="12"/>
      <c r="H2851" s="12"/>
      <c r="I2851" s="8"/>
      <c r="J2851" s="12"/>
      <c r="K2851" s="12"/>
      <c r="O2851" s="33"/>
      <c r="P2851" s="10"/>
      <c r="Q2851" s="10" t="s">
        <v>1860</v>
      </c>
      <c r="R2851" s="10"/>
      <c r="S2851" s="10"/>
      <c r="T2851" s="10" t="s">
        <v>1860</v>
      </c>
      <c r="U2851" s="10" t="s">
        <v>1860</v>
      </c>
      <c r="V2851" s="10"/>
      <c r="W2851" s="10"/>
      <c r="X2851" s="10"/>
      <c r="Y2851" s="10"/>
      <c r="Z2851" s="10"/>
      <c r="AA2851" s="10"/>
      <c r="AB2851" s="10"/>
      <c r="AE2851" s="12">
        <f>IFERROR(FLOOR(Table_Books[[#This Row],[Published_Date]],10), 0)</f>
        <v>0</v>
      </c>
      <c r="AF2851" s="2">
        <f>IFERROR(CEILING(VALUE(LEFT(Table_Books[[#This Row],[Published_Date]],FIND("-",Table_Books[[#This Row],[Published_Date]]&amp;"-")-1))/100, 1), 0)</f>
        <v>0</v>
      </c>
      <c r="AK2851" s="2" t="str">
        <f>Table_Books[[#This Row],[Title]]&amp;"_"&amp;Table_Books[[#This Row],[Author]]</f>
        <v>Tristana_Pérez Galdós, Benito</v>
      </c>
      <c r="AL2851" s="2" t="str">
        <f>Table_Books[[#This Row],[Author]]&amp;"_"&amp;Table_Books[[#This Row],[Title]]</f>
        <v>Pérez Galdós, Benito_Tristana</v>
      </c>
      <c r="AM2851" s="2" t="str">
        <f>Table_Books[[#This Row],[Title]]&amp;" by "&amp;Table_Books[[#This Row],[Author]]</f>
        <v>Tristana by Pérez Galdós, Benito</v>
      </c>
    </row>
    <row r="2852" spans="1:41" ht="43.5" x14ac:dyDescent="0.35">
      <c r="A2852" s="7" t="str">
        <f>"B-" &amp; UPPER(TRIM(Table_Books[[#This Row],[Title]])) &amp; "|" &amp; UPPER(TRIM(Table_Books[[#This Row],[Author]]))</f>
        <v>B-MESSAGE|PESSOA, FERNANDO</v>
      </c>
      <c r="B2852" s="28" t="str">
        <f>IF(COUNTIFS(Table_Books[Hash_ID],Table_Books[[#This Row],[Hash_ID]])&gt;1,"Y","N")</f>
        <v>N</v>
      </c>
      <c r="C2852" s="2" t="s">
        <v>2675</v>
      </c>
      <c r="D2852" s="2" t="s">
        <v>2397</v>
      </c>
      <c r="G2852" s="12">
        <v>1934</v>
      </c>
      <c r="H2852" s="12"/>
      <c r="I2852" s="8"/>
      <c r="J2852" s="12"/>
      <c r="K2852" s="12"/>
      <c r="L2852" s="2">
        <v>100</v>
      </c>
      <c r="M2852" s="2" t="s">
        <v>2867</v>
      </c>
      <c r="O2852" s="33"/>
      <c r="P2852" s="10"/>
      <c r="Q2852" s="10" t="s">
        <v>1860</v>
      </c>
      <c r="R2852" s="10"/>
      <c r="S2852" s="10"/>
      <c r="T2852" s="10" t="s">
        <v>1860</v>
      </c>
      <c r="U2852" s="10" t="s">
        <v>1860</v>
      </c>
      <c r="V2852" s="10"/>
      <c r="W2852" s="10"/>
      <c r="X2852" s="10"/>
      <c r="Y2852" s="10"/>
      <c r="Z2852" s="10"/>
      <c r="AA2852" s="10"/>
      <c r="AB2852" s="10"/>
      <c r="AE2852" s="12">
        <f>IFERROR(FLOOR(Table_Books[[#This Row],[Published_Date]],10), 0)</f>
        <v>1930</v>
      </c>
      <c r="AF2852" s="2">
        <f>IFERROR(CEILING(VALUE(LEFT(Table_Books[[#This Row],[Published_Date]],FIND("-",Table_Books[[#This Row],[Published_Date]]&amp;"-")-1))/100, 1), 0)</f>
        <v>20</v>
      </c>
      <c r="AK2852" s="2" t="str">
        <f>Table_Books[[#This Row],[Title]]&amp;"_"&amp;Table_Books[[#This Row],[Author]]</f>
        <v>Message_Pessoa, Fernando</v>
      </c>
      <c r="AL2852" s="2" t="str">
        <f>Table_Books[[#This Row],[Author]]&amp;"_"&amp;Table_Books[[#This Row],[Title]]</f>
        <v>Pessoa, Fernando_Message</v>
      </c>
      <c r="AM2852" s="2" t="str">
        <f>Table_Books[[#This Row],[Title]]&amp;" by "&amp;Table_Books[[#This Row],[Author]]</f>
        <v>Message by Pessoa, Fernando</v>
      </c>
    </row>
    <row r="2853" spans="1:41" ht="43.5" x14ac:dyDescent="0.35">
      <c r="A2853" s="7" t="str">
        <f>"B-" &amp; UPPER(TRIM(Table_Books[[#This Row],[Title]])) &amp; "|" &amp; UPPER(TRIM(Table_Books[[#This Row],[Author]]))</f>
        <v>B-THE BOOK OF DISQUIET|PESSOA, FERNANDO</v>
      </c>
      <c r="B2853" s="28" t="str">
        <f>IF(COUNTIFS(Table_Books[Hash_ID],Table_Books[[#This Row],[Hash_ID]])&gt;1,"Y","N")</f>
        <v>Y</v>
      </c>
      <c r="C2853" s="2" t="s">
        <v>2396</v>
      </c>
      <c r="D2853" s="2" t="s">
        <v>2397</v>
      </c>
      <c r="G2853" s="12">
        <v>1982</v>
      </c>
      <c r="H2853" s="12"/>
      <c r="I2853" s="8"/>
      <c r="J2853" s="12"/>
      <c r="K2853" s="12"/>
      <c r="L2853" s="2">
        <v>544</v>
      </c>
      <c r="M2853" s="2" t="s">
        <v>5276</v>
      </c>
      <c r="O2853" s="33">
        <v>5</v>
      </c>
      <c r="P2853" s="10"/>
      <c r="Q2853" s="10" t="s">
        <v>1860</v>
      </c>
      <c r="R2853" s="10"/>
      <c r="S2853" s="10"/>
      <c r="T2853" s="10" t="s">
        <v>1860</v>
      </c>
      <c r="U2853" s="10" t="s">
        <v>1860</v>
      </c>
      <c r="V2853" s="10" t="s">
        <v>1824</v>
      </c>
      <c r="W2853" s="10"/>
      <c r="X2853" s="10"/>
      <c r="Y2853" s="10"/>
      <c r="Z2853" s="10"/>
      <c r="AA2853" s="10"/>
      <c r="AB2853" s="10"/>
      <c r="AE2853" s="12">
        <f>IFERROR(FLOOR(Table_Books[[#This Row],[Published_Date]],10), 0)</f>
        <v>1980</v>
      </c>
      <c r="AF2853" s="2">
        <f>IFERROR(CEILING(VALUE(LEFT(Table_Books[[#This Row],[Published_Date]],FIND("-",Table_Books[[#This Row],[Published_Date]]&amp;"-")-1))/100, 1), 0)</f>
        <v>20</v>
      </c>
      <c r="AK2853" s="2" t="str">
        <f>Table_Books[[#This Row],[Title]]&amp;"_"&amp;Table_Books[[#This Row],[Author]]</f>
        <v>The Book of Disquiet_Pessoa, Fernando</v>
      </c>
      <c r="AL2853" s="2" t="str">
        <f>Table_Books[[#This Row],[Author]]&amp;"_"&amp;Table_Books[[#This Row],[Title]]</f>
        <v>Pessoa, Fernando_The Book of Disquiet</v>
      </c>
      <c r="AM2853" s="2" t="str">
        <f>Table_Books[[#This Row],[Title]]&amp;" by "&amp;Table_Books[[#This Row],[Author]]</f>
        <v>The Book of Disquiet by Pessoa, Fernando</v>
      </c>
    </row>
    <row r="2854" spans="1:41" x14ac:dyDescent="0.35">
      <c r="A2854" s="7" t="str">
        <f>"B-" &amp; UPPER(TRIM(Table_Books[[#This Row],[Title]])) &amp; "|" &amp; UPPER(TRIM(Table_Books[[#This Row],[Author]]))</f>
        <v>B-THE BOOK OF DISQUIET|PESSOA, FERNANDO</v>
      </c>
      <c r="B2854" s="35" t="str">
        <f>IF(COUNTIFS(Table_Books[Hash_ID],Table_Books[[#This Row],[Hash_ID]])&gt;1,"Y","N")</f>
        <v>Y</v>
      </c>
      <c r="C2854" s="35" t="s">
        <v>2396</v>
      </c>
      <c r="D2854" s="35" t="s">
        <v>2397</v>
      </c>
      <c r="E2854" s="35"/>
      <c r="F2854" s="35"/>
      <c r="G2854" s="36"/>
      <c r="H2854" s="36"/>
      <c r="I2854" s="37"/>
      <c r="J2854" s="36"/>
      <c r="K2854" s="36"/>
      <c r="L2854" s="35"/>
      <c r="M2854" s="35"/>
      <c r="N2854" s="35"/>
      <c r="O2854" s="38"/>
      <c r="P2854" s="39"/>
      <c r="Q2854" s="10" t="s">
        <v>1860</v>
      </c>
      <c r="R2854" s="39"/>
      <c r="S2854" s="39"/>
      <c r="T2854" s="10" t="s">
        <v>1860</v>
      </c>
      <c r="U2854" s="10" t="s">
        <v>1860</v>
      </c>
      <c r="V2854" s="39"/>
      <c r="W2854" s="39"/>
      <c r="X2854" s="39"/>
      <c r="Y2854" s="39"/>
      <c r="Z2854" s="39"/>
      <c r="AA2854" s="39"/>
      <c r="AB2854" s="39"/>
      <c r="AC2854" s="35"/>
      <c r="AD2854" s="35"/>
      <c r="AE2854" s="36">
        <f>IFERROR(FLOOR(Table_Books[[#This Row],[Published_Date]],10), 0)</f>
        <v>0</v>
      </c>
      <c r="AF2854" s="35">
        <f>IFERROR(CEILING(VALUE(LEFT(Table_Books[[#This Row],[Published_Date]],FIND("-",Table_Books[[#This Row],[Published_Date]]&amp;"-")-1))/100, 1), 0)</f>
        <v>0</v>
      </c>
      <c r="AG2854" s="35"/>
      <c r="AH2854" s="35"/>
      <c r="AI2854" s="35"/>
      <c r="AJ2854" s="35"/>
      <c r="AK2854" s="35" t="str">
        <f>Table_Books[[#This Row],[Title]]&amp;"_"&amp;Table_Books[[#This Row],[Author]]</f>
        <v>The Book of Disquiet_Pessoa, Fernando</v>
      </c>
      <c r="AL2854" s="35" t="str">
        <f>Table_Books[[#This Row],[Author]]&amp;"_"&amp;Table_Books[[#This Row],[Title]]</f>
        <v>Pessoa, Fernando_The Book of Disquiet</v>
      </c>
      <c r="AM2854" s="35" t="str">
        <f>Table_Books[[#This Row],[Title]]&amp;" by "&amp;Table_Books[[#This Row],[Author]]</f>
        <v>The Book of Disquiet by Pessoa, Fernando</v>
      </c>
      <c r="AN2854" s="35"/>
      <c r="AO2854" s="35"/>
    </row>
    <row r="2855" spans="1:41" ht="43.5" x14ac:dyDescent="0.35">
      <c r="A2855" s="7" t="str">
        <f>"B-" &amp; UPPER(TRIM(Table_Books[[#This Row],[Title]])) &amp; "|" &amp; UPPER(TRIM(Table_Books[[#This Row],[Author]]))</f>
        <v>B-THE KEEPER OF SHEEP|PESSOA, FERNANDO</v>
      </c>
      <c r="B2855" s="28" t="str">
        <f>IF(COUNTIFS(Table_Books[Hash_ID],Table_Books[[#This Row],[Hash_ID]])&gt;1,"Y","N")</f>
        <v>N</v>
      </c>
      <c r="C2855" s="2" t="s">
        <v>2676</v>
      </c>
      <c r="D2855" s="2" t="s">
        <v>2397</v>
      </c>
      <c r="G2855" s="12">
        <v>1914</v>
      </c>
      <c r="H2855" s="12"/>
      <c r="I2855" s="8"/>
      <c r="J2855" s="12"/>
      <c r="K2855" s="12"/>
      <c r="L2855" s="2">
        <v>112</v>
      </c>
      <c r="M2855" s="2" t="s">
        <v>2868</v>
      </c>
      <c r="O2855" s="33"/>
      <c r="P2855" s="10"/>
      <c r="Q2855" s="10" t="s">
        <v>1860</v>
      </c>
      <c r="R2855" s="10"/>
      <c r="S2855" s="10"/>
      <c r="T2855" s="10" t="s">
        <v>1860</v>
      </c>
      <c r="U2855" s="10" t="s">
        <v>1860</v>
      </c>
      <c r="V2855" s="10"/>
      <c r="W2855" s="10"/>
      <c r="X2855" s="10"/>
      <c r="Y2855" s="10"/>
      <c r="Z2855" s="10"/>
      <c r="AA2855" s="10"/>
      <c r="AB2855" s="10"/>
      <c r="AE2855" s="12">
        <f>IFERROR(FLOOR(Table_Books[[#This Row],[Published_Date]],10), 0)</f>
        <v>1910</v>
      </c>
      <c r="AF2855" s="2">
        <f>IFERROR(CEILING(VALUE(LEFT(Table_Books[[#This Row],[Published_Date]],FIND("-",Table_Books[[#This Row],[Published_Date]]&amp;"-")-1))/100, 1), 0)</f>
        <v>20</v>
      </c>
      <c r="AK2855" s="2" t="str">
        <f>Table_Books[[#This Row],[Title]]&amp;"_"&amp;Table_Books[[#This Row],[Author]]</f>
        <v>The Keeper of Sheep_Pessoa, Fernando</v>
      </c>
      <c r="AL2855" s="2" t="str">
        <f>Table_Books[[#This Row],[Author]]&amp;"_"&amp;Table_Books[[#This Row],[Title]]</f>
        <v>Pessoa, Fernando_The Keeper of Sheep</v>
      </c>
      <c r="AM2855" s="2" t="str">
        <f>Table_Books[[#This Row],[Title]]&amp;" by "&amp;Table_Books[[#This Row],[Author]]</f>
        <v>The Keeper of Sheep by Pessoa, Fernando</v>
      </c>
    </row>
    <row r="2856" spans="1:41" ht="29" x14ac:dyDescent="0.35">
      <c r="A2856" s="7" t="str">
        <f>"B-" &amp; UPPER(TRIM(Table_Books[[#This Row],[Title]])) &amp; "|" &amp; UPPER(TRIM(Table_Books[[#This Row],[Author]]))</f>
        <v>B-TOBACCO SHOP|PESSOA, FERNANDO</v>
      </c>
      <c r="B2856" s="28" t="str">
        <f>IF(COUNTIFS(Table_Books[Hash_ID],Table_Books[[#This Row],[Hash_ID]])&gt;1,"Y","N")</f>
        <v>N</v>
      </c>
      <c r="C2856" s="2" t="s">
        <v>2677</v>
      </c>
      <c r="D2856" s="2" t="s">
        <v>2397</v>
      </c>
      <c r="G2856" s="12">
        <v>1933</v>
      </c>
      <c r="H2856" s="12"/>
      <c r="I2856" s="8"/>
      <c r="J2856" s="12"/>
      <c r="K2856" s="12"/>
      <c r="L2856" s="2">
        <v>8</v>
      </c>
      <c r="M2856" s="2" t="s">
        <v>2869</v>
      </c>
      <c r="O2856" s="33"/>
      <c r="P2856" s="10"/>
      <c r="Q2856" s="10" t="s">
        <v>1860</v>
      </c>
      <c r="R2856" s="10"/>
      <c r="S2856" s="10"/>
      <c r="T2856" s="10" t="s">
        <v>1860</v>
      </c>
      <c r="U2856" s="10" t="s">
        <v>1860</v>
      </c>
      <c r="V2856" s="10"/>
      <c r="W2856" s="10"/>
      <c r="X2856" s="10"/>
      <c r="Y2856" s="10"/>
      <c r="Z2856" s="10"/>
      <c r="AA2856" s="10"/>
      <c r="AB2856" s="10"/>
      <c r="AE2856" s="12">
        <f>IFERROR(FLOOR(Table_Books[[#This Row],[Published_Date]],10), 0)</f>
        <v>1930</v>
      </c>
      <c r="AF2856" s="2">
        <f>IFERROR(CEILING(VALUE(LEFT(Table_Books[[#This Row],[Published_Date]],FIND("-",Table_Books[[#This Row],[Published_Date]]&amp;"-")-1))/100, 1), 0)</f>
        <v>20</v>
      </c>
      <c r="AK2856" s="2" t="str">
        <f>Table_Books[[#This Row],[Title]]&amp;"_"&amp;Table_Books[[#This Row],[Author]]</f>
        <v>Tobacco Shop_Pessoa, Fernando</v>
      </c>
      <c r="AL2856" s="2" t="str">
        <f>Table_Books[[#This Row],[Author]]&amp;"_"&amp;Table_Books[[#This Row],[Title]]</f>
        <v>Pessoa, Fernando_Tobacco Shop</v>
      </c>
      <c r="AM2856" s="2" t="str">
        <f>Table_Books[[#This Row],[Title]]&amp;" by "&amp;Table_Books[[#This Row],[Author]]</f>
        <v>Tobacco Shop by Pessoa, Fernando</v>
      </c>
    </row>
    <row r="2857" spans="1:41" x14ac:dyDescent="0.35">
      <c r="A2857" s="7" t="str">
        <f>"B-" &amp; UPPER(TRIM(Table_Books[[#This Row],[Title]])) &amp; "|" &amp; UPPER(TRIM(Table_Books[[#This Row],[Author]]))</f>
        <v>B-GUSTAVE MOREAU: THE WATERCOLORS|PETER COOKE</v>
      </c>
      <c r="B2857" s="28" t="str">
        <f>IF(COUNTIFS(Table_Books[Hash_ID],Table_Books[[#This Row],[Hash_ID]])&gt;1,"Y","N")</f>
        <v>N</v>
      </c>
      <c r="C2857" s="2" t="s">
        <v>16154</v>
      </c>
      <c r="D2857" s="43" t="s">
        <v>16155</v>
      </c>
      <c r="G2857" s="12"/>
      <c r="H2857" s="12"/>
      <c r="I2857" s="8"/>
      <c r="J2857" s="12"/>
      <c r="K2857" s="12"/>
      <c r="O2857" s="33"/>
      <c r="P2857" s="10"/>
      <c r="Q2857" s="10" t="s">
        <v>1860</v>
      </c>
      <c r="R2857" s="10"/>
      <c r="S2857" s="10"/>
      <c r="T2857" s="10" t="s">
        <v>1860</v>
      </c>
      <c r="U2857" s="10" t="s">
        <v>1860</v>
      </c>
      <c r="V2857" s="10"/>
      <c r="W2857" s="10"/>
      <c r="X2857" s="10"/>
      <c r="Y2857" s="10"/>
      <c r="Z2857" s="10"/>
      <c r="AA2857" s="10"/>
      <c r="AB2857" s="10"/>
      <c r="AE2857" s="12">
        <f>IFERROR(FLOOR(Table_Books[[#This Row],[Published_Date]],10), 0)</f>
        <v>0</v>
      </c>
      <c r="AF2857" s="2">
        <f>IFERROR(CEILING(VALUE(LEFT(Table_Books[[#This Row],[Published_Date]],FIND("-",Table_Books[[#This Row],[Published_Date]]&amp;"-")-1))/100, 1), 0)</f>
        <v>0</v>
      </c>
      <c r="AJ2857" s="2" t="s">
        <v>16093</v>
      </c>
      <c r="AK2857" s="2" t="str">
        <f>Table_Books[[#This Row],[Title]]&amp;"_"&amp;Table_Books[[#This Row],[Author]]</f>
        <v>Gustave Moreau: The Watercolors_Peter Cooke</v>
      </c>
      <c r="AL2857" s="2" t="str">
        <f>Table_Books[[#This Row],[Author]]&amp;"_"&amp;Table_Books[[#This Row],[Title]]</f>
        <v>Peter Cooke_Gustave Moreau: The Watercolors</v>
      </c>
      <c r="AM2857" s="2" t="str">
        <f>Table_Books[[#This Row],[Title]]&amp;" by "&amp;Table_Books[[#This Row],[Author]]</f>
        <v>Gustave Moreau: The Watercolors by Peter Cooke</v>
      </c>
    </row>
    <row r="2858" spans="1:41" x14ac:dyDescent="0.35">
      <c r="A2858" s="7" t="str">
        <f>"B-" &amp; UPPER(TRIM(Table_Books[[#This Row],[Title]])) &amp; "|" &amp; UPPER(TRIM(Table_Books[[#This Row],[Author]]))</f>
        <v>B-PIERRE-AUGUSTE RENOIR|PETER H. FEIST</v>
      </c>
      <c r="B2858" s="28" t="str">
        <f>IF(COUNTIFS(Table_Books[Hash_ID],Table_Books[[#This Row],[Hash_ID]])&gt;1,"Y","N")</f>
        <v>N</v>
      </c>
      <c r="C2858" s="2" t="s">
        <v>15941</v>
      </c>
      <c r="D2858" s="43" t="s">
        <v>15942</v>
      </c>
      <c r="G2858" s="12"/>
      <c r="H2858" s="12"/>
      <c r="I2858" s="8" t="s">
        <v>13553</v>
      </c>
      <c r="J2858" s="12"/>
      <c r="K2858" s="12"/>
      <c r="O2858" s="33"/>
      <c r="P2858" s="10"/>
      <c r="Q2858" s="10" t="s">
        <v>1860</v>
      </c>
      <c r="R2858" s="10"/>
      <c r="S2858" s="10"/>
      <c r="T2858" s="10" t="s">
        <v>1860</v>
      </c>
      <c r="U2858" s="10" t="s">
        <v>1860</v>
      </c>
      <c r="V2858" s="10"/>
      <c r="W2858" s="10"/>
      <c r="X2858" s="10"/>
      <c r="Y2858" s="10"/>
      <c r="Z2858" s="10"/>
      <c r="AA2858" s="10"/>
      <c r="AB2858" s="10"/>
      <c r="AE2858" s="12">
        <f>IFERROR(FLOOR(Table_Books[[#This Row],[Published_Date]],10), 0)</f>
        <v>0</v>
      </c>
      <c r="AF2858" s="2">
        <f>IFERROR(CEILING(VALUE(LEFT(Table_Books[[#This Row],[Published_Date]],FIND("-",Table_Books[[#This Row],[Published_Date]]&amp;"-")-1))/100, 1), 0)</f>
        <v>0</v>
      </c>
      <c r="AK2858" s="2" t="str">
        <f>Table_Books[[#This Row],[Title]]&amp;"_"&amp;Table_Books[[#This Row],[Author]]</f>
        <v>Pierre-Auguste Renoir_Peter H. Feist</v>
      </c>
      <c r="AL2858" s="2" t="str">
        <f>Table_Books[[#This Row],[Author]]&amp;"_"&amp;Table_Books[[#This Row],[Title]]</f>
        <v>Peter H. Feist_Pierre-Auguste Renoir</v>
      </c>
      <c r="AM2858" s="2" t="str">
        <f>Table_Books[[#This Row],[Title]]&amp;" by "&amp;Table_Books[[#This Row],[Author]]</f>
        <v>Pierre-Auguste Renoir by Peter H. Feist</v>
      </c>
    </row>
    <row r="2859" spans="1:41" x14ac:dyDescent="0.35">
      <c r="A2859" s="7" t="str">
        <f>"B-" &amp; UPPER(TRIM(Table_Books[[#This Row],[Title]])) &amp; "|" &amp; UPPER(TRIM(Table_Books[[#This Row],[Author]]))</f>
        <v>B-TITIAN: THE COMPLETE WORKS|PETER HUMFREY</v>
      </c>
      <c r="B2859" s="28" t="str">
        <f>IF(COUNTIFS(Table_Books[Hash_ID],Table_Books[[#This Row],[Hash_ID]])&gt;1,"Y","N")</f>
        <v>N</v>
      </c>
      <c r="C2859" s="2" t="s">
        <v>15969</v>
      </c>
      <c r="D2859" s="43" t="s">
        <v>15970</v>
      </c>
      <c r="G2859" s="12"/>
      <c r="H2859" s="12"/>
      <c r="I2859" s="8" t="s">
        <v>13553</v>
      </c>
      <c r="J2859" s="12"/>
      <c r="K2859" s="12"/>
      <c r="O2859" s="33"/>
      <c r="P2859" s="10"/>
      <c r="Q2859" s="10" t="s">
        <v>1860</v>
      </c>
      <c r="R2859" s="10"/>
      <c r="S2859" s="10"/>
      <c r="T2859" s="10" t="s">
        <v>1860</v>
      </c>
      <c r="U2859" s="10" t="s">
        <v>1860</v>
      </c>
      <c r="V2859" s="10"/>
      <c r="W2859" s="10"/>
      <c r="X2859" s="10"/>
      <c r="Y2859" s="10"/>
      <c r="Z2859" s="10"/>
      <c r="AA2859" s="10"/>
      <c r="AB2859" s="10"/>
      <c r="AE2859" s="12">
        <f>IFERROR(FLOOR(Table_Books[[#This Row],[Published_Date]],10), 0)</f>
        <v>0</v>
      </c>
      <c r="AF2859" s="2">
        <f>IFERROR(CEILING(VALUE(LEFT(Table_Books[[#This Row],[Published_Date]],FIND("-",Table_Books[[#This Row],[Published_Date]]&amp;"-")-1))/100, 1), 0)</f>
        <v>0</v>
      </c>
      <c r="AK2859" s="2" t="str">
        <f>Table_Books[[#This Row],[Title]]&amp;"_"&amp;Table_Books[[#This Row],[Author]]</f>
        <v>Titian: The Complete Works_Peter Humfrey</v>
      </c>
      <c r="AL2859" s="2" t="str">
        <f>Table_Books[[#This Row],[Author]]&amp;"_"&amp;Table_Books[[#This Row],[Title]]</f>
        <v>Peter Humfrey_Titian: The Complete Works</v>
      </c>
      <c r="AM2859" s="2" t="str">
        <f>Table_Books[[#This Row],[Title]]&amp;" by "&amp;Table_Books[[#This Row],[Author]]</f>
        <v>Titian: The Complete Works by Peter Humfrey</v>
      </c>
    </row>
    <row r="2860" spans="1:41" x14ac:dyDescent="0.35">
      <c r="A2860" s="7" t="str">
        <f>"B-" &amp; UPPER(TRIM(Table_Books[[#This Row],[Title]])) &amp; "|" &amp; UPPER(TRIM(Table_Books[[#This Row],[Author]]))</f>
        <v>B-REMBRANDT: THE COMPLETE DRAWINGS AND ETCHINGS|PETER SCHATBORN</v>
      </c>
      <c r="B2860" s="28" t="str">
        <f>IF(COUNTIFS(Table_Books[Hash_ID],Table_Books[[#This Row],[Hash_ID]])&gt;1,"Y","N")</f>
        <v>N</v>
      </c>
      <c r="C2860" s="2" t="s">
        <v>15904</v>
      </c>
      <c r="D2860" s="43" t="s">
        <v>15905</v>
      </c>
      <c r="G2860" s="12"/>
      <c r="H2860" s="12"/>
      <c r="I2860" s="8" t="s">
        <v>13553</v>
      </c>
      <c r="J2860" s="12"/>
      <c r="K2860" s="12"/>
      <c r="O2860" s="33"/>
      <c r="P2860" s="10"/>
      <c r="Q2860" s="10" t="s">
        <v>1860</v>
      </c>
      <c r="R2860" s="10"/>
      <c r="S2860" s="10"/>
      <c r="T2860" s="10" t="s">
        <v>1860</v>
      </c>
      <c r="U2860" s="10" t="s">
        <v>1860</v>
      </c>
      <c r="V2860" s="10"/>
      <c r="W2860" s="10"/>
      <c r="X2860" s="10"/>
      <c r="Y2860" s="10"/>
      <c r="Z2860" s="10"/>
      <c r="AA2860" s="10"/>
      <c r="AB2860" s="10"/>
      <c r="AE2860" s="12">
        <f>IFERROR(FLOOR(Table_Books[[#This Row],[Published_Date]],10), 0)</f>
        <v>0</v>
      </c>
      <c r="AF2860" s="2">
        <f>IFERROR(CEILING(VALUE(LEFT(Table_Books[[#This Row],[Published_Date]],FIND("-",Table_Books[[#This Row],[Published_Date]]&amp;"-")-1))/100, 1), 0)</f>
        <v>0</v>
      </c>
      <c r="AK2860" s="2" t="str">
        <f>Table_Books[[#This Row],[Title]]&amp;"_"&amp;Table_Books[[#This Row],[Author]]</f>
        <v>Rembrandt: The Complete Drawings and Etchings_Peter Schatborn</v>
      </c>
      <c r="AL2860" s="2" t="str">
        <f>Table_Books[[#This Row],[Author]]&amp;"_"&amp;Table_Books[[#This Row],[Title]]</f>
        <v>Peter Schatborn_Rembrandt: The Complete Drawings and Etchings</v>
      </c>
      <c r="AM2860" s="2" t="str">
        <f>Table_Books[[#This Row],[Title]]&amp;" by "&amp;Table_Books[[#This Row],[Author]]</f>
        <v>Rembrandt: The Complete Drawings and Etchings by Peter Schatborn</v>
      </c>
    </row>
    <row r="2861" spans="1:41" x14ac:dyDescent="0.35">
      <c r="A2861" s="7" t="str">
        <f>"B-" &amp; UPPER(TRIM(Table_Books[[#This Row],[Title]])) &amp; "|" &amp; UPPER(TRIM(Table_Books[[#This Row],[Author]]))</f>
        <v>B-DETRANSITION, BABY|PETERS, TORREY</v>
      </c>
      <c r="B2861" s="35" t="str">
        <f>IF(COUNTIFS(Table_Books[Hash_ID],Table_Books[[#This Row],[Hash_ID]])&gt;1,"Y","N")</f>
        <v>Y</v>
      </c>
      <c r="C2861" s="35" t="s">
        <v>19896</v>
      </c>
      <c r="D2861" s="48" t="s">
        <v>19897</v>
      </c>
      <c r="E2861" s="35"/>
      <c r="F2861" s="35"/>
      <c r="G2861" s="36"/>
      <c r="H2861" s="36"/>
      <c r="I2861" s="37"/>
      <c r="J2861" s="36"/>
      <c r="K2861" s="36"/>
      <c r="L2861" s="35"/>
      <c r="M2861" s="35"/>
      <c r="N2861" s="35"/>
      <c r="O2861" s="38"/>
      <c r="P2861" s="39"/>
      <c r="Q2861" s="10" t="s">
        <v>1860</v>
      </c>
      <c r="R2861" s="39"/>
      <c r="S2861" s="39"/>
      <c r="T2861" s="10" t="s">
        <v>1860</v>
      </c>
      <c r="U2861" s="10" t="s">
        <v>1860</v>
      </c>
      <c r="V2861" s="39"/>
      <c r="W2861" s="39"/>
      <c r="X2861" s="39"/>
      <c r="Y2861" s="39"/>
      <c r="Z2861" s="39"/>
      <c r="AA2861" s="39"/>
      <c r="AB2861" s="39"/>
      <c r="AC2861" s="35"/>
      <c r="AD2861" s="35"/>
      <c r="AE2861" s="36">
        <f>IFERROR(FLOOR(Table_Books[[#This Row],[Published_Date]],10), 0)</f>
        <v>0</v>
      </c>
      <c r="AF2861" s="35">
        <f>IFERROR(CEILING(VALUE(LEFT(Table_Books[[#This Row],[Published_Date]],FIND("-",Table_Books[[#This Row],[Published_Date]]&amp;"-")-1))/100, 1), 0)</f>
        <v>0</v>
      </c>
      <c r="AG2861" s="35"/>
      <c r="AH2861" s="35" t="s">
        <v>21602</v>
      </c>
      <c r="AI2861" s="35"/>
      <c r="AJ2861" s="35"/>
      <c r="AK2861" s="35" t="str">
        <f>Table_Books[[#This Row],[Title]]&amp;"_"&amp;Table_Books[[#This Row],[Author]]</f>
        <v>Detransition, Baby_Peters, Torrey</v>
      </c>
      <c r="AL2861" s="35" t="str">
        <f>Table_Books[[#This Row],[Author]]&amp;"_"&amp;Table_Books[[#This Row],[Title]]</f>
        <v>Peters, Torrey_Detransition, Baby</v>
      </c>
      <c r="AM2861" s="35" t="str">
        <f>Table_Books[[#This Row],[Title]]&amp;" by "&amp;Table_Books[[#This Row],[Author]]</f>
        <v>Detransition, Baby by Peters, Torrey</v>
      </c>
      <c r="AN2861" s="35"/>
      <c r="AO2861" s="35"/>
    </row>
    <row r="2862" spans="1:41" x14ac:dyDescent="0.35">
      <c r="A2862" s="7" t="str">
        <f>"B-" &amp; UPPER(TRIM(Table_Books[[#This Row],[Title]])) &amp; "|" &amp; UPPER(TRIM(Table_Books[[#This Row],[Author]]))</f>
        <v>B-DETRANSITION, BABY|PETERS, TORREY</v>
      </c>
      <c r="B2862" s="35" t="str">
        <f>IF(COUNTIFS(Table_Books[Hash_ID],Table_Books[[#This Row],[Hash_ID]])&gt;1,"Y","N")</f>
        <v>Y</v>
      </c>
      <c r="C2862" s="35" t="s">
        <v>19896</v>
      </c>
      <c r="D2862" s="48" t="s">
        <v>19897</v>
      </c>
      <c r="E2862" s="35"/>
      <c r="F2862" s="35"/>
      <c r="G2862" s="36"/>
      <c r="H2862" s="36"/>
      <c r="I2862" s="37"/>
      <c r="J2862" s="36"/>
      <c r="K2862" s="36"/>
      <c r="L2862" s="35"/>
      <c r="M2862" s="35"/>
      <c r="N2862" s="35"/>
      <c r="O2862" s="38"/>
      <c r="P2862" s="39"/>
      <c r="Q2862" s="10" t="s">
        <v>1860</v>
      </c>
      <c r="R2862" s="39"/>
      <c r="S2862" s="39"/>
      <c r="T2862" s="10" t="s">
        <v>1860</v>
      </c>
      <c r="U2862" s="10" t="s">
        <v>1860</v>
      </c>
      <c r="V2862" s="39"/>
      <c r="W2862" s="39"/>
      <c r="X2862" s="39"/>
      <c r="Y2862" s="39"/>
      <c r="Z2862" s="39"/>
      <c r="AA2862" s="39"/>
      <c r="AB2862" s="39"/>
      <c r="AC2862" s="35"/>
      <c r="AD2862" s="35"/>
      <c r="AE2862" s="36">
        <f>IFERROR(FLOOR(Table_Books[[#This Row],[Published_Date]],10), 0)</f>
        <v>0</v>
      </c>
      <c r="AF2862" s="35">
        <f>IFERROR(CEILING(VALUE(LEFT(Table_Books[[#This Row],[Published_Date]],FIND("-",Table_Books[[#This Row],[Published_Date]]&amp;"-")-1))/100, 1), 0)</f>
        <v>0</v>
      </c>
      <c r="AG2862" s="35"/>
      <c r="AH2862" s="35"/>
      <c r="AI2862" s="35"/>
      <c r="AJ2862" s="35"/>
      <c r="AK2862" s="35" t="str">
        <f>Table_Books[[#This Row],[Title]]&amp;"_"&amp;Table_Books[[#This Row],[Author]]</f>
        <v>Detransition, Baby_Peters, Torrey</v>
      </c>
      <c r="AL2862" s="35" t="str">
        <f>Table_Books[[#This Row],[Author]]&amp;"_"&amp;Table_Books[[#This Row],[Title]]</f>
        <v>Peters, Torrey_Detransition, Baby</v>
      </c>
      <c r="AM2862" s="35" t="str">
        <f>Table_Books[[#This Row],[Title]]&amp;" by "&amp;Table_Books[[#This Row],[Author]]</f>
        <v>Detransition, Baby by Peters, Torrey</v>
      </c>
      <c r="AN2862" s="35"/>
      <c r="AO2862" s="35"/>
    </row>
    <row r="2863" spans="1:41" x14ac:dyDescent="0.35">
      <c r="A2863" s="7" t="str">
        <f>"B-" &amp; UPPER(TRIM(Table_Books[[#This Row],[Title]])) &amp; "|" &amp; UPPER(TRIM(Table_Books[[#This Row],[Author]]))</f>
        <v>B-CANZONIERE (SONG BOOK) / SECRETUM MEUM|PETRARCH (FRANCESCO PETRARCA)</v>
      </c>
      <c r="B2863" s="35" t="str">
        <f>IF(COUNTIFS(Table_Books[Hash_ID],Table_Books[[#This Row],[Hash_ID]])&gt;1,"Y","N")</f>
        <v>N</v>
      </c>
      <c r="C2863" s="35" t="s">
        <v>19204</v>
      </c>
      <c r="D2863" s="48" t="s">
        <v>19205</v>
      </c>
      <c r="E2863" s="35"/>
      <c r="F2863" s="35"/>
      <c r="G2863" s="36"/>
      <c r="H2863" s="36"/>
      <c r="I2863" s="37"/>
      <c r="J2863" s="36"/>
      <c r="K2863" s="36"/>
      <c r="L2863" s="35"/>
      <c r="M2863" s="35"/>
      <c r="N2863" s="35"/>
      <c r="O2863" s="38"/>
      <c r="P2863" s="39"/>
      <c r="Q2863" s="10" t="s">
        <v>1860</v>
      </c>
      <c r="R2863" s="39"/>
      <c r="S2863" s="39"/>
      <c r="T2863" s="10" t="s">
        <v>1860</v>
      </c>
      <c r="U2863" s="10" t="s">
        <v>1860</v>
      </c>
      <c r="V2863" s="39"/>
      <c r="W2863" s="39"/>
      <c r="X2863" s="39"/>
      <c r="Y2863" s="39"/>
      <c r="Z2863" s="39"/>
      <c r="AA2863" s="39"/>
      <c r="AB2863" s="39"/>
      <c r="AC2863" s="35"/>
      <c r="AD2863" s="35"/>
      <c r="AE2863" s="36">
        <f>IFERROR(FLOOR(Table_Books[[#This Row],[Published_Date]],10), 0)</f>
        <v>0</v>
      </c>
      <c r="AF2863" s="35">
        <f>IFERROR(CEILING(VALUE(LEFT(Table_Books[[#This Row],[Published_Date]],FIND("-",Table_Books[[#This Row],[Published_Date]]&amp;"-")-1))/100, 1), 0)</f>
        <v>0</v>
      </c>
      <c r="AG2863" s="35"/>
      <c r="AH2863" s="35" t="s">
        <v>21585</v>
      </c>
      <c r="AI2863" s="35"/>
      <c r="AJ2863" s="35"/>
      <c r="AK2863" s="35" t="str">
        <f>Table_Books[[#This Row],[Title]]&amp;"_"&amp;Table_Books[[#This Row],[Author]]</f>
        <v>Canzoniere (Song Book) / Secretum Meum_Petrarch (Francesco Petrarca)</v>
      </c>
      <c r="AL2863" s="35" t="str">
        <f>Table_Books[[#This Row],[Author]]&amp;"_"&amp;Table_Books[[#This Row],[Title]]</f>
        <v>Petrarch (Francesco Petrarca)_Canzoniere (Song Book) / Secretum Meum</v>
      </c>
      <c r="AM2863" s="35" t="str">
        <f>Table_Books[[#This Row],[Title]]&amp;" by "&amp;Table_Books[[#This Row],[Author]]</f>
        <v>Canzoniere (Song Book) / Secretum Meum by Petrarch (Francesco Petrarca)</v>
      </c>
      <c r="AN2863" s="35"/>
      <c r="AO2863" s="35"/>
    </row>
    <row r="2864" spans="1:41" ht="29" x14ac:dyDescent="0.35">
      <c r="A2864" s="7" t="str">
        <f>"B-" &amp; UPPER(TRIM(Table_Books[[#This Row],[Title]])) &amp; "|" &amp; UPPER(TRIM(Table_Books[[#This Row],[Author]]))</f>
        <v>B-SATYRICON|PETRONIUS</v>
      </c>
      <c r="B2864" s="28" t="str">
        <f>IF(COUNTIFS(Table_Books[Hash_ID],Table_Books[[#This Row],[Hash_ID]])&gt;1,"Y","N")</f>
        <v>N</v>
      </c>
      <c r="C2864" s="2" t="s">
        <v>2447</v>
      </c>
      <c r="D2864" s="2" t="s">
        <v>3</v>
      </c>
      <c r="G2864" s="12" t="s">
        <v>2528</v>
      </c>
      <c r="H2864" s="12"/>
      <c r="I2864" s="8"/>
      <c r="J2864" s="12"/>
      <c r="K2864" s="12"/>
      <c r="L2864" s="2">
        <v>208</v>
      </c>
      <c r="M2864" s="2" t="s">
        <v>2529</v>
      </c>
      <c r="O2864" s="33"/>
      <c r="P2864" s="10"/>
      <c r="Q2864" s="10" t="s">
        <v>1860</v>
      </c>
      <c r="R2864" s="10"/>
      <c r="S2864" s="10"/>
      <c r="T2864" s="10" t="s">
        <v>1860</v>
      </c>
      <c r="U2864" s="10" t="s">
        <v>1860</v>
      </c>
      <c r="V2864" s="10"/>
      <c r="W2864" s="10"/>
      <c r="X2864" s="10"/>
      <c r="Y2864" s="10"/>
      <c r="Z2864" s="10"/>
      <c r="AA2864" s="10"/>
      <c r="AB2864" s="10"/>
      <c r="AE2864" s="12">
        <f>IFERROR(FLOOR(Table_Books[[#This Row],[Published_Date]],10), 0)</f>
        <v>0</v>
      </c>
      <c r="AF2864" s="2">
        <f>IFERROR(CEILING(VALUE(LEFT(Table_Books[[#This Row],[Published_Date]],FIND("-",Table_Books[[#This Row],[Published_Date]]&amp;"-")-1))/100, 1), 0)</f>
        <v>0</v>
      </c>
      <c r="AK2864" s="2" t="str">
        <f>Table_Books[[#This Row],[Title]]&amp;"_"&amp;Table_Books[[#This Row],[Author]]</f>
        <v>Satyricon_Petronius</v>
      </c>
      <c r="AL2864" s="2" t="str">
        <f>Table_Books[[#This Row],[Author]]&amp;"_"&amp;Table_Books[[#This Row],[Title]]</f>
        <v>Petronius_Satyricon</v>
      </c>
      <c r="AM2864" s="2" t="str">
        <f>Table_Books[[#This Row],[Title]]&amp;" by "&amp;Table_Books[[#This Row],[Author]]</f>
        <v>Satyricon by Petronius</v>
      </c>
    </row>
    <row r="2865" spans="1:41" x14ac:dyDescent="0.35">
      <c r="A2865" s="7" t="str">
        <f>"B-" &amp; UPPER(TRIM(Table_Books[[#This Row],[Title]])) &amp; "|" &amp; UPPER(TRIM(Table_Books[[#This Row],[Author]]))</f>
        <v>B-CHAMPAVERT: IMMORAL TALES|PÉTRUS BOREL</v>
      </c>
      <c r="B2865" s="28" t="str">
        <f>IF(COUNTIFS(Table_Books[Hash_ID],Table_Books[[#This Row],[Hash_ID]])&gt;1,"Y","N")</f>
        <v>N</v>
      </c>
      <c r="C2865" s="2" t="s">
        <v>16506</v>
      </c>
      <c r="D2865" s="43" t="s">
        <v>16507</v>
      </c>
      <c r="G2865" s="12"/>
      <c r="H2865" s="12"/>
      <c r="I2865" s="8"/>
      <c r="J2865" s="12"/>
      <c r="K2865" s="12"/>
      <c r="O2865" s="33"/>
      <c r="P2865" s="10"/>
      <c r="Q2865" s="10" t="s">
        <v>1860</v>
      </c>
      <c r="R2865" s="10"/>
      <c r="S2865" s="10"/>
      <c r="T2865" s="10" t="s">
        <v>1860</v>
      </c>
      <c r="U2865" s="10" t="s">
        <v>1860</v>
      </c>
      <c r="V2865" s="10"/>
      <c r="W2865" s="10"/>
      <c r="X2865" s="10"/>
      <c r="Y2865" s="10"/>
      <c r="Z2865" s="10"/>
      <c r="AA2865" s="10"/>
      <c r="AB2865" s="10"/>
      <c r="AE2865" s="12">
        <f>IFERROR(FLOOR(Table_Books[[#This Row],[Published_Date]],10), 0)</f>
        <v>0</v>
      </c>
      <c r="AF2865" s="2">
        <f>IFERROR(CEILING(VALUE(LEFT(Table_Books[[#This Row],[Published_Date]],FIND("-",Table_Books[[#This Row],[Published_Date]]&amp;"-")-1))/100, 1), 0)</f>
        <v>0</v>
      </c>
      <c r="AK2865" s="2" t="str">
        <f>Table_Books[[#This Row],[Title]]&amp;"_"&amp;Table_Books[[#This Row],[Author]]</f>
        <v>Champavert: Immoral Tales_Pétrus Borel</v>
      </c>
      <c r="AL2865" s="2" t="str">
        <f>Table_Books[[#This Row],[Author]]&amp;"_"&amp;Table_Books[[#This Row],[Title]]</f>
        <v>Pétrus Borel_Champavert: Immoral Tales</v>
      </c>
      <c r="AM2865" s="2" t="str">
        <f>Table_Books[[#This Row],[Title]]&amp;" by "&amp;Table_Books[[#This Row],[Author]]</f>
        <v>Champavert: Immoral Tales by Pétrus Borel</v>
      </c>
    </row>
    <row r="2866" spans="1:41" x14ac:dyDescent="0.35">
      <c r="A2866" s="7" t="str">
        <f>"B-" &amp; UPPER(TRIM(Table_Books[[#This Row],[Title]])) &amp; "|" &amp; UPPER(TRIM(Table_Books[[#This Row],[Author]]))</f>
        <v>B-MADAME PUTIFAR|PÉTRUS BOREL</v>
      </c>
      <c r="B2866" s="28" t="str">
        <f>IF(COUNTIFS(Table_Books[Hash_ID],Table_Books[[#This Row],[Hash_ID]])&gt;1,"Y","N")</f>
        <v>N</v>
      </c>
      <c r="C2866" s="2" t="s">
        <v>16525</v>
      </c>
      <c r="D2866" s="43" t="s">
        <v>16507</v>
      </c>
      <c r="G2866" s="12"/>
      <c r="H2866" s="12"/>
      <c r="I2866" s="8"/>
      <c r="J2866" s="12"/>
      <c r="K2866" s="12"/>
      <c r="O2866" s="33"/>
      <c r="P2866" s="10"/>
      <c r="Q2866" s="10" t="s">
        <v>1860</v>
      </c>
      <c r="R2866" s="10"/>
      <c r="S2866" s="10"/>
      <c r="T2866" s="10" t="s">
        <v>1860</v>
      </c>
      <c r="U2866" s="10" t="s">
        <v>1860</v>
      </c>
      <c r="V2866" s="10"/>
      <c r="W2866" s="10"/>
      <c r="X2866" s="10"/>
      <c r="Y2866" s="10"/>
      <c r="Z2866" s="10"/>
      <c r="AA2866" s="10"/>
      <c r="AB2866" s="10"/>
      <c r="AE2866" s="12">
        <f>IFERROR(FLOOR(Table_Books[[#This Row],[Published_Date]],10), 0)</f>
        <v>0</v>
      </c>
      <c r="AF2866" s="2">
        <f>IFERROR(CEILING(VALUE(LEFT(Table_Books[[#This Row],[Published_Date]],FIND("-",Table_Books[[#This Row],[Published_Date]]&amp;"-")-1))/100, 1), 0)</f>
        <v>0</v>
      </c>
      <c r="AK2866" s="2" t="str">
        <f>Table_Books[[#This Row],[Title]]&amp;"_"&amp;Table_Books[[#This Row],[Author]]</f>
        <v>Madame Putifar_Pétrus Borel</v>
      </c>
      <c r="AL2866" s="2" t="str">
        <f>Table_Books[[#This Row],[Author]]&amp;"_"&amp;Table_Books[[#This Row],[Title]]</f>
        <v>Pétrus Borel_Madame Putifar</v>
      </c>
      <c r="AM2866" s="2" t="str">
        <f>Table_Books[[#This Row],[Title]]&amp;" by "&amp;Table_Books[[#This Row],[Author]]</f>
        <v>Madame Putifar by Pétrus Borel</v>
      </c>
    </row>
    <row r="2867" spans="1:41" x14ac:dyDescent="0.35">
      <c r="A2867" s="7" t="str">
        <f>"B-" &amp; UPPER(TRIM(Table_Books[[#This Row],[Title]])) &amp; "|" &amp; UPPER(TRIM(Table_Books[[#This Row],[Author]]))</f>
        <v>B-TADAO ANDO: COMPLETE WORKS|PHILIP JODIDIO</v>
      </c>
      <c r="B2867" s="28" t="str">
        <f>IF(COUNTIFS(Table_Books[Hash_ID],Table_Books[[#This Row],[Hash_ID]])&gt;1,"Y","N")</f>
        <v>N</v>
      </c>
      <c r="C2867" s="2" t="s">
        <v>16022</v>
      </c>
      <c r="D2867" s="43" t="s">
        <v>16021</v>
      </c>
      <c r="G2867" s="12"/>
      <c r="H2867" s="12"/>
      <c r="I2867" s="8" t="s">
        <v>13553</v>
      </c>
      <c r="J2867" s="12"/>
      <c r="K2867" s="12"/>
      <c r="O2867" s="33"/>
      <c r="P2867" s="10"/>
      <c r="Q2867" s="10" t="s">
        <v>1860</v>
      </c>
      <c r="R2867" s="10"/>
      <c r="S2867" s="10"/>
      <c r="T2867" s="10" t="s">
        <v>1860</v>
      </c>
      <c r="U2867" s="10" t="s">
        <v>1860</v>
      </c>
      <c r="V2867" s="10"/>
      <c r="W2867" s="10"/>
      <c r="X2867" s="10"/>
      <c r="Y2867" s="10"/>
      <c r="Z2867" s="10"/>
      <c r="AA2867" s="10"/>
      <c r="AB2867" s="10"/>
      <c r="AE2867" s="12">
        <f>IFERROR(FLOOR(Table_Books[[#This Row],[Published_Date]],10), 0)</f>
        <v>0</v>
      </c>
      <c r="AF2867" s="2">
        <f>IFERROR(CEILING(VALUE(LEFT(Table_Books[[#This Row],[Published_Date]],FIND("-",Table_Books[[#This Row],[Published_Date]]&amp;"-")-1))/100, 1), 0)</f>
        <v>0</v>
      </c>
      <c r="AK2867" s="2" t="str">
        <f>Table_Books[[#This Row],[Title]]&amp;"_"&amp;Table_Books[[#This Row],[Author]]</f>
        <v>Tadao Ando: Complete Works_Philip Jodidio</v>
      </c>
      <c r="AL2867" s="2" t="str">
        <f>Table_Books[[#This Row],[Author]]&amp;"_"&amp;Table_Books[[#This Row],[Title]]</f>
        <v>Philip Jodidio_Tadao Ando: Complete Works</v>
      </c>
      <c r="AM2867" s="2" t="str">
        <f>Table_Books[[#This Row],[Title]]&amp;" by "&amp;Table_Books[[#This Row],[Author]]</f>
        <v>Tadao Ando: Complete Works by Philip Jodidio</v>
      </c>
    </row>
    <row r="2868" spans="1:41" x14ac:dyDescent="0.35">
      <c r="A2868" s="7" t="str">
        <f>"B-" &amp; UPPER(TRIM(Table_Books[[#This Row],[Title]])) &amp; "|" &amp; UPPER(TRIM(Table_Books[[#This Row],[Author]]))</f>
        <v>B-ZAHA HADID: COMPLETE WORKS|PHILIP JODIDIO</v>
      </c>
      <c r="B2868" s="28" t="str">
        <f>IF(COUNTIFS(Table_Books[Hash_ID],Table_Books[[#This Row],[Hash_ID]])&gt;1,"Y","N")</f>
        <v>N</v>
      </c>
      <c r="C2868" s="2" t="s">
        <v>16020</v>
      </c>
      <c r="D2868" s="43" t="s">
        <v>16021</v>
      </c>
      <c r="G2868" s="12"/>
      <c r="H2868" s="12"/>
      <c r="I2868" s="8" t="s">
        <v>13553</v>
      </c>
      <c r="J2868" s="12"/>
      <c r="K2868" s="12"/>
      <c r="O2868" s="33"/>
      <c r="P2868" s="10"/>
      <c r="Q2868" s="10" t="s">
        <v>1860</v>
      </c>
      <c r="R2868" s="10"/>
      <c r="S2868" s="10"/>
      <c r="T2868" s="10" t="s">
        <v>1860</v>
      </c>
      <c r="U2868" s="10" t="s">
        <v>1860</v>
      </c>
      <c r="V2868" s="10"/>
      <c r="W2868" s="10"/>
      <c r="X2868" s="10"/>
      <c r="Y2868" s="10"/>
      <c r="Z2868" s="10"/>
      <c r="AA2868" s="10"/>
      <c r="AB2868" s="10"/>
      <c r="AE2868" s="12">
        <f>IFERROR(FLOOR(Table_Books[[#This Row],[Published_Date]],10), 0)</f>
        <v>0</v>
      </c>
      <c r="AF2868" s="2">
        <f>IFERROR(CEILING(VALUE(LEFT(Table_Books[[#This Row],[Published_Date]],FIND("-",Table_Books[[#This Row],[Published_Date]]&amp;"-")-1))/100, 1), 0)</f>
        <v>0</v>
      </c>
      <c r="AK2868" s="2" t="str">
        <f>Table_Books[[#This Row],[Title]]&amp;"_"&amp;Table_Books[[#This Row],[Author]]</f>
        <v>Zaha Hadid: Complete Works_Philip Jodidio</v>
      </c>
      <c r="AL2868" s="2" t="str">
        <f>Table_Books[[#This Row],[Author]]&amp;"_"&amp;Table_Books[[#This Row],[Title]]</f>
        <v>Philip Jodidio_Zaha Hadid: Complete Works</v>
      </c>
      <c r="AM2868" s="2" t="str">
        <f>Table_Books[[#This Row],[Title]]&amp;" by "&amp;Table_Books[[#This Row],[Author]]</f>
        <v>Zaha Hadid: Complete Works by Philip Jodidio</v>
      </c>
    </row>
    <row r="2869" spans="1:41" ht="43.5" x14ac:dyDescent="0.35">
      <c r="A2869" s="7" t="str">
        <f>"B-" &amp; UPPER(TRIM(Table_Books[[#This Row],[Title]])) &amp; "|" &amp; UPPER(TRIM(Table_Books[[#This Row],[Author]]))</f>
        <v>B-VIETNAM INC.|PHILIP JONES GRIFFITHS</v>
      </c>
      <c r="B2869" s="28" t="str">
        <f>IF(COUNTIFS(Table_Books[Hash_ID],Table_Books[[#This Row],[Hash_ID]])&gt;1,"Y","N")</f>
        <v>N</v>
      </c>
      <c r="C2869" s="2" t="s">
        <v>16033</v>
      </c>
      <c r="D2869" s="43" t="s">
        <v>16034</v>
      </c>
      <c r="G2869" s="12"/>
      <c r="H2869" s="12"/>
      <c r="I2869" s="8" t="s">
        <v>16073</v>
      </c>
      <c r="J2869" s="12"/>
      <c r="K2869" s="12"/>
      <c r="O2869" s="33"/>
      <c r="P2869" s="10"/>
      <c r="Q2869" s="10" t="s">
        <v>1860</v>
      </c>
      <c r="R2869" s="10"/>
      <c r="S2869" s="10"/>
      <c r="T2869" s="10" t="s">
        <v>1860</v>
      </c>
      <c r="U2869" s="10" t="s">
        <v>1860</v>
      </c>
      <c r="V2869" s="10"/>
      <c r="W2869" s="10"/>
      <c r="X2869" s="10"/>
      <c r="Y2869" s="10"/>
      <c r="Z2869" s="10"/>
      <c r="AA2869" s="10"/>
      <c r="AB2869" s="10"/>
      <c r="AE2869" s="12">
        <f>IFERROR(FLOOR(Table_Books[[#This Row],[Published_Date]],10), 0)</f>
        <v>0</v>
      </c>
      <c r="AF2869" s="2">
        <f>IFERROR(CEILING(VALUE(LEFT(Table_Books[[#This Row],[Published_Date]],FIND("-",Table_Books[[#This Row],[Published_Date]]&amp;"-")-1))/100, 1), 0)</f>
        <v>0</v>
      </c>
      <c r="AJ2869" s="2" t="s">
        <v>16089</v>
      </c>
      <c r="AK2869" s="2" t="str">
        <f>Table_Books[[#This Row],[Title]]&amp;"_"&amp;Table_Books[[#This Row],[Author]]</f>
        <v>Vietnam Inc._Philip Jones Griffiths</v>
      </c>
      <c r="AL2869" s="2" t="str">
        <f>Table_Books[[#This Row],[Author]]&amp;"_"&amp;Table_Books[[#This Row],[Title]]</f>
        <v>Philip Jones Griffiths_Vietnam Inc.</v>
      </c>
      <c r="AM2869" s="2" t="str">
        <f>Table_Books[[#This Row],[Title]]&amp;" by "&amp;Table_Books[[#This Row],[Author]]</f>
        <v>Vietnam Inc. by Philip Jones Griffiths</v>
      </c>
    </row>
    <row r="2870" spans="1:41" x14ac:dyDescent="0.35">
      <c r="A2870" s="7" t="str">
        <f>"B-" &amp; UPPER(TRIM(Table_Books[[#This Row],[Title]])) &amp; "|" &amp; UPPER(TRIM(Table_Books[[#This Row],[Author]]))</f>
        <v>B-ZONG!|PHILIP, M. NOURBESE</v>
      </c>
      <c r="B2870" s="35" t="str">
        <f>IF(COUNTIFS(Table_Books[Hash_ID],Table_Books[[#This Row],[Hash_ID]])&gt;1,"Y","N")</f>
        <v>N</v>
      </c>
      <c r="C2870" s="35" t="s">
        <v>20208</v>
      </c>
      <c r="D2870" s="35" t="s">
        <v>20209</v>
      </c>
      <c r="E2870" s="35"/>
      <c r="F2870" s="35"/>
      <c r="G2870" s="36"/>
      <c r="H2870" s="36"/>
      <c r="I2870" s="37"/>
      <c r="J2870" s="36"/>
      <c r="K2870" s="36"/>
      <c r="L2870" s="35"/>
      <c r="M2870" s="35"/>
      <c r="N2870" s="35"/>
      <c r="O2870" s="38"/>
      <c r="P2870" s="39"/>
      <c r="Q2870" s="10" t="s">
        <v>1860</v>
      </c>
      <c r="R2870" s="39"/>
      <c r="S2870" s="39"/>
      <c r="T2870" s="10" t="s">
        <v>1860</v>
      </c>
      <c r="U2870" s="10" t="s">
        <v>1860</v>
      </c>
      <c r="V2870" s="39"/>
      <c r="W2870" s="39"/>
      <c r="X2870" s="39"/>
      <c r="Y2870" s="39"/>
      <c r="Z2870" s="39"/>
      <c r="AA2870" s="39"/>
      <c r="AB2870" s="39"/>
      <c r="AC2870" s="35"/>
      <c r="AD2870" s="35"/>
      <c r="AE2870" s="36">
        <f>IFERROR(FLOOR(Table_Books[[#This Row],[Published_Date]],10), 0)</f>
        <v>0</v>
      </c>
      <c r="AF2870" s="35">
        <f>IFERROR(CEILING(VALUE(LEFT(Table_Books[[#This Row],[Published_Date]],FIND("-",Table_Books[[#This Row],[Published_Date]]&amp;"-")-1))/100, 1), 0)</f>
        <v>0</v>
      </c>
      <c r="AG2870" s="35"/>
      <c r="AH2870" s="35"/>
      <c r="AI2870" s="35"/>
      <c r="AJ2870" s="35"/>
      <c r="AK2870" s="35" t="str">
        <f>Table_Books[[#This Row],[Title]]&amp;"_"&amp;Table_Books[[#This Row],[Author]]</f>
        <v>Zong!_Philip, M. NourbeSe</v>
      </c>
      <c r="AL2870" s="35" t="str">
        <f>Table_Books[[#This Row],[Author]]&amp;"_"&amp;Table_Books[[#This Row],[Title]]</f>
        <v>Philip, M. NourbeSe_Zong!</v>
      </c>
      <c r="AM2870" s="35" t="str">
        <f>Table_Books[[#This Row],[Title]]&amp;" by "&amp;Table_Books[[#This Row],[Author]]</f>
        <v>Zong! by Philip, M. NourbeSe</v>
      </c>
      <c r="AN2870" s="35"/>
      <c r="AO2870" s="35"/>
    </row>
    <row r="2871" spans="1:41" x14ac:dyDescent="0.35">
      <c r="A2871" s="7" t="str">
        <f>"B-" &amp; UPPER(TRIM(Table_Books[[#This Row],[Title]])) &amp; "|" &amp; UPPER(TRIM(Table_Books[[#This Row],[Author]]))</f>
        <v>B-THE PHILOSOPHY OF REDEMPTION|PHILIPP MAINLÄNDER</v>
      </c>
      <c r="B2871" s="28" t="str">
        <f>IF(COUNTIFS(Table_Books[Hash_ID],Table_Books[[#This Row],[Hash_ID]])&gt;1,"Y","N")</f>
        <v>N</v>
      </c>
      <c r="C2871" s="2" t="s">
        <v>14460</v>
      </c>
      <c r="D2871" s="43" t="s">
        <v>14461</v>
      </c>
      <c r="G2871" s="12"/>
      <c r="H2871" s="12"/>
      <c r="I2871" s="8"/>
      <c r="J2871" s="12"/>
      <c r="K2871" s="12"/>
      <c r="O2871" s="33"/>
      <c r="P2871" s="10"/>
      <c r="Q2871" s="10" t="s">
        <v>1860</v>
      </c>
      <c r="R2871" s="10"/>
      <c r="S2871" s="10"/>
      <c r="T2871" s="10" t="s">
        <v>1860</v>
      </c>
      <c r="U2871" s="10" t="s">
        <v>1860</v>
      </c>
      <c r="V2871" s="10"/>
      <c r="W2871" s="10"/>
      <c r="X2871" s="10"/>
      <c r="Y2871" s="10"/>
      <c r="Z2871" s="10"/>
      <c r="AA2871" s="10"/>
      <c r="AB2871" s="10"/>
      <c r="AE2871" s="12">
        <f>IFERROR(FLOOR(Table_Books[[#This Row],[Published_Date]],10), 0)</f>
        <v>0</v>
      </c>
      <c r="AF2871" s="2">
        <f>IFERROR(CEILING(VALUE(LEFT(Table_Books[[#This Row],[Published_Date]],FIND("-",Table_Books[[#This Row],[Published_Date]]&amp;"-")-1))/100, 1), 0)</f>
        <v>0</v>
      </c>
      <c r="AK2871" s="2" t="str">
        <f>Table_Books[[#This Row],[Title]]&amp;"_"&amp;Table_Books[[#This Row],[Author]]</f>
        <v>The Philosophy of Redemption_Philipp Mainländer</v>
      </c>
      <c r="AL2871" s="2" t="str">
        <f>Table_Books[[#This Row],[Author]]&amp;"_"&amp;Table_Books[[#This Row],[Title]]</f>
        <v>Philipp Mainländer_The Philosophy of Redemption</v>
      </c>
      <c r="AM2871" s="2" t="str">
        <f>Table_Books[[#This Row],[Title]]&amp;" by "&amp;Table_Books[[#This Row],[Author]]</f>
        <v>The Philosophy of Redemption by Philipp Mainländer</v>
      </c>
    </row>
    <row r="2872" spans="1:41" x14ac:dyDescent="0.35">
      <c r="A2872" s="7" t="str">
        <f>"B-" &amp; UPPER(TRIM(Table_Books[[#This Row],[Title]])) &amp; "|" &amp; UPPER(TRIM(Table_Books[[#This Row],[Author]]))</f>
        <v>B-SYMBOLIST PORTRAITS: FROM MOREAU TO MUNCH|PHILIPPE JULLIAN</v>
      </c>
      <c r="B2872" s="28" t="str">
        <f>IF(COUNTIFS(Table_Books[Hash_ID],Table_Books[[#This Row],[Hash_ID]])&gt;1,"Y","N")</f>
        <v>N</v>
      </c>
      <c r="C2872" s="2" t="s">
        <v>16126</v>
      </c>
      <c r="D2872" s="43" t="s">
        <v>16127</v>
      </c>
      <c r="G2872" s="12"/>
      <c r="H2872" s="12"/>
      <c r="I2872" s="8"/>
      <c r="J2872" s="12"/>
      <c r="K2872" s="12"/>
      <c r="O2872" s="33"/>
      <c r="P2872" s="10"/>
      <c r="Q2872" s="10" t="s">
        <v>1860</v>
      </c>
      <c r="R2872" s="10"/>
      <c r="S2872" s="10"/>
      <c r="T2872" s="10" t="s">
        <v>1860</v>
      </c>
      <c r="U2872" s="10" t="s">
        <v>1860</v>
      </c>
      <c r="V2872" s="10"/>
      <c r="W2872" s="10"/>
      <c r="X2872" s="10"/>
      <c r="Y2872" s="10"/>
      <c r="Z2872" s="10"/>
      <c r="AA2872" s="10"/>
      <c r="AB2872" s="10"/>
      <c r="AE2872" s="12">
        <f>IFERROR(FLOOR(Table_Books[[#This Row],[Published_Date]],10), 0)</f>
        <v>0</v>
      </c>
      <c r="AF2872" s="2">
        <f>IFERROR(CEILING(VALUE(LEFT(Table_Books[[#This Row],[Published_Date]],FIND("-",Table_Books[[#This Row],[Published_Date]]&amp;"-")-1))/100, 1), 0)</f>
        <v>0</v>
      </c>
      <c r="AJ2872" s="2" t="s">
        <v>16093</v>
      </c>
      <c r="AK2872" s="2" t="str">
        <f>Table_Books[[#This Row],[Title]]&amp;"_"&amp;Table_Books[[#This Row],[Author]]</f>
        <v>Symbolist Portraits: From Moreau to Munch_Philippe Jullian</v>
      </c>
      <c r="AL2872" s="2" t="str">
        <f>Table_Books[[#This Row],[Author]]&amp;"_"&amp;Table_Books[[#This Row],[Title]]</f>
        <v>Philippe Jullian_Symbolist Portraits: From Moreau to Munch</v>
      </c>
      <c r="AM2872" s="2" t="str">
        <f>Table_Books[[#This Row],[Title]]&amp;" by "&amp;Table_Books[[#This Row],[Author]]</f>
        <v>Symbolist Portraits: From Moreau to Munch by Philippe Jullian</v>
      </c>
    </row>
    <row r="2873" spans="1:41" ht="43.5" x14ac:dyDescent="0.35">
      <c r="A2873" s="7" t="str">
        <f>"B-" &amp; UPPER(TRIM(Table_Books[[#This Row],[Title]])) &amp; "|" &amp; UPPER(TRIM(Table_Books[[#This Row],[Author]]))</f>
        <v>B-THE LIFE OF APOLLONIUS OF TYANA|PHILOSTRATUS</v>
      </c>
      <c r="B2873" s="28" t="str">
        <f>IF(COUNTIFS(Table_Books[Hash_ID],Table_Books[[#This Row],[Hash_ID]])&gt;1,"Y","N")</f>
        <v>N</v>
      </c>
      <c r="C2873" s="2" t="s">
        <v>5381</v>
      </c>
      <c r="D2873" s="2" t="s">
        <v>5382</v>
      </c>
      <c r="G2873" s="12" t="s">
        <v>5404</v>
      </c>
      <c r="H2873" s="12"/>
      <c r="I2873" s="8"/>
      <c r="J2873" s="12"/>
      <c r="K2873" s="12"/>
      <c r="L2873" s="2">
        <v>427</v>
      </c>
      <c r="M2873" s="2" t="s">
        <v>5448</v>
      </c>
      <c r="O2873" s="33"/>
      <c r="P2873" s="10"/>
      <c r="Q2873" s="10" t="s">
        <v>1860</v>
      </c>
      <c r="R2873" s="10"/>
      <c r="S2873" s="10"/>
      <c r="T2873" s="10" t="s">
        <v>1860</v>
      </c>
      <c r="U2873" s="10" t="s">
        <v>1860</v>
      </c>
      <c r="V2873" s="10"/>
      <c r="W2873" s="10"/>
      <c r="X2873" s="10"/>
      <c r="Y2873" s="10"/>
      <c r="Z2873" s="10"/>
      <c r="AA2873" s="10"/>
      <c r="AB2873" s="10"/>
      <c r="AE2873" s="12">
        <f>IFERROR(FLOOR(Table_Books[[#This Row],[Published_Date]],10), 0)</f>
        <v>0</v>
      </c>
      <c r="AF2873" s="2">
        <f>IFERROR(CEILING(VALUE(LEFT(Table_Books[[#This Row],[Published_Date]],FIND("-",Table_Books[[#This Row],[Published_Date]]&amp;"-")-1))/100, 1), 0)</f>
        <v>0</v>
      </c>
      <c r="AK2873" s="2" t="str">
        <f>Table_Books[[#This Row],[Title]]&amp;"_"&amp;Table_Books[[#This Row],[Author]]</f>
        <v>The Life of Apollonius of Tyana_Philostratus</v>
      </c>
      <c r="AL2873" s="2" t="str">
        <f>Table_Books[[#This Row],[Author]]&amp;"_"&amp;Table_Books[[#This Row],[Title]]</f>
        <v>Philostratus_The Life of Apollonius of Tyana</v>
      </c>
      <c r="AM2873" s="2" t="str">
        <f>Table_Books[[#This Row],[Title]]&amp;" by "&amp;Table_Books[[#This Row],[Author]]</f>
        <v>The Life of Apollonius of Tyana by Philostratus</v>
      </c>
    </row>
    <row r="2874" spans="1:41" x14ac:dyDescent="0.35">
      <c r="A2874" s="7" t="str">
        <f>"B-" &amp; UPPER(TRIM(Table_Books[[#This Row],[Title]])) &amp; "|" &amp; UPPER(TRIM(Table_Books[[#This Row],[Author]]))</f>
        <v>B-ORATION ON THE DIGNITY OF MAN|PICO DELLA MIRANDOLA, GIOVANNI</v>
      </c>
      <c r="B2874" s="35" t="str">
        <f>IF(COUNTIFS(Table_Books[Hash_ID],Table_Books[[#This Row],[Hash_ID]])&gt;1,"Y","N")</f>
        <v>N</v>
      </c>
      <c r="C2874" s="35" t="s">
        <v>19240</v>
      </c>
      <c r="D2874" s="48" t="s">
        <v>19241</v>
      </c>
      <c r="E2874" s="35"/>
      <c r="F2874" s="35"/>
      <c r="G2874" s="36"/>
      <c r="H2874" s="36"/>
      <c r="I2874" s="37"/>
      <c r="J2874" s="36"/>
      <c r="K2874" s="36"/>
      <c r="L2874" s="35"/>
      <c r="M2874" s="35"/>
      <c r="N2874" s="35"/>
      <c r="O2874" s="38"/>
      <c r="P2874" s="39"/>
      <c r="Q2874" s="10" t="s">
        <v>1860</v>
      </c>
      <c r="R2874" s="39"/>
      <c r="S2874" s="39"/>
      <c r="T2874" s="10" t="s">
        <v>1860</v>
      </c>
      <c r="U2874" s="10" t="s">
        <v>1860</v>
      </c>
      <c r="V2874" s="39"/>
      <c r="W2874" s="39"/>
      <c r="X2874" s="39"/>
      <c r="Y2874" s="39"/>
      <c r="Z2874" s="39"/>
      <c r="AA2874" s="39"/>
      <c r="AB2874" s="39"/>
      <c r="AC2874" s="35"/>
      <c r="AD2874" s="35"/>
      <c r="AE2874" s="36">
        <f>IFERROR(FLOOR(Table_Books[[#This Row],[Published_Date]],10), 0)</f>
        <v>0</v>
      </c>
      <c r="AF2874" s="35">
        <f>IFERROR(CEILING(VALUE(LEFT(Table_Books[[#This Row],[Published_Date]],FIND("-",Table_Books[[#This Row],[Published_Date]]&amp;"-")-1))/100, 1), 0)</f>
        <v>0</v>
      </c>
      <c r="AG2874" s="35"/>
      <c r="AH2874" s="35" t="s">
        <v>21587</v>
      </c>
      <c r="AI2874" s="35"/>
      <c r="AJ2874" s="35"/>
      <c r="AK2874" s="35" t="str">
        <f>Table_Books[[#This Row],[Title]]&amp;"_"&amp;Table_Books[[#This Row],[Author]]</f>
        <v>Oration on the Dignity of Man_Pico della Mirandola, Giovanni</v>
      </c>
      <c r="AL2874" s="35" t="str">
        <f>Table_Books[[#This Row],[Author]]&amp;"_"&amp;Table_Books[[#This Row],[Title]]</f>
        <v>Pico della Mirandola, Giovanni_Oration on the Dignity of Man</v>
      </c>
      <c r="AM2874" s="35" t="str">
        <f>Table_Books[[#This Row],[Title]]&amp;" by "&amp;Table_Books[[#This Row],[Author]]</f>
        <v>Oration on the Dignity of Man by Pico della Mirandola, Giovanni</v>
      </c>
      <c r="AN2874" s="35"/>
      <c r="AO2874" s="35"/>
    </row>
    <row r="2875" spans="1:41" x14ac:dyDescent="0.35">
      <c r="A2875" s="7" t="str">
        <f>"B-" &amp; UPPER(TRIM(Table_Books[[#This Row],[Title]])) &amp; "|" &amp; UPPER(TRIM(Table_Books[[#This Row],[Author]]))</f>
        <v>B-GUSTAVE MOREAU: DRAWINGS AND WATERCOLORS|PIERRE-LOUIS MATHIEU</v>
      </c>
      <c r="B2875" s="28" t="str">
        <f>IF(COUNTIFS(Table_Books[Hash_ID],Table_Books[[#This Row],[Hash_ID]])&gt;1,"Y","N")</f>
        <v>N</v>
      </c>
      <c r="C2875" s="2" t="s">
        <v>16123</v>
      </c>
      <c r="D2875" s="43" t="s">
        <v>16100</v>
      </c>
      <c r="G2875" s="12"/>
      <c r="H2875" s="12"/>
      <c r="I2875" s="8"/>
      <c r="J2875" s="12"/>
      <c r="K2875" s="12"/>
      <c r="O2875" s="33"/>
      <c r="P2875" s="10"/>
      <c r="Q2875" s="10" t="s">
        <v>1860</v>
      </c>
      <c r="R2875" s="10"/>
      <c r="S2875" s="10"/>
      <c r="T2875" s="10" t="s">
        <v>1860</v>
      </c>
      <c r="U2875" s="10" t="s">
        <v>1860</v>
      </c>
      <c r="V2875" s="10"/>
      <c r="W2875" s="10"/>
      <c r="X2875" s="10"/>
      <c r="Y2875" s="10"/>
      <c r="Z2875" s="10"/>
      <c r="AA2875" s="10"/>
      <c r="AB2875" s="10"/>
      <c r="AE2875" s="12">
        <f>IFERROR(FLOOR(Table_Books[[#This Row],[Published_Date]],10), 0)</f>
        <v>0</v>
      </c>
      <c r="AF2875" s="2">
        <f>IFERROR(CEILING(VALUE(LEFT(Table_Books[[#This Row],[Published_Date]],FIND("-",Table_Books[[#This Row],[Published_Date]]&amp;"-")-1))/100, 1), 0)</f>
        <v>0</v>
      </c>
      <c r="AJ2875" s="2" t="s">
        <v>16093</v>
      </c>
      <c r="AK2875" s="2" t="str">
        <f>Table_Books[[#This Row],[Title]]&amp;"_"&amp;Table_Books[[#This Row],[Author]]</f>
        <v>Gustave Moreau: Drawings and Watercolors_Pierre-Louis Mathieu</v>
      </c>
      <c r="AL2875" s="2" t="str">
        <f>Table_Books[[#This Row],[Author]]&amp;"_"&amp;Table_Books[[#This Row],[Title]]</f>
        <v>Pierre-Louis Mathieu_Gustave Moreau: Drawings and Watercolors</v>
      </c>
      <c r="AM2875" s="2" t="str">
        <f>Table_Books[[#This Row],[Title]]&amp;" by "&amp;Table_Books[[#This Row],[Author]]</f>
        <v>Gustave Moreau: Drawings and Watercolors by Pierre-Louis Mathieu</v>
      </c>
    </row>
    <row r="2876" spans="1:41" ht="29" x14ac:dyDescent="0.35">
      <c r="A2876" s="7" t="str">
        <f>"B-" &amp; UPPER(TRIM(Table_Books[[#This Row],[Title]])) &amp; "|" &amp; UPPER(TRIM(Table_Books[[#This Row],[Author]]))</f>
        <v>B-THE SYMBOLIST GENERATION: MOREAU, PUVIS DE CHAVANNES, REDON, AND THEIR FOLLOWERS|PIERRE-LOUIS MATHIEU</v>
      </c>
      <c r="B2876" s="28" t="str">
        <f>IF(COUNTIFS(Table_Books[Hash_ID],Table_Books[[#This Row],[Hash_ID]])&gt;1,"Y","N")</f>
        <v>N</v>
      </c>
      <c r="C2876" s="2" t="s">
        <v>16099</v>
      </c>
      <c r="D2876" s="43" t="s">
        <v>16100</v>
      </c>
      <c r="G2876" s="12"/>
      <c r="H2876" s="12"/>
      <c r="I2876" s="8"/>
      <c r="J2876" s="12"/>
      <c r="K2876" s="12"/>
      <c r="O2876" s="33"/>
      <c r="P2876" s="10"/>
      <c r="Q2876" s="10" t="s">
        <v>1860</v>
      </c>
      <c r="R2876" s="10"/>
      <c r="S2876" s="10"/>
      <c r="T2876" s="10" t="s">
        <v>1860</v>
      </c>
      <c r="U2876" s="10" t="s">
        <v>1860</v>
      </c>
      <c r="V2876" s="10"/>
      <c r="W2876" s="10"/>
      <c r="X2876" s="10"/>
      <c r="Y2876" s="10"/>
      <c r="Z2876" s="10"/>
      <c r="AA2876" s="10"/>
      <c r="AB2876" s="10"/>
      <c r="AE2876" s="12">
        <f>IFERROR(FLOOR(Table_Books[[#This Row],[Published_Date]],10), 0)</f>
        <v>0</v>
      </c>
      <c r="AF2876" s="2">
        <f>IFERROR(CEILING(VALUE(LEFT(Table_Books[[#This Row],[Published_Date]],FIND("-",Table_Books[[#This Row],[Published_Date]]&amp;"-")-1))/100, 1), 0)</f>
        <v>0</v>
      </c>
      <c r="AJ2876" s="2" t="s">
        <v>16093</v>
      </c>
      <c r="AK2876" s="2" t="str">
        <f>Table_Books[[#This Row],[Title]]&amp;"_"&amp;Table_Books[[#This Row],[Author]]</f>
        <v>The Symbolist Generation: Moreau, Puvis de Chavannes, Redon, and Their Followers_Pierre-Louis Mathieu</v>
      </c>
      <c r="AL2876" s="2" t="str">
        <f>Table_Books[[#This Row],[Author]]&amp;"_"&amp;Table_Books[[#This Row],[Title]]</f>
        <v>Pierre-Louis Mathieu_The Symbolist Generation: Moreau, Puvis de Chavannes, Redon, and Their Followers</v>
      </c>
      <c r="AM2876" s="2" t="str">
        <f>Table_Books[[#This Row],[Title]]&amp;" by "&amp;Table_Books[[#This Row],[Author]]</f>
        <v>The Symbolist Generation: Moreau, Puvis de Chavannes, Redon, and Their Followers by Pierre-Louis Mathieu</v>
      </c>
    </row>
    <row r="2877" spans="1:41" x14ac:dyDescent="0.35">
      <c r="A2877" s="7" t="str">
        <f>"B-" &amp; UPPER(TRIM(Table_Books[[#This Row],[Title]])) &amp; "|" &amp; UPPER(TRIM(Table_Books[[#This Row],[Author]]))</f>
        <v>B-LÕIKEJOON|PIHELGAS, CAROLINA</v>
      </c>
      <c r="B2877" s="28" t="str">
        <f>IF(COUNTIFS(Table_Books[Hash_ID],Table_Books[[#This Row],[Hash_ID]])&gt;1,"Y","N")</f>
        <v>N</v>
      </c>
      <c r="C2877" s="24" t="s">
        <v>14609</v>
      </c>
      <c r="D2877" s="24" t="s">
        <v>14610</v>
      </c>
      <c r="G2877" s="12"/>
      <c r="H2877" s="12"/>
      <c r="I2877" s="8"/>
      <c r="J2877" s="12"/>
      <c r="K2877" s="12"/>
      <c r="O2877" s="33"/>
      <c r="P2877" s="10"/>
      <c r="Q2877" s="10" t="s">
        <v>1860</v>
      </c>
      <c r="R2877" s="10"/>
      <c r="S2877" s="10"/>
      <c r="T2877" s="10" t="s">
        <v>1860</v>
      </c>
      <c r="U2877" s="10" t="s">
        <v>1860</v>
      </c>
      <c r="V2877" s="10"/>
      <c r="W2877" s="10"/>
      <c r="X2877" s="10"/>
      <c r="Y2877" s="10"/>
      <c r="Z2877" s="10"/>
      <c r="AA2877" s="10"/>
      <c r="AB2877" s="10"/>
      <c r="AE2877" s="12">
        <f>IFERROR(FLOOR(Table_Books[[#This Row],[Published_Date]],10), 0)</f>
        <v>0</v>
      </c>
      <c r="AF2877" s="2">
        <f>IFERROR(CEILING(VALUE(LEFT(Table_Books[[#This Row],[Published_Date]],FIND("-",Table_Books[[#This Row],[Published_Date]]&amp;"-")-1))/100, 1), 0)</f>
        <v>0</v>
      </c>
      <c r="AK2877" s="24" t="str">
        <f>Table_Books[[#This Row],[Title]]&amp;"_"&amp;Table_Books[[#This Row],[Author]]</f>
        <v>Lõikejoon_Pihelgas, Carolina</v>
      </c>
      <c r="AL2877" s="24" t="str">
        <f>Table_Books[[#This Row],[Author]]&amp;"_"&amp;Table_Books[[#This Row],[Title]]</f>
        <v>Pihelgas, Carolina_Lõikejoon</v>
      </c>
      <c r="AM2877" s="24" t="str">
        <f>Table_Books[[#This Row],[Title]]&amp;" by "&amp;Table_Books[[#This Row],[Author]]</f>
        <v>Lõikejoon by Pihelgas, Carolina</v>
      </c>
    </row>
    <row r="2878" spans="1:41" x14ac:dyDescent="0.35">
      <c r="A2878" s="7" t="str">
        <f>"B-" &amp; UPPER(TRIM(Table_Books[[#This Row],[Title]])) &amp; "|" &amp; UPPER(TRIM(Table_Books[[#This Row],[Author]]))</f>
        <v>B-CAPITAL IN THE TWENTY-FIRST CENTURY|PIKETTY, THOMAS</v>
      </c>
      <c r="B2878" s="35" t="str">
        <f>IF(COUNTIFS(Table_Books[Hash_ID],Table_Books[[#This Row],[Hash_ID]])&gt;1,"Y","N")</f>
        <v>Y</v>
      </c>
      <c r="C2878" s="35" t="s">
        <v>19929</v>
      </c>
      <c r="D2878" s="48" t="s">
        <v>19930</v>
      </c>
      <c r="E2878" s="35"/>
      <c r="F2878" s="35"/>
      <c r="G2878" s="36"/>
      <c r="H2878" s="36"/>
      <c r="I2878" s="37"/>
      <c r="J2878" s="36"/>
      <c r="K2878" s="36"/>
      <c r="L2878" s="35"/>
      <c r="M2878" s="35"/>
      <c r="N2878" s="35"/>
      <c r="O2878" s="38"/>
      <c r="P2878" s="39"/>
      <c r="Q2878" s="10" t="s">
        <v>1860</v>
      </c>
      <c r="R2878" s="39"/>
      <c r="S2878" s="39"/>
      <c r="T2878" s="10" t="s">
        <v>1860</v>
      </c>
      <c r="U2878" s="10" t="s">
        <v>1860</v>
      </c>
      <c r="V2878" s="39"/>
      <c r="W2878" s="39"/>
      <c r="X2878" s="39"/>
      <c r="Y2878" s="39"/>
      <c r="Z2878" s="39"/>
      <c r="AA2878" s="39"/>
      <c r="AB2878" s="39"/>
      <c r="AC2878" s="35"/>
      <c r="AD2878" s="35"/>
      <c r="AE2878" s="36">
        <f>IFERROR(FLOOR(Table_Books[[#This Row],[Published_Date]],10), 0)</f>
        <v>0</v>
      </c>
      <c r="AF2878" s="35">
        <f>IFERROR(CEILING(VALUE(LEFT(Table_Books[[#This Row],[Published_Date]],FIND("-",Table_Books[[#This Row],[Published_Date]]&amp;"-")-1))/100, 1), 0)</f>
        <v>0</v>
      </c>
      <c r="AG2878" s="35"/>
      <c r="AH2878" s="35" t="s">
        <v>21603</v>
      </c>
      <c r="AI2878" s="35"/>
      <c r="AJ2878" s="35"/>
      <c r="AK2878" s="35" t="str">
        <f>Table_Books[[#This Row],[Title]]&amp;"_"&amp;Table_Books[[#This Row],[Author]]</f>
        <v>Capital in the Twenty-First Century_Piketty, Thomas</v>
      </c>
      <c r="AL2878" s="35" t="str">
        <f>Table_Books[[#This Row],[Author]]&amp;"_"&amp;Table_Books[[#This Row],[Title]]</f>
        <v>Piketty, Thomas_Capital in the Twenty-First Century</v>
      </c>
      <c r="AM2878" s="35" t="str">
        <f>Table_Books[[#This Row],[Title]]&amp;" by "&amp;Table_Books[[#This Row],[Author]]</f>
        <v>Capital in the Twenty-First Century by Piketty, Thomas</v>
      </c>
      <c r="AN2878" s="35"/>
      <c r="AO2878" s="35"/>
    </row>
    <row r="2879" spans="1:41" x14ac:dyDescent="0.35">
      <c r="A2879" s="7" t="str">
        <f>"B-" &amp; UPPER(TRIM(Table_Books[[#This Row],[Title]])) &amp; "|" &amp; UPPER(TRIM(Table_Books[[#This Row],[Author]]))</f>
        <v>B-CAPITAL IN THE TWENTY-FIRST CENTURY|PIKETTY, THOMAS</v>
      </c>
      <c r="B2879" s="35" t="str">
        <f>IF(COUNTIFS(Table_Books[Hash_ID],Table_Books[[#This Row],[Hash_ID]])&gt;1,"Y","N")</f>
        <v>Y</v>
      </c>
      <c r="C2879" s="35" t="s">
        <v>19929</v>
      </c>
      <c r="D2879" s="48" t="s">
        <v>19930</v>
      </c>
      <c r="E2879" s="35"/>
      <c r="F2879" s="35"/>
      <c r="G2879" s="36"/>
      <c r="H2879" s="36"/>
      <c r="I2879" s="37"/>
      <c r="J2879" s="36"/>
      <c r="K2879" s="36"/>
      <c r="L2879" s="35"/>
      <c r="M2879" s="35"/>
      <c r="N2879" s="35"/>
      <c r="O2879" s="38"/>
      <c r="P2879" s="39"/>
      <c r="Q2879" s="10" t="s">
        <v>1860</v>
      </c>
      <c r="R2879" s="39"/>
      <c r="S2879" s="39"/>
      <c r="T2879" s="10" t="s">
        <v>1860</v>
      </c>
      <c r="U2879" s="10" t="s">
        <v>1860</v>
      </c>
      <c r="V2879" s="39"/>
      <c r="W2879" s="39"/>
      <c r="X2879" s="39"/>
      <c r="Y2879" s="39"/>
      <c r="Z2879" s="39"/>
      <c r="AA2879" s="39"/>
      <c r="AB2879" s="39"/>
      <c r="AC2879" s="35"/>
      <c r="AD2879" s="35"/>
      <c r="AE2879" s="36">
        <f>IFERROR(FLOOR(Table_Books[[#This Row],[Published_Date]],10), 0)</f>
        <v>0</v>
      </c>
      <c r="AF2879" s="35">
        <f>IFERROR(CEILING(VALUE(LEFT(Table_Books[[#This Row],[Published_Date]],FIND("-",Table_Books[[#This Row],[Published_Date]]&amp;"-")-1))/100, 1), 0)</f>
        <v>0</v>
      </c>
      <c r="AG2879" s="35"/>
      <c r="AH2879" s="35"/>
      <c r="AI2879" s="35"/>
      <c r="AJ2879" s="35"/>
      <c r="AK2879" s="35" t="str">
        <f>Table_Books[[#This Row],[Title]]&amp;"_"&amp;Table_Books[[#This Row],[Author]]</f>
        <v>Capital in the Twenty-First Century_Piketty, Thomas</v>
      </c>
      <c r="AL2879" s="35" t="str">
        <f>Table_Books[[#This Row],[Author]]&amp;"_"&amp;Table_Books[[#This Row],[Title]]</f>
        <v>Piketty, Thomas_Capital in the Twenty-First Century</v>
      </c>
      <c r="AM2879" s="35" t="str">
        <f>Table_Books[[#This Row],[Title]]&amp;" by "&amp;Table_Books[[#This Row],[Author]]</f>
        <v>Capital in the Twenty-First Century by Piketty, Thomas</v>
      </c>
      <c r="AN2879" s="35"/>
      <c r="AO2879" s="35"/>
    </row>
    <row r="2880" spans="1:41" x14ac:dyDescent="0.35">
      <c r="A2880" s="7" t="str">
        <f>"B-" &amp; UPPER(TRIM(Table_Books[[#This Row],[Title]])) &amp; "|" &amp; UPPER(TRIM(Table_Books[[#This Row],[Author]]))</f>
        <v>B-ONE, NO ONE, AND ONE HUNDRED THOUSAND|PIRANDELLO, LUIGI</v>
      </c>
      <c r="B2880" s="28" t="str">
        <f>IF(COUNTIFS(Table_Books[Hash_ID],Table_Books[[#This Row],[Hash_ID]])&gt;1,"Y","N")</f>
        <v>N</v>
      </c>
      <c r="C2880" s="24" t="s">
        <v>14646</v>
      </c>
      <c r="D2880" s="24" t="s">
        <v>14668</v>
      </c>
      <c r="G2880" s="12"/>
      <c r="H2880" s="12"/>
      <c r="I2880" s="8"/>
      <c r="J2880" s="12"/>
      <c r="K2880" s="12"/>
      <c r="O2880" s="33"/>
      <c r="P2880" s="10"/>
      <c r="Q2880" s="10" t="s">
        <v>1860</v>
      </c>
      <c r="R2880" s="10"/>
      <c r="S2880" s="10"/>
      <c r="T2880" s="10" t="s">
        <v>1860</v>
      </c>
      <c r="U2880" s="10" t="s">
        <v>1860</v>
      </c>
      <c r="V2880" s="10"/>
      <c r="W2880" s="10"/>
      <c r="X2880" s="10"/>
      <c r="Y2880" s="10"/>
      <c r="Z2880" s="10"/>
      <c r="AA2880" s="10"/>
      <c r="AB2880" s="10"/>
      <c r="AE2880" s="12">
        <f>IFERROR(FLOOR(Table_Books[[#This Row],[Published_Date]],10), 0)</f>
        <v>0</v>
      </c>
      <c r="AF2880" s="2">
        <f>IFERROR(CEILING(VALUE(LEFT(Table_Books[[#This Row],[Published_Date]],FIND("-",Table_Books[[#This Row],[Published_Date]]&amp;"-")-1))/100, 1), 0)</f>
        <v>0</v>
      </c>
      <c r="AK2880" s="24" t="str">
        <f>Table_Books[[#This Row],[Title]]&amp;"_"&amp;Table_Books[[#This Row],[Author]]</f>
        <v>One, No One, and One Hundred Thousand_Pirandello, Luigi</v>
      </c>
      <c r="AL2880" s="24" t="str">
        <f>Table_Books[[#This Row],[Author]]&amp;"_"&amp;Table_Books[[#This Row],[Title]]</f>
        <v>Pirandello, Luigi_One, No One, and One Hundred Thousand</v>
      </c>
      <c r="AM2880" s="24" t="str">
        <f>Table_Books[[#This Row],[Title]]&amp;" by "&amp;Table_Books[[#This Row],[Author]]</f>
        <v>One, No One, and One Hundred Thousand by Pirandello, Luigi</v>
      </c>
    </row>
    <row r="2881" spans="1:41" x14ac:dyDescent="0.35">
      <c r="A2881" s="7" t="str">
        <f>"B-" &amp; UPPER(TRIM(Table_Books[[#This Row],[Title]])) &amp; "|" &amp; UPPER(TRIM(Table_Books[[#This Row],[Author]]))</f>
        <v>B-SIX CHARACTERS IN SEARCH OF AN AUTHOR|PIRANDELLO, LUIGI</v>
      </c>
      <c r="B2881" s="28" t="str">
        <f>IF(COUNTIFS(Table_Books[Hash_ID],Table_Books[[#This Row],[Hash_ID]])&gt;1,"Y","N")</f>
        <v>N</v>
      </c>
      <c r="C2881" s="24" t="s">
        <v>14663</v>
      </c>
      <c r="D2881" s="24" t="s">
        <v>14668</v>
      </c>
      <c r="G2881" s="12"/>
      <c r="H2881" s="12"/>
      <c r="I2881" s="8"/>
      <c r="J2881" s="12"/>
      <c r="K2881" s="12"/>
      <c r="O2881" s="33"/>
      <c r="P2881" s="10"/>
      <c r="Q2881" s="10" t="s">
        <v>1860</v>
      </c>
      <c r="R2881" s="10"/>
      <c r="S2881" s="10"/>
      <c r="T2881" s="10" t="s">
        <v>1860</v>
      </c>
      <c r="U2881" s="10" t="s">
        <v>1860</v>
      </c>
      <c r="V2881" s="10"/>
      <c r="W2881" s="10"/>
      <c r="X2881" s="10"/>
      <c r="Y2881" s="10"/>
      <c r="Z2881" s="10"/>
      <c r="AA2881" s="10"/>
      <c r="AB2881" s="10"/>
      <c r="AE2881" s="12">
        <f>IFERROR(FLOOR(Table_Books[[#This Row],[Published_Date]],10), 0)</f>
        <v>0</v>
      </c>
      <c r="AF2881" s="2">
        <f>IFERROR(CEILING(VALUE(LEFT(Table_Books[[#This Row],[Published_Date]],FIND("-",Table_Books[[#This Row],[Published_Date]]&amp;"-")-1))/100, 1), 0)</f>
        <v>0</v>
      </c>
      <c r="AK2881" s="24" t="str">
        <f>Table_Books[[#This Row],[Title]]&amp;"_"&amp;Table_Books[[#This Row],[Author]]</f>
        <v>Six Characters in Search of an Author_Pirandello, Luigi</v>
      </c>
      <c r="AL2881" s="24" t="str">
        <f>Table_Books[[#This Row],[Author]]&amp;"_"&amp;Table_Books[[#This Row],[Title]]</f>
        <v>Pirandello, Luigi_Six Characters in Search of an Author</v>
      </c>
      <c r="AM2881" s="24" t="str">
        <f>Table_Books[[#This Row],[Title]]&amp;" by "&amp;Table_Books[[#This Row],[Author]]</f>
        <v>Six Characters in Search of an Author by Pirandello, Luigi</v>
      </c>
    </row>
    <row r="2882" spans="1:41" x14ac:dyDescent="0.35">
      <c r="A2882" s="7" t="str">
        <f>"B-" &amp; UPPER(TRIM(Table_Books[[#This Row],[Title]])) &amp; "|" &amp; UPPER(TRIM(Table_Books[[#This Row],[Author]]))</f>
        <v>B-ZEN AND THE ART OF MOTORCYCLE MAINTENANCE|PIRSIG, ROBERT M.</v>
      </c>
      <c r="B2882" s="35" t="str">
        <f>IF(COUNTIFS(Table_Books[Hash_ID],Table_Books[[#This Row],[Hash_ID]])&gt;1,"Y","N")</f>
        <v>N</v>
      </c>
      <c r="C2882" s="35" t="s">
        <v>19787</v>
      </c>
      <c r="D2882" s="48" t="s">
        <v>19788</v>
      </c>
      <c r="E2882" s="35"/>
      <c r="F2882" s="35"/>
      <c r="G2882" s="36"/>
      <c r="H2882" s="36"/>
      <c r="I2882" s="37"/>
      <c r="J2882" s="36"/>
      <c r="K2882" s="36"/>
      <c r="L2882" s="35"/>
      <c r="M2882" s="35"/>
      <c r="N2882" s="35"/>
      <c r="O2882" s="38"/>
      <c r="P2882" s="39"/>
      <c r="Q2882" s="10" t="s">
        <v>1860</v>
      </c>
      <c r="R2882" s="39"/>
      <c r="S2882" s="39"/>
      <c r="T2882" s="10" t="s">
        <v>1860</v>
      </c>
      <c r="U2882" s="10" t="s">
        <v>1860</v>
      </c>
      <c r="V2882" s="39"/>
      <c r="W2882" s="39"/>
      <c r="X2882" s="39"/>
      <c r="Y2882" s="39"/>
      <c r="Z2882" s="39"/>
      <c r="AA2882" s="39"/>
      <c r="AB2882" s="39"/>
      <c r="AC2882" s="35"/>
      <c r="AD2882" s="35"/>
      <c r="AE2882" s="36">
        <f>IFERROR(FLOOR(Table_Books[[#This Row],[Published_Date]],10), 0)</f>
        <v>0</v>
      </c>
      <c r="AF2882" s="35">
        <f>IFERROR(CEILING(VALUE(LEFT(Table_Books[[#This Row],[Published_Date]],FIND("-",Table_Books[[#This Row],[Published_Date]]&amp;"-")-1))/100, 1), 0)</f>
        <v>0</v>
      </c>
      <c r="AG2882" s="35"/>
      <c r="AH2882" s="35" t="s">
        <v>21602</v>
      </c>
      <c r="AI2882" s="35"/>
      <c r="AJ2882" s="35"/>
      <c r="AK2882" s="35" t="str">
        <f>Table_Books[[#This Row],[Title]]&amp;"_"&amp;Table_Books[[#This Row],[Author]]</f>
        <v>Zen and the Art of Motorcycle Maintenance_Pirsig, Robert M.</v>
      </c>
      <c r="AL2882" s="35" t="str">
        <f>Table_Books[[#This Row],[Author]]&amp;"_"&amp;Table_Books[[#This Row],[Title]]</f>
        <v>Pirsig, Robert M._Zen and the Art of Motorcycle Maintenance</v>
      </c>
      <c r="AM2882" s="35" t="str">
        <f>Table_Books[[#This Row],[Title]]&amp;" by "&amp;Table_Books[[#This Row],[Author]]</f>
        <v>Zen and the Art of Motorcycle Maintenance by Pirsig, Robert M.</v>
      </c>
      <c r="AN2882" s="35"/>
      <c r="AO2882" s="35"/>
    </row>
    <row r="2883" spans="1:41" x14ac:dyDescent="0.35">
      <c r="A2883" s="7" t="str">
        <f>"B-" &amp; UPPER(TRIM(Table_Books[[#This Row],[Title]])) &amp; "|" &amp; UPPER(TRIM(Table_Books[[#This Row],[Author]]))</f>
        <v>B-ARIEL|PLATH, SYLVIA</v>
      </c>
      <c r="B2883" s="28" t="str">
        <f>IF(COUNTIFS(Table_Books[Hash_ID],Table_Books[[#This Row],[Hash_ID]])&gt;1,"Y","N")</f>
        <v>N</v>
      </c>
      <c r="C2883" s="2" t="s">
        <v>6130</v>
      </c>
      <c r="D2883" s="2" t="s">
        <v>1971</v>
      </c>
      <c r="G2883" s="12"/>
      <c r="H2883" s="12"/>
      <c r="I2883" s="8"/>
      <c r="J2883" s="12"/>
      <c r="K2883" s="12"/>
      <c r="O2883" s="33"/>
      <c r="P2883" s="10"/>
      <c r="Q2883" s="10" t="s">
        <v>1860</v>
      </c>
      <c r="R2883" s="10"/>
      <c r="S2883" s="10"/>
      <c r="T2883" s="10" t="s">
        <v>1860</v>
      </c>
      <c r="U2883" s="10" t="s">
        <v>1860</v>
      </c>
      <c r="V2883" s="10"/>
      <c r="W2883" s="10"/>
      <c r="X2883" s="10"/>
      <c r="Y2883" s="10"/>
      <c r="Z2883" s="10"/>
      <c r="AA2883" s="10"/>
      <c r="AB2883" s="10"/>
      <c r="AE2883" s="12">
        <f>IFERROR(FLOOR(Table_Books[[#This Row],[Published_Date]],10), 0)</f>
        <v>0</v>
      </c>
      <c r="AF2883" s="2">
        <f>IFERROR(CEILING(VALUE(LEFT(Table_Books[[#This Row],[Published_Date]],FIND("-",Table_Books[[#This Row],[Published_Date]]&amp;"-")-1))/100, 1), 0)</f>
        <v>0</v>
      </c>
      <c r="AK2883" s="2" t="str">
        <f>Table_Books[[#This Row],[Title]]&amp;"_"&amp;Table_Books[[#This Row],[Author]]</f>
        <v>Ariel_Plath, Sylvia</v>
      </c>
      <c r="AL2883" s="2" t="str">
        <f>Table_Books[[#This Row],[Author]]&amp;"_"&amp;Table_Books[[#This Row],[Title]]</f>
        <v>Plath, Sylvia_Ariel</v>
      </c>
      <c r="AM2883" s="2" t="str">
        <f>Table_Books[[#This Row],[Title]]&amp;" by "&amp;Table_Books[[#This Row],[Author]]</f>
        <v>Ariel by Plath, Sylvia</v>
      </c>
    </row>
    <row r="2884" spans="1:41" x14ac:dyDescent="0.35">
      <c r="A2884" s="7" t="str">
        <f>"B-" &amp; UPPER(TRIM(Table_Books[[#This Row],[Title]])) &amp; "|" &amp; UPPER(TRIM(Table_Books[[#This Row],[Author]]))</f>
        <v>B-CROSSING THE WATER|PLATH, SYLVIA</v>
      </c>
      <c r="B2884" s="28" t="str">
        <f>IF(COUNTIFS(Table_Books[Hash_ID],Table_Books[[#This Row],[Hash_ID]])&gt;1,"Y","N")</f>
        <v>N</v>
      </c>
      <c r="C2884" s="2" t="s">
        <v>6200</v>
      </c>
      <c r="D2884" s="2" t="s">
        <v>1971</v>
      </c>
      <c r="G2884" s="12"/>
      <c r="H2884" s="12"/>
      <c r="I2884" s="8"/>
      <c r="J2884" s="12"/>
      <c r="K2884" s="12"/>
      <c r="O2884" s="33"/>
      <c r="P2884" s="10"/>
      <c r="Q2884" s="10" t="s">
        <v>1860</v>
      </c>
      <c r="R2884" s="10"/>
      <c r="S2884" s="10"/>
      <c r="T2884" s="10" t="s">
        <v>1860</v>
      </c>
      <c r="U2884" s="10" t="s">
        <v>1860</v>
      </c>
      <c r="V2884" s="10"/>
      <c r="W2884" s="10"/>
      <c r="X2884" s="10"/>
      <c r="Y2884" s="10"/>
      <c r="Z2884" s="10"/>
      <c r="AA2884" s="10"/>
      <c r="AB2884" s="10"/>
      <c r="AE2884" s="12">
        <f>IFERROR(FLOOR(Table_Books[[#This Row],[Published_Date]],10), 0)</f>
        <v>0</v>
      </c>
      <c r="AF2884" s="2">
        <f>IFERROR(CEILING(VALUE(LEFT(Table_Books[[#This Row],[Published_Date]],FIND("-",Table_Books[[#This Row],[Published_Date]]&amp;"-")-1))/100, 1), 0)</f>
        <v>0</v>
      </c>
      <c r="AK2884" s="2" t="str">
        <f>Table_Books[[#This Row],[Title]]&amp;"_"&amp;Table_Books[[#This Row],[Author]]</f>
        <v>Crossing the Water_Plath, Sylvia</v>
      </c>
      <c r="AL2884" s="2" t="str">
        <f>Table_Books[[#This Row],[Author]]&amp;"_"&amp;Table_Books[[#This Row],[Title]]</f>
        <v>Plath, Sylvia_Crossing the Water</v>
      </c>
      <c r="AM2884" s="2" t="str">
        <f>Table_Books[[#This Row],[Title]]&amp;" by "&amp;Table_Books[[#This Row],[Author]]</f>
        <v>Crossing the Water by Plath, Sylvia</v>
      </c>
    </row>
    <row r="2885" spans="1:41" ht="29" x14ac:dyDescent="0.35">
      <c r="A2885" s="7" t="str">
        <f>"B-" &amp; UPPER(TRIM(Table_Books[[#This Row],[Title]])) &amp; "|" &amp; UPPER(TRIM(Table_Books[[#This Row],[Author]]))</f>
        <v>B-THE BELL JAR|PLATH, SYLVIA</v>
      </c>
      <c r="B2885" s="28" t="str">
        <f>IF(COUNTIFS(Table_Books[Hash_ID],Table_Books[[#This Row],[Hash_ID]])&gt;1,"Y","N")</f>
        <v>N</v>
      </c>
      <c r="C2885" s="2" t="s">
        <v>1918</v>
      </c>
      <c r="D2885" s="2" t="s">
        <v>1971</v>
      </c>
      <c r="G2885" s="12">
        <v>1963</v>
      </c>
      <c r="H2885" s="12"/>
      <c r="I2885" s="8"/>
      <c r="J2885" s="12"/>
      <c r="K2885" s="12"/>
      <c r="L2885" s="2">
        <v>288</v>
      </c>
      <c r="M2885" s="2" t="s">
        <v>2041</v>
      </c>
      <c r="O2885" s="33"/>
      <c r="P2885" s="10">
        <v>4</v>
      </c>
      <c r="Q2885" s="10" t="s">
        <v>1824</v>
      </c>
      <c r="R2885" s="10"/>
      <c r="S2885" s="10"/>
      <c r="T2885" s="10" t="s">
        <v>1860</v>
      </c>
      <c r="U2885" s="10" t="s">
        <v>1860</v>
      </c>
      <c r="V2885" s="10"/>
      <c r="W2885" s="10"/>
      <c r="X2885" s="10"/>
      <c r="Y2885" s="10"/>
      <c r="Z2885" s="10"/>
      <c r="AA2885" s="10"/>
      <c r="AB2885" s="10"/>
      <c r="AC2885" s="2" t="s">
        <v>1824</v>
      </c>
      <c r="AE2885" s="12">
        <f>IFERROR(FLOOR(Table_Books[[#This Row],[Published_Date]],10), 0)</f>
        <v>1960</v>
      </c>
      <c r="AF2885" s="2">
        <f>IFERROR(CEILING(VALUE(LEFT(Table_Books[[#This Row],[Published_Date]],FIND("-",Table_Books[[#This Row],[Published_Date]]&amp;"-")-1))/100, 1), 0)</f>
        <v>20</v>
      </c>
      <c r="AK2885" s="2" t="str">
        <f>Table_Books[[#This Row],[Title]]&amp;"_"&amp;Table_Books[[#This Row],[Author]]</f>
        <v>The Bell Jar_Plath, Sylvia</v>
      </c>
      <c r="AL2885" s="2" t="str">
        <f>Table_Books[[#This Row],[Author]]&amp;"_"&amp;Table_Books[[#This Row],[Title]]</f>
        <v>Plath, Sylvia_The Bell Jar</v>
      </c>
      <c r="AM2885" s="2" t="str">
        <f>Table_Books[[#This Row],[Title]]&amp;" by "&amp;Table_Books[[#This Row],[Author]]</f>
        <v>The Bell Jar by Plath, Sylvia</v>
      </c>
    </row>
    <row r="2886" spans="1:41" x14ac:dyDescent="0.35">
      <c r="A2886" s="7" t="str">
        <f>"B-" &amp; UPPER(TRIM(Table_Books[[#This Row],[Title]])) &amp; "|" &amp; UPPER(TRIM(Table_Books[[#This Row],[Author]]))</f>
        <v>B-THE COLLECTED POEMS|PLATH, SYLVIA</v>
      </c>
      <c r="B2886" s="28" t="str">
        <f>IF(COUNTIFS(Table_Books[Hash_ID],Table_Books[[#This Row],[Hash_ID]])&gt;1,"Y","N")</f>
        <v>N</v>
      </c>
      <c r="C2886" s="2" t="s">
        <v>6131</v>
      </c>
      <c r="D2886" s="2" t="s">
        <v>1971</v>
      </c>
      <c r="G2886" s="12"/>
      <c r="H2886" s="12"/>
      <c r="I2886" s="8"/>
      <c r="J2886" s="12"/>
      <c r="K2886" s="12"/>
      <c r="O2886" s="33"/>
      <c r="P2886" s="10"/>
      <c r="Q2886" s="10" t="s">
        <v>1860</v>
      </c>
      <c r="R2886" s="10"/>
      <c r="S2886" s="10"/>
      <c r="T2886" s="10" t="s">
        <v>1860</v>
      </c>
      <c r="U2886" s="10" t="s">
        <v>1860</v>
      </c>
      <c r="V2886" s="10"/>
      <c r="W2886" s="10"/>
      <c r="X2886" s="10"/>
      <c r="Y2886" s="10"/>
      <c r="Z2886" s="10"/>
      <c r="AA2886" s="10"/>
      <c r="AB2886" s="10"/>
      <c r="AE2886" s="12">
        <f>IFERROR(FLOOR(Table_Books[[#This Row],[Published_Date]],10), 0)</f>
        <v>0</v>
      </c>
      <c r="AF2886" s="2">
        <f>IFERROR(CEILING(VALUE(LEFT(Table_Books[[#This Row],[Published_Date]],FIND("-",Table_Books[[#This Row],[Published_Date]]&amp;"-")-1))/100, 1), 0)</f>
        <v>0</v>
      </c>
      <c r="AK2886" s="2" t="str">
        <f>Table_Books[[#This Row],[Title]]&amp;"_"&amp;Table_Books[[#This Row],[Author]]</f>
        <v>The Collected Poems_Plath, Sylvia</v>
      </c>
      <c r="AL2886" s="2" t="str">
        <f>Table_Books[[#This Row],[Author]]&amp;"_"&amp;Table_Books[[#This Row],[Title]]</f>
        <v>Plath, Sylvia_The Collected Poems</v>
      </c>
      <c r="AM2886" s="2" t="str">
        <f>Table_Books[[#This Row],[Title]]&amp;" by "&amp;Table_Books[[#This Row],[Author]]</f>
        <v>The Collected Poems by Plath, Sylvia</v>
      </c>
    </row>
    <row r="2887" spans="1:41" x14ac:dyDescent="0.35">
      <c r="A2887" s="7" t="str">
        <f>"B-" &amp; UPPER(TRIM(Table_Books[[#This Row],[Title]])) &amp; "|" &amp; UPPER(TRIM(Table_Books[[#This Row],[Author]]))</f>
        <v>B-THE UNABRIDGED JOURNALS OF SYLVIA PLATH|PLATH, SYLVIA</v>
      </c>
      <c r="B2887" s="28" t="str">
        <f>IF(COUNTIFS(Table_Books[Hash_ID],Table_Books[[#This Row],[Hash_ID]])&gt;1,"Y","N")</f>
        <v>N</v>
      </c>
      <c r="C2887" s="2" t="s">
        <v>6940</v>
      </c>
      <c r="D2887" s="2" t="s">
        <v>1971</v>
      </c>
      <c r="G2887" s="12"/>
      <c r="H2887" s="12"/>
      <c r="I2887" s="8"/>
      <c r="J2887" s="12"/>
      <c r="K2887" s="12"/>
      <c r="O2887" s="33"/>
      <c r="P2887" s="10"/>
      <c r="Q2887" s="10" t="s">
        <v>1860</v>
      </c>
      <c r="R2887" s="10"/>
      <c r="S2887" s="10"/>
      <c r="T2887" s="10" t="s">
        <v>1860</v>
      </c>
      <c r="U2887" s="10" t="s">
        <v>1860</v>
      </c>
      <c r="V2887" s="10"/>
      <c r="W2887" s="10"/>
      <c r="X2887" s="10"/>
      <c r="Y2887" s="10"/>
      <c r="Z2887" s="10"/>
      <c r="AA2887" s="10"/>
      <c r="AB2887" s="10"/>
      <c r="AE2887" s="12">
        <f>IFERROR(FLOOR(Table_Books[[#This Row],[Published_Date]],10), 0)</f>
        <v>0</v>
      </c>
      <c r="AF2887" s="2">
        <f>IFERROR(CEILING(VALUE(LEFT(Table_Books[[#This Row],[Published_Date]],FIND("-",Table_Books[[#This Row],[Published_Date]]&amp;"-")-1))/100, 1), 0)</f>
        <v>0</v>
      </c>
      <c r="AK2887" s="2" t="str">
        <f>Table_Books[[#This Row],[Title]]&amp;"_"&amp;Table_Books[[#This Row],[Author]]</f>
        <v>The Unabridged Journals of Sylvia Plath_Plath, Sylvia</v>
      </c>
      <c r="AL2887" s="2" t="str">
        <f>Table_Books[[#This Row],[Author]]&amp;"_"&amp;Table_Books[[#This Row],[Title]]</f>
        <v>Plath, Sylvia_The Unabridged Journals of Sylvia Plath</v>
      </c>
      <c r="AM2887" s="2" t="str">
        <f>Table_Books[[#This Row],[Title]]&amp;" by "&amp;Table_Books[[#This Row],[Author]]</f>
        <v>The Unabridged Journals of Sylvia Plath by Plath, Sylvia</v>
      </c>
    </row>
    <row r="2888" spans="1:41" x14ac:dyDescent="0.35">
      <c r="A2888" s="7" t="str">
        <f>"B-" &amp; UPPER(TRIM(Table_Books[[#This Row],[Title]])) &amp; "|" &amp; UPPER(TRIM(Table_Books[[#This Row],[Author]]))</f>
        <v>B-PHAEDO|PLATO</v>
      </c>
      <c r="B2888" s="28" t="str">
        <f>IF(COUNTIFS(Table_Books[Hash_ID],Table_Books[[#This Row],[Hash_ID]])&gt;1,"Y","N")</f>
        <v>N</v>
      </c>
      <c r="C2888" s="2" t="s">
        <v>8831</v>
      </c>
      <c r="D2888" s="2" t="s">
        <v>384</v>
      </c>
      <c r="G2888" s="12" t="s">
        <v>10206</v>
      </c>
      <c r="H2888" s="12"/>
      <c r="I2888" s="8"/>
      <c r="J2888" s="12" t="s">
        <v>10236</v>
      </c>
      <c r="K2888" s="12"/>
      <c r="O2888" s="33"/>
      <c r="P2888" s="10"/>
      <c r="Q2888" s="10" t="s">
        <v>1860</v>
      </c>
      <c r="R2888" s="10"/>
      <c r="S2888" s="10"/>
      <c r="T2888" s="10" t="s">
        <v>1860</v>
      </c>
      <c r="U2888" s="10" t="s">
        <v>1860</v>
      </c>
      <c r="V2888" s="10"/>
      <c r="W2888" s="10"/>
      <c r="X2888" s="10"/>
      <c r="Y2888" s="10"/>
      <c r="Z2888" s="10"/>
      <c r="AA2888" s="10"/>
      <c r="AB2888" s="10"/>
      <c r="AE2888" s="12">
        <f>IFERROR(FLOOR(Table_Books[[#This Row],[Published_Date]],10), 0)</f>
        <v>0</v>
      </c>
      <c r="AF2888" s="2">
        <f>IFERROR(CEILING(VALUE(LEFT(Table_Books[[#This Row],[Published_Date]],FIND("-",Table_Books[[#This Row],[Published_Date]]&amp;"-")-1))/100, 1), 0)</f>
        <v>0</v>
      </c>
      <c r="AG2888" s="2" t="s">
        <v>10082</v>
      </c>
      <c r="AH2888" s="2" t="s">
        <v>4856</v>
      </c>
      <c r="AI2888" s="2" t="s">
        <v>10389</v>
      </c>
      <c r="AK2888" s="2" t="str">
        <f>Table_Books[[#This Row],[Title]]&amp;"_"&amp;Table_Books[[#This Row],[Author]]</f>
        <v>Phaedo_Plato</v>
      </c>
      <c r="AL2888" s="2" t="str">
        <f>Table_Books[[#This Row],[Author]]&amp;"_"&amp;Table_Books[[#This Row],[Title]]</f>
        <v>Plato_Phaedo</v>
      </c>
      <c r="AM2888" s="2" t="str">
        <f>Table_Books[[#This Row],[Title]]&amp;" by "&amp;Table_Books[[#This Row],[Author]]</f>
        <v>Phaedo by Plato</v>
      </c>
    </row>
    <row r="2889" spans="1:41" x14ac:dyDescent="0.35">
      <c r="A2889" s="7" t="str">
        <f>"B-" &amp; UPPER(TRIM(Table_Books[[#This Row],[Title]])) &amp; "|" &amp; UPPER(TRIM(Table_Books[[#This Row],[Author]]))</f>
        <v>B-REPUBLIC|PLATO</v>
      </c>
      <c r="B2889" s="28" t="str">
        <f>IF(COUNTIFS(Table_Books[Hash_ID],Table_Books[[#This Row],[Hash_ID]])&gt;1,"Y","N")</f>
        <v>N</v>
      </c>
      <c r="C2889" s="2" t="s">
        <v>8828</v>
      </c>
      <c r="D2889" s="2" t="s">
        <v>384</v>
      </c>
      <c r="G2889" s="12" t="s">
        <v>10202</v>
      </c>
      <c r="H2889" s="12"/>
      <c r="I2889" s="8"/>
      <c r="J2889" s="12" t="s">
        <v>10232</v>
      </c>
      <c r="K2889" s="12"/>
      <c r="O2889" s="33"/>
      <c r="P2889" s="10"/>
      <c r="Q2889" s="10" t="s">
        <v>1860</v>
      </c>
      <c r="R2889" s="10"/>
      <c r="S2889" s="10"/>
      <c r="T2889" s="10" t="s">
        <v>1860</v>
      </c>
      <c r="U2889" s="10" t="s">
        <v>1860</v>
      </c>
      <c r="V2889" s="10"/>
      <c r="W2889" s="10"/>
      <c r="X2889" s="10"/>
      <c r="Y2889" s="10"/>
      <c r="Z2889" s="10"/>
      <c r="AA2889" s="10"/>
      <c r="AB2889" s="10"/>
      <c r="AE2889" s="12">
        <f>IFERROR(FLOOR(Table_Books[[#This Row],[Published_Date]],10), 0)</f>
        <v>0</v>
      </c>
      <c r="AF2889" s="2">
        <f>IFERROR(CEILING(VALUE(LEFT(Table_Books[[#This Row],[Published_Date]],FIND("-",Table_Books[[#This Row],[Published_Date]]&amp;"-")-1))/100, 1), 0)</f>
        <v>0</v>
      </c>
      <c r="AG2889" s="2" t="s">
        <v>10082</v>
      </c>
      <c r="AH2889" s="2" t="s">
        <v>4856</v>
      </c>
      <c r="AI2889" s="2" t="s">
        <v>10389</v>
      </c>
      <c r="AK2889" s="2" t="str">
        <f>Table_Books[[#This Row],[Title]]&amp;"_"&amp;Table_Books[[#This Row],[Author]]</f>
        <v>Republic_Plato</v>
      </c>
      <c r="AL2889" s="2" t="str">
        <f>Table_Books[[#This Row],[Author]]&amp;"_"&amp;Table_Books[[#This Row],[Title]]</f>
        <v>Plato_Republic</v>
      </c>
      <c r="AM2889" s="2" t="str">
        <f>Table_Books[[#This Row],[Title]]&amp;" by "&amp;Table_Books[[#This Row],[Author]]</f>
        <v>Republic by Plato</v>
      </c>
    </row>
    <row r="2890" spans="1:41" x14ac:dyDescent="0.35">
      <c r="A2890" s="7" t="str">
        <f>"B-" &amp; UPPER(TRIM(Table_Books[[#This Row],[Title]])) &amp; "|" &amp; UPPER(TRIM(Table_Books[[#This Row],[Author]]))</f>
        <v>B-SYMPOSIUM|PLATO</v>
      </c>
      <c r="B2890" s="28" t="str">
        <f>IF(COUNTIFS(Table_Books[Hash_ID],Table_Books[[#This Row],[Hash_ID]])&gt;1,"Y","N")</f>
        <v>N</v>
      </c>
      <c r="C2890" s="2" t="s">
        <v>8830</v>
      </c>
      <c r="D2890" s="2" t="s">
        <v>384</v>
      </c>
      <c r="G2890" s="12" t="s">
        <v>10205</v>
      </c>
      <c r="H2890" s="12"/>
      <c r="I2890" s="8"/>
      <c r="J2890" s="12" t="s">
        <v>10235</v>
      </c>
      <c r="K2890" s="12"/>
      <c r="O2890" s="33"/>
      <c r="P2890" s="10"/>
      <c r="Q2890" s="10" t="s">
        <v>1860</v>
      </c>
      <c r="R2890" s="10"/>
      <c r="S2890" s="10"/>
      <c r="T2890" s="10" t="s">
        <v>1860</v>
      </c>
      <c r="U2890" s="10" t="s">
        <v>1860</v>
      </c>
      <c r="V2890" s="10"/>
      <c r="W2890" s="10"/>
      <c r="X2890" s="10"/>
      <c r="Y2890" s="10"/>
      <c r="Z2890" s="10"/>
      <c r="AA2890" s="10"/>
      <c r="AB2890" s="10"/>
      <c r="AE2890" s="12">
        <f>IFERROR(FLOOR(Table_Books[[#This Row],[Published_Date]],10), 0)</f>
        <v>0</v>
      </c>
      <c r="AF2890" s="2">
        <f>IFERROR(CEILING(VALUE(LEFT(Table_Books[[#This Row],[Published_Date]],FIND("-",Table_Books[[#This Row],[Published_Date]]&amp;"-")-1))/100, 1), 0)</f>
        <v>0</v>
      </c>
      <c r="AG2890" s="2" t="s">
        <v>10082</v>
      </c>
      <c r="AH2890" s="2" t="s">
        <v>4856</v>
      </c>
      <c r="AI2890" s="2" t="s">
        <v>10389</v>
      </c>
      <c r="AK2890" s="2" t="str">
        <f>Table_Books[[#This Row],[Title]]&amp;"_"&amp;Table_Books[[#This Row],[Author]]</f>
        <v>Symposium_Plato</v>
      </c>
      <c r="AL2890" s="2" t="str">
        <f>Table_Books[[#This Row],[Author]]&amp;"_"&amp;Table_Books[[#This Row],[Title]]</f>
        <v>Plato_Symposium</v>
      </c>
      <c r="AM2890" s="2" t="str">
        <f>Table_Books[[#This Row],[Title]]&amp;" by "&amp;Table_Books[[#This Row],[Author]]</f>
        <v>Symposium by Plato</v>
      </c>
    </row>
    <row r="2891" spans="1:41" x14ac:dyDescent="0.35">
      <c r="A2891" s="7" t="str">
        <f>"B-" &amp; UPPER(TRIM(Table_Books[[#This Row],[Title]])) &amp; "|" &amp; UPPER(TRIM(Table_Books[[#This Row],[Author]]))</f>
        <v>B-THE TRIAL AND DEATH OF SOCRATES|PLATO</v>
      </c>
      <c r="B2891" s="28" t="str">
        <f>IF(COUNTIFS(Table_Books[Hash_ID],Table_Books[[#This Row],[Hash_ID]])&gt;1,"Y","N")</f>
        <v>N</v>
      </c>
      <c r="C2891" s="2" t="s">
        <v>6686</v>
      </c>
      <c r="D2891" s="2" t="s">
        <v>384</v>
      </c>
      <c r="G2891" s="12"/>
      <c r="H2891" s="12"/>
      <c r="I2891" s="8"/>
      <c r="J2891" s="12"/>
      <c r="K2891" s="12"/>
      <c r="O2891" s="33"/>
      <c r="P2891" s="10"/>
      <c r="Q2891" s="10" t="s">
        <v>1860</v>
      </c>
      <c r="R2891" s="10"/>
      <c r="S2891" s="10"/>
      <c r="T2891" s="10" t="s">
        <v>1860</v>
      </c>
      <c r="U2891" s="10" t="s">
        <v>1860</v>
      </c>
      <c r="V2891" s="10"/>
      <c r="W2891" s="10"/>
      <c r="X2891" s="10"/>
      <c r="Y2891" s="10"/>
      <c r="Z2891" s="10"/>
      <c r="AA2891" s="10"/>
      <c r="AB2891" s="10"/>
      <c r="AE2891" s="12">
        <f>IFERROR(FLOOR(Table_Books[[#This Row],[Published_Date]],10), 0)</f>
        <v>0</v>
      </c>
      <c r="AF2891" s="2">
        <f>IFERROR(CEILING(VALUE(LEFT(Table_Books[[#This Row],[Published_Date]],FIND("-",Table_Books[[#This Row],[Published_Date]]&amp;"-")-1))/100, 1), 0)</f>
        <v>0</v>
      </c>
      <c r="AK2891" s="2" t="str">
        <f>Table_Books[[#This Row],[Title]]&amp;"_"&amp;Table_Books[[#This Row],[Author]]</f>
        <v>The Trial and Death of Socrates_Plato</v>
      </c>
      <c r="AL2891" s="2" t="str">
        <f>Table_Books[[#This Row],[Author]]&amp;"_"&amp;Table_Books[[#This Row],[Title]]</f>
        <v>Plato_The Trial and Death of Socrates</v>
      </c>
      <c r="AM2891" s="2" t="str">
        <f>Table_Books[[#This Row],[Title]]&amp;" by "&amp;Table_Books[[#This Row],[Author]]</f>
        <v>The Trial and Death of Socrates by Plato</v>
      </c>
    </row>
    <row r="2892" spans="1:41" x14ac:dyDescent="0.35">
      <c r="A2892" s="7" t="str">
        <f>"B-" &amp; UPPER(TRIM(Table_Books[[#This Row],[Title]])) &amp; "|" &amp; UPPER(TRIM(Table_Books[[#This Row],[Author]]))</f>
        <v>B-SOUL|PLATONOV, ANDREI</v>
      </c>
      <c r="B2892" s="28" t="str">
        <f>IF(COUNTIFS(Table_Books[Hash_ID],Table_Books[[#This Row],[Hash_ID]])&gt;1,"Y","N")</f>
        <v>N</v>
      </c>
      <c r="C2892" s="2" t="s">
        <v>6063</v>
      </c>
      <c r="D2892" s="2" t="s">
        <v>6362</v>
      </c>
      <c r="G2892" s="12"/>
      <c r="H2892" s="12"/>
      <c r="I2892" s="8"/>
      <c r="J2892" s="12"/>
      <c r="K2892" s="12"/>
      <c r="O2892" s="33">
        <v>4</v>
      </c>
      <c r="P2892" s="10"/>
      <c r="Q2892" s="10" t="s">
        <v>1860</v>
      </c>
      <c r="R2892" s="10"/>
      <c r="S2892" s="10"/>
      <c r="T2892" s="10" t="s">
        <v>1860</v>
      </c>
      <c r="U2892" s="10" t="s">
        <v>1860</v>
      </c>
      <c r="V2892" s="10"/>
      <c r="W2892" s="10"/>
      <c r="X2892" s="10"/>
      <c r="Y2892" s="10"/>
      <c r="Z2892" s="10"/>
      <c r="AA2892" s="10"/>
      <c r="AB2892" s="10"/>
      <c r="AE2892" s="12">
        <f>IFERROR(FLOOR(Table_Books[[#This Row],[Published_Date]],10), 0)</f>
        <v>0</v>
      </c>
      <c r="AF2892" s="2">
        <f>IFERROR(CEILING(VALUE(LEFT(Table_Books[[#This Row],[Published_Date]],FIND("-",Table_Books[[#This Row],[Published_Date]]&amp;"-")-1))/100, 1), 0)</f>
        <v>0</v>
      </c>
      <c r="AK2892" s="2" t="str">
        <f>Table_Books[[#This Row],[Title]]&amp;"_"&amp;Table_Books[[#This Row],[Author]]</f>
        <v>Soul_Platonov, Andrei</v>
      </c>
      <c r="AL2892" s="2" t="str">
        <f>Table_Books[[#This Row],[Author]]&amp;"_"&amp;Table_Books[[#This Row],[Title]]</f>
        <v>Platonov, Andrei_Soul</v>
      </c>
      <c r="AM2892" s="2" t="str">
        <f>Table_Books[[#This Row],[Title]]&amp;" by "&amp;Table_Books[[#This Row],[Author]]</f>
        <v>Soul by Platonov, Andrei</v>
      </c>
    </row>
    <row r="2893" spans="1:41" x14ac:dyDescent="0.35">
      <c r="A2893" s="7" t="str">
        <f>"B-" &amp; UPPER(TRIM(Table_Books[[#This Row],[Title]])) &amp; "|" &amp; UPPER(TRIM(Table_Books[[#This Row],[Author]]))</f>
        <v>B-THE FIERCE AND BEAUTIFUL WORLD|PLATONOV, ANDREI</v>
      </c>
      <c r="B2893" s="28" t="str">
        <f>IF(COUNTIFS(Table_Books[Hash_ID],Table_Books[[#This Row],[Hash_ID]])&gt;1,"Y","N")</f>
        <v>N</v>
      </c>
      <c r="C2893" s="2" t="s">
        <v>6065</v>
      </c>
      <c r="D2893" s="2" t="s">
        <v>6362</v>
      </c>
      <c r="G2893" s="12"/>
      <c r="H2893" s="12"/>
      <c r="I2893" s="8"/>
      <c r="J2893" s="12"/>
      <c r="K2893" s="12"/>
      <c r="O2893" s="33"/>
      <c r="P2893" s="10"/>
      <c r="Q2893" s="10" t="s">
        <v>1860</v>
      </c>
      <c r="R2893" s="10"/>
      <c r="S2893" s="10"/>
      <c r="T2893" s="10" t="s">
        <v>1860</v>
      </c>
      <c r="U2893" s="10" t="s">
        <v>1860</v>
      </c>
      <c r="V2893" s="10"/>
      <c r="W2893" s="10"/>
      <c r="X2893" s="10"/>
      <c r="Y2893" s="10"/>
      <c r="Z2893" s="10"/>
      <c r="AA2893" s="10"/>
      <c r="AB2893" s="10"/>
      <c r="AE2893" s="12">
        <f>IFERROR(FLOOR(Table_Books[[#This Row],[Published_Date]],10), 0)</f>
        <v>0</v>
      </c>
      <c r="AF2893" s="2">
        <f>IFERROR(CEILING(VALUE(LEFT(Table_Books[[#This Row],[Published_Date]],FIND("-",Table_Books[[#This Row],[Published_Date]]&amp;"-")-1))/100, 1), 0)</f>
        <v>0</v>
      </c>
      <c r="AK2893" s="2" t="str">
        <f>Table_Books[[#This Row],[Title]]&amp;"_"&amp;Table_Books[[#This Row],[Author]]</f>
        <v>The Fierce and Beautiful World_Platonov, Andrei</v>
      </c>
      <c r="AL2893" s="2" t="str">
        <f>Table_Books[[#This Row],[Author]]&amp;"_"&amp;Table_Books[[#This Row],[Title]]</f>
        <v>Platonov, Andrei_The Fierce and Beautiful World</v>
      </c>
      <c r="AM2893" s="2" t="str">
        <f>Table_Books[[#This Row],[Title]]&amp;" by "&amp;Table_Books[[#This Row],[Author]]</f>
        <v>The Fierce and Beautiful World by Platonov, Andrei</v>
      </c>
    </row>
    <row r="2894" spans="1:41" x14ac:dyDescent="0.35">
      <c r="A2894" s="7" t="str">
        <f>"B-" &amp; UPPER(TRIM(Table_Books[[#This Row],[Title]])) &amp; "|" &amp; UPPER(TRIM(Table_Books[[#This Row],[Author]]))</f>
        <v>B-THE FOUNDATION PIT|PLATONOV, ANDREI</v>
      </c>
      <c r="B2894" s="28" t="str">
        <f>IF(COUNTIFS(Table_Books[Hash_ID],Table_Books[[#This Row],[Hash_ID]])&gt;1,"Y","N")</f>
        <v>N</v>
      </c>
      <c r="C2894" s="2" t="s">
        <v>6064</v>
      </c>
      <c r="D2894" s="2" t="s">
        <v>6362</v>
      </c>
      <c r="G2894" s="12"/>
      <c r="H2894" s="12"/>
      <c r="I2894" s="8"/>
      <c r="J2894" s="12"/>
      <c r="K2894" s="12"/>
      <c r="O2894" s="33">
        <v>4</v>
      </c>
      <c r="P2894" s="10"/>
      <c r="Q2894" s="10" t="s">
        <v>1860</v>
      </c>
      <c r="R2894" s="10"/>
      <c r="S2894" s="10"/>
      <c r="T2894" s="10" t="s">
        <v>1860</v>
      </c>
      <c r="U2894" s="10" t="s">
        <v>1860</v>
      </c>
      <c r="V2894" s="10"/>
      <c r="W2894" s="10"/>
      <c r="X2894" s="10"/>
      <c r="Y2894" s="10"/>
      <c r="Z2894" s="10"/>
      <c r="AA2894" s="10"/>
      <c r="AB2894" s="10"/>
      <c r="AE2894" s="12">
        <f>IFERROR(FLOOR(Table_Books[[#This Row],[Published_Date]],10), 0)</f>
        <v>0</v>
      </c>
      <c r="AF2894" s="2">
        <f>IFERROR(CEILING(VALUE(LEFT(Table_Books[[#This Row],[Published_Date]],FIND("-",Table_Books[[#This Row],[Published_Date]]&amp;"-")-1))/100, 1), 0)</f>
        <v>0</v>
      </c>
      <c r="AK2894" s="2" t="str">
        <f>Table_Books[[#This Row],[Title]]&amp;"_"&amp;Table_Books[[#This Row],[Author]]</f>
        <v>The Foundation Pit_Platonov, Andrei</v>
      </c>
      <c r="AL2894" s="2" t="str">
        <f>Table_Books[[#This Row],[Author]]&amp;"_"&amp;Table_Books[[#This Row],[Title]]</f>
        <v>Platonov, Andrei_The Foundation Pit</v>
      </c>
      <c r="AM2894" s="2" t="str">
        <f>Table_Books[[#This Row],[Title]]&amp;" by "&amp;Table_Books[[#This Row],[Author]]</f>
        <v>The Foundation Pit by Platonov, Andrei</v>
      </c>
    </row>
    <row r="2895" spans="1:41" x14ac:dyDescent="0.35">
      <c r="A2895" s="7" t="str">
        <f>"B-" &amp; UPPER(TRIM(Table_Books[[#This Row],[Title]])) &amp; "|" &amp; UPPER(TRIM(Table_Books[[#This Row],[Author]]))</f>
        <v>B-THE GAS|PLATT, CHARLES</v>
      </c>
      <c r="B2895" s="28" t="str">
        <f>IF(COUNTIFS(Table_Books[Hash_ID],Table_Books[[#This Row],[Hash_ID]])&gt;1,"Y","N")</f>
        <v>N</v>
      </c>
      <c r="C2895" s="2" t="s">
        <v>12805</v>
      </c>
      <c r="D2895" s="2" t="s">
        <v>12806</v>
      </c>
      <c r="G2895" s="12"/>
      <c r="H2895" s="12"/>
      <c r="I2895" s="8"/>
      <c r="J2895" s="12"/>
      <c r="K2895" s="12"/>
      <c r="O2895" s="33"/>
      <c r="P2895" s="10"/>
      <c r="Q2895" s="10" t="s">
        <v>1860</v>
      </c>
      <c r="R2895" s="10"/>
      <c r="S2895" s="10"/>
      <c r="T2895" s="10" t="s">
        <v>1860</v>
      </c>
      <c r="U2895" s="10" t="s">
        <v>1860</v>
      </c>
      <c r="V2895" s="10"/>
      <c r="W2895" s="10"/>
      <c r="X2895" s="10"/>
      <c r="Y2895" s="10"/>
      <c r="Z2895" s="10"/>
      <c r="AA2895" s="10"/>
      <c r="AB2895" s="10"/>
      <c r="AE2895" s="12">
        <f>IFERROR(FLOOR(Table_Books[[#This Row],[Published_Date]],10), 0)</f>
        <v>0</v>
      </c>
      <c r="AF2895" s="2">
        <f>IFERROR(CEILING(VALUE(LEFT(Table_Books[[#This Row],[Published_Date]],FIND("-",Table_Books[[#This Row],[Published_Date]]&amp;"-")-1))/100, 1), 0)</f>
        <v>0</v>
      </c>
      <c r="AK2895" s="2" t="str">
        <f>Table_Books[[#This Row],[Title]]&amp;"_"&amp;Table_Books[[#This Row],[Author]]</f>
        <v>The Gas_Platt, Charles</v>
      </c>
      <c r="AL2895" s="2" t="str">
        <f>Table_Books[[#This Row],[Author]]&amp;"_"&amp;Table_Books[[#This Row],[Title]]</f>
        <v>Platt, Charles_The Gas</v>
      </c>
      <c r="AM2895" s="2" t="str">
        <f>Table_Books[[#This Row],[Title]]&amp;" by "&amp;Table_Books[[#This Row],[Author]]</f>
        <v>The Gas by Platt, Charles</v>
      </c>
    </row>
    <row r="2896" spans="1:41" x14ac:dyDescent="0.35">
      <c r="A2896" s="7" t="str">
        <f>"B-" &amp; UPPER(TRIM(Table_Books[[#This Row],[Title]])) &amp; "|" &amp; UPPER(TRIM(Table_Books[[#This Row],[Author]]))</f>
        <v>B-ENNEADS|PLOTINUS</v>
      </c>
      <c r="B2896" s="35" t="str">
        <f>IF(COUNTIFS(Table_Books[Hash_ID],Table_Books[[#This Row],[Hash_ID]])&gt;1,"Y","N")</f>
        <v>N</v>
      </c>
      <c r="C2896" s="35" t="s">
        <v>20002</v>
      </c>
      <c r="D2896" s="35" t="s">
        <v>601</v>
      </c>
      <c r="E2896" s="35"/>
      <c r="F2896" s="35"/>
      <c r="G2896" s="36"/>
      <c r="H2896" s="36"/>
      <c r="I2896" s="37"/>
      <c r="J2896" s="36"/>
      <c r="K2896" s="36"/>
      <c r="L2896" s="35"/>
      <c r="M2896" s="35"/>
      <c r="N2896" s="35"/>
      <c r="O2896" s="38"/>
      <c r="P2896" s="39"/>
      <c r="Q2896" s="10" t="s">
        <v>1860</v>
      </c>
      <c r="R2896" s="39"/>
      <c r="S2896" s="39"/>
      <c r="T2896" s="10" t="s">
        <v>1860</v>
      </c>
      <c r="U2896" s="10" t="s">
        <v>1860</v>
      </c>
      <c r="V2896" s="39"/>
      <c r="W2896" s="39"/>
      <c r="X2896" s="39"/>
      <c r="Y2896" s="39"/>
      <c r="Z2896" s="39"/>
      <c r="AA2896" s="39"/>
      <c r="AB2896" s="39"/>
      <c r="AC2896" s="35"/>
      <c r="AD2896" s="35"/>
      <c r="AE2896" s="36">
        <f>IFERROR(FLOOR(Table_Books[[#This Row],[Published_Date]],10), 0)</f>
        <v>0</v>
      </c>
      <c r="AF2896" s="35">
        <f>IFERROR(CEILING(VALUE(LEFT(Table_Books[[#This Row],[Published_Date]],FIND("-",Table_Books[[#This Row],[Published_Date]]&amp;"-")-1))/100, 1), 0)</f>
        <v>0</v>
      </c>
      <c r="AG2896" s="35"/>
      <c r="AH2896" s="35" t="s">
        <v>21605</v>
      </c>
      <c r="AI2896" s="35"/>
      <c r="AJ2896" s="35"/>
      <c r="AK2896" s="35" t="str">
        <f>Table_Books[[#This Row],[Title]]&amp;"_"&amp;Table_Books[[#This Row],[Author]]</f>
        <v>Enneads_Plotinus</v>
      </c>
      <c r="AL2896" s="35" t="str">
        <f>Table_Books[[#This Row],[Author]]&amp;"_"&amp;Table_Books[[#This Row],[Title]]</f>
        <v>Plotinus_Enneads</v>
      </c>
      <c r="AM2896" s="35" t="str">
        <f>Table_Books[[#This Row],[Title]]&amp;" by "&amp;Table_Books[[#This Row],[Author]]</f>
        <v>Enneads by Plotinus</v>
      </c>
      <c r="AN2896" s="35"/>
      <c r="AO2896" s="35"/>
    </row>
    <row r="2897" spans="1:41" x14ac:dyDescent="0.35">
      <c r="A2897" s="7" t="str">
        <f>"B-" &amp; UPPER(TRIM(Table_Books[[#This Row],[Title]])) &amp; "|" &amp; UPPER(TRIM(Table_Books[[#This Row],[Author]]))</f>
        <v>B-ESSAYS|PLUTARCH</v>
      </c>
      <c r="B2897" s="28" t="str">
        <f>IF(COUNTIFS(Table_Books[Hash_ID],Table_Books[[#This Row],[Hash_ID]])&gt;1,"Y","N")</f>
        <v>N</v>
      </c>
      <c r="C2897" s="2" t="s">
        <v>5788</v>
      </c>
      <c r="D2897" s="2" t="s">
        <v>2446</v>
      </c>
      <c r="G2897" s="12"/>
      <c r="H2897" s="12"/>
      <c r="I2897" s="8"/>
      <c r="J2897" s="12"/>
      <c r="K2897" s="12"/>
      <c r="O2897" s="33"/>
      <c r="P2897" s="10"/>
      <c r="Q2897" s="10" t="s">
        <v>1860</v>
      </c>
      <c r="R2897" s="10"/>
      <c r="S2897" s="10"/>
      <c r="T2897" s="10" t="s">
        <v>1860</v>
      </c>
      <c r="U2897" s="10" t="s">
        <v>1860</v>
      </c>
      <c r="V2897" s="10"/>
      <c r="W2897" s="10"/>
      <c r="X2897" s="10"/>
      <c r="Y2897" s="10"/>
      <c r="Z2897" s="10"/>
      <c r="AA2897" s="10"/>
      <c r="AB2897" s="10"/>
      <c r="AE2897" s="12">
        <f>IFERROR(FLOOR(Table_Books[[#This Row],[Published_Date]],10), 0)</f>
        <v>0</v>
      </c>
      <c r="AF2897" s="2">
        <f>IFERROR(CEILING(VALUE(LEFT(Table_Books[[#This Row],[Published_Date]],FIND("-",Table_Books[[#This Row],[Published_Date]]&amp;"-")-1))/100, 1), 0)</f>
        <v>0</v>
      </c>
      <c r="AK2897" s="2" t="str">
        <f>Table_Books[[#This Row],[Title]]&amp;"_"&amp;Table_Books[[#This Row],[Author]]</f>
        <v>Essays_Plutarch</v>
      </c>
      <c r="AL2897" s="2" t="str">
        <f>Table_Books[[#This Row],[Author]]&amp;"_"&amp;Table_Books[[#This Row],[Title]]</f>
        <v>Plutarch_Essays</v>
      </c>
      <c r="AM2897" s="2" t="str">
        <f>Table_Books[[#This Row],[Title]]&amp;" by "&amp;Table_Books[[#This Row],[Author]]</f>
        <v>Essays by Plutarch</v>
      </c>
    </row>
    <row r="2898" spans="1:41" ht="29" x14ac:dyDescent="0.35">
      <c r="A2898" s="7" t="str">
        <f>"B-" &amp; UPPER(TRIM(Table_Books[[#This Row],[Title]])) &amp; "|" &amp; UPPER(TRIM(Table_Books[[#This Row],[Author]]))</f>
        <v>B-ON SPARTA|PLUTARCH</v>
      </c>
      <c r="B2898" s="28" t="str">
        <f>IF(COUNTIFS(Table_Books[Hash_ID],Table_Books[[#This Row],[Hash_ID]])&gt;1,"Y","N")</f>
        <v>N</v>
      </c>
      <c r="C2898" s="2" t="s">
        <v>2445</v>
      </c>
      <c r="D2898" s="2" t="s">
        <v>2446</v>
      </c>
      <c r="G2898" s="12" t="s">
        <v>2526</v>
      </c>
      <c r="H2898" s="12"/>
      <c r="I2898" s="8"/>
      <c r="J2898" s="12"/>
      <c r="K2898" s="12"/>
      <c r="L2898" s="2">
        <v>304</v>
      </c>
      <c r="M2898" s="2" t="s">
        <v>2527</v>
      </c>
      <c r="O2898" s="33"/>
      <c r="P2898" s="10"/>
      <c r="Q2898" s="10" t="s">
        <v>1860</v>
      </c>
      <c r="R2898" s="10"/>
      <c r="S2898" s="10"/>
      <c r="T2898" s="10" t="s">
        <v>1860</v>
      </c>
      <c r="U2898" s="10" t="s">
        <v>1860</v>
      </c>
      <c r="V2898" s="10"/>
      <c r="W2898" s="10"/>
      <c r="X2898" s="10"/>
      <c r="Y2898" s="10"/>
      <c r="Z2898" s="10"/>
      <c r="AA2898" s="10"/>
      <c r="AB2898" s="10"/>
      <c r="AE2898" s="12">
        <f>IFERROR(FLOOR(Table_Books[[#This Row],[Published_Date]],10), 0)</f>
        <v>0</v>
      </c>
      <c r="AF2898" s="2">
        <f>IFERROR(CEILING(VALUE(LEFT(Table_Books[[#This Row],[Published_Date]],FIND("-",Table_Books[[#This Row],[Published_Date]]&amp;"-")-1))/100, 1), 0)</f>
        <v>0</v>
      </c>
      <c r="AK2898" s="2" t="str">
        <f>Table_Books[[#This Row],[Title]]&amp;"_"&amp;Table_Books[[#This Row],[Author]]</f>
        <v>On Sparta_Plutarch</v>
      </c>
      <c r="AL2898" s="2" t="str">
        <f>Table_Books[[#This Row],[Author]]&amp;"_"&amp;Table_Books[[#This Row],[Title]]</f>
        <v>Plutarch_On Sparta</v>
      </c>
      <c r="AM2898" s="2" t="str">
        <f>Table_Books[[#This Row],[Title]]&amp;" by "&amp;Table_Books[[#This Row],[Author]]</f>
        <v>On Sparta by Plutarch</v>
      </c>
    </row>
    <row r="2899" spans="1:41" x14ac:dyDescent="0.35">
      <c r="A2899" s="7" t="str">
        <f>"B-" &amp; UPPER(TRIM(Table_Books[[#This Row],[Title]])) &amp; "|" &amp; UPPER(TRIM(Table_Books[[#This Row],[Author]]))</f>
        <v>B-BERENICE|POE, EDGAR ALLAN</v>
      </c>
      <c r="B2899" s="28" t="str">
        <f>IF(COUNTIFS(Table_Books[Hash_ID],Table_Books[[#This Row],[Hash_ID]])&gt;1,"Y","N")</f>
        <v>N</v>
      </c>
      <c r="C2899" s="24" t="s">
        <v>14488</v>
      </c>
      <c r="D2899" s="24" t="s">
        <v>2960</v>
      </c>
      <c r="G2899" s="12"/>
      <c r="H2899" s="12"/>
      <c r="I2899" s="8"/>
      <c r="J2899" s="12"/>
      <c r="K2899" s="12"/>
      <c r="O2899" s="33"/>
      <c r="P2899" s="10"/>
      <c r="Q2899" s="10" t="s">
        <v>1860</v>
      </c>
      <c r="R2899" s="10"/>
      <c r="S2899" s="10"/>
      <c r="T2899" s="10" t="s">
        <v>1860</v>
      </c>
      <c r="U2899" s="10" t="s">
        <v>1860</v>
      </c>
      <c r="V2899" s="10"/>
      <c r="W2899" s="10"/>
      <c r="X2899" s="10"/>
      <c r="Y2899" s="10"/>
      <c r="Z2899" s="10"/>
      <c r="AA2899" s="10"/>
      <c r="AB2899" s="10"/>
      <c r="AE2899" s="12">
        <f>IFERROR(FLOOR(Table_Books[[#This Row],[Published_Date]],10), 0)</f>
        <v>0</v>
      </c>
      <c r="AF2899" s="2">
        <f>IFERROR(CEILING(VALUE(LEFT(Table_Books[[#This Row],[Published_Date]],FIND("-",Table_Books[[#This Row],[Published_Date]]&amp;"-")-1))/100, 1), 0)</f>
        <v>0</v>
      </c>
      <c r="AK2899" s="24" t="str">
        <f>Table_Books[[#This Row],[Title]]&amp;"_"&amp;Table_Books[[#This Row],[Author]]</f>
        <v>Berenice_Poe, Edgar Allan</v>
      </c>
      <c r="AL2899" s="24" t="str">
        <f>Table_Books[[#This Row],[Author]]&amp;"_"&amp;Table_Books[[#This Row],[Title]]</f>
        <v>Poe, Edgar Allan_Berenice</v>
      </c>
      <c r="AM2899" s="24" t="str">
        <f>Table_Books[[#This Row],[Title]]&amp;" by "&amp;Table_Books[[#This Row],[Author]]</f>
        <v>Berenice by Poe, Edgar Allan</v>
      </c>
    </row>
    <row r="2900" spans="1:41" x14ac:dyDescent="0.35">
      <c r="A2900" s="7" t="str">
        <f>"B-" &amp; UPPER(TRIM(Table_Books[[#This Row],[Title]])) &amp; "|" &amp; UPPER(TRIM(Table_Books[[#This Row],[Author]]))</f>
        <v>B-POEMS / TALES OF THE GROTESQUE AND ARABESQUE|POE, EDGAR ALLAN</v>
      </c>
      <c r="B2900" s="35" t="str">
        <f>IF(COUNTIFS(Table_Books[Hash_ID],Table_Books[[#This Row],[Hash_ID]])&gt;1,"Y","N")</f>
        <v>N</v>
      </c>
      <c r="C2900" s="35" t="s">
        <v>19543</v>
      </c>
      <c r="D2900" s="35" t="s">
        <v>2960</v>
      </c>
      <c r="E2900" s="35"/>
      <c r="F2900" s="35"/>
      <c r="G2900" s="36"/>
      <c r="H2900" s="36"/>
      <c r="I2900" s="37"/>
      <c r="J2900" s="36"/>
      <c r="K2900" s="36"/>
      <c r="L2900" s="35"/>
      <c r="M2900" s="35"/>
      <c r="N2900" s="35"/>
      <c r="O2900" s="38"/>
      <c r="P2900" s="39"/>
      <c r="Q2900" s="10" t="s">
        <v>1860</v>
      </c>
      <c r="R2900" s="39"/>
      <c r="S2900" s="39"/>
      <c r="T2900" s="10" t="s">
        <v>1860</v>
      </c>
      <c r="U2900" s="10" t="s">
        <v>1860</v>
      </c>
      <c r="V2900" s="39"/>
      <c r="W2900" s="39"/>
      <c r="X2900" s="39"/>
      <c r="Y2900" s="39"/>
      <c r="Z2900" s="39"/>
      <c r="AA2900" s="39"/>
      <c r="AB2900" s="39"/>
      <c r="AC2900" s="35"/>
      <c r="AD2900" s="35"/>
      <c r="AE2900" s="36">
        <f>IFERROR(FLOOR(Table_Books[[#This Row],[Published_Date]],10), 0)</f>
        <v>0</v>
      </c>
      <c r="AF2900" s="35">
        <f>IFERROR(CEILING(VALUE(LEFT(Table_Books[[#This Row],[Published_Date]],FIND("-",Table_Books[[#This Row],[Published_Date]]&amp;"-")-1))/100, 1), 0)</f>
        <v>0</v>
      </c>
      <c r="AG2900" s="35"/>
      <c r="AH2900" s="35" t="s">
        <v>21596</v>
      </c>
      <c r="AI2900" s="35"/>
      <c r="AJ2900" s="35"/>
      <c r="AK2900" s="35" t="str">
        <f>Table_Books[[#This Row],[Title]]&amp;"_"&amp;Table_Books[[#This Row],[Author]]</f>
        <v>Poems / Tales of the Grotesque and Arabesque_Poe, Edgar Allan</v>
      </c>
      <c r="AL2900" s="35" t="str">
        <f>Table_Books[[#This Row],[Author]]&amp;"_"&amp;Table_Books[[#This Row],[Title]]</f>
        <v>Poe, Edgar Allan_Poems / Tales of the Grotesque and Arabesque</v>
      </c>
      <c r="AM2900" s="35" t="str">
        <f>Table_Books[[#This Row],[Title]]&amp;" by "&amp;Table_Books[[#This Row],[Author]]</f>
        <v>Poems / Tales of the Grotesque and Arabesque by Poe, Edgar Allan</v>
      </c>
      <c r="AN2900" s="35"/>
      <c r="AO2900" s="35"/>
    </row>
    <row r="2901" spans="1:41" x14ac:dyDescent="0.35">
      <c r="A2901" s="7" t="str">
        <f>"B-" &amp; UPPER(TRIM(Table_Books[[#This Row],[Title]])) &amp; "|" &amp; UPPER(TRIM(Table_Books[[#This Row],[Author]]))</f>
        <v>B-THE COMPLETE STORIES AND POEMS|POE, EDGAR ALLAN</v>
      </c>
      <c r="B2901" s="28" t="str">
        <f>IF(COUNTIFS(Table_Books[Hash_ID],Table_Books[[#This Row],[Hash_ID]])&gt;1,"Y","N")</f>
        <v>N</v>
      </c>
      <c r="C2901" s="2" t="s">
        <v>2959</v>
      </c>
      <c r="D2901" s="2" t="s">
        <v>2960</v>
      </c>
      <c r="G2901" s="12"/>
      <c r="H2901" s="12"/>
      <c r="I2901" s="8"/>
      <c r="J2901" s="12"/>
      <c r="K2901" s="12"/>
      <c r="O2901" s="33"/>
      <c r="P2901" s="10"/>
      <c r="Q2901" s="10" t="s">
        <v>1860</v>
      </c>
      <c r="R2901" s="10"/>
      <c r="S2901" s="10"/>
      <c r="T2901" s="10" t="s">
        <v>1860</v>
      </c>
      <c r="U2901" s="10" t="s">
        <v>1860</v>
      </c>
      <c r="V2901" s="10"/>
      <c r="W2901" s="10"/>
      <c r="X2901" s="10"/>
      <c r="Y2901" s="10"/>
      <c r="Z2901" s="10"/>
      <c r="AA2901" s="10"/>
      <c r="AB2901" s="10"/>
      <c r="AE2901" s="12">
        <f>IFERROR(FLOOR(Table_Books[[#This Row],[Published_Date]],10), 0)</f>
        <v>0</v>
      </c>
      <c r="AF2901" s="2">
        <f>IFERROR(CEILING(VALUE(LEFT(Table_Books[[#This Row],[Published_Date]],FIND("-",Table_Books[[#This Row],[Published_Date]]&amp;"-")-1))/100, 1), 0)</f>
        <v>0</v>
      </c>
      <c r="AK2901" s="2" t="str">
        <f>Table_Books[[#This Row],[Title]]&amp;"_"&amp;Table_Books[[#This Row],[Author]]</f>
        <v>The Complete Stories and Poems_Poe, Edgar Allan</v>
      </c>
      <c r="AL2901" s="2" t="str">
        <f>Table_Books[[#This Row],[Author]]&amp;"_"&amp;Table_Books[[#This Row],[Title]]</f>
        <v>Poe, Edgar Allan_The Complete Stories and Poems</v>
      </c>
      <c r="AM2901" s="2" t="str">
        <f>Table_Books[[#This Row],[Title]]&amp;" by "&amp;Table_Books[[#This Row],[Author]]</f>
        <v>The Complete Stories and Poems by Poe, Edgar Allan</v>
      </c>
    </row>
    <row r="2902" spans="1:41" x14ac:dyDescent="0.35">
      <c r="A2902" s="7" t="str">
        <f>"B-" &amp; UPPER(TRIM(Table_Books[[#This Row],[Title]])) &amp; "|" &amp; UPPER(TRIM(Table_Books[[#This Row],[Author]]))</f>
        <v>B-THE FALL OF THE HOUSE OF USHER|POE, EDGAR ALLAN</v>
      </c>
      <c r="B2902" s="35" t="str">
        <f>IF(COUNTIFS(Table_Books[Hash_ID],Table_Books[[#This Row],[Hash_ID]])&gt;1,"Y","N")</f>
        <v>N</v>
      </c>
      <c r="C2902" s="35" t="s">
        <v>20241</v>
      </c>
      <c r="D2902" s="35" t="s">
        <v>2960</v>
      </c>
      <c r="E2902" s="35"/>
      <c r="F2902" s="35"/>
      <c r="G2902" s="36"/>
      <c r="H2902" s="36"/>
      <c r="I2902" s="37"/>
      <c r="J2902" s="36"/>
      <c r="K2902" s="36"/>
      <c r="L2902" s="35"/>
      <c r="M2902" s="35"/>
      <c r="N2902" s="35"/>
      <c r="O2902" s="38"/>
      <c r="P2902" s="39"/>
      <c r="Q2902" s="10" t="s">
        <v>1860</v>
      </c>
      <c r="R2902" s="39"/>
      <c r="S2902" s="39"/>
      <c r="T2902" s="10" t="s">
        <v>1860</v>
      </c>
      <c r="U2902" s="10" t="s">
        <v>1860</v>
      </c>
      <c r="V2902" s="39"/>
      <c r="W2902" s="39"/>
      <c r="X2902" s="39"/>
      <c r="Y2902" s="39"/>
      <c r="Z2902" s="39"/>
      <c r="AA2902" s="39"/>
      <c r="AB2902" s="39"/>
      <c r="AC2902" s="35"/>
      <c r="AD2902" s="35"/>
      <c r="AE2902" s="36">
        <f>IFERROR(FLOOR(Table_Books[[#This Row],[Published_Date]],10), 0)</f>
        <v>0</v>
      </c>
      <c r="AF2902" s="35">
        <f>IFERROR(CEILING(VALUE(LEFT(Table_Books[[#This Row],[Published_Date]],FIND("-",Table_Books[[#This Row],[Published_Date]]&amp;"-")-1))/100, 1), 0)</f>
        <v>0</v>
      </c>
      <c r="AG2902" s="35"/>
      <c r="AH2902" s="35" t="s">
        <v>21571</v>
      </c>
      <c r="AI2902" s="35"/>
      <c r="AJ2902" s="35" t="s">
        <v>20242</v>
      </c>
      <c r="AK2902" s="35" t="str">
        <f>Table_Books[[#This Row],[Title]]&amp;"_"&amp;Table_Books[[#This Row],[Author]]</f>
        <v>The Fall of the House of Usher_Poe, Edgar Allan</v>
      </c>
      <c r="AL2902" s="35" t="str">
        <f>Table_Books[[#This Row],[Author]]&amp;"_"&amp;Table_Books[[#This Row],[Title]]</f>
        <v>Poe, Edgar Allan_The Fall of the House of Usher</v>
      </c>
      <c r="AM2902" s="35" t="str">
        <f>Table_Books[[#This Row],[Title]]&amp;" by "&amp;Table_Books[[#This Row],[Author]]</f>
        <v>The Fall of the House of Usher by Poe, Edgar Allan</v>
      </c>
      <c r="AN2902" s="35"/>
      <c r="AO2902" s="35"/>
    </row>
    <row r="2903" spans="1:41" ht="29" x14ac:dyDescent="0.35">
      <c r="A2903" s="7" t="str">
        <f>"B-" &amp; UPPER(TRIM(Table_Books[[#This Row],[Title]])) &amp; "|" &amp; UPPER(TRIM(Table_Books[[#This Row],[Author]]))</f>
        <v>B-THE FALL OF THE HOUSE OF USHER / THE PIT AND THE PENDULUM|POE, EDGAR ALLAN</v>
      </c>
      <c r="B2903" s="35" t="str">
        <f>IF(COUNTIFS(Table_Books[Hash_ID],Table_Books[[#This Row],[Hash_ID]])&gt;1,"Y","N")</f>
        <v>N</v>
      </c>
      <c r="C2903" s="35" t="s">
        <v>19545</v>
      </c>
      <c r="D2903" s="35" t="s">
        <v>2960</v>
      </c>
      <c r="E2903" s="35"/>
      <c r="F2903" s="35"/>
      <c r="G2903" s="36"/>
      <c r="H2903" s="36"/>
      <c r="I2903" s="37"/>
      <c r="J2903" s="36"/>
      <c r="K2903" s="36"/>
      <c r="L2903" s="35"/>
      <c r="M2903" s="35"/>
      <c r="N2903" s="35"/>
      <c r="O2903" s="38"/>
      <c r="P2903" s="39"/>
      <c r="Q2903" s="10" t="s">
        <v>1860</v>
      </c>
      <c r="R2903" s="39"/>
      <c r="S2903" s="39"/>
      <c r="T2903" s="10" t="s">
        <v>1860</v>
      </c>
      <c r="U2903" s="10" t="s">
        <v>1860</v>
      </c>
      <c r="V2903" s="39"/>
      <c r="W2903" s="39"/>
      <c r="X2903" s="39"/>
      <c r="Y2903" s="39"/>
      <c r="Z2903" s="39"/>
      <c r="AA2903" s="39"/>
      <c r="AB2903" s="39"/>
      <c r="AC2903" s="35"/>
      <c r="AD2903" s="35"/>
      <c r="AE2903" s="36">
        <f>IFERROR(FLOOR(Table_Books[[#This Row],[Published_Date]],10), 0)</f>
        <v>0</v>
      </c>
      <c r="AF2903" s="35">
        <f>IFERROR(CEILING(VALUE(LEFT(Table_Books[[#This Row],[Published_Date]],FIND("-",Table_Books[[#This Row],[Published_Date]]&amp;"-")-1))/100, 1), 0)</f>
        <v>0</v>
      </c>
      <c r="AG2903" s="35"/>
      <c r="AH2903" s="35" t="s">
        <v>21596</v>
      </c>
      <c r="AI2903" s="35"/>
      <c r="AJ2903" s="35"/>
      <c r="AK2903" s="35" t="str">
        <f>Table_Books[[#This Row],[Title]]&amp;"_"&amp;Table_Books[[#This Row],[Author]]</f>
        <v>The Fall of the House of Usher / The Pit and the Pendulum_Poe, Edgar Allan</v>
      </c>
      <c r="AL2903" s="35" t="str">
        <f>Table_Books[[#This Row],[Author]]&amp;"_"&amp;Table_Books[[#This Row],[Title]]</f>
        <v>Poe, Edgar Allan_The Fall of the House of Usher / The Pit and the Pendulum</v>
      </c>
      <c r="AM2903" s="35" t="str">
        <f>Table_Books[[#This Row],[Title]]&amp;" by "&amp;Table_Books[[#This Row],[Author]]</f>
        <v>The Fall of the House of Usher / The Pit and the Pendulum by Poe, Edgar Allan</v>
      </c>
      <c r="AN2903" s="35"/>
      <c r="AO2903" s="35"/>
    </row>
    <row r="2904" spans="1:41" x14ac:dyDescent="0.35">
      <c r="A2904" s="7" t="str">
        <f>"B-" &amp; UPPER(TRIM(Table_Books[[#This Row],[Title]])) &amp; "|" &amp; UPPER(TRIM(Table_Books[[#This Row],[Author]]))</f>
        <v>B-THE MURDERS IN THE RUE MORGUE / THE PURLOINED LETTER|POE, EDGAR ALLAN</v>
      </c>
      <c r="B2904" s="35" t="str">
        <f>IF(COUNTIFS(Table_Books[Hash_ID],Table_Books[[#This Row],[Hash_ID]])&gt;1,"Y","N")</f>
        <v>N</v>
      </c>
      <c r="C2904" s="35" t="s">
        <v>19546</v>
      </c>
      <c r="D2904" s="35" t="s">
        <v>2960</v>
      </c>
      <c r="E2904" s="35"/>
      <c r="F2904" s="35"/>
      <c r="G2904" s="36"/>
      <c r="H2904" s="36"/>
      <c r="I2904" s="37"/>
      <c r="J2904" s="36"/>
      <c r="K2904" s="36"/>
      <c r="L2904" s="35"/>
      <c r="M2904" s="35"/>
      <c r="N2904" s="35"/>
      <c r="O2904" s="38"/>
      <c r="P2904" s="39"/>
      <c r="Q2904" s="10" t="s">
        <v>1860</v>
      </c>
      <c r="R2904" s="39"/>
      <c r="S2904" s="39"/>
      <c r="T2904" s="10" t="s">
        <v>1860</v>
      </c>
      <c r="U2904" s="10" t="s">
        <v>1860</v>
      </c>
      <c r="V2904" s="39"/>
      <c r="W2904" s="39"/>
      <c r="X2904" s="39"/>
      <c r="Y2904" s="39"/>
      <c r="Z2904" s="39"/>
      <c r="AA2904" s="39"/>
      <c r="AB2904" s="39"/>
      <c r="AC2904" s="35"/>
      <c r="AD2904" s="35"/>
      <c r="AE2904" s="36">
        <f>IFERROR(FLOOR(Table_Books[[#This Row],[Published_Date]],10), 0)</f>
        <v>0</v>
      </c>
      <c r="AF2904" s="35">
        <f>IFERROR(CEILING(VALUE(LEFT(Table_Books[[#This Row],[Published_Date]],FIND("-",Table_Books[[#This Row],[Published_Date]]&amp;"-")-1))/100, 1), 0)</f>
        <v>0</v>
      </c>
      <c r="AG2904" s="35"/>
      <c r="AH2904" s="35" t="s">
        <v>21596</v>
      </c>
      <c r="AI2904" s="35"/>
      <c r="AJ2904" s="35"/>
      <c r="AK2904" s="35" t="str">
        <f>Table_Books[[#This Row],[Title]]&amp;"_"&amp;Table_Books[[#This Row],[Author]]</f>
        <v>The Murders in the Rue Morgue / The Purloined Letter_Poe, Edgar Allan</v>
      </c>
      <c r="AL2904" s="35" t="str">
        <f>Table_Books[[#This Row],[Author]]&amp;"_"&amp;Table_Books[[#This Row],[Title]]</f>
        <v>Poe, Edgar Allan_The Murders in the Rue Morgue / The Purloined Letter</v>
      </c>
      <c r="AM2904" s="35" t="str">
        <f>Table_Books[[#This Row],[Title]]&amp;" by "&amp;Table_Books[[#This Row],[Author]]</f>
        <v>The Murders in the Rue Morgue / The Purloined Letter by Poe, Edgar Allan</v>
      </c>
      <c r="AN2904" s="35"/>
      <c r="AO2904" s="35"/>
    </row>
    <row r="2905" spans="1:41" x14ac:dyDescent="0.35">
      <c r="A2905" s="7" t="str">
        <f>"B-" &amp; UPPER(TRIM(Table_Books[[#This Row],[Title]])) &amp; "|" &amp; UPPER(TRIM(Table_Books[[#This Row],[Author]]))</f>
        <v>B-THE PIT AND THE PENDULUM|POE, EDGAR ALLAN</v>
      </c>
      <c r="B2905" s="35" t="str">
        <f>IF(COUNTIFS(Table_Books[Hash_ID],Table_Books[[#This Row],[Hash_ID]])&gt;1,"Y","N")</f>
        <v>N</v>
      </c>
      <c r="C2905" s="35" t="s">
        <v>20243</v>
      </c>
      <c r="D2905" s="35" t="s">
        <v>2960</v>
      </c>
      <c r="E2905" s="35"/>
      <c r="F2905" s="35"/>
      <c r="G2905" s="36"/>
      <c r="H2905" s="36"/>
      <c r="I2905" s="37"/>
      <c r="J2905" s="36"/>
      <c r="K2905" s="36"/>
      <c r="L2905" s="35"/>
      <c r="M2905" s="35"/>
      <c r="N2905" s="35"/>
      <c r="O2905" s="38"/>
      <c r="P2905" s="39"/>
      <c r="Q2905" s="10" t="s">
        <v>1860</v>
      </c>
      <c r="R2905" s="39"/>
      <c r="S2905" s="39"/>
      <c r="T2905" s="10" t="s">
        <v>1860</v>
      </c>
      <c r="U2905" s="10" t="s">
        <v>1860</v>
      </c>
      <c r="V2905" s="39"/>
      <c r="W2905" s="39"/>
      <c r="X2905" s="39"/>
      <c r="Y2905" s="39"/>
      <c r="Z2905" s="39"/>
      <c r="AA2905" s="39"/>
      <c r="AB2905" s="39"/>
      <c r="AC2905" s="35"/>
      <c r="AD2905" s="35"/>
      <c r="AE2905" s="36">
        <f>IFERROR(FLOOR(Table_Books[[#This Row],[Published_Date]],10), 0)</f>
        <v>0</v>
      </c>
      <c r="AF2905" s="35">
        <f>IFERROR(CEILING(VALUE(LEFT(Table_Books[[#This Row],[Published_Date]],FIND("-",Table_Books[[#This Row],[Published_Date]]&amp;"-")-1))/100, 1), 0)</f>
        <v>0</v>
      </c>
      <c r="AG2905" s="35"/>
      <c r="AH2905" s="35" t="s">
        <v>21571</v>
      </c>
      <c r="AI2905" s="35"/>
      <c r="AJ2905" s="35" t="s">
        <v>20244</v>
      </c>
      <c r="AK2905" s="35" t="str">
        <f>Table_Books[[#This Row],[Title]]&amp;"_"&amp;Table_Books[[#This Row],[Author]]</f>
        <v>The Pit and the Pendulum_Poe, Edgar Allan</v>
      </c>
      <c r="AL2905" s="35" t="str">
        <f>Table_Books[[#This Row],[Author]]&amp;"_"&amp;Table_Books[[#This Row],[Title]]</f>
        <v>Poe, Edgar Allan_The Pit and the Pendulum</v>
      </c>
      <c r="AM2905" s="35" t="str">
        <f>Table_Books[[#This Row],[Title]]&amp;" by "&amp;Table_Books[[#This Row],[Author]]</f>
        <v>The Pit and the Pendulum by Poe, Edgar Allan</v>
      </c>
      <c r="AN2905" s="35"/>
      <c r="AO2905" s="35"/>
    </row>
    <row r="2906" spans="1:41" x14ac:dyDescent="0.35">
      <c r="A2906" s="7" t="str">
        <f>"B-" &amp; UPPER(TRIM(Table_Books[[#This Row],[Title]])) &amp; "|" &amp; UPPER(TRIM(Table_Books[[#This Row],[Author]]))</f>
        <v>B-THE RAVEN / ANNABEL LEE / THE BELLS|POE, EDGAR ALLAN</v>
      </c>
      <c r="B2906" s="35" t="str">
        <f>IF(COUNTIFS(Table_Books[Hash_ID],Table_Books[[#This Row],[Hash_ID]])&gt;1,"Y","N")</f>
        <v>N</v>
      </c>
      <c r="C2906" s="35" t="s">
        <v>19544</v>
      </c>
      <c r="D2906" s="35" t="s">
        <v>2960</v>
      </c>
      <c r="E2906" s="35"/>
      <c r="F2906" s="35"/>
      <c r="G2906" s="36"/>
      <c r="H2906" s="36"/>
      <c r="I2906" s="37"/>
      <c r="J2906" s="36"/>
      <c r="K2906" s="36"/>
      <c r="L2906" s="35"/>
      <c r="M2906" s="35"/>
      <c r="N2906" s="35"/>
      <c r="O2906" s="38"/>
      <c r="P2906" s="39"/>
      <c r="Q2906" s="10" t="s">
        <v>1860</v>
      </c>
      <c r="R2906" s="39"/>
      <c r="S2906" s="39"/>
      <c r="T2906" s="10" t="s">
        <v>1860</v>
      </c>
      <c r="U2906" s="10" t="s">
        <v>1860</v>
      </c>
      <c r="V2906" s="39"/>
      <c r="W2906" s="39"/>
      <c r="X2906" s="39"/>
      <c r="Y2906" s="39"/>
      <c r="Z2906" s="39"/>
      <c r="AA2906" s="39"/>
      <c r="AB2906" s="39"/>
      <c r="AC2906" s="35"/>
      <c r="AD2906" s="35"/>
      <c r="AE2906" s="36">
        <f>IFERROR(FLOOR(Table_Books[[#This Row],[Published_Date]],10), 0)</f>
        <v>0</v>
      </c>
      <c r="AF2906" s="35">
        <f>IFERROR(CEILING(VALUE(LEFT(Table_Books[[#This Row],[Published_Date]],FIND("-",Table_Books[[#This Row],[Published_Date]]&amp;"-")-1))/100, 1), 0)</f>
        <v>0</v>
      </c>
      <c r="AG2906" s="35"/>
      <c r="AH2906" s="35" t="s">
        <v>21596</v>
      </c>
      <c r="AI2906" s="35"/>
      <c r="AJ2906" s="35"/>
      <c r="AK2906" s="35" t="str">
        <f>Table_Books[[#This Row],[Title]]&amp;"_"&amp;Table_Books[[#This Row],[Author]]</f>
        <v>The Raven / Annabel Lee / The Bells_Poe, Edgar Allan</v>
      </c>
      <c r="AL2906" s="35" t="str">
        <f>Table_Books[[#This Row],[Author]]&amp;"_"&amp;Table_Books[[#This Row],[Title]]</f>
        <v>Poe, Edgar Allan_The Raven / Annabel Lee / The Bells</v>
      </c>
      <c r="AM2906" s="35" t="str">
        <f>Table_Books[[#This Row],[Title]]&amp;" by "&amp;Table_Books[[#This Row],[Author]]</f>
        <v>The Raven / Annabel Lee / The Bells by Poe, Edgar Allan</v>
      </c>
      <c r="AN2906" s="35"/>
      <c r="AO2906" s="35"/>
    </row>
    <row r="2907" spans="1:41" x14ac:dyDescent="0.35">
      <c r="A2907" s="7" t="str">
        <f>"B-" &amp; UPPER(TRIM(Table_Books[[#This Row],[Title]])) &amp; "|" &amp; UPPER(TRIM(Table_Books[[#This Row],[Author]]))</f>
        <v>B-THE TELL-TALE HEART / THE BLACK CAT|POE, EDGAR ALLAN</v>
      </c>
      <c r="B2907" s="35" t="str">
        <f>IF(COUNTIFS(Table_Books[Hash_ID],Table_Books[[#This Row],[Hash_ID]])&gt;1,"Y","N")</f>
        <v>N</v>
      </c>
      <c r="C2907" s="35" t="s">
        <v>20245</v>
      </c>
      <c r="D2907" s="35" t="s">
        <v>2960</v>
      </c>
      <c r="E2907" s="35"/>
      <c r="F2907" s="35"/>
      <c r="G2907" s="36"/>
      <c r="H2907" s="36"/>
      <c r="I2907" s="37"/>
      <c r="J2907" s="36"/>
      <c r="K2907" s="36"/>
      <c r="L2907" s="35"/>
      <c r="M2907" s="35"/>
      <c r="N2907" s="35"/>
      <c r="O2907" s="38"/>
      <c r="P2907" s="39"/>
      <c r="Q2907" s="10" t="s">
        <v>1860</v>
      </c>
      <c r="R2907" s="39"/>
      <c r="S2907" s="39"/>
      <c r="T2907" s="10" t="s">
        <v>1860</v>
      </c>
      <c r="U2907" s="10" t="s">
        <v>1860</v>
      </c>
      <c r="V2907" s="39"/>
      <c r="W2907" s="39"/>
      <c r="X2907" s="39"/>
      <c r="Y2907" s="39"/>
      <c r="Z2907" s="39"/>
      <c r="AA2907" s="39"/>
      <c r="AB2907" s="39"/>
      <c r="AC2907" s="35"/>
      <c r="AD2907" s="35"/>
      <c r="AE2907" s="36">
        <f>IFERROR(FLOOR(Table_Books[[#This Row],[Published_Date]],10), 0)</f>
        <v>0</v>
      </c>
      <c r="AF2907" s="35">
        <f>IFERROR(CEILING(VALUE(LEFT(Table_Books[[#This Row],[Published_Date]],FIND("-",Table_Books[[#This Row],[Published_Date]]&amp;"-")-1))/100, 1), 0)</f>
        <v>0</v>
      </c>
      <c r="AG2907" s="35"/>
      <c r="AH2907" s="35" t="s">
        <v>21571</v>
      </c>
      <c r="AI2907" s="35"/>
      <c r="AJ2907" s="35" t="s">
        <v>20246</v>
      </c>
      <c r="AK2907" s="35" t="str">
        <f>Table_Books[[#This Row],[Title]]&amp;"_"&amp;Table_Books[[#This Row],[Author]]</f>
        <v>The Tell-Tale Heart / The Black Cat_Poe, Edgar Allan</v>
      </c>
      <c r="AL2907" s="35" t="str">
        <f>Table_Books[[#This Row],[Author]]&amp;"_"&amp;Table_Books[[#This Row],[Title]]</f>
        <v>Poe, Edgar Allan_The Tell-Tale Heart / The Black Cat</v>
      </c>
      <c r="AM2907" s="35" t="str">
        <f>Table_Books[[#This Row],[Title]]&amp;" by "&amp;Table_Books[[#This Row],[Author]]</f>
        <v>The Tell-Tale Heart / The Black Cat by Poe, Edgar Allan</v>
      </c>
      <c r="AN2907" s="35"/>
      <c r="AO2907" s="35"/>
    </row>
    <row r="2908" spans="1:41" x14ac:dyDescent="0.35">
      <c r="A2908" s="7" t="str">
        <f>"B-" &amp; UPPER(TRIM(Table_Books[[#This Row],[Title]])) &amp; "|" &amp; UPPER(TRIM(Table_Books[[#This Row],[Author]]))</f>
        <v>B-THE GREAT TRANSFORMATION|POLANYI, KARL</v>
      </c>
      <c r="B2908" s="35" t="str">
        <f>IF(COUNTIFS(Table_Books[Hash_ID],Table_Books[[#This Row],[Hash_ID]])&gt;1,"Y","N")</f>
        <v>N</v>
      </c>
      <c r="C2908" s="35" t="s">
        <v>20120</v>
      </c>
      <c r="D2908" s="35" t="s">
        <v>20121</v>
      </c>
      <c r="E2908" s="35"/>
      <c r="F2908" s="35"/>
      <c r="G2908" s="36"/>
      <c r="H2908" s="36"/>
      <c r="I2908" s="37"/>
      <c r="J2908" s="36"/>
      <c r="K2908" s="36"/>
      <c r="L2908" s="35"/>
      <c r="M2908" s="35"/>
      <c r="N2908" s="35"/>
      <c r="O2908" s="38"/>
      <c r="P2908" s="39"/>
      <c r="Q2908" s="10" t="s">
        <v>1860</v>
      </c>
      <c r="R2908" s="39"/>
      <c r="S2908" s="39"/>
      <c r="T2908" s="10" t="s">
        <v>1860</v>
      </c>
      <c r="U2908" s="10" t="s">
        <v>1860</v>
      </c>
      <c r="V2908" s="39"/>
      <c r="W2908" s="39"/>
      <c r="X2908" s="39"/>
      <c r="Y2908" s="39"/>
      <c r="Z2908" s="39"/>
      <c r="AA2908" s="39"/>
      <c r="AB2908" s="39"/>
      <c r="AC2908" s="35"/>
      <c r="AD2908" s="35"/>
      <c r="AE2908" s="36">
        <f>IFERROR(FLOOR(Table_Books[[#This Row],[Published_Date]],10), 0)</f>
        <v>0</v>
      </c>
      <c r="AF2908" s="35">
        <f>IFERROR(CEILING(VALUE(LEFT(Table_Books[[#This Row],[Published_Date]],FIND("-",Table_Books[[#This Row],[Published_Date]]&amp;"-")-1))/100, 1), 0)</f>
        <v>0</v>
      </c>
      <c r="AG2908" s="35"/>
      <c r="AH2908" s="35"/>
      <c r="AI2908" s="35"/>
      <c r="AJ2908" s="35"/>
      <c r="AK2908" s="35" t="str">
        <f>Table_Books[[#This Row],[Title]]&amp;"_"&amp;Table_Books[[#This Row],[Author]]</f>
        <v>The Great Transformation_Polanyi, Karl</v>
      </c>
      <c r="AL2908" s="35" t="str">
        <f>Table_Books[[#This Row],[Author]]&amp;"_"&amp;Table_Books[[#This Row],[Title]]</f>
        <v>Polanyi, Karl_The Great Transformation</v>
      </c>
      <c r="AM2908" s="35" t="str">
        <f>Table_Books[[#This Row],[Title]]&amp;" by "&amp;Table_Books[[#This Row],[Author]]</f>
        <v>The Great Transformation by Polanyi, Karl</v>
      </c>
      <c r="AN2908" s="35"/>
      <c r="AO2908" s="35"/>
    </row>
    <row r="2909" spans="1:41" x14ac:dyDescent="0.35">
      <c r="A2909" s="7" t="str">
        <f>"B-" &amp; UPPER(TRIM(Table_Books[[#This Row],[Title]])) &amp; "|" &amp; UPPER(TRIM(Table_Books[[#This Row],[Author]]))</f>
        <v>B-PERSONAL KNOWLEDGE|POLANYI, MICHAEL</v>
      </c>
      <c r="B2909" s="28" t="str">
        <f>IF(COUNTIFS(Table_Books[Hash_ID],Table_Books[[#This Row],[Hash_ID]])&gt;1,"Y","N")</f>
        <v>N</v>
      </c>
      <c r="C2909" s="2" t="s">
        <v>9032</v>
      </c>
      <c r="D2909" s="2" t="s">
        <v>10440</v>
      </c>
      <c r="G2909" s="12">
        <v>1958</v>
      </c>
      <c r="H2909" s="12"/>
      <c r="I2909" s="8"/>
      <c r="J2909" s="12" t="s">
        <v>9032</v>
      </c>
      <c r="K2909" s="12"/>
      <c r="O2909" s="33"/>
      <c r="P2909" s="10"/>
      <c r="Q2909" s="10" t="s">
        <v>1860</v>
      </c>
      <c r="R2909" s="10"/>
      <c r="S2909" s="10"/>
      <c r="T2909" s="10" t="s">
        <v>1860</v>
      </c>
      <c r="U2909" s="10" t="s">
        <v>1860</v>
      </c>
      <c r="V2909" s="10"/>
      <c r="W2909" s="10"/>
      <c r="X2909" s="10"/>
      <c r="Y2909" s="10"/>
      <c r="Z2909" s="10"/>
      <c r="AA2909" s="10"/>
      <c r="AB2909" s="10"/>
      <c r="AE2909" s="12">
        <f>IFERROR(FLOOR(Table_Books[[#This Row],[Published_Date]],10), 0)</f>
        <v>1950</v>
      </c>
      <c r="AF2909" s="2">
        <f>IFERROR(CEILING(VALUE(LEFT(Table_Books[[#This Row],[Published_Date]],FIND("-",Table_Books[[#This Row],[Published_Date]]&amp;"-")-1))/100, 1), 0)</f>
        <v>20</v>
      </c>
      <c r="AG2909" s="2" t="s">
        <v>10355</v>
      </c>
      <c r="AH2909" s="2" t="s">
        <v>4856</v>
      </c>
      <c r="AI2909" s="2" t="s">
        <v>9161</v>
      </c>
      <c r="AK2909" s="2" t="str">
        <f>Table_Books[[#This Row],[Title]]&amp;"_"&amp;Table_Books[[#This Row],[Author]]</f>
        <v>Personal Knowledge_Polanyi, Michael</v>
      </c>
      <c r="AL2909" s="2" t="str">
        <f>Table_Books[[#This Row],[Author]]&amp;"_"&amp;Table_Books[[#This Row],[Title]]</f>
        <v>Polanyi, Michael_Personal Knowledge</v>
      </c>
      <c r="AM2909" s="2" t="str">
        <f>Table_Books[[#This Row],[Title]]&amp;" by "&amp;Table_Books[[#This Row],[Author]]</f>
        <v>Personal Knowledge by Polanyi, Michael</v>
      </c>
    </row>
    <row r="2910" spans="1:41" x14ac:dyDescent="0.35">
      <c r="A2910" s="7" t="str">
        <f>"B-" &amp; UPPER(TRIM(Table_Books[[#This Row],[Title]])) &amp; "|" &amp; UPPER(TRIM(Table_Books[[#This Row],[Author]]))</f>
        <v>B-THE TACIT DIMENSION|POLANYI, MICHAEL</v>
      </c>
      <c r="B2910" s="28" t="str">
        <f>IF(COUNTIFS(Table_Books[Hash_ID],Table_Books[[#This Row],[Hash_ID]])&gt;1,"Y","N")</f>
        <v>N</v>
      </c>
      <c r="C2910" s="2" t="s">
        <v>9033</v>
      </c>
      <c r="D2910" s="2" t="s">
        <v>10440</v>
      </c>
      <c r="G2910" s="12">
        <v>1966</v>
      </c>
      <c r="H2910" s="12"/>
      <c r="I2910" s="8"/>
      <c r="J2910" s="12" t="s">
        <v>9033</v>
      </c>
      <c r="K2910" s="12"/>
      <c r="O2910" s="33"/>
      <c r="P2910" s="10"/>
      <c r="Q2910" s="10" t="s">
        <v>1860</v>
      </c>
      <c r="R2910" s="10"/>
      <c r="S2910" s="10"/>
      <c r="T2910" s="10" t="s">
        <v>1860</v>
      </c>
      <c r="U2910" s="10" t="s">
        <v>1860</v>
      </c>
      <c r="V2910" s="10"/>
      <c r="W2910" s="10"/>
      <c r="X2910" s="10"/>
      <c r="Y2910" s="10"/>
      <c r="Z2910" s="10"/>
      <c r="AA2910" s="10"/>
      <c r="AB2910" s="10"/>
      <c r="AE2910" s="12">
        <f>IFERROR(FLOOR(Table_Books[[#This Row],[Published_Date]],10), 0)</f>
        <v>1960</v>
      </c>
      <c r="AF2910" s="2">
        <f>IFERROR(CEILING(VALUE(LEFT(Table_Books[[#This Row],[Published_Date]],FIND("-",Table_Books[[#This Row],[Published_Date]]&amp;"-")-1))/100, 1), 0)</f>
        <v>20</v>
      </c>
      <c r="AG2910" s="2" t="s">
        <v>10355</v>
      </c>
      <c r="AH2910" s="2" t="s">
        <v>4856</v>
      </c>
      <c r="AI2910" s="2" t="s">
        <v>9161</v>
      </c>
      <c r="AK2910" s="2" t="str">
        <f>Table_Books[[#This Row],[Title]]&amp;"_"&amp;Table_Books[[#This Row],[Author]]</f>
        <v>The Tacit Dimension_Polanyi, Michael</v>
      </c>
      <c r="AL2910" s="2" t="str">
        <f>Table_Books[[#This Row],[Author]]&amp;"_"&amp;Table_Books[[#This Row],[Title]]</f>
        <v>Polanyi, Michael_The Tacit Dimension</v>
      </c>
      <c r="AM2910" s="2" t="str">
        <f>Table_Books[[#This Row],[Title]]&amp;" by "&amp;Table_Books[[#This Row],[Author]]</f>
        <v>The Tacit Dimension by Polanyi, Michael</v>
      </c>
    </row>
    <row r="2911" spans="1:41" x14ac:dyDescent="0.35">
      <c r="A2911" s="7" t="str">
        <f>"B-" &amp; UPPER(TRIM(Table_Books[[#This Row],[Title]])) &amp; "|" &amp; UPPER(TRIM(Table_Books[[#This Row],[Author]]))</f>
        <v>B-THE DEVIL ALL THE TIME|POLLOCK, DONALD RAY</v>
      </c>
      <c r="B2911" s="28" t="str">
        <f>IF(COUNTIFS(Table_Books[Hash_ID],Table_Books[[#This Row],[Hash_ID]])&gt;1,"Y","N")</f>
        <v>N</v>
      </c>
      <c r="C2911" s="2" t="s">
        <v>12787</v>
      </c>
      <c r="D2911" s="2" t="s">
        <v>12788</v>
      </c>
      <c r="G2911" s="12"/>
      <c r="H2911" s="12"/>
      <c r="I2911" s="8"/>
      <c r="J2911" s="12"/>
      <c r="K2911" s="12"/>
      <c r="O2911" s="33"/>
      <c r="P2911" s="10"/>
      <c r="Q2911" s="10" t="s">
        <v>1860</v>
      </c>
      <c r="R2911" s="10"/>
      <c r="S2911" s="10"/>
      <c r="T2911" s="10" t="s">
        <v>1860</v>
      </c>
      <c r="U2911" s="10" t="s">
        <v>1860</v>
      </c>
      <c r="V2911" s="10"/>
      <c r="W2911" s="10"/>
      <c r="X2911" s="10"/>
      <c r="Y2911" s="10"/>
      <c r="Z2911" s="10"/>
      <c r="AA2911" s="10"/>
      <c r="AB2911" s="10"/>
      <c r="AE2911" s="12">
        <f>IFERROR(FLOOR(Table_Books[[#This Row],[Published_Date]],10), 0)</f>
        <v>0</v>
      </c>
      <c r="AF2911" s="2">
        <f>IFERROR(CEILING(VALUE(LEFT(Table_Books[[#This Row],[Published_Date]],FIND("-",Table_Books[[#This Row],[Published_Date]]&amp;"-")-1))/100, 1), 0)</f>
        <v>0</v>
      </c>
      <c r="AK2911" s="2" t="str">
        <f>Table_Books[[#This Row],[Title]]&amp;"_"&amp;Table_Books[[#This Row],[Author]]</f>
        <v>The Devil All The Time_Pollock, Donald Ray</v>
      </c>
      <c r="AL2911" s="2" t="str">
        <f>Table_Books[[#This Row],[Author]]&amp;"_"&amp;Table_Books[[#This Row],[Title]]</f>
        <v>Pollock, Donald Ray_The Devil All The Time</v>
      </c>
      <c r="AM2911" s="2" t="str">
        <f>Table_Books[[#This Row],[Title]]&amp;" by "&amp;Table_Books[[#This Row],[Author]]</f>
        <v>The Devil All The Time by Pollock, Donald Ray</v>
      </c>
    </row>
    <row r="2912" spans="1:41" x14ac:dyDescent="0.35">
      <c r="A2912" s="7" t="str">
        <f>"B-" &amp; UPPER(TRIM(Table_Books[[#This Row],[Title]])) &amp; "|" &amp; UPPER(TRIM(Table_Books[[#This Row],[Author]]))</f>
        <v>B-THE TRAVELS OF MARCO POLO|POLO, MARCO (&amp; RUSTICHELLO DA PISA)</v>
      </c>
      <c r="B2912" s="35" t="str">
        <f>IF(COUNTIFS(Table_Books[Hash_ID],Table_Books[[#This Row],[Hash_ID]])&gt;1,"Y","N")</f>
        <v>N</v>
      </c>
      <c r="C2912" s="35" t="s">
        <v>19177</v>
      </c>
      <c r="D2912" s="48" t="s">
        <v>19178</v>
      </c>
      <c r="E2912" s="35"/>
      <c r="F2912" s="35"/>
      <c r="G2912" s="36"/>
      <c r="H2912" s="36"/>
      <c r="I2912" s="37"/>
      <c r="J2912" s="36"/>
      <c r="K2912" s="36"/>
      <c r="L2912" s="35"/>
      <c r="M2912" s="35"/>
      <c r="N2912" s="35"/>
      <c r="O2912" s="38"/>
      <c r="P2912" s="39"/>
      <c r="Q2912" s="10" t="s">
        <v>1860</v>
      </c>
      <c r="R2912" s="39"/>
      <c r="S2912" s="39"/>
      <c r="T2912" s="10" t="s">
        <v>1860</v>
      </c>
      <c r="U2912" s="10" t="s">
        <v>1860</v>
      </c>
      <c r="V2912" s="39"/>
      <c r="W2912" s="39"/>
      <c r="X2912" s="39"/>
      <c r="Y2912" s="39"/>
      <c r="Z2912" s="39"/>
      <c r="AA2912" s="39"/>
      <c r="AB2912" s="39"/>
      <c r="AC2912" s="35"/>
      <c r="AD2912" s="35"/>
      <c r="AE2912" s="36">
        <f>IFERROR(FLOOR(Table_Books[[#This Row],[Published_Date]],10), 0)</f>
        <v>0</v>
      </c>
      <c r="AF2912" s="35">
        <f>IFERROR(CEILING(VALUE(LEFT(Table_Books[[#This Row],[Published_Date]],FIND("-",Table_Books[[#This Row],[Published_Date]]&amp;"-")-1))/100, 1), 0)</f>
        <v>0</v>
      </c>
      <c r="AG2912" s="35"/>
      <c r="AH2912" s="35" t="s">
        <v>21585</v>
      </c>
      <c r="AI2912" s="35"/>
      <c r="AJ2912" s="35"/>
      <c r="AK2912" s="35" t="str">
        <f>Table_Books[[#This Row],[Title]]&amp;"_"&amp;Table_Books[[#This Row],[Author]]</f>
        <v>The Travels of Marco Polo_Polo, Marco (&amp; Rustichello da Pisa)</v>
      </c>
      <c r="AL2912" s="35" t="str">
        <f>Table_Books[[#This Row],[Author]]&amp;"_"&amp;Table_Books[[#This Row],[Title]]</f>
        <v>Polo, Marco (&amp; Rustichello da Pisa)_The Travels of Marco Polo</v>
      </c>
      <c r="AM2912" s="35" t="str">
        <f>Table_Books[[#This Row],[Title]]&amp;" by "&amp;Table_Books[[#This Row],[Author]]</f>
        <v>The Travels of Marco Polo by Polo, Marco (&amp; Rustichello da Pisa)</v>
      </c>
      <c r="AN2912" s="35"/>
      <c r="AO2912" s="35"/>
    </row>
    <row r="2913" spans="1:41" x14ac:dyDescent="0.35">
      <c r="A2913" s="7" t="str">
        <f>"B-" &amp; UPPER(TRIM(Table_Books[[#This Row],[Title]])) &amp; "|" &amp; UPPER(TRIM(Table_Books[[#This Row],[Author]]))</f>
        <v>B-EPISTLE OF POLYCARP / MARTYRDOM OF POLYCARP|POLYCARP / ANONYMOUS</v>
      </c>
      <c r="B2913" s="35" t="str">
        <f>IF(COUNTIFS(Table_Books[Hash_ID],Table_Books[[#This Row],[Hash_ID]])&gt;1,"Y","N")</f>
        <v>N</v>
      </c>
      <c r="C2913" s="35" t="s">
        <v>19044</v>
      </c>
      <c r="D2913" s="48" t="s">
        <v>19045</v>
      </c>
      <c r="E2913" s="35"/>
      <c r="F2913" s="35"/>
      <c r="G2913" s="36"/>
      <c r="H2913" s="36"/>
      <c r="I2913" s="37"/>
      <c r="J2913" s="36"/>
      <c r="K2913" s="36"/>
      <c r="L2913" s="35"/>
      <c r="M2913" s="35"/>
      <c r="N2913" s="35"/>
      <c r="O2913" s="38"/>
      <c r="P2913" s="39"/>
      <c r="Q2913" s="10" t="s">
        <v>1860</v>
      </c>
      <c r="R2913" s="39"/>
      <c r="S2913" s="39"/>
      <c r="T2913" s="10" t="s">
        <v>1860</v>
      </c>
      <c r="U2913" s="10" t="s">
        <v>1860</v>
      </c>
      <c r="V2913" s="39"/>
      <c r="W2913" s="39"/>
      <c r="X2913" s="39"/>
      <c r="Y2913" s="39"/>
      <c r="Z2913" s="39"/>
      <c r="AA2913" s="39"/>
      <c r="AB2913" s="39"/>
      <c r="AC2913" s="35"/>
      <c r="AD2913" s="35"/>
      <c r="AE2913" s="36">
        <f>IFERROR(FLOOR(Table_Books[[#This Row],[Published_Date]],10), 0)</f>
        <v>0</v>
      </c>
      <c r="AF2913" s="35">
        <f>IFERROR(CEILING(VALUE(LEFT(Table_Books[[#This Row],[Published_Date]],FIND("-",Table_Books[[#This Row],[Published_Date]]&amp;"-")-1))/100, 1), 0)</f>
        <v>0</v>
      </c>
      <c r="AG2913" s="35"/>
      <c r="AH2913" s="35" t="s">
        <v>21582</v>
      </c>
      <c r="AI2913" s="35"/>
      <c r="AJ2913" s="35"/>
      <c r="AK2913" s="35" t="str">
        <f>Table_Books[[#This Row],[Title]]&amp;"_"&amp;Table_Books[[#This Row],[Author]]</f>
        <v>Epistle of Polycarp / Martyrdom of Polycarp_Polycarp / Anonymous</v>
      </c>
      <c r="AL2913" s="35" t="str">
        <f>Table_Books[[#This Row],[Author]]&amp;"_"&amp;Table_Books[[#This Row],[Title]]</f>
        <v>Polycarp / Anonymous_Epistle of Polycarp / Martyrdom of Polycarp</v>
      </c>
      <c r="AM2913" s="35" t="str">
        <f>Table_Books[[#This Row],[Title]]&amp;" by "&amp;Table_Books[[#This Row],[Author]]</f>
        <v>Epistle of Polycarp / Martyrdom of Polycarp by Polycarp / Anonymous</v>
      </c>
      <c r="AN2913" s="35"/>
      <c r="AO2913" s="35"/>
    </row>
    <row r="2914" spans="1:41" x14ac:dyDescent="0.35">
      <c r="A2914" s="7" t="str">
        <f>"B-" &amp; UPPER(TRIM(Table_Books[[#This Row],[Title]])) &amp; "|" &amp; UPPER(TRIM(Table_Books[[#This Row],[Author]]))</f>
        <v>B-LA NOCHE DE TLATELOLCO|PONIATOWSKA, ELENA</v>
      </c>
      <c r="B2914" s="28" t="str">
        <f>IF(COUNTIFS(Table_Books[Hash_ID],Table_Books[[#This Row],[Hash_ID]])&gt;1,"Y","N")</f>
        <v>Y</v>
      </c>
      <c r="C2914" s="2" t="s">
        <v>6609</v>
      </c>
      <c r="D2914" s="2" t="s">
        <v>6904</v>
      </c>
      <c r="G2914" s="12"/>
      <c r="H2914" s="12"/>
      <c r="I2914" s="8"/>
      <c r="J2914" s="12"/>
      <c r="K2914" s="12"/>
      <c r="O2914" s="33"/>
      <c r="P2914" s="10"/>
      <c r="Q2914" s="10" t="s">
        <v>1860</v>
      </c>
      <c r="R2914" s="10"/>
      <c r="S2914" s="10"/>
      <c r="T2914" s="10" t="s">
        <v>1860</v>
      </c>
      <c r="U2914" s="10" t="s">
        <v>1860</v>
      </c>
      <c r="V2914" s="10"/>
      <c r="W2914" s="10"/>
      <c r="X2914" s="10"/>
      <c r="Y2914" s="10"/>
      <c r="Z2914" s="10"/>
      <c r="AA2914" s="10"/>
      <c r="AB2914" s="10"/>
      <c r="AE2914" s="12">
        <f>IFERROR(FLOOR(Table_Books[[#This Row],[Published_Date]],10), 0)</f>
        <v>0</v>
      </c>
      <c r="AF2914" s="2">
        <f>IFERROR(CEILING(VALUE(LEFT(Table_Books[[#This Row],[Published_Date]],FIND("-",Table_Books[[#This Row],[Published_Date]]&amp;"-")-1))/100, 1), 0)</f>
        <v>0</v>
      </c>
      <c r="AK2914" s="2" t="str">
        <f>Table_Books[[#This Row],[Title]]&amp;"_"&amp;Table_Books[[#This Row],[Author]]</f>
        <v>La Noche de Tlatelolco_Poniatowska, Elena</v>
      </c>
      <c r="AL2914" s="2" t="str">
        <f>Table_Books[[#This Row],[Author]]&amp;"_"&amp;Table_Books[[#This Row],[Title]]</f>
        <v>Poniatowska, Elena_La Noche de Tlatelolco</v>
      </c>
      <c r="AM2914" s="2" t="str">
        <f>Table_Books[[#This Row],[Title]]&amp;" by "&amp;Table_Books[[#This Row],[Author]]</f>
        <v>La Noche de Tlatelolco by Poniatowska, Elena</v>
      </c>
    </row>
    <row r="2915" spans="1:41" x14ac:dyDescent="0.35">
      <c r="A2915" s="7" t="str">
        <f>"B-" &amp; UPPER(TRIM(Table_Books[[#This Row],[Title]])) &amp; "|" &amp; UPPER(TRIM(Table_Books[[#This Row],[Author]]))</f>
        <v>B-LA NOCHE DE TLATELOLCO|PONIATOWSKA, ELENA</v>
      </c>
      <c r="B2915" s="28" t="str">
        <f>IF(COUNTIFS(Table_Books[Hash_ID],Table_Books[[#This Row],[Hash_ID]])&gt;1,"Y","N")</f>
        <v>Y</v>
      </c>
      <c r="C2915" s="24" t="s">
        <v>14585</v>
      </c>
      <c r="D2915" s="24" t="s">
        <v>6904</v>
      </c>
      <c r="G2915" s="12"/>
      <c r="H2915" s="12"/>
      <c r="I2915" s="8"/>
      <c r="J2915" s="12"/>
      <c r="K2915" s="12"/>
      <c r="O2915" s="33"/>
      <c r="P2915" s="10"/>
      <c r="Q2915" s="10" t="s">
        <v>1860</v>
      </c>
      <c r="R2915" s="10"/>
      <c r="S2915" s="10"/>
      <c r="T2915" s="10" t="s">
        <v>1860</v>
      </c>
      <c r="U2915" s="10" t="s">
        <v>1860</v>
      </c>
      <c r="V2915" s="10"/>
      <c r="W2915" s="10"/>
      <c r="X2915" s="10"/>
      <c r="Y2915" s="10"/>
      <c r="Z2915" s="10"/>
      <c r="AA2915" s="10"/>
      <c r="AB2915" s="10"/>
      <c r="AE2915" s="12">
        <f>IFERROR(FLOOR(Table_Books[[#This Row],[Published_Date]],10), 0)</f>
        <v>0</v>
      </c>
      <c r="AF2915" s="2">
        <f>IFERROR(CEILING(VALUE(LEFT(Table_Books[[#This Row],[Published_Date]],FIND("-",Table_Books[[#This Row],[Published_Date]]&amp;"-")-1))/100, 1), 0)</f>
        <v>0</v>
      </c>
      <c r="AK2915" s="24" t="str">
        <f>Table_Books[[#This Row],[Title]]&amp;"_"&amp;Table_Books[[#This Row],[Author]]</f>
        <v>La noche de Tlatelolco_Poniatowska, Elena</v>
      </c>
      <c r="AL2915" s="24" t="str">
        <f>Table_Books[[#This Row],[Author]]&amp;"_"&amp;Table_Books[[#This Row],[Title]]</f>
        <v>Poniatowska, Elena_La noche de Tlatelolco</v>
      </c>
      <c r="AM2915" s="24" t="str">
        <f>Table_Books[[#This Row],[Title]]&amp;" by "&amp;Table_Books[[#This Row],[Author]]</f>
        <v>La noche de Tlatelolco by Poniatowska, Elena</v>
      </c>
    </row>
    <row r="2916" spans="1:41" x14ac:dyDescent="0.35">
      <c r="A2916" s="7" t="str">
        <f>"B-" &amp; UPPER(TRIM(Table_Books[[#This Row],[Title]])) &amp; "|" &amp; UPPER(TRIM(Table_Books[[#This Row],[Author]]))</f>
        <v>B-AN ESSAY ON MAN / AN ESSAY ON CRITICISM|POPE, ALEXANDER</v>
      </c>
      <c r="B2916" s="35" t="str">
        <f>IF(COUNTIFS(Table_Books[Hash_ID],Table_Books[[#This Row],[Hash_ID]])&gt;1,"Y","N")</f>
        <v>N</v>
      </c>
      <c r="C2916" s="35" t="s">
        <v>19438</v>
      </c>
      <c r="D2916" s="35" t="s">
        <v>8418</v>
      </c>
      <c r="E2916" s="35"/>
      <c r="F2916" s="35"/>
      <c r="G2916" s="36"/>
      <c r="H2916" s="36"/>
      <c r="I2916" s="37"/>
      <c r="J2916" s="36"/>
      <c r="K2916" s="36"/>
      <c r="L2916" s="35"/>
      <c r="M2916" s="35"/>
      <c r="N2916" s="35"/>
      <c r="O2916" s="38"/>
      <c r="P2916" s="39"/>
      <c r="Q2916" s="10" t="s">
        <v>1860</v>
      </c>
      <c r="R2916" s="39"/>
      <c r="S2916" s="39"/>
      <c r="T2916" s="10" t="s">
        <v>1860</v>
      </c>
      <c r="U2916" s="10" t="s">
        <v>1860</v>
      </c>
      <c r="V2916" s="39"/>
      <c r="W2916" s="39"/>
      <c r="X2916" s="39"/>
      <c r="Y2916" s="39"/>
      <c r="Z2916" s="39"/>
      <c r="AA2916" s="39"/>
      <c r="AB2916" s="39"/>
      <c r="AC2916" s="35"/>
      <c r="AD2916" s="35"/>
      <c r="AE2916" s="36">
        <f>IFERROR(FLOOR(Table_Books[[#This Row],[Published_Date]],10), 0)</f>
        <v>0</v>
      </c>
      <c r="AF2916" s="35">
        <f>IFERROR(CEILING(VALUE(LEFT(Table_Books[[#This Row],[Published_Date]],FIND("-",Table_Books[[#This Row],[Published_Date]]&amp;"-")-1))/100, 1), 0)</f>
        <v>0</v>
      </c>
      <c r="AG2916" s="35"/>
      <c r="AH2916" s="35" t="s">
        <v>21593</v>
      </c>
      <c r="AI2916" s="35"/>
      <c r="AJ2916" s="35"/>
      <c r="AK2916" s="35" t="str">
        <f>Table_Books[[#This Row],[Title]]&amp;"_"&amp;Table_Books[[#This Row],[Author]]</f>
        <v>An Essay on Man / An Essay on Criticism_Pope, Alexander</v>
      </c>
      <c r="AL2916" s="35" t="str">
        <f>Table_Books[[#This Row],[Author]]&amp;"_"&amp;Table_Books[[#This Row],[Title]]</f>
        <v>Pope, Alexander_An Essay on Man / An Essay on Criticism</v>
      </c>
      <c r="AM2916" s="35" t="str">
        <f>Table_Books[[#This Row],[Title]]&amp;" by "&amp;Table_Books[[#This Row],[Author]]</f>
        <v>An Essay on Man / An Essay on Criticism by Pope, Alexander</v>
      </c>
      <c r="AN2916" s="35"/>
      <c r="AO2916" s="35"/>
    </row>
    <row r="2917" spans="1:41" x14ac:dyDescent="0.35">
      <c r="A2917" s="7" t="str">
        <f>"B-" &amp; UPPER(TRIM(Table_Books[[#This Row],[Title]])) &amp; "|" &amp; UPPER(TRIM(Table_Books[[#This Row],[Author]]))</f>
        <v>B-THE DUNCIAD|POPE, ALEXANDER</v>
      </c>
      <c r="B2917" s="35" t="str">
        <f>IF(COUNTIFS(Table_Books[Hash_ID],Table_Books[[#This Row],[Hash_ID]])&gt;1,"Y","N")</f>
        <v>N</v>
      </c>
      <c r="C2917" s="35" t="s">
        <v>19439</v>
      </c>
      <c r="D2917" s="35" t="s">
        <v>8418</v>
      </c>
      <c r="E2917" s="35"/>
      <c r="F2917" s="35"/>
      <c r="G2917" s="36"/>
      <c r="H2917" s="36"/>
      <c r="I2917" s="37"/>
      <c r="J2917" s="36"/>
      <c r="K2917" s="36"/>
      <c r="L2917" s="35"/>
      <c r="M2917" s="35"/>
      <c r="N2917" s="35"/>
      <c r="O2917" s="38"/>
      <c r="P2917" s="39"/>
      <c r="Q2917" s="10" t="s">
        <v>1860</v>
      </c>
      <c r="R2917" s="39"/>
      <c r="S2917" s="39"/>
      <c r="T2917" s="10" t="s">
        <v>1860</v>
      </c>
      <c r="U2917" s="10" t="s">
        <v>1860</v>
      </c>
      <c r="V2917" s="39"/>
      <c r="W2917" s="39"/>
      <c r="X2917" s="39"/>
      <c r="Y2917" s="39"/>
      <c r="Z2917" s="39"/>
      <c r="AA2917" s="39"/>
      <c r="AB2917" s="39"/>
      <c r="AC2917" s="35"/>
      <c r="AD2917" s="35"/>
      <c r="AE2917" s="36">
        <f>IFERROR(FLOOR(Table_Books[[#This Row],[Published_Date]],10), 0)</f>
        <v>0</v>
      </c>
      <c r="AF2917" s="35">
        <f>IFERROR(CEILING(VALUE(LEFT(Table_Books[[#This Row],[Published_Date]],FIND("-",Table_Books[[#This Row],[Published_Date]]&amp;"-")-1))/100, 1), 0)</f>
        <v>0</v>
      </c>
      <c r="AG2917" s="35"/>
      <c r="AH2917" s="35" t="s">
        <v>21593</v>
      </c>
      <c r="AI2917" s="35"/>
      <c r="AJ2917" s="35"/>
      <c r="AK2917" s="35" t="str">
        <f>Table_Books[[#This Row],[Title]]&amp;"_"&amp;Table_Books[[#This Row],[Author]]</f>
        <v>The Dunciad_Pope, Alexander</v>
      </c>
      <c r="AL2917" s="35" t="str">
        <f>Table_Books[[#This Row],[Author]]&amp;"_"&amp;Table_Books[[#This Row],[Title]]</f>
        <v>Pope, Alexander_The Dunciad</v>
      </c>
      <c r="AM2917" s="35" t="str">
        <f>Table_Books[[#This Row],[Title]]&amp;" by "&amp;Table_Books[[#This Row],[Author]]</f>
        <v>The Dunciad by Pope, Alexander</v>
      </c>
      <c r="AN2917" s="35"/>
      <c r="AO2917" s="35"/>
    </row>
    <row r="2918" spans="1:41" x14ac:dyDescent="0.35">
      <c r="A2918" s="7" t="str">
        <f>"B-" &amp; UPPER(TRIM(Table_Books[[#This Row],[Title]])) &amp; "|" &amp; UPPER(TRIM(Table_Books[[#This Row],[Author]]))</f>
        <v>B-THE RAPE OF THE LOCK|POPE, ALEXANDER</v>
      </c>
      <c r="B2918" s="28" t="str">
        <f>IF(COUNTIFS(Table_Books[Hash_ID],Table_Books[[#This Row],[Hash_ID]])&gt;1,"Y","N")</f>
        <v>N</v>
      </c>
      <c r="C2918" s="2" t="s">
        <v>6972</v>
      </c>
      <c r="D2918" s="2" t="s">
        <v>8418</v>
      </c>
      <c r="G2918" s="12"/>
      <c r="H2918" s="12"/>
      <c r="I2918" s="8"/>
      <c r="J2918" s="12"/>
      <c r="K2918" s="12"/>
      <c r="O2918" s="33"/>
      <c r="P2918" s="10"/>
      <c r="Q2918" s="10" t="s">
        <v>1860</v>
      </c>
      <c r="R2918" s="10"/>
      <c r="S2918" s="10"/>
      <c r="T2918" s="10" t="s">
        <v>1860</v>
      </c>
      <c r="U2918" s="10" t="s">
        <v>1860</v>
      </c>
      <c r="V2918" s="10"/>
      <c r="W2918" s="10"/>
      <c r="X2918" s="10"/>
      <c r="Y2918" s="10"/>
      <c r="Z2918" s="10"/>
      <c r="AA2918" s="10"/>
      <c r="AB2918" s="10"/>
      <c r="AE2918" s="12">
        <f>IFERROR(FLOOR(Table_Books[[#This Row],[Published_Date]],10), 0)</f>
        <v>0</v>
      </c>
      <c r="AF2918" s="2">
        <f>IFERROR(CEILING(VALUE(LEFT(Table_Books[[#This Row],[Published_Date]],FIND("-",Table_Books[[#This Row],[Published_Date]]&amp;"-")-1))/100, 1), 0)</f>
        <v>0</v>
      </c>
      <c r="AH2918" s="2" t="s">
        <v>21593</v>
      </c>
      <c r="AK2918" s="2" t="str">
        <f>Table_Books[[#This Row],[Title]]&amp;"_"&amp;Table_Books[[#This Row],[Author]]</f>
        <v>The Rape of the Lock_Pope, Alexander</v>
      </c>
      <c r="AL2918" s="2" t="str">
        <f>Table_Books[[#This Row],[Author]]&amp;"_"&amp;Table_Books[[#This Row],[Title]]</f>
        <v>Pope, Alexander_The Rape of the Lock</v>
      </c>
      <c r="AM2918" s="2" t="str">
        <f>Table_Books[[#This Row],[Title]]&amp;" by "&amp;Table_Books[[#This Row],[Author]]</f>
        <v>The Rape of the Lock by Pope, Alexander</v>
      </c>
    </row>
    <row r="2919" spans="1:41" x14ac:dyDescent="0.35">
      <c r="A2919" s="7" t="str">
        <f>"B-" &amp; UPPER(TRIM(Table_Books[[#This Row],[Title]])) &amp; "|" &amp; UPPER(TRIM(Table_Books[[#This Row],[Author]]))</f>
        <v>B-CONJECTURES AND REFUTATIONS|POPPER, KARL</v>
      </c>
      <c r="B2919" s="28" t="str">
        <f>IF(COUNTIFS(Table_Books[Hash_ID],Table_Books[[#This Row],[Hash_ID]])&gt;1,"Y","N")</f>
        <v>N</v>
      </c>
      <c r="C2919" s="2" t="s">
        <v>9034</v>
      </c>
      <c r="D2919" s="2" t="s">
        <v>10130</v>
      </c>
      <c r="G2919" s="12">
        <v>1963</v>
      </c>
      <c r="H2919" s="12"/>
      <c r="I2919" s="8"/>
      <c r="J2919" s="12" t="s">
        <v>9034</v>
      </c>
      <c r="K2919" s="12"/>
      <c r="O2919" s="33"/>
      <c r="P2919" s="10"/>
      <c r="Q2919" s="10" t="s">
        <v>1860</v>
      </c>
      <c r="R2919" s="10"/>
      <c r="S2919" s="10"/>
      <c r="T2919" s="10" t="s">
        <v>1860</v>
      </c>
      <c r="U2919" s="10" t="s">
        <v>1860</v>
      </c>
      <c r="V2919" s="10"/>
      <c r="W2919" s="10"/>
      <c r="X2919" s="10"/>
      <c r="Y2919" s="10"/>
      <c r="Z2919" s="10"/>
      <c r="AA2919" s="10"/>
      <c r="AB2919" s="10"/>
      <c r="AE2919" s="12">
        <f>IFERROR(FLOOR(Table_Books[[#This Row],[Published_Date]],10), 0)</f>
        <v>1960</v>
      </c>
      <c r="AF2919" s="2">
        <f>IFERROR(CEILING(VALUE(LEFT(Table_Books[[#This Row],[Published_Date]],FIND("-",Table_Books[[#This Row],[Published_Date]]&amp;"-")-1))/100, 1), 0)</f>
        <v>20</v>
      </c>
      <c r="AG2919" s="2" t="s">
        <v>10355</v>
      </c>
      <c r="AH2919" s="2" t="s">
        <v>4856</v>
      </c>
      <c r="AI2919" s="2" t="s">
        <v>9161</v>
      </c>
      <c r="AK2919" s="2" t="str">
        <f>Table_Books[[#This Row],[Title]]&amp;"_"&amp;Table_Books[[#This Row],[Author]]</f>
        <v>Conjectures and Refutations_Popper, Karl</v>
      </c>
      <c r="AL2919" s="2" t="str">
        <f>Table_Books[[#This Row],[Author]]&amp;"_"&amp;Table_Books[[#This Row],[Title]]</f>
        <v>Popper, Karl_Conjectures and Refutations</v>
      </c>
      <c r="AM2919" s="2" t="str">
        <f>Table_Books[[#This Row],[Title]]&amp;" by "&amp;Table_Books[[#This Row],[Author]]</f>
        <v>Conjectures and Refutations by Popper, Karl</v>
      </c>
    </row>
    <row r="2920" spans="1:41" x14ac:dyDescent="0.35">
      <c r="A2920" s="7" t="str">
        <f>"B-" &amp; UPPER(TRIM(Table_Books[[#This Row],[Title]])) &amp; "|" &amp; UPPER(TRIM(Table_Books[[#This Row],[Author]]))</f>
        <v>B-OBJECTIVE KNOWLEDGE|POPPER, KARL</v>
      </c>
      <c r="B2920" s="28" t="str">
        <f>IF(COUNTIFS(Table_Books[Hash_ID],Table_Books[[#This Row],[Hash_ID]])&gt;1,"Y","N")</f>
        <v>N</v>
      </c>
      <c r="C2920" s="2" t="s">
        <v>9035</v>
      </c>
      <c r="D2920" s="2" t="s">
        <v>10130</v>
      </c>
      <c r="G2920" s="12">
        <v>1972</v>
      </c>
      <c r="H2920" s="12"/>
      <c r="I2920" s="8"/>
      <c r="J2920" s="12" t="s">
        <v>9035</v>
      </c>
      <c r="K2920" s="12"/>
      <c r="O2920" s="33"/>
      <c r="P2920" s="10"/>
      <c r="Q2920" s="10" t="s">
        <v>1860</v>
      </c>
      <c r="R2920" s="10"/>
      <c r="S2920" s="10"/>
      <c r="T2920" s="10" t="s">
        <v>1860</v>
      </c>
      <c r="U2920" s="10" t="s">
        <v>1860</v>
      </c>
      <c r="V2920" s="10"/>
      <c r="W2920" s="10"/>
      <c r="X2920" s="10"/>
      <c r="Y2920" s="10"/>
      <c r="Z2920" s="10"/>
      <c r="AA2920" s="10"/>
      <c r="AB2920" s="10"/>
      <c r="AE2920" s="12">
        <f>IFERROR(FLOOR(Table_Books[[#This Row],[Published_Date]],10), 0)</f>
        <v>1970</v>
      </c>
      <c r="AF2920" s="2">
        <f>IFERROR(CEILING(VALUE(LEFT(Table_Books[[#This Row],[Published_Date]],FIND("-",Table_Books[[#This Row],[Published_Date]]&amp;"-")-1))/100, 1), 0)</f>
        <v>20</v>
      </c>
      <c r="AG2920" s="2" t="s">
        <v>10355</v>
      </c>
      <c r="AH2920" s="2" t="s">
        <v>4856</v>
      </c>
      <c r="AI2920" s="2" t="s">
        <v>9161</v>
      </c>
      <c r="AK2920" s="2" t="str">
        <f>Table_Books[[#This Row],[Title]]&amp;"_"&amp;Table_Books[[#This Row],[Author]]</f>
        <v>Objective Knowledge_Popper, Karl</v>
      </c>
      <c r="AL2920" s="2" t="str">
        <f>Table_Books[[#This Row],[Author]]&amp;"_"&amp;Table_Books[[#This Row],[Title]]</f>
        <v>Popper, Karl_Objective Knowledge</v>
      </c>
      <c r="AM2920" s="2" t="str">
        <f>Table_Books[[#This Row],[Title]]&amp;" by "&amp;Table_Books[[#This Row],[Author]]</f>
        <v>Objective Knowledge by Popper, Karl</v>
      </c>
    </row>
    <row r="2921" spans="1:41" x14ac:dyDescent="0.35">
      <c r="A2921" s="7" t="str">
        <f>"B-" &amp; UPPER(TRIM(Table_Books[[#This Row],[Title]])) &amp; "|" &amp; UPPER(TRIM(Table_Books[[#This Row],[Author]]))</f>
        <v>B-THE LOGIC OF SCIENTIFIC DISCOVERY|POPPER, KARL</v>
      </c>
      <c r="B2921" s="28" t="str">
        <f>IF(COUNTIFS(Table_Books[Hash_ID],Table_Books[[#This Row],[Hash_ID]])&gt;1,"Y","N")</f>
        <v>Y</v>
      </c>
      <c r="C2921" s="2" t="s">
        <v>8861</v>
      </c>
      <c r="D2921" s="2" t="s">
        <v>10130</v>
      </c>
      <c r="G2921" s="12">
        <v>1934</v>
      </c>
      <c r="H2921" s="12"/>
      <c r="I2921" s="8"/>
      <c r="J2921" s="12" t="s">
        <v>10270</v>
      </c>
      <c r="K2921" s="12"/>
      <c r="O2921" s="33"/>
      <c r="P2921" s="10"/>
      <c r="Q2921" s="10" t="s">
        <v>1860</v>
      </c>
      <c r="R2921" s="10"/>
      <c r="S2921" s="10"/>
      <c r="T2921" s="10" t="s">
        <v>1860</v>
      </c>
      <c r="U2921" s="10" t="s">
        <v>1860</v>
      </c>
      <c r="V2921" s="10"/>
      <c r="W2921" s="10"/>
      <c r="X2921" s="10"/>
      <c r="Y2921" s="10"/>
      <c r="Z2921" s="10"/>
      <c r="AA2921" s="10"/>
      <c r="AB2921" s="10"/>
      <c r="AE2921" s="12">
        <f>IFERROR(FLOOR(Table_Books[[#This Row],[Published_Date]],10), 0)</f>
        <v>1930</v>
      </c>
      <c r="AF2921" s="2">
        <f>IFERROR(CEILING(VALUE(LEFT(Table_Books[[#This Row],[Published_Date]],FIND("-",Table_Books[[#This Row],[Published_Date]]&amp;"-")-1))/100, 1), 0)</f>
        <v>20</v>
      </c>
      <c r="AG2921" s="2" t="s">
        <v>10342</v>
      </c>
      <c r="AH2921" s="2" t="s">
        <v>4856</v>
      </c>
      <c r="AI2921" s="2" t="s">
        <v>9161</v>
      </c>
      <c r="AK2921" s="2" t="str">
        <f>Table_Books[[#This Row],[Title]]&amp;"_"&amp;Table_Books[[#This Row],[Author]]</f>
        <v>The Logic of Scientific Discovery_Popper, Karl</v>
      </c>
      <c r="AL2921" s="2" t="str">
        <f>Table_Books[[#This Row],[Author]]&amp;"_"&amp;Table_Books[[#This Row],[Title]]</f>
        <v>Popper, Karl_The Logic of Scientific Discovery</v>
      </c>
      <c r="AM2921" s="2" t="str">
        <f>Table_Books[[#This Row],[Title]]&amp;" by "&amp;Table_Books[[#This Row],[Author]]</f>
        <v>The Logic of Scientific Discovery by Popper, Karl</v>
      </c>
    </row>
    <row r="2922" spans="1:41" x14ac:dyDescent="0.35">
      <c r="A2922" s="7" t="str">
        <f>"B-" &amp; UPPER(TRIM(Table_Books[[#This Row],[Title]])) &amp; "|" &amp; UPPER(TRIM(Table_Books[[#This Row],[Author]]))</f>
        <v>B-THE LOGIC OF SCIENTIFIC DISCOVERY|POPPER, KARL</v>
      </c>
      <c r="B2922" s="35" t="str">
        <f>IF(COUNTIFS(Table_Books[Hash_ID],Table_Books[[#This Row],[Hash_ID]])&gt;1,"Y","N")</f>
        <v>Y</v>
      </c>
      <c r="C2922" s="35" t="s">
        <v>8861</v>
      </c>
      <c r="D2922" s="35" t="s">
        <v>10130</v>
      </c>
      <c r="E2922" s="35"/>
      <c r="F2922" s="35"/>
      <c r="G2922" s="36"/>
      <c r="H2922" s="36"/>
      <c r="I2922" s="37"/>
      <c r="J2922" s="36"/>
      <c r="K2922" s="36"/>
      <c r="L2922" s="35"/>
      <c r="M2922" s="35"/>
      <c r="N2922" s="35"/>
      <c r="O2922" s="38"/>
      <c r="P2922" s="39"/>
      <c r="Q2922" s="10" t="s">
        <v>1860</v>
      </c>
      <c r="R2922" s="39"/>
      <c r="S2922" s="39"/>
      <c r="T2922" s="10" t="s">
        <v>1860</v>
      </c>
      <c r="U2922" s="10" t="s">
        <v>1860</v>
      </c>
      <c r="V2922" s="39"/>
      <c r="W2922" s="39"/>
      <c r="X2922" s="39"/>
      <c r="Y2922" s="39"/>
      <c r="Z2922" s="39"/>
      <c r="AA2922" s="39"/>
      <c r="AB2922" s="39"/>
      <c r="AC2922" s="35"/>
      <c r="AD2922" s="35"/>
      <c r="AE2922" s="36">
        <f>IFERROR(FLOOR(Table_Books[[#This Row],[Published_Date]],10), 0)</f>
        <v>0</v>
      </c>
      <c r="AF2922" s="35">
        <f>IFERROR(CEILING(VALUE(LEFT(Table_Books[[#This Row],[Published_Date]],FIND("-",Table_Books[[#This Row],[Published_Date]]&amp;"-")-1))/100, 1), 0)</f>
        <v>0</v>
      </c>
      <c r="AG2922" s="35"/>
      <c r="AH2922" s="35" t="s">
        <v>21601</v>
      </c>
      <c r="AI2922" s="35"/>
      <c r="AJ2922" s="35"/>
      <c r="AK2922" s="35" t="str">
        <f>Table_Books[[#This Row],[Title]]&amp;"_"&amp;Table_Books[[#This Row],[Author]]</f>
        <v>The Logic of Scientific Discovery_Popper, Karl</v>
      </c>
      <c r="AL2922" s="35" t="str">
        <f>Table_Books[[#This Row],[Author]]&amp;"_"&amp;Table_Books[[#This Row],[Title]]</f>
        <v>Popper, Karl_The Logic of Scientific Discovery</v>
      </c>
      <c r="AM2922" s="35" t="str">
        <f>Table_Books[[#This Row],[Title]]&amp;" by "&amp;Table_Books[[#This Row],[Author]]</f>
        <v>The Logic of Scientific Discovery by Popper, Karl</v>
      </c>
      <c r="AN2922" s="35"/>
      <c r="AO2922" s="35"/>
    </row>
    <row r="2923" spans="1:41" ht="29" x14ac:dyDescent="0.35">
      <c r="A2923" s="7" t="str">
        <f>"B-" &amp; UPPER(TRIM(Table_Books[[#This Row],[Title]])) &amp; "|" &amp; UPPER(TRIM(Table_Books[[#This Row],[Author]]))</f>
        <v>B-THE OPEN SOCIETY AND ITS ENEMIES|POPPER, KARL</v>
      </c>
      <c r="B2923" s="28" t="str">
        <f>IF(COUNTIFS(Table_Books[Hash_ID],Table_Books[[#This Row],[Hash_ID]])&gt;1,"Y","N")</f>
        <v>Y</v>
      </c>
      <c r="C2923" s="2" t="s">
        <v>8862</v>
      </c>
      <c r="D2923" s="2" t="s">
        <v>10130</v>
      </c>
      <c r="G2923" s="12">
        <v>1945</v>
      </c>
      <c r="H2923" s="12"/>
      <c r="I2923" s="8"/>
      <c r="J2923" s="12" t="s">
        <v>8862</v>
      </c>
      <c r="K2923" s="12"/>
      <c r="O2923" s="33"/>
      <c r="P2923" s="10"/>
      <c r="Q2923" s="10" t="s">
        <v>1860</v>
      </c>
      <c r="R2923" s="10"/>
      <c r="S2923" s="10"/>
      <c r="T2923" s="10" t="s">
        <v>1860</v>
      </c>
      <c r="U2923" s="10" t="s">
        <v>1860</v>
      </c>
      <c r="V2923" s="10"/>
      <c r="W2923" s="10"/>
      <c r="X2923" s="10"/>
      <c r="Y2923" s="10"/>
      <c r="Z2923" s="10"/>
      <c r="AA2923" s="10"/>
      <c r="AB2923" s="10"/>
      <c r="AE2923" s="12">
        <f>IFERROR(FLOOR(Table_Books[[#This Row],[Published_Date]],10), 0)</f>
        <v>1940</v>
      </c>
      <c r="AF2923" s="2">
        <f>IFERROR(CEILING(VALUE(LEFT(Table_Books[[#This Row],[Published_Date]],FIND("-",Table_Books[[#This Row],[Published_Date]]&amp;"-")-1))/100, 1), 0)</f>
        <v>20</v>
      </c>
      <c r="AG2923" s="2" t="s">
        <v>10362</v>
      </c>
      <c r="AH2923" s="2" t="s">
        <v>4856</v>
      </c>
      <c r="AI2923" s="2" t="s">
        <v>9161</v>
      </c>
      <c r="AK2923" s="2" t="str">
        <f>Table_Books[[#This Row],[Title]]&amp;"_"&amp;Table_Books[[#This Row],[Author]]</f>
        <v>The Open Society and Its Enemies_Popper, Karl</v>
      </c>
      <c r="AL2923" s="2" t="str">
        <f>Table_Books[[#This Row],[Author]]&amp;"_"&amp;Table_Books[[#This Row],[Title]]</f>
        <v>Popper, Karl_The Open Society and Its Enemies</v>
      </c>
      <c r="AM2923" s="2" t="str">
        <f>Table_Books[[#This Row],[Title]]&amp;" by "&amp;Table_Books[[#This Row],[Author]]</f>
        <v>The Open Society and Its Enemies by Popper, Karl</v>
      </c>
    </row>
    <row r="2924" spans="1:41" x14ac:dyDescent="0.35">
      <c r="A2924" s="7" t="str">
        <f>"B-" &amp; UPPER(TRIM(Table_Books[[#This Row],[Title]])) &amp; "|" &amp; UPPER(TRIM(Table_Books[[#This Row],[Author]]))</f>
        <v>B-THE OPEN SOCIETY AND ITS ENEMIES|POPPER, KARL</v>
      </c>
      <c r="B2924" s="35" t="str">
        <f>IF(COUNTIFS(Table_Books[Hash_ID],Table_Books[[#This Row],[Hash_ID]])&gt;1,"Y","N")</f>
        <v>Y</v>
      </c>
      <c r="C2924" s="35" t="s">
        <v>8862</v>
      </c>
      <c r="D2924" s="35" t="s">
        <v>10130</v>
      </c>
      <c r="E2924" s="35"/>
      <c r="F2924" s="35"/>
      <c r="G2924" s="36"/>
      <c r="H2924" s="36"/>
      <c r="I2924" s="37"/>
      <c r="J2924" s="36"/>
      <c r="K2924" s="36"/>
      <c r="L2924" s="35"/>
      <c r="M2924" s="35"/>
      <c r="N2924" s="35"/>
      <c r="O2924" s="38"/>
      <c r="P2924" s="39"/>
      <c r="Q2924" s="10" t="s">
        <v>1860</v>
      </c>
      <c r="R2924" s="39"/>
      <c r="S2924" s="39"/>
      <c r="T2924" s="10" t="s">
        <v>1860</v>
      </c>
      <c r="U2924" s="10" t="s">
        <v>1860</v>
      </c>
      <c r="V2924" s="39"/>
      <c r="W2924" s="39"/>
      <c r="X2924" s="39"/>
      <c r="Y2924" s="39"/>
      <c r="Z2924" s="39"/>
      <c r="AA2924" s="39"/>
      <c r="AB2924" s="39"/>
      <c r="AC2924" s="35"/>
      <c r="AD2924" s="35"/>
      <c r="AE2924" s="36">
        <f>IFERROR(FLOOR(Table_Books[[#This Row],[Published_Date]],10), 0)</f>
        <v>0</v>
      </c>
      <c r="AF2924" s="35">
        <f>IFERROR(CEILING(VALUE(LEFT(Table_Books[[#This Row],[Published_Date]],FIND("-",Table_Books[[#This Row],[Published_Date]]&amp;"-")-1))/100, 1), 0)</f>
        <v>0</v>
      </c>
      <c r="AG2924" s="35"/>
      <c r="AH2924" s="35" t="s">
        <v>21601</v>
      </c>
      <c r="AI2924" s="35"/>
      <c r="AJ2924" s="35"/>
      <c r="AK2924" s="35" t="str">
        <f>Table_Books[[#This Row],[Title]]&amp;"_"&amp;Table_Books[[#This Row],[Author]]</f>
        <v>The Open Society and Its Enemies_Popper, Karl</v>
      </c>
      <c r="AL2924" s="35" t="str">
        <f>Table_Books[[#This Row],[Author]]&amp;"_"&amp;Table_Books[[#This Row],[Title]]</f>
        <v>Popper, Karl_The Open Society and Its Enemies</v>
      </c>
      <c r="AM2924" s="35" t="str">
        <f>Table_Books[[#This Row],[Title]]&amp;" by "&amp;Table_Books[[#This Row],[Author]]</f>
        <v>The Open Society and Its Enemies by Popper, Karl</v>
      </c>
      <c r="AN2924" s="35"/>
      <c r="AO2924" s="35"/>
    </row>
    <row r="2925" spans="1:41" x14ac:dyDescent="0.35">
      <c r="A2925" s="7" t="str">
        <f>"B-" &amp; UPPER(TRIM(Table_Books[[#This Row],[Title]])) &amp; "|" &amp; UPPER(TRIM(Table_Books[[#This Row],[Author]]))</f>
        <v>B-PALE HORSE, PALE RIDER|PORTER, KATHERINE ANNE</v>
      </c>
      <c r="B2925" s="28" t="str">
        <f>IF(COUNTIFS(Table_Books[Hash_ID],Table_Books[[#This Row],[Hash_ID]])&gt;1,"Y","N")</f>
        <v>N</v>
      </c>
      <c r="C2925" s="24" t="s">
        <v>14650</v>
      </c>
      <c r="D2925" s="24" t="s">
        <v>14670</v>
      </c>
      <c r="G2925" s="12"/>
      <c r="H2925" s="12"/>
      <c r="I2925" s="8"/>
      <c r="J2925" s="12"/>
      <c r="K2925" s="12"/>
      <c r="O2925" s="33"/>
      <c r="P2925" s="10"/>
      <c r="Q2925" s="10" t="s">
        <v>1860</v>
      </c>
      <c r="R2925" s="10"/>
      <c r="S2925" s="10"/>
      <c r="T2925" s="10" t="s">
        <v>1860</v>
      </c>
      <c r="U2925" s="10" t="s">
        <v>1860</v>
      </c>
      <c r="V2925" s="10"/>
      <c r="W2925" s="10"/>
      <c r="X2925" s="10"/>
      <c r="Y2925" s="10"/>
      <c r="Z2925" s="10"/>
      <c r="AA2925" s="10"/>
      <c r="AB2925" s="10"/>
      <c r="AE2925" s="12">
        <f>IFERROR(FLOOR(Table_Books[[#This Row],[Published_Date]],10), 0)</f>
        <v>0</v>
      </c>
      <c r="AF2925" s="2">
        <f>IFERROR(CEILING(VALUE(LEFT(Table_Books[[#This Row],[Published_Date]],FIND("-",Table_Books[[#This Row],[Published_Date]]&amp;"-")-1))/100, 1), 0)</f>
        <v>0</v>
      </c>
      <c r="AK2925" s="24" t="str">
        <f>Table_Books[[#This Row],[Title]]&amp;"_"&amp;Table_Books[[#This Row],[Author]]</f>
        <v>Pale Horse, Pale Rider_Porter, Katherine Anne</v>
      </c>
      <c r="AL2925" s="24" t="str">
        <f>Table_Books[[#This Row],[Author]]&amp;"_"&amp;Table_Books[[#This Row],[Title]]</f>
        <v>Porter, Katherine Anne_Pale Horse, Pale Rider</v>
      </c>
      <c r="AM2925" s="24" t="str">
        <f>Table_Books[[#This Row],[Title]]&amp;" by "&amp;Table_Books[[#This Row],[Author]]</f>
        <v>Pale Horse, Pale Rider by Porter, Katherine Anne</v>
      </c>
    </row>
    <row r="2926" spans="1:41" x14ac:dyDescent="0.35">
      <c r="A2926" s="7" t="str">
        <f>"B-" &amp; UPPER(TRIM(Table_Books[[#This Row],[Title]])) &amp; "|" &amp; UPPER(TRIM(Table_Books[[#This Row],[Author]]))</f>
        <v>B-GRIEF IS THE THING WITH FEATHERS|PORTER, MAX</v>
      </c>
      <c r="B2926" s="35" t="str">
        <f>IF(COUNTIFS(Table_Books[Hash_ID],Table_Books[[#This Row],[Hash_ID]])&gt;1,"Y","N")</f>
        <v>N</v>
      </c>
      <c r="C2926" s="35" t="s">
        <v>20158</v>
      </c>
      <c r="D2926" s="35" t="s">
        <v>20159</v>
      </c>
      <c r="E2926" s="35"/>
      <c r="F2926" s="35"/>
      <c r="G2926" s="36"/>
      <c r="H2926" s="36"/>
      <c r="I2926" s="37"/>
      <c r="J2926" s="36"/>
      <c r="K2926" s="36"/>
      <c r="L2926" s="35"/>
      <c r="M2926" s="35"/>
      <c r="N2926" s="35"/>
      <c r="O2926" s="38"/>
      <c r="P2926" s="39"/>
      <c r="Q2926" s="10" t="s">
        <v>1860</v>
      </c>
      <c r="R2926" s="39"/>
      <c r="S2926" s="39"/>
      <c r="T2926" s="10" t="s">
        <v>1860</v>
      </c>
      <c r="U2926" s="10" t="s">
        <v>1860</v>
      </c>
      <c r="V2926" s="39"/>
      <c r="W2926" s="39"/>
      <c r="X2926" s="39"/>
      <c r="Y2926" s="39"/>
      <c r="Z2926" s="39"/>
      <c r="AA2926" s="39"/>
      <c r="AB2926" s="39"/>
      <c r="AC2926" s="35"/>
      <c r="AD2926" s="35"/>
      <c r="AE2926" s="36">
        <f>IFERROR(FLOOR(Table_Books[[#This Row],[Published_Date]],10), 0)</f>
        <v>0</v>
      </c>
      <c r="AF2926" s="35">
        <f>IFERROR(CEILING(VALUE(LEFT(Table_Books[[#This Row],[Published_Date]],FIND("-",Table_Books[[#This Row],[Published_Date]]&amp;"-")-1))/100, 1), 0)</f>
        <v>0</v>
      </c>
      <c r="AG2926" s="35"/>
      <c r="AH2926" s="35"/>
      <c r="AI2926" s="35"/>
      <c r="AJ2926" s="35"/>
      <c r="AK2926" s="35" t="str">
        <f>Table_Books[[#This Row],[Title]]&amp;"_"&amp;Table_Books[[#This Row],[Author]]</f>
        <v>Grief is the Thing with Feathers_Porter, Max</v>
      </c>
      <c r="AL2926" s="35" t="str">
        <f>Table_Books[[#This Row],[Author]]&amp;"_"&amp;Table_Books[[#This Row],[Title]]</f>
        <v>Porter, Max_Grief is the Thing with Feathers</v>
      </c>
      <c r="AM2926" s="35" t="str">
        <f>Table_Books[[#This Row],[Title]]&amp;" by "&amp;Table_Books[[#This Row],[Author]]</f>
        <v>Grief is the Thing with Feathers by Porter, Max</v>
      </c>
      <c r="AN2926" s="35"/>
      <c r="AO2926" s="35"/>
    </row>
    <row r="2927" spans="1:41" x14ac:dyDescent="0.35">
      <c r="A2927" s="7" t="str">
        <f>"B-" &amp; UPPER(TRIM(Table_Books[[#This Row],[Title]])) &amp; "|" &amp; UPPER(TRIM(Table_Books[[#This Row],[Author]]))</f>
        <v>B-LANNY|PORTER, MAX</v>
      </c>
      <c r="B2927" s="35" t="str">
        <f>IF(COUNTIFS(Table_Books[Hash_ID],Table_Books[[#This Row],[Hash_ID]])&gt;1,"Y","N")</f>
        <v>N</v>
      </c>
      <c r="C2927" s="35" t="s">
        <v>20160</v>
      </c>
      <c r="D2927" s="35" t="s">
        <v>20159</v>
      </c>
      <c r="E2927" s="35"/>
      <c r="F2927" s="35"/>
      <c r="G2927" s="36"/>
      <c r="H2927" s="36"/>
      <c r="I2927" s="37"/>
      <c r="J2927" s="36"/>
      <c r="K2927" s="36"/>
      <c r="L2927" s="35"/>
      <c r="M2927" s="35"/>
      <c r="N2927" s="35"/>
      <c r="O2927" s="38"/>
      <c r="P2927" s="39"/>
      <c r="Q2927" s="10" t="s">
        <v>1860</v>
      </c>
      <c r="R2927" s="39"/>
      <c r="S2927" s="39"/>
      <c r="T2927" s="10" t="s">
        <v>1860</v>
      </c>
      <c r="U2927" s="10" t="s">
        <v>1860</v>
      </c>
      <c r="V2927" s="39"/>
      <c r="W2927" s="39"/>
      <c r="X2927" s="39"/>
      <c r="Y2927" s="39"/>
      <c r="Z2927" s="39"/>
      <c r="AA2927" s="39"/>
      <c r="AB2927" s="39"/>
      <c r="AC2927" s="35"/>
      <c r="AD2927" s="35"/>
      <c r="AE2927" s="36">
        <f>IFERROR(FLOOR(Table_Books[[#This Row],[Published_Date]],10), 0)</f>
        <v>0</v>
      </c>
      <c r="AF2927" s="35">
        <f>IFERROR(CEILING(VALUE(LEFT(Table_Books[[#This Row],[Published_Date]],FIND("-",Table_Books[[#This Row],[Published_Date]]&amp;"-")-1))/100, 1), 0)</f>
        <v>0</v>
      </c>
      <c r="AG2927" s="35"/>
      <c r="AH2927" s="35"/>
      <c r="AI2927" s="35"/>
      <c r="AJ2927" s="35"/>
      <c r="AK2927" s="35" t="str">
        <f>Table_Books[[#This Row],[Title]]&amp;"_"&amp;Table_Books[[#This Row],[Author]]</f>
        <v>Lanny_Porter, Max</v>
      </c>
      <c r="AL2927" s="35" t="str">
        <f>Table_Books[[#This Row],[Author]]&amp;"_"&amp;Table_Books[[#This Row],[Title]]</f>
        <v>Porter, Max_Lanny</v>
      </c>
      <c r="AM2927" s="35" t="str">
        <f>Table_Books[[#This Row],[Title]]&amp;" by "&amp;Table_Books[[#This Row],[Author]]</f>
        <v>Lanny by Porter, Max</v>
      </c>
      <c r="AN2927" s="35"/>
      <c r="AO2927" s="35"/>
    </row>
    <row r="2928" spans="1:41" ht="29" x14ac:dyDescent="0.35">
      <c r="A2928" s="7" t="str">
        <f>"B-" &amp; UPPER(TRIM(Table_Books[[#This Row],[Title]])) &amp; "|" &amp; UPPER(TRIM(Table_Books[[#This Row],[Author]]))</f>
        <v>B-THE MANUSCRIPT FOUND IN SARAGOSSA|POTOCKI, JAN</v>
      </c>
      <c r="B2928" s="28" t="str">
        <f>IF(COUNTIFS(Table_Books[Hash_ID],Table_Books[[#This Row],[Hash_ID]])&gt;1,"Y","N")</f>
        <v>N</v>
      </c>
      <c r="C2928" s="2" t="s">
        <v>1919</v>
      </c>
      <c r="D2928" s="2" t="s">
        <v>2111</v>
      </c>
      <c r="G2928" s="12">
        <v>1805</v>
      </c>
      <c r="H2928" s="12"/>
      <c r="I2928" s="8"/>
      <c r="J2928" s="12"/>
      <c r="K2928" s="12"/>
      <c r="L2928" s="2">
        <v>656</v>
      </c>
      <c r="M2928" s="2" t="s">
        <v>2042</v>
      </c>
      <c r="O2928" s="33">
        <v>5</v>
      </c>
      <c r="P2928" s="10"/>
      <c r="Q2928" s="10" t="s">
        <v>1860</v>
      </c>
      <c r="R2928" s="10"/>
      <c r="S2928" s="10"/>
      <c r="T2928" s="10" t="s">
        <v>1860</v>
      </c>
      <c r="U2928" s="10" t="s">
        <v>1824</v>
      </c>
      <c r="V2928" s="10"/>
      <c r="W2928" s="10"/>
      <c r="X2928" s="10"/>
      <c r="Y2928" s="10"/>
      <c r="Z2928" s="10"/>
      <c r="AA2928" s="10"/>
      <c r="AB2928" s="10"/>
      <c r="AC2928" s="2" t="s">
        <v>1824</v>
      </c>
      <c r="AE2928" s="12">
        <f>IFERROR(FLOOR(Table_Books[[#This Row],[Published_Date]],10), 0)</f>
        <v>1800</v>
      </c>
      <c r="AF2928" s="2">
        <f>IFERROR(CEILING(VALUE(LEFT(Table_Books[[#This Row],[Published_Date]],FIND("-",Table_Books[[#This Row],[Published_Date]]&amp;"-")-1))/100, 1), 0)</f>
        <v>19</v>
      </c>
      <c r="AH2928" s="2" t="s">
        <v>21570</v>
      </c>
      <c r="AJ2928" s="2" t="s">
        <v>20239</v>
      </c>
      <c r="AK2928" s="2" t="str">
        <f>Table_Books[[#This Row],[Title]]&amp;"_"&amp;Table_Books[[#This Row],[Author]]</f>
        <v>The Manuscript Found in Saragossa_Potocki, Jan</v>
      </c>
      <c r="AL2928" s="2" t="str">
        <f>Table_Books[[#This Row],[Author]]&amp;"_"&amp;Table_Books[[#This Row],[Title]]</f>
        <v>Potocki, Jan_The Manuscript Found in Saragossa</v>
      </c>
      <c r="AM2928" s="2" t="str">
        <f>Table_Books[[#This Row],[Title]]&amp;" by "&amp;Table_Books[[#This Row],[Author]]</f>
        <v>The Manuscript Found in Saragossa by Potocki, Jan</v>
      </c>
    </row>
    <row r="2929" spans="1:41" x14ac:dyDescent="0.35">
      <c r="A2929" s="7" t="str">
        <f>"B-" &amp; UPPER(TRIM(Table_Books[[#This Row],[Title]])) &amp; "|" &amp; UPPER(TRIM(Table_Books[[#This Row],[Author]]))</f>
        <v>B-THE TALE OF PETER RABBIT|POTTER, BEATRIX</v>
      </c>
      <c r="B2929" s="28" t="str">
        <f>IF(COUNTIFS(Table_Books[Hash_ID],Table_Books[[#This Row],[Hash_ID]])&gt;1,"Y","N")</f>
        <v>N</v>
      </c>
      <c r="C2929" s="2" t="s">
        <v>5778</v>
      </c>
      <c r="D2929" s="2" t="s">
        <v>5779</v>
      </c>
      <c r="G2929" s="12"/>
      <c r="H2929" s="12"/>
      <c r="I2929" s="8"/>
      <c r="J2929" s="12"/>
      <c r="K2929" s="12"/>
      <c r="O2929" s="33"/>
      <c r="P2929" s="10"/>
      <c r="Q2929" s="10" t="s">
        <v>1860</v>
      </c>
      <c r="R2929" s="10"/>
      <c r="S2929" s="10"/>
      <c r="T2929" s="10" t="s">
        <v>1860</v>
      </c>
      <c r="U2929" s="10" t="s">
        <v>1860</v>
      </c>
      <c r="V2929" s="10"/>
      <c r="W2929" s="10"/>
      <c r="X2929" s="10"/>
      <c r="Y2929" s="10"/>
      <c r="Z2929" s="10"/>
      <c r="AA2929" s="10"/>
      <c r="AB2929" s="10"/>
      <c r="AE2929" s="12">
        <f>IFERROR(FLOOR(Table_Books[[#This Row],[Published_Date]],10), 0)</f>
        <v>0</v>
      </c>
      <c r="AF2929" s="2">
        <f>IFERROR(CEILING(VALUE(LEFT(Table_Books[[#This Row],[Published_Date]],FIND("-",Table_Books[[#This Row],[Published_Date]]&amp;"-")-1))/100, 1), 0)</f>
        <v>0</v>
      </c>
      <c r="AK2929" s="2" t="str">
        <f>Table_Books[[#This Row],[Title]]&amp;"_"&amp;Table_Books[[#This Row],[Author]]</f>
        <v>The Tale of Peter Rabbit_Potter, Beatrix</v>
      </c>
      <c r="AL2929" s="2" t="str">
        <f>Table_Books[[#This Row],[Author]]&amp;"_"&amp;Table_Books[[#This Row],[Title]]</f>
        <v>Potter, Beatrix_The Tale of Peter Rabbit</v>
      </c>
      <c r="AM2929" s="2" t="str">
        <f>Table_Books[[#This Row],[Title]]&amp;" by "&amp;Table_Books[[#This Row],[Author]]</f>
        <v>The Tale of Peter Rabbit by Potter, Beatrix</v>
      </c>
    </row>
    <row r="2930" spans="1:41" x14ac:dyDescent="0.35">
      <c r="A2930" s="7" t="str">
        <f>"B-" &amp; UPPER(TRIM(Table_Books[[#This Row],[Title]])) &amp; "|" &amp; UPPER(TRIM(Table_Books[[#This Row],[Author]]))</f>
        <v>B-HUGH SELWYN MAUBERLEY|POUND, EZRA</v>
      </c>
      <c r="B2930" s="35" t="str">
        <f>IF(COUNTIFS(Table_Books[Hash_ID],Table_Books[[#This Row],[Hash_ID]])&gt;1,"Y","N")</f>
        <v>N</v>
      </c>
      <c r="C2930" s="35" t="s">
        <v>19650</v>
      </c>
      <c r="D2930" s="35" t="s">
        <v>5674</v>
      </c>
      <c r="E2930" s="35"/>
      <c r="F2930" s="35"/>
      <c r="G2930" s="36"/>
      <c r="H2930" s="36"/>
      <c r="I2930" s="37"/>
      <c r="J2930" s="36"/>
      <c r="K2930" s="36"/>
      <c r="L2930" s="35"/>
      <c r="M2930" s="35"/>
      <c r="N2930" s="35"/>
      <c r="O2930" s="38"/>
      <c r="P2930" s="39"/>
      <c r="Q2930" s="10" t="s">
        <v>1860</v>
      </c>
      <c r="R2930" s="39"/>
      <c r="S2930" s="39"/>
      <c r="T2930" s="10" t="s">
        <v>1860</v>
      </c>
      <c r="U2930" s="10" t="s">
        <v>1860</v>
      </c>
      <c r="V2930" s="39"/>
      <c r="W2930" s="39"/>
      <c r="X2930" s="39"/>
      <c r="Y2930" s="39"/>
      <c r="Z2930" s="39"/>
      <c r="AA2930" s="39"/>
      <c r="AB2930" s="39"/>
      <c r="AC2930" s="35"/>
      <c r="AD2930" s="35"/>
      <c r="AE2930" s="36">
        <f>IFERROR(FLOOR(Table_Books[[#This Row],[Published_Date]],10), 0)</f>
        <v>0</v>
      </c>
      <c r="AF2930" s="35">
        <f>IFERROR(CEILING(VALUE(LEFT(Table_Books[[#This Row],[Published_Date]],FIND("-",Table_Books[[#This Row],[Published_Date]]&amp;"-")-1))/100, 1), 0)</f>
        <v>0</v>
      </c>
      <c r="AG2930" s="35"/>
      <c r="AH2930" s="35" t="s">
        <v>21600</v>
      </c>
      <c r="AI2930" s="35"/>
      <c r="AJ2930" s="35"/>
      <c r="AK2930" s="35" t="str">
        <f>Table_Books[[#This Row],[Title]]&amp;"_"&amp;Table_Books[[#This Row],[Author]]</f>
        <v>Hugh Selwyn Mauberley_Pound, Ezra</v>
      </c>
      <c r="AL2930" s="35" t="str">
        <f>Table_Books[[#This Row],[Author]]&amp;"_"&amp;Table_Books[[#This Row],[Title]]</f>
        <v>Pound, Ezra_Hugh Selwyn Mauberley</v>
      </c>
      <c r="AM2930" s="35" t="str">
        <f>Table_Books[[#This Row],[Title]]&amp;" by "&amp;Table_Books[[#This Row],[Author]]</f>
        <v>Hugh Selwyn Mauberley by Pound, Ezra</v>
      </c>
      <c r="AN2930" s="35"/>
      <c r="AO2930" s="35"/>
    </row>
    <row r="2931" spans="1:41" x14ac:dyDescent="0.35">
      <c r="A2931" s="7" t="str">
        <f>"B-" &amp; UPPER(TRIM(Table_Books[[#This Row],[Title]])) &amp; "|" &amp; UPPER(TRIM(Table_Books[[#This Row],[Author]]))</f>
        <v>B-THE CANTOS|POUND, EZRA</v>
      </c>
      <c r="B2931" s="28" t="str">
        <f>IF(COUNTIFS(Table_Books[Hash_ID],Table_Books[[#This Row],[Hash_ID]])&gt;1,"Y","N")</f>
        <v>Y</v>
      </c>
      <c r="C2931" s="2" t="s">
        <v>5671</v>
      </c>
      <c r="D2931" s="2" t="s">
        <v>5674</v>
      </c>
      <c r="G2931" s="12"/>
      <c r="H2931" s="12"/>
      <c r="I2931" s="8"/>
      <c r="J2931" s="12"/>
      <c r="K2931" s="12"/>
      <c r="O2931" s="33"/>
      <c r="P2931" s="10"/>
      <c r="Q2931" s="10" t="s">
        <v>1860</v>
      </c>
      <c r="R2931" s="10"/>
      <c r="S2931" s="10"/>
      <c r="T2931" s="10" t="s">
        <v>1860</v>
      </c>
      <c r="U2931" s="10" t="s">
        <v>1860</v>
      </c>
      <c r="V2931" s="10"/>
      <c r="W2931" s="10"/>
      <c r="X2931" s="10"/>
      <c r="Y2931" s="10"/>
      <c r="Z2931" s="10"/>
      <c r="AA2931" s="10"/>
      <c r="AB2931" s="10"/>
      <c r="AE2931" s="12">
        <f>IFERROR(FLOOR(Table_Books[[#This Row],[Published_Date]],10), 0)</f>
        <v>0</v>
      </c>
      <c r="AF2931" s="2">
        <f>IFERROR(CEILING(VALUE(LEFT(Table_Books[[#This Row],[Published_Date]],FIND("-",Table_Books[[#This Row],[Published_Date]]&amp;"-")-1))/100, 1), 0)</f>
        <v>0</v>
      </c>
      <c r="AK2931" s="2" t="str">
        <f>Table_Books[[#This Row],[Title]]&amp;"_"&amp;Table_Books[[#This Row],[Author]]</f>
        <v>The Cantos_Pound, Ezra</v>
      </c>
      <c r="AL2931" s="2" t="str">
        <f>Table_Books[[#This Row],[Author]]&amp;"_"&amp;Table_Books[[#This Row],[Title]]</f>
        <v>Pound, Ezra_The Cantos</v>
      </c>
      <c r="AM2931" s="2" t="str">
        <f>Table_Books[[#This Row],[Title]]&amp;" by "&amp;Table_Books[[#This Row],[Author]]</f>
        <v>The Cantos by Pound, Ezra</v>
      </c>
    </row>
    <row r="2932" spans="1:41" x14ac:dyDescent="0.35">
      <c r="A2932" s="7" t="str">
        <f>"B-" &amp; UPPER(TRIM(Table_Books[[#This Row],[Title]])) &amp; "|" &amp; UPPER(TRIM(Table_Books[[#This Row],[Author]]))</f>
        <v>B-THE CANTOS|POUND, EZRA</v>
      </c>
      <c r="B2932" s="35" t="str">
        <f>IF(COUNTIFS(Table_Books[Hash_ID],Table_Books[[#This Row],[Hash_ID]])&gt;1,"Y","N")</f>
        <v>Y</v>
      </c>
      <c r="C2932" s="35" t="s">
        <v>5671</v>
      </c>
      <c r="D2932" s="35" t="s">
        <v>5674</v>
      </c>
      <c r="E2932" s="35"/>
      <c r="F2932" s="35"/>
      <c r="G2932" s="36"/>
      <c r="H2932" s="36"/>
      <c r="I2932" s="37"/>
      <c r="J2932" s="36"/>
      <c r="K2932" s="36"/>
      <c r="L2932" s="35"/>
      <c r="M2932" s="35"/>
      <c r="N2932" s="35"/>
      <c r="O2932" s="38"/>
      <c r="P2932" s="39"/>
      <c r="Q2932" s="10" t="s">
        <v>1860</v>
      </c>
      <c r="R2932" s="39"/>
      <c r="S2932" s="39"/>
      <c r="T2932" s="10" t="s">
        <v>1860</v>
      </c>
      <c r="U2932" s="10" t="s">
        <v>1860</v>
      </c>
      <c r="V2932" s="39"/>
      <c r="W2932" s="39"/>
      <c r="X2932" s="39"/>
      <c r="Y2932" s="39"/>
      <c r="Z2932" s="39"/>
      <c r="AA2932" s="39"/>
      <c r="AB2932" s="39"/>
      <c r="AC2932" s="35"/>
      <c r="AD2932" s="35"/>
      <c r="AE2932" s="36">
        <f>IFERROR(FLOOR(Table_Books[[#This Row],[Published_Date]],10), 0)</f>
        <v>0</v>
      </c>
      <c r="AF2932" s="35">
        <f>IFERROR(CEILING(VALUE(LEFT(Table_Books[[#This Row],[Published_Date]],FIND("-",Table_Books[[#This Row],[Published_Date]]&amp;"-")-1))/100, 1), 0)</f>
        <v>0</v>
      </c>
      <c r="AG2932" s="35"/>
      <c r="AH2932" s="35" t="s">
        <v>21600</v>
      </c>
      <c r="AI2932" s="35"/>
      <c r="AJ2932" s="35"/>
      <c r="AK2932" s="35" t="str">
        <f>Table_Books[[#This Row],[Title]]&amp;"_"&amp;Table_Books[[#This Row],[Author]]</f>
        <v>The Cantos_Pound, Ezra</v>
      </c>
      <c r="AL2932" s="35" t="str">
        <f>Table_Books[[#This Row],[Author]]&amp;"_"&amp;Table_Books[[#This Row],[Title]]</f>
        <v>Pound, Ezra_The Cantos</v>
      </c>
      <c r="AM2932" s="35" t="str">
        <f>Table_Books[[#This Row],[Title]]&amp;" by "&amp;Table_Books[[#This Row],[Author]]</f>
        <v>The Cantos by Pound, Ezra</v>
      </c>
      <c r="AN2932" s="35"/>
      <c r="AO2932" s="35"/>
    </row>
    <row r="2933" spans="1:41" x14ac:dyDescent="0.35">
      <c r="A2933" s="7" t="str">
        <f>"B-" &amp; UPPER(TRIM(Table_Books[[#This Row],[Title]])) &amp; "|" &amp; UPPER(TRIM(Table_Books[[#This Row],[Author]]))</f>
        <v>B-BEWILDERMENT|POWERS, RICHARD</v>
      </c>
      <c r="B2933" s="35" t="str">
        <f>IF(COUNTIFS(Table_Books[Hash_ID],Table_Books[[#This Row],[Hash_ID]])&gt;1,"Y","N")</f>
        <v>Y</v>
      </c>
      <c r="C2933" s="35" t="s">
        <v>19829</v>
      </c>
      <c r="D2933" s="48" t="s">
        <v>19828</v>
      </c>
      <c r="E2933" s="35"/>
      <c r="F2933" s="35"/>
      <c r="G2933" s="36"/>
      <c r="H2933" s="36"/>
      <c r="I2933" s="37"/>
      <c r="J2933" s="36"/>
      <c r="K2933" s="36"/>
      <c r="L2933" s="35"/>
      <c r="M2933" s="35"/>
      <c r="N2933" s="35"/>
      <c r="O2933" s="38"/>
      <c r="P2933" s="39"/>
      <c r="Q2933" s="10" t="s">
        <v>1860</v>
      </c>
      <c r="R2933" s="39"/>
      <c r="S2933" s="39"/>
      <c r="T2933" s="10" t="s">
        <v>1860</v>
      </c>
      <c r="U2933" s="10" t="s">
        <v>1860</v>
      </c>
      <c r="V2933" s="39"/>
      <c r="W2933" s="39"/>
      <c r="X2933" s="39"/>
      <c r="Y2933" s="39"/>
      <c r="Z2933" s="39"/>
      <c r="AA2933" s="39"/>
      <c r="AB2933" s="39"/>
      <c r="AC2933" s="35"/>
      <c r="AD2933" s="35"/>
      <c r="AE2933" s="36">
        <f>IFERROR(FLOOR(Table_Books[[#This Row],[Published_Date]],10), 0)</f>
        <v>0</v>
      </c>
      <c r="AF2933" s="35">
        <f>IFERROR(CEILING(VALUE(LEFT(Table_Books[[#This Row],[Published_Date]],FIND("-",Table_Books[[#This Row],[Published_Date]]&amp;"-")-1))/100, 1), 0)</f>
        <v>0</v>
      </c>
      <c r="AG2933" s="35"/>
      <c r="AH2933" s="35" t="s">
        <v>21602</v>
      </c>
      <c r="AI2933" s="35"/>
      <c r="AJ2933" s="35"/>
      <c r="AK2933" s="35" t="str">
        <f>Table_Books[[#This Row],[Title]]&amp;"_"&amp;Table_Books[[#This Row],[Author]]</f>
        <v>Bewilderment_Powers, Richard</v>
      </c>
      <c r="AL2933" s="35" t="str">
        <f>Table_Books[[#This Row],[Author]]&amp;"_"&amp;Table_Books[[#This Row],[Title]]</f>
        <v>Powers, Richard_Bewilderment</v>
      </c>
      <c r="AM2933" s="35" t="str">
        <f>Table_Books[[#This Row],[Title]]&amp;" by "&amp;Table_Books[[#This Row],[Author]]</f>
        <v>Bewilderment by Powers, Richard</v>
      </c>
      <c r="AN2933" s="35"/>
      <c r="AO2933" s="35"/>
    </row>
    <row r="2934" spans="1:41" x14ac:dyDescent="0.35">
      <c r="A2934" s="7" t="str">
        <f>"B-" &amp; UPPER(TRIM(Table_Books[[#This Row],[Title]])) &amp; "|" &amp; UPPER(TRIM(Table_Books[[#This Row],[Author]]))</f>
        <v>B-BEWILDERMENT|POWERS, RICHARD</v>
      </c>
      <c r="B2934" s="35" t="str">
        <f>IF(COUNTIFS(Table_Books[Hash_ID],Table_Books[[#This Row],[Hash_ID]])&gt;1,"Y","N")</f>
        <v>Y</v>
      </c>
      <c r="C2934" s="35" t="s">
        <v>19829</v>
      </c>
      <c r="D2934" s="48" t="s">
        <v>19828</v>
      </c>
      <c r="E2934" s="35"/>
      <c r="F2934" s="35"/>
      <c r="G2934" s="36"/>
      <c r="H2934" s="36"/>
      <c r="I2934" s="37"/>
      <c r="J2934" s="36"/>
      <c r="K2934" s="36"/>
      <c r="L2934" s="35"/>
      <c r="M2934" s="35"/>
      <c r="N2934" s="35"/>
      <c r="O2934" s="38"/>
      <c r="P2934" s="39"/>
      <c r="Q2934" s="10" t="s">
        <v>1860</v>
      </c>
      <c r="R2934" s="39"/>
      <c r="S2934" s="39"/>
      <c r="T2934" s="10" t="s">
        <v>1860</v>
      </c>
      <c r="U2934" s="10" t="s">
        <v>1860</v>
      </c>
      <c r="V2934" s="39"/>
      <c r="W2934" s="39"/>
      <c r="X2934" s="39"/>
      <c r="Y2934" s="39"/>
      <c r="Z2934" s="39"/>
      <c r="AA2934" s="39"/>
      <c r="AB2934" s="39"/>
      <c r="AC2934" s="35"/>
      <c r="AD2934" s="35"/>
      <c r="AE2934" s="36">
        <f>IFERROR(FLOOR(Table_Books[[#This Row],[Published_Date]],10), 0)</f>
        <v>0</v>
      </c>
      <c r="AF2934" s="35">
        <f>IFERROR(CEILING(VALUE(LEFT(Table_Books[[#This Row],[Published_Date]],FIND("-",Table_Books[[#This Row],[Published_Date]]&amp;"-")-1))/100, 1), 0)</f>
        <v>0</v>
      </c>
      <c r="AG2934" s="35"/>
      <c r="AH2934" s="35"/>
      <c r="AI2934" s="35"/>
      <c r="AJ2934" s="35"/>
      <c r="AK2934" s="35" t="str">
        <f>Table_Books[[#This Row],[Title]]&amp;"_"&amp;Table_Books[[#This Row],[Author]]</f>
        <v>Bewilderment_Powers, Richard</v>
      </c>
      <c r="AL2934" s="35" t="str">
        <f>Table_Books[[#This Row],[Author]]&amp;"_"&amp;Table_Books[[#This Row],[Title]]</f>
        <v>Powers, Richard_Bewilderment</v>
      </c>
      <c r="AM2934" s="35" t="str">
        <f>Table_Books[[#This Row],[Title]]&amp;" by "&amp;Table_Books[[#This Row],[Author]]</f>
        <v>Bewilderment by Powers, Richard</v>
      </c>
      <c r="AN2934" s="35"/>
      <c r="AO2934" s="35"/>
    </row>
    <row r="2935" spans="1:41" x14ac:dyDescent="0.35">
      <c r="A2935" s="7" t="str">
        <f>"B-" &amp; UPPER(TRIM(Table_Books[[#This Row],[Title]])) &amp; "|" &amp; UPPER(TRIM(Table_Books[[#This Row],[Author]]))</f>
        <v>B-THE ECHO MAKER / GENEROSITY: AN ENHANCEMENT|POWERS, RICHARD</v>
      </c>
      <c r="B2935" s="35" t="str">
        <f>IF(COUNTIFS(Table_Books[Hash_ID],Table_Books[[#This Row],[Hash_ID]])&gt;1,"Y","N")</f>
        <v>N</v>
      </c>
      <c r="C2935" s="35" t="s">
        <v>20150</v>
      </c>
      <c r="D2935" s="48" t="s">
        <v>19828</v>
      </c>
      <c r="E2935" s="35"/>
      <c r="F2935" s="35"/>
      <c r="G2935" s="36"/>
      <c r="H2935" s="36"/>
      <c r="I2935" s="37"/>
      <c r="J2935" s="36"/>
      <c r="K2935" s="36"/>
      <c r="L2935" s="35"/>
      <c r="M2935" s="35"/>
      <c r="N2935" s="35"/>
      <c r="O2935" s="38"/>
      <c r="P2935" s="39"/>
      <c r="Q2935" s="10" t="s">
        <v>1860</v>
      </c>
      <c r="R2935" s="39"/>
      <c r="S2935" s="39"/>
      <c r="T2935" s="10" t="s">
        <v>1860</v>
      </c>
      <c r="U2935" s="10" t="s">
        <v>1860</v>
      </c>
      <c r="V2935" s="39"/>
      <c r="W2935" s="39"/>
      <c r="X2935" s="39"/>
      <c r="Y2935" s="39"/>
      <c r="Z2935" s="39"/>
      <c r="AA2935" s="39"/>
      <c r="AB2935" s="39"/>
      <c r="AC2935" s="35"/>
      <c r="AD2935" s="35"/>
      <c r="AE2935" s="36">
        <f>IFERROR(FLOOR(Table_Books[[#This Row],[Published_Date]],10), 0)</f>
        <v>0</v>
      </c>
      <c r="AF2935" s="35">
        <f>IFERROR(CEILING(VALUE(LEFT(Table_Books[[#This Row],[Published_Date]],FIND("-",Table_Books[[#This Row],[Published_Date]]&amp;"-")-1))/100, 1), 0)</f>
        <v>0</v>
      </c>
      <c r="AG2935" s="35"/>
      <c r="AH2935" s="35"/>
      <c r="AI2935" s="35"/>
      <c r="AJ2935" s="35"/>
      <c r="AK2935" s="35" t="str">
        <f>Table_Books[[#This Row],[Title]]&amp;"_"&amp;Table_Books[[#This Row],[Author]]</f>
        <v>The Echo Maker / Generosity: An Enhancement_Powers, Richard</v>
      </c>
      <c r="AL2935" s="35" t="str">
        <f>Table_Books[[#This Row],[Author]]&amp;"_"&amp;Table_Books[[#This Row],[Title]]</f>
        <v>Powers, Richard_The Echo Maker / Generosity: An Enhancement</v>
      </c>
      <c r="AM2935" s="35" t="str">
        <f>Table_Books[[#This Row],[Title]]&amp;" by "&amp;Table_Books[[#This Row],[Author]]</f>
        <v>The Echo Maker / Generosity: An Enhancement by Powers, Richard</v>
      </c>
      <c r="AN2935" s="35"/>
      <c r="AO2935" s="35"/>
    </row>
    <row r="2936" spans="1:41" x14ac:dyDescent="0.35">
      <c r="A2936" s="7" t="str">
        <f>"B-" &amp; UPPER(TRIM(Table_Books[[#This Row],[Title]])) &amp; "|" &amp; UPPER(TRIM(Table_Books[[#This Row],[Author]]))</f>
        <v>B-THE OVERSTORY|POWERS, RICHARD</v>
      </c>
      <c r="B2936" s="35" t="str">
        <f>IF(COUNTIFS(Table_Books[Hash_ID],Table_Books[[#This Row],[Hash_ID]])&gt;1,"Y","N")</f>
        <v>Y</v>
      </c>
      <c r="C2936" s="35" t="s">
        <v>19827</v>
      </c>
      <c r="D2936" s="48" t="s">
        <v>19828</v>
      </c>
      <c r="E2936" s="35"/>
      <c r="F2936" s="35"/>
      <c r="G2936" s="36"/>
      <c r="H2936" s="36"/>
      <c r="I2936" s="37"/>
      <c r="J2936" s="36"/>
      <c r="K2936" s="36"/>
      <c r="L2936" s="35"/>
      <c r="M2936" s="35"/>
      <c r="N2936" s="35"/>
      <c r="O2936" s="38"/>
      <c r="P2936" s="39"/>
      <c r="Q2936" s="10" t="s">
        <v>1860</v>
      </c>
      <c r="R2936" s="39"/>
      <c r="S2936" s="39"/>
      <c r="T2936" s="10" t="s">
        <v>1860</v>
      </c>
      <c r="U2936" s="10" t="s">
        <v>1860</v>
      </c>
      <c r="V2936" s="39"/>
      <c r="W2936" s="39"/>
      <c r="X2936" s="39"/>
      <c r="Y2936" s="39"/>
      <c r="Z2936" s="39"/>
      <c r="AA2936" s="39"/>
      <c r="AB2936" s="39"/>
      <c r="AC2936" s="35"/>
      <c r="AD2936" s="35"/>
      <c r="AE2936" s="36">
        <f>IFERROR(FLOOR(Table_Books[[#This Row],[Published_Date]],10), 0)</f>
        <v>0</v>
      </c>
      <c r="AF2936" s="35">
        <f>IFERROR(CEILING(VALUE(LEFT(Table_Books[[#This Row],[Published_Date]],FIND("-",Table_Books[[#This Row],[Published_Date]]&amp;"-")-1))/100, 1), 0)</f>
        <v>0</v>
      </c>
      <c r="AG2936" s="35"/>
      <c r="AH2936" s="35" t="s">
        <v>21602</v>
      </c>
      <c r="AI2936" s="35"/>
      <c r="AJ2936" s="35"/>
      <c r="AK2936" s="35" t="str">
        <f>Table_Books[[#This Row],[Title]]&amp;"_"&amp;Table_Books[[#This Row],[Author]]</f>
        <v>The Overstory_Powers, Richard</v>
      </c>
      <c r="AL2936" s="35" t="str">
        <f>Table_Books[[#This Row],[Author]]&amp;"_"&amp;Table_Books[[#This Row],[Title]]</f>
        <v>Powers, Richard_The Overstory</v>
      </c>
      <c r="AM2936" s="35" t="str">
        <f>Table_Books[[#This Row],[Title]]&amp;" by "&amp;Table_Books[[#This Row],[Author]]</f>
        <v>The Overstory by Powers, Richard</v>
      </c>
      <c r="AN2936" s="35"/>
      <c r="AO2936" s="35"/>
    </row>
    <row r="2937" spans="1:41" x14ac:dyDescent="0.35">
      <c r="A2937" s="7" t="str">
        <f>"B-" &amp; UPPER(TRIM(Table_Books[[#This Row],[Title]])) &amp; "|" &amp; UPPER(TRIM(Table_Books[[#This Row],[Author]]))</f>
        <v>B-THE OVERSTORY|POWERS, RICHARD</v>
      </c>
      <c r="B2937" s="35" t="str">
        <f>IF(COUNTIFS(Table_Books[Hash_ID],Table_Books[[#This Row],[Hash_ID]])&gt;1,"Y","N")</f>
        <v>Y</v>
      </c>
      <c r="C2937" s="35" t="s">
        <v>19827</v>
      </c>
      <c r="D2937" s="48" t="s">
        <v>19828</v>
      </c>
      <c r="E2937" s="35"/>
      <c r="F2937" s="35"/>
      <c r="G2937" s="36"/>
      <c r="H2937" s="36"/>
      <c r="I2937" s="37"/>
      <c r="J2937" s="36"/>
      <c r="K2937" s="36"/>
      <c r="L2937" s="35"/>
      <c r="M2937" s="35"/>
      <c r="N2937" s="35"/>
      <c r="O2937" s="38"/>
      <c r="P2937" s="39"/>
      <c r="Q2937" s="10" t="s">
        <v>1860</v>
      </c>
      <c r="R2937" s="39"/>
      <c r="S2937" s="39"/>
      <c r="T2937" s="10" t="s">
        <v>1860</v>
      </c>
      <c r="U2937" s="10" t="s">
        <v>1860</v>
      </c>
      <c r="V2937" s="39"/>
      <c r="W2937" s="39"/>
      <c r="X2937" s="39"/>
      <c r="Y2937" s="39"/>
      <c r="Z2937" s="39"/>
      <c r="AA2937" s="39"/>
      <c r="AB2937" s="39"/>
      <c r="AC2937" s="35"/>
      <c r="AD2937" s="35"/>
      <c r="AE2937" s="36">
        <f>IFERROR(FLOOR(Table_Books[[#This Row],[Published_Date]],10), 0)</f>
        <v>0</v>
      </c>
      <c r="AF2937" s="35">
        <f>IFERROR(CEILING(VALUE(LEFT(Table_Books[[#This Row],[Published_Date]],FIND("-",Table_Books[[#This Row],[Published_Date]]&amp;"-")-1))/100, 1), 0)</f>
        <v>0</v>
      </c>
      <c r="AG2937" s="35"/>
      <c r="AH2937" s="35"/>
      <c r="AI2937" s="35"/>
      <c r="AJ2937" s="35"/>
      <c r="AK2937" s="35" t="str">
        <f>Table_Books[[#This Row],[Title]]&amp;"_"&amp;Table_Books[[#This Row],[Author]]</f>
        <v>The Overstory_Powers, Richard</v>
      </c>
      <c r="AL2937" s="35" t="str">
        <f>Table_Books[[#This Row],[Author]]&amp;"_"&amp;Table_Books[[#This Row],[Title]]</f>
        <v>Powers, Richard_The Overstory</v>
      </c>
      <c r="AM2937" s="35" t="str">
        <f>Table_Books[[#This Row],[Title]]&amp;" by "&amp;Table_Books[[#This Row],[Author]]</f>
        <v>The Overstory by Powers, Richard</v>
      </c>
      <c r="AN2937" s="35"/>
      <c r="AO2937" s="35"/>
    </row>
    <row r="2938" spans="1:41" x14ac:dyDescent="0.35">
      <c r="A2938" s="7" t="str">
        <f>"B-" &amp; UPPER(TRIM(Table_Books[[#This Row],[Title]])) &amp; "|" &amp; UPPER(TRIM(Table_Books[[#This Row],[Author]]))</f>
        <v>B-PAROLES|PRÉVERT, JACQUES</v>
      </c>
      <c r="B2938" s="28" t="str">
        <f>IF(COUNTIFS(Table_Books[Hash_ID],Table_Books[[#This Row],[Hash_ID]])&gt;1,"Y","N")</f>
        <v>N</v>
      </c>
      <c r="C2938" s="2" t="s">
        <v>8482</v>
      </c>
      <c r="D2938" s="2" t="s">
        <v>8808</v>
      </c>
      <c r="G2938" s="12"/>
      <c r="H2938" s="12"/>
      <c r="I2938" s="8"/>
      <c r="J2938" s="12"/>
      <c r="K2938" s="12"/>
      <c r="O2938" s="33"/>
      <c r="P2938" s="10"/>
      <c r="Q2938" s="10" t="s">
        <v>1860</v>
      </c>
      <c r="R2938" s="10"/>
      <c r="S2938" s="10"/>
      <c r="T2938" s="10" t="s">
        <v>1860</v>
      </c>
      <c r="U2938" s="10" t="s">
        <v>1860</v>
      </c>
      <c r="V2938" s="10"/>
      <c r="W2938" s="10"/>
      <c r="X2938" s="10"/>
      <c r="Y2938" s="10"/>
      <c r="Z2938" s="10"/>
      <c r="AA2938" s="10"/>
      <c r="AB2938" s="10"/>
      <c r="AE2938" s="12">
        <f>IFERROR(FLOOR(Table_Books[[#This Row],[Published_Date]],10), 0)</f>
        <v>0</v>
      </c>
      <c r="AF2938" s="2">
        <f>IFERROR(CEILING(VALUE(LEFT(Table_Books[[#This Row],[Published_Date]],FIND("-",Table_Books[[#This Row],[Published_Date]]&amp;"-")-1))/100, 1), 0)</f>
        <v>0</v>
      </c>
      <c r="AK2938" s="2" t="str">
        <f>Table_Books[[#This Row],[Title]]&amp;"_"&amp;Table_Books[[#This Row],[Author]]</f>
        <v>Paroles_Prévert, Jacques</v>
      </c>
      <c r="AL2938" s="2" t="str">
        <f>Table_Books[[#This Row],[Author]]&amp;"_"&amp;Table_Books[[#This Row],[Title]]</f>
        <v>Prévert, Jacques_Paroles</v>
      </c>
      <c r="AM2938" s="2" t="str">
        <f>Table_Books[[#This Row],[Title]]&amp;" by "&amp;Table_Books[[#This Row],[Author]]</f>
        <v>Paroles by Prévert, Jacques</v>
      </c>
    </row>
    <row r="2939" spans="1:41" x14ac:dyDescent="0.35">
      <c r="A2939" s="7" t="str">
        <f>"B-" &amp; UPPER(TRIM(Table_Books[[#This Row],[Title]])) &amp; "|" &amp; UPPER(TRIM(Table_Books[[#This Row],[Author]]))</f>
        <v>B-MANON LESCAUT|PRÉVOST D'EXILES, ANTOINE FRANÇOIS</v>
      </c>
      <c r="B2939" s="28" t="str">
        <f>IF(COUNTIFS(Table_Books[Hash_ID],Table_Books[[#This Row],[Hash_ID]])&gt;1,"Y","N")</f>
        <v>N</v>
      </c>
      <c r="C2939" s="2" t="s">
        <v>5920</v>
      </c>
      <c r="D2939" s="2" t="s">
        <v>6004</v>
      </c>
      <c r="G2939" s="12"/>
      <c r="H2939" s="12"/>
      <c r="I2939" s="8"/>
      <c r="J2939" s="12"/>
      <c r="K2939" s="12"/>
      <c r="O2939" s="33"/>
      <c r="P2939" s="10"/>
      <c r="Q2939" s="10" t="s">
        <v>1860</v>
      </c>
      <c r="R2939" s="10"/>
      <c r="S2939" s="10"/>
      <c r="T2939" s="10" t="s">
        <v>1860</v>
      </c>
      <c r="U2939" s="10" t="s">
        <v>1860</v>
      </c>
      <c r="V2939" s="10"/>
      <c r="W2939" s="10"/>
      <c r="X2939" s="10"/>
      <c r="Y2939" s="10"/>
      <c r="Z2939" s="10"/>
      <c r="AA2939" s="10"/>
      <c r="AB2939" s="10"/>
      <c r="AE2939" s="12">
        <f>IFERROR(FLOOR(Table_Books[[#This Row],[Published_Date]],10), 0)</f>
        <v>0</v>
      </c>
      <c r="AF2939" s="2">
        <f>IFERROR(CEILING(VALUE(LEFT(Table_Books[[#This Row],[Published_Date]],FIND("-",Table_Books[[#This Row],[Published_Date]]&amp;"-")-1))/100, 1), 0)</f>
        <v>0</v>
      </c>
      <c r="AK2939" s="2" t="str">
        <f>Table_Books[[#This Row],[Title]]&amp;"_"&amp;Table_Books[[#This Row],[Author]]</f>
        <v>Manon Lescaut_Prévost d'Exiles, Antoine François</v>
      </c>
      <c r="AL2939" s="2" t="str">
        <f>Table_Books[[#This Row],[Author]]&amp;"_"&amp;Table_Books[[#This Row],[Title]]</f>
        <v>Prévost d'Exiles, Antoine François_Manon Lescaut</v>
      </c>
      <c r="AM2939" s="2" t="str">
        <f>Table_Books[[#This Row],[Title]]&amp;" by "&amp;Table_Books[[#This Row],[Author]]</f>
        <v>Manon Lescaut by Prévost d'Exiles, Antoine François</v>
      </c>
    </row>
    <row r="2940" spans="1:41" x14ac:dyDescent="0.35">
      <c r="A2940" s="7" t="str">
        <f>"B-" &amp; UPPER(TRIM(Table_Books[[#This Row],[Title]])) &amp; "|" &amp; UPPER(TRIM(Table_Books[[#This Row],[Author]]))</f>
        <v>B-MANON LESCAUT|PRÉVOST, ABBÉ</v>
      </c>
      <c r="B2940" s="35" t="str">
        <f>IF(COUNTIFS(Table_Books[Hash_ID],Table_Books[[#This Row],[Hash_ID]])&gt;1,"Y","N")</f>
        <v>N</v>
      </c>
      <c r="C2940" s="35" t="s">
        <v>5920</v>
      </c>
      <c r="D2940" s="48" t="s">
        <v>19474</v>
      </c>
      <c r="E2940" s="35"/>
      <c r="F2940" s="35"/>
      <c r="G2940" s="36"/>
      <c r="H2940" s="36"/>
      <c r="I2940" s="37"/>
      <c r="J2940" s="36"/>
      <c r="K2940" s="36"/>
      <c r="L2940" s="35"/>
      <c r="M2940" s="35"/>
      <c r="N2940" s="35"/>
      <c r="O2940" s="38"/>
      <c r="P2940" s="39"/>
      <c r="Q2940" s="10" t="s">
        <v>1860</v>
      </c>
      <c r="R2940" s="39"/>
      <c r="S2940" s="39"/>
      <c r="T2940" s="10" t="s">
        <v>1860</v>
      </c>
      <c r="U2940" s="10" t="s">
        <v>1860</v>
      </c>
      <c r="V2940" s="39"/>
      <c r="W2940" s="39"/>
      <c r="X2940" s="39"/>
      <c r="Y2940" s="39"/>
      <c r="Z2940" s="39"/>
      <c r="AA2940" s="39"/>
      <c r="AB2940" s="39"/>
      <c r="AC2940" s="35"/>
      <c r="AD2940" s="35"/>
      <c r="AE2940" s="36">
        <f>IFERROR(FLOOR(Table_Books[[#This Row],[Published_Date]],10), 0)</f>
        <v>0</v>
      </c>
      <c r="AF2940" s="35">
        <f>IFERROR(CEILING(VALUE(LEFT(Table_Books[[#This Row],[Published_Date]],FIND("-",Table_Books[[#This Row],[Published_Date]]&amp;"-")-1))/100, 1), 0)</f>
        <v>0</v>
      </c>
      <c r="AG2940" s="35"/>
      <c r="AH2940" s="35" t="s">
        <v>21593</v>
      </c>
      <c r="AI2940" s="35"/>
      <c r="AJ2940" s="35"/>
      <c r="AK2940" s="35" t="str">
        <f>Table_Books[[#This Row],[Title]]&amp;"_"&amp;Table_Books[[#This Row],[Author]]</f>
        <v>Manon Lescaut_Prévost, Abbé</v>
      </c>
      <c r="AL2940" s="35" t="str">
        <f>Table_Books[[#This Row],[Author]]&amp;"_"&amp;Table_Books[[#This Row],[Title]]</f>
        <v>Prévost, Abbé_Manon Lescaut</v>
      </c>
      <c r="AM2940" s="35" t="str">
        <f>Table_Books[[#This Row],[Title]]&amp;" by "&amp;Table_Books[[#This Row],[Author]]</f>
        <v>Manon Lescaut by Prévost, Abbé</v>
      </c>
      <c r="AN2940" s="35"/>
      <c r="AO2940" s="35"/>
    </row>
    <row r="2941" spans="1:41" x14ac:dyDescent="0.35">
      <c r="A2941" s="7" t="str">
        <f>"B-" &amp; UPPER(TRIM(Table_Books[[#This Row],[Title]])) &amp; "|" &amp; UPPER(TRIM(Table_Books[[#This Row],[Author]]))</f>
        <v>B-ORDER OUT OF CHAOS|PRIGOGINE, ILYA &amp; STENGERS, ISABELLE</v>
      </c>
      <c r="B2941" s="28" t="str">
        <f>IF(COUNTIFS(Table_Books[Hash_ID],Table_Books[[#This Row],[Hash_ID]])&gt;1,"Y","N")</f>
        <v>N</v>
      </c>
      <c r="C2941" s="2" t="s">
        <v>9041</v>
      </c>
      <c r="D2941" s="43" t="s">
        <v>10444</v>
      </c>
      <c r="G2941" s="12">
        <v>1984</v>
      </c>
      <c r="H2941" s="12"/>
      <c r="I2941" s="8"/>
      <c r="J2941" s="12" t="s">
        <v>9041</v>
      </c>
      <c r="K2941" s="12"/>
      <c r="O2941" s="33"/>
      <c r="P2941" s="10"/>
      <c r="Q2941" s="10" t="s">
        <v>1860</v>
      </c>
      <c r="R2941" s="10"/>
      <c r="S2941" s="10"/>
      <c r="T2941" s="10" t="s">
        <v>1860</v>
      </c>
      <c r="U2941" s="10" t="s">
        <v>1860</v>
      </c>
      <c r="V2941" s="10"/>
      <c r="W2941" s="10"/>
      <c r="X2941" s="10"/>
      <c r="Y2941" s="10"/>
      <c r="Z2941" s="10"/>
      <c r="AA2941" s="10"/>
      <c r="AB2941" s="10"/>
      <c r="AE2941" s="12">
        <f>IFERROR(FLOOR(Table_Books[[#This Row],[Published_Date]],10), 0)</f>
        <v>1980</v>
      </c>
      <c r="AF2941" s="2">
        <f>IFERROR(CEILING(VALUE(LEFT(Table_Books[[#This Row],[Published_Date]],FIND("-",Table_Books[[#This Row],[Published_Date]]&amp;"-")-1))/100, 1), 0)</f>
        <v>20</v>
      </c>
      <c r="AG2941" s="2" t="s">
        <v>10376</v>
      </c>
      <c r="AH2941" s="2" t="s">
        <v>4856</v>
      </c>
      <c r="AI2941" s="2" t="s">
        <v>9161</v>
      </c>
      <c r="AK2941" s="2" t="str">
        <f>Table_Books[[#This Row],[Title]]&amp;"_"&amp;Table_Books[[#This Row],[Author]]</f>
        <v>Order Out of Chaos_Prigogine, Ilya &amp; Stengers, Isabelle</v>
      </c>
      <c r="AL2941" s="2" t="str">
        <f>Table_Books[[#This Row],[Author]]&amp;"_"&amp;Table_Books[[#This Row],[Title]]</f>
        <v>Prigogine, Ilya &amp; Stengers, Isabelle_Order Out of Chaos</v>
      </c>
      <c r="AM2941" s="2" t="str">
        <f>Table_Books[[#This Row],[Title]]&amp;" by "&amp;Table_Books[[#This Row],[Author]]</f>
        <v>Order Out of Chaos by Prigogine, Ilya &amp; Stengers, Isabelle</v>
      </c>
    </row>
    <row r="2942" spans="1:41" ht="43.5" x14ac:dyDescent="0.35">
      <c r="A2942" s="7" t="str">
        <f>"B-" &amp; UPPER(TRIM(Table_Books[[#This Row],[Title]])) &amp; "|" &amp; UPPER(TRIM(Table_Books[[#This Row],[Author]]))</f>
        <v>B-THE SECRET HISTORY|PROCOPIUS</v>
      </c>
      <c r="B2942" s="28" t="str">
        <f>IF(COUNTIFS(Table_Books[Hash_ID],Table_Books[[#This Row],[Hash_ID]])&gt;1,"Y","N")</f>
        <v>N</v>
      </c>
      <c r="C2942" s="2" t="s">
        <v>5084</v>
      </c>
      <c r="D2942" s="2" t="s">
        <v>5196</v>
      </c>
      <c r="G2942" s="12">
        <v>550</v>
      </c>
      <c r="H2942" s="12"/>
      <c r="I2942" s="8"/>
      <c r="J2942" s="12"/>
      <c r="K2942" s="12"/>
      <c r="L2942" s="2">
        <v>176</v>
      </c>
      <c r="M2942" s="2" t="s">
        <v>5287</v>
      </c>
      <c r="O2942" s="33"/>
      <c r="P2942" s="10"/>
      <c r="Q2942" s="10" t="s">
        <v>1860</v>
      </c>
      <c r="R2942" s="10"/>
      <c r="S2942" s="10"/>
      <c r="T2942" s="10" t="s">
        <v>1860</v>
      </c>
      <c r="U2942" s="10" t="s">
        <v>1860</v>
      </c>
      <c r="V2942" s="10"/>
      <c r="W2942" s="10"/>
      <c r="X2942" s="10"/>
      <c r="Y2942" s="10"/>
      <c r="Z2942" s="10"/>
      <c r="AA2942" s="10"/>
      <c r="AB2942" s="10"/>
      <c r="AE2942" s="12">
        <f>IFERROR(FLOOR(Table_Books[[#This Row],[Published_Date]],10), 0)</f>
        <v>550</v>
      </c>
      <c r="AF2942" s="2">
        <f>IFERROR(CEILING(VALUE(LEFT(Table_Books[[#This Row],[Published_Date]],FIND("-",Table_Books[[#This Row],[Published_Date]]&amp;"-")-1))/100, 1), 0)</f>
        <v>6</v>
      </c>
      <c r="AK2942" s="2" t="str">
        <f>Table_Books[[#This Row],[Title]]&amp;"_"&amp;Table_Books[[#This Row],[Author]]</f>
        <v>The Secret History_Procopius</v>
      </c>
      <c r="AL2942" s="2" t="str">
        <f>Table_Books[[#This Row],[Author]]&amp;"_"&amp;Table_Books[[#This Row],[Title]]</f>
        <v>Procopius_The Secret History</v>
      </c>
      <c r="AM2942" s="2" t="str">
        <f>Table_Books[[#This Row],[Title]]&amp;" by "&amp;Table_Books[[#This Row],[Author]]</f>
        <v>The Secret History by Procopius</v>
      </c>
    </row>
    <row r="2943" spans="1:41" ht="29" x14ac:dyDescent="0.35">
      <c r="A2943" s="7" t="str">
        <f>"B-" &amp; UPPER(TRIM(Table_Books[[#This Row],[Title]])) &amp; "|" &amp; UPPER(TRIM(Table_Books[[#This Row],[Author]]))</f>
        <v>B-DU CÔTÉ DE CHEZ SWANN (SWANN'S WAY - VOL 1 OF IN SEARCH...)|PROUST, MARCEL</v>
      </c>
      <c r="B2943" s="35" t="str">
        <f>IF(COUNTIFS(Table_Books[Hash_ID],Table_Books[[#This Row],[Hash_ID]])&gt;1,"Y","N")</f>
        <v>N</v>
      </c>
      <c r="C2943" s="35" t="s">
        <v>19671</v>
      </c>
      <c r="D2943" s="35" t="s">
        <v>1972</v>
      </c>
      <c r="E2943" s="35"/>
      <c r="F2943" s="35"/>
      <c r="G2943" s="36"/>
      <c r="H2943" s="36"/>
      <c r="I2943" s="37"/>
      <c r="J2943" s="36"/>
      <c r="K2943" s="36"/>
      <c r="L2943" s="35"/>
      <c r="M2943" s="35"/>
      <c r="N2943" s="35"/>
      <c r="O2943" s="38"/>
      <c r="P2943" s="39"/>
      <c r="Q2943" s="10" t="s">
        <v>1860</v>
      </c>
      <c r="R2943" s="39"/>
      <c r="S2943" s="39"/>
      <c r="T2943" s="10" t="s">
        <v>1860</v>
      </c>
      <c r="U2943" s="10" t="s">
        <v>1860</v>
      </c>
      <c r="V2943" s="39"/>
      <c r="W2943" s="39"/>
      <c r="X2943" s="39"/>
      <c r="Y2943" s="39"/>
      <c r="Z2943" s="39"/>
      <c r="AA2943" s="39"/>
      <c r="AB2943" s="39"/>
      <c r="AC2943" s="35"/>
      <c r="AD2943" s="35"/>
      <c r="AE2943" s="36">
        <f>IFERROR(FLOOR(Table_Books[[#This Row],[Published_Date]],10), 0)</f>
        <v>0</v>
      </c>
      <c r="AF2943" s="35">
        <f>IFERROR(CEILING(VALUE(LEFT(Table_Books[[#This Row],[Published_Date]],FIND("-",Table_Books[[#This Row],[Published_Date]]&amp;"-")-1))/100, 1), 0)</f>
        <v>0</v>
      </c>
      <c r="AG2943" s="35"/>
      <c r="AH2943" s="35" t="s">
        <v>21600</v>
      </c>
      <c r="AI2943" s="35"/>
      <c r="AJ2943" s="35"/>
      <c r="AK2943" s="35" t="str">
        <f>Table_Books[[#This Row],[Title]]&amp;"_"&amp;Table_Books[[#This Row],[Author]]</f>
        <v>Du côté de chez Swann (Swann's Way - Vol 1 of In Search...)_Proust, Marcel</v>
      </c>
      <c r="AL2943" s="35" t="str">
        <f>Table_Books[[#This Row],[Author]]&amp;"_"&amp;Table_Books[[#This Row],[Title]]</f>
        <v>Proust, Marcel_Du côté de chez Swann (Swann's Way - Vol 1 of In Search...)</v>
      </c>
      <c r="AM2943" s="35" t="str">
        <f>Table_Books[[#This Row],[Title]]&amp;" by "&amp;Table_Books[[#This Row],[Author]]</f>
        <v>Du côté de chez Swann (Swann's Way - Vol 1 of In Search...) by Proust, Marcel</v>
      </c>
      <c r="AN2943" s="35"/>
      <c r="AO2943" s="35"/>
    </row>
    <row r="2944" spans="1:41" ht="29" x14ac:dyDescent="0.35">
      <c r="A2944" s="7" t="str">
        <f>"B-" &amp; UPPER(TRIM(Table_Books[[#This Row],[Title]])) &amp; "|" &amp; UPPER(TRIM(Table_Books[[#This Row],[Author]]))</f>
        <v>B-IN SEARCH OF LOST TIME|PROUST, MARCEL</v>
      </c>
      <c r="B2944" s="28" t="str">
        <f>IF(COUNTIFS(Table_Books[Hash_ID],Table_Books[[#This Row],[Hash_ID]])&gt;1,"Y","N")</f>
        <v>N</v>
      </c>
      <c r="C2944" s="2" t="s">
        <v>8502</v>
      </c>
      <c r="D2944" s="2" t="s">
        <v>1972</v>
      </c>
      <c r="G2944" s="12" t="s">
        <v>10222</v>
      </c>
      <c r="H2944" s="12"/>
      <c r="I2944" s="8"/>
      <c r="J2944" s="12" t="s">
        <v>8504</v>
      </c>
      <c r="K2944" s="12"/>
      <c r="O2944" s="33"/>
      <c r="P2944" s="10"/>
      <c r="Q2944" s="10" t="s">
        <v>1860</v>
      </c>
      <c r="R2944" s="10"/>
      <c r="S2944" s="10"/>
      <c r="T2944" s="10" t="s">
        <v>1860</v>
      </c>
      <c r="U2944" s="10" t="s">
        <v>1860</v>
      </c>
      <c r="V2944" s="10"/>
      <c r="W2944" s="10"/>
      <c r="X2944" s="10"/>
      <c r="Y2944" s="10"/>
      <c r="Z2944" s="10"/>
      <c r="AA2944" s="10"/>
      <c r="AB2944" s="10"/>
      <c r="AE2944" s="12">
        <f>IFERROR(FLOOR(Table_Books[[#This Row],[Published_Date]],10), 0)</f>
        <v>0</v>
      </c>
      <c r="AF2944" s="2">
        <f>IFERROR(CEILING(VALUE(LEFT(Table_Books[[#This Row],[Published_Date]],FIND("-",Table_Books[[#This Row],[Published_Date]]&amp;"-")-1))/100, 1), 0)</f>
        <v>20</v>
      </c>
      <c r="AG2944" s="2" t="s">
        <v>10369</v>
      </c>
      <c r="AH2944" s="2" t="s">
        <v>4856</v>
      </c>
      <c r="AI2944" s="2" t="s">
        <v>10411</v>
      </c>
      <c r="AK2944" s="2" t="str">
        <f>Table_Books[[#This Row],[Title]]&amp;"_"&amp;Table_Books[[#This Row],[Author]]</f>
        <v>In Search of Lost Time_Proust, Marcel</v>
      </c>
      <c r="AL2944" s="2" t="str">
        <f>Table_Books[[#This Row],[Author]]&amp;"_"&amp;Table_Books[[#This Row],[Title]]</f>
        <v>Proust, Marcel_In Search of Lost Time</v>
      </c>
      <c r="AM2944" s="2" t="str">
        <f>Table_Books[[#This Row],[Title]]&amp;" by "&amp;Table_Books[[#This Row],[Author]]</f>
        <v>In Search of Lost Time by Proust, Marcel</v>
      </c>
    </row>
    <row r="2945" spans="1:41" x14ac:dyDescent="0.35">
      <c r="A2945" s="7" t="str">
        <f>"B-" &amp; UPPER(TRIM(Table_Books[[#This Row],[Title]])) &amp; "|" &amp; UPPER(TRIM(Table_Books[[#This Row],[Author]]))</f>
        <v>B-IN SEARCH OF LOST TIME (À LA RECHERCHE DU TEMPS PERDU)|PROUST, MARCEL</v>
      </c>
      <c r="B2945" s="35" t="str">
        <f>IF(COUNTIFS(Table_Books[Hash_ID],Table_Books[[#This Row],[Hash_ID]])&gt;1,"Y","N")</f>
        <v>N</v>
      </c>
      <c r="C2945" s="35" t="s">
        <v>19664</v>
      </c>
      <c r="D2945" s="35" t="s">
        <v>1972</v>
      </c>
      <c r="E2945" s="35"/>
      <c r="F2945" s="35"/>
      <c r="G2945" s="36"/>
      <c r="H2945" s="36"/>
      <c r="I2945" s="37"/>
      <c r="J2945" s="36"/>
      <c r="K2945" s="36"/>
      <c r="L2945" s="35"/>
      <c r="M2945" s="35"/>
      <c r="N2945" s="35"/>
      <c r="O2945" s="38"/>
      <c r="P2945" s="39"/>
      <c r="Q2945" s="10" t="s">
        <v>1860</v>
      </c>
      <c r="R2945" s="39"/>
      <c r="S2945" s="39"/>
      <c r="T2945" s="10" t="s">
        <v>1860</v>
      </c>
      <c r="U2945" s="10" t="s">
        <v>1860</v>
      </c>
      <c r="V2945" s="39"/>
      <c r="W2945" s="39"/>
      <c r="X2945" s="39"/>
      <c r="Y2945" s="39"/>
      <c r="Z2945" s="39"/>
      <c r="AA2945" s="39"/>
      <c r="AB2945" s="39"/>
      <c r="AC2945" s="35"/>
      <c r="AD2945" s="35"/>
      <c r="AE2945" s="36">
        <f>IFERROR(FLOOR(Table_Books[[#This Row],[Published_Date]],10), 0)</f>
        <v>0</v>
      </c>
      <c r="AF2945" s="35">
        <f>IFERROR(CEILING(VALUE(LEFT(Table_Books[[#This Row],[Published_Date]],FIND("-",Table_Books[[#This Row],[Published_Date]]&amp;"-")-1))/100, 1), 0)</f>
        <v>0</v>
      </c>
      <c r="AG2945" s="35"/>
      <c r="AH2945" s="35" t="s">
        <v>21600</v>
      </c>
      <c r="AI2945" s="35"/>
      <c r="AJ2945" s="35"/>
      <c r="AK2945" s="35" t="str">
        <f>Table_Books[[#This Row],[Title]]&amp;"_"&amp;Table_Books[[#This Row],[Author]]</f>
        <v>In Search of Lost Time (À la recherche du temps perdu)_Proust, Marcel</v>
      </c>
      <c r="AL2945" s="35" t="str">
        <f>Table_Books[[#This Row],[Author]]&amp;"_"&amp;Table_Books[[#This Row],[Title]]</f>
        <v>Proust, Marcel_In Search of Lost Time (À la recherche du temps perdu)</v>
      </c>
      <c r="AM2945" s="35" t="str">
        <f>Table_Books[[#This Row],[Title]]&amp;" by "&amp;Table_Books[[#This Row],[Author]]</f>
        <v>In Search of Lost Time (À la recherche du temps perdu) by Proust, Marcel</v>
      </c>
      <c r="AN2945" s="35"/>
      <c r="AO2945" s="35"/>
    </row>
    <row r="2946" spans="1:41" ht="43.5" x14ac:dyDescent="0.35">
      <c r="A2946" s="7" t="str">
        <f>"B-" &amp; UPPER(TRIM(Table_Books[[#This Row],[Title]])) &amp; "|" &amp; UPPER(TRIM(Table_Books[[#This Row],[Author]]))</f>
        <v>B-SWANN'S WAY|PROUST, MARCEL</v>
      </c>
      <c r="B2946" s="28" t="str">
        <f>IF(COUNTIFS(Table_Books[Hash_ID],Table_Books[[#This Row],[Hash_ID]])&gt;1,"Y","N")</f>
        <v>N</v>
      </c>
      <c r="C2946" s="2" t="s">
        <v>22716</v>
      </c>
      <c r="D2946" s="2" t="s">
        <v>1972</v>
      </c>
      <c r="E2946" s="2" t="s">
        <v>8502</v>
      </c>
      <c r="F2946" s="2">
        <v>1</v>
      </c>
      <c r="G2946" s="12">
        <v>1913</v>
      </c>
      <c r="H2946" s="12"/>
      <c r="I2946" s="8"/>
      <c r="J2946" s="12"/>
      <c r="K2946" s="12"/>
      <c r="L2946" s="2">
        <v>496</v>
      </c>
      <c r="M2946" s="2" t="s">
        <v>5253</v>
      </c>
      <c r="O2946" s="33"/>
      <c r="P2946" s="10"/>
      <c r="Q2946" s="10" t="s">
        <v>1860</v>
      </c>
      <c r="R2946" s="10"/>
      <c r="S2946" s="10"/>
      <c r="T2946" s="10" t="s">
        <v>1860</v>
      </c>
      <c r="U2946" s="10" t="s">
        <v>1860</v>
      </c>
      <c r="V2946" s="10"/>
      <c r="W2946" s="10"/>
      <c r="X2946" s="10"/>
      <c r="Y2946" s="10"/>
      <c r="Z2946" s="10"/>
      <c r="AA2946" s="10"/>
      <c r="AB2946" s="10"/>
      <c r="AC2946" s="2" t="s">
        <v>1824</v>
      </c>
      <c r="AE2946" s="12">
        <f>IFERROR(FLOOR(Table_Books[[#This Row],[Published_Date]],10), 0)</f>
        <v>1910</v>
      </c>
      <c r="AF2946" s="2">
        <f>IFERROR(CEILING(VALUE(LEFT(Table_Books[[#This Row],[Published_Date]],FIND("-",Table_Books[[#This Row],[Published_Date]]&amp;"-")-1))/100, 1), 0)</f>
        <v>20</v>
      </c>
      <c r="AK2946" s="2" t="str">
        <f>Table_Books[[#This Row],[Title]]&amp;"_"&amp;Table_Books[[#This Row],[Author]]</f>
        <v>Swann's Way_Proust, Marcel</v>
      </c>
      <c r="AL2946" s="2" t="str">
        <f>Table_Books[[#This Row],[Author]]&amp;"_"&amp;Table_Books[[#This Row],[Title]]</f>
        <v>Proust, Marcel_Swann's Way</v>
      </c>
      <c r="AM2946" s="2" t="str">
        <f>Table_Books[[#This Row],[Title]]&amp;" by "&amp;Table_Books[[#This Row],[Author]]</f>
        <v>Swann's Way by Proust, Marcel</v>
      </c>
    </row>
    <row r="2947" spans="1:41" ht="43.5" x14ac:dyDescent="0.35">
      <c r="A2947" s="7" t="str">
        <f>"B-" &amp; UPPER(TRIM(Table_Books[[#This Row],[Title]])) &amp; "|" &amp; UPPER(TRIM(Table_Books[[#This Row],[Author]]))</f>
        <v>B-IN THE SHADOW OF YOUNG GIRLS IN FLOWER|PROUST, MARCEL</v>
      </c>
      <c r="B2947" s="28" t="str">
        <f>IF(COUNTIFS(Table_Books[Hash_ID],Table_Books[[#This Row],[Hash_ID]])&gt;1,"Y","N")</f>
        <v>N</v>
      </c>
      <c r="C2947" s="2" t="s">
        <v>22717</v>
      </c>
      <c r="D2947" s="2" t="s">
        <v>1972</v>
      </c>
      <c r="E2947" s="2" t="s">
        <v>8502</v>
      </c>
      <c r="F2947" s="2">
        <v>2</v>
      </c>
      <c r="G2947" s="12">
        <v>1919</v>
      </c>
      <c r="H2947" s="12"/>
      <c r="I2947" s="8"/>
      <c r="J2947" s="12"/>
      <c r="K2947" s="12"/>
      <c r="L2947" s="2">
        <v>576</v>
      </c>
      <c r="M2947" s="2" t="s">
        <v>5254</v>
      </c>
      <c r="O2947" s="33"/>
      <c r="P2947" s="10"/>
      <c r="Q2947" s="10" t="s">
        <v>1860</v>
      </c>
      <c r="R2947" s="10"/>
      <c r="S2947" s="10"/>
      <c r="T2947" s="10" t="s">
        <v>1860</v>
      </c>
      <c r="U2947" s="10" t="s">
        <v>1860</v>
      </c>
      <c r="V2947" s="10"/>
      <c r="W2947" s="10"/>
      <c r="X2947" s="10"/>
      <c r="Y2947" s="10"/>
      <c r="Z2947" s="10"/>
      <c r="AA2947" s="10"/>
      <c r="AB2947" s="10"/>
      <c r="AE2947" s="12">
        <f>IFERROR(FLOOR(Table_Books[[#This Row],[Published_Date]],10), 0)</f>
        <v>1910</v>
      </c>
      <c r="AF2947" s="2">
        <f>IFERROR(CEILING(VALUE(LEFT(Table_Books[[#This Row],[Published_Date]],FIND("-",Table_Books[[#This Row],[Published_Date]]&amp;"-")-1))/100, 1), 0)</f>
        <v>20</v>
      </c>
      <c r="AK2947" s="2" t="str">
        <f>Table_Books[[#This Row],[Title]]&amp;"_"&amp;Table_Books[[#This Row],[Author]]</f>
        <v>In the Shadow of Young Girls in Flower_Proust, Marcel</v>
      </c>
      <c r="AL2947" s="2" t="str">
        <f>Table_Books[[#This Row],[Author]]&amp;"_"&amp;Table_Books[[#This Row],[Title]]</f>
        <v>Proust, Marcel_In the Shadow of Young Girls in Flower</v>
      </c>
      <c r="AM2947" s="2" t="str">
        <f>Table_Books[[#This Row],[Title]]&amp;" by "&amp;Table_Books[[#This Row],[Author]]</f>
        <v>In the Shadow of Young Girls in Flower by Proust, Marcel</v>
      </c>
    </row>
    <row r="2948" spans="1:41" ht="29" x14ac:dyDescent="0.35">
      <c r="A2948" s="7" t="str">
        <f>"B-" &amp; UPPER(TRIM(Table_Books[[#This Row],[Title]])) &amp; "|" &amp; UPPER(TRIM(Table_Books[[#This Row],[Author]]))</f>
        <v>B-THE GUERMANTES WAY|PROUST, MARCEL</v>
      </c>
      <c r="B2948" s="28" t="str">
        <f>IF(COUNTIFS(Table_Books[Hash_ID],Table_Books[[#This Row],[Hash_ID]])&gt;1,"Y","N")</f>
        <v>N</v>
      </c>
      <c r="C2948" s="2" t="s">
        <v>22718</v>
      </c>
      <c r="D2948" s="2" t="s">
        <v>1972</v>
      </c>
      <c r="E2948" s="2" t="s">
        <v>8502</v>
      </c>
      <c r="F2948" s="2">
        <v>3</v>
      </c>
      <c r="G2948" s="12" t="s">
        <v>2762</v>
      </c>
      <c r="H2948" s="12"/>
      <c r="I2948" s="8"/>
      <c r="J2948" s="12"/>
      <c r="K2948" s="12"/>
      <c r="L2948" s="2">
        <v>656</v>
      </c>
      <c r="M2948" s="2" t="s">
        <v>5255</v>
      </c>
      <c r="O2948" s="33"/>
      <c r="P2948" s="10"/>
      <c r="Q2948" s="10" t="s">
        <v>1860</v>
      </c>
      <c r="R2948" s="10"/>
      <c r="S2948" s="10"/>
      <c r="T2948" s="10" t="s">
        <v>1860</v>
      </c>
      <c r="U2948" s="10" t="s">
        <v>1860</v>
      </c>
      <c r="V2948" s="10"/>
      <c r="W2948" s="10"/>
      <c r="X2948" s="10"/>
      <c r="Y2948" s="10"/>
      <c r="Z2948" s="10"/>
      <c r="AA2948" s="10"/>
      <c r="AB2948" s="10"/>
      <c r="AE2948" s="12">
        <f>IFERROR(FLOOR(Table_Books[[#This Row],[Published_Date]],10), 0)</f>
        <v>0</v>
      </c>
      <c r="AF2948" s="2">
        <f>IFERROR(CEILING(VALUE(LEFT(Table_Books[[#This Row],[Published_Date]],FIND("-",Table_Books[[#This Row],[Published_Date]]&amp;"-")-1))/100, 1), 0)</f>
        <v>20</v>
      </c>
      <c r="AK2948" s="2" t="str">
        <f>Table_Books[[#This Row],[Title]]&amp;"_"&amp;Table_Books[[#This Row],[Author]]</f>
        <v>The Guermantes Way_Proust, Marcel</v>
      </c>
      <c r="AL2948" s="2" t="str">
        <f>Table_Books[[#This Row],[Author]]&amp;"_"&amp;Table_Books[[#This Row],[Title]]</f>
        <v>Proust, Marcel_The Guermantes Way</v>
      </c>
      <c r="AM2948" s="2" t="str">
        <f>Table_Books[[#This Row],[Title]]&amp;" by "&amp;Table_Books[[#This Row],[Author]]</f>
        <v>The Guermantes Way by Proust, Marcel</v>
      </c>
    </row>
    <row r="2949" spans="1:41" ht="29" x14ac:dyDescent="0.35">
      <c r="A2949" s="7" t="str">
        <f>"B-" &amp; UPPER(TRIM(Table_Books[[#This Row],[Title]])) &amp; "|" &amp; UPPER(TRIM(Table_Books[[#This Row],[Author]]))</f>
        <v>B-SODOM AND GOMORRAH|PROUST, MARCEL</v>
      </c>
      <c r="B2949" s="28" t="str">
        <f>IF(COUNTIFS(Table_Books[Hash_ID],Table_Books[[#This Row],[Hash_ID]])&gt;1,"Y","N")</f>
        <v>N</v>
      </c>
      <c r="C2949" s="2" t="s">
        <v>22719</v>
      </c>
      <c r="D2949" s="2" t="s">
        <v>1972</v>
      </c>
      <c r="E2949" s="2" t="s">
        <v>8502</v>
      </c>
      <c r="F2949" s="2">
        <v>4</v>
      </c>
      <c r="G2949" s="12" t="s">
        <v>2763</v>
      </c>
      <c r="H2949" s="12"/>
      <c r="I2949" s="8"/>
      <c r="J2949" s="12"/>
      <c r="K2949" s="12"/>
      <c r="L2949" s="2">
        <v>576</v>
      </c>
      <c r="M2949" s="2" t="s">
        <v>5256</v>
      </c>
      <c r="O2949" s="33"/>
      <c r="P2949" s="10"/>
      <c r="Q2949" s="10" t="s">
        <v>1860</v>
      </c>
      <c r="R2949" s="10"/>
      <c r="S2949" s="10"/>
      <c r="T2949" s="10" t="s">
        <v>1860</v>
      </c>
      <c r="U2949" s="10" t="s">
        <v>1860</v>
      </c>
      <c r="V2949" s="10"/>
      <c r="W2949" s="10"/>
      <c r="X2949" s="10"/>
      <c r="Y2949" s="10"/>
      <c r="Z2949" s="10"/>
      <c r="AA2949" s="10"/>
      <c r="AB2949" s="10"/>
      <c r="AE2949" s="12">
        <f>IFERROR(FLOOR(Table_Books[[#This Row],[Published_Date]],10), 0)</f>
        <v>0</v>
      </c>
      <c r="AF2949" s="2">
        <f>IFERROR(CEILING(VALUE(LEFT(Table_Books[[#This Row],[Published_Date]],FIND("-",Table_Books[[#This Row],[Published_Date]]&amp;"-")-1))/100, 1), 0)</f>
        <v>20</v>
      </c>
      <c r="AK2949" s="2" t="str">
        <f>Table_Books[[#This Row],[Title]]&amp;"_"&amp;Table_Books[[#This Row],[Author]]</f>
        <v>Sodom and Gomorrah_Proust, Marcel</v>
      </c>
      <c r="AL2949" s="2" t="str">
        <f>Table_Books[[#This Row],[Author]]&amp;"_"&amp;Table_Books[[#This Row],[Title]]</f>
        <v>Proust, Marcel_Sodom and Gomorrah</v>
      </c>
      <c r="AM2949" s="2" t="str">
        <f>Table_Books[[#This Row],[Title]]&amp;" by "&amp;Table_Books[[#This Row],[Author]]</f>
        <v>Sodom and Gomorrah by Proust, Marcel</v>
      </c>
    </row>
    <row r="2950" spans="1:41" ht="29" x14ac:dyDescent="0.35">
      <c r="A2950" s="7" t="str">
        <f>"B-" &amp; UPPER(TRIM(Table_Books[[#This Row],[Title]])) &amp; "|" &amp; UPPER(TRIM(Table_Books[[#This Row],[Author]]))</f>
        <v>B-THE PRISONER|PROUST, MARCEL</v>
      </c>
      <c r="B2950" s="28" t="str">
        <f>IF(COUNTIFS(Table_Books[Hash_ID],Table_Books[[#This Row],[Hash_ID]])&gt;1,"Y","N")</f>
        <v>N</v>
      </c>
      <c r="C2950" s="2" t="s">
        <v>22720</v>
      </c>
      <c r="D2950" s="2" t="s">
        <v>1972</v>
      </c>
      <c r="E2950" s="2" t="s">
        <v>8502</v>
      </c>
      <c r="F2950" s="2">
        <v>5</v>
      </c>
      <c r="G2950" s="12">
        <v>1923</v>
      </c>
      <c r="H2950" s="12"/>
      <c r="I2950" s="8"/>
      <c r="J2950" s="12"/>
      <c r="K2950" s="12"/>
      <c r="L2950" s="2">
        <v>400</v>
      </c>
      <c r="M2950" s="2" t="s">
        <v>5257</v>
      </c>
      <c r="O2950" s="33"/>
      <c r="P2950" s="10"/>
      <c r="Q2950" s="10" t="s">
        <v>1860</v>
      </c>
      <c r="R2950" s="10"/>
      <c r="S2950" s="10"/>
      <c r="T2950" s="10" t="s">
        <v>1860</v>
      </c>
      <c r="U2950" s="10" t="s">
        <v>1860</v>
      </c>
      <c r="V2950" s="10"/>
      <c r="W2950" s="10"/>
      <c r="X2950" s="10"/>
      <c r="Y2950" s="10"/>
      <c r="Z2950" s="10"/>
      <c r="AA2950" s="10"/>
      <c r="AB2950" s="10"/>
      <c r="AE2950" s="12">
        <f>IFERROR(FLOOR(Table_Books[[#This Row],[Published_Date]],10), 0)</f>
        <v>1920</v>
      </c>
      <c r="AF2950" s="2">
        <f>IFERROR(CEILING(VALUE(LEFT(Table_Books[[#This Row],[Published_Date]],FIND("-",Table_Books[[#This Row],[Published_Date]]&amp;"-")-1))/100, 1), 0)</f>
        <v>20</v>
      </c>
      <c r="AK2950" s="2" t="str">
        <f>Table_Books[[#This Row],[Title]]&amp;"_"&amp;Table_Books[[#This Row],[Author]]</f>
        <v>The Prisoner_Proust, Marcel</v>
      </c>
      <c r="AL2950" s="2" t="str">
        <f>Table_Books[[#This Row],[Author]]&amp;"_"&amp;Table_Books[[#This Row],[Title]]</f>
        <v>Proust, Marcel_The Prisoner</v>
      </c>
      <c r="AM2950" s="2" t="str">
        <f>Table_Books[[#This Row],[Title]]&amp;" by "&amp;Table_Books[[#This Row],[Author]]</f>
        <v>The Prisoner by Proust, Marcel</v>
      </c>
    </row>
    <row r="2951" spans="1:41" ht="29" x14ac:dyDescent="0.35">
      <c r="A2951" s="7" t="str">
        <f>"B-" &amp; UPPER(TRIM(Table_Books[[#This Row],[Title]])) &amp; "|" &amp; UPPER(TRIM(Table_Books[[#This Row],[Author]]))</f>
        <v>B-THE FUGITIVE|PROUST, MARCEL</v>
      </c>
      <c r="B2951" s="28" t="str">
        <f>IF(COUNTIFS(Table_Books[Hash_ID],Table_Books[[#This Row],[Hash_ID]])&gt;1,"Y","N")</f>
        <v>N</v>
      </c>
      <c r="C2951" s="2" t="s">
        <v>22721</v>
      </c>
      <c r="D2951" s="2" t="s">
        <v>1972</v>
      </c>
      <c r="E2951" s="2" t="s">
        <v>8502</v>
      </c>
      <c r="F2951" s="2">
        <v>6</v>
      </c>
      <c r="G2951" s="12">
        <v>1925</v>
      </c>
      <c r="H2951" s="12"/>
      <c r="I2951" s="8"/>
      <c r="J2951" s="12"/>
      <c r="K2951" s="12"/>
      <c r="L2951" s="2">
        <v>352</v>
      </c>
      <c r="M2951" s="2" t="s">
        <v>5258</v>
      </c>
      <c r="O2951" s="33"/>
      <c r="P2951" s="10"/>
      <c r="Q2951" s="10" t="s">
        <v>1860</v>
      </c>
      <c r="R2951" s="10"/>
      <c r="S2951" s="10"/>
      <c r="T2951" s="10" t="s">
        <v>1860</v>
      </c>
      <c r="U2951" s="10" t="s">
        <v>1860</v>
      </c>
      <c r="V2951" s="10"/>
      <c r="W2951" s="10"/>
      <c r="X2951" s="10"/>
      <c r="Y2951" s="10"/>
      <c r="Z2951" s="10"/>
      <c r="AA2951" s="10"/>
      <c r="AB2951" s="10"/>
      <c r="AE2951" s="12">
        <f>IFERROR(FLOOR(Table_Books[[#This Row],[Published_Date]],10), 0)</f>
        <v>1920</v>
      </c>
      <c r="AF2951" s="2">
        <f>IFERROR(CEILING(VALUE(LEFT(Table_Books[[#This Row],[Published_Date]],FIND("-",Table_Books[[#This Row],[Published_Date]]&amp;"-")-1))/100, 1), 0)</f>
        <v>20</v>
      </c>
      <c r="AK2951" s="2" t="str">
        <f>Table_Books[[#This Row],[Title]]&amp;"_"&amp;Table_Books[[#This Row],[Author]]</f>
        <v>The Fugitive_Proust, Marcel</v>
      </c>
      <c r="AL2951" s="2" t="str">
        <f>Table_Books[[#This Row],[Author]]&amp;"_"&amp;Table_Books[[#This Row],[Title]]</f>
        <v>Proust, Marcel_The Fugitive</v>
      </c>
      <c r="AM2951" s="2" t="str">
        <f>Table_Books[[#This Row],[Title]]&amp;" by "&amp;Table_Books[[#This Row],[Author]]</f>
        <v>The Fugitive by Proust, Marcel</v>
      </c>
    </row>
    <row r="2952" spans="1:41" ht="29" x14ac:dyDescent="0.35">
      <c r="A2952" s="7" t="str">
        <f>"B-" &amp; UPPER(TRIM(Table_Books[[#This Row],[Title]])) &amp; "|" &amp; UPPER(TRIM(Table_Books[[#This Row],[Author]]))</f>
        <v>B-TIME REGAINED|PROUST, MARCEL</v>
      </c>
      <c r="B2952" s="28" t="str">
        <f>IF(COUNTIFS(Table_Books[Hash_ID],Table_Books[[#This Row],[Hash_ID]])&gt;1,"Y","N")</f>
        <v>N</v>
      </c>
      <c r="C2952" s="2" t="s">
        <v>22722</v>
      </c>
      <c r="D2952" s="2" t="s">
        <v>1972</v>
      </c>
      <c r="E2952" s="2" t="s">
        <v>8502</v>
      </c>
      <c r="F2952" s="2">
        <v>7</v>
      </c>
      <c r="G2952" s="12">
        <v>1927</v>
      </c>
      <c r="H2952" s="12"/>
      <c r="I2952" s="8"/>
      <c r="J2952" s="12"/>
      <c r="K2952" s="12"/>
      <c r="L2952" s="2">
        <v>400</v>
      </c>
      <c r="M2952" s="2" t="s">
        <v>5259</v>
      </c>
      <c r="O2952" s="33"/>
      <c r="P2952" s="10"/>
      <c r="Q2952" s="10" t="s">
        <v>1860</v>
      </c>
      <c r="R2952" s="10"/>
      <c r="S2952" s="10"/>
      <c r="T2952" s="10" t="s">
        <v>1860</v>
      </c>
      <c r="U2952" s="10" t="s">
        <v>1860</v>
      </c>
      <c r="V2952" s="10"/>
      <c r="W2952" s="10"/>
      <c r="X2952" s="10"/>
      <c r="Y2952" s="10"/>
      <c r="Z2952" s="10"/>
      <c r="AA2952" s="10"/>
      <c r="AB2952" s="10"/>
      <c r="AE2952" s="12">
        <f>IFERROR(FLOOR(Table_Books[[#This Row],[Published_Date]],10), 0)</f>
        <v>1920</v>
      </c>
      <c r="AF2952" s="2">
        <f>IFERROR(CEILING(VALUE(LEFT(Table_Books[[#This Row],[Published_Date]],FIND("-",Table_Books[[#This Row],[Published_Date]]&amp;"-")-1))/100, 1), 0)</f>
        <v>20</v>
      </c>
      <c r="AK2952" s="2" t="str">
        <f>Table_Books[[#This Row],[Title]]&amp;"_"&amp;Table_Books[[#This Row],[Author]]</f>
        <v>Time Regained_Proust, Marcel</v>
      </c>
      <c r="AL2952" s="2" t="str">
        <f>Table_Books[[#This Row],[Author]]&amp;"_"&amp;Table_Books[[#This Row],[Title]]</f>
        <v>Proust, Marcel_Time Regained</v>
      </c>
      <c r="AM2952" s="2" t="str">
        <f>Table_Books[[#This Row],[Title]]&amp;" by "&amp;Table_Books[[#This Row],[Author]]</f>
        <v>Time Regained by Proust, Marcel</v>
      </c>
    </row>
    <row r="2953" spans="1:41" ht="43.5" x14ac:dyDescent="0.35">
      <c r="A2953" s="7" t="str">
        <f>"B-" &amp; UPPER(TRIM(Table_Books[[#This Row],[Title]])) &amp; "|" &amp; UPPER(TRIM(Table_Books[[#This Row],[Author]]))</f>
        <v>B-THE WHITE STONES|PRYNNE, J.H.</v>
      </c>
      <c r="B2953" s="28" t="str">
        <f>IF(COUNTIFS(Table_Books[Hash_ID],Table_Books[[#This Row],[Hash_ID]])&gt;1,"Y","N")</f>
        <v>N</v>
      </c>
      <c r="C2953" s="2" t="s">
        <v>5373</v>
      </c>
      <c r="D2953" s="2" t="s">
        <v>5374</v>
      </c>
      <c r="G2953" s="12">
        <v>1969</v>
      </c>
      <c r="H2953" s="12"/>
      <c r="I2953" s="8"/>
      <c r="J2953" s="12"/>
      <c r="K2953" s="12"/>
      <c r="L2953" s="2">
        <v>89</v>
      </c>
      <c r="M2953" s="2" t="s">
        <v>5444</v>
      </c>
      <c r="O2953" s="33"/>
      <c r="P2953" s="10"/>
      <c r="Q2953" s="10" t="s">
        <v>1860</v>
      </c>
      <c r="R2953" s="10"/>
      <c r="S2953" s="10"/>
      <c r="T2953" s="10" t="s">
        <v>1860</v>
      </c>
      <c r="U2953" s="10" t="s">
        <v>1860</v>
      </c>
      <c r="V2953" s="10"/>
      <c r="W2953" s="10"/>
      <c r="X2953" s="10"/>
      <c r="Y2953" s="10"/>
      <c r="Z2953" s="10"/>
      <c r="AA2953" s="10"/>
      <c r="AB2953" s="10"/>
      <c r="AE2953" s="12">
        <f>IFERROR(FLOOR(Table_Books[[#This Row],[Published_Date]],10), 0)</f>
        <v>1960</v>
      </c>
      <c r="AF2953" s="2">
        <f>IFERROR(CEILING(VALUE(LEFT(Table_Books[[#This Row],[Published_Date]],FIND("-",Table_Books[[#This Row],[Published_Date]]&amp;"-")-1))/100, 1), 0)</f>
        <v>20</v>
      </c>
      <c r="AK2953" s="2" t="str">
        <f>Table_Books[[#This Row],[Title]]&amp;"_"&amp;Table_Books[[#This Row],[Author]]</f>
        <v>The White Stones_Prynne, J.H.</v>
      </c>
      <c r="AL2953" s="2" t="str">
        <f>Table_Books[[#This Row],[Author]]&amp;"_"&amp;Table_Books[[#This Row],[Title]]</f>
        <v>Prynne, J.H._The White Stones</v>
      </c>
      <c r="AM2953" s="2" t="str">
        <f>Table_Books[[#This Row],[Title]]&amp;" by "&amp;Table_Books[[#This Row],[Author]]</f>
        <v>The White Stones by Prynne, J.H.</v>
      </c>
    </row>
    <row r="2954" spans="1:41" ht="43.5" x14ac:dyDescent="0.35">
      <c r="A2954" s="7" t="str">
        <f>"B-" &amp; UPPER(TRIM(Table_Books[[#This Row],[Title]])) &amp; "|" &amp; UPPER(TRIM(Table_Books[[#This Row],[Author]]))</f>
        <v>B-CHRONOGRAPHIA|PSELLOS, MICHAEL</v>
      </c>
      <c r="B2954" s="28" t="str">
        <f>IF(COUNTIFS(Table_Books[Hash_ID],Table_Books[[#This Row],[Hash_ID]])&gt;1,"Y","N")</f>
        <v>N</v>
      </c>
      <c r="C2954" s="2" t="s">
        <v>5377</v>
      </c>
      <c r="D2954" s="2" t="s">
        <v>5378</v>
      </c>
      <c r="G2954" s="12">
        <v>1063</v>
      </c>
      <c r="H2954" s="12"/>
      <c r="I2954" s="8"/>
      <c r="J2954" s="12"/>
      <c r="K2954" s="12"/>
      <c r="L2954" s="2">
        <v>411</v>
      </c>
      <c r="M2954" s="2" t="s">
        <v>5446</v>
      </c>
      <c r="O2954" s="33"/>
      <c r="P2954" s="10"/>
      <c r="Q2954" s="10" t="s">
        <v>1860</v>
      </c>
      <c r="R2954" s="10"/>
      <c r="S2954" s="10"/>
      <c r="T2954" s="10" t="s">
        <v>1860</v>
      </c>
      <c r="U2954" s="10" t="s">
        <v>1860</v>
      </c>
      <c r="V2954" s="10"/>
      <c r="W2954" s="10"/>
      <c r="X2954" s="10"/>
      <c r="Y2954" s="10"/>
      <c r="Z2954" s="10"/>
      <c r="AA2954" s="10"/>
      <c r="AB2954" s="10"/>
      <c r="AE2954" s="12">
        <f>IFERROR(FLOOR(Table_Books[[#This Row],[Published_Date]],10), 0)</f>
        <v>1060</v>
      </c>
      <c r="AF2954" s="2">
        <f>IFERROR(CEILING(VALUE(LEFT(Table_Books[[#This Row],[Published_Date]],FIND("-",Table_Books[[#This Row],[Published_Date]]&amp;"-")-1))/100, 1), 0)</f>
        <v>11</v>
      </c>
      <c r="AK2954" s="2" t="str">
        <f>Table_Books[[#This Row],[Title]]&amp;"_"&amp;Table_Books[[#This Row],[Author]]</f>
        <v>Chronographia_Psellos, Michael</v>
      </c>
      <c r="AL2954" s="2" t="str">
        <f>Table_Books[[#This Row],[Author]]&amp;"_"&amp;Table_Books[[#This Row],[Title]]</f>
        <v>Psellos, Michael_Chronographia</v>
      </c>
      <c r="AM2954" s="2" t="str">
        <f>Table_Books[[#This Row],[Title]]&amp;" by "&amp;Table_Books[[#This Row],[Author]]</f>
        <v>Chronographia by Psellos, Michael</v>
      </c>
    </row>
    <row r="2955" spans="1:41" ht="29" x14ac:dyDescent="0.35">
      <c r="A2955" s="7" t="str">
        <f>"B-" &amp; UPPER(TRIM(Table_Books[[#This Row],[Title]])) &amp; "|" &amp; UPPER(TRIM(Table_Books[[#This Row],[Author]]))</f>
        <v>B-CORPUS AREOPAGITICUM (MYSTICAL THEOLOGY, ETC.)|PSEUDO-DIONYSIUS THE AREOPAGITE</v>
      </c>
      <c r="B2955" s="35" t="str">
        <f>IF(COUNTIFS(Table_Books[Hash_ID],Table_Books[[#This Row],[Hash_ID]])&gt;1,"Y","N")</f>
        <v>N</v>
      </c>
      <c r="C2955" s="35" t="s">
        <v>19078</v>
      </c>
      <c r="D2955" s="48" t="s">
        <v>12868</v>
      </c>
      <c r="E2955" s="35"/>
      <c r="F2955" s="35"/>
      <c r="G2955" s="36"/>
      <c r="H2955" s="36"/>
      <c r="I2955" s="37"/>
      <c r="J2955" s="36"/>
      <c r="K2955" s="36"/>
      <c r="L2955" s="35"/>
      <c r="M2955" s="35"/>
      <c r="N2955" s="35"/>
      <c r="O2955" s="38"/>
      <c r="P2955" s="39"/>
      <c r="Q2955" s="10" t="s">
        <v>1860</v>
      </c>
      <c r="R2955" s="39"/>
      <c r="S2955" s="39"/>
      <c r="T2955" s="10" t="s">
        <v>1860</v>
      </c>
      <c r="U2955" s="10" t="s">
        <v>1860</v>
      </c>
      <c r="V2955" s="39"/>
      <c r="W2955" s="39"/>
      <c r="X2955" s="39"/>
      <c r="Y2955" s="39"/>
      <c r="Z2955" s="39"/>
      <c r="AA2955" s="39"/>
      <c r="AB2955" s="39"/>
      <c r="AC2955" s="35"/>
      <c r="AD2955" s="35"/>
      <c r="AE2955" s="36">
        <f>IFERROR(FLOOR(Table_Books[[#This Row],[Published_Date]],10), 0)</f>
        <v>0</v>
      </c>
      <c r="AF2955" s="35">
        <f>IFERROR(CEILING(VALUE(LEFT(Table_Books[[#This Row],[Published_Date]],FIND("-",Table_Books[[#This Row],[Published_Date]]&amp;"-")-1))/100, 1), 0)</f>
        <v>0</v>
      </c>
      <c r="AG2955" s="35"/>
      <c r="AH2955" s="35" t="s">
        <v>21582</v>
      </c>
      <c r="AI2955" s="35"/>
      <c r="AJ2955" s="35"/>
      <c r="AK2955" s="35" t="str">
        <f>Table_Books[[#This Row],[Title]]&amp;"_"&amp;Table_Books[[#This Row],[Author]]</f>
        <v>Corpus Areopagiticum (Mystical Theology, etc.)_Pseudo-Dionysius the Areopagite</v>
      </c>
      <c r="AL2955" s="35" t="str">
        <f>Table_Books[[#This Row],[Author]]&amp;"_"&amp;Table_Books[[#This Row],[Title]]</f>
        <v>Pseudo-Dionysius the Areopagite_Corpus Areopagiticum (Mystical Theology, etc.)</v>
      </c>
      <c r="AM2955" s="35" t="str">
        <f>Table_Books[[#This Row],[Title]]&amp;" by "&amp;Table_Books[[#This Row],[Author]]</f>
        <v>Corpus Areopagiticum (Mystical Theology, etc.) by Pseudo-Dionysius the Areopagite</v>
      </c>
      <c r="AN2955" s="35"/>
      <c r="AO2955" s="35"/>
    </row>
    <row r="2956" spans="1:41" x14ac:dyDescent="0.35">
      <c r="A2956" s="7" t="str">
        <f>"B-" &amp; UPPER(TRIM(Table_Books[[#This Row],[Title]])) &amp; "|" &amp; UPPER(TRIM(Table_Books[[#This Row],[Author]]))</f>
        <v>B-BETRAYED BY RITA HAYWORTH|PUIG, MANUEL</v>
      </c>
      <c r="B2956" s="35" t="str">
        <f>IF(COUNTIFS(Table_Books[Hash_ID],Table_Books[[#This Row],[Hash_ID]])&gt;1,"Y","N")</f>
        <v>N</v>
      </c>
      <c r="C2956" s="35" t="s">
        <v>20083</v>
      </c>
      <c r="D2956" s="35" t="s">
        <v>20084</v>
      </c>
      <c r="E2956" s="35"/>
      <c r="F2956" s="35"/>
      <c r="G2956" s="36"/>
      <c r="H2956" s="36"/>
      <c r="I2956" s="37"/>
      <c r="J2956" s="36"/>
      <c r="K2956" s="36"/>
      <c r="L2956" s="35"/>
      <c r="M2956" s="35"/>
      <c r="N2956" s="35"/>
      <c r="O2956" s="38"/>
      <c r="P2956" s="39"/>
      <c r="Q2956" s="10" t="s">
        <v>1860</v>
      </c>
      <c r="R2956" s="39"/>
      <c r="S2956" s="39"/>
      <c r="T2956" s="10" t="s">
        <v>1860</v>
      </c>
      <c r="U2956" s="10" t="s">
        <v>1860</v>
      </c>
      <c r="V2956" s="39"/>
      <c r="W2956" s="39"/>
      <c r="X2956" s="39"/>
      <c r="Y2956" s="39"/>
      <c r="Z2956" s="39"/>
      <c r="AA2956" s="39"/>
      <c r="AB2956" s="39"/>
      <c r="AC2956" s="35"/>
      <c r="AD2956" s="35"/>
      <c r="AE2956" s="36">
        <f>IFERROR(FLOOR(Table_Books[[#This Row],[Published_Date]],10), 0)</f>
        <v>0</v>
      </c>
      <c r="AF2956" s="35">
        <f>IFERROR(CEILING(VALUE(LEFT(Table_Books[[#This Row],[Published_Date]],FIND("-",Table_Books[[#This Row],[Published_Date]]&amp;"-")-1))/100, 1), 0)</f>
        <v>0</v>
      </c>
      <c r="AG2956" s="35"/>
      <c r="AH2956" s="35"/>
      <c r="AI2956" s="35"/>
      <c r="AJ2956" s="35"/>
      <c r="AK2956" s="35" t="str">
        <f>Table_Books[[#This Row],[Title]]&amp;"_"&amp;Table_Books[[#This Row],[Author]]</f>
        <v>Betrayed by Rita Hayworth_Puig, Manuel</v>
      </c>
      <c r="AL2956" s="35" t="str">
        <f>Table_Books[[#This Row],[Author]]&amp;"_"&amp;Table_Books[[#This Row],[Title]]</f>
        <v>Puig, Manuel_Betrayed by Rita Hayworth</v>
      </c>
      <c r="AM2956" s="35" t="str">
        <f>Table_Books[[#This Row],[Title]]&amp;" by "&amp;Table_Books[[#This Row],[Author]]</f>
        <v>Betrayed by Rita Hayworth by Puig, Manuel</v>
      </c>
      <c r="AN2956" s="35"/>
      <c r="AO2956" s="35"/>
    </row>
    <row r="2957" spans="1:41" x14ac:dyDescent="0.35">
      <c r="A2957" s="7" t="str">
        <f>"B-" &amp; UPPER(TRIM(Table_Books[[#This Row],[Title]])) &amp; "|" &amp; UPPER(TRIM(Table_Books[[#This Row],[Author]]))</f>
        <v>B-KISS OF THE SPIDER WOMAN|PUIG, MANUEL</v>
      </c>
      <c r="B2957" s="35" t="str">
        <f>IF(COUNTIFS(Table_Books[Hash_ID],Table_Books[[#This Row],[Hash_ID]])&gt;1,"Y","N")</f>
        <v>N</v>
      </c>
      <c r="C2957" s="35" t="s">
        <v>20085</v>
      </c>
      <c r="D2957" s="35" t="s">
        <v>20084</v>
      </c>
      <c r="E2957" s="35"/>
      <c r="F2957" s="35"/>
      <c r="G2957" s="36"/>
      <c r="H2957" s="36"/>
      <c r="I2957" s="37"/>
      <c r="J2957" s="36"/>
      <c r="K2957" s="36"/>
      <c r="L2957" s="35"/>
      <c r="M2957" s="35"/>
      <c r="N2957" s="35"/>
      <c r="O2957" s="38"/>
      <c r="P2957" s="39"/>
      <c r="Q2957" s="10" t="s">
        <v>1860</v>
      </c>
      <c r="R2957" s="39"/>
      <c r="S2957" s="39"/>
      <c r="T2957" s="10" t="s">
        <v>1860</v>
      </c>
      <c r="U2957" s="10" t="s">
        <v>1860</v>
      </c>
      <c r="V2957" s="39"/>
      <c r="W2957" s="39"/>
      <c r="X2957" s="39"/>
      <c r="Y2957" s="39"/>
      <c r="Z2957" s="39"/>
      <c r="AA2957" s="39"/>
      <c r="AB2957" s="39"/>
      <c r="AC2957" s="35"/>
      <c r="AD2957" s="35"/>
      <c r="AE2957" s="36">
        <f>IFERROR(FLOOR(Table_Books[[#This Row],[Published_Date]],10), 0)</f>
        <v>0</v>
      </c>
      <c r="AF2957" s="35">
        <f>IFERROR(CEILING(VALUE(LEFT(Table_Books[[#This Row],[Published_Date]],FIND("-",Table_Books[[#This Row],[Published_Date]]&amp;"-")-1))/100, 1), 0)</f>
        <v>0</v>
      </c>
      <c r="AG2957" s="35"/>
      <c r="AH2957" s="35"/>
      <c r="AI2957" s="35"/>
      <c r="AJ2957" s="35"/>
      <c r="AK2957" s="35" t="str">
        <f>Table_Books[[#This Row],[Title]]&amp;"_"&amp;Table_Books[[#This Row],[Author]]</f>
        <v>Kiss of the Spider Woman_Puig, Manuel</v>
      </c>
      <c r="AL2957" s="35" t="str">
        <f>Table_Books[[#This Row],[Author]]&amp;"_"&amp;Table_Books[[#This Row],[Title]]</f>
        <v>Puig, Manuel_Kiss of the Spider Woman</v>
      </c>
      <c r="AM2957" s="35" t="str">
        <f>Table_Books[[#This Row],[Title]]&amp;" by "&amp;Table_Books[[#This Row],[Author]]</f>
        <v>Kiss of the Spider Woman by Puig, Manuel</v>
      </c>
      <c r="AN2957" s="35"/>
      <c r="AO2957" s="35"/>
    </row>
    <row r="2958" spans="1:41" x14ac:dyDescent="0.35">
      <c r="A2958" s="7" t="str">
        <f>"B-" &amp; UPPER(TRIM(Table_Books[[#This Row],[Title]])) &amp; "|" &amp; UPPER(TRIM(Table_Books[[#This Row],[Author]]))</f>
        <v>B-BORIS GODUNOV / THE CAPTAIN'S DAUGHTER|PUSHKIN, ALEXANDER</v>
      </c>
      <c r="B2958" s="35" t="str">
        <f>IF(COUNTIFS(Table_Books[Hash_ID],Table_Books[[#This Row],[Hash_ID]])&gt;1,"Y","N")</f>
        <v>N</v>
      </c>
      <c r="C2958" s="35" t="s">
        <v>19540</v>
      </c>
      <c r="D2958" s="35" t="s">
        <v>14527</v>
      </c>
      <c r="E2958" s="35"/>
      <c r="F2958" s="35"/>
      <c r="G2958" s="36"/>
      <c r="H2958" s="36"/>
      <c r="I2958" s="37"/>
      <c r="J2958" s="36"/>
      <c r="K2958" s="36"/>
      <c r="L2958" s="35"/>
      <c r="M2958" s="35"/>
      <c r="N2958" s="35"/>
      <c r="O2958" s="38"/>
      <c r="P2958" s="39"/>
      <c r="Q2958" s="10" t="s">
        <v>1860</v>
      </c>
      <c r="R2958" s="39"/>
      <c r="S2958" s="39"/>
      <c r="T2958" s="10" t="s">
        <v>1860</v>
      </c>
      <c r="U2958" s="10" t="s">
        <v>1860</v>
      </c>
      <c r="V2958" s="39"/>
      <c r="W2958" s="39"/>
      <c r="X2958" s="39"/>
      <c r="Y2958" s="39"/>
      <c r="Z2958" s="39"/>
      <c r="AA2958" s="39"/>
      <c r="AB2958" s="39"/>
      <c r="AC2958" s="35"/>
      <c r="AD2958" s="35"/>
      <c r="AE2958" s="36">
        <f>IFERROR(FLOOR(Table_Books[[#This Row],[Published_Date]],10), 0)</f>
        <v>0</v>
      </c>
      <c r="AF2958" s="35">
        <f>IFERROR(CEILING(VALUE(LEFT(Table_Books[[#This Row],[Published_Date]],FIND("-",Table_Books[[#This Row],[Published_Date]]&amp;"-")-1))/100, 1), 0)</f>
        <v>0</v>
      </c>
      <c r="AG2958" s="35"/>
      <c r="AH2958" s="35" t="s">
        <v>21596</v>
      </c>
      <c r="AI2958" s="35"/>
      <c r="AJ2958" s="35"/>
      <c r="AK2958" s="35" t="str">
        <f>Table_Books[[#This Row],[Title]]&amp;"_"&amp;Table_Books[[#This Row],[Author]]</f>
        <v>Boris Godunov / The Captain's Daughter_Pushkin, Alexander</v>
      </c>
      <c r="AL2958" s="35" t="str">
        <f>Table_Books[[#This Row],[Author]]&amp;"_"&amp;Table_Books[[#This Row],[Title]]</f>
        <v>Pushkin, Alexander_Boris Godunov / The Captain's Daughter</v>
      </c>
      <c r="AM2958" s="35" t="str">
        <f>Table_Books[[#This Row],[Title]]&amp;" by "&amp;Table_Books[[#This Row],[Author]]</f>
        <v>Boris Godunov / The Captain's Daughter by Pushkin, Alexander</v>
      </c>
      <c r="AN2958" s="35"/>
      <c r="AO2958" s="35"/>
    </row>
    <row r="2959" spans="1:41" x14ac:dyDescent="0.35">
      <c r="A2959" s="7" t="str">
        <f>"B-" &amp; UPPER(TRIM(Table_Books[[#This Row],[Title]])) &amp; "|" &amp; UPPER(TRIM(Table_Books[[#This Row],[Author]]))</f>
        <v>B-EUGENE ONEGIN|PUSHKIN, ALEXANDER</v>
      </c>
      <c r="B2959" s="28" t="str">
        <f>IF(COUNTIFS(Table_Books[Hash_ID],Table_Books[[#This Row],[Hash_ID]])&gt;1,"Y","N")</f>
        <v>Y</v>
      </c>
      <c r="C2959" s="24" t="s">
        <v>14526</v>
      </c>
      <c r="D2959" s="24" t="s">
        <v>14527</v>
      </c>
      <c r="G2959" s="12"/>
      <c r="H2959" s="12"/>
      <c r="I2959" s="8"/>
      <c r="J2959" s="12"/>
      <c r="K2959" s="12"/>
      <c r="O2959" s="33"/>
      <c r="P2959" s="10"/>
      <c r="Q2959" s="10" t="s">
        <v>1860</v>
      </c>
      <c r="R2959" s="10"/>
      <c r="S2959" s="10"/>
      <c r="T2959" s="10" t="s">
        <v>1860</v>
      </c>
      <c r="U2959" s="10" t="s">
        <v>1860</v>
      </c>
      <c r="V2959" s="10"/>
      <c r="W2959" s="10"/>
      <c r="X2959" s="10"/>
      <c r="Y2959" s="10"/>
      <c r="Z2959" s="10"/>
      <c r="AA2959" s="10"/>
      <c r="AB2959" s="10"/>
      <c r="AE2959" s="12">
        <f>IFERROR(FLOOR(Table_Books[[#This Row],[Published_Date]],10), 0)</f>
        <v>0</v>
      </c>
      <c r="AF2959" s="2">
        <f>IFERROR(CEILING(VALUE(LEFT(Table_Books[[#This Row],[Published_Date]],FIND("-",Table_Books[[#This Row],[Published_Date]]&amp;"-")-1))/100, 1), 0)</f>
        <v>0</v>
      </c>
      <c r="AK2959" s="24" t="str">
        <f>Table_Books[[#This Row],[Title]]&amp;"_"&amp;Table_Books[[#This Row],[Author]]</f>
        <v>Eugene Onegin_Pushkin, Alexander</v>
      </c>
      <c r="AL2959" s="24" t="str">
        <f>Table_Books[[#This Row],[Author]]&amp;"_"&amp;Table_Books[[#This Row],[Title]]</f>
        <v>Pushkin, Alexander_Eugene Onegin</v>
      </c>
      <c r="AM2959" s="24" t="str">
        <f>Table_Books[[#This Row],[Title]]&amp;" by "&amp;Table_Books[[#This Row],[Author]]</f>
        <v>Eugene Onegin by Pushkin, Alexander</v>
      </c>
    </row>
    <row r="2960" spans="1:41" x14ac:dyDescent="0.35">
      <c r="A2960" s="7" t="str">
        <f>"B-" &amp; UPPER(TRIM(Table_Books[[#This Row],[Title]])) &amp; "|" &amp; UPPER(TRIM(Table_Books[[#This Row],[Author]]))</f>
        <v>B-EUGENE ONEGIN|PUSHKIN, ALEXANDER</v>
      </c>
      <c r="B2960" s="35" t="str">
        <f>IF(COUNTIFS(Table_Books[Hash_ID],Table_Books[[#This Row],[Hash_ID]])&gt;1,"Y","N")</f>
        <v>Y</v>
      </c>
      <c r="C2960" s="35" t="s">
        <v>14526</v>
      </c>
      <c r="D2960" s="35" t="s">
        <v>14527</v>
      </c>
      <c r="E2960" s="35"/>
      <c r="F2960" s="35"/>
      <c r="G2960" s="36"/>
      <c r="H2960" s="36"/>
      <c r="I2960" s="37"/>
      <c r="J2960" s="36"/>
      <c r="K2960" s="36"/>
      <c r="L2960" s="35"/>
      <c r="M2960" s="35"/>
      <c r="N2960" s="35"/>
      <c r="O2960" s="38"/>
      <c r="P2960" s="39"/>
      <c r="Q2960" s="10" t="s">
        <v>1860</v>
      </c>
      <c r="R2960" s="39"/>
      <c r="S2960" s="39"/>
      <c r="T2960" s="10" t="s">
        <v>1860</v>
      </c>
      <c r="U2960" s="10" t="s">
        <v>1860</v>
      </c>
      <c r="V2960" s="39"/>
      <c r="W2960" s="39"/>
      <c r="X2960" s="39"/>
      <c r="Y2960" s="39"/>
      <c r="Z2960" s="39"/>
      <c r="AA2960" s="39"/>
      <c r="AB2960" s="39"/>
      <c r="AC2960" s="35"/>
      <c r="AD2960" s="35"/>
      <c r="AE2960" s="36">
        <f>IFERROR(FLOOR(Table_Books[[#This Row],[Published_Date]],10), 0)</f>
        <v>0</v>
      </c>
      <c r="AF2960" s="35">
        <f>IFERROR(CEILING(VALUE(LEFT(Table_Books[[#This Row],[Published_Date]],FIND("-",Table_Books[[#This Row],[Published_Date]]&amp;"-")-1))/100, 1), 0)</f>
        <v>0</v>
      </c>
      <c r="AG2960" s="35"/>
      <c r="AH2960" s="35" t="s">
        <v>21596</v>
      </c>
      <c r="AI2960" s="35"/>
      <c r="AJ2960" s="35"/>
      <c r="AK2960" s="35" t="str">
        <f>Table_Books[[#This Row],[Title]]&amp;"_"&amp;Table_Books[[#This Row],[Author]]</f>
        <v>Eugene Onegin_Pushkin, Alexander</v>
      </c>
      <c r="AL2960" s="35" t="str">
        <f>Table_Books[[#This Row],[Author]]&amp;"_"&amp;Table_Books[[#This Row],[Title]]</f>
        <v>Pushkin, Alexander_Eugene Onegin</v>
      </c>
      <c r="AM2960" s="35" t="str">
        <f>Table_Books[[#This Row],[Title]]&amp;" by "&amp;Table_Books[[#This Row],[Author]]</f>
        <v>Eugene Onegin by Pushkin, Alexander</v>
      </c>
      <c r="AN2960" s="35"/>
      <c r="AO2960" s="35"/>
    </row>
    <row r="2961" spans="1:41" x14ac:dyDescent="0.35">
      <c r="A2961" s="7" t="str">
        <f>"B-" &amp; UPPER(TRIM(Table_Books[[#This Row],[Title]])) &amp; "|" &amp; UPPER(TRIM(Table_Books[[#This Row],[Author]]))</f>
        <v>B-POEMS (VARIOUS)|PUSHKIN, ALEXANDER</v>
      </c>
      <c r="B2961" s="35" t="str">
        <f>IF(COUNTIFS(Table_Books[Hash_ID],Table_Books[[#This Row],[Hash_ID]])&gt;1,"Y","N")</f>
        <v>N</v>
      </c>
      <c r="C2961" s="35" t="s">
        <v>19539</v>
      </c>
      <c r="D2961" s="35" t="s">
        <v>14527</v>
      </c>
      <c r="E2961" s="35"/>
      <c r="F2961" s="35"/>
      <c r="G2961" s="36"/>
      <c r="H2961" s="36"/>
      <c r="I2961" s="37"/>
      <c r="J2961" s="36"/>
      <c r="K2961" s="36"/>
      <c r="L2961" s="35"/>
      <c r="M2961" s="35"/>
      <c r="N2961" s="35"/>
      <c r="O2961" s="38"/>
      <c r="P2961" s="39"/>
      <c r="Q2961" s="10" t="s">
        <v>1860</v>
      </c>
      <c r="R2961" s="39"/>
      <c r="S2961" s="39"/>
      <c r="T2961" s="10" t="s">
        <v>1860</v>
      </c>
      <c r="U2961" s="10" t="s">
        <v>1860</v>
      </c>
      <c r="V2961" s="39"/>
      <c r="W2961" s="39"/>
      <c r="X2961" s="39"/>
      <c r="Y2961" s="39"/>
      <c r="Z2961" s="39"/>
      <c r="AA2961" s="39"/>
      <c r="AB2961" s="39"/>
      <c r="AC2961" s="35"/>
      <c r="AD2961" s="35"/>
      <c r="AE2961" s="36">
        <f>IFERROR(FLOOR(Table_Books[[#This Row],[Published_Date]],10), 0)</f>
        <v>0</v>
      </c>
      <c r="AF2961" s="35">
        <f>IFERROR(CEILING(VALUE(LEFT(Table_Books[[#This Row],[Published_Date]],FIND("-",Table_Books[[#This Row],[Published_Date]]&amp;"-")-1))/100, 1), 0)</f>
        <v>0</v>
      </c>
      <c r="AG2961" s="35"/>
      <c r="AH2961" s="35" t="s">
        <v>21596</v>
      </c>
      <c r="AI2961" s="35"/>
      <c r="AJ2961" s="35"/>
      <c r="AK2961" s="35" t="str">
        <f>Table_Books[[#This Row],[Title]]&amp;"_"&amp;Table_Books[[#This Row],[Author]]</f>
        <v>Poems (Various)_Pushkin, Alexander</v>
      </c>
      <c r="AL2961" s="35" t="str">
        <f>Table_Books[[#This Row],[Author]]&amp;"_"&amp;Table_Books[[#This Row],[Title]]</f>
        <v>Pushkin, Alexander_Poems (Various)</v>
      </c>
      <c r="AM2961" s="35" t="str">
        <f>Table_Books[[#This Row],[Title]]&amp;" by "&amp;Table_Books[[#This Row],[Author]]</f>
        <v>Poems (Various) by Pushkin, Alexander</v>
      </c>
      <c r="AN2961" s="35"/>
      <c r="AO2961" s="35"/>
    </row>
    <row r="2962" spans="1:41" x14ac:dyDescent="0.35">
      <c r="A2962" s="7" t="str">
        <f>"B-" &amp; UPPER(TRIM(Table_Books[[#This Row],[Title]])) &amp; "|" &amp; UPPER(TRIM(Table_Books[[#This Row],[Author]]))</f>
        <v>B-THE CAPTAIN'S DAUGHTER|PUSHKIN, ALEXANDER</v>
      </c>
      <c r="B2962" s="28" t="str">
        <f>IF(COUNTIFS(Table_Books[Hash_ID],Table_Books[[#This Row],[Hash_ID]])&gt;1,"Y","N")</f>
        <v>N</v>
      </c>
      <c r="C2962" s="24" t="s">
        <v>14701</v>
      </c>
      <c r="D2962" s="24" t="s">
        <v>14527</v>
      </c>
      <c r="G2962" s="12"/>
      <c r="H2962" s="12"/>
      <c r="I2962" s="8"/>
      <c r="J2962" s="12"/>
      <c r="K2962" s="12"/>
      <c r="O2962" s="33"/>
      <c r="P2962" s="10"/>
      <c r="Q2962" s="10" t="s">
        <v>1860</v>
      </c>
      <c r="R2962" s="10"/>
      <c r="S2962" s="10"/>
      <c r="T2962" s="10" t="s">
        <v>1860</v>
      </c>
      <c r="U2962" s="10" t="s">
        <v>1860</v>
      </c>
      <c r="V2962" s="10"/>
      <c r="W2962" s="10"/>
      <c r="X2962" s="10"/>
      <c r="Y2962" s="10"/>
      <c r="Z2962" s="10"/>
      <c r="AA2962" s="10"/>
      <c r="AB2962" s="10"/>
      <c r="AE2962" s="12">
        <f>IFERROR(FLOOR(Table_Books[[#This Row],[Published_Date]],10), 0)</f>
        <v>0</v>
      </c>
      <c r="AF2962" s="2">
        <f>IFERROR(CEILING(VALUE(LEFT(Table_Books[[#This Row],[Published_Date]],FIND("-",Table_Books[[#This Row],[Published_Date]]&amp;"-")-1))/100, 1), 0)</f>
        <v>0</v>
      </c>
      <c r="AK2962" s="24" t="str">
        <f>Table_Books[[#This Row],[Title]]&amp;"_"&amp;Table_Books[[#This Row],[Author]]</f>
        <v>The Captain's Daughter_Pushkin, Alexander</v>
      </c>
      <c r="AL2962" s="24" t="str">
        <f>Table_Books[[#This Row],[Author]]&amp;"_"&amp;Table_Books[[#This Row],[Title]]</f>
        <v>Pushkin, Alexander_The Captain's Daughter</v>
      </c>
      <c r="AM2962" s="24" t="str">
        <f>Table_Books[[#This Row],[Title]]&amp;" by "&amp;Table_Books[[#This Row],[Author]]</f>
        <v>The Captain's Daughter by Pushkin, Alexander</v>
      </c>
    </row>
    <row r="2963" spans="1:41" x14ac:dyDescent="0.35">
      <c r="A2963" s="7" t="str">
        <f>"B-" &amp; UPPER(TRIM(Table_Books[[#This Row],[Title]])) &amp; "|" &amp; UPPER(TRIM(Table_Books[[#This Row],[Author]]))</f>
        <v>B-THE QUEEN OF SPADES|PUSHKIN, ALEXANDER</v>
      </c>
      <c r="B2963" s="28" t="str">
        <f>IF(COUNTIFS(Table_Books[Hash_ID],Table_Books[[#This Row],[Hash_ID]])&gt;1,"Y","N")</f>
        <v>N</v>
      </c>
      <c r="C2963" s="24" t="s">
        <v>14758</v>
      </c>
      <c r="D2963" s="24" t="s">
        <v>14527</v>
      </c>
      <c r="G2963" s="12"/>
      <c r="H2963" s="12"/>
      <c r="I2963" s="8"/>
      <c r="J2963" s="12"/>
      <c r="K2963" s="12"/>
      <c r="O2963" s="33"/>
      <c r="P2963" s="10"/>
      <c r="Q2963" s="10" t="s">
        <v>1860</v>
      </c>
      <c r="R2963" s="10"/>
      <c r="S2963" s="10"/>
      <c r="T2963" s="10" t="s">
        <v>1860</v>
      </c>
      <c r="U2963" s="10" t="s">
        <v>1860</v>
      </c>
      <c r="V2963" s="10"/>
      <c r="W2963" s="10"/>
      <c r="X2963" s="10"/>
      <c r="Y2963" s="10"/>
      <c r="Z2963" s="10"/>
      <c r="AA2963" s="10"/>
      <c r="AB2963" s="10"/>
      <c r="AE2963" s="12">
        <f>IFERROR(FLOOR(Table_Books[[#This Row],[Published_Date]],10), 0)</f>
        <v>0</v>
      </c>
      <c r="AF2963" s="2">
        <f>IFERROR(CEILING(VALUE(LEFT(Table_Books[[#This Row],[Published_Date]],FIND("-",Table_Books[[#This Row],[Published_Date]]&amp;"-")-1))/100, 1), 0)</f>
        <v>0</v>
      </c>
      <c r="AK2963" s="24" t="str">
        <f>Table_Books[[#This Row],[Title]]&amp;"_"&amp;Table_Books[[#This Row],[Author]]</f>
        <v>The Queen of Spades_Pushkin, Alexander</v>
      </c>
      <c r="AL2963" s="24" t="str">
        <f>Table_Books[[#This Row],[Author]]&amp;"_"&amp;Table_Books[[#This Row],[Title]]</f>
        <v>Pushkin, Alexander_The Queen of Spades</v>
      </c>
      <c r="AM2963" s="24" t="str">
        <f>Table_Books[[#This Row],[Title]]&amp;" by "&amp;Table_Books[[#This Row],[Author]]</f>
        <v>The Queen of Spades by Pushkin, Alexander</v>
      </c>
    </row>
    <row r="2964" spans="1:41" x14ac:dyDescent="0.35">
      <c r="A2964" s="7" t="str">
        <f>"B-" &amp; UPPER(TRIM(Table_Books[[#This Row],[Title]])) &amp; "|" &amp; UPPER(TRIM(Table_Books[[#This Row],[Author]]))</f>
        <v>B-THE TALE OF TSAR SALTAN|PUSHKIN, ALEXANDER</v>
      </c>
      <c r="B2964" s="28" t="str">
        <f>IF(COUNTIFS(Table_Books[Hash_ID],Table_Books[[#This Row],[Hash_ID]])&gt;1,"Y","N")</f>
        <v>N</v>
      </c>
      <c r="C2964" s="24" t="s">
        <v>14773</v>
      </c>
      <c r="D2964" s="24" t="s">
        <v>14527</v>
      </c>
      <c r="G2964" s="12"/>
      <c r="H2964" s="12"/>
      <c r="I2964" s="8"/>
      <c r="J2964" s="12"/>
      <c r="K2964" s="12"/>
      <c r="O2964" s="33"/>
      <c r="P2964" s="10"/>
      <c r="Q2964" s="10" t="s">
        <v>1860</v>
      </c>
      <c r="R2964" s="10"/>
      <c r="S2964" s="10"/>
      <c r="T2964" s="10" t="s">
        <v>1860</v>
      </c>
      <c r="U2964" s="10" t="s">
        <v>1860</v>
      </c>
      <c r="V2964" s="10"/>
      <c r="W2964" s="10"/>
      <c r="X2964" s="10"/>
      <c r="Y2964" s="10"/>
      <c r="Z2964" s="10"/>
      <c r="AA2964" s="10"/>
      <c r="AB2964" s="10"/>
      <c r="AE2964" s="12">
        <f>IFERROR(FLOOR(Table_Books[[#This Row],[Published_Date]],10), 0)</f>
        <v>0</v>
      </c>
      <c r="AF2964" s="2">
        <f>IFERROR(CEILING(VALUE(LEFT(Table_Books[[#This Row],[Published_Date]],FIND("-",Table_Books[[#This Row],[Published_Date]]&amp;"-")-1))/100, 1), 0)</f>
        <v>0</v>
      </c>
      <c r="AK2964" s="24" t="str">
        <f>Table_Books[[#This Row],[Title]]&amp;"_"&amp;Table_Books[[#This Row],[Author]]</f>
        <v>The Tale of Tsar Saltan_Pushkin, Alexander</v>
      </c>
      <c r="AL2964" s="24" t="str">
        <f>Table_Books[[#This Row],[Author]]&amp;"_"&amp;Table_Books[[#This Row],[Title]]</f>
        <v>Pushkin, Alexander_The Tale of Tsar Saltan</v>
      </c>
      <c r="AM2964" s="24" t="str">
        <f>Table_Books[[#This Row],[Title]]&amp;" by "&amp;Table_Books[[#This Row],[Author]]</f>
        <v>The Tale of Tsar Saltan by Pushkin, Alexander</v>
      </c>
    </row>
    <row r="2965" spans="1:41" ht="43.5" x14ac:dyDescent="0.35">
      <c r="A2965" s="7" t="str">
        <f>"B-" &amp; UPPER(TRIM(Table_Books[[#This Row],[Title]])) &amp; "|" &amp; UPPER(TRIM(Table_Books[[#This Row],[Author]]))</f>
        <v>B-AGAINST THE DAY|PYNCHON, THOMAS</v>
      </c>
      <c r="B2965" s="28" t="str">
        <f>IF(COUNTIFS(Table_Books[Hash_ID],Table_Books[[#This Row],[Hash_ID]])&gt;1,"Y","N")</f>
        <v>N</v>
      </c>
      <c r="C2965" s="2" t="s">
        <v>5076</v>
      </c>
      <c r="D2965" s="2" t="s">
        <v>2374</v>
      </c>
      <c r="G2965" s="12">
        <v>2006</v>
      </c>
      <c r="H2965" s="12"/>
      <c r="I2965" s="8"/>
      <c r="J2965" s="12"/>
      <c r="K2965" s="12"/>
      <c r="L2965" s="2">
        <v>1085</v>
      </c>
      <c r="M2965" s="2" t="s">
        <v>5115</v>
      </c>
      <c r="O2965" s="33">
        <v>5</v>
      </c>
      <c r="P2965" s="10"/>
      <c r="Q2965" s="10" t="s">
        <v>1860</v>
      </c>
      <c r="R2965" s="10"/>
      <c r="S2965" s="10"/>
      <c r="T2965" s="10" t="s">
        <v>1860</v>
      </c>
      <c r="U2965" s="10" t="s">
        <v>1860</v>
      </c>
      <c r="V2965" s="10" t="s">
        <v>1824</v>
      </c>
      <c r="W2965" s="10"/>
      <c r="X2965" s="10"/>
      <c r="Y2965" s="10"/>
      <c r="Z2965" s="10"/>
      <c r="AA2965" s="10"/>
      <c r="AB2965" s="10"/>
      <c r="AE2965" s="12">
        <f>IFERROR(FLOOR(Table_Books[[#This Row],[Published_Date]],10), 0)</f>
        <v>2000</v>
      </c>
      <c r="AF2965" s="2">
        <f>IFERROR(CEILING(VALUE(LEFT(Table_Books[[#This Row],[Published_Date]],FIND("-",Table_Books[[#This Row],[Published_Date]]&amp;"-")-1))/100, 1), 0)</f>
        <v>21</v>
      </c>
      <c r="AK2965" s="2" t="str">
        <f>Table_Books[[#This Row],[Title]]&amp;"_"&amp;Table_Books[[#This Row],[Author]]</f>
        <v>Against the Day_Pynchon, Thomas</v>
      </c>
      <c r="AL2965" s="2" t="str">
        <f>Table_Books[[#This Row],[Author]]&amp;"_"&amp;Table_Books[[#This Row],[Title]]</f>
        <v>Pynchon, Thomas_Against the Day</v>
      </c>
      <c r="AM2965" s="2" t="str">
        <f>Table_Books[[#This Row],[Title]]&amp;" by "&amp;Table_Books[[#This Row],[Author]]</f>
        <v>Against the Day by Pynchon, Thomas</v>
      </c>
    </row>
    <row r="2966" spans="1:41" ht="29" x14ac:dyDescent="0.35">
      <c r="A2966" s="7" t="str">
        <f>"B-" &amp; UPPER(TRIM(Table_Books[[#This Row],[Title]])) &amp; "|" &amp; UPPER(TRIM(Table_Books[[#This Row],[Author]]))</f>
        <v>B-GRAVITY'S RAINBOW|PYNCHON, THOMAS</v>
      </c>
      <c r="B2966" s="28" t="str">
        <f>IF(COUNTIFS(Table_Books[Hash_ID],Table_Books[[#This Row],[Hash_ID]])&gt;1,"Y","N")</f>
        <v>N</v>
      </c>
      <c r="C2966" s="2" t="s">
        <v>2373</v>
      </c>
      <c r="D2966" s="2" t="s">
        <v>2374</v>
      </c>
      <c r="G2966" s="12">
        <v>1973</v>
      </c>
      <c r="H2966" s="12"/>
      <c r="I2966" s="8"/>
      <c r="J2966" s="12"/>
      <c r="K2966" s="12"/>
      <c r="L2966" s="2">
        <v>776</v>
      </c>
      <c r="M2966" s="2" t="s">
        <v>2485</v>
      </c>
      <c r="O2966" s="33">
        <v>5</v>
      </c>
      <c r="P2966" s="10"/>
      <c r="Q2966" s="10" t="s">
        <v>1860</v>
      </c>
      <c r="R2966" s="10"/>
      <c r="S2966" s="10"/>
      <c r="T2966" s="10" t="s">
        <v>1860</v>
      </c>
      <c r="U2966" s="10" t="s">
        <v>1860</v>
      </c>
      <c r="V2966" s="10" t="s">
        <v>1824</v>
      </c>
      <c r="W2966" s="10"/>
      <c r="X2966" s="10"/>
      <c r="Y2966" s="10"/>
      <c r="Z2966" s="10"/>
      <c r="AA2966" s="10"/>
      <c r="AB2966" s="10"/>
      <c r="AE2966" s="12">
        <f>IFERROR(FLOOR(Table_Books[[#This Row],[Published_Date]],10), 0)</f>
        <v>1970</v>
      </c>
      <c r="AF2966" s="2">
        <f>IFERROR(CEILING(VALUE(LEFT(Table_Books[[#This Row],[Published_Date]],FIND("-",Table_Books[[#This Row],[Published_Date]]&amp;"-")-1))/100, 1), 0)</f>
        <v>20</v>
      </c>
      <c r="AH2966" s="2" t="s">
        <v>21602</v>
      </c>
      <c r="AK2966" s="2" t="str">
        <f>Table_Books[[#This Row],[Title]]&amp;"_"&amp;Table_Books[[#This Row],[Author]]</f>
        <v>Gravity's Rainbow_Pynchon, Thomas</v>
      </c>
      <c r="AL2966" s="2" t="str">
        <f>Table_Books[[#This Row],[Author]]&amp;"_"&amp;Table_Books[[#This Row],[Title]]</f>
        <v>Pynchon, Thomas_Gravity's Rainbow</v>
      </c>
      <c r="AM2966" s="2" t="str">
        <f>Table_Books[[#This Row],[Title]]&amp;" by "&amp;Table_Books[[#This Row],[Author]]</f>
        <v>Gravity's Rainbow by Pynchon, Thomas</v>
      </c>
    </row>
    <row r="2967" spans="1:41" ht="43.5" x14ac:dyDescent="0.35">
      <c r="A2967" s="7" t="str">
        <f>"B-" &amp; UPPER(TRIM(Table_Books[[#This Row],[Title]])) &amp; "|" &amp; UPPER(TRIM(Table_Books[[#This Row],[Author]]))</f>
        <v>B-INHERENT VICE|PYNCHON, THOMAS</v>
      </c>
      <c r="B2967" s="28" t="str">
        <f>IF(COUNTIFS(Table_Books[Hash_ID],Table_Books[[#This Row],[Hash_ID]])&gt;1,"Y","N")</f>
        <v>N</v>
      </c>
      <c r="C2967" s="2" t="s">
        <v>5077</v>
      </c>
      <c r="D2967" s="2" t="s">
        <v>2374</v>
      </c>
      <c r="G2967" s="12">
        <v>2009</v>
      </c>
      <c r="H2967" s="12"/>
      <c r="I2967" s="8"/>
      <c r="J2967" s="12"/>
      <c r="K2967" s="12"/>
      <c r="L2967" s="2">
        <v>384</v>
      </c>
      <c r="M2967" s="2" t="s">
        <v>5116</v>
      </c>
      <c r="O2967" s="33"/>
      <c r="P2967" s="10"/>
      <c r="Q2967" s="10" t="s">
        <v>1860</v>
      </c>
      <c r="R2967" s="10"/>
      <c r="S2967" s="10"/>
      <c r="T2967" s="10" t="s">
        <v>1860</v>
      </c>
      <c r="U2967" s="10" t="s">
        <v>1860</v>
      </c>
      <c r="V2967" s="10"/>
      <c r="W2967" s="10"/>
      <c r="X2967" s="10"/>
      <c r="Y2967" s="10"/>
      <c r="Z2967" s="10"/>
      <c r="AA2967" s="10"/>
      <c r="AB2967" s="10"/>
      <c r="AE2967" s="12">
        <f>IFERROR(FLOOR(Table_Books[[#This Row],[Published_Date]],10), 0)</f>
        <v>2000</v>
      </c>
      <c r="AF2967" s="2">
        <f>IFERROR(CEILING(VALUE(LEFT(Table_Books[[#This Row],[Published_Date]],FIND("-",Table_Books[[#This Row],[Published_Date]]&amp;"-")-1))/100, 1), 0)</f>
        <v>21</v>
      </c>
      <c r="AK2967" s="2" t="str">
        <f>Table_Books[[#This Row],[Title]]&amp;"_"&amp;Table_Books[[#This Row],[Author]]</f>
        <v>Inherent Vice_Pynchon, Thomas</v>
      </c>
      <c r="AL2967" s="2" t="str">
        <f>Table_Books[[#This Row],[Author]]&amp;"_"&amp;Table_Books[[#This Row],[Title]]</f>
        <v>Pynchon, Thomas_Inherent Vice</v>
      </c>
      <c r="AM2967" s="2" t="str">
        <f>Table_Books[[#This Row],[Title]]&amp;" by "&amp;Table_Books[[#This Row],[Author]]</f>
        <v>Inherent Vice by Pynchon, Thomas</v>
      </c>
    </row>
    <row r="2968" spans="1:41" ht="29" x14ac:dyDescent="0.35">
      <c r="A2968" s="7" t="str">
        <f>"B-" &amp; UPPER(TRIM(Table_Books[[#This Row],[Title]])) &amp; "|" &amp; UPPER(TRIM(Table_Books[[#This Row],[Author]]))</f>
        <v>B-MASON &amp; DIXON|PYNCHON, THOMAS</v>
      </c>
      <c r="B2968" s="28" t="str">
        <f>IF(COUNTIFS(Table_Books[Hash_ID],Table_Books[[#This Row],[Hash_ID]])&gt;1,"Y","N")</f>
        <v>N</v>
      </c>
      <c r="C2968" s="2" t="s">
        <v>5075</v>
      </c>
      <c r="D2968" s="2" t="s">
        <v>2374</v>
      </c>
      <c r="G2968" s="12">
        <v>1997</v>
      </c>
      <c r="H2968" s="12"/>
      <c r="I2968" s="8"/>
      <c r="J2968" s="12"/>
      <c r="K2968" s="12"/>
      <c r="L2968" s="2">
        <v>773</v>
      </c>
      <c r="M2968" s="2" t="s">
        <v>5114</v>
      </c>
      <c r="O2968" s="33">
        <v>5</v>
      </c>
      <c r="P2968" s="10"/>
      <c r="Q2968" s="10" t="s">
        <v>1860</v>
      </c>
      <c r="R2968" s="10"/>
      <c r="S2968" s="10"/>
      <c r="T2968" s="10" t="s">
        <v>1860</v>
      </c>
      <c r="U2968" s="10" t="s">
        <v>1860</v>
      </c>
      <c r="V2968" s="10"/>
      <c r="W2968" s="10"/>
      <c r="X2968" s="10"/>
      <c r="Y2968" s="10"/>
      <c r="Z2968" s="10"/>
      <c r="AA2968" s="10"/>
      <c r="AB2968" s="10"/>
      <c r="AE2968" s="12">
        <f>IFERROR(FLOOR(Table_Books[[#This Row],[Published_Date]],10), 0)</f>
        <v>1990</v>
      </c>
      <c r="AF2968" s="2">
        <f>IFERROR(CEILING(VALUE(LEFT(Table_Books[[#This Row],[Published_Date]],FIND("-",Table_Books[[#This Row],[Published_Date]]&amp;"-")-1))/100, 1), 0)</f>
        <v>20</v>
      </c>
      <c r="AK2968" s="2" t="str">
        <f>Table_Books[[#This Row],[Title]]&amp;"_"&amp;Table_Books[[#This Row],[Author]]</f>
        <v>Mason &amp; Dixon_Pynchon, Thomas</v>
      </c>
      <c r="AL2968" s="2" t="str">
        <f>Table_Books[[#This Row],[Author]]&amp;"_"&amp;Table_Books[[#This Row],[Title]]</f>
        <v>Pynchon, Thomas_Mason &amp; Dixon</v>
      </c>
      <c r="AM2968" s="2" t="str">
        <f>Table_Books[[#This Row],[Title]]&amp;" by "&amp;Table_Books[[#This Row],[Author]]</f>
        <v>Mason &amp; Dixon by Pynchon, Thomas</v>
      </c>
    </row>
    <row r="2969" spans="1:41" ht="43.5" x14ac:dyDescent="0.35">
      <c r="A2969" s="7" t="str">
        <f>"B-" &amp; UPPER(TRIM(Table_Books[[#This Row],[Title]])) &amp; "|" &amp; UPPER(TRIM(Table_Books[[#This Row],[Author]]))</f>
        <v>B-THE CRYING OF LOT 49|PYNCHON, THOMAS</v>
      </c>
      <c r="B2969" s="28" t="str">
        <f>IF(COUNTIFS(Table_Books[Hash_ID],Table_Books[[#This Row],[Hash_ID]])&gt;1,"Y","N")</f>
        <v>N</v>
      </c>
      <c r="C2969" s="2" t="s">
        <v>5086</v>
      </c>
      <c r="D2969" s="2" t="s">
        <v>2374</v>
      </c>
      <c r="G2969" s="12">
        <v>1966</v>
      </c>
      <c r="H2969" s="12"/>
      <c r="I2969" s="8"/>
      <c r="J2969" s="12"/>
      <c r="K2969" s="12"/>
      <c r="L2969" s="2">
        <v>183</v>
      </c>
      <c r="M2969" s="2" t="s">
        <v>5125</v>
      </c>
      <c r="O2969" s="33">
        <v>5</v>
      </c>
      <c r="P2969" s="10"/>
      <c r="Q2969" s="10" t="s">
        <v>1860</v>
      </c>
      <c r="R2969" s="10"/>
      <c r="S2969" s="10"/>
      <c r="T2969" s="10" t="s">
        <v>1860</v>
      </c>
      <c r="U2969" s="10" t="s">
        <v>1860</v>
      </c>
      <c r="V2969" s="10"/>
      <c r="W2969" s="10"/>
      <c r="X2969" s="10"/>
      <c r="Y2969" s="10"/>
      <c r="Z2969" s="10"/>
      <c r="AA2969" s="10"/>
      <c r="AB2969" s="10"/>
      <c r="AE2969" s="12">
        <f>IFERROR(FLOOR(Table_Books[[#This Row],[Published_Date]],10), 0)</f>
        <v>1960</v>
      </c>
      <c r="AF2969" s="2">
        <f>IFERROR(CEILING(VALUE(LEFT(Table_Books[[#This Row],[Published_Date]],FIND("-",Table_Books[[#This Row],[Published_Date]]&amp;"-")-1))/100, 1), 0)</f>
        <v>20</v>
      </c>
      <c r="AH2969" s="2" t="s">
        <v>21602</v>
      </c>
      <c r="AK2969" s="2" t="str">
        <f>Table_Books[[#This Row],[Title]]&amp;"_"&amp;Table_Books[[#This Row],[Author]]</f>
        <v>The Crying of Lot 49_Pynchon, Thomas</v>
      </c>
      <c r="AL2969" s="2" t="str">
        <f>Table_Books[[#This Row],[Author]]&amp;"_"&amp;Table_Books[[#This Row],[Title]]</f>
        <v>Pynchon, Thomas_The Crying of Lot 49</v>
      </c>
      <c r="AM2969" s="2" t="str">
        <f>Table_Books[[#This Row],[Title]]&amp;" by "&amp;Table_Books[[#This Row],[Author]]</f>
        <v>The Crying of Lot 49 by Pynchon, Thomas</v>
      </c>
    </row>
    <row r="2970" spans="1:41" ht="43.5" x14ac:dyDescent="0.35">
      <c r="A2970" s="7" t="str">
        <f>"B-" &amp; UPPER(TRIM(Table_Books[[#This Row],[Title]])) &amp; "|" &amp; UPPER(TRIM(Table_Books[[#This Row],[Author]]))</f>
        <v>B-V.|PYNCHON, THOMAS</v>
      </c>
      <c r="B2970" s="28" t="str">
        <f>IF(COUNTIFS(Table_Books[Hash_ID],Table_Books[[#This Row],[Hash_ID]])&gt;1,"Y","N")</f>
        <v>N</v>
      </c>
      <c r="C2970" s="2" t="s">
        <v>5074</v>
      </c>
      <c r="D2970" s="2" t="s">
        <v>2374</v>
      </c>
      <c r="G2970" s="12">
        <v>1963</v>
      </c>
      <c r="H2970" s="12"/>
      <c r="I2970" s="8"/>
      <c r="J2970" s="12"/>
      <c r="K2970" s="12"/>
      <c r="L2970" s="2">
        <v>547</v>
      </c>
      <c r="M2970" s="2" t="s">
        <v>5113</v>
      </c>
      <c r="O2970" s="33">
        <v>5</v>
      </c>
      <c r="P2970" s="10"/>
      <c r="Q2970" s="10" t="s">
        <v>1860</v>
      </c>
      <c r="R2970" s="10"/>
      <c r="S2970" s="10"/>
      <c r="T2970" s="10" t="s">
        <v>1860</v>
      </c>
      <c r="U2970" s="10" t="s">
        <v>1860</v>
      </c>
      <c r="V2970" s="10"/>
      <c r="W2970" s="10"/>
      <c r="X2970" s="10"/>
      <c r="Y2970" s="10"/>
      <c r="Z2970" s="10"/>
      <c r="AA2970" s="10"/>
      <c r="AB2970" s="10"/>
      <c r="AE2970" s="12">
        <f>IFERROR(FLOOR(Table_Books[[#This Row],[Published_Date]],10), 0)</f>
        <v>1960</v>
      </c>
      <c r="AF2970" s="2">
        <f>IFERROR(CEILING(VALUE(LEFT(Table_Books[[#This Row],[Published_Date]],FIND("-",Table_Books[[#This Row],[Published_Date]]&amp;"-")-1))/100, 1), 0)</f>
        <v>20</v>
      </c>
      <c r="AH2970" s="2" t="s">
        <v>21602</v>
      </c>
      <c r="AK2970" s="2" t="str">
        <f>Table_Books[[#This Row],[Title]]&amp;"_"&amp;Table_Books[[#This Row],[Author]]</f>
        <v>V._Pynchon, Thomas</v>
      </c>
      <c r="AL2970" s="2" t="str">
        <f>Table_Books[[#This Row],[Author]]&amp;"_"&amp;Table_Books[[#This Row],[Title]]</f>
        <v>Pynchon, Thomas_V.</v>
      </c>
      <c r="AM2970" s="2" t="str">
        <f>Table_Books[[#This Row],[Title]]&amp;" by "&amp;Table_Books[[#This Row],[Author]]</f>
        <v>V. by Pynchon, Thomas</v>
      </c>
    </row>
    <row r="2971" spans="1:41" x14ac:dyDescent="0.35">
      <c r="A2971" s="7" t="str">
        <f>"B-" &amp; UPPER(TRIM(Table_Books[[#This Row],[Title]])) &amp; "|" &amp; UPPER(TRIM(Table_Books[[#This Row],[Author]]))</f>
        <v>B-VINELAND|PYNCHON, THOMAS</v>
      </c>
      <c r="B2971" s="28" t="str">
        <f>IF(COUNTIFS(Table_Books[Hash_ID],Table_Books[[#This Row],[Hash_ID]])&gt;1,"Y","N")</f>
        <v>N</v>
      </c>
      <c r="C2971" s="2" t="s">
        <v>6254</v>
      </c>
      <c r="D2971" s="2" t="s">
        <v>2374</v>
      </c>
      <c r="G2971" s="12"/>
      <c r="H2971" s="12"/>
      <c r="I2971" s="8"/>
      <c r="J2971" s="12"/>
      <c r="K2971" s="12"/>
      <c r="O2971" s="33"/>
      <c r="P2971" s="10"/>
      <c r="Q2971" s="10" t="s">
        <v>1860</v>
      </c>
      <c r="R2971" s="10"/>
      <c r="S2971" s="10"/>
      <c r="T2971" s="10" t="s">
        <v>1860</v>
      </c>
      <c r="U2971" s="10" t="s">
        <v>1860</v>
      </c>
      <c r="V2971" s="10"/>
      <c r="W2971" s="10"/>
      <c r="X2971" s="10"/>
      <c r="Y2971" s="10"/>
      <c r="Z2971" s="10"/>
      <c r="AA2971" s="10"/>
      <c r="AB2971" s="10"/>
      <c r="AE2971" s="12">
        <f>IFERROR(FLOOR(Table_Books[[#This Row],[Published_Date]],10), 0)</f>
        <v>0</v>
      </c>
      <c r="AF2971" s="2">
        <f>IFERROR(CEILING(VALUE(LEFT(Table_Books[[#This Row],[Published_Date]],FIND("-",Table_Books[[#This Row],[Published_Date]]&amp;"-")-1))/100, 1), 0)</f>
        <v>0</v>
      </c>
      <c r="AK2971" s="2" t="str">
        <f>Table_Books[[#This Row],[Title]]&amp;"_"&amp;Table_Books[[#This Row],[Author]]</f>
        <v>Vineland_Pynchon, Thomas</v>
      </c>
      <c r="AL2971" s="2" t="str">
        <f>Table_Books[[#This Row],[Author]]&amp;"_"&amp;Table_Books[[#This Row],[Title]]</f>
        <v>Pynchon, Thomas_Vineland</v>
      </c>
      <c r="AM2971" s="2" t="str">
        <f>Table_Books[[#This Row],[Title]]&amp;" by "&amp;Table_Books[[#This Row],[Author]]</f>
        <v>Vineland by Pynchon, Thomas</v>
      </c>
    </row>
    <row r="2972" spans="1:41" x14ac:dyDescent="0.35">
      <c r="A2972" s="52" t="str">
        <f>"B-" &amp; UPPER(TRIM(Table_Books[[#This Row],[Title]])) &amp; "|" &amp; UPPER(TRIM(Table_Books[[#This Row],[Author]]))</f>
        <v>B-THERE IS NO ANTIMEMETICS DIVISION|QNTM</v>
      </c>
      <c r="B2972" s="28" t="str">
        <f>IF(COUNTIFS(Table_Books[Hash_ID],Table_Books[[#This Row],[Hash_ID]])&gt;1,"Y","N")</f>
        <v>N</v>
      </c>
      <c r="C2972" s="28" t="s">
        <v>14783</v>
      </c>
      <c r="D2972" s="28" t="s">
        <v>14784</v>
      </c>
      <c r="E2972" s="28"/>
      <c r="F2972" s="28"/>
      <c r="G2972" s="44"/>
      <c r="H2972" s="44"/>
      <c r="I2972" s="45"/>
      <c r="J2972" s="44"/>
      <c r="K2972" s="44"/>
      <c r="L2972" s="28"/>
      <c r="M2972" s="28"/>
      <c r="N2972" s="28"/>
      <c r="O2972" s="46"/>
      <c r="P2972" s="47"/>
      <c r="Q2972" s="47" t="s">
        <v>1860</v>
      </c>
      <c r="R2972" s="47"/>
      <c r="S2972" s="47"/>
      <c r="T2972" s="47" t="s">
        <v>1860</v>
      </c>
      <c r="U2972" s="47" t="s">
        <v>1860</v>
      </c>
      <c r="V2972" s="47"/>
      <c r="W2972" s="47"/>
      <c r="X2972" s="47"/>
      <c r="Y2972" s="47"/>
      <c r="Z2972" s="47"/>
      <c r="AA2972" s="47"/>
      <c r="AB2972" s="47"/>
      <c r="AC2972" s="28"/>
      <c r="AD2972" s="28"/>
      <c r="AE2972" s="44">
        <f>IFERROR(FLOOR(Table_Books[[#This Row],[Published_Date]],10), 0)</f>
        <v>0</v>
      </c>
      <c r="AF2972" s="28">
        <f>IFERROR(CEILING(VALUE(LEFT(Table_Books[[#This Row],[Published_Date]],FIND("-",Table_Books[[#This Row],[Published_Date]]&amp;"-")-1))/100, 1), 0)</f>
        <v>0</v>
      </c>
      <c r="AG2972" s="28"/>
      <c r="AH2972" s="28"/>
      <c r="AI2972" s="28"/>
      <c r="AJ2972" s="28"/>
      <c r="AK2972" s="28" t="str">
        <f>Table_Books[[#This Row],[Title]]&amp;"_"&amp;Table_Books[[#This Row],[Author]]</f>
        <v>There Is No Antimemetics Division_qntm</v>
      </c>
      <c r="AL2972" s="28" t="str">
        <f>Table_Books[[#This Row],[Author]]&amp;"_"&amp;Table_Books[[#This Row],[Title]]</f>
        <v>qntm_There Is No Antimemetics Division</v>
      </c>
      <c r="AM2972" s="28" t="str">
        <f>Table_Books[[#This Row],[Title]]&amp;" by "&amp;Table_Books[[#This Row],[Author]]</f>
        <v>There Is No Antimemetics Division by qntm</v>
      </c>
      <c r="AN2972" s="28"/>
      <c r="AO2972" s="28"/>
    </row>
    <row r="2973" spans="1:41" x14ac:dyDescent="0.35">
      <c r="A2973" s="7" t="str">
        <f>"B-" &amp; UPPER(TRIM(Table_Books[[#This Row],[Title]])) &amp; "|" &amp; UPPER(TRIM(Table_Books[[#This Row],[Author]]))</f>
        <v>B-CHU CI (SONGS OF CHU)|QU YUAN, SONG YU, OTHERS</v>
      </c>
      <c r="B2973" s="35" t="str">
        <f>IF(COUNTIFS(Table_Books[Hash_ID],Table_Books[[#This Row],[Hash_ID]])&gt;1,"Y","N")</f>
        <v>N</v>
      </c>
      <c r="C2973" s="35" t="s">
        <v>18951</v>
      </c>
      <c r="D2973" s="48" t="s">
        <v>18952</v>
      </c>
      <c r="E2973" s="35"/>
      <c r="F2973" s="35"/>
      <c r="G2973" s="36"/>
      <c r="H2973" s="36"/>
      <c r="I2973" s="37"/>
      <c r="J2973" s="36"/>
      <c r="K2973" s="36"/>
      <c r="L2973" s="35"/>
      <c r="M2973" s="35"/>
      <c r="N2973" s="35"/>
      <c r="O2973" s="38"/>
      <c r="P2973" s="39"/>
      <c r="Q2973" s="10" t="s">
        <v>1860</v>
      </c>
      <c r="R2973" s="39"/>
      <c r="S2973" s="39"/>
      <c r="T2973" s="10" t="s">
        <v>1860</v>
      </c>
      <c r="U2973" s="10" t="s">
        <v>1860</v>
      </c>
      <c r="V2973" s="39"/>
      <c r="W2973" s="39"/>
      <c r="X2973" s="39"/>
      <c r="Y2973" s="39"/>
      <c r="Z2973" s="39"/>
      <c r="AA2973" s="39"/>
      <c r="AB2973" s="39"/>
      <c r="AC2973" s="35"/>
      <c r="AD2973" s="35"/>
      <c r="AE2973" s="36">
        <f>IFERROR(FLOOR(Table_Books[[#This Row],[Published_Date]],10), 0)</f>
        <v>0</v>
      </c>
      <c r="AF2973" s="35">
        <f>IFERROR(CEILING(VALUE(LEFT(Table_Books[[#This Row],[Published_Date]],FIND("-",Table_Books[[#This Row],[Published_Date]]&amp;"-")-1))/100, 1), 0)</f>
        <v>0</v>
      </c>
      <c r="AG2973" s="35"/>
      <c r="AH2973" s="35" t="s">
        <v>21579</v>
      </c>
      <c r="AI2973" s="35"/>
      <c r="AJ2973" s="35"/>
      <c r="AK2973" s="35" t="str">
        <f>Table_Books[[#This Row],[Title]]&amp;"_"&amp;Table_Books[[#This Row],[Author]]</f>
        <v>Chu Ci (Songs of Chu)_Qu Yuan, Song Yu, others</v>
      </c>
      <c r="AL2973" s="35" t="str">
        <f>Table_Books[[#This Row],[Author]]&amp;"_"&amp;Table_Books[[#This Row],[Title]]</f>
        <v>Qu Yuan, Song Yu, others_Chu Ci (Songs of Chu)</v>
      </c>
      <c r="AM2973" s="35" t="str">
        <f>Table_Books[[#This Row],[Title]]&amp;" by "&amp;Table_Books[[#This Row],[Author]]</f>
        <v>Chu Ci (Songs of Chu) by Qu Yuan, Song Yu, others</v>
      </c>
      <c r="AN2973" s="35"/>
      <c r="AO2973" s="35"/>
    </row>
    <row r="2974" spans="1:41" x14ac:dyDescent="0.35">
      <c r="A2974" s="7" t="str">
        <f>"B-" &amp; UPPER(TRIM(Table_Books[[#This Row],[Title]])) &amp; "|" &amp; UPPER(TRIM(Table_Books[[#This Row],[Author]]))</f>
        <v>B-EXERCISES IN STYLE|QUENEAU, RAYMOND</v>
      </c>
      <c r="B2974" s="28" t="str">
        <f>IF(COUNTIFS(Table_Books[Hash_ID],Table_Books[[#This Row],[Hash_ID]])&gt;1,"Y","N")</f>
        <v>N</v>
      </c>
      <c r="C2974" s="2" t="s">
        <v>5905</v>
      </c>
      <c r="D2974" s="2" t="s">
        <v>6013</v>
      </c>
      <c r="G2974" s="12"/>
      <c r="H2974" s="12"/>
      <c r="I2974" s="8"/>
      <c r="J2974" s="12"/>
      <c r="K2974" s="12"/>
      <c r="O2974" s="33"/>
      <c r="P2974" s="10"/>
      <c r="Q2974" s="10" t="s">
        <v>1860</v>
      </c>
      <c r="R2974" s="10"/>
      <c r="S2974" s="10"/>
      <c r="T2974" s="10" t="s">
        <v>1860</v>
      </c>
      <c r="U2974" s="10" t="s">
        <v>1860</v>
      </c>
      <c r="V2974" s="10"/>
      <c r="W2974" s="10"/>
      <c r="X2974" s="10"/>
      <c r="Y2974" s="10"/>
      <c r="Z2974" s="10"/>
      <c r="AA2974" s="10"/>
      <c r="AB2974" s="10"/>
      <c r="AE2974" s="12">
        <f>IFERROR(FLOOR(Table_Books[[#This Row],[Published_Date]],10), 0)</f>
        <v>0</v>
      </c>
      <c r="AF2974" s="2">
        <f>IFERROR(CEILING(VALUE(LEFT(Table_Books[[#This Row],[Published_Date]],FIND("-",Table_Books[[#This Row],[Published_Date]]&amp;"-")-1))/100, 1), 0)</f>
        <v>0</v>
      </c>
      <c r="AK2974" s="2" t="str">
        <f>Table_Books[[#This Row],[Title]]&amp;"_"&amp;Table_Books[[#This Row],[Author]]</f>
        <v>Exercises in Style_Queneau, Raymond</v>
      </c>
      <c r="AL2974" s="2" t="str">
        <f>Table_Books[[#This Row],[Author]]&amp;"_"&amp;Table_Books[[#This Row],[Title]]</f>
        <v>Queneau, Raymond_Exercises in Style</v>
      </c>
      <c r="AM2974" s="2" t="str">
        <f>Table_Books[[#This Row],[Title]]&amp;" by "&amp;Table_Books[[#This Row],[Author]]</f>
        <v>Exercises in Style by Queneau, Raymond</v>
      </c>
    </row>
    <row r="2975" spans="1:41" x14ac:dyDescent="0.35">
      <c r="A2975" s="52" t="str">
        <f>"B-" &amp; UPPER(TRIM(Table_Books[[#This Row],[Title]])) &amp; "|" &amp; UPPER(TRIM(Table_Books[[#This Row],[Author]]))</f>
        <v>B-BERG|QUIN, ANN</v>
      </c>
      <c r="B2975" s="28" t="str">
        <f>IF(COUNTIFS(Table_Books[Hash_ID],Table_Books[[#This Row],[Hash_ID]])&gt;1,"Y","N")</f>
        <v>N</v>
      </c>
      <c r="C2975" s="28" t="s">
        <v>12395</v>
      </c>
      <c r="D2975" s="28" t="s">
        <v>14489</v>
      </c>
      <c r="E2975" s="28"/>
      <c r="F2975" s="28"/>
      <c r="G2975" s="44"/>
      <c r="H2975" s="44"/>
      <c r="I2975" s="45"/>
      <c r="J2975" s="44"/>
      <c r="K2975" s="44"/>
      <c r="L2975" s="28"/>
      <c r="M2975" s="28"/>
      <c r="N2975" s="28"/>
      <c r="O2975" s="46"/>
      <c r="P2975" s="47"/>
      <c r="Q2975" s="47" t="s">
        <v>1860</v>
      </c>
      <c r="R2975" s="47"/>
      <c r="S2975" s="47"/>
      <c r="T2975" s="47" t="s">
        <v>1860</v>
      </c>
      <c r="U2975" s="47" t="s">
        <v>1860</v>
      </c>
      <c r="V2975" s="47"/>
      <c r="W2975" s="47"/>
      <c r="X2975" s="47"/>
      <c r="Y2975" s="47"/>
      <c r="Z2975" s="47"/>
      <c r="AA2975" s="47"/>
      <c r="AB2975" s="47"/>
      <c r="AC2975" s="28"/>
      <c r="AD2975" s="28"/>
      <c r="AE2975" s="44">
        <f>IFERROR(FLOOR(Table_Books[[#This Row],[Published_Date]],10), 0)</f>
        <v>0</v>
      </c>
      <c r="AF2975" s="28">
        <f>IFERROR(CEILING(VALUE(LEFT(Table_Books[[#This Row],[Published_Date]],FIND("-",Table_Books[[#This Row],[Published_Date]]&amp;"-")-1))/100, 1), 0)</f>
        <v>0</v>
      </c>
      <c r="AG2975" s="28"/>
      <c r="AH2975" s="28"/>
      <c r="AI2975" s="28"/>
      <c r="AJ2975" s="28"/>
      <c r="AK2975" s="28" t="str">
        <f>Table_Books[[#This Row],[Title]]&amp;"_"&amp;Table_Books[[#This Row],[Author]]</f>
        <v>Berg_Quin, Ann</v>
      </c>
      <c r="AL2975" s="28" t="str">
        <f>Table_Books[[#This Row],[Author]]&amp;"_"&amp;Table_Books[[#This Row],[Title]]</f>
        <v>Quin, Ann_Berg</v>
      </c>
      <c r="AM2975" s="28" t="str">
        <f>Table_Books[[#This Row],[Title]]&amp;" by "&amp;Table_Books[[#This Row],[Author]]</f>
        <v>Berg by Quin, Ann</v>
      </c>
      <c r="AN2975" s="28"/>
      <c r="AO2975" s="28"/>
    </row>
    <row r="2976" spans="1:41" x14ac:dyDescent="0.35">
      <c r="A2976" s="7" t="str">
        <f>"B-" &amp; UPPER(TRIM(Table_Books[[#This Row],[Title]])) &amp; "|" &amp; UPPER(TRIM(Table_Books[[#This Row],[Author]]))</f>
        <v>B-TWO DOGMAS OF EMPIRICISM|QUINE, WILLARD VAN ORMAN</v>
      </c>
      <c r="B2976" s="28" t="str">
        <f>IF(COUNTIFS(Table_Books[Hash_ID],Table_Books[[#This Row],[Hash_ID]])&gt;1,"Y","N")</f>
        <v>N</v>
      </c>
      <c r="C2976" s="2" t="s">
        <v>8943</v>
      </c>
      <c r="D2976" s="2" t="s">
        <v>10173</v>
      </c>
      <c r="G2976" s="12">
        <v>1951</v>
      </c>
      <c r="H2976" s="12"/>
      <c r="I2976" s="8"/>
      <c r="J2976" s="12" t="s">
        <v>8943</v>
      </c>
      <c r="K2976" s="12"/>
      <c r="O2976" s="33"/>
      <c r="P2976" s="10"/>
      <c r="Q2976" s="10" t="s">
        <v>1860</v>
      </c>
      <c r="R2976" s="10"/>
      <c r="S2976" s="10"/>
      <c r="T2976" s="10" t="s">
        <v>1860</v>
      </c>
      <c r="U2976" s="10" t="s">
        <v>1860</v>
      </c>
      <c r="V2976" s="10"/>
      <c r="W2976" s="10"/>
      <c r="X2976" s="10"/>
      <c r="Y2976" s="10"/>
      <c r="Z2976" s="10"/>
      <c r="AA2976" s="10"/>
      <c r="AB2976" s="10"/>
      <c r="AE2976" s="12">
        <f>IFERROR(FLOOR(Table_Books[[#This Row],[Published_Date]],10), 0)</f>
        <v>1950</v>
      </c>
      <c r="AF2976" s="2">
        <f>IFERROR(CEILING(VALUE(LEFT(Table_Books[[#This Row],[Published_Date]],FIND("-",Table_Books[[#This Row],[Published_Date]]&amp;"-")-1))/100, 1), 0)</f>
        <v>20</v>
      </c>
      <c r="AG2976" s="2" t="s">
        <v>10354</v>
      </c>
      <c r="AH2976" s="2" t="s">
        <v>4856</v>
      </c>
      <c r="AI2976" s="2" t="s">
        <v>10401</v>
      </c>
      <c r="AK2976" s="2" t="str">
        <f>Table_Books[[#This Row],[Title]]&amp;"_"&amp;Table_Books[[#This Row],[Author]]</f>
        <v>Two Dogmas of Empiricism_Quine, Willard Van Orman</v>
      </c>
      <c r="AL2976" s="2" t="str">
        <f>Table_Books[[#This Row],[Author]]&amp;"_"&amp;Table_Books[[#This Row],[Title]]</f>
        <v>Quine, Willard Van Orman_Two Dogmas of Empiricism</v>
      </c>
      <c r="AM2976" s="2" t="str">
        <f>Table_Books[[#This Row],[Title]]&amp;" by "&amp;Table_Books[[#This Row],[Author]]</f>
        <v>Two Dogmas of Empiricism by Quine, Willard Van Orman</v>
      </c>
    </row>
    <row r="2977" spans="1:41" x14ac:dyDescent="0.35">
      <c r="A2977" s="7" t="str">
        <f>"B-" &amp; UPPER(TRIM(Table_Books[[#This Row],[Title]])) &amp; "|" &amp; UPPER(TRIM(Table_Books[[#This Row],[Author]]))</f>
        <v>B-WORD AND OBJECT|QUINE, WILLARD VAN ORMAN</v>
      </c>
      <c r="B2977" s="28" t="str">
        <f>IF(COUNTIFS(Table_Books[Hash_ID],Table_Books[[#This Row],[Hash_ID]])&gt;1,"Y","N")</f>
        <v>N</v>
      </c>
      <c r="C2977" s="2" t="s">
        <v>8942</v>
      </c>
      <c r="D2977" s="2" t="s">
        <v>10173</v>
      </c>
      <c r="G2977" s="12">
        <v>1960</v>
      </c>
      <c r="H2977" s="12"/>
      <c r="I2977" s="8"/>
      <c r="J2977" s="12" t="s">
        <v>8942</v>
      </c>
      <c r="K2977" s="12"/>
      <c r="O2977" s="33"/>
      <c r="P2977" s="10"/>
      <c r="Q2977" s="10" t="s">
        <v>1860</v>
      </c>
      <c r="R2977" s="10"/>
      <c r="S2977" s="10"/>
      <c r="T2977" s="10" t="s">
        <v>1860</v>
      </c>
      <c r="U2977" s="10" t="s">
        <v>1860</v>
      </c>
      <c r="V2977" s="10"/>
      <c r="W2977" s="10"/>
      <c r="X2977" s="10"/>
      <c r="Y2977" s="10"/>
      <c r="Z2977" s="10"/>
      <c r="AA2977" s="10"/>
      <c r="AB2977" s="10"/>
      <c r="AE2977" s="12">
        <f>IFERROR(FLOOR(Table_Books[[#This Row],[Published_Date]],10), 0)</f>
        <v>1960</v>
      </c>
      <c r="AF2977" s="2">
        <f>IFERROR(CEILING(VALUE(LEFT(Table_Books[[#This Row],[Published_Date]],FIND("-",Table_Books[[#This Row],[Published_Date]]&amp;"-")-1))/100, 1), 0)</f>
        <v>20</v>
      </c>
      <c r="AG2977" s="2" t="s">
        <v>10355</v>
      </c>
      <c r="AH2977" s="2" t="s">
        <v>4856</v>
      </c>
      <c r="AI2977" s="2" t="s">
        <v>10401</v>
      </c>
      <c r="AK2977" s="2" t="str">
        <f>Table_Books[[#This Row],[Title]]&amp;"_"&amp;Table_Books[[#This Row],[Author]]</f>
        <v>Word and Object_Quine, Willard Van Orman</v>
      </c>
      <c r="AL2977" s="2" t="str">
        <f>Table_Books[[#This Row],[Author]]&amp;"_"&amp;Table_Books[[#This Row],[Title]]</f>
        <v>Quine, Willard Van Orman_Word and Object</v>
      </c>
      <c r="AM2977" s="2" t="str">
        <f>Table_Books[[#This Row],[Title]]&amp;" by "&amp;Table_Books[[#This Row],[Author]]</f>
        <v>Word and Object by Quine, Willard Van Orman</v>
      </c>
    </row>
    <row r="2978" spans="1:41" x14ac:dyDescent="0.35">
      <c r="A2978" s="7" t="str">
        <f>"B-" &amp; UPPER(TRIM(Table_Books[[#This Row],[Title]])) &amp; "|" &amp; UPPER(TRIM(Table_Books[[#This Row],[Author]]))</f>
        <v>B-GÖDEL, ESCHER, BACH: AN ETERNAL GOLDEN BRAID|R. HOFSTADTER, DOUGLAS</v>
      </c>
      <c r="B2978" s="28" t="str">
        <f>IF(COUNTIFS(Table_Books[Hash_ID],Table_Books[[#This Row],[Hash_ID]])&gt;1,"Y","N")</f>
        <v>N</v>
      </c>
      <c r="C2978" s="2" t="s">
        <v>5726</v>
      </c>
      <c r="D2978" s="2" t="s">
        <v>5729</v>
      </c>
      <c r="G2978" s="12"/>
      <c r="H2978" s="12"/>
      <c r="I2978" s="8"/>
      <c r="J2978" s="12"/>
      <c r="K2978" s="12"/>
      <c r="O2978" s="33"/>
      <c r="P2978" s="10"/>
      <c r="Q2978" s="10" t="s">
        <v>1860</v>
      </c>
      <c r="R2978" s="10"/>
      <c r="S2978" s="10"/>
      <c r="T2978" s="10" t="s">
        <v>1860</v>
      </c>
      <c r="U2978" s="10" t="s">
        <v>1860</v>
      </c>
      <c r="V2978" s="10"/>
      <c r="W2978" s="10"/>
      <c r="X2978" s="10"/>
      <c r="Y2978" s="10"/>
      <c r="Z2978" s="10"/>
      <c r="AA2978" s="10"/>
      <c r="AB2978" s="10"/>
      <c r="AE2978" s="12">
        <f>IFERROR(FLOOR(Table_Books[[#This Row],[Published_Date]],10), 0)</f>
        <v>0</v>
      </c>
      <c r="AF2978" s="2">
        <f>IFERROR(CEILING(VALUE(LEFT(Table_Books[[#This Row],[Published_Date]],FIND("-",Table_Books[[#This Row],[Published_Date]]&amp;"-")-1))/100, 1), 0)</f>
        <v>0</v>
      </c>
      <c r="AK2978" s="2" t="str">
        <f>Table_Books[[#This Row],[Title]]&amp;"_"&amp;Table_Books[[#This Row],[Author]]</f>
        <v>Gödel, Escher, Bach: An Eternal Golden Braid_R. Hofstadter, Douglas</v>
      </c>
      <c r="AL2978" s="2" t="str">
        <f>Table_Books[[#This Row],[Author]]&amp;"_"&amp;Table_Books[[#This Row],[Title]]</f>
        <v>R. Hofstadter, Douglas_Gödel, Escher, Bach: An Eternal Golden Braid</v>
      </c>
      <c r="AM2978" s="2" t="str">
        <f>Table_Books[[#This Row],[Title]]&amp;" by "&amp;Table_Books[[#This Row],[Author]]</f>
        <v>Gödel, Escher, Bach: An Eternal Golden Braid by R. Hofstadter, Douglas</v>
      </c>
    </row>
    <row r="2979" spans="1:41" x14ac:dyDescent="0.35">
      <c r="A2979" s="7" t="str">
        <f>"B-" &amp; UPPER(TRIM(Table_Books[[#This Row],[Title]])) &amp; "|" &amp; UPPER(TRIM(Table_Books[[#This Row],[Author]]))</f>
        <v>B-TALES FROM TARTARUS|R.B. RUSSELL &amp; ROSALIE PARKER (EDITORS)</v>
      </c>
      <c r="B2979" s="28" t="str">
        <f>IF(COUNTIFS(Table_Books[Hash_ID],Table_Books[[#This Row],[Hash_ID]])&gt;1,"Y","N")</f>
        <v>N</v>
      </c>
      <c r="C2979" s="2" t="s">
        <v>7958</v>
      </c>
      <c r="D2979" s="43" t="s">
        <v>7959</v>
      </c>
      <c r="G2979" s="12"/>
      <c r="H2979" s="12">
        <v>1995</v>
      </c>
      <c r="I2979" s="8" t="s">
        <v>7930</v>
      </c>
      <c r="J2979" s="12"/>
      <c r="K2979" s="12"/>
      <c r="O2979" s="33"/>
      <c r="P2979" s="10"/>
      <c r="Q2979" s="10" t="s">
        <v>1860</v>
      </c>
      <c r="R2979" s="10"/>
      <c r="S2979" s="10"/>
      <c r="T2979" s="10" t="s">
        <v>1860</v>
      </c>
      <c r="U2979" s="10" t="s">
        <v>1860</v>
      </c>
      <c r="V2979" s="10"/>
      <c r="W2979" s="10"/>
      <c r="X2979" s="10"/>
      <c r="Y2979" s="10"/>
      <c r="Z2979" s="10"/>
      <c r="AA2979" s="10"/>
      <c r="AB2979" s="10"/>
      <c r="AE2979" s="12">
        <f>IFERROR(FLOOR(Table_Books[[#This Row],[Published_Date]],10), 0)</f>
        <v>0</v>
      </c>
      <c r="AF2979" s="2">
        <f>IFERROR(CEILING(VALUE(LEFT(Table_Books[[#This Row],[Published_Date]],FIND("-",Table_Books[[#This Row],[Published_Date]]&amp;"-")-1))/100, 1), 0)</f>
        <v>0</v>
      </c>
      <c r="AK2979" s="2" t="str">
        <f>Table_Books[[#This Row],[Title]]&amp;"_"&amp;Table_Books[[#This Row],[Author]]</f>
        <v>Tales from Tartarus_R.B. Russell &amp; Rosalie Parker (editors)</v>
      </c>
      <c r="AL2979" s="2" t="str">
        <f>Table_Books[[#This Row],[Author]]&amp;"_"&amp;Table_Books[[#This Row],[Title]]</f>
        <v>R.B. Russell &amp; Rosalie Parker (editors)_Tales from Tartarus</v>
      </c>
      <c r="AM2979" s="2" t="str">
        <f>Table_Books[[#This Row],[Title]]&amp;" by "&amp;Table_Books[[#This Row],[Author]]</f>
        <v>Tales from Tartarus by R.B. Russell &amp; Rosalie Parker (editors)</v>
      </c>
    </row>
    <row r="2980" spans="1:41" x14ac:dyDescent="0.35">
      <c r="A2980" s="7" t="str">
        <f>"B-" &amp; UPPER(TRIM(Table_Books[[#This Row],[Title]])) &amp; "|" &amp; UPPER(TRIM(Table_Books[[#This Row],[Author]]))</f>
        <v>B-SYLVIA TOWNSEND WARNER: A BIBLIOGRAPHY|R.B. RUSSELL AND J. LAWRENCE MITCHELL</v>
      </c>
      <c r="B2980" s="28" t="str">
        <f>IF(COUNTIFS(Table_Books[Hash_ID],Table_Books[[#This Row],[Hash_ID]])&gt;1,"Y","N")</f>
        <v>N</v>
      </c>
      <c r="C2980" s="2" t="s">
        <v>8067</v>
      </c>
      <c r="D2980" s="43" t="s">
        <v>8068</v>
      </c>
      <c r="G2980" s="12"/>
      <c r="H2980" s="12">
        <v>2020</v>
      </c>
      <c r="I2980" s="8" t="s">
        <v>7930</v>
      </c>
      <c r="J2980" s="12"/>
      <c r="K2980" s="12"/>
      <c r="O2980" s="33"/>
      <c r="P2980" s="10"/>
      <c r="Q2980" s="10" t="s">
        <v>1860</v>
      </c>
      <c r="R2980" s="10"/>
      <c r="S2980" s="10"/>
      <c r="T2980" s="10" t="s">
        <v>1860</v>
      </c>
      <c r="U2980" s="10" t="s">
        <v>1860</v>
      </c>
      <c r="V2980" s="10"/>
      <c r="W2980" s="10"/>
      <c r="X2980" s="10"/>
      <c r="Y2980" s="10"/>
      <c r="Z2980" s="10"/>
      <c r="AA2980" s="10"/>
      <c r="AB2980" s="10"/>
      <c r="AE2980" s="12">
        <f>IFERROR(FLOOR(Table_Books[[#This Row],[Published_Date]],10), 0)</f>
        <v>0</v>
      </c>
      <c r="AF2980" s="2">
        <f>IFERROR(CEILING(VALUE(LEFT(Table_Books[[#This Row],[Published_Date]],FIND("-",Table_Books[[#This Row],[Published_Date]]&amp;"-")-1))/100, 1), 0)</f>
        <v>0</v>
      </c>
      <c r="AK2980" s="2" t="str">
        <f>Table_Books[[#This Row],[Title]]&amp;"_"&amp;Table_Books[[#This Row],[Author]]</f>
        <v>Sylvia Townsend Warner: A Bibliography_R.B. Russell and J. Lawrence Mitchell</v>
      </c>
      <c r="AL2980" s="2" t="str">
        <f>Table_Books[[#This Row],[Author]]&amp;"_"&amp;Table_Books[[#This Row],[Title]]</f>
        <v>R.B. Russell and J. Lawrence Mitchell_Sylvia Townsend Warner: A Bibliography</v>
      </c>
      <c r="AM2980" s="2" t="str">
        <f>Table_Books[[#This Row],[Title]]&amp;" by "&amp;Table_Books[[#This Row],[Author]]</f>
        <v>Sylvia Townsend Warner: A Bibliography by R.B. Russell and J. Lawrence Mitchell</v>
      </c>
    </row>
    <row r="2981" spans="1:41" ht="43.5" x14ac:dyDescent="0.35">
      <c r="A2981" s="7" t="str">
        <f>"B-" &amp; UPPER(TRIM(Table_Books[[#This Row],[Title]])) &amp; "|" &amp; UPPER(TRIM(Table_Books[[#This Row],[Author]]))</f>
        <v>B-GARGANTUA AND PANTAGRUEL|RABELAIS, FRANÇOIS</v>
      </c>
      <c r="B2981" s="28" t="str">
        <f>IF(COUNTIFS(Table_Books[Hash_ID],Table_Books[[#This Row],[Hash_ID]])&gt;1,"Y","N")</f>
        <v>N</v>
      </c>
      <c r="C2981" s="2" t="s">
        <v>5134</v>
      </c>
      <c r="D2981" s="2" t="s">
        <v>5135</v>
      </c>
      <c r="G2981" s="12" t="s">
        <v>5222</v>
      </c>
      <c r="H2981" s="12"/>
      <c r="I2981" s="8"/>
      <c r="J2981" s="12"/>
      <c r="K2981" s="12"/>
      <c r="L2981" s="2">
        <v>1104</v>
      </c>
      <c r="M2981" s="2" t="s">
        <v>5234</v>
      </c>
      <c r="O2981" s="33"/>
      <c r="P2981" s="10"/>
      <c r="Q2981" s="10" t="s">
        <v>1860</v>
      </c>
      <c r="R2981" s="10"/>
      <c r="S2981" s="10"/>
      <c r="T2981" s="10" t="s">
        <v>1860</v>
      </c>
      <c r="U2981" s="10" t="s">
        <v>1860</v>
      </c>
      <c r="V2981" s="10"/>
      <c r="W2981" s="10"/>
      <c r="X2981" s="10"/>
      <c r="Y2981" s="10"/>
      <c r="Z2981" s="10"/>
      <c r="AA2981" s="10"/>
      <c r="AB2981" s="10"/>
      <c r="AE2981" s="12">
        <f>IFERROR(FLOOR(Table_Books[[#This Row],[Published_Date]],10), 0)</f>
        <v>0</v>
      </c>
      <c r="AF2981" s="2">
        <f>IFERROR(CEILING(VALUE(LEFT(Table_Books[[#This Row],[Published_Date]],FIND("-",Table_Books[[#This Row],[Published_Date]]&amp;"-")-1))/100, 1), 0)</f>
        <v>16</v>
      </c>
      <c r="AH2981" s="2" t="s">
        <v>21587</v>
      </c>
      <c r="AK2981" s="2" t="str">
        <f>Table_Books[[#This Row],[Title]]&amp;"_"&amp;Table_Books[[#This Row],[Author]]</f>
        <v>Gargantua and Pantagruel_Rabelais, François</v>
      </c>
      <c r="AL2981" s="2" t="str">
        <f>Table_Books[[#This Row],[Author]]&amp;"_"&amp;Table_Books[[#This Row],[Title]]</f>
        <v>Rabelais, François_Gargantua and Pantagruel</v>
      </c>
      <c r="AM2981" s="2" t="str">
        <f>Table_Books[[#This Row],[Title]]&amp;" by "&amp;Table_Books[[#This Row],[Author]]</f>
        <v>Gargantua and Pantagruel by Rabelais, François</v>
      </c>
    </row>
    <row r="2982" spans="1:41" x14ac:dyDescent="0.35">
      <c r="A2982" s="7" t="str">
        <f>"B-" &amp; UPPER(TRIM(Table_Books[[#This Row],[Title]])) &amp; "|" &amp; UPPER(TRIM(Table_Books[[#This Row],[Author]]))</f>
        <v>B-MONSIEUR VÉNUS|RACHILDE</v>
      </c>
      <c r="B2982" s="28" t="str">
        <f>IF(COUNTIFS(Table_Books[Hash_ID],Table_Books[[#This Row],[Hash_ID]])&gt;1,"Y","N")</f>
        <v>N</v>
      </c>
      <c r="C2982" s="2" t="s">
        <v>6462</v>
      </c>
      <c r="D2982" s="2" t="s">
        <v>6463</v>
      </c>
      <c r="G2982" s="12"/>
      <c r="H2982" s="12"/>
      <c r="I2982" s="8"/>
      <c r="J2982" s="12"/>
      <c r="K2982" s="12"/>
      <c r="M2982" s="2" t="s">
        <v>16464</v>
      </c>
      <c r="O2982" s="33"/>
      <c r="P2982" s="10"/>
      <c r="Q2982" s="10" t="s">
        <v>1860</v>
      </c>
      <c r="R2982" s="10"/>
      <c r="S2982" s="10"/>
      <c r="T2982" s="10" t="s">
        <v>1860</v>
      </c>
      <c r="U2982" s="10" t="s">
        <v>1860</v>
      </c>
      <c r="V2982" s="10"/>
      <c r="W2982" s="10"/>
      <c r="X2982" s="10"/>
      <c r="Y2982" s="10"/>
      <c r="Z2982" s="10"/>
      <c r="AA2982" s="10"/>
      <c r="AB2982" s="10"/>
      <c r="AE2982" s="12">
        <f>IFERROR(FLOOR(Table_Books[[#This Row],[Published_Date]],10), 0)</f>
        <v>0</v>
      </c>
      <c r="AF2982" s="2">
        <f>IFERROR(CEILING(VALUE(LEFT(Table_Books[[#This Row],[Published_Date]],FIND("-",Table_Books[[#This Row],[Published_Date]]&amp;"-")-1))/100, 1), 0)</f>
        <v>0</v>
      </c>
      <c r="AK2982" s="2" t="str">
        <f>Table_Books[[#This Row],[Title]]&amp;"_"&amp;Table_Books[[#This Row],[Author]]</f>
        <v>Monsieur Vénus_Rachilde</v>
      </c>
      <c r="AL2982" s="2" t="str">
        <f>Table_Books[[#This Row],[Author]]&amp;"_"&amp;Table_Books[[#This Row],[Title]]</f>
        <v>Rachilde_Monsieur Vénus</v>
      </c>
      <c r="AM2982" s="2" t="str">
        <f>Table_Books[[#This Row],[Title]]&amp;" by "&amp;Table_Books[[#This Row],[Author]]</f>
        <v>Monsieur Vénus by Rachilde</v>
      </c>
    </row>
    <row r="2983" spans="1:41" x14ac:dyDescent="0.35">
      <c r="A2983" s="7" t="str">
        <f>"B-" &amp; UPPER(TRIM(Table_Books[[#This Row],[Title]])) &amp; "|" &amp; UPPER(TRIM(Table_Books[[#This Row],[Author]]))</f>
        <v>B-ANDROMAQUE|RACINE, JEAN</v>
      </c>
      <c r="B2983" s="28" t="str">
        <f>IF(COUNTIFS(Table_Books[Hash_ID],Table_Books[[#This Row],[Hash_ID]])&gt;1,"Y","N")</f>
        <v>N</v>
      </c>
      <c r="C2983" s="2" t="s">
        <v>5887</v>
      </c>
      <c r="D2983" s="2" t="s">
        <v>6020</v>
      </c>
      <c r="G2983" s="12"/>
      <c r="H2983" s="12"/>
      <c r="I2983" s="8"/>
      <c r="J2983" s="12"/>
      <c r="K2983" s="12"/>
      <c r="O2983" s="33"/>
      <c r="P2983" s="10"/>
      <c r="Q2983" s="10" t="s">
        <v>1860</v>
      </c>
      <c r="R2983" s="10"/>
      <c r="S2983" s="10"/>
      <c r="T2983" s="10" t="s">
        <v>1860</v>
      </c>
      <c r="U2983" s="10" t="s">
        <v>1860</v>
      </c>
      <c r="V2983" s="10"/>
      <c r="W2983" s="10"/>
      <c r="X2983" s="10"/>
      <c r="Y2983" s="10"/>
      <c r="Z2983" s="10"/>
      <c r="AA2983" s="10"/>
      <c r="AB2983" s="10"/>
      <c r="AE2983" s="12">
        <f>IFERROR(FLOOR(Table_Books[[#This Row],[Published_Date]],10), 0)</f>
        <v>0</v>
      </c>
      <c r="AF2983" s="2">
        <f>IFERROR(CEILING(VALUE(LEFT(Table_Books[[#This Row],[Published_Date]],FIND("-",Table_Books[[#This Row],[Published_Date]]&amp;"-")-1))/100, 1), 0)</f>
        <v>0</v>
      </c>
      <c r="AK2983" s="2" t="str">
        <f>Table_Books[[#This Row],[Title]]&amp;"_"&amp;Table_Books[[#This Row],[Author]]</f>
        <v>Andromaque_Racine, Jean</v>
      </c>
      <c r="AL2983" s="2" t="str">
        <f>Table_Books[[#This Row],[Author]]&amp;"_"&amp;Table_Books[[#This Row],[Title]]</f>
        <v>Racine, Jean_Andromaque</v>
      </c>
      <c r="AM2983" s="2" t="str">
        <f>Table_Books[[#This Row],[Title]]&amp;" by "&amp;Table_Books[[#This Row],[Author]]</f>
        <v>Andromaque by Racine, Jean</v>
      </c>
    </row>
    <row r="2984" spans="1:41" x14ac:dyDescent="0.35">
      <c r="A2984" s="7" t="str">
        <f>"B-" &amp; UPPER(TRIM(Table_Books[[#This Row],[Title]])) &amp; "|" &amp; UPPER(TRIM(Table_Books[[#This Row],[Author]]))</f>
        <v>B-BÉRÉNICE|RACINE, JEAN</v>
      </c>
      <c r="B2984" s="28" t="str">
        <f>IF(COUNTIFS(Table_Books[Hash_ID],Table_Books[[#This Row],[Hash_ID]])&gt;1,"Y","N")</f>
        <v>N</v>
      </c>
      <c r="C2984" s="2" t="s">
        <v>5885</v>
      </c>
      <c r="D2984" s="2" t="s">
        <v>6020</v>
      </c>
      <c r="G2984" s="12"/>
      <c r="H2984" s="12"/>
      <c r="I2984" s="8"/>
      <c r="J2984" s="12"/>
      <c r="K2984" s="12"/>
      <c r="O2984" s="33"/>
      <c r="P2984" s="10"/>
      <c r="Q2984" s="10" t="s">
        <v>1860</v>
      </c>
      <c r="R2984" s="10"/>
      <c r="S2984" s="10"/>
      <c r="T2984" s="10" t="s">
        <v>1860</v>
      </c>
      <c r="U2984" s="10" t="s">
        <v>1860</v>
      </c>
      <c r="V2984" s="10"/>
      <c r="W2984" s="10"/>
      <c r="X2984" s="10"/>
      <c r="Y2984" s="10"/>
      <c r="Z2984" s="10"/>
      <c r="AA2984" s="10"/>
      <c r="AB2984" s="10"/>
      <c r="AE2984" s="12">
        <f>IFERROR(FLOOR(Table_Books[[#This Row],[Published_Date]],10), 0)</f>
        <v>0</v>
      </c>
      <c r="AF2984" s="2">
        <f>IFERROR(CEILING(VALUE(LEFT(Table_Books[[#This Row],[Published_Date]],FIND("-",Table_Books[[#This Row],[Published_Date]]&amp;"-")-1))/100, 1), 0)</f>
        <v>0</v>
      </c>
      <c r="AK2984" s="2" t="str">
        <f>Table_Books[[#This Row],[Title]]&amp;"_"&amp;Table_Books[[#This Row],[Author]]</f>
        <v>Bérénice_Racine, Jean</v>
      </c>
      <c r="AL2984" s="2" t="str">
        <f>Table_Books[[#This Row],[Author]]&amp;"_"&amp;Table_Books[[#This Row],[Title]]</f>
        <v>Racine, Jean_Bérénice</v>
      </c>
      <c r="AM2984" s="2" t="str">
        <f>Table_Books[[#This Row],[Title]]&amp;" by "&amp;Table_Books[[#This Row],[Author]]</f>
        <v>Bérénice by Racine, Jean</v>
      </c>
    </row>
    <row r="2985" spans="1:41" x14ac:dyDescent="0.35">
      <c r="A2985" s="7" t="str">
        <f>"B-" &amp; UPPER(TRIM(Table_Books[[#This Row],[Title]])) &amp; "|" &amp; UPPER(TRIM(Table_Books[[#This Row],[Author]]))</f>
        <v>B-BRITANNICUS|RACINE, JEAN</v>
      </c>
      <c r="B2985" s="28" t="str">
        <f>IF(COUNTIFS(Table_Books[Hash_ID],Table_Books[[#This Row],[Hash_ID]])&gt;1,"Y","N")</f>
        <v>N</v>
      </c>
      <c r="C2985" s="2" t="s">
        <v>5888</v>
      </c>
      <c r="D2985" s="2" t="s">
        <v>6020</v>
      </c>
      <c r="G2985" s="12"/>
      <c r="H2985" s="12"/>
      <c r="I2985" s="8"/>
      <c r="J2985" s="12"/>
      <c r="K2985" s="12"/>
      <c r="O2985" s="33"/>
      <c r="P2985" s="10"/>
      <c r="Q2985" s="10" t="s">
        <v>1860</v>
      </c>
      <c r="R2985" s="10"/>
      <c r="S2985" s="10"/>
      <c r="T2985" s="10" t="s">
        <v>1860</v>
      </c>
      <c r="U2985" s="10" t="s">
        <v>1860</v>
      </c>
      <c r="V2985" s="10"/>
      <c r="W2985" s="10"/>
      <c r="X2985" s="10"/>
      <c r="Y2985" s="10"/>
      <c r="Z2985" s="10"/>
      <c r="AA2985" s="10"/>
      <c r="AB2985" s="10"/>
      <c r="AE2985" s="12">
        <f>IFERROR(FLOOR(Table_Books[[#This Row],[Published_Date]],10), 0)</f>
        <v>0</v>
      </c>
      <c r="AF2985" s="2">
        <f>IFERROR(CEILING(VALUE(LEFT(Table_Books[[#This Row],[Published_Date]],FIND("-",Table_Books[[#This Row],[Published_Date]]&amp;"-")-1))/100, 1), 0)</f>
        <v>0</v>
      </c>
      <c r="AK2985" s="2" t="str">
        <f>Table_Books[[#This Row],[Title]]&amp;"_"&amp;Table_Books[[#This Row],[Author]]</f>
        <v>Britannicus_Racine, Jean</v>
      </c>
      <c r="AL2985" s="2" t="str">
        <f>Table_Books[[#This Row],[Author]]&amp;"_"&amp;Table_Books[[#This Row],[Title]]</f>
        <v>Racine, Jean_Britannicus</v>
      </c>
      <c r="AM2985" s="2" t="str">
        <f>Table_Books[[#This Row],[Title]]&amp;" by "&amp;Table_Books[[#This Row],[Author]]</f>
        <v>Britannicus by Racine, Jean</v>
      </c>
    </row>
    <row r="2986" spans="1:41" x14ac:dyDescent="0.35">
      <c r="A2986" s="7" t="str">
        <f>"B-" &amp; UPPER(TRIM(Table_Books[[#This Row],[Title]])) &amp; "|" &amp; UPPER(TRIM(Table_Books[[#This Row],[Author]]))</f>
        <v>B-IPHIGÉNIE|RACINE, JEAN</v>
      </c>
      <c r="B2986" s="28" t="str">
        <f>IF(COUNTIFS(Table_Books[Hash_ID],Table_Books[[#This Row],[Hash_ID]])&gt;1,"Y","N")</f>
        <v>N</v>
      </c>
      <c r="C2986" s="2" t="s">
        <v>5889</v>
      </c>
      <c r="D2986" s="2" t="s">
        <v>6020</v>
      </c>
      <c r="G2986" s="12"/>
      <c r="H2986" s="12"/>
      <c r="I2986" s="8"/>
      <c r="J2986" s="12"/>
      <c r="K2986" s="12"/>
      <c r="O2986" s="33"/>
      <c r="P2986" s="10"/>
      <c r="Q2986" s="10" t="s">
        <v>1860</v>
      </c>
      <c r="R2986" s="10"/>
      <c r="S2986" s="10"/>
      <c r="T2986" s="10" t="s">
        <v>1860</v>
      </c>
      <c r="U2986" s="10" t="s">
        <v>1860</v>
      </c>
      <c r="V2986" s="10"/>
      <c r="W2986" s="10"/>
      <c r="X2986" s="10"/>
      <c r="Y2986" s="10"/>
      <c r="Z2986" s="10"/>
      <c r="AA2986" s="10"/>
      <c r="AB2986" s="10"/>
      <c r="AE2986" s="12">
        <f>IFERROR(FLOOR(Table_Books[[#This Row],[Published_Date]],10), 0)</f>
        <v>0</v>
      </c>
      <c r="AF2986" s="2">
        <f>IFERROR(CEILING(VALUE(LEFT(Table_Books[[#This Row],[Published_Date]],FIND("-",Table_Books[[#This Row],[Published_Date]]&amp;"-")-1))/100, 1), 0)</f>
        <v>0</v>
      </c>
      <c r="AK2986" s="2" t="str">
        <f>Table_Books[[#This Row],[Title]]&amp;"_"&amp;Table_Books[[#This Row],[Author]]</f>
        <v>Iphigénie_Racine, Jean</v>
      </c>
      <c r="AL2986" s="2" t="str">
        <f>Table_Books[[#This Row],[Author]]&amp;"_"&amp;Table_Books[[#This Row],[Title]]</f>
        <v>Racine, Jean_Iphigénie</v>
      </c>
      <c r="AM2986" s="2" t="str">
        <f>Table_Books[[#This Row],[Title]]&amp;" by "&amp;Table_Books[[#This Row],[Author]]</f>
        <v>Iphigénie by Racine, Jean</v>
      </c>
    </row>
    <row r="2987" spans="1:41" x14ac:dyDescent="0.35">
      <c r="A2987" s="7" t="str">
        <f>"B-" &amp; UPPER(TRIM(Table_Books[[#This Row],[Title]])) &amp; "|" &amp; UPPER(TRIM(Table_Books[[#This Row],[Author]]))</f>
        <v>B-PHÈDRE|RACINE, JEAN</v>
      </c>
      <c r="B2987" s="28" t="str">
        <f>IF(COUNTIFS(Table_Books[Hash_ID],Table_Books[[#This Row],[Hash_ID]])&gt;1,"Y","N")</f>
        <v>N</v>
      </c>
      <c r="C2987" s="2" t="s">
        <v>5886</v>
      </c>
      <c r="D2987" s="2" t="s">
        <v>6020</v>
      </c>
      <c r="G2987" s="12"/>
      <c r="H2987" s="12"/>
      <c r="I2987" s="8"/>
      <c r="J2987" s="12"/>
      <c r="K2987" s="12"/>
      <c r="O2987" s="33"/>
      <c r="P2987" s="10"/>
      <c r="Q2987" s="10" t="s">
        <v>1860</v>
      </c>
      <c r="R2987" s="10"/>
      <c r="S2987" s="10"/>
      <c r="T2987" s="10" t="s">
        <v>1860</v>
      </c>
      <c r="U2987" s="10" t="s">
        <v>1860</v>
      </c>
      <c r="V2987" s="10"/>
      <c r="W2987" s="10"/>
      <c r="X2987" s="10"/>
      <c r="Y2987" s="10"/>
      <c r="Z2987" s="10"/>
      <c r="AA2987" s="10"/>
      <c r="AB2987" s="10"/>
      <c r="AE2987" s="12">
        <f>IFERROR(FLOOR(Table_Books[[#This Row],[Published_Date]],10), 0)</f>
        <v>0</v>
      </c>
      <c r="AF2987" s="2">
        <f>IFERROR(CEILING(VALUE(LEFT(Table_Books[[#This Row],[Published_Date]],FIND("-",Table_Books[[#This Row],[Published_Date]]&amp;"-")-1))/100, 1), 0)</f>
        <v>0</v>
      </c>
      <c r="AJ2987" s="2" t="s">
        <v>16464</v>
      </c>
      <c r="AK2987" s="2" t="str">
        <f>Table_Books[[#This Row],[Title]]&amp;"_"&amp;Table_Books[[#This Row],[Author]]</f>
        <v>Phèdre_Racine, Jean</v>
      </c>
      <c r="AL2987" s="2" t="str">
        <f>Table_Books[[#This Row],[Author]]&amp;"_"&amp;Table_Books[[#This Row],[Title]]</f>
        <v>Racine, Jean_Phèdre</v>
      </c>
      <c r="AM2987" s="2" t="str">
        <f>Table_Books[[#This Row],[Title]]&amp;" by "&amp;Table_Books[[#This Row],[Author]]</f>
        <v>Phèdre by Racine, Jean</v>
      </c>
    </row>
    <row r="2988" spans="1:41" x14ac:dyDescent="0.35">
      <c r="A2988" s="7" t="str">
        <f>"B-" &amp; UPPER(TRIM(Table_Books[[#This Row],[Title]])) &amp; "|" &amp; UPPER(TRIM(Table_Books[[#This Row],[Author]]))</f>
        <v>B-PHÈDRE / ANDROMAQUE / BRITANNICUS|RACINE, JEAN</v>
      </c>
      <c r="B2988" s="35" t="str">
        <f>IF(COUNTIFS(Table_Books[Hash_ID],Table_Books[[#This Row],[Hash_ID]])&gt;1,"Y","N")</f>
        <v>N</v>
      </c>
      <c r="C2988" s="35" t="s">
        <v>19340</v>
      </c>
      <c r="D2988" s="35" t="s">
        <v>6020</v>
      </c>
      <c r="E2988" s="35"/>
      <c r="F2988" s="35"/>
      <c r="G2988" s="36"/>
      <c r="H2988" s="36"/>
      <c r="I2988" s="37"/>
      <c r="J2988" s="36"/>
      <c r="K2988" s="36"/>
      <c r="L2988" s="35"/>
      <c r="M2988" s="35"/>
      <c r="N2988" s="35"/>
      <c r="O2988" s="38"/>
      <c r="P2988" s="39"/>
      <c r="Q2988" s="10" t="s">
        <v>1860</v>
      </c>
      <c r="R2988" s="39"/>
      <c r="S2988" s="39"/>
      <c r="T2988" s="10" t="s">
        <v>1860</v>
      </c>
      <c r="U2988" s="10" t="s">
        <v>1860</v>
      </c>
      <c r="V2988" s="39"/>
      <c r="W2988" s="39"/>
      <c r="X2988" s="39"/>
      <c r="Y2988" s="39"/>
      <c r="Z2988" s="39"/>
      <c r="AA2988" s="39"/>
      <c r="AB2988" s="39"/>
      <c r="AC2988" s="35"/>
      <c r="AD2988" s="35"/>
      <c r="AE2988" s="36">
        <f>IFERROR(FLOOR(Table_Books[[#This Row],[Published_Date]],10), 0)</f>
        <v>0</v>
      </c>
      <c r="AF2988" s="35">
        <f>IFERROR(CEILING(VALUE(LEFT(Table_Books[[#This Row],[Published_Date]],FIND("-",Table_Books[[#This Row],[Published_Date]]&amp;"-")-1))/100, 1), 0)</f>
        <v>0</v>
      </c>
      <c r="AG2988" s="35"/>
      <c r="AH2988" s="35" t="s">
        <v>21589</v>
      </c>
      <c r="AI2988" s="35"/>
      <c r="AJ2988" s="35"/>
      <c r="AK2988" s="35" t="str">
        <f>Table_Books[[#This Row],[Title]]&amp;"_"&amp;Table_Books[[#This Row],[Author]]</f>
        <v>Phèdre / Andromaque / Britannicus_Racine, Jean</v>
      </c>
      <c r="AL2988" s="35" t="str">
        <f>Table_Books[[#This Row],[Author]]&amp;"_"&amp;Table_Books[[#This Row],[Title]]</f>
        <v>Racine, Jean_Phèdre / Andromaque / Britannicus</v>
      </c>
      <c r="AM2988" s="35" t="str">
        <f>Table_Books[[#This Row],[Title]]&amp;" by "&amp;Table_Books[[#This Row],[Author]]</f>
        <v>Phèdre / Andromaque / Britannicus by Racine, Jean</v>
      </c>
      <c r="AN2988" s="35"/>
      <c r="AO2988" s="35"/>
    </row>
    <row r="2989" spans="1:41" x14ac:dyDescent="0.35">
      <c r="A2989" s="7" t="str">
        <f>"B-" &amp; UPPER(TRIM(Table_Books[[#This Row],[Title]])) &amp; "|" &amp; UPPER(TRIM(Table_Books[[#This Row],[Author]]))</f>
        <v>B-A SICILIAN ROMANCE|RADCLIFFE, ANN</v>
      </c>
      <c r="B2989" s="28" t="str">
        <f>IF(COUNTIFS(Table_Books[Hash_ID],Table_Books[[#This Row],[Hash_ID]])&gt;1,"Y","N")</f>
        <v>N</v>
      </c>
      <c r="C2989" s="2" t="s">
        <v>6638</v>
      </c>
      <c r="D2989" s="2" t="s">
        <v>6636</v>
      </c>
      <c r="G2989" s="12"/>
      <c r="H2989" s="12"/>
      <c r="I2989" s="8"/>
      <c r="J2989" s="12"/>
      <c r="K2989" s="12"/>
      <c r="O2989" s="33"/>
      <c r="P2989" s="10"/>
      <c r="Q2989" s="10" t="s">
        <v>1860</v>
      </c>
      <c r="R2989" s="10"/>
      <c r="S2989" s="10"/>
      <c r="T2989" s="10" t="s">
        <v>1860</v>
      </c>
      <c r="U2989" s="10" t="s">
        <v>1860</v>
      </c>
      <c r="V2989" s="10"/>
      <c r="W2989" s="10"/>
      <c r="X2989" s="10"/>
      <c r="Y2989" s="10"/>
      <c r="Z2989" s="10"/>
      <c r="AA2989" s="10"/>
      <c r="AB2989" s="10"/>
      <c r="AE2989" s="12">
        <f>IFERROR(FLOOR(Table_Books[[#This Row],[Published_Date]],10), 0)</f>
        <v>0</v>
      </c>
      <c r="AF2989" s="2">
        <f>IFERROR(CEILING(VALUE(LEFT(Table_Books[[#This Row],[Published_Date]],FIND("-",Table_Books[[#This Row],[Published_Date]]&amp;"-")-1))/100, 1), 0)</f>
        <v>0</v>
      </c>
      <c r="AK2989" s="2" t="str">
        <f>Table_Books[[#This Row],[Title]]&amp;"_"&amp;Table_Books[[#This Row],[Author]]</f>
        <v>A Sicilian Romance_Radcliffe, Ann</v>
      </c>
      <c r="AL2989" s="2" t="str">
        <f>Table_Books[[#This Row],[Author]]&amp;"_"&amp;Table_Books[[#This Row],[Title]]</f>
        <v>Radcliffe, Ann_A Sicilian Romance</v>
      </c>
      <c r="AM2989" s="2" t="str">
        <f>Table_Books[[#This Row],[Title]]&amp;" by "&amp;Table_Books[[#This Row],[Author]]</f>
        <v>A Sicilian Romance by Radcliffe, Ann</v>
      </c>
    </row>
    <row r="2990" spans="1:41" x14ac:dyDescent="0.35">
      <c r="A2990" s="7" t="str">
        <f>"B-" &amp; UPPER(TRIM(Table_Books[[#This Row],[Title]])) &amp; "|" &amp; UPPER(TRIM(Table_Books[[#This Row],[Author]]))</f>
        <v>B-THE ITALIAN|RADCLIFFE, ANN</v>
      </c>
      <c r="B2990" s="28" t="str">
        <f>IF(COUNTIFS(Table_Books[Hash_ID],Table_Books[[#This Row],[Hash_ID]])&gt;1,"Y","N")</f>
        <v>N</v>
      </c>
      <c r="C2990" s="2" t="s">
        <v>6637</v>
      </c>
      <c r="D2990" s="2" t="s">
        <v>6636</v>
      </c>
      <c r="G2990" s="12"/>
      <c r="H2990" s="12"/>
      <c r="I2990" s="8"/>
      <c r="J2990" s="12"/>
      <c r="K2990" s="12"/>
      <c r="O2990" s="33"/>
      <c r="P2990" s="10"/>
      <c r="Q2990" s="10" t="s">
        <v>1860</v>
      </c>
      <c r="R2990" s="10"/>
      <c r="S2990" s="10"/>
      <c r="T2990" s="10" t="s">
        <v>1860</v>
      </c>
      <c r="U2990" s="10" t="s">
        <v>1860</v>
      </c>
      <c r="V2990" s="10"/>
      <c r="W2990" s="10"/>
      <c r="X2990" s="10"/>
      <c r="Y2990" s="10"/>
      <c r="Z2990" s="10"/>
      <c r="AA2990" s="10"/>
      <c r="AB2990" s="10"/>
      <c r="AE2990" s="12">
        <f>IFERROR(FLOOR(Table_Books[[#This Row],[Published_Date]],10), 0)</f>
        <v>0</v>
      </c>
      <c r="AF2990" s="2">
        <f>IFERROR(CEILING(VALUE(LEFT(Table_Books[[#This Row],[Published_Date]],FIND("-",Table_Books[[#This Row],[Published_Date]]&amp;"-")-1))/100, 1), 0)</f>
        <v>0</v>
      </c>
      <c r="AK2990" s="2" t="str">
        <f>Table_Books[[#This Row],[Title]]&amp;"_"&amp;Table_Books[[#This Row],[Author]]</f>
        <v>The Italian_Radcliffe, Ann</v>
      </c>
      <c r="AL2990" s="2" t="str">
        <f>Table_Books[[#This Row],[Author]]&amp;"_"&amp;Table_Books[[#This Row],[Title]]</f>
        <v>Radcliffe, Ann_The Italian</v>
      </c>
      <c r="AM2990" s="2" t="str">
        <f>Table_Books[[#This Row],[Title]]&amp;" by "&amp;Table_Books[[#This Row],[Author]]</f>
        <v>The Italian by Radcliffe, Ann</v>
      </c>
    </row>
    <row r="2991" spans="1:41" x14ac:dyDescent="0.35">
      <c r="A2991" s="7" t="str">
        <f>"B-" &amp; UPPER(TRIM(Table_Books[[#This Row],[Title]])) &amp; "|" &amp; UPPER(TRIM(Table_Books[[#This Row],[Author]]))</f>
        <v>B-THE MYSTERIES OF UDOLPHO|RADCLIFFE, ANN</v>
      </c>
      <c r="B2991" s="28" t="str">
        <f>IF(COUNTIFS(Table_Books[Hash_ID],Table_Books[[#This Row],[Hash_ID]])&gt;1,"Y","N")</f>
        <v>N</v>
      </c>
      <c r="C2991" s="2" t="s">
        <v>6633</v>
      </c>
      <c r="D2991" s="2" t="s">
        <v>6636</v>
      </c>
      <c r="G2991" s="12"/>
      <c r="H2991" s="12"/>
      <c r="I2991" s="8"/>
      <c r="J2991" s="12"/>
      <c r="K2991" s="12"/>
      <c r="O2991" s="33"/>
      <c r="P2991" s="10"/>
      <c r="Q2991" s="10" t="s">
        <v>1860</v>
      </c>
      <c r="R2991" s="10"/>
      <c r="S2991" s="10"/>
      <c r="T2991" s="10" t="s">
        <v>1860</v>
      </c>
      <c r="U2991" s="10" t="s">
        <v>1860</v>
      </c>
      <c r="V2991" s="10"/>
      <c r="W2991" s="10"/>
      <c r="X2991" s="10"/>
      <c r="Y2991" s="10"/>
      <c r="Z2991" s="10"/>
      <c r="AA2991" s="10"/>
      <c r="AB2991" s="10"/>
      <c r="AE2991" s="12">
        <f>IFERROR(FLOOR(Table_Books[[#This Row],[Published_Date]],10), 0)</f>
        <v>0</v>
      </c>
      <c r="AF2991" s="2">
        <f>IFERROR(CEILING(VALUE(LEFT(Table_Books[[#This Row],[Published_Date]],FIND("-",Table_Books[[#This Row],[Published_Date]]&amp;"-")-1))/100, 1), 0)</f>
        <v>0</v>
      </c>
      <c r="AH2991" s="2" t="s">
        <v>21593</v>
      </c>
      <c r="AK2991" s="2" t="str">
        <f>Table_Books[[#This Row],[Title]]&amp;"_"&amp;Table_Books[[#This Row],[Author]]</f>
        <v>The Mysteries of Udolpho_Radcliffe, Ann</v>
      </c>
      <c r="AL2991" s="2" t="str">
        <f>Table_Books[[#This Row],[Author]]&amp;"_"&amp;Table_Books[[#This Row],[Title]]</f>
        <v>Radcliffe, Ann_The Mysteries of Udolpho</v>
      </c>
      <c r="AM2991" s="2" t="str">
        <f>Table_Books[[#This Row],[Title]]&amp;" by "&amp;Table_Books[[#This Row],[Author]]</f>
        <v>The Mysteries of Udolpho by Radcliffe, Ann</v>
      </c>
    </row>
    <row r="2992" spans="1:41" ht="29" x14ac:dyDescent="0.35">
      <c r="A2992" s="7" t="str">
        <f>"B-" &amp; UPPER(TRIM(Table_Books[[#This Row],[Title]])) &amp; "|" &amp; UPPER(TRIM(Table_Books[[#This Row],[Author]]))</f>
        <v>B-THE DEVIL IN THE FLESH|RADIGUET, RAYMOND</v>
      </c>
      <c r="B2992" s="28" t="str">
        <f>IF(COUNTIFS(Table_Books[Hash_ID],Table_Books[[#This Row],[Hash_ID]])&gt;1,"Y","N")</f>
        <v>N</v>
      </c>
      <c r="C2992" s="2" t="s">
        <v>2201</v>
      </c>
      <c r="D2992" s="2" t="s">
        <v>2202</v>
      </c>
      <c r="G2992" s="12">
        <v>1923</v>
      </c>
      <c r="H2992" s="12"/>
      <c r="I2992" s="8"/>
      <c r="J2992" s="12"/>
      <c r="K2992" s="12"/>
      <c r="L2992" s="2">
        <v>176</v>
      </c>
      <c r="M2992" s="2" t="s">
        <v>2297</v>
      </c>
      <c r="O2992" s="33"/>
      <c r="P2992" s="10"/>
      <c r="Q2992" s="10" t="s">
        <v>1860</v>
      </c>
      <c r="R2992" s="10"/>
      <c r="S2992" s="10"/>
      <c r="T2992" s="10" t="s">
        <v>1860</v>
      </c>
      <c r="U2992" s="10" t="s">
        <v>1860</v>
      </c>
      <c r="V2992" s="10"/>
      <c r="W2992" s="10"/>
      <c r="X2992" s="10"/>
      <c r="Y2992" s="10"/>
      <c r="Z2992" s="10"/>
      <c r="AA2992" s="10"/>
      <c r="AB2992" s="10"/>
      <c r="AE2992" s="12">
        <f>IFERROR(FLOOR(Table_Books[[#This Row],[Published_Date]],10), 0)</f>
        <v>1920</v>
      </c>
      <c r="AF2992" s="2">
        <f>IFERROR(CEILING(VALUE(LEFT(Table_Books[[#This Row],[Published_Date]],FIND("-",Table_Books[[#This Row],[Published_Date]]&amp;"-")-1))/100, 1), 0)</f>
        <v>20</v>
      </c>
      <c r="AK2992" s="2" t="str">
        <f>Table_Books[[#This Row],[Title]]&amp;"_"&amp;Table_Books[[#This Row],[Author]]</f>
        <v>The Devil in the Flesh_Radiguet, Raymond</v>
      </c>
      <c r="AL2992" s="2" t="str">
        <f>Table_Books[[#This Row],[Author]]&amp;"_"&amp;Table_Books[[#This Row],[Title]]</f>
        <v>Radiguet, Raymond_The Devil in the Flesh</v>
      </c>
      <c r="AM2992" s="2" t="str">
        <f>Table_Books[[#This Row],[Title]]&amp;" by "&amp;Table_Books[[#This Row],[Author]]</f>
        <v>The Devil in the Flesh by Radiguet, Raymond</v>
      </c>
    </row>
    <row r="2993" spans="1:41" x14ac:dyDescent="0.35">
      <c r="A2993" s="7" t="str">
        <f>"B-" &amp; UPPER(TRIM(Table_Books[[#This Row],[Title]])) &amp; "|" &amp; UPPER(TRIM(Table_Books[[#This Row],[Author]]))</f>
        <v>B-GOYA: THE COMPLETE WORKS|RAINER &amp; ROSE-MARIE HAGEN</v>
      </c>
      <c r="B2993" s="28" t="str">
        <f>IF(COUNTIFS(Table_Books[Hash_ID],Table_Books[[#This Row],[Hash_ID]])&gt;1,"Y","N")</f>
        <v>N</v>
      </c>
      <c r="C2993" s="2" t="s">
        <v>15908</v>
      </c>
      <c r="D2993" s="43" t="s">
        <v>15909</v>
      </c>
      <c r="G2993" s="12"/>
      <c r="H2993" s="12"/>
      <c r="I2993" s="8" t="s">
        <v>13553</v>
      </c>
      <c r="J2993" s="12"/>
      <c r="K2993" s="12"/>
      <c r="O2993" s="33"/>
      <c r="P2993" s="10"/>
      <c r="Q2993" s="10" t="s">
        <v>1860</v>
      </c>
      <c r="R2993" s="10"/>
      <c r="S2993" s="10"/>
      <c r="T2993" s="10" t="s">
        <v>1860</v>
      </c>
      <c r="U2993" s="10" t="s">
        <v>1860</v>
      </c>
      <c r="V2993" s="10"/>
      <c r="W2993" s="10"/>
      <c r="X2993" s="10"/>
      <c r="Y2993" s="10"/>
      <c r="Z2993" s="10"/>
      <c r="AA2993" s="10"/>
      <c r="AB2993" s="10"/>
      <c r="AE2993" s="12">
        <f>IFERROR(FLOOR(Table_Books[[#This Row],[Published_Date]],10), 0)</f>
        <v>0</v>
      </c>
      <c r="AF2993" s="2">
        <f>IFERROR(CEILING(VALUE(LEFT(Table_Books[[#This Row],[Published_Date]],FIND("-",Table_Books[[#This Row],[Published_Date]]&amp;"-")-1))/100, 1), 0)</f>
        <v>0</v>
      </c>
      <c r="AK2993" s="2" t="str">
        <f>Table_Books[[#This Row],[Title]]&amp;"_"&amp;Table_Books[[#This Row],[Author]]</f>
        <v>Goya: The Complete Works_Rainer &amp; Rose-Marie Hagen</v>
      </c>
      <c r="AL2993" s="2" t="str">
        <f>Table_Books[[#This Row],[Author]]&amp;"_"&amp;Table_Books[[#This Row],[Title]]</f>
        <v>Rainer &amp; Rose-Marie Hagen_Goya: The Complete Works</v>
      </c>
      <c r="AM2993" s="2" t="str">
        <f>Table_Books[[#This Row],[Title]]&amp;" by "&amp;Table_Books[[#This Row],[Author]]</f>
        <v>Goya: The Complete Works by Rainer &amp; Rose-Marie Hagen</v>
      </c>
    </row>
    <row r="2994" spans="1:41" x14ac:dyDescent="0.35">
      <c r="A2994" s="7" t="str">
        <f>"B-" &amp; UPPER(TRIM(Table_Books[[#This Row],[Title]])) &amp; "|" &amp; UPPER(TRIM(Table_Books[[#This Row],[Author]]))</f>
        <v>B-VINCENT VAN GOGH: THE COMPLETE PAINTINGS|RAINER METZGER &amp; INGO F. WALTHER</v>
      </c>
      <c r="B2994" s="28" t="str">
        <f>IF(COUNTIFS(Table_Books[Hash_ID],Table_Books[[#This Row],[Hash_ID]])&gt;1,"Y","N")</f>
        <v>N</v>
      </c>
      <c r="C2994" s="2" t="s">
        <v>15943</v>
      </c>
      <c r="D2994" s="43" t="s">
        <v>15944</v>
      </c>
      <c r="G2994" s="12"/>
      <c r="H2994" s="12"/>
      <c r="I2994" s="8" t="s">
        <v>13553</v>
      </c>
      <c r="J2994" s="12"/>
      <c r="K2994" s="12"/>
      <c r="O2994" s="33"/>
      <c r="P2994" s="10"/>
      <c r="Q2994" s="10" t="s">
        <v>1860</v>
      </c>
      <c r="R2994" s="10"/>
      <c r="S2994" s="10"/>
      <c r="T2994" s="10" t="s">
        <v>1860</v>
      </c>
      <c r="U2994" s="10" t="s">
        <v>1860</v>
      </c>
      <c r="V2994" s="10"/>
      <c r="W2994" s="10"/>
      <c r="X2994" s="10"/>
      <c r="Y2994" s="10"/>
      <c r="Z2994" s="10"/>
      <c r="AA2994" s="10"/>
      <c r="AB2994" s="10"/>
      <c r="AE2994" s="12">
        <f>IFERROR(FLOOR(Table_Books[[#This Row],[Published_Date]],10), 0)</f>
        <v>0</v>
      </c>
      <c r="AF2994" s="2">
        <f>IFERROR(CEILING(VALUE(LEFT(Table_Books[[#This Row],[Published_Date]],FIND("-",Table_Books[[#This Row],[Published_Date]]&amp;"-")-1))/100, 1), 0)</f>
        <v>0</v>
      </c>
      <c r="AK2994" s="2" t="str">
        <f>Table_Books[[#This Row],[Title]]&amp;"_"&amp;Table_Books[[#This Row],[Author]]</f>
        <v>Vincent van Gogh: The Complete Paintings_Rainer Metzger &amp; Ingo F. Walther</v>
      </c>
      <c r="AL2994" s="2" t="str">
        <f>Table_Books[[#This Row],[Author]]&amp;"_"&amp;Table_Books[[#This Row],[Title]]</f>
        <v>Rainer Metzger &amp; Ingo F. Walther_Vincent van Gogh: The Complete Paintings</v>
      </c>
      <c r="AM2994" s="2" t="str">
        <f>Table_Books[[#This Row],[Title]]&amp;" by "&amp;Table_Books[[#This Row],[Author]]</f>
        <v>Vincent van Gogh: The Complete Paintings by Rainer Metzger &amp; Ingo F. Walther</v>
      </c>
    </row>
    <row r="2995" spans="1:41" x14ac:dyDescent="0.35">
      <c r="A2995" s="7" t="str">
        <f>"B-" &amp; UPPER(TRIM(Table_Books[[#This Row],[Title]])) &amp; "|" &amp; UPPER(TRIM(Table_Books[[#This Row],[Author]]))</f>
        <v>B-GAUDÍ: THE COMPLETE WORKS|RAINER ZERBST</v>
      </c>
      <c r="B2995" s="28" t="str">
        <f>IF(COUNTIFS(Table_Books[Hash_ID],Table_Books[[#This Row],[Hash_ID]])&gt;1,"Y","N")</f>
        <v>N</v>
      </c>
      <c r="C2995" s="2" t="s">
        <v>16023</v>
      </c>
      <c r="D2995" s="43" t="s">
        <v>16024</v>
      </c>
      <c r="G2995" s="12"/>
      <c r="H2995" s="12"/>
      <c r="I2995" s="8" t="s">
        <v>13553</v>
      </c>
      <c r="J2995" s="12"/>
      <c r="K2995" s="12"/>
      <c r="O2995" s="33"/>
      <c r="P2995" s="10"/>
      <c r="Q2995" s="10" t="s">
        <v>1860</v>
      </c>
      <c r="R2995" s="10"/>
      <c r="S2995" s="10"/>
      <c r="T2995" s="10" t="s">
        <v>1860</v>
      </c>
      <c r="U2995" s="10" t="s">
        <v>1860</v>
      </c>
      <c r="V2995" s="10"/>
      <c r="W2995" s="10"/>
      <c r="X2995" s="10"/>
      <c r="Y2995" s="10"/>
      <c r="Z2995" s="10"/>
      <c r="AA2995" s="10"/>
      <c r="AB2995" s="10"/>
      <c r="AE2995" s="12">
        <f>IFERROR(FLOOR(Table_Books[[#This Row],[Published_Date]],10), 0)</f>
        <v>0</v>
      </c>
      <c r="AF2995" s="2">
        <f>IFERROR(CEILING(VALUE(LEFT(Table_Books[[#This Row],[Published_Date]],FIND("-",Table_Books[[#This Row],[Published_Date]]&amp;"-")-1))/100, 1), 0)</f>
        <v>0</v>
      </c>
      <c r="AK2995" s="2" t="str">
        <f>Table_Books[[#This Row],[Title]]&amp;"_"&amp;Table_Books[[#This Row],[Author]]</f>
        <v>Gaudí: The Complete Works_Rainer Zerbst</v>
      </c>
      <c r="AL2995" s="2" t="str">
        <f>Table_Books[[#This Row],[Author]]&amp;"_"&amp;Table_Books[[#This Row],[Title]]</f>
        <v>Rainer Zerbst_Gaudí: The Complete Works</v>
      </c>
      <c r="AM2995" s="2" t="str">
        <f>Table_Books[[#This Row],[Title]]&amp;" by "&amp;Table_Books[[#This Row],[Author]]</f>
        <v>Gaudí: The Complete Works by Rainer Zerbst</v>
      </c>
    </row>
    <row r="2996" spans="1:41" ht="29" x14ac:dyDescent="0.35">
      <c r="A2996" s="7" t="str">
        <f>"B-" &amp; UPPER(TRIM(Table_Books[[#This Row],[Title]])) &amp; "|" &amp; UPPER(TRIM(Table_Books[[#This Row],[Author]]))</f>
        <v>B-WOOM|RALSTON, DUNCAN</v>
      </c>
      <c r="B2996" s="35" t="str">
        <f>IF(COUNTIFS(Table_Books[Hash_ID],Table_Books[[#This Row],[Hash_ID]])&gt;1,"Y","N")</f>
        <v>N</v>
      </c>
      <c r="C2996" s="35" t="s">
        <v>20398</v>
      </c>
      <c r="D2996" s="35" t="s">
        <v>20399</v>
      </c>
      <c r="E2996" s="35"/>
      <c r="F2996" s="35"/>
      <c r="G2996" s="36"/>
      <c r="H2996" s="36"/>
      <c r="I2996" s="37"/>
      <c r="J2996" s="36"/>
      <c r="K2996" s="36"/>
      <c r="L2996" s="35"/>
      <c r="M2996" s="35"/>
      <c r="N2996" s="35"/>
      <c r="O2996" s="38"/>
      <c r="P2996" s="39"/>
      <c r="Q2996" s="10" t="s">
        <v>1860</v>
      </c>
      <c r="R2996" s="39"/>
      <c r="S2996" s="39"/>
      <c r="T2996" s="10" t="s">
        <v>1860</v>
      </c>
      <c r="U2996" s="10" t="s">
        <v>1860</v>
      </c>
      <c r="V2996" s="39"/>
      <c r="W2996" s="39"/>
      <c r="X2996" s="39"/>
      <c r="Y2996" s="39"/>
      <c r="Z2996" s="39"/>
      <c r="AA2996" s="39"/>
      <c r="AB2996" s="39"/>
      <c r="AC2996" s="35"/>
      <c r="AD2996" s="35"/>
      <c r="AE2996" s="36">
        <f>IFERROR(FLOOR(Table_Books[[#This Row],[Published_Date]],10), 0)</f>
        <v>0</v>
      </c>
      <c r="AF2996" s="35">
        <f>IFERROR(CEILING(VALUE(LEFT(Table_Books[[#This Row],[Published_Date]],FIND("-",Table_Books[[#This Row],[Published_Date]]&amp;"-")-1))/100, 1), 0)</f>
        <v>0</v>
      </c>
      <c r="AG2996" s="35"/>
      <c r="AH2996" s="35" t="s">
        <v>21577</v>
      </c>
      <c r="AI2996" s="35"/>
      <c r="AJ2996" s="35" t="s">
        <v>20437</v>
      </c>
      <c r="AK2996" s="35" t="str">
        <f>Table_Books[[#This Row],[Title]]&amp;"_"&amp;Table_Books[[#This Row],[Author]]</f>
        <v>Woom_Ralston, Duncan</v>
      </c>
      <c r="AL2996" s="35" t="str">
        <f>Table_Books[[#This Row],[Author]]&amp;"_"&amp;Table_Books[[#This Row],[Title]]</f>
        <v>Ralston, Duncan_Woom</v>
      </c>
      <c r="AM2996" s="35" t="str">
        <f>Table_Books[[#This Row],[Title]]&amp;" by "&amp;Table_Books[[#This Row],[Author]]</f>
        <v>Woom by Ralston, Duncan</v>
      </c>
      <c r="AN2996" s="35"/>
      <c r="AO2996" s="35"/>
    </row>
    <row r="2997" spans="1:41" x14ac:dyDescent="0.35">
      <c r="A2997" s="7" t="str">
        <f>"B-" &amp; UPPER(TRIM(Table_Books[[#This Row],[Title]])) &amp; "|" &amp; UPPER(TRIM(Table_Books[[#This Row],[Author]]))</f>
        <v>B-CITIZEN: AN AMERICAN LYRIC|RANKINE, CLAUDIA</v>
      </c>
      <c r="B2997" s="35" t="str">
        <f>IF(COUNTIFS(Table_Books[Hash_ID],Table_Books[[#This Row],[Hash_ID]])&gt;1,"Y","N")</f>
        <v>Y</v>
      </c>
      <c r="C2997" s="35" t="s">
        <v>19970</v>
      </c>
      <c r="D2997" s="48" t="s">
        <v>19971</v>
      </c>
      <c r="E2997" s="35"/>
      <c r="F2997" s="35"/>
      <c r="G2997" s="36"/>
      <c r="H2997" s="36"/>
      <c r="I2997" s="37"/>
      <c r="J2997" s="36"/>
      <c r="K2997" s="36"/>
      <c r="L2997" s="35"/>
      <c r="M2997" s="35"/>
      <c r="N2997" s="35"/>
      <c r="O2997" s="38"/>
      <c r="P2997" s="39"/>
      <c r="Q2997" s="10" t="s">
        <v>1860</v>
      </c>
      <c r="R2997" s="39"/>
      <c r="S2997" s="39"/>
      <c r="T2997" s="10" t="s">
        <v>1860</v>
      </c>
      <c r="U2997" s="10" t="s">
        <v>1860</v>
      </c>
      <c r="V2997" s="39"/>
      <c r="W2997" s="39"/>
      <c r="X2997" s="39"/>
      <c r="Y2997" s="39"/>
      <c r="Z2997" s="39"/>
      <c r="AA2997" s="39"/>
      <c r="AB2997" s="39"/>
      <c r="AC2997" s="35"/>
      <c r="AD2997" s="35"/>
      <c r="AE2997" s="36">
        <f>IFERROR(FLOOR(Table_Books[[#This Row],[Published_Date]],10), 0)</f>
        <v>0</v>
      </c>
      <c r="AF2997" s="35">
        <f>IFERROR(CEILING(VALUE(LEFT(Table_Books[[#This Row],[Published_Date]],FIND("-",Table_Books[[#This Row],[Published_Date]]&amp;"-")-1))/100, 1), 0)</f>
        <v>0</v>
      </c>
      <c r="AG2997" s="35"/>
      <c r="AH2997" s="35" t="s">
        <v>21604</v>
      </c>
      <c r="AI2997" s="35"/>
      <c r="AJ2997" s="35"/>
      <c r="AK2997" s="35" t="str">
        <f>Table_Books[[#This Row],[Title]]&amp;"_"&amp;Table_Books[[#This Row],[Author]]</f>
        <v>Citizen: An American Lyric_Rankine, Claudia</v>
      </c>
      <c r="AL2997" s="35" t="str">
        <f>Table_Books[[#This Row],[Author]]&amp;"_"&amp;Table_Books[[#This Row],[Title]]</f>
        <v>Rankine, Claudia_Citizen: An American Lyric</v>
      </c>
      <c r="AM2997" s="35" t="str">
        <f>Table_Books[[#This Row],[Title]]&amp;" by "&amp;Table_Books[[#This Row],[Author]]</f>
        <v>Citizen: An American Lyric by Rankine, Claudia</v>
      </c>
      <c r="AN2997" s="35"/>
      <c r="AO2997" s="35"/>
    </row>
    <row r="2998" spans="1:41" x14ac:dyDescent="0.35">
      <c r="A2998" s="7" t="str">
        <f>"B-" &amp; UPPER(TRIM(Table_Books[[#This Row],[Title]])) &amp; "|" &amp; UPPER(TRIM(Table_Books[[#This Row],[Author]]))</f>
        <v>B-CITIZEN: AN AMERICAN LYRIC|RANKINE, CLAUDIA</v>
      </c>
      <c r="B2998" s="35" t="str">
        <f>IF(COUNTIFS(Table_Books[Hash_ID],Table_Books[[#This Row],[Hash_ID]])&gt;1,"Y","N")</f>
        <v>Y</v>
      </c>
      <c r="C2998" s="35" t="s">
        <v>19970</v>
      </c>
      <c r="D2998" s="48" t="s">
        <v>19971</v>
      </c>
      <c r="E2998" s="35"/>
      <c r="F2998" s="35"/>
      <c r="G2998" s="36"/>
      <c r="H2998" s="36"/>
      <c r="I2998" s="37"/>
      <c r="J2998" s="36"/>
      <c r="K2998" s="36"/>
      <c r="L2998" s="35"/>
      <c r="M2998" s="35"/>
      <c r="N2998" s="35"/>
      <c r="O2998" s="38"/>
      <c r="P2998" s="39"/>
      <c r="Q2998" s="10" t="s">
        <v>1860</v>
      </c>
      <c r="R2998" s="39"/>
      <c r="S2998" s="39"/>
      <c r="T2998" s="10" t="s">
        <v>1860</v>
      </c>
      <c r="U2998" s="10" t="s">
        <v>1860</v>
      </c>
      <c r="V2998" s="39"/>
      <c r="W2998" s="39"/>
      <c r="X2998" s="39"/>
      <c r="Y2998" s="39"/>
      <c r="Z2998" s="39"/>
      <c r="AA2998" s="39"/>
      <c r="AB2998" s="39"/>
      <c r="AC2998" s="35"/>
      <c r="AD2998" s="35"/>
      <c r="AE2998" s="36">
        <f>IFERROR(FLOOR(Table_Books[[#This Row],[Published_Date]],10), 0)</f>
        <v>0</v>
      </c>
      <c r="AF2998" s="35">
        <f>IFERROR(CEILING(VALUE(LEFT(Table_Books[[#This Row],[Published_Date]],FIND("-",Table_Books[[#This Row],[Published_Date]]&amp;"-")-1))/100, 1), 0)</f>
        <v>0</v>
      </c>
      <c r="AG2998" s="35"/>
      <c r="AH2998" s="35"/>
      <c r="AI2998" s="35"/>
      <c r="AJ2998" s="35"/>
      <c r="AK2998" s="35" t="str">
        <f>Table_Books[[#This Row],[Title]]&amp;"_"&amp;Table_Books[[#This Row],[Author]]</f>
        <v>Citizen: An American Lyric_Rankine, Claudia</v>
      </c>
      <c r="AL2998" s="35" t="str">
        <f>Table_Books[[#This Row],[Author]]&amp;"_"&amp;Table_Books[[#This Row],[Title]]</f>
        <v>Rankine, Claudia_Citizen: An American Lyric</v>
      </c>
      <c r="AM2998" s="35" t="str">
        <f>Table_Books[[#This Row],[Title]]&amp;" by "&amp;Table_Books[[#This Row],[Author]]</f>
        <v>Citizen: An American Lyric by Rankine, Claudia</v>
      </c>
      <c r="AN2998" s="35"/>
      <c r="AO2998" s="35"/>
    </row>
    <row r="2999" spans="1:41" x14ac:dyDescent="0.35">
      <c r="A2999" s="7" t="str">
        <f>"B-" &amp; UPPER(TRIM(Table_Books[[#This Row],[Title]])) &amp; "|" &amp; UPPER(TRIM(Table_Books[[#This Row],[Author]]))</f>
        <v>B-CITIZEN: AN AMERICAN LYRIC|RANKINE, CLAUDIA</v>
      </c>
      <c r="B2999" s="35" t="str">
        <f>IF(COUNTIFS(Table_Books[Hash_ID],Table_Books[[#This Row],[Hash_ID]])&gt;1,"Y","N")</f>
        <v>Y</v>
      </c>
      <c r="C2999" s="35" t="s">
        <v>19970</v>
      </c>
      <c r="D2999" s="48" t="s">
        <v>19971</v>
      </c>
      <c r="E2999" s="35"/>
      <c r="F2999" s="35"/>
      <c r="G2999" s="36"/>
      <c r="H2999" s="36"/>
      <c r="I2999" s="37"/>
      <c r="J2999" s="36"/>
      <c r="K2999" s="36"/>
      <c r="L2999" s="35"/>
      <c r="M2999" s="35"/>
      <c r="N2999" s="35"/>
      <c r="O2999" s="38"/>
      <c r="P2999" s="39"/>
      <c r="Q2999" s="10" t="s">
        <v>1860</v>
      </c>
      <c r="R2999" s="39"/>
      <c r="S2999" s="39"/>
      <c r="T2999" s="10" t="s">
        <v>1860</v>
      </c>
      <c r="U2999" s="10" t="s">
        <v>1860</v>
      </c>
      <c r="V2999" s="39"/>
      <c r="W2999" s="39"/>
      <c r="X2999" s="39"/>
      <c r="Y2999" s="39"/>
      <c r="Z2999" s="39"/>
      <c r="AA2999" s="39"/>
      <c r="AB2999" s="39"/>
      <c r="AC2999" s="35"/>
      <c r="AD2999" s="35"/>
      <c r="AE2999" s="36">
        <f>IFERROR(FLOOR(Table_Books[[#This Row],[Published_Date]],10), 0)</f>
        <v>0</v>
      </c>
      <c r="AF2999" s="35">
        <f>IFERROR(CEILING(VALUE(LEFT(Table_Books[[#This Row],[Published_Date]],FIND("-",Table_Books[[#This Row],[Published_Date]]&amp;"-")-1))/100, 1), 0)</f>
        <v>0</v>
      </c>
      <c r="AG2999" s="35"/>
      <c r="AH2999" s="35"/>
      <c r="AI2999" s="35"/>
      <c r="AJ2999" s="35"/>
      <c r="AK2999" s="35" t="str">
        <f>Table_Books[[#This Row],[Title]]&amp;"_"&amp;Table_Books[[#This Row],[Author]]</f>
        <v>Citizen: An American Lyric_Rankine, Claudia</v>
      </c>
      <c r="AL2999" s="35" t="str">
        <f>Table_Books[[#This Row],[Author]]&amp;"_"&amp;Table_Books[[#This Row],[Title]]</f>
        <v>Rankine, Claudia_Citizen: An American Lyric</v>
      </c>
      <c r="AM2999" s="35" t="str">
        <f>Table_Books[[#This Row],[Title]]&amp;" by "&amp;Table_Books[[#This Row],[Author]]</f>
        <v>Citizen: An American Lyric by Rankine, Claudia</v>
      </c>
      <c r="AN2999" s="35"/>
      <c r="AO2999" s="35"/>
    </row>
    <row r="3000" spans="1:41" x14ac:dyDescent="0.35">
      <c r="A3000" s="7" t="str">
        <f>"B-" &amp; UPPER(TRIM(Table_Books[[#This Row],[Title]])) &amp; "|" &amp; UPPER(TRIM(Table_Books[[#This Row],[Author]]))</f>
        <v>B-DON'T LET ME BE LONELY: AN AMERICAN LYRIC|RANKINE, CLAUDIA</v>
      </c>
      <c r="B3000" s="35" t="str">
        <f>IF(COUNTIFS(Table_Books[Hash_ID],Table_Books[[#This Row],[Hash_ID]])&gt;1,"Y","N")</f>
        <v>N</v>
      </c>
      <c r="C3000" s="35" t="s">
        <v>20210</v>
      </c>
      <c r="D3000" s="48" t="s">
        <v>19971</v>
      </c>
      <c r="E3000" s="35"/>
      <c r="F3000" s="35"/>
      <c r="G3000" s="36"/>
      <c r="H3000" s="36"/>
      <c r="I3000" s="37"/>
      <c r="J3000" s="36"/>
      <c r="K3000" s="36"/>
      <c r="L3000" s="35"/>
      <c r="M3000" s="35"/>
      <c r="N3000" s="35"/>
      <c r="O3000" s="38"/>
      <c r="P3000" s="39"/>
      <c r="Q3000" s="10" t="s">
        <v>1860</v>
      </c>
      <c r="R3000" s="39"/>
      <c r="S3000" s="39"/>
      <c r="T3000" s="10" t="s">
        <v>1860</v>
      </c>
      <c r="U3000" s="10" t="s">
        <v>1860</v>
      </c>
      <c r="V3000" s="39"/>
      <c r="W3000" s="39"/>
      <c r="X3000" s="39"/>
      <c r="Y3000" s="39"/>
      <c r="Z3000" s="39"/>
      <c r="AA3000" s="39"/>
      <c r="AB3000" s="39"/>
      <c r="AC3000" s="35"/>
      <c r="AD3000" s="35"/>
      <c r="AE3000" s="36">
        <f>IFERROR(FLOOR(Table_Books[[#This Row],[Published_Date]],10), 0)</f>
        <v>0</v>
      </c>
      <c r="AF3000" s="35">
        <f>IFERROR(CEILING(VALUE(LEFT(Table_Books[[#This Row],[Published_Date]],FIND("-",Table_Books[[#This Row],[Published_Date]]&amp;"-")-1))/100, 1), 0)</f>
        <v>0</v>
      </c>
      <c r="AG3000" s="35"/>
      <c r="AH3000" s="35"/>
      <c r="AI3000" s="35"/>
      <c r="AJ3000" s="35"/>
      <c r="AK3000" s="35" t="str">
        <f>Table_Books[[#This Row],[Title]]&amp;"_"&amp;Table_Books[[#This Row],[Author]]</f>
        <v>Don't Let Me Be Lonely: An American Lyric_Rankine, Claudia</v>
      </c>
      <c r="AL3000" s="35" t="str">
        <f>Table_Books[[#This Row],[Author]]&amp;"_"&amp;Table_Books[[#This Row],[Title]]</f>
        <v>Rankine, Claudia_Don't Let Me Be Lonely: An American Lyric</v>
      </c>
      <c r="AM3000" s="35" t="str">
        <f>Table_Books[[#This Row],[Title]]&amp;" by "&amp;Table_Books[[#This Row],[Author]]</f>
        <v>Don't Let Me Be Lonely: An American Lyric by Rankine, Claudia</v>
      </c>
      <c r="AN3000" s="35"/>
      <c r="AO3000" s="35"/>
    </row>
    <row r="3001" spans="1:41" x14ac:dyDescent="0.35">
      <c r="A3001" s="7" t="str">
        <f>"B-" &amp; UPPER(TRIM(Table_Books[[#This Row],[Title]])) &amp; "|" &amp; UPPER(TRIM(Table_Books[[#This Row],[Author]]))</f>
        <v>B-A THEORY OF JUSTICE|RAWLS, JOHN</v>
      </c>
      <c r="B3001" s="28" t="str">
        <f>IF(COUNTIFS(Table_Books[Hash_ID],Table_Books[[#This Row],[Hash_ID]])&gt;1,"Y","N")</f>
        <v>N</v>
      </c>
      <c r="C3001" s="2" t="s">
        <v>8869</v>
      </c>
      <c r="D3001" s="2" t="s">
        <v>10134</v>
      </c>
      <c r="G3001" s="12">
        <v>1971</v>
      </c>
      <c r="H3001" s="12"/>
      <c r="I3001" s="8"/>
      <c r="J3001" s="12" t="s">
        <v>8869</v>
      </c>
      <c r="K3001" s="12"/>
      <c r="O3001" s="33"/>
      <c r="P3001" s="10"/>
      <c r="Q3001" s="10" t="s">
        <v>1860</v>
      </c>
      <c r="R3001" s="10"/>
      <c r="S3001" s="10"/>
      <c r="T3001" s="10" t="s">
        <v>1860</v>
      </c>
      <c r="U3001" s="10" t="s">
        <v>1860</v>
      </c>
      <c r="V3001" s="10"/>
      <c r="W3001" s="10"/>
      <c r="X3001" s="10"/>
      <c r="Y3001" s="10"/>
      <c r="Z3001" s="10"/>
      <c r="AA3001" s="10"/>
      <c r="AB3001" s="10"/>
      <c r="AE3001" s="12">
        <f>IFERROR(FLOOR(Table_Books[[#This Row],[Published_Date]],10), 0)</f>
        <v>1970</v>
      </c>
      <c r="AF3001" s="2">
        <f>IFERROR(CEILING(VALUE(LEFT(Table_Books[[#This Row],[Published_Date]],FIND("-",Table_Books[[#This Row],[Published_Date]]&amp;"-")-1))/100, 1), 0)</f>
        <v>20</v>
      </c>
      <c r="AG3001" s="2" t="s">
        <v>10342</v>
      </c>
      <c r="AH3001" s="2" t="s">
        <v>22596</v>
      </c>
      <c r="AI3001" s="2" t="s">
        <v>9151</v>
      </c>
      <c r="AK3001" s="2" t="str">
        <f>Table_Books[[#This Row],[Title]]&amp;"_"&amp;Table_Books[[#This Row],[Author]]</f>
        <v>A Theory of Justice_Rawls, John</v>
      </c>
      <c r="AL3001" s="2" t="str">
        <f>Table_Books[[#This Row],[Author]]&amp;"_"&amp;Table_Books[[#This Row],[Title]]</f>
        <v>Rawls, John_A Theory of Justice</v>
      </c>
      <c r="AM3001" s="2" t="str">
        <f>Table_Books[[#This Row],[Title]]&amp;" by "&amp;Table_Books[[#This Row],[Author]]</f>
        <v>A Theory of Justice by Rawls, John</v>
      </c>
    </row>
    <row r="3002" spans="1:41" ht="29" x14ac:dyDescent="0.35">
      <c r="A3002" s="7" t="str">
        <f>"B-" &amp; UPPER(TRIM(Table_Books[[#This Row],[Title]])) &amp; "|" &amp; UPPER(TRIM(Table_Books[[#This Row],[Author]]))</f>
        <v>B-JUSTICE AS FAIRNESS: A RESTATEMENT|RAWLS, JOHN</v>
      </c>
      <c r="B3002" s="28" t="str">
        <f>IF(COUNTIFS(Table_Books[Hash_ID],Table_Books[[#This Row],[Hash_ID]])&gt;1,"Y","N")</f>
        <v>N</v>
      </c>
      <c r="C3002" s="2" t="s">
        <v>9054</v>
      </c>
      <c r="D3002" s="2" t="s">
        <v>10134</v>
      </c>
      <c r="G3002" s="12">
        <v>2001</v>
      </c>
      <c r="H3002" s="12"/>
      <c r="I3002" s="8"/>
      <c r="J3002" s="12" t="s">
        <v>9054</v>
      </c>
      <c r="K3002" s="12"/>
      <c r="O3002" s="33"/>
      <c r="P3002" s="10"/>
      <c r="Q3002" s="10" t="s">
        <v>1860</v>
      </c>
      <c r="R3002" s="10"/>
      <c r="S3002" s="10"/>
      <c r="T3002" s="10" t="s">
        <v>1860</v>
      </c>
      <c r="U3002" s="10" t="s">
        <v>1860</v>
      </c>
      <c r="V3002" s="10"/>
      <c r="W3002" s="10"/>
      <c r="X3002" s="10"/>
      <c r="Y3002" s="10"/>
      <c r="Z3002" s="10"/>
      <c r="AA3002" s="10"/>
      <c r="AB3002" s="10"/>
      <c r="AE3002" s="12">
        <f>IFERROR(FLOOR(Table_Books[[#This Row],[Published_Date]],10), 0)</f>
        <v>2000</v>
      </c>
      <c r="AF3002" s="2">
        <f>IFERROR(CEILING(VALUE(LEFT(Table_Books[[#This Row],[Published_Date]],FIND("-",Table_Books[[#This Row],[Published_Date]]&amp;"-")-1))/100, 1), 0)</f>
        <v>21</v>
      </c>
      <c r="AG3002" s="2" t="s">
        <v>10355</v>
      </c>
      <c r="AH3002" s="2" t="s">
        <v>4856</v>
      </c>
      <c r="AI3002" s="2" t="s">
        <v>9151</v>
      </c>
      <c r="AK3002" s="2" t="str">
        <f>Table_Books[[#This Row],[Title]]&amp;"_"&amp;Table_Books[[#This Row],[Author]]</f>
        <v>Justice as Fairness: A Restatement_Rawls, John</v>
      </c>
      <c r="AL3002" s="2" t="str">
        <f>Table_Books[[#This Row],[Author]]&amp;"_"&amp;Table_Books[[#This Row],[Title]]</f>
        <v>Rawls, John_Justice as Fairness: A Restatement</v>
      </c>
      <c r="AM3002" s="2" t="str">
        <f>Table_Books[[#This Row],[Title]]&amp;" by "&amp;Table_Books[[#This Row],[Author]]</f>
        <v>Justice as Fairness: A Restatement by Rawls, John</v>
      </c>
    </row>
    <row r="3003" spans="1:41" x14ac:dyDescent="0.35">
      <c r="A3003" s="7" t="str">
        <f>"B-" &amp; UPPER(TRIM(Table_Books[[#This Row],[Title]])) &amp; "|" &amp; UPPER(TRIM(Table_Books[[#This Row],[Author]]))</f>
        <v>B-POLITICAL LIBERALISM|RAWLS, JOHN</v>
      </c>
      <c r="B3003" s="28" t="str">
        <f>IF(COUNTIFS(Table_Books[Hash_ID],Table_Books[[#This Row],[Hash_ID]])&gt;1,"Y","N")</f>
        <v>N</v>
      </c>
      <c r="C3003" s="2" t="s">
        <v>8990</v>
      </c>
      <c r="D3003" s="2" t="s">
        <v>10134</v>
      </c>
      <c r="G3003" s="12">
        <v>1993</v>
      </c>
      <c r="H3003" s="12"/>
      <c r="I3003" s="8"/>
      <c r="J3003" s="12" t="s">
        <v>8990</v>
      </c>
      <c r="K3003" s="12"/>
      <c r="O3003" s="33"/>
      <c r="P3003" s="10"/>
      <c r="Q3003" s="10" t="s">
        <v>1860</v>
      </c>
      <c r="R3003" s="10"/>
      <c r="S3003" s="10"/>
      <c r="T3003" s="10" t="s">
        <v>1860</v>
      </c>
      <c r="U3003" s="10" t="s">
        <v>1860</v>
      </c>
      <c r="V3003" s="10"/>
      <c r="W3003" s="10"/>
      <c r="X3003" s="10"/>
      <c r="Y3003" s="10"/>
      <c r="Z3003" s="10"/>
      <c r="AA3003" s="10"/>
      <c r="AB3003" s="10"/>
      <c r="AE3003" s="12">
        <f>IFERROR(FLOOR(Table_Books[[#This Row],[Published_Date]],10), 0)</f>
        <v>1990</v>
      </c>
      <c r="AF3003" s="2">
        <f>IFERROR(CEILING(VALUE(LEFT(Table_Books[[#This Row],[Published_Date]],FIND("-",Table_Books[[#This Row],[Published_Date]]&amp;"-")-1))/100, 1), 0)</f>
        <v>20</v>
      </c>
      <c r="AG3003" s="2" t="s">
        <v>10355</v>
      </c>
      <c r="AH3003" s="2" t="s">
        <v>4856</v>
      </c>
      <c r="AI3003" s="2" t="s">
        <v>9151</v>
      </c>
      <c r="AK3003" s="2" t="str">
        <f>Table_Books[[#This Row],[Title]]&amp;"_"&amp;Table_Books[[#This Row],[Author]]</f>
        <v>Political Liberalism_Rawls, John</v>
      </c>
      <c r="AL3003" s="2" t="str">
        <f>Table_Books[[#This Row],[Author]]&amp;"_"&amp;Table_Books[[#This Row],[Title]]</f>
        <v>Rawls, John_Political Liberalism</v>
      </c>
      <c r="AM3003" s="2" t="str">
        <f>Table_Books[[#This Row],[Title]]&amp;" by "&amp;Table_Books[[#This Row],[Author]]</f>
        <v>Political Liberalism by Rawls, John</v>
      </c>
    </row>
    <row r="3004" spans="1:41" x14ac:dyDescent="0.35">
      <c r="A3004" s="7" t="str">
        <f>"B-" &amp; UPPER(TRIM(Table_Books[[#This Row],[Title]])) &amp; "|" &amp; UPPER(TRIM(Table_Books[[#This Row],[Author]]))</f>
        <v>B-THE LAW OF PEOPLES|RAWLS, JOHN</v>
      </c>
      <c r="B3004" s="28" t="str">
        <f>IF(COUNTIFS(Table_Books[Hash_ID],Table_Books[[#This Row],[Hash_ID]])&gt;1,"Y","N")</f>
        <v>N</v>
      </c>
      <c r="C3004" s="2" t="s">
        <v>8991</v>
      </c>
      <c r="D3004" s="2" t="s">
        <v>10134</v>
      </c>
      <c r="G3004" s="12">
        <v>1999</v>
      </c>
      <c r="H3004" s="12"/>
      <c r="I3004" s="8"/>
      <c r="J3004" s="12" t="s">
        <v>8991</v>
      </c>
      <c r="K3004" s="12"/>
      <c r="O3004" s="33"/>
      <c r="P3004" s="10"/>
      <c r="Q3004" s="10" t="s">
        <v>1860</v>
      </c>
      <c r="R3004" s="10"/>
      <c r="S3004" s="10"/>
      <c r="T3004" s="10" t="s">
        <v>1860</v>
      </c>
      <c r="U3004" s="10" t="s">
        <v>1860</v>
      </c>
      <c r="V3004" s="10"/>
      <c r="W3004" s="10"/>
      <c r="X3004" s="10"/>
      <c r="Y3004" s="10"/>
      <c r="Z3004" s="10"/>
      <c r="AA3004" s="10"/>
      <c r="AB3004" s="10"/>
      <c r="AE3004" s="12">
        <f>IFERROR(FLOOR(Table_Books[[#This Row],[Published_Date]],10), 0)</f>
        <v>1990</v>
      </c>
      <c r="AF3004" s="2">
        <f>IFERROR(CEILING(VALUE(LEFT(Table_Books[[#This Row],[Published_Date]],FIND("-",Table_Books[[#This Row],[Published_Date]]&amp;"-")-1))/100, 1), 0)</f>
        <v>20</v>
      </c>
      <c r="AG3004" s="2" t="s">
        <v>10355</v>
      </c>
      <c r="AH3004" s="2" t="s">
        <v>4856</v>
      </c>
      <c r="AI3004" s="2" t="s">
        <v>9151</v>
      </c>
      <c r="AK3004" s="2" t="str">
        <f>Table_Books[[#This Row],[Title]]&amp;"_"&amp;Table_Books[[#This Row],[Author]]</f>
        <v>The Law of Peoples_Rawls, John</v>
      </c>
      <c r="AL3004" s="2" t="str">
        <f>Table_Books[[#This Row],[Author]]&amp;"_"&amp;Table_Books[[#This Row],[Title]]</f>
        <v>Rawls, John_The Law of Peoples</v>
      </c>
      <c r="AM3004" s="2" t="str">
        <f>Table_Books[[#This Row],[Title]]&amp;" by "&amp;Table_Books[[#This Row],[Author]]</f>
        <v>The Law of Peoples by Rawls, John</v>
      </c>
    </row>
    <row r="3005" spans="1:41" x14ac:dyDescent="0.35">
      <c r="A3005" s="7" t="str">
        <f>"B-" &amp; UPPER(TRIM(Table_Books[[#This Row],[Title]])) &amp; "|" &amp; UPPER(TRIM(Table_Books[[#This Row],[Author]]))</f>
        <v>B-CIRCLES OF DREAD|RAY, JEAN</v>
      </c>
      <c r="B3005" s="28" t="str">
        <f>IF(COUNTIFS(Table_Books[Hash_ID],Table_Books[[#This Row],[Hash_ID]])&gt;1,"Y","N")</f>
        <v>N</v>
      </c>
      <c r="C3005" s="2" t="s">
        <v>6476</v>
      </c>
      <c r="D3005" s="2" t="s">
        <v>6477</v>
      </c>
      <c r="G3005" s="12"/>
      <c r="H3005" s="12"/>
      <c r="I3005" s="8"/>
      <c r="J3005" s="12"/>
      <c r="K3005" s="12"/>
      <c r="O3005" s="33"/>
      <c r="P3005" s="10"/>
      <c r="Q3005" s="10" t="s">
        <v>1860</v>
      </c>
      <c r="R3005" s="10"/>
      <c r="S3005" s="10"/>
      <c r="T3005" s="10" t="s">
        <v>1860</v>
      </c>
      <c r="U3005" s="10" t="s">
        <v>1860</v>
      </c>
      <c r="V3005" s="10"/>
      <c r="W3005" s="10"/>
      <c r="X3005" s="10"/>
      <c r="Y3005" s="10"/>
      <c r="Z3005" s="10"/>
      <c r="AA3005" s="10"/>
      <c r="AB3005" s="10"/>
      <c r="AE3005" s="12">
        <f>IFERROR(FLOOR(Table_Books[[#This Row],[Published_Date]],10), 0)</f>
        <v>0</v>
      </c>
      <c r="AF3005" s="2">
        <f>IFERROR(CEILING(VALUE(LEFT(Table_Books[[#This Row],[Published_Date]],FIND("-",Table_Books[[#This Row],[Published_Date]]&amp;"-")-1))/100, 1), 0)</f>
        <v>0</v>
      </c>
      <c r="AK3005" s="2" t="str">
        <f>Table_Books[[#This Row],[Title]]&amp;"_"&amp;Table_Books[[#This Row],[Author]]</f>
        <v>Circles of Dread_Ray, Jean</v>
      </c>
      <c r="AL3005" s="2" t="str">
        <f>Table_Books[[#This Row],[Author]]&amp;"_"&amp;Table_Books[[#This Row],[Title]]</f>
        <v>Ray, Jean_Circles of Dread</v>
      </c>
      <c r="AM3005" s="2" t="str">
        <f>Table_Books[[#This Row],[Title]]&amp;" by "&amp;Table_Books[[#This Row],[Author]]</f>
        <v>Circles of Dread by Ray, Jean</v>
      </c>
    </row>
    <row r="3006" spans="1:41" x14ac:dyDescent="0.35">
      <c r="A3006" s="7" t="str">
        <f>"B-" &amp; UPPER(TRIM(Table_Books[[#This Row],[Title]])) &amp; "|" &amp; UPPER(TRIM(Table_Books[[#This Row],[Author]]))</f>
        <v>B-CRUISE OF SHADOWS: HAUNTED STORIES OF LAND AND SEA|RAY, JEAN</v>
      </c>
      <c r="B3006" s="28" t="str">
        <f>IF(COUNTIFS(Table_Books[Hash_ID],Table_Books[[#This Row],[Hash_ID]])&gt;1,"Y","N")</f>
        <v>N</v>
      </c>
      <c r="C3006" s="2" t="s">
        <v>6474</v>
      </c>
      <c r="D3006" s="2" t="s">
        <v>6477</v>
      </c>
      <c r="G3006" s="12"/>
      <c r="H3006" s="12"/>
      <c r="I3006" s="8"/>
      <c r="J3006" s="12"/>
      <c r="K3006" s="12"/>
      <c r="O3006" s="33"/>
      <c r="P3006" s="10"/>
      <c r="Q3006" s="10" t="s">
        <v>1860</v>
      </c>
      <c r="R3006" s="10"/>
      <c r="S3006" s="10"/>
      <c r="T3006" s="10" t="s">
        <v>1860</v>
      </c>
      <c r="U3006" s="10" t="s">
        <v>1860</v>
      </c>
      <c r="V3006" s="10"/>
      <c r="W3006" s="10"/>
      <c r="X3006" s="10"/>
      <c r="Y3006" s="10"/>
      <c r="Z3006" s="10"/>
      <c r="AA3006" s="10"/>
      <c r="AB3006" s="10"/>
      <c r="AE3006" s="12">
        <f>IFERROR(FLOOR(Table_Books[[#This Row],[Published_Date]],10), 0)</f>
        <v>0</v>
      </c>
      <c r="AF3006" s="2">
        <f>IFERROR(CEILING(VALUE(LEFT(Table_Books[[#This Row],[Published_Date]],FIND("-",Table_Books[[#This Row],[Published_Date]]&amp;"-")-1))/100, 1), 0)</f>
        <v>0</v>
      </c>
      <c r="AK3006" s="2" t="str">
        <f>Table_Books[[#This Row],[Title]]&amp;"_"&amp;Table_Books[[#This Row],[Author]]</f>
        <v>Cruise of Shadows: Haunted Stories of Land and Sea_Ray, Jean</v>
      </c>
      <c r="AL3006" s="2" t="str">
        <f>Table_Books[[#This Row],[Author]]&amp;"_"&amp;Table_Books[[#This Row],[Title]]</f>
        <v>Ray, Jean_Cruise of Shadows: Haunted Stories of Land and Sea</v>
      </c>
      <c r="AM3006" s="2" t="str">
        <f>Table_Books[[#This Row],[Title]]&amp;" by "&amp;Table_Books[[#This Row],[Author]]</f>
        <v>Cruise of Shadows: Haunted Stories of Land and Sea by Ray, Jean</v>
      </c>
    </row>
    <row r="3007" spans="1:41" x14ac:dyDescent="0.35">
      <c r="A3007" s="7" t="str">
        <f>"B-" &amp; UPPER(TRIM(Table_Books[[#This Row],[Title]])) &amp; "|" &amp; UPPER(TRIM(Table_Books[[#This Row],[Author]]))</f>
        <v>B-MALPERTUIS|RAY, JEAN</v>
      </c>
      <c r="B3007" s="28" t="str">
        <f>IF(COUNTIFS(Table_Books[Hash_ID],Table_Books[[#This Row],[Hash_ID]])&gt;1,"Y","N")</f>
        <v>N</v>
      </c>
      <c r="C3007" s="2" t="s">
        <v>6470</v>
      </c>
      <c r="D3007" s="2" t="s">
        <v>6477</v>
      </c>
      <c r="G3007" s="12"/>
      <c r="H3007" s="12"/>
      <c r="I3007" s="8"/>
      <c r="J3007" s="12"/>
      <c r="K3007" s="12"/>
      <c r="O3007" s="33">
        <v>4</v>
      </c>
      <c r="P3007" s="10"/>
      <c r="Q3007" s="10" t="s">
        <v>1860</v>
      </c>
      <c r="R3007" s="10"/>
      <c r="S3007" s="10"/>
      <c r="T3007" s="10" t="s">
        <v>1860</v>
      </c>
      <c r="U3007" s="10" t="s">
        <v>1860</v>
      </c>
      <c r="V3007" s="10"/>
      <c r="W3007" s="10"/>
      <c r="X3007" s="10"/>
      <c r="Y3007" s="10"/>
      <c r="Z3007" s="10"/>
      <c r="AA3007" s="10"/>
      <c r="AB3007" s="10"/>
      <c r="AE3007" s="12">
        <f>IFERROR(FLOOR(Table_Books[[#This Row],[Published_Date]],10), 0)</f>
        <v>0</v>
      </c>
      <c r="AF3007" s="2">
        <f>IFERROR(CEILING(VALUE(LEFT(Table_Books[[#This Row],[Published_Date]],FIND("-",Table_Books[[#This Row],[Published_Date]]&amp;"-")-1))/100, 1), 0)</f>
        <v>0</v>
      </c>
      <c r="AK3007" s="2" t="str">
        <f>Table_Books[[#This Row],[Title]]&amp;"_"&amp;Table_Books[[#This Row],[Author]]</f>
        <v>Malpertuis_Ray, Jean</v>
      </c>
      <c r="AL3007" s="2" t="str">
        <f>Table_Books[[#This Row],[Author]]&amp;"_"&amp;Table_Books[[#This Row],[Title]]</f>
        <v>Ray, Jean_Malpertuis</v>
      </c>
      <c r="AM3007" s="2" t="str">
        <f>Table_Books[[#This Row],[Title]]&amp;" by "&amp;Table_Books[[#This Row],[Author]]</f>
        <v>Malpertuis by Ray, Jean</v>
      </c>
    </row>
    <row r="3008" spans="1:41" x14ac:dyDescent="0.35">
      <c r="A3008" s="7" t="str">
        <f>"B-" &amp; UPPER(TRIM(Table_Books[[#This Row],[Title]])) &amp; "|" &amp; UPPER(TRIM(Table_Books[[#This Row],[Author]]))</f>
        <v>B-THE CITY OF UNSPEAKABLE FEAR|RAY, JEAN</v>
      </c>
      <c r="B3008" s="28" t="str">
        <f>IF(COUNTIFS(Table_Books[Hash_ID],Table_Books[[#This Row],[Hash_ID]])&gt;1,"Y","N")</f>
        <v>N</v>
      </c>
      <c r="C3008" s="2" t="s">
        <v>6473</v>
      </c>
      <c r="D3008" s="2" t="s">
        <v>6477</v>
      </c>
      <c r="G3008" s="12"/>
      <c r="H3008" s="12"/>
      <c r="I3008" s="8"/>
      <c r="J3008" s="12"/>
      <c r="K3008" s="12"/>
      <c r="O3008" s="33"/>
      <c r="P3008" s="10"/>
      <c r="Q3008" s="10" t="s">
        <v>1860</v>
      </c>
      <c r="R3008" s="10"/>
      <c r="S3008" s="10"/>
      <c r="T3008" s="10" t="s">
        <v>1860</v>
      </c>
      <c r="U3008" s="10" t="s">
        <v>1860</v>
      </c>
      <c r="V3008" s="10"/>
      <c r="W3008" s="10"/>
      <c r="X3008" s="10"/>
      <c r="Y3008" s="10"/>
      <c r="Z3008" s="10"/>
      <c r="AA3008" s="10"/>
      <c r="AB3008" s="10"/>
      <c r="AE3008" s="12">
        <f>IFERROR(FLOOR(Table_Books[[#This Row],[Published_Date]],10), 0)</f>
        <v>0</v>
      </c>
      <c r="AF3008" s="2">
        <f>IFERROR(CEILING(VALUE(LEFT(Table_Books[[#This Row],[Published_Date]],FIND("-",Table_Books[[#This Row],[Published_Date]]&amp;"-")-1))/100, 1), 0)</f>
        <v>0</v>
      </c>
      <c r="AK3008" s="2" t="str">
        <f>Table_Books[[#This Row],[Title]]&amp;"_"&amp;Table_Books[[#This Row],[Author]]</f>
        <v>The City of Unspeakable Fear_Ray, Jean</v>
      </c>
      <c r="AL3008" s="2" t="str">
        <f>Table_Books[[#This Row],[Author]]&amp;"_"&amp;Table_Books[[#This Row],[Title]]</f>
        <v>Ray, Jean_The City of Unspeakable Fear</v>
      </c>
      <c r="AM3008" s="2" t="str">
        <f>Table_Books[[#This Row],[Title]]&amp;" by "&amp;Table_Books[[#This Row],[Author]]</f>
        <v>The City of Unspeakable Fear by Ray, Jean</v>
      </c>
    </row>
    <row r="3009" spans="1:41" x14ac:dyDescent="0.35">
      <c r="A3009" s="7" t="str">
        <f>"B-" &amp; UPPER(TRIM(Table_Books[[#This Row],[Title]])) &amp; "|" &amp; UPPER(TRIM(Table_Books[[#This Row],[Author]]))</f>
        <v>B-THE GREAT NOCTURNAL: TALES OF DREAD|RAY, JEAN</v>
      </c>
      <c r="B3009" s="28" t="str">
        <f>IF(COUNTIFS(Table_Books[Hash_ID],Table_Books[[#This Row],[Hash_ID]])&gt;1,"Y","N")</f>
        <v>N</v>
      </c>
      <c r="C3009" s="2" t="s">
        <v>6475</v>
      </c>
      <c r="D3009" s="2" t="s">
        <v>6477</v>
      </c>
      <c r="G3009" s="12"/>
      <c r="H3009" s="12"/>
      <c r="I3009" s="8"/>
      <c r="J3009" s="12"/>
      <c r="K3009" s="12"/>
      <c r="O3009" s="33"/>
      <c r="P3009" s="10"/>
      <c r="Q3009" s="10" t="s">
        <v>1860</v>
      </c>
      <c r="R3009" s="10"/>
      <c r="S3009" s="10"/>
      <c r="T3009" s="10" t="s">
        <v>1860</v>
      </c>
      <c r="U3009" s="10" t="s">
        <v>1860</v>
      </c>
      <c r="V3009" s="10"/>
      <c r="W3009" s="10"/>
      <c r="X3009" s="10"/>
      <c r="Y3009" s="10"/>
      <c r="Z3009" s="10"/>
      <c r="AA3009" s="10"/>
      <c r="AB3009" s="10"/>
      <c r="AE3009" s="12">
        <f>IFERROR(FLOOR(Table_Books[[#This Row],[Published_Date]],10), 0)</f>
        <v>0</v>
      </c>
      <c r="AF3009" s="2">
        <f>IFERROR(CEILING(VALUE(LEFT(Table_Books[[#This Row],[Published_Date]],FIND("-",Table_Books[[#This Row],[Published_Date]]&amp;"-")-1))/100, 1), 0)</f>
        <v>0</v>
      </c>
      <c r="AK3009" s="2" t="str">
        <f>Table_Books[[#This Row],[Title]]&amp;"_"&amp;Table_Books[[#This Row],[Author]]</f>
        <v>The Great Nocturnal: Tales of Dread_Ray, Jean</v>
      </c>
      <c r="AL3009" s="2" t="str">
        <f>Table_Books[[#This Row],[Author]]&amp;"_"&amp;Table_Books[[#This Row],[Title]]</f>
        <v>Ray, Jean_The Great Nocturnal: Tales of Dread</v>
      </c>
      <c r="AM3009" s="2" t="str">
        <f>Table_Books[[#This Row],[Title]]&amp;" by "&amp;Table_Books[[#This Row],[Author]]</f>
        <v>The Great Nocturnal: Tales of Dread by Ray, Jean</v>
      </c>
    </row>
    <row r="3010" spans="1:41" x14ac:dyDescent="0.35">
      <c r="A3010" s="7" t="str">
        <f>"B-" &amp; UPPER(TRIM(Table_Books[[#This Row],[Title]])) &amp; "|" &amp; UPPER(TRIM(Table_Books[[#This Row],[Author]]))</f>
        <v>B-WHISKEY TALES|RAY, JEAN</v>
      </c>
      <c r="B3010" s="28" t="str">
        <f>IF(COUNTIFS(Table_Books[Hash_ID],Table_Books[[#This Row],[Hash_ID]])&gt;1,"Y","N")</f>
        <v>N</v>
      </c>
      <c r="C3010" s="2" t="s">
        <v>6471</v>
      </c>
      <c r="D3010" s="2" t="s">
        <v>6477</v>
      </c>
      <c r="G3010" s="12"/>
      <c r="H3010" s="12"/>
      <c r="I3010" s="8"/>
      <c r="J3010" s="12"/>
      <c r="K3010" s="12"/>
      <c r="O3010" s="33"/>
      <c r="P3010" s="10"/>
      <c r="Q3010" s="10" t="s">
        <v>1860</v>
      </c>
      <c r="R3010" s="10"/>
      <c r="S3010" s="10"/>
      <c r="T3010" s="10" t="s">
        <v>1860</v>
      </c>
      <c r="U3010" s="10" t="s">
        <v>1860</v>
      </c>
      <c r="V3010" s="10"/>
      <c r="W3010" s="10"/>
      <c r="X3010" s="10"/>
      <c r="Y3010" s="10"/>
      <c r="Z3010" s="10"/>
      <c r="AA3010" s="10"/>
      <c r="AB3010" s="10"/>
      <c r="AE3010" s="12">
        <f>IFERROR(FLOOR(Table_Books[[#This Row],[Published_Date]],10), 0)</f>
        <v>0</v>
      </c>
      <c r="AF3010" s="2">
        <f>IFERROR(CEILING(VALUE(LEFT(Table_Books[[#This Row],[Published_Date]],FIND("-",Table_Books[[#This Row],[Published_Date]]&amp;"-")-1))/100, 1), 0)</f>
        <v>0</v>
      </c>
      <c r="AK3010" s="2" t="str">
        <f>Table_Books[[#This Row],[Title]]&amp;"_"&amp;Table_Books[[#This Row],[Author]]</f>
        <v>Whiskey Tales_Ray, Jean</v>
      </c>
      <c r="AL3010" s="2" t="str">
        <f>Table_Books[[#This Row],[Author]]&amp;"_"&amp;Table_Books[[#This Row],[Title]]</f>
        <v>Ray, Jean_Whiskey Tales</v>
      </c>
      <c r="AM3010" s="2" t="str">
        <f>Table_Books[[#This Row],[Title]]&amp;" by "&amp;Table_Books[[#This Row],[Author]]</f>
        <v>Whiskey Tales by Ray, Jean</v>
      </c>
    </row>
    <row r="3011" spans="1:41" x14ac:dyDescent="0.35">
      <c r="A3011" s="7" t="str">
        <f>"B-" &amp; UPPER(TRIM(Table_Books[[#This Row],[Title]])) &amp; "|" &amp; UPPER(TRIM(Table_Books[[#This Row],[Author]]))</f>
        <v>B-THE AUTHORITY OF LAW|RAZ, JOSEPH</v>
      </c>
      <c r="B3011" s="28" t="str">
        <f>IF(COUNTIFS(Table_Books[Hash_ID],Table_Books[[#This Row],[Hash_ID]])&gt;1,"Y","N")</f>
        <v>N</v>
      </c>
      <c r="C3011" s="2" t="s">
        <v>9059</v>
      </c>
      <c r="D3011" s="2" t="s">
        <v>10198</v>
      </c>
      <c r="G3011" s="12">
        <v>1979</v>
      </c>
      <c r="H3011" s="12"/>
      <c r="I3011" s="8"/>
      <c r="J3011" s="12" t="s">
        <v>9059</v>
      </c>
      <c r="K3011" s="12"/>
      <c r="O3011" s="33"/>
      <c r="P3011" s="10"/>
      <c r="Q3011" s="10" t="s">
        <v>1860</v>
      </c>
      <c r="R3011" s="10"/>
      <c r="S3011" s="10"/>
      <c r="T3011" s="10" t="s">
        <v>1860</v>
      </c>
      <c r="U3011" s="10" t="s">
        <v>1860</v>
      </c>
      <c r="V3011" s="10"/>
      <c r="W3011" s="10"/>
      <c r="X3011" s="10"/>
      <c r="Y3011" s="10"/>
      <c r="Z3011" s="10"/>
      <c r="AA3011" s="10"/>
      <c r="AB3011" s="10"/>
      <c r="AE3011" s="12">
        <f>IFERROR(FLOOR(Table_Books[[#This Row],[Published_Date]],10), 0)</f>
        <v>1970</v>
      </c>
      <c r="AF3011" s="2">
        <f>IFERROR(CEILING(VALUE(LEFT(Table_Books[[#This Row],[Published_Date]],FIND("-",Table_Books[[#This Row],[Published_Date]]&amp;"-")-1))/100, 1), 0)</f>
        <v>20</v>
      </c>
      <c r="AG3011" s="2" t="s">
        <v>10355</v>
      </c>
      <c r="AH3011" s="2" t="s">
        <v>4856</v>
      </c>
      <c r="AI3011" s="2" t="s">
        <v>9407</v>
      </c>
      <c r="AK3011" s="2" t="str">
        <f>Table_Books[[#This Row],[Title]]&amp;"_"&amp;Table_Books[[#This Row],[Author]]</f>
        <v>The Authority of Law_Raz, Joseph</v>
      </c>
      <c r="AL3011" s="2" t="str">
        <f>Table_Books[[#This Row],[Author]]&amp;"_"&amp;Table_Books[[#This Row],[Title]]</f>
        <v>Raz, Joseph_The Authority of Law</v>
      </c>
      <c r="AM3011" s="2" t="str">
        <f>Table_Books[[#This Row],[Title]]&amp;" by "&amp;Table_Books[[#This Row],[Author]]</f>
        <v>The Authority of Law by Raz, Joseph</v>
      </c>
    </row>
    <row r="3012" spans="1:41" x14ac:dyDescent="0.35">
      <c r="A3012" s="7" t="str">
        <f>"B-" &amp; UPPER(TRIM(Table_Books[[#This Row],[Title]])) &amp; "|" &amp; UPPER(TRIM(Table_Books[[#This Row],[Author]]))</f>
        <v>B-THE MORALITY OF FREEDOM|RAZ, JOSEPH</v>
      </c>
      <c r="B3012" s="28" t="str">
        <f>IF(COUNTIFS(Table_Books[Hash_ID],Table_Books[[#This Row],[Hash_ID]])&gt;1,"Y","N")</f>
        <v>N</v>
      </c>
      <c r="C3012" s="2" t="s">
        <v>8992</v>
      </c>
      <c r="D3012" s="2" t="s">
        <v>10198</v>
      </c>
      <c r="G3012" s="12">
        <v>1986</v>
      </c>
      <c r="H3012" s="12"/>
      <c r="I3012" s="8"/>
      <c r="J3012" s="12" t="s">
        <v>8992</v>
      </c>
      <c r="K3012" s="12"/>
      <c r="O3012" s="33"/>
      <c r="P3012" s="10"/>
      <c r="Q3012" s="10" t="s">
        <v>1860</v>
      </c>
      <c r="R3012" s="10"/>
      <c r="S3012" s="10"/>
      <c r="T3012" s="10" t="s">
        <v>1860</v>
      </c>
      <c r="U3012" s="10" t="s">
        <v>1860</v>
      </c>
      <c r="V3012" s="10"/>
      <c r="W3012" s="10"/>
      <c r="X3012" s="10"/>
      <c r="Y3012" s="10"/>
      <c r="Z3012" s="10"/>
      <c r="AA3012" s="10"/>
      <c r="AB3012" s="10"/>
      <c r="AE3012" s="12">
        <f>IFERROR(FLOOR(Table_Books[[#This Row],[Published_Date]],10), 0)</f>
        <v>1980</v>
      </c>
      <c r="AF3012" s="2">
        <f>IFERROR(CEILING(VALUE(LEFT(Table_Books[[#This Row],[Published_Date]],FIND("-",Table_Books[[#This Row],[Published_Date]]&amp;"-")-1))/100, 1), 0)</f>
        <v>20</v>
      </c>
      <c r="AG3012" s="2" t="s">
        <v>10355</v>
      </c>
      <c r="AH3012" s="2" t="s">
        <v>4856</v>
      </c>
      <c r="AI3012" s="2" t="s">
        <v>9151</v>
      </c>
      <c r="AK3012" s="2" t="str">
        <f>Table_Books[[#This Row],[Title]]&amp;"_"&amp;Table_Books[[#This Row],[Author]]</f>
        <v>The Morality of Freedom_Raz, Joseph</v>
      </c>
      <c r="AL3012" s="2" t="str">
        <f>Table_Books[[#This Row],[Author]]&amp;"_"&amp;Table_Books[[#This Row],[Title]]</f>
        <v>Raz, Joseph_The Morality of Freedom</v>
      </c>
      <c r="AM3012" s="2" t="str">
        <f>Table_Books[[#This Row],[Title]]&amp;" by "&amp;Table_Books[[#This Row],[Author]]</f>
        <v>The Morality of Freedom by Raz, Joseph</v>
      </c>
    </row>
    <row r="3013" spans="1:41" x14ac:dyDescent="0.35">
      <c r="A3013" s="7" t="str">
        <f>"B-" &amp; UPPER(TRIM(Table_Books[[#This Row],[Title]])) &amp; "|" &amp; UPPER(TRIM(Table_Books[[#This Row],[Author]]))</f>
        <v>B-THE STORY OF O|RÉAGE, PAULINE</v>
      </c>
      <c r="B3013" s="28" t="str">
        <f>IF(COUNTIFS(Table_Books[Hash_ID],Table_Books[[#This Row],[Hash_ID]])&gt;1,"Y","N")</f>
        <v>N</v>
      </c>
      <c r="C3013" s="2" t="s">
        <v>12789</v>
      </c>
      <c r="D3013" s="2" t="s">
        <v>12790</v>
      </c>
      <c r="G3013" s="12"/>
      <c r="H3013" s="12"/>
      <c r="I3013" s="8"/>
      <c r="J3013" s="12"/>
      <c r="K3013" s="12"/>
      <c r="O3013" s="33"/>
      <c r="P3013" s="10"/>
      <c r="Q3013" s="10" t="s">
        <v>1860</v>
      </c>
      <c r="R3013" s="10"/>
      <c r="S3013" s="10"/>
      <c r="T3013" s="10" t="s">
        <v>1860</v>
      </c>
      <c r="U3013" s="10" t="s">
        <v>1860</v>
      </c>
      <c r="V3013" s="10"/>
      <c r="W3013" s="10"/>
      <c r="X3013" s="10"/>
      <c r="Y3013" s="10"/>
      <c r="Z3013" s="10"/>
      <c r="AA3013" s="10"/>
      <c r="AB3013" s="10"/>
      <c r="AE3013" s="12">
        <f>IFERROR(FLOOR(Table_Books[[#This Row],[Published_Date]],10), 0)</f>
        <v>0</v>
      </c>
      <c r="AF3013" s="2">
        <f>IFERROR(CEILING(VALUE(LEFT(Table_Books[[#This Row],[Published_Date]],FIND("-",Table_Books[[#This Row],[Published_Date]]&amp;"-")-1))/100, 1), 0)</f>
        <v>0</v>
      </c>
      <c r="AK3013" s="2" t="str">
        <f>Table_Books[[#This Row],[Title]]&amp;"_"&amp;Table_Books[[#This Row],[Author]]</f>
        <v>The Story of O_Réage, Pauline</v>
      </c>
      <c r="AL3013" s="2" t="str">
        <f>Table_Books[[#This Row],[Author]]&amp;"_"&amp;Table_Books[[#This Row],[Title]]</f>
        <v>Réage, Pauline_The Story of O</v>
      </c>
      <c r="AM3013" s="2" t="str">
        <f>Table_Books[[#This Row],[Title]]&amp;" by "&amp;Table_Books[[#This Row],[Author]]</f>
        <v>The Story of O by Réage, Pauline</v>
      </c>
    </row>
    <row r="3014" spans="1:41" x14ac:dyDescent="0.35">
      <c r="A3014" s="7" t="str">
        <f>"B-" &amp; UPPER(TRIM(Table_Books[[#This Row],[Title]])) &amp; "|" &amp; UPPER(TRIM(Table_Books[[#This Row],[Author]]))</f>
        <v>B-THE CASE FOR ANIMAL RIGHTS|REGAN, TOM</v>
      </c>
      <c r="B3014" s="28" t="str">
        <f>IF(COUNTIFS(Table_Books[Hash_ID],Table_Books[[#This Row],[Hash_ID]])&gt;1,"Y","N")</f>
        <v>N</v>
      </c>
      <c r="C3014" s="2" t="s">
        <v>8935</v>
      </c>
      <c r="D3014" s="2" t="s">
        <v>10170</v>
      </c>
      <c r="G3014" s="12">
        <v>1983</v>
      </c>
      <c r="H3014" s="12"/>
      <c r="I3014" s="8"/>
      <c r="J3014" s="12" t="s">
        <v>8935</v>
      </c>
      <c r="K3014" s="12"/>
      <c r="O3014" s="33"/>
      <c r="P3014" s="10"/>
      <c r="Q3014" s="10" t="s">
        <v>1860</v>
      </c>
      <c r="R3014" s="10"/>
      <c r="S3014" s="10"/>
      <c r="T3014" s="10" t="s">
        <v>1860</v>
      </c>
      <c r="U3014" s="10" t="s">
        <v>1860</v>
      </c>
      <c r="V3014" s="10"/>
      <c r="W3014" s="10"/>
      <c r="X3014" s="10"/>
      <c r="Y3014" s="10"/>
      <c r="Z3014" s="10"/>
      <c r="AA3014" s="10"/>
      <c r="AB3014" s="10"/>
      <c r="AE3014" s="12">
        <f>IFERROR(FLOOR(Table_Books[[#This Row],[Published_Date]],10), 0)</f>
        <v>1980</v>
      </c>
      <c r="AF3014" s="2">
        <f>IFERROR(CEILING(VALUE(LEFT(Table_Books[[#This Row],[Published_Date]],FIND("-",Table_Books[[#This Row],[Published_Date]]&amp;"-")-1))/100, 1), 0)</f>
        <v>20</v>
      </c>
      <c r="AG3014" s="2" t="s">
        <v>10355</v>
      </c>
      <c r="AH3014" s="2" t="s">
        <v>4856</v>
      </c>
      <c r="AI3014" s="2" t="s">
        <v>10417</v>
      </c>
      <c r="AK3014" s="2" t="str">
        <f>Table_Books[[#This Row],[Title]]&amp;"_"&amp;Table_Books[[#This Row],[Author]]</f>
        <v>The Case for Animal Rights_Regan, Tom</v>
      </c>
      <c r="AL3014" s="2" t="str">
        <f>Table_Books[[#This Row],[Author]]&amp;"_"&amp;Table_Books[[#This Row],[Title]]</f>
        <v>Regan, Tom_The Case for Animal Rights</v>
      </c>
      <c r="AM3014" s="2" t="str">
        <f>Table_Books[[#This Row],[Title]]&amp;" by "&amp;Table_Books[[#This Row],[Author]]</f>
        <v>The Case for Animal Rights by Regan, Tom</v>
      </c>
    </row>
    <row r="3015" spans="1:41" x14ac:dyDescent="0.35">
      <c r="A3015" s="7" t="str">
        <f>"B-" &amp; UPPER(TRIM(Table_Books[[#This Row],[Title]])) &amp; "|" &amp; UPPER(TRIM(Table_Books[[#This Row],[Author]]))</f>
        <v>B-THE GOLDEN DAWN|REGARDIE, ISRAEL</v>
      </c>
      <c r="B3015" s="28" t="str">
        <f>IF(COUNTIFS(Table_Books[Hash_ID],Table_Books[[#This Row],[Hash_ID]])&gt;1,"Y","N")</f>
        <v>N</v>
      </c>
      <c r="C3015" s="2" t="s">
        <v>13304</v>
      </c>
      <c r="D3015" s="2" t="s">
        <v>20463</v>
      </c>
      <c r="G3015" s="12"/>
      <c r="H3015" s="12"/>
      <c r="I3015" s="8"/>
      <c r="J3015" s="12"/>
      <c r="K3015" s="12"/>
      <c r="O3015" s="33"/>
      <c r="P3015" s="10"/>
      <c r="Q3015" s="10" t="s">
        <v>1860</v>
      </c>
      <c r="R3015" s="10"/>
      <c r="S3015" s="10"/>
      <c r="T3015" s="10" t="s">
        <v>1860</v>
      </c>
      <c r="U3015" s="10" t="s">
        <v>1860</v>
      </c>
      <c r="V3015" s="10"/>
      <c r="W3015" s="10"/>
      <c r="X3015" s="10"/>
      <c r="Y3015" s="10"/>
      <c r="Z3015" s="10"/>
      <c r="AA3015" s="10"/>
      <c r="AB3015" s="10"/>
      <c r="AE3015" s="12">
        <f>IFERROR(FLOOR(Table_Books[[#This Row],[Published_Date]],10), 0)</f>
        <v>0</v>
      </c>
      <c r="AF3015" s="2">
        <f>IFERROR(CEILING(VALUE(LEFT(Table_Books[[#This Row],[Published_Date]],FIND("-",Table_Books[[#This Row],[Published_Date]]&amp;"-")-1))/100, 1), 0)</f>
        <v>0</v>
      </c>
      <c r="AK3015" s="2" t="str">
        <f>Table_Books[[#This Row],[Title]]&amp;"_"&amp;Table_Books[[#This Row],[Author]]</f>
        <v>The Golden Dawn_Regardie, Israel</v>
      </c>
      <c r="AL3015" s="2" t="str">
        <f>Table_Books[[#This Row],[Author]]&amp;"_"&amp;Table_Books[[#This Row],[Title]]</f>
        <v>Regardie, Israel_The Golden Dawn</v>
      </c>
      <c r="AM3015" s="2" t="str">
        <f>Table_Books[[#This Row],[Title]]&amp;" by "&amp;Table_Books[[#This Row],[Author]]</f>
        <v>The Golden Dawn by Regardie, Israel</v>
      </c>
    </row>
    <row r="3016" spans="1:41" x14ac:dyDescent="0.35">
      <c r="A3016" s="7" t="str">
        <f>"B-" &amp; UPPER(TRIM(Table_Books[[#This Row],[Title]])) &amp; "|" &amp; UPPER(TRIM(Table_Books[[#This Row],[Author]]))</f>
        <v>B-UNCLE STEPHEN|REID, FORREST</v>
      </c>
      <c r="B3016" s="28" t="str">
        <f>IF(COUNTIFS(Table_Books[Hash_ID],Table_Books[[#This Row],[Hash_ID]])&gt;1,"Y","N")</f>
        <v>N</v>
      </c>
      <c r="C3016" s="2" t="s">
        <v>7998</v>
      </c>
      <c r="D3016" s="2" t="s">
        <v>8455</v>
      </c>
      <c r="G3016" s="12"/>
      <c r="H3016" s="12">
        <v>2001</v>
      </c>
      <c r="I3016" s="8" t="s">
        <v>7930</v>
      </c>
      <c r="J3016" s="12"/>
      <c r="K3016" s="12"/>
      <c r="O3016" s="33"/>
      <c r="P3016" s="10"/>
      <c r="Q3016" s="10" t="s">
        <v>1860</v>
      </c>
      <c r="R3016" s="10"/>
      <c r="S3016" s="10"/>
      <c r="T3016" s="10" t="s">
        <v>1860</v>
      </c>
      <c r="U3016" s="10" t="s">
        <v>1860</v>
      </c>
      <c r="V3016" s="10"/>
      <c r="W3016" s="10"/>
      <c r="X3016" s="10"/>
      <c r="Y3016" s="10"/>
      <c r="Z3016" s="10"/>
      <c r="AA3016" s="10"/>
      <c r="AB3016" s="10"/>
      <c r="AE3016" s="12">
        <f>IFERROR(FLOOR(Table_Books[[#This Row],[Published_Date]],10), 0)</f>
        <v>0</v>
      </c>
      <c r="AF3016" s="2">
        <f>IFERROR(CEILING(VALUE(LEFT(Table_Books[[#This Row],[Published_Date]],FIND("-",Table_Books[[#This Row],[Published_Date]]&amp;"-")-1))/100, 1), 0)</f>
        <v>0</v>
      </c>
      <c r="AK3016" s="2" t="str">
        <f>Table_Books[[#This Row],[Title]]&amp;"_"&amp;Table_Books[[#This Row],[Author]]</f>
        <v>Uncle Stephen_Reid, Forrest</v>
      </c>
      <c r="AL3016" s="2" t="str">
        <f>Table_Books[[#This Row],[Author]]&amp;"_"&amp;Table_Books[[#This Row],[Title]]</f>
        <v>Reid, Forrest_Uncle Stephen</v>
      </c>
      <c r="AM3016" s="2" t="str">
        <f>Table_Books[[#This Row],[Title]]&amp;" by "&amp;Table_Books[[#This Row],[Author]]</f>
        <v>Uncle Stephen by Reid, Forrest</v>
      </c>
    </row>
    <row r="3017" spans="1:41" x14ac:dyDescent="0.35">
      <c r="A3017" s="7" t="str">
        <f>"B-" &amp; UPPER(TRIM(Table_Books[[#This Row],[Title]])) &amp; "|" &amp; UPPER(TRIM(Table_Books[[#This Row],[Author]]))</f>
        <v>B-ALL QUIET ON THE WESTERN FRONT|REMARQUE, ERICH MARIA</v>
      </c>
      <c r="B3017" s="28" t="str">
        <f>IF(COUNTIFS(Table_Books[Hash_ID],Table_Books[[#This Row],[Hash_ID]])&gt;1,"Y","N")</f>
        <v>N</v>
      </c>
      <c r="C3017" s="2" t="s">
        <v>6939</v>
      </c>
      <c r="D3017" s="2" t="s">
        <v>8404</v>
      </c>
      <c r="G3017" s="12"/>
      <c r="H3017" s="12"/>
      <c r="I3017" s="8"/>
      <c r="J3017" s="12"/>
      <c r="K3017" s="12"/>
      <c r="O3017" s="33"/>
      <c r="P3017" s="10"/>
      <c r="Q3017" s="10" t="s">
        <v>1860</v>
      </c>
      <c r="R3017" s="10"/>
      <c r="S3017" s="10"/>
      <c r="T3017" s="10" t="s">
        <v>1860</v>
      </c>
      <c r="U3017" s="10" t="s">
        <v>1860</v>
      </c>
      <c r="V3017" s="10"/>
      <c r="W3017" s="10"/>
      <c r="X3017" s="10"/>
      <c r="Y3017" s="10"/>
      <c r="Z3017" s="10"/>
      <c r="AA3017" s="10"/>
      <c r="AB3017" s="10"/>
      <c r="AE3017" s="12">
        <f>IFERROR(FLOOR(Table_Books[[#This Row],[Published_Date]],10), 0)</f>
        <v>0</v>
      </c>
      <c r="AF3017" s="2">
        <f>IFERROR(CEILING(VALUE(LEFT(Table_Books[[#This Row],[Published_Date]],FIND("-",Table_Books[[#This Row],[Published_Date]]&amp;"-")-1))/100, 1), 0)</f>
        <v>0</v>
      </c>
      <c r="AK3017" s="2" t="str">
        <f>Table_Books[[#This Row],[Title]]&amp;"_"&amp;Table_Books[[#This Row],[Author]]</f>
        <v>All Quiet on the Western Front_Remarque, Erich Maria</v>
      </c>
      <c r="AL3017" s="2" t="str">
        <f>Table_Books[[#This Row],[Author]]&amp;"_"&amp;Table_Books[[#This Row],[Title]]</f>
        <v>Remarque, Erich Maria_All Quiet on the Western Front</v>
      </c>
      <c r="AM3017" s="2" t="str">
        <f>Table_Books[[#This Row],[Title]]&amp;" by "&amp;Table_Books[[#This Row],[Author]]</f>
        <v>All Quiet on the Western Front by Remarque, Erich Maria</v>
      </c>
    </row>
    <row r="3018" spans="1:41" x14ac:dyDescent="0.35">
      <c r="A3018" s="7" t="str">
        <f>"B-" &amp; UPPER(TRIM(Table_Books[[#This Row],[Title]])) &amp; "|" &amp; UPPER(TRIM(Table_Books[[#This Row],[Author]]))</f>
        <v>B-FROM A FARAWAY LAND|REMY DE GOURMONT</v>
      </c>
      <c r="B3018" s="28" t="str">
        <f>IF(COUNTIFS(Table_Books[Hash_ID],Table_Books[[#This Row],[Hash_ID]])&gt;1,"Y","N")</f>
        <v>N</v>
      </c>
      <c r="C3018" s="2" t="s">
        <v>16528</v>
      </c>
      <c r="D3018" s="43" t="s">
        <v>15617</v>
      </c>
      <c r="G3018" s="12"/>
      <c r="H3018" s="12"/>
      <c r="I3018" s="8"/>
      <c r="J3018" s="12"/>
      <c r="K3018" s="12"/>
      <c r="O3018" s="33"/>
      <c r="P3018" s="10"/>
      <c r="Q3018" s="10" t="s">
        <v>1860</v>
      </c>
      <c r="R3018" s="10"/>
      <c r="S3018" s="10"/>
      <c r="T3018" s="10" t="s">
        <v>1860</v>
      </c>
      <c r="U3018" s="10" t="s">
        <v>1860</v>
      </c>
      <c r="V3018" s="10"/>
      <c r="W3018" s="10"/>
      <c r="X3018" s="10"/>
      <c r="Y3018" s="10"/>
      <c r="Z3018" s="10"/>
      <c r="AA3018" s="10"/>
      <c r="AB3018" s="10"/>
      <c r="AE3018" s="12">
        <f>IFERROR(FLOOR(Table_Books[[#This Row],[Published_Date]],10), 0)</f>
        <v>0</v>
      </c>
      <c r="AF3018" s="2">
        <f>IFERROR(CEILING(VALUE(LEFT(Table_Books[[#This Row],[Published_Date]],FIND("-",Table_Books[[#This Row],[Published_Date]]&amp;"-")-1))/100, 1), 0)</f>
        <v>0</v>
      </c>
      <c r="AK3018" s="2" t="str">
        <f>Table_Books[[#This Row],[Title]]&amp;"_"&amp;Table_Books[[#This Row],[Author]]</f>
        <v>From a Faraway Land_Remy de Gourmont</v>
      </c>
      <c r="AL3018" s="2" t="str">
        <f>Table_Books[[#This Row],[Author]]&amp;"_"&amp;Table_Books[[#This Row],[Title]]</f>
        <v>Remy de Gourmont_From a Faraway Land</v>
      </c>
      <c r="AM3018" s="2" t="str">
        <f>Table_Books[[#This Row],[Title]]&amp;" by "&amp;Table_Books[[#This Row],[Author]]</f>
        <v>From a Faraway Land by Remy de Gourmont</v>
      </c>
    </row>
    <row r="3019" spans="1:41" x14ac:dyDescent="0.35">
      <c r="A3019" s="7" t="str">
        <f>"B-" &amp; UPPER(TRIM(Table_Books[[#This Row],[Title]])) &amp; "|" &amp; UPPER(TRIM(Table_Books[[#This Row],[Author]]))</f>
        <v>B-THE ROLLING STONES|REUEL GOLDEN</v>
      </c>
      <c r="B3019" s="28" t="str">
        <f>IF(COUNTIFS(Table_Books[Hash_ID],Table_Books[[#This Row],[Hash_ID]])&gt;1,"Y","N")</f>
        <v>N</v>
      </c>
      <c r="C3019" s="2" t="s">
        <v>16007</v>
      </c>
      <c r="D3019" s="43" t="s">
        <v>16008</v>
      </c>
      <c r="G3019" s="12"/>
      <c r="H3019" s="12"/>
      <c r="I3019" s="8" t="s">
        <v>13553</v>
      </c>
      <c r="J3019" s="12"/>
      <c r="K3019" s="12"/>
      <c r="O3019" s="33"/>
      <c r="P3019" s="10"/>
      <c r="Q3019" s="10" t="s">
        <v>1860</v>
      </c>
      <c r="R3019" s="10"/>
      <c r="S3019" s="10"/>
      <c r="T3019" s="10" t="s">
        <v>1860</v>
      </c>
      <c r="U3019" s="10" t="s">
        <v>1860</v>
      </c>
      <c r="V3019" s="10"/>
      <c r="W3019" s="10"/>
      <c r="X3019" s="10"/>
      <c r="Y3019" s="10"/>
      <c r="Z3019" s="10"/>
      <c r="AA3019" s="10"/>
      <c r="AB3019" s="10"/>
      <c r="AE3019" s="12">
        <f>IFERROR(FLOOR(Table_Books[[#This Row],[Published_Date]],10), 0)</f>
        <v>0</v>
      </c>
      <c r="AF3019" s="2">
        <f>IFERROR(CEILING(VALUE(LEFT(Table_Books[[#This Row],[Published_Date]],FIND("-",Table_Books[[#This Row],[Published_Date]]&amp;"-")-1))/100, 1), 0)</f>
        <v>0</v>
      </c>
      <c r="AK3019" s="2" t="str">
        <f>Table_Books[[#This Row],[Title]]&amp;"_"&amp;Table_Books[[#This Row],[Author]]</f>
        <v>The Rolling Stones_Reuel Golden</v>
      </c>
      <c r="AL3019" s="2" t="str">
        <f>Table_Books[[#This Row],[Author]]&amp;"_"&amp;Table_Books[[#This Row],[Title]]</f>
        <v>Reuel Golden_The Rolling Stones</v>
      </c>
      <c r="AM3019" s="2" t="str">
        <f>Table_Books[[#This Row],[Title]]&amp;" by "&amp;Table_Books[[#This Row],[Author]]</f>
        <v>The Rolling Stones by Reuel Golden</v>
      </c>
    </row>
    <row r="3020" spans="1:41" x14ac:dyDescent="0.35">
      <c r="A3020" s="7" t="str">
        <f>"B-" &amp; UPPER(TRIM(Table_Books[[#This Row],[Title]])) &amp; "|" &amp; UPPER(TRIM(Table_Books[[#This Row],[Author]]))</f>
        <v>B-KATSUSHIKA HOKUSAI|RHIANNON PAGET</v>
      </c>
      <c r="B3020" s="28" t="str">
        <f>IF(COUNTIFS(Table_Books[Hash_ID],Table_Books[[#This Row],[Hash_ID]])&gt;1,"Y","N")</f>
        <v>N</v>
      </c>
      <c r="C3020" s="2" t="s">
        <v>15992</v>
      </c>
      <c r="D3020" s="43" t="s">
        <v>15993</v>
      </c>
      <c r="G3020" s="12"/>
      <c r="H3020" s="12"/>
      <c r="I3020" s="8" t="s">
        <v>13553</v>
      </c>
      <c r="J3020" s="12"/>
      <c r="K3020" s="12"/>
      <c r="O3020" s="33"/>
      <c r="P3020" s="10"/>
      <c r="Q3020" s="10" t="s">
        <v>1860</v>
      </c>
      <c r="R3020" s="10"/>
      <c r="S3020" s="10"/>
      <c r="T3020" s="10" t="s">
        <v>1860</v>
      </c>
      <c r="U3020" s="10" t="s">
        <v>1860</v>
      </c>
      <c r="V3020" s="10"/>
      <c r="W3020" s="10"/>
      <c r="X3020" s="10"/>
      <c r="Y3020" s="10"/>
      <c r="Z3020" s="10"/>
      <c r="AA3020" s="10"/>
      <c r="AB3020" s="10"/>
      <c r="AE3020" s="12">
        <f>IFERROR(FLOOR(Table_Books[[#This Row],[Published_Date]],10), 0)</f>
        <v>0</v>
      </c>
      <c r="AF3020" s="2">
        <f>IFERROR(CEILING(VALUE(LEFT(Table_Books[[#This Row],[Published_Date]],FIND("-",Table_Books[[#This Row],[Published_Date]]&amp;"-")-1))/100, 1), 0)</f>
        <v>0</v>
      </c>
      <c r="AK3020" s="2" t="str">
        <f>Table_Books[[#This Row],[Title]]&amp;"_"&amp;Table_Books[[#This Row],[Author]]</f>
        <v>Katsushika Hokusai_Rhiannon Paget</v>
      </c>
      <c r="AL3020" s="2" t="str">
        <f>Table_Books[[#This Row],[Author]]&amp;"_"&amp;Table_Books[[#This Row],[Title]]</f>
        <v>Rhiannon Paget_Katsushika Hokusai</v>
      </c>
      <c r="AM3020" s="2" t="str">
        <f>Table_Books[[#This Row],[Title]]&amp;" by "&amp;Table_Books[[#This Row],[Author]]</f>
        <v>Katsushika Hokusai by Rhiannon Paget</v>
      </c>
    </row>
    <row r="3021" spans="1:41" x14ac:dyDescent="0.35">
      <c r="A3021" s="7" t="str">
        <f>"B-" &amp; UPPER(TRIM(Table_Books[[#This Row],[Title]])) &amp; "|" &amp; UPPER(TRIM(Table_Books[[#This Row],[Author]]))</f>
        <v>B-ODILON REDON: THE FLOWER PAINTINGS|RICHARD HOBBS</v>
      </c>
      <c r="B3021" s="28" t="str">
        <f>IF(COUNTIFS(Table_Books[Hash_ID],Table_Books[[#This Row],[Hash_ID]])&gt;1,"Y","N")</f>
        <v>N</v>
      </c>
      <c r="C3021" s="2" t="s">
        <v>16172</v>
      </c>
      <c r="D3021" s="43" t="s">
        <v>16173</v>
      </c>
      <c r="G3021" s="12"/>
      <c r="H3021" s="12"/>
      <c r="I3021" s="8"/>
      <c r="J3021" s="12"/>
      <c r="K3021" s="12"/>
      <c r="O3021" s="33"/>
      <c r="P3021" s="10"/>
      <c r="Q3021" s="10" t="s">
        <v>1860</v>
      </c>
      <c r="R3021" s="10"/>
      <c r="S3021" s="10"/>
      <c r="T3021" s="10" t="s">
        <v>1860</v>
      </c>
      <c r="U3021" s="10" t="s">
        <v>1860</v>
      </c>
      <c r="V3021" s="10"/>
      <c r="W3021" s="10"/>
      <c r="X3021" s="10"/>
      <c r="Y3021" s="10"/>
      <c r="Z3021" s="10"/>
      <c r="AA3021" s="10"/>
      <c r="AB3021" s="10"/>
      <c r="AE3021" s="12">
        <f>IFERROR(FLOOR(Table_Books[[#This Row],[Published_Date]],10), 0)</f>
        <v>0</v>
      </c>
      <c r="AF3021" s="2">
        <f>IFERROR(CEILING(VALUE(LEFT(Table_Books[[#This Row],[Published_Date]],FIND("-",Table_Books[[#This Row],[Published_Date]]&amp;"-")-1))/100, 1), 0)</f>
        <v>0</v>
      </c>
      <c r="AJ3021" s="2" t="s">
        <v>16093</v>
      </c>
      <c r="AK3021" s="2" t="str">
        <f>Table_Books[[#This Row],[Title]]&amp;"_"&amp;Table_Books[[#This Row],[Author]]</f>
        <v>Odilon Redon: The Flower Paintings_Richard Hobbs</v>
      </c>
      <c r="AL3021" s="2" t="str">
        <f>Table_Books[[#This Row],[Author]]&amp;"_"&amp;Table_Books[[#This Row],[Title]]</f>
        <v>Richard Hobbs_Odilon Redon: The Flower Paintings</v>
      </c>
      <c r="AM3021" s="2" t="str">
        <f>Table_Books[[#This Row],[Title]]&amp;" by "&amp;Table_Books[[#This Row],[Author]]</f>
        <v>Odilon Redon: The Flower Paintings by Richard Hobbs</v>
      </c>
    </row>
    <row r="3022" spans="1:41" x14ac:dyDescent="0.35">
      <c r="A3022" s="7" t="str">
        <f>"B-" &amp; UPPER(TRIM(Table_Books[[#This Row],[Title]])) &amp; "|" &amp; UPPER(TRIM(Table_Books[[#This Row],[Author]]))</f>
        <v>B-CLARISSA; OR, THE HISTORY OF A YOUNG LADY|RICHARDSON, SAMUEL</v>
      </c>
      <c r="B3022" s="35" t="str">
        <f>IF(COUNTIFS(Table_Books[Hash_ID],Table_Books[[#This Row],[Hash_ID]])&gt;1,"Y","N")</f>
        <v>N</v>
      </c>
      <c r="C3022" s="35" t="s">
        <v>19442</v>
      </c>
      <c r="D3022" s="48" t="s">
        <v>19441</v>
      </c>
      <c r="E3022" s="35"/>
      <c r="F3022" s="35"/>
      <c r="G3022" s="36"/>
      <c r="H3022" s="36"/>
      <c r="I3022" s="37"/>
      <c r="J3022" s="36"/>
      <c r="K3022" s="36"/>
      <c r="L3022" s="35"/>
      <c r="M3022" s="35"/>
      <c r="N3022" s="35"/>
      <c r="O3022" s="38"/>
      <c r="P3022" s="39"/>
      <c r="Q3022" s="10" t="s">
        <v>1860</v>
      </c>
      <c r="R3022" s="39"/>
      <c r="S3022" s="39"/>
      <c r="T3022" s="10" t="s">
        <v>1860</v>
      </c>
      <c r="U3022" s="10" t="s">
        <v>1860</v>
      </c>
      <c r="V3022" s="39"/>
      <c r="W3022" s="39"/>
      <c r="X3022" s="39"/>
      <c r="Y3022" s="39"/>
      <c r="Z3022" s="39"/>
      <c r="AA3022" s="39"/>
      <c r="AB3022" s="39"/>
      <c r="AC3022" s="35"/>
      <c r="AD3022" s="35"/>
      <c r="AE3022" s="36">
        <f>IFERROR(FLOOR(Table_Books[[#This Row],[Published_Date]],10), 0)</f>
        <v>0</v>
      </c>
      <c r="AF3022" s="35">
        <f>IFERROR(CEILING(VALUE(LEFT(Table_Books[[#This Row],[Published_Date]],FIND("-",Table_Books[[#This Row],[Published_Date]]&amp;"-")-1))/100, 1), 0)</f>
        <v>0</v>
      </c>
      <c r="AG3022" s="35"/>
      <c r="AH3022" s="35" t="s">
        <v>21593</v>
      </c>
      <c r="AI3022" s="35"/>
      <c r="AJ3022" s="35"/>
      <c r="AK3022" s="35" t="str">
        <f>Table_Books[[#This Row],[Title]]&amp;"_"&amp;Table_Books[[#This Row],[Author]]</f>
        <v>Clarissa; or, The History of a Young Lady_Richardson, Samuel</v>
      </c>
      <c r="AL3022" s="35" t="str">
        <f>Table_Books[[#This Row],[Author]]&amp;"_"&amp;Table_Books[[#This Row],[Title]]</f>
        <v>Richardson, Samuel_Clarissa; or, The History of a Young Lady</v>
      </c>
      <c r="AM3022" s="35" t="str">
        <f>Table_Books[[#This Row],[Title]]&amp;" by "&amp;Table_Books[[#This Row],[Author]]</f>
        <v>Clarissa; or, The History of a Young Lady by Richardson, Samuel</v>
      </c>
      <c r="AN3022" s="35"/>
      <c r="AO3022" s="35"/>
    </row>
    <row r="3023" spans="1:41" x14ac:dyDescent="0.35">
      <c r="A3023" s="7" t="str">
        <f>"B-" &amp; UPPER(TRIM(Table_Books[[#This Row],[Title]])) &amp; "|" &amp; UPPER(TRIM(Table_Books[[#This Row],[Author]]))</f>
        <v>B-PAMELA; OR, VIRTUE REWARDED|RICHARDSON, SAMUEL</v>
      </c>
      <c r="B3023" s="35" t="str">
        <f>IF(COUNTIFS(Table_Books[Hash_ID],Table_Books[[#This Row],[Hash_ID]])&gt;1,"Y","N")</f>
        <v>N</v>
      </c>
      <c r="C3023" s="35" t="s">
        <v>19440</v>
      </c>
      <c r="D3023" s="48" t="s">
        <v>19441</v>
      </c>
      <c r="E3023" s="35"/>
      <c r="F3023" s="35"/>
      <c r="G3023" s="36"/>
      <c r="H3023" s="36"/>
      <c r="I3023" s="37"/>
      <c r="J3023" s="36"/>
      <c r="K3023" s="36"/>
      <c r="L3023" s="35"/>
      <c r="M3023" s="35"/>
      <c r="N3023" s="35"/>
      <c r="O3023" s="38"/>
      <c r="P3023" s="39"/>
      <c r="Q3023" s="10" t="s">
        <v>1860</v>
      </c>
      <c r="R3023" s="39"/>
      <c r="S3023" s="39"/>
      <c r="T3023" s="10" t="s">
        <v>1860</v>
      </c>
      <c r="U3023" s="10" t="s">
        <v>1860</v>
      </c>
      <c r="V3023" s="39"/>
      <c r="W3023" s="39"/>
      <c r="X3023" s="39"/>
      <c r="Y3023" s="39"/>
      <c r="Z3023" s="39"/>
      <c r="AA3023" s="39"/>
      <c r="AB3023" s="39"/>
      <c r="AC3023" s="35"/>
      <c r="AD3023" s="35"/>
      <c r="AE3023" s="36">
        <f>IFERROR(FLOOR(Table_Books[[#This Row],[Published_Date]],10), 0)</f>
        <v>0</v>
      </c>
      <c r="AF3023" s="35">
        <f>IFERROR(CEILING(VALUE(LEFT(Table_Books[[#This Row],[Published_Date]],FIND("-",Table_Books[[#This Row],[Published_Date]]&amp;"-")-1))/100, 1), 0)</f>
        <v>0</v>
      </c>
      <c r="AG3023" s="35"/>
      <c r="AH3023" s="35" t="s">
        <v>21593</v>
      </c>
      <c r="AI3023" s="35"/>
      <c r="AJ3023" s="35"/>
      <c r="AK3023" s="35" t="str">
        <f>Table_Books[[#This Row],[Title]]&amp;"_"&amp;Table_Books[[#This Row],[Author]]</f>
        <v>Pamela; or, Virtue Rewarded_Richardson, Samuel</v>
      </c>
      <c r="AL3023" s="35" t="str">
        <f>Table_Books[[#This Row],[Author]]&amp;"_"&amp;Table_Books[[#This Row],[Title]]</f>
        <v>Richardson, Samuel_Pamela; or, Virtue Rewarded</v>
      </c>
      <c r="AM3023" s="35" t="str">
        <f>Table_Books[[#This Row],[Title]]&amp;" by "&amp;Table_Books[[#This Row],[Author]]</f>
        <v>Pamela; or, Virtue Rewarded by Richardson, Samuel</v>
      </c>
      <c r="AN3023" s="35"/>
      <c r="AO3023" s="35"/>
    </row>
    <row r="3024" spans="1:41" x14ac:dyDescent="0.35">
      <c r="A3024" s="7" t="str">
        <f>"B-" &amp; UPPER(TRIM(Table_Books[[#This Row],[Title]])) &amp; "|" &amp; UPPER(TRIM(Table_Books[[#This Row],[Author]]))</f>
        <v>B-DUINO ELEGIES|RILKE, RAINER MARIA</v>
      </c>
      <c r="B3024" s="28" t="str">
        <f>IF(COUNTIFS(Table_Books[Hash_ID],Table_Books[[#This Row],[Hash_ID]])&gt;1,"Y","N")</f>
        <v>Y</v>
      </c>
      <c r="C3024" s="2" t="s">
        <v>5932</v>
      </c>
      <c r="D3024" s="2" t="s">
        <v>5821</v>
      </c>
      <c r="G3024" s="12"/>
      <c r="H3024" s="12"/>
      <c r="I3024" s="8"/>
      <c r="J3024" s="12"/>
      <c r="K3024" s="12"/>
      <c r="O3024" s="33"/>
      <c r="P3024" s="10"/>
      <c r="Q3024" s="10" t="s">
        <v>1860</v>
      </c>
      <c r="R3024" s="10"/>
      <c r="S3024" s="10"/>
      <c r="T3024" s="10" t="s">
        <v>1860</v>
      </c>
      <c r="U3024" s="10" t="s">
        <v>1860</v>
      </c>
      <c r="V3024" s="10"/>
      <c r="W3024" s="10"/>
      <c r="X3024" s="10"/>
      <c r="Y3024" s="10"/>
      <c r="Z3024" s="10"/>
      <c r="AA3024" s="10"/>
      <c r="AB3024" s="10"/>
      <c r="AE3024" s="12">
        <f>IFERROR(FLOOR(Table_Books[[#This Row],[Published_Date]],10), 0)</f>
        <v>0</v>
      </c>
      <c r="AF3024" s="2">
        <f>IFERROR(CEILING(VALUE(LEFT(Table_Books[[#This Row],[Published_Date]],FIND("-",Table_Books[[#This Row],[Published_Date]]&amp;"-")-1))/100, 1), 0)</f>
        <v>0</v>
      </c>
      <c r="AK3024" s="2" t="str">
        <f>Table_Books[[#This Row],[Title]]&amp;"_"&amp;Table_Books[[#This Row],[Author]]</f>
        <v>Duino Elegies_Rilke, Rainer Maria</v>
      </c>
      <c r="AL3024" s="2" t="str">
        <f>Table_Books[[#This Row],[Author]]&amp;"_"&amp;Table_Books[[#This Row],[Title]]</f>
        <v>Rilke, Rainer Maria_Duino Elegies</v>
      </c>
      <c r="AM3024" s="2" t="str">
        <f>Table_Books[[#This Row],[Title]]&amp;" by "&amp;Table_Books[[#This Row],[Author]]</f>
        <v>Duino Elegies by Rilke, Rainer Maria</v>
      </c>
    </row>
    <row r="3025" spans="1:41" x14ac:dyDescent="0.35">
      <c r="A3025" s="7" t="str">
        <f>"B-" &amp; UPPER(TRIM(Table_Books[[#This Row],[Title]])) &amp; "|" &amp; UPPER(TRIM(Table_Books[[#This Row],[Author]]))</f>
        <v>B-DUINO ELEGIES|RILKE, RAINER MARIA</v>
      </c>
      <c r="B3025" s="28" t="str">
        <f>IF(COUNTIFS(Table_Books[Hash_ID],Table_Books[[#This Row],[Hash_ID]])&gt;1,"Y","N")</f>
        <v>Y</v>
      </c>
      <c r="C3025" s="24" t="s">
        <v>5932</v>
      </c>
      <c r="D3025" s="24" t="s">
        <v>5821</v>
      </c>
      <c r="G3025" s="12"/>
      <c r="H3025" s="12"/>
      <c r="I3025" s="8"/>
      <c r="J3025" s="12"/>
      <c r="K3025" s="12"/>
      <c r="O3025" s="33"/>
      <c r="P3025" s="10"/>
      <c r="Q3025" s="10" t="s">
        <v>1860</v>
      </c>
      <c r="R3025" s="10"/>
      <c r="S3025" s="10"/>
      <c r="T3025" s="10" t="s">
        <v>1860</v>
      </c>
      <c r="U3025" s="10" t="s">
        <v>1860</v>
      </c>
      <c r="V3025" s="10"/>
      <c r="W3025" s="10"/>
      <c r="X3025" s="10"/>
      <c r="Y3025" s="10"/>
      <c r="Z3025" s="10"/>
      <c r="AA3025" s="10"/>
      <c r="AB3025" s="10"/>
      <c r="AE3025" s="12">
        <f>IFERROR(FLOOR(Table_Books[[#This Row],[Published_Date]],10), 0)</f>
        <v>0</v>
      </c>
      <c r="AF3025" s="2">
        <f>IFERROR(CEILING(VALUE(LEFT(Table_Books[[#This Row],[Published_Date]],FIND("-",Table_Books[[#This Row],[Published_Date]]&amp;"-")-1))/100, 1), 0)</f>
        <v>0</v>
      </c>
      <c r="AK3025" s="24" t="str">
        <f>Table_Books[[#This Row],[Title]]&amp;"_"&amp;Table_Books[[#This Row],[Author]]</f>
        <v>Duino Elegies_Rilke, Rainer Maria</v>
      </c>
      <c r="AL3025" s="24" t="str">
        <f>Table_Books[[#This Row],[Author]]&amp;"_"&amp;Table_Books[[#This Row],[Title]]</f>
        <v>Rilke, Rainer Maria_Duino Elegies</v>
      </c>
      <c r="AM3025" s="24" t="str">
        <f>Table_Books[[#This Row],[Title]]&amp;" by "&amp;Table_Books[[#This Row],[Author]]</f>
        <v>Duino Elegies by Rilke, Rainer Maria</v>
      </c>
    </row>
    <row r="3026" spans="1:41" x14ac:dyDescent="0.35">
      <c r="A3026" s="7" t="str">
        <f>"B-" &amp; UPPER(TRIM(Table_Books[[#This Row],[Title]])) &amp; "|" &amp; UPPER(TRIM(Table_Books[[#This Row],[Author]]))</f>
        <v>B-DUINO ELEGIES / SONNETS TO ORPHEUS|RILKE, RAINER MARIA</v>
      </c>
      <c r="B3026" s="35" t="str">
        <f>IF(COUNTIFS(Table_Books[Hash_ID],Table_Books[[#This Row],[Hash_ID]])&gt;1,"Y","N")</f>
        <v>N</v>
      </c>
      <c r="C3026" s="35" t="s">
        <v>20038</v>
      </c>
      <c r="D3026" s="35" t="s">
        <v>5821</v>
      </c>
      <c r="E3026" s="35"/>
      <c r="F3026" s="35"/>
      <c r="G3026" s="36"/>
      <c r="H3026" s="36"/>
      <c r="I3026" s="37"/>
      <c r="J3026" s="36"/>
      <c r="K3026" s="36"/>
      <c r="L3026" s="35"/>
      <c r="M3026" s="35"/>
      <c r="N3026" s="35"/>
      <c r="O3026" s="38"/>
      <c r="P3026" s="39"/>
      <c r="Q3026" s="10" t="s">
        <v>1860</v>
      </c>
      <c r="R3026" s="39"/>
      <c r="S3026" s="39"/>
      <c r="T3026" s="10" t="s">
        <v>1860</v>
      </c>
      <c r="U3026" s="10" t="s">
        <v>1860</v>
      </c>
      <c r="V3026" s="39"/>
      <c r="W3026" s="39"/>
      <c r="X3026" s="39"/>
      <c r="Y3026" s="39"/>
      <c r="Z3026" s="39"/>
      <c r="AA3026" s="39"/>
      <c r="AB3026" s="39"/>
      <c r="AC3026" s="35"/>
      <c r="AD3026" s="35"/>
      <c r="AE3026" s="36">
        <f>IFERROR(FLOOR(Table_Books[[#This Row],[Published_Date]],10), 0)</f>
        <v>0</v>
      </c>
      <c r="AF3026" s="35">
        <f>IFERROR(CEILING(VALUE(LEFT(Table_Books[[#This Row],[Published_Date]],FIND("-",Table_Books[[#This Row],[Published_Date]]&amp;"-")-1))/100, 1), 0)</f>
        <v>0</v>
      </c>
      <c r="AG3026" s="35"/>
      <c r="AH3026" s="35" t="s">
        <v>21609</v>
      </c>
      <c r="AI3026" s="35"/>
      <c r="AJ3026" s="35"/>
      <c r="AK3026" s="35" t="str">
        <f>Table_Books[[#This Row],[Title]]&amp;"_"&amp;Table_Books[[#This Row],[Author]]</f>
        <v>Duino Elegies / Sonnets to Orpheus_Rilke, Rainer Maria</v>
      </c>
      <c r="AL3026" s="35" t="str">
        <f>Table_Books[[#This Row],[Author]]&amp;"_"&amp;Table_Books[[#This Row],[Title]]</f>
        <v>Rilke, Rainer Maria_Duino Elegies / Sonnets to Orpheus</v>
      </c>
      <c r="AM3026" s="35" t="str">
        <f>Table_Books[[#This Row],[Title]]&amp;" by "&amp;Table_Books[[#This Row],[Author]]</f>
        <v>Duino Elegies / Sonnets to Orpheus by Rilke, Rainer Maria</v>
      </c>
      <c r="AN3026" s="35"/>
      <c r="AO3026" s="35"/>
    </row>
    <row r="3027" spans="1:41" x14ac:dyDescent="0.35">
      <c r="A3027" s="7" t="str">
        <f>"B-" &amp; UPPER(TRIM(Table_Books[[#This Row],[Title]])) &amp; "|" &amp; UPPER(TRIM(Table_Books[[#This Row],[Author]]))</f>
        <v>B-LETTERS TO A YOUNG POET|RILKE, RAINER MARIA</v>
      </c>
      <c r="B3027" s="28" t="str">
        <f>IF(COUNTIFS(Table_Books[Hash_ID],Table_Books[[#This Row],[Hash_ID]])&gt;1,"Y","N")</f>
        <v>N</v>
      </c>
      <c r="C3027" s="2" t="s">
        <v>5930</v>
      </c>
      <c r="D3027" s="2" t="s">
        <v>5821</v>
      </c>
      <c r="G3027" s="12"/>
      <c r="H3027" s="12"/>
      <c r="I3027" s="8"/>
      <c r="J3027" s="12"/>
      <c r="K3027" s="12"/>
      <c r="O3027" s="33"/>
      <c r="P3027" s="10"/>
      <c r="Q3027" s="10" t="s">
        <v>1860</v>
      </c>
      <c r="R3027" s="10"/>
      <c r="S3027" s="10"/>
      <c r="T3027" s="10" t="s">
        <v>1860</v>
      </c>
      <c r="U3027" s="10" t="s">
        <v>1860</v>
      </c>
      <c r="V3027" s="10"/>
      <c r="W3027" s="10"/>
      <c r="X3027" s="10"/>
      <c r="Y3027" s="10"/>
      <c r="Z3027" s="10"/>
      <c r="AA3027" s="10"/>
      <c r="AB3027" s="10"/>
      <c r="AE3027" s="12">
        <f>IFERROR(FLOOR(Table_Books[[#This Row],[Published_Date]],10), 0)</f>
        <v>0</v>
      </c>
      <c r="AF3027" s="2">
        <f>IFERROR(CEILING(VALUE(LEFT(Table_Books[[#This Row],[Published_Date]],FIND("-",Table_Books[[#This Row],[Published_Date]]&amp;"-")-1))/100, 1), 0)</f>
        <v>0</v>
      </c>
      <c r="AK3027" s="2" t="str">
        <f>Table_Books[[#This Row],[Title]]&amp;"_"&amp;Table_Books[[#This Row],[Author]]</f>
        <v>Letters to a Young Poet_Rilke, Rainer Maria</v>
      </c>
      <c r="AL3027" s="2" t="str">
        <f>Table_Books[[#This Row],[Author]]&amp;"_"&amp;Table_Books[[#This Row],[Title]]</f>
        <v>Rilke, Rainer Maria_Letters to a Young Poet</v>
      </c>
      <c r="AM3027" s="2" t="str">
        <f>Table_Books[[#This Row],[Title]]&amp;" by "&amp;Table_Books[[#This Row],[Author]]</f>
        <v>Letters to a Young Poet by Rilke, Rainer Maria</v>
      </c>
    </row>
    <row r="3028" spans="1:41" x14ac:dyDescent="0.35">
      <c r="A3028" s="7" t="str">
        <f>"B-" &amp; UPPER(TRIM(Table_Books[[#This Row],[Title]])) &amp; "|" &amp; UPPER(TRIM(Table_Books[[#This Row],[Author]]))</f>
        <v>B-RILKE'S BOOK OF HOURS: LOVE POEMS TO GOD|RILKE, RAINER MARIA</v>
      </c>
      <c r="B3028" s="28" t="str">
        <f>IF(COUNTIFS(Table_Books[Hash_ID],Table_Books[[#This Row],[Hash_ID]])&gt;1,"Y","N")</f>
        <v>N</v>
      </c>
      <c r="C3028" s="2" t="s">
        <v>6128</v>
      </c>
      <c r="D3028" s="2" t="s">
        <v>5821</v>
      </c>
      <c r="G3028" s="12"/>
      <c r="H3028" s="12"/>
      <c r="I3028" s="8"/>
      <c r="J3028" s="12"/>
      <c r="K3028" s="12"/>
      <c r="O3028" s="33"/>
      <c r="P3028" s="10"/>
      <c r="Q3028" s="10" t="s">
        <v>1860</v>
      </c>
      <c r="R3028" s="10"/>
      <c r="S3028" s="10"/>
      <c r="T3028" s="10" t="s">
        <v>1860</v>
      </c>
      <c r="U3028" s="10" t="s">
        <v>1860</v>
      </c>
      <c r="V3028" s="10"/>
      <c r="W3028" s="10"/>
      <c r="X3028" s="10"/>
      <c r="Y3028" s="10"/>
      <c r="Z3028" s="10"/>
      <c r="AA3028" s="10"/>
      <c r="AB3028" s="10"/>
      <c r="AE3028" s="12">
        <f>IFERROR(FLOOR(Table_Books[[#This Row],[Published_Date]],10), 0)</f>
        <v>0</v>
      </c>
      <c r="AF3028" s="2">
        <f>IFERROR(CEILING(VALUE(LEFT(Table_Books[[#This Row],[Published_Date]],FIND("-",Table_Books[[#This Row],[Published_Date]]&amp;"-")-1))/100, 1), 0)</f>
        <v>0</v>
      </c>
      <c r="AK3028" s="2" t="str">
        <f>Table_Books[[#This Row],[Title]]&amp;"_"&amp;Table_Books[[#This Row],[Author]]</f>
        <v>Rilke's Book of Hours: Love Poems to God_Rilke, Rainer Maria</v>
      </c>
      <c r="AL3028" s="2" t="str">
        <f>Table_Books[[#This Row],[Author]]&amp;"_"&amp;Table_Books[[#This Row],[Title]]</f>
        <v>Rilke, Rainer Maria_Rilke's Book of Hours: Love Poems to God</v>
      </c>
      <c r="AM3028" s="2" t="str">
        <f>Table_Books[[#This Row],[Title]]&amp;" by "&amp;Table_Books[[#This Row],[Author]]</f>
        <v>Rilke's Book of Hours: Love Poems to God by Rilke, Rainer Maria</v>
      </c>
    </row>
    <row r="3029" spans="1:41" x14ac:dyDescent="0.35">
      <c r="A3029" s="7" t="str">
        <f>"B-" &amp; UPPER(TRIM(Table_Books[[#This Row],[Title]])) &amp; "|" &amp; UPPER(TRIM(Table_Books[[#This Row],[Author]]))</f>
        <v>B-SONNETS TO ORPHEUS|RILKE, RAINER MARIA</v>
      </c>
      <c r="B3029" s="28" t="str">
        <f>IF(COUNTIFS(Table_Books[Hash_ID],Table_Books[[#This Row],[Hash_ID]])&gt;1,"Y","N")</f>
        <v>N</v>
      </c>
      <c r="C3029" s="2" t="s">
        <v>6129</v>
      </c>
      <c r="D3029" s="2" t="s">
        <v>5821</v>
      </c>
      <c r="G3029" s="12"/>
      <c r="H3029" s="12"/>
      <c r="I3029" s="8"/>
      <c r="J3029" s="12"/>
      <c r="K3029" s="12"/>
      <c r="O3029" s="33"/>
      <c r="P3029" s="10"/>
      <c r="Q3029" s="10" t="s">
        <v>1860</v>
      </c>
      <c r="R3029" s="10"/>
      <c r="S3029" s="10"/>
      <c r="T3029" s="10" t="s">
        <v>1860</v>
      </c>
      <c r="U3029" s="10" t="s">
        <v>1860</v>
      </c>
      <c r="V3029" s="10"/>
      <c r="W3029" s="10"/>
      <c r="X3029" s="10"/>
      <c r="Y3029" s="10"/>
      <c r="Z3029" s="10"/>
      <c r="AA3029" s="10"/>
      <c r="AB3029" s="10"/>
      <c r="AE3029" s="12">
        <f>IFERROR(FLOOR(Table_Books[[#This Row],[Published_Date]],10), 0)</f>
        <v>0</v>
      </c>
      <c r="AF3029" s="2">
        <f>IFERROR(CEILING(VALUE(LEFT(Table_Books[[#This Row],[Published_Date]],FIND("-",Table_Books[[#This Row],[Published_Date]]&amp;"-")-1))/100, 1), 0)</f>
        <v>0</v>
      </c>
      <c r="AK3029" s="2" t="str">
        <f>Table_Books[[#This Row],[Title]]&amp;"_"&amp;Table_Books[[#This Row],[Author]]</f>
        <v>Sonnets to Orpheus_Rilke, Rainer Maria</v>
      </c>
      <c r="AL3029" s="2" t="str">
        <f>Table_Books[[#This Row],[Author]]&amp;"_"&amp;Table_Books[[#This Row],[Title]]</f>
        <v>Rilke, Rainer Maria_Sonnets to Orpheus</v>
      </c>
      <c r="AM3029" s="2" t="str">
        <f>Table_Books[[#This Row],[Title]]&amp;" by "&amp;Table_Books[[#This Row],[Author]]</f>
        <v>Sonnets to Orpheus by Rilke, Rainer Maria</v>
      </c>
    </row>
    <row r="3030" spans="1:41" x14ac:dyDescent="0.35">
      <c r="A3030" s="7" t="str">
        <f>"B-" &amp; UPPER(TRIM(Table_Books[[#This Row],[Title]])) &amp; "|" &amp; UPPER(TRIM(Table_Books[[#This Row],[Author]]))</f>
        <v>B-THE NOTEBOOKS OF MALTE LAURIDS BRIGGE|RILKE, RAINER MARIA</v>
      </c>
      <c r="B3030" s="28" t="str">
        <f>IF(COUNTIFS(Table_Books[Hash_ID],Table_Books[[#This Row],[Hash_ID]])&gt;1,"Y","N")</f>
        <v>N</v>
      </c>
      <c r="C3030" s="2" t="s">
        <v>5818</v>
      </c>
      <c r="D3030" s="2" t="s">
        <v>5821</v>
      </c>
      <c r="G3030" s="12"/>
      <c r="H3030" s="12"/>
      <c r="I3030" s="8"/>
      <c r="J3030" s="12"/>
      <c r="K3030" s="12"/>
      <c r="O3030" s="33"/>
      <c r="P3030" s="10"/>
      <c r="Q3030" s="10" t="s">
        <v>1860</v>
      </c>
      <c r="R3030" s="10"/>
      <c r="S3030" s="10"/>
      <c r="T3030" s="10" t="s">
        <v>1860</v>
      </c>
      <c r="U3030" s="10" t="s">
        <v>1860</v>
      </c>
      <c r="V3030" s="10"/>
      <c r="W3030" s="10"/>
      <c r="X3030" s="10"/>
      <c r="Y3030" s="10"/>
      <c r="Z3030" s="10"/>
      <c r="AA3030" s="10"/>
      <c r="AB3030" s="10"/>
      <c r="AE3030" s="12">
        <f>IFERROR(FLOOR(Table_Books[[#This Row],[Published_Date]],10), 0)</f>
        <v>0</v>
      </c>
      <c r="AF3030" s="2">
        <f>IFERROR(CEILING(VALUE(LEFT(Table_Books[[#This Row],[Published_Date]],FIND("-",Table_Books[[#This Row],[Published_Date]]&amp;"-")-1))/100, 1), 0)</f>
        <v>0</v>
      </c>
      <c r="AH3030" s="2" t="s">
        <v>21609</v>
      </c>
      <c r="AK3030" s="2" t="str">
        <f>Table_Books[[#This Row],[Title]]&amp;"_"&amp;Table_Books[[#This Row],[Author]]</f>
        <v>The Notebooks of Malte Laurids Brigge_Rilke, Rainer Maria</v>
      </c>
      <c r="AL3030" s="2" t="str">
        <f>Table_Books[[#This Row],[Author]]&amp;"_"&amp;Table_Books[[#This Row],[Title]]</f>
        <v>Rilke, Rainer Maria_The Notebooks of Malte Laurids Brigge</v>
      </c>
      <c r="AM3030" s="2" t="str">
        <f>Table_Books[[#This Row],[Title]]&amp;" by "&amp;Table_Books[[#This Row],[Author]]</f>
        <v>The Notebooks of Malte Laurids Brigge by Rilke, Rainer Maria</v>
      </c>
    </row>
    <row r="3031" spans="1:41" x14ac:dyDescent="0.35">
      <c r="A3031" s="7" t="str">
        <f>"B-" &amp; UPPER(TRIM(Table_Books[[#This Row],[Title]])) &amp; "|" &amp; UPPER(TRIM(Table_Books[[#This Row],[Author]]))</f>
        <v>B-THE SELECTED POETRY OF RAINER MARIA RILKE|RILKE, RAINER MARIA</v>
      </c>
      <c r="B3031" s="28" t="str">
        <f>IF(COUNTIFS(Table_Books[Hash_ID],Table_Books[[#This Row],[Hash_ID]])&gt;1,"Y","N")</f>
        <v>N</v>
      </c>
      <c r="C3031" s="2" t="s">
        <v>5931</v>
      </c>
      <c r="D3031" s="2" t="s">
        <v>5821</v>
      </c>
      <c r="G3031" s="12"/>
      <c r="H3031" s="12"/>
      <c r="I3031" s="8"/>
      <c r="J3031" s="12"/>
      <c r="K3031" s="12"/>
      <c r="O3031" s="33"/>
      <c r="P3031" s="10"/>
      <c r="Q3031" s="10" t="s">
        <v>1860</v>
      </c>
      <c r="R3031" s="10"/>
      <c r="S3031" s="10"/>
      <c r="T3031" s="10" t="s">
        <v>1860</v>
      </c>
      <c r="U3031" s="10" t="s">
        <v>1860</v>
      </c>
      <c r="V3031" s="10"/>
      <c r="W3031" s="10"/>
      <c r="X3031" s="10"/>
      <c r="Y3031" s="10"/>
      <c r="Z3031" s="10"/>
      <c r="AA3031" s="10"/>
      <c r="AB3031" s="10"/>
      <c r="AE3031" s="12">
        <f>IFERROR(FLOOR(Table_Books[[#This Row],[Published_Date]],10), 0)</f>
        <v>0</v>
      </c>
      <c r="AF3031" s="2">
        <f>IFERROR(CEILING(VALUE(LEFT(Table_Books[[#This Row],[Published_Date]],FIND("-",Table_Books[[#This Row],[Published_Date]]&amp;"-")-1))/100, 1), 0)</f>
        <v>0</v>
      </c>
      <c r="AK3031" s="2" t="str">
        <f>Table_Books[[#This Row],[Title]]&amp;"_"&amp;Table_Books[[#This Row],[Author]]</f>
        <v>The Selected Poetry of Rainer Maria Rilke_Rilke, Rainer Maria</v>
      </c>
      <c r="AL3031" s="2" t="str">
        <f>Table_Books[[#This Row],[Author]]&amp;"_"&amp;Table_Books[[#This Row],[Title]]</f>
        <v>Rilke, Rainer Maria_The Selected Poetry of Rainer Maria Rilke</v>
      </c>
      <c r="AM3031" s="2" t="str">
        <f>Table_Books[[#This Row],[Title]]&amp;" by "&amp;Table_Books[[#This Row],[Author]]</f>
        <v>The Selected Poetry of Rainer Maria Rilke by Rilke, Rainer Maria</v>
      </c>
    </row>
    <row r="3032" spans="1:41" ht="29" x14ac:dyDescent="0.35">
      <c r="A3032" s="7" t="str">
        <f>"B-" &amp; UPPER(TRIM(Table_Books[[#This Row],[Title]])) &amp; "|" &amp; UPPER(TRIM(Table_Books[[#This Row],[Author]]))</f>
        <v>B-LES ILLUMINATIONS (PROSE POEMS, INFLUENCE ON MODERNISM)|RIMBAUD, ARTHUR (WRITTEN 19TH C)</v>
      </c>
      <c r="B3032" s="35" t="str">
        <f>IF(COUNTIFS(Table_Books[Hash_ID],Table_Books[[#This Row],[Hash_ID]])&gt;1,"Y","N")</f>
        <v>N</v>
      </c>
      <c r="C3032" s="35" t="s">
        <v>19669</v>
      </c>
      <c r="D3032" s="48" t="s">
        <v>19670</v>
      </c>
      <c r="E3032" s="35"/>
      <c r="F3032" s="35"/>
      <c r="G3032" s="36"/>
      <c r="H3032" s="36"/>
      <c r="I3032" s="37"/>
      <c r="J3032" s="36"/>
      <c r="K3032" s="36"/>
      <c r="L3032" s="35"/>
      <c r="M3032" s="35"/>
      <c r="N3032" s="35"/>
      <c r="O3032" s="38"/>
      <c r="P3032" s="39"/>
      <c r="Q3032" s="10" t="s">
        <v>1860</v>
      </c>
      <c r="R3032" s="39"/>
      <c r="S3032" s="39"/>
      <c r="T3032" s="10" t="s">
        <v>1860</v>
      </c>
      <c r="U3032" s="10" t="s">
        <v>1860</v>
      </c>
      <c r="V3032" s="39"/>
      <c r="W3032" s="39"/>
      <c r="X3032" s="39"/>
      <c r="Y3032" s="39"/>
      <c r="Z3032" s="39"/>
      <c r="AA3032" s="39"/>
      <c r="AB3032" s="39"/>
      <c r="AC3032" s="35"/>
      <c r="AD3032" s="35"/>
      <c r="AE3032" s="36">
        <f>IFERROR(FLOOR(Table_Books[[#This Row],[Published_Date]],10), 0)</f>
        <v>0</v>
      </c>
      <c r="AF3032" s="35">
        <f>IFERROR(CEILING(VALUE(LEFT(Table_Books[[#This Row],[Published_Date]],FIND("-",Table_Books[[#This Row],[Published_Date]]&amp;"-")-1))/100, 1), 0)</f>
        <v>0</v>
      </c>
      <c r="AG3032" s="35"/>
      <c r="AH3032" s="35" t="s">
        <v>21600</v>
      </c>
      <c r="AI3032" s="35"/>
      <c r="AJ3032" s="35"/>
      <c r="AK3032" s="35" t="str">
        <f>Table_Books[[#This Row],[Title]]&amp;"_"&amp;Table_Books[[#This Row],[Author]]</f>
        <v>Les Illuminations (prose poems, influence on Modernism)_Rimbaud, Arthur (Written 19th C)</v>
      </c>
      <c r="AL3032" s="35" t="str">
        <f>Table_Books[[#This Row],[Author]]&amp;"_"&amp;Table_Books[[#This Row],[Title]]</f>
        <v>Rimbaud, Arthur (Written 19th C)_Les Illuminations (prose poems, influence on Modernism)</v>
      </c>
      <c r="AM3032" s="35" t="str">
        <f>Table_Books[[#This Row],[Title]]&amp;" by "&amp;Table_Books[[#This Row],[Author]]</f>
        <v>Les Illuminations (prose poems, influence on Modernism) by Rimbaud, Arthur (Written 19th C)</v>
      </c>
      <c r="AN3032" s="35"/>
      <c r="AO3032" s="35"/>
    </row>
    <row r="3033" spans="1:41" x14ac:dyDescent="0.35">
      <c r="A3033" s="7" t="str">
        <f>"B-" &amp; UPPER(TRIM(Table_Books[[#This Row],[Title]])) &amp; "|" &amp; UPPER(TRIM(Table_Books[[#This Row],[Author]]))</f>
        <v>B-A SEASON IN HELL AND THE DRUNKEN BOAT|RIMBAUD, ARTHUR</v>
      </c>
      <c r="B3033" s="28" t="str">
        <f>IF(COUNTIFS(Table_Books[Hash_ID],Table_Books[[#This Row],[Hash_ID]])&gt;1,"Y","N")</f>
        <v>N</v>
      </c>
      <c r="C3033" s="24" t="s">
        <v>14467</v>
      </c>
      <c r="D3033" s="24" t="s">
        <v>2423</v>
      </c>
      <c r="G3033" s="12"/>
      <c r="H3033" s="12"/>
      <c r="I3033" s="8"/>
      <c r="J3033" s="12"/>
      <c r="K3033" s="12"/>
      <c r="O3033" s="33"/>
      <c r="P3033" s="10"/>
      <c r="Q3033" s="10" t="s">
        <v>1860</v>
      </c>
      <c r="R3033" s="10"/>
      <c r="S3033" s="10"/>
      <c r="T3033" s="10" t="s">
        <v>1860</v>
      </c>
      <c r="U3033" s="10" t="s">
        <v>1860</v>
      </c>
      <c r="V3033" s="10"/>
      <c r="W3033" s="10"/>
      <c r="X3033" s="10"/>
      <c r="Y3033" s="10"/>
      <c r="Z3033" s="10"/>
      <c r="AA3033" s="10"/>
      <c r="AB3033" s="10"/>
      <c r="AE3033" s="12">
        <f>IFERROR(FLOOR(Table_Books[[#This Row],[Published_Date]],10), 0)</f>
        <v>0</v>
      </c>
      <c r="AF3033" s="2">
        <f>IFERROR(CEILING(VALUE(LEFT(Table_Books[[#This Row],[Published_Date]],FIND("-",Table_Books[[#This Row],[Published_Date]]&amp;"-")-1))/100, 1), 0)</f>
        <v>0</v>
      </c>
      <c r="AK3033" s="24" t="str">
        <f>Table_Books[[#This Row],[Title]]&amp;"_"&amp;Table_Books[[#This Row],[Author]]</f>
        <v>A Season in Hell and The Drunken Boat_Rimbaud, Arthur</v>
      </c>
      <c r="AL3033" s="24" t="str">
        <f>Table_Books[[#This Row],[Author]]&amp;"_"&amp;Table_Books[[#This Row],[Title]]</f>
        <v>Rimbaud, Arthur_A Season in Hell and The Drunken Boat</v>
      </c>
      <c r="AM3033" s="24" t="str">
        <f>Table_Books[[#This Row],[Title]]&amp;" by "&amp;Table_Books[[#This Row],[Author]]</f>
        <v>A Season in Hell and The Drunken Boat by Rimbaud, Arthur</v>
      </c>
    </row>
    <row r="3034" spans="1:41" ht="29" x14ac:dyDescent="0.35">
      <c r="A3034" s="7" t="str">
        <f>"B-" &amp; UPPER(TRIM(Table_Books[[#This Row],[Title]])) &amp; "|" &amp; UPPER(TRIM(Table_Books[[#This Row],[Author]]))</f>
        <v>B-COMPLETE WORKS|RIMBAUD, ARTHUR</v>
      </c>
      <c r="B3034" s="28" t="str">
        <f>IF(COUNTIFS(Table_Books[Hash_ID],Table_Books[[#This Row],[Hash_ID]])&gt;1,"Y","N")</f>
        <v>N</v>
      </c>
      <c r="C3034" s="2" t="s">
        <v>2421</v>
      </c>
      <c r="D3034" s="2" t="s">
        <v>2423</v>
      </c>
      <c r="G3034" s="12" t="s">
        <v>2506</v>
      </c>
      <c r="H3034" s="12"/>
      <c r="I3034" s="8"/>
      <c r="J3034" s="12"/>
      <c r="K3034" s="12"/>
      <c r="L3034" s="2">
        <v>400</v>
      </c>
      <c r="M3034" s="2" t="s">
        <v>2507</v>
      </c>
      <c r="O3034" s="33"/>
      <c r="P3034" s="10"/>
      <c r="Q3034" s="10" t="s">
        <v>1860</v>
      </c>
      <c r="R3034" s="10"/>
      <c r="S3034" s="10"/>
      <c r="T3034" s="10" t="s">
        <v>1860</v>
      </c>
      <c r="U3034" s="10" t="s">
        <v>1860</v>
      </c>
      <c r="V3034" s="10"/>
      <c r="W3034" s="10"/>
      <c r="X3034" s="10"/>
      <c r="Y3034" s="10"/>
      <c r="Z3034" s="10"/>
      <c r="AA3034" s="10"/>
      <c r="AB3034" s="10"/>
      <c r="AE3034" s="12">
        <f>IFERROR(FLOOR(Table_Books[[#This Row],[Published_Date]],10), 0)</f>
        <v>0</v>
      </c>
      <c r="AF3034" s="2">
        <f>IFERROR(CEILING(VALUE(LEFT(Table_Books[[#This Row],[Published_Date]],FIND("-",Table_Books[[#This Row],[Published_Date]]&amp;"-")-1))/100, 1), 0)</f>
        <v>19</v>
      </c>
      <c r="AK3034" s="2" t="str">
        <f>Table_Books[[#This Row],[Title]]&amp;"_"&amp;Table_Books[[#This Row],[Author]]</f>
        <v>Complete Works_Rimbaud, Arthur</v>
      </c>
      <c r="AL3034" s="2" t="str">
        <f>Table_Books[[#This Row],[Author]]&amp;"_"&amp;Table_Books[[#This Row],[Title]]</f>
        <v>Rimbaud, Arthur_Complete Works</v>
      </c>
      <c r="AM3034" s="2" t="str">
        <f>Table_Books[[#This Row],[Title]]&amp;" by "&amp;Table_Books[[#This Row],[Author]]</f>
        <v>Complete Works by Rimbaud, Arthur</v>
      </c>
    </row>
    <row r="3035" spans="1:41" ht="43.5" x14ac:dyDescent="0.35">
      <c r="A3035" s="7" t="str">
        <f>"B-" &amp; UPPER(TRIM(Table_Books[[#This Row],[Title]])) &amp; "|" &amp; UPPER(TRIM(Table_Books[[#This Row],[Author]]))</f>
        <v>B-ILLUMINATIONS|RIMBAUD, ARTHUR</v>
      </c>
      <c r="B3035" s="28" t="str">
        <f>IF(COUNTIFS(Table_Books[Hash_ID],Table_Books[[#This Row],[Hash_ID]])&gt;1,"Y","N")</f>
        <v>N</v>
      </c>
      <c r="C3035" s="2" t="s">
        <v>5180</v>
      </c>
      <c r="D3035" s="2" t="s">
        <v>2423</v>
      </c>
      <c r="G3035" s="12">
        <v>1886</v>
      </c>
      <c r="H3035" s="12"/>
      <c r="I3035" s="8"/>
      <c r="J3035" s="12"/>
      <c r="K3035" s="12"/>
      <c r="L3035" s="2">
        <v>142</v>
      </c>
      <c r="M3035" s="2" t="s">
        <v>5277</v>
      </c>
      <c r="O3035" s="33"/>
      <c r="P3035" s="10"/>
      <c r="Q3035" s="10" t="s">
        <v>1860</v>
      </c>
      <c r="R3035" s="10"/>
      <c r="S3035" s="10"/>
      <c r="T3035" s="10" t="s">
        <v>1860</v>
      </c>
      <c r="U3035" s="10" t="s">
        <v>1860</v>
      </c>
      <c r="V3035" s="10"/>
      <c r="W3035" s="10"/>
      <c r="X3035" s="10"/>
      <c r="Y3035" s="10"/>
      <c r="Z3035" s="10"/>
      <c r="AA3035" s="10"/>
      <c r="AB3035" s="10"/>
      <c r="AE3035" s="12">
        <f>IFERROR(FLOOR(Table_Books[[#This Row],[Published_Date]],10), 0)</f>
        <v>1880</v>
      </c>
      <c r="AF3035" s="2">
        <f>IFERROR(CEILING(VALUE(LEFT(Table_Books[[#This Row],[Published_Date]],FIND("-",Table_Books[[#This Row],[Published_Date]]&amp;"-")-1))/100, 1), 0)</f>
        <v>19</v>
      </c>
      <c r="AK3035" s="2" t="str">
        <f>Table_Books[[#This Row],[Title]]&amp;"_"&amp;Table_Books[[#This Row],[Author]]</f>
        <v>Illuminations_Rimbaud, Arthur</v>
      </c>
      <c r="AL3035" s="2" t="str">
        <f>Table_Books[[#This Row],[Author]]&amp;"_"&amp;Table_Books[[#This Row],[Title]]</f>
        <v>Rimbaud, Arthur_Illuminations</v>
      </c>
      <c r="AM3035" s="2" t="str">
        <f>Table_Books[[#This Row],[Title]]&amp;" by "&amp;Table_Books[[#This Row],[Author]]</f>
        <v>Illuminations by Rimbaud, Arthur</v>
      </c>
    </row>
    <row r="3036" spans="1:41" x14ac:dyDescent="0.35">
      <c r="A3036" s="7" t="str">
        <f>"B-" &amp; UPPER(TRIM(Table_Books[[#This Row],[Title]])) &amp; "|" &amp; UPPER(TRIM(Table_Books[[#This Row],[Author]]))</f>
        <v>B-ILLUMINATIONS / A SEASON IN HELL|RIMBAUD, ARTHUR</v>
      </c>
      <c r="B3036" s="35" t="str">
        <f>IF(COUNTIFS(Table_Books[Hash_ID],Table_Books[[#This Row],[Hash_ID]])&gt;1,"Y","N")</f>
        <v>N</v>
      </c>
      <c r="C3036" s="35" t="s">
        <v>20019</v>
      </c>
      <c r="D3036" s="35" t="s">
        <v>2423</v>
      </c>
      <c r="E3036" s="35"/>
      <c r="F3036" s="35"/>
      <c r="G3036" s="36"/>
      <c r="H3036" s="36"/>
      <c r="I3036" s="37"/>
      <c r="J3036" s="36"/>
      <c r="K3036" s="36"/>
      <c r="L3036" s="35"/>
      <c r="M3036" s="35"/>
      <c r="N3036" s="35"/>
      <c r="O3036" s="38"/>
      <c r="P3036" s="39"/>
      <c r="Q3036" s="10" t="s">
        <v>1860</v>
      </c>
      <c r="R3036" s="39"/>
      <c r="S3036" s="39"/>
      <c r="T3036" s="10" t="s">
        <v>1860</v>
      </c>
      <c r="U3036" s="10" t="s">
        <v>1860</v>
      </c>
      <c r="V3036" s="39"/>
      <c r="W3036" s="39"/>
      <c r="X3036" s="39"/>
      <c r="Y3036" s="39"/>
      <c r="Z3036" s="39"/>
      <c r="AA3036" s="39"/>
      <c r="AB3036" s="39"/>
      <c r="AC3036" s="35"/>
      <c r="AD3036" s="35"/>
      <c r="AE3036" s="36">
        <f>IFERROR(FLOOR(Table_Books[[#This Row],[Published_Date]],10), 0)</f>
        <v>0</v>
      </c>
      <c r="AF3036" s="35">
        <f>IFERROR(CEILING(VALUE(LEFT(Table_Books[[#This Row],[Published_Date]],FIND("-",Table_Books[[#This Row],[Published_Date]]&amp;"-")-1))/100, 1), 0)</f>
        <v>0</v>
      </c>
      <c r="AG3036" s="35"/>
      <c r="AH3036" s="35" t="s">
        <v>21608</v>
      </c>
      <c r="AI3036" s="35"/>
      <c r="AJ3036" s="35"/>
      <c r="AK3036" s="35" t="str">
        <f>Table_Books[[#This Row],[Title]]&amp;"_"&amp;Table_Books[[#This Row],[Author]]</f>
        <v>Illuminations / A Season in Hell_Rimbaud, Arthur</v>
      </c>
      <c r="AL3036" s="35" t="str">
        <f>Table_Books[[#This Row],[Author]]&amp;"_"&amp;Table_Books[[#This Row],[Title]]</f>
        <v>Rimbaud, Arthur_Illuminations / A Season in Hell</v>
      </c>
      <c r="AM3036" s="35" t="str">
        <f>Table_Books[[#This Row],[Title]]&amp;" by "&amp;Table_Books[[#This Row],[Author]]</f>
        <v>Illuminations / A Season in Hell by Rimbaud, Arthur</v>
      </c>
      <c r="AN3036" s="35"/>
      <c r="AO3036" s="35"/>
    </row>
    <row r="3037" spans="1:41" x14ac:dyDescent="0.35">
      <c r="A3037" s="7" t="str">
        <f>"B-" &amp; UPPER(TRIM(Table_Books[[#This Row],[Title]])) &amp; "|" &amp; UPPER(TRIM(Table_Books[[#This Row],[Author]]))</f>
        <v>B-POEMS (LE BATEAU IVRE, ILLUMINATIONS, A SEASON IN HELL)|RIMBAUD, ARTHUR</v>
      </c>
      <c r="B3037" s="35" t="str">
        <f>IF(COUNTIFS(Table_Books[Hash_ID],Table_Books[[#This Row],[Hash_ID]])&gt;1,"Y","N")</f>
        <v>N</v>
      </c>
      <c r="C3037" s="35" t="s">
        <v>19614</v>
      </c>
      <c r="D3037" s="35" t="s">
        <v>2423</v>
      </c>
      <c r="E3037" s="35"/>
      <c r="F3037" s="35"/>
      <c r="G3037" s="36"/>
      <c r="H3037" s="36"/>
      <c r="I3037" s="37"/>
      <c r="J3037" s="36"/>
      <c r="K3037" s="36"/>
      <c r="L3037" s="35"/>
      <c r="M3037" s="35"/>
      <c r="N3037" s="35"/>
      <c r="O3037" s="38"/>
      <c r="P3037" s="39"/>
      <c r="Q3037" s="10" t="s">
        <v>1860</v>
      </c>
      <c r="R3037" s="39"/>
      <c r="S3037" s="39"/>
      <c r="T3037" s="10" t="s">
        <v>1860</v>
      </c>
      <c r="U3037" s="10" t="s">
        <v>1860</v>
      </c>
      <c r="V3037" s="39"/>
      <c r="W3037" s="39"/>
      <c r="X3037" s="39"/>
      <c r="Y3037" s="39"/>
      <c r="Z3037" s="39"/>
      <c r="AA3037" s="39"/>
      <c r="AB3037" s="39"/>
      <c r="AC3037" s="35"/>
      <c r="AD3037" s="35"/>
      <c r="AE3037" s="36">
        <f>IFERROR(FLOOR(Table_Books[[#This Row],[Published_Date]],10), 0)</f>
        <v>0</v>
      </c>
      <c r="AF3037" s="35">
        <f>IFERROR(CEILING(VALUE(LEFT(Table_Books[[#This Row],[Published_Date]],FIND("-",Table_Books[[#This Row],[Published_Date]]&amp;"-")-1))/100, 1), 0)</f>
        <v>0</v>
      </c>
      <c r="AG3037" s="35"/>
      <c r="AH3037" s="35" t="s">
        <v>21599</v>
      </c>
      <c r="AI3037" s="35"/>
      <c r="AJ3037" s="35"/>
      <c r="AK3037" s="35" t="str">
        <f>Table_Books[[#This Row],[Title]]&amp;"_"&amp;Table_Books[[#This Row],[Author]]</f>
        <v>Poems (Le Bateau ivre, Illuminations, A Season in Hell)_Rimbaud, Arthur</v>
      </c>
      <c r="AL3037" s="35" t="str">
        <f>Table_Books[[#This Row],[Author]]&amp;"_"&amp;Table_Books[[#This Row],[Title]]</f>
        <v>Rimbaud, Arthur_Poems (Le Bateau ivre, Illuminations, A Season in Hell)</v>
      </c>
      <c r="AM3037" s="35" t="str">
        <f>Table_Books[[#This Row],[Title]]&amp;" by "&amp;Table_Books[[#This Row],[Author]]</f>
        <v>Poems (Le Bateau ivre, Illuminations, A Season in Hell) by Rimbaud, Arthur</v>
      </c>
      <c r="AN3037" s="35"/>
      <c r="AO3037" s="35"/>
    </row>
    <row r="3038" spans="1:41" ht="43.5" x14ac:dyDescent="0.35">
      <c r="A3038" s="7" t="str">
        <f>"B-" &amp; UPPER(TRIM(Table_Books[[#This Row],[Title]])) &amp; "|" &amp; UPPER(TRIM(Table_Books[[#This Row],[Author]]))</f>
        <v>B-SELECTED POEMS|RIMBAUD, ARTHUR</v>
      </c>
      <c r="B3038" s="28" t="str">
        <f>IF(COUNTIFS(Table_Books[Hash_ID],Table_Books[[#This Row],[Hash_ID]])&gt;1,"Y","N")</f>
        <v>N</v>
      </c>
      <c r="C3038" s="2" t="s">
        <v>5141</v>
      </c>
      <c r="D3038" s="2" t="s">
        <v>2423</v>
      </c>
      <c r="G3038" s="12">
        <v>1886</v>
      </c>
      <c r="H3038" s="12"/>
      <c r="I3038" s="8"/>
      <c r="J3038" s="12"/>
      <c r="K3038" s="12"/>
      <c r="L3038" s="2">
        <v>340</v>
      </c>
      <c r="M3038" s="2" t="s">
        <v>5240</v>
      </c>
      <c r="O3038" s="33"/>
      <c r="P3038" s="10"/>
      <c r="Q3038" s="10" t="s">
        <v>1860</v>
      </c>
      <c r="R3038" s="10"/>
      <c r="S3038" s="10"/>
      <c r="T3038" s="10" t="s">
        <v>1860</v>
      </c>
      <c r="U3038" s="10" t="s">
        <v>1860</v>
      </c>
      <c r="V3038" s="10"/>
      <c r="W3038" s="10"/>
      <c r="X3038" s="10"/>
      <c r="Y3038" s="10"/>
      <c r="Z3038" s="10"/>
      <c r="AA3038" s="10"/>
      <c r="AB3038" s="10"/>
      <c r="AE3038" s="12">
        <f>IFERROR(FLOOR(Table_Books[[#This Row],[Published_Date]],10), 0)</f>
        <v>1880</v>
      </c>
      <c r="AF3038" s="2">
        <f>IFERROR(CEILING(VALUE(LEFT(Table_Books[[#This Row],[Published_Date]],FIND("-",Table_Books[[#This Row],[Published_Date]]&amp;"-")-1))/100, 1), 0)</f>
        <v>19</v>
      </c>
      <c r="AK3038" s="2" t="str">
        <f>Table_Books[[#This Row],[Title]]&amp;"_"&amp;Table_Books[[#This Row],[Author]]</f>
        <v>Selected Poems_Rimbaud, Arthur</v>
      </c>
      <c r="AL3038" s="2" t="str">
        <f>Table_Books[[#This Row],[Author]]&amp;"_"&amp;Table_Books[[#This Row],[Title]]</f>
        <v>Rimbaud, Arthur_Selected Poems</v>
      </c>
      <c r="AM3038" s="2" t="str">
        <f>Table_Books[[#This Row],[Title]]&amp;" by "&amp;Table_Books[[#This Row],[Author]]</f>
        <v>Selected Poems by Rimbaud, Arthur</v>
      </c>
    </row>
    <row r="3039" spans="1:41" x14ac:dyDescent="0.35">
      <c r="A3039" s="7" t="str">
        <f>"B-" &amp; UPPER(TRIM(Table_Books[[#This Row],[Title]])) &amp; "|" &amp; UPPER(TRIM(Table_Books[[#This Row],[Author]]))</f>
        <v>B-UNE SAISON EN ENFER (A SEASON IN HELL)|RIMBAUD, ARTHUR</v>
      </c>
      <c r="B3039" s="35" t="str">
        <f>IF(COUNTIFS(Table_Books[Hash_ID],Table_Books[[#This Row],[Hash_ID]])&gt;1,"Y","N")</f>
        <v>N</v>
      </c>
      <c r="C3039" s="35" t="s">
        <v>20029</v>
      </c>
      <c r="D3039" s="35" t="s">
        <v>2423</v>
      </c>
      <c r="E3039" s="35"/>
      <c r="F3039" s="35"/>
      <c r="G3039" s="36"/>
      <c r="H3039" s="36"/>
      <c r="I3039" s="37"/>
      <c r="J3039" s="36"/>
      <c r="K3039" s="36"/>
      <c r="L3039" s="35"/>
      <c r="M3039" s="35"/>
      <c r="N3039" s="35"/>
      <c r="O3039" s="38"/>
      <c r="P3039" s="39"/>
      <c r="Q3039" s="10" t="s">
        <v>1860</v>
      </c>
      <c r="R3039" s="39"/>
      <c r="S3039" s="39"/>
      <c r="T3039" s="10" t="s">
        <v>1860</v>
      </c>
      <c r="U3039" s="10" t="s">
        <v>1860</v>
      </c>
      <c r="V3039" s="39"/>
      <c r="W3039" s="39"/>
      <c r="X3039" s="39"/>
      <c r="Y3039" s="39"/>
      <c r="Z3039" s="39"/>
      <c r="AA3039" s="39"/>
      <c r="AB3039" s="39"/>
      <c r="AC3039" s="35"/>
      <c r="AD3039" s="35"/>
      <c r="AE3039" s="36">
        <f>IFERROR(FLOOR(Table_Books[[#This Row],[Published_Date]],10), 0)</f>
        <v>0</v>
      </c>
      <c r="AF3039" s="35">
        <f>IFERROR(CEILING(VALUE(LEFT(Table_Books[[#This Row],[Published_Date]],FIND("-",Table_Books[[#This Row],[Published_Date]]&amp;"-")-1))/100, 1), 0)</f>
        <v>0</v>
      </c>
      <c r="AG3039" s="35"/>
      <c r="AH3039" s="35" t="s">
        <v>21608</v>
      </c>
      <c r="AI3039" s="35"/>
      <c r="AJ3039" s="35"/>
      <c r="AK3039" s="35" t="str">
        <f>Table_Books[[#This Row],[Title]]&amp;"_"&amp;Table_Books[[#This Row],[Author]]</f>
        <v>Une Saison en Enfer (A Season in Hell)_Rimbaud, Arthur</v>
      </c>
      <c r="AL3039" s="35" t="str">
        <f>Table_Books[[#This Row],[Author]]&amp;"_"&amp;Table_Books[[#This Row],[Title]]</f>
        <v>Rimbaud, Arthur_Une Saison en Enfer (A Season in Hell)</v>
      </c>
      <c r="AM3039" s="35" t="str">
        <f>Table_Books[[#This Row],[Title]]&amp;" by "&amp;Table_Books[[#This Row],[Author]]</f>
        <v>Une Saison en Enfer (A Season in Hell) by Rimbaud, Arthur</v>
      </c>
      <c r="AN3039" s="35"/>
      <c r="AO3039" s="35"/>
    </row>
    <row r="3040" spans="1:41" ht="43.5" x14ac:dyDescent="0.35">
      <c r="A3040" s="7" t="str">
        <f>"B-" &amp; UPPER(TRIM(Table_Books[[#This Row],[Title]])) &amp; "|" &amp; UPPER(TRIM(Table_Books[[#This Row],[Author]]))</f>
        <v>B-THE HOUSE OF ULYSSES|RÍOS, JULIÁN</v>
      </c>
      <c r="B3040" s="28" t="str">
        <f>IF(COUNTIFS(Table_Books[Hash_ID],Table_Books[[#This Row],[Hash_ID]])&gt;1,"Y","N")</f>
        <v>N</v>
      </c>
      <c r="C3040" s="2" t="s">
        <v>5325</v>
      </c>
      <c r="D3040" s="2" t="s">
        <v>5326</v>
      </c>
      <c r="G3040" s="12">
        <v>2004</v>
      </c>
      <c r="H3040" s="12"/>
      <c r="I3040" s="8"/>
      <c r="J3040" s="12"/>
      <c r="K3040" s="12"/>
      <c r="L3040" s="2">
        <v>208</v>
      </c>
      <c r="M3040" s="2" t="s">
        <v>5419</v>
      </c>
      <c r="O3040" s="33"/>
      <c r="P3040" s="10"/>
      <c r="Q3040" s="10" t="s">
        <v>1860</v>
      </c>
      <c r="R3040" s="10"/>
      <c r="S3040" s="10"/>
      <c r="T3040" s="10" t="s">
        <v>1860</v>
      </c>
      <c r="U3040" s="10" t="s">
        <v>1860</v>
      </c>
      <c r="V3040" s="10"/>
      <c r="W3040" s="10"/>
      <c r="X3040" s="10"/>
      <c r="Y3040" s="10"/>
      <c r="Z3040" s="10"/>
      <c r="AA3040" s="10"/>
      <c r="AB3040" s="10"/>
      <c r="AE3040" s="12">
        <f>IFERROR(FLOOR(Table_Books[[#This Row],[Published_Date]],10), 0)</f>
        <v>2000</v>
      </c>
      <c r="AF3040" s="2">
        <f>IFERROR(CEILING(VALUE(LEFT(Table_Books[[#This Row],[Published_Date]],FIND("-",Table_Books[[#This Row],[Published_Date]]&amp;"-")-1))/100, 1), 0)</f>
        <v>21</v>
      </c>
      <c r="AK3040" s="2" t="str">
        <f>Table_Books[[#This Row],[Title]]&amp;"_"&amp;Table_Books[[#This Row],[Author]]</f>
        <v>The House of Ulysses_Ríos, Julián</v>
      </c>
      <c r="AL3040" s="2" t="str">
        <f>Table_Books[[#This Row],[Author]]&amp;"_"&amp;Table_Books[[#This Row],[Title]]</f>
        <v>Ríos, Julián_The House of Ulysses</v>
      </c>
      <c r="AM3040" s="2" t="str">
        <f>Table_Books[[#This Row],[Title]]&amp;" by "&amp;Table_Books[[#This Row],[Author]]</f>
        <v>The House of Ulysses by Ríos, Julián</v>
      </c>
    </row>
    <row r="3041" spans="1:41" x14ac:dyDescent="0.35">
      <c r="A3041" s="7" t="str">
        <f>"B-" &amp; UPPER(TRIM(Table_Books[[#This Row],[Title]])) &amp; "|" &amp; UPPER(TRIM(Table_Books[[#This Row],[Author]]))</f>
        <v>B-THE TAIGA SYNDROME|RIVERA GARZA, CRISTINA</v>
      </c>
      <c r="B3041" s="28" t="str">
        <f>IF(COUNTIFS(Table_Books[Hash_ID],Table_Books[[#This Row],[Hash_ID]])&gt;1,"Y","N")</f>
        <v>N</v>
      </c>
      <c r="C3041" s="24" t="s">
        <v>14771</v>
      </c>
      <c r="D3041" s="24" t="s">
        <v>14772</v>
      </c>
      <c r="G3041" s="12"/>
      <c r="H3041" s="12"/>
      <c r="I3041" s="8"/>
      <c r="J3041" s="12"/>
      <c r="K3041" s="12"/>
      <c r="O3041" s="33"/>
      <c r="P3041" s="10"/>
      <c r="Q3041" s="10" t="s">
        <v>1860</v>
      </c>
      <c r="R3041" s="10"/>
      <c r="S3041" s="10"/>
      <c r="T3041" s="10" t="s">
        <v>1860</v>
      </c>
      <c r="U3041" s="10" t="s">
        <v>1860</v>
      </c>
      <c r="V3041" s="10"/>
      <c r="W3041" s="10"/>
      <c r="X3041" s="10"/>
      <c r="Y3041" s="10"/>
      <c r="Z3041" s="10"/>
      <c r="AA3041" s="10"/>
      <c r="AB3041" s="10"/>
      <c r="AE3041" s="12">
        <f>IFERROR(FLOOR(Table_Books[[#This Row],[Published_Date]],10), 0)</f>
        <v>0</v>
      </c>
      <c r="AF3041" s="2">
        <f>IFERROR(CEILING(VALUE(LEFT(Table_Books[[#This Row],[Published_Date]],FIND("-",Table_Books[[#This Row],[Published_Date]]&amp;"-")-1))/100, 1), 0)</f>
        <v>0</v>
      </c>
      <c r="AK3041" s="24" t="str">
        <f>Table_Books[[#This Row],[Title]]&amp;"_"&amp;Table_Books[[#This Row],[Author]]</f>
        <v>The Taiga Syndrome_Rivera Garza, Cristina</v>
      </c>
      <c r="AL3041" s="24" t="str">
        <f>Table_Books[[#This Row],[Author]]&amp;"_"&amp;Table_Books[[#This Row],[Title]]</f>
        <v>Rivera Garza, Cristina_The Taiga Syndrome</v>
      </c>
      <c r="AM3041" s="24" t="str">
        <f>Table_Books[[#This Row],[Title]]&amp;" by "&amp;Table_Books[[#This Row],[Author]]</f>
        <v>The Taiga Syndrome by Rivera Garza, Cristina</v>
      </c>
    </row>
    <row r="3042" spans="1:41" x14ac:dyDescent="0.35">
      <c r="A3042" s="7" t="str">
        <f>"B-" &amp; UPPER(TRIM(Table_Books[[#This Row],[Title]])) &amp; "|" &amp; UPPER(TRIM(Table_Books[[#This Row],[Author]]))</f>
        <v>B-I, THE SUPREME|ROA BASTOS, AUGUSTO</v>
      </c>
      <c r="B3042" s="35" t="str">
        <f>IF(COUNTIFS(Table_Books[Hash_ID],Table_Books[[#This Row],[Hash_ID]])&gt;1,"Y","N")</f>
        <v>N</v>
      </c>
      <c r="C3042" s="35" t="s">
        <v>20081</v>
      </c>
      <c r="D3042" s="35" t="s">
        <v>20082</v>
      </c>
      <c r="E3042" s="35"/>
      <c r="F3042" s="35"/>
      <c r="G3042" s="36"/>
      <c r="H3042" s="36"/>
      <c r="I3042" s="37"/>
      <c r="J3042" s="36"/>
      <c r="K3042" s="36"/>
      <c r="L3042" s="35"/>
      <c r="M3042" s="35"/>
      <c r="N3042" s="35"/>
      <c r="O3042" s="38"/>
      <c r="P3042" s="39"/>
      <c r="Q3042" s="10" t="s">
        <v>1860</v>
      </c>
      <c r="R3042" s="39"/>
      <c r="S3042" s="39"/>
      <c r="T3042" s="10" t="s">
        <v>1860</v>
      </c>
      <c r="U3042" s="10" t="s">
        <v>1860</v>
      </c>
      <c r="V3042" s="39"/>
      <c r="W3042" s="39"/>
      <c r="X3042" s="39"/>
      <c r="Y3042" s="39"/>
      <c r="Z3042" s="39"/>
      <c r="AA3042" s="39"/>
      <c r="AB3042" s="39"/>
      <c r="AC3042" s="35"/>
      <c r="AD3042" s="35"/>
      <c r="AE3042" s="36">
        <f>IFERROR(FLOOR(Table_Books[[#This Row],[Published_Date]],10), 0)</f>
        <v>0</v>
      </c>
      <c r="AF3042" s="35">
        <f>IFERROR(CEILING(VALUE(LEFT(Table_Books[[#This Row],[Published_Date]],FIND("-",Table_Books[[#This Row],[Published_Date]]&amp;"-")-1))/100, 1), 0)</f>
        <v>0</v>
      </c>
      <c r="AG3042" s="35"/>
      <c r="AH3042" s="35"/>
      <c r="AI3042" s="35"/>
      <c r="AJ3042" s="35"/>
      <c r="AK3042" s="35" t="str">
        <f>Table_Books[[#This Row],[Title]]&amp;"_"&amp;Table_Books[[#This Row],[Author]]</f>
        <v>I, the Supreme_Roa Bastos, Augusto</v>
      </c>
      <c r="AL3042" s="35" t="str">
        <f>Table_Books[[#This Row],[Author]]&amp;"_"&amp;Table_Books[[#This Row],[Title]]</f>
        <v>Roa Bastos, Augusto_I, the Supreme</v>
      </c>
      <c r="AM3042" s="35" t="str">
        <f>Table_Books[[#This Row],[Title]]&amp;" by "&amp;Table_Books[[#This Row],[Author]]</f>
        <v>I, the Supreme by Roa Bastos, Augusto</v>
      </c>
      <c r="AN3042" s="35"/>
      <c r="AO3042" s="35"/>
    </row>
    <row r="3043" spans="1:41" x14ac:dyDescent="0.35">
      <c r="A3043" s="7" t="str">
        <f>"B-" &amp; UPPER(TRIM(Table_Books[[#This Row],[Title]])) &amp; "|" &amp; UPPER(TRIM(Table_Books[[#This Row],[Author]]))</f>
        <v>B-IN THE LABYRINTH|ROBBE-GRILLET, ALAIN</v>
      </c>
      <c r="B3043" s="35" t="str">
        <f>IF(COUNTIFS(Table_Books[Hash_ID],Table_Books[[#This Row],[Hash_ID]])&gt;1,"Y","N")</f>
        <v>N</v>
      </c>
      <c r="C3043" s="35" t="s">
        <v>20053</v>
      </c>
      <c r="D3043" s="35" t="s">
        <v>20052</v>
      </c>
      <c r="E3043" s="35"/>
      <c r="F3043" s="35"/>
      <c r="G3043" s="36"/>
      <c r="H3043" s="36"/>
      <c r="I3043" s="37"/>
      <c r="J3043" s="36"/>
      <c r="K3043" s="36"/>
      <c r="L3043" s="35"/>
      <c r="M3043" s="35"/>
      <c r="N3043" s="35"/>
      <c r="O3043" s="38"/>
      <c r="P3043" s="39"/>
      <c r="Q3043" s="10" t="s">
        <v>1860</v>
      </c>
      <c r="R3043" s="39"/>
      <c r="S3043" s="39"/>
      <c r="T3043" s="10" t="s">
        <v>1860</v>
      </c>
      <c r="U3043" s="10" t="s">
        <v>1860</v>
      </c>
      <c r="V3043" s="39"/>
      <c r="W3043" s="39"/>
      <c r="X3043" s="39"/>
      <c r="Y3043" s="39"/>
      <c r="Z3043" s="39"/>
      <c r="AA3043" s="39"/>
      <c r="AB3043" s="39"/>
      <c r="AC3043" s="35"/>
      <c r="AD3043" s="35"/>
      <c r="AE3043" s="36">
        <f>IFERROR(FLOOR(Table_Books[[#This Row],[Published_Date]],10), 0)</f>
        <v>0</v>
      </c>
      <c r="AF3043" s="35">
        <f>IFERROR(CEILING(VALUE(LEFT(Table_Books[[#This Row],[Published_Date]],FIND("-",Table_Books[[#This Row],[Published_Date]]&amp;"-")-1))/100, 1), 0)</f>
        <v>0</v>
      </c>
      <c r="AG3043" s="35"/>
      <c r="AH3043" s="35" t="s">
        <v>21609</v>
      </c>
      <c r="AI3043" s="35"/>
      <c r="AJ3043" s="35"/>
      <c r="AK3043" s="35" t="str">
        <f>Table_Books[[#This Row],[Title]]&amp;"_"&amp;Table_Books[[#This Row],[Author]]</f>
        <v>In the Labyrinth_Robbe-Grillet, Alain</v>
      </c>
      <c r="AL3043" s="35" t="str">
        <f>Table_Books[[#This Row],[Author]]&amp;"_"&amp;Table_Books[[#This Row],[Title]]</f>
        <v>Robbe-Grillet, Alain_In the Labyrinth</v>
      </c>
      <c r="AM3043" s="35" t="str">
        <f>Table_Books[[#This Row],[Title]]&amp;" by "&amp;Table_Books[[#This Row],[Author]]</f>
        <v>In the Labyrinth by Robbe-Grillet, Alain</v>
      </c>
      <c r="AN3043" s="35"/>
      <c r="AO3043" s="35"/>
    </row>
    <row r="3044" spans="1:41" x14ac:dyDescent="0.35">
      <c r="A3044" s="7" t="str">
        <f>"B-" &amp; UPPER(TRIM(Table_Books[[#This Row],[Title]])) &amp; "|" &amp; UPPER(TRIM(Table_Books[[#This Row],[Author]]))</f>
        <v>B-JEALOUSY (LA JALOUSIE)|ROBBE-GRILLET, ALAIN</v>
      </c>
      <c r="B3044" s="35" t="str">
        <f>IF(COUNTIFS(Table_Books[Hash_ID],Table_Books[[#This Row],[Hash_ID]])&gt;1,"Y","N")</f>
        <v>N</v>
      </c>
      <c r="C3044" s="35" t="s">
        <v>20051</v>
      </c>
      <c r="D3044" s="35" t="s">
        <v>20052</v>
      </c>
      <c r="E3044" s="35"/>
      <c r="F3044" s="35"/>
      <c r="G3044" s="36"/>
      <c r="H3044" s="36"/>
      <c r="I3044" s="37"/>
      <c r="J3044" s="36"/>
      <c r="K3044" s="36"/>
      <c r="L3044" s="35"/>
      <c r="M3044" s="35"/>
      <c r="N3044" s="35"/>
      <c r="O3044" s="38"/>
      <c r="P3044" s="39"/>
      <c r="Q3044" s="10" t="s">
        <v>1860</v>
      </c>
      <c r="R3044" s="39"/>
      <c r="S3044" s="39"/>
      <c r="T3044" s="10" t="s">
        <v>1860</v>
      </c>
      <c r="U3044" s="10" t="s">
        <v>1860</v>
      </c>
      <c r="V3044" s="39"/>
      <c r="W3044" s="39"/>
      <c r="X3044" s="39"/>
      <c r="Y3044" s="39"/>
      <c r="Z3044" s="39"/>
      <c r="AA3044" s="39"/>
      <c r="AB3044" s="39"/>
      <c r="AC3044" s="35"/>
      <c r="AD3044" s="35"/>
      <c r="AE3044" s="36">
        <f>IFERROR(FLOOR(Table_Books[[#This Row],[Published_Date]],10), 0)</f>
        <v>0</v>
      </c>
      <c r="AF3044" s="35">
        <f>IFERROR(CEILING(VALUE(LEFT(Table_Books[[#This Row],[Published_Date]],FIND("-",Table_Books[[#This Row],[Published_Date]]&amp;"-")-1))/100, 1), 0)</f>
        <v>0</v>
      </c>
      <c r="AG3044" s="35"/>
      <c r="AH3044" s="35" t="s">
        <v>21609</v>
      </c>
      <c r="AI3044" s="35"/>
      <c r="AJ3044" s="35"/>
      <c r="AK3044" s="35" t="str">
        <f>Table_Books[[#This Row],[Title]]&amp;"_"&amp;Table_Books[[#This Row],[Author]]</f>
        <v>Jealousy (La Jalousie)_Robbe-Grillet, Alain</v>
      </c>
      <c r="AL3044" s="35" t="str">
        <f>Table_Books[[#This Row],[Author]]&amp;"_"&amp;Table_Books[[#This Row],[Title]]</f>
        <v>Robbe-Grillet, Alain_Jealousy (La Jalousie)</v>
      </c>
      <c r="AM3044" s="35" t="str">
        <f>Table_Books[[#This Row],[Title]]&amp;" by "&amp;Table_Books[[#This Row],[Author]]</f>
        <v>Jealousy (La Jalousie) by Robbe-Grillet, Alain</v>
      </c>
      <c r="AN3044" s="35"/>
      <c r="AO3044" s="35"/>
    </row>
    <row r="3045" spans="1:41" x14ac:dyDescent="0.35">
      <c r="A3045" s="7" t="str">
        <f>"B-" &amp; UPPER(TRIM(Table_Books[[#This Row],[Title]])) &amp; "|" &amp; UPPER(TRIM(Table_Books[[#This Row],[Author]]))</f>
        <v>B-THE ERASERS|ROBBE-GRILLET, ALAIN</v>
      </c>
      <c r="B3045" s="35" t="str">
        <f>IF(COUNTIFS(Table_Books[Hash_ID],Table_Books[[#This Row],[Hash_ID]])&gt;1,"Y","N")</f>
        <v>N</v>
      </c>
      <c r="C3045" s="35" t="s">
        <v>20055</v>
      </c>
      <c r="D3045" s="35" t="s">
        <v>20052</v>
      </c>
      <c r="E3045" s="35"/>
      <c r="F3045" s="35"/>
      <c r="G3045" s="36"/>
      <c r="H3045" s="36"/>
      <c r="I3045" s="37"/>
      <c r="J3045" s="36"/>
      <c r="K3045" s="36"/>
      <c r="L3045" s="35"/>
      <c r="M3045" s="35"/>
      <c r="N3045" s="35"/>
      <c r="O3045" s="38"/>
      <c r="P3045" s="39"/>
      <c r="Q3045" s="10" t="s">
        <v>1860</v>
      </c>
      <c r="R3045" s="39"/>
      <c r="S3045" s="39"/>
      <c r="T3045" s="10" t="s">
        <v>1860</v>
      </c>
      <c r="U3045" s="10" t="s">
        <v>1860</v>
      </c>
      <c r="V3045" s="39"/>
      <c r="W3045" s="39"/>
      <c r="X3045" s="39"/>
      <c r="Y3045" s="39"/>
      <c r="Z3045" s="39"/>
      <c r="AA3045" s="39"/>
      <c r="AB3045" s="39"/>
      <c r="AC3045" s="35"/>
      <c r="AD3045" s="35"/>
      <c r="AE3045" s="36">
        <f>IFERROR(FLOOR(Table_Books[[#This Row],[Published_Date]],10), 0)</f>
        <v>0</v>
      </c>
      <c r="AF3045" s="35">
        <f>IFERROR(CEILING(VALUE(LEFT(Table_Books[[#This Row],[Published_Date]],FIND("-",Table_Books[[#This Row],[Published_Date]]&amp;"-")-1))/100, 1), 0)</f>
        <v>0</v>
      </c>
      <c r="AG3045" s="35"/>
      <c r="AH3045" s="35" t="s">
        <v>21609</v>
      </c>
      <c r="AI3045" s="35"/>
      <c r="AJ3045" s="35"/>
      <c r="AK3045" s="35" t="str">
        <f>Table_Books[[#This Row],[Title]]&amp;"_"&amp;Table_Books[[#This Row],[Author]]</f>
        <v>The Erasers_Robbe-Grillet, Alain</v>
      </c>
      <c r="AL3045" s="35" t="str">
        <f>Table_Books[[#This Row],[Author]]&amp;"_"&amp;Table_Books[[#This Row],[Title]]</f>
        <v>Robbe-Grillet, Alain_The Erasers</v>
      </c>
      <c r="AM3045" s="35" t="str">
        <f>Table_Books[[#This Row],[Title]]&amp;" by "&amp;Table_Books[[#This Row],[Author]]</f>
        <v>The Erasers by Robbe-Grillet, Alain</v>
      </c>
      <c r="AN3045" s="35"/>
      <c r="AO3045" s="35"/>
    </row>
    <row r="3046" spans="1:41" x14ac:dyDescent="0.35">
      <c r="A3046" s="7" t="str">
        <f>"B-" &amp; UPPER(TRIM(Table_Books[[#This Row],[Title]])) &amp; "|" &amp; UPPER(TRIM(Table_Books[[#This Row],[Author]]))</f>
        <v>B-THE VOYEUR|ROBBE-GRILLET, ALAIN</v>
      </c>
      <c r="B3046" s="35" t="str">
        <f>IF(COUNTIFS(Table_Books[Hash_ID],Table_Books[[#This Row],[Hash_ID]])&gt;1,"Y","N")</f>
        <v>N</v>
      </c>
      <c r="C3046" s="35" t="s">
        <v>20054</v>
      </c>
      <c r="D3046" s="35" t="s">
        <v>20052</v>
      </c>
      <c r="E3046" s="35"/>
      <c r="F3046" s="35"/>
      <c r="G3046" s="36"/>
      <c r="H3046" s="36"/>
      <c r="I3046" s="37"/>
      <c r="J3046" s="36"/>
      <c r="K3046" s="36"/>
      <c r="L3046" s="35"/>
      <c r="M3046" s="35"/>
      <c r="N3046" s="35"/>
      <c r="O3046" s="38"/>
      <c r="P3046" s="39"/>
      <c r="Q3046" s="10" t="s">
        <v>1860</v>
      </c>
      <c r="R3046" s="39"/>
      <c r="S3046" s="39"/>
      <c r="T3046" s="10" t="s">
        <v>1860</v>
      </c>
      <c r="U3046" s="10" t="s">
        <v>1860</v>
      </c>
      <c r="V3046" s="39"/>
      <c r="W3046" s="39"/>
      <c r="X3046" s="39"/>
      <c r="Y3046" s="39"/>
      <c r="Z3046" s="39"/>
      <c r="AA3046" s="39"/>
      <c r="AB3046" s="39"/>
      <c r="AC3046" s="35"/>
      <c r="AD3046" s="35"/>
      <c r="AE3046" s="36">
        <f>IFERROR(FLOOR(Table_Books[[#This Row],[Published_Date]],10), 0)</f>
        <v>0</v>
      </c>
      <c r="AF3046" s="35">
        <f>IFERROR(CEILING(VALUE(LEFT(Table_Books[[#This Row],[Published_Date]],FIND("-",Table_Books[[#This Row],[Published_Date]]&amp;"-")-1))/100, 1), 0)</f>
        <v>0</v>
      </c>
      <c r="AG3046" s="35"/>
      <c r="AH3046" s="35" t="s">
        <v>21609</v>
      </c>
      <c r="AI3046" s="35"/>
      <c r="AJ3046" s="35"/>
      <c r="AK3046" s="35" t="str">
        <f>Table_Books[[#This Row],[Title]]&amp;"_"&amp;Table_Books[[#This Row],[Author]]</f>
        <v>The Voyeur_Robbe-Grillet, Alain</v>
      </c>
      <c r="AL3046" s="35" t="str">
        <f>Table_Books[[#This Row],[Author]]&amp;"_"&amp;Table_Books[[#This Row],[Title]]</f>
        <v>Robbe-Grillet, Alain_The Voyeur</v>
      </c>
      <c r="AM3046" s="35" t="str">
        <f>Table_Books[[#This Row],[Title]]&amp;" by "&amp;Table_Books[[#This Row],[Author]]</f>
        <v>The Voyeur by Robbe-Grillet, Alain</v>
      </c>
      <c r="AN3046" s="35"/>
      <c r="AO3046" s="35"/>
    </row>
    <row r="3047" spans="1:41" x14ac:dyDescent="0.35">
      <c r="A3047" s="7" t="str">
        <f>"B-" &amp; UPPER(TRIM(Table_Books[[#This Row],[Title]])) &amp; "|" &amp; UPPER(TRIM(Table_Books[[#This Row],[Author]]))</f>
        <v>B-UNHOLY TALES|ROBBINS, TOD</v>
      </c>
      <c r="B3047" s="28" t="str">
        <f>IF(COUNTIFS(Table_Books[Hash_ID],Table_Books[[#This Row],[Hash_ID]])&gt;1,"Y","N")</f>
        <v>N</v>
      </c>
      <c r="C3047" s="2" t="s">
        <v>8065</v>
      </c>
      <c r="D3047" s="2" t="s">
        <v>8820</v>
      </c>
      <c r="G3047" s="12"/>
      <c r="H3047" s="12">
        <v>2020</v>
      </c>
      <c r="I3047" s="8" t="s">
        <v>7930</v>
      </c>
      <c r="J3047" s="12"/>
      <c r="K3047" s="12"/>
      <c r="O3047" s="33"/>
      <c r="P3047" s="10"/>
      <c r="Q3047" s="10" t="s">
        <v>1860</v>
      </c>
      <c r="R3047" s="10"/>
      <c r="S3047" s="10"/>
      <c r="T3047" s="10" t="s">
        <v>1860</v>
      </c>
      <c r="U3047" s="10" t="s">
        <v>1860</v>
      </c>
      <c r="V3047" s="10"/>
      <c r="W3047" s="10"/>
      <c r="X3047" s="10"/>
      <c r="Y3047" s="10"/>
      <c r="Z3047" s="10"/>
      <c r="AA3047" s="10"/>
      <c r="AB3047" s="10"/>
      <c r="AE3047" s="12">
        <f>IFERROR(FLOOR(Table_Books[[#This Row],[Published_Date]],10), 0)</f>
        <v>0</v>
      </c>
      <c r="AF3047" s="2">
        <f>IFERROR(CEILING(VALUE(LEFT(Table_Books[[#This Row],[Published_Date]],FIND("-",Table_Books[[#This Row],[Published_Date]]&amp;"-")-1))/100, 1), 0)</f>
        <v>0</v>
      </c>
      <c r="AK3047" s="2" t="str">
        <f>Table_Books[[#This Row],[Title]]&amp;"_"&amp;Table_Books[[#This Row],[Author]]</f>
        <v>Unholy Tales_Robbins, Tod</v>
      </c>
      <c r="AL3047" s="2" t="str">
        <f>Table_Books[[#This Row],[Author]]&amp;"_"&amp;Table_Books[[#This Row],[Title]]</f>
        <v>Robbins, Tod_Unholy Tales</v>
      </c>
      <c r="AM3047" s="2" t="str">
        <f>Table_Books[[#This Row],[Title]]&amp;" by "&amp;Table_Books[[#This Row],[Author]]</f>
        <v>Unholy Tales by Robbins, Tod</v>
      </c>
    </row>
    <row r="3048" spans="1:41" x14ac:dyDescent="0.35">
      <c r="A3048" s="7" t="str">
        <f>"B-" &amp; UPPER(TRIM(Table_Books[[#This Row],[Title]])) &amp; "|" &amp; UPPER(TRIM(Table_Books[[#This Row],[Author]]))</f>
        <v>B-ARMAND POINT AND THE HERMETIC BROTHERHOOD|ROBERT DELEVOY</v>
      </c>
      <c r="B3048" s="28" t="str">
        <f>IF(COUNTIFS(Table_Books[Hash_ID],Table_Books[[#This Row],[Hash_ID]])&gt;1,"Y","N")</f>
        <v>N</v>
      </c>
      <c r="C3048" s="2" t="s">
        <v>16119</v>
      </c>
      <c r="D3048" s="43" t="s">
        <v>16120</v>
      </c>
      <c r="G3048" s="12"/>
      <c r="H3048" s="12"/>
      <c r="I3048" s="8"/>
      <c r="J3048" s="12"/>
      <c r="K3048" s="12"/>
      <c r="O3048" s="33"/>
      <c r="P3048" s="10"/>
      <c r="Q3048" s="10" t="s">
        <v>1860</v>
      </c>
      <c r="R3048" s="10"/>
      <c r="S3048" s="10"/>
      <c r="T3048" s="10" t="s">
        <v>1860</v>
      </c>
      <c r="U3048" s="10" t="s">
        <v>1860</v>
      </c>
      <c r="V3048" s="10"/>
      <c r="W3048" s="10"/>
      <c r="X3048" s="10"/>
      <c r="Y3048" s="10"/>
      <c r="Z3048" s="10"/>
      <c r="AA3048" s="10"/>
      <c r="AB3048" s="10"/>
      <c r="AE3048" s="12">
        <f>IFERROR(FLOOR(Table_Books[[#This Row],[Published_Date]],10), 0)</f>
        <v>0</v>
      </c>
      <c r="AF3048" s="2">
        <f>IFERROR(CEILING(VALUE(LEFT(Table_Books[[#This Row],[Published_Date]],FIND("-",Table_Books[[#This Row],[Published_Date]]&amp;"-")-1))/100, 1), 0)</f>
        <v>0</v>
      </c>
      <c r="AJ3048" s="2" t="s">
        <v>16093</v>
      </c>
      <c r="AK3048" s="2" t="str">
        <f>Table_Books[[#This Row],[Title]]&amp;"_"&amp;Table_Books[[#This Row],[Author]]</f>
        <v>Armand Point and the Hermetic Brotherhood_Robert Delevoy</v>
      </c>
      <c r="AL3048" s="2" t="str">
        <f>Table_Books[[#This Row],[Author]]&amp;"_"&amp;Table_Books[[#This Row],[Title]]</f>
        <v>Robert Delevoy_Armand Point and the Hermetic Brotherhood</v>
      </c>
      <c r="AM3048" s="2" t="str">
        <f>Table_Books[[#This Row],[Title]]&amp;" by "&amp;Table_Books[[#This Row],[Author]]</f>
        <v>Armand Point and the Hermetic Brotherhood by Robert Delevoy</v>
      </c>
    </row>
    <row r="3049" spans="1:41" x14ac:dyDescent="0.35">
      <c r="A3049" s="7" t="str">
        <f>"B-" &amp; UPPER(TRIM(Table_Books[[#This Row],[Title]])) &amp; "|" &amp; UPPER(TRIM(Table_Books[[#This Row],[Author]]))</f>
        <v>B-SALVADOR DALÍ: THE PAINTINGS|ROBERT DESCHARNES &amp; GILLES NÉRET</v>
      </c>
      <c r="B3049" s="28" t="str">
        <f>IF(COUNTIFS(Table_Books[Hash_ID],Table_Books[[#This Row],[Hash_ID]])&gt;1,"Y","N")</f>
        <v>N</v>
      </c>
      <c r="C3049" s="2" t="s">
        <v>15916</v>
      </c>
      <c r="D3049" s="43" t="s">
        <v>15917</v>
      </c>
      <c r="G3049" s="12"/>
      <c r="H3049" s="12"/>
      <c r="I3049" s="8" t="s">
        <v>13553</v>
      </c>
      <c r="J3049" s="12"/>
      <c r="K3049" s="12"/>
      <c r="O3049" s="33"/>
      <c r="P3049" s="10"/>
      <c r="Q3049" s="10" t="s">
        <v>1860</v>
      </c>
      <c r="R3049" s="10"/>
      <c r="S3049" s="10"/>
      <c r="T3049" s="10" t="s">
        <v>1860</v>
      </c>
      <c r="U3049" s="10" t="s">
        <v>1860</v>
      </c>
      <c r="V3049" s="10"/>
      <c r="W3049" s="10"/>
      <c r="X3049" s="10"/>
      <c r="Y3049" s="10"/>
      <c r="Z3049" s="10"/>
      <c r="AA3049" s="10"/>
      <c r="AB3049" s="10"/>
      <c r="AE3049" s="12">
        <f>IFERROR(FLOOR(Table_Books[[#This Row],[Published_Date]],10), 0)</f>
        <v>0</v>
      </c>
      <c r="AF3049" s="2">
        <f>IFERROR(CEILING(VALUE(LEFT(Table_Books[[#This Row],[Published_Date]],FIND("-",Table_Books[[#This Row],[Published_Date]]&amp;"-")-1))/100, 1), 0)</f>
        <v>0</v>
      </c>
      <c r="AK3049" s="2" t="str">
        <f>Table_Books[[#This Row],[Title]]&amp;"_"&amp;Table_Books[[#This Row],[Author]]</f>
        <v>Salvador Dalí: The Paintings_Robert Descharnes &amp; Gilles Néret</v>
      </c>
      <c r="AL3049" s="2" t="str">
        <f>Table_Books[[#This Row],[Author]]&amp;"_"&amp;Table_Books[[#This Row],[Title]]</f>
        <v>Robert Descharnes &amp; Gilles Néret_Salvador Dalí: The Paintings</v>
      </c>
      <c r="AM3049" s="2" t="str">
        <f>Table_Books[[#This Row],[Title]]&amp;" by "&amp;Table_Books[[#This Row],[Author]]</f>
        <v>Salvador Dalí: The Paintings by Robert Descharnes &amp; Gilles Néret</v>
      </c>
    </row>
    <row r="3050" spans="1:41" x14ac:dyDescent="0.35">
      <c r="A3050" s="7" t="str">
        <f>"B-" &amp; UPPER(TRIM(Table_Books[[#This Row],[Title]])) &amp; "|" &amp; UPPER(TRIM(Table_Books[[#This Row],[Author]]))</f>
        <v>B-NAPOLEON: A LIFE|ROBERTS, ANDREW</v>
      </c>
      <c r="B3050" s="28" t="str">
        <f>IF(COUNTIFS(Table_Books[Hash_ID],Table_Books[[#This Row],[Hash_ID]])&gt;1,"Y","N")</f>
        <v>N</v>
      </c>
      <c r="C3050" s="2" t="s">
        <v>5840</v>
      </c>
      <c r="D3050" s="2" t="s">
        <v>5768</v>
      </c>
      <c r="G3050" s="12"/>
      <c r="H3050" s="12"/>
      <c r="I3050" s="8"/>
      <c r="J3050" s="12"/>
      <c r="K3050" s="12"/>
      <c r="O3050" s="33"/>
      <c r="P3050" s="10"/>
      <c r="Q3050" s="10" t="s">
        <v>1860</v>
      </c>
      <c r="R3050" s="10"/>
      <c r="S3050" s="10"/>
      <c r="T3050" s="10" t="s">
        <v>1860</v>
      </c>
      <c r="U3050" s="10" t="s">
        <v>1860</v>
      </c>
      <c r="V3050" s="10"/>
      <c r="W3050" s="10"/>
      <c r="X3050" s="10"/>
      <c r="Y3050" s="10"/>
      <c r="Z3050" s="10"/>
      <c r="AA3050" s="10"/>
      <c r="AB3050" s="10"/>
      <c r="AE3050" s="12">
        <f>IFERROR(FLOOR(Table_Books[[#This Row],[Published_Date]],10), 0)</f>
        <v>0</v>
      </c>
      <c r="AF3050" s="2">
        <f>IFERROR(CEILING(VALUE(LEFT(Table_Books[[#This Row],[Published_Date]],FIND("-",Table_Books[[#This Row],[Published_Date]]&amp;"-")-1))/100, 1), 0)</f>
        <v>0</v>
      </c>
      <c r="AK3050" s="2" t="str">
        <f>Table_Books[[#This Row],[Title]]&amp;"_"&amp;Table_Books[[#This Row],[Author]]</f>
        <v>Napoleon: A Life_Roberts, Andrew</v>
      </c>
      <c r="AL3050" s="2" t="str">
        <f>Table_Books[[#This Row],[Author]]&amp;"_"&amp;Table_Books[[#This Row],[Title]]</f>
        <v>Roberts, Andrew_Napoleon: A Life</v>
      </c>
      <c r="AM3050" s="2" t="str">
        <f>Table_Books[[#This Row],[Title]]&amp;" by "&amp;Table_Books[[#This Row],[Author]]</f>
        <v>Napoleon: A Life by Roberts, Andrew</v>
      </c>
    </row>
    <row r="3051" spans="1:41" x14ac:dyDescent="0.35">
      <c r="A3051" s="7" t="str">
        <f>"B-" &amp; UPPER(TRIM(Table_Books[[#This Row],[Title]])) &amp; "|" &amp; UPPER(TRIM(Table_Books[[#This Row],[Author]]))</f>
        <v>B-HISTORY OF SCOTLAND / HISTORY OF GREAT BRITAIN|ROBERTSON, WILLIAM</v>
      </c>
      <c r="B3051" s="35" t="str">
        <f>IF(COUNTIFS(Table_Books[Hash_ID],Table_Books[[#This Row],[Hash_ID]])&gt;1,"Y","N")</f>
        <v>N</v>
      </c>
      <c r="C3051" s="35" t="s">
        <v>19494</v>
      </c>
      <c r="D3051" s="48" t="s">
        <v>19495</v>
      </c>
      <c r="E3051" s="35"/>
      <c r="F3051" s="35"/>
      <c r="G3051" s="36"/>
      <c r="H3051" s="36"/>
      <c r="I3051" s="37"/>
      <c r="J3051" s="36"/>
      <c r="K3051" s="36"/>
      <c r="L3051" s="35"/>
      <c r="M3051" s="35"/>
      <c r="N3051" s="35"/>
      <c r="O3051" s="38"/>
      <c r="P3051" s="39"/>
      <c r="Q3051" s="10" t="s">
        <v>1860</v>
      </c>
      <c r="R3051" s="39"/>
      <c r="S3051" s="39"/>
      <c r="T3051" s="10" t="s">
        <v>1860</v>
      </c>
      <c r="U3051" s="10" t="s">
        <v>1860</v>
      </c>
      <c r="V3051" s="39"/>
      <c r="W3051" s="39"/>
      <c r="X3051" s="39"/>
      <c r="Y3051" s="39"/>
      <c r="Z3051" s="39"/>
      <c r="AA3051" s="39"/>
      <c r="AB3051" s="39"/>
      <c r="AC3051" s="35"/>
      <c r="AD3051" s="35"/>
      <c r="AE3051" s="36">
        <f>IFERROR(FLOOR(Table_Books[[#This Row],[Published_Date]],10), 0)</f>
        <v>0</v>
      </c>
      <c r="AF3051" s="35">
        <f>IFERROR(CEILING(VALUE(LEFT(Table_Books[[#This Row],[Published_Date]],FIND("-",Table_Books[[#This Row],[Published_Date]]&amp;"-")-1))/100, 1), 0)</f>
        <v>0</v>
      </c>
      <c r="AG3051" s="35"/>
      <c r="AH3051" s="35" t="s">
        <v>21594</v>
      </c>
      <c r="AI3051" s="35"/>
      <c r="AJ3051" s="35"/>
      <c r="AK3051" s="35" t="str">
        <f>Table_Books[[#This Row],[Title]]&amp;"_"&amp;Table_Books[[#This Row],[Author]]</f>
        <v>History of Scotland / History of Great Britain_Robertson, William</v>
      </c>
      <c r="AL3051" s="35" t="str">
        <f>Table_Books[[#This Row],[Author]]&amp;"_"&amp;Table_Books[[#This Row],[Title]]</f>
        <v>Robertson, William_History of Scotland / History of Great Britain</v>
      </c>
      <c r="AM3051" s="35" t="str">
        <f>Table_Books[[#This Row],[Title]]&amp;" by "&amp;Table_Books[[#This Row],[Author]]</f>
        <v>History of Scotland / History of Great Britain by Robertson, William</v>
      </c>
      <c r="AN3051" s="35"/>
      <c r="AO3051" s="35"/>
    </row>
    <row r="3052" spans="1:41" x14ac:dyDescent="0.35">
      <c r="A3052" s="7" t="str">
        <f>"B-" &amp; UPPER(TRIM(Table_Books[[#This Row],[Title]])) &amp; "|" &amp; UPPER(TRIM(Table_Books[[#This Row],[Author]]))</f>
        <v>B-THE MINISTRY FOR THE FUTURE|ROBINSON, KIM STANLEY</v>
      </c>
      <c r="B3052" s="35" t="str">
        <f>IF(COUNTIFS(Table_Books[Hash_ID],Table_Books[[#This Row],[Hash_ID]])&gt;1,"Y","N")</f>
        <v>N</v>
      </c>
      <c r="C3052" s="35" t="s">
        <v>19865</v>
      </c>
      <c r="D3052" s="48" t="s">
        <v>19866</v>
      </c>
      <c r="E3052" s="35"/>
      <c r="F3052" s="35"/>
      <c r="G3052" s="36"/>
      <c r="H3052" s="36"/>
      <c r="I3052" s="37"/>
      <c r="J3052" s="36"/>
      <c r="K3052" s="36"/>
      <c r="L3052" s="35"/>
      <c r="M3052" s="35"/>
      <c r="N3052" s="35"/>
      <c r="O3052" s="38"/>
      <c r="P3052" s="39"/>
      <c r="Q3052" s="10" t="s">
        <v>1860</v>
      </c>
      <c r="R3052" s="39"/>
      <c r="S3052" s="39"/>
      <c r="T3052" s="10" t="s">
        <v>1860</v>
      </c>
      <c r="U3052" s="10" t="s">
        <v>1860</v>
      </c>
      <c r="V3052" s="39"/>
      <c r="W3052" s="39"/>
      <c r="X3052" s="39"/>
      <c r="Y3052" s="39"/>
      <c r="Z3052" s="39"/>
      <c r="AA3052" s="39"/>
      <c r="AB3052" s="39"/>
      <c r="AC3052" s="35"/>
      <c r="AD3052" s="35"/>
      <c r="AE3052" s="36">
        <f>IFERROR(FLOOR(Table_Books[[#This Row],[Published_Date]],10), 0)</f>
        <v>0</v>
      </c>
      <c r="AF3052" s="35">
        <f>IFERROR(CEILING(VALUE(LEFT(Table_Books[[#This Row],[Published_Date]],FIND("-",Table_Books[[#This Row],[Published_Date]]&amp;"-")-1))/100, 1), 0)</f>
        <v>0</v>
      </c>
      <c r="AG3052" s="35"/>
      <c r="AH3052" s="35" t="s">
        <v>21602</v>
      </c>
      <c r="AI3052" s="35"/>
      <c r="AJ3052" s="35"/>
      <c r="AK3052" s="35" t="str">
        <f>Table_Books[[#This Row],[Title]]&amp;"_"&amp;Table_Books[[#This Row],[Author]]</f>
        <v>The Ministry for the Future_Robinson, Kim Stanley</v>
      </c>
      <c r="AL3052" s="35" t="str">
        <f>Table_Books[[#This Row],[Author]]&amp;"_"&amp;Table_Books[[#This Row],[Title]]</f>
        <v>Robinson, Kim Stanley_The Ministry for the Future</v>
      </c>
      <c r="AM3052" s="35" t="str">
        <f>Table_Books[[#This Row],[Title]]&amp;" by "&amp;Table_Books[[#This Row],[Author]]</f>
        <v>The Ministry for the Future by Robinson, Kim Stanley</v>
      </c>
      <c r="AN3052" s="35"/>
      <c r="AO3052" s="35"/>
    </row>
    <row r="3053" spans="1:41" x14ac:dyDescent="0.35">
      <c r="A3053" s="7" t="str">
        <f>"B-" &amp; UPPER(TRIM(Table_Books[[#This Row],[Title]])) &amp; "|" &amp; UPPER(TRIM(Table_Books[[#This Row],[Author]]))</f>
        <v>B-GILEAD|ROBINSON, MARILYNNE</v>
      </c>
      <c r="B3053" s="35" t="str">
        <f>IF(COUNTIFS(Table_Books[Hash_ID],Table_Books[[#This Row],[Hash_ID]])&gt;1,"Y","N")</f>
        <v>N</v>
      </c>
      <c r="C3053" s="35" t="s">
        <v>19811</v>
      </c>
      <c r="D3053" s="35" t="s">
        <v>6810</v>
      </c>
      <c r="E3053" s="35"/>
      <c r="F3053" s="35"/>
      <c r="G3053" s="36"/>
      <c r="H3053" s="36"/>
      <c r="I3053" s="37"/>
      <c r="J3053" s="36"/>
      <c r="K3053" s="36"/>
      <c r="L3053" s="35"/>
      <c r="M3053" s="35"/>
      <c r="N3053" s="35"/>
      <c r="O3053" s="38"/>
      <c r="P3053" s="39"/>
      <c r="Q3053" s="10" t="s">
        <v>1860</v>
      </c>
      <c r="R3053" s="39"/>
      <c r="S3053" s="39"/>
      <c r="T3053" s="10" t="s">
        <v>1860</v>
      </c>
      <c r="U3053" s="10" t="s">
        <v>1860</v>
      </c>
      <c r="V3053" s="39"/>
      <c r="W3053" s="39"/>
      <c r="X3053" s="39"/>
      <c r="Y3053" s="39"/>
      <c r="Z3053" s="39"/>
      <c r="AA3053" s="39"/>
      <c r="AB3053" s="39"/>
      <c r="AC3053" s="35"/>
      <c r="AD3053" s="35"/>
      <c r="AE3053" s="36">
        <f>IFERROR(FLOOR(Table_Books[[#This Row],[Published_Date]],10), 0)</f>
        <v>0</v>
      </c>
      <c r="AF3053" s="35">
        <f>IFERROR(CEILING(VALUE(LEFT(Table_Books[[#This Row],[Published_Date]],FIND("-",Table_Books[[#This Row],[Published_Date]]&amp;"-")-1))/100, 1), 0)</f>
        <v>0</v>
      </c>
      <c r="AG3053" s="35"/>
      <c r="AH3053" s="35" t="s">
        <v>21602</v>
      </c>
      <c r="AI3053" s="35"/>
      <c r="AJ3053" s="35"/>
      <c r="AK3053" s="35" t="str">
        <f>Table_Books[[#This Row],[Title]]&amp;"_"&amp;Table_Books[[#This Row],[Author]]</f>
        <v>Gilead_Robinson, Marilynne</v>
      </c>
      <c r="AL3053" s="35" t="str">
        <f>Table_Books[[#This Row],[Author]]&amp;"_"&amp;Table_Books[[#This Row],[Title]]</f>
        <v>Robinson, Marilynne_Gilead</v>
      </c>
      <c r="AM3053" s="35" t="str">
        <f>Table_Books[[#This Row],[Title]]&amp;" by "&amp;Table_Books[[#This Row],[Author]]</f>
        <v>Gilead by Robinson, Marilynne</v>
      </c>
      <c r="AN3053" s="35"/>
      <c r="AO3053" s="35"/>
    </row>
    <row r="3054" spans="1:41" x14ac:dyDescent="0.35">
      <c r="A3054" s="7" t="str">
        <f>"B-" &amp; UPPER(TRIM(Table_Books[[#This Row],[Title]])) &amp; "|" &amp; UPPER(TRIM(Table_Books[[#This Row],[Author]]))</f>
        <v>B-HOME / LILA / JACK (GILEAD QUARTET)|ROBINSON, MARILYNNE</v>
      </c>
      <c r="B3054" s="35" t="str">
        <f>IF(COUNTIFS(Table_Books[Hash_ID],Table_Books[[#This Row],[Hash_ID]])&gt;1,"Y","N")</f>
        <v>N</v>
      </c>
      <c r="C3054" s="35" t="s">
        <v>19812</v>
      </c>
      <c r="D3054" s="35" t="s">
        <v>6810</v>
      </c>
      <c r="E3054" s="35"/>
      <c r="F3054" s="35"/>
      <c r="G3054" s="36"/>
      <c r="H3054" s="36"/>
      <c r="I3054" s="37"/>
      <c r="J3054" s="36"/>
      <c r="K3054" s="36"/>
      <c r="L3054" s="35"/>
      <c r="M3054" s="35"/>
      <c r="N3054" s="35"/>
      <c r="O3054" s="38"/>
      <c r="P3054" s="39"/>
      <c r="Q3054" s="10" t="s">
        <v>1860</v>
      </c>
      <c r="R3054" s="39"/>
      <c r="S3054" s="39"/>
      <c r="T3054" s="10" t="s">
        <v>1860</v>
      </c>
      <c r="U3054" s="10" t="s">
        <v>1860</v>
      </c>
      <c r="V3054" s="39"/>
      <c r="W3054" s="39"/>
      <c r="X3054" s="39"/>
      <c r="Y3054" s="39"/>
      <c r="Z3054" s="39"/>
      <c r="AA3054" s="39"/>
      <c r="AB3054" s="39"/>
      <c r="AC3054" s="35"/>
      <c r="AD3054" s="35"/>
      <c r="AE3054" s="36">
        <f>IFERROR(FLOOR(Table_Books[[#This Row],[Published_Date]],10), 0)</f>
        <v>0</v>
      </c>
      <c r="AF3054" s="35">
        <f>IFERROR(CEILING(VALUE(LEFT(Table_Books[[#This Row],[Published_Date]],FIND("-",Table_Books[[#This Row],[Published_Date]]&amp;"-")-1))/100, 1), 0)</f>
        <v>0</v>
      </c>
      <c r="AG3054" s="35"/>
      <c r="AH3054" s="35" t="s">
        <v>21602</v>
      </c>
      <c r="AI3054" s="35"/>
      <c r="AJ3054" s="35"/>
      <c r="AK3054" s="35" t="str">
        <f>Table_Books[[#This Row],[Title]]&amp;"_"&amp;Table_Books[[#This Row],[Author]]</f>
        <v>Home / Lila / Jack (Gilead Quartet)_Robinson, Marilynne</v>
      </c>
      <c r="AL3054" s="35" t="str">
        <f>Table_Books[[#This Row],[Author]]&amp;"_"&amp;Table_Books[[#This Row],[Title]]</f>
        <v>Robinson, Marilynne_Home / Lila / Jack (Gilead Quartet)</v>
      </c>
      <c r="AM3054" s="35" t="str">
        <f>Table_Books[[#This Row],[Title]]&amp;" by "&amp;Table_Books[[#This Row],[Author]]</f>
        <v>Home / Lila / Jack (Gilead Quartet) by Robinson, Marilynne</v>
      </c>
      <c r="AN3054" s="35"/>
      <c r="AO3054" s="35"/>
    </row>
    <row r="3055" spans="1:41" x14ac:dyDescent="0.35">
      <c r="A3055" s="7" t="str">
        <f>"B-" &amp; UPPER(TRIM(Table_Books[[#This Row],[Title]])) &amp; "|" &amp; UPPER(TRIM(Table_Books[[#This Row],[Author]]))</f>
        <v>B-HOUSEKEEPING|ROBINSON, MARILYNNE</v>
      </c>
      <c r="B3055" s="28" t="str">
        <f>IF(COUNTIFS(Table_Books[Hash_ID],Table_Books[[#This Row],[Hash_ID]])&gt;1,"Y","N")</f>
        <v>N</v>
      </c>
      <c r="C3055" s="2" t="s">
        <v>6281</v>
      </c>
      <c r="D3055" s="2" t="s">
        <v>6810</v>
      </c>
      <c r="G3055" s="12"/>
      <c r="H3055" s="12"/>
      <c r="I3055" s="8"/>
      <c r="J3055" s="12"/>
      <c r="K3055" s="12"/>
      <c r="O3055" s="33"/>
      <c r="P3055" s="10"/>
      <c r="Q3055" s="10" t="s">
        <v>1860</v>
      </c>
      <c r="R3055" s="10"/>
      <c r="S3055" s="10"/>
      <c r="T3055" s="10" t="s">
        <v>1860</v>
      </c>
      <c r="U3055" s="10" t="s">
        <v>1860</v>
      </c>
      <c r="V3055" s="10"/>
      <c r="W3055" s="10"/>
      <c r="X3055" s="10"/>
      <c r="Y3055" s="10"/>
      <c r="Z3055" s="10"/>
      <c r="AA3055" s="10"/>
      <c r="AB3055" s="10"/>
      <c r="AE3055" s="12">
        <f>IFERROR(FLOOR(Table_Books[[#This Row],[Published_Date]],10), 0)</f>
        <v>0</v>
      </c>
      <c r="AF3055" s="2">
        <f>IFERROR(CEILING(VALUE(LEFT(Table_Books[[#This Row],[Published_Date]],FIND("-",Table_Books[[#This Row],[Published_Date]]&amp;"-")-1))/100, 1), 0)</f>
        <v>0</v>
      </c>
      <c r="AK3055" s="2" t="str">
        <f>Table_Books[[#This Row],[Title]]&amp;"_"&amp;Table_Books[[#This Row],[Author]]</f>
        <v>Housekeeping_Robinson, Marilynne</v>
      </c>
      <c r="AL3055" s="2" t="str">
        <f>Table_Books[[#This Row],[Author]]&amp;"_"&amp;Table_Books[[#This Row],[Title]]</f>
        <v>Robinson, Marilynne_Housekeeping</v>
      </c>
      <c r="AM3055" s="2" t="str">
        <f>Table_Books[[#This Row],[Title]]&amp;" by "&amp;Table_Books[[#This Row],[Author]]</f>
        <v>Housekeeping by Robinson, Marilynne</v>
      </c>
    </row>
    <row r="3056" spans="1:41" x14ac:dyDescent="0.35">
      <c r="A3056" s="7" t="str">
        <f>"B-" &amp; UPPER(TRIM(Table_Books[[#This Row],[Title]])) &amp; "|" &amp; UPPER(TRIM(Table_Books[[#This Row],[Author]]))</f>
        <v>B-STONES OF ARAN|ROBINSON, TIM</v>
      </c>
      <c r="B3056" s="28" t="str">
        <f>IF(COUNTIFS(Table_Books[Hash_ID],Table_Books[[#This Row],[Hash_ID]])&gt;1,"Y","N")</f>
        <v>N</v>
      </c>
      <c r="C3056" s="2" t="s">
        <v>7132</v>
      </c>
      <c r="D3056" s="2" t="s">
        <v>7133</v>
      </c>
      <c r="G3056" s="12"/>
      <c r="H3056" s="12"/>
      <c r="I3056" s="8" t="s">
        <v>7023</v>
      </c>
      <c r="J3056" s="12"/>
      <c r="K3056" s="12"/>
      <c r="O3056" s="33"/>
      <c r="P3056" s="10"/>
      <c r="Q3056" s="10" t="s">
        <v>1860</v>
      </c>
      <c r="R3056" s="10"/>
      <c r="S3056" s="10"/>
      <c r="T3056" s="10" t="s">
        <v>1860</v>
      </c>
      <c r="U3056" s="10" t="s">
        <v>1860</v>
      </c>
      <c r="V3056" s="10"/>
      <c r="W3056" s="10"/>
      <c r="X3056" s="10"/>
      <c r="Y3056" s="10"/>
      <c r="Z3056" s="10"/>
      <c r="AA3056" s="10"/>
      <c r="AB3056" s="10"/>
      <c r="AE3056" s="12">
        <f>IFERROR(FLOOR(Table_Books[[#This Row],[Published_Date]],10), 0)</f>
        <v>0</v>
      </c>
      <c r="AF3056" s="2">
        <f>IFERROR(CEILING(VALUE(LEFT(Table_Books[[#This Row],[Published_Date]],FIND("-",Table_Books[[#This Row],[Published_Date]]&amp;"-")-1))/100, 1), 0)</f>
        <v>0</v>
      </c>
      <c r="AK3056" s="2" t="str">
        <f>Table_Books[[#This Row],[Title]]&amp;"_"&amp;Table_Books[[#This Row],[Author]]</f>
        <v>Stones of Aran_Robinson, Tim</v>
      </c>
      <c r="AL3056" s="2" t="str">
        <f>Table_Books[[#This Row],[Author]]&amp;"_"&amp;Table_Books[[#This Row],[Title]]</f>
        <v>Robinson, Tim_Stones of Aran</v>
      </c>
      <c r="AM3056" s="2" t="str">
        <f>Table_Books[[#This Row],[Title]]&amp;" by "&amp;Table_Books[[#This Row],[Author]]</f>
        <v>Stones of Aran by Robinson, Tim</v>
      </c>
    </row>
    <row r="3057" spans="1:41" ht="29" x14ac:dyDescent="0.35">
      <c r="A3057" s="7" t="str">
        <f>"B-" &amp; UPPER(TRIM(Table_Books[[#This Row],[Title]])) &amp; "|" &amp; UPPER(TRIM(Table_Books[[#This Row],[Author]]))</f>
        <v>B-BRUGES-LA-MORTE|RODENBACH, GEORGES</v>
      </c>
      <c r="B3057" s="28" t="str">
        <f>IF(COUNTIFS(Table_Books[Hash_ID],Table_Books[[#This Row],[Hash_ID]])&gt;1,"Y","N")</f>
        <v>N</v>
      </c>
      <c r="C3057" s="2" t="s">
        <v>2234</v>
      </c>
      <c r="D3057" s="2" t="s">
        <v>2236</v>
      </c>
      <c r="G3057" s="12">
        <v>1892</v>
      </c>
      <c r="H3057" s="12"/>
      <c r="I3057" s="8"/>
      <c r="J3057" s="12"/>
      <c r="K3057" s="12"/>
      <c r="L3057" s="2">
        <v>128</v>
      </c>
      <c r="M3057" s="2" t="s">
        <v>2311</v>
      </c>
      <c r="O3057" s="33">
        <v>4</v>
      </c>
      <c r="P3057" s="10"/>
      <c r="Q3057" s="10" t="s">
        <v>1860</v>
      </c>
      <c r="R3057" s="10"/>
      <c r="S3057" s="10"/>
      <c r="T3057" s="10" t="s">
        <v>1860</v>
      </c>
      <c r="U3057" s="10" t="s">
        <v>1860</v>
      </c>
      <c r="V3057" s="10" t="s">
        <v>1824</v>
      </c>
      <c r="W3057" s="10"/>
      <c r="X3057" s="10"/>
      <c r="Y3057" s="10"/>
      <c r="Z3057" s="10"/>
      <c r="AA3057" s="10"/>
      <c r="AB3057" s="10"/>
      <c r="AE3057" s="12">
        <f>IFERROR(FLOOR(Table_Books[[#This Row],[Published_Date]],10), 0)</f>
        <v>1890</v>
      </c>
      <c r="AF3057" s="2">
        <f>IFERROR(CEILING(VALUE(LEFT(Table_Books[[#This Row],[Published_Date]],FIND("-",Table_Books[[#This Row],[Published_Date]]&amp;"-")-1))/100, 1), 0)</f>
        <v>19</v>
      </c>
      <c r="AH3057" s="2" t="s">
        <v>22713</v>
      </c>
      <c r="AK3057" s="2" t="str">
        <f>Table_Books[[#This Row],[Title]]&amp;"_"&amp;Table_Books[[#This Row],[Author]]</f>
        <v>Bruges-la-Morte_Rodenbach, Georges</v>
      </c>
      <c r="AL3057" s="2" t="str">
        <f>Table_Books[[#This Row],[Author]]&amp;"_"&amp;Table_Books[[#This Row],[Title]]</f>
        <v>Rodenbach, Georges_Bruges-la-Morte</v>
      </c>
      <c r="AM3057" s="2" t="str">
        <f>Table_Books[[#This Row],[Title]]&amp;" by "&amp;Table_Books[[#This Row],[Author]]</f>
        <v>Bruges-la-Morte by Rodenbach, Georges</v>
      </c>
    </row>
    <row r="3058" spans="1:41" x14ac:dyDescent="0.35">
      <c r="A3058" s="7" t="str">
        <f>"B-" &amp; UPPER(TRIM(Table_Books[[#This Row],[Title]])) &amp; "|" &amp; UPPER(TRIM(Table_Books[[#This Row],[Author]]))</f>
        <v>B-THE ART OF SYMBOLISM|RODOLPHE RAPETTI</v>
      </c>
      <c r="B3058" s="28" t="str">
        <f>IF(COUNTIFS(Table_Books[Hash_ID],Table_Books[[#This Row],[Hash_ID]])&gt;1,"Y","N")</f>
        <v>N</v>
      </c>
      <c r="C3058" s="2" t="s">
        <v>16108</v>
      </c>
      <c r="D3058" s="43" t="s">
        <v>16109</v>
      </c>
      <c r="G3058" s="12"/>
      <c r="H3058" s="12"/>
      <c r="I3058" s="8"/>
      <c r="J3058" s="12"/>
      <c r="K3058" s="12"/>
      <c r="O3058" s="33"/>
      <c r="P3058" s="10"/>
      <c r="Q3058" s="10" t="s">
        <v>1860</v>
      </c>
      <c r="R3058" s="10"/>
      <c r="S3058" s="10"/>
      <c r="T3058" s="10" t="s">
        <v>1860</v>
      </c>
      <c r="U3058" s="10" t="s">
        <v>1860</v>
      </c>
      <c r="V3058" s="10"/>
      <c r="W3058" s="10"/>
      <c r="X3058" s="10"/>
      <c r="Y3058" s="10"/>
      <c r="Z3058" s="10"/>
      <c r="AA3058" s="10"/>
      <c r="AB3058" s="10"/>
      <c r="AE3058" s="12">
        <f>IFERROR(FLOOR(Table_Books[[#This Row],[Published_Date]],10), 0)</f>
        <v>0</v>
      </c>
      <c r="AF3058" s="2">
        <f>IFERROR(CEILING(VALUE(LEFT(Table_Books[[#This Row],[Published_Date]],FIND("-",Table_Books[[#This Row],[Published_Date]]&amp;"-")-1))/100, 1), 0)</f>
        <v>0</v>
      </c>
      <c r="AJ3058" s="2" t="s">
        <v>16093</v>
      </c>
      <c r="AK3058" s="2" t="str">
        <f>Table_Books[[#This Row],[Title]]&amp;"_"&amp;Table_Books[[#This Row],[Author]]</f>
        <v>The Art of Symbolism_Rodolphe Rapetti</v>
      </c>
      <c r="AL3058" s="2" t="str">
        <f>Table_Books[[#This Row],[Author]]&amp;"_"&amp;Table_Books[[#This Row],[Title]]</f>
        <v>Rodolphe Rapetti_The Art of Symbolism</v>
      </c>
      <c r="AM3058" s="2" t="str">
        <f>Table_Books[[#This Row],[Title]]&amp;" by "&amp;Table_Books[[#This Row],[Author]]</f>
        <v>The Art of Symbolism by Rodolphe Rapetti</v>
      </c>
    </row>
    <row r="3059" spans="1:41" ht="29" x14ac:dyDescent="0.35">
      <c r="A3059" s="7" t="str">
        <f>"B-" &amp; UPPER(TRIM(Table_Books[[#This Row],[Title]])) &amp; "|" &amp; UPPER(TRIM(Table_Books[[#This Row],[Author]]))</f>
        <v>B-THE TIME OF THE DOVES|RODOREDA, MERCE</v>
      </c>
      <c r="B3059" s="28" t="str">
        <f>IF(COUNTIFS(Table_Books[Hash_ID],Table_Books[[#This Row],[Hash_ID]])&gt;1,"Y","N")</f>
        <v>N</v>
      </c>
      <c r="C3059" s="2" t="s">
        <v>2402</v>
      </c>
      <c r="D3059" s="2" t="s">
        <v>2404</v>
      </c>
      <c r="G3059" s="12">
        <v>1962</v>
      </c>
      <c r="H3059" s="12"/>
      <c r="I3059" s="8"/>
      <c r="J3059" s="12"/>
      <c r="K3059" s="12"/>
      <c r="L3059" s="2">
        <v>208</v>
      </c>
      <c r="M3059" s="2" t="s">
        <v>2502</v>
      </c>
      <c r="O3059" s="33"/>
      <c r="P3059" s="10"/>
      <c r="Q3059" s="10" t="s">
        <v>1860</v>
      </c>
      <c r="R3059" s="10"/>
      <c r="S3059" s="10"/>
      <c r="T3059" s="10" t="s">
        <v>1860</v>
      </c>
      <c r="U3059" s="10" t="s">
        <v>1860</v>
      </c>
      <c r="V3059" s="10"/>
      <c r="W3059" s="10"/>
      <c r="X3059" s="10"/>
      <c r="Y3059" s="10"/>
      <c r="Z3059" s="10"/>
      <c r="AA3059" s="10"/>
      <c r="AB3059" s="10"/>
      <c r="AE3059" s="12">
        <f>IFERROR(FLOOR(Table_Books[[#This Row],[Published_Date]],10), 0)</f>
        <v>1960</v>
      </c>
      <c r="AF3059" s="2">
        <f>IFERROR(CEILING(VALUE(LEFT(Table_Books[[#This Row],[Published_Date]],FIND("-",Table_Books[[#This Row],[Published_Date]]&amp;"-")-1))/100, 1), 0)</f>
        <v>20</v>
      </c>
      <c r="AK3059" s="2" t="str">
        <f>Table_Books[[#This Row],[Title]]&amp;"_"&amp;Table_Books[[#This Row],[Author]]</f>
        <v>The Time Of The Doves_Rodoreda, Merce</v>
      </c>
      <c r="AL3059" s="2" t="str">
        <f>Table_Books[[#This Row],[Author]]&amp;"_"&amp;Table_Books[[#This Row],[Title]]</f>
        <v>Rodoreda, Merce_The Time Of The Doves</v>
      </c>
      <c r="AM3059" s="2" t="str">
        <f>Table_Books[[#This Row],[Title]]&amp;" by "&amp;Table_Books[[#This Row],[Author]]</f>
        <v>The Time Of The Doves by Rodoreda, Merce</v>
      </c>
    </row>
    <row r="3060" spans="1:41" x14ac:dyDescent="0.35">
      <c r="A3060" s="7" t="str">
        <f>"B-" &amp; UPPER(TRIM(Table_Books[[#This Row],[Title]])) &amp; "|" &amp; UPPER(TRIM(Table_Books[[#This Row],[Author]]))</f>
        <v>B-LA CELESTINA|ROJAS, FERNANDO DE (ATTR.)</v>
      </c>
      <c r="B3060" s="35" t="str">
        <f>IF(COUNTIFS(Table_Books[Hash_ID],Table_Books[[#This Row],[Hash_ID]])&gt;1,"Y","N")</f>
        <v>N</v>
      </c>
      <c r="C3060" s="35" t="s">
        <v>14574</v>
      </c>
      <c r="D3060" s="48" t="s">
        <v>19266</v>
      </c>
      <c r="E3060" s="35"/>
      <c r="F3060" s="35"/>
      <c r="G3060" s="36"/>
      <c r="H3060" s="36"/>
      <c r="I3060" s="37"/>
      <c r="J3060" s="36"/>
      <c r="K3060" s="36"/>
      <c r="L3060" s="35"/>
      <c r="M3060" s="35"/>
      <c r="N3060" s="35"/>
      <c r="O3060" s="38"/>
      <c r="P3060" s="39"/>
      <c r="Q3060" s="10" t="s">
        <v>1860</v>
      </c>
      <c r="R3060" s="39"/>
      <c r="S3060" s="39"/>
      <c r="T3060" s="10" t="s">
        <v>1860</v>
      </c>
      <c r="U3060" s="10" t="s">
        <v>1860</v>
      </c>
      <c r="V3060" s="39"/>
      <c r="W3060" s="39"/>
      <c r="X3060" s="39"/>
      <c r="Y3060" s="39"/>
      <c r="Z3060" s="39"/>
      <c r="AA3060" s="39"/>
      <c r="AB3060" s="39"/>
      <c r="AC3060" s="35"/>
      <c r="AD3060" s="35"/>
      <c r="AE3060" s="36">
        <f>IFERROR(FLOOR(Table_Books[[#This Row],[Published_Date]],10), 0)</f>
        <v>0</v>
      </c>
      <c r="AF3060" s="35">
        <f>IFERROR(CEILING(VALUE(LEFT(Table_Books[[#This Row],[Published_Date]],FIND("-",Table_Books[[#This Row],[Published_Date]]&amp;"-")-1))/100, 1), 0)</f>
        <v>0</v>
      </c>
      <c r="AG3060" s="35"/>
      <c r="AH3060" s="35" t="s">
        <v>21587</v>
      </c>
      <c r="AI3060" s="35"/>
      <c r="AJ3060" s="35"/>
      <c r="AK3060" s="35" t="str">
        <f>Table_Books[[#This Row],[Title]]&amp;"_"&amp;Table_Books[[#This Row],[Author]]</f>
        <v>La Celestina_Rojas, Fernando de (Attr.)</v>
      </c>
      <c r="AL3060" s="35" t="str">
        <f>Table_Books[[#This Row],[Author]]&amp;"_"&amp;Table_Books[[#This Row],[Title]]</f>
        <v>Rojas, Fernando de (Attr.)_La Celestina</v>
      </c>
      <c r="AM3060" s="35" t="str">
        <f>Table_Books[[#This Row],[Title]]&amp;" by "&amp;Table_Books[[#This Row],[Author]]</f>
        <v>La Celestina by Rojas, Fernando de (Attr.)</v>
      </c>
      <c r="AN3060" s="35"/>
      <c r="AO3060" s="35"/>
    </row>
    <row r="3061" spans="1:41" ht="43.5" x14ac:dyDescent="0.35">
      <c r="A3061" s="7" t="str">
        <f>"B-" &amp; UPPER(TRIM(Table_Books[[#This Row],[Title]])) &amp; "|" &amp; UPPER(TRIM(Table_Books[[#This Row],[Author]]))</f>
        <v>B-A VANISHED WORLD|ROMAN VISHNIAC</v>
      </c>
      <c r="B3061" s="28" t="str">
        <f>IF(COUNTIFS(Table_Books[Hash_ID],Table_Books[[#This Row],[Hash_ID]])&gt;1,"Y","N")</f>
        <v>N</v>
      </c>
      <c r="C3061" s="2" t="s">
        <v>16060</v>
      </c>
      <c r="D3061" s="43" t="s">
        <v>16061</v>
      </c>
      <c r="G3061" s="12"/>
      <c r="H3061" s="12"/>
      <c r="I3061" s="8" t="s">
        <v>7024</v>
      </c>
      <c r="J3061" s="12"/>
      <c r="K3061" s="12"/>
      <c r="O3061" s="33"/>
      <c r="P3061" s="10"/>
      <c r="Q3061" s="10" t="s">
        <v>1860</v>
      </c>
      <c r="R3061" s="10"/>
      <c r="S3061" s="10"/>
      <c r="T3061" s="10" t="s">
        <v>1860</v>
      </c>
      <c r="U3061" s="10" t="s">
        <v>1860</v>
      </c>
      <c r="V3061" s="10"/>
      <c r="W3061" s="10"/>
      <c r="X3061" s="10"/>
      <c r="Y3061" s="10"/>
      <c r="Z3061" s="10"/>
      <c r="AA3061" s="10"/>
      <c r="AB3061" s="10"/>
      <c r="AE3061" s="12">
        <f>IFERROR(FLOOR(Table_Books[[#This Row],[Published_Date]],10), 0)</f>
        <v>0</v>
      </c>
      <c r="AF3061" s="2">
        <f>IFERROR(CEILING(VALUE(LEFT(Table_Books[[#This Row],[Published_Date]],FIND("-",Table_Books[[#This Row],[Published_Date]]&amp;"-")-1))/100, 1), 0)</f>
        <v>0</v>
      </c>
      <c r="AJ3061" s="2" t="s">
        <v>16089</v>
      </c>
      <c r="AK3061" s="2" t="str">
        <f>Table_Books[[#This Row],[Title]]&amp;"_"&amp;Table_Books[[#This Row],[Author]]</f>
        <v>A Vanished World_Roman Vishniac</v>
      </c>
      <c r="AL3061" s="2" t="str">
        <f>Table_Books[[#This Row],[Author]]&amp;"_"&amp;Table_Books[[#This Row],[Title]]</f>
        <v>Roman Vishniac_A Vanished World</v>
      </c>
      <c r="AM3061" s="2" t="str">
        <f>Table_Books[[#This Row],[Title]]&amp;" by "&amp;Table_Books[[#This Row],[Author]]</f>
        <v>A Vanished World by Roman Vishniac</v>
      </c>
    </row>
    <row r="3062" spans="1:41" x14ac:dyDescent="0.35">
      <c r="A3062" s="7" t="str">
        <f>"B-" &amp; UPPER(TRIM(Table_Books[[#This Row],[Title]])) &amp; "|" &amp; UPPER(TRIM(Table_Books[[#This Row],[Author]]))</f>
        <v>B-POEMS (SONNETS TO HÉLÈNE, ETC.)|RONSARD, PIERRE DE</v>
      </c>
      <c r="B3062" s="35" t="str">
        <f>IF(COUNTIFS(Table_Books[Hash_ID],Table_Books[[#This Row],[Hash_ID]])&gt;1,"Y","N")</f>
        <v>N</v>
      </c>
      <c r="C3062" s="35" t="s">
        <v>19261</v>
      </c>
      <c r="D3062" s="48" t="s">
        <v>19262</v>
      </c>
      <c r="E3062" s="35"/>
      <c r="F3062" s="35"/>
      <c r="G3062" s="36"/>
      <c r="H3062" s="36"/>
      <c r="I3062" s="37"/>
      <c r="J3062" s="36"/>
      <c r="K3062" s="36"/>
      <c r="L3062" s="35"/>
      <c r="M3062" s="35"/>
      <c r="N3062" s="35"/>
      <c r="O3062" s="38"/>
      <c r="P3062" s="39"/>
      <c r="Q3062" s="10" t="s">
        <v>1860</v>
      </c>
      <c r="R3062" s="39"/>
      <c r="S3062" s="39"/>
      <c r="T3062" s="10" t="s">
        <v>1860</v>
      </c>
      <c r="U3062" s="10" t="s">
        <v>1860</v>
      </c>
      <c r="V3062" s="39"/>
      <c r="W3062" s="39"/>
      <c r="X3062" s="39"/>
      <c r="Y3062" s="39"/>
      <c r="Z3062" s="39"/>
      <c r="AA3062" s="39"/>
      <c r="AB3062" s="39"/>
      <c r="AC3062" s="35"/>
      <c r="AD3062" s="35"/>
      <c r="AE3062" s="36">
        <f>IFERROR(FLOOR(Table_Books[[#This Row],[Published_Date]],10), 0)</f>
        <v>0</v>
      </c>
      <c r="AF3062" s="35">
        <f>IFERROR(CEILING(VALUE(LEFT(Table_Books[[#This Row],[Published_Date]],FIND("-",Table_Books[[#This Row],[Published_Date]]&amp;"-")-1))/100, 1), 0)</f>
        <v>0</v>
      </c>
      <c r="AG3062" s="35"/>
      <c r="AH3062" s="35" t="s">
        <v>21587</v>
      </c>
      <c r="AI3062" s="35"/>
      <c r="AJ3062" s="35"/>
      <c r="AK3062" s="35" t="str">
        <f>Table_Books[[#This Row],[Title]]&amp;"_"&amp;Table_Books[[#This Row],[Author]]</f>
        <v>Poems (Sonnets to Hélène, etc.)_Ronsard, Pierre de</v>
      </c>
      <c r="AL3062" s="35" t="str">
        <f>Table_Books[[#This Row],[Author]]&amp;"_"&amp;Table_Books[[#This Row],[Title]]</f>
        <v>Ronsard, Pierre de_Poems (Sonnets to Hélène, etc.)</v>
      </c>
      <c r="AM3062" s="35" t="str">
        <f>Table_Books[[#This Row],[Title]]&amp;" by "&amp;Table_Books[[#This Row],[Author]]</f>
        <v>Poems (Sonnets to Hélène, etc.) by Ronsard, Pierre de</v>
      </c>
      <c r="AN3062" s="35"/>
      <c r="AO3062" s="35"/>
    </row>
    <row r="3063" spans="1:41" x14ac:dyDescent="0.35">
      <c r="A3063" s="7" t="str">
        <f>"B-" &amp; UPPER(TRIM(Table_Books[[#This Row],[Title]])) &amp; "|" &amp; UPPER(TRIM(Table_Books[[#This Row],[Author]]))</f>
        <v>B-CONVERSATIONS WITH FRIENDS|ROONEY, SALLY</v>
      </c>
      <c r="B3063" s="35" t="str">
        <f>IF(COUNTIFS(Table_Books[Hash_ID],Table_Books[[#This Row],[Hash_ID]])&gt;1,"Y","N")</f>
        <v>N</v>
      </c>
      <c r="C3063" s="35" t="s">
        <v>19869</v>
      </c>
      <c r="D3063" s="48" t="s">
        <v>19868</v>
      </c>
      <c r="E3063" s="35"/>
      <c r="F3063" s="35"/>
      <c r="G3063" s="36"/>
      <c r="H3063" s="36"/>
      <c r="I3063" s="37"/>
      <c r="J3063" s="36"/>
      <c r="K3063" s="36"/>
      <c r="L3063" s="35"/>
      <c r="M3063" s="35"/>
      <c r="N3063" s="35"/>
      <c r="O3063" s="38"/>
      <c r="P3063" s="39"/>
      <c r="Q3063" s="10" t="s">
        <v>1860</v>
      </c>
      <c r="R3063" s="39"/>
      <c r="S3063" s="39"/>
      <c r="T3063" s="10" t="s">
        <v>1860</v>
      </c>
      <c r="U3063" s="10" t="s">
        <v>1860</v>
      </c>
      <c r="V3063" s="39"/>
      <c r="W3063" s="39"/>
      <c r="X3063" s="39"/>
      <c r="Y3063" s="39"/>
      <c r="Z3063" s="39"/>
      <c r="AA3063" s="39"/>
      <c r="AB3063" s="39"/>
      <c r="AC3063" s="35"/>
      <c r="AD3063" s="35"/>
      <c r="AE3063" s="36">
        <f>IFERROR(FLOOR(Table_Books[[#This Row],[Published_Date]],10), 0)</f>
        <v>0</v>
      </c>
      <c r="AF3063" s="35">
        <f>IFERROR(CEILING(VALUE(LEFT(Table_Books[[#This Row],[Published_Date]],FIND("-",Table_Books[[#This Row],[Published_Date]]&amp;"-")-1))/100, 1), 0)</f>
        <v>0</v>
      </c>
      <c r="AG3063" s="35"/>
      <c r="AH3063" s="35" t="s">
        <v>21602</v>
      </c>
      <c r="AI3063" s="35"/>
      <c r="AJ3063" s="35"/>
      <c r="AK3063" s="35" t="str">
        <f>Table_Books[[#This Row],[Title]]&amp;"_"&amp;Table_Books[[#This Row],[Author]]</f>
        <v>Conversations with Friends_Rooney, Sally</v>
      </c>
      <c r="AL3063" s="35" t="str">
        <f>Table_Books[[#This Row],[Author]]&amp;"_"&amp;Table_Books[[#This Row],[Title]]</f>
        <v>Rooney, Sally_Conversations with Friends</v>
      </c>
      <c r="AM3063" s="35" t="str">
        <f>Table_Books[[#This Row],[Title]]&amp;" by "&amp;Table_Books[[#This Row],[Author]]</f>
        <v>Conversations with Friends by Rooney, Sally</v>
      </c>
      <c r="AN3063" s="35"/>
      <c r="AO3063" s="35"/>
    </row>
    <row r="3064" spans="1:41" x14ac:dyDescent="0.35">
      <c r="A3064" s="7" t="str">
        <f>"B-" &amp; UPPER(TRIM(Table_Books[[#This Row],[Title]])) &amp; "|" &amp; UPPER(TRIM(Table_Books[[#This Row],[Author]]))</f>
        <v>B-NORMAL PEOPLE|ROONEY, SALLY</v>
      </c>
      <c r="B3064" s="35" t="str">
        <f>IF(COUNTIFS(Table_Books[Hash_ID],Table_Books[[#This Row],[Hash_ID]])&gt;1,"Y","N")</f>
        <v>N</v>
      </c>
      <c r="C3064" s="35" t="s">
        <v>19867</v>
      </c>
      <c r="D3064" s="48" t="s">
        <v>19868</v>
      </c>
      <c r="E3064" s="35"/>
      <c r="F3064" s="35"/>
      <c r="G3064" s="36"/>
      <c r="H3064" s="36"/>
      <c r="I3064" s="37"/>
      <c r="J3064" s="36"/>
      <c r="K3064" s="36"/>
      <c r="L3064" s="35"/>
      <c r="M3064" s="35"/>
      <c r="N3064" s="35"/>
      <c r="O3064" s="38"/>
      <c r="P3064" s="39"/>
      <c r="Q3064" s="10" t="s">
        <v>1860</v>
      </c>
      <c r="R3064" s="39"/>
      <c r="S3064" s="39"/>
      <c r="T3064" s="10" t="s">
        <v>1860</v>
      </c>
      <c r="U3064" s="10" t="s">
        <v>1860</v>
      </c>
      <c r="V3064" s="39"/>
      <c r="W3064" s="39"/>
      <c r="X3064" s="39"/>
      <c r="Y3064" s="39"/>
      <c r="Z3064" s="39"/>
      <c r="AA3064" s="39"/>
      <c r="AB3064" s="39"/>
      <c r="AC3064" s="35"/>
      <c r="AD3064" s="35"/>
      <c r="AE3064" s="36">
        <f>IFERROR(FLOOR(Table_Books[[#This Row],[Published_Date]],10), 0)</f>
        <v>0</v>
      </c>
      <c r="AF3064" s="35">
        <f>IFERROR(CEILING(VALUE(LEFT(Table_Books[[#This Row],[Published_Date]],FIND("-",Table_Books[[#This Row],[Published_Date]]&amp;"-")-1))/100, 1), 0)</f>
        <v>0</v>
      </c>
      <c r="AG3064" s="35"/>
      <c r="AH3064" s="35" t="s">
        <v>21602</v>
      </c>
      <c r="AI3064" s="35"/>
      <c r="AJ3064" s="35"/>
      <c r="AK3064" s="35" t="str">
        <f>Table_Books[[#This Row],[Title]]&amp;"_"&amp;Table_Books[[#This Row],[Author]]</f>
        <v>Normal People_Rooney, Sally</v>
      </c>
      <c r="AL3064" s="35" t="str">
        <f>Table_Books[[#This Row],[Author]]&amp;"_"&amp;Table_Books[[#This Row],[Title]]</f>
        <v>Rooney, Sally_Normal People</v>
      </c>
      <c r="AM3064" s="35" t="str">
        <f>Table_Books[[#This Row],[Title]]&amp;" by "&amp;Table_Books[[#This Row],[Author]]</f>
        <v>Normal People by Rooney, Sally</v>
      </c>
      <c r="AN3064" s="35"/>
      <c r="AO3064" s="35"/>
    </row>
    <row r="3065" spans="1:41" ht="29" x14ac:dyDescent="0.35">
      <c r="A3065" s="7" t="str">
        <f>"B-" &amp; UPPER(TRIM(Table_Books[[#This Row],[Title]])) &amp; "|" &amp; UPPER(TRIM(Table_Books[[#This Row],[Author]]))</f>
        <v>B-CONTINGENCY, IRONY, AND SOLIDARITY|RORTY, RICHARD</v>
      </c>
      <c r="B3065" s="28" t="str">
        <f>IF(COUNTIFS(Table_Books[Hash_ID],Table_Books[[#This Row],[Hash_ID]])&gt;1,"Y","N")</f>
        <v>N</v>
      </c>
      <c r="C3065" s="2" t="s">
        <v>8887</v>
      </c>
      <c r="D3065" s="2" t="s">
        <v>10147</v>
      </c>
      <c r="G3065" s="12">
        <v>1989</v>
      </c>
      <c r="H3065" s="12"/>
      <c r="I3065" s="8"/>
      <c r="J3065" s="12" t="s">
        <v>8887</v>
      </c>
      <c r="K3065" s="12"/>
      <c r="O3065" s="33"/>
      <c r="P3065" s="10"/>
      <c r="Q3065" s="10" t="s">
        <v>1860</v>
      </c>
      <c r="R3065" s="10"/>
      <c r="S3065" s="10"/>
      <c r="T3065" s="10" t="s">
        <v>1860</v>
      </c>
      <c r="U3065" s="10" t="s">
        <v>1860</v>
      </c>
      <c r="V3065" s="10"/>
      <c r="W3065" s="10"/>
      <c r="X3065" s="10"/>
      <c r="Y3065" s="10"/>
      <c r="Z3065" s="10"/>
      <c r="AA3065" s="10"/>
      <c r="AB3065" s="10"/>
      <c r="AE3065" s="12">
        <f>IFERROR(FLOOR(Table_Books[[#This Row],[Published_Date]],10), 0)</f>
        <v>1980</v>
      </c>
      <c r="AF3065" s="2">
        <f>IFERROR(CEILING(VALUE(LEFT(Table_Books[[#This Row],[Published_Date]],FIND("-",Table_Books[[#This Row],[Published_Date]]&amp;"-")-1))/100, 1), 0)</f>
        <v>20</v>
      </c>
      <c r="AG3065" s="2" t="s">
        <v>10355</v>
      </c>
      <c r="AH3065" s="2" t="s">
        <v>4856</v>
      </c>
      <c r="AI3065" s="2" t="s">
        <v>8857</v>
      </c>
      <c r="AK3065" s="2" t="str">
        <f>Table_Books[[#This Row],[Title]]&amp;"_"&amp;Table_Books[[#This Row],[Author]]</f>
        <v>Contingency, Irony, and Solidarity_Rorty, Richard</v>
      </c>
      <c r="AL3065" s="2" t="str">
        <f>Table_Books[[#This Row],[Author]]&amp;"_"&amp;Table_Books[[#This Row],[Title]]</f>
        <v>Rorty, Richard_Contingency, Irony, and Solidarity</v>
      </c>
      <c r="AM3065" s="2" t="str">
        <f>Table_Books[[#This Row],[Title]]&amp;" by "&amp;Table_Books[[#This Row],[Author]]</f>
        <v>Contingency, Irony, and Solidarity by Rorty, Richard</v>
      </c>
    </row>
    <row r="3066" spans="1:41" ht="29" x14ac:dyDescent="0.35">
      <c r="A3066" s="7" t="str">
        <f>"B-" &amp; UPPER(TRIM(Table_Books[[#This Row],[Title]])) &amp; "|" &amp; UPPER(TRIM(Table_Books[[#This Row],[Author]]))</f>
        <v>B-PHILOSOPHY AND THE MIRROR OF NATURE|RORTY, RICHARD</v>
      </c>
      <c r="B3066" s="28" t="str">
        <f>IF(COUNTIFS(Table_Books[Hash_ID],Table_Books[[#This Row],[Hash_ID]])&gt;1,"Y","N")</f>
        <v>N</v>
      </c>
      <c r="C3066" s="2" t="s">
        <v>8955</v>
      </c>
      <c r="D3066" s="2" t="s">
        <v>10147</v>
      </c>
      <c r="G3066" s="12">
        <v>1979</v>
      </c>
      <c r="H3066" s="12"/>
      <c r="I3066" s="8"/>
      <c r="J3066" s="12" t="s">
        <v>8955</v>
      </c>
      <c r="K3066" s="12"/>
      <c r="O3066" s="33"/>
      <c r="P3066" s="10"/>
      <c r="Q3066" s="10" t="s">
        <v>1860</v>
      </c>
      <c r="R3066" s="10"/>
      <c r="S3066" s="10"/>
      <c r="T3066" s="10" t="s">
        <v>1860</v>
      </c>
      <c r="U3066" s="10" t="s">
        <v>1860</v>
      </c>
      <c r="V3066" s="10"/>
      <c r="W3066" s="10"/>
      <c r="X3066" s="10"/>
      <c r="Y3066" s="10"/>
      <c r="Z3066" s="10"/>
      <c r="AA3066" s="10"/>
      <c r="AB3066" s="10"/>
      <c r="AE3066" s="12">
        <f>IFERROR(FLOOR(Table_Books[[#This Row],[Published_Date]],10), 0)</f>
        <v>1970</v>
      </c>
      <c r="AF3066" s="2">
        <f>IFERROR(CEILING(VALUE(LEFT(Table_Books[[#This Row],[Published_Date]],FIND("-",Table_Books[[#This Row],[Published_Date]]&amp;"-")-1))/100, 1), 0)</f>
        <v>20</v>
      </c>
      <c r="AG3066" s="2" t="s">
        <v>10355</v>
      </c>
      <c r="AH3066" s="2" t="s">
        <v>4856</v>
      </c>
      <c r="AI3066" s="2" t="s">
        <v>8857</v>
      </c>
      <c r="AK3066" s="2" t="str">
        <f>Table_Books[[#This Row],[Title]]&amp;"_"&amp;Table_Books[[#This Row],[Author]]</f>
        <v>Philosophy and the Mirror of Nature_Rorty, Richard</v>
      </c>
      <c r="AL3066" s="2" t="str">
        <f>Table_Books[[#This Row],[Author]]&amp;"_"&amp;Table_Books[[#This Row],[Title]]</f>
        <v>Rorty, Richard_Philosophy and the Mirror of Nature</v>
      </c>
      <c r="AM3066" s="2" t="str">
        <f>Table_Books[[#This Row],[Title]]&amp;" by "&amp;Table_Books[[#This Row],[Author]]</f>
        <v>Philosophy and the Mirror of Nature by Rorty, Richard</v>
      </c>
    </row>
    <row r="3067" spans="1:41" x14ac:dyDescent="0.35">
      <c r="A3067" s="7" t="str">
        <f>"B-" &amp; UPPER(TRIM(Table_Books[[#This Row],[Title]])) &amp; "|" &amp; UPPER(TRIM(Table_Books[[#This Row],[Author]]))</f>
        <v>B-TRUTH AND PROGRESS|RORTY, RICHARD</v>
      </c>
      <c r="B3067" s="28" t="str">
        <f>IF(COUNTIFS(Table_Books[Hash_ID],Table_Books[[#This Row],[Hash_ID]])&gt;1,"Y","N")</f>
        <v>N</v>
      </c>
      <c r="C3067" s="2" t="s">
        <v>8956</v>
      </c>
      <c r="D3067" s="2" t="s">
        <v>10147</v>
      </c>
      <c r="G3067" s="12">
        <v>1998</v>
      </c>
      <c r="H3067" s="12"/>
      <c r="I3067" s="8"/>
      <c r="J3067" s="12" t="s">
        <v>8956</v>
      </c>
      <c r="K3067" s="12"/>
      <c r="O3067" s="33"/>
      <c r="P3067" s="10"/>
      <c r="Q3067" s="10" t="s">
        <v>1860</v>
      </c>
      <c r="R3067" s="10"/>
      <c r="S3067" s="10"/>
      <c r="T3067" s="10" t="s">
        <v>1860</v>
      </c>
      <c r="U3067" s="10" t="s">
        <v>1860</v>
      </c>
      <c r="V3067" s="10"/>
      <c r="W3067" s="10"/>
      <c r="X3067" s="10"/>
      <c r="Y3067" s="10"/>
      <c r="Z3067" s="10"/>
      <c r="AA3067" s="10"/>
      <c r="AB3067" s="10"/>
      <c r="AE3067" s="12">
        <f>IFERROR(FLOOR(Table_Books[[#This Row],[Published_Date]],10), 0)</f>
        <v>1990</v>
      </c>
      <c r="AF3067" s="2">
        <f>IFERROR(CEILING(VALUE(LEFT(Table_Books[[#This Row],[Published_Date]],FIND("-",Table_Books[[#This Row],[Published_Date]]&amp;"-")-1))/100, 1), 0)</f>
        <v>20</v>
      </c>
      <c r="AG3067" s="2" t="s">
        <v>5788</v>
      </c>
      <c r="AH3067" s="2" t="s">
        <v>4856</v>
      </c>
      <c r="AI3067" s="2" t="s">
        <v>8857</v>
      </c>
      <c r="AK3067" s="2" t="str">
        <f>Table_Books[[#This Row],[Title]]&amp;"_"&amp;Table_Books[[#This Row],[Author]]</f>
        <v>Truth and Progress_Rorty, Richard</v>
      </c>
      <c r="AL3067" s="2" t="str">
        <f>Table_Books[[#This Row],[Author]]&amp;"_"&amp;Table_Books[[#This Row],[Title]]</f>
        <v>Rorty, Richard_Truth and Progress</v>
      </c>
      <c r="AM3067" s="2" t="str">
        <f>Table_Books[[#This Row],[Title]]&amp;" by "&amp;Table_Books[[#This Row],[Author]]</f>
        <v>Truth and Progress by Rorty, Richard</v>
      </c>
    </row>
    <row r="3068" spans="1:41" x14ac:dyDescent="0.35">
      <c r="A3068" s="7" t="str">
        <f>"B-" &amp; UPPER(TRIM(Table_Books[[#This Row],[Title]])) &amp; "|" &amp; UPPER(TRIM(Table_Books[[#This Row],[Author]]))</f>
        <v>B-HISTORIA DEL REY TRANSPARENTE|ROSA MONTERO</v>
      </c>
      <c r="B3068" s="28" t="str">
        <f>IF(COUNTIFS(Table_Books[Hash_ID],Table_Books[[#This Row],[Hash_ID]])&gt;1,"Y","N")</f>
        <v>N</v>
      </c>
      <c r="C3068" s="2" t="s">
        <v>16572</v>
      </c>
      <c r="D3068" s="43" t="s">
        <v>16573</v>
      </c>
      <c r="G3068" s="12"/>
      <c r="H3068" s="12"/>
      <c r="I3068" s="8"/>
      <c r="J3068" s="12"/>
      <c r="K3068" s="12"/>
      <c r="O3068" s="33"/>
      <c r="P3068" s="10">
        <v>3</v>
      </c>
      <c r="Q3068" s="10" t="s">
        <v>1824</v>
      </c>
      <c r="R3068" s="10"/>
      <c r="S3068" s="10"/>
      <c r="T3068" s="10" t="s">
        <v>1860</v>
      </c>
      <c r="U3068" s="10" t="s">
        <v>1860</v>
      </c>
      <c r="V3068" s="10"/>
      <c r="W3068" s="10"/>
      <c r="X3068" s="10"/>
      <c r="Y3068" s="10"/>
      <c r="Z3068" s="10"/>
      <c r="AA3068" s="10"/>
      <c r="AB3068" s="10"/>
      <c r="AE3068" s="12">
        <f>IFERROR(FLOOR(Table_Books[[#This Row],[Published_Date]],10), 0)</f>
        <v>0</v>
      </c>
      <c r="AF3068" s="2">
        <f>IFERROR(CEILING(VALUE(LEFT(Table_Books[[#This Row],[Published_Date]],FIND("-",Table_Books[[#This Row],[Published_Date]]&amp;"-")-1))/100, 1), 0)</f>
        <v>0</v>
      </c>
      <c r="AK3068" s="2" t="str">
        <f>Table_Books[[#This Row],[Title]]&amp;"_"&amp;Table_Books[[#This Row],[Author]]</f>
        <v>Historia del Rey Transparente_Rosa Montero</v>
      </c>
      <c r="AL3068" s="2" t="str">
        <f>Table_Books[[#This Row],[Author]]&amp;"_"&amp;Table_Books[[#This Row],[Title]]</f>
        <v>Rosa Montero_Historia del Rey Transparente</v>
      </c>
      <c r="AM3068" s="2" t="str">
        <f>Table_Books[[#This Row],[Title]]&amp;" by "&amp;Table_Books[[#This Row],[Author]]</f>
        <v>Historia del Rey Transparente by Rosa Montero</v>
      </c>
    </row>
    <row r="3069" spans="1:41" ht="43.5" x14ac:dyDescent="0.35">
      <c r="A3069" s="7" t="str">
        <f>"B-" &amp; UPPER(TRIM(Table_Books[[#This Row],[Title]])) &amp; "|" &amp; UPPER(TRIM(Table_Books[[#This Row],[Author]]))</f>
        <v>B-THE ARCHITECT OF RUINS|ROSENDORFER, HERBERT</v>
      </c>
      <c r="B3069" s="28" t="str">
        <f>IF(COUNTIFS(Table_Books[Hash_ID],Table_Books[[#This Row],[Hash_ID]])&gt;1,"Y","N")</f>
        <v>N</v>
      </c>
      <c r="C3069" s="2" t="s">
        <v>5361</v>
      </c>
      <c r="D3069" s="2" t="s">
        <v>5362</v>
      </c>
      <c r="G3069" s="12">
        <v>1969</v>
      </c>
      <c r="H3069" s="12"/>
      <c r="I3069" s="8"/>
      <c r="J3069" s="12"/>
      <c r="K3069" s="12"/>
      <c r="L3069" s="2">
        <v>276</v>
      </c>
      <c r="M3069" s="2" t="s">
        <v>5438</v>
      </c>
      <c r="O3069" s="33"/>
      <c r="P3069" s="10"/>
      <c r="Q3069" s="10" t="s">
        <v>1860</v>
      </c>
      <c r="R3069" s="10"/>
      <c r="S3069" s="10"/>
      <c r="T3069" s="10" t="s">
        <v>1860</v>
      </c>
      <c r="U3069" s="10" t="s">
        <v>1860</v>
      </c>
      <c r="V3069" s="10"/>
      <c r="W3069" s="10"/>
      <c r="X3069" s="10"/>
      <c r="Y3069" s="10"/>
      <c r="Z3069" s="10"/>
      <c r="AA3069" s="10"/>
      <c r="AB3069" s="10"/>
      <c r="AE3069" s="12">
        <f>IFERROR(FLOOR(Table_Books[[#This Row],[Published_Date]],10), 0)</f>
        <v>1960</v>
      </c>
      <c r="AF3069" s="2">
        <f>IFERROR(CEILING(VALUE(LEFT(Table_Books[[#This Row],[Published_Date]],FIND("-",Table_Books[[#This Row],[Published_Date]]&amp;"-")-1))/100, 1), 0)</f>
        <v>20</v>
      </c>
      <c r="AK3069" s="2" t="str">
        <f>Table_Books[[#This Row],[Title]]&amp;"_"&amp;Table_Books[[#This Row],[Author]]</f>
        <v>The Architect of Ruins_Rosendorfer, Herbert</v>
      </c>
      <c r="AL3069" s="2" t="str">
        <f>Table_Books[[#This Row],[Author]]&amp;"_"&amp;Table_Books[[#This Row],[Title]]</f>
        <v>Rosendorfer, Herbert_The Architect of Ruins</v>
      </c>
      <c r="AM3069" s="2" t="str">
        <f>Table_Books[[#This Row],[Title]]&amp;" by "&amp;Table_Books[[#This Row],[Author]]</f>
        <v>The Architect of Ruins by Rosendorfer, Herbert</v>
      </c>
    </row>
    <row r="3070" spans="1:41" x14ac:dyDescent="0.35">
      <c r="A3070" s="7" t="str">
        <f>"B-" &amp; UPPER(TRIM(Table_Books[[#This Row],[Title]])) &amp; "|" &amp; UPPER(TRIM(Table_Books[[#This Row],[Author]]))</f>
        <v>B-THE STAR OF REDEMPTION|ROSENZWEIG, FRANZ</v>
      </c>
      <c r="B3070" s="28" t="str">
        <f>IF(COUNTIFS(Table_Books[Hash_ID],Table_Books[[#This Row],[Hash_ID]])&gt;1,"Y","N")</f>
        <v>N</v>
      </c>
      <c r="C3070" s="2" t="s">
        <v>9025</v>
      </c>
      <c r="D3070" s="2" t="s">
        <v>10436</v>
      </c>
      <c r="G3070" s="12">
        <v>1921</v>
      </c>
      <c r="H3070" s="12"/>
      <c r="I3070" s="8"/>
      <c r="J3070" s="12" t="s">
        <v>10477</v>
      </c>
      <c r="K3070" s="12"/>
      <c r="O3070" s="33"/>
      <c r="P3070" s="10"/>
      <c r="Q3070" s="10" t="s">
        <v>1860</v>
      </c>
      <c r="R3070" s="10"/>
      <c r="S3070" s="10"/>
      <c r="T3070" s="10" t="s">
        <v>1860</v>
      </c>
      <c r="U3070" s="10" t="s">
        <v>1860</v>
      </c>
      <c r="V3070" s="10"/>
      <c r="W3070" s="10"/>
      <c r="X3070" s="10"/>
      <c r="Y3070" s="10"/>
      <c r="Z3070" s="10"/>
      <c r="AA3070" s="10"/>
      <c r="AB3070" s="10"/>
      <c r="AE3070" s="12">
        <f>IFERROR(FLOOR(Table_Books[[#This Row],[Published_Date]],10), 0)</f>
        <v>1920</v>
      </c>
      <c r="AF3070" s="2">
        <f>IFERROR(CEILING(VALUE(LEFT(Table_Books[[#This Row],[Published_Date]],FIND("-",Table_Books[[#This Row],[Published_Date]]&amp;"-")-1))/100, 1), 0)</f>
        <v>20</v>
      </c>
      <c r="AG3070" s="2" t="s">
        <v>10355</v>
      </c>
      <c r="AH3070" s="2" t="s">
        <v>4856</v>
      </c>
      <c r="AI3070" s="2" t="s">
        <v>9212</v>
      </c>
      <c r="AK3070" s="2" t="str">
        <f>Table_Books[[#This Row],[Title]]&amp;"_"&amp;Table_Books[[#This Row],[Author]]</f>
        <v>The Star of Redemption_Rosenzweig, Franz</v>
      </c>
      <c r="AL3070" s="2" t="str">
        <f>Table_Books[[#This Row],[Author]]&amp;"_"&amp;Table_Books[[#This Row],[Title]]</f>
        <v>Rosenzweig, Franz_The Star of Redemption</v>
      </c>
      <c r="AM3070" s="2" t="str">
        <f>Table_Books[[#This Row],[Title]]&amp;" by "&amp;Table_Books[[#This Row],[Author]]</f>
        <v>The Star of Redemption by Rosenzweig, Franz</v>
      </c>
    </row>
    <row r="3071" spans="1:41" ht="29" x14ac:dyDescent="0.35">
      <c r="A3071" s="7" t="str">
        <f>"B-" &amp; UPPER(TRIM(Table_Books[[#This Row],[Title]])) &amp; "|" &amp; UPPER(TRIM(Table_Books[[#This Row],[Author]]))</f>
        <v>B-FACTFULNESS: TEN REASONS WE'RE WRONG ABOUT THE WORLD – AND WHY THINGS ARE BETTER THAN YOU THINK|ROSLING, HANS (WITH O. &amp; A.)</v>
      </c>
      <c r="B3071" s="35" t="str">
        <f>IF(COUNTIFS(Table_Books[Hash_ID],Table_Books[[#This Row],[Hash_ID]])&gt;1,"Y","N")</f>
        <v>N</v>
      </c>
      <c r="C3071" s="35" t="s">
        <v>19968</v>
      </c>
      <c r="D3071" s="48" t="s">
        <v>19969</v>
      </c>
      <c r="E3071" s="35"/>
      <c r="F3071" s="35"/>
      <c r="G3071" s="36"/>
      <c r="H3071" s="36"/>
      <c r="I3071" s="37"/>
      <c r="J3071" s="36"/>
      <c r="K3071" s="36"/>
      <c r="L3071" s="35"/>
      <c r="M3071" s="35"/>
      <c r="N3071" s="35"/>
      <c r="O3071" s="38"/>
      <c r="P3071" s="39"/>
      <c r="Q3071" s="10" t="s">
        <v>1860</v>
      </c>
      <c r="R3071" s="39"/>
      <c r="S3071" s="39"/>
      <c r="T3071" s="10" t="s">
        <v>1860</v>
      </c>
      <c r="U3071" s="10" t="s">
        <v>1860</v>
      </c>
      <c r="V3071" s="39"/>
      <c r="W3071" s="39"/>
      <c r="X3071" s="39"/>
      <c r="Y3071" s="39"/>
      <c r="Z3071" s="39"/>
      <c r="AA3071" s="39"/>
      <c r="AB3071" s="39"/>
      <c r="AC3071" s="35"/>
      <c r="AD3071" s="35"/>
      <c r="AE3071" s="36">
        <f>IFERROR(FLOOR(Table_Books[[#This Row],[Published_Date]],10), 0)</f>
        <v>0</v>
      </c>
      <c r="AF3071" s="35">
        <f>IFERROR(CEILING(VALUE(LEFT(Table_Books[[#This Row],[Published_Date]],FIND("-",Table_Books[[#This Row],[Published_Date]]&amp;"-")-1))/100, 1), 0)</f>
        <v>0</v>
      </c>
      <c r="AG3071" s="35"/>
      <c r="AH3071" s="35" t="s">
        <v>21603</v>
      </c>
      <c r="AI3071" s="35"/>
      <c r="AJ3071" s="35"/>
      <c r="AK3071" s="35" t="str">
        <f>Table_Books[[#This Row],[Title]]&amp;"_"&amp;Table_Books[[#This Row],[Author]]</f>
        <v>Factfulness: Ten Reasons We're Wrong About the World – and Why Things Are Better Than You Think_Rosling, Hans (with O. &amp; A.)</v>
      </c>
      <c r="AL3071" s="35" t="str">
        <f>Table_Books[[#This Row],[Author]]&amp;"_"&amp;Table_Books[[#This Row],[Title]]</f>
        <v>Rosling, Hans (with O. &amp; A.)_Factfulness: Ten Reasons We're Wrong About the World – and Why Things Are Better Than You Think</v>
      </c>
      <c r="AM3071" s="35" t="str">
        <f>Table_Books[[#This Row],[Title]]&amp;" by "&amp;Table_Books[[#This Row],[Author]]</f>
        <v>Factfulness: Ten Reasons We're Wrong About the World – and Why Things Are Better Than You Think by Rosling, Hans (with O. &amp; A.)</v>
      </c>
      <c r="AN3071" s="35"/>
      <c r="AO3071" s="35"/>
    </row>
    <row r="3072" spans="1:41" x14ac:dyDescent="0.35">
      <c r="A3072" s="7" t="str">
        <f>"B-" &amp; UPPER(TRIM(Table_Books[[#This Row],[Title]])) &amp; "|" &amp; UPPER(TRIM(Table_Books[[#This Row],[Author]]))</f>
        <v>B-SHADY CUSTOMERS|ROTA, BERTRAM</v>
      </c>
      <c r="B3072" s="28" t="str">
        <f>IF(COUNTIFS(Table_Books[Hash_ID],Table_Books[[#This Row],[Hash_ID]])&gt;1,"Y","N")</f>
        <v>N</v>
      </c>
      <c r="C3072" s="2" t="s">
        <v>7947</v>
      </c>
      <c r="D3072" s="2" t="s">
        <v>8426</v>
      </c>
      <c r="G3072" s="12"/>
      <c r="H3072" s="12">
        <v>1992</v>
      </c>
      <c r="I3072" s="8" t="s">
        <v>7930</v>
      </c>
      <c r="J3072" s="12"/>
      <c r="K3072" s="12"/>
      <c r="O3072" s="33"/>
      <c r="P3072" s="10"/>
      <c r="Q3072" s="10" t="s">
        <v>1860</v>
      </c>
      <c r="R3072" s="10"/>
      <c r="S3072" s="10"/>
      <c r="T3072" s="10" t="s">
        <v>1860</v>
      </c>
      <c r="U3072" s="10" t="s">
        <v>1860</v>
      </c>
      <c r="V3072" s="10"/>
      <c r="W3072" s="10"/>
      <c r="X3072" s="10"/>
      <c r="Y3072" s="10"/>
      <c r="Z3072" s="10"/>
      <c r="AA3072" s="10"/>
      <c r="AB3072" s="10"/>
      <c r="AE3072" s="12">
        <f>IFERROR(FLOOR(Table_Books[[#This Row],[Published_Date]],10), 0)</f>
        <v>0</v>
      </c>
      <c r="AF3072" s="2">
        <f>IFERROR(CEILING(VALUE(LEFT(Table_Books[[#This Row],[Published_Date]],FIND("-",Table_Books[[#This Row],[Published_Date]]&amp;"-")-1))/100, 1), 0)</f>
        <v>0</v>
      </c>
      <c r="AK3072" s="2" t="str">
        <f>Table_Books[[#This Row],[Title]]&amp;"_"&amp;Table_Books[[#This Row],[Author]]</f>
        <v>Shady Customers_Rota, Bertram</v>
      </c>
      <c r="AL3072" s="2" t="str">
        <f>Table_Books[[#This Row],[Author]]&amp;"_"&amp;Table_Books[[#This Row],[Title]]</f>
        <v>Rota, Bertram_Shady Customers</v>
      </c>
      <c r="AM3072" s="2" t="str">
        <f>Table_Books[[#This Row],[Title]]&amp;" by "&amp;Table_Books[[#This Row],[Author]]</f>
        <v>Shady Customers by Rota, Bertram</v>
      </c>
    </row>
    <row r="3073" spans="1:41" ht="29" x14ac:dyDescent="0.35">
      <c r="A3073" s="7" t="str">
        <f>"B-" &amp; UPPER(TRIM(Table_Books[[#This Row],[Title]])) &amp; "|" &amp; UPPER(TRIM(Table_Books[[#This Row],[Author]]))</f>
        <v>B-THE EMPEROR'S TOMB|ROTH, JOSEPH</v>
      </c>
      <c r="B3073" s="28" t="str">
        <f>IF(COUNTIFS(Table_Books[Hash_ID],Table_Books[[#This Row],[Hash_ID]])&gt;1,"Y","N")</f>
        <v>N</v>
      </c>
      <c r="C3073" s="2" t="s">
        <v>2327</v>
      </c>
      <c r="D3073" s="2" t="s">
        <v>2320</v>
      </c>
      <c r="G3073" s="12">
        <v>1938</v>
      </c>
      <c r="H3073" s="12"/>
      <c r="I3073" s="8"/>
      <c r="J3073" s="12"/>
      <c r="K3073" s="12"/>
      <c r="L3073" s="2">
        <v>208</v>
      </c>
      <c r="M3073" s="2" t="s">
        <v>2349</v>
      </c>
      <c r="O3073" s="33"/>
      <c r="P3073" s="10"/>
      <c r="Q3073" s="10" t="s">
        <v>1860</v>
      </c>
      <c r="R3073" s="10"/>
      <c r="S3073" s="10"/>
      <c r="T3073" s="10" t="s">
        <v>1860</v>
      </c>
      <c r="U3073" s="10" t="s">
        <v>1860</v>
      </c>
      <c r="V3073" s="10"/>
      <c r="W3073" s="10"/>
      <c r="X3073" s="10"/>
      <c r="Y3073" s="10"/>
      <c r="Z3073" s="10"/>
      <c r="AA3073" s="10"/>
      <c r="AB3073" s="10"/>
      <c r="AE3073" s="12">
        <f>IFERROR(FLOOR(Table_Books[[#This Row],[Published_Date]],10), 0)</f>
        <v>1930</v>
      </c>
      <c r="AF3073" s="2">
        <f>IFERROR(CEILING(VALUE(LEFT(Table_Books[[#This Row],[Published_Date]],FIND("-",Table_Books[[#This Row],[Published_Date]]&amp;"-")-1))/100, 1), 0)</f>
        <v>20</v>
      </c>
      <c r="AK3073" s="2" t="str">
        <f>Table_Books[[#This Row],[Title]]&amp;"_"&amp;Table_Books[[#This Row],[Author]]</f>
        <v>The Emperor's Tomb_Roth, Joseph</v>
      </c>
      <c r="AL3073" s="2" t="str">
        <f>Table_Books[[#This Row],[Author]]&amp;"_"&amp;Table_Books[[#This Row],[Title]]</f>
        <v>Roth, Joseph_The Emperor's Tomb</v>
      </c>
      <c r="AM3073" s="2" t="str">
        <f>Table_Books[[#This Row],[Title]]&amp;" by "&amp;Table_Books[[#This Row],[Author]]</f>
        <v>The Emperor's Tomb by Roth, Joseph</v>
      </c>
    </row>
    <row r="3074" spans="1:41" ht="29" x14ac:dyDescent="0.35">
      <c r="A3074" s="7" t="str">
        <f>"B-" &amp; UPPER(TRIM(Table_Books[[#This Row],[Title]])) &amp; "|" &amp; UPPER(TRIM(Table_Books[[#This Row],[Author]]))</f>
        <v>B-THE RADETZKY MARCH|ROTH, JOSEPH</v>
      </c>
      <c r="B3074" s="28" t="str">
        <f>IF(COUNTIFS(Table_Books[Hash_ID],Table_Books[[#This Row],[Hash_ID]])&gt;1,"Y","N")</f>
        <v>N</v>
      </c>
      <c r="C3074" s="2" t="s">
        <v>2319</v>
      </c>
      <c r="D3074" s="2" t="s">
        <v>2320</v>
      </c>
      <c r="G3074" s="12">
        <v>1932</v>
      </c>
      <c r="H3074" s="12"/>
      <c r="I3074" s="8"/>
      <c r="J3074" s="12"/>
      <c r="K3074" s="12"/>
      <c r="L3074" s="2">
        <v>331</v>
      </c>
      <c r="M3074" s="2" t="s">
        <v>2345</v>
      </c>
      <c r="O3074" s="33"/>
      <c r="P3074" s="10"/>
      <c r="Q3074" s="10" t="s">
        <v>1860</v>
      </c>
      <c r="R3074" s="10"/>
      <c r="S3074" s="10"/>
      <c r="T3074" s="10" t="s">
        <v>1860</v>
      </c>
      <c r="U3074" s="10" t="s">
        <v>1860</v>
      </c>
      <c r="V3074" s="10"/>
      <c r="W3074" s="10"/>
      <c r="X3074" s="10"/>
      <c r="Y3074" s="10"/>
      <c r="Z3074" s="10"/>
      <c r="AA3074" s="10"/>
      <c r="AB3074" s="10"/>
      <c r="AE3074" s="12">
        <f>IFERROR(FLOOR(Table_Books[[#This Row],[Published_Date]],10), 0)</f>
        <v>1930</v>
      </c>
      <c r="AF3074" s="2">
        <f>IFERROR(CEILING(VALUE(LEFT(Table_Books[[#This Row],[Published_Date]],FIND("-",Table_Books[[#This Row],[Published_Date]]&amp;"-")-1))/100, 1), 0)</f>
        <v>20</v>
      </c>
      <c r="AK3074" s="2" t="str">
        <f>Table_Books[[#This Row],[Title]]&amp;"_"&amp;Table_Books[[#This Row],[Author]]</f>
        <v>The Radetzky March_Roth, Joseph</v>
      </c>
      <c r="AL3074" s="2" t="str">
        <f>Table_Books[[#This Row],[Author]]&amp;"_"&amp;Table_Books[[#This Row],[Title]]</f>
        <v>Roth, Joseph_The Radetzky March</v>
      </c>
      <c r="AM3074" s="2" t="str">
        <f>Table_Books[[#This Row],[Title]]&amp;" by "&amp;Table_Books[[#This Row],[Author]]</f>
        <v>The Radetzky March by Roth, Joseph</v>
      </c>
    </row>
    <row r="3075" spans="1:41" x14ac:dyDescent="0.35">
      <c r="A3075" s="7" t="str">
        <f>"B-" &amp; UPPER(TRIM(Table_Books[[#This Row],[Title]])) &amp; "|" &amp; UPPER(TRIM(Table_Books[[#This Row],[Author]]))</f>
        <v>B-AMERICAN PASTORAL|ROTH, PHILIP</v>
      </c>
      <c r="B3075" s="28" t="str">
        <f>IF(COUNTIFS(Table_Books[Hash_ID],Table_Books[[#This Row],[Hash_ID]])&gt;1,"Y","N")</f>
        <v>N</v>
      </c>
      <c r="C3075" s="2" t="s">
        <v>6267</v>
      </c>
      <c r="D3075" s="2" t="s">
        <v>6218</v>
      </c>
      <c r="G3075" s="12"/>
      <c r="H3075" s="12"/>
      <c r="I3075" s="8"/>
      <c r="J3075" s="12"/>
      <c r="K3075" s="12"/>
      <c r="O3075" s="33"/>
      <c r="P3075" s="10"/>
      <c r="Q3075" s="10" t="s">
        <v>1860</v>
      </c>
      <c r="R3075" s="10"/>
      <c r="S3075" s="10"/>
      <c r="T3075" s="10" t="s">
        <v>1860</v>
      </c>
      <c r="U3075" s="10" t="s">
        <v>1860</v>
      </c>
      <c r="V3075" s="10"/>
      <c r="W3075" s="10"/>
      <c r="X3075" s="10"/>
      <c r="Y3075" s="10"/>
      <c r="Z3075" s="10"/>
      <c r="AA3075" s="10"/>
      <c r="AB3075" s="10"/>
      <c r="AE3075" s="12">
        <f>IFERROR(FLOOR(Table_Books[[#This Row],[Published_Date]],10), 0)</f>
        <v>0</v>
      </c>
      <c r="AF3075" s="2">
        <f>IFERROR(CEILING(VALUE(LEFT(Table_Books[[#This Row],[Published_Date]],FIND("-",Table_Books[[#This Row],[Published_Date]]&amp;"-")-1))/100, 1), 0)</f>
        <v>0</v>
      </c>
      <c r="AK3075" s="2" t="str">
        <f>Table_Books[[#This Row],[Title]]&amp;"_"&amp;Table_Books[[#This Row],[Author]]</f>
        <v>American Pastoral_Roth, Philip</v>
      </c>
      <c r="AL3075" s="2" t="str">
        <f>Table_Books[[#This Row],[Author]]&amp;"_"&amp;Table_Books[[#This Row],[Title]]</f>
        <v>Roth, Philip_American Pastoral</v>
      </c>
      <c r="AM3075" s="2" t="str">
        <f>Table_Books[[#This Row],[Title]]&amp;" by "&amp;Table_Books[[#This Row],[Author]]</f>
        <v>American Pastoral by Roth, Philip</v>
      </c>
    </row>
    <row r="3076" spans="1:41" x14ac:dyDescent="0.35">
      <c r="A3076" s="7" t="str">
        <f>"B-" &amp; UPPER(TRIM(Table_Books[[#This Row],[Title]])) &amp; "|" &amp; UPPER(TRIM(Table_Books[[#This Row],[Author]]))</f>
        <v>B-AMERICAN PASTORAL / PORTNOY'S COMPLAINT|ROTH, PHILIP</v>
      </c>
      <c r="B3076" s="35" t="str">
        <f>IF(COUNTIFS(Table_Books[Hash_ID],Table_Books[[#This Row],[Hash_ID]])&gt;1,"Y","N")</f>
        <v>N</v>
      </c>
      <c r="C3076" s="35" t="s">
        <v>19750</v>
      </c>
      <c r="D3076" s="35" t="s">
        <v>6218</v>
      </c>
      <c r="E3076" s="35"/>
      <c r="F3076" s="35"/>
      <c r="G3076" s="36"/>
      <c r="H3076" s="36"/>
      <c r="I3076" s="37"/>
      <c r="J3076" s="36"/>
      <c r="K3076" s="36"/>
      <c r="L3076" s="35"/>
      <c r="M3076" s="35"/>
      <c r="N3076" s="35"/>
      <c r="O3076" s="38"/>
      <c r="P3076" s="39"/>
      <c r="Q3076" s="10" t="s">
        <v>1860</v>
      </c>
      <c r="R3076" s="39"/>
      <c r="S3076" s="39"/>
      <c r="T3076" s="10" t="s">
        <v>1860</v>
      </c>
      <c r="U3076" s="10" t="s">
        <v>1860</v>
      </c>
      <c r="V3076" s="39"/>
      <c r="W3076" s="39"/>
      <c r="X3076" s="39"/>
      <c r="Y3076" s="39"/>
      <c r="Z3076" s="39"/>
      <c r="AA3076" s="39"/>
      <c r="AB3076" s="39"/>
      <c r="AC3076" s="35"/>
      <c r="AD3076" s="35"/>
      <c r="AE3076" s="36">
        <f>IFERROR(FLOOR(Table_Books[[#This Row],[Published_Date]],10), 0)</f>
        <v>0</v>
      </c>
      <c r="AF3076" s="35">
        <f>IFERROR(CEILING(VALUE(LEFT(Table_Books[[#This Row],[Published_Date]],FIND("-",Table_Books[[#This Row],[Published_Date]]&amp;"-")-1))/100, 1), 0)</f>
        <v>0</v>
      </c>
      <c r="AG3076" s="35"/>
      <c r="AH3076" s="35" t="s">
        <v>21602</v>
      </c>
      <c r="AI3076" s="35"/>
      <c r="AJ3076" s="35"/>
      <c r="AK3076" s="35" t="str">
        <f>Table_Books[[#This Row],[Title]]&amp;"_"&amp;Table_Books[[#This Row],[Author]]</f>
        <v>American Pastoral / Portnoy's Complaint_Roth, Philip</v>
      </c>
      <c r="AL3076" s="35" t="str">
        <f>Table_Books[[#This Row],[Author]]&amp;"_"&amp;Table_Books[[#This Row],[Title]]</f>
        <v>Roth, Philip_American Pastoral / Portnoy's Complaint</v>
      </c>
      <c r="AM3076" s="35" t="str">
        <f>Table_Books[[#This Row],[Title]]&amp;" by "&amp;Table_Books[[#This Row],[Author]]</f>
        <v>American Pastoral / Portnoy's Complaint by Roth, Philip</v>
      </c>
      <c r="AN3076" s="35"/>
      <c r="AO3076" s="35"/>
    </row>
    <row r="3077" spans="1:41" x14ac:dyDescent="0.35">
      <c r="A3077" s="7" t="str">
        <f>"B-" &amp; UPPER(TRIM(Table_Books[[#This Row],[Title]])) &amp; "|" &amp; UPPER(TRIM(Table_Books[[#This Row],[Author]]))</f>
        <v>B-EVERYMAN|ROTH, PHILIP</v>
      </c>
      <c r="B3077" s="28" t="str">
        <f>IF(COUNTIFS(Table_Books[Hash_ID],Table_Books[[#This Row],[Hash_ID]])&gt;1,"Y","N")</f>
        <v>N</v>
      </c>
      <c r="C3077" s="2" t="s">
        <v>6272</v>
      </c>
      <c r="D3077" s="2" t="s">
        <v>6218</v>
      </c>
      <c r="G3077" s="12"/>
      <c r="H3077" s="12"/>
      <c r="I3077" s="8"/>
      <c r="J3077" s="12"/>
      <c r="K3077" s="12"/>
      <c r="O3077" s="33"/>
      <c r="P3077" s="10"/>
      <c r="Q3077" s="10" t="s">
        <v>1860</v>
      </c>
      <c r="R3077" s="10"/>
      <c r="S3077" s="10"/>
      <c r="T3077" s="10" t="s">
        <v>1860</v>
      </c>
      <c r="U3077" s="10" t="s">
        <v>1860</v>
      </c>
      <c r="V3077" s="10"/>
      <c r="W3077" s="10"/>
      <c r="X3077" s="10"/>
      <c r="Y3077" s="10"/>
      <c r="Z3077" s="10"/>
      <c r="AA3077" s="10"/>
      <c r="AB3077" s="10"/>
      <c r="AE3077" s="12">
        <f>IFERROR(FLOOR(Table_Books[[#This Row],[Published_Date]],10), 0)</f>
        <v>0</v>
      </c>
      <c r="AF3077" s="2">
        <f>IFERROR(CEILING(VALUE(LEFT(Table_Books[[#This Row],[Published_Date]],FIND("-",Table_Books[[#This Row],[Published_Date]]&amp;"-")-1))/100, 1), 0)</f>
        <v>0</v>
      </c>
      <c r="AK3077" s="2" t="str">
        <f>Table_Books[[#This Row],[Title]]&amp;"_"&amp;Table_Books[[#This Row],[Author]]</f>
        <v>Everyman_Roth, Philip</v>
      </c>
      <c r="AL3077" s="2" t="str">
        <f>Table_Books[[#This Row],[Author]]&amp;"_"&amp;Table_Books[[#This Row],[Title]]</f>
        <v>Roth, Philip_Everyman</v>
      </c>
      <c r="AM3077" s="2" t="str">
        <f>Table_Books[[#This Row],[Title]]&amp;" by "&amp;Table_Books[[#This Row],[Author]]</f>
        <v>Everyman by Roth, Philip</v>
      </c>
    </row>
    <row r="3078" spans="1:41" x14ac:dyDescent="0.35">
      <c r="A3078" s="7" t="str">
        <f>"B-" &amp; UPPER(TRIM(Table_Books[[#This Row],[Title]])) &amp; "|" &amp; UPPER(TRIM(Table_Books[[#This Row],[Author]]))</f>
        <v>B-GOODBYE, COLUMBUS|ROTH, PHILIP</v>
      </c>
      <c r="B3078" s="28" t="str">
        <f>IF(COUNTIFS(Table_Books[Hash_ID],Table_Books[[#This Row],[Hash_ID]])&gt;1,"Y","N")</f>
        <v>N</v>
      </c>
      <c r="C3078" s="2" t="s">
        <v>6271</v>
      </c>
      <c r="D3078" s="2" t="s">
        <v>6218</v>
      </c>
      <c r="G3078" s="12"/>
      <c r="H3078" s="12"/>
      <c r="I3078" s="8"/>
      <c r="J3078" s="12"/>
      <c r="K3078" s="12"/>
      <c r="O3078" s="33"/>
      <c r="P3078" s="10"/>
      <c r="Q3078" s="10" t="s">
        <v>1860</v>
      </c>
      <c r="R3078" s="10"/>
      <c r="S3078" s="10"/>
      <c r="T3078" s="10" t="s">
        <v>1860</v>
      </c>
      <c r="U3078" s="10" t="s">
        <v>1860</v>
      </c>
      <c r="V3078" s="10"/>
      <c r="W3078" s="10"/>
      <c r="X3078" s="10"/>
      <c r="Y3078" s="10"/>
      <c r="Z3078" s="10"/>
      <c r="AA3078" s="10"/>
      <c r="AB3078" s="10"/>
      <c r="AE3078" s="12">
        <f>IFERROR(FLOOR(Table_Books[[#This Row],[Published_Date]],10), 0)</f>
        <v>0</v>
      </c>
      <c r="AF3078" s="2">
        <f>IFERROR(CEILING(VALUE(LEFT(Table_Books[[#This Row],[Published_Date]],FIND("-",Table_Books[[#This Row],[Published_Date]]&amp;"-")-1))/100, 1), 0)</f>
        <v>0</v>
      </c>
      <c r="AK3078" s="2" t="str">
        <f>Table_Books[[#This Row],[Title]]&amp;"_"&amp;Table_Books[[#This Row],[Author]]</f>
        <v>Goodbye, Columbus_Roth, Philip</v>
      </c>
      <c r="AL3078" s="2" t="str">
        <f>Table_Books[[#This Row],[Author]]&amp;"_"&amp;Table_Books[[#This Row],[Title]]</f>
        <v>Roth, Philip_Goodbye, Columbus</v>
      </c>
      <c r="AM3078" s="2" t="str">
        <f>Table_Books[[#This Row],[Title]]&amp;" by "&amp;Table_Books[[#This Row],[Author]]</f>
        <v>Goodbye, Columbus by Roth, Philip</v>
      </c>
    </row>
    <row r="3079" spans="1:41" x14ac:dyDescent="0.35">
      <c r="A3079" s="7" t="str">
        <f>"B-" &amp; UPPER(TRIM(Table_Books[[#This Row],[Title]])) &amp; "|" &amp; UPPER(TRIM(Table_Books[[#This Row],[Author]]))</f>
        <v>B-INDIGNATION|ROTH, PHILIP</v>
      </c>
      <c r="B3079" s="28" t="str">
        <f>IF(COUNTIFS(Table_Books[Hash_ID],Table_Books[[#This Row],[Hash_ID]])&gt;1,"Y","N")</f>
        <v>N</v>
      </c>
      <c r="C3079" s="2" t="s">
        <v>6274</v>
      </c>
      <c r="D3079" s="2" t="s">
        <v>6218</v>
      </c>
      <c r="G3079" s="12"/>
      <c r="H3079" s="12"/>
      <c r="I3079" s="8"/>
      <c r="J3079" s="12"/>
      <c r="K3079" s="12"/>
      <c r="O3079" s="33"/>
      <c r="P3079" s="10"/>
      <c r="Q3079" s="10" t="s">
        <v>1860</v>
      </c>
      <c r="R3079" s="10"/>
      <c r="S3079" s="10"/>
      <c r="T3079" s="10" t="s">
        <v>1860</v>
      </c>
      <c r="U3079" s="10" t="s">
        <v>1860</v>
      </c>
      <c r="V3079" s="10"/>
      <c r="W3079" s="10"/>
      <c r="X3079" s="10"/>
      <c r="Y3079" s="10"/>
      <c r="Z3079" s="10"/>
      <c r="AA3079" s="10"/>
      <c r="AB3079" s="10"/>
      <c r="AE3079" s="12">
        <f>IFERROR(FLOOR(Table_Books[[#This Row],[Published_Date]],10), 0)</f>
        <v>0</v>
      </c>
      <c r="AF3079" s="2">
        <f>IFERROR(CEILING(VALUE(LEFT(Table_Books[[#This Row],[Published_Date]],FIND("-",Table_Books[[#This Row],[Published_Date]]&amp;"-")-1))/100, 1), 0)</f>
        <v>0</v>
      </c>
      <c r="AK3079" s="2" t="str">
        <f>Table_Books[[#This Row],[Title]]&amp;"_"&amp;Table_Books[[#This Row],[Author]]</f>
        <v>Indignation_Roth, Philip</v>
      </c>
      <c r="AL3079" s="2" t="str">
        <f>Table_Books[[#This Row],[Author]]&amp;"_"&amp;Table_Books[[#This Row],[Title]]</f>
        <v>Roth, Philip_Indignation</v>
      </c>
      <c r="AM3079" s="2" t="str">
        <f>Table_Books[[#This Row],[Title]]&amp;" by "&amp;Table_Books[[#This Row],[Author]]</f>
        <v>Indignation by Roth, Philip</v>
      </c>
    </row>
    <row r="3080" spans="1:41" x14ac:dyDescent="0.35">
      <c r="A3080" s="7" t="str">
        <f>"B-" &amp; UPPER(TRIM(Table_Books[[#This Row],[Title]])) &amp; "|" &amp; UPPER(TRIM(Table_Books[[#This Row],[Author]]))</f>
        <v>B-NEMESIS|ROTH, PHILIP</v>
      </c>
      <c r="B3080" s="28" t="str">
        <f>IF(COUNTIFS(Table_Books[Hash_ID],Table_Books[[#This Row],[Hash_ID]])&gt;1,"Y","N")</f>
        <v>N</v>
      </c>
      <c r="C3080" s="2" t="s">
        <v>6273</v>
      </c>
      <c r="D3080" s="2" t="s">
        <v>6218</v>
      </c>
      <c r="G3080" s="12"/>
      <c r="H3080" s="12"/>
      <c r="I3080" s="8"/>
      <c r="J3080" s="12"/>
      <c r="K3080" s="12"/>
      <c r="O3080" s="33"/>
      <c r="P3080" s="10"/>
      <c r="Q3080" s="10" t="s">
        <v>1860</v>
      </c>
      <c r="R3080" s="10"/>
      <c r="S3080" s="10"/>
      <c r="T3080" s="10" t="s">
        <v>1860</v>
      </c>
      <c r="U3080" s="10" t="s">
        <v>1860</v>
      </c>
      <c r="V3080" s="10"/>
      <c r="W3080" s="10"/>
      <c r="X3080" s="10"/>
      <c r="Y3080" s="10"/>
      <c r="Z3080" s="10"/>
      <c r="AA3080" s="10"/>
      <c r="AB3080" s="10"/>
      <c r="AE3080" s="12">
        <f>IFERROR(FLOOR(Table_Books[[#This Row],[Published_Date]],10), 0)</f>
        <v>0</v>
      </c>
      <c r="AF3080" s="2">
        <f>IFERROR(CEILING(VALUE(LEFT(Table_Books[[#This Row],[Published_Date]],FIND("-",Table_Books[[#This Row],[Published_Date]]&amp;"-")-1))/100, 1), 0)</f>
        <v>0</v>
      </c>
      <c r="AK3080" s="2" t="str">
        <f>Table_Books[[#This Row],[Title]]&amp;"_"&amp;Table_Books[[#This Row],[Author]]</f>
        <v>Nemesis_Roth, Philip</v>
      </c>
      <c r="AL3080" s="2" t="str">
        <f>Table_Books[[#This Row],[Author]]&amp;"_"&amp;Table_Books[[#This Row],[Title]]</f>
        <v>Roth, Philip_Nemesis</v>
      </c>
      <c r="AM3080" s="2" t="str">
        <f>Table_Books[[#This Row],[Title]]&amp;" by "&amp;Table_Books[[#This Row],[Author]]</f>
        <v>Nemesis by Roth, Philip</v>
      </c>
    </row>
    <row r="3081" spans="1:41" x14ac:dyDescent="0.35">
      <c r="A3081" s="52" t="str">
        <f>"B-" &amp; UPPER(TRIM(Table_Books[[#This Row],[Title]])) &amp; "|" &amp; UPPER(TRIM(Table_Books[[#This Row],[Author]]))</f>
        <v>B-PATRIMONY|ROTH, PHILIP</v>
      </c>
      <c r="B3081" s="28" t="str">
        <f>IF(COUNTIFS(Table_Books[Hash_ID],Table_Books[[#This Row],[Hash_ID]])&gt;1,"Y","N")</f>
        <v>N</v>
      </c>
      <c r="C3081" s="28" t="s">
        <v>14651</v>
      </c>
      <c r="D3081" s="28" t="s">
        <v>6218</v>
      </c>
      <c r="E3081" s="28"/>
      <c r="F3081" s="28"/>
      <c r="G3081" s="44"/>
      <c r="H3081" s="44"/>
      <c r="I3081" s="45"/>
      <c r="J3081" s="44"/>
      <c r="K3081" s="44"/>
      <c r="L3081" s="28"/>
      <c r="M3081" s="28"/>
      <c r="N3081" s="28"/>
      <c r="O3081" s="46"/>
      <c r="P3081" s="47"/>
      <c r="Q3081" s="47" t="s">
        <v>1860</v>
      </c>
      <c r="R3081" s="47"/>
      <c r="S3081" s="47"/>
      <c r="T3081" s="47" t="s">
        <v>1860</v>
      </c>
      <c r="U3081" s="47" t="s">
        <v>1860</v>
      </c>
      <c r="V3081" s="47"/>
      <c r="W3081" s="47"/>
      <c r="X3081" s="47"/>
      <c r="Y3081" s="47"/>
      <c r="Z3081" s="47"/>
      <c r="AA3081" s="47"/>
      <c r="AB3081" s="47"/>
      <c r="AC3081" s="28"/>
      <c r="AD3081" s="28"/>
      <c r="AE3081" s="44">
        <f>IFERROR(FLOOR(Table_Books[[#This Row],[Published_Date]],10), 0)</f>
        <v>0</v>
      </c>
      <c r="AF3081" s="28">
        <f>IFERROR(CEILING(VALUE(LEFT(Table_Books[[#This Row],[Published_Date]],FIND("-",Table_Books[[#This Row],[Published_Date]]&amp;"-")-1))/100, 1), 0)</f>
        <v>0</v>
      </c>
      <c r="AG3081" s="28"/>
      <c r="AH3081" s="28"/>
      <c r="AI3081" s="28"/>
      <c r="AJ3081" s="28"/>
      <c r="AK3081" s="28" t="str">
        <f>Table_Books[[#This Row],[Title]]&amp;"_"&amp;Table_Books[[#This Row],[Author]]</f>
        <v>Patrimony_Roth, Philip</v>
      </c>
      <c r="AL3081" s="28" t="str">
        <f>Table_Books[[#This Row],[Author]]&amp;"_"&amp;Table_Books[[#This Row],[Title]]</f>
        <v>Roth, Philip_Patrimony</v>
      </c>
      <c r="AM3081" s="28" t="str">
        <f>Table_Books[[#This Row],[Title]]&amp;" by "&amp;Table_Books[[#This Row],[Author]]</f>
        <v>Patrimony by Roth, Philip</v>
      </c>
      <c r="AN3081" s="28"/>
      <c r="AO3081" s="28"/>
    </row>
    <row r="3082" spans="1:41" x14ac:dyDescent="0.35">
      <c r="A3082" s="52" t="str">
        <f>"B-" &amp; UPPER(TRIM(Table_Books[[#This Row],[Title]])) &amp; "|" &amp; UPPER(TRIM(Table_Books[[#This Row],[Author]]))</f>
        <v>B-PORTNOY’S COMPLAINT|ROTH, PHILIP</v>
      </c>
      <c r="B3082" s="28" t="str">
        <f>IF(COUNTIFS(Table_Books[Hash_ID],Table_Books[[#This Row],[Hash_ID]])&gt;1,"Y","N")</f>
        <v>N</v>
      </c>
      <c r="C3082" s="28" t="s">
        <v>6268</v>
      </c>
      <c r="D3082" s="28" t="s">
        <v>6218</v>
      </c>
      <c r="E3082" s="28"/>
      <c r="F3082" s="28"/>
      <c r="G3082" s="44"/>
      <c r="H3082" s="44"/>
      <c r="I3082" s="45"/>
      <c r="J3082" s="44"/>
      <c r="K3082" s="44"/>
      <c r="L3082" s="28"/>
      <c r="M3082" s="28"/>
      <c r="N3082" s="28"/>
      <c r="O3082" s="46"/>
      <c r="P3082" s="47"/>
      <c r="Q3082" s="47" t="s">
        <v>1860</v>
      </c>
      <c r="R3082" s="47"/>
      <c r="S3082" s="47"/>
      <c r="T3082" s="47" t="s">
        <v>1860</v>
      </c>
      <c r="U3082" s="47" t="s">
        <v>1860</v>
      </c>
      <c r="V3082" s="47"/>
      <c r="W3082" s="47"/>
      <c r="X3082" s="47"/>
      <c r="Y3082" s="47"/>
      <c r="Z3082" s="47"/>
      <c r="AA3082" s="47"/>
      <c r="AB3082" s="47"/>
      <c r="AC3082" s="28"/>
      <c r="AD3082" s="28"/>
      <c r="AE3082" s="44">
        <f>IFERROR(FLOOR(Table_Books[[#This Row],[Published_Date]],10), 0)</f>
        <v>0</v>
      </c>
      <c r="AF3082" s="28">
        <f>IFERROR(CEILING(VALUE(LEFT(Table_Books[[#This Row],[Published_Date]],FIND("-",Table_Books[[#This Row],[Published_Date]]&amp;"-")-1))/100, 1), 0)</f>
        <v>0</v>
      </c>
      <c r="AG3082" s="28"/>
      <c r="AH3082" s="28"/>
      <c r="AI3082" s="28"/>
      <c r="AJ3082" s="28"/>
      <c r="AK3082" s="28" t="str">
        <f>Table_Books[[#This Row],[Title]]&amp;"_"&amp;Table_Books[[#This Row],[Author]]</f>
        <v>Portnoy’s Complaint_Roth, Philip</v>
      </c>
      <c r="AL3082" s="28" t="str">
        <f>Table_Books[[#This Row],[Author]]&amp;"_"&amp;Table_Books[[#This Row],[Title]]</f>
        <v>Roth, Philip_Portnoy’s Complaint</v>
      </c>
      <c r="AM3082" s="28" t="str">
        <f>Table_Books[[#This Row],[Title]]&amp;" by "&amp;Table_Books[[#This Row],[Author]]</f>
        <v>Portnoy’s Complaint by Roth, Philip</v>
      </c>
      <c r="AN3082" s="28"/>
      <c r="AO3082" s="28"/>
    </row>
    <row r="3083" spans="1:41" x14ac:dyDescent="0.35">
      <c r="A3083" s="52" t="str">
        <f>"B-" &amp; UPPER(TRIM(Table_Books[[#This Row],[Title]])) &amp; "|" &amp; UPPER(TRIM(Table_Books[[#This Row],[Author]]))</f>
        <v>B-SABBATH'S THEATER|ROTH, PHILIP</v>
      </c>
      <c r="B3083" s="28" t="str">
        <f>IF(COUNTIFS(Table_Books[Hash_ID],Table_Books[[#This Row],[Hash_ID]])&gt;1,"Y","N")</f>
        <v>N</v>
      </c>
      <c r="C3083" s="28" t="s">
        <v>6217</v>
      </c>
      <c r="D3083" s="28" t="s">
        <v>6218</v>
      </c>
      <c r="E3083" s="28"/>
      <c r="F3083" s="28"/>
      <c r="G3083" s="44"/>
      <c r="H3083" s="44"/>
      <c r="I3083" s="45"/>
      <c r="J3083" s="44"/>
      <c r="K3083" s="44"/>
      <c r="L3083" s="28"/>
      <c r="M3083" s="28"/>
      <c r="N3083" s="28"/>
      <c r="O3083" s="46"/>
      <c r="P3083" s="47"/>
      <c r="Q3083" s="47" t="s">
        <v>1860</v>
      </c>
      <c r="R3083" s="47"/>
      <c r="S3083" s="47"/>
      <c r="T3083" s="47" t="s">
        <v>1860</v>
      </c>
      <c r="U3083" s="47" t="s">
        <v>1860</v>
      </c>
      <c r="V3083" s="47"/>
      <c r="W3083" s="47"/>
      <c r="X3083" s="47"/>
      <c r="Y3083" s="47"/>
      <c r="Z3083" s="47"/>
      <c r="AA3083" s="47"/>
      <c r="AB3083" s="47"/>
      <c r="AC3083" s="28"/>
      <c r="AD3083" s="28"/>
      <c r="AE3083" s="44">
        <f>IFERROR(FLOOR(Table_Books[[#This Row],[Published_Date]],10), 0)</f>
        <v>0</v>
      </c>
      <c r="AF3083" s="28">
        <f>IFERROR(CEILING(VALUE(LEFT(Table_Books[[#This Row],[Published_Date]],FIND("-",Table_Books[[#This Row],[Published_Date]]&amp;"-")-1))/100, 1), 0)</f>
        <v>0</v>
      </c>
      <c r="AG3083" s="28"/>
      <c r="AH3083" s="28"/>
      <c r="AI3083" s="28"/>
      <c r="AJ3083" s="28"/>
      <c r="AK3083" s="28" t="str">
        <f>Table_Books[[#This Row],[Title]]&amp;"_"&amp;Table_Books[[#This Row],[Author]]</f>
        <v>Sabbath's Theater_Roth, Philip</v>
      </c>
      <c r="AL3083" s="28" t="str">
        <f>Table_Books[[#This Row],[Author]]&amp;"_"&amp;Table_Books[[#This Row],[Title]]</f>
        <v>Roth, Philip_Sabbath's Theater</v>
      </c>
      <c r="AM3083" s="28" t="str">
        <f>Table_Books[[#This Row],[Title]]&amp;" by "&amp;Table_Books[[#This Row],[Author]]</f>
        <v>Sabbath's Theater by Roth, Philip</v>
      </c>
      <c r="AN3083" s="28"/>
      <c r="AO3083" s="28"/>
    </row>
    <row r="3084" spans="1:41" x14ac:dyDescent="0.35">
      <c r="A3084" s="52" t="str">
        <f>"B-" &amp; UPPER(TRIM(Table_Books[[#This Row],[Title]])) &amp; "|" &amp; UPPER(TRIM(Table_Books[[#This Row],[Author]]))</f>
        <v>B-THE HUMAN STAIN|ROTH, PHILIP</v>
      </c>
      <c r="B3084" s="28" t="str">
        <f>IF(COUNTIFS(Table_Books[Hash_ID],Table_Books[[#This Row],[Hash_ID]])&gt;1,"Y","N")</f>
        <v>N</v>
      </c>
      <c r="C3084" s="28" t="s">
        <v>6270</v>
      </c>
      <c r="D3084" s="28" t="s">
        <v>6218</v>
      </c>
      <c r="E3084" s="28"/>
      <c r="F3084" s="28"/>
      <c r="G3084" s="44"/>
      <c r="H3084" s="44"/>
      <c r="I3084" s="45"/>
      <c r="J3084" s="44"/>
      <c r="K3084" s="44"/>
      <c r="L3084" s="28"/>
      <c r="M3084" s="28"/>
      <c r="N3084" s="28"/>
      <c r="O3084" s="46"/>
      <c r="P3084" s="47"/>
      <c r="Q3084" s="47" t="s">
        <v>1860</v>
      </c>
      <c r="R3084" s="47"/>
      <c r="S3084" s="47"/>
      <c r="T3084" s="47" t="s">
        <v>1860</v>
      </c>
      <c r="U3084" s="47" t="s">
        <v>1860</v>
      </c>
      <c r="V3084" s="47"/>
      <c r="W3084" s="47"/>
      <c r="X3084" s="47"/>
      <c r="Y3084" s="47"/>
      <c r="Z3084" s="47"/>
      <c r="AA3084" s="47"/>
      <c r="AB3084" s="47"/>
      <c r="AC3084" s="28"/>
      <c r="AD3084" s="28"/>
      <c r="AE3084" s="44">
        <f>IFERROR(FLOOR(Table_Books[[#This Row],[Published_Date]],10), 0)</f>
        <v>0</v>
      </c>
      <c r="AF3084" s="28">
        <f>IFERROR(CEILING(VALUE(LEFT(Table_Books[[#This Row],[Published_Date]],FIND("-",Table_Books[[#This Row],[Published_Date]]&amp;"-")-1))/100, 1), 0)</f>
        <v>0</v>
      </c>
      <c r="AG3084" s="28"/>
      <c r="AH3084" s="28"/>
      <c r="AI3084" s="28"/>
      <c r="AJ3084" s="28"/>
      <c r="AK3084" s="28" t="str">
        <f>Table_Books[[#This Row],[Title]]&amp;"_"&amp;Table_Books[[#This Row],[Author]]</f>
        <v>The Human Stain_Roth, Philip</v>
      </c>
      <c r="AL3084" s="28" t="str">
        <f>Table_Books[[#This Row],[Author]]&amp;"_"&amp;Table_Books[[#This Row],[Title]]</f>
        <v>Roth, Philip_The Human Stain</v>
      </c>
      <c r="AM3084" s="28" t="str">
        <f>Table_Books[[#This Row],[Title]]&amp;" by "&amp;Table_Books[[#This Row],[Author]]</f>
        <v>The Human Stain by Roth, Philip</v>
      </c>
      <c r="AN3084" s="28"/>
      <c r="AO3084" s="28"/>
    </row>
    <row r="3085" spans="1:41" x14ac:dyDescent="0.35">
      <c r="A3085" s="52" t="str">
        <f>"B-" &amp; UPPER(TRIM(Table_Books[[#This Row],[Title]])) &amp; "|" &amp; UPPER(TRIM(Table_Books[[#This Row],[Author]]))</f>
        <v>B-THE PLOT AGAINST AMERICA|ROTH, PHILIP</v>
      </c>
      <c r="B3085" s="28" t="str">
        <f>IF(COUNTIFS(Table_Books[Hash_ID],Table_Books[[#This Row],[Hash_ID]])&gt;1,"Y","N")</f>
        <v>N</v>
      </c>
      <c r="C3085" s="28" t="s">
        <v>6269</v>
      </c>
      <c r="D3085" s="28" t="s">
        <v>6218</v>
      </c>
      <c r="E3085" s="28"/>
      <c r="F3085" s="28"/>
      <c r="G3085" s="44"/>
      <c r="H3085" s="44"/>
      <c r="I3085" s="45"/>
      <c r="J3085" s="44"/>
      <c r="K3085" s="44"/>
      <c r="L3085" s="28"/>
      <c r="M3085" s="28"/>
      <c r="N3085" s="28"/>
      <c r="O3085" s="46"/>
      <c r="P3085" s="47"/>
      <c r="Q3085" s="47" t="s">
        <v>1860</v>
      </c>
      <c r="R3085" s="47"/>
      <c r="S3085" s="47"/>
      <c r="T3085" s="47" t="s">
        <v>1860</v>
      </c>
      <c r="U3085" s="47" t="s">
        <v>1860</v>
      </c>
      <c r="V3085" s="47"/>
      <c r="W3085" s="47"/>
      <c r="X3085" s="47"/>
      <c r="Y3085" s="47"/>
      <c r="Z3085" s="47"/>
      <c r="AA3085" s="47"/>
      <c r="AB3085" s="47"/>
      <c r="AC3085" s="28"/>
      <c r="AD3085" s="28"/>
      <c r="AE3085" s="44">
        <f>IFERROR(FLOOR(Table_Books[[#This Row],[Published_Date]],10), 0)</f>
        <v>0</v>
      </c>
      <c r="AF3085" s="28">
        <f>IFERROR(CEILING(VALUE(LEFT(Table_Books[[#This Row],[Published_Date]],FIND("-",Table_Books[[#This Row],[Published_Date]]&amp;"-")-1))/100, 1), 0)</f>
        <v>0</v>
      </c>
      <c r="AG3085" s="28"/>
      <c r="AH3085" s="28"/>
      <c r="AI3085" s="28"/>
      <c r="AJ3085" s="28"/>
      <c r="AK3085" s="28" t="str">
        <f>Table_Books[[#This Row],[Title]]&amp;"_"&amp;Table_Books[[#This Row],[Author]]</f>
        <v>The Plot Against America_Roth, Philip</v>
      </c>
      <c r="AL3085" s="28" t="str">
        <f>Table_Books[[#This Row],[Author]]&amp;"_"&amp;Table_Books[[#This Row],[Title]]</f>
        <v>Roth, Philip_The Plot Against America</v>
      </c>
      <c r="AM3085" s="28" t="str">
        <f>Table_Books[[#This Row],[Title]]&amp;" by "&amp;Table_Books[[#This Row],[Author]]</f>
        <v>The Plot Against America by Roth, Philip</v>
      </c>
      <c r="AN3085" s="28"/>
      <c r="AO3085" s="28"/>
    </row>
    <row r="3086" spans="1:41" x14ac:dyDescent="0.35">
      <c r="A3086" s="52" t="str">
        <f>"B-" &amp; UPPER(TRIM(Table_Books[[#This Row],[Title]])) &amp; "|" &amp; UPPER(TRIM(Table_Books[[#This Row],[Author]]))</f>
        <v>B-CONFESSIONS|ROUSSEAU, JEAN-JACQUES</v>
      </c>
      <c r="B3086" s="28" t="str">
        <f>IF(COUNTIFS(Table_Books[Hash_ID],Table_Books[[#This Row],[Hash_ID]])&gt;1,"Y","N")</f>
        <v>N</v>
      </c>
      <c r="C3086" s="28" t="s">
        <v>1900</v>
      </c>
      <c r="D3086" s="28" t="s">
        <v>19401</v>
      </c>
      <c r="E3086" s="28"/>
      <c r="F3086" s="28"/>
      <c r="G3086" s="44"/>
      <c r="H3086" s="44"/>
      <c r="I3086" s="45"/>
      <c r="J3086" s="44"/>
      <c r="K3086" s="44"/>
      <c r="L3086" s="28"/>
      <c r="M3086" s="28"/>
      <c r="N3086" s="28"/>
      <c r="O3086" s="46"/>
      <c r="P3086" s="47"/>
      <c r="Q3086" s="47" t="s">
        <v>1860</v>
      </c>
      <c r="R3086" s="47"/>
      <c r="S3086" s="47"/>
      <c r="T3086" s="47" t="s">
        <v>1860</v>
      </c>
      <c r="U3086" s="47" t="s">
        <v>1860</v>
      </c>
      <c r="V3086" s="47"/>
      <c r="W3086" s="47"/>
      <c r="X3086" s="47"/>
      <c r="Y3086" s="47"/>
      <c r="Z3086" s="47"/>
      <c r="AA3086" s="47"/>
      <c r="AB3086" s="47"/>
      <c r="AC3086" s="28"/>
      <c r="AD3086" s="28"/>
      <c r="AE3086" s="44">
        <f>IFERROR(FLOOR(Table_Books[[#This Row],[Published_Date]],10), 0)</f>
        <v>0</v>
      </c>
      <c r="AF3086" s="28">
        <f>IFERROR(CEILING(VALUE(LEFT(Table_Books[[#This Row],[Published_Date]],FIND("-",Table_Books[[#This Row],[Published_Date]]&amp;"-")-1))/100, 1), 0)</f>
        <v>0</v>
      </c>
      <c r="AG3086" s="28"/>
      <c r="AH3086" s="28" t="s">
        <v>21592</v>
      </c>
      <c r="AI3086" s="28"/>
      <c r="AJ3086" s="28"/>
      <c r="AK3086" s="28" t="str">
        <f>Table_Books[[#This Row],[Title]]&amp;"_"&amp;Table_Books[[#This Row],[Author]]</f>
        <v>Confessions_Rousseau, Jean-Jacques</v>
      </c>
      <c r="AL3086" s="28" t="str">
        <f>Table_Books[[#This Row],[Author]]&amp;"_"&amp;Table_Books[[#This Row],[Title]]</f>
        <v>Rousseau, Jean-Jacques_Confessions</v>
      </c>
      <c r="AM3086" s="28" t="str">
        <f>Table_Books[[#This Row],[Title]]&amp;" by "&amp;Table_Books[[#This Row],[Author]]</f>
        <v>Confessions by Rousseau, Jean-Jacques</v>
      </c>
      <c r="AN3086" s="28"/>
      <c r="AO3086" s="28"/>
    </row>
    <row r="3087" spans="1:41" ht="29" x14ac:dyDescent="0.35">
      <c r="A3087" s="52" t="str">
        <f>"B-" &amp; UPPER(TRIM(Table_Books[[#This Row],[Title]])) &amp; "|" &amp; UPPER(TRIM(Table_Books[[#This Row],[Author]]))</f>
        <v>B-DISCOURSE ON THE ORIGIN AND BASIS OF INEQUALITY AMONG MEN|ROUSSEAU, JEAN-JACQUES</v>
      </c>
      <c r="B3087" s="28" t="str">
        <f>IF(COUNTIFS(Table_Books[Hash_ID],Table_Books[[#This Row],[Hash_ID]])&gt;1,"Y","N")</f>
        <v>N</v>
      </c>
      <c r="C3087" s="28" t="s">
        <v>19405</v>
      </c>
      <c r="D3087" s="28" t="s">
        <v>19401</v>
      </c>
      <c r="E3087" s="28"/>
      <c r="F3087" s="28"/>
      <c r="G3087" s="44"/>
      <c r="H3087" s="44"/>
      <c r="I3087" s="45"/>
      <c r="J3087" s="44"/>
      <c r="K3087" s="44"/>
      <c r="L3087" s="28"/>
      <c r="M3087" s="28"/>
      <c r="N3087" s="28"/>
      <c r="O3087" s="46"/>
      <c r="P3087" s="47"/>
      <c r="Q3087" s="47" t="s">
        <v>1860</v>
      </c>
      <c r="R3087" s="47"/>
      <c r="S3087" s="47"/>
      <c r="T3087" s="47" t="s">
        <v>1860</v>
      </c>
      <c r="U3087" s="47" t="s">
        <v>1860</v>
      </c>
      <c r="V3087" s="47"/>
      <c r="W3087" s="47"/>
      <c r="X3087" s="47"/>
      <c r="Y3087" s="47"/>
      <c r="Z3087" s="47"/>
      <c r="AA3087" s="47"/>
      <c r="AB3087" s="47"/>
      <c r="AC3087" s="28"/>
      <c r="AD3087" s="28"/>
      <c r="AE3087" s="44">
        <f>IFERROR(FLOOR(Table_Books[[#This Row],[Published_Date]],10), 0)</f>
        <v>0</v>
      </c>
      <c r="AF3087" s="28">
        <f>IFERROR(CEILING(VALUE(LEFT(Table_Books[[#This Row],[Published_Date]],FIND("-",Table_Books[[#This Row],[Published_Date]]&amp;"-")-1))/100, 1), 0)</f>
        <v>0</v>
      </c>
      <c r="AG3087" s="28"/>
      <c r="AH3087" s="28" t="s">
        <v>21592</v>
      </c>
      <c r="AI3087" s="28"/>
      <c r="AJ3087" s="28"/>
      <c r="AK3087" s="28" t="str">
        <f>Table_Books[[#This Row],[Title]]&amp;"_"&amp;Table_Books[[#This Row],[Author]]</f>
        <v>Discourse on the Origin and Basis of Inequality Among Men_Rousseau, Jean-Jacques</v>
      </c>
      <c r="AL3087" s="28" t="str">
        <f>Table_Books[[#This Row],[Author]]&amp;"_"&amp;Table_Books[[#This Row],[Title]]</f>
        <v>Rousseau, Jean-Jacques_Discourse on the Origin and Basis of Inequality Among Men</v>
      </c>
      <c r="AM3087" s="28" t="str">
        <f>Table_Books[[#This Row],[Title]]&amp;" by "&amp;Table_Books[[#This Row],[Author]]</f>
        <v>Discourse on the Origin and Basis of Inequality Among Men by Rousseau, Jean-Jacques</v>
      </c>
      <c r="AN3087" s="28"/>
      <c r="AO3087" s="28"/>
    </row>
    <row r="3088" spans="1:41" x14ac:dyDescent="0.35">
      <c r="A3088" s="52" t="str">
        <f>"B-" &amp; UPPER(TRIM(Table_Books[[#This Row],[Title]])) &amp; "|" &amp; UPPER(TRIM(Table_Books[[#This Row],[Author]]))</f>
        <v>B-ÉMILE, OR ON EDUCATION|ROUSSEAU, JEAN-JACQUES</v>
      </c>
      <c r="B3088" s="28" t="str">
        <f>IF(COUNTIFS(Table_Books[Hash_ID],Table_Books[[#This Row],[Hash_ID]])&gt;1,"Y","N")</f>
        <v>N</v>
      </c>
      <c r="C3088" s="28" t="s">
        <v>19400</v>
      </c>
      <c r="D3088" s="28" t="s">
        <v>19401</v>
      </c>
      <c r="E3088" s="28"/>
      <c r="F3088" s="28"/>
      <c r="G3088" s="44"/>
      <c r="H3088" s="44"/>
      <c r="I3088" s="45"/>
      <c r="J3088" s="44"/>
      <c r="K3088" s="44"/>
      <c r="L3088" s="28"/>
      <c r="M3088" s="28"/>
      <c r="N3088" s="28"/>
      <c r="O3088" s="46"/>
      <c r="P3088" s="47"/>
      <c r="Q3088" s="47" t="s">
        <v>1860</v>
      </c>
      <c r="R3088" s="47"/>
      <c r="S3088" s="47"/>
      <c r="T3088" s="47" t="s">
        <v>1860</v>
      </c>
      <c r="U3088" s="47" t="s">
        <v>1860</v>
      </c>
      <c r="V3088" s="47"/>
      <c r="W3088" s="47"/>
      <c r="X3088" s="47"/>
      <c r="Y3088" s="47"/>
      <c r="Z3088" s="47"/>
      <c r="AA3088" s="47"/>
      <c r="AB3088" s="47"/>
      <c r="AC3088" s="28"/>
      <c r="AD3088" s="28"/>
      <c r="AE3088" s="44">
        <f>IFERROR(FLOOR(Table_Books[[#This Row],[Published_Date]],10), 0)</f>
        <v>0</v>
      </c>
      <c r="AF3088" s="28">
        <f>IFERROR(CEILING(VALUE(LEFT(Table_Books[[#This Row],[Published_Date]],FIND("-",Table_Books[[#This Row],[Published_Date]]&amp;"-")-1))/100, 1), 0)</f>
        <v>0</v>
      </c>
      <c r="AG3088" s="28"/>
      <c r="AH3088" s="28" t="s">
        <v>21592</v>
      </c>
      <c r="AI3088" s="28"/>
      <c r="AJ3088" s="28"/>
      <c r="AK3088" s="28" t="str">
        <f>Table_Books[[#This Row],[Title]]&amp;"_"&amp;Table_Books[[#This Row],[Author]]</f>
        <v>Émile, or On Education_Rousseau, Jean-Jacques</v>
      </c>
      <c r="AL3088" s="28" t="str">
        <f>Table_Books[[#This Row],[Author]]&amp;"_"&amp;Table_Books[[#This Row],[Title]]</f>
        <v>Rousseau, Jean-Jacques_Émile, or On Education</v>
      </c>
      <c r="AM3088" s="28" t="str">
        <f>Table_Books[[#This Row],[Title]]&amp;" by "&amp;Table_Books[[#This Row],[Author]]</f>
        <v>Émile, or On Education by Rousseau, Jean-Jacques</v>
      </c>
      <c r="AN3088" s="28"/>
      <c r="AO3088" s="28"/>
    </row>
    <row r="3089" spans="1:41" x14ac:dyDescent="0.35">
      <c r="A3089" s="52" t="str">
        <f>"B-" &amp; UPPER(TRIM(Table_Books[[#This Row],[Title]])) &amp; "|" &amp; UPPER(TRIM(Table_Books[[#This Row],[Author]]))</f>
        <v>B-JULIE, OR THE NEW HELOISE|ROUSSEAU, JEAN-JACQUES</v>
      </c>
      <c r="B3089" s="28" t="str">
        <f>IF(COUNTIFS(Table_Books[Hash_ID],Table_Books[[#This Row],[Hash_ID]])&gt;1,"Y","N")</f>
        <v>N</v>
      </c>
      <c r="C3089" s="28" t="s">
        <v>19402</v>
      </c>
      <c r="D3089" s="28" t="s">
        <v>19401</v>
      </c>
      <c r="E3089" s="28"/>
      <c r="F3089" s="28"/>
      <c r="G3089" s="44"/>
      <c r="H3089" s="44"/>
      <c r="I3089" s="45"/>
      <c r="J3089" s="44"/>
      <c r="K3089" s="44"/>
      <c r="L3089" s="28"/>
      <c r="M3089" s="28"/>
      <c r="N3089" s="28"/>
      <c r="O3089" s="46"/>
      <c r="P3089" s="47"/>
      <c r="Q3089" s="47" t="s">
        <v>1860</v>
      </c>
      <c r="R3089" s="47"/>
      <c r="S3089" s="47"/>
      <c r="T3089" s="47" t="s">
        <v>1860</v>
      </c>
      <c r="U3089" s="47" t="s">
        <v>1860</v>
      </c>
      <c r="V3089" s="47"/>
      <c r="W3089" s="47"/>
      <c r="X3089" s="47"/>
      <c r="Y3089" s="47"/>
      <c r="Z3089" s="47"/>
      <c r="AA3089" s="47"/>
      <c r="AB3089" s="47"/>
      <c r="AC3089" s="28"/>
      <c r="AD3089" s="28"/>
      <c r="AE3089" s="44">
        <f>IFERROR(FLOOR(Table_Books[[#This Row],[Published_Date]],10), 0)</f>
        <v>0</v>
      </c>
      <c r="AF3089" s="28">
        <f>IFERROR(CEILING(VALUE(LEFT(Table_Books[[#This Row],[Published_Date]],FIND("-",Table_Books[[#This Row],[Published_Date]]&amp;"-")-1))/100, 1), 0)</f>
        <v>0</v>
      </c>
      <c r="AG3089" s="28"/>
      <c r="AH3089" s="28" t="s">
        <v>21592</v>
      </c>
      <c r="AI3089" s="28"/>
      <c r="AJ3089" s="28"/>
      <c r="AK3089" s="28" t="str">
        <f>Table_Books[[#This Row],[Title]]&amp;"_"&amp;Table_Books[[#This Row],[Author]]</f>
        <v>Julie, or the New Heloise_Rousseau, Jean-Jacques</v>
      </c>
      <c r="AL3089" s="28" t="str">
        <f>Table_Books[[#This Row],[Author]]&amp;"_"&amp;Table_Books[[#This Row],[Title]]</f>
        <v>Rousseau, Jean-Jacques_Julie, or the New Heloise</v>
      </c>
      <c r="AM3089" s="28" t="str">
        <f>Table_Books[[#This Row],[Title]]&amp;" by "&amp;Table_Books[[#This Row],[Author]]</f>
        <v>Julie, or the New Heloise by Rousseau, Jean-Jacques</v>
      </c>
      <c r="AN3089" s="28"/>
      <c r="AO3089" s="28"/>
    </row>
    <row r="3090" spans="1:41" x14ac:dyDescent="0.35">
      <c r="A3090" s="52" t="str">
        <f>"B-" &amp; UPPER(TRIM(Table_Books[[#This Row],[Title]])) &amp; "|" &amp; UPPER(TRIM(Table_Books[[#This Row],[Author]]))</f>
        <v>B-REVERIES OF THE SOLITARY WALKER|ROUSSEAU, JEAN-JACQUES</v>
      </c>
      <c r="B3090" s="28" t="str">
        <f>IF(COUNTIFS(Table_Books[Hash_ID],Table_Books[[#This Row],[Hash_ID]])&gt;1,"Y","N")</f>
        <v>N</v>
      </c>
      <c r="C3090" s="28" t="s">
        <v>19404</v>
      </c>
      <c r="D3090" s="28" t="s">
        <v>19401</v>
      </c>
      <c r="E3090" s="28"/>
      <c r="F3090" s="28"/>
      <c r="G3090" s="44"/>
      <c r="H3090" s="44"/>
      <c r="I3090" s="45"/>
      <c r="J3090" s="44"/>
      <c r="K3090" s="44"/>
      <c r="L3090" s="28"/>
      <c r="M3090" s="28"/>
      <c r="N3090" s="28"/>
      <c r="O3090" s="46"/>
      <c r="P3090" s="47"/>
      <c r="Q3090" s="47" t="s">
        <v>1860</v>
      </c>
      <c r="R3090" s="47"/>
      <c r="S3090" s="47"/>
      <c r="T3090" s="47" t="s">
        <v>1860</v>
      </c>
      <c r="U3090" s="47" t="s">
        <v>1860</v>
      </c>
      <c r="V3090" s="47"/>
      <c r="W3090" s="47"/>
      <c r="X3090" s="47"/>
      <c r="Y3090" s="47"/>
      <c r="Z3090" s="47"/>
      <c r="AA3090" s="47"/>
      <c r="AB3090" s="47"/>
      <c r="AC3090" s="28"/>
      <c r="AD3090" s="28"/>
      <c r="AE3090" s="44">
        <f>IFERROR(FLOOR(Table_Books[[#This Row],[Published_Date]],10), 0)</f>
        <v>0</v>
      </c>
      <c r="AF3090" s="28">
        <f>IFERROR(CEILING(VALUE(LEFT(Table_Books[[#This Row],[Published_Date]],FIND("-",Table_Books[[#This Row],[Published_Date]]&amp;"-")-1))/100, 1), 0)</f>
        <v>0</v>
      </c>
      <c r="AG3090" s="28"/>
      <c r="AH3090" s="28" t="s">
        <v>21592</v>
      </c>
      <c r="AI3090" s="28"/>
      <c r="AJ3090" s="28"/>
      <c r="AK3090" s="28" t="str">
        <f>Table_Books[[#This Row],[Title]]&amp;"_"&amp;Table_Books[[#This Row],[Author]]</f>
        <v>Reveries of the Solitary Walker_Rousseau, Jean-Jacques</v>
      </c>
      <c r="AL3090" s="28" t="str">
        <f>Table_Books[[#This Row],[Author]]&amp;"_"&amp;Table_Books[[#This Row],[Title]]</f>
        <v>Rousseau, Jean-Jacques_Reveries of the Solitary Walker</v>
      </c>
      <c r="AM3090" s="28" t="str">
        <f>Table_Books[[#This Row],[Title]]&amp;" by "&amp;Table_Books[[#This Row],[Author]]</f>
        <v>Reveries of the Solitary Walker by Rousseau, Jean-Jacques</v>
      </c>
      <c r="AN3090" s="28"/>
      <c r="AO3090" s="28"/>
    </row>
    <row r="3091" spans="1:41" x14ac:dyDescent="0.35">
      <c r="A3091" s="52" t="str">
        <f>"B-" &amp; UPPER(TRIM(Table_Books[[#This Row],[Title]])) &amp; "|" &amp; UPPER(TRIM(Table_Books[[#This Row],[Author]]))</f>
        <v>B-THE SOCIAL CONTRACT (DU CONTRAT SOCIAL)|ROUSSEAU, JEAN-JACQUES</v>
      </c>
      <c r="B3091" s="28" t="str">
        <f>IF(COUNTIFS(Table_Books[Hash_ID],Table_Books[[#This Row],[Hash_ID]])&gt;1,"Y","N")</f>
        <v>N</v>
      </c>
      <c r="C3091" s="28" t="s">
        <v>19403</v>
      </c>
      <c r="D3091" s="28" t="s">
        <v>19401</v>
      </c>
      <c r="E3091" s="28"/>
      <c r="F3091" s="28"/>
      <c r="G3091" s="44"/>
      <c r="H3091" s="44"/>
      <c r="I3091" s="45"/>
      <c r="J3091" s="44"/>
      <c r="K3091" s="44"/>
      <c r="L3091" s="28"/>
      <c r="M3091" s="28"/>
      <c r="N3091" s="28"/>
      <c r="O3091" s="46"/>
      <c r="P3091" s="47"/>
      <c r="Q3091" s="47" t="s">
        <v>1860</v>
      </c>
      <c r="R3091" s="47"/>
      <c r="S3091" s="47"/>
      <c r="T3091" s="47" t="s">
        <v>1860</v>
      </c>
      <c r="U3091" s="47" t="s">
        <v>1860</v>
      </c>
      <c r="V3091" s="47"/>
      <c r="W3091" s="47"/>
      <c r="X3091" s="47"/>
      <c r="Y3091" s="47"/>
      <c r="Z3091" s="47"/>
      <c r="AA3091" s="47"/>
      <c r="AB3091" s="47"/>
      <c r="AC3091" s="28"/>
      <c r="AD3091" s="28"/>
      <c r="AE3091" s="44">
        <f>IFERROR(FLOOR(Table_Books[[#This Row],[Published_Date]],10), 0)</f>
        <v>0</v>
      </c>
      <c r="AF3091" s="28">
        <f>IFERROR(CEILING(VALUE(LEFT(Table_Books[[#This Row],[Published_Date]],FIND("-",Table_Books[[#This Row],[Published_Date]]&amp;"-")-1))/100, 1), 0)</f>
        <v>0</v>
      </c>
      <c r="AG3091" s="28"/>
      <c r="AH3091" s="28" t="s">
        <v>21592</v>
      </c>
      <c r="AI3091" s="28"/>
      <c r="AJ3091" s="28"/>
      <c r="AK3091" s="28" t="str">
        <f>Table_Books[[#This Row],[Title]]&amp;"_"&amp;Table_Books[[#This Row],[Author]]</f>
        <v>The Social Contract (Du contrat social)_Rousseau, Jean-Jacques</v>
      </c>
      <c r="AL3091" s="28" t="str">
        <f>Table_Books[[#This Row],[Author]]&amp;"_"&amp;Table_Books[[#This Row],[Title]]</f>
        <v>Rousseau, Jean-Jacques_The Social Contract (Du contrat social)</v>
      </c>
      <c r="AM3091" s="28" t="str">
        <f>Table_Books[[#This Row],[Title]]&amp;" by "&amp;Table_Books[[#This Row],[Author]]</f>
        <v>The Social Contract (Du contrat social) by Rousseau, Jean-Jacques</v>
      </c>
      <c r="AN3091" s="28"/>
      <c r="AO3091" s="28"/>
    </row>
    <row r="3092" spans="1:41" ht="43.5" x14ac:dyDescent="0.35">
      <c r="A3092" s="52" t="str">
        <f>"B-" &amp; UPPER(TRIM(Table_Books[[#This Row],[Title]])) &amp; "|" &amp; UPPER(TRIM(Table_Books[[#This Row],[Author]]))</f>
        <v>B-HOW I WROTE CERTAIN OF MY BOOKS|ROUSSEL, RAYMOND</v>
      </c>
      <c r="B3092" s="28" t="str">
        <f>IF(COUNTIFS(Table_Books[Hash_ID],Table_Books[[#This Row],[Hash_ID]])&gt;1,"Y","N")</f>
        <v>N</v>
      </c>
      <c r="C3092" s="28" t="s">
        <v>5397</v>
      </c>
      <c r="D3092" s="28" t="s">
        <v>5398</v>
      </c>
      <c r="E3092" s="28"/>
      <c r="F3092" s="28"/>
      <c r="G3092" s="44">
        <v>1935</v>
      </c>
      <c r="H3092" s="44"/>
      <c r="I3092" s="45"/>
      <c r="J3092" s="44"/>
      <c r="K3092" s="44"/>
      <c r="L3092" s="28">
        <v>142</v>
      </c>
      <c r="M3092" s="28" t="s">
        <v>5457</v>
      </c>
      <c r="N3092" s="28"/>
      <c r="O3092" s="46">
        <v>4</v>
      </c>
      <c r="P3092" s="47"/>
      <c r="Q3092" s="47" t="s">
        <v>1860</v>
      </c>
      <c r="R3092" s="47"/>
      <c r="S3092" s="47"/>
      <c r="T3092" s="47" t="s">
        <v>1860</v>
      </c>
      <c r="U3092" s="47" t="s">
        <v>1860</v>
      </c>
      <c r="V3092" s="47" t="s">
        <v>1860</v>
      </c>
      <c r="W3092" s="47"/>
      <c r="X3092" s="47"/>
      <c r="Y3092" s="47"/>
      <c r="Z3092" s="47"/>
      <c r="AA3092" s="47"/>
      <c r="AB3092" s="47"/>
      <c r="AC3092" s="28"/>
      <c r="AD3092" s="28"/>
      <c r="AE3092" s="44">
        <f>IFERROR(FLOOR(Table_Books[[#This Row],[Published_Date]],10), 0)</f>
        <v>1930</v>
      </c>
      <c r="AF3092" s="28">
        <f>IFERROR(CEILING(VALUE(LEFT(Table_Books[[#This Row],[Published_Date]],FIND("-",Table_Books[[#This Row],[Published_Date]]&amp;"-")-1))/100, 1), 0)</f>
        <v>20</v>
      </c>
      <c r="AG3092" s="28"/>
      <c r="AH3092" s="28"/>
      <c r="AI3092" s="28"/>
      <c r="AJ3092" s="28"/>
      <c r="AK3092" s="28" t="str">
        <f>Table_Books[[#This Row],[Title]]&amp;"_"&amp;Table_Books[[#This Row],[Author]]</f>
        <v>How I Wrote Certain of My Books_Roussel, Raymond</v>
      </c>
      <c r="AL3092" s="28" t="str">
        <f>Table_Books[[#This Row],[Author]]&amp;"_"&amp;Table_Books[[#This Row],[Title]]</f>
        <v>Roussel, Raymond_How I Wrote Certain of My Books</v>
      </c>
      <c r="AM3092" s="28" t="str">
        <f>Table_Books[[#This Row],[Title]]&amp;" by "&amp;Table_Books[[#This Row],[Author]]</f>
        <v>How I Wrote Certain of My Books by Roussel, Raymond</v>
      </c>
      <c r="AN3092" s="28"/>
      <c r="AO3092" s="28"/>
    </row>
    <row r="3093" spans="1:41" x14ac:dyDescent="0.35">
      <c r="A3093" s="52" t="str">
        <f>"B-" &amp; UPPER(TRIM(Table_Books[[#This Row],[Title]])) &amp; "|" &amp; UPPER(TRIM(Table_Books[[#This Row],[Author]]))</f>
        <v>B-IMPRESSIONS OF AFRICA (IMPRESSIONS D'AFRIQUE)|ROUSSEL, RAYMOND</v>
      </c>
      <c r="B3093" s="28" t="str">
        <f>IF(COUNTIFS(Table_Books[Hash_ID],Table_Books[[#This Row],[Hash_ID]])&gt;1,"Y","N")</f>
        <v>N</v>
      </c>
      <c r="C3093" s="28" t="s">
        <v>20034</v>
      </c>
      <c r="D3093" s="28" t="s">
        <v>5398</v>
      </c>
      <c r="E3093" s="28"/>
      <c r="F3093" s="28"/>
      <c r="G3093" s="44"/>
      <c r="H3093" s="44"/>
      <c r="I3093" s="45"/>
      <c r="J3093" s="44"/>
      <c r="K3093" s="44"/>
      <c r="L3093" s="28"/>
      <c r="M3093" s="28"/>
      <c r="N3093" s="28"/>
      <c r="O3093" s="46"/>
      <c r="P3093" s="47"/>
      <c r="Q3093" s="47" t="s">
        <v>1860</v>
      </c>
      <c r="R3093" s="47"/>
      <c r="S3093" s="47"/>
      <c r="T3093" s="47" t="s">
        <v>1860</v>
      </c>
      <c r="U3093" s="47" t="s">
        <v>1860</v>
      </c>
      <c r="V3093" s="47"/>
      <c r="W3093" s="47"/>
      <c r="X3093" s="47"/>
      <c r="Y3093" s="47"/>
      <c r="Z3093" s="47"/>
      <c r="AA3093" s="47"/>
      <c r="AB3093" s="47"/>
      <c r="AC3093" s="28"/>
      <c r="AD3093" s="28"/>
      <c r="AE3093" s="44">
        <f>IFERROR(FLOOR(Table_Books[[#This Row],[Published_Date]],10), 0)</f>
        <v>0</v>
      </c>
      <c r="AF3093" s="28">
        <f>IFERROR(CEILING(VALUE(LEFT(Table_Books[[#This Row],[Published_Date]],FIND("-",Table_Books[[#This Row],[Published_Date]]&amp;"-")-1))/100, 1), 0)</f>
        <v>0</v>
      </c>
      <c r="AG3093" s="28"/>
      <c r="AH3093" s="28" t="s">
        <v>21609</v>
      </c>
      <c r="AI3093" s="28"/>
      <c r="AJ3093" s="28"/>
      <c r="AK3093" s="28" t="str">
        <f>Table_Books[[#This Row],[Title]]&amp;"_"&amp;Table_Books[[#This Row],[Author]]</f>
        <v>Impressions of Africa (Impressions d'Afrique)_Roussel, Raymond</v>
      </c>
      <c r="AL3093" s="28" t="str">
        <f>Table_Books[[#This Row],[Author]]&amp;"_"&amp;Table_Books[[#This Row],[Title]]</f>
        <v>Roussel, Raymond_Impressions of Africa (Impressions d'Afrique)</v>
      </c>
      <c r="AM3093" s="28" t="str">
        <f>Table_Books[[#This Row],[Title]]&amp;" by "&amp;Table_Books[[#This Row],[Author]]</f>
        <v>Impressions of Africa (Impressions d'Afrique) by Roussel, Raymond</v>
      </c>
      <c r="AN3093" s="28"/>
      <c r="AO3093" s="28"/>
    </row>
    <row r="3094" spans="1:41" ht="43.5" x14ac:dyDescent="0.35">
      <c r="A3094" s="52" t="str">
        <f>"B-" &amp; UPPER(TRIM(Table_Books[[#This Row],[Title]])) &amp; "|" &amp; UPPER(TRIM(Table_Books[[#This Row],[Author]]))</f>
        <v>B-LOCUS SOLUS|ROUSSEL, RAYMOND</v>
      </c>
      <c r="B3094" s="28" t="str">
        <f>IF(COUNTIFS(Table_Books[Hash_ID],Table_Books[[#This Row],[Hash_ID]])&gt;1,"Y","N")</f>
        <v>N</v>
      </c>
      <c r="C3094" s="28" t="s">
        <v>5399</v>
      </c>
      <c r="D3094" s="28" t="s">
        <v>5398</v>
      </c>
      <c r="E3094" s="28"/>
      <c r="F3094" s="28"/>
      <c r="G3094" s="44">
        <v>1914</v>
      </c>
      <c r="H3094" s="44"/>
      <c r="I3094" s="45"/>
      <c r="J3094" s="44"/>
      <c r="K3094" s="44"/>
      <c r="L3094" s="28">
        <v>280</v>
      </c>
      <c r="M3094" s="28" t="s">
        <v>5458</v>
      </c>
      <c r="N3094" s="28"/>
      <c r="O3094" s="46">
        <v>5</v>
      </c>
      <c r="P3094" s="47"/>
      <c r="Q3094" s="47" t="s">
        <v>1860</v>
      </c>
      <c r="R3094" s="47"/>
      <c r="S3094" s="47"/>
      <c r="T3094" s="47" t="s">
        <v>1860</v>
      </c>
      <c r="U3094" s="47" t="s">
        <v>1860</v>
      </c>
      <c r="V3094" s="47" t="s">
        <v>1824</v>
      </c>
      <c r="W3094" s="47"/>
      <c r="X3094" s="47"/>
      <c r="Y3094" s="47"/>
      <c r="Z3094" s="47"/>
      <c r="AA3094" s="47"/>
      <c r="AB3094" s="47"/>
      <c r="AC3094" s="28"/>
      <c r="AD3094" s="28"/>
      <c r="AE3094" s="44">
        <f>IFERROR(FLOOR(Table_Books[[#This Row],[Published_Date]],10), 0)</f>
        <v>1910</v>
      </c>
      <c r="AF3094" s="28">
        <f>IFERROR(CEILING(VALUE(LEFT(Table_Books[[#This Row],[Published_Date]],FIND("-",Table_Books[[#This Row],[Published_Date]]&amp;"-")-1))/100, 1), 0)</f>
        <v>20</v>
      </c>
      <c r="AG3094" s="28"/>
      <c r="AH3094" s="28" t="s">
        <v>21609</v>
      </c>
      <c r="AI3094" s="28"/>
      <c r="AJ3094" s="28"/>
      <c r="AK3094" s="28" t="str">
        <f>Table_Books[[#This Row],[Title]]&amp;"_"&amp;Table_Books[[#This Row],[Author]]</f>
        <v>Locus Solus_Roussel, Raymond</v>
      </c>
      <c r="AL3094" s="28" t="str">
        <f>Table_Books[[#This Row],[Author]]&amp;"_"&amp;Table_Books[[#This Row],[Title]]</f>
        <v>Roussel, Raymond_Locus Solus</v>
      </c>
      <c r="AM3094" s="28" t="str">
        <f>Table_Books[[#This Row],[Title]]&amp;" by "&amp;Table_Books[[#This Row],[Author]]</f>
        <v>Locus Solus by Roussel, Raymond</v>
      </c>
      <c r="AN3094" s="28"/>
      <c r="AO3094" s="28"/>
    </row>
    <row r="3095" spans="1:41" x14ac:dyDescent="0.35">
      <c r="A3095" s="7" t="str">
        <f>"B-" &amp; UPPER(TRIM(Table_Books[[#This Row],[Title]])) &amp; "|" &amp; UPPER(TRIM(Table_Books[[#This Row],[Author]]))</f>
        <v>B-THE SHADOW OF THE WIND|RUIZ ZAFÓN, CARLOS</v>
      </c>
      <c r="B3095" s="28" t="str">
        <f>IF(COUNTIFS(Table_Books[Hash_ID],Table_Books[[#This Row],[Hash_ID]])&gt;1,"Y","N")</f>
        <v>N</v>
      </c>
      <c r="C3095" s="2" t="s">
        <v>5682</v>
      </c>
      <c r="D3095" s="2" t="s">
        <v>5683</v>
      </c>
      <c r="G3095" s="12"/>
      <c r="H3095" s="12"/>
      <c r="I3095" s="8"/>
      <c r="J3095" s="12"/>
      <c r="K3095" s="12"/>
      <c r="O3095" s="33"/>
      <c r="P3095" s="10"/>
      <c r="Q3095" s="10" t="s">
        <v>1860</v>
      </c>
      <c r="R3095" s="10"/>
      <c r="S3095" s="10"/>
      <c r="T3095" s="10" t="s">
        <v>1860</v>
      </c>
      <c r="U3095" s="10" t="s">
        <v>1860</v>
      </c>
      <c r="V3095" s="10"/>
      <c r="W3095" s="10"/>
      <c r="X3095" s="10"/>
      <c r="Y3095" s="10"/>
      <c r="Z3095" s="10"/>
      <c r="AA3095" s="10"/>
      <c r="AB3095" s="10"/>
      <c r="AE3095" s="12">
        <f>IFERROR(FLOOR(Table_Books[[#This Row],[Published_Date]],10), 0)</f>
        <v>0</v>
      </c>
      <c r="AF3095" s="2">
        <f>IFERROR(CEILING(VALUE(LEFT(Table_Books[[#This Row],[Published_Date]],FIND("-",Table_Books[[#This Row],[Published_Date]]&amp;"-")-1))/100, 1), 0)</f>
        <v>0</v>
      </c>
      <c r="AK3095" s="2" t="str">
        <f>Table_Books[[#This Row],[Title]]&amp;"_"&amp;Table_Books[[#This Row],[Author]]</f>
        <v>The Shadow of the Wind_Ruiz Zafón, Carlos</v>
      </c>
      <c r="AL3095" s="2" t="str">
        <f>Table_Books[[#This Row],[Author]]&amp;"_"&amp;Table_Books[[#This Row],[Title]]</f>
        <v>Ruiz Zafón, Carlos_The Shadow of the Wind</v>
      </c>
      <c r="AM3095" s="2" t="str">
        <f>Table_Books[[#This Row],[Title]]&amp;" by "&amp;Table_Books[[#This Row],[Author]]</f>
        <v>The Shadow of the Wind by Ruiz Zafón, Carlos</v>
      </c>
    </row>
    <row r="3096" spans="1:41" ht="43.5" x14ac:dyDescent="0.35">
      <c r="A3096" s="7" t="str">
        <f>"B-" &amp; UPPER(TRIM(Table_Books[[#This Row],[Title]])) &amp; "|" &amp; UPPER(TRIM(Table_Books[[#This Row],[Author]]))</f>
        <v>B-PEDRO PÁRAMO|RULFO, JUAN</v>
      </c>
      <c r="B3096" s="28" t="str">
        <f>IF(COUNTIFS(Table_Books[Hash_ID],Table_Books[[#This Row],[Hash_ID]])&gt;1,"Y","N")</f>
        <v>N</v>
      </c>
      <c r="C3096" s="2" t="s">
        <v>2313</v>
      </c>
      <c r="D3096" s="2" t="s">
        <v>2314</v>
      </c>
      <c r="G3096" s="12">
        <v>1955</v>
      </c>
      <c r="H3096" s="12"/>
      <c r="I3096" s="8"/>
      <c r="J3096" s="12"/>
      <c r="K3096" s="12"/>
      <c r="L3096" s="2">
        <v>124</v>
      </c>
      <c r="M3096" s="2" t="s">
        <v>5265</v>
      </c>
      <c r="O3096" s="33">
        <v>5</v>
      </c>
      <c r="P3096" s="10"/>
      <c r="Q3096" s="10" t="s">
        <v>1860</v>
      </c>
      <c r="R3096" s="10"/>
      <c r="S3096" s="10"/>
      <c r="T3096" s="10" t="s">
        <v>1860</v>
      </c>
      <c r="U3096" s="10" t="s">
        <v>1860</v>
      </c>
      <c r="V3096" s="10" t="s">
        <v>1824</v>
      </c>
      <c r="W3096" s="10"/>
      <c r="X3096" s="10"/>
      <c r="Y3096" s="10"/>
      <c r="Z3096" s="10"/>
      <c r="AA3096" s="10"/>
      <c r="AB3096" s="10"/>
      <c r="AE3096" s="12">
        <f>IFERROR(FLOOR(Table_Books[[#This Row],[Published_Date]],10), 0)</f>
        <v>1950</v>
      </c>
      <c r="AF3096" s="2">
        <f>IFERROR(CEILING(VALUE(LEFT(Table_Books[[#This Row],[Published_Date]],FIND("-",Table_Books[[#This Row],[Published_Date]]&amp;"-")-1))/100, 1), 0)</f>
        <v>20</v>
      </c>
      <c r="AH3096" s="2" t="s">
        <v>21601</v>
      </c>
      <c r="AK3096" s="2" t="str">
        <f>Table_Books[[#This Row],[Title]]&amp;"_"&amp;Table_Books[[#This Row],[Author]]</f>
        <v>Pedro Páramo_Rulfo, Juan</v>
      </c>
      <c r="AL3096" s="2" t="str">
        <f>Table_Books[[#This Row],[Author]]&amp;"_"&amp;Table_Books[[#This Row],[Title]]</f>
        <v>Rulfo, Juan_Pedro Páramo</v>
      </c>
      <c r="AM3096" s="2" t="str">
        <f>Table_Books[[#This Row],[Title]]&amp;" by "&amp;Table_Books[[#This Row],[Author]]</f>
        <v>Pedro Páramo by Rulfo, Juan</v>
      </c>
    </row>
    <row r="3097" spans="1:41" x14ac:dyDescent="0.35">
      <c r="A3097" s="7" t="str">
        <f>"B-" &amp; UPPER(TRIM(Table_Books[[#This Row],[Title]])) &amp; "|" &amp; UPPER(TRIM(Table_Books[[#This Row],[Author]]))</f>
        <v>B-DIVAN-E SHAMS-E TABRIZI|RUMI, JALAL AD-DIN MUHAMMAD</v>
      </c>
      <c r="B3097" s="35" t="str">
        <f>IF(COUNTIFS(Table_Books[Hash_ID],Table_Books[[#This Row],[Hash_ID]])&gt;1,"Y","N")</f>
        <v>N</v>
      </c>
      <c r="C3097" s="35" t="s">
        <v>19150</v>
      </c>
      <c r="D3097" s="48" t="s">
        <v>19149</v>
      </c>
      <c r="E3097" s="35"/>
      <c r="F3097" s="35"/>
      <c r="G3097" s="36"/>
      <c r="H3097" s="36"/>
      <c r="I3097" s="37"/>
      <c r="J3097" s="36"/>
      <c r="K3097" s="36"/>
      <c r="L3097" s="35"/>
      <c r="M3097" s="35"/>
      <c r="N3097" s="35"/>
      <c r="O3097" s="38"/>
      <c r="P3097" s="39"/>
      <c r="Q3097" s="10" t="s">
        <v>1860</v>
      </c>
      <c r="R3097" s="39"/>
      <c r="S3097" s="39"/>
      <c r="T3097" s="10" t="s">
        <v>1860</v>
      </c>
      <c r="U3097" s="10" t="s">
        <v>1860</v>
      </c>
      <c r="V3097" s="39"/>
      <c r="W3097" s="39"/>
      <c r="X3097" s="39"/>
      <c r="Y3097" s="39"/>
      <c r="Z3097" s="39"/>
      <c r="AA3097" s="39"/>
      <c r="AB3097" s="39"/>
      <c r="AC3097" s="35"/>
      <c r="AD3097" s="35"/>
      <c r="AE3097" s="36">
        <f>IFERROR(FLOOR(Table_Books[[#This Row],[Published_Date]],10), 0)</f>
        <v>0</v>
      </c>
      <c r="AF3097" s="35">
        <f>IFERROR(CEILING(VALUE(LEFT(Table_Books[[#This Row],[Published_Date]],FIND("-",Table_Books[[#This Row],[Published_Date]]&amp;"-")-1))/100, 1), 0)</f>
        <v>0</v>
      </c>
      <c r="AG3097" s="35"/>
      <c r="AH3097" s="35" t="s">
        <v>21584</v>
      </c>
      <c r="AI3097" s="35"/>
      <c r="AJ3097" s="35"/>
      <c r="AK3097" s="35" t="str">
        <f>Table_Books[[#This Row],[Title]]&amp;"_"&amp;Table_Books[[#This Row],[Author]]</f>
        <v>Divan-e Shams-e Tabrizi_Rumi, Jalal ad-Din Muhammad</v>
      </c>
      <c r="AL3097" s="35" t="str">
        <f>Table_Books[[#This Row],[Author]]&amp;"_"&amp;Table_Books[[#This Row],[Title]]</f>
        <v>Rumi, Jalal ad-Din Muhammad_Divan-e Shams-e Tabrizi</v>
      </c>
      <c r="AM3097" s="35" t="str">
        <f>Table_Books[[#This Row],[Title]]&amp;" by "&amp;Table_Books[[#This Row],[Author]]</f>
        <v>Divan-e Shams-e Tabrizi by Rumi, Jalal ad-Din Muhammad</v>
      </c>
      <c r="AN3097" s="35"/>
      <c r="AO3097" s="35"/>
    </row>
    <row r="3098" spans="1:41" x14ac:dyDescent="0.35">
      <c r="A3098" s="7" t="str">
        <f>"B-" &amp; UPPER(TRIM(Table_Books[[#This Row],[Title]])) &amp; "|" &amp; UPPER(TRIM(Table_Books[[#This Row],[Author]]))</f>
        <v>B-FIHI MA FIHI (DISCOURSES OF RUMI)|RUMI, JALAL AD-DIN MUHAMMAD</v>
      </c>
      <c r="B3098" s="35" t="str">
        <f>IF(COUNTIFS(Table_Books[Hash_ID],Table_Books[[#This Row],[Hash_ID]])&gt;1,"Y","N")</f>
        <v>N</v>
      </c>
      <c r="C3098" s="35" t="s">
        <v>19151</v>
      </c>
      <c r="D3098" s="48" t="s">
        <v>19149</v>
      </c>
      <c r="E3098" s="35"/>
      <c r="F3098" s="35"/>
      <c r="G3098" s="36"/>
      <c r="H3098" s="36"/>
      <c r="I3098" s="37"/>
      <c r="J3098" s="36"/>
      <c r="K3098" s="36"/>
      <c r="L3098" s="35"/>
      <c r="M3098" s="35"/>
      <c r="N3098" s="35"/>
      <c r="O3098" s="38"/>
      <c r="P3098" s="39"/>
      <c r="Q3098" s="10" t="s">
        <v>1860</v>
      </c>
      <c r="R3098" s="39"/>
      <c r="S3098" s="39"/>
      <c r="T3098" s="10" t="s">
        <v>1860</v>
      </c>
      <c r="U3098" s="10" t="s">
        <v>1860</v>
      </c>
      <c r="V3098" s="39"/>
      <c r="W3098" s="39"/>
      <c r="X3098" s="39"/>
      <c r="Y3098" s="39"/>
      <c r="Z3098" s="39"/>
      <c r="AA3098" s="39"/>
      <c r="AB3098" s="39"/>
      <c r="AC3098" s="35"/>
      <c r="AD3098" s="35"/>
      <c r="AE3098" s="36">
        <f>IFERROR(FLOOR(Table_Books[[#This Row],[Published_Date]],10), 0)</f>
        <v>0</v>
      </c>
      <c r="AF3098" s="35">
        <f>IFERROR(CEILING(VALUE(LEFT(Table_Books[[#This Row],[Published_Date]],FIND("-",Table_Books[[#This Row],[Published_Date]]&amp;"-")-1))/100, 1), 0)</f>
        <v>0</v>
      </c>
      <c r="AG3098" s="35"/>
      <c r="AH3098" s="35" t="s">
        <v>21584</v>
      </c>
      <c r="AI3098" s="35"/>
      <c r="AJ3098" s="35"/>
      <c r="AK3098" s="35" t="str">
        <f>Table_Books[[#This Row],[Title]]&amp;"_"&amp;Table_Books[[#This Row],[Author]]</f>
        <v>Fihi Ma Fihi (Discourses of Rumi)_Rumi, Jalal ad-Din Muhammad</v>
      </c>
      <c r="AL3098" s="35" t="str">
        <f>Table_Books[[#This Row],[Author]]&amp;"_"&amp;Table_Books[[#This Row],[Title]]</f>
        <v>Rumi, Jalal ad-Din Muhammad_Fihi Ma Fihi (Discourses of Rumi)</v>
      </c>
      <c r="AM3098" s="35" t="str">
        <f>Table_Books[[#This Row],[Title]]&amp;" by "&amp;Table_Books[[#This Row],[Author]]</f>
        <v>Fihi Ma Fihi (Discourses of Rumi) by Rumi, Jalal ad-Din Muhammad</v>
      </c>
      <c r="AN3098" s="35"/>
      <c r="AO3098" s="35"/>
    </row>
    <row r="3099" spans="1:41" x14ac:dyDescent="0.35">
      <c r="A3099" s="7" t="str">
        <f>"B-" &amp; UPPER(TRIM(Table_Books[[#This Row],[Title]])) &amp; "|" &amp; UPPER(TRIM(Table_Books[[#This Row],[Author]]))</f>
        <v>B-MASNAVI-YE MA'NAVI (SPIRITUAL COUPLETS)|RUMI, JALAL AD-DIN MUHAMMAD</v>
      </c>
      <c r="B3099" s="35" t="str">
        <f>IF(COUNTIFS(Table_Books[Hash_ID],Table_Books[[#This Row],[Hash_ID]])&gt;1,"Y","N")</f>
        <v>N</v>
      </c>
      <c r="C3099" s="35" t="s">
        <v>19148</v>
      </c>
      <c r="D3099" s="48" t="s">
        <v>19149</v>
      </c>
      <c r="E3099" s="35"/>
      <c r="F3099" s="35"/>
      <c r="G3099" s="36"/>
      <c r="H3099" s="36"/>
      <c r="I3099" s="37"/>
      <c r="J3099" s="36"/>
      <c r="K3099" s="36"/>
      <c r="L3099" s="35"/>
      <c r="M3099" s="35"/>
      <c r="N3099" s="35"/>
      <c r="O3099" s="38"/>
      <c r="P3099" s="39"/>
      <c r="Q3099" s="10" t="s">
        <v>1860</v>
      </c>
      <c r="R3099" s="39"/>
      <c r="S3099" s="39"/>
      <c r="T3099" s="10" t="s">
        <v>1860</v>
      </c>
      <c r="U3099" s="10" t="s">
        <v>1860</v>
      </c>
      <c r="V3099" s="39"/>
      <c r="W3099" s="39"/>
      <c r="X3099" s="39"/>
      <c r="Y3099" s="39"/>
      <c r="Z3099" s="39"/>
      <c r="AA3099" s="39"/>
      <c r="AB3099" s="39"/>
      <c r="AC3099" s="35"/>
      <c r="AD3099" s="35"/>
      <c r="AE3099" s="36">
        <f>IFERROR(FLOOR(Table_Books[[#This Row],[Published_Date]],10), 0)</f>
        <v>0</v>
      </c>
      <c r="AF3099" s="35">
        <f>IFERROR(CEILING(VALUE(LEFT(Table_Books[[#This Row],[Published_Date]],FIND("-",Table_Books[[#This Row],[Published_Date]]&amp;"-")-1))/100, 1), 0)</f>
        <v>0</v>
      </c>
      <c r="AG3099" s="35"/>
      <c r="AH3099" s="35" t="s">
        <v>21584</v>
      </c>
      <c r="AI3099" s="35"/>
      <c r="AJ3099" s="35"/>
      <c r="AK3099" s="35" t="str">
        <f>Table_Books[[#This Row],[Title]]&amp;"_"&amp;Table_Books[[#This Row],[Author]]</f>
        <v>Masnavi-ye Ma'navi (Spiritual Couplets)_Rumi, Jalal ad-Din Muhammad</v>
      </c>
      <c r="AL3099" s="35" t="str">
        <f>Table_Books[[#This Row],[Author]]&amp;"_"&amp;Table_Books[[#This Row],[Title]]</f>
        <v>Rumi, Jalal ad-Din Muhammad_Masnavi-ye Ma'navi (Spiritual Couplets)</v>
      </c>
      <c r="AM3099" s="35" t="str">
        <f>Table_Books[[#This Row],[Title]]&amp;" by "&amp;Table_Books[[#This Row],[Author]]</f>
        <v>Masnavi-ye Ma'navi (Spiritual Couplets) by Rumi, Jalal ad-Din Muhammad</v>
      </c>
      <c r="AN3099" s="35"/>
      <c r="AO3099" s="35"/>
    </row>
    <row r="3100" spans="1:41" x14ac:dyDescent="0.35">
      <c r="A3100" s="7" t="str">
        <f>"B-" &amp; UPPER(TRIM(Table_Books[[#This Row],[Title]])) &amp; "|" &amp; UPPER(TRIM(Table_Books[[#This Row],[Author]]))</f>
        <v>B-MIDNIGHT'S CHILDREN|RUSHDIE, SALMAN</v>
      </c>
      <c r="B3100" s="35" t="str">
        <f>IF(COUNTIFS(Table_Books[Hash_ID],Table_Books[[#This Row],[Hash_ID]])&gt;1,"Y","N")</f>
        <v>N</v>
      </c>
      <c r="C3100" s="35" t="s">
        <v>19753</v>
      </c>
      <c r="D3100" s="48" t="s">
        <v>19754</v>
      </c>
      <c r="E3100" s="35"/>
      <c r="F3100" s="35"/>
      <c r="G3100" s="36"/>
      <c r="H3100" s="36"/>
      <c r="I3100" s="37"/>
      <c r="J3100" s="36"/>
      <c r="K3100" s="36"/>
      <c r="L3100" s="35"/>
      <c r="M3100" s="35"/>
      <c r="N3100" s="35"/>
      <c r="O3100" s="38"/>
      <c r="P3100" s="39"/>
      <c r="Q3100" s="10" t="s">
        <v>1860</v>
      </c>
      <c r="R3100" s="39"/>
      <c r="S3100" s="39"/>
      <c r="T3100" s="10" t="s">
        <v>1860</v>
      </c>
      <c r="U3100" s="10" t="s">
        <v>1860</v>
      </c>
      <c r="V3100" s="39"/>
      <c r="W3100" s="39"/>
      <c r="X3100" s="39"/>
      <c r="Y3100" s="39"/>
      <c r="Z3100" s="39"/>
      <c r="AA3100" s="39"/>
      <c r="AB3100" s="39"/>
      <c r="AC3100" s="35"/>
      <c r="AD3100" s="35"/>
      <c r="AE3100" s="36">
        <f>IFERROR(FLOOR(Table_Books[[#This Row],[Published_Date]],10), 0)</f>
        <v>0</v>
      </c>
      <c r="AF3100" s="35">
        <f>IFERROR(CEILING(VALUE(LEFT(Table_Books[[#This Row],[Published_Date]],FIND("-",Table_Books[[#This Row],[Published_Date]]&amp;"-")-1))/100, 1), 0)</f>
        <v>0</v>
      </c>
      <c r="AG3100" s="35"/>
      <c r="AH3100" s="35" t="s">
        <v>21602</v>
      </c>
      <c r="AI3100" s="35"/>
      <c r="AJ3100" s="35"/>
      <c r="AK3100" s="35" t="str">
        <f>Table_Books[[#This Row],[Title]]&amp;"_"&amp;Table_Books[[#This Row],[Author]]</f>
        <v>Midnight's Children_Rushdie, Salman</v>
      </c>
      <c r="AL3100" s="35" t="str">
        <f>Table_Books[[#This Row],[Author]]&amp;"_"&amp;Table_Books[[#This Row],[Title]]</f>
        <v>Rushdie, Salman_Midnight's Children</v>
      </c>
      <c r="AM3100" s="35" t="str">
        <f>Table_Books[[#This Row],[Title]]&amp;" by "&amp;Table_Books[[#This Row],[Author]]</f>
        <v>Midnight's Children by Rushdie, Salman</v>
      </c>
      <c r="AN3100" s="35"/>
      <c r="AO3100" s="35"/>
    </row>
    <row r="3101" spans="1:41" x14ac:dyDescent="0.35">
      <c r="A3101" s="7" t="str">
        <f>"B-" &amp; UPPER(TRIM(Table_Books[[#This Row],[Title]])) &amp; "|" &amp; UPPER(TRIM(Table_Books[[#This Row],[Author]]))</f>
        <v>B-THE SATANIC VERSES|RUSHDIE, SALMAN</v>
      </c>
      <c r="B3101" s="35" t="str">
        <f>IF(COUNTIFS(Table_Books[Hash_ID],Table_Books[[#This Row],[Hash_ID]])&gt;1,"Y","N")</f>
        <v>N</v>
      </c>
      <c r="C3101" s="35" t="s">
        <v>19755</v>
      </c>
      <c r="D3101" s="48" t="s">
        <v>19754</v>
      </c>
      <c r="E3101" s="35"/>
      <c r="F3101" s="35"/>
      <c r="G3101" s="36"/>
      <c r="H3101" s="36"/>
      <c r="I3101" s="37"/>
      <c r="J3101" s="36"/>
      <c r="K3101" s="36"/>
      <c r="L3101" s="35"/>
      <c r="M3101" s="35"/>
      <c r="N3101" s="35"/>
      <c r="O3101" s="38"/>
      <c r="P3101" s="39"/>
      <c r="Q3101" s="10" t="s">
        <v>1860</v>
      </c>
      <c r="R3101" s="39"/>
      <c r="S3101" s="39"/>
      <c r="T3101" s="10" t="s">
        <v>1860</v>
      </c>
      <c r="U3101" s="10" t="s">
        <v>1860</v>
      </c>
      <c r="V3101" s="39"/>
      <c r="W3101" s="39"/>
      <c r="X3101" s="39"/>
      <c r="Y3101" s="39"/>
      <c r="Z3101" s="39"/>
      <c r="AA3101" s="39"/>
      <c r="AB3101" s="39"/>
      <c r="AC3101" s="35"/>
      <c r="AD3101" s="35"/>
      <c r="AE3101" s="36">
        <f>IFERROR(FLOOR(Table_Books[[#This Row],[Published_Date]],10), 0)</f>
        <v>0</v>
      </c>
      <c r="AF3101" s="35">
        <f>IFERROR(CEILING(VALUE(LEFT(Table_Books[[#This Row],[Published_Date]],FIND("-",Table_Books[[#This Row],[Published_Date]]&amp;"-")-1))/100, 1), 0)</f>
        <v>0</v>
      </c>
      <c r="AG3101" s="35"/>
      <c r="AH3101" s="35" t="s">
        <v>21602</v>
      </c>
      <c r="AI3101" s="35"/>
      <c r="AJ3101" s="35"/>
      <c r="AK3101" s="35" t="str">
        <f>Table_Books[[#This Row],[Title]]&amp;"_"&amp;Table_Books[[#This Row],[Author]]</f>
        <v>The Satanic Verses_Rushdie, Salman</v>
      </c>
      <c r="AL3101" s="35" t="str">
        <f>Table_Books[[#This Row],[Author]]&amp;"_"&amp;Table_Books[[#This Row],[Title]]</f>
        <v>Rushdie, Salman_The Satanic Verses</v>
      </c>
      <c r="AM3101" s="35" t="str">
        <f>Table_Books[[#This Row],[Title]]&amp;" by "&amp;Table_Books[[#This Row],[Author]]</f>
        <v>The Satanic Verses by Rushdie, Salman</v>
      </c>
      <c r="AN3101" s="35"/>
      <c r="AO3101" s="35"/>
    </row>
    <row r="3102" spans="1:41" x14ac:dyDescent="0.35">
      <c r="A3102" s="7" t="str">
        <f>"B-" &amp; UPPER(TRIM(Table_Books[[#This Row],[Title]])) &amp; "|" &amp; UPPER(TRIM(Table_Books[[#This Row],[Author]]))</f>
        <v>B-PRINCIPIA MATHEMATICA|RUSSELL, B. &amp; WHITEHEAD, A.N.</v>
      </c>
      <c r="B3102" s="35" t="str">
        <f>IF(COUNTIFS(Table_Books[Hash_ID],Table_Books[[#This Row],[Hash_ID]])&gt;1,"Y","N")</f>
        <v>N</v>
      </c>
      <c r="C3102" s="35" t="s">
        <v>8859</v>
      </c>
      <c r="D3102" s="48" t="s">
        <v>19634</v>
      </c>
      <c r="E3102" s="35"/>
      <c r="F3102" s="35"/>
      <c r="G3102" s="36"/>
      <c r="H3102" s="36"/>
      <c r="I3102" s="37"/>
      <c r="J3102" s="36"/>
      <c r="K3102" s="36"/>
      <c r="L3102" s="35"/>
      <c r="M3102" s="35"/>
      <c r="N3102" s="35"/>
      <c r="O3102" s="38"/>
      <c r="P3102" s="39"/>
      <c r="Q3102" s="10" t="s">
        <v>1860</v>
      </c>
      <c r="R3102" s="39"/>
      <c r="S3102" s="39"/>
      <c r="T3102" s="10" t="s">
        <v>1860</v>
      </c>
      <c r="U3102" s="10" t="s">
        <v>1860</v>
      </c>
      <c r="V3102" s="39"/>
      <c r="W3102" s="39"/>
      <c r="X3102" s="39"/>
      <c r="Y3102" s="39"/>
      <c r="Z3102" s="39"/>
      <c r="AA3102" s="39"/>
      <c r="AB3102" s="39"/>
      <c r="AC3102" s="35"/>
      <c r="AD3102" s="35"/>
      <c r="AE3102" s="36">
        <f>IFERROR(FLOOR(Table_Books[[#This Row],[Published_Date]],10), 0)</f>
        <v>0</v>
      </c>
      <c r="AF3102" s="35">
        <f>IFERROR(CEILING(VALUE(LEFT(Table_Books[[#This Row],[Published_Date]],FIND("-",Table_Books[[#This Row],[Published_Date]]&amp;"-")-1))/100, 1), 0)</f>
        <v>0</v>
      </c>
      <c r="AG3102" s="35"/>
      <c r="AH3102" s="35" t="s">
        <v>21600</v>
      </c>
      <c r="AI3102" s="35"/>
      <c r="AJ3102" s="35"/>
      <c r="AK3102" s="35" t="str">
        <f>Table_Books[[#This Row],[Title]]&amp;"_"&amp;Table_Books[[#This Row],[Author]]</f>
        <v>Principia Mathematica_Russell, B. &amp; Whitehead, A.N.</v>
      </c>
      <c r="AL3102" s="35" t="str">
        <f>Table_Books[[#This Row],[Author]]&amp;"_"&amp;Table_Books[[#This Row],[Title]]</f>
        <v>Russell, B. &amp; Whitehead, A.N._Principia Mathematica</v>
      </c>
      <c r="AM3102" s="35" t="str">
        <f>Table_Books[[#This Row],[Title]]&amp;" by "&amp;Table_Books[[#This Row],[Author]]</f>
        <v>Principia Mathematica by Russell, B. &amp; Whitehead, A.N.</v>
      </c>
      <c r="AN3102" s="35"/>
      <c r="AO3102" s="35"/>
    </row>
    <row r="3103" spans="1:41" x14ac:dyDescent="0.35">
      <c r="A3103" s="7" t="str">
        <f>"B-" &amp; UPPER(TRIM(Table_Books[[#This Row],[Title]])) &amp; "|" &amp; UPPER(TRIM(Table_Books[[#This Row],[Author]]))</f>
        <v>B-PRINCIPIA MATHEMATICA|RUSSELL, BERTRAND &amp; WHITEHEAD, ALFRED NORTH</v>
      </c>
      <c r="B3103" s="28" t="str">
        <f>IF(COUNTIFS(Table_Books[Hash_ID],Table_Books[[#This Row],[Hash_ID]])&gt;1,"Y","N")</f>
        <v>N</v>
      </c>
      <c r="C3103" s="2" t="s">
        <v>8859</v>
      </c>
      <c r="D3103" s="43" t="s">
        <v>10129</v>
      </c>
      <c r="G3103" s="12" t="s">
        <v>10221</v>
      </c>
      <c r="H3103" s="12"/>
      <c r="I3103" s="8"/>
      <c r="J3103" s="12" t="s">
        <v>8859</v>
      </c>
      <c r="K3103" s="12"/>
      <c r="O3103" s="33"/>
      <c r="P3103" s="10"/>
      <c r="Q3103" s="10" t="s">
        <v>1860</v>
      </c>
      <c r="R3103" s="10"/>
      <c r="S3103" s="10"/>
      <c r="T3103" s="10" t="s">
        <v>1860</v>
      </c>
      <c r="U3103" s="10" t="s">
        <v>1860</v>
      </c>
      <c r="V3103" s="10"/>
      <c r="W3103" s="10"/>
      <c r="X3103" s="10"/>
      <c r="Y3103" s="10"/>
      <c r="Z3103" s="10"/>
      <c r="AA3103" s="10"/>
      <c r="AB3103" s="10"/>
      <c r="AE3103" s="12">
        <f>IFERROR(FLOOR(Table_Books[[#This Row],[Published_Date]],10), 0)</f>
        <v>0</v>
      </c>
      <c r="AF3103" s="2">
        <f>IFERROR(CEILING(VALUE(LEFT(Table_Books[[#This Row],[Published_Date]],FIND("-",Table_Books[[#This Row],[Published_Date]]&amp;"-")-1))/100, 1), 0)</f>
        <v>20</v>
      </c>
      <c r="AG3103" s="2" t="s">
        <v>10360</v>
      </c>
      <c r="AH3103" s="2" t="s">
        <v>4856</v>
      </c>
      <c r="AI3103" s="2" t="s">
        <v>10401</v>
      </c>
      <c r="AK3103" s="2" t="str">
        <f>Table_Books[[#This Row],[Title]]&amp;"_"&amp;Table_Books[[#This Row],[Author]]</f>
        <v>Principia Mathematica_Russell, Bertrand &amp; Whitehead, Alfred North</v>
      </c>
      <c r="AL3103" s="2" t="str">
        <f>Table_Books[[#This Row],[Author]]&amp;"_"&amp;Table_Books[[#This Row],[Title]]</f>
        <v>Russell, Bertrand &amp; Whitehead, Alfred North_Principia Mathematica</v>
      </c>
      <c r="AM3103" s="2" t="str">
        <f>Table_Books[[#This Row],[Title]]&amp;" by "&amp;Table_Books[[#This Row],[Author]]</f>
        <v>Principia Mathematica by Russell, Bertrand &amp; Whitehead, Alfred North</v>
      </c>
    </row>
    <row r="3104" spans="1:41" x14ac:dyDescent="0.35">
      <c r="A3104" s="7" t="str">
        <f>"B-" &amp; UPPER(TRIM(Table_Books[[#This Row],[Title]])) &amp; "|" &amp; UPPER(TRIM(Table_Books[[#This Row],[Author]]))</f>
        <v>B-A HISTORY OF WESTERN PHILOSOPHY|RUSSELL, BERTRAND</v>
      </c>
      <c r="B3104" s="35" t="str">
        <f>IF(COUNTIFS(Table_Books[Hash_ID],Table_Books[[#This Row],[Hash_ID]])&gt;1,"Y","N")</f>
        <v>N</v>
      </c>
      <c r="C3104" s="35" t="s">
        <v>19636</v>
      </c>
      <c r="D3104" s="35" t="s">
        <v>6677</v>
      </c>
      <c r="E3104" s="35"/>
      <c r="F3104" s="35"/>
      <c r="G3104" s="36"/>
      <c r="H3104" s="36"/>
      <c r="I3104" s="37"/>
      <c r="J3104" s="36"/>
      <c r="K3104" s="36"/>
      <c r="L3104" s="35"/>
      <c r="M3104" s="35"/>
      <c r="N3104" s="35"/>
      <c r="O3104" s="38"/>
      <c r="P3104" s="39"/>
      <c r="Q3104" s="10" t="s">
        <v>1860</v>
      </c>
      <c r="R3104" s="39"/>
      <c r="S3104" s="39"/>
      <c r="T3104" s="10" t="s">
        <v>1860</v>
      </c>
      <c r="U3104" s="10" t="s">
        <v>1860</v>
      </c>
      <c r="V3104" s="39"/>
      <c r="W3104" s="39"/>
      <c r="X3104" s="39"/>
      <c r="Y3104" s="39"/>
      <c r="Z3104" s="39"/>
      <c r="AA3104" s="39"/>
      <c r="AB3104" s="39"/>
      <c r="AC3104" s="35"/>
      <c r="AD3104" s="35"/>
      <c r="AE3104" s="36">
        <f>IFERROR(FLOOR(Table_Books[[#This Row],[Published_Date]],10), 0)</f>
        <v>0</v>
      </c>
      <c r="AF3104" s="35">
        <f>IFERROR(CEILING(VALUE(LEFT(Table_Books[[#This Row],[Published_Date]],FIND("-",Table_Books[[#This Row],[Published_Date]]&amp;"-")-1))/100, 1), 0)</f>
        <v>0</v>
      </c>
      <c r="AG3104" s="35"/>
      <c r="AH3104" s="35" t="s">
        <v>21600</v>
      </c>
      <c r="AI3104" s="35"/>
      <c r="AJ3104" s="35"/>
      <c r="AK3104" s="35" t="str">
        <f>Table_Books[[#This Row],[Title]]&amp;"_"&amp;Table_Books[[#This Row],[Author]]</f>
        <v>A History of Western Philosophy_Russell, Bertrand</v>
      </c>
      <c r="AL3104" s="35" t="str">
        <f>Table_Books[[#This Row],[Author]]&amp;"_"&amp;Table_Books[[#This Row],[Title]]</f>
        <v>Russell, Bertrand_A History of Western Philosophy</v>
      </c>
      <c r="AM3104" s="35" t="str">
        <f>Table_Books[[#This Row],[Title]]&amp;" by "&amp;Table_Books[[#This Row],[Author]]</f>
        <v>A History of Western Philosophy by Russell, Bertrand</v>
      </c>
      <c r="AN3104" s="35"/>
      <c r="AO3104" s="35"/>
    </row>
    <row r="3105" spans="1:41" ht="29" x14ac:dyDescent="0.35">
      <c r="A3105" s="7" t="str">
        <f>"B-" &amp; UPPER(TRIM(Table_Books[[#This Row],[Title]])) &amp; "|" &amp; UPPER(TRIM(Table_Books[[#This Row],[Author]]))</f>
        <v>B-HISTORY OF WESTERN PHILOSOPHY|RUSSELL, BERTRAND</v>
      </c>
      <c r="B3105" s="28" t="str">
        <f>IF(COUNTIFS(Table_Books[Hash_ID],Table_Books[[#This Row],[Hash_ID]])&gt;1,"Y","N")</f>
        <v>N</v>
      </c>
      <c r="C3105" s="2" t="s">
        <v>8954</v>
      </c>
      <c r="D3105" s="2" t="s">
        <v>6677</v>
      </c>
      <c r="G3105" s="12">
        <v>1945</v>
      </c>
      <c r="H3105" s="12"/>
      <c r="I3105" s="8"/>
      <c r="J3105" s="12" t="s">
        <v>8954</v>
      </c>
      <c r="K3105" s="12"/>
      <c r="O3105" s="33"/>
      <c r="P3105" s="10"/>
      <c r="Q3105" s="10" t="s">
        <v>1860</v>
      </c>
      <c r="R3105" s="10"/>
      <c r="S3105" s="10"/>
      <c r="T3105" s="10" t="s">
        <v>1860</v>
      </c>
      <c r="U3105" s="10" t="s">
        <v>1860</v>
      </c>
      <c r="V3105" s="10"/>
      <c r="W3105" s="10"/>
      <c r="X3105" s="10"/>
      <c r="Y3105" s="10"/>
      <c r="Z3105" s="10"/>
      <c r="AA3105" s="10"/>
      <c r="AB3105" s="10"/>
      <c r="AE3105" s="12">
        <f>IFERROR(FLOOR(Table_Books[[#This Row],[Published_Date]],10), 0)</f>
        <v>1940</v>
      </c>
      <c r="AF3105" s="2">
        <f>IFERROR(CEILING(VALUE(LEFT(Table_Books[[#This Row],[Published_Date]],FIND("-",Table_Books[[#This Row],[Published_Date]]&amp;"-")-1))/100, 1), 0)</f>
        <v>20</v>
      </c>
      <c r="AG3105" s="2" t="s">
        <v>10363</v>
      </c>
      <c r="AH3105" s="2" t="s">
        <v>4856</v>
      </c>
      <c r="AI3105" s="2" t="s">
        <v>10410</v>
      </c>
      <c r="AK3105" s="2" t="str">
        <f>Table_Books[[#This Row],[Title]]&amp;"_"&amp;Table_Books[[#This Row],[Author]]</f>
        <v>History of Western Philosophy_Russell, Bertrand</v>
      </c>
      <c r="AL3105" s="2" t="str">
        <f>Table_Books[[#This Row],[Author]]&amp;"_"&amp;Table_Books[[#This Row],[Title]]</f>
        <v>Russell, Bertrand_History of Western Philosophy</v>
      </c>
      <c r="AM3105" s="2" t="str">
        <f>Table_Books[[#This Row],[Title]]&amp;" by "&amp;Table_Books[[#This Row],[Author]]</f>
        <v>History of Western Philosophy by Russell, Bertrand</v>
      </c>
    </row>
    <row r="3106" spans="1:41" x14ac:dyDescent="0.35">
      <c r="A3106" s="7" t="str">
        <f>"B-" &amp; UPPER(TRIM(Table_Books[[#This Row],[Title]])) &amp; "|" &amp; UPPER(TRIM(Table_Books[[#This Row],[Author]]))</f>
        <v>B-INTRODUCTION TO MATHEMATICAL PHILOSOPHY|RUSSELL, BERTRAND</v>
      </c>
      <c r="B3106" s="35" t="str">
        <f>IF(COUNTIFS(Table_Books[Hash_ID],Table_Books[[#This Row],[Hash_ID]])&gt;1,"Y","N")</f>
        <v>N</v>
      </c>
      <c r="C3106" s="35" t="s">
        <v>19635</v>
      </c>
      <c r="D3106" s="35" t="s">
        <v>6677</v>
      </c>
      <c r="E3106" s="35"/>
      <c r="F3106" s="35"/>
      <c r="G3106" s="36"/>
      <c r="H3106" s="36"/>
      <c r="I3106" s="37"/>
      <c r="J3106" s="36"/>
      <c r="K3106" s="36"/>
      <c r="L3106" s="35"/>
      <c r="M3106" s="35"/>
      <c r="N3106" s="35"/>
      <c r="O3106" s="38"/>
      <c r="P3106" s="39"/>
      <c r="Q3106" s="10" t="s">
        <v>1860</v>
      </c>
      <c r="R3106" s="39"/>
      <c r="S3106" s="39"/>
      <c r="T3106" s="10" t="s">
        <v>1860</v>
      </c>
      <c r="U3106" s="10" t="s">
        <v>1860</v>
      </c>
      <c r="V3106" s="39"/>
      <c r="W3106" s="39"/>
      <c r="X3106" s="39"/>
      <c r="Y3106" s="39"/>
      <c r="Z3106" s="39"/>
      <c r="AA3106" s="39"/>
      <c r="AB3106" s="39"/>
      <c r="AC3106" s="35"/>
      <c r="AD3106" s="35"/>
      <c r="AE3106" s="36">
        <f>IFERROR(FLOOR(Table_Books[[#This Row],[Published_Date]],10), 0)</f>
        <v>0</v>
      </c>
      <c r="AF3106" s="35">
        <f>IFERROR(CEILING(VALUE(LEFT(Table_Books[[#This Row],[Published_Date]],FIND("-",Table_Books[[#This Row],[Published_Date]]&amp;"-")-1))/100, 1), 0)</f>
        <v>0</v>
      </c>
      <c r="AG3106" s="35"/>
      <c r="AH3106" s="35" t="s">
        <v>21600</v>
      </c>
      <c r="AI3106" s="35"/>
      <c r="AJ3106" s="35"/>
      <c r="AK3106" s="35" t="str">
        <f>Table_Books[[#This Row],[Title]]&amp;"_"&amp;Table_Books[[#This Row],[Author]]</f>
        <v>Introduction to Mathematical Philosophy_Russell, Bertrand</v>
      </c>
      <c r="AL3106" s="35" t="str">
        <f>Table_Books[[#This Row],[Author]]&amp;"_"&amp;Table_Books[[#This Row],[Title]]</f>
        <v>Russell, Bertrand_Introduction to Mathematical Philosophy</v>
      </c>
      <c r="AM3106" s="35" t="str">
        <f>Table_Books[[#This Row],[Title]]&amp;" by "&amp;Table_Books[[#This Row],[Author]]</f>
        <v>Introduction to Mathematical Philosophy by Russell, Bertrand</v>
      </c>
      <c r="AN3106" s="35"/>
      <c r="AO3106" s="35"/>
    </row>
    <row r="3107" spans="1:41" x14ac:dyDescent="0.35">
      <c r="A3107" s="7" t="str">
        <f>"B-" &amp; UPPER(TRIM(Table_Books[[#This Row],[Title]])) &amp; "|" &amp; UPPER(TRIM(Table_Books[[#This Row],[Author]]))</f>
        <v>B-THE HISTORY OF WESTERN PHILOSOPHY|RUSSELL, BERTRAND</v>
      </c>
      <c r="B3107" s="28" t="str">
        <f>IF(COUNTIFS(Table_Books[Hash_ID],Table_Books[[#This Row],[Hash_ID]])&gt;1,"Y","N")</f>
        <v>N</v>
      </c>
      <c r="C3107" s="2" t="s">
        <v>6676</v>
      </c>
      <c r="D3107" s="2" t="s">
        <v>6677</v>
      </c>
      <c r="G3107" s="12"/>
      <c r="H3107" s="12"/>
      <c r="I3107" s="8"/>
      <c r="J3107" s="12"/>
      <c r="K3107" s="12"/>
      <c r="O3107" s="33"/>
      <c r="P3107" s="10"/>
      <c r="Q3107" s="10" t="s">
        <v>1860</v>
      </c>
      <c r="R3107" s="10"/>
      <c r="S3107" s="10"/>
      <c r="T3107" s="10" t="s">
        <v>1860</v>
      </c>
      <c r="U3107" s="10" t="s">
        <v>1860</v>
      </c>
      <c r="V3107" s="10"/>
      <c r="W3107" s="10"/>
      <c r="X3107" s="10"/>
      <c r="Y3107" s="10"/>
      <c r="Z3107" s="10"/>
      <c r="AA3107" s="10"/>
      <c r="AB3107" s="10"/>
      <c r="AE3107" s="12">
        <f>IFERROR(FLOOR(Table_Books[[#This Row],[Published_Date]],10), 0)</f>
        <v>0</v>
      </c>
      <c r="AF3107" s="2">
        <f>IFERROR(CEILING(VALUE(LEFT(Table_Books[[#This Row],[Published_Date]],FIND("-",Table_Books[[#This Row],[Published_Date]]&amp;"-")-1))/100, 1), 0)</f>
        <v>0</v>
      </c>
      <c r="AK3107" s="2" t="str">
        <f>Table_Books[[#This Row],[Title]]&amp;"_"&amp;Table_Books[[#This Row],[Author]]</f>
        <v>The History of Western Philosophy_Russell, Bertrand</v>
      </c>
      <c r="AL3107" s="2" t="str">
        <f>Table_Books[[#This Row],[Author]]&amp;"_"&amp;Table_Books[[#This Row],[Title]]</f>
        <v>Russell, Bertrand_The History of Western Philosophy</v>
      </c>
      <c r="AM3107" s="2" t="str">
        <f>Table_Books[[#This Row],[Title]]&amp;" by "&amp;Table_Books[[#This Row],[Author]]</f>
        <v>The History of Western Philosophy by Russell, Bertrand</v>
      </c>
    </row>
    <row r="3108" spans="1:41" ht="29" x14ac:dyDescent="0.35">
      <c r="A3108" s="7" t="str">
        <f>"B-" &amp; UPPER(TRIM(Table_Books[[#This Row],[Title]])) &amp; "|" &amp; UPPER(TRIM(Table_Books[[#This Row],[Author]]))</f>
        <v>B-THE PRINCIPLES OF MATHEMATICS|RUSSELL, BERTRAND</v>
      </c>
      <c r="B3108" s="28" t="str">
        <f>IF(COUNTIFS(Table_Books[Hash_ID],Table_Books[[#This Row],[Hash_ID]])&gt;1,"Y","N")</f>
        <v>N</v>
      </c>
      <c r="C3108" s="2" t="s">
        <v>8979</v>
      </c>
      <c r="D3108" s="2" t="s">
        <v>6677</v>
      </c>
      <c r="G3108" s="12">
        <v>1903</v>
      </c>
      <c r="H3108" s="12"/>
      <c r="I3108" s="8"/>
      <c r="J3108" s="12" t="s">
        <v>8979</v>
      </c>
      <c r="K3108" s="12"/>
      <c r="O3108" s="33"/>
      <c r="P3108" s="10"/>
      <c r="Q3108" s="10" t="s">
        <v>1860</v>
      </c>
      <c r="R3108" s="10"/>
      <c r="S3108" s="10"/>
      <c r="T3108" s="10" t="s">
        <v>1860</v>
      </c>
      <c r="U3108" s="10" t="s">
        <v>1860</v>
      </c>
      <c r="V3108" s="10"/>
      <c r="W3108" s="10"/>
      <c r="X3108" s="10"/>
      <c r="Y3108" s="10"/>
      <c r="Z3108" s="10"/>
      <c r="AA3108" s="10"/>
      <c r="AB3108" s="10"/>
      <c r="AE3108" s="12">
        <f>IFERROR(FLOOR(Table_Books[[#This Row],[Published_Date]],10), 0)</f>
        <v>1900</v>
      </c>
      <c r="AF3108" s="2">
        <f>IFERROR(CEILING(VALUE(LEFT(Table_Books[[#This Row],[Published_Date]],FIND("-",Table_Books[[#This Row],[Published_Date]]&amp;"-")-1))/100, 1), 0)</f>
        <v>20</v>
      </c>
      <c r="AG3108" s="2" t="s">
        <v>10342</v>
      </c>
      <c r="AH3108" s="2" t="s">
        <v>4856</v>
      </c>
      <c r="AI3108" s="2" t="s">
        <v>9145</v>
      </c>
      <c r="AK3108" s="2" t="str">
        <f>Table_Books[[#This Row],[Title]]&amp;"_"&amp;Table_Books[[#This Row],[Author]]</f>
        <v>The Principles of Mathematics_Russell, Bertrand</v>
      </c>
      <c r="AL3108" s="2" t="str">
        <f>Table_Books[[#This Row],[Author]]&amp;"_"&amp;Table_Books[[#This Row],[Title]]</f>
        <v>Russell, Bertrand_The Principles of Mathematics</v>
      </c>
      <c r="AM3108" s="2" t="str">
        <f>Table_Books[[#This Row],[Title]]&amp;" by "&amp;Table_Books[[#This Row],[Author]]</f>
        <v>The Principles of Mathematics by Russell, Bertrand</v>
      </c>
    </row>
    <row r="3109" spans="1:41" x14ac:dyDescent="0.35">
      <c r="A3109" s="7" t="str">
        <f>"B-" &amp; UPPER(TRIM(Table_Books[[#This Row],[Title]])) &amp; "|" &amp; UPPER(TRIM(Table_Books[[#This Row],[Author]]))</f>
        <v>B-THE PROBLEMS OF PHILOSOPHY|RUSSELL, BERTRAND</v>
      </c>
      <c r="B3109" s="28" t="str">
        <f>IF(COUNTIFS(Table_Books[Hash_ID],Table_Books[[#This Row],[Hash_ID]])&gt;1,"Y","N")</f>
        <v>N</v>
      </c>
      <c r="C3109" s="2" t="s">
        <v>8860</v>
      </c>
      <c r="D3109" s="2" t="s">
        <v>6677</v>
      </c>
      <c r="G3109" s="12">
        <v>1912</v>
      </c>
      <c r="H3109" s="12"/>
      <c r="I3109" s="8"/>
      <c r="J3109" s="12" t="s">
        <v>8860</v>
      </c>
      <c r="K3109" s="12"/>
      <c r="O3109" s="33"/>
      <c r="P3109" s="10"/>
      <c r="Q3109" s="10" t="s">
        <v>1860</v>
      </c>
      <c r="R3109" s="10"/>
      <c r="S3109" s="10"/>
      <c r="T3109" s="10" t="s">
        <v>1860</v>
      </c>
      <c r="U3109" s="10" t="s">
        <v>1860</v>
      </c>
      <c r="V3109" s="10"/>
      <c r="W3109" s="10"/>
      <c r="X3109" s="10"/>
      <c r="Y3109" s="10"/>
      <c r="Z3109" s="10"/>
      <c r="AA3109" s="10"/>
      <c r="AB3109" s="10"/>
      <c r="AE3109" s="12">
        <f>IFERROR(FLOOR(Table_Books[[#This Row],[Published_Date]],10), 0)</f>
        <v>1910</v>
      </c>
      <c r="AF3109" s="2">
        <f>IFERROR(CEILING(VALUE(LEFT(Table_Books[[#This Row],[Published_Date]],FIND("-",Table_Books[[#This Row],[Published_Date]]&amp;"-")-1))/100, 1), 0)</f>
        <v>20</v>
      </c>
      <c r="AG3109" s="2" t="s">
        <v>10361</v>
      </c>
      <c r="AH3109" s="2" t="s">
        <v>22699</v>
      </c>
      <c r="AI3109" s="2" t="s">
        <v>10401</v>
      </c>
      <c r="AK3109" s="2" t="str">
        <f>Table_Books[[#This Row],[Title]]&amp;"_"&amp;Table_Books[[#This Row],[Author]]</f>
        <v>The Problems of Philosophy_Russell, Bertrand</v>
      </c>
      <c r="AL3109" s="2" t="str">
        <f>Table_Books[[#This Row],[Author]]&amp;"_"&amp;Table_Books[[#This Row],[Title]]</f>
        <v>Russell, Bertrand_The Problems of Philosophy</v>
      </c>
      <c r="AM3109" s="2" t="str">
        <f>Table_Books[[#This Row],[Title]]&amp;" by "&amp;Table_Books[[#This Row],[Author]]</f>
        <v>The Problems of Philosophy by Russell, Bertrand</v>
      </c>
    </row>
    <row r="3110" spans="1:41" x14ac:dyDescent="0.35">
      <c r="A3110" s="7" t="str">
        <f>"B-" &amp; UPPER(TRIM(Table_Books[[#This Row],[Title]])) &amp; "|" &amp; UPPER(TRIM(Table_Books[[#This Row],[Author]]))</f>
        <v>B-FIFTY FORGOTTEN RECORDS|RUSSELL, R.B.</v>
      </c>
      <c r="B3110" s="28" t="str">
        <f>IF(COUNTIFS(Table_Books[Hash_ID],Table_Books[[#This Row],[Hash_ID]])&gt;1,"Y","N")</f>
        <v>N</v>
      </c>
      <c r="C3110" s="2" t="s">
        <v>8105</v>
      </c>
      <c r="D3110" s="2" t="s">
        <v>8429</v>
      </c>
      <c r="G3110" s="12"/>
      <c r="H3110" s="12">
        <v>2025</v>
      </c>
      <c r="I3110" s="8" t="s">
        <v>7930</v>
      </c>
      <c r="J3110" s="12"/>
      <c r="K3110" s="12"/>
      <c r="O3110" s="33"/>
      <c r="P3110" s="10"/>
      <c r="Q3110" s="10" t="s">
        <v>1860</v>
      </c>
      <c r="R3110" s="10"/>
      <c r="S3110" s="10"/>
      <c r="T3110" s="10" t="s">
        <v>1860</v>
      </c>
      <c r="U3110" s="10" t="s">
        <v>1860</v>
      </c>
      <c r="V3110" s="10"/>
      <c r="W3110" s="10"/>
      <c r="X3110" s="10"/>
      <c r="Y3110" s="10"/>
      <c r="Z3110" s="10"/>
      <c r="AA3110" s="10"/>
      <c r="AB3110" s="10"/>
      <c r="AE3110" s="12">
        <f>IFERROR(FLOOR(Table_Books[[#This Row],[Published_Date]],10), 0)</f>
        <v>0</v>
      </c>
      <c r="AF3110" s="2">
        <f>IFERROR(CEILING(VALUE(LEFT(Table_Books[[#This Row],[Published_Date]],FIND("-",Table_Books[[#This Row],[Published_Date]]&amp;"-")-1))/100, 1), 0)</f>
        <v>0</v>
      </c>
      <c r="AK3110" s="2" t="str">
        <f>Table_Books[[#This Row],[Title]]&amp;"_"&amp;Table_Books[[#This Row],[Author]]</f>
        <v>Fifty Forgotten Records_Russell, R.B.</v>
      </c>
      <c r="AL3110" s="2" t="str">
        <f>Table_Books[[#This Row],[Author]]&amp;"_"&amp;Table_Books[[#This Row],[Title]]</f>
        <v>Russell, R.B._Fifty Forgotten Records</v>
      </c>
      <c r="AM3110" s="2" t="str">
        <f>Table_Books[[#This Row],[Title]]&amp;" by "&amp;Table_Books[[#This Row],[Author]]</f>
        <v>Fifty Forgotten Records by Russell, R.B.</v>
      </c>
    </row>
    <row r="3111" spans="1:41" x14ac:dyDescent="0.35">
      <c r="A3111" s="7" t="str">
        <f>"B-" &amp; UPPER(TRIM(Table_Books[[#This Row],[Title]])) &amp; "|" &amp; UPPER(TRIM(Table_Books[[#This Row],[Author]]))</f>
        <v>B-GUIDE TO FIRST EDITION PRICES, 1998/9|RUSSELL, R.B.</v>
      </c>
      <c r="B3111" s="28" t="str">
        <f>IF(COUNTIFS(Table_Books[Hash_ID],Table_Books[[#This Row],[Hash_ID]])&gt;1,"Y","N")</f>
        <v>N</v>
      </c>
      <c r="C3111" s="2" t="s">
        <v>7968</v>
      </c>
      <c r="D3111" s="2" t="s">
        <v>8429</v>
      </c>
      <c r="G3111" s="12"/>
      <c r="H3111" s="12">
        <v>1997</v>
      </c>
      <c r="I3111" s="8" t="s">
        <v>7930</v>
      </c>
      <c r="J3111" s="12"/>
      <c r="K3111" s="12"/>
      <c r="O3111" s="33"/>
      <c r="P3111" s="10"/>
      <c r="Q3111" s="10" t="s">
        <v>1860</v>
      </c>
      <c r="R3111" s="10"/>
      <c r="S3111" s="10"/>
      <c r="T3111" s="10" t="s">
        <v>1860</v>
      </c>
      <c r="U3111" s="10" t="s">
        <v>1860</v>
      </c>
      <c r="V3111" s="10"/>
      <c r="W3111" s="10"/>
      <c r="X3111" s="10"/>
      <c r="Y3111" s="10"/>
      <c r="Z3111" s="10"/>
      <c r="AA3111" s="10"/>
      <c r="AB3111" s="10"/>
      <c r="AE3111" s="12">
        <f>IFERROR(FLOOR(Table_Books[[#This Row],[Published_Date]],10), 0)</f>
        <v>0</v>
      </c>
      <c r="AF3111" s="2">
        <f>IFERROR(CEILING(VALUE(LEFT(Table_Books[[#This Row],[Published_Date]],FIND("-",Table_Books[[#This Row],[Published_Date]]&amp;"-")-1))/100, 1), 0)</f>
        <v>0</v>
      </c>
      <c r="AK3111" s="2" t="str">
        <f>Table_Books[[#This Row],[Title]]&amp;"_"&amp;Table_Books[[#This Row],[Author]]</f>
        <v>Guide to First Edition Prices, 1998/9_Russell, R.B.</v>
      </c>
      <c r="AL3111" s="2" t="str">
        <f>Table_Books[[#This Row],[Author]]&amp;"_"&amp;Table_Books[[#This Row],[Title]]</f>
        <v>Russell, R.B._Guide to First Edition Prices, 1998/9</v>
      </c>
      <c r="AM3111" s="2" t="str">
        <f>Table_Books[[#This Row],[Title]]&amp;" by "&amp;Table_Books[[#This Row],[Author]]</f>
        <v>Guide to First Edition Prices, 1998/9 by Russell, R.B.</v>
      </c>
    </row>
    <row r="3112" spans="1:41" x14ac:dyDescent="0.35">
      <c r="A3112" s="7" t="str">
        <f>"B-" &amp; UPPER(TRIM(Table_Books[[#This Row],[Title]])) &amp; "|" &amp; UPPER(TRIM(Table_Books[[#This Row],[Author]]))</f>
        <v>B-GUIDE TO FIRST EDITION PRICES, 2000/1|RUSSELL, R.B.</v>
      </c>
      <c r="B3112" s="28" t="str">
        <f>IF(COUNTIFS(Table_Books[Hash_ID],Table_Books[[#This Row],[Hash_ID]])&gt;1,"Y","N")</f>
        <v>N</v>
      </c>
      <c r="C3112" s="2" t="s">
        <v>7979</v>
      </c>
      <c r="D3112" s="2" t="s">
        <v>8429</v>
      </c>
      <c r="G3112" s="12"/>
      <c r="H3112" s="12">
        <v>1999</v>
      </c>
      <c r="I3112" s="8" t="s">
        <v>7930</v>
      </c>
      <c r="J3112" s="12"/>
      <c r="K3112" s="12"/>
      <c r="O3112" s="33"/>
      <c r="P3112" s="10"/>
      <c r="Q3112" s="10" t="s">
        <v>1860</v>
      </c>
      <c r="R3112" s="10"/>
      <c r="S3112" s="10"/>
      <c r="T3112" s="10" t="s">
        <v>1860</v>
      </c>
      <c r="U3112" s="10" t="s">
        <v>1860</v>
      </c>
      <c r="V3112" s="10"/>
      <c r="W3112" s="10"/>
      <c r="X3112" s="10"/>
      <c r="Y3112" s="10"/>
      <c r="Z3112" s="10"/>
      <c r="AA3112" s="10"/>
      <c r="AB3112" s="10"/>
      <c r="AE3112" s="12">
        <f>IFERROR(FLOOR(Table_Books[[#This Row],[Published_Date]],10), 0)</f>
        <v>0</v>
      </c>
      <c r="AF3112" s="2">
        <f>IFERROR(CEILING(VALUE(LEFT(Table_Books[[#This Row],[Published_Date]],FIND("-",Table_Books[[#This Row],[Published_Date]]&amp;"-")-1))/100, 1), 0)</f>
        <v>0</v>
      </c>
      <c r="AK3112" s="2" t="str">
        <f>Table_Books[[#This Row],[Title]]&amp;"_"&amp;Table_Books[[#This Row],[Author]]</f>
        <v>Guide to First Edition Prices, 2000/1_Russell, R.B.</v>
      </c>
      <c r="AL3112" s="2" t="str">
        <f>Table_Books[[#This Row],[Author]]&amp;"_"&amp;Table_Books[[#This Row],[Title]]</f>
        <v>Russell, R.B._Guide to First Edition Prices, 2000/1</v>
      </c>
      <c r="AM3112" s="2" t="str">
        <f>Table_Books[[#This Row],[Title]]&amp;" by "&amp;Table_Books[[#This Row],[Author]]</f>
        <v>Guide to First Edition Prices, 2000/1 by Russell, R.B.</v>
      </c>
    </row>
    <row r="3113" spans="1:41" x14ac:dyDescent="0.35">
      <c r="A3113" s="7" t="str">
        <f>"B-" &amp; UPPER(TRIM(Table_Books[[#This Row],[Title]])) &amp; "|" &amp; UPPER(TRIM(Table_Books[[#This Row],[Author]]))</f>
        <v>B-GUIDE TO FIRST EDITION PRICES, 2002/3|RUSSELL, R.B.</v>
      </c>
      <c r="B3113" s="28" t="str">
        <f>IF(COUNTIFS(Table_Books[Hash_ID],Table_Books[[#This Row],[Hash_ID]])&gt;1,"Y","N")</f>
        <v>N</v>
      </c>
      <c r="C3113" s="2" t="s">
        <v>7999</v>
      </c>
      <c r="D3113" s="2" t="s">
        <v>8429</v>
      </c>
      <c r="G3113" s="12"/>
      <c r="H3113" s="12">
        <v>2001</v>
      </c>
      <c r="I3113" s="8" t="s">
        <v>7930</v>
      </c>
      <c r="J3113" s="12"/>
      <c r="K3113" s="12"/>
      <c r="O3113" s="33"/>
      <c r="P3113" s="10"/>
      <c r="Q3113" s="10" t="s">
        <v>1860</v>
      </c>
      <c r="R3113" s="10"/>
      <c r="S3113" s="10"/>
      <c r="T3113" s="10" t="s">
        <v>1860</v>
      </c>
      <c r="U3113" s="10" t="s">
        <v>1860</v>
      </c>
      <c r="V3113" s="10"/>
      <c r="W3113" s="10"/>
      <c r="X3113" s="10"/>
      <c r="Y3113" s="10"/>
      <c r="Z3113" s="10"/>
      <c r="AA3113" s="10"/>
      <c r="AB3113" s="10"/>
      <c r="AE3113" s="12">
        <f>IFERROR(FLOOR(Table_Books[[#This Row],[Published_Date]],10), 0)</f>
        <v>0</v>
      </c>
      <c r="AF3113" s="2">
        <f>IFERROR(CEILING(VALUE(LEFT(Table_Books[[#This Row],[Published_Date]],FIND("-",Table_Books[[#This Row],[Published_Date]]&amp;"-")-1))/100, 1), 0)</f>
        <v>0</v>
      </c>
      <c r="AK3113" s="2" t="str">
        <f>Table_Books[[#This Row],[Title]]&amp;"_"&amp;Table_Books[[#This Row],[Author]]</f>
        <v>Guide to First Edition Prices, 2002/3_Russell, R.B.</v>
      </c>
      <c r="AL3113" s="2" t="str">
        <f>Table_Books[[#This Row],[Author]]&amp;"_"&amp;Table_Books[[#This Row],[Title]]</f>
        <v>Russell, R.B._Guide to First Edition Prices, 2002/3</v>
      </c>
      <c r="AM3113" s="2" t="str">
        <f>Table_Books[[#This Row],[Title]]&amp;" by "&amp;Table_Books[[#This Row],[Author]]</f>
        <v>Guide to First Edition Prices, 2002/3 by Russell, R.B.</v>
      </c>
    </row>
    <row r="3114" spans="1:41" x14ac:dyDescent="0.35">
      <c r="A3114" s="7" t="str">
        <f>"B-" &amp; UPPER(TRIM(Table_Books[[#This Row],[Title]])) &amp; "|" &amp; UPPER(TRIM(Table_Books[[#This Row],[Author]]))</f>
        <v>B-GUIDE TO FIRST EDITION PRICES, 2004/5|RUSSELL, R.B.</v>
      </c>
      <c r="B3114" s="28" t="str">
        <f>IF(COUNTIFS(Table_Books[Hash_ID],Table_Books[[#This Row],[Hash_ID]])&gt;1,"Y","N")</f>
        <v>N</v>
      </c>
      <c r="C3114" s="2" t="s">
        <v>8018</v>
      </c>
      <c r="D3114" s="2" t="s">
        <v>8429</v>
      </c>
      <c r="G3114" s="12"/>
      <c r="H3114" s="12">
        <v>2003</v>
      </c>
      <c r="I3114" s="8" t="s">
        <v>7930</v>
      </c>
      <c r="J3114" s="12"/>
      <c r="K3114" s="12"/>
      <c r="O3114" s="33"/>
      <c r="P3114" s="10"/>
      <c r="Q3114" s="10" t="s">
        <v>1860</v>
      </c>
      <c r="R3114" s="10"/>
      <c r="S3114" s="10"/>
      <c r="T3114" s="10" t="s">
        <v>1860</v>
      </c>
      <c r="U3114" s="10" t="s">
        <v>1860</v>
      </c>
      <c r="V3114" s="10"/>
      <c r="W3114" s="10"/>
      <c r="X3114" s="10"/>
      <c r="Y3114" s="10"/>
      <c r="Z3114" s="10"/>
      <c r="AA3114" s="10"/>
      <c r="AB3114" s="10"/>
      <c r="AE3114" s="12">
        <f>IFERROR(FLOOR(Table_Books[[#This Row],[Published_Date]],10), 0)</f>
        <v>0</v>
      </c>
      <c r="AF3114" s="2">
        <f>IFERROR(CEILING(VALUE(LEFT(Table_Books[[#This Row],[Published_Date]],FIND("-",Table_Books[[#This Row],[Published_Date]]&amp;"-")-1))/100, 1), 0)</f>
        <v>0</v>
      </c>
      <c r="AK3114" s="2" t="str">
        <f>Table_Books[[#This Row],[Title]]&amp;"_"&amp;Table_Books[[#This Row],[Author]]</f>
        <v>Guide to First Edition Prices, 2004/5_Russell, R.B.</v>
      </c>
      <c r="AL3114" s="2" t="str">
        <f>Table_Books[[#This Row],[Author]]&amp;"_"&amp;Table_Books[[#This Row],[Title]]</f>
        <v>Russell, R.B._Guide to First Edition Prices, 2004/5</v>
      </c>
      <c r="AM3114" s="2" t="str">
        <f>Table_Books[[#This Row],[Title]]&amp;" by "&amp;Table_Books[[#This Row],[Author]]</f>
        <v>Guide to First Edition Prices, 2004/5 by Russell, R.B.</v>
      </c>
    </row>
    <row r="3115" spans="1:41" x14ac:dyDescent="0.35">
      <c r="A3115" s="7" t="str">
        <f>"B-" &amp; UPPER(TRIM(Table_Books[[#This Row],[Title]])) &amp; "|" &amp; UPPER(TRIM(Table_Books[[#This Row],[Author]]))</f>
        <v>B-GUIDE TO FIRST EDITION PRICES, 2006/7|RUSSELL, R.B.</v>
      </c>
      <c r="B3115" s="28" t="str">
        <f>IF(COUNTIFS(Table_Books[Hash_ID],Table_Books[[#This Row],[Hash_ID]])&gt;1,"Y","N")</f>
        <v>N</v>
      </c>
      <c r="C3115" s="2" t="s">
        <v>8032</v>
      </c>
      <c r="D3115" s="2" t="s">
        <v>8429</v>
      </c>
      <c r="G3115" s="12"/>
      <c r="H3115" s="12">
        <v>2005</v>
      </c>
      <c r="I3115" s="8" t="s">
        <v>7930</v>
      </c>
      <c r="J3115" s="12"/>
      <c r="K3115" s="12"/>
      <c r="O3115" s="33"/>
      <c r="P3115" s="10"/>
      <c r="Q3115" s="10" t="s">
        <v>1860</v>
      </c>
      <c r="R3115" s="10"/>
      <c r="S3115" s="10"/>
      <c r="T3115" s="10" t="s">
        <v>1860</v>
      </c>
      <c r="U3115" s="10" t="s">
        <v>1860</v>
      </c>
      <c r="V3115" s="10"/>
      <c r="W3115" s="10"/>
      <c r="X3115" s="10"/>
      <c r="Y3115" s="10"/>
      <c r="Z3115" s="10"/>
      <c r="AA3115" s="10"/>
      <c r="AB3115" s="10"/>
      <c r="AE3115" s="12">
        <f>IFERROR(FLOOR(Table_Books[[#This Row],[Published_Date]],10), 0)</f>
        <v>0</v>
      </c>
      <c r="AF3115" s="2">
        <f>IFERROR(CEILING(VALUE(LEFT(Table_Books[[#This Row],[Published_Date]],FIND("-",Table_Books[[#This Row],[Published_Date]]&amp;"-")-1))/100, 1), 0)</f>
        <v>0</v>
      </c>
      <c r="AK3115" s="2" t="str">
        <f>Table_Books[[#This Row],[Title]]&amp;"_"&amp;Table_Books[[#This Row],[Author]]</f>
        <v>Guide to First Edition Prices, 2006/7_Russell, R.B.</v>
      </c>
      <c r="AL3115" s="2" t="str">
        <f>Table_Books[[#This Row],[Author]]&amp;"_"&amp;Table_Books[[#This Row],[Title]]</f>
        <v>Russell, R.B._Guide to First Edition Prices, 2006/7</v>
      </c>
      <c r="AM3115" s="2" t="str">
        <f>Table_Books[[#This Row],[Title]]&amp;" by "&amp;Table_Books[[#This Row],[Author]]</f>
        <v>Guide to First Edition Prices, 2006/7 by Russell, R.B.</v>
      </c>
    </row>
    <row r="3116" spans="1:41" x14ac:dyDescent="0.35">
      <c r="A3116" s="7" t="str">
        <f>"B-" &amp; UPPER(TRIM(Table_Books[[#This Row],[Title]])) &amp; "|" &amp; UPPER(TRIM(Table_Books[[#This Row],[Author]]))</f>
        <v>B-GUIDE TO FIRST EDITION PRICES, 2008/9|RUSSELL, R.B.</v>
      </c>
      <c r="B3116" s="28" t="str">
        <f>IF(COUNTIFS(Table_Books[Hash_ID],Table_Books[[#This Row],[Hash_ID]])&gt;1,"Y","N")</f>
        <v>N</v>
      </c>
      <c r="C3116" s="2" t="s">
        <v>8042</v>
      </c>
      <c r="D3116" s="2" t="s">
        <v>8429</v>
      </c>
      <c r="G3116" s="12"/>
      <c r="H3116" s="12">
        <v>2007</v>
      </c>
      <c r="I3116" s="8" t="s">
        <v>7930</v>
      </c>
      <c r="J3116" s="12"/>
      <c r="K3116" s="12"/>
      <c r="O3116" s="33"/>
      <c r="P3116" s="10"/>
      <c r="Q3116" s="10" t="s">
        <v>1860</v>
      </c>
      <c r="R3116" s="10"/>
      <c r="S3116" s="10"/>
      <c r="T3116" s="10" t="s">
        <v>1860</v>
      </c>
      <c r="U3116" s="10" t="s">
        <v>1860</v>
      </c>
      <c r="V3116" s="10"/>
      <c r="W3116" s="10"/>
      <c r="X3116" s="10"/>
      <c r="Y3116" s="10"/>
      <c r="Z3116" s="10"/>
      <c r="AA3116" s="10"/>
      <c r="AB3116" s="10"/>
      <c r="AE3116" s="12">
        <f>IFERROR(FLOOR(Table_Books[[#This Row],[Published_Date]],10), 0)</f>
        <v>0</v>
      </c>
      <c r="AF3116" s="2">
        <f>IFERROR(CEILING(VALUE(LEFT(Table_Books[[#This Row],[Published_Date]],FIND("-",Table_Books[[#This Row],[Published_Date]]&amp;"-")-1))/100, 1), 0)</f>
        <v>0</v>
      </c>
      <c r="AK3116" s="2" t="str">
        <f>Table_Books[[#This Row],[Title]]&amp;"_"&amp;Table_Books[[#This Row],[Author]]</f>
        <v>Guide to First Edition Prices, 2008/9_Russell, R.B.</v>
      </c>
      <c r="AL3116" s="2" t="str">
        <f>Table_Books[[#This Row],[Author]]&amp;"_"&amp;Table_Books[[#This Row],[Title]]</f>
        <v>Russell, R.B._Guide to First Edition Prices, 2008/9</v>
      </c>
      <c r="AM3116" s="2" t="str">
        <f>Table_Books[[#This Row],[Title]]&amp;" by "&amp;Table_Books[[#This Row],[Author]]</f>
        <v>Guide to First Edition Prices, 2008/9 by Russell, R.B.</v>
      </c>
    </row>
    <row r="3117" spans="1:41" x14ac:dyDescent="0.35">
      <c r="A3117" s="7" t="str">
        <f>"B-" &amp; UPPER(TRIM(Table_Books[[#This Row],[Title]])) &amp; "|" &amp; UPPER(TRIM(Table_Books[[#This Row],[Author]]))</f>
        <v>B-GUIDE TO FIRST EDITION PRICES, EIGHTH EDITION|RUSSELL, R.B.</v>
      </c>
      <c r="B3117" s="28" t="str">
        <f>IF(COUNTIFS(Table_Books[Hash_ID],Table_Books[[#This Row],[Hash_ID]])&gt;1,"Y","N")</f>
        <v>N</v>
      </c>
      <c r="C3117" s="2" t="s">
        <v>8061</v>
      </c>
      <c r="D3117" s="2" t="s">
        <v>8429</v>
      </c>
      <c r="G3117" s="12"/>
      <c r="H3117" s="12">
        <v>2010</v>
      </c>
      <c r="I3117" s="8" t="s">
        <v>7930</v>
      </c>
      <c r="J3117" s="12"/>
      <c r="K3117" s="12"/>
      <c r="O3117" s="33"/>
      <c r="P3117" s="10"/>
      <c r="Q3117" s="10" t="s">
        <v>1860</v>
      </c>
      <c r="R3117" s="10"/>
      <c r="S3117" s="10"/>
      <c r="T3117" s="10" t="s">
        <v>1860</v>
      </c>
      <c r="U3117" s="10" t="s">
        <v>1860</v>
      </c>
      <c r="V3117" s="10"/>
      <c r="W3117" s="10"/>
      <c r="X3117" s="10"/>
      <c r="Y3117" s="10"/>
      <c r="Z3117" s="10"/>
      <c r="AA3117" s="10"/>
      <c r="AB3117" s="10"/>
      <c r="AE3117" s="12">
        <f>IFERROR(FLOOR(Table_Books[[#This Row],[Published_Date]],10), 0)</f>
        <v>0</v>
      </c>
      <c r="AF3117" s="2">
        <f>IFERROR(CEILING(VALUE(LEFT(Table_Books[[#This Row],[Published_Date]],FIND("-",Table_Books[[#This Row],[Published_Date]]&amp;"-")-1))/100, 1), 0)</f>
        <v>0</v>
      </c>
      <c r="AK3117" s="2" t="str">
        <f>Table_Books[[#This Row],[Title]]&amp;"_"&amp;Table_Books[[#This Row],[Author]]</f>
        <v>Guide to First Edition Prices, Eighth Edition_Russell, R.B.</v>
      </c>
      <c r="AL3117" s="2" t="str">
        <f>Table_Books[[#This Row],[Author]]&amp;"_"&amp;Table_Books[[#This Row],[Title]]</f>
        <v>Russell, R.B._Guide to First Edition Prices, Eighth Edition</v>
      </c>
      <c r="AM3117" s="2" t="str">
        <f>Table_Books[[#This Row],[Title]]&amp;" by "&amp;Table_Books[[#This Row],[Author]]</f>
        <v>Guide to First Edition Prices, Eighth Edition by Russell, R.B.</v>
      </c>
    </row>
    <row r="3118" spans="1:41" x14ac:dyDescent="0.35">
      <c r="A3118" s="7" t="str">
        <f>"B-" &amp; UPPER(TRIM(Table_Books[[#This Row],[Title]])) &amp; "|" &amp; UPPER(TRIM(Table_Books[[#This Row],[Author]]))</f>
        <v>B-HEAVEN'S HILL|RUSSELL, R.B.</v>
      </c>
      <c r="B3118" s="28" t="str">
        <f>IF(COUNTIFS(Table_Books[Hash_ID],Table_Books[[#This Row],[Hash_ID]])&gt;1,"Y","N")</f>
        <v>N</v>
      </c>
      <c r="C3118" s="2" t="s">
        <v>8103</v>
      </c>
      <c r="D3118" s="2" t="s">
        <v>8429</v>
      </c>
      <c r="G3118" s="12"/>
      <c r="H3118" s="12">
        <v>2025</v>
      </c>
      <c r="I3118" s="8" t="s">
        <v>7930</v>
      </c>
      <c r="J3118" s="12"/>
      <c r="K3118" s="12"/>
      <c r="O3118" s="33"/>
      <c r="P3118" s="10"/>
      <c r="Q3118" s="10" t="s">
        <v>1860</v>
      </c>
      <c r="R3118" s="10"/>
      <c r="S3118" s="10"/>
      <c r="T3118" s="10" t="s">
        <v>1860</v>
      </c>
      <c r="U3118" s="10" t="s">
        <v>1860</v>
      </c>
      <c r="V3118" s="10"/>
      <c r="W3118" s="10"/>
      <c r="X3118" s="10"/>
      <c r="Y3118" s="10"/>
      <c r="Z3118" s="10"/>
      <c r="AA3118" s="10"/>
      <c r="AB3118" s="10"/>
      <c r="AE3118" s="12">
        <f>IFERROR(FLOOR(Table_Books[[#This Row],[Published_Date]],10), 0)</f>
        <v>0</v>
      </c>
      <c r="AF3118" s="2">
        <f>IFERROR(CEILING(VALUE(LEFT(Table_Books[[#This Row],[Published_Date]],FIND("-",Table_Books[[#This Row],[Published_Date]]&amp;"-")-1))/100, 1), 0)</f>
        <v>0</v>
      </c>
      <c r="AK3118" s="2" t="str">
        <f>Table_Books[[#This Row],[Title]]&amp;"_"&amp;Table_Books[[#This Row],[Author]]</f>
        <v>Heaven's Hill_Russell, R.B.</v>
      </c>
      <c r="AL3118" s="2" t="str">
        <f>Table_Books[[#This Row],[Author]]&amp;"_"&amp;Table_Books[[#This Row],[Title]]</f>
        <v>Russell, R.B._Heaven's Hill</v>
      </c>
      <c r="AM3118" s="2" t="str">
        <f>Table_Books[[#This Row],[Title]]&amp;" by "&amp;Table_Books[[#This Row],[Author]]</f>
        <v>Heaven's Hill by Russell, R.B.</v>
      </c>
    </row>
    <row r="3119" spans="1:41" x14ac:dyDescent="0.35">
      <c r="A3119" s="7" t="str">
        <f>"B-" &amp; UPPER(TRIM(Table_Books[[#This Row],[Title]])) &amp; "|" &amp; UPPER(TRIM(Table_Books[[#This Row],[Author]]))</f>
        <v>B-LEAVE YOUR SLEEP|RUSSELL, R.B.</v>
      </c>
      <c r="B3119" s="28" t="str">
        <f>IF(COUNTIFS(Table_Books[Hash_ID],Table_Books[[#This Row],[Hash_ID]])&gt;1,"Y","N")</f>
        <v>N</v>
      </c>
      <c r="C3119" s="2" t="s">
        <v>8069</v>
      </c>
      <c r="D3119" s="2" t="s">
        <v>8429</v>
      </c>
      <c r="G3119" s="12"/>
      <c r="H3119" s="12">
        <v>2020</v>
      </c>
      <c r="I3119" s="8" t="s">
        <v>7930</v>
      </c>
      <c r="J3119" s="12"/>
      <c r="K3119" s="12"/>
      <c r="O3119" s="33"/>
      <c r="P3119" s="10"/>
      <c r="Q3119" s="10" t="s">
        <v>1860</v>
      </c>
      <c r="R3119" s="10"/>
      <c r="S3119" s="10"/>
      <c r="T3119" s="10" t="s">
        <v>1860</v>
      </c>
      <c r="U3119" s="10" t="s">
        <v>1860</v>
      </c>
      <c r="V3119" s="10"/>
      <c r="W3119" s="10"/>
      <c r="X3119" s="10"/>
      <c r="Y3119" s="10"/>
      <c r="Z3119" s="10"/>
      <c r="AA3119" s="10"/>
      <c r="AB3119" s="10"/>
      <c r="AE3119" s="12">
        <f>IFERROR(FLOOR(Table_Books[[#This Row],[Published_Date]],10), 0)</f>
        <v>0</v>
      </c>
      <c r="AF3119" s="2">
        <f>IFERROR(CEILING(VALUE(LEFT(Table_Books[[#This Row],[Published_Date]],FIND("-",Table_Books[[#This Row],[Published_Date]]&amp;"-")-1))/100, 1), 0)</f>
        <v>0</v>
      </c>
      <c r="AK3119" s="2" t="str">
        <f>Table_Books[[#This Row],[Title]]&amp;"_"&amp;Table_Books[[#This Row],[Author]]</f>
        <v>Leave Your Sleep_Russell, R.B.</v>
      </c>
      <c r="AL3119" s="2" t="str">
        <f>Table_Books[[#This Row],[Author]]&amp;"_"&amp;Table_Books[[#This Row],[Title]]</f>
        <v>Russell, R.B._Leave Your Sleep</v>
      </c>
      <c r="AM3119" s="2" t="str">
        <f>Table_Books[[#This Row],[Title]]&amp;" by "&amp;Table_Books[[#This Row],[Author]]</f>
        <v>Leave Your Sleep by Russell, R.B.</v>
      </c>
    </row>
    <row r="3120" spans="1:41" x14ac:dyDescent="0.35">
      <c r="A3120" s="7" t="str">
        <f>"B-" &amp; UPPER(TRIM(Table_Books[[#This Row],[Title]])) &amp; "|" &amp; UPPER(TRIM(Table_Books[[#This Row],[Author]]))</f>
        <v>B-PAST LIVES OF OLD BOOKS|RUSSELL, R.B.</v>
      </c>
      <c r="B3120" s="28" t="str">
        <f>IF(COUNTIFS(Table_Books[Hash_ID],Table_Books[[#This Row],[Hash_ID]])&gt;1,"Y","N")</f>
        <v>N</v>
      </c>
      <c r="C3120" s="2" t="s">
        <v>8066</v>
      </c>
      <c r="D3120" s="2" t="s">
        <v>8429</v>
      </c>
      <c r="G3120" s="12"/>
      <c r="H3120" s="12"/>
      <c r="I3120" s="8"/>
      <c r="J3120" s="12"/>
      <c r="K3120" s="12"/>
      <c r="O3120" s="33"/>
      <c r="P3120" s="10"/>
      <c r="Q3120" s="10" t="s">
        <v>1860</v>
      </c>
      <c r="R3120" s="10"/>
      <c r="S3120" s="10"/>
      <c r="T3120" s="10" t="s">
        <v>1860</v>
      </c>
      <c r="U3120" s="10" t="s">
        <v>1860</v>
      </c>
      <c r="V3120" s="10"/>
      <c r="W3120" s="10"/>
      <c r="X3120" s="10"/>
      <c r="Y3120" s="10"/>
      <c r="Z3120" s="10"/>
      <c r="AA3120" s="10"/>
      <c r="AB3120" s="10"/>
      <c r="AE3120" s="12">
        <f>IFERROR(FLOOR(Table_Books[[#This Row],[Published_Date]],10), 0)</f>
        <v>0</v>
      </c>
      <c r="AF3120" s="2">
        <f>IFERROR(CEILING(VALUE(LEFT(Table_Books[[#This Row],[Published_Date]],FIND("-",Table_Books[[#This Row],[Published_Date]]&amp;"-")-1))/100, 1), 0)</f>
        <v>0</v>
      </c>
      <c r="AK3120" s="2" t="str">
        <f>Table_Books[[#This Row],[Title]]&amp;"_"&amp;Table_Books[[#This Row],[Author]]</f>
        <v>Past Lives of Old Books_Russell, R.B.</v>
      </c>
      <c r="AL3120" s="2" t="str">
        <f>Table_Books[[#This Row],[Author]]&amp;"_"&amp;Table_Books[[#This Row],[Title]]</f>
        <v>Russell, R.B._Past Lives of Old Books</v>
      </c>
      <c r="AM3120" s="2" t="str">
        <f>Table_Books[[#This Row],[Title]]&amp;" by "&amp;Table_Books[[#This Row],[Author]]</f>
        <v>Past Lives of Old Books by Russell, R.B.</v>
      </c>
    </row>
    <row r="3121" spans="1:41" x14ac:dyDescent="0.35">
      <c r="A3121" s="7" t="str">
        <f>"B-" &amp; UPPER(TRIM(Table_Books[[#This Row],[Title]])) &amp; "|" &amp; UPPER(TRIM(Table_Books[[#This Row],[Author]]))</f>
        <v>B-ROBERT AICKMAN: A BIOGRAPHY|RUSSELL, R.B.</v>
      </c>
      <c r="B3121" s="28" t="str">
        <f>IF(COUNTIFS(Table_Books[Hash_ID],Table_Books[[#This Row],[Hash_ID]])&gt;1,"Y","N")</f>
        <v>N</v>
      </c>
      <c r="C3121" s="2" t="s">
        <v>8083</v>
      </c>
      <c r="D3121" s="2" t="s">
        <v>8429</v>
      </c>
      <c r="G3121" s="12"/>
      <c r="H3121" s="12">
        <v>2023</v>
      </c>
      <c r="I3121" s="8" t="s">
        <v>7930</v>
      </c>
      <c r="J3121" s="12"/>
      <c r="K3121" s="12"/>
      <c r="O3121" s="33"/>
      <c r="P3121" s="10"/>
      <c r="Q3121" s="10" t="s">
        <v>1860</v>
      </c>
      <c r="R3121" s="10"/>
      <c r="S3121" s="10"/>
      <c r="T3121" s="10" t="s">
        <v>1860</v>
      </c>
      <c r="U3121" s="10" t="s">
        <v>1860</v>
      </c>
      <c r="V3121" s="10"/>
      <c r="W3121" s="10"/>
      <c r="X3121" s="10"/>
      <c r="Y3121" s="10"/>
      <c r="Z3121" s="10"/>
      <c r="AA3121" s="10"/>
      <c r="AB3121" s="10"/>
      <c r="AE3121" s="12">
        <f>IFERROR(FLOOR(Table_Books[[#This Row],[Published_Date]],10), 0)</f>
        <v>0</v>
      </c>
      <c r="AF3121" s="2">
        <f>IFERROR(CEILING(VALUE(LEFT(Table_Books[[#This Row],[Published_Date]],FIND("-",Table_Books[[#This Row],[Published_Date]]&amp;"-")-1))/100, 1), 0)</f>
        <v>0</v>
      </c>
      <c r="AK3121" s="2" t="str">
        <f>Table_Books[[#This Row],[Title]]&amp;"_"&amp;Table_Books[[#This Row],[Author]]</f>
        <v>Robert Aickman: A Biography_Russell, R.B.</v>
      </c>
      <c r="AL3121" s="2" t="str">
        <f>Table_Books[[#This Row],[Author]]&amp;"_"&amp;Table_Books[[#This Row],[Title]]</f>
        <v>Russell, R.B._Robert Aickman: A Biography</v>
      </c>
      <c r="AM3121" s="2" t="str">
        <f>Table_Books[[#This Row],[Title]]&amp;" by "&amp;Table_Books[[#This Row],[Author]]</f>
        <v>Robert Aickman: A Biography by Russell, R.B.</v>
      </c>
    </row>
    <row r="3122" spans="1:41" x14ac:dyDescent="0.35">
      <c r="A3122" s="7" t="str">
        <f>"B-" &amp; UPPER(TRIM(Table_Books[[#This Row],[Title]])) &amp; "|" &amp; UPPER(TRIM(Table_Books[[#This Row],[Author]]))</f>
        <v>B-ROBERT AICKMAN: AN ATTEMPTED BIOGRAPHY|RUSSELL, R.B.</v>
      </c>
      <c r="B3122" s="28" t="str">
        <f>IF(COUNTIFS(Table_Books[Hash_ID],Table_Books[[#This Row],[Hash_ID]])&gt;1,"Y","N")</f>
        <v>N</v>
      </c>
      <c r="C3122" s="2" t="s">
        <v>8082</v>
      </c>
      <c r="D3122" s="2" t="s">
        <v>8429</v>
      </c>
      <c r="G3122" s="12"/>
      <c r="H3122" s="12">
        <v>2022</v>
      </c>
      <c r="I3122" s="8" t="s">
        <v>7930</v>
      </c>
      <c r="J3122" s="12"/>
      <c r="K3122" s="12"/>
      <c r="O3122" s="33"/>
      <c r="P3122" s="10"/>
      <c r="Q3122" s="10" t="s">
        <v>1860</v>
      </c>
      <c r="R3122" s="10"/>
      <c r="S3122" s="10"/>
      <c r="T3122" s="10" t="s">
        <v>1860</v>
      </c>
      <c r="U3122" s="10" t="s">
        <v>1860</v>
      </c>
      <c r="V3122" s="10"/>
      <c r="W3122" s="10"/>
      <c r="X3122" s="10"/>
      <c r="Y3122" s="10"/>
      <c r="Z3122" s="10"/>
      <c r="AA3122" s="10"/>
      <c r="AB3122" s="10"/>
      <c r="AE3122" s="12">
        <f>IFERROR(FLOOR(Table_Books[[#This Row],[Published_Date]],10), 0)</f>
        <v>0</v>
      </c>
      <c r="AF3122" s="2">
        <f>IFERROR(CEILING(VALUE(LEFT(Table_Books[[#This Row],[Published_Date]],FIND("-",Table_Books[[#This Row],[Published_Date]]&amp;"-")-1))/100, 1), 0)</f>
        <v>0</v>
      </c>
      <c r="AK3122" s="2" t="str">
        <f>Table_Books[[#This Row],[Title]]&amp;"_"&amp;Table_Books[[#This Row],[Author]]</f>
        <v>Robert Aickman: An Attempted Biography_Russell, R.B.</v>
      </c>
      <c r="AL3122" s="2" t="str">
        <f>Table_Books[[#This Row],[Author]]&amp;"_"&amp;Table_Books[[#This Row],[Title]]</f>
        <v>Russell, R.B._Robert Aickman: An Attempted Biography</v>
      </c>
      <c r="AM3122" s="2" t="str">
        <f>Table_Books[[#This Row],[Title]]&amp;" by "&amp;Table_Books[[#This Row],[Author]]</f>
        <v>Robert Aickman: An Attempted Biography by Russell, R.B.</v>
      </c>
    </row>
    <row r="3123" spans="1:41" x14ac:dyDescent="0.35">
      <c r="A3123" s="7" t="str">
        <f>"B-" &amp; UPPER(TRIM(Table_Books[[#This Row],[Title]])) &amp; "|" &amp; UPPER(TRIM(Table_Books[[#This Row],[Author]]))</f>
        <v>B-SHE SLEEPS|RUSSELL, R.B.</v>
      </c>
      <c r="B3123" s="28" t="str">
        <f>IF(COUNTIFS(Table_Books[Hash_ID],Table_Books[[#This Row],[Hash_ID]])&gt;1,"Y","N")</f>
        <v>N</v>
      </c>
      <c r="C3123" s="2" t="s">
        <v>8081</v>
      </c>
      <c r="D3123" s="2" t="s">
        <v>8429</v>
      </c>
      <c r="G3123" s="12"/>
      <c r="H3123" s="12">
        <v>2022</v>
      </c>
      <c r="I3123" s="8" t="s">
        <v>7930</v>
      </c>
      <c r="J3123" s="12"/>
      <c r="K3123" s="12"/>
      <c r="O3123" s="33"/>
      <c r="P3123" s="10"/>
      <c r="Q3123" s="10" t="s">
        <v>1860</v>
      </c>
      <c r="R3123" s="10"/>
      <c r="S3123" s="10"/>
      <c r="T3123" s="10" t="s">
        <v>1860</v>
      </c>
      <c r="U3123" s="10" t="s">
        <v>1860</v>
      </c>
      <c r="V3123" s="10"/>
      <c r="W3123" s="10"/>
      <c r="X3123" s="10"/>
      <c r="Y3123" s="10"/>
      <c r="Z3123" s="10"/>
      <c r="AA3123" s="10"/>
      <c r="AB3123" s="10"/>
      <c r="AE3123" s="12">
        <f>IFERROR(FLOOR(Table_Books[[#This Row],[Published_Date]],10), 0)</f>
        <v>0</v>
      </c>
      <c r="AF3123" s="2">
        <f>IFERROR(CEILING(VALUE(LEFT(Table_Books[[#This Row],[Published_Date]],FIND("-",Table_Books[[#This Row],[Published_Date]]&amp;"-")-1))/100, 1), 0)</f>
        <v>0</v>
      </c>
      <c r="AK3123" s="2" t="str">
        <f>Table_Books[[#This Row],[Title]]&amp;"_"&amp;Table_Books[[#This Row],[Author]]</f>
        <v>She Sleeps_Russell, R.B.</v>
      </c>
      <c r="AL3123" s="2" t="str">
        <f>Table_Books[[#This Row],[Author]]&amp;"_"&amp;Table_Books[[#This Row],[Title]]</f>
        <v>Russell, R.B._She Sleeps</v>
      </c>
      <c r="AM3123" s="2" t="str">
        <f>Table_Books[[#This Row],[Title]]&amp;" by "&amp;Table_Books[[#This Row],[Author]]</f>
        <v>She Sleeps by Russell, R.B.</v>
      </c>
    </row>
    <row r="3124" spans="1:41" x14ac:dyDescent="0.35">
      <c r="A3124" s="7" t="str">
        <f>"B-" &amp; UPPER(TRIM(Table_Books[[#This Row],[Title]])) &amp; "|" &amp; UPPER(TRIM(Table_Books[[#This Row],[Author]]))</f>
        <v>B-THE ANATOMY OF TAVERNS|RUSSELL, R.B.</v>
      </c>
      <c r="B3124" s="28" t="str">
        <f>IF(COUNTIFS(Table_Books[Hash_ID],Table_Books[[#This Row],[Hash_ID]])&gt;1,"Y","N")</f>
        <v>N</v>
      </c>
      <c r="C3124" s="2" t="s">
        <v>7940</v>
      </c>
      <c r="D3124" s="2" t="s">
        <v>8429</v>
      </c>
      <c r="G3124" s="12"/>
      <c r="H3124" s="12">
        <v>1990</v>
      </c>
      <c r="I3124" s="8" t="s">
        <v>7930</v>
      </c>
      <c r="J3124" s="12"/>
      <c r="K3124" s="12"/>
      <c r="O3124" s="33"/>
      <c r="P3124" s="10"/>
      <c r="Q3124" s="10" t="s">
        <v>1860</v>
      </c>
      <c r="R3124" s="10"/>
      <c r="S3124" s="10"/>
      <c r="T3124" s="10" t="s">
        <v>1860</v>
      </c>
      <c r="U3124" s="10" t="s">
        <v>1860</v>
      </c>
      <c r="V3124" s="10"/>
      <c r="W3124" s="10"/>
      <c r="X3124" s="10"/>
      <c r="Y3124" s="10"/>
      <c r="Z3124" s="10"/>
      <c r="AA3124" s="10"/>
      <c r="AB3124" s="10"/>
      <c r="AE3124" s="12">
        <f>IFERROR(FLOOR(Table_Books[[#This Row],[Published_Date]],10), 0)</f>
        <v>0</v>
      </c>
      <c r="AF3124" s="2">
        <f>IFERROR(CEILING(VALUE(LEFT(Table_Books[[#This Row],[Published_Date]],FIND("-",Table_Books[[#This Row],[Published_Date]]&amp;"-")-1))/100, 1), 0)</f>
        <v>0</v>
      </c>
      <c r="AK3124" s="2" t="str">
        <f>Table_Books[[#This Row],[Title]]&amp;"_"&amp;Table_Books[[#This Row],[Author]]</f>
        <v>The Anatomy of Taverns_Russell, R.B.</v>
      </c>
      <c r="AL3124" s="2" t="str">
        <f>Table_Books[[#This Row],[Author]]&amp;"_"&amp;Table_Books[[#This Row],[Title]]</f>
        <v>Russell, R.B._The Anatomy of Taverns</v>
      </c>
      <c r="AM3124" s="2" t="str">
        <f>Table_Books[[#This Row],[Title]]&amp;" by "&amp;Table_Books[[#This Row],[Author]]</f>
        <v>The Anatomy of Taverns by Russell, R.B.</v>
      </c>
    </row>
    <row r="3125" spans="1:41" x14ac:dyDescent="0.35">
      <c r="A3125" s="7" t="str">
        <f>"B-" &amp; UPPER(TRIM(Table_Books[[#This Row],[Title]])) &amp; "|" &amp; UPPER(TRIM(Table_Books[[#This Row],[Author]]))</f>
        <v>B-THE TARTARUS PRESS GUIDE TO FIRST EDITION PRICES, 1997|RUSSELL, R.B.</v>
      </c>
      <c r="B3125" s="28" t="str">
        <f>IF(COUNTIFS(Table_Books[Hash_ID],Table_Books[[#This Row],[Hash_ID]])&gt;1,"Y","N")</f>
        <v>N</v>
      </c>
      <c r="C3125" s="2" t="s">
        <v>7963</v>
      </c>
      <c r="D3125" s="2" t="s">
        <v>8429</v>
      </c>
      <c r="G3125" s="12"/>
      <c r="H3125" s="12">
        <v>1996</v>
      </c>
      <c r="I3125" s="8" t="s">
        <v>7930</v>
      </c>
      <c r="J3125" s="12"/>
      <c r="K3125" s="12"/>
      <c r="O3125" s="33"/>
      <c r="P3125" s="10"/>
      <c r="Q3125" s="10" t="s">
        <v>1860</v>
      </c>
      <c r="R3125" s="10"/>
      <c r="S3125" s="10"/>
      <c r="T3125" s="10" t="s">
        <v>1860</v>
      </c>
      <c r="U3125" s="10" t="s">
        <v>1860</v>
      </c>
      <c r="V3125" s="10"/>
      <c r="W3125" s="10"/>
      <c r="X3125" s="10"/>
      <c r="Y3125" s="10"/>
      <c r="Z3125" s="10"/>
      <c r="AA3125" s="10"/>
      <c r="AB3125" s="10"/>
      <c r="AE3125" s="12">
        <f>IFERROR(FLOOR(Table_Books[[#This Row],[Published_Date]],10), 0)</f>
        <v>0</v>
      </c>
      <c r="AF3125" s="2">
        <f>IFERROR(CEILING(VALUE(LEFT(Table_Books[[#This Row],[Published_Date]],FIND("-",Table_Books[[#This Row],[Published_Date]]&amp;"-")-1))/100, 1), 0)</f>
        <v>0</v>
      </c>
      <c r="AK3125" s="2" t="str">
        <f>Table_Books[[#This Row],[Title]]&amp;"_"&amp;Table_Books[[#This Row],[Author]]</f>
        <v>The Tartarus Press Guide to First Edition Prices, 1997_Russell, R.B.</v>
      </c>
      <c r="AL3125" s="2" t="str">
        <f>Table_Books[[#This Row],[Author]]&amp;"_"&amp;Table_Books[[#This Row],[Title]]</f>
        <v>Russell, R.B._The Tartarus Press Guide to First Edition Prices, 1997</v>
      </c>
      <c r="AM3125" s="2" t="str">
        <f>Table_Books[[#This Row],[Title]]&amp;" by "&amp;Table_Books[[#This Row],[Author]]</f>
        <v>The Tartarus Press Guide to First Edition Prices, 1997 by Russell, R.B.</v>
      </c>
    </row>
    <row r="3126" spans="1:41" x14ac:dyDescent="0.35">
      <c r="A3126" s="7" t="str">
        <f>"B-" &amp; UPPER(TRIM(Table_Books[[#This Row],[Title]])) &amp; "|" &amp; UPPER(TRIM(Table_Books[[#This Row],[Author]]))</f>
        <v>B-THE WOMAN WHO FELL TO EARTH|RUSSELL, R.B.</v>
      </c>
      <c r="B3126" s="28" t="str">
        <f>IF(COUNTIFS(Table_Books[Hash_ID],Table_Books[[#This Row],[Hash_ID]])&gt;1,"Y","N")</f>
        <v>N</v>
      </c>
      <c r="C3126" s="2" t="s">
        <v>8101</v>
      </c>
      <c r="D3126" s="2" t="s">
        <v>8429</v>
      </c>
      <c r="G3126" s="12"/>
      <c r="H3126" s="12"/>
      <c r="I3126" s="8"/>
      <c r="J3126" s="12"/>
      <c r="K3126" s="12"/>
      <c r="O3126" s="33"/>
      <c r="P3126" s="10"/>
      <c r="Q3126" s="10" t="s">
        <v>1860</v>
      </c>
      <c r="R3126" s="10"/>
      <c r="S3126" s="10"/>
      <c r="T3126" s="10" t="s">
        <v>1860</v>
      </c>
      <c r="U3126" s="10" t="s">
        <v>1860</v>
      </c>
      <c r="V3126" s="10"/>
      <c r="W3126" s="10"/>
      <c r="X3126" s="10"/>
      <c r="Y3126" s="10"/>
      <c r="Z3126" s="10"/>
      <c r="AA3126" s="10"/>
      <c r="AB3126" s="10"/>
      <c r="AE3126" s="12">
        <f>IFERROR(FLOOR(Table_Books[[#This Row],[Published_Date]],10), 0)</f>
        <v>0</v>
      </c>
      <c r="AF3126" s="2">
        <f>IFERROR(CEILING(VALUE(LEFT(Table_Books[[#This Row],[Published_Date]],FIND("-",Table_Books[[#This Row],[Published_Date]]&amp;"-")-1))/100, 1), 0)</f>
        <v>0</v>
      </c>
      <c r="AK3126" s="2" t="str">
        <f>Table_Books[[#This Row],[Title]]&amp;"_"&amp;Table_Books[[#This Row],[Author]]</f>
        <v>The Woman Who Fell to Earth_Russell, R.B.</v>
      </c>
      <c r="AL3126" s="2" t="str">
        <f>Table_Books[[#This Row],[Author]]&amp;"_"&amp;Table_Books[[#This Row],[Title]]</f>
        <v>Russell, R.B._The Woman Who Fell to Earth</v>
      </c>
      <c r="AM3126" s="2" t="str">
        <f>Table_Books[[#This Row],[Title]]&amp;" by "&amp;Table_Books[[#This Row],[Author]]</f>
        <v>The Woman Who Fell to Earth by Russell, R.B.</v>
      </c>
    </row>
    <row r="3127" spans="1:41" x14ac:dyDescent="0.35">
      <c r="A3127" s="7" t="str">
        <f>"B-" &amp; UPPER(TRIM(Table_Books[[#This Row],[Title]])) &amp; "|" &amp; UPPER(TRIM(Table_Books[[#This Row],[Author]]))</f>
        <v>B-HAUNTED CASTLES: THE COMPLETE GOTHIC STORIES|RUSSELL, RAY</v>
      </c>
      <c r="B3127" s="28" t="str">
        <f>IF(COUNTIFS(Table_Books[Hash_ID],Table_Books[[#This Row],[Hash_ID]])&gt;1,"Y","N")</f>
        <v>N</v>
      </c>
      <c r="C3127" s="2" t="s">
        <v>6723</v>
      </c>
      <c r="D3127" s="2" t="s">
        <v>6725</v>
      </c>
      <c r="G3127" s="12"/>
      <c r="H3127" s="12"/>
      <c r="I3127" s="8"/>
      <c r="J3127" s="12"/>
      <c r="K3127" s="12"/>
      <c r="O3127" s="33"/>
      <c r="P3127" s="10"/>
      <c r="Q3127" s="10" t="s">
        <v>1860</v>
      </c>
      <c r="R3127" s="10"/>
      <c r="S3127" s="10"/>
      <c r="T3127" s="10" t="s">
        <v>1860</v>
      </c>
      <c r="U3127" s="10" t="s">
        <v>1860</v>
      </c>
      <c r="V3127" s="10"/>
      <c r="W3127" s="10"/>
      <c r="X3127" s="10"/>
      <c r="Y3127" s="10"/>
      <c r="Z3127" s="10"/>
      <c r="AA3127" s="10"/>
      <c r="AB3127" s="10"/>
      <c r="AE3127" s="12">
        <f>IFERROR(FLOOR(Table_Books[[#This Row],[Published_Date]],10), 0)</f>
        <v>0</v>
      </c>
      <c r="AF3127" s="2">
        <f>IFERROR(CEILING(VALUE(LEFT(Table_Books[[#This Row],[Published_Date]],FIND("-",Table_Books[[#This Row],[Published_Date]]&amp;"-")-1))/100, 1), 0)</f>
        <v>0</v>
      </c>
      <c r="AK3127" s="2" t="str">
        <f>Table_Books[[#This Row],[Title]]&amp;"_"&amp;Table_Books[[#This Row],[Author]]</f>
        <v>Haunted Castles: The Complete Gothic Stories_Russell, Ray</v>
      </c>
      <c r="AL3127" s="2" t="str">
        <f>Table_Books[[#This Row],[Author]]&amp;"_"&amp;Table_Books[[#This Row],[Title]]</f>
        <v>Russell, Ray_Haunted Castles: The Complete Gothic Stories</v>
      </c>
      <c r="AM3127" s="2" t="str">
        <f>Table_Books[[#This Row],[Title]]&amp;" by "&amp;Table_Books[[#This Row],[Author]]</f>
        <v>Haunted Castles: The Complete Gothic Stories by Russell, Ray</v>
      </c>
    </row>
    <row r="3128" spans="1:41" x14ac:dyDescent="0.35">
      <c r="A3128" s="7" t="str">
        <f>"B-" &amp; UPPER(TRIM(Table_Books[[#This Row],[Title]])) &amp; "|" &amp; UPPER(TRIM(Table_Books[[#This Row],[Author]]))</f>
        <v>B-THE CASE AGAINST SATAN|RUSSELL, RAY</v>
      </c>
      <c r="B3128" s="28" t="str">
        <f>IF(COUNTIFS(Table_Books[Hash_ID],Table_Books[[#This Row],[Hash_ID]])&gt;1,"Y","N")</f>
        <v>N</v>
      </c>
      <c r="C3128" s="2" t="s">
        <v>20478</v>
      </c>
      <c r="D3128" s="2" t="s">
        <v>6725</v>
      </c>
      <c r="G3128" s="12"/>
      <c r="H3128" s="12"/>
      <c r="I3128" s="8"/>
      <c r="J3128" s="12"/>
      <c r="K3128" s="12"/>
      <c r="O3128" s="33"/>
      <c r="P3128" s="10"/>
      <c r="Q3128" s="10" t="s">
        <v>1860</v>
      </c>
      <c r="R3128" s="10"/>
      <c r="S3128" s="10"/>
      <c r="T3128" s="10" t="s">
        <v>1860</v>
      </c>
      <c r="U3128" s="10" t="s">
        <v>1860</v>
      </c>
      <c r="V3128" s="10"/>
      <c r="W3128" s="10"/>
      <c r="X3128" s="10"/>
      <c r="Y3128" s="10"/>
      <c r="Z3128" s="10"/>
      <c r="AA3128" s="10"/>
      <c r="AB3128" s="10"/>
      <c r="AE3128" s="12">
        <f>IFERROR(FLOOR(Table_Books[[#This Row],[Published_Date]],10), 0)</f>
        <v>0</v>
      </c>
      <c r="AF3128" s="2">
        <f>IFERROR(CEILING(VALUE(LEFT(Table_Books[[#This Row],[Published_Date]],FIND("-",Table_Books[[#This Row],[Published_Date]]&amp;"-")-1))/100, 1), 0)</f>
        <v>0</v>
      </c>
      <c r="AK3128" s="2" t="str">
        <f>Table_Books[[#This Row],[Title]]&amp;"_"&amp;Table_Books[[#This Row],[Author]]</f>
        <v>The Case Against Satan_Russell, Ray</v>
      </c>
      <c r="AL3128" s="2" t="str">
        <f>Table_Books[[#This Row],[Author]]&amp;"_"&amp;Table_Books[[#This Row],[Title]]</f>
        <v>Russell, Ray_The Case Against Satan</v>
      </c>
      <c r="AM3128" s="2" t="str">
        <f>Table_Books[[#This Row],[Title]]&amp;" by "&amp;Table_Books[[#This Row],[Author]]</f>
        <v>The Case Against Satan by Russell, Ray</v>
      </c>
    </row>
    <row r="3129" spans="1:41" x14ac:dyDescent="0.35">
      <c r="A3129" s="7" t="str">
        <f>"B-" &amp; UPPER(TRIM(Table_Books[[#This Row],[Title]])) &amp; "|" &amp; UPPER(TRIM(Table_Books[[#This Row],[Author]]))</f>
        <v>B-THE CONCEPT OF MIND|RYLE, GILBERT</v>
      </c>
      <c r="B3129" s="28" t="str">
        <f>IF(COUNTIFS(Table_Books[Hash_ID],Table_Books[[#This Row],[Hash_ID]])&gt;1,"Y","N")</f>
        <v>N</v>
      </c>
      <c r="C3129" s="2" t="s">
        <v>8982</v>
      </c>
      <c r="D3129" s="2" t="s">
        <v>10191</v>
      </c>
      <c r="G3129" s="12">
        <v>1949</v>
      </c>
      <c r="H3129" s="12"/>
      <c r="I3129" s="8"/>
      <c r="J3129" s="12" t="s">
        <v>8982</v>
      </c>
      <c r="K3129" s="12"/>
      <c r="O3129" s="33"/>
      <c r="P3129" s="10"/>
      <c r="Q3129" s="10" t="s">
        <v>1860</v>
      </c>
      <c r="R3129" s="10"/>
      <c r="S3129" s="10"/>
      <c r="T3129" s="10" t="s">
        <v>1860</v>
      </c>
      <c r="U3129" s="10" t="s">
        <v>1860</v>
      </c>
      <c r="V3129" s="10"/>
      <c r="W3129" s="10"/>
      <c r="X3129" s="10"/>
      <c r="Y3129" s="10"/>
      <c r="Z3129" s="10"/>
      <c r="AA3129" s="10"/>
      <c r="AB3129" s="10"/>
      <c r="AE3129" s="12">
        <f>IFERROR(FLOOR(Table_Books[[#This Row],[Published_Date]],10), 0)</f>
        <v>1940</v>
      </c>
      <c r="AF3129" s="2">
        <f>IFERROR(CEILING(VALUE(LEFT(Table_Books[[#This Row],[Published_Date]],FIND("-",Table_Books[[#This Row],[Published_Date]]&amp;"-")-1))/100, 1), 0)</f>
        <v>20</v>
      </c>
      <c r="AG3129" s="2" t="s">
        <v>10355</v>
      </c>
      <c r="AH3129" s="2" t="s">
        <v>4856</v>
      </c>
      <c r="AI3129" s="2" t="s">
        <v>10401</v>
      </c>
      <c r="AK3129" s="2" t="str">
        <f>Table_Books[[#This Row],[Title]]&amp;"_"&amp;Table_Books[[#This Row],[Author]]</f>
        <v>The Concept of Mind_Ryle, Gilbert</v>
      </c>
      <c r="AL3129" s="2" t="str">
        <f>Table_Books[[#This Row],[Author]]&amp;"_"&amp;Table_Books[[#This Row],[Title]]</f>
        <v>Ryle, Gilbert_The Concept of Mind</v>
      </c>
      <c r="AM3129" s="2" t="str">
        <f>Table_Books[[#This Row],[Title]]&amp;" by "&amp;Table_Books[[#This Row],[Author]]</f>
        <v>The Concept of Mind by Ryle, Gilbert</v>
      </c>
    </row>
    <row r="3130" spans="1:41" x14ac:dyDescent="0.35">
      <c r="A3130" s="7" t="str">
        <f>"B-" &amp; UPPER(TRIM(Table_Books[[#This Row],[Title]])) &amp; "|" &amp; UPPER(TRIM(Table_Books[[#This Row],[Author]]))</f>
        <v>B-THE EXPANSE #1: LEVIATHAN WAKES|S.A. COREY, JAMES</v>
      </c>
      <c r="B3130" s="28" t="str">
        <f>IF(COUNTIFS(Table_Books[Hash_ID],Table_Books[[#This Row],[Hash_ID]])&gt;1,"Y","N")</f>
        <v>N</v>
      </c>
      <c r="C3130" s="2" t="s">
        <v>5696</v>
      </c>
      <c r="D3130" s="2" t="s">
        <v>5697</v>
      </c>
      <c r="G3130" s="12"/>
      <c r="H3130" s="12"/>
      <c r="I3130" s="8"/>
      <c r="J3130" s="12"/>
      <c r="K3130" s="12"/>
      <c r="O3130" s="33"/>
      <c r="P3130" s="10"/>
      <c r="Q3130" s="10" t="s">
        <v>1860</v>
      </c>
      <c r="R3130" s="10"/>
      <c r="S3130" s="10"/>
      <c r="T3130" s="10" t="s">
        <v>1860</v>
      </c>
      <c r="U3130" s="10" t="s">
        <v>1860</v>
      </c>
      <c r="V3130" s="10"/>
      <c r="W3130" s="10"/>
      <c r="X3130" s="10"/>
      <c r="Y3130" s="10"/>
      <c r="Z3130" s="10"/>
      <c r="AA3130" s="10"/>
      <c r="AB3130" s="10"/>
      <c r="AE3130" s="12">
        <f>IFERROR(FLOOR(Table_Books[[#This Row],[Published_Date]],10), 0)</f>
        <v>0</v>
      </c>
      <c r="AF3130" s="2">
        <f>IFERROR(CEILING(VALUE(LEFT(Table_Books[[#This Row],[Published_Date]],FIND("-",Table_Books[[#This Row],[Published_Date]]&amp;"-")-1))/100, 1), 0)</f>
        <v>0</v>
      </c>
      <c r="AK3130" s="2" t="str">
        <f>Table_Books[[#This Row],[Title]]&amp;"_"&amp;Table_Books[[#This Row],[Author]]</f>
        <v>The Expanse #1: Leviathan Wakes_S.A. Corey, James</v>
      </c>
      <c r="AL3130" s="2" t="str">
        <f>Table_Books[[#This Row],[Author]]&amp;"_"&amp;Table_Books[[#This Row],[Title]]</f>
        <v>S.A. Corey, James_The Expanse #1: Leviathan Wakes</v>
      </c>
      <c r="AM3130" s="2" t="str">
        <f>Table_Books[[#This Row],[Title]]&amp;" by "&amp;Table_Books[[#This Row],[Author]]</f>
        <v>The Expanse #1: Leviathan Wakes by S.A. Corey, James</v>
      </c>
    </row>
    <row r="3131" spans="1:41" x14ac:dyDescent="0.35">
      <c r="A3131" s="7" t="str">
        <f>"B-" &amp; UPPER(TRIM(Table_Books[[#This Row],[Title]])) &amp; "|" &amp; UPPER(TRIM(Table_Books[[#This Row],[Author]]))</f>
        <v>B-BUSTAN (THE ORCHARD) / GULISTAN (THE ROSE GARDEN)|SAADI SHIRAZI</v>
      </c>
      <c r="B3131" s="35" t="str">
        <f>IF(COUNTIFS(Table_Books[Hash_ID],Table_Books[[#This Row],[Hash_ID]])&gt;1,"Y","N")</f>
        <v>N</v>
      </c>
      <c r="C3131" s="35" t="s">
        <v>19152</v>
      </c>
      <c r="D3131" s="48" t="s">
        <v>19153</v>
      </c>
      <c r="E3131" s="35"/>
      <c r="F3131" s="35"/>
      <c r="G3131" s="36"/>
      <c r="H3131" s="36"/>
      <c r="I3131" s="37"/>
      <c r="J3131" s="36"/>
      <c r="K3131" s="36"/>
      <c r="L3131" s="35"/>
      <c r="M3131" s="35"/>
      <c r="N3131" s="35"/>
      <c r="O3131" s="38"/>
      <c r="P3131" s="39"/>
      <c r="Q3131" s="10" t="s">
        <v>1860</v>
      </c>
      <c r="R3131" s="39"/>
      <c r="S3131" s="39"/>
      <c r="T3131" s="10" t="s">
        <v>1860</v>
      </c>
      <c r="U3131" s="10" t="s">
        <v>1860</v>
      </c>
      <c r="V3131" s="39"/>
      <c r="W3131" s="39"/>
      <c r="X3131" s="39"/>
      <c r="Y3131" s="39"/>
      <c r="Z3131" s="39"/>
      <c r="AA3131" s="39"/>
      <c r="AB3131" s="39"/>
      <c r="AC3131" s="35"/>
      <c r="AD3131" s="35"/>
      <c r="AE3131" s="36">
        <f>IFERROR(FLOOR(Table_Books[[#This Row],[Published_Date]],10), 0)</f>
        <v>0</v>
      </c>
      <c r="AF3131" s="35">
        <f>IFERROR(CEILING(VALUE(LEFT(Table_Books[[#This Row],[Published_Date]],FIND("-",Table_Books[[#This Row],[Published_Date]]&amp;"-")-1))/100, 1), 0)</f>
        <v>0</v>
      </c>
      <c r="AG3131" s="35"/>
      <c r="AH3131" s="35" t="s">
        <v>21584</v>
      </c>
      <c r="AI3131" s="35"/>
      <c r="AJ3131" s="35"/>
      <c r="AK3131" s="35" t="str">
        <f>Table_Books[[#This Row],[Title]]&amp;"_"&amp;Table_Books[[#This Row],[Author]]</f>
        <v>Bustan (The Orchard) / Gulistan (The Rose Garden)_Saadi Shirazi</v>
      </c>
      <c r="AL3131" s="35" t="str">
        <f>Table_Books[[#This Row],[Author]]&amp;"_"&amp;Table_Books[[#This Row],[Title]]</f>
        <v>Saadi Shirazi_Bustan (The Orchard) / Gulistan (The Rose Garden)</v>
      </c>
      <c r="AM3131" s="35" t="str">
        <f>Table_Books[[#This Row],[Title]]&amp;" by "&amp;Table_Books[[#This Row],[Author]]</f>
        <v>Bustan (The Orchard) / Gulistan (The Rose Garden) by Saadi Shirazi</v>
      </c>
      <c r="AN3131" s="35"/>
      <c r="AO3131" s="35"/>
    </row>
    <row r="3132" spans="1:41" x14ac:dyDescent="0.35">
      <c r="A3132" s="7" t="str">
        <f>"B-" &amp; UPPER(TRIM(Table_Books[[#This Row],[Title]])) &amp; "|" &amp; UPPER(TRIM(Table_Books[[#This Row],[Author]]))</f>
        <v>B-EL TÚNEL|SABATO, ERNESTO</v>
      </c>
      <c r="B3132" s="28" t="str">
        <f>IF(COUNTIFS(Table_Books[Hash_ID],Table_Books[[#This Row],[Hash_ID]])&gt;1,"Y","N")</f>
        <v>N</v>
      </c>
      <c r="C3132" s="24" t="s">
        <v>14525</v>
      </c>
      <c r="D3132" s="24" t="s">
        <v>2382</v>
      </c>
      <c r="G3132" s="12"/>
      <c r="H3132" s="12"/>
      <c r="I3132" s="8"/>
      <c r="J3132" s="12"/>
      <c r="K3132" s="12"/>
      <c r="O3132" s="33"/>
      <c r="P3132" s="10"/>
      <c r="Q3132" s="10" t="s">
        <v>1860</v>
      </c>
      <c r="R3132" s="10"/>
      <c r="S3132" s="10"/>
      <c r="T3132" s="10" t="s">
        <v>1860</v>
      </c>
      <c r="U3132" s="10" t="s">
        <v>1860</v>
      </c>
      <c r="V3132" s="10"/>
      <c r="W3132" s="10"/>
      <c r="X3132" s="10"/>
      <c r="Y3132" s="10"/>
      <c r="Z3132" s="10"/>
      <c r="AA3132" s="10"/>
      <c r="AB3132" s="10"/>
      <c r="AE3132" s="12">
        <f>IFERROR(FLOOR(Table_Books[[#This Row],[Published_Date]],10), 0)</f>
        <v>0</v>
      </c>
      <c r="AF3132" s="2">
        <f>IFERROR(CEILING(VALUE(LEFT(Table_Books[[#This Row],[Published_Date]],FIND("-",Table_Books[[#This Row],[Published_Date]]&amp;"-")-1))/100, 1), 0)</f>
        <v>0</v>
      </c>
      <c r="AK3132" s="24" t="str">
        <f>Table_Books[[#This Row],[Title]]&amp;"_"&amp;Table_Books[[#This Row],[Author]]</f>
        <v>El túnel_Sabato, Ernesto</v>
      </c>
      <c r="AL3132" s="24" t="str">
        <f>Table_Books[[#This Row],[Author]]&amp;"_"&amp;Table_Books[[#This Row],[Title]]</f>
        <v>Sabato, Ernesto_El túnel</v>
      </c>
      <c r="AM3132" s="24" t="str">
        <f>Table_Books[[#This Row],[Title]]&amp;" by "&amp;Table_Books[[#This Row],[Author]]</f>
        <v>El túnel by Sabato, Ernesto</v>
      </c>
    </row>
    <row r="3133" spans="1:41" ht="29" x14ac:dyDescent="0.35">
      <c r="A3133" s="7" t="str">
        <f>"B-" &amp; UPPER(TRIM(Table_Books[[#This Row],[Title]])) &amp; "|" &amp; UPPER(TRIM(Table_Books[[#This Row],[Author]]))</f>
        <v>B-THE TUNNEL|SABATO, ERNESTO</v>
      </c>
      <c r="B3133" s="28" t="str">
        <f>IF(COUNTIFS(Table_Books[Hash_ID],Table_Books[[#This Row],[Hash_ID]])&gt;1,"Y","N")</f>
        <v>N</v>
      </c>
      <c r="C3133" s="2" t="s">
        <v>2381</v>
      </c>
      <c r="D3133" s="2" t="s">
        <v>2382</v>
      </c>
      <c r="G3133" s="12">
        <v>1948</v>
      </c>
      <c r="H3133" s="12"/>
      <c r="I3133" s="8"/>
      <c r="J3133" s="12"/>
      <c r="K3133" s="12"/>
      <c r="L3133" s="2">
        <v>156</v>
      </c>
      <c r="M3133" s="2" t="s">
        <v>2490</v>
      </c>
      <c r="O3133" s="33"/>
      <c r="P3133" s="10"/>
      <c r="Q3133" s="10" t="s">
        <v>1860</v>
      </c>
      <c r="R3133" s="10"/>
      <c r="S3133" s="10"/>
      <c r="T3133" s="10" t="s">
        <v>1860</v>
      </c>
      <c r="U3133" s="10" t="s">
        <v>1860</v>
      </c>
      <c r="V3133" s="10"/>
      <c r="W3133" s="10"/>
      <c r="X3133" s="10"/>
      <c r="Y3133" s="10"/>
      <c r="Z3133" s="10"/>
      <c r="AA3133" s="10"/>
      <c r="AB3133" s="10"/>
      <c r="AE3133" s="12">
        <f>IFERROR(FLOOR(Table_Books[[#This Row],[Published_Date]],10), 0)</f>
        <v>1940</v>
      </c>
      <c r="AF3133" s="2">
        <f>IFERROR(CEILING(VALUE(LEFT(Table_Books[[#This Row],[Published_Date]],FIND("-",Table_Books[[#This Row],[Published_Date]]&amp;"-")-1))/100, 1), 0)</f>
        <v>20</v>
      </c>
      <c r="AK3133" s="2" t="str">
        <f>Table_Books[[#This Row],[Title]]&amp;"_"&amp;Table_Books[[#This Row],[Author]]</f>
        <v>The Tunnel_Sabato, Ernesto</v>
      </c>
      <c r="AL3133" s="2" t="str">
        <f>Table_Books[[#This Row],[Author]]&amp;"_"&amp;Table_Books[[#This Row],[Title]]</f>
        <v>Sabato, Ernesto_The Tunnel</v>
      </c>
      <c r="AM3133" s="2" t="str">
        <f>Table_Books[[#This Row],[Title]]&amp;" by "&amp;Table_Books[[#This Row],[Author]]</f>
        <v>The Tunnel by Sabato, Ernesto</v>
      </c>
    </row>
    <row r="3134" spans="1:41" x14ac:dyDescent="0.35">
      <c r="A3134" s="52" t="str">
        <f>"B-" &amp; UPPER(TRIM(Table_Books[[#This Row],[Title]])) &amp; "|" &amp; UPPER(TRIM(Table_Books[[#This Row],[Author]]))</f>
        <v>B-HOLES|SACHAR, LOUIS</v>
      </c>
      <c r="B3134" s="28" t="str">
        <f>IF(COUNTIFS(Table_Books[Hash_ID],Table_Books[[#This Row],[Hash_ID]])&gt;1,"Y","N")</f>
        <v>N</v>
      </c>
      <c r="C3134" s="28" t="s">
        <v>14540</v>
      </c>
      <c r="D3134" s="28" t="s">
        <v>14541</v>
      </c>
      <c r="E3134" s="28"/>
      <c r="F3134" s="28"/>
      <c r="G3134" s="44"/>
      <c r="H3134" s="44"/>
      <c r="I3134" s="45"/>
      <c r="J3134" s="44"/>
      <c r="K3134" s="44"/>
      <c r="L3134" s="28"/>
      <c r="M3134" s="28"/>
      <c r="N3134" s="28"/>
      <c r="O3134" s="46"/>
      <c r="P3134" s="47"/>
      <c r="Q3134" s="47" t="s">
        <v>1860</v>
      </c>
      <c r="R3134" s="47"/>
      <c r="S3134" s="47"/>
      <c r="T3134" s="47" t="s">
        <v>1860</v>
      </c>
      <c r="U3134" s="47" t="s">
        <v>1860</v>
      </c>
      <c r="V3134" s="47"/>
      <c r="W3134" s="47"/>
      <c r="X3134" s="47"/>
      <c r="Y3134" s="47"/>
      <c r="Z3134" s="47"/>
      <c r="AA3134" s="47"/>
      <c r="AB3134" s="47"/>
      <c r="AC3134" s="28"/>
      <c r="AD3134" s="28"/>
      <c r="AE3134" s="44">
        <f>IFERROR(FLOOR(Table_Books[[#This Row],[Published_Date]],10), 0)</f>
        <v>0</v>
      </c>
      <c r="AF3134" s="28">
        <f>IFERROR(CEILING(VALUE(LEFT(Table_Books[[#This Row],[Published_Date]],FIND("-",Table_Books[[#This Row],[Published_Date]]&amp;"-")-1))/100, 1), 0)</f>
        <v>0</v>
      </c>
      <c r="AG3134" s="28"/>
      <c r="AH3134" s="28"/>
      <c r="AI3134" s="28"/>
      <c r="AJ3134" s="28"/>
      <c r="AK3134" s="28" t="str">
        <f>Table_Books[[#This Row],[Title]]&amp;"_"&amp;Table_Books[[#This Row],[Author]]</f>
        <v>Holes_Sachar, Louis</v>
      </c>
      <c r="AL3134" s="28" t="str">
        <f>Table_Books[[#This Row],[Author]]&amp;"_"&amp;Table_Books[[#This Row],[Title]]</f>
        <v>Sachar, Louis_Holes</v>
      </c>
      <c r="AM3134" s="28" t="str">
        <f>Table_Books[[#This Row],[Title]]&amp;" by "&amp;Table_Books[[#This Row],[Author]]</f>
        <v>Holes by Sachar, Louis</v>
      </c>
      <c r="AN3134" s="28"/>
      <c r="AO3134" s="28"/>
    </row>
    <row r="3135" spans="1:41" x14ac:dyDescent="0.35">
      <c r="A3135" s="52" t="str">
        <f>"B-" &amp; UPPER(TRIM(Table_Books[[#This Row],[Title]])) &amp; "|" &amp; UPPER(TRIM(Table_Books[[#This Row],[Author]]))</f>
        <v>B-VENUS IN FURS|SACHER-MASOCH, LEOPOLD VON</v>
      </c>
      <c r="B3135" s="28" t="str">
        <f>IF(COUNTIFS(Table_Books[Hash_ID],Table_Books[[#This Row],[Hash_ID]])&gt;1,"Y","N")</f>
        <v>N</v>
      </c>
      <c r="C3135" s="28" t="s">
        <v>6366</v>
      </c>
      <c r="D3135" s="28" t="s">
        <v>6367</v>
      </c>
      <c r="E3135" s="28"/>
      <c r="F3135" s="28"/>
      <c r="G3135" s="44"/>
      <c r="H3135" s="44"/>
      <c r="I3135" s="45"/>
      <c r="J3135" s="44"/>
      <c r="K3135" s="44"/>
      <c r="L3135" s="28"/>
      <c r="M3135" s="28"/>
      <c r="N3135" s="28"/>
      <c r="O3135" s="46">
        <v>5</v>
      </c>
      <c r="P3135" s="47"/>
      <c r="Q3135" s="47" t="s">
        <v>1860</v>
      </c>
      <c r="R3135" s="47"/>
      <c r="S3135" s="47"/>
      <c r="T3135" s="47" t="s">
        <v>1860</v>
      </c>
      <c r="U3135" s="47" t="s">
        <v>1860</v>
      </c>
      <c r="V3135" s="47" t="s">
        <v>1824</v>
      </c>
      <c r="W3135" s="47"/>
      <c r="X3135" s="47"/>
      <c r="Y3135" s="47"/>
      <c r="Z3135" s="47"/>
      <c r="AA3135" s="47"/>
      <c r="AB3135" s="47"/>
      <c r="AC3135" s="28"/>
      <c r="AD3135" s="28"/>
      <c r="AE3135" s="44">
        <f>IFERROR(FLOOR(Table_Books[[#This Row],[Published_Date]],10), 0)</f>
        <v>0</v>
      </c>
      <c r="AF3135" s="28">
        <f>IFERROR(CEILING(VALUE(LEFT(Table_Books[[#This Row],[Published_Date]],FIND("-",Table_Books[[#This Row],[Published_Date]]&amp;"-")-1))/100, 1), 0)</f>
        <v>0</v>
      </c>
      <c r="AG3135" s="28"/>
      <c r="AH3135" s="28"/>
      <c r="AI3135" s="28"/>
      <c r="AJ3135" s="28"/>
      <c r="AK3135" s="28" t="str">
        <f>Table_Books[[#This Row],[Title]]&amp;"_"&amp;Table_Books[[#This Row],[Author]]</f>
        <v>Venus in Furs_Sacher-Masoch, Leopold von</v>
      </c>
      <c r="AL3135" s="28" t="str">
        <f>Table_Books[[#This Row],[Author]]&amp;"_"&amp;Table_Books[[#This Row],[Title]]</f>
        <v>Sacher-Masoch, Leopold von_Venus in Furs</v>
      </c>
      <c r="AM3135" s="28" t="str">
        <f>Table_Books[[#This Row],[Title]]&amp;" by "&amp;Table_Books[[#This Row],[Author]]</f>
        <v>Venus in Furs by Sacher-Masoch, Leopold von</v>
      </c>
      <c r="AN3135" s="28"/>
      <c r="AO3135" s="28"/>
    </row>
    <row r="3136" spans="1:41" x14ac:dyDescent="0.35">
      <c r="A3136" s="52" t="str">
        <f>"B-" &amp; UPPER(TRIM(Table_Books[[#This Row],[Title]])) &amp; "|" &amp; UPPER(TRIM(Table_Books[[#This Row],[Author]]))</f>
        <v>B-HALLUCINATIONS / MUSICOPHILIA|SACKS, OLIVER</v>
      </c>
      <c r="B3136" s="28" t="str">
        <f>IF(COUNTIFS(Table_Books[Hash_ID],Table_Books[[#This Row],[Hash_ID]])&gt;1,"Y","N")</f>
        <v>N</v>
      </c>
      <c r="C3136" s="28" t="s">
        <v>19950</v>
      </c>
      <c r="D3136" s="28" t="s">
        <v>19949</v>
      </c>
      <c r="E3136" s="28"/>
      <c r="F3136" s="28"/>
      <c r="G3136" s="44"/>
      <c r="H3136" s="44"/>
      <c r="I3136" s="45"/>
      <c r="J3136" s="44"/>
      <c r="K3136" s="44"/>
      <c r="L3136" s="28"/>
      <c r="M3136" s="28"/>
      <c r="N3136" s="28"/>
      <c r="O3136" s="46"/>
      <c r="P3136" s="47"/>
      <c r="Q3136" s="47" t="s">
        <v>1860</v>
      </c>
      <c r="R3136" s="47"/>
      <c r="S3136" s="47"/>
      <c r="T3136" s="47" t="s">
        <v>1860</v>
      </c>
      <c r="U3136" s="47" t="s">
        <v>1860</v>
      </c>
      <c r="V3136" s="47"/>
      <c r="W3136" s="47"/>
      <c r="X3136" s="47"/>
      <c r="Y3136" s="47"/>
      <c r="Z3136" s="47"/>
      <c r="AA3136" s="47"/>
      <c r="AB3136" s="47"/>
      <c r="AC3136" s="28"/>
      <c r="AD3136" s="28"/>
      <c r="AE3136" s="44">
        <f>IFERROR(FLOOR(Table_Books[[#This Row],[Published_Date]],10), 0)</f>
        <v>0</v>
      </c>
      <c r="AF3136" s="28">
        <f>IFERROR(CEILING(VALUE(LEFT(Table_Books[[#This Row],[Published_Date]],FIND("-",Table_Books[[#This Row],[Published_Date]]&amp;"-")-1))/100, 1), 0)</f>
        <v>0</v>
      </c>
      <c r="AG3136" s="28"/>
      <c r="AH3136" s="28" t="s">
        <v>21603</v>
      </c>
      <c r="AI3136" s="28"/>
      <c r="AJ3136" s="28"/>
      <c r="AK3136" s="28" t="str">
        <f>Table_Books[[#This Row],[Title]]&amp;"_"&amp;Table_Books[[#This Row],[Author]]</f>
        <v>Hallucinations / Musicophilia_Sacks, Oliver</v>
      </c>
      <c r="AL3136" s="28" t="str">
        <f>Table_Books[[#This Row],[Author]]&amp;"_"&amp;Table_Books[[#This Row],[Title]]</f>
        <v>Sacks, Oliver_Hallucinations / Musicophilia</v>
      </c>
      <c r="AM3136" s="28" t="str">
        <f>Table_Books[[#This Row],[Title]]&amp;" by "&amp;Table_Books[[#This Row],[Author]]</f>
        <v>Hallucinations / Musicophilia by Sacks, Oliver</v>
      </c>
      <c r="AN3136" s="28"/>
      <c r="AO3136" s="28"/>
    </row>
    <row r="3137" spans="1:41" ht="29" x14ac:dyDescent="0.35">
      <c r="A3137" s="52" t="str">
        <f>"B-" &amp; UPPER(TRIM(Table_Books[[#This Row],[Title]])) &amp; "|" &amp; UPPER(TRIM(Table_Books[[#This Row],[Author]]))</f>
        <v>B-THE MAN WHO MISTOOK HIS WIFE FOR A HAT (PUB 1985, CONTINUED INFLUENCE)|SACKS, OLIVER</v>
      </c>
      <c r="B3137" s="28" t="str">
        <f>IF(COUNTIFS(Table_Books[Hash_ID],Table_Books[[#This Row],[Hash_ID]])&gt;1,"Y","N")</f>
        <v>N</v>
      </c>
      <c r="C3137" s="28" t="s">
        <v>19948</v>
      </c>
      <c r="D3137" s="28" t="s">
        <v>19949</v>
      </c>
      <c r="E3137" s="28"/>
      <c r="F3137" s="28"/>
      <c r="G3137" s="44"/>
      <c r="H3137" s="44"/>
      <c r="I3137" s="45"/>
      <c r="J3137" s="44"/>
      <c r="K3137" s="44"/>
      <c r="L3137" s="28"/>
      <c r="M3137" s="28"/>
      <c r="N3137" s="28"/>
      <c r="O3137" s="46"/>
      <c r="P3137" s="47"/>
      <c r="Q3137" s="47" t="s">
        <v>1860</v>
      </c>
      <c r="R3137" s="47"/>
      <c r="S3137" s="47"/>
      <c r="T3137" s="47" t="s">
        <v>1860</v>
      </c>
      <c r="U3137" s="47" t="s">
        <v>1860</v>
      </c>
      <c r="V3137" s="47"/>
      <c r="W3137" s="47"/>
      <c r="X3137" s="47"/>
      <c r="Y3137" s="47"/>
      <c r="Z3137" s="47"/>
      <c r="AA3137" s="47"/>
      <c r="AB3137" s="47"/>
      <c r="AC3137" s="28"/>
      <c r="AD3137" s="28"/>
      <c r="AE3137" s="44">
        <f>IFERROR(FLOOR(Table_Books[[#This Row],[Published_Date]],10), 0)</f>
        <v>0</v>
      </c>
      <c r="AF3137" s="28">
        <f>IFERROR(CEILING(VALUE(LEFT(Table_Books[[#This Row],[Published_Date]],FIND("-",Table_Books[[#This Row],[Published_Date]]&amp;"-")-1))/100, 1), 0)</f>
        <v>0</v>
      </c>
      <c r="AG3137" s="28"/>
      <c r="AH3137" s="28" t="s">
        <v>21603</v>
      </c>
      <c r="AI3137" s="28"/>
      <c r="AJ3137" s="28"/>
      <c r="AK3137" s="28" t="str">
        <f>Table_Books[[#This Row],[Title]]&amp;"_"&amp;Table_Books[[#This Row],[Author]]</f>
        <v>The Man Who Mistook His Wife for a Hat (Pub 1985, continued influence)_Sacks, Oliver</v>
      </c>
      <c r="AL3137" s="28" t="str">
        <f>Table_Books[[#This Row],[Author]]&amp;"_"&amp;Table_Books[[#This Row],[Title]]</f>
        <v>Sacks, Oliver_The Man Who Mistook His Wife for a Hat (Pub 1985, continued influence)</v>
      </c>
      <c r="AM3137" s="28" t="str">
        <f>Table_Books[[#This Row],[Title]]&amp;" by "&amp;Table_Books[[#This Row],[Author]]</f>
        <v>The Man Who Mistook His Wife for a Hat (Pub 1985, continued influence) by Sacks, Oliver</v>
      </c>
      <c r="AN3137" s="28"/>
      <c r="AO3137" s="28"/>
    </row>
    <row r="3138" spans="1:41" ht="43.5" x14ac:dyDescent="0.35">
      <c r="A3138" s="52" t="str">
        <f>"B-" &amp; UPPER(TRIM(Table_Books[[#This Row],[Title]])) &amp; "|" &amp; UPPER(TRIM(Table_Books[[#This Row],[Author]]))</f>
        <v>B-100 EROTIC ILLUSTRATIONS|SADE, MARQUIS DE</v>
      </c>
      <c r="B3138" s="28" t="str">
        <f>IF(COUNTIFS(Table_Books[Hash_ID],Table_Books[[#This Row],[Hash_ID]])&gt;1,"Y","N")</f>
        <v>N</v>
      </c>
      <c r="C3138" s="28" t="s">
        <v>2546</v>
      </c>
      <c r="D3138" s="28" t="s">
        <v>2386</v>
      </c>
      <c r="E3138" s="28"/>
      <c r="F3138" s="28"/>
      <c r="G3138" s="44">
        <v>1797</v>
      </c>
      <c r="H3138" s="44"/>
      <c r="I3138" s="45"/>
      <c r="J3138" s="44"/>
      <c r="K3138" s="44"/>
      <c r="L3138" s="28">
        <v>120</v>
      </c>
      <c r="M3138" s="28" t="s">
        <v>2818</v>
      </c>
      <c r="N3138" s="28"/>
      <c r="O3138" s="46"/>
      <c r="P3138" s="47"/>
      <c r="Q3138" s="47" t="s">
        <v>1860</v>
      </c>
      <c r="R3138" s="47"/>
      <c r="S3138" s="47"/>
      <c r="T3138" s="47" t="s">
        <v>1860</v>
      </c>
      <c r="U3138" s="47" t="s">
        <v>1860</v>
      </c>
      <c r="V3138" s="47"/>
      <c r="W3138" s="47"/>
      <c r="X3138" s="47"/>
      <c r="Y3138" s="47"/>
      <c r="Z3138" s="47"/>
      <c r="AA3138" s="47"/>
      <c r="AB3138" s="47"/>
      <c r="AC3138" s="28"/>
      <c r="AD3138" s="28"/>
      <c r="AE3138" s="44">
        <f>IFERROR(FLOOR(Table_Books[[#This Row],[Published_Date]],10), 0)</f>
        <v>1790</v>
      </c>
      <c r="AF3138" s="28">
        <f>IFERROR(CEILING(VALUE(LEFT(Table_Books[[#This Row],[Published_Date]],FIND("-",Table_Books[[#This Row],[Published_Date]]&amp;"-")-1))/100, 1), 0)</f>
        <v>18</v>
      </c>
      <c r="AG3138" s="28"/>
      <c r="AH3138" s="28"/>
      <c r="AI3138" s="28"/>
      <c r="AJ3138" s="28"/>
      <c r="AK3138" s="28" t="str">
        <f>Table_Books[[#This Row],[Title]]&amp;"_"&amp;Table_Books[[#This Row],[Author]]</f>
        <v>100 Erotic Illustrations_Sade, Marquis de</v>
      </c>
      <c r="AL3138" s="28" t="str">
        <f>Table_Books[[#This Row],[Author]]&amp;"_"&amp;Table_Books[[#This Row],[Title]]</f>
        <v>Sade, Marquis de_100 Erotic Illustrations</v>
      </c>
      <c r="AM3138" s="28" t="str">
        <f>Table_Books[[#This Row],[Title]]&amp;" by "&amp;Table_Books[[#This Row],[Author]]</f>
        <v>100 Erotic Illustrations by Sade, Marquis de</v>
      </c>
      <c r="AN3138" s="28"/>
      <c r="AO3138" s="28"/>
    </row>
    <row r="3139" spans="1:41" ht="29" x14ac:dyDescent="0.35">
      <c r="A3139" s="7" t="str">
        <f>"B-" &amp; UPPER(TRIM(Table_Books[[#This Row],[Title]])) &amp; "|" &amp; UPPER(TRIM(Table_Books[[#This Row],[Author]]))</f>
        <v>B-JUSTINE, OR THE MISFORTUNES OF VIRTUE|SADE, MARQUIS DE</v>
      </c>
      <c r="B3139" s="28" t="str">
        <f>IF(COUNTIFS(Table_Books[Hash_ID],Table_Books[[#This Row],[Hash_ID]])&gt;1,"Y","N")</f>
        <v>N</v>
      </c>
      <c r="C3139" s="2" t="s">
        <v>2385</v>
      </c>
      <c r="D3139" s="2" t="s">
        <v>2386</v>
      </c>
      <c r="G3139" s="12">
        <v>1791</v>
      </c>
      <c r="H3139" s="12"/>
      <c r="I3139" s="8"/>
      <c r="J3139" s="12"/>
      <c r="K3139" s="12"/>
      <c r="L3139" s="2">
        <v>264</v>
      </c>
      <c r="M3139" s="2" t="s">
        <v>2493</v>
      </c>
      <c r="O3139" s="33">
        <v>4</v>
      </c>
      <c r="P3139" s="10"/>
      <c r="Q3139" s="10" t="s">
        <v>1860</v>
      </c>
      <c r="R3139" s="10"/>
      <c r="S3139" s="10"/>
      <c r="T3139" s="10" t="s">
        <v>1860</v>
      </c>
      <c r="U3139" s="10" t="s">
        <v>1860</v>
      </c>
      <c r="V3139" s="10" t="s">
        <v>1824</v>
      </c>
      <c r="W3139" s="10"/>
      <c r="X3139" s="10"/>
      <c r="Y3139" s="10"/>
      <c r="Z3139" s="10"/>
      <c r="AA3139" s="10"/>
      <c r="AB3139" s="10"/>
      <c r="AE3139" s="12">
        <f>IFERROR(FLOOR(Table_Books[[#This Row],[Published_Date]],10), 0)</f>
        <v>1790</v>
      </c>
      <c r="AF3139" s="2">
        <f>IFERROR(CEILING(VALUE(LEFT(Table_Books[[#This Row],[Published_Date]],FIND("-",Table_Books[[#This Row],[Published_Date]]&amp;"-")-1))/100, 1), 0)</f>
        <v>18</v>
      </c>
      <c r="AH3139" s="2" t="s">
        <v>22597</v>
      </c>
      <c r="AJ3139" s="2" t="s">
        <v>20402</v>
      </c>
      <c r="AK3139" s="2" t="str">
        <f>Table_Books[[#This Row],[Title]]&amp;"_"&amp;Table_Books[[#This Row],[Author]]</f>
        <v>Justine, or the Misfortunes of Virtue_Sade, Marquis de</v>
      </c>
      <c r="AL3139" s="2" t="str">
        <f>Table_Books[[#This Row],[Author]]&amp;"_"&amp;Table_Books[[#This Row],[Title]]</f>
        <v>Sade, Marquis de_Justine, or the Misfortunes of Virtue</v>
      </c>
      <c r="AM3139" s="2" t="str">
        <f>Table_Books[[#This Row],[Title]]&amp;" by "&amp;Table_Books[[#This Row],[Author]]</f>
        <v>Justine, or the Misfortunes of Virtue by Sade, Marquis de</v>
      </c>
    </row>
    <row r="3140" spans="1:41" ht="43.5" x14ac:dyDescent="0.35">
      <c r="A3140" s="7" t="str">
        <f>"B-" &amp; UPPER(TRIM(Table_Books[[#This Row],[Title]])) &amp; "|" &amp; UPPER(TRIM(Table_Books[[#This Row],[Author]]))</f>
        <v>B-THE 120 DAYS OF SODOM|SADE, MARQUIS DE</v>
      </c>
      <c r="B3140" s="28" t="str">
        <f>IF(COUNTIFS(Table_Books[Hash_ID],Table_Books[[#This Row],[Hash_ID]])&gt;1,"Y","N")</f>
        <v>N</v>
      </c>
      <c r="C3140" s="2" t="s">
        <v>5305</v>
      </c>
      <c r="D3140" s="2" t="s">
        <v>2386</v>
      </c>
      <c r="G3140" s="12">
        <v>1785</v>
      </c>
      <c r="H3140" s="12"/>
      <c r="I3140" s="8"/>
      <c r="J3140" s="12"/>
      <c r="K3140" s="12"/>
      <c r="L3140" s="2">
        <v>418</v>
      </c>
      <c r="M3140" s="2" t="s">
        <v>5407</v>
      </c>
      <c r="O3140" s="33"/>
      <c r="P3140" s="10"/>
      <c r="Q3140" s="10" t="s">
        <v>1860</v>
      </c>
      <c r="R3140" s="10"/>
      <c r="S3140" s="10"/>
      <c r="T3140" s="10" t="s">
        <v>1860</v>
      </c>
      <c r="U3140" s="10" t="s">
        <v>1860</v>
      </c>
      <c r="V3140" s="10"/>
      <c r="W3140" s="10"/>
      <c r="X3140" s="10"/>
      <c r="Y3140" s="10"/>
      <c r="Z3140" s="10"/>
      <c r="AA3140" s="10"/>
      <c r="AB3140" s="10"/>
      <c r="AE3140" s="12">
        <f>IFERROR(FLOOR(Table_Books[[#This Row],[Published_Date]],10), 0)</f>
        <v>1780</v>
      </c>
      <c r="AF3140" s="2">
        <f>IFERROR(CEILING(VALUE(LEFT(Table_Books[[#This Row],[Published_Date]],FIND("-",Table_Books[[#This Row],[Published_Date]]&amp;"-")-1))/100, 1), 0)</f>
        <v>18</v>
      </c>
      <c r="AH3140" s="2" t="s">
        <v>22712</v>
      </c>
      <c r="AJ3140" s="2" t="s">
        <v>22711</v>
      </c>
      <c r="AK3140" s="2" t="str">
        <f>Table_Books[[#This Row],[Title]]&amp;"_"&amp;Table_Books[[#This Row],[Author]]</f>
        <v>The 120 Days of Sodom_Sade, Marquis de</v>
      </c>
      <c r="AL3140" s="2" t="str">
        <f>Table_Books[[#This Row],[Author]]&amp;"_"&amp;Table_Books[[#This Row],[Title]]</f>
        <v>Sade, Marquis de_The 120 Days of Sodom</v>
      </c>
      <c r="AM3140" s="2" t="str">
        <f>Table_Books[[#This Row],[Title]]&amp;" by "&amp;Table_Books[[#This Row],[Author]]</f>
        <v>The 120 Days of Sodom by Sade, Marquis de</v>
      </c>
    </row>
    <row r="3141" spans="1:41" ht="29" x14ac:dyDescent="0.35">
      <c r="A3141" s="7" t="str">
        <f>"B-" &amp; UPPER(TRIM(Table_Books[[#This Row],[Title]])) &amp; "|" &amp; UPPER(TRIM(Table_Books[[#This Row],[Author]]))</f>
        <v>B-BONJOUR TRISTESSE|SAGAN, FRANÇOISE</v>
      </c>
      <c r="B3141" s="28" t="str">
        <f>IF(COUNTIFS(Table_Books[Hash_ID],Table_Books[[#This Row],[Hash_ID]])&gt;1,"Y","N")</f>
        <v>N</v>
      </c>
      <c r="C3141" s="2" t="s">
        <v>2400</v>
      </c>
      <c r="D3141" s="2" t="s">
        <v>2401</v>
      </c>
      <c r="G3141" s="12">
        <v>1954</v>
      </c>
      <c r="H3141" s="12"/>
      <c r="I3141" s="8"/>
      <c r="J3141" s="12"/>
      <c r="K3141" s="12"/>
      <c r="L3141" s="2">
        <v>160</v>
      </c>
      <c r="M3141" s="2" t="s">
        <v>2501</v>
      </c>
      <c r="O3141" s="33"/>
      <c r="P3141" s="10"/>
      <c r="Q3141" s="10" t="s">
        <v>1860</v>
      </c>
      <c r="R3141" s="10"/>
      <c r="S3141" s="10"/>
      <c r="T3141" s="10" t="s">
        <v>1860</v>
      </c>
      <c r="U3141" s="10" t="s">
        <v>1860</v>
      </c>
      <c r="V3141" s="10"/>
      <c r="W3141" s="10"/>
      <c r="X3141" s="10"/>
      <c r="Y3141" s="10"/>
      <c r="Z3141" s="10"/>
      <c r="AA3141" s="10"/>
      <c r="AB3141" s="10"/>
      <c r="AE3141" s="12">
        <f>IFERROR(FLOOR(Table_Books[[#This Row],[Published_Date]],10), 0)</f>
        <v>1950</v>
      </c>
      <c r="AF3141" s="2">
        <f>IFERROR(CEILING(VALUE(LEFT(Table_Books[[#This Row],[Published_Date]],FIND("-",Table_Books[[#This Row],[Published_Date]]&amp;"-")-1))/100, 1), 0)</f>
        <v>20</v>
      </c>
      <c r="AK3141" s="2" t="str">
        <f>Table_Books[[#This Row],[Title]]&amp;"_"&amp;Table_Books[[#This Row],[Author]]</f>
        <v>Bonjour Tristesse_Sagan, Françoise</v>
      </c>
      <c r="AL3141" s="2" t="str">
        <f>Table_Books[[#This Row],[Author]]&amp;"_"&amp;Table_Books[[#This Row],[Title]]</f>
        <v>Sagan, Françoise_Bonjour Tristesse</v>
      </c>
      <c r="AM3141" s="2" t="str">
        <f>Table_Books[[#This Row],[Title]]&amp;" by "&amp;Table_Books[[#This Row],[Author]]</f>
        <v>Bonjour Tristesse by Sagan, Françoise</v>
      </c>
    </row>
    <row r="3142" spans="1:41" x14ac:dyDescent="0.35">
      <c r="A3142" s="7" t="str">
        <f>"B-" &amp; UPPER(TRIM(Table_Books[[#This Row],[Title]])) &amp; "|" &amp; UPPER(TRIM(Table_Books[[#This Row],[Author]]))</f>
        <v>B-ORIENTALISM|SAID, EDWARD W.</v>
      </c>
      <c r="B3142" s="35" t="str">
        <f>IF(COUNTIFS(Table_Books[Hash_ID],Table_Books[[#This Row],[Hash_ID]])&gt;1,"Y","N")</f>
        <v>N</v>
      </c>
      <c r="C3142" s="35" t="s">
        <v>3789</v>
      </c>
      <c r="D3142" s="48" t="s">
        <v>19762</v>
      </c>
      <c r="E3142" s="35"/>
      <c r="F3142" s="35"/>
      <c r="G3142" s="36"/>
      <c r="H3142" s="36"/>
      <c r="I3142" s="37"/>
      <c r="J3142" s="36"/>
      <c r="K3142" s="36"/>
      <c r="L3142" s="35"/>
      <c r="M3142" s="35"/>
      <c r="N3142" s="35"/>
      <c r="O3142" s="38"/>
      <c r="P3142" s="39"/>
      <c r="Q3142" s="10" t="s">
        <v>1860</v>
      </c>
      <c r="R3142" s="39"/>
      <c r="S3142" s="39"/>
      <c r="T3142" s="10" t="s">
        <v>1860</v>
      </c>
      <c r="U3142" s="10" t="s">
        <v>1860</v>
      </c>
      <c r="V3142" s="39"/>
      <c r="W3142" s="39"/>
      <c r="X3142" s="39"/>
      <c r="Y3142" s="39"/>
      <c r="Z3142" s="39"/>
      <c r="AA3142" s="39"/>
      <c r="AB3142" s="39"/>
      <c r="AC3142" s="35"/>
      <c r="AD3142" s="35"/>
      <c r="AE3142" s="36">
        <f>IFERROR(FLOOR(Table_Books[[#This Row],[Published_Date]],10), 0)</f>
        <v>0</v>
      </c>
      <c r="AF3142" s="35">
        <f>IFERROR(CEILING(VALUE(LEFT(Table_Books[[#This Row],[Published_Date]],FIND("-",Table_Books[[#This Row],[Published_Date]]&amp;"-")-1))/100, 1), 0)</f>
        <v>0</v>
      </c>
      <c r="AG3142" s="35"/>
      <c r="AH3142" s="35"/>
      <c r="AI3142" s="35"/>
      <c r="AJ3142" s="35"/>
      <c r="AK3142" s="35" t="str">
        <f>Table_Books[[#This Row],[Title]]&amp;"_"&amp;Table_Books[[#This Row],[Author]]</f>
        <v>Orientalism_Said, Edward W.</v>
      </c>
      <c r="AL3142" s="35" t="str">
        <f>Table_Books[[#This Row],[Author]]&amp;"_"&amp;Table_Books[[#This Row],[Title]]</f>
        <v>Said, Edward W._Orientalism</v>
      </c>
      <c r="AM3142" s="35" t="str">
        <f>Table_Books[[#This Row],[Title]]&amp;" by "&amp;Table_Books[[#This Row],[Author]]</f>
        <v>Orientalism by Said, Edward W.</v>
      </c>
      <c r="AN3142" s="35"/>
      <c r="AO3142" s="35"/>
    </row>
    <row r="3143" spans="1:41" x14ac:dyDescent="0.35">
      <c r="A3143" s="7" t="str">
        <f>"B-" &amp; UPPER(TRIM(Table_Books[[#This Row],[Title]])) &amp; "|" &amp; UPPER(TRIM(Table_Books[[#This Row],[Author]]))</f>
        <v>B-ORIENTALISM|SAID, EDWARD</v>
      </c>
      <c r="B3143" s="28" t="str">
        <f>IF(COUNTIFS(Table_Books[Hash_ID],Table_Books[[#This Row],[Hash_ID]])&gt;1,"Y","N")</f>
        <v>N</v>
      </c>
      <c r="C3143" s="2" t="s">
        <v>3789</v>
      </c>
      <c r="D3143" s="2" t="s">
        <v>10156</v>
      </c>
      <c r="G3143" s="12">
        <v>1978</v>
      </c>
      <c r="H3143" s="12"/>
      <c r="I3143" s="8"/>
      <c r="J3143" s="12" t="s">
        <v>3789</v>
      </c>
      <c r="K3143" s="12"/>
      <c r="O3143" s="33"/>
      <c r="P3143" s="10"/>
      <c r="Q3143" s="10" t="s">
        <v>1860</v>
      </c>
      <c r="R3143" s="10"/>
      <c r="S3143" s="10"/>
      <c r="T3143" s="10" t="s">
        <v>1860</v>
      </c>
      <c r="U3143" s="10" t="s">
        <v>1860</v>
      </c>
      <c r="V3143" s="10"/>
      <c r="W3143" s="10"/>
      <c r="X3143" s="10"/>
      <c r="Y3143" s="10"/>
      <c r="Z3143" s="10"/>
      <c r="AA3143" s="10"/>
      <c r="AB3143" s="10"/>
      <c r="AE3143" s="12">
        <f>IFERROR(FLOOR(Table_Books[[#This Row],[Published_Date]],10), 0)</f>
        <v>1970</v>
      </c>
      <c r="AF3143" s="2">
        <f>IFERROR(CEILING(VALUE(LEFT(Table_Books[[#This Row],[Published_Date]],FIND("-",Table_Books[[#This Row],[Published_Date]]&amp;"-")-1))/100, 1), 0)</f>
        <v>20</v>
      </c>
      <c r="AG3143" s="2" t="s">
        <v>10368</v>
      </c>
      <c r="AH3143" s="2" t="s">
        <v>22596</v>
      </c>
      <c r="AI3143" s="2" t="s">
        <v>10412</v>
      </c>
      <c r="AK3143" s="2" t="str">
        <f>Table_Books[[#This Row],[Title]]&amp;"_"&amp;Table_Books[[#This Row],[Author]]</f>
        <v>Orientalism_Said, Edward</v>
      </c>
      <c r="AL3143" s="2" t="str">
        <f>Table_Books[[#This Row],[Author]]&amp;"_"&amp;Table_Books[[#This Row],[Title]]</f>
        <v>Said, Edward_Orientalism</v>
      </c>
      <c r="AM3143" s="2" t="str">
        <f>Table_Books[[#This Row],[Title]]&amp;" by "&amp;Table_Books[[#This Row],[Author]]</f>
        <v>Orientalism by Said, Edward</v>
      </c>
    </row>
    <row r="3144" spans="1:41" x14ac:dyDescent="0.35">
      <c r="A3144" s="7" t="str">
        <f>"B-" &amp; UPPER(TRIM(Table_Books[[#This Row],[Title]])) &amp; "|" &amp; UPPER(TRIM(Table_Books[[#This Row],[Author]]))</f>
        <v>B-THE LITTLE PRINCE|SAINT-EXUPÉRY, ANTOINE DE</v>
      </c>
      <c r="B3144" s="28" t="str">
        <f>IF(COUNTIFS(Table_Books[Hash_ID],Table_Books[[#This Row],[Hash_ID]])&gt;1,"Y","N")</f>
        <v>N</v>
      </c>
      <c r="C3144" s="24" t="s">
        <v>14739</v>
      </c>
      <c r="D3144" s="29" t="s">
        <v>14740</v>
      </c>
      <c r="G3144" s="12"/>
      <c r="H3144" s="12"/>
      <c r="I3144" s="8"/>
      <c r="J3144" s="12"/>
      <c r="K3144" s="12"/>
      <c r="O3144" s="33"/>
      <c r="P3144" s="10"/>
      <c r="Q3144" s="10" t="s">
        <v>1860</v>
      </c>
      <c r="R3144" s="10"/>
      <c r="S3144" s="10"/>
      <c r="T3144" s="10" t="s">
        <v>1860</v>
      </c>
      <c r="U3144" s="10" t="s">
        <v>1860</v>
      </c>
      <c r="V3144" s="10"/>
      <c r="W3144" s="10"/>
      <c r="X3144" s="10"/>
      <c r="Y3144" s="10"/>
      <c r="Z3144" s="10"/>
      <c r="AA3144" s="10"/>
      <c r="AB3144" s="10"/>
      <c r="AE3144" s="12">
        <f>IFERROR(FLOOR(Table_Books[[#This Row],[Published_Date]],10), 0)</f>
        <v>0</v>
      </c>
      <c r="AF3144" s="2">
        <f>IFERROR(CEILING(VALUE(LEFT(Table_Books[[#This Row],[Published_Date]],FIND("-",Table_Books[[#This Row],[Published_Date]]&amp;"-")-1))/100, 1), 0)</f>
        <v>0</v>
      </c>
      <c r="AK3144" s="24" t="str">
        <f>Table_Books[[#This Row],[Title]]&amp;"_"&amp;Table_Books[[#This Row],[Author]]</f>
        <v>The Little Prince_Saint-Exupéry, Antoine de</v>
      </c>
      <c r="AL3144" s="24" t="str">
        <f>Table_Books[[#This Row],[Author]]&amp;"_"&amp;Table_Books[[#This Row],[Title]]</f>
        <v>Saint-Exupéry, Antoine de_The Little Prince</v>
      </c>
      <c r="AM3144" s="24" t="str">
        <f>Table_Books[[#This Row],[Title]]&amp;" by "&amp;Table_Books[[#This Row],[Author]]</f>
        <v>The Little Prince by Saint-Exupéry, Antoine de</v>
      </c>
    </row>
    <row r="3145" spans="1:41" x14ac:dyDescent="0.35">
      <c r="A3145" s="7" t="str">
        <f>"B-" &amp; UPPER(TRIM(Table_Books[[#This Row],[Title]])) &amp; "|" &amp; UPPER(TRIM(Table_Books[[#This Row],[Author]]))</f>
        <v>B-SREDNI VASHTAR|SAKI</v>
      </c>
      <c r="B3145" s="28" t="str">
        <f>IF(COUNTIFS(Table_Books[Hash_ID],Table_Books[[#This Row],[Hash_ID]])&gt;1,"Y","N")</f>
        <v>N</v>
      </c>
      <c r="C3145" s="2" t="s">
        <v>8045</v>
      </c>
      <c r="D3145" s="2" t="s">
        <v>8343</v>
      </c>
      <c r="G3145" s="12"/>
      <c r="H3145" s="12">
        <v>2008</v>
      </c>
      <c r="I3145" s="8" t="s">
        <v>7930</v>
      </c>
      <c r="J3145" s="12"/>
      <c r="K3145" s="12"/>
      <c r="O3145" s="33"/>
      <c r="P3145" s="10"/>
      <c r="Q3145" s="10" t="s">
        <v>1860</v>
      </c>
      <c r="R3145" s="10"/>
      <c r="S3145" s="10"/>
      <c r="T3145" s="10" t="s">
        <v>1860</v>
      </c>
      <c r="U3145" s="10" t="s">
        <v>1860</v>
      </c>
      <c r="V3145" s="10"/>
      <c r="W3145" s="10"/>
      <c r="X3145" s="10"/>
      <c r="Y3145" s="10"/>
      <c r="Z3145" s="10"/>
      <c r="AA3145" s="10"/>
      <c r="AB3145" s="10"/>
      <c r="AE3145" s="12">
        <f>IFERROR(FLOOR(Table_Books[[#This Row],[Published_Date]],10), 0)</f>
        <v>0</v>
      </c>
      <c r="AF3145" s="2">
        <f>IFERROR(CEILING(VALUE(LEFT(Table_Books[[#This Row],[Published_Date]],FIND("-",Table_Books[[#This Row],[Published_Date]]&amp;"-")-1))/100, 1), 0)</f>
        <v>0</v>
      </c>
      <c r="AK3145" s="2" t="str">
        <f>Table_Books[[#This Row],[Title]]&amp;"_"&amp;Table_Books[[#This Row],[Author]]</f>
        <v>Sredni Vashtar_Saki</v>
      </c>
      <c r="AL3145" s="2" t="str">
        <f>Table_Books[[#This Row],[Author]]&amp;"_"&amp;Table_Books[[#This Row],[Title]]</f>
        <v>Saki_Sredni Vashtar</v>
      </c>
      <c r="AM3145" s="2" t="str">
        <f>Table_Books[[#This Row],[Title]]&amp;" by "&amp;Table_Books[[#This Row],[Author]]</f>
        <v>Sredni Vashtar by Saki</v>
      </c>
    </row>
    <row r="3146" spans="1:41" x14ac:dyDescent="0.35">
      <c r="A3146" s="7" t="str">
        <f>"B-" &amp; UPPER(TRIM(Table_Books[[#This Row],[Title]])) &amp; "|" &amp; UPPER(TRIM(Table_Books[[#This Row],[Author]]))</f>
        <v>B-SEASON OF MIGRATION TO THE NORTH|SALIH, TAYEB</v>
      </c>
      <c r="B3146" s="28" t="str">
        <f>IF(COUNTIFS(Table_Books[Hash_ID],Table_Books[[#This Row],[Hash_ID]])&gt;1,"Y","N")</f>
        <v>N</v>
      </c>
      <c r="C3146" s="2" t="s">
        <v>7090</v>
      </c>
      <c r="D3146" s="2" t="s">
        <v>7091</v>
      </c>
      <c r="G3146" s="12"/>
      <c r="H3146" s="12"/>
      <c r="I3146" s="8" t="s">
        <v>7023</v>
      </c>
      <c r="J3146" s="12"/>
      <c r="K3146" s="12"/>
      <c r="O3146" s="33"/>
      <c r="P3146" s="10"/>
      <c r="Q3146" s="10" t="s">
        <v>1860</v>
      </c>
      <c r="R3146" s="10"/>
      <c r="S3146" s="10"/>
      <c r="T3146" s="10" t="s">
        <v>1860</v>
      </c>
      <c r="U3146" s="10" t="s">
        <v>1860</v>
      </c>
      <c r="V3146" s="10"/>
      <c r="W3146" s="10"/>
      <c r="X3146" s="10"/>
      <c r="Y3146" s="10"/>
      <c r="Z3146" s="10"/>
      <c r="AA3146" s="10"/>
      <c r="AB3146" s="10"/>
      <c r="AE3146" s="12">
        <f>IFERROR(FLOOR(Table_Books[[#This Row],[Published_Date]],10), 0)</f>
        <v>0</v>
      </c>
      <c r="AF3146" s="2">
        <f>IFERROR(CEILING(VALUE(LEFT(Table_Books[[#This Row],[Published_Date]],FIND("-",Table_Books[[#This Row],[Published_Date]]&amp;"-")-1))/100, 1), 0)</f>
        <v>0</v>
      </c>
      <c r="AK3146" s="2" t="str">
        <f>Table_Books[[#This Row],[Title]]&amp;"_"&amp;Table_Books[[#This Row],[Author]]</f>
        <v>Season of Migration to the North_Salih, Tayeb</v>
      </c>
      <c r="AL3146" s="2" t="str">
        <f>Table_Books[[#This Row],[Author]]&amp;"_"&amp;Table_Books[[#This Row],[Title]]</f>
        <v>Salih, Tayeb_Season of Migration to the North</v>
      </c>
      <c r="AM3146" s="2" t="str">
        <f>Table_Books[[#This Row],[Title]]&amp;" by "&amp;Table_Books[[#This Row],[Author]]</f>
        <v>Season of Migration to the North by Salih, Tayeb</v>
      </c>
    </row>
    <row r="3147" spans="1:41" x14ac:dyDescent="0.35">
      <c r="A3147" s="7" t="str">
        <f>"B-" &amp; UPPER(TRIM(Table_Books[[#This Row],[Title]])) &amp; "|" &amp; UPPER(TRIM(Table_Books[[#This Row],[Author]]))</f>
        <v>B-THE CATCHER IN THE RYE|SALINGER, J.D.</v>
      </c>
      <c r="B3147" s="28" t="str">
        <f>IF(COUNTIFS(Table_Books[Hash_ID],Table_Books[[#This Row],[Hash_ID]])&gt;1,"Y","N")</f>
        <v>N</v>
      </c>
      <c r="C3147" s="2" t="s">
        <v>5665</v>
      </c>
      <c r="D3147" s="2" t="s">
        <v>5668</v>
      </c>
      <c r="G3147" s="12"/>
      <c r="H3147" s="12"/>
      <c r="I3147" s="8"/>
      <c r="J3147" s="12"/>
      <c r="K3147" s="12"/>
      <c r="O3147" s="33"/>
      <c r="P3147" s="10"/>
      <c r="Q3147" s="10" t="s">
        <v>1860</v>
      </c>
      <c r="R3147" s="10"/>
      <c r="S3147" s="10"/>
      <c r="T3147" s="10" t="s">
        <v>1860</v>
      </c>
      <c r="U3147" s="10" t="s">
        <v>1860</v>
      </c>
      <c r="V3147" s="10"/>
      <c r="W3147" s="10"/>
      <c r="X3147" s="10"/>
      <c r="Y3147" s="10"/>
      <c r="Z3147" s="10"/>
      <c r="AA3147" s="10"/>
      <c r="AB3147" s="10"/>
      <c r="AE3147" s="12">
        <f>IFERROR(FLOOR(Table_Books[[#This Row],[Published_Date]],10), 0)</f>
        <v>0</v>
      </c>
      <c r="AF3147" s="2">
        <f>IFERROR(CEILING(VALUE(LEFT(Table_Books[[#This Row],[Published_Date]],FIND("-",Table_Books[[#This Row],[Published_Date]]&amp;"-")-1))/100, 1), 0)</f>
        <v>0</v>
      </c>
      <c r="AK3147" s="2" t="str">
        <f>Table_Books[[#This Row],[Title]]&amp;"_"&amp;Table_Books[[#This Row],[Author]]</f>
        <v>The Catcher in the Rye_Salinger, J.D.</v>
      </c>
      <c r="AL3147" s="2" t="str">
        <f>Table_Books[[#This Row],[Author]]&amp;"_"&amp;Table_Books[[#This Row],[Title]]</f>
        <v>Salinger, J.D._The Catcher in the Rye</v>
      </c>
      <c r="AM3147" s="2" t="str">
        <f>Table_Books[[#This Row],[Title]]&amp;" by "&amp;Table_Books[[#This Row],[Author]]</f>
        <v>The Catcher in the Rye by Salinger, J.D.</v>
      </c>
    </row>
    <row r="3148" spans="1:41" x14ac:dyDescent="0.35">
      <c r="A3148" s="7" t="str">
        <f>"B-" &amp; UPPER(TRIM(Table_Books[[#This Row],[Title]])) &amp; "|" &amp; UPPER(TRIM(Table_Books[[#This Row],[Author]]))</f>
        <v>B-THE FERRY OF SOULS|SALMON, A.L.</v>
      </c>
      <c r="B3148" s="28" t="str">
        <f>IF(COUNTIFS(Table_Books[Hash_ID],Table_Books[[#This Row],[Hash_ID]])&gt;1,"Y","N")</f>
        <v>N</v>
      </c>
      <c r="C3148" s="2" t="s">
        <v>8087</v>
      </c>
      <c r="D3148" s="2" t="s">
        <v>8443</v>
      </c>
      <c r="G3148" s="12"/>
      <c r="H3148" s="12"/>
      <c r="I3148" s="8"/>
      <c r="J3148" s="12"/>
      <c r="K3148" s="12"/>
      <c r="O3148" s="33"/>
      <c r="P3148" s="10"/>
      <c r="Q3148" s="10" t="s">
        <v>1860</v>
      </c>
      <c r="R3148" s="10"/>
      <c r="S3148" s="10"/>
      <c r="T3148" s="10" t="s">
        <v>1860</v>
      </c>
      <c r="U3148" s="10" t="s">
        <v>1860</v>
      </c>
      <c r="V3148" s="10"/>
      <c r="W3148" s="10"/>
      <c r="X3148" s="10"/>
      <c r="Y3148" s="10"/>
      <c r="Z3148" s="10"/>
      <c r="AA3148" s="10"/>
      <c r="AB3148" s="10"/>
      <c r="AE3148" s="12">
        <f>IFERROR(FLOOR(Table_Books[[#This Row],[Published_Date]],10), 0)</f>
        <v>0</v>
      </c>
      <c r="AF3148" s="2">
        <f>IFERROR(CEILING(VALUE(LEFT(Table_Books[[#This Row],[Published_Date]],FIND("-",Table_Books[[#This Row],[Published_Date]]&amp;"-")-1))/100, 1), 0)</f>
        <v>0</v>
      </c>
      <c r="AK3148" s="2" t="str">
        <f>Table_Books[[#This Row],[Title]]&amp;"_"&amp;Table_Books[[#This Row],[Author]]</f>
        <v>The Ferry of Souls_Salmon, A.L.</v>
      </c>
      <c r="AL3148" s="2" t="str">
        <f>Table_Books[[#This Row],[Author]]&amp;"_"&amp;Table_Books[[#This Row],[Title]]</f>
        <v>Salmon, A.L._The Ferry of Souls</v>
      </c>
      <c r="AM3148" s="2" t="str">
        <f>Table_Books[[#This Row],[Title]]&amp;" by "&amp;Table_Books[[#This Row],[Author]]</f>
        <v>The Ferry of Souls by Salmon, A.L.</v>
      </c>
    </row>
    <row r="3149" spans="1:41" x14ac:dyDescent="0.35">
      <c r="A3149" s="7" t="str">
        <f>"B-" &amp; UPPER(TRIM(Table_Books[[#This Row],[Title]])) &amp; "|" &amp; UPPER(TRIM(Table_Books[[#This Row],[Author]]))</f>
        <v>B-THE DISAPPEARING SPOON|SAM KEAN</v>
      </c>
      <c r="B3149" s="28" t="str">
        <f>IF(COUNTIFS(Table_Books[Hash_ID],Table_Books[[#This Row],[Hash_ID]])&gt;1,"Y","N")</f>
        <v>N</v>
      </c>
      <c r="C3149" s="2" t="s">
        <v>16563</v>
      </c>
      <c r="D3149" s="43" t="s">
        <v>16564</v>
      </c>
      <c r="G3149" s="12"/>
      <c r="H3149" s="12"/>
      <c r="I3149" s="8"/>
      <c r="J3149" s="12"/>
      <c r="K3149" s="12"/>
      <c r="O3149" s="33"/>
      <c r="P3149" s="10">
        <v>3</v>
      </c>
      <c r="Q3149" s="10" t="s">
        <v>1824</v>
      </c>
      <c r="R3149" s="10"/>
      <c r="S3149" s="10"/>
      <c r="T3149" s="10" t="s">
        <v>1860</v>
      </c>
      <c r="U3149" s="10" t="s">
        <v>1860</v>
      </c>
      <c r="V3149" s="10"/>
      <c r="W3149" s="10"/>
      <c r="X3149" s="10"/>
      <c r="Y3149" s="10"/>
      <c r="Z3149" s="10"/>
      <c r="AA3149" s="10"/>
      <c r="AB3149" s="10"/>
      <c r="AE3149" s="12">
        <f>IFERROR(FLOOR(Table_Books[[#This Row],[Published_Date]],10), 0)</f>
        <v>0</v>
      </c>
      <c r="AF3149" s="2">
        <f>IFERROR(CEILING(VALUE(LEFT(Table_Books[[#This Row],[Published_Date]],FIND("-",Table_Books[[#This Row],[Published_Date]]&amp;"-")-1))/100, 1), 0)</f>
        <v>0</v>
      </c>
      <c r="AK3149" s="2" t="str">
        <f>Table_Books[[#This Row],[Title]]&amp;"_"&amp;Table_Books[[#This Row],[Author]]</f>
        <v>The Disappearing Spoon_Sam Kean</v>
      </c>
      <c r="AL3149" s="2" t="str">
        <f>Table_Books[[#This Row],[Author]]&amp;"_"&amp;Table_Books[[#This Row],[Title]]</f>
        <v>Sam Kean_The Disappearing Spoon</v>
      </c>
      <c r="AM3149" s="2" t="str">
        <f>Table_Books[[#This Row],[Title]]&amp;" by "&amp;Table_Books[[#This Row],[Author]]</f>
        <v>The Disappearing Spoon by Sam Kean</v>
      </c>
    </row>
    <row r="3150" spans="1:41" x14ac:dyDescent="0.35">
      <c r="A3150" s="7" t="str">
        <f>"B-" &amp; UPPER(TRIM(Table_Books[[#This Row],[Title]])) &amp; "|" &amp; UPPER(TRIM(Table_Books[[#This Row],[Author]]))</f>
        <v>B-THE WHITE HANDS AND OTHER WEIRD TALES|SAMUELS, MARK</v>
      </c>
      <c r="B3150" s="28" t="str">
        <f>IF(COUNTIFS(Table_Books[Hash_ID],Table_Books[[#This Row],[Hash_ID]])&gt;1,"Y","N")</f>
        <v>N</v>
      </c>
      <c r="C3150" s="2" t="s">
        <v>8012</v>
      </c>
      <c r="D3150" s="2" t="s">
        <v>8473</v>
      </c>
      <c r="G3150" s="12"/>
      <c r="H3150" s="12"/>
      <c r="I3150" s="8"/>
      <c r="J3150" s="12"/>
      <c r="K3150" s="12"/>
      <c r="O3150" s="33"/>
      <c r="P3150" s="10"/>
      <c r="Q3150" s="10" t="s">
        <v>1860</v>
      </c>
      <c r="R3150" s="10"/>
      <c r="S3150" s="10"/>
      <c r="T3150" s="10" t="s">
        <v>1860</v>
      </c>
      <c r="U3150" s="10" t="s">
        <v>1860</v>
      </c>
      <c r="V3150" s="10"/>
      <c r="W3150" s="10"/>
      <c r="X3150" s="10"/>
      <c r="Y3150" s="10"/>
      <c r="Z3150" s="10"/>
      <c r="AA3150" s="10"/>
      <c r="AB3150" s="10"/>
      <c r="AE3150" s="12">
        <f>IFERROR(FLOOR(Table_Books[[#This Row],[Published_Date]],10), 0)</f>
        <v>0</v>
      </c>
      <c r="AF3150" s="2">
        <f>IFERROR(CEILING(VALUE(LEFT(Table_Books[[#This Row],[Published_Date]],FIND("-",Table_Books[[#This Row],[Published_Date]]&amp;"-")-1))/100, 1), 0)</f>
        <v>0</v>
      </c>
      <c r="AK3150" s="2" t="str">
        <f>Table_Books[[#This Row],[Title]]&amp;"_"&amp;Table_Books[[#This Row],[Author]]</f>
        <v>The White Hands and Other Weird Tales_Samuels, Mark</v>
      </c>
      <c r="AL3150" s="2" t="str">
        <f>Table_Books[[#This Row],[Author]]&amp;"_"&amp;Table_Books[[#This Row],[Title]]</f>
        <v>Samuels, Mark_The White Hands and Other Weird Tales</v>
      </c>
      <c r="AM3150" s="2" t="str">
        <f>Table_Books[[#This Row],[Title]]&amp;" by "&amp;Table_Books[[#This Row],[Author]]</f>
        <v>The White Hands and Other Weird Tales by Samuels, Mark</v>
      </c>
    </row>
    <row r="3151" spans="1:41" x14ac:dyDescent="0.35">
      <c r="A3151" s="7" t="str">
        <f>"B-" &amp; UPPER(TRIM(Table_Books[[#This Row],[Title]])) &amp; "|" &amp; UPPER(TRIM(Table_Books[[#This Row],[Author]]))</f>
        <v>B-CASANOVA IN BOLZANO|SÁNDOR MÁRAI</v>
      </c>
      <c r="B3151" s="28" t="str">
        <f>IF(COUNTIFS(Table_Books[Hash_ID],Table_Books[[#This Row],[Hash_ID]])&gt;1,"Y","N")</f>
        <v>N</v>
      </c>
      <c r="C3151" s="2" t="s">
        <v>16489</v>
      </c>
      <c r="D3151" s="43" t="s">
        <v>16486</v>
      </c>
      <c r="G3151" s="12"/>
      <c r="H3151" s="12"/>
      <c r="I3151" s="8"/>
      <c r="J3151" s="12"/>
      <c r="K3151" s="12"/>
      <c r="O3151" s="33"/>
      <c r="P3151" s="10"/>
      <c r="Q3151" s="10" t="s">
        <v>1860</v>
      </c>
      <c r="R3151" s="10"/>
      <c r="S3151" s="10"/>
      <c r="T3151" s="10" t="s">
        <v>1860</v>
      </c>
      <c r="U3151" s="10" t="s">
        <v>1860</v>
      </c>
      <c r="V3151" s="10"/>
      <c r="W3151" s="10"/>
      <c r="X3151" s="10"/>
      <c r="Y3151" s="10"/>
      <c r="Z3151" s="10"/>
      <c r="AA3151" s="10"/>
      <c r="AB3151" s="10"/>
      <c r="AE3151" s="12">
        <f>IFERROR(FLOOR(Table_Books[[#This Row],[Published_Date]],10), 0)</f>
        <v>0</v>
      </c>
      <c r="AF3151" s="2">
        <f>IFERROR(CEILING(VALUE(LEFT(Table_Books[[#This Row],[Published_Date]],FIND("-",Table_Books[[#This Row],[Published_Date]]&amp;"-")-1))/100, 1), 0)</f>
        <v>0</v>
      </c>
      <c r="AK3151" s="2" t="str">
        <f>Table_Books[[#This Row],[Title]]&amp;"_"&amp;Table_Books[[#This Row],[Author]]</f>
        <v>Casanova in Bolzano_Sándor Márai</v>
      </c>
      <c r="AL3151" s="2" t="str">
        <f>Table_Books[[#This Row],[Author]]&amp;"_"&amp;Table_Books[[#This Row],[Title]]</f>
        <v>Sándor Márai_Casanova in Bolzano</v>
      </c>
      <c r="AM3151" s="2" t="str">
        <f>Table_Books[[#This Row],[Title]]&amp;" by "&amp;Table_Books[[#This Row],[Author]]</f>
        <v>Casanova in Bolzano by Sándor Márai</v>
      </c>
    </row>
    <row r="3152" spans="1:41" x14ac:dyDescent="0.35">
      <c r="A3152" s="7" t="str">
        <f>"B-" &amp; UPPER(TRIM(Table_Books[[#This Row],[Title]])) &amp; "|" &amp; UPPER(TRIM(Table_Books[[#This Row],[Author]]))</f>
        <v>B-CONFESSIONS OF A BOURGEOIS|SÁNDOR MÁRAI</v>
      </c>
      <c r="B3152" s="28" t="str">
        <f>IF(COUNTIFS(Table_Books[Hash_ID],Table_Books[[#This Row],[Hash_ID]])&gt;1,"Y","N")</f>
        <v>N</v>
      </c>
      <c r="C3152" s="2" t="s">
        <v>16487</v>
      </c>
      <c r="D3152" s="43" t="s">
        <v>16486</v>
      </c>
      <c r="G3152" s="12"/>
      <c r="H3152" s="12"/>
      <c r="I3152" s="8"/>
      <c r="J3152" s="12"/>
      <c r="K3152" s="12"/>
      <c r="O3152" s="33"/>
      <c r="P3152" s="10"/>
      <c r="Q3152" s="10" t="s">
        <v>1860</v>
      </c>
      <c r="R3152" s="10"/>
      <c r="S3152" s="10"/>
      <c r="T3152" s="10" t="s">
        <v>1860</v>
      </c>
      <c r="U3152" s="10" t="s">
        <v>1860</v>
      </c>
      <c r="V3152" s="10"/>
      <c r="W3152" s="10"/>
      <c r="X3152" s="10"/>
      <c r="Y3152" s="10"/>
      <c r="Z3152" s="10"/>
      <c r="AA3152" s="10"/>
      <c r="AB3152" s="10"/>
      <c r="AE3152" s="12">
        <f>IFERROR(FLOOR(Table_Books[[#This Row],[Published_Date]],10), 0)</f>
        <v>0</v>
      </c>
      <c r="AF3152" s="2">
        <f>IFERROR(CEILING(VALUE(LEFT(Table_Books[[#This Row],[Published_Date]],FIND("-",Table_Books[[#This Row],[Published_Date]]&amp;"-")-1))/100, 1), 0)</f>
        <v>0</v>
      </c>
      <c r="AK3152" s="2" t="str">
        <f>Table_Books[[#This Row],[Title]]&amp;"_"&amp;Table_Books[[#This Row],[Author]]</f>
        <v>Confessions of a Bourgeois_Sándor Márai</v>
      </c>
      <c r="AL3152" s="2" t="str">
        <f>Table_Books[[#This Row],[Author]]&amp;"_"&amp;Table_Books[[#This Row],[Title]]</f>
        <v>Sándor Márai_Confessions of a Bourgeois</v>
      </c>
      <c r="AM3152" s="2" t="str">
        <f>Table_Books[[#This Row],[Title]]&amp;" by "&amp;Table_Books[[#This Row],[Author]]</f>
        <v>Confessions of a Bourgeois by Sándor Márai</v>
      </c>
    </row>
    <row r="3153" spans="1:41" x14ac:dyDescent="0.35">
      <c r="A3153" s="7" t="str">
        <f>"B-" &amp; UPPER(TRIM(Table_Books[[#This Row],[Title]])) &amp; "|" &amp; UPPER(TRIM(Table_Books[[#This Row],[Author]]))</f>
        <v>B-ESTHER'S INHERITANCE|SÁNDOR MÁRAI</v>
      </c>
      <c r="B3153" s="28" t="str">
        <f>IF(COUNTIFS(Table_Books[Hash_ID],Table_Books[[#This Row],[Hash_ID]])&gt;1,"Y","N")</f>
        <v>N</v>
      </c>
      <c r="C3153" s="2" t="s">
        <v>16491</v>
      </c>
      <c r="D3153" s="43" t="s">
        <v>16486</v>
      </c>
      <c r="G3153" s="12"/>
      <c r="H3153" s="12"/>
      <c r="I3153" s="8"/>
      <c r="J3153" s="12"/>
      <c r="K3153" s="12"/>
      <c r="O3153" s="33"/>
      <c r="P3153" s="10"/>
      <c r="Q3153" s="10" t="s">
        <v>1860</v>
      </c>
      <c r="R3153" s="10"/>
      <c r="S3153" s="10"/>
      <c r="T3153" s="10" t="s">
        <v>1860</v>
      </c>
      <c r="U3153" s="10" t="s">
        <v>1860</v>
      </c>
      <c r="V3153" s="10"/>
      <c r="W3153" s="10"/>
      <c r="X3153" s="10"/>
      <c r="Y3153" s="10"/>
      <c r="Z3153" s="10"/>
      <c r="AA3153" s="10"/>
      <c r="AB3153" s="10"/>
      <c r="AE3153" s="12">
        <f>IFERROR(FLOOR(Table_Books[[#This Row],[Published_Date]],10), 0)</f>
        <v>0</v>
      </c>
      <c r="AF3153" s="2">
        <f>IFERROR(CEILING(VALUE(LEFT(Table_Books[[#This Row],[Published_Date]],FIND("-",Table_Books[[#This Row],[Published_Date]]&amp;"-")-1))/100, 1), 0)</f>
        <v>0</v>
      </c>
      <c r="AK3153" s="2" t="str">
        <f>Table_Books[[#This Row],[Title]]&amp;"_"&amp;Table_Books[[#This Row],[Author]]</f>
        <v>Esther's Inheritance_Sándor Márai</v>
      </c>
      <c r="AL3153" s="2" t="str">
        <f>Table_Books[[#This Row],[Author]]&amp;"_"&amp;Table_Books[[#This Row],[Title]]</f>
        <v>Sándor Márai_Esther's Inheritance</v>
      </c>
      <c r="AM3153" s="2" t="str">
        <f>Table_Books[[#This Row],[Title]]&amp;" by "&amp;Table_Books[[#This Row],[Author]]</f>
        <v>Esther's Inheritance by Sándor Márai</v>
      </c>
    </row>
    <row r="3154" spans="1:41" x14ac:dyDescent="0.35">
      <c r="A3154" s="7" t="str">
        <f>"B-" &amp; UPPER(TRIM(Table_Books[[#This Row],[Title]])) &amp; "|" &amp; UPPER(TRIM(Table_Books[[#This Row],[Author]]))</f>
        <v>B-PORTRAITS OF A MARRIAGE|SÁNDOR MÁRAI</v>
      </c>
      <c r="B3154" s="28" t="str">
        <f>IF(COUNTIFS(Table_Books[Hash_ID],Table_Books[[#This Row],[Hash_ID]])&gt;1,"Y","N")</f>
        <v>N</v>
      </c>
      <c r="C3154" s="2" t="s">
        <v>16488</v>
      </c>
      <c r="D3154" s="43" t="s">
        <v>16486</v>
      </c>
      <c r="G3154" s="12"/>
      <c r="H3154" s="12"/>
      <c r="I3154" s="8"/>
      <c r="J3154" s="12"/>
      <c r="K3154" s="12"/>
      <c r="O3154" s="33"/>
      <c r="P3154" s="10"/>
      <c r="Q3154" s="10" t="s">
        <v>1860</v>
      </c>
      <c r="R3154" s="10"/>
      <c r="S3154" s="10"/>
      <c r="T3154" s="10" t="s">
        <v>1860</v>
      </c>
      <c r="U3154" s="10" t="s">
        <v>1860</v>
      </c>
      <c r="V3154" s="10"/>
      <c r="W3154" s="10"/>
      <c r="X3154" s="10"/>
      <c r="Y3154" s="10"/>
      <c r="Z3154" s="10"/>
      <c r="AA3154" s="10"/>
      <c r="AB3154" s="10"/>
      <c r="AE3154" s="12">
        <f>IFERROR(FLOOR(Table_Books[[#This Row],[Published_Date]],10), 0)</f>
        <v>0</v>
      </c>
      <c r="AF3154" s="2">
        <f>IFERROR(CEILING(VALUE(LEFT(Table_Books[[#This Row],[Published_Date]],FIND("-",Table_Books[[#This Row],[Published_Date]]&amp;"-")-1))/100, 1), 0)</f>
        <v>0</v>
      </c>
      <c r="AK3154" s="2" t="str">
        <f>Table_Books[[#This Row],[Title]]&amp;"_"&amp;Table_Books[[#This Row],[Author]]</f>
        <v>Portraits of a Marriage_Sándor Márai</v>
      </c>
      <c r="AL3154" s="2" t="str">
        <f>Table_Books[[#This Row],[Author]]&amp;"_"&amp;Table_Books[[#This Row],[Title]]</f>
        <v>Sándor Márai_Portraits of a Marriage</v>
      </c>
      <c r="AM3154" s="2" t="str">
        <f>Table_Books[[#This Row],[Title]]&amp;" by "&amp;Table_Books[[#This Row],[Author]]</f>
        <v>Portraits of a Marriage by Sándor Márai</v>
      </c>
    </row>
    <row r="3155" spans="1:41" x14ac:dyDescent="0.35">
      <c r="A3155" s="7" t="str">
        <f>"B-" &amp; UPPER(TRIM(Table_Books[[#This Row],[Title]])) &amp; "|" &amp; UPPER(TRIM(Table_Books[[#This Row],[Author]]))</f>
        <v>B-THE REBELS|SÁNDOR MÁRAI</v>
      </c>
      <c r="B3155" s="28" t="str">
        <f>IF(COUNTIFS(Table_Books[Hash_ID],Table_Books[[#This Row],[Hash_ID]])&gt;1,"Y","N")</f>
        <v>N</v>
      </c>
      <c r="C3155" s="2" t="s">
        <v>16490</v>
      </c>
      <c r="D3155" s="43" t="s">
        <v>16486</v>
      </c>
      <c r="G3155" s="12"/>
      <c r="H3155" s="12"/>
      <c r="I3155" s="8"/>
      <c r="J3155" s="12"/>
      <c r="K3155" s="12"/>
      <c r="O3155" s="33"/>
      <c r="P3155" s="10"/>
      <c r="Q3155" s="10" t="s">
        <v>1860</v>
      </c>
      <c r="R3155" s="10"/>
      <c r="S3155" s="10"/>
      <c r="T3155" s="10" t="s">
        <v>1860</v>
      </c>
      <c r="U3155" s="10" t="s">
        <v>1860</v>
      </c>
      <c r="V3155" s="10"/>
      <c r="W3155" s="10"/>
      <c r="X3155" s="10"/>
      <c r="Y3155" s="10"/>
      <c r="Z3155" s="10"/>
      <c r="AA3155" s="10"/>
      <c r="AB3155" s="10"/>
      <c r="AE3155" s="12">
        <f>IFERROR(FLOOR(Table_Books[[#This Row],[Published_Date]],10), 0)</f>
        <v>0</v>
      </c>
      <c r="AF3155" s="2">
        <f>IFERROR(CEILING(VALUE(LEFT(Table_Books[[#This Row],[Published_Date]],FIND("-",Table_Books[[#This Row],[Published_Date]]&amp;"-")-1))/100, 1), 0)</f>
        <v>0</v>
      </c>
      <c r="AK3155" s="2" t="str">
        <f>Table_Books[[#This Row],[Title]]&amp;"_"&amp;Table_Books[[#This Row],[Author]]</f>
        <v>The Rebels_Sándor Márai</v>
      </c>
      <c r="AL3155" s="2" t="str">
        <f>Table_Books[[#This Row],[Author]]&amp;"_"&amp;Table_Books[[#This Row],[Title]]</f>
        <v>Sándor Márai_The Rebels</v>
      </c>
      <c r="AM3155" s="2" t="str">
        <f>Table_Books[[#This Row],[Title]]&amp;" by "&amp;Table_Books[[#This Row],[Author]]</f>
        <v>The Rebels by Sándor Márai</v>
      </c>
    </row>
    <row r="3156" spans="1:41" x14ac:dyDescent="0.35">
      <c r="A3156" s="7" t="str">
        <f>"B-" &amp; UPPER(TRIM(Table_Books[[#This Row],[Title]])) &amp; "|" &amp; UPPER(TRIM(Table_Books[[#This Row],[Author]]))</f>
        <v>B-VARIOUS TEMPTATIONS|SANSOM, WILLIAM</v>
      </c>
      <c r="B3156" s="28" t="str">
        <f>IF(COUNTIFS(Table_Books[Hash_ID],Table_Books[[#This Row],[Hash_ID]])&gt;1,"Y","N")</f>
        <v>N</v>
      </c>
      <c r="C3156" s="2" t="s">
        <v>8011</v>
      </c>
      <c r="D3156" s="2" t="s">
        <v>8815</v>
      </c>
      <c r="G3156" s="12"/>
      <c r="H3156" s="12">
        <v>2002</v>
      </c>
      <c r="I3156" s="8" t="s">
        <v>7930</v>
      </c>
      <c r="J3156" s="12"/>
      <c r="K3156" s="12"/>
      <c r="O3156" s="33"/>
      <c r="P3156" s="10"/>
      <c r="Q3156" s="10" t="s">
        <v>1860</v>
      </c>
      <c r="R3156" s="10"/>
      <c r="S3156" s="10"/>
      <c r="T3156" s="10" t="s">
        <v>1860</v>
      </c>
      <c r="U3156" s="10" t="s">
        <v>1860</v>
      </c>
      <c r="V3156" s="10"/>
      <c r="W3156" s="10"/>
      <c r="X3156" s="10"/>
      <c r="Y3156" s="10"/>
      <c r="Z3156" s="10"/>
      <c r="AA3156" s="10"/>
      <c r="AB3156" s="10"/>
      <c r="AE3156" s="12">
        <f>IFERROR(FLOOR(Table_Books[[#This Row],[Published_Date]],10), 0)</f>
        <v>0</v>
      </c>
      <c r="AF3156" s="2">
        <f>IFERROR(CEILING(VALUE(LEFT(Table_Books[[#This Row],[Published_Date]],FIND("-",Table_Books[[#This Row],[Published_Date]]&amp;"-")-1))/100, 1), 0)</f>
        <v>0</v>
      </c>
      <c r="AK3156" s="2" t="str">
        <f>Table_Books[[#This Row],[Title]]&amp;"_"&amp;Table_Books[[#This Row],[Author]]</f>
        <v>Various Temptations_Sansom, William</v>
      </c>
      <c r="AL3156" s="2" t="str">
        <f>Table_Books[[#This Row],[Author]]&amp;"_"&amp;Table_Books[[#This Row],[Title]]</f>
        <v>Sansom, William_Various Temptations</v>
      </c>
      <c r="AM3156" s="2" t="str">
        <f>Table_Books[[#This Row],[Title]]&amp;" by "&amp;Table_Books[[#This Row],[Author]]</f>
        <v>Various Temptations by Sansom, William</v>
      </c>
    </row>
    <row r="3157" spans="1:41" ht="43.5" x14ac:dyDescent="0.35">
      <c r="A3157" s="7" t="str">
        <f>"B-" &amp; UPPER(TRIM(Table_Books[[#This Row],[Title]])) &amp; "|" &amp; UPPER(TRIM(Table_Books[[#This Row],[Author]]))</f>
        <v>B-THE BLACK PHOTO ALBUM / LOOK AT ME: 1890–1950|SANTU MOFOKENG</v>
      </c>
      <c r="B3157" s="28" t="str">
        <f>IF(COUNTIFS(Table_Books[Hash_ID],Table_Books[[#This Row],[Hash_ID]])&gt;1,"Y","N")</f>
        <v>N</v>
      </c>
      <c r="C3157" s="2" t="s">
        <v>16067</v>
      </c>
      <c r="D3157" s="43" t="s">
        <v>16068</v>
      </c>
      <c r="G3157" s="12"/>
      <c r="H3157" s="12"/>
      <c r="I3157" s="8" t="s">
        <v>16077</v>
      </c>
      <c r="J3157" s="12"/>
      <c r="K3157" s="12"/>
      <c r="O3157" s="33"/>
      <c r="P3157" s="10"/>
      <c r="Q3157" s="10" t="s">
        <v>1860</v>
      </c>
      <c r="R3157" s="10"/>
      <c r="S3157" s="10"/>
      <c r="T3157" s="10" t="s">
        <v>1860</v>
      </c>
      <c r="U3157" s="10" t="s">
        <v>1860</v>
      </c>
      <c r="V3157" s="10"/>
      <c r="W3157" s="10"/>
      <c r="X3157" s="10"/>
      <c r="Y3157" s="10"/>
      <c r="Z3157" s="10"/>
      <c r="AA3157" s="10"/>
      <c r="AB3157" s="10"/>
      <c r="AE3157" s="12">
        <f>IFERROR(FLOOR(Table_Books[[#This Row],[Published_Date]],10), 0)</f>
        <v>0</v>
      </c>
      <c r="AF3157" s="2">
        <f>IFERROR(CEILING(VALUE(LEFT(Table_Books[[#This Row],[Published_Date]],FIND("-",Table_Books[[#This Row],[Published_Date]]&amp;"-")-1))/100, 1), 0)</f>
        <v>0</v>
      </c>
      <c r="AJ3157" s="2" t="s">
        <v>16089</v>
      </c>
      <c r="AK3157" s="2" t="str">
        <f>Table_Books[[#This Row],[Title]]&amp;"_"&amp;Table_Books[[#This Row],[Author]]</f>
        <v>The Black Photo Album / Look at Me: 1890–1950_Santu Mofokeng</v>
      </c>
      <c r="AL3157" s="2" t="str">
        <f>Table_Books[[#This Row],[Author]]&amp;"_"&amp;Table_Books[[#This Row],[Title]]</f>
        <v>Santu Mofokeng_The Black Photo Album / Look at Me: 1890–1950</v>
      </c>
      <c r="AM3157" s="2" t="str">
        <f>Table_Books[[#This Row],[Title]]&amp;" by "&amp;Table_Books[[#This Row],[Author]]</f>
        <v>The Black Photo Album / Look at Me: 1890–1950 by Santu Mofokeng</v>
      </c>
    </row>
    <row r="3158" spans="1:41" x14ac:dyDescent="0.35">
      <c r="A3158" s="7" t="str">
        <f>"B-" &amp; UPPER(TRIM(Table_Books[[#This Row],[Title]])) &amp; "|" &amp; UPPER(TRIM(Table_Books[[#This Row],[Author]]))</f>
        <v>B-IF NOT, WINTER: FRAGMENTS OF SAPPHO|SAPPHO</v>
      </c>
      <c r="B3158" s="28" t="str">
        <f>IF(COUNTIFS(Table_Books[Hash_ID],Table_Books[[#This Row],[Hash_ID]])&gt;1,"Y","N")</f>
        <v>N</v>
      </c>
      <c r="C3158" s="2" t="s">
        <v>6446</v>
      </c>
      <c r="D3158" s="2" t="s">
        <v>405</v>
      </c>
      <c r="G3158" s="12"/>
      <c r="H3158" s="12"/>
      <c r="I3158" s="8"/>
      <c r="J3158" s="12"/>
      <c r="K3158" s="12"/>
      <c r="O3158" s="33"/>
      <c r="P3158" s="10"/>
      <c r="Q3158" s="10" t="s">
        <v>1860</v>
      </c>
      <c r="R3158" s="10"/>
      <c r="S3158" s="10"/>
      <c r="T3158" s="10" t="s">
        <v>1860</v>
      </c>
      <c r="U3158" s="10" t="s">
        <v>1860</v>
      </c>
      <c r="V3158" s="10"/>
      <c r="W3158" s="10"/>
      <c r="X3158" s="10"/>
      <c r="Y3158" s="10"/>
      <c r="Z3158" s="10"/>
      <c r="AA3158" s="10"/>
      <c r="AB3158" s="10"/>
      <c r="AE3158" s="12">
        <f>IFERROR(FLOOR(Table_Books[[#This Row],[Published_Date]],10), 0)</f>
        <v>0</v>
      </c>
      <c r="AF3158" s="2">
        <f>IFERROR(CEILING(VALUE(LEFT(Table_Books[[#This Row],[Published_Date]],FIND("-",Table_Books[[#This Row],[Published_Date]]&amp;"-")-1))/100, 1), 0)</f>
        <v>0</v>
      </c>
      <c r="AK3158" s="2" t="str">
        <f>Table_Books[[#This Row],[Title]]&amp;"_"&amp;Table_Books[[#This Row],[Author]]</f>
        <v>If Not, Winter: Fragments of Sappho_Sappho</v>
      </c>
      <c r="AL3158" s="2" t="str">
        <f>Table_Books[[#This Row],[Author]]&amp;"_"&amp;Table_Books[[#This Row],[Title]]</f>
        <v>Sappho_If Not, Winter: Fragments of Sappho</v>
      </c>
      <c r="AM3158" s="2" t="str">
        <f>Table_Books[[#This Row],[Title]]&amp;" by "&amp;Table_Books[[#This Row],[Author]]</f>
        <v>If Not, Winter: Fragments of Sappho by Sappho</v>
      </c>
    </row>
    <row r="3159" spans="1:41" ht="29" x14ac:dyDescent="0.35">
      <c r="A3159" s="7" t="str">
        <f>"B-" &amp; UPPER(TRIM(Table_Books[[#This Row],[Title]])) &amp; "|" &amp; UPPER(TRIM(Table_Books[[#This Row],[Author]]))</f>
        <v>B-BLINDNESS|SARAMAGO, JOSÉ</v>
      </c>
      <c r="B3159" s="28" t="str">
        <f>IF(COUNTIFS(Table_Books[Hash_ID],Table_Books[[#This Row],[Hash_ID]])&gt;1,"Y","N")</f>
        <v>N</v>
      </c>
      <c r="C3159" s="2" t="s">
        <v>2140</v>
      </c>
      <c r="D3159" s="2" t="s">
        <v>2141</v>
      </c>
      <c r="G3159" s="12">
        <v>1995</v>
      </c>
      <c r="H3159" s="12"/>
      <c r="I3159" s="8"/>
      <c r="J3159" s="12"/>
      <c r="K3159" s="12"/>
      <c r="L3159" s="2">
        <v>326</v>
      </c>
      <c r="M3159" s="2" t="s">
        <v>2266</v>
      </c>
      <c r="O3159" s="33">
        <v>4</v>
      </c>
      <c r="P3159" s="10">
        <v>5</v>
      </c>
      <c r="Q3159" s="10" t="s">
        <v>1824</v>
      </c>
      <c r="R3159" s="10"/>
      <c r="S3159" s="10"/>
      <c r="T3159" s="10" t="s">
        <v>1860</v>
      </c>
      <c r="U3159" s="10" t="s">
        <v>1860</v>
      </c>
      <c r="V3159" s="10" t="s">
        <v>1824</v>
      </c>
      <c r="W3159" s="10"/>
      <c r="X3159" s="10"/>
      <c r="Y3159" s="10"/>
      <c r="Z3159" s="10"/>
      <c r="AA3159" s="10"/>
      <c r="AB3159" s="10"/>
      <c r="AE3159" s="12">
        <f>IFERROR(FLOOR(Table_Books[[#This Row],[Published_Date]],10), 0)</f>
        <v>1990</v>
      </c>
      <c r="AF3159" s="2">
        <f>IFERROR(CEILING(VALUE(LEFT(Table_Books[[#This Row],[Published_Date]],FIND("-",Table_Books[[#This Row],[Published_Date]]&amp;"-")-1))/100, 1), 0)</f>
        <v>20</v>
      </c>
      <c r="AH3159" s="2" t="s">
        <v>21602</v>
      </c>
      <c r="AK3159" s="2" t="str">
        <f>Table_Books[[#This Row],[Title]]&amp;"_"&amp;Table_Books[[#This Row],[Author]]</f>
        <v>Blindness_Saramago, José</v>
      </c>
      <c r="AL3159" s="2" t="str">
        <f>Table_Books[[#This Row],[Author]]&amp;"_"&amp;Table_Books[[#This Row],[Title]]</f>
        <v>Saramago, José_Blindness</v>
      </c>
      <c r="AM3159" s="2" t="str">
        <f>Table_Books[[#This Row],[Title]]&amp;" by "&amp;Table_Books[[#This Row],[Author]]</f>
        <v>Blindness by Saramago, José</v>
      </c>
    </row>
    <row r="3160" spans="1:41" x14ac:dyDescent="0.35">
      <c r="A3160" s="7" t="str">
        <f>"B-" &amp; UPPER(TRIM(Table_Books[[#This Row],[Title]])) &amp; "|" &amp; UPPER(TRIM(Table_Books[[#This Row],[Author]]))</f>
        <v>B-RINGSTONES|SARBAN</v>
      </c>
      <c r="B3160" s="28" t="str">
        <f>IF(COUNTIFS(Table_Books[Hash_ID],Table_Books[[#This Row],[Hash_ID]])&gt;1,"Y","N")</f>
        <v>N</v>
      </c>
      <c r="C3160" s="2" t="s">
        <v>7990</v>
      </c>
      <c r="D3160" s="2" t="s">
        <v>8295</v>
      </c>
      <c r="G3160" s="12"/>
      <c r="H3160" s="12"/>
      <c r="I3160" s="8"/>
      <c r="J3160" s="12"/>
      <c r="K3160" s="12"/>
      <c r="O3160" s="33"/>
      <c r="P3160" s="10"/>
      <c r="Q3160" s="10" t="s">
        <v>1860</v>
      </c>
      <c r="R3160" s="10"/>
      <c r="S3160" s="10"/>
      <c r="T3160" s="10" t="s">
        <v>1860</v>
      </c>
      <c r="U3160" s="10" t="s">
        <v>1860</v>
      </c>
      <c r="V3160" s="10"/>
      <c r="W3160" s="10"/>
      <c r="X3160" s="10"/>
      <c r="Y3160" s="10"/>
      <c r="Z3160" s="10"/>
      <c r="AA3160" s="10"/>
      <c r="AB3160" s="10"/>
      <c r="AE3160" s="12">
        <f>IFERROR(FLOOR(Table_Books[[#This Row],[Published_Date]],10), 0)</f>
        <v>0</v>
      </c>
      <c r="AF3160" s="2">
        <f>IFERROR(CEILING(VALUE(LEFT(Table_Books[[#This Row],[Published_Date]],FIND("-",Table_Books[[#This Row],[Published_Date]]&amp;"-")-1))/100, 1), 0)</f>
        <v>0</v>
      </c>
      <c r="AK3160" s="2" t="str">
        <f>Table_Books[[#This Row],[Title]]&amp;"_"&amp;Table_Books[[#This Row],[Author]]</f>
        <v>Ringstones_Sarban</v>
      </c>
      <c r="AL3160" s="2" t="str">
        <f>Table_Books[[#This Row],[Author]]&amp;"_"&amp;Table_Books[[#This Row],[Title]]</f>
        <v>Sarban_Ringstones</v>
      </c>
      <c r="AM3160" s="2" t="str">
        <f>Table_Books[[#This Row],[Title]]&amp;" by "&amp;Table_Books[[#This Row],[Author]]</f>
        <v>Ringstones by Sarban</v>
      </c>
    </row>
    <row r="3161" spans="1:41" x14ac:dyDescent="0.35">
      <c r="A3161" s="7" t="str">
        <f>"B-" &amp; UPPER(TRIM(Table_Books[[#This Row],[Title]])) &amp; "|" &amp; UPPER(TRIM(Table_Books[[#This Row],[Author]]))</f>
        <v>B-THE DOLL MAKER AND OTHER TALES OF THE UNCANNY|SARBAN</v>
      </c>
      <c r="B3161" s="28" t="str">
        <f>IF(COUNTIFS(Table_Books[Hash_ID],Table_Books[[#This Row],[Hash_ID]])&gt;1,"Y","N")</f>
        <v>N</v>
      </c>
      <c r="C3161" s="2" t="s">
        <v>7977</v>
      </c>
      <c r="D3161" s="2" t="s">
        <v>8295</v>
      </c>
      <c r="G3161" s="12"/>
      <c r="H3161" s="12"/>
      <c r="I3161" s="8"/>
      <c r="J3161" s="12"/>
      <c r="K3161" s="12"/>
      <c r="O3161" s="33"/>
      <c r="P3161" s="10"/>
      <c r="Q3161" s="10" t="s">
        <v>1860</v>
      </c>
      <c r="R3161" s="10"/>
      <c r="S3161" s="10"/>
      <c r="T3161" s="10" t="s">
        <v>1860</v>
      </c>
      <c r="U3161" s="10" t="s">
        <v>1860</v>
      </c>
      <c r="V3161" s="10"/>
      <c r="W3161" s="10"/>
      <c r="X3161" s="10"/>
      <c r="Y3161" s="10"/>
      <c r="Z3161" s="10"/>
      <c r="AA3161" s="10"/>
      <c r="AB3161" s="10"/>
      <c r="AE3161" s="12">
        <f>IFERROR(FLOOR(Table_Books[[#This Row],[Published_Date]],10), 0)</f>
        <v>0</v>
      </c>
      <c r="AF3161" s="2">
        <f>IFERROR(CEILING(VALUE(LEFT(Table_Books[[#This Row],[Published_Date]],FIND("-",Table_Books[[#This Row],[Published_Date]]&amp;"-")-1))/100, 1), 0)</f>
        <v>0</v>
      </c>
      <c r="AK3161" s="2" t="str">
        <f>Table_Books[[#This Row],[Title]]&amp;"_"&amp;Table_Books[[#This Row],[Author]]</f>
        <v>The Doll Maker and Other Tales of the Uncanny_Sarban</v>
      </c>
      <c r="AL3161" s="2" t="str">
        <f>Table_Books[[#This Row],[Author]]&amp;"_"&amp;Table_Books[[#This Row],[Title]]</f>
        <v>Sarban_The Doll Maker and Other Tales of the Uncanny</v>
      </c>
      <c r="AM3161" s="2" t="str">
        <f>Table_Books[[#This Row],[Title]]&amp;" by "&amp;Table_Books[[#This Row],[Author]]</f>
        <v>The Doll Maker and Other Tales of the Uncanny by Sarban</v>
      </c>
    </row>
    <row r="3162" spans="1:41" x14ac:dyDescent="0.35">
      <c r="A3162" s="7" t="str">
        <f>"B-" &amp; UPPER(TRIM(Table_Books[[#This Row],[Title]])) &amp; "|" &amp; UPPER(TRIM(Table_Books[[#This Row],[Author]]))</f>
        <v>B-THE SACRIFICE AND OTHER STORIES|SARBAN</v>
      </c>
      <c r="B3162" s="28" t="str">
        <f>IF(COUNTIFS(Table_Books[Hash_ID],Table_Books[[#This Row],[Hash_ID]])&gt;1,"Y","N")</f>
        <v>N</v>
      </c>
      <c r="C3162" s="2" t="s">
        <v>8006</v>
      </c>
      <c r="D3162" s="2" t="s">
        <v>8295</v>
      </c>
      <c r="G3162" s="12"/>
      <c r="H3162" s="12">
        <v>2002</v>
      </c>
      <c r="I3162" s="8" t="s">
        <v>7930</v>
      </c>
      <c r="J3162" s="12"/>
      <c r="K3162" s="12"/>
      <c r="O3162" s="33"/>
      <c r="P3162" s="10"/>
      <c r="Q3162" s="10" t="s">
        <v>1860</v>
      </c>
      <c r="R3162" s="10"/>
      <c r="S3162" s="10"/>
      <c r="T3162" s="10" t="s">
        <v>1860</v>
      </c>
      <c r="U3162" s="10" t="s">
        <v>1860</v>
      </c>
      <c r="V3162" s="10"/>
      <c r="W3162" s="10"/>
      <c r="X3162" s="10"/>
      <c r="Y3162" s="10"/>
      <c r="Z3162" s="10"/>
      <c r="AA3162" s="10"/>
      <c r="AB3162" s="10"/>
      <c r="AE3162" s="12">
        <f>IFERROR(FLOOR(Table_Books[[#This Row],[Published_Date]],10), 0)</f>
        <v>0</v>
      </c>
      <c r="AF3162" s="2">
        <f>IFERROR(CEILING(VALUE(LEFT(Table_Books[[#This Row],[Published_Date]],FIND("-",Table_Books[[#This Row],[Published_Date]]&amp;"-")-1))/100, 1), 0)</f>
        <v>0</v>
      </c>
      <c r="AK3162" s="2" t="str">
        <f>Table_Books[[#This Row],[Title]]&amp;"_"&amp;Table_Books[[#This Row],[Author]]</f>
        <v>The Sacrifice and Other Stories_Sarban</v>
      </c>
      <c r="AL3162" s="2" t="str">
        <f>Table_Books[[#This Row],[Author]]&amp;"_"&amp;Table_Books[[#This Row],[Title]]</f>
        <v>Sarban_The Sacrifice and Other Stories</v>
      </c>
      <c r="AM3162" s="2" t="str">
        <f>Table_Books[[#This Row],[Title]]&amp;" by "&amp;Table_Books[[#This Row],[Author]]</f>
        <v>The Sacrifice and Other Stories by Sarban</v>
      </c>
    </row>
    <row r="3163" spans="1:41" x14ac:dyDescent="0.35">
      <c r="A3163" s="7" t="str">
        <f>"B-" &amp; UPPER(TRIM(Table_Books[[#This Row],[Title]])) &amp; "|" &amp; UPPER(TRIM(Table_Books[[#This Row],[Author]]))</f>
        <v>B-THE SOUND OF HIS HORN &amp; THE KING OF THE LAKE|SARBAN</v>
      </c>
      <c r="B3163" s="28" t="str">
        <f>IF(COUNTIFS(Table_Books[Hash_ID],Table_Books[[#This Row],[Hash_ID]])&gt;1,"Y","N")</f>
        <v>N</v>
      </c>
      <c r="C3163" s="2" t="s">
        <v>7980</v>
      </c>
      <c r="D3163" s="2" t="s">
        <v>8295</v>
      </c>
      <c r="G3163" s="12"/>
      <c r="H3163" s="12">
        <v>1999</v>
      </c>
      <c r="I3163" s="8" t="s">
        <v>7930</v>
      </c>
      <c r="J3163" s="12"/>
      <c r="K3163" s="12"/>
      <c r="O3163" s="33"/>
      <c r="P3163" s="10"/>
      <c r="Q3163" s="10" t="s">
        <v>1860</v>
      </c>
      <c r="R3163" s="10"/>
      <c r="S3163" s="10"/>
      <c r="T3163" s="10" t="s">
        <v>1860</v>
      </c>
      <c r="U3163" s="10" t="s">
        <v>1860</v>
      </c>
      <c r="V3163" s="10"/>
      <c r="W3163" s="10"/>
      <c r="X3163" s="10"/>
      <c r="Y3163" s="10"/>
      <c r="Z3163" s="10"/>
      <c r="AA3163" s="10"/>
      <c r="AB3163" s="10"/>
      <c r="AE3163" s="12">
        <f>IFERROR(FLOOR(Table_Books[[#This Row],[Published_Date]],10), 0)</f>
        <v>0</v>
      </c>
      <c r="AF3163" s="2">
        <f>IFERROR(CEILING(VALUE(LEFT(Table_Books[[#This Row],[Published_Date]],FIND("-",Table_Books[[#This Row],[Published_Date]]&amp;"-")-1))/100, 1), 0)</f>
        <v>0</v>
      </c>
      <c r="AK3163" s="2" t="str">
        <f>Table_Books[[#This Row],[Title]]&amp;"_"&amp;Table_Books[[#This Row],[Author]]</f>
        <v>The Sound of His Horn &amp; The King of the Lake_Sarban</v>
      </c>
      <c r="AL3163" s="2" t="str">
        <f>Table_Books[[#This Row],[Author]]&amp;"_"&amp;Table_Books[[#This Row],[Title]]</f>
        <v>Sarban_The Sound of His Horn &amp; The King of the Lake</v>
      </c>
      <c r="AM3163" s="2" t="str">
        <f>Table_Books[[#This Row],[Title]]&amp;" by "&amp;Table_Books[[#This Row],[Author]]</f>
        <v>The Sound of His Horn &amp; The King of the Lake by Sarban</v>
      </c>
    </row>
    <row r="3164" spans="1:41" x14ac:dyDescent="0.35">
      <c r="A3164" s="7" t="str">
        <f>"B-" &amp; UPPER(TRIM(Table_Books[[#This Row],[Title]])) &amp; "|" &amp; UPPER(TRIM(Table_Books[[#This Row],[Author]]))</f>
        <v>B-THE SOUND OF HIS HORN AND OTHER STORIES|SARBAN</v>
      </c>
      <c r="B3164" s="28" t="str">
        <f>IF(COUNTIFS(Table_Books[Hash_ID],Table_Books[[#This Row],[Hash_ID]])&gt;1,"Y","N")</f>
        <v>N</v>
      </c>
      <c r="C3164" s="2" t="s">
        <v>7981</v>
      </c>
      <c r="D3164" s="2" t="s">
        <v>8295</v>
      </c>
      <c r="G3164" s="12"/>
      <c r="H3164" s="12"/>
      <c r="I3164" s="8"/>
      <c r="J3164" s="12"/>
      <c r="K3164" s="12"/>
      <c r="O3164" s="33"/>
      <c r="P3164" s="10"/>
      <c r="Q3164" s="10" t="s">
        <v>1860</v>
      </c>
      <c r="R3164" s="10"/>
      <c r="S3164" s="10"/>
      <c r="T3164" s="10" t="s">
        <v>1860</v>
      </c>
      <c r="U3164" s="10" t="s">
        <v>1860</v>
      </c>
      <c r="V3164" s="10"/>
      <c r="W3164" s="10"/>
      <c r="X3164" s="10"/>
      <c r="Y3164" s="10"/>
      <c r="Z3164" s="10"/>
      <c r="AA3164" s="10"/>
      <c r="AB3164" s="10"/>
      <c r="AE3164" s="12">
        <f>IFERROR(FLOOR(Table_Books[[#This Row],[Published_Date]],10), 0)</f>
        <v>0</v>
      </c>
      <c r="AF3164" s="2">
        <f>IFERROR(CEILING(VALUE(LEFT(Table_Books[[#This Row],[Published_Date]],FIND("-",Table_Books[[#This Row],[Published_Date]]&amp;"-")-1))/100, 1), 0)</f>
        <v>0</v>
      </c>
      <c r="AK3164" s="2" t="str">
        <f>Table_Books[[#This Row],[Title]]&amp;"_"&amp;Table_Books[[#This Row],[Author]]</f>
        <v>The Sound of His Horn and Other Stories_Sarban</v>
      </c>
      <c r="AL3164" s="2" t="str">
        <f>Table_Books[[#This Row],[Author]]&amp;"_"&amp;Table_Books[[#This Row],[Title]]</f>
        <v>Sarban_The Sound of His Horn and Other Stories</v>
      </c>
      <c r="AM3164" s="2" t="str">
        <f>Table_Books[[#This Row],[Title]]&amp;" by "&amp;Table_Books[[#This Row],[Author]]</f>
        <v>The Sound of His Horn and Other Stories by Sarban</v>
      </c>
    </row>
    <row r="3165" spans="1:41" x14ac:dyDescent="0.35">
      <c r="A3165" s="7" t="str">
        <f>"B-" &amp; UPPER(TRIM(Table_Books[[#This Row],[Title]])) &amp; "|" &amp; UPPER(TRIM(Table_Books[[#This Row],[Author]]))</f>
        <v>B-BEING AND NOTHINGNESS|SARTRE, JEAN-PAUL</v>
      </c>
      <c r="B3165" s="28" t="str">
        <f>IF(COUNTIFS(Table_Books[Hash_ID],Table_Books[[#This Row],[Hash_ID]])&gt;1,"Y","N")</f>
        <v>Y</v>
      </c>
      <c r="C3165" s="2" t="s">
        <v>6381</v>
      </c>
      <c r="D3165" s="2" t="s">
        <v>5941</v>
      </c>
      <c r="G3165" s="12">
        <v>1943</v>
      </c>
      <c r="H3165" s="12"/>
      <c r="I3165" s="8"/>
      <c r="J3165" s="12" t="s">
        <v>10272</v>
      </c>
      <c r="K3165" s="12"/>
      <c r="O3165" s="33">
        <v>4</v>
      </c>
      <c r="P3165" s="10"/>
      <c r="Q3165" s="10" t="s">
        <v>1860</v>
      </c>
      <c r="R3165" s="10"/>
      <c r="S3165" s="10"/>
      <c r="T3165" s="10" t="s">
        <v>1860</v>
      </c>
      <c r="U3165" s="10" t="s">
        <v>1860</v>
      </c>
      <c r="V3165" s="10" t="s">
        <v>1824</v>
      </c>
      <c r="W3165" s="10"/>
      <c r="X3165" s="10"/>
      <c r="Y3165" s="10"/>
      <c r="Z3165" s="10"/>
      <c r="AA3165" s="10"/>
      <c r="AB3165" s="10"/>
      <c r="AE3165" s="12">
        <f>IFERROR(FLOOR(Table_Books[[#This Row],[Published_Date]],10), 0)</f>
        <v>1940</v>
      </c>
      <c r="AF3165" s="2">
        <f>IFERROR(CEILING(VALUE(LEFT(Table_Books[[#This Row],[Published_Date]],FIND("-",Table_Books[[#This Row],[Published_Date]]&amp;"-")-1))/100, 1), 0)</f>
        <v>20</v>
      </c>
      <c r="AG3165" s="2" t="s">
        <v>10342</v>
      </c>
      <c r="AH3165" s="2" t="s">
        <v>4856</v>
      </c>
      <c r="AI3165" s="2" t="s">
        <v>9182</v>
      </c>
      <c r="AK3165" s="2" t="str">
        <f>Table_Books[[#This Row],[Title]]&amp;"_"&amp;Table_Books[[#This Row],[Author]]</f>
        <v>Being and Nothingness_Sartre, Jean-Paul</v>
      </c>
      <c r="AL3165" s="2" t="str">
        <f>Table_Books[[#This Row],[Author]]&amp;"_"&amp;Table_Books[[#This Row],[Title]]</f>
        <v>Sartre, Jean-Paul_Being and Nothingness</v>
      </c>
      <c r="AM3165" s="2" t="str">
        <f>Table_Books[[#This Row],[Title]]&amp;" by "&amp;Table_Books[[#This Row],[Author]]</f>
        <v>Being and Nothingness by Sartre, Jean-Paul</v>
      </c>
    </row>
    <row r="3166" spans="1:41" x14ac:dyDescent="0.35">
      <c r="A3166" s="7" t="str">
        <f>"B-" &amp; UPPER(TRIM(Table_Books[[#This Row],[Title]])) &amp; "|" &amp; UPPER(TRIM(Table_Books[[#This Row],[Author]]))</f>
        <v>B-BEING AND NOTHINGNESS|SARTRE, JEAN-PAUL</v>
      </c>
      <c r="B3166" s="35" t="str">
        <f>IF(COUNTIFS(Table_Books[Hash_ID],Table_Books[[#This Row],[Hash_ID]])&gt;1,"Y","N")</f>
        <v>Y</v>
      </c>
      <c r="C3166" s="35" t="s">
        <v>6381</v>
      </c>
      <c r="D3166" s="35" t="s">
        <v>5941</v>
      </c>
      <c r="E3166" s="35"/>
      <c r="F3166" s="35"/>
      <c r="G3166" s="36"/>
      <c r="H3166" s="36"/>
      <c r="I3166" s="37"/>
      <c r="J3166" s="36"/>
      <c r="K3166" s="36"/>
      <c r="L3166" s="35"/>
      <c r="M3166" s="35"/>
      <c r="N3166" s="35"/>
      <c r="O3166" s="38"/>
      <c r="P3166" s="39"/>
      <c r="Q3166" s="10" t="s">
        <v>1860</v>
      </c>
      <c r="R3166" s="39"/>
      <c r="S3166" s="39"/>
      <c r="T3166" s="10" t="s">
        <v>1860</v>
      </c>
      <c r="U3166" s="10" t="s">
        <v>1860</v>
      </c>
      <c r="V3166" s="39"/>
      <c r="W3166" s="39"/>
      <c r="X3166" s="39"/>
      <c r="Y3166" s="39"/>
      <c r="Z3166" s="39"/>
      <c r="AA3166" s="39"/>
      <c r="AB3166" s="39"/>
      <c r="AC3166" s="35"/>
      <c r="AD3166" s="35"/>
      <c r="AE3166" s="36">
        <f>IFERROR(FLOOR(Table_Books[[#This Row],[Published_Date]],10), 0)</f>
        <v>0</v>
      </c>
      <c r="AF3166" s="35">
        <f>IFERROR(CEILING(VALUE(LEFT(Table_Books[[#This Row],[Published_Date]],FIND("-",Table_Books[[#This Row],[Published_Date]]&amp;"-")-1))/100, 1), 0)</f>
        <v>0</v>
      </c>
      <c r="AG3166" s="35"/>
      <c r="AH3166" s="35" t="s">
        <v>21601</v>
      </c>
      <c r="AI3166" s="35"/>
      <c r="AJ3166" s="35"/>
      <c r="AK3166" s="35" t="str">
        <f>Table_Books[[#This Row],[Title]]&amp;"_"&amp;Table_Books[[#This Row],[Author]]</f>
        <v>Being and Nothingness_Sartre, Jean-Paul</v>
      </c>
      <c r="AL3166" s="35" t="str">
        <f>Table_Books[[#This Row],[Author]]&amp;"_"&amp;Table_Books[[#This Row],[Title]]</f>
        <v>Sartre, Jean-Paul_Being and Nothingness</v>
      </c>
      <c r="AM3166" s="35" t="str">
        <f>Table_Books[[#This Row],[Title]]&amp;" by "&amp;Table_Books[[#This Row],[Author]]</f>
        <v>Being and Nothingness by Sartre, Jean-Paul</v>
      </c>
      <c r="AN3166" s="35"/>
      <c r="AO3166" s="35"/>
    </row>
    <row r="3167" spans="1:41" x14ac:dyDescent="0.35">
      <c r="A3167" s="7" t="str">
        <f>"B-" &amp; UPPER(TRIM(Table_Books[[#This Row],[Title]])) &amp; "|" &amp; UPPER(TRIM(Table_Books[[#This Row],[Author]]))</f>
        <v>B-CRITIQUE OF DIALECTICAL REASON|SARTRE, JEAN-PAUL</v>
      </c>
      <c r="B3167" s="35" t="str">
        <f>IF(COUNTIFS(Table_Books[Hash_ID],Table_Books[[#This Row],[Hash_ID]])&gt;1,"Y","N")</f>
        <v>N</v>
      </c>
      <c r="C3167" s="35" t="s">
        <v>19711</v>
      </c>
      <c r="D3167" s="35" t="s">
        <v>5941</v>
      </c>
      <c r="E3167" s="35"/>
      <c r="F3167" s="35"/>
      <c r="G3167" s="36"/>
      <c r="H3167" s="36"/>
      <c r="I3167" s="37"/>
      <c r="J3167" s="36"/>
      <c r="K3167" s="36"/>
      <c r="L3167" s="35"/>
      <c r="M3167" s="35"/>
      <c r="N3167" s="35"/>
      <c r="O3167" s="38"/>
      <c r="P3167" s="39"/>
      <c r="Q3167" s="10" t="s">
        <v>1860</v>
      </c>
      <c r="R3167" s="39"/>
      <c r="S3167" s="39"/>
      <c r="T3167" s="10" t="s">
        <v>1860</v>
      </c>
      <c r="U3167" s="10" t="s">
        <v>1860</v>
      </c>
      <c r="V3167" s="39"/>
      <c r="W3167" s="39"/>
      <c r="X3167" s="39"/>
      <c r="Y3167" s="39"/>
      <c r="Z3167" s="39"/>
      <c r="AA3167" s="39"/>
      <c r="AB3167" s="39"/>
      <c r="AC3167" s="35"/>
      <c r="AD3167" s="35"/>
      <c r="AE3167" s="36">
        <f>IFERROR(FLOOR(Table_Books[[#This Row],[Published_Date]],10), 0)</f>
        <v>0</v>
      </c>
      <c r="AF3167" s="35">
        <f>IFERROR(CEILING(VALUE(LEFT(Table_Books[[#This Row],[Published_Date]],FIND("-",Table_Books[[#This Row],[Published_Date]]&amp;"-")-1))/100, 1), 0)</f>
        <v>0</v>
      </c>
      <c r="AG3167" s="35"/>
      <c r="AH3167" s="35" t="s">
        <v>21601</v>
      </c>
      <c r="AI3167" s="35"/>
      <c r="AJ3167" s="35"/>
      <c r="AK3167" s="35" t="str">
        <f>Table_Books[[#This Row],[Title]]&amp;"_"&amp;Table_Books[[#This Row],[Author]]</f>
        <v>Critique of Dialectical Reason_Sartre, Jean-Paul</v>
      </c>
      <c r="AL3167" s="35" t="str">
        <f>Table_Books[[#This Row],[Author]]&amp;"_"&amp;Table_Books[[#This Row],[Title]]</f>
        <v>Sartre, Jean-Paul_Critique of Dialectical Reason</v>
      </c>
      <c r="AM3167" s="35" t="str">
        <f>Table_Books[[#This Row],[Title]]&amp;" by "&amp;Table_Books[[#This Row],[Author]]</f>
        <v>Critique of Dialectical Reason by Sartre, Jean-Paul</v>
      </c>
      <c r="AN3167" s="35"/>
      <c r="AO3167" s="35"/>
    </row>
    <row r="3168" spans="1:41" x14ac:dyDescent="0.35">
      <c r="A3168" s="7" t="str">
        <f>"B-" &amp; UPPER(TRIM(Table_Books[[#This Row],[Title]])) &amp; "|" &amp; UPPER(TRIM(Table_Books[[#This Row],[Author]]))</f>
        <v>B-EXISTENTIALISM IS A HUMANISM|SARTRE, JEAN-PAUL</v>
      </c>
      <c r="B3168" s="28" t="str">
        <f>IF(COUNTIFS(Table_Books[Hash_ID],Table_Books[[#This Row],[Hash_ID]])&gt;1,"Y","N")</f>
        <v>N</v>
      </c>
      <c r="C3168" s="2" t="s">
        <v>6410</v>
      </c>
      <c r="D3168" s="2" t="s">
        <v>5941</v>
      </c>
      <c r="G3168" s="12"/>
      <c r="H3168" s="12"/>
      <c r="I3168" s="8"/>
      <c r="J3168" s="12"/>
      <c r="K3168" s="12"/>
      <c r="O3168" s="33"/>
      <c r="P3168" s="10"/>
      <c r="Q3168" s="10" t="s">
        <v>1860</v>
      </c>
      <c r="R3168" s="10"/>
      <c r="S3168" s="10"/>
      <c r="T3168" s="10" t="s">
        <v>1860</v>
      </c>
      <c r="U3168" s="10" t="s">
        <v>1860</v>
      </c>
      <c r="V3168" s="10"/>
      <c r="W3168" s="10"/>
      <c r="X3168" s="10"/>
      <c r="Y3168" s="10"/>
      <c r="Z3168" s="10"/>
      <c r="AA3168" s="10"/>
      <c r="AB3168" s="10"/>
      <c r="AE3168" s="12">
        <f>IFERROR(FLOOR(Table_Books[[#This Row],[Published_Date]],10), 0)</f>
        <v>0</v>
      </c>
      <c r="AF3168" s="2">
        <f>IFERROR(CEILING(VALUE(LEFT(Table_Books[[#This Row],[Published_Date]],FIND("-",Table_Books[[#This Row],[Published_Date]]&amp;"-")-1))/100, 1), 0)</f>
        <v>0</v>
      </c>
      <c r="AK3168" s="2" t="str">
        <f>Table_Books[[#This Row],[Title]]&amp;"_"&amp;Table_Books[[#This Row],[Author]]</f>
        <v>Existentialism is a Humanism_Sartre, Jean-Paul</v>
      </c>
      <c r="AL3168" s="2" t="str">
        <f>Table_Books[[#This Row],[Author]]&amp;"_"&amp;Table_Books[[#This Row],[Title]]</f>
        <v>Sartre, Jean-Paul_Existentialism is a Humanism</v>
      </c>
      <c r="AM3168" s="2" t="str">
        <f>Table_Books[[#This Row],[Title]]&amp;" by "&amp;Table_Books[[#This Row],[Author]]</f>
        <v>Existentialism is a Humanism by Sartre, Jean-Paul</v>
      </c>
    </row>
    <row r="3169" spans="1:41" x14ac:dyDescent="0.35">
      <c r="A3169" s="7" t="str">
        <f>"B-" &amp; UPPER(TRIM(Table_Books[[#This Row],[Title]])) &amp; "|" &amp; UPPER(TRIM(Table_Books[[#This Row],[Author]]))</f>
        <v>B-NAUSEA|SARTRE, JEAN-PAUL</v>
      </c>
      <c r="B3169" s="28" t="str">
        <f>IF(COUNTIFS(Table_Books[Hash_ID],Table_Books[[#This Row],[Hash_ID]])&gt;1,"Y","N")</f>
        <v>Y</v>
      </c>
      <c r="C3169" s="2" t="s">
        <v>5940</v>
      </c>
      <c r="D3169" s="2" t="s">
        <v>5941</v>
      </c>
      <c r="G3169" s="12">
        <v>1938</v>
      </c>
      <c r="H3169" s="12"/>
      <c r="I3169" s="8"/>
      <c r="J3169" s="12" t="s">
        <v>10296</v>
      </c>
      <c r="K3169" s="12"/>
      <c r="O3169" s="33">
        <v>4</v>
      </c>
      <c r="P3169" s="10"/>
      <c r="Q3169" s="10" t="s">
        <v>1860</v>
      </c>
      <c r="R3169" s="10"/>
      <c r="S3169" s="10"/>
      <c r="T3169" s="10" t="s">
        <v>1860</v>
      </c>
      <c r="U3169" s="10" t="s">
        <v>1860</v>
      </c>
      <c r="V3169" s="10"/>
      <c r="W3169" s="10"/>
      <c r="X3169" s="10"/>
      <c r="Y3169" s="10"/>
      <c r="Z3169" s="10"/>
      <c r="AA3169" s="10"/>
      <c r="AB3169" s="10"/>
      <c r="AE3169" s="12">
        <f>IFERROR(FLOOR(Table_Books[[#This Row],[Published_Date]],10), 0)</f>
        <v>1930</v>
      </c>
      <c r="AF3169" s="2">
        <f>IFERROR(CEILING(VALUE(LEFT(Table_Books[[#This Row],[Published_Date]],FIND("-",Table_Books[[#This Row],[Published_Date]]&amp;"-")-1))/100, 1), 0)</f>
        <v>20</v>
      </c>
      <c r="AG3169" s="2" t="s">
        <v>10369</v>
      </c>
      <c r="AH3169" s="2" t="s">
        <v>4856</v>
      </c>
      <c r="AI3169" s="2" t="s">
        <v>9182</v>
      </c>
      <c r="AK3169" s="2" t="str">
        <f>Table_Books[[#This Row],[Title]]&amp;"_"&amp;Table_Books[[#This Row],[Author]]</f>
        <v>Nausea_Sartre, Jean-Paul</v>
      </c>
      <c r="AL3169" s="2" t="str">
        <f>Table_Books[[#This Row],[Author]]&amp;"_"&amp;Table_Books[[#This Row],[Title]]</f>
        <v>Sartre, Jean-Paul_Nausea</v>
      </c>
      <c r="AM3169" s="2" t="str">
        <f>Table_Books[[#This Row],[Title]]&amp;" by "&amp;Table_Books[[#This Row],[Author]]</f>
        <v>Nausea by Sartre, Jean-Paul</v>
      </c>
    </row>
    <row r="3170" spans="1:41" x14ac:dyDescent="0.35">
      <c r="A3170" s="7" t="str">
        <f>"B-" &amp; UPPER(TRIM(Table_Books[[#This Row],[Title]])) &amp; "|" &amp; UPPER(TRIM(Table_Books[[#This Row],[Author]]))</f>
        <v>B-NAUSEA|SARTRE, JEAN-PAUL</v>
      </c>
      <c r="B3170" s="35" t="str">
        <f>IF(COUNTIFS(Table_Books[Hash_ID],Table_Books[[#This Row],[Hash_ID]])&gt;1,"Y","N")</f>
        <v>Y</v>
      </c>
      <c r="C3170" s="35" t="s">
        <v>5940</v>
      </c>
      <c r="D3170" s="35" t="s">
        <v>5941</v>
      </c>
      <c r="E3170" s="35"/>
      <c r="F3170" s="35"/>
      <c r="G3170" s="36"/>
      <c r="H3170" s="36"/>
      <c r="I3170" s="37"/>
      <c r="J3170" s="36"/>
      <c r="K3170" s="36"/>
      <c r="L3170" s="35"/>
      <c r="M3170" s="35"/>
      <c r="N3170" s="35"/>
      <c r="O3170" s="38"/>
      <c r="P3170" s="39"/>
      <c r="Q3170" s="10" t="s">
        <v>1860</v>
      </c>
      <c r="R3170" s="39"/>
      <c r="S3170" s="39"/>
      <c r="T3170" s="10" t="s">
        <v>1860</v>
      </c>
      <c r="U3170" s="10" t="s">
        <v>1860</v>
      </c>
      <c r="V3170" s="39"/>
      <c r="W3170" s="39"/>
      <c r="X3170" s="39"/>
      <c r="Y3170" s="39"/>
      <c r="Z3170" s="39"/>
      <c r="AA3170" s="39"/>
      <c r="AB3170" s="39"/>
      <c r="AC3170" s="35"/>
      <c r="AD3170" s="35"/>
      <c r="AE3170" s="36">
        <f>IFERROR(FLOOR(Table_Books[[#This Row],[Published_Date]],10), 0)</f>
        <v>0</v>
      </c>
      <c r="AF3170" s="35">
        <f>IFERROR(CEILING(VALUE(LEFT(Table_Books[[#This Row],[Published_Date]],FIND("-",Table_Books[[#This Row],[Published_Date]]&amp;"-")-1))/100, 1), 0)</f>
        <v>0</v>
      </c>
      <c r="AG3170" s="35"/>
      <c r="AH3170" s="35" t="s">
        <v>21601</v>
      </c>
      <c r="AI3170" s="35"/>
      <c r="AJ3170" s="35"/>
      <c r="AK3170" s="35" t="str">
        <f>Table_Books[[#This Row],[Title]]&amp;"_"&amp;Table_Books[[#This Row],[Author]]</f>
        <v>Nausea_Sartre, Jean-Paul</v>
      </c>
      <c r="AL3170" s="35" t="str">
        <f>Table_Books[[#This Row],[Author]]&amp;"_"&amp;Table_Books[[#This Row],[Title]]</f>
        <v>Sartre, Jean-Paul_Nausea</v>
      </c>
      <c r="AM3170" s="35" t="str">
        <f>Table_Books[[#This Row],[Title]]&amp;" by "&amp;Table_Books[[#This Row],[Author]]</f>
        <v>Nausea by Sartre, Jean-Paul</v>
      </c>
      <c r="AN3170" s="35"/>
      <c r="AO3170" s="35"/>
    </row>
    <row r="3171" spans="1:41" x14ac:dyDescent="0.35">
      <c r="A3171" s="7" t="str">
        <f>"B-" &amp; UPPER(TRIM(Table_Books[[#This Row],[Title]])) &amp; "|" &amp; UPPER(TRIM(Table_Books[[#This Row],[Author]]))</f>
        <v>B-NAUSEA|SARTRE, JEAN-PAUL</v>
      </c>
      <c r="B3171" s="35" t="str">
        <f>IF(COUNTIFS(Table_Books[Hash_ID],Table_Books[[#This Row],[Hash_ID]])&gt;1,"Y","N")</f>
        <v>Y</v>
      </c>
      <c r="C3171" s="35" t="s">
        <v>5940</v>
      </c>
      <c r="D3171" s="35" t="s">
        <v>5941</v>
      </c>
      <c r="E3171" s="35"/>
      <c r="F3171" s="35"/>
      <c r="G3171" s="36"/>
      <c r="H3171" s="36"/>
      <c r="I3171" s="37"/>
      <c r="J3171" s="36"/>
      <c r="K3171" s="36"/>
      <c r="L3171" s="35"/>
      <c r="M3171" s="35"/>
      <c r="N3171" s="35"/>
      <c r="O3171" s="38"/>
      <c r="P3171" s="39"/>
      <c r="Q3171" s="10" t="s">
        <v>1860</v>
      </c>
      <c r="R3171" s="39"/>
      <c r="S3171" s="39"/>
      <c r="T3171" s="10" t="s">
        <v>1860</v>
      </c>
      <c r="U3171" s="10" t="s">
        <v>1860</v>
      </c>
      <c r="V3171" s="39"/>
      <c r="W3171" s="39"/>
      <c r="X3171" s="39"/>
      <c r="Y3171" s="39"/>
      <c r="Z3171" s="39"/>
      <c r="AA3171" s="39"/>
      <c r="AB3171" s="39"/>
      <c r="AC3171" s="35"/>
      <c r="AD3171" s="35"/>
      <c r="AE3171" s="36">
        <f>IFERROR(FLOOR(Table_Books[[#This Row],[Published_Date]],10), 0)</f>
        <v>0</v>
      </c>
      <c r="AF3171" s="35">
        <f>IFERROR(CEILING(VALUE(LEFT(Table_Books[[#This Row],[Published_Date]],FIND("-",Table_Books[[#This Row],[Published_Date]]&amp;"-")-1))/100, 1), 0)</f>
        <v>0</v>
      </c>
      <c r="AG3171" s="35"/>
      <c r="AH3171" s="35" t="s">
        <v>21572</v>
      </c>
      <c r="AI3171" s="35"/>
      <c r="AJ3171" s="35" t="s">
        <v>20267</v>
      </c>
      <c r="AK3171" s="35" t="str">
        <f>Table_Books[[#This Row],[Title]]&amp;"_"&amp;Table_Books[[#This Row],[Author]]</f>
        <v>Nausea_Sartre, Jean-Paul</v>
      </c>
      <c r="AL3171" s="35" t="str">
        <f>Table_Books[[#This Row],[Author]]&amp;"_"&amp;Table_Books[[#This Row],[Title]]</f>
        <v>Sartre, Jean-Paul_Nausea</v>
      </c>
      <c r="AM3171" s="35" t="str">
        <f>Table_Books[[#This Row],[Title]]&amp;" by "&amp;Table_Books[[#This Row],[Author]]</f>
        <v>Nausea by Sartre, Jean-Paul</v>
      </c>
      <c r="AN3171" s="35"/>
      <c r="AO3171" s="35"/>
    </row>
    <row r="3172" spans="1:41" x14ac:dyDescent="0.35">
      <c r="A3172" s="7" t="str">
        <f>"B-" &amp; UPPER(TRIM(Table_Books[[#This Row],[Title]])) &amp; "|" &amp; UPPER(TRIM(Table_Books[[#This Row],[Author]]))</f>
        <v>B-NO EXIT|SARTRE, JEAN-PAUL</v>
      </c>
      <c r="B3172" s="35" t="str">
        <f>IF(COUNTIFS(Table_Books[Hash_ID],Table_Books[[#This Row],[Hash_ID]])&gt;1,"Y","N")</f>
        <v>N</v>
      </c>
      <c r="C3172" s="35" t="s">
        <v>20268</v>
      </c>
      <c r="D3172" s="35" t="s">
        <v>5941</v>
      </c>
      <c r="E3172" s="35"/>
      <c r="F3172" s="35"/>
      <c r="G3172" s="36"/>
      <c r="H3172" s="36"/>
      <c r="I3172" s="37"/>
      <c r="J3172" s="36"/>
      <c r="K3172" s="36"/>
      <c r="L3172" s="35"/>
      <c r="M3172" s="35"/>
      <c r="N3172" s="35"/>
      <c r="O3172" s="38"/>
      <c r="P3172" s="39"/>
      <c r="Q3172" s="10" t="s">
        <v>1860</v>
      </c>
      <c r="R3172" s="39"/>
      <c r="S3172" s="39"/>
      <c r="T3172" s="10" t="s">
        <v>1860</v>
      </c>
      <c r="U3172" s="10" t="s">
        <v>1860</v>
      </c>
      <c r="V3172" s="39"/>
      <c r="W3172" s="39"/>
      <c r="X3172" s="39"/>
      <c r="Y3172" s="39"/>
      <c r="Z3172" s="39"/>
      <c r="AA3172" s="39"/>
      <c r="AB3172" s="39"/>
      <c r="AC3172" s="35"/>
      <c r="AD3172" s="35"/>
      <c r="AE3172" s="36">
        <f>IFERROR(FLOOR(Table_Books[[#This Row],[Published_Date]],10), 0)</f>
        <v>0</v>
      </c>
      <c r="AF3172" s="35">
        <f>IFERROR(CEILING(VALUE(LEFT(Table_Books[[#This Row],[Published_Date]],FIND("-",Table_Books[[#This Row],[Published_Date]]&amp;"-")-1))/100, 1), 0)</f>
        <v>0</v>
      </c>
      <c r="AG3172" s="35"/>
      <c r="AH3172" s="35" t="s">
        <v>21572</v>
      </c>
      <c r="AI3172" s="35"/>
      <c r="AJ3172" s="35" t="s">
        <v>20269</v>
      </c>
      <c r="AK3172" s="35" t="str">
        <f>Table_Books[[#This Row],[Title]]&amp;"_"&amp;Table_Books[[#This Row],[Author]]</f>
        <v>No Exit_Sartre, Jean-Paul</v>
      </c>
      <c r="AL3172" s="35" t="str">
        <f>Table_Books[[#This Row],[Author]]&amp;"_"&amp;Table_Books[[#This Row],[Title]]</f>
        <v>Sartre, Jean-Paul_No Exit</v>
      </c>
      <c r="AM3172" s="35" t="str">
        <f>Table_Books[[#This Row],[Title]]&amp;" by "&amp;Table_Books[[#This Row],[Author]]</f>
        <v>No Exit by Sartre, Jean-Paul</v>
      </c>
      <c r="AN3172" s="35"/>
      <c r="AO3172" s="35"/>
    </row>
    <row r="3173" spans="1:41" x14ac:dyDescent="0.35">
      <c r="A3173" s="7" t="str">
        <f>"B-" &amp; UPPER(TRIM(Table_Books[[#This Row],[Title]])) &amp; "|" &amp; UPPER(TRIM(Table_Books[[#This Row],[Author]]))</f>
        <v>B-NO EXIT / THE FLIES|SARTRE, JEAN-PAUL</v>
      </c>
      <c r="B3173" s="35" t="str">
        <f>IF(COUNTIFS(Table_Books[Hash_ID],Table_Books[[#This Row],[Hash_ID]])&gt;1,"Y","N")</f>
        <v>N</v>
      </c>
      <c r="C3173" s="35" t="s">
        <v>19710</v>
      </c>
      <c r="D3173" s="35" t="s">
        <v>5941</v>
      </c>
      <c r="E3173" s="35"/>
      <c r="F3173" s="35"/>
      <c r="G3173" s="36"/>
      <c r="H3173" s="36"/>
      <c r="I3173" s="37"/>
      <c r="J3173" s="36"/>
      <c r="K3173" s="36"/>
      <c r="L3173" s="35"/>
      <c r="M3173" s="35"/>
      <c r="N3173" s="35"/>
      <c r="O3173" s="38"/>
      <c r="P3173" s="39"/>
      <c r="Q3173" s="10" t="s">
        <v>1860</v>
      </c>
      <c r="R3173" s="39"/>
      <c r="S3173" s="39"/>
      <c r="T3173" s="10" t="s">
        <v>1860</v>
      </c>
      <c r="U3173" s="10" t="s">
        <v>1860</v>
      </c>
      <c r="V3173" s="39"/>
      <c r="W3173" s="39"/>
      <c r="X3173" s="39"/>
      <c r="Y3173" s="39"/>
      <c r="Z3173" s="39"/>
      <c r="AA3173" s="39"/>
      <c r="AB3173" s="39"/>
      <c r="AC3173" s="35"/>
      <c r="AD3173" s="35"/>
      <c r="AE3173" s="36">
        <f>IFERROR(FLOOR(Table_Books[[#This Row],[Published_Date]],10), 0)</f>
        <v>0</v>
      </c>
      <c r="AF3173" s="35">
        <f>IFERROR(CEILING(VALUE(LEFT(Table_Books[[#This Row],[Published_Date]],FIND("-",Table_Books[[#This Row],[Published_Date]]&amp;"-")-1))/100, 1), 0)</f>
        <v>0</v>
      </c>
      <c r="AG3173" s="35"/>
      <c r="AH3173" s="35" t="s">
        <v>21601</v>
      </c>
      <c r="AI3173" s="35"/>
      <c r="AJ3173" s="35"/>
      <c r="AK3173" s="35" t="str">
        <f>Table_Books[[#This Row],[Title]]&amp;"_"&amp;Table_Books[[#This Row],[Author]]</f>
        <v>No Exit / The Flies_Sartre, Jean-Paul</v>
      </c>
      <c r="AL3173" s="35" t="str">
        <f>Table_Books[[#This Row],[Author]]&amp;"_"&amp;Table_Books[[#This Row],[Title]]</f>
        <v>Sartre, Jean-Paul_No Exit / The Flies</v>
      </c>
      <c r="AM3173" s="35" t="str">
        <f>Table_Books[[#This Row],[Title]]&amp;" by "&amp;Table_Books[[#This Row],[Author]]</f>
        <v>No Exit / The Flies by Sartre, Jean-Paul</v>
      </c>
      <c r="AN3173" s="35"/>
      <c r="AO3173" s="35"/>
    </row>
    <row r="3174" spans="1:41" x14ac:dyDescent="0.35">
      <c r="A3174" s="7" t="str">
        <f>"B-" &amp; UPPER(TRIM(Table_Books[[#This Row],[Title]])) &amp; "|" &amp; UPPER(TRIM(Table_Books[[#This Row],[Author]]))</f>
        <v>B-PERSEPOLIS (GRAPHIC MEMOIR)|SATRAPI, MARJANE</v>
      </c>
      <c r="B3174" s="35" t="str">
        <f>IF(COUNTIFS(Table_Books[Hash_ID],Table_Books[[#This Row],[Hash_ID]])&gt;1,"Y","N")</f>
        <v>N</v>
      </c>
      <c r="C3174" s="35" t="s">
        <v>20201</v>
      </c>
      <c r="D3174" s="35" t="s">
        <v>20202</v>
      </c>
      <c r="E3174" s="35"/>
      <c r="F3174" s="35"/>
      <c r="G3174" s="36"/>
      <c r="H3174" s="36"/>
      <c r="I3174" s="37"/>
      <c r="J3174" s="36"/>
      <c r="K3174" s="36"/>
      <c r="L3174" s="35"/>
      <c r="M3174" s="35"/>
      <c r="N3174" s="35"/>
      <c r="O3174" s="38"/>
      <c r="P3174" s="39"/>
      <c r="Q3174" s="10" t="s">
        <v>1860</v>
      </c>
      <c r="R3174" s="39"/>
      <c r="S3174" s="39"/>
      <c r="T3174" s="10" t="s">
        <v>1860</v>
      </c>
      <c r="U3174" s="10" t="s">
        <v>1860</v>
      </c>
      <c r="V3174" s="39"/>
      <c r="W3174" s="39"/>
      <c r="X3174" s="39"/>
      <c r="Y3174" s="39"/>
      <c r="Z3174" s="39"/>
      <c r="AA3174" s="39"/>
      <c r="AB3174" s="39"/>
      <c r="AC3174" s="35"/>
      <c r="AD3174" s="35"/>
      <c r="AE3174" s="36">
        <f>IFERROR(FLOOR(Table_Books[[#This Row],[Published_Date]],10), 0)</f>
        <v>0</v>
      </c>
      <c r="AF3174" s="35">
        <f>IFERROR(CEILING(VALUE(LEFT(Table_Books[[#This Row],[Published_Date]],FIND("-",Table_Books[[#This Row],[Published_Date]]&amp;"-")-1))/100, 1), 0)</f>
        <v>0</v>
      </c>
      <c r="AG3174" s="35"/>
      <c r="AH3174" s="35"/>
      <c r="AI3174" s="35"/>
      <c r="AJ3174" s="35"/>
      <c r="AK3174" s="35" t="str">
        <f>Table_Books[[#This Row],[Title]]&amp;"_"&amp;Table_Books[[#This Row],[Author]]</f>
        <v>Persepolis (Graphic Memoir)_Satrapi, Marjane</v>
      </c>
      <c r="AL3174" s="35" t="str">
        <f>Table_Books[[#This Row],[Author]]&amp;"_"&amp;Table_Books[[#This Row],[Title]]</f>
        <v>Satrapi, Marjane_Persepolis (Graphic Memoir)</v>
      </c>
      <c r="AM3174" s="35" t="str">
        <f>Table_Books[[#This Row],[Title]]&amp;" by "&amp;Table_Books[[#This Row],[Author]]</f>
        <v>Persepolis (Graphic Memoir) by Satrapi, Marjane</v>
      </c>
      <c r="AN3174" s="35"/>
      <c r="AO3174" s="35"/>
    </row>
    <row r="3175" spans="1:41" x14ac:dyDescent="0.35">
      <c r="A3175" s="7" t="str">
        <f>"B-" &amp; UPPER(TRIM(Table_Books[[#This Row],[Title]])) &amp; "|" &amp; UPPER(TRIM(Table_Books[[#This Row],[Author]]))</f>
        <v>B-LINCOLN IN THE BARDO|SAUNDERS, GEORGE</v>
      </c>
      <c r="B3175" s="35" t="str">
        <f>IF(COUNTIFS(Table_Books[Hash_ID],Table_Books[[#This Row],[Hash_ID]])&gt;1,"Y","N")</f>
        <v>N</v>
      </c>
      <c r="C3175" s="35" t="s">
        <v>19824</v>
      </c>
      <c r="D3175" s="35" t="s">
        <v>19825</v>
      </c>
      <c r="E3175" s="35"/>
      <c r="F3175" s="35"/>
      <c r="G3175" s="36"/>
      <c r="H3175" s="36"/>
      <c r="I3175" s="37"/>
      <c r="J3175" s="36"/>
      <c r="K3175" s="36"/>
      <c r="L3175" s="35"/>
      <c r="M3175" s="35"/>
      <c r="N3175" s="35"/>
      <c r="O3175" s="38"/>
      <c r="P3175" s="39"/>
      <c r="Q3175" s="10" t="s">
        <v>1860</v>
      </c>
      <c r="R3175" s="39"/>
      <c r="S3175" s="39"/>
      <c r="T3175" s="10" t="s">
        <v>1860</v>
      </c>
      <c r="U3175" s="10" t="s">
        <v>1860</v>
      </c>
      <c r="V3175" s="39"/>
      <c r="W3175" s="39"/>
      <c r="X3175" s="39"/>
      <c r="Y3175" s="39"/>
      <c r="Z3175" s="39"/>
      <c r="AA3175" s="39"/>
      <c r="AB3175" s="39"/>
      <c r="AC3175" s="35"/>
      <c r="AD3175" s="35"/>
      <c r="AE3175" s="36">
        <f>IFERROR(FLOOR(Table_Books[[#This Row],[Published_Date]],10), 0)</f>
        <v>0</v>
      </c>
      <c r="AF3175" s="35">
        <f>IFERROR(CEILING(VALUE(LEFT(Table_Books[[#This Row],[Published_Date]],FIND("-",Table_Books[[#This Row],[Published_Date]]&amp;"-")-1))/100, 1), 0)</f>
        <v>0</v>
      </c>
      <c r="AG3175" s="35"/>
      <c r="AH3175" s="35" t="s">
        <v>21602</v>
      </c>
      <c r="AI3175" s="35"/>
      <c r="AJ3175" s="35"/>
      <c r="AK3175" s="35" t="str">
        <f>Table_Books[[#This Row],[Title]]&amp;"_"&amp;Table_Books[[#This Row],[Author]]</f>
        <v>Lincoln in the Bardo_Saunders, George</v>
      </c>
      <c r="AL3175" s="35" t="str">
        <f>Table_Books[[#This Row],[Author]]&amp;"_"&amp;Table_Books[[#This Row],[Title]]</f>
        <v>Saunders, George_Lincoln in the Bardo</v>
      </c>
      <c r="AM3175" s="35" t="str">
        <f>Table_Books[[#This Row],[Title]]&amp;" by "&amp;Table_Books[[#This Row],[Author]]</f>
        <v>Lincoln in the Bardo by Saunders, George</v>
      </c>
      <c r="AN3175" s="35"/>
      <c r="AO3175" s="35"/>
    </row>
    <row r="3176" spans="1:41" x14ac:dyDescent="0.35">
      <c r="A3176" s="7" t="str">
        <f>"B-" &amp; UPPER(TRIM(Table_Books[[#This Row],[Title]])) &amp; "|" &amp; UPPER(TRIM(Table_Books[[#This Row],[Author]]))</f>
        <v>B-PASTORALIA|SAUNDERS, GEORGE</v>
      </c>
      <c r="B3176" s="28" t="str">
        <f>IF(COUNTIFS(Table_Books[Hash_ID],Table_Books[[#This Row],[Hash_ID]])&gt;1,"Y","N")</f>
        <v>N</v>
      </c>
      <c r="C3176" s="2" t="s">
        <v>20489</v>
      </c>
      <c r="D3176" s="2" t="s">
        <v>19825</v>
      </c>
      <c r="G3176" s="12"/>
      <c r="H3176" s="12"/>
      <c r="I3176" s="8"/>
      <c r="J3176" s="12"/>
      <c r="K3176" s="12"/>
      <c r="O3176" s="33"/>
      <c r="P3176" s="10"/>
      <c r="Q3176" s="10" t="s">
        <v>1860</v>
      </c>
      <c r="R3176" s="10"/>
      <c r="S3176" s="10"/>
      <c r="T3176" s="10" t="s">
        <v>1860</v>
      </c>
      <c r="U3176" s="10" t="s">
        <v>1860</v>
      </c>
      <c r="V3176" s="10"/>
      <c r="W3176" s="10"/>
      <c r="X3176" s="10"/>
      <c r="Y3176" s="10"/>
      <c r="Z3176" s="10"/>
      <c r="AA3176" s="10"/>
      <c r="AB3176" s="10"/>
      <c r="AE3176" s="12">
        <f>IFERROR(FLOOR(Table_Books[[#This Row],[Published_Date]],10), 0)</f>
        <v>0</v>
      </c>
      <c r="AF3176" s="2">
        <f>IFERROR(CEILING(VALUE(LEFT(Table_Books[[#This Row],[Published_Date]],FIND("-",Table_Books[[#This Row],[Published_Date]]&amp;"-")-1))/100, 1), 0)</f>
        <v>0</v>
      </c>
      <c r="AK3176" s="2" t="str">
        <f>Table_Books[[#This Row],[Title]]&amp;"_"&amp;Table_Books[[#This Row],[Author]]</f>
        <v>Pastoralia_Saunders, George</v>
      </c>
      <c r="AL3176" s="2" t="str">
        <f>Table_Books[[#This Row],[Author]]&amp;"_"&amp;Table_Books[[#This Row],[Title]]</f>
        <v>Saunders, George_Pastoralia</v>
      </c>
      <c r="AM3176" s="2" t="str">
        <f>Table_Books[[#This Row],[Title]]&amp;" by "&amp;Table_Books[[#This Row],[Author]]</f>
        <v>Pastoralia by Saunders, George</v>
      </c>
    </row>
    <row r="3177" spans="1:41" x14ac:dyDescent="0.35">
      <c r="A3177" s="7" t="str">
        <f>"B-" &amp; UPPER(TRIM(Table_Books[[#This Row],[Title]])) &amp; "|" &amp; UPPER(TRIM(Table_Books[[#This Row],[Author]]))</f>
        <v>B-PASTORALIA / CIVILWARLAND IN BAD DECLINE|SAUNDERS, GEORGE</v>
      </c>
      <c r="B3177" s="35" t="str">
        <f>IF(COUNTIFS(Table_Books[Hash_ID],Table_Books[[#This Row],[Hash_ID]])&gt;1,"Y","N")</f>
        <v>N</v>
      </c>
      <c r="C3177" s="35" t="s">
        <v>20141</v>
      </c>
      <c r="D3177" s="35" t="s">
        <v>19825</v>
      </c>
      <c r="E3177" s="35"/>
      <c r="F3177" s="35"/>
      <c r="G3177" s="36"/>
      <c r="H3177" s="36"/>
      <c r="I3177" s="37"/>
      <c r="J3177" s="36"/>
      <c r="K3177" s="36"/>
      <c r="L3177" s="35"/>
      <c r="M3177" s="35"/>
      <c r="N3177" s="35"/>
      <c r="O3177" s="38"/>
      <c r="P3177" s="39"/>
      <c r="Q3177" s="10" t="s">
        <v>1860</v>
      </c>
      <c r="R3177" s="39"/>
      <c r="S3177" s="39"/>
      <c r="T3177" s="10" t="s">
        <v>1860</v>
      </c>
      <c r="U3177" s="10" t="s">
        <v>1860</v>
      </c>
      <c r="V3177" s="39"/>
      <c r="W3177" s="39"/>
      <c r="X3177" s="39"/>
      <c r="Y3177" s="39"/>
      <c r="Z3177" s="39"/>
      <c r="AA3177" s="39"/>
      <c r="AB3177" s="39"/>
      <c r="AC3177" s="35"/>
      <c r="AD3177" s="35"/>
      <c r="AE3177" s="36">
        <f>IFERROR(FLOOR(Table_Books[[#This Row],[Published_Date]],10), 0)</f>
        <v>0</v>
      </c>
      <c r="AF3177" s="35">
        <f>IFERROR(CEILING(VALUE(LEFT(Table_Books[[#This Row],[Published_Date]],FIND("-",Table_Books[[#This Row],[Published_Date]]&amp;"-")-1))/100, 1), 0)</f>
        <v>0</v>
      </c>
      <c r="AG3177" s="35"/>
      <c r="AH3177" s="35"/>
      <c r="AI3177" s="35"/>
      <c r="AJ3177" s="35"/>
      <c r="AK3177" s="35" t="str">
        <f>Table_Books[[#This Row],[Title]]&amp;"_"&amp;Table_Books[[#This Row],[Author]]</f>
        <v>Pastoralia / CivilWarLand in Bad Decline_Saunders, George</v>
      </c>
      <c r="AL3177" s="35" t="str">
        <f>Table_Books[[#This Row],[Author]]&amp;"_"&amp;Table_Books[[#This Row],[Title]]</f>
        <v>Saunders, George_Pastoralia / CivilWarLand in Bad Decline</v>
      </c>
      <c r="AM3177" s="35" t="str">
        <f>Table_Books[[#This Row],[Title]]&amp;" by "&amp;Table_Books[[#This Row],[Author]]</f>
        <v>Pastoralia / CivilWarLand in Bad Decline by Saunders, George</v>
      </c>
      <c r="AN3177" s="35"/>
      <c r="AO3177" s="35"/>
    </row>
    <row r="3178" spans="1:41" x14ac:dyDescent="0.35">
      <c r="A3178" s="7" t="str">
        <f>"B-" &amp; UPPER(TRIM(Table_Books[[#This Row],[Title]])) &amp; "|" &amp; UPPER(TRIM(Table_Books[[#This Row],[Author]]))</f>
        <v>B-TENTH OF DECEMBER|SAUNDERS, GEORGE</v>
      </c>
      <c r="B3178" s="35" t="str">
        <f>IF(COUNTIFS(Table_Books[Hash_ID],Table_Books[[#This Row],[Hash_ID]])&gt;1,"Y","N")</f>
        <v>N</v>
      </c>
      <c r="C3178" s="35" t="s">
        <v>20140</v>
      </c>
      <c r="D3178" s="35" t="s">
        <v>19825</v>
      </c>
      <c r="E3178" s="35"/>
      <c r="F3178" s="35"/>
      <c r="G3178" s="36"/>
      <c r="H3178" s="36"/>
      <c r="I3178" s="37"/>
      <c r="J3178" s="36"/>
      <c r="K3178" s="36"/>
      <c r="L3178" s="35"/>
      <c r="M3178" s="35"/>
      <c r="N3178" s="35"/>
      <c r="O3178" s="38"/>
      <c r="P3178" s="39"/>
      <c r="Q3178" s="10" t="s">
        <v>1860</v>
      </c>
      <c r="R3178" s="39"/>
      <c r="S3178" s="39"/>
      <c r="T3178" s="10" t="s">
        <v>1860</v>
      </c>
      <c r="U3178" s="10" t="s">
        <v>1860</v>
      </c>
      <c r="V3178" s="39"/>
      <c r="W3178" s="39"/>
      <c r="X3178" s="39"/>
      <c r="Y3178" s="39"/>
      <c r="Z3178" s="39"/>
      <c r="AA3178" s="39"/>
      <c r="AB3178" s="39"/>
      <c r="AC3178" s="35"/>
      <c r="AD3178" s="35"/>
      <c r="AE3178" s="36">
        <f>IFERROR(FLOOR(Table_Books[[#This Row],[Published_Date]],10), 0)</f>
        <v>0</v>
      </c>
      <c r="AF3178" s="35">
        <f>IFERROR(CEILING(VALUE(LEFT(Table_Books[[#This Row],[Published_Date]],FIND("-",Table_Books[[#This Row],[Published_Date]]&amp;"-")-1))/100, 1), 0)</f>
        <v>0</v>
      </c>
      <c r="AG3178" s="35"/>
      <c r="AH3178" s="35"/>
      <c r="AI3178" s="35"/>
      <c r="AJ3178" s="35"/>
      <c r="AK3178" s="35" t="str">
        <f>Table_Books[[#This Row],[Title]]&amp;"_"&amp;Table_Books[[#This Row],[Author]]</f>
        <v>Tenth of December_Saunders, George</v>
      </c>
      <c r="AL3178" s="35" t="str">
        <f>Table_Books[[#This Row],[Author]]&amp;"_"&amp;Table_Books[[#This Row],[Title]]</f>
        <v>Saunders, George_Tenth of December</v>
      </c>
      <c r="AM3178" s="35" t="str">
        <f>Table_Books[[#This Row],[Title]]&amp;" by "&amp;Table_Books[[#This Row],[Author]]</f>
        <v>Tenth of December by Saunders, George</v>
      </c>
      <c r="AN3178" s="35"/>
      <c r="AO3178" s="35"/>
    </row>
    <row r="3179" spans="1:41" x14ac:dyDescent="0.35">
      <c r="A3179" s="7" t="str">
        <f>"B-" &amp; UPPER(TRIM(Table_Books[[#This Row],[Title]])) &amp; "|" &amp; UPPER(TRIM(Table_Books[[#This Row],[Author]]))</f>
        <v>B-TENTH OF DECEMBER (SHORT STORIES)|SAUNDERS, GEORGE</v>
      </c>
      <c r="B3179" s="35" t="str">
        <f>IF(COUNTIFS(Table_Books[Hash_ID],Table_Books[[#This Row],[Hash_ID]])&gt;1,"Y","N")</f>
        <v>N</v>
      </c>
      <c r="C3179" s="35" t="s">
        <v>19826</v>
      </c>
      <c r="D3179" s="35" t="s">
        <v>19825</v>
      </c>
      <c r="E3179" s="35"/>
      <c r="F3179" s="35"/>
      <c r="G3179" s="36"/>
      <c r="H3179" s="36"/>
      <c r="I3179" s="37"/>
      <c r="J3179" s="36"/>
      <c r="K3179" s="36"/>
      <c r="L3179" s="35"/>
      <c r="M3179" s="35"/>
      <c r="N3179" s="35"/>
      <c r="O3179" s="38"/>
      <c r="P3179" s="39"/>
      <c r="Q3179" s="10" t="s">
        <v>1860</v>
      </c>
      <c r="R3179" s="39"/>
      <c r="S3179" s="39"/>
      <c r="T3179" s="10" t="s">
        <v>1860</v>
      </c>
      <c r="U3179" s="10" t="s">
        <v>1860</v>
      </c>
      <c r="V3179" s="39"/>
      <c r="W3179" s="39"/>
      <c r="X3179" s="39"/>
      <c r="Y3179" s="39"/>
      <c r="Z3179" s="39"/>
      <c r="AA3179" s="39"/>
      <c r="AB3179" s="39"/>
      <c r="AC3179" s="35"/>
      <c r="AD3179" s="35"/>
      <c r="AE3179" s="36">
        <f>IFERROR(FLOOR(Table_Books[[#This Row],[Published_Date]],10), 0)</f>
        <v>0</v>
      </c>
      <c r="AF3179" s="35">
        <f>IFERROR(CEILING(VALUE(LEFT(Table_Books[[#This Row],[Published_Date]],FIND("-",Table_Books[[#This Row],[Published_Date]]&amp;"-")-1))/100, 1), 0)</f>
        <v>0</v>
      </c>
      <c r="AG3179" s="35"/>
      <c r="AH3179" s="35" t="s">
        <v>21602</v>
      </c>
      <c r="AI3179" s="35"/>
      <c r="AJ3179" s="35"/>
      <c r="AK3179" s="35" t="str">
        <f>Table_Books[[#This Row],[Title]]&amp;"_"&amp;Table_Books[[#This Row],[Author]]</f>
        <v>Tenth of December (Short Stories)_Saunders, George</v>
      </c>
      <c r="AL3179" s="35" t="str">
        <f>Table_Books[[#This Row],[Author]]&amp;"_"&amp;Table_Books[[#This Row],[Title]]</f>
        <v>Saunders, George_Tenth of December (Short Stories)</v>
      </c>
      <c r="AM3179" s="35" t="str">
        <f>Table_Books[[#This Row],[Title]]&amp;" by "&amp;Table_Books[[#This Row],[Author]]</f>
        <v>Tenth of December (Short Stories) by Saunders, George</v>
      </c>
      <c r="AN3179" s="35"/>
      <c r="AO3179" s="35"/>
    </row>
    <row r="3180" spans="1:41" x14ac:dyDescent="0.35">
      <c r="A3180" s="7" t="str">
        <f>"B-" &amp; UPPER(TRIM(Table_Books[[#This Row],[Title]])) &amp; "|" &amp; UPPER(TRIM(Table_Books[[#This Row],[Author]]))</f>
        <v>B-COURSE IN GENERAL LINGUISTICS|SAUSSURE, FERDINAND DE (POSTHUMOUS)</v>
      </c>
      <c r="B3180" s="35" t="str">
        <f>IF(COUNTIFS(Table_Books[Hash_ID],Table_Books[[#This Row],[Hash_ID]])&gt;1,"Y","N")</f>
        <v>N</v>
      </c>
      <c r="C3180" s="35" t="s">
        <v>9010</v>
      </c>
      <c r="D3180" s="48" t="s">
        <v>19606</v>
      </c>
      <c r="E3180" s="35"/>
      <c r="F3180" s="35"/>
      <c r="G3180" s="36"/>
      <c r="H3180" s="36"/>
      <c r="I3180" s="37"/>
      <c r="J3180" s="36"/>
      <c r="K3180" s="36"/>
      <c r="L3180" s="35"/>
      <c r="M3180" s="35"/>
      <c r="N3180" s="35"/>
      <c r="O3180" s="38"/>
      <c r="P3180" s="39"/>
      <c r="Q3180" s="10" t="s">
        <v>1860</v>
      </c>
      <c r="R3180" s="39"/>
      <c r="S3180" s="39"/>
      <c r="T3180" s="10" t="s">
        <v>1860</v>
      </c>
      <c r="U3180" s="10" t="s">
        <v>1860</v>
      </c>
      <c r="V3180" s="39"/>
      <c r="W3180" s="39"/>
      <c r="X3180" s="39"/>
      <c r="Y3180" s="39"/>
      <c r="Z3180" s="39"/>
      <c r="AA3180" s="39"/>
      <c r="AB3180" s="39"/>
      <c r="AC3180" s="35"/>
      <c r="AD3180" s="35"/>
      <c r="AE3180" s="36">
        <f>IFERROR(FLOOR(Table_Books[[#This Row],[Published_Date]],10), 0)</f>
        <v>0</v>
      </c>
      <c r="AF3180" s="35">
        <f>IFERROR(CEILING(VALUE(LEFT(Table_Books[[#This Row],[Published_Date]],FIND("-",Table_Books[[#This Row],[Published_Date]]&amp;"-")-1))/100, 1), 0)</f>
        <v>0</v>
      </c>
      <c r="AG3180" s="35"/>
      <c r="AH3180" s="35" t="s">
        <v>21598</v>
      </c>
      <c r="AI3180" s="35"/>
      <c r="AJ3180" s="35"/>
      <c r="AK3180" s="35" t="str">
        <f>Table_Books[[#This Row],[Title]]&amp;"_"&amp;Table_Books[[#This Row],[Author]]</f>
        <v>Course in General Linguistics_Saussure, Ferdinand de (Posthumous)</v>
      </c>
      <c r="AL3180" s="35" t="str">
        <f>Table_Books[[#This Row],[Author]]&amp;"_"&amp;Table_Books[[#This Row],[Title]]</f>
        <v>Saussure, Ferdinand de (Posthumous)_Course in General Linguistics</v>
      </c>
      <c r="AM3180" s="35" t="str">
        <f>Table_Books[[#This Row],[Title]]&amp;" by "&amp;Table_Books[[#This Row],[Author]]</f>
        <v>Course in General Linguistics by Saussure, Ferdinand de (Posthumous)</v>
      </c>
      <c r="AN3180" s="35"/>
      <c r="AO3180" s="35"/>
    </row>
    <row r="3181" spans="1:41" x14ac:dyDescent="0.35">
      <c r="A3181" s="7" t="str">
        <f>"B-" &amp; UPPER(TRIM(Table_Books[[#This Row],[Title]])) &amp; "|" &amp; UPPER(TRIM(Table_Books[[#This Row],[Author]]))</f>
        <v>B-COURSE IN GENERAL LINGUISTICS (POSTHUMOUS)|SAUSSURE, FERDINAND DE</v>
      </c>
      <c r="B3181" s="35" t="str">
        <f>IF(COUNTIFS(Table_Books[Hash_ID],Table_Books[[#This Row],[Hash_ID]])&gt;1,"Y","N")</f>
        <v>N</v>
      </c>
      <c r="C3181" s="35" t="s">
        <v>19678</v>
      </c>
      <c r="D3181" s="48" t="s">
        <v>19679</v>
      </c>
      <c r="E3181" s="35"/>
      <c r="F3181" s="35"/>
      <c r="G3181" s="36"/>
      <c r="H3181" s="36"/>
      <c r="I3181" s="37"/>
      <c r="J3181" s="36"/>
      <c r="K3181" s="36"/>
      <c r="L3181" s="35"/>
      <c r="M3181" s="35"/>
      <c r="N3181" s="35"/>
      <c r="O3181" s="38"/>
      <c r="P3181" s="39"/>
      <c r="Q3181" s="10" t="s">
        <v>1860</v>
      </c>
      <c r="R3181" s="39"/>
      <c r="S3181" s="39"/>
      <c r="T3181" s="10" t="s">
        <v>1860</v>
      </c>
      <c r="U3181" s="10" t="s">
        <v>1860</v>
      </c>
      <c r="V3181" s="39"/>
      <c r="W3181" s="39"/>
      <c r="X3181" s="39"/>
      <c r="Y3181" s="39"/>
      <c r="Z3181" s="39"/>
      <c r="AA3181" s="39"/>
      <c r="AB3181" s="39"/>
      <c r="AC3181" s="35"/>
      <c r="AD3181" s="35"/>
      <c r="AE3181" s="36">
        <f>IFERROR(FLOOR(Table_Books[[#This Row],[Published_Date]],10), 0)</f>
        <v>0</v>
      </c>
      <c r="AF3181" s="35">
        <f>IFERROR(CEILING(VALUE(LEFT(Table_Books[[#This Row],[Published_Date]],FIND("-",Table_Books[[#This Row],[Published_Date]]&amp;"-")-1))/100, 1), 0)</f>
        <v>0</v>
      </c>
      <c r="AG3181" s="35"/>
      <c r="AH3181" s="35" t="s">
        <v>21600</v>
      </c>
      <c r="AI3181" s="35"/>
      <c r="AJ3181" s="35"/>
      <c r="AK3181" s="35" t="str">
        <f>Table_Books[[#This Row],[Title]]&amp;"_"&amp;Table_Books[[#This Row],[Author]]</f>
        <v>Course in General Linguistics (Posthumous)_Saussure, Ferdinand de</v>
      </c>
      <c r="AL3181" s="35" t="str">
        <f>Table_Books[[#This Row],[Author]]&amp;"_"&amp;Table_Books[[#This Row],[Title]]</f>
        <v>Saussure, Ferdinand de_Course in General Linguistics (Posthumous)</v>
      </c>
      <c r="AM3181" s="35" t="str">
        <f>Table_Books[[#This Row],[Title]]&amp;" by "&amp;Table_Books[[#This Row],[Author]]</f>
        <v>Course in General Linguistics (Posthumous) by Saussure, Ferdinand de</v>
      </c>
      <c r="AN3181" s="35"/>
      <c r="AO3181" s="35"/>
    </row>
    <row r="3182" spans="1:41" ht="29" x14ac:dyDescent="0.35">
      <c r="A3182" s="7" t="str">
        <f>"B-" &amp; UPPER(TRIM(Table_Books[[#This Row],[Title]])) &amp; "|" &amp; UPPER(TRIM(Table_Books[[#This Row],[Author]]))</f>
        <v>B-CONTINUING COMMENTARY : THE COLLECTED WORKS OF LESLIE SCALAPINO|SCALAPINO, LESLIE</v>
      </c>
      <c r="B3182" s="35" t="str">
        <f>IF(COUNTIFS(Table_Books[Hash_ID],Table_Books[[#This Row],[Hash_ID]])&gt;1,"Y","N")</f>
        <v>N</v>
      </c>
      <c r="C3182" s="35" t="s">
        <v>20206</v>
      </c>
      <c r="D3182" s="35" t="s">
        <v>20207</v>
      </c>
      <c r="E3182" s="35"/>
      <c r="F3182" s="35"/>
      <c r="G3182" s="36"/>
      <c r="H3182" s="36"/>
      <c r="I3182" s="37"/>
      <c r="J3182" s="36"/>
      <c r="K3182" s="36"/>
      <c r="L3182" s="35"/>
      <c r="M3182" s="35"/>
      <c r="N3182" s="35"/>
      <c r="O3182" s="38"/>
      <c r="P3182" s="39"/>
      <c r="Q3182" s="10" t="s">
        <v>1860</v>
      </c>
      <c r="R3182" s="39"/>
      <c r="S3182" s="39"/>
      <c r="T3182" s="10" t="s">
        <v>1860</v>
      </c>
      <c r="U3182" s="10" t="s">
        <v>1860</v>
      </c>
      <c r="V3182" s="39"/>
      <c r="W3182" s="39"/>
      <c r="X3182" s="39"/>
      <c r="Y3182" s="39"/>
      <c r="Z3182" s="39"/>
      <c r="AA3182" s="39"/>
      <c r="AB3182" s="39"/>
      <c r="AC3182" s="35"/>
      <c r="AD3182" s="35"/>
      <c r="AE3182" s="36">
        <f>IFERROR(FLOOR(Table_Books[[#This Row],[Published_Date]],10), 0)</f>
        <v>0</v>
      </c>
      <c r="AF3182" s="35">
        <f>IFERROR(CEILING(VALUE(LEFT(Table_Books[[#This Row],[Published_Date]],FIND("-",Table_Books[[#This Row],[Published_Date]]&amp;"-")-1))/100, 1), 0)</f>
        <v>0</v>
      </c>
      <c r="AG3182" s="35"/>
      <c r="AH3182" s="35"/>
      <c r="AI3182" s="35"/>
      <c r="AJ3182" s="35"/>
      <c r="AK3182" s="35" t="str">
        <f>Table_Books[[#This Row],[Title]]&amp;"_"&amp;Table_Books[[#This Row],[Author]]</f>
        <v>Continuing commentary : the Collected works of Leslie Scalapino_Scalapino, Leslie</v>
      </c>
      <c r="AL3182" s="35" t="str">
        <f>Table_Books[[#This Row],[Author]]&amp;"_"&amp;Table_Books[[#This Row],[Title]]</f>
        <v>Scalapino, Leslie_Continuing commentary : the Collected works of Leslie Scalapino</v>
      </c>
      <c r="AM3182" s="35" t="str">
        <f>Table_Books[[#This Row],[Title]]&amp;" by "&amp;Table_Books[[#This Row],[Author]]</f>
        <v>Continuing commentary : the Collected works of Leslie Scalapino by Scalapino, Leslie</v>
      </c>
      <c r="AN3182" s="35"/>
      <c r="AO3182" s="35"/>
    </row>
    <row r="3183" spans="1:41" x14ac:dyDescent="0.35">
      <c r="A3183" s="7" t="str">
        <f>"B-" &amp; UPPER(TRIM(Table_Books[[#This Row],[Title]])) &amp; "|" &amp; UPPER(TRIM(Table_Books[[#This Row],[Author]]))</f>
        <v>B-DON CARLOS / WALLENSTEIN TRILOGY|SCHILLER, FRIEDRICH</v>
      </c>
      <c r="B3183" s="35" t="str">
        <f>IF(COUNTIFS(Table_Books[Hash_ID],Table_Books[[#This Row],[Hash_ID]])&gt;1,"Y","N")</f>
        <v>N</v>
      </c>
      <c r="C3183" s="35" t="s">
        <v>19472</v>
      </c>
      <c r="D3183" s="48" t="s">
        <v>19471</v>
      </c>
      <c r="E3183" s="35"/>
      <c r="F3183" s="35"/>
      <c r="G3183" s="36"/>
      <c r="H3183" s="36"/>
      <c r="I3183" s="37"/>
      <c r="J3183" s="36"/>
      <c r="K3183" s="36"/>
      <c r="L3183" s="35"/>
      <c r="M3183" s="35"/>
      <c r="N3183" s="35"/>
      <c r="O3183" s="38"/>
      <c r="P3183" s="39"/>
      <c r="Q3183" s="10" t="s">
        <v>1860</v>
      </c>
      <c r="R3183" s="39"/>
      <c r="S3183" s="39"/>
      <c r="T3183" s="10" t="s">
        <v>1860</v>
      </c>
      <c r="U3183" s="10" t="s">
        <v>1860</v>
      </c>
      <c r="V3183" s="39"/>
      <c r="W3183" s="39"/>
      <c r="X3183" s="39"/>
      <c r="Y3183" s="39"/>
      <c r="Z3183" s="39"/>
      <c r="AA3183" s="39"/>
      <c r="AB3183" s="39"/>
      <c r="AC3183" s="35"/>
      <c r="AD3183" s="35"/>
      <c r="AE3183" s="36">
        <f>IFERROR(FLOOR(Table_Books[[#This Row],[Published_Date]],10), 0)</f>
        <v>0</v>
      </c>
      <c r="AF3183" s="35">
        <f>IFERROR(CEILING(VALUE(LEFT(Table_Books[[#This Row],[Published_Date]],FIND("-",Table_Books[[#This Row],[Published_Date]]&amp;"-")-1))/100, 1), 0)</f>
        <v>0</v>
      </c>
      <c r="AG3183" s="35"/>
      <c r="AH3183" s="35" t="s">
        <v>21593</v>
      </c>
      <c r="AI3183" s="35"/>
      <c r="AJ3183" s="35"/>
      <c r="AK3183" s="35" t="str">
        <f>Table_Books[[#This Row],[Title]]&amp;"_"&amp;Table_Books[[#This Row],[Author]]</f>
        <v>Don Carlos / Wallenstein Trilogy_Schiller, Friedrich</v>
      </c>
      <c r="AL3183" s="35" t="str">
        <f>Table_Books[[#This Row],[Author]]&amp;"_"&amp;Table_Books[[#This Row],[Title]]</f>
        <v>Schiller, Friedrich_Don Carlos / Wallenstein Trilogy</v>
      </c>
      <c r="AM3183" s="35" t="str">
        <f>Table_Books[[#This Row],[Title]]&amp;" by "&amp;Table_Books[[#This Row],[Author]]</f>
        <v>Don Carlos / Wallenstein Trilogy by Schiller, Friedrich</v>
      </c>
      <c r="AN3183" s="35"/>
      <c r="AO3183" s="35"/>
    </row>
    <row r="3184" spans="1:41" x14ac:dyDescent="0.35">
      <c r="A3184" s="7" t="str">
        <f>"B-" &amp; UPPER(TRIM(Table_Books[[#This Row],[Title]])) &amp; "|" &amp; UPPER(TRIM(Table_Books[[#This Row],[Author]]))</f>
        <v>B-ON THE AESTHETIC EDUCATION OF MAN|SCHILLER, FRIEDRICH</v>
      </c>
      <c r="B3184" s="35" t="str">
        <f>IF(COUNTIFS(Table_Books[Hash_ID],Table_Books[[#This Row],[Hash_ID]])&gt;1,"Y","N")</f>
        <v>N</v>
      </c>
      <c r="C3184" s="35" t="s">
        <v>19473</v>
      </c>
      <c r="D3184" s="48" t="s">
        <v>19471</v>
      </c>
      <c r="E3184" s="35"/>
      <c r="F3184" s="35"/>
      <c r="G3184" s="36"/>
      <c r="H3184" s="36"/>
      <c r="I3184" s="37"/>
      <c r="J3184" s="36"/>
      <c r="K3184" s="36"/>
      <c r="L3184" s="35"/>
      <c r="M3184" s="35"/>
      <c r="N3184" s="35"/>
      <c r="O3184" s="38"/>
      <c r="P3184" s="39"/>
      <c r="Q3184" s="10" t="s">
        <v>1860</v>
      </c>
      <c r="R3184" s="39"/>
      <c r="S3184" s="39"/>
      <c r="T3184" s="10" t="s">
        <v>1860</v>
      </c>
      <c r="U3184" s="10" t="s">
        <v>1860</v>
      </c>
      <c r="V3184" s="39"/>
      <c r="W3184" s="39"/>
      <c r="X3184" s="39"/>
      <c r="Y3184" s="39"/>
      <c r="Z3184" s="39"/>
      <c r="AA3184" s="39"/>
      <c r="AB3184" s="39"/>
      <c r="AC3184" s="35"/>
      <c r="AD3184" s="35"/>
      <c r="AE3184" s="36">
        <f>IFERROR(FLOOR(Table_Books[[#This Row],[Published_Date]],10), 0)</f>
        <v>0</v>
      </c>
      <c r="AF3184" s="35">
        <f>IFERROR(CEILING(VALUE(LEFT(Table_Books[[#This Row],[Published_Date]],FIND("-",Table_Books[[#This Row],[Published_Date]]&amp;"-")-1))/100, 1), 0)</f>
        <v>0</v>
      </c>
      <c r="AG3184" s="35"/>
      <c r="AH3184" s="35" t="s">
        <v>21593</v>
      </c>
      <c r="AI3184" s="35"/>
      <c r="AJ3184" s="35"/>
      <c r="AK3184" s="35" t="str">
        <f>Table_Books[[#This Row],[Title]]&amp;"_"&amp;Table_Books[[#This Row],[Author]]</f>
        <v>On the Aesthetic Education of Man_Schiller, Friedrich</v>
      </c>
      <c r="AL3184" s="35" t="str">
        <f>Table_Books[[#This Row],[Author]]&amp;"_"&amp;Table_Books[[#This Row],[Title]]</f>
        <v>Schiller, Friedrich_On the Aesthetic Education of Man</v>
      </c>
      <c r="AM3184" s="35" t="str">
        <f>Table_Books[[#This Row],[Title]]&amp;" by "&amp;Table_Books[[#This Row],[Author]]</f>
        <v>On the Aesthetic Education of Man by Schiller, Friedrich</v>
      </c>
      <c r="AN3184" s="35"/>
      <c r="AO3184" s="35"/>
    </row>
    <row r="3185" spans="1:41" x14ac:dyDescent="0.35">
      <c r="A3185" s="7" t="str">
        <f>"B-" &amp; UPPER(TRIM(Table_Books[[#This Row],[Title]])) &amp; "|" &amp; UPPER(TRIM(Table_Books[[#This Row],[Author]]))</f>
        <v>B-THE ROBBERS (DIE RÄUBER)|SCHILLER, FRIEDRICH</v>
      </c>
      <c r="B3185" s="35" t="str">
        <f>IF(COUNTIFS(Table_Books[Hash_ID],Table_Books[[#This Row],[Hash_ID]])&gt;1,"Y","N")</f>
        <v>N</v>
      </c>
      <c r="C3185" s="35" t="s">
        <v>19470</v>
      </c>
      <c r="D3185" s="48" t="s">
        <v>19471</v>
      </c>
      <c r="E3185" s="35"/>
      <c r="F3185" s="35"/>
      <c r="G3185" s="36"/>
      <c r="H3185" s="36"/>
      <c r="I3185" s="37"/>
      <c r="J3185" s="36"/>
      <c r="K3185" s="36"/>
      <c r="L3185" s="35"/>
      <c r="M3185" s="35"/>
      <c r="N3185" s="35"/>
      <c r="O3185" s="38"/>
      <c r="P3185" s="39"/>
      <c r="Q3185" s="10" t="s">
        <v>1860</v>
      </c>
      <c r="R3185" s="39"/>
      <c r="S3185" s="39"/>
      <c r="T3185" s="10" t="s">
        <v>1860</v>
      </c>
      <c r="U3185" s="10" t="s">
        <v>1860</v>
      </c>
      <c r="V3185" s="39"/>
      <c r="W3185" s="39"/>
      <c r="X3185" s="39"/>
      <c r="Y3185" s="39"/>
      <c r="Z3185" s="39"/>
      <c r="AA3185" s="39"/>
      <c r="AB3185" s="39"/>
      <c r="AC3185" s="35"/>
      <c r="AD3185" s="35"/>
      <c r="AE3185" s="36">
        <f>IFERROR(FLOOR(Table_Books[[#This Row],[Published_Date]],10), 0)</f>
        <v>0</v>
      </c>
      <c r="AF3185" s="35">
        <f>IFERROR(CEILING(VALUE(LEFT(Table_Books[[#This Row],[Published_Date]],FIND("-",Table_Books[[#This Row],[Published_Date]]&amp;"-")-1))/100, 1), 0)</f>
        <v>0</v>
      </c>
      <c r="AG3185" s="35"/>
      <c r="AH3185" s="35" t="s">
        <v>21593</v>
      </c>
      <c r="AI3185" s="35"/>
      <c r="AJ3185" s="35"/>
      <c r="AK3185" s="35" t="str">
        <f>Table_Books[[#This Row],[Title]]&amp;"_"&amp;Table_Books[[#This Row],[Author]]</f>
        <v>The Robbers (Die Räuber)_Schiller, Friedrich</v>
      </c>
      <c r="AL3185" s="35" t="str">
        <f>Table_Books[[#This Row],[Author]]&amp;"_"&amp;Table_Books[[#This Row],[Title]]</f>
        <v>Schiller, Friedrich_The Robbers (Die Räuber)</v>
      </c>
      <c r="AM3185" s="35" t="str">
        <f>Table_Books[[#This Row],[Title]]&amp;" by "&amp;Table_Books[[#This Row],[Author]]</f>
        <v>The Robbers (Die Räuber) by Schiller, Friedrich</v>
      </c>
      <c r="AN3185" s="35"/>
      <c r="AO3185" s="35"/>
    </row>
    <row r="3186" spans="1:41" ht="29" x14ac:dyDescent="0.35">
      <c r="A3186" s="7" t="str">
        <f>"B-" &amp; UPPER(TRIM(Table_Books[[#This Row],[Title]])) &amp; "|" &amp; UPPER(TRIM(Table_Books[[#This Row],[Author]]))</f>
        <v>B-BOTTOM'S DREAM|SCHMIDT, ARNO</v>
      </c>
      <c r="B3186" s="28" t="str">
        <f>IF(COUNTIFS(Table_Books[Hash_ID],Table_Books[[#This Row],[Hash_ID]])&gt;1,"Y","N")</f>
        <v>N</v>
      </c>
      <c r="C3186" s="2" t="s">
        <v>2372</v>
      </c>
      <c r="D3186" s="2" t="s">
        <v>1847</v>
      </c>
      <c r="G3186" s="12">
        <v>1970</v>
      </c>
      <c r="H3186" s="12"/>
      <c r="I3186" s="8"/>
      <c r="J3186" s="12"/>
      <c r="K3186" s="12"/>
      <c r="L3186" s="2">
        <v>1496</v>
      </c>
      <c r="M3186" s="2" t="s">
        <v>2484</v>
      </c>
      <c r="O3186" s="33">
        <v>5</v>
      </c>
      <c r="P3186" s="10"/>
      <c r="Q3186" s="10" t="s">
        <v>1860</v>
      </c>
      <c r="R3186" s="10"/>
      <c r="S3186" s="10"/>
      <c r="T3186" s="10" t="s">
        <v>1860</v>
      </c>
      <c r="U3186" s="10" t="s">
        <v>1860</v>
      </c>
      <c r="V3186" s="10" t="s">
        <v>1824</v>
      </c>
      <c r="W3186" s="10"/>
      <c r="X3186" s="10"/>
      <c r="Y3186" s="10"/>
      <c r="Z3186" s="10"/>
      <c r="AA3186" s="10"/>
      <c r="AB3186" s="10"/>
      <c r="AE3186" s="12">
        <f>IFERROR(FLOOR(Table_Books[[#This Row],[Published_Date]],10), 0)</f>
        <v>1970</v>
      </c>
      <c r="AF3186" s="2">
        <f>IFERROR(CEILING(VALUE(LEFT(Table_Books[[#This Row],[Published_Date]],FIND("-",Table_Books[[#This Row],[Published_Date]]&amp;"-")-1))/100, 1), 0)</f>
        <v>20</v>
      </c>
      <c r="AK3186" s="2" t="str">
        <f>Table_Books[[#This Row],[Title]]&amp;"_"&amp;Table_Books[[#This Row],[Author]]</f>
        <v>Bottom's Dream_Schmidt, Arno</v>
      </c>
      <c r="AL3186" s="2" t="str">
        <f>Table_Books[[#This Row],[Author]]&amp;"_"&amp;Table_Books[[#This Row],[Title]]</f>
        <v>Schmidt, Arno_Bottom's Dream</v>
      </c>
      <c r="AM3186" s="2" t="str">
        <f>Table_Books[[#This Row],[Title]]&amp;" by "&amp;Table_Books[[#This Row],[Author]]</f>
        <v>Bottom's Dream by Schmidt, Arno</v>
      </c>
    </row>
    <row r="3187" spans="1:41" ht="29" x14ac:dyDescent="0.35">
      <c r="A3187" s="7" t="str">
        <f>"B-" &amp; UPPER(TRIM(Table_Books[[#This Row],[Title]])) &amp; "|" &amp; UPPER(TRIM(Table_Books[[#This Row],[Author]]))</f>
        <v>B-ZETTEL'S TRAUM|SCHMIDT, ARNO</v>
      </c>
      <c r="B3187" s="28" t="str">
        <f>IF(COUNTIFS(Table_Books[Hash_ID],Table_Books[[#This Row],[Hash_ID]])&gt;1,"Y","N")</f>
        <v>N</v>
      </c>
      <c r="C3187" s="2" t="s">
        <v>1920</v>
      </c>
      <c r="D3187" s="2" t="s">
        <v>1847</v>
      </c>
      <c r="G3187" s="12">
        <v>1970</v>
      </c>
      <c r="H3187" s="12"/>
      <c r="I3187" s="8"/>
      <c r="J3187" s="12"/>
      <c r="K3187" s="12"/>
      <c r="L3187" s="2">
        <v>1536</v>
      </c>
      <c r="M3187" s="2" t="s">
        <v>1852</v>
      </c>
      <c r="O3187" s="33"/>
      <c r="P3187" s="10"/>
      <c r="Q3187" s="10" t="s">
        <v>1860</v>
      </c>
      <c r="R3187" s="10"/>
      <c r="S3187" s="10"/>
      <c r="T3187" s="10" t="s">
        <v>1860</v>
      </c>
      <c r="U3187" s="10" t="s">
        <v>1860</v>
      </c>
      <c r="V3187" s="10"/>
      <c r="W3187" s="10"/>
      <c r="X3187" s="10"/>
      <c r="Y3187" s="10"/>
      <c r="Z3187" s="10"/>
      <c r="AA3187" s="10"/>
      <c r="AB3187" s="10"/>
      <c r="AC3187" s="2" t="s">
        <v>1824</v>
      </c>
      <c r="AE3187" s="12">
        <f>IFERROR(FLOOR(Table_Books[[#This Row],[Published_Date]],10), 0)</f>
        <v>1970</v>
      </c>
      <c r="AF3187" s="2">
        <f>IFERROR(CEILING(VALUE(LEFT(Table_Books[[#This Row],[Published_Date]],FIND("-",Table_Books[[#This Row],[Published_Date]]&amp;"-")-1))/100, 1), 0)</f>
        <v>20</v>
      </c>
      <c r="AK3187" s="2" t="str">
        <f>Table_Books[[#This Row],[Title]]&amp;"_"&amp;Table_Books[[#This Row],[Author]]</f>
        <v>Zettel's Traum_Schmidt, Arno</v>
      </c>
      <c r="AL3187" s="2" t="str">
        <f>Table_Books[[#This Row],[Author]]&amp;"_"&amp;Table_Books[[#This Row],[Title]]</f>
        <v>Schmidt, Arno_Zettel's Traum</v>
      </c>
      <c r="AM3187" s="2" t="str">
        <f>Table_Books[[#This Row],[Title]]&amp;" by "&amp;Table_Books[[#This Row],[Author]]</f>
        <v>Zettel's Traum by Schmidt, Arno</v>
      </c>
    </row>
    <row r="3188" spans="1:41" x14ac:dyDescent="0.35">
      <c r="A3188" s="7" t="str">
        <f>"B-" &amp; UPPER(TRIM(Table_Books[[#This Row],[Title]])) &amp; "|" &amp; UPPER(TRIM(Table_Books[[#This Row],[Author]]))</f>
        <v>B-DREAM STORY|SCHNITZLER, ARTHUR</v>
      </c>
      <c r="B3188" s="28" t="str">
        <f>IF(COUNTIFS(Table_Books[Hash_ID],Table_Books[[#This Row],[Hash_ID]])&gt;1,"Y","N")</f>
        <v>N</v>
      </c>
      <c r="C3188" s="2" t="s">
        <v>5925</v>
      </c>
      <c r="D3188" s="2" t="s">
        <v>6001</v>
      </c>
      <c r="G3188" s="12"/>
      <c r="H3188" s="12"/>
      <c r="I3188" s="8"/>
      <c r="J3188" s="12"/>
      <c r="K3188" s="12"/>
      <c r="O3188" s="33">
        <v>5</v>
      </c>
      <c r="P3188" s="10"/>
      <c r="Q3188" s="10" t="s">
        <v>1860</v>
      </c>
      <c r="R3188" s="10"/>
      <c r="S3188" s="10"/>
      <c r="T3188" s="10" t="s">
        <v>1860</v>
      </c>
      <c r="U3188" s="10" t="s">
        <v>1860</v>
      </c>
      <c r="V3188" s="10" t="s">
        <v>1824</v>
      </c>
      <c r="W3188" s="10"/>
      <c r="X3188" s="10"/>
      <c r="Y3188" s="10"/>
      <c r="Z3188" s="10"/>
      <c r="AA3188" s="10"/>
      <c r="AB3188" s="10"/>
      <c r="AE3188" s="12">
        <f>IFERROR(FLOOR(Table_Books[[#This Row],[Published_Date]],10), 0)</f>
        <v>0</v>
      </c>
      <c r="AF3188" s="2">
        <f>IFERROR(CEILING(VALUE(LEFT(Table_Books[[#This Row],[Published_Date]],FIND("-",Table_Books[[#This Row],[Published_Date]]&amp;"-")-1))/100, 1), 0)</f>
        <v>0</v>
      </c>
      <c r="AK3188" s="2" t="str">
        <f>Table_Books[[#This Row],[Title]]&amp;"_"&amp;Table_Books[[#This Row],[Author]]</f>
        <v>Dream Story_Schnitzler, Arthur</v>
      </c>
      <c r="AL3188" s="2" t="str">
        <f>Table_Books[[#This Row],[Author]]&amp;"_"&amp;Table_Books[[#This Row],[Title]]</f>
        <v>Schnitzler, Arthur_Dream Story</v>
      </c>
      <c r="AM3188" s="2" t="str">
        <f>Table_Books[[#This Row],[Title]]&amp;" by "&amp;Table_Books[[#This Row],[Author]]</f>
        <v>Dream Story by Schnitzler, Arthur</v>
      </c>
    </row>
    <row r="3189" spans="1:41" x14ac:dyDescent="0.35">
      <c r="A3189" s="7" t="str">
        <f>"B-" &amp; UPPER(TRIM(Table_Books[[#This Row],[Title]])) &amp; "|" &amp; UPPER(TRIM(Table_Books[[#This Row],[Author]]))</f>
        <v>B-ESSAYS AND APHORISMS|SCHOPENHAUER, ARTHUR</v>
      </c>
      <c r="B3189" s="28" t="str">
        <f>IF(COUNTIFS(Table_Books[Hash_ID],Table_Books[[#This Row],[Hash_ID]])&gt;1,"Y","N")</f>
        <v>N</v>
      </c>
      <c r="C3189" s="2" t="s">
        <v>6525</v>
      </c>
      <c r="D3189" s="2" t="s">
        <v>5175</v>
      </c>
      <c r="G3189" s="12"/>
      <c r="H3189" s="12"/>
      <c r="I3189" s="8"/>
      <c r="J3189" s="12"/>
      <c r="K3189" s="12"/>
      <c r="O3189" s="33"/>
      <c r="P3189" s="10"/>
      <c r="Q3189" s="10" t="s">
        <v>1860</v>
      </c>
      <c r="R3189" s="10"/>
      <c r="S3189" s="10"/>
      <c r="T3189" s="10" t="s">
        <v>1860</v>
      </c>
      <c r="U3189" s="10" t="s">
        <v>1860</v>
      </c>
      <c r="V3189" s="10"/>
      <c r="W3189" s="10"/>
      <c r="X3189" s="10"/>
      <c r="Y3189" s="10"/>
      <c r="Z3189" s="10"/>
      <c r="AA3189" s="10"/>
      <c r="AB3189" s="10"/>
      <c r="AE3189" s="12">
        <f>IFERROR(FLOOR(Table_Books[[#This Row],[Published_Date]],10), 0)</f>
        <v>0</v>
      </c>
      <c r="AF3189" s="2">
        <f>IFERROR(CEILING(VALUE(LEFT(Table_Books[[#This Row],[Published_Date]],FIND("-",Table_Books[[#This Row],[Published_Date]]&amp;"-")-1))/100, 1), 0)</f>
        <v>0</v>
      </c>
      <c r="AK3189" s="2" t="str">
        <f>Table_Books[[#This Row],[Title]]&amp;"_"&amp;Table_Books[[#This Row],[Author]]</f>
        <v>Essays and Aphorisms_Schopenhauer, Arthur</v>
      </c>
      <c r="AL3189" s="2" t="str">
        <f>Table_Books[[#This Row],[Author]]&amp;"_"&amp;Table_Books[[#This Row],[Title]]</f>
        <v>Schopenhauer, Arthur_Essays and Aphorisms</v>
      </c>
      <c r="AM3189" s="2" t="str">
        <f>Table_Books[[#This Row],[Title]]&amp;" by "&amp;Table_Books[[#This Row],[Author]]</f>
        <v>Essays and Aphorisms by Schopenhauer, Arthur</v>
      </c>
    </row>
    <row r="3190" spans="1:41" x14ac:dyDescent="0.35">
      <c r="A3190" s="7" t="str">
        <f>"B-" &amp; UPPER(TRIM(Table_Books[[#This Row],[Title]])) &amp; "|" &amp; UPPER(TRIM(Table_Books[[#This Row],[Author]]))</f>
        <v>B-ON THE BASIS OF MORALITY|SCHOPENHAUER, ARTHUR</v>
      </c>
      <c r="B3190" s="28" t="str">
        <f>IF(COUNTIFS(Table_Books[Hash_ID],Table_Books[[#This Row],[Hash_ID]])&gt;1,"Y","N")</f>
        <v>N</v>
      </c>
      <c r="C3190" s="2" t="s">
        <v>9077</v>
      </c>
      <c r="D3190" s="2" t="s">
        <v>5175</v>
      </c>
      <c r="G3190" s="12">
        <v>1840</v>
      </c>
      <c r="H3190" s="12"/>
      <c r="I3190" s="8"/>
      <c r="J3190" s="12" t="s">
        <v>10494</v>
      </c>
      <c r="K3190" s="12"/>
      <c r="O3190" s="33"/>
      <c r="P3190" s="10"/>
      <c r="Q3190" s="10" t="s">
        <v>1860</v>
      </c>
      <c r="R3190" s="10"/>
      <c r="S3190" s="10"/>
      <c r="T3190" s="10" t="s">
        <v>1860</v>
      </c>
      <c r="U3190" s="10" t="s">
        <v>1860</v>
      </c>
      <c r="V3190" s="10"/>
      <c r="W3190" s="10"/>
      <c r="X3190" s="10"/>
      <c r="Y3190" s="10"/>
      <c r="Z3190" s="10"/>
      <c r="AA3190" s="10"/>
      <c r="AB3190" s="10"/>
      <c r="AE3190" s="12">
        <f>IFERROR(FLOOR(Table_Books[[#This Row],[Published_Date]],10), 0)</f>
        <v>1840</v>
      </c>
      <c r="AF3190" s="2">
        <f>IFERROR(CEILING(VALUE(LEFT(Table_Books[[#This Row],[Published_Date]],FIND("-",Table_Books[[#This Row],[Published_Date]]&amp;"-")-1))/100, 1), 0)</f>
        <v>19</v>
      </c>
      <c r="AG3190" s="2" t="s">
        <v>10354</v>
      </c>
      <c r="AH3190" s="2" t="s">
        <v>4856</v>
      </c>
      <c r="AI3190" s="2" t="s">
        <v>6386</v>
      </c>
      <c r="AK3190" s="2" t="str">
        <f>Table_Books[[#This Row],[Title]]&amp;"_"&amp;Table_Books[[#This Row],[Author]]</f>
        <v>On the Basis of Morality_Schopenhauer, Arthur</v>
      </c>
      <c r="AL3190" s="2" t="str">
        <f>Table_Books[[#This Row],[Author]]&amp;"_"&amp;Table_Books[[#This Row],[Title]]</f>
        <v>Schopenhauer, Arthur_On the Basis of Morality</v>
      </c>
      <c r="AM3190" s="2" t="str">
        <f>Table_Books[[#This Row],[Title]]&amp;" by "&amp;Table_Books[[#This Row],[Author]]</f>
        <v>On the Basis of Morality by Schopenhauer, Arthur</v>
      </c>
    </row>
    <row r="3191" spans="1:41" ht="29" x14ac:dyDescent="0.35">
      <c r="A3191" s="7" t="str">
        <f>"B-" &amp; UPPER(TRIM(Table_Books[[#This Row],[Title]])) &amp; "|" &amp; UPPER(TRIM(Table_Books[[#This Row],[Author]]))</f>
        <v>B-ON THE FREEDOM OF THE WILL|SCHOPENHAUER, ARTHUR</v>
      </c>
      <c r="B3191" s="28" t="str">
        <f>IF(COUNTIFS(Table_Books[Hash_ID],Table_Books[[#This Row],[Hash_ID]])&gt;1,"Y","N")</f>
        <v>N</v>
      </c>
      <c r="C3191" s="2" t="s">
        <v>9076</v>
      </c>
      <c r="D3191" s="2" t="s">
        <v>5175</v>
      </c>
      <c r="G3191" s="12">
        <v>1839</v>
      </c>
      <c r="H3191" s="12"/>
      <c r="I3191" s="8"/>
      <c r="J3191" s="12" t="s">
        <v>10493</v>
      </c>
      <c r="K3191" s="12"/>
      <c r="O3191" s="33"/>
      <c r="P3191" s="10"/>
      <c r="Q3191" s="10" t="s">
        <v>1860</v>
      </c>
      <c r="R3191" s="10"/>
      <c r="S3191" s="10"/>
      <c r="T3191" s="10" t="s">
        <v>1860</v>
      </c>
      <c r="U3191" s="10" t="s">
        <v>1860</v>
      </c>
      <c r="V3191" s="10"/>
      <c r="W3191" s="10"/>
      <c r="X3191" s="10"/>
      <c r="Y3191" s="10"/>
      <c r="Z3191" s="10"/>
      <c r="AA3191" s="10"/>
      <c r="AB3191" s="10"/>
      <c r="AE3191" s="12">
        <f>IFERROR(FLOOR(Table_Books[[#This Row],[Published_Date]],10), 0)</f>
        <v>1830</v>
      </c>
      <c r="AF3191" s="2">
        <f>IFERROR(CEILING(VALUE(LEFT(Table_Books[[#This Row],[Published_Date]],FIND("-",Table_Books[[#This Row],[Published_Date]]&amp;"-")-1))/100, 1), 0)</f>
        <v>19</v>
      </c>
      <c r="AG3191" s="2" t="s">
        <v>10354</v>
      </c>
      <c r="AH3191" s="2" t="s">
        <v>4856</v>
      </c>
      <c r="AI3191" s="2" t="s">
        <v>6386</v>
      </c>
      <c r="AK3191" s="2" t="str">
        <f>Table_Books[[#This Row],[Title]]&amp;"_"&amp;Table_Books[[#This Row],[Author]]</f>
        <v>On the Freedom of the Will_Schopenhauer, Arthur</v>
      </c>
      <c r="AL3191" s="2" t="str">
        <f>Table_Books[[#This Row],[Author]]&amp;"_"&amp;Table_Books[[#This Row],[Title]]</f>
        <v>Schopenhauer, Arthur_On the Freedom of the Will</v>
      </c>
      <c r="AM3191" s="2" t="str">
        <f>Table_Books[[#This Row],[Title]]&amp;" by "&amp;Table_Books[[#This Row],[Author]]</f>
        <v>On the Freedom of the Will by Schopenhauer, Arthur</v>
      </c>
    </row>
    <row r="3192" spans="1:41" x14ac:dyDescent="0.35">
      <c r="A3192" s="7" t="str">
        <f>"B-" &amp; UPPER(TRIM(Table_Books[[#This Row],[Title]])) &amp; "|" &amp; UPPER(TRIM(Table_Books[[#This Row],[Author]]))</f>
        <v>B-ON THE SUFFERING OF THE WORLD|SCHOPENHAUER, ARTHUR</v>
      </c>
      <c r="B3192" s="28" t="str">
        <f>IF(COUNTIFS(Table_Books[Hash_ID],Table_Books[[#This Row],[Hash_ID]])&gt;1,"Y","N")</f>
        <v>N</v>
      </c>
      <c r="C3192" s="28" t="s">
        <v>14643</v>
      </c>
      <c r="D3192" s="28" t="s">
        <v>5175</v>
      </c>
      <c r="G3192" s="12"/>
      <c r="H3192" s="12"/>
      <c r="I3192" s="8"/>
      <c r="J3192" s="12"/>
      <c r="K3192" s="12"/>
      <c r="O3192" s="33"/>
      <c r="P3192" s="10"/>
      <c r="Q3192" s="10" t="s">
        <v>1860</v>
      </c>
      <c r="R3192" s="10"/>
      <c r="S3192" s="10"/>
      <c r="T3192" s="10" t="s">
        <v>1860</v>
      </c>
      <c r="U3192" s="10" t="s">
        <v>1860</v>
      </c>
      <c r="V3192" s="10"/>
      <c r="W3192" s="10"/>
      <c r="X3192" s="10"/>
      <c r="Y3192" s="10"/>
      <c r="Z3192" s="10"/>
      <c r="AA3192" s="10"/>
      <c r="AB3192" s="10"/>
      <c r="AE3192" s="12">
        <f>IFERROR(FLOOR(Table_Books[[#This Row],[Published_Date]],10), 0)</f>
        <v>0</v>
      </c>
      <c r="AF3192" s="2">
        <f>IFERROR(CEILING(VALUE(LEFT(Table_Books[[#This Row],[Published_Date]],FIND("-",Table_Books[[#This Row],[Published_Date]]&amp;"-")-1))/100, 1), 0)</f>
        <v>0</v>
      </c>
      <c r="AK3192" s="24" t="str">
        <f>Table_Books[[#This Row],[Title]]&amp;"_"&amp;Table_Books[[#This Row],[Author]]</f>
        <v>On the Suffering of the World_Schopenhauer, Arthur</v>
      </c>
      <c r="AL3192" s="24" t="str">
        <f>Table_Books[[#This Row],[Author]]&amp;"_"&amp;Table_Books[[#This Row],[Title]]</f>
        <v>Schopenhauer, Arthur_On the Suffering of the World</v>
      </c>
      <c r="AM3192" s="24" t="str">
        <f>Table_Books[[#This Row],[Title]]&amp;" by "&amp;Table_Books[[#This Row],[Author]]</f>
        <v>On the Suffering of the World by Schopenhauer, Arthur</v>
      </c>
    </row>
    <row r="3193" spans="1:41" x14ac:dyDescent="0.35">
      <c r="A3193" s="7" t="str">
        <f>"B-" &amp; UPPER(TRIM(Table_Books[[#This Row],[Title]])) &amp; "|" &amp; UPPER(TRIM(Table_Books[[#This Row],[Author]]))</f>
        <v>B-PARERGA AND PARALIPOMENA|SCHOPENHAUER, ARTHUR</v>
      </c>
      <c r="B3193" s="28" t="str">
        <f>IF(COUNTIFS(Table_Books[Hash_ID],Table_Books[[#This Row],[Hash_ID]])&gt;1,"Y","N")</f>
        <v>N</v>
      </c>
      <c r="C3193" s="2" t="s">
        <v>9074</v>
      </c>
      <c r="D3193" s="2" t="s">
        <v>5175</v>
      </c>
      <c r="G3193" s="12">
        <v>1851</v>
      </c>
      <c r="H3193" s="12"/>
      <c r="I3193" s="8"/>
      <c r="J3193" s="12" t="s">
        <v>10491</v>
      </c>
      <c r="K3193" s="12"/>
      <c r="O3193" s="33"/>
      <c r="P3193" s="10"/>
      <c r="Q3193" s="10" t="s">
        <v>1860</v>
      </c>
      <c r="R3193" s="10"/>
      <c r="S3193" s="10"/>
      <c r="T3193" s="10" t="s">
        <v>1860</v>
      </c>
      <c r="U3193" s="10" t="s">
        <v>1860</v>
      </c>
      <c r="V3193" s="10"/>
      <c r="W3193" s="10"/>
      <c r="X3193" s="10"/>
      <c r="Y3193" s="10"/>
      <c r="Z3193" s="10"/>
      <c r="AA3193" s="10"/>
      <c r="AB3193" s="10"/>
      <c r="AE3193" s="12">
        <f>IFERROR(FLOOR(Table_Books[[#This Row],[Published_Date]],10), 0)</f>
        <v>1850</v>
      </c>
      <c r="AF3193" s="2">
        <f>IFERROR(CEILING(VALUE(LEFT(Table_Books[[#This Row],[Published_Date]],FIND("-",Table_Books[[#This Row],[Published_Date]]&amp;"-")-1))/100, 1), 0)</f>
        <v>19</v>
      </c>
      <c r="AG3193" s="2" t="s">
        <v>5788</v>
      </c>
      <c r="AH3193" s="2" t="s">
        <v>4856</v>
      </c>
      <c r="AI3193" s="2" t="s">
        <v>10398</v>
      </c>
      <c r="AK3193" s="2" t="str">
        <f>Table_Books[[#This Row],[Title]]&amp;"_"&amp;Table_Books[[#This Row],[Author]]</f>
        <v>Parerga and Paralipomena_Schopenhauer, Arthur</v>
      </c>
      <c r="AL3193" s="2" t="str">
        <f>Table_Books[[#This Row],[Author]]&amp;"_"&amp;Table_Books[[#This Row],[Title]]</f>
        <v>Schopenhauer, Arthur_Parerga and Paralipomena</v>
      </c>
      <c r="AM3193" s="2" t="str">
        <f>Table_Books[[#This Row],[Title]]&amp;" by "&amp;Table_Books[[#This Row],[Author]]</f>
        <v>Parerga and Paralipomena by Schopenhauer, Arthur</v>
      </c>
    </row>
    <row r="3194" spans="1:41" x14ac:dyDescent="0.35">
      <c r="A3194" s="7" t="str">
        <f>"B-" &amp; UPPER(TRIM(Table_Books[[#This Row],[Title]])) &amp; "|" &amp; UPPER(TRIM(Table_Books[[#This Row],[Author]]))</f>
        <v>B-STUDIES IN PESSIMISM: THE ESSAYS|SCHOPENHAUER, ARTHUR</v>
      </c>
      <c r="B3194" s="28" t="str">
        <f>IF(COUNTIFS(Table_Books[Hash_ID],Table_Books[[#This Row],[Hash_ID]])&gt;1,"Y","N")</f>
        <v>N</v>
      </c>
      <c r="C3194" s="24" t="s">
        <v>14680</v>
      </c>
      <c r="D3194" s="24" t="s">
        <v>5175</v>
      </c>
      <c r="G3194" s="12"/>
      <c r="H3194" s="12"/>
      <c r="I3194" s="8"/>
      <c r="J3194" s="12"/>
      <c r="K3194" s="12"/>
      <c r="O3194" s="33"/>
      <c r="P3194" s="10"/>
      <c r="Q3194" s="10" t="s">
        <v>1860</v>
      </c>
      <c r="R3194" s="10"/>
      <c r="S3194" s="10"/>
      <c r="T3194" s="10" t="s">
        <v>1860</v>
      </c>
      <c r="U3194" s="10" t="s">
        <v>1860</v>
      </c>
      <c r="V3194" s="10"/>
      <c r="W3194" s="10"/>
      <c r="X3194" s="10"/>
      <c r="Y3194" s="10"/>
      <c r="Z3194" s="10"/>
      <c r="AA3194" s="10"/>
      <c r="AB3194" s="10"/>
      <c r="AE3194" s="12">
        <f>IFERROR(FLOOR(Table_Books[[#This Row],[Published_Date]],10), 0)</f>
        <v>0</v>
      </c>
      <c r="AF3194" s="2">
        <f>IFERROR(CEILING(VALUE(LEFT(Table_Books[[#This Row],[Published_Date]],FIND("-",Table_Books[[#This Row],[Published_Date]]&amp;"-")-1))/100, 1), 0)</f>
        <v>0</v>
      </c>
      <c r="AK3194" s="24" t="str">
        <f>Table_Books[[#This Row],[Title]]&amp;"_"&amp;Table_Books[[#This Row],[Author]]</f>
        <v>Studies in Pessimism: The Essays_Schopenhauer, Arthur</v>
      </c>
      <c r="AL3194" s="24" t="str">
        <f>Table_Books[[#This Row],[Author]]&amp;"_"&amp;Table_Books[[#This Row],[Title]]</f>
        <v>Schopenhauer, Arthur_Studies in Pessimism: The Essays</v>
      </c>
      <c r="AM3194" s="24" t="str">
        <f>Table_Books[[#This Row],[Title]]&amp;" by "&amp;Table_Books[[#This Row],[Author]]</f>
        <v>Studies in Pessimism: The Essays by Schopenhauer, Arthur</v>
      </c>
    </row>
    <row r="3195" spans="1:41" x14ac:dyDescent="0.35">
      <c r="A3195" s="7" t="str">
        <f>"B-" &amp; UPPER(TRIM(Table_Books[[#This Row],[Title]])) &amp; "|" &amp; UPPER(TRIM(Table_Books[[#This Row],[Author]]))</f>
        <v>B-THE ART OF BEING RIGHT|SCHOPENHAUER, ARTHUR</v>
      </c>
      <c r="B3195" s="28" t="str">
        <f>IF(COUNTIFS(Table_Books[Hash_ID],Table_Books[[#This Row],[Hash_ID]])&gt;1,"Y","N")</f>
        <v>N</v>
      </c>
      <c r="C3195" s="2" t="s">
        <v>9075</v>
      </c>
      <c r="D3195" s="2" t="s">
        <v>5175</v>
      </c>
      <c r="G3195" s="12">
        <v>1896</v>
      </c>
      <c r="H3195" s="12"/>
      <c r="I3195" s="8"/>
      <c r="J3195" s="12" t="s">
        <v>10492</v>
      </c>
      <c r="K3195" s="12"/>
      <c r="O3195" s="33"/>
      <c r="P3195" s="10"/>
      <c r="Q3195" s="10" t="s">
        <v>1860</v>
      </c>
      <c r="R3195" s="10"/>
      <c r="S3195" s="10"/>
      <c r="T3195" s="10" t="s">
        <v>1860</v>
      </c>
      <c r="U3195" s="10" t="s">
        <v>1860</v>
      </c>
      <c r="V3195" s="10"/>
      <c r="W3195" s="10"/>
      <c r="X3195" s="10"/>
      <c r="Y3195" s="10"/>
      <c r="Z3195" s="10"/>
      <c r="AA3195" s="10"/>
      <c r="AB3195" s="10"/>
      <c r="AE3195" s="12">
        <f>IFERROR(FLOOR(Table_Books[[#This Row],[Published_Date]],10), 0)</f>
        <v>1890</v>
      </c>
      <c r="AF3195" s="2">
        <f>IFERROR(CEILING(VALUE(LEFT(Table_Books[[#This Row],[Published_Date]],FIND("-",Table_Books[[#This Row],[Published_Date]]&amp;"-")-1))/100, 1), 0)</f>
        <v>19</v>
      </c>
      <c r="AG3195" s="2" t="s">
        <v>10354</v>
      </c>
      <c r="AH3195" s="2" t="s">
        <v>4856</v>
      </c>
      <c r="AI3195" s="2" t="s">
        <v>9142</v>
      </c>
      <c r="AK3195" s="2" t="str">
        <f>Table_Books[[#This Row],[Title]]&amp;"_"&amp;Table_Books[[#This Row],[Author]]</f>
        <v>The Art of Being Right_Schopenhauer, Arthur</v>
      </c>
      <c r="AL3195" s="2" t="str">
        <f>Table_Books[[#This Row],[Author]]&amp;"_"&amp;Table_Books[[#This Row],[Title]]</f>
        <v>Schopenhauer, Arthur_The Art of Being Right</v>
      </c>
      <c r="AM3195" s="2" t="str">
        <f>Table_Books[[#This Row],[Title]]&amp;" by "&amp;Table_Books[[#This Row],[Author]]</f>
        <v>The Art of Being Right by Schopenhauer, Arthur</v>
      </c>
    </row>
    <row r="3196" spans="1:41" x14ac:dyDescent="0.35">
      <c r="A3196" s="7" t="str">
        <f>"B-" &amp; UPPER(TRIM(Table_Books[[#This Row],[Title]])) &amp; "|" &amp; UPPER(TRIM(Table_Books[[#This Row],[Author]]))</f>
        <v>B-THE WISDOM OF LIFE|SCHOPENHAUER, ARTHUR</v>
      </c>
      <c r="B3196" s="28" t="str">
        <f>IF(COUNTIFS(Table_Books[Hash_ID],Table_Books[[#This Row],[Hash_ID]])&gt;1,"Y","N")</f>
        <v>N</v>
      </c>
      <c r="C3196" s="2" t="s">
        <v>6524</v>
      </c>
      <c r="D3196" s="2" t="s">
        <v>5175</v>
      </c>
      <c r="G3196" s="12"/>
      <c r="H3196" s="12"/>
      <c r="I3196" s="8"/>
      <c r="J3196" s="12"/>
      <c r="K3196" s="12"/>
      <c r="O3196" s="33"/>
      <c r="P3196" s="10"/>
      <c r="Q3196" s="10" t="s">
        <v>1860</v>
      </c>
      <c r="R3196" s="10"/>
      <c r="S3196" s="10"/>
      <c r="T3196" s="10" t="s">
        <v>1860</v>
      </c>
      <c r="U3196" s="10" t="s">
        <v>1860</v>
      </c>
      <c r="V3196" s="10"/>
      <c r="W3196" s="10"/>
      <c r="X3196" s="10"/>
      <c r="Y3196" s="10"/>
      <c r="Z3196" s="10"/>
      <c r="AA3196" s="10"/>
      <c r="AB3196" s="10"/>
      <c r="AE3196" s="12">
        <f>IFERROR(FLOOR(Table_Books[[#This Row],[Published_Date]],10), 0)</f>
        <v>0</v>
      </c>
      <c r="AF3196" s="2">
        <f>IFERROR(CEILING(VALUE(LEFT(Table_Books[[#This Row],[Published_Date]],FIND("-",Table_Books[[#This Row],[Published_Date]]&amp;"-")-1))/100, 1), 0)</f>
        <v>0</v>
      </c>
      <c r="AK3196" s="2" t="str">
        <f>Table_Books[[#This Row],[Title]]&amp;"_"&amp;Table_Books[[#This Row],[Author]]</f>
        <v>The Wisdom of Life_Schopenhauer, Arthur</v>
      </c>
      <c r="AL3196" s="2" t="str">
        <f>Table_Books[[#This Row],[Author]]&amp;"_"&amp;Table_Books[[#This Row],[Title]]</f>
        <v>Schopenhauer, Arthur_The Wisdom of Life</v>
      </c>
      <c r="AM3196" s="2" t="str">
        <f>Table_Books[[#This Row],[Title]]&amp;" by "&amp;Table_Books[[#This Row],[Author]]</f>
        <v>The Wisdom of Life by Schopenhauer, Arthur</v>
      </c>
    </row>
    <row r="3197" spans="1:41" ht="43.5" x14ac:dyDescent="0.35">
      <c r="A3197" s="7" t="str">
        <f>"B-" &amp; UPPER(TRIM(Table_Books[[#This Row],[Title]])) &amp; "|" &amp; UPPER(TRIM(Table_Books[[#This Row],[Author]]))</f>
        <v>B-THE WORLD AS WILL AND REPRESENTATION|SCHOPENHAUER, ARTHUR</v>
      </c>
      <c r="B3197" s="28" t="str">
        <f>IF(COUNTIFS(Table_Books[Hash_ID],Table_Books[[#This Row],[Hash_ID]])&gt;1,"Y","N")</f>
        <v>N</v>
      </c>
      <c r="C3197" s="2" t="s">
        <v>5174</v>
      </c>
      <c r="D3197" s="2" t="s">
        <v>5175</v>
      </c>
      <c r="G3197" s="12">
        <v>1818</v>
      </c>
      <c r="H3197" s="12"/>
      <c r="I3197" s="8"/>
      <c r="J3197" s="12" t="s">
        <v>10259</v>
      </c>
      <c r="K3197" s="12"/>
      <c r="L3197" s="2">
        <v>1254</v>
      </c>
      <c r="M3197" s="2" t="s">
        <v>5272</v>
      </c>
      <c r="O3197" s="33">
        <v>4</v>
      </c>
      <c r="P3197" s="10"/>
      <c r="Q3197" s="10" t="s">
        <v>1860</v>
      </c>
      <c r="R3197" s="10"/>
      <c r="S3197" s="10"/>
      <c r="T3197" s="10" t="s">
        <v>1860</v>
      </c>
      <c r="U3197" s="10" t="s">
        <v>1860</v>
      </c>
      <c r="V3197" s="10"/>
      <c r="W3197" s="10"/>
      <c r="X3197" s="10"/>
      <c r="Y3197" s="10"/>
      <c r="Z3197" s="10"/>
      <c r="AA3197" s="10"/>
      <c r="AB3197" s="10"/>
      <c r="AE3197" s="12">
        <f>IFERROR(FLOOR(Table_Books[[#This Row],[Published_Date]],10), 0)</f>
        <v>1810</v>
      </c>
      <c r="AF3197" s="2">
        <f>IFERROR(CEILING(VALUE(LEFT(Table_Books[[#This Row],[Published_Date]],FIND("-",Table_Books[[#This Row],[Published_Date]]&amp;"-")-1))/100, 1), 0)</f>
        <v>19</v>
      </c>
      <c r="AG3197" s="2" t="s">
        <v>10355</v>
      </c>
      <c r="AH3197" s="2" t="s">
        <v>22693</v>
      </c>
      <c r="AI3197" s="2" t="s">
        <v>10398</v>
      </c>
      <c r="AK3197" s="2" t="str">
        <f>Table_Books[[#This Row],[Title]]&amp;"_"&amp;Table_Books[[#This Row],[Author]]</f>
        <v>The World as Will and Representation_Schopenhauer, Arthur</v>
      </c>
      <c r="AL3197" s="2" t="str">
        <f>Table_Books[[#This Row],[Author]]&amp;"_"&amp;Table_Books[[#This Row],[Title]]</f>
        <v>Schopenhauer, Arthur_The World as Will and Representation</v>
      </c>
      <c r="AM3197" s="2" t="str">
        <f>Table_Books[[#This Row],[Title]]&amp;" by "&amp;Table_Books[[#This Row],[Author]]</f>
        <v>The World as Will and Representation by Schopenhauer, Arthur</v>
      </c>
    </row>
    <row r="3198" spans="1:41" ht="43.5" x14ac:dyDescent="0.35">
      <c r="A3198" s="7" t="str">
        <f>"B-" &amp; UPPER(TRIM(Table_Books[[#This Row],[Title]])) &amp; "|" &amp; UPPER(TRIM(Table_Books[[#This Row],[Author]]))</f>
        <v>B-CATHEDRAL OF THE DROWNED|SCHULZ, BRUNO</v>
      </c>
      <c r="B3198" s="28" t="str">
        <f>IF(COUNTIFS(Table_Books[Hash_ID],Table_Books[[#This Row],[Hash_ID]])&gt;1,"Y","N")</f>
        <v>N</v>
      </c>
      <c r="C3198" s="2" t="s">
        <v>5394</v>
      </c>
      <c r="D3198" s="2" t="s">
        <v>2332</v>
      </c>
      <c r="G3198" s="12"/>
      <c r="H3198" s="12"/>
      <c r="I3198" s="8"/>
      <c r="J3198" s="12"/>
      <c r="K3198" s="12"/>
      <c r="L3198" s="2">
        <v>98</v>
      </c>
      <c r="M3198" s="2" t="s">
        <v>5455</v>
      </c>
      <c r="O3198" s="33"/>
      <c r="P3198" s="10"/>
      <c r="Q3198" s="10" t="s">
        <v>1860</v>
      </c>
      <c r="R3198" s="10"/>
      <c r="S3198" s="10"/>
      <c r="T3198" s="10" t="s">
        <v>1860</v>
      </c>
      <c r="U3198" s="10" t="s">
        <v>1860</v>
      </c>
      <c r="V3198" s="10"/>
      <c r="W3198" s="10"/>
      <c r="X3198" s="10"/>
      <c r="Y3198" s="10"/>
      <c r="Z3198" s="10"/>
      <c r="AA3198" s="10"/>
      <c r="AB3198" s="10"/>
      <c r="AE3198" s="12">
        <f>IFERROR(FLOOR(Table_Books[[#This Row],[Published_Date]],10), 0)</f>
        <v>0</v>
      </c>
      <c r="AF3198" s="2">
        <f>IFERROR(CEILING(VALUE(LEFT(Table_Books[[#This Row],[Published_Date]],FIND("-",Table_Books[[#This Row],[Published_Date]]&amp;"-")-1))/100, 1), 0)</f>
        <v>0</v>
      </c>
      <c r="AK3198" s="2" t="str">
        <f>Table_Books[[#This Row],[Title]]&amp;"_"&amp;Table_Books[[#This Row],[Author]]</f>
        <v>Cathedral of the Drowned_Schulz, Bruno</v>
      </c>
      <c r="AL3198" s="2" t="str">
        <f>Table_Books[[#This Row],[Author]]&amp;"_"&amp;Table_Books[[#This Row],[Title]]</f>
        <v>Schulz, Bruno_Cathedral of the Drowned</v>
      </c>
      <c r="AM3198" s="2" t="str">
        <f>Table_Books[[#This Row],[Title]]&amp;" by "&amp;Table_Books[[#This Row],[Author]]</f>
        <v>Cathedral of the Drowned by Schulz, Bruno</v>
      </c>
    </row>
    <row r="3199" spans="1:41" x14ac:dyDescent="0.35">
      <c r="A3199" s="7" t="str">
        <f>"B-" &amp; UPPER(TRIM(Table_Books[[#This Row],[Title]])) &amp; "|" &amp; UPPER(TRIM(Table_Books[[#This Row],[Author]]))</f>
        <v>B-SANATORIUM UNDER THE SIGN OF THE HOURGLASS|SCHULZ, BRUNO</v>
      </c>
      <c r="B3199" s="28" t="str">
        <f>IF(COUNTIFS(Table_Books[Hash_ID],Table_Books[[#This Row],[Hash_ID]])&gt;1,"Y","N")</f>
        <v>N</v>
      </c>
      <c r="C3199" s="24" t="s">
        <v>14658</v>
      </c>
      <c r="D3199" s="24" t="s">
        <v>2332</v>
      </c>
      <c r="G3199" s="12"/>
      <c r="H3199" s="12"/>
      <c r="I3199" s="8"/>
      <c r="J3199" s="12"/>
      <c r="K3199" s="12"/>
      <c r="O3199" s="33">
        <v>5</v>
      </c>
      <c r="P3199" s="10"/>
      <c r="Q3199" s="10" t="s">
        <v>1860</v>
      </c>
      <c r="R3199" s="10"/>
      <c r="S3199" s="10"/>
      <c r="T3199" s="10" t="s">
        <v>1860</v>
      </c>
      <c r="U3199" s="10" t="s">
        <v>1860</v>
      </c>
      <c r="V3199" s="10"/>
      <c r="W3199" s="10"/>
      <c r="X3199" s="10"/>
      <c r="Y3199" s="10"/>
      <c r="Z3199" s="10"/>
      <c r="AA3199" s="10"/>
      <c r="AB3199" s="10"/>
      <c r="AE3199" s="12">
        <f>IFERROR(FLOOR(Table_Books[[#This Row],[Published_Date]],10), 0)</f>
        <v>0</v>
      </c>
      <c r="AF3199" s="2">
        <f>IFERROR(CEILING(VALUE(LEFT(Table_Books[[#This Row],[Published_Date]],FIND("-",Table_Books[[#This Row],[Published_Date]]&amp;"-")-1))/100, 1), 0)</f>
        <v>0</v>
      </c>
      <c r="AK3199" s="24" t="str">
        <f>Table_Books[[#This Row],[Title]]&amp;"_"&amp;Table_Books[[#This Row],[Author]]</f>
        <v>Sanatorium Under the Sign of the Hourglass_Schulz, Bruno</v>
      </c>
      <c r="AL3199" s="24" t="str">
        <f>Table_Books[[#This Row],[Author]]&amp;"_"&amp;Table_Books[[#This Row],[Title]]</f>
        <v>Schulz, Bruno_Sanatorium Under the Sign of the Hourglass</v>
      </c>
      <c r="AM3199" s="24" t="str">
        <f>Table_Books[[#This Row],[Title]]&amp;" by "&amp;Table_Books[[#This Row],[Author]]</f>
        <v>Sanatorium Under the Sign of the Hourglass by Schulz, Bruno</v>
      </c>
    </row>
    <row r="3200" spans="1:41" ht="29" x14ac:dyDescent="0.35">
      <c r="A3200" s="7" t="str">
        <f>"B-" &amp; UPPER(TRIM(Table_Books[[#This Row],[Title]])) &amp; "|" &amp; UPPER(TRIM(Table_Books[[#This Row],[Author]]))</f>
        <v>B-THE STREET OF CROCODILES AND OTHER STORIES|SCHULZ, BRUNO</v>
      </c>
      <c r="B3200" s="28" t="str">
        <f>IF(COUNTIFS(Table_Books[Hash_ID],Table_Books[[#This Row],[Hash_ID]])&gt;1,"Y","N")</f>
        <v>N</v>
      </c>
      <c r="C3200" s="2" t="s">
        <v>2331</v>
      </c>
      <c r="D3200" s="2" t="s">
        <v>2332</v>
      </c>
      <c r="G3200" s="12">
        <v>1934</v>
      </c>
      <c r="H3200" s="12"/>
      <c r="I3200" s="8"/>
      <c r="J3200" s="12"/>
      <c r="K3200" s="12"/>
      <c r="L3200" s="2">
        <v>160</v>
      </c>
      <c r="M3200" s="2" t="s">
        <v>2354</v>
      </c>
      <c r="O3200" s="33">
        <v>5</v>
      </c>
      <c r="P3200" s="10"/>
      <c r="Q3200" s="10" t="s">
        <v>1860</v>
      </c>
      <c r="R3200" s="10"/>
      <c r="S3200" s="10"/>
      <c r="T3200" s="10" t="s">
        <v>1860</v>
      </c>
      <c r="U3200" s="10" t="s">
        <v>1860</v>
      </c>
      <c r="V3200" s="10" t="s">
        <v>1824</v>
      </c>
      <c r="W3200" s="10"/>
      <c r="X3200" s="10"/>
      <c r="Y3200" s="10"/>
      <c r="Z3200" s="10"/>
      <c r="AA3200" s="10"/>
      <c r="AB3200" s="10"/>
      <c r="AE3200" s="12">
        <f>IFERROR(FLOOR(Table_Books[[#This Row],[Published_Date]],10), 0)</f>
        <v>1930</v>
      </c>
      <c r="AF3200" s="2">
        <f>IFERROR(CEILING(VALUE(LEFT(Table_Books[[#This Row],[Published_Date]],FIND("-",Table_Books[[#This Row],[Published_Date]]&amp;"-")-1))/100, 1), 0)</f>
        <v>20</v>
      </c>
      <c r="AK3200" s="2" t="str">
        <f>Table_Books[[#This Row],[Title]]&amp;"_"&amp;Table_Books[[#This Row],[Author]]</f>
        <v>The Street of Crocodiles and Other Stories_Schulz, Bruno</v>
      </c>
      <c r="AL3200" s="2" t="str">
        <f>Table_Books[[#This Row],[Author]]&amp;"_"&amp;Table_Books[[#This Row],[Title]]</f>
        <v>Schulz, Bruno_The Street of Crocodiles and Other Stories</v>
      </c>
      <c r="AM3200" s="2" t="str">
        <f>Table_Books[[#This Row],[Title]]&amp;" by "&amp;Table_Books[[#This Row],[Author]]</f>
        <v>The Street of Crocodiles and Other Stories by Schulz, Bruno</v>
      </c>
    </row>
    <row r="3201" spans="1:41" ht="29" x14ac:dyDescent="0.35">
      <c r="A3201" s="7" t="str">
        <f>"B-" &amp; UPPER(TRIM(Table_Books[[#This Row],[Title]])) &amp; "|" &amp; UPPER(TRIM(Table_Books[[#This Row],[Author]]))</f>
        <v>B-A GUIDE FOR THE PERPLEXED|SCHUMACHER, E.F.</v>
      </c>
      <c r="B3201" s="28" t="str">
        <f>IF(COUNTIFS(Table_Books[Hash_ID],Table_Books[[#This Row],[Hash_ID]])&gt;1,"Y","N")</f>
        <v>N</v>
      </c>
      <c r="C3201" s="2" t="s">
        <v>9027</v>
      </c>
      <c r="D3201" s="2" t="s">
        <v>10437</v>
      </c>
      <c r="G3201" s="12">
        <v>1977</v>
      </c>
      <c r="H3201" s="12"/>
      <c r="I3201" s="8"/>
      <c r="J3201" s="12" t="s">
        <v>9027</v>
      </c>
      <c r="K3201" s="12"/>
      <c r="O3201" s="33"/>
      <c r="P3201" s="10"/>
      <c r="Q3201" s="10" t="s">
        <v>1860</v>
      </c>
      <c r="R3201" s="10"/>
      <c r="S3201" s="10"/>
      <c r="T3201" s="10" t="s">
        <v>1860</v>
      </c>
      <c r="U3201" s="10" t="s">
        <v>1860</v>
      </c>
      <c r="V3201" s="10"/>
      <c r="W3201" s="10"/>
      <c r="X3201" s="10"/>
      <c r="Y3201" s="10"/>
      <c r="Z3201" s="10"/>
      <c r="AA3201" s="10"/>
      <c r="AB3201" s="10"/>
      <c r="AE3201" s="12">
        <f>IFERROR(FLOOR(Table_Books[[#This Row],[Published_Date]],10), 0)</f>
        <v>1970</v>
      </c>
      <c r="AF3201" s="2">
        <f>IFERROR(CEILING(VALUE(LEFT(Table_Books[[#This Row],[Published_Date]],FIND("-",Table_Books[[#This Row],[Published_Date]]&amp;"-")-1))/100, 1), 0)</f>
        <v>20</v>
      </c>
      <c r="AG3201" s="2" t="s">
        <v>10355</v>
      </c>
      <c r="AH3201" s="2" t="s">
        <v>4856</v>
      </c>
      <c r="AI3201" s="2" t="s">
        <v>10416</v>
      </c>
      <c r="AK3201" s="2" t="str">
        <f>Table_Books[[#This Row],[Title]]&amp;"_"&amp;Table_Books[[#This Row],[Author]]</f>
        <v>A Guide for the Perplexed_Schumacher, E.F.</v>
      </c>
      <c r="AL3201" s="2" t="str">
        <f>Table_Books[[#This Row],[Author]]&amp;"_"&amp;Table_Books[[#This Row],[Title]]</f>
        <v>Schumacher, E.F._A Guide for the Perplexed</v>
      </c>
      <c r="AM3201" s="2" t="str">
        <f>Table_Books[[#This Row],[Title]]&amp;" by "&amp;Table_Books[[#This Row],[Author]]</f>
        <v>A Guide for the Perplexed by Schumacher, E.F.</v>
      </c>
    </row>
    <row r="3202" spans="1:41" ht="29" x14ac:dyDescent="0.35">
      <c r="A3202" s="7" t="str">
        <f>"B-" &amp; UPPER(TRIM(Table_Books[[#This Row],[Title]])) &amp; "|" &amp; UPPER(TRIM(Table_Books[[#This Row],[Author]]))</f>
        <v>B-SMALL IS BEAUTIFUL|SCHUMACHER, E.F.</v>
      </c>
      <c r="B3202" s="28" t="str">
        <f>IF(COUNTIFS(Table_Books[Hash_ID],Table_Books[[#This Row],[Hash_ID]])&gt;1,"Y","N")</f>
        <v>N</v>
      </c>
      <c r="C3202" s="2" t="s">
        <v>9028</v>
      </c>
      <c r="D3202" s="2" t="s">
        <v>10437</v>
      </c>
      <c r="G3202" s="12">
        <v>1973</v>
      </c>
      <c r="H3202" s="12"/>
      <c r="I3202" s="8"/>
      <c r="J3202" s="12" t="s">
        <v>9028</v>
      </c>
      <c r="K3202" s="12"/>
      <c r="O3202" s="33"/>
      <c r="P3202" s="10"/>
      <c r="Q3202" s="10" t="s">
        <v>1860</v>
      </c>
      <c r="R3202" s="10"/>
      <c r="S3202" s="10"/>
      <c r="T3202" s="10" t="s">
        <v>1860</v>
      </c>
      <c r="U3202" s="10" t="s">
        <v>1860</v>
      </c>
      <c r="V3202" s="10"/>
      <c r="W3202" s="10"/>
      <c r="X3202" s="10"/>
      <c r="Y3202" s="10"/>
      <c r="Z3202" s="10"/>
      <c r="AA3202" s="10"/>
      <c r="AB3202" s="10"/>
      <c r="AE3202" s="12">
        <f>IFERROR(FLOOR(Table_Books[[#This Row],[Published_Date]],10), 0)</f>
        <v>1970</v>
      </c>
      <c r="AF3202" s="2">
        <f>IFERROR(CEILING(VALUE(LEFT(Table_Books[[#This Row],[Published_Date]],FIND("-",Table_Books[[#This Row],[Published_Date]]&amp;"-")-1))/100, 1), 0)</f>
        <v>20</v>
      </c>
      <c r="AG3202" s="2" t="s">
        <v>10521</v>
      </c>
      <c r="AH3202" s="2" t="s">
        <v>4856</v>
      </c>
      <c r="AI3202" s="2" t="s">
        <v>10416</v>
      </c>
      <c r="AK3202" s="2" t="str">
        <f>Table_Books[[#This Row],[Title]]&amp;"_"&amp;Table_Books[[#This Row],[Author]]</f>
        <v>Small Is Beautiful_Schumacher, E.F.</v>
      </c>
      <c r="AL3202" s="2" t="str">
        <f>Table_Books[[#This Row],[Author]]&amp;"_"&amp;Table_Books[[#This Row],[Title]]</f>
        <v>Schumacher, E.F._Small Is Beautiful</v>
      </c>
      <c r="AM3202" s="2" t="str">
        <f>Table_Books[[#This Row],[Title]]&amp;" by "&amp;Table_Books[[#This Row],[Author]]</f>
        <v>Small Is Beautiful by Schumacher, E.F.</v>
      </c>
    </row>
    <row r="3203" spans="1:41" x14ac:dyDescent="0.35">
      <c r="A3203" s="7" t="str">
        <f>"B-" &amp; UPPER(TRIM(Table_Books[[#This Row],[Title]])) &amp; "|" &amp; UPPER(TRIM(Table_Books[[#This Row],[Author]]))</f>
        <v>B-FEVER DREAM|SCHWEBLIN, SAMANTA</v>
      </c>
      <c r="B3203" s="28" t="str">
        <f>IF(COUNTIFS(Table_Books[Hash_ID],Table_Books[[#This Row],[Hash_ID]])&gt;1,"Y","N")</f>
        <v>N</v>
      </c>
      <c r="C3203" s="2" t="s">
        <v>6932</v>
      </c>
      <c r="D3203" s="2" t="s">
        <v>8399</v>
      </c>
      <c r="G3203" s="12"/>
      <c r="H3203" s="12"/>
      <c r="I3203" s="8"/>
      <c r="J3203" s="12"/>
      <c r="K3203" s="12"/>
      <c r="O3203" s="33">
        <v>3</v>
      </c>
      <c r="P3203" s="10"/>
      <c r="Q3203" s="10" t="s">
        <v>1860</v>
      </c>
      <c r="R3203" s="10"/>
      <c r="S3203" s="10"/>
      <c r="T3203" s="10" t="s">
        <v>1860</v>
      </c>
      <c r="U3203" s="10" t="s">
        <v>1860</v>
      </c>
      <c r="V3203" s="10"/>
      <c r="W3203" s="10"/>
      <c r="X3203" s="10"/>
      <c r="Y3203" s="10"/>
      <c r="Z3203" s="10"/>
      <c r="AA3203" s="10"/>
      <c r="AB3203" s="10"/>
      <c r="AE3203" s="12">
        <f>IFERROR(FLOOR(Table_Books[[#This Row],[Published_Date]],10), 0)</f>
        <v>0</v>
      </c>
      <c r="AF3203" s="2">
        <f>IFERROR(CEILING(VALUE(LEFT(Table_Books[[#This Row],[Published_Date]],FIND("-",Table_Books[[#This Row],[Published_Date]]&amp;"-")-1))/100, 1), 0)</f>
        <v>0</v>
      </c>
      <c r="AH3203" s="2" t="s">
        <v>21573</v>
      </c>
      <c r="AJ3203" s="2" t="s">
        <v>20344</v>
      </c>
      <c r="AK3203" s="2" t="str">
        <f>Table_Books[[#This Row],[Title]]&amp;"_"&amp;Table_Books[[#This Row],[Author]]</f>
        <v>Fever Dream_Schweblin, Samanta</v>
      </c>
      <c r="AL3203" s="2" t="str">
        <f>Table_Books[[#This Row],[Author]]&amp;"_"&amp;Table_Books[[#This Row],[Title]]</f>
        <v>Schweblin, Samanta_Fever Dream</v>
      </c>
      <c r="AM3203" s="2" t="str">
        <f>Table_Books[[#This Row],[Title]]&amp;" by "&amp;Table_Books[[#This Row],[Author]]</f>
        <v>Fever Dream by Schweblin, Samanta</v>
      </c>
    </row>
    <row r="3204" spans="1:41" x14ac:dyDescent="0.35">
      <c r="A3204" s="7" t="str">
        <f>"B-" &amp; UPPER(TRIM(Table_Books[[#This Row],[Title]])) &amp; "|" &amp; UPPER(TRIM(Table_Books[[#This Row],[Author]]))</f>
        <v>B-MOUTHFUL OF BIRDS|SCHWEBLIN, SAMANTA</v>
      </c>
      <c r="B3204" s="35" t="str">
        <f>IF(COUNTIFS(Table_Books[Hash_ID],Table_Books[[#This Row],[Hash_ID]])&gt;1,"Y","N")</f>
        <v>N</v>
      </c>
      <c r="C3204" s="35" t="s">
        <v>20345</v>
      </c>
      <c r="D3204" s="35" t="s">
        <v>8399</v>
      </c>
      <c r="E3204" s="35"/>
      <c r="F3204" s="35"/>
      <c r="G3204" s="36"/>
      <c r="H3204" s="36"/>
      <c r="I3204" s="37"/>
      <c r="J3204" s="36"/>
      <c r="K3204" s="36"/>
      <c r="L3204" s="35"/>
      <c r="M3204" s="35"/>
      <c r="N3204" s="35"/>
      <c r="O3204" s="38"/>
      <c r="P3204" s="39"/>
      <c r="Q3204" s="10" t="s">
        <v>1860</v>
      </c>
      <c r="R3204" s="39"/>
      <c r="S3204" s="39"/>
      <c r="T3204" s="10" t="s">
        <v>1860</v>
      </c>
      <c r="U3204" s="10" t="s">
        <v>1860</v>
      </c>
      <c r="V3204" s="39"/>
      <c r="W3204" s="39"/>
      <c r="X3204" s="39"/>
      <c r="Y3204" s="39"/>
      <c r="Z3204" s="39"/>
      <c r="AA3204" s="39"/>
      <c r="AB3204" s="39"/>
      <c r="AC3204" s="35"/>
      <c r="AD3204" s="35"/>
      <c r="AE3204" s="36">
        <f>IFERROR(FLOOR(Table_Books[[#This Row],[Published_Date]],10), 0)</f>
        <v>0</v>
      </c>
      <c r="AF3204" s="35">
        <f>IFERROR(CEILING(VALUE(LEFT(Table_Books[[#This Row],[Published_Date]],FIND("-",Table_Books[[#This Row],[Published_Date]]&amp;"-")-1))/100, 1), 0)</f>
        <v>0</v>
      </c>
      <c r="AG3204" s="35"/>
      <c r="AH3204" s="35" t="s">
        <v>21573</v>
      </c>
      <c r="AI3204" s="35"/>
      <c r="AJ3204" s="35" t="s">
        <v>20346</v>
      </c>
      <c r="AK3204" s="35" t="str">
        <f>Table_Books[[#This Row],[Title]]&amp;"_"&amp;Table_Books[[#This Row],[Author]]</f>
        <v>Mouthful of Birds_Schweblin, Samanta</v>
      </c>
      <c r="AL3204" s="35" t="str">
        <f>Table_Books[[#This Row],[Author]]&amp;"_"&amp;Table_Books[[#This Row],[Title]]</f>
        <v>Schweblin, Samanta_Mouthful of Birds</v>
      </c>
      <c r="AM3204" s="35" t="str">
        <f>Table_Books[[#This Row],[Title]]&amp;" by "&amp;Table_Books[[#This Row],[Author]]</f>
        <v>Mouthful of Birds by Schweblin, Samanta</v>
      </c>
      <c r="AN3204" s="35"/>
      <c r="AO3204" s="35"/>
    </row>
    <row r="3205" spans="1:41" x14ac:dyDescent="0.35">
      <c r="A3205" s="7" t="str">
        <f>"B-" &amp; UPPER(TRIM(Table_Books[[#This Row],[Title]])) &amp; "|" &amp; UPPER(TRIM(Table_Books[[#This Row],[Author]]))</f>
        <v>B-SPICILEGE|SCHWOB, MARCEL</v>
      </c>
      <c r="B3205" s="28" t="str">
        <f>IF(COUNTIFS(Table_Books[Hash_ID],Table_Books[[#This Row],[Hash_ID]])&gt;1,"Y","N")</f>
        <v>N</v>
      </c>
      <c r="C3205" s="24" t="s">
        <v>14676</v>
      </c>
      <c r="D3205" s="24" t="s">
        <v>1974</v>
      </c>
      <c r="G3205" s="12"/>
      <c r="H3205" s="12"/>
      <c r="I3205" s="8"/>
      <c r="J3205" s="12"/>
      <c r="K3205" s="12"/>
      <c r="O3205" s="33"/>
      <c r="P3205" s="10"/>
      <c r="Q3205" s="10" t="s">
        <v>1860</v>
      </c>
      <c r="R3205" s="10"/>
      <c r="S3205" s="10"/>
      <c r="T3205" s="10" t="s">
        <v>1860</v>
      </c>
      <c r="U3205" s="10" t="s">
        <v>1860</v>
      </c>
      <c r="V3205" s="10"/>
      <c r="W3205" s="10"/>
      <c r="X3205" s="10"/>
      <c r="Y3205" s="10"/>
      <c r="Z3205" s="10"/>
      <c r="AA3205" s="10"/>
      <c r="AB3205" s="10"/>
      <c r="AE3205" s="12">
        <f>IFERROR(FLOOR(Table_Books[[#This Row],[Published_Date]],10), 0)</f>
        <v>0</v>
      </c>
      <c r="AF3205" s="2">
        <f>IFERROR(CEILING(VALUE(LEFT(Table_Books[[#This Row],[Published_Date]],FIND("-",Table_Books[[#This Row],[Published_Date]]&amp;"-")-1))/100, 1), 0)</f>
        <v>0</v>
      </c>
      <c r="AK3205" s="24" t="str">
        <f>Table_Books[[#This Row],[Title]]&amp;"_"&amp;Table_Books[[#This Row],[Author]]</f>
        <v>Spicilege_Schwob, Marcel</v>
      </c>
      <c r="AL3205" s="24" t="str">
        <f>Table_Books[[#This Row],[Author]]&amp;"_"&amp;Table_Books[[#This Row],[Title]]</f>
        <v>Schwob, Marcel_Spicilege</v>
      </c>
      <c r="AM3205" s="24" t="str">
        <f>Table_Books[[#This Row],[Title]]&amp;" by "&amp;Table_Books[[#This Row],[Author]]</f>
        <v>Spicilege by Schwob, Marcel</v>
      </c>
    </row>
    <row r="3206" spans="1:41" ht="29" x14ac:dyDescent="0.35">
      <c r="A3206" s="7" t="str">
        <f>"B-" &amp; UPPER(TRIM(Table_Books[[#This Row],[Title]])) &amp; "|" &amp; UPPER(TRIM(Table_Books[[#This Row],[Author]]))</f>
        <v>B-THE BOOK OF MONELLE|SCHWOB, MARCEL</v>
      </c>
      <c r="B3206" s="28" t="str">
        <f>IF(COUNTIFS(Table_Books[Hash_ID],Table_Books[[#This Row],[Hash_ID]])&gt;1,"Y","N")</f>
        <v>N</v>
      </c>
      <c r="C3206" s="2" t="s">
        <v>1921</v>
      </c>
      <c r="D3206" s="2" t="s">
        <v>1974</v>
      </c>
      <c r="G3206" s="12">
        <v>1894</v>
      </c>
      <c r="H3206" s="12"/>
      <c r="I3206" s="8"/>
      <c r="J3206" s="12"/>
      <c r="K3206" s="12"/>
      <c r="L3206" s="2">
        <v>136</v>
      </c>
      <c r="M3206" s="2" t="s">
        <v>2043</v>
      </c>
      <c r="O3206" s="33">
        <v>4</v>
      </c>
      <c r="P3206" s="10"/>
      <c r="Q3206" s="10" t="s">
        <v>1860</v>
      </c>
      <c r="R3206" s="10"/>
      <c r="S3206" s="10"/>
      <c r="T3206" s="10" t="s">
        <v>1860</v>
      </c>
      <c r="U3206" s="10" t="s">
        <v>1860</v>
      </c>
      <c r="V3206" s="10"/>
      <c r="W3206" s="10"/>
      <c r="X3206" s="10"/>
      <c r="Y3206" s="10"/>
      <c r="Z3206" s="10"/>
      <c r="AA3206" s="10"/>
      <c r="AB3206" s="10"/>
      <c r="AC3206" s="2" t="s">
        <v>1824</v>
      </c>
      <c r="AE3206" s="12">
        <f>IFERROR(FLOOR(Table_Books[[#This Row],[Published_Date]],10), 0)</f>
        <v>1890</v>
      </c>
      <c r="AF3206" s="2">
        <f>IFERROR(CEILING(VALUE(LEFT(Table_Books[[#This Row],[Published_Date]],FIND("-",Table_Books[[#This Row],[Published_Date]]&amp;"-")-1))/100, 1), 0)</f>
        <v>19</v>
      </c>
      <c r="AK3206" s="2" t="str">
        <f>Table_Books[[#This Row],[Title]]&amp;"_"&amp;Table_Books[[#This Row],[Author]]</f>
        <v>The Book of Monelle_Schwob, Marcel</v>
      </c>
      <c r="AL3206" s="2" t="str">
        <f>Table_Books[[#This Row],[Author]]&amp;"_"&amp;Table_Books[[#This Row],[Title]]</f>
        <v>Schwob, Marcel_The Book of Monelle</v>
      </c>
      <c r="AM3206" s="2" t="str">
        <f>Table_Books[[#This Row],[Title]]&amp;" by "&amp;Table_Books[[#This Row],[Author]]</f>
        <v>The Book of Monelle by Schwob, Marcel</v>
      </c>
    </row>
    <row r="3207" spans="1:41" ht="29" x14ac:dyDescent="0.35">
      <c r="A3207" s="7" t="str">
        <f>"B-" &amp; UPPER(TRIM(Table_Books[[#This Row],[Title]])) &amp; "|" &amp; UPPER(TRIM(Table_Books[[#This Row],[Author]]))</f>
        <v>B-THE KING IN THE GOLDEN MASK|SCHWOB, MARCEL</v>
      </c>
      <c r="B3207" s="28" t="str">
        <f>IF(COUNTIFS(Table_Books[Hash_ID],Table_Books[[#This Row],[Hash_ID]])&gt;1,"Y","N")</f>
        <v>N</v>
      </c>
      <c r="C3207" s="2" t="s">
        <v>1922</v>
      </c>
      <c r="D3207" s="2" t="s">
        <v>1974</v>
      </c>
      <c r="G3207" s="12">
        <v>1892</v>
      </c>
      <c r="H3207" s="12"/>
      <c r="I3207" s="8"/>
      <c r="J3207" s="12"/>
      <c r="K3207" s="12"/>
      <c r="L3207" s="2">
        <v>192</v>
      </c>
      <c r="M3207" s="2" t="s">
        <v>2044</v>
      </c>
      <c r="O3207" s="33"/>
      <c r="P3207" s="10">
        <v>4</v>
      </c>
      <c r="Q3207" s="10" t="s">
        <v>1824</v>
      </c>
      <c r="R3207" s="10"/>
      <c r="S3207" s="10"/>
      <c r="T3207" s="10" t="s">
        <v>1860</v>
      </c>
      <c r="U3207" s="10" t="s">
        <v>1860</v>
      </c>
      <c r="V3207" s="10"/>
      <c r="W3207" s="10"/>
      <c r="X3207" s="10"/>
      <c r="Y3207" s="10"/>
      <c r="Z3207" s="10"/>
      <c r="AA3207" s="10"/>
      <c r="AB3207" s="10"/>
      <c r="AC3207" s="2" t="s">
        <v>1824</v>
      </c>
      <c r="AE3207" s="12">
        <f>IFERROR(FLOOR(Table_Books[[#This Row],[Published_Date]],10), 0)</f>
        <v>1890</v>
      </c>
      <c r="AF3207" s="2">
        <f>IFERROR(CEILING(VALUE(LEFT(Table_Books[[#This Row],[Published_Date]],FIND("-",Table_Books[[#This Row],[Published_Date]]&amp;"-")-1))/100, 1), 0)</f>
        <v>19</v>
      </c>
      <c r="AK3207" s="2" t="str">
        <f>Table_Books[[#This Row],[Title]]&amp;"_"&amp;Table_Books[[#This Row],[Author]]</f>
        <v>The King in the Golden Mask_Schwob, Marcel</v>
      </c>
      <c r="AL3207" s="2" t="str">
        <f>Table_Books[[#This Row],[Author]]&amp;"_"&amp;Table_Books[[#This Row],[Title]]</f>
        <v>Schwob, Marcel_The King in the Golden Mask</v>
      </c>
      <c r="AM3207" s="2" t="str">
        <f>Table_Books[[#This Row],[Title]]&amp;" by "&amp;Table_Books[[#This Row],[Author]]</f>
        <v>The King in the Golden Mask by Schwob, Marcel</v>
      </c>
    </row>
    <row r="3208" spans="1:41" x14ac:dyDescent="0.35">
      <c r="A3208" s="7" t="str">
        <f>"B-" &amp; UPPER(TRIM(Table_Books[[#This Row],[Title]])) &amp; "|" &amp; UPPER(TRIM(Table_Books[[#This Row],[Author]]))</f>
        <v>B-IL GIORNO DELLA CIVETTA|SCIASCIA, LEONARDO</v>
      </c>
      <c r="B3208" s="28" t="str">
        <f>IF(COUNTIFS(Table_Books[Hash_ID],Table_Books[[#This Row],[Hash_ID]])&gt;1,"Y","N")</f>
        <v>N</v>
      </c>
      <c r="C3208" s="24" t="s">
        <v>14555</v>
      </c>
      <c r="D3208" s="24" t="s">
        <v>14556</v>
      </c>
      <c r="G3208" s="12"/>
      <c r="H3208" s="12"/>
      <c r="I3208" s="8"/>
      <c r="J3208" s="12"/>
      <c r="K3208" s="12"/>
      <c r="O3208" s="33"/>
      <c r="P3208" s="10"/>
      <c r="Q3208" s="10" t="s">
        <v>1860</v>
      </c>
      <c r="R3208" s="10"/>
      <c r="S3208" s="10"/>
      <c r="T3208" s="10" t="s">
        <v>1860</v>
      </c>
      <c r="U3208" s="10" t="s">
        <v>1860</v>
      </c>
      <c r="V3208" s="10"/>
      <c r="W3208" s="10"/>
      <c r="X3208" s="10"/>
      <c r="Y3208" s="10"/>
      <c r="Z3208" s="10"/>
      <c r="AA3208" s="10"/>
      <c r="AB3208" s="10"/>
      <c r="AE3208" s="12">
        <f>IFERROR(FLOOR(Table_Books[[#This Row],[Published_Date]],10), 0)</f>
        <v>0</v>
      </c>
      <c r="AF3208" s="2">
        <f>IFERROR(CEILING(VALUE(LEFT(Table_Books[[#This Row],[Published_Date]],FIND("-",Table_Books[[#This Row],[Published_Date]]&amp;"-")-1))/100, 1), 0)</f>
        <v>0</v>
      </c>
      <c r="AK3208" s="24" t="str">
        <f>Table_Books[[#This Row],[Title]]&amp;"_"&amp;Table_Books[[#This Row],[Author]]</f>
        <v>Il giorno della civetta_Sciascia, Leonardo</v>
      </c>
      <c r="AL3208" s="24" t="str">
        <f>Table_Books[[#This Row],[Author]]&amp;"_"&amp;Table_Books[[#This Row],[Title]]</f>
        <v>Sciascia, Leonardo_Il giorno della civetta</v>
      </c>
      <c r="AM3208" s="24" t="str">
        <f>Table_Books[[#This Row],[Title]]&amp;" by "&amp;Table_Books[[#This Row],[Author]]</f>
        <v>Il giorno della civetta by Sciascia, Leonardo</v>
      </c>
    </row>
    <row r="3209" spans="1:41" x14ac:dyDescent="0.35">
      <c r="A3209" s="7" t="str">
        <f>"B-" &amp; UPPER(TRIM(Table_Books[[#This Row],[Title]])) &amp; "|" &amp; UPPER(TRIM(Table_Books[[#This Row],[Author]]))</f>
        <v>B-LA SCOMPARSA DI MAJORANA|SCIASCIA, LEONARDO</v>
      </c>
      <c r="B3209" s="28" t="str">
        <f>IF(COUNTIFS(Table_Books[Hash_ID],Table_Books[[#This Row],[Hash_ID]])&gt;1,"Y","N")</f>
        <v>N</v>
      </c>
      <c r="C3209" s="24" t="s">
        <v>14586</v>
      </c>
      <c r="D3209" s="24" t="s">
        <v>14556</v>
      </c>
      <c r="G3209" s="12"/>
      <c r="H3209" s="12"/>
      <c r="I3209" s="8"/>
      <c r="J3209" s="12"/>
      <c r="K3209" s="12"/>
      <c r="O3209" s="33"/>
      <c r="P3209" s="10"/>
      <c r="Q3209" s="10" t="s">
        <v>1860</v>
      </c>
      <c r="R3209" s="10"/>
      <c r="S3209" s="10"/>
      <c r="T3209" s="10" t="s">
        <v>1860</v>
      </c>
      <c r="U3209" s="10" t="s">
        <v>1860</v>
      </c>
      <c r="V3209" s="10"/>
      <c r="W3209" s="10"/>
      <c r="X3209" s="10"/>
      <c r="Y3209" s="10"/>
      <c r="Z3209" s="10"/>
      <c r="AA3209" s="10"/>
      <c r="AB3209" s="10"/>
      <c r="AE3209" s="12">
        <f>IFERROR(FLOOR(Table_Books[[#This Row],[Published_Date]],10), 0)</f>
        <v>0</v>
      </c>
      <c r="AF3209" s="2">
        <f>IFERROR(CEILING(VALUE(LEFT(Table_Books[[#This Row],[Published_Date]],FIND("-",Table_Books[[#This Row],[Published_Date]]&amp;"-")-1))/100, 1), 0)</f>
        <v>0</v>
      </c>
      <c r="AK3209" s="24" t="str">
        <f>Table_Books[[#This Row],[Title]]&amp;"_"&amp;Table_Books[[#This Row],[Author]]</f>
        <v>La scomparsa di Majorana_Sciascia, Leonardo</v>
      </c>
      <c r="AL3209" s="24" t="str">
        <f>Table_Books[[#This Row],[Author]]&amp;"_"&amp;Table_Books[[#This Row],[Title]]</f>
        <v>Sciascia, Leonardo_La scomparsa di Majorana</v>
      </c>
      <c r="AM3209" s="24" t="str">
        <f>Table_Books[[#This Row],[Title]]&amp;" by "&amp;Table_Books[[#This Row],[Author]]</f>
        <v>La scomparsa di Majorana by Sciascia, Leonardo</v>
      </c>
    </row>
    <row r="3210" spans="1:41" x14ac:dyDescent="0.35">
      <c r="A3210" s="7" t="str">
        <f>"B-" &amp; UPPER(TRIM(Table_Books[[#This Row],[Title]])) &amp; "|" &amp; UPPER(TRIM(Table_Books[[#This Row],[Author]]))</f>
        <v>B-TO EACH HIS OWN|SCIASCIA, LEONARDO</v>
      </c>
      <c r="B3210" s="28" t="str">
        <f>IF(COUNTIFS(Table_Books[Hash_ID],Table_Books[[#This Row],[Hash_ID]])&gt;1,"Y","N")</f>
        <v>N</v>
      </c>
      <c r="C3210" s="24" t="s">
        <v>14789</v>
      </c>
      <c r="D3210" s="24" t="s">
        <v>14556</v>
      </c>
      <c r="G3210" s="12"/>
      <c r="H3210" s="12"/>
      <c r="I3210" s="8"/>
      <c r="J3210" s="12"/>
      <c r="K3210" s="12"/>
      <c r="O3210" s="33"/>
      <c r="P3210" s="10"/>
      <c r="Q3210" s="10" t="s">
        <v>1860</v>
      </c>
      <c r="R3210" s="10"/>
      <c r="S3210" s="10"/>
      <c r="T3210" s="10" t="s">
        <v>1860</v>
      </c>
      <c r="U3210" s="10" t="s">
        <v>1860</v>
      </c>
      <c r="V3210" s="10"/>
      <c r="W3210" s="10"/>
      <c r="X3210" s="10"/>
      <c r="Y3210" s="10"/>
      <c r="Z3210" s="10"/>
      <c r="AA3210" s="10"/>
      <c r="AB3210" s="10"/>
      <c r="AE3210" s="12">
        <f>IFERROR(FLOOR(Table_Books[[#This Row],[Published_Date]],10), 0)</f>
        <v>0</v>
      </c>
      <c r="AF3210" s="2">
        <f>IFERROR(CEILING(VALUE(LEFT(Table_Books[[#This Row],[Published_Date]],FIND("-",Table_Books[[#This Row],[Published_Date]]&amp;"-")-1))/100, 1), 0)</f>
        <v>0</v>
      </c>
      <c r="AK3210" s="24" t="str">
        <f>Table_Books[[#This Row],[Title]]&amp;"_"&amp;Table_Books[[#This Row],[Author]]</f>
        <v>To Each His Own_Sciascia, Leonardo</v>
      </c>
      <c r="AL3210" s="24" t="str">
        <f>Table_Books[[#This Row],[Author]]&amp;"_"&amp;Table_Books[[#This Row],[Title]]</f>
        <v>Sciascia, Leonardo_To Each His Own</v>
      </c>
      <c r="AM3210" s="24" t="str">
        <f>Table_Books[[#This Row],[Title]]&amp;" by "&amp;Table_Books[[#This Row],[Author]]</f>
        <v>To Each His Own by Sciascia, Leonardo</v>
      </c>
    </row>
    <row r="3211" spans="1:41" x14ac:dyDescent="0.35">
      <c r="A3211" s="7" t="str">
        <f>"B-" &amp; UPPER(TRIM(Table_Books[[#This Row],[Title]])) &amp; "|" &amp; UPPER(TRIM(Table_Books[[#This Row],[Author]]))</f>
        <v>B-UNA STORIA SEMPLICE|SCIASCIA, LEONARDO</v>
      </c>
      <c r="B3211" s="28" t="str">
        <f>IF(COUNTIFS(Table_Books[Hash_ID],Table_Books[[#This Row],[Hash_ID]])&gt;1,"Y","N")</f>
        <v>N</v>
      </c>
      <c r="C3211" s="24" t="s">
        <v>14794</v>
      </c>
      <c r="D3211" s="24" t="s">
        <v>14556</v>
      </c>
      <c r="G3211" s="12"/>
      <c r="H3211" s="12"/>
      <c r="I3211" s="8"/>
      <c r="J3211" s="12"/>
      <c r="K3211" s="12"/>
      <c r="O3211" s="33"/>
      <c r="P3211" s="10"/>
      <c r="Q3211" s="10" t="s">
        <v>1860</v>
      </c>
      <c r="R3211" s="10"/>
      <c r="S3211" s="10"/>
      <c r="T3211" s="10" t="s">
        <v>1860</v>
      </c>
      <c r="U3211" s="10" t="s">
        <v>1860</v>
      </c>
      <c r="V3211" s="10"/>
      <c r="W3211" s="10"/>
      <c r="X3211" s="10"/>
      <c r="Y3211" s="10"/>
      <c r="Z3211" s="10"/>
      <c r="AA3211" s="10"/>
      <c r="AB3211" s="10"/>
      <c r="AE3211" s="12">
        <f>IFERROR(FLOOR(Table_Books[[#This Row],[Published_Date]],10), 0)</f>
        <v>0</v>
      </c>
      <c r="AF3211" s="2">
        <f>IFERROR(CEILING(VALUE(LEFT(Table_Books[[#This Row],[Published_Date]],FIND("-",Table_Books[[#This Row],[Published_Date]]&amp;"-")-1))/100, 1), 0)</f>
        <v>0</v>
      </c>
      <c r="AK3211" s="24" t="str">
        <f>Table_Books[[#This Row],[Title]]&amp;"_"&amp;Table_Books[[#This Row],[Author]]</f>
        <v>Una storia semplice_Sciascia, Leonardo</v>
      </c>
      <c r="AL3211" s="24" t="str">
        <f>Table_Books[[#This Row],[Author]]&amp;"_"&amp;Table_Books[[#This Row],[Title]]</f>
        <v>Sciascia, Leonardo_Una storia semplice</v>
      </c>
      <c r="AM3211" s="24" t="str">
        <f>Table_Books[[#This Row],[Title]]&amp;" by "&amp;Table_Books[[#This Row],[Author]]</f>
        <v>Una storia semplice by Sciascia, Leonardo</v>
      </c>
    </row>
    <row r="3212" spans="1:41" x14ac:dyDescent="0.35">
      <c r="A3212" s="7" t="str">
        <f>"B-" &amp; UPPER(TRIM(Table_Books[[#This Row],[Title]])) &amp; "|" &amp; UPPER(TRIM(Table_Books[[#This Row],[Author]]))</f>
        <v>B-GUSTAVE MOREAU AND THE REINVENTION OF PAINTING|SCOTT ALLAN</v>
      </c>
      <c r="B3212" s="28" t="str">
        <f>IF(COUNTIFS(Table_Books[Hash_ID],Table_Books[[#This Row],[Hash_ID]])&gt;1,"Y","N")</f>
        <v>N</v>
      </c>
      <c r="C3212" s="2" t="s">
        <v>16131</v>
      </c>
      <c r="D3212" s="43" t="s">
        <v>16132</v>
      </c>
      <c r="G3212" s="12"/>
      <c r="H3212" s="12"/>
      <c r="I3212" s="8"/>
      <c r="J3212" s="12"/>
      <c r="K3212" s="12"/>
      <c r="O3212" s="33"/>
      <c r="P3212" s="10"/>
      <c r="Q3212" s="10" t="s">
        <v>1860</v>
      </c>
      <c r="R3212" s="10"/>
      <c r="S3212" s="10"/>
      <c r="T3212" s="10" t="s">
        <v>1860</v>
      </c>
      <c r="U3212" s="10" t="s">
        <v>1860</v>
      </c>
      <c r="V3212" s="10"/>
      <c r="W3212" s="10"/>
      <c r="X3212" s="10"/>
      <c r="Y3212" s="10"/>
      <c r="Z3212" s="10"/>
      <c r="AA3212" s="10"/>
      <c r="AB3212" s="10"/>
      <c r="AE3212" s="12">
        <f>IFERROR(FLOOR(Table_Books[[#This Row],[Published_Date]],10), 0)</f>
        <v>0</v>
      </c>
      <c r="AF3212" s="2">
        <f>IFERROR(CEILING(VALUE(LEFT(Table_Books[[#This Row],[Published_Date]],FIND("-",Table_Books[[#This Row],[Published_Date]]&amp;"-")-1))/100, 1), 0)</f>
        <v>0</v>
      </c>
      <c r="AJ3212" s="2" t="s">
        <v>16093</v>
      </c>
      <c r="AK3212" s="2" t="str">
        <f>Table_Books[[#This Row],[Title]]&amp;"_"&amp;Table_Books[[#This Row],[Author]]</f>
        <v>Gustave Moreau and the Reinvention of Painting_Scott Allan</v>
      </c>
      <c r="AL3212" s="2" t="str">
        <f>Table_Books[[#This Row],[Author]]&amp;"_"&amp;Table_Books[[#This Row],[Title]]</f>
        <v>Scott Allan_Gustave Moreau and the Reinvention of Painting</v>
      </c>
      <c r="AM3212" s="2" t="str">
        <f>Table_Books[[#This Row],[Title]]&amp;" by "&amp;Table_Books[[#This Row],[Author]]</f>
        <v>Gustave Moreau and the Reinvention of Painting by Scott Allan</v>
      </c>
    </row>
    <row r="3213" spans="1:41" x14ac:dyDescent="0.35">
      <c r="A3213" s="7" t="str">
        <f>"B-" &amp; UPPER(TRIM(Table_Books[[#This Row],[Title]])) &amp; "|" &amp; UPPER(TRIM(Table_Books[[#This Row],[Author]]))</f>
        <v>B-GUSTAVE MOREAU: THE SACRED AND THE PROFANE|SCOTT ALLAN</v>
      </c>
      <c r="B3213" s="28" t="str">
        <f>IF(COUNTIFS(Table_Books[Hash_ID],Table_Books[[#This Row],[Hash_ID]])&gt;1,"Y","N")</f>
        <v>N</v>
      </c>
      <c r="C3213" s="2" t="s">
        <v>16160</v>
      </c>
      <c r="D3213" s="43" t="s">
        <v>16132</v>
      </c>
      <c r="G3213" s="12"/>
      <c r="H3213" s="12"/>
      <c r="I3213" s="8"/>
      <c r="J3213" s="12"/>
      <c r="K3213" s="12"/>
      <c r="O3213" s="33"/>
      <c r="P3213" s="10"/>
      <c r="Q3213" s="10" t="s">
        <v>1860</v>
      </c>
      <c r="R3213" s="10"/>
      <c r="S3213" s="10"/>
      <c r="T3213" s="10" t="s">
        <v>1860</v>
      </c>
      <c r="U3213" s="10" t="s">
        <v>1860</v>
      </c>
      <c r="V3213" s="10"/>
      <c r="W3213" s="10"/>
      <c r="X3213" s="10"/>
      <c r="Y3213" s="10"/>
      <c r="Z3213" s="10"/>
      <c r="AA3213" s="10"/>
      <c r="AB3213" s="10"/>
      <c r="AE3213" s="12">
        <f>IFERROR(FLOOR(Table_Books[[#This Row],[Published_Date]],10), 0)</f>
        <v>0</v>
      </c>
      <c r="AF3213" s="2">
        <f>IFERROR(CEILING(VALUE(LEFT(Table_Books[[#This Row],[Published_Date]],FIND("-",Table_Books[[#This Row],[Published_Date]]&amp;"-")-1))/100, 1), 0)</f>
        <v>0</v>
      </c>
      <c r="AJ3213" s="2" t="s">
        <v>16093</v>
      </c>
      <c r="AK3213" s="2" t="str">
        <f>Table_Books[[#This Row],[Title]]&amp;"_"&amp;Table_Books[[#This Row],[Author]]</f>
        <v>Gustave Moreau: The Sacred and the Profane_Scott Allan</v>
      </c>
      <c r="AL3213" s="2" t="str">
        <f>Table_Books[[#This Row],[Author]]&amp;"_"&amp;Table_Books[[#This Row],[Title]]</f>
        <v>Scott Allan_Gustave Moreau: The Sacred and the Profane</v>
      </c>
      <c r="AM3213" s="2" t="str">
        <f>Table_Books[[#This Row],[Title]]&amp;" by "&amp;Table_Books[[#This Row],[Author]]</f>
        <v>Gustave Moreau: The Sacred and the Profane by Scott Allan</v>
      </c>
    </row>
    <row r="3214" spans="1:41" x14ac:dyDescent="0.35">
      <c r="A3214" s="7" t="str">
        <f>"B-" &amp; UPPER(TRIM(Table_Books[[#This Row],[Title]])) &amp; "|" &amp; UPPER(TRIM(Table_Books[[#This Row],[Author]]))</f>
        <v>B-THE LIBRARY AT MOUNT CHAR|SCOTT HAWKINS</v>
      </c>
      <c r="B3214" s="28" t="str">
        <f>IF(COUNTIFS(Table_Books[Hash_ID],Table_Books[[#This Row],[Hash_ID]])&gt;1,"Y","N")</f>
        <v>N</v>
      </c>
      <c r="C3214" s="2" t="s">
        <v>14427</v>
      </c>
      <c r="D3214" s="43" t="s">
        <v>14428</v>
      </c>
      <c r="G3214" s="12"/>
      <c r="H3214" s="12"/>
      <c r="I3214" s="8"/>
      <c r="J3214" s="12"/>
      <c r="K3214" s="12"/>
      <c r="O3214" s="33"/>
      <c r="P3214" s="10"/>
      <c r="Q3214" s="10" t="s">
        <v>1860</v>
      </c>
      <c r="R3214" s="10"/>
      <c r="S3214" s="10"/>
      <c r="T3214" s="10" t="s">
        <v>1860</v>
      </c>
      <c r="U3214" s="10" t="s">
        <v>1860</v>
      </c>
      <c r="V3214" s="10"/>
      <c r="W3214" s="10"/>
      <c r="X3214" s="10"/>
      <c r="Y3214" s="10"/>
      <c r="Z3214" s="10"/>
      <c r="AA3214" s="10"/>
      <c r="AB3214" s="10"/>
      <c r="AE3214" s="12">
        <f>IFERROR(FLOOR(Table_Books[[#This Row],[Published_Date]],10), 0)</f>
        <v>0</v>
      </c>
      <c r="AF3214" s="2">
        <f>IFERROR(CEILING(VALUE(LEFT(Table_Books[[#This Row],[Published_Date]],FIND("-",Table_Books[[#This Row],[Published_Date]]&amp;"-")-1))/100, 1), 0)</f>
        <v>0</v>
      </c>
      <c r="AK3214" s="2" t="str">
        <f>Table_Books[[#This Row],[Title]]&amp;"_"&amp;Table_Books[[#This Row],[Author]]</f>
        <v>The Library at Mount Char_Scott Hawkins</v>
      </c>
      <c r="AL3214" s="2" t="str">
        <f>Table_Books[[#This Row],[Author]]&amp;"_"&amp;Table_Books[[#This Row],[Title]]</f>
        <v>Scott Hawkins_The Library at Mount Char</v>
      </c>
      <c r="AM3214" s="2" t="str">
        <f>Table_Books[[#This Row],[Title]]&amp;" by "&amp;Table_Books[[#This Row],[Author]]</f>
        <v>The Library at Mount Char by Scott Hawkins</v>
      </c>
    </row>
    <row r="3215" spans="1:41" x14ac:dyDescent="0.35">
      <c r="A3215" s="7" t="str">
        <f>"B-" &amp; UPPER(TRIM(Table_Books[[#This Row],[Title]])) &amp; "|" &amp; UPPER(TRIM(Table_Books[[#This Row],[Author]]))</f>
        <v>B-MOTIVE BLACK: A NOVEL|SCOTT HUERTA, ADAM</v>
      </c>
      <c r="B3215" s="28" t="str">
        <f>IF(COUNTIFS(Table_Books[Hash_ID],Table_Books[[#This Row],[Hash_ID]])&gt;1,"Y","N")</f>
        <v>N</v>
      </c>
      <c r="C3215" s="2" t="s">
        <v>6350</v>
      </c>
      <c r="D3215" s="2" t="s">
        <v>6887</v>
      </c>
      <c r="G3215" s="12"/>
      <c r="H3215" s="12"/>
      <c r="I3215" s="8"/>
      <c r="J3215" s="12"/>
      <c r="K3215" s="12"/>
      <c r="O3215" s="33"/>
      <c r="P3215" s="10"/>
      <c r="Q3215" s="10" t="s">
        <v>1860</v>
      </c>
      <c r="R3215" s="10"/>
      <c r="S3215" s="10"/>
      <c r="T3215" s="10" t="s">
        <v>1860</v>
      </c>
      <c r="U3215" s="10" t="s">
        <v>1860</v>
      </c>
      <c r="V3215" s="10"/>
      <c r="W3215" s="10"/>
      <c r="X3215" s="10"/>
      <c r="Y3215" s="10"/>
      <c r="Z3215" s="10"/>
      <c r="AA3215" s="10"/>
      <c r="AB3215" s="10"/>
      <c r="AE3215" s="12">
        <f>IFERROR(FLOOR(Table_Books[[#This Row],[Published_Date]],10), 0)</f>
        <v>0</v>
      </c>
      <c r="AF3215" s="2">
        <f>IFERROR(CEILING(VALUE(LEFT(Table_Books[[#This Row],[Published_Date]],FIND("-",Table_Books[[#This Row],[Published_Date]]&amp;"-")-1))/100, 1), 0)</f>
        <v>0</v>
      </c>
      <c r="AK3215" s="2" t="str">
        <f>Table_Books[[#This Row],[Title]]&amp;"_"&amp;Table_Books[[#This Row],[Author]]</f>
        <v>Motive Black: A novel_Scott Huerta, Adam</v>
      </c>
      <c r="AL3215" s="2" t="str">
        <f>Table_Books[[#This Row],[Author]]&amp;"_"&amp;Table_Books[[#This Row],[Title]]</f>
        <v>Scott Huerta, Adam_Motive Black: A novel</v>
      </c>
      <c r="AM3215" s="2" t="str">
        <f>Table_Books[[#This Row],[Title]]&amp;" by "&amp;Table_Books[[#This Row],[Author]]</f>
        <v>Motive Black: A novel by Scott Huerta, Adam</v>
      </c>
    </row>
    <row r="3216" spans="1:41" ht="29" x14ac:dyDescent="0.35">
      <c r="A3216" s="7" t="str">
        <f>"B-" &amp; UPPER(TRIM(Table_Books[[#This Row],[Title]])) &amp; "|" &amp; UPPER(TRIM(Table_Books[[#This Row],[Author]]))</f>
        <v>B-SEEING LIKE A STATE: HOW CERTAIN SCHEMES TO IMPROVE THE HUMAN CONDITION HAVE FAILED|SCOTT, JAMES C.</v>
      </c>
      <c r="B3216" s="28" t="str">
        <f>IF(COUNTIFS(Table_Books[Hash_ID],Table_Books[[#This Row],[Hash_ID]])&gt;1,"Y","N")</f>
        <v>N</v>
      </c>
      <c r="C3216" s="2" t="s">
        <v>5863</v>
      </c>
      <c r="D3216" s="2" t="s">
        <v>5790</v>
      </c>
      <c r="G3216" s="12"/>
      <c r="H3216" s="12"/>
      <c r="I3216" s="8"/>
      <c r="J3216" s="12"/>
      <c r="K3216" s="12"/>
      <c r="O3216" s="33"/>
      <c r="P3216" s="10"/>
      <c r="Q3216" s="10" t="s">
        <v>1860</v>
      </c>
      <c r="R3216" s="10"/>
      <c r="S3216" s="10"/>
      <c r="T3216" s="10" t="s">
        <v>1860</v>
      </c>
      <c r="U3216" s="10" t="s">
        <v>1860</v>
      </c>
      <c r="V3216" s="10"/>
      <c r="W3216" s="10"/>
      <c r="X3216" s="10"/>
      <c r="Y3216" s="10"/>
      <c r="Z3216" s="10"/>
      <c r="AA3216" s="10"/>
      <c r="AB3216" s="10"/>
      <c r="AE3216" s="12">
        <f>IFERROR(FLOOR(Table_Books[[#This Row],[Published_Date]],10), 0)</f>
        <v>0</v>
      </c>
      <c r="AF3216" s="2">
        <f>IFERROR(CEILING(VALUE(LEFT(Table_Books[[#This Row],[Published_Date]],FIND("-",Table_Books[[#This Row],[Published_Date]]&amp;"-")-1))/100, 1), 0)</f>
        <v>0</v>
      </c>
      <c r="AK3216" s="2" t="str">
        <f>Table_Books[[#This Row],[Title]]&amp;"_"&amp;Table_Books[[#This Row],[Author]]</f>
        <v>Seeing Like a State: How Certain Schemes to Improve the Human Condition Have Failed_Scott, James C.</v>
      </c>
      <c r="AL3216" s="2" t="str">
        <f>Table_Books[[#This Row],[Author]]&amp;"_"&amp;Table_Books[[#This Row],[Title]]</f>
        <v>Scott, James C._Seeing Like a State: How Certain Schemes to Improve the Human Condition Have Failed</v>
      </c>
      <c r="AM3216" s="2" t="str">
        <f>Table_Books[[#This Row],[Title]]&amp;" by "&amp;Table_Books[[#This Row],[Author]]</f>
        <v>Seeing Like a State: How Certain Schemes to Improve the Human Condition Have Failed by Scott, James C.</v>
      </c>
    </row>
    <row r="3217" spans="1:41" x14ac:dyDescent="0.35">
      <c r="A3217" s="7" t="str">
        <f>"B-" &amp; UPPER(TRIM(Table_Books[[#This Row],[Title]])) &amp; "|" &amp; UPPER(TRIM(Table_Books[[#This Row],[Author]]))</f>
        <v>B-IVANHOE / WAVERLEY / ROB ROY|SCOTT, SIR WALTER</v>
      </c>
      <c r="B3217" s="35" t="str">
        <f>IF(COUNTIFS(Table_Books[Hash_ID],Table_Books[[#This Row],[Hash_ID]])&gt;1,"Y","N")</f>
        <v>N</v>
      </c>
      <c r="C3217" s="35" t="s">
        <v>19516</v>
      </c>
      <c r="D3217" s="48" t="s">
        <v>19517</v>
      </c>
      <c r="E3217" s="35"/>
      <c r="F3217" s="35"/>
      <c r="G3217" s="36"/>
      <c r="H3217" s="36"/>
      <c r="I3217" s="37"/>
      <c r="J3217" s="36"/>
      <c r="K3217" s="36"/>
      <c r="L3217" s="35"/>
      <c r="M3217" s="35"/>
      <c r="N3217" s="35"/>
      <c r="O3217" s="38"/>
      <c r="P3217" s="39"/>
      <c r="Q3217" s="10" t="s">
        <v>1860</v>
      </c>
      <c r="R3217" s="39"/>
      <c r="S3217" s="39"/>
      <c r="T3217" s="10" t="s">
        <v>1860</v>
      </c>
      <c r="U3217" s="10" t="s">
        <v>1860</v>
      </c>
      <c r="V3217" s="39"/>
      <c r="W3217" s="39"/>
      <c r="X3217" s="39"/>
      <c r="Y3217" s="39"/>
      <c r="Z3217" s="39"/>
      <c r="AA3217" s="39"/>
      <c r="AB3217" s="39"/>
      <c r="AC3217" s="35"/>
      <c r="AD3217" s="35"/>
      <c r="AE3217" s="36">
        <f>IFERROR(FLOOR(Table_Books[[#This Row],[Published_Date]],10), 0)</f>
        <v>0</v>
      </c>
      <c r="AF3217" s="35">
        <f>IFERROR(CEILING(VALUE(LEFT(Table_Books[[#This Row],[Published_Date]],FIND("-",Table_Books[[#This Row],[Published_Date]]&amp;"-")-1))/100, 1), 0)</f>
        <v>0</v>
      </c>
      <c r="AG3217" s="35"/>
      <c r="AH3217" s="35" t="s">
        <v>21596</v>
      </c>
      <c r="AI3217" s="35"/>
      <c r="AJ3217" s="35"/>
      <c r="AK3217" s="35" t="str">
        <f>Table_Books[[#This Row],[Title]]&amp;"_"&amp;Table_Books[[#This Row],[Author]]</f>
        <v>Ivanhoe / Waverley / Rob Roy_Scott, Sir Walter</v>
      </c>
      <c r="AL3217" s="35" t="str">
        <f>Table_Books[[#This Row],[Author]]&amp;"_"&amp;Table_Books[[#This Row],[Title]]</f>
        <v>Scott, Sir Walter_Ivanhoe / Waverley / Rob Roy</v>
      </c>
      <c r="AM3217" s="35" t="str">
        <f>Table_Books[[#This Row],[Title]]&amp;" by "&amp;Table_Books[[#This Row],[Author]]</f>
        <v>Ivanhoe / Waverley / Rob Roy by Scott, Sir Walter</v>
      </c>
      <c r="AN3217" s="35"/>
      <c r="AO3217" s="35"/>
    </row>
    <row r="3218" spans="1:41" x14ac:dyDescent="0.35">
      <c r="A3218" s="7" t="str">
        <f>"B-" &amp; UPPER(TRIM(Table_Books[[#This Row],[Title]])) &amp; "|" &amp; UPPER(TRIM(Table_Books[[#This Row],[Author]]))</f>
        <v>B-IVANHOE|SCOTT, WALTER</v>
      </c>
      <c r="B3218" s="28" t="str">
        <f>IF(COUNTIFS(Table_Books[Hash_ID],Table_Books[[#This Row],[Hash_ID]])&gt;1,"Y","N")</f>
        <v>N</v>
      </c>
      <c r="C3218" s="24" t="s">
        <v>14564</v>
      </c>
      <c r="D3218" s="24" t="s">
        <v>14565</v>
      </c>
      <c r="G3218" s="12"/>
      <c r="H3218" s="12"/>
      <c r="I3218" s="8"/>
      <c r="J3218" s="12"/>
      <c r="K3218" s="12"/>
      <c r="O3218" s="33"/>
      <c r="P3218" s="10"/>
      <c r="Q3218" s="10" t="s">
        <v>1860</v>
      </c>
      <c r="R3218" s="10"/>
      <c r="S3218" s="10"/>
      <c r="T3218" s="10" t="s">
        <v>1860</v>
      </c>
      <c r="U3218" s="10" t="s">
        <v>1860</v>
      </c>
      <c r="V3218" s="10"/>
      <c r="W3218" s="10"/>
      <c r="X3218" s="10"/>
      <c r="Y3218" s="10"/>
      <c r="Z3218" s="10"/>
      <c r="AA3218" s="10"/>
      <c r="AB3218" s="10"/>
      <c r="AE3218" s="12">
        <f>IFERROR(FLOOR(Table_Books[[#This Row],[Published_Date]],10), 0)</f>
        <v>0</v>
      </c>
      <c r="AF3218" s="2">
        <f>IFERROR(CEILING(VALUE(LEFT(Table_Books[[#This Row],[Published_Date]],FIND("-",Table_Books[[#This Row],[Published_Date]]&amp;"-")-1))/100, 1), 0)</f>
        <v>0</v>
      </c>
      <c r="AK3218" s="24" t="str">
        <f>Table_Books[[#This Row],[Title]]&amp;"_"&amp;Table_Books[[#This Row],[Author]]</f>
        <v>Ivanhoe_Scott, Walter</v>
      </c>
      <c r="AL3218" s="24" t="str">
        <f>Table_Books[[#This Row],[Author]]&amp;"_"&amp;Table_Books[[#This Row],[Title]]</f>
        <v>Scott, Walter_Ivanhoe</v>
      </c>
      <c r="AM3218" s="24" t="str">
        <f>Table_Books[[#This Row],[Title]]&amp;" by "&amp;Table_Books[[#This Row],[Author]]</f>
        <v>Ivanhoe by Scott, Walter</v>
      </c>
    </row>
    <row r="3219" spans="1:41" x14ac:dyDescent="0.35">
      <c r="A3219" s="7" t="str">
        <f>"B-" &amp; UPPER(TRIM(Table_Books[[#This Row],[Title]])) &amp; "|" &amp; UPPER(TRIM(Table_Books[[#This Row],[Author]]))</f>
        <v>B-ROB ROY|SCOTT, WALTER</v>
      </c>
      <c r="B3219" s="28" t="str">
        <f>IF(COUNTIFS(Table_Books[Hash_ID],Table_Books[[#This Row],[Hash_ID]])&gt;1,"Y","N")</f>
        <v>N</v>
      </c>
      <c r="C3219" s="24" t="s">
        <v>14655</v>
      </c>
      <c r="D3219" s="24" t="s">
        <v>14565</v>
      </c>
      <c r="G3219" s="12"/>
      <c r="H3219" s="12"/>
      <c r="I3219" s="8"/>
      <c r="J3219" s="12"/>
      <c r="K3219" s="12"/>
      <c r="O3219" s="33"/>
      <c r="P3219" s="10"/>
      <c r="Q3219" s="10" t="s">
        <v>1860</v>
      </c>
      <c r="R3219" s="10"/>
      <c r="S3219" s="10"/>
      <c r="T3219" s="10" t="s">
        <v>1860</v>
      </c>
      <c r="U3219" s="10" t="s">
        <v>1860</v>
      </c>
      <c r="V3219" s="10"/>
      <c r="W3219" s="10"/>
      <c r="X3219" s="10"/>
      <c r="Y3219" s="10"/>
      <c r="Z3219" s="10"/>
      <c r="AA3219" s="10"/>
      <c r="AB3219" s="10"/>
      <c r="AE3219" s="12">
        <f>IFERROR(FLOOR(Table_Books[[#This Row],[Published_Date]],10), 0)</f>
        <v>0</v>
      </c>
      <c r="AF3219" s="2">
        <f>IFERROR(CEILING(VALUE(LEFT(Table_Books[[#This Row],[Published_Date]],FIND("-",Table_Books[[#This Row],[Published_Date]]&amp;"-")-1))/100, 1), 0)</f>
        <v>0</v>
      </c>
      <c r="AK3219" s="24" t="str">
        <f>Table_Books[[#This Row],[Title]]&amp;"_"&amp;Table_Books[[#This Row],[Author]]</f>
        <v>Rob Roy_Scott, Walter</v>
      </c>
      <c r="AL3219" s="24" t="str">
        <f>Table_Books[[#This Row],[Author]]&amp;"_"&amp;Table_Books[[#This Row],[Title]]</f>
        <v>Scott, Walter_Rob Roy</v>
      </c>
      <c r="AM3219" s="24" t="str">
        <f>Table_Books[[#This Row],[Title]]&amp;" by "&amp;Table_Books[[#This Row],[Author]]</f>
        <v>Rob Roy by Scott, Walter</v>
      </c>
    </row>
    <row r="3220" spans="1:41" x14ac:dyDescent="0.35">
      <c r="A3220" s="7" t="str">
        <f>"B-" &amp; UPPER(TRIM(Table_Books[[#This Row],[Title]])) &amp; "|" &amp; UPPER(TRIM(Table_Books[[#This Row],[Author]]))</f>
        <v>B-WAVERLEY|SCOTT, WALTER</v>
      </c>
      <c r="B3220" s="28" t="str">
        <f>IF(COUNTIFS(Table_Books[Hash_ID],Table_Books[[#This Row],[Hash_ID]])&gt;1,"Y","N")</f>
        <v>N</v>
      </c>
      <c r="C3220" s="24" t="s">
        <v>14801</v>
      </c>
      <c r="D3220" s="24" t="s">
        <v>14565</v>
      </c>
      <c r="G3220" s="12"/>
      <c r="H3220" s="12"/>
      <c r="I3220" s="8"/>
      <c r="J3220" s="12"/>
      <c r="K3220" s="12"/>
      <c r="O3220" s="33"/>
      <c r="P3220" s="10"/>
      <c r="Q3220" s="10" t="s">
        <v>1860</v>
      </c>
      <c r="R3220" s="10"/>
      <c r="S3220" s="10"/>
      <c r="T3220" s="10" t="s">
        <v>1860</v>
      </c>
      <c r="U3220" s="10" t="s">
        <v>1860</v>
      </c>
      <c r="V3220" s="10"/>
      <c r="W3220" s="10"/>
      <c r="X3220" s="10"/>
      <c r="Y3220" s="10"/>
      <c r="Z3220" s="10"/>
      <c r="AA3220" s="10"/>
      <c r="AB3220" s="10"/>
      <c r="AE3220" s="12">
        <f>IFERROR(FLOOR(Table_Books[[#This Row],[Published_Date]],10), 0)</f>
        <v>0</v>
      </c>
      <c r="AF3220" s="2">
        <f>IFERROR(CEILING(VALUE(LEFT(Table_Books[[#This Row],[Published_Date]],FIND("-",Table_Books[[#This Row],[Published_Date]]&amp;"-")-1))/100, 1), 0)</f>
        <v>0</v>
      </c>
      <c r="AK3220" s="24" t="str">
        <f>Table_Books[[#This Row],[Title]]&amp;"_"&amp;Table_Books[[#This Row],[Author]]</f>
        <v>Waverley_Scott, Walter</v>
      </c>
      <c r="AL3220" s="24" t="str">
        <f>Table_Books[[#This Row],[Author]]&amp;"_"&amp;Table_Books[[#This Row],[Title]]</f>
        <v>Scott, Walter_Waverley</v>
      </c>
      <c r="AM3220" s="24" t="str">
        <f>Table_Books[[#This Row],[Title]]&amp;" by "&amp;Table_Books[[#This Row],[Author]]</f>
        <v>Waverley by Scott, Walter</v>
      </c>
    </row>
    <row r="3221" spans="1:41" x14ac:dyDescent="0.35">
      <c r="A3221" s="7" t="str">
        <f>"B-" &amp; UPPER(TRIM(Table_Books[[#This Row],[Title]])) &amp; "|" &amp; UPPER(TRIM(Table_Books[[#This Row],[Author]]))</f>
        <v>B-LEARNING TO DIE IN THE ANTHROPOCENE|SCRANTON, ROY</v>
      </c>
      <c r="B3221" s="35" t="str">
        <f>IF(COUNTIFS(Table_Books[Hash_ID],Table_Books[[#This Row],[Hash_ID]])&gt;1,"Y","N")</f>
        <v>N</v>
      </c>
      <c r="C3221" s="35" t="s">
        <v>20231</v>
      </c>
      <c r="D3221" s="35" t="s">
        <v>20232</v>
      </c>
      <c r="E3221" s="35"/>
      <c r="F3221" s="35"/>
      <c r="G3221" s="36"/>
      <c r="H3221" s="36"/>
      <c r="I3221" s="37"/>
      <c r="J3221" s="36"/>
      <c r="K3221" s="36"/>
      <c r="L3221" s="35"/>
      <c r="M3221" s="35"/>
      <c r="N3221" s="35"/>
      <c r="O3221" s="38"/>
      <c r="P3221" s="39"/>
      <c r="Q3221" s="10" t="s">
        <v>1860</v>
      </c>
      <c r="R3221" s="39"/>
      <c r="S3221" s="39"/>
      <c r="T3221" s="10" t="s">
        <v>1860</v>
      </c>
      <c r="U3221" s="10" t="s">
        <v>1860</v>
      </c>
      <c r="V3221" s="39"/>
      <c r="W3221" s="39"/>
      <c r="X3221" s="39"/>
      <c r="Y3221" s="39"/>
      <c r="Z3221" s="39"/>
      <c r="AA3221" s="39"/>
      <c r="AB3221" s="39"/>
      <c r="AC3221" s="35"/>
      <c r="AD3221" s="35"/>
      <c r="AE3221" s="36">
        <f>IFERROR(FLOOR(Table_Books[[#This Row],[Published_Date]],10), 0)</f>
        <v>0</v>
      </c>
      <c r="AF3221" s="35">
        <f>IFERROR(CEILING(VALUE(LEFT(Table_Books[[#This Row],[Published_Date]],FIND("-",Table_Books[[#This Row],[Published_Date]]&amp;"-")-1))/100, 1), 0)</f>
        <v>0</v>
      </c>
      <c r="AG3221" s="35"/>
      <c r="AH3221" s="35"/>
      <c r="AI3221" s="35"/>
      <c r="AJ3221" s="35"/>
      <c r="AK3221" s="35" t="str">
        <f>Table_Books[[#This Row],[Title]]&amp;"_"&amp;Table_Books[[#This Row],[Author]]</f>
        <v>Learning to Die in the Anthropocene_Scranton, Roy</v>
      </c>
      <c r="AL3221" s="35" t="str">
        <f>Table_Books[[#This Row],[Author]]&amp;"_"&amp;Table_Books[[#This Row],[Title]]</f>
        <v>Scranton, Roy_Learning to Die in the Anthropocene</v>
      </c>
      <c r="AM3221" s="35" t="str">
        <f>Table_Books[[#This Row],[Title]]&amp;" by "&amp;Table_Books[[#This Row],[Author]]</f>
        <v>Learning to Die in the Anthropocene by Scranton, Roy</v>
      </c>
      <c r="AN3221" s="35"/>
      <c r="AO3221" s="35"/>
    </row>
    <row r="3222" spans="1:41" x14ac:dyDescent="0.35">
      <c r="A3222" s="7" t="str">
        <f>"B-" &amp; UPPER(TRIM(Table_Books[[#This Row],[Title]])) &amp; "|" &amp; UPPER(TRIM(Table_Books[[#This Row],[Author]]))</f>
        <v>B-MIND, LANGUAGE AND SOCIETY|SEARLE, JOHN</v>
      </c>
      <c r="B3222" s="28" t="str">
        <f>IF(COUNTIFS(Table_Books[Hash_ID],Table_Books[[#This Row],[Hash_ID]])&gt;1,"Y","N")</f>
        <v>N</v>
      </c>
      <c r="C3222" s="2" t="s">
        <v>8892</v>
      </c>
      <c r="D3222" s="2" t="s">
        <v>10152</v>
      </c>
      <c r="G3222" s="12">
        <v>1998</v>
      </c>
      <c r="H3222" s="12"/>
      <c r="I3222" s="8"/>
      <c r="J3222" s="12" t="s">
        <v>8892</v>
      </c>
      <c r="K3222" s="12"/>
      <c r="O3222" s="33"/>
      <c r="P3222" s="10"/>
      <c r="Q3222" s="10" t="s">
        <v>1860</v>
      </c>
      <c r="R3222" s="10"/>
      <c r="S3222" s="10"/>
      <c r="T3222" s="10" t="s">
        <v>1860</v>
      </c>
      <c r="U3222" s="10" t="s">
        <v>1860</v>
      </c>
      <c r="V3222" s="10"/>
      <c r="W3222" s="10"/>
      <c r="X3222" s="10"/>
      <c r="Y3222" s="10"/>
      <c r="Z3222" s="10"/>
      <c r="AA3222" s="10"/>
      <c r="AB3222" s="10"/>
      <c r="AE3222" s="12">
        <f>IFERROR(FLOOR(Table_Books[[#This Row],[Published_Date]],10), 0)</f>
        <v>1990</v>
      </c>
      <c r="AF3222" s="2">
        <f>IFERROR(CEILING(VALUE(LEFT(Table_Books[[#This Row],[Published_Date]],FIND("-",Table_Books[[#This Row],[Published_Date]]&amp;"-")-1))/100, 1), 0)</f>
        <v>20</v>
      </c>
      <c r="AG3222" s="2" t="s">
        <v>10355</v>
      </c>
      <c r="AH3222" s="2" t="s">
        <v>4856</v>
      </c>
      <c r="AI3222" s="2" t="s">
        <v>9157</v>
      </c>
      <c r="AK3222" s="2" t="str">
        <f>Table_Books[[#This Row],[Title]]&amp;"_"&amp;Table_Books[[#This Row],[Author]]</f>
        <v>Mind, Language and Society_Searle, John</v>
      </c>
      <c r="AL3222" s="2" t="str">
        <f>Table_Books[[#This Row],[Author]]&amp;"_"&amp;Table_Books[[#This Row],[Title]]</f>
        <v>Searle, John_Mind, Language and Society</v>
      </c>
      <c r="AM3222" s="2" t="str">
        <f>Table_Books[[#This Row],[Title]]&amp;" by "&amp;Table_Books[[#This Row],[Author]]</f>
        <v>Mind, Language and Society by Searle, John</v>
      </c>
    </row>
    <row r="3223" spans="1:41" x14ac:dyDescent="0.35">
      <c r="A3223" s="7" t="str">
        <f>"B-" &amp; UPPER(TRIM(Table_Books[[#This Row],[Title]])) &amp; "|" &amp; UPPER(TRIM(Table_Books[[#This Row],[Author]]))</f>
        <v>B-SPEECH ACTS|SEARLE, JOHN</v>
      </c>
      <c r="B3223" s="28" t="str">
        <f>IF(COUNTIFS(Table_Books[Hash_ID],Table_Books[[#This Row],[Hash_ID]])&gt;1,"Y","N")</f>
        <v>N</v>
      </c>
      <c r="C3223" s="2" t="s">
        <v>8938</v>
      </c>
      <c r="D3223" s="2" t="s">
        <v>10152</v>
      </c>
      <c r="G3223" s="12">
        <v>1969</v>
      </c>
      <c r="H3223" s="12"/>
      <c r="I3223" s="8"/>
      <c r="J3223" s="12" t="s">
        <v>8938</v>
      </c>
      <c r="K3223" s="12"/>
      <c r="O3223" s="33"/>
      <c r="P3223" s="10"/>
      <c r="Q3223" s="10" t="s">
        <v>1860</v>
      </c>
      <c r="R3223" s="10"/>
      <c r="S3223" s="10"/>
      <c r="T3223" s="10" t="s">
        <v>1860</v>
      </c>
      <c r="U3223" s="10" t="s">
        <v>1860</v>
      </c>
      <c r="V3223" s="10"/>
      <c r="W3223" s="10"/>
      <c r="X3223" s="10"/>
      <c r="Y3223" s="10"/>
      <c r="Z3223" s="10"/>
      <c r="AA3223" s="10"/>
      <c r="AB3223" s="10"/>
      <c r="AE3223" s="12">
        <f>IFERROR(FLOOR(Table_Books[[#This Row],[Published_Date]],10), 0)</f>
        <v>1960</v>
      </c>
      <c r="AF3223" s="2">
        <f>IFERROR(CEILING(VALUE(LEFT(Table_Books[[#This Row],[Published_Date]],FIND("-",Table_Books[[#This Row],[Published_Date]]&amp;"-")-1))/100, 1), 0)</f>
        <v>20</v>
      </c>
      <c r="AG3223" s="2" t="s">
        <v>10355</v>
      </c>
      <c r="AH3223" s="2" t="s">
        <v>4856</v>
      </c>
      <c r="AI3223" s="2" t="s">
        <v>9179</v>
      </c>
      <c r="AK3223" s="2" t="str">
        <f>Table_Books[[#This Row],[Title]]&amp;"_"&amp;Table_Books[[#This Row],[Author]]</f>
        <v>Speech Acts_Searle, John</v>
      </c>
      <c r="AL3223" s="2" t="str">
        <f>Table_Books[[#This Row],[Author]]&amp;"_"&amp;Table_Books[[#This Row],[Title]]</f>
        <v>Searle, John_Speech Acts</v>
      </c>
      <c r="AM3223" s="2" t="str">
        <f>Table_Books[[#This Row],[Title]]&amp;" by "&amp;Table_Books[[#This Row],[Author]]</f>
        <v>Speech Acts by Searle, John</v>
      </c>
    </row>
    <row r="3224" spans="1:41" ht="43.5" x14ac:dyDescent="0.35">
      <c r="A3224" s="7" t="str">
        <f>"B-" &amp; UPPER(TRIM(Table_Books[[#This Row],[Title]])) &amp; "|" &amp; UPPER(TRIM(Table_Books[[#This Row],[Author]]))</f>
        <v>B-AFTER NATURE|SEBALD, W. G.</v>
      </c>
      <c r="B3224" s="28" t="str">
        <f>IF(COUNTIFS(Table_Books[Hash_ID],Table_Books[[#This Row],[Hash_ID]])&gt;1,"Y","N")</f>
        <v>N</v>
      </c>
      <c r="C3224" s="2" t="s">
        <v>5079</v>
      </c>
      <c r="D3224" s="2" t="s">
        <v>1975</v>
      </c>
      <c r="G3224" s="12">
        <v>1988</v>
      </c>
      <c r="H3224" s="12"/>
      <c r="I3224" s="8"/>
      <c r="J3224" s="12"/>
      <c r="K3224" s="12"/>
      <c r="L3224" s="2">
        <v>128</v>
      </c>
      <c r="M3224" s="2" t="s">
        <v>5118</v>
      </c>
      <c r="O3224" s="33"/>
      <c r="P3224" s="10"/>
      <c r="Q3224" s="10" t="s">
        <v>1860</v>
      </c>
      <c r="R3224" s="10"/>
      <c r="S3224" s="10"/>
      <c r="T3224" s="10" t="s">
        <v>1860</v>
      </c>
      <c r="U3224" s="10" t="s">
        <v>1860</v>
      </c>
      <c r="V3224" s="10"/>
      <c r="W3224" s="10"/>
      <c r="X3224" s="10"/>
      <c r="Y3224" s="10"/>
      <c r="Z3224" s="10"/>
      <c r="AA3224" s="10"/>
      <c r="AB3224" s="10"/>
      <c r="AE3224" s="12">
        <f>IFERROR(FLOOR(Table_Books[[#This Row],[Published_Date]],10), 0)</f>
        <v>1980</v>
      </c>
      <c r="AF3224" s="2">
        <f>IFERROR(CEILING(VALUE(LEFT(Table_Books[[#This Row],[Published_Date]],FIND("-",Table_Books[[#This Row],[Published_Date]]&amp;"-")-1))/100, 1), 0)</f>
        <v>20</v>
      </c>
      <c r="AK3224" s="2" t="str">
        <f>Table_Books[[#This Row],[Title]]&amp;"_"&amp;Table_Books[[#This Row],[Author]]</f>
        <v>After Nature_Sebald, W. G.</v>
      </c>
      <c r="AL3224" s="2" t="str">
        <f>Table_Books[[#This Row],[Author]]&amp;"_"&amp;Table_Books[[#This Row],[Title]]</f>
        <v>Sebald, W. G._After Nature</v>
      </c>
      <c r="AM3224" s="2" t="str">
        <f>Table_Books[[#This Row],[Title]]&amp;" by "&amp;Table_Books[[#This Row],[Author]]</f>
        <v>After Nature by Sebald, W. G.</v>
      </c>
    </row>
    <row r="3225" spans="1:41" ht="29" x14ac:dyDescent="0.35">
      <c r="A3225" s="7" t="str">
        <f>"B-" &amp; UPPER(TRIM(Table_Books[[#This Row],[Title]])) &amp; "|" &amp; UPPER(TRIM(Table_Books[[#This Row],[Author]]))</f>
        <v>B-AUSTERLITZ|SEBALD, W. G.</v>
      </c>
      <c r="B3225" s="28" t="str">
        <f>IF(COUNTIFS(Table_Books[Hash_ID],Table_Books[[#This Row],[Hash_ID]])&gt;1,"Y","N")</f>
        <v>N</v>
      </c>
      <c r="C3225" s="2" t="s">
        <v>1923</v>
      </c>
      <c r="D3225" s="2" t="s">
        <v>1975</v>
      </c>
      <c r="G3225" s="12">
        <v>2001</v>
      </c>
      <c r="H3225" s="12"/>
      <c r="I3225" s="8"/>
      <c r="J3225" s="12"/>
      <c r="K3225" s="12"/>
      <c r="L3225" s="2">
        <v>432</v>
      </c>
      <c r="M3225" s="2" t="s">
        <v>2045</v>
      </c>
      <c r="O3225" s="33">
        <v>5</v>
      </c>
      <c r="P3225" s="10"/>
      <c r="Q3225" s="10" t="s">
        <v>1860</v>
      </c>
      <c r="R3225" s="10"/>
      <c r="S3225" s="10"/>
      <c r="T3225" s="10" t="s">
        <v>1860</v>
      </c>
      <c r="U3225" s="10" t="s">
        <v>1860</v>
      </c>
      <c r="V3225" s="10" t="s">
        <v>1824</v>
      </c>
      <c r="W3225" s="10"/>
      <c r="X3225" s="10"/>
      <c r="Y3225" s="10"/>
      <c r="Z3225" s="10"/>
      <c r="AA3225" s="10"/>
      <c r="AB3225" s="10"/>
      <c r="AC3225" s="2" t="s">
        <v>1824</v>
      </c>
      <c r="AE3225" s="12">
        <f>IFERROR(FLOOR(Table_Books[[#This Row],[Published_Date]],10), 0)</f>
        <v>2000</v>
      </c>
      <c r="AF3225" s="2">
        <f>IFERROR(CEILING(VALUE(LEFT(Table_Books[[#This Row],[Published_Date]],FIND("-",Table_Books[[#This Row],[Published_Date]]&amp;"-")-1))/100, 1), 0)</f>
        <v>21</v>
      </c>
      <c r="AK3225" s="2" t="str">
        <f>Table_Books[[#This Row],[Title]]&amp;"_"&amp;Table_Books[[#This Row],[Author]]</f>
        <v>Austerlitz_Sebald, W. G.</v>
      </c>
      <c r="AL3225" s="2" t="str">
        <f>Table_Books[[#This Row],[Author]]&amp;"_"&amp;Table_Books[[#This Row],[Title]]</f>
        <v>Sebald, W. G._Austerlitz</v>
      </c>
      <c r="AM3225" s="2" t="str">
        <f>Table_Books[[#This Row],[Title]]&amp;" by "&amp;Table_Books[[#This Row],[Author]]</f>
        <v>Austerlitz by Sebald, W. G.</v>
      </c>
    </row>
    <row r="3226" spans="1:41" x14ac:dyDescent="0.35">
      <c r="A3226" s="7" t="str">
        <f>"B-" &amp; UPPER(TRIM(Table_Books[[#This Row],[Title]])) &amp; "|" &amp; UPPER(TRIM(Table_Books[[#This Row],[Author]]))</f>
        <v>B-CAMPO SANTO|SEBALD, W. G.</v>
      </c>
      <c r="B3226" s="28" t="str">
        <f>IF(COUNTIFS(Table_Books[Hash_ID],Table_Books[[#This Row],[Hash_ID]])&gt;1,"Y","N")</f>
        <v>N</v>
      </c>
      <c r="C3226" s="2" t="s">
        <v>5816</v>
      </c>
      <c r="D3226" s="2" t="s">
        <v>1975</v>
      </c>
      <c r="G3226" s="12"/>
      <c r="H3226" s="12"/>
      <c r="I3226" s="8"/>
      <c r="J3226" s="12"/>
      <c r="K3226" s="12"/>
      <c r="O3226" s="33"/>
      <c r="P3226" s="10"/>
      <c r="Q3226" s="10" t="s">
        <v>1860</v>
      </c>
      <c r="R3226" s="10"/>
      <c r="S3226" s="10"/>
      <c r="T3226" s="10" t="s">
        <v>1860</v>
      </c>
      <c r="U3226" s="10" t="s">
        <v>1860</v>
      </c>
      <c r="V3226" s="10"/>
      <c r="W3226" s="10"/>
      <c r="X3226" s="10"/>
      <c r="Y3226" s="10"/>
      <c r="Z3226" s="10"/>
      <c r="AA3226" s="10"/>
      <c r="AB3226" s="10"/>
      <c r="AE3226" s="12">
        <f>IFERROR(FLOOR(Table_Books[[#This Row],[Published_Date]],10), 0)</f>
        <v>0</v>
      </c>
      <c r="AF3226" s="2">
        <f>IFERROR(CEILING(VALUE(LEFT(Table_Books[[#This Row],[Published_Date]],FIND("-",Table_Books[[#This Row],[Published_Date]]&amp;"-")-1))/100, 1), 0)</f>
        <v>0</v>
      </c>
      <c r="AK3226" s="2" t="str">
        <f>Table_Books[[#This Row],[Title]]&amp;"_"&amp;Table_Books[[#This Row],[Author]]</f>
        <v>Campo Santo_Sebald, W. G.</v>
      </c>
      <c r="AL3226" s="2" t="str">
        <f>Table_Books[[#This Row],[Author]]&amp;"_"&amp;Table_Books[[#This Row],[Title]]</f>
        <v>Sebald, W. G._Campo Santo</v>
      </c>
      <c r="AM3226" s="2" t="str">
        <f>Table_Books[[#This Row],[Title]]&amp;" by "&amp;Table_Books[[#This Row],[Author]]</f>
        <v>Campo Santo by Sebald, W. G.</v>
      </c>
    </row>
    <row r="3227" spans="1:41" ht="29" x14ac:dyDescent="0.35">
      <c r="A3227" s="7" t="str">
        <f>"B-" &amp; UPPER(TRIM(Table_Books[[#This Row],[Title]])) &amp; "|" &amp; UPPER(TRIM(Table_Books[[#This Row],[Author]]))</f>
        <v>B-THE EMIGRANTS|SEBALD, W. G.</v>
      </c>
      <c r="B3227" s="28" t="str">
        <f>IF(COUNTIFS(Table_Books[Hash_ID],Table_Books[[#This Row],[Hash_ID]])&gt;1,"Y","N")</f>
        <v>N</v>
      </c>
      <c r="C3227" s="2" t="s">
        <v>2441</v>
      </c>
      <c r="D3227" s="2" t="s">
        <v>1975</v>
      </c>
      <c r="G3227" s="12">
        <v>1992</v>
      </c>
      <c r="H3227" s="12"/>
      <c r="I3227" s="8"/>
      <c r="J3227" s="12"/>
      <c r="K3227" s="12"/>
      <c r="L3227" s="2">
        <v>240</v>
      </c>
      <c r="M3227" s="2" t="s">
        <v>2521</v>
      </c>
      <c r="O3227" s="33">
        <v>4</v>
      </c>
      <c r="P3227" s="10"/>
      <c r="Q3227" s="10" t="s">
        <v>1860</v>
      </c>
      <c r="R3227" s="10"/>
      <c r="S3227" s="10"/>
      <c r="T3227" s="10" t="s">
        <v>1860</v>
      </c>
      <c r="U3227" s="10" t="s">
        <v>1860</v>
      </c>
      <c r="V3227" s="10" t="s">
        <v>1824</v>
      </c>
      <c r="W3227" s="10"/>
      <c r="X3227" s="10"/>
      <c r="Y3227" s="10"/>
      <c r="Z3227" s="10"/>
      <c r="AA3227" s="10"/>
      <c r="AB3227" s="10"/>
      <c r="AE3227" s="12">
        <f>IFERROR(FLOOR(Table_Books[[#This Row],[Published_Date]],10), 0)</f>
        <v>1990</v>
      </c>
      <c r="AF3227" s="2">
        <f>IFERROR(CEILING(VALUE(LEFT(Table_Books[[#This Row],[Published_Date]],FIND("-",Table_Books[[#This Row],[Published_Date]]&amp;"-")-1))/100, 1), 0)</f>
        <v>20</v>
      </c>
      <c r="AK3227" s="2" t="str">
        <f>Table_Books[[#This Row],[Title]]&amp;"_"&amp;Table_Books[[#This Row],[Author]]</f>
        <v>The Emigrants_Sebald, W. G.</v>
      </c>
      <c r="AL3227" s="2" t="str">
        <f>Table_Books[[#This Row],[Author]]&amp;"_"&amp;Table_Books[[#This Row],[Title]]</f>
        <v>Sebald, W. G._The Emigrants</v>
      </c>
      <c r="AM3227" s="2" t="str">
        <f>Table_Books[[#This Row],[Title]]&amp;" by "&amp;Table_Books[[#This Row],[Author]]</f>
        <v>The Emigrants by Sebald, W. G.</v>
      </c>
    </row>
    <row r="3228" spans="1:41" ht="29" x14ac:dyDescent="0.35">
      <c r="A3228" s="7" t="str">
        <f>"B-" &amp; UPPER(TRIM(Table_Books[[#This Row],[Title]])) &amp; "|" &amp; UPPER(TRIM(Table_Books[[#This Row],[Author]]))</f>
        <v>B-THE RINGS OF SATURN|SEBALD, W. G.</v>
      </c>
      <c r="B3228" s="28" t="str">
        <f>IF(COUNTIFS(Table_Books[Hash_ID],Table_Books[[#This Row],[Hash_ID]])&gt;1,"Y","N")</f>
        <v>N</v>
      </c>
      <c r="C3228" s="2" t="s">
        <v>1924</v>
      </c>
      <c r="D3228" s="2" t="s">
        <v>1975</v>
      </c>
      <c r="G3228" s="12">
        <v>1995</v>
      </c>
      <c r="H3228" s="12"/>
      <c r="I3228" s="8"/>
      <c r="J3228" s="12"/>
      <c r="K3228" s="12"/>
      <c r="L3228" s="2">
        <v>304</v>
      </c>
      <c r="M3228" s="2" t="s">
        <v>2046</v>
      </c>
      <c r="O3228" s="33">
        <v>5</v>
      </c>
      <c r="P3228" s="10"/>
      <c r="Q3228" s="10" t="s">
        <v>1860</v>
      </c>
      <c r="R3228" s="10"/>
      <c r="S3228" s="10"/>
      <c r="T3228" s="10" t="s">
        <v>1860</v>
      </c>
      <c r="U3228" s="10" t="s">
        <v>1824</v>
      </c>
      <c r="V3228" s="10" t="s">
        <v>1824</v>
      </c>
      <c r="W3228" s="10"/>
      <c r="X3228" s="10"/>
      <c r="Y3228" s="10"/>
      <c r="Z3228" s="10"/>
      <c r="AA3228" s="10"/>
      <c r="AB3228" s="10"/>
      <c r="AC3228" s="2" t="s">
        <v>1824</v>
      </c>
      <c r="AE3228" s="12">
        <f>IFERROR(FLOOR(Table_Books[[#This Row],[Published_Date]],10), 0)</f>
        <v>1990</v>
      </c>
      <c r="AF3228" s="2">
        <f>IFERROR(CEILING(VALUE(LEFT(Table_Books[[#This Row],[Published_Date]],FIND("-",Table_Books[[#This Row],[Published_Date]]&amp;"-")-1))/100, 1), 0)</f>
        <v>20</v>
      </c>
      <c r="AK3228" s="2" t="str">
        <f>Table_Books[[#This Row],[Title]]&amp;"_"&amp;Table_Books[[#This Row],[Author]]</f>
        <v>The Rings Of Saturn_Sebald, W. G.</v>
      </c>
      <c r="AL3228" s="2" t="str">
        <f>Table_Books[[#This Row],[Author]]&amp;"_"&amp;Table_Books[[#This Row],[Title]]</f>
        <v>Sebald, W. G._The Rings Of Saturn</v>
      </c>
      <c r="AM3228" s="2" t="str">
        <f>Table_Books[[#This Row],[Title]]&amp;" by "&amp;Table_Books[[#This Row],[Author]]</f>
        <v>The Rings Of Saturn by Sebald, W. G.</v>
      </c>
    </row>
    <row r="3229" spans="1:41" ht="29" x14ac:dyDescent="0.35">
      <c r="A3229" s="7" t="str">
        <f>"B-" &amp; UPPER(TRIM(Table_Books[[#This Row],[Title]])) &amp; "|" &amp; UPPER(TRIM(Table_Books[[#This Row],[Author]]))</f>
        <v>B-VERTIGO|SEBALD, W. G.</v>
      </c>
      <c r="B3229" s="28" t="str">
        <f>IF(COUNTIFS(Table_Books[Hash_ID],Table_Books[[#This Row],[Hash_ID]])&gt;1,"Y","N")</f>
        <v>N</v>
      </c>
      <c r="C3229" s="2" t="s">
        <v>5078</v>
      </c>
      <c r="D3229" s="2" t="s">
        <v>1975</v>
      </c>
      <c r="G3229" s="12">
        <v>1990</v>
      </c>
      <c r="H3229" s="12"/>
      <c r="I3229" s="8"/>
      <c r="J3229" s="12"/>
      <c r="K3229" s="12"/>
      <c r="L3229" s="2">
        <v>272</v>
      </c>
      <c r="M3229" s="2" t="s">
        <v>5117</v>
      </c>
      <c r="O3229" s="33">
        <v>4</v>
      </c>
      <c r="P3229" s="10"/>
      <c r="Q3229" s="10" t="s">
        <v>1860</v>
      </c>
      <c r="R3229" s="10"/>
      <c r="S3229" s="10"/>
      <c r="T3229" s="10" t="s">
        <v>1860</v>
      </c>
      <c r="U3229" s="10" t="s">
        <v>1860</v>
      </c>
      <c r="V3229" s="10"/>
      <c r="W3229" s="10"/>
      <c r="X3229" s="10"/>
      <c r="Y3229" s="10"/>
      <c r="Z3229" s="10"/>
      <c r="AA3229" s="10"/>
      <c r="AB3229" s="10"/>
      <c r="AE3229" s="12">
        <f>IFERROR(FLOOR(Table_Books[[#This Row],[Published_Date]],10), 0)</f>
        <v>1990</v>
      </c>
      <c r="AF3229" s="2">
        <f>IFERROR(CEILING(VALUE(LEFT(Table_Books[[#This Row],[Published_Date]],FIND("-",Table_Books[[#This Row],[Published_Date]]&amp;"-")-1))/100, 1), 0)</f>
        <v>20</v>
      </c>
      <c r="AK3229" s="2" t="str">
        <f>Table_Books[[#This Row],[Title]]&amp;"_"&amp;Table_Books[[#This Row],[Author]]</f>
        <v>Vertigo_Sebald, W. G.</v>
      </c>
      <c r="AL3229" s="2" t="str">
        <f>Table_Books[[#This Row],[Author]]&amp;"_"&amp;Table_Books[[#This Row],[Title]]</f>
        <v>Sebald, W. G._Vertigo</v>
      </c>
      <c r="AM3229" s="2" t="str">
        <f>Table_Books[[#This Row],[Title]]&amp;" by "&amp;Table_Books[[#This Row],[Author]]</f>
        <v>Vertigo by Sebald, W. G.</v>
      </c>
    </row>
    <row r="3230" spans="1:41" x14ac:dyDescent="0.35">
      <c r="A3230" s="7" t="str">
        <f>"B-" &amp; UPPER(TRIM(Table_Books[[#This Row],[Title]])) &amp; "|" &amp; UPPER(TRIM(Table_Books[[#This Row],[Author]]))</f>
        <v>B-AUSTERLITZ|SEBALD, W.G.</v>
      </c>
      <c r="B3230" s="35" t="str">
        <f>IF(COUNTIFS(Table_Books[Hash_ID],Table_Books[[#This Row],[Hash_ID]])&gt;1,"Y","N")</f>
        <v>Y</v>
      </c>
      <c r="C3230" s="35" t="s">
        <v>1923</v>
      </c>
      <c r="D3230" s="48" t="s">
        <v>8646</v>
      </c>
      <c r="E3230" s="35"/>
      <c r="F3230" s="35"/>
      <c r="G3230" s="36"/>
      <c r="H3230" s="36"/>
      <c r="I3230" s="37"/>
      <c r="J3230" s="36"/>
      <c r="K3230" s="36"/>
      <c r="L3230" s="35"/>
      <c r="M3230" s="35"/>
      <c r="N3230" s="35"/>
      <c r="O3230" s="38"/>
      <c r="P3230" s="39"/>
      <c r="Q3230" s="10" t="s">
        <v>1860</v>
      </c>
      <c r="R3230" s="39"/>
      <c r="S3230" s="39"/>
      <c r="T3230" s="10" t="s">
        <v>1860</v>
      </c>
      <c r="U3230" s="10" t="s">
        <v>1860</v>
      </c>
      <c r="V3230" s="39"/>
      <c r="W3230" s="39"/>
      <c r="X3230" s="39"/>
      <c r="Y3230" s="39"/>
      <c r="Z3230" s="39"/>
      <c r="AA3230" s="39"/>
      <c r="AB3230" s="39"/>
      <c r="AC3230" s="35"/>
      <c r="AD3230" s="35"/>
      <c r="AE3230" s="36">
        <f>IFERROR(FLOOR(Table_Books[[#This Row],[Published_Date]],10), 0)</f>
        <v>0</v>
      </c>
      <c r="AF3230" s="35">
        <f>IFERROR(CEILING(VALUE(LEFT(Table_Books[[#This Row],[Published_Date]],FIND("-",Table_Books[[#This Row],[Published_Date]]&amp;"-")-1))/100, 1), 0)</f>
        <v>0</v>
      </c>
      <c r="AG3230" s="35"/>
      <c r="AH3230" s="35" t="s">
        <v>21602</v>
      </c>
      <c r="AI3230" s="35"/>
      <c r="AJ3230" s="35"/>
      <c r="AK3230" s="35" t="str">
        <f>Table_Books[[#This Row],[Title]]&amp;"_"&amp;Table_Books[[#This Row],[Author]]</f>
        <v>Austerlitz_Sebald, W.G.</v>
      </c>
      <c r="AL3230" s="35" t="str">
        <f>Table_Books[[#This Row],[Author]]&amp;"_"&amp;Table_Books[[#This Row],[Title]]</f>
        <v>Sebald, W.G._Austerlitz</v>
      </c>
      <c r="AM3230" s="35" t="str">
        <f>Table_Books[[#This Row],[Title]]&amp;" by "&amp;Table_Books[[#This Row],[Author]]</f>
        <v>Austerlitz by Sebald, W.G.</v>
      </c>
      <c r="AN3230" s="35"/>
      <c r="AO3230" s="35"/>
    </row>
    <row r="3231" spans="1:41" x14ac:dyDescent="0.35">
      <c r="A3231" s="7" t="str">
        <f>"B-" &amp; UPPER(TRIM(Table_Books[[#This Row],[Title]])) &amp; "|" &amp; UPPER(TRIM(Table_Books[[#This Row],[Author]]))</f>
        <v>B-AUSTERLITZ|SEBALD, W.G.</v>
      </c>
      <c r="B3231" s="35" t="str">
        <f>IF(COUNTIFS(Table_Books[Hash_ID],Table_Books[[#This Row],[Hash_ID]])&gt;1,"Y","N")</f>
        <v>Y</v>
      </c>
      <c r="C3231" s="35" t="s">
        <v>1923</v>
      </c>
      <c r="D3231" s="48" t="s">
        <v>8646</v>
      </c>
      <c r="E3231" s="35"/>
      <c r="F3231" s="35"/>
      <c r="G3231" s="36"/>
      <c r="H3231" s="36"/>
      <c r="I3231" s="37"/>
      <c r="J3231" s="36"/>
      <c r="K3231" s="36"/>
      <c r="L3231" s="35"/>
      <c r="M3231" s="35"/>
      <c r="N3231" s="35"/>
      <c r="O3231" s="38"/>
      <c r="P3231" s="39"/>
      <c r="Q3231" s="10" t="s">
        <v>1860</v>
      </c>
      <c r="R3231" s="39"/>
      <c r="S3231" s="39"/>
      <c r="T3231" s="10" t="s">
        <v>1860</v>
      </c>
      <c r="U3231" s="10" t="s">
        <v>1860</v>
      </c>
      <c r="V3231" s="39"/>
      <c r="W3231" s="39"/>
      <c r="X3231" s="39"/>
      <c r="Y3231" s="39"/>
      <c r="Z3231" s="39"/>
      <c r="AA3231" s="39"/>
      <c r="AB3231" s="39"/>
      <c r="AC3231" s="35"/>
      <c r="AD3231" s="35"/>
      <c r="AE3231" s="36">
        <f>IFERROR(FLOOR(Table_Books[[#This Row],[Published_Date]],10), 0)</f>
        <v>0</v>
      </c>
      <c r="AF3231" s="35">
        <f>IFERROR(CEILING(VALUE(LEFT(Table_Books[[#This Row],[Published_Date]],FIND("-",Table_Books[[#This Row],[Published_Date]]&amp;"-")-1))/100, 1), 0)</f>
        <v>0</v>
      </c>
      <c r="AG3231" s="35"/>
      <c r="AH3231" s="35"/>
      <c r="AI3231" s="35"/>
      <c r="AJ3231" s="35"/>
      <c r="AK3231" s="35" t="str">
        <f>Table_Books[[#This Row],[Title]]&amp;"_"&amp;Table_Books[[#This Row],[Author]]</f>
        <v>Austerlitz_Sebald, W.G.</v>
      </c>
      <c r="AL3231" s="35" t="str">
        <f>Table_Books[[#This Row],[Author]]&amp;"_"&amp;Table_Books[[#This Row],[Title]]</f>
        <v>Sebald, W.G._Austerlitz</v>
      </c>
      <c r="AM3231" s="35" t="str">
        <f>Table_Books[[#This Row],[Title]]&amp;" by "&amp;Table_Books[[#This Row],[Author]]</f>
        <v>Austerlitz by Sebald, W.G.</v>
      </c>
      <c r="AN3231" s="35"/>
      <c r="AO3231" s="35"/>
    </row>
    <row r="3232" spans="1:41" x14ac:dyDescent="0.35">
      <c r="A3232" s="7" t="str">
        <f>"B-" &amp; UPPER(TRIM(Table_Books[[#This Row],[Title]])) &amp; "|" &amp; UPPER(TRIM(Table_Books[[#This Row],[Author]]))</f>
        <v>B-AUSTERLITZ|SEBALD, W.G.</v>
      </c>
      <c r="B3232" s="35" t="str">
        <f>IF(COUNTIFS(Table_Books[Hash_ID],Table_Books[[#This Row],[Hash_ID]])&gt;1,"Y","N")</f>
        <v>Y</v>
      </c>
      <c r="C3232" s="35" t="s">
        <v>1923</v>
      </c>
      <c r="D3232" s="48" t="s">
        <v>8646</v>
      </c>
      <c r="E3232" s="35"/>
      <c r="F3232" s="35"/>
      <c r="G3232" s="36"/>
      <c r="H3232" s="36"/>
      <c r="I3232" s="37"/>
      <c r="J3232" s="36"/>
      <c r="K3232" s="36"/>
      <c r="L3232" s="35"/>
      <c r="M3232" s="35"/>
      <c r="N3232" s="35"/>
      <c r="O3232" s="38"/>
      <c r="P3232" s="39"/>
      <c r="Q3232" s="10" t="s">
        <v>1860</v>
      </c>
      <c r="R3232" s="39"/>
      <c r="S3232" s="39"/>
      <c r="T3232" s="10" t="s">
        <v>1860</v>
      </c>
      <c r="U3232" s="10" t="s">
        <v>1860</v>
      </c>
      <c r="V3232" s="39"/>
      <c r="W3232" s="39"/>
      <c r="X3232" s="39"/>
      <c r="Y3232" s="39"/>
      <c r="Z3232" s="39"/>
      <c r="AA3232" s="39"/>
      <c r="AB3232" s="39"/>
      <c r="AC3232" s="35"/>
      <c r="AD3232" s="35"/>
      <c r="AE3232" s="36">
        <f>IFERROR(FLOOR(Table_Books[[#This Row],[Published_Date]],10), 0)</f>
        <v>0</v>
      </c>
      <c r="AF3232" s="35">
        <f>IFERROR(CEILING(VALUE(LEFT(Table_Books[[#This Row],[Published_Date]],FIND("-",Table_Books[[#This Row],[Published_Date]]&amp;"-")-1))/100, 1), 0)</f>
        <v>0</v>
      </c>
      <c r="AG3232" s="35"/>
      <c r="AH3232" s="35"/>
      <c r="AI3232" s="35"/>
      <c r="AJ3232" s="35"/>
      <c r="AK3232" s="35" t="str">
        <f>Table_Books[[#This Row],[Title]]&amp;"_"&amp;Table_Books[[#This Row],[Author]]</f>
        <v>Austerlitz_Sebald, W.G.</v>
      </c>
      <c r="AL3232" s="35" t="str">
        <f>Table_Books[[#This Row],[Author]]&amp;"_"&amp;Table_Books[[#This Row],[Title]]</f>
        <v>Sebald, W.G._Austerlitz</v>
      </c>
      <c r="AM3232" s="35" t="str">
        <f>Table_Books[[#This Row],[Title]]&amp;" by "&amp;Table_Books[[#This Row],[Author]]</f>
        <v>Austerlitz by Sebald, W.G.</v>
      </c>
      <c r="AN3232" s="35"/>
      <c r="AO3232" s="35"/>
    </row>
    <row r="3233" spans="1:41" x14ac:dyDescent="0.35">
      <c r="A3233" s="7" t="str">
        <f>"B-" &amp; UPPER(TRIM(Table_Books[[#This Row],[Title]])) &amp; "|" &amp; UPPER(TRIM(Table_Books[[#This Row],[Author]]))</f>
        <v>B-THE EMIGRANTS|SEBALD, W.G.</v>
      </c>
      <c r="B3233" s="35" t="str">
        <f>IF(COUNTIFS(Table_Books[Hash_ID],Table_Books[[#This Row],[Hash_ID]])&gt;1,"Y","N")</f>
        <v>N</v>
      </c>
      <c r="C3233" s="35" t="s">
        <v>2441</v>
      </c>
      <c r="D3233" s="48" t="s">
        <v>8646</v>
      </c>
      <c r="E3233" s="35"/>
      <c r="F3233" s="35"/>
      <c r="G3233" s="36"/>
      <c r="H3233" s="36"/>
      <c r="I3233" s="37"/>
      <c r="J3233" s="36"/>
      <c r="K3233" s="36"/>
      <c r="L3233" s="35"/>
      <c r="M3233" s="35"/>
      <c r="N3233" s="35"/>
      <c r="O3233" s="38"/>
      <c r="P3233" s="39"/>
      <c r="Q3233" s="10" t="s">
        <v>1860</v>
      </c>
      <c r="R3233" s="39"/>
      <c r="S3233" s="39"/>
      <c r="T3233" s="10" t="s">
        <v>1860</v>
      </c>
      <c r="U3233" s="10" t="s">
        <v>1860</v>
      </c>
      <c r="V3233" s="39"/>
      <c r="W3233" s="39"/>
      <c r="X3233" s="39"/>
      <c r="Y3233" s="39"/>
      <c r="Z3233" s="39"/>
      <c r="AA3233" s="39"/>
      <c r="AB3233" s="39"/>
      <c r="AC3233" s="35"/>
      <c r="AD3233" s="35"/>
      <c r="AE3233" s="36">
        <f>IFERROR(FLOOR(Table_Books[[#This Row],[Published_Date]],10), 0)</f>
        <v>0</v>
      </c>
      <c r="AF3233" s="35">
        <f>IFERROR(CEILING(VALUE(LEFT(Table_Books[[#This Row],[Published_Date]],FIND("-",Table_Books[[#This Row],[Published_Date]]&amp;"-")-1))/100, 1), 0)</f>
        <v>0</v>
      </c>
      <c r="AG3233" s="35"/>
      <c r="AH3233" s="35"/>
      <c r="AI3233" s="35"/>
      <c r="AJ3233" s="35"/>
      <c r="AK3233" s="35" t="str">
        <f>Table_Books[[#This Row],[Title]]&amp;"_"&amp;Table_Books[[#This Row],[Author]]</f>
        <v>The Emigrants_Sebald, W.G.</v>
      </c>
      <c r="AL3233" s="35" t="str">
        <f>Table_Books[[#This Row],[Author]]&amp;"_"&amp;Table_Books[[#This Row],[Title]]</f>
        <v>Sebald, W.G._The Emigrants</v>
      </c>
      <c r="AM3233" s="35" t="str">
        <f>Table_Books[[#This Row],[Title]]&amp;" by "&amp;Table_Books[[#This Row],[Author]]</f>
        <v>The Emigrants by Sebald, W.G.</v>
      </c>
      <c r="AN3233" s="35"/>
      <c r="AO3233" s="35"/>
    </row>
    <row r="3234" spans="1:41" x14ac:dyDescent="0.35">
      <c r="A3234" s="7" t="str">
        <f>"B-" &amp; UPPER(TRIM(Table_Books[[#This Row],[Title]])) &amp; "|" &amp; UPPER(TRIM(Table_Books[[#This Row],[Author]]))</f>
        <v>B-THE EMIGRANTS / VERTIGO / THE RINGS OF SATURN|SEBALD, W.G.</v>
      </c>
      <c r="B3234" s="35" t="str">
        <f>IF(COUNTIFS(Table_Books[Hash_ID],Table_Books[[#This Row],[Hash_ID]])&gt;1,"Y","N")</f>
        <v>N</v>
      </c>
      <c r="C3234" s="35" t="s">
        <v>20129</v>
      </c>
      <c r="D3234" s="48" t="s">
        <v>8646</v>
      </c>
      <c r="E3234" s="35"/>
      <c r="F3234" s="35"/>
      <c r="G3234" s="36"/>
      <c r="H3234" s="36"/>
      <c r="I3234" s="37"/>
      <c r="J3234" s="36"/>
      <c r="K3234" s="36"/>
      <c r="L3234" s="35"/>
      <c r="M3234" s="35"/>
      <c r="N3234" s="35"/>
      <c r="O3234" s="38"/>
      <c r="P3234" s="39"/>
      <c r="Q3234" s="10" t="s">
        <v>1860</v>
      </c>
      <c r="R3234" s="39"/>
      <c r="S3234" s="39"/>
      <c r="T3234" s="10" t="s">
        <v>1860</v>
      </c>
      <c r="U3234" s="10" t="s">
        <v>1860</v>
      </c>
      <c r="V3234" s="39"/>
      <c r="W3234" s="39"/>
      <c r="X3234" s="39"/>
      <c r="Y3234" s="39"/>
      <c r="Z3234" s="39"/>
      <c r="AA3234" s="39"/>
      <c r="AB3234" s="39"/>
      <c r="AC3234" s="35"/>
      <c r="AD3234" s="35"/>
      <c r="AE3234" s="36">
        <f>IFERROR(FLOOR(Table_Books[[#This Row],[Published_Date]],10), 0)</f>
        <v>0</v>
      </c>
      <c r="AF3234" s="35">
        <f>IFERROR(CEILING(VALUE(LEFT(Table_Books[[#This Row],[Published_Date]],FIND("-",Table_Books[[#This Row],[Published_Date]]&amp;"-")-1))/100, 1), 0)</f>
        <v>0</v>
      </c>
      <c r="AG3234" s="35"/>
      <c r="AH3234" s="35"/>
      <c r="AI3234" s="35"/>
      <c r="AJ3234" s="35"/>
      <c r="AK3234" s="35" t="str">
        <f>Table_Books[[#This Row],[Title]]&amp;"_"&amp;Table_Books[[#This Row],[Author]]</f>
        <v>The Emigrants / Vertigo / The Rings of Saturn_Sebald, W.G.</v>
      </c>
      <c r="AL3234" s="35" t="str">
        <f>Table_Books[[#This Row],[Author]]&amp;"_"&amp;Table_Books[[#This Row],[Title]]</f>
        <v>Sebald, W.G._The Emigrants / Vertigo / The Rings of Saturn</v>
      </c>
      <c r="AM3234" s="35" t="str">
        <f>Table_Books[[#This Row],[Title]]&amp;" by "&amp;Table_Books[[#This Row],[Author]]</f>
        <v>The Emigrants / Vertigo / The Rings of Saturn by Sebald, W.G.</v>
      </c>
      <c r="AN3234" s="35"/>
      <c r="AO3234" s="35"/>
    </row>
    <row r="3235" spans="1:41" x14ac:dyDescent="0.35">
      <c r="A3235" s="7" t="str">
        <f>"B-" &amp; UPPER(TRIM(Table_Books[[#This Row],[Title]])) &amp; "|" &amp; UPPER(TRIM(Table_Books[[#This Row],[Author]]))</f>
        <v>B-THE RINGS OF SATURN|SEBALD, W.G.</v>
      </c>
      <c r="B3235" s="35" t="str">
        <f>IF(COUNTIFS(Table_Books[Hash_ID],Table_Books[[#This Row],[Hash_ID]])&gt;1,"Y","N")</f>
        <v>Y</v>
      </c>
      <c r="C3235" s="35" t="s">
        <v>20136</v>
      </c>
      <c r="D3235" s="48" t="s">
        <v>8646</v>
      </c>
      <c r="E3235" s="35"/>
      <c r="F3235" s="35"/>
      <c r="G3235" s="36"/>
      <c r="H3235" s="36"/>
      <c r="I3235" s="37"/>
      <c r="J3235" s="36"/>
      <c r="K3235" s="36"/>
      <c r="L3235" s="35"/>
      <c r="M3235" s="35"/>
      <c r="N3235" s="35"/>
      <c r="O3235" s="38"/>
      <c r="P3235" s="39"/>
      <c r="Q3235" s="10" t="s">
        <v>1860</v>
      </c>
      <c r="R3235" s="39"/>
      <c r="S3235" s="39"/>
      <c r="T3235" s="10" t="s">
        <v>1860</v>
      </c>
      <c r="U3235" s="10" t="s">
        <v>1860</v>
      </c>
      <c r="V3235" s="39"/>
      <c r="W3235" s="39"/>
      <c r="X3235" s="39"/>
      <c r="Y3235" s="39"/>
      <c r="Z3235" s="39"/>
      <c r="AA3235" s="39"/>
      <c r="AB3235" s="39"/>
      <c r="AC3235" s="35"/>
      <c r="AD3235" s="35"/>
      <c r="AE3235" s="36">
        <f>IFERROR(FLOOR(Table_Books[[#This Row],[Published_Date]],10), 0)</f>
        <v>0</v>
      </c>
      <c r="AF3235" s="35">
        <f>IFERROR(CEILING(VALUE(LEFT(Table_Books[[#This Row],[Published_Date]],FIND("-",Table_Books[[#This Row],[Published_Date]]&amp;"-")-1))/100, 1), 0)</f>
        <v>0</v>
      </c>
      <c r="AG3235" s="35"/>
      <c r="AH3235" s="35"/>
      <c r="AI3235" s="35"/>
      <c r="AJ3235" s="35"/>
      <c r="AK3235" s="35" t="str">
        <f>Table_Books[[#This Row],[Title]]&amp;"_"&amp;Table_Books[[#This Row],[Author]]</f>
        <v>The Rings of Saturn_Sebald, W.G.</v>
      </c>
      <c r="AL3235" s="35" t="str">
        <f>Table_Books[[#This Row],[Author]]&amp;"_"&amp;Table_Books[[#This Row],[Title]]</f>
        <v>Sebald, W.G._The Rings of Saturn</v>
      </c>
      <c r="AM3235" s="35" t="str">
        <f>Table_Books[[#This Row],[Title]]&amp;" by "&amp;Table_Books[[#This Row],[Author]]</f>
        <v>The Rings of Saturn by Sebald, W.G.</v>
      </c>
      <c r="AN3235" s="35"/>
      <c r="AO3235" s="35"/>
    </row>
    <row r="3236" spans="1:41" x14ac:dyDescent="0.35">
      <c r="A3236" s="7" t="str">
        <f>"B-" &amp; UPPER(TRIM(Table_Books[[#This Row],[Title]])) &amp; "|" &amp; UPPER(TRIM(Table_Books[[#This Row],[Author]]))</f>
        <v>B-THE RINGS OF SATURN|SEBALD, W.G.</v>
      </c>
      <c r="B3236" s="35" t="str">
        <f>IF(COUNTIFS(Table_Books[Hash_ID],Table_Books[[#This Row],[Hash_ID]])&gt;1,"Y","N")</f>
        <v>Y</v>
      </c>
      <c r="C3236" s="35" t="s">
        <v>20136</v>
      </c>
      <c r="D3236" s="48" t="s">
        <v>8646</v>
      </c>
      <c r="E3236" s="35"/>
      <c r="F3236" s="35"/>
      <c r="G3236" s="36"/>
      <c r="H3236" s="36"/>
      <c r="I3236" s="37"/>
      <c r="J3236" s="36"/>
      <c r="K3236" s="36"/>
      <c r="L3236" s="35"/>
      <c r="M3236" s="35"/>
      <c r="N3236" s="35"/>
      <c r="O3236" s="38"/>
      <c r="P3236" s="39"/>
      <c r="Q3236" s="10" t="s">
        <v>1860</v>
      </c>
      <c r="R3236" s="39"/>
      <c r="S3236" s="39"/>
      <c r="T3236" s="10" t="s">
        <v>1860</v>
      </c>
      <c r="U3236" s="10" t="s">
        <v>1860</v>
      </c>
      <c r="V3236" s="39"/>
      <c r="W3236" s="39"/>
      <c r="X3236" s="39"/>
      <c r="Y3236" s="39"/>
      <c r="Z3236" s="39"/>
      <c r="AA3236" s="39"/>
      <c r="AB3236" s="39"/>
      <c r="AC3236" s="35"/>
      <c r="AD3236" s="35"/>
      <c r="AE3236" s="36">
        <f>IFERROR(FLOOR(Table_Books[[#This Row],[Published_Date]],10), 0)</f>
        <v>0</v>
      </c>
      <c r="AF3236" s="35">
        <f>IFERROR(CEILING(VALUE(LEFT(Table_Books[[#This Row],[Published_Date]],FIND("-",Table_Books[[#This Row],[Published_Date]]&amp;"-")-1))/100, 1), 0)</f>
        <v>0</v>
      </c>
      <c r="AG3236" s="35"/>
      <c r="AH3236" s="35"/>
      <c r="AI3236" s="35"/>
      <c r="AJ3236" s="35"/>
      <c r="AK3236" s="35" t="str">
        <f>Table_Books[[#This Row],[Title]]&amp;"_"&amp;Table_Books[[#This Row],[Author]]</f>
        <v>The Rings of Saturn_Sebald, W.G.</v>
      </c>
      <c r="AL3236" s="35" t="str">
        <f>Table_Books[[#This Row],[Author]]&amp;"_"&amp;Table_Books[[#This Row],[Title]]</f>
        <v>Sebald, W.G._The Rings of Saturn</v>
      </c>
      <c r="AM3236" s="35" t="str">
        <f>Table_Books[[#This Row],[Title]]&amp;" by "&amp;Table_Books[[#This Row],[Author]]</f>
        <v>The Rings of Saturn by Sebald, W.G.</v>
      </c>
      <c r="AN3236" s="35"/>
      <c r="AO3236" s="35"/>
    </row>
    <row r="3237" spans="1:41" ht="29" x14ac:dyDescent="0.35">
      <c r="A3237" s="7" t="str">
        <f>"B-" &amp; UPPER(TRIM(Table_Books[[#This Row],[Title]])) &amp; "|" &amp; UPPER(TRIM(Table_Books[[#This Row],[Author]]))</f>
        <v>B-THE RINGS OF SATURN (ENGLISH TRANSLATION 2000S, INFLUENTIAL IN 21ST C.)|SEBALD, W.G.</v>
      </c>
      <c r="B3237" s="35" t="str">
        <f>IF(COUNTIFS(Table_Books[Hash_ID],Table_Books[[#This Row],[Hash_ID]])&gt;1,"Y","N")</f>
        <v>N</v>
      </c>
      <c r="C3237" s="35" t="s">
        <v>19807</v>
      </c>
      <c r="D3237" s="48" t="s">
        <v>8646</v>
      </c>
      <c r="E3237" s="35"/>
      <c r="F3237" s="35"/>
      <c r="G3237" s="36"/>
      <c r="H3237" s="36"/>
      <c r="I3237" s="37"/>
      <c r="J3237" s="36"/>
      <c r="K3237" s="36"/>
      <c r="L3237" s="35"/>
      <c r="M3237" s="35"/>
      <c r="N3237" s="35"/>
      <c r="O3237" s="38"/>
      <c r="P3237" s="39"/>
      <c r="Q3237" s="10" t="s">
        <v>1860</v>
      </c>
      <c r="R3237" s="39"/>
      <c r="S3237" s="39"/>
      <c r="T3237" s="10" t="s">
        <v>1860</v>
      </c>
      <c r="U3237" s="10" t="s">
        <v>1860</v>
      </c>
      <c r="V3237" s="39"/>
      <c r="W3237" s="39"/>
      <c r="X3237" s="39"/>
      <c r="Y3237" s="39"/>
      <c r="Z3237" s="39"/>
      <c r="AA3237" s="39"/>
      <c r="AB3237" s="39"/>
      <c r="AC3237" s="35"/>
      <c r="AD3237" s="35"/>
      <c r="AE3237" s="36">
        <f>IFERROR(FLOOR(Table_Books[[#This Row],[Published_Date]],10), 0)</f>
        <v>0</v>
      </c>
      <c r="AF3237" s="35">
        <f>IFERROR(CEILING(VALUE(LEFT(Table_Books[[#This Row],[Published_Date]],FIND("-",Table_Books[[#This Row],[Published_Date]]&amp;"-")-1))/100, 1), 0)</f>
        <v>0</v>
      </c>
      <c r="AG3237" s="35"/>
      <c r="AH3237" s="35" t="s">
        <v>21602</v>
      </c>
      <c r="AI3237" s="35"/>
      <c r="AJ3237" s="35"/>
      <c r="AK3237" s="35" t="str">
        <f>Table_Books[[#This Row],[Title]]&amp;"_"&amp;Table_Books[[#This Row],[Author]]</f>
        <v>The Rings of Saturn (English Translation 2000s, influential in 21st C.)_Sebald, W.G.</v>
      </c>
      <c r="AL3237" s="35" t="str">
        <f>Table_Books[[#This Row],[Author]]&amp;"_"&amp;Table_Books[[#This Row],[Title]]</f>
        <v>Sebald, W.G._The Rings of Saturn (English Translation 2000s, influential in 21st C.)</v>
      </c>
      <c r="AM3237" s="35" t="str">
        <f>Table_Books[[#This Row],[Title]]&amp;" by "&amp;Table_Books[[#This Row],[Author]]</f>
        <v>The Rings of Saturn (English Translation 2000s, influential in 21st C.) by Sebald, W.G.</v>
      </c>
      <c r="AN3237" s="35"/>
      <c r="AO3237" s="35"/>
    </row>
    <row r="3238" spans="1:41" x14ac:dyDescent="0.35">
      <c r="A3238" s="7" t="str">
        <f>"B-" &amp; UPPER(TRIM(Table_Books[[#This Row],[Title]])) &amp; "|" &amp; UPPER(TRIM(Table_Books[[#This Row],[Author]]))</f>
        <v>B-CARAVAGGIO: THE COMPLETE WORKS|SEBASTIAN SCHÜTZE</v>
      </c>
      <c r="B3238" s="28" t="str">
        <f>IF(COUNTIFS(Table_Books[Hash_ID],Table_Books[[#This Row],[Hash_ID]])&gt;1,"Y","N")</f>
        <v>N</v>
      </c>
      <c r="C3238" s="2" t="s">
        <v>15898</v>
      </c>
      <c r="D3238" s="43" t="s">
        <v>15899</v>
      </c>
      <c r="G3238" s="12"/>
      <c r="H3238" s="12"/>
      <c r="I3238" s="8" t="s">
        <v>13553</v>
      </c>
      <c r="J3238" s="12"/>
      <c r="K3238" s="12"/>
      <c r="O3238" s="33"/>
      <c r="P3238" s="10"/>
      <c r="Q3238" s="10" t="s">
        <v>1860</v>
      </c>
      <c r="R3238" s="10"/>
      <c r="S3238" s="10"/>
      <c r="T3238" s="10" t="s">
        <v>1860</v>
      </c>
      <c r="U3238" s="10" t="s">
        <v>1860</v>
      </c>
      <c r="V3238" s="10"/>
      <c r="W3238" s="10"/>
      <c r="X3238" s="10"/>
      <c r="Y3238" s="10"/>
      <c r="Z3238" s="10"/>
      <c r="AA3238" s="10"/>
      <c r="AB3238" s="10"/>
      <c r="AE3238" s="12">
        <f>IFERROR(FLOOR(Table_Books[[#This Row],[Published_Date]],10), 0)</f>
        <v>0</v>
      </c>
      <c r="AF3238" s="2">
        <f>IFERROR(CEILING(VALUE(LEFT(Table_Books[[#This Row],[Published_Date]],FIND("-",Table_Books[[#This Row],[Published_Date]]&amp;"-")-1))/100, 1), 0)</f>
        <v>0</v>
      </c>
      <c r="AK3238" s="2" t="str">
        <f>Table_Books[[#This Row],[Title]]&amp;"_"&amp;Table_Books[[#This Row],[Author]]</f>
        <v>Caravaggio: The Complete Works_Sebastian Schütze</v>
      </c>
      <c r="AL3238" s="2" t="str">
        <f>Table_Books[[#This Row],[Author]]&amp;"_"&amp;Table_Books[[#This Row],[Title]]</f>
        <v>Sebastian Schütze_Caravaggio: The Complete Works</v>
      </c>
      <c r="AM3238" s="2" t="str">
        <f>Table_Books[[#This Row],[Title]]&amp;" by "&amp;Table_Books[[#This Row],[Author]]</f>
        <v>Caravaggio: The Complete Works by Sebastian Schütze</v>
      </c>
    </row>
    <row r="3239" spans="1:41" x14ac:dyDescent="0.35">
      <c r="A3239" s="7" t="str">
        <f>"B-" &amp; UPPER(TRIM(Table_Books[[#This Row],[Title]])) &amp; "|" &amp; UPPER(TRIM(Table_Books[[#This Row],[Author]]))</f>
        <v>B-LUCIAN FREUD|SEBASTIAN SMEE</v>
      </c>
      <c r="B3239" s="28" t="str">
        <f>IF(COUNTIFS(Table_Books[Hash_ID],Table_Books[[#This Row],[Hash_ID]])&gt;1,"Y","N")</f>
        <v>N</v>
      </c>
      <c r="C3239" s="2" t="s">
        <v>15920</v>
      </c>
      <c r="D3239" s="43" t="s">
        <v>15921</v>
      </c>
      <c r="G3239" s="12"/>
      <c r="H3239" s="12"/>
      <c r="I3239" s="8" t="s">
        <v>13553</v>
      </c>
      <c r="J3239" s="12"/>
      <c r="K3239" s="12"/>
      <c r="O3239" s="33"/>
      <c r="P3239" s="10"/>
      <c r="Q3239" s="10" t="s">
        <v>1860</v>
      </c>
      <c r="R3239" s="10"/>
      <c r="S3239" s="10"/>
      <c r="T3239" s="10" t="s">
        <v>1860</v>
      </c>
      <c r="U3239" s="10" t="s">
        <v>1860</v>
      </c>
      <c r="V3239" s="10"/>
      <c r="W3239" s="10"/>
      <c r="X3239" s="10"/>
      <c r="Y3239" s="10"/>
      <c r="Z3239" s="10"/>
      <c r="AA3239" s="10"/>
      <c r="AB3239" s="10"/>
      <c r="AE3239" s="12">
        <f>IFERROR(FLOOR(Table_Books[[#This Row],[Published_Date]],10), 0)</f>
        <v>0</v>
      </c>
      <c r="AF3239" s="2">
        <f>IFERROR(CEILING(VALUE(LEFT(Table_Books[[#This Row],[Published_Date]],FIND("-",Table_Books[[#This Row],[Published_Date]]&amp;"-")-1))/100, 1), 0)</f>
        <v>0</v>
      </c>
      <c r="AK3239" s="2" t="str">
        <f>Table_Books[[#This Row],[Title]]&amp;"_"&amp;Table_Books[[#This Row],[Author]]</f>
        <v>Lucian Freud_Sebastian Smee</v>
      </c>
      <c r="AL3239" s="2" t="str">
        <f>Table_Books[[#This Row],[Author]]&amp;"_"&amp;Table_Books[[#This Row],[Title]]</f>
        <v>Sebastian Smee_Lucian Freud</v>
      </c>
      <c r="AM3239" s="2" t="str">
        <f>Table_Books[[#This Row],[Title]]&amp;" by "&amp;Table_Books[[#This Row],[Author]]</f>
        <v>Lucian Freud by Sebastian Smee</v>
      </c>
    </row>
    <row r="3240" spans="1:41" ht="43.5" x14ac:dyDescent="0.35">
      <c r="A3240" s="7" t="str">
        <f>"B-" &amp; UPPER(TRIM(Table_Books[[#This Row],[Title]])) &amp; "|" &amp; UPPER(TRIM(Table_Books[[#This Row],[Author]]))</f>
        <v>B-AFRICA|SEBASTIÃO SALGADO</v>
      </c>
      <c r="B3240" s="28" t="str">
        <f>IF(COUNTIFS(Table_Books[Hash_ID],Table_Books[[#This Row],[Hash_ID]])&gt;1,"Y","N")</f>
        <v>N</v>
      </c>
      <c r="C3240" s="2" t="s">
        <v>7179</v>
      </c>
      <c r="D3240" s="43" t="s">
        <v>16031</v>
      </c>
      <c r="G3240" s="12"/>
      <c r="H3240" s="12"/>
      <c r="I3240" s="8" t="s">
        <v>13553</v>
      </c>
      <c r="J3240" s="12"/>
      <c r="K3240" s="12"/>
      <c r="O3240" s="33"/>
      <c r="P3240" s="10"/>
      <c r="Q3240" s="10" t="s">
        <v>1860</v>
      </c>
      <c r="R3240" s="10"/>
      <c r="S3240" s="10"/>
      <c r="T3240" s="10" t="s">
        <v>1860</v>
      </c>
      <c r="U3240" s="10" t="s">
        <v>1860</v>
      </c>
      <c r="V3240" s="10"/>
      <c r="W3240" s="10"/>
      <c r="X3240" s="10"/>
      <c r="Y3240" s="10"/>
      <c r="Z3240" s="10"/>
      <c r="AA3240" s="10"/>
      <c r="AB3240" s="10"/>
      <c r="AE3240" s="12">
        <f>IFERROR(FLOOR(Table_Books[[#This Row],[Published_Date]],10), 0)</f>
        <v>0</v>
      </c>
      <c r="AF3240" s="2">
        <f>IFERROR(CEILING(VALUE(LEFT(Table_Books[[#This Row],[Published_Date]],FIND("-",Table_Books[[#This Row],[Published_Date]]&amp;"-")-1))/100, 1), 0)</f>
        <v>0</v>
      </c>
      <c r="AJ3240" s="2" t="s">
        <v>16089</v>
      </c>
      <c r="AK3240" s="2" t="str">
        <f>Table_Books[[#This Row],[Title]]&amp;"_"&amp;Table_Books[[#This Row],[Author]]</f>
        <v>Africa_Sebastião Salgado</v>
      </c>
      <c r="AL3240" s="2" t="str">
        <f>Table_Books[[#This Row],[Author]]&amp;"_"&amp;Table_Books[[#This Row],[Title]]</f>
        <v>Sebastião Salgado_Africa</v>
      </c>
      <c r="AM3240" s="2" t="str">
        <f>Table_Books[[#This Row],[Title]]&amp;" by "&amp;Table_Books[[#This Row],[Author]]</f>
        <v>Africa by Sebastião Salgado</v>
      </c>
    </row>
    <row r="3241" spans="1:41" ht="43.5" x14ac:dyDescent="0.35">
      <c r="A3241" s="7" t="str">
        <f>"B-" &amp; UPPER(TRIM(Table_Books[[#This Row],[Title]])) &amp; "|" &amp; UPPER(TRIM(Table_Books[[#This Row],[Author]]))</f>
        <v>B-EXODUS|SEBASTIÃO SALGADO</v>
      </c>
      <c r="B3241" s="28" t="str">
        <f>IF(COUNTIFS(Table_Books[Hash_ID],Table_Books[[#This Row],[Hash_ID]])&gt;1,"Y","N")</f>
        <v>N</v>
      </c>
      <c r="C3241" s="2" t="s">
        <v>16030</v>
      </c>
      <c r="D3241" s="43" t="s">
        <v>16031</v>
      </c>
      <c r="G3241" s="12"/>
      <c r="H3241" s="12"/>
      <c r="I3241" s="8" t="s">
        <v>16075</v>
      </c>
      <c r="J3241" s="12"/>
      <c r="K3241" s="12"/>
      <c r="O3241" s="33"/>
      <c r="P3241" s="10"/>
      <c r="Q3241" s="10" t="s">
        <v>1860</v>
      </c>
      <c r="R3241" s="10"/>
      <c r="S3241" s="10"/>
      <c r="T3241" s="10" t="s">
        <v>1860</v>
      </c>
      <c r="U3241" s="10" t="s">
        <v>1860</v>
      </c>
      <c r="V3241" s="10"/>
      <c r="W3241" s="10"/>
      <c r="X3241" s="10"/>
      <c r="Y3241" s="10"/>
      <c r="Z3241" s="10"/>
      <c r="AA3241" s="10"/>
      <c r="AB3241" s="10"/>
      <c r="AE3241" s="12">
        <f>IFERROR(FLOOR(Table_Books[[#This Row],[Published_Date]],10), 0)</f>
        <v>0</v>
      </c>
      <c r="AF3241" s="2">
        <f>IFERROR(CEILING(VALUE(LEFT(Table_Books[[#This Row],[Published_Date]],FIND("-",Table_Books[[#This Row],[Published_Date]]&amp;"-")-1))/100, 1), 0)</f>
        <v>0</v>
      </c>
      <c r="AJ3241" s="2" t="s">
        <v>16089</v>
      </c>
      <c r="AK3241" s="2" t="str">
        <f>Table_Books[[#This Row],[Title]]&amp;"_"&amp;Table_Books[[#This Row],[Author]]</f>
        <v>Exodus_Sebastião Salgado</v>
      </c>
      <c r="AL3241" s="2" t="str">
        <f>Table_Books[[#This Row],[Author]]&amp;"_"&amp;Table_Books[[#This Row],[Title]]</f>
        <v>Sebastião Salgado_Exodus</v>
      </c>
      <c r="AM3241" s="2" t="str">
        <f>Table_Books[[#This Row],[Title]]&amp;" by "&amp;Table_Books[[#This Row],[Author]]</f>
        <v>Exodus by Sebastião Salgado</v>
      </c>
    </row>
    <row r="3242" spans="1:41" ht="43.5" x14ac:dyDescent="0.35">
      <c r="A3242" s="7" t="str">
        <f>"B-" &amp; UPPER(TRIM(Table_Books[[#This Row],[Title]])) &amp; "|" &amp; UPPER(TRIM(Table_Books[[#This Row],[Author]]))</f>
        <v>B-WORKERS|SEBASTIÃO SALGADO</v>
      </c>
      <c r="B3242" s="28" t="str">
        <f>IF(COUNTIFS(Table_Books[Hash_ID],Table_Books[[#This Row],[Hash_ID]])&gt;1,"Y","N")</f>
        <v>N</v>
      </c>
      <c r="C3242" s="2" t="s">
        <v>16032</v>
      </c>
      <c r="D3242" s="43" t="s">
        <v>16031</v>
      </c>
      <c r="G3242" s="12"/>
      <c r="H3242" s="12"/>
      <c r="I3242" s="8" t="s">
        <v>16075</v>
      </c>
      <c r="J3242" s="12"/>
      <c r="K3242" s="12"/>
      <c r="O3242" s="33"/>
      <c r="P3242" s="10"/>
      <c r="Q3242" s="10" t="s">
        <v>1860</v>
      </c>
      <c r="R3242" s="10"/>
      <c r="S3242" s="10"/>
      <c r="T3242" s="10" t="s">
        <v>1860</v>
      </c>
      <c r="U3242" s="10" t="s">
        <v>1860</v>
      </c>
      <c r="V3242" s="10"/>
      <c r="W3242" s="10"/>
      <c r="X3242" s="10"/>
      <c r="Y3242" s="10"/>
      <c r="Z3242" s="10"/>
      <c r="AA3242" s="10"/>
      <c r="AB3242" s="10"/>
      <c r="AE3242" s="12">
        <f>IFERROR(FLOOR(Table_Books[[#This Row],[Published_Date]],10), 0)</f>
        <v>0</v>
      </c>
      <c r="AF3242" s="2">
        <f>IFERROR(CEILING(VALUE(LEFT(Table_Books[[#This Row],[Published_Date]],FIND("-",Table_Books[[#This Row],[Published_Date]]&amp;"-")-1))/100, 1), 0)</f>
        <v>0</v>
      </c>
      <c r="AJ3242" s="2" t="s">
        <v>16089</v>
      </c>
      <c r="AK3242" s="2" t="str">
        <f>Table_Books[[#This Row],[Title]]&amp;"_"&amp;Table_Books[[#This Row],[Author]]</f>
        <v>Workers_Sebastião Salgado</v>
      </c>
      <c r="AL3242" s="2" t="str">
        <f>Table_Books[[#This Row],[Author]]&amp;"_"&amp;Table_Books[[#This Row],[Title]]</f>
        <v>Sebastião Salgado_Workers</v>
      </c>
      <c r="AM3242" s="2" t="str">
        <f>Table_Books[[#This Row],[Title]]&amp;" by "&amp;Table_Books[[#This Row],[Author]]</f>
        <v>Workers by Sebastião Salgado</v>
      </c>
    </row>
    <row r="3243" spans="1:41" x14ac:dyDescent="0.35">
      <c r="A3243" s="7" t="str">
        <f>"B-" &amp; UPPER(TRIM(Table_Books[[#This Row],[Title]])) &amp; "|" &amp; UPPER(TRIM(Table_Books[[#This Row],[Author]]))</f>
        <v>B-THE PILLOW BOOK (MAKURA NO SŌSHI)|SEI SHŌNAGON</v>
      </c>
      <c r="B3243" s="35" t="str">
        <f>IF(COUNTIFS(Table_Books[Hash_ID],Table_Books[[#This Row],[Hash_ID]])&gt;1,"Y","N")</f>
        <v>N</v>
      </c>
      <c r="C3243" s="35" t="s">
        <v>19219</v>
      </c>
      <c r="D3243" s="48" t="s">
        <v>19220</v>
      </c>
      <c r="E3243" s="35"/>
      <c r="F3243" s="35"/>
      <c r="G3243" s="36"/>
      <c r="H3243" s="36"/>
      <c r="I3243" s="37"/>
      <c r="J3243" s="36"/>
      <c r="K3243" s="36"/>
      <c r="L3243" s="35"/>
      <c r="M3243" s="35"/>
      <c r="N3243" s="35"/>
      <c r="O3243" s="38"/>
      <c r="P3243" s="39"/>
      <c r="Q3243" s="10" t="s">
        <v>1860</v>
      </c>
      <c r="R3243" s="39"/>
      <c r="S3243" s="39"/>
      <c r="T3243" s="10" t="s">
        <v>1860</v>
      </c>
      <c r="U3243" s="10" t="s">
        <v>1860</v>
      </c>
      <c r="V3243" s="39"/>
      <c r="W3243" s="39"/>
      <c r="X3243" s="39"/>
      <c r="Y3243" s="39"/>
      <c r="Z3243" s="39"/>
      <c r="AA3243" s="39"/>
      <c r="AB3243" s="39"/>
      <c r="AC3243" s="35"/>
      <c r="AD3243" s="35"/>
      <c r="AE3243" s="36">
        <f>IFERROR(FLOOR(Table_Books[[#This Row],[Published_Date]],10), 0)</f>
        <v>0</v>
      </c>
      <c r="AF3243" s="35">
        <f>IFERROR(CEILING(VALUE(LEFT(Table_Books[[#This Row],[Published_Date]],FIND("-",Table_Books[[#This Row],[Published_Date]]&amp;"-")-1))/100, 1), 0)</f>
        <v>0</v>
      </c>
      <c r="AG3243" s="35"/>
      <c r="AH3243" s="35" t="s">
        <v>21586</v>
      </c>
      <c r="AI3243" s="35"/>
      <c r="AJ3243" s="35"/>
      <c r="AK3243" s="35" t="str">
        <f>Table_Books[[#This Row],[Title]]&amp;"_"&amp;Table_Books[[#This Row],[Author]]</f>
        <v>The Pillow Book (Makura no Sōshi)_Sei Shōnagon</v>
      </c>
      <c r="AL3243" s="35" t="str">
        <f>Table_Books[[#This Row],[Author]]&amp;"_"&amp;Table_Books[[#This Row],[Title]]</f>
        <v>Sei Shōnagon_The Pillow Book (Makura no Sōshi)</v>
      </c>
      <c r="AM3243" s="35" t="str">
        <f>Table_Books[[#This Row],[Title]]&amp;" by "&amp;Table_Books[[#This Row],[Author]]</f>
        <v>The Pillow Book (Makura no Sōshi) by Sei Shōnagon</v>
      </c>
      <c r="AN3243" s="35"/>
      <c r="AO3243" s="35"/>
    </row>
    <row r="3244" spans="1:41" ht="29" x14ac:dyDescent="0.35">
      <c r="A3244" s="7" t="str">
        <f>"B-" &amp; UPPER(TRIM(Table_Books[[#This Row],[Title]])) &amp; "|" &amp; UPPER(TRIM(Table_Books[[#This Row],[Author]]))</f>
        <v>B-ONE OF US: THE STORY OF ANDERS BREIVIK AND THE MASSACRE IN NORWAY|SEIERSTAD, ÅSNE</v>
      </c>
      <c r="B3244" s="28" t="str">
        <f>IF(COUNTIFS(Table_Books[Hash_ID],Table_Books[[#This Row],[Hash_ID]])&gt;1,"Y","N")</f>
        <v>N</v>
      </c>
      <c r="C3244" s="2" t="s">
        <v>12778</v>
      </c>
      <c r="D3244" s="2" t="s">
        <v>12779</v>
      </c>
      <c r="G3244" s="12"/>
      <c r="H3244" s="12"/>
      <c r="I3244" s="8"/>
      <c r="J3244" s="12"/>
      <c r="K3244" s="12"/>
      <c r="O3244" s="33"/>
      <c r="P3244" s="10"/>
      <c r="Q3244" s="10" t="s">
        <v>1860</v>
      </c>
      <c r="R3244" s="10"/>
      <c r="S3244" s="10"/>
      <c r="T3244" s="10" t="s">
        <v>1860</v>
      </c>
      <c r="U3244" s="10" t="s">
        <v>1860</v>
      </c>
      <c r="V3244" s="10"/>
      <c r="W3244" s="10"/>
      <c r="X3244" s="10"/>
      <c r="Y3244" s="10"/>
      <c r="Z3244" s="10"/>
      <c r="AA3244" s="10"/>
      <c r="AB3244" s="10"/>
      <c r="AE3244" s="12">
        <f>IFERROR(FLOOR(Table_Books[[#This Row],[Published_Date]],10), 0)</f>
        <v>0</v>
      </c>
      <c r="AF3244" s="2">
        <f>IFERROR(CEILING(VALUE(LEFT(Table_Books[[#This Row],[Published_Date]],FIND("-",Table_Books[[#This Row],[Published_Date]]&amp;"-")-1))/100, 1), 0)</f>
        <v>0</v>
      </c>
      <c r="AK3244" s="2" t="str">
        <f>Table_Books[[#This Row],[Title]]&amp;"_"&amp;Table_Books[[#This Row],[Author]]</f>
        <v>One of Us: The Story of Anders Breivik and the Massacre in Norway_Seierstad, Åsne</v>
      </c>
      <c r="AL3244" s="2" t="str">
        <f>Table_Books[[#This Row],[Author]]&amp;"_"&amp;Table_Books[[#This Row],[Title]]</f>
        <v>Seierstad, Åsne_One of Us: The Story of Anders Breivik and the Massacre in Norway</v>
      </c>
      <c r="AM3244" s="2" t="str">
        <f>Table_Books[[#This Row],[Title]]&amp;" by "&amp;Table_Books[[#This Row],[Author]]</f>
        <v>One of Us: The Story of Anders Breivik and the Massacre in Norway by Seierstad, Åsne</v>
      </c>
    </row>
    <row r="3245" spans="1:41" ht="43.5" x14ac:dyDescent="0.35">
      <c r="A3245" s="7" t="str">
        <f>"B-" &amp; UPPER(TRIM(Table_Books[[#This Row],[Title]])) &amp; "|" &amp; UPPER(TRIM(Table_Books[[#This Row],[Author]]))</f>
        <v>B-LAST EXIT TO BROOKLYN|SELBY JR., HUBERT</v>
      </c>
      <c r="B3245" s="28" t="str">
        <f>IF(COUNTIFS(Table_Books[Hash_ID],Table_Books[[#This Row],[Hash_ID]])&gt;1,"Y","N")</f>
        <v>Y</v>
      </c>
      <c r="C3245" s="2" t="s">
        <v>2746</v>
      </c>
      <c r="D3245" s="2" t="s">
        <v>2747</v>
      </c>
      <c r="G3245" s="12">
        <v>1964</v>
      </c>
      <c r="H3245" s="12"/>
      <c r="I3245" s="8"/>
      <c r="J3245" s="12"/>
      <c r="K3245" s="12"/>
      <c r="L3245" s="2">
        <v>304</v>
      </c>
      <c r="M3245" s="2" t="s">
        <v>2972</v>
      </c>
      <c r="O3245" s="33">
        <v>5</v>
      </c>
      <c r="P3245" s="10"/>
      <c r="Q3245" s="10" t="s">
        <v>1860</v>
      </c>
      <c r="R3245" s="10"/>
      <c r="S3245" s="10"/>
      <c r="T3245" s="10" t="s">
        <v>1860</v>
      </c>
      <c r="U3245" s="10" t="s">
        <v>1860</v>
      </c>
      <c r="V3245" s="10" t="s">
        <v>1824</v>
      </c>
      <c r="W3245" s="10"/>
      <c r="X3245" s="10"/>
      <c r="Y3245" s="10"/>
      <c r="Z3245" s="10"/>
      <c r="AA3245" s="10"/>
      <c r="AB3245" s="10"/>
      <c r="AE3245" s="12">
        <f>IFERROR(FLOOR(Table_Books[[#This Row],[Published_Date]],10), 0)</f>
        <v>1960</v>
      </c>
      <c r="AF3245" s="2">
        <f>IFERROR(CEILING(VALUE(LEFT(Table_Books[[#This Row],[Published_Date]],FIND("-",Table_Books[[#This Row],[Published_Date]]&amp;"-")-1))/100, 1), 0)</f>
        <v>20</v>
      </c>
      <c r="AK3245" s="2" t="str">
        <f>Table_Books[[#This Row],[Title]]&amp;"_"&amp;Table_Books[[#This Row],[Author]]</f>
        <v>Last Exit to Brooklyn_Selby Jr., Hubert</v>
      </c>
      <c r="AL3245" s="2" t="str">
        <f>Table_Books[[#This Row],[Author]]&amp;"_"&amp;Table_Books[[#This Row],[Title]]</f>
        <v>Selby Jr., Hubert_Last Exit to Brooklyn</v>
      </c>
      <c r="AM3245" s="2" t="str">
        <f>Table_Books[[#This Row],[Title]]&amp;" by "&amp;Table_Books[[#This Row],[Author]]</f>
        <v>Last Exit to Brooklyn by Selby Jr., Hubert</v>
      </c>
    </row>
    <row r="3246" spans="1:41" x14ac:dyDescent="0.35">
      <c r="A3246" s="7" t="str">
        <f>"B-" &amp; UPPER(TRIM(Table_Books[[#This Row],[Title]])) &amp; "|" &amp; UPPER(TRIM(Table_Books[[#This Row],[Author]]))</f>
        <v>B-LAST EXIT TO BROOKLYN|SELBY JR., HUBERT</v>
      </c>
      <c r="B3246" s="35" t="str">
        <f>IF(COUNTIFS(Table_Books[Hash_ID],Table_Books[[#This Row],[Hash_ID]])&gt;1,"Y","N")</f>
        <v>Y</v>
      </c>
      <c r="C3246" s="35" t="s">
        <v>2746</v>
      </c>
      <c r="D3246" s="35" t="s">
        <v>2747</v>
      </c>
      <c r="E3246" s="35"/>
      <c r="F3246" s="35"/>
      <c r="G3246" s="36"/>
      <c r="H3246" s="36"/>
      <c r="I3246" s="37"/>
      <c r="J3246" s="36"/>
      <c r="K3246" s="36"/>
      <c r="L3246" s="35"/>
      <c r="M3246" s="35"/>
      <c r="N3246" s="35"/>
      <c r="O3246" s="38"/>
      <c r="P3246" s="39"/>
      <c r="Q3246" s="10" t="s">
        <v>1860</v>
      </c>
      <c r="R3246" s="39"/>
      <c r="S3246" s="39"/>
      <c r="T3246" s="10" t="s">
        <v>1860</v>
      </c>
      <c r="U3246" s="10" t="s">
        <v>1860</v>
      </c>
      <c r="V3246" s="39"/>
      <c r="W3246" s="39"/>
      <c r="X3246" s="39"/>
      <c r="Y3246" s="39"/>
      <c r="Z3246" s="39"/>
      <c r="AA3246" s="39"/>
      <c r="AB3246" s="39"/>
      <c r="AC3246" s="35"/>
      <c r="AD3246" s="35"/>
      <c r="AE3246" s="36">
        <f>IFERROR(FLOOR(Table_Books[[#This Row],[Published_Date]],10), 0)</f>
        <v>0</v>
      </c>
      <c r="AF3246" s="35">
        <f>IFERROR(CEILING(VALUE(LEFT(Table_Books[[#This Row],[Published_Date]],FIND("-",Table_Books[[#This Row],[Published_Date]]&amp;"-")-1))/100, 1), 0)</f>
        <v>0</v>
      </c>
      <c r="AG3246" s="35"/>
      <c r="AH3246" s="35" t="s">
        <v>21572</v>
      </c>
      <c r="AI3246" s="35"/>
      <c r="AJ3246" s="35" t="s">
        <v>20336</v>
      </c>
      <c r="AK3246" s="35" t="str">
        <f>Table_Books[[#This Row],[Title]]&amp;"_"&amp;Table_Books[[#This Row],[Author]]</f>
        <v>Last Exit to Brooklyn_Selby Jr., Hubert</v>
      </c>
      <c r="AL3246" s="35" t="str">
        <f>Table_Books[[#This Row],[Author]]&amp;"_"&amp;Table_Books[[#This Row],[Title]]</f>
        <v>Selby Jr., Hubert_Last Exit to Brooklyn</v>
      </c>
      <c r="AM3246" s="35" t="str">
        <f>Table_Books[[#This Row],[Title]]&amp;" by "&amp;Table_Books[[#This Row],[Author]]</f>
        <v>Last Exit to Brooklyn by Selby Jr., Hubert</v>
      </c>
      <c r="AN3246" s="35"/>
      <c r="AO3246" s="35"/>
    </row>
    <row r="3247" spans="1:41" ht="29" x14ac:dyDescent="0.35">
      <c r="A3247" s="7" t="str">
        <f>"B-" &amp; UPPER(TRIM(Table_Books[[#This Row],[Title]])) &amp; "|" &amp; UPPER(TRIM(Table_Books[[#This Row],[Author]]))</f>
        <v>B-LAST EXIT TO BROOKLYN|SELBY JR., HUBERT</v>
      </c>
      <c r="B3247" s="35" t="str">
        <f>IF(COUNTIFS(Table_Books[Hash_ID],Table_Books[[#This Row],[Hash_ID]])&gt;1,"Y","N")</f>
        <v>Y</v>
      </c>
      <c r="C3247" s="35" t="s">
        <v>2746</v>
      </c>
      <c r="D3247" s="35" t="s">
        <v>2747</v>
      </c>
      <c r="E3247" s="35"/>
      <c r="F3247" s="35"/>
      <c r="G3247" s="36"/>
      <c r="H3247" s="36"/>
      <c r="I3247" s="37"/>
      <c r="J3247" s="36"/>
      <c r="K3247" s="36"/>
      <c r="L3247" s="35"/>
      <c r="M3247" s="35"/>
      <c r="N3247" s="35"/>
      <c r="O3247" s="38"/>
      <c r="P3247" s="39"/>
      <c r="Q3247" s="10" t="s">
        <v>1860</v>
      </c>
      <c r="R3247" s="39"/>
      <c r="S3247" s="39"/>
      <c r="T3247" s="10" t="s">
        <v>1860</v>
      </c>
      <c r="U3247" s="10" t="s">
        <v>1860</v>
      </c>
      <c r="V3247" s="39"/>
      <c r="W3247" s="39"/>
      <c r="X3247" s="39"/>
      <c r="Y3247" s="39"/>
      <c r="Z3247" s="39"/>
      <c r="AA3247" s="39"/>
      <c r="AB3247" s="39"/>
      <c r="AC3247" s="35"/>
      <c r="AD3247" s="35"/>
      <c r="AE3247" s="36">
        <f>IFERROR(FLOOR(Table_Books[[#This Row],[Published_Date]],10), 0)</f>
        <v>0</v>
      </c>
      <c r="AF3247" s="35">
        <f>IFERROR(CEILING(VALUE(LEFT(Table_Books[[#This Row],[Published_Date]],FIND("-",Table_Books[[#This Row],[Published_Date]]&amp;"-")-1))/100, 1), 0)</f>
        <v>0</v>
      </c>
      <c r="AG3247" s="35"/>
      <c r="AH3247" s="35" t="s">
        <v>21576</v>
      </c>
      <c r="AI3247" s="35"/>
      <c r="AJ3247" s="35" t="s">
        <v>20418</v>
      </c>
      <c r="AK3247" s="35" t="str">
        <f>Table_Books[[#This Row],[Title]]&amp;"_"&amp;Table_Books[[#This Row],[Author]]</f>
        <v>Last Exit to Brooklyn_Selby Jr., Hubert</v>
      </c>
      <c r="AL3247" s="35" t="str">
        <f>Table_Books[[#This Row],[Author]]&amp;"_"&amp;Table_Books[[#This Row],[Title]]</f>
        <v>Selby Jr., Hubert_Last Exit to Brooklyn</v>
      </c>
      <c r="AM3247" s="35" t="str">
        <f>Table_Books[[#This Row],[Title]]&amp;" by "&amp;Table_Books[[#This Row],[Author]]</f>
        <v>Last Exit to Brooklyn by Selby Jr., Hubert</v>
      </c>
      <c r="AN3247" s="35"/>
      <c r="AO3247" s="35"/>
    </row>
    <row r="3248" spans="1:41" ht="43.5" x14ac:dyDescent="0.35">
      <c r="A3248" s="7" t="str">
        <f>"B-" &amp; UPPER(TRIM(Table_Books[[#This Row],[Title]])) &amp; "|" &amp; UPPER(TRIM(Table_Books[[#This Row],[Author]]))</f>
        <v>B-REQUIEM FOR A DREAM|SELBY JR., HUBERT</v>
      </c>
      <c r="B3248" s="28" t="str">
        <f>IF(COUNTIFS(Table_Books[Hash_ID],Table_Books[[#This Row],[Hash_ID]])&gt;1,"Y","N")</f>
        <v>Y</v>
      </c>
      <c r="C3248" s="2" t="s">
        <v>2748</v>
      </c>
      <c r="D3248" s="2" t="s">
        <v>2747</v>
      </c>
      <c r="G3248" s="12">
        <v>1978</v>
      </c>
      <c r="H3248" s="12"/>
      <c r="I3248" s="8"/>
      <c r="J3248" s="12"/>
      <c r="K3248" s="12"/>
      <c r="L3248" s="2">
        <v>279</v>
      </c>
      <c r="M3248" s="2" t="s">
        <v>2973</v>
      </c>
      <c r="O3248" s="33"/>
      <c r="P3248" s="10"/>
      <c r="Q3248" s="10" t="s">
        <v>1860</v>
      </c>
      <c r="R3248" s="10"/>
      <c r="S3248" s="10"/>
      <c r="T3248" s="10" t="s">
        <v>1860</v>
      </c>
      <c r="U3248" s="10" t="s">
        <v>1860</v>
      </c>
      <c r="V3248" s="10"/>
      <c r="W3248" s="10"/>
      <c r="X3248" s="10"/>
      <c r="Y3248" s="10"/>
      <c r="Z3248" s="10"/>
      <c r="AA3248" s="10"/>
      <c r="AB3248" s="10"/>
      <c r="AE3248" s="12">
        <f>IFERROR(FLOOR(Table_Books[[#This Row],[Published_Date]],10), 0)</f>
        <v>1970</v>
      </c>
      <c r="AF3248" s="2">
        <f>IFERROR(CEILING(VALUE(LEFT(Table_Books[[#This Row],[Published_Date]],FIND("-",Table_Books[[#This Row],[Published_Date]]&amp;"-")-1))/100, 1), 0)</f>
        <v>20</v>
      </c>
      <c r="AK3248" s="2" t="str">
        <f>Table_Books[[#This Row],[Title]]&amp;"_"&amp;Table_Books[[#This Row],[Author]]</f>
        <v>Requiem for a Dream_Selby Jr., Hubert</v>
      </c>
      <c r="AL3248" s="2" t="str">
        <f>Table_Books[[#This Row],[Author]]&amp;"_"&amp;Table_Books[[#This Row],[Title]]</f>
        <v>Selby Jr., Hubert_Requiem for a Dream</v>
      </c>
      <c r="AM3248" s="2" t="str">
        <f>Table_Books[[#This Row],[Title]]&amp;" by "&amp;Table_Books[[#This Row],[Author]]</f>
        <v>Requiem for a Dream by Selby Jr., Hubert</v>
      </c>
    </row>
    <row r="3249" spans="1:41" x14ac:dyDescent="0.35">
      <c r="A3249" s="7" t="str">
        <f>"B-" &amp; UPPER(TRIM(Table_Books[[#This Row],[Title]])) &amp; "|" &amp; UPPER(TRIM(Table_Books[[#This Row],[Author]]))</f>
        <v>B-REQUIEM FOR A DREAM|SELBY JR., HUBERT</v>
      </c>
      <c r="B3249" s="35" t="str">
        <f>IF(COUNTIFS(Table_Books[Hash_ID],Table_Books[[#This Row],[Hash_ID]])&gt;1,"Y","N")</f>
        <v>Y</v>
      </c>
      <c r="C3249" s="35" t="s">
        <v>2748</v>
      </c>
      <c r="D3249" s="35" t="s">
        <v>2747</v>
      </c>
      <c r="E3249" s="35"/>
      <c r="F3249" s="35"/>
      <c r="G3249" s="36"/>
      <c r="H3249" s="36"/>
      <c r="I3249" s="37"/>
      <c r="J3249" s="36"/>
      <c r="K3249" s="36"/>
      <c r="L3249" s="35"/>
      <c r="M3249" s="35"/>
      <c r="N3249" s="35"/>
      <c r="O3249" s="38"/>
      <c r="P3249" s="39"/>
      <c r="Q3249" s="10" t="s">
        <v>1860</v>
      </c>
      <c r="R3249" s="39"/>
      <c r="S3249" s="39"/>
      <c r="T3249" s="10" t="s">
        <v>1860</v>
      </c>
      <c r="U3249" s="10" t="s">
        <v>1860</v>
      </c>
      <c r="V3249" s="39"/>
      <c r="W3249" s="39"/>
      <c r="X3249" s="39"/>
      <c r="Y3249" s="39"/>
      <c r="Z3249" s="39"/>
      <c r="AA3249" s="39"/>
      <c r="AB3249" s="39"/>
      <c r="AC3249" s="35"/>
      <c r="AD3249" s="35"/>
      <c r="AE3249" s="36">
        <f>IFERROR(FLOOR(Table_Books[[#This Row],[Published_Date]],10), 0)</f>
        <v>0</v>
      </c>
      <c r="AF3249" s="35">
        <f>IFERROR(CEILING(VALUE(LEFT(Table_Books[[#This Row],[Published_Date]],FIND("-",Table_Books[[#This Row],[Published_Date]]&amp;"-")-1))/100, 1), 0)</f>
        <v>0</v>
      </c>
      <c r="AG3249" s="35"/>
      <c r="AH3249" s="35" t="s">
        <v>21572</v>
      </c>
      <c r="AI3249" s="35"/>
      <c r="AJ3249" s="35" t="s">
        <v>20335</v>
      </c>
      <c r="AK3249" s="35" t="str">
        <f>Table_Books[[#This Row],[Title]]&amp;"_"&amp;Table_Books[[#This Row],[Author]]</f>
        <v>Requiem for a Dream_Selby Jr., Hubert</v>
      </c>
      <c r="AL3249" s="35" t="str">
        <f>Table_Books[[#This Row],[Author]]&amp;"_"&amp;Table_Books[[#This Row],[Title]]</f>
        <v>Selby Jr., Hubert_Requiem for a Dream</v>
      </c>
      <c r="AM3249" s="35" t="str">
        <f>Table_Books[[#This Row],[Title]]&amp;" by "&amp;Table_Books[[#This Row],[Author]]</f>
        <v>Requiem for a Dream by Selby Jr., Hubert</v>
      </c>
      <c r="AN3249" s="35"/>
      <c r="AO3249" s="35"/>
    </row>
    <row r="3250" spans="1:41" ht="29" x14ac:dyDescent="0.35">
      <c r="A3250" s="7" t="str">
        <f>"B-" &amp; UPPER(TRIM(Table_Books[[#This Row],[Title]])) &amp; "|" &amp; UPPER(TRIM(Table_Books[[#This Row],[Author]]))</f>
        <v>B-REQUIEM FOR A DREAM|SELBY JR., HUBERT</v>
      </c>
      <c r="B3250" s="35" t="str">
        <f>IF(COUNTIFS(Table_Books[Hash_ID],Table_Books[[#This Row],[Hash_ID]])&gt;1,"Y","N")</f>
        <v>Y</v>
      </c>
      <c r="C3250" s="35" t="s">
        <v>2748</v>
      </c>
      <c r="D3250" s="35" t="s">
        <v>2747</v>
      </c>
      <c r="E3250" s="35"/>
      <c r="F3250" s="35"/>
      <c r="G3250" s="36"/>
      <c r="H3250" s="36"/>
      <c r="I3250" s="37"/>
      <c r="J3250" s="36"/>
      <c r="K3250" s="36"/>
      <c r="L3250" s="35"/>
      <c r="M3250" s="35"/>
      <c r="N3250" s="35"/>
      <c r="O3250" s="38"/>
      <c r="P3250" s="39"/>
      <c r="Q3250" s="10" t="s">
        <v>1860</v>
      </c>
      <c r="R3250" s="39"/>
      <c r="S3250" s="39"/>
      <c r="T3250" s="10" t="s">
        <v>1860</v>
      </c>
      <c r="U3250" s="10" t="s">
        <v>1860</v>
      </c>
      <c r="V3250" s="39"/>
      <c r="W3250" s="39"/>
      <c r="X3250" s="39"/>
      <c r="Y3250" s="39"/>
      <c r="Z3250" s="39"/>
      <c r="AA3250" s="39"/>
      <c r="AB3250" s="39"/>
      <c r="AC3250" s="35"/>
      <c r="AD3250" s="35"/>
      <c r="AE3250" s="36">
        <f>IFERROR(FLOOR(Table_Books[[#This Row],[Published_Date]],10), 0)</f>
        <v>0</v>
      </c>
      <c r="AF3250" s="35">
        <f>IFERROR(CEILING(VALUE(LEFT(Table_Books[[#This Row],[Published_Date]],FIND("-",Table_Books[[#This Row],[Published_Date]]&amp;"-")-1))/100, 1), 0)</f>
        <v>0</v>
      </c>
      <c r="AG3250" s="35"/>
      <c r="AH3250" s="35" t="s">
        <v>21576</v>
      </c>
      <c r="AI3250" s="35"/>
      <c r="AJ3250" s="35" t="s">
        <v>20419</v>
      </c>
      <c r="AK3250" s="35" t="str">
        <f>Table_Books[[#This Row],[Title]]&amp;"_"&amp;Table_Books[[#This Row],[Author]]</f>
        <v>Requiem for a Dream_Selby Jr., Hubert</v>
      </c>
      <c r="AL3250" s="35" t="str">
        <f>Table_Books[[#This Row],[Author]]&amp;"_"&amp;Table_Books[[#This Row],[Title]]</f>
        <v>Selby Jr., Hubert_Requiem for a Dream</v>
      </c>
      <c r="AM3250" s="35" t="str">
        <f>Table_Books[[#This Row],[Title]]&amp;" by "&amp;Table_Books[[#This Row],[Author]]</f>
        <v>Requiem for a Dream by Selby Jr., Hubert</v>
      </c>
      <c r="AN3250" s="35"/>
      <c r="AO3250" s="35"/>
    </row>
    <row r="3251" spans="1:41" x14ac:dyDescent="0.35">
      <c r="A3251" s="7" t="str">
        <f>"B-" &amp; UPPER(TRIM(Table_Books[[#This Row],[Title]])) &amp; "|" &amp; UPPER(TRIM(Table_Books[[#This Row],[Author]]))</f>
        <v>B-SONG OF THE SILENT SNOW|SELBY JR., HUBERT</v>
      </c>
      <c r="B3251" s="28" t="str">
        <f>IF(COUNTIFS(Table_Books[Hash_ID],Table_Books[[#This Row],[Hash_ID]])&gt;1,"Y","N")</f>
        <v>N</v>
      </c>
      <c r="C3251" s="2" t="s">
        <v>6347</v>
      </c>
      <c r="D3251" s="2" t="s">
        <v>2747</v>
      </c>
      <c r="G3251" s="12"/>
      <c r="H3251" s="12"/>
      <c r="I3251" s="8"/>
      <c r="J3251" s="12"/>
      <c r="K3251" s="12"/>
      <c r="O3251" s="33"/>
      <c r="P3251" s="10"/>
      <c r="Q3251" s="10" t="s">
        <v>1860</v>
      </c>
      <c r="R3251" s="10"/>
      <c r="S3251" s="10"/>
      <c r="T3251" s="10" t="s">
        <v>1860</v>
      </c>
      <c r="U3251" s="10" t="s">
        <v>1860</v>
      </c>
      <c r="V3251" s="10"/>
      <c r="W3251" s="10"/>
      <c r="X3251" s="10"/>
      <c r="Y3251" s="10"/>
      <c r="Z3251" s="10"/>
      <c r="AA3251" s="10"/>
      <c r="AB3251" s="10"/>
      <c r="AE3251" s="12">
        <f>IFERROR(FLOOR(Table_Books[[#This Row],[Published_Date]],10), 0)</f>
        <v>0</v>
      </c>
      <c r="AF3251" s="2">
        <f>IFERROR(CEILING(VALUE(LEFT(Table_Books[[#This Row],[Published_Date]],FIND("-",Table_Books[[#This Row],[Published_Date]]&amp;"-")-1))/100, 1), 0)</f>
        <v>0</v>
      </c>
      <c r="AK3251" s="2" t="str">
        <f>Table_Books[[#This Row],[Title]]&amp;"_"&amp;Table_Books[[#This Row],[Author]]</f>
        <v>Song of the Silent Snow_Selby Jr., Hubert</v>
      </c>
      <c r="AL3251" s="2" t="str">
        <f>Table_Books[[#This Row],[Author]]&amp;"_"&amp;Table_Books[[#This Row],[Title]]</f>
        <v>Selby Jr., Hubert_Song of the Silent Snow</v>
      </c>
      <c r="AM3251" s="2" t="str">
        <f>Table_Books[[#This Row],[Title]]&amp;" by "&amp;Table_Books[[#This Row],[Author]]</f>
        <v>Song of the Silent Snow by Selby Jr., Hubert</v>
      </c>
    </row>
    <row r="3252" spans="1:41" x14ac:dyDescent="0.35">
      <c r="A3252" s="7" t="str">
        <f>"B-" &amp; UPPER(TRIM(Table_Books[[#This Row],[Title]])) &amp; "|" &amp; UPPER(TRIM(Table_Books[[#This Row],[Author]]))</f>
        <v>B-THE DEMON|SELBY JR., HUBERT</v>
      </c>
      <c r="B3252" s="28" t="str">
        <f>IF(COUNTIFS(Table_Books[Hash_ID],Table_Books[[#This Row],[Hash_ID]])&gt;1,"Y","N")</f>
        <v>N</v>
      </c>
      <c r="C3252" s="2" t="s">
        <v>6346</v>
      </c>
      <c r="D3252" s="2" t="s">
        <v>2747</v>
      </c>
      <c r="G3252" s="12"/>
      <c r="H3252" s="12"/>
      <c r="I3252" s="8"/>
      <c r="J3252" s="12"/>
      <c r="K3252" s="12"/>
      <c r="O3252" s="33"/>
      <c r="P3252" s="10"/>
      <c r="Q3252" s="10" t="s">
        <v>1860</v>
      </c>
      <c r="R3252" s="10"/>
      <c r="S3252" s="10"/>
      <c r="T3252" s="10" t="s">
        <v>1860</v>
      </c>
      <c r="U3252" s="10" t="s">
        <v>1860</v>
      </c>
      <c r="V3252" s="10"/>
      <c r="W3252" s="10"/>
      <c r="X3252" s="10"/>
      <c r="Y3252" s="10"/>
      <c r="Z3252" s="10"/>
      <c r="AA3252" s="10"/>
      <c r="AB3252" s="10"/>
      <c r="AE3252" s="12">
        <f>IFERROR(FLOOR(Table_Books[[#This Row],[Published_Date]],10), 0)</f>
        <v>0</v>
      </c>
      <c r="AF3252" s="2">
        <f>IFERROR(CEILING(VALUE(LEFT(Table_Books[[#This Row],[Published_Date]],FIND("-",Table_Books[[#This Row],[Published_Date]]&amp;"-")-1))/100, 1), 0)</f>
        <v>0</v>
      </c>
      <c r="AK3252" s="2" t="str">
        <f>Table_Books[[#This Row],[Title]]&amp;"_"&amp;Table_Books[[#This Row],[Author]]</f>
        <v>The Demon_Selby Jr., Hubert</v>
      </c>
      <c r="AL3252" s="2" t="str">
        <f>Table_Books[[#This Row],[Author]]&amp;"_"&amp;Table_Books[[#This Row],[Title]]</f>
        <v>Selby Jr., Hubert_The Demon</v>
      </c>
      <c r="AM3252" s="2" t="str">
        <f>Table_Books[[#This Row],[Title]]&amp;" by "&amp;Table_Books[[#This Row],[Author]]</f>
        <v>The Demon by Selby Jr., Hubert</v>
      </c>
    </row>
    <row r="3253" spans="1:41" ht="43.5" x14ac:dyDescent="0.35">
      <c r="A3253" s="7" t="str">
        <f>"B-" &amp; UPPER(TRIM(Table_Books[[#This Row],[Title]])) &amp; "|" &amp; UPPER(TRIM(Table_Books[[#This Row],[Author]]))</f>
        <v>B-THE ROOM|SELBY JR., HUBERT</v>
      </c>
      <c r="B3253" s="28" t="str">
        <f>IF(COUNTIFS(Table_Books[Hash_ID],Table_Books[[#This Row],[Hash_ID]])&gt;1,"Y","N")</f>
        <v>N</v>
      </c>
      <c r="C3253" s="2" t="s">
        <v>2749</v>
      </c>
      <c r="D3253" s="2" t="s">
        <v>2747</v>
      </c>
      <c r="G3253" s="12">
        <v>1971</v>
      </c>
      <c r="H3253" s="12"/>
      <c r="I3253" s="8"/>
      <c r="J3253" s="12"/>
      <c r="K3253" s="12"/>
      <c r="L3253" s="2">
        <v>176</v>
      </c>
      <c r="M3253" s="2" t="s">
        <v>2974</v>
      </c>
      <c r="O3253" s="33"/>
      <c r="P3253" s="10"/>
      <c r="Q3253" s="10" t="s">
        <v>1860</v>
      </c>
      <c r="R3253" s="10"/>
      <c r="S3253" s="10"/>
      <c r="T3253" s="10" t="s">
        <v>1860</v>
      </c>
      <c r="U3253" s="10" t="s">
        <v>1860</v>
      </c>
      <c r="V3253" s="10"/>
      <c r="W3253" s="10"/>
      <c r="X3253" s="10"/>
      <c r="Y3253" s="10"/>
      <c r="Z3253" s="10"/>
      <c r="AA3253" s="10"/>
      <c r="AB3253" s="10"/>
      <c r="AE3253" s="12">
        <f>IFERROR(FLOOR(Table_Books[[#This Row],[Published_Date]],10), 0)</f>
        <v>1970</v>
      </c>
      <c r="AF3253" s="2">
        <f>IFERROR(CEILING(VALUE(LEFT(Table_Books[[#This Row],[Published_Date]],FIND("-",Table_Books[[#This Row],[Published_Date]]&amp;"-")-1))/100, 1), 0)</f>
        <v>20</v>
      </c>
      <c r="AK3253" s="2" t="str">
        <f>Table_Books[[#This Row],[Title]]&amp;"_"&amp;Table_Books[[#This Row],[Author]]</f>
        <v>The Room_Selby Jr., Hubert</v>
      </c>
      <c r="AL3253" s="2" t="str">
        <f>Table_Books[[#This Row],[Author]]&amp;"_"&amp;Table_Books[[#This Row],[Title]]</f>
        <v>Selby Jr., Hubert_The Room</v>
      </c>
      <c r="AM3253" s="2" t="str">
        <f>Table_Books[[#This Row],[Title]]&amp;" by "&amp;Table_Books[[#This Row],[Author]]</f>
        <v>The Room by Selby Jr., Hubert</v>
      </c>
    </row>
    <row r="3254" spans="1:41" x14ac:dyDescent="0.35">
      <c r="A3254" s="7" t="str">
        <f>"B-" &amp; UPPER(TRIM(Table_Books[[#This Row],[Title]])) &amp; "|" &amp; UPPER(TRIM(Table_Books[[#This Row],[Author]]))</f>
        <v>B-THE WILLOW TREE|SELBY JR., HUBERT</v>
      </c>
      <c r="B3254" s="28" t="str">
        <f>IF(COUNTIFS(Table_Books[Hash_ID],Table_Books[[#This Row],[Hash_ID]])&gt;1,"Y","N")</f>
        <v>N</v>
      </c>
      <c r="C3254" s="2" t="s">
        <v>6348</v>
      </c>
      <c r="D3254" s="2" t="s">
        <v>2747</v>
      </c>
      <c r="G3254" s="12"/>
      <c r="H3254" s="12"/>
      <c r="I3254" s="8"/>
      <c r="J3254" s="12"/>
      <c r="K3254" s="12"/>
      <c r="O3254" s="33"/>
      <c r="P3254" s="10"/>
      <c r="Q3254" s="10" t="s">
        <v>1860</v>
      </c>
      <c r="R3254" s="10"/>
      <c r="S3254" s="10"/>
      <c r="T3254" s="10" t="s">
        <v>1860</v>
      </c>
      <c r="U3254" s="10" t="s">
        <v>1860</v>
      </c>
      <c r="V3254" s="10"/>
      <c r="W3254" s="10"/>
      <c r="X3254" s="10"/>
      <c r="Y3254" s="10"/>
      <c r="Z3254" s="10"/>
      <c r="AA3254" s="10"/>
      <c r="AB3254" s="10"/>
      <c r="AE3254" s="12">
        <f>IFERROR(FLOOR(Table_Books[[#This Row],[Published_Date]],10), 0)</f>
        <v>0</v>
      </c>
      <c r="AF3254" s="2">
        <f>IFERROR(CEILING(VALUE(LEFT(Table_Books[[#This Row],[Published_Date]],FIND("-",Table_Books[[#This Row],[Published_Date]]&amp;"-")-1))/100, 1), 0)</f>
        <v>0</v>
      </c>
      <c r="AK3254" s="2" t="str">
        <f>Table_Books[[#This Row],[Title]]&amp;"_"&amp;Table_Books[[#This Row],[Author]]</f>
        <v>The Willow Tree_Selby Jr., Hubert</v>
      </c>
      <c r="AL3254" s="2" t="str">
        <f>Table_Books[[#This Row],[Author]]&amp;"_"&amp;Table_Books[[#This Row],[Title]]</f>
        <v>Selby Jr., Hubert_The Willow Tree</v>
      </c>
      <c r="AM3254" s="2" t="str">
        <f>Table_Books[[#This Row],[Title]]&amp;" by "&amp;Table_Books[[#This Row],[Author]]</f>
        <v>The Willow Tree by Selby Jr., Hubert</v>
      </c>
    </row>
    <row r="3255" spans="1:41" ht="29" x14ac:dyDescent="0.35">
      <c r="A3255" s="7" t="str">
        <f>"B-" &amp; UPPER(TRIM(Table_Books[[#This Row],[Title]])) &amp; "|" &amp; UPPER(TRIM(Table_Books[[#This Row],[Author]]))</f>
        <v>B-DEATH AND THE DERVISH|SELIMOVIĆ, MEŠA</v>
      </c>
      <c r="B3255" s="28" t="str">
        <f>IF(COUNTIFS(Table_Books[Hash_ID],Table_Books[[#This Row],[Hash_ID]])&gt;1,"Y","N")</f>
        <v>N</v>
      </c>
      <c r="C3255" s="2" t="s">
        <v>1925</v>
      </c>
      <c r="D3255" s="2" t="s">
        <v>2119</v>
      </c>
      <c r="G3255" s="12">
        <v>1966</v>
      </c>
      <c r="H3255" s="12"/>
      <c r="I3255" s="8"/>
      <c r="J3255" s="12"/>
      <c r="K3255" s="12"/>
      <c r="L3255" s="2">
        <v>480</v>
      </c>
      <c r="M3255" s="2" t="s">
        <v>2047</v>
      </c>
      <c r="O3255" s="33"/>
      <c r="P3255" s="10"/>
      <c r="Q3255" s="10" t="s">
        <v>1860</v>
      </c>
      <c r="R3255" s="10"/>
      <c r="S3255" s="10"/>
      <c r="T3255" s="10" t="s">
        <v>1860</v>
      </c>
      <c r="U3255" s="10" t="s">
        <v>1860</v>
      </c>
      <c r="V3255" s="10"/>
      <c r="W3255" s="10"/>
      <c r="X3255" s="10"/>
      <c r="Y3255" s="10"/>
      <c r="Z3255" s="10"/>
      <c r="AA3255" s="10"/>
      <c r="AB3255" s="10"/>
      <c r="AC3255" s="2" t="s">
        <v>1824</v>
      </c>
      <c r="AE3255" s="12">
        <f>IFERROR(FLOOR(Table_Books[[#This Row],[Published_Date]],10), 0)</f>
        <v>1960</v>
      </c>
      <c r="AF3255" s="2">
        <f>IFERROR(CEILING(VALUE(LEFT(Table_Books[[#This Row],[Published_Date]],FIND("-",Table_Books[[#This Row],[Published_Date]]&amp;"-")-1))/100, 1), 0)</f>
        <v>20</v>
      </c>
      <c r="AK3255" s="2" t="str">
        <f>Table_Books[[#This Row],[Title]]&amp;"_"&amp;Table_Books[[#This Row],[Author]]</f>
        <v>Death and the Dervish_Selimović, Meša</v>
      </c>
      <c r="AL3255" s="2" t="str">
        <f>Table_Books[[#This Row],[Author]]&amp;"_"&amp;Table_Books[[#This Row],[Title]]</f>
        <v>Selimović, Meša_Death and the Dervish</v>
      </c>
      <c r="AM3255" s="2" t="str">
        <f>Table_Books[[#This Row],[Title]]&amp;" by "&amp;Table_Books[[#This Row],[Author]]</f>
        <v>Death and the Dervish by Selimović, Meša</v>
      </c>
    </row>
    <row r="3256" spans="1:41" ht="29" x14ac:dyDescent="0.35">
      <c r="A3256" s="7" t="str">
        <f>"B-" &amp; UPPER(TRIM(Table_Books[[#This Row],[Title]])) &amp; "|" &amp; UPPER(TRIM(Table_Books[[#This Row],[Author]]))</f>
        <v>B-EMPIRICISM AND THE PHILOSOPHY OF MIND|SELLARS, WILFRID</v>
      </c>
      <c r="B3256" s="28" t="str">
        <f>IF(COUNTIFS(Table_Books[Hash_ID],Table_Books[[#This Row],[Hash_ID]])&gt;1,"Y","N")</f>
        <v>N</v>
      </c>
      <c r="C3256" s="2" t="s">
        <v>8941</v>
      </c>
      <c r="D3256" s="2" t="s">
        <v>10172</v>
      </c>
      <c r="G3256" s="12">
        <v>1956</v>
      </c>
      <c r="H3256" s="12"/>
      <c r="I3256" s="8"/>
      <c r="J3256" s="12" t="s">
        <v>8941</v>
      </c>
      <c r="K3256" s="12"/>
      <c r="O3256" s="33"/>
      <c r="P3256" s="10"/>
      <c r="Q3256" s="10" t="s">
        <v>1860</v>
      </c>
      <c r="R3256" s="10"/>
      <c r="S3256" s="10"/>
      <c r="T3256" s="10" t="s">
        <v>1860</v>
      </c>
      <c r="U3256" s="10" t="s">
        <v>1860</v>
      </c>
      <c r="V3256" s="10"/>
      <c r="W3256" s="10"/>
      <c r="X3256" s="10"/>
      <c r="Y3256" s="10"/>
      <c r="Z3256" s="10"/>
      <c r="AA3256" s="10"/>
      <c r="AB3256" s="10"/>
      <c r="AE3256" s="12">
        <f>IFERROR(FLOOR(Table_Books[[#This Row],[Published_Date]],10), 0)</f>
        <v>1950</v>
      </c>
      <c r="AF3256" s="2">
        <f>IFERROR(CEILING(VALUE(LEFT(Table_Books[[#This Row],[Published_Date]],FIND("-",Table_Books[[#This Row],[Published_Date]]&amp;"-")-1))/100, 1), 0)</f>
        <v>20</v>
      </c>
      <c r="AG3256" s="2" t="s">
        <v>10354</v>
      </c>
      <c r="AH3256" s="2" t="s">
        <v>4856</v>
      </c>
      <c r="AI3256" s="2" t="s">
        <v>9157</v>
      </c>
      <c r="AK3256" s="2" t="str">
        <f>Table_Books[[#This Row],[Title]]&amp;"_"&amp;Table_Books[[#This Row],[Author]]</f>
        <v>Empiricism and the Philosophy of Mind_Sellars, Wilfrid</v>
      </c>
      <c r="AL3256" s="2" t="str">
        <f>Table_Books[[#This Row],[Author]]&amp;"_"&amp;Table_Books[[#This Row],[Title]]</f>
        <v>Sellars, Wilfrid_Empiricism and the Philosophy of Mind</v>
      </c>
      <c r="AM3256" s="2" t="str">
        <f>Table_Books[[#This Row],[Title]]&amp;" by "&amp;Table_Books[[#This Row],[Author]]</f>
        <v>Empiricism and the Philosophy of Mind by Sellars, Wilfrid</v>
      </c>
    </row>
    <row r="3257" spans="1:41" x14ac:dyDescent="0.35">
      <c r="A3257" s="7" t="str">
        <f>"B-" &amp; UPPER(TRIM(Table_Books[[#This Row],[Title]])) &amp; "|" &amp; UPPER(TRIM(Table_Books[[#This Row],[Author]]))</f>
        <v>B-WHERE THE WILD THINGS ARE|SENDAK, MAURICE</v>
      </c>
      <c r="B3257" s="28" t="str">
        <f>IF(COUNTIFS(Table_Books[Hash_ID],Table_Books[[#This Row],[Hash_ID]])&gt;1,"Y","N")</f>
        <v>N</v>
      </c>
      <c r="C3257" s="24" t="s">
        <v>14802</v>
      </c>
      <c r="D3257" s="24" t="s">
        <v>14803</v>
      </c>
      <c r="G3257" s="12"/>
      <c r="H3257" s="12"/>
      <c r="I3257" s="8"/>
      <c r="J3257" s="12"/>
      <c r="K3257" s="12"/>
      <c r="O3257" s="33"/>
      <c r="P3257" s="10"/>
      <c r="Q3257" s="10" t="s">
        <v>1860</v>
      </c>
      <c r="R3257" s="10"/>
      <c r="S3257" s="10"/>
      <c r="T3257" s="10" t="s">
        <v>1860</v>
      </c>
      <c r="U3257" s="10" t="s">
        <v>1860</v>
      </c>
      <c r="V3257" s="10"/>
      <c r="W3257" s="10"/>
      <c r="X3257" s="10"/>
      <c r="Y3257" s="10"/>
      <c r="Z3257" s="10"/>
      <c r="AA3257" s="10"/>
      <c r="AB3257" s="10"/>
      <c r="AE3257" s="12">
        <f>IFERROR(FLOOR(Table_Books[[#This Row],[Published_Date]],10), 0)</f>
        <v>0</v>
      </c>
      <c r="AF3257" s="2">
        <f>IFERROR(CEILING(VALUE(LEFT(Table_Books[[#This Row],[Published_Date]],FIND("-",Table_Books[[#This Row],[Published_Date]]&amp;"-")-1))/100, 1), 0)</f>
        <v>0</v>
      </c>
      <c r="AK3257" s="24" t="str">
        <f>Table_Books[[#This Row],[Title]]&amp;"_"&amp;Table_Books[[#This Row],[Author]]</f>
        <v>Where the Wild Things Are_Sendak, Maurice</v>
      </c>
      <c r="AL3257" s="24" t="str">
        <f>Table_Books[[#This Row],[Author]]&amp;"_"&amp;Table_Books[[#This Row],[Title]]</f>
        <v>Sendak, Maurice_Where the Wild Things Are</v>
      </c>
      <c r="AM3257" s="24" t="str">
        <f>Table_Books[[#This Row],[Title]]&amp;" by "&amp;Table_Books[[#This Row],[Author]]</f>
        <v>Where the Wild Things Are by Sendak, Maurice</v>
      </c>
    </row>
    <row r="3258" spans="1:41" ht="43.5" x14ac:dyDescent="0.35">
      <c r="A3258" s="7" t="str">
        <f>"B-" &amp; UPPER(TRIM(Table_Books[[#This Row],[Title]])) &amp; "|" &amp; UPPER(TRIM(Table_Books[[#This Row],[Author]]))</f>
        <v>B-OPUS HARLEQUIN|SENDIVOGIUS, MICHAEL</v>
      </c>
      <c r="B3258" s="28" t="str">
        <f>IF(COUNTIFS(Table_Books[Hash_ID],Table_Books[[#This Row],[Hash_ID]])&gt;1,"Y","N")</f>
        <v>N</v>
      </c>
      <c r="C3258" s="2" t="s">
        <v>5353</v>
      </c>
      <c r="D3258" s="2" t="s">
        <v>5354</v>
      </c>
      <c r="G3258" s="12"/>
      <c r="H3258" s="12"/>
      <c r="I3258" s="8"/>
      <c r="J3258" s="12"/>
      <c r="K3258" s="12"/>
      <c r="L3258" s="2">
        <v>246</v>
      </c>
      <c r="M3258" s="2" t="s">
        <v>5434</v>
      </c>
      <c r="O3258" s="33"/>
      <c r="P3258" s="10"/>
      <c r="Q3258" s="10" t="s">
        <v>1860</v>
      </c>
      <c r="R3258" s="10"/>
      <c r="S3258" s="10"/>
      <c r="T3258" s="10" t="s">
        <v>1860</v>
      </c>
      <c r="U3258" s="10" t="s">
        <v>1860</v>
      </c>
      <c r="V3258" s="10"/>
      <c r="W3258" s="10"/>
      <c r="X3258" s="10"/>
      <c r="Y3258" s="10"/>
      <c r="Z3258" s="10"/>
      <c r="AA3258" s="10"/>
      <c r="AB3258" s="10"/>
      <c r="AE3258" s="12">
        <f>IFERROR(FLOOR(Table_Books[[#This Row],[Published_Date]],10), 0)</f>
        <v>0</v>
      </c>
      <c r="AF3258" s="2">
        <f>IFERROR(CEILING(VALUE(LEFT(Table_Books[[#This Row],[Published_Date]],FIND("-",Table_Books[[#This Row],[Published_Date]]&amp;"-")-1))/100, 1), 0)</f>
        <v>0</v>
      </c>
      <c r="AK3258" s="2" t="str">
        <f>Table_Books[[#This Row],[Title]]&amp;"_"&amp;Table_Books[[#This Row],[Author]]</f>
        <v>Opus Harlequin_Sendivogius, Michael</v>
      </c>
      <c r="AL3258" s="2" t="str">
        <f>Table_Books[[#This Row],[Author]]&amp;"_"&amp;Table_Books[[#This Row],[Title]]</f>
        <v>Sendivogius, Michael_Opus Harlequin</v>
      </c>
      <c r="AM3258" s="2" t="str">
        <f>Table_Books[[#This Row],[Title]]&amp;" by "&amp;Table_Books[[#This Row],[Author]]</f>
        <v>Opus Harlequin by Sendivogius, Michael</v>
      </c>
    </row>
    <row r="3259" spans="1:41" ht="29" x14ac:dyDescent="0.35">
      <c r="A3259" s="7" t="str">
        <f>"B-" &amp; UPPER(TRIM(Table_Books[[#This Row],[Title]])) &amp; "|" &amp; UPPER(TRIM(Table_Books[[#This Row],[Author]]))</f>
        <v>B-LETTERS FROM A STOIC|SENECA</v>
      </c>
      <c r="B3259" s="28" t="str">
        <f>IF(COUNTIFS(Table_Books[Hash_ID],Table_Books[[#This Row],[Hash_ID]])&gt;1,"Y","N")</f>
        <v>N</v>
      </c>
      <c r="C3259" s="2" t="s">
        <v>9067</v>
      </c>
      <c r="D3259" s="2" t="s">
        <v>1</v>
      </c>
      <c r="G3259" s="12" t="s">
        <v>2254</v>
      </c>
      <c r="H3259" s="12"/>
      <c r="I3259" s="8"/>
      <c r="J3259" s="12" t="s">
        <v>10483</v>
      </c>
      <c r="K3259" s="12"/>
      <c r="O3259" s="33"/>
      <c r="P3259" s="10">
        <v>4</v>
      </c>
      <c r="Q3259" s="10" t="s">
        <v>1824</v>
      </c>
      <c r="R3259" s="10"/>
      <c r="S3259" s="10"/>
      <c r="T3259" s="10" t="s">
        <v>1860</v>
      </c>
      <c r="U3259" s="10" t="s">
        <v>1860</v>
      </c>
      <c r="V3259" s="10"/>
      <c r="W3259" s="10"/>
      <c r="X3259" s="10"/>
      <c r="Y3259" s="10"/>
      <c r="Z3259" s="10"/>
      <c r="AA3259" s="10"/>
      <c r="AB3259" s="10"/>
      <c r="AE3259" s="12">
        <f>IFERROR(FLOOR(Table_Books[[#This Row],[Published_Date]],10), 0)</f>
        <v>0</v>
      </c>
      <c r="AF3259" s="2">
        <f>IFERROR(CEILING(VALUE(LEFT(Table_Books[[#This Row],[Published_Date]],FIND("-",Table_Books[[#This Row],[Published_Date]]&amp;"-")-1))/100, 1), 0)</f>
        <v>0</v>
      </c>
      <c r="AG3259" s="2" t="s">
        <v>10523</v>
      </c>
      <c r="AH3259" s="2" t="s">
        <v>4856</v>
      </c>
      <c r="AI3259" s="2" t="s">
        <v>10390</v>
      </c>
      <c r="AK3259" s="2" t="str">
        <f>Table_Books[[#This Row],[Title]]&amp;"_"&amp;Table_Books[[#This Row],[Author]]</f>
        <v>Letters from a Stoic_Seneca</v>
      </c>
      <c r="AL3259" s="2" t="str">
        <f>Table_Books[[#This Row],[Author]]&amp;"_"&amp;Table_Books[[#This Row],[Title]]</f>
        <v>Seneca_Letters from a Stoic</v>
      </c>
      <c r="AM3259" s="2" t="str">
        <f>Table_Books[[#This Row],[Title]]&amp;" by "&amp;Table_Books[[#This Row],[Author]]</f>
        <v>Letters from a Stoic by Seneca</v>
      </c>
    </row>
    <row r="3260" spans="1:41" ht="43.5" x14ac:dyDescent="0.35">
      <c r="A3260" s="7" t="str">
        <f>"B-" &amp; UPPER(TRIM(Table_Books[[#This Row],[Title]])) &amp; "|" &amp; UPPER(TRIM(Table_Books[[#This Row],[Author]]))</f>
        <v>B-MEDEA|SENECA</v>
      </c>
      <c r="B3260" s="28" t="str">
        <f>IF(COUNTIFS(Table_Books[Hash_ID],Table_Books[[#This Row],[Hash_ID]])&gt;1,"Y","N")</f>
        <v>N</v>
      </c>
      <c r="C3260" s="2" t="s">
        <v>2686</v>
      </c>
      <c r="D3260" s="2" t="s">
        <v>1</v>
      </c>
      <c r="G3260" s="12" t="s">
        <v>2528</v>
      </c>
      <c r="H3260" s="12"/>
      <c r="I3260" s="8"/>
      <c r="J3260" s="12"/>
      <c r="K3260" s="12"/>
      <c r="L3260" s="2">
        <v>120</v>
      </c>
      <c r="M3260" s="2" t="s">
        <v>2883</v>
      </c>
      <c r="O3260" s="33"/>
      <c r="P3260" s="10"/>
      <c r="Q3260" s="10" t="s">
        <v>1860</v>
      </c>
      <c r="R3260" s="10"/>
      <c r="S3260" s="10"/>
      <c r="T3260" s="10" t="s">
        <v>1860</v>
      </c>
      <c r="U3260" s="10" t="s">
        <v>1860</v>
      </c>
      <c r="V3260" s="10"/>
      <c r="W3260" s="10"/>
      <c r="X3260" s="10"/>
      <c r="Y3260" s="10"/>
      <c r="Z3260" s="10"/>
      <c r="AA3260" s="10"/>
      <c r="AB3260" s="10"/>
      <c r="AE3260" s="12">
        <f>IFERROR(FLOOR(Table_Books[[#This Row],[Published_Date]],10), 0)</f>
        <v>0</v>
      </c>
      <c r="AF3260" s="2">
        <f>IFERROR(CEILING(VALUE(LEFT(Table_Books[[#This Row],[Published_Date]],FIND("-",Table_Books[[#This Row],[Published_Date]]&amp;"-")-1))/100, 1), 0)</f>
        <v>0</v>
      </c>
      <c r="AK3260" s="2" t="str">
        <f>Table_Books[[#This Row],[Title]]&amp;"_"&amp;Table_Books[[#This Row],[Author]]</f>
        <v>Medea_Seneca</v>
      </c>
      <c r="AL3260" s="2" t="str">
        <f>Table_Books[[#This Row],[Author]]&amp;"_"&amp;Table_Books[[#This Row],[Title]]</f>
        <v>Seneca_Medea</v>
      </c>
      <c r="AM3260" s="2" t="str">
        <f>Table_Books[[#This Row],[Title]]&amp;" by "&amp;Table_Books[[#This Row],[Author]]</f>
        <v>Medea by Seneca</v>
      </c>
    </row>
    <row r="3261" spans="1:41" x14ac:dyDescent="0.35">
      <c r="A3261" s="7" t="str">
        <f>"B-" &amp; UPPER(TRIM(Table_Books[[#This Row],[Title]])) &amp; "|" &amp; UPPER(TRIM(Table_Books[[#This Row],[Author]]))</f>
        <v>B-ON ANGER|SENECA</v>
      </c>
      <c r="B3261" s="28" t="str">
        <f>IF(COUNTIFS(Table_Books[Hash_ID],Table_Books[[#This Row],[Hash_ID]])&gt;1,"Y","N")</f>
        <v>N</v>
      </c>
      <c r="C3261" s="2" t="s">
        <v>9068</v>
      </c>
      <c r="D3261" s="2" t="s">
        <v>1</v>
      </c>
      <c r="G3261" s="12" t="s">
        <v>10459</v>
      </c>
      <c r="H3261" s="12"/>
      <c r="I3261" s="8"/>
      <c r="J3261" s="12" t="s">
        <v>10485</v>
      </c>
      <c r="K3261" s="12"/>
      <c r="O3261" s="33"/>
      <c r="P3261" s="10"/>
      <c r="Q3261" s="10" t="s">
        <v>1860</v>
      </c>
      <c r="R3261" s="10"/>
      <c r="S3261" s="10"/>
      <c r="T3261" s="10" t="s">
        <v>1860</v>
      </c>
      <c r="U3261" s="10" t="s">
        <v>1860</v>
      </c>
      <c r="V3261" s="10"/>
      <c r="W3261" s="10"/>
      <c r="X3261" s="10"/>
      <c r="Y3261" s="10"/>
      <c r="Z3261" s="10"/>
      <c r="AA3261" s="10"/>
      <c r="AB3261" s="10"/>
      <c r="AE3261" s="12">
        <f>IFERROR(FLOOR(Table_Books[[#This Row],[Published_Date]],10), 0)</f>
        <v>0</v>
      </c>
      <c r="AF3261" s="2">
        <f>IFERROR(CEILING(VALUE(LEFT(Table_Books[[#This Row],[Published_Date]],FIND("-",Table_Books[[#This Row],[Published_Date]]&amp;"-")-1))/100, 1), 0)</f>
        <v>0</v>
      </c>
      <c r="AG3261" s="2" t="s">
        <v>10354</v>
      </c>
      <c r="AH3261" s="2" t="s">
        <v>4856</v>
      </c>
      <c r="AI3261" s="2" t="s">
        <v>10390</v>
      </c>
      <c r="AK3261" s="2" t="str">
        <f>Table_Books[[#This Row],[Title]]&amp;"_"&amp;Table_Books[[#This Row],[Author]]</f>
        <v>On Anger_Seneca</v>
      </c>
      <c r="AL3261" s="2" t="str">
        <f>Table_Books[[#This Row],[Author]]&amp;"_"&amp;Table_Books[[#This Row],[Title]]</f>
        <v>Seneca_On Anger</v>
      </c>
      <c r="AM3261" s="2" t="str">
        <f>Table_Books[[#This Row],[Title]]&amp;" by "&amp;Table_Books[[#This Row],[Author]]</f>
        <v>On Anger by Seneca</v>
      </c>
    </row>
    <row r="3262" spans="1:41" ht="29" x14ac:dyDescent="0.35">
      <c r="A3262" s="7" t="str">
        <f>"B-" &amp; UPPER(TRIM(Table_Books[[#This Row],[Title]])) &amp; "|" &amp; UPPER(TRIM(Table_Books[[#This Row],[Author]]))</f>
        <v>B-ON THE SHORTNESS OF LIFE|SENECA</v>
      </c>
      <c r="B3262" s="28" t="str">
        <f>IF(COUNTIFS(Table_Books[Hash_ID],Table_Books[[#This Row],[Hash_ID]])&gt;1,"Y","N")</f>
        <v>N</v>
      </c>
      <c r="C3262" s="2" t="s">
        <v>2693</v>
      </c>
      <c r="D3262" s="2" t="s">
        <v>1</v>
      </c>
      <c r="G3262" s="12" t="s">
        <v>2774</v>
      </c>
      <c r="H3262" s="12"/>
      <c r="I3262" s="8"/>
      <c r="J3262" s="12" t="s">
        <v>10484</v>
      </c>
      <c r="K3262" s="12"/>
      <c r="L3262" s="2">
        <v>106</v>
      </c>
      <c r="M3262" s="2" t="s">
        <v>2885</v>
      </c>
      <c r="O3262" s="33"/>
      <c r="P3262" s="10"/>
      <c r="Q3262" s="10" t="s">
        <v>1860</v>
      </c>
      <c r="R3262" s="10"/>
      <c r="S3262" s="10"/>
      <c r="T3262" s="10" t="s">
        <v>1860</v>
      </c>
      <c r="U3262" s="10" t="s">
        <v>1860</v>
      </c>
      <c r="V3262" s="10"/>
      <c r="W3262" s="10"/>
      <c r="X3262" s="10"/>
      <c r="Y3262" s="10"/>
      <c r="Z3262" s="10"/>
      <c r="AA3262" s="10"/>
      <c r="AB3262" s="10"/>
      <c r="AE3262" s="12">
        <f>IFERROR(FLOOR(Table_Books[[#This Row],[Published_Date]],10), 0)</f>
        <v>0</v>
      </c>
      <c r="AF3262" s="2">
        <f>IFERROR(CEILING(VALUE(LEFT(Table_Books[[#This Row],[Published_Date]],FIND("-",Table_Books[[#This Row],[Published_Date]]&amp;"-")-1))/100, 1), 0)</f>
        <v>0</v>
      </c>
      <c r="AK3262" s="2" t="str">
        <f>Table_Books[[#This Row],[Title]]&amp;"_"&amp;Table_Books[[#This Row],[Author]]</f>
        <v>On the Shortness of Life_Seneca</v>
      </c>
      <c r="AL3262" s="2" t="str">
        <f>Table_Books[[#This Row],[Author]]&amp;"_"&amp;Table_Books[[#This Row],[Title]]</f>
        <v>Seneca_On the Shortness of Life</v>
      </c>
      <c r="AM3262" s="2" t="str">
        <f>Table_Books[[#This Row],[Title]]&amp;" by "&amp;Table_Books[[#This Row],[Author]]</f>
        <v>On the Shortness of Life by Seneca</v>
      </c>
    </row>
    <row r="3263" spans="1:41" ht="29" x14ac:dyDescent="0.35">
      <c r="A3263" s="7" t="str">
        <f>"B-" &amp; UPPER(TRIM(Table_Books[[#This Row],[Title]])) &amp; "|" &amp; UPPER(TRIM(Table_Books[[#This Row],[Author]]))</f>
        <v>B-PHAEDRA|SENECA</v>
      </c>
      <c r="B3263" s="28" t="str">
        <f>IF(COUNTIFS(Table_Books[Hash_ID],Table_Books[[#This Row],[Hash_ID]])&gt;1,"Y","N")</f>
        <v>N</v>
      </c>
      <c r="C3263" s="2" t="s">
        <v>2692</v>
      </c>
      <c r="D3263" s="2" t="s">
        <v>1</v>
      </c>
      <c r="G3263" s="12" t="s">
        <v>2528</v>
      </c>
      <c r="H3263" s="12"/>
      <c r="I3263" s="8"/>
      <c r="J3263" s="12"/>
      <c r="K3263" s="12"/>
      <c r="L3263" s="2">
        <v>112</v>
      </c>
      <c r="M3263" s="2" t="s">
        <v>2884</v>
      </c>
      <c r="O3263" s="33"/>
      <c r="P3263" s="10"/>
      <c r="Q3263" s="10" t="s">
        <v>1860</v>
      </c>
      <c r="R3263" s="10"/>
      <c r="S3263" s="10"/>
      <c r="T3263" s="10" t="s">
        <v>1860</v>
      </c>
      <c r="U3263" s="10" t="s">
        <v>1860</v>
      </c>
      <c r="V3263" s="10"/>
      <c r="W3263" s="10"/>
      <c r="X3263" s="10"/>
      <c r="Y3263" s="10"/>
      <c r="Z3263" s="10"/>
      <c r="AA3263" s="10"/>
      <c r="AB3263" s="10"/>
      <c r="AE3263" s="12">
        <f>IFERROR(FLOOR(Table_Books[[#This Row],[Published_Date]],10), 0)</f>
        <v>0</v>
      </c>
      <c r="AF3263" s="2">
        <f>IFERROR(CEILING(VALUE(LEFT(Table_Books[[#This Row],[Published_Date]],FIND("-",Table_Books[[#This Row],[Published_Date]]&amp;"-")-1))/100, 1), 0)</f>
        <v>0</v>
      </c>
      <c r="AK3263" s="2" t="str">
        <f>Table_Books[[#This Row],[Title]]&amp;"_"&amp;Table_Books[[#This Row],[Author]]</f>
        <v>Phaedra_Seneca</v>
      </c>
      <c r="AL3263" s="2" t="str">
        <f>Table_Books[[#This Row],[Author]]&amp;"_"&amp;Table_Books[[#This Row],[Title]]</f>
        <v>Seneca_Phaedra</v>
      </c>
      <c r="AM3263" s="2" t="str">
        <f>Table_Books[[#This Row],[Title]]&amp;" by "&amp;Table_Books[[#This Row],[Author]]</f>
        <v>Phaedra by Seneca</v>
      </c>
    </row>
    <row r="3264" spans="1:41" ht="43.5" x14ac:dyDescent="0.35">
      <c r="A3264" s="7" t="str">
        <f>"B-" &amp; UPPER(TRIM(Table_Books[[#This Row],[Title]])) &amp; "|" &amp; UPPER(TRIM(Table_Books[[#This Row],[Author]]))</f>
        <v>B-THYESTES|SENECA</v>
      </c>
      <c r="B3264" s="28" t="str">
        <f>IF(COUNTIFS(Table_Books[Hash_ID],Table_Books[[#This Row],[Hash_ID]])&gt;1,"Y","N")</f>
        <v>N</v>
      </c>
      <c r="C3264" s="2" t="s">
        <v>2691</v>
      </c>
      <c r="D3264" s="2" t="s">
        <v>1</v>
      </c>
      <c r="G3264" s="12" t="s">
        <v>2528</v>
      </c>
      <c r="H3264" s="12"/>
      <c r="I3264" s="8"/>
      <c r="J3264" s="12"/>
      <c r="K3264" s="12"/>
      <c r="L3264" s="2">
        <v>128</v>
      </c>
      <c r="M3264" s="2" t="s">
        <v>2882</v>
      </c>
      <c r="O3264" s="33"/>
      <c r="P3264" s="10"/>
      <c r="Q3264" s="10" t="s">
        <v>1860</v>
      </c>
      <c r="R3264" s="10"/>
      <c r="S3264" s="10"/>
      <c r="T3264" s="10" t="s">
        <v>1860</v>
      </c>
      <c r="U3264" s="10" t="s">
        <v>1860</v>
      </c>
      <c r="V3264" s="10"/>
      <c r="W3264" s="10"/>
      <c r="X3264" s="10"/>
      <c r="Y3264" s="10"/>
      <c r="Z3264" s="10"/>
      <c r="AA3264" s="10"/>
      <c r="AB3264" s="10"/>
      <c r="AE3264" s="12">
        <f>IFERROR(FLOOR(Table_Books[[#This Row],[Published_Date]],10), 0)</f>
        <v>0</v>
      </c>
      <c r="AF3264" s="2">
        <f>IFERROR(CEILING(VALUE(LEFT(Table_Books[[#This Row],[Published_Date]],FIND("-",Table_Books[[#This Row],[Published_Date]]&amp;"-")-1))/100, 1), 0)</f>
        <v>0</v>
      </c>
      <c r="AK3264" s="2" t="str">
        <f>Table_Books[[#This Row],[Title]]&amp;"_"&amp;Table_Books[[#This Row],[Author]]</f>
        <v>Thyestes_Seneca</v>
      </c>
      <c r="AL3264" s="2" t="str">
        <f>Table_Books[[#This Row],[Author]]&amp;"_"&amp;Table_Books[[#This Row],[Title]]</f>
        <v>Seneca_Thyestes</v>
      </c>
      <c r="AM3264" s="2" t="str">
        <f>Table_Books[[#This Row],[Title]]&amp;" by "&amp;Table_Books[[#This Row],[Author]]</f>
        <v>Thyestes by Seneca</v>
      </c>
    </row>
    <row r="3265" spans="1:41" x14ac:dyDescent="0.35">
      <c r="A3265" s="7" t="str">
        <f>"B-" &amp; UPPER(TRIM(Table_Books[[#This Row],[Title]])) &amp; "|" &amp; UPPER(TRIM(Table_Books[[#This Row],[Author]]))</f>
        <v>B-ALISS|SENÉCAL, PATRICK</v>
      </c>
      <c r="B3265" s="28" t="str">
        <f>IF(COUNTIFS(Table_Books[Hash_ID],Table_Books[[#This Row],[Hash_ID]])&gt;1,"Y","N")</f>
        <v>N</v>
      </c>
      <c r="C3265" s="2" t="s">
        <v>16579</v>
      </c>
      <c r="D3265" s="2" t="s">
        <v>16580</v>
      </c>
      <c r="G3265" s="12"/>
      <c r="H3265" s="12"/>
      <c r="I3265" s="8"/>
      <c r="J3265" s="12"/>
      <c r="K3265" s="12"/>
      <c r="O3265" s="33">
        <v>4</v>
      </c>
      <c r="P3265" s="10"/>
      <c r="Q3265" s="10" t="s">
        <v>1860</v>
      </c>
      <c r="R3265" s="10"/>
      <c r="S3265" s="10"/>
      <c r="T3265" s="10" t="s">
        <v>1860</v>
      </c>
      <c r="U3265" s="10" t="s">
        <v>1860</v>
      </c>
      <c r="V3265" s="10" t="s">
        <v>1860</v>
      </c>
      <c r="W3265" s="10"/>
      <c r="X3265" s="10"/>
      <c r="Y3265" s="10"/>
      <c r="Z3265" s="10"/>
      <c r="AA3265" s="10"/>
      <c r="AB3265" s="10"/>
      <c r="AE3265" s="12">
        <f>IFERROR(FLOOR(Table_Books[[#This Row],[Published_Date]],10), 0)</f>
        <v>0</v>
      </c>
      <c r="AF3265" s="2">
        <f>IFERROR(CEILING(VALUE(LEFT(Table_Books[[#This Row],[Published_Date]],FIND("-",Table_Books[[#This Row],[Published_Date]]&amp;"-")-1))/100, 1), 0)</f>
        <v>0</v>
      </c>
      <c r="AK3265" s="2" t="str">
        <f>Table_Books[[#This Row],[Title]]&amp;"_"&amp;Table_Books[[#This Row],[Author]]</f>
        <v>Aliss_Senécal, Patrick</v>
      </c>
      <c r="AL3265" s="2" t="str">
        <f>Table_Books[[#This Row],[Author]]&amp;"_"&amp;Table_Books[[#This Row],[Title]]</f>
        <v>Senécal, Patrick_Aliss</v>
      </c>
      <c r="AM3265" s="2" t="str">
        <f>Table_Books[[#This Row],[Title]]&amp;" by "&amp;Table_Books[[#This Row],[Author]]</f>
        <v>Aliss by Senécal, Patrick</v>
      </c>
      <c r="AO3265" s="32"/>
    </row>
    <row r="3266" spans="1:41" ht="29" x14ac:dyDescent="0.35">
      <c r="A3266" s="7" t="str">
        <f>"B-" &amp; UPPER(TRIM(Table_Books[[#This Row],[Title]])) &amp; "|" &amp; UPPER(TRIM(Table_Books[[#This Row],[Author]]))</f>
        <v>B-FRAGMENTS DE LICHTENBERG|SENGES, PIERRE</v>
      </c>
      <c r="B3266" s="28" t="str">
        <f>IF(COUNTIFS(Table_Books[Hash_ID],Table_Books[[#This Row],[Hash_ID]])&gt;1,"Y","N")</f>
        <v>N</v>
      </c>
      <c r="C3266" s="2" t="s">
        <v>1926</v>
      </c>
      <c r="D3266" s="2" t="s">
        <v>2112</v>
      </c>
      <c r="G3266" s="12">
        <v>2008</v>
      </c>
      <c r="H3266" s="12"/>
      <c r="I3266" s="8"/>
      <c r="J3266" s="12"/>
      <c r="K3266" s="12"/>
      <c r="L3266" s="2">
        <v>650</v>
      </c>
      <c r="M3266" s="2" t="s">
        <v>2048</v>
      </c>
      <c r="O3266" s="33"/>
      <c r="P3266" s="10"/>
      <c r="Q3266" s="10" t="s">
        <v>1860</v>
      </c>
      <c r="R3266" s="10"/>
      <c r="S3266" s="10"/>
      <c r="T3266" s="10" t="s">
        <v>1860</v>
      </c>
      <c r="U3266" s="10" t="s">
        <v>1860</v>
      </c>
      <c r="V3266" s="10"/>
      <c r="W3266" s="10"/>
      <c r="X3266" s="10"/>
      <c r="Y3266" s="10"/>
      <c r="Z3266" s="10"/>
      <c r="AA3266" s="10"/>
      <c r="AB3266" s="10"/>
      <c r="AE3266" s="12">
        <f>IFERROR(FLOOR(Table_Books[[#This Row],[Published_Date]],10), 0)</f>
        <v>2000</v>
      </c>
      <c r="AF3266" s="2">
        <f>IFERROR(CEILING(VALUE(LEFT(Table_Books[[#This Row],[Published_Date]],FIND("-",Table_Books[[#This Row],[Published_Date]]&amp;"-")-1))/100, 1), 0)</f>
        <v>21</v>
      </c>
      <c r="AK3266" s="2" t="str">
        <f>Table_Books[[#This Row],[Title]]&amp;"_"&amp;Table_Books[[#This Row],[Author]]</f>
        <v>Fragments de Lichtenberg_Senges, Pierre</v>
      </c>
      <c r="AL3266" s="2" t="str">
        <f>Table_Books[[#This Row],[Author]]&amp;"_"&amp;Table_Books[[#This Row],[Title]]</f>
        <v>Senges, Pierre_Fragments de Lichtenberg</v>
      </c>
      <c r="AM3266" s="2" t="str">
        <f>Table_Books[[#This Row],[Title]]&amp;" by "&amp;Table_Books[[#This Row],[Author]]</f>
        <v>Fragments de Lichtenberg by Senges, Pierre</v>
      </c>
    </row>
    <row r="3267" spans="1:41" ht="43.5" x14ac:dyDescent="0.35">
      <c r="A3267" s="7" t="str">
        <f>"B-" &amp; UPPER(TRIM(Table_Books[[#This Row],[Title]])) &amp; "|" &amp; UPPER(TRIM(Table_Books[[#This Row],[Author]]))</f>
        <v>B-CODEX SERAPHINIANUS|SERAFINI, LUIGI</v>
      </c>
      <c r="B3267" s="28" t="str">
        <f>IF(COUNTIFS(Table_Books[Hash_ID],Table_Books[[#This Row],[Hash_ID]])&gt;1,"Y","N")</f>
        <v>N</v>
      </c>
      <c r="C3267" s="2" t="s">
        <v>5313</v>
      </c>
      <c r="D3267" s="2" t="s">
        <v>5314</v>
      </c>
      <c r="G3267" s="12">
        <v>1981</v>
      </c>
      <c r="H3267" s="12"/>
      <c r="I3267" s="8"/>
      <c r="J3267" s="12"/>
      <c r="K3267" s="12"/>
      <c r="L3267" s="2">
        <v>360</v>
      </c>
      <c r="M3267" s="2" t="s">
        <v>5413</v>
      </c>
      <c r="O3267" s="33"/>
      <c r="P3267" s="10"/>
      <c r="Q3267" s="10" t="s">
        <v>1860</v>
      </c>
      <c r="R3267" s="10"/>
      <c r="S3267" s="10"/>
      <c r="T3267" s="10" t="s">
        <v>1860</v>
      </c>
      <c r="U3267" s="10" t="s">
        <v>1860</v>
      </c>
      <c r="V3267" s="10"/>
      <c r="W3267" s="10"/>
      <c r="X3267" s="10"/>
      <c r="Y3267" s="10"/>
      <c r="Z3267" s="10"/>
      <c r="AA3267" s="10"/>
      <c r="AB3267" s="10"/>
      <c r="AE3267" s="12">
        <f>IFERROR(FLOOR(Table_Books[[#This Row],[Published_Date]],10), 0)</f>
        <v>1980</v>
      </c>
      <c r="AF3267" s="2">
        <f>IFERROR(CEILING(VALUE(LEFT(Table_Books[[#This Row],[Published_Date]],FIND("-",Table_Books[[#This Row],[Published_Date]]&amp;"-")-1))/100, 1), 0)</f>
        <v>20</v>
      </c>
      <c r="AK3267" s="2" t="str">
        <f>Table_Books[[#This Row],[Title]]&amp;"_"&amp;Table_Books[[#This Row],[Author]]</f>
        <v>Codex Seraphinianus_Serafini, Luigi</v>
      </c>
      <c r="AL3267" s="2" t="str">
        <f>Table_Books[[#This Row],[Author]]&amp;"_"&amp;Table_Books[[#This Row],[Title]]</f>
        <v>Serafini, Luigi_Codex Seraphinianus</v>
      </c>
      <c r="AM3267" s="2" t="str">
        <f>Table_Books[[#This Row],[Title]]&amp;" by "&amp;Table_Books[[#This Row],[Author]]</f>
        <v>Codex Seraphinianus by Serafini, Luigi</v>
      </c>
    </row>
    <row r="3268" spans="1:41" x14ac:dyDescent="0.35">
      <c r="A3268" s="7" t="str">
        <f>"B-" &amp; UPPER(TRIM(Table_Books[[#This Row],[Title]])) &amp; "|" &amp; UPPER(TRIM(Table_Books[[#This Row],[Author]]))</f>
        <v>B-FOX IN SOCKS|SEUSS, DR.</v>
      </c>
      <c r="B3268" s="28" t="str">
        <f>IF(COUNTIFS(Table_Books[Hash_ID],Table_Books[[#This Row],[Hash_ID]])&gt;1,"Y","N")</f>
        <v>N</v>
      </c>
      <c r="C3268" s="24" t="s">
        <v>14531</v>
      </c>
      <c r="D3268" s="24" t="s">
        <v>14532</v>
      </c>
      <c r="G3268" s="12"/>
      <c r="H3268" s="12"/>
      <c r="I3268" s="8"/>
      <c r="J3268" s="12"/>
      <c r="K3268" s="12"/>
      <c r="O3268" s="33"/>
      <c r="P3268" s="10"/>
      <c r="Q3268" s="10" t="s">
        <v>1860</v>
      </c>
      <c r="R3268" s="10"/>
      <c r="S3268" s="10"/>
      <c r="T3268" s="10" t="s">
        <v>1860</v>
      </c>
      <c r="U3268" s="10" t="s">
        <v>1860</v>
      </c>
      <c r="V3268" s="10"/>
      <c r="W3268" s="10"/>
      <c r="X3268" s="10"/>
      <c r="Y3268" s="10"/>
      <c r="Z3268" s="10"/>
      <c r="AA3268" s="10"/>
      <c r="AB3268" s="10"/>
      <c r="AE3268" s="12">
        <f>IFERROR(FLOOR(Table_Books[[#This Row],[Published_Date]],10), 0)</f>
        <v>0</v>
      </c>
      <c r="AF3268" s="2">
        <f>IFERROR(CEILING(VALUE(LEFT(Table_Books[[#This Row],[Published_Date]],FIND("-",Table_Books[[#This Row],[Published_Date]]&amp;"-")-1))/100, 1), 0)</f>
        <v>0</v>
      </c>
      <c r="AK3268" s="24" t="str">
        <f>Table_Books[[#This Row],[Title]]&amp;"_"&amp;Table_Books[[#This Row],[Author]]</f>
        <v>Fox in Socks_Seuss, Dr.</v>
      </c>
      <c r="AL3268" s="24" t="str">
        <f>Table_Books[[#This Row],[Author]]&amp;"_"&amp;Table_Books[[#This Row],[Title]]</f>
        <v>Seuss, Dr._Fox in Socks</v>
      </c>
      <c r="AM3268" s="24" t="str">
        <f>Table_Books[[#This Row],[Title]]&amp;" by "&amp;Table_Books[[#This Row],[Author]]</f>
        <v>Fox in Socks by Seuss, Dr.</v>
      </c>
    </row>
    <row r="3269" spans="1:41" x14ac:dyDescent="0.35">
      <c r="A3269" s="7" t="str">
        <f>"B-" &amp; UPPER(TRIM(Table_Books[[#This Row],[Title]])) &amp; "|" &amp; UPPER(TRIM(Table_Books[[#This Row],[Author]]))</f>
        <v>B-GREEN EGGS AND HAM|SEUSS, DR.</v>
      </c>
      <c r="B3269" s="28" t="str">
        <f>IF(COUNTIFS(Table_Books[Hash_ID],Table_Books[[#This Row],[Hash_ID]])&gt;1,"Y","N")</f>
        <v>N</v>
      </c>
      <c r="C3269" s="24" t="s">
        <v>14535</v>
      </c>
      <c r="D3269" s="24" t="s">
        <v>14532</v>
      </c>
      <c r="G3269" s="12"/>
      <c r="H3269" s="12"/>
      <c r="I3269" s="8"/>
      <c r="J3269" s="12"/>
      <c r="K3269" s="12"/>
      <c r="O3269" s="33"/>
      <c r="P3269" s="10"/>
      <c r="Q3269" s="10" t="s">
        <v>1860</v>
      </c>
      <c r="R3269" s="10"/>
      <c r="S3269" s="10"/>
      <c r="T3269" s="10" t="s">
        <v>1860</v>
      </c>
      <c r="U3269" s="10" t="s">
        <v>1860</v>
      </c>
      <c r="V3269" s="10"/>
      <c r="W3269" s="10"/>
      <c r="X3269" s="10"/>
      <c r="Y3269" s="10"/>
      <c r="Z3269" s="10"/>
      <c r="AA3269" s="10"/>
      <c r="AB3269" s="10"/>
      <c r="AE3269" s="12">
        <f>IFERROR(FLOOR(Table_Books[[#This Row],[Published_Date]],10), 0)</f>
        <v>0</v>
      </c>
      <c r="AF3269" s="2">
        <f>IFERROR(CEILING(VALUE(LEFT(Table_Books[[#This Row],[Published_Date]],FIND("-",Table_Books[[#This Row],[Published_Date]]&amp;"-")-1))/100, 1), 0)</f>
        <v>0</v>
      </c>
      <c r="AK3269" s="24" t="str">
        <f>Table_Books[[#This Row],[Title]]&amp;"_"&amp;Table_Books[[#This Row],[Author]]</f>
        <v>Green Eggs and Ham_Seuss, Dr.</v>
      </c>
      <c r="AL3269" s="24" t="str">
        <f>Table_Books[[#This Row],[Author]]&amp;"_"&amp;Table_Books[[#This Row],[Title]]</f>
        <v>Seuss, Dr._Green Eggs and Ham</v>
      </c>
      <c r="AM3269" s="24" t="str">
        <f>Table_Books[[#This Row],[Title]]&amp;" by "&amp;Table_Books[[#This Row],[Author]]</f>
        <v>Green Eggs and Ham by Seuss, Dr.</v>
      </c>
    </row>
    <row r="3270" spans="1:41" x14ac:dyDescent="0.35">
      <c r="A3270" s="7" t="str">
        <f>"B-" &amp; UPPER(TRIM(Table_Books[[#This Row],[Title]])) &amp; "|" &amp; UPPER(TRIM(Table_Books[[#This Row],[Author]]))</f>
        <v>B-HOP ON POP|SEUSS, DR.</v>
      </c>
      <c r="B3270" s="28" t="str">
        <f>IF(COUNTIFS(Table_Books[Hash_ID],Table_Books[[#This Row],[Hash_ID]])&gt;1,"Y","N")</f>
        <v>N</v>
      </c>
      <c r="C3270" s="24" t="s">
        <v>14542</v>
      </c>
      <c r="D3270" s="24" t="s">
        <v>14532</v>
      </c>
      <c r="G3270" s="12"/>
      <c r="H3270" s="12"/>
      <c r="I3270" s="8"/>
      <c r="J3270" s="12"/>
      <c r="K3270" s="12"/>
      <c r="O3270" s="33"/>
      <c r="P3270" s="10"/>
      <c r="Q3270" s="10" t="s">
        <v>1860</v>
      </c>
      <c r="R3270" s="10"/>
      <c r="S3270" s="10"/>
      <c r="T3270" s="10" t="s">
        <v>1860</v>
      </c>
      <c r="U3270" s="10" t="s">
        <v>1860</v>
      </c>
      <c r="V3270" s="10"/>
      <c r="W3270" s="10"/>
      <c r="X3270" s="10"/>
      <c r="Y3270" s="10"/>
      <c r="Z3270" s="10"/>
      <c r="AA3270" s="10"/>
      <c r="AB3270" s="10"/>
      <c r="AE3270" s="12">
        <f>IFERROR(FLOOR(Table_Books[[#This Row],[Published_Date]],10), 0)</f>
        <v>0</v>
      </c>
      <c r="AF3270" s="2">
        <f>IFERROR(CEILING(VALUE(LEFT(Table_Books[[#This Row],[Published_Date]],FIND("-",Table_Books[[#This Row],[Published_Date]]&amp;"-")-1))/100, 1), 0)</f>
        <v>0</v>
      </c>
      <c r="AK3270" s="24" t="str">
        <f>Table_Books[[#This Row],[Title]]&amp;"_"&amp;Table_Books[[#This Row],[Author]]</f>
        <v>Hop On Pop_Seuss, Dr.</v>
      </c>
      <c r="AL3270" s="24" t="str">
        <f>Table_Books[[#This Row],[Author]]&amp;"_"&amp;Table_Books[[#This Row],[Title]]</f>
        <v>Seuss, Dr._Hop On Pop</v>
      </c>
      <c r="AM3270" s="24" t="str">
        <f>Table_Books[[#This Row],[Title]]&amp;" by "&amp;Table_Books[[#This Row],[Author]]</f>
        <v>Hop On Pop by Seuss, Dr.</v>
      </c>
    </row>
    <row r="3271" spans="1:41" x14ac:dyDescent="0.35">
      <c r="A3271" s="7" t="str">
        <f>"B-" &amp; UPPER(TRIM(Table_Books[[#This Row],[Title]])) &amp; "|" &amp; UPPER(TRIM(Table_Books[[#This Row],[Author]]))</f>
        <v>B-HORTON HATCHES THE EGG|SEUSS, DR.</v>
      </c>
      <c r="B3271" s="28" t="str">
        <f>IF(COUNTIFS(Table_Books[Hash_ID],Table_Books[[#This Row],[Hash_ID]])&gt;1,"Y","N")</f>
        <v>N</v>
      </c>
      <c r="C3271" s="24" t="s">
        <v>14543</v>
      </c>
      <c r="D3271" s="24" t="s">
        <v>14532</v>
      </c>
      <c r="G3271" s="12"/>
      <c r="H3271" s="12"/>
      <c r="I3271" s="8"/>
      <c r="J3271" s="12"/>
      <c r="K3271" s="12"/>
      <c r="O3271" s="33"/>
      <c r="P3271" s="10"/>
      <c r="Q3271" s="10" t="s">
        <v>1860</v>
      </c>
      <c r="R3271" s="10"/>
      <c r="S3271" s="10"/>
      <c r="T3271" s="10" t="s">
        <v>1860</v>
      </c>
      <c r="U3271" s="10" t="s">
        <v>1860</v>
      </c>
      <c r="V3271" s="10"/>
      <c r="W3271" s="10"/>
      <c r="X3271" s="10"/>
      <c r="Y3271" s="10"/>
      <c r="Z3271" s="10"/>
      <c r="AA3271" s="10"/>
      <c r="AB3271" s="10"/>
      <c r="AE3271" s="12">
        <f>IFERROR(FLOOR(Table_Books[[#This Row],[Published_Date]],10), 0)</f>
        <v>0</v>
      </c>
      <c r="AF3271" s="2">
        <f>IFERROR(CEILING(VALUE(LEFT(Table_Books[[#This Row],[Published_Date]],FIND("-",Table_Books[[#This Row],[Published_Date]]&amp;"-")-1))/100, 1), 0)</f>
        <v>0</v>
      </c>
      <c r="AK3271" s="24" t="str">
        <f>Table_Books[[#This Row],[Title]]&amp;"_"&amp;Table_Books[[#This Row],[Author]]</f>
        <v>Horton Hatches the Egg_Seuss, Dr.</v>
      </c>
      <c r="AL3271" s="24" t="str">
        <f>Table_Books[[#This Row],[Author]]&amp;"_"&amp;Table_Books[[#This Row],[Title]]</f>
        <v>Seuss, Dr._Horton Hatches the Egg</v>
      </c>
      <c r="AM3271" s="24" t="str">
        <f>Table_Books[[#This Row],[Title]]&amp;" by "&amp;Table_Books[[#This Row],[Author]]</f>
        <v>Horton Hatches the Egg by Seuss, Dr.</v>
      </c>
    </row>
    <row r="3272" spans="1:41" x14ac:dyDescent="0.35">
      <c r="A3272" s="7" t="str">
        <f>"B-" &amp; UPPER(TRIM(Table_Books[[#This Row],[Title]])) &amp; "|" &amp; UPPER(TRIM(Table_Books[[#This Row],[Author]]))</f>
        <v>B-HORTON HEARS A WHO!|SEUSS, DR.</v>
      </c>
      <c r="B3272" s="28" t="str">
        <f>IF(COUNTIFS(Table_Books[Hash_ID],Table_Books[[#This Row],[Hash_ID]])&gt;1,"Y","N")</f>
        <v>N</v>
      </c>
      <c r="C3272" s="24" t="s">
        <v>14544</v>
      </c>
      <c r="D3272" s="24" t="s">
        <v>14532</v>
      </c>
      <c r="G3272" s="12"/>
      <c r="H3272" s="12"/>
      <c r="I3272" s="8"/>
      <c r="J3272" s="12"/>
      <c r="K3272" s="12"/>
      <c r="O3272" s="33"/>
      <c r="P3272" s="10"/>
      <c r="Q3272" s="10" t="s">
        <v>1860</v>
      </c>
      <c r="R3272" s="10"/>
      <c r="S3272" s="10"/>
      <c r="T3272" s="10" t="s">
        <v>1860</v>
      </c>
      <c r="U3272" s="10" t="s">
        <v>1860</v>
      </c>
      <c r="V3272" s="10"/>
      <c r="W3272" s="10"/>
      <c r="X3272" s="10"/>
      <c r="Y3272" s="10"/>
      <c r="Z3272" s="10"/>
      <c r="AA3272" s="10"/>
      <c r="AB3272" s="10"/>
      <c r="AE3272" s="12">
        <f>IFERROR(FLOOR(Table_Books[[#This Row],[Published_Date]],10), 0)</f>
        <v>0</v>
      </c>
      <c r="AF3272" s="2">
        <f>IFERROR(CEILING(VALUE(LEFT(Table_Books[[#This Row],[Published_Date]],FIND("-",Table_Books[[#This Row],[Published_Date]]&amp;"-")-1))/100, 1), 0)</f>
        <v>0</v>
      </c>
      <c r="AK3272" s="24" t="str">
        <f>Table_Books[[#This Row],[Title]]&amp;"_"&amp;Table_Books[[#This Row],[Author]]</f>
        <v>Horton Hears a Who!_Seuss, Dr.</v>
      </c>
      <c r="AL3272" s="24" t="str">
        <f>Table_Books[[#This Row],[Author]]&amp;"_"&amp;Table_Books[[#This Row],[Title]]</f>
        <v>Seuss, Dr._Horton Hears a Who!</v>
      </c>
      <c r="AM3272" s="24" t="str">
        <f>Table_Books[[#This Row],[Title]]&amp;" by "&amp;Table_Books[[#This Row],[Author]]</f>
        <v>Horton Hears a Who! by Seuss, Dr.</v>
      </c>
    </row>
    <row r="3273" spans="1:41" x14ac:dyDescent="0.35">
      <c r="A3273" s="7" t="str">
        <f>"B-" &amp; UPPER(TRIM(Table_Books[[#This Row],[Title]])) &amp; "|" &amp; UPPER(TRIM(Table_Books[[#This Row],[Author]]))</f>
        <v>B-HOW THE GRINCH STOLE CHRISTMAS!|SEUSS, DR.</v>
      </c>
      <c r="B3273" s="28" t="str">
        <f>IF(COUNTIFS(Table_Books[Hash_ID],Table_Books[[#This Row],[Hash_ID]])&gt;1,"Y","N")</f>
        <v>N</v>
      </c>
      <c r="C3273" s="24" t="s">
        <v>14545</v>
      </c>
      <c r="D3273" s="24" t="s">
        <v>14532</v>
      </c>
      <c r="G3273" s="12"/>
      <c r="H3273" s="12"/>
      <c r="I3273" s="8"/>
      <c r="J3273" s="12"/>
      <c r="K3273" s="12"/>
      <c r="O3273" s="33"/>
      <c r="P3273" s="10"/>
      <c r="Q3273" s="10" t="s">
        <v>1860</v>
      </c>
      <c r="R3273" s="10"/>
      <c r="S3273" s="10"/>
      <c r="T3273" s="10" t="s">
        <v>1860</v>
      </c>
      <c r="U3273" s="10" t="s">
        <v>1860</v>
      </c>
      <c r="V3273" s="10"/>
      <c r="W3273" s="10"/>
      <c r="X3273" s="10"/>
      <c r="Y3273" s="10"/>
      <c r="Z3273" s="10"/>
      <c r="AA3273" s="10"/>
      <c r="AB3273" s="10"/>
      <c r="AE3273" s="12">
        <f>IFERROR(FLOOR(Table_Books[[#This Row],[Published_Date]],10), 0)</f>
        <v>0</v>
      </c>
      <c r="AF3273" s="2">
        <f>IFERROR(CEILING(VALUE(LEFT(Table_Books[[#This Row],[Published_Date]],FIND("-",Table_Books[[#This Row],[Published_Date]]&amp;"-")-1))/100, 1), 0)</f>
        <v>0</v>
      </c>
      <c r="AK3273" s="24" t="str">
        <f>Table_Books[[#This Row],[Title]]&amp;"_"&amp;Table_Books[[#This Row],[Author]]</f>
        <v>How the Grinch Stole Christmas!_Seuss, Dr.</v>
      </c>
      <c r="AL3273" s="24" t="str">
        <f>Table_Books[[#This Row],[Author]]&amp;"_"&amp;Table_Books[[#This Row],[Title]]</f>
        <v>Seuss, Dr._How the Grinch Stole Christmas!</v>
      </c>
      <c r="AM3273" s="24" t="str">
        <f>Table_Books[[#This Row],[Title]]&amp;" by "&amp;Table_Books[[#This Row],[Author]]</f>
        <v>How the Grinch Stole Christmas! by Seuss, Dr.</v>
      </c>
    </row>
    <row r="3274" spans="1:41" x14ac:dyDescent="0.35">
      <c r="A3274" s="7" t="str">
        <f>"B-" &amp; UPPER(TRIM(Table_Books[[#This Row],[Title]])) &amp; "|" &amp; UPPER(TRIM(Table_Books[[#This Row],[Author]]))</f>
        <v>B-MR. BROWN CAN MOO! CAN YOU?|SEUSS, DR.</v>
      </c>
      <c r="B3274" s="28" t="str">
        <f>IF(COUNTIFS(Table_Books[Hash_ID],Table_Books[[#This Row],[Hash_ID]])&gt;1,"Y","N")</f>
        <v>N</v>
      </c>
      <c r="C3274" s="24" t="s">
        <v>14631</v>
      </c>
      <c r="D3274" s="24" t="s">
        <v>14532</v>
      </c>
      <c r="G3274" s="12"/>
      <c r="H3274" s="12"/>
      <c r="I3274" s="8"/>
      <c r="J3274" s="12"/>
      <c r="K3274" s="12"/>
      <c r="O3274" s="33"/>
      <c r="P3274" s="10"/>
      <c r="Q3274" s="10" t="s">
        <v>1860</v>
      </c>
      <c r="R3274" s="10"/>
      <c r="S3274" s="10"/>
      <c r="T3274" s="10" t="s">
        <v>1860</v>
      </c>
      <c r="U3274" s="10" t="s">
        <v>1860</v>
      </c>
      <c r="V3274" s="10"/>
      <c r="W3274" s="10"/>
      <c r="X3274" s="10"/>
      <c r="Y3274" s="10"/>
      <c r="Z3274" s="10"/>
      <c r="AA3274" s="10"/>
      <c r="AB3274" s="10"/>
      <c r="AE3274" s="12">
        <f>IFERROR(FLOOR(Table_Books[[#This Row],[Published_Date]],10), 0)</f>
        <v>0</v>
      </c>
      <c r="AF3274" s="2">
        <f>IFERROR(CEILING(VALUE(LEFT(Table_Books[[#This Row],[Published_Date]],FIND("-",Table_Books[[#This Row],[Published_Date]]&amp;"-")-1))/100, 1), 0)</f>
        <v>0</v>
      </c>
      <c r="AK3274" s="24" t="str">
        <f>Table_Books[[#This Row],[Title]]&amp;"_"&amp;Table_Books[[#This Row],[Author]]</f>
        <v>Mr. Brown Can Moo! Can You?_Seuss, Dr.</v>
      </c>
      <c r="AL3274" s="24" t="str">
        <f>Table_Books[[#This Row],[Author]]&amp;"_"&amp;Table_Books[[#This Row],[Title]]</f>
        <v>Seuss, Dr._Mr. Brown Can Moo! Can You?</v>
      </c>
      <c r="AM3274" s="24" t="str">
        <f>Table_Books[[#This Row],[Title]]&amp;" by "&amp;Table_Books[[#This Row],[Author]]</f>
        <v>Mr. Brown Can Moo! Can You? by Seuss, Dr.</v>
      </c>
    </row>
    <row r="3275" spans="1:41" x14ac:dyDescent="0.35">
      <c r="A3275" s="7" t="str">
        <f>"B-" &amp; UPPER(TRIM(Table_Books[[#This Row],[Title]])) &amp; "|" &amp; UPPER(TRIM(Table_Books[[#This Row],[Author]]))</f>
        <v>B-OH, THE PLACES YOU’LL GO!|SEUSS, DR.</v>
      </c>
      <c r="B3275" s="28" t="str">
        <f>IF(COUNTIFS(Table_Books[Hash_ID],Table_Books[[#This Row],[Hash_ID]])&gt;1,"Y","N")</f>
        <v>N</v>
      </c>
      <c r="C3275" s="24" t="s">
        <v>14642</v>
      </c>
      <c r="D3275" s="24" t="s">
        <v>14532</v>
      </c>
      <c r="G3275" s="12"/>
      <c r="H3275" s="12"/>
      <c r="I3275" s="8"/>
      <c r="J3275" s="12"/>
      <c r="K3275" s="12"/>
      <c r="O3275" s="33"/>
      <c r="P3275" s="10"/>
      <c r="Q3275" s="10" t="s">
        <v>1860</v>
      </c>
      <c r="R3275" s="10"/>
      <c r="S3275" s="10"/>
      <c r="T3275" s="10" t="s">
        <v>1860</v>
      </c>
      <c r="U3275" s="10" t="s">
        <v>1860</v>
      </c>
      <c r="V3275" s="10"/>
      <c r="W3275" s="10"/>
      <c r="X3275" s="10"/>
      <c r="Y3275" s="10"/>
      <c r="Z3275" s="10"/>
      <c r="AA3275" s="10"/>
      <c r="AB3275" s="10"/>
      <c r="AE3275" s="12">
        <f>IFERROR(FLOOR(Table_Books[[#This Row],[Published_Date]],10), 0)</f>
        <v>0</v>
      </c>
      <c r="AF3275" s="2">
        <f>IFERROR(CEILING(VALUE(LEFT(Table_Books[[#This Row],[Published_Date]],FIND("-",Table_Books[[#This Row],[Published_Date]]&amp;"-")-1))/100, 1), 0)</f>
        <v>0</v>
      </c>
      <c r="AK3275" s="24" t="str">
        <f>Table_Books[[#This Row],[Title]]&amp;"_"&amp;Table_Books[[#This Row],[Author]]</f>
        <v>Oh, the Places You’ll Go!_Seuss, Dr.</v>
      </c>
      <c r="AL3275" s="24" t="str">
        <f>Table_Books[[#This Row],[Author]]&amp;"_"&amp;Table_Books[[#This Row],[Title]]</f>
        <v>Seuss, Dr._Oh, the Places You’ll Go!</v>
      </c>
      <c r="AM3275" s="24" t="str">
        <f>Table_Books[[#This Row],[Title]]&amp;" by "&amp;Table_Books[[#This Row],[Author]]</f>
        <v>Oh, the Places You’ll Go! by Seuss, Dr.</v>
      </c>
    </row>
    <row r="3276" spans="1:41" x14ac:dyDescent="0.35">
      <c r="A3276" s="7" t="str">
        <f>"B-" &amp; UPPER(TRIM(Table_Books[[#This Row],[Title]])) &amp; "|" &amp; UPPER(TRIM(Table_Books[[#This Row],[Author]]))</f>
        <v>B-ONE FISH, TWO FISH, RED FISH, BLUE FISH|SEUSS, DR.</v>
      </c>
      <c r="B3276" s="28" t="str">
        <f>IF(COUNTIFS(Table_Books[Hash_ID],Table_Books[[#This Row],[Hash_ID]])&gt;1,"Y","N")</f>
        <v>N</v>
      </c>
      <c r="C3276" s="24" t="s">
        <v>14645</v>
      </c>
      <c r="D3276" s="24" t="s">
        <v>14532</v>
      </c>
      <c r="G3276" s="12"/>
      <c r="H3276" s="12"/>
      <c r="I3276" s="8"/>
      <c r="J3276" s="12"/>
      <c r="K3276" s="12"/>
      <c r="O3276" s="33"/>
      <c r="P3276" s="10"/>
      <c r="Q3276" s="10" t="s">
        <v>1860</v>
      </c>
      <c r="R3276" s="10"/>
      <c r="S3276" s="10"/>
      <c r="T3276" s="10" t="s">
        <v>1860</v>
      </c>
      <c r="U3276" s="10" t="s">
        <v>1860</v>
      </c>
      <c r="V3276" s="10"/>
      <c r="W3276" s="10"/>
      <c r="X3276" s="10"/>
      <c r="Y3276" s="10"/>
      <c r="Z3276" s="10"/>
      <c r="AA3276" s="10"/>
      <c r="AB3276" s="10"/>
      <c r="AE3276" s="12">
        <f>IFERROR(FLOOR(Table_Books[[#This Row],[Published_Date]],10), 0)</f>
        <v>0</v>
      </c>
      <c r="AF3276" s="2">
        <f>IFERROR(CEILING(VALUE(LEFT(Table_Books[[#This Row],[Published_Date]],FIND("-",Table_Books[[#This Row],[Published_Date]]&amp;"-")-1))/100, 1), 0)</f>
        <v>0</v>
      </c>
      <c r="AK3276" s="24" t="str">
        <f>Table_Books[[#This Row],[Title]]&amp;"_"&amp;Table_Books[[#This Row],[Author]]</f>
        <v>One Fish, Two Fish, Red Fish, Blue Fish_Seuss, Dr.</v>
      </c>
      <c r="AL3276" s="24" t="str">
        <f>Table_Books[[#This Row],[Author]]&amp;"_"&amp;Table_Books[[#This Row],[Title]]</f>
        <v>Seuss, Dr._One Fish, Two Fish, Red Fish, Blue Fish</v>
      </c>
      <c r="AM3276" s="24" t="str">
        <f>Table_Books[[#This Row],[Title]]&amp;" by "&amp;Table_Books[[#This Row],[Author]]</f>
        <v>One Fish, Two Fish, Red Fish, Blue Fish by Seuss, Dr.</v>
      </c>
    </row>
    <row r="3277" spans="1:41" x14ac:dyDescent="0.35">
      <c r="A3277" s="7" t="str">
        <f>"B-" &amp; UPPER(TRIM(Table_Books[[#This Row],[Title]])) &amp; "|" &amp; UPPER(TRIM(Table_Books[[#This Row],[Author]]))</f>
        <v>B-THE CAT IN THE HAT|SEUSS, DR.</v>
      </c>
      <c r="B3277" s="28" t="str">
        <f>IF(COUNTIFS(Table_Books[Hash_ID],Table_Books[[#This Row],[Hash_ID]])&gt;1,"Y","N")</f>
        <v>N</v>
      </c>
      <c r="C3277" s="24" t="s">
        <v>14702</v>
      </c>
      <c r="D3277" s="24" t="s">
        <v>14532</v>
      </c>
      <c r="G3277" s="12"/>
      <c r="H3277" s="12"/>
      <c r="I3277" s="8"/>
      <c r="J3277" s="12"/>
      <c r="K3277" s="12"/>
      <c r="O3277" s="33"/>
      <c r="P3277" s="10"/>
      <c r="Q3277" s="10" t="s">
        <v>1860</v>
      </c>
      <c r="R3277" s="10"/>
      <c r="S3277" s="10"/>
      <c r="T3277" s="10" t="s">
        <v>1860</v>
      </c>
      <c r="U3277" s="10" t="s">
        <v>1860</v>
      </c>
      <c r="V3277" s="10"/>
      <c r="W3277" s="10"/>
      <c r="X3277" s="10"/>
      <c r="Y3277" s="10"/>
      <c r="Z3277" s="10"/>
      <c r="AA3277" s="10"/>
      <c r="AB3277" s="10"/>
      <c r="AE3277" s="12">
        <f>IFERROR(FLOOR(Table_Books[[#This Row],[Published_Date]],10), 0)</f>
        <v>0</v>
      </c>
      <c r="AF3277" s="2">
        <f>IFERROR(CEILING(VALUE(LEFT(Table_Books[[#This Row],[Published_Date]],FIND("-",Table_Books[[#This Row],[Published_Date]]&amp;"-")-1))/100, 1), 0)</f>
        <v>0</v>
      </c>
      <c r="AK3277" s="24" t="str">
        <f>Table_Books[[#This Row],[Title]]&amp;"_"&amp;Table_Books[[#This Row],[Author]]</f>
        <v>The Cat in the Hat_Seuss, Dr.</v>
      </c>
      <c r="AL3277" s="24" t="str">
        <f>Table_Books[[#This Row],[Author]]&amp;"_"&amp;Table_Books[[#This Row],[Title]]</f>
        <v>Seuss, Dr._The Cat in the Hat</v>
      </c>
      <c r="AM3277" s="24" t="str">
        <f>Table_Books[[#This Row],[Title]]&amp;" by "&amp;Table_Books[[#This Row],[Author]]</f>
        <v>The Cat in the Hat by Seuss, Dr.</v>
      </c>
    </row>
    <row r="3278" spans="1:41" x14ac:dyDescent="0.35">
      <c r="A3278" s="7" t="str">
        <f>"B-" &amp; UPPER(TRIM(Table_Books[[#This Row],[Title]])) &amp; "|" &amp; UPPER(TRIM(Table_Books[[#This Row],[Author]]))</f>
        <v>B-THE LORAX|SEUSS, DR.</v>
      </c>
      <c r="B3278" s="28" t="str">
        <f>IF(COUNTIFS(Table_Books[Hash_ID],Table_Books[[#This Row],[Hash_ID]])&gt;1,"Y","N")</f>
        <v>N</v>
      </c>
      <c r="C3278" s="24" t="s">
        <v>14742</v>
      </c>
      <c r="D3278" s="24" t="s">
        <v>14532</v>
      </c>
      <c r="G3278" s="12"/>
      <c r="H3278" s="12"/>
      <c r="I3278" s="8"/>
      <c r="J3278" s="12"/>
      <c r="K3278" s="12"/>
      <c r="O3278" s="33"/>
      <c r="P3278" s="10"/>
      <c r="Q3278" s="10" t="s">
        <v>1860</v>
      </c>
      <c r="R3278" s="10"/>
      <c r="S3278" s="10"/>
      <c r="T3278" s="10" t="s">
        <v>1860</v>
      </c>
      <c r="U3278" s="10" t="s">
        <v>1860</v>
      </c>
      <c r="V3278" s="10"/>
      <c r="W3278" s="10"/>
      <c r="X3278" s="10"/>
      <c r="Y3278" s="10"/>
      <c r="Z3278" s="10"/>
      <c r="AA3278" s="10"/>
      <c r="AB3278" s="10"/>
      <c r="AE3278" s="12">
        <f>IFERROR(FLOOR(Table_Books[[#This Row],[Published_Date]],10), 0)</f>
        <v>0</v>
      </c>
      <c r="AF3278" s="2">
        <f>IFERROR(CEILING(VALUE(LEFT(Table_Books[[#This Row],[Published_Date]],FIND("-",Table_Books[[#This Row],[Published_Date]]&amp;"-")-1))/100, 1), 0)</f>
        <v>0</v>
      </c>
      <c r="AK3278" s="24" t="str">
        <f>Table_Books[[#This Row],[Title]]&amp;"_"&amp;Table_Books[[#This Row],[Author]]</f>
        <v>The Lorax_Seuss, Dr.</v>
      </c>
      <c r="AL3278" s="24" t="str">
        <f>Table_Books[[#This Row],[Author]]&amp;"_"&amp;Table_Books[[#This Row],[Title]]</f>
        <v>Seuss, Dr._The Lorax</v>
      </c>
      <c r="AM3278" s="24" t="str">
        <f>Table_Books[[#This Row],[Title]]&amp;" by "&amp;Table_Books[[#This Row],[Author]]</f>
        <v>The Lorax by Seuss, Dr.</v>
      </c>
    </row>
    <row r="3279" spans="1:41" x14ac:dyDescent="0.35">
      <c r="A3279" s="7" t="str">
        <f>"B-" &amp; UPPER(TRIM(Table_Books[[#This Row],[Title]])) &amp; "|" &amp; UPPER(TRIM(Table_Books[[#This Row],[Author]]))</f>
        <v>B-THE SNEETCHES AND OTHER STORIES|SEUSS, DR.</v>
      </c>
      <c r="B3279" s="28" t="str">
        <f>IF(COUNTIFS(Table_Books[Hash_ID],Table_Books[[#This Row],[Hash_ID]])&gt;1,"Y","N")</f>
        <v>N</v>
      </c>
      <c r="C3279" s="24" t="s">
        <v>14767</v>
      </c>
      <c r="D3279" s="24" t="s">
        <v>14532</v>
      </c>
      <c r="G3279" s="12"/>
      <c r="H3279" s="12"/>
      <c r="I3279" s="8"/>
      <c r="J3279" s="12"/>
      <c r="K3279" s="12"/>
      <c r="O3279" s="33"/>
      <c r="P3279" s="10"/>
      <c r="Q3279" s="10" t="s">
        <v>1860</v>
      </c>
      <c r="R3279" s="10"/>
      <c r="S3279" s="10"/>
      <c r="T3279" s="10" t="s">
        <v>1860</v>
      </c>
      <c r="U3279" s="10" t="s">
        <v>1860</v>
      </c>
      <c r="V3279" s="10"/>
      <c r="W3279" s="10"/>
      <c r="X3279" s="10"/>
      <c r="Y3279" s="10"/>
      <c r="Z3279" s="10"/>
      <c r="AA3279" s="10"/>
      <c r="AB3279" s="10"/>
      <c r="AE3279" s="12">
        <f>IFERROR(FLOOR(Table_Books[[#This Row],[Published_Date]],10), 0)</f>
        <v>0</v>
      </c>
      <c r="AF3279" s="2">
        <f>IFERROR(CEILING(VALUE(LEFT(Table_Books[[#This Row],[Published_Date]],FIND("-",Table_Books[[#This Row],[Published_Date]]&amp;"-")-1))/100, 1), 0)</f>
        <v>0</v>
      </c>
      <c r="AK3279" s="24" t="str">
        <f>Table_Books[[#This Row],[Title]]&amp;"_"&amp;Table_Books[[#This Row],[Author]]</f>
        <v>The Sneetches and Other Stories_Seuss, Dr.</v>
      </c>
      <c r="AL3279" s="24" t="str">
        <f>Table_Books[[#This Row],[Author]]&amp;"_"&amp;Table_Books[[#This Row],[Title]]</f>
        <v>Seuss, Dr._The Sneetches and Other Stories</v>
      </c>
      <c r="AM3279" s="24" t="str">
        <f>Table_Books[[#This Row],[Title]]&amp;" by "&amp;Table_Books[[#This Row],[Author]]</f>
        <v>The Sneetches and Other Stories by Seuss, Dr.</v>
      </c>
    </row>
    <row r="3280" spans="1:41" x14ac:dyDescent="0.35">
      <c r="A3280" s="7" t="str">
        <f>"B-" &amp; UPPER(TRIM(Table_Books[[#This Row],[Title]])) &amp; "|" &amp; UPPER(TRIM(Table_Books[[#This Row],[Author]]))</f>
        <v>B-LETTERS (LETTRES)|SÉVIGNÉ, MADAME DE</v>
      </c>
      <c r="B3280" s="35" t="str">
        <f>IF(COUNTIFS(Table_Books[Hash_ID],Table_Books[[#This Row],[Hash_ID]])&gt;1,"Y","N")</f>
        <v>N</v>
      </c>
      <c r="C3280" s="35" t="s">
        <v>19345</v>
      </c>
      <c r="D3280" s="48" t="s">
        <v>19346</v>
      </c>
      <c r="E3280" s="35"/>
      <c r="F3280" s="35"/>
      <c r="G3280" s="36"/>
      <c r="H3280" s="36"/>
      <c r="I3280" s="37"/>
      <c r="J3280" s="36"/>
      <c r="K3280" s="36"/>
      <c r="L3280" s="35"/>
      <c r="M3280" s="35"/>
      <c r="N3280" s="35"/>
      <c r="O3280" s="38"/>
      <c r="P3280" s="39"/>
      <c r="Q3280" s="10" t="s">
        <v>1860</v>
      </c>
      <c r="R3280" s="39"/>
      <c r="S3280" s="39"/>
      <c r="T3280" s="10" t="s">
        <v>1860</v>
      </c>
      <c r="U3280" s="10" t="s">
        <v>1860</v>
      </c>
      <c r="V3280" s="39"/>
      <c r="W3280" s="39"/>
      <c r="X3280" s="39"/>
      <c r="Y3280" s="39"/>
      <c r="Z3280" s="39"/>
      <c r="AA3280" s="39"/>
      <c r="AB3280" s="39"/>
      <c r="AC3280" s="35"/>
      <c r="AD3280" s="35"/>
      <c r="AE3280" s="36">
        <f>IFERROR(FLOOR(Table_Books[[#This Row],[Published_Date]],10), 0)</f>
        <v>0</v>
      </c>
      <c r="AF3280" s="35">
        <f>IFERROR(CEILING(VALUE(LEFT(Table_Books[[#This Row],[Published_Date]],FIND("-",Table_Books[[#This Row],[Published_Date]]&amp;"-")-1))/100, 1), 0)</f>
        <v>0</v>
      </c>
      <c r="AG3280" s="35"/>
      <c r="AH3280" s="35" t="s">
        <v>21589</v>
      </c>
      <c r="AI3280" s="35"/>
      <c r="AJ3280" s="35"/>
      <c r="AK3280" s="35" t="str">
        <f>Table_Books[[#This Row],[Title]]&amp;"_"&amp;Table_Books[[#This Row],[Author]]</f>
        <v>Letters (Lettres)_Sévigné, Madame de</v>
      </c>
      <c r="AL3280" s="35" t="str">
        <f>Table_Books[[#This Row],[Author]]&amp;"_"&amp;Table_Books[[#This Row],[Title]]</f>
        <v>Sévigné, Madame de_Letters (Lettres)</v>
      </c>
      <c r="AM3280" s="35" t="str">
        <f>Table_Books[[#This Row],[Title]]&amp;" by "&amp;Table_Books[[#This Row],[Author]]</f>
        <v>Letters (Lettres) by Sévigné, Madame de</v>
      </c>
      <c r="AN3280" s="35"/>
      <c r="AO3280" s="35"/>
    </row>
    <row r="3281" spans="1:41" x14ac:dyDescent="0.35">
      <c r="A3281" s="7" t="str">
        <f>"B-" &amp; UPPER(TRIM(Table_Books[[#This Row],[Title]])) &amp; "|" &amp; UPPER(TRIM(Table_Books[[#This Row],[Author]]))</f>
        <v>B-BLACK BEAUTY|SEWELL, ANNA</v>
      </c>
      <c r="B3281" s="28" t="str">
        <f>IF(COUNTIFS(Table_Books[Hash_ID],Table_Books[[#This Row],[Hash_ID]])&gt;1,"Y","N")</f>
        <v>N</v>
      </c>
      <c r="C3281" s="24" t="s">
        <v>14493</v>
      </c>
      <c r="D3281" s="24" t="s">
        <v>14494</v>
      </c>
      <c r="G3281" s="12"/>
      <c r="H3281" s="12"/>
      <c r="I3281" s="8"/>
      <c r="J3281" s="12"/>
      <c r="K3281" s="12"/>
      <c r="O3281" s="33"/>
      <c r="P3281" s="10"/>
      <c r="Q3281" s="10" t="s">
        <v>1860</v>
      </c>
      <c r="R3281" s="10"/>
      <c r="S3281" s="10"/>
      <c r="T3281" s="10" t="s">
        <v>1860</v>
      </c>
      <c r="U3281" s="10" t="s">
        <v>1860</v>
      </c>
      <c r="V3281" s="10"/>
      <c r="W3281" s="10"/>
      <c r="X3281" s="10"/>
      <c r="Y3281" s="10"/>
      <c r="Z3281" s="10"/>
      <c r="AA3281" s="10"/>
      <c r="AB3281" s="10"/>
      <c r="AE3281" s="12">
        <f>IFERROR(FLOOR(Table_Books[[#This Row],[Published_Date]],10), 0)</f>
        <v>0</v>
      </c>
      <c r="AF3281" s="2">
        <f>IFERROR(CEILING(VALUE(LEFT(Table_Books[[#This Row],[Published_Date]],FIND("-",Table_Books[[#This Row],[Published_Date]]&amp;"-")-1))/100, 1), 0)</f>
        <v>0</v>
      </c>
      <c r="AK3281" s="24" t="str">
        <f>Table_Books[[#This Row],[Title]]&amp;"_"&amp;Table_Books[[#This Row],[Author]]</f>
        <v>Black Beauty_Sewell, Anna</v>
      </c>
      <c r="AL3281" s="24" t="str">
        <f>Table_Books[[#This Row],[Author]]&amp;"_"&amp;Table_Books[[#This Row],[Title]]</f>
        <v>Sewell, Anna_Black Beauty</v>
      </c>
      <c r="AM3281" s="24" t="str">
        <f>Table_Books[[#This Row],[Title]]&amp;" by "&amp;Table_Books[[#This Row],[Author]]</f>
        <v>Black Beauty by Sewell, Anna</v>
      </c>
    </row>
    <row r="3282" spans="1:41" x14ac:dyDescent="0.35">
      <c r="A3282" s="7" t="str">
        <f>"B-" &amp; UPPER(TRIM(Table_Books[[#This Row],[Title]])) &amp; "|" &amp; UPPER(TRIM(Table_Books[[#This Row],[Author]]))</f>
        <v>B-SELECTED POEMS|SEXTON, ANNE</v>
      </c>
      <c r="B3282" s="28" t="str">
        <f>IF(COUNTIFS(Table_Books[Hash_ID],Table_Books[[#This Row],[Hash_ID]])&gt;1,"Y","N")</f>
        <v>N</v>
      </c>
      <c r="C3282" s="2" t="s">
        <v>5141</v>
      </c>
      <c r="D3282" s="2" t="s">
        <v>6890</v>
      </c>
      <c r="G3282" s="12"/>
      <c r="H3282" s="12"/>
      <c r="I3282" s="8"/>
      <c r="J3282" s="12"/>
      <c r="K3282" s="12"/>
      <c r="O3282" s="33"/>
      <c r="P3282" s="10"/>
      <c r="Q3282" s="10" t="s">
        <v>1860</v>
      </c>
      <c r="R3282" s="10"/>
      <c r="S3282" s="10"/>
      <c r="T3282" s="10" t="s">
        <v>1860</v>
      </c>
      <c r="U3282" s="10" t="s">
        <v>1860</v>
      </c>
      <c r="V3282" s="10"/>
      <c r="W3282" s="10"/>
      <c r="X3282" s="10"/>
      <c r="Y3282" s="10"/>
      <c r="Z3282" s="10"/>
      <c r="AA3282" s="10"/>
      <c r="AB3282" s="10"/>
      <c r="AE3282" s="12">
        <f>IFERROR(FLOOR(Table_Books[[#This Row],[Published_Date]],10), 0)</f>
        <v>0</v>
      </c>
      <c r="AF3282" s="2">
        <f>IFERROR(CEILING(VALUE(LEFT(Table_Books[[#This Row],[Published_Date]],FIND("-",Table_Books[[#This Row],[Published_Date]]&amp;"-")-1))/100, 1), 0)</f>
        <v>0</v>
      </c>
      <c r="AK3282" s="2" t="str">
        <f>Table_Books[[#This Row],[Title]]&amp;"_"&amp;Table_Books[[#This Row],[Author]]</f>
        <v>Selected Poems_Sexton, Anne</v>
      </c>
      <c r="AL3282" s="2" t="str">
        <f>Table_Books[[#This Row],[Author]]&amp;"_"&amp;Table_Books[[#This Row],[Title]]</f>
        <v>Sexton, Anne_Selected Poems</v>
      </c>
      <c r="AM3282" s="2" t="str">
        <f>Table_Books[[#This Row],[Title]]&amp;" by "&amp;Table_Books[[#This Row],[Author]]</f>
        <v>Selected Poems by Sexton, Anne</v>
      </c>
    </row>
    <row r="3283" spans="1:41" x14ac:dyDescent="0.35">
      <c r="A3283" s="7" t="str">
        <f>"B-" &amp; UPPER(TRIM(Table_Books[[#This Row],[Title]])) &amp; "|" &amp; UPPER(TRIM(Table_Books[[#This Row],[Author]]))</f>
        <v>B-THE COMPLETE POEMS|SEXTON, ANNE</v>
      </c>
      <c r="B3283" s="28" t="str">
        <f>IF(COUNTIFS(Table_Books[Hash_ID],Table_Books[[#This Row],[Hash_ID]])&gt;1,"Y","N")</f>
        <v>N</v>
      </c>
      <c r="C3283" s="24" t="s">
        <v>5757</v>
      </c>
      <c r="D3283" s="24" t="s">
        <v>6890</v>
      </c>
      <c r="G3283" s="12"/>
      <c r="H3283" s="12"/>
      <c r="I3283" s="8"/>
      <c r="J3283" s="12"/>
      <c r="K3283" s="12"/>
      <c r="O3283" s="33"/>
      <c r="P3283" s="10"/>
      <c r="Q3283" s="10" t="s">
        <v>1860</v>
      </c>
      <c r="R3283" s="10"/>
      <c r="S3283" s="10"/>
      <c r="T3283" s="10" t="s">
        <v>1860</v>
      </c>
      <c r="U3283" s="10" t="s">
        <v>1860</v>
      </c>
      <c r="V3283" s="10"/>
      <c r="W3283" s="10"/>
      <c r="X3283" s="10"/>
      <c r="Y3283" s="10"/>
      <c r="Z3283" s="10"/>
      <c r="AA3283" s="10"/>
      <c r="AB3283" s="10"/>
      <c r="AE3283" s="12">
        <f>IFERROR(FLOOR(Table_Books[[#This Row],[Published_Date]],10), 0)</f>
        <v>0</v>
      </c>
      <c r="AF3283" s="2">
        <f>IFERROR(CEILING(VALUE(LEFT(Table_Books[[#This Row],[Published_Date]],FIND("-",Table_Books[[#This Row],[Published_Date]]&amp;"-")-1))/100, 1), 0)</f>
        <v>0</v>
      </c>
      <c r="AK3283" s="24" t="str">
        <f>Table_Books[[#This Row],[Title]]&amp;"_"&amp;Table_Books[[#This Row],[Author]]</f>
        <v>The Complete Poems_Sexton, Anne</v>
      </c>
      <c r="AL3283" s="24" t="str">
        <f>Table_Books[[#This Row],[Author]]&amp;"_"&amp;Table_Books[[#This Row],[Title]]</f>
        <v>Sexton, Anne_The Complete Poems</v>
      </c>
      <c r="AM3283" s="24" t="str">
        <f>Table_Books[[#This Row],[Title]]&amp;" by "&amp;Table_Books[[#This Row],[Author]]</f>
        <v>The Complete Poems by Sexton, Anne</v>
      </c>
    </row>
    <row r="3284" spans="1:41" ht="29" x14ac:dyDescent="0.35">
      <c r="A3284" s="7" t="str">
        <f>"B-" &amp; UPPER(TRIM(Table_Books[[#This Row],[Title]])) &amp; "|" &amp; UPPER(TRIM(Table_Books[[#This Row],[Author]]))</f>
        <v>B-A MIDSUMMER NIGHT'S DREAM|SHAKESPEARE, WILLIAM</v>
      </c>
      <c r="B3284" s="28" t="str">
        <f>IF(COUNTIFS(Table_Books[Hash_ID],Table_Books[[#This Row],[Hash_ID]])&gt;1,"Y","N")</f>
        <v>N</v>
      </c>
      <c r="C3284" s="2" t="s">
        <v>2577</v>
      </c>
      <c r="D3284" s="2" t="s">
        <v>2581</v>
      </c>
      <c r="G3284" s="12" t="s">
        <v>2765</v>
      </c>
      <c r="H3284" s="12"/>
      <c r="I3284" s="8"/>
      <c r="J3284" s="12"/>
      <c r="K3284" s="12"/>
      <c r="L3284" s="2">
        <v>246</v>
      </c>
      <c r="M3284" s="2" t="s">
        <v>2824</v>
      </c>
      <c r="O3284" s="33"/>
      <c r="P3284" s="10"/>
      <c r="Q3284" s="10" t="s">
        <v>1860</v>
      </c>
      <c r="R3284" s="10"/>
      <c r="S3284" s="10"/>
      <c r="T3284" s="10" t="s">
        <v>1860</v>
      </c>
      <c r="U3284" s="10" t="s">
        <v>1860</v>
      </c>
      <c r="V3284" s="10"/>
      <c r="W3284" s="10"/>
      <c r="X3284" s="10"/>
      <c r="Y3284" s="10"/>
      <c r="Z3284" s="10"/>
      <c r="AA3284" s="10"/>
      <c r="AB3284" s="10"/>
      <c r="AC3284" s="2" t="s">
        <v>1824</v>
      </c>
      <c r="AE3284" s="12">
        <f>IFERROR(FLOOR(Table_Books[[#This Row],[Published_Date]],10), 0)</f>
        <v>0</v>
      </c>
      <c r="AF3284" s="2">
        <f>IFERROR(CEILING(VALUE(LEFT(Table_Books[[#This Row],[Published_Date]],FIND("-",Table_Books[[#This Row],[Published_Date]]&amp;"-")-1))/100, 1), 0)</f>
        <v>16</v>
      </c>
      <c r="AK3284" s="2" t="str">
        <f>Table_Books[[#This Row],[Title]]&amp;"_"&amp;Table_Books[[#This Row],[Author]]</f>
        <v>A Midsummer Night's Dream_Shakespeare, William</v>
      </c>
      <c r="AL3284" s="2" t="str">
        <f>Table_Books[[#This Row],[Author]]&amp;"_"&amp;Table_Books[[#This Row],[Title]]</f>
        <v>Shakespeare, William_A Midsummer Night's Dream</v>
      </c>
      <c r="AM3284" s="2" t="str">
        <f>Table_Books[[#This Row],[Title]]&amp;" by "&amp;Table_Books[[#This Row],[Author]]</f>
        <v>A Midsummer Night's Dream by Shakespeare, William</v>
      </c>
    </row>
    <row r="3285" spans="1:41" ht="43.5" x14ac:dyDescent="0.35">
      <c r="A3285" s="7" t="str">
        <f>"B-" &amp; UPPER(TRIM(Table_Books[[#This Row],[Title]])) &amp; "|" &amp; UPPER(TRIM(Table_Books[[#This Row],[Author]]))</f>
        <v>B-HAMLET|SHAKESPEARE, WILLIAM</v>
      </c>
      <c r="B3285" s="28" t="str">
        <f>IF(COUNTIFS(Table_Books[Hash_ID],Table_Books[[#This Row],[Hash_ID]])&gt;1,"Y","N")</f>
        <v>N</v>
      </c>
      <c r="C3285" s="2" t="s">
        <v>2572</v>
      </c>
      <c r="D3285" s="2" t="s">
        <v>2581</v>
      </c>
      <c r="G3285" s="12" t="s">
        <v>2764</v>
      </c>
      <c r="H3285" s="12"/>
      <c r="I3285" s="8"/>
      <c r="J3285" s="12"/>
      <c r="K3285" s="12"/>
      <c r="L3285" s="2">
        <v>289</v>
      </c>
      <c r="M3285" s="2" t="s">
        <v>2819</v>
      </c>
      <c r="O3285" s="33"/>
      <c r="P3285" s="10"/>
      <c r="Q3285" s="10" t="s">
        <v>1860</v>
      </c>
      <c r="R3285" s="10"/>
      <c r="S3285" s="10"/>
      <c r="T3285" s="10" t="s">
        <v>1860</v>
      </c>
      <c r="U3285" s="10" t="s">
        <v>1860</v>
      </c>
      <c r="V3285" s="10"/>
      <c r="W3285" s="10"/>
      <c r="X3285" s="10"/>
      <c r="Y3285" s="10"/>
      <c r="Z3285" s="10"/>
      <c r="AA3285" s="10"/>
      <c r="AB3285" s="10"/>
      <c r="AC3285" s="2" t="s">
        <v>1824</v>
      </c>
      <c r="AE3285" s="12">
        <f>IFERROR(FLOOR(Table_Books[[#This Row],[Published_Date]],10), 0)</f>
        <v>0</v>
      </c>
      <c r="AF3285" s="2">
        <f>IFERROR(CEILING(VALUE(LEFT(Table_Books[[#This Row],[Published_Date]],FIND("-",Table_Books[[#This Row],[Published_Date]]&amp;"-")-1))/100, 1), 0)</f>
        <v>16</v>
      </c>
      <c r="AK3285" s="2" t="str">
        <f>Table_Books[[#This Row],[Title]]&amp;"_"&amp;Table_Books[[#This Row],[Author]]</f>
        <v>Hamlet_Shakespeare, William</v>
      </c>
      <c r="AL3285" s="2" t="str">
        <f>Table_Books[[#This Row],[Author]]&amp;"_"&amp;Table_Books[[#This Row],[Title]]</f>
        <v>Shakespeare, William_Hamlet</v>
      </c>
      <c r="AM3285" s="2" t="str">
        <f>Table_Books[[#This Row],[Title]]&amp;" by "&amp;Table_Books[[#This Row],[Author]]</f>
        <v>Hamlet by Shakespeare, William</v>
      </c>
    </row>
    <row r="3286" spans="1:41" ht="29" x14ac:dyDescent="0.35">
      <c r="A3286" s="7" t="str">
        <f>"B-" &amp; UPPER(TRIM(Table_Books[[#This Row],[Title]])) &amp; "|" &amp; UPPER(TRIM(Table_Books[[#This Row],[Author]]))</f>
        <v>B-JULIUS CAESAR|SHAKESPEARE, WILLIAM</v>
      </c>
      <c r="B3286" s="28" t="str">
        <f>IF(COUNTIFS(Table_Books[Hash_ID],Table_Books[[#This Row],[Hash_ID]])&gt;1,"Y","N")</f>
        <v>N</v>
      </c>
      <c r="C3286" s="2" t="s">
        <v>2580</v>
      </c>
      <c r="D3286" s="2" t="s">
        <v>2581</v>
      </c>
      <c r="G3286" s="12">
        <v>1599</v>
      </c>
      <c r="H3286" s="12"/>
      <c r="I3286" s="8"/>
      <c r="J3286" s="12"/>
      <c r="K3286" s="12"/>
      <c r="L3286" s="2">
        <v>258</v>
      </c>
      <c r="M3286" s="2" t="s">
        <v>2827</v>
      </c>
      <c r="O3286" s="33"/>
      <c r="P3286" s="10"/>
      <c r="Q3286" s="10" t="s">
        <v>1860</v>
      </c>
      <c r="R3286" s="10"/>
      <c r="S3286" s="10"/>
      <c r="T3286" s="10" t="s">
        <v>1860</v>
      </c>
      <c r="U3286" s="10" t="s">
        <v>1860</v>
      </c>
      <c r="V3286" s="10"/>
      <c r="W3286" s="10"/>
      <c r="X3286" s="10"/>
      <c r="Y3286" s="10"/>
      <c r="Z3286" s="10"/>
      <c r="AA3286" s="10"/>
      <c r="AB3286" s="10"/>
      <c r="AC3286" s="2" t="s">
        <v>1824</v>
      </c>
      <c r="AE3286" s="12">
        <f>IFERROR(FLOOR(Table_Books[[#This Row],[Published_Date]],10), 0)</f>
        <v>1590</v>
      </c>
      <c r="AF3286" s="2">
        <f>IFERROR(CEILING(VALUE(LEFT(Table_Books[[#This Row],[Published_Date]],FIND("-",Table_Books[[#This Row],[Published_Date]]&amp;"-")-1))/100, 1), 0)</f>
        <v>16</v>
      </c>
      <c r="AK3286" s="2" t="str">
        <f>Table_Books[[#This Row],[Title]]&amp;"_"&amp;Table_Books[[#This Row],[Author]]</f>
        <v>Julius Caesar_Shakespeare, William</v>
      </c>
      <c r="AL3286" s="2" t="str">
        <f>Table_Books[[#This Row],[Author]]&amp;"_"&amp;Table_Books[[#This Row],[Title]]</f>
        <v>Shakespeare, William_Julius Caesar</v>
      </c>
      <c r="AM3286" s="2" t="str">
        <f>Table_Books[[#This Row],[Title]]&amp;" by "&amp;Table_Books[[#This Row],[Author]]</f>
        <v>Julius Caesar by Shakespeare, William</v>
      </c>
    </row>
    <row r="3287" spans="1:41" ht="43.5" x14ac:dyDescent="0.35">
      <c r="A3287" s="7" t="str">
        <f>"B-" &amp; UPPER(TRIM(Table_Books[[#This Row],[Title]])) &amp; "|" &amp; UPPER(TRIM(Table_Books[[#This Row],[Author]]))</f>
        <v>B-KING LEAR|SHAKESPEARE, WILLIAM</v>
      </c>
      <c r="B3287" s="28" t="str">
        <f>IF(COUNTIFS(Table_Books[Hash_ID],Table_Books[[#This Row],[Hash_ID]])&gt;1,"Y","N")</f>
        <v>N</v>
      </c>
      <c r="C3287" s="2" t="s">
        <v>2576</v>
      </c>
      <c r="D3287" s="2" t="s">
        <v>2581</v>
      </c>
      <c r="G3287" s="12">
        <v>1606</v>
      </c>
      <c r="H3287" s="12"/>
      <c r="I3287" s="8"/>
      <c r="J3287" s="12"/>
      <c r="K3287" s="12"/>
      <c r="L3287" s="2">
        <v>338</v>
      </c>
      <c r="M3287" s="2" t="s">
        <v>2823</v>
      </c>
      <c r="O3287" s="33"/>
      <c r="P3287" s="10"/>
      <c r="Q3287" s="10" t="s">
        <v>1860</v>
      </c>
      <c r="R3287" s="10"/>
      <c r="S3287" s="10"/>
      <c r="T3287" s="10" t="s">
        <v>1860</v>
      </c>
      <c r="U3287" s="10" t="s">
        <v>1860</v>
      </c>
      <c r="V3287" s="10"/>
      <c r="W3287" s="10"/>
      <c r="X3287" s="10"/>
      <c r="Y3287" s="10"/>
      <c r="Z3287" s="10"/>
      <c r="AA3287" s="10"/>
      <c r="AB3287" s="10"/>
      <c r="AC3287" s="2" t="s">
        <v>1824</v>
      </c>
      <c r="AE3287" s="12">
        <f>IFERROR(FLOOR(Table_Books[[#This Row],[Published_Date]],10), 0)</f>
        <v>1600</v>
      </c>
      <c r="AF3287" s="2">
        <f>IFERROR(CEILING(VALUE(LEFT(Table_Books[[#This Row],[Published_Date]],FIND("-",Table_Books[[#This Row],[Published_Date]]&amp;"-")-1))/100, 1), 0)</f>
        <v>17</v>
      </c>
      <c r="AK3287" s="2" t="str">
        <f>Table_Books[[#This Row],[Title]]&amp;"_"&amp;Table_Books[[#This Row],[Author]]</f>
        <v>King Lear_Shakespeare, William</v>
      </c>
      <c r="AL3287" s="2" t="str">
        <f>Table_Books[[#This Row],[Author]]&amp;"_"&amp;Table_Books[[#This Row],[Title]]</f>
        <v>Shakespeare, William_King Lear</v>
      </c>
      <c r="AM3287" s="2" t="str">
        <f>Table_Books[[#This Row],[Title]]&amp;" by "&amp;Table_Books[[#This Row],[Author]]</f>
        <v>King Lear by Shakespeare, William</v>
      </c>
    </row>
    <row r="3288" spans="1:41" ht="43.5" x14ac:dyDescent="0.35">
      <c r="A3288" s="7" t="str">
        <f>"B-" &amp; UPPER(TRIM(Table_Books[[#This Row],[Title]])) &amp; "|" &amp; UPPER(TRIM(Table_Books[[#This Row],[Author]]))</f>
        <v>B-MACBETH|SHAKESPEARE, WILLIAM</v>
      </c>
      <c r="B3288" s="28" t="str">
        <f>IF(COUNTIFS(Table_Books[Hash_ID],Table_Books[[#This Row],[Hash_ID]])&gt;1,"Y","N")</f>
        <v>N</v>
      </c>
      <c r="C3288" s="2" t="s">
        <v>2573</v>
      </c>
      <c r="D3288" s="2" t="s">
        <v>2581</v>
      </c>
      <c r="G3288" s="12">
        <v>1606</v>
      </c>
      <c r="H3288" s="12"/>
      <c r="I3288" s="8"/>
      <c r="J3288" s="12"/>
      <c r="K3288" s="12"/>
      <c r="L3288" s="2">
        <v>249</v>
      </c>
      <c r="M3288" s="2" t="s">
        <v>2820</v>
      </c>
      <c r="O3288" s="33"/>
      <c r="P3288" s="10"/>
      <c r="Q3288" s="10" t="s">
        <v>1860</v>
      </c>
      <c r="R3288" s="10"/>
      <c r="S3288" s="10"/>
      <c r="T3288" s="10" t="s">
        <v>1860</v>
      </c>
      <c r="U3288" s="10" t="s">
        <v>1860</v>
      </c>
      <c r="V3288" s="10"/>
      <c r="W3288" s="10"/>
      <c r="X3288" s="10"/>
      <c r="Y3288" s="10"/>
      <c r="Z3288" s="10"/>
      <c r="AA3288" s="10"/>
      <c r="AB3288" s="10"/>
      <c r="AC3288" s="2" t="s">
        <v>1824</v>
      </c>
      <c r="AE3288" s="12">
        <f>IFERROR(FLOOR(Table_Books[[#This Row],[Published_Date]],10), 0)</f>
        <v>1600</v>
      </c>
      <c r="AF3288" s="2">
        <f>IFERROR(CEILING(VALUE(LEFT(Table_Books[[#This Row],[Published_Date]],FIND("-",Table_Books[[#This Row],[Published_Date]]&amp;"-")-1))/100, 1), 0)</f>
        <v>17</v>
      </c>
      <c r="AK3288" s="2" t="str">
        <f>Table_Books[[#This Row],[Title]]&amp;"_"&amp;Table_Books[[#This Row],[Author]]</f>
        <v>Macbeth_Shakespeare, William</v>
      </c>
      <c r="AL3288" s="2" t="str">
        <f>Table_Books[[#This Row],[Author]]&amp;"_"&amp;Table_Books[[#This Row],[Title]]</f>
        <v>Shakespeare, William_Macbeth</v>
      </c>
      <c r="AM3288" s="2" t="str">
        <f>Table_Books[[#This Row],[Title]]&amp;" by "&amp;Table_Books[[#This Row],[Author]]</f>
        <v>Macbeth by Shakespeare, William</v>
      </c>
    </row>
    <row r="3289" spans="1:41" ht="43.5" x14ac:dyDescent="0.35">
      <c r="A3289" s="7" t="str">
        <f>"B-" &amp; UPPER(TRIM(Table_Books[[#This Row],[Title]])) &amp; "|" &amp; UPPER(TRIM(Table_Books[[#This Row],[Author]]))</f>
        <v>B-OTHELLO|SHAKESPEARE, WILLIAM</v>
      </c>
      <c r="B3289" s="28" t="str">
        <f>IF(COUNTIFS(Table_Books[Hash_ID],Table_Books[[#This Row],[Hash_ID]])&gt;1,"Y","N")</f>
        <v>N</v>
      </c>
      <c r="C3289" s="2" t="s">
        <v>2575</v>
      </c>
      <c r="D3289" s="2" t="s">
        <v>2581</v>
      </c>
      <c r="G3289" s="12">
        <v>1603</v>
      </c>
      <c r="H3289" s="12"/>
      <c r="I3289" s="8"/>
      <c r="J3289" s="12"/>
      <c r="K3289" s="12"/>
      <c r="L3289" s="2">
        <v>314</v>
      </c>
      <c r="M3289" s="2" t="s">
        <v>2822</v>
      </c>
      <c r="O3289" s="33"/>
      <c r="P3289" s="10"/>
      <c r="Q3289" s="10" t="s">
        <v>1860</v>
      </c>
      <c r="R3289" s="10"/>
      <c r="S3289" s="10"/>
      <c r="T3289" s="10" t="s">
        <v>1860</v>
      </c>
      <c r="U3289" s="10" t="s">
        <v>1860</v>
      </c>
      <c r="V3289" s="10"/>
      <c r="W3289" s="10"/>
      <c r="X3289" s="10"/>
      <c r="Y3289" s="10"/>
      <c r="Z3289" s="10"/>
      <c r="AA3289" s="10"/>
      <c r="AB3289" s="10"/>
      <c r="AC3289" s="2" t="s">
        <v>1824</v>
      </c>
      <c r="AE3289" s="12">
        <f>IFERROR(FLOOR(Table_Books[[#This Row],[Published_Date]],10), 0)</f>
        <v>1600</v>
      </c>
      <c r="AF3289" s="2">
        <f>IFERROR(CEILING(VALUE(LEFT(Table_Books[[#This Row],[Published_Date]],FIND("-",Table_Books[[#This Row],[Published_Date]]&amp;"-")-1))/100, 1), 0)</f>
        <v>17</v>
      </c>
      <c r="AK3289" s="2" t="str">
        <f>Table_Books[[#This Row],[Title]]&amp;"_"&amp;Table_Books[[#This Row],[Author]]</f>
        <v>Othello_Shakespeare, William</v>
      </c>
      <c r="AL3289" s="2" t="str">
        <f>Table_Books[[#This Row],[Author]]&amp;"_"&amp;Table_Books[[#This Row],[Title]]</f>
        <v>Shakespeare, William_Othello</v>
      </c>
      <c r="AM3289" s="2" t="str">
        <f>Table_Books[[#This Row],[Title]]&amp;" by "&amp;Table_Books[[#This Row],[Author]]</f>
        <v>Othello by Shakespeare, William</v>
      </c>
    </row>
    <row r="3290" spans="1:41" ht="29" x14ac:dyDescent="0.35">
      <c r="A3290" s="7" t="str">
        <f>"B-" &amp; UPPER(TRIM(Table_Books[[#This Row],[Title]])) &amp; "|" &amp; UPPER(TRIM(Table_Books[[#This Row],[Author]]))</f>
        <v>B-PLAYS (HAMLET, KING LEAR, MACBETH, OTHELLO, ROMEO &amp; JULIET, TEMPEST, SONNETS, ETC.)|SHAKESPEARE, WILLIAM</v>
      </c>
      <c r="B3290" s="35" t="str">
        <f>IF(COUNTIFS(Table_Books[Hash_ID],Table_Books[[#This Row],[Hash_ID]])&gt;1,"Y","N")</f>
        <v>N</v>
      </c>
      <c r="C3290" s="35" t="s">
        <v>19292</v>
      </c>
      <c r="D3290" s="35" t="s">
        <v>2581</v>
      </c>
      <c r="E3290" s="35"/>
      <c r="F3290" s="35"/>
      <c r="G3290" s="36"/>
      <c r="H3290" s="36"/>
      <c r="I3290" s="37"/>
      <c r="J3290" s="36"/>
      <c r="K3290" s="36"/>
      <c r="L3290" s="35"/>
      <c r="M3290" s="35"/>
      <c r="N3290" s="35"/>
      <c r="O3290" s="38"/>
      <c r="P3290" s="39"/>
      <c r="Q3290" s="10" t="s">
        <v>1860</v>
      </c>
      <c r="R3290" s="39"/>
      <c r="S3290" s="39"/>
      <c r="T3290" s="10" t="s">
        <v>1860</v>
      </c>
      <c r="U3290" s="10" t="s">
        <v>1860</v>
      </c>
      <c r="V3290" s="39"/>
      <c r="W3290" s="39"/>
      <c r="X3290" s="39"/>
      <c r="Y3290" s="39"/>
      <c r="Z3290" s="39"/>
      <c r="AA3290" s="39"/>
      <c r="AB3290" s="39"/>
      <c r="AC3290" s="35"/>
      <c r="AD3290" s="35"/>
      <c r="AE3290" s="36">
        <f>IFERROR(FLOOR(Table_Books[[#This Row],[Published_Date]],10), 0)</f>
        <v>0</v>
      </c>
      <c r="AF3290" s="35">
        <f>IFERROR(CEILING(VALUE(LEFT(Table_Books[[#This Row],[Published_Date]],FIND("-",Table_Books[[#This Row],[Published_Date]]&amp;"-")-1))/100, 1), 0)</f>
        <v>0</v>
      </c>
      <c r="AG3290" s="35"/>
      <c r="AH3290" s="35" t="s">
        <v>21589</v>
      </c>
      <c r="AI3290" s="35"/>
      <c r="AJ3290" s="35"/>
      <c r="AK3290" s="35" t="str">
        <f>Table_Books[[#This Row],[Title]]&amp;"_"&amp;Table_Books[[#This Row],[Author]]</f>
        <v>Plays (Hamlet, King Lear, Macbeth, Othello, Romeo &amp; Juliet, Tempest, Sonnets, etc.)_Shakespeare, William</v>
      </c>
      <c r="AL3290" s="35" t="str">
        <f>Table_Books[[#This Row],[Author]]&amp;"_"&amp;Table_Books[[#This Row],[Title]]</f>
        <v>Shakespeare, William_Plays (Hamlet, King Lear, Macbeth, Othello, Romeo &amp; Juliet, Tempest, Sonnets, etc.)</v>
      </c>
      <c r="AM3290" s="35" t="str">
        <f>Table_Books[[#This Row],[Title]]&amp;" by "&amp;Table_Books[[#This Row],[Author]]</f>
        <v>Plays (Hamlet, King Lear, Macbeth, Othello, Romeo &amp; Juliet, Tempest, Sonnets, etc.) by Shakespeare, William</v>
      </c>
      <c r="AN3290" s="35"/>
      <c r="AO3290" s="35"/>
    </row>
    <row r="3291" spans="1:41" ht="29" x14ac:dyDescent="0.35">
      <c r="A3291" s="7" t="str">
        <f>"B-" &amp; UPPER(TRIM(Table_Books[[#This Row],[Title]])) &amp; "|" &amp; UPPER(TRIM(Table_Books[[#This Row],[Author]]))</f>
        <v>B-ROMEO AND JULIET|SHAKESPEARE, WILLIAM</v>
      </c>
      <c r="B3291" s="28" t="str">
        <f>IF(COUNTIFS(Table_Books[Hash_ID],Table_Books[[#This Row],[Hash_ID]])&gt;1,"Y","N")</f>
        <v>N</v>
      </c>
      <c r="C3291" s="2" t="s">
        <v>2574</v>
      </c>
      <c r="D3291" s="2" t="s">
        <v>2581</v>
      </c>
      <c r="G3291" s="12">
        <v>1597</v>
      </c>
      <c r="H3291" s="12"/>
      <c r="I3291" s="8"/>
      <c r="J3291" s="12"/>
      <c r="K3291" s="12"/>
      <c r="L3291" s="2">
        <v>263</v>
      </c>
      <c r="M3291" s="2" t="s">
        <v>2821</v>
      </c>
      <c r="O3291" s="33"/>
      <c r="P3291" s="10"/>
      <c r="Q3291" s="10" t="s">
        <v>1860</v>
      </c>
      <c r="R3291" s="10"/>
      <c r="S3291" s="10"/>
      <c r="T3291" s="10" t="s">
        <v>1860</v>
      </c>
      <c r="U3291" s="10" t="s">
        <v>1860</v>
      </c>
      <c r="V3291" s="10"/>
      <c r="W3291" s="10"/>
      <c r="X3291" s="10"/>
      <c r="Y3291" s="10"/>
      <c r="Z3291" s="10"/>
      <c r="AA3291" s="10"/>
      <c r="AB3291" s="10"/>
      <c r="AC3291" s="2" t="s">
        <v>1824</v>
      </c>
      <c r="AE3291" s="12">
        <f>IFERROR(FLOOR(Table_Books[[#This Row],[Published_Date]],10), 0)</f>
        <v>1590</v>
      </c>
      <c r="AF3291" s="2">
        <f>IFERROR(CEILING(VALUE(LEFT(Table_Books[[#This Row],[Published_Date]],FIND("-",Table_Books[[#This Row],[Published_Date]]&amp;"-")-1))/100, 1), 0)</f>
        <v>16</v>
      </c>
      <c r="AK3291" s="2" t="str">
        <f>Table_Books[[#This Row],[Title]]&amp;"_"&amp;Table_Books[[#This Row],[Author]]</f>
        <v>Romeo and Juliet_Shakespeare, William</v>
      </c>
      <c r="AL3291" s="2" t="str">
        <f>Table_Books[[#This Row],[Author]]&amp;"_"&amp;Table_Books[[#This Row],[Title]]</f>
        <v>Shakespeare, William_Romeo and Juliet</v>
      </c>
      <c r="AM3291" s="2" t="str">
        <f>Table_Books[[#This Row],[Title]]&amp;" by "&amp;Table_Books[[#This Row],[Author]]</f>
        <v>Romeo and Juliet by Shakespeare, William</v>
      </c>
    </row>
    <row r="3292" spans="1:41" ht="43.5" x14ac:dyDescent="0.35">
      <c r="A3292" s="7" t="str">
        <f>"B-" &amp; UPPER(TRIM(Table_Books[[#This Row],[Title]])) &amp; "|" &amp; UPPER(TRIM(Table_Books[[#This Row],[Author]]))</f>
        <v>B-THE MERCHANT OF VENICE|SHAKESPEARE, WILLIAM</v>
      </c>
      <c r="B3292" s="28" t="str">
        <f>IF(COUNTIFS(Table_Books[Hash_ID],Table_Books[[#This Row],[Hash_ID]])&gt;1,"Y","N")</f>
        <v>N</v>
      </c>
      <c r="C3292" s="2" t="s">
        <v>2578</v>
      </c>
      <c r="D3292" s="2" t="s">
        <v>2581</v>
      </c>
      <c r="G3292" s="12" t="s">
        <v>2766</v>
      </c>
      <c r="H3292" s="12"/>
      <c r="I3292" s="8"/>
      <c r="J3292" s="12"/>
      <c r="K3292" s="12"/>
      <c r="L3292" s="2">
        <v>237</v>
      </c>
      <c r="M3292" s="2" t="s">
        <v>2825</v>
      </c>
      <c r="O3292" s="33"/>
      <c r="P3292" s="10"/>
      <c r="Q3292" s="10" t="s">
        <v>1860</v>
      </c>
      <c r="R3292" s="10"/>
      <c r="S3292" s="10"/>
      <c r="T3292" s="10" t="s">
        <v>1860</v>
      </c>
      <c r="U3292" s="10" t="s">
        <v>1860</v>
      </c>
      <c r="V3292" s="10"/>
      <c r="W3292" s="10"/>
      <c r="X3292" s="10"/>
      <c r="Y3292" s="10"/>
      <c r="Z3292" s="10"/>
      <c r="AA3292" s="10"/>
      <c r="AB3292" s="10"/>
      <c r="AC3292" s="2" t="s">
        <v>1824</v>
      </c>
      <c r="AE3292" s="12">
        <f>IFERROR(FLOOR(Table_Books[[#This Row],[Published_Date]],10), 0)</f>
        <v>0</v>
      </c>
      <c r="AF3292" s="2">
        <f>IFERROR(CEILING(VALUE(LEFT(Table_Books[[#This Row],[Published_Date]],FIND("-",Table_Books[[#This Row],[Published_Date]]&amp;"-")-1))/100, 1), 0)</f>
        <v>16</v>
      </c>
      <c r="AK3292" s="2" t="str">
        <f>Table_Books[[#This Row],[Title]]&amp;"_"&amp;Table_Books[[#This Row],[Author]]</f>
        <v>The Merchant of Venice_Shakespeare, William</v>
      </c>
      <c r="AL3292" s="2" t="str">
        <f>Table_Books[[#This Row],[Author]]&amp;"_"&amp;Table_Books[[#This Row],[Title]]</f>
        <v>Shakespeare, William_The Merchant of Venice</v>
      </c>
      <c r="AM3292" s="2" t="str">
        <f>Table_Books[[#This Row],[Title]]&amp;" by "&amp;Table_Books[[#This Row],[Author]]</f>
        <v>The Merchant of Venice by Shakespeare, William</v>
      </c>
    </row>
    <row r="3293" spans="1:41" ht="43.5" x14ac:dyDescent="0.35">
      <c r="A3293" s="7" t="str">
        <f>"B-" &amp; UPPER(TRIM(Table_Books[[#This Row],[Title]])) &amp; "|" &amp; UPPER(TRIM(Table_Books[[#This Row],[Author]]))</f>
        <v>B-THE TEMPEST|SHAKESPEARE, WILLIAM</v>
      </c>
      <c r="B3293" s="28" t="str">
        <f>IF(COUNTIFS(Table_Books[Hash_ID],Table_Books[[#This Row],[Hash_ID]])&gt;1,"Y","N")</f>
        <v>N</v>
      </c>
      <c r="C3293" s="2" t="s">
        <v>2579</v>
      </c>
      <c r="D3293" s="2" t="s">
        <v>2581</v>
      </c>
      <c r="G3293" s="12" t="s">
        <v>2767</v>
      </c>
      <c r="H3293" s="12"/>
      <c r="I3293" s="8"/>
      <c r="J3293" s="12"/>
      <c r="K3293" s="12"/>
      <c r="L3293" s="2">
        <v>218</v>
      </c>
      <c r="M3293" s="2" t="s">
        <v>2826</v>
      </c>
      <c r="O3293" s="33"/>
      <c r="P3293" s="10"/>
      <c r="Q3293" s="10" t="s">
        <v>1860</v>
      </c>
      <c r="R3293" s="10"/>
      <c r="S3293" s="10"/>
      <c r="T3293" s="10" t="s">
        <v>1860</v>
      </c>
      <c r="U3293" s="10" t="s">
        <v>1860</v>
      </c>
      <c r="V3293" s="10"/>
      <c r="W3293" s="10"/>
      <c r="X3293" s="10"/>
      <c r="Y3293" s="10"/>
      <c r="Z3293" s="10"/>
      <c r="AA3293" s="10"/>
      <c r="AB3293" s="10"/>
      <c r="AC3293" s="2" t="s">
        <v>1824</v>
      </c>
      <c r="AE3293" s="12">
        <f>IFERROR(FLOOR(Table_Books[[#This Row],[Published_Date]],10), 0)</f>
        <v>0</v>
      </c>
      <c r="AF3293" s="2">
        <f>IFERROR(CEILING(VALUE(LEFT(Table_Books[[#This Row],[Published_Date]],FIND("-",Table_Books[[#This Row],[Published_Date]]&amp;"-")-1))/100, 1), 0)</f>
        <v>17</v>
      </c>
      <c r="AK3293" s="2" t="str">
        <f>Table_Books[[#This Row],[Title]]&amp;"_"&amp;Table_Books[[#This Row],[Author]]</f>
        <v>The Tempest_Shakespeare, William</v>
      </c>
      <c r="AL3293" s="2" t="str">
        <f>Table_Books[[#This Row],[Author]]&amp;"_"&amp;Table_Books[[#This Row],[Title]]</f>
        <v>Shakespeare, William_The Tempest</v>
      </c>
      <c r="AM3293" s="2" t="str">
        <f>Table_Books[[#This Row],[Title]]&amp;" by "&amp;Table_Books[[#This Row],[Author]]</f>
        <v>The Tempest by Shakespeare, William</v>
      </c>
    </row>
    <row r="3294" spans="1:41" x14ac:dyDescent="0.35">
      <c r="A3294" s="7" t="str">
        <f>"B-" &amp; UPPER(TRIM(Table_Books[[#This Row],[Title]])) &amp; "|" &amp; UPPER(TRIM(Table_Books[[#This Row],[Author]]))</f>
        <v>B-KOLYMA TALES|SHALAMOV, VARLAM</v>
      </c>
      <c r="B3294" s="28" t="str">
        <f>IF(COUNTIFS(Table_Books[Hash_ID],Table_Books[[#This Row],[Hash_ID]])&gt;1,"Y","N")</f>
        <v>N</v>
      </c>
      <c r="C3294" s="2" t="s">
        <v>5951</v>
      </c>
      <c r="D3294" s="2" t="s">
        <v>5954</v>
      </c>
      <c r="G3294" s="12"/>
      <c r="H3294" s="12"/>
      <c r="I3294" s="8"/>
      <c r="J3294" s="12"/>
      <c r="K3294" s="12"/>
      <c r="O3294" s="33"/>
      <c r="P3294" s="10"/>
      <c r="Q3294" s="10" t="s">
        <v>1860</v>
      </c>
      <c r="R3294" s="10"/>
      <c r="S3294" s="10"/>
      <c r="T3294" s="10" t="s">
        <v>1860</v>
      </c>
      <c r="U3294" s="10" t="s">
        <v>1860</v>
      </c>
      <c r="V3294" s="10"/>
      <c r="W3294" s="10"/>
      <c r="X3294" s="10"/>
      <c r="Y3294" s="10"/>
      <c r="Z3294" s="10"/>
      <c r="AA3294" s="10"/>
      <c r="AB3294" s="10"/>
      <c r="AE3294" s="12">
        <f>IFERROR(FLOOR(Table_Books[[#This Row],[Published_Date]],10), 0)</f>
        <v>0</v>
      </c>
      <c r="AF3294" s="2">
        <f>IFERROR(CEILING(VALUE(LEFT(Table_Books[[#This Row],[Published_Date]],FIND("-",Table_Books[[#This Row],[Published_Date]]&amp;"-")-1))/100, 1), 0)</f>
        <v>0</v>
      </c>
      <c r="AK3294" s="2" t="str">
        <f>Table_Books[[#This Row],[Title]]&amp;"_"&amp;Table_Books[[#This Row],[Author]]</f>
        <v>Kolyma Tales_Shalamov, Varlam</v>
      </c>
      <c r="AL3294" s="2" t="str">
        <f>Table_Books[[#This Row],[Author]]&amp;"_"&amp;Table_Books[[#This Row],[Title]]</f>
        <v>Shalamov, Varlam_Kolyma Tales</v>
      </c>
      <c r="AM3294" s="2" t="str">
        <f>Table_Books[[#This Row],[Title]]&amp;" by "&amp;Table_Books[[#This Row],[Author]]</f>
        <v>Kolyma Tales by Shalamov, Varlam</v>
      </c>
    </row>
    <row r="3295" spans="1:41" x14ac:dyDescent="0.35">
      <c r="A3295" s="7" t="str">
        <f>"B-" &amp; UPPER(TRIM(Table_Books[[#This Row],[Title]])) &amp; "|" &amp; UPPER(TRIM(Table_Books[[#This Row],[Author]]))</f>
        <v>B-STORE OF THE WORLDS|SHECKLEY, ROBERT</v>
      </c>
      <c r="B3295" s="28" t="str">
        <f>IF(COUNTIFS(Table_Books[Hash_ID],Table_Books[[#This Row],[Hash_ID]])&gt;1,"Y","N")</f>
        <v>N</v>
      </c>
      <c r="C3295" s="2" t="s">
        <v>5785</v>
      </c>
      <c r="D3295" s="2" t="s">
        <v>5786</v>
      </c>
      <c r="G3295" s="12"/>
      <c r="H3295" s="12"/>
      <c r="I3295" s="8"/>
      <c r="J3295" s="12"/>
      <c r="K3295" s="12"/>
      <c r="O3295" s="33"/>
      <c r="P3295" s="10"/>
      <c r="Q3295" s="10" t="s">
        <v>1860</v>
      </c>
      <c r="R3295" s="10"/>
      <c r="S3295" s="10"/>
      <c r="T3295" s="10" t="s">
        <v>1860</v>
      </c>
      <c r="U3295" s="10" t="s">
        <v>1860</v>
      </c>
      <c r="V3295" s="10"/>
      <c r="W3295" s="10"/>
      <c r="X3295" s="10"/>
      <c r="Y3295" s="10"/>
      <c r="Z3295" s="10"/>
      <c r="AA3295" s="10"/>
      <c r="AB3295" s="10"/>
      <c r="AE3295" s="12">
        <f>IFERROR(FLOOR(Table_Books[[#This Row],[Published_Date]],10), 0)</f>
        <v>0</v>
      </c>
      <c r="AF3295" s="2">
        <f>IFERROR(CEILING(VALUE(LEFT(Table_Books[[#This Row],[Published_Date]],FIND("-",Table_Books[[#This Row],[Published_Date]]&amp;"-")-1))/100, 1), 0)</f>
        <v>0</v>
      </c>
      <c r="AK3295" s="2" t="str">
        <f>Table_Books[[#This Row],[Title]]&amp;"_"&amp;Table_Books[[#This Row],[Author]]</f>
        <v>Store of the Worlds_Sheckley, Robert</v>
      </c>
      <c r="AL3295" s="2" t="str">
        <f>Table_Books[[#This Row],[Author]]&amp;"_"&amp;Table_Books[[#This Row],[Title]]</f>
        <v>Sheckley, Robert_Store of the Worlds</v>
      </c>
      <c r="AM3295" s="2" t="str">
        <f>Table_Books[[#This Row],[Title]]&amp;" by "&amp;Table_Books[[#This Row],[Author]]</f>
        <v>Store of the Worlds by Sheckley, Robert</v>
      </c>
    </row>
    <row r="3296" spans="1:41" x14ac:dyDescent="0.35">
      <c r="A3296" s="7" t="str">
        <f>"B-" &amp; UPPER(TRIM(Table_Books[[#This Row],[Title]])) &amp; "|" &amp; UPPER(TRIM(Table_Books[[#This Row],[Author]]))</f>
        <v>B-ENTANGLED LIFE|SHELDRAKE, MERLIN</v>
      </c>
      <c r="B3296" s="35" t="str">
        <f>IF(COUNTIFS(Table_Books[Hash_ID],Table_Books[[#This Row],[Hash_ID]])&gt;1,"Y","N")</f>
        <v>N</v>
      </c>
      <c r="C3296" s="35" t="s">
        <v>20217</v>
      </c>
      <c r="D3296" s="48" t="s">
        <v>19947</v>
      </c>
      <c r="E3296" s="35"/>
      <c r="F3296" s="35"/>
      <c r="G3296" s="36"/>
      <c r="H3296" s="36"/>
      <c r="I3296" s="37"/>
      <c r="J3296" s="36"/>
      <c r="K3296" s="36"/>
      <c r="L3296" s="35"/>
      <c r="M3296" s="35"/>
      <c r="N3296" s="35"/>
      <c r="O3296" s="38"/>
      <c r="P3296" s="39"/>
      <c r="Q3296" s="10" t="s">
        <v>1860</v>
      </c>
      <c r="R3296" s="39"/>
      <c r="S3296" s="39"/>
      <c r="T3296" s="10" t="s">
        <v>1860</v>
      </c>
      <c r="U3296" s="10" t="s">
        <v>1860</v>
      </c>
      <c r="V3296" s="39"/>
      <c r="W3296" s="39"/>
      <c r="X3296" s="39"/>
      <c r="Y3296" s="39"/>
      <c r="Z3296" s="39"/>
      <c r="AA3296" s="39"/>
      <c r="AB3296" s="39"/>
      <c r="AC3296" s="35"/>
      <c r="AD3296" s="35"/>
      <c r="AE3296" s="36">
        <f>IFERROR(FLOOR(Table_Books[[#This Row],[Published_Date]],10), 0)</f>
        <v>0</v>
      </c>
      <c r="AF3296" s="35">
        <f>IFERROR(CEILING(VALUE(LEFT(Table_Books[[#This Row],[Published_Date]],FIND("-",Table_Books[[#This Row],[Published_Date]]&amp;"-")-1))/100, 1), 0)</f>
        <v>0</v>
      </c>
      <c r="AG3296" s="35"/>
      <c r="AH3296" s="35"/>
      <c r="AI3296" s="35"/>
      <c r="AJ3296" s="35"/>
      <c r="AK3296" s="35" t="str">
        <f>Table_Books[[#This Row],[Title]]&amp;"_"&amp;Table_Books[[#This Row],[Author]]</f>
        <v>Entangled Life_Sheldrake, Merlin</v>
      </c>
      <c r="AL3296" s="35" t="str">
        <f>Table_Books[[#This Row],[Author]]&amp;"_"&amp;Table_Books[[#This Row],[Title]]</f>
        <v>Sheldrake, Merlin_Entangled Life</v>
      </c>
      <c r="AM3296" s="35" t="str">
        <f>Table_Books[[#This Row],[Title]]&amp;" by "&amp;Table_Books[[#This Row],[Author]]</f>
        <v>Entangled Life by Sheldrake, Merlin</v>
      </c>
      <c r="AN3296" s="35"/>
      <c r="AO3296" s="35"/>
    </row>
    <row r="3297" spans="1:41" ht="29" x14ac:dyDescent="0.35">
      <c r="A3297" s="7" t="str">
        <f>"B-" &amp; UPPER(TRIM(Table_Books[[#This Row],[Title]])) &amp; "|" &amp; UPPER(TRIM(Table_Books[[#This Row],[Author]]))</f>
        <v>B-ENTANGLED LIFE: HOW FUNGI MAKE OUR WORLDS, CHANGE OUR MINDS &amp; SHAPE OUR FUTURES|SHELDRAKE, MERLIN</v>
      </c>
      <c r="B3297" s="35" t="str">
        <f>IF(COUNTIFS(Table_Books[Hash_ID],Table_Books[[#This Row],[Hash_ID]])&gt;1,"Y","N")</f>
        <v>N</v>
      </c>
      <c r="C3297" s="35" t="s">
        <v>19946</v>
      </c>
      <c r="D3297" s="48" t="s">
        <v>19947</v>
      </c>
      <c r="E3297" s="35"/>
      <c r="F3297" s="35"/>
      <c r="G3297" s="36"/>
      <c r="H3297" s="36"/>
      <c r="I3297" s="37"/>
      <c r="J3297" s="36"/>
      <c r="K3297" s="36"/>
      <c r="L3297" s="35"/>
      <c r="M3297" s="35"/>
      <c r="N3297" s="35"/>
      <c r="O3297" s="38"/>
      <c r="P3297" s="39"/>
      <c r="Q3297" s="10" t="s">
        <v>1860</v>
      </c>
      <c r="R3297" s="39"/>
      <c r="S3297" s="39"/>
      <c r="T3297" s="10" t="s">
        <v>1860</v>
      </c>
      <c r="U3297" s="10" t="s">
        <v>1860</v>
      </c>
      <c r="V3297" s="39"/>
      <c r="W3297" s="39"/>
      <c r="X3297" s="39"/>
      <c r="Y3297" s="39"/>
      <c r="Z3297" s="39"/>
      <c r="AA3297" s="39"/>
      <c r="AB3297" s="39"/>
      <c r="AC3297" s="35"/>
      <c r="AD3297" s="35"/>
      <c r="AE3297" s="36">
        <f>IFERROR(FLOOR(Table_Books[[#This Row],[Published_Date]],10), 0)</f>
        <v>0</v>
      </c>
      <c r="AF3297" s="35">
        <f>IFERROR(CEILING(VALUE(LEFT(Table_Books[[#This Row],[Published_Date]],FIND("-",Table_Books[[#This Row],[Published_Date]]&amp;"-")-1))/100, 1), 0)</f>
        <v>0</v>
      </c>
      <c r="AG3297" s="35"/>
      <c r="AH3297" s="35" t="s">
        <v>21603</v>
      </c>
      <c r="AI3297" s="35"/>
      <c r="AJ3297" s="35"/>
      <c r="AK3297" s="35" t="str">
        <f>Table_Books[[#This Row],[Title]]&amp;"_"&amp;Table_Books[[#This Row],[Author]]</f>
        <v>Entangled Life: How Fungi Make Our Worlds, Change Our Minds &amp; Shape Our Futures_Sheldrake, Merlin</v>
      </c>
      <c r="AL3297" s="35" t="str">
        <f>Table_Books[[#This Row],[Author]]&amp;"_"&amp;Table_Books[[#This Row],[Title]]</f>
        <v>Sheldrake, Merlin_Entangled Life: How Fungi Make Our Worlds, Change Our Minds &amp; Shape Our Futures</v>
      </c>
      <c r="AM3297" s="35" t="str">
        <f>Table_Books[[#This Row],[Title]]&amp;" by "&amp;Table_Books[[#This Row],[Author]]</f>
        <v>Entangled Life: How Fungi Make Our Worlds, Change Our Minds &amp; Shape Our Futures by Sheldrake, Merlin</v>
      </c>
      <c r="AN3297" s="35"/>
      <c r="AO3297" s="35"/>
    </row>
    <row r="3298" spans="1:41" x14ac:dyDescent="0.35">
      <c r="A3298" s="7" t="str">
        <f>"B-" &amp; UPPER(TRIM(Table_Books[[#This Row],[Title]])) &amp; "|" &amp; UPPER(TRIM(Table_Books[[#This Row],[Author]]))</f>
        <v>B-FRANKENSTEIN; OR, THE MODERN PROMETHEUS|SHELLEY, MARY WOLLSTONECRAFT</v>
      </c>
      <c r="B3298" s="35" t="str">
        <f>IF(COUNTIFS(Table_Books[Hash_ID],Table_Books[[#This Row],[Hash_ID]])&gt;1,"Y","N")</f>
        <v>N</v>
      </c>
      <c r="C3298" s="35" t="s">
        <v>19509</v>
      </c>
      <c r="D3298" s="48" t="s">
        <v>19510</v>
      </c>
      <c r="E3298" s="35"/>
      <c r="F3298" s="35"/>
      <c r="G3298" s="36"/>
      <c r="H3298" s="36"/>
      <c r="I3298" s="37"/>
      <c r="J3298" s="36"/>
      <c r="K3298" s="36"/>
      <c r="L3298" s="35"/>
      <c r="M3298" s="35"/>
      <c r="N3298" s="35"/>
      <c r="O3298" s="38"/>
      <c r="P3298" s="39"/>
      <c r="Q3298" s="10" t="s">
        <v>1860</v>
      </c>
      <c r="R3298" s="39"/>
      <c r="S3298" s="39"/>
      <c r="T3298" s="10" t="s">
        <v>1860</v>
      </c>
      <c r="U3298" s="10" t="s">
        <v>1860</v>
      </c>
      <c r="V3298" s="39"/>
      <c r="W3298" s="39"/>
      <c r="X3298" s="39"/>
      <c r="Y3298" s="39"/>
      <c r="Z3298" s="39"/>
      <c r="AA3298" s="39"/>
      <c r="AB3298" s="39"/>
      <c r="AC3298" s="35"/>
      <c r="AD3298" s="35"/>
      <c r="AE3298" s="36">
        <f>IFERROR(FLOOR(Table_Books[[#This Row],[Published_Date]],10), 0)</f>
        <v>0</v>
      </c>
      <c r="AF3298" s="35">
        <f>IFERROR(CEILING(VALUE(LEFT(Table_Books[[#This Row],[Published_Date]],FIND("-",Table_Books[[#This Row],[Published_Date]]&amp;"-")-1))/100, 1), 0)</f>
        <v>0</v>
      </c>
      <c r="AG3298" s="35"/>
      <c r="AH3298" s="35" t="s">
        <v>21596</v>
      </c>
      <c r="AI3298" s="35"/>
      <c r="AJ3298" s="35"/>
      <c r="AK3298" s="35" t="str">
        <f>Table_Books[[#This Row],[Title]]&amp;"_"&amp;Table_Books[[#This Row],[Author]]</f>
        <v>Frankenstein; or, The Modern Prometheus_Shelley, Mary Wollstonecraft</v>
      </c>
      <c r="AL3298" s="35" t="str">
        <f>Table_Books[[#This Row],[Author]]&amp;"_"&amp;Table_Books[[#This Row],[Title]]</f>
        <v>Shelley, Mary Wollstonecraft_Frankenstein; or, The Modern Prometheus</v>
      </c>
      <c r="AM3298" s="35" t="str">
        <f>Table_Books[[#This Row],[Title]]&amp;" by "&amp;Table_Books[[#This Row],[Author]]</f>
        <v>Frankenstein; or, The Modern Prometheus by Shelley, Mary Wollstonecraft</v>
      </c>
      <c r="AN3298" s="35"/>
      <c r="AO3298" s="35"/>
    </row>
    <row r="3299" spans="1:41" ht="29" x14ac:dyDescent="0.35">
      <c r="A3299" s="7" t="str">
        <f>"B-" &amp; UPPER(TRIM(Table_Books[[#This Row],[Title]])) &amp; "|" &amp; UPPER(TRIM(Table_Books[[#This Row],[Author]]))</f>
        <v>B-FRANKENSTEIN|SHELLEY, MARY</v>
      </c>
      <c r="B3299" s="28" t="str">
        <f>IF(COUNTIFS(Table_Books[Hash_ID],Table_Books[[#This Row],[Hash_ID]])&gt;1,"Y","N")</f>
        <v>N</v>
      </c>
      <c r="C3299" s="2" t="s">
        <v>5205</v>
      </c>
      <c r="D3299" s="2" t="s">
        <v>5206</v>
      </c>
      <c r="G3299" s="12">
        <v>1818</v>
      </c>
      <c r="H3299" s="12"/>
      <c r="I3299" s="8"/>
      <c r="J3299" s="12"/>
      <c r="K3299" s="12"/>
      <c r="L3299" s="2">
        <v>280</v>
      </c>
      <c r="M3299" s="2" t="s">
        <v>5292</v>
      </c>
      <c r="O3299" s="33">
        <v>4</v>
      </c>
      <c r="P3299" s="10"/>
      <c r="Q3299" s="10" t="s">
        <v>1860</v>
      </c>
      <c r="R3299" s="10"/>
      <c r="S3299" s="10"/>
      <c r="T3299" s="10" t="s">
        <v>1860</v>
      </c>
      <c r="U3299" s="10" t="s">
        <v>1860</v>
      </c>
      <c r="V3299" s="10" t="s">
        <v>1824</v>
      </c>
      <c r="W3299" s="10"/>
      <c r="X3299" s="10"/>
      <c r="Y3299" s="10"/>
      <c r="Z3299" s="10"/>
      <c r="AA3299" s="10"/>
      <c r="AB3299" s="10"/>
      <c r="AE3299" s="12">
        <f>IFERROR(FLOOR(Table_Books[[#This Row],[Published_Date]],10), 0)</f>
        <v>1810</v>
      </c>
      <c r="AF3299" s="2">
        <f>IFERROR(CEILING(VALUE(LEFT(Table_Books[[#This Row],[Published_Date]],FIND("-",Table_Books[[#This Row],[Published_Date]]&amp;"-")-1))/100, 1), 0)</f>
        <v>19</v>
      </c>
      <c r="AH3299" s="2" t="s">
        <v>21570</v>
      </c>
      <c r="AJ3299" s="2" t="s">
        <v>20238</v>
      </c>
      <c r="AK3299" s="2" t="str">
        <f>Table_Books[[#This Row],[Title]]&amp;"_"&amp;Table_Books[[#This Row],[Author]]</f>
        <v>Frankenstein_Shelley, Mary</v>
      </c>
      <c r="AL3299" s="2" t="str">
        <f>Table_Books[[#This Row],[Author]]&amp;"_"&amp;Table_Books[[#This Row],[Title]]</f>
        <v>Shelley, Mary_Frankenstein</v>
      </c>
      <c r="AM3299" s="2" t="str">
        <f>Table_Books[[#This Row],[Title]]&amp;" by "&amp;Table_Books[[#This Row],[Author]]</f>
        <v>Frankenstein by Shelley, Mary</v>
      </c>
    </row>
    <row r="3300" spans="1:41" x14ac:dyDescent="0.35">
      <c r="A3300" s="52" t="str">
        <f>"B-" &amp; UPPER(TRIM(Table_Books[[#This Row],[Title]])) &amp; "|" &amp; UPPER(TRIM(Table_Books[[#This Row],[Author]]))</f>
        <v>B-A DEFENCE OF POETRY|SHELLEY, PERCY BYSSHE</v>
      </c>
      <c r="B3300" s="28" t="str">
        <f>IF(COUNTIFS(Table_Books[Hash_ID],Table_Books[[#This Row],[Hash_ID]])&gt;1,"Y","N")</f>
        <v>N</v>
      </c>
      <c r="C3300" s="28" t="s">
        <v>19513</v>
      </c>
      <c r="D3300" s="28" t="s">
        <v>8408</v>
      </c>
      <c r="E3300" s="28"/>
      <c r="F3300" s="28"/>
      <c r="G3300" s="44"/>
      <c r="H3300" s="44"/>
      <c r="I3300" s="45"/>
      <c r="J3300" s="44"/>
      <c r="K3300" s="44"/>
      <c r="L3300" s="28"/>
      <c r="M3300" s="28"/>
      <c r="N3300" s="28"/>
      <c r="O3300" s="46"/>
      <c r="P3300" s="47"/>
      <c r="Q3300" s="47" t="s">
        <v>1860</v>
      </c>
      <c r="R3300" s="47"/>
      <c r="S3300" s="47"/>
      <c r="T3300" s="47" t="s">
        <v>1860</v>
      </c>
      <c r="U3300" s="47" t="s">
        <v>1860</v>
      </c>
      <c r="V3300" s="47"/>
      <c r="W3300" s="47"/>
      <c r="X3300" s="47"/>
      <c r="Y3300" s="47"/>
      <c r="Z3300" s="47"/>
      <c r="AA3300" s="47"/>
      <c r="AB3300" s="47"/>
      <c r="AC3300" s="28"/>
      <c r="AD3300" s="28"/>
      <c r="AE3300" s="44">
        <f>IFERROR(FLOOR(Table_Books[[#This Row],[Published_Date]],10), 0)</f>
        <v>0</v>
      </c>
      <c r="AF3300" s="28">
        <f>IFERROR(CEILING(VALUE(LEFT(Table_Books[[#This Row],[Published_Date]],FIND("-",Table_Books[[#This Row],[Published_Date]]&amp;"-")-1))/100, 1), 0)</f>
        <v>0</v>
      </c>
      <c r="AG3300" s="28"/>
      <c r="AH3300" s="28" t="s">
        <v>21596</v>
      </c>
      <c r="AI3300" s="28"/>
      <c r="AJ3300" s="28"/>
      <c r="AK3300" s="28" t="str">
        <f>Table_Books[[#This Row],[Title]]&amp;"_"&amp;Table_Books[[#This Row],[Author]]</f>
        <v>A Defence of Poetry_Shelley, Percy Bysshe</v>
      </c>
      <c r="AL3300" s="28" t="str">
        <f>Table_Books[[#This Row],[Author]]&amp;"_"&amp;Table_Books[[#This Row],[Title]]</f>
        <v>Shelley, Percy Bysshe_A Defence of Poetry</v>
      </c>
      <c r="AM3300" s="28" t="str">
        <f>Table_Books[[#This Row],[Title]]&amp;" by "&amp;Table_Books[[#This Row],[Author]]</f>
        <v>A Defence of Poetry by Shelley, Percy Bysshe</v>
      </c>
      <c r="AN3300" s="28"/>
      <c r="AO3300" s="28"/>
    </row>
    <row r="3301" spans="1:41" x14ac:dyDescent="0.35">
      <c r="A3301" s="52" t="str">
        <f>"B-" &amp; UPPER(TRIM(Table_Books[[#This Row],[Title]])) &amp; "|" &amp; UPPER(TRIM(Table_Books[[#This Row],[Author]]))</f>
        <v>B-ADONAIS|SHELLEY, PERCY BYSSHE</v>
      </c>
      <c r="B3301" s="28" t="str">
        <f>IF(COUNTIFS(Table_Books[Hash_ID],Table_Books[[#This Row],[Hash_ID]])&gt;1,"Y","N")</f>
        <v>N</v>
      </c>
      <c r="C3301" s="28" t="s">
        <v>19512</v>
      </c>
      <c r="D3301" s="28" t="s">
        <v>8408</v>
      </c>
      <c r="E3301" s="28"/>
      <c r="F3301" s="28"/>
      <c r="G3301" s="44"/>
      <c r="H3301" s="44"/>
      <c r="I3301" s="45"/>
      <c r="J3301" s="44"/>
      <c r="K3301" s="44"/>
      <c r="L3301" s="28"/>
      <c r="M3301" s="28"/>
      <c r="N3301" s="28"/>
      <c r="O3301" s="46"/>
      <c r="P3301" s="47"/>
      <c r="Q3301" s="47" t="s">
        <v>1860</v>
      </c>
      <c r="R3301" s="47"/>
      <c r="S3301" s="47"/>
      <c r="T3301" s="47" t="s">
        <v>1860</v>
      </c>
      <c r="U3301" s="47" t="s">
        <v>1860</v>
      </c>
      <c r="V3301" s="47"/>
      <c r="W3301" s="47"/>
      <c r="X3301" s="47"/>
      <c r="Y3301" s="47"/>
      <c r="Z3301" s="47"/>
      <c r="AA3301" s="47"/>
      <c r="AB3301" s="47"/>
      <c r="AC3301" s="28"/>
      <c r="AD3301" s="28"/>
      <c r="AE3301" s="44">
        <f>IFERROR(FLOOR(Table_Books[[#This Row],[Published_Date]],10), 0)</f>
        <v>0</v>
      </c>
      <c r="AF3301" s="28">
        <f>IFERROR(CEILING(VALUE(LEFT(Table_Books[[#This Row],[Published_Date]],FIND("-",Table_Books[[#This Row],[Published_Date]]&amp;"-")-1))/100, 1), 0)</f>
        <v>0</v>
      </c>
      <c r="AG3301" s="28"/>
      <c r="AH3301" s="28" t="s">
        <v>21596</v>
      </c>
      <c r="AI3301" s="28"/>
      <c r="AJ3301" s="28"/>
      <c r="AK3301" s="28" t="str">
        <f>Table_Books[[#This Row],[Title]]&amp;"_"&amp;Table_Books[[#This Row],[Author]]</f>
        <v>Adonais_Shelley, Percy Bysshe</v>
      </c>
      <c r="AL3301" s="28" t="str">
        <f>Table_Books[[#This Row],[Author]]&amp;"_"&amp;Table_Books[[#This Row],[Title]]</f>
        <v>Shelley, Percy Bysshe_Adonais</v>
      </c>
      <c r="AM3301" s="28" t="str">
        <f>Table_Books[[#This Row],[Title]]&amp;" by "&amp;Table_Books[[#This Row],[Author]]</f>
        <v>Adonais by Shelley, Percy Bysshe</v>
      </c>
      <c r="AN3301" s="28"/>
      <c r="AO3301" s="28"/>
    </row>
    <row r="3302" spans="1:41" ht="29" x14ac:dyDescent="0.35">
      <c r="A3302" s="52" t="str">
        <f>"B-" &amp; UPPER(TRIM(Table_Books[[#This Row],[Title]])) &amp; "|" &amp; UPPER(TRIM(Table_Books[[#This Row],[Author]]))</f>
        <v>B-PROMETHEUS UNBOUND / ODE TO THE WEST WIND / TO A SKYLARK|SHELLEY, PERCY BYSSHE</v>
      </c>
      <c r="B3302" s="28" t="str">
        <f>IF(COUNTIFS(Table_Books[Hash_ID],Table_Books[[#This Row],[Hash_ID]])&gt;1,"Y","N")</f>
        <v>N</v>
      </c>
      <c r="C3302" s="28" t="s">
        <v>19511</v>
      </c>
      <c r="D3302" s="28" t="s">
        <v>8408</v>
      </c>
      <c r="E3302" s="28"/>
      <c r="F3302" s="28"/>
      <c r="G3302" s="44"/>
      <c r="H3302" s="44"/>
      <c r="I3302" s="45"/>
      <c r="J3302" s="44"/>
      <c r="K3302" s="44"/>
      <c r="L3302" s="28"/>
      <c r="M3302" s="28"/>
      <c r="N3302" s="28"/>
      <c r="O3302" s="46"/>
      <c r="P3302" s="47"/>
      <c r="Q3302" s="47" t="s">
        <v>1860</v>
      </c>
      <c r="R3302" s="47"/>
      <c r="S3302" s="47"/>
      <c r="T3302" s="47" t="s">
        <v>1860</v>
      </c>
      <c r="U3302" s="47" t="s">
        <v>1860</v>
      </c>
      <c r="V3302" s="47"/>
      <c r="W3302" s="47"/>
      <c r="X3302" s="47"/>
      <c r="Y3302" s="47"/>
      <c r="Z3302" s="47"/>
      <c r="AA3302" s="47"/>
      <c r="AB3302" s="47"/>
      <c r="AC3302" s="28"/>
      <c r="AD3302" s="28"/>
      <c r="AE3302" s="44">
        <f>IFERROR(FLOOR(Table_Books[[#This Row],[Published_Date]],10), 0)</f>
        <v>0</v>
      </c>
      <c r="AF3302" s="28">
        <f>IFERROR(CEILING(VALUE(LEFT(Table_Books[[#This Row],[Published_Date]],FIND("-",Table_Books[[#This Row],[Published_Date]]&amp;"-")-1))/100, 1), 0)</f>
        <v>0</v>
      </c>
      <c r="AG3302" s="28"/>
      <c r="AH3302" s="28" t="s">
        <v>21596</v>
      </c>
      <c r="AI3302" s="28"/>
      <c r="AJ3302" s="28"/>
      <c r="AK3302" s="28" t="str">
        <f>Table_Books[[#This Row],[Title]]&amp;"_"&amp;Table_Books[[#This Row],[Author]]</f>
        <v>Prometheus Unbound / Ode to the West Wind / To a Skylark_Shelley, Percy Bysshe</v>
      </c>
      <c r="AL3302" s="28" t="str">
        <f>Table_Books[[#This Row],[Author]]&amp;"_"&amp;Table_Books[[#This Row],[Title]]</f>
        <v>Shelley, Percy Bysshe_Prometheus Unbound / Ode to the West Wind / To a Skylark</v>
      </c>
      <c r="AM3302" s="28" t="str">
        <f>Table_Books[[#This Row],[Title]]&amp;" by "&amp;Table_Books[[#This Row],[Author]]</f>
        <v>Prometheus Unbound / Ode to the West Wind / To a Skylark by Shelley, Percy Bysshe</v>
      </c>
      <c r="AN3302" s="28"/>
      <c r="AO3302" s="28"/>
    </row>
    <row r="3303" spans="1:41" x14ac:dyDescent="0.35">
      <c r="A3303" s="52" t="str">
        <f>"B-" &amp; UPPER(TRIM(Table_Books[[#This Row],[Title]])) &amp; "|" &amp; UPPER(TRIM(Table_Books[[#This Row],[Author]]))</f>
        <v>B-THE COMPLETE POEMS|SHELLEY, PERCY BYSSHE</v>
      </c>
      <c r="B3303" s="28" t="str">
        <f>IF(COUNTIFS(Table_Books[Hash_ID],Table_Books[[#This Row],[Hash_ID]])&gt;1,"Y","N")</f>
        <v>N</v>
      </c>
      <c r="C3303" s="28" t="s">
        <v>5757</v>
      </c>
      <c r="D3303" s="28" t="s">
        <v>8408</v>
      </c>
      <c r="E3303" s="28"/>
      <c r="F3303" s="28"/>
      <c r="G3303" s="44"/>
      <c r="H3303" s="44"/>
      <c r="I3303" s="45"/>
      <c r="J3303" s="44"/>
      <c r="K3303" s="44"/>
      <c r="L3303" s="28"/>
      <c r="M3303" s="28"/>
      <c r="N3303" s="28"/>
      <c r="O3303" s="46"/>
      <c r="P3303" s="47"/>
      <c r="Q3303" s="47" t="s">
        <v>1860</v>
      </c>
      <c r="R3303" s="47"/>
      <c r="S3303" s="47"/>
      <c r="T3303" s="47" t="s">
        <v>1860</v>
      </c>
      <c r="U3303" s="47" t="s">
        <v>1860</v>
      </c>
      <c r="V3303" s="47"/>
      <c r="W3303" s="47"/>
      <c r="X3303" s="47"/>
      <c r="Y3303" s="47"/>
      <c r="Z3303" s="47"/>
      <c r="AA3303" s="47"/>
      <c r="AB3303" s="47"/>
      <c r="AC3303" s="28"/>
      <c r="AD3303" s="28"/>
      <c r="AE3303" s="44">
        <f>IFERROR(FLOOR(Table_Books[[#This Row],[Published_Date]],10), 0)</f>
        <v>0</v>
      </c>
      <c r="AF3303" s="28">
        <f>IFERROR(CEILING(VALUE(LEFT(Table_Books[[#This Row],[Published_Date]],FIND("-",Table_Books[[#This Row],[Published_Date]]&amp;"-")-1))/100, 1), 0)</f>
        <v>0</v>
      </c>
      <c r="AG3303" s="28"/>
      <c r="AH3303" s="28"/>
      <c r="AI3303" s="28"/>
      <c r="AJ3303" s="28"/>
      <c r="AK3303" s="28" t="str">
        <f>Table_Books[[#This Row],[Title]]&amp;"_"&amp;Table_Books[[#This Row],[Author]]</f>
        <v>The Complete Poems_Shelley, Percy Bysshe</v>
      </c>
      <c r="AL3303" s="28" t="str">
        <f>Table_Books[[#This Row],[Author]]&amp;"_"&amp;Table_Books[[#This Row],[Title]]</f>
        <v>Shelley, Percy Bysshe_The Complete Poems</v>
      </c>
      <c r="AM3303" s="28" t="str">
        <f>Table_Books[[#This Row],[Title]]&amp;" by "&amp;Table_Books[[#This Row],[Author]]</f>
        <v>The Complete Poems by Shelley, Percy Bysshe</v>
      </c>
      <c r="AN3303" s="28"/>
      <c r="AO3303" s="28"/>
    </row>
    <row r="3304" spans="1:41" x14ac:dyDescent="0.35">
      <c r="A3304" s="52" t="str">
        <f>"B-" &amp; UPPER(TRIM(Table_Books[[#This Row],[Title]])) &amp; "|" &amp; UPPER(TRIM(Table_Books[[#This Row],[Author]]))</f>
        <v>B-THE RIVALS|SHERIDAN, RICHARD BRINSLEY</v>
      </c>
      <c r="B3304" s="28" t="str">
        <f>IF(COUNTIFS(Table_Books[Hash_ID],Table_Books[[#This Row],[Hash_ID]])&gt;1,"Y","N")</f>
        <v>N</v>
      </c>
      <c r="C3304" s="28" t="s">
        <v>19456</v>
      </c>
      <c r="D3304" s="51" t="s">
        <v>19455</v>
      </c>
      <c r="E3304" s="28"/>
      <c r="F3304" s="28"/>
      <c r="G3304" s="44"/>
      <c r="H3304" s="44"/>
      <c r="I3304" s="45"/>
      <c r="J3304" s="44"/>
      <c r="K3304" s="44"/>
      <c r="L3304" s="28"/>
      <c r="M3304" s="28"/>
      <c r="N3304" s="28"/>
      <c r="O3304" s="46"/>
      <c r="P3304" s="47"/>
      <c r="Q3304" s="47" t="s">
        <v>1860</v>
      </c>
      <c r="R3304" s="47"/>
      <c r="S3304" s="47"/>
      <c r="T3304" s="47" t="s">
        <v>1860</v>
      </c>
      <c r="U3304" s="47" t="s">
        <v>1860</v>
      </c>
      <c r="V3304" s="47"/>
      <c r="W3304" s="47"/>
      <c r="X3304" s="47"/>
      <c r="Y3304" s="47"/>
      <c r="Z3304" s="47"/>
      <c r="AA3304" s="47"/>
      <c r="AB3304" s="47"/>
      <c r="AC3304" s="28"/>
      <c r="AD3304" s="28"/>
      <c r="AE3304" s="44">
        <f>IFERROR(FLOOR(Table_Books[[#This Row],[Published_Date]],10), 0)</f>
        <v>0</v>
      </c>
      <c r="AF3304" s="28">
        <f>IFERROR(CEILING(VALUE(LEFT(Table_Books[[#This Row],[Published_Date]],FIND("-",Table_Books[[#This Row],[Published_Date]]&amp;"-")-1))/100, 1), 0)</f>
        <v>0</v>
      </c>
      <c r="AG3304" s="28"/>
      <c r="AH3304" s="28" t="s">
        <v>21593</v>
      </c>
      <c r="AI3304" s="28"/>
      <c r="AJ3304" s="28"/>
      <c r="AK3304" s="28" t="str">
        <f>Table_Books[[#This Row],[Title]]&amp;"_"&amp;Table_Books[[#This Row],[Author]]</f>
        <v>The Rivals_Sheridan, Richard Brinsley</v>
      </c>
      <c r="AL3304" s="28" t="str">
        <f>Table_Books[[#This Row],[Author]]&amp;"_"&amp;Table_Books[[#This Row],[Title]]</f>
        <v>Sheridan, Richard Brinsley_The Rivals</v>
      </c>
      <c r="AM3304" s="28" t="str">
        <f>Table_Books[[#This Row],[Title]]&amp;" by "&amp;Table_Books[[#This Row],[Author]]</f>
        <v>The Rivals by Sheridan, Richard Brinsley</v>
      </c>
      <c r="AN3304" s="28"/>
      <c r="AO3304" s="28"/>
    </row>
    <row r="3305" spans="1:41" x14ac:dyDescent="0.35">
      <c r="A3305" s="52" t="str">
        <f>"B-" &amp; UPPER(TRIM(Table_Books[[#This Row],[Title]])) &amp; "|" &amp; UPPER(TRIM(Table_Books[[#This Row],[Author]]))</f>
        <v>B-THE SCHOOL FOR SCANDAL|SHERIDAN, RICHARD BRINSLEY</v>
      </c>
      <c r="B3305" s="28" t="str">
        <f>IF(COUNTIFS(Table_Books[Hash_ID],Table_Books[[#This Row],[Hash_ID]])&gt;1,"Y","N")</f>
        <v>N</v>
      </c>
      <c r="C3305" s="28" t="s">
        <v>19454</v>
      </c>
      <c r="D3305" s="51" t="s">
        <v>19455</v>
      </c>
      <c r="E3305" s="28"/>
      <c r="F3305" s="28"/>
      <c r="G3305" s="44"/>
      <c r="H3305" s="44"/>
      <c r="I3305" s="45"/>
      <c r="J3305" s="44"/>
      <c r="K3305" s="44"/>
      <c r="L3305" s="28"/>
      <c r="M3305" s="28"/>
      <c r="N3305" s="28"/>
      <c r="O3305" s="46"/>
      <c r="P3305" s="47"/>
      <c r="Q3305" s="47" t="s">
        <v>1860</v>
      </c>
      <c r="R3305" s="47"/>
      <c r="S3305" s="47"/>
      <c r="T3305" s="47" t="s">
        <v>1860</v>
      </c>
      <c r="U3305" s="47" t="s">
        <v>1860</v>
      </c>
      <c r="V3305" s="47"/>
      <c r="W3305" s="47"/>
      <c r="X3305" s="47"/>
      <c r="Y3305" s="47"/>
      <c r="Z3305" s="47"/>
      <c r="AA3305" s="47"/>
      <c r="AB3305" s="47"/>
      <c r="AC3305" s="28"/>
      <c r="AD3305" s="28"/>
      <c r="AE3305" s="44">
        <f>IFERROR(FLOOR(Table_Books[[#This Row],[Published_Date]],10), 0)</f>
        <v>0</v>
      </c>
      <c r="AF3305" s="28">
        <f>IFERROR(CEILING(VALUE(LEFT(Table_Books[[#This Row],[Published_Date]],FIND("-",Table_Books[[#This Row],[Published_Date]]&amp;"-")-1))/100, 1), 0)</f>
        <v>0</v>
      </c>
      <c r="AG3305" s="28"/>
      <c r="AH3305" s="28" t="s">
        <v>21593</v>
      </c>
      <c r="AI3305" s="28"/>
      <c r="AJ3305" s="28"/>
      <c r="AK3305" s="28" t="str">
        <f>Table_Books[[#This Row],[Title]]&amp;"_"&amp;Table_Books[[#This Row],[Author]]</f>
        <v>The School for Scandal_Sheridan, Richard Brinsley</v>
      </c>
      <c r="AL3305" s="28" t="str">
        <f>Table_Books[[#This Row],[Author]]&amp;"_"&amp;Table_Books[[#This Row],[Title]]</f>
        <v>Sheridan, Richard Brinsley_The School for Scandal</v>
      </c>
      <c r="AM3305" s="28" t="str">
        <f>Table_Books[[#This Row],[Title]]&amp;" by "&amp;Table_Books[[#This Row],[Author]]</f>
        <v>The School for Scandal by Sheridan, Richard Brinsley</v>
      </c>
      <c r="AN3305" s="28"/>
      <c r="AO3305" s="28"/>
    </row>
    <row r="3306" spans="1:41" x14ac:dyDescent="0.35">
      <c r="A3306" s="52" t="str">
        <f>"B-" &amp; UPPER(TRIM(Table_Books[[#This Row],[Title]])) &amp; "|" &amp; UPPER(TRIM(Table_Books[[#This Row],[Author]]))</f>
        <v>B-HIDDEN FIGURES|SHETTERLY, MARGOT LEE</v>
      </c>
      <c r="B3306" s="28" t="str">
        <f>IF(COUNTIFS(Table_Books[Hash_ID],Table_Books[[#This Row],[Hash_ID]])&gt;1,"Y","N")</f>
        <v>N</v>
      </c>
      <c r="C3306" s="28" t="s">
        <v>19953</v>
      </c>
      <c r="D3306" s="51" t="s">
        <v>19954</v>
      </c>
      <c r="E3306" s="28"/>
      <c r="F3306" s="28"/>
      <c r="G3306" s="44"/>
      <c r="H3306" s="44"/>
      <c r="I3306" s="45"/>
      <c r="J3306" s="44"/>
      <c r="K3306" s="44"/>
      <c r="L3306" s="28"/>
      <c r="M3306" s="28"/>
      <c r="N3306" s="28"/>
      <c r="O3306" s="46"/>
      <c r="P3306" s="47"/>
      <c r="Q3306" s="47" t="s">
        <v>1860</v>
      </c>
      <c r="R3306" s="47"/>
      <c r="S3306" s="47"/>
      <c r="T3306" s="47" t="s">
        <v>1860</v>
      </c>
      <c r="U3306" s="47" t="s">
        <v>1860</v>
      </c>
      <c r="V3306" s="47"/>
      <c r="W3306" s="47"/>
      <c r="X3306" s="47"/>
      <c r="Y3306" s="47"/>
      <c r="Z3306" s="47"/>
      <c r="AA3306" s="47"/>
      <c r="AB3306" s="47"/>
      <c r="AC3306" s="28"/>
      <c r="AD3306" s="28"/>
      <c r="AE3306" s="44">
        <f>IFERROR(FLOOR(Table_Books[[#This Row],[Published_Date]],10), 0)</f>
        <v>0</v>
      </c>
      <c r="AF3306" s="28">
        <f>IFERROR(CEILING(VALUE(LEFT(Table_Books[[#This Row],[Published_Date]],FIND("-",Table_Books[[#This Row],[Published_Date]]&amp;"-")-1))/100, 1), 0)</f>
        <v>0</v>
      </c>
      <c r="AG3306" s="28"/>
      <c r="AH3306" s="28" t="s">
        <v>21603</v>
      </c>
      <c r="AI3306" s="28"/>
      <c r="AJ3306" s="28"/>
      <c r="AK3306" s="28" t="str">
        <f>Table_Books[[#This Row],[Title]]&amp;"_"&amp;Table_Books[[#This Row],[Author]]</f>
        <v>Hidden Figures_Shetterly, Margot Lee</v>
      </c>
      <c r="AL3306" s="28" t="str">
        <f>Table_Books[[#This Row],[Author]]&amp;"_"&amp;Table_Books[[#This Row],[Title]]</f>
        <v>Shetterly, Margot Lee_Hidden Figures</v>
      </c>
      <c r="AM3306" s="28" t="str">
        <f>Table_Books[[#This Row],[Title]]&amp;" by "&amp;Table_Books[[#This Row],[Author]]</f>
        <v>Hidden Figures by Shetterly, Margot Lee</v>
      </c>
      <c r="AN3306" s="28"/>
      <c r="AO3306" s="28"/>
    </row>
    <row r="3307" spans="1:41" x14ac:dyDescent="0.35">
      <c r="A3307" s="52" t="str">
        <f>"B-" &amp; UPPER(TRIM(Table_Books[[#This Row],[Title]])) &amp; "|" &amp; UPPER(TRIM(Table_Books[[#This Row],[Author]]))</f>
        <v>B-WATER MARGIN (SHUI HU ZHUAN)|SHI NAI'AN (TRADITIONALLY, LATER)</v>
      </c>
      <c r="B3307" s="28" t="str">
        <f>IF(COUNTIFS(Table_Books[Hash_ID],Table_Books[[#This Row],[Hash_ID]])&gt;1,"Y","N")</f>
        <v>N</v>
      </c>
      <c r="C3307" s="28" t="s">
        <v>19238</v>
      </c>
      <c r="D3307" s="51" t="s">
        <v>19239</v>
      </c>
      <c r="E3307" s="28"/>
      <c r="F3307" s="28"/>
      <c r="G3307" s="44"/>
      <c r="H3307" s="44"/>
      <c r="I3307" s="45"/>
      <c r="J3307" s="44"/>
      <c r="K3307" s="44"/>
      <c r="L3307" s="28"/>
      <c r="M3307" s="28"/>
      <c r="N3307" s="28"/>
      <c r="O3307" s="46"/>
      <c r="P3307" s="47"/>
      <c r="Q3307" s="47" t="s">
        <v>1860</v>
      </c>
      <c r="R3307" s="47"/>
      <c r="S3307" s="47"/>
      <c r="T3307" s="47" t="s">
        <v>1860</v>
      </c>
      <c r="U3307" s="47" t="s">
        <v>1860</v>
      </c>
      <c r="V3307" s="47"/>
      <c r="W3307" s="47"/>
      <c r="X3307" s="47"/>
      <c r="Y3307" s="47"/>
      <c r="Z3307" s="47"/>
      <c r="AA3307" s="47"/>
      <c r="AB3307" s="47"/>
      <c r="AC3307" s="28"/>
      <c r="AD3307" s="28"/>
      <c r="AE3307" s="44">
        <f>IFERROR(FLOOR(Table_Books[[#This Row],[Published_Date]],10), 0)</f>
        <v>0</v>
      </c>
      <c r="AF3307" s="28">
        <f>IFERROR(CEILING(VALUE(LEFT(Table_Books[[#This Row],[Published_Date]],FIND("-",Table_Books[[#This Row],[Published_Date]]&amp;"-")-1))/100, 1), 0)</f>
        <v>0</v>
      </c>
      <c r="AG3307" s="28"/>
      <c r="AH3307" s="28" t="s">
        <v>21586</v>
      </c>
      <c r="AI3307" s="28"/>
      <c r="AJ3307" s="28"/>
      <c r="AK3307" s="28" t="str">
        <f>Table_Books[[#This Row],[Title]]&amp;"_"&amp;Table_Books[[#This Row],[Author]]</f>
        <v>Water Margin (Shui Hu Zhuan)_Shi Nai'an (Traditionally, later)</v>
      </c>
      <c r="AL3307" s="28" t="str">
        <f>Table_Books[[#This Row],[Author]]&amp;"_"&amp;Table_Books[[#This Row],[Title]]</f>
        <v>Shi Nai'an (Traditionally, later)_Water Margin (Shui Hu Zhuan)</v>
      </c>
      <c r="AM3307" s="28" t="str">
        <f>Table_Books[[#This Row],[Title]]&amp;" by "&amp;Table_Books[[#This Row],[Author]]</f>
        <v>Water Margin (Shui Hu Zhuan) by Shi Nai'an (Traditionally, later)</v>
      </c>
      <c r="AN3307" s="28"/>
      <c r="AO3307" s="28"/>
    </row>
    <row r="3308" spans="1:41" x14ac:dyDescent="0.35">
      <c r="A3308" s="52" t="str">
        <f>"B-" &amp; UPPER(TRIM(Table_Books[[#This Row],[Title]])) &amp; "|" &amp; UPPER(TRIM(Table_Books[[#This Row],[Author]]))</f>
        <v>B-PRINCE ZALESKI|SHIEL, M.P.</v>
      </c>
      <c r="B3308" s="28" t="str">
        <f>IF(COUNTIFS(Table_Books[Hash_ID],Table_Books[[#This Row],[Hash_ID]])&gt;1,"Y","N")</f>
        <v>N</v>
      </c>
      <c r="C3308" s="28" t="s">
        <v>8010</v>
      </c>
      <c r="D3308" s="28" t="s">
        <v>8425</v>
      </c>
      <c r="E3308" s="28"/>
      <c r="F3308" s="28"/>
      <c r="G3308" s="44"/>
      <c r="H3308" s="44">
        <v>2002</v>
      </c>
      <c r="I3308" s="45" t="s">
        <v>7930</v>
      </c>
      <c r="J3308" s="44"/>
      <c r="K3308" s="44"/>
      <c r="L3308" s="28"/>
      <c r="M3308" s="28"/>
      <c r="N3308" s="28"/>
      <c r="O3308" s="46"/>
      <c r="P3308" s="47"/>
      <c r="Q3308" s="47" t="s">
        <v>1860</v>
      </c>
      <c r="R3308" s="47"/>
      <c r="S3308" s="47"/>
      <c r="T3308" s="47" t="s">
        <v>1860</v>
      </c>
      <c r="U3308" s="47" t="s">
        <v>1860</v>
      </c>
      <c r="V3308" s="47"/>
      <c r="W3308" s="47"/>
      <c r="X3308" s="47"/>
      <c r="Y3308" s="47"/>
      <c r="Z3308" s="47"/>
      <c r="AA3308" s="47"/>
      <c r="AB3308" s="47"/>
      <c r="AC3308" s="28"/>
      <c r="AD3308" s="28"/>
      <c r="AE3308" s="44">
        <f>IFERROR(FLOOR(Table_Books[[#This Row],[Published_Date]],10), 0)</f>
        <v>0</v>
      </c>
      <c r="AF3308" s="28">
        <f>IFERROR(CEILING(VALUE(LEFT(Table_Books[[#This Row],[Published_Date]],FIND("-",Table_Books[[#This Row],[Published_Date]]&amp;"-")-1))/100, 1), 0)</f>
        <v>0</v>
      </c>
      <c r="AG3308" s="28"/>
      <c r="AH3308" s="28"/>
      <c r="AI3308" s="28"/>
      <c r="AJ3308" s="28"/>
      <c r="AK3308" s="28" t="str">
        <f>Table_Books[[#This Row],[Title]]&amp;"_"&amp;Table_Books[[#This Row],[Author]]</f>
        <v>Prince Zaleski_Shiel, M.P.</v>
      </c>
      <c r="AL3308" s="28" t="str">
        <f>Table_Books[[#This Row],[Author]]&amp;"_"&amp;Table_Books[[#This Row],[Title]]</f>
        <v>Shiel, M.P._Prince Zaleski</v>
      </c>
      <c r="AM3308" s="28" t="str">
        <f>Table_Books[[#This Row],[Title]]&amp;" by "&amp;Table_Books[[#This Row],[Author]]</f>
        <v>Prince Zaleski by Shiel, M.P.</v>
      </c>
      <c r="AN3308" s="28"/>
      <c r="AO3308" s="28"/>
    </row>
    <row r="3309" spans="1:41" x14ac:dyDescent="0.35">
      <c r="A3309" s="52" t="str">
        <f>"B-" &amp; UPPER(TRIM(Table_Books[[#This Row],[Title]])) &amp; "|" &amp; UPPER(TRIM(Table_Books[[#This Row],[Author]]))</f>
        <v>B-SHAPES IN THE FIRE|SHIEL, M.P.</v>
      </c>
      <c r="B3309" s="28" t="str">
        <f>IF(COUNTIFS(Table_Books[Hash_ID],Table_Books[[#This Row],[Hash_ID]])&gt;1,"Y","N")</f>
        <v>N</v>
      </c>
      <c r="C3309" s="28" t="s">
        <v>7991</v>
      </c>
      <c r="D3309" s="28" t="s">
        <v>8425</v>
      </c>
      <c r="E3309" s="28"/>
      <c r="F3309" s="28"/>
      <c r="G3309" s="44"/>
      <c r="H3309" s="44">
        <v>2000</v>
      </c>
      <c r="I3309" s="45" t="s">
        <v>7930</v>
      </c>
      <c r="J3309" s="44"/>
      <c r="K3309" s="44"/>
      <c r="L3309" s="28"/>
      <c r="M3309" s="28"/>
      <c r="N3309" s="28"/>
      <c r="O3309" s="46"/>
      <c r="P3309" s="47"/>
      <c r="Q3309" s="47" t="s">
        <v>1860</v>
      </c>
      <c r="R3309" s="47"/>
      <c r="S3309" s="47"/>
      <c r="T3309" s="47" t="s">
        <v>1860</v>
      </c>
      <c r="U3309" s="47" t="s">
        <v>1860</v>
      </c>
      <c r="V3309" s="47"/>
      <c r="W3309" s="47"/>
      <c r="X3309" s="47"/>
      <c r="Y3309" s="47"/>
      <c r="Z3309" s="47"/>
      <c r="AA3309" s="47"/>
      <c r="AB3309" s="47"/>
      <c r="AC3309" s="28"/>
      <c r="AD3309" s="28"/>
      <c r="AE3309" s="44">
        <f>IFERROR(FLOOR(Table_Books[[#This Row],[Published_Date]],10), 0)</f>
        <v>0</v>
      </c>
      <c r="AF3309" s="28">
        <f>IFERROR(CEILING(VALUE(LEFT(Table_Books[[#This Row],[Published_Date]],FIND("-",Table_Books[[#This Row],[Published_Date]]&amp;"-")-1))/100, 1), 0)</f>
        <v>0</v>
      </c>
      <c r="AG3309" s="28"/>
      <c r="AH3309" s="28"/>
      <c r="AI3309" s="28"/>
      <c r="AJ3309" s="28"/>
      <c r="AK3309" s="28" t="str">
        <f>Table_Books[[#This Row],[Title]]&amp;"_"&amp;Table_Books[[#This Row],[Author]]</f>
        <v>Shapes in the Fire_Shiel, M.P.</v>
      </c>
      <c r="AL3309" s="28" t="str">
        <f>Table_Books[[#This Row],[Author]]&amp;"_"&amp;Table_Books[[#This Row],[Title]]</f>
        <v>Shiel, M.P._Shapes in the Fire</v>
      </c>
      <c r="AM3309" s="28" t="str">
        <f>Table_Books[[#This Row],[Title]]&amp;" by "&amp;Table_Books[[#This Row],[Author]]</f>
        <v>Shapes in the Fire by Shiel, M.P.</v>
      </c>
      <c r="AN3309" s="28"/>
      <c r="AO3309" s="28"/>
    </row>
    <row r="3310" spans="1:41" x14ac:dyDescent="0.35">
      <c r="A3310" s="52" t="str">
        <f>"B-" &amp; UPPER(TRIM(Table_Books[[#This Row],[Title]])) &amp; "|" &amp; UPPER(TRIM(Table_Books[[#This Row],[Author]]))</f>
        <v>B-THE PALE APE|SHIEL, M.P.</v>
      </c>
      <c r="B3310" s="28" t="str">
        <f>IF(COUNTIFS(Table_Books[Hash_ID],Table_Books[[#This Row],[Hash_ID]])&gt;1,"Y","N")</f>
        <v>N</v>
      </c>
      <c r="C3310" s="28" t="s">
        <v>8035</v>
      </c>
      <c r="D3310" s="28" t="s">
        <v>8425</v>
      </c>
      <c r="E3310" s="28"/>
      <c r="F3310" s="28"/>
      <c r="G3310" s="44"/>
      <c r="H3310" s="44">
        <v>2006</v>
      </c>
      <c r="I3310" s="45" t="s">
        <v>7930</v>
      </c>
      <c r="J3310" s="44"/>
      <c r="K3310" s="44"/>
      <c r="L3310" s="28"/>
      <c r="M3310" s="28"/>
      <c r="N3310" s="28"/>
      <c r="O3310" s="46"/>
      <c r="P3310" s="47"/>
      <c r="Q3310" s="47" t="s">
        <v>1860</v>
      </c>
      <c r="R3310" s="47"/>
      <c r="S3310" s="47"/>
      <c r="T3310" s="47" t="s">
        <v>1860</v>
      </c>
      <c r="U3310" s="47" t="s">
        <v>1860</v>
      </c>
      <c r="V3310" s="47"/>
      <c r="W3310" s="47"/>
      <c r="X3310" s="47"/>
      <c r="Y3310" s="47"/>
      <c r="Z3310" s="47"/>
      <c r="AA3310" s="47"/>
      <c r="AB3310" s="47"/>
      <c r="AC3310" s="28"/>
      <c r="AD3310" s="28"/>
      <c r="AE3310" s="44">
        <f>IFERROR(FLOOR(Table_Books[[#This Row],[Published_Date]],10), 0)</f>
        <v>0</v>
      </c>
      <c r="AF3310" s="28">
        <f>IFERROR(CEILING(VALUE(LEFT(Table_Books[[#This Row],[Published_Date]],FIND("-",Table_Books[[#This Row],[Published_Date]]&amp;"-")-1))/100, 1), 0)</f>
        <v>0</v>
      </c>
      <c r="AG3310" s="28"/>
      <c r="AH3310" s="28"/>
      <c r="AI3310" s="28"/>
      <c r="AJ3310" s="28"/>
      <c r="AK3310" s="28" t="str">
        <f>Table_Books[[#This Row],[Title]]&amp;"_"&amp;Table_Books[[#This Row],[Author]]</f>
        <v>The Pale Ape_Shiel, M.P.</v>
      </c>
      <c r="AL3310" s="28" t="str">
        <f>Table_Books[[#This Row],[Author]]&amp;"_"&amp;Table_Books[[#This Row],[Title]]</f>
        <v>Shiel, M.P._The Pale Ape</v>
      </c>
      <c r="AM3310" s="28" t="str">
        <f>Table_Books[[#This Row],[Title]]&amp;" by "&amp;Table_Books[[#This Row],[Author]]</f>
        <v>The Pale Ape by Shiel, M.P.</v>
      </c>
      <c r="AN3310" s="28"/>
      <c r="AO3310" s="28"/>
    </row>
    <row r="3311" spans="1:41" x14ac:dyDescent="0.35">
      <c r="A3311" s="52" t="str">
        <f>"B-" &amp; UPPER(TRIM(Table_Books[[#This Row],[Title]])) &amp; "|" &amp; UPPER(TRIM(Table_Books[[#This Row],[Author]]))</f>
        <v>B-THE PURPLE CLOUD|SHIEL, M.P.</v>
      </c>
      <c r="B3311" s="28" t="str">
        <f>IF(COUNTIFS(Table_Books[Hash_ID],Table_Books[[#This Row],[Hash_ID]])&gt;1,"Y","N")</f>
        <v>N</v>
      </c>
      <c r="C3311" s="28" t="s">
        <v>8021</v>
      </c>
      <c r="D3311" s="28" t="s">
        <v>8425</v>
      </c>
      <c r="E3311" s="28"/>
      <c r="F3311" s="28"/>
      <c r="G3311" s="44"/>
      <c r="H3311" s="44"/>
      <c r="I3311" s="45"/>
      <c r="J3311" s="44"/>
      <c r="K3311" s="44"/>
      <c r="L3311" s="28"/>
      <c r="M3311" s="28"/>
      <c r="N3311" s="28"/>
      <c r="O3311" s="46"/>
      <c r="P3311" s="47"/>
      <c r="Q3311" s="47" t="s">
        <v>1860</v>
      </c>
      <c r="R3311" s="47"/>
      <c r="S3311" s="47"/>
      <c r="T3311" s="47" t="s">
        <v>1860</v>
      </c>
      <c r="U3311" s="47" t="s">
        <v>1860</v>
      </c>
      <c r="V3311" s="47"/>
      <c r="W3311" s="47"/>
      <c r="X3311" s="47"/>
      <c r="Y3311" s="47"/>
      <c r="Z3311" s="47"/>
      <c r="AA3311" s="47"/>
      <c r="AB3311" s="47"/>
      <c r="AC3311" s="28"/>
      <c r="AD3311" s="28"/>
      <c r="AE3311" s="44">
        <f>IFERROR(FLOOR(Table_Books[[#This Row],[Published_Date]],10), 0)</f>
        <v>0</v>
      </c>
      <c r="AF3311" s="28">
        <f>IFERROR(CEILING(VALUE(LEFT(Table_Books[[#This Row],[Published_Date]],FIND("-",Table_Books[[#This Row],[Published_Date]]&amp;"-")-1))/100, 1), 0)</f>
        <v>0</v>
      </c>
      <c r="AG3311" s="28"/>
      <c r="AH3311" s="28"/>
      <c r="AI3311" s="28"/>
      <c r="AJ3311" s="28"/>
      <c r="AK3311" s="28" t="str">
        <f>Table_Books[[#This Row],[Title]]&amp;"_"&amp;Table_Books[[#This Row],[Author]]</f>
        <v>The Purple Cloud_Shiel, M.P.</v>
      </c>
      <c r="AL3311" s="28" t="str">
        <f>Table_Books[[#This Row],[Author]]&amp;"_"&amp;Table_Books[[#This Row],[Title]]</f>
        <v>Shiel, M.P._The Purple Cloud</v>
      </c>
      <c r="AM3311" s="28" t="str">
        <f>Table_Books[[#This Row],[Title]]&amp;" by "&amp;Table_Books[[#This Row],[Author]]</f>
        <v>The Purple Cloud by Shiel, M.P.</v>
      </c>
      <c r="AN3311" s="28"/>
      <c r="AO3311" s="28"/>
    </row>
    <row r="3312" spans="1:41" x14ac:dyDescent="0.35">
      <c r="A3312" s="52" t="str">
        <f>"B-" &amp; UPPER(TRIM(Table_Books[[#This Row],[Title]])) &amp; "|" &amp; UPPER(TRIM(Table_Books[[#This Row],[Author]]))</f>
        <v>B-XÉLUCHA AND THE PRIMATE OF THE ROSE|SHIEL, M.P.</v>
      </c>
      <c r="B3312" s="28" t="str">
        <f>IF(COUNTIFS(Table_Books[Hash_ID],Table_Books[[#This Row],[Hash_ID]])&gt;1,"Y","N")</f>
        <v>N</v>
      </c>
      <c r="C3312" s="28" t="s">
        <v>7956</v>
      </c>
      <c r="D3312" s="28" t="s">
        <v>8425</v>
      </c>
      <c r="E3312" s="28"/>
      <c r="F3312" s="28"/>
      <c r="G3312" s="44"/>
      <c r="H3312" s="44">
        <v>1994</v>
      </c>
      <c r="I3312" s="45" t="s">
        <v>7930</v>
      </c>
      <c r="J3312" s="44"/>
      <c r="K3312" s="44"/>
      <c r="L3312" s="28"/>
      <c r="M3312" s="28"/>
      <c r="N3312" s="28"/>
      <c r="O3312" s="46"/>
      <c r="P3312" s="47"/>
      <c r="Q3312" s="47" t="s">
        <v>1860</v>
      </c>
      <c r="R3312" s="47"/>
      <c r="S3312" s="47"/>
      <c r="T3312" s="47" t="s">
        <v>1860</v>
      </c>
      <c r="U3312" s="47" t="s">
        <v>1860</v>
      </c>
      <c r="V3312" s="47"/>
      <c r="W3312" s="47"/>
      <c r="X3312" s="47"/>
      <c r="Y3312" s="47"/>
      <c r="Z3312" s="47"/>
      <c r="AA3312" s="47"/>
      <c r="AB3312" s="47"/>
      <c r="AC3312" s="28"/>
      <c r="AD3312" s="28"/>
      <c r="AE3312" s="44">
        <f>IFERROR(FLOOR(Table_Books[[#This Row],[Published_Date]],10), 0)</f>
        <v>0</v>
      </c>
      <c r="AF3312" s="28">
        <f>IFERROR(CEILING(VALUE(LEFT(Table_Books[[#This Row],[Published_Date]],FIND("-",Table_Books[[#This Row],[Published_Date]]&amp;"-")-1))/100, 1), 0)</f>
        <v>0</v>
      </c>
      <c r="AG3312" s="28"/>
      <c r="AH3312" s="28"/>
      <c r="AI3312" s="28"/>
      <c r="AJ3312" s="28"/>
      <c r="AK3312" s="28" t="str">
        <f>Table_Books[[#This Row],[Title]]&amp;"_"&amp;Table_Books[[#This Row],[Author]]</f>
        <v>Xélucha and The Primate of the Rose_Shiel, M.P.</v>
      </c>
      <c r="AL3312" s="28" t="str">
        <f>Table_Books[[#This Row],[Author]]&amp;"_"&amp;Table_Books[[#This Row],[Title]]</f>
        <v>Shiel, M.P._Xélucha and The Primate of the Rose</v>
      </c>
      <c r="AM3312" s="28" t="str">
        <f>Table_Books[[#This Row],[Title]]&amp;" by "&amp;Table_Books[[#This Row],[Author]]</f>
        <v>Xélucha and The Primate of the Rose by Shiel, M.P.</v>
      </c>
      <c r="AN3312" s="28"/>
      <c r="AO3312" s="28"/>
    </row>
    <row r="3313" spans="1:41" x14ac:dyDescent="0.35">
      <c r="A3313" s="52" t="str">
        <f>"B-" &amp; UPPER(TRIM(Table_Books[[#This Row],[Title]])) &amp; "|" &amp; UPPER(TRIM(Table_Books[[#This Row],[Author]]))</f>
        <v>B-GREAT CIRCLE|SHIPSTEAD, MAGGIE</v>
      </c>
      <c r="B3313" s="28" t="str">
        <f>IF(COUNTIFS(Table_Books[Hash_ID],Table_Books[[#This Row],[Hash_ID]])&gt;1,"Y","N")</f>
        <v>N</v>
      </c>
      <c r="C3313" s="28" t="s">
        <v>19893</v>
      </c>
      <c r="D3313" s="51" t="s">
        <v>19894</v>
      </c>
      <c r="E3313" s="28"/>
      <c r="F3313" s="28"/>
      <c r="G3313" s="44"/>
      <c r="H3313" s="44"/>
      <c r="I3313" s="45"/>
      <c r="J3313" s="44"/>
      <c r="K3313" s="44"/>
      <c r="L3313" s="28"/>
      <c r="M3313" s="28"/>
      <c r="N3313" s="28"/>
      <c r="O3313" s="46"/>
      <c r="P3313" s="47"/>
      <c r="Q3313" s="47" t="s">
        <v>1860</v>
      </c>
      <c r="R3313" s="47"/>
      <c r="S3313" s="47"/>
      <c r="T3313" s="47" t="s">
        <v>1860</v>
      </c>
      <c r="U3313" s="47" t="s">
        <v>1860</v>
      </c>
      <c r="V3313" s="47"/>
      <c r="W3313" s="47"/>
      <c r="X3313" s="47"/>
      <c r="Y3313" s="47"/>
      <c r="Z3313" s="47"/>
      <c r="AA3313" s="47"/>
      <c r="AB3313" s="47"/>
      <c r="AC3313" s="28"/>
      <c r="AD3313" s="28"/>
      <c r="AE3313" s="44">
        <f>IFERROR(FLOOR(Table_Books[[#This Row],[Published_Date]],10), 0)</f>
        <v>0</v>
      </c>
      <c r="AF3313" s="28">
        <f>IFERROR(CEILING(VALUE(LEFT(Table_Books[[#This Row],[Published_Date]],FIND("-",Table_Books[[#This Row],[Published_Date]]&amp;"-")-1))/100, 1), 0)</f>
        <v>0</v>
      </c>
      <c r="AG3313" s="28"/>
      <c r="AH3313" s="28" t="s">
        <v>21602</v>
      </c>
      <c r="AI3313" s="28"/>
      <c r="AJ3313" s="28"/>
      <c r="AK3313" s="28" t="str">
        <f>Table_Books[[#This Row],[Title]]&amp;"_"&amp;Table_Books[[#This Row],[Author]]</f>
        <v>Great Circle_Shipstead, Maggie</v>
      </c>
      <c r="AL3313" s="28" t="str">
        <f>Table_Books[[#This Row],[Author]]&amp;"_"&amp;Table_Books[[#This Row],[Title]]</f>
        <v>Shipstead, Maggie_Great Circle</v>
      </c>
      <c r="AM3313" s="28" t="str">
        <f>Table_Books[[#This Row],[Title]]&amp;" by "&amp;Table_Books[[#This Row],[Author]]</f>
        <v>Great Circle by Shipstead, Maggie</v>
      </c>
      <c r="AN3313" s="28"/>
      <c r="AO3313" s="28"/>
    </row>
    <row r="3314" spans="1:41" ht="29" x14ac:dyDescent="0.35">
      <c r="A3314" s="52" t="str">
        <f>"B-" &amp; UPPER(TRIM(Table_Books[[#This Row],[Title]])) &amp; "|" &amp; UPPER(TRIM(Table_Books[[#This Row],[Author]]))</f>
        <v>B-THE RISE AND FALL OF THE THIRD REICH: A HISTORY OF NAZI GERMANY|SHIRER, WILLIAM L.</v>
      </c>
      <c r="B3314" s="28" t="str">
        <f>IF(COUNTIFS(Table_Books[Hash_ID],Table_Books[[#This Row],[Hash_ID]])&gt;1,"Y","N")</f>
        <v>N</v>
      </c>
      <c r="C3314" s="28" t="s">
        <v>8486</v>
      </c>
      <c r="D3314" s="28" t="s">
        <v>8809</v>
      </c>
      <c r="E3314" s="28"/>
      <c r="F3314" s="28"/>
      <c r="G3314" s="44"/>
      <c r="H3314" s="44"/>
      <c r="I3314" s="45"/>
      <c r="J3314" s="44"/>
      <c r="K3314" s="44"/>
      <c r="L3314" s="28"/>
      <c r="M3314" s="28"/>
      <c r="N3314" s="28"/>
      <c r="O3314" s="46"/>
      <c r="P3314" s="47"/>
      <c r="Q3314" s="47" t="s">
        <v>1860</v>
      </c>
      <c r="R3314" s="47"/>
      <c r="S3314" s="47"/>
      <c r="T3314" s="47" t="s">
        <v>1860</v>
      </c>
      <c r="U3314" s="47" t="s">
        <v>1860</v>
      </c>
      <c r="V3314" s="47"/>
      <c r="W3314" s="47"/>
      <c r="X3314" s="47"/>
      <c r="Y3314" s="47"/>
      <c r="Z3314" s="47"/>
      <c r="AA3314" s="47"/>
      <c r="AB3314" s="47"/>
      <c r="AC3314" s="28"/>
      <c r="AD3314" s="28"/>
      <c r="AE3314" s="44">
        <f>IFERROR(FLOOR(Table_Books[[#This Row],[Published_Date]],10), 0)</f>
        <v>0</v>
      </c>
      <c r="AF3314" s="28">
        <f>IFERROR(CEILING(VALUE(LEFT(Table_Books[[#This Row],[Published_Date]],FIND("-",Table_Books[[#This Row],[Published_Date]]&amp;"-")-1))/100, 1), 0)</f>
        <v>0</v>
      </c>
      <c r="AG3314" s="28"/>
      <c r="AH3314" s="28"/>
      <c r="AI3314" s="28"/>
      <c r="AJ3314" s="28"/>
      <c r="AK3314" s="28" t="str">
        <f>Table_Books[[#This Row],[Title]]&amp;"_"&amp;Table_Books[[#This Row],[Author]]</f>
        <v>The Rise and Fall of the Third Reich: A History of Nazi Germany_Shirer, William L.</v>
      </c>
      <c r="AL3314" s="28" t="str">
        <f>Table_Books[[#This Row],[Author]]&amp;"_"&amp;Table_Books[[#This Row],[Title]]</f>
        <v>Shirer, William L._The Rise and Fall of the Third Reich: A History of Nazi Germany</v>
      </c>
      <c r="AM3314" s="28" t="str">
        <f>Table_Books[[#This Row],[Title]]&amp;" by "&amp;Table_Books[[#This Row],[Author]]</f>
        <v>The Rise and Fall of the Third Reich: A History of Nazi Germany by Shirer, William L.</v>
      </c>
      <c r="AN3314" s="28"/>
      <c r="AO3314" s="28"/>
    </row>
    <row r="3315" spans="1:41" x14ac:dyDescent="0.35">
      <c r="A3315" s="52" t="str">
        <f>"B-" &amp; UPPER(TRIM(Table_Books[[#This Row],[Title]])) &amp; "|" &amp; UPPER(TRIM(Table_Books[[#This Row],[Author]]))</f>
        <v>B-AND QUIET FLOWS THE DON|SHOLOKHOV, MIKHAIL</v>
      </c>
      <c r="B3315" s="28" t="str">
        <f>IF(COUNTIFS(Table_Books[Hash_ID],Table_Books[[#This Row],[Hash_ID]])&gt;1,"Y","N")</f>
        <v>N</v>
      </c>
      <c r="C3315" s="28" t="s">
        <v>6930</v>
      </c>
      <c r="D3315" s="28" t="s">
        <v>8397</v>
      </c>
      <c r="E3315" s="28"/>
      <c r="F3315" s="28"/>
      <c r="G3315" s="44"/>
      <c r="H3315" s="44"/>
      <c r="I3315" s="45"/>
      <c r="J3315" s="44"/>
      <c r="K3315" s="44"/>
      <c r="L3315" s="28"/>
      <c r="M3315" s="28"/>
      <c r="N3315" s="28"/>
      <c r="O3315" s="46"/>
      <c r="P3315" s="47"/>
      <c r="Q3315" s="47" t="s">
        <v>1860</v>
      </c>
      <c r="R3315" s="47"/>
      <c r="S3315" s="47"/>
      <c r="T3315" s="47" t="s">
        <v>1860</v>
      </c>
      <c r="U3315" s="47" t="s">
        <v>1860</v>
      </c>
      <c r="V3315" s="47"/>
      <c r="W3315" s="47"/>
      <c r="X3315" s="47"/>
      <c r="Y3315" s="47"/>
      <c r="Z3315" s="47"/>
      <c r="AA3315" s="47"/>
      <c r="AB3315" s="47"/>
      <c r="AC3315" s="28"/>
      <c r="AD3315" s="28"/>
      <c r="AE3315" s="44">
        <f>IFERROR(FLOOR(Table_Books[[#This Row],[Published_Date]],10), 0)</f>
        <v>0</v>
      </c>
      <c r="AF3315" s="28">
        <f>IFERROR(CEILING(VALUE(LEFT(Table_Books[[#This Row],[Published_Date]],FIND("-",Table_Books[[#This Row],[Published_Date]]&amp;"-")-1))/100, 1), 0)</f>
        <v>0</v>
      </c>
      <c r="AG3315" s="28"/>
      <c r="AH3315" s="28"/>
      <c r="AI3315" s="28"/>
      <c r="AJ3315" s="28"/>
      <c r="AK3315" s="28" t="str">
        <f>Table_Books[[#This Row],[Title]]&amp;"_"&amp;Table_Books[[#This Row],[Author]]</f>
        <v>And Quiet Flows the Don_Sholokhov, Mikhail</v>
      </c>
      <c r="AL3315" s="28" t="str">
        <f>Table_Books[[#This Row],[Author]]&amp;"_"&amp;Table_Books[[#This Row],[Title]]</f>
        <v>Sholokhov, Mikhail_And Quiet Flows the Don</v>
      </c>
      <c r="AM3315" s="28" t="str">
        <f>Table_Books[[#This Row],[Title]]&amp;" by "&amp;Table_Books[[#This Row],[Author]]</f>
        <v>And Quiet Flows the Don by Sholokhov, Mikhail</v>
      </c>
      <c r="AN3315" s="28"/>
      <c r="AO3315" s="28"/>
    </row>
    <row r="3316" spans="1:41" x14ac:dyDescent="0.35">
      <c r="A3316" s="52" t="str">
        <f>"B-" &amp; UPPER(TRIM(Table_Books[[#This Row],[Title]])) &amp; "|" &amp; UPPER(TRIM(Table_Books[[#This Row],[Author]]))</f>
        <v>B-ASTROPHEL AND STELLA|SIDNEY, SIR PHILIP</v>
      </c>
      <c r="B3316" s="28" t="str">
        <f>IF(COUNTIFS(Table_Books[Hash_ID],Table_Books[[#This Row],[Hash_ID]])&gt;1,"Y","N")</f>
        <v>N</v>
      </c>
      <c r="C3316" s="28" t="s">
        <v>19287</v>
      </c>
      <c r="D3316" s="51" t="s">
        <v>19288</v>
      </c>
      <c r="E3316" s="28"/>
      <c r="F3316" s="28"/>
      <c r="G3316" s="44"/>
      <c r="H3316" s="44"/>
      <c r="I3316" s="45"/>
      <c r="J3316" s="44"/>
      <c r="K3316" s="44"/>
      <c r="L3316" s="28"/>
      <c r="M3316" s="28"/>
      <c r="N3316" s="28"/>
      <c r="O3316" s="46"/>
      <c r="P3316" s="47"/>
      <c r="Q3316" s="47" t="s">
        <v>1860</v>
      </c>
      <c r="R3316" s="47"/>
      <c r="S3316" s="47"/>
      <c r="T3316" s="47" t="s">
        <v>1860</v>
      </c>
      <c r="U3316" s="47" t="s">
        <v>1860</v>
      </c>
      <c r="V3316" s="47"/>
      <c r="W3316" s="47"/>
      <c r="X3316" s="47"/>
      <c r="Y3316" s="47"/>
      <c r="Z3316" s="47"/>
      <c r="AA3316" s="47"/>
      <c r="AB3316" s="47"/>
      <c r="AC3316" s="28"/>
      <c r="AD3316" s="28"/>
      <c r="AE3316" s="44">
        <f>IFERROR(FLOOR(Table_Books[[#This Row],[Published_Date]],10), 0)</f>
        <v>0</v>
      </c>
      <c r="AF3316" s="28">
        <f>IFERROR(CEILING(VALUE(LEFT(Table_Books[[#This Row],[Published_Date]],FIND("-",Table_Books[[#This Row],[Published_Date]]&amp;"-")-1))/100, 1), 0)</f>
        <v>0</v>
      </c>
      <c r="AG3316" s="28"/>
      <c r="AH3316" s="28" t="s">
        <v>21589</v>
      </c>
      <c r="AI3316" s="28"/>
      <c r="AJ3316" s="28"/>
      <c r="AK3316" s="28" t="str">
        <f>Table_Books[[#This Row],[Title]]&amp;"_"&amp;Table_Books[[#This Row],[Author]]</f>
        <v>Astrophel and Stella_Sidney, Sir Philip</v>
      </c>
      <c r="AL3316" s="28" t="str">
        <f>Table_Books[[#This Row],[Author]]&amp;"_"&amp;Table_Books[[#This Row],[Title]]</f>
        <v>Sidney, Sir Philip_Astrophel and Stella</v>
      </c>
      <c r="AM3316" s="28" t="str">
        <f>Table_Books[[#This Row],[Title]]&amp;" by "&amp;Table_Books[[#This Row],[Author]]</f>
        <v>Astrophel and Stella by Sidney, Sir Philip</v>
      </c>
      <c r="AN3316" s="28"/>
      <c r="AO3316" s="28"/>
    </row>
    <row r="3317" spans="1:41" x14ac:dyDescent="0.35">
      <c r="A3317" s="52" t="str">
        <f>"B-" &amp; UPPER(TRIM(Table_Books[[#This Row],[Title]])) &amp; "|" &amp; UPPER(TRIM(Table_Books[[#This Row],[Author]]))</f>
        <v>B-DEFENCE OF POESIE (AN APOLOGY FOR POETRY)|SIDNEY, SIR PHILIP</v>
      </c>
      <c r="B3317" s="28" t="str">
        <f>IF(COUNTIFS(Table_Books[Hash_ID],Table_Books[[#This Row],[Hash_ID]])&gt;1,"Y","N")</f>
        <v>N</v>
      </c>
      <c r="C3317" s="28" t="s">
        <v>19289</v>
      </c>
      <c r="D3317" s="51" t="s">
        <v>19288</v>
      </c>
      <c r="E3317" s="28"/>
      <c r="F3317" s="28"/>
      <c r="G3317" s="44"/>
      <c r="H3317" s="44"/>
      <c r="I3317" s="45"/>
      <c r="J3317" s="44"/>
      <c r="K3317" s="44"/>
      <c r="L3317" s="28"/>
      <c r="M3317" s="28"/>
      <c r="N3317" s="28"/>
      <c r="O3317" s="46"/>
      <c r="P3317" s="47"/>
      <c r="Q3317" s="47" t="s">
        <v>1860</v>
      </c>
      <c r="R3317" s="47"/>
      <c r="S3317" s="47"/>
      <c r="T3317" s="47" t="s">
        <v>1860</v>
      </c>
      <c r="U3317" s="47" t="s">
        <v>1860</v>
      </c>
      <c r="V3317" s="47"/>
      <c r="W3317" s="47"/>
      <c r="X3317" s="47"/>
      <c r="Y3317" s="47"/>
      <c r="Z3317" s="47"/>
      <c r="AA3317" s="47"/>
      <c r="AB3317" s="47"/>
      <c r="AC3317" s="28"/>
      <c r="AD3317" s="28"/>
      <c r="AE3317" s="44">
        <f>IFERROR(FLOOR(Table_Books[[#This Row],[Published_Date]],10), 0)</f>
        <v>0</v>
      </c>
      <c r="AF3317" s="28">
        <f>IFERROR(CEILING(VALUE(LEFT(Table_Books[[#This Row],[Published_Date]],FIND("-",Table_Books[[#This Row],[Published_Date]]&amp;"-")-1))/100, 1), 0)</f>
        <v>0</v>
      </c>
      <c r="AG3317" s="28"/>
      <c r="AH3317" s="28" t="s">
        <v>21589</v>
      </c>
      <c r="AI3317" s="28"/>
      <c r="AJ3317" s="28"/>
      <c r="AK3317" s="28" t="str">
        <f>Table_Books[[#This Row],[Title]]&amp;"_"&amp;Table_Books[[#This Row],[Author]]</f>
        <v>Defence of Poesie (An Apology for Poetry)_Sidney, Sir Philip</v>
      </c>
      <c r="AL3317" s="28" t="str">
        <f>Table_Books[[#This Row],[Author]]&amp;"_"&amp;Table_Books[[#This Row],[Title]]</f>
        <v>Sidney, Sir Philip_Defence of Poesie (An Apology for Poetry)</v>
      </c>
      <c r="AM3317" s="28" t="str">
        <f>Table_Books[[#This Row],[Title]]&amp;" by "&amp;Table_Books[[#This Row],[Author]]</f>
        <v>Defence of Poesie (An Apology for Poetry) by Sidney, Sir Philip</v>
      </c>
      <c r="AN3317" s="28"/>
      <c r="AO3317" s="28"/>
    </row>
    <row r="3318" spans="1:41" x14ac:dyDescent="0.35">
      <c r="A3318" s="52" t="str">
        <f>"B-" &amp; UPPER(TRIM(Table_Books[[#This Row],[Title]])) &amp; "|" &amp; UPPER(TRIM(Table_Books[[#This Row],[Author]]))</f>
        <v>B-CRUSH|SIKEN, RICHARD</v>
      </c>
      <c r="B3318" s="28" t="str">
        <f>IF(COUNTIFS(Table_Books[Hash_ID],Table_Books[[#This Row],[Hash_ID]])&gt;1,"Y","N")</f>
        <v>N</v>
      </c>
      <c r="C3318" s="28" t="s">
        <v>6458</v>
      </c>
      <c r="D3318" s="28" t="s">
        <v>6923</v>
      </c>
      <c r="E3318" s="28"/>
      <c r="F3318" s="28"/>
      <c r="G3318" s="44"/>
      <c r="H3318" s="44"/>
      <c r="I3318" s="45"/>
      <c r="J3318" s="44"/>
      <c r="K3318" s="44"/>
      <c r="L3318" s="28"/>
      <c r="M3318" s="28"/>
      <c r="N3318" s="28"/>
      <c r="O3318" s="46"/>
      <c r="P3318" s="47"/>
      <c r="Q3318" s="47" t="s">
        <v>1860</v>
      </c>
      <c r="R3318" s="47"/>
      <c r="S3318" s="47"/>
      <c r="T3318" s="47" t="s">
        <v>1860</v>
      </c>
      <c r="U3318" s="47" t="s">
        <v>1860</v>
      </c>
      <c r="V3318" s="47"/>
      <c r="W3318" s="47"/>
      <c r="X3318" s="47"/>
      <c r="Y3318" s="47"/>
      <c r="Z3318" s="47"/>
      <c r="AA3318" s="47"/>
      <c r="AB3318" s="47"/>
      <c r="AC3318" s="28"/>
      <c r="AD3318" s="28"/>
      <c r="AE3318" s="44">
        <f>IFERROR(FLOOR(Table_Books[[#This Row],[Published_Date]],10), 0)</f>
        <v>0</v>
      </c>
      <c r="AF3318" s="28">
        <f>IFERROR(CEILING(VALUE(LEFT(Table_Books[[#This Row],[Published_Date]],FIND("-",Table_Books[[#This Row],[Published_Date]]&amp;"-")-1))/100, 1), 0)</f>
        <v>0</v>
      </c>
      <c r="AG3318" s="28"/>
      <c r="AH3318" s="28"/>
      <c r="AI3318" s="28"/>
      <c r="AJ3318" s="28"/>
      <c r="AK3318" s="28" t="str">
        <f>Table_Books[[#This Row],[Title]]&amp;"_"&amp;Table_Books[[#This Row],[Author]]</f>
        <v>Crush_Siken, Richard</v>
      </c>
      <c r="AL3318" s="28" t="str">
        <f>Table_Books[[#This Row],[Author]]&amp;"_"&amp;Table_Books[[#This Row],[Title]]</f>
        <v>Siken, Richard_Crush</v>
      </c>
      <c r="AM3318" s="28" t="str">
        <f>Table_Books[[#This Row],[Title]]&amp;" by "&amp;Table_Books[[#This Row],[Author]]</f>
        <v>Crush by Siken, Richard</v>
      </c>
      <c r="AN3318" s="28"/>
      <c r="AO3318" s="28"/>
    </row>
    <row r="3319" spans="1:41" x14ac:dyDescent="0.35">
      <c r="A3319" s="52" t="str">
        <f>"B-" &amp; UPPER(TRIM(Table_Books[[#This Row],[Title]])) &amp; "|" &amp; UPPER(TRIM(Table_Books[[#This Row],[Author]]))</f>
        <v>B-WAR OF THE FOXES|SIKEN, RICHARD</v>
      </c>
      <c r="B3319" s="28" t="str">
        <f>IF(COUNTIFS(Table_Books[Hash_ID],Table_Books[[#This Row],[Hash_ID]])&gt;1,"Y","N")</f>
        <v>N</v>
      </c>
      <c r="C3319" s="28" t="s">
        <v>6440</v>
      </c>
      <c r="D3319" s="28" t="s">
        <v>6923</v>
      </c>
      <c r="E3319" s="28"/>
      <c r="F3319" s="28"/>
      <c r="G3319" s="44"/>
      <c r="H3319" s="44"/>
      <c r="I3319" s="45"/>
      <c r="J3319" s="44"/>
      <c r="K3319" s="44"/>
      <c r="L3319" s="28"/>
      <c r="M3319" s="28"/>
      <c r="N3319" s="28"/>
      <c r="O3319" s="46"/>
      <c r="P3319" s="47"/>
      <c r="Q3319" s="47" t="s">
        <v>1860</v>
      </c>
      <c r="R3319" s="47"/>
      <c r="S3319" s="47"/>
      <c r="T3319" s="47" t="s">
        <v>1860</v>
      </c>
      <c r="U3319" s="47" t="s">
        <v>1860</v>
      </c>
      <c r="V3319" s="47"/>
      <c r="W3319" s="47"/>
      <c r="X3319" s="47"/>
      <c r="Y3319" s="47"/>
      <c r="Z3319" s="47"/>
      <c r="AA3319" s="47"/>
      <c r="AB3319" s="47"/>
      <c r="AC3319" s="28"/>
      <c r="AD3319" s="28"/>
      <c r="AE3319" s="44">
        <f>IFERROR(FLOOR(Table_Books[[#This Row],[Published_Date]],10), 0)</f>
        <v>0</v>
      </c>
      <c r="AF3319" s="28">
        <f>IFERROR(CEILING(VALUE(LEFT(Table_Books[[#This Row],[Published_Date]],FIND("-",Table_Books[[#This Row],[Published_Date]]&amp;"-")-1))/100, 1), 0)</f>
        <v>0</v>
      </c>
      <c r="AG3319" s="28"/>
      <c r="AH3319" s="28"/>
      <c r="AI3319" s="28"/>
      <c r="AJ3319" s="28"/>
      <c r="AK3319" s="28" t="str">
        <f>Table_Books[[#This Row],[Title]]&amp;"_"&amp;Table_Books[[#This Row],[Author]]</f>
        <v>War of the Foxes_Siken, Richard</v>
      </c>
      <c r="AL3319" s="28" t="str">
        <f>Table_Books[[#This Row],[Author]]&amp;"_"&amp;Table_Books[[#This Row],[Title]]</f>
        <v>Siken, Richard_War of the Foxes</v>
      </c>
      <c r="AM3319" s="28" t="str">
        <f>Table_Books[[#This Row],[Title]]&amp;" by "&amp;Table_Books[[#This Row],[Author]]</f>
        <v>War of the Foxes by Siken, Richard</v>
      </c>
      <c r="AN3319" s="28"/>
      <c r="AO3319" s="28"/>
    </row>
    <row r="3320" spans="1:41" x14ac:dyDescent="0.35">
      <c r="A3320" s="52" t="str">
        <f>"B-" &amp; UPPER(TRIM(Table_Books[[#This Row],[Title]])) &amp; "|" &amp; UPPER(TRIM(Table_Books[[#This Row],[Author]]))</f>
        <v>B-THE AGE OF HUTS|SILLIMAN, RON</v>
      </c>
      <c r="B3320" s="28" t="str">
        <f>IF(COUNTIFS(Table_Books[Hash_ID],Table_Books[[#This Row],[Hash_ID]])&gt;1,"Y","N")</f>
        <v>N</v>
      </c>
      <c r="C3320" s="28" t="s">
        <v>6282</v>
      </c>
      <c r="D3320" s="28" t="s">
        <v>6800</v>
      </c>
      <c r="E3320" s="28"/>
      <c r="F3320" s="28"/>
      <c r="G3320" s="44"/>
      <c r="H3320" s="44"/>
      <c r="I3320" s="45"/>
      <c r="J3320" s="44"/>
      <c r="K3320" s="44"/>
      <c r="L3320" s="28"/>
      <c r="M3320" s="28"/>
      <c r="N3320" s="28"/>
      <c r="O3320" s="46"/>
      <c r="P3320" s="47"/>
      <c r="Q3320" s="47" t="s">
        <v>1860</v>
      </c>
      <c r="R3320" s="47"/>
      <c r="S3320" s="47"/>
      <c r="T3320" s="47" t="s">
        <v>1860</v>
      </c>
      <c r="U3320" s="47" t="s">
        <v>1860</v>
      </c>
      <c r="V3320" s="47"/>
      <c r="W3320" s="47"/>
      <c r="X3320" s="47"/>
      <c r="Y3320" s="47"/>
      <c r="Z3320" s="47"/>
      <c r="AA3320" s="47"/>
      <c r="AB3320" s="47"/>
      <c r="AC3320" s="28"/>
      <c r="AD3320" s="28"/>
      <c r="AE3320" s="44">
        <f>IFERROR(FLOOR(Table_Books[[#This Row],[Published_Date]],10), 0)</f>
        <v>0</v>
      </c>
      <c r="AF3320" s="28">
        <f>IFERROR(CEILING(VALUE(LEFT(Table_Books[[#This Row],[Published_Date]],FIND("-",Table_Books[[#This Row],[Published_Date]]&amp;"-")-1))/100, 1), 0)</f>
        <v>0</v>
      </c>
      <c r="AG3320" s="28"/>
      <c r="AH3320" s="28"/>
      <c r="AI3320" s="28"/>
      <c r="AJ3320" s="28"/>
      <c r="AK3320" s="28" t="str">
        <f>Table_Books[[#This Row],[Title]]&amp;"_"&amp;Table_Books[[#This Row],[Author]]</f>
        <v>The Age of Huts_Silliman, Ron</v>
      </c>
      <c r="AL3320" s="28" t="str">
        <f>Table_Books[[#This Row],[Author]]&amp;"_"&amp;Table_Books[[#This Row],[Title]]</f>
        <v>Silliman, Ron_The Age of Huts</v>
      </c>
      <c r="AM3320" s="28" t="str">
        <f>Table_Books[[#This Row],[Title]]&amp;" by "&amp;Table_Books[[#This Row],[Author]]</f>
        <v>The Age of Huts by Silliman, Ron</v>
      </c>
      <c r="AN3320" s="28"/>
      <c r="AO3320" s="28"/>
    </row>
    <row r="3321" spans="1:41" x14ac:dyDescent="0.35">
      <c r="A3321" s="52" t="str">
        <f>"B-" &amp; UPPER(TRIM(Table_Books[[#This Row],[Title]])) &amp; "|" &amp; UPPER(TRIM(Table_Books[[#This Row],[Author]]))</f>
        <v>B-DOWNWARD TO THE EARTH|SILVERBERG, ROBERT</v>
      </c>
      <c r="B3321" s="28" t="str">
        <f>IF(COUNTIFS(Table_Books[Hash_ID],Table_Books[[#This Row],[Hash_ID]])&gt;1,"Y","N")</f>
        <v>N</v>
      </c>
      <c r="C3321" s="28" t="s">
        <v>14521</v>
      </c>
      <c r="D3321" s="28" t="s">
        <v>14522</v>
      </c>
      <c r="E3321" s="28"/>
      <c r="F3321" s="28"/>
      <c r="G3321" s="44"/>
      <c r="H3321" s="44"/>
      <c r="I3321" s="45"/>
      <c r="J3321" s="44"/>
      <c r="K3321" s="44"/>
      <c r="L3321" s="28"/>
      <c r="M3321" s="28"/>
      <c r="N3321" s="28"/>
      <c r="O3321" s="46"/>
      <c r="P3321" s="47"/>
      <c r="Q3321" s="47" t="s">
        <v>1860</v>
      </c>
      <c r="R3321" s="47"/>
      <c r="S3321" s="47"/>
      <c r="T3321" s="47" t="s">
        <v>1860</v>
      </c>
      <c r="U3321" s="47" t="s">
        <v>1860</v>
      </c>
      <c r="V3321" s="47"/>
      <c r="W3321" s="47"/>
      <c r="X3321" s="47"/>
      <c r="Y3321" s="47"/>
      <c r="Z3321" s="47"/>
      <c r="AA3321" s="47"/>
      <c r="AB3321" s="47"/>
      <c r="AC3321" s="28"/>
      <c r="AD3321" s="28"/>
      <c r="AE3321" s="44">
        <f>IFERROR(FLOOR(Table_Books[[#This Row],[Published_Date]],10), 0)</f>
        <v>0</v>
      </c>
      <c r="AF3321" s="28">
        <f>IFERROR(CEILING(VALUE(LEFT(Table_Books[[#This Row],[Published_Date]],FIND("-",Table_Books[[#This Row],[Published_Date]]&amp;"-")-1))/100, 1), 0)</f>
        <v>0</v>
      </c>
      <c r="AG3321" s="28"/>
      <c r="AH3321" s="28"/>
      <c r="AI3321" s="28"/>
      <c r="AJ3321" s="28"/>
      <c r="AK3321" s="28" t="str">
        <f>Table_Books[[#This Row],[Title]]&amp;"_"&amp;Table_Books[[#This Row],[Author]]</f>
        <v>Downward to the Earth_Silverberg, Robert</v>
      </c>
      <c r="AL3321" s="28" t="str">
        <f>Table_Books[[#This Row],[Author]]&amp;"_"&amp;Table_Books[[#This Row],[Title]]</f>
        <v>Silverberg, Robert_Downward to the Earth</v>
      </c>
      <c r="AM3321" s="28" t="str">
        <f>Table_Books[[#This Row],[Title]]&amp;" by "&amp;Table_Books[[#This Row],[Author]]</f>
        <v>Downward to the Earth by Silverberg, Robert</v>
      </c>
      <c r="AN3321" s="28"/>
      <c r="AO3321" s="28"/>
    </row>
    <row r="3322" spans="1:41" x14ac:dyDescent="0.35">
      <c r="A3322" s="52" t="str">
        <f>"B-" &amp; UPPER(TRIM(Table_Books[[#This Row],[Title]])) &amp; "|" &amp; UPPER(TRIM(Table_Books[[#This Row],[Author]]))</f>
        <v>B-THE GIVING TREE|SILVERSTEIN, SHEL</v>
      </c>
      <c r="B3322" s="28" t="str">
        <f>IF(COUNTIFS(Table_Books[Hash_ID],Table_Books[[#This Row],[Hash_ID]])&gt;1,"Y","N")</f>
        <v>N</v>
      </c>
      <c r="C3322" s="28" t="s">
        <v>14716</v>
      </c>
      <c r="D3322" s="28" t="s">
        <v>14717</v>
      </c>
      <c r="E3322" s="28"/>
      <c r="F3322" s="28"/>
      <c r="G3322" s="44"/>
      <c r="H3322" s="44"/>
      <c r="I3322" s="45"/>
      <c r="J3322" s="44"/>
      <c r="K3322" s="44"/>
      <c r="L3322" s="28"/>
      <c r="M3322" s="28"/>
      <c r="N3322" s="28"/>
      <c r="O3322" s="46"/>
      <c r="P3322" s="47"/>
      <c r="Q3322" s="47" t="s">
        <v>1860</v>
      </c>
      <c r="R3322" s="47"/>
      <c r="S3322" s="47"/>
      <c r="T3322" s="47" t="s">
        <v>1860</v>
      </c>
      <c r="U3322" s="47" t="s">
        <v>1860</v>
      </c>
      <c r="V3322" s="47"/>
      <c r="W3322" s="47"/>
      <c r="X3322" s="47"/>
      <c r="Y3322" s="47"/>
      <c r="Z3322" s="47"/>
      <c r="AA3322" s="47"/>
      <c r="AB3322" s="47"/>
      <c r="AC3322" s="28"/>
      <c r="AD3322" s="28"/>
      <c r="AE3322" s="44">
        <f>IFERROR(FLOOR(Table_Books[[#This Row],[Published_Date]],10), 0)</f>
        <v>0</v>
      </c>
      <c r="AF3322" s="28">
        <f>IFERROR(CEILING(VALUE(LEFT(Table_Books[[#This Row],[Published_Date]],FIND("-",Table_Books[[#This Row],[Published_Date]]&amp;"-")-1))/100, 1), 0)</f>
        <v>0</v>
      </c>
      <c r="AG3322" s="28"/>
      <c r="AH3322" s="28"/>
      <c r="AI3322" s="28"/>
      <c r="AJ3322" s="28"/>
      <c r="AK3322" s="28" t="str">
        <f>Table_Books[[#This Row],[Title]]&amp;"_"&amp;Table_Books[[#This Row],[Author]]</f>
        <v>The Giving Tree_Silverstein, Shel</v>
      </c>
      <c r="AL3322" s="28" t="str">
        <f>Table_Books[[#This Row],[Author]]&amp;"_"&amp;Table_Books[[#This Row],[Title]]</f>
        <v>Silverstein, Shel_The Giving Tree</v>
      </c>
      <c r="AM3322" s="28" t="str">
        <f>Table_Books[[#This Row],[Title]]&amp;" by "&amp;Table_Books[[#This Row],[Author]]</f>
        <v>The Giving Tree by Silverstein, Shel</v>
      </c>
      <c r="AN3322" s="28"/>
      <c r="AO3322" s="28"/>
    </row>
    <row r="3323" spans="1:41" x14ac:dyDescent="0.35">
      <c r="A3323" s="52" t="str">
        <f>"B-" &amp; UPPER(TRIM(Table_Books[[#This Row],[Title]])) &amp; "|" &amp; UPPER(TRIM(Table_Books[[#This Row],[Author]]))</f>
        <v>B-RECORDS OF THE GRAND HISTORIAN (SHIJI)|SIMA QIAN</v>
      </c>
      <c r="B3323" s="28" t="str">
        <f>IF(COUNTIFS(Table_Books[Hash_ID],Table_Books[[#This Row],[Hash_ID]])&gt;1,"Y","N")</f>
        <v>N</v>
      </c>
      <c r="C3323" s="28" t="s">
        <v>18953</v>
      </c>
      <c r="D3323" s="51" t="s">
        <v>18954</v>
      </c>
      <c r="E3323" s="28"/>
      <c r="F3323" s="28"/>
      <c r="G3323" s="44"/>
      <c r="H3323" s="44"/>
      <c r="I3323" s="45"/>
      <c r="J3323" s="44"/>
      <c r="K3323" s="44"/>
      <c r="L3323" s="28"/>
      <c r="M3323" s="28"/>
      <c r="N3323" s="28"/>
      <c r="O3323" s="46"/>
      <c r="P3323" s="47"/>
      <c r="Q3323" s="47" t="s">
        <v>1860</v>
      </c>
      <c r="R3323" s="47"/>
      <c r="S3323" s="47"/>
      <c r="T3323" s="47" t="s">
        <v>1860</v>
      </c>
      <c r="U3323" s="47" t="s">
        <v>1860</v>
      </c>
      <c r="V3323" s="47"/>
      <c r="W3323" s="47"/>
      <c r="X3323" s="47"/>
      <c r="Y3323" s="47"/>
      <c r="Z3323" s="47"/>
      <c r="AA3323" s="47"/>
      <c r="AB3323" s="47"/>
      <c r="AC3323" s="28"/>
      <c r="AD3323" s="28"/>
      <c r="AE3323" s="44">
        <f>IFERROR(FLOOR(Table_Books[[#This Row],[Published_Date]],10), 0)</f>
        <v>0</v>
      </c>
      <c r="AF3323" s="28">
        <f>IFERROR(CEILING(VALUE(LEFT(Table_Books[[#This Row],[Published_Date]],FIND("-",Table_Books[[#This Row],[Published_Date]]&amp;"-")-1))/100, 1), 0)</f>
        <v>0</v>
      </c>
      <c r="AG3323" s="28"/>
      <c r="AH3323" s="28" t="s">
        <v>21579</v>
      </c>
      <c r="AI3323" s="28"/>
      <c r="AJ3323" s="28"/>
      <c r="AK3323" s="28" t="str">
        <f>Table_Books[[#This Row],[Title]]&amp;"_"&amp;Table_Books[[#This Row],[Author]]</f>
        <v>Records of the Grand Historian (Shiji)_Sima Qian</v>
      </c>
      <c r="AL3323" s="28" t="str">
        <f>Table_Books[[#This Row],[Author]]&amp;"_"&amp;Table_Books[[#This Row],[Title]]</f>
        <v>Sima Qian_Records of the Grand Historian (Shiji)</v>
      </c>
      <c r="AM3323" s="28" t="str">
        <f>Table_Books[[#This Row],[Title]]&amp;" by "&amp;Table_Books[[#This Row],[Author]]</f>
        <v>Records of the Grand Historian (Shiji) by Sima Qian</v>
      </c>
      <c r="AN3323" s="28"/>
      <c r="AO3323" s="28"/>
    </row>
    <row r="3324" spans="1:41" x14ac:dyDescent="0.35">
      <c r="A3324" s="52" t="str">
        <f>"B-" &amp; UPPER(TRIM(Table_Books[[#This Row],[Title]])) &amp; "|" &amp; UPPER(TRIM(Table_Books[[#This Row],[Author]]))</f>
        <v>B-DIRTY SNOW|SIMENON, GEORGES</v>
      </c>
      <c r="B3324" s="28" t="str">
        <f>IF(COUNTIFS(Table_Books[Hash_ID],Table_Books[[#This Row],[Hash_ID]])&gt;1,"Y","N")</f>
        <v>N</v>
      </c>
      <c r="C3324" s="28" t="s">
        <v>14515</v>
      </c>
      <c r="D3324" s="28" t="s">
        <v>7147</v>
      </c>
      <c r="E3324" s="28"/>
      <c r="F3324" s="28"/>
      <c r="G3324" s="44"/>
      <c r="H3324" s="44"/>
      <c r="I3324" s="45"/>
      <c r="J3324" s="44"/>
      <c r="K3324" s="44"/>
      <c r="L3324" s="28"/>
      <c r="M3324" s="28"/>
      <c r="N3324" s="28"/>
      <c r="O3324" s="46"/>
      <c r="P3324" s="47"/>
      <c r="Q3324" s="47" t="s">
        <v>1860</v>
      </c>
      <c r="R3324" s="47"/>
      <c r="S3324" s="47"/>
      <c r="T3324" s="47" t="s">
        <v>1860</v>
      </c>
      <c r="U3324" s="47" t="s">
        <v>1860</v>
      </c>
      <c r="V3324" s="47"/>
      <c r="W3324" s="47"/>
      <c r="X3324" s="47"/>
      <c r="Y3324" s="47"/>
      <c r="Z3324" s="47"/>
      <c r="AA3324" s="47"/>
      <c r="AB3324" s="47"/>
      <c r="AC3324" s="28"/>
      <c r="AD3324" s="28"/>
      <c r="AE3324" s="44">
        <f>IFERROR(FLOOR(Table_Books[[#This Row],[Published_Date]],10), 0)</f>
        <v>0</v>
      </c>
      <c r="AF3324" s="28">
        <f>IFERROR(CEILING(VALUE(LEFT(Table_Books[[#This Row],[Published_Date]],FIND("-",Table_Books[[#This Row],[Published_Date]]&amp;"-")-1))/100, 1), 0)</f>
        <v>0</v>
      </c>
      <c r="AG3324" s="28"/>
      <c r="AH3324" s="28"/>
      <c r="AI3324" s="28"/>
      <c r="AJ3324" s="28"/>
      <c r="AK3324" s="28" t="str">
        <f>Table_Books[[#This Row],[Title]]&amp;"_"&amp;Table_Books[[#This Row],[Author]]</f>
        <v>Dirty Snow_Simenon, Georges</v>
      </c>
      <c r="AL3324" s="28" t="str">
        <f>Table_Books[[#This Row],[Author]]&amp;"_"&amp;Table_Books[[#This Row],[Title]]</f>
        <v>Simenon, Georges_Dirty Snow</v>
      </c>
      <c r="AM3324" s="28" t="str">
        <f>Table_Books[[#This Row],[Title]]&amp;" by "&amp;Table_Books[[#This Row],[Author]]</f>
        <v>Dirty Snow by Simenon, Georges</v>
      </c>
      <c r="AN3324" s="28"/>
      <c r="AO3324" s="28"/>
    </row>
    <row r="3325" spans="1:41" x14ac:dyDescent="0.35">
      <c r="A3325" s="52" t="str">
        <f>"B-" &amp; UPPER(TRIM(Table_Books[[#This Row],[Title]])) &amp; "|" &amp; UPPER(TRIM(Table_Books[[#This Row],[Author]]))</f>
        <v>B-THE BLUE ROOM|SIMENON, GEORGES</v>
      </c>
      <c r="B3325" s="28" t="str">
        <f>IF(COUNTIFS(Table_Books[Hash_ID],Table_Books[[#This Row],[Hash_ID]])&gt;1,"Y","N")</f>
        <v>N</v>
      </c>
      <c r="C3325" s="28" t="s">
        <v>4228</v>
      </c>
      <c r="D3325" s="28" t="s">
        <v>7147</v>
      </c>
      <c r="E3325" s="28"/>
      <c r="F3325" s="28"/>
      <c r="G3325" s="44"/>
      <c r="H3325" s="44"/>
      <c r="I3325" s="45"/>
      <c r="J3325" s="44"/>
      <c r="K3325" s="44"/>
      <c r="L3325" s="28"/>
      <c r="M3325" s="28"/>
      <c r="N3325" s="28"/>
      <c r="O3325" s="46"/>
      <c r="P3325" s="47"/>
      <c r="Q3325" s="47" t="s">
        <v>1860</v>
      </c>
      <c r="R3325" s="47"/>
      <c r="S3325" s="47"/>
      <c r="T3325" s="47" t="s">
        <v>1860</v>
      </c>
      <c r="U3325" s="47" t="s">
        <v>1860</v>
      </c>
      <c r="V3325" s="47"/>
      <c r="W3325" s="47"/>
      <c r="X3325" s="47"/>
      <c r="Y3325" s="47"/>
      <c r="Z3325" s="47"/>
      <c r="AA3325" s="47"/>
      <c r="AB3325" s="47"/>
      <c r="AC3325" s="28"/>
      <c r="AD3325" s="28"/>
      <c r="AE3325" s="44">
        <f>IFERROR(FLOOR(Table_Books[[#This Row],[Published_Date]],10), 0)</f>
        <v>0</v>
      </c>
      <c r="AF3325" s="28">
        <f>IFERROR(CEILING(VALUE(LEFT(Table_Books[[#This Row],[Published_Date]],FIND("-",Table_Books[[#This Row],[Published_Date]]&amp;"-")-1))/100, 1), 0)</f>
        <v>0</v>
      </c>
      <c r="AG3325" s="28"/>
      <c r="AH3325" s="28"/>
      <c r="AI3325" s="28"/>
      <c r="AJ3325" s="28"/>
      <c r="AK3325" s="28" t="str">
        <f>Table_Books[[#This Row],[Title]]&amp;"_"&amp;Table_Books[[#This Row],[Author]]</f>
        <v>The Blue Room_Simenon, Georges</v>
      </c>
      <c r="AL3325" s="28" t="str">
        <f>Table_Books[[#This Row],[Author]]&amp;"_"&amp;Table_Books[[#This Row],[Title]]</f>
        <v>Simenon, Georges_The Blue Room</v>
      </c>
      <c r="AM3325" s="28" t="str">
        <f>Table_Books[[#This Row],[Title]]&amp;" by "&amp;Table_Books[[#This Row],[Author]]</f>
        <v>The Blue Room by Simenon, Georges</v>
      </c>
      <c r="AN3325" s="28"/>
      <c r="AO3325" s="28"/>
    </row>
    <row r="3326" spans="1:41" x14ac:dyDescent="0.35">
      <c r="A3326" s="52" t="str">
        <f>"B-" &amp; UPPER(TRIM(Table_Books[[#This Row],[Title]])) &amp; "|" &amp; UPPER(TRIM(Table_Books[[#This Row],[Author]]))</f>
        <v>B-THE MAN WHO WATCHED THE TRAINS GO BY|SIMENON, GEORGES</v>
      </c>
      <c r="B3326" s="28" t="str">
        <f>IF(COUNTIFS(Table_Books[Hash_ID],Table_Books[[#This Row],[Hash_ID]])&gt;1,"Y","N")</f>
        <v>N</v>
      </c>
      <c r="C3326" s="28" t="s">
        <v>16500</v>
      </c>
      <c r="D3326" s="28" t="s">
        <v>7147</v>
      </c>
      <c r="E3326" s="28"/>
      <c r="F3326" s="28"/>
      <c r="G3326" s="44"/>
      <c r="H3326" s="44"/>
      <c r="I3326" s="45"/>
      <c r="J3326" s="44"/>
      <c r="K3326" s="44"/>
      <c r="L3326" s="28"/>
      <c r="M3326" s="28"/>
      <c r="N3326" s="28"/>
      <c r="O3326" s="46"/>
      <c r="P3326" s="47"/>
      <c r="Q3326" s="47" t="s">
        <v>1860</v>
      </c>
      <c r="R3326" s="47"/>
      <c r="S3326" s="47"/>
      <c r="T3326" s="47" t="s">
        <v>1860</v>
      </c>
      <c r="U3326" s="47" t="s">
        <v>1860</v>
      </c>
      <c r="V3326" s="47"/>
      <c r="W3326" s="47"/>
      <c r="X3326" s="47"/>
      <c r="Y3326" s="47"/>
      <c r="Z3326" s="47"/>
      <c r="AA3326" s="47"/>
      <c r="AB3326" s="47"/>
      <c r="AC3326" s="28"/>
      <c r="AD3326" s="28"/>
      <c r="AE3326" s="44">
        <f>IFERROR(FLOOR(Table_Books[[#This Row],[Published_Date]],10), 0)</f>
        <v>0</v>
      </c>
      <c r="AF3326" s="28">
        <f>IFERROR(CEILING(VALUE(LEFT(Table_Books[[#This Row],[Published_Date]],FIND("-",Table_Books[[#This Row],[Published_Date]]&amp;"-")-1))/100, 1), 0)</f>
        <v>0</v>
      </c>
      <c r="AG3326" s="28"/>
      <c r="AH3326" s="28"/>
      <c r="AI3326" s="28"/>
      <c r="AJ3326" s="28"/>
      <c r="AK3326" s="28" t="str">
        <f>Table_Books[[#This Row],[Title]]&amp;"_"&amp;Table_Books[[#This Row],[Author]]</f>
        <v>The Man Who Watched the Trains Go By_Simenon, Georges</v>
      </c>
      <c r="AL3326" s="28" t="str">
        <f>Table_Books[[#This Row],[Author]]&amp;"_"&amp;Table_Books[[#This Row],[Title]]</f>
        <v>Simenon, Georges_The Man Who Watched the Trains Go By</v>
      </c>
      <c r="AM3326" s="28" t="str">
        <f>Table_Books[[#This Row],[Title]]&amp;" by "&amp;Table_Books[[#This Row],[Author]]</f>
        <v>The Man Who Watched the Trains Go By by Simenon, Georges</v>
      </c>
      <c r="AN3326" s="28"/>
      <c r="AO3326" s="28"/>
    </row>
    <row r="3327" spans="1:41" x14ac:dyDescent="0.35">
      <c r="A3327" s="52" t="str">
        <f>"B-" &amp; UPPER(TRIM(Table_Books[[#This Row],[Title]])) &amp; "|" &amp; UPPER(TRIM(Table_Books[[#This Row],[Author]]))</f>
        <v>B-THE WIDOW|SIMENON, GEORGES</v>
      </c>
      <c r="B3327" s="28" t="str">
        <f>IF(COUNTIFS(Table_Books[Hash_ID],Table_Books[[#This Row],[Hash_ID]])&gt;1,"Y","N")</f>
        <v>N</v>
      </c>
      <c r="C3327" s="28" t="s">
        <v>3900</v>
      </c>
      <c r="D3327" s="28" t="s">
        <v>7147</v>
      </c>
      <c r="E3327" s="28"/>
      <c r="F3327" s="28"/>
      <c r="G3327" s="44"/>
      <c r="H3327" s="44"/>
      <c r="I3327" s="45" t="s">
        <v>7023</v>
      </c>
      <c r="J3327" s="44"/>
      <c r="K3327" s="44"/>
      <c r="L3327" s="28"/>
      <c r="M3327" s="28"/>
      <c r="N3327" s="28"/>
      <c r="O3327" s="46"/>
      <c r="P3327" s="47"/>
      <c r="Q3327" s="47" t="s">
        <v>1860</v>
      </c>
      <c r="R3327" s="47"/>
      <c r="S3327" s="47"/>
      <c r="T3327" s="47" t="s">
        <v>1860</v>
      </c>
      <c r="U3327" s="47" t="s">
        <v>1860</v>
      </c>
      <c r="V3327" s="47"/>
      <c r="W3327" s="47"/>
      <c r="X3327" s="47"/>
      <c r="Y3327" s="47"/>
      <c r="Z3327" s="47"/>
      <c r="AA3327" s="47"/>
      <c r="AB3327" s="47"/>
      <c r="AC3327" s="28"/>
      <c r="AD3327" s="28"/>
      <c r="AE3327" s="44">
        <f>IFERROR(FLOOR(Table_Books[[#This Row],[Published_Date]],10), 0)</f>
        <v>0</v>
      </c>
      <c r="AF3327" s="28">
        <f>IFERROR(CEILING(VALUE(LEFT(Table_Books[[#This Row],[Published_Date]],FIND("-",Table_Books[[#This Row],[Published_Date]]&amp;"-")-1))/100, 1), 0)</f>
        <v>0</v>
      </c>
      <c r="AG3327" s="28"/>
      <c r="AH3327" s="28"/>
      <c r="AI3327" s="28"/>
      <c r="AJ3327" s="28"/>
      <c r="AK3327" s="28" t="str">
        <f>Table_Books[[#This Row],[Title]]&amp;"_"&amp;Table_Books[[#This Row],[Author]]</f>
        <v>The Widow_Simenon, Georges</v>
      </c>
      <c r="AL3327" s="28" t="str">
        <f>Table_Books[[#This Row],[Author]]&amp;"_"&amp;Table_Books[[#This Row],[Title]]</f>
        <v>Simenon, Georges_The Widow</v>
      </c>
      <c r="AM3327" s="28" t="str">
        <f>Table_Books[[#This Row],[Title]]&amp;" by "&amp;Table_Books[[#This Row],[Author]]</f>
        <v>The Widow by Simenon, Georges</v>
      </c>
      <c r="AN3327" s="28"/>
      <c r="AO3327" s="28"/>
    </row>
    <row r="3328" spans="1:41" x14ac:dyDescent="0.35">
      <c r="A3328" s="52" t="str">
        <f>"B-" &amp; UPPER(TRIM(Table_Books[[#This Row],[Title]])) &amp; "|" &amp; UPPER(TRIM(Table_Books[[#This Row],[Author]]))</f>
        <v>B-HYPERION|SIMMONS, DAN</v>
      </c>
      <c r="B3328" s="28" t="str">
        <f>IF(COUNTIFS(Table_Books[Hash_ID],Table_Books[[#This Row],[Hash_ID]])&gt;1,"Y","N")</f>
        <v>N</v>
      </c>
      <c r="C3328" s="28" t="s">
        <v>6946</v>
      </c>
      <c r="D3328" s="28" t="s">
        <v>8405</v>
      </c>
      <c r="E3328" s="28"/>
      <c r="F3328" s="28"/>
      <c r="G3328" s="44"/>
      <c r="H3328" s="44"/>
      <c r="I3328" s="45"/>
      <c r="J3328" s="44"/>
      <c r="K3328" s="44"/>
      <c r="L3328" s="28"/>
      <c r="M3328" s="28"/>
      <c r="N3328" s="28"/>
      <c r="O3328" s="46"/>
      <c r="P3328" s="47"/>
      <c r="Q3328" s="47" t="s">
        <v>1860</v>
      </c>
      <c r="R3328" s="47"/>
      <c r="S3328" s="47"/>
      <c r="T3328" s="47" t="s">
        <v>1860</v>
      </c>
      <c r="U3328" s="47" t="s">
        <v>1860</v>
      </c>
      <c r="V3328" s="47"/>
      <c r="W3328" s="47"/>
      <c r="X3328" s="47"/>
      <c r="Y3328" s="47"/>
      <c r="Z3328" s="47"/>
      <c r="AA3328" s="47"/>
      <c r="AB3328" s="47"/>
      <c r="AC3328" s="28"/>
      <c r="AD3328" s="28"/>
      <c r="AE3328" s="44">
        <f>IFERROR(FLOOR(Table_Books[[#This Row],[Published_Date]],10), 0)</f>
        <v>0</v>
      </c>
      <c r="AF3328" s="28">
        <f>IFERROR(CEILING(VALUE(LEFT(Table_Books[[#This Row],[Published_Date]],FIND("-",Table_Books[[#This Row],[Published_Date]]&amp;"-")-1))/100, 1), 0)</f>
        <v>0</v>
      </c>
      <c r="AG3328" s="28"/>
      <c r="AH3328" s="28"/>
      <c r="AI3328" s="28"/>
      <c r="AJ3328" s="28"/>
      <c r="AK3328" s="28" t="str">
        <f>Table_Books[[#This Row],[Title]]&amp;"_"&amp;Table_Books[[#This Row],[Author]]</f>
        <v>Hyperion_Simmons, Dan</v>
      </c>
      <c r="AL3328" s="28" t="str">
        <f>Table_Books[[#This Row],[Author]]&amp;"_"&amp;Table_Books[[#This Row],[Title]]</f>
        <v>Simmons, Dan_Hyperion</v>
      </c>
      <c r="AM3328" s="28" t="str">
        <f>Table_Books[[#This Row],[Title]]&amp;" by "&amp;Table_Books[[#This Row],[Author]]</f>
        <v>Hyperion by Simmons, Dan</v>
      </c>
      <c r="AN3328" s="28"/>
      <c r="AO3328" s="28"/>
    </row>
    <row r="3329" spans="1:41" x14ac:dyDescent="0.35">
      <c r="A3329" s="52" t="str">
        <f>"B-" &amp; UPPER(TRIM(Table_Books[[#This Row],[Title]])) &amp; "|" &amp; UPPER(TRIM(Table_Books[[#This Row],[Author]]))</f>
        <v>B-NOTES ON SUICIDE|SIMON CRITCHLEY</v>
      </c>
      <c r="B3329" s="28" t="str">
        <f>IF(COUNTIFS(Table_Books[Hash_ID],Table_Books[[#This Row],[Hash_ID]])&gt;1,"Y","N")</f>
        <v>N</v>
      </c>
      <c r="C3329" s="28" t="s">
        <v>14438</v>
      </c>
      <c r="D3329" s="51" t="s">
        <v>14439</v>
      </c>
      <c r="E3329" s="28"/>
      <c r="F3329" s="28"/>
      <c r="G3329" s="44"/>
      <c r="H3329" s="44"/>
      <c r="I3329" s="45"/>
      <c r="J3329" s="44"/>
      <c r="K3329" s="44"/>
      <c r="L3329" s="28"/>
      <c r="M3329" s="28"/>
      <c r="N3329" s="28"/>
      <c r="O3329" s="46"/>
      <c r="P3329" s="47"/>
      <c r="Q3329" s="47" t="s">
        <v>1860</v>
      </c>
      <c r="R3329" s="47"/>
      <c r="S3329" s="47"/>
      <c r="T3329" s="47" t="s">
        <v>1860</v>
      </c>
      <c r="U3329" s="47" t="s">
        <v>1860</v>
      </c>
      <c r="V3329" s="47"/>
      <c r="W3329" s="47"/>
      <c r="X3329" s="47"/>
      <c r="Y3329" s="47"/>
      <c r="Z3329" s="47"/>
      <c r="AA3329" s="47"/>
      <c r="AB3329" s="47"/>
      <c r="AC3329" s="28"/>
      <c r="AD3329" s="28"/>
      <c r="AE3329" s="44">
        <f>IFERROR(FLOOR(Table_Books[[#This Row],[Published_Date]],10), 0)</f>
        <v>0</v>
      </c>
      <c r="AF3329" s="28">
        <f>IFERROR(CEILING(VALUE(LEFT(Table_Books[[#This Row],[Published_Date]],FIND("-",Table_Books[[#This Row],[Published_Date]]&amp;"-")-1))/100, 1), 0)</f>
        <v>0</v>
      </c>
      <c r="AG3329" s="28"/>
      <c r="AH3329" s="28"/>
      <c r="AI3329" s="28"/>
      <c r="AJ3329" s="28"/>
      <c r="AK3329" s="28" t="str">
        <f>Table_Books[[#This Row],[Title]]&amp;"_"&amp;Table_Books[[#This Row],[Author]]</f>
        <v>Notes on Suicide_Simon Critchley</v>
      </c>
      <c r="AL3329" s="28" t="str">
        <f>Table_Books[[#This Row],[Author]]&amp;"_"&amp;Table_Books[[#This Row],[Title]]</f>
        <v>Simon Critchley_Notes on Suicide</v>
      </c>
      <c r="AM3329" s="28" t="str">
        <f>Table_Books[[#This Row],[Title]]&amp;" by "&amp;Table_Books[[#This Row],[Author]]</f>
        <v>Notes on Suicide by Simon Critchley</v>
      </c>
      <c r="AN3329" s="28"/>
      <c r="AO3329" s="28"/>
    </row>
    <row r="3330" spans="1:41" ht="29" x14ac:dyDescent="0.35">
      <c r="A3330" s="52" t="str">
        <f>"B-" &amp; UPPER(TRIM(Table_Books[[#This Row],[Title]])) &amp; "|" &amp; UPPER(TRIM(Table_Books[[#This Row],[Author]]))</f>
        <v>B-THE FLANDERS ROAD|SIMON, CLAUDE</v>
      </c>
      <c r="B3330" s="28" t="str">
        <f>IF(COUNTIFS(Table_Books[Hash_ID],Table_Books[[#This Row],[Hash_ID]])&gt;1,"Y","N")</f>
        <v>N</v>
      </c>
      <c r="C3330" s="28" t="s">
        <v>1927</v>
      </c>
      <c r="D3330" s="28" t="s">
        <v>2113</v>
      </c>
      <c r="E3330" s="28"/>
      <c r="F3330" s="28"/>
      <c r="G3330" s="44">
        <v>1960</v>
      </c>
      <c r="H3330" s="44"/>
      <c r="I3330" s="45"/>
      <c r="J3330" s="44"/>
      <c r="K3330" s="44"/>
      <c r="L3330" s="28">
        <v>192</v>
      </c>
      <c r="M3330" s="28" t="s">
        <v>2049</v>
      </c>
      <c r="N3330" s="28"/>
      <c r="O3330" s="46">
        <v>3</v>
      </c>
      <c r="P3330" s="47"/>
      <c r="Q3330" s="47" t="s">
        <v>1860</v>
      </c>
      <c r="R3330" s="47"/>
      <c r="S3330" s="47"/>
      <c r="T3330" s="47" t="s">
        <v>1860</v>
      </c>
      <c r="U3330" s="47" t="s">
        <v>1860</v>
      </c>
      <c r="V3330" s="47"/>
      <c r="W3330" s="47"/>
      <c r="X3330" s="47"/>
      <c r="Y3330" s="47"/>
      <c r="Z3330" s="47"/>
      <c r="AA3330" s="47"/>
      <c r="AB3330" s="47"/>
      <c r="AC3330" s="28"/>
      <c r="AD3330" s="28"/>
      <c r="AE3330" s="44">
        <f>IFERROR(FLOOR(Table_Books[[#This Row],[Published_Date]],10), 0)</f>
        <v>1960</v>
      </c>
      <c r="AF3330" s="28">
        <f>IFERROR(CEILING(VALUE(LEFT(Table_Books[[#This Row],[Published_Date]],FIND("-",Table_Books[[#This Row],[Published_Date]]&amp;"-")-1))/100, 1), 0)</f>
        <v>20</v>
      </c>
      <c r="AG3330" s="28"/>
      <c r="AH3330" s="28" t="s">
        <v>21609</v>
      </c>
      <c r="AI3330" s="28"/>
      <c r="AJ3330" s="28"/>
      <c r="AK3330" s="28" t="str">
        <f>Table_Books[[#This Row],[Title]]&amp;"_"&amp;Table_Books[[#This Row],[Author]]</f>
        <v>The Flanders Road_Simon, Claude</v>
      </c>
      <c r="AL3330" s="28" t="str">
        <f>Table_Books[[#This Row],[Author]]&amp;"_"&amp;Table_Books[[#This Row],[Title]]</f>
        <v>Simon, Claude_The Flanders Road</v>
      </c>
      <c r="AM3330" s="28" t="str">
        <f>Table_Books[[#This Row],[Title]]&amp;" by "&amp;Table_Books[[#This Row],[Author]]</f>
        <v>The Flanders Road by Simon, Claude</v>
      </c>
      <c r="AN3330" s="28"/>
      <c r="AO3330" s="28"/>
    </row>
    <row r="3331" spans="1:41" x14ac:dyDescent="0.35">
      <c r="A3331" s="52" t="str">
        <f>"B-" &amp; UPPER(TRIM(Table_Books[[#This Row],[Title]])) &amp; "|" &amp; UPPER(TRIM(Table_Books[[#This Row],[Author]]))</f>
        <v>B-THE GEORGICS|SIMON, CLAUDE</v>
      </c>
      <c r="B3331" s="28" t="str">
        <f>IF(COUNTIFS(Table_Books[Hash_ID],Table_Books[[#This Row],[Hash_ID]])&gt;1,"Y","N")</f>
        <v>N</v>
      </c>
      <c r="C3331" s="28" t="s">
        <v>20058</v>
      </c>
      <c r="D3331" s="28" t="s">
        <v>2113</v>
      </c>
      <c r="E3331" s="28"/>
      <c r="F3331" s="28"/>
      <c r="G3331" s="44"/>
      <c r="H3331" s="44"/>
      <c r="I3331" s="45"/>
      <c r="J3331" s="44"/>
      <c r="K3331" s="44"/>
      <c r="L3331" s="28"/>
      <c r="M3331" s="28"/>
      <c r="N3331" s="28"/>
      <c r="O3331" s="46"/>
      <c r="P3331" s="47"/>
      <c r="Q3331" s="47" t="s">
        <v>1860</v>
      </c>
      <c r="R3331" s="47"/>
      <c r="S3331" s="47"/>
      <c r="T3331" s="47" t="s">
        <v>1860</v>
      </c>
      <c r="U3331" s="47" t="s">
        <v>1860</v>
      </c>
      <c r="V3331" s="47"/>
      <c r="W3331" s="47"/>
      <c r="X3331" s="47"/>
      <c r="Y3331" s="47"/>
      <c r="Z3331" s="47"/>
      <c r="AA3331" s="47"/>
      <c r="AB3331" s="47"/>
      <c r="AC3331" s="28"/>
      <c r="AD3331" s="28"/>
      <c r="AE3331" s="44">
        <f>IFERROR(FLOOR(Table_Books[[#This Row],[Published_Date]],10), 0)</f>
        <v>0</v>
      </c>
      <c r="AF3331" s="28">
        <f>IFERROR(CEILING(VALUE(LEFT(Table_Books[[#This Row],[Published_Date]],FIND("-",Table_Books[[#This Row],[Published_Date]]&amp;"-")-1))/100, 1), 0)</f>
        <v>0</v>
      </c>
      <c r="AG3331" s="28"/>
      <c r="AH3331" s="28" t="s">
        <v>21609</v>
      </c>
      <c r="AI3331" s="28"/>
      <c r="AJ3331" s="28"/>
      <c r="AK3331" s="28" t="str">
        <f>Table_Books[[#This Row],[Title]]&amp;"_"&amp;Table_Books[[#This Row],[Author]]</f>
        <v>The Georgics_Simon, Claude</v>
      </c>
      <c r="AL3331" s="28" t="str">
        <f>Table_Books[[#This Row],[Author]]&amp;"_"&amp;Table_Books[[#This Row],[Title]]</f>
        <v>Simon, Claude_The Georgics</v>
      </c>
      <c r="AM3331" s="28" t="str">
        <f>Table_Books[[#This Row],[Title]]&amp;" by "&amp;Table_Books[[#This Row],[Author]]</f>
        <v>The Georgics by Simon, Claude</v>
      </c>
      <c r="AN3331" s="28"/>
      <c r="AO3331" s="28"/>
    </row>
    <row r="3332" spans="1:41" x14ac:dyDescent="0.35">
      <c r="A3332" s="52" t="str">
        <f>"B-" &amp; UPPER(TRIM(Table_Books[[#This Row],[Title]])) &amp; "|" &amp; UPPER(TRIM(Table_Books[[#This Row],[Author]]))</f>
        <v>B-LA FAMIGLIA KARNOWSKI|SINGER, ISRAEL J.</v>
      </c>
      <c r="B3332" s="28" t="str">
        <f>IF(COUNTIFS(Table_Books[Hash_ID],Table_Books[[#This Row],[Hash_ID]])&gt;1,"Y","N")</f>
        <v>N</v>
      </c>
      <c r="C3332" s="28" t="s">
        <v>14578</v>
      </c>
      <c r="D3332" s="28" t="s">
        <v>14579</v>
      </c>
      <c r="E3332" s="28"/>
      <c r="F3332" s="28"/>
      <c r="G3332" s="44"/>
      <c r="H3332" s="44"/>
      <c r="I3332" s="45"/>
      <c r="J3332" s="44"/>
      <c r="K3332" s="44"/>
      <c r="L3332" s="28"/>
      <c r="M3332" s="28"/>
      <c r="N3332" s="28"/>
      <c r="O3332" s="46"/>
      <c r="P3332" s="47"/>
      <c r="Q3332" s="47" t="s">
        <v>1860</v>
      </c>
      <c r="R3332" s="47"/>
      <c r="S3332" s="47"/>
      <c r="T3332" s="47" t="s">
        <v>1860</v>
      </c>
      <c r="U3332" s="47" t="s">
        <v>1860</v>
      </c>
      <c r="V3332" s="47"/>
      <c r="W3332" s="47"/>
      <c r="X3332" s="47"/>
      <c r="Y3332" s="47"/>
      <c r="Z3332" s="47"/>
      <c r="AA3332" s="47"/>
      <c r="AB3332" s="47"/>
      <c r="AC3332" s="28"/>
      <c r="AD3332" s="28"/>
      <c r="AE3332" s="44">
        <f>IFERROR(FLOOR(Table_Books[[#This Row],[Published_Date]],10), 0)</f>
        <v>0</v>
      </c>
      <c r="AF3332" s="28">
        <f>IFERROR(CEILING(VALUE(LEFT(Table_Books[[#This Row],[Published_Date]],FIND("-",Table_Books[[#This Row],[Published_Date]]&amp;"-")-1))/100, 1), 0)</f>
        <v>0</v>
      </c>
      <c r="AG3332" s="28"/>
      <c r="AH3332" s="28"/>
      <c r="AI3332" s="28"/>
      <c r="AJ3332" s="28"/>
      <c r="AK3332" s="28" t="str">
        <f>Table_Books[[#This Row],[Title]]&amp;"_"&amp;Table_Books[[#This Row],[Author]]</f>
        <v>La famiglia Karnowski_Singer, Israel J.</v>
      </c>
      <c r="AL3332" s="28" t="str">
        <f>Table_Books[[#This Row],[Author]]&amp;"_"&amp;Table_Books[[#This Row],[Title]]</f>
        <v>Singer, Israel J._La famiglia Karnowski</v>
      </c>
      <c r="AM3332" s="28" t="str">
        <f>Table_Books[[#This Row],[Title]]&amp;" by "&amp;Table_Books[[#This Row],[Author]]</f>
        <v>La famiglia Karnowski by Singer, Israel J.</v>
      </c>
      <c r="AN3332" s="28"/>
      <c r="AO3332" s="28"/>
    </row>
    <row r="3333" spans="1:41" x14ac:dyDescent="0.35">
      <c r="A3333" s="52" t="str">
        <f>"B-" &amp; UPPER(TRIM(Table_Books[[#This Row],[Title]])) &amp; "|" &amp; UPPER(TRIM(Table_Books[[#This Row],[Author]]))</f>
        <v>B-ANIMAL LIBERATION|SINGER, PETER</v>
      </c>
      <c r="B3333" s="28" t="str">
        <f>IF(COUNTIFS(Table_Books[Hash_ID],Table_Books[[#This Row],[Hash_ID]])&gt;1,"Y","N")</f>
        <v>N</v>
      </c>
      <c r="C3333" s="28" t="s">
        <v>8933</v>
      </c>
      <c r="D3333" s="28" t="s">
        <v>10169</v>
      </c>
      <c r="E3333" s="28"/>
      <c r="F3333" s="28"/>
      <c r="G3333" s="44">
        <v>1975</v>
      </c>
      <c r="H3333" s="44"/>
      <c r="I3333" s="45"/>
      <c r="J3333" s="44" t="s">
        <v>8933</v>
      </c>
      <c r="K3333" s="44"/>
      <c r="L3333" s="28"/>
      <c r="M3333" s="28"/>
      <c r="N3333" s="28"/>
      <c r="O3333" s="46"/>
      <c r="P3333" s="47"/>
      <c r="Q3333" s="47" t="s">
        <v>1860</v>
      </c>
      <c r="R3333" s="47"/>
      <c r="S3333" s="47"/>
      <c r="T3333" s="47" t="s">
        <v>1860</v>
      </c>
      <c r="U3333" s="47" t="s">
        <v>1860</v>
      </c>
      <c r="V3333" s="47"/>
      <c r="W3333" s="47"/>
      <c r="X3333" s="47"/>
      <c r="Y3333" s="47"/>
      <c r="Z3333" s="47"/>
      <c r="AA3333" s="47"/>
      <c r="AB3333" s="47"/>
      <c r="AC3333" s="28"/>
      <c r="AD3333" s="28"/>
      <c r="AE3333" s="44">
        <f>IFERROR(FLOOR(Table_Books[[#This Row],[Published_Date]],10), 0)</f>
        <v>1970</v>
      </c>
      <c r="AF3333" s="28">
        <f>IFERROR(CEILING(VALUE(LEFT(Table_Books[[#This Row],[Published_Date]],FIND("-",Table_Books[[#This Row],[Published_Date]]&amp;"-")-1))/100, 1), 0)</f>
        <v>20</v>
      </c>
      <c r="AG3333" s="28" t="s">
        <v>10355</v>
      </c>
      <c r="AH3333" s="28" t="s">
        <v>4856</v>
      </c>
      <c r="AI3333" s="28" t="s">
        <v>10417</v>
      </c>
      <c r="AJ3333" s="28"/>
      <c r="AK3333" s="28" t="str">
        <f>Table_Books[[#This Row],[Title]]&amp;"_"&amp;Table_Books[[#This Row],[Author]]</f>
        <v>Animal Liberation_Singer, Peter</v>
      </c>
      <c r="AL3333" s="28" t="str">
        <f>Table_Books[[#This Row],[Author]]&amp;"_"&amp;Table_Books[[#This Row],[Title]]</f>
        <v>Singer, Peter_Animal Liberation</v>
      </c>
      <c r="AM3333" s="28" t="str">
        <f>Table_Books[[#This Row],[Title]]&amp;" by "&amp;Table_Books[[#This Row],[Author]]</f>
        <v>Animal Liberation by Singer, Peter</v>
      </c>
      <c r="AN3333" s="28"/>
      <c r="AO3333" s="28"/>
    </row>
    <row r="3334" spans="1:41" x14ac:dyDescent="0.35">
      <c r="A3334" s="7" t="str">
        <f>"B-" &amp; UPPER(TRIM(Table_Books[[#This Row],[Title]])) &amp; "|" &amp; UPPER(TRIM(Table_Books[[#This Row],[Author]]))</f>
        <v>B-PRACTICAL ETHICS|SINGER, PETER</v>
      </c>
      <c r="B3334" s="28" t="str">
        <f>IF(COUNTIFS(Table_Books[Hash_ID],Table_Books[[#This Row],[Hash_ID]])&gt;1,"Y","N")</f>
        <v>N</v>
      </c>
      <c r="C3334" s="2" t="s">
        <v>8934</v>
      </c>
      <c r="D3334" s="2" t="s">
        <v>10169</v>
      </c>
      <c r="G3334" s="12">
        <v>1979</v>
      </c>
      <c r="H3334" s="12"/>
      <c r="I3334" s="8"/>
      <c r="J3334" s="12" t="s">
        <v>8934</v>
      </c>
      <c r="K3334" s="12"/>
      <c r="O3334" s="33"/>
      <c r="P3334" s="10"/>
      <c r="Q3334" s="10" t="s">
        <v>1860</v>
      </c>
      <c r="R3334" s="10"/>
      <c r="S3334" s="10"/>
      <c r="T3334" s="10" t="s">
        <v>1860</v>
      </c>
      <c r="U3334" s="10" t="s">
        <v>1860</v>
      </c>
      <c r="V3334" s="10"/>
      <c r="W3334" s="10"/>
      <c r="X3334" s="10"/>
      <c r="Y3334" s="10"/>
      <c r="Z3334" s="10"/>
      <c r="AA3334" s="10"/>
      <c r="AB3334" s="10"/>
      <c r="AE3334" s="12">
        <f>IFERROR(FLOOR(Table_Books[[#This Row],[Published_Date]],10), 0)</f>
        <v>1970</v>
      </c>
      <c r="AF3334" s="2">
        <f>IFERROR(CEILING(VALUE(LEFT(Table_Books[[#This Row],[Published_Date]],FIND("-",Table_Books[[#This Row],[Published_Date]]&amp;"-")-1))/100, 1), 0)</f>
        <v>20</v>
      </c>
      <c r="AG3334" s="2" t="s">
        <v>10355</v>
      </c>
      <c r="AH3334" s="2" t="s">
        <v>4856</v>
      </c>
      <c r="AI3334" s="2" t="s">
        <v>9139</v>
      </c>
      <c r="AK3334" s="2" t="str">
        <f>Table_Books[[#This Row],[Title]]&amp;"_"&amp;Table_Books[[#This Row],[Author]]</f>
        <v>Practical Ethics_Singer, Peter</v>
      </c>
      <c r="AL3334" s="2" t="str">
        <f>Table_Books[[#This Row],[Author]]&amp;"_"&amp;Table_Books[[#This Row],[Title]]</f>
        <v>Singer, Peter_Practical Ethics</v>
      </c>
      <c r="AM3334" s="2" t="str">
        <f>Table_Books[[#This Row],[Title]]&amp;" by "&amp;Table_Books[[#This Row],[Author]]</f>
        <v>Practical Ethics by Singer, Peter</v>
      </c>
    </row>
    <row r="3335" spans="1:41" x14ac:dyDescent="0.35">
      <c r="A3335" s="7" t="str">
        <f>"B-" &amp; UPPER(TRIM(Table_Books[[#This Row],[Title]])) &amp; "|" &amp; UPPER(TRIM(Table_Books[[#This Row],[Author]]))</f>
        <v>B-THE IMMORTAL LIFE OF HENRIETTA LACKS|SKLOOT, REBECCA</v>
      </c>
      <c r="B3335" s="35" t="str">
        <f>IF(COUNTIFS(Table_Books[Hash_ID],Table_Books[[#This Row],[Hash_ID]])&gt;1,"Y","N")</f>
        <v>N</v>
      </c>
      <c r="C3335" s="35" t="s">
        <v>19914</v>
      </c>
      <c r="D3335" s="48" t="s">
        <v>19915</v>
      </c>
      <c r="E3335" s="35"/>
      <c r="F3335" s="35"/>
      <c r="G3335" s="36"/>
      <c r="H3335" s="36"/>
      <c r="I3335" s="37"/>
      <c r="J3335" s="36"/>
      <c r="K3335" s="36"/>
      <c r="L3335" s="35"/>
      <c r="M3335" s="35"/>
      <c r="N3335" s="35"/>
      <c r="O3335" s="38"/>
      <c r="P3335" s="39"/>
      <c r="Q3335" s="10" t="s">
        <v>1860</v>
      </c>
      <c r="R3335" s="39"/>
      <c r="S3335" s="39"/>
      <c r="T3335" s="10" t="s">
        <v>1860</v>
      </c>
      <c r="U3335" s="10" t="s">
        <v>1860</v>
      </c>
      <c r="V3335" s="39"/>
      <c r="W3335" s="39"/>
      <c r="X3335" s="39"/>
      <c r="Y3335" s="39"/>
      <c r="Z3335" s="39"/>
      <c r="AA3335" s="39"/>
      <c r="AB3335" s="39"/>
      <c r="AC3335" s="35"/>
      <c r="AD3335" s="35"/>
      <c r="AE3335" s="36">
        <f>IFERROR(FLOOR(Table_Books[[#This Row],[Published_Date]],10), 0)</f>
        <v>0</v>
      </c>
      <c r="AF3335" s="35">
        <f>IFERROR(CEILING(VALUE(LEFT(Table_Books[[#This Row],[Published_Date]],FIND("-",Table_Books[[#This Row],[Published_Date]]&amp;"-")-1))/100, 1), 0)</f>
        <v>0</v>
      </c>
      <c r="AG3335" s="35"/>
      <c r="AH3335" s="35" t="s">
        <v>21603</v>
      </c>
      <c r="AI3335" s="35"/>
      <c r="AJ3335" s="35"/>
      <c r="AK3335" s="35" t="str">
        <f>Table_Books[[#This Row],[Title]]&amp;"_"&amp;Table_Books[[#This Row],[Author]]</f>
        <v>The Immortal Life of Henrietta Lacks_Skloot, Rebecca</v>
      </c>
      <c r="AL3335" s="35" t="str">
        <f>Table_Books[[#This Row],[Author]]&amp;"_"&amp;Table_Books[[#This Row],[Title]]</f>
        <v>Skloot, Rebecca_The Immortal Life of Henrietta Lacks</v>
      </c>
      <c r="AM3335" s="35" t="str">
        <f>Table_Books[[#This Row],[Title]]&amp;" by "&amp;Table_Books[[#This Row],[Author]]</f>
        <v>The Immortal Life of Henrietta Lacks by Skloot, Rebecca</v>
      </c>
      <c r="AN3335" s="35"/>
      <c r="AO3335" s="35"/>
    </row>
    <row r="3336" spans="1:41" x14ac:dyDescent="0.35">
      <c r="A3336" s="7" t="str">
        <f>"B-" &amp; UPPER(TRIM(Table_Books[[#This Row],[Title]])) &amp; "|" &amp; UPPER(TRIM(Table_Books[[#This Row],[Author]]))</f>
        <v>B-ALL THE MURMURING BONES|SLATTER, ANGELA</v>
      </c>
      <c r="B3336" s="28" t="str">
        <f>IF(COUNTIFS(Table_Books[Hash_ID],Table_Books[[#This Row],[Hash_ID]])&gt;1,"Y","N")</f>
        <v>N</v>
      </c>
      <c r="C3336" s="2" t="s">
        <v>8079</v>
      </c>
      <c r="D3336" s="2" t="s">
        <v>8447</v>
      </c>
      <c r="G3336" s="12"/>
      <c r="H3336" s="12">
        <v>2021</v>
      </c>
      <c r="I3336" s="8" t="s">
        <v>7930</v>
      </c>
      <c r="J3336" s="12"/>
      <c r="K3336" s="12"/>
      <c r="O3336" s="33"/>
      <c r="P3336" s="10"/>
      <c r="Q3336" s="10" t="s">
        <v>1860</v>
      </c>
      <c r="R3336" s="10"/>
      <c r="S3336" s="10"/>
      <c r="T3336" s="10" t="s">
        <v>1860</v>
      </c>
      <c r="U3336" s="10" t="s">
        <v>1860</v>
      </c>
      <c r="V3336" s="10"/>
      <c r="W3336" s="10"/>
      <c r="X3336" s="10"/>
      <c r="Y3336" s="10"/>
      <c r="Z3336" s="10"/>
      <c r="AA3336" s="10"/>
      <c r="AB3336" s="10"/>
      <c r="AE3336" s="12">
        <f>IFERROR(FLOOR(Table_Books[[#This Row],[Published_Date]],10), 0)</f>
        <v>0</v>
      </c>
      <c r="AF3336" s="2">
        <f>IFERROR(CEILING(VALUE(LEFT(Table_Books[[#This Row],[Published_Date]],FIND("-",Table_Books[[#This Row],[Published_Date]]&amp;"-")-1))/100, 1), 0)</f>
        <v>0</v>
      </c>
      <c r="AK3336" s="2" t="str">
        <f>Table_Books[[#This Row],[Title]]&amp;"_"&amp;Table_Books[[#This Row],[Author]]</f>
        <v>All the Murmuring Bones_Slatter, Angela</v>
      </c>
      <c r="AL3336" s="2" t="str">
        <f>Table_Books[[#This Row],[Author]]&amp;"_"&amp;Table_Books[[#This Row],[Title]]</f>
        <v>Slatter, Angela_All the Murmuring Bones</v>
      </c>
      <c r="AM3336" s="2" t="str">
        <f>Table_Books[[#This Row],[Title]]&amp;" by "&amp;Table_Books[[#This Row],[Author]]</f>
        <v>All the Murmuring Bones by Slatter, Angela</v>
      </c>
    </row>
    <row r="3337" spans="1:41" x14ac:dyDescent="0.35">
      <c r="A3337" s="7" t="str">
        <f>"B-" &amp; UPPER(TRIM(Table_Books[[#This Row],[Title]])) &amp; "|" &amp; UPPER(TRIM(Table_Books[[#This Row],[Author]]))</f>
        <v>B-SOURDOUGH|SLATTER, ANGELA</v>
      </c>
      <c r="B3337" s="28" t="str">
        <f>IF(COUNTIFS(Table_Books[Hash_ID],Table_Books[[#This Row],[Hash_ID]])&gt;1,"Y","N")</f>
        <v>N</v>
      </c>
      <c r="C3337" s="2" t="s">
        <v>8060</v>
      </c>
      <c r="D3337" s="2" t="s">
        <v>8447</v>
      </c>
      <c r="G3337" s="12"/>
      <c r="H3337" s="12"/>
      <c r="I3337" s="8"/>
      <c r="J3337" s="12"/>
      <c r="K3337" s="12"/>
      <c r="O3337" s="33"/>
      <c r="P3337" s="10"/>
      <c r="Q3337" s="10" t="s">
        <v>1860</v>
      </c>
      <c r="R3337" s="10"/>
      <c r="S3337" s="10"/>
      <c r="T3337" s="10" t="s">
        <v>1860</v>
      </c>
      <c r="U3337" s="10" t="s">
        <v>1860</v>
      </c>
      <c r="V3337" s="10"/>
      <c r="W3337" s="10"/>
      <c r="X3337" s="10"/>
      <c r="Y3337" s="10"/>
      <c r="Z3337" s="10"/>
      <c r="AA3337" s="10"/>
      <c r="AB3337" s="10"/>
      <c r="AE3337" s="12">
        <f>IFERROR(FLOOR(Table_Books[[#This Row],[Published_Date]],10), 0)</f>
        <v>0</v>
      </c>
      <c r="AF3337" s="2">
        <f>IFERROR(CEILING(VALUE(LEFT(Table_Books[[#This Row],[Published_Date]],FIND("-",Table_Books[[#This Row],[Published_Date]]&amp;"-")-1))/100, 1), 0)</f>
        <v>0</v>
      </c>
      <c r="AK3337" s="2" t="str">
        <f>Table_Books[[#This Row],[Title]]&amp;"_"&amp;Table_Books[[#This Row],[Author]]</f>
        <v>Sourdough_Slatter, Angela</v>
      </c>
      <c r="AL3337" s="2" t="str">
        <f>Table_Books[[#This Row],[Author]]&amp;"_"&amp;Table_Books[[#This Row],[Title]]</f>
        <v>Slatter, Angela_Sourdough</v>
      </c>
      <c r="AM3337" s="2" t="str">
        <f>Table_Books[[#This Row],[Title]]&amp;" by "&amp;Table_Books[[#This Row],[Author]]</f>
        <v>Sourdough by Slatter, Angela</v>
      </c>
    </row>
    <row r="3338" spans="1:41" x14ac:dyDescent="0.35">
      <c r="A3338" s="7" t="str">
        <f>"B-" &amp; UPPER(TRIM(Table_Books[[#This Row],[Title]])) &amp; "|" &amp; UPPER(TRIM(Table_Books[[#This Row],[Author]]))</f>
        <v>B-THE TALLOW-WIFE AND OTHER TALES|SLATTER, ANGELA</v>
      </c>
      <c r="B3338" s="28" t="str">
        <f>IF(COUNTIFS(Table_Books[Hash_ID],Table_Books[[#This Row],[Hash_ID]])&gt;1,"Y","N")</f>
        <v>N</v>
      </c>
      <c r="C3338" s="2" t="s">
        <v>8075</v>
      </c>
      <c r="D3338" s="2" t="s">
        <v>8447</v>
      </c>
      <c r="G3338" s="12"/>
      <c r="H3338" s="12"/>
      <c r="I3338" s="8"/>
      <c r="J3338" s="12"/>
      <c r="K3338" s="12"/>
      <c r="O3338" s="33"/>
      <c r="P3338" s="10"/>
      <c r="Q3338" s="10" t="s">
        <v>1860</v>
      </c>
      <c r="R3338" s="10"/>
      <c r="S3338" s="10"/>
      <c r="T3338" s="10" t="s">
        <v>1860</v>
      </c>
      <c r="U3338" s="10" t="s">
        <v>1860</v>
      </c>
      <c r="V3338" s="10"/>
      <c r="W3338" s="10"/>
      <c r="X3338" s="10"/>
      <c r="Y3338" s="10"/>
      <c r="Z3338" s="10"/>
      <c r="AA3338" s="10"/>
      <c r="AB3338" s="10"/>
      <c r="AE3338" s="12">
        <f>IFERROR(FLOOR(Table_Books[[#This Row],[Published_Date]],10), 0)</f>
        <v>0</v>
      </c>
      <c r="AF3338" s="2">
        <f>IFERROR(CEILING(VALUE(LEFT(Table_Books[[#This Row],[Published_Date]],FIND("-",Table_Books[[#This Row],[Published_Date]]&amp;"-")-1))/100, 1), 0)</f>
        <v>0</v>
      </c>
      <c r="AK3338" s="2" t="str">
        <f>Table_Books[[#This Row],[Title]]&amp;"_"&amp;Table_Books[[#This Row],[Author]]</f>
        <v>The Tallow-Wife and Other Tales_Slatter, Angela</v>
      </c>
      <c r="AL3338" s="2" t="str">
        <f>Table_Books[[#This Row],[Author]]&amp;"_"&amp;Table_Books[[#This Row],[Title]]</f>
        <v>Slatter, Angela_The Tallow-Wife and Other Tales</v>
      </c>
      <c r="AM3338" s="2" t="str">
        <f>Table_Books[[#This Row],[Title]]&amp;" by "&amp;Table_Books[[#This Row],[Author]]</f>
        <v>The Tallow-Wife and Other Tales by Slatter, Angela</v>
      </c>
    </row>
    <row r="3339" spans="1:41" ht="58" x14ac:dyDescent="0.35">
      <c r="A3339" s="7" t="str">
        <f>"B-" &amp; UPPER(TRIM(Table_Books[[#This Row],[Title]])) &amp; "|" &amp; UPPER(TRIM(Table_Books[[#This Row],[Author]]))</f>
        <v>B-THE SAGAS OF ICELANDERS|SMILEY, JANE</v>
      </c>
      <c r="B3339" s="28" t="str">
        <f>IF(COUNTIFS(Table_Books[Hash_ID],Table_Books[[#This Row],[Hash_ID]])&gt;1,"Y","N")</f>
        <v>N</v>
      </c>
      <c r="C3339" s="2" t="s">
        <v>2903</v>
      </c>
      <c r="D3339" s="2" t="s">
        <v>2906</v>
      </c>
      <c r="G3339" s="12">
        <v>2001</v>
      </c>
      <c r="H3339" s="12"/>
      <c r="I3339" s="8"/>
      <c r="J3339" s="12"/>
      <c r="K3339" s="12"/>
      <c r="L3339" s="2">
        <v>782</v>
      </c>
      <c r="M3339" s="2" t="s">
        <v>2983</v>
      </c>
      <c r="O3339" s="33"/>
      <c r="P3339" s="10"/>
      <c r="Q3339" s="10" t="s">
        <v>1860</v>
      </c>
      <c r="R3339" s="10"/>
      <c r="S3339" s="10"/>
      <c r="T3339" s="10" t="s">
        <v>1860</v>
      </c>
      <c r="U3339" s="10" t="s">
        <v>1860</v>
      </c>
      <c r="V3339" s="10"/>
      <c r="W3339" s="10"/>
      <c r="X3339" s="10"/>
      <c r="Y3339" s="10"/>
      <c r="Z3339" s="10"/>
      <c r="AA3339" s="10"/>
      <c r="AB3339" s="10"/>
      <c r="AE3339" s="12">
        <f>IFERROR(FLOOR(Table_Books[[#This Row],[Published_Date]],10), 0)</f>
        <v>2000</v>
      </c>
      <c r="AF3339" s="2">
        <f>IFERROR(CEILING(VALUE(LEFT(Table_Books[[#This Row],[Published_Date]],FIND("-",Table_Books[[#This Row],[Published_Date]]&amp;"-")-1))/100, 1), 0)</f>
        <v>21</v>
      </c>
      <c r="AK3339" s="2" t="str">
        <f>Table_Books[[#This Row],[Title]]&amp;"_"&amp;Table_Books[[#This Row],[Author]]</f>
        <v>The Sagas of Icelanders_Smiley, Jane</v>
      </c>
      <c r="AL3339" s="2" t="str">
        <f>Table_Books[[#This Row],[Author]]&amp;"_"&amp;Table_Books[[#This Row],[Title]]</f>
        <v>Smiley, Jane_The Sagas of Icelanders</v>
      </c>
      <c r="AM3339" s="2" t="str">
        <f>Table_Books[[#This Row],[Title]]&amp;" by "&amp;Table_Books[[#This Row],[Author]]</f>
        <v>The Sagas of Icelanders by Smiley, Jane</v>
      </c>
    </row>
    <row r="3340" spans="1:41" x14ac:dyDescent="0.35">
      <c r="A3340" s="52" t="str">
        <f>"B-" &amp; UPPER(TRIM(Table_Books[[#This Row],[Title]])) &amp; "|" &amp; UPPER(TRIM(Table_Books[[#This Row],[Author]]))</f>
        <v>B-THE THEORY OF MORAL SENTIMENTS|SMITH, ADAM</v>
      </c>
      <c r="B3340" s="28" t="str">
        <f>IF(COUNTIFS(Table_Books[Hash_ID],Table_Books[[#This Row],[Hash_ID]])&gt;1,"Y","N")</f>
        <v>N</v>
      </c>
      <c r="C3340" s="28" t="s">
        <v>19420</v>
      </c>
      <c r="D3340" s="28" t="s">
        <v>19419</v>
      </c>
      <c r="E3340" s="28"/>
      <c r="F3340" s="28"/>
      <c r="G3340" s="44"/>
      <c r="H3340" s="44"/>
      <c r="I3340" s="45"/>
      <c r="J3340" s="44"/>
      <c r="K3340" s="44"/>
      <c r="L3340" s="28"/>
      <c r="M3340" s="28"/>
      <c r="N3340" s="28"/>
      <c r="O3340" s="46"/>
      <c r="P3340" s="47"/>
      <c r="Q3340" s="47" t="s">
        <v>1860</v>
      </c>
      <c r="R3340" s="47"/>
      <c r="S3340" s="47"/>
      <c r="T3340" s="47" t="s">
        <v>1860</v>
      </c>
      <c r="U3340" s="47" t="s">
        <v>1860</v>
      </c>
      <c r="V3340" s="47"/>
      <c r="W3340" s="47"/>
      <c r="X3340" s="47"/>
      <c r="Y3340" s="47"/>
      <c r="Z3340" s="47"/>
      <c r="AA3340" s="47"/>
      <c r="AB3340" s="47"/>
      <c r="AC3340" s="28"/>
      <c r="AD3340" s="28"/>
      <c r="AE3340" s="44">
        <f>IFERROR(FLOOR(Table_Books[[#This Row],[Published_Date]],10), 0)</f>
        <v>0</v>
      </c>
      <c r="AF3340" s="28">
        <f>IFERROR(CEILING(VALUE(LEFT(Table_Books[[#This Row],[Published_Date]],FIND("-",Table_Books[[#This Row],[Published_Date]]&amp;"-")-1))/100, 1), 0)</f>
        <v>0</v>
      </c>
      <c r="AG3340" s="28"/>
      <c r="AH3340" s="28" t="s">
        <v>21592</v>
      </c>
      <c r="AI3340" s="28"/>
      <c r="AJ3340" s="28"/>
      <c r="AK3340" s="28" t="str">
        <f>Table_Books[[#This Row],[Title]]&amp;"_"&amp;Table_Books[[#This Row],[Author]]</f>
        <v>The Theory of Moral Sentiments_Smith, Adam</v>
      </c>
      <c r="AL3340" s="28" t="str">
        <f>Table_Books[[#This Row],[Author]]&amp;"_"&amp;Table_Books[[#This Row],[Title]]</f>
        <v>Smith, Adam_The Theory of Moral Sentiments</v>
      </c>
      <c r="AM3340" s="28" t="str">
        <f>Table_Books[[#This Row],[Title]]&amp;" by "&amp;Table_Books[[#This Row],[Author]]</f>
        <v>The Theory of Moral Sentiments by Smith, Adam</v>
      </c>
      <c r="AN3340" s="28"/>
      <c r="AO3340" s="28"/>
    </row>
    <row r="3341" spans="1:41" x14ac:dyDescent="0.35">
      <c r="A3341" s="52" t="str">
        <f>"B-" &amp; UPPER(TRIM(Table_Books[[#This Row],[Title]])) &amp; "|" &amp; UPPER(TRIM(Table_Books[[#This Row],[Author]]))</f>
        <v>B-THE WEALTH OF NATIONS|SMITH, ADAM</v>
      </c>
      <c r="B3341" s="28" t="str">
        <f>IF(COUNTIFS(Table_Books[Hash_ID],Table_Books[[#This Row],[Hash_ID]])&gt;1,"Y","N")</f>
        <v>N</v>
      </c>
      <c r="C3341" s="28" t="s">
        <v>19418</v>
      </c>
      <c r="D3341" s="28" t="s">
        <v>19419</v>
      </c>
      <c r="E3341" s="28"/>
      <c r="F3341" s="28"/>
      <c r="G3341" s="44"/>
      <c r="H3341" s="44"/>
      <c r="I3341" s="45"/>
      <c r="J3341" s="44"/>
      <c r="K3341" s="44"/>
      <c r="L3341" s="28"/>
      <c r="M3341" s="28"/>
      <c r="N3341" s="28"/>
      <c r="O3341" s="46"/>
      <c r="P3341" s="47"/>
      <c r="Q3341" s="47" t="s">
        <v>1860</v>
      </c>
      <c r="R3341" s="47"/>
      <c r="S3341" s="47"/>
      <c r="T3341" s="47" t="s">
        <v>1860</v>
      </c>
      <c r="U3341" s="47" t="s">
        <v>1860</v>
      </c>
      <c r="V3341" s="47"/>
      <c r="W3341" s="47"/>
      <c r="X3341" s="47"/>
      <c r="Y3341" s="47"/>
      <c r="Z3341" s="47"/>
      <c r="AA3341" s="47"/>
      <c r="AB3341" s="47"/>
      <c r="AC3341" s="28"/>
      <c r="AD3341" s="28"/>
      <c r="AE3341" s="44">
        <f>IFERROR(FLOOR(Table_Books[[#This Row],[Published_Date]],10), 0)</f>
        <v>0</v>
      </c>
      <c r="AF3341" s="28">
        <f>IFERROR(CEILING(VALUE(LEFT(Table_Books[[#This Row],[Published_Date]],FIND("-",Table_Books[[#This Row],[Published_Date]]&amp;"-")-1))/100, 1), 0)</f>
        <v>0</v>
      </c>
      <c r="AG3341" s="28"/>
      <c r="AH3341" s="28" t="s">
        <v>21592</v>
      </c>
      <c r="AI3341" s="28"/>
      <c r="AJ3341" s="28"/>
      <c r="AK3341" s="28" t="str">
        <f>Table_Books[[#This Row],[Title]]&amp;"_"&amp;Table_Books[[#This Row],[Author]]</f>
        <v>The Wealth of Nations_Smith, Adam</v>
      </c>
      <c r="AL3341" s="28" t="str">
        <f>Table_Books[[#This Row],[Author]]&amp;"_"&amp;Table_Books[[#This Row],[Title]]</f>
        <v>Smith, Adam_The Wealth of Nations</v>
      </c>
      <c r="AM3341" s="28" t="str">
        <f>Table_Books[[#This Row],[Title]]&amp;" by "&amp;Table_Books[[#This Row],[Author]]</f>
        <v>The Wealth of Nations by Smith, Adam</v>
      </c>
      <c r="AN3341" s="28"/>
      <c r="AO3341" s="28"/>
    </row>
    <row r="3342" spans="1:41" x14ac:dyDescent="0.35">
      <c r="A3342" s="52" t="str">
        <f>"B-" &amp; UPPER(TRIM(Table_Books[[#This Row],[Title]])) &amp; "|" &amp; UPPER(TRIM(Table_Books[[#This Row],[Author]]))</f>
        <v>B-THE DARK EIDOLON AND OTHER FANTASIES|SMITH, CLARK ASHTON</v>
      </c>
      <c r="B3342" s="28" t="str">
        <f>IF(COUNTIFS(Table_Books[Hash_ID],Table_Books[[#This Row],[Hash_ID]])&gt;1,"Y","N")</f>
        <v>N</v>
      </c>
      <c r="C3342" s="28" t="s">
        <v>6722</v>
      </c>
      <c r="D3342" s="28" t="s">
        <v>5366</v>
      </c>
      <c r="E3342" s="28"/>
      <c r="F3342" s="28"/>
      <c r="G3342" s="44"/>
      <c r="H3342" s="44"/>
      <c r="I3342" s="45"/>
      <c r="J3342" s="44"/>
      <c r="K3342" s="44"/>
      <c r="L3342" s="28"/>
      <c r="M3342" s="28"/>
      <c r="N3342" s="28"/>
      <c r="O3342" s="46"/>
      <c r="P3342" s="47"/>
      <c r="Q3342" s="47" t="s">
        <v>1860</v>
      </c>
      <c r="R3342" s="47"/>
      <c r="S3342" s="47"/>
      <c r="T3342" s="47" t="s">
        <v>1860</v>
      </c>
      <c r="U3342" s="47" t="s">
        <v>1860</v>
      </c>
      <c r="V3342" s="47"/>
      <c r="W3342" s="47"/>
      <c r="X3342" s="47"/>
      <c r="Y3342" s="47"/>
      <c r="Z3342" s="47"/>
      <c r="AA3342" s="47"/>
      <c r="AB3342" s="47"/>
      <c r="AC3342" s="28"/>
      <c r="AD3342" s="28"/>
      <c r="AE3342" s="44">
        <f>IFERROR(FLOOR(Table_Books[[#This Row],[Published_Date]],10), 0)</f>
        <v>0</v>
      </c>
      <c r="AF3342" s="28">
        <f>IFERROR(CEILING(VALUE(LEFT(Table_Books[[#This Row],[Published_Date]],FIND("-",Table_Books[[#This Row],[Published_Date]]&amp;"-")-1))/100, 1), 0)</f>
        <v>0</v>
      </c>
      <c r="AG3342" s="28"/>
      <c r="AH3342" s="28"/>
      <c r="AI3342" s="28"/>
      <c r="AJ3342" s="28"/>
      <c r="AK3342" s="28" t="str">
        <f>Table_Books[[#This Row],[Title]]&amp;"_"&amp;Table_Books[[#This Row],[Author]]</f>
        <v>The Dark Eidolon and Other Fantasies_Smith, Clark Ashton</v>
      </c>
      <c r="AL3342" s="28" t="str">
        <f>Table_Books[[#This Row],[Author]]&amp;"_"&amp;Table_Books[[#This Row],[Title]]</f>
        <v>Smith, Clark Ashton_The Dark Eidolon and Other Fantasies</v>
      </c>
      <c r="AM3342" s="28" t="str">
        <f>Table_Books[[#This Row],[Title]]&amp;" by "&amp;Table_Books[[#This Row],[Author]]</f>
        <v>The Dark Eidolon and Other Fantasies by Smith, Clark Ashton</v>
      </c>
      <c r="AN3342" s="28"/>
      <c r="AO3342" s="28"/>
    </row>
    <row r="3343" spans="1:41" x14ac:dyDescent="0.35">
      <c r="A3343" s="52" t="str">
        <f>"B-" &amp; UPPER(TRIM(Table_Books[[#This Row],[Title]])) &amp; "|" &amp; UPPER(TRIM(Table_Books[[#This Row],[Author]]))</f>
        <v>B-WAYSTATIONS OF THE DEEP NIGHT|SMITH, CLARK ASHTON</v>
      </c>
      <c r="B3343" s="28" t="str">
        <f>IF(COUNTIFS(Table_Books[Hash_ID],Table_Books[[#This Row],[Hash_ID]])&gt;1,"Y","N")</f>
        <v>N</v>
      </c>
      <c r="C3343" s="28" t="s">
        <v>5734</v>
      </c>
      <c r="D3343" s="28" t="s">
        <v>5366</v>
      </c>
      <c r="E3343" s="28"/>
      <c r="F3343" s="28"/>
      <c r="G3343" s="44"/>
      <c r="H3343" s="44"/>
      <c r="I3343" s="45"/>
      <c r="J3343" s="44"/>
      <c r="K3343" s="44"/>
      <c r="L3343" s="28"/>
      <c r="M3343" s="28"/>
      <c r="N3343" s="28"/>
      <c r="O3343" s="46"/>
      <c r="P3343" s="47"/>
      <c r="Q3343" s="47" t="s">
        <v>1860</v>
      </c>
      <c r="R3343" s="47"/>
      <c r="S3343" s="47"/>
      <c r="T3343" s="47" t="s">
        <v>1860</v>
      </c>
      <c r="U3343" s="47" t="s">
        <v>1860</v>
      </c>
      <c r="V3343" s="47"/>
      <c r="W3343" s="47"/>
      <c r="X3343" s="47"/>
      <c r="Y3343" s="47"/>
      <c r="Z3343" s="47"/>
      <c r="AA3343" s="47"/>
      <c r="AB3343" s="47"/>
      <c r="AC3343" s="28"/>
      <c r="AD3343" s="28"/>
      <c r="AE3343" s="44">
        <f>IFERROR(FLOOR(Table_Books[[#This Row],[Published_Date]],10), 0)</f>
        <v>0</v>
      </c>
      <c r="AF3343" s="28">
        <f>IFERROR(CEILING(VALUE(LEFT(Table_Books[[#This Row],[Published_Date]],FIND("-",Table_Books[[#This Row],[Published_Date]]&amp;"-")-1))/100, 1), 0)</f>
        <v>0</v>
      </c>
      <c r="AG3343" s="28"/>
      <c r="AH3343" s="28"/>
      <c r="AI3343" s="28"/>
      <c r="AJ3343" s="28"/>
      <c r="AK3343" s="28" t="str">
        <f>Table_Books[[#This Row],[Title]]&amp;"_"&amp;Table_Books[[#This Row],[Author]]</f>
        <v>Waystations of the Deep Night_Smith, Clark Ashton</v>
      </c>
      <c r="AL3343" s="28" t="str">
        <f>Table_Books[[#This Row],[Author]]&amp;"_"&amp;Table_Books[[#This Row],[Title]]</f>
        <v>Smith, Clark Ashton_Waystations of the Deep Night</v>
      </c>
      <c r="AM3343" s="28" t="str">
        <f>Table_Books[[#This Row],[Title]]&amp;" by "&amp;Table_Books[[#This Row],[Author]]</f>
        <v>Waystations of the Deep Night by Smith, Clark Ashton</v>
      </c>
      <c r="AN3343" s="28"/>
      <c r="AO3343" s="28"/>
    </row>
    <row r="3344" spans="1:41" ht="43.5" x14ac:dyDescent="0.35">
      <c r="A3344" s="52" t="str">
        <f>"B-" &amp; UPPER(TRIM(Table_Books[[#This Row],[Title]])) &amp; "|" &amp; UPPER(TRIM(Table_Books[[#This Row],[Author]]))</f>
        <v>B-ZOTHIQUE|SMITH, CLARK ASHTON</v>
      </c>
      <c r="B3344" s="28" t="str">
        <f>IF(COUNTIFS(Table_Books[Hash_ID],Table_Books[[#This Row],[Hash_ID]])&gt;1,"Y","N")</f>
        <v>N</v>
      </c>
      <c r="C3344" s="28" t="s">
        <v>5365</v>
      </c>
      <c r="D3344" s="28" t="s">
        <v>5366</v>
      </c>
      <c r="E3344" s="28"/>
      <c r="F3344" s="28"/>
      <c r="G3344" s="44">
        <v>1970</v>
      </c>
      <c r="H3344" s="44"/>
      <c r="I3344" s="45"/>
      <c r="J3344" s="44"/>
      <c r="K3344" s="44"/>
      <c r="L3344" s="28">
        <v>384</v>
      </c>
      <c r="M3344" s="28" t="s">
        <v>5440</v>
      </c>
      <c r="N3344" s="28"/>
      <c r="O3344" s="46">
        <v>4</v>
      </c>
      <c r="P3344" s="47"/>
      <c r="Q3344" s="47" t="s">
        <v>1860</v>
      </c>
      <c r="R3344" s="47"/>
      <c r="S3344" s="47"/>
      <c r="T3344" s="47" t="s">
        <v>1860</v>
      </c>
      <c r="U3344" s="47" t="s">
        <v>1860</v>
      </c>
      <c r="V3344" s="47"/>
      <c r="W3344" s="47"/>
      <c r="X3344" s="47"/>
      <c r="Y3344" s="47"/>
      <c r="Z3344" s="47"/>
      <c r="AA3344" s="47"/>
      <c r="AB3344" s="47"/>
      <c r="AC3344" s="28"/>
      <c r="AD3344" s="28"/>
      <c r="AE3344" s="44">
        <f>IFERROR(FLOOR(Table_Books[[#This Row],[Published_Date]],10), 0)</f>
        <v>1970</v>
      </c>
      <c r="AF3344" s="28">
        <f>IFERROR(CEILING(VALUE(LEFT(Table_Books[[#This Row],[Published_Date]],FIND("-",Table_Books[[#This Row],[Published_Date]]&amp;"-")-1))/100, 1), 0)</f>
        <v>20</v>
      </c>
      <c r="AG3344" s="28"/>
      <c r="AH3344" s="28"/>
      <c r="AI3344" s="28"/>
      <c r="AJ3344" s="28"/>
      <c r="AK3344" s="28" t="str">
        <f>Table_Books[[#This Row],[Title]]&amp;"_"&amp;Table_Books[[#This Row],[Author]]</f>
        <v>Zothique_Smith, Clark Ashton</v>
      </c>
      <c r="AL3344" s="28" t="str">
        <f>Table_Books[[#This Row],[Author]]&amp;"_"&amp;Table_Books[[#This Row],[Title]]</f>
        <v>Smith, Clark Ashton_Zothique</v>
      </c>
      <c r="AM3344" s="28" t="str">
        <f>Table_Books[[#This Row],[Title]]&amp;" by "&amp;Table_Books[[#This Row],[Author]]</f>
        <v>Zothique by Smith, Clark Ashton</v>
      </c>
      <c r="AN3344" s="28"/>
      <c r="AO3344" s="28"/>
    </row>
    <row r="3345" spans="1:41" x14ac:dyDescent="0.35">
      <c r="A3345" s="52" t="str">
        <f>"B-" &amp; UPPER(TRIM(Table_Books[[#This Row],[Title]])) &amp; "|" &amp; UPPER(TRIM(Table_Books[[#This Row],[Author]]))</f>
        <v>B-DON'T CALL US DEAD|SMITH, DANEZ</v>
      </c>
      <c r="B3345" s="28" t="str">
        <f>IF(COUNTIFS(Table_Books[Hash_ID],Table_Books[[#This Row],[Hash_ID]])&gt;1,"Y","N")</f>
        <v>N</v>
      </c>
      <c r="C3345" s="28" t="s">
        <v>19974</v>
      </c>
      <c r="D3345" s="51" t="s">
        <v>19975</v>
      </c>
      <c r="E3345" s="28"/>
      <c r="F3345" s="28"/>
      <c r="G3345" s="44"/>
      <c r="H3345" s="44"/>
      <c r="I3345" s="45"/>
      <c r="J3345" s="44"/>
      <c r="K3345" s="44"/>
      <c r="L3345" s="28"/>
      <c r="M3345" s="28"/>
      <c r="N3345" s="28"/>
      <c r="O3345" s="46"/>
      <c r="P3345" s="47"/>
      <c r="Q3345" s="47" t="s">
        <v>1860</v>
      </c>
      <c r="R3345" s="47"/>
      <c r="S3345" s="47"/>
      <c r="T3345" s="47" t="s">
        <v>1860</v>
      </c>
      <c r="U3345" s="47" t="s">
        <v>1860</v>
      </c>
      <c r="V3345" s="47"/>
      <c r="W3345" s="47"/>
      <c r="X3345" s="47"/>
      <c r="Y3345" s="47"/>
      <c r="Z3345" s="47"/>
      <c r="AA3345" s="47"/>
      <c r="AB3345" s="47"/>
      <c r="AC3345" s="28"/>
      <c r="AD3345" s="28"/>
      <c r="AE3345" s="44">
        <f>IFERROR(FLOOR(Table_Books[[#This Row],[Published_Date]],10), 0)</f>
        <v>0</v>
      </c>
      <c r="AF3345" s="28">
        <f>IFERROR(CEILING(VALUE(LEFT(Table_Books[[#This Row],[Published_Date]],FIND("-",Table_Books[[#This Row],[Published_Date]]&amp;"-")-1))/100, 1), 0)</f>
        <v>0</v>
      </c>
      <c r="AG3345" s="28"/>
      <c r="AH3345" s="28" t="s">
        <v>21604</v>
      </c>
      <c r="AI3345" s="28"/>
      <c r="AJ3345" s="28"/>
      <c r="AK3345" s="28" t="str">
        <f>Table_Books[[#This Row],[Title]]&amp;"_"&amp;Table_Books[[#This Row],[Author]]</f>
        <v>Don't Call Us Dead_Smith, Danez</v>
      </c>
      <c r="AL3345" s="28" t="str">
        <f>Table_Books[[#This Row],[Author]]&amp;"_"&amp;Table_Books[[#This Row],[Title]]</f>
        <v>Smith, Danez_Don't Call Us Dead</v>
      </c>
      <c r="AM3345" s="28" t="str">
        <f>Table_Books[[#This Row],[Title]]&amp;" by "&amp;Table_Books[[#This Row],[Author]]</f>
        <v>Don't Call Us Dead by Smith, Danez</v>
      </c>
      <c r="AN3345" s="28"/>
      <c r="AO3345" s="28"/>
    </row>
    <row r="3346" spans="1:41" x14ac:dyDescent="0.35">
      <c r="A3346" s="52" t="str">
        <f>"B-" &amp; UPPER(TRIM(Table_Books[[#This Row],[Title]])) &amp; "|" &amp; UPPER(TRIM(Table_Books[[#This Row],[Author]]))</f>
        <v>B-JUST KIDS|SMITH, PATTI</v>
      </c>
      <c r="B3346" s="28" t="str">
        <f>IF(COUNTIFS(Table_Books[Hash_ID],Table_Books[[#This Row],[Hash_ID]])&gt;1,"Y","N")</f>
        <v>N</v>
      </c>
      <c r="C3346" s="28" t="s">
        <v>5783</v>
      </c>
      <c r="D3346" s="28" t="s">
        <v>5784</v>
      </c>
      <c r="E3346" s="28"/>
      <c r="F3346" s="28"/>
      <c r="G3346" s="44"/>
      <c r="H3346" s="44"/>
      <c r="I3346" s="45"/>
      <c r="J3346" s="44"/>
      <c r="K3346" s="44"/>
      <c r="L3346" s="28"/>
      <c r="M3346" s="28"/>
      <c r="N3346" s="28"/>
      <c r="O3346" s="46"/>
      <c r="P3346" s="47"/>
      <c r="Q3346" s="47" t="s">
        <v>1860</v>
      </c>
      <c r="R3346" s="47"/>
      <c r="S3346" s="47"/>
      <c r="T3346" s="47" t="s">
        <v>1860</v>
      </c>
      <c r="U3346" s="47" t="s">
        <v>1860</v>
      </c>
      <c r="V3346" s="47"/>
      <c r="W3346" s="47"/>
      <c r="X3346" s="47"/>
      <c r="Y3346" s="47"/>
      <c r="Z3346" s="47"/>
      <c r="AA3346" s="47"/>
      <c r="AB3346" s="47"/>
      <c r="AC3346" s="28"/>
      <c r="AD3346" s="28"/>
      <c r="AE3346" s="44">
        <f>IFERROR(FLOOR(Table_Books[[#This Row],[Published_Date]],10), 0)</f>
        <v>0</v>
      </c>
      <c r="AF3346" s="28">
        <f>IFERROR(CEILING(VALUE(LEFT(Table_Books[[#This Row],[Published_Date]],FIND("-",Table_Books[[#This Row],[Published_Date]]&amp;"-")-1))/100, 1), 0)</f>
        <v>0</v>
      </c>
      <c r="AG3346" s="28"/>
      <c r="AH3346" s="28"/>
      <c r="AI3346" s="28"/>
      <c r="AJ3346" s="28"/>
      <c r="AK3346" s="28" t="str">
        <f>Table_Books[[#This Row],[Title]]&amp;"_"&amp;Table_Books[[#This Row],[Author]]</f>
        <v>Just Kids_Smith, Patti</v>
      </c>
      <c r="AL3346" s="28" t="str">
        <f>Table_Books[[#This Row],[Author]]&amp;"_"&amp;Table_Books[[#This Row],[Title]]</f>
        <v>Smith, Patti_Just Kids</v>
      </c>
      <c r="AM3346" s="28" t="str">
        <f>Table_Books[[#This Row],[Title]]&amp;" by "&amp;Table_Books[[#This Row],[Author]]</f>
        <v>Just Kids by Smith, Patti</v>
      </c>
      <c r="AN3346" s="28"/>
      <c r="AO3346" s="28"/>
    </row>
    <row r="3347" spans="1:41" x14ac:dyDescent="0.35">
      <c r="A3347" s="52" t="str">
        <f>"B-" &amp; UPPER(TRIM(Table_Books[[#This Row],[Title]])) &amp; "|" &amp; UPPER(TRIM(Table_Books[[#This Row],[Author]]))</f>
        <v>B-LIFE ON MARS|SMITH, TRACY K.</v>
      </c>
      <c r="B3347" s="28" t="str">
        <f>IF(COUNTIFS(Table_Books[Hash_ID],Table_Books[[#This Row],[Hash_ID]])&gt;1,"Y","N")</f>
        <v>N</v>
      </c>
      <c r="C3347" s="28" t="s">
        <v>19972</v>
      </c>
      <c r="D3347" s="51" t="s">
        <v>19973</v>
      </c>
      <c r="E3347" s="28"/>
      <c r="F3347" s="28"/>
      <c r="G3347" s="44"/>
      <c r="H3347" s="44"/>
      <c r="I3347" s="45"/>
      <c r="J3347" s="44"/>
      <c r="K3347" s="44"/>
      <c r="L3347" s="28"/>
      <c r="M3347" s="28"/>
      <c r="N3347" s="28"/>
      <c r="O3347" s="46"/>
      <c r="P3347" s="47"/>
      <c r="Q3347" s="47" t="s">
        <v>1860</v>
      </c>
      <c r="R3347" s="47"/>
      <c r="S3347" s="47"/>
      <c r="T3347" s="47" t="s">
        <v>1860</v>
      </c>
      <c r="U3347" s="47" t="s">
        <v>1860</v>
      </c>
      <c r="V3347" s="47"/>
      <c r="W3347" s="47"/>
      <c r="X3347" s="47"/>
      <c r="Y3347" s="47"/>
      <c r="Z3347" s="47"/>
      <c r="AA3347" s="47"/>
      <c r="AB3347" s="47"/>
      <c r="AC3347" s="28"/>
      <c r="AD3347" s="28"/>
      <c r="AE3347" s="44">
        <f>IFERROR(FLOOR(Table_Books[[#This Row],[Published_Date]],10), 0)</f>
        <v>0</v>
      </c>
      <c r="AF3347" s="28">
        <f>IFERROR(CEILING(VALUE(LEFT(Table_Books[[#This Row],[Published_Date]],FIND("-",Table_Books[[#This Row],[Published_Date]]&amp;"-")-1))/100, 1), 0)</f>
        <v>0</v>
      </c>
      <c r="AG3347" s="28"/>
      <c r="AH3347" s="28" t="s">
        <v>21604</v>
      </c>
      <c r="AI3347" s="28"/>
      <c r="AJ3347" s="28"/>
      <c r="AK3347" s="28" t="str">
        <f>Table_Books[[#This Row],[Title]]&amp;"_"&amp;Table_Books[[#This Row],[Author]]</f>
        <v>Life on Mars_Smith, Tracy K.</v>
      </c>
      <c r="AL3347" s="28" t="str">
        <f>Table_Books[[#This Row],[Author]]&amp;"_"&amp;Table_Books[[#This Row],[Title]]</f>
        <v>Smith, Tracy K._Life on Mars</v>
      </c>
      <c r="AM3347" s="28" t="str">
        <f>Table_Books[[#This Row],[Title]]&amp;" by "&amp;Table_Books[[#This Row],[Author]]</f>
        <v>Life on Mars by Smith, Tracy K.</v>
      </c>
      <c r="AN3347" s="28"/>
      <c r="AO3347" s="28"/>
    </row>
    <row r="3348" spans="1:41" x14ac:dyDescent="0.35">
      <c r="A3348" s="52" t="str">
        <f>"B-" &amp; UPPER(TRIM(Table_Books[[#This Row],[Title]])) &amp; "|" &amp; UPPER(TRIM(Table_Books[[#This Row],[Author]]))</f>
        <v>B-WHITE TEETH|SMITH, ZADIE</v>
      </c>
      <c r="B3348" s="28" t="str">
        <f>IF(COUNTIFS(Table_Books[Hash_ID],Table_Books[[#This Row],[Hash_ID]])&gt;1,"Y","N")</f>
        <v>N</v>
      </c>
      <c r="C3348" s="28" t="s">
        <v>19805</v>
      </c>
      <c r="D3348" s="28" t="s">
        <v>19806</v>
      </c>
      <c r="E3348" s="28"/>
      <c r="F3348" s="28"/>
      <c r="G3348" s="44"/>
      <c r="H3348" s="44"/>
      <c r="I3348" s="45"/>
      <c r="J3348" s="44"/>
      <c r="K3348" s="44"/>
      <c r="L3348" s="28"/>
      <c r="M3348" s="28"/>
      <c r="N3348" s="28"/>
      <c r="O3348" s="46"/>
      <c r="P3348" s="47"/>
      <c r="Q3348" s="47" t="s">
        <v>1860</v>
      </c>
      <c r="R3348" s="47"/>
      <c r="S3348" s="47"/>
      <c r="T3348" s="47" t="s">
        <v>1860</v>
      </c>
      <c r="U3348" s="47" t="s">
        <v>1860</v>
      </c>
      <c r="V3348" s="47"/>
      <c r="W3348" s="47"/>
      <c r="X3348" s="47"/>
      <c r="Y3348" s="47"/>
      <c r="Z3348" s="47"/>
      <c r="AA3348" s="47"/>
      <c r="AB3348" s="47"/>
      <c r="AC3348" s="28"/>
      <c r="AD3348" s="28"/>
      <c r="AE3348" s="44">
        <f>IFERROR(FLOOR(Table_Books[[#This Row],[Published_Date]],10), 0)</f>
        <v>0</v>
      </c>
      <c r="AF3348" s="28">
        <f>IFERROR(CEILING(VALUE(LEFT(Table_Books[[#This Row],[Published_Date]],FIND("-",Table_Books[[#This Row],[Published_Date]]&amp;"-")-1))/100, 1), 0)</f>
        <v>0</v>
      </c>
      <c r="AG3348" s="28"/>
      <c r="AH3348" s="28" t="s">
        <v>21602</v>
      </c>
      <c r="AI3348" s="28"/>
      <c r="AJ3348" s="28"/>
      <c r="AK3348" s="28" t="str">
        <f>Table_Books[[#This Row],[Title]]&amp;"_"&amp;Table_Books[[#This Row],[Author]]</f>
        <v>White Teeth_Smith, Zadie</v>
      </c>
      <c r="AL3348" s="28" t="str">
        <f>Table_Books[[#This Row],[Author]]&amp;"_"&amp;Table_Books[[#This Row],[Title]]</f>
        <v>Smith, Zadie_White Teeth</v>
      </c>
      <c r="AM3348" s="28" t="str">
        <f>Table_Books[[#This Row],[Title]]&amp;" by "&amp;Table_Books[[#This Row],[Author]]</f>
        <v>White Teeth by Smith, Zadie</v>
      </c>
      <c r="AN3348" s="28"/>
      <c r="AO3348" s="28"/>
    </row>
    <row r="3349" spans="1:41" x14ac:dyDescent="0.35">
      <c r="A3349" s="52" t="str">
        <f>"B-" &amp; UPPER(TRIM(Table_Books[[#This Row],[Title]])) &amp; "|" &amp; UPPER(TRIM(Table_Books[[#This Row],[Author]]))</f>
        <v>B-HUMPHRY CLINKER|SMOLLETT, TOBIAS</v>
      </c>
      <c r="B3349" s="28" t="str">
        <f>IF(COUNTIFS(Table_Books[Hash_ID],Table_Books[[#This Row],[Hash_ID]])&gt;1,"Y","N")</f>
        <v>N</v>
      </c>
      <c r="C3349" s="28" t="s">
        <v>19449</v>
      </c>
      <c r="D3349" s="51" t="s">
        <v>19447</v>
      </c>
      <c r="E3349" s="28"/>
      <c r="F3349" s="28"/>
      <c r="G3349" s="44"/>
      <c r="H3349" s="44"/>
      <c r="I3349" s="45"/>
      <c r="J3349" s="44"/>
      <c r="K3349" s="44"/>
      <c r="L3349" s="28"/>
      <c r="M3349" s="28"/>
      <c r="N3349" s="28"/>
      <c r="O3349" s="46"/>
      <c r="P3349" s="47"/>
      <c r="Q3349" s="47" t="s">
        <v>1860</v>
      </c>
      <c r="R3349" s="47"/>
      <c r="S3349" s="47"/>
      <c r="T3349" s="47" t="s">
        <v>1860</v>
      </c>
      <c r="U3349" s="47" t="s">
        <v>1860</v>
      </c>
      <c r="V3349" s="47"/>
      <c r="W3349" s="47"/>
      <c r="X3349" s="47"/>
      <c r="Y3349" s="47"/>
      <c r="Z3349" s="47"/>
      <c r="AA3349" s="47"/>
      <c r="AB3349" s="47"/>
      <c r="AC3349" s="28"/>
      <c r="AD3349" s="28"/>
      <c r="AE3349" s="44">
        <f>IFERROR(FLOOR(Table_Books[[#This Row],[Published_Date]],10), 0)</f>
        <v>0</v>
      </c>
      <c r="AF3349" s="28">
        <f>IFERROR(CEILING(VALUE(LEFT(Table_Books[[#This Row],[Published_Date]],FIND("-",Table_Books[[#This Row],[Published_Date]]&amp;"-")-1))/100, 1), 0)</f>
        <v>0</v>
      </c>
      <c r="AG3349" s="28"/>
      <c r="AH3349" s="28" t="s">
        <v>21593</v>
      </c>
      <c r="AI3349" s="28"/>
      <c r="AJ3349" s="28"/>
      <c r="AK3349" s="28" t="str">
        <f>Table_Books[[#This Row],[Title]]&amp;"_"&amp;Table_Books[[#This Row],[Author]]</f>
        <v>Humphry Clinker_Smollett, Tobias</v>
      </c>
      <c r="AL3349" s="28" t="str">
        <f>Table_Books[[#This Row],[Author]]&amp;"_"&amp;Table_Books[[#This Row],[Title]]</f>
        <v>Smollett, Tobias_Humphry Clinker</v>
      </c>
      <c r="AM3349" s="28" t="str">
        <f>Table_Books[[#This Row],[Title]]&amp;" by "&amp;Table_Books[[#This Row],[Author]]</f>
        <v>Humphry Clinker by Smollett, Tobias</v>
      </c>
      <c r="AN3349" s="28"/>
      <c r="AO3349" s="28"/>
    </row>
    <row r="3350" spans="1:41" x14ac:dyDescent="0.35">
      <c r="A3350" s="52" t="str">
        <f>"B-" &amp; UPPER(TRIM(Table_Books[[#This Row],[Title]])) &amp; "|" &amp; UPPER(TRIM(Table_Books[[#This Row],[Author]]))</f>
        <v>B-PEREGRINE PICKLE|SMOLLETT, TOBIAS</v>
      </c>
      <c r="B3350" s="28" t="str">
        <f>IF(COUNTIFS(Table_Books[Hash_ID],Table_Books[[#This Row],[Hash_ID]])&gt;1,"Y","N")</f>
        <v>N</v>
      </c>
      <c r="C3350" s="28" t="s">
        <v>19448</v>
      </c>
      <c r="D3350" s="51" t="s">
        <v>19447</v>
      </c>
      <c r="E3350" s="28"/>
      <c r="F3350" s="28"/>
      <c r="G3350" s="44"/>
      <c r="H3350" s="44"/>
      <c r="I3350" s="45"/>
      <c r="J3350" s="44"/>
      <c r="K3350" s="44"/>
      <c r="L3350" s="28"/>
      <c r="M3350" s="28"/>
      <c r="N3350" s="28"/>
      <c r="O3350" s="46"/>
      <c r="P3350" s="47"/>
      <c r="Q3350" s="47" t="s">
        <v>1860</v>
      </c>
      <c r="R3350" s="47"/>
      <c r="S3350" s="47"/>
      <c r="T3350" s="47" t="s">
        <v>1860</v>
      </c>
      <c r="U3350" s="47" t="s">
        <v>1860</v>
      </c>
      <c r="V3350" s="47"/>
      <c r="W3350" s="47"/>
      <c r="X3350" s="47"/>
      <c r="Y3350" s="47"/>
      <c r="Z3350" s="47"/>
      <c r="AA3350" s="47"/>
      <c r="AB3350" s="47"/>
      <c r="AC3350" s="28"/>
      <c r="AD3350" s="28"/>
      <c r="AE3350" s="44">
        <f>IFERROR(FLOOR(Table_Books[[#This Row],[Published_Date]],10), 0)</f>
        <v>0</v>
      </c>
      <c r="AF3350" s="28">
        <f>IFERROR(CEILING(VALUE(LEFT(Table_Books[[#This Row],[Published_Date]],FIND("-",Table_Books[[#This Row],[Published_Date]]&amp;"-")-1))/100, 1), 0)</f>
        <v>0</v>
      </c>
      <c r="AG3350" s="28"/>
      <c r="AH3350" s="28" t="s">
        <v>21593</v>
      </c>
      <c r="AI3350" s="28"/>
      <c r="AJ3350" s="28"/>
      <c r="AK3350" s="28" t="str">
        <f>Table_Books[[#This Row],[Title]]&amp;"_"&amp;Table_Books[[#This Row],[Author]]</f>
        <v>Peregrine Pickle_Smollett, Tobias</v>
      </c>
      <c r="AL3350" s="28" t="str">
        <f>Table_Books[[#This Row],[Author]]&amp;"_"&amp;Table_Books[[#This Row],[Title]]</f>
        <v>Smollett, Tobias_Peregrine Pickle</v>
      </c>
      <c r="AM3350" s="28" t="str">
        <f>Table_Books[[#This Row],[Title]]&amp;" by "&amp;Table_Books[[#This Row],[Author]]</f>
        <v>Peregrine Pickle by Smollett, Tobias</v>
      </c>
      <c r="AN3350" s="28"/>
      <c r="AO3350" s="28"/>
    </row>
    <row r="3351" spans="1:41" x14ac:dyDescent="0.35">
      <c r="A3351" s="52" t="str">
        <f>"B-" &amp; UPPER(TRIM(Table_Books[[#This Row],[Title]])) &amp; "|" &amp; UPPER(TRIM(Table_Books[[#This Row],[Author]]))</f>
        <v>B-RODERICK RANDOM|SMOLLETT, TOBIAS</v>
      </c>
      <c r="B3351" s="28" t="str">
        <f>IF(COUNTIFS(Table_Books[Hash_ID],Table_Books[[#This Row],[Hash_ID]])&gt;1,"Y","N")</f>
        <v>N</v>
      </c>
      <c r="C3351" s="28" t="s">
        <v>19446</v>
      </c>
      <c r="D3351" s="51" t="s">
        <v>19447</v>
      </c>
      <c r="E3351" s="28"/>
      <c r="F3351" s="28"/>
      <c r="G3351" s="44"/>
      <c r="H3351" s="44"/>
      <c r="I3351" s="45"/>
      <c r="J3351" s="44"/>
      <c r="K3351" s="44"/>
      <c r="L3351" s="28"/>
      <c r="M3351" s="28"/>
      <c r="N3351" s="28"/>
      <c r="O3351" s="46"/>
      <c r="P3351" s="47"/>
      <c r="Q3351" s="47" t="s">
        <v>1860</v>
      </c>
      <c r="R3351" s="47"/>
      <c r="S3351" s="47"/>
      <c r="T3351" s="47" t="s">
        <v>1860</v>
      </c>
      <c r="U3351" s="47" t="s">
        <v>1860</v>
      </c>
      <c r="V3351" s="47"/>
      <c r="W3351" s="47"/>
      <c r="X3351" s="47"/>
      <c r="Y3351" s="47"/>
      <c r="Z3351" s="47"/>
      <c r="AA3351" s="47"/>
      <c r="AB3351" s="47"/>
      <c r="AC3351" s="28"/>
      <c r="AD3351" s="28"/>
      <c r="AE3351" s="44">
        <f>IFERROR(FLOOR(Table_Books[[#This Row],[Published_Date]],10), 0)</f>
        <v>0</v>
      </c>
      <c r="AF3351" s="28">
        <f>IFERROR(CEILING(VALUE(LEFT(Table_Books[[#This Row],[Published_Date]],FIND("-",Table_Books[[#This Row],[Published_Date]]&amp;"-")-1))/100, 1), 0)</f>
        <v>0</v>
      </c>
      <c r="AG3351" s="28"/>
      <c r="AH3351" s="28" t="s">
        <v>21593</v>
      </c>
      <c r="AI3351" s="28"/>
      <c r="AJ3351" s="28"/>
      <c r="AK3351" s="28" t="str">
        <f>Table_Books[[#This Row],[Title]]&amp;"_"&amp;Table_Books[[#This Row],[Author]]</f>
        <v>Roderick Random_Smollett, Tobias</v>
      </c>
      <c r="AL3351" s="28" t="str">
        <f>Table_Books[[#This Row],[Author]]&amp;"_"&amp;Table_Books[[#This Row],[Title]]</f>
        <v>Smollett, Tobias_Roderick Random</v>
      </c>
      <c r="AM3351" s="28" t="str">
        <f>Table_Books[[#This Row],[Title]]&amp;" by "&amp;Table_Books[[#This Row],[Author]]</f>
        <v>Roderick Random by Smollett, Tobias</v>
      </c>
      <c r="AN3351" s="28"/>
      <c r="AO3351" s="28"/>
    </row>
    <row r="3352" spans="1:41" ht="29" x14ac:dyDescent="0.35">
      <c r="A3352" s="52" t="str">
        <f>"B-" &amp; UPPER(TRIM(Table_Books[[#This Row],[Title]])) &amp; "|" &amp; UPPER(TRIM(Table_Books[[#This Row],[Author]]))</f>
        <v>B-CIRCLES OF STONE: WEIRD TALES OF PAGAN SITES AND ANCIENT RITES|SOAR, KATY</v>
      </c>
      <c r="B3352" s="28" t="str">
        <f>IF(COUNTIFS(Table_Books[Hash_ID],Table_Books[[#This Row],[Hash_ID]])&gt;1,"Y","N")</f>
        <v>N</v>
      </c>
      <c r="C3352" s="28" t="s">
        <v>12769</v>
      </c>
      <c r="D3352" s="28" t="s">
        <v>12770</v>
      </c>
      <c r="E3352" s="28" t="s">
        <v>12808</v>
      </c>
      <c r="F3352" s="28"/>
      <c r="G3352" s="44"/>
      <c r="H3352" s="44"/>
      <c r="I3352" s="45"/>
      <c r="J3352" s="44"/>
      <c r="K3352" s="44"/>
      <c r="L3352" s="28"/>
      <c r="M3352" s="28"/>
      <c r="N3352" s="28"/>
      <c r="O3352" s="46"/>
      <c r="P3352" s="47"/>
      <c r="Q3352" s="47" t="s">
        <v>1860</v>
      </c>
      <c r="R3352" s="47"/>
      <c r="S3352" s="47"/>
      <c r="T3352" s="47" t="s">
        <v>1860</v>
      </c>
      <c r="U3352" s="47" t="s">
        <v>1860</v>
      </c>
      <c r="V3352" s="47"/>
      <c r="W3352" s="47"/>
      <c r="X3352" s="47"/>
      <c r="Y3352" s="47"/>
      <c r="Z3352" s="47"/>
      <c r="AA3352" s="47"/>
      <c r="AB3352" s="47"/>
      <c r="AC3352" s="28"/>
      <c r="AD3352" s="28"/>
      <c r="AE3352" s="44">
        <f>IFERROR(FLOOR(Table_Books[[#This Row],[Published_Date]],10), 0)</f>
        <v>0</v>
      </c>
      <c r="AF3352" s="28">
        <f>IFERROR(CEILING(VALUE(LEFT(Table_Books[[#This Row],[Published_Date]],FIND("-",Table_Books[[#This Row],[Published_Date]]&amp;"-")-1))/100, 1), 0)</f>
        <v>0</v>
      </c>
      <c r="AG3352" s="28"/>
      <c r="AH3352" s="28"/>
      <c r="AI3352" s="28"/>
      <c r="AJ3352" s="28"/>
      <c r="AK3352" s="28" t="str">
        <f>Table_Books[[#This Row],[Title]]&amp;"_"&amp;Table_Books[[#This Row],[Author]]</f>
        <v>Circles of Stone: Weird Tales of Pagan Sites and Ancient Rites_Soar, Katy</v>
      </c>
      <c r="AL3352" s="28" t="str">
        <f>Table_Books[[#This Row],[Author]]&amp;"_"&amp;Table_Books[[#This Row],[Title]]</f>
        <v>Soar, Katy_Circles of Stone: Weird Tales of Pagan Sites and Ancient Rites</v>
      </c>
      <c r="AM3352" s="28" t="str">
        <f>Table_Books[[#This Row],[Title]]&amp;" by "&amp;Table_Books[[#This Row],[Author]]</f>
        <v>Circles of Stone: Weird Tales of Pagan Sites and Ancient Rites by Soar, Katy</v>
      </c>
      <c r="AN3352" s="28"/>
      <c r="AO3352" s="28"/>
    </row>
    <row r="3353" spans="1:41" ht="43.5" x14ac:dyDescent="0.35">
      <c r="A3353" s="52" t="str">
        <f>"B-" &amp; UPPER(TRIM(Table_Books[[#This Row],[Title]])) &amp; "|" &amp; UPPER(TRIM(Table_Books[[#This Row],[Author]]))</f>
        <v>B-THE BLACK MINUTES|SOLARES, MARTÍN</v>
      </c>
      <c r="B3353" s="28" t="str">
        <f>IF(COUNTIFS(Table_Books[Hash_ID],Table_Books[[#This Row],[Hash_ID]])&gt;1,"Y","N")</f>
        <v>N</v>
      </c>
      <c r="C3353" s="28" t="s">
        <v>5332</v>
      </c>
      <c r="D3353" s="28" t="s">
        <v>5333</v>
      </c>
      <c r="E3353" s="28"/>
      <c r="F3353" s="28"/>
      <c r="G3353" s="44">
        <v>2006</v>
      </c>
      <c r="H3353" s="44"/>
      <c r="I3353" s="45"/>
      <c r="J3353" s="44"/>
      <c r="K3353" s="44"/>
      <c r="L3353" s="28">
        <v>436</v>
      </c>
      <c r="M3353" s="28" t="s">
        <v>5423</v>
      </c>
      <c r="N3353" s="28"/>
      <c r="O3353" s="46"/>
      <c r="P3353" s="47"/>
      <c r="Q3353" s="47" t="s">
        <v>1860</v>
      </c>
      <c r="R3353" s="47"/>
      <c r="S3353" s="47"/>
      <c r="T3353" s="47" t="s">
        <v>1860</v>
      </c>
      <c r="U3353" s="47" t="s">
        <v>1860</v>
      </c>
      <c r="V3353" s="47"/>
      <c r="W3353" s="47"/>
      <c r="X3353" s="47"/>
      <c r="Y3353" s="47"/>
      <c r="Z3353" s="47"/>
      <c r="AA3353" s="47"/>
      <c r="AB3353" s="47"/>
      <c r="AC3353" s="28"/>
      <c r="AD3353" s="28"/>
      <c r="AE3353" s="44">
        <f>IFERROR(FLOOR(Table_Books[[#This Row],[Published_Date]],10), 0)</f>
        <v>2000</v>
      </c>
      <c r="AF3353" s="28">
        <f>IFERROR(CEILING(VALUE(LEFT(Table_Books[[#This Row],[Published_Date]],FIND("-",Table_Books[[#This Row],[Published_Date]]&amp;"-")-1))/100, 1), 0)</f>
        <v>21</v>
      </c>
      <c r="AG3353" s="28"/>
      <c r="AH3353" s="28"/>
      <c r="AI3353" s="28"/>
      <c r="AJ3353" s="28"/>
      <c r="AK3353" s="28" t="str">
        <f>Table_Books[[#This Row],[Title]]&amp;"_"&amp;Table_Books[[#This Row],[Author]]</f>
        <v>The Black Minutes_Solares, Martín</v>
      </c>
      <c r="AL3353" s="28" t="str">
        <f>Table_Books[[#This Row],[Author]]&amp;"_"&amp;Table_Books[[#This Row],[Title]]</f>
        <v>Solares, Martín_The Black Minutes</v>
      </c>
      <c r="AM3353" s="28" t="str">
        <f>Table_Books[[#This Row],[Title]]&amp;" by "&amp;Table_Books[[#This Row],[Author]]</f>
        <v>The Black Minutes by Solares, Martín</v>
      </c>
      <c r="AN3353" s="28"/>
      <c r="AO3353" s="28"/>
    </row>
    <row r="3354" spans="1:41" x14ac:dyDescent="0.35">
      <c r="A3354" s="52" t="str">
        <f>"B-" &amp; UPPER(TRIM(Table_Books[[#This Row],[Title]])) &amp; "|" &amp; UPPER(TRIM(Table_Books[[#This Row],[Author]]))</f>
        <v>B-THE TALMUD: A SELECTION|SOLOMON, NORMAN</v>
      </c>
      <c r="B3354" s="28" t="str">
        <f>IF(COUNTIFS(Table_Books[Hash_ID],Table_Books[[#This Row],[Hash_ID]])&gt;1,"Y","N")</f>
        <v>N</v>
      </c>
      <c r="C3354" s="28" t="s">
        <v>20469</v>
      </c>
      <c r="D3354" s="28" t="s">
        <v>20470</v>
      </c>
      <c r="E3354" s="28"/>
      <c r="F3354" s="28"/>
      <c r="G3354" s="44"/>
      <c r="H3354" s="44"/>
      <c r="I3354" s="45"/>
      <c r="J3354" s="44"/>
      <c r="K3354" s="44"/>
      <c r="L3354" s="28"/>
      <c r="M3354" s="28"/>
      <c r="N3354" s="28"/>
      <c r="O3354" s="46"/>
      <c r="P3354" s="47"/>
      <c r="Q3354" s="47" t="s">
        <v>1860</v>
      </c>
      <c r="R3354" s="47"/>
      <c r="S3354" s="47"/>
      <c r="T3354" s="47" t="s">
        <v>1860</v>
      </c>
      <c r="U3354" s="47" t="s">
        <v>1860</v>
      </c>
      <c r="V3354" s="47"/>
      <c r="W3354" s="47"/>
      <c r="X3354" s="47"/>
      <c r="Y3354" s="47"/>
      <c r="Z3354" s="47"/>
      <c r="AA3354" s="47"/>
      <c r="AB3354" s="47"/>
      <c r="AC3354" s="28"/>
      <c r="AD3354" s="28"/>
      <c r="AE3354" s="44">
        <f>IFERROR(FLOOR(Table_Books[[#This Row],[Published_Date]],10), 0)</f>
        <v>0</v>
      </c>
      <c r="AF3354" s="28">
        <f>IFERROR(CEILING(VALUE(LEFT(Table_Books[[#This Row],[Published_Date]],FIND("-",Table_Books[[#This Row],[Published_Date]]&amp;"-")-1))/100, 1), 0)</f>
        <v>0</v>
      </c>
      <c r="AG3354" s="28"/>
      <c r="AH3354" s="28"/>
      <c r="AI3354" s="28"/>
      <c r="AJ3354" s="28"/>
      <c r="AK3354" s="28" t="str">
        <f>Table_Books[[#This Row],[Title]]&amp;"_"&amp;Table_Books[[#This Row],[Author]]</f>
        <v>The Talmud: A Selection_Solomon, Norman</v>
      </c>
      <c r="AL3354" s="28" t="str">
        <f>Table_Books[[#This Row],[Author]]&amp;"_"&amp;Table_Books[[#This Row],[Title]]</f>
        <v>Solomon, Norman_The Talmud: A Selection</v>
      </c>
      <c r="AM3354" s="28" t="str">
        <f>Table_Books[[#This Row],[Title]]&amp;" by "&amp;Table_Books[[#This Row],[Author]]</f>
        <v>The Talmud: A Selection by Solomon, Norman</v>
      </c>
      <c r="AN3354" s="28"/>
      <c r="AO3354" s="28"/>
    </row>
    <row r="3355" spans="1:41" x14ac:dyDescent="0.35">
      <c r="A3355" s="52" t="str">
        <f>"B-" &amp; UPPER(TRIM(Table_Books[[#This Row],[Title]])) &amp; "|" &amp; UPPER(TRIM(Table_Books[[#This Row],[Author]]))</f>
        <v>B-SHYNESS AND DIGNITY|SOLSTAD, DAG</v>
      </c>
      <c r="B3355" s="28" t="str">
        <f>IF(COUNTIFS(Table_Books[Hash_ID],Table_Books[[#This Row],[Hash_ID]])&gt;1,"Y","N")</f>
        <v>N</v>
      </c>
      <c r="C3355" s="28" t="s">
        <v>7010</v>
      </c>
      <c r="D3355" s="28" t="s">
        <v>8422</v>
      </c>
      <c r="E3355" s="28"/>
      <c r="F3355" s="28"/>
      <c r="G3355" s="44"/>
      <c r="H3355" s="44"/>
      <c r="I3355" s="45"/>
      <c r="J3355" s="44"/>
      <c r="K3355" s="44"/>
      <c r="L3355" s="28"/>
      <c r="M3355" s="28"/>
      <c r="N3355" s="28"/>
      <c r="O3355" s="46"/>
      <c r="P3355" s="47"/>
      <c r="Q3355" s="47" t="s">
        <v>1860</v>
      </c>
      <c r="R3355" s="47"/>
      <c r="S3355" s="47"/>
      <c r="T3355" s="47" t="s">
        <v>1860</v>
      </c>
      <c r="U3355" s="47" t="s">
        <v>1860</v>
      </c>
      <c r="V3355" s="47"/>
      <c r="W3355" s="47"/>
      <c r="X3355" s="47"/>
      <c r="Y3355" s="47"/>
      <c r="Z3355" s="47"/>
      <c r="AA3355" s="47"/>
      <c r="AB3355" s="47"/>
      <c r="AC3355" s="28"/>
      <c r="AD3355" s="28"/>
      <c r="AE3355" s="44">
        <f>IFERROR(FLOOR(Table_Books[[#This Row],[Published_Date]],10), 0)</f>
        <v>0</v>
      </c>
      <c r="AF3355" s="28">
        <f>IFERROR(CEILING(VALUE(LEFT(Table_Books[[#This Row],[Published_Date]],FIND("-",Table_Books[[#This Row],[Published_Date]]&amp;"-")-1))/100, 1), 0)</f>
        <v>0</v>
      </c>
      <c r="AG3355" s="28"/>
      <c r="AH3355" s="28"/>
      <c r="AI3355" s="28"/>
      <c r="AJ3355" s="28"/>
      <c r="AK3355" s="28" t="str">
        <f>Table_Books[[#This Row],[Title]]&amp;"_"&amp;Table_Books[[#This Row],[Author]]</f>
        <v>Shyness and Dignity_Solstad, Dag</v>
      </c>
      <c r="AL3355" s="28" t="str">
        <f>Table_Books[[#This Row],[Author]]&amp;"_"&amp;Table_Books[[#This Row],[Title]]</f>
        <v>Solstad, Dag_Shyness and Dignity</v>
      </c>
      <c r="AM3355" s="28" t="str">
        <f>Table_Books[[#This Row],[Title]]&amp;" by "&amp;Table_Books[[#This Row],[Author]]</f>
        <v>Shyness and Dignity by Solstad, Dag</v>
      </c>
      <c r="AN3355" s="28"/>
      <c r="AO3355" s="28"/>
    </row>
    <row r="3356" spans="1:41" ht="29" x14ac:dyDescent="0.35">
      <c r="A3356" s="7" t="str">
        <f>"B-" &amp; UPPER(TRIM(Table_Books[[#This Row],[Title]])) &amp; "|" &amp; UPPER(TRIM(Table_Books[[#This Row],[Author]]))</f>
        <v>B-CANCER WARD|SOLZHENITSYN, ALEKSANDR</v>
      </c>
      <c r="B3356" s="28" t="str">
        <f>IF(COUNTIFS(Table_Books[Hash_ID],Table_Books[[#This Row],[Hash_ID]])&gt;1,"Y","N")</f>
        <v>N</v>
      </c>
      <c r="C3356" s="2" t="s">
        <v>5081</v>
      </c>
      <c r="D3356" s="2" t="s">
        <v>1982</v>
      </c>
      <c r="G3356" s="12">
        <v>1968</v>
      </c>
      <c r="H3356" s="12"/>
      <c r="I3356" s="8"/>
      <c r="J3356" s="12"/>
      <c r="K3356" s="12"/>
      <c r="L3356" s="2">
        <v>608</v>
      </c>
      <c r="M3356" s="2" t="s">
        <v>5120</v>
      </c>
      <c r="O3356" s="33"/>
      <c r="P3356" s="10"/>
      <c r="Q3356" s="10" t="s">
        <v>1860</v>
      </c>
      <c r="R3356" s="10"/>
      <c r="S3356" s="10"/>
      <c r="T3356" s="10" t="s">
        <v>1860</v>
      </c>
      <c r="U3356" s="10" t="s">
        <v>1860</v>
      </c>
      <c r="V3356" s="10"/>
      <c r="W3356" s="10"/>
      <c r="X3356" s="10"/>
      <c r="Y3356" s="10"/>
      <c r="Z3356" s="10"/>
      <c r="AA3356" s="10"/>
      <c r="AB3356" s="10"/>
      <c r="AE3356" s="12">
        <f>IFERROR(FLOOR(Table_Books[[#This Row],[Published_Date]],10), 0)</f>
        <v>1960</v>
      </c>
      <c r="AF3356" s="2">
        <f>IFERROR(CEILING(VALUE(LEFT(Table_Books[[#This Row],[Published_Date]],FIND("-",Table_Books[[#This Row],[Published_Date]]&amp;"-")-1))/100, 1), 0)</f>
        <v>20</v>
      </c>
      <c r="AK3356" s="2" t="str">
        <f>Table_Books[[#This Row],[Title]]&amp;"_"&amp;Table_Books[[#This Row],[Author]]</f>
        <v>Cancer Ward_Solzhenitsyn, Aleksandr</v>
      </c>
      <c r="AL3356" s="2" t="str">
        <f>Table_Books[[#This Row],[Author]]&amp;"_"&amp;Table_Books[[#This Row],[Title]]</f>
        <v>Solzhenitsyn, Aleksandr_Cancer Ward</v>
      </c>
      <c r="AM3356" s="2" t="str">
        <f>Table_Books[[#This Row],[Title]]&amp;" by "&amp;Table_Books[[#This Row],[Author]]</f>
        <v>Cancer Ward by Solzhenitsyn, Aleksandr</v>
      </c>
    </row>
    <row r="3357" spans="1:41" ht="29" x14ac:dyDescent="0.35">
      <c r="A3357" s="7" t="str">
        <f>"B-" &amp; UPPER(TRIM(Table_Books[[#This Row],[Title]])) &amp; "|" &amp; UPPER(TRIM(Table_Books[[#This Row],[Author]]))</f>
        <v>B-IN THE FIRST CIRCLE|SOLZHENITSYN, ALEKSANDR</v>
      </c>
      <c r="B3357" s="28" t="str">
        <f>IF(COUNTIFS(Table_Books[Hash_ID],Table_Books[[#This Row],[Hash_ID]])&gt;1,"Y","N")</f>
        <v>N</v>
      </c>
      <c r="C3357" s="2" t="s">
        <v>5082</v>
      </c>
      <c r="D3357" s="2" t="s">
        <v>1982</v>
      </c>
      <c r="G3357" s="12">
        <v>1968</v>
      </c>
      <c r="H3357" s="12"/>
      <c r="I3357" s="8"/>
      <c r="J3357" s="12"/>
      <c r="K3357" s="12"/>
      <c r="L3357" s="2">
        <v>784</v>
      </c>
      <c r="M3357" s="2" t="s">
        <v>5121</v>
      </c>
      <c r="O3357" s="33"/>
      <c r="P3357" s="10"/>
      <c r="Q3357" s="10" t="s">
        <v>1860</v>
      </c>
      <c r="R3357" s="10"/>
      <c r="S3357" s="10"/>
      <c r="T3357" s="10" t="s">
        <v>1860</v>
      </c>
      <c r="U3357" s="10" t="s">
        <v>1860</v>
      </c>
      <c r="V3357" s="10"/>
      <c r="W3357" s="10"/>
      <c r="X3357" s="10"/>
      <c r="Y3357" s="10"/>
      <c r="Z3357" s="10"/>
      <c r="AA3357" s="10"/>
      <c r="AB3357" s="10"/>
      <c r="AE3357" s="12">
        <f>IFERROR(FLOOR(Table_Books[[#This Row],[Published_Date]],10), 0)</f>
        <v>1960</v>
      </c>
      <c r="AF3357" s="2">
        <f>IFERROR(CEILING(VALUE(LEFT(Table_Books[[#This Row],[Published_Date]],FIND("-",Table_Books[[#This Row],[Published_Date]]&amp;"-")-1))/100, 1), 0)</f>
        <v>20</v>
      </c>
      <c r="AK3357" s="2" t="str">
        <f>Table_Books[[#This Row],[Title]]&amp;"_"&amp;Table_Books[[#This Row],[Author]]</f>
        <v>In the First Circle_Solzhenitsyn, Aleksandr</v>
      </c>
      <c r="AL3357" s="2" t="str">
        <f>Table_Books[[#This Row],[Author]]&amp;"_"&amp;Table_Books[[#This Row],[Title]]</f>
        <v>Solzhenitsyn, Aleksandr_In the First Circle</v>
      </c>
      <c r="AM3357" s="2" t="str">
        <f>Table_Books[[#This Row],[Title]]&amp;" by "&amp;Table_Books[[#This Row],[Author]]</f>
        <v>In the First Circle by Solzhenitsyn, Aleksandr</v>
      </c>
    </row>
    <row r="3358" spans="1:41" ht="29" x14ac:dyDescent="0.35">
      <c r="A3358" s="7" t="str">
        <f>"B-" &amp; UPPER(TRIM(Table_Books[[#This Row],[Title]])) &amp; "|" &amp; UPPER(TRIM(Table_Books[[#This Row],[Author]]))</f>
        <v>B-ONE DAY IN THE LIFE OF IVAN DENISOVICH|SOLZHENITSYN, ALEKSANDR</v>
      </c>
      <c r="B3358" s="28" t="str">
        <f>IF(COUNTIFS(Table_Books[Hash_ID],Table_Books[[#This Row],[Hash_ID]])&gt;1,"Y","N")</f>
        <v>N</v>
      </c>
      <c r="C3358" s="2" t="s">
        <v>5080</v>
      </c>
      <c r="D3358" s="2" t="s">
        <v>1982</v>
      </c>
      <c r="G3358" s="12">
        <v>1962</v>
      </c>
      <c r="H3358" s="12"/>
      <c r="I3358" s="8"/>
      <c r="J3358" s="12"/>
      <c r="K3358" s="12"/>
      <c r="L3358" s="2">
        <v>182</v>
      </c>
      <c r="M3358" s="2" t="s">
        <v>5119</v>
      </c>
      <c r="O3358" s="33"/>
      <c r="P3358" s="10"/>
      <c r="Q3358" s="10" t="s">
        <v>1860</v>
      </c>
      <c r="R3358" s="10"/>
      <c r="S3358" s="10"/>
      <c r="T3358" s="10" t="s">
        <v>1860</v>
      </c>
      <c r="U3358" s="10" t="s">
        <v>1860</v>
      </c>
      <c r="V3358" s="10"/>
      <c r="W3358" s="10"/>
      <c r="X3358" s="10"/>
      <c r="Y3358" s="10"/>
      <c r="Z3358" s="10"/>
      <c r="AA3358" s="10"/>
      <c r="AB3358" s="10"/>
      <c r="AE3358" s="12">
        <f>IFERROR(FLOOR(Table_Books[[#This Row],[Published_Date]],10), 0)</f>
        <v>1960</v>
      </c>
      <c r="AF3358" s="2">
        <f>IFERROR(CEILING(VALUE(LEFT(Table_Books[[#This Row],[Published_Date]],FIND("-",Table_Books[[#This Row],[Published_Date]]&amp;"-")-1))/100, 1), 0)</f>
        <v>20</v>
      </c>
      <c r="AH3358" s="2" t="s">
        <v>21602</v>
      </c>
      <c r="AK3358" s="2" t="str">
        <f>Table_Books[[#This Row],[Title]]&amp;"_"&amp;Table_Books[[#This Row],[Author]]</f>
        <v>One Day in the Life of Ivan Denisovich_Solzhenitsyn, Aleksandr</v>
      </c>
      <c r="AL3358" s="2" t="str">
        <f>Table_Books[[#This Row],[Author]]&amp;"_"&amp;Table_Books[[#This Row],[Title]]</f>
        <v>Solzhenitsyn, Aleksandr_One Day in the Life of Ivan Denisovich</v>
      </c>
      <c r="AM3358" s="2" t="str">
        <f>Table_Books[[#This Row],[Title]]&amp;" by "&amp;Table_Books[[#This Row],[Author]]</f>
        <v>One Day in the Life of Ivan Denisovich by Solzhenitsyn, Aleksandr</v>
      </c>
    </row>
    <row r="3359" spans="1:41" ht="29" x14ac:dyDescent="0.35">
      <c r="A3359" s="7" t="str">
        <f>"B-" &amp; UPPER(TRIM(Table_Books[[#This Row],[Title]])) &amp; "|" &amp; UPPER(TRIM(Table_Books[[#This Row],[Author]]))</f>
        <v>B-THE GULAG ARCHIPELAGO|SOLZHENITSYN, ALEKSANDR</v>
      </c>
      <c r="B3359" s="28" t="str">
        <f>IF(COUNTIFS(Table_Books[Hash_ID],Table_Books[[#This Row],[Hash_ID]])&gt;1,"Y","N")</f>
        <v>N</v>
      </c>
      <c r="C3359" s="2" t="s">
        <v>1928</v>
      </c>
      <c r="D3359" s="2" t="s">
        <v>1982</v>
      </c>
      <c r="G3359" s="12">
        <v>1973</v>
      </c>
      <c r="H3359" s="12"/>
      <c r="I3359" s="8"/>
      <c r="J3359" s="12"/>
      <c r="K3359" s="12"/>
      <c r="L3359" s="2">
        <v>1928</v>
      </c>
      <c r="M3359" s="2" t="s">
        <v>2050</v>
      </c>
      <c r="O3359" s="33"/>
      <c r="P3359" s="10">
        <v>5</v>
      </c>
      <c r="Q3359" s="10" t="s">
        <v>1824</v>
      </c>
      <c r="R3359" s="10"/>
      <c r="S3359" s="10"/>
      <c r="T3359" s="10" t="s">
        <v>1860</v>
      </c>
      <c r="U3359" s="10" t="s">
        <v>1860</v>
      </c>
      <c r="V3359" s="10"/>
      <c r="W3359" s="10"/>
      <c r="X3359" s="10"/>
      <c r="Y3359" s="10"/>
      <c r="Z3359" s="10"/>
      <c r="AA3359" s="10"/>
      <c r="AB3359" s="10"/>
      <c r="AE3359" s="12">
        <f>IFERROR(FLOOR(Table_Books[[#This Row],[Published_Date]],10), 0)</f>
        <v>1970</v>
      </c>
      <c r="AF3359" s="2">
        <f>IFERROR(CEILING(VALUE(LEFT(Table_Books[[#This Row],[Published_Date]],FIND("-",Table_Books[[#This Row],[Published_Date]]&amp;"-")-1))/100, 1), 0)</f>
        <v>20</v>
      </c>
      <c r="AH3359" s="2" t="s">
        <v>21602</v>
      </c>
      <c r="AK3359" s="2" t="str">
        <f>Table_Books[[#This Row],[Title]]&amp;"_"&amp;Table_Books[[#This Row],[Author]]</f>
        <v>The Gulag Archipelago_Solzhenitsyn, Aleksandr</v>
      </c>
      <c r="AL3359" s="2" t="str">
        <f>Table_Books[[#This Row],[Author]]&amp;"_"&amp;Table_Books[[#This Row],[Title]]</f>
        <v>Solzhenitsyn, Aleksandr_The Gulag Archipelago</v>
      </c>
      <c r="AM3359" s="2" t="str">
        <f>Table_Books[[#This Row],[Title]]&amp;" by "&amp;Table_Books[[#This Row],[Author]]</f>
        <v>The Gulag Archipelago by Solzhenitsyn, Aleksandr</v>
      </c>
    </row>
    <row r="3360" spans="1:41" x14ac:dyDescent="0.35">
      <c r="A3360" s="52" t="str">
        <f>"B-" &amp; UPPER(TRIM(Table_Books[[#This Row],[Title]])) &amp; "|" &amp; UPPER(TRIM(Table_Books[[#This Row],[Author]]))</f>
        <v>B-AGAINST INTERPRETATION AND OTHER ESSAYS|SONTAG, SUSAN</v>
      </c>
      <c r="B3360" s="28" t="str">
        <f>IF(COUNTIFS(Table_Books[Hash_ID],Table_Books[[#This Row],[Hash_ID]])&gt;1,"Y","N")</f>
        <v>N</v>
      </c>
      <c r="C3360" s="28" t="s">
        <v>6447</v>
      </c>
      <c r="D3360" s="28" t="s">
        <v>6106</v>
      </c>
      <c r="E3360" s="28"/>
      <c r="F3360" s="28"/>
      <c r="G3360" s="44"/>
      <c r="H3360" s="44"/>
      <c r="I3360" s="45"/>
      <c r="J3360" s="44"/>
      <c r="K3360" s="44"/>
      <c r="L3360" s="28"/>
      <c r="M3360" s="28"/>
      <c r="N3360" s="28"/>
      <c r="O3360" s="46"/>
      <c r="P3360" s="47"/>
      <c r="Q3360" s="47" t="s">
        <v>1860</v>
      </c>
      <c r="R3360" s="47"/>
      <c r="S3360" s="47"/>
      <c r="T3360" s="47" t="s">
        <v>1860</v>
      </c>
      <c r="U3360" s="47" t="s">
        <v>1860</v>
      </c>
      <c r="V3360" s="47"/>
      <c r="W3360" s="47"/>
      <c r="X3360" s="47"/>
      <c r="Y3360" s="47"/>
      <c r="Z3360" s="47"/>
      <c r="AA3360" s="47"/>
      <c r="AB3360" s="47"/>
      <c r="AC3360" s="28"/>
      <c r="AD3360" s="28"/>
      <c r="AE3360" s="44">
        <f>IFERROR(FLOOR(Table_Books[[#This Row],[Published_Date]],10), 0)</f>
        <v>0</v>
      </c>
      <c r="AF3360" s="28">
        <f>IFERROR(CEILING(VALUE(LEFT(Table_Books[[#This Row],[Published_Date]],FIND("-",Table_Books[[#This Row],[Published_Date]]&amp;"-")-1))/100, 1), 0)</f>
        <v>0</v>
      </c>
      <c r="AG3360" s="28"/>
      <c r="AH3360" s="28"/>
      <c r="AI3360" s="28"/>
      <c r="AJ3360" s="28"/>
      <c r="AK3360" s="28" t="str">
        <f>Table_Books[[#This Row],[Title]]&amp;"_"&amp;Table_Books[[#This Row],[Author]]</f>
        <v>Against Interpretation and Other Essays_Sontag, Susan</v>
      </c>
      <c r="AL3360" s="28" t="str">
        <f>Table_Books[[#This Row],[Author]]&amp;"_"&amp;Table_Books[[#This Row],[Title]]</f>
        <v>Sontag, Susan_Against Interpretation and Other Essays</v>
      </c>
      <c r="AM3360" s="28" t="str">
        <f>Table_Books[[#This Row],[Title]]&amp;" by "&amp;Table_Books[[#This Row],[Author]]</f>
        <v>Against Interpretation and Other Essays by Sontag, Susan</v>
      </c>
      <c r="AN3360" s="28"/>
      <c r="AO3360" s="28"/>
    </row>
    <row r="3361" spans="1:41" x14ac:dyDescent="0.35">
      <c r="A3361" s="52" t="str">
        <f>"B-" &amp; UPPER(TRIM(Table_Books[[#This Row],[Title]])) &amp; "|" &amp; UPPER(TRIM(Table_Books[[#This Row],[Author]]))</f>
        <v>B-NOTES ON 'CAMP' (ESSAY, LATE 20TH C INFLUENCE)|SONTAG, SUSAN</v>
      </c>
      <c r="B3361" s="28" t="str">
        <f>IF(COUNTIFS(Table_Books[Hash_ID],Table_Books[[#This Row],[Hash_ID]])&gt;1,"Y","N")</f>
        <v>N</v>
      </c>
      <c r="C3361" s="28" t="s">
        <v>20227</v>
      </c>
      <c r="D3361" s="28" t="s">
        <v>6106</v>
      </c>
      <c r="E3361" s="28"/>
      <c r="F3361" s="28"/>
      <c r="G3361" s="44"/>
      <c r="H3361" s="44"/>
      <c r="I3361" s="45"/>
      <c r="J3361" s="44"/>
      <c r="K3361" s="44"/>
      <c r="L3361" s="28"/>
      <c r="M3361" s="28"/>
      <c r="N3361" s="28"/>
      <c r="O3361" s="46"/>
      <c r="P3361" s="47"/>
      <c r="Q3361" s="47" t="s">
        <v>1860</v>
      </c>
      <c r="R3361" s="47"/>
      <c r="S3361" s="47"/>
      <c r="T3361" s="47" t="s">
        <v>1860</v>
      </c>
      <c r="U3361" s="47" t="s">
        <v>1860</v>
      </c>
      <c r="V3361" s="47"/>
      <c r="W3361" s="47"/>
      <c r="X3361" s="47"/>
      <c r="Y3361" s="47"/>
      <c r="Z3361" s="47"/>
      <c r="AA3361" s="47"/>
      <c r="AB3361" s="47"/>
      <c r="AC3361" s="28"/>
      <c r="AD3361" s="28"/>
      <c r="AE3361" s="44">
        <f>IFERROR(FLOOR(Table_Books[[#This Row],[Published_Date]],10), 0)</f>
        <v>0</v>
      </c>
      <c r="AF3361" s="28">
        <f>IFERROR(CEILING(VALUE(LEFT(Table_Books[[#This Row],[Published_Date]],FIND("-",Table_Books[[#This Row],[Published_Date]]&amp;"-")-1))/100, 1), 0)</f>
        <v>0</v>
      </c>
      <c r="AG3361" s="28"/>
      <c r="AH3361" s="28"/>
      <c r="AI3361" s="28"/>
      <c r="AJ3361" s="28"/>
      <c r="AK3361" s="28" t="str">
        <f>Table_Books[[#This Row],[Title]]&amp;"_"&amp;Table_Books[[#This Row],[Author]]</f>
        <v>Notes on 'Camp' (Essay, late 20th C influence)_Sontag, Susan</v>
      </c>
      <c r="AL3361" s="28" t="str">
        <f>Table_Books[[#This Row],[Author]]&amp;"_"&amp;Table_Books[[#This Row],[Title]]</f>
        <v>Sontag, Susan_Notes on 'Camp' (Essay, late 20th C influence)</v>
      </c>
      <c r="AM3361" s="28" t="str">
        <f>Table_Books[[#This Row],[Title]]&amp;" by "&amp;Table_Books[[#This Row],[Author]]</f>
        <v>Notes on 'Camp' (Essay, late 20th C influence) by Sontag, Susan</v>
      </c>
      <c r="AN3361" s="28"/>
      <c r="AO3361" s="28"/>
    </row>
    <row r="3362" spans="1:41" x14ac:dyDescent="0.35">
      <c r="A3362" s="52" t="str">
        <f>"B-" &amp; UPPER(TRIM(Table_Books[[#This Row],[Title]])) &amp; "|" &amp; UPPER(TRIM(Table_Books[[#This Row],[Author]]))</f>
        <v>B-ON PHOTOGRAPHY|SONTAG, SUSAN</v>
      </c>
      <c r="B3362" s="28" t="str">
        <f>IF(COUNTIFS(Table_Books[Hash_ID],Table_Books[[#This Row],[Hash_ID]])&gt;1,"Y","N")</f>
        <v>N</v>
      </c>
      <c r="C3362" s="28" t="s">
        <v>6443</v>
      </c>
      <c r="D3362" s="28" t="s">
        <v>6106</v>
      </c>
      <c r="E3362" s="28"/>
      <c r="F3362" s="28"/>
      <c r="G3362" s="44"/>
      <c r="H3362" s="44"/>
      <c r="I3362" s="45"/>
      <c r="J3362" s="44"/>
      <c r="K3362" s="44"/>
      <c r="L3362" s="28"/>
      <c r="M3362" s="28"/>
      <c r="N3362" s="28"/>
      <c r="O3362" s="46"/>
      <c r="P3362" s="47"/>
      <c r="Q3362" s="47" t="s">
        <v>1860</v>
      </c>
      <c r="R3362" s="47"/>
      <c r="S3362" s="47"/>
      <c r="T3362" s="47" t="s">
        <v>1860</v>
      </c>
      <c r="U3362" s="47" t="s">
        <v>1860</v>
      </c>
      <c r="V3362" s="47"/>
      <c r="W3362" s="47"/>
      <c r="X3362" s="47"/>
      <c r="Y3362" s="47"/>
      <c r="Z3362" s="47"/>
      <c r="AA3362" s="47"/>
      <c r="AB3362" s="47"/>
      <c r="AC3362" s="28"/>
      <c r="AD3362" s="28"/>
      <c r="AE3362" s="44">
        <f>IFERROR(FLOOR(Table_Books[[#This Row],[Published_Date]],10), 0)</f>
        <v>0</v>
      </c>
      <c r="AF3362" s="28">
        <f>IFERROR(CEILING(VALUE(LEFT(Table_Books[[#This Row],[Published_Date]],FIND("-",Table_Books[[#This Row],[Published_Date]]&amp;"-")-1))/100, 1), 0)</f>
        <v>0</v>
      </c>
      <c r="AG3362" s="28"/>
      <c r="AH3362" s="28"/>
      <c r="AI3362" s="28"/>
      <c r="AJ3362" s="28"/>
      <c r="AK3362" s="28" t="str">
        <f>Table_Books[[#This Row],[Title]]&amp;"_"&amp;Table_Books[[#This Row],[Author]]</f>
        <v>On Photography_Sontag, Susan</v>
      </c>
      <c r="AL3362" s="28" t="str">
        <f>Table_Books[[#This Row],[Author]]&amp;"_"&amp;Table_Books[[#This Row],[Title]]</f>
        <v>Sontag, Susan_On Photography</v>
      </c>
      <c r="AM3362" s="28" t="str">
        <f>Table_Books[[#This Row],[Title]]&amp;" by "&amp;Table_Books[[#This Row],[Author]]</f>
        <v>On Photography by Sontag, Susan</v>
      </c>
      <c r="AN3362" s="28"/>
      <c r="AO3362" s="28"/>
    </row>
    <row r="3363" spans="1:41" x14ac:dyDescent="0.35">
      <c r="A3363" s="52" t="str">
        <f>"B-" &amp; UPPER(TRIM(Table_Books[[#This Row],[Title]])) &amp; "|" &amp; UPPER(TRIM(Table_Books[[#This Row],[Author]]))</f>
        <v>B-REGARDING THE PAIN OF OTHERS|SONTAG, SUSAN</v>
      </c>
      <c r="B3363" s="28" t="str">
        <f>IF(COUNTIFS(Table_Books[Hash_ID],Table_Books[[#This Row],[Hash_ID]])&gt;1,"Y","N")</f>
        <v>N</v>
      </c>
      <c r="C3363" s="28" t="s">
        <v>6105</v>
      </c>
      <c r="D3363" s="28" t="s">
        <v>6106</v>
      </c>
      <c r="E3363" s="28"/>
      <c r="F3363" s="28"/>
      <c r="G3363" s="44"/>
      <c r="H3363" s="44"/>
      <c r="I3363" s="45"/>
      <c r="J3363" s="44"/>
      <c r="K3363" s="44"/>
      <c r="L3363" s="28"/>
      <c r="M3363" s="28"/>
      <c r="N3363" s="28"/>
      <c r="O3363" s="46"/>
      <c r="P3363" s="47"/>
      <c r="Q3363" s="47" t="s">
        <v>1860</v>
      </c>
      <c r="R3363" s="47"/>
      <c r="S3363" s="47"/>
      <c r="T3363" s="47" t="s">
        <v>1860</v>
      </c>
      <c r="U3363" s="47" t="s">
        <v>1860</v>
      </c>
      <c r="V3363" s="47"/>
      <c r="W3363" s="47"/>
      <c r="X3363" s="47"/>
      <c r="Y3363" s="47"/>
      <c r="Z3363" s="47"/>
      <c r="AA3363" s="47"/>
      <c r="AB3363" s="47"/>
      <c r="AC3363" s="28"/>
      <c r="AD3363" s="28"/>
      <c r="AE3363" s="44">
        <f>IFERROR(FLOOR(Table_Books[[#This Row],[Published_Date]],10), 0)</f>
        <v>0</v>
      </c>
      <c r="AF3363" s="28">
        <f>IFERROR(CEILING(VALUE(LEFT(Table_Books[[#This Row],[Published_Date]],FIND("-",Table_Books[[#This Row],[Published_Date]]&amp;"-")-1))/100, 1), 0)</f>
        <v>0</v>
      </c>
      <c r="AG3363" s="28"/>
      <c r="AH3363" s="28"/>
      <c r="AI3363" s="28"/>
      <c r="AJ3363" s="28"/>
      <c r="AK3363" s="28" t="str">
        <f>Table_Books[[#This Row],[Title]]&amp;"_"&amp;Table_Books[[#This Row],[Author]]</f>
        <v>Regarding the Pain of Others_Sontag, Susan</v>
      </c>
      <c r="AL3363" s="28" t="str">
        <f>Table_Books[[#This Row],[Author]]&amp;"_"&amp;Table_Books[[#This Row],[Title]]</f>
        <v>Sontag, Susan_Regarding the Pain of Others</v>
      </c>
      <c r="AM3363" s="28" t="str">
        <f>Table_Books[[#This Row],[Title]]&amp;" by "&amp;Table_Books[[#This Row],[Author]]</f>
        <v>Regarding the Pain of Others by Sontag, Susan</v>
      </c>
      <c r="AN3363" s="28"/>
      <c r="AO3363" s="28"/>
    </row>
    <row r="3364" spans="1:41" x14ac:dyDescent="0.35">
      <c r="A3364" s="52" t="str">
        <f>"B-" &amp; UPPER(TRIM(Table_Books[[#This Row],[Title]])) &amp; "|" &amp; UPPER(TRIM(Table_Books[[#This Row],[Author]]))</f>
        <v>B-OEDIPUS REX|SOPHOCLES</v>
      </c>
      <c r="B3364" s="28" t="str">
        <f>IF(COUNTIFS(Table_Books[Hash_ID],Table_Books[[#This Row],[Hash_ID]])&gt;1,"Y","N")</f>
        <v>N</v>
      </c>
      <c r="C3364" s="28" t="s">
        <v>16524</v>
      </c>
      <c r="D3364" s="28" t="s">
        <v>413</v>
      </c>
      <c r="E3364" s="28"/>
      <c r="F3364" s="28"/>
      <c r="G3364" s="44"/>
      <c r="H3364" s="44"/>
      <c r="I3364" s="45"/>
      <c r="J3364" s="44"/>
      <c r="K3364" s="44"/>
      <c r="L3364" s="28"/>
      <c r="M3364" s="28"/>
      <c r="N3364" s="28"/>
      <c r="O3364" s="46"/>
      <c r="P3364" s="47"/>
      <c r="Q3364" s="47" t="s">
        <v>1860</v>
      </c>
      <c r="R3364" s="47"/>
      <c r="S3364" s="47"/>
      <c r="T3364" s="47" t="s">
        <v>1860</v>
      </c>
      <c r="U3364" s="47" t="s">
        <v>1860</v>
      </c>
      <c r="V3364" s="47"/>
      <c r="W3364" s="47"/>
      <c r="X3364" s="47"/>
      <c r="Y3364" s="47"/>
      <c r="Z3364" s="47"/>
      <c r="AA3364" s="47"/>
      <c r="AB3364" s="47"/>
      <c r="AC3364" s="28"/>
      <c r="AD3364" s="28"/>
      <c r="AE3364" s="44">
        <f>IFERROR(FLOOR(Table_Books[[#This Row],[Published_Date]],10), 0)</f>
        <v>0</v>
      </c>
      <c r="AF3364" s="28">
        <f>IFERROR(CEILING(VALUE(LEFT(Table_Books[[#This Row],[Published_Date]],FIND("-",Table_Books[[#This Row],[Published_Date]]&amp;"-")-1))/100, 1), 0)</f>
        <v>0</v>
      </c>
      <c r="AG3364" s="28"/>
      <c r="AH3364" s="28"/>
      <c r="AI3364" s="28"/>
      <c r="AJ3364" s="28"/>
      <c r="AK3364" s="28" t="str">
        <f>Table_Books[[#This Row],[Title]]&amp;"_"&amp;Table_Books[[#This Row],[Author]]</f>
        <v>Oedipus Rex_Sophocles</v>
      </c>
      <c r="AL3364" s="28" t="str">
        <f>Table_Books[[#This Row],[Author]]&amp;"_"&amp;Table_Books[[#This Row],[Title]]</f>
        <v>Sophocles_Oedipus Rex</v>
      </c>
      <c r="AM3364" s="28" t="str">
        <f>Table_Books[[#This Row],[Title]]&amp;" by "&amp;Table_Books[[#This Row],[Author]]</f>
        <v>Oedipus Rex by Sophocles</v>
      </c>
      <c r="AN3364" s="28"/>
      <c r="AO3364" s="28"/>
    </row>
    <row r="3365" spans="1:41" x14ac:dyDescent="0.35">
      <c r="A3365" s="52" t="str">
        <f>"B-" &amp; UPPER(TRIM(Table_Books[[#This Row],[Title]])) &amp; "|" &amp; UPPER(TRIM(Table_Books[[#This Row],[Author]]))</f>
        <v>B-BLUE LARD|SOROKIN, VLADIMIR</v>
      </c>
      <c r="B3365" s="28" t="str">
        <f>IF(COUNTIFS(Table_Books[Hash_ID],Table_Books[[#This Row],[Hash_ID]])&gt;1,"Y","N")</f>
        <v>N</v>
      </c>
      <c r="C3365" s="28" t="s">
        <v>5943</v>
      </c>
      <c r="D3365" s="28" t="s">
        <v>5946</v>
      </c>
      <c r="E3365" s="28"/>
      <c r="F3365" s="28"/>
      <c r="G3365" s="44"/>
      <c r="H3365" s="44"/>
      <c r="I3365" s="45"/>
      <c r="J3365" s="44"/>
      <c r="K3365" s="44"/>
      <c r="L3365" s="28"/>
      <c r="M3365" s="28"/>
      <c r="N3365" s="28"/>
      <c r="O3365" s="46"/>
      <c r="P3365" s="47"/>
      <c r="Q3365" s="47" t="s">
        <v>1860</v>
      </c>
      <c r="R3365" s="47"/>
      <c r="S3365" s="47"/>
      <c r="T3365" s="47" t="s">
        <v>1860</v>
      </c>
      <c r="U3365" s="47" t="s">
        <v>1860</v>
      </c>
      <c r="V3365" s="47"/>
      <c r="W3365" s="47"/>
      <c r="X3365" s="47"/>
      <c r="Y3365" s="47"/>
      <c r="Z3365" s="47"/>
      <c r="AA3365" s="47"/>
      <c r="AB3365" s="47"/>
      <c r="AC3365" s="28"/>
      <c r="AD3365" s="28"/>
      <c r="AE3365" s="44">
        <f>IFERROR(FLOOR(Table_Books[[#This Row],[Published_Date]],10), 0)</f>
        <v>0</v>
      </c>
      <c r="AF3365" s="28">
        <f>IFERROR(CEILING(VALUE(LEFT(Table_Books[[#This Row],[Published_Date]],FIND("-",Table_Books[[#This Row],[Published_Date]]&amp;"-")-1))/100, 1), 0)</f>
        <v>0</v>
      </c>
      <c r="AG3365" s="28"/>
      <c r="AH3365" s="28"/>
      <c r="AI3365" s="28"/>
      <c r="AJ3365" s="28"/>
      <c r="AK3365" s="28" t="str">
        <f>Table_Books[[#This Row],[Title]]&amp;"_"&amp;Table_Books[[#This Row],[Author]]</f>
        <v>Blue Lard_Sorokin, Vladimir</v>
      </c>
      <c r="AL3365" s="28" t="str">
        <f>Table_Books[[#This Row],[Author]]&amp;"_"&amp;Table_Books[[#This Row],[Title]]</f>
        <v>Sorokin, Vladimir_Blue Lard</v>
      </c>
      <c r="AM3365" s="28" t="str">
        <f>Table_Books[[#This Row],[Title]]&amp;" by "&amp;Table_Books[[#This Row],[Author]]</f>
        <v>Blue Lard by Sorokin, Vladimir</v>
      </c>
      <c r="AN3365" s="28"/>
      <c r="AO3365" s="28"/>
    </row>
    <row r="3366" spans="1:41" x14ac:dyDescent="0.35">
      <c r="A3366" s="52" t="str">
        <f>"B-" &amp; UPPER(TRIM(Table_Books[[#This Row],[Title]])) &amp; "|" &amp; UPPER(TRIM(Table_Books[[#This Row],[Author]]))</f>
        <v>B-DAY OF THE OPRICHNIK|SOROKIN, VLADIMIR</v>
      </c>
      <c r="B3366" s="28" t="str">
        <f>IF(COUNTIFS(Table_Books[Hash_ID],Table_Books[[#This Row],[Hash_ID]])&gt;1,"Y","N")</f>
        <v>N</v>
      </c>
      <c r="C3366" s="28" t="s">
        <v>5944</v>
      </c>
      <c r="D3366" s="28" t="s">
        <v>5946</v>
      </c>
      <c r="E3366" s="28"/>
      <c r="F3366" s="28"/>
      <c r="G3366" s="44"/>
      <c r="H3366" s="44"/>
      <c r="I3366" s="45"/>
      <c r="J3366" s="44"/>
      <c r="K3366" s="44"/>
      <c r="L3366" s="28"/>
      <c r="M3366" s="28"/>
      <c r="N3366" s="28"/>
      <c r="O3366" s="46"/>
      <c r="P3366" s="47"/>
      <c r="Q3366" s="47" t="s">
        <v>1860</v>
      </c>
      <c r="R3366" s="47"/>
      <c r="S3366" s="47"/>
      <c r="T3366" s="47" t="s">
        <v>1860</v>
      </c>
      <c r="U3366" s="47" t="s">
        <v>1860</v>
      </c>
      <c r="V3366" s="47"/>
      <c r="W3366" s="47"/>
      <c r="X3366" s="47"/>
      <c r="Y3366" s="47"/>
      <c r="Z3366" s="47"/>
      <c r="AA3366" s="47"/>
      <c r="AB3366" s="47"/>
      <c r="AC3366" s="28"/>
      <c r="AD3366" s="28"/>
      <c r="AE3366" s="44">
        <f>IFERROR(FLOOR(Table_Books[[#This Row],[Published_Date]],10), 0)</f>
        <v>0</v>
      </c>
      <c r="AF3366" s="28">
        <f>IFERROR(CEILING(VALUE(LEFT(Table_Books[[#This Row],[Published_Date]],FIND("-",Table_Books[[#This Row],[Published_Date]]&amp;"-")-1))/100, 1), 0)</f>
        <v>0</v>
      </c>
      <c r="AG3366" s="28"/>
      <c r="AH3366" s="28"/>
      <c r="AI3366" s="28"/>
      <c r="AJ3366" s="28"/>
      <c r="AK3366" s="28" t="str">
        <f>Table_Books[[#This Row],[Title]]&amp;"_"&amp;Table_Books[[#This Row],[Author]]</f>
        <v>Day of the Oprichnik_Sorokin, Vladimir</v>
      </c>
      <c r="AL3366" s="28" t="str">
        <f>Table_Books[[#This Row],[Author]]&amp;"_"&amp;Table_Books[[#This Row],[Title]]</f>
        <v>Sorokin, Vladimir_Day of the Oprichnik</v>
      </c>
      <c r="AM3366" s="28" t="str">
        <f>Table_Books[[#This Row],[Title]]&amp;" by "&amp;Table_Books[[#This Row],[Author]]</f>
        <v>Day of the Oprichnik by Sorokin, Vladimir</v>
      </c>
      <c r="AN3366" s="28"/>
      <c r="AO3366" s="28"/>
    </row>
    <row r="3367" spans="1:41" x14ac:dyDescent="0.35">
      <c r="A3367" s="52" t="str">
        <f>"B-" &amp; UPPER(TRIM(Table_Books[[#This Row],[Title]])) &amp; "|" &amp; UPPER(TRIM(Table_Books[[#This Row],[Author]]))</f>
        <v>B-ICE TRILOGY|SOROKIN, VLADIMIR</v>
      </c>
      <c r="B3367" s="28" t="str">
        <f>IF(COUNTIFS(Table_Books[Hash_ID],Table_Books[[#This Row],[Hash_ID]])&gt;1,"Y","N")</f>
        <v>N</v>
      </c>
      <c r="C3367" s="28" t="s">
        <v>5950</v>
      </c>
      <c r="D3367" s="28" t="s">
        <v>5946</v>
      </c>
      <c r="E3367" s="28"/>
      <c r="F3367" s="28"/>
      <c r="G3367" s="44"/>
      <c r="H3367" s="44"/>
      <c r="I3367" s="45"/>
      <c r="J3367" s="44"/>
      <c r="K3367" s="44"/>
      <c r="L3367" s="28"/>
      <c r="M3367" s="28"/>
      <c r="N3367" s="28"/>
      <c r="O3367" s="46"/>
      <c r="P3367" s="47"/>
      <c r="Q3367" s="47" t="s">
        <v>1860</v>
      </c>
      <c r="R3367" s="47"/>
      <c r="S3367" s="47"/>
      <c r="T3367" s="47" t="s">
        <v>1860</v>
      </c>
      <c r="U3367" s="47" t="s">
        <v>1860</v>
      </c>
      <c r="V3367" s="47"/>
      <c r="W3367" s="47"/>
      <c r="X3367" s="47"/>
      <c r="Y3367" s="47"/>
      <c r="Z3367" s="47"/>
      <c r="AA3367" s="47"/>
      <c r="AB3367" s="47"/>
      <c r="AC3367" s="28"/>
      <c r="AD3367" s="28"/>
      <c r="AE3367" s="44">
        <f>IFERROR(FLOOR(Table_Books[[#This Row],[Published_Date]],10), 0)</f>
        <v>0</v>
      </c>
      <c r="AF3367" s="28">
        <f>IFERROR(CEILING(VALUE(LEFT(Table_Books[[#This Row],[Published_Date]],FIND("-",Table_Books[[#This Row],[Published_Date]]&amp;"-")-1))/100, 1), 0)</f>
        <v>0</v>
      </c>
      <c r="AG3367" s="28"/>
      <c r="AH3367" s="28"/>
      <c r="AI3367" s="28"/>
      <c r="AJ3367" s="28"/>
      <c r="AK3367" s="28" t="str">
        <f>Table_Books[[#This Row],[Title]]&amp;"_"&amp;Table_Books[[#This Row],[Author]]</f>
        <v>Ice Trilogy_Sorokin, Vladimir</v>
      </c>
      <c r="AL3367" s="28" t="str">
        <f>Table_Books[[#This Row],[Author]]&amp;"_"&amp;Table_Books[[#This Row],[Title]]</f>
        <v>Sorokin, Vladimir_Ice Trilogy</v>
      </c>
      <c r="AM3367" s="28" t="str">
        <f>Table_Books[[#This Row],[Title]]&amp;" by "&amp;Table_Books[[#This Row],[Author]]</f>
        <v>Ice Trilogy by Sorokin, Vladimir</v>
      </c>
      <c r="AN3367" s="28"/>
      <c r="AO3367" s="28"/>
    </row>
    <row r="3368" spans="1:41" x14ac:dyDescent="0.35">
      <c r="A3368" s="52" t="str">
        <f>"B-" &amp; UPPER(TRIM(Table_Books[[#This Row],[Title]])) &amp; "|" &amp; UPPER(TRIM(Table_Books[[#This Row],[Author]]))</f>
        <v>B-RED PYRAMID|SOROKIN, VLADIMIR</v>
      </c>
      <c r="B3368" s="28" t="str">
        <f>IF(COUNTIFS(Table_Books[Hash_ID],Table_Books[[#This Row],[Hash_ID]])&gt;1,"Y","N")</f>
        <v>N</v>
      </c>
      <c r="C3368" s="28" t="s">
        <v>6752</v>
      </c>
      <c r="D3368" s="28" t="s">
        <v>5946</v>
      </c>
      <c r="E3368" s="28"/>
      <c r="F3368" s="28"/>
      <c r="G3368" s="44"/>
      <c r="H3368" s="44"/>
      <c r="I3368" s="45" t="s">
        <v>7023</v>
      </c>
      <c r="J3368" s="44"/>
      <c r="K3368" s="44"/>
      <c r="L3368" s="28"/>
      <c r="M3368" s="28"/>
      <c r="N3368" s="28"/>
      <c r="O3368" s="46"/>
      <c r="P3368" s="47"/>
      <c r="Q3368" s="47" t="s">
        <v>1860</v>
      </c>
      <c r="R3368" s="47"/>
      <c r="S3368" s="47"/>
      <c r="T3368" s="47" t="s">
        <v>1860</v>
      </c>
      <c r="U3368" s="47" t="s">
        <v>1860</v>
      </c>
      <c r="V3368" s="47"/>
      <c r="W3368" s="47"/>
      <c r="X3368" s="47"/>
      <c r="Y3368" s="47"/>
      <c r="Z3368" s="47"/>
      <c r="AA3368" s="47"/>
      <c r="AB3368" s="47"/>
      <c r="AC3368" s="28"/>
      <c r="AD3368" s="28"/>
      <c r="AE3368" s="44">
        <f>IFERROR(FLOOR(Table_Books[[#This Row],[Published_Date]],10), 0)</f>
        <v>0</v>
      </c>
      <c r="AF3368" s="28">
        <f>IFERROR(CEILING(VALUE(LEFT(Table_Books[[#This Row],[Published_Date]],FIND("-",Table_Books[[#This Row],[Published_Date]]&amp;"-")-1))/100, 1), 0)</f>
        <v>0</v>
      </c>
      <c r="AG3368" s="28"/>
      <c r="AH3368" s="28"/>
      <c r="AI3368" s="28"/>
      <c r="AJ3368" s="28"/>
      <c r="AK3368" s="28" t="str">
        <f>Table_Books[[#This Row],[Title]]&amp;"_"&amp;Table_Books[[#This Row],[Author]]</f>
        <v>Red Pyramid_Sorokin, Vladimir</v>
      </c>
      <c r="AL3368" s="28" t="str">
        <f>Table_Books[[#This Row],[Author]]&amp;"_"&amp;Table_Books[[#This Row],[Title]]</f>
        <v>Sorokin, Vladimir_Red Pyramid</v>
      </c>
      <c r="AM3368" s="28" t="str">
        <f>Table_Books[[#This Row],[Title]]&amp;" by "&amp;Table_Books[[#This Row],[Author]]</f>
        <v>Red Pyramid by Sorokin, Vladimir</v>
      </c>
      <c r="AN3368" s="28"/>
      <c r="AO3368" s="28"/>
    </row>
    <row r="3369" spans="1:41" x14ac:dyDescent="0.35">
      <c r="A3369" s="52" t="str">
        <f>"B-" &amp; UPPER(TRIM(Table_Books[[#This Row],[Title]])) &amp; "|" &amp; UPPER(TRIM(Table_Books[[#This Row],[Author]]))</f>
        <v>B-TELLURIA|SOROKIN, VLADIMIR</v>
      </c>
      <c r="B3369" s="28" t="str">
        <f>IF(COUNTIFS(Table_Books[Hash_ID],Table_Books[[#This Row],[Hash_ID]])&gt;1,"Y","N")</f>
        <v>N</v>
      </c>
      <c r="C3369" s="28" t="s">
        <v>5948</v>
      </c>
      <c r="D3369" s="28" t="s">
        <v>5946</v>
      </c>
      <c r="E3369" s="28"/>
      <c r="F3369" s="28"/>
      <c r="G3369" s="44"/>
      <c r="H3369" s="44"/>
      <c r="I3369" s="45"/>
      <c r="J3369" s="44"/>
      <c r="K3369" s="44"/>
      <c r="L3369" s="28"/>
      <c r="M3369" s="28"/>
      <c r="N3369" s="28"/>
      <c r="O3369" s="46"/>
      <c r="P3369" s="47"/>
      <c r="Q3369" s="47" t="s">
        <v>1860</v>
      </c>
      <c r="R3369" s="47"/>
      <c r="S3369" s="47"/>
      <c r="T3369" s="47" t="s">
        <v>1860</v>
      </c>
      <c r="U3369" s="47" t="s">
        <v>1860</v>
      </c>
      <c r="V3369" s="47"/>
      <c r="W3369" s="47"/>
      <c r="X3369" s="47"/>
      <c r="Y3369" s="47"/>
      <c r="Z3369" s="47"/>
      <c r="AA3369" s="47"/>
      <c r="AB3369" s="47"/>
      <c r="AC3369" s="28"/>
      <c r="AD3369" s="28"/>
      <c r="AE3369" s="44">
        <f>IFERROR(FLOOR(Table_Books[[#This Row],[Published_Date]],10), 0)</f>
        <v>0</v>
      </c>
      <c r="AF3369" s="28">
        <f>IFERROR(CEILING(VALUE(LEFT(Table_Books[[#This Row],[Published_Date]],FIND("-",Table_Books[[#This Row],[Published_Date]]&amp;"-")-1))/100, 1), 0)</f>
        <v>0</v>
      </c>
      <c r="AG3369" s="28"/>
      <c r="AH3369" s="28"/>
      <c r="AI3369" s="28"/>
      <c r="AJ3369" s="28"/>
      <c r="AK3369" s="28" t="str">
        <f>Table_Books[[#This Row],[Title]]&amp;"_"&amp;Table_Books[[#This Row],[Author]]</f>
        <v>Telluria_Sorokin, Vladimir</v>
      </c>
      <c r="AL3369" s="28" t="str">
        <f>Table_Books[[#This Row],[Author]]&amp;"_"&amp;Table_Books[[#This Row],[Title]]</f>
        <v>Sorokin, Vladimir_Telluria</v>
      </c>
      <c r="AM3369" s="28" t="str">
        <f>Table_Books[[#This Row],[Title]]&amp;" by "&amp;Table_Books[[#This Row],[Author]]</f>
        <v>Telluria by Sorokin, Vladimir</v>
      </c>
      <c r="AN3369" s="28"/>
      <c r="AO3369" s="28"/>
    </row>
    <row r="3370" spans="1:41" x14ac:dyDescent="0.35">
      <c r="A3370" s="52" t="str">
        <f>"B-" &amp; UPPER(TRIM(Table_Books[[#This Row],[Title]])) &amp; "|" &amp; UPPER(TRIM(Table_Books[[#This Row],[Author]]))</f>
        <v>B-THE BLIZZARD|SOROKIN, VLADIMIR</v>
      </c>
      <c r="B3370" s="28" t="str">
        <f>IF(COUNTIFS(Table_Books[Hash_ID],Table_Books[[#This Row],[Hash_ID]])&gt;1,"Y","N")</f>
        <v>N</v>
      </c>
      <c r="C3370" s="28" t="s">
        <v>5947</v>
      </c>
      <c r="D3370" s="28" t="s">
        <v>5946</v>
      </c>
      <c r="E3370" s="28"/>
      <c r="F3370" s="28"/>
      <c r="G3370" s="44"/>
      <c r="H3370" s="44"/>
      <c r="I3370" s="45"/>
      <c r="J3370" s="44"/>
      <c r="K3370" s="44"/>
      <c r="L3370" s="28"/>
      <c r="M3370" s="28"/>
      <c r="N3370" s="28"/>
      <c r="O3370" s="46"/>
      <c r="P3370" s="47"/>
      <c r="Q3370" s="47" t="s">
        <v>1860</v>
      </c>
      <c r="R3370" s="47"/>
      <c r="S3370" s="47"/>
      <c r="T3370" s="47" t="s">
        <v>1860</v>
      </c>
      <c r="U3370" s="47" t="s">
        <v>1860</v>
      </c>
      <c r="V3370" s="47"/>
      <c r="W3370" s="47"/>
      <c r="X3370" s="47"/>
      <c r="Y3370" s="47"/>
      <c r="Z3370" s="47"/>
      <c r="AA3370" s="47"/>
      <c r="AB3370" s="47"/>
      <c r="AC3370" s="28"/>
      <c r="AD3370" s="28"/>
      <c r="AE3370" s="44">
        <f>IFERROR(FLOOR(Table_Books[[#This Row],[Published_Date]],10), 0)</f>
        <v>0</v>
      </c>
      <c r="AF3370" s="28">
        <f>IFERROR(CEILING(VALUE(LEFT(Table_Books[[#This Row],[Published_Date]],FIND("-",Table_Books[[#This Row],[Published_Date]]&amp;"-")-1))/100, 1), 0)</f>
        <v>0</v>
      </c>
      <c r="AG3370" s="28"/>
      <c r="AH3370" s="28"/>
      <c r="AI3370" s="28"/>
      <c r="AJ3370" s="28"/>
      <c r="AK3370" s="28" t="str">
        <f>Table_Books[[#This Row],[Title]]&amp;"_"&amp;Table_Books[[#This Row],[Author]]</f>
        <v>The Blizzard_Sorokin, Vladimir</v>
      </c>
      <c r="AL3370" s="28" t="str">
        <f>Table_Books[[#This Row],[Author]]&amp;"_"&amp;Table_Books[[#This Row],[Title]]</f>
        <v>Sorokin, Vladimir_The Blizzard</v>
      </c>
      <c r="AM3370" s="28" t="str">
        <f>Table_Books[[#This Row],[Title]]&amp;" by "&amp;Table_Books[[#This Row],[Author]]</f>
        <v>The Blizzard by Sorokin, Vladimir</v>
      </c>
      <c r="AN3370" s="28"/>
      <c r="AO3370" s="28"/>
    </row>
    <row r="3371" spans="1:41" x14ac:dyDescent="0.35">
      <c r="A3371" s="52" t="str">
        <f>"B-" &amp; UPPER(TRIM(Table_Books[[#This Row],[Title]])) &amp; "|" &amp; UPPER(TRIM(Table_Books[[#This Row],[Author]]))</f>
        <v>B-THE QUEUE|SOROKIN, VLADIMIR</v>
      </c>
      <c r="B3371" s="28" t="str">
        <f>IF(COUNTIFS(Table_Books[Hash_ID],Table_Books[[#This Row],[Hash_ID]])&gt;1,"Y","N")</f>
        <v>N</v>
      </c>
      <c r="C3371" s="28" t="s">
        <v>5949</v>
      </c>
      <c r="D3371" s="28" t="s">
        <v>5946</v>
      </c>
      <c r="E3371" s="28"/>
      <c r="F3371" s="28"/>
      <c r="G3371" s="44"/>
      <c r="H3371" s="44"/>
      <c r="I3371" s="45"/>
      <c r="J3371" s="44"/>
      <c r="K3371" s="44"/>
      <c r="L3371" s="28"/>
      <c r="M3371" s="28"/>
      <c r="N3371" s="28"/>
      <c r="O3371" s="46"/>
      <c r="P3371" s="47"/>
      <c r="Q3371" s="47" t="s">
        <v>1860</v>
      </c>
      <c r="R3371" s="47"/>
      <c r="S3371" s="47"/>
      <c r="T3371" s="47" t="s">
        <v>1860</v>
      </c>
      <c r="U3371" s="47" t="s">
        <v>1860</v>
      </c>
      <c r="V3371" s="47"/>
      <c r="W3371" s="47"/>
      <c r="X3371" s="47"/>
      <c r="Y3371" s="47"/>
      <c r="Z3371" s="47"/>
      <c r="AA3371" s="47"/>
      <c r="AB3371" s="47"/>
      <c r="AC3371" s="28"/>
      <c r="AD3371" s="28"/>
      <c r="AE3371" s="44">
        <f>IFERROR(FLOOR(Table_Books[[#This Row],[Published_Date]],10), 0)</f>
        <v>0</v>
      </c>
      <c r="AF3371" s="28">
        <f>IFERROR(CEILING(VALUE(LEFT(Table_Books[[#This Row],[Published_Date]],FIND("-",Table_Books[[#This Row],[Published_Date]]&amp;"-")-1))/100, 1), 0)</f>
        <v>0</v>
      </c>
      <c r="AG3371" s="28"/>
      <c r="AH3371" s="28"/>
      <c r="AI3371" s="28"/>
      <c r="AJ3371" s="28"/>
      <c r="AK3371" s="28" t="str">
        <f>Table_Books[[#This Row],[Title]]&amp;"_"&amp;Table_Books[[#This Row],[Author]]</f>
        <v>The Queue_Sorokin, Vladimir</v>
      </c>
      <c r="AL3371" s="28" t="str">
        <f>Table_Books[[#This Row],[Author]]&amp;"_"&amp;Table_Books[[#This Row],[Title]]</f>
        <v>Sorokin, Vladimir_The Queue</v>
      </c>
      <c r="AM3371" s="28" t="str">
        <f>Table_Books[[#This Row],[Title]]&amp;" by "&amp;Table_Books[[#This Row],[Author]]</f>
        <v>The Queue by Sorokin, Vladimir</v>
      </c>
      <c r="AN3371" s="28"/>
      <c r="AO3371" s="28"/>
    </row>
    <row r="3372" spans="1:41" x14ac:dyDescent="0.35">
      <c r="A3372" s="52" t="str">
        <f>"B-" &amp; UPPER(TRIM(Table_Books[[#This Row],[Title]])) &amp; "|" &amp; UPPER(TRIM(Table_Books[[#This Row],[Author]]))</f>
        <v>B-ABERRATION OF STARLIGHT|SORRENTINO, GILBERT</v>
      </c>
      <c r="B3372" s="28" t="str">
        <f>IF(COUNTIFS(Table_Books[Hash_ID],Table_Books[[#This Row],[Hash_ID]])&gt;1,"Y","N")</f>
        <v>N</v>
      </c>
      <c r="C3372" s="28" t="s">
        <v>20071</v>
      </c>
      <c r="D3372" s="28" t="s">
        <v>16599</v>
      </c>
      <c r="E3372" s="28"/>
      <c r="F3372" s="28"/>
      <c r="G3372" s="44"/>
      <c r="H3372" s="44"/>
      <c r="I3372" s="45"/>
      <c r="J3372" s="44"/>
      <c r="K3372" s="44"/>
      <c r="L3372" s="28"/>
      <c r="M3372" s="28"/>
      <c r="N3372" s="28"/>
      <c r="O3372" s="46"/>
      <c r="P3372" s="47"/>
      <c r="Q3372" s="47" t="s">
        <v>1860</v>
      </c>
      <c r="R3372" s="47"/>
      <c r="S3372" s="47"/>
      <c r="T3372" s="47" t="s">
        <v>1860</v>
      </c>
      <c r="U3372" s="47" t="s">
        <v>1860</v>
      </c>
      <c r="V3372" s="47"/>
      <c r="W3372" s="47"/>
      <c r="X3372" s="47"/>
      <c r="Y3372" s="47"/>
      <c r="Z3372" s="47"/>
      <c r="AA3372" s="47"/>
      <c r="AB3372" s="47"/>
      <c r="AC3372" s="28"/>
      <c r="AD3372" s="28"/>
      <c r="AE3372" s="44">
        <f>IFERROR(FLOOR(Table_Books[[#This Row],[Published_Date]],10), 0)</f>
        <v>0</v>
      </c>
      <c r="AF3372" s="28">
        <f>IFERROR(CEILING(VALUE(LEFT(Table_Books[[#This Row],[Published_Date]],FIND("-",Table_Books[[#This Row],[Published_Date]]&amp;"-")-1))/100, 1), 0)</f>
        <v>0</v>
      </c>
      <c r="AG3372" s="28"/>
      <c r="AH3372" s="28"/>
      <c r="AI3372" s="28"/>
      <c r="AJ3372" s="28"/>
      <c r="AK3372" s="28" t="str">
        <f>Table_Books[[#This Row],[Title]]&amp;"_"&amp;Table_Books[[#This Row],[Author]]</f>
        <v>Aberration of Starlight_Sorrentino, Gilbert</v>
      </c>
      <c r="AL3372" s="28" t="str">
        <f>Table_Books[[#This Row],[Author]]&amp;"_"&amp;Table_Books[[#This Row],[Title]]</f>
        <v>Sorrentino, Gilbert_Aberration of Starlight</v>
      </c>
      <c r="AM3372" s="28" t="str">
        <f>Table_Books[[#This Row],[Title]]&amp;" by "&amp;Table_Books[[#This Row],[Author]]</f>
        <v>Aberration of Starlight by Sorrentino, Gilbert</v>
      </c>
      <c r="AN3372" s="28"/>
      <c r="AO3372" s="28"/>
    </row>
    <row r="3373" spans="1:41" x14ac:dyDescent="0.35">
      <c r="A3373" s="52" t="str">
        <f>"B-" &amp; UPPER(TRIM(Table_Books[[#This Row],[Title]])) &amp; "|" &amp; UPPER(TRIM(Table_Books[[#This Row],[Author]]))</f>
        <v>B-CRYSTAL VISION|SORRENTINO, GILBERT</v>
      </c>
      <c r="B3373" s="28" t="str">
        <f>IF(COUNTIFS(Table_Books[Hash_ID],Table_Books[[#This Row],[Hash_ID]])&gt;1,"Y","N")</f>
        <v>N</v>
      </c>
      <c r="C3373" s="28" t="s">
        <v>20072</v>
      </c>
      <c r="D3373" s="28" t="s">
        <v>16599</v>
      </c>
      <c r="E3373" s="28"/>
      <c r="F3373" s="28"/>
      <c r="G3373" s="44"/>
      <c r="H3373" s="44"/>
      <c r="I3373" s="45"/>
      <c r="J3373" s="44"/>
      <c r="K3373" s="44"/>
      <c r="L3373" s="28"/>
      <c r="M3373" s="28"/>
      <c r="N3373" s="28"/>
      <c r="O3373" s="46"/>
      <c r="P3373" s="47"/>
      <c r="Q3373" s="47" t="s">
        <v>1860</v>
      </c>
      <c r="R3373" s="47"/>
      <c r="S3373" s="47"/>
      <c r="T3373" s="47" t="s">
        <v>1860</v>
      </c>
      <c r="U3373" s="47" t="s">
        <v>1860</v>
      </c>
      <c r="V3373" s="47"/>
      <c r="W3373" s="47"/>
      <c r="X3373" s="47"/>
      <c r="Y3373" s="47"/>
      <c r="Z3373" s="47"/>
      <c r="AA3373" s="47"/>
      <c r="AB3373" s="47"/>
      <c r="AC3373" s="28"/>
      <c r="AD3373" s="28"/>
      <c r="AE3373" s="44">
        <f>IFERROR(FLOOR(Table_Books[[#This Row],[Published_Date]],10), 0)</f>
        <v>0</v>
      </c>
      <c r="AF3373" s="28">
        <f>IFERROR(CEILING(VALUE(LEFT(Table_Books[[#This Row],[Published_Date]],FIND("-",Table_Books[[#This Row],[Published_Date]]&amp;"-")-1))/100, 1), 0)</f>
        <v>0</v>
      </c>
      <c r="AG3373" s="28"/>
      <c r="AH3373" s="28"/>
      <c r="AI3373" s="28"/>
      <c r="AJ3373" s="28"/>
      <c r="AK3373" s="28" t="str">
        <f>Table_Books[[#This Row],[Title]]&amp;"_"&amp;Table_Books[[#This Row],[Author]]</f>
        <v>Crystal Vision_Sorrentino, Gilbert</v>
      </c>
      <c r="AL3373" s="28" t="str">
        <f>Table_Books[[#This Row],[Author]]&amp;"_"&amp;Table_Books[[#This Row],[Title]]</f>
        <v>Sorrentino, Gilbert_Crystal Vision</v>
      </c>
      <c r="AM3373" s="28" t="str">
        <f>Table_Books[[#This Row],[Title]]&amp;" by "&amp;Table_Books[[#This Row],[Author]]</f>
        <v>Crystal Vision by Sorrentino, Gilbert</v>
      </c>
      <c r="AN3373" s="28"/>
      <c r="AO3373" s="28"/>
    </row>
    <row r="3374" spans="1:41" x14ac:dyDescent="0.35">
      <c r="A3374" s="52" t="str">
        <f>"B-" &amp; UPPER(TRIM(Table_Books[[#This Row],[Title]])) &amp; "|" &amp; UPPER(TRIM(Table_Books[[#This Row],[Author]]))</f>
        <v>B-MULLIGAN STEW|SORRENTINO, GILBERT</v>
      </c>
      <c r="B3374" s="28" t="str">
        <f>IF(COUNTIFS(Table_Books[Hash_ID],Table_Books[[#This Row],[Hash_ID]])&gt;1,"Y","N")</f>
        <v>N</v>
      </c>
      <c r="C3374" s="28" t="s">
        <v>16598</v>
      </c>
      <c r="D3374" s="28" t="s">
        <v>16599</v>
      </c>
      <c r="E3374" s="28"/>
      <c r="F3374" s="28"/>
      <c r="G3374" s="44"/>
      <c r="H3374" s="44"/>
      <c r="I3374" s="45"/>
      <c r="J3374" s="44"/>
      <c r="K3374" s="44"/>
      <c r="L3374" s="28"/>
      <c r="M3374" s="28"/>
      <c r="N3374" s="28"/>
      <c r="O3374" s="46">
        <v>4</v>
      </c>
      <c r="P3374" s="47"/>
      <c r="Q3374" s="47" t="s">
        <v>1860</v>
      </c>
      <c r="R3374" s="47"/>
      <c r="S3374" s="47"/>
      <c r="T3374" s="47" t="s">
        <v>1860</v>
      </c>
      <c r="U3374" s="47" t="s">
        <v>1860</v>
      </c>
      <c r="V3374" s="47"/>
      <c r="W3374" s="47"/>
      <c r="X3374" s="47"/>
      <c r="Y3374" s="47"/>
      <c r="Z3374" s="47"/>
      <c r="AA3374" s="47"/>
      <c r="AB3374" s="47"/>
      <c r="AC3374" s="28"/>
      <c r="AD3374" s="28"/>
      <c r="AE3374" s="44">
        <f>IFERROR(FLOOR(Table_Books[[#This Row],[Published_Date]],10), 0)</f>
        <v>0</v>
      </c>
      <c r="AF3374" s="28">
        <f>IFERROR(CEILING(VALUE(LEFT(Table_Books[[#This Row],[Published_Date]],FIND("-",Table_Books[[#This Row],[Published_Date]]&amp;"-")-1))/100, 1), 0)</f>
        <v>0</v>
      </c>
      <c r="AG3374" s="28"/>
      <c r="AH3374" s="28"/>
      <c r="AI3374" s="28"/>
      <c r="AJ3374" s="28"/>
      <c r="AK3374" s="28" t="str">
        <f>Table_Books[[#This Row],[Title]]&amp;"_"&amp;Table_Books[[#This Row],[Author]]</f>
        <v>Mulligan Stew_Sorrentino, Gilbert</v>
      </c>
      <c r="AL3374" s="28" t="str">
        <f>Table_Books[[#This Row],[Author]]&amp;"_"&amp;Table_Books[[#This Row],[Title]]</f>
        <v>Sorrentino, Gilbert_Mulligan Stew</v>
      </c>
      <c r="AM3374" s="28" t="str">
        <f>Table_Books[[#This Row],[Title]]&amp;" by "&amp;Table_Books[[#This Row],[Author]]</f>
        <v>Mulligan Stew by Sorrentino, Gilbert</v>
      </c>
      <c r="AN3374" s="28"/>
      <c r="AO3374" s="28"/>
    </row>
    <row r="3375" spans="1:41" x14ac:dyDescent="0.35">
      <c r="A3375" s="52" t="str">
        <f>"B-" &amp; UPPER(TRIM(Table_Books[[#This Row],[Title]])) &amp; "|" &amp; UPPER(TRIM(Table_Books[[#This Row],[Author]]))</f>
        <v>B-BOTCHAN|SŌSEKI, NATSUME</v>
      </c>
      <c r="B3375" s="28" t="str">
        <f>IF(COUNTIFS(Table_Books[Hash_ID],Table_Books[[#This Row],[Hash_ID]])&gt;1,"Y","N")</f>
        <v>N</v>
      </c>
      <c r="C3375" s="28" t="s">
        <v>20515</v>
      </c>
      <c r="D3375" s="28" t="s">
        <v>14748</v>
      </c>
      <c r="E3375" s="28"/>
      <c r="F3375" s="28"/>
      <c r="G3375" s="44"/>
      <c r="H3375" s="44"/>
      <c r="I3375" s="45"/>
      <c r="J3375" s="44"/>
      <c r="K3375" s="44"/>
      <c r="L3375" s="28"/>
      <c r="M3375" s="28"/>
      <c r="N3375" s="28"/>
      <c r="O3375" s="46"/>
      <c r="P3375" s="47"/>
      <c r="Q3375" s="47" t="s">
        <v>1860</v>
      </c>
      <c r="R3375" s="47"/>
      <c r="S3375" s="47"/>
      <c r="T3375" s="47" t="s">
        <v>1860</v>
      </c>
      <c r="U3375" s="47" t="s">
        <v>1860</v>
      </c>
      <c r="V3375" s="47"/>
      <c r="W3375" s="47"/>
      <c r="X3375" s="47"/>
      <c r="Y3375" s="47"/>
      <c r="Z3375" s="47"/>
      <c r="AA3375" s="47"/>
      <c r="AB3375" s="47"/>
      <c r="AC3375" s="28"/>
      <c r="AD3375" s="28"/>
      <c r="AE3375" s="44">
        <f>IFERROR(FLOOR(Table_Books[[#This Row],[Published_Date]],10), 0)</f>
        <v>0</v>
      </c>
      <c r="AF3375" s="28">
        <f>IFERROR(CEILING(VALUE(LEFT(Table_Books[[#This Row],[Published_Date]],FIND("-",Table_Books[[#This Row],[Published_Date]]&amp;"-")-1))/100, 1), 0)</f>
        <v>0</v>
      </c>
      <c r="AG3375" s="28"/>
      <c r="AH3375" s="28"/>
      <c r="AI3375" s="28"/>
      <c r="AJ3375" s="28"/>
      <c r="AK3375" s="28" t="str">
        <f>Table_Books[[#This Row],[Title]]&amp;"_"&amp;Table_Books[[#This Row],[Author]]</f>
        <v>Botchan_Sōseki, Natsume</v>
      </c>
      <c r="AL3375" s="28" t="str">
        <f>Table_Books[[#This Row],[Author]]&amp;"_"&amp;Table_Books[[#This Row],[Title]]</f>
        <v>Sōseki, Natsume_Botchan</v>
      </c>
      <c r="AM3375" s="28" t="str">
        <f>Table_Books[[#This Row],[Title]]&amp;" by "&amp;Table_Books[[#This Row],[Author]]</f>
        <v>Botchan by Sōseki, Natsume</v>
      </c>
      <c r="AN3375" s="28"/>
      <c r="AO3375" s="28"/>
    </row>
    <row r="3376" spans="1:41" x14ac:dyDescent="0.35">
      <c r="A3376" s="52" t="str">
        <f>"B-" &amp; UPPER(TRIM(Table_Books[[#This Row],[Title]])) &amp; "|" &amp; UPPER(TRIM(Table_Books[[#This Row],[Author]]))</f>
        <v>B-KOKORO|SŌSEKI, NATSUME</v>
      </c>
      <c r="B3376" s="28" t="str">
        <f>IF(COUNTIFS(Table_Books[Hash_ID],Table_Books[[#This Row],[Hash_ID]])&gt;1,"Y","N")</f>
        <v>N</v>
      </c>
      <c r="C3376" s="28" t="s">
        <v>20513</v>
      </c>
      <c r="D3376" s="28" t="s">
        <v>14748</v>
      </c>
      <c r="E3376" s="28"/>
      <c r="F3376" s="28"/>
      <c r="G3376" s="44"/>
      <c r="H3376" s="44"/>
      <c r="I3376" s="45"/>
      <c r="J3376" s="44"/>
      <c r="K3376" s="44"/>
      <c r="L3376" s="28"/>
      <c r="M3376" s="28"/>
      <c r="N3376" s="28"/>
      <c r="O3376" s="46"/>
      <c r="P3376" s="47"/>
      <c r="Q3376" s="47" t="s">
        <v>1860</v>
      </c>
      <c r="R3376" s="47"/>
      <c r="S3376" s="47"/>
      <c r="T3376" s="47" t="s">
        <v>1860</v>
      </c>
      <c r="U3376" s="47" t="s">
        <v>1860</v>
      </c>
      <c r="V3376" s="47"/>
      <c r="W3376" s="47"/>
      <c r="X3376" s="47"/>
      <c r="Y3376" s="47"/>
      <c r="Z3376" s="47"/>
      <c r="AA3376" s="47"/>
      <c r="AB3376" s="47"/>
      <c r="AC3376" s="28"/>
      <c r="AD3376" s="28"/>
      <c r="AE3376" s="44">
        <f>IFERROR(FLOOR(Table_Books[[#This Row],[Published_Date]],10), 0)</f>
        <v>0</v>
      </c>
      <c r="AF3376" s="28">
        <f>IFERROR(CEILING(VALUE(LEFT(Table_Books[[#This Row],[Published_Date]],FIND("-",Table_Books[[#This Row],[Published_Date]]&amp;"-")-1))/100, 1), 0)</f>
        <v>0</v>
      </c>
      <c r="AG3376" s="28"/>
      <c r="AH3376" s="28"/>
      <c r="AI3376" s="28"/>
      <c r="AJ3376" s="28"/>
      <c r="AK3376" s="28" t="str">
        <f>Table_Books[[#This Row],[Title]]&amp;"_"&amp;Table_Books[[#This Row],[Author]]</f>
        <v>Kokoro_Sōseki, Natsume</v>
      </c>
      <c r="AL3376" s="28" t="str">
        <f>Table_Books[[#This Row],[Author]]&amp;"_"&amp;Table_Books[[#This Row],[Title]]</f>
        <v>Sōseki, Natsume_Kokoro</v>
      </c>
      <c r="AM3376" s="28" t="str">
        <f>Table_Books[[#This Row],[Title]]&amp;" by "&amp;Table_Books[[#This Row],[Author]]</f>
        <v>Kokoro by Sōseki, Natsume</v>
      </c>
      <c r="AN3376" s="28"/>
      <c r="AO3376" s="28"/>
    </row>
    <row r="3377" spans="1:41" x14ac:dyDescent="0.35">
      <c r="A3377" s="52" t="str">
        <f>"B-" &amp; UPPER(TRIM(Table_Books[[#This Row],[Title]])) &amp; "|" &amp; UPPER(TRIM(Table_Books[[#This Row],[Author]]))</f>
        <v>B-THE MINER|SŌSEKI, NATSUME</v>
      </c>
      <c r="B3377" s="28" t="str">
        <f>IF(COUNTIFS(Table_Books[Hash_ID],Table_Books[[#This Row],[Hash_ID]])&gt;1,"Y","N")</f>
        <v>N</v>
      </c>
      <c r="C3377" s="28" t="s">
        <v>14747</v>
      </c>
      <c r="D3377" s="28" t="s">
        <v>14748</v>
      </c>
      <c r="E3377" s="28"/>
      <c r="F3377" s="28"/>
      <c r="G3377" s="44"/>
      <c r="H3377" s="44"/>
      <c r="I3377" s="45"/>
      <c r="J3377" s="44"/>
      <c r="K3377" s="44"/>
      <c r="L3377" s="28"/>
      <c r="M3377" s="28"/>
      <c r="N3377" s="28"/>
      <c r="O3377" s="46"/>
      <c r="P3377" s="47"/>
      <c r="Q3377" s="47" t="s">
        <v>1860</v>
      </c>
      <c r="R3377" s="47"/>
      <c r="S3377" s="47"/>
      <c r="T3377" s="47" t="s">
        <v>1860</v>
      </c>
      <c r="U3377" s="47" t="s">
        <v>1860</v>
      </c>
      <c r="V3377" s="47"/>
      <c r="W3377" s="47"/>
      <c r="X3377" s="47"/>
      <c r="Y3377" s="47"/>
      <c r="Z3377" s="47"/>
      <c r="AA3377" s="47"/>
      <c r="AB3377" s="47"/>
      <c r="AC3377" s="28"/>
      <c r="AD3377" s="28"/>
      <c r="AE3377" s="44">
        <f>IFERROR(FLOOR(Table_Books[[#This Row],[Published_Date]],10), 0)</f>
        <v>0</v>
      </c>
      <c r="AF3377" s="28">
        <f>IFERROR(CEILING(VALUE(LEFT(Table_Books[[#This Row],[Published_Date]],FIND("-",Table_Books[[#This Row],[Published_Date]]&amp;"-")-1))/100, 1), 0)</f>
        <v>0</v>
      </c>
      <c r="AG3377" s="28"/>
      <c r="AH3377" s="28"/>
      <c r="AI3377" s="28"/>
      <c r="AJ3377" s="28"/>
      <c r="AK3377" s="28" t="str">
        <f>Table_Books[[#This Row],[Title]]&amp;"_"&amp;Table_Books[[#This Row],[Author]]</f>
        <v>The Miner_Sōseki, Natsume</v>
      </c>
      <c r="AL3377" s="28" t="str">
        <f>Table_Books[[#This Row],[Author]]&amp;"_"&amp;Table_Books[[#This Row],[Title]]</f>
        <v>Sōseki, Natsume_The Miner</v>
      </c>
      <c r="AM3377" s="28" t="str">
        <f>Table_Books[[#This Row],[Title]]&amp;" by "&amp;Table_Books[[#This Row],[Author]]</f>
        <v>The Miner by Sōseki, Natsume</v>
      </c>
      <c r="AN3377" s="28"/>
      <c r="AO3377" s="28"/>
    </row>
    <row r="3378" spans="1:41" x14ac:dyDescent="0.35">
      <c r="A3378" s="52" t="str">
        <f>"B-" &amp; UPPER(TRIM(Table_Books[[#This Row],[Title]])) &amp; "|" &amp; UPPER(TRIM(Table_Books[[#This Row],[Author]]))</f>
        <v>B-PROXY|SOTOS, PETER</v>
      </c>
      <c r="B3378" s="28" t="str">
        <f>IF(COUNTIFS(Table_Books[Hash_ID],Table_Books[[#This Row],[Hash_ID]])&gt;1,"Y","N")</f>
        <v>N</v>
      </c>
      <c r="C3378" s="28" t="s">
        <v>12801</v>
      </c>
      <c r="D3378" s="28" t="s">
        <v>12802</v>
      </c>
      <c r="E3378" s="28"/>
      <c r="F3378" s="28"/>
      <c r="G3378" s="44"/>
      <c r="H3378" s="44"/>
      <c r="I3378" s="45"/>
      <c r="J3378" s="44"/>
      <c r="K3378" s="44"/>
      <c r="L3378" s="28"/>
      <c r="M3378" s="28"/>
      <c r="N3378" s="28"/>
      <c r="O3378" s="46"/>
      <c r="P3378" s="47"/>
      <c r="Q3378" s="47" t="s">
        <v>1860</v>
      </c>
      <c r="R3378" s="47"/>
      <c r="S3378" s="47"/>
      <c r="T3378" s="47" t="s">
        <v>1860</v>
      </c>
      <c r="U3378" s="47" t="s">
        <v>1860</v>
      </c>
      <c r="V3378" s="47"/>
      <c r="W3378" s="47"/>
      <c r="X3378" s="47"/>
      <c r="Y3378" s="47"/>
      <c r="Z3378" s="47"/>
      <c r="AA3378" s="47"/>
      <c r="AB3378" s="47"/>
      <c r="AC3378" s="28"/>
      <c r="AD3378" s="28"/>
      <c r="AE3378" s="44">
        <f>IFERROR(FLOOR(Table_Books[[#This Row],[Published_Date]],10), 0)</f>
        <v>0</v>
      </c>
      <c r="AF3378" s="28">
        <f>IFERROR(CEILING(VALUE(LEFT(Table_Books[[#This Row],[Published_Date]],FIND("-",Table_Books[[#This Row],[Published_Date]]&amp;"-")-1))/100, 1), 0)</f>
        <v>0</v>
      </c>
      <c r="AG3378" s="28"/>
      <c r="AH3378" s="28"/>
      <c r="AI3378" s="28"/>
      <c r="AJ3378" s="28"/>
      <c r="AK3378" s="28" t="str">
        <f>Table_Books[[#This Row],[Title]]&amp;"_"&amp;Table_Books[[#This Row],[Author]]</f>
        <v>Proxy_Sotos, Peter</v>
      </c>
      <c r="AL3378" s="28" t="str">
        <f>Table_Books[[#This Row],[Author]]&amp;"_"&amp;Table_Books[[#This Row],[Title]]</f>
        <v>Sotos, Peter_Proxy</v>
      </c>
      <c r="AM3378" s="28" t="str">
        <f>Table_Books[[#This Row],[Title]]&amp;" by "&amp;Table_Books[[#This Row],[Author]]</f>
        <v>Proxy by Sotos, Peter</v>
      </c>
      <c r="AN3378" s="28"/>
      <c r="AO3378" s="28"/>
    </row>
    <row r="3379" spans="1:41" x14ac:dyDescent="0.35">
      <c r="A3379" s="52" t="str">
        <f>"B-" &amp; UPPER(TRIM(Table_Books[[#This Row],[Title]])) &amp; "|" &amp; UPPER(TRIM(Table_Books[[#This Row],[Author]]))</f>
        <v>B-THE DRIVER'S SEAT|SPARK, MURIEL</v>
      </c>
      <c r="B3379" s="28" t="str">
        <f>IF(COUNTIFS(Table_Books[Hash_ID],Table_Books[[#This Row],[Hash_ID]])&gt;1,"Y","N")</f>
        <v>N</v>
      </c>
      <c r="C3379" s="28" t="s">
        <v>14711</v>
      </c>
      <c r="D3379" s="28" t="s">
        <v>14712</v>
      </c>
      <c r="E3379" s="28"/>
      <c r="F3379" s="28"/>
      <c r="G3379" s="44"/>
      <c r="H3379" s="44"/>
      <c r="I3379" s="45"/>
      <c r="J3379" s="44"/>
      <c r="K3379" s="44"/>
      <c r="L3379" s="28"/>
      <c r="M3379" s="28"/>
      <c r="N3379" s="28"/>
      <c r="O3379" s="46"/>
      <c r="P3379" s="47"/>
      <c r="Q3379" s="47" t="s">
        <v>1860</v>
      </c>
      <c r="R3379" s="47"/>
      <c r="S3379" s="47"/>
      <c r="T3379" s="47" t="s">
        <v>1860</v>
      </c>
      <c r="U3379" s="47" t="s">
        <v>1860</v>
      </c>
      <c r="V3379" s="47"/>
      <c r="W3379" s="47"/>
      <c r="X3379" s="47"/>
      <c r="Y3379" s="47"/>
      <c r="Z3379" s="47"/>
      <c r="AA3379" s="47"/>
      <c r="AB3379" s="47"/>
      <c r="AC3379" s="28"/>
      <c r="AD3379" s="28"/>
      <c r="AE3379" s="44">
        <f>IFERROR(FLOOR(Table_Books[[#This Row],[Published_Date]],10), 0)</f>
        <v>0</v>
      </c>
      <c r="AF3379" s="28">
        <f>IFERROR(CEILING(VALUE(LEFT(Table_Books[[#This Row],[Published_Date]],FIND("-",Table_Books[[#This Row],[Published_Date]]&amp;"-")-1))/100, 1), 0)</f>
        <v>0</v>
      </c>
      <c r="AG3379" s="28"/>
      <c r="AH3379" s="28"/>
      <c r="AI3379" s="28"/>
      <c r="AJ3379" s="28"/>
      <c r="AK3379" s="28" t="str">
        <f>Table_Books[[#This Row],[Title]]&amp;"_"&amp;Table_Books[[#This Row],[Author]]</f>
        <v>The Driver's Seat_Spark, Muriel</v>
      </c>
      <c r="AL3379" s="28" t="str">
        <f>Table_Books[[#This Row],[Author]]&amp;"_"&amp;Table_Books[[#This Row],[Title]]</f>
        <v>Spark, Muriel_The Driver's Seat</v>
      </c>
      <c r="AM3379" s="28" t="str">
        <f>Table_Books[[#This Row],[Title]]&amp;" by "&amp;Table_Books[[#This Row],[Author]]</f>
        <v>The Driver's Seat by Spark, Muriel</v>
      </c>
      <c r="AN3379" s="28"/>
      <c r="AO3379" s="28"/>
    </row>
    <row r="3380" spans="1:41" x14ac:dyDescent="0.35">
      <c r="A3380" s="52" t="str">
        <f>"B-" &amp; UPPER(TRIM(Table_Books[[#This Row],[Title]])) &amp; "|" &amp; UPPER(TRIM(Table_Books[[#This Row],[Author]]))</f>
        <v>B-ARTHUR MACHEN AND "THE SPHINX"|SPEEDIE, JULIE</v>
      </c>
      <c r="B3380" s="28" t="str">
        <f>IF(COUNTIFS(Table_Books[Hash_ID],Table_Books[[#This Row],[Hash_ID]])&gt;1,"Y","N")</f>
        <v>N</v>
      </c>
      <c r="C3380" s="28" t="s">
        <v>7946</v>
      </c>
      <c r="D3380" s="28" t="s">
        <v>8437</v>
      </c>
      <c r="E3380" s="28"/>
      <c r="F3380" s="28"/>
      <c r="G3380" s="44"/>
      <c r="H3380" s="44">
        <v>1992</v>
      </c>
      <c r="I3380" s="45" t="s">
        <v>7930</v>
      </c>
      <c r="J3380" s="44"/>
      <c r="K3380" s="44"/>
      <c r="L3380" s="28"/>
      <c r="M3380" s="28"/>
      <c r="N3380" s="28"/>
      <c r="O3380" s="46"/>
      <c r="P3380" s="47"/>
      <c r="Q3380" s="47" t="s">
        <v>1860</v>
      </c>
      <c r="R3380" s="47"/>
      <c r="S3380" s="47"/>
      <c r="T3380" s="47" t="s">
        <v>1860</v>
      </c>
      <c r="U3380" s="47" t="s">
        <v>1860</v>
      </c>
      <c r="V3380" s="47"/>
      <c r="W3380" s="47"/>
      <c r="X3380" s="47"/>
      <c r="Y3380" s="47"/>
      <c r="Z3380" s="47"/>
      <c r="AA3380" s="47"/>
      <c r="AB3380" s="47"/>
      <c r="AC3380" s="28"/>
      <c r="AD3380" s="28"/>
      <c r="AE3380" s="44">
        <f>IFERROR(FLOOR(Table_Books[[#This Row],[Published_Date]],10), 0)</f>
        <v>0</v>
      </c>
      <c r="AF3380" s="28">
        <f>IFERROR(CEILING(VALUE(LEFT(Table_Books[[#This Row],[Published_Date]],FIND("-",Table_Books[[#This Row],[Published_Date]]&amp;"-")-1))/100, 1), 0)</f>
        <v>0</v>
      </c>
      <c r="AG3380" s="28"/>
      <c r="AH3380" s="28"/>
      <c r="AI3380" s="28"/>
      <c r="AJ3380" s="28"/>
      <c r="AK3380" s="28" t="str">
        <f>Table_Books[[#This Row],[Title]]&amp;"_"&amp;Table_Books[[#This Row],[Author]]</f>
        <v>Arthur Machen and "The Sphinx"_Speedie, Julie</v>
      </c>
      <c r="AL3380" s="28" t="str">
        <f>Table_Books[[#This Row],[Author]]&amp;"_"&amp;Table_Books[[#This Row],[Title]]</f>
        <v>Speedie, Julie_Arthur Machen and "The Sphinx"</v>
      </c>
      <c r="AM3380" s="28" t="str">
        <f>Table_Books[[#This Row],[Title]]&amp;" by "&amp;Table_Books[[#This Row],[Author]]</f>
        <v>Arthur Machen and "The Sphinx" by Speedie, Julie</v>
      </c>
      <c r="AN3380" s="28"/>
      <c r="AO3380" s="28"/>
    </row>
    <row r="3381" spans="1:41" x14ac:dyDescent="0.35">
      <c r="A3381" s="52" t="str">
        <f>"B-" &amp; UPPER(TRIM(Table_Books[[#This Row],[Title]])) &amp; "|" &amp; UPPER(TRIM(Table_Books[[#This Row],[Author]]))</f>
        <v>B-THE FAERIE QUEENE|SPENSER, EDMUND</v>
      </c>
      <c r="B3381" s="28" t="str">
        <f>IF(COUNTIFS(Table_Books[Hash_ID],Table_Books[[#This Row],[Hash_ID]])&gt;1,"Y","N")</f>
        <v>N</v>
      </c>
      <c r="C3381" s="28" t="s">
        <v>19290</v>
      </c>
      <c r="D3381" s="28" t="s">
        <v>19291</v>
      </c>
      <c r="E3381" s="28"/>
      <c r="F3381" s="28"/>
      <c r="G3381" s="44"/>
      <c r="H3381" s="44"/>
      <c r="I3381" s="45"/>
      <c r="J3381" s="44"/>
      <c r="K3381" s="44"/>
      <c r="L3381" s="28"/>
      <c r="M3381" s="28"/>
      <c r="N3381" s="28"/>
      <c r="O3381" s="46"/>
      <c r="P3381" s="47"/>
      <c r="Q3381" s="47" t="s">
        <v>1860</v>
      </c>
      <c r="R3381" s="47"/>
      <c r="S3381" s="47"/>
      <c r="T3381" s="47" t="s">
        <v>1860</v>
      </c>
      <c r="U3381" s="47" t="s">
        <v>1860</v>
      </c>
      <c r="V3381" s="47"/>
      <c r="W3381" s="47"/>
      <c r="X3381" s="47"/>
      <c r="Y3381" s="47"/>
      <c r="Z3381" s="47"/>
      <c r="AA3381" s="47"/>
      <c r="AB3381" s="47"/>
      <c r="AC3381" s="28"/>
      <c r="AD3381" s="28"/>
      <c r="AE3381" s="44">
        <f>IFERROR(FLOOR(Table_Books[[#This Row],[Published_Date]],10), 0)</f>
        <v>0</v>
      </c>
      <c r="AF3381" s="28">
        <f>IFERROR(CEILING(VALUE(LEFT(Table_Books[[#This Row],[Published_Date]],FIND("-",Table_Books[[#This Row],[Published_Date]]&amp;"-")-1))/100, 1), 0)</f>
        <v>0</v>
      </c>
      <c r="AG3381" s="28"/>
      <c r="AH3381" s="28" t="s">
        <v>21589</v>
      </c>
      <c r="AI3381" s="28"/>
      <c r="AJ3381" s="28"/>
      <c r="AK3381" s="28" t="str">
        <f>Table_Books[[#This Row],[Title]]&amp;"_"&amp;Table_Books[[#This Row],[Author]]</f>
        <v>The Faerie Queene_Spenser, Edmund</v>
      </c>
      <c r="AL3381" s="28" t="str">
        <f>Table_Books[[#This Row],[Author]]&amp;"_"&amp;Table_Books[[#This Row],[Title]]</f>
        <v>Spenser, Edmund_The Faerie Queene</v>
      </c>
      <c r="AM3381" s="28" t="str">
        <f>Table_Books[[#This Row],[Title]]&amp;" by "&amp;Table_Books[[#This Row],[Author]]</f>
        <v>The Faerie Queene by Spenser, Edmund</v>
      </c>
      <c r="AN3381" s="28"/>
      <c r="AO3381" s="28"/>
    </row>
    <row r="3382" spans="1:41" x14ac:dyDescent="0.35">
      <c r="A3382" s="52" t="str">
        <f>"B-" &amp; UPPER(TRIM(Table_Books[[#This Row],[Title]])) &amp; "|" &amp; UPPER(TRIM(Table_Books[[#This Row],[Author]]))</f>
        <v>B-MAUS|SPIEGELMAN, ART</v>
      </c>
      <c r="B3382" s="28" t="str">
        <f>IF(COUNTIFS(Table_Books[Hash_ID],Table_Books[[#This Row],[Hash_ID]])&gt;1,"Y","N")</f>
        <v>N</v>
      </c>
      <c r="C3382" s="28" t="s">
        <v>19789</v>
      </c>
      <c r="D3382" s="51" t="s">
        <v>19790</v>
      </c>
      <c r="E3382" s="28"/>
      <c r="F3382" s="28"/>
      <c r="G3382" s="44"/>
      <c r="H3382" s="44"/>
      <c r="I3382" s="45"/>
      <c r="J3382" s="44"/>
      <c r="K3382" s="44"/>
      <c r="L3382" s="28"/>
      <c r="M3382" s="28"/>
      <c r="N3382" s="28"/>
      <c r="O3382" s="46"/>
      <c r="P3382" s="47"/>
      <c r="Q3382" s="47" t="s">
        <v>1860</v>
      </c>
      <c r="R3382" s="47"/>
      <c r="S3382" s="47"/>
      <c r="T3382" s="47" t="s">
        <v>1860</v>
      </c>
      <c r="U3382" s="47" t="s">
        <v>1860</v>
      </c>
      <c r="V3382" s="47"/>
      <c r="W3382" s="47"/>
      <c r="X3382" s="47"/>
      <c r="Y3382" s="47"/>
      <c r="Z3382" s="47"/>
      <c r="AA3382" s="47"/>
      <c r="AB3382" s="47"/>
      <c r="AC3382" s="28"/>
      <c r="AD3382" s="28"/>
      <c r="AE3382" s="44">
        <f>IFERROR(FLOOR(Table_Books[[#This Row],[Published_Date]],10), 0)</f>
        <v>0</v>
      </c>
      <c r="AF3382" s="28">
        <f>IFERROR(CEILING(VALUE(LEFT(Table_Books[[#This Row],[Published_Date]],FIND("-",Table_Books[[#This Row],[Published_Date]]&amp;"-")-1))/100, 1), 0)</f>
        <v>0</v>
      </c>
      <c r="AG3382" s="28"/>
      <c r="AH3382" s="28" t="s">
        <v>21602</v>
      </c>
      <c r="AI3382" s="28"/>
      <c r="AJ3382" s="28"/>
      <c r="AK3382" s="28" t="str">
        <f>Table_Books[[#This Row],[Title]]&amp;"_"&amp;Table_Books[[#This Row],[Author]]</f>
        <v>Maus_Spiegelman, Art</v>
      </c>
      <c r="AL3382" s="28" t="str">
        <f>Table_Books[[#This Row],[Author]]&amp;"_"&amp;Table_Books[[#This Row],[Title]]</f>
        <v>Spiegelman, Art_Maus</v>
      </c>
      <c r="AM3382" s="28" t="str">
        <f>Table_Books[[#This Row],[Title]]&amp;" by "&amp;Table_Books[[#This Row],[Author]]</f>
        <v>Maus by Spiegelman, Art</v>
      </c>
      <c r="AN3382" s="28"/>
      <c r="AO3382" s="28"/>
    </row>
    <row r="3383" spans="1:41" ht="29" x14ac:dyDescent="0.35">
      <c r="A3383" s="52" t="str">
        <f>"B-" &amp; UPPER(TRIM(Table_Books[[#This Row],[Title]])) &amp; "|" &amp; UPPER(TRIM(Table_Books[[#This Row],[Author]]))</f>
        <v>B-ETHICS|SPINOZA, BARUCH</v>
      </c>
      <c r="B3383" s="28" t="str">
        <f>IF(COUNTIFS(Table_Books[Hash_ID],Table_Books[[#This Row],[Hash_ID]])&gt;1,"Y","N")</f>
        <v>N</v>
      </c>
      <c r="C3383" s="28" t="s">
        <v>6386</v>
      </c>
      <c r="D3383" s="28" t="s">
        <v>6387</v>
      </c>
      <c r="E3383" s="28"/>
      <c r="F3383" s="28"/>
      <c r="G3383" s="44">
        <v>1677</v>
      </c>
      <c r="H3383" s="44"/>
      <c r="I3383" s="45"/>
      <c r="J3383" s="44" t="s">
        <v>10253</v>
      </c>
      <c r="K3383" s="44"/>
      <c r="L3383" s="28"/>
      <c r="M3383" s="28"/>
      <c r="N3383" s="28"/>
      <c r="O3383" s="46"/>
      <c r="P3383" s="47"/>
      <c r="Q3383" s="47" t="s">
        <v>1860</v>
      </c>
      <c r="R3383" s="47"/>
      <c r="S3383" s="47"/>
      <c r="T3383" s="47" t="s">
        <v>1860</v>
      </c>
      <c r="U3383" s="47" t="s">
        <v>1860</v>
      </c>
      <c r="V3383" s="47"/>
      <c r="W3383" s="47"/>
      <c r="X3383" s="47"/>
      <c r="Y3383" s="47"/>
      <c r="Z3383" s="47"/>
      <c r="AA3383" s="47"/>
      <c r="AB3383" s="47"/>
      <c r="AC3383" s="28"/>
      <c r="AD3383" s="28"/>
      <c r="AE3383" s="44">
        <f>IFERROR(FLOOR(Table_Books[[#This Row],[Published_Date]],10), 0)</f>
        <v>1670</v>
      </c>
      <c r="AF3383" s="28">
        <f>IFERROR(CEILING(VALUE(LEFT(Table_Books[[#This Row],[Published_Date]],FIND("-",Table_Books[[#This Row],[Published_Date]]&amp;"-")-1))/100, 1), 0)</f>
        <v>17</v>
      </c>
      <c r="AG3383" s="28" t="s">
        <v>10342</v>
      </c>
      <c r="AH3383" s="28" t="s">
        <v>22710</v>
      </c>
      <c r="AI3383" s="28" t="s">
        <v>10397</v>
      </c>
      <c r="AJ3383" s="28"/>
      <c r="AK3383" s="28" t="str">
        <f>Table_Books[[#This Row],[Title]]&amp;"_"&amp;Table_Books[[#This Row],[Author]]</f>
        <v>Ethics_Spinoza, Baruch</v>
      </c>
      <c r="AL3383" s="28" t="str">
        <f>Table_Books[[#This Row],[Author]]&amp;"_"&amp;Table_Books[[#This Row],[Title]]</f>
        <v>Spinoza, Baruch_Ethics</v>
      </c>
      <c r="AM3383" s="28" t="str">
        <f>Table_Books[[#This Row],[Title]]&amp;" by "&amp;Table_Books[[#This Row],[Author]]</f>
        <v>Ethics by Spinoza, Baruch</v>
      </c>
      <c r="AN3383" s="28"/>
      <c r="AO3383" s="28"/>
    </row>
    <row r="3384" spans="1:41" x14ac:dyDescent="0.35">
      <c r="A3384" s="52" t="str">
        <f>"B-" &amp; UPPER(TRIM(Table_Books[[#This Row],[Title]])) &amp; "|" &amp; UPPER(TRIM(Table_Books[[#This Row],[Author]]))</f>
        <v>B-TRACTATUS THEOLOGICO-POLITICUS|SPINOZA, BARUCH</v>
      </c>
      <c r="B3384" s="28" t="str">
        <f>IF(COUNTIFS(Table_Books[Hash_ID],Table_Books[[#This Row],[Hash_ID]])&gt;1,"Y","N")</f>
        <v>N</v>
      </c>
      <c r="C3384" s="28" t="s">
        <v>19377</v>
      </c>
      <c r="D3384" s="28" t="s">
        <v>6387</v>
      </c>
      <c r="E3384" s="28"/>
      <c r="F3384" s="28"/>
      <c r="G3384" s="44"/>
      <c r="H3384" s="44"/>
      <c r="I3384" s="45"/>
      <c r="J3384" s="44"/>
      <c r="K3384" s="44"/>
      <c r="L3384" s="28"/>
      <c r="M3384" s="28"/>
      <c r="N3384" s="28"/>
      <c r="O3384" s="46"/>
      <c r="P3384" s="47"/>
      <c r="Q3384" s="47" t="s">
        <v>1860</v>
      </c>
      <c r="R3384" s="47"/>
      <c r="S3384" s="47"/>
      <c r="T3384" s="47" t="s">
        <v>1860</v>
      </c>
      <c r="U3384" s="47" t="s">
        <v>1860</v>
      </c>
      <c r="V3384" s="47"/>
      <c r="W3384" s="47"/>
      <c r="X3384" s="47"/>
      <c r="Y3384" s="47"/>
      <c r="Z3384" s="47"/>
      <c r="AA3384" s="47"/>
      <c r="AB3384" s="47"/>
      <c r="AC3384" s="28"/>
      <c r="AD3384" s="28"/>
      <c r="AE3384" s="44">
        <f>IFERROR(FLOOR(Table_Books[[#This Row],[Published_Date]],10), 0)</f>
        <v>0</v>
      </c>
      <c r="AF3384" s="28">
        <f>IFERROR(CEILING(VALUE(LEFT(Table_Books[[#This Row],[Published_Date]],FIND("-",Table_Books[[#This Row],[Published_Date]]&amp;"-")-1))/100, 1), 0)</f>
        <v>0</v>
      </c>
      <c r="AG3384" s="28"/>
      <c r="AH3384" s="28" t="s">
        <v>21590</v>
      </c>
      <c r="AI3384" s="28"/>
      <c r="AJ3384" s="28"/>
      <c r="AK3384" s="28" t="str">
        <f>Table_Books[[#This Row],[Title]]&amp;"_"&amp;Table_Books[[#This Row],[Author]]</f>
        <v>Tractatus Theologico-Politicus_Spinoza, Baruch</v>
      </c>
      <c r="AL3384" s="28" t="str">
        <f>Table_Books[[#This Row],[Author]]&amp;"_"&amp;Table_Books[[#This Row],[Title]]</f>
        <v>Spinoza, Baruch_Tractatus Theologico-Politicus</v>
      </c>
      <c r="AM3384" s="28" t="str">
        <f>Table_Books[[#This Row],[Title]]&amp;" by "&amp;Table_Books[[#This Row],[Author]]</f>
        <v>Tractatus Theologico-Politicus by Spinoza, Baruch</v>
      </c>
      <c r="AN3384" s="28"/>
      <c r="AO3384" s="28"/>
    </row>
    <row r="3385" spans="1:41" ht="43.5" x14ac:dyDescent="0.35">
      <c r="A3385" s="52" t="str">
        <f>"B-" &amp; UPPER(TRIM(Table_Books[[#This Row],[Title]])) &amp; "|" &amp; UPPER(TRIM(Table_Books[[#This Row],[Author]]))</f>
        <v>B-CYCLOGRAPH|STABLEFORD, W.G.</v>
      </c>
      <c r="B3385" s="28" t="str">
        <f>IF(COUNTIFS(Table_Books[Hash_ID],Table_Books[[#This Row],[Hash_ID]])&gt;1,"Y","N")</f>
        <v>N</v>
      </c>
      <c r="C3385" s="28" t="s">
        <v>5369</v>
      </c>
      <c r="D3385" s="28" t="s">
        <v>5370</v>
      </c>
      <c r="E3385" s="28"/>
      <c r="F3385" s="28"/>
      <c r="G3385" s="44"/>
      <c r="H3385" s="44"/>
      <c r="I3385" s="45"/>
      <c r="J3385" s="44"/>
      <c r="K3385" s="44"/>
      <c r="L3385" s="28">
        <v>230</v>
      </c>
      <c r="M3385" s="28" t="s">
        <v>5442</v>
      </c>
      <c r="N3385" s="28"/>
      <c r="O3385" s="46"/>
      <c r="P3385" s="47"/>
      <c r="Q3385" s="47" t="s">
        <v>1860</v>
      </c>
      <c r="R3385" s="47"/>
      <c r="S3385" s="47"/>
      <c r="T3385" s="47" t="s">
        <v>1860</v>
      </c>
      <c r="U3385" s="47" t="s">
        <v>1860</v>
      </c>
      <c r="V3385" s="47"/>
      <c r="W3385" s="47"/>
      <c r="X3385" s="47"/>
      <c r="Y3385" s="47"/>
      <c r="Z3385" s="47"/>
      <c r="AA3385" s="47"/>
      <c r="AB3385" s="47"/>
      <c r="AC3385" s="28"/>
      <c r="AD3385" s="28"/>
      <c r="AE3385" s="44">
        <f>IFERROR(FLOOR(Table_Books[[#This Row],[Published_Date]],10), 0)</f>
        <v>0</v>
      </c>
      <c r="AF3385" s="28">
        <f>IFERROR(CEILING(VALUE(LEFT(Table_Books[[#This Row],[Published_Date]],FIND("-",Table_Books[[#This Row],[Published_Date]]&amp;"-")-1))/100, 1), 0)</f>
        <v>0</v>
      </c>
      <c r="AG3385" s="28"/>
      <c r="AH3385" s="28"/>
      <c r="AI3385" s="28"/>
      <c r="AJ3385" s="28"/>
      <c r="AK3385" s="28" t="str">
        <f>Table_Books[[#This Row],[Title]]&amp;"_"&amp;Table_Books[[#This Row],[Author]]</f>
        <v>Cyclograph_Stableford, W.G.</v>
      </c>
      <c r="AL3385" s="28" t="str">
        <f>Table_Books[[#This Row],[Author]]&amp;"_"&amp;Table_Books[[#This Row],[Title]]</f>
        <v>Stableford, W.G._Cyclograph</v>
      </c>
      <c r="AM3385" s="28" t="str">
        <f>Table_Books[[#This Row],[Title]]&amp;" by "&amp;Table_Books[[#This Row],[Author]]</f>
        <v>Cyclograph by Stableford, W.G.</v>
      </c>
      <c r="AN3385" s="28"/>
      <c r="AO3385" s="28"/>
    </row>
    <row r="3386" spans="1:41" x14ac:dyDescent="0.35">
      <c r="A3386" s="7" t="str">
        <f>"B-" &amp; UPPER(TRIM(Table_Books[[#This Row],[Title]])) &amp; "|" &amp; UPPER(TRIM(Table_Books[[#This Row],[Author]]))</f>
        <v>B-THE MOUNTAIN LION|STAFFORD, JEAN</v>
      </c>
      <c r="B3386" s="28" t="str">
        <f>IF(COUNTIFS(Table_Books[Hash_ID],Table_Books[[#This Row],[Hash_ID]])&gt;1,"Y","N")</f>
        <v>N</v>
      </c>
      <c r="C3386" s="2" t="s">
        <v>7094</v>
      </c>
      <c r="D3386" s="2" t="s">
        <v>7095</v>
      </c>
      <c r="G3386" s="12"/>
      <c r="H3386" s="12"/>
      <c r="I3386" s="8" t="s">
        <v>7023</v>
      </c>
      <c r="J3386" s="12"/>
      <c r="K3386" s="12"/>
      <c r="O3386" s="33"/>
      <c r="P3386" s="10"/>
      <c r="Q3386" s="10" t="s">
        <v>1860</v>
      </c>
      <c r="R3386" s="10"/>
      <c r="S3386" s="10"/>
      <c r="T3386" s="10" t="s">
        <v>1860</v>
      </c>
      <c r="U3386" s="10" t="s">
        <v>1860</v>
      </c>
      <c r="V3386" s="10"/>
      <c r="W3386" s="10"/>
      <c r="X3386" s="10"/>
      <c r="Y3386" s="10"/>
      <c r="Z3386" s="10"/>
      <c r="AA3386" s="10"/>
      <c r="AB3386" s="10"/>
      <c r="AE3386" s="12">
        <f>IFERROR(FLOOR(Table_Books[[#This Row],[Published_Date]],10), 0)</f>
        <v>0</v>
      </c>
      <c r="AF3386" s="2">
        <f>IFERROR(CEILING(VALUE(LEFT(Table_Books[[#This Row],[Published_Date]],FIND("-",Table_Books[[#This Row],[Published_Date]]&amp;"-")-1))/100, 1), 0)</f>
        <v>0</v>
      </c>
      <c r="AK3386" s="2" t="str">
        <f>Table_Books[[#This Row],[Title]]&amp;"_"&amp;Table_Books[[#This Row],[Author]]</f>
        <v>The Mountain Lion_Stafford, Jean</v>
      </c>
      <c r="AL3386" s="2" t="str">
        <f>Table_Books[[#This Row],[Author]]&amp;"_"&amp;Table_Books[[#This Row],[Title]]</f>
        <v>Stafford, Jean_The Mountain Lion</v>
      </c>
      <c r="AM3386" s="2" t="str">
        <f>Table_Books[[#This Row],[Title]]&amp;" by "&amp;Table_Books[[#This Row],[Author]]</f>
        <v>The Mountain Lion by Stafford, Jean</v>
      </c>
    </row>
    <row r="3387" spans="1:41" x14ac:dyDescent="0.35">
      <c r="A3387" s="7" t="str">
        <f>"B-" &amp; UPPER(TRIM(Table_Books[[#This Row],[Title]])) &amp; "|" &amp; UPPER(TRIM(Table_Books[[#This Row],[Author]]))</f>
        <v>B-THE DARKNESS AROUND US IS DEEP: SELECTED POEMS|STAFFORD, WILLIAM</v>
      </c>
      <c r="B3387" s="28" t="str">
        <f>IF(COUNTIFS(Table_Books[Hash_ID],Table_Books[[#This Row],[Hash_ID]])&gt;1,"Y","N")</f>
        <v>N</v>
      </c>
      <c r="C3387" s="2" t="s">
        <v>6436</v>
      </c>
      <c r="D3387" s="2" t="s">
        <v>6741</v>
      </c>
      <c r="G3387" s="12"/>
      <c r="H3387" s="12"/>
      <c r="I3387" s="8"/>
      <c r="J3387" s="12"/>
      <c r="K3387" s="12"/>
      <c r="O3387" s="33"/>
      <c r="P3387" s="10"/>
      <c r="Q3387" s="10" t="s">
        <v>1860</v>
      </c>
      <c r="R3387" s="10"/>
      <c r="S3387" s="10"/>
      <c r="T3387" s="10" t="s">
        <v>1860</v>
      </c>
      <c r="U3387" s="10" t="s">
        <v>1860</v>
      </c>
      <c r="V3387" s="10"/>
      <c r="W3387" s="10"/>
      <c r="X3387" s="10"/>
      <c r="Y3387" s="10"/>
      <c r="Z3387" s="10"/>
      <c r="AA3387" s="10"/>
      <c r="AB3387" s="10"/>
      <c r="AE3387" s="12">
        <f>IFERROR(FLOOR(Table_Books[[#This Row],[Published_Date]],10), 0)</f>
        <v>0</v>
      </c>
      <c r="AF3387" s="2">
        <f>IFERROR(CEILING(VALUE(LEFT(Table_Books[[#This Row],[Published_Date]],FIND("-",Table_Books[[#This Row],[Published_Date]]&amp;"-")-1))/100, 1), 0)</f>
        <v>0</v>
      </c>
      <c r="AK3387" s="2" t="str">
        <f>Table_Books[[#This Row],[Title]]&amp;"_"&amp;Table_Books[[#This Row],[Author]]</f>
        <v>The Darkness Around Us is Deep: Selected Poems_Stafford, William</v>
      </c>
      <c r="AL3387" s="2" t="str">
        <f>Table_Books[[#This Row],[Author]]&amp;"_"&amp;Table_Books[[#This Row],[Title]]</f>
        <v>Stafford, William_The Darkness Around Us is Deep: Selected Poems</v>
      </c>
      <c r="AM3387" s="2" t="str">
        <f>Table_Books[[#This Row],[Title]]&amp;" by "&amp;Table_Books[[#This Row],[Author]]</f>
        <v>The Darkness Around Us is Deep: Selected Poems by Stafford, William</v>
      </c>
    </row>
    <row r="3388" spans="1:41" ht="43.5" x14ac:dyDescent="0.35">
      <c r="A3388" s="7" t="str">
        <f>"B-" &amp; UPPER(TRIM(Table_Books[[#This Row],[Title]])) &amp; "|" &amp; UPPER(TRIM(Table_Books[[#This Row],[Author]]))</f>
        <v>B-OPEN WOUND (CHECHNYA)|STANLEY GREENE</v>
      </c>
      <c r="B3388" s="28" t="str">
        <f>IF(COUNTIFS(Table_Books[Hash_ID],Table_Books[[#This Row],[Hash_ID]])&gt;1,"Y","N")</f>
        <v>N</v>
      </c>
      <c r="C3388" s="2" t="s">
        <v>16041</v>
      </c>
      <c r="D3388" s="43" t="s">
        <v>16042</v>
      </c>
      <c r="G3388" s="12"/>
      <c r="H3388" s="12"/>
      <c r="I3388" s="8" t="s">
        <v>16079</v>
      </c>
      <c r="J3388" s="12"/>
      <c r="K3388" s="12"/>
      <c r="O3388" s="33"/>
      <c r="P3388" s="10"/>
      <c r="Q3388" s="10" t="s">
        <v>1860</v>
      </c>
      <c r="R3388" s="10"/>
      <c r="S3388" s="10"/>
      <c r="T3388" s="10" t="s">
        <v>1860</v>
      </c>
      <c r="U3388" s="10" t="s">
        <v>1860</v>
      </c>
      <c r="V3388" s="10"/>
      <c r="W3388" s="10"/>
      <c r="X3388" s="10"/>
      <c r="Y3388" s="10"/>
      <c r="Z3388" s="10"/>
      <c r="AA3388" s="10"/>
      <c r="AB3388" s="10"/>
      <c r="AE3388" s="12">
        <f>IFERROR(FLOOR(Table_Books[[#This Row],[Published_Date]],10), 0)</f>
        <v>0</v>
      </c>
      <c r="AF3388" s="2">
        <f>IFERROR(CEILING(VALUE(LEFT(Table_Books[[#This Row],[Published_Date]],FIND("-",Table_Books[[#This Row],[Published_Date]]&amp;"-")-1))/100, 1), 0)</f>
        <v>0</v>
      </c>
      <c r="AJ3388" s="2" t="s">
        <v>16089</v>
      </c>
      <c r="AK3388" s="2" t="str">
        <f>Table_Books[[#This Row],[Title]]&amp;"_"&amp;Table_Books[[#This Row],[Author]]</f>
        <v>Open Wound (Chechnya)_Stanley Greene</v>
      </c>
      <c r="AL3388" s="2" t="str">
        <f>Table_Books[[#This Row],[Author]]&amp;"_"&amp;Table_Books[[#This Row],[Title]]</f>
        <v>Stanley Greene_Open Wound (Chechnya)</v>
      </c>
      <c r="AM3388" s="2" t="str">
        <f>Table_Books[[#This Row],[Title]]&amp;" by "&amp;Table_Books[[#This Row],[Author]]</f>
        <v>Open Wound (Chechnya) by Stanley Greene</v>
      </c>
    </row>
    <row r="3389" spans="1:41" x14ac:dyDescent="0.35">
      <c r="A3389" s="7" t="str">
        <f>"B-" &amp; UPPER(TRIM(Table_Books[[#This Row],[Title]])) &amp; "|" &amp; UPPER(TRIM(Table_Books[[#This Row],[Author]]))</f>
        <v>B-CONTAINING A NUMBER OF THINGS|STARRETT AND MILLARD</v>
      </c>
      <c r="B3389" s="28" t="str">
        <f>IF(COUNTIFS(Table_Books[Hash_ID],Table_Books[[#This Row],[Hash_ID]])&gt;1,"Y","N")</f>
        <v>N</v>
      </c>
      <c r="C3389" s="2" t="s">
        <v>7950</v>
      </c>
      <c r="D3389" s="43" t="s">
        <v>7951</v>
      </c>
      <c r="G3389" s="12"/>
      <c r="H3389" s="12">
        <v>1993</v>
      </c>
      <c r="I3389" s="8" t="s">
        <v>7930</v>
      </c>
      <c r="J3389" s="12"/>
      <c r="K3389" s="12"/>
      <c r="O3389" s="33"/>
      <c r="P3389" s="10"/>
      <c r="Q3389" s="10" t="s">
        <v>1860</v>
      </c>
      <c r="R3389" s="10"/>
      <c r="S3389" s="10"/>
      <c r="T3389" s="10" t="s">
        <v>1860</v>
      </c>
      <c r="U3389" s="10" t="s">
        <v>1860</v>
      </c>
      <c r="V3389" s="10"/>
      <c r="W3389" s="10"/>
      <c r="X3389" s="10"/>
      <c r="Y3389" s="10"/>
      <c r="Z3389" s="10"/>
      <c r="AA3389" s="10"/>
      <c r="AB3389" s="10"/>
      <c r="AE3389" s="12">
        <f>IFERROR(FLOOR(Table_Books[[#This Row],[Published_Date]],10), 0)</f>
        <v>0</v>
      </c>
      <c r="AF3389" s="2">
        <f>IFERROR(CEILING(VALUE(LEFT(Table_Books[[#This Row],[Published_Date]],FIND("-",Table_Books[[#This Row],[Published_Date]]&amp;"-")-1))/100, 1), 0)</f>
        <v>0</v>
      </c>
      <c r="AK3389" s="2" t="str">
        <f>Table_Books[[#This Row],[Title]]&amp;"_"&amp;Table_Books[[#This Row],[Author]]</f>
        <v>Containing a Number of Things_Starrett and Millard</v>
      </c>
      <c r="AL3389" s="2" t="str">
        <f>Table_Books[[#This Row],[Author]]&amp;"_"&amp;Table_Books[[#This Row],[Title]]</f>
        <v>Starrett and Millard_Containing a Number of Things</v>
      </c>
      <c r="AM3389" s="2" t="str">
        <f>Table_Books[[#This Row],[Title]]&amp;" by "&amp;Table_Books[[#This Row],[Author]]</f>
        <v>Containing a Number of Things by Starrett and Millard</v>
      </c>
    </row>
    <row r="3390" spans="1:41" x14ac:dyDescent="0.35">
      <c r="A3390" s="7" t="str">
        <f>"B-" &amp; UPPER(TRIM(Table_Books[[#This Row],[Title]])) &amp; "|" &amp; UPPER(TRIM(Table_Books[[#This Row],[Author]]))</f>
        <v>B-ARTHUR MACHEN: A NOVELIST OF ECSTASY AND SIN|STARRETT, VINCENT</v>
      </c>
      <c r="B3390" s="28" t="str">
        <f>IF(COUNTIFS(Table_Books[Hash_ID],Table_Books[[#This Row],[Hash_ID]])&gt;1,"Y","N")</f>
        <v>N</v>
      </c>
      <c r="C3390" s="2" t="s">
        <v>7961</v>
      </c>
      <c r="D3390" s="2" t="s">
        <v>8428</v>
      </c>
      <c r="G3390" s="12"/>
      <c r="H3390" s="12">
        <v>1996</v>
      </c>
      <c r="I3390" s="8" t="s">
        <v>7930</v>
      </c>
      <c r="J3390" s="12"/>
      <c r="K3390" s="12"/>
      <c r="O3390" s="33"/>
      <c r="P3390" s="10"/>
      <c r="Q3390" s="10" t="s">
        <v>1860</v>
      </c>
      <c r="R3390" s="10"/>
      <c r="S3390" s="10"/>
      <c r="T3390" s="10" t="s">
        <v>1860</v>
      </c>
      <c r="U3390" s="10" t="s">
        <v>1860</v>
      </c>
      <c r="V3390" s="10"/>
      <c r="W3390" s="10"/>
      <c r="X3390" s="10"/>
      <c r="Y3390" s="10"/>
      <c r="Z3390" s="10"/>
      <c r="AA3390" s="10"/>
      <c r="AB3390" s="10"/>
      <c r="AE3390" s="12">
        <f>IFERROR(FLOOR(Table_Books[[#This Row],[Published_Date]],10), 0)</f>
        <v>0</v>
      </c>
      <c r="AF3390" s="2">
        <f>IFERROR(CEILING(VALUE(LEFT(Table_Books[[#This Row],[Published_Date]],FIND("-",Table_Books[[#This Row],[Published_Date]]&amp;"-")-1))/100, 1), 0)</f>
        <v>0</v>
      </c>
      <c r="AK3390" s="2" t="str">
        <f>Table_Books[[#This Row],[Title]]&amp;"_"&amp;Table_Books[[#This Row],[Author]]</f>
        <v>Arthur Machen: A Novelist of Ecstasy and Sin_Starrett, Vincent</v>
      </c>
      <c r="AL3390" s="2" t="str">
        <f>Table_Books[[#This Row],[Author]]&amp;"_"&amp;Table_Books[[#This Row],[Title]]</f>
        <v>Starrett, Vincent_Arthur Machen: A Novelist of Ecstasy and Sin</v>
      </c>
      <c r="AM3390" s="2" t="str">
        <f>Table_Books[[#This Row],[Title]]&amp;" by "&amp;Table_Books[[#This Row],[Author]]</f>
        <v>Arthur Machen: A Novelist of Ecstasy and Sin by Starrett, Vincent</v>
      </c>
    </row>
    <row r="3391" spans="1:41" x14ac:dyDescent="0.35">
      <c r="A3391" s="7" t="str">
        <f>"B-" &amp; UPPER(TRIM(Table_Books[[#This Row],[Title]])) &amp; "|" &amp; UPPER(TRIM(Table_Books[[#This Row],[Author]]))</f>
        <v>B-BOSCH: THE 500TH ANNIVERSARY EDITION|STEFAN FISCHER</v>
      </c>
      <c r="B3391" s="28" t="str">
        <f>IF(COUNTIFS(Table_Books[Hash_ID],Table_Books[[#This Row],[Hash_ID]])&gt;1,"Y","N")</f>
        <v>N</v>
      </c>
      <c r="C3391" s="2" t="s">
        <v>15976</v>
      </c>
      <c r="D3391" s="43" t="s">
        <v>15977</v>
      </c>
      <c r="G3391" s="12"/>
      <c r="H3391" s="12"/>
      <c r="I3391" s="8" t="s">
        <v>13553</v>
      </c>
      <c r="J3391" s="12"/>
      <c r="K3391" s="12"/>
      <c r="O3391" s="33"/>
      <c r="P3391" s="10"/>
      <c r="Q3391" s="10" t="s">
        <v>1860</v>
      </c>
      <c r="R3391" s="10"/>
      <c r="S3391" s="10"/>
      <c r="T3391" s="10" t="s">
        <v>1860</v>
      </c>
      <c r="U3391" s="10" t="s">
        <v>1860</v>
      </c>
      <c r="V3391" s="10"/>
      <c r="W3391" s="10"/>
      <c r="X3391" s="10"/>
      <c r="Y3391" s="10"/>
      <c r="Z3391" s="10"/>
      <c r="AA3391" s="10"/>
      <c r="AB3391" s="10"/>
      <c r="AE3391" s="12">
        <f>IFERROR(FLOOR(Table_Books[[#This Row],[Published_Date]],10), 0)</f>
        <v>0</v>
      </c>
      <c r="AF3391" s="2">
        <f>IFERROR(CEILING(VALUE(LEFT(Table_Books[[#This Row],[Published_Date]],FIND("-",Table_Books[[#This Row],[Published_Date]]&amp;"-")-1))/100, 1), 0)</f>
        <v>0</v>
      </c>
      <c r="AK3391" s="2" t="str">
        <f>Table_Books[[#This Row],[Title]]&amp;"_"&amp;Table_Books[[#This Row],[Author]]</f>
        <v>Bosch: The 500th Anniversary Edition_Stefan Fischer</v>
      </c>
      <c r="AL3391" s="2" t="str">
        <f>Table_Books[[#This Row],[Author]]&amp;"_"&amp;Table_Books[[#This Row],[Title]]</f>
        <v>Stefan Fischer_Bosch: The 500th Anniversary Edition</v>
      </c>
      <c r="AM3391" s="2" t="str">
        <f>Table_Books[[#This Row],[Title]]&amp;" by "&amp;Table_Books[[#This Row],[Author]]</f>
        <v>Bosch: The 500th Anniversary Edition by Stefan Fischer</v>
      </c>
    </row>
    <row r="3392" spans="1:41" x14ac:dyDescent="0.35">
      <c r="A3392" s="52" t="str">
        <f>"B-" &amp; UPPER(TRIM(Table_Books[[#This Row],[Title]])) &amp; "|" &amp; UPPER(TRIM(Table_Books[[#This Row],[Author]]))</f>
        <v>B-TENDER BUTTONS|STEIN, GERTRUDE</v>
      </c>
      <c r="B3392" s="28" t="str">
        <f>IF(COUNTIFS(Table_Books[Hash_ID],Table_Books[[#This Row],[Hash_ID]])&gt;1,"Y","N")</f>
        <v>N</v>
      </c>
      <c r="C3392" s="28" t="s">
        <v>6214</v>
      </c>
      <c r="D3392" s="28" t="s">
        <v>6215</v>
      </c>
      <c r="E3392" s="28"/>
      <c r="F3392" s="28"/>
      <c r="G3392" s="44"/>
      <c r="H3392" s="44"/>
      <c r="I3392" s="45"/>
      <c r="J3392" s="44"/>
      <c r="K3392" s="44"/>
      <c r="L3392" s="28"/>
      <c r="M3392" s="28"/>
      <c r="N3392" s="28"/>
      <c r="O3392" s="46"/>
      <c r="P3392" s="47"/>
      <c r="Q3392" s="47" t="s">
        <v>1860</v>
      </c>
      <c r="R3392" s="47"/>
      <c r="S3392" s="47"/>
      <c r="T3392" s="47" t="s">
        <v>1860</v>
      </c>
      <c r="U3392" s="47" t="s">
        <v>1860</v>
      </c>
      <c r="V3392" s="47"/>
      <c r="W3392" s="47"/>
      <c r="X3392" s="47"/>
      <c r="Y3392" s="47"/>
      <c r="Z3392" s="47"/>
      <c r="AA3392" s="47"/>
      <c r="AB3392" s="47"/>
      <c r="AC3392" s="28"/>
      <c r="AD3392" s="28"/>
      <c r="AE3392" s="44">
        <f>IFERROR(FLOOR(Table_Books[[#This Row],[Published_Date]],10), 0)</f>
        <v>0</v>
      </c>
      <c r="AF3392" s="28">
        <f>IFERROR(CEILING(VALUE(LEFT(Table_Books[[#This Row],[Published_Date]],FIND("-",Table_Books[[#This Row],[Published_Date]]&amp;"-")-1))/100, 1), 0)</f>
        <v>0</v>
      </c>
      <c r="AG3392" s="28"/>
      <c r="AH3392" s="28" t="s">
        <v>21609</v>
      </c>
      <c r="AI3392" s="28"/>
      <c r="AJ3392" s="28"/>
      <c r="AK3392" s="28" t="str">
        <f>Table_Books[[#This Row],[Title]]&amp;"_"&amp;Table_Books[[#This Row],[Author]]</f>
        <v>Tender Buttons_Stein, Gertrude</v>
      </c>
      <c r="AL3392" s="28" t="str">
        <f>Table_Books[[#This Row],[Author]]&amp;"_"&amp;Table_Books[[#This Row],[Title]]</f>
        <v>Stein, Gertrude_Tender Buttons</v>
      </c>
      <c r="AM3392" s="28" t="str">
        <f>Table_Books[[#This Row],[Title]]&amp;" by "&amp;Table_Books[[#This Row],[Author]]</f>
        <v>Tender Buttons by Stein, Gertrude</v>
      </c>
      <c r="AN3392" s="28"/>
      <c r="AO3392" s="28"/>
    </row>
    <row r="3393" spans="1:41" x14ac:dyDescent="0.35">
      <c r="A3393" s="52" t="str">
        <f>"B-" &amp; UPPER(TRIM(Table_Books[[#This Row],[Title]])) &amp; "|" &amp; UPPER(TRIM(Table_Books[[#This Row],[Author]]))</f>
        <v>B-THE AUTOBIOGRAPHY OF ALICE B. TOKLAS|STEIN, GERTRUDE</v>
      </c>
      <c r="B3393" s="28" t="str">
        <f>IF(COUNTIFS(Table_Books[Hash_ID],Table_Books[[#This Row],[Hash_ID]])&gt;1,"Y","N")</f>
        <v>N</v>
      </c>
      <c r="C3393" s="28" t="s">
        <v>6216</v>
      </c>
      <c r="D3393" s="28" t="s">
        <v>6215</v>
      </c>
      <c r="E3393" s="28"/>
      <c r="F3393" s="28"/>
      <c r="G3393" s="44"/>
      <c r="H3393" s="44"/>
      <c r="I3393" s="45"/>
      <c r="J3393" s="44"/>
      <c r="K3393" s="44"/>
      <c r="L3393" s="28"/>
      <c r="M3393" s="28"/>
      <c r="N3393" s="28"/>
      <c r="O3393" s="46"/>
      <c r="P3393" s="47"/>
      <c r="Q3393" s="47" t="s">
        <v>1860</v>
      </c>
      <c r="R3393" s="47"/>
      <c r="S3393" s="47"/>
      <c r="T3393" s="47" t="s">
        <v>1860</v>
      </c>
      <c r="U3393" s="47" t="s">
        <v>1860</v>
      </c>
      <c r="V3393" s="47"/>
      <c r="W3393" s="47"/>
      <c r="X3393" s="47"/>
      <c r="Y3393" s="47"/>
      <c r="Z3393" s="47"/>
      <c r="AA3393" s="47"/>
      <c r="AB3393" s="47"/>
      <c r="AC3393" s="28"/>
      <c r="AD3393" s="28"/>
      <c r="AE3393" s="44">
        <f>IFERROR(FLOOR(Table_Books[[#This Row],[Published_Date]],10), 0)</f>
        <v>0</v>
      </c>
      <c r="AF3393" s="28">
        <f>IFERROR(CEILING(VALUE(LEFT(Table_Books[[#This Row],[Published_Date]],FIND("-",Table_Books[[#This Row],[Published_Date]]&amp;"-")-1))/100, 1), 0)</f>
        <v>0</v>
      </c>
      <c r="AG3393" s="28"/>
      <c r="AH3393" s="28"/>
      <c r="AI3393" s="28"/>
      <c r="AJ3393" s="28"/>
      <c r="AK3393" s="28" t="str">
        <f>Table_Books[[#This Row],[Title]]&amp;"_"&amp;Table_Books[[#This Row],[Author]]</f>
        <v>The Autobiography of Alice B. Toklas_Stein, Gertrude</v>
      </c>
      <c r="AL3393" s="28" t="str">
        <f>Table_Books[[#This Row],[Author]]&amp;"_"&amp;Table_Books[[#This Row],[Title]]</f>
        <v>Stein, Gertrude_The Autobiography of Alice B. Toklas</v>
      </c>
      <c r="AM3393" s="28" t="str">
        <f>Table_Books[[#This Row],[Title]]&amp;" by "&amp;Table_Books[[#This Row],[Author]]</f>
        <v>The Autobiography of Alice B. Toklas by Stein, Gertrude</v>
      </c>
      <c r="AN3393" s="28"/>
      <c r="AO3393" s="28"/>
    </row>
    <row r="3394" spans="1:41" x14ac:dyDescent="0.35">
      <c r="A3394" s="52" t="str">
        <f>"B-" &amp; UPPER(TRIM(Table_Books[[#This Row],[Title]])) &amp; "|" &amp; UPPER(TRIM(Table_Books[[#This Row],[Author]]))</f>
        <v>B-THE MAKING OF AMERICANS|STEIN, GERTRUDE</v>
      </c>
      <c r="B3394" s="28" t="str">
        <f>IF(COUNTIFS(Table_Books[Hash_ID],Table_Books[[#This Row],[Hash_ID]])&gt;1,"Y","N")</f>
        <v>N</v>
      </c>
      <c r="C3394" s="28" t="s">
        <v>20030</v>
      </c>
      <c r="D3394" s="28" t="s">
        <v>6215</v>
      </c>
      <c r="E3394" s="28"/>
      <c r="F3394" s="28"/>
      <c r="G3394" s="44"/>
      <c r="H3394" s="44"/>
      <c r="I3394" s="45"/>
      <c r="J3394" s="44"/>
      <c r="K3394" s="44"/>
      <c r="L3394" s="28"/>
      <c r="M3394" s="28"/>
      <c r="N3394" s="28"/>
      <c r="O3394" s="46"/>
      <c r="P3394" s="47"/>
      <c r="Q3394" s="47" t="s">
        <v>1860</v>
      </c>
      <c r="R3394" s="47"/>
      <c r="S3394" s="47"/>
      <c r="T3394" s="47" t="s">
        <v>1860</v>
      </c>
      <c r="U3394" s="47" t="s">
        <v>1860</v>
      </c>
      <c r="V3394" s="47"/>
      <c r="W3394" s="47"/>
      <c r="X3394" s="47"/>
      <c r="Y3394" s="47"/>
      <c r="Z3394" s="47"/>
      <c r="AA3394" s="47"/>
      <c r="AB3394" s="47"/>
      <c r="AC3394" s="28"/>
      <c r="AD3394" s="28"/>
      <c r="AE3394" s="44">
        <f>IFERROR(FLOOR(Table_Books[[#This Row],[Published_Date]],10), 0)</f>
        <v>0</v>
      </c>
      <c r="AF3394" s="28">
        <f>IFERROR(CEILING(VALUE(LEFT(Table_Books[[#This Row],[Published_Date]],FIND("-",Table_Books[[#This Row],[Published_Date]]&amp;"-")-1))/100, 1), 0)</f>
        <v>0</v>
      </c>
      <c r="AG3394" s="28"/>
      <c r="AH3394" s="28" t="s">
        <v>21609</v>
      </c>
      <c r="AI3394" s="28"/>
      <c r="AJ3394" s="28"/>
      <c r="AK3394" s="28" t="str">
        <f>Table_Books[[#This Row],[Title]]&amp;"_"&amp;Table_Books[[#This Row],[Author]]</f>
        <v>The Making of Americans_Stein, Gertrude</v>
      </c>
      <c r="AL3394" s="28" t="str">
        <f>Table_Books[[#This Row],[Author]]&amp;"_"&amp;Table_Books[[#This Row],[Title]]</f>
        <v>Stein, Gertrude_The Making of Americans</v>
      </c>
      <c r="AM3394" s="28" t="str">
        <f>Table_Books[[#This Row],[Title]]&amp;" by "&amp;Table_Books[[#This Row],[Author]]</f>
        <v>The Making of Americans by Stein, Gertrude</v>
      </c>
      <c r="AN3394" s="28"/>
      <c r="AO3394" s="28"/>
    </row>
    <row r="3395" spans="1:41" x14ac:dyDescent="0.35">
      <c r="A3395" s="52" t="str">
        <f>"B-" &amp; UPPER(TRIM(Table_Books[[#This Row],[Title]])) &amp; "|" &amp; UPPER(TRIM(Table_Books[[#This Row],[Author]]))</f>
        <v>B-THREE LIVES|STEIN, GERTRUDE</v>
      </c>
      <c r="B3395" s="28" t="str">
        <f>IF(COUNTIFS(Table_Books[Hash_ID],Table_Books[[#This Row],[Hash_ID]])&gt;1,"Y","N")</f>
        <v>N</v>
      </c>
      <c r="C3395" s="28" t="s">
        <v>20031</v>
      </c>
      <c r="D3395" s="28" t="s">
        <v>6215</v>
      </c>
      <c r="E3395" s="28"/>
      <c r="F3395" s="28"/>
      <c r="G3395" s="44"/>
      <c r="H3395" s="44"/>
      <c r="I3395" s="45"/>
      <c r="J3395" s="44"/>
      <c r="K3395" s="44"/>
      <c r="L3395" s="28"/>
      <c r="M3395" s="28"/>
      <c r="N3395" s="28"/>
      <c r="O3395" s="46"/>
      <c r="P3395" s="47"/>
      <c r="Q3395" s="47" t="s">
        <v>1860</v>
      </c>
      <c r="R3395" s="47"/>
      <c r="S3395" s="47"/>
      <c r="T3395" s="47" t="s">
        <v>1860</v>
      </c>
      <c r="U3395" s="47" t="s">
        <v>1860</v>
      </c>
      <c r="V3395" s="47"/>
      <c r="W3395" s="47"/>
      <c r="X3395" s="47"/>
      <c r="Y3395" s="47"/>
      <c r="Z3395" s="47"/>
      <c r="AA3395" s="47"/>
      <c r="AB3395" s="47"/>
      <c r="AC3395" s="28"/>
      <c r="AD3395" s="28"/>
      <c r="AE3395" s="44">
        <f>IFERROR(FLOOR(Table_Books[[#This Row],[Published_Date]],10), 0)</f>
        <v>0</v>
      </c>
      <c r="AF3395" s="28">
        <f>IFERROR(CEILING(VALUE(LEFT(Table_Books[[#This Row],[Published_Date]],FIND("-",Table_Books[[#This Row],[Published_Date]]&amp;"-")-1))/100, 1), 0)</f>
        <v>0</v>
      </c>
      <c r="AG3395" s="28"/>
      <c r="AH3395" s="28" t="s">
        <v>21609</v>
      </c>
      <c r="AI3395" s="28"/>
      <c r="AJ3395" s="28"/>
      <c r="AK3395" s="28" t="str">
        <f>Table_Books[[#This Row],[Title]]&amp;"_"&amp;Table_Books[[#This Row],[Author]]</f>
        <v>Three Lives_Stein, Gertrude</v>
      </c>
      <c r="AL3395" s="28" t="str">
        <f>Table_Books[[#This Row],[Author]]&amp;"_"&amp;Table_Books[[#This Row],[Title]]</f>
        <v>Stein, Gertrude_Three Lives</v>
      </c>
      <c r="AM3395" s="28" t="str">
        <f>Table_Books[[#This Row],[Title]]&amp;" by "&amp;Table_Books[[#This Row],[Author]]</f>
        <v>Three Lives by Stein, Gertrude</v>
      </c>
      <c r="AN3395" s="28"/>
      <c r="AO3395" s="28"/>
    </row>
    <row r="3396" spans="1:41" ht="29" x14ac:dyDescent="0.35">
      <c r="A3396" s="7" t="str">
        <f>"B-" &amp; UPPER(TRIM(Table_Books[[#This Row],[Title]])) &amp; "|" &amp; UPPER(TRIM(Table_Books[[#This Row],[Author]]))</f>
        <v>B-EAST OF EDEN|STEINBECK, JOHN</v>
      </c>
      <c r="B3396" s="28" t="str">
        <f>IF(COUNTIFS(Table_Books[Hash_ID],Table_Books[[#This Row],[Hash_ID]])&gt;1,"Y","N")</f>
        <v>N</v>
      </c>
      <c r="C3396" s="2" t="s">
        <v>1929</v>
      </c>
      <c r="D3396" s="2" t="s">
        <v>1981</v>
      </c>
      <c r="G3396" s="12">
        <v>1952</v>
      </c>
      <c r="H3396" s="12"/>
      <c r="I3396" s="8"/>
      <c r="J3396" s="12"/>
      <c r="K3396" s="12"/>
      <c r="L3396" s="2">
        <v>608</v>
      </c>
      <c r="M3396" s="2" t="s">
        <v>2051</v>
      </c>
      <c r="O3396" s="33"/>
      <c r="P3396" s="10">
        <v>5</v>
      </c>
      <c r="Q3396" s="10" t="s">
        <v>1824</v>
      </c>
      <c r="R3396" s="10"/>
      <c r="S3396" s="10"/>
      <c r="T3396" s="10" t="s">
        <v>1860</v>
      </c>
      <c r="U3396" s="10" t="s">
        <v>1860</v>
      </c>
      <c r="V3396" s="10"/>
      <c r="W3396" s="10"/>
      <c r="X3396" s="10"/>
      <c r="Y3396" s="10"/>
      <c r="Z3396" s="10"/>
      <c r="AA3396" s="10"/>
      <c r="AB3396" s="10"/>
      <c r="AE3396" s="12">
        <f>IFERROR(FLOOR(Table_Books[[#This Row],[Published_Date]],10), 0)</f>
        <v>1950</v>
      </c>
      <c r="AF3396" s="2">
        <f>IFERROR(CEILING(VALUE(LEFT(Table_Books[[#This Row],[Published_Date]],FIND("-",Table_Books[[#This Row],[Published_Date]]&amp;"-")-1))/100, 1), 0)</f>
        <v>20</v>
      </c>
      <c r="AK3396" s="2" t="str">
        <f>Table_Books[[#This Row],[Title]]&amp;"_"&amp;Table_Books[[#This Row],[Author]]</f>
        <v>East of Eden_Steinbeck, John</v>
      </c>
      <c r="AL3396" s="2" t="str">
        <f>Table_Books[[#This Row],[Author]]&amp;"_"&amp;Table_Books[[#This Row],[Title]]</f>
        <v>Steinbeck, John_East of Eden</v>
      </c>
      <c r="AM3396" s="2" t="str">
        <f>Table_Books[[#This Row],[Title]]&amp;" by "&amp;Table_Books[[#This Row],[Author]]</f>
        <v>East of Eden by Steinbeck, John</v>
      </c>
    </row>
    <row r="3397" spans="1:41" x14ac:dyDescent="0.35">
      <c r="A3397" s="7" t="str">
        <f>"B-" &amp; UPPER(TRIM(Table_Books[[#This Row],[Title]])) &amp; "|" &amp; UPPER(TRIM(Table_Books[[#This Row],[Author]]))</f>
        <v>B-OF MICE AND MEN|STEINBECK, JOHN</v>
      </c>
      <c r="B3397" s="28" t="str">
        <f>IF(COUNTIFS(Table_Books[Hash_ID],Table_Books[[#This Row],[Hash_ID]])&gt;1,"Y","N")</f>
        <v>N</v>
      </c>
      <c r="C3397" s="2" t="s">
        <v>5652</v>
      </c>
      <c r="D3397" s="2" t="s">
        <v>1981</v>
      </c>
      <c r="G3397" s="12"/>
      <c r="H3397" s="12"/>
      <c r="I3397" s="8"/>
      <c r="J3397" s="12"/>
      <c r="K3397" s="12"/>
      <c r="O3397" s="33"/>
      <c r="P3397" s="10"/>
      <c r="Q3397" s="10" t="s">
        <v>1860</v>
      </c>
      <c r="R3397" s="10"/>
      <c r="S3397" s="10"/>
      <c r="T3397" s="10" t="s">
        <v>1860</v>
      </c>
      <c r="U3397" s="10" t="s">
        <v>1860</v>
      </c>
      <c r="V3397" s="10"/>
      <c r="W3397" s="10"/>
      <c r="X3397" s="10"/>
      <c r="Y3397" s="10"/>
      <c r="Z3397" s="10"/>
      <c r="AA3397" s="10"/>
      <c r="AB3397" s="10"/>
      <c r="AE3397" s="12">
        <f>IFERROR(FLOOR(Table_Books[[#This Row],[Published_Date]],10), 0)</f>
        <v>0</v>
      </c>
      <c r="AF3397" s="2">
        <f>IFERROR(CEILING(VALUE(LEFT(Table_Books[[#This Row],[Published_Date]],FIND("-",Table_Books[[#This Row],[Published_Date]]&amp;"-")-1))/100, 1), 0)</f>
        <v>0</v>
      </c>
      <c r="AH3397" s="2" t="s">
        <v>21601</v>
      </c>
      <c r="AK3397" s="2" t="str">
        <f>Table_Books[[#This Row],[Title]]&amp;"_"&amp;Table_Books[[#This Row],[Author]]</f>
        <v>Of Mice and Men_Steinbeck, John</v>
      </c>
      <c r="AL3397" s="2" t="str">
        <f>Table_Books[[#This Row],[Author]]&amp;"_"&amp;Table_Books[[#This Row],[Title]]</f>
        <v>Steinbeck, John_Of Mice and Men</v>
      </c>
      <c r="AM3397" s="2" t="str">
        <f>Table_Books[[#This Row],[Title]]&amp;" by "&amp;Table_Books[[#This Row],[Author]]</f>
        <v>Of Mice and Men by Steinbeck, John</v>
      </c>
    </row>
    <row r="3398" spans="1:41" x14ac:dyDescent="0.35">
      <c r="A3398" s="7" t="str">
        <f>"B-" &amp; UPPER(TRIM(Table_Books[[#This Row],[Title]])) &amp; "|" &amp; UPPER(TRIM(Table_Books[[#This Row],[Author]]))</f>
        <v>B-THE GRAPES OF WRATH|STEINBECK, JOHN</v>
      </c>
      <c r="B3398" s="28" t="str">
        <f>IF(COUNTIFS(Table_Books[Hash_ID],Table_Books[[#This Row],[Hash_ID]])&gt;1,"Y","N")</f>
        <v>N</v>
      </c>
      <c r="C3398" s="2" t="s">
        <v>5653</v>
      </c>
      <c r="D3398" s="2" t="s">
        <v>1981</v>
      </c>
      <c r="G3398" s="12"/>
      <c r="H3398" s="12"/>
      <c r="I3398" s="8"/>
      <c r="J3398" s="12"/>
      <c r="K3398" s="12"/>
      <c r="O3398" s="33"/>
      <c r="P3398" s="10"/>
      <c r="Q3398" s="10" t="s">
        <v>1860</v>
      </c>
      <c r="R3398" s="10"/>
      <c r="S3398" s="10"/>
      <c r="T3398" s="10" t="s">
        <v>1860</v>
      </c>
      <c r="U3398" s="10" t="s">
        <v>1860</v>
      </c>
      <c r="V3398" s="10"/>
      <c r="W3398" s="10"/>
      <c r="X3398" s="10"/>
      <c r="Y3398" s="10"/>
      <c r="Z3398" s="10"/>
      <c r="AA3398" s="10"/>
      <c r="AB3398" s="10"/>
      <c r="AE3398" s="12">
        <f>IFERROR(FLOOR(Table_Books[[#This Row],[Published_Date]],10), 0)</f>
        <v>0</v>
      </c>
      <c r="AF3398" s="2">
        <f>IFERROR(CEILING(VALUE(LEFT(Table_Books[[#This Row],[Published_Date]],FIND("-",Table_Books[[#This Row],[Published_Date]]&amp;"-")-1))/100, 1), 0)</f>
        <v>0</v>
      </c>
      <c r="AH3398" s="2" t="s">
        <v>21601</v>
      </c>
      <c r="AK3398" s="2" t="str">
        <f>Table_Books[[#This Row],[Title]]&amp;"_"&amp;Table_Books[[#This Row],[Author]]</f>
        <v>The Grapes of Wrath_Steinbeck, John</v>
      </c>
      <c r="AL3398" s="2" t="str">
        <f>Table_Books[[#This Row],[Author]]&amp;"_"&amp;Table_Books[[#This Row],[Title]]</f>
        <v>Steinbeck, John_The Grapes of Wrath</v>
      </c>
      <c r="AM3398" s="2" t="str">
        <f>Table_Books[[#This Row],[Title]]&amp;" by "&amp;Table_Books[[#This Row],[Author]]</f>
        <v>The Grapes of Wrath by Steinbeck, John</v>
      </c>
    </row>
    <row r="3399" spans="1:41" x14ac:dyDescent="0.35">
      <c r="A3399" s="7" t="str">
        <f>"B-" &amp; UPPER(TRIM(Table_Books[[#This Row],[Title]])) &amp; "|" &amp; UPPER(TRIM(Table_Books[[#This Row],[Author]]))</f>
        <v>B-THE CHARTERHOUSE OF PARMA|STENDHAL</v>
      </c>
      <c r="B3399" s="28" t="str">
        <f>IF(COUNTIFS(Table_Books[Hash_ID],Table_Books[[#This Row],[Hash_ID]])&gt;1,"Y","N")</f>
        <v>N</v>
      </c>
      <c r="C3399" s="2" t="s">
        <v>5476</v>
      </c>
      <c r="D3399" s="2" t="s">
        <v>322</v>
      </c>
      <c r="G3399" s="12"/>
      <c r="H3399" s="12"/>
      <c r="I3399" s="8"/>
      <c r="J3399" s="12"/>
      <c r="K3399" s="12"/>
      <c r="O3399" s="33"/>
      <c r="P3399" s="10"/>
      <c r="Q3399" s="10" t="s">
        <v>1860</v>
      </c>
      <c r="R3399" s="10"/>
      <c r="S3399" s="10"/>
      <c r="T3399" s="10" t="s">
        <v>1860</v>
      </c>
      <c r="U3399" s="10" t="s">
        <v>1860</v>
      </c>
      <c r="V3399" s="10"/>
      <c r="W3399" s="10"/>
      <c r="X3399" s="10"/>
      <c r="Y3399" s="10"/>
      <c r="Z3399" s="10"/>
      <c r="AA3399" s="10"/>
      <c r="AB3399" s="10"/>
      <c r="AE3399" s="12">
        <f>IFERROR(FLOOR(Table_Books[[#This Row],[Published_Date]],10), 0)</f>
        <v>0</v>
      </c>
      <c r="AF3399" s="2">
        <f>IFERROR(CEILING(VALUE(LEFT(Table_Books[[#This Row],[Published_Date]],FIND("-",Table_Books[[#This Row],[Published_Date]]&amp;"-")-1))/100, 1), 0)</f>
        <v>0</v>
      </c>
      <c r="AH3399" s="2" t="s">
        <v>21597</v>
      </c>
      <c r="AK3399" s="2" t="str">
        <f>Table_Books[[#This Row],[Title]]&amp;"_"&amp;Table_Books[[#This Row],[Author]]</f>
        <v>The Charterhouse of Parma_Stendhal</v>
      </c>
      <c r="AL3399" s="2" t="str">
        <f>Table_Books[[#This Row],[Author]]&amp;"_"&amp;Table_Books[[#This Row],[Title]]</f>
        <v>Stendhal_The Charterhouse of Parma</v>
      </c>
      <c r="AM3399" s="2" t="str">
        <f>Table_Books[[#This Row],[Title]]&amp;" by "&amp;Table_Books[[#This Row],[Author]]</f>
        <v>The Charterhouse of Parma by Stendhal</v>
      </c>
    </row>
    <row r="3400" spans="1:41" ht="43.5" x14ac:dyDescent="0.35">
      <c r="A3400" s="52" t="str">
        <f>"B-" &amp; UPPER(TRIM(Table_Books[[#This Row],[Title]])) &amp; "|" &amp; UPPER(TRIM(Table_Books[[#This Row],[Author]]))</f>
        <v>B-THE RED AND THE BLACK|STENDHAL</v>
      </c>
      <c r="B3400" s="28" t="str">
        <f>IF(COUNTIFS(Table_Books[Hash_ID],Table_Books[[#This Row],[Hash_ID]])&gt;1,"Y","N")</f>
        <v>N</v>
      </c>
      <c r="C3400" s="28" t="s">
        <v>5474</v>
      </c>
      <c r="D3400" s="28" t="s">
        <v>322</v>
      </c>
      <c r="E3400" s="28"/>
      <c r="F3400" s="28"/>
      <c r="G3400" s="44">
        <v>1830</v>
      </c>
      <c r="H3400" s="44"/>
      <c r="I3400" s="45"/>
      <c r="J3400" s="44"/>
      <c r="K3400" s="44"/>
      <c r="L3400" s="28">
        <v>576</v>
      </c>
      <c r="M3400" s="28" t="s">
        <v>5123</v>
      </c>
      <c r="N3400" s="28"/>
      <c r="O3400" s="46"/>
      <c r="P3400" s="47"/>
      <c r="Q3400" s="47" t="s">
        <v>1860</v>
      </c>
      <c r="R3400" s="47"/>
      <c r="S3400" s="47"/>
      <c r="T3400" s="47" t="s">
        <v>1860</v>
      </c>
      <c r="U3400" s="47" t="s">
        <v>1860</v>
      </c>
      <c r="V3400" s="47"/>
      <c r="W3400" s="47"/>
      <c r="X3400" s="47"/>
      <c r="Y3400" s="47"/>
      <c r="Z3400" s="47"/>
      <c r="AA3400" s="47"/>
      <c r="AB3400" s="47"/>
      <c r="AC3400" s="28"/>
      <c r="AD3400" s="28"/>
      <c r="AE3400" s="44">
        <f>IFERROR(FLOOR(Table_Books[[#This Row],[Published_Date]],10), 0)</f>
        <v>1830</v>
      </c>
      <c r="AF3400" s="28">
        <f>IFERROR(CEILING(VALUE(LEFT(Table_Books[[#This Row],[Published_Date]],FIND("-",Table_Books[[#This Row],[Published_Date]]&amp;"-")-1))/100, 1), 0)</f>
        <v>19</v>
      </c>
      <c r="AG3400" s="28"/>
      <c r="AH3400" s="28" t="s">
        <v>21597</v>
      </c>
      <c r="AI3400" s="28"/>
      <c r="AJ3400" s="28"/>
      <c r="AK3400" s="28" t="str">
        <f>Table_Books[[#This Row],[Title]]&amp;"_"&amp;Table_Books[[#This Row],[Author]]</f>
        <v>The Red and the Black_Stendhal</v>
      </c>
      <c r="AL3400" s="28" t="str">
        <f>Table_Books[[#This Row],[Author]]&amp;"_"&amp;Table_Books[[#This Row],[Title]]</f>
        <v>Stendhal_The Red and the Black</v>
      </c>
      <c r="AM3400" s="28" t="str">
        <f>Table_Books[[#This Row],[Title]]&amp;" by "&amp;Table_Books[[#This Row],[Author]]</f>
        <v>The Red and the Black by Stendhal</v>
      </c>
      <c r="AN3400" s="28"/>
      <c r="AO3400" s="28"/>
    </row>
    <row r="3401" spans="1:41" x14ac:dyDescent="0.35">
      <c r="A3401" s="52" t="str">
        <f>"B-" &amp; UPPER(TRIM(Table_Books[[#This Row],[Title]])) &amp; "|" &amp; UPPER(TRIM(Table_Books[[#This Row],[Author]]))</f>
        <v>B-ODILON REDON: DREAMS AND NIGHTMARES|STEPHEN EISENMAN</v>
      </c>
      <c r="B3401" s="28" t="str">
        <f>IF(COUNTIFS(Table_Books[Hash_ID],Table_Books[[#This Row],[Hash_ID]])&gt;1,"Y","N")</f>
        <v>N</v>
      </c>
      <c r="C3401" s="28" t="s">
        <v>16152</v>
      </c>
      <c r="D3401" s="51" t="s">
        <v>16153</v>
      </c>
      <c r="E3401" s="28"/>
      <c r="F3401" s="28"/>
      <c r="G3401" s="44"/>
      <c r="H3401" s="44"/>
      <c r="I3401" s="45"/>
      <c r="J3401" s="44"/>
      <c r="K3401" s="44"/>
      <c r="L3401" s="28"/>
      <c r="M3401" s="28"/>
      <c r="N3401" s="28"/>
      <c r="O3401" s="46"/>
      <c r="P3401" s="47"/>
      <c r="Q3401" s="47" t="s">
        <v>1860</v>
      </c>
      <c r="R3401" s="47"/>
      <c r="S3401" s="47"/>
      <c r="T3401" s="47" t="s">
        <v>1860</v>
      </c>
      <c r="U3401" s="47" t="s">
        <v>1860</v>
      </c>
      <c r="V3401" s="47"/>
      <c r="W3401" s="47"/>
      <c r="X3401" s="47"/>
      <c r="Y3401" s="47"/>
      <c r="Z3401" s="47"/>
      <c r="AA3401" s="47"/>
      <c r="AB3401" s="47"/>
      <c r="AC3401" s="28"/>
      <c r="AD3401" s="28"/>
      <c r="AE3401" s="44">
        <f>IFERROR(FLOOR(Table_Books[[#This Row],[Published_Date]],10), 0)</f>
        <v>0</v>
      </c>
      <c r="AF3401" s="28">
        <f>IFERROR(CEILING(VALUE(LEFT(Table_Books[[#This Row],[Published_Date]],FIND("-",Table_Books[[#This Row],[Published_Date]]&amp;"-")-1))/100, 1), 0)</f>
        <v>0</v>
      </c>
      <c r="AG3401" s="28"/>
      <c r="AH3401" s="28"/>
      <c r="AI3401" s="28"/>
      <c r="AJ3401" s="28" t="s">
        <v>16093</v>
      </c>
      <c r="AK3401" s="28" t="str">
        <f>Table_Books[[#This Row],[Title]]&amp;"_"&amp;Table_Books[[#This Row],[Author]]</f>
        <v>Odilon Redon: Dreams and Nightmares_Stephen Eisenman</v>
      </c>
      <c r="AL3401" s="28" t="str">
        <f>Table_Books[[#This Row],[Author]]&amp;"_"&amp;Table_Books[[#This Row],[Title]]</f>
        <v>Stephen Eisenman_Odilon Redon: Dreams and Nightmares</v>
      </c>
      <c r="AM3401" s="28" t="str">
        <f>Table_Books[[#This Row],[Title]]&amp;" by "&amp;Table_Books[[#This Row],[Author]]</f>
        <v>Odilon Redon: Dreams and Nightmares by Stephen Eisenman</v>
      </c>
      <c r="AN3401" s="28"/>
      <c r="AO3401" s="28"/>
    </row>
    <row r="3402" spans="1:41" x14ac:dyDescent="0.35">
      <c r="A3402" s="52" t="str">
        <f>"B-" &amp; UPPER(TRIM(Table_Books[[#This Row],[Title]])) &amp; "|" &amp; UPPER(TRIM(Table_Books[[#This Row],[Author]]))</f>
        <v>B-SNOW CRASH|STEPHENSON, NEAL</v>
      </c>
      <c r="B3402" s="28" t="str">
        <f>IF(COUNTIFS(Table_Books[Hash_ID],Table_Books[[#This Row],[Hash_ID]])&gt;1,"Y","N")</f>
        <v>N</v>
      </c>
      <c r="C3402" s="28" t="s">
        <v>6947</v>
      </c>
      <c r="D3402" s="28" t="s">
        <v>8406</v>
      </c>
      <c r="E3402" s="28"/>
      <c r="F3402" s="28"/>
      <c r="G3402" s="44"/>
      <c r="H3402" s="44"/>
      <c r="I3402" s="45"/>
      <c r="J3402" s="44"/>
      <c r="K3402" s="44"/>
      <c r="L3402" s="28"/>
      <c r="M3402" s="28"/>
      <c r="N3402" s="28"/>
      <c r="O3402" s="46"/>
      <c r="P3402" s="47"/>
      <c r="Q3402" s="47" t="s">
        <v>1860</v>
      </c>
      <c r="R3402" s="47"/>
      <c r="S3402" s="47"/>
      <c r="T3402" s="47" t="s">
        <v>1860</v>
      </c>
      <c r="U3402" s="47" t="s">
        <v>1860</v>
      </c>
      <c r="V3402" s="47"/>
      <c r="W3402" s="47"/>
      <c r="X3402" s="47"/>
      <c r="Y3402" s="47"/>
      <c r="Z3402" s="47"/>
      <c r="AA3402" s="47"/>
      <c r="AB3402" s="47"/>
      <c r="AC3402" s="28"/>
      <c r="AD3402" s="28"/>
      <c r="AE3402" s="44">
        <f>IFERROR(FLOOR(Table_Books[[#This Row],[Published_Date]],10), 0)</f>
        <v>0</v>
      </c>
      <c r="AF3402" s="28">
        <f>IFERROR(CEILING(VALUE(LEFT(Table_Books[[#This Row],[Published_Date]],FIND("-",Table_Books[[#This Row],[Published_Date]]&amp;"-")-1))/100, 1), 0)</f>
        <v>0</v>
      </c>
      <c r="AG3402" s="28"/>
      <c r="AH3402" s="28"/>
      <c r="AI3402" s="28"/>
      <c r="AJ3402" s="28"/>
      <c r="AK3402" s="28" t="str">
        <f>Table_Books[[#This Row],[Title]]&amp;"_"&amp;Table_Books[[#This Row],[Author]]</f>
        <v>Snow Crash_Stephenson, Neal</v>
      </c>
      <c r="AL3402" s="28" t="str">
        <f>Table_Books[[#This Row],[Author]]&amp;"_"&amp;Table_Books[[#This Row],[Title]]</f>
        <v>Stephenson, Neal_Snow Crash</v>
      </c>
      <c r="AM3402" s="28" t="str">
        <f>Table_Books[[#This Row],[Title]]&amp;" by "&amp;Table_Books[[#This Row],[Author]]</f>
        <v>Snow Crash by Stephenson, Neal</v>
      </c>
      <c r="AN3402" s="28"/>
      <c r="AO3402" s="28"/>
    </row>
    <row r="3403" spans="1:41" x14ac:dyDescent="0.35">
      <c r="A3403" s="52" t="str">
        <f>"B-" &amp; UPPER(TRIM(Table_Books[[#This Row],[Title]])) &amp; "|" &amp; UPPER(TRIM(Table_Books[[#This Row],[Author]]))</f>
        <v>B-A SENTIMENTAL JOURNEY THROUGH FRANCE AND ITALY|STERNE, LAURENCE</v>
      </c>
      <c r="B3403" s="28" t="str">
        <f>IF(COUNTIFS(Table_Books[Hash_ID],Table_Books[[#This Row],[Hash_ID]])&gt;1,"Y","N")</f>
        <v>N</v>
      </c>
      <c r="C3403" s="28" t="s">
        <v>19450</v>
      </c>
      <c r="D3403" s="28" t="s">
        <v>11039</v>
      </c>
      <c r="E3403" s="28"/>
      <c r="F3403" s="28"/>
      <c r="G3403" s="44"/>
      <c r="H3403" s="44"/>
      <c r="I3403" s="45"/>
      <c r="J3403" s="44"/>
      <c r="K3403" s="44"/>
      <c r="L3403" s="28"/>
      <c r="M3403" s="28"/>
      <c r="N3403" s="28"/>
      <c r="O3403" s="46"/>
      <c r="P3403" s="47"/>
      <c r="Q3403" s="47" t="s">
        <v>1860</v>
      </c>
      <c r="R3403" s="47"/>
      <c r="S3403" s="47"/>
      <c r="T3403" s="47" t="s">
        <v>1860</v>
      </c>
      <c r="U3403" s="47" t="s">
        <v>1860</v>
      </c>
      <c r="V3403" s="47"/>
      <c r="W3403" s="47"/>
      <c r="X3403" s="47"/>
      <c r="Y3403" s="47"/>
      <c r="Z3403" s="47"/>
      <c r="AA3403" s="47"/>
      <c r="AB3403" s="47"/>
      <c r="AC3403" s="28"/>
      <c r="AD3403" s="28"/>
      <c r="AE3403" s="44">
        <f>IFERROR(FLOOR(Table_Books[[#This Row],[Published_Date]],10), 0)</f>
        <v>0</v>
      </c>
      <c r="AF3403" s="28">
        <f>IFERROR(CEILING(VALUE(LEFT(Table_Books[[#This Row],[Published_Date]],FIND("-",Table_Books[[#This Row],[Published_Date]]&amp;"-")-1))/100, 1), 0)</f>
        <v>0</v>
      </c>
      <c r="AG3403" s="28"/>
      <c r="AH3403" s="28" t="s">
        <v>21593</v>
      </c>
      <c r="AI3403" s="28"/>
      <c r="AJ3403" s="28"/>
      <c r="AK3403" s="28" t="str">
        <f>Table_Books[[#This Row],[Title]]&amp;"_"&amp;Table_Books[[#This Row],[Author]]</f>
        <v>A Sentimental Journey Through France and Italy_Sterne, Laurence</v>
      </c>
      <c r="AL3403" s="28" t="str">
        <f>Table_Books[[#This Row],[Author]]&amp;"_"&amp;Table_Books[[#This Row],[Title]]</f>
        <v>Sterne, Laurence_A Sentimental Journey Through France and Italy</v>
      </c>
      <c r="AM3403" s="28" t="str">
        <f>Table_Books[[#This Row],[Title]]&amp;" by "&amp;Table_Books[[#This Row],[Author]]</f>
        <v>A Sentimental Journey Through France and Italy by Sterne, Laurence</v>
      </c>
      <c r="AN3403" s="28"/>
      <c r="AO3403" s="28"/>
    </row>
    <row r="3404" spans="1:41" ht="29" x14ac:dyDescent="0.35">
      <c r="A3404" s="7" t="str">
        <f>"B-" &amp; UPPER(TRIM(Table_Books[[#This Row],[Title]])) &amp; "|" &amp; UPPER(TRIM(Table_Books[[#This Row],[Author]]))</f>
        <v>B-THE LIFE AND OPINIONS OF TRISTRAM SHANDY, GENTLEMAN|STERNE, LAURENCE</v>
      </c>
      <c r="B3404" s="28" t="str">
        <f>IF(COUNTIFS(Table_Books[Hash_ID],Table_Books[[#This Row],[Hash_ID]])&gt;1,"Y","N")</f>
        <v>Y</v>
      </c>
      <c r="C3404" s="2" t="s">
        <v>11011</v>
      </c>
      <c r="D3404" s="2" t="s">
        <v>11039</v>
      </c>
      <c r="G3404" s="12"/>
      <c r="H3404" s="12"/>
      <c r="I3404" s="8"/>
      <c r="J3404" s="12"/>
      <c r="K3404" s="12"/>
      <c r="N3404" s="2" t="s">
        <v>11008</v>
      </c>
      <c r="O3404" s="33"/>
      <c r="P3404" s="10"/>
      <c r="Q3404" s="10" t="s">
        <v>1860</v>
      </c>
      <c r="R3404" s="10"/>
      <c r="S3404" s="10"/>
      <c r="T3404" s="10" t="s">
        <v>1860</v>
      </c>
      <c r="U3404" s="10" t="s">
        <v>1860</v>
      </c>
      <c r="V3404" s="10"/>
      <c r="W3404" s="10"/>
      <c r="X3404" s="10"/>
      <c r="Y3404" s="10"/>
      <c r="Z3404" s="10"/>
      <c r="AA3404" s="10"/>
      <c r="AB3404" s="10"/>
      <c r="AE3404" s="12">
        <f>IFERROR(FLOOR(Table_Books[[#This Row],[Published_Date]],10), 0)</f>
        <v>0</v>
      </c>
      <c r="AF3404" s="2">
        <f>IFERROR(CEILING(VALUE(LEFT(Table_Books[[#This Row],[Published_Date]],FIND("-",Table_Books[[#This Row],[Published_Date]]&amp;"-")-1))/100, 1), 0)</f>
        <v>0</v>
      </c>
      <c r="AK3404" s="2" t="str">
        <f>Table_Books[[#This Row],[Title]]&amp;"_"&amp;Table_Books[[#This Row],[Author]]</f>
        <v>The Life and Opinions of Tristram Shandy, Gentleman_Sterne, Laurence</v>
      </c>
      <c r="AL3404" s="2" t="str">
        <f>Table_Books[[#This Row],[Author]]&amp;"_"&amp;Table_Books[[#This Row],[Title]]</f>
        <v>Sterne, Laurence_The Life and Opinions of Tristram Shandy, Gentleman</v>
      </c>
      <c r="AM3404" s="2" t="str">
        <f>Table_Books[[#This Row],[Title]]&amp;" by "&amp;Table_Books[[#This Row],[Author]]</f>
        <v>The Life and Opinions of Tristram Shandy, Gentleman by Sterne, Laurence</v>
      </c>
    </row>
    <row r="3405" spans="1:41" x14ac:dyDescent="0.35">
      <c r="A3405" s="7" t="str">
        <f>"B-" &amp; UPPER(TRIM(Table_Books[[#This Row],[Title]])) &amp; "|" &amp; UPPER(TRIM(Table_Books[[#This Row],[Author]]))</f>
        <v>B-THE LIFE AND OPINIONS OF TRISTRAM SHANDY, GENTLEMAN|STERNE, LAURENCE</v>
      </c>
      <c r="B3405" s="35" t="str">
        <f>IF(COUNTIFS(Table_Books[Hash_ID],Table_Books[[#This Row],[Hash_ID]])&gt;1,"Y","N")</f>
        <v>Y</v>
      </c>
      <c r="C3405" s="35" t="s">
        <v>11011</v>
      </c>
      <c r="D3405" s="35" t="s">
        <v>11039</v>
      </c>
      <c r="E3405" s="35"/>
      <c r="F3405" s="35"/>
      <c r="G3405" s="36"/>
      <c r="H3405" s="36"/>
      <c r="I3405" s="37"/>
      <c r="J3405" s="36"/>
      <c r="K3405" s="36"/>
      <c r="L3405" s="35"/>
      <c r="M3405" s="35"/>
      <c r="N3405" s="35"/>
      <c r="O3405" s="38"/>
      <c r="P3405" s="39"/>
      <c r="Q3405" s="10" t="s">
        <v>1860</v>
      </c>
      <c r="R3405" s="39"/>
      <c r="S3405" s="39"/>
      <c r="T3405" s="10" t="s">
        <v>1860</v>
      </c>
      <c r="U3405" s="10" t="s">
        <v>1860</v>
      </c>
      <c r="V3405" s="39"/>
      <c r="W3405" s="39"/>
      <c r="X3405" s="39"/>
      <c r="Y3405" s="39"/>
      <c r="Z3405" s="39"/>
      <c r="AA3405" s="39"/>
      <c r="AB3405" s="39"/>
      <c r="AC3405" s="35"/>
      <c r="AD3405" s="35"/>
      <c r="AE3405" s="36">
        <f>IFERROR(FLOOR(Table_Books[[#This Row],[Published_Date]],10), 0)</f>
        <v>0</v>
      </c>
      <c r="AF3405" s="35">
        <f>IFERROR(CEILING(VALUE(LEFT(Table_Books[[#This Row],[Published_Date]],FIND("-",Table_Books[[#This Row],[Published_Date]]&amp;"-")-1))/100, 1), 0)</f>
        <v>0</v>
      </c>
      <c r="AG3405" s="35"/>
      <c r="AH3405" s="35" t="s">
        <v>21593</v>
      </c>
      <c r="AI3405" s="35"/>
      <c r="AJ3405" s="35"/>
      <c r="AK3405" s="35" t="str">
        <f>Table_Books[[#This Row],[Title]]&amp;"_"&amp;Table_Books[[#This Row],[Author]]</f>
        <v>The Life and Opinions of Tristram Shandy, Gentleman_Sterne, Laurence</v>
      </c>
      <c r="AL3405" s="35" t="str">
        <f>Table_Books[[#This Row],[Author]]&amp;"_"&amp;Table_Books[[#This Row],[Title]]</f>
        <v>Sterne, Laurence_The Life and Opinions of Tristram Shandy, Gentleman</v>
      </c>
      <c r="AM3405" s="35" t="str">
        <f>Table_Books[[#This Row],[Title]]&amp;" by "&amp;Table_Books[[#This Row],[Author]]</f>
        <v>The Life and Opinions of Tristram Shandy, Gentleman by Sterne, Laurence</v>
      </c>
      <c r="AN3405" s="35"/>
      <c r="AO3405" s="35"/>
    </row>
    <row r="3406" spans="1:41" x14ac:dyDescent="0.35">
      <c r="A3406" s="7" t="str">
        <f>"B-" &amp; UPPER(TRIM(Table_Books[[#This Row],[Title]])) &amp; "|" &amp; UPPER(TRIM(Table_Books[[#This Row],[Author]]))</f>
        <v>B-POEMS (COLLECTED POEMS)|STEVENS, WALLACE (CONT. WORK)</v>
      </c>
      <c r="B3406" s="35" t="str">
        <f>IF(COUNTIFS(Table_Books[Hash_ID],Table_Books[[#This Row],[Hash_ID]])&gt;1,"Y","N")</f>
        <v>N</v>
      </c>
      <c r="C3406" s="35" t="s">
        <v>19697</v>
      </c>
      <c r="D3406" s="48" t="s">
        <v>19698</v>
      </c>
      <c r="E3406" s="35"/>
      <c r="F3406" s="35"/>
      <c r="G3406" s="36"/>
      <c r="H3406" s="36"/>
      <c r="I3406" s="37"/>
      <c r="J3406" s="36"/>
      <c r="K3406" s="36"/>
      <c r="L3406" s="35"/>
      <c r="M3406" s="35"/>
      <c r="N3406" s="35"/>
      <c r="O3406" s="38"/>
      <c r="P3406" s="39"/>
      <c r="Q3406" s="10" t="s">
        <v>1860</v>
      </c>
      <c r="R3406" s="39"/>
      <c r="S3406" s="39"/>
      <c r="T3406" s="10" t="s">
        <v>1860</v>
      </c>
      <c r="U3406" s="10" t="s">
        <v>1860</v>
      </c>
      <c r="V3406" s="39"/>
      <c r="W3406" s="39"/>
      <c r="X3406" s="39"/>
      <c r="Y3406" s="39"/>
      <c r="Z3406" s="39"/>
      <c r="AA3406" s="39"/>
      <c r="AB3406" s="39"/>
      <c r="AC3406" s="35"/>
      <c r="AD3406" s="35"/>
      <c r="AE3406" s="36">
        <f>IFERROR(FLOOR(Table_Books[[#This Row],[Published_Date]],10), 0)</f>
        <v>0</v>
      </c>
      <c r="AF3406" s="35">
        <f>IFERROR(CEILING(VALUE(LEFT(Table_Books[[#This Row],[Published_Date]],FIND("-",Table_Books[[#This Row],[Published_Date]]&amp;"-")-1))/100, 1), 0)</f>
        <v>0</v>
      </c>
      <c r="AG3406" s="35"/>
      <c r="AH3406" s="35" t="s">
        <v>21601</v>
      </c>
      <c r="AI3406" s="35"/>
      <c r="AJ3406" s="35"/>
      <c r="AK3406" s="35" t="str">
        <f>Table_Books[[#This Row],[Title]]&amp;"_"&amp;Table_Books[[#This Row],[Author]]</f>
        <v>Poems (Collected Poems)_Stevens, Wallace (Cont. work)</v>
      </c>
      <c r="AL3406" s="35" t="str">
        <f>Table_Books[[#This Row],[Author]]&amp;"_"&amp;Table_Books[[#This Row],[Title]]</f>
        <v>Stevens, Wallace (Cont. work)_Poems (Collected Poems)</v>
      </c>
      <c r="AM3406" s="35" t="str">
        <f>Table_Books[[#This Row],[Title]]&amp;" by "&amp;Table_Books[[#This Row],[Author]]</f>
        <v>Poems (Collected Poems) by Stevens, Wallace (Cont. work)</v>
      </c>
      <c r="AN3406" s="35"/>
      <c r="AO3406" s="35"/>
    </row>
    <row r="3407" spans="1:41" ht="29" x14ac:dyDescent="0.35">
      <c r="A3407" s="7" t="str">
        <f>"B-" &amp; UPPER(TRIM(Table_Books[[#This Row],[Title]])) &amp; "|" &amp; UPPER(TRIM(Table_Books[[#This Row],[Author]]))</f>
        <v>B-HARMONIUM / IDEAS OF ORDER / THE MAN WITH THE BLUE GUITAR|STEVENS, WALLACE</v>
      </c>
      <c r="B3407" s="35" t="str">
        <f>IF(COUNTIFS(Table_Books[Hash_ID],Table_Books[[#This Row],[Hash_ID]])&gt;1,"Y","N")</f>
        <v>N</v>
      </c>
      <c r="C3407" s="35" t="s">
        <v>19647</v>
      </c>
      <c r="D3407" s="35" t="s">
        <v>6424</v>
      </c>
      <c r="E3407" s="35"/>
      <c r="F3407" s="35"/>
      <c r="G3407" s="36"/>
      <c r="H3407" s="36"/>
      <c r="I3407" s="37"/>
      <c r="J3407" s="36"/>
      <c r="K3407" s="36"/>
      <c r="L3407" s="35"/>
      <c r="M3407" s="35"/>
      <c r="N3407" s="35"/>
      <c r="O3407" s="38"/>
      <c r="P3407" s="39"/>
      <c r="Q3407" s="10" t="s">
        <v>1860</v>
      </c>
      <c r="R3407" s="39"/>
      <c r="S3407" s="39"/>
      <c r="T3407" s="10" t="s">
        <v>1860</v>
      </c>
      <c r="U3407" s="10" t="s">
        <v>1860</v>
      </c>
      <c r="V3407" s="39"/>
      <c r="W3407" s="39"/>
      <c r="X3407" s="39"/>
      <c r="Y3407" s="39"/>
      <c r="Z3407" s="39"/>
      <c r="AA3407" s="39"/>
      <c r="AB3407" s="39"/>
      <c r="AC3407" s="35"/>
      <c r="AD3407" s="35"/>
      <c r="AE3407" s="36">
        <f>IFERROR(FLOOR(Table_Books[[#This Row],[Published_Date]],10), 0)</f>
        <v>0</v>
      </c>
      <c r="AF3407" s="35">
        <f>IFERROR(CEILING(VALUE(LEFT(Table_Books[[#This Row],[Published_Date]],FIND("-",Table_Books[[#This Row],[Published_Date]]&amp;"-")-1))/100, 1), 0)</f>
        <v>0</v>
      </c>
      <c r="AG3407" s="35"/>
      <c r="AH3407" s="35" t="s">
        <v>21600</v>
      </c>
      <c r="AI3407" s="35"/>
      <c r="AJ3407" s="35"/>
      <c r="AK3407" s="35" t="str">
        <f>Table_Books[[#This Row],[Title]]&amp;"_"&amp;Table_Books[[#This Row],[Author]]</f>
        <v>Harmonium / Ideas of Order / The Man with the Blue Guitar_Stevens, Wallace</v>
      </c>
      <c r="AL3407" s="35" t="str">
        <f>Table_Books[[#This Row],[Author]]&amp;"_"&amp;Table_Books[[#This Row],[Title]]</f>
        <v>Stevens, Wallace_Harmonium / Ideas of Order / The Man with the Blue Guitar</v>
      </c>
      <c r="AM3407" s="35" t="str">
        <f>Table_Books[[#This Row],[Title]]&amp;" by "&amp;Table_Books[[#This Row],[Author]]</f>
        <v>Harmonium / Ideas of Order / The Man with the Blue Guitar by Stevens, Wallace</v>
      </c>
      <c r="AN3407" s="35"/>
      <c r="AO3407" s="35"/>
    </row>
    <row r="3408" spans="1:41" x14ac:dyDescent="0.35">
      <c r="A3408" s="7" t="str">
        <f>"B-" &amp; UPPER(TRIM(Table_Books[[#This Row],[Title]])) &amp; "|" &amp; UPPER(TRIM(Table_Books[[#This Row],[Author]]))</f>
        <v>B-THE COLLECTED POEMS|STEVENS, WALLACE</v>
      </c>
      <c r="B3408" s="28" t="str">
        <f>IF(COUNTIFS(Table_Books[Hash_ID],Table_Books[[#This Row],[Hash_ID]])&gt;1,"Y","N")</f>
        <v>N</v>
      </c>
      <c r="C3408" s="2" t="s">
        <v>6131</v>
      </c>
      <c r="D3408" s="2" t="s">
        <v>6424</v>
      </c>
      <c r="G3408" s="12"/>
      <c r="H3408" s="12"/>
      <c r="I3408" s="8"/>
      <c r="J3408" s="12"/>
      <c r="K3408" s="12"/>
      <c r="O3408" s="33"/>
      <c r="P3408" s="10"/>
      <c r="Q3408" s="10" t="s">
        <v>1860</v>
      </c>
      <c r="R3408" s="10"/>
      <c r="S3408" s="10"/>
      <c r="T3408" s="10" t="s">
        <v>1860</v>
      </c>
      <c r="U3408" s="10" t="s">
        <v>1860</v>
      </c>
      <c r="V3408" s="10"/>
      <c r="W3408" s="10"/>
      <c r="X3408" s="10"/>
      <c r="Y3408" s="10"/>
      <c r="Z3408" s="10"/>
      <c r="AA3408" s="10"/>
      <c r="AB3408" s="10"/>
      <c r="AE3408" s="12">
        <f>IFERROR(FLOOR(Table_Books[[#This Row],[Published_Date]],10), 0)</f>
        <v>0</v>
      </c>
      <c r="AF3408" s="2">
        <f>IFERROR(CEILING(VALUE(LEFT(Table_Books[[#This Row],[Published_Date]],FIND("-",Table_Books[[#This Row],[Published_Date]]&amp;"-")-1))/100, 1), 0)</f>
        <v>0</v>
      </c>
      <c r="AK3408" s="2" t="str">
        <f>Table_Books[[#This Row],[Title]]&amp;"_"&amp;Table_Books[[#This Row],[Author]]</f>
        <v>The Collected Poems_Stevens, Wallace</v>
      </c>
      <c r="AL3408" s="2" t="str">
        <f>Table_Books[[#This Row],[Author]]&amp;"_"&amp;Table_Books[[#This Row],[Title]]</f>
        <v>Stevens, Wallace_The Collected Poems</v>
      </c>
      <c r="AM3408" s="2" t="str">
        <f>Table_Books[[#This Row],[Title]]&amp;" by "&amp;Table_Books[[#This Row],[Author]]</f>
        <v>The Collected Poems by Stevens, Wallace</v>
      </c>
    </row>
    <row r="3409" spans="1:41" x14ac:dyDescent="0.35">
      <c r="A3409" s="7" t="str">
        <f>"B-" &amp; UPPER(TRIM(Table_Books[[#This Row],[Title]])) &amp; "|" &amp; UPPER(TRIM(Table_Books[[#This Row],[Author]]))</f>
        <v>B-JUST MERCY: A STORY OF JUSTICE AND REDEMPTION|STEVENSON, BRYAN</v>
      </c>
      <c r="B3409" s="35" t="str">
        <f>IF(COUNTIFS(Table_Books[Hash_ID],Table_Books[[#This Row],[Hash_ID]])&gt;1,"Y","N")</f>
        <v>N</v>
      </c>
      <c r="C3409" s="35" t="s">
        <v>19925</v>
      </c>
      <c r="D3409" s="48" t="s">
        <v>19926</v>
      </c>
      <c r="E3409" s="35"/>
      <c r="F3409" s="35"/>
      <c r="G3409" s="36"/>
      <c r="H3409" s="36"/>
      <c r="I3409" s="37"/>
      <c r="J3409" s="36"/>
      <c r="K3409" s="36"/>
      <c r="L3409" s="35"/>
      <c r="M3409" s="35"/>
      <c r="N3409" s="35"/>
      <c r="O3409" s="38"/>
      <c r="P3409" s="39"/>
      <c r="Q3409" s="10" t="s">
        <v>1860</v>
      </c>
      <c r="R3409" s="39"/>
      <c r="S3409" s="39"/>
      <c r="T3409" s="10" t="s">
        <v>1860</v>
      </c>
      <c r="U3409" s="10" t="s">
        <v>1860</v>
      </c>
      <c r="V3409" s="39"/>
      <c r="W3409" s="39"/>
      <c r="X3409" s="39"/>
      <c r="Y3409" s="39"/>
      <c r="Z3409" s="39"/>
      <c r="AA3409" s="39"/>
      <c r="AB3409" s="39"/>
      <c r="AC3409" s="35"/>
      <c r="AD3409" s="35"/>
      <c r="AE3409" s="36">
        <f>IFERROR(FLOOR(Table_Books[[#This Row],[Published_Date]],10), 0)</f>
        <v>0</v>
      </c>
      <c r="AF3409" s="35">
        <f>IFERROR(CEILING(VALUE(LEFT(Table_Books[[#This Row],[Published_Date]],FIND("-",Table_Books[[#This Row],[Published_Date]]&amp;"-")-1))/100, 1), 0)</f>
        <v>0</v>
      </c>
      <c r="AG3409" s="35"/>
      <c r="AH3409" s="35" t="s">
        <v>21603</v>
      </c>
      <c r="AI3409" s="35"/>
      <c r="AJ3409" s="35"/>
      <c r="AK3409" s="35" t="str">
        <f>Table_Books[[#This Row],[Title]]&amp;"_"&amp;Table_Books[[#This Row],[Author]]</f>
        <v>Just Mercy: A Story of Justice and Redemption_Stevenson, Bryan</v>
      </c>
      <c r="AL3409" s="35" t="str">
        <f>Table_Books[[#This Row],[Author]]&amp;"_"&amp;Table_Books[[#This Row],[Title]]</f>
        <v>Stevenson, Bryan_Just Mercy: A Story of Justice and Redemption</v>
      </c>
      <c r="AM3409" s="35" t="str">
        <f>Table_Books[[#This Row],[Title]]&amp;" by "&amp;Table_Books[[#This Row],[Author]]</f>
        <v>Just Mercy: A Story of Justice and Redemption by Stevenson, Bryan</v>
      </c>
      <c r="AN3409" s="35"/>
      <c r="AO3409" s="35"/>
    </row>
    <row r="3410" spans="1:41" x14ac:dyDescent="0.35">
      <c r="A3410" s="7" t="str">
        <f>"B-" &amp; UPPER(TRIM(Table_Books[[#This Row],[Title]])) &amp; "|" &amp; UPPER(TRIM(Table_Books[[#This Row],[Author]]))</f>
        <v>B-DR. JEKYLL AND MR. HYDE|STEVENSON, ROBERT LOUIS</v>
      </c>
      <c r="B3410" s="28" t="str">
        <f>IF(COUNTIFS(Table_Books[Hash_ID],Table_Books[[#This Row],[Hash_ID]])&gt;1,"Y","N")</f>
        <v>N</v>
      </c>
      <c r="C3410" s="24" t="s">
        <v>14523</v>
      </c>
      <c r="D3410" s="24" t="s">
        <v>5202</v>
      </c>
      <c r="G3410" s="12"/>
      <c r="H3410" s="12"/>
      <c r="I3410" s="8"/>
      <c r="J3410" s="12"/>
      <c r="K3410" s="12"/>
      <c r="O3410" s="33"/>
      <c r="P3410" s="10"/>
      <c r="Q3410" s="10" t="s">
        <v>1860</v>
      </c>
      <c r="R3410" s="10"/>
      <c r="S3410" s="10"/>
      <c r="T3410" s="10" t="s">
        <v>1860</v>
      </c>
      <c r="U3410" s="10" t="s">
        <v>1860</v>
      </c>
      <c r="V3410" s="10"/>
      <c r="W3410" s="10"/>
      <c r="X3410" s="10"/>
      <c r="Y3410" s="10"/>
      <c r="Z3410" s="10"/>
      <c r="AA3410" s="10"/>
      <c r="AB3410" s="10"/>
      <c r="AE3410" s="12">
        <f>IFERROR(FLOOR(Table_Books[[#This Row],[Published_Date]],10), 0)</f>
        <v>0</v>
      </c>
      <c r="AF3410" s="2">
        <f>IFERROR(CEILING(VALUE(LEFT(Table_Books[[#This Row],[Published_Date]],FIND("-",Table_Books[[#This Row],[Published_Date]]&amp;"-")-1))/100, 1), 0)</f>
        <v>0</v>
      </c>
      <c r="AK3410" s="24" t="str">
        <f>Table_Books[[#This Row],[Title]]&amp;"_"&amp;Table_Books[[#This Row],[Author]]</f>
        <v>Dr. Jekyll and Mr. Hyde_Stevenson, Robert Louis</v>
      </c>
      <c r="AL3410" s="24" t="str">
        <f>Table_Books[[#This Row],[Author]]&amp;"_"&amp;Table_Books[[#This Row],[Title]]</f>
        <v>Stevenson, Robert Louis_Dr. Jekyll and Mr. Hyde</v>
      </c>
      <c r="AM3410" s="24" t="str">
        <f>Table_Books[[#This Row],[Title]]&amp;" by "&amp;Table_Books[[#This Row],[Author]]</f>
        <v>Dr. Jekyll and Mr. Hyde by Stevenson, Robert Louis</v>
      </c>
    </row>
    <row r="3411" spans="1:41" x14ac:dyDescent="0.35">
      <c r="A3411" s="7" t="str">
        <f>"B-" &amp; UPPER(TRIM(Table_Books[[#This Row],[Title]])) &amp; "|" &amp; UPPER(TRIM(Table_Books[[#This Row],[Author]]))</f>
        <v>B-KIDNAPPED|STEVENSON, ROBERT LOUIS</v>
      </c>
      <c r="B3411" s="35" t="str">
        <f>IF(COUNTIFS(Table_Books[Hash_ID],Table_Books[[#This Row],[Hash_ID]])&gt;1,"Y","N")</f>
        <v>N</v>
      </c>
      <c r="C3411" s="35" t="s">
        <v>19587</v>
      </c>
      <c r="D3411" s="35" t="s">
        <v>5202</v>
      </c>
      <c r="E3411" s="35"/>
      <c r="F3411" s="35"/>
      <c r="G3411" s="36"/>
      <c r="H3411" s="36"/>
      <c r="I3411" s="37"/>
      <c r="J3411" s="36"/>
      <c r="K3411" s="36"/>
      <c r="L3411" s="35"/>
      <c r="M3411" s="35"/>
      <c r="N3411" s="35"/>
      <c r="O3411" s="38"/>
      <c r="P3411" s="39"/>
      <c r="Q3411" s="10" t="s">
        <v>1860</v>
      </c>
      <c r="R3411" s="39"/>
      <c r="S3411" s="39"/>
      <c r="T3411" s="10" t="s">
        <v>1860</v>
      </c>
      <c r="U3411" s="10" t="s">
        <v>1860</v>
      </c>
      <c r="V3411" s="39"/>
      <c r="W3411" s="39"/>
      <c r="X3411" s="39"/>
      <c r="Y3411" s="39"/>
      <c r="Z3411" s="39"/>
      <c r="AA3411" s="39"/>
      <c r="AB3411" s="39"/>
      <c r="AC3411" s="35"/>
      <c r="AD3411" s="35"/>
      <c r="AE3411" s="36">
        <f>IFERROR(FLOOR(Table_Books[[#This Row],[Published_Date]],10), 0)</f>
        <v>0</v>
      </c>
      <c r="AF3411" s="35">
        <f>IFERROR(CEILING(VALUE(LEFT(Table_Books[[#This Row],[Published_Date]],FIND("-",Table_Books[[#This Row],[Published_Date]]&amp;"-")-1))/100, 1), 0)</f>
        <v>0</v>
      </c>
      <c r="AG3411" s="35"/>
      <c r="AH3411" s="35" t="s">
        <v>21597</v>
      </c>
      <c r="AI3411" s="35"/>
      <c r="AJ3411" s="35"/>
      <c r="AK3411" s="35" t="str">
        <f>Table_Books[[#This Row],[Title]]&amp;"_"&amp;Table_Books[[#This Row],[Author]]</f>
        <v>Kidnapped_Stevenson, Robert Louis</v>
      </c>
      <c r="AL3411" s="35" t="str">
        <f>Table_Books[[#This Row],[Author]]&amp;"_"&amp;Table_Books[[#This Row],[Title]]</f>
        <v>Stevenson, Robert Louis_Kidnapped</v>
      </c>
      <c r="AM3411" s="35" t="str">
        <f>Table_Books[[#This Row],[Title]]&amp;" by "&amp;Table_Books[[#This Row],[Author]]</f>
        <v>Kidnapped by Stevenson, Robert Louis</v>
      </c>
      <c r="AN3411" s="35"/>
      <c r="AO3411" s="35"/>
    </row>
    <row r="3412" spans="1:41" x14ac:dyDescent="0.35">
      <c r="A3412" s="7" t="str">
        <f>"B-" &amp; UPPER(TRIM(Table_Books[[#This Row],[Title]])) &amp; "|" &amp; UPPER(TRIM(Table_Books[[#This Row],[Author]]))</f>
        <v>B-STRANGE CASE OF DR JEKYLL AND MR HYDE|STEVENSON, ROBERT LOUIS</v>
      </c>
      <c r="B3412" s="35" t="str">
        <f>IF(COUNTIFS(Table_Books[Hash_ID],Table_Books[[#This Row],[Hash_ID]])&gt;1,"Y","N")</f>
        <v>Y</v>
      </c>
      <c r="C3412" s="35" t="s">
        <v>19586</v>
      </c>
      <c r="D3412" s="35" t="s">
        <v>5202</v>
      </c>
      <c r="E3412" s="35"/>
      <c r="F3412" s="35"/>
      <c r="G3412" s="36"/>
      <c r="H3412" s="36"/>
      <c r="I3412" s="37"/>
      <c r="J3412" s="36"/>
      <c r="K3412" s="36"/>
      <c r="L3412" s="35"/>
      <c r="M3412" s="35"/>
      <c r="N3412" s="35"/>
      <c r="O3412" s="38"/>
      <c r="P3412" s="39"/>
      <c r="Q3412" s="10" t="s">
        <v>1860</v>
      </c>
      <c r="R3412" s="39"/>
      <c r="S3412" s="39"/>
      <c r="T3412" s="10" t="s">
        <v>1860</v>
      </c>
      <c r="U3412" s="10" t="s">
        <v>1860</v>
      </c>
      <c r="V3412" s="39"/>
      <c r="W3412" s="39"/>
      <c r="X3412" s="39"/>
      <c r="Y3412" s="39"/>
      <c r="Z3412" s="39"/>
      <c r="AA3412" s="39"/>
      <c r="AB3412" s="39"/>
      <c r="AC3412" s="35"/>
      <c r="AD3412" s="35"/>
      <c r="AE3412" s="36">
        <f>IFERROR(FLOOR(Table_Books[[#This Row],[Published_Date]],10), 0)</f>
        <v>0</v>
      </c>
      <c r="AF3412" s="35">
        <f>IFERROR(CEILING(VALUE(LEFT(Table_Books[[#This Row],[Published_Date]],FIND("-",Table_Books[[#This Row],[Published_Date]]&amp;"-")-1))/100, 1), 0)</f>
        <v>0</v>
      </c>
      <c r="AG3412" s="35"/>
      <c r="AH3412" s="35" t="s">
        <v>21597</v>
      </c>
      <c r="AI3412" s="35"/>
      <c r="AJ3412" s="35"/>
      <c r="AK3412" s="35" t="str">
        <f>Table_Books[[#This Row],[Title]]&amp;"_"&amp;Table_Books[[#This Row],[Author]]</f>
        <v>Strange Case of Dr Jekyll and Mr Hyde_Stevenson, Robert Louis</v>
      </c>
      <c r="AL3412" s="35" t="str">
        <f>Table_Books[[#This Row],[Author]]&amp;"_"&amp;Table_Books[[#This Row],[Title]]</f>
        <v>Stevenson, Robert Louis_Strange Case of Dr Jekyll and Mr Hyde</v>
      </c>
      <c r="AM3412" s="35" t="str">
        <f>Table_Books[[#This Row],[Title]]&amp;" by "&amp;Table_Books[[#This Row],[Author]]</f>
        <v>Strange Case of Dr Jekyll and Mr Hyde by Stevenson, Robert Louis</v>
      </c>
      <c r="AN3412" s="35"/>
      <c r="AO3412" s="35"/>
    </row>
    <row r="3413" spans="1:41" x14ac:dyDescent="0.35">
      <c r="A3413" s="7" t="str">
        <f>"B-" &amp; UPPER(TRIM(Table_Books[[#This Row],[Title]])) &amp; "|" &amp; UPPER(TRIM(Table_Books[[#This Row],[Author]]))</f>
        <v>B-STRANGE CASE OF DR JEKYLL AND MR HYDE|STEVENSON, ROBERT LOUIS</v>
      </c>
      <c r="B3413" s="35" t="str">
        <f>IF(COUNTIFS(Table_Books[Hash_ID],Table_Books[[#This Row],[Hash_ID]])&gt;1,"Y","N")</f>
        <v>Y</v>
      </c>
      <c r="C3413" s="35" t="s">
        <v>19586</v>
      </c>
      <c r="D3413" s="35" t="s">
        <v>5202</v>
      </c>
      <c r="E3413" s="35"/>
      <c r="F3413" s="35"/>
      <c r="G3413" s="36"/>
      <c r="H3413" s="36"/>
      <c r="I3413" s="37"/>
      <c r="J3413" s="36"/>
      <c r="K3413" s="36"/>
      <c r="L3413" s="35"/>
      <c r="M3413" s="35"/>
      <c r="N3413" s="35"/>
      <c r="O3413" s="38"/>
      <c r="P3413" s="39"/>
      <c r="Q3413" s="10" t="s">
        <v>1860</v>
      </c>
      <c r="R3413" s="39"/>
      <c r="S3413" s="39"/>
      <c r="T3413" s="10" t="s">
        <v>1860</v>
      </c>
      <c r="U3413" s="10" t="s">
        <v>1860</v>
      </c>
      <c r="V3413" s="39"/>
      <c r="W3413" s="39"/>
      <c r="X3413" s="39"/>
      <c r="Y3413" s="39"/>
      <c r="Z3413" s="39"/>
      <c r="AA3413" s="39"/>
      <c r="AB3413" s="39"/>
      <c r="AC3413" s="35"/>
      <c r="AD3413" s="35"/>
      <c r="AE3413" s="36">
        <f>IFERROR(FLOOR(Table_Books[[#This Row],[Published_Date]],10), 0)</f>
        <v>0</v>
      </c>
      <c r="AF3413" s="35">
        <f>IFERROR(CEILING(VALUE(LEFT(Table_Books[[#This Row],[Published_Date]],FIND("-",Table_Books[[#This Row],[Published_Date]]&amp;"-")-1))/100, 1), 0)</f>
        <v>0</v>
      </c>
      <c r="AG3413" s="35"/>
      <c r="AH3413" s="35" t="s">
        <v>21571</v>
      </c>
      <c r="AI3413" s="35"/>
      <c r="AJ3413" s="35" t="s">
        <v>20260</v>
      </c>
      <c r="AK3413" s="35" t="str">
        <f>Table_Books[[#This Row],[Title]]&amp;"_"&amp;Table_Books[[#This Row],[Author]]</f>
        <v>Strange Case of Dr Jekyll and Mr Hyde_Stevenson, Robert Louis</v>
      </c>
      <c r="AL3413" s="35" t="str">
        <f>Table_Books[[#This Row],[Author]]&amp;"_"&amp;Table_Books[[#This Row],[Title]]</f>
        <v>Stevenson, Robert Louis_Strange Case of Dr Jekyll and Mr Hyde</v>
      </c>
      <c r="AM3413" s="35" t="str">
        <f>Table_Books[[#This Row],[Title]]&amp;" by "&amp;Table_Books[[#This Row],[Author]]</f>
        <v>Strange Case of Dr Jekyll and Mr Hyde by Stevenson, Robert Louis</v>
      </c>
      <c r="AN3413" s="35"/>
      <c r="AO3413" s="35"/>
    </row>
    <row r="3414" spans="1:41" ht="43.5" x14ac:dyDescent="0.35">
      <c r="A3414" s="7" t="str">
        <f>"B-" &amp; UPPER(TRIM(Table_Books[[#This Row],[Title]])) &amp; "|" &amp; UPPER(TRIM(Table_Books[[#This Row],[Author]]))</f>
        <v>B-THE STRANGE CASE OF DR. JEKYLL AND MR. HYDE|STEVENSON, ROBERT LOUIS</v>
      </c>
      <c r="B3414" s="28" t="str">
        <f>IF(COUNTIFS(Table_Books[Hash_ID],Table_Books[[#This Row],[Hash_ID]])&gt;1,"Y","N")</f>
        <v>N</v>
      </c>
      <c r="C3414" s="2" t="s">
        <v>5201</v>
      </c>
      <c r="D3414" s="2" t="s">
        <v>5202</v>
      </c>
      <c r="G3414" s="12">
        <v>1886</v>
      </c>
      <c r="H3414" s="12"/>
      <c r="I3414" s="8"/>
      <c r="J3414" s="12"/>
      <c r="K3414" s="12"/>
      <c r="L3414" s="2">
        <v>144</v>
      </c>
      <c r="M3414" s="2" t="s">
        <v>5290</v>
      </c>
      <c r="O3414" s="33"/>
      <c r="P3414" s="10"/>
      <c r="Q3414" s="10" t="s">
        <v>1860</v>
      </c>
      <c r="R3414" s="10"/>
      <c r="S3414" s="10"/>
      <c r="T3414" s="10" t="s">
        <v>1860</v>
      </c>
      <c r="U3414" s="10" t="s">
        <v>1860</v>
      </c>
      <c r="V3414" s="10"/>
      <c r="W3414" s="10"/>
      <c r="X3414" s="10"/>
      <c r="Y3414" s="10"/>
      <c r="Z3414" s="10"/>
      <c r="AA3414" s="10"/>
      <c r="AB3414" s="10"/>
      <c r="AE3414" s="12">
        <f>IFERROR(FLOOR(Table_Books[[#This Row],[Published_Date]],10), 0)</f>
        <v>1880</v>
      </c>
      <c r="AF3414" s="2">
        <f>IFERROR(CEILING(VALUE(LEFT(Table_Books[[#This Row],[Published_Date]],FIND("-",Table_Books[[#This Row],[Published_Date]]&amp;"-")-1))/100, 1), 0)</f>
        <v>19</v>
      </c>
      <c r="AK3414" s="2" t="str">
        <f>Table_Books[[#This Row],[Title]]&amp;"_"&amp;Table_Books[[#This Row],[Author]]</f>
        <v>The Strange Case of Dr. Jekyll and Mr. Hyde_Stevenson, Robert Louis</v>
      </c>
      <c r="AL3414" s="2" t="str">
        <f>Table_Books[[#This Row],[Author]]&amp;"_"&amp;Table_Books[[#This Row],[Title]]</f>
        <v>Stevenson, Robert Louis_The Strange Case of Dr. Jekyll and Mr. Hyde</v>
      </c>
      <c r="AM3414" s="2" t="str">
        <f>Table_Books[[#This Row],[Title]]&amp;" by "&amp;Table_Books[[#This Row],[Author]]</f>
        <v>The Strange Case of Dr. Jekyll and Mr. Hyde by Stevenson, Robert Louis</v>
      </c>
    </row>
    <row r="3415" spans="1:41" x14ac:dyDescent="0.35">
      <c r="A3415" s="7" t="str">
        <f>"B-" &amp; UPPER(TRIM(Table_Books[[#This Row],[Title]])) &amp; "|" &amp; UPPER(TRIM(Table_Books[[#This Row],[Author]]))</f>
        <v>B-THE SUICIDE CLUB AND OTHER DARK ADVENTURES|STEVENSON, ROBERT LOUIS</v>
      </c>
      <c r="B3415" s="28" t="str">
        <f>IF(COUNTIFS(Table_Books[Hash_ID],Table_Books[[#This Row],[Hash_ID]])&gt;1,"Y","N")</f>
        <v>N</v>
      </c>
      <c r="C3415" s="2" t="s">
        <v>8026</v>
      </c>
      <c r="D3415" s="2" t="s">
        <v>5202</v>
      </c>
      <c r="G3415" s="12"/>
      <c r="H3415" s="12"/>
      <c r="I3415" s="8"/>
      <c r="J3415" s="12"/>
      <c r="K3415" s="12"/>
      <c r="O3415" s="33"/>
      <c r="P3415" s="10"/>
      <c r="Q3415" s="10" t="s">
        <v>1860</v>
      </c>
      <c r="R3415" s="10"/>
      <c r="S3415" s="10"/>
      <c r="T3415" s="10" t="s">
        <v>1860</v>
      </c>
      <c r="U3415" s="10" t="s">
        <v>1860</v>
      </c>
      <c r="V3415" s="10"/>
      <c r="W3415" s="10"/>
      <c r="X3415" s="10"/>
      <c r="Y3415" s="10"/>
      <c r="Z3415" s="10"/>
      <c r="AA3415" s="10"/>
      <c r="AB3415" s="10"/>
      <c r="AE3415" s="12">
        <f>IFERROR(FLOOR(Table_Books[[#This Row],[Published_Date]],10), 0)</f>
        <v>0</v>
      </c>
      <c r="AF3415" s="2">
        <f>IFERROR(CEILING(VALUE(LEFT(Table_Books[[#This Row],[Published_Date]],FIND("-",Table_Books[[#This Row],[Published_Date]]&amp;"-")-1))/100, 1), 0)</f>
        <v>0</v>
      </c>
      <c r="AK3415" s="2" t="str">
        <f>Table_Books[[#This Row],[Title]]&amp;"_"&amp;Table_Books[[#This Row],[Author]]</f>
        <v>The Suicide Club and Other Dark Adventures_Stevenson, Robert Louis</v>
      </c>
      <c r="AL3415" s="2" t="str">
        <f>Table_Books[[#This Row],[Author]]&amp;"_"&amp;Table_Books[[#This Row],[Title]]</f>
        <v>Stevenson, Robert Louis_The Suicide Club and Other Dark Adventures</v>
      </c>
      <c r="AM3415" s="2" t="str">
        <f>Table_Books[[#This Row],[Title]]&amp;" by "&amp;Table_Books[[#This Row],[Author]]</f>
        <v>The Suicide Club and Other Dark Adventures by Stevenson, Robert Louis</v>
      </c>
    </row>
    <row r="3416" spans="1:41" x14ac:dyDescent="0.35">
      <c r="A3416" s="7" t="str">
        <f>"B-" &amp; UPPER(TRIM(Table_Books[[#This Row],[Title]])) &amp; "|" &amp; UPPER(TRIM(Table_Books[[#This Row],[Author]]))</f>
        <v>B-TREASURE ISLAND|STEVENSON, ROBERT LOUIS</v>
      </c>
      <c r="B3416" s="28" t="str">
        <f>IF(COUNTIFS(Table_Books[Hash_ID],Table_Books[[#This Row],[Hash_ID]])&gt;1,"Y","N")</f>
        <v>Y</v>
      </c>
      <c r="C3416" s="24" t="s">
        <v>14790</v>
      </c>
      <c r="D3416" s="24" t="s">
        <v>5202</v>
      </c>
      <c r="G3416" s="12"/>
      <c r="H3416" s="12"/>
      <c r="I3416" s="8"/>
      <c r="J3416" s="12"/>
      <c r="K3416" s="12"/>
      <c r="O3416" s="33"/>
      <c r="P3416" s="10"/>
      <c r="Q3416" s="10" t="s">
        <v>1860</v>
      </c>
      <c r="R3416" s="10"/>
      <c r="S3416" s="10"/>
      <c r="T3416" s="10" t="s">
        <v>1860</v>
      </c>
      <c r="U3416" s="10" t="s">
        <v>1860</v>
      </c>
      <c r="V3416" s="10"/>
      <c r="W3416" s="10"/>
      <c r="X3416" s="10"/>
      <c r="Y3416" s="10"/>
      <c r="Z3416" s="10"/>
      <c r="AA3416" s="10"/>
      <c r="AB3416" s="10"/>
      <c r="AE3416" s="12">
        <f>IFERROR(FLOOR(Table_Books[[#This Row],[Published_Date]],10), 0)</f>
        <v>0</v>
      </c>
      <c r="AF3416" s="2">
        <f>IFERROR(CEILING(VALUE(LEFT(Table_Books[[#This Row],[Published_Date]],FIND("-",Table_Books[[#This Row],[Published_Date]]&amp;"-")-1))/100, 1), 0)</f>
        <v>0</v>
      </c>
      <c r="AK3416" s="24" t="str">
        <f>Table_Books[[#This Row],[Title]]&amp;"_"&amp;Table_Books[[#This Row],[Author]]</f>
        <v>Treasure Island_Stevenson, Robert Louis</v>
      </c>
      <c r="AL3416" s="24" t="str">
        <f>Table_Books[[#This Row],[Author]]&amp;"_"&amp;Table_Books[[#This Row],[Title]]</f>
        <v>Stevenson, Robert Louis_Treasure Island</v>
      </c>
      <c r="AM3416" s="24" t="str">
        <f>Table_Books[[#This Row],[Title]]&amp;" by "&amp;Table_Books[[#This Row],[Author]]</f>
        <v>Treasure Island by Stevenson, Robert Louis</v>
      </c>
    </row>
    <row r="3417" spans="1:41" x14ac:dyDescent="0.35">
      <c r="A3417" s="7" t="str">
        <f>"B-" &amp; UPPER(TRIM(Table_Books[[#This Row],[Title]])) &amp; "|" &amp; UPPER(TRIM(Table_Books[[#This Row],[Author]]))</f>
        <v>B-TREASURE ISLAND|STEVENSON, ROBERT LOUIS</v>
      </c>
      <c r="B3417" s="35" t="str">
        <f>IF(COUNTIFS(Table_Books[Hash_ID],Table_Books[[#This Row],[Hash_ID]])&gt;1,"Y","N")</f>
        <v>Y</v>
      </c>
      <c r="C3417" s="35" t="s">
        <v>14790</v>
      </c>
      <c r="D3417" s="35" t="s">
        <v>5202</v>
      </c>
      <c r="E3417" s="35"/>
      <c r="F3417" s="35"/>
      <c r="G3417" s="36"/>
      <c r="H3417" s="36"/>
      <c r="I3417" s="37"/>
      <c r="J3417" s="36"/>
      <c r="K3417" s="36"/>
      <c r="L3417" s="35"/>
      <c r="M3417" s="35"/>
      <c r="N3417" s="35"/>
      <c r="O3417" s="38"/>
      <c r="P3417" s="39"/>
      <c r="Q3417" s="10" t="s">
        <v>1860</v>
      </c>
      <c r="R3417" s="39"/>
      <c r="S3417" s="39"/>
      <c r="T3417" s="10" t="s">
        <v>1860</v>
      </c>
      <c r="U3417" s="10" t="s">
        <v>1860</v>
      </c>
      <c r="V3417" s="39"/>
      <c r="W3417" s="39"/>
      <c r="X3417" s="39"/>
      <c r="Y3417" s="39"/>
      <c r="Z3417" s="39"/>
      <c r="AA3417" s="39"/>
      <c r="AB3417" s="39"/>
      <c r="AC3417" s="35"/>
      <c r="AD3417" s="35"/>
      <c r="AE3417" s="36">
        <f>IFERROR(FLOOR(Table_Books[[#This Row],[Published_Date]],10), 0)</f>
        <v>0</v>
      </c>
      <c r="AF3417" s="35">
        <f>IFERROR(CEILING(VALUE(LEFT(Table_Books[[#This Row],[Published_Date]],FIND("-",Table_Books[[#This Row],[Published_Date]]&amp;"-")-1))/100, 1), 0)</f>
        <v>0</v>
      </c>
      <c r="AG3417" s="35"/>
      <c r="AH3417" s="35" t="s">
        <v>21597</v>
      </c>
      <c r="AI3417" s="35"/>
      <c r="AJ3417" s="35"/>
      <c r="AK3417" s="35" t="str">
        <f>Table_Books[[#This Row],[Title]]&amp;"_"&amp;Table_Books[[#This Row],[Author]]</f>
        <v>Treasure Island_Stevenson, Robert Louis</v>
      </c>
      <c r="AL3417" s="35" t="str">
        <f>Table_Books[[#This Row],[Author]]&amp;"_"&amp;Table_Books[[#This Row],[Title]]</f>
        <v>Stevenson, Robert Louis_Treasure Island</v>
      </c>
      <c r="AM3417" s="35" t="str">
        <f>Table_Books[[#This Row],[Title]]&amp;" by "&amp;Table_Books[[#This Row],[Author]]</f>
        <v>Treasure Island by Stevenson, Robert Louis</v>
      </c>
      <c r="AN3417" s="35"/>
      <c r="AO3417" s="35"/>
    </row>
    <row r="3418" spans="1:41" x14ac:dyDescent="0.35">
      <c r="A3418" s="7" t="str">
        <f>"B-" &amp; UPPER(TRIM(Table_Books[[#This Row],[Title]])) &amp; "|" &amp; UPPER(TRIM(Table_Books[[#This Row],[Author]]))</f>
        <v>B-ROCK CRYSTAL|STIFTER, ADALBERT</v>
      </c>
      <c r="B3418" s="28" t="str">
        <f>IF(COUNTIFS(Table_Books[Hash_ID],Table_Books[[#This Row],[Hash_ID]])&gt;1,"Y","N")</f>
        <v>N</v>
      </c>
      <c r="C3418" s="2" t="s">
        <v>7059</v>
      </c>
      <c r="D3418" s="2" t="s">
        <v>7060</v>
      </c>
      <c r="G3418" s="12"/>
      <c r="H3418" s="12"/>
      <c r="I3418" s="8" t="s">
        <v>7023</v>
      </c>
      <c r="J3418" s="12"/>
      <c r="K3418" s="12"/>
      <c r="O3418" s="33"/>
      <c r="P3418" s="10"/>
      <c r="Q3418" s="10" t="s">
        <v>1860</v>
      </c>
      <c r="R3418" s="10"/>
      <c r="S3418" s="10"/>
      <c r="T3418" s="10" t="s">
        <v>1860</v>
      </c>
      <c r="U3418" s="10" t="s">
        <v>1860</v>
      </c>
      <c r="V3418" s="10"/>
      <c r="W3418" s="10"/>
      <c r="X3418" s="10"/>
      <c r="Y3418" s="10"/>
      <c r="Z3418" s="10"/>
      <c r="AA3418" s="10"/>
      <c r="AB3418" s="10"/>
      <c r="AE3418" s="12">
        <f>IFERROR(FLOOR(Table_Books[[#This Row],[Published_Date]],10), 0)</f>
        <v>0</v>
      </c>
      <c r="AF3418" s="2">
        <f>IFERROR(CEILING(VALUE(LEFT(Table_Books[[#This Row],[Published_Date]],FIND("-",Table_Books[[#This Row],[Published_Date]]&amp;"-")-1))/100, 1), 0)</f>
        <v>0</v>
      </c>
      <c r="AK3418" s="2" t="str">
        <f>Table_Books[[#This Row],[Title]]&amp;"_"&amp;Table_Books[[#This Row],[Author]]</f>
        <v>Rock Crystal_Stifter, Adalbert</v>
      </c>
      <c r="AL3418" s="2" t="str">
        <f>Table_Books[[#This Row],[Author]]&amp;"_"&amp;Table_Books[[#This Row],[Title]]</f>
        <v>Stifter, Adalbert_Rock Crystal</v>
      </c>
      <c r="AM3418" s="2" t="str">
        <f>Table_Books[[#This Row],[Title]]&amp;" by "&amp;Table_Books[[#This Row],[Author]]</f>
        <v>Rock Crystal by Stifter, Adalbert</v>
      </c>
    </row>
    <row r="3419" spans="1:41" x14ac:dyDescent="0.35">
      <c r="A3419" s="7" t="str">
        <f>"B-" &amp; UPPER(TRIM(Table_Books[[#This Row],[Title]])) &amp; "|" &amp; UPPER(TRIM(Table_Books[[#This Row],[Author]]))</f>
        <v>B-THE HELP|STOCKETT, KATHRYN</v>
      </c>
      <c r="B3419" s="28" t="str">
        <f>IF(COUNTIFS(Table_Books[Hash_ID],Table_Books[[#This Row],[Hash_ID]])&gt;1,"Y","N")</f>
        <v>N</v>
      </c>
      <c r="C3419" s="24" t="s">
        <v>14722</v>
      </c>
      <c r="D3419" s="24" t="s">
        <v>14723</v>
      </c>
      <c r="G3419" s="12"/>
      <c r="H3419" s="12"/>
      <c r="I3419" s="8"/>
      <c r="J3419" s="12"/>
      <c r="K3419" s="12"/>
      <c r="O3419" s="33"/>
      <c r="P3419" s="10"/>
      <c r="Q3419" s="10" t="s">
        <v>1860</v>
      </c>
      <c r="R3419" s="10"/>
      <c r="S3419" s="10"/>
      <c r="T3419" s="10" t="s">
        <v>1860</v>
      </c>
      <c r="U3419" s="10" t="s">
        <v>1860</v>
      </c>
      <c r="V3419" s="10"/>
      <c r="W3419" s="10"/>
      <c r="X3419" s="10"/>
      <c r="Y3419" s="10"/>
      <c r="Z3419" s="10"/>
      <c r="AA3419" s="10"/>
      <c r="AB3419" s="10"/>
      <c r="AE3419" s="12">
        <f>IFERROR(FLOOR(Table_Books[[#This Row],[Published_Date]],10), 0)</f>
        <v>0</v>
      </c>
      <c r="AF3419" s="2">
        <f>IFERROR(CEILING(VALUE(LEFT(Table_Books[[#This Row],[Published_Date]],FIND("-",Table_Books[[#This Row],[Published_Date]]&amp;"-")-1))/100, 1), 0)</f>
        <v>0</v>
      </c>
      <c r="AK3419" s="24" t="str">
        <f>Table_Books[[#This Row],[Title]]&amp;"_"&amp;Table_Books[[#This Row],[Author]]</f>
        <v>The Help_Stockett, Kathryn</v>
      </c>
      <c r="AL3419" s="24" t="str">
        <f>Table_Books[[#This Row],[Author]]&amp;"_"&amp;Table_Books[[#This Row],[Title]]</f>
        <v>Stockett, Kathryn_The Help</v>
      </c>
      <c r="AM3419" s="24" t="str">
        <f>Table_Books[[#This Row],[Title]]&amp;" by "&amp;Table_Books[[#This Row],[Author]]</f>
        <v>The Help by Stockett, Kathryn</v>
      </c>
    </row>
    <row r="3420" spans="1:41" x14ac:dyDescent="0.35">
      <c r="A3420" s="7" t="str">
        <f>"B-" &amp; UPPER(TRIM(Table_Books[[#This Row],[Title]])) &amp; "|" &amp; UPPER(TRIM(Table_Books[[#This Row],[Author]]))</f>
        <v>B-DRACULA|STOKER, BRAM</v>
      </c>
      <c r="B3420" s="35" t="str">
        <f>IF(COUNTIFS(Table_Books[Hash_ID],Table_Books[[#This Row],[Hash_ID]])&gt;1,"Y","N")</f>
        <v>Y</v>
      </c>
      <c r="C3420" s="35" t="s">
        <v>1930</v>
      </c>
      <c r="D3420" s="35" t="s">
        <v>1980</v>
      </c>
      <c r="E3420" s="35"/>
      <c r="F3420" s="35"/>
      <c r="G3420" s="36"/>
      <c r="H3420" s="36"/>
      <c r="I3420" s="37"/>
      <c r="J3420" s="36"/>
      <c r="K3420" s="36"/>
      <c r="L3420" s="35"/>
      <c r="M3420" s="35"/>
      <c r="N3420" s="35"/>
      <c r="O3420" s="38"/>
      <c r="P3420" s="39"/>
      <c r="Q3420" s="10" t="s">
        <v>1860</v>
      </c>
      <c r="R3420" s="39"/>
      <c r="S3420" s="39"/>
      <c r="T3420" s="10" t="s">
        <v>1860</v>
      </c>
      <c r="U3420" s="10" t="s">
        <v>1860</v>
      </c>
      <c r="V3420" s="39"/>
      <c r="W3420" s="39"/>
      <c r="X3420" s="39"/>
      <c r="Y3420" s="39"/>
      <c r="Z3420" s="39"/>
      <c r="AA3420" s="39"/>
      <c r="AB3420" s="39"/>
      <c r="AC3420" s="35"/>
      <c r="AD3420" s="35"/>
      <c r="AE3420" s="36">
        <f>IFERROR(FLOOR(Table_Books[[#This Row],[Published_Date]],10), 0)</f>
        <v>0</v>
      </c>
      <c r="AF3420" s="35">
        <f>IFERROR(CEILING(VALUE(LEFT(Table_Books[[#This Row],[Published_Date]],FIND("-",Table_Books[[#This Row],[Published_Date]]&amp;"-")-1))/100, 1), 0)</f>
        <v>0</v>
      </c>
      <c r="AG3420" s="35"/>
      <c r="AH3420" s="35" t="s">
        <v>21597</v>
      </c>
      <c r="AI3420" s="35"/>
      <c r="AJ3420" s="35"/>
      <c r="AK3420" s="35" t="str">
        <f>Table_Books[[#This Row],[Title]]&amp;"_"&amp;Table_Books[[#This Row],[Author]]</f>
        <v>Dracula_Stoker, Bram</v>
      </c>
      <c r="AL3420" s="35" t="str">
        <f>Table_Books[[#This Row],[Author]]&amp;"_"&amp;Table_Books[[#This Row],[Title]]</f>
        <v>Stoker, Bram_Dracula</v>
      </c>
      <c r="AM3420" s="35" t="str">
        <f>Table_Books[[#This Row],[Title]]&amp;" by "&amp;Table_Books[[#This Row],[Author]]</f>
        <v>Dracula by Stoker, Bram</v>
      </c>
      <c r="AN3420" s="35"/>
      <c r="AO3420" s="35"/>
    </row>
    <row r="3421" spans="1:41" x14ac:dyDescent="0.35">
      <c r="A3421" s="7" t="str">
        <f>"B-" &amp; UPPER(TRIM(Table_Books[[#This Row],[Title]])) &amp; "|" &amp; UPPER(TRIM(Table_Books[[#This Row],[Author]]))</f>
        <v>B-DRACULA|STOKER, BRAM</v>
      </c>
      <c r="B3421" s="35" t="str">
        <f>IF(COUNTIFS(Table_Books[Hash_ID],Table_Books[[#This Row],[Hash_ID]])&gt;1,"Y","N")</f>
        <v>Y</v>
      </c>
      <c r="C3421" s="35" t="s">
        <v>1930</v>
      </c>
      <c r="D3421" s="35" t="s">
        <v>1980</v>
      </c>
      <c r="E3421" s="35"/>
      <c r="F3421" s="35"/>
      <c r="G3421" s="36"/>
      <c r="H3421" s="36"/>
      <c r="I3421" s="37"/>
      <c r="J3421" s="36"/>
      <c r="K3421" s="36"/>
      <c r="L3421" s="35"/>
      <c r="M3421" s="35"/>
      <c r="N3421" s="35"/>
      <c r="O3421" s="38"/>
      <c r="P3421" s="39"/>
      <c r="Q3421" s="10" t="s">
        <v>1860</v>
      </c>
      <c r="R3421" s="39"/>
      <c r="S3421" s="39"/>
      <c r="T3421" s="10" t="s">
        <v>1860</v>
      </c>
      <c r="U3421" s="10" t="s">
        <v>1860</v>
      </c>
      <c r="V3421" s="39"/>
      <c r="W3421" s="39"/>
      <c r="X3421" s="39"/>
      <c r="Y3421" s="39"/>
      <c r="Z3421" s="39"/>
      <c r="AA3421" s="39"/>
      <c r="AB3421" s="39"/>
      <c r="AC3421" s="35"/>
      <c r="AD3421" s="35"/>
      <c r="AE3421" s="36">
        <f>IFERROR(FLOOR(Table_Books[[#This Row],[Published_Date]],10), 0)</f>
        <v>0</v>
      </c>
      <c r="AF3421" s="35">
        <f>IFERROR(CEILING(VALUE(LEFT(Table_Books[[#This Row],[Published_Date]],FIND("-",Table_Books[[#This Row],[Published_Date]]&amp;"-")-1))/100, 1), 0)</f>
        <v>0</v>
      </c>
      <c r="AG3421" s="35"/>
      <c r="AH3421" s="35" t="s">
        <v>21571</v>
      </c>
      <c r="AI3421" s="35"/>
      <c r="AJ3421" s="35" t="s">
        <v>20261</v>
      </c>
      <c r="AK3421" s="35" t="str">
        <f>Table_Books[[#This Row],[Title]]&amp;"_"&amp;Table_Books[[#This Row],[Author]]</f>
        <v>Dracula_Stoker, Bram</v>
      </c>
      <c r="AL3421" s="35" t="str">
        <f>Table_Books[[#This Row],[Author]]&amp;"_"&amp;Table_Books[[#This Row],[Title]]</f>
        <v>Stoker, Bram_Dracula</v>
      </c>
      <c r="AM3421" s="35" t="str">
        <f>Table_Books[[#This Row],[Title]]&amp;" by "&amp;Table_Books[[#This Row],[Author]]</f>
        <v>Dracula by Stoker, Bram</v>
      </c>
      <c r="AN3421" s="35"/>
      <c r="AO3421" s="35"/>
    </row>
    <row r="3422" spans="1:41" ht="29" x14ac:dyDescent="0.35">
      <c r="A3422" s="7" t="str">
        <f>"B-" &amp; UPPER(TRIM(Table_Books[[#This Row],[Title]])) &amp; "|" &amp; UPPER(TRIM(Table_Books[[#This Row],[Author]]))</f>
        <v>B-DRACULA|STOKER, BRAM</v>
      </c>
      <c r="B3422" s="28" t="str">
        <f>IF(COUNTIFS(Table_Books[Hash_ID],Table_Books[[#This Row],[Hash_ID]])&gt;1,"Y","N")</f>
        <v>Y</v>
      </c>
      <c r="C3422" s="2" t="s">
        <v>1930</v>
      </c>
      <c r="D3422" s="2" t="s">
        <v>1980</v>
      </c>
      <c r="G3422" s="12">
        <v>1897</v>
      </c>
      <c r="H3422" s="12"/>
      <c r="I3422" s="8"/>
      <c r="J3422" s="12"/>
      <c r="K3422" s="12"/>
      <c r="L3422" s="2">
        <v>448</v>
      </c>
      <c r="M3422" s="2" t="s">
        <v>2052</v>
      </c>
      <c r="O3422" s="33"/>
      <c r="P3422" s="10">
        <v>4</v>
      </c>
      <c r="Q3422" s="10" t="s">
        <v>1824</v>
      </c>
      <c r="R3422" s="10"/>
      <c r="S3422" s="10"/>
      <c r="T3422" s="10" t="s">
        <v>1860</v>
      </c>
      <c r="U3422" s="10" t="s">
        <v>1860</v>
      </c>
      <c r="V3422" s="10"/>
      <c r="W3422" s="10"/>
      <c r="X3422" s="10"/>
      <c r="Y3422" s="10"/>
      <c r="Z3422" s="10"/>
      <c r="AA3422" s="10"/>
      <c r="AB3422" s="10"/>
      <c r="AE3422" s="12">
        <f>IFERROR(FLOOR(Table_Books[[#This Row],[Published_Date]],10), 0)</f>
        <v>1890</v>
      </c>
      <c r="AF3422" s="2">
        <f>IFERROR(CEILING(VALUE(LEFT(Table_Books[[#This Row],[Published_Date]],FIND("-",Table_Books[[#This Row],[Published_Date]]&amp;"-")-1))/100, 1), 0)</f>
        <v>19</v>
      </c>
      <c r="AK3422" s="2" t="str">
        <f>Table_Books[[#This Row],[Title]]&amp;"_"&amp;Table_Books[[#This Row],[Author]]</f>
        <v>Dracula_Stoker, Bram</v>
      </c>
      <c r="AL3422" s="2" t="str">
        <f>Table_Books[[#This Row],[Author]]&amp;"_"&amp;Table_Books[[#This Row],[Title]]</f>
        <v>Stoker, Bram_Dracula</v>
      </c>
      <c r="AM3422" s="2" t="str">
        <f>Table_Books[[#This Row],[Title]]&amp;" by "&amp;Table_Books[[#This Row],[Author]]</f>
        <v>Dracula by Stoker, Bram</v>
      </c>
    </row>
    <row r="3423" spans="1:41" x14ac:dyDescent="0.35">
      <c r="A3423" s="7" t="str">
        <f>"B-" &amp; UPPER(TRIM(Table_Books[[#This Row],[Title]])) &amp; "|" &amp; UPPER(TRIM(Table_Books[[#This Row],[Author]]))</f>
        <v>B-COWS|STOKOE, MATTHEW</v>
      </c>
      <c r="B3423" s="35" t="str">
        <f>IF(COUNTIFS(Table_Books[Hash_ID],Table_Books[[#This Row],[Hash_ID]])&gt;1,"Y","N")</f>
        <v>N</v>
      </c>
      <c r="C3423" s="35" t="s">
        <v>20389</v>
      </c>
      <c r="D3423" s="35" t="s">
        <v>20390</v>
      </c>
      <c r="E3423" s="35"/>
      <c r="F3423" s="35"/>
      <c r="G3423" s="36"/>
      <c r="H3423" s="36"/>
      <c r="I3423" s="37"/>
      <c r="J3423" s="36"/>
      <c r="K3423" s="36"/>
      <c r="L3423" s="35"/>
      <c r="M3423" s="35"/>
      <c r="N3423" s="35"/>
      <c r="O3423" s="38">
        <v>2</v>
      </c>
      <c r="P3423" s="39"/>
      <c r="Q3423" s="10" t="s">
        <v>1860</v>
      </c>
      <c r="R3423" s="39"/>
      <c r="S3423" s="39"/>
      <c r="T3423" s="10" t="s">
        <v>1860</v>
      </c>
      <c r="U3423" s="10" t="s">
        <v>1860</v>
      </c>
      <c r="V3423" s="39"/>
      <c r="W3423" s="39"/>
      <c r="X3423" s="39"/>
      <c r="Y3423" s="39"/>
      <c r="Z3423" s="39"/>
      <c r="AA3423" s="39"/>
      <c r="AB3423" s="39"/>
      <c r="AC3423" s="35"/>
      <c r="AD3423" s="35"/>
      <c r="AE3423" s="36">
        <f>IFERROR(FLOOR(Table_Books[[#This Row],[Published_Date]],10), 0)</f>
        <v>0</v>
      </c>
      <c r="AF3423" s="35">
        <f>IFERROR(CEILING(VALUE(LEFT(Table_Books[[#This Row],[Published_Date]],FIND("-",Table_Books[[#This Row],[Published_Date]]&amp;"-")-1))/100, 1), 0)</f>
        <v>0</v>
      </c>
      <c r="AG3423" s="35"/>
      <c r="AH3423" s="35" t="s">
        <v>21577</v>
      </c>
      <c r="AI3423" s="35"/>
      <c r="AJ3423" s="35" t="s">
        <v>20427</v>
      </c>
      <c r="AK3423" s="35" t="str">
        <f>Table_Books[[#This Row],[Title]]&amp;"_"&amp;Table_Books[[#This Row],[Author]]</f>
        <v>Cows_Stokoe, Matthew</v>
      </c>
      <c r="AL3423" s="35" t="str">
        <f>Table_Books[[#This Row],[Author]]&amp;"_"&amp;Table_Books[[#This Row],[Title]]</f>
        <v>Stokoe, Matthew_Cows</v>
      </c>
      <c r="AM3423" s="35" t="str">
        <f>Table_Books[[#This Row],[Title]]&amp;" by "&amp;Table_Books[[#This Row],[Author]]</f>
        <v>Cows by Stokoe, Matthew</v>
      </c>
      <c r="AN3423" s="35"/>
      <c r="AO3423" s="35"/>
    </row>
    <row r="3424" spans="1:41" x14ac:dyDescent="0.35">
      <c r="A3424" s="7" t="str">
        <f>"B-" &amp; UPPER(TRIM(Table_Books[[#This Row],[Title]])) &amp; "|" &amp; UPPER(TRIM(Table_Books[[#This Row],[Author]]))</f>
        <v>B-THE RIDER ON THE WHITE HORSE|STORM, THEODOR</v>
      </c>
      <c r="B3424" s="28" t="str">
        <f>IF(COUNTIFS(Table_Books[Hash_ID],Table_Books[[#This Row],[Hash_ID]])&gt;1,"Y","N")</f>
        <v>N</v>
      </c>
      <c r="C3424" s="2" t="s">
        <v>7079</v>
      </c>
      <c r="D3424" s="2" t="s">
        <v>7080</v>
      </c>
      <c r="G3424" s="12"/>
      <c r="H3424" s="12"/>
      <c r="I3424" s="8" t="s">
        <v>7023</v>
      </c>
      <c r="J3424" s="12"/>
      <c r="K3424" s="12"/>
      <c r="O3424" s="33"/>
      <c r="P3424" s="10"/>
      <c r="Q3424" s="10" t="s">
        <v>1860</v>
      </c>
      <c r="R3424" s="10"/>
      <c r="S3424" s="10"/>
      <c r="T3424" s="10" t="s">
        <v>1860</v>
      </c>
      <c r="U3424" s="10" t="s">
        <v>1860</v>
      </c>
      <c r="V3424" s="10"/>
      <c r="W3424" s="10"/>
      <c r="X3424" s="10"/>
      <c r="Y3424" s="10"/>
      <c r="Z3424" s="10"/>
      <c r="AA3424" s="10"/>
      <c r="AB3424" s="10"/>
      <c r="AE3424" s="12">
        <f>IFERROR(FLOOR(Table_Books[[#This Row],[Published_Date]],10), 0)</f>
        <v>0</v>
      </c>
      <c r="AF3424" s="2">
        <f>IFERROR(CEILING(VALUE(LEFT(Table_Books[[#This Row],[Published_Date]],FIND("-",Table_Books[[#This Row],[Published_Date]]&amp;"-")-1))/100, 1), 0)</f>
        <v>0</v>
      </c>
      <c r="AK3424" s="2" t="str">
        <f>Table_Books[[#This Row],[Title]]&amp;"_"&amp;Table_Books[[#This Row],[Author]]</f>
        <v>The Rider on the White Horse_Storm, Theodor</v>
      </c>
      <c r="AL3424" s="2" t="str">
        <f>Table_Books[[#This Row],[Author]]&amp;"_"&amp;Table_Books[[#This Row],[Title]]</f>
        <v>Storm, Theodor_The Rider on the White Horse</v>
      </c>
      <c r="AM3424" s="2" t="str">
        <f>Table_Books[[#This Row],[Title]]&amp;" by "&amp;Table_Books[[#This Row],[Author]]</f>
        <v>The Rider on the White Horse by Storm, Theodor</v>
      </c>
    </row>
    <row r="3425" spans="1:41" x14ac:dyDescent="0.35">
      <c r="A3425" s="7" t="str">
        <f>"B-" &amp; UPPER(TRIM(Table_Books[[#This Row],[Title]])) &amp; "|" &amp; UPPER(TRIM(Table_Books[[#This Row],[Author]]))</f>
        <v>B-DARWIN'S GHOSTS|STOTT, REBECCA</v>
      </c>
      <c r="B3425" s="28" t="str">
        <f>IF(COUNTIFS(Table_Books[Hash_ID],Table_Books[[#This Row],[Hash_ID]])&gt;1,"Y","N")</f>
        <v>N</v>
      </c>
      <c r="C3425" s="2" t="s">
        <v>8952</v>
      </c>
      <c r="D3425" s="2" t="s">
        <v>10178</v>
      </c>
      <c r="G3425" s="12">
        <v>2012</v>
      </c>
      <c r="H3425" s="12"/>
      <c r="I3425" s="8"/>
      <c r="J3425" s="12" t="s">
        <v>8952</v>
      </c>
      <c r="K3425" s="12"/>
      <c r="O3425" s="33"/>
      <c r="P3425" s="10"/>
      <c r="Q3425" s="10" t="s">
        <v>1860</v>
      </c>
      <c r="R3425" s="10"/>
      <c r="S3425" s="10"/>
      <c r="T3425" s="10" t="s">
        <v>1860</v>
      </c>
      <c r="U3425" s="10" t="s">
        <v>1860</v>
      </c>
      <c r="V3425" s="10"/>
      <c r="W3425" s="10"/>
      <c r="X3425" s="10"/>
      <c r="Y3425" s="10"/>
      <c r="Z3425" s="10"/>
      <c r="AA3425" s="10"/>
      <c r="AB3425" s="10"/>
      <c r="AE3425" s="12">
        <f>IFERROR(FLOOR(Table_Books[[#This Row],[Published_Date]],10), 0)</f>
        <v>2010</v>
      </c>
      <c r="AF3425" s="2">
        <f>IFERROR(CEILING(VALUE(LEFT(Table_Books[[#This Row],[Published_Date]],FIND("-",Table_Books[[#This Row],[Published_Date]]&amp;"-")-1))/100, 1), 0)</f>
        <v>21</v>
      </c>
      <c r="AG3425" s="2" t="s">
        <v>10363</v>
      </c>
      <c r="AH3425" s="2" t="s">
        <v>4856</v>
      </c>
      <c r="AI3425" s="2" t="s">
        <v>9263</v>
      </c>
      <c r="AK3425" s="2" t="str">
        <f>Table_Books[[#This Row],[Title]]&amp;"_"&amp;Table_Books[[#This Row],[Author]]</f>
        <v>Darwin's Ghosts_Stott, Rebecca</v>
      </c>
      <c r="AL3425" s="2" t="str">
        <f>Table_Books[[#This Row],[Author]]&amp;"_"&amp;Table_Books[[#This Row],[Title]]</f>
        <v>Stott, Rebecca_Darwin's Ghosts</v>
      </c>
      <c r="AM3425" s="2" t="str">
        <f>Table_Books[[#This Row],[Title]]&amp;" by "&amp;Table_Books[[#This Row],[Author]]</f>
        <v>Darwin's Ghosts by Stott, Rebecca</v>
      </c>
    </row>
    <row r="3426" spans="1:41" x14ac:dyDescent="0.35">
      <c r="A3426" s="7" t="str">
        <f>"B-" &amp; UPPER(TRIM(Table_Books[[#This Row],[Title]])) &amp; "|" &amp; UPPER(TRIM(Table_Books[[#This Row],[Author]]))</f>
        <v>B-COLD TO THE TOUCH|STRANTZAS, SIMON</v>
      </c>
      <c r="B3426" s="28" t="str">
        <f>IF(COUNTIFS(Table_Books[Hash_ID],Table_Books[[#This Row],[Hash_ID]])&gt;1,"Y","N")</f>
        <v>N</v>
      </c>
      <c r="C3426" s="2" t="s">
        <v>8052</v>
      </c>
      <c r="D3426" s="2" t="s">
        <v>8822</v>
      </c>
      <c r="G3426" s="12"/>
      <c r="H3426" s="12">
        <v>2009</v>
      </c>
      <c r="I3426" s="8" t="s">
        <v>7930</v>
      </c>
      <c r="J3426" s="12"/>
      <c r="K3426" s="12"/>
      <c r="O3426" s="33"/>
      <c r="P3426" s="10"/>
      <c r="Q3426" s="10" t="s">
        <v>1860</v>
      </c>
      <c r="R3426" s="10"/>
      <c r="S3426" s="10"/>
      <c r="T3426" s="10" t="s">
        <v>1860</v>
      </c>
      <c r="U3426" s="10" t="s">
        <v>1860</v>
      </c>
      <c r="V3426" s="10"/>
      <c r="W3426" s="10"/>
      <c r="X3426" s="10"/>
      <c r="Y3426" s="10"/>
      <c r="Z3426" s="10"/>
      <c r="AA3426" s="10"/>
      <c r="AB3426" s="10"/>
      <c r="AE3426" s="12">
        <f>IFERROR(FLOOR(Table_Books[[#This Row],[Published_Date]],10), 0)</f>
        <v>0</v>
      </c>
      <c r="AF3426" s="2">
        <f>IFERROR(CEILING(VALUE(LEFT(Table_Books[[#This Row],[Published_Date]],FIND("-",Table_Books[[#This Row],[Published_Date]]&amp;"-")-1))/100, 1), 0)</f>
        <v>0</v>
      </c>
      <c r="AK3426" s="2" t="str">
        <f>Table_Books[[#This Row],[Title]]&amp;"_"&amp;Table_Books[[#This Row],[Author]]</f>
        <v>Cold to the Touch_Strantzas, Simon</v>
      </c>
      <c r="AL3426" s="2" t="str">
        <f>Table_Books[[#This Row],[Author]]&amp;"_"&amp;Table_Books[[#This Row],[Title]]</f>
        <v>Strantzas, Simon_Cold to the Touch</v>
      </c>
      <c r="AM3426" s="2" t="str">
        <f>Table_Books[[#This Row],[Title]]&amp;" by "&amp;Table_Books[[#This Row],[Author]]</f>
        <v>Cold to the Touch by Strantzas, Simon</v>
      </c>
    </row>
    <row r="3427" spans="1:41" x14ac:dyDescent="0.35">
      <c r="A3427" s="7" t="str">
        <f>"B-" &amp; UPPER(TRIM(Table_Books[[#This Row],[Title]])) &amp; "|" &amp; UPPER(TRIM(Table_Books[[#This Row],[Author]]))</f>
        <v>B-INDIVIDUALS|STRAWSON, P.F.</v>
      </c>
      <c r="B3427" s="28" t="str">
        <f>IF(COUNTIFS(Table_Books[Hash_ID],Table_Books[[#This Row],[Hash_ID]])&gt;1,"Y","N")</f>
        <v>N</v>
      </c>
      <c r="C3427" s="2" t="s">
        <v>8983</v>
      </c>
      <c r="D3427" s="2" t="s">
        <v>10192</v>
      </c>
      <c r="G3427" s="12">
        <v>1959</v>
      </c>
      <c r="H3427" s="12"/>
      <c r="I3427" s="8"/>
      <c r="J3427" s="12" t="s">
        <v>8983</v>
      </c>
      <c r="K3427" s="12"/>
      <c r="O3427" s="33"/>
      <c r="P3427" s="10"/>
      <c r="Q3427" s="10" t="s">
        <v>1860</v>
      </c>
      <c r="R3427" s="10"/>
      <c r="S3427" s="10"/>
      <c r="T3427" s="10" t="s">
        <v>1860</v>
      </c>
      <c r="U3427" s="10" t="s">
        <v>1860</v>
      </c>
      <c r="V3427" s="10"/>
      <c r="W3427" s="10"/>
      <c r="X3427" s="10"/>
      <c r="Y3427" s="10"/>
      <c r="Z3427" s="10"/>
      <c r="AA3427" s="10"/>
      <c r="AB3427" s="10"/>
      <c r="AE3427" s="12">
        <f>IFERROR(FLOOR(Table_Books[[#This Row],[Published_Date]],10), 0)</f>
        <v>1950</v>
      </c>
      <c r="AF3427" s="2">
        <f>IFERROR(CEILING(VALUE(LEFT(Table_Books[[#This Row],[Published_Date]],FIND("-",Table_Books[[#This Row],[Published_Date]]&amp;"-")-1))/100, 1), 0)</f>
        <v>20</v>
      </c>
      <c r="AG3427" s="2" t="s">
        <v>10355</v>
      </c>
      <c r="AH3427" s="2" t="s">
        <v>4856</v>
      </c>
      <c r="AI3427" s="2" t="s">
        <v>10401</v>
      </c>
      <c r="AK3427" s="2" t="str">
        <f>Table_Books[[#This Row],[Title]]&amp;"_"&amp;Table_Books[[#This Row],[Author]]</f>
        <v>Individuals_Strawson, P.F.</v>
      </c>
      <c r="AL3427" s="2" t="str">
        <f>Table_Books[[#This Row],[Author]]&amp;"_"&amp;Table_Books[[#This Row],[Title]]</f>
        <v>Strawson, P.F._Individuals</v>
      </c>
      <c r="AM3427" s="2" t="str">
        <f>Table_Books[[#This Row],[Title]]&amp;" by "&amp;Table_Books[[#This Row],[Author]]</f>
        <v>Individuals by Strawson, P.F.</v>
      </c>
    </row>
    <row r="3428" spans="1:41" x14ac:dyDescent="0.35">
      <c r="A3428" s="7" t="str">
        <f>"B-" &amp; UPPER(TRIM(Table_Books[[#This Row],[Title]])) &amp; "|" &amp; UPPER(TRIM(Table_Books[[#This Row],[Author]]))</f>
        <v>B-THE BOUNDS OF SENSE|STRAWSON, P.F.</v>
      </c>
      <c r="B3428" s="28" t="str">
        <f>IF(COUNTIFS(Table_Books[Hash_ID],Table_Books[[#This Row],[Hash_ID]])&gt;1,"Y","N")</f>
        <v>N</v>
      </c>
      <c r="C3428" s="2" t="s">
        <v>8984</v>
      </c>
      <c r="D3428" s="2" t="s">
        <v>10192</v>
      </c>
      <c r="G3428" s="12">
        <v>1966</v>
      </c>
      <c r="H3428" s="12"/>
      <c r="I3428" s="8"/>
      <c r="J3428" s="12" t="s">
        <v>8984</v>
      </c>
      <c r="K3428" s="12"/>
      <c r="O3428" s="33"/>
      <c r="P3428" s="10"/>
      <c r="Q3428" s="10" t="s">
        <v>1860</v>
      </c>
      <c r="R3428" s="10"/>
      <c r="S3428" s="10"/>
      <c r="T3428" s="10" t="s">
        <v>1860</v>
      </c>
      <c r="U3428" s="10" t="s">
        <v>1860</v>
      </c>
      <c r="V3428" s="10"/>
      <c r="W3428" s="10"/>
      <c r="X3428" s="10"/>
      <c r="Y3428" s="10"/>
      <c r="Z3428" s="10"/>
      <c r="AA3428" s="10"/>
      <c r="AB3428" s="10"/>
      <c r="AE3428" s="12">
        <f>IFERROR(FLOOR(Table_Books[[#This Row],[Published_Date]],10), 0)</f>
        <v>1960</v>
      </c>
      <c r="AF3428" s="2">
        <f>IFERROR(CEILING(VALUE(LEFT(Table_Books[[#This Row],[Published_Date]],FIND("-",Table_Books[[#This Row],[Published_Date]]&amp;"-")-1))/100, 1), 0)</f>
        <v>20</v>
      </c>
      <c r="AG3428" s="2" t="s">
        <v>10355</v>
      </c>
      <c r="AH3428" s="2" t="s">
        <v>4856</v>
      </c>
      <c r="AI3428" s="2" t="s">
        <v>10401</v>
      </c>
      <c r="AK3428" s="2" t="str">
        <f>Table_Books[[#This Row],[Title]]&amp;"_"&amp;Table_Books[[#This Row],[Author]]</f>
        <v>The Bounds of Sense_Strawson, P.F.</v>
      </c>
      <c r="AL3428" s="2" t="str">
        <f>Table_Books[[#This Row],[Author]]&amp;"_"&amp;Table_Books[[#This Row],[Title]]</f>
        <v>Strawson, P.F._The Bounds of Sense</v>
      </c>
      <c r="AM3428" s="2" t="str">
        <f>Table_Books[[#This Row],[Title]]&amp;" by "&amp;Table_Books[[#This Row],[Author]]</f>
        <v>The Bounds of Sense by Strawson, P.F.</v>
      </c>
    </row>
    <row r="3429" spans="1:41" x14ac:dyDescent="0.35">
      <c r="A3429" s="7" t="str">
        <f>"B-" &amp; UPPER(TRIM(Table_Books[[#This Row],[Title]])) &amp; "|" &amp; UPPER(TRIM(Table_Books[[#This Row],[Author]]))</f>
        <v>B-MISS JULIE|STRINDBERG, AUGUST</v>
      </c>
      <c r="B3429" s="35" t="str">
        <f>IF(COUNTIFS(Table_Books[Hash_ID],Table_Books[[#This Row],[Hash_ID]])&gt;1,"Y","N")</f>
        <v>N</v>
      </c>
      <c r="C3429" s="35" t="s">
        <v>19593</v>
      </c>
      <c r="D3429" s="48" t="s">
        <v>8565</v>
      </c>
      <c r="E3429" s="35"/>
      <c r="F3429" s="35"/>
      <c r="G3429" s="36"/>
      <c r="H3429" s="36"/>
      <c r="I3429" s="37"/>
      <c r="J3429" s="36"/>
      <c r="K3429" s="36"/>
      <c r="L3429" s="35"/>
      <c r="M3429" s="35"/>
      <c r="N3429" s="35"/>
      <c r="O3429" s="38"/>
      <c r="P3429" s="39"/>
      <c r="Q3429" s="10" t="s">
        <v>1860</v>
      </c>
      <c r="R3429" s="39"/>
      <c r="S3429" s="39"/>
      <c r="T3429" s="10" t="s">
        <v>1860</v>
      </c>
      <c r="U3429" s="10" t="s">
        <v>1860</v>
      </c>
      <c r="V3429" s="39"/>
      <c r="W3429" s="39"/>
      <c r="X3429" s="39"/>
      <c r="Y3429" s="39"/>
      <c r="Z3429" s="39"/>
      <c r="AA3429" s="39"/>
      <c r="AB3429" s="39"/>
      <c r="AC3429" s="35"/>
      <c r="AD3429" s="35"/>
      <c r="AE3429" s="36">
        <f>IFERROR(FLOOR(Table_Books[[#This Row],[Published_Date]],10), 0)</f>
        <v>0</v>
      </c>
      <c r="AF3429" s="35">
        <f>IFERROR(CEILING(VALUE(LEFT(Table_Books[[#This Row],[Published_Date]],FIND("-",Table_Books[[#This Row],[Published_Date]]&amp;"-")-1))/100, 1), 0)</f>
        <v>0</v>
      </c>
      <c r="AG3429" s="35"/>
      <c r="AH3429" s="35" t="s">
        <v>21597</v>
      </c>
      <c r="AI3429" s="35"/>
      <c r="AJ3429" s="35"/>
      <c r="AK3429" s="35" t="str">
        <f>Table_Books[[#This Row],[Title]]&amp;"_"&amp;Table_Books[[#This Row],[Author]]</f>
        <v>Miss Julie_Strindberg, August</v>
      </c>
      <c r="AL3429" s="35" t="str">
        <f>Table_Books[[#This Row],[Author]]&amp;"_"&amp;Table_Books[[#This Row],[Title]]</f>
        <v>Strindberg, August_Miss Julie</v>
      </c>
      <c r="AM3429" s="35" t="str">
        <f>Table_Books[[#This Row],[Title]]&amp;" by "&amp;Table_Books[[#This Row],[Author]]</f>
        <v>Miss Julie by Strindberg, August</v>
      </c>
      <c r="AN3429" s="35"/>
      <c r="AO3429" s="35"/>
    </row>
    <row r="3430" spans="1:41" x14ac:dyDescent="0.35">
      <c r="A3430" s="7" t="str">
        <f>"B-" &amp; UPPER(TRIM(Table_Books[[#This Row],[Title]])) &amp; "|" &amp; UPPER(TRIM(Table_Books[[#This Row],[Author]]))</f>
        <v>B-THE FATHER / THE DANCE OF DEATH|STRINDBERG, AUGUST</v>
      </c>
      <c r="B3430" s="35" t="str">
        <f>IF(COUNTIFS(Table_Books[Hash_ID],Table_Books[[#This Row],[Hash_ID]])&gt;1,"Y","N")</f>
        <v>N</v>
      </c>
      <c r="C3430" s="35" t="s">
        <v>19594</v>
      </c>
      <c r="D3430" s="48" t="s">
        <v>8565</v>
      </c>
      <c r="E3430" s="35"/>
      <c r="F3430" s="35"/>
      <c r="G3430" s="36"/>
      <c r="H3430" s="36"/>
      <c r="I3430" s="37"/>
      <c r="J3430" s="36"/>
      <c r="K3430" s="36"/>
      <c r="L3430" s="35"/>
      <c r="M3430" s="35"/>
      <c r="N3430" s="35"/>
      <c r="O3430" s="38"/>
      <c r="P3430" s="39"/>
      <c r="Q3430" s="10" t="s">
        <v>1860</v>
      </c>
      <c r="R3430" s="39"/>
      <c r="S3430" s="39"/>
      <c r="T3430" s="10" t="s">
        <v>1860</v>
      </c>
      <c r="U3430" s="10" t="s">
        <v>1860</v>
      </c>
      <c r="V3430" s="39"/>
      <c r="W3430" s="39"/>
      <c r="X3430" s="39"/>
      <c r="Y3430" s="39"/>
      <c r="Z3430" s="39"/>
      <c r="AA3430" s="39"/>
      <c r="AB3430" s="39"/>
      <c r="AC3430" s="35"/>
      <c r="AD3430" s="35"/>
      <c r="AE3430" s="36">
        <f>IFERROR(FLOOR(Table_Books[[#This Row],[Published_Date]],10), 0)</f>
        <v>0</v>
      </c>
      <c r="AF3430" s="35">
        <f>IFERROR(CEILING(VALUE(LEFT(Table_Books[[#This Row],[Published_Date]],FIND("-",Table_Books[[#This Row],[Published_Date]]&amp;"-")-1))/100, 1), 0)</f>
        <v>0</v>
      </c>
      <c r="AG3430" s="35"/>
      <c r="AH3430" s="35" t="s">
        <v>21597</v>
      </c>
      <c r="AI3430" s="35"/>
      <c r="AJ3430" s="35"/>
      <c r="AK3430" s="35" t="str">
        <f>Table_Books[[#This Row],[Title]]&amp;"_"&amp;Table_Books[[#This Row],[Author]]</f>
        <v>The Father / The Dance of Death_Strindberg, August</v>
      </c>
      <c r="AL3430" s="35" t="str">
        <f>Table_Books[[#This Row],[Author]]&amp;"_"&amp;Table_Books[[#This Row],[Title]]</f>
        <v>Strindberg, August_The Father / The Dance of Death</v>
      </c>
      <c r="AM3430" s="35" t="str">
        <f>Table_Books[[#This Row],[Title]]&amp;" by "&amp;Table_Books[[#This Row],[Author]]</f>
        <v>The Father / The Dance of Death by Strindberg, August</v>
      </c>
      <c r="AN3430" s="35"/>
      <c r="AO3430" s="35"/>
    </row>
    <row r="3431" spans="1:41" ht="29" x14ac:dyDescent="0.35">
      <c r="A3431" s="7" t="str">
        <f>"B-" &amp; UPPER(TRIM(Table_Books[[#This Row],[Title]])) &amp; "|" &amp; UPPER(TRIM(Table_Books[[#This Row],[Author]]))</f>
        <v>B-THE BUCKROSS RING, AND OTHER STORIES OF THE STRANGE AND SUPERNATURAL|STRONG, L.A.G.</v>
      </c>
      <c r="B3431" s="28" t="str">
        <f>IF(COUNTIFS(Table_Books[Hash_ID],Table_Books[[#This Row],[Hash_ID]])&gt;1,"Y","N")</f>
        <v>N</v>
      </c>
      <c r="C3431" s="2" t="s">
        <v>8050</v>
      </c>
      <c r="D3431" s="2" t="s">
        <v>8472</v>
      </c>
      <c r="G3431" s="12"/>
      <c r="H3431" s="12">
        <v>2009</v>
      </c>
      <c r="I3431" s="8" t="s">
        <v>7930</v>
      </c>
      <c r="J3431" s="12"/>
      <c r="K3431" s="12"/>
      <c r="O3431" s="33"/>
      <c r="P3431" s="10"/>
      <c r="Q3431" s="10" t="s">
        <v>1860</v>
      </c>
      <c r="R3431" s="10"/>
      <c r="S3431" s="10"/>
      <c r="T3431" s="10" t="s">
        <v>1860</v>
      </c>
      <c r="U3431" s="10" t="s">
        <v>1860</v>
      </c>
      <c r="V3431" s="10"/>
      <c r="W3431" s="10"/>
      <c r="X3431" s="10"/>
      <c r="Y3431" s="10"/>
      <c r="Z3431" s="10"/>
      <c r="AA3431" s="10"/>
      <c r="AB3431" s="10"/>
      <c r="AE3431" s="12">
        <f>IFERROR(FLOOR(Table_Books[[#This Row],[Published_Date]],10), 0)</f>
        <v>0</v>
      </c>
      <c r="AF3431" s="2">
        <f>IFERROR(CEILING(VALUE(LEFT(Table_Books[[#This Row],[Published_Date]],FIND("-",Table_Books[[#This Row],[Published_Date]]&amp;"-")-1))/100, 1), 0)</f>
        <v>0</v>
      </c>
      <c r="AK3431" s="2" t="str">
        <f>Table_Books[[#This Row],[Title]]&amp;"_"&amp;Table_Books[[#This Row],[Author]]</f>
        <v>The Buckross Ring, and Other Stories of the Strange and Supernatural_Strong, L.A.G.</v>
      </c>
      <c r="AL3431" s="2" t="str">
        <f>Table_Books[[#This Row],[Author]]&amp;"_"&amp;Table_Books[[#This Row],[Title]]</f>
        <v>Strong, L.A.G._The Buckross Ring, and Other Stories of the Strange and Supernatural</v>
      </c>
      <c r="AM3431" s="2" t="str">
        <f>Table_Books[[#This Row],[Title]]&amp;" by "&amp;Table_Books[[#This Row],[Author]]</f>
        <v>The Buckross Ring, and Other Stories of the Strange and Supernatural by Strong, L.A.G.</v>
      </c>
    </row>
    <row r="3432" spans="1:41" ht="43.5" x14ac:dyDescent="0.35">
      <c r="A3432" s="7" t="str">
        <f>"B-" &amp; UPPER(TRIM(Table_Books[[#This Row],[Title]])) &amp; "|" &amp; UPPER(TRIM(Table_Books[[#This Row],[Author]]))</f>
        <v>B-A DEAD MOUNTAINEER'S INN|STRUGATSKY, ARKADY AND BORIS</v>
      </c>
      <c r="B3432" s="28" t="str">
        <f>IF(COUNTIFS(Table_Books[Hash_ID],Table_Books[[#This Row],[Hash_ID]])&gt;1,"Y","N")</f>
        <v>N</v>
      </c>
      <c r="C3432" s="2" t="s">
        <v>5395</v>
      </c>
      <c r="D3432" s="2" t="s">
        <v>5396</v>
      </c>
      <c r="G3432" s="12">
        <v>1970</v>
      </c>
      <c r="H3432" s="12"/>
      <c r="I3432" s="8"/>
      <c r="J3432" s="12"/>
      <c r="K3432" s="12"/>
      <c r="L3432" s="2">
        <v>256</v>
      </c>
      <c r="M3432" s="2" t="s">
        <v>5456</v>
      </c>
      <c r="O3432" s="33"/>
      <c r="P3432" s="10"/>
      <c r="Q3432" s="10" t="s">
        <v>1860</v>
      </c>
      <c r="R3432" s="10"/>
      <c r="S3432" s="10"/>
      <c r="T3432" s="10" t="s">
        <v>1860</v>
      </c>
      <c r="U3432" s="10" t="s">
        <v>1860</v>
      </c>
      <c r="V3432" s="10"/>
      <c r="W3432" s="10"/>
      <c r="X3432" s="10"/>
      <c r="Y3432" s="10"/>
      <c r="Z3432" s="10"/>
      <c r="AA3432" s="10"/>
      <c r="AB3432" s="10"/>
      <c r="AE3432" s="12">
        <f>IFERROR(FLOOR(Table_Books[[#This Row],[Published_Date]],10), 0)</f>
        <v>1970</v>
      </c>
      <c r="AF3432" s="2">
        <f>IFERROR(CEILING(VALUE(LEFT(Table_Books[[#This Row],[Published_Date]],FIND("-",Table_Books[[#This Row],[Published_Date]]&amp;"-")-1))/100, 1), 0)</f>
        <v>20</v>
      </c>
      <c r="AK3432" s="2" t="str">
        <f>Table_Books[[#This Row],[Title]]&amp;"_"&amp;Table_Books[[#This Row],[Author]]</f>
        <v>A Dead Mountaineer's Inn_Strugatsky, Arkady and Boris</v>
      </c>
      <c r="AL3432" s="2" t="str">
        <f>Table_Books[[#This Row],[Author]]&amp;"_"&amp;Table_Books[[#This Row],[Title]]</f>
        <v>Strugatsky, Arkady and Boris_A Dead Mountaineer's Inn</v>
      </c>
      <c r="AM3432" s="2" t="str">
        <f>Table_Books[[#This Row],[Title]]&amp;" by "&amp;Table_Books[[#This Row],[Author]]</f>
        <v>A Dead Mountaineer's Inn by Strugatsky, Arkady and Boris</v>
      </c>
    </row>
    <row r="3433" spans="1:41" x14ac:dyDescent="0.35">
      <c r="A3433" s="7" t="str">
        <f>"B-" &amp; UPPER(TRIM(Table_Books[[#This Row],[Title]])) &amp; "|" &amp; UPPER(TRIM(Table_Books[[#This Row],[Author]]))</f>
        <v>B-ROADSIDE PICNIC|STRUGATSKY, ARKADY AND BORIS</v>
      </c>
      <c r="B3433" s="28" t="str">
        <f>IF(COUNTIFS(Table_Books[Hash_ID],Table_Books[[#This Row],[Hash_ID]])&gt;1,"Y","N")</f>
        <v>N</v>
      </c>
      <c r="C3433" s="2" t="s">
        <v>6963</v>
      </c>
      <c r="D3433" s="2" t="s">
        <v>5396</v>
      </c>
      <c r="G3433" s="12"/>
      <c r="H3433" s="12"/>
      <c r="I3433" s="8"/>
      <c r="J3433" s="12"/>
      <c r="K3433" s="12"/>
      <c r="O3433" s="33">
        <v>4</v>
      </c>
      <c r="P3433" s="10"/>
      <c r="Q3433" s="10" t="s">
        <v>1860</v>
      </c>
      <c r="R3433" s="10"/>
      <c r="S3433" s="10"/>
      <c r="T3433" s="10" t="s">
        <v>1860</v>
      </c>
      <c r="U3433" s="10" t="s">
        <v>1860</v>
      </c>
      <c r="V3433" s="10"/>
      <c r="W3433" s="10"/>
      <c r="X3433" s="10"/>
      <c r="Y3433" s="10"/>
      <c r="Z3433" s="10"/>
      <c r="AA3433" s="10"/>
      <c r="AB3433" s="10"/>
      <c r="AE3433" s="12">
        <f>IFERROR(FLOOR(Table_Books[[#This Row],[Published_Date]],10), 0)</f>
        <v>0</v>
      </c>
      <c r="AF3433" s="2">
        <f>IFERROR(CEILING(VALUE(LEFT(Table_Books[[#This Row],[Published_Date]],FIND("-",Table_Books[[#This Row],[Published_Date]]&amp;"-")-1))/100, 1), 0)</f>
        <v>0</v>
      </c>
      <c r="AK3433" s="2" t="str">
        <f>Table_Books[[#This Row],[Title]]&amp;"_"&amp;Table_Books[[#This Row],[Author]]</f>
        <v>Roadside Picnic_Strugatsky, Arkady and Boris</v>
      </c>
      <c r="AL3433" s="2" t="str">
        <f>Table_Books[[#This Row],[Author]]&amp;"_"&amp;Table_Books[[#This Row],[Title]]</f>
        <v>Strugatsky, Arkady and Boris_Roadside Picnic</v>
      </c>
      <c r="AM3433" s="2" t="str">
        <f>Table_Books[[#This Row],[Title]]&amp;" by "&amp;Table_Books[[#This Row],[Author]]</f>
        <v>Roadside Picnic by Strugatsky, Arkady and Boris</v>
      </c>
    </row>
    <row r="3434" spans="1:41" x14ac:dyDescent="0.35">
      <c r="A3434" s="7" t="str">
        <f>"B-" &amp; UPPER(TRIM(Table_Books[[#This Row],[Title]])) &amp; "|" &amp; UPPER(TRIM(Table_Books[[#This Row],[Author]]))</f>
        <v>B-SHUGGIE BAIN|STUART, DOUGLAS</v>
      </c>
      <c r="B3434" s="35" t="str">
        <f>IF(COUNTIFS(Table_Books[Hash_ID],Table_Books[[#This Row],[Hash_ID]])&gt;1,"Y","N")</f>
        <v>N</v>
      </c>
      <c r="C3434" s="35" t="s">
        <v>19850</v>
      </c>
      <c r="D3434" s="48" t="s">
        <v>19851</v>
      </c>
      <c r="E3434" s="35"/>
      <c r="F3434" s="35"/>
      <c r="G3434" s="36"/>
      <c r="H3434" s="36"/>
      <c r="I3434" s="37"/>
      <c r="J3434" s="36"/>
      <c r="K3434" s="36"/>
      <c r="L3434" s="35"/>
      <c r="M3434" s="35"/>
      <c r="N3434" s="35"/>
      <c r="O3434" s="38"/>
      <c r="P3434" s="39"/>
      <c r="Q3434" s="10" t="s">
        <v>1860</v>
      </c>
      <c r="R3434" s="39"/>
      <c r="S3434" s="39"/>
      <c r="T3434" s="10" t="s">
        <v>1860</v>
      </c>
      <c r="U3434" s="10" t="s">
        <v>1860</v>
      </c>
      <c r="V3434" s="39"/>
      <c r="W3434" s="39"/>
      <c r="X3434" s="39"/>
      <c r="Y3434" s="39"/>
      <c r="Z3434" s="39"/>
      <c r="AA3434" s="39"/>
      <c r="AB3434" s="39"/>
      <c r="AC3434" s="35"/>
      <c r="AD3434" s="35"/>
      <c r="AE3434" s="36">
        <f>IFERROR(FLOOR(Table_Books[[#This Row],[Published_Date]],10), 0)</f>
        <v>0</v>
      </c>
      <c r="AF3434" s="35">
        <f>IFERROR(CEILING(VALUE(LEFT(Table_Books[[#This Row],[Published_Date]],FIND("-",Table_Books[[#This Row],[Published_Date]]&amp;"-")-1))/100, 1), 0)</f>
        <v>0</v>
      </c>
      <c r="AG3434" s="35"/>
      <c r="AH3434" s="35" t="s">
        <v>21602</v>
      </c>
      <c r="AI3434" s="35"/>
      <c r="AJ3434" s="35"/>
      <c r="AK3434" s="35" t="str">
        <f>Table_Books[[#This Row],[Title]]&amp;"_"&amp;Table_Books[[#This Row],[Author]]</f>
        <v>Shuggie Bain_Stuart, Douglas</v>
      </c>
      <c r="AL3434" s="35" t="str">
        <f>Table_Books[[#This Row],[Author]]&amp;"_"&amp;Table_Books[[#This Row],[Title]]</f>
        <v>Stuart, Douglas_Shuggie Bain</v>
      </c>
      <c r="AM3434" s="35" t="str">
        <f>Table_Books[[#This Row],[Title]]&amp;" by "&amp;Table_Books[[#This Row],[Author]]</f>
        <v>Shuggie Bain by Stuart, Douglas</v>
      </c>
      <c r="AN3434" s="35"/>
      <c r="AO3434" s="35"/>
    </row>
    <row r="3435" spans="1:41" ht="43.5" x14ac:dyDescent="0.35">
      <c r="A3435" s="7" t="str">
        <f>"B-" &amp; UPPER(TRIM(Table_Books[[#This Row],[Title]])) &amp; "|" &amp; UPPER(TRIM(Table_Books[[#This Row],[Author]]))</f>
        <v>B-THE OTHER SIDE OF THE SUN|STUART, FRANCIS</v>
      </c>
      <c r="B3435" s="28" t="str">
        <f>IF(COUNTIFS(Table_Books[Hash_ID],Table_Books[[#This Row],[Hash_ID]])&gt;1,"Y","N")</f>
        <v>N</v>
      </c>
      <c r="C3435" s="2" t="s">
        <v>5363</v>
      </c>
      <c r="D3435" s="2" t="s">
        <v>5364</v>
      </c>
      <c r="G3435" s="12">
        <v>1983</v>
      </c>
      <c r="H3435" s="12"/>
      <c r="I3435" s="8"/>
      <c r="J3435" s="12"/>
      <c r="K3435" s="12"/>
      <c r="L3435" s="2">
        <v>244</v>
      </c>
      <c r="M3435" s="2" t="s">
        <v>5439</v>
      </c>
      <c r="O3435" s="33"/>
      <c r="P3435" s="10"/>
      <c r="Q3435" s="10" t="s">
        <v>1860</v>
      </c>
      <c r="R3435" s="10"/>
      <c r="S3435" s="10"/>
      <c r="T3435" s="10" t="s">
        <v>1860</v>
      </c>
      <c r="U3435" s="10" t="s">
        <v>1860</v>
      </c>
      <c r="V3435" s="10"/>
      <c r="W3435" s="10"/>
      <c r="X3435" s="10"/>
      <c r="Y3435" s="10"/>
      <c r="Z3435" s="10"/>
      <c r="AA3435" s="10"/>
      <c r="AB3435" s="10"/>
      <c r="AE3435" s="12">
        <f>IFERROR(FLOOR(Table_Books[[#This Row],[Published_Date]],10), 0)</f>
        <v>1980</v>
      </c>
      <c r="AF3435" s="2">
        <f>IFERROR(CEILING(VALUE(LEFT(Table_Books[[#This Row],[Published_Date]],FIND("-",Table_Books[[#This Row],[Published_Date]]&amp;"-")-1))/100, 1), 0)</f>
        <v>20</v>
      </c>
      <c r="AK3435" s="2" t="str">
        <f>Table_Books[[#This Row],[Title]]&amp;"_"&amp;Table_Books[[#This Row],[Author]]</f>
        <v>The Other Side of the Sun_Stuart, Francis</v>
      </c>
      <c r="AL3435" s="2" t="str">
        <f>Table_Books[[#This Row],[Author]]&amp;"_"&amp;Table_Books[[#This Row],[Title]]</f>
        <v>Stuart, Francis_The Other Side of the Sun</v>
      </c>
      <c r="AM3435" s="2" t="str">
        <f>Table_Books[[#This Row],[Title]]&amp;" by "&amp;Table_Books[[#This Row],[Author]]</f>
        <v>The Other Side of the Sun by Stuart, Francis</v>
      </c>
    </row>
    <row r="3436" spans="1:41" x14ac:dyDescent="0.35">
      <c r="A3436" s="7" t="str">
        <f>"B-" &amp; UPPER(TRIM(Table_Books[[#This Row],[Title]])) &amp; "|" &amp; UPPER(TRIM(Table_Books[[#This Row],[Author]]))</f>
        <v>B-BELCHAMBER|STURGIS, HOWARD OVERING</v>
      </c>
      <c r="B3436" s="28" t="str">
        <f>IF(COUNTIFS(Table_Books[Hash_ID],Table_Books[[#This Row],[Hash_ID]])&gt;1,"Y","N")</f>
        <v>N</v>
      </c>
      <c r="C3436" s="2" t="s">
        <v>7150</v>
      </c>
      <c r="D3436" s="2" t="s">
        <v>7151</v>
      </c>
      <c r="G3436" s="12"/>
      <c r="H3436" s="12"/>
      <c r="I3436" s="8" t="s">
        <v>7023</v>
      </c>
      <c r="J3436" s="12"/>
      <c r="K3436" s="12"/>
      <c r="O3436" s="33"/>
      <c r="P3436" s="10"/>
      <c r="Q3436" s="10" t="s">
        <v>1860</v>
      </c>
      <c r="R3436" s="10"/>
      <c r="S3436" s="10"/>
      <c r="T3436" s="10" t="s">
        <v>1860</v>
      </c>
      <c r="U3436" s="10" t="s">
        <v>1860</v>
      </c>
      <c r="V3436" s="10"/>
      <c r="W3436" s="10"/>
      <c r="X3436" s="10"/>
      <c r="Y3436" s="10"/>
      <c r="Z3436" s="10"/>
      <c r="AA3436" s="10"/>
      <c r="AB3436" s="10"/>
      <c r="AE3436" s="12">
        <f>IFERROR(FLOOR(Table_Books[[#This Row],[Published_Date]],10), 0)</f>
        <v>0</v>
      </c>
      <c r="AF3436" s="2">
        <f>IFERROR(CEILING(VALUE(LEFT(Table_Books[[#This Row],[Published_Date]],FIND("-",Table_Books[[#This Row],[Published_Date]]&amp;"-")-1))/100, 1), 0)</f>
        <v>0</v>
      </c>
      <c r="AK3436" s="2" t="str">
        <f>Table_Books[[#This Row],[Title]]&amp;"_"&amp;Table_Books[[#This Row],[Author]]</f>
        <v>Belchamber_Sturgis, Howard Overing</v>
      </c>
      <c r="AL3436" s="2" t="str">
        <f>Table_Books[[#This Row],[Author]]&amp;"_"&amp;Table_Books[[#This Row],[Title]]</f>
        <v>Sturgis, Howard Overing_Belchamber</v>
      </c>
      <c r="AM3436" s="2" t="str">
        <f>Table_Books[[#This Row],[Title]]&amp;" by "&amp;Table_Books[[#This Row],[Author]]</f>
        <v>Belchamber by Sturgis, Howard Overing</v>
      </c>
    </row>
    <row r="3437" spans="1:41" ht="43.5" x14ac:dyDescent="0.35">
      <c r="A3437" s="7" t="str">
        <f>"B-" &amp; UPPER(TRIM(Table_Books[[#This Row],[Title]])) &amp; "|" &amp; UPPER(TRIM(Table_Books[[#This Row],[Author]]))</f>
        <v>B-THEATER OF THE GODS|SUDDAIN, M.</v>
      </c>
      <c r="B3437" s="28" t="str">
        <f>IF(COUNTIFS(Table_Books[Hash_ID],Table_Books[[#This Row],[Hash_ID]])&gt;1,"Y","N")</f>
        <v>N</v>
      </c>
      <c r="C3437" s="2" t="s">
        <v>5351</v>
      </c>
      <c r="D3437" s="2" t="s">
        <v>5352</v>
      </c>
      <c r="G3437" s="12">
        <v>2013</v>
      </c>
      <c r="H3437" s="12"/>
      <c r="I3437" s="8"/>
      <c r="J3437" s="12"/>
      <c r="K3437" s="12"/>
      <c r="L3437" s="2">
        <v>656</v>
      </c>
      <c r="M3437" s="2" t="s">
        <v>5433</v>
      </c>
      <c r="O3437" s="33"/>
      <c r="P3437" s="10"/>
      <c r="Q3437" s="10" t="s">
        <v>1860</v>
      </c>
      <c r="R3437" s="10"/>
      <c r="S3437" s="10"/>
      <c r="T3437" s="10" t="s">
        <v>1860</v>
      </c>
      <c r="U3437" s="10" t="s">
        <v>1860</v>
      </c>
      <c r="V3437" s="10"/>
      <c r="W3437" s="10"/>
      <c r="X3437" s="10"/>
      <c r="Y3437" s="10"/>
      <c r="Z3437" s="10"/>
      <c r="AA3437" s="10"/>
      <c r="AB3437" s="10"/>
      <c r="AE3437" s="12">
        <f>IFERROR(FLOOR(Table_Books[[#This Row],[Published_Date]],10), 0)</f>
        <v>2010</v>
      </c>
      <c r="AF3437" s="2">
        <f>IFERROR(CEILING(VALUE(LEFT(Table_Books[[#This Row],[Published_Date]],FIND("-",Table_Books[[#This Row],[Published_Date]]&amp;"-")-1))/100, 1), 0)</f>
        <v>21</v>
      </c>
      <c r="AK3437" s="2" t="str">
        <f>Table_Books[[#This Row],[Title]]&amp;"_"&amp;Table_Books[[#This Row],[Author]]</f>
        <v>Theater of the Gods_Suddain, M.</v>
      </c>
      <c r="AL3437" s="2" t="str">
        <f>Table_Books[[#This Row],[Author]]&amp;"_"&amp;Table_Books[[#This Row],[Title]]</f>
        <v>Suddain, M._Theater of the Gods</v>
      </c>
      <c r="AM3437" s="2" t="str">
        <f>Table_Books[[#This Row],[Title]]&amp;" by "&amp;Table_Books[[#This Row],[Author]]</f>
        <v>Theater of the Gods by Suddain, M.</v>
      </c>
    </row>
    <row r="3438" spans="1:41" x14ac:dyDescent="0.35">
      <c r="A3438" s="7" t="str">
        <f>"B-" &amp; UPPER(TRIM(Table_Books[[#This Row],[Title]])) &amp; "|" &amp; UPPER(TRIM(Table_Books[[#This Row],[Author]]))</f>
        <v>B-LIVES OF THE CAESARS|SUETONIUS</v>
      </c>
      <c r="B3438" s="28" t="str">
        <f>IF(COUNTIFS(Table_Books[Hash_ID],Table_Books[[#This Row],[Hash_ID]])&gt;1,"Y","N")</f>
        <v>N</v>
      </c>
      <c r="C3438" s="2" t="s">
        <v>5693</v>
      </c>
      <c r="D3438" s="2" t="s">
        <v>5694</v>
      </c>
      <c r="G3438" s="12"/>
      <c r="H3438" s="12"/>
      <c r="I3438" s="8"/>
      <c r="J3438" s="12"/>
      <c r="K3438" s="12"/>
      <c r="O3438" s="33"/>
      <c r="P3438" s="10"/>
      <c r="Q3438" s="10" t="s">
        <v>1860</v>
      </c>
      <c r="R3438" s="10"/>
      <c r="S3438" s="10"/>
      <c r="T3438" s="10" t="s">
        <v>1860</v>
      </c>
      <c r="U3438" s="10" t="s">
        <v>1860</v>
      </c>
      <c r="V3438" s="10"/>
      <c r="W3438" s="10"/>
      <c r="X3438" s="10"/>
      <c r="Y3438" s="10"/>
      <c r="Z3438" s="10"/>
      <c r="AA3438" s="10"/>
      <c r="AB3438" s="10"/>
      <c r="AE3438" s="12">
        <f>IFERROR(FLOOR(Table_Books[[#This Row],[Published_Date]],10), 0)</f>
        <v>0</v>
      </c>
      <c r="AF3438" s="2">
        <f>IFERROR(CEILING(VALUE(LEFT(Table_Books[[#This Row],[Published_Date]],FIND("-",Table_Books[[#This Row],[Published_Date]]&amp;"-")-1))/100, 1), 0)</f>
        <v>0</v>
      </c>
      <c r="AK3438" s="2" t="str">
        <f>Table_Books[[#This Row],[Title]]&amp;"_"&amp;Table_Books[[#This Row],[Author]]</f>
        <v>Lives of the Caesars_Suetonius</v>
      </c>
      <c r="AL3438" s="2" t="str">
        <f>Table_Books[[#This Row],[Author]]&amp;"_"&amp;Table_Books[[#This Row],[Title]]</f>
        <v>Suetonius_Lives of the Caesars</v>
      </c>
      <c r="AM3438" s="2" t="str">
        <f>Table_Books[[#This Row],[Title]]&amp;" by "&amp;Table_Books[[#This Row],[Author]]</f>
        <v>Lives of the Caesars by Suetonius</v>
      </c>
    </row>
    <row r="3439" spans="1:41" ht="43.5" x14ac:dyDescent="0.35">
      <c r="A3439" s="7" t="str">
        <f>"B-" &amp; UPPER(TRIM(Table_Books[[#This Row],[Title]])) &amp; "|" &amp; UPPER(TRIM(Table_Books[[#This Row],[Author]]))</f>
        <v>B-THE CRIMSON GROVE|SUHRAWARDI</v>
      </c>
      <c r="B3439" s="28" t="str">
        <f>IF(COUNTIFS(Table_Books[Hash_ID],Table_Books[[#This Row],[Hash_ID]])&gt;1,"Y","N")</f>
        <v>N</v>
      </c>
      <c r="C3439" s="2" t="s">
        <v>5385</v>
      </c>
      <c r="D3439" s="2" t="s">
        <v>5384</v>
      </c>
      <c r="G3439" s="12" t="s">
        <v>5405</v>
      </c>
      <c r="H3439" s="12"/>
      <c r="I3439" s="8"/>
      <c r="J3439" s="12"/>
      <c r="K3439" s="12"/>
      <c r="L3439" s="2">
        <v>82</v>
      </c>
      <c r="M3439" s="2" t="s">
        <v>5450</v>
      </c>
      <c r="O3439" s="33"/>
      <c r="P3439" s="10"/>
      <c r="Q3439" s="10" t="s">
        <v>1860</v>
      </c>
      <c r="R3439" s="10"/>
      <c r="S3439" s="10"/>
      <c r="T3439" s="10" t="s">
        <v>1860</v>
      </c>
      <c r="U3439" s="10" t="s">
        <v>1860</v>
      </c>
      <c r="V3439" s="10"/>
      <c r="W3439" s="10"/>
      <c r="X3439" s="10"/>
      <c r="Y3439" s="10"/>
      <c r="Z3439" s="10"/>
      <c r="AA3439" s="10"/>
      <c r="AB3439" s="10"/>
      <c r="AE3439" s="12">
        <f>IFERROR(FLOOR(Table_Books[[#This Row],[Published_Date]],10), 0)</f>
        <v>0</v>
      </c>
      <c r="AF3439" s="2">
        <f>IFERROR(CEILING(VALUE(LEFT(Table_Books[[#This Row],[Published_Date]],FIND("-",Table_Books[[#This Row],[Published_Date]]&amp;"-")-1))/100, 1), 0)</f>
        <v>0</v>
      </c>
      <c r="AK3439" s="2" t="str">
        <f>Table_Books[[#This Row],[Title]]&amp;"_"&amp;Table_Books[[#This Row],[Author]]</f>
        <v>The Crimson Grove_Suhrawardi</v>
      </c>
      <c r="AL3439" s="2" t="str">
        <f>Table_Books[[#This Row],[Author]]&amp;"_"&amp;Table_Books[[#This Row],[Title]]</f>
        <v>Suhrawardi_The Crimson Grove</v>
      </c>
      <c r="AM3439" s="2" t="str">
        <f>Table_Books[[#This Row],[Title]]&amp;" by "&amp;Table_Books[[#This Row],[Author]]</f>
        <v>The Crimson Grove by Suhrawardi</v>
      </c>
    </row>
    <row r="3440" spans="1:41" ht="43.5" x14ac:dyDescent="0.35">
      <c r="A3440" s="7" t="str">
        <f>"B-" &amp; UPPER(TRIM(Table_Books[[#This Row],[Title]])) &amp; "|" &amp; UPPER(TRIM(Table_Books[[#This Row],[Author]]))</f>
        <v>B-THE PHILOSOPHY OF ILLUMINATION|SUHRAWARDI</v>
      </c>
      <c r="B3440" s="28" t="str">
        <f>IF(COUNTIFS(Table_Books[Hash_ID],Table_Books[[#This Row],[Hash_ID]])&gt;1,"Y","N")</f>
        <v>N</v>
      </c>
      <c r="C3440" s="2" t="s">
        <v>5383</v>
      </c>
      <c r="D3440" s="2" t="s">
        <v>5384</v>
      </c>
      <c r="G3440" s="12">
        <v>1186</v>
      </c>
      <c r="H3440" s="12"/>
      <c r="I3440" s="8"/>
      <c r="J3440" s="12"/>
      <c r="K3440" s="12"/>
      <c r="L3440" s="2">
        <v>224</v>
      </c>
      <c r="M3440" s="2" t="s">
        <v>5449</v>
      </c>
      <c r="O3440" s="33"/>
      <c r="P3440" s="10"/>
      <c r="Q3440" s="10" t="s">
        <v>1860</v>
      </c>
      <c r="R3440" s="10"/>
      <c r="S3440" s="10"/>
      <c r="T3440" s="10" t="s">
        <v>1860</v>
      </c>
      <c r="U3440" s="10" t="s">
        <v>1860</v>
      </c>
      <c r="V3440" s="10"/>
      <c r="W3440" s="10"/>
      <c r="X3440" s="10"/>
      <c r="Y3440" s="10"/>
      <c r="Z3440" s="10"/>
      <c r="AA3440" s="10"/>
      <c r="AB3440" s="10"/>
      <c r="AE3440" s="12">
        <f>IFERROR(FLOOR(Table_Books[[#This Row],[Published_Date]],10), 0)</f>
        <v>1180</v>
      </c>
      <c r="AF3440" s="2">
        <f>IFERROR(CEILING(VALUE(LEFT(Table_Books[[#This Row],[Published_Date]],FIND("-",Table_Books[[#This Row],[Published_Date]]&amp;"-")-1))/100, 1), 0)</f>
        <v>12</v>
      </c>
      <c r="AK3440" s="2" t="str">
        <f>Table_Books[[#This Row],[Title]]&amp;"_"&amp;Table_Books[[#This Row],[Author]]</f>
        <v>The Philosophy of Illumination_Suhrawardi</v>
      </c>
      <c r="AL3440" s="2" t="str">
        <f>Table_Books[[#This Row],[Author]]&amp;"_"&amp;Table_Books[[#This Row],[Title]]</f>
        <v>Suhrawardi_The Philosophy of Illumination</v>
      </c>
      <c r="AM3440" s="2" t="str">
        <f>Table_Books[[#This Row],[Title]]&amp;" by "&amp;Table_Books[[#This Row],[Author]]</f>
        <v>The Philosophy of Illumination by Suhrawardi</v>
      </c>
    </row>
    <row r="3441" spans="1:41" x14ac:dyDescent="0.35">
      <c r="A3441" s="7" t="str">
        <f>"B-" &amp; UPPER(TRIM(Table_Books[[#This Row],[Title]])) &amp; "|" &amp; UPPER(TRIM(Table_Books[[#This Row],[Author]]))</f>
        <v>B-THE ART OF WAR|SUN TZU</v>
      </c>
      <c r="B3441" s="35" t="str">
        <f>IF(COUNTIFS(Table_Books[Hash_ID],Table_Books[[#This Row],[Hash_ID]])&gt;1,"Y","N")</f>
        <v>N</v>
      </c>
      <c r="C3441" s="35" t="s">
        <v>18937</v>
      </c>
      <c r="D3441" s="48" t="s">
        <v>18938</v>
      </c>
      <c r="E3441" s="35"/>
      <c r="F3441" s="35"/>
      <c r="G3441" s="36"/>
      <c r="H3441" s="36"/>
      <c r="I3441" s="37"/>
      <c r="J3441" s="36"/>
      <c r="K3441" s="36"/>
      <c r="L3441" s="35"/>
      <c r="M3441" s="35"/>
      <c r="N3441" s="35"/>
      <c r="O3441" s="38"/>
      <c r="P3441" s="39"/>
      <c r="Q3441" s="10" t="s">
        <v>1860</v>
      </c>
      <c r="R3441" s="39"/>
      <c r="S3441" s="39"/>
      <c r="T3441" s="10" t="s">
        <v>1860</v>
      </c>
      <c r="U3441" s="10" t="s">
        <v>1860</v>
      </c>
      <c r="V3441" s="39"/>
      <c r="W3441" s="39"/>
      <c r="X3441" s="39"/>
      <c r="Y3441" s="39"/>
      <c r="Z3441" s="39"/>
      <c r="AA3441" s="39"/>
      <c r="AB3441" s="39"/>
      <c r="AC3441" s="35"/>
      <c r="AD3441" s="35"/>
      <c r="AE3441" s="36">
        <f>IFERROR(FLOOR(Table_Books[[#This Row],[Published_Date]],10), 0)</f>
        <v>0</v>
      </c>
      <c r="AF3441" s="35">
        <f>IFERROR(CEILING(VALUE(LEFT(Table_Books[[#This Row],[Published_Date]],FIND("-",Table_Books[[#This Row],[Published_Date]]&amp;"-")-1))/100, 1), 0)</f>
        <v>0</v>
      </c>
      <c r="AG3441" s="35"/>
      <c r="AH3441" s="35" t="s">
        <v>21579</v>
      </c>
      <c r="AI3441" s="35"/>
      <c r="AJ3441" s="35"/>
      <c r="AK3441" s="35" t="str">
        <f>Table_Books[[#This Row],[Title]]&amp;"_"&amp;Table_Books[[#This Row],[Author]]</f>
        <v>The Art of War_Sun Tzu</v>
      </c>
      <c r="AL3441" s="35" t="str">
        <f>Table_Books[[#This Row],[Author]]&amp;"_"&amp;Table_Books[[#This Row],[Title]]</f>
        <v>Sun Tzu_The Art of War</v>
      </c>
      <c r="AM3441" s="35" t="str">
        <f>Table_Books[[#This Row],[Title]]&amp;" by "&amp;Table_Books[[#This Row],[Author]]</f>
        <v>The Art of War by Sun Tzu</v>
      </c>
      <c r="AN3441" s="35"/>
      <c r="AO3441" s="35"/>
    </row>
    <row r="3442" spans="1:41" ht="29" x14ac:dyDescent="0.35">
      <c r="A3442" s="7" t="str">
        <f>"B-" &amp; UPPER(TRIM(Table_Books[[#This Row],[Title]])) &amp; "|" &amp; UPPER(TRIM(Table_Books[[#This Row],[Author]]))</f>
        <v>B-THE STRUCTURE OF SCIENTIFIC THEORIES|SUPPE, FREDERICK</v>
      </c>
      <c r="B3442" s="28" t="str">
        <f>IF(COUNTIFS(Table_Books[Hash_ID],Table_Books[[#This Row],[Hash_ID]])&gt;1,"Y","N")</f>
        <v>N</v>
      </c>
      <c r="C3442" s="2" t="s">
        <v>9042</v>
      </c>
      <c r="D3442" s="2" t="s">
        <v>10445</v>
      </c>
      <c r="G3442" s="12">
        <v>1977</v>
      </c>
      <c r="H3442" s="12"/>
      <c r="I3442" s="8"/>
      <c r="J3442" s="12" t="s">
        <v>9042</v>
      </c>
      <c r="K3442" s="12"/>
      <c r="O3442" s="33"/>
      <c r="P3442" s="10"/>
      <c r="Q3442" s="10" t="s">
        <v>1860</v>
      </c>
      <c r="R3442" s="10"/>
      <c r="S3442" s="10"/>
      <c r="T3442" s="10" t="s">
        <v>1860</v>
      </c>
      <c r="U3442" s="10" t="s">
        <v>1860</v>
      </c>
      <c r="V3442" s="10"/>
      <c r="W3442" s="10"/>
      <c r="X3442" s="10"/>
      <c r="Y3442" s="10"/>
      <c r="Z3442" s="10"/>
      <c r="AA3442" s="10"/>
      <c r="AB3442" s="10"/>
      <c r="AE3442" s="12">
        <f>IFERROR(FLOOR(Table_Books[[#This Row],[Published_Date]],10), 0)</f>
        <v>1970</v>
      </c>
      <c r="AF3442" s="2">
        <f>IFERROR(CEILING(VALUE(LEFT(Table_Books[[#This Row],[Published_Date]],FIND("-",Table_Books[[#This Row],[Published_Date]]&amp;"-")-1))/100, 1), 0)</f>
        <v>20</v>
      </c>
      <c r="AG3442" s="2" t="s">
        <v>10355</v>
      </c>
      <c r="AH3442" s="2" t="s">
        <v>4856</v>
      </c>
      <c r="AI3442" s="2" t="s">
        <v>9161</v>
      </c>
      <c r="AK3442" s="2" t="str">
        <f>Table_Books[[#This Row],[Title]]&amp;"_"&amp;Table_Books[[#This Row],[Author]]</f>
        <v>The Structure of Scientific Theories_Suppe, Frederick</v>
      </c>
      <c r="AL3442" s="2" t="str">
        <f>Table_Books[[#This Row],[Author]]&amp;"_"&amp;Table_Books[[#This Row],[Title]]</f>
        <v>Suppe, Frederick_The Structure of Scientific Theories</v>
      </c>
      <c r="AM3442" s="2" t="str">
        <f>Table_Books[[#This Row],[Title]]&amp;" by "&amp;Table_Books[[#This Row],[Author]]</f>
        <v>The Structure of Scientific Theories by Suppe, Frederick</v>
      </c>
    </row>
    <row r="3443" spans="1:41" ht="43.5" x14ac:dyDescent="0.35">
      <c r="A3443" s="7" t="str">
        <f>"B-" &amp; UPPER(TRIM(Table_Books[[#This Row],[Title]])) &amp; "|" &amp; UPPER(TRIM(Table_Books[[#This Row],[Author]]))</f>
        <v>B-KURDISTAN - IN THE SHADOW OF HISTORY|SUSAN MEISELAS</v>
      </c>
      <c r="B3443" s="28" t="str">
        <f>IF(COUNTIFS(Table_Books[Hash_ID],Table_Books[[#This Row],[Hash_ID]])&gt;1,"Y","N")</f>
        <v>N</v>
      </c>
      <c r="C3443" s="2" t="s">
        <v>16045</v>
      </c>
      <c r="D3443" s="43" t="s">
        <v>16044</v>
      </c>
      <c r="G3443" s="12"/>
      <c r="H3443" s="12"/>
      <c r="I3443" s="8" t="s">
        <v>13426</v>
      </c>
      <c r="J3443" s="12"/>
      <c r="K3443" s="12"/>
      <c r="O3443" s="33"/>
      <c r="P3443" s="10"/>
      <c r="Q3443" s="10" t="s">
        <v>1860</v>
      </c>
      <c r="R3443" s="10"/>
      <c r="S3443" s="10"/>
      <c r="T3443" s="10" t="s">
        <v>1860</v>
      </c>
      <c r="U3443" s="10" t="s">
        <v>1860</v>
      </c>
      <c r="V3443" s="10"/>
      <c r="W3443" s="10"/>
      <c r="X3443" s="10"/>
      <c r="Y3443" s="10"/>
      <c r="Z3443" s="10"/>
      <c r="AA3443" s="10"/>
      <c r="AB3443" s="10"/>
      <c r="AE3443" s="12">
        <f>IFERROR(FLOOR(Table_Books[[#This Row],[Published_Date]],10), 0)</f>
        <v>0</v>
      </c>
      <c r="AF3443" s="2">
        <f>IFERROR(CEILING(VALUE(LEFT(Table_Books[[#This Row],[Published_Date]],FIND("-",Table_Books[[#This Row],[Published_Date]]&amp;"-")-1))/100, 1), 0)</f>
        <v>0</v>
      </c>
      <c r="AJ3443" s="2" t="s">
        <v>16089</v>
      </c>
      <c r="AK3443" s="2" t="str">
        <f>Table_Books[[#This Row],[Title]]&amp;"_"&amp;Table_Books[[#This Row],[Author]]</f>
        <v>Kurdistan - In the Shadow of History_Susan Meiselas</v>
      </c>
      <c r="AL3443" s="2" t="str">
        <f>Table_Books[[#This Row],[Author]]&amp;"_"&amp;Table_Books[[#This Row],[Title]]</f>
        <v>Susan Meiselas_Kurdistan - In the Shadow of History</v>
      </c>
      <c r="AM3443" s="2" t="str">
        <f>Table_Books[[#This Row],[Title]]&amp;" by "&amp;Table_Books[[#This Row],[Author]]</f>
        <v>Kurdistan - In the Shadow of History by Susan Meiselas</v>
      </c>
    </row>
    <row r="3444" spans="1:41" ht="43.5" x14ac:dyDescent="0.35">
      <c r="A3444" s="7" t="str">
        <f>"B-" &amp; UPPER(TRIM(Table_Books[[#This Row],[Title]])) &amp; "|" &amp; UPPER(TRIM(Table_Books[[#This Row],[Author]]))</f>
        <v>B-NICARAGUA|SUSAN MEISELAS</v>
      </c>
      <c r="B3444" s="28" t="str">
        <f>IF(COUNTIFS(Table_Books[Hash_ID],Table_Books[[#This Row],[Hash_ID]])&gt;1,"Y","N")</f>
        <v>N</v>
      </c>
      <c r="C3444" s="2" t="s">
        <v>16043</v>
      </c>
      <c r="D3444" s="43" t="s">
        <v>16044</v>
      </c>
      <c r="G3444" s="12"/>
      <c r="H3444" s="12"/>
      <c r="I3444" s="8" t="s">
        <v>16075</v>
      </c>
      <c r="J3444" s="12"/>
      <c r="K3444" s="12"/>
      <c r="O3444" s="33"/>
      <c r="P3444" s="10"/>
      <c r="Q3444" s="10" t="s">
        <v>1860</v>
      </c>
      <c r="R3444" s="10"/>
      <c r="S3444" s="10"/>
      <c r="T3444" s="10" t="s">
        <v>1860</v>
      </c>
      <c r="U3444" s="10" t="s">
        <v>1860</v>
      </c>
      <c r="V3444" s="10"/>
      <c r="W3444" s="10"/>
      <c r="X3444" s="10"/>
      <c r="Y3444" s="10"/>
      <c r="Z3444" s="10"/>
      <c r="AA3444" s="10"/>
      <c r="AB3444" s="10"/>
      <c r="AE3444" s="12">
        <f>IFERROR(FLOOR(Table_Books[[#This Row],[Published_Date]],10), 0)</f>
        <v>0</v>
      </c>
      <c r="AF3444" s="2">
        <f>IFERROR(CEILING(VALUE(LEFT(Table_Books[[#This Row],[Published_Date]],FIND("-",Table_Books[[#This Row],[Published_Date]]&amp;"-")-1))/100, 1), 0)</f>
        <v>0</v>
      </c>
      <c r="AJ3444" s="2" t="s">
        <v>16089</v>
      </c>
      <c r="AK3444" s="2" t="str">
        <f>Table_Books[[#This Row],[Title]]&amp;"_"&amp;Table_Books[[#This Row],[Author]]</f>
        <v>Nicaragua_Susan Meiselas</v>
      </c>
      <c r="AL3444" s="2" t="str">
        <f>Table_Books[[#This Row],[Author]]&amp;"_"&amp;Table_Books[[#This Row],[Title]]</f>
        <v>Susan Meiselas_Nicaragua</v>
      </c>
      <c r="AM3444" s="2" t="str">
        <f>Table_Books[[#This Row],[Title]]&amp;" by "&amp;Table_Books[[#This Row],[Author]]</f>
        <v>Nicaragua by Susan Meiselas</v>
      </c>
    </row>
    <row r="3445" spans="1:41" x14ac:dyDescent="0.35">
      <c r="A3445" s="7" t="str">
        <f>"B-" &amp; UPPER(TRIM(Table_Books[[#This Row],[Title]])) &amp; "|" &amp; UPPER(TRIM(Table_Books[[#This Row],[Author]]))</f>
        <v>B-PAUL KLEE|SUSANNA PARTSCH</v>
      </c>
      <c r="B3445" s="28" t="str">
        <f>IF(COUNTIFS(Table_Books[Hash_ID],Table_Books[[#This Row],[Hash_ID]])&gt;1,"Y","N")</f>
        <v>N</v>
      </c>
      <c r="C3445" s="2" t="s">
        <v>15935</v>
      </c>
      <c r="D3445" s="43" t="s">
        <v>15936</v>
      </c>
      <c r="G3445" s="12"/>
      <c r="H3445" s="12"/>
      <c r="I3445" s="8" t="s">
        <v>13553</v>
      </c>
      <c r="J3445" s="12"/>
      <c r="K3445" s="12"/>
      <c r="O3445" s="33"/>
      <c r="P3445" s="10"/>
      <c r="Q3445" s="10" t="s">
        <v>1860</v>
      </c>
      <c r="R3445" s="10"/>
      <c r="S3445" s="10"/>
      <c r="T3445" s="10" t="s">
        <v>1860</v>
      </c>
      <c r="U3445" s="10" t="s">
        <v>1860</v>
      </c>
      <c r="V3445" s="10"/>
      <c r="W3445" s="10"/>
      <c r="X3445" s="10"/>
      <c r="Y3445" s="10"/>
      <c r="Z3445" s="10"/>
      <c r="AA3445" s="10"/>
      <c r="AB3445" s="10"/>
      <c r="AE3445" s="12">
        <f>IFERROR(FLOOR(Table_Books[[#This Row],[Published_Date]],10), 0)</f>
        <v>0</v>
      </c>
      <c r="AF3445" s="2">
        <f>IFERROR(CEILING(VALUE(LEFT(Table_Books[[#This Row],[Published_Date]],FIND("-",Table_Books[[#This Row],[Published_Date]]&amp;"-")-1))/100, 1), 0)</f>
        <v>0</v>
      </c>
      <c r="AK3445" s="2" t="str">
        <f>Table_Books[[#This Row],[Title]]&amp;"_"&amp;Table_Books[[#This Row],[Author]]</f>
        <v>Paul Klee_Susanna Partsch</v>
      </c>
      <c r="AL3445" s="2" t="str">
        <f>Table_Books[[#This Row],[Author]]&amp;"_"&amp;Table_Books[[#This Row],[Title]]</f>
        <v>Susanna Partsch_Paul Klee</v>
      </c>
      <c r="AM3445" s="2" t="str">
        <f>Table_Books[[#This Row],[Title]]&amp;" by "&amp;Table_Books[[#This Row],[Author]]</f>
        <v>Paul Klee by Susanna Partsch</v>
      </c>
    </row>
    <row r="3446" spans="1:41" x14ac:dyDescent="0.35">
      <c r="A3446" s="7" t="str">
        <f>"B-" &amp; UPPER(TRIM(Table_Books[[#This Row],[Title]])) &amp; "|" &amp; UPPER(TRIM(Table_Books[[#This Row],[Author]]))</f>
        <v>B-PERFUME: THE STORY OF A MURDERER|SÜSKIND, PATRICK</v>
      </c>
      <c r="B3446" s="28" t="str">
        <f>IF(COUNTIFS(Table_Books[Hash_ID],Table_Books[[#This Row],[Hash_ID]])&gt;1,"Y","N")</f>
        <v>N</v>
      </c>
      <c r="C3446" s="2" t="s">
        <v>5616</v>
      </c>
      <c r="D3446" s="2" t="s">
        <v>5618</v>
      </c>
      <c r="G3446" s="12"/>
      <c r="H3446" s="12"/>
      <c r="I3446" s="8"/>
      <c r="J3446" s="12"/>
      <c r="K3446" s="12"/>
      <c r="O3446" s="33"/>
      <c r="P3446" s="10"/>
      <c r="Q3446" s="10" t="s">
        <v>1860</v>
      </c>
      <c r="R3446" s="10"/>
      <c r="S3446" s="10"/>
      <c r="T3446" s="10" t="s">
        <v>1860</v>
      </c>
      <c r="U3446" s="10" t="s">
        <v>1860</v>
      </c>
      <c r="V3446" s="10"/>
      <c r="W3446" s="10"/>
      <c r="X3446" s="10"/>
      <c r="Y3446" s="10"/>
      <c r="Z3446" s="10"/>
      <c r="AA3446" s="10"/>
      <c r="AB3446" s="10"/>
      <c r="AE3446" s="12">
        <f>IFERROR(FLOOR(Table_Books[[#This Row],[Published_Date]],10), 0)</f>
        <v>0</v>
      </c>
      <c r="AF3446" s="2">
        <f>IFERROR(CEILING(VALUE(LEFT(Table_Books[[#This Row],[Published_Date]],FIND("-",Table_Books[[#This Row],[Published_Date]]&amp;"-")-1))/100, 1), 0)</f>
        <v>0</v>
      </c>
      <c r="AK3446" s="2" t="str">
        <f>Table_Books[[#This Row],[Title]]&amp;"_"&amp;Table_Books[[#This Row],[Author]]</f>
        <v>Perfume: The Story of a Murderer_Süskind, Patrick</v>
      </c>
      <c r="AL3446" s="2" t="str">
        <f>Table_Books[[#This Row],[Author]]&amp;"_"&amp;Table_Books[[#This Row],[Title]]</f>
        <v>Süskind, Patrick_Perfume: The Story of a Murderer</v>
      </c>
      <c r="AM3446" s="2" t="str">
        <f>Table_Books[[#This Row],[Title]]&amp;" by "&amp;Table_Books[[#This Row],[Author]]</f>
        <v>Perfume: The Story of a Murderer by Süskind, Patrick</v>
      </c>
    </row>
    <row r="3447" spans="1:41" x14ac:dyDescent="0.35">
      <c r="A3447" s="7" t="str">
        <f>"B-" &amp; UPPER(TRIM(Table_Books[[#This Row],[Title]])) &amp; "|" &amp; UPPER(TRIM(Table_Books[[#This Row],[Author]]))</f>
        <v>B-THE PIGEON|SÜSKIND, PATRICK</v>
      </c>
      <c r="B3447" s="28" t="str">
        <f>IF(COUNTIFS(Table_Books[Hash_ID],Table_Books[[#This Row],[Hash_ID]])&gt;1,"Y","N")</f>
        <v>N</v>
      </c>
      <c r="C3447" s="2" t="s">
        <v>5617</v>
      </c>
      <c r="D3447" s="2" t="s">
        <v>5618</v>
      </c>
      <c r="G3447" s="12"/>
      <c r="H3447" s="12"/>
      <c r="I3447" s="8"/>
      <c r="J3447" s="12"/>
      <c r="K3447" s="12"/>
      <c r="O3447" s="33"/>
      <c r="P3447" s="10"/>
      <c r="Q3447" s="10" t="s">
        <v>1860</v>
      </c>
      <c r="R3447" s="10"/>
      <c r="S3447" s="10"/>
      <c r="T3447" s="10" t="s">
        <v>1860</v>
      </c>
      <c r="U3447" s="10" t="s">
        <v>1860</v>
      </c>
      <c r="V3447" s="10"/>
      <c r="W3447" s="10"/>
      <c r="X3447" s="10"/>
      <c r="Y3447" s="10"/>
      <c r="Z3447" s="10"/>
      <c r="AA3447" s="10"/>
      <c r="AB3447" s="10"/>
      <c r="AE3447" s="12">
        <f>IFERROR(FLOOR(Table_Books[[#This Row],[Published_Date]],10), 0)</f>
        <v>0</v>
      </c>
      <c r="AF3447" s="2">
        <f>IFERROR(CEILING(VALUE(LEFT(Table_Books[[#This Row],[Published_Date]],FIND("-",Table_Books[[#This Row],[Published_Date]]&amp;"-")-1))/100, 1), 0)</f>
        <v>0</v>
      </c>
      <c r="AK3447" s="2" t="str">
        <f>Table_Books[[#This Row],[Title]]&amp;"_"&amp;Table_Books[[#This Row],[Author]]</f>
        <v>The Pigeon_Süskind, Patrick</v>
      </c>
      <c r="AL3447" s="2" t="str">
        <f>Table_Books[[#This Row],[Author]]&amp;"_"&amp;Table_Books[[#This Row],[Title]]</f>
        <v>Süskind, Patrick_The Pigeon</v>
      </c>
      <c r="AM3447" s="2" t="str">
        <f>Table_Books[[#This Row],[Title]]&amp;" by "&amp;Table_Books[[#This Row],[Author]]</f>
        <v>The Pigeon by Süskind, Patrick</v>
      </c>
    </row>
    <row r="3448" spans="1:41" x14ac:dyDescent="0.35">
      <c r="A3448" s="7" t="str">
        <f>"B-" &amp; UPPER(TRIM(Table_Books[[#This Row],[Title]])) &amp; "|" &amp; UPPER(TRIM(Table_Books[[#This Row],[Author]]))</f>
        <v>B-THE STORY OF MR SOMMER|SÜSKIND, PATRICK</v>
      </c>
      <c r="B3448" s="28" t="str">
        <f>IF(COUNTIFS(Table_Books[Hash_ID],Table_Books[[#This Row],[Hash_ID]])&gt;1,"Y","N")</f>
        <v>N</v>
      </c>
      <c r="C3448" s="2" t="s">
        <v>6321</v>
      </c>
      <c r="D3448" s="2" t="s">
        <v>5618</v>
      </c>
      <c r="G3448" s="12"/>
      <c r="H3448" s="12"/>
      <c r="I3448" s="8"/>
      <c r="J3448" s="12"/>
      <c r="K3448" s="12"/>
      <c r="O3448" s="33"/>
      <c r="P3448" s="10"/>
      <c r="Q3448" s="10" t="s">
        <v>1860</v>
      </c>
      <c r="R3448" s="10"/>
      <c r="S3448" s="10"/>
      <c r="T3448" s="10" t="s">
        <v>1860</v>
      </c>
      <c r="U3448" s="10" t="s">
        <v>1860</v>
      </c>
      <c r="V3448" s="10"/>
      <c r="W3448" s="10"/>
      <c r="X3448" s="10"/>
      <c r="Y3448" s="10"/>
      <c r="Z3448" s="10"/>
      <c r="AA3448" s="10"/>
      <c r="AB3448" s="10"/>
      <c r="AE3448" s="12">
        <f>IFERROR(FLOOR(Table_Books[[#This Row],[Published_Date]],10), 0)</f>
        <v>0</v>
      </c>
      <c r="AF3448" s="2">
        <f>IFERROR(CEILING(VALUE(LEFT(Table_Books[[#This Row],[Published_Date]],FIND("-",Table_Books[[#This Row],[Published_Date]]&amp;"-")-1))/100, 1), 0)</f>
        <v>0</v>
      </c>
      <c r="AK3448" s="2" t="str">
        <f>Table_Books[[#This Row],[Title]]&amp;"_"&amp;Table_Books[[#This Row],[Author]]</f>
        <v>The Story of Mr Sommer_Süskind, Patrick</v>
      </c>
      <c r="AL3448" s="2" t="str">
        <f>Table_Books[[#This Row],[Author]]&amp;"_"&amp;Table_Books[[#This Row],[Title]]</f>
        <v>Süskind, Patrick_The Story of Mr Sommer</v>
      </c>
      <c r="AM3448" s="2" t="str">
        <f>Table_Books[[#This Row],[Title]]&amp;" by "&amp;Table_Books[[#This Row],[Author]]</f>
        <v>The Story of Mr Sommer by Süskind, Patrick</v>
      </c>
    </row>
    <row r="3449" spans="1:41" x14ac:dyDescent="0.35">
      <c r="A3449" s="7" t="str">
        <f>"B-" &amp; UPPER(TRIM(Table_Books[[#This Row],[Title]])) &amp; "|" &amp; UPPER(TRIM(Table_Books[[#This Row],[Author]]))</f>
        <v>B-ZENO'S CONSCIENCE|SVEVO, ITALO</v>
      </c>
      <c r="B3449" s="28" t="str">
        <f>IF(COUNTIFS(Table_Books[Hash_ID],Table_Books[[#This Row],[Hash_ID]])&gt;1,"Y","N")</f>
        <v>N</v>
      </c>
      <c r="C3449" s="2" t="s">
        <v>5911</v>
      </c>
      <c r="D3449" s="2" t="s">
        <v>6012</v>
      </c>
      <c r="G3449" s="12"/>
      <c r="H3449" s="12"/>
      <c r="I3449" s="8"/>
      <c r="J3449" s="12"/>
      <c r="K3449" s="12"/>
      <c r="O3449" s="33">
        <v>4</v>
      </c>
      <c r="P3449" s="10"/>
      <c r="Q3449" s="10" t="s">
        <v>1860</v>
      </c>
      <c r="R3449" s="10"/>
      <c r="S3449" s="10"/>
      <c r="T3449" s="10" t="s">
        <v>1860</v>
      </c>
      <c r="U3449" s="10" t="s">
        <v>1860</v>
      </c>
      <c r="V3449" s="10"/>
      <c r="W3449" s="10"/>
      <c r="X3449" s="10"/>
      <c r="Y3449" s="10"/>
      <c r="Z3449" s="10"/>
      <c r="AA3449" s="10"/>
      <c r="AB3449" s="10"/>
      <c r="AE3449" s="12">
        <f>IFERROR(FLOOR(Table_Books[[#This Row],[Published_Date]],10), 0)</f>
        <v>0</v>
      </c>
      <c r="AF3449" s="2">
        <f>IFERROR(CEILING(VALUE(LEFT(Table_Books[[#This Row],[Published_Date]],FIND("-",Table_Books[[#This Row],[Published_Date]]&amp;"-")-1))/100, 1), 0)</f>
        <v>0</v>
      </c>
      <c r="AH3449" s="2" t="s">
        <v>21609</v>
      </c>
      <c r="AK3449" s="2" t="str">
        <f>Table_Books[[#This Row],[Title]]&amp;"_"&amp;Table_Books[[#This Row],[Author]]</f>
        <v>Zeno's Conscience_Svevo, Italo</v>
      </c>
      <c r="AL3449" s="2" t="str">
        <f>Table_Books[[#This Row],[Author]]&amp;"_"&amp;Table_Books[[#This Row],[Title]]</f>
        <v>Svevo, Italo_Zeno's Conscience</v>
      </c>
      <c r="AM3449" s="2" t="str">
        <f>Table_Books[[#This Row],[Title]]&amp;" by "&amp;Table_Books[[#This Row],[Author]]</f>
        <v>Zeno's Conscience by Svevo, Italo</v>
      </c>
    </row>
    <row r="3450" spans="1:41" x14ac:dyDescent="0.35">
      <c r="A3450" s="52" t="str">
        <f>"B-" &amp; UPPER(TRIM(Table_Books[[#This Row],[Title]])) &amp; "|" &amp; UPPER(TRIM(Table_Books[[#This Row],[Author]]))</f>
        <v>B-A MODEST PROPOSAL|SWIFT, JONATHAN</v>
      </c>
      <c r="B3450" s="28" t="str">
        <f>IF(COUNTIFS(Table_Books[Hash_ID],Table_Books[[#This Row],[Hash_ID]])&gt;1,"Y","N")</f>
        <v>N</v>
      </c>
      <c r="C3450" s="28" t="s">
        <v>14465</v>
      </c>
      <c r="D3450" s="28" t="s">
        <v>14466</v>
      </c>
      <c r="E3450" s="28"/>
      <c r="F3450" s="28"/>
      <c r="G3450" s="44"/>
      <c r="H3450" s="44"/>
      <c r="I3450" s="45"/>
      <c r="J3450" s="44"/>
      <c r="K3450" s="44"/>
      <c r="L3450" s="28"/>
      <c r="M3450" s="28"/>
      <c r="N3450" s="28"/>
      <c r="O3450" s="46"/>
      <c r="P3450" s="47"/>
      <c r="Q3450" s="47" t="s">
        <v>1860</v>
      </c>
      <c r="R3450" s="47"/>
      <c r="S3450" s="47"/>
      <c r="T3450" s="47" t="s">
        <v>1860</v>
      </c>
      <c r="U3450" s="47" t="s">
        <v>1860</v>
      </c>
      <c r="V3450" s="47"/>
      <c r="W3450" s="47"/>
      <c r="X3450" s="47"/>
      <c r="Y3450" s="47"/>
      <c r="Z3450" s="47"/>
      <c r="AA3450" s="47"/>
      <c r="AB3450" s="47"/>
      <c r="AC3450" s="28"/>
      <c r="AD3450" s="28"/>
      <c r="AE3450" s="44">
        <f>IFERROR(FLOOR(Table_Books[[#This Row],[Published_Date]],10), 0)</f>
        <v>0</v>
      </c>
      <c r="AF3450" s="28">
        <f>IFERROR(CEILING(VALUE(LEFT(Table_Books[[#This Row],[Published_Date]],FIND("-",Table_Books[[#This Row],[Published_Date]]&amp;"-")-1))/100, 1), 0)</f>
        <v>0</v>
      </c>
      <c r="AG3450" s="28"/>
      <c r="AH3450" s="28" t="s">
        <v>21593</v>
      </c>
      <c r="AI3450" s="28"/>
      <c r="AJ3450" s="28"/>
      <c r="AK3450" s="28" t="str">
        <f>Table_Books[[#This Row],[Title]]&amp;"_"&amp;Table_Books[[#This Row],[Author]]</f>
        <v>A Modest Proposal_Swift, Jonathan</v>
      </c>
      <c r="AL3450" s="28" t="str">
        <f>Table_Books[[#This Row],[Author]]&amp;"_"&amp;Table_Books[[#This Row],[Title]]</f>
        <v>Swift, Jonathan_A Modest Proposal</v>
      </c>
      <c r="AM3450" s="28" t="str">
        <f>Table_Books[[#This Row],[Title]]&amp;" by "&amp;Table_Books[[#This Row],[Author]]</f>
        <v>A Modest Proposal by Swift, Jonathan</v>
      </c>
      <c r="AN3450" s="28"/>
      <c r="AO3450" s="28"/>
    </row>
    <row r="3451" spans="1:41" x14ac:dyDescent="0.35">
      <c r="A3451" s="52" t="str">
        <f>"B-" &amp; UPPER(TRIM(Table_Books[[#This Row],[Title]])) &amp; "|" &amp; UPPER(TRIM(Table_Books[[#This Row],[Author]]))</f>
        <v>B-A TALE OF A TUB|SWIFT, JONATHAN</v>
      </c>
      <c r="B3451" s="28" t="str">
        <f>IF(COUNTIFS(Table_Books[Hash_ID],Table_Books[[#This Row],[Hash_ID]])&gt;1,"Y","N")</f>
        <v>N</v>
      </c>
      <c r="C3451" s="28" t="s">
        <v>20012</v>
      </c>
      <c r="D3451" s="28" t="s">
        <v>14466</v>
      </c>
      <c r="E3451" s="28"/>
      <c r="F3451" s="28"/>
      <c r="G3451" s="44"/>
      <c r="H3451" s="44"/>
      <c r="I3451" s="45"/>
      <c r="J3451" s="44"/>
      <c r="K3451" s="44"/>
      <c r="L3451" s="28"/>
      <c r="M3451" s="28"/>
      <c r="N3451" s="28"/>
      <c r="O3451" s="46"/>
      <c r="P3451" s="47"/>
      <c r="Q3451" s="47" t="s">
        <v>1860</v>
      </c>
      <c r="R3451" s="47"/>
      <c r="S3451" s="47"/>
      <c r="T3451" s="47" t="s">
        <v>1860</v>
      </c>
      <c r="U3451" s="47" t="s">
        <v>1860</v>
      </c>
      <c r="V3451" s="47"/>
      <c r="W3451" s="47"/>
      <c r="X3451" s="47"/>
      <c r="Y3451" s="47"/>
      <c r="Z3451" s="47"/>
      <c r="AA3451" s="47"/>
      <c r="AB3451" s="47"/>
      <c r="AC3451" s="28"/>
      <c r="AD3451" s="28"/>
      <c r="AE3451" s="44">
        <f>IFERROR(FLOOR(Table_Books[[#This Row],[Published_Date]],10), 0)</f>
        <v>0</v>
      </c>
      <c r="AF3451" s="28">
        <f>IFERROR(CEILING(VALUE(LEFT(Table_Books[[#This Row],[Published_Date]],FIND("-",Table_Books[[#This Row],[Published_Date]]&amp;"-")-1))/100, 1), 0)</f>
        <v>0</v>
      </c>
      <c r="AG3451" s="28"/>
      <c r="AH3451" s="28" t="s">
        <v>21607</v>
      </c>
      <c r="AI3451" s="28"/>
      <c r="AJ3451" s="28"/>
      <c r="AK3451" s="28" t="str">
        <f>Table_Books[[#This Row],[Title]]&amp;"_"&amp;Table_Books[[#This Row],[Author]]</f>
        <v>A Tale of a Tub_Swift, Jonathan</v>
      </c>
      <c r="AL3451" s="28" t="str">
        <f>Table_Books[[#This Row],[Author]]&amp;"_"&amp;Table_Books[[#This Row],[Title]]</f>
        <v>Swift, Jonathan_A Tale of a Tub</v>
      </c>
      <c r="AM3451" s="28" t="str">
        <f>Table_Books[[#This Row],[Title]]&amp;" by "&amp;Table_Books[[#This Row],[Author]]</f>
        <v>A Tale of a Tub by Swift, Jonathan</v>
      </c>
      <c r="AN3451" s="28"/>
      <c r="AO3451" s="28"/>
    </row>
    <row r="3452" spans="1:41" x14ac:dyDescent="0.35">
      <c r="A3452" s="7" t="str">
        <f>"B-" &amp; UPPER(TRIM(Table_Books[[#This Row],[Title]])) &amp; "|" &amp; UPPER(TRIM(Table_Books[[#This Row],[Author]]))</f>
        <v>B-GULLIVER’S TRAVELS|SWIFT, JONATHAN</v>
      </c>
      <c r="B3452" s="28" t="str">
        <f>IF(COUNTIFS(Table_Books[Hash_ID],Table_Books[[#This Row],[Hash_ID]])&gt;1,"Y","N")</f>
        <v>N</v>
      </c>
      <c r="C3452" s="24" t="s">
        <v>14536</v>
      </c>
      <c r="D3452" s="24" t="s">
        <v>14466</v>
      </c>
      <c r="G3452" s="12"/>
      <c r="H3452" s="12"/>
      <c r="I3452" s="8"/>
      <c r="J3452" s="12"/>
      <c r="K3452" s="12"/>
      <c r="O3452" s="33"/>
      <c r="P3452" s="10"/>
      <c r="Q3452" s="10" t="s">
        <v>1860</v>
      </c>
      <c r="R3452" s="10"/>
      <c r="S3452" s="10"/>
      <c r="T3452" s="10" t="s">
        <v>1860</v>
      </c>
      <c r="U3452" s="10" t="s">
        <v>1860</v>
      </c>
      <c r="V3452" s="10"/>
      <c r="W3452" s="10"/>
      <c r="X3452" s="10"/>
      <c r="Y3452" s="10"/>
      <c r="Z3452" s="10"/>
      <c r="AA3452" s="10"/>
      <c r="AB3452" s="10"/>
      <c r="AE3452" s="12">
        <f>IFERROR(FLOOR(Table_Books[[#This Row],[Published_Date]],10), 0)</f>
        <v>0</v>
      </c>
      <c r="AF3452" s="2">
        <f>IFERROR(CEILING(VALUE(LEFT(Table_Books[[#This Row],[Published_Date]],FIND("-",Table_Books[[#This Row],[Published_Date]]&amp;"-")-1))/100, 1), 0)</f>
        <v>0</v>
      </c>
      <c r="AK3452" s="24" t="str">
        <f>Table_Books[[#This Row],[Title]]&amp;"_"&amp;Table_Books[[#This Row],[Author]]</f>
        <v>Gulliver’s Travels_Swift, Jonathan</v>
      </c>
      <c r="AL3452" s="24" t="str">
        <f>Table_Books[[#This Row],[Author]]&amp;"_"&amp;Table_Books[[#This Row],[Title]]</f>
        <v>Swift, Jonathan_Gulliver’s Travels</v>
      </c>
      <c r="AM3452" s="24" t="str">
        <f>Table_Books[[#This Row],[Title]]&amp;" by "&amp;Table_Books[[#This Row],[Author]]</f>
        <v>Gulliver’s Travels by Swift, Jonathan</v>
      </c>
    </row>
    <row r="3453" spans="1:41" x14ac:dyDescent="0.35">
      <c r="A3453" s="7" t="str">
        <f>"B-" &amp; UPPER(TRIM(Table_Books[[#This Row],[Title]])) &amp; "|" &amp; UPPER(TRIM(Table_Books[[#This Row],[Author]]))</f>
        <v>B-GULLIVER'S TRAVELS|SWIFT, JONATHAN</v>
      </c>
      <c r="B3453" s="35" t="str">
        <f>IF(COUNTIFS(Table_Books[Hash_ID],Table_Books[[#This Row],[Hash_ID]])&gt;1,"Y","N")</f>
        <v>N</v>
      </c>
      <c r="C3453" s="35" t="s">
        <v>19437</v>
      </c>
      <c r="D3453" s="35" t="s">
        <v>14466</v>
      </c>
      <c r="E3453" s="35"/>
      <c r="F3453" s="35"/>
      <c r="G3453" s="36"/>
      <c r="H3453" s="36"/>
      <c r="I3453" s="37"/>
      <c r="J3453" s="36"/>
      <c r="K3453" s="36"/>
      <c r="L3453" s="35"/>
      <c r="M3453" s="35"/>
      <c r="N3453" s="35"/>
      <c r="O3453" s="38"/>
      <c r="P3453" s="39"/>
      <c r="Q3453" s="10" t="s">
        <v>1860</v>
      </c>
      <c r="R3453" s="39"/>
      <c r="S3453" s="39"/>
      <c r="T3453" s="10" t="s">
        <v>1860</v>
      </c>
      <c r="U3453" s="10" t="s">
        <v>1860</v>
      </c>
      <c r="V3453" s="39"/>
      <c r="W3453" s="39"/>
      <c r="X3453" s="39"/>
      <c r="Y3453" s="39"/>
      <c r="Z3453" s="39"/>
      <c r="AA3453" s="39"/>
      <c r="AB3453" s="39"/>
      <c r="AC3453" s="35"/>
      <c r="AD3453" s="35"/>
      <c r="AE3453" s="36">
        <f>IFERROR(FLOOR(Table_Books[[#This Row],[Published_Date]],10), 0)</f>
        <v>0</v>
      </c>
      <c r="AF3453" s="35">
        <f>IFERROR(CEILING(VALUE(LEFT(Table_Books[[#This Row],[Published_Date]],FIND("-",Table_Books[[#This Row],[Published_Date]]&amp;"-")-1))/100, 1), 0)</f>
        <v>0</v>
      </c>
      <c r="AG3453" s="35"/>
      <c r="AH3453" s="35" t="s">
        <v>21593</v>
      </c>
      <c r="AI3453" s="35"/>
      <c r="AJ3453" s="35"/>
      <c r="AK3453" s="35" t="str">
        <f>Table_Books[[#This Row],[Title]]&amp;"_"&amp;Table_Books[[#This Row],[Author]]</f>
        <v>Gulliver's Travels_Swift, Jonathan</v>
      </c>
      <c r="AL3453" s="35" t="str">
        <f>Table_Books[[#This Row],[Author]]&amp;"_"&amp;Table_Books[[#This Row],[Title]]</f>
        <v>Swift, Jonathan_Gulliver's Travels</v>
      </c>
      <c r="AM3453" s="35" t="str">
        <f>Table_Books[[#This Row],[Title]]&amp;" by "&amp;Table_Books[[#This Row],[Author]]</f>
        <v>Gulliver's Travels by Swift, Jonathan</v>
      </c>
      <c r="AN3453" s="35"/>
      <c r="AO3453" s="35"/>
    </row>
    <row r="3454" spans="1:41" x14ac:dyDescent="0.35">
      <c r="A3454" s="7" t="str">
        <f>"B-" &amp; UPPER(TRIM(Table_Books[[#This Row],[Title]])) &amp; "|" &amp; UPPER(TRIM(Table_Books[[#This Row],[Author]]))</f>
        <v>B-THE EXISTENCE OF GOD|SWINBURNE, RICHARD</v>
      </c>
      <c r="B3454" s="28" t="str">
        <f>IF(COUNTIFS(Table_Books[Hash_ID],Table_Books[[#This Row],[Hash_ID]])&gt;1,"Y","N")</f>
        <v>N</v>
      </c>
      <c r="C3454" s="2" t="s">
        <v>8976</v>
      </c>
      <c r="D3454" s="2" t="s">
        <v>10188</v>
      </c>
      <c r="G3454" s="12">
        <v>1979</v>
      </c>
      <c r="H3454" s="12"/>
      <c r="I3454" s="8"/>
      <c r="J3454" s="12" t="s">
        <v>8976</v>
      </c>
      <c r="K3454" s="12"/>
      <c r="O3454" s="33"/>
      <c r="P3454" s="10"/>
      <c r="Q3454" s="10" t="s">
        <v>1860</v>
      </c>
      <c r="R3454" s="10"/>
      <c r="S3454" s="10"/>
      <c r="T3454" s="10" t="s">
        <v>1860</v>
      </c>
      <c r="U3454" s="10" t="s">
        <v>1860</v>
      </c>
      <c r="V3454" s="10"/>
      <c r="W3454" s="10"/>
      <c r="X3454" s="10"/>
      <c r="Y3454" s="10"/>
      <c r="Z3454" s="10"/>
      <c r="AA3454" s="10"/>
      <c r="AB3454" s="10"/>
      <c r="AE3454" s="12">
        <f>IFERROR(FLOOR(Table_Books[[#This Row],[Published_Date]],10), 0)</f>
        <v>1970</v>
      </c>
      <c r="AF3454" s="2">
        <f>IFERROR(CEILING(VALUE(LEFT(Table_Books[[#This Row],[Published_Date]],FIND("-",Table_Books[[#This Row],[Published_Date]]&amp;"-")-1))/100, 1), 0)</f>
        <v>20</v>
      </c>
      <c r="AG3454" s="2" t="s">
        <v>10355</v>
      </c>
      <c r="AH3454" s="2" t="s">
        <v>4856</v>
      </c>
      <c r="AI3454" s="2" t="s">
        <v>9166</v>
      </c>
      <c r="AK3454" s="2" t="str">
        <f>Table_Books[[#This Row],[Title]]&amp;"_"&amp;Table_Books[[#This Row],[Author]]</f>
        <v>The Existence of God_Swinburne, Richard</v>
      </c>
      <c r="AL3454" s="2" t="str">
        <f>Table_Books[[#This Row],[Author]]&amp;"_"&amp;Table_Books[[#This Row],[Title]]</f>
        <v>Swinburne, Richard_The Existence of God</v>
      </c>
      <c r="AM3454" s="2" t="str">
        <f>Table_Books[[#This Row],[Title]]&amp;" by "&amp;Table_Books[[#This Row],[Author]]</f>
        <v>The Existence of God by Swinburne, Richard</v>
      </c>
    </row>
    <row r="3455" spans="1:41" x14ac:dyDescent="0.35">
      <c r="A3455" s="7" t="str">
        <f>"B-" &amp; UPPER(TRIM(Table_Books[[#This Row],[Title]])) &amp; "|" &amp; UPPER(TRIM(Table_Books[[#This Row],[Author]]))</f>
        <v>B-HYMNS OF DIVINE LOVE|SYMEON THE NEW THEOLOGIAN</v>
      </c>
      <c r="B3455" s="35" t="str">
        <f>IF(COUNTIFS(Table_Books[Hash_ID],Table_Books[[#This Row],[Hash_ID]])&gt;1,"Y","N")</f>
        <v>N</v>
      </c>
      <c r="C3455" s="35" t="s">
        <v>19081</v>
      </c>
      <c r="D3455" s="48" t="s">
        <v>19082</v>
      </c>
      <c r="E3455" s="35"/>
      <c r="F3455" s="35"/>
      <c r="G3455" s="36"/>
      <c r="H3455" s="36"/>
      <c r="I3455" s="37"/>
      <c r="J3455" s="36"/>
      <c r="K3455" s="36"/>
      <c r="L3455" s="35"/>
      <c r="M3455" s="35"/>
      <c r="N3455" s="35"/>
      <c r="O3455" s="38"/>
      <c r="P3455" s="39"/>
      <c r="Q3455" s="10" t="s">
        <v>1860</v>
      </c>
      <c r="R3455" s="39"/>
      <c r="S3455" s="39"/>
      <c r="T3455" s="10" t="s">
        <v>1860</v>
      </c>
      <c r="U3455" s="10" t="s">
        <v>1860</v>
      </c>
      <c r="V3455" s="39"/>
      <c r="W3455" s="39"/>
      <c r="X3455" s="39"/>
      <c r="Y3455" s="39"/>
      <c r="Z3455" s="39"/>
      <c r="AA3455" s="39"/>
      <c r="AB3455" s="39"/>
      <c r="AC3455" s="35"/>
      <c r="AD3455" s="35"/>
      <c r="AE3455" s="36">
        <f>IFERROR(FLOOR(Table_Books[[#This Row],[Published_Date]],10), 0)</f>
        <v>0</v>
      </c>
      <c r="AF3455" s="35">
        <f>IFERROR(CEILING(VALUE(LEFT(Table_Books[[#This Row],[Published_Date]],FIND("-",Table_Books[[#This Row],[Published_Date]]&amp;"-")-1))/100, 1), 0)</f>
        <v>0</v>
      </c>
      <c r="AG3455" s="35"/>
      <c r="AH3455" s="35" t="s">
        <v>21582</v>
      </c>
      <c r="AI3455" s="35"/>
      <c r="AJ3455" s="35"/>
      <c r="AK3455" s="35" t="str">
        <f>Table_Books[[#This Row],[Title]]&amp;"_"&amp;Table_Books[[#This Row],[Author]]</f>
        <v>Hymns of Divine Love_Symeon the New Theologian</v>
      </c>
      <c r="AL3455" s="35" t="str">
        <f>Table_Books[[#This Row],[Author]]&amp;"_"&amp;Table_Books[[#This Row],[Title]]</f>
        <v>Symeon the New Theologian_Hymns of Divine Love</v>
      </c>
      <c r="AM3455" s="35" t="str">
        <f>Table_Books[[#This Row],[Title]]&amp;" by "&amp;Table_Books[[#This Row],[Author]]</f>
        <v>Hymns of Divine Love by Symeon the New Theologian</v>
      </c>
      <c r="AN3455" s="35"/>
      <c r="AO3455" s="35"/>
    </row>
    <row r="3456" spans="1:41" x14ac:dyDescent="0.35">
      <c r="A3456" s="7" t="str">
        <f>"B-" &amp; UPPER(TRIM(Table_Books[[#This Row],[Title]])) &amp; "|" &amp; UPPER(TRIM(Table_Books[[#This Row],[Author]]))</f>
        <v>B-ABIGAIL|SZABÓ, MAGDA</v>
      </c>
      <c r="B3456" s="28" t="str">
        <f>IF(COUNTIFS(Table_Books[Hash_ID],Table_Books[[#This Row],[Hash_ID]])&gt;1,"Y","N")</f>
        <v>N</v>
      </c>
      <c r="C3456" s="2" t="s">
        <v>16469</v>
      </c>
      <c r="D3456" s="2" t="s">
        <v>7075</v>
      </c>
      <c r="G3456" s="12"/>
      <c r="H3456" s="12"/>
      <c r="I3456" s="8"/>
      <c r="J3456" s="12"/>
      <c r="K3456" s="12"/>
      <c r="O3456" s="33"/>
      <c r="P3456" s="10"/>
      <c r="Q3456" s="10" t="s">
        <v>1860</v>
      </c>
      <c r="R3456" s="10"/>
      <c r="S3456" s="10"/>
      <c r="T3456" s="10" t="s">
        <v>1860</v>
      </c>
      <c r="U3456" s="10" t="s">
        <v>1860</v>
      </c>
      <c r="V3456" s="10"/>
      <c r="W3456" s="10"/>
      <c r="X3456" s="10"/>
      <c r="Y3456" s="10"/>
      <c r="Z3456" s="10"/>
      <c r="AA3456" s="10"/>
      <c r="AB3456" s="10"/>
      <c r="AE3456" s="12">
        <f>IFERROR(FLOOR(Table_Books[[#This Row],[Published_Date]],10), 0)</f>
        <v>0</v>
      </c>
      <c r="AF3456" s="2">
        <f>IFERROR(CEILING(VALUE(LEFT(Table_Books[[#This Row],[Published_Date]],FIND("-",Table_Books[[#This Row],[Published_Date]]&amp;"-")-1))/100, 1), 0)</f>
        <v>0</v>
      </c>
      <c r="AK3456" s="2" t="str">
        <f>Table_Books[[#This Row],[Title]]&amp;"_"&amp;Table_Books[[#This Row],[Author]]</f>
        <v>Abigail_Szabó, Magda</v>
      </c>
      <c r="AL3456" s="2" t="str">
        <f>Table_Books[[#This Row],[Author]]&amp;"_"&amp;Table_Books[[#This Row],[Title]]</f>
        <v>Szabó, Magda_Abigail</v>
      </c>
      <c r="AM3456" s="2" t="str">
        <f>Table_Books[[#This Row],[Title]]&amp;" by "&amp;Table_Books[[#This Row],[Author]]</f>
        <v>Abigail by Szabó, Magda</v>
      </c>
    </row>
    <row r="3457" spans="1:41" x14ac:dyDescent="0.35">
      <c r="A3457" s="7" t="str">
        <f>"B-" &amp; UPPER(TRIM(Table_Books[[#This Row],[Title]])) &amp; "|" &amp; UPPER(TRIM(Table_Books[[#This Row],[Author]]))</f>
        <v>B-KATALIN STREET|SZABÓ, MAGDA</v>
      </c>
      <c r="B3457" s="28" t="str">
        <f>IF(COUNTIFS(Table_Books[Hash_ID],Table_Books[[#This Row],[Hash_ID]])&gt;1,"Y","N")</f>
        <v>N</v>
      </c>
      <c r="C3457" s="2" t="s">
        <v>7074</v>
      </c>
      <c r="D3457" s="2" t="s">
        <v>7075</v>
      </c>
      <c r="G3457" s="12"/>
      <c r="H3457" s="12"/>
      <c r="I3457" s="8" t="s">
        <v>7023</v>
      </c>
      <c r="J3457" s="12"/>
      <c r="K3457" s="12"/>
      <c r="O3457" s="33"/>
      <c r="P3457" s="10"/>
      <c r="Q3457" s="10" t="s">
        <v>1860</v>
      </c>
      <c r="R3457" s="10"/>
      <c r="S3457" s="10"/>
      <c r="T3457" s="10" t="s">
        <v>1860</v>
      </c>
      <c r="U3457" s="10" t="s">
        <v>1860</v>
      </c>
      <c r="V3457" s="10"/>
      <c r="W3457" s="10"/>
      <c r="X3457" s="10"/>
      <c r="Y3457" s="10"/>
      <c r="Z3457" s="10"/>
      <c r="AA3457" s="10"/>
      <c r="AB3457" s="10"/>
      <c r="AE3457" s="12">
        <f>IFERROR(FLOOR(Table_Books[[#This Row],[Published_Date]],10), 0)</f>
        <v>0</v>
      </c>
      <c r="AF3457" s="2">
        <f>IFERROR(CEILING(VALUE(LEFT(Table_Books[[#This Row],[Published_Date]],FIND("-",Table_Books[[#This Row],[Published_Date]]&amp;"-")-1))/100, 1), 0)</f>
        <v>0</v>
      </c>
      <c r="AK3457" s="2" t="str">
        <f>Table_Books[[#This Row],[Title]]&amp;"_"&amp;Table_Books[[#This Row],[Author]]</f>
        <v>Katalin Street_Szabó, Magda</v>
      </c>
      <c r="AL3457" s="2" t="str">
        <f>Table_Books[[#This Row],[Author]]&amp;"_"&amp;Table_Books[[#This Row],[Title]]</f>
        <v>Szabó, Magda_Katalin Street</v>
      </c>
      <c r="AM3457" s="2" t="str">
        <f>Table_Books[[#This Row],[Title]]&amp;" by "&amp;Table_Books[[#This Row],[Author]]</f>
        <v>Katalin Street by Szabó, Magda</v>
      </c>
    </row>
    <row r="3458" spans="1:41" x14ac:dyDescent="0.35">
      <c r="A3458" s="7" t="str">
        <f>"B-" &amp; UPPER(TRIM(Table_Books[[#This Row],[Title]])) &amp; "|" &amp; UPPER(TRIM(Table_Books[[#This Row],[Author]]))</f>
        <v>B-THE DOOR|SZABÓ, MAGDA</v>
      </c>
      <c r="B3458" s="28" t="str">
        <f>IF(COUNTIFS(Table_Books[Hash_ID],Table_Books[[#This Row],[Hash_ID]])&gt;1,"Y","N")</f>
        <v>N</v>
      </c>
      <c r="C3458" s="2" t="s">
        <v>7078</v>
      </c>
      <c r="D3458" s="2" t="s">
        <v>7075</v>
      </c>
      <c r="G3458" s="12"/>
      <c r="H3458" s="12"/>
      <c r="I3458" s="8" t="s">
        <v>7023</v>
      </c>
      <c r="J3458" s="12"/>
      <c r="K3458" s="12"/>
      <c r="O3458" s="33">
        <v>5</v>
      </c>
      <c r="P3458" s="10"/>
      <c r="Q3458" s="10" t="s">
        <v>1860</v>
      </c>
      <c r="R3458" s="10"/>
      <c r="S3458" s="10"/>
      <c r="T3458" s="10" t="s">
        <v>1860</v>
      </c>
      <c r="U3458" s="10" t="s">
        <v>1860</v>
      </c>
      <c r="V3458" s="10" t="s">
        <v>1824</v>
      </c>
      <c r="W3458" s="10"/>
      <c r="X3458" s="10"/>
      <c r="Y3458" s="10"/>
      <c r="Z3458" s="10"/>
      <c r="AA3458" s="10"/>
      <c r="AB3458" s="10"/>
      <c r="AE3458" s="12">
        <f>IFERROR(FLOOR(Table_Books[[#This Row],[Published_Date]],10), 0)</f>
        <v>0</v>
      </c>
      <c r="AF3458" s="2">
        <f>IFERROR(CEILING(VALUE(LEFT(Table_Books[[#This Row],[Published_Date]],FIND("-",Table_Books[[#This Row],[Published_Date]]&amp;"-")-1))/100, 1), 0)</f>
        <v>0</v>
      </c>
      <c r="AK3458" s="2" t="str">
        <f>Table_Books[[#This Row],[Title]]&amp;"_"&amp;Table_Books[[#This Row],[Author]]</f>
        <v>The Door_Szabó, Magda</v>
      </c>
      <c r="AL3458" s="2" t="str">
        <f>Table_Books[[#This Row],[Author]]&amp;"_"&amp;Table_Books[[#This Row],[Title]]</f>
        <v>Szabó, Magda_The Door</v>
      </c>
      <c r="AM3458" s="2" t="str">
        <f>Table_Books[[#This Row],[Title]]&amp;" by "&amp;Table_Books[[#This Row],[Author]]</f>
        <v>The Door by Szabó, Magda</v>
      </c>
    </row>
    <row r="3459" spans="1:41" x14ac:dyDescent="0.35">
      <c r="A3459" s="52" t="str">
        <f>"B-" &amp; UPPER(TRIM(Table_Books[[#This Row],[Title]])) &amp; "|" &amp; UPPER(TRIM(Table_Books[[#This Row],[Author]]))</f>
        <v>B-THE FAWN|SZABÓ, MAGDA</v>
      </c>
      <c r="B3459" s="28" t="str">
        <f>IF(COUNTIFS(Table_Books[Hash_ID],Table_Books[[#This Row],[Hash_ID]])&gt;1,"Y","N")</f>
        <v>N</v>
      </c>
      <c r="C3459" s="28" t="s">
        <v>14715</v>
      </c>
      <c r="D3459" s="28" t="s">
        <v>7075</v>
      </c>
      <c r="E3459" s="28"/>
      <c r="F3459" s="28"/>
      <c r="G3459" s="44"/>
      <c r="H3459" s="44"/>
      <c r="I3459" s="45"/>
      <c r="J3459" s="44"/>
      <c r="K3459" s="44"/>
      <c r="L3459" s="28"/>
      <c r="M3459" s="28"/>
      <c r="N3459" s="28"/>
      <c r="O3459" s="46">
        <v>4</v>
      </c>
      <c r="P3459" s="47"/>
      <c r="Q3459" s="47" t="s">
        <v>1860</v>
      </c>
      <c r="R3459" s="47"/>
      <c r="S3459" s="47"/>
      <c r="T3459" s="47" t="s">
        <v>1860</v>
      </c>
      <c r="U3459" s="47" t="s">
        <v>1860</v>
      </c>
      <c r="V3459" s="47" t="s">
        <v>1824</v>
      </c>
      <c r="W3459" s="47"/>
      <c r="X3459" s="47"/>
      <c r="Y3459" s="47"/>
      <c r="Z3459" s="47"/>
      <c r="AA3459" s="47"/>
      <c r="AB3459" s="47"/>
      <c r="AC3459" s="28"/>
      <c r="AD3459" s="28"/>
      <c r="AE3459" s="44">
        <f>IFERROR(FLOOR(Table_Books[[#This Row],[Published_Date]],10), 0)</f>
        <v>0</v>
      </c>
      <c r="AF3459" s="28">
        <f>IFERROR(CEILING(VALUE(LEFT(Table_Books[[#This Row],[Published_Date]],FIND("-",Table_Books[[#This Row],[Published_Date]]&amp;"-")-1))/100, 1), 0)</f>
        <v>0</v>
      </c>
      <c r="AG3459" s="28"/>
      <c r="AH3459" s="28"/>
      <c r="AI3459" s="28"/>
      <c r="AJ3459" s="28"/>
      <c r="AK3459" s="28" t="str">
        <f>Table_Books[[#This Row],[Title]]&amp;"_"&amp;Table_Books[[#This Row],[Author]]</f>
        <v>The Fawn_Szabó, Magda</v>
      </c>
      <c r="AL3459" s="28" t="str">
        <f>Table_Books[[#This Row],[Author]]&amp;"_"&amp;Table_Books[[#This Row],[Title]]</f>
        <v>Szabó, Magda_The Fawn</v>
      </c>
      <c r="AM3459" s="28" t="str">
        <f>Table_Books[[#This Row],[Title]]&amp;" by "&amp;Table_Books[[#This Row],[Author]]</f>
        <v>The Fawn by Szabó, Magda</v>
      </c>
      <c r="AN3459" s="28"/>
      <c r="AO3459" s="28"/>
    </row>
    <row r="3460" spans="1:41" x14ac:dyDescent="0.35">
      <c r="A3460" s="7" t="str">
        <f>"B-" &amp; UPPER(TRIM(Table_Books[[#This Row],[Title]])) &amp; "|" &amp; UPPER(TRIM(Table_Books[[#This Row],[Author]]))</f>
        <v>B-PEREIRA MAINTAINS|TABUCCHI, ANTONIO</v>
      </c>
      <c r="B3460" s="28" t="str">
        <f>IF(COUNTIFS(Table_Books[Hash_ID],Table_Books[[#This Row],[Hash_ID]])&gt;1,"Y","N")</f>
        <v>N</v>
      </c>
      <c r="C3460" s="2" t="s">
        <v>5913</v>
      </c>
      <c r="D3460" s="2" t="s">
        <v>6010</v>
      </c>
      <c r="G3460" s="12"/>
      <c r="H3460" s="12"/>
      <c r="I3460" s="8"/>
      <c r="J3460" s="12"/>
      <c r="K3460" s="12"/>
      <c r="O3460" s="33"/>
      <c r="P3460" s="10"/>
      <c r="Q3460" s="10" t="s">
        <v>1860</v>
      </c>
      <c r="R3460" s="10"/>
      <c r="S3460" s="10"/>
      <c r="T3460" s="10" t="s">
        <v>1860</v>
      </c>
      <c r="U3460" s="10" t="s">
        <v>1860</v>
      </c>
      <c r="V3460" s="10"/>
      <c r="W3460" s="10"/>
      <c r="X3460" s="10"/>
      <c r="Y3460" s="10"/>
      <c r="Z3460" s="10"/>
      <c r="AA3460" s="10"/>
      <c r="AB3460" s="10"/>
      <c r="AE3460" s="12">
        <f>IFERROR(FLOOR(Table_Books[[#This Row],[Published_Date]],10), 0)</f>
        <v>0</v>
      </c>
      <c r="AF3460" s="2">
        <f>IFERROR(CEILING(VALUE(LEFT(Table_Books[[#This Row],[Published_Date]],FIND("-",Table_Books[[#This Row],[Published_Date]]&amp;"-")-1))/100, 1), 0)</f>
        <v>0</v>
      </c>
      <c r="AK3460" s="2" t="str">
        <f>Table_Books[[#This Row],[Title]]&amp;"_"&amp;Table_Books[[#This Row],[Author]]</f>
        <v>Pereira Maintains_Tabucchi, Antonio</v>
      </c>
      <c r="AL3460" s="2" t="str">
        <f>Table_Books[[#This Row],[Author]]&amp;"_"&amp;Table_Books[[#This Row],[Title]]</f>
        <v>Tabucchi, Antonio_Pereira Maintains</v>
      </c>
      <c r="AM3460" s="2" t="str">
        <f>Table_Books[[#This Row],[Title]]&amp;" by "&amp;Table_Books[[#This Row],[Author]]</f>
        <v>Pereira Maintains by Tabucchi, Antonio</v>
      </c>
    </row>
    <row r="3461" spans="1:41" x14ac:dyDescent="0.35">
      <c r="A3461" s="7" t="str">
        <f>"B-" &amp; UPPER(TRIM(Table_Books[[#This Row],[Title]])) &amp; "|" &amp; UPPER(TRIM(Table_Books[[#This Row],[Author]]))</f>
        <v>B-THE HISTORIES|TACITUS, CORNELIUS</v>
      </c>
      <c r="B3461" s="28" t="str">
        <f>IF(COUNTIFS(Table_Books[Hash_ID],Table_Books[[#This Row],[Hash_ID]])&gt;1,"Y","N")</f>
        <v>N</v>
      </c>
      <c r="C3461" s="2" t="s">
        <v>6674</v>
      </c>
      <c r="D3461" s="2" t="s">
        <v>6794</v>
      </c>
      <c r="G3461" s="12"/>
      <c r="H3461" s="12"/>
      <c r="I3461" s="8"/>
      <c r="J3461" s="12"/>
      <c r="K3461" s="12"/>
      <c r="O3461" s="33"/>
      <c r="P3461" s="10"/>
      <c r="Q3461" s="10" t="s">
        <v>1860</v>
      </c>
      <c r="R3461" s="10"/>
      <c r="S3461" s="10"/>
      <c r="T3461" s="10" t="s">
        <v>1860</v>
      </c>
      <c r="U3461" s="10" t="s">
        <v>1860</v>
      </c>
      <c r="V3461" s="10"/>
      <c r="W3461" s="10"/>
      <c r="X3461" s="10"/>
      <c r="Y3461" s="10"/>
      <c r="Z3461" s="10"/>
      <c r="AA3461" s="10"/>
      <c r="AB3461" s="10"/>
      <c r="AE3461" s="12">
        <f>IFERROR(FLOOR(Table_Books[[#This Row],[Published_Date]],10), 0)</f>
        <v>0</v>
      </c>
      <c r="AF3461" s="2">
        <f>IFERROR(CEILING(VALUE(LEFT(Table_Books[[#This Row],[Published_Date]],FIND("-",Table_Books[[#This Row],[Published_Date]]&amp;"-")-1))/100, 1), 0)</f>
        <v>0</v>
      </c>
      <c r="AK3461" s="2" t="str">
        <f>Table_Books[[#This Row],[Title]]&amp;"_"&amp;Table_Books[[#This Row],[Author]]</f>
        <v>The Histories_Tacitus, Cornelius</v>
      </c>
      <c r="AL3461" s="2" t="str">
        <f>Table_Books[[#This Row],[Author]]&amp;"_"&amp;Table_Books[[#This Row],[Title]]</f>
        <v>Tacitus, Cornelius_The Histories</v>
      </c>
      <c r="AM3461" s="2" t="str">
        <f>Table_Books[[#This Row],[Title]]&amp;" by "&amp;Table_Books[[#This Row],[Author]]</f>
        <v>The Histories by Tacitus, Cornelius</v>
      </c>
    </row>
    <row r="3462" spans="1:41" x14ac:dyDescent="0.35">
      <c r="A3462" s="7" t="str">
        <f>"B-" &amp; UPPER(TRIM(Table_Books[[#This Row],[Title]])) &amp; "|" &amp; UPPER(TRIM(Table_Books[[#This Row],[Author]]))</f>
        <v>B-SPLIT TOOTH|TAGAQ, TANYA</v>
      </c>
      <c r="B3462" s="28" t="str">
        <f>IF(COUNTIFS(Table_Books[Hash_ID],Table_Books[[#This Row],[Hash_ID]])&gt;1,"Y","N")</f>
        <v>N</v>
      </c>
      <c r="C3462" s="24" t="s">
        <v>14677</v>
      </c>
      <c r="D3462" s="24" t="s">
        <v>14678</v>
      </c>
      <c r="G3462" s="12"/>
      <c r="H3462" s="12"/>
      <c r="I3462" s="8"/>
      <c r="J3462" s="12"/>
      <c r="K3462" s="12"/>
      <c r="O3462" s="33"/>
      <c r="P3462" s="10"/>
      <c r="Q3462" s="10" t="s">
        <v>1860</v>
      </c>
      <c r="R3462" s="10"/>
      <c r="S3462" s="10"/>
      <c r="T3462" s="10" t="s">
        <v>1860</v>
      </c>
      <c r="U3462" s="10" t="s">
        <v>1860</v>
      </c>
      <c r="V3462" s="10"/>
      <c r="W3462" s="10"/>
      <c r="X3462" s="10"/>
      <c r="Y3462" s="10"/>
      <c r="Z3462" s="10"/>
      <c r="AA3462" s="10"/>
      <c r="AB3462" s="10"/>
      <c r="AE3462" s="12">
        <f>IFERROR(FLOOR(Table_Books[[#This Row],[Published_Date]],10), 0)</f>
        <v>0</v>
      </c>
      <c r="AF3462" s="2">
        <f>IFERROR(CEILING(VALUE(LEFT(Table_Books[[#This Row],[Published_Date]],FIND("-",Table_Books[[#This Row],[Published_Date]]&amp;"-")-1))/100, 1), 0)</f>
        <v>0</v>
      </c>
      <c r="AK3462" s="24" t="str">
        <f>Table_Books[[#This Row],[Title]]&amp;"_"&amp;Table_Books[[#This Row],[Author]]</f>
        <v>Split Tooth_Tagaq, Tanya</v>
      </c>
      <c r="AL3462" s="24" t="str">
        <f>Table_Books[[#This Row],[Author]]&amp;"_"&amp;Table_Books[[#This Row],[Title]]</f>
        <v>Tagaq, Tanya_Split Tooth</v>
      </c>
      <c r="AM3462" s="24" t="str">
        <f>Table_Books[[#This Row],[Title]]&amp;" by "&amp;Table_Books[[#This Row],[Author]]</f>
        <v>Split Tooth by Tagaq, Tanya</v>
      </c>
    </row>
    <row r="3463" spans="1:41" ht="29" x14ac:dyDescent="0.35">
      <c r="A3463" s="7" t="str">
        <f>"B-" &amp; UPPER(TRIM(Table_Books[[#This Row],[Title]])) &amp; "|" &amp; UPPER(TRIM(Table_Books[[#This Row],[Author]]))</f>
        <v>B-BATTLE ROYALE|TAKAMI, KOUSHUN</v>
      </c>
      <c r="B3463" s="35" t="str">
        <f>IF(COUNTIFS(Table_Books[Hash_ID],Table_Books[[#This Row],[Hash_ID]])&gt;1,"Y","N")</f>
        <v>N</v>
      </c>
      <c r="C3463" s="35" t="s">
        <v>20383</v>
      </c>
      <c r="D3463" s="35" t="s">
        <v>20384</v>
      </c>
      <c r="E3463" s="35"/>
      <c r="F3463" s="35"/>
      <c r="G3463" s="36"/>
      <c r="H3463" s="36"/>
      <c r="I3463" s="37"/>
      <c r="J3463" s="36"/>
      <c r="K3463" s="36"/>
      <c r="L3463" s="35"/>
      <c r="M3463" s="35"/>
      <c r="N3463" s="35"/>
      <c r="O3463" s="38"/>
      <c r="P3463" s="39"/>
      <c r="Q3463" s="10" t="s">
        <v>1860</v>
      </c>
      <c r="R3463" s="39"/>
      <c r="S3463" s="39"/>
      <c r="T3463" s="10" t="s">
        <v>1860</v>
      </c>
      <c r="U3463" s="10" t="s">
        <v>1860</v>
      </c>
      <c r="V3463" s="39"/>
      <c r="W3463" s="39"/>
      <c r="X3463" s="39"/>
      <c r="Y3463" s="39"/>
      <c r="Z3463" s="39"/>
      <c r="AA3463" s="39"/>
      <c r="AB3463" s="39"/>
      <c r="AC3463" s="35"/>
      <c r="AD3463" s="35"/>
      <c r="AE3463" s="36">
        <f>IFERROR(FLOOR(Table_Books[[#This Row],[Published_Date]],10), 0)</f>
        <v>0</v>
      </c>
      <c r="AF3463" s="35">
        <f>IFERROR(CEILING(VALUE(LEFT(Table_Books[[#This Row],[Published_Date]],FIND("-",Table_Books[[#This Row],[Published_Date]]&amp;"-")-1))/100, 1), 0)</f>
        <v>0</v>
      </c>
      <c r="AG3463" s="35"/>
      <c r="AH3463" s="35" t="s">
        <v>21576</v>
      </c>
      <c r="AI3463" s="35"/>
      <c r="AJ3463" s="35" t="s">
        <v>20425</v>
      </c>
      <c r="AK3463" s="35" t="str">
        <f>Table_Books[[#This Row],[Title]]&amp;"_"&amp;Table_Books[[#This Row],[Author]]</f>
        <v>Battle Royale_Takami, Koushun</v>
      </c>
      <c r="AL3463" s="35" t="str">
        <f>Table_Books[[#This Row],[Author]]&amp;"_"&amp;Table_Books[[#This Row],[Title]]</f>
        <v>Takami, Koushun_Battle Royale</v>
      </c>
      <c r="AM3463" s="35" t="str">
        <f>Table_Books[[#This Row],[Title]]&amp;" by "&amp;Table_Books[[#This Row],[Author]]</f>
        <v>Battle Royale by Takami, Koushun</v>
      </c>
      <c r="AN3463" s="35"/>
      <c r="AO3463" s="35"/>
    </row>
    <row r="3464" spans="1:41" x14ac:dyDescent="0.35">
      <c r="A3464" s="7" t="str">
        <f>"B-" &amp; UPPER(TRIM(Table_Books[[#This Row],[Title]])) &amp; "|" &amp; UPPER(TRIM(Table_Books[[#This Row],[Author]]))</f>
        <v>B-ANTIFRAGILE|TALEB, NASSIM NICHOLAS</v>
      </c>
      <c r="B3464" s="28" t="str">
        <f>IF(COUNTIFS(Table_Books[Hash_ID],Table_Books[[#This Row],[Hash_ID]])&gt;1,"Y","N")</f>
        <v>N</v>
      </c>
      <c r="C3464" s="2" t="s">
        <v>9037</v>
      </c>
      <c r="D3464" s="2" t="s">
        <v>10441</v>
      </c>
      <c r="G3464" s="12">
        <v>2012</v>
      </c>
      <c r="H3464" s="12"/>
      <c r="I3464" s="8"/>
      <c r="J3464" s="12" t="s">
        <v>9037</v>
      </c>
      <c r="K3464" s="12"/>
      <c r="O3464" s="33"/>
      <c r="P3464" s="10"/>
      <c r="Q3464" s="10" t="s">
        <v>1860</v>
      </c>
      <c r="R3464" s="10"/>
      <c r="S3464" s="10"/>
      <c r="T3464" s="10" t="s">
        <v>1860</v>
      </c>
      <c r="U3464" s="10" t="s">
        <v>1860</v>
      </c>
      <c r="V3464" s="10"/>
      <c r="W3464" s="10"/>
      <c r="X3464" s="10"/>
      <c r="Y3464" s="10"/>
      <c r="Z3464" s="10"/>
      <c r="AA3464" s="10"/>
      <c r="AB3464" s="10"/>
      <c r="AE3464" s="12">
        <f>IFERROR(FLOOR(Table_Books[[#This Row],[Published_Date]],10), 0)</f>
        <v>2010</v>
      </c>
      <c r="AF3464" s="2">
        <f>IFERROR(CEILING(VALUE(LEFT(Table_Books[[#This Row],[Published_Date]],FIND("-",Table_Books[[#This Row],[Published_Date]]&amp;"-")-1))/100, 1), 0)</f>
        <v>21</v>
      </c>
      <c r="AG3464" s="2" t="s">
        <v>10355</v>
      </c>
      <c r="AH3464" s="2" t="s">
        <v>4856</v>
      </c>
      <c r="AI3464" s="2" t="s">
        <v>9133</v>
      </c>
      <c r="AK3464" s="2" t="str">
        <f>Table_Books[[#This Row],[Title]]&amp;"_"&amp;Table_Books[[#This Row],[Author]]</f>
        <v>Antifragile_Taleb, Nassim Nicholas</v>
      </c>
      <c r="AL3464" s="2" t="str">
        <f>Table_Books[[#This Row],[Author]]&amp;"_"&amp;Table_Books[[#This Row],[Title]]</f>
        <v>Taleb, Nassim Nicholas_Antifragile</v>
      </c>
      <c r="AM3464" s="2" t="str">
        <f>Table_Books[[#This Row],[Title]]&amp;" by "&amp;Table_Books[[#This Row],[Author]]</f>
        <v>Antifragile by Taleb, Nassim Nicholas</v>
      </c>
    </row>
    <row r="3465" spans="1:41" x14ac:dyDescent="0.35">
      <c r="A3465" s="7" t="str">
        <f>"B-" &amp; UPPER(TRIM(Table_Books[[#This Row],[Title]])) &amp; "|" &amp; UPPER(TRIM(Table_Books[[#This Row],[Author]]))</f>
        <v>B-THE BLACK SWAN|TALEB, NASSIM NICHOLAS</v>
      </c>
      <c r="B3465" s="28" t="str">
        <f>IF(COUNTIFS(Table_Books[Hash_ID],Table_Books[[#This Row],[Hash_ID]])&gt;1,"Y","N")</f>
        <v>N</v>
      </c>
      <c r="C3465" s="2" t="s">
        <v>9036</v>
      </c>
      <c r="D3465" s="2" t="s">
        <v>10441</v>
      </c>
      <c r="G3465" s="12">
        <v>2007</v>
      </c>
      <c r="H3465" s="12"/>
      <c r="I3465" s="8"/>
      <c r="J3465" s="12" t="s">
        <v>9036</v>
      </c>
      <c r="K3465" s="12"/>
      <c r="O3465" s="33"/>
      <c r="P3465" s="10"/>
      <c r="Q3465" s="10" t="s">
        <v>1860</v>
      </c>
      <c r="R3465" s="10"/>
      <c r="S3465" s="10"/>
      <c r="T3465" s="10" t="s">
        <v>1860</v>
      </c>
      <c r="U3465" s="10" t="s">
        <v>1860</v>
      </c>
      <c r="V3465" s="10"/>
      <c r="W3465" s="10"/>
      <c r="X3465" s="10"/>
      <c r="Y3465" s="10"/>
      <c r="Z3465" s="10"/>
      <c r="AA3465" s="10"/>
      <c r="AB3465" s="10"/>
      <c r="AE3465" s="12">
        <f>IFERROR(FLOOR(Table_Books[[#This Row],[Published_Date]],10), 0)</f>
        <v>2000</v>
      </c>
      <c r="AF3465" s="2">
        <f>IFERROR(CEILING(VALUE(LEFT(Table_Books[[#This Row],[Published_Date]],FIND("-",Table_Books[[#This Row],[Published_Date]]&amp;"-")-1))/100, 1), 0)</f>
        <v>21</v>
      </c>
      <c r="AG3465" s="2" t="s">
        <v>10355</v>
      </c>
      <c r="AH3465" s="2" t="s">
        <v>4856</v>
      </c>
      <c r="AI3465" s="2" t="s">
        <v>9133</v>
      </c>
      <c r="AK3465" s="2" t="str">
        <f>Table_Books[[#This Row],[Title]]&amp;"_"&amp;Table_Books[[#This Row],[Author]]</f>
        <v>The Black Swan_Taleb, Nassim Nicholas</v>
      </c>
      <c r="AL3465" s="2" t="str">
        <f>Table_Books[[#This Row],[Author]]&amp;"_"&amp;Table_Books[[#This Row],[Title]]</f>
        <v>Taleb, Nassim Nicholas_The Black Swan</v>
      </c>
      <c r="AM3465" s="2" t="str">
        <f>Table_Books[[#This Row],[Title]]&amp;" by "&amp;Table_Books[[#This Row],[Author]]</f>
        <v>The Black Swan by Taleb, Nassim Nicholas</v>
      </c>
    </row>
    <row r="3466" spans="1:41" x14ac:dyDescent="0.35">
      <c r="A3466" s="7" t="str">
        <f>"B-" &amp; UPPER(TRIM(Table_Books[[#This Row],[Title]])) &amp; "|" &amp; UPPER(TRIM(Table_Books[[#This Row],[Author]]))</f>
        <v>B-CELUI QUI HANTAIT LES TÉNÈBRES|TANABE, GOU</v>
      </c>
      <c r="B3466" s="28" t="str">
        <f>IF(COUNTIFS(Table_Books[Hash_ID],Table_Books[[#This Row],[Hash_ID]])&gt;1,"Y","N")</f>
        <v>N</v>
      </c>
      <c r="C3466" s="2" t="s">
        <v>6535</v>
      </c>
      <c r="D3466" s="2" t="s">
        <v>6529</v>
      </c>
      <c r="G3466" s="12"/>
      <c r="H3466" s="12"/>
      <c r="I3466" s="8"/>
      <c r="J3466" s="12"/>
      <c r="K3466" s="12"/>
      <c r="O3466" s="33"/>
      <c r="P3466" s="10"/>
      <c r="Q3466" s="10" t="s">
        <v>1860</v>
      </c>
      <c r="R3466" s="10"/>
      <c r="S3466" s="10"/>
      <c r="T3466" s="10" t="s">
        <v>1860</v>
      </c>
      <c r="U3466" s="10" t="s">
        <v>1860</v>
      </c>
      <c r="V3466" s="10"/>
      <c r="W3466" s="10"/>
      <c r="X3466" s="10"/>
      <c r="Y3466" s="10"/>
      <c r="Z3466" s="10"/>
      <c r="AA3466" s="10"/>
      <c r="AB3466" s="10"/>
      <c r="AE3466" s="12">
        <f>IFERROR(FLOOR(Table_Books[[#This Row],[Published_Date]],10), 0)</f>
        <v>0</v>
      </c>
      <c r="AF3466" s="2">
        <f>IFERROR(CEILING(VALUE(LEFT(Table_Books[[#This Row],[Published_Date]],FIND("-",Table_Books[[#This Row],[Published_Date]]&amp;"-")-1))/100, 1), 0)</f>
        <v>0</v>
      </c>
      <c r="AK3466" s="2" t="str">
        <f>Table_Books[[#This Row],[Title]]&amp;"_"&amp;Table_Books[[#This Row],[Author]]</f>
        <v>Celui qui hantait les ténèbres_Tanabe, Gou</v>
      </c>
      <c r="AL3466" s="2" t="str">
        <f>Table_Books[[#This Row],[Author]]&amp;"_"&amp;Table_Books[[#This Row],[Title]]</f>
        <v>Tanabe, Gou_Celui qui hantait les ténèbres</v>
      </c>
      <c r="AM3466" s="2" t="str">
        <f>Table_Books[[#This Row],[Title]]&amp;" by "&amp;Table_Books[[#This Row],[Author]]</f>
        <v>Celui qui hantait les ténèbres by Tanabe, Gou</v>
      </c>
    </row>
    <row r="3467" spans="1:41" x14ac:dyDescent="0.35">
      <c r="A3467" s="7" t="str">
        <f>"B-" &amp; UPPER(TRIM(Table_Books[[#This Row],[Title]])) &amp; "|" &amp; UPPER(TRIM(Table_Books[[#This Row],[Author]]))</f>
        <v>B-DANS L'ABÎME DU TEMPS|TANABE, GOU</v>
      </c>
      <c r="B3467" s="28" t="str">
        <f>IF(COUNTIFS(Table_Books[Hash_ID],Table_Books[[#This Row],[Hash_ID]])&gt;1,"Y","N")</f>
        <v>N</v>
      </c>
      <c r="C3467" s="2" t="s">
        <v>6536</v>
      </c>
      <c r="D3467" s="2" t="s">
        <v>6529</v>
      </c>
      <c r="G3467" s="12"/>
      <c r="H3467" s="12"/>
      <c r="I3467" s="8"/>
      <c r="J3467" s="12"/>
      <c r="K3467" s="12"/>
      <c r="O3467" s="33"/>
      <c r="P3467" s="10"/>
      <c r="Q3467" s="10" t="s">
        <v>1860</v>
      </c>
      <c r="R3467" s="10"/>
      <c r="S3467" s="10"/>
      <c r="T3467" s="10" t="s">
        <v>1860</v>
      </c>
      <c r="U3467" s="10" t="s">
        <v>1860</v>
      </c>
      <c r="V3467" s="10"/>
      <c r="W3467" s="10"/>
      <c r="X3467" s="10"/>
      <c r="Y3467" s="10"/>
      <c r="Z3467" s="10"/>
      <c r="AA3467" s="10"/>
      <c r="AB3467" s="10"/>
      <c r="AE3467" s="12">
        <f>IFERROR(FLOOR(Table_Books[[#This Row],[Published_Date]],10), 0)</f>
        <v>0</v>
      </c>
      <c r="AF3467" s="2">
        <f>IFERROR(CEILING(VALUE(LEFT(Table_Books[[#This Row],[Published_Date]],FIND("-",Table_Books[[#This Row],[Published_Date]]&amp;"-")-1))/100, 1), 0)</f>
        <v>0</v>
      </c>
      <c r="AK3467" s="2" t="str">
        <f>Table_Books[[#This Row],[Title]]&amp;"_"&amp;Table_Books[[#This Row],[Author]]</f>
        <v>Dans l'abîme du temps_Tanabe, Gou</v>
      </c>
      <c r="AL3467" s="2" t="str">
        <f>Table_Books[[#This Row],[Author]]&amp;"_"&amp;Table_Books[[#This Row],[Title]]</f>
        <v>Tanabe, Gou_Dans l'abîme du temps</v>
      </c>
      <c r="AM3467" s="2" t="str">
        <f>Table_Books[[#This Row],[Title]]&amp;" by "&amp;Table_Books[[#This Row],[Author]]</f>
        <v>Dans l'abîme du temps by Tanabe, Gou</v>
      </c>
    </row>
    <row r="3468" spans="1:41" ht="29" x14ac:dyDescent="0.35">
      <c r="A3468" s="7" t="str">
        <f>"B-" &amp; UPPER(TRIM(Table_Books[[#This Row],[Title]])) &amp; "|" &amp; UPPER(TRIM(Table_Books[[#This Row],[Author]]))</f>
        <v>B-H.P. LOVECRAFT'S AT THE MOUNTAINS OF MADNESS DELUXE EDITION (MANGA)|TANABE, GOU</v>
      </c>
      <c r="B3468" s="28" t="str">
        <f>IF(COUNTIFS(Table_Books[Hash_ID],Table_Books[[#This Row],[Hash_ID]])&gt;1,"Y","N")</f>
        <v>N</v>
      </c>
      <c r="C3468" s="2" t="s">
        <v>6537</v>
      </c>
      <c r="D3468" s="2" t="s">
        <v>6529</v>
      </c>
      <c r="G3468" s="12"/>
      <c r="H3468" s="12"/>
      <c r="I3468" s="8"/>
      <c r="J3468" s="12"/>
      <c r="K3468" s="12"/>
      <c r="O3468" s="33"/>
      <c r="P3468" s="10"/>
      <c r="Q3468" s="10" t="s">
        <v>1860</v>
      </c>
      <c r="R3468" s="10"/>
      <c r="S3468" s="10"/>
      <c r="T3468" s="10" t="s">
        <v>1860</v>
      </c>
      <c r="U3468" s="10" t="s">
        <v>1860</v>
      </c>
      <c r="V3468" s="10"/>
      <c r="W3468" s="10"/>
      <c r="X3468" s="10"/>
      <c r="Y3468" s="10"/>
      <c r="Z3468" s="10"/>
      <c r="AA3468" s="10"/>
      <c r="AB3468" s="10"/>
      <c r="AE3468" s="12">
        <f>IFERROR(FLOOR(Table_Books[[#This Row],[Published_Date]],10), 0)</f>
        <v>0</v>
      </c>
      <c r="AF3468" s="2">
        <f>IFERROR(CEILING(VALUE(LEFT(Table_Books[[#This Row],[Published_Date]],FIND("-",Table_Books[[#This Row],[Published_Date]]&amp;"-")-1))/100, 1), 0)</f>
        <v>0</v>
      </c>
      <c r="AK3468" s="2" t="str">
        <f>Table_Books[[#This Row],[Title]]&amp;"_"&amp;Table_Books[[#This Row],[Author]]</f>
        <v>H.P. Lovecraft's At the Mountains of Madness Deluxe Edition (Manga)_Tanabe, Gou</v>
      </c>
      <c r="AL3468" s="2" t="str">
        <f>Table_Books[[#This Row],[Author]]&amp;"_"&amp;Table_Books[[#This Row],[Title]]</f>
        <v>Tanabe, Gou_H.P. Lovecraft's At the Mountains of Madness Deluxe Edition (Manga)</v>
      </c>
      <c r="AM3468" s="2" t="str">
        <f>Table_Books[[#This Row],[Title]]&amp;" by "&amp;Table_Books[[#This Row],[Author]]</f>
        <v>H.P. Lovecraft's At the Mountains of Madness Deluxe Edition (Manga) by Tanabe, Gou</v>
      </c>
    </row>
    <row r="3469" spans="1:41" ht="29" x14ac:dyDescent="0.35">
      <c r="A3469" s="7" t="str">
        <f>"B-" &amp; UPPER(TRIM(Table_Books[[#This Row],[Title]])) &amp; "|" &amp; UPPER(TRIM(Table_Books[[#This Row],[Author]]))</f>
        <v>B-H.P. LOVECRAFT'S AT THE MOUNTAINS OF MADNESS, VOLUME 1|TANABE, GOU</v>
      </c>
      <c r="B3469" s="28" t="str">
        <f>IF(COUNTIFS(Table_Books[Hash_ID],Table_Books[[#This Row],[Hash_ID]])&gt;1,"Y","N")</f>
        <v>N</v>
      </c>
      <c r="C3469" s="2" t="s">
        <v>6526</v>
      </c>
      <c r="D3469" s="2" t="s">
        <v>6529</v>
      </c>
      <c r="G3469" s="12"/>
      <c r="H3469" s="12"/>
      <c r="I3469" s="8"/>
      <c r="J3469" s="12"/>
      <c r="K3469" s="12"/>
      <c r="O3469" s="33"/>
      <c r="P3469" s="10"/>
      <c r="Q3469" s="10" t="s">
        <v>1860</v>
      </c>
      <c r="R3469" s="10"/>
      <c r="S3469" s="10"/>
      <c r="T3469" s="10" t="s">
        <v>1860</v>
      </c>
      <c r="U3469" s="10" t="s">
        <v>1860</v>
      </c>
      <c r="V3469" s="10"/>
      <c r="W3469" s="10"/>
      <c r="X3469" s="10"/>
      <c r="Y3469" s="10"/>
      <c r="Z3469" s="10"/>
      <c r="AA3469" s="10"/>
      <c r="AB3469" s="10"/>
      <c r="AE3469" s="12">
        <f>IFERROR(FLOOR(Table_Books[[#This Row],[Published_Date]],10), 0)</f>
        <v>0</v>
      </c>
      <c r="AF3469" s="2">
        <f>IFERROR(CEILING(VALUE(LEFT(Table_Books[[#This Row],[Published_Date]],FIND("-",Table_Books[[#This Row],[Published_Date]]&amp;"-")-1))/100, 1), 0)</f>
        <v>0</v>
      </c>
      <c r="AK3469" s="2" t="str">
        <f>Table_Books[[#This Row],[Title]]&amp;"_"&amp;Table_Books[[#This Row],[Author]]</f>
        <v>H.P. Lovecraft's At the Mountains of Madness, Volume 1_Tanabe, Gou</v>
      </c>
      <c r="AL3469" s="2" t="str">
        <f>Table_Books[[#This Row],[Author]]&amp;"_"&amp;Table_Books[[#This Row],[Title]]</f>
        <v>Tanabe, Gou_H.P. Lovecraft's At the Mountains of Madness, Volume 1</v>
      </c>
      <c r="AM3469" s="2" t="str">
        <f>Table_Books[[#This Row],[Title]]&amp;" by "&amp;Table_Books[[#This Row],[Author]]</f>
        <v>H.P. Lovecraft's At the Mountains of Madness, Volume 1 by Tanabe, Gou</v>
      </c>
    </row>
    <row r="3470" spans="1:41" ht="29" x14ac:dyDescent="0.35">
      <c r="A3470" s="7" t="str">
        <f>"B-" &amp; UPPER(TRIM(Table_Books[[#This Row],[Title]])) &amp; "|" &amp; UPPER(TRIM(Table_Books[[#This Row],[Author]]))</f>
        <v>B-H.P. LOVECRAFT'S AT THE MOUNTAINS OF MADNESS, VOLUME 2|TANABE, GOU</v>
      </c>
      <c r="B3470" s="28" t="str">
        <f>IF(COUNTIFS(Table_Books[Hash_ID],Table_Books[[#This Row],[Hash_ID]])&gt;1,"Y","N")</f>
        <v>N</v>
      </c>
      <c r="C3470" s="2" t="s">
        <v>6530</v>
      </c>
      <c r="D3470" s="2" t="s">
        <v>6529</v>
      </c>
      <c r="G3470" s="12"/>
      <c r="H3470" s="12"/>
      <c r="I3470" s="8"/>
      <c r="J3470" s="12"/>
      <c r="K3470" s="12"/>
      <c r="O3470" s="33"/>
      <c r="P3470" s="10"/>
      <c r="Q3470" s="10" t="s">
        <v>1860</v>
      </c>
      <c r="R3470" s="10"/>
      <c r="S3470" s="10"/>
      <c r="T3470" s="10" t="s">
        <v>1860</v>
      </c>
      <c r="U3470" s="10" t="s">
        <v>1860</v>
      </c>
      <c r="V3470" s="10"/>
      <c r="W3470" s="10"/>
      <c r="X3470" s="10"/>
      <c r="Y3470" s="10"/>
      <c r="Z3470" s="10"/>
      <c r="AA3470" s="10"/>
      <c r="AB3470" s="10"/>
      <c r="AE3470" s="12">
        <f>IFERROR(FLOOR(Table_Books[[#This Row],[Published_Date]],10), 0)</f>
        <v>0</v>
      </c>
      <c r="AF3470" s="2">
        <f>IFERROR(CEILING(VALUE(LEFT(Table_Books[[#This Row],[Published_Date]],FIND("-",Table_Books[[#This Row],[Published_Date]]&amp;"-")-1))/100, 1), 0)</f>
        <v>0</v>
      </c>
      <c r="AK3470" s="2" t="str">
        <f>Table_Books[[#This Row],[Title]]&amp;"_"&amp;Table_Books[[#This Row],[Author]]</f>
        <v>H.P. Lovecraft's At the Mountains of Madness, Volume 2_Tanabe, Gou</v>
      </c>
      <c r="AL3470" s="2" t="str">
        <f>Table_Books[[#This Row],[Author]]&amp;"_"&amp;Table_Books[[#This Row],[Title]]</f>
        <v>Tanabe, Gou_H.P. Lovecraft's At the Mountains of Madness, Volume 2</v>
      </c>
      <c r="AM3470" s="2" t="str">
        <f>Table_Books[[#This Row],[Title]]&amp;" by "&amp;Table_Books[[#This Row],[Author]]</f>
        <v>H.P. Lovecraft's At the Mountains of Madness, Volume 2 by Tanabe, Gou</v>
      </c>
    </row>
    <row r="3471" spans="1:41" x14ac:dyDescent="0.35">
      <c r="A3471" s="7" t="str">
        <f>"B-" &amp; UPPER(TRIM(Table_Books[[#This Row],[Title]])) &amp; "|" &amp; UPPER(TRIM(Table_Books[[#This Row],[Author]]))</f>
        <v>B-H.P. LOVECRAFT'S THE HOUND AND OTHER STORIES|TANABE, GOU</v>
      </c>
      <c r="B3471" s="28" t="str">
        <f>IF(COUNTIFS(Table_Books[Hash_ID],Table_Books[[#This Row],[Hash_ID]])&gt;1,"Y","N")</f>
        <v>N</v>
      </c>
      <c r="C3471" s="2" t="s">
        <v>6531</v>
      </c>
      <c r="D3471" s="2" t="s">
        <v>6529</v>
      </c>
      <c r="G3471" s="12"/>
      <c r="H3471" s="12"/>
      <c r="I3471" s="8"/>
      <c r="J3471" s="12"/>
      <c r="K3471" s="12"/>
      <c r="O3471" s="33"/>
      <c r="P3471" s="10"/>
      <c r="Q3471" s="10" t="s">
        <v>1860</v>
      </c>
      <c r="R3471" s="10"/>
      <c r="S3471" s="10"/>
      <c r="T3471" s="10" t="s">
        <v>1860</v>
      </c>
      <c r="U3471" s="10" t="s">
        <v>1860</v>
      </c>
      <c r="V3471" s="10"/>
      <c r="W3471" s="10"/>
      <c r="X3471" s="10"/>
      <c r="Y3471" s="10"/>
      <c r="Z3471" s="10"/>
      <c r="AA3471" s="10"/>
      <c r="AB3471" s="10"/>
      <c r="AE3471" s="12">
        <f>IFERROR(FLOOR(Table_Books[[#This Row],[Published_Date]],10), 0)</f>
        <v>0</v>
      </c>
      <c r="AF3471" s="2">
        <f>IFERROR(CEILING(VALUE(LEFT(Table_Books[[#This Row],[Published_Date]],FIND("-",Table_Books[[#This Row],[Published_Date]]&amp;"-")-1))/100, 1), 0)</f>
        <v>0</v>
      </c>
      <c r="AK3471" s="2" t="str">
        <f>Table_Books[[#This Row],[Title]]&amp;"_"&amp;Table_Books[[#This Row],[Author]]</f>
        <v>H.P. Lovecraft's The Hound and Other Stories_Tanabe, Gou</v>
      </c>
      <c r="AL3471" s="2" t="str">
        <f>Table_Books[[#This Row],[Author]]&amp;"_"&amp;Table_Books[[#This Row],[Title]]</f>
        <v>Tanabe, Gou_H.P. Lovecraft's The Hound and Other Stories</v>
      </c>
      <c r="AM3471" s="2" t="str">
        <f>Table_Books[[#This Row],[Title]]&amp;" by "&amp;Table_Books[[#This Row],[Author]]</f>
        <v>H.P. Lovecraft's The Hound and Other Stories by Tanabe, Gou</v>
      </c>
    </row>
    <row r="3472" spans="1:41" x14ac:dyDescent="0.35">
      <c r="A3472" s="7" t="str">
        <f>"B-" &amp; UPPER(TRIM(Table_Books[[#This Row],[Title]])) &amp; "|" &amp; UPPER(TRIM(Table_Books[[#This Row],[Author]]))</f>
        <v>B-H.P. LOVECRAFT'S THE SHADOW OVER INNSMOUTH|TANABE, GOU</v>
      </c>
      <c r="B3472" s="28" t="str">
        <f>IF(COUNTIFS(Table_Books[Hash_ID],Table_Books[[#This Row],[Hash_ID]])&gt;1,"Y","N")</f>
        <v>N</v>
      </c>
      <c r="C3472" s="2" t="s">
        <v>6532</v>
      </c>
      <c r="D3472" s="2" t="s">
        <v>6529</v>
      </c>
      <c r="G3472" s="12"/>
      <c r="H3472" s="12"/>
      <c r="I3472" s="8"/>
      <c r="J3472" s="12"/>
      <c r="K3472" s="12"/>
      <c r="O3472" s="33"/>
      <c r="P3472" s="10"/>
      <c r="Q3472" s="10" t="s">
        <v>1860</v>
      </c>
      <c r="R3472" s="10"/>
      <c r="S3472" s="10"/>
      <c r="T3472" s="10" t="s">
        <v>1860</v>
      </c>
      <c r="U3472" s="10" t="s">
        <v>1860</v>
      </c>
      <c r="V3472" s="10"/>
      <c r="W3472" s="10"/>
      <c r="X3472" s="10"/>
      <c r="Y3472" s="10"/>
      <c r="Z3472" s="10"/>
      <c r="AA3472" s="10"/>
      <c r="AB3472" s="10"/>
      <c r="AE3472" s="12">
        <f>IFERROR(FLOOR(Table_Books[[#This Row],[Published_Date]],10), 0)</f>
        <v>0</v>
      </c>
      <c r="AF3472" s="2">
        <f>IFERROR(CEILING(VALUE(LEFT(Table_Books[[#This Row],[Published_Date]],FIND("-",Table_Books[[#This Row],[Published_Date]]&amp;"-")-1))/100, 1), 0)</f>
        <v>0</v>
      </c>
      <c r="AK3472" s="2" t="str">
        <f>Table_Books[[#This Row],[Title]]&amp;"_"&amp;Table_Books[[#This Row],[Author]]</f>
        <v>H.P. Lovecraft's The Shadow Over Innsmouth_Tanabe, Gou</v>
      </c>
      <c r="AL3472" s="2" t="str">
        <f>Table_Books[[#This Row],[Author]]&amp;"_"&amp;Table_Books[[#This Row],[Title]]</f>
        <v>Tanabe, Gou_H.P. Lovecraft's The Shadow Over Innsmouth</v>
      </c>
      <c r="AM3472" s="2" t="str">
        <f>Table_Books[[#This Row],[Title]]&amp;" by "&amp;Table_Books[[#This Row],[Author]]</f>
        <v>H.P. Lovecraft's The Shadow Over Innsmouth by Tanabe, Gou</v>
      </c>
    </row>
    <row r="3473" spans="1:41" x14ac:dyDescent="0.35">
      <c r="A3473" s="7" t="str">
        <f>"B-" &amp; UPPER(TRIM(Table_Books[[#This Row],[Title]])) &amp; "|" &amp; UPPER(TRIM(Table_Books[[#This Row],[Author]]))</f>
        <v>B-LA COULEUR TOMBÉE DU CIEL|TANABE, GOU</v>
      </c>
      <c r="B3473" s="28" t="str">
        <f>IF(COUNTIFS(Table_Books[Hash_ID],Table_Books[[#This Row],[Hash_ID]])&gt;1,"Y","N")</f>
        <v>N</v>
      </c>
      <c r="C3473" s="2" t="s">
        <v>6534</v>
      </c>
      <c r="D3473" s="2" t="s">
        <v>6529</v>
      </c>
      <c r="G3473" s="12"/>
      <c r="H3473" s="12"/>
      <c r="I3473" s="8"/>
      <c r="J3473" s="12"/>
      <c r="K3473" s="12"/>
      <c r="O3473" s="33"/>
      <c r="P3473" s="10"/>
      <c r="Q3473" s="10" t="s">
        <v>1860</v>
      </c>
      <c r="R3473" s="10"/>
      <c r="S3473" s="10"/>
      <c r="T3473" s="10" t="s">
        <v>1860</v>
      </c>
      <c r="U3473" s="10" t="s">
        <v>1860</v>
      </c>
      <c r="V3473" s="10"/>
      <c r="W3473" s="10"/>
      <c r="X3473" s="10"/>
      <c r="Y3473" s="10"/>
      <c r="Z3473" s="10"/>
      <c r="AA3473" s="10"/>
      <c r="AB3473" s="10"/>
      <c r="AE3473" s="12">
        <f>IFERROR(FLOOR(Table_Books[[#This Row],[Published_Date]],10), 0)</f>
        <v>0</v>
      </c>
      <c r="AF3473" s="2">
        <f>IFERROR(CEILING(VALUE(LEFT(Table_Books[[#This Row],[Published_Date]],FIND("-",Table_Books[[#This Row],[Published_Date]]&amp;"-")-1))/100, 1), 0)</f>
        <v>0</v>
      </c>
      <c r="AK3473" s="2" t="str">
        <f>Table_Books[[#This Row],[Title]]&amp;"_"&amp;Table_Books[[#This Row],[Author]]</f>
        <v>La Couleur tombée du ciel_Tanabe, Gou</v>
      </c>
      <c r="AL3473" s="2" t="str">
        <f>Table_Books[[#This Row],[Author]]&amp;"_"&amp;Table_Books[[#This Row],[Title]]</f>
        <v>Tanabe, Gou_La Couleur tombée du ciel</v>
      </c>
      <c r="AM3473" s="2" t="str">
        <f>Table_Books[[#This Row],[Title]]&amp;" by "&amp;Table_Books[[#This Row],[Author]]</f>
        <v>La Couleur tombée du ciel by Tanabe, Gou</v>
      </c>
    </row>
    <row r="3474" spans="1:41" x14ac:dyDescent="0.35">
      <c r="A3474" s="7" t="str">
        <f>"B-" &amp; UPPER(TRIM(Table_Books[[#This Row],[Title]])) &amp; "|" &amp; UPPER(TRIM(Table_Books[[#This Row],[Author]]))</f>
        <v>B-L'APPEL DE CTHULHU|TANABE, GOU</v>
      </c>
      <c r="B3474" s="28" t="str">
        <f>IF(COUNTIFS(Table_Books[Hash_ID],Table_Books[[#This Row],[Hash_ID]])&gt;1,"Y","N")</f>
        <v>N</v>
      </c>
      <c r="C3474" s="2" t="s">
        <v>6533</v>
      </c>
      <c r="D3474" s="2" t="s">
        <v>6529</v>
      </c>
      <c r="G3474" s="12"/>
      <c r="H3474" s="12"/>
      <c r="I3474" s="8"/>
      <c r="J3474" s="12"/>
      <c r="K3474" s="12"/>
      <c r="O3474" s="33"/>
      <c r="P3474" s="10"/>
      <c r="Q3474" s="10" t="s">
        <v>1860</v>
      </c>
      <c r="R3474" s="10"/>
      <c r="S3474" s="10"/>
      <c r="T3474" s="10" t="s">
        <v>1860</v>
      </c>
      <c r="U3474" s="10" t="s">
        <v>1860</v>
      </c>
      <c r="V3474" s="10"/>
      <c r="W3474" s="10"/>
      <c r="X3474" s="10"/>
      <c r="Y3474" s="10"/>
      <c r="Z3474" s="10"/>
      <c r="AA3474" s="10"/>
      <c r="AB3474" s="10"/>
      <c r="AE3474" s="12">
        <f>IFERROR(FLOOR(Table_Books[[#This Row],[Published_Date]],10), 0)</f>
        <v>0</v>
      </c>
      <c r="AF3474" s="2">
        <f>IFERROR(CEILING(VALUE(LEFT(Table_Books[[#This Row],[Published_Date]],FIND("-",Table_Books[[#This Row],[Published_Date]]&amp;"-")-1))/100, 1), 0)</f>
        <v>0</v>
      </c>
      <c r="AK3474" s="2" t="str">
        <f>Table_Books[[#This Row],[Title]]&amp;"_"&amp;Table_Books[[#This Row],[Author]]</f>
        <v>L'Appel de Cthulhu_Tanabe, Gou</v>
      </c>
      <c r="AL3474" s="2" t="str">
        <f>Table_Books[[#This Row],[Author]]&amp;"_"&amp;Table_Books[[#This Row],[Title]]</f>
        <v>Tanabe, Gou_L'Appel de Cthulhu</v>
      </c>
      <c r="AM3474" s="2" t="str">
        <f>Table_Books[[#This Row],[Title]]&amp;" by "&amp;Table_Books[[#This Row],[Author]]</f>
        <v>L'Appel de Cthulhu by Tanabe, Gou</v>
      </c>
    </row>
    <row r="3475" spans="1:41" x14ac:dyDescent="0.35">
      <c r="A3475" s="7" t="str">
        <f>"B-" &amp; UPPER(TRIM(Table_Books[[#This Row],[Title]])) &amp; "|" &amp; UPPER(TRIM(Table_Books[[#This Row],[Author]]))</f>
        <v>B-LE CAUCHEMAR D'INNSMOUTH : TOME 1|TANABE, GOU</v>
      </c>
      <c r="B3475" s="28" t="str">
        <f>IF(COUNTIFS(Table_Books[Hash_ID],Table_Books[[#This Row],[Hash_ID]])&gt;1,"Y","N")</f>
        <v>N</v>
      </c>
      <c r="C3475" s="2" t="s">
        <v>6538</v>
      </c>
      <c r="D3475" s="2" t="s">
        <v>6529</v>
      </c>
      <c r="G3475" s="12"/>
      <c r="H3475" s="12"/>
      <c r="I3475" s="8"/>
      <c r="J3475" s="12"/>
      <c r="K3475" s="12"/>
      <c r="O3475" s="33"/>
      <c r="P3475" s="10"/>
      <c r="Q3475" s="10" t="s">
        <v>1860</v>
      </c>
      <c r="R3475" s="10"/>
      <c r="S3475" s="10"/>
      <c r="T3475" s="10" t="s">
        <v>1860</v>
      </c>
      <c r="U3475" s="10" t="s">
        <v>1860</v>
      </c>
      <c r="V3475" s="10"/>
      <c r="W3475" s="10"/>
      <c r="X3475" s="10"/>
      <c r="Y3475" s="10"/>
      <c r="Z3475" s="10"/>
      <c r="AA3475" s="10"/>
      <c r="AB3475" s="10"/>
      <c r="AE3475" s="12">
        <f>IFERROR(FLOOR(Table_Books[[#This Row],[Published_Date]],10), 0)</f>
        <v>0</v>
      </c>
      <c r="AF3475" s="2">
        <f>IFERROR(CEILING(VALUE(LEFT(Table_Books[[#This Row],[Published_Date]],FIND("-",Table_Books[[#This Row],[Published_Date]]&amp;"-")-1))/100, 1), 0)</f>
        <v>0</v>
      </c>
      <c r="AK3475" s="2" t="str">
        <f>Table_Books[[#This Row],[Title]]&amp;"_"&amp;Table_Books[[#This Row],[Author]]</f>
        <v>Le Cauchemar d'Innsmouth : Tome 1_Tanabe, Gou</v>
      </c>
      <c r="AL3475" s="2" t="str">
        <f>Table_Books[[#This Row],[Author]]&amp;"_"&amp;Table_Books[[#This Row],[Title]]</f>
        <v>Tanabe, Gou_Le Cauchemar d'Innsmouth : Tome 1</v>
      </c>
      <c r="AM3475" s="2" t="str">
        <f>Table_Books[[#This Row],[Title]]&amp;" by "&amp;Table_Books[[#This Row],[Author]]</f>
        <v>Le Cauchemar d'Innsmouth : Tome 1 by Tanabe, Gou</v>
      </c>
    </row>
    <row r="3476" spans="1:41" x14ac:dyDescent="0.35">
      <c r="A3476" s="7" t="str">
        <f>"B-" &amp; UPPER(TRIM(Table_Books[[#This Row],[Title]])) &amp; "|" &amp; UPPER(TRIM(Table_Books[[#This Row],[Author]]))</f>
        <v>B-SEVEN JAPANESE TALES|TANIZAKI, JUN'ICHIRŌ</v>
      </c>
      <c r="B3476" s="28" t="str">
        <f>IF(COUNTIFS(Table_Books[Hash_ID],Table_Books[[#This Row],[Hash_ID]])&gt;1,"Y","N")</f>
        <v>N</v>
      </c>
      <c r="C3476" s="2" t="s">
        <v>20514</v>
      </c>
      <c r="D3476" s="2" t="s">
        <v>8579</v>
      </c>
      <c r="G3476" s="12"/>
      <c r="H3476" s="12"/>
      <c r="I3476" s="8"/>
      <c r="J3476" s="12"/>
      <c r="K3476" s="12"/>
      <c r="O3476" s="33"/>
      <c r="P3476" s="10"/>
      <c r="Q3476" s="10" t="s">
        <v>1860</v>
      </c>
      <c r="R3476" s="10"/>
      <c r="S3476" s="10"/>
      <c r="T3476" s="10" t="s">
        <v>1860</v>
      </c>
      <c r="U3476" s="10" t="s">
        <v>1860</v>
      </c>
      <c r="V3476" s="10"/>
      <c r="W3476" s="10"/>
      <c r="X3476" s="10"/>
      <c r="Y3476" s="10"/>
      <c r="Z3476" s="10"/>
      <c r="AA3476" s="10"/>
      <c r="AB3476" s="10"/>
      <c r="AE3476" s="12">
        <f>IFERROR(FLOOR(Table_Books[[#This Row],[Published_Date]],10), 0)</f>
        <v>0</v>
      </c>
      <c r="AF3476" s="2">
        <f>IFERROR(CEILING(VALUE(LEFT(Table_Books[[#This Row],[Published_Date]],FIND("-",Table_Books[[#This Row],[Published_Date]]&amp;"-")-1))/100, 1), 0)</f>
        <v>0</v>
      </c>
      <c r="AK3476" s="2" t="str">
        <f>Table_Books[[#This Row],[Title]]&amp;"_"&amp;Table_Books[[#This Row],[Author]]</f>
        <v>Seven Japanese Tales_Tanizaki, Jun'ichirō</v>
      </c>
      <c r="AL3476" s="2" t="str">
        <f>Table_Books[[#This Row],[Author]]&amp;"_"&amp;Table_Books[[#This Row],[Title]]</f>
        <v>Tanizaki, Jun'ichirō_Seven Japanese Tales</v>
      </c>
      <c r="AM3476" s="2" t="str">
        <f>Table_Books[[#This Row],[Title]]&amp;" by "&amp;Table_Books[[#This Row],[Author]]</f>
        <v>Seven Japanese Tales by Tanizaki, Jun'ichirō</v>
      </c>
    </row>
    <row r="3477" spans="1:41" ht="43.5" x14ac:dyDescent="0.35">
      <c r="A3477" s="7" t="str">
        <f>"B-" &amp; UPPER(TRIM(Table_Books[[#This Row],[Title]])) &amp; "|" &amp; UPPER(TRIM(Table_Books[[#This Row],[Author]]))</f>
        <v>B-COLLECTED SCREENPLAYS|TARKOVSKY, ANDREI</v>
      </c>
      <c r="B3477" s="28" t="str">
        <f>IF(COUNTIFS(Table_Books[Hash_ID],Table_Books[[#This Row],[Hash_ID]])&gt;1,"Y","N")</f>
        <v>N</v>
      </c>
      <c r="C3477" s="2" t="s">
        <v>2622</v>
      </c>
      <c r="D3477" s="2" t="s">
        <v>2623</v>
      </c>
      <c r="G3477" s="12">
        <v>1999</v>
      </c>
      <c r="H3477" s="12"/>
      <c r="I3477" s="8"/>
      <c r="J3477" s="12"/>
      <c r="K3477" s="12"/>
      <c r="L3477" s="2">
        <v>564</v>
      </c>
      <c r="M3477" s="2" t="s">
        <v>2830</v>
      </c>
      <c r="O3477" s="33"/>
      <c r="P3477" s="10"/>
      <c r="Q3477" s="10" t="s">
        <v>1860</v>
      </c>
      <c r="R3477" s="10"/>
      <c r="S3477" s="10"/>
      <c r="T3477" s="10" t="s">
        <v>1860</v>
      </c>
      <c r="U3477" s="10" t="s">
        <v>1860</v>
      </c>
      <c r="V3477" s="10"/>
      <c r="W3477" s="10"/>
      <c r="X3477" s="10"/>
      <c r="Y3477" s="10"/>
      <c r="Z3477" s="10"/>
      <c r="AA3477" s="10"/>
      <c r="AB3477" s="10"/>
      <c r="AE3477" s="12">
        <f>IFERROR(FLOOR(Table_Books[[#This Row],[Published_Date]],10), 0)</f>
        <v>1990</v>
      </c>
      <c r="AF3477" s="2">
        <f>IFERROR(CEILING(VALUE(LEFT(Table_Books[[#This Row],[Published_Date]],FIND("-",Table_Books[[#This Row],[Published_Date]]&amp;"-")-1))/100, 1), 0)</f>
        <v>20</v>
      </c>
      <c r="AK3477" s="2" t="str">
        <f>Table_Books[[#This Row],[Title]]&amp;"_"&amp;Table_Books[[#This Row],[Author]]</f>
        <v>Collected Screenplays_Tarkovsky, Andrei</v>
      </c>
      <c r="AL3477" s="2" t="str">
        <f>Table_Books[[#This Row],[Author]]&amp;"_"&amp;Table_Books[[#This Row],[Title]]</f>
        <v>Tarkovsky, Andrei_Collected Screenplays</v>
      </c>
      <c r="AM3477" s="2" t="str">
        <f>Table_Books[[#This Row],[Title]]&amp;" by "&amp;Table_Books[[#This Row],[Author]]</f>
        <v>Collected Screenplays by Tarkovsky, Andrei</v>
      </c>
    </row>
    <row r="3478" spans="1:41" x14ac:dyDescent="0.35">
      <c r="A3478" s="7" t="str">
        <f>"B-" &amp; UPPER(TRIM(Table_Books[[#This Row],[Title]])) &amp; "|" &amp; UPPER(TRIM(Table_Books[[#This Row],[Author]]))</f>
        <v>B-INSTANT LIGHT: TARKOVSKY POLAROIDS|TARKOVSKY, ANDREI</v>
      </c>
      <c r="B3478" s="28" t="str">
        <f>IF(COUNTIFS(Table_Books[Hash_ID],Table_Books[[#This Row],[Hash_ID]])&gt;1,"Y","N")</f>
        <v>N</v>
      </c>
      <c r="C3478" s="2" t="s">
        <v>6975</v>
      </c>
      <c r="D3478" s="2" t="s">
        <v>2623</v>
      </c>
      <c r="G3478" s="12"/>
      <c r="H3478" s="12"/>
      <c r="I3478" s="8"/>
      <c r="J3478" s="12"/>
      <c r="K3478" s="12"/>
      <c r="O3478" s="33"/>
      <c r="P3478" s="10"/>
      <c r="Q3478" s="10" t="s">
        <v>1860</v>
      </c>
      <c r="R3478" s="10"/>
      <c r="S3478" s="10"/>
      <c r="T3478" s="10" t="s">
        <v>1860</v>
      </c>
      <c r="U3478" s="10" t="s">
        <v>1860</v>
      </c>
      <c r="V3478" s="10"/>
      <c r="W3478" s="10"/>
      <c r="X3478" s="10"/>
      <c r="Y3478" s="10"/>
      <c r="Z3478" s="10"/>
      <c r="AA3478" s="10"/>
      <c r="AB3478" s="10"/>
      <c r="AE3478" s="12">
        <f>IFERROR(FLOOR(Table_Books[[#This Row],[Published_Date]],10), 0)</f>
        <v>0</v>
      </c>
      <c r="AF3478" s="2">
        <f>IFERROR(CEILING(VALUE(LEFT(Table_Books[[#This Row],[Published_Date]],FIND("-",Table_Books[[#This Row],[Published_Date]]&amp;"-")-1))/100, 1), 0)</f>
        <v>0</v>
      </c>
      <c r="AK3478" s="2" t="str">
        <f>Table_Books[[#This Row],[Title]]&amp;"_"&amp;Table_Books[[#This Row],[Author]]</f>
        <v>Instant Light: Tarkovsky Polaroids_Tarkovsky, Andrei</v>
      </c>
      <c r="AL3478" s="2" t="str">
        <f>Table_Books[[#This Row],[Author]]&amp;"_"&amp;Table_Books[[#This Row],[Title]]</f>
        <v>Tarkovsky, Andrei_Instant Light: Tarkovsky Polaroids</v>
      </c>
      <c r="AM3478" s="2" t="str">
        <f>Table_Books[[#This Row],[Title]]&amp;" by "&amp;Table_Books[[#This Row],[Author]]</f>
        <v>Instant Light: Tarkovsky Polaroids by Tarkovsky, Andrei</v>
      </c>
    </row>
    <row r="3479" spans="1:41" ht="29" x14ac:dyDescent="0.35">
      <c r="A3479" s="7" t="str">
        <f>"B-" &amp; UPPER(TRIM(Table_Books[[#This Row],[Title]])) &amp; "|" &amp; UPPER(TRIM(Table_Books[[#This Row],[Author]]))</f>
        <v>B-SCULPTING IN TIME|TARKOVSKY, ANDREI</v>
      </c>
      <c r="B3479" s="28" t="str">
        <f>IF(COUNTIFS(Table_Books[Hash_ID],Table_Books[[#This Row],[Hash_ID]])&gt;1,"Y","N")</f>
        <v>N</v>
      </c>
      <c r="C3479" s="2" t="s">
        <v>2620</v>
      </c>
      <c r="D3479" s="2" t="s">
        <v>2623</v>
      </c>
      <c r="G3479" s="12">
        <v>1986</v>
      </c>
      <c r="H3479" s="12"/>
      <c r="I3479" s="8"/>
      <c r="J3479" s="12"/>
      <c r="K3479" s="12"/>
      <c r="L3479" s="2">
        <v>256</v>
      </c>
      <c r="M3479" s="2" t="s">
        <v>2828</v>
      </c>
      <c r="O3479" s="33">
        <v>4</v>
      </c>
      <c r="P3479" s="10"/>
      <c r="Q3479" s="10" t="s">
        <v>1860</v>
      </c>
      <c r="R3479" s="10"/>
      <c r="S3479" s="10"/>
      <c r="T3479" s="10" t="s">
        <v>1860</v>
      </c>
      <c r="U3479" s="10" t="s">
        <v>1860</v>
      </c>
      <c r="V3479" s="10"/>
      <c r="W3479" s="10"/>
      <c r="X3479" s="10"/>
      <c r="Y3479" s="10"/>
      <c r="Z3479" s="10"/>
      <c r="AA3479" s="10"/>
      <c r="AB3479" s="10"/>
      <c r="AE3479" s="12">
        <f>IFERROR(FLOOR(Table_Books[[#This Row],[Published_Date]],10), 0)</f>
        <v>1980</v>
      </c>
      <c r="AF3479" s="2">
        <f>IFERROR(CEILING(VALUE(LEFT(Table_Books[[#This Row],[Published_Date]],FIND("-",Table_Books[[#This Row],[Published_Date]]&amp;"-")-1))/100, 1), 0)</f>
        <v>20</v>
      </c>
      <c r="AK3479" s="2" t="str">
        <f>Table_Books[[#This Row],[Title]]&amp;"_"&amp;Table_Books[[#This Row],[Author]]</f>
        <v>Sculpting in Time_Tarkovsky, Andrei</v>
      </c>
      <c r="AL3479" s="2" t="str">
        <f>Table_Books[[#This Row],[Author]]&amp;"_"&amp;Table_Books[[#This Row],[Title]]</f>
        <v>Tarkovsky, Andrei_Sculpting in Time</v>
      </c>
      <c r="AM3479" s="2" t="str">
        <f>Table_Books[[#This Row],[Title]]&amp;" by "&amp;Table_Books[[#This Row],[Author]]</f>
        <v>Sculpting in Time by Tarkovsky, Andrei</v>
      </c>
    </row>
    <row r="3480" spans="1:41" ht="43.5" x14ac:dyDescent="0.35">
      <c r="A3480" s="7" t="str">
        <f>"B-" &amp; UPPER(TRIM(Table_Books[[#This Row],[Title]])) &amp; "|" &amp; UPPER(TRIM(Table_Books[[#This Row],[Author]]))</f>
        <v>B-TIME WITHIN TIME: THE DIARIES 1970-1986|TARKOVSKY, ANDREI</v>
      </c>
      <c r="B3480" s="28" t="str">
        <f>IF(COUNTIFS(Table_Books[Hash_ID],Table_Books[[#This Row],[Hash_ID]])&gt;1,"Y","N")</f>
        <v>N</v>
      </c>
      <c r="C3480" s="2" t="s">
        <v>2621</v>
      </c>
      <c r="D3480" s="2" t="s">
        <v>2623</v>
      </c>
      <c r="G3480" s="12">
        <v>1991</v>
      </c>
      <c r="H3480" s="12"/>
      <c r="I3480" s="8"/>
      <c r="J3480" s="12"/>
      <c r="K3480" s="12"/>
      <c r="L3480" s="2">
        <v>416</v>
      </c>
      <c r="M3480" s="2" t="s">
        <v>2829</v>
      </c>
      <c r="O3480" s="33"/>
      <c r="P3480" s="10"/>
      <c r="Q3480" s="10" t="s">
        <v>1860</v>
      </c>
      <c r="R3480" s="10"/>
      <c r="S3480" s="10"/>
      <c r="T3480" s="10" t="s">
        <v>1860</v>
      </c>
      <c r="U3480" s="10" t="s">
        <v>1860</v>
      </c>
      <c r="V3480" s="10"/>
      <c r="W3480" s="10"/>
      <c r="X3480" s="10"/>
      <c r="Y3480" s="10"/>
      <c r="Z3480" s="10"/>
      <c r="AA3480" s="10"/>
      <c r="AB3480" s="10"/>
      <c r="AE3480" s="12">
        <f>IFERROR(FLOOR(Table_Books[[#This Row],[Published_Date]],10), 0)</f>
        <v>1990</v>
      </c>
      <c r="AF3480" s="2">
        <f>IFERROR(CEILING(VALUE(LEFT(Table_Books[[#This Row],[Published_Date]],FIND("-",Table_Books[[#This Row],[Published_Date]]&amp;"-")-1))/100, 1), 0)</f>
        <v>20</v>
      </c>
      <c r="AK3480" s="2" t="str">
        <f>Table_Books[[#This Row],[Title]]&amp;"_"&amp;Table_Books[[#This Row],[Author]]</f>
        <v>Time Within Time: The Diaries 1970-1986_Tarkovsky, Andrei</v>
      </c>
      <c r="AL3480" s="2" t="str">
        <f>Table_Books[[#This Row],[Author]]&amp;"_"&amp;Table_Books[[#This Row],[Title]]</f>
        <v>Tarkovsky, Andrei_Time Within Time: The Diaries 1970-1986</v>
      </c>
      <c r="AM3480" s="2" t="str">
        <f>Table_Books[[#This Row],[Title]]&amp;" by "&amp;Table_Books[[#This Row],[Author]]</f>
        <v>Time Within Time: The Diaries 1970-1986 by Tarkovsky, Andrei</v>
      </c>
    </row>
    <row r="3481" spans="1:41" ht="43.5" x14ac:dyDescent="0.35">
      <c r="A3481" s="7" t="str">
        <f>"B-" &amp; UPPER(TRIM(Table_Books[[#This Row],[Title]])) &amp; "|" &amp; UPPER(TRIM(Table_Books[[#This Row],[Author]]))</f>
        <v>B-THE SECRET HISTORY|TARTT, DONNA</v>
      </c>
      <c r="B3481" s="28" t="str">
        <f>IF(COUNTIFS(Table_Books[Hash_ID],Table_Books[[#This Row],[Hash_ID]])&gt;1,"Y","N")</f>
        <v>N</v>
      </c>
      <c r="C3481" s="2" t="s">
        <v>5084</v>
      </c>
      <c r="D3481" s="2" t="s">
        <v>5085</v>
      </c>
      <c r="G3481" s="12">
        <v>1992</v>
      </c>
      <c r="H3481" s="12"/>
      <c r="I3481" s="8"/>
      <c r="J3481" s="12"/>
      <c r="K3481" s="12"/>
      <c r="L3481" s="2">
        <v>559</v>
      </c>
      <c r="M3481" s="2" t="s">
        <v>5124</v>
      </c>
      <c r="O3481" s="33"/>
      <c r="P3481" s="10"/>
      <c r="Q3481" s="10" t="s">
        <v>1860</v>
      </c>
      <c r="R3481" s="10"/>
      <c r="S3481" s="10"/>
      <c r="T3481" s="10" t="s">
        <v>1860</v>
      </c>
      <c r="U3481" s="10" t="s">
        <v>1860</v>
      </c>
      <c r="V3481" s="10"/>
      <c r="W3481" s="10"/>
      <c r="X3481" s="10"/>
      <c r="Y3481" s="10"/>
      <c r="Z3481" s="10"/>
      <c r="AA3481" s="10"/>
      <c r="AB3481" s="10"/>
      <c r="AE3481" s="12">
        <f>IFERROR(FLOOR(Table_Books[[#This Row],[Published_Date]],10), 0)</f>
        <v>1990</v>
      </c>
      <c r="AF3481" s="2">
        <f>IFERROR(CEILING(VALUE(LEFT(Table_Books[[#This Row],[Published_Date]],FIND("-",Table_Books[[#This Row],[Published_Date]]&amp;"-")-1))/100, 1), 0)</f>
        <v>20</v>
      </c>
      <c r="AK3481" s="2" t="str">
        <f>Table_Books[[#This Row],[Title]]&amp;"_"&amp;Table_Books[[#This Row],[Author]]</f>
        <v>The Secret History_Tartt, Donna</v>
      </c>
      <c r="AL3481" s="2" t="str">
        <f>Table_Books[[#This Row],[Author]]&amp;"_"&amp;Table_Books[[#This Row],[Title]]</f>
        <v>Tartt, Donna_The Secret History</v>
      </c>
      <c r="AM3481" s="2" t="str">
        <f>Table_Books[[#This Row],[Title]]&amp;" by "&amp;Table_Books[[#This Row],[Author]]</f>
        <v>The Secret History by Tartt, Donna</v>
      </c>
    </row>
    <row r="3482" spans="1:41" x14ac:dyDescent="0.35">
      <c r="A3482" s="7" t="str">
        <f>"B-" &amp; UPPER(TRIM(Table_Books[[#This Row],[Title]])) &amp; "|" &amp; UPPER(TRIM(Table_Books[[#This Row],[Author]]))</f>
        <v>B-JERUSALEM DELIVERED (GERUSALEMME LIBERATA)|TASSO, TORQUATO</v>
      </c>
      <c r="B3482" s="35" t="str">
        <f>IF(COUNTIFS(Table_Books[Hash_ID],Table_Books[[#This Row],[Hash_ID]])&gt;1,"Y","N")</f>
        <v>N</v>
      </c>
      <c r="C3482" s="35" t="s">
        <v>19251</v>
      </c>
      <c r="D3482" s="48" t="s">
        <v>19252</v>
      </c>
      <c r="E3482" s="35"/>
      <c r="F3482" s="35"/>
      <c r="G3482" s="36"/>
      <c r="H3482" s="36"/>
      <c r="I3482" s="37"/>
      <c r="J3482" s="36"/>
      <c r="K3482" s="36"/>
      <c r="L3482" s="35"/>
      <c r="M3482" s="35"/>
      <c r="N3482" s="35"/>
      <c r="O3482" s="38"/>
      <c r="P3482" s="39"/>
      <c r="Q3482" s="10" t="s">
        <v>1860</v>
      </c>
      <c r="R3482" s="39"/>
      <c r="S3482" s="39"/>
      <c r="T3482" s="10" t="s">
        <v>1860</v>
      </c>
      <c r="U3482" s="10" t="s">
        <v>1860</v>
      </c>
      <c r="V3482" s="39"/>
      <c r="W3482" s="39"/>
      <c r="X3482" s="39"/>
      <c r="Y3482" s="39"/>
      <c r="Z3482" s="39"/>
      <c r="AA3482" s="39"/>
      <c r="AB3482" s="39"/>
      <c r="AC3482" s="35"/>
      <c r="AD3482" s="35"/>
      <c r="AE3482" s="36">
        <f>IFERROR(FLOOR(Table_Books[[#This Row],[Published_Date]],10), 0)</f>
        <v>0</v>
      </c>
      <c r="AF3482" s="35">
        <f>IFERROR(CEILING(VALUE(LEFT(Table_Books[[#This Row],[Published_Date]],FIND("-",Table_Books[[#This Row],[Published_Date]]&amp;"-")-1))/100, 1), 0)</f>
        <v>0</v>
      </c>
      <c r="AG3482" s="35"/>
      <c r="AH3482" s="35" t="s">
        <v>21587</v>
      </c>
      <c r="AI3482" s="35"/>
      <c r="AJ3482" s="35"/>
      <c r="AK3482" s="35" t="str">
        <f>Table_Books[[#This Row],[Title]]&amp;"_"&amp;Table_Books[[#This Row],[Author]]</f>
        <v>Jerusalem Delivered (Gerusalemme liberata)_Tasso, Torquato</v>
      </c>
      <c r="AL3482" s="35" t="str">
        <f>Table_Books[[#This Row],[Author]]&amp;"_"&amp;Table_Books[[#This Row],[Title]]</f>
        <v>Tasso, Torquato_Jerusalem Delivered (Gerusalemme liberata)</v>
      </c>
      <c r="AM3482" s="35" t="str">
        <f>Table_Books[[#This Row],[Title]]&amp;" by "&amp;Table_Books[[#This Row],[Author]]</f>
        <v>Jerusalem Delivered (Gerusalemme liberata) by Tasso, Torquato</v>
      </c>
      <c r="AN3482" s="35"/>
      <c r="AO3482" s="35"/>
    </row>
    <row r="3483" spans="1:41" x14ac:dyDescent="0.35">
      <c r="A3483" s="7" t="str">
        <f>"B-" &amp; UPPER(TRIM(Table_Books[[#This Row],[Title]])) &amp; "|" &amp; UPPER(TRIM(Table_Books[[#This Row],[Author]]))</f>
        <v>B-LAMENT FOR JULIA, AND OTHER STORIES|TAUBES, SUSAN</v>
      </c>
      <c r="B3483" s="28" t="str">
        <f>IF(COUNTIFS(Table_Books[Hash_ID],Table_Books[[#This Row],[Hash_ID]])&gt;1,"Y","N")</f>
        <v>N</v>
      </c>
      <c r="C3483" s="24" t="s">
        <v>14592</v>
      </c>
      <c r="D3483" s="24" t="s">
        <v>14593</v>
      </c>
      <c r="G3483" s="12"/>
      <c r="H3483" s="12"/>
      <c r="I3483" s="8"/>
      <c r="J3483" s="12"/>
      <c r="K3483" s="12"/>
      <c r="O3483" s="33"/>
      <c r="P3483" s="10"/>
      <c r="Q3483" s="10" t="s">
        <v>1860</v>
      </c>
      <c r="R3483" s="10"/>
      <c r="S3483" s="10"/>
      <c r="T3483" s="10" t="s">
        <v>1860</v>
      </c>
      <c r="U3483" s="10" t="s">
        <v>1860</v>
      </c>
      <c r="V3483" s="10"/>
      <c r="W3483" s="10"/>
      <c r="X3483" s="10"/>
      <c r="Y3483" s="10"/>
      <c r="Z3483" s="10"/>
      <c r="AA3483" s="10"/>
      <c r="AB3483" s="10"/>
      <c r="AE3483" s="12">
        <f>IFERROR(FLOOR(Table_Books[[#This Row],[Published_Date]],10), 0)</f>
        <v>0</v>
      </c>
      <c r="AF3483" s="2">
        <f>IFERROR(CEILING(VALUE(LEFT(Table_Books[[#This Row],[Published_Date]],FIND("-",Table_Books[[#This Row],[Published_Date]]&amp;"-")-1))/100, 1), 0)</f>
        <v>0</v>
      </c>
      <c r="AK3483" s="24" t="str">
        <f>Table_Books[[#This Row],[Title]]&amp;"_"&amp;Table_Books[[#This Row],[Author]]</f>
        <v>Lament for Julia, and Other Stories_Taubes, Susan</v>
      </c>
      <c r="AL3483" s="24" t="str">
        <f>Table_Books[[#This Row],[Author]]&amp;"_"&amp;Table_Books[[#This Row],[Title]]</f>
        <v>Taubes, Susan_Lament for Julia, and Other Stories</v>
      </c>
      <c r="AM3483" s="24" t="str">
        <f>Table_Books[[#This Row],[Title]]&amp;" by "&amp;Table_Books[[#This Row],[Author]]</f>
        <v>Lament for Julia, and Other Stories by Taubes, Susan</v>
      </c>
    </row>
    <row r="3484" spans="1:41" x14ac:dyDescent="0.35">
      <c r="A3484" s="7" t="str">
        <f>"B-" &amp; UPPER(TRIM(Table_Books[[#This Row],[Title]])) &amp; "|" &amp; UPPER(TRIM(Table_Books[[#This Row],[Author]]))</f>
        <v>B-GORBACHEV: HIS LIFE AND TIMES|TAUBMAN, WILLIAM</v>
      </c>
      <c r="B3484" s="28" t="str">
        <f>IF(COUNTIFS(Table_Books[Hash_ID],Table_Books[[#This Row],[Hash_ID]])&gt;1,"Y","N")</f>
        <v>N</v>
      </c>
      <c r="C3484" s="2" t="s">
        <v>5804</v>
      </c>
      <c r="D3484" s="2" t="s">
        <v>5750</v>
      </c>
      <c r="G3484" s="12"/>
      <c r="H3484" s="12"/>
      <c r="I3484" s="8"/>
      <c r="J3484" s="12"/>
      <c r="K3484" s="12"/>
      <c r="O3484" s="33"/>
      <c r="P3484" s="10"/>
      <c r="Q3484" s="10" t="s">
        <v>1860</v>
      </c>
      <c r="R3484" s="10"/>
      <c r="S3484" s="10"/>
      <c r="T3484" s="10" t="s">
        <v>1860</v>
      </c>
      <c r="U3484" s="10" t="s">
        <v>1860</v>
      </c>
      <c r="V3484" s="10"/>
      <c r="W3484" s="10"/>
      <c r="X3484" s="10"/>
      <c r="Y3484" s="10"/>
      <c r="Z3484" s="10"/>
      <c r="AA3484" s="10"/>
      <c r="AB3484" s="10"/>
      <c r="AE3484" s="12">
        <f>IFERROR(FLOOR(Table_Books[[#This Row],[Published_Date]],10), 0)</f>
        <v>0</v>
      </c>
      <c r="AF3484" s="2">
        <f>IFERROR(CEILING(VALUE(LEFT(Table_Books[[#This Row],[Published_Date]],FIND("-",Table_Books[[#This Row],[Published_Date]]&amp;"-")-1))/100, 1), 0)</f>
        <v>0</v>
      </c>
      <c r="AK3484" s="2" t="str">
        <f>Table_Books[[#This Row],[Title]]&amp;"_"&amp;Table_Books[[#This Row],[Author]]</f>
        <v>Gorbachev: His Life and Times_Taubman, William</v>
      </c>
      <c r="AL3484" s="2" t="str">
        <f>Table_Books[[#This Row],[Author]]&amp;"_"&amp;Table_Books[[#This Row],[Title]]</f>
        <v>Taubman, William_Gorbachev: His Life and Times</v>
      </c>
      <c r="AM3484" s="2" t="str">
        <f>Table_Books[[#This Row],[Title]]&amp;" by "&amp;Table_Books[[#This Row],[Author]]</f>
        <v>Gorbachev: His Life and Times by Taubman, William</v>
      </c>
    </row>
    <row r="3485" spans="1:41" x14ac:dyDescent="0.35">
      <c r="A3485" s="7" t="str">
        <f>"B-" &amp; UPPER(TRIM(Table_Books[[#This Row],[Title]])) &amp; "|" &amp; UPPER(TRIM(Table_Books[[#This Row],[Author]]))</f>
        <v>B-A SECULAR AGE|TAYLOR, CHARLES</v>
      </c>
      <c r="B3485" s="28" t="str">
        <f>IF(COUNTIFS(Table_Books[Hash_ID],Table_Books[[#This Row],[Hash_ID]])&gt;1,"Y","N")</f>
        <v>N</v>
      </c>
      <c r="C3485" s="2" t="s">
        <v>8958</v>
      </c>
      <c r="D3485" s="2" t="s">
        <v>10140</v>
      </c>
      <c r="G3485" s="12">
        <v>2007</v>
      </c>
      <c r="H3485" s="12"/>
      <c r="I3485" s="8"/>
      <c r="J3485" s="12" t="s">
        <v>8958</v>
      </c>
      <c r="K3485" s="12"/>
      <c r="O3485" s="33"/>
      <c r="P3485" s="10"/>
      <c r="Q3485" s="10" t="s">
        <v>1860</v>
      </c>
      <c r="R3485" s="10"/>
      <c r="S3485" s="10"/>
      <c r="T3485" s="10" t="s">
        <v>1860</v>
      </c>
      <c r="U3485" s="10" t="s">
        <v>1860</v>
      </c>
      <c r="V3485" s="10"/>
      <c r="W3485" s="10"/>
      <c r="X3485" s="10"/>
      <c r="Y3485" s="10"/>
      <c r="Z3485" s="10"/>
      <c r="AA3485" s="10"/>
      <c r="AB3485" s="10"/>
      <c r="AE3485" s="12">
        <f>IFERROR(FLOOR(Table_Books[[#This Row],[Published_Date]],10), 0)</f>
        <v>2000</v>
      </c>
      <c r="AF3485" s="2">
        <f>IFERROR(CEILING(VALUE(LEFT(Table_Books[[#This Row],[Published_Date]],FIND("-",Table_Books[[#This Row],[Published_Date]]&amp;"-")-1))/100, 1), 0)</f>
        <v>21</v>
      </c>
      <c r="AG3485" s="2" t="s">
        <v>10355</v>
      </c>
      <c r="AH3485" s="2" t="s">
        <v>4856</v>
      </c>
      <c r="AI3485" s="2" t="s">
        <v>9166</v>
      </c>
      <c r="AK3485" s="2" t="str">
        <f>Table_Books[[#This Row],[Title]]&amp;"_"&amp;Table_Books[[#This Row],[Author]]</f>
        <v>A Secular Age_Taylor, Charles</v>
      </c>
      <c r="AL3485" s="2" t="str">
        <f>Table_Books[[#This Row],[Author]]&amp;"_"&amp;Table_Books[[#This Row],[Title]]</f>
        <v>Taylor, Charles_A Secular Age</v>
      </c>
      <c r="AM3485" s="2" t="str">
        <f>Table_Books[[#This Row],[Title]]&amp;" by "&amp;Table_Books[[#This Row],[Author]]</f>
        <v>A Secular Age by Taylor, Charles</v>
      </c>
    </row>
    <row r="3486" spans="1:41" x14ac:dyDescent="0.35">
      <c r="A3486" s="7" t="str">
        <f>"B-" &amp; UPPER(TRIM(Table_Books[[#This Row],[Title]])) &amp; "|" &amp; UPPER(TRIM(Table_Books[[#This Row],[Author]]))</f>
        <v>B-SOURCES OF THE SELF|TAYLOR, CHARLES</v>
      </c>
      <c r="B3486" s="28" t="str">
        <f>IF(COUNTIFS(Table_Books[Hash_ID],Table_Books[[#This Row],[Hash_ID]])&gt;1,"Y","N")</f>
        <v>Y</v>
      </c>
      <c r="C3486" s="2" t="s">
        <v>8877</v>
      </c>
      <c r="D3486" s="2" t="s">
        <v>10140</v>
      </c>
      <c r="G3486" s="12">
        <v>1989</v>
      </c>
      <c r="H3486" s="12"/>
      <c r="I3486" s="8"/>
      <c r="J3486" s="12" t="s">
        <v>8877</v>
      </c>
      <c r="K3486" s="12"/>
      <c r="O3486" s="33"/>
      <c r="P3486" s="10"/>
      <c r="Q3486" s="10" t="s">
        <v>1860</v>
      </c>
      <c r="R3486" s="10"/>
      <c r="S3486" s="10"/>
      <c r="T3486" s="10" t="s">
        <v>1860</v>
      </c>
      <c r="U3486" s="10" t="s">
        <v>1860</v>
      </c>
      <c r="V3486" s="10"/>
      <c r="W3486" s="10"/>
      <c r="X3486" s="10"/>
      <c r="Y3486" s="10"/>
      <c r="Z3486" s="10"/>
      <c r="AA3486" s="10"/>
      <c r="AB3486" s="10"/>
      <c r="AE3486" s="12">
        <f>IFERROR(FLOOR(Table_Books[[#This Row],[Published_Date]],10), 0)</f>
        <v>1980</v>
      </c>
      <c r="AF3486" s="2">
        <f>IFERROR(CEILING(VALUE(LEFT(Table_Books[[#This Row],[Published_Date]],FIND("-",Table_Books[[#This Row],[Published_Date]]&amp;"-")-1))/100, 1), 0)</f>
        <v>20</v>
      </c>
      <c r="AG3486" s="2" t="s">
        <v>10355</v>
      </c>
      <c r="AH3486" s="2" t="s">
        <v>4856</v>
      </c>
      <c r="AI3486" s="2" t="s">
        <v>10405</v>
      </c>
      <c r="AK3486" s="2" t="str">
        <f>Table_Books[[#This Row],[Title]]&amp;"_"&amp;Table_Books[[#This Row],[Author]]</f>
        <v>Sources of the Self_Taylor, Charles</v>
      </c>
      <c r="AL3486" s="2" t="str">
        <f>Table_Books[[#This Row],[Author]]&amp;"_"&amp;Table_Books[[#This Row],[Title]]</f>
        <v>Taylor, Charles_Sources of the Self</v>
      </c>
      <c r="AM3486" s="2" t="str">
        <f>Table_Books[[#This Row],[Title]]&amp;" by "&amp;Table_Books[[#This Row],[Author]]</f>
        <v>Sources of the Self by Taylor, Charles</v>
      </c>
    </row>
    <row r="3487" spans="1:41" x14ac:dyDescent="0.35">
      <c r="A3487" s="7" t="str">
        <f>"B-" &amp; UPPER(TRIM(Table_Books[[#This Row],[Title]])) &amp; "|" &amp; UPPER(TRIM(Table_Books[[#This Row],[Author]]))</f>
        <v>B-SOURCES OF THE SELF|TAYLOR, CHARLES</v>
      </c>
      <c r="B3487" s="35" t="str">
        <f>IF(COUNTIFS(Table_Books[Hash_ID],Table_Books[[#This Row],[Hash_ID]])&gt;1,"Y","N")</f>
        <v>Y</v>
      </c>
      <c r="C3487" s="35" t="s">
        <v>8877</v>
      </c>
      <c r="D3487" s="35" t="s">
        <v>10140</v>
      </c>
      <c r="E3487" s="35"/>
      <c r="F3487" s="35"/>
      <c r="G3487" s="36"/>
      <c r="H3487" s="36"/>
      <c r="I3487" s="37"/>
      <c r="J3487" s="36"/>
      <c r="K3487" s="36"/>
      <c r="L3487" s="35"/>
      <c r="M3487" s="35"/>
      <c r="N3487" s="35"/>
      <c r="O3487" s="38"/>
      <c r="P3487" s="39"/>
      <c r="Q3487" s="10" t="s">
        <v>1860</v>
      </c>
      <c r="R3487" s="39"/>
      <c r="S3487" s="39"/>
      <c r="T3487" s="10" t="s">
        <v>1860</v>
      </c>
      <c r="U3487" s="10" t="s">
        <v>1860</v>
      </c>
      <c r="V3487" s="39"/>
      <c r="W3487" s="39"/>
      <c r="X3487" s="39"/>
      <c r="Y3487" s="39"/>
      <c r="Z3487" s="39"/>
      <c r="AA3487" s="39"/>
      <c r="AB3487" s="39"/>
      <c r="AC3487" s="35"/>
      <c r="AD3487" s="35"/>
      <c r="AE3487" s="36">
        <f>IFERROR(FLOOR(Table_Books[[#This Row],[Published_Date]],10), 0)</f>
        <v>0</v>
      </c>
      <c r="AF3487" s="35">
        <f>IFERROR(CEILING(VALUE(LEFT(Table_Books[[#This Row],[Published_Date]],FIND("-",Table_Books[[#This Row],[Published_Date]]&amp;"-")-1))/100, 1), 0)</f>
        <v>0</v>
      </c>
      <c r="AG3487" s="35"/>
      <c r="AH3487" s="35" t="s">
        <v>21602</v>
      </c>
      <c r="AI3487" s="35"/>
      <c r="AJ3487" s="35"/>
      <c r="AK3487" s="35" t="str">
        <f>Table_Books[[#This Row],[Title]]&amp;"_"&amp;Table_Books[[#This Row],[Author]]</f>
        <v>Sources of the Self_Taylor, Charles</v>
      </c>
      <c r="AL3487" s="35" t="str">
        <f>Table_Books[[#This Row],[Author]]&amp;"_"&amp;Table_Books[[#This Row],[Title]]</f>
        <v>Taylor, Charles_Sources of the Self</v>
      </c>
      <c r="AM3487" s="35" t="str">
        <f>Table_Books[[#This Row],[Title]]&amp;" by "&amp;Table_Books[[#This Row],[Author]]</f>
        <v>Sources of the Self by Taylor, Charles</v>
      </c>
      <c r="AN3487" s="35"/>
      <c r="AO3487" s="35"/>
    </row>
    <row r="3488" spans="1:41" x14ac:dyDescent="0.35">
      <c r="A3488" s="7" t="str">
        <f>"B-" &amp; UPPER(TRIM(Table_Books[[#This Row],[Title]])) &amp; "|" &amp; UPPER(TRIM(Table_Books[[#This Row],[Author]]))</f>
        <v>B-A GAME OF HIDE AND SEEK|TAYLOR, ELIZABETH</v>
      </c>
      <c r="B3488" s="28" t="str">
        <f>IF(COUNTIFS(Table_Books[Hash_ID],Table_Books[[#This Row],[Hash_ID]])&gt;1,"Y","N")</f>
        <v>N</v>
      </c>
      <c r="C3488" s="2" t="s">
        <v>7092</v>
      </c>
      <c r="D3488" s="2" t="s">
        <v>7093</v>
      </c>
      <c r="G3488" s="12"/>
      <c r="H3488" s="12"/>
      <c r="I3488" s="8" t="s">
        <v>7023</v>
      </c>
      <c r="J3488" s="12"/>
      <c r="K3488" s="12"/>
      <c r="O3488" s="33"/>
      <c r="P3488" s="10"/>
      <c r="Q3488" s="10" t="s">
        <v>1860</v>
      </c>
      <c r="R3488" s="10"/>
      <c r="S3488" s="10"/>
      <c r="T3488" s="10" t="s">
        <v>1860</v>
      </c>
      <c r="U3488" s="10" t="s">
        <v>1860</v>
      </c>
      <c r="V3488" s="10"/>
      <c r="W3488" s="10"/>
      <c r="X3488" s="10"/>
      <c r="Y3488" s="10"/>
      <c r="Z3488" s="10"/>
      <c r="AA3488" s="10"/>
      <c r="AB3488" s="10"/>
      <c r="AE3488" s="12">
        <f>IFERROR(FLOOR(Table_Books[[#This Row],[Published_Date]],10), 0)</f>
        <v>0</v>
      </c>
      <c r="AF3488" s="2">
        <f>IFERROR(CEILING(VALUE(LEFT(Table_Books[[#This Row],[Published_Date]],FIND("-",Table_Books[[#This Row],[Published_Date]]&amp;"-")-1))/100, 1), 0)</f>
        <v>0</v>
      </c>
      <c r="AK3488" s="2" t="str">
        <f>Table_Books[[#This Row],[Title]]&amp;"_"&amp;Table_Books[[#This Row],[Author]]</f>
        <v>A Game of Hide and Seek_Taylor, Elizabeth</v>
      </c>
      <c r="AL3488" s="2" t="str">
        <f>Table_Books[[#This Row],[Author]]&amp;"_"&amp;Table_Books[[#This Row],[Title]]</f>
        <v>Taylor, Elizabeth_A Game of Hide and Seek</v>
      </c>
      <c r="AM3488" s="2" t="str">
        <f>Table_Books[[#This Row],[Title]]&amp;" by "&amp;Table_Books[[#This Row],[Author]]</f>
        <v>A Game of Hide and Seek by Taylor, Elizabeth</v>
      </c>
    </row>
    <row r="3489" spans="1:41" x14ac:dyDescent="0.35">
      <c r="A3489" s="7" t="str">
        <f>"B-" &amp; UPPER(TRIM(Table_Books[[#This Row],[Title]])) &amp; "|" &amp; UPPER(TRIM(Table_Books[[#This Row],[Author]]))</f>
        <v>B-CHILDREN OF TIME|TCHAIKOVSKY, ADRIAN</v>
      </c>
      <c r="B3489" s="28" t="str">
        <f>IF(COUNTIFS(Table_Books[Hash_ID],Table_Books[[#This Row],[Hash_ID]])&gt;1,"Y","N")</f>
        <v>N</v>
      </c>
      <c r="C3489" s="2" t="s">
        <v>6957</v>
      </c>
      <c r="D3489" s="2" t="s">
        <v>8411</v>
      </c>
      <c r="G3489" s="12"/>
      <c r="H3489" s="12"/>
      <c r="I3489" s="8"/>
      <c r="J3489" s="12"/>
      <c r="K3489" s="12"/>
      <c r="O3489" s="33"/>
      <c r="P3489" s="10"/>
      <c r="Q3489" s="10" t="s">
        <v>1860</v>
      </c>
      <c r="R3489" s="10"/>
      <c r="S3489" s="10"/>
      <c r="T3489" s="10" t="s">
        <v>1860</v>
      </c>
      <c r="U3489" s="10" t="s">
        <v>1860</v>
      </c>
      <c r="V3489" s="10"/>
      <c r="W3489" s="10"/>
      <c r="X3489" s="10"/>
      <c r="Y3489" s="10"/>
      <c r="Z3489" s="10"/>
      <c r="AA3489" s="10"/>
      <c r="AB3489" s="10"/>
      <c r="AE3489" s="12">
        <f>IFERROR(FLOOR(Table_Books[[#This Row],[Published_Date]],10), 0)</f>
        <v>0</v>
      </c>
      <c r="AF3489" s="2">
        <f>IFERROR(CEILING(VALUE(LEFT(Table_Books[[#This Row],[Published_Date]],FIND("-",Table_Books[[#This Row],[Published_Date]]&amp;"-")-1))/100, 1), 0)</f>
        <v>0</v>
      </c>
      <c r="AK3489" s="2" t="str">
        <f>Table_Books[[#This Row],[Title]]&amp;"_"&amp;Table_Books[[#This Row],[Author]]</f>
        <v>Children of Time_Tchaikovsky, Adrian</v>
      </c>
      <c r="AL3489" s="2" t="str">
        <f>Table_Books[[#This Row],[Author]]&amp;"_"&amp;Table_Books[[#This Row],[Title]]</f>
        <v>Tchaikovsky, Adrian_Children of Time</v>
      </c>
      <c r="AM3489" s="2" t="str">
        <f>Table_Books[[#This Row],[Title]]&amp;" by "&amp;Table_Books[[#This Row],[Author]]</f>
        <v>Children of Time by Tchaikovsky, Adrian</v>
      </c>
    </row>
    <row r="3490" spans="1:41" x14ac:dyDescent="0.35">
      <c r="A3490" s="7" t="str">
        <f>"B-" &amp; UPPER(TRIM(Table_Books[[#This Row],[Title]])) &amp; "|" &amp; UPPER(TRIM(Table_Books[[#This Row],[Author]]))</f>
        <v>B-THE SYMBOLIST PRINTS OF ODILON REDON|TED GOTT</v>
      </c>
      <c r="B3490" s="28" t="str">
        <f>IF(COUNTIFS(Table_Books[Hash_ID],Table_Books[[#This Row],[Hash_ID]])&gt;1,"Y","N")</f>
        <v>N</v>
      </c>
      <c r="C3490" s="2" t="s">
        <v>16121</v>
      </c>
      <c r="D3490" s="43" t="s">
        <v>16122</v>
      </c>
      <c r="G3490" s="12"/>
      <c r="H3490" s="12"/>
      <c r="I3490" s="8"/>
      <c r="J3490" s="12"/>
      <c r="K3490" s="12"/>
      <c r="O3490" s="33"/>
      <c r="P3490" s="10"/>
      <c r="Q3490" s="10" t="s">
        <v>1860</v>
      </c>
      <c r="R3490" s="10"/>
      <c r="S3490" s="10"/>
      <c r="T3490" s="10" t="s">
        <v>1860</v>
      </c>
      <c r="U3490" s="10" t="s">
        <v>1860</v>
      </c>
      <c r="V3490" s="10"/>
      <c r="W3490" s="10"/>
      <c r="X3490" s="10"/>
      <c r="Y3490" s="10"/>
      <c r="Z3490" s="10"/>
      <c r="AA3490" s="10"/>
      <c r="AB3490" s="10"/>
      <c r="AE3490" s="12">
        <f>IFERROR(FLOOR(Table_Books[[#This Row],[Published_Date]],10), 0)</f>
        <v>0</v>
      </c>
      <c r="AF3490" s="2">
        <f>IFERROR(CEILING(VALUE(LEFT(Table_Books[[#This Row],[Published_Date]],FIND("-",Table_Books[[#This Row],[Published_Date]]&amp;"-")-1))/100, 1), 0)</f>
        <v>0</v>
      </c>
      <c r="AJ3490" s="2" t="s">
        <v>16093</v>
      </c>
      <c r="AK3490" s="2" t="str">
        <f>Table_Books[[#This Row],[Title]]&amp;"_"&amp;Table_Books[[#This Row],[Author]]</f>
        <v>The Symbolist Prints of Odilon Redon_Ted Gott</v>
      </c>
      <c r="AL3490" s="2" t="str">
        <f>Table_Books[[#This Row],[Author]]&amp;"_"&amp;Table_Books[[#This Row],[Title]]</f>
        <v>Ted Gott_The Symbolist Prints of Odilon Redon</v>
      </c>
      <c r="AM3490" s="2" t="str">
        <f>Table_Books[[#This Row],[Title]]&amp;" by "&amp;Table_Books[[#This Row],[Author]]</f>
        <v>The Symbolist Prints of Odilon Redon by Ted Gott</v>
      </c>
    </row>
    <row r="3491" spans="1:41" x14ac:dyDescent="0.35">
      <c r="A3491" s="7" t="str">
        <f>"B-" &amp; UPPER(TRIM(Table_Books[[#This Row],[Title]])) &amp; "|" &amp; UPPER(TRIM(Table_Books[[#This Row],[Author]]))</f>
        <v>B-HEATHCLIFF'S TALE|TENNANT, EMMA</v>
      </c>
      <c r="B3491" s="28" t="str">
        <f>IF(COUNTIFS(Table_Books[Hash_ID],Table_Books[[#This Row],[Hash_ID]])&gt;1,"Y","N")</f>
        <v>N</v>
      </c>
      <c r="C3491" s="2" t="s">
        <v>8028</v>
      </c>
      <c r="D3491" s="2" t="s">
        <v>8452</v>
      </c>
      <c r="G3491" s="12"/>
      <c r="H3491" s="12">
        <v>2005</v>
      </c>
      <c r="I3491" s="8" t="s">
        <v>7930</v>
      </c>
      <c r="J3491" s="12"/>
      <c r="K3491" s="12"/>
      <c r="O3491" s="33"/>
      <c r="P3491" s="10"/>
      <c r="Q3491" s="10" t="s">
        <v>1860</v>
      </c>
      <c r="R3491" s="10"/>
      <c r="S3491" s="10"/>
      <c r="T3491" s="10" t="s">
        <v>1860</v>
      </c>
      <c r="U3491" s="10" t="s">
        <v>1860</v>
      </c>
      <c r="V3491" s="10"/>
      <c r="W3491" s="10"/>
      <c r="X3491" s="10"/>
      <c r="Y3491" s="10"/>
      <c r="Z3491" s="10"/>
      <c r="AA3491" s="10"/>
      <c r="AB3491" s="10"/>
      <c r="AE3491" s="12">
        <f>IFERROR(FLOOR(Table_Books[[#This Row],[Published_Date]],10), 0)</f>
        <v>0</v>
      </c>
      <c r="AF3491" s="2">
        <f>IFERROR(CEILING(VALUE(LEFT(Table_Books[[#This Row],[Published_Date]],FIND("-",Table_Books[[#This Row],[Published_Date]]&amp;"-")-1))/100, 1), 0)</f>
        <v>0</v>
      </c>
      <c r="AK3491" s="2" t="str">
        <f>Table_Books[[#This Row],[Title]]&amp;"_"&amp;Table_Books[[#This Row],[Author]]</f>
        <v>Heathcliff's Tale_Tennant, Emma</v>
      </c>
      <c r="AL3491" s="2" t="str">
        <f>Table_Books[[#This Row],[Author]]&amp;"_"&amp;Table_Books[[#This Row],[Title]]</f>
        <v>Tennant, Emma_Heathcliff's Tale</v>
      </c>
      <c r="AM3491" s="2" t="str">
        <f>Table_Books[[#This Row],[Title]]&amp;" by "&amp;Table_Books[[#This Row],[Author]]</f>
        <v>Heathcliff's Tale by Tennant, Emma</v>
      </c>
    </row>
    <row r="3492" spans="1:41" x14ac:dyDescent="0.35">
      <c r="A3492" s="7" t="str">
        <f>"B-" &amp; UPPER(TRIM(Table_Books[[#This Row],[Title]])) &amp; "|" &amp; UPPER(TRIM(Table_Books[[#This Row],[Author]]))</f>
        <v>B-THE INTERIOR CASTLE / THE WAY OF PERFECTION|TERESA OF ÁVILA</v>
      </c>
      <c r="B3492" s="35" t="str">
        <f>IF(COUNTIFS(Table_Books[Hash_ID],Table_Books[[#This Row],[Hash_ID]])&gt;1,"Y","N")</f>
        <v>N</v>
      </c>
      <c r="C3492" s="35" t="s">
        <v>19269</v>
      </c>
      <c r="D3492" s="48" t="s">
        <v>19270</v>
      </c>
      <c r="E3492" s="35"/>
      <c r="F3492" s="35"/>
      <c r="G3492" s="36"/>
      <c r="H3492" s="36"/>
      <c r="I3492" s="37"/>
      <c r="J3492" s="36"/>
      <c r="K3492" s="36"/>
      <c r="L3492" s="35"/>
      <c r="M3492" s="35"/>
      <c r="N3492" s="35"/>
      <c r="O3492" s="38"/>
      <c r="P3492" s="39"/>
      <c r="Q3492" s="10" t="s">
        <v>1860</v>
      </c>
      <c r="R3492" s="39"/>
      <c r="S3492" s="39"/>
      <c r="T3492" s="10" t="s">
        <v>1860</v>
      </c>
      <c r="U3492" s="10" t="s">
        <v>1860</v>
      </c>
      <c r="V3492" s="39"/>
      <c r="W3492" s="39"/>
      <c r="X3492" s="39"/>
      <c r="Y3492" s="39"/>
      <c r="Z3492" s="39"/>
      <c r="AA3492" s="39"/>
      <c r="AB3492" s="39"/>
      <c r="AC3492" s="35"/>
      <c r="AD3492" s="35"/>
      <c r="AE3492" s="36">
        <f>IFERROR(FLOOR(Table_Books[[#This Row],[Published_Date]],10), 0)</f>
        <v>0</v>
      </c>
      <c r="AF3492" s="35">
        <f>IFERROR(CEILING(VALUE(LEFT(Table_Books[[#This Row],[Published_Date]],FIND("-",Table_Books[[#This Row],[Published_Date]]&amp;"-")-1))/100, 1), 0)</f>
        <v>0</v>
      </c>
      <c r="AG3492" s="35"/>
      <c r="AH3492" s="35" t="s">
        <v>21587</v>
      </c>
      <c r="AI3492" s="35"/>
      <c r="AJ3492" s="35"/>
      <c r="AK3492" s="35" t="str">
        <f>Table_Books[[#This Row],[Title]]&amp;"_"&amp;Table_Books[[#This Row],[Author]]</f>
        <v>The Interior Castle / The Way of Perfection_Teresa of Ávila</v>
      </c>
      <c r="AL3492" s="35" t="str">
        <f>Table_Books[[#This Row],[Author]]&amp;"_"&amp;Table_Books[[#This Row],[Title]]</f>
        <v>Teresa of Ávila_The Interior Castle / The Way of Perfection</v>
      </c>
      <c r="AM3492" s="35" t="str">
        <f>Table_Books[[#This Row],[Title]]&amp;" by "&amp;Table_Books[[#This Row],[Author]]</f>
        <v>The Interior Castle / The Way of Perfection by Teresa of Ávila</v>
      </c>
      <c r="AN3492" s="35"/>
      <c r="AO3492" s="35"/>
    </row>
    <row r="3493" spans="1:41" x14ac:dyDescent="0.35">
      <c r="A3493" s="7" t="str">
        <f>"B-" &amp; UPPER(TRIM(Table_Books[[#This Row],[Title]])) &amp; "|" &amp; UPPER(TRIM(Table_Books[[#This Row],[Author]]))</f>
        <v>B-INFINITE RESIGNATION|THACKER, EUGENE</v>
      </c>
      <c r="B3493" s="28" t="str">
        <f>IF(COUNTIFS(Table_Books[Hash_ID],Table_Books[[#This Row],[Hash_ID]])&gt;1,"Y","N")</f>
        <v>N</v>
      </c>
      <c r="C3493" s="24" t="s">
        <v>14560</v>
      </c>
      <c r="D3493" s="24" t="s">
        <v>14561</v>
      </c>
      <c r="G3493" s="12"/>
      <c r="H3493" s="12"/>
      <c r="I3493" s="8"/>
      <c r="J3493" s="12"/>
      <c r="K3493" s="12"/>
      <c r="O3493" s="33"/>
      <c r="P3493" s="10"/>
      <c r="Q3493" s="10" t="s">
        <v>1860</v>
      </c>
      <c r="R3493" s="10"/>
      <c r="S3493" s="10"/>
      <c r="T3493" s="10" t="s">
        <v>1860</v>
      </c>
      <c r="U3493" s="10" t="s">
        <v>1860</v>
      </c>
      <c r="V3493" s="10"/>
      <c r="W3493" s="10"/>
      <c r="X3493" s="10"/>
      <c r="Y3493" s="10"/>
      <c r="Z3493" s="10"/>
      <c r="AA3493" s="10"/>
      <c r="AB3493" s="10"/>
      <c r="AE3493" s="12">
        <f>IFERROR(FLOOR(Table_Books[[#This Row],[Published_Date]],10), 0)</f>
        <v>0</v>
      </c>
      <c r="AF3493" s="2">
        <f>IFERROR(CEILING(VALUE(LEFT(Table_Books[[#This Row],[Published_Date]],FIND("-",Table_Books[[#This Row],[Published_Date]]&amp;"-")-1))/100, 1), 0)</f>
        <v>0</v>
      </c>
      <c r="AK3493" s="24" t="str">
        <f>Table_Books[[#This Row],[Title]]&amp;"_"&amp;Table_Books[[#This Row],[Author]]</f>
        <v>Infinite Resignation_Thacker, Eugene</v>
      </c>
      <c r="AL3493" s="24" t="str">
        <f>Table_Books[[#This Row],[Author]]&amp;"_"&amp;Table_Books[[#This Row],[Title]]</f>
        <v>Thacker, Eugene_Infinite Resignation</v>
      </c>
      <c r="AM3493" s="24" t="str">
        <f>Table_Books[[#This Row],[Title]]&amp;" by "&amp;Table_Books[[#This Row],[Author]]</f>
        <v>Infinite Resignation by Thacker, Eugene</v>
      </c>
    </row>
    <row r="3494" spans="1:41" x14ac:dyDescent="0.35">
      <c r="A3494" s="7" t="str">
        <f>"B-" &amp; UPPER(TRIM(Table_Books[[#This Row],[Title]])) &amp; "|" &amp; UPPER(TRIM(Table_Books[[#This Row],[Author]]))</f>
        <v>B-THE LUCK OF BARRY LYNDON|THACKERAY, WILLIAM MAKEPEACE</v>
      </c>
      <c r="B3494" s="35" t="str">
        <f>IF(COUNTIFS(Table_Books[Hash_ID],Table_Books[[#This Row],[Hash_ID]])&gt;1,"Y","N")</f>
        <v>N</v>
      </c>
      <c r="C3494" s="35" t="s">
        <v>19552</v>
      </c>
      <c r="D3494" s="35" t="s">
        <v>6632</v>
      </c>
      <c r="E3494" s="35"/>
      <c r="F3494" s="35"/>
      <c r="G3494" s="36"/>
      <c r="H3494" s="36"/>
      <c r="I3494" s="37"/>
      <c r="J3494" s="36"/>
      <c r="K3494" s="36"/>
      <c r="L3494" s="35"/>
      <c r="M3494" s="35"/>
      <c r="N3494" s="35"/>
      <c r="O3494" s="38"/>
      <c r="P3494" s="39"/>
      <c r="Q3494" s="10" t="s">
        <v>1860</v>
      </c>
      <c r="R3494" s="39"/>
      <c r="S3494" s="39"/>
      <c r="T3494" s="10" t="s">
        <v>1860</v>
      </c>
      <c r="U3494" s="10" t="s">
        <v>1860</v>
      </c>
      <c r="V3494" s="39"/>
      <c r="W3494" s="39"/>
      <c r="X3494" s="39"/>
      <c r="Y3494" s="39"/>
      <c r="Z3494" s="39"/>
      <c r="AA3494" s="39"/>
      <c r="AB3494" s="39"/>
      <c r="AC3494" s="35"/>
      <c r="AD3494" s="35"/>
      <c r="AE3494" s="36">
        <f>IFERROR(FLOOR(Table_Books[[#This Row],[Published_Date]],10), 0)</f>
        <v>0</v>
      </c>
      <c r="AF3494" s="35">
        <f>IFERROR(CEILING(VALUE(LEFT(Table_Books[[#This Row],[Published_Date]],FIND("-",Table_Books[[#This Row],[Published_Date]]&amp;"-")-1))/100, 1), 0)</f>
        <v>0</v>
      </c>
      <c r="AG3494" s="35"/>
      <c r="AH3494" s="35" t="s">
        <v>21597</v>
      </c>
      <c r="AI3494" s="35"/>
      <c r="AJ3494" s="35"/>
      <c r="AK3494" s="35" t="str">
        <f>Table_Books[[#This Row],[Title]]&amp;"_"&amp;Table_Books[[#This Row],[Author]]</f>
        <v>The Luck of Barry Lyndon_Thackeray, William Makepeace</v>
      </c>
      <c r="AL3494" s="35" t="str">
        <f>Table_Books[[#This Row],[Author]]&amp;"_"&amp;Table_Books[[#This Row],[Title]]</f>
        <v>Thackeray, William Makepeace_The Luck of Barry Lyndon</v>
      </c>
      <c r="AM3494" s="35" t="str">
        <f>Table_Books[[#This Row],[Title]]&amp;" by "&amp;Table_Books[[#This Row],[Author]]</f>
        <v>The Luck of Barry Lyndon by Thackeray, William Makepeace</v>
      </c>
      <c r="AN3494" s="35"/>
      <c r="AO3494" s="35"/>
    </row>
    <row r="3495" spans="1:41" x14ac:dyDescent="0.35">
      <c r="A3495" s="7" t="str">
        <f>"B-" &amp; UPPER(TRIM(Table_Books[[#This Row],[Title]])) &amp; "|" &amp; UPPER(TRIM(Table_Books[[#This Row],[Author]]))</f>
        <v>B-VANITY FAIR|THACKERAY, WILLIAM MAKEPEACE</v>
      </c>
      <c r="B3495" s="28" t="str">
        <f>IF(COUNTIFS(Table_Books[Hash_ID],Table_Books[[#This Row],[Hash_ID]])&gt;1,"Y","N")</f>
        <v>Y</v>
      </c>
      <c r="C3495" s="2" t="s">
        <v>6629</v>
      </c>
      <c r="D3495" s="2" t="s">
        <v>6632</v>
      </c>
      <c r="G3495" s="12"/>
      <c r="H3495" s="12"/>
      <c r="I3495" s="8"/>
      <c r="J3495" s="12"/>
      <c r="K3495" s="12"/>
      <c r="O3495" s="33"/>
      <c r="P3495" s="10"/>
      <c r="Q3495" s="10" t="s">
        <v>1860</v>
      </c>
      <c r="R3495" s="10"/>
      <c r="S3495" s="10"/>
      <c r="T3495" s="10" t="s">
        <v>1860</v>
      </c>
      <c r="U3495" s="10" t="s">
        <v>1860</v>
      </c>
      <c r="V3495" s="10"/>
      <c r="W3495" s="10"/>
      <c r="X3495" s="10"/>
      <c r="Y3495" s="10"/>
      <c r="Z3495" s="10"/>
      <c r="AA3495" s="10"/>
      <c r="AB3495" s="10"/>
      <c r="AE3495" s="12">
        <f>IFERROR(FLOOR(Table_Books[[#This Row],[Published_Date]],10), 0)</f>
        <v>0</v>
      </c>
      <c r="AF3495" s="2">
        <f>IFERROR(CEILING(VALUE(LEFT(Table_Books[[#This Row],[Published_Date]],FIND("-",Table_Books[[#This Row],[Published_Date]]&amp;"-")-1))/100, 1), 0)</f>
        <v>0</v>
      </c>
      <c r="AK3495" s="2" t="str">
        <f>Table_Books[[#This Row],[Title]]&amp;"_"&amp;Table_Books[[#This Row],[Author]]</f>
        <v>Vanity Fair_Thackeray, William Makepeace</v>
      </c>
      <c r="AL3495" s="2" t="str">
        <f>Table_Books[[#This Row],[Author]]&amp;"_"&amp;Table_Books[[#This Row],[Title]]</f>
        <v>Thackeray, William Makepeace_Vanity Fair</v>
      </c>
      <c r="AM3495" s="2" t="str">
        <f>Table_Books[[#This Row],[Title]]&amp;" by "&amp;Table_Books[[#This Row],[Author]]</f>
        <v>Vanity Fair by Thackeray, William Makepeace</v>
      </c>
    </row>
    <row r="3496" spans="1:41" x14ac:dyDescent="0.35">
      <c r="A3496" s="7" t="str">
        <f>"B-" &amp; UPPER(TRIM(Table_Books[[#This Row],[Title]])) &amp; "|" &amp; UPPER(TRIM(Table_Books[[#This Row],[Author]]))</f>
        <v>B-VANITY FAIR|THACKERAY, WILLIAM MAKEPEACE</v>
      </c>
      <c r="B3496" s="35" t="str">
        <f>IF(COUNTIFS(Table_Books[Hash_ID],Table_Books[[#This Row],[Hash_ID]])&gt;1,"Y","N")</f>
        <v>Y</v>
      </c>
      <c r="C3496" s="35" t="s">
        <v>6629</v>
      </c>
      <c r="D3496" s="35" t="s">
        <v>6632</v>
      </c>
      <c r="E3496" s="35"/>
      <c r="F3496" s="35"/>
      <c r="G3496" s="36"/>
      <c r="H3496" s="36"/>
      <c r="I3496" s="37"/>
      <c r="J3496" s="36"/>
      <c r="K3496" s="36"/>
      <c r="L3496" s="35"/>
      <c r="M3496" s="35"/>
      <c r="N3496" s="35"/>
      <c r="O3496" s="38"/>
      <c r="P3496" s="39"/>
      <c r="Q3496" s="10" t="s">
        <v>1860</v>
      </c>
      <c r="R3496" s="39"/>
      <c r="S3496" s="39"/>
      <c r="T3496" s="10" t="s">
        <v>1860</v>
      </c>
      <c r="U3496" s="10" t="s">
        <v>1860</v>
      </c>
      <c r="V3496" s="39"/>
      <c r="W3496" s="39"/>
      <c r="X3496" s="39"/>
      <c r="Y3496" s="39"/>
      <c r="Z3496" s="39"/>
      <c r="AA3496" s="39"/>
      <c r="AB3496" s="39"/>
      <c r="AC3496" s="35"/>
      <c r="AD3496" s="35"/>
      <c r="AE3496" s="36">
        <f>IFERROR(FLOOR(Table_Books[[#This Row],[Published_Date]],10), 0)</f>
        <v>0</v>
      </c>
      <c r="AF3496" s="35">
        <f>IFERROR(CEILING(VALUE(LEFT(Table_Books[[#This Row],[Published_Date]],FIND("-",Table_Books[[#This Row],[Published_Date]]&amp;"-")-1))/100, 1), 0)</f>
        <v>0</v>
      </c>
      <c r="AG3496" s="35"/>
      <c r="AH3496" s="35" t="s">
        <v>21597</v>
      </c>
      <c r="AI3496" s="35"/>
      <c r="AJ3496" s="35"/>
      <c r="AK3496" s="35" t="str">
        <f>Table_Books[[#This Row],[Title]]&amp;"_"&amp;Table_Books[[#This Row],[Author]]</f>
        <v>Vanity Fair_Thackeray, William Makepeace</v>
      </c>
      <c r="AL3496" s="35" t="str">
        <f>Table_Books[[#This Row],[Author]]&amp;"_"&amp;Table_Books[[#This Row],[Title]]</f>
        <v>Thackeray, William Makepeace_Vanity Fair</v>
      </c>
      <c r="AM3496" s="35" t="str">
        <f>Table_Books[[#This Row],[Title]]&amp;" by "&amp;Table_Books[[#This Row],[Author]]</f>
        <v>Vanity Fair by Thackeray, William Makepeace</v>
      </c>
      <c r="AN3496" s="35"/>
      <c r="AO3496" s="35"/>
    </row>
    <row r="3497" spans="1:41" x14ac:dyDescent="0.35">
      <c r="A3497" s="7" t="str">
        <f>"B-" &amp; UPPER(TRIM(Table_Books[[#This Row],[Title]])) &amp; "|" &amp; UPPER(TRIM(Table_Books[[#This Row],[Author]]))</f>
        <v>B-DARCONVILLE'S CAT|THEROUX, ALEXANDER</v>
      </c>
      <c r="B3497" s="28" t="str">
        <f>IF(COUNTIFS(Table_Books[Hash_ID],Table_Books[[#This Row],[Hash_ID]])&gt;1,"Y","N")</f>
        <v>N</v>
      </c>
      <c r="C3497" s="2" t="s">
        <v>5748</v>
      </c>
      <c r="D3497" s="2" t="s">
        <v>5749</v>
      </c>
      <c r="G3497" s="12"/>
      <c r="H3497" s="12"/>
      <c r="I3497" s="8"/>
      <c r="J3497" s="12"/>
      <c r="K3497" s="12"/>
      <c r="O3497" s="33">
        <v>4</v>
      </c>
      <c r="P3497" s="10"/>
      <c r="Q3497" s="10" t="s">
        <v>1860</v>
      </c>
      <c r="R3497" s="10"/>
      <c r="S3497" s="10"/>
      <c r="T3497" s="10" t="s">
        <v>1860</v>
      </c>
      <c r="U3497" s="10" t="s">
        <v>1860</v>
      </c>
      <c r="V3497" s="10" t="s">
        <v>1824</v>
      </c>
      <c r="W3497" s="10"/>
      <c r="X3497" s="10"/>
      <c r="Y3497" s="10"/>
      <c r="Z3497" s="10"/>
      <c r="AA3497" s="10"/>
      <c r="AB3497" s="10"/>
      <c r="AE3497" s="12">
        <f>IFERROR(FLOOR(Table_Books[[#This Row],[Published_Date]],10), 0)</f>
        <v>0</v>
      </c>
      <c r="AF3497" s="2">
        <f>IFERROR(CEILING(VALUE(LEFT(Table_Books[[#This Row],[Published_Date]],FIND("-",Table_Books[[#This Row],[Published_Date]]&amp;"-")-1))/100, 1), 0)</f>
        <v>0</v>
      </c>
      <c r="AK3497" s="2" t="str">
        <f>Table_Books[[#This Row],[Title]]&amp;"_"&amp;Table_Books[[#This Row],[Author]]</f>
        <v>Darconville's Cat_Theroux, Alexander</v>
      </c>
      <c r="AL3497" s="2" t="str">
        <f>Table_Books[[#This Row],[Author]]&amp;"_"&amp;Table_Books[[#This Row],[Title]]</f>
        <v>Theroux, Alexander_Darconville's Cat</v>
      </c>
      <c r="AM3497" s="2" t="str">
        <f>Table_Books[[#This Row],[Title]]&amp;" by "&amp;Table_Books[[#This Row],[Author]]</f>
        <v>Darconville's Cat by Theroux, Alexander</v>
      </c>
    </row>
    <row r="3498" spans="1:41" x14ac:dyDescent="0.35">
      <c r="A3498" s="7" t="str">
        <f>"B-" &amp; UPPER(TRIM(Table_Books[[#This Row],[Title]])) &amp; "|" &amp; UPPER(TRIM(Table_Books[[#This Row],[Author]]))</f>
        <v>B-TIRUKKURAL|THIRUVALLUVAR</v>
      </c>
      <c r="B3498" s="35" t="str">
        <f>IF(COUNTIFS(Table_Books[Hash_ID],Table_Books[[#This Row],[Hash_ID]])&gt;1,"Y","N")</f>
        <v>N</v>
      </c>
      <c r="C3498" s="35" t="s">
        <v>18926</v>
      </c>
      <c r="D3498" s="48" t="s">
        <v>18927</v>
      </c>
      <c r="E3498" s="35"/>
      <c r="F3498" s="35"/>
      <c r="G3498" s="36"/>
      <c r="H3498" s="36"/>
      <c r="I3498" s="37"/>
      <c r="J3498" s="36"/>
      <c r="K3498" s="36"/>
      <c r="L3498" s="35"/>
      <c r="M3498" s="35"/>
      <c r="N3498" s="35"/>
      <c r="O3498" s="38"/>
      <c r="P3498" s="39"/>
      <c r="Q3498" s="10" t="s">
        <v>1860</v>
      </c>
      <c r="R3498" s="39"/>
      <c r="S3498" s="39"/>
      <c r="T3498" s="10" t="s">
        <v>1860</v>
      </c>
      <c r="U3498" s="10" t="s">
        <v>1860</v>
      </c>
      <c r="V3498" s="39"/>
      <c r="W3498" s="39"/>
      <c r="X3498" s="39"/>
      <c r="Y3498" s="39"/>
      <c r="Z3498" s="39"/>
      <c r="AA3498" s="39"/>
      <c r="AB3498" s="39"/>
      <c r="AC3498" s="35"/>
      <c r="AD3498" s="35"/>
      <c r="AE3498" s="36">
        <f>IFERROR(FLOOR(Table_Books[[#This Row],[Published_Date]],10), 0)</f>
        <v>0</v>
      </c>
      <c r="AF3498" s="35">
        <f>IFERROR(CEILING(VALUE(LEFT(Table_Books[[#This Row],[Published_Date]],FIND("-",Table_Books[[#This Row],[Published_Date]]&amp;"-")-1))/100, 1), 0)</f>
        <v>0</v>
      </c>
      <c r="AG3498" s="35"/>
      <c r="AH3498" s="35" t="s">
        <v>21578</v>
      </c>
      <c r="AI3498" s="35"/>
      <c r="AJ3498" s="35"/>
      <c r="AK3498" s="35" t="str">
        <f>Table_Books[[#This Row],[Title]]&amp;"_"&amp;Table_Books[[#This Row],[Author]]</f>
        <v>Tirukkural_Thiruvalluvar</v>
      </c>
      <c r="AL3498" s="35" t="str">
        <f>Table_Books[[#This Row],[Author]]&amp;"_"&amp;Table_Books[[#This Row],[Title]]</f>
        <v>Thiruvalluvar_Tirukkural</v>
      </c>
      <c r="AM3498" s="35" t="str">
        <f>Table_Books[[#This Row],[Title]]&amp;" by "&amp;Table_Books[[#This Row],[Author]]</f>
        <v>Tirukkural by Thiruvalluvar</v>
      </c>
      <c r="AN3498" s="35"/>
      <c r="AO3498" s="35"/>
    </row>
    <row r="3499" spans="1:41" x14ac:dyDescent="0.35">
      <c r="A3499" s="7" t="str">
        <f>"B-" &amp; UPPER(TRIM(Table_Books[[#This Row],[Title]])) &amp; "|" &amp; UPPER(TRIM(Table_Books[[#This Row],[Author]]))</f>
        <v>B-THE IMITATION OF CHRIST|THOMAS À KEMPIS</v>
      </c>
      <c r="B3499" s="35" t="str">
        <f>IF(COUNTIFS(Table_Books[Hash_ID],Table_Books[[#This Row],[Hash_ID]])&gt;1,"Y","N")</f>
        <v>N</v>
      </c>
      <c r="C3499" s="35" t="s">
        <v>5776</v>
      </c>
      <c r="D3499" s="48" t="s">
        <v>19213</v>
      </c>
      <c r="E3499" s="35"/>
      <c r="F3499" s="35"/>
      <c r="G3499" s="36"/>
      <c r="H3499" s="36"/>
      <c r="I3499" s="37"/>
      <c r="J3499" s="36"/>
      <c r="K3499" s="36"/>
      <c r="L3499" s="35"/>
      <c r="M3499" s="35"/>
      <c r="N3499" s="35"/>
      <c r="O3499" s="38"/>
      <c r="P3499" s="39"/>
      <c r="Q3499" s="10" t="s">
        <v>1860</v>
      </c>
      <c r="R3499" s="39"/>
      <c r="S3499" s="39"/>
      <c r="T3499" s="10" t="s">
        <v>1860</v>
      </c>
      <c r="U3499" s="10" t="s">
        <v>1860</v>
      </c>
      <c r="V3499" s="39"/>
      <c r="W3499" s="39"/>
      <c r="X3499" s="39"/>
      <c r="Y3499" s="39"/>
      <c r="Z3499" s="39"/>
      <c r="AA3499" s="39"/>
      <c r="AB3499" s="39"/>
      <c r="AC3499" s="35"/>
      <c r="AD3499" s="35"/>
      <c r="AE3499" s="36">
        <f>IFERROR(FLOOR(Table_Books[[#This Row],[Published_Date]],10), 0)</f>
        <v>0</v>
      </c>
      <c r="AF3499" s="35">
        <f>IFERROR(CEILING(VALUE(LEFT(Table_Books[[#This Row],[Published_Date]],FIND("-",Table_Books[[#This Row],[Published_Date]]&amp;"-")-1))/100, 1), 0)</f>
        <v>0</v>
      </c>
      <c r="AG3499" s="35"/>
      <c r="AH3499" s="35" t="s">
        <v>21585</v>
      </c>
      <c r="AI3499" s="35"/>
      <c r="AJ3499" s="35"/>
      <c r="AK3499" s="35" t="str">
        <f>Table_Books[[#This Row],[Title]]&amp;"_"&amp;Table_Books[[#This Row],[Author]]</f>
        <v>The Imitation of Christ_Thomas à Kempis</v>
      </c>
      <c r="AL3499" s="35" t="str">
        <f>Table_Books[[#This Row],[Author]]&amp;"_"&amp;Table_Books[[#This Row],[Title]]</f>
        <v>Thomas à Kempis_The Imitation of Christ</v>
      </c>
      <c r="AM3499" s="35" t="str">
        <f>Table_Books[[#This Row],[Title]]&amp;" by "&amp;Table_Books[[#This Row],[Author]]</f>
        <v>The Imitation of Christ by Thomas à Kempis</v>
      </c>
      <c r="AN3499" s="35"/>
      <c r="AO3499" s="35"/>
    </row>
    <row r="3500" spans="1:41" ht="29" x14ac:dyDescent="0.35">
      <c r="A3500" s="7" t="str">
        <f>"B-" &amp; UPPER(TRIM(Table_Books[[#This Row],[Title]])) &amp; "|" &amp; UPPER(TRIM(Table_Books[[#This Row],[Author]]))</f>
        <v>B-SELECTED WRITINGS|THOMAS AQUINAS</v>
      </c>
      <c r="B3500" s="28" t="str">
        <f>IF(COUNTIFS(Table_Books[Hash_ID],Table_Books[[#This Row],[Hash_ID]])&gt;1,"Y","N")</f>
        <v>N</v>
      </c>
      <c r="C3500" s="2" t="s">
        <v>1865</v>
      </c>
      <c r="D3500" s="2" t="s">
        <v>620</v>
      </c>
      <c r="G3500" s="12" t="s">
        <v>1983</v>
      </c>
      <c r="H3500" s="12"/>
      <c r="I3500" s="8"/>
      <c r="J3500" s="12"/>
      <c r="K3500" s="12"/>
      <c r="L3500" s="2">
        <v>1120</v>
      </c>
      <c r="M3500" s="2" t="s">
        <v>1993</v>
      </c>
      <c r="O3500" s="33"/>
      <c r="P3500" s="10"/>
      <c r="Q3500" s="10" t="s">
        <v>1860</v>
      </c>
      <c r="R3500" s="10"/>
      <c r="S3500" s="10"/>
      <c r="T3500" s="10" t="s">
        <v>1860</v>
      </c>
      <c r="U3500" s="10" t="s">
        <v>1824</v>
      </c>
      <c r="V3500" s="10"/>
      <c r="W3500" s="10"/>
      <c r="X3500" s="10"/>
      <c r="Y3500" s="10"/>
      <c r="Z3500" s="10"/>
      <c r="AA3500" s="10"/>
      <c r="AB3500" s="10"/>
      <c r="AE3500" s="12">
        <f>IFERROR(FLOOR(Table_Books[[#This Row],[Published_Date]],10), 0)</f>
        <v>0</v>
      </c>
      <c r="AF3500" s="2">
        <f>IFERROR(CEILING(VALUE(LEFT(Table_Books[[#This Row],[Published_Date]],FIND("-",Table_Books[[#This Row],[Published_Date]]&amp;"-")-1))/100, 1), 0)</f>
        <v>13</v>
      </c>
      <c r="AK3500" s="2" t="str">
        <f>Table_Books[[#This Row],[Title]]&amp;"_"&amp;Table_Books[[#This Row],[Author]]</f>
        <v>Selected Writings_Thomas Aquinas</v>
      </c>
      <c r="AL3500" s="2" t="str">
        <f>Table_Books[[#This Row],[Author]]&amp;"_"&amp;Table_Books[[#This Row],[Title]]</f>
        <v>Thomas Aquinas_Selected Writings</v>
      </c>
      <c r="AM3500" s="2" t="str">
        <f>Table_Books[[#This Row],[Title]]&amp;" by "&amp;Table_Books[[#This Row],[Author]]</f>
        <v>Selected Writings by Thomas Aquinas</v>
      </c>
    </row>
    <row r="3501" spans="1:41" x14ac:dyDescent="0.35">
      <c r="A3501" s="7" t="str">
        <f>"B-" &amp; UPPER(TRIM(Table_Books[[#This Row],[Title]])) &amp; "|" &amp; UPPER(TRIM(Table_Books[[#This Row],[Author]]))</f>
        <v>B-COLLECTED POEMS|THOMAS, DYLAN</v>
      </c>
      <c r="B3501" s="28" t="str">
        <f>IF(COUNTIFS(Table_Books[Hash_ID],Table_Books[[#This Row],[Hash_ID]])&gt;1,"Y","N")</f>
        <v>N</v>
      </c>
      <c r="C3501" s="2" t="s">
        <v>6201</v>
      </c>
      <c r="D3501" s="2" t="s">
        <v>6900</v>
      </c>
      <c r="G3501" s="12"/>
      <c r="H3501" s="12"/>
      <c r="I3501" s="8"/>
      <c r="J3501" s="12"/>
      <c r="K3501" s="12"/>
      <c r="O3501" s="33"/>
      <c r="P3501" s="10"/>
      <c r="Q3501" s="10" t="s">
        <v>1860</v>
      </c>
      <c r="R3501" s="10"/>
      <c r="S3501" s="10"/>
      <c r="T3501" s="10" t="s">
        <v>1860</v>
      </c>
      <c r="U3501" s="10" t="s">
        <v>1860</v>
      </c>
      <c r="V3501" s="10"/>
      <c r="W3501" s="10"/>
      <c r="X3501" s="10"/>
      <c r="Y3501" s="10"/>
      <c r="Z3501" s="10"/>
      <c r="AA3501" s="10"/>
      <c r="AB3501" s="10"/>
      <c r="AE3501" s="12">
        <f>IFERROR(FLOOR(Table_Books[[#This Row],[Published_Date]],10), 0)</f>
        <v>0</v>
      </c>
      <c r="AF3501" s="2">
        <f>IFERROR(CEILING(VALUE(LEFT(Table_Books[[#This Row],[Published_Date]],FIND("-",Table_Books[[#This Row],[Published_Date]]&amp;"-")-1))/100, 1), 0)</f>
        <v>0</v>
      </c>
      <c r="AK3501" s="2" t="str">
        <f>Table_Books[[#This Row],[Title]]&amp;"_"&amp;Table_Books[[#This Row],[Author]]</f>
        <v>Collected Poems_Thomas, Dylan</v>
      </c>
      <c r="AL3501" s="2" t="str">
        <f>Table_Books[[#This Row],[Author]]&amp;"_"&amp;Table_Books[[#This Row],[Title]]</f>
        <v>Thomas, Dylan_Collected Poems</v>
      </c>
      <c r="AM3501" s="2" t="str">
        <f>Table_Books[[#This Row],[Title]]&amp;" by "&amp;Table_Books[[#This Row],[Author]]</f>
        <v>Collected Poems by Thomas, Dylan</v>
      </c>
    </row>
    <row r="3502" spans="1:41" x14ac:dyDescent="0.35">
      <c r="A3502" s="7" t="str">
        <f>"B-" &amp; UPPER(TRIM(Table_Books[[#This Row],[Title]])) &amp; "|" &amp; UPPER(TRIM(Table_Books[[#This Row],[Author]]))</f>
        <v>B-POEMS (COLLECTED POEMS)|THOMAS, DYLAN</v>
      </c>
      <c r="B3502" s="35" t="str">
        <f>IF(COUNTIFS(Table_Books[Hash_ID],Table_Books[[#This Row],[Hash_ID]])&gt;1,"Y","N")</f>
        <v>N</v>
      </c>
      <c r="C3502" s="35" t="s">
        <v>19697</v>
      </c>
      <c r="D3502" s="35" t="s">
        <v>6900</v>
      </c>
      <c r="E3502" s="35"/>
      <c r="F3502" s="35"/>
      <c r="G3502" s="36"/>
      <c r="H3502" s="36"/>
      <c r="I3502" s="37"/>
      <c r="J3502" s="36"/>
      <c r="K3502" s="36"/>
      <c r="L3502" s="35"/>
      <c r="M3502" s="35"/>
      <c r="N3502" s="35"/>
      <c r="O3502" s="38"/>
      <c r="P3502" s="39"/>
      <c r="Q3502" s="10" t="s">
        <v>1860</v>
      </c>
      <c r="R3502" s="39"/>
      <c r="S3502" s="39"/>
      <c r="T3502" s="10" t="s">
        <v>1860</v>
      </c>
      <c r="U3502" s="10" t="s">
        <v>1860</v>
      </c>
      <c r="V3502" s="39"/>
      <c r="W3502" s="39"/>
      <c r="X3502" s="39"/>
      <c r="Y3502" s="39"/>
      <c r="Z3502" s="39"/>
      <c r="AA3502" s="39"/>
      <c r="AB3502" s="39"/>
      <c r="AC3502" s="35"/>
      <c r="AD3502" s="35"/>
      <c r="AE3502" s="36">
        <f>IFERROR(FLOOR(Table_Books[[#This Row],[Published_Date]],10), 0)</f>
        <v>0</v>
      </c>
      <c r="AF3502" s="35">
        <f>IFERROR(CEILING(VALUE(LEFT(Table_Books[[#This Row],[Published_Date]],FIND("-",Table_Books[[#This Row],[Published_Date]]&amp;"-")-1))/100, 1), 0)</f>
        <v>0</v>
      </c>
      <c r="AG3502" s="35"/>
      <c r="AH3502" s="35" t="s">
        <v>21601</v>
      </c>
      <c r="AI3502" s="35"/>
      <c r="AJ3502" s="35"/>
      <c r="AK3502" s="35" t="str">
        <f>Table_Books[[#This Row],[Title]]&amp;"_"&amp;Table_Books[[#This Row],[Author]]</f>
        <v>Poems (Collected Poems)_Thomas, Dylan</v>
      </c>
      <c r="AL3502" s="35" t="str">
        <f>Table_Books[[#This Row],[Author]]&amp;"_"&amp;Table_Books[[#This Row],[Title]]</f>
        <v>Thomas, Dylan_Poems (Collected Poems)</v>
      </c>
      <c r="AM3502" s="35" t="str">
        <f>Table_Books[[#This Row],[Title]]&amp;" by "&amp;Table_Books[[#This Row],[Author]]</f>
        <v>Poems (Collected Poems) by Thomas, Dylan</v>
      </c>
      <c r="AN3502" s="35"/>
      <c r="AO3502" s="35"/>
    </row>
    <row r="3503" spans="1:41" ht="29" x14ac:dyDescent="0.35">
      <c r="A3503" s="7" t="str">
        <f>"B-" &amp; UPPER(TRIM(Table_Books[[#This Row],[Title]])) &amp; "|" &amp; UPPER(TRIM(Table_Books[[#This Row],[Author]]))</f>
        <v>B-RELIGION AND THE DECLINE OF MAGIC|THOMAS, KEITH</v>
      </c>
      <c r="B3503" s="28" t="str">
        <f>IF(COUNTIFS(Table_Books[Hash_ID],Table_Books[[#This Row],[Hash_ID]])&gt;1,"Y","N")</f>
        <v>N</v>
      </c>
      <c r="C3503" s="2" t="s">
        <v>8959</v>
      </c>
      <c r="D3503" s="2" t="s">
        <v>10180</v>
      </c>
      <c r="G3503" s="12">
        <v>1971</v>
      </c>
      <c r="H3503" s="12"/>
      <c r="I3503" s="8"/>
      <c r="J3503" s="12" t="s">
        <v>8959</v>
      </c>
      <c r="K3503" s="12"/>
      <c r="O3503" s="33"/>
      <c r="P3503" s="10"/>
      <c r="Q3503" s="10" t="s">
        <v>1860</v>
      </c>
      <c r="R3503" s="10"/>
      <c r="S3503" s="10"/>
      <c r="T3503" s="10" t="s">
        <v>1860</v>
      </c>
      <c r="U3503" s="10" t="s">
        <v>1860</v>
      </c>
      <c r="V3503" s="10"/>
      <c r="W3503" s="10"/>
      <c r="X3503" s="10"/>
      <c r="Y3503" s="10"/>
      <c r="Z3503" s="10"/>
      <c r="AA3503" s="10"/>
      <c r="AB3503" s="10"/>
      <c r="AE3503" s="12">
        <f>IFERROR(FLOOR(Table_Books[[#This Row],[Published_Date]],10), 0)</f>
        <v>1970</v>
      </c>
      <c r="AF3503" s="2">
        <f>IFERROR(CEILING(VALUE(LEFT(Table_Books[[#This Row],[Published_Date]],FIND("-",Table_Books[[#This Row],[Published_Date]]&amp;"-")-1))/100, 1), 0)</f>
        <v>20</v>
      </c>
      <c r="AG3503" s="2" t="s">
        <v>10363</v>
      </c>
      <c r="AH3503" s="2" t="s">
        <v>4856</v>
      </c>
      <c r="AI3503" s="2" t="s">
        <v>10419</v>
      </c>
      <c r="AK3503" s="2" t="str">
        <f>Table_Books[[#This Row],[Title]]&amp;"_"&amp;Table_Books[[#This Row],[Author]]</f>
        <v>Religion and the Decline of Magic_Thomas, Keith</v>
      </c>
      <c r="AL3503" s="2" t="str">
        <f>Table_Books[[#This Row],[Author]]&amp;"_"&amp;Table_Books[[#This Row],[Title]]</f>
        <v>Thomas, Keith_Religion and the Decline of Magic</v>
      </c>
      <c r="AM3503" s="2" t="str">
        <f>Table_Books[[#This Row],[Title]]&amp;" by "&amp;Table_Books[[#This Row],[Author]]</f>
        <v>Religion and the Decline of Magic by Thomas, Keith</v>
      </c>
    </row>
    <row r="3504" spans="1:41" x14ac:dyDescent="0.35">
      <c r="A3504" s="7" t="str">
        <f>"B-" &amp; UPPER(TRIM(Table_Books[[#This Row],[Title]])) &amp; "|" &amp; UPPER(TRIM(Table_Books[[#This Row],[Author]]))</f>
        <v>B-THE MAKING OF THE ENGLISH WORKING CLASS|THOMPSON, E.P.</v>
      </c>
      <c r="B3504" s="35" t="str">
        <f>IF(COUNTIFS(Table_Books[Hash_ID],Table_Books[[#This Row],[Hash_ID]])&gt;1,"Y","N")</f>
        <v>N</v>
      </c>
      <c r="C3504" s="35" t="s">
        <v>20118</v>
      </c>
      <c r="D3504" s="35" t="s">
        <v>20119</v>
      </c>
      <c r="E3504" s="35"/>
      <c r="F3504" s="35"/>
      <c r="G3504" s="36"/>
      <c r="H3504" s="36"/>
      <c r="I3504" s="37"/>
      <c r="J3504" s="36"/>
      <c r="K3504" s="36"/>
      <c r="L3504" s="35"/>
      <c r="M3504" s="35"/>
      <c r="N3504" s="35"/>
      <c r="O3504" s="38"/>
      <c r="P3504" s="39"/>
      <c r="Q3504" s="10" t="s">
        <v>1860</v>
      </c>
      <c r="R3504" s="39"/>
      <c r="S3504" s="39"/>
      <c r="T3504" s="10" t="s">
        <v>1860</v>
      </c>
      <c r="U3504" s="10" t="s">
        <v>1860</v>
      </c>
      <c r="V3504" s="39"/>
      <c r="W3504" s="39"/>
      <c r="X3504" s="39"/>
      <c r="Y3504" s="39"/>
      <c r="Z3504" s="39"/>
      <c r="AA3504" s="39"/>
      <c r="AB3504" s="39"/>
      <c r="AC3504" s="35"/>
      <c r="AD3504" s="35"/>
      <c r="AE3504" s="36">
        <f>IFERROR(FLOOR(Table_Books[[#This Row],[Published_Date]],10), 0)</f>
        <v>0</v>
      </c>
      <c r="AF3504" s="35">
        <f>IFERROR(CEILING(VALUE(LEFT(Table_Books[[#This Row],[Published_Date]],FIND("-",Table_Books[[#This Row],[Published_Date]]&amp;"-")-1))/100, 1), 0)</f>
        <v>0</v>
      </c>
      <c r="AG3504" s="35"/>
      <c r="AH3504" s="35"/>
      <c r="AI3504" s="35"/>
      <c r="AJ3504" s="35"/>
      <c r="AK3504" s="35" t="str">
        <f>Table_Books[[#This Row],[Title]]&amp;"_"&amp;Table_Books[[#This Row],[Author]]</f>
        <v>The Making of the English Working Class_Thompson, E.P.</v>
      </c>
      <c r="AL3504" s="35" t="str">
        <f>Table_Books[[#This Row],[Author]]&amp;"_"&amp;Table_Books[[#This Row],[Title]]</f>
        <v>Thompson, E.P._The Making of the English Working Class</v>
      </c>
      <c r="AM3504" s="35" t="str">
        <f>Table_Books[[#This Row],[Title]]&amp;" by "&amp;Table_Books[[#This Row],[Author]]</f>
        <v>The Making of the English Working Class by Thompson, E.P.</v>
      </c>
      <c r="AN3504" s="35"/>
      <c r="AO3504" s="35"/>
    </row>
    <row r="3505" spans="1:41" ht="29" x14ac:dyDescent="0.35">
      <c r="A3505" s="7" t="str">
        <f>"B-" &amp; UPPER(TRIM(Table_Books[[#This Row],[Title]])) &amp; "|" &amp; UPPER(TRIM(Table_Books[[#This Row],[Author]]))</f>
        <v>B-FEAR AND LOATHING IN LAS VEGAS: A SAVAGE JOURNEY TO THE HEART OF THE AMERICAN DREAM|THOMPSON, HUNTER S.</v>
      </c>
      <c r="B3505" s="28" t="str">
        <f>IF(COUNTIFS(Table_Books[Hash_ID],Table_Books[[#This Row],[Hash_ID]])&gt;1,"Y","N")</f>
        <v>N</v>
      </c>
      <c r="C3505" s="2" t="s">
        <v>6294</v>
      </c>
      <c r="D3505" s="2" t="s">
        <v>6910</v>
      </c>
      <c r="G3505" s="12"/>
      <c r="H3505" s="12"/>
      <c r="I3505" s="8"/>
      <c r="J3505" s="12"/>
      <c r="K3505" s="12"/>
      <c r="O3505" s="33"/>
      <c r="P3505" s="10"/>
      <c r="Q3505" s="10" t="s">
        <v>1860</v>
      </c>
      <c r="R3505" s="10"/>
      <c r="S3505" s="10"/>
      <c r="T3505" s="10" t="s">
        <v>1860</v>
      </c>
      <c r="U3505" s="10" t="s">
        <v>1860</v>
      </c>
      <c r="V3505" s="10"/>
      <c r="W3505" s="10"/>
      <c r="X3505" s="10"/>
      <c r="Y3505" s="10"/>
      <c r="Z3505" s="10"/>
      <c r="AA3505" s="10"/>
      <c r="AB3505" s="10"/>
      <c r="AE3505" s="12">
        <f>IFERROR(FLOOR(Table_Books[[#This Row],[Published_Date]],10), 0)</f>
        <v>0</v>
      </c>
      <c r="AF3505" s="2">
        <f>IFERROR(CEILING(VALUE(LEFT(Table_Books[[#This Row],[Published_Date]],FIND("-",Table_Books[[#This Row],[Published_Date]]&amp;"-")-1))/100, 1), 0)</f>
        <v>0</v>
      </c>
      <c r="AK3505" s="2" t="str">
        <f>Table_Books[[#This Row],[Title]]&amp;"_"&amp;Table_Books[[#This Row],[Author]]</f>
        <v>Fear and Loathing in Las Vegas: A Savage Journey to the Heart of the American Dream_Thompson, Hunter S.</v>
      </c>
      <c r="AL3505" s="2" t="str">
        <f>Table_Books[[#This Row],[Author]]&amp;"_"&amp;Table_Books[[#This Row],[Title]]</f>
        <v>Thompson, Hunter S._Fear and Loathing in Las Vegas: A Savage Journey to the Heart of the American Dream</v>
      </c>
      <c r="AM3505" s="2" t="str">
        <f>Table_Books[[#This Row],[Title]]&amp;" by "&amp;Table_Books[[#This Row],[Author]]</f>
        <v>Fear and Loathing in Las Vegas: A Savage Journey to the Heart of the American Dream by Thompson, Hunter S.</v>
      </c>
    </row>
    <row r="3506" spans="1:41" x14ac:dyDescent="0.35">
      <c r="A3506" s="7" t="str">
        <f>"B-" &amp; UPPER(TRIM(Table_Books[[#This Row],[Title]])) &amp; "|" &amp; UPPER(TRIM(Table_Books[[#This Row],[Author]]))</f>
        <v>B-THE RUM DIARY|THOMPSON, HUNTER S.</v>
      </c>
      <c r="B3506" s="28" t="str">
        <f>IF(COUNTIFS(Table_Books[Hash_ID],Table_Books[[#This Row],[Hash_ID]])&gt;1,"Y","N")</f>
        <v>N</v>
      </c>
      <c r="C3506" s="2" t="s">
        <v>6998</v>
      </c>
      <c r="D3506" s="2" t="s">
        <v>6910</v>
      </c>
      <c r="G3506" s="12"/>
      <c r="H3506" s="12"/>
      <c r="I3506" s="8"/>
      <c r="J3506" s="12"/>
      <c r="K3506" s="12"/>
      <c r="O3506" s="33"/>
      <c r="P3506" s="10"/>
      <c r="Q3506" s="10" t="s">
        <v>1860</v>
      </c>
      <c r="R3506" s="10"/>
      <c r="S3506" s="10"/>
      <c r="T3506" s="10" t="s">
        <v>1860</v>
      </c>
      <c r="U3506" s="10" t="s">
        <v>1860</v>
      </c>
      <c r="V3506" s="10"/>
      <c r="W3506" s="10"/>
      <c r="X3506" s="10"/>
      <c r="Y3506" s="10"/>
      <c r="Z3506" s="10"/>
      <c r="AA3506" s="10"/>
      <c r="AB3506" s="10"/>
      <c r="AE3506" s="12">
        <f>IFERROR(FLOOR(Table_Books[[#This Row],[Published_Date]],10), 0)</f>
        <v>0</v>
      </c>
      <c r="AF3506" s="2">
        <f>IFERROR(CEILING(VALUE(LEFT(Table_Books[[#This Row],[Published_Date]],FIND("-",Table_Books[[#This Row],[Published_Date]]&amp;"-")-1))/100, 1), 0)</f>
        <v>0</v>
      </c>
      <c r="AK3506" s="2" t="str">
        <f>Table_Books[[#This Row],[Title]]&amp;"_"&amp;Table_Books[[#This Row],[Author]]</f>
        <v>The Rum Diary_Thompson, Hunter S.</v>
      </c>
      <c r="AL3506" s="2" t="str">
        <f>Table_Books[[#This Row],[Author]]&amp;"_"&amp;Table_Books[[#This Row],[Title]]</f>
        <v>Thompson, Hunter S._The Rum Diary</v>
      </c>
      <c r="AM3506" s="2" t="str">
        <f>Table_Books[[#This Row],[Title]]&amp;" by "&amp;Table_Books[[#This Row],[Author]]</f>
        <v>The Rum Diary by Thompson, Hunter S.</v>
      </c>
    </row>
    <row r="3507" spans="1:41" x14ac:dyDescent="0.35">
      <c r="A3507" s="7" t="str">
        <f>"B-" &amp; UPPER(TRIM(Table_Books[[#This Row],[Title]])) &amp; "|" &amp; UPPER(TRIM(Table_Books[[#This Row],[Author]]))</f>
        <v>B-CIVIL DISOBEDIENCE|THOREAU, HENRY DAVID</v>
      </c>
      <c r="B3507" s="35" t="str">
        <f>IF(COUNTIFS(Table_Books[Hash_ID],Table_Books[[#This Row],[Hash_ID]])&gt;1,"Y","N")</f>
        <v>N</v>
      </c>
      <c r="C3507" s="35" t="s">
        <v>19576</v>
      </c>
      <c r="D3507" s="35" t="s">
        <v>7131</v>
      </c>
      <c r="E3507" s="35"/>
      <c r="F3507" s="35"/>
      <c r="G3507" s="36"/>
      <c r="H3507" s="36"/>
      <c r="I3507" s="37"/>
      <c r="J3507" s="36"/>
      <c r="K3507" s="36"/>
      <c r="L3507" s="35"/>
      <c r="M3507" s="35"/>
      <c r="N3507" s="35"/>
      <c r="O3507" s="38"/>
      <c r="P3507" s="39"/>
      <c r="Q3507" s="10" t="s">
        <v>1860</v>
      </c>
      <c r="R3507" s="39"/>
      <c r="S3507" s="39"/>
      <c r="T3507" s="10" t="s">
        <v>1860</v>
      </c>
      <c r="U3507" s="10" t="s">
        <v>1860</v>
      </c>
      <c r="V3507" s="39"/>
      <c r="W3507" s="39"/>
      <c r="X3507" s="39"/>
      <c r="Y3507" s="39"/>
      <c r="Z3507" s="39"/>
      <c r="AA3507" s="39"/>
      <c r="AB3507" s="39"/>
      <c r="AC3507" s="35"/>
      <c r="AD3507" s="35"/>
      <c r="AE3507" s="36">
        <f>IFERROR(FLOOR(Table_Books[[#This Row],[Published_Date]],10), 0)</f>
        <v>0</v>
      </c>
      <c r="AF3507" s="35">
        <f>IFERROR(CEILING(VALUE(LEFT(Table_Books[[#This Row],[Published_Date]],FIND("-",Table_Books[[#This Row],[Published_Date]]&amp;"-")-1))/100, 1), 0)</f>
        <v>0</v>
      </c>
      <c r="AG3507" s="35"/>
      <c r="AH3507" s="35" t="s">
        <v>21597</v>
      </c>
      <c r="AI3507" s="35"/>
      <c r="AJ3507" s="35"/>
      <c r="AK3507" s="35" t="str">
        <f>Table_Books[[#This Row],[Title]]&amp;"_"&amp;Table_Books[[#This Row],[Author]]</f>
        <v>Civil Disobedience_Thoreau, Henry David</v>
      </c>
      <c r="AL3507" s="35" t="str">
        <f>Table_Books[[#This Row],[Author]]&amp;"_"&amp;Table_Books[[#This Row],[Title]]</f>
        <v>Thoreau, Henry David_Civil Disobedience</v>
      </c>
      <c r="AM3507" s="35" t="str">
        <f>Table_Books[[#This Row],[Title]]&amp;" by "&amp;Table_Books[[#This Row],[Author]]</f>
        <v>Civil Disobedience by Thoreau, Henry David</v>
      </c>
      <c r="AN3507" s="35"/>
      <c r="AO3507" s="35"/>
    </row>
    <row r="3508" spans="1:41" x14ac:dyDescent="0.35">
      <c r="A3508" s="7" t="str">
        <f>"B-" &amp; UPPER(TRIM(Table_Books[[#This Row],[Title]])) &amp; "|" &amp; UPPER(TRIM(Table_Books[[#This Row],[Author]]))</f>
        <v>B-THE JOURNAL, 1837-1861|THOREAU, HENRY DAVID</v>
      </c>
      <c r="B3508" s="28" t="str">
        <f>IF(COUNTIFS(Table_Books[Hash_ID],Table_Books[[#This Row],[Hash_ID]])&gt;1,"Y","N")</f>
        <v>N</v>
      </c>
      <c r="C3508" s="2" t="s">
        <v>7130</v>
      </c>
      <c r="D3508" s="2" t="s">
        <v>7131</v>
      </c>
      <c r="G3508" s="12"/>
      <c r="H3508" s="12"/>
      <c r="I3508" s="8" t="s">
        <v>7023</v>
      </c>
      <c r="J3508" s="12"/>
      <c r="K3508" s="12"/>
      <c r="O3508" s="33"/>
      <c r="P3508" s="10"/>
      <c r="Q3508" s="10" t="s">
        <v>1860</v>
      </c>
      <c r="R3508" s="10"/>
      <c r="S3508" s="10"/>
      <c r="T3508" s="10" t="s">
        <v>1860</v>
      </c>
      <c r="U3508" s="10" t="s">
        <v>1860</v>
      </c>
      <c r="V3508" s="10"/>
      <c r="W3508" s="10"/>
      <c r="X3508" s="10"/>
      <c r="Y3508" s="10"/>
      <c r="Z3508" s="10"/>
      <c r="AA3508" s="10"/>
      <c r="AB3508" s="10"/>
      <c r="AE3508" s="12">
        <f>IFERROR(FLOOR(Table_Books[[#This Row],[Published_Date]],10), 0)</f>
        <v>0</v>
      </c>
      <c r="AF3508" s="2">
        <f>IFERROR(CEILING(VALUE(LEFT(Table_Books[[#This Row],[Published_Date]],FIND("-",Table_Books[[#This Row],[Published_Date]]&amp;"-")-1))/100, 1), 0)</f>
        <v>0</v>
      </c>
      <c r="AK3508" s="2" t="str">
        <f>Table_Books[[#This Row],[Title]]&amp;"_"&amp;Table_Books[[#This Row],[Author]]</f>
        <v>The Journal, 1837-1861_Thoreau, Henry David</v>
      </c>
      <c r="AL3508" s="2" t="str">
        <f>Table_Books[[#This Row],[Author]]&amp;"_"&amp;Table_Books[[#This Row],[Title]]</f>
        <v>Thoreau, Henry David_The Journal, 1837-1861</v>
      </c>
      <c r="AM3508" s="2" t="str">
        <f>Table_Books[[#This Row],[Title]]&amp;" by "&amp;Table_Books[[#This Row],[Author]]</f>
        <v>The Journal, 1837-1861 by Thoreau, Henry David</v>
      </c>
    </row>
    <row r="3509" spans="1:41" x14ac:dyDescent="0.35">
      <c r="A3509" s="7" t="str">
        <f>"B-" &amp; UPPER(TRIM(Table_Books[[#This Row],[Title]])) &amp; "|" &amp; UPPER(TRIM(Table_Books[[#This Row],[Author]]))</f>
        <v>B-WALDEN; OR, LIFE IN THE WOODS|THOREAU, HENRY DAVID</v>
      </c>
      <c r="B3509" s="35" t="str">
        <f>IF(COUNTIFS(Table_Books[Hash_ID],Table_Books[[#This Row],[Hash_ID]])&gt;1,"Y","N")</f>
        <v>N</v>
      </c>
      <c r="C3509" s="35" t="s">
        <v>19575</v>
      </c>
      <c r="D3509" s="35" t="s">
        <v>7131</v>
      </c>
      <c r="E3509" s="35"/>
      <c r="F3509" s="35"/>
      <c r="G3509" s="36"/>
      <c r="H3509" s="36"/>
      <c r="I3509" s="37"/>
      <c r="J3509" s="36"/>
      <c r="K3509" s="36"/>
      <c r="L3509" s="35"/>
      <c r="M3509" s="35"/>
      <c r="N3509" s="35"/>
      <c r="O3509" s="38"/>
      <c r="P3509" s="39"/>
      <c r="Q3509" s="10" t="s">
        <v>1860</v>
      </c>
      <c r="R3509" s="39"/>
      <c r="S3509" s="39"/>
      <c r="T3509" s="10" t="s">
        <v>1860</v>
      </c>
      <c r="U3509" s="10" t="s">
        <v>1860</v>
      </c>
      <c r="V3509" s="39"/>
      <c r="W3509" s="39"/>
      <c r="X3509" s="39"/>
      <c r="Y3509" s="39"/>
      <c r="Z3509" s="39"/>
      <c r="AA3509" s="39"/>
      <c r="AB3509" s="39"/>
      <c r="AC3509" s="35"/>
      <c r="AD3509" s="35"/>
      <c r="AE3509" s="36">
        <f>IFERROR(FLOOR(Table_Books[[#This Row],[Published_Date]],10), 0)</f>
        <v>0</v>
      </c>
      <c r="AF3509" s="35">
        <f>IFERROR(CEILING(VALUE(LEFT(Table_Books[[#This Row],[Published_Date]],FIND("-",Table_Books[[#This Row],[Published_Date]]&amp;"-")-1))/100, 1), 0)</f>
        <v>0</v>
      </c>
      <c r="AG3509" s="35"/>
      <c r="AH3509" s="35" t="s">
        <v>21597</v>
      </c>
      <c r="AI3509" s="35"/>
      <c r="AJ3509" s="35"/>
      <c r="AK3509" s="35" t="str">
        <f>Table_Books[[#This Row],[Title]]&amp;"_"&amp;Table_Books[[#This Row],[Author]]</f>
        <v>Walden; or, Life in the Woods_Thoreau, Henry David</v>
      </c>
      <c r="AL3509" s="35" t="str">
        <f>Table_Books[[#This Row],[Author]]&amp;"_"&amp;Table_Books[[#This Row],[Title]]</f>
        <v>Thoreau, Henry David_Walden; or, Life in the Woods</v>
      </c>
      <c r="AM3509" s="35" t="str">
        <f>Table_Books[[#This Row],[Title]]&amp;" by "&amp;Table_Books[[#This Row],[Author]]</f>
        <v>Walden; or, Life in the Woods by Thoreau, Henry David</v>
      </c>
      <c r="AN3509" s="35"/>
      <c r="AO3509" s="35"/>
    </row>
    <row r="3510" spans="1:41" ht="29" x14ac:dyDescent="0.35">
      <c r="A3510" s="7" t="str">
        <f>"B-" &amp; UPPER(TRIM(Table_Books[[#This Row],[Title]])) &amp; "|" &amp; UPPER(TRIM(Table_Books[[#This Row],[Author]]))</f>
        <v>B-KYBALION: A STUDY OF THE HERMETIC PHILOSOPHY OF ANCIENT EGYPT AND GREECE|THREE INITIATES</v>
      </c>
      <c r="B3510" s="28" t="str">
        <f>IF(COUNTIFS(Table_Books[Hash_ID],Table_Books[[#This Row],[Hash_ID]])&gt;1,"Y","N")</f>
        <v>N</v>
      </c>
      <c r="C3510" s="2" t="s">
        <v>5839</v>
      </c>
      <c r="D3510" s="2" t="s">
        <v>5767</v>
      </c>
      <c r="G3510" s="12"/>
      <c r="H3510" s="12"/>
      <c r="I3510" s="8"/>
      <c r="J3510" s="12"/>
      <c r="K3510" s="12"/>
      <c r="O3510" s="33"/>
      <c r="P3510" s="10"/>
      <c r="Q3510" s="10" t="s">
        <v>1860</v>
      </c>
      <c r="R3510" s="10"/>
      <c r="S3510" s="10"/>
      <c r="T3510" s="10" t="s">
        <v>1860</v>
      </c>
      <c r="U3510" s="10" t="s">
        <v>1860</v>
      </c>
      <c r="V3510" s="10"/>
      <c r="W3510" s="10"/>
      <c r="X3510" s="10"/>
      <c r="Y3510" s="10"/>
      <c r="Z3510" s="10"/>
      <c r="AA3510" s="10"/>
      <c r="AB3510" s="10"/>
      <c r="AE3510" s="12">
        <f>IFERROR(FLOOR(Table_Books[[#This Row],[Published_Date]],10), 0)</f>
        <v>0</v>
      </c>
      <c r="AF3510" s="2">
        <f>IFERROR(CEILING(VALUE(LEFT(Table_Books[[#This Row],[Published_Date]],FIND("-",Table_Books[[#This Row],[Published_Date]]&amp;"-")-1))/100, 1), 0)</f>
        <v>0</v>
      </c>
      <c r="AK3510" s="2" t="str">
        <f>Table_Books[[#This Row],[Title]]&amp;"_"&amp;Table_Books[[#This Row],[Author]]</f>
        <v>Kybalion: A Study of the Hermetic Philosophy of Ancient Egypt and Greece_Three Initiates</v>
      </c>
      <c r="AL3510" s="2" t="str">
        <f>Table_Books[[#This Row],[Author]]&amp;"_"&amp;Table_Books[[#This Row],[Title]]</f>
        <v>Three Initiates_Kybalion: A Study of the Hermetic Philosophy of Ancient Egypt and Greece</v>
      </c>
      <c r="AM3510" s="2" t="str">
        <f>Table_Books[[#This Row],[Title]]&amp;" by "&amp;Table_Books[[#This Row],[Author]]</f>
        <v>Kybalion: A Study of the Hermetic Philosophy of Ancient Egypt and Greece by Three Initiates</v>
      </c>
    </row>
    <row r="3511" spans="1:41" x14ac:dyDescent="0.35">
      <c r="A3511" s="7" t="str">
        <f>"B-" &amp; UPPER(TRIM(Table_Books[[#This Row],[Title]])) &amp; "|" &amp; UPPER(TRIM(Table_Books[[#This Row],[Author]]))</f>
        <v>B-THE KYBALION|THREE INITIATES</v>
      </c>
      <c r="B3511" s="28" t="str">
        <f>IF(COUNTIFS(Table_Books[Hash_ID],Table_Books[[#This Row],[Hash_ID]])&gt;1,"Y","N")</f>
        <v>N</v>
      </c>
      <c r="C3511" s="2" t="s">
        <v>8967</v>
      </c>
      <c r="D3511" s="2" t="s">
        <v>5767</v>
      </c>
      <c r="G3511" s="12">
        <v>1908</v>
      </c>
      <c r="H3511" s="12"/>
      <c r="I3511" s="8"/>
      <c r="J3511" s="12" t="s">
        <v>8967</v>
      </c>
      <c r="K3511" s="12"/>
      <c r="O3511" s="33"/>
      <c r="P3511" s="10"/>
      <c r="Q3511" s="10" t="s">
        <v>1860</v>
      </c>
      <c r="R3511" s="10"/>
      <c r="S3511" s="10"/>
      <c r="T3511" s="10" t="s">
        <v>1860</v>
      </c>
      <c r="U3511" s="10" t="s">
        <v>1860</v>
      </c>
      <c r="V3511" s="10"/>
      <c r="W3511" s="10"/>
      <c r="X3511" s="10"/>
      <c r="Y3511" s="10"/>
      <c r="Z3511" s="10"/>
      <c r="AA3511" s="10"/>
      <c r="AB3511" s="10"/>
      <c r="AE3511" s="12">
        <f>IFERROR(FLOOR(Table_Books[[#This Row],[Published_Date]],10), 0)</f>
        <v>1900</v>
      </c>
      <c r="AF3511" s="2">
        <f>IFERROR(CEILING(VALUE(LEFT(Table_Books[[#This Row],[Published_Date]],FIND("-",Table_Books[[#This Row],[Published_Date]]&amp;"-")-1))/100, 1), 0)</f>
        <v>20</v>
      </c>
      <c r="AG3511" s="2" t="s">
        <v>10381</v>
      </c>
      <c r="AH3511" s="2" t="s">
        <v>4856</v>
      </c>
      <c r="AI3511" s="2" t="s">
        <v>10423</v>
      </c>
      <c r="AK3511" s="2" t="str">
        <f>Table_Books[[#This Row],[Title]]&amp;"_"&amp;Table_Books[[#This Row],[Author]]</f>
        <v>The Kybalion_Three Initiates</v>
      </c>
      <c r="AL3511" s="2" t="str">
        <f>Table_Books[[#This Row],[Author]]&amp;"_"&amp;Table_Books[[#This Row],[Title]]</f>
        <v>Three Initiates_The Kybalion</v>
      </c>
      <c r="AM3511" s="2" t="str">
        <f>Table_Books[[#This Row],[Title]]&amp;" by "&amp;Table_Books[[#This Row],[Author]]</f>
        <v>The Kybalion by Three Initiates</v>
      </c>
    </row>
    <row r="3512" spans="1:41" x14ac:dyDescent="0.35">
      <c r="A3512" s="7" t="str">
        <f>"B-" &amp; UPPER(TRIM(Table_Books[[#This Row],[Title]])) &amp; "|" &amp; UPPER(TRIM(Table_Books[[#This Row],[Author]]))</f>
        <v>B-THE KYBALION - CENTENARY EDITION: HERMETIC PHILOSOPHY|THREE INITIATES</v>
      </c>
      <c r="B3512" s="28" t="str">
        <f>IF(COUNTIFS(Table_Books[Hash_ID],Table_Books[[#This Row],[Hash_ID]])&gt;1,"Y","N")</f>
        <v>N</v>
      </c>
      <c r="C3512" s="2" t="s">
        <v>20479</v>
      </c>
      <c r="D3512" s="2" t="s">
        <v>5767</v>
      </c>
      <c r="G3512" s="12"/>
      <c r="H3512" s="12"/>
      <c r="I3512" s="8"/>
      <c r="J3512" s="12"/>
      <c r="K3512" s="12"/>
      <c r="O3512" s="33"/>
      <c r="P3512" s="10"/>
      <c r="Q3512" s="10" t="s">
        <v>1860</v>
      </c>
      <c r="R3512" s="10"/>
      <c r="S3512" s="10"/>
      <c r="T3512" s="10" t="s">
        <v>1860</v>
      </c>
      <c r="U3512" s="10" t="s">
        <v>1860</v>
      </c>
      <c r="V3512" s="10"/>
      <c r="W3512" s="10"/>
      <c r="X3512" s="10"/>
      <c r="Y3512" s="10"/>
      <c r="Z3512" s="10"/>
      <c r="AA3512" s="10"/>
      <c r="AB3512" s="10"/>
      <c r="AE3512" s="12">
        <f>IFERROR(FLOOR(Table_Books[[#This Row],[Published_Date]],10), 0)</f>
        <v>0</v>
      </c>
      <c r="AF3512" s="2">
        <f>IFERROR(CEILING(VALUE(LEFT(Table_Books[[#This Row],[Published_Date]],FIND("-",Table_Books[[#This Row],[Published_Date]]&amp;"-")-1))/100, 1), 0)</f>
        <v>0</v>
      </c>
      <c r="AK3512" s="2" t="str">
        <f>Table_Books[[#This Row],[Title]]&amp;"_"&amp;Table_Books[[#This Row],[Author]]</f>
        <v>The Kybalion - Centenary Edition: Hermetic Philosophy_Three Initiates</v>
      </c>
      <c r="AL3512" s="2" t="str">
        <f>Table_Books[[#This Row],[Author]]&amp;"_"&amp;Table_Books[[#This Row],[Title]]</f>
        <v>Three Initiates_The Kybalion - Centenary Edition: Hermetic Philosophy</v>
      </c>
      <c r="AM3512" s="2" t="str">
        <f>Table_Books[[#This Row],[Title]]&amp;" by "&amp;Table_Books[[#This Row],[Author]]</f>
        <v>The Kybalion - Centenary Edition: Hermetic Philosophy by Three Initiates</v>
      </c>
    </row>
    <row r="3513" spans="1:41" x14ac:dyDescent="0.35">
      <c r="A3513" s="7" t="str">
        <f>"B-" &amp; UPPER(TRIM(Table_Books[[#This Row],[Title]])) &amp; "|" &amp; UPPER(TRIM(Table_Books[[#This Row],[Author]]))</f>
        <v>B-DYNAMICS OF FAITH|TILLICH, PAUL</v>
      </c>
      <c r="B3513" s="28" t="str">
        <f>IF(COUNTIFS(Table_Books[Hash_ID],Table_Books[[#This Row],[Hash_ID]])&gt;1,"Y","N")</f>
        <v>N</v>
      </c>
      <c r="C3513" s="2" t="s">
        <v>9018</v>
      </c>
      <c r="D3513" s="2" t="s">
        <v>10434</v>
      </c>
      <c r="G3513" s="12">
        <v>1957</v>
      </c>
      <c r="H3513" s="12"/>
      <c r="I3513" s="8"/>
      <c r="J3513" s="12" t="s">
        <v>9018</v>
      </c>
      <c r="K3513" s="12"/>
      <c r="O3513" s="33"/>
      <c r="P3513" s="10"/>
      <c r="Q3513" s="10" t="s">
        <v>1860</v>
      </c>
      <c r="R3513" s="10"/>
      <c r="S3513" s="10"/>
      <c r="T3513" s="10" t="s">
        <v>1860</v>
      </c>
      <c r="U3513" s="10" t="s">
        <v>1860</v>
      </c>
      <c r="V3513" s="10"/>
      <c r="W3513" s="10"/>
      <c r="X3513" s="10"/>
      <c r="Y3513" s="10"/>
      <c r="Z3513" s="10"/>
      <c r="AA3513" s="10"/>
      <c r="AB3513" s="10"/>
      <c r="AE3513" s="12">
        <f>IFERROR(FLOOR(Table_Books[[#This Row],[Published_Date]],10), 0)</f>
        <v>1950</v>
      </c>
      <c r="AF3513" s="2">
        <f>IFERROR(CEILING(VALUE(LEFT(Table_Books[[#This Row],[Published_Date]],FIND("-",Table_Books[[#This Row],[Published_Date]]&amp;"-")-1))/100, 1), 0)</f>
        <v>20</v>
      </c>
      <c r="AG3513" s="2" t="s">
        <v>10385</v>
      </c>
      <c r="AH3513" s="2" t="s">
        <v>4856</v>
      </c>
      <c r="AI3513" s="2" t="s">
        <v>9182</v>
      </c>
      <c r="AK3513" s="2" t="str">
        <f>Table_Books[[#This Row],[Title]]&amp;"_"&amp;Table_Books[[#This Row],[Author]]</f>
        <v>Dynamics of Faith_Tillich, Paul</v>
      </c>
      <c r="AL3513" s="2" t="str">
        <f>Table_Books[[#This Row],[Author]]&amp;"_"&amp;Table_Books[[#This Row],[Title]]</f>
        <v>Tillich, Paul_Dynamics of Faith</v>
      </c>
      <c r="AM3513" s="2" t="str">
        <f>Table_Books[[#This Row],[Title]]&amp;" by "&amp;Table_Books[[#This Row],[Author]]</f>
        <v>Dynamics of Faith by Tillich, Paul</v>
      </c>
    </row>
    <row r="3514" spans="1:41" x14ac:dyDescent="0.35">
      <c r="A3514" s="7" t="str">
        <f>"B-" &amp; UPPER(TRIM(Table_Books[[#This Row],[Title]])) &amp; "|" &amp; UPPER(TRIM(Table_Books[[#This Row],[Author]]))</f>
        <v>B-SYSTEMATIC THEOLOGY|TILLICH, PAUL</v>
      </c>
      <c r="B3514" s="28" t="str">
        <f>IF(COUNTIFS(Table_Books[Hash_ID],Table_Books[[#This Row],[Hash_ID]])&gt;1,"Y","N")</f>
        <v>N</v>
      </c>
      <c r="C3514" s="2" t="s">
        <v>9019</v>
      </c>
      <c r="D3514" s="2" t="s">
        <v>10434</v>
      </c>
      <c r="G3514" s="12" t="s">
        <v>10455</v>
      </c>
      <c r="H3514" s="12"/>
      <c r="I3514" s="8"/>
      <c r="J3514" s="12" t="s">
        <v>9019</v>
      </c>
      <c r="K3514" s="12"/>
      <c r="O3514" s="33"/>
      <c r="P3514" s="10"/>
      <c r="Q3514" s="10" t="s">
        <v>1860</v>
      </c>
      <c r="R3514" s="10"/>
      <c r="S3514" s="10"/>
      <c r="T3514" s="10" t="s">
        <v>1860</v>
      </c>
      <c r="U3514" s="10" t="s">
        <v>1860</v>
      </c>
      <c r="V3514" s="10"/>
      <c r="W3514" s="10"/>
      <c r="X3514" s="10"/>
      <c r="Y3514" s="10"/>
      <c r="Z3514" s="10"/>
      <c r="AA3514" s="10"/>
      <c r="AB3514" s="10"/>
      <c r="AE3514" s="12">
        <f>IFERROR(FLOOR(Table_Books[[#This Row],[Published_Date]],10), 0)</f>
        <v>0</v>
      </c>
      <c r="AF3514" s="2">
        <f>IFERROR(CEILING(VALUE(LEFT(Table_Books[[#This Row],[Published_Date]],FIND("-",Table_Books[[#This Row],[Published_Date]]&amp;"-")-1))/100, 1), 0)</f>
        <v>20</v>
      </c>
      <c r="AG3514" s="2" t="s">
        <v>10385</v>
      </c>
      <c r="AH3514" s="2" t="s">
        <v>4856</v>
      </c>
      <c r="AI3514" s="2" t="s">
        <v>9182</v>
      </c>
      <c r="AK3514" s="2" t="str">
        <f>Table_Books[[#This Row],[Title]]&amp;"_"&amp;Table_Books[[#This Row],[Author]]</f>
        <v>Systematic Theology_Tillich, Paul</v>
      </c>
      <c r="AL3514" s="2" t="str">
        <f>Table_Books[[#This Row],[Author]]&amp;"_"&amp;Table_Books[[#This Row],[Title]]</f>
        <v>Tillich, Paul_Systematic Theology</v>
      </c>
      <c r="AM3514" s="2" t="str">
        <f>Table_Books[[#This Row],[Title]]&amp;" by "&amp;Table_Books[[#This Row],[Author]]</f>
        <v>Systematic Theology by Tillich, Paul</v>
      </c>
    </row>
    <row r="3515" spans="1:41" x14ac:dyDescent="0.35">
      <c r="A3515" s="7" t="str">
        <f>"B-" &amp; UPPER(TRIM(Table_Books[[#This Row],[Title]])) &amp; "|" &amp; UPPER(TRIM(Table_Books[[#This Row],[Author]]))</f>
        <v>B-THE COURAGE TO BE|TILLICH, PAUL</v>
      </c>
      <c r="B3515" s="28" t="str">
        <f>IF(COUNTIFS(Table_Books[Hash_ID],Table_Books[[#This Row],[Hash_ID]])&gt;1,"Y","N")</f>
        <v>N</v>
      </c>
      <c r="C3515" s="2" t="s">
        <v>9017</v>
      </c>
      <c r="D3515" s="2" t="s">
        <v>10434</v>
      </c>
      <c r="G3515" s="12">
        <v>1952</v>
      </c>
      <c r="H3515" s="12"/>
      <c r="I3515" s="8"/>
      <c r="J3515" s="12" t="s">
        <v>9017</v>
      </c>
      <c r="K3515" s="12"/>
      <c r="O3515" s="33"/>
      <c r="P3515" s="10"/>
      <c r="Q3515" s="10" t="s">
        <v>1860</v>
      </c>
      <c r="R3515" s="10"/>
      <c r="S3515" s="10"/>
      <c r="T3515" s="10" t="s">
        <v>1860</v>
      </c>
      <c r="U3515" s="10" t="s">
        <v>1860</v>
      </c>
      <c r="V3515" s="10"/>
      <c r="W3515" s="10"/>
      <c r="X3515" s="10"/>
      <c r="Y3515" s="10"/>
      <c r="Z3515" s="10"/>
      <c r="AA3515" s="10"/>
      <c r="AB3515" s="10"/>
      <c r="AE3515" s="12">
        <f>IFERROR(FLOOR(Table_Books[[#This Row],[Published_Date]],10), 0)</f>
        <v>1950</v>
      </c>
      <c r="AF3515" s="2">
        <f>IFERROR(CEILING(VALUE(LEFT(Table_Books[[#This Row],[Published_Date]],FIND("-",Table_Books[[#This Row],[Published_Date]]&amp;"-")-1))/100, 1), 0)</f>
        <v>20</v>
      </c>
      <c r="AG3515" s="2" t="s">
        <v>10385</v>
      </c>
      <c r="AH3515" s="2" t="s">
        <v>4856</v>
      </c>
      <c r="AI3515" s="2" t="s">
        <v>9182</v>
      </c>
      <c r="AK3515" s="2" t="str">
        <f>Table_Books[[#This Row],[Title]]&amp;"_"&amp;Table_Books[[#This Row],[Author]]</f>
        <v>The Courage to Be_Tillich, Paul</v>
      </c>
      <c r="AL3515" s="2" t="str">
        <f>Table_Books[[#This Row],[Author]]&amp;"_"&amp;Table_Books[[#This Row],[Title]]</f>
        <v>Tillich, Paul_The Courage to Be</v>
      </c>
      <c r="AM3515" s="2" t="str">
        <f>Table_Books[[#This Row],[Title]]&amp;" by "&amp;Table_Books[[#This Row],[Author]]</f>
        <v>The Courage to Be by Tillich, Paul</v>
      </c>
    </row>
    <row r="3516" spans="1:41" ht="43.5" x14ac:dyDescent="0.35">
      <c r="A3516" s="7" t="str">
        <f>"B-" &amp; UPPER(TRIM(Table_Books[[#This Row],[Title]])) &amp; "|" &amp; UPPER(TRIM(Table_Books[[#This Row],[Author]]))</f>
        <v>B-REQUIEM (THE VIETNAM PHOTOGRAPHERS WHO DIED IN THE WAR)|TIM PAGE</v>
      </c>
      <c r="B3516" s="28" t="str">
        <f>IF(COUNTIFS(Table_Books[Hash_ID],Table_Books[[#This Row],[Hash_ID]])&gt;1,"Y","N")</f>
        <v>N</v>
      </c>
      <c r="C3516" s="2" t="s">
        <v>16039</v>
      </c>
      <c r="D3516" s="43" t="s">
        <v>16040</v>
      </c>
      <c r="G3516" s="12"/>
      <c r="H3516" s="12"/>
      <c r="I3516" s="8" t="s">
        <v>16078</v>
      </c>
      <c r="J3516" s="12"/>
      <c r="K3516" s="12"/>
      <c r="O3516" s="33"/>
      <c r="P3516" s="10"/>
      <c r="Q3516" s="10" t="s">
        <v>1860</v>
      </c>
      <c r="R3516" s="10"/>
      <c r="S3516" s="10"/>
      <c r="T3516" s="10" t="s">
        <v>1860</v>
      </c>
      <c r="U3516" s="10" t="s">
        <v>1860</v>
      </c>
      <c r="V3516" s="10"/>
      <c r="W3516" s="10"/>
      <c r="X3516" s="10"/>
      <c r="Y3516" s="10"/>
      <c r="Z3516" s="10"/>
      <c r="AA3516" s="10"/>
      <c r="AB3516" s="10"/>
      <c r="AE3516" s="12">
        <f>IFERROR(FLOOR(Table_Books[[#This Row],[Published_Date]],10), 0)</f>
        <v>0</v>
      </c>
      <c r="AF3516" s="2">
        <f>IFERROR(CEILING(VALUE(LEFT(Table_Books[[#This Row],[Published_Date]],FIND("-",Table_Books[[#This Row],[Published_Date]]&amp;"-")-1))/100, 1), 0)</f>
        <v>0</v>
      </c>
      <c r="AJ3516" s="2" t="s">
        <v>16089</v>
      </c>
      <c r="AK3516" s="2" t="str">
        <f>Table_Books[[#This Row],[Title]]&amp;"_"&amp;Table_Books[[#This Row],[Author]]</f>
        <v>Requiem (The Vietnam Photographers Who Died in the War)_Tim Page</v>
      </c>
      <c r="AL3516" s="2" t="str">
        <f>Table_Books[[#This Row],[Author]]&amp;"_"&amp;Table_Books[[#This Row],[Title]]</f>
        <v>Tim Page_Requiem (The Vietnam Photographers Who Died in the War)</v>
      </c>
      <c r="AM3516" s="2" t="str">
        <f>Table_Books[[#This Row],[Title]]&amp;" by "&amp;Table_Books[[#This Row],[Author]]</f>
        <v>Requiem (The Vietnam Photographers Who Died in the War) by Tim Page</v>
      </c>
    </row>
    <row r="3517" spans="1:41" ht="29" x14ac:dyDescent="0.35">
      <c r="A3517" s="7" t="str">
        <f>"B-" &amp; UPPER(TRIM(Table_Books[[#This Row],[Title]])) &amp; "|" &amp; UPPER(TRIM(Table_Books[[#This Row],[Author]]))</f>
        <v>B-THE TRICKSTER OF SEVILLE AND THE STONE GUEST (EL BURLADOR DE SEVILLA)|TIRSO DE MOLINA</v>
      </c>
      <c r="B3517" s="35" t="str">
        <f>IF(COUNTIFS(Table_Books[Hash_ID],Table_Books[[#This Row],[Hash_ID]])&gt;1,"Y","N")</f>
        <v>N</v>
      </c>
      <c r="C3517" s="35" t="s">
        <v>19352</v>
      </c>
      <c r="D3517" s="48" t="s">
        <v>19353</v>
      </c>
      <c r="E3517" s="35"/>
      <c r="F3517" s="35"/>
      <c r="G3517" s="36"/>
      <c r="H3517" s="36"/>
      <c r="I3517" s="37"/>
      <c r="J3517" s="36"/>
      <c r="K3517" s="36"/>
      <c r="L3517" s="35"/>
      <c r="M3517" s="35"/>
      <c r="N3517" s="35"/>
      <c r="O3517" s="38"/>
      <c r="P3517" s="39"/>
      <c r="Q3517" s="10" t="s">
        <v>1860</v>
      </c>
      <c r="R3517" s="39"/>
      <c r="S3517" s="39"/>
      <c r="T3517" s="10" t="s">
        <v>1860</v>
      </c>
      <c r="U3517" s="10" t="s">
        <v>1860</v>
      </c>
      <c r="V3517" s="39"/>
      <c r="W3517" s="39"/>
      <c r="X3517" s="39"/>
      <c r="Y3517" s="39"/>
      <c r="Z3517" s="39"/>
      <c r="AA3517" s="39"/>
      <c r="AB3517" s="39"/>
      <c r="AC3517" s="35"/>
      <c r="AD3517" s="35"/>
      <c r="AE3517" s="36">
        <f>IFERROR(FLOOR(Table_Books[[#This Row],[Published_Date]],10), 0)</f>
        <v>0</v>
      </c>
      <c r="AF3517" s="35">
        <f>IFERROR(CEILING(VALUE(LEFT(Table_Books[[#This Row],[Published_Date]],FIND("-",Table_Books[[#This Row],[Published_Date]]&amp;"-")-1))/100, 1), 0)</f>
        <v>0</v>
      </c>
      <c r="AG3517" s="35"/>
      <c r="AH3517" s="35" t="s">
        <v>21589</v>
      </c>
      <c r="AI3517" s="35"/>
      <c r="AJ3517" s="35"/>
      <c r="AK3517" s="35" t="str">
        <f>Table_Books[[#This Row],[Title]]&amp;"_"&amp;Table_Books[[#This Row],[Author]]</f>
        <v>The Trickster of Seville and the Stone Guest (El burlador de Sevilla)_Tirso de Molina</v>
      </c>
      <c r="AL3517" s="35" t="str">
        <f>Table_Books[[#This Row],[Author]]&amp;"_"&amp;Table_Books[[#This Row],[Title]]</f>
        <v>Tirso de Molina_The Trickster of Seville and the Stone Guest (El burlador de Sevilla)</v>
      </c>
      <c r="AM3517" s="35" t="str">
        <f>Table_Books[[#This Row],[Title]]&amp;" by "&amp;Table_Books[[#This Row],[Author]]</f>
        <v>The Trickster of Seville and the Stone Guest (El burlador de Sevilla) by Tirso de Molina</v>
      </c>
      <c r="AN3517" s="35"/>
      <c r="AO3517" s="35"/>
    </row>
    <row r="3518" spans="1:41" x14ac:dyDescent="0.35">
      <c r="A3518" s="7" t="str">
        <f>"B-" &amp; UPPER(TRIM(Table_Books[[#This Row],[Title]])) &amp; "|" &amp; UPPER(TRIM(Table_Books[[#This Row],[Author]]))</f>
        <v>B-EGON SCHIELE: THE PAINTINGS|TOBIAS G. NATTER</v>
      </c>
      <c r="B3518" s="28" t="str">
        <f>IF(COUNTIFS(Table_Books[Hash_ID],Table_Books[[#This Row],[Hash_ID]])&gt;1,"Y","N")</f>
        <v>N</v>
      </c>
      <c r="C3518" s="2" t="s">
        <v>15961</v>
      </c>
      <c r="D3518" s="43" t="s">
        <v>15913</v>
      </c>
      <c r="G3518" s="12"/>
      <c r="H3518" s="12"/>
      <c r="I3518" s="8" t="s">
        <v>13553</v>
      </c>
      <c r="J3518" s="12"/>
      <c r="K3518" s="12"/>
      <c r="O3518" s="33"/>
      <c r="P3518" s="10"/>
      <c r="Q3518" s="10" t="s">
        <v>1860</v>
      </c>
      <c r="R3518" s="10"/>
      <c r="S3518" s="10"/>
      <c r="T3518" s="10" t="s">
        <v>1860</v>
      </c>
      <c r="U3518" s="10" t="s">
        <v>1860</v>
      </c>
      <c r="V3518" s="10"/>
      <c r="W3518" s="10"/>
      <c r="X3518" s="10"/>
      <c r="Y3518" s="10"/>
      <c r="Z3518" s="10"/>
      <c r="AA3518" s="10"/>
      <c r="AB3518" s="10"/>
      <c r="AE3518" s="12">
        <f>IFERROR(FLOOR(Table_Books[[#This Row],[Published_Date]],10), 0)</f>
        <v>0</v>
      </c>
      <c r="AF3518" s="2">
        <f>IFERROR(CEILING(VALUE(LEFT(Table_Books[[#This Row],[Published_Date]],FIND("-",Table_Books[[#This Row],[Published_Date]]&amp;"-")-1))/100, 1), 0)</f>
        <v>0</v>
      </c>
      <c r="AK3518" s="2" t="str">
        <f>Table_Books[[#This Row],[Title]]&amp;"_"&amp;Table_Books[[#This Row],[Author]]</f>
        <v>Egon Schiele: The Paintings_Tobias G. Natter</v>
      </c>
      <c r="AL3518" s="2" t="str">
        <f>Table_Books[[#This Row],[Author]]&amp;"_"&amp;Table_Books[[#This Row],[Title]]</f>
        <v>Tobias G. Natter_Egon Schiele: The Paintings</v>
      </c>
      <c r="AM3518" s="2" t="str">
        <f>Table_Books[[#This Row],[Title]]&amp;" by "&amp;Table_Books[[#This Row],[Author]]</f>
        <v>Egon Schiele: The Paintings by Tobias G. Natter</v>
      </c>
    </row>
    <row r="3519" spans="1:41" x14ac:dyDescent="0.35">
      <c r="A3519" s="7" t="str">
        <f>"B-" &amp; UPPER(TRIM(Table_Books[[#This Row],[Title]])) &amp; "|" &amp; UPPER(TRIM(Table_Books[[#This Row],[Author]]))</f>
        <v>B-GUSTAV KLIMT: THE COMPLETE PAINTINGS|TOBIAS G. NATTER</v>
      </c>
      <c r="B3519" s="28" t="str">
        <f>IF(COUNTIFS(Table_Books[Hash_ID],Table_Books[[#This Row],[Hash_ID]])&gt;1,"Y","N")</f>
        <v>N</v>
      </c>
      <c r="C3519" s="2" t="s">
        <v>15912</v>
      </c>
      <c r="D3519" s="43" t="s">
        <v>15913</v>
      </c>
      <c r="G3519" s="12"/>
      <c r="H3519" s="12"/>
      <c r="I3519" s="8" t="s">
        <v>13553</v>
      </c>
      <c r="J3519" s="12"/>
      <c r="K3519" s="12"/>
      <c r="O3519" s="33"/>
      <c r="P3519" s="10"/>
      <c r="Q3519" s="10" t="s">
        <v>1860</v>
      </c>
      <c r="R3519" s="10"/>
      <c r="S3519" s="10"/>
      <c r="T3519" s="10" t="s">
        <v>1860</v>
      </c>
      <c r="U3519" s="10" t="s">
        <v>1860</v>
      </c>
      <c r="V3519" s="10"/>
      <c r="W3519" s="10"/>
      <c r="X3519" s="10"/>
      <c r="Y3519" s="10"/>
      <c r="Z3519" s="10"/>
      <c r="AA3519" s="10"/>
      <c r="AB3519" s="10"/>
      <c r="AE3519" s="12">
        <f>IFERROR(FLOOR(Table_Books[[#This Row],[Published_Date]],10), 0)</f>
        <v>0</v>
      </c>
      <c r="AF3519" s="2">
        <f>IFERROR(CEILING(VALUE(LEFT(Table_Books[[#This Row],[Published_Date]],FIND("-",Table_Books[[#This Row],[Published_Date]]&amp;"-")-1))/100, 1), 0)</f>
        <v>0</v>
      </c>
      <c r="AK3519" s="2" t="str">
        <f>Table_Books[[#This Row],[Title]]&amp;"_"&amp;Table_Books[[#This Row],[Author]]</f>
        <v>Gustav Klimt: The Complete Paintings_Tobias G. Natter</v>
      </c>
      <c r="AL3519" s="2" t="str">
        <f>Table_Books[[#This Row],[Author]]&amp;"_"&amp;Table_Books[[#This Row],[Title]]</f>
        <v>Tobias G. Natter_Gustav Klimt: The Complete Paintings</v>
      </c>
      <c r="AM3519" s="2" t="str">
        <f>Table_Books[[#This Row],[Title]]&amp;" by "&amp;Table_Books[[#This Row],[Author]]</f>
        <v>Gustav Klimt: The Complete Paintings by Tobias G. Natter</v>
      </c>
    </row>
    <row r="3520" spans="1:41" ht="29" x14ac:dyDescent="0.35">
      <c r="A3520" s="7" t="str">
        <f>"B-" &amp; UPPER(TRIM(Table_Books[[#This Row],[Title]])) &amp; "|" &amp; UPPER(TRIM(Table_Books[[#This Row],[Author]]))</f>
        <v>B-DRIVE YOUR PLOW OVER THE BONES OF THE DEAD|TOKARCZUK, OLGA</v>
      </c>
      <c r="B3520" s="28" t="str">
        <f>IF(COUNTIFS(Table_Books[Hash_ID],Table_Books[[#This Row],[Hash_ID]])&gt;1,"Y","N")</f>
        <v>N</v>
      </c>
      <c r="C3520" s="2" t="s">
        <v>1931</v>
      </c>
      <c r="D3520" s="2" t="s">
        <v>1979</v>
      </c>
      <c r="G3520" s="12">
        <v>2009</v>
      </c>
      <c r="H3520" s="12"/>
      <c r="I3520" s="8"/>
      <c r="J3520" s="12"/>
      <c r="K3520" s="12"/>
      <c r="L3520" s="2">
        <v>288</v>
      </c>
      <c r="M3520" s="2" t="s">
        <v>2053</v>
      </c>
      <c r="O3520" s="33"/>
      <c r="P3520" s="10">
        <v>3</v>
      </c>
      <c r="Q3520" s="10" t="s">
        <v>1824</v>
      </c>
      <c r="R3520" s="10"/>
      <c r="S3520" s="10"/>
      <c r="T3520" s="10" t="s">
        <v>1860</v>
      </c>
      <c r="U3520" s="10" t="s">
        <v>1860</v>
      </c>
      <c r="V3520" s="10"/>
      <c r="W3520" s="10"/>
      <c r="X3520" s="10"/>
      <c r="Y3520" s="10"/>
      <c r="Z3520" s="10"/>
      <c r="AA3520" s="10"/>
      <c r="AB3520" s="10"/>
      <c r="AC3520" s="2" t="s">
        <v>1824</v>
      </c>
      <c r="AE3520" s="12">
        <f>IFERROR(FLOOR(Table_Books[[#This Row],[Published_Date]],10), 0)</f>
        <v>2000</v>
      </c>
      <c r="AF3520" s="2">
        <f>IFERROR(CEILING(VALUE(LEFT(Table_Books[[#This Row],[Published_Date]],FIND("-",Table_Books[[#This Row],[Published_Date]]&amp;"-")-1))/100, 1), 0)</f>
        <v>21</v>
      </c>
      <c r="AH3520" s="2" t="s">
        <v>21602</v>
      </c>
      <c r="AK3520" s="2" t="str">
        <f>Table_Books[[#This Row],[Title]]&amp;"_"&amp;Table_Books[[#This Row],[Author]]</f>
        <v>Drive Your Plow Over the Bones of the Dead_Tokarczuk, Olga</v>
      </c>
      <c r="AL3520" s="2" t="str">
        <f>Table_Books[[#This Row],[Author]]&amp;"_"&amp;Table_Books[[#This Row],[Title]]</f>
        <v>Tokarczuk, Olga_Drive Your Plow Over the Bones of the Dead</v>
      </c>
      <c r="AM3520" s="2" t="str">
        <f>Table_Books[[#This Row],[Title]]&amp;" by "&amp;Table_Books[[#This Row],[Author]]</f>
        <v>Drive Your Plow Over the Bones of the Dead by Tokarczuk, Olga</v>
      </c>
    </row>
    <row r="3521" spans="1:41" x14ac:dyDescent="0.35">
      <c r="A3521" s="7" t="str">
        <f>"B-" &amp; UPPER(TRIM(Table_Books[[#This Row],[Title]])) &amp; "|" &amp; UPPER(TRIM(Table_Books[[#This Row],[Author]]))</f>
        <v>B-FLIGHTS|TOKARCZUK, OLGA</v>
      </c>
      <c r="B3521" s="35" t="str">
        <f>IF(COUNTIFS(Table_Books[Hash_ID],Table_Books[[#This Row],[Hash_ID]])&gt;1,"Y","N")</f>
        <v>Y</v>
      </c>
      <c r="C3521" s="35" t="s">
        <v>19842</v>
      </c>
      <c r="D3521" s="35" t="s">
        <v>1979</v>
      </c>
      <c r="E3521" s="35"/>
      <c r="F3521" s="35"/>
      <c r="G3521" s="36"/>
      <c r="H3521" s="36"/>
      <c r="I3521" s="37"/>
      <c r="J3521" s="36"/>
      <c r="K3521" s="36"/>
      <c r="L3521" s="35"/>
      <c r="M3521" s="35"/>
      <c r="N3521" s="35"/>
      <c r="O3521" s="38"/>
      <c r="P3521" s="39"/>
      <c r="Q3521" s="10" t="s">
        <v>1860</v>
      </c>
      <c r="R3521" s="39"/>
      <c r="S3521" s="39"/>
      <c r="T3521" s="10" t="s">
        <v>1860</v>
      </c>
      <c r="U3521" s="10" t="s">
        <v>1860</v>
      </c>
      <c r="V3521" s="39"/>
      <c r="W3521" s="39"/>
      <c r="X3521" s="39"/>
      <c r="Y3521" s="39"/>
      <c r="Z3521" s="39"/>
      <c r="AA3521" s="39"/>
      <c r="AB3521" s="39"/>
      <c r="AC3521" s="35"/>
      <c r="AD3521" s="35"/>
      <c r="AE3521" s="36">
        <f>IFERROR(FLOOR(Table_Books[[#This Row],[Published_Date]],10), 0)</f>
        <v>0</v>
      </c>
      <c r="AF3521" s="35">
        <f>IFERROR(CEILING(VALUE(LEFT(Table_Books[[#This Row],[Published_Date]],FIND("-",Table_Books[[#This Row],[Published_Date]]&amp;"-")-1))/100, 1), 0)</f>
        <v>0</v>
      </c>
      <c r="AG3521" s="35"/>
      <c r="AH3521" s="35" t="s">
        <v>21602</v>
      </c>
      <c r="AI3521" s="35"/>
      <c r="AJ3521" s="35"/>
      <c r="AK3521" s="35" t="str">
        <f>Table_Books[[#This Row],[Title]]&amp;"_"&amp;Table_Books[[#This Row],[Author]]</f>
        <v>Flights_Tokarczuk, Olga</v>
      </c>
      <c r="AL3521" s="35" t="str">
        <f>Table_Books[[#This Row],[Author]]&amp;"_"&amp;Table_Books[[#This Row],[Title]]</f>
        <v>Tokarczuk, Olga_Flights</v>
      </c>
      <c r="AM3521" s="35" t="str">
        <f>Table_Books[[#This Row],[Title]]&amp;" by "&amp;Table_Books[[#This Row],[Author]]</f>
        <v>Flights by Tokarczuk, Olga</v>
      </c>
      <c r="AN3521" s="35"/>
      <c r="AO3521" s="35"/>
    </row>
    <row r="3522" spans="1:41" x14ac:dyDescent="0.35">
      <c r="A3522" s="7" t="str">
        <f>"B-" &amp; UPPER(TRIM(Table_Books[[#This Row],[Title]])) &amp; "|" &amp; UPPER(TRIM(Table_Books[[#This Row],[Author]]))</f>
        <v>B-FLIGHTS|TOKARCZUK, OLGA</v>
      </c>
      <c r="B3522" s="35" t="str">
        <f>IF(COUNTIFS(Table_Books[Hash_ID],Table_Books[[#This Row],[Hash_ID]])&gt;1,"Y","N")</f>
        <v>Y</v>
      </c>
      <c r="C3522" s="35" t="s">
        <v>19842</v>
      </c>
      <c r="D3522" s="35" t="s">
        <v>1979</v>
      </c>
      <c r="E3522" s="35"/>
      <c r="F3522" s="35"/>
      <c r="G3522" s="36"/>
      <c r="H3522" s="36"/>
      <c r="I3522" s="37"/>
      <c r="J3522" s="36"/>
      <c r="K3522" s="36"/>
      <c r="L3522" s="35"/>
      <c r="M3522" s="35"/>
      <c r="N3522" s="35"/>
      <c r="O3522" s="38"/>
      <c r="P3522" s="39"/>
      <c r="Q3522" s="10" t="s">
        <v>1860</v>
      </c>
      <c r="R3522" s="39"/>
      <c r="S3522" s="39"/>
      <c r="T3522" s="10" t="s">
        <v>1860</v>
      </c>
      <c r="U3522" s="10" t="s">
        <v>1860</v>
      </c>
      <c r="V3522" s="39"/>
      <c r="W3522" s="39"/>
      <c r="X3522" s="39"/>
      <c r="Y3522" s="39"/>
      <c r="Z3522" s="39"/>
      <c r="AA3522" s="39"/>
      <c r="AB3522" s="39"/>
      <c r="AC3522" s="35"/>
      <c r="AD3522" s="35"/>
      <c r="AE3522" s="36">
        <f>IFERROR(FLOOR(Table_Books[[#This Row],[Published_Date]],10), 0)</f>
        <v>0</v>
      </c>
      <c r="AF3522" s="35">
        <f>IFERROR(CEILING(VALUE(LEFT(Table_Books[[#This Row],[Published_Date]],FIND("-",Table_Books[[#This Row],[Published_Date]]&amp;"-")-1))/100, 1), 0)</f>
        <v>0</v>
      </c>
      <c r="AG3522" s="35"/>
      <c r="AH3522" s="35"/>
      <c r="AI3522" s="35"/>
      <c r="AJ3522" s="35"/>
      <c r="AK3522" s="35" t="str">
        <f>Table_Books[[#This Row],[Title]]&amp;"_"&amp;Table_Books[[#This Row],[Author]]</f>
        <v>Flights_Tokarczuk, Olga</v>
      </c>
      <c r="AL3522" s="35" t="str">
        <f>Table_Books[[#This Row],[Author]]&amp;"_"&amp;Table_Books[[#This Row],[Title]]</f>
        <v>Tokarczuk, Olga_Flights</v>
      </c>
      <c r="AM3522" s="35" t="str">
        <f>Table_Books[[#This Row],[Title]]&amp;" by "&amp;Table_Books[[#This Row],[Author]]</f>
        <v>Flights by Tokarczuk, Olga</v>
      </c>
      <c r="AN3522" s="35"/>
      <c r="AO3522" s="35"/>
    </row>
    <row r="3523" spans="1:41" x14ac:dyDescent="0.35">
      <c r="A3523" s="7" t="str">
        <f>"B-" &amp; UPPER(TRIM(Table_Books[[#This Row],[Title]])) &amp; "|" &amp; UPPER(TRIM(Table_Books[[#This Row],[Author]]))</f>
        <v>B-THE BOOKS OF JACOB|TOKARCZUK, OLGA</v>
      </c>
      <c r="B3523" s="35" t="str">
        <f>IF(COUNTIFS(Table_Books[Hash_ID],Table_Books[[#This Row],[Hash_ID]])&gt;1,"Y","N")</f>
        <v>N</v>
      </c>
      <c r="C3523" s="35" t="s">
        <v>8574</v>
      </c>
      <c r="D3523" s="35" t="s">
        <v>1979</v>
      </c>
      <c r="E3523" s="35"/>
      <c r="F3523" s="35"/>
      <c r="G3523" s="36"/>
      <c r="H3523" s="36"/>
      <c r="I3523" s="37"/>
      <c r="J3523" s="36"/>
      <c r="K3523" s="36"/>
      <c r="L3523" s="35"/>
      <c r="M3523" s="35"/>
      <c r="N3523" s="35"/>
      <c r="O3523" s="38"/>
      <c r="P3523" s="39"/>
      <c r="Q3523" s="10" t="s">
        <v>1860</v>
      </c>
      <c r="R3523" s="39"/>
      <c r="S3523" s="39"/>
      <c r="T3523" s="10" t="s">
        <v>1860</v>
      </c>
      <c r="U3523" s="10" t="s">
        <v>1860</v>
      </c>
      <c r="V3523" s="39"/>
      <c r="W3523" s="39"/>
      <c r="X3523" s="39"/>
      <c r="Y3523" s="39"/>
      <c r="Z3523" s="39"/>
      <c r="AA3523" s="39"/>
      <c r="AB3523" s="39"/>
      <c r="AC3523" s="35"/>
      <c r="AD3523" s="35"/>
      <c r="AE3523" s="36">
        <f>IFERROR(FLOOR(Table_Books[[#This Row],[Published_Date]],10), 0)</f>
        <v>0</v>
      </c>
      <c r="AF3523" s="35">
        <f>IFERROR(CEILING(VALUE(LEFT(Table_Books[[#This Row],[Published_Date]],FIND("-",Table_Books[[#This Row],[Published_Date]]&amp;"-")-1))/100, 1), 0)</f>
        <v>0</v>
      </c>
      <c r="AG3523" s="35"/>
      <c r="AH3523" s="35"/>
      <c r="AI3523" s="35"/>
      <c r="AJ3523" s="35"/>
      <c r="AK3523" s="35" t="str">
        <f>Table_Books[[#This Row],[Title]]&amp;"_"&amp;Table_Books[[#This Row],[Author]]</f>
        <v>The Books of Jacob_Tokarczuk, Olga</v>
      </c>
      <c r="AL3523" s="35" t="str">
        <f>Table_Books[[#This Row],[Author]]&amp;"_"&amp;Table_Books[[#This Row],[Title]]</f>
        <v>Tokarczuk, Olga_The Books of Jacob</v>
      </c>
      <c r="AM3523" s="35" t="str">
        <f>Table_Books[[#This Row],[Title]]&amp;" by "&amp;Table_Books[[#This Row],[Author]]</f>
        <v>The Books of Jacob by Tokarczuk, Olga</v>
      </c>
      <c r="AN3523" s="35"/>
      <c r="AO3523" s="35"/>
    </row>
    <row r="3524" spans="1:41" x14ac:dyDescent="0.35">
      <c r="A3524" s="7" t="str">
        <f>"B-" &amp; UPPER(TRIM(Table_Books[[#This Row],[Title]])) &amp; "|" &amp; UPPER(TRIM(Table_Books[[#This Row],[Author]]))</f>
        <v>B-THE EMPUSIUM: A HEALTH RESORT HORROR STORY|TOKARCZUK, OLGA</v>
      </c>
      <c r="B3524" s="28" t="str">
        <f>IF(COUNTIFS(Table_Books[Hash_ID],Table_Books[[#This Row],[Hash_ID]])&gt;1,"Y","N")</f>
        <v>N</v>
      </c>
      <c r="C3524" s="2" t="s">
        <v>6973</v>
      </c>
      <c r="D3524" s="2" t="s">
        <v>1979</v>
      </c>
      <c r="G3524" s="12"/>
      <c r="H3524" s="12"/>
      <c r="I3524" s="8"/>
      <c r="J3524" s="12"/>
      <c r="K3524" s="12"/>
      <c r="O3524" s="33">
        <v>3</v>
      </c>
      <c r="P3524" s="10"/>
      <c r="Q3524" s="10" t="s">
        <v>1860</v>
      </c>
      <c r="R3524" s="10"/>
      <c r="S3524" s="10"/>
      <c r="T3524" s="10" t="s">
        <v>1860</v>
      </c>
      <c r="U3524" s="10" t="s">
        <v>1860</v>
      </c>
      <c r="V3524" s="10"/>
      <c r="W3524" s="10"/>
      <c r="X3524" s="10"/>
      <c r="Y3524" s="10"/>
      <c r="Z3524" s="10"/>
      <c r="AA3524" s="10"/>
      <c r="AB3524" s="10"/>
      <c r="AE3524" s="12">
        <f>IFERROR(FLOOR(Table_Books[[#This Row],[Published_Date]],10), 0)</f>
        <v>0</v>
      </c>
      <c r="AF3524" s="2">
        <f>IFERROR(CEILING(VALUE(LEFT(Table_Books[[#This Row],[Published_Date]],FIND("-",Table_Books[[#This Row],[Published_Date]]&amp;"-")-1))/100, 1), 0)</f>
        <v>0</v>
      </c>
      <c r="AK3524" s="2" t="str">
        <f>Table_Books[[#This Row],[Title]]&amp;"_"&amp;Table_Books[[#This Row],[Author]]</f>
        <v>The Empusium: A Health Resort Horror Story_Tokarczuk, Olga</v>
      </c>
      <c r="AL3524" s="2" t="str">
        <f>Table_Books[[#This Row],[Author]]&amp;"_"&amp;Table_Books[[#This Row],[Title]]</f>
        <v>Tokarczuk, Olga_The Empusium: A Health Resort Horror Story</v>
      </c>
      <c r="AM3524" s="2" t="str">
        <f>Table_Books[[#This Row],[Title]]&amp;" by "&amp;Table_Books[[#This Row],[Author]]</f>
        <v>The Empusium: A Health Resort Horror Story by Tokarczuk, Olga</v>
      </c>
    </row>
    <row r="3525" spans="1:41" x14ac:dyDescent="0.35">
      <c r="A3525" s="7" t="str">
        <f>"B-" &amp; UPPER(TRIM(Table_Books[[#This Row],[Title]])) &amp; "|" &amp; UPPER(TRIM(Table_Books[[#This Row],[Author]]))</f>
        <v>B-THE SLYNX|TOLSTAYA, TATYANA</v>
      </c>
      <c r="B3525" s="28" t="str">
        <f>IF(COUNTIFS(Table_Books[Hash_ID],Table_Books[[#This Row],[Hash_ID]])&gt;1,"Y","N")</f>
        <v>N</v>
      </c>
      <c r="C3525" s="2" t="s">
        <v>6062</v>
      </c>
      <c r="D3525" s="2" t="s">
        <v>6793</v>
      </c>
      <c r="G3525" s="12"/>
      <c r="H3525" s="12"/>
      <c r="I3525" s="8"/>
      <c r="J3525" s="12"/>
      <c r="K3525" s="12"/>
      <c r="O3525" s="33"/>
      <c r="P3525" s="10"/>
      <c r="Q3525" s="10" t="s">
        <v>1860</v>
      </c>
      <c r="R3525" s="10"/>
      <c r="S3525" s="10"/>
      <c r="T3525" s="10" t="s">
        <v>1860</v>
      </c>
      <c r="U3525" s="10" t="s">
        <v>1860</v>
      </c>
      <c r="V3525" s="10"/>
      <c r="W3525" s="10"/>
      <c r="X3525" s="10"/>
      <c r="Y3525" s="10"/>
      <c r="Z3525" s="10"/>
      <c r="AA3525" s="10"/>
      <c r="AB3525" s="10"/>
      <c r="AE3525" s="12">
        <f>IFERROR(FLOOR(Table_Books[[#This Row],[Published_Date]],10), 0)</f>
        <v>0</v>
      </c>
      <c r="AF3525" s="2">
        <f>IFERROR(CEILING(VALUE(LEFT(Table_Books[[#This Row],[Published_Date]],FIND("-",Table_Books[[#This Row],[Published_Date]]&amp;"-")-1))/100, 1), 0)</f>
        <v>0</v>
      </c>
      <c r="AK3525" s="2" t="str">
        <f>Table_Books[[#This Row],[Title]]&amp;"_"&amp;Table_Books[[#This Row],[Author]]</f>
        <v>The Slynx_Tolstaya, Tatyana</v>
      </c>
      <c r="AL3525" s="2" t="str">
        <f>Table_Books[[#This Row],[Author]]&amp;"_"&amp;Table_Books[[#This Row],[Title]]</f>
        <v>Tolstaya, Tatyana_The Slynx</v>
      </c>
      <c r="AM3525" s="2" t="str">
        <f>Table_Books[[#This Row],[Title]]&amp;" by "&amp;Table_Books[[#This Row],[Author]]</f>
        <v>The Slynx by Tolstaya, Tatyana</v>
      </c>
    </row>
    <row r="3526" spans="1:41" x14ac:dyDescent="0.35">
      <c r="A3526" s="7" t="str">
        <f>"B-" &amp; UPPER(TRIM(Table_Books[[#This Row],[Title]])) &amp; "|" &amp; UPPER(TRIM(Table_Books[[#This Row],[Author]]))</f>
        <v>B-A CONFESSION|TOLSTOY, LEO</v>
      </c>
      <c r="B3526" s="28" t="str">
        <f>IF(COUNTIFS(Table_Books[Hash_ID],Table_Books[[#This Row],[Hash_ID]])&gt;1,"Y","N")</f>
        <v>N</v>
      </c>
      <c r="C3526" s="2" t="s">
        <v>6353</v>
      </c>
      <c r="D3526" s="2" t="s">
        <v>1978</v>
      </c>
      <c r="G3526" s="12"/>
      <c r="H3526" s="12"/>
      <c r="I3526" s="8"/>
      <c r="J3526" s="12"/>
      <c r="K3526" s="12"/>
      <c r="O3526" s="33"/>
      <c r="P3526" s="10"/>
      <c r="Q3526" s="10" t="s">
        <v>1860</v>
      </c>
      <c r="R3526" s="10"/>
      <c r="S3526" s="10"/>
      <c r="T3526" s="10" t="s">
        <v>1860</v>
      </c>
      <c r="U3526" s="10" t="s">
        <v>1860</v>
      </c>
      <c r="V3526" s="10"/>
      <c r="W3526" s="10"/>
      <c r="X3526" s="10"/>
      <c r="Y3526" s="10"/>
      <c r="Z3526" s="10"/>
      <c r="AA3526" s="10"/>
      <c r="AB3526" s="10"/>
      <c r="AE3526" s="12">
        <f>IFERROR(FLOOR(Table_Books[[#This Row],[Published_Date]],10), 0)</f>
        <v>0</v>
      </c>
      <c r="AF3526" s="2">
        <f>IFERROR(CEILING(VALUE(LEFT(Table_Books[[#This Row],[Published_Date]],FIND("-",Table_Books[[#This Row],[Published_Date]]&amp;"-")-1))/100, 1), 0)</f>
        <v>0</v>
      </c>
      <c r="AK3526" s="2" t="str">
        <f>Table_Books[[#This Row],[Title]]&amp;"_"&amp;Table_Books[[#This Row],[Author]]</f>
        <v>A Confession_Tolstoy, Leo</v>
      </c>
      <c r="AL3526" s="2" t="str">
        <f>Table_Books[[#This Row],[Author]]&amp;"_"&amp;Table_Books[[#This Row],[Title]]</f>
        <v>Tolstoy, Leo_A Confession</v>
      </c>
      <c r="AM3526" s="2" t="str">
        <f>Table_Books[[#This Row],[Title]]&amp;" by "&amp;Table_Books[[#This Row],[Author]]</f>
        <v>A Confession by Tolstoy, Leo</v>
      </c>
    </row>
    <row r="3527" spans="1:41" x14ac:dyDescent="0.35">
      <c r="A3527" s="7" t="str">
        <f>"B-" &amp; UPPER(TRIM(Table_Books[[#This Row],[Title]])) &amp; "|" &amp; UPPER(TRIM(Table_Books[[#This Row],[Author]]))</f>
        <v>B-ANNA KARENINA|TOLSTOY, LEO</v>
      </c>
      <c r="B3527" s="35" t="str">
        <f>IF(COUNTIFS(Table_Books[Hash_ID],Table_Books[[#This Row],[Hash_ID]])&gt;1,"Y","N")</f>
        <v>Y</v>
      </c>
      <c r="C3527" s="35" t="s">
        <v>1932</v>
      </c>
      <c r="D3527" s="35" t="s">
        <v>1978</v>
      </c>
      <c r="E3527" s="35"/>
      <c r="F3527" s="35"/>
      <c r="G3527" s="36"/>
      <c r="H3527" s="36"/>
      <c r="I3527" s="37"/>
      <c r="J3527" s="36"/>
      <c r="K3527" s="36"/>
      <c r="L3527" s="35"/>
      <c r="M3527" s="35"/>
      <c r="N3527" s="35"/>
      <c r="O3527" s="38"/>
      <c r="P3527" s="39"/>
      <c r="Q3527" s="10" t="s">
        <v>1860</v>
      </c>
      <c r="R3527" s="39"/>
      <c r="S3527" s="39"/>
      <c r="T3527" s="10" t="s">
        <v>1860</v>
      </c>
      <c r="U3527" s="10" t="s">
        <v>1860</v>
      </c>
      <c r="V3527" s="39"/>
      <c r="W3527" s="39"/>
      <c r="X3527" s="39"/>
      <c r="Y3527" s="39"/>
      <c r="Z3527" s="39"/>
      <c r="AA3527" s="39"/>
      <c r="AB3527" s="39"/>
      <c r="AC3527" s="35"/>
      <c r="AD3527" s="35"/>
      <c r="AE3527" s="36">
        <f>IFERROR(FLOOR(Table_Books[[#This Row],[Published_Date]],10), 0)</f>
        <v>0</v>
      </c>
      <c r="AF3527" s="35">
        <f>IFERROR(CEILING(VALUE(LEFT(Table_Books[[#This Row],[Published_Date]],FIND("-",Table_Books[[#This Row],[Published_Date]]&amp;"-")-1))/100, 1), 0)</f>
        <v>0</v>
      </c>
      <c r="AG3527" s="35"/>
      <c r="AH3527" s="35" t="s">
        <v>21597</v>
      </c>
      <c r="AI3527" s="35"/>
      <c r="AJ3527" s="35"/>
      <c r="AK3527" s="35" t="str">
        <f>Table_Books[[#This Row],[Title]]&amp;"_"&amp;Table_Books[[#This Row],[Author]]</f>
        <v>Anna Karenina_Tolstoy, Leo</v>
      </c>
      <c r="AL3527" s="35" t="str">
        <f>Table_Books[[#This Row],[Author]]&amp;"_"&amp;Table_Books[[#This Row],[Title]]</f>
        <v>Tolstoy, Leo_Anna Karenina</v>
      </c>
      <c r="AM3527" s="35" t="str">
        <f>Table_Books[[#This Row],[Title]]&amp;" by "&amp;Table_Books[[#This Row],[Author]]</f>
        <v>Anna Karenina by Tolstoy, Leo</v>
      </c>
      <c r="AN3527" s="35"/>
      <c r="AO3527" s="35"/>
    </row>
    <row r="3528" spans="1:41" ht="29" x14ac:dyDescent="0.35">
      <c r="A3528" s="7" t="str">
        <f>"B-" &amp; UPPER(TRIM(Table_Books[[#This Row],[Title]])) &amp; "|" &amp; UPPER(TRIM(Table_Books[[#This Row],[Author]]))</f>
        <v>B-ANNA KARENINA|TOLSTOY, LEO</v>
      </c>
      <c r="B3528" s="28" t="str">
        <f>IF(COUNTIFS(Table_Books[Hash_ID],Table_Books[[#This Row],[Hash_ID]])&gt;1,"Y","N")</f>
        <v>Y</v>
      </c>
      <c r="C3528" s="2" t="s">
        <v>1932</v>
      </c>
      <c r="D3528" s="2" t="s">
        <v>1978</v>
      </c>
      <c r="G3528" s="12">
        <v>1877</v>
      </c>
      <c r="H3528" s="12"/>
      <c r="I3528" s="8"/>
      <c r="J3528" s="12"/>
      <c r="K3528" s="12"/>
      <c r="L3528" s="2">
        <v>976</v>
      </c>
      <c r="M3528" s="2" t="s">
        <v>2054</v>
      </c>
      <c r="O3528" s="33"/>
      <c r="P3528" s="10">
        <v>4</v>
      </c>
      <c r="Q3528" s="10" t="s">
        <v>1824</v>
      </c>
      <c r="R3528" s="10"/>
      <c r="S3528" s="10"/>
      <c r="T3528" s="10" t="s">
        <v>1860</v>
      </c>
      <c r="U3528" s="10" t="s">
        <v>1860</v>
      </c>
      <c r="V3528" s="10"/>
      <c r="W3528" s="10"/>
      <c r="X3528" s="10"/>
      <c r="Y3528" s="10"/>
      <c r="Z3528" s="10"/>
      <c r="AA3528" s="10"/>
      <c r="AB3528" s="10"/>
      <c r="AC3528" s="2" t="s">
        <v>1824</v>
      </c>
      <c r="AE3528" s="12">
        <f>IFERROR(FLOOR(Table_Books[[#This Row],[Published_Date]],10), 0)</f>
        <v>1870</v>
      </c>
      <c r="AF3528" s="2">
        <f>IFERROR(CEILING(VALUE(LEFT(Table_Books[[#This Row],[Published_Date]],FIND("-",Table_Books[[#This Row],[Published_Date]]&amp;"-")-1))/100, 1), 0)</f>
        <v>19</v>
      </c>
      <c r="AK3528" s="2" t="str">
        <f>Table_Books[[#This Row],[Title]]&amp;"_"&amp;Table_Books[[#This Row],[Author]]</f>
        <v>Anna Karenina_Tolstoy, Leo</v>
      </c>
      <c r="AL3528" s="2" t="str">
        <f>Table_Books[[#This Row],[Author]]&amp;"_"&amp;Table_Books[[#This Row],[Title]]</f>
        <v>Tolstoy, Leo_Anna Karenina</v>
      </c>
      <c r="AM3528" s="2" t="str">
        <f>Table_Books[[#This Row],[Title]]&amp;" by "&amp;Table_Books[[#This Row],[Author]]</f>
        <v>Anna Karenina by Tolstoy, Leo</v>
      </c>
    </row>
    <row r="3529" spans="1:41" x14ac:dyDescent="0.35">
      <c r="A3529" s="7" t="str">
        <f>"B-" &amp; UPPER(TRIM(Table_Books[[#This Row],[Title]])) &amp; "|" &amp; UPPER(TRIM(Table_Books[[#This Row],[Author]]))</f>
        <v>B-HOW MUCH LAND DOES A MAN NEED?|TOLSTOY, LEO</v>
      </c>
      <c r="B3529" s="28" t="str">
        <f>IF(COUNTIFS(Table_Books[Hash_ID],Table_Books[[#This Row],[Hash_ID]])&gt;1,"Y","N")</f>
        <v>N</v>
      </c>
      <c r="C3529" s="2" t="s">
        <v>6354</v>
      </c>
      <c r="D3529" s="2" t="s">
        <v>1978</v>
      </c>
      <c r="G3529" s="12"/>
      <c r="H3529" s="12"/>
      <c r="I3529" s="8"/>
      <c r="J3529" s="12"/>
      <c r="K3529" s="12"/>
      <c r="O3529" s="33"/>
      <c r="P3529" s="10"/>
      <c r="Q3529" s="10" t="s">
        <v>1860</v>
      </c>
      <c r="R3529" s="10"/>
      <c r="S3529" s="10"/>
      <c r="T3529" s="10" t="s">
        <v>1860</v>
      </c>
      <c r="U3529" s="10" t="s">
        <v>1860</v>
      </c>
      <c r="V3529" s="10"/>
      <c r="W3529" s="10"/>
      <c r="X3529" s="10"/>
      <c r="Y3529" s="10"/>
      <c r="Z3529" s="10"/>
      <c r="AA3529" s="10"/>
      <c r="AB3529" s="10"/>
      <c r="AE3529" s="12">
        <f>IFERROR(FLOOR(Table_Books[[#This Row],[Published_Date]],10), 0)</f>
        <v>0</v>
      </c>
      <c r="AF3529" s="2">
        <f>IFERROR(CEILING(VALUE(LEFT(Table_Books[[#This Row],[Published_Date]],FIND("-",Table_Books[[#This Row],[Published_Date]]&amp;"-")-1))/100, 1), 0)</f>
        <v>0</v>
      </c>
      <c r="AK3529" s="2" t="str">
        <f>Table_Books[[#This Row],[Title]]&amp;"_"&amp;Table_Books[[#This Row],[Author]]</f>
        <v>How Much Land Does a Man Need?_Tolstoy, Leo</v>
      </c>
      <c r="AL3529" s="2" t="str">
        <f>Table_Books[[#This Row],[Author]]&amp;"_"&amp;Table_Books[[#This Row],[Title]]</f>
        <v>Tolstoy, Leo_How Much Land Does a Man Need?</v>
      </c>
      <c r="AM3529" s="2" t="str">
        <f>Table_Books[[#This Row],[Title]]&amp;" by "&amp;Table_Books[[#This Row],[Author]]</f>
        <v>How Much Land Does a Man Need? by Tolstoy, Leo</v>
      </c>
    </row>
    <row r="3530" spans="1:41" x14ac:dyDescent="0.35">
      <c r="A3530" s="7" t="str">
        <f>"B-" &amp; UPPER(TRIM(Table_Books[[#This Row],[Title]])) &amp; "|" &amp; UPPER(TRIM(Table_Books[[#This Row],[Author]]))</f>
        <v>B-MASTER AND MAN|TOLSTOY, LEO</v>
      </c>
      <c r="B3530" s="28" t="str">
        <f>IF(COUNTIFS(Table_Books[Hash_ID],Table_Books[[#This Row],[Hash_ID]])&gt;1,"Y","N")</f>
        <v>N</v>
      </c>
      <c r="C3530" s="2" t="s">
        <v>6357</v>
      </c>
      <c r="D3530" s="2" t="s">
        <v>1978</v>
      </c>
      <c r="G3530" s="12"/>
      <c r="H3530" s="12"/>
      <c r="I3530" s="8"/>
      <c r="J3530" s="12"/>
      <c r="K3530" s="12"/>
      <c r="O3530" s="33"/>
      <c r="P3530" s="10"/>
      <c r="Q3530" s="10" t="s">
        <v>1860</v>
      </c>
      <c r="R3530" s="10"/>
      <c r="S3530" s="10"/>
      <c r="T3530" s="10" t="s">
        <v>1860</v>
      </c>
      <c r="U3530" s="10" t="s">
        <v>1860</v>
      </c>
      <c r="V3530" s="10"/>
      <c r="W3530" s="10"/>
      <c r="X3530" s="10"/>
      <c r="Y3530" s="10"/>
      <c r="Z3530" s="10"/>
      <c r="AA3530" s="10"/>
      <c r="AB3530" s="10"/>
      <c r="AE3530" s="12">
        <f>IFERROR(FLOOR(Table_Books[[#This Row],[Published_Date]],10), 0)</f>
        <v>0</v>
      </c>
      <c r="AF3530" s="2">
        <f>IFERROR(CEILING(VALUE(LEFT(Table_Books[[#This Row],[Published_Date]],FIND("-",Table_Books[[#This Row],[Published_Date]]&amp;"-")-1))/100, 1), 0)</f>
        <v>0</v>
      </c>
      <c r="AK3530" s="2" t="str">
        <f>Table_Books[[#This Row],[Title]]&amp;"_"&amp;Table_Books[[#This Row],[Author]]</f>
        <v>Master and Man_Tolstoy, Leo</v>
      </c>
      <c r="AL3530" s="2" t="str">
        <f>Table_Books[[#This Row],[Author]]&amp;"_"&amp;Table_Books[[#This Row],[Title]]</f>
        <v>Tolstoy, Leo_Master and Man</v>
      </c>
      <c r="AM3530" s="2" t="str">
        <f>Table_Books[[#This Row],[Title]]&amp;" by "&amp;Table_Books[[#This Row],[Author]]</f>
        <v>Master and Man by Tolstoy, Leo</v>
      </c>
    </row>
    <row r="3531" spans="1:41" x14ac:dyDescent="0.35">
      <c r="A3531" s="7" t="str">
        <f>"B-" &amp; UPPER(TRIM(Table_Books[[#This Row],[Title]])) &amp; "|" &amp; UPPER(TRIM(Table_Books[[#This Row],[Author]]))</f>
        <v>B-RESURRECTION|TOLSTOY, LEO</v>
      </c>
      <c r="B3531" s="28" t="str">
        <f>IF(COUNTIFS(Table_Books[Hash_ID],Table_Books[[#This Row],[Hash_ID]])&gt;1,"Y","N")</f>
        <v>Y</v>
      </c>
      <c r="C3531" s="2" t="s">
        <v>6355</v>
      </c>
      <c r="D3531" s="2" t="s">
        <v>1978</v>
      </c>
      <c r="G3531" s="12"/>
      <c r="H3531" s="12"/>
      <c r="I3531" s="8"/>
      <c r="J3531" s="12"/>
      <c r="K3531" s="12"/>
      <c r="O3531" s="33"/>
      <c r="P3531" s="10"/>
      <c r="Q3531" s="10" t="s">
        <v>1860</v>
      </c>
      <c r="R3531" s="10"/>
      <c r="S3531" s="10"/>
      <c r="T3531" s="10" t="s">
        <v>1860</v>
      </c>
      <c r="U3531" s="10" t="s">
        <v>1860</v>
      </c>
      <c r="V3531" s="10"/>
      <c r="W3531" s="10"/>
      <c r="X3531" s="10"/>
      <c r="Y3531" s="10"/>
      <c r="Z3531" s="10"/>
      <c r="AA3531" s="10"/>
      <c r="AB3531" s="10"/>
      <c r="AE3531" s="12">
        <f>IFERROR(FLOOR(Table_Books[[#This Row],[Published_Date]],10), 0)</f>
        <v>0</v>
      </c>
      <c r="AF3531" s="2">
        <f>IFERROR(CEILING(VALUE(LEFT(Table_Books[[#This Row],[Published_Date]],FIND("-",Table_Books[[#This Row],[Published_Date]]&amp;"-")-1))/100, 1), 0)</f>
        <v>0</v>
      </c>
      <c r="AK3531" s="2" t="str">
        <f>Table_Books[[#This Row],[Title]]&amp;"_"&amp;Table_Books[[#This Row],[Author]]</f>
        <v>Resurrection_Tolstoy, Leo</v>
      </c>
      <c r="AL3531" s="2" t="str">
        <f>Table_Books[[#This Row],[Author]]&amp;"_"&amp;Table_Books[[#This Row],[Title]]</f>
        <v>Tolstoy, Leo_Resurrection</v>
      </c>
      <c r="AM3531" s="2" t="str">
        <f>Table_Books[[#This Row],[Title]]&amp;" by "&amp;Table_Books[[#This Row],[Author]]</f>
        <v>Resurrection by Tolstoy, Leo</v>
      </c>
    </row>
    <row r="3532" spans="1:41" x14ac:dyDescent="0.35">
      <c r="A3532" s="7" t="str">
        <f>"B-" &amp; UPPER(TRIM(Table_Books[[#This Row],[Title]])) &amp; "|" &amp; UPPER(TRIM(Table_Books[[#This Row],[Author]]))</f>
        <v>B-RESURRECTION|TOLSTOY, LEO</v>
      </c>
      <c r="B3532" s="35" t="str">
        <f>IF(COUNTIFS(Table_Books[Hash_ID],Table_Books[[#This Row],[Hash_ID]])&gt;1,"Y","N")</f>
        <v>Y</v>
      </c>
      <c r="C3532" s="35" t="s">
        <v>6355</v>
      </c>
      <c r="D3532" s="35" t="s">
        <v>1978</v>
      </c>
      <c r="E3532" s="35"/>
      <c r="F3532" s="35"/>
      <c r="G3532" s="36"/>
      <c r="H3532" s="36"/>
      <c r="I3532" s="37"/>
      <c r="J3532" s="36"/>
      <c r="K3532" s="36"/>
      <c r="L3532" s="35"/>
      <c r="M3532" s="35"/>
      <c r="N3532" s="35"/>
      <c r="O3532" s="38"/>
      <c r="P3532" s="39"/>
      <c r="Q3532" s="10" t="s">
        <v>1860</v>
      </c>
      <c r="R3532" s="39"/>
      <c r="S3532" s="39"/>
      <c r="T3532" s="10" t="s">
        <v>1860</v>
      </c>
      <c r="U3532" s="10" t="s">
        <v>1860</v>
      </c>
      <c r="V3532" s="39"/>
      <c r="W3532" s="39"/>
      <c r="X3532" s="39"/>
      <c r="Y3532" s="39"/>
      <c r="Z3532" s="39"/>
      <c r="AA3532" s="39"/>
      <c r="AB3532" s="39"/>
      <c r="AC3532" s="35"/>
      <c r="AD3532" s="35"/>
      <c r="AE3532" s="36">
        <f>IFERROR(FLOOR(Table_Books[[#This Row],[Published_Date]],10), 0)</f>
        <v>0</v>
      </c>
      <c r="AF3532" s="35">
        <f>IFERROR(CEILING(VALUE(LEFT(Table_Books[[#This Row],[Published_Date]],FIND("-",Table_Books[[#This Row],[Published_Date]]&amp;"-")-1))/100, 1), 0)</f>
        <v>0</v>
      </c>
      <c r="AG3532" s="35"/>
      <c r="AH3532" s="35" t="s">
        <v>21597</v>
      </c>
      <c r="AI3532" s="35"/>
      <c r="AJ3532" s="35"/>
      <c r="AK3532" s="35" t="str">
        <f>Table_Books[[#This Row],[Title]]&amp;"_"&amp;Table_Books[[#This Row],[Author]]</f>
        <v>Resurrection_Tolstoy, Leo</v>
      </c>
      <c r="AL3532" s="35" t="str">
        <f>Table_Books[[#This Row],[Author]]&amp;"_"&amp;Table_Books[[#This Row],[Title]]</f>
        <v>Tolstoy, Leo_Resurrection</v>
      </c>
      <c r="AM3532" s="35" t="str">
        <f>Table_Books[[#This Row],[Title]]&amp;" by "&amp;Table_Books[[#This Row],[Author]]</f>
        <v>Resurrection by Tolstoy, Leo</v>
      </c>
      <c r="AN3532" s="35"/>
      <c r="AO3532" s="35"/>
    </row>
    <row r="3533" spans="1:41" x14ac:dyDescent="0.35">
      <c r="A3533" s="7" t="str">
        <f>"B-" &amp; UPPER(TRIM(Table_Books[[#This Row],[Title]])) &amp; "|" &amp; UPPER(TRIM(Table_Books[[#This Row],[Author]]))</f>
        <v>B-THE COSSACKS|TOLSTOY, LEO</v>
      </c>
      <c r="B3533" s="28" t="str">
        <f>IF(COUNTIFS(Table_Books[Hash_ID],Table_Books[[#This Row],[Hash_ID]])&gt;1,"Y","N")</f>
        <v>N</v>
      </c>
      <c r="C3533" s="2" t="s">
        <v>6356</v>
      </c>
      <c r="D3533" s="2" t="s">
        <v>1978</v>
      </c>
      <c r="G3533" s="12"/>
      <c r="H3533" s="12"/>
      <c r="I3533" s="8"/>
      <c r="J3533" s="12"/>
      <c r="K3533" s="12"/>
      <c r="O3533" s="33"/>
      <c r="P3533" s="10"/>
      <c r="Q3533" s="10" t="s">
        <v>1860</v>
      </c>
      <c r="R3533" s="10"/>
      <c r="S3533" s="10"/>
      <c r="T3533" s="10" t="s">
        <v>1860</v>
      </c>
      <c r="U3533" s="10" t="s">
        <v>1860</v>
      </c>
      <c r="V3533" s="10"/>
      <c r="W3533" s="10"/>
      <c r="X3533" s="10"/>
      <c r="Y3533" s="10"/>
      <c r="Z3533" s="10"/>
      <c r="AA3533" s="10"/>
      <c r="AB3533" s="10"/>
      <c r="AE3533" s="12">
        <f>IFERROR(FLOOR(Table_Books[[#This Row],[Published_Date]],10), 0)</f>
        <v>0</v>
      </c>
      <c r="AF3533" s="2">
        <f>IFERROR(CEILING(VALUE(LEFT(Table_Books[[#This Row],[Published_Date]],FIND("-",Table_Books[[#This Row],[Published_Date]]&amp;"-")-1))/100, 1), 0)</f>
        <v>0</v>
      </c>
      <c r="AK3533" s="2" t="str">
        <f>Table_Books[[#This Row],[Title]]&amp;"_"&amp;Table_Books[[#This Row],[Author]]</f>
        <v>The Cossacks_Tolstoy, Leo</v>
      </c>
      <c r="AL3533" s="2" t="str">
        <f>Table_Books[[#This Row],[Author]]&amp;"_"&amp;Table_Books[[#This Row],[Title]]</f>
        <v>Tolstoy, Leo_The Cossacks</v>
      </c>
      <c r="AM3533" s="2" t="str">
        <f>Table_Books[[#This Row],[Title]]&amp;" by "&amp;Table_Books[[#This Row],[Author]]</f>
        <v>The Cossacks by Tolstoy, Leo</v>
      </c>
    </row>
    <row r="3534" spans="1:41" x14ac:dyDescent="0.35">
      <c r="A3534" s="7" t="str">
        <f>"B-" &amp; UPPER(TRIM(Table_Books[[#This Row],[Title]])) &amp; "|" &amp; UPPER(TRIM(Table_Books[[#This Row],[Author]]))</f>
        <v>B-THE DEATH OF IVAN ILYICH|TOLSTOY, LEO</v>
      </c>
      <c r="B3534" s="35" t="str">
        <f>IF(COUNTIFS(Table_Books[Hash_ID],Table_Books[[#This Row],[Hash_ID]])&gt;1,"Y","N")</f>
        <v>Y</v>
      </c>
      <c r="C3534" s="35" t="s">
        <v>1933</v>
      </c>
      <c r="D3534" s="35" t="s">
        <v>1978</v>
      </c>
      <c r="E3534" s="35"/>
      <c r="F3534" s="35"/>
      <c r="G3534" s="36"/>
      <c r="H3534" s="36"/>
      <c r="I3534" s="37"/>
      <c r="J3534" s="36"/>
      <c r="K3534" s="36"/>
      <c r="L3534" s="35"/>
      <c r="M3534" s="35"/>
      <c r="N3534" s="35"/>
      <c r="O3534" s="38"/>
      <c r="P3534" s="39"/>
      <c r="Q3534" s="10" t="s">
        <v>1860</v>
      </c>
      <c r="R3534" s="39"/>
      <c r="S3534" s="39"/>
      <c r="T3534" s="10" t="s">
        <v>1860</v>
      </c>
      <c r="U3534" s="10" t="s">
        <v>1860</v>
      </c>
      <c r="V3534" s="39"/>
      <c r="W3534" s="39"/>
      <c r="X3534" s="39"/>
      <c r="Y3534" s="39"/>
      <c r="Z3534" s="39"/>
      <c r="AA3534" s="39"/>
      <c r="AB3534" s="39"/>
      <c r="AC3534" s="35"/>
      <c r="AD3534" s="35"/>
      <c r="AE3534" s="36">
        <f>IFERROR(FLOOR(Table_Books[[#This Row],[Published_Date]],10), 0)</f>
        <v>0</v>
      </c>
      <c r="AF3534" s="35">
        <f>IFERROR(CEILING(VALUE(LEFT(Table_Books[[#This Row],[Published_Date]],FIND("-",Table_Books[[#This Row],[Published_Date]]&amp;"-")-1))/100, 1), 0)</f>
        <v>0</v>
      </c>
      <c r="AG3534" s="35"/>
      <c r="AH3534" s="35" t="s">
        <v>21597</v>
      </c>
      <c r="AI3534" s="35"/>
      <c r="AJ3534" s="35"/>
      <c r="AK3534" s="35" t="str">
        <f>Table_Books[[#This Row],[Title]]&amp;"_"&amp;Table_Books[[#This Row],[Author]]</f>
        <v>The Death of Ivan Ilyich_Tolstoy, Leo</v>
      </c>
      <c r="AL3534" s="35" t="str">
        <f>Table_Books[[#This Row],[Author]]&amp;"_"&amp;Table_Books[[#This Row],[Title]]</f>
        <v>Tolstoy, Leo_The Death of Ivan Ilyich</v>
      </c>
      <c r="AM3534" s="35" t="str">
        <f>Table_Books[[#This Row],[Title]]&amp;" by "&amp;Table_Books[[#This Row],[Author]]</f>
        <v>The Death of Ivan Ilyich by Tolstoy, Leo</v>
      </c>
      <c r="AN3534" s="35"/>
      <c r="AO3534" s="35"/>
    </row>
    <row r="3535" spans="1:41" ht="29" x14ac:dyDescent="0.35">
      <c r="A3535" s="7" t="str">
        <f>"B-" &amp; UPPER(TRIM(Table_Books[[#This Row],[Title]])) &amp; "|" &amp; UPPER(TRIM(Table_Books[[#This Row],[Author]]))</f>
        <v>B-THE DEATH OF IVAN ILYICH|TOLSTOY, LEO</v>
      </c>
      <c r="B3535" s="28" t="str">
        <f>IF(COUNTIFS(Table_Books[Hash_ID],Table_Books[[#This Row],[Hash_ID]])&gt;1,"Y","N")</f>
        <v>Y</v>
      </c>
      <c r="C3535" s="2" t="s">
        <v>1933</v>
      </c>
      <c r="D3535" s="2" t="s">
        <v>1978</v>
      </c>
      <c r="G3535" s="12">
        <v>1886</v>
      </c>
      <c r="H3535" s="12"/>
      <c r="I3535" s="8"/>
      <c r="J3535" s="12"/>
      <c r="K3535" s="12"/>
      <c r="L3535" s="2">
        <v>128</v>
      </c>
      <c r="M3535" s="2" t="s">
        <v>2055</v>
      </c>
      <c r="O3535" s="33"/>
      <c r="P3535" s="10">
        <v>5</v>
      </c>
      <c r="Q3535" s="10" t="s">
        <v>1824</v>
      </c>
      <c r="R3535" s="10"/>
      <c r="S3535" s="10"/>
      <c r="T3535" s="10" t="s">
        <v>1860</v>
      </c>
      <c r="U3535" s="10" t="s">
        <v>1860</v>
      </c>
      <c r="V3535" s="10"/>
      <c r="W3535" s="10"/>
      <c r="X3535" s="10"/>
      <c r="Y3535" s="10"/>
      <c r="Z3535" s="10"/>
      <c r="AA3535" s="10"/>
      <c r="AB3535" s="10"/>
      <c r="AC3535" s="2" t="s">
        <v>1824</v>
      </c>
      <c r="AE3535" s="12">
        <f>IFERROR(FLOOR(Table_Books[[#This Row],[Published_Date]],10), 0)</f>
        <v>1880</v>
      </c>
      <c r="AF3535" s="2">
        <f>IFERROR(CEILING(VALUE(LEFT(Table_Books[[#This Row],[Published_Date]],FIND("-",Table_Books[[#This Row],[Published_Date]]&amp;"-")-1))/100, 1), 0)</f>
        <v>19</v>
      </c>
      <c r="AK3535" s="2" t="str">
        <f>Table_Books[[#This Row],[Title]]&amp;"_"&amp;Table_Books[[#This Row],[Author]]</f>
        <v>The Death of Ivan Ilyich_Tolstoy, Leo</v>
      </c>
      <c r="AL3535" s="2" t="str">
        <f>Table_Books[[#This Row],[Author]]&amp;"_"&amp;Table_Books[[#This Row],[Title]]</f>
        <v>Tolstoy, Leo_The Death of Ivan Ilyich</v>
      </c>
      <c r="AM3535" s="2" t="str">
        <f>Table_Books[[#This Row],[Title]]&amp;" by "&amp;Table_Books[[#This Row],[Author]]</f>
        <v>The Death of Ivan Ilyich by Tolstoy, Leo</v>
      </c>
    </row>
    <row r="3536" spans="1:41" x14ac:dyDescent="0.35">
      <c r="A3536" s="7" t="str">
        <f>"B-" &amp; UPPER(TRIM(Table_Books[[#This Row],[Title]])) &amp; "|" &amp; UPPER(TRIM(Table_Books[[#This Row],[Author]]))</f>
        <v>B-THE DEVIL|TOLSTOY, LEO</v>
      </c>
      <c r="B3536" s="28" t="str">
        <f>IF(COUNTIFS(Table_Books[Hash_ID],Table_Books[[#This Row],[Hash_ID]])&gt;1,"Y","N")</f>
        <v>N</v>
      </c>
      <c r="C3536" s="2" t="s">
        <v>6358</v>
      </c>
      <c r="D3536" s="2" t="s">
        <v>1978</v>
      </c>
      <c r="G3536" s="12"/>
      <c r="H3536" s="12"/>
      <c r="I3536" s="8"/>
      <c r="J3536" s="12"/>
      <c r="K3536" s="12"/>
      <c r="O3536" s="33"/>
      <c r="P3536" s="10"/>
      <c r="Q3536" s="10" t="s">
        <v>1860</v>
      </c>
      <c r="R3536" s="10"/>
      <c r="S3536" s="10"/>
      <c r="T3536" s="10" t="s">
        <v>1860</v>
      </c>
      <c r="U3536" s="10" t="s">
        <v>1860</v>
      </c>
      <c r="V3536" s="10"/>
      <c r="W3536" s="10"/>
      <c r="X3536" s="10"/>
      <c r="Y3536" s="10"/>
      <c r="Z3536" s="10"/>
      <c r="AA3536" s="10"/>
      <c r="AB3536" s="10"/>
      <c r="AE3536" s="12">
        <f>IFERROR(FLOOR(Table_Books[[#This Row],[Published_Date]],10), 0)</f>
        <v>0</v>
      </c>
      <c r="AF3536" s="2">
        <f>IFERROR(CEILING(VALUE(LEFT(Table_Books[[#This Row],[Published_Date]],FIND("-",Table_Books[[#This Row],[Published_Date]]&amp;"-")-1))/100, 1), 0)</f>
        <v>0</v>
      </c>
      <c r="AK3536" s="2" t="str">
        <f>Table_Books[[#This Row],[Title]]&amp;"_"&amp;Table_Books[[#This Row],[Author]]</f>
        <v>The Devil_Tolstoy, Leo</v>
      </c>
      <c r="AL3536" s="2" t="str">
        <f>Table_Books[[#This Row],[Author]]&amp;"_"&amp;Table_Books[[#This Row],[Title]]</f>
        <v>Tolstoy, Leo_The Devil</v>
      </c>
      <c r="AM3536" s="2" t="str">
        <f>Table_Books[[#This Row],[Title]]&amp;" by "&amp;Table_Books[[#This Row],[Author]]</f>
        <v>The Devil by Tolstoy, Leo</v>
      </c>
    </row>
    <row r="3537" spans="1:41" x14ac:dyDescent="0.35">
      <c r="A3537" s="7" t="str">
        <f>"B-" &amp; UPPER(TRIM(Table_Books[[#This Row],[Title]])) &amp; "|" &amp; UPPER(TRIM(Table_Books[[#This Row],[Author]]))</f>
        <v>B-THE KREUTZER SONATA|TOLSTOY, LEO</v>
      </c>
      <c r="B3537" s="28" t="str">
        <f>IF(COUNTIFS(Table_Books[Hash_ID],Table_Books[[#This Row],[Hash_ID]])&gt;1,"Y","N")</f>
        <v>N</v>
      </c>
      <c r="C3537" s="2" t="s">
        <v>6352</v>
      </c>
      <c r="D3537" s="2" t="s">
        <v>1978</v>
      </c>
      <c r="G3537" s="12"/>
      <c r="H3537" s="12"/>
      <c r="I3537" s="8"/>
      <c r="J3537" s="12"/>
      <c r="K3537" s="12"/>
      <c r="O3537" s="33"/>
      <c r="P3537" s="10"/>
      <c r="Q3537" s="10" t="s">
        <v>1860</v>
      </c>
      <c r="R3537" s="10"/>
      <c r="S3537" s="10"/>
      <c r="T3537" s="10" t="s">
        <v>1860</v>
      </c>
      <c r="U3537" s="10" t="s">
        <v>1860</v>
      </c>
      <c r="V3537" s="10"/>
      <c r="W3537" s="10"/>
      <c r="X3537" s="10"/>
      <c r="Y3537" s="10"/>
      <c r="Z3537" s="10"/>
      <c r="AA3537" s="10"/>
      <c r="AB3537" s="10"/>
      <c r="AE3537" s="12">
        <f>IFERROR(FLOOR(Table_Books[[#This Row],[Published_Date]],10), 0)</f>
        <v>0</v>
      </c>
      <c r="AF3537" s="2">
        <f>IFERROR(CEILING(VALUE(LEFT(Table_Books[[#This Row],[Published_Date]],FIND("-",Table_Books[[#This Row],[Published_Date]]&amp;"-")-1))/100, 1), 0)</f>
        <v>0</v>
      </c>
      <c r="AK3537" s="2" t="str">
        <f>Table_Books[[#This Row],[Title]]&amp;"_"&amp;Table_Books[[#This Row],[Author]]</f>
        <v>The Kreutzer Sonata_Tolstoy, Leo</v>
      </c>
      <c r="AL3537" s="2" t="str">
        <f>Table_Books[[#This Row],[Author]]&amp;"_"&amp;Table_Books[[#This Row],[Title]]</f>
        <v>Tolstoy, Leo_The Kreutzer Sonata</v>
      </c>
      <c r="AM3537" s="2" t="str">
        <f>Table_Books[[#This Row],[Title]]&amp;" by "&amp;Table_Books[[#This Row],[Author]]</f>
        <v>The Kreutzer Sonata by Tolstoy, Leo</v>
      </c>
    </row>
    <row r="3538" spans="1:41" x14ac:dyDescent="0.35">
      <c r="A3538" s="7" t="str">
        <f>"B-" &amp; UPPER(TRIM(Table_Books[[#This Row],[Title]])) &amp; "|" &amp; UPPER(TRIM(Table_Books[[#This Row],[Author]]))</f>
        <v>B-THE SEBASTOPOL SKETCHES|TOLSTOY, LEO</v>
      </c>
      <c r="B3538" s="28" t="str">
        <f>IF(COUNTIFS(Table_Books[Hash_ID],Table_Books[[#This Row],[Hash_ID]])&gt;1,"Y","N")</f>
        <v>N</v>
      </c>
      <c r="C3538" s="2" t="s">
        <v>6359</v>
      </c>
      <c r="D3538" s="2" t="s">
        <v>1978</v>
      </c>
      <c r="G3538" s="12"/>
      <c r="H3538" s="12"/>
      <c r="I3538" s="8"/>
      <c r="J3538" s="12"/>
      <c r="K3538" s="12"/>
      <c r="O3538" s="33"/>
      <c r="P3538" s="10"/>
      <c r="Q3538" s="10" t="s">
        <v>1860</v>
      </c>
      <c r="R3538" s="10"/>
      <c r="S3538" s="10"/>
      <c r="T3538" s="10" t="s">
        <v>1860</v>
      </c>
      <c r="U3538" s="10" t="s">
        <v>1860</v>
      </c>
      <c r="V3538" s="10"/>
      <c r="W3538" s="10"/>
      <c r="X3538" s="10"/>
      <c r="Y3538" s="10"/>
      <c r="Z3538" s="10"/>
      <c r="AA3538" s="10"/>
      <c r="AB3538" s="10"/>
      <c r="AE3538" s="12">
        <f>IFERROR(FLOOR(Table_Books[[#This Row],[Published_Date]],10), 0)</f>
        <v>0</v>
      </c>
      <c r="AF3538" s="2">
        <f>IFERROR(CEILING(VALUE(LEFT(Table_Books[[#This Row],[Published_Date]],FIND("-",Table_Books[[#This Row],[Published_Date]]&amp;"-")-1))/100, 1), 0)</f>
        <v>0</v>
      </c>
      <c r="AK3538" s="2" t="str">
        <f>Table_Books[[#This Row],[Title]]&amp;"_"&amp;Table_Books[[#This Row],[Author]]</f>
        <v>The Sebastopol Sketches_Tolstoy, Leo</v>
      </c>
      <c r="AL3538" s="2" t="str">
        <f>Table_Books[[#This Row],[Author]]&amp;"_"&amp;Table_Books[[#This Row],[Title]]</f>
        <v>Tolstoy, Leo_The Sebastopol Sketches</v>
      </c>
      <c r="AM3538" s="2" t="str">
        <f>Table_Books[[#This Row],[Title]]&amp;" by "&amp;Table_Books[[#This Row],[Author]]</f>
        <v>The Sebastopol Sketches by Tolstoy, Leo</v>
      </c>
    </row>
    <row r="3539" spans="1:41" x14ac:dyDescent="0.35">
      <c r="A3539" s="7" t="str">
        <f>"B-" &amp; UPPER(TRIM(Table_Books[[#This Row],[Title]])) &amp; "|" &amp; UPPER(TRIM(Table_Books[[#This Row],[Author]]))</f>
        <v>B-TWO OLD MEN|TOLSTOY, LEO</v>
      </c>
      <c r="B3539" s="28" t="str">
        <f>IF(COUNTIFS(Table_Books[Hash_ID],Table_Books[[#This Row],[Hash_ID]])&gt;1,"Y","N")</f>
        <v>N</v>
      </c>
      <c r="C3539" s="2" t="s">
        <v>6644</v>
      </c>
      <c r="D3539" s="2" t="s">
        <v>1978</v>
      </c>
      <c r="G3539" s="12"/>
      <c r="H3539" s="12"/>
      <c r="I3539" s="8"/>
      <c r="J3539" s="12"/>
      <c r="K3539" s="12"/>
      <c r="O3539" s="33"/>
      <c r="P3539" s="10"/>
      <c r="Q3539" s="10" t="s">
        <v>1860</v>
      </c>
      <c r="R3539" s="10"/>
      <c r="S3539" s="10"/>
      <c r="T3539" s="10" t="s">
        <v>1860</v>
      </c>
      <c r="U3539" s="10" t="s">
        <v>1860</v>
      </c>
      <c r="V3539" s="10"/>
      <c r="W3539" s="10"/>
      <c r="X3539" s="10"/>
      <c r="Y3539" s="10"/>
      <c r="Z3539" s="10"/>
      <c r="AA3539" s="10"/>
      <c r="AB3539" s="10"/>
      <c r="AE3539" s="12">
        <f>IFERROR(FLOOR(Table_Books[[#This Row],[Published_Date]],10), 0)</f>
        <v>0</v>
      </c>
      <c r="AF3539" s="2">
        <f>IFERROR(CEILING(VALUE(LEFT(Table_Books[[#This Row],[Published_Date]],FIND("-",Table_Books[[#This Row],[Published_Date]]&amp;"-")-1))/100, 1), 0)</f>
        <v>0</v>
      </c>
      <c r="AK3539" s="2" t="str">
        <f>Table_Books[[#This Row],[Title]]&amp;"_"&amp;Table_Books[[#This Row],[Author]]</f>
        <v>Two Old Men_Tolstoy, Leo</v>
      </c>
      <c r="AL3539" s="2" t="str">
        <f>Table_Books[[#This Row],[Author]]&amp;"_"&amp;Table_Books[[#This Row],[Title]]</f>
        <v>Tolstoy, Leo_Two Old Men</v>
      </c>
      <c r="AM3539" s="2" t="str">
        <f>Table_Books[[#This Row],[Title]]&amp;" by "&amp;Table_Books[[#This Row],[Author]]</f>
        <v>Two Old Men by Tolstoy, Leo</v>
      </c>
    </row>
    <row r="3540" spans="1:41" x14ac:dyDescent="0.35">
      <c r="A3540" s="7" t="str">
        <f>"B-" &amp; UPPER(TRIM(Table_Books[[#This Row],[Title]])) &amp; "|" &amp; UPPER(TRIM(Table_Books[[#This Row],[Author]]))</f>
        <v>B-WAR AND PEACE|TOLSTOY, LEO</v>
      </c>
      <c r="B3540" s="28" t="str">
        <f>IF(COUNTIFS(Table_Books[Hash_ID],Table_Books[[#This Row],[Hash_ID]])&gt;1,"Y","N")</f>
        <v>Y</v>
      </c>
      <c r="C3540" s="2" t="s">
        <v>6360</v>
      </c>
      <c r="D3540" s="2" t="s">
        <v>1978</v>
      </c>
      <c r="G3540" s="12"/>
      <c r="H3540" s="12"/>
      <c r="I3540" s="8"/>
      <c r="J3540" s="12"/>
      <c r="K3540" s="12"/>
      <c r="O3540" s="33"/>
      <c r="P3540" s="10"/>
      <c r="Q3540" s="10" t="s">
        <v>1860</v>
      </c>
      <c r="R3540" s="10"/>
      <c r="S3540" s="10"/>
      <c r="T3540" s="10" t="s">
        <v>1860</v>
      </c>
      <c r="U3540" s="10" t="s">
        <v>1860</v>
      </c>
      <c r="V3540" s="10"/>
      <c r="W3540" s="10"/>
      <c r="X3540" s="10"/>
      <c r="Y3540" s="10"/>
      <c r="Z3540" s="10"/>
      <c r="AA3540" s="10"/>
      <c r="AB3540" s="10"/>
      <c r="AE3540" s="12">
        <f>IFERROR(FLOOR(Table_Books[[#This Row],[Published_Date]],10), 0)</f>
        <v>0</v>
      </c>
      <c r="AF3540" s="2">
        <f>IFERROR(CEILING(VALUE(LEFT(Table_Books[[#This Row],[Published_Date]],FIND("-",Table_Books[[#This Row],[Published_Date]]&amp;"-")-1))/100, 1), 0)</f>
        <v>0</v>
      </c>
      <c r="AK3540" s="2" t="str">
        <f>Table_Books[[#This Row],[Title]]&amp;"_"&amp;Table_Books[[#This Row],[Author]]</f>
        <v>War and Peace_Tolstoy, Leo</v>
      </c>
      <c r="AL3540" s="2" t="str">
        <f>Table_Books[[#This Row],[Author]]&amp;"_"&amp;Table_Books[[#This Row],[Title]]</f>
        <v>Tolstoy, Leo_War and Peace</v>
      </c>
      <c r="AM3540" s="2" t="str">
        <f>Table_Books[[#This Row],[Title]]&amp;" by "&amp;Table_Books[[#This Row],[Author]]</f>
        <v>War and Peace by Tolstoy, Leo</v>
      </c>
    </row>
    <row r="3541" spans="1:41" x14ac:dyDescent="0.35">
      <c r="A3541" s="7" t="str">
        <f>"B-" &amp; UPPER(TRIM(Table_Books[[#This Row],[Title]])) &amp; "|" &amp; UPPER(TRIM(Table_Books[[#This Row],[Author]]))</f>
        <v>B-WAR AND PEACE|TOLSTOY, LEO</v>
      </c>
      <c r="B3541" s="35" t="str">
        <f>IF(COUNTIFS(Table_Books[Hash_ID],Table_Books[[#This Row],[Hash_ID]])&gt;1,"Y","N")</f>
        <v>Y</v>
      </c>
      <c r="C3541" s="35" t="s">
        <v>6360</v>
      </c>
      <c r="D3541" s="35" t="s">
        <v>1978</v>
      </c>
      <c r="E3541" s="35"/>
      <c r="F3541" s="35"/>
      <c r="G3541" s="36"/>
      <c r="H3541" s="36"/>
      <c r="I3541" s="37"/>
      <c r="J3541" s="36"/>
      <c r="K3541" s="36"/>
      <c r="L3541" s="35"/>
      <c r="M3541" s="35"/>
      <c r="N3541" s="35"/>
      <c r="O3541" s="38"/>
      <c r="P3541" s="39"/>
      <c r="Q3541" s="10" t="s">
        <v>1860</v>
      </c>
      <c r="R3541" s="39"/>
      <c r="S3541" s="39"/>
      <c r="T3541" s="10" t="s">
        <v>1860</v>
      </c>
      <c r="U3541" s="10" t="s">
        <v>1860</v>
      </c>
      <c r="V3541" s="39"/>
      <c r="W3541" s="39"/>
      <c r="X3541" s="39"/>
      <c r="Y3541" s="39"/>
      <c r="Z3541" s="39"/>
      <c r="AA3541" s="39"/>
      <c r="AB3541" s="39"/>
      <c r="AC3541" s="35"/>
      <c r="AD3541" s="35"/>
      <c r="AE3541" s="36">
        <f>IFERROR(FLOOR(Table_Books[[#This Row],[Published_Date]],10), 0)</f>
        <v>0</v>
      </c>
      <c r="AF3541" s="35">
        <f>IFERROR(CEILING(VALUE(LEFT(Table_Books[[#This Row],[Published_Date]],FIND("-",Table_Books[[#This Row],[Published_Date]]&amp;"-")-1))/100, 1), 0)</f>
        <v>0</v>
      </c>
      <c r="AG3541" s="35"/>
      <c r="AH3541" s="35" t="s">
        <v>21597</v>
      </c>
      <c r="AI3541" s="35"/>
      <c r="AJ3541" s="35"/>
      <c r="AK3541" s="35" t="str">
        <f>Table_Books[[#This Row],[Title]]&amp;"_"&amp;Table_Books[[#This Row],[Author]]</f>
        <v>War and Peace_Tolstoy, Leo</v>
      </c>
      <c r="AL3541" s="35" t="str">
        <f>Table_Books[[#This Row],[Author]]&amp;"_"&amp;Table_Books[[#This Row],[Title]]</f>
        <v>Tolstoy, Leo_War and Peace</v>
      </c>
      <c r="AM3541" s="35" t="str">
        <f>Table_Books[[#This Row],[Title]]&amp;" by "&amp;Table_Books[[#This Row],[Author]]</f>
        <v>War and Peace by Tolstoy, Leo</v>
      </c>
      <c r="AN3541" s="35"/>
      <c r="AO3541" s="35"/>
    </row>
    <row r="3542" spans="1:41" x14ac:dyDescent="0.35">
      <c r="A3542" s="7" t="str">
        <f>"B-" &amp; UPPER(TRIM(Table_Books[[#This Row],[Title]])) &amp; "|" &amp; UPPER(TRIM(Table_Books[[#This Row],[Author]]))</f>
        <v>B-WHAT IS ART?|TOLSTOY, LEO</v>
      </c>
      <c r="B3542" s="28" t="str">
        <f>IF(COUNTIFS(Table_Books[Hash_ID],Table_Books[[#This Row],[Hash_ID]])&gt;1,"Y","N")</f>
        <v>Y</v>
      </c>
      <c r="C3542" s="2" t="s">
        <v>6363</v>
      </c>
      <c r="D3542" s="2" t="s">
        <v>1978</v>
      </c>
      <c r="G3542" s="12"/>
      <c r="H3542" s="12"/>
      <c r="I3542" s="8"/>
      <c r="J3542" s="12"/>
      <c r="K3542" s="12"/>
      <c r="O3542" s="33"/>
      <c r="P3542" s="10"/>
      <c r="Q3542" s="10" t="s">
        <v>1860</v>
      </c>
      <c r="R3542" s="10"/>
      <c r="S3542" s="10"/>
      <c r="T3542" s="10" t="s">
        <v>1860</v>
      </c>
      <c r="U3542" s="10" t="s">
        <v>1860</v>
      </c>
      <c r="V3542" s="10"/>
      <c r="W3542" s="10"/>
      <c r="X3542" s="10"/>
      <c r="Y3542" s="10"/>
      <c r="Z3542" s="10"/>
      <c r="AA3542" s="10"/>
      <c r="AB3542" s="10"/>
      <c r="AE3542" s="12">
        <f>IFERROR(FLOOR(Table_Books[[#This Row],[Published_Date]],10), 0)</f>
        <v>0</v>
      </c>
      <c r="AF3542" s="2">
        <f>IFERROR(CEILING(VALUE(LEFT(Table_Books[[#This Row],[Published_Date]],FIND("-",Table_Books[[#This Row],[Published_Date]]&amp;"-")-1))/100, 1), 0)</f>
        <v>0</v>
      </c>
      <c r="AK3542" s="2" t="str">
        <f>Table_Books[[#This Row],[Title]]&amp;"_"&amp;Table_Books[[#This Row],[Author]]</f>
        <v>What Is Art?_Tolstoy, Leo</v>
      </c>
      <c r="AL3542" s="2" t="str">
        <f>Table_Books[[#This Row],[Author]]&amp;"_"&amp;Table_Books[[#This Row],[Title]]</f>
        <v>Tolstoy, Leo_What Is Art?</v>
      </c>
      <c r="AM3542" s="2" t="str">
        <f>Table_Books[[#This Row],[Title]]&amp;" by "&amp;Table_Books[[#This Row],[Author]]</f>
        <v>What Is Art? by Tolstoy, Leo</v>
      </c>
    </row>
    <row r="3543" spans="1:41" x14ac:dyDescent="0.35">
      <c r="A3543" s="7" t="str">
        <f>"B-" &amp; UPPER(TRIM(Table_Books[[#This Row],[Title]])) &amp; "|" &amp; UPPER(TRIM(Table_Books[[#This Row],[Author]]))</f>
        <v>B-WHAT IS ART?|TOLSTOY, LEO</v>
      </c>
      <c r="B3543" s="35" t="str">
        <f>IF(COUNTIFS(Table_Books[Hash_ID],Table_Books[[#This Row],[Hash_ID]])&gt;1,"Y","N")</f>
        <v>Y</v>
      </c>
      <c r="C3543" s="35" t="s">
        <v>19564</v>
      </c>
      <c r="D3543" s="35" t="s">
        <v>1978</v>
      </c>
      <c r="E3543" s="35"/>
      <c r="F3543" s="35"/>
      <c r="G3543" s="36"/>
      <c r="H3543" s="36"/>
      <c r="I3543" s="37"/>
      <c r="J3543" s="36"/>
      <c r="K3543" s="36"/>
      <c r="L3543" s="35"/>
      <c r="M3543" s="35"/>
      <c r="N3543" s="35"/>
      <c r="O3543" s="38"/>
      <c r="P3543" s="39"/>
      <c r="Q3543" s="10" t="s">
        <v>1860</v>
      </c>
      <c r="R3543" s="39"/>
      <c r="S3543" s="39"/>
      <c r="T3543" s="10" t="s">
        <v>1860</v>
      </c>
      <c r="U3543" s="10" t="s">
        <v>1860</v>
      </c>
      <c r="V3543" s="39"/>
      <c r="W3543" s="39"/>
      <c r="X3543" s="39"/>
      <c r="Y3543" s="39"/>
      <c r="Z3543" s="39"/>
      <c r="AA3543" s="39"/>
      <c r="AB3543" s="39"/>
      <c r="AC3543" s="35"/>
      <c r="AD3543" s="35"/>
      <c r="AE3543" s="36">
        <f>IFERROR(FLOOR(Table_Books[[#This Row],[Published_Date]],10), 0)</f>
        <v>0</v>
      </c>
      <c r="AF3543" s="35">
        <f>IFERROR(CEILING(VALUE(LEFT(Table_Books[[#This Row],[Published_Date]],FIND("-",Table_Books[[#This Row],[Published_Date]]&amp;"-")-1))/100, 1), 0)</f>
        <v>0</v>
      </c>
      <c r="AG3543" s="35"/>
      <c r="AH3543" s="35" t="s">
        <v>21597</v>
      </c>
      <c r="AI3543" s="35"/>
      <c r="AJ3543" s="35"/>
      <c r="AK3543" s="35" t="str">
        <f>Table_Books[[#This Row],[Title]]&amp;"_"&amp;Table_Books[[#This Row],[Author]]</f>
        <v>What is Art?_Tolstoy, Leo</v>
      </c>
      <c r="AL3543" s="35" t="str">
        <f>Table_Books[[#This Row],[Author]]&amp;"_"&amp;Table_Books[[#This Row],[Title]]</f>
        <v>Tolstoy, Leo_What is Art?</v>
      </c>
      <c r="AM3543" s="35" t="str">
        <f>Table_Books[[#This Row],[Title]]&amp;" by "&amp;Table_Books[[#This Row],[Author]]</f>
        <v>What is Art? by Tolstoy, Leo</v>
      </c>
      <c r="AN3543" s="35"/>
      <c r="AO3543" s="35"/>
    </row>
    <row r="3544" spans="1:41" x14ac:dyDescent="0.35">
      <c r="A3544" s="7" t="str">
        <f>"B-" &amp; UPPER(TRIM(Table_Books[[#This Row],[Title]])) &amp; "|" &amp; UPPER(TRIM(Table_Books[[#This Row],[Author]]))</f>
        <v>B-THE LEOPARD|TOMASI DI LAMPEDUSA, GIUSEPPE</v>
      </c>
      <c r="B3544" s="28" t="str">
        <f>IF(COUNTIFS(Table_Books[Hash_ID],Table_Books[[#This Row],[Hash_ID]])&gt;1,"Y","N")</f>
        <v>N</v>
      </c>
      <c r="C3544" s="24" t="s">
        <v>2325</v>
      </c>
      <c r="D3544" s="29" t="s">
        <v>14735</v>
      </c>
      <c r="G3544" s="12"/>
      <c r="H3544" s="12"/>
      <c r="I3544" s="8"/>
      <c r="J3544" s="12"/>
      <c r="K3544" s="12"/>
      <c r="O3544" s="33"/>
      <c r="P3544" s="10"/>
      <c r="Q3544" s="10" t="s">
        <v>1860</v>
      </c>
      <c r="R3544" s="10"/>
      <c r="S3544" s="10"/>
      <c r="T3544" s="10" t="s">
        <v>1860</v>
      </c>
      <c r="U3544" s="10" t="s">
        <v>1860</v>
      </c>
      <c r="V3544" s="10"/>
      <c r="W3544" s="10"/>
      <c r="X3544" s="10"/>
      <c r="Y3544" s="10"/>
      <c r="Z3544" s="10"/>
      <c r="AA3544" s="10"/>
      <c r="AB3544" s="10"/>
      <c r="AE3544" s="12">
        <f>IFERROR(FLOOR(Table_Books[[#This Row],[Published_Date]],10), 0)</f>
        <v>0</v>
      </c>
      <c r="AF3544" s="2">
        <f>IFERROR(CEILING(VALUE(LEFT(Table_Books[[#This Row],[Published_Date]],FIND("-",Table_Books[[#This Row],[Published_Date]]&amp;"-")-1))/100, 1), 0)</f>
        <v>0</v>
      </c>
      <c r="AK3544" s="24" t="str">
        <f>Table_Books[[#This Row],[Title]]&amp;"_"&amp;Table_Books[[#This Row],[Author]]</f>
        <v>The Leopard_Tomasi di Lampedusa, Giuseppe</v>
      </c>
      <c r="AL3544" s="24" t="str">
        <f>Table_Books[[#This Row],[Author]]&amp;"_"&amp;Table_Books[[#This Row],[Title]]</f>
        <v>Tomasi di Lampedusa, Giuseppe_The Leopard</v>
      </c>
      <c r="AM3544" s="24" t="str">
        <f>Table_Books[[#This Row],[Title]]&amp;" by "&amp;Table_Books[[#This Row],[Author]]</f>
        <v>The Leopard by Tomasi di Lampedusa, Giuseppe</v>
      </c>
    </row>
    <row r="3545" spans="1:41" ht="43.5" x14ac:dyDescent="0.35">
      <c r="A3545" s="7" t="str">
        <f>"B-" &amp; UPPER(TRIM(Table_Books[[#This Row],[Title]])) &amp; "|" &amp; UPPER(TRIM(Table_Books[[#This Row],[Author]]))</f>
        <v>B-11:02 NAGASAKI|TOMATSU, SHOMEI</v>
      </c>
      <c r="B3545" s="28" t="str">
        <f>IF(COUNTIFS(Table_Books[Hash_ID],Table_Books[[#This Row],[Hash_ID]])&gt;1,"Y","N")</f>
        <v>N</v>
      </c>
      <c r="C3545" s="2" t="s">
        <v>16062</v>
      </c>
      <c r="D3545" s="2" t="s">
        <v>21540</v>
      </c>
      <c r="G3545" s="12"/>
      <c r="H3545" s="12"/>
      <c r="I3545" s="8" t="s">
        <v>16084</v>
      </c>
      <c r="J3545" s="12"/>
      <c r="K3545" s="12"/>
      <c r="O3545" s="33"/>
      <c r="P3545" s="10"/>
      <c r="Q3545" s="10" t="s">
        <v>1860</v>
      </c>
      <c r="R3545" s="10"/>
      <c r="S3545" s="10"/>
      <c r="T3545" s="10" t="s">
        <v>1860</v>
      </c>
      <c r="U3545" s="10" t="s">
        <v>1860</v>
      </c>
      <c r="V3545" s="10"/>
      <c r="W3545" s="10"/>
      <c r="X3545" s="10"/>
      <c r="Y3545" s="10"/>
      <c r="Z3545" s="10"/>
      <c r="AA3545" s="10"/>
      <c r="AB3545" s="10"/>
      <c r="AE3545" s="12">
        <f>IFERROR(FLOOR(Table_Books[[#This Row],[Published_Date]],10), 0)</f>
        <v>0</v>
      </c>
      <c r="AF3545" s="2">
        <f>IFERROR(CEILING(VALUE(LEFT(Table_Books[[#This Row],[Published_Date]],FIND("-",Table_Books[[#This Row],[Published_Date]]&amp;"-")-1))/100, 1), 0)</f>
        <v>0</v>
      </c>
      <c r="AJ3545" s="2" t="s">
        <v>16089</v>
      </c>
      <c r="AK3545" s="2" t="str">
        <f>Table_Books[[#This Row],[Title]]&amp;"_"&amp;Table_Books[[#This Row],[Author]]</f>
        <v>11:02 Nagasaki_Tomatsu, Shomei</v>
      </c>
      <c r="AL3545" s="2" t="str">
        <f>Table_Books[[#This Row],[Author]]&amp;"_"&amp;Table_Books[[#This Row],[Title]]</f>
        <v>Tomatsu, Shomei_11:02 Nagasaki</v>
      </c>
      <c r="AM3545" s="2" t="str">
        <f>Table_Books[[#This Row],[Title]]&amp;" by "&amp;Table_Books[[#This Row],[Author]]</f>
        <v>11:02 Nagasaki by Tomatsu, Shomei</v>
      </c>
    </row>
    <row r="3546" spans="1:41" x14ac:dyDescent="0.35">
      <c r="A3546" s="7" t="str">
        <f>"B-" &amp; UPPER(TRIM(Table_Books[[#This Row],[Title]])) &amp; "|" &amp; UPPER(TRIM(Table_Books[[#This Row],[Author]]))</f>
        <v>B-CANE|TOOMER, JEAN</v>
      </c>
      <c r="B3546" s="35" t="str">
        <f>IF(COUNTIFS(Table_Books[Hash_ID],Table_Books[[#This Row],[Hash_ID]])&gt;1,"Y","N")</f>
        <v>N</v>
      </c>
      <c r="C3546" s="35" t="s">
        <v>19691</v>
      </c>
      <c r="D3546" s="48" t="s">
        <v>19692</v>
      </c>
      <c r="E3546" s="35"/>
      <c r="F3546" s="35"/>
      <c r="G3546" s="36"/>
      <c r="H3546" s="36"/>
      <c r="I3546" s="37"/>
      <c r="J3546" s="36"/>
      <c r="K3546" s="36"/>
      <c r="L3546" s="35"/>
      <c r="M3546" s="35"/>
      <c r="N3546" s="35"/>
      <c r="O3546" s="38"/>
      <c r="P3546" s="39"/>
      <c r="Q3546" s="10" t="s">
        <v>1860</v>
      </c>
      <c r="R3546" s="39"/>
      <c r="S3546" s="39"/>
      <c r="T3546" s="10" t="s">
        <v>1860</v>
      </c>
      <c r="U3546" s="10" t="s">
        <v>1860</v>
      </c>
      <c r="V3546" s="39"/>
      <c r="W3546" s="39"/>
      <c r="X3546" s="39"/>
      <c r="Y3546" s="39"/>
      <c r="Z3546" s="39"/>
      <c r="AA3546" s="39"/>
      <c r="AB3546" s="39"/>
      <c r="AC3546" s="35"/>
      <c r="AD3546" s="35"/>
      <c r="AE3546" s="36">
        <f>IFERROR(FLOOR(Table_Books[[#This Row],[Published_Date]],10), 0)</f>
        <v>0</v>
      </c>
      <c r="AF3546" s="35">
        <f>IFERROR(CEILING(VALUE(LEFT(Table_Books[[#This Row],[Published_Date]],FIND("-",Table_Books[[#This Row],[Published_Date]]&amp;"-")-1))/100, 1), 0)</f>
        <v>0</v>
      </c>
      <c r="AG3546" s="35"/>
      <c r="AH3546" s="35" t="s">
        <v>21601</v>
      </c>
      <c r="AI3546" s="35"/>
      <c r="AJ3546" s="35"/>
      <c r="AK3546" s="35" t="str">
        <f>Table_Books[[#This Row],[Title]]&amp;"_"&amp;Table_Books[[#This Row],[Author]]</f>
        <v>Cane_Toomer, Jean</v>
      </c>
      <c r="AL3546" s="35" t="str">
        <f>Table_Books[[#This Row],[Author]]&amp;"_"&amp;Table_Books[[#This Row],[Title]]</f>
        <v>Toomer, Jean_Cane</v>
      </c>
      <c r="AM3546" s="35" t="str">
        <f>Table_Books[[#This Row],[Title]]&amp;" by "&amp;Table_Books[[#This Row],[Author]]</f>
        <v>Cane by Toomer, Jean</v>
      </c>
      <c r="AN3546" s="35"/>
      <c r="AO3546" s="35"/>
    </row>
    <row r="3547" spans="1:41" x14ac:dyDescent="0.35">
      <c r="A3547" s="7" t="str">
        <f>"B-" &amp; UPPER(TRIM(Table_Books[[#This Row],[Title]])) &amp; "|" &amp; UPPER(TRIM(Table_Books[[#This Row],[Author]]))</f>
        <v>B-THE TENANT|TOPOR, ROLAND</v>
      </c>
      <c r="B3547" s="28" t="str">
        <f>IF(COUNTIFS(Table_Books[Hash_ID],Table_Books[[#This Row],[Hash_ID]])&gt;1,"Y","N")</f>
        <v>N</v>
      </c>
      <c r="C3547" s="2" t="s">
        <v>6933</v>
      </c>
      <c r="D3547" s="2" t="s">
        <v>8400</v>
      </c>
      <c r="G3547" s="12"/>
      <c r="H3547" s="12"/>
      <c r="I3547" s="8"/>
      <c r="J3547" s="12"/>
      <c r="K3547" s="12"/>
      <c r="O3547" s="33">
        <v>5</v>
      </c>
      <c r="P3547" s="10"/>
      <c r="Q3547" s="10" t="s">
        <v>1860</v>
      </c>
      <c r="R3547" s="10"/>
      <c r="S3547" s="10"/>
      <c r="T3547" s="10" t="s">
        <v>1860</v>
      </c>
      <c r="U3547" s="10" t="s">
        <v>1860</v>
      </c>
      <c r="V3547" s="10" t="s">
        <v>1824</v>
      </c>
      <c r="W3547" s="10"/>
      <c r="X3547" s="10"/>
      <c r="Y3547" s="10"/>
      <c r="Z3547" s="10"/>
      <c r="AA3547" s="10"/>
      <c r="AB3547" s="10"/>
      <c r="AE3547" s="12">
        <f>IFERROR(FLOOR(Table_Books[[#This Row],[Published_Date]],10), 0)</f>
        <v>0</v>
      </c>
      <c r="AF3547" s="2">
        <f>IFERROR(CEILING(VALUE(LEFT(Table_Books[[#This Row],[Published_Date]],FIND("-",Table_Books[[#This Row],[Published_Date]]&amp;"-")-1))/100, 1), 0)</f>
        <v>0</v>
      </c>
      <c r="AH3547" s="2" t="s">
        <v>21572</v>
      </c>
      <c r="AJ3547" s="2" t="s">
        <v>20327</v>
      </c>
      <c r="AK3547" s="2" t="str">
        <f>Table_Books[[#This Row],[Title]]&amp;"_"&amp;Table_Books[[#This Row],[Author]]</f>
        <v>The Tenant_Topor, Roland</v>
      </c>
      <c r="AL3547" s="2" t="str">
        <f>Table_Books[[#This Row],[Author]]&amp;"_"&amp;Table_Books[[#This Row],[Title]]</f>
        <v>Topor, Roland_The Tenant</v>
      </c>
      <c r="AM3547" s="2" t="str">
        <f>Table_Books[[#This Row],[Title]]&amp;" by "&amp;Table_Books[[#This Row],[Author]]</f>
        <v>The Tenant by Topor, Roland</v>
      </c>
    </row>
    <row r="3548" spans="1:41" ht="43.5" x14ac:dyDescent="0.35">
      <c r="A3548" s="7" t="str">
        <f>"B-" &amp; UPPER(TRIM(Table_Books[[#This Row],[Title]])) &amp; "|" &amp; UPPER(TRIM(Table_Books[[#This Row],[Author]]))</f>
        <v>B-MONSIEUR|TOUSSAINT, JEAN-PHILIPPE</v>
      </c>
      <c r="B3548" s="28" t="str">
        <f>IF(COUNTIFS(Table_Books[Hash_ID],Table_Books[[#This Row],[Hash_ID]])&gt;1,"Y","N")</f>
        <v>N</v>
      </c>
      <c r="C3548" s="2" t="s">
        <v>5321</v>
      </c>
      <c r="D3548" s="2" t="s">
        <v>5322</v>
      </c>
      <c r="G3548" s="12">
        <v>1986</v>
      </c>
      <c r="H3548" s="12"/>
      <c r="I3548" s="8"/>
      <c r="J3548" s="12"/>
      <c r="K3548" s="12"/>
      <c r="L3548" s="2">
        <v>111</v>
      </c>
      <c r="M3548" s="2" t="s">
        <v>5417</v>
      </c>
      <c r="O3548" s="33"/>
      <c r="P3548" s="10"/>
      <c r="Q3548" s="10" t="s">
        <v>1860</v>
      </c>
      <c r="R3548" s="10"/>
      <c r="S3548" s="10"/>
      <c r="T3548" s="10" t="s">
        <v>1860</v>
      </c>
      <c r="U3548" s="10" t="s">
        <v>1860</v>
      </c>
      <c r="V3548" s="10"/>
      <c r="W3548" s="10"/>
      <c r="X3548" s="10"/>
      <c r="Y3548" s="10"/>
      <c r="Z3548" s="10"/>
      <c r="AA3548" s="10"/>
      <c r="AB3548" s="10"/>
      <c r="AE3548" s="12">
        <f>IFERROR(FLOOR(Table_Books[[#This Row],[Published_Date]],10), 0)</f>
        <v>1980</v>
      </c>
      <c r="AF3548" s="2">
        <f>IFERROR(CEILING(VALUE(LEFT(Table_Books[[#This Row],[Published_Date]],FIND("-",Table_Books[[#This Row],[Published_Date]]&amp;"-")-1))/100, 1), 0)</f>
        <v>20</v>
      </c>
      <c r="AK3548" s="2" t="str">
        <f>Table_Books[[#This Row],[Title]]&amp;"_"&amp;Table_Books[[#This Row],[Author]]</f>
        <v>Monsieur_Toussaint, Jean-Philippe</v>
      </c>
      <c r="AL3548" s="2" t="str">
        <f>Table_Books[[#This Row],[Author]]&amp;"_"&amp;Table_Books[[#This Row],[Title]]</f>
        <v>Toussaint, Jean-Philippe_Monsieur</v>
      </c>
      <c r="AM3548" s="2" t="str">
        <f>Table_Books[[#This Row],[Title]]&amp;" by "&amp;Table_Books[[#This Row],[Author]]</f>
        <v>Monsieur by Toussaint, Jean-Philippe</v>
      </c>
    </row>
    <row r="3549" spans="1:41" x14ac:dyDescent="0.35">
      <c r="A3549" s="7" t="str">
        <f>"B-" &amp; UPPER(TRIM(Table_Books[[#This Row],[Title]])) &amp; "|" &amp; UPPER(TRIM(Table_Books[[#This Row],[Author]]))</f>
        <v>B-CON GLI OCCHI CHIUSI|TOZZI, FEDERIGO</v>
      </c>
      <c r="B3549" s="28" t="str">
        <f>IF(COUNTIFS(Table_Books[Hash_ID],Table_Books[[#This Row],[Hash_ID]])&gt;1,"Y","N")</f>
        <v>N</v>
      </c>
      <c r="C3549" s="24" t="s">
        <v>14507</v>
      </c>
      <c r="D3549" s="24" t="s">
        <v>14508</v>
      </c>
      <c r="G3549" s="12"/>
      <c r="H3549" s="12"/>
      <c r="I3549" s="8"/>
      <c r="J3549" s="12"/>
      <c r="K3549" s="12"/>
      <c r="O3549" s="33"/>
      <c r="P3549" s="10"/>
      <c r="Q3549" s="10" t="s">
        <v>1860</v>
      </c>
      <c r="R3549" s="10"/>
      <c r="S3549" s="10"/>
      <c r="T3549" s="10" t="s">
        <v>1860</v>
      </c>
      <c r="U3549" s="10" t="s">
        <v>1860</v>
      </c>
      <c r="V3549" s="10"/>
      <c r="W3549" s="10"/>
      <c r="X3549" s="10"/>
      <c r="Y3549" s="10"/>
      <c r="Z3549" s="10"/>
      <c r="AA3549" s="10"/>
      <c r="AB3549" s="10"/>
      <c r="AE3549" s="12">
        <f>IFERROR(FLOOR(Table_Books[[#This Row],[Published_Date]],10), 0)</f>
        <v>0</v>
      </c>
      <c r="AF3549" s="2">
        <f>IFERROR(CEILING(VALUE(LEFT(Table_Books[[#This Row],[Published_Date]],FIND("-",Table_Books[[#This Row],[Published_Date]]&amp;"-")-1))/100, 1), 0)</f>
        <v>0</v>
      </c>
      <c r="AK3549" s="24" t="str">
        <f>Table_Books[[#This Row],[Title]]&amp;"_"&amp;Table_Books[[#This Row],[Author]]</f>
        <v>Con gli occhi chiusi_Tozzi, Federigo</v>
      </c>
      <c r="AL3549" s="24" t="str">
        <f>Table_Books[[#This Row],[Author]]&amp;"_"&amp;Table_Books[[#This Row],[Title]]</f>
        <v>Tozzi, Federigo_Con gli occhi chiusi</v>
      </c>
      <c r="AM3549" s="24" t="str">
        <f>Table_Books[[#This Row],[Title]]&amp;" by "&amp;Table_Books[[#This Row],[Author]]</f>
        <v>Con gli occhi chiusi by Tozzi, Federigo</v>
      </c>
    </row>
    <row r="3550" spans="1:41" x14ac:dyDescent="0.35">
      <c r="A3550" s="7" t="str">
        <f>"B-" &amp; UPPER(TRIM(Table_Books[[#This Row],[Title]])) &amp; "|" &amp; UPPER(TRIM(Table_Books[[#This Row],[Author]]))</f>
        <v>B-IL PODERE|TOZZI, FEDERIGO</v>
      </c>
      <c r="B3550" s="28" t="str">
        <f>IF(COUNTIFS(Table_Books[Hash_ID],Table_Books[[#This Row],[Hash_ID]])&gt;1,"Y","N")</f>
        <v>N</v>
      </c>
      <c r="C3550" s="24" t="s">
        <v>14559</v>
      </c>
      <c r="D3550" s="24" t="s">
        <v>14508</v>
      </c>
      <c r="G3550" s="12"/>
      <c r="H3550" s="12"/>
      <c r="I3550" s="8"/>
      <c r="J3550" s="12"/>
      <c r="K3550" s="12"/>
      <c r="O3550" s="33"/>
      <c r="P3550" s="10"/>
      <c r="Q3550" s="10" t="s">
        <v>1860</v>
      </c>
      <c r="R3550" s="10"/>
      <c r="S3550" s="10"/>
      <c r="T3550" s="10" t="s">
        <v>1860</v>
      </c>
      <c r="U3550" s="10" t="s">
        <v>1860</v>
      </c>
      <c r="V3550" s="10"/>
      <c r="W3550" s="10"/>
      <c r="X3550" s="10"/>
      <c r="Y3550" s="10"/>
      <c r="Z3550" s="10"/>
      <c r="AA3550" s="10"/>
      <c r="AB3550" s="10"/>
      <c r="AE3550" s="12">
        <f>IFERROR(FLOOR(Table_Books[[#This Row],[Published_Date]],10), 0)</f>
        <v>0</v>
      </c>
      <c r="AF3550" s="2">
        <f>IFERROR(CEILING(VALUE(LEFT(Table_Books[[#This Row],[Published_Date]],FIND("-",Table_Books[[#This Row],[Published_Date]]&amp;"-")-1))/100, 1), 0)</f>
        <v>0</v>
      </c>
      <c r="AK3550" s="24" t="str">
        <f>Table_Books[[#This Row],[Title]]&amp;"_"&amp;Table_Books[[#This Row],[Author]]</f>
        <v>Il podere_Tozzi, Federigo</v>
      </c>
      <c r="AL3550" s="24" t="str">
        <f>Table_Books[[#This Row],[Author]]&amp;"_"&amp;Table_Books[[#This Row],[Title]]</f>
        <v>Tozzi, Federigo_Il podere</v>
      </c>
      <c r="AM3550" s="24" t="str">
        <f>Table_Books[[#This Row],[Title]]&amp;" by "&amp;Table_Books[[#This Row],[Author]]</f>
        <v>Il podere by Tozzi, Federigo</v>
      </c>
    </row>
    <row r="3551" spans="1:41" x14ac:dyDescent="0.35">
      <c r="A3551" s="7" t="str">
        <f>"B-" &amp; UPPER(TRIM(Table_Books[[#This Row],[Title]])) &amp; "|" &amp; UPPER(TRIM(Table_Books[[#This Row],[Author]]))</f>
        <v>B-THE GREAT ENIGMA: NEW COLLECTED POEMS|TRANSTRÖMER, TOMAS</v>
      </c>
      <c r="B3551" s="28" t="str">
        <f>IF(COUNTIFS(Table_Books[Hash_ID],Table_Books[[#This Row],[Hash_ID]])&gt;1,"Y","N")</f>
        <v>N</v>
      </c>
      <c r="C3551" s="2" t="s">
        <v>5802</v>
      </c>
      <c r="D3551" s="2" t="s">
        <v>5742</v>
      </c>
      <c r="G3551" s="12"/>
      <c r="H3551" s="12"/>
      <c r="I3551" s="8"/>
      <c r="J3551" s="12"/>
      <c r="K3551" s="12"/>
      <c r="O3551" s="33"/>
      <c r="P3551" s="10"/>
      <c r="Q3551" s="10" t="s">
        <v>1860</v>
      </c>
      <c r="R3551" s="10"/>
      <c r="S3551" s="10"/>
      <c r="T3551" s="10" t="s">
        <v>1860</v>
      </c>
      <c r="U3551" s="10" t="s">
        <v>1860</v>
      </c>
      <c r="V3551" s="10"/>
      <c r="W3551" s="10"/>
      <c r="X3551" s="10"/>
      <c r="Y3551" s="10"/>
      <c r="Z3551" s="10"/>
      <c r="AA3551" s="10"/>
      <c r="AB3551" s="10"/>
      <c r="AE3551" s="12">
        <f>IFERROR(FLOOR(Table_Books[[#This Row],[Published_Date]],10), 0)</f>
        <v>0</v>
      </c>
      <c r="AF3551" s="2">
        <f>IFERROR(CEILING(VALUE(LEFT(Table_Books[[#This Row],[Published_Date]],FIND("-",Table_Books[[#This Row],[Published_Date]]&amp;"-")-1))/100, 1), 0)</f>
        <v>0</v>
      </c>
      <c r="AK3551" s="2" t="str">
        <f>Table_Books[[#This Row],[Title]]&amp;"_"&amp;Table_Books[[#This Row],[Author]]</f>
        <v>The Great Enigma: New Collected Poems_Tranströmer, Tomas</v>
      </c>
      <c r="AL3551" s="2" t="str">
        <f>Table_Books[[#This Row],[Author]]&amp;"_"&amp;Table_Books[[#This Row],[Title]]</f>
        <v>Tranströmer, Tomas_The Great Enigma: New Collected Poems</v>
      </c>
      <c r="AM3551" s="2" t="str">
        <f>Table_Books[[#This Row],[Title]]&amp;" by "&amp;Table_Books[[#This Row],[Author]]</f>
        <v>The Great Enigma: New Collected Poems by Tranströmer, Tomas</v>
      </c>
    </row>
    <row r="3552" spans="1:41" x14ac:dyDescent="0.35">
      <c r="A3552" s="7" t="str">
        <f>"B-" &amp; UPPER(TRIM(Table_Books[[#This Row],[Title]])) &amp; "|" &amp; UPPER(TRIM(Table_Books[[#This Row],[Author]]))</f>
        <v>B-MACARIO|TRAVEN, B.</v>
      </c>
      <c r="B3552" s="28" t="str">
        <f>IF(COUNTIFS(Table_Books[Hash_ID],Table_Books[[#This Row],[Hash_ID]])&gt;1,"Y","N")</f>
        <v>N</v>
      </c>
      <c r="C3552" s="24" t="s">
        <v>14616</v>
      </c>
      <c r="D3552" s="24" t="s">
        <v>14617</v>
      </c>
      <c r="G3552" s="12"/>
      <c r="H3552" s="12"/>
      <c r="I3552" s="8"/>
      <c r="J3552" s="12"/>
      <c r="K3552" s="12"/>
      <c r="O3552" s="33"/>
      <c r="P3552" s="10"/>
      <c r="Q3552" s="10" t="s">
        <v>1860</v>
      </c>
      <c r="R3552" s="10"/>
      <c r="S3552" s="10"/>
      <c r="T3552" s="10" t="s">
        <v>1860</v>
      </c>
      <c r="U3552" s="10" t="s">
        <v>1860</v>
      </c>
      <c r="V3552" s="10"/>
      <c r="W3552" s="10"/>
      <c r="X3552" s="10"/>
      <c r="Y3552" s="10"/>
      <c r="Z3552" s="10"/>
      <c r="AA3552" s="10"/>
      <c r="AB3552" s="10"/>
      <c r="AE3552" s="12">
        <f>IFERROR(FLOOR(Table_Books[[#This Row],[Published_Date]],10), 0)</f>
        <v>0</v>
      </c>
      <c r="AF3552" s="2">
        <f>IFERROR(CEILING(VALUE(LEFT(Table_Books[[#This Row],[Published_Date]],FIND("-",Table_Books[[#This Row],[Published_Date]]&amp;"-")-1))/100, 1), 0)</f>
        <v>0</v>
      </c>
      <c r="AK3552" s="24" t="str">
        <f>Table_Books[[#This Row],[Title]]&amp;"_"&amp;Table_Books[[#This Row],[Author]]</f>
        <v>Macario_Traven, B.</v>
      </c>
      <c r="AL3552" s="24" t="str">
        <f>Table_Books[[#This Row],[Author]]&amp;"_"&amp;Table_Books[[#This Row],[Title]]</f>
        <v>Traven, B._Macario</v>
      </c>
      <c r="AM3552" s="24" t="str">
        <f>Table_Books[[#This Row],[Title]]&amp;" by "&amp;Table_Books[[#This Row],[Author]]</f>
        <v>Macario by Traven, B.</v>
      </c>
    </row>
    <row r="3553" spans="1:41" x14ac:dyDescent="0.35">
      <c r="A3553" s="7" t="str">
        <f>"B-" &amp; UPPER(TRIM(Table_Books[[#This Row],[Title]])) &amp; "|" &amp; UPPER(TRIM(Table_Books[[#This Row],[Author]]))</f>
        <v>B-A HEAD FULL OF GHOSTS|TREMBLAY, PAUL</v>
      </c>
      <c r="B3553" s="35" t="str">
        <f>IF(COUNTIFS(Table_Books[Hash_ID],Table_Books[[#This Row],[Hash_ID]])&gt;1,"Y","N")</f>
        <v>N</v>
      </c>
      <c r="C3553" s="35" t="s">
        <v>20364</v>
      </c>
      <c r="D3553" s="35" t="s">
        <v>20362</v>
      </c>
      <c r="E3553" s="35"/>
      <c r="F3553" s="35"/>
      <c r="G3553" s="36"/>
      <c r="H3553" s="36"/>
      <c r="I3553" s="37"/>
      <c r="J3553" s="36"/>
      <c r="K3553" s="36"/>
      <c r="L3553" s="35"/>
      <c r="M3553" s="35"/>
      <c r="N3553" s="35"/>
      <c r="O3553" s="38"/>
      <c r="P3553" s="39"/>
      <c r="Q3553" s="10" t="s">
        <v>1860</v>
      </c>
      <c r="R3553" s="39"/>
      <c r="S3553" s="39"/>
      <c r="T3553" s="10" t="s">
        <v>1860</v>
      </c>
      <c r="U3553" s="10" t="s">
        <v>1860</v>
      </c>
      <c r="V3553" s="39"/>
      <c r="W3553" s="39"/>
      <c r="X3553" s="39"/>
      <c r="Y3553" s="39"/>
      <c r="Z3553" s="39"/>
      <c r="AA3553" s="39"/>
      <c r="AB3553" s="39"/>
      <c r="AC3553" s="35"/>
      <c r="AD3553" s="35"/>
      <c r="AE3553" s="36">
        <f>IFERROR(FLOOR(Table_Books[[#This Row],[Published_Date]],10), 0)</f>
        <v>0</v>
      </c>
      <c r="AF3553" s="35">
        <f>IFERROR(CEILING(VALUE(LEFT(Table_Books[[#This Row],[Published_Date]],FIND("-",Table_Books[[#This Row],[Published_Date]]&amp;"-")-1))/100, 1), 0)</f>
        <v>0</v>
      </c>
      <c r="AG3553" s="35"/>
      <c r="AH3553" s="35" t="s">
        <v>21573</v>
      </c>
      <c r="AI3553" s="35"/>
      <c r="AJ3553" s="35" t="s">
        <v>20365</v>
      </c>
      <c r="AK3553" s="35" t="str">
        <f>Table_Books[[#This Row],[Title]]&amp;"_"&amp;Table_Books[[#This Row],[Author]]</f>
        <v>A Head Full of Ghosts_Tremblay, Paul</v>
      </c>
      <c r="AL3553" s="35" t="str">
        <f>Table_Books[[#This Row],[Author]]&amp;"_"&amp;Table_Books[[#This Row],[Title]]</f>
        <v>Tremblay, Paul_A Head Full of Ghosts</v>
      </c>
      <c r="AM3553" s="35" t="str">
        <f>Table_Books[[#This Row],[Title]]&amp;" by "&amp;Table_Books[[#This Row],[Author]]</f>
        <v>A Head Full of Ghosts by Tremblay, Paul</v>
      </c>
      <c r="AN3553" s="35"/>
      <c r="AO3553" s="35"/>
    </row>
    <row r="3554" spans="1:41" x14ac:dyDescent="0.35">
      <c r="A3554" s="7" t="str">
        <f>"B-" &amp; UPPER(TRIM(Table_Books[[#This Row],[Title]])) &amp; "|" &amp; UPPER(TRIM(Table_Books[[#This Row],[Author]]))</f>
        <v>B-THE CABIN AT THE END OF THE WORLD|TREMBLAY, PAUL</v>
      </c>
      <c r="B3554" s="35" t="str">
        <f>IF(COUNTIFS(Table_Books[Hash_ID],Table_Books[[#This Row],[Hash_ID]])&gt;1,"Y","N")</f>
        <v>N</v>
      </c>
      <c r="C3554" s="35" t="s">
        <v>20361</v>
      </c>
      <c r="D3554" s="35" t="s">
        <v>20362</v>
      </c>
      <c r="E3554" s="35"/>
      <c r="F3554" s="35"/>
      <c r="G3554" s="36"/>
      <c r="H3554" s="36"/>
      <c r="I3554" s="37"/>
      <c r="J3554" s="36"/>
      <c r="K3554" s="36"/>
      <c r="L3554" s="35"/>
      <c r="M3554" s="35"/>
      <c r="N3554" s="35"/>
      <c r="O3554" s="38"/>
      <c r="P3554" s="39"/>
      <c r="Q3554" s="10" t="s">
        <v>1860</v>
      </c>
      <c r="R3554" s="39"/>
      <c r="S3554" s="39"/>
      <c r="T3554" s="10" t="s">
        <v>1860</v>
      </c>
      <c r="U3554" s="10" t="s">
        <v>1860</v>
      </c>
      <c r="V3554" s="39"/>
      <c r="W3554" s="39"/>
      <c r="X3554" s="39"/>
      <c r="Y3554" s="39"/>
      <c r="Z3554" s="39"/>
      <c r="AA3554" s="39"/>
      <c r="AB3554" s="39"/>
      <c r="AC3554" s="35"/>
      <c r="AD3554" s="35"/>
      <c r="AE3554" s="36">
        <f>IFERROR(FLOOR(Table_Books[[#This Row],[Published_Date]],10), 0)</f>
        <v>0</v>
      </c>
      <c r="AF3554" s="35">
        <f>IFERROR(CEILING(VALUE(LEFT(Table_Books[[#This Row],[Published_Date]],FIND("-",Table_Books[[#This Row],[Published_Date]]&amp;"-")-1))/100, 1), 0)</f>
        <v>0</v>
      </c>
      <c r="AG3554" s="35"/>
      <c r="AH3554" s="35" t="s">
        <v>21573</v>
      </c>
      <c r="AI3554" s="35"/>
      <c r="AJ3554" s="35" t="s">
        <v>20363</v>
      </c>
      <c r="AK3554" s="35" t="str">
        <f>Table_Books[[#This Row],[Title]]&amp;"_"&amp;Table_Books[[#This Row],[Author]]</f>
        <v>The Cabin at the End of the World_Tremblay, Paul</v>
      </c>
      <c r="AL3554" s="35" t="str">
        <f>Table_Books[[#This Row],[Author]]&amp;"_"&amp;Table_Books[[#This Row],[Title]]</f>
        <v>Tremblay, Paul_The Cabin at the End of the World</v>
      </c>
      <c r="AM3554" s="35" t="str">
        <f>Table_Books[[#This Row],[Title]]&amp;" by "&amp;Table_Books[[#This Row],[Author]]</f>
        <v>The Cabin at the End of the World by Tremblay, Paul</v>
      </c>
      <c r="AN3554" s="35"/>
      <c r="AO3554" s="35"/>
    </row>
    <row r="3555" spans="1:41" ht="29" x14ac:dyDescent="0.35">
      <c r="A3555" s="7" t="str">
        <f>"B-" &amp; UPPER(TRIM(Table_Books[[#This Row],[Title]])) &amp; "|" &amp; UPPER(TRIM(Table_Books[[#This Row],[Author]]))</f>
        <v>B-GONE TO SEE THE RIVER MAN|TRIANA, KRISTOPHER</v>
      </c>
      <c r="B3555" s="35" t="str">
        <f>IF(COUNTIFS(Table_Books[Hash_ID],Table_Books[[#This Row],[Hash_ID]])&gt;1,"Y","N")</f>
        <v>N</v>
      </c>
      <c r="C3555" s="35" t="s">
        <v>20394</v>
      </c>
      <c r="D3555" s="35" t="s">
        <v>20395</v>
      </c>
      <c r="E3555" s="35"/>
      <c r="F3555" s="35"/>
      <c r="G3555" s="36"/>
      <c r="H3555" s="36"/>
      <c r="I3555" s="37"/>
      <c r="J3555" s="36"/>
      <c r="K3555" s="36"/>
      <c r="L3555" s="35"/>
      <c r="M3555" s="35"/>
      <c r="N3555" s="35"/>
      <c r="O3555" s="38"/>
      <c r="P3555" s="39"/>
      <c r="Q3555" s="10" t="s">
        <v>1860</v>
      </c>
      <c r="R3555" s="39"/>
      <c r="S3555" s="39"/>
      <c r="T3555" s="10" t="s">
        <v>1860</v>
      </c>
      <c r="U3555" s="10" t="s">
        <v>1860</v>
      </c>
      <c r="V3555" s="39"/>
      <c r="W3555" s="39"/>
      <c r="X3555" s="39"/>
      <c r="Y3555" s="39"/>
      <c r="Z3555" s="39"/>
      <c r="AA3555" s="39"/>
      <c r="AB3555" s="39"/>
      <c r="AC3555" s="35"/>
      <c r="AD3555" s="35"/>
      <c r="AE3555" s="36">
        <f>IFERROR(FLOOR(Table_Books[[#This Row],[Published_Date]],10), 0)</f>
        <v>0</v>
      </c>
      <c r="AF3555" s="35">
        <f>IFERROR(CEILING(VALUE(LEFT(Table_Books[[#This Row],[Published_Date]],FIND("-",Table_Books[[#This Row],[Published_Date]]&amp;"-")-1))/100, 1), 0)</f>
        <v>0</v>
      </c>
      <c r="AG3555" s="35"/>
      <c r="AH3555" s="35" t="s">
        <v>21577</v>
      </c>
      <c r="AI3555" s="35"/>
      <c r="AJ3555" s="35" t="s">
        <v>20435</v>
      </c>
      <c r="AK3555" s="35" t="str">
        <f>Table_Books[[#This Row],[Title]]&amp;"_"&amp;Table_Books[[#This Row],[Author]]</f>
        <v>Gone to See the River Man_Triana, Kristopher</v>
      </c>
      <c r="AL3555" s="35" t="str">
        <f>Table_Books[[#This Row],[Author]]&amp;"_"&amp;Table_Books[[#This Row],[Title]]</f>
        <v>Triana, Kristopher_Gone to See the River Man</v>
      </c>
      <c r="AM3555" s="35" t="str">
        <f>Table_Books[[#This Row],[Title]]&amp;" by "&amp;Table_Books[[#This Row],[Author]]</f>
        <v>Gone to See the River Man by Triana, Kristopher</v>
      </c>
      <c r="AN3555" s="35"/>
      <c r="AO3555" s="35"/>
    </row>
    <row r="3556" spans="1:41" x14ac:dyDescent="0.35">
      <c r="A3556" s="7" t="str">
        <f>"B-" &amp; UPPER(TRIM(Table_Books[[#This Row],[Title]])) &amp; "|" &amp; UPPER(TRIM(Table_Books[[#This Row],[Author]]))</f>
        <v>B-CORPUS HERMETICUM|TRISMEGISTUS, HERMES</v>
      </c>
      <c r="B3556" s="28" t="str">
        <f>IF(COUNTIFS(Table_Books[Hash_ID],Table_Books[[#This Row],[Hash_ID]])&gt;1,"Y","N")</f>
        <v>N</v>
      </c>
      <c r="C3556" s="2" t="s">
        <v>8584</v>
      </c>
      <c r="D3556" s="2" t="s">
        <v>10991</v>
      </c>
      <c r="G3556" s="12" t="s">
        <v>10226</v>
      </c>
      <c r="H3556" s="12"/>
      <c r="I3556" s="8"/>
      <c r="J3556" s="12" t="s">
        <v>8585</v>
      </c>
      <c r="K3556" s="12"/>
      <c r="O3556" s="33"/>
      <c r="P3556" s="10"/>
      <c r="Q3556" s="10" t="s">
        <v>1860</v>
      </c>
      <c r="R3556" s="10"/>
      <c r="S3556" s="10"/>
      <c r="T3556" s="10" t="s">
        <v>1860</v>
      </c>
      <c r="U3556" s="10" t="s">
        <v>1860</v>
      </c>
      <c r="V3556" s="10"/>
      <c r="W3556" s="10"/>
      <c r="X3556" s="10"/>
      <c r="Y3556" s="10"/>
      <c r="Z3556" s="10"/>
      <c r="AA3556" s="10"/>
      <c r="AB3556" s="10"/>
      <c r="AE3556" s="12">
        <f>IFERROR(FLOOR(Table_Books[[#This Row],[Published_Date]],10), 0)</f>
        <v>0</v>
      </c>
      <c r="AF3556" s="2">
        <f>IFERROR(CEILING(VALUE(LEFT(Table_Books[[#This Row],[Published_Date]],FIND("-",Table_Books[[#This Row],[Published_Date]]&amp;"-")-1))/100, 1), 0)</f>
        <v>0</v>
      </c>
      <c r="AG3556" s="2" t="s">
        <v>10380</v>
      </c>
      <c r="AH3556" s="2" t="s">
        <v>4856</v>
      </c>
      <c r="AI3556" s="2" t="s">
        <v>10423</v>
      </c>
      <c r="AK3556" s="2" t="str">
        <f>Table_Books[[#This Row],[Title]]&amp;"_"&amp;Table_Books[[#This Row],[Author]]</f>
        <v>Corpus Hermeticum_Trismegistus, Hermes</v>
      </c>
      <c r="AL3556" s="2" t="str">
        <f>Table_Books[[#This Row],[Author]]&amp;"_"&amp;Table_Books[[#This Row],[Title]]</f>
        <v>Trismegistus, Hermes_Corpus Hermeticum</v>
      </c>
      <c r="AM3556" s="2" t="str">
        <f>Table_Books[[#This Row],[Title]]&amp;" by "&amp;Table_Books[[#This Row],[Author]]</f>
        <v>Corpus Hermeticum by Trismegistus, Hermes</v>
      </c>
    </row>
    <row r="3557" spans="1:41" x14ac:dyDescent="0.35">
      <c r="A3557" s="7" t="str">
        <f>"B-" &amp; UPPER(TRIM(Table_Books[[#This Row],[Title]])) &amp; "|" &amp; UPPER(TRIM(Table_Books[[#This Row],[Author]]))</f>
        <v>B-BARCHESTER TOWERS|TROLLOPE, ANTHONY</v>
      </c>
      <c r="B3557" s="28" t="str">
        <f>IF(COUNTIFS(Table_Books[Hash_ID],Table_Books[[#This Row],[Hash_ID]])&gt;1,"Y","N")</f>
        <v>N</v>
      </c>
      <c r="C3557" s="2" t="s">
        <v>6652</v>
      </c>
      <c r="D3557" s="2" t="s">
        <v>6703</v>
      </c>
      <c r="G3557" s="12"/>
      <c r="H3557" s="12"/>
      <c r="I3557" s="8"/>
      <c r="J3557" s="12"/>
      <c r="K3557" s="12"/>
      <c r="O3557" s="33"/>
      <c r="P3557" s="10"/>
      <c r="Q3557" s="10" t="s">
        <v>1860</v>
      </c>
      <c r="R3557" s="10"/>
      <c r="S3557" s="10"/>
      <c r="T3557" s="10" t="s">
        <v>1860</v>
      </c>
      <c r="U3557" s="10" t="s">
        <v>1860</v>
      </c>
      <c r="V3557" s="10"/>
      <c r="W3557" s="10"/>
      <c r="X3557" s="10"/>
      <c r="Y3557" s="10"/>
      <c r="Z3557" s="10"/>
      <c r="AA3557" s="10"/>
      <c r="AB3557" s="10"/>
      <c r="AE3557" s="12">
        <f>IFERROR(FLOOR(Table_Books[[#This Row],[Published_Date]],10), 0)</f>
        <v>0</v>
      </c>
      <c r="AF3557" s="2">
        <f>IFERROR(CEILING(VALUE(LEFT(Table_Books[[#This Row],[Published_Date]],FIND("-",Table_Books[[#This Row],[Published_Date]]&amp;"-")-1))/100, 1), 0)</f>
        <v>0</v>
      </c>
      <c r="AK3557" s="2" t="str">
        <f>Table_Books[[#This Row],[Title]]&amp;"_"&amp;Table_Books[[#This Row],[Author]]</f>
        <v>Barchester Towers_Trollope, Anthony</v>
      </c>
      <c r="AL3557" s="2" t="str">
        <f>Table_Books[[#This Row],[Author]]&amp;"_"&amp;Table_Books[[#This Row],[Title]]</f>
        <v>Trollope, Anthony_Barchester Towers</v>
      </c>
      <c r="AM3557" s="2" t="str">
        <f>Table_Books[[#This Row],[Title]]&amp;" by "&amp;Table_Books[[#This Row],[Author]]</f>
        <v>Barchester Towers by Trollope, Anthony</v>
      </c>
    </row>
    <row r="3558" spans="1:41" ht="29" x14ac:dyDescent="0.35">
      <c r="A3558" s="7" t="str">
        <f>"B-" &amp; UPPER(TRIM(Table_Books[[#This Row],[Title]])) &amp; "|" &amp; UPPER(TRIM(Table_Books[[#This Row],[Author]]))</f>
        <v>B-BARCHESTER TOWERS / THE WARDEN (CHRONICLES OF BARSETSHIRE)|TROLLOPE, ANTHONY</v>
      </c>
      <c r="B3558" s="35" t="str">
        <f>IF(COUNTIFS(Table_Books[Hash_ID],Table_Books[[#This Row],[Hash_ID]])&gt;1,"Y","N")</f>
        <v>N</v>
      </c>
      <c r="C3558" s="35" t="s">
        <v>19554</v>
      </c>
      <c r="D3558" s="35" t="s">
        <v>6703</v>
      </c>
      <c r="E3558" s="35"/>
      <c r="F3558" s="35"/>
      <c r="G3558" s="36"/>
      <c r="H3558" s="36"/>
      <c r="I3558" s="37"/>
      <c r="J3558" s="36"/>
      <c r="K3558" s="36"/>
      <c r="L3558" s="35"/>
      <c r="M3558" s="35"/>
      <c r="N3558" s="35"/>
      <c r="O3558" s="38"/>
      <c r="P3558" s="39"/>
      <c r="Q3558" s="10" t="s">
        <v>1860</v>
      </c>
      <c r="R3558" s="39"/>
      <c r="S3558" s="39"/>
      <c r="T3558" s="10" t="s">
        <v>1860</v>
      </c>
      <c r="U3558" s="10" t="s">
        <v>1860</v>
      </c>
      <c r="V3558" s="39"/>
      <c r="W3558" s="39"/>
      <c r="X3558" s="39"/>
      <c r="Y3558" s="39"/>
      <c r="Z3558" s="39"/>
      <c r="AA3558" s="39"/>
      <c r="AB3558" s="39"/>
      <c r="AC3558" s="35"/>
      <c r="AD3558" s="35"/>
      <c r="AE3558" s="36">
        <f>IFERROR(FLOOR(Table_Books[[#This Row],[Published_Date]],10), 0)</f>
        <v>0</v>
      </c>
      <c r="AF3558" s="35">
        <f>IFERROR(CEILING(VALUE(LEFT(Table_Books[[#This Row],[Published_Date]],FIND("-",Table_Books[[#This Row],[Published_Date]]&amp;"-")-1))/100, 1), 0)</f>
        <v>0</v>
      </c>
      <c r="AG3558" s="35"/>
      <c r="AH3558" s="35" t="s">
        <v>21597</v>
      </c>
      <c r="AI3558" s="35"/>
      <c r="AJ3558" s="35"/>
      <c r="AK3558" s="35" t="str">
        <f>Table_Books[[#This Row],[Title]]&amp;"_"&amp;Table_Books[[#This Row],[Author]]</f>
        <v>Barchester Towers / The Warden (Chronicles of Barsetshire)_Trollope, Anthony</v>
      </c>
      <c r="AL3558" s="35" t="str">
        <f>Table_Books[[#This Row],[Author]]&amp;"_"&amp;Table_Books[[#This Row],[Title]]</f>
        <v>Trollope, Anthony_Barchester Towers / The Warden (Chronicles of Barsetshire)</v>
      </c>
      <c r="AM3558" s="35" t="str">
        <f>Table_Books[[#This Row],[Title]]&amp;" by "&amp;Table_Books[[#This Row],[Author]]</f>
        <v>Barchester Towers / The Warden (Chronicles of Barsetshire) by Trollope, Anthony</v>
      </c>
      <c r="AN3558" s="35"/>
      <c r="AO3558" s="35"/>
    </row>
    <row r="3559" spans="1:41" x14ac:dyDescent="0.35">
      <c r="A3559" s="7" t="str">
        <f>"B-" &amp; UPPER(TRIM(Table_Books[[#This Row],[Title]])) &amp; "|" &amp; UPPER(TRIM(Table_Books[[#This Row],[Author]]))</f>
        <v>B-CAN YOU FORGIVE HER?|TROLLOPE, ANTHONY</v>
      </c>
      <c r="B3559" s="28" t="str">
        <f>IF(COUNTIFS(Table_Books[Hash_ID],Table_Books[[#This Row],[Hash_ID]])&gt;1,"Y","N")</f>
        <v>N</v>
      </c>
      <c r="C3559" s="2" t="s">
        <v>6651</v>
      </c>
      <c r="D3559" s="2" t="s">
        <v>6703</v>
      </c>
      <c r="G3559" s="12"/>
      <c r="H3559" s="12"/>
      <c r="I3559" s="8"/>
      <c r="J3559" s="12"/>
      <c r="K3559" s="12"/>
      <c r="O3559" s="33"/>
      <c r="P3559" s="10"/>
      <c r="Q3559" s="10" t="s">
        <v>1860</v>
      </c>
      <c r="R3559" s="10"/>
      <c r="S3559" s="10"/>
      <c r="T3559" s="10" t="s">
        <v>1860</v>
      </c>
      <c r="U3559" s="10" t="s">
        <v>1860</v>
      </c>
      <c r="V3559" s="10"/>
      <c r="W3559" s="10"/>
      <c r="X3559" s="10"/>
      <c r="Y3559" s="10"/>
      <c r="Z3559" s="10"/>
      <c r="AA3559" s="10"/>
      <c r="AB3559" s="10"/>
      <c r="AE3559" s="12">
        <f>IFERROR(FLOOR(Table_Books[[#This Row],[Published_Date]],10), 0)</f>
        <v>0</v>
      </c>
      <c r="AF3559" s="2">
        <f>IFERROR(CEILING(VALUE(LEFT(Table_Books[[#This Row],[Published_Date]],FIND("-",Table_Books[[#This Row],[Published_Date]]&amp;"-")-1))/100, 1), 0)</f>
        <v>0</v>
      </c>
      <c r="AK3559" s="2" t="str">
        <f>Table_Books[[#This Row],[Title]]&amp;"_"&amp;Table_Books[[#This Row],[Author]]</f>
        <v>Can You Forgive Her?_Trollope, Anthony</v>
      </c>
      <c r="AL3559" s="2" t="str">
        <f>Table_Books[[#This Row],[Author]]&amp;"_"&amp;Table_Books[[#This Row],[Title]]</f>
        <v>Trollope, Anthony_Can You Forgive Her?</v>
      </c>
      <c r="AM3559" s="2" t="str">
        <f>Table_Books[[#This Row],[Title]]&amp;" by "&amp;Table_Books[[#This Row],[Author]]</f>
        <v>Can You Forgive Her? by Trollope, Anthony</v>
      </c>
    </row>
    <row r="3560" spans="1:41" x14ac:dyDescent="0.35">
      <c r="A3560" s="7" t="str">
        <f>"B-" &amp; UPPER(TRIM(Table_Books[[#This Row],[Title]])) &amp; "|" &amp; UPPER(TRIM(Table_Books[[#This Row],[Author]]))</f>
        <v>B-DOCTOR THORNE|TROLLOPE, ANTHONY</v>
      </c>
      <c r="B3560" s="28" t="str">
        <f>IF(COUNTIFS(Table_Books[Hash_ID],Table_Books[[#This Row],[Hash_ID]])&gt;1,"Y","N")</f>
        <v>N</v>
      </c>
      <c r="C3560" s="2" t="s">
        <v>6657</v>
      </c>
      <c r="D3560" s="2" t="s">
        <v>6703</v>
      </c>
      <c r="G3560" s="12"/>
      <c r="H3560" s="12"/>
      <c r="I3560" s="8"/>
      <c r="J3560" s="12"/>
      <c r="K3560" s="12"/>
      <c r="O3560" s="33"/>
      <c r="P3560" s="10"/>
      <c r="Q3560" s="10" t="s">
        <v>1860</v>
      </c>
      <c r="R3560" s="10"/>
      <c r="S3560" s="10"/>
      <c r="T3560" s="10" t="s">
        <v>1860</v>
      </c>
      <c r="U3560" s="10" t="s">
        <v>1860</v>
      </c>
      <c r="V3560" s="10"/>
      <c r="W3560" s="10"/>
      <c r="X3560" s="10"/>
      <c r="Y3560" s="10"/>
      <c r="Z3560" s="10"/>
      <c r="AA3560" s="10"/>
      <c r="AB3560" s="10"/>
      <c r="AE3560" s="12">
        <f>IFERROR(FLOOR(Table_Books[[#This Row],[Published_Date]],10), 0)</f>
        <v>0</v>
      </c>
      <c r="AF3560" s="2">
        <f>IFERROR(CEILING(VALUE(LEFT(Table_Books[[#This Row],[Published_Date]],FIND("-",Table_Books[[#This Row],[Published_Date]]&amp;"-")-1))/100, 1), 0)</f>
        <v>0</v>
      </c>
      <c r="AK3560" s="2" t="str">
        <f>Table_Books[[#This Row],[Title]]&amp;"_"&amp;Table_Books[[#This Row],[Author]]</f>
        <v>Doctor Thorne_Trollope, Anthony</v>
      </c>
      <c r="AL3560" s="2" t="str">
        <f>Table_Books[[#This Row],[Author]]&amp;"_"&amp;Table_Books[[#This Row],[Title]]</f>
        <v>Trollope, Anthony_Doctor Thorne</v>
      </c>
      <c r="AM3560" s="2" t="str">
        <f>Table_Books[[#This Row],[Title]]&amp;" by "&amp;Table_Books[[#This Row],[Author]]</f>
        <v>Doctor Thorne by Trollope, Anthony</v>
      </c>
    </row>
    <row r="3561" spans="1:41" x14ac:dyDescent="0.35">
      <c r="A3561" s="7" t="str">
        <f>"B-" &amp; UPPER(TRIM(Table_Books[[#This Row],[Title]])) &amp; "|" &amp; UPPER(TRIM(Table_Books[[#This Row],[Author]]))</f>
        <v>B-PHINEAS FINN|TROLLOPE, ANTHONY</v>
      </c>
      <c r="B3561" s="28" t="str">
        <f>IF(COUNTIFS(Table_Books[Hash_ID],Table_Books[[#This Row],[Hash_ID]])&gt;1,"Y","N")</f>
        <v>N</v>
      </c>
      <c r="C3561" s="2" t="s">
        <v>6650</v>
      </c>
      <c r="D3561" s="2" t="s">
        <v>6703</v>
      </c>
      <c r="G3561" s="12"/>
      <c r="H3561" s="12"/>
      <c r="I3561" s="8"/>
      <c r="J3561" s="12"/>
      <c r="K3561" s="12"/>
      <c r="O3561" s="33"/>
      <c r="P3561" s="10"/>
      <c r="Q3561" s="10" t="s">
        <v>1860</v>
      </c>
      <c r="R3561" s="10"/>
      <c r="S3561" s="10"/>
      <c r="T3561" s="10" t="s">
        <v>1860</v>
      </c>
      <c r="U3561" s="10" t="s">
        <v>1860</v>
      </c>
      <c r="V3561" s="10"/>
      <c r="W3561" s="10"/>
      <c r="X3561" s="10"/>
      <c r="Y3561" s="10"/>
      <c r="Z3561" s="10"/>
      <c r="AA3561" s="10"/>
      <c r="AB3561" s="10"/>
      <c r="AE3561" s="12">
        <f>IFERROR(FLOOR(Table_Books[[#This Row],[Published_Date]],10), 0)</f>
        <v>0</v>
      </c>
      <c r="AF3561" s="2">
        <f>IFERROR(CEILING(VALUE(LEFT(Table_Books[[#This Row],[Published_Date]],FIND("-",Table_Books[[#This Row],[Published_Date]]&amp;"-")-1))/100, 1), 0)</f>
        <v>0</v>
      </c>
      <c r="AK3561" s="2" t="str">
        <f>Table_Books[[#This Row],[Title]]&amp;"_"&amp;Table_Books[[#This Row],[Author]]</f>
        <v>Phineas Finn_Trollope, Anthony</v>
      </c>
      <c r="AL3561" s="2" t="str">
        <f>Table_Books[[#This Row],[Author]]&amp;"_"&amp;Table_Books[[#This Row],[Title]]</f>
        <v>Trollope, Anthony_Phineas Finn</v>
      </c>
      <c r="AM3561" s="2" t="str">
        <f>Table_Books[[#This Row],[Title]]&amp;" by "&amp;Table_Books[[#This Row],[Author]]</f>
        <v>Phineas Finn by Trollope, Anthony</v>
      </c>
    </row>
    <row r="3562" spans="1:41" x14ac:dyDescent="0.35">
      <c r="A3562" s="7" t="str">
        <f>"B-" &amp; UPPER(TRIM(Table_Books[[#This Row],[Title]])) &amp; "|" &amp; UPPER(TRIM(Table_Books[[#This Row],[Author]]))</f>
        <v>B-PHINEAS FINN / THE EUSTACE DIAMONDS (PALLISER NOVELS)|TROLLOPE, ANTHONY</v>
      </c>
      <c r="B3562" s="35" t="str">
        <f>IF(COUNTIFS(Table_Books[Hash_ID],Table_Books[[#This Row],[Hash_ID]])&gt;1,"Y","N")</f>
        <v>N</v>
      </c>
      <c r="C3562" s="35" t="s">
        <v>19556</v>
      </c>
      <c r="D3562" s="35" t="s">
        <v>6703</v>
      </c>
      <c r="E3562" s="35"/>
      <c r="F3562" s="35"/>
      <c r="G3562" s="36"/>
      <c r="H3562" s="36"/>
      <c r="I3562" s="37"/>
      <c r="J3562" s="36"/>
      <c r="K3562" s="36"/>
      <c r="L3562" s="35"/>
      <c r="M3562" s="35"/>
      <c r="N3562" s="35"/>
      <c r="O3562" s="38"/>
      <c r="P3562" s="39"/>
      <c r="Q3562" s="10" t="s">
        <v>1860</v>
      </c>
      <c r="R3562" s="39"/>
      <c r="S3562" s="39"/>
      <c r="T3562" s="10" t="s">
        <v>1860</v>
      </c>
      <c r="U3562" s="10" t="s">
        <v>1860</v>
      </c>
      <c r="V3562" s="39"/>
      <c r="W3562" s="39"/>
      <c r="X3562" s="39"/>
      <c r="Y3562" s="39"/>
      <c r="Z3562" s="39"/>
      <c r="AA3562" s="39"/>
      <c r="AB3562" s="39"/>
      <c r="AC3562" s="35"/>
      <c r="AD3562" s="35"/>
      <c r="AE3562" s="36">
        <f>IFERROR(FLOOR(Table_Books[[#This Row],[Published_Date]],10), 0)</f>
        <v>0</v>
      </c>
      <c r="AF3562" s="35">
        <f>IFERROR(CEILING(VALUE(LEFT(Table_Books[[#This Row],[Published_Date]],FIND("-",Table_Books[[#This Row],[Published_Date]]&amp;"-")-1))/100, 1), 0)</f>
        <v>0</v>
      </c>
      <c r="AG3562" s="35"/>
      <c r="AH3562" s="35" t="s">
        <v>21597</v>
      </c>
      <c r="AI3562" s="35"/>
      <c r="AJ3562" s="35"/>
      <c r="AK3562" s="35" t="str">
        <f>Table_Books[[#This Row],[Title]]&amp;"_"&amp;Table_Books[[#This Row],[Author]]</f>
        <v>Phineas Finn / The Eustace Diamonds (Palliser Novels)_Trollope, Anthony</v>
      </c>
      <c r="AL3562" s="35" t="str">
        <f>Table_Books[[#This Row],[Author]]&amp;"_"&amp;Table_Books[[#This Row],[Title]]</f>
        <v>Trollope, Anthony_Phineas Finn / The Eustace Diamonds (Palliser Novels)</v>
      </c>
      <c r="AM3562" s="35" t="str">
        <f>Table_Books[[#This Row],[Title]]&amp;" by "&amp;Table_Books[[#This Row],[Author]]</f>
        <v>Phineas Finn / The Eustace Diamonds (Palliser Novels) by Trollope, Anthony</v>
      </c>
      <c r="AN3562" s="35"/>
      <c r="AO3562" s="35"/>
    </row>
    <row r="3563" spans="1:41" x14ac:dyDescent="0.35">
      <c r="A3563" s="7" t="str">
        <f>"B-" &amp; UPPER(TRIM(Table_Books[[#This Row],[Title]])) &amp; "|" &amp; UPPER(TRIM(Table_Books[[#This Row],[Author]]))</f>
        <v>B-THE WARDEN|TROLLOPE, ANTHONY</v>
      </c>
      <c r="B3563" s="28" t="str">
        <f>IF(COUNTIFS(Table_Books[Hash_ID],Table_Books[[#This Row],[Hash_ID]])&gt;1,"Y","N")</f>
        <v>N</v>
      </c>
      <c r="C3563" s="2" t="s">
        <v>6653</v>
      </c>
      <c r="D3563" s="2" t="s">
        <v>6703</v>
      </c>
      <c r="G3563" s="12"/>
      <c r="H3563" s="12"/>
      <c r="I3563" s="8"/>
      <c r="J3563" s="12"/>
      <c r="K3563" s="12"/>
      <c r="O3563" s="33"/>
      <c r="P3563" s="10"/>
      <c r="Q3563" s="10" t="s">
        <v>1860</v>
      </c>
      <c r="R3563" s="10"/>
      <c r="S3563" s="10"/>
      <c r="T3563" s="10" t="s">
        <v>1860</v>
      </c>
      <c r="U3563" s="10" t="s">
        <v>1860</v>
      </c>
      <c r="V3563" s="10"/>
      <c r="W3563" s="10"/>
      <c r="X3563" s="10"/>
      <c r="Y3563" s="10"/>
      <c r="Z3563" s="10"/>
      <c r="AA3563" s="10"/>
      <c r="AB3563" s="10"/>
      <c r="AE3563" s="12">
        <f>IFERROR(FLOOR(Table_Books[[#This Row],[Published_Date]],10), 0)</f>
        <v>0</v>
      </c>
      <c r="AF3563" s="2">
        <f>IFERROR(CEILING(VALUE(LEFT(Table_Books[[#This Row],[Published_Date]],FIND("-",Table_Books[[#This Row],[Published_Date]]&amp;"-")-1))/100, 1), 0)</f>
        <v>0</v>
      </c>
      <c r="AK3563" s="2" t="str">
        <f>Table_Books[[#This Row],[Title]]&amp;"_"&amp;Table_Books[[#This Row],[Author]]</f>
        <v>The Warden_Trollope, Anthony</v>
      </c>
      <c r="AL3563" s="2" t="str">
        <f>Table_Books[[#This Row],[Author]]&amp;"_"&amp;Table_Books[[#This Row],[Title]]</f>
        <v>Trollope, Anthony_The Warden</v>
      </c>
      <c r="AM3563" s="2" t="str">
        <f>Table_Books[[#This Row],[Title]]&amp;" by "&amp;Table_Books[[#This Row],[Author]]</f>
        <v>The Warden by Trollope, Anthony</v>
      </c>
    </row>
    <row r="3564" spans="1:41" x14ac:dyDescent="0.35">
      <c r="A3564" s="7" t="str">
        <f>"B-" &amp; UPPER(TRIM(Table_Books[[#This Row],[Title]])) &amp; "|" &amp; UPPER(TRIM(Table_Books[[#This Row],[Author]]))</f>
        <v>B-THE WAY WE LIVE NOW|TROLLOPE, ANTHONY</v>
      </c>
      <c r="B3564" s="35" t="str">
        <f>IF(COUNTIFS(Table_Books[Hash_ID],Table_Books[[#This Row],[Hash_ID]])&gt;1,"Y","N")</f>
        <v>N</v>
      </c>
      <c r="C3564" s="35" t="s">
        <v>19555</v>
      </c>
      <c r="D3564" s="35" t="s">
        <v>6703</v>
      </c>
      <c r="E3564" s="35"/>
      <c r="F3564" s="35"/>
      <c r="G3564" s="36"/>
      <c r="H3564" s="36"/>
      <c r="I3564" s="37"/>
      <c r="J3564" s="36"/>
      <c r="K3564" s="36"/>
      <c r="L3564" s="35"/>
      <c r="M3564" s="35"/>
      <c r="N3564" s="35"/>
      <c r="O3564" s="38"/>
      <c r="P3564" s="39"/>
      <c r="Q3564" s="10" t="s">
        <v>1860</v>
      </c>
      <c r="R3564" s="39"/>
      <c r="S3564" s="39"/>
      <c r="T3564" s="10" t="s">
        <v>1860</v>
      </c>
      <c r="U3564" s="10" t="s">
        <v>1860</v>
      </c>
      <c r="V3564" s="39"/>
      <c r="W3564" s="39"/>
      <c r="X3564" s="39"/>
      <c r="Y3564" s="39"/>
      <c r="Z3564" s="39"/>
      <c r="AA3564" s="39"/>
      <c r="AB3564" s="39"/>
      <c r="AC3564" s="35"/>
      <c r="AD3564" s="35"/>
      <c r="AE3564" s="36">
        <f>IFERROR(FLOOR(Table_Books[[#This Row],[Published_Date]],10), 0)</f>
        <v>0</v>
      </c>
      <c r="AF3564" s="35">
        <f>IFERROR(CEILING(VALUE(LEFT(Table_Books[[#This Row],[Published_Date]],FIND("-",Table_Books[[#This Row],[Published_Date]]&amp;"-")-1))/100, 1), 0)</f>
        <v>0</v>
      </c>
      <c r="AG3564" s="35"/>
      <c r="AH3564" s="35" t="s">
        <v>21597</v>
      </c>
      <c r="AI3564" s="35"/>
      <c r="AJ3564" s="35"/>
      <c r="AK3564" s="35" t="str">
        <f>Table_Books[[#This Row],[Title]]&amp;"_"&amp;Table_Books[[#This Row],[Author]]</f>
        <v>The Way We Live Now_Trollope, Anthony</v>
      </c>
      <c r="AL3564" s="35" t="str">
        <f>Table_Books[[#This Row],[Author]]&amp;"_"&amp;Table_Books[[#This Row],[Title]]</f>
        <v>Trollope, Anthony_The Way We Live Now</v>
      </c>
      <c r="AM3564" s="35" t="str">
        <f>Table_Books[[#This Row],[Title]]&amp;" by "&amp;Table_Books[[#This Row],[Author]]</f>
        <v>The Way We Live Now by Trollope, Anthony</v>
      </c>
      <c r="AN3564" s="35"/>
      <c r="AO3564" s="35"/>
    </row>
    <row r="3565" spans="1:41" x14ac:dyDescent="0.35">
      <c r="A3565" s="7" t="str">
        <f>"B-" &amp; UPPER(TRIM(Table_Books[[#This Row],[Title]])) &amp; "|" &amp; UPPER(TRIM(Table_Books[[#This Row],[Author]]))</f>
        <v>B-VANITY FAIR|TROLLOPE, ANTHONY</v>
      </c>
      <c r="B3565" s="28" t="str">
        <f>IF(COUNTIFS(Table_Books[Hash_ID],Table_Books[[#This Row],[Hash_ID]])&gt;1,"Y","N")</f>
        <v>N</v>
      </c>
      <c r="C3565" s="2" t="s">
        <v>6629</v>
      </c>
      <c r="D3565" s="2" t="s">
        <v>6703</v>
      </c>
      <c r="G3565" s="12"/>
      <c r="H3565" s="12"/>
      <c r="I3565" s="8"/>
      <c r="J3565" s="12"/>
      <c r="K3565" s="12"/>
      <c r="O3565" s="33"/>
      <c r="P3565" s="10"/>
      <c r="Q3565" s="10" t="s">
        <v>1860</v>
      </c>
      <c r="R3565" s="10"/>
      <c r="S3565" s="10"/>
      <c r="T3565" s="10" t="s">
        <v>1860</v>
      </c>
      <c r="U3565" s="10" t="s">
        <v>1860</v>
      </c>
      <c r="V3565" s="10"/>
      <c r="W3565" s="10"/>
      <c r="X3565" s="10"/>
      <c r="Y3565" s="10"/>
      <c r="Z3565" s="10"/>
      <c r="AA3565" s="10"/>
      <c r="AB3565" s="10"/>
      <c r="AE3565" s="12">
        <f>IFERROR(FLOOR(Table_Books[[#This Row],[Published_Date]],10), 0)</f>
        <v>0</v>
      </c>
      <c r="AF3565" s="2">
        <f>IFERROR(CEILING(VALUE(LEFT(Table_Books[[#This Row],[Published_Date]],FIND("-",Table_Books[[#This Row],[Published_Date]]&amp;"-")-1))/100, 1), 0)</f>
        <v>0</v>
      </c>
      <c r="AK3565" s="2" t="str">
        <f>Table_Books[[#This Row],[Title]]&amp;"_"&amp;Table_Books[[#This Row],[Author]]</f>
        <v>Vanity Fair_Trollope, Anthony</v>
      </c>
      <c r="AL3565" s="2" t="str">
        <f>Table_Books[[#This Row],[Author]]&amp;"_"&amp;Table_Books[[#This Row],[Title]]</f>
        <v>Trollope, Anthony_Vanity Fair</v>
      </c>
      <c r="AM3565" s="2" t="str">
        <f>Table_Books[[#This Row],[Title]]&amp;" by "&amp;Table_Books[[#This Row],[Author]]</f>
        <v>Vanity Fair by Trollope, Anthony</v>
      </c>
    </row>
    <row r="3566" spans="1:41" x14ac:dyDescent="0.35">
      <c r="A3566" s="7" t="str">
        <f>"B-" &amp; UPPER(TRIM(Table_Books[[#This Row],[Title]])) &amp; "|" &amp; UPPER(TRIM(Table_Books[[#This Row],[Author]]))</f>
        <v>B-HITCHCOCK/TRUFFAUT|TRUFFAUT, FRANÇOIS</v>
      </c>
      <c r="B3566" s="28" t="str">
        <f>IF(COUNTIFS(Table_Books[Hash_ID],Table_Books[[#This Row],[Hash_ID]])&gt;1,"Y","N")</f>
        <v>N</v>
      </c>
      <c r="C3566" s="2" t="s">
        <v>6978</v>
      </c>
      <c r="D3566" s="2" t="s">
        <v>6979</v>
      </c>
      <c r="G3566" s="12"/>
      <c r="H3566" s="12"/>
      <c r="I3566" s="8"/>
      <c r="J3566" s="12"/>
      <c r="K3566" s="12"/>
      <c r="O3566" s="33"/>
      <c r="P3566" s="10"/>
      <c r="Q3566" s="10" t="s">
        <v>1860</v>
      </c>
      <c r="R3566" s="10"/>
      <c r="S3566" s="10"/>
      <c r="T3566" s="10" t="s">
        <v>1860</v>
      </c>
      <c r="U3566" s="10" t="s">
        <v>1860</v>
      </c>
      <c r="V3566" s="10"/>
      <c r="W3566" s="10"/>
      <c r="X3566" s="10"/>
      <c r="Y3566" s="10"/>
      <c r="Z3566" s="10"/>
      <c r="AA3566" s="10"/>
      <c r="AB3566" s="10"/>
      <c r="AE3566" s="12">
        <f>IFERROR(FLOOR(Table_Books[[#This Row],[Published_Date]],10), 0)</f>
        <v>0</v>
      </c>
      <c r="AF3566" s="2">
        <f>IFERROR(CEILING(VALUE(LEFT(Table_Books[[#This Row],[Published_Date]],FIND("-",Table_Books[[#This Row],[Published_Date]]&amp;"-")-1))/100, 1), 0)</f>
        <v>0</v>
      </c>
      <c r="AK3566" s="2" t="str">
        <f>Table_Books[[#This Row],[Title]]&amp;"_"&amp;Table_Books[[#This Row],[Author]]</f>
        <v>Hitchcock/Truffaut_Truffaut, François</v>
      </c>
      <c r="AL3566" s="2" t="str">
        <f>Table_Books[[#This Row],[Author]]&amp;"_"&amp;Table_Books[[#This Row],[Title]]</f>
        <v>Truffaut, François_Hitchcock/Truffaut</v>
      </c>
      <c r="AM3566" s="2" t="str">
        <f>Table_Books[[#This Row],[Title]]&amp;" by "&amp;Table_Books[[#This Row],[Author]]</f>
        <v>Hitchcock/Truffaut by Truffaut, François</v>
      </c>
    </row>
    <row r="3567" spans="1:41" ht="29" x14ac:dyDescent="0.35">
      <c r="A3567" s="7" t="str">
        <f>"B-" &amp; UPPER(TRIM(Table_Books[[#This Row],[Title]])) &amp; "|" &amp; UPPER(TRIM(Table_Books[[#This Row],[Author]]))</f>
        <v>B-THE OTHER|TRYON, THOMAS</v>
      </c>
      <c r="B3567" s="28" t="str">
        <f>IF(COUNTIFS(Table_Books[Hash_ID],Table_Books[[#This Row],[Hash_ID]])&gt;1,"Y","N")</f>
        <v>N</v>
      </c>
      <c r="C3567" s="2" t="s">
        <v>1934</v>
      </c>
      <c r="D3567" s="2" t="s">
        <v>2114</v>
      </c>
      <c r="G3567" s="12">
        <v>1971</v>
      </c>
      <c r="H3567" s="12"/>
      <c r="I3567" s="8"/>
      <c r="J3567" s="12"/>
      <c r="K3567" s="12"/>
      <c r="L3567" s="2">
        <v>288</v>
      </c>
      <c r="M3567" s="2" t="s">
        <v>2056</v>
      </c>
      <c r="O3567" s="33">
        <v>4</v>
      </c>
      <c r="P3567" s="10"/>
      <c r="Q3567" s="10" t="s">
        <v>1860</v>
      </c>
      <c r="R3567" s="10"/>
      <c r="S3567" s="10"/>
      <c r="T3567" s="10" t="s">
        <v>1860</v>
      </c>
      <c r="U3567" s="10" t="s">
        <v>1860</v>
      </c>
      <c r="V3567" s="10"/>
      <c r="W3567" s="10"/>
      <c r="X3567" s="10"/>
      <c r="Y3567" s="10"/>
      <c r="Z3567" s="10"/>
      <c r="AA3567" s="10"/>
      <c r="AB3567" s="10"/>
      <c r="AC3567" s="2" t="s">
        <v>1824</v>
      </c>
      <c r="AE3567" s="12">
        <f>IFERROR(FLOOR(Table_Books[[#This Row],[Published_Date]],10), 0)</f>
        <v>1970</v>
      </c>
      <c r="AF3567" s="2">
        <f>IFERROR(CEILING(VALUE(LEFT(Table_Books[[#This Row],[Published_Date]],FIND("-",Table_Books[[#This Row],[Published_Date]]&amp;"-")-1))/100, 1), 0)</f>
        <v>20</v>
      </c>
      <c r="AK3567" s="2" t="str">
        <f>Table_Books[[#This Row],[Title]]&amp;"_"&amp;Table_Books[[#This Row],[Author]]</f>
        <v>The Other_Tryon, Thomas</v>
      </c>
      <c r="AL3567" s="2" t="str">
        <f>Table_Books[[#This Row],[Author]]&amp;"_"&amp;Table_Books[[#This Row],[Title]]</f>
        <v>Tryon, Thomas_The Other</v>
      </c>
      <c r="AM3567" s="2" t="str">
        <f>Table_Books[[#This Row],[Title]]&amp;" by "&amp;Table_Books[[#This Row],[Author]]</f>
        <v>The Other by Tryon, Thomas</v>
      </c>
    </row>
    <row r="3568" spans="1:41" x14ac:dyDescent="0.35">
      <c r="A3568" s="7" t="str">
        <f>"B-" &amp; UPPER(TRIM(Table_Books[[#This Row],[Title]])) &amp; "|" &amp; UPPER(TRIM(Table_Books[[#This Row],[Author]]))</f>
        <v>B-THE MUSHROOM AT THE END OF THE WORLD|TSING, ANNA LOWENHAUPT</v>
      </c>
      <c r="B3568" s="35" t="str">
        <f>IF(COUNTIFS(Table_Books[Hash_ID],Table_Books[[#This Row],[Hash_ID]])&gt;1,"Y","N")</f>
        <v>N</v>
      </c>
      <c r="C3568" s="35" t="s">
        <v>20221</v>
      </c>
      <c r="D3568" s="35" t="s">
        <v>20222</v>
      </c>
      <c r="E3568" s="35"/>
      <c r="F3568" s="35"/>
      <c r="G3568" s="36"/>
      <c r="H3568" s="36"/>
      <c r="I3568" s="37"/>
      <c r="J3568" s="36"/>
      <c r="K3568" s="36"/>
      <c r="L3568" s="35"/>
      <c r="M3568" s="35"/>
      <c r="N3568" s="35"/>
      <c r="O3568" s="38"/>
      <c r="P3568" s="39"/>
      <c r="Q3568" s="10" t="s">
        <v>1860</v>
      </c>
      <c r="R3568" s="39"/>
      <c r="S3568" s="39"/>
      <c r="T3568" s="10" t="s">
        <v>1860</v>
      </c>
      <c r="U3568" s="10" t="s">
        <v>1860</v>
      </c>
      <c r="V3568" s="39"/>
      <c r="W3568" s="39"/>
      <c r="X3568" s="39"/>
      <c r="Y3568" s="39"/>
      <c r="Z3568" s="39"/>
      <c r="AA3568" s="39"/>
      <c r="AB3568" s="39"/>
      <c r="AC3568" s="35"/>
      <c r="AD3568" s="35"/>
      <c r="AE3568" s="36">
        <f>IFERROR(FLOOR(Table_Books[[#This Row],[Published_Date]],10), 0)</f>
        <v>0</v>
      </c>
      <c r="AF3568" s="35">
        <f>IFERROR(CEILING(VALUE(LEFT(Table_Books[[#This Row],[Published_Date]],FIND("-",Table_Books[[#This Row],[Published_Date]]&amp;"-")-1))/100, 1), 0)</f>
        <v>0</v>
      </c>
      <c r="AG3568" s="35"/>
      <c r="AH3568" s="35"/>
      <c r="AI3568" s="35"/>
      <c r="AJ3568" s="35"/>
      <c r="AK3568" s="35" t="str">
        <f>Table_Books[[#This Row],[Title]]&amp;"_"&amp;Table_Books[[#This Row],[Author]]</f>
        <v>The Mushroom at the End of the World_Tsing, Anna Lowenhaupt</v>
      </c>
      <c r="AL3568" s="35" t="str">
        <f>Table_Books[[#This Row],[Author]]&amp;"_"&amp;Table_Books[[#This Row],[Title]]</f>
        <v>Tsing, Anna Lowenhaupt_The Mushroom at the End of the World</v>
      </c>
      <c r="AM3568" s="35" t="str">
        <f>Table_Books[[#This Row],[Title]]&amp;" by "&amp;Table_Books[[#This Row],[Author]]</f>
        <v>The Mushroom at the End of the World by Tsing, Anna Lowenhaupt</v>
      </c>
      <c r="AN3568" s="35"/>
      <c r="AO3568" s="35"/>
    </row>
    <row r="3569" spans="1:41" x14ac:dyDescent="0.35">
      <c r="A3569" s="7" t="str">
        <f>"B-" &amp; UPPER(TRIM(Table_Books[[#This Row],[Title]])) &amp; "|" &amp; UPPER(TRIM(Table_Books[[#This Row],[Author]]))</f>
        <v>B-SELECTED POEMS|TSVETAEVA, MARINA</v>
      </c>
      <c r="B3569" s="28" t="str">
        <f>IF(COUNTIFS(Table_Books[Hash_ID],Table_Books[[#This Row],[Hash_ID]])&gt;1,"Y","N")</f>
        <v>Y</v>
      </c>
      <c r="C3569" s="2" t="s">
        <v>5141</v>
      </c>
      <c r="D3569" s="2" t="s">
        <v>6811</v>
      </c>
      <c r="G3569" s="12"/>
      <c r="H3569" s="12"/>
      <c r="I3569" s="8"/>
      <c r="J3569" s="12"/>
      <c r="K3569" s="12"/>
      <c r="O3569" s="33"/>
      <c r="P3569" s="10"/>
      <c r="Q3569" s="10" t="s">
        <v>1860</v>
      </c>
      <c r="R3569" s="10"/>
      <c r="S3569" s="10"/>
      <c r="T3569" s="10" t="s">
        <v>1860</v>
      </c>
      <c r="U3569" s="10" t="s">
        <v>1860</v>
      </c>
      <c r="V3569" s="10"/>
      <c r="W3569" s="10"/>
      <c r="X3569" s="10"/>
      <c r="Y3569" s="10"/>
      <c r="Z3569" s="10"/>
      <c r="AA3569" s="10"/>
      <c r="AB3569" s="10"/>
      <c r="AE3569" s="12">
        <f>IFERROR(FLOOR(Table_Books[[#This Row],[Published_Date]],10), 0)</f>
        <v>0</v>
      </c>
      <c r="AF3569" s="2">
        <f>IFERROR(CEILING(VALUE(LEFT(Table_Books[[#This Row],[Published_Date]],FIND("-",Table_Books[[#This Row],[Published_Date]]&amp;"-")-1))/100, 1), 0)</f>
        <v>0</v>
      </c>
      <c r="AK3569" s="2" t="str">
        <f>Table_Books[[#This Row],[Title]]&amp;"_"&amp;Table_Books[[#This Row],[Author]]</f>
        <v>Selected Poems_Tsvetaeva, Marina</v>
      </c>
      <c r="AL3569" s="2" t="str">
        <f>Table_Books[[#This Row],[Author]]&amp;"_"&amp;Table_Books[[#This Row],[Title]]</f>
        <v>Tsvetaeva, Marina_Selected Poems</v>
      </c>
      <c r="AM3569" s="2" t="str">
        <f>Table_Books[[#This Row],[Title]]&amp;" by "&amp;Table_Books[[#This Row],[Author]]</f>
        <v>Selected Poems by Tsvetaeva, Marina</v>
      </c>
    </row>
    <row r="3570" spans="1:41" x14ac:dyDescent="0.35">
      <c r="A3570" s="7" t="str">
        <f>"B-" &amp; UPPER(TRIM(Table_Books[[#This Row],[Title]])) &amp; "|" &amp; UPPER(TRIM(Table_Books[[#This Row],[Author]]))</f>
        <v>B-SELECTED POEMS|TSVETAEVA, MARINA</v>
      </c>
      <c r="B3570" s="28" t="str">
        <f>IF(COUNTIFS(Table_Books[Hash_ID],Table_Books[[#This Row],[Hash_ID]])&gt;1,"Y","N")</f>
        <v>Y</v>
      </c>
      <c r="C3570" s="24" t="s">
        <v>5141</v>
      </c>
      <c r="D3570" s="24" t="s">
        <v>6811</v>
      </c>
      <c r="G3570" s="12"/>
      <c r="H3570" s="12"/>
      <c r="I3570" s="8"/>
      <c r="J3570" s="12"/>
      <c r="K3570" s="12"/>
      <c r="O3570" s="33"/>
      <c r="P3570" s="10"/>
      <c r="Q3570" s="10" t="s">
        <v>1860</v>
      </c>
      <c r="R3570" s="10"/>
      <c r="S3570" s="10"/>
      <c r="T3570" s="10" t="s">
        <v>1860</v>
      </c>
      <c r="U3570" s="10" t="s">
        <v>1860</v>
      </c>
      <c r="V3570" s="10"/>
      <c r="W3570" s="10"/>
      <c r="X3570" s="10"/>
      <c r="Y3570" s="10"/>
      <c r="Z3570" s="10"/>
      <c r="AA3570" s="10"/>
      <c r="AB3570" s="10"/>
      <c r="AE3570" s="12">
        <f>IFERROR(FLOOR(Table_Books[[#This Row],[Published_Date]],10), 0)</f>
        <v>0</v>
      </c>
      <c r="AF3570" s="2">
        <f>IFERROR(CEILING(VALUE(LEFT(Table_Books[[#This Row],[Published_Date]],FIND("-",Table_Books[[#This Row],[Published_Date]]&amp;"-")-1))/100, 1), 0)</f>
        <v>0</v>
      </c>
      <c r="AK3570" s="24" t="str">
        <f>Table_Books[[#This Row],[Title]]&amp;"_"&amp;Table_Books[[#This Row],[Author]]</f>
        <v>Selected Poems_Tsvetaeva, Marina</v>
      </c>
      <c r="AL3570" s="24" t="str">
        <f>Table_Books[[#This Row],[Author]]&amp;"_"&amp;Table_Books[[#This Row],[Title]]</f>
        <v>Tsvetaeva, Marina_Selected Poems</v>
      </c>
      <c r="AM3570" s="24" t="str">
        <f>Table_Books[[#This Row],[Title]]&amp;" by "&amp;Table_Books[[#This Row],[Author]]</f>
        <v>Selected Poems by Tsvetaeva, Marina</v>
      </c>
    </row>
    <row r="3571" spans="1:41" x14ac:dyDescent="0.35">
      <c r="A3571" s="7" t="str">
        <f>"B-" &amp; UPPER(TRIM(Table_Books[[#This Row],[Title]])) &amp; "|" &amp; UPPER(TRIM(Table_Books[[#This Row],[Author]]))</f>
        <v>B-REJECTION|TULATHIMUTTE, TONY</v>
      </c>
      <c r="B3571" s="28" t="str">
        <f>IF(COUNTIFS(Table_Books[Hash_ID],Table_Books[[#This Row],[Hash_ID]])&gt;1,"Y","N")</f>
        <v>N</v>
      </c>
      <c r="C3571" s="2" t="s">
        <v>10011</v>
      </c>
      <c r="D3571" s="2" t="s">
        <v>21549</v>
      </c>
      <c r="G3571" s="12"/>
      <c r="H3571" s="12"/>
      <c r="I3571" s="8"/>
      <c r="J3571" s="12"/>
      <c r="K3571" s="12"/>
      <c r="O3571" s="33"/>
      <c r="P3571" s="10"/>
      <c r="Q3571" s="10" t="s">
        <v>1860</v>
      </c>
      <c r="R3571" s="10"/>
      <c r="S3571" s="10"/>
      <c r="T3571" s="10" t="s">
        <v>1860</v>
      </c>
      <c r="U3571" s="10" t="s">
        <v>1860</v>
      </c>
      <c r="V3571" s="10"/>
      <c r="W3571" s="10"/>
      <c r="X3571" s="10"/>
      <c r="Y3571" s="10"/>
      <c r="Z3571" s="10"/>
      <c r="AA3571" s="10"/>
      <c r="AB3571" s="10"/>
      <c r="AE3571" s="12">
        <f>IFERROR(FLOOR(Table_Books[[#This Row],[Published_Date]],10), 0)</f>
        <v>0</v>
      </c>
      <c r="AF3571" s="2">
        <f>IFERROR(CEILING(VALUE(LEFT(Table_Books[[#This Row],[Published_Date]],FIND("-",Table_Books[[#This Row],[Published_Date]]&amp;"-")-1))/100, 1), 0)</f>
        <v>0</v>
      </c>
      <c r="AK3571" s="2" t="str">
        <f>Table_Books[[#This Row],[Title]]&amp;"_"&amp;Table_Books[[#This Row],[Author]]</f>
        <v>Rejection_Tulathimutte, Tony</v>
      </c>
      <c r="AL3571" s="2" t="str">
        <f>Table_Books[[#This Row],[Author]]&amp;"_"&amp;Table_Books[[#This Row],[Title]]</f>
        <v>Tulathimutte, Tony_Rejection</v>
      </c>
      <c r="AM3571" s="2" t="str">
        <f>Table_Books[[#This Row],[Title]]&amp;" by "&amp;Table_Books[[#This Row],[Author]]</f>
        <v>Rejection by Tulathimutte, Tony</v>
      </c>
    </row>
    <row r="3572" spans="1:41" x14ac:dyDescent="0.35">
      <c r="A3572" s="7" t="str">
        <f>"B-" &amp; UPPER(TRIM(Table_Books[[#This Row],[Title]])) &amp; "|" &amp; UPPER(TRIM(Table_Books[[#This Row],[Author]]))</f>
        <v>B-A SPORTSMAN'S SKETCHES|TURGENEV, IVAN</v>
      </c>
      <c r="B3572" s="35" t="str">
        <f>IF(COUNTIFS(Table_Books[Hash_ID],Table_Books[[#This Row],[Hash_ID]])&gt;1,"Y","N")</f>
        <v>N</v>
      </c>
      <c r="C3572" s="35" t="s">
        <v>19566</v>
      </c>
      <c r="D3572" s="35" t="s">
        <v>1977</v>
      </c>
      <c r="E3572" s="35"/>
      <c r="F3572" s="35"/>
      <c r="G3572" s="36"/>
      <c r="H3572" s="36"/>
      <c r="I3572" s="37"/>
      <c r="J3572" s="36"/>
      <c r="K3572" s="36"/>
      <c r="L3572" s="35"/>
      <c r="M3572" s="35"/>
      <c r="N3572" s="35"/>
      <c r="O3572" s="38"/>
      <c r="P3572" s="39"/>
      <c r="Q3572" s="10" t="s">
        <v>1860</v>
      </c>
      <c r="R3572" s="39"/>
      <c r="S3572" s="39"/>
      <c r="T3572" s="10" t="s">
        <v>1860</v>
      </c>
      <c r="U3572" s="10" t="s">
        <v>1860</v>
      </c>
      <c r="V3572" s="39"/>
      <c r="W3572" s="39"/>
      <c r="X3572" s="39"/>
      <c r="Y3572" s="39"/>
      <c r="Z3572" s="39"/>
      <c r="AA3572" s="39"/>
      <c r="AB3572" s="39"/>
      <c r="AC3572" s="35"/>
      <c r="AD3572" s="35"/>
      <c r="AE3572" s="36">
        <f>IFERROR(FLOOR(Table_Books[[#This Row],[Published_Date]],10), 0)</f>
        <v>0</v>
      </c>
      <c r="AF3572" s="35">
        <f>IFERROR(CEILING(VALUE(LEFT(Table_Books[[#This Row],[Published_Date]],FIND("-",Table_Books[[#This Row],[Published_Date]]&amp;"-")-1))/100, 1), 0)</f>
        <v>0</v>
      </c>
      <c r="AG3572" s="35"/>
      <c r="AH3572" s="35" t="s">
        <v>21597</v>
      </c>
      <c r="AI3572" s="35"/>
      <c r="AJ3572" s="35"/>
      <c r="AK3572" s="35" t="str">
        <f>Table_Books[[#This Row],[Title]]&amp;"_"&amp;Table_Books[[#This Row],[Author]]</f>
        <v>A Sportsman's Sketches_Turgenev, Ivan</v>
      </c>
      <c r="AL3572" s="35" t="str">
        <f>Table_Books[[#This Row],[Author]]&amp;"_"&amp;Table_Books[[#This Row],[Title]]</f>
        <v>Turgenev, Ivan_A Sportsman's Sketches</v>
      </c>
      <c r="AM3572" s="35" t="str">
        <f>Table_Books[[#This Row],[Title]]&amp;" by "&amp;Table_Books[[#This Row],[Author]]</f>
        <v>A Sportsman's Sketches by Turgenev, Ivan</v>
      </c>
      <c r="AN3572" s="35"/>
      <c r="AO3572" s="35"/>
    </row>
    <row r="3573" spans="1:41" x14ac:dyDescent="0.35">
      <c r="A3573" s="7" t="str">
        <f>"B-" &amp; UPPER(TRIM(Table_Books[[#This Row],[Title]])) &amp; "|" &amp; UPPER(TRIM(Table_Books[[#This Row],[Author]]))</f>
        <v>B-FATHERS AND SONS|TURGENEV, IVAN</v>
      </c>
      <c r="B3573" s="35" t="str">
        <f>IF(COUNTIFS(Table_Books[Hash_ID],Table_Books[[#This Row],[Hash_ID]])&gt;1,"Y","N")</f>
        <v>Y</v>
      </c>
      <c r="C3573" s="35" t="s">
        <v>1935</v>
      </c>
      <c r="D3573" s="35" t="s">
        <v>1977</v>
      </c>
      <c r="E3573" s="35"/>
      <c r="F3573" s="35"/>
      <c r="G3573" s="36"/>
      <c r="H3573" s="36"/>
      <c r="I3573" s="37"/>
      <c r="J3573" s="36"/>
      <c r="K3573" s="36"/>
      <c r="L3573" s="35"/>
      <c r="M3573" s="35"/>
      <c r="N3573" s="35"/>
      <c r="O3573" s="38"/>
      <c r="P3573" s="39"/>
      <c r="Q3573" s="10" t="s">
        <v>1860</v>
      </c>
      <c r="R3573" s="39"/>
      <c r="S3573" s="39"/>
      <c r="T3573" s="10" t="s">
        <v>1860</v>
      </c>
      <c r="U3573" s="10" t="s">
        <v>1860</v>
      </c>
      <c r="V3573" s="39"/>
      <c r="W3573" s="39"/>
      <c r="X3573" s="39"/>
      <c r="Y3573" s="39"/>
      <c r="Z3573" s="39"/>
      <c r="AA3573" s="39"/>
      <c r="AB3573" s="39"/>
      <c r="AC3573" s="35"/>
      <c r="AD3573" s="35"/>
      <c r="AE3573" s="36">
        <f>IFERROR(FLOOR(Table_Books[[#This Row],[Published_Date]],10), 0)</f>
        <v>0</v>
      </c>
      <c r="AF3573" s="35">
        <f>IFERROR(CEILING(VALUE(LEFT(Table_Books[[#This Row],[Published_Date]],FIND("-",Table_Books[[#This Row],[Published_Date]]&amp;"-")-1))/100, 1), 0)</f>
        <v>0</v>
      </c>
      <c r="AG3573" s="35"/>
      <c r="AH3573" s="35" t="s">
        <v>21597</v>
      </c>
      <c r="AI3573" s="35"/>
      <c r="AJ3573" s="35"/>
      <c r="AK3573" s="35" t="str">
        <f>Table_Books[[#This Row],[Title]]&amp;"_"&amp;Table_Books[[#This Row],[Author]]</f>
        <v>Fathers and Sons_Turgenev, Ivan</v>
      </c>
      <c r="AL3573" s="35" t="str">
        <f>Table_Books[[#This Row],[Author]]&amp;"_"&amp;Table_Books[[#This Row],[Title]]</f>
        <v>Turgenev, Ivan_Fathers and Sons</v>
      </c>
      <c r="AM3573" s="35" t="str">
        <f>Table_Books[[#This Row],[Title]]&amp;" by "&amp;Table_Books[[#This Row],[Author]]</f>
        <v>Fathers and Sons by Turgenev, Ivan</v>
      </c>
      <c r="AN3573" s="35"/>
      <c r="AO3573" s="35"/>
    </row>
    <row r="3574" spans="1:41" ht="29" x14ac:dyDescent="0.35">
      <c r="A3574" s="7" t="str">
        <f>"B-" &amp; UPPER(TRIM(Table_Books[[#This Row],[Title]])) &amp; "|" &amp; UPPER(TRIM(Table_Books[[#This Row],[Author]]))</f>
        <v>B-FATHERS AND SONS|TURGENEV, IVAN</v>
      </c>
      <c r="B3574" s="28" t="str">
        <f>IF(COUNTIFS(Table_Books[Hash_ID],Table_Books[[#This Row],[Hash_ID]])&gt;1,"Y","N")</f>
        <v>Y</v>
      </c>
      <c r="C3574" s="2" t="s">
        <v>1935</v>
      </c>
      <c r="D3574" s="2" t="s">
        <v>1977</v>
      </c>
      <c r="G3574" s="12">
        <v>1862</v>
      </c>
      <c r="H3574" s="12"/>
      <c r="I3574" s="8"/>
      <c r="J3574" s="12"/>
      <c r="K3574" s="12"/>
      <c r="L3574" s="2">
        <v>240</v>
      </c>
      <c r="M3574" s="2" t="s">
        <v>2057</v>
      </c>
      <c r="O3574" s="33"/>
      <c r="P3574" s="10">
        <v>4</v>
      </c>
      <c r="Q3574" s="10" t="s">
        <v>1824</v>
      </c>
      <c r="R3574" s="10"/>
      <c r="S3574" s="10"/>
      <c r="T3574" s="10" t="s">
        <v>1860</v>
      </c>
      <c r="U3574" s="10" t="s">
        <v>1860</v>
      </c>
      <c r="V3574" s="10"/>
      <c r="W3574" s="10"/>
      <c r="X3574" s="10"/>
      <c r="Y3574" s="10"/>
      <c r="Z3574" s="10"/>
      <c r="AA3574" s="10"/>
      <c r="AB3574" s="10"/>
      <c r="AC3574" s="2" t="s">
        <v>1824</v>
      </c>
      <c r="AE3574" s="12">
        <f>IFERROR(FLOOR(Table_Books[[#This Row],[Published_Date]],10), 0)</f>
        <v>1860</v>
      </c>
      <c r="AF3574" s="2">
        <f>IFERROR(CEILING(VALUE(LEFT(Table_Books[[#This Row],[Published_Date]],FIND("-",Table_Books[[#This Row],[Published_Date]]&amp;"-")-1))/100, 1), 0)</f>
        <v>19</v>
      </c>
      <c r="AK3574" s="2" t="str">
        <f>Table_Books[[#This Row],[Title]]&amp;"_"&amp;Table_Books[[#This Row],[Author]]</f>
        <v>Fathers and Sons_Turgenev, Ivan</v>
      </c>
      <c r="AL3574" s="2" t="str">
        <f>Table_Books[[#This Row],[Author]]&amp;"_"&amp;Table_Books[[#This Row],[Title]]</f>
        <v>Turgenev, Ivan_Fathers and Sons</v>
      </c>
      <c r="AM3574" s="2" t="str">
        <f>Table_Books[[#This Row],[Title]]&amp;" by "&amp;Table_Books[[#This Row],[Author]]</f>
        <v>Fathers and Sons by Turgenev, Ivan</v>
      </c>
    </row>
    <row r="3575" spans="1:41" ht="29" x14ac:dyDescent="0.35">
      <c r="A3575" s="7" t="str">
        <f>"B-" &amp; UPPER(TRIM(Table_Books[[#This Row],[Title]])) &amp; "|" &amp; UPPER(TRIM(Table_Books[[#This Row],[Author]]))</f>
        <v>B-THE SECRET OF SCENT|TURIN, LUCA</v>
      </c>
      <c r="B3575" s="28" t="str">
        <f>IF(COUNTIFS(Table_Books[Hash_ID],Table_Books[[#This Row],[Hash_ID]])&gt;1,"Y","N")</f>
        <v>N</v>
      </c>
      <c r="C3575" s="2" t="s">
        <v>2127</v>
      </c>
      <c r="D3575" s="2" t="s">
        <v>2129</v>
      </c>
      <c r="G3575" s="12">
        <v>2006</v>
      </c>
      <c r="H3575" s="12"/>
      <c r="I3575" s="8"/>
      <c r="J3575" s="12"/>
      <c r="K3575" s="12"/>
      <c r="L3575" s="2">
        <v>224</v>
      </c>
      <c r="M3575" s="2" t="s">
        <v>2261</v>
      </c>
      <c r="O3575" s="33"/>
      <c r="P3575" s="10"/>
      <c r="Q3575" s="10" t="s">
        <v>1860</v>
      </c>
      <c r="R3575" s="10"/>
      <c r="S3575" s="10"/>
      <c r="T3575" s="10" t="s">
        <v>1860</v>
      </c>
      <c r="U3575" s="10" t="s">
        <v>1860</v>
      </c>
      <c r="V3575" s="10"/>
      <c r="W3575" s="10"/>
      <c r="X3575" s="10"/>
      <c r="Y3575" s="10"/>
      <c r="Z3575" s="10"/>
      <c r="AA3575" s="10"/>
      <c r="AB3575" s="10"/>
      <c r="AE3575" s="12">
        <f>IFERROR(FLOOR(Table_Books[[#This Row],[Published_Date]],10), 0)</f>
        <v>2000</v>
      </c>
      <c r="AF3575" s="2">
        <f>IFERROR(CEILING(VALUE(LEFT(Table_Books[[#This Row],[Published_Date]],FIND("-",Table_Books[[#This Row],[Published_Date]]&amp;"-")-1))/100, 1), 0)</f>
        <v>21</v>
      </c>
      <c r="AK3575" s="2" t="str">
        <f>Table_Books[[#This Row],[Title]]&amp;"_"&amp;Table_Books[[#This Row],[Author]]</f>
        <v>The Secret Of Scent_Turin, Luca</v>
      </c>
      <c r="AL3575" s="2" t="str">
        <f>Table_Books[[#This Row],[Author]]&amp;"_"&amp;Table_Books[[#This Row],[Title]]</f>
        <v>Turin, Luca_The Secret Of Scent</v>
      </c>
      <c r="AM3575" s="2" t="str">
        <f>Table_Books[[#This Row],[Title]]&amp;" by "&amp;Table_Books[[#This Row],[Author]]</f>
        <v>The Secret Of Scent by Turin, Luca</v>
      </c>
    </row>
    <row r="3576" spans="1:41" x14ac:dyDescent="0.35">
      <c r="A3576" s="7" t="str">
        <f>"B-" &amp; UPPER(TRIM(Table_Books[[#This Row],[Title]])) &amp; "|" &amp; UPPER(TRIM(Table_Books[[#This Row],[Author]]))</f>
        <v>B-MY DEATH|TUTTLE, LISA</v>
      </c>
      <c r="B3576" s="28" t="str">
        <f>IF(COUNTIFS(Table_Books[Hash_ID],Table_Books[[#This Row],[Hash_ID]])&gt;1,"Y","N")</f>
        <v>N</v>
      </c>
      <c r="C3576" s="24" t="s">
        <v>14634</v>
      </c>
      <c r="D3576" s="24" t="s">
        <v>14635</v>
      </c>
      <c r="G3576" s="12"/>
      <c r="H3576" s="12"/>
      <c r="I3576" s="8"/>
      <c r="J3576" s="12"/>
      <c r="K3576" s="12"/>
      <c r="O3576" s="33"/>
      <c r="P3576" s="10"/>
      <c r="Q3576" s="10" t="s">
        <v>1860</v>
      </c>
      <c r="R3576" s="10"/>
      <c r="S3576" s="10"/>
      <c r="T3576" s="10" t="s">
        <v>1860</v>
      </c>
      <c r="U3576" s="10" t="s">
        <v>1860</v>
      </c>
      <c r="V3576" s="10"/>
      <c r="W3576" s="10"/>
      <c r="X3576" s="10"/>
      <c r="Y3576" s="10"/>
      <c r="Z3576" s="10"/>
      <c r="AA3576" s="10"/>
      <c r="AB3576" s="10"/>
      <c r="AE3576" s="12">
        <f>IFERROR(FLOOR(Table_Books[[#This Row],[Published_Date]],10), 0)</f>
        <v>0</v>
      </c>
      <c r="AF3576" s="2">
        <f>IFERROR(CEILING(VALUE(LEFT(Table_Books[[#This Row],[Published_Date]],FIND("-",Table_Books[[#This Row],[Published_Date]]&amp;"-")-1))/100, 1), 0)</f>
        <v>0</v>
      </c>
      <c r="AK3576" s="24" t="str">
        <f>Table_Books[[#This Row],[Title]]&amp;"_"&amp;Table_Books[[#This Row],[Author]]</f>
        <v>My Death_Tuttle, Lisa</v>
      </c>
      <c r="AL3576" s="24" t="str">
        <f>Table_Books[[#This Row],[Author]]&amp;"_"&amp;Table_Books[[#This Row],[Title]]</f>
        <v>Tuttle, Lisa_My Death</v>
      </c>
      <c r="AM3576" s="24" t="str">
        <f>Table_Books[[#This Row],[Title]]&amp;" by "&amp;Table_Books[[#This Row],[Author]]</f>
        <v>My Death by Tuttle, Lisa</v>
      </c>
    </row>
    <row r="3577" spans="1:41" ht="43.5" x14ac:dyDescent="0.35">
      <c r="A3577" s="7" t="str">
        <f>"B-" &amp; UPPER(TRIM(Table_Books[[#This Row],[Title]])) &amp; "|" &amp; UPPER(TRIM(Table_Books[[#This Row],[Author]]))</f>
        <v>B-A CONNECTICUT YANKEE IN KING ARTHUR'S COURT|TWAIN, MARK</v>
      </c>
      <c r="B3577" s="28" t="str">
        <f>IF(COUNTIFS(Table_Books[Hash_ID],Table_Books[[#This Row],[Hash_ID]])&gt;1,"Y","N")</f>
        <v>N</v>
      </c>
      <c r="C3577" s="2" t="s">
        <v>2680</v>
      </c>
      <c r="D3577" s="2" t="s">
        <v>2685</v>
      </c>
      <c r="G3577" s="12">
        <v>1889</v>
      </c>
      <c r="H3577" s="12"/>
      <c r="I3577" s="8"/>
      <c r="J3577" s="12"/>
      <c r="K3577" s="12"/>
      <c r="L3577" s="2">
        <v>450</v>
      </c>
      <c r="M3577" s="2" t="s">
        <v>2873</v>
      </c>
      <c r="O3577" s="33"/>
      <c r="P3577" s="10"/>
      <c r="Q3577" s="10" t="s">
        <v>1860</v>
      </c>
      <c r="R3577" s="10"/>
      <c r="S3577" s="10"/>
      <c r="T3577" s="10" t="s">
        <v>1860</v>
      </c>
      <c r="U3577" s="10" t="s">
        <v>1860</v>
      </c>
      <c r="V3577" s="10"/>
      <c r="W3577" s="10"/>
      <c r="X3577" s="10"/>
      <c r="Y3577" s="10"/>
      <c r="Z3577" s="10"/>
      <c r="AA3577" s="10"/>
      <c r="AB3577" s="10"/>
      <c r="AE3577" s="12">
        <f>IFERROR(FLOOR(Table_Books[[#This Row],[Published_Date]],10), 0)</f>
        <v>1880</v>
      </c>
      <c r="AF3577" s="2">
        <f>IFERROR(CEILING(VALUE(LEFT(Table_Books[[#This Row],[Published_Date]],FIND("-",Table_Books[[#This Row],[Published_Date]]&amp;"-")-1))/100, 1), 0)</f>
        <v>19</v>
      </c>
      <c r="AH3577" s="2" t="s">
        <v>21597</v>
      </c>
      <c r="AK3577" s="2" t="str">
        <f>Table_Books[[#This Row],[Title]]&amp;"_"&amp;Table_Books[[#This Row],[Author]]</f>
        <v>A Connecticut Yankee in King Arthur's Court_Twain, Mark</v>
      </c>
      <c r="AL3577" s="2" t="str">
        <f>Table_Books[[#This Row],[Author]]&amp;"_"&amp;Table_Books[[#This Row],[Title]]</f>
        <v>Twain, Mark_A Connecticut Yankee in King Arthur's Court</v>
      </c>
      <c r="AM3577" s="2" t="str">
        <f>Table_Books[[#This Row],[Title]]&amp;" by "&amp;Table_Books[[#This Row],[Author]]</f>
        <v>A Connecticut Yankee in King Arthur's Court by Twain, Mark</v>
      </c>
    </row>
    <row r="3578" spans="1:41" x14ac:dyDescent="0.35">
      <c r="A3578" s="7" t="str">
        <f>"B-" &amp; UPPER(TRIM(Table_Books[[#This Row],[Title]])) &amp; "|" &amp; UPPER(TRIM(Table_Books[[#This Row],[Author]]))</f>
        <v>B-ADVENTURES OF HUCKLEBERRY FINN|TWAIN, MARK</v>
      </c>
      <c r="B3578" s="35" t="str">
        <f>IF(COUNTIFS(Table_Books[Hash_ID],Table_Books[[#This Row],[Hash_ID]])&gt;1,"Y","N")</f>
        <v>N</v>
      </c>
      <c r="C3578" s="35" t="s">
        <v>19578</v>
      </c>
      <c r="D3578" s="35" t="s">
        <v>2685</v>
      </c>
      <c r="E3578" s="35"/>
      <c r="F3578" s="35"/>
      <c r="G3578" s="36"/>
      <c r="H3578" s="36"/>
      <c r="I3578" s="37"/>
      <c r="J3578" s="36"/>
      <c r="K3578" s="36"/>
      <c r="L3578" s="35"/>
      <c r="M3578" s="35"/>
      <c r="N3578" s="35"/>
      <c r="O3578" s="38"/>
      <c r="P3578" s="39"/>
      <c r="Q3578" s="10" t="s">
        <v>1860</v>
      </c>
      <c r="R3578" s="39"/>
      <c r="S3578" s="39"/>
      <c r="T3578" s="10" t="s">
        <v>1860</v>
      </c>
      <c r="U3578" s="10" t="s">
        <v>1860</v>
      </c>
      <c r="V3578" s="39"/>
      <c r="W3578" s="39"/>
      <c r="X3578" s="39"/>
      <c r="Y3578" s="39"/>
      <c r="Z3578" s="39"/>
      <c r="AA3578" s="39"/>
      <c r="AB3578" s="39"/>
      <c r="AC3578" s="35"/>
      <c r="AD3578" s="35"/>
      <c r="AE3578" s="36">
        <f>IFERROR(FLOOR(Table_Books[[#This Row],[Published_Date]],10), 0)</f>
        <v>0</v>
      </c>
      <c r="AF3578" s="35">
        <f>IFERROR(CEILING(VALUE(LEFT(Table_Books[[#This Row],[Published_Date]],FIND("-",Table_Books[[#This Row],[Published_Date]]&amp;"-")-1))/100, 1), 0)</f>
        <v>0</v>
      </c>
      <c r="AG3578" s="35"/>
      <c r="AH3578" s="35" t="s">
        <v>21597</v>
      </c>
      <c r="AI3578" s="35"/>
      <c r="AJ3578" s="35"/>
      <c r="AK3578" s="35" t="str">
        <f>Table_Books[[#This Row],[Title]]&amp;"_"&amp;Table_Books[[#This Row],[Author]]</f>
        <v>Adventures of Huckleberry Finn_Twain, Mark</v>
      </c>
      <c r="AL3578" s="35" t="str">
        <f>Table_Books[[#This Row],[Author]]&amp;"_"&amp;Table_Books[[#This Row],[Title]]</f>
        <v>Twain, Mark_Adventures of Huckleberry Finn</v>
      </c>
      <c r="AM3578" s="35" t="str">
        <f>Table_Books[[#This Row],[Title]]&amp;" by "&amp;Table_Books[[#This Row],[Author]]</f>
        <v>Adventures of Huckleberry Finn by Twain, Mark</v>
      </c>
      <c r="AN3578" s="35"/>
      <c r="AO3578" s="35"/>
    </row>
    <row r="3579" spans="1:41" ht="29" x14ac:dyDescent="0.35">
      <c r="A3579" s="7" t="str">
        <f>"B-" &amp; UPPER(TRIM(Table_Books[[#This Row],[Title]])) &amp; "|" &amp; UPPER(TRIM(Table_Books[[#This Row],[Author]]))</f>
        <v>B-LIFE ON THE MISSISSIPPI|TWAIN, MARK</v>
      </c>
      <c r="B3579" s="28" t="str">
        <f>IF(COUNTIFS(Table_Books[Hash_ID],Table_Books[[#This Row],[Hash_ID]])&gt;1,"Y","N")</f>
        <v>N</v>
      </c>
      <c r="C3579" s="2" t="s">
        <v>2682</v>
      </c>
      <c r="D3579" s="2" t="s">
        <v>2685</v>
      </c>
      <c r="G3579" s="12">
        <v>1883</v>
      </c>
      <c r="H3579" s="12"/>
      <c r="I3579" s="8"/>
      <c r="J3579" s="12"/>
      <c r="K3579" s="12"/>
      <c r="L3579" s="2">
        <v>400</v>
      </c>
      <c r="M3579" s="2" t="s">
        <v>2875</v>
      </c>
      <c r="O3579" s="33"/>
      <c r="P3579" s="10"/>
      <c r="Q3579" s="10" t="s">
        <v>1860</v>
      </c>
      <c r="R3579" s="10"/>
      <c r="S3579" s="10"/>
      <c r="T3579" s="10" t="s">
        <v>1860</v>
      </c>
      <c r="U3579" s="10" t="s">
        <v>1860</v>
      </c>
      <c r="V3579" s="10"/>
      <c r="W3579" s="10"/>
      <c r="X3579" s="10"/>
      <c r="Y3579" s="10"/>
      <c r="Z3579" s="10"/>
      <c r="AA3579" s="10"/>
      <c r="AB3579" s="10"/>
      <c r="AE3579" s="12">
        <f>IFERROR(FLOOR(Table_Books[[#This Row],[Published_Date]],10), 0)</f>
        <v>1880</v>
      </c>
      <c r="AF3579" s="2">
        <f>IFERROR(CEILING(VALUE(LEFT(Table_Books[[#This Row],[Published_Date]],FIND("-",Table_Books[[#This Row],[Published_Date]]&amp;"-")-1))/100, 1), 0)</f>
        <v>19</v>
      </c>
      <c r="AK3579" s="2" t="str">
        <f>Table_Books[[#This Row],[Title]]&amp;"_"&amp;Table_Books[[#This Row],[Author]]</f>
        <v>Life on the Mississippi_Twain, Mark</v>
      </c>
      <c r="AL3579" s="2" t="str">
        <f>Table_Books[[#This Row],[Author]]&amp;"_"&amp;Table_Books[[#This Row],[Title]]</f>
        <v>Twain, Mark_Life on the Mississippi</v>
      </c>
      <c r="AM3579" s="2" t="str">
        <f>Table_Books[[#This Row],[Title]]&amp;" by "&amp;Table_Books[[#This Row],[Author]]</f>
        <v>Life on the Mississippi by Twain, Mark</v>
      </c>
    </row>
    <row r="3580" spans="1:41" ht="29" x14ac:dyDescent="0.35">
      <c r="A3580" s="7" t="str">
        <f>"B-" &amp; UPPER(TRIM(Table_Books[[#This Row],[Title]])) &amp; "|" &amp; UPPER(TRIM(Table_Books[[#This Row],[Author]]))</f>
        <v>B-ROUGHING IT|TWAIN, MARK</v>
      </c>
      <c r="B3580" s="28" t="str">
        <f>IF(COUNTIFS(Table_Books[Hash_ID],Table_Books[[#This Row],[Hash_ID]])&gt;1,"Y","N")</f>
        <v>N</v>
      </c>
      <c r="C3580" s="2" t="s">
        <v>2683</v>
      </c>
      <c r="D3580" s="2" t="s">
        <v>2685</v>
      </c>
      <c r="G3580" s="12">
        <v>1872</v>
      </c>
      <c r="H3580" s="12"/>
      <c r="I3580" s="8"/>
      <c r="J3580" s="12"/>
      <c r="K3580" s="12"/>
      <c r="L3580" s="2">
        <v>608</v>
      </c>
      <c r="M3580" s="2" t="s">
        <v>2876</v>
      </c>
      <c r="O3580" s="33"/>
      <c r="P3580" s="10"/>
      <c r="Q3580" s="10" t="s">
        <v>1860</v>
      </c>
      <c r="R3580" s="10"/>
      <c r="S3580" s="10"/>
      <c r="T3580" s="10" t="s">
        <v>1860</v>
      </c>
      <c r="U3580" s="10" t="s">
        <v>1860</v>
      </c>
      <c r="V3580" s="10"/>
      <c r="W3580" s="10"/>
      <c r="X3580" s="10"/>
      <c r="Y3580" s="10"/>
      <c r="Z3580" s="10"/>
      <c r="AA3580" s="10"/>
      <c r="AB3580" s="10"/>
      <c r="AE3580" s="12">
        <f>IFERROR(FLOOR(Table_Books[[#This Row],[Published_Date]],10), 0)</f>
        <v>1870</v>
      </c>
      <c r="AF3580" s="2">
        <f>IFERROR(CEILING(VALUE(LEFT(Table_Books[[#This Row],[Published_Date]],FIND("-",Table_Books[[#This Row],[Published_Date]]&amp;"-")-1))/100, 1), 0)</f>
        <v>19</v>
      </c>
      <c r="AK3580" s="2" t="str">
        <f>Table_Books[[#This Row],[Title]]&amp;"_"&amp;Table_Books[[#This Row],[Author]]</f>
        <v>Roughing It_Twain, Mark</v>
      </c>
      <c r="AL3580" s="2" t="str">
        <f>Table_Books[[#This Row],[Author]]&amp;"_"&amp;Table_Books[[#This Row],[Title]]</f>
        <v>Twain, Mark_Roughing It</v>
      </c>
      <c r="AM3580" s="2" t="str">
        <f>Table_Books[[#This Row],[Title]]&amp;" by "&amp;Table_Books[[#This Row],[Author]]</f>
        <v>Roughing It by Twain, Mark</v>
      </c>
    </row>
    <row r="3581" spans="1:41" ht="43.5" x14ac:dyDescent="0.35">
      <c r="A3581" s="7" t="str">
        <f>"B-" &amp; UPPER(TRIM(Table_Books[[#This Row],[Title]])) &amp; "|" &amp; UPPER(TRIM(Table_Books[[#This Row],[Author]]))</f>
        <v>B-THE ADVENTURES OF HUCKLEBERRY FINN|TWAIN, MARK</v>
      </c>
      <c r="B3581" s="28" t="str">
        <f>IF(COUNTIFS(Table_Books[Hash_ID],Table_Books[[#This Row],[Hash_ID]])&gt;1,"Y","N")</f>
        <v>N</v>
      </c>
      <c r="C3581" s="2" t="s">
        <v>8490</v>
      </c>
      <c r="D3581" s="2" t="s">
        <v>2685</v>
      </c>
      <c r="G3581" s="12">
        <v>1884</v>
      </c>
      <c r="H3581" s="12"/>
      <c r="I3581" s="8"/>
      <c r="J3581" s="12"/>
      <c r="K3581" s="12"/>
      <c r="L3581" s="2">
        <v>366</v>
      </c>
      <c r="M3581" s="2" t="s">
        <v>2871</v>
      </c>
      <c r="O3581" s="33"/>
      <c r="P3581" s="10"/>
      <c r="Q3581" s="10" t="s">
        <v>1860</v>
      </c>
      <c r="R3581" s="10"/>
      <c r="S3581" s="10"/>
      <c r="T3581" s="10" t="s">
        <v>1860</v>
      </c>
      <c r="U3581" s="10" t="s">
        <v>1860</v>
      </c>
      <c r="V3581" s="10"/>
      <c r="W3581" s="10"/>
      <c r="X3581" s="10"/>
      <c r="Y3581" s="10"/>
      <c r="Z3581" s="10"/>
      <c r="AA3581" s="10"/>
      <c r="AB3581" s="10"/>
      <c r="AE3581" s="12">
        <f>IFERROR(FLOOR(Table_Books[[#This Row],[Published_Date]],10), 0)</f>
        <v>1880</v>
      </c>
      <c r="AF3581" s="2">
        <f>IFERROR(CEILING(VALUE(LEFT(Table_Books[[#This Row],[Published_Date]],FIND("-",Table_Books[[#This Row],[Published_Date]]&amp;"-")-1))/100, 1), 0)</f>
        <v>19</v>
      </c>
      <c r="AK3581" s="2" t="str">
        <f>Table_Books[[#This Row],[Title]]&amp;"_"&amp;Table_Books[[#This Row],[Author]]</f>
        <v>The Adventures of Huckleberry Finn_Twain, Mark</v>
      </c>
      <c r="AL3581" s="2" t="str">
        <f>Table_Books[[#This Row],[Author]]&amp;"_"&amp;Table_Books[[#This Row],[Title]]</f>
        <v>Twain, Mark_The Adventures of Huckleberry Finn</v>
      </c>
      <c r="AM3581" s="2" t="str">
        <f>Table_Books[[#This Row],[Title]]&amp;" by "&amp;Table_Books[[#This Row],[Author]]</f>
        <v>The Adventures of Huckleberry Finn by Twain, Mark</v>
      </c>
    </row>
    <row r="3582" spans="1:41" ht="43.5" x14ac:dyDescent="0.35">
      <c r="A3582" s="7" t="str">
        <f>"B-" &amp; UPPER(TRIM(Table_Books[[#This Row],[Title]])) &amp; "|" &amp; UPPER(TRIM(Table_Books[[#This Row],[Author]]))</f>
        <v>B-THE ADVENTURES OF TOM SAWYER|TWAIN, MARK</v>
      </c>
      <c r="B3582" s="28" t="str">
        <f>IF(COUNTIFS(Table_Books[Hash_ID],Table_Books[[#This Row],[Hash_ID]])&gt;1,"Y","N")</f>
        <v>Y</v>
      </c>
      <c r="C3582" s="2" t="s">
        <v>2678</v>
      </c>
      <c r="D3582" s="2" t="s">
        <v>2685</v>
      </c>
      <c r="G3582" s="12">
        <v>1876</v>
      </c>
      <c r="H3582" s="12"/>
      <c r="I3582" s="8"/>
      <c r="J3582" s="12"/>
      <c r="K3582" s="12"/>
      <c r="L3582" s="2">
        <v>274</v>
      </c>
      <c r="M3582" s="2" t="s">
        <v>2870</v>
      </c>
      <c r="O3582" s="33"/>
      <c r="P3582" s="10"/>
      <c r="Q3582" s="10" t="s">
        <v>1860</v>
      </c>
      <c r="R3582" s="10"/>
      <c r="S3582" s="10"/>
      <c r="T3582" s="10" t="s">
        <v>1860</v>
      </c>
      <c r="U3582" s="10" t="s">
        <v>1860</v>
      </c>
      <c r="V3582" s="10"/>
      <c r="W3582" s="10"/>
      <c r="X3582" s="10"/>
      <c r="Y3582" s="10"/>
      <c r="Z3582" s="10"/>
      <c r="AA3582" s="10"/>
      <c r="AB3582" s="10"/>
      <c r="AE3582" s="12">
        <f>IFERROR(FLOOR(Table_Books[[#This Row],[Published_Date]],10), 0)</f>
        <v>1870</v>
      </c>
      <c r="AF3582" s="2">
        <f>IFERROR(CEILING(VALUE(LEFT(Table_Books[[#This Row],[Published_Date]],FIND("-",Table_Books[[#This Row],[Published_Date]]&amp;"-")-1))/100, 1), 0)</f>
        <v>19</v>
      </c>
      <c r="AK3582" s="2" t="str">
        <f>Table_Books[[#This Row],[Title]]&amp;"_"&amp;Table_Books[[#This Row],[Author]]</f>
        <v>The Adventures of Tom Sawyer_Twain, Mark</v>
      </c>
      <c r="AL3582" s="2" t="str">
        <f>Table_Books[[#This Row],[Author]]&amp;"_"&amp;Table_Books[[#This Row],[Title]]</f>
        <v>Twain, Mark_The Adventures of Tom Sawyer</v>
      </c>
      <c r="AM3582" s="2" t="str">
        <f>Table_Books[[#This Row],[Title]]&amp;" by "&amp;Table_Books[[#This Row],[Author]]</f>
        <v>The Adventures of Tom Sawyer by Twain, Mark</v>
      </c>
    </row>
    <row r="3583" spans="1:41" x14ac:dyDescent="0.35">
      <c r="A3583" s="7" t="str">
        <f>"B-" &amp; UPPER(TRIM(Table_Books[[#This Row],[Title]])) &amp; "|" &amp; UPPER(TRIM(Table_Books[[#This Row],[Author]]))</f>
        <v>B-THE ADVENTURES OF TOM SAWYER|TWAIN, MARK</v>
      </c>
      <c r="B3583" s="35" t="str">
        <f>IF(COUNTIFS(Table_Books[Hash_ID],Table_Books[[#This Row],[Hash_ID]])&gt;1,"Y","N")</f>
        <v>Y</v>
      </c>
      <c r="C3583" s="35" t="s">
        <v>2678</v>
      </c>
      <c r="D3583" s="35" t="s">
        <v>2685</v>
      </c>
      <c r="E3583" s="35"/>
      <c r="F3583" s="35"/>
      <c r="G3583" s="36"/>
      <c r="H3583" s="36"/>
      <c r="I3583" s="37"/>
      <c r="J3583" s="36"/>
      <c r="K3583" s="36"/>
      <c r="L3583" s="35"/>
      <c r="M3583" s="35"/>
      <c r="N3583" s="35"/>
      <c r="O3583" s="38"/>
      <c r="P3583" s="39"/>
      <c r="Q3583" s="10" t="s">
        <v>1860</v>
      </c>
      <c r="R3583" s="39"/>
      <c r="S3583" s="39"/>
      <c r="T3583" s="10" t="s">
        <v>1860</v>
      </c>
      <c r="U3583" s="10" t="s">
        <v>1860</v>
      </c>
      <c r="V3583" s="39"/>
      <c r="W3583" s="39"/>
      <c r="X3583" s="39"/>
      <c r="Y3583" s="39"/>
      <c r="Z3583" s="39"/>
      <c r="AA3583" s="39"/>
      <c r="AB3583" s="39"/>
      <c r="AC3583" s="35"/>
      <c r="AD3583" s="35"/>
      <c r="AE3583" s="36">
        <f>IFERROR(FLOOR(Table_Books[[#This Row],[Published_Date]],10), 0)</f>
        <v>0</v>
      </c>
      <c r="AF3583" s="35">
        <f>IFERROR(CEILING(VALUE(LEFT(Table_Books[[#This Row],[Published_Date]],FIND("-",Table_Books[[#This Row],[Published_Date]]&amp;"-")-1))/100, 1), 0)</f>
        <v>0</v>
      </c>
      <c r="AG3583" s="35"/>
      <c r="AH3583" s="35" t="s">
        <v>21597</v>
      </c>
      <c r="AI3583" s="35"/>
      <c r="AJ3583" s="35"/>
      <c r="AK3583" s="35" t="str">
        <f>Table_Books[[#This Row],[Title]]&amp;"_"&amp;Table_Books[[#This Row],[Author]]</f>
        <v>The Adventures of Tom Sawyer_Twain, Mark</v>
      </c>
      <c r="AL3583" s="35" t="str">
        <f>Table_Books[[#This Row],[Author]]&amp;"_"&amp;Table_Books[[#This Row],[Title]]</f>
        <v>Twain, Mark_The Adventures of Tom Sawyer</v>
      </c>
      <c r="AM3583" s="35" t="str">
        <f>Table_Books[[#This Row],[Title]]&amp;" by "&amp;Table_Books[[#This Row],[Author]]</f>
        <v>The Adventures of Tom Sawyer by Twain, Mark</v>
      </c>
      <c r="AN3583" s="35"/>
      <c r="AO3583" s="35"/>
    </row>
    <row r="3584" spans="1:41" ht="29" x14ac:dyDescent="0.35">
      <c r="A3584" s="7" t="str">
        <f>"B-" &amp; UPPER(TRIM(Table_Books[[#This Row],[Title]])) &amp; "|" &amp; UPPER(TRIM(Table_Books[[#This Row],[Author]]))</f>
        <v>B-THE INNOCENTS ABROAD|TWAIN, MARK</v>
      </c>
      <c r="B3584" s="28" t="str">
        <f>IF(COUNTIFS(Table_Books[Hash_ID],Table_Books[[#This Row],[Hash_ID]])&gt;1,"Y","N")</f>
        <v>N</v>
      </c>
      <c r="C3584" s="2" t="s">
        <v>2681</v>
      </c>
      <c r="D3584" s="2" t="s">
        <v>2685</v>
      </c>
      <c r="G3584" s="12">
        <v>1869</v>
      </c>
      <c r="H3584" s="12"/>
      <c r="I3584" s="8"/>
      <c r="J3584" s="12"/>
      <c r="K3584" s="12"/>
      <c r="L3584" s="2">
        <v>560</v>
      </c>
      <c r="M3584" s="2" t="s">
        <v>2874</v>
      </c>
      <c r="O3584" s="33"/>
      <c r="P3584" s="10"/>
      <c r="Q3584" s="10" t="s">
        <v>1860</v>
      </c>
      <c r="R3584" s="10"/>
      <c r="S3584" s="10"/>
      <c r="T3584" s="10" t="s">
        <v>1860</v>
      </c>
      <c r="U3584" s="10" t="s">
        <v>1860</v>
      </c>
      <c r="V3584" s="10"/>
      <c r="W3584" s="10"/>
      <c r="X3584" s="10"/>
      <c r="Y3584" s="10"/>
      <c r="Z3584" s="10"/>
      <c r="AA3584" s="10"/>
      <c r="AB3584" s="10"/>
      <c r="AE3584" s="12">
        <f>IFERROR(FLOOR(Table_Books[[#This Row],[Published_Date]],10), 0)</f>
        <v>1860</v>
      </c>
      <c r="AF3584" s="2">
        <f>IFERROR(CEILING(VALUE(LEFT(Table_Books[[#This Row],[Published_Date]],FIND("-",Table_Books[[#This Row],[Published_Date]]&amp;"-")-1))/100, 1), 0)</f>
        <v>19</v>
      </c>
      <c r="AK3584" s="2" t="str">
        <f>Table_Books[[#This Row],[Title]]&amp;"_"&amp;Table_Books[[#This Row],[Author]]</f>
        <v>The Innocents Abroad_Twain, Mark</v>
      </c>
      <c r="AL3584" s="2" t="str">
        <f>Table_Books[[#This Row],[Author]]&amp;"_"&amp;Table_Books[[#This Row],[Title]]</f>
        <v>Twain, Mark_The Innocents Abroad</v>
      </c>
      <c r="AM3584" s="2" t="str">
        <f>Table_Books[[#This Row],[Title]]&amp;" by "&amp;Table_Books[[#This Row],[Author]]</f>
        <v>The Innocents Abroad by Twain, Mark</v>
      </c>
    </row>
    <row r="3585" spans="1:41" ht="29" x14ac:dyDescent="0.35">
      <c r="A3585" s="7" t="str">
        <f>"B-" &amp; UPPER(TRIM(Table_Books[[#This Row],[Title]])) &amp; "|" &amp; UPPER(TRIM(Table_Books[[#This Row],[Author]]))</f>
        <v>B-THE PRINCE AND THE PAUPER|TWAIN, MARK</v>
      </c>
      <c r="B3585" s="28" t="str">
        <f>IF(COUNTIFS(Table_Books[Hash_ID],Table_Books[[#This Row],[Hash_ID]])&gt;1,"Y","N")</f>
        <v>Y</v>
      </c>
      <c r="C3585" s="2" t="s">
        <v>2679</v>
      </c>
      <c r="D3585" s="2" t="s">
        <v>2685</v>
      </c>
      <c r="G3585" s="12">
        <v>1881</v>
      </c>
      <c r="H3585" s="12"/>
      <c r="I3585" s="8"/>
      <c r="J3585" s="12"/>
      <c r="K3585" s="12"/>
      <c r="L3585" s="2">
        <v>224</v>
      </c>
      <c r="M3585" s="2" t="s">
        <v>2872</v>
      </c>
      <c r="O3585" s="33"/>
      <c r="P3585" s="10"/>
      <c r="Q3585" s="10" t="s">
        <v>1860</v>
      </c>
      <c r="R3585" s="10"/>
      <c r="S3585" s="10"/>
      <c r="T3585" s="10" t="s">
        <v>1860</v>
      </c>
      <c r="U3585" s="10" t="s">
        <v>1860</v>
      </c>
      <c r="V3585" s="10"/>
      <c r="W3585" s="10"/>
      <c r="X3585" s="10"/>
      <c r="Y3585" s="10"/>
      <c r="Z3585" s="10"/>
      <c r="AA3585" s="10"/>
      <c r="AB3585" s="10"/>
      <c r="AE3585" s="12">
        <f>IFERROR(FLOOR(Table_Books[[#This Row],[Published_Date]],10), 0)</f>
        <v>1880</v>
      </c>
      <c r="AF3585" s="2">
        <f>IFERROR(CEILING(VALUE(LEFT(Table_Books[[#This Row],[Published_Date]],FIND("-",Table_Books[[#This Row],[Published_Date]]&amp;"-")-1))/100, 1), 0)</f>
        <v>19</v>
      </c>
      <c r="AK3585" s="2" t="str">
        <f>Table_Books[[#This Row],[Title]]&amp;"_"&amp;Table_Books[[#This Row],[Author]]</f>
        <v>The Prince and the Pauper_Twain, Mark</v>
      </c>
      <c r="AL3585" s="2" t="str">
        <f>Table_Books[[#This Row],[Author]]&amp;"_"&amp;Table_Books[[#This Row],[Title]]</f>
        <v>Twain, Mark_The Prince and the Pauper</v>
      </c>
      <c r="AM3585" s="2" t="str">
        <f>Table_Books[[#This Row],[Title]]&amp;" by "&amp;Table_Books[[#This Row],[Author]]</f>
        <v>The Prince and the Pauper by Twain, Mark</v>
      </c>
    </row>
    <row r="3586" spans="1:41" x14ac:dyDescent="0.35">
      <c r="A3586" s="7" t="str">
        <f>"B-" &amp; UPPER(TRIM(Table_Books[[#This Row],[Title]])) &amp; "|" &amp; UPPER(TRIM(Table_Books[[#This Row],[Author]]))</f>
        <v>B-THE PRINCE AND THE PAUPER|TWAIN, MARK</v>
      </c>
      <c r="B3586" s="28" t="str">
        <f>IF(COUNTIFS(Table_Books[Hash_ID],Table_Books[[#This Row],[Hash_ID]])&gt;1,"Y","N")</f>
        <v>Y</v>
      </c>
      <c r="C3586" s="24" t="s">
        <v>2679</v>
      </c>
      <c r="D3586" s="24" t="s">
        <v>2685</v>
      </c>
      <c r="G3586" s="12"/>
      <c r="H3586" s="12"/>
      <c r="I3586" s="8"/>
      <c r="J3586" s="12"/>
      <c r="K3586" s="12"/>
      <c r="O3586" s="33"/>
      <c r="P3586" s="10"/>
      <c r="Q3586" s="10" t="s">
        <v>1860</v>
      </c>
      <c r="R3586" s="10"/>
      <c r="S3586" s="10"/>
      <c r="T3586" s="10" t="s">
        <v>1860</v>
      </c>
      <c r="U3586" s="10" t="s">
        <v>1860</v>
      </c>
      <c r="V3586" s="10"/>
      <c r="W3586" s="10"/>
      <c r="X3586" s="10"/>
      <c r="Y3586" s="10"/>
      <c r="Z3586" s="10"/>
      <c r="AA3586" s="10"/>
      <c r="AB3586" s="10"/>
      <c r="AE3586" s="12">
        <f>IFERROR(FLOOR(Table_Books[[#This Row],[Published_Date]],10), 0)</f>
        <v>0</v>
      </c>
      <c r="AF3586" s="2">
        <f>IFERROR(CEILING(VALUE(LEFT(Table_Books[[#This Row],[Published_Date]],FIND("-",Table_Books[[#This Row],[Published_Date]]&amp;"-")-1))/100, 1), 0)</f>
        <v>0</v>
      </c>
      <c r="AK3586" s="24" t="str">
        <f>Table_Books[[#This Row],[Title]]&amp;"_"&amp;Table_Books[[#This Row],[Author]]</f>
        <v>The Prince and the Pauper_Twain, Mark</v>
      </c>
      <c r="AL3586" s="24" t="str">
        <f>Table_Books[[#This Row],[Author]]&amp;"_"&amp;Table_Books[[#This Row],[Title]]</f>
        <v>Twain, Mark_The Prince and the Pauper</v>
      </c>
      <c r="AM3586" s="24" t="str">
        <f>Table_Books[[#This Row],[Title]]&amp;" by "&amp;Table_Books[[#This Row],[Author]]</f>
        <v>The Prince and the Pauper by Twain, Mark</v>
      </c>
    </row>
    <row r="3587" spans="1:41" x14ac:dyDescent="0.35">
      <c r="A3587" s="7" t="str">
        <f>"B-" &amp; UPPER(TRIM(Table_Books[[#This Row],[Title]])) &amp; "|" &amp; UPPER(TRIM(Table_Books[[#This Row],[Author]]))</f>
        <v>B-EDVARD MUNCH|ULRICH BISCHOFF</v>
      </c>
      <c r="B3587" s="28" t="str">
        <f>IF(COUNTIFS(Table_Books[Hash_ID],Table_Books[[#This Row],[Hash_ID]])&gt;1,"Y","N")</f>
        <v>N</v>
      </c>
      <c r="C3587" s="2" t="s">
        <v>15945</v>
      </c>
      <c r="D3587" s="43" t="s">
        <v>15946</v>
      </c>
      <c r="G3587" s="12"/>
      <c r="H3587" s="12"/>
      <c r="I3587" s="8" t="s">
        <v>13553</v>
      </c>
      <c r="J3587" s="12"/>
      <c r="K3587" s="12"/>
      <c r="O3587" s="33"/>
      <c r="P3587" s="10"/>
      <c r="Q3587" s="10" t="s">
        <v>1860</v>
      </c>
      <c r="R3587" s="10"/>
      <c r="S3587" s="10"/>
      <c r="T3587" s="10" t="s">
        <v>1860</v>
      </c>
      <c r="U3587" s="10" t="s">
        <v>1860</v>
      </c>
      <c r="V3587" s="10"/>
      <c r="W3587" s="10"/>
      <c r="X3587" s="10"/>
      <c r="Y3587" s="10"/>
      <c r="Z3587" s="10"/>
      <c r="AA3587" s="10"/>
      <c r="AB3587" s="10"/>
      <c r="AE3587" s="12">
        <f>IFERROR(FLOOR(Table_Books[[#This Row],[Published_Date]],10), 0)</f>
        <v>0</v>
      </c>
      <c r="AF3587" s="2">
        <f>IFERROR(CEILING(VALUE(LEFT(Table_Books[[#This Row],[Published_Date]],FIND("-",Table_Books[[#This Row],[Published_Date]]&amp;"-")-1))/100, 1), 0)</f>
        <v>0</v>
      </c>
      <c r="AK3587" s="2" t="str">
        <f>Table_Books[[#This Row],[Title]]&amp;"_"&amp;Table_Books[[#This Row],[Author]]</f>
        <v>Edvard Munch_Ulrich Bischoff</v>
      </c>
      <c r="AL3587" s="2" t="str">
        <f>Table_Books[[#This Row],[Author]]&amp;"_"&amp;Table_Books[[#This Row],[Title]]</f>
        <v>Ulrich Bischoff_Edvard Munch</v>
      </c>
      <c r="AM3587" s="2" t="str">
        <f>Table_Books[[#This Row],[Title]]&amp;" by "&amp;Table_Books[[#This Row],[Author]]</f>
        <v>Edvard Munch by Ulrich Bischoff</v>
      </c>
    </row>
    <row r="3588" spans="1:41" x14ac:dyDescent="0.35">
      <c r="A3588" s="7" t="str">
        <f>"B-" &amp; UPPER(TRIM(Table_Books[[#This Row],[Title]])) &amp; "|" &amp; UPPER(TRIM(Table_Books[[#This Row],[Author]]))</f>
        <v>B-MAX ERNST|ULRICH BISCHOFF</v>
      </c>
      <c r="B3588" s="28" t="str">
        <f>IF(COUNTIFS(Table_Books[Hash_ID],Table_Books[[#This Row],[Hash_ID]])&gt;1,"Y","N")</f>
        <v>N</v>
      </c>
      <c r="C3588" s="2" t="s">
        <v>15954</v>
      </c>
      <c r="D3588" s="43" t="s">
        <v>15946</v>
      </c>
      <c r="G3588" s="12"/>
      <c r="H3588" s="12"/>
      <c r="I3588" s="8" t="s">
        <v>13553</v>
      </c>
      <c r="J3588" s="12"/>
      <c r="K3588" s="12"/>
      <c r="O3588" s="33"/>
      <c r="P3588" s="10"/>
      <c r="Q3588" s="10" t="s">
        <v>1860</v>
      </c>
      <c r="R3588" s="10"/>
      <c r="S3588" s="10"/>
      <c r="T3588" s="10" t="s">
        <v>1860</v>
      </c>
      <c r="U3588" s="10" t="s">
        <v>1860</v>
      </c>
      <c r="V3588" s="10"/>
      <c r="W3588" s="10"/>
      <c r="X3588" s="10"/>
      <c r="Y3588" s="10"/>
      <c r="Z3588" s="10"/>
      <c r="AA3588" s="10"/>
      <c r="AB3588" s="10"/>
      <c r="AE3588" s="12">
        <f>IFERROR(FLOOR(Table_Books[[#This Row],[Published_Date]],10), 0)</f>
        <v>0</v>
      </c>
      <c r="AF3588" s="2">
        <f>IFERROR(CEILING(VALUE(LEFT(Table_Books[[#This Row],[Published_Date]],FIND("-",Table_Books[[#This Row],[Published_Date]]&amp;"-")-1))/100, 1), 0)</f>
        <v>0</v>
      </c>
      <c r="AK3588" s="2" t="str">
        <f>Table_Books[[#This Row],[Title]]&amp;"_"&amp;Table_Books[[#This Row],[Author]]</f>
        <v>Max Ernst_Ulrich Bischoff</v>
      </c>
      <c r="AL3588" s="2" t="str">
        <f>Table_Books[[#This Row],[Author]]&amp;"_"&amp;Table_Books[[#This Row],[Title]]</f>
        <v>Ulrich Bischoff_Max Ernst</v>
      </c>
      <c r="AM3588" s="2" t="str">
        <f>Table_Books[[#This Row],[Title]]&amp;" by "&amp;Table_Books[[#This Row],[Author]]</f>
        <v>Max Ernst by Ulrich Bischoff</v>
      </c>
    </row>
    <row r="3589" spans="1:41" x14ac:dyDescent="0.35">
      <c r="A3589" s="7" t="str">
        <f>"B-" &amp; UPPER(TRIM(Table_Books[[#This Row],[Title]])) &amp; "|" &amp; UPPER(TRIM(Table_Books[[#This Row],[Author]]))</f>
        <v>B-PAUL CÉZANNE|ULRIKE BECKS-MALORNY</v>
      </c>
      <c r="B3589" s="28" t="str">
        <f>IF(COUNTIFS(Table_Books[Hash_ID],Table_Books[[#This Row],[Hash_ID]])&gt;1,"Y","N")</f>
        <v>N</v>
      </c>
      <c r="C3589" s="2" t="s">
        <v>15937</v>
      </c>
      <c r="D3589" s="43" t="s">
        <v>15938</v>
      </c>
      <c r="G3589" s="12"/>
      <c r="H3589" s="12"/>
      <c r="I3589" s="8" t="s">
        <v>13553</v>
      </c>
      <c r="J3589" s="12"/>
      <c r="K3589" s="12"/>
      <c r="O3589" s="33"/>
      <c r="P3589" s="10"/>
      <c r="Q3589" s="10" t="s">
        <v>1860</v>
      </c>
      <c r="R3589" s="10"/>
      <c r="S3589" s="10"/>
      <c r="T3589" s="10" t="s">
        <v>1860</v>
      </c>
      <c r="U3589" s="10" t="s">
        <v>1860</v>
      </c>
      <c r="V3589" s="10"/>
      <c r="W3589" s="10"/>
      <c r="X3589" s="10"/>
      <c r="Y3589" s="10"/>
      <c r="Z3589" s="10"/>
      <c r="AA3589" s="10"/>
      <c r="AB3589" s="10"/>
      <c r="AE3589" s="12">
        <f>IFERROR(FLOOR(Table_Books[[#This Row],[Published_Date]],10), 0)</f>
        <v>0</v>
      </c>
      <c r="AF3589" s="2">
        <f>IFERROR(CEILING(VALUE(LEFT(Table_Books[[#This Row],[Published_Date]],FIND("-",Table_Books[[#This Row],[Published_Date]]&amp;"-")-1))/100, 1), 0)</f>
        <v>0</v>
      </c>
      <c r="AK3589" s="2" t="str">
        <f>Table_Books[[#This Row],[Title]]&amp;"_"&amp;Table_Books[[#This Row],[Author]]</f>
        <v>Paul Cézanne_Ulrike Becks-Malorny</v>
      </c>
      <c r="AL3589" s="2" t="str">
        <f>Table_Books[[#This Row],[Author]]&amp;"_"&amp;Table_Books[[#This Row],[Title]]</f>
        <v>Ulrike Becks-Malorny_Paul Cézanne</v>
      </c>
      <c r="AM3589" s="2" t="str">
        <f>Table_Books[[#This Row],[Title]]&amp;" by "&amp;Table_Books[[#This Row],[Author]]</f>
        <v>Paul Cézanne by Ulrike Becks-Malorny</v>
      </c>
    </row>
    <row r="3590" spans="1:41" x14ac:dyDescent="0.35">
      <c r="A3590" s="7" t="str">
        <f>"B-" &amp; UPPER(TRIM(Table_Books[[#This Row],[Title]])) &amp; "|" &amp; UPPER(TRIM(Table_Books[[#This Row],[Author]]))</f>
        <v>B-A BOOK OF DEAR DEAD WOMEN|UNDERWOOD, EDNA W.</v>
      </c>
      <c r="B3590" s="28" t="str">
        <f>IF(COUNTIFS(Table_Books[Hash_ID],Table_Books[[#This Row],[Hash_ID]])&gt;1,"Y","N")</f>
        <v>N</v>
      </c>
      <c r="C3590" s="2" t="s">
        <v>8059</v>
      </c>
      <c r="D3590" s="2" t="s">
        <v>8464</v>
      </c>
      <c r="G3590" s="12"/>
      <c r="H3590" s="12"/>
      <c r="I3590" s="8"/>
      <c r="J3590" s="12"/>
      <c r="K3590" s="12"/>
      <c r="O3590" s="33"/>
      <c r="P3590" s="10"/>
      <c r="Q3590" s="10" t="s">
        <v>1860</v>
      </c>
      <c r="R3590" s="10"/>
      <c r="S3590" s="10"/>
      <c r="T3590" s="10" t="s">
        <v>1860</v>
      </c>
      <c r="U3590" s="10" t="s">
        <v>1860</v>
      </c>
      <c r="V3590" s="10"/>
      <c r="W3590" s="10"/>
      <c r="X3590" s="10"/>
      <c r="Y3590" s="10"/>
      <c r="Z3590" s="10"/>
      <c r="AA3590" s="10"/>
      <c r="AB3590" s="10"/>
      <c r="AE3590" s="12">
        <f>IFERROR(FLOOR(Table_Books[[#This Row],[Published_Date]],10), 0)</f>
        <v>0</v>
      </c>
      <c r="AF3590" s="2">
        <f>IFERROR(CEILING(VALUE(LEFT(Table_Books[[#This Row],[Published_Date]],FIND("-",Table_Books[[#This Row],[Published_Date]]&amp;"-")-1))/100, 1), 0)</f>
        <v>0</v>
      </c>
      <c r="AK3590" s="2" t="str">
        <f>Table_Books[[#This Row],[Title]]&amp;"_"&amp;Table_Books[[#This Row],[Author]]</f>
        <v>A Book of Dear Dead Women_Underwood, Edna W.</v>
      </c>
      <c r="AL3590" s="2" t="str">
        <f>Table_Books[[#This Row],[Author]]&amp;"_"&amp;Table_Books[[#This Row],[Title]]</f>
        <v>Underwood, Edna W._A Book of Dear Dead Women</v>
      </c>
      <c r="AM3590" s="2" t="str">
        <f>Table_Books[[#This Row],[Title]]&amp;" by "&amp;Table_Books[[#This Row],[Author]]</f>
        <v>A Book of Dear Dead Women by Underwood, Edna W.</v>
      </c>
    </row>
    <row r="3591" spans="1:41" x14ac:dyDescent="0.35">
      <c r="A3591" s="7" t="str">
        <f>"B-" &amp; UPPER(TRIM(Table_Books[[#This Row],[Title]])) &amp; "|" &amp; UPPER(TRIM(Table_Books[[#This Row],[Author]]))</f>
        <v>B-CATHERINE OF SIENA|UNDSET, SIGRID</v>
      </c>
      <c r="B3591" s="28" t="str">
        <f>IF(COUNTIFS(Table_Books[Hash_ID],Table_Books[[#This Row],[Hash_ID]])&gt;1,"Y","N")</f>
        <v>N</v>
      </c>
      <c r="C3591" s="2" t="s">
        <v>5633</v>
      </c>
      <c r="D3591" s="2" t="s">
        <v>2368</v>
      </c>
      <c r="G3591" s="12"/>
      <c r="H3591" s="12"/>
      <c r="I3591" s="8"/>
      <c r="J3591" s="12"/>
      <c r="K3591" s="12"/>
      <c r="O3591" s="33"/>
      <c r="P3591" s="10"/>
      <c r="Q3591" s="10" t="s">
        <v>1860</v>
      </c>
      <c r="R3591" s="10"/>
      <c r="S3591" s="10"/>
      <c r="T3591" s="10" t="s">
        <v>1860</v>
      </c>
      <c r="U3591" s="10" t="s">
        <v>1860</v>
      </c>
      <c r="V3591" s="10"/>
      <c r="W3591" s="10"/>
      <c r="X3591" s="10"/>
      <c r="Y3591" s="10"/>
      <c r="Z3591" s="10"/>
      <c r="AA3591" s="10"/>
      <c r="AB3591" s="10"/>
      <c r="AE3591" s="12">
        <f>IFERROR(FLOOR(Table_Books[[#This Row],[Published_Date]],10), 0)</f>
        <v>0</v>
      </c>
      <c r="AF3591" s="2">
        <f>IFERROR(CEILING(VALUE(LEFT(Table_Books[[#This Row],[Published_Date]],FIND("-",Table_Books[[#This Row],[Published_Date]]&amp;"-")-1))/100, 1), 0)</f>
        <v>0</v>
      </c>
      <c r="AK3591" s="2" t="str">
        <f>Table_Books[[#This Row],[Title]]&amp;"_"&amp;Table_Books[[#This Row],[Author]]</f>
        <v>Catherine of Siena_Undset, Sigrid</v>
      </c>
      <c r="AL3591" s="2" t="str">
        <f>Table_Books[[#This Row],[Author]]&amp;"_"&amp;Table_Books[[#This Row],[Title]]</f>
        <v>Undset, Sigrid_Catherine of Siena</v>
      </c>
      <c r="AM3591" s="2" t="str">
        <f>Table_Books[[#This Row],[Title]]&amp;" by "&amp;Table_Books[[#This Row],[Author]]</f>
        <v>Catherine of Siena by Undset, Sigrid</v>
      </c>
    </row>
    <row r="3592" spans="1:41" ht="29" x14ac:dyDescent="0.35">
      <c r="A3592" s="7" t="str">
        <f>"B-" &amp; UPPER(TRIM(Table_Books[[#This Row],[Title]])) &amp; "|" &amp; UPPER(TRIM(Table_Books[[#This Row],[Author]]))</f>
        <v>B-KRISTIN LAVRANSDATTER|UNDSET, SIGRID</v>
      </c>
      <c r="B3592" s="28" t="str">
        <f>IF(COUNTIFS(Table_Books[Hash_ID],Table_Books[[#This Row],[Hash_ID]])&gt;1,"Y","N")</f>
        <v>Y</v>
      </c>
      <c r="C3592" s="2" t="s">
        <v>2367</v>
      </c>
      <c r="D3592" s="2" t="s">
        <v>2368</v>
      </c>
      <c r="G3592" s="12" t="s">
        <v>2480</v>
      </c>
      <c r="H3592" s="12"/>
      <c r="I3592" s="8"/>
      <c r="J3592" s="12"/>
      <c r="K3592" s="12"/>
      <c r="L3592" s="2">
        <v>1144</v>
      </c>
      <c r="M3592" s="2" t="s">
        <v>2481</v>
      </c>
      <c r="O3592" s="33"/>
      <c r="P3592" s="10"/>
      <c r="Q3592" s="10" t="s">
        <v>1860</v>
      </c>
      <c r="R3592" s="10"/>
      <c r="S3592" s="10"/>
      <c r="T3592" s="10" t="s">
        <v>1860</v>
      </c>
      <c r="U3592" s="10" t="s">
        <v>1860</v>
      </c>
      <c r="V3592" s="10"/>
      <c r="W3592" s="10"/>
      <c r="X3592" s="10"/>
      <c r="Y3592" s="10"/>
      <c r="Z3592" s="10"/>
      <c r="AA3592" s="10"/>
      <c r="AB3592" s="10"/>
      <c r="AE3592" s="12">
        <f>IFERROR(FLOOR(Table_Books[[#This Row],[Published_Date]],10), 0)</f>
        <v>0</v>
      </c>
      <c r="AF3592" s="2">
        <f>IFERROR(CEILING(VALUE(LEFT(Table_Books[[#This Row],[Published_Date]],FIND("-",Table_Books[[#This Row],[Published_Date]]&amp;"-")-1))/100, 1), 0)</f>
        <v>20</v>
      </c>
      <c r="AK3592" s="2" t="str">
        <f>Table_Books[[#This Row],[Title]]&amp;"_"&amp;Table_Books[[#This Row],[Author]]</f>
        <v>Kristin Lavransdatter_Undset, Sigrid</v>
      </c>
      <c r="AL3592" s="2" t="str">
        <f>Table_Books[[#This Row],[Author]]&amp;"_"&amp;Table_Books[[#This Row],[Title]]</f>
        <v>Undset, Sigrid_Kristin Lavransdatter</v>
      </c>
      <c r="AM3592" s="2" t="str">
        <f>Table_Books[[#This Row],[Title]]&amp;" by "&amp;Table_Books[[#This Row],[Author]]</f>
        <v>Kristin Lavransdatter by Undset, Sigrid</v>
      </c>
    </row>
    <row r="3593" spans="1:41" x14ac:dyDescent="0.35">
      <c r="A3593" s="7" t="str">
        <f>"B-" &amp; UPPER(TRIM(Table_Books[[#This Row],[Title]])) &amp; "|" &amp; UPPER(TRIM(Table_Books[[#This Row],[Author]]))</f>
        <v>B-KRISTIN LAVRANSDATTER|UNDSET, SIGRID</v>
      </c>
      <c r="B3593" s="35" t="str">
        <f>IF(COUNTIFS(Table_Books[Hash_ID],Table_Books[[#This Row],[Hash_ID]])&gt;1,"Y","N")</f>
        <v>Y</v>
      </c>
      <c r="C3593" s="35" t="s">
        <v>2367</v>
      </c>
      <c r="D3593" s="35" t="s">
        <v>2368</v>
      </c>
      <c r="E3593" s="35"/>
      <c r="F3593" s="35"/>
      <c r="G3593" s="36"/>
      <c r="H3593" s="36"/>
      <c r="I3593" s="37"/>
      <c r="J3593" s="36"/>
      <c r="K3593" s="36"/>
      <c r="L3593" s="35"/>
      <c r="M3593" s="35"/>
      <c r="N3593" s="35"/>
      <c r="O3593" s="38"/>
      <c r="P3593" s="39"/>
      <c r="Q3593" s="10" t="s">
        <v>1860</v>
      </c>
      <c r="R3593" s="39"/>
      <c r="S3593" s="39"/>
      <c r="T3593" s="10" t="s">
        <v>1860</v>
      </c>
      <c r="U3593" s="10" t="s">
        <v>1860</v>
      </c>
      <c r="V3593" s="39"/>
      <c r="W3593" s="39"/>
      <c r="X3593" s="39"/>
      <c r="Y3593" s="39"/>
      <c r="Z3593" s="39"/>
      <c r="AA3593" s="39"/>
      <c r="AB3593" s="39"/>
      <c r="AC3593" s="35"/>
      <c r="AD3593" s="35"/>
      <c r="AE3593" s="36">
        <f>IFERROR(FLOOR(Table_Books[[#This Row],[Published_Date]],10), 0)</f>
        <v>0</v>
      </c>
      <c r="AF3593" s="35">
        <f>IFERROR(CEILING(VALUE(LEFT(Table_Books[[#This Row],[Published_Date]],FIND("-",Table_Books[[#This Row],[Published_Date]]&amp;"-")-1))/100, 1), 0)</f>
        <v>0</v>
      </c>
      <c r="AG3593" s="35"/>
      <c r="AH3593" s="35" t="s">
        <v>21600</v>
      </c>
      <c r="AI3593" s="35"/>
      <c r="AJ3593" s="35"/>
      <c r="AK3593" s="35" t="str">
        <f>Table_Books[[#This Row],[Title]]&amp;"_"&amp;Table_Books[[#This Row],[Author]]</f>
        <v>Kristin Lavransdatter_Undset, Sigrid</v>
      </c>
      <c r="AL3593" s="35" t="str">
        <f>Table_Books[[#This Row],[Author]]&amp;"_"&amp;Table_Books[[#This Row],[Title]]</f>
        <v>Undset, Sigrid_Kristin Lavransdatter</v>
      </c>
      <c r="AM3593" s="35" t="str">
        <f>Table_Books[[#This Row],[Title]]&amp;" by "&amp;Table_Books[[#This Row],[Author]]</f>
        <v>Kristin Lavransdatter by Undset, Sigrid</v>
      </c>
      <c r="AN3593" s="35"/>
      <c r="AO3593" s="35"/>
    </row>
    <row r="3594" spans="1:41" x14ac:dyDescent="0.35">
      <c r="A3594" s="7" t="str">
        <f>"B-" &amp; UPPER(TRIM(Table_Books[[#This Row],[Title]])) &amp; "|" &amp; UPPER(TRIM(Table_Books[[#This Row],[Author]]))</f>
        <v>B-OLAV AUDUNSSØN: I. VOWS|UNDSET, SIGRID</v>
      </c>
      <c r="B3594" s="28" t="str">
        <f>IF(COUNTIFS(Table_Books[Hash_ID],Table_Books[[#This Row],[Hash_ID]])&gt;1,"Y","N")</f>
        <v>N</v>
      </c>
      <c r="C3594" s="2" t="s">
        <v>5803</v>
      </c>
      <c r="D3594" s="2" t="s">
        <v>2368</v>
      </c>
      <c r="G3594" s="12"/>
      <c r="H3594" s="12"/>
      <c r="I3594" s="8"/>
      <c r="J3594" s="12"/>
      <c r="K3594" s="12"/>
      <c r="O3594" s="33"/>
      <c r="P3594" s="10"/>
      <c r="Q3594" s="10" t="s">
        <v>1860</v>
      </c>
      <c r="R3594" s="10"/>
      <c r="S3594" s="10"/>
      <c r="T3594" s="10" t="s">
        <v>1860</v>
      </c>
      <c r="U3594" s="10" t="s">
        <v>1860</v>
      </c>
      <c r="V3594" s="10"/>
      <c r="W3594" s="10"/>
      <c r="X3594" s="10"/>
      <c r="Y3594" s="10"/>
      <c r="Z3594" s="10"/>
      <c r="AA3594" s="10"/>
      <c r="AB3594" s="10"/>
      <c r="AE3594" s="12">
        <f>IFERROR(FLOOR(Table_Books[[#This Row],[Published_Date]],10), 0)</f>
        <v>0</v>
      </c>
      <c r="AF3594" s="2">
        <f>IFERROR(CEILING(VALUE(LEFT(Table_Books[[#This Row],[Published_Date]],FIND("-",Table_Books[[#This Row],[Published_Date]]&amp;"-")-1))/100, 1), 0)</f>
        <v>0</v>
      </c>
      <c r="AK3594" s="2" t="str">
        <f>Table_Books[[#This Row],[Title]]&amp;"_"&amp;Table_Books[[#This Row],[Author]]</f>
        <v>Olav Audunssøn: I. Vows_Undset, Sigrid</v>
      </c>
      <c r="AL3594" s="2" t="str">
        <f>Table_Books[[#This Row],[Author]]&amp;"_"&amp;Table_Books[[#This Row],[Title]]</f>
        <v>Undset, Sigrid_Olav Audunssøn: I. Vows</v>
      </c>
      <c r="AM3594" s="2" t="str">
        <f>Table_Books[[#This Row],[Title]]&amp;" by "&amp;Table_Books[[#This Row],[Author]]</f>
        <v>Olav Audunssøn: I. Vows by Undset, Sigrid</v>
      </c>
    </row>
    <row r="3595" spans="1:41" ht="58" x14ac:dyDescent="0.35">
      <c r="A3595" s="7" t="str">
        <f>"B-" &amp; UPPER(TRIM(Table_Books[[#This Row],[Title]])) &amp; "|" &amp; UPPER(TRIM(Table_Books[[#This Row],[Author]]))</f>
        <v>B-PICATRIX|UNKNOWN, UNKNOWN</v>
      </c>
      <c r="B3595" s="28" t="str">
        <f>IF(COUNTIFS(Table_Books[Hash_ID],Table_Books[[#This Row],[Hash_ID]])&gt;1,"Y","N")</f>
        <v>N</v>
      </c>
      <c r="C3595" s="2" t="s">
        <v>5310</v>
      </c>
      <c r="D3595" s="2" t="s">
        <v>10992</v>
      </c>
      <c r="G3595" s="12" t="s">
        <v>5403</v>
      </c>
      <c r="H3595" s="12"/>
      <c r="I3595" s="8"/>
      <c r="J3595" s="12"/>
      <c r="K3595" s="12"/>
      <c r="L3595" s="2">
        <v>362</v>
      </c>
      <c r="M3595" s="2" t="s">
        <v>5411</v>
      </c>
      <c r="O3595" s="33">
        <v>3</v>
      </c>
      <c r="P3595" s="10"/>
      <c r="Q3595" s="10" t="s">
        <v>1860</v>
      </c>
      <c r="R3595" s="10"/>
      <c r="S3595" s="10"/>
      <c r="T3595" s="10" t="s">
        <v>1860</v>
      </c>
      <c r="U3595" s="10" t="s">
        <v>1860</v>
      </c>
      <c r="V3595" s="10"/>
      <c r="W3595" s="10"/>
      <c r="X3595" s="10"/>
      <c r="Y3595" s="10"/>
      <c r="Z3595" s="10"/>
      <c r="AA3595" s="10"/>
      <c r="AB3595" s="10"/>
      <c r="AE3595" s="12">
        <f>IFERROR(FLOOR(Table_Books[[#This Row],[Published_Date]],10), 0)</f>
        <v>0</v>
      </c>
      <c r="AF3595" s="2">
        <f>IFERROR(CEILING(VALUE(LEFT(Table_Books[[#This Row],[Published_Date]],FIND("-",Table_Books[[#This Row],[Published_Date]]&amp;"-")-1))/100, 1), 0)</f>
        <v>0</v>
      </c>
      <c r="AK3595" s="2" t="str">
        <f>Table_Books[[#This Row],[Title]]&amp;"_"&amp;Table_Books[[#This Row],[Author]]</f>
        <v>Picatrix_Unknown, Unknown</v>
      </c>
      <c r="AL3595" s="2" t="str">
        <f>Table_Books[[#This Row],[Author]]&amp;"_"&amp;Table_Books[[#This Row],[Title]]</f>
        <v>Unknown, Unknown_Picatrix</v>
      </c>
      <c r="AM3595" s="2" t="str">
        <f>Table_Books[[#This Row],[Title]]&amp;" by "&amp;Table_Books[[#This Row],[Author]]</f>
        <v>Picatrix by Unknown, Unknown</v>
      </c>
    </row>
    <row r="3596" spans="1:41" x14ac:dyDescent="0.35">
      <c r="A3596" s="7" t="str">
        <f>"B-" &amp; UPPER(TRIM(Table_Books[[#This Row],[Title]])) &amp; "|" &amp; UPPER(TRIM(Table_Books[[#This Row],[Author]]))</f>
        <v>B-SEFER YETZIRAH|UNKNOWN, UNKNOWN</v>
      </c>
      <c r="B3596" s="28" t="str">
        <f>IF(COUNTIFS(Table_Books[Hash_ID],Table_Books[[#This Row],[Hash_ID]])&gt;1,"Y","N")</f>
        <v>N</v>
      </c>
      <c r="C3596" s="2" t="s">
        <v>8968</v>
      </c>
      <c r="D3596" s="2" t="s">
        <v>10992</v>
      </c>
      <c r="G3596" s="12" t="s">
        <v>10227</v>
      </c>
      <c r="H3596" s="12"/>
      <c r="I3596" s="8"/>
      <c r="J3596" s="12" t="s">
        <v>10329</v>
      </c>
      <c r="K3596" s="12"/>
      <c r="O3596" s="33"/>
      <c r="P3596" s="10"/>
      <c r="Q3596" s="10" t="s">
        <v>1860</v>
      </c>
      <c r="R3596" s="10"/>
      <c r="S3596" s="10"/>
      <c r="T3596" s="10" t="s">
        <v>1860</v>
      </c>
      <c r="U3596" s="10" t="s">
        <v>1860</v>
      </c>
      <c r="V3596" s="10"/>
      <c r="W3596" s="10"/>
      <c r="X3596" s="10"/>
      <c r="Y3596" s="10"/>
      <c r="Z3596" s="10"/>
      <c r="AA3596" s="10"/>
      <c r="AB3596" s="10"/>
      <c r="AE3596" s="12">
        <f>IFERROR(FLOOR(Table_Books[[#This Row],[Published_Date]],10), 0)</f>
        <v>0</v>
      </c>
      <c r="AF3596" s="2">
        <f>IFERROR(CEILING(VALUE(LEFT(Table_Books[[#This Row],[Published_Date]],FIND("-",Table_Books[[#This Row],[Published_Date]]&amp;"-")-1))/100, 1), 0)</f>
        <v>0</v>
      </c>
      <c r="AG3596" s="2" t="s">
        <v>10382</v>
      </c>
      <c r="AH3596" s="2" t="s">
        <v>4856</v>
      </c>
      <c r="AI3596" s="2" t="s">
        <v>9213</v>
      </c>
      <c r="AK3596" s="2" t="str">
        <f>Table_Books[[#This Row],[Title]]&amp;"_"&amp;Table_Books[[#This Row],[Author]]</f>
        <v>Sefer Yetzirah_Unknown, Unknown</v>
      </c>
      <c r="AL3596" s="2" t="str">
        <f>Table_Books[[#This Row],[Author]]&amp;"_"&amp;Table_Books[[#This Row],[Title]]</f>
        <v>Unknown, Unknown_Sefer Yetzirah</v>
      </c>
      <c r="AM3596" s="2" t="str">
        <f>Table_Books[[#This Row],[Title]]&amp;" by "&amp;Table_Books[[#This Row],[Author]]</f>
        <v>Sefer Yetzirah by Unknown, Unknown</v>
      </c>
    </row>
    <row r="3597" spans="1:41" x14ac:dyDescent="0.35">
      <c r="A3597" s="7" t="str">
        <f>"B-" &amp; UPPER(TRIM(Table_Books[[#This Row],[Title]])) &amp; "|" &amp; UPPER(TRIM(Table_Books[[#This Row],[Author]]))</f>
        <v>B-BEOWULF|UNKNOWN</v>
      </c>
      <c r="B3597" s="28" t="str">
        <f>IF(COUNTIFS(Table_Books[Hash_ID],Table_Books[[#This Row],[Hash_ID]])&gt;1,"Y","N")</f>
        <v>N</v>
      </c>
      <c r="C3597" s="24" t="s">
        <v>14487</v>
      </c>
      <c r="D3597" s="29" t="s">
        <v>3020</v>
      </c>
      <c r="G3597" s="12"/>
      <c r="H3597" s="12"/>
      <c r="I3597" s="8"/>
      <c r="J3597" s="12"/>
      <c r="K3597" s="12"/>
      <c r="O3597" s="33"/>
      <c r="P3597" s="10"/>
      <c r="Q3597" s="10" t="s">
        <v>1860</v>
      </c>
      <c r="R3597" s="10"/>
      <c r="S3597" s="10"/>
      <c r="T3597" s="10" t="s">
        <v>1860</v>
      </c>
      <c r="U3597" s="10" t="s">
        <v>1860</v>
      </c>
      <c r="V3597" s="10"/>
      <c r="W3597" s="10"/>
      <c r="X3597" s="10"/>
      <c r="Y3597" s="10"/>
      <c r="Z3597" s="10"/>
      <c r="AA3597" s="10"/>
      <c r="AB3597" s="10"/>
      <c r="AE3597" s="12">
        <f>IFERROR(FLOOR(Table_Books[[#This Row],[Published_Date]],10), 0)</f>
        <v>0</v>
      </c>
      <c r="AF3597" s="2">
        <f>IFERROR(CEILING(VALUE(LEFT(Table_Books[[#This Row],[Published_Date]],FIND("-",Table_Books[[#This Row],[Published_Date]]&amp;"-")-1))/100, 1), 0)</f>
        <v>0</v>
      </c>
      <c r="AK3597" s="24" t="str">
        <f>Table_Books[[#This Row],[Title]]&amp;"_"&amp;Table_Books[[#This Row],[Author]]</f>
        <v>Beowulf_Unknown</v>
      </c>
      <c r="AL3597" s="24" t="str">
        <f>Table_Books[[#This Row],[Author]]&amp;"_"&amp;Table_Books[[#This Row],[Title]]</f>
        <v>Unknown_Beowulf</v>
      </c>
      <c r="AM3597" s="24" t="str">
        <f>Table_Books[[#This Row],[Title]]&amp;" by "&amp;Table_Books[[#This Row],[Author]]</f>
        <v>Beowulf by Unknown</v>
      </c>
    </row>
    <row r="3598" spans="1:41" x14ac:dyDescent="0.35">
      <c r="A3598" s="7" t="str">
        <f>"B-" &amp; UPPER(TRIM(Table_Books[[#This Row],[Title]])) &amp; "|" &amp; UPPER(TRIM(Table_Books[[#This Row],[Author]]))</f>
        <v>B-THE KABBALISTIC TRADITION|UNTERMAN, ALAN</v>
      </c>
      <c r="B3598" s="28" t="str">
        <f>IF(COUNTIFS(Table_Books[Hash_ID],Table_Books[[#This Row],[Hash_ID]])&gt;1,"Y","N")</f>
        <v>N</v>
      </c>
      <c r="C3598" s="2" t="s">
        <v>20484</v>
      </c>
      <c r="D3598" s="2" t="s">
        <v>20485</v>
      </c>
      <c r="G3598" s="12"/>
      <c r="H3598" s="12"/>
      <c r="I3598" s="8"/>
      <c r="J3598" s="12"/>
      <c r="K3598" s="12"/>
      <c r="O3598" s="33"/>
      <c r="P3598" s="10"/>
      <c r="Q3598" s="10" t="s">
        <v>1860</v>
      </c>
      <c r="R3598" s="10"/>
      <c r="S3598" s="10"/>
      <c r="T3598" s="10" t="s">
        <v>1860</v>
      </c>
      <c r="U3598" s="10" t="s">
        <v>1860</v>
      </c>
      <c r="V3598" s="10"/>
      <c r="W3598" s="10"/>
      <c r="X3598" s="10"/>
      <c r="Y3598" s="10"/>
      <c r="Z3598" s="10"/>
      <c r="AA3598" s="10"/>
      <c r="AB3598" s="10"/>
      <c r="AE3598" s="12">
        <f>IFERROR(FLOOR(Table_Books[[#This Row],[Published_Date]],10), 0)</f>
        <v>0</v>
      </c>
      <c r="AF3598" s="2">
        <f>IFERROR(CEILING(VALUE(LEFT(Table_Books[[#This Row],[Published_Date]],FIND("-",Table_Books[[#This Row],[Published_Date]]&amp;"-")-1))/100, 1), 0)</f>
        <v>0</v>
      </c>
      <c r="AK3598" s="2" t="str">
        <f>Table_Books[[#This Row],[Title]]&amp;"_"&amp;Table_Books[[#This Row],[Author]]</f>
        <v>The Kabbalistic Tradition_Unterman, Alan</v>
      </c>
      <c r="AL3598" s="2" t="str">
        <f>Table_Books[[#This Row],[Author]]&amp;"_"&amp;Table_Books[[#This Row],[Title]]</f>
        <v>Unterman, Alan_The Kabbalistic Tradition</v>
      </c>
      <c r="AM3598" s="2" t="str">
        <f>Table_Books[[#This Row],[Title]]&amp;" by "&amp;Table_Books[[#This Row],[Author]]</f>
        <v>The Kabbalistic Tradition by Unterman, Alan</v>
      </c>
    </row>
    <row r="3599" spans="1:41" ht="29" x14ac:dyDescent="0.35">
      <c r="A3599" s="7" t="str">
        <f>"B-" &amp; UPPER(TRIM(Table_Books[[#This Row],[Title]])) &amp; "|" &amp; UPPER(TRIM(Table_Books[[#This Row],[Author]]))</f>
        <v>B-RABBIT, RUN / RABBIT REDUX / RABBIT IS RICH / RABBIT AT REST|UPDIKE, JOHN</v>
      </c>
      <c r="B3599" s="35" t="str">
        <f>IF(COUNTIFS(Table_Books[Hash_ID],Table_Books[[#This Row],[Hash_ID]])&gt;1,"Y","N")</f>
        <v>N</v>
      </c>
      <c r="C3599" s="35" t="s">
        <v>19749</v>
      </c>
      <c r="D3599" s="35" t="s">
        <v>6266</v>
      </c>
      <c r="E3599" s="35"/>
      <c r="F3599" s="35"/>
      <c r="G3599" s="36"/>
      <c r="H3599" s="36"/>
      <c r="I3599" s="37"/>
      <c r="J3599" s="36"/>
      <c r="K3599" s="36"/>
      <c r="L3599" s="35"/>
      <c r="M3599" s="35"/>
      <c r="N3599" s="35"/>
      <c r="O3599" s="38"/>
      <c r="P3599" s="39"/>
      <c r="Q3599" s="10" t="s">
        <v>1860</v>
      </c>
      <c r="R3599" s="39"/>
      <c r="S3599" s="39"/>
      <c r="T3599" s="10" t="s">
        <v>1860</v>
      </c>
      <c r="U3599" s="10" t="s">
        <v>1860</v>
      </c>
      <c r="V3599" s="39"/>
      <c r="W3599" s="39"/>
      <c r="X3599" s="39"/>
      <c r="Y3599" s="39"/>
      <c r="Z3599" s="39"/>
      <c r="AA3599" s="39"/>
      <c r="AB3599" s="39"/>
      <c r="AC3599" s="35"/>
      <c r="AD3599" s="35"/>
      <c r="AE3599" s="36">
        <f>IFERROR(FLOOR(Table_Books[[#This Row],[Published_Date]],10), 0)</f>
        <v>0</v>
      </c>
      <c r="AF3599" s="35">
        <f>IFERROR(CEILING(VALUE(LEFT(Table_Books[[#This Row],[Published_Date]],FIND("-",Table_Books[[#This Row],[Published_Date]]&amp;"-")-1))/100, 1), 0)</f>
        <v>0</v>
      </c>
      <c r="AG3599" s="35"/>
      <c r="AH3599" s="35" t="s">
        <v>21602</v>
      </c>
      <c r="AI3599" s="35"/>
      <c r="AJ3599" s="35"/>
      <c r="AK3599" s="35" t="str">
        <f>Table_Books[[#This Row],[Title]]&amp;"_"&amp;Table_Books[[#This Row],[Author]]</f>
        <v>Rabbit, Run / Rabbit Redux / Rabbit Is Rich / Rabbit at Rest_Updike, John</v>
      </c>
      <c r="AL3599" s="35" t="str">
        <f>Table_Books[[#This Row],[Author]]&amp;"_"&amp;Table_Books[[#This Row],[Title]]</f>
        <v>Updike, John_Rabbit, Run / Rabbit Redux / Rabbit Is Rich / Rabbit at Rest</v>
      </c>
      <c r="AM3599" s="35" t="str">
        <f>Table_Books[[#This Row],[Title]]&amp;" by "&amp;Table_Books[[#This Row],[Author]]</f>
        <v>Rabbit, Run / Rabbit Redux / Rabbit Is Rich / Rabbit at Rest by Updike, John</v>
      </c>
      <c r="AN3599" s="35"/>
      <c r="AO3599" s="35"/>
    </row>
    <row r="3600" spans="1:41" x14ac:dyDescent="0.35">
      <c r="A3600" s="7" t="str">
        <f>"B-" &amp; UPPER(TRIM(Table_Books[[#This Row],[Title]])) &amp; "|" &amp; UPPER(TRIM(Table_Books[[#This Row],[Author]]))</f>
        <v>B-THE CENTAUR|UPDIKE, JOHN</v>
      </c>
      <c r="B3600" s="28" t="str">
        <f>IF(COUNTIFS(Table_Books[Hash_ID],Table_Books[[#This Row],[Hash_ID]])&gt;1,"Y","N")</f>
        <v>N</v>
      </c>
      <c r="C3600" s="2" t="s">
        <v>2628</v>
      </c>
      <c r="D3600" s="2" t="s">
        <v>6266</v>
      </c>
      <c r="G3600" s="12"/>
      <c r="H3600" s="12"/>
      <c r="I3600" s="8"/>
      <c r="J3600" s="12"/>
      <c r="K3600" s="12"/>
      <c r="O3600" s="33"/>
      <c r="P3600" s="10"/>
      <c r="Q3600" s="10" t="s">
        <v>1860</v>
      </c>
      <c r="R3600" s="10"/>
      <c r="S3600" s="10"/>
      <c r="T3600" s="10" t="s">
        <v>1860</v>
      </c>
      <c r="U3600" s="10" t="s">
        <v>1860</v>
      </c>
      <c r="V3600" s="10"/>
      <c r="W3600" s="10"/>
      <c r="X3600" s="10"/>
      <c r="Y3600" s="10"/>
      <c r="Z3600" s="10"/>
      <c r="AA3600" s="10"/>
      <c r="AB3600" s="10"/>
      <c r="AE3600" s="12">
        <f>IFERROR(FLOOR(Table_Books[[#This Row],[Published_Date]],10), 0)</f>
        <v>0</v>
      </c>
      <c r="AF3600" s="2">
        <f>IFERROR(CEILING(VALUE(LEFT(Table_Books[[#This Row],[Published_Date]],FIND("-",Table_Books[[#This Row],[Published_Date]]&amp;"-")-1))/100, 1), 0)</f>
        <v>0</v>
      </c>
      <c r="AK3600" s="2" t="str">
        <f>Table_Books[[#This Row],[Title]]&amp;"_"&amp;Table_Books[[#This Row],[Author]]</f>
        <v>The Centaur_Updike, John</v>
      </c>
      <c r="AL3600" s="2" t="str">
        <f>Table_Books[[#This Row],[Author]]&amp;"_"&amp;Table_Books[[#This Row],[Title]]</f>
        <v>Updike, John_The Centaur</v>
      </c>
      <c r="AM3600" s="2" t="str">
        <f>Table_Books[[#This Row],[Title]]&amp;" by "&amp;Table_Books[[#This Row],[Author]]</f>
        <v>The Centaur by Updike, John</v>
      </c>
    </row>
    <row r="3601" spans="1:41" x14ac:dyDescent="0.35">
      <c r="A3601" s="7" t="str">
        <f>"B-" &amp; UPPER(TRIM(Table_Books[[#This Row],[Title]])) &amp; "|" &amp; UPPER(TRIM(Table_Books[[#This Row],[Author]]))</f>
        <v>B-POKING HOLES|VALENCIA, JUAN</v>
      </c>
      <c r="B3601" s="28" t="str">
        <f>IF(COUNTIFS(Table_Books[Hash_ID],Table_Books[[#This Row],[Hash_ID]])&gt;1,"Y","N")</f>
        <v>N</v>
      </c>
      <c r="C3601" s="2" t="s">
        <v>20505</v>
      </c>
      <c r="D3601" s="2" t="s">
        <v>21544</v>
      </c>
      <c r="G3601" s="12"/>
      <c r="H3601" s="12"/>
      <c r="I3601" s="8"/>
      <c r="J3601" s="12"/>
      <c r="K3601" s="12"/>
      <c r="O3601" s="33"/>
      <c r="P3601" s="10"/>
      <c r="Q3601" s="10" t="s">
        <v>1860</v>
      </c>
      <c r="R3601" s="10"/>
      <c r="S3601" s="10"/>
      <c r="T3601" s="10" t="s">
        <v>1860</v>
      </c>
      <c r="U3601" s="10" t="s">
        <v>1860</v>
      </c>
      <c r="V3601" s="10"/>
      <c r="W3601" s="10"/>
      <c r="X3601" s="10"/>
      <c r="Y3601" s="10"/>
      <c r="Z3601" s="10"/>
      <c r="AA3601" s="10"/>
      <c r="AB3601" s="10"/>
      <c r="AE3601" s="12">
        <f>IFERROR(FLOOR(Table_Books[[#This Row],[Published_Date]],10), 0)</f>
        <v>0</v>
      </c>
      <c r="AF3601" s="2">
        <f>IFERROR(CEILING(VALUE(LEFT(Table_Books[[#This Row],[Published_Date]],FIND("-",Table_Books[[#This Row],[Published_Date]]&amp;"-")-1))/100, 1), 0)</f>
        <v>0</v>
      </c>
      <c r="AJ3601" s="2" t="s">
        <v>20506</v>
      </c>
      <c r="AK3601" s="2" t="str">
        <f>Table_Books[[#This Row],[Title]]&amp;"_"&amp;Table_Books[[#This Row],[Author]]</f>
        <v>Poking Holes_Valencia, Juan</v>
      </c>
      <c r="AL3601" s="2" t="str">
        <f>Table_Books[[#This Row],[Author]]&amp;"_"&amp;Table_Books[[#This Row],[Title]]</f>
        <v>Valencia, Juan_Poking Holes</v>
      </c>
      <c r="AM3601" s="2" t="str">
        <f>Table_Books[[#This Row],[Title]]&amp;" by "&amp;Table_Books[[#This Row],[Author]]</f>
        <v>Poking Holes by Valencia, Juan</v>
      </c>
    </row>
    <row r="3602" spans="1:41" x14ac:dyDescent="0.35">
      <c r="A3602" s="7" t="str">
        <f>"B-" &amp; UPPER(TRIM(Table_Books[[#This Row],[Title]])) &amp; "|" &amp; UPPER(TRIM(Table_Books[[#This Row],[Author]]))</f>
        <v>B-IN VIOLET VEILS|VALENTINE, MARK</v>
      </c>
      <c r="B3602" s="28" t="str">
        <f>IF(COUNTIFS(Table_Books[Hash_ID],Table_Books[[#This Row],[Hash_ID]])&gt;1,"Y","N")</f>
        <v>N</v>
      </c>
      <c r="C3602" s="2" t="s">
        <v>7976</v>
      </c>
      <c r="D3602" s="2" t="s">
        <v>8441</v>
      </c>
      <c r="G3602" s="12"/>
      <c r="H3602" s="12">
        <v>1999</v>
      </c>
      <c r="I3602" s="8" t="s">
        <v>7930</v>
      </c>
      <c r="J3602" s="12"/>
      <c r="K3602" s="12"/>
      <c r="O3602" s="33"/>
      <c r="P3602" s="10"/>
      <c r="Q3602" s="10" t="s">
        <v>1860</v>
      </c>
      <c r="R3602" s="10"/>
      <c r="S3602" s="10"/>
      <c r="T3602" s="10" t="s">
        <v>1860</v>
      </c>
      <c r="U3602" s="10" t="s">
        <v>1860</v>
      </c>
      <c r="V3602" s="10"/>
      <c r="W3602" s="10"/>
      <c r="X3602" s="10"/>
      <c r="Y3602" s="10"/>
      <c r="Z3602" s="10"/>
      <c r="AA3602" s="10"/>
      <c r="AB3602" s="10"/>
      <c r="AE3602" s="12">
        <f>IFERROR(FLOOR(Table_Books[[#This Row],[Published_Date]],10), 0)</f>
        <v>0</v>
      </c>
      <c r="AF3602" s="2">
        <f>IFERROR(CEILING(VALUE(LEFT(Table_Books[[#This Row],[Published_Date]],FIND("-",Table_Books[[#This Row],[Published_Date]]&amp;"-")-1))/100, 1), 0)</f>
        <v>0</v>
      </c>
      <c r="AK3602" s="2" t="str">
        <f>Table_Books[[#This Row],[Title]]&amp;"_"&amp;Table_Books[[#This Row],[Author]]</f>
        <v>In Violet Veils_Valentine, Mark</v>
      </c>
      <c r="AL3602" s="2" t="str">
        <f>Table_Books[[#This Row],[Author]]&amp;"_"&amp;Table_Books[[#This Row],[Title]]</f>
        <v>Valentine, Mark_In Violet Veils</v>
      </c>
      <c r="AM3602" s="2" t="str">
        <f>Table_Books[[#This Row],[Title]]&amp;" by "&amp;Table_Books[[#This Row],[Author]]</f>
        <v>In Violet Veils by Valentine, Mark</v>
      </c>
    </row>
    <row r="3603" spans="1:41" x14ac:dyDescent="0.35">
      <c r="A3603" s="7" t="str">
        <f>"B-" &amp; UPPER(TRIM(Table_Books[[#This Row],[Title]])) &amp; "|" &amp; UPPER(TRIM(Table_Books[[#This Row],[Author]]))</f>
        <v>B-MASQUES AND CITADELS|VALENTINE, MARK</v>
      </c>
      <c r="B3603" s="28" t="str">
        <f>IF(COUNTIFS(Table_Books[Hash_ID],Table_Books[[#This Row],[Hash_ID]])&gt;1,"Y","N")</f>
        <v>N</v>
      </c>
      <c r="C3603" s="2" t="s">
        <v>8015</v>
      </c>
      <c r="D3603" s="2" t="s">
        <v>8441</v>
      </c>
      <c r="G3603" s="12"/>
      <c r="H3603" s="12">
        <v>2003</v>
      </c>
      <c r="I3603" s="8" t="s">
        <v>7930</v>
      </c>
      <c r="J3603" s="12"/>
      <c r="K3603" s="12"/>
      <c r="O3603" s="33"/>
      <c r="P3603" s="10"/>
      <c r="Q3603" s="10" t="s">
        <v>1860</v>
      </c>
      <c r="R3603" s="10"/>
      <c r="S3603" s="10"/>
      <c r="T3603" s="10" t="s">
        <v>1860</v>
      </c>
      <c r="U3603" s="10" t="s">
        <v>1860</v>
      </c>
      <c r="V3603" s="10"/>
      <c r="W3603" s="10"/>
      <c r="X3603" s="10"/>
      <c r="Y3603" s="10"/>
      <c r="Z3603" s="10"/>
      <c r="AA3603" s="10"/>
      <c r="AB3603" s="10"/>
      <c r="AE3603" s="12">
        <f>IFERROR(FLOOR(Table_Books[[#This Row],[Published_Date]],10), 0)</f>
        <v>0</v>
      </c>
      <c r="AF3603" s="2">
        <f>IFERROR(CEILING(VALUE(LEFT(Table_Books[[#This Row],[Published_Date]],FIND("-",Table_Books[[#This Row],[Published_Date]]&amp;"-")-1))/100, 1), 0)</f>
        <v>0</v>
      </c>
      <c r="AK3603" s="2" t="str">
        <f>Table_Books[[#This Row],[Title]]&amp;"_"&amp;Table_Books[[#This Row],[Author]]</f>
        <v>Masques and Citadels_Valentine, Mark</v>
      </c>
      <c r="AL3603" s="2" t="str">
        <f>Table_Books[[#This Row],[Author]]&amp;"_"&amp;Table_Books[[#This Row],[Title]]</f>
        <v>Valentine, Mark_Masques and Citadels</v>
      </c>
      <c r="AM3603" s="2" t="str">
        <f>Table_Books[[#This Row],[Title]]&amp;" by "&amp;Table_Books[[#This Row],[Author]]</f>
        <v>Masques and Citadels by Valentine, Mark</v>
      </c>
    </row>
    <row r="3604" spans="1:41" x14ac:dyDescent="0.35">
      <c r="A3604" s="7" t="str">
        <f>"B-" &amp; UPPER(TRIM(Table_Books[[#This Row],[Title]])) &amp; "|" &amp; UPPER(TRIM(Table_Books[[#This Row],[Author]]))</f>
        <v>B-SPHINXES &amp; OBELISKS|VALENTINE, MARK</v>
      </c>
      <c r="B3604" s="28" t="str">
        <f>IF(COUNTIFS(Table_Books[Hash_ID],Table_Books[[#This Row],[Hash_ID]])&gt;1,"Y","N")</f>
        <v>N</v>
      </c>
      <c r="C3604" s="2" t="s">
        <v>8076</v>
      </c>
      <c r="D3604" s="2" t="s">
        <v>8441</v>
      </c>
      <c r="G3604" s="12"/>
      <c r="H3604" s="12"/>
      <c r="I3604" s="8"/>
      <c r="J3604" s="12"/>
      <c r="K3604" s="12"/>
      <c r="O3604" s="33"/>
      <c r="P3604" s="10"/>
      <c r="Q3604" s="10" t="s">
        <v>1860</v>
      </c>
      <c r="R3604" s="10"/>
      <c r="S3604" s="10"/>
      <c r="T3604" s="10" t="s">
        <v>1860</v>
      </c>
      <c r="U3604" s="10" t="s">
        <v>1860</v>
      </c>
      <c r="V3604" s="10"/>
      <c r="W3604" s="10"/>
      <c r="X3604" s="10"/>
      <c r="Y3604" s="10"/>
      <c r="Z3604" s="10"/>
      <c r="AA3604" s="10"/>
      <c r="AB3604" s="10"/>
      <c r="AE3604" s="12">
        <f>IFERROR(FLOOR(Table_Books[[#This Row],[Published_Date]],10), 0)</f>
        <v>0</v>
      </c>
      <c r="AF3604" s="2">
        <f>IFERROR(CEILING(VALUE(LEFT(Table_Books[[#This Row],[Published_Date]],FIND("-",Table_Books[[#This Row],[Published_Date]]&amp;"-")-1))/100, 1), 0)</f>
        <v>0</v>
      </c>
      <c r="AK3604" s="2" t="str">
        <f>Table_Books[[#This Row],[Title]]&amp;"_"&amp;Table_Books[[#This Row],[Author]]</f>
        <v>Sphinxes &amp; Obelisks_Valentine, Mark</v>
      </c>
      <c r="AL3604" s="2" t="str">
        <f>Table_Books[[#This Row],[Author]]&amp;"_"&amp;Table_Books[[#This Row],[Title]]</f>
        <v>Valentine, Mark_Sphinxes &amp; Obelisks</v>
      </c>
      <c r="AM3604" s="2" t="str">
        <f>Table_Books[[#This Row],[Title]]&amp;" by "&amp;Table_Books[[#This Row],[Author]]</f>
        <v>Sphinxes &amp; Obelisks by Valentine, Mark</v>
      </c>
    </row>
    <row r="3605" spans="1:41" x14ac:dyDescent="0.35">
      <c r="A3605" s="7" t="str">
        <f>"B-" &amp; UPPER(TRIM(Table_Books[[#This Row],[Title]])) &amp; "|" &amp; UPPER(TRIM(Table_Books[[#This Row],[Author]]))</f>
        <v>B-THE FIG GARDEN AND OTHER STORIES|VALENTINE, MARK</v>
      </c>
      <c r="B3605" s="28" t="str">
        <f>IF(COUNTIFS(Table_Books[Hash_ID],Table_Books[[#This Row],[Hash_ID]])&gt;1,"Y","N")</f>
        <v>N</v>
      </c>
      <c r="C3605" s="2" t="s">
        <v>8085</v>
      </c>
      <c r="D3605" s="2" t="s">
        <v>8441</v>
      </c>
      <c r="G3605" s="12"/>
      <c r="H3605" s="12"/>
      <c r="I3605" s="8"/>
      <c r="J3605" s="12"/>
      <c r="K3605" s="12"/>
      <c r="O3605" s="33"/>
      <c r="P3605" s="10"/>
      <c r="Q3605" s="10" t="s">
        <v>1860</v>
      </c>
      <c r="R3605" s="10"/>
      <c r="S3605" s="10"/>
      <c r="T3605" s="10" t="s">
        <v>1860</v>
      </c>
      <c r="U3605" s="10" t="s">
        <v>1860</v>
      </c>
      <c r="V3605" s="10"/>
      <c r="W3605" s="10"/>
      <c r="X3605" s="10"/>
      <c r="Y3605" s="10"/>
      <c r="Z3605" s="10"/>
      <c r="AA3605" s="10"/>
      <c r="AB3605" s="10"/>
      <c r="AE3605" s="12">
        <f>IFERROR(FLOOR(Table_Books[[#This Row],[Published_Date]],10), 0)</f>
        <v>0</v>
      </c>
      <c r="AF3605" s="2">
        <f>IFERROR(CEILING(VALUE(LEFT(Table_Books[[#This Row],[Published_Date]],FIND("-",Table_Books[[#This Row],[Published_Date]]&amp;"-")-1))/100, 1), 0)</f>
        <v>0</v>
      </c>
      <c r="AK3605" s="2" t="str">
        <f>Table_Books[[#This Row],[Title]]&amp;"_"&amp;Table_Books[[#This Row],[Author]]</f>
        <v>The Fig Garden and Other Stories_Valentine, Mark</v>
      </c>
      <c r="AL3605" s="2" t="str">
        <f>Table_Books[[#This Row],[Author]]&amp;"_"&amp;Table_Books[[#This Row],[Title]]</f>
        <v>Valentine, Mark_The Fig Garden and Other Stories</v>
      </c>
      <c r="AM3605" s="2" t="str">
        <f>Table_Books[[#This Row],[Title]]&amp;" by "&amp;Table_Books[[#This Row],[Author]]</f>
        <v>The Fig Garden and Other Stories by Valentine, Mark</v>
      </c>
    </row>
    <row r="3606" spans="1:41" x14ac:dyDescent="0.35">
      <c r="A3606" s="7" t="str">
        <f>"B-" &amp; UPPER(TRIM(Table_Books[[#This Row],[Title]])) &amp; "|" &amp; UPPER(TRIM(Table_Books[[#This Row],[Author]]))</f>
        <v>B-THE NIGHTFARERS|VALENTINE, MARK</v>
      </c>
      <c r="B3606" s="28" t="str">
        <f>IF(COUNTIFS(Table_Books[Hash_ID],Table_Books[[#This Row],[Hash_ID]])&gt;1,"Y","N")</f>
        <v>N</v>
      </c>
      <c r="C3606" s="2" t="s">
        <v>8071</v>
      </c>
      <c r="D3606" s="2" t="s">
        <v>8441</v>
      </c>
      <c r="G3606" s="12"/>
      <c r="H3606" s="12"/>
      <c r="I3606" s="8"/>
      <c r="J3606" s="12"/>
      <c r="K3606" s="12"/>
      <c r="O3606" s="33"/>
      <c r="P3606" s="10"/>
      <c r="Q3606" s="10" t="s">
        <v>1860</v>
      </c>
      <c r="R3606" s="10"/>
      <c r="S3606" s="10"/>
      <c r="T3606" s="10" t="s">
        <v>1860</v>
      </c>
      <c r="U3606" s="10" t="s">
        <v>1860</v>
      </c>
      <c r="V3606" s="10"/>
      <c r="W3606" s="10"/>
      <c r="X3606" s="10"/>
      <c r="Y3606" s="10"/>
      <c r="Z3606" s="10"/>
      <c r="AA3606" s="10"/>
      <c r="AB3606" s="10"/>
      <c r="AE3606" s="12">
        <f>IFERROR(FLOOR(Table_Books[[#This Row],[Published_Date]],10), 0)</f>
        <v>0</v>
      </c>
      <c r="AF3606" s="2">
        <f>IFERROR(CEILING(VALUE(LEFT(Table_Books[[#This Row],[Published_Date]],FIND("-",Table_Books[[#This Row],[Published_Date]]&amp;"-")-1))/100, 1), 0)</f>
        <v>0</v>
      </c>
      <c r="AK3606" s="2" t="str">
        <f>Table_Books[[#This Row],[Title]]&amp;"_"&amp;Table_Books[[#This Row],[Author]]</f>
        <v>The Nightfarers_Valentine, Mark</v>
      </c>
      <c r="AL3606" s="2" t="str">
        <f>Table_Books[[#This Row],[Author]]&amp;"_"&amp;Table_Books[[#This Row],[Title]]</f>
        <v>Valentine, Mark_The Nightfarers</v>
      </c>
      <c r="AM3606" s="2" t="str">
        <f>Table_Books[[#This Row],[Title]]&amp;" by "&amp;Table_Books[[#This Row],[Author]]</f>
        <v>The Nightfarers by Valentine, Mark</v>
      </c>
    </row>
    <row r="3607" spans="1:41" x14ac:dyDescent="0.35">
      <c r="A3607" s="7" t="str">
        <f>"B-" &amp; UPPER(TRIM(Table_Books[[#This Row],[Title]])) &amp; "|" &amp; UPPER(TRIM(Table_Books[[#This Row],[Author]]))</f>
        <v>B-THE PEACOCK ESCRITOIRE WITH AT DUSK|VALENTINE, MARK</v>
      </c>
      <c r="B3607" s="28" t="str">
        <f>IF(COUNTIFS(Table_Books[Hash_ID],Table_Books[[#This Row],[Hash_ID]])&gt;1,"Y","N")</f>
        <v>N</v>
      </c>
      <c r="C3607" s="2" t="s">
        <v>8090</v>
      </c>
      <c r="D3607" s="2" t="s">
        <v>8441</v>
      </c>
      <c r="G3607" s="12"/>
      <c r="H3607" s="12">
        <v>2023</v>
      </c>
      <c r="I3607" s="8" t="s">
        <v>7930</v>
      </c>
      <c r="J3607" s="12"/>
      <c r="K3607" s="12"/>
      <c r="O3607" s="33"/>
      <c r="P3607" s="10"/>
      <c r="Q3607" s="10" t="s">
        <v>1860</v>
      </c>
      <c r="R3607" s="10"/>
      <c r="S3607" s="10"/>
      <c r="T3607" s="10" t="s">
        <v>1860</v>
      </c>
      <c r="U3607" s="10" t="s">
        <v>1860</v>
      </c>
      <c r="V3607" s="10"/>
      <c r="W3607" s="10"/>
      <c r="X3607" s="10"/>
      <c r="Y3607" s="10"/>
      <c r="Z3607" s="10"/>
      <c r="AA3607" s="10"/>
      <c r="AB3607" s="10"/>
      <c r="AE3607" s="12">
        <f>IFERROR(FLOOR(Table_Books[[#This Row],[Published_Date]],10), 0)</f>
        <v>0</v>
      </c>
      <c r="AF3607" s="2">
        <f>IFERROR(CEILING(VALUE(LEFT(Table_Books[[#This Row],[Published_Date]],FIND("-",Table_Books[[#This Row],[Published_Date]]&amp;"-")-1))/100, 1), 0)</f>
        <v>0</v>
      </c>
      <c r="AK3607" s="2" t="str">
        <f>Table_Books[[#This Row],[Title]]&amp;"_"&amp;Table_Books[[#This Row],[Author]]</f>
        <v>The Peacock Escritoire with At Dusk_Valentine, Mark</v>
      </c>
      <c r="AL3607" s="2" t="str">
        <f>Table_Books[[#This Row],[Author]]&amp;"_"&amp;Table_Books[[#This Row],[Title]]</f>
        <v>Valentine, Mark_The Peacock Escritoire with At Dusk</v>
      </c>
      <c r="AM3607" s="2" t="str">
        <f>Table_Books[[#This Row],[Title]]&amp;" by "&amp;Table_Books[[#This Row],[Author]]</f>
        <v>The Peacock Escritoire with At Dusk by Valentine, Mark</v>
      </c>
    </row>
    <row r="3608" spans="1:41" x14ac:dyDescent="0.35">
      <c r="A3608" s="7" t="str">
        <f>"B-" &amp; UPPER(TRIM(Table_Books[[#This Row],[Title]])) &amp; "|" &amp; UPPER(TRIM(Table_Books[[#This Row],[Author]]))</f>
        <v>B-THE THUNDERSTORM COLLECTORS|VALENTINE, MARK</v>
      </c>
      <c r="B3608" s="28" t="str">
        <f>IF(COUNTIFS(Table_Books[Hash_ID],Table_Books[[#This Row],[Hash_ID]])&gt;1,"Y","N")</f>
        <v>N</v>
      </c>
      <c r="C3608" s="2" t="s">
        <v>8099</v>
      </c>
      <c r="D3608" s="2" t="s">
        <v>8441</v>
      </c>
      <c r="G3608" s="12"/>
      <c r="H3608" s="12"/>
      <c r="I3608" s="8"/>
      <c r="J3608" s="12"/>
      <c r="K3608" s="12"/>
      <c r="O3608" s="33"/>
      <c r="P3608" s="10"/>
      <c r="Q3608" s="10" t="s">
        <v>1860</v>
      </c>
      <c r="R3608" s="10"/>
      <c r="S3608" s="10"/>
      <c r="T3608" s="10" t="s">
        <v>1860</v>
      </c>
      <c r="U3608" s="10" t="s">
        <v>1860</v>
      </c>
      <c r="V3608" s="10"/>
      <c r="W3608" s="10"/>
      <c r="X3608" s="10"/>
      <c r="Y3608" s="10"/>
      <c r="Z3608" s="10"/>
      <c r="AA3608" s="10"/>
      <c r="AB3608" s="10"/>
      <c r="AE3608" s="12">
        <f>IFERROR(FLOOR(Table_Books[[#This Row],[Published_Date]],10), 0)</f>
        <v>0</v>
      </c>
      <c r="AF3608" s="2">
        <f>IFERROR(CEILING(VALUE(LEFT(Table_Books[[#This Row],[Published_Date]],FIND("-",Table_Books[[#This Row],[Published_Date]]&amp;"-")-1))/100, 1), 0)</f>
        <v>0</v>
      </c>
      <c r="AK3608" s="2" t="str">
        <f>Table_Books[[#This Row],[Title]]&amp;"_"&amp;Table_Books[[#This Row],[Author]]</f>
        <v>The Thunderstorm Collectors_Valentine, Mark</v>
      </c>
      <c r="AL3608" s="2" t="str">
        <f>Table_Books[[#This Row],[Author]]&amp;"_"&amp;Table_Books[[#This Row],[Title]]</f>
        <v>Valentine, Mark_The Thunderstorm Collectors</v>
      </c>
      <c r="AM3608" s="2" t="str">
        <f>Table_Books[[#This Row],[Title]]&amp;" by "&amp;Table_Books[[#This Row],[Author]]</f>
        <v>The Thunderstorm Collectors by Valentine, Mark</v>
      </c>
    </row>
    <row r="3609" spans="1:41" x14ac:dyDescent="0.35">
      <c r="A3609" s="7" t="str">
        <f>"B-" &amp; UPPER(TRIM(Table_Books[[#This Row],[Title]])) &amp; "|" &amp; UPPER(TRIM(Table_Books[[#This Row],[Author]]))</f>
        <v>B-RAMAYANA|VALMIKI (TRADITIONALLY)</v>
      </c>
      <c r="B3609" s="35" t="str">
        <f>IF(COUNTIFS(Table_Books[Hash_ID],Table_Books[[#This Row],[Hash_ID]])&gt;1,"Y","N")</f>
        <v>N</v>
      </c>
      <c r="C3609" s="35" t="s">
        <v>15061</v>
      </c>
      <c r="D3609" s="48" t="s">
        <v>18887</v>
      </c>
      <c r="E3609" s="35"/>
      <c r="F3609" s="35"/>
      <c r="G3609" s="36"/>
      <c r="H3609" s="36"/>
      <c r="I3609" s="37"/>
      <c r="J3609" s="36"/>
      <c r="K3609" s="36"/>
      <c r="L3609" s="35"/>
      <c r="M3609" s="35"/>
      <c r="N3609" s="35"/>
      <c r="O3609" s="38"/>
      <c r="P3609" s="39"/>
      <c r="Q3609" s="10" t="s">
        <v>1860</v>
      </c>
      <c r="R3609" s="39"/>
      <c r="S3609" s="39"/>
      <c r="T3609" s="10" t="s">
        <v>1860</v>
      </c>
      <c r="U3609" s="10" t="s">
        <v>1860</v>
      </c>
      <c r="V3609" s="39"/>
      <c r="W3609" s="39"/>
      <c r="X3609" s="39"/>
      <c r="Y3609" s="39"/>
      <c r="Z3609" s="39"/>
      <c r="AA3609" s="39"/>
      <c r="AB3609" s="39"/>
      <c r="AC3609" s="35"/>
      <c r="AD3609" s="35"/>
      <c r="AE3609" s="36">
        <f>IFERROR(FLOOR(Table_Books[[#This Row],[Published_Date]],10), 0)</f>
        <v>0</v>
      </c>
      <c r="AF3609" s="35">
        <f>IFERROR(CEILING(VALUE(LEFT(Table_Books[[#This Row],[Published_Date]],FIND("-",Table_Books[[#This Row],[Published_Date]]&amp;"-")-1))/100, 1), 0)</f>
        <v>0</v>
      </c>
      <c r="AG3609" s="35"/>
      <c r="AH3609" s="35" t="s">
        <v>21578</v>
      </c>
      <c r="AI3609" s="35"/>
      <c r="AJ3609" s="35"/>
      <c r="AK3609" s="35" t="str">
        <f>Table_Books[[#This Row],[Title]]&amp;"_"&amp;Table_Books[[#This Row],[Author]]</f>
        <v>Ramayana_Valmiki (Traditionally)</v>
      </c>
      <c r="AL3609" s="35" t="str">
        <f>Table_Books[[#This Row],[Author]]&amp;"_"&amp;Table_Books[[#This Row],[Title]]</f>
        <v>Valmiki (Traditionally)_Ramayana</v>
      </c>
      <c r="AM3609" s="35" t="str">
        <f>Table_Books[[#This Row],[Title]]&amp;" by "&amp;Table_Books[[#This Row],[Author]]</f>
        <v>Ramayana by Valmiki (Traditionally)</v>
      </c>
      <c r="AN3609" s="35"/>
      <c r="AO3609" s="35"/>
    </row>
    <row r="3610" spans="1:41" x14ac:dyDescent="0.35">
      <c r="A3610" s="7" t="str">
        <f>"B-" &amp; UPPER(TRIM(Table_Books[[#This Row],[Title]])) &amp; "|" &amp; UPPER(TRIM(Table_Books[[#This Row],[Author]]))</f>
        <v>B-THE BODY KEEPS THE SCORE|VAN DER KOLK, BESSEL</v>
      </c>
      <c r="B3610" s="35" t="str">
        <f>IF(COUNTIFS(Table_Books[Hash_ID],Table_Books[[#This Row],[Hash_ID]])&gt;1,"Y","N")</f>
        <v>N</v>
      </c>
      <c r="C3610" s="35" t="s">
        <v>20226</v>
      </c>
      <c r="D3610" s="48" t="s">
        <v>19935</v>
      </c>
      <c r="E3610" s="35"/>
      <c r="F3610" s="35"/>
      <c r="G3610" s="36"/>
      <c r="H3610" s="36"/>
      <c r="I3610" s="37"/>
      <c r="J3610" s="36"/>
      <c r="K3610" s="36"/>
      <c r="L3610" s="35"/>
      <c r="M3610" s="35"/>
      <c r="N3610" s="35"/>
      <c r="O3610" s="38"/>
      <c r="P3610" s="39"/>
      <c r="Q3610" s="10" t="s">
        <v>1860</v>
      </c>
      <c r="R3610" s="39"/>
      <c r="S3610" s="39"/>
      <c r="T3610" s="10" t="s">
        <v>1860</v>
      </c>
      <c r="U3610" s="10" t="s">
        <v>1860</v>
      </c>
      <c r="V3610" s="39"/>
      <c r="W3610" s="39"/>
      <c r="X3610" s="39"/>
      <c r="Y3610" s="39"/>
      <c r="Z3610" s="39"/>
      <c r="AA3610" s="39"/>
      <c r="AB3610" s="39"/>
      <c r="AC3610" s="35"/>
      <c r="AD3610" s="35"/>
      <c r="AE3610" s="36">
        <f>IFERROR(FLOOR(Table_Books[[#This Row],[Published_Date]],10), 0)</f>
        <v>0</v>
      </c>
      <c r="AF3610" s="35">
        <f>IFERROR(CEILING(VALUE(LEFT(Table_Books[[#This Row],[Published_Date]],FIND("-",Table_Books[[#This Row],[Published_Date]]&amp;"-")-1))/100, 1), 0)</f>
        <v>0</v>
      </c>
      <c r="AG3610" s="35"/>
      <c r="AH3610" s="35"/>
      <c r="AI3610" s="35"/>
      <c r="AJ3610" s="35"/>
      <c r="AK3610" s="35" t="str">
        <f>Table_Books[[#This Row],[Title]]&amp;"_"&amp;Table_Books[[#This Row],[Author]]</f>
        <v>The Body Keeps the Score_van der Kolk, Bessel</v>
      </c>
      <c r="AL3610" s="35" t="str">
        <f>Table_Books[[#This Row],[Author]]&amp;"_"&amp;Table_Books[[#This Row],[Title]]</f>
        <v>van der Kolk, Bessel_The Body Keeps the Score</v>
      </c>
      <c r="AM3610" s="35" t="str">
        <f>Table_Books[[#This Row],[Title]]&amp;" by "&amp;Table_Books[[#This Row],[Author]]</f>
        <v>The Body Keeps the Score by van der Kolk, Bessel</v>
      </c>
      <c r="AN3610" s="35"/>
      <c r="AO3610" s="35"/>
    </row>
    <row r="3611" spans="1:41" ht="29" x14ac:dyDescent="0.35">
      <c r="A3611" s="7" t="str">
        <f>"B-" &amp; UPPER(TRIM(Table_Books[[#This Row],[Title]])) &amp; "|" &amp; UPPER(TRIM(Table_Books[[#This Row],[Author]]))</f>
        <v>B-THE BODY KEEPS THE SCORE: BRAIN, MIND, AND BODY IN THE HEALING OF TRAUMA|VAN DER KOLK, BESSEL</v>
      </c>
      <c r="B3611" s="35" t="str">
        <f>IF(COUNTIFS(Table_Books[Hash_ID],Table_Books[[#This Row],[Hash_ID]])&gt;1,"Y","N")</f>
        <v>N</v>
      </c>
      <c r="C3611" s="35" t="s">
        <v>19934</v>
      </c>
      <c r="D3611" s="48" t="s">
        <v>19935</v>
      </c>
      <c r="E3611" s="35"/>
      <c r="F3611" s="35"/>
      <c r="G3611" s="36"/>
      <c r="H3611" s="36"/>
      <c r="I3611" s="37"/>
      <c r="J3611" s="36"/>
      <c r="K3611" s="36"/>
      <c r="L3611" s="35"/>
      <c r="M3611" s="35"/>
      <c r="N3611" s="35"/>
      <c r="O3611" s="38"/>
      <c r="P3611" s="39"/>
      <c r="Q3611" s="10" t="s">
        <v>1860</v>
      </c>
      <c r="R3611" s="39"/>
      <c r="S3611" s="39"/>
      <c r="T3611" s="10" t="s">
        <v>1860</v>
      </c>
      <c r="U3611" s="10" t="s">
        <v>1860</v>
      </c>
      <c r="V3611" s="39"/>
      <c r="W3611" s="39"/>
      <c r="X3611" s="39"/>
      <c r="Y3611" s="39"/>
      <c r="Z3611" s="39"/>
      <c r="AA3611" s="39"/>
      <c r="AB3611" s="39"/>
      <c r="AC3611" s="35"/>
      <c r="AD3611" s="35"/>
      <c r="AE3611" s="36">
        <f>IFERROR(FLOOR(Table_Books[[#This Row],[Published_Date]],10), 0)</f>
        <v>0</v>
      </c>
      <c r="AF3611" s="35">
        <f>IFERROR(CEILING(VALUE(LEFT(Table_Books[[#This Row],[Published_Date]],FIND("-",Table_Books[[#This Row],[Published_Date]]&amp;"-")-1))/100, 1), 0)</f>
        <v>0</v>
      </c>
      <c r="AG3611" s="35"/>
      <c r="AH3611" s="35" t="s">
        <v>21603</v>
      </c>
      <c r="AI3611" s="35"/>
      <c r="AJ3611" s="35"/>
      <c r="AK3611" s="35" t="str">
        <f>Table_Books[[#This Row],[Title]]&amp;"_"&amp;Table_Books[[#This Row],[Author]]</f>
        <v>The Body Keeps the Score: Brain, Mind, and Body in the Healing of Trauma_van der Kolk, Bessel</v>
      </c>
      <c r="AL3611" s="35" t="str">
        <f>Table_Books[[#This Row],[Author]]&amp;"_"&amp;Table_Books[[#This Row],[Title]]</f>
        <v>van der Kolk, Bessel_The Body Keeps the Score: Brain, Mind, and Body in the Healing of Trauma</v>
      </c>
      <c r="AM3611" s="35" t="str">
        <f>Table_Books[[#This Row],[Title]]&amp;" by "&amp;Table_Books[[#This Row],[Author]]</f>
        <v>The Body Keeps the Score: Brain, Mind, and Body in the Healing of Trauma by van der Kolk, Bessel</v>
      </c>
      <c r="AN3611" s="35"/>
      <c r="AO3611" s="35"/>
    </row>
    <row r="3612" spans="1:41" x14ac:dyDescent="0.35">
      <c r="A3612" s="7" t="str">
        <f>"B-" &amp; UPPER(TRIM(Table_Books[[#This Row],[Title]])) &amp; "|" &amp; UPPER(TRIM(Table_Books[[#This Row],[Author]]))</f>
        <v>B-CHILDREN OF LUCIFER|VAN LUIJK, RUBEN</v>
      </c>
      <c r="B3612" s="28" t="str">
        <f>IF(COUNTIFS(Table_Books[Hash_ID],Table_Books[[#This Row],[Hash_ID]])&gt;1,"Y","N")</f>
        <v>N</v>
      </c>
      <c r="C3612" s="2" t="s">
        <v>20458</v>
      </c>
      <c r="D3612" s="2" t="s">
        <v>21559</v>
      </c>
      <c r="G3612" s="12"/>
      <c r="H3612" s="12"/>
      <c r="I3612" s="8"/>
      <c r="J3612" s="12"/>
      <c r="K3612" s="12"/>
      <c r="O3612" s="33"/>
      <c r="P3612" s="10"/>
      <c r="Q3612" s="10" t="s">
        <v>1860</v>
      </c>
      <c r="R3612" s="10"/>
      <c r="S3612" s="10"/>
      <c r="T3612" s="10" t="s">
        <v>1860</v>
      </c>
      <c r="U3612" s="10" t="s">
        <v>1860</v>
      </c>
      <c r="V3612" s="10"/>
      <c r="W3612" s="10"/>
      <c r="X3612" s="10"/>
      <c r="Y3612" s="10"/>
      <c r="Z3612" s="10"/>
      <c r="AA3612" s="10"/>
      <c r="AB3612" s="10"/>
      <c r="AE3612" s="12">
        <f>IFERROR(FLOOR(Table_Books[[#This Row],[Published_Date]],10), 0)</f>
        <v>0</v>
      </c>
      <c r="AF3612" s="2">
        <f>IFERROR(CEILING(VALUE(LEFT(Table_Books[[#This Row],[Published_Date]],FIND("-",Table_Books[[#This Row],[Published_Date]]&amp;"-")-1))/100, 1), 0)</f>
        <v>0</v>
      </c>
      <c r="AK3612" s="2" t="str">
        <f>Table_Books[[#This Row],[Title]]&amp;"_"&amp;Table_Books[[#This Row],[Author]]</f>
        <v>Children of Lucifer_van Luijk, Ruben</v>
      </c>
      <c r="AL3612" s="2" t="str">
        <f>Table_Books[[#This Row],[Author]]&amp;"_"&amp;Table_Books[[#This Row],[Title]]</f>
        <v>van Luijk, Ruben_Children of Lucifer</v>
      </c>
      <c r="AM3612" s="2" t="str">
        <f>Table_Books[[#This Row],[Title]]&amp;" by "&amp;Table_Books[[#This Row],[Author]]</f>
        <v>Children of Lucifer by van Luijk, Ruben</v>
      </c>
    </row>
    <row r="3613" spans="1:41" x14ac:dyDescent="0.35">
      <c r="A3613" s="7" t="str">
        <f>"B-" &amp; UPPER(TRIM(Table_Books[[#This Row],[Title]])) &amp; "|" &amp; UPPER(TRIM(Table_Books[[#This Row],[Author]]))</f>
        <v>B-HILLBILLY ELEGY|VANCE, J.D.</v>
      </c>
      <c r="B3613" s="35" t="str">
        <f>IF(COUNTIFS(Table_Books[Hash_ID],Table_Books[[#This Row],[Hash_ID]])&gt;1,"Y","N")</f>
        <v>N</v>
      </c>
      <c r="C3613" s="35" t="s">
        <v>19923</v>
      </c>
      <c r="D3613" s="48" t="s">
        <v>19924</v>
      </c>
      <c r="E3613" s="35"/>
      <c r="F3613" s="35"/>
      <c r="G3613" s="36"/>
      <c r="H3613" s="36"/>
      <c r="I3613" s="37"/>
      <c r="J3613" s="36"/>
      <c r="K3613" s="36"/>
      <c r="L3613" s="35"/>
      <c r="M3613" s="35"/>
      <c r="N3613" s="35"/>
      <c r="O3613" s="38"/>
      <c r="P3613" s="39"/>
      <c r="Q3613" s="10" t="s">
        <v>1860</v>
      </c>
      <c r="R3613" s="39"/>
      <c r="S3613" s="39"/>
      <c r="T3613" s="10" t="s">
        <v>1860</v>
      </c>
      <c r="U3613" s="10" t="s">
        <v>1860</v>
      </c>
      <c r="V3613" s="39"/>
      <c r="W3613" s="39"/>
      <c r="X3613" s="39"/>
      <c r="Y3613" s="39"/>
      <c r="Z3613" s="39"/>
      <c r="AA3613" s="39"/>
      <c r="AB3613" s="39"/>
      <c r="AC3613" s="35"/>
      <c r="AD3613" s="35"/>
      <c r="AE3613" s="36">
        <f>IFERROR(FLOOR(Table_Books[[#This Row],[Published_Date]],10), 0)</f>
        <v>0</v>
      </c>
      <c r="AF3613" s="35">
        <f>IFERROR(CEILING(VALUE(LEFT(Table_Books[[#This Row],[Published_Date]],FIND("-",Table_Books[[#This Row],[Published_Date]]&amp;"-")-1))/100, 1), 0)</f>
        <v>0</v>
      </c>
      <c r="AG3613" s="35"/>
      <c r="AH3613" s="35" t="s">
        <v>21603</v>
      </c>
      <c r="AI3613" s="35"/>
      <c r="AJ3613" s="35"/>
      <c r="AK3613" s="35" t="str">
        <f>Table_Books[[#This Row],[Title]]&amp;"_"&amp;Table_Books[[#This Row],[Author]]</f>
        <v>Hillbilly Elegy_Vance, J.D.</v>
      </c>
      <c r="AL3613" s="35" t="str">
        <f>Table_Books[[#This Row],[Author]]&amp;"_"&amp;Table_Books[[#This Row],[Title]]</f>
        <v>Vance, J.D._Hillbilly Elegy</v>
      </c>
      <c r="AM3613" s="35" t="str">
        <f>Table_Books[[#This Row],[Title]]&amp;" by "&amp;Table_Books[[#This Row],[Author]]</f>
        <v>Hillbilly Elegy by Vance, J.D.</v>
      </c>
      <c r="AN3613" s="35"/>
      <c r="AO3613" s="35"/>
    </row>
    <row r="3614" spans="1:41" x14ac:dyDescent="0.35">
      <c r="A3614" s="7" t="str">
        <f>"B-" &amp; UPPER(TRIM(Table_Books[[#This Row],[Title]])) &amp; "|" &amp; UPPER(TRIM(Table_Books[[#This Row],[Author]]))</f>
        <v>B-ANNIHILATION|VANDERMEER, JEFF</v>
      </c>
      <c r="B3614" s="28" t="str">
        <f>IF(COUNTIFS(Table_Books[Hash_ID],Table_Books[[#This Row],[Hash_ID]])&gt;1,"Y","N")</f>
        <v>N</v>
      </c>
      <c r="C3614" s="2" t="s">
        <v>6748</v>
      </c>
      <c r="D3614" s="2" t="s">
        <v>8414</v>
      </c>
      <c r="G3614" s="12"/>
      <c r="H3614" s="12"/>
      <c r="I3614" s="8"/>
      <c r="J3614" s="12"/>
      <c r="K3614" s="12"/>
      <c r="O3614" s="33">
        <v>3</v>
      </c>
      <c r="P3614" s="10"/>
      <c r="Q3614" s="10" t="s">
        <v>1860</v>
      </c>
      <c r="R3614" s="10"/>
      <c r="S3614" s="10"/>
      <c r="T3614" s="10" t="s">
        <v>1860</v>
      </c>
      <c r="U3614" s="10" t="s">
        <v>1860</v>
      </c>
      <c r="V3614" s="10"/>
      <c r="W3614" s="10"/>
      <c r="X3614" s="10"/>
      <c r="Y3614" s="10"/>
      <c r="Z3614" s="10"/>
      <c r="AA3614" s="10"/>
      <c r="AB3614" s="10"/>
      <c r="AE3614" s="12">
        <f>IFERROR(FLOOR(Table_Books[[#This Row],[Published_Date]],10), 0)</f>
        <v>0</v>
      </c>
      <c r="AF3614" s="2">
        <f>IFERROR(CEILING(VALUE(LEFT(Table_Books[[#This Row],[Published_Date]],FIND("-",Table_Books[[#This Row],[Published_Date]]&amp;"-")-1))/100, 1), 0)</f>
        <v>0</v>
      </c>
      <c r="AK3614" s="2" t="str">
        <f>Table_Books[[#This Row],[Title]]&amp;"_"&amp;Table_Books[[#This Row],[Author]]</f>
        <v>Annihilation_VanderMeer, Jeff</v>
      </c>
      <c r="AL3614" s="2" t="str">
        <f>Table_Books[[#This Row],[Author]]&amp;"_"&amp;Table_Books[[#This Row],[Title]]</f>
        <v>VanderMeer, Jeff_Annihilation</v>
      </c>
      <c r="AM3614" s="2" t="str">
        <f>Table_Books[[#This Row],[Title]]&amp;" by "&amp;Table_Books[[#This Row],[Author]]</f>
        <v>Annihilation by VanderMeer, Jeff</v>
      </c>
    </row>
    <row r="3615" spans="1:41" x14ac:dyDescent="0.35">
      <c r="A3615" s="7" t="str">
        <f>"B-" &amp; UPPER(TRIM(Table_Books[[#This Row],[Title]])) &amp; "|" &amp; UPPER(TRIM(Table_Books[[#This Row],[Author]]))</f>
        <v>B-ANNIHILATION (SOUTHERN REACH TRILOGY)|VANDERMEER, JEFF</v>
      </c>
      <c r="B3615" s="35" t="str">
        <f>IF(COUNTIFS(Table_Books[Hash_ID],Table_Books[[#This Row],[Hash_ID]])&gt;1,"Y","N")</f>
        <v>Y</v>
      </c>
      <c r="C3615" s="35" t="s">
        <v>20155</v>
      </c>
      <c r="D3615" s="35" t="s">
        <v>8414</v>
      </c>
      <c r="E3615" s="35"/>
      <c r="F3615" s="35"/>
      <c r="G3615" s="36"/>
      <c r="H3615" s="36"/>
      <c r="I3615" s="37"/>
      <c r="J3615" s="36"/>
      <c r="K3615" s="36"/>
      <c r="L3615" s="35"/>
      <c r="M3615" s="35"/>
      <c r="N3615" s="35"/>
      <c r="O3615" s="38"/>
      <c r="P3615" s="39"/>
      <c r="Q3615" s="10" t="s">
        <v>1860</v>
      </c>
      <c r="R3615" s="39"/>
      <c r="S3615" s="39"/>
      <c r="T3615" s="10" t="s">
        <v>1860</v>
      </c>
      <c r="U3615" s="10" t="s">
        <v>1860</v>
      </c>
      <c r="V3615" s="39"/>
      <c r="W3615" s="39"/>
      <c r="X3615" s="39"/>
      <c r="Y3615" s="39"/>
      <c r="Z3615" s="39"/>
      <c r="AA3615" s="39"/>
      <c r="AB3615" s="39"/>
      <c r="AC3615" s="35"/>
      <c r="AD3615" s="35"/>
      <c r="AE3615" s="36">
        <f>IFERROR(FLOOR(Table_Books[[#This Row],[Published_Date]],10), 0)</f>
        <v>0</v>
      </c>
      <c r="AF3615" s="35">
        <f>IFERROR(CEILING(VALUE(LEFT(Table_Books[[#This Row],[Published_Date]],FIND("-",Table_Books[[#This Row],[Published_Date]]&amp;"-")-1))/100, 1), 0)</f>
        <v>0</v>
      </c>
      <c r="AG3615" s="35"/>
      <c r="AH3615" s="35"/>
      <c r="AI3615" s="35"/>
      <c r="AJ3615" s="35"/>
      <c r="AK3615" s="35" t="str">
        <f>Table_Books[[#This Row],[Title]]&amp;"_"&amp;Table_Books[[#This Row],[Author]]</f>
        <v>Annihilation (Southern Reach Trilogy)_VanderMeer, Jeff</v>
      </c>
      <c r="AL3615" s="35" t="str">
        <f>Table_Books[[#This Row],[Author]]&amp;"_"&amp;Table_Books[[#This Row],[Title]]</f>
        <v>VanderMeer, Jeff_Annihilation (Southern Reach Trilogy)</v>
      </c>
      <c r="AM3615" s="35" t="str">
        <f>Table_Books[[#This Row],[Title]]&amp;" by "&amp;Table_Books[[#This Row],[Author]]</f>
        <v>Annihilation (Southern Reach Trilogy) by VanderMeer, Jeff</v>
      </c>
      <c r="AN3615" s="35"/>
      <c r="AO3615" s="35"/>
    </row>
    <row r="3616" spans="1:41" x14ac:dyDescent="0.35">
      <c r="A3616" s="7" t="str">
        <f>"B-" &amp; UPPER(TRIM(Table_Books[[#This Row],[Title]])) &amp; "|" &amp; UPPER(TRIM(Table_Books[[#This Row],[Author]]))</f>
        <v>B-ANNIHILATION (SOUTHERN REACH TRILOGY)|VANDERMEER, JEFF</v>
      </c>
      <c r="B3616" s="35" t="str">
        <f>IF(COUNTIFS(Table_Books[Hash_ID],Table_Books[[#This Row],[Hash_ID]])&gt;1,"Y","N")</f>
        <v>Y</v>
      </c>
      <c r="C3616" s="35" t="s">
        <v>20155</v>
      </c>
      <c r="D3616" s="35" t="s">
        <v>8414</v>
      </c>
      <c r="E3616" s="35"/>
      <c r="F3616" s="35"/>
      <c r="G3616" s="36"/>
      <c r="H3616" s="36"/>
      <c r="I3616" s="37"/>
      <c r="J3616" s="36"/>
      <c r="K3616" s="36"/>
      <c r="L3616" s="35"/>
      <c r="M3616" s="35"/>
      <c r="N3616" s="35"/>
      <c r="O3616" s="38"/>
      <c r="P3616" s="39"/>
      <c r="Q3616" s="10" t="s">
        <v>1860</v>
      </c>
      <c r="R3616" s="39"/>
      <c r="S3616" s="39"/>
      <c r="T3616" s="10" t="s">
        <v>1860</v>
      </c>
      <c r="U3616" s="10" t="s">
        <v>1860</v>
      </c>
      <c r="V3616" s="39"/>
      <c r="W3616" s="39"/>
      <c r="X3616" s="39"/>
      <c r="Y3616" s="39"/>
      <c r="Z3616" s="39"/>
      <c r="AA3616" s="39"/>
      <c r="AB3616" s="39"/>
      <c r="AC3616" s="35"/>
      <c r="AD3616" s="35"/>
      <c r="AE3616" s="36">
        <f>IFERROR(FLOOR(Table_Books[[#This Row],[Published_Date]],10), 0)</f>
        <v>0</v>
      </c>
      <c r="AF3616" s="35">
        <f>IFERROR(CEILING(VALUE(LEFT(Table_Books[[#This Row],[Published_Date]],FIND("-",Table_Books[[#This Row],[Published_Date]]&amp;"-")-1))/100, 1), 0)</f>
        <v>0</v>
      </c>
      <c r="AG3616" s="35"/>
      <c r="AH3616" s="35" t="s">
        <v>21573</v>
      </c>
      <c r="AI3616" s="35"/>
      <c r="AJ3616" s="35" t="s">
        <v>20339</v>
      </c>
      <c r="AK3616" s="35" t="str">
        <f>Table_Books[[#This Row],[Title]]&amp;"_"&amp;Table_Books[[#This Row],[Author]]</f>
        <v>Annihilation (Southern Reach Trilogy)_VanderMeer, Jeff</v>
      </c>
      <c r="AL3616" s="35" t="str">
        <f>Table_Books[[#This Row],[Author]]&amp;"_"&amp;Table_Books[[#This Row],[Title]]</f>
        <v>VanderMeer, Jeff_Annihilation (Southern Reach Trilogy)</v>
      </c>
      <c r="AM3616" s="35" t="str">
        <f>Table_Books[[#This Row],[Title]]&amp;" by "&amp;Table_Books[[#This Row],[Author]]</f>
        <v>Annihilation (Southern Reach Trilogy) by VanderMeer, Jeff</v>
      </c>
      <c r="AN3616" s="35"/>
      <c r="AO3616" s="35"/>
    </row>
    <row r="3617" spans="1:41" x14ac:dyDescent="0.35">
      <c r="A3617" s="7" t="str">
        <f>"B-" &amp; UPPER(TRIM(Table_Books[[#This Row],[Title]])) &amp; "|" &amp; UPPER(TRIM(Table_Books[[#This Row],[Author]]))</f>
        <v>B-BORNE|VANDERMEER, JEFF</v>
      </c>
      <c r="B3617" s="35" t="str">
        <f>IF(COUNTIFS(Table_Books[Hash_ID],Table_Books[[#This Row],[Hash_ID]])&gt;1,"Y","N")</f>
        <v>Y</v>
      </c>
      <c r="C3617" s="35" t="s">
        <v>20156</v>
      </c>
      <c r="D3617" s="35" t="s">
        <v>8414</v>
      </c>
      <c r="E3617" s="35"/>
      <c r="F3617" s="35"/>
      <c r="G3617" s="36"/>
      <c r="H3617" s="36"/>
      <c r="I3617" s="37"/>
      <c r="J3617" s="36"/>
      <c r="K3617" s="36"/>
      <c r="L3617" s="35"/>
      <c r="M3617" s="35"/>
      <c r="N3617" s="35"/>
      <c r="O3617" s="38"/>
      <c r="P3617" s="39"/>
      <c r="Q3617" s="10" t="s">
        <v>1860</v>
      </c>
      <c r="R3617" s="39"/>
      <c r="S3617" s="39"/>
      <c r="T3617" s="10" t="s">
        <v>1860</v>
      </c>
      <c r="U3617" s="10" t="s">
        <v>1860</v>
      </c>
      <c r="V3617" s="39"/>
      <c r="W3617" s="39"/>
      <c r="X3617" s="39"/>
      <c r="Y3617" s="39"/>
      <c r="Z3617" s="39"/>
      <c r="AA3617" s="39"/>
      <c r="AB3617" s="39"/>
      <c r="AC3617" s="35"/>
      <c r="AD3617" s="35"/>
      <c r="AE3617" s="36">
        <f>IFERROR(FLOOR(Table_Books[[#This Row],[Published_Date]],10), 0)</f>
        <v>0</v>
      </c>
      <c r="AF3617" s="35">
        <f>IFERROR(CEILING(VALUE(LEFT(Table_Books[[#This Row],[Published_Date]],FIND("-",Table_Books[[#This Row],[Published_Date]]&amp;"-")-1))/100, 1), 0)</f>
        <v>0</v>
      </c>
      <c r="AG3617" s="35"/>
      <c r="AH3617" s="35"/>
      <c r="AI3617" s="35"/>
      <c r="AJ3617" s="35"/>
      <c r="AK3617" s="35" t="str">
        <f>Table_Books[[#This Row],[Title]]&amp;"_"&amp;Table_Books[[#This Row],[Author]]</f>
        <v>Borne_VanderMeer, Jeff</v>
      </c>
      <c r="AL3617" s="35" t="str">
        <f>Table_Books[[#This Row],[Author]]&amp;"_"&amp;Table_Books[[#This Row],[Title]]</f>
        <v>VanderMeer, Jeff_Borne</v>
      </c>
      <c r="AM3617" s="35" t="str">
        <f>Table_Books[[#This Row],[Title]]&amp;" by "&amp;Table_Books[[#This Row],[Author]]</f>
        <v>Borne by VanderMeer, Jeff</v>
      </c>
      <c r="AN3617" s="35"/>
      <c r="AO3617" s="35"/>
    </row>
    <row r="3618" spans="1:41" x14ac:dyDescent="0.35">
      <c r="A3618" s="7" t="str">
        <f>"B-" &amp; UPPER(TRIM(Table_Books[[#This Row],[Title]])) &amp; "|" &amp; UPPER(TRIM(Table_Books[[#This Row],[Author]]))</f>
        <v>B-BORNE|VANDERMEER, JEFF</v>
      </c>
      <c r="B3618" s="35" t="str">
        <f>IF(COUNTIFS(Table_Books[Hash_ID],Table_Books[[#This Row],[Hash_ID]])&gt;1,"Y","N")</f>
        <v>Y</v>
      </c>
      <c r="C3618" s="35" t="s">
        <v>20156</v>
      </c>
      <c r="D3618" s="35" t="s">
        <v>8414</v>
      </c>
      <c r="E3618" s="35"/>
      <c r="F3618" s="35"/>
      <c r="G3618" s="36"/>
      <c r="H3618" s="36"/>
      <c r="I3618" s="37"/>
      <c r="J3618" s="36"/>
      <c r="K3618" s="36"/>
      <c r="L3618" s="35"/>
      <c r="M3618" s="35"/>
      <c r="N3618" s="35"/>
      <c r="O3618" s="38"/>
      <c r="P3618" s="39"/>
      <c r="Q3618" s="10" t="s">
        <v>1860</v>
      </c>
      <c r="R3618" s="39"/>
      <c r="S3618" s="39"/>
      <c r="T3618" s="10" t="s">
        <v>1860</v>
      </c>
      <c r="U3618" s="10" t="s">
        <v>1860</v>
      </c>
      <c r="V3618" s="39"/>
      <c r="W3618" s="39"/>
      <c r="X3618" s="39"/>
      <c r="Y3618" s="39"/>
      <c r="Z3618" s="39"/>
      <c r="AA3618" s="39"/>
      <c r="AB3618" s="39"/>
      <c r="AC3618" s="35"/>
      <c r="AD3618" s="35"/>
      <c r="AE3618" s="36">
        <f>IFERROR(FLOOR(Table_Books[[#This Row],[Published_Date]],10), 0)</f>
        <v>0</v>
      </c>
      <c r="AF3618" s="35">
        <f>IFERROR(CEILING(VALUE(LEFT(Table_Books[[#This Row],[Published_Date]],FIND("-",Table_Books[[#This Row],[Published_Date]]&amp;"-")-1))/100, 1), 0)</f>
        <v>0</v>
      </c>
      <c r="AG3618" s="35"/>
      <c r="AH3618" s="35" t="s">
        <v>21573</v>
      </c>
      <c r="AI3618" s="35"/>
      <c r="AJ3618" s="35" t="s">
        <v>20340</v>
      </c>
      <c r="AK3618" s="35" t="str">
        <f>Table_Books[[#This Row],[Title]]&amp;"_"&amp;Table_Books[[#This Row],[Author]]</f>
        <v>Borne_VanderMeer, Jeff</v>
      </c>
      <c r="AL3618" s="35" t="str">
        <f>Table_Books[[#This Row],[Author]]&amp;"_"&amp;Table_Books[[#This Row],[Title]]</f>
        <v>VanderMeer, Jeff_Borne</v>
      </c>
      <c r="AM3618" s="35" t="str">
        <f>Table_Books[[#This Row],[Title]]&amp;" by "&amp;Table_Books[[#This Row],[Author]]</f>
        <v>Borne by VanderMeer, Jeff</v>
      </c>
      <c r="AN3618" s="35"/>
      <c r="AO3618" s="35"/>
    </row>
    <row r="3619" spans="1:41" x14ac:dyDescent="0.35">
      <c r="A3619" s="7" t="str">
        <f>"B-" &amp; UPPER(TRIM(Table_Books[[#This Row],[Title]])) &amp; "|" &amp; UPPER(TRIM(Table_Books[[#This Row],[Author]]))</f>
        <v>B-DEAD ASTRONAUTS|VANDERMEER, JEFF</v>
      </c>
      <c r="B3619" s="35" t="str">
        <f>IF(COUNTIFS(Table_Books[Hash_ID],Table_Books[[#This Row],[Hash_ID]])&gt;1,"Y","N")</f>
        <v>Y</v>
      </c>
      <c r="C3619" s="35" t="s">
        <v>20177</v>
      </c>
      <c r="D3619" s="35" t="s">
        <v>8414</v>
      </c>
      <c r="E3619" s="35"/>
      <c r="F3619" s="35"/>
      <c r="G3619" s="36"/>
      <c r="H3619" s="36"/>
      <c r="I3619" s="37"/>
      <c r="J3619" s="36"/>
      <c r="K3619" s="36"/>
      <c r="L3619" s="35"/>
      <c r="M3619" s="35"/>
      <c r="N3619" s="35"/>
      <c r="O3619" s="38"/>
      <c r="P3619" s="39"/>
      <c r="Q3619" s="10" t="s">
        <v>1860</v>
      </c>
      <c r="R3619" s="39"/>
      <c r="S3619" s="39"/>
      <c r="T3619" s="10" t="s">
        <v>1860</v>
      </c>
      <c r="U3619" s="10" t="s">
        <v>1860</v>
      </c>
      <c r="V3619" s="39"/>
      <c r="W3619" s="39"/>
      <c r="X3619" s="39"/>
      <c r="Y3619" s="39"/>
      <c r="Z3619" s="39"/>
      <c r="AA3619" s="39"/>
      <c r="AB3619" s="39"/>
      <c r="AC3619" s="35"/>
      <c r="AD3619" s="35"/>
      <c r="AE3619" s="36">
        <f>IFERROR(FLOOR(Table_Books[[#This Row],[Published_Date]],10), 0)</f>
        <v>0</v>
      </c>
      <c r="AF3619" s="35">
        <f>IFERROR(CEILING(VALUE(LEFT(Table_Books[[#This Row],[Published_Date]],FIND("-",Table_Books[[#This Row],[Published_Date]]&amp;"-")-1))/100, 1), 0)</f>
        <v>0</v>
      </c>
      <c r="AG3619" s="35"/>
      <c r="AH3619" s="35"/>
      <c r="AI3619" s="35"/>
      <c r="AJ3619" s="35"/>
      <c r="AK3619" s="35" t="str">
        <f>Table_Books[[#This Row],[Title]]&amp;"_"&amp;Table_Books[[#This Row],[Author]]</f>
        <v>Dead Astronauts_VanderMeer, Jeff</v>
      </c>
      <c r="AL3619" s="35" t="str">
        <f>Table_Books[[#This Row],[Author]]&amp;"_"&amp;Table_Books[[#This Row],[Title]]</f>
        <v>VanderMeer, Jeff_Dead Astronauts</v>
      </c>
      <c r="AM3619" s="35" t="str">
        <f>Table_Books[[#This Row],[Title]]&amp;" by "&amp;Table_Books[[#This Row],[Author]]</f>
        <v>Dead Astronauts by VanderMeer, Jeff</v>
      </c>
      <c r="AN3619" s="35"/>
      <c r="AO3619" s="35"/>
    </row>
    <row r="3620" spans="1:41" x14ac:dyDescent="0.35">
      <c r="A3620" s="7" t="str">
        <f>"B-" &amp; UPPER(TRIM(Table_Books[[#This Row],[Title]])) &amp; "|" &amp; UPPER(TRIM(Table_Books[[#This Row],[Author]]))</f>
        <v>B-DEAD ASTRONAUTS|VANDERMEER, JEFF</v>
      </c>
      <c r="B3620" s="35" t="str">
        <f>IF(COUNTIFS(Table_Books[Hash_ID],Table_Books[[#This Row],[Hash_ID]])&gt;1,"Y","N")</f>
        <v>Y</v>
      </c>
      <c r="C3620" s="35" t="s">
        <v>20177</v>
      </c>
      <c r="D3620" s="35" t="s">
        <v>8414</v>
      </c>
      <c r="E3620" s="35"/>
      <c r="F3620" s="35"/>
      <c r="G3620" s="36"/>
      <c r="H3620" s="36"/>
      <c r="I3620" s="37"/>
      <c r="J3620" s="36"/>
      <c r="K3620" s="36"/>
      <c r="L3620" s="35"/>
      <c r="M3620" s="35"/>
      <c r="N3620" s="35"/>
      <c r="O3620" s="38"/>
      <c r="P3620" s="39"/>
      <c r="Q3620" s="10" t="s">
        <v>1860</v>
      </c>
      <c r="R3620" s="39"/>
      <c r="S3620" s="39"/>
      <c r="T3620" s="10" t="s">
        <v>1860</v>
      </c>
      <c r="U3620" s="10" t="s">
        <v>1860</v>
      </c>
      <c r="V3620" s="39"/>
      <c r="W3620" s="39"/>
      <c r="X3620" s="39"/>
      <c r="Y3620" s="39"/>
      <c r="Z3620" s="39"/>
      <c r="AA3620" s="39"/>
      <c r="AB3620" s="39"/>
      <c r="AC3620" s="35"/>
      <c r="AD3620" s="35"/>
      <c r="AE3620" s="36">
        <f>IFERROR(FLOOR(Table_Books[[#This Row],[Published_Date]],10), 0)</f>
        <v>0</v>
      </c>
      <c r="AF3620" s="35">
        <f>IFERROR(CEILING(VALUE(LEFT(Table_Books[[#This Row],[Published_Date]],FIND("-",Table_Books[[#This Row],[Published_Date]]&amp;"-")-1))/100, 1), 0)</f>
        <v>0</v>
      </c>
      <c r="AG3620" s="35"/>
      <c r="AH3620" s="35" t="s">
        <v>21573</v>
      </c>
      <c r="AI3620" s="35"/>
      <c r="AJ3620" s="35" t="s">
        <v>20341</v>
      </c>
      <c r="AK3620" s="35" t="str">
        <f>Table_Books[[#This Row],[Title]]&amp;"_"&amp;Table_Books[[#This Row],[Author]]</f>
        <v>Dead Astronauts_VanderMeer, Jeff</v>
      </c>
      <c r="AL3620" s="35" t="str">
        <f>Table_Books[[#This Row],[Author]]&amp;"_"&amp;Table_Books[[#This Row],[Title]]</f>
        <v>VanderMeer, Jeff_Dead Astronauts</v>
      </c>
      <c r="AM3620" s="35" t="str">
        <f>Table_Books[[#This Row],[Title]]&amp;" by "&amp;Table_Books[[#This Row],[Author]]</f>
        <v>Dead Astronauts by VanderMeer, Jeff</v>
      </c>
      <c r="AN3620" s="35"/>
      <c r="AO3620" s="35"/>
    </row>
    <row r="3621" spans="1:41" x14ac:dyDescent="0.35">
      <c r="A3621" s="7" t="str">
        <f>"B-" &amp; UPPER(TRIM(Table_Books[[#This Row],[Title]])) &amp; "|" &amp; UPPER(TRIM(Table_Books[[#This Row],[Author]]))</f>
        <v>B-EMBODIED MIND|VARELA, FRANCISCO, THOMPSON, EVAN &amp; ROSCH, ELEANOR</v>
      </c>
      <c r="B3621" s="28" t="str">
        <f>IF(COUNTIFS(Table_Books[Hash_ID],Table_Books[[#This Row],[Hash_ID]])&gt;1,"Y","N")</f>
        <v>N</v>
      </c>
      <c r="C3621" s="2" t="s">
        <v>8926</v>
      </c>
      <c r="D3621" s="43" t="s">
        <v>10163</v>
      </c>
      <c r="G3621" s="12">
        <v>1991</v>
      </c>
      <c r="H3621" s="12"/>
      <c r="I3621" s="8"/>
      <c r="J3621" s="12" t="s">
        <v>10322</v>
      </c>
      <c r="K3621" s="12"/>
      <c r="O3621" s="33"/>
      <c r="P3621" s="10"/>
      <c r="Q3621" s="10" t="s">
        <v>1860</v>
      </c>
      <c r="R3621" s="10"/>
      <c r="S3621" s="10"/>
      <c r="T3621" s="10" t="s">
        <v>1860</v>
      </c>
      <c r="U3621" s="10" t="s">
        <v>1860</v>
      </c>
      <c r="V3621" s="10"/>
      <c r="W3621" s="10"/>
      <c r="X3621" s="10"/>
      <c r="Y3621" s="10"/>
      <c r="Z3621" s="10"/>
      <c r="AA3621" s="10"/>
      <c r="AB3621" s="10"/>
      <c r="AE3621" s="12">
        <f>IFERROR(FLOOR(Table_Books[[#This Row],[Published_Date]],10), 0)</f>
        <v>1990</v>
      </c>
      <c r="AF3621" s="2">
        <f>IFERROR(CEILING(VALUE(LEFT(Table_Books[[#This Row],[Published_Date]],FIND("-",Table_Books[[#This Row],[Published_Date]]&amp;"-")-1))/100, 1), 0)</f>
        <v>20</v>
      </c>
      <c r="AG3621" s="2" t="s">
        <v>10376</v>
      </c>
      <c r="AH3621" s="2" t="s">
        <v>4856</v>
      </c>
      <c r="AI3621" s="2" t="s">
        <v>10409</v>
      </c>
      <c r="AK3621" s="2" t="str">
        <f>Table_Books[[#This Row],[Title]]&amp;"_"&amp;Table_Books[[#This Row],[Author]]</f>
        <v>Embodied Mind_Varela, Francisco, Thompson, Evan &amp; Rosch, Eleanor</v>
      </c>
      <c r="AL3621" s="2" t="str">
        <f>Table_Books[[#This Row],[Author]]&amp;"_"&amp;Table_Books[[#This Row],[Title]]</f>
        <v>Varela, Francisco, Thompson, Evan &amp; Rosch, Eleanor_Embodied Mind</v>
      </c>
      <c r="AM3621" s="2" t="str">
        <f>Table_Books[[#This Row],[Title]]&amp;" by "&amp;Table_Books[[#This Row],[Author]]</f>
        <v>Embodied Mind by Varela, Francisco, Thompson, Evan &amp; Rosch, Eleanor</v>
      </c>
    </row>
    <row r="3622" spans="1:41" x14ac:dyDescent="0.35">
      <c r="A3622" s="7" t="str">
        <f>"B-" &amp; UPPER(TRIM(Table_Books[[#This Row],[Title]])) &amp; "|" &amp; UPPER(TRIM(Table_Books[[#This Row],[Author]]))</f>
        <v>B-CONVERSATION IN THE CATHEDRAL|VARGAS LLOSA, MARIO</v>
      </c>
      <c r="B3622" s="35" t="str">
        <f>IF(COUNTIFS(Table_Books[Hash_ID],Table_Books[[#This Row],[Hash_ID]])&gt;1,"Y","N")</f>
        <v>N</v>
      </c>
      <c r="C3622" s="35" t="s">
        <v>20080</v>
      </c>
      <c r="D3622" s="35" t="s">
        <v>6280</v>
      </c>
      <c r="E3622" s="35"/>
      <c r="F3622" s="35"/>
      <c r="G3622" s="36"/>
      <c r="H3622" s="36"/>
      <c r="I3622" s="37"/>
      <c r="J3622" s="36"/>
      <c r="K3622" s="36"/>
      <c r="L3622" s="35"/>
      <c r="M3622" s="35"/>
      <c r="N3622" s="35"/>
      <c r="O3622" s="38"/>
      <c r="P3622" s="39"/>
      <c r="Q3622" s="10" t="s">
        <v>1860</v>
      </c>
      <c r="R3622" s="39"/>
      <c r="S3622" s="39"/>
      <c r="T3622" s="10" t="s">
        <v>1860</v>
      </c>
      <c r="U3622" s="10" t="s">
        <v>1860</v>
      </c>
      <c r="V3622" s="39"/>
      <c r="W3622" s="39"/>
      <c r="X3622" s="39"/>
      <c r="Y3622" s="39"/>
      <c r="Z3622" s="39"/>
      <c r="AA3622" s="39"/>
      <c r="AB3622" s="39"/>
      <c r="AC3622" s="35"/>
      <c r="AD3622" s="35"/>
      <c r="AE3622" s="36">
        <f>IFERROR(FLOOR(Table_Books[[#This Row],[Published_Date]],10), 0)</f>
        <v>0</v>
      </c>
      <c r="AF3622" s="35">
        <f>IFERROR(CEILING(VALUE(LEFT(Table_Books[[#This Row],[Published_Date]],FIND("-",Table_Books[[#This Row],[Published_Date]]&amp;"-")-1))/100, 1), 0)</f>
        <v>0</v>
      </c>
      <c r="AG3622" s="35"/>
      <c r="AH3622" s="35"/>
      <c r="AI3622" s="35"/>
      <c r="AJ3622" s="35"/>
      <c r="AK3622" s="35" t="str">
        <f>Table_Books[[#This Row],[Title]]&amp;"_"&amp;Table_Books[[#This Row],[Author]]</f>
        <v>Conversation in the Cathedral_Vargas Llosa, Mario</v>
      </c>
      <c r="AL3622" s="35" t="str">
        <f>Table_Books[[#This Row],[Author]]&amp;"_"&amp;Table_Books[[#This Row],[Title]]</f>
        <v>Vargas Llosa, Mario_Conversation in the Cathedral</v>
      </c>
      <c r="AM3622" s="35" t="str">
        <f>Table_Books[[#This Row],[Title]]&amp;" by "&amp;Table_Books[[#This Row],[Author]]</f>
        <v>Conversation in the Cathedral by Vargas Llosa, Mario</v>
      </c>
      <c r="AN3622" s="35"/>
      <c r="AO3622" s="35"/>
    </row>
    <row r="3623" spans="1:41" x14ac:dyDescent="0.35">
      <c r="A3623" s="7" t="str">
        <f>"B-" &amp; UPPER(TRIM(Table_Books[[#This Row],[Title]])) &amp; "|" &amp; UPPER(TRIM(Table_Books[[#This Row],[Author]]))</f>
        <v>B-THE FEAST OF THE GOAT|VARGAS LLOSA, MARIO</v>
      </c>
      <c r="B3623" s="28" t="str">
        <f>IF(COUNTIFS(Table_Books[Hash_ID],Table_Books[[#This Row],[Hash_ID]])&gt;1,"Y","N")</f>
        <v>N</v>
      </c>
      <c r="C3623" s="2" t="s">
        <v>6277</v>
      </c>
      <c r="D3623" s="2" t="s">
        <v>6280</v>
      </c>
      <c r="G3623" s="12"/>
      <c r="H3623" s="12"/>
      <c r="I3623" s="8"/>
      <c r="J3623" s="12"/>
      <c r="K3623" s="12"/>
      <c r="O3623" s="33"/>
      <c r="P3623" s="10"/>
      <c r="Q3623" s="10" t="s">
        <v>1860</v>
      </c>
      <c r="R3623" s="10"/>
      <c r="S3623" s="10"/>
      <c r="T3623" s="10" t="s">
        <v>1860</v>
      </c>
      <c r="U3623" s="10" t="s">
        <v>1860</v>
      </c>
      <c r="V3623" s="10"/>
      <c r="W3623" s="10"/>
      <c r="X3623" s="10"/>
      <c r="Y3623" s="10"/>
      <c r="Z3623" s="10"/>
      <c r="AA3623" s="10"/>
      <c r="AB3623" s="10"/>
      <c r="AE3623" s="12">
        <f>IFERROR(FLOOR(Table_Books[[#This Row],[Published_Date]],10), 0)</f>
        <v>0</v>
      </c>
      <c r="AF3623" s="2">
        <f>IFERROR(CEILING(VALUE(LEFT(Table_Books[[#This Row],[Published_Date]],FIND("-",Table_Books[[#This Row],[Published_Date]]&amp;"-")-1))/100, 1), 0)</f>
        <v>0</v>
      </c>
      <c r="AK3623" s="2" t="str">
        <f>Table_Books[[#This Row],[Title]]&amp;"_"&amp;Table_Books[[#This Row],[Author]]</f>
        <v>The Feast of the Goat_Vargas Llosa, Mario</v>
      </c>
      <c r="AL3623" s="2" t="str">
        <f>Table_Books[[#This Row],[Author]]&amp;"_"&amp;Table_Books[[#This Row],[Title]]</f>
        <v>Vargas Llosa, Mario_The Feast of the Goat</v>
      </c>
      <c r="AM3623" s="2" t="str">
        <f>Table_Books[[#This Row],[Title]]&amp;" by "&amp;Table_Books[[#This Row],[Author]]</f>
        <v>The Feast of the Goat by Vargas Llosa, Mario</v>
      </c>
    </row>
    <row r="3624" spans="1:41" x14ac:dyDescent="0.35">
      <c r="A3624" s="7" t="str">
        <f>"B-" &amp; UPPER(TRIM(Table_Books[[#This Row],[Title]])) &amp; "|" &amp; UPPER(TRIM(Table_Books[[#This Row],[Author]]))</f>
        <v>B-THE WAR OF THE END OF THE WORLD|VARGAS LLOSA, MARIO</v>
      </c>
      <c r="B3624" s="35" t="str">
        <f>IF(COUNTIFS(Table_Books[Hash_ID],Table_Books[[#This Row],[Hash_ID]])&gt;1,"Y","N")</f>
        <v>N</v>
      </c>
      <c r="C3624" s="35" t="s">
        <v>20079</v>
      </c>
      <c r="D3624" s="35" t="s">
        <v>6280</v>
      </c>
      <c r="E3624" s="35"/>
      <c r="F3624" s="35"/>
      <c r="G3624" s="36"/>
      <c r="H3624" s="36"/>
      <c r="I3624" s="37"/>
      <c r="J3624" s="36"/>
      <c r="K3624" s="36"/>
      <c r="L3624" s="35"/>
      <c r="M3624" s="35"/>
      <c r="N3624" s="35"/>
      <c r="O3624" s="38"/>
      <c r="P3624" s="39"/>
      <c r="Q3624" s="10" t="s">
        <v>1860</v>
      </c>
      <c r="R3624" s="39"/>
      <c r="S3624" s="39"/>
      <c r="T3624" s="10" t="s">
        <v>1860</v>
      </c>
      <c r="U3624" s="10" t="s">
        <v>1860</v>
      </c>
      <c r="V3624" s="39"/>
      <c r="W3624" s="39"/>
      <c r="X3624" s="39"/>
      <c r="Y3624" s="39"/>
      <c r="Z3624" s="39"/>
      <c r="AA3624" s="39"/>
      <c r="AB3624" s="39"/>
      <c r="AC3624" s="35"/>
      <c r="AD3624" s="35"/>
      <c r="AE3624" s="36">
        <f>IFERROR(FLOOR(Table_Books[[#This Row],[Published_Date]],10), 0)</f>
        <v>0</v>
      </c>
      <c r="AF3624" s="35">
        <f>IFERROR(CEILING(VALUE(LEFT(Table_Books[[#This Row],[Published_Date]],FIND("-",Table_Books[[#This Row],[Published_Date]]&amp;"-")-1))/100, 1), 0)</f>
        <v>0</v>
      </c>
      <c r="AG3624" s="35"/>
      <c r="AH3624" s="35"/>
      <c r="AI3624" s="35"/>
      <c r="AJ3624" s="35"/>
      <c r="AK3624" s="35" t="str">
        <f>Table_Books[[#This Row],[Title]]&amp;"_"&amp;Table_Books[[#This Row],[Author]]</f>
        <v>The War of the End of the World_Vargas Llosa, Mario</v>
      </c>
      <c r="AL3624" s="35" t="str">
        <f>Table_Books[[#This Row],[Author]]&amp;"_"&amp;Table_Books[[#This Row],[Title]]</f>
        <v>Vargas Llosa, Mario_The War of the End of the World</v>
      </c>
      <c r="AM3624" s="35" t="str">
        <f>Table_Books[[#This Row],[Title]]&amp;" by "&amp;Table_Books[[#This Row],[Author]]</f>
        <v>The War of the End of the World by Vargas Llosa, Mario</v>
      </c>
      <c r="AN3624" s="35"/>
      <c r="AO3624" s="35"/>
    </row>
    <row r="3625" spans="1:41" ht="29" x14ac:dyDescent="0.35">
      <c r="A3625" s="7" t="str">
        <f>"B-" &amp; UPPER(TRIM(Table_Books[[#This Row],[Title]])) &amp; "|" &amp; UPPER(TRIM(Table_Books[[#This Row],[Author]]))</f>
        <v>B-THE WAR OF THE END OF THE WORLD / AUNT JULIA AND THE SCRIPTWRITER|VARGAS LLOSA, MARIO</v>
      </c>
      <c r="B3625" s="35" t="str">
        <f>IF(COUNTIFS(Table_Books[Hash_ID],Table_Books[[#This Row],[Hash_ID]])&gt;1,"Y","N")</f>
        <v>N</v>
      </c>
      <c r="C3625" s="35" t="s">
        <v>19739</v>
      </c>
      <c r="D3625" s="35" t="s">
        <v>6280</v>
      </c>
      <c r="E3625" s="35"/>
      <c r="F3625" s="35"/>
      <c r="G3625" s="36"/>
      <c r="H3625" s="36"/>
      <c r="I3625" s="37"/>
      <c r="J3625" s="36"/>
      <c r="K3625" s="36"/>
      <c r="L3625" s="35"/>
      <c r="M3625" s="35"/>
      <c r="N3625" s="35"/>
      <c r="O3625" s="38"/>
      <c r="P3625" s="39"/>
      <c r="Q3625" s="10" t="s">
        <v>1860</v>
      </c>
      <c r="R3625" s="39"/>
      <c r="S3625" s="39"/>
      <c r="T3625" s="10" t="s">
        <v>1860</v>
      </c>
      <c r="U3625" s="10" t="s">
        <v>1860</v>
      </c>
      <c r="V3625" s="39"/>
      <c r="W3625" s="39"/>
      <c r="X3625" s="39"/>
      <c r="Y3625" s="39"/>
      <c r="Z3625" s="39"/>
      <c r="AA3625" s="39"/>
      <c r="AB3625" s="39"/>
      <c r="AC3625" s="35"/>
      <c r="AD3625" s="35"/>
      <c r="AE3625" s="36">
        <f>IFERROR(FLOOR(Table_Books[[#This Row],[Published_Date]],10), 0)</f>
        <v>0</v>
      </c>
      <c r="AF3625" s="35">
        <f>IFERROR(CEILING(VALUE(LEFT(Table_Books[[#This Row],[Published_Date]],FIND("-",Table_Books[[#This Row],[Published_Date]]&amp;"-")-1))/100, 1), 0)</f>
        <v>0</v>
      </c>
      <c r="AG3625" s="35"/>
      <c r="AH3625" s="35" t="s">
        <v>21602</v>
      </c>
      <c r="AI3625" s="35"/>
      <c r="AJ3625" s="35"/>
      <c r="AK3625" s="35" t="str">
        <f>Table_Books[[#This Row],[Title]]&amp;"_"&amp;Table_Books[[#This Row],[Author]]</f>
        <v>The War of the End of the World / Aunt Julia and the Scriptwriter_Vargas Llosa, Mario</v>
      </c>
      <c r="AL3625" s="35" t="str">
        <f>Table_Books[[#This Row],[Author]]&amp;"_"&amp;Table_Books[[#This Row],[Title]]</f>
        <v>Vargas Llosa, Mario_The War of the End of the World / Aunt Julia and the Scriptwriter</v>
      </c>
      <c r="AM3625" s="35" t="str">
        <f>Table_Books[[#This Row],[Title]]&amp;" by "&amp;Table_Books[[#This Row],[Author]]</f>
        <v>The War of the End of the World / Aunt Julia and the Scriptwriter by Vargas Llosa, Mario</v>
      </c>
      <c r="AN3625" s="35"/>
      <c r="AO3625" s="35"/>
    </row>
    <row r="3626" spans="1:41" x14ac:dyDescent="0.35">
      <c r="A3626" s="7" t="str">
        <f>"B-" &amp; UPPER(TRIM(Table_Books[[#This Row],[Title]])) &amp; "|" &amp; UPPER(TRIM(Table_Books[[#This Row],[Author]]))</f>
        <v>B-KOKIN WAKASHŪ (ANTHOLOGY OF JAPANESE POETRY)|VARIOUS (COMPILED)</v>
      </c>
      <c r="B3626" s="35" t="str">
        <f>IF(COUNTIFS(Table_Books[Hash_ID],Table_Books[[#This Row],[Hash_ID]])&gt;1,"Y","N")</f>
        <v>N</v>
      </c>
      <c r="C3626" s="35" t="s">
        <v>19226</v>
      </c>
      <c r="D3626" s="48" t="s">
        <v>19227</v>
      </c>
      <c r="E3626" s="35"/>
      <c r="F3626" s="35"/>
      <c r="G3626" s="36"/>
      <c r="H3626" s="36"/>
      <c r="I3626" s="37"/>
      <c r="J3626" s="36"/>
      <c r="K3626" s="36"/>
      <c r="L3626" s="35"/>
      <c r="M3626" s="35"/>
      <c r="N3626" s="35"/>
      <c r="O3626" s="38"/>
      <c r="P3626" s="39"/>
      <c r="Q3626" s="10" t="s">
        <v>1860</v>
      </c>
      <c r="R3626" s="39"/>
      <c r="S3626" s="39"/>
      <c r="T3626" s="10" t="s">
        <v>1860</v>
      </c>
      <c r="U3626" s="10" t="s">
        <v>1860</v>
      </c>
      <c r="V3626" s="39"/>
      <c r="W3626" s="39"/>
      <c r="X3626" s="39"/>
      <c r="Y3626" s="39"/>
      <c r="Z3626" s="39"/>
      <c r="AA3626" s="39"/>
      <c r="AB3626" s="39"/>
      <c r="AC3626" s="35"/>
      <c r="AD3626" s="35"/>
      <c r="AE3626" s="36">
        <f>IFERROR(FLOOR(Table_Books[[#This Row],[Published_Date]],10), 0)</f>
        <v>0</v>
      </c>
      <c r="AF3626" s="35">
        <f>IFERROR(CEILING(VALUE(LEFT(Table_Books[[#This Row],[Published_Date]],FIND("-",Table_Books[[#This Row],[Published_Date]]&amp;"-")-1))/100, 1), 0)</f>
        <v>0</v>
      </c>
      <c r="AG3626" s="35"/>
      <c r="AH3626" s="35" t="s">
        <v>21586</v>
      </c>
      <c r="AI3626" s="35"/>
      <c r="AJ3626" s="35"/>
      <c r="AK3626" s="35" t="str">
        <f>Table_Books[[#This Row],[Title]]&amp;"_"&amp;Table_Books[[#This Row],[Author]]</f>
        <v>Kokin Wakashū (Anthology of Japanese Poetry)_Various (Compiled)</v>
      </c>
      <c r="AL3626" s="35" t="str">
        <f>Table_Books[[#This Row],[Author]]&amp;"_"&amp;Table_Books[[#This Row],[Title]]</f>
        <v>Various (Compiled)_Kokin Wakashū (Anthology of Japanese Poetry)</v>
      </c>
      <c r="AM3626" s="35" t="str">
        <f>Table_Books[[#This Row],[Title]]&amp;" by "&amp;Table_Books[[#This Row],[Author]]</f>
        <v>Kokin Wakashū (Anthology of Japanese Poetry) by Various (Compiled)</v>
      </c>
      <c r="AN3626" s="35"/>
      <c r="AO3626" s="35"/>
    </row>
    <row r="3627" spans="1:41" ht="29" x14ac:dyDescent="0.35">
      <c r="A3627" s="7" t="str">
        <f>"B-" &amp; UPPER(TRIM(Table_Books[[#This Row],[Title]])) &amp; "|" &amp; UPPER(TRIM(Table_Books[[#This Row],[Author]]))</f>
        <v>B-HADITH COLLECTIONS (SAHIH AL-BUKHARI, SAHIH MUSLIM, ETC.)|VARIOUS COMPILERS (BUKHARI, MUSLIM)</v>
      </c>
      <c r="B3627" s="35" t="str">
        <f>IF(COUNTIFS(Table_Books[Hash_ID],Table_Books[[#This Row],[Hash_ID]])&gt;1,"Y","N")</f>
        <v>N</v>
      </c>
      <c r="C3627" s="35" t="s">
        <v>19117</v>
      </c>
      <c r="D3627" s="48" t="s">
        <v>19118</v>
      </c>
      <c r="E3627" s="35"/>
      <c r="F3627" s="35"/>
      <c r="G3627" s="36"/>
      <c r="H3627" s="36"/>
      <c r="I3627" s="37"/>
      <c r="J3627" s="36"/>
      <c r="K3627" s="36"/>
      <c r="L3627" s="35"/>
      <c r="M3627" s="35"/>
      <c r="N3627" s="35"/>
      <c r="O3627" s="38"/>
      <c r="P3627" s="39"/>
      <c r="Q3627" s="10" t="s">
        <v>1860</v>
      </c>
      <c r="R3627" s="39"/>
      <c r="S3627" s="39"/>
      <c r="T3627" s="10" t="s">
        <v>1860</v>
      </c>
      <c r="U3627" s="10" t="s">
        <v>1860</v>
      </c>
      <c r="V3627" s="39"/>
      <c r="W3627" s="39"/>
      <c r="X3627" s="39"/>
      <c r="Y3627" s="39"/>
      <c r="Z3627" s="39"/>
      <c r="AA3627" s="39"/>
      <c r="AB3627" s="39"/>
      <c r="AC3627" s="35"/>
      <c r="AD3627" s="35"/>
      <c r="AE3627" s="36">
        <f>IFERROR(FLOOR(Table_Books[[#This Row],[Published_Date]],10), 0)</f>
        <v>0</v>
      </c>
      <c r="AF3627" s="35">
        <f>IFERROR(CEILING(VALUE(LEFT(Table_Books[[#This Row],[Published_Date]],FIND("-",Table_Books[[#This Row],[Published_Date]]&amp;"-")-1))/100, 1), 0)</f>
        <v>0</v>
      </c>
      <c r="AG3627" s="35"/>
      <c r="AH3627" s="35" t="s">
        <v>21584</v>
      </c>
      <c r="AI3627" s="35"/>
      <c r="AJ3627" s="35"/>
      <c r="AK3627" s="35" t="str">
        <f>Table_Books[[#This Row],[Title]]&amp;"_"&amp;Table_Books[[#This Row],[Author]]</f>
        <v>Hadith Collections (Sahih al-Bukhari, Sahih Muslim, etc.)_Various Compilers (Bukhari, Muslim)</v>
      </c>
      <c r="AL3627" s="35" t="str">
        <f>Table_Books[[#This Row],[Author]]&amp;"_"&amp;Table_Books[[#This Row],[Title]]</f>
        <v>Various Compilers (Bukhari, Muslim)_Hadith Collections (Sahih al-Bukhari, Sahih Muslim, etc.)</v>
      </c>
      <c r="AM3627" s="35" t="str">
        <f>Table_Books[[#This Row],[Title]]&amp;" by "&amp;Table_Books[[#This Row],[Author]]</f>
        <v>Hadith Collections (Sahih al-Bukhari, Sahih Muslim, etc.) by Various Compilers (Bukhari, Muslim)</v>
      </c>
      <c r="AN3627" s="35"/>
      <c r="AO3627" s="35"/>
    </row>
    <row r="3628" spans="1:41" x14ac:dyDescent="0.35">
      <c r="A3628" s="7" t="str">
        <f>"B-" &amp; UPPER(TRIM(Table_Books[[#This Row],[Title]])) &amp; "|" &amp; UPPER(TRIM(Table_Books[[#This Row],[Author]]))</f>
        <v>B-HIERONYMUS BOSCH: THE COMPLETE WORKS|VARIOUS EDITORS</v>
      </c>
      <c r="B3628" s="28" t="str">
        <f>IF(COUNTIFS(Table_Books[Hash_ID],Table_Books[[#This Row],[Hash_ID]])&gt;1,"Y","N")</f>
        <v>N</v>
      </c>
      <c r="C3628" s="2" t="s">
        <v>15717</v>
      </c>
      <c r="D3628" s="43" t="s">
        <v>15718</v>
      </c>
      <c r="G3628" s="12"/>
      <c r="H3628" s="12"/>
      <c r="I3628" s="8" t="s">
        <v>13553</v>
      </c>
      <c r="J3628" s="12"/>
      <c r="K3628" s="12"/>
      <c r="O3628" s="33"/>
      <c r="P3628" s="10"/>
      <c r="Q3628" s="10" t="s">
        <v>1860</v>
      </c>
      <c r="R3628" s="10"/>
      <c r="S3628" s="10"/>
      <c r="T3628" s="10" t="s">
        <v>1860</v>
      </c>
      <c r="U3628" s="10" t="s">
        <v>1860</v>
      </c>
      <c r="V3628" s="10"/>
      <c r="W3628" s="10"/>
      <c r="X3628" s="10"/>
      <c r="Y3628" s="10"/>
      <c r="Z3628" s="10"/>
      <c r="AA3628" s="10"/>
      <c r="AB3628" s="10"/>
      <c r="AE3628" s="12">
        <f>IFERROR(FLOOR(Table_Books[[#This Row],[Published_Date]],10), 0)</f>
        <v>0</v>
      </c>
      <c r="AF3628" s="2">
        <f>IFERROR(CEILING(VALUE(LEFT(Table_Books[[#This Row],[Published_Date]],FIND("-",Table_Books[[#This Row],[Published_Date]]&amp;"-")-1))/100, 1), 0)</f>
        <v>0</v>
      </c>
      <c r="AK3628" s="2" t="str">
        <f>Table_Books[[#This Row],[Title]]&amp;"_"&amp;Table_Books[[#This Row],[Author]]</f>
        <v>Hieronymus Bosch: The Complete Works_Various editors</v>
      </c>
      <c r="AL3628" s="2" t="str">
        <f>Table_Books[[#This Row],[Author]]&amp;"_"&amp;Table_Books[[#This Row],[Title]]</f>
        <v>Various editors_Hieronymus Bosch: The Complete Works</v>
      </c>
      <c r="AM3628" s="2" t="str">
        <f>Table_Books[[#This Row],[Title]]&amp;" by "&amp;Table_Books[[#This Row],[Author]]</f>
        <v>Hieronymus Bosch: The Complete Works by Various editors</v>
      </c>
    </row>
    <row r="3629" spans="1:41" x14ac:dyDescent="0.35">
      <c r="A3629" s="7" t="str">
        <f>"B-" &amp; UPPER(TRIM(Table_Books[[#This Row],[Title]])) &amp; "|" &amp; UPPER(TRIM(Table_Books[[#This Row],[Author]]))</f>
        <v>B-NOBUYOSHI ARAKI|VARIOUS EDITORS</v>
      </c>
      <c r="B3629" s="28" t="str">
        <f>IF(COUNTIFS(Table_Books[Hash_ID],Table_Books[[#This Row],[Hash_ID]])&gt;1,"Y","N")</f>
        <v>N</v>
      </c>
      <c r="C3629" s="2" t="s">
        <v>16015</v>
      </c>
      <c r="D3629" s="43" t="s">
        <v>15718</v>
      </c>
      <c r="G3629" s="12"/>
      <c r="H3629" s="12"/>
      <c r="I3629" s="8" t="s">
        <v>13553</v>
      </c>
      <c r="J3629" s="12"/>
      <c r="K3629" s="12"/>
      <c r="O3629" s="33"/>
      <c r="P3629" s="10"/>
      <c r="Q3629" s="10" t="s">
        <v>1860</v>
      </c>
      <c r="R3629" s="10"/>
      <c r="S3629" s="10"/>
      <c r="T3629" s="10" t="s">
        <v>1860</v>
      </c>
      <c r="U3629" s="10" t="s">
        <v>1860</v>
      </c>
      <c r="V3629" s="10"/>
      <c r="W3629" s="10"/>
      <c r="X3629" s="10"/>
      <c r="Y3629" s="10"/>
      <c r="Z3629" s="10"/>
      <c r="AA3629" s="10"/>
      <c r="AB3629" s="10"/>
      <c r="AE3629" s="12">
        <f>IFERROR(FLOOR(Table_Books[[#This Row],[Published_Date]],10), 0)</f>
        <v>0</v>
      </c>
      <c r="AF3629" s="2">
        <f>IFERROR(CEILING(VALUE(LEFT(Table_Books[[#This Row],[Published_Date]],FIND("-",Table_Books[[#This Row],[Published_Date]]&amp;"-")-1))/100, 1), 0)</f>
        <v>0</v>
      </c>
      <c r="AK3629" s="2" t="str">
        <f>Table_Books[[#This Row],[Title]]&amp;"_"&amp;Table_Books[[#This Row],[Author]]</f>
        <v>Nobuyoshi Araki_Various editors</v>
      </c>
      <c r="AL3629" s="2" t="str">
        <f>Table_Books[[#This Row],[Author]]&amp;"_"&amp;Table_Books[[#This Row],[Title]]</f>
        <v>Various editors_Nobuyoshi Araki</v>
      </c>
      <c r="AM3629" s="2" t="str">
        <f>Table_Books[[#This Row],[Title]]&amp;" by "&amp;Table_Books[[#This Row],[Author]]</f>
        <v>Nobuyoshi Araki by Various editors</v>
      </c>
    </row>
    <row r="3630" spans="1:41" x14ac:dyDescent="0.35">
      <c r="A3630" s="7" t="str">
        <f>"B-" &amp; UPPER(TRIM(Table_Books[[#This Row],[Title]])) &amp; "|" &amp; UPPER(TRIM(Table_Books[[#This Row],[Author]]))</f>
        <v>B-PABLO PICASSO: THE BLUE AND ROSE PERIODS|VARIOUS EDITORS</v>
      </c>
      <c r="B3630" s="28" t="str">
        <f>IF(COUNTIFS(Table_Books[Hash_ID],Table_Books[[#This Row],[Hash_ID]])&gt;1,"Y","N")</f>
        <v>N</v>
      </c>
      <c r="C3630" s="2" t="s">
        <v>15934</v>
      </c>
      <c r="D3630" s="43" t="s">
        <v>15718</v>
      </c>
      <c r="G3630" s="12"/>
      <c r="H3630" s="12"/>
      <c r="I3630" s="8" t="s">
        <v>13553</v>
      </c>
      <c r="J3630" s="12"/>
      <c r="K3630" s="12"/>
      <c r="O3630" s="33"/>
      <c r="P3630" s="10"/>
      <c r="Q3630" s="10" t="s">
        <v>1860</v>
      </c>
      <c r="R3630" s="10"/>
      <c r="S3630" s="10"/>
      <c r="T3630" s="10" t="s">
        <v>1860</v>
      </c>
      <c r="U3630" s="10" t="s">
        <v>1860</v>
      </c>
      <c r="V3630" s="10"/>
      <c r="W3630" s="10"/>
      <c r="X3630" s="10"/>
      <c r="Y3630" s="10"/>
      <c r="Z3630" s="10"/>
      <c r="AA3630" s="10"/>
      <c r="AB3630" s="10"/>
      <c r="AE3630" s="12">
        <f>IFERROR(FLOOR(Table_Books[[#This Row],[Published_Date]],10), 0)</f>
        <v>0</v>
      </c>
      <c r="AF3630" s="2">
        <f>IFERROR(CEILING(VALUE(LEFT(Table_Books[[#This Row],[Published_Date]],FIND("-",Table_Books[[#This Row],[Published_Date]]&amp;"-")-1))/100, 1), 0)</f>
        <v>0</v>
      </c>
      <c r="AK3630" s="2" t="str">
        <f>Table_Books[[#This Row],[Title]]&amp;"_"&amp;Table_Books[[#This Row],[Author]]</f>
        <v>Pablo Picasso: The Blue and Rose Periods_Various editors</v>
      </c>
      <c r="AL3630" s="2" t="str">
        <f>Table_Books[[#This Row],[Author]]&amp;"_"&amp;Table_Books[[#This Row],[Title]]</f>
        <v>Various editors_Pablo Picasso: The Blue and Rose Periods</v>
      </c>
      <c r="AM3630" s="2" t="str">
        <f>Table_Books[[#This Row],[Title]]&amp;" by "&amp;Table_Books[[#This Row],[Author]]</f>
        <v>Pablo Picasso: The Blue and Rose Periods by Various editors</v>
      </c>
    </row>
    <row r="3631" spans="1:41" x14ac:dyDescent="0.35">
      <c r="A3631" s="7" t="str">
        <f>"B-" &amp; UPPER(TRIM(Table_Books[[#This Row],[Title]])) &amp; "|" &amp; UPPER(TRIM(Table_Books[[#This Row],[Author]]))</f>
        <v>B-THE HISTORY OF EROTIC ART|VARIOUS EDITORS</v>
      </c>
      <c r="B3631" s="28" t="str">
        <f>IF(COUNTIFS(Table_Books[Hash_ID],Table_Books[[#This Row],[Hash_ID]])&gt;1,"Y","N")</f>
        <v>N</v>
      </c>
      <c r="C3631" s="2" t="s">
        <v>15996</v>
      </c>
      <c r="D3631" s="43" t="s">
        <v>15718</v>
      </c>
      <c r="G3631" s="12"/>
      <c r="H3631" s="12"/>
      <c r="I3631" s="8" t="s">
        <v>13553</v>
      </c>
      <c r="J3631" s="12"/>
      <c r="K3631" s="12"/>
      <c r="O3631" s="33"/>
      <c r="P3631" s="10"/>
      <c r="Q3631" s="10" t="s">
        <v>1860</v>
      </c>
      <c r="R3631" s="10"/>
      <c r="S3631" s="10"/>
      <c r="T3631" s="10" t="s">
        <v>1860</v>
      </c>
      <c r="U3631" s="10" t="s">
        <v>1860</v>
      </c>
      <c r="V3631" s="10"/>
      <c r="W3631" s="10"/>
      <c r="X3631" s="10"/>
      <c r="Y3631" s="10"/>
      <c r="Z3631" s="10"/>
      <c r="AA3631" s="10"/>
      <c r="AB3631" s="10"/>
      <c r="AE3631" s="12">
        <f>IFERROR(FLOOR(Table_Books[[#This Row],[Published_Date]],10), 0)</f>
        <v>0</v>
      </c>
      <c r="AF3631" s="2">
        <f>IFERROR(CEILING(VALUE(LEFT(Table_Books[[#This Row],[Published_Date]],FIND("-",Table_Books[[#This Row],[Published_Date]]&amp;"-")-1))/100, 1), 0)</f>
        <v>0</v>
      </c>
      <c r="AK3631" s="2" t="str">
        <f>Table_Books[[#This Row],[Title]]&amp;"_"&amp;Table_Books[[#This Row],[Author]]</f>
        <v>The History of Erotic Art_Various editors</v>
      </c>
      <c r="AL3631" s="2" t="str">
        <f>Table_Books[[#This Row],[Author]]&amp;"_"&amp;Table_Books[[#This Row],[Title]]</f>
        <v>Various editors_The History of Erotic Art</v>
      </c>
      <c r="AM3631" s="2" t="str">
        <f>Table_Books[[#This Row],[Title]]&amp;" by "&amp;Table_Books[[#This Row],[Author]]</f>
        <v>The History of Erotic Art by Various editors</v>
      </c>
    </row>
    <row r="3632" spans="1:41" ht="43.5" x14ac:dyDescent="0.35">
      <c r="A3632" s="7" t="str">
        <f>"B-" &amp; UPPER(TRIM(Table_Books[[#This Row],[Title]])) &amp; "|" &amp; UPPER(TRIM(Table_Books[[#This Row],[Author]]))</f>
        <v>B-100 PHOTOGRAPHS THAT CHANGED THE WORLD|VARIOUS</v>
      </c>
      <c r="B3632" s="28" t="str">
        <f>IF(COUNTIFS(Table_Books[Hash_ID],Table_Books[[#This Row],[Hash_ID]])&gt;1,"Y","N")</f>
        <v>N</v>
      </c>
      <c r="C3632" s="2" t="s">
        <v>16072</v>
      </c>
      <c r="D3632" s="2" t="s">
        <v>2970</v>
      </c>
      <c r="G3632" s="12"/>
      <c r="H3632" s="12"/>
      <c r="I3632" s="8" t="s">
        <v>16088</v>
      </c>
      <c r="J3632" s="12"/>
      <c r="K3632" s="12"/>
      <c r="O3632" s="33"/>
      <c r="P3632" s="10"/>
      <c r="Q3632" s="10" t="s">
        <v>1860</v>
      </c>
      <c r="R3632" s="10"/>
      <c r="S3632" s="10"/>
      <c r="T3632" s="10" t="s">
        <v>1860</v>
      </c>
      <c r="U3632" s="10" t="s">
        <v>1860</v>
      </c>
      <c r="V3632" s="10"/>
      <c r="W3632" s="10"/>
      <c r="X3632" s="10"/>
      <c r="Y3632" s="10"/>
      <c r="Z3632" s="10"/>
      <c r="AA3632" s="10"/>
      <c r="AB3632" s="10"/>
      <c r="AE3632" s="12">
        <f>IFERROR(FLOOR(Table_Books[[#This Row],[Published_Date]],10), 0)</f>
        <v>0</v>
      </c>
      <c r="AF3632" s="2">
        <f>IFERROR(CEILING(VALUE(LEFT(Table_Books[[#This Row],[Published_Date]],FIND("-",Table_Books[[#This Row],[Published_Date]]&amp;"-")-1))/100, 1), 0)</f>
        <v>0</v>
      </c>
      <c r="AJ3632" s="2" t="s">
        <v>16089</v>
      </c>
      <c r="AK3632" s="2" t="str">
        <f>Table_Books[[#This Row],[Title]]&amp;"_"&amp;Table_Books[[#This Row],[Author]]</f>
        <v>100 Photographs that Changed the World_Various</v>
      </c>
      <c r="AL3632" s="2" t="str">
        <f>Table_Books[[#This Row],[Author]]&amp;"_"&amp;Table_Books[[#This Row],[Title]]</f>
        <v>Various_100 Photographs that Changed the World</v>
      </c>
      <c r="AM3632" s="2" t="str">
        <f>Table_Books[[#This Row],[Title]]&amp;" by "&amp;Table_Books[[#This Row],[Author]]</f>
        <v>100 Photographs that Changed the World by Various</v>
      </c>
    </row>
    <row r="3633" spans="1:39" x14ac:dyDescent="0.35">
      <c r="A3633" s="7" t="str">
        <f>"B-" &amp; UPPER(TRIM(Table_Books[[#This Row],[Title]])) &amp; "|" &amp; UPPER(TRIM(Table_Books[[#This Row],[Author]]))</f>
        <v>B-CHRISTMAS MISCELLANY|VARIOUS</v>
      </c>
      <c r="B3633" s="28" t="str">
        <f>IF(COUNTIFS(Table_Books[Hash_ID],Table_Books[[#This Row],[Hash_ID]])&gt;1,"Y","N")</f>
        <v>N</v>
      </c>
      <c r="C3633" s="2" t="s">
        <v>7993</v>
      </c>
      <c r="D3633" s="2" t="s">
        <v>2970</v>
      </c>
      <c r="G3633" s="12"/>
      <c r="H3633" s="12">
        <v>2000</v>
      </c>
      <c r="I3633" s="8" t="s">
        <v>7930</v>
      </c>
      <c r="J3633" s="12"/>
      <c r="K3633" s="12"/>
      <c r="O3633" s="33"/>
      <c r="P3633" s="10"/>
      <c r="Q3633" s="10" t="s">
        <v>1860</v>
      </c>
      <c r="R3633" s="10"/>
      <c r="S3633" s="10"/>
      <c r="T3633" s="10" t="s">
        <v>1860</v>
      </c>
      <c r="U3633" s="10" t="s">
        <v>1860</v>
      </c>
      <c r="V3633" s="10"/>
      <c r="W3633" s="10"/>
      <c r="X3633" s="10"/>
      <c r="Y3633" s="10"/>
      <c r="Z3633" s="10"/>
      <c r="AA3633" s="10"/>
      <c r="AB3633" s="10"/>
      <c r="AE3633" s="12">
        <f>IFERROR(FLOOR(Table_Books[[#This Row],[Published_Date]],10), 0)</f>
        <v>0</v>
      </c>
      <c r="AF3633" s="2">
        <f>IFERROR(CEILING(VALUE(LEFT(Table_Books[[#This Row],[Published_Date]],FIND("-",Table_Books[[#This Row],[Published_Date]]&amp;"-")-1))/100, 1), 0)</f>
        <v>0</v>
      </c>
      <c r="AK3633" s="2" t="str">
        <f>Table_Books[[#This Row],[Title]]&amp;"_"&amp;Table_Books[[#This Row],[Author]]</f>
        <v>Christmas Miscellany_Various</v>
      </c>
      <c r="AL3633" s="2" t="str">
        <f>Table_Books[[#This Row],[Author]]&amp;"_"&amp;Table_Books[[#This Row],[Title]]</f>
        <v>Various_Christmas Miscellany</v>
      </c>
      <c r="AM3633" s="2" t="str">
        <f>Table_Books[[#This Row],[Title]]&amp;" by "&amp;Table_Books[[#This Row],[Author]]</f>
        <v>Christmas Miscellany by Various</v>
      </c>
    </row>
    <row r="3634" spans="1:39" x14ac:dyDescent="0.35">
      <c r="A3634" s="7" t="str">
        <f>"B-" &amp; UPPER(TRIM(Table_Books[[#This Row],[Title]])) &amp; "|" &amp; UPPER(TRIM(Table_Books[[#This Row],[Author]]))</f>
        <v>B-FÉLICIEN ROPS: TEMPTATIONS|VARIOUS</v>
      </c>
      <c r="B3634" s="28" t="str">
        <f>IF(COUNTIFS(Table_Books[Hash_ID],Table_Books[[#This Row],[Hash_ID]])&gt;1,"Y","N")</f>
        <v>N</v>
      </c>
      <c r="C3634" s="2" t="s">
        <v>16098</v>
      </c>
      <c r="D3634" s="2" t="s">
        <v>2970</v>
      </c>
      <c r="G3634" s="12"/>
      <c r="H3634" s="12"/>
      <c r="I3634" s="8"/>
      <c r="J3634" s="12"/>
      <c r="K3634" s="12"/>
      <c r="O3634" s="33"/>
      <c r="P3634" s="10"/>
      <c r="Q3634" s="10" t="s">
        <v>1860</v>
      </c>
      <c r="R3634" s="10"/>
      <c r="S3634" s="10"/>
      <c r="T3634" s="10" t="s">
        <v>1860</v>
      </c>
      <c r="U3634" s="10" t="s">
        <v>1860</v>
      </c>
      <c r="V3634" s="10"/>
      <c r="W3634" s="10"/>
      <c r="X3634" s="10"/>
      <c r="Y3634" s="10"/>
      <c r="Z3634" s="10"/>
      <c r="AA3634" s="10"/>
      <c r="AB3634" s="10"/>
      <c r="AE3634" s="12">
        <f>IFERROR(FLOOR(Table_Books[[#This Row],[Published_Date]],10), 0)</f>
        <v>0</v>
      </c>
      <c r="AF3634" s="2">
        <f>IFERROR(CEILING(VALUE(LEFT(Table_Books[[#This Row],[Published_Date]],FIND("-",Table_Books[[#This Row],[Published_Date]]&amp;"-")-1))/100, 1), 0)</f>
        <v>0</v>
      </c>
      <c r="AJ3634" s="2" t="s">
        <v>16093</v>
      </c>
      <c r="AK3634" s="2" t="str">
        <f>Table_Books[[#This Row],[Title]]&amp;"_"&amp;Table_Books[[#This Row],[Author]]</f>
        <v>Félicien Rops: Temptations_Various</v>
      </c>
      <c r="AL3634" s="2" t="str">
        <f>Table_Books[[#This Row],[Author]]&amp;"_"&amp;Table_Books[[#This Row],[Title]]</f>
        <v>Various_Félicien Rops: Temptations</v>
      </c>
      <c r="AM3634" s="2" t="str">
        <f>Table_Books[[#This Row],[Title]]&amp;" by "&amp;Table_Books[[#This Row],[Author]]</f>
        <v>Félicien Rops: Temptations by Various</v>
      </c>
    </row>
    <row r="3635" spans="1:39" x14ac:dyDescent="0.35">
      <c r="A3635" s="7" t="str">
        <f>"B-" &amp; UPPER(TRIM(Table_Books[[#This Row],[Title]])) &amp; "|" &amp; UPPER(TRIM(Table_Books[[#This Row],[Author]]))</f>
        <v>B-LITERARY HAUNTINGS: A GHOST STORY GAZETTEER|VARIOUS</v>
      </c>
      <c r="B3635" s="28" t="str">
        <f>IF(COUNTIFS(Table_Books[Hash_ID],Table_Books[[#This Row],[Hash_ID]])&gt;1,"Y","N")</f>
        <v>N</v>
      </c>
      <c r="C3635" s="2" t="s">
        <v>8088</v>
      </c>
      <c r="D3635" s="2" t="s">
        <v>2970</v>
      </c>
      <c r="G3635" s="12"/>
      <c r="H3635" s="12"/>
      <c r="I3635" s="8"/>
      <c r="J3635" s="12"/>
      <c r="K3635" s="12"/>
      <c r="O3635" s="33"/>
      <c r="P3635" s="10"/>
      <c r="Q3635" s="10" t="s">
        <v>1860</v>
      </c>
      <c r="R3635" s="10"/>
      <c r="S3635" s="10"/>
      <c r="T3635" s="10" t="s">
        <v>1860</v>
      </c>
      <c r="U3635" s="10" t="s">
        <v>1860</v>
      </c>
      <c r="V3635" s="10"/>
      <c r="W3635" s="10"/>
      <c r="X3635" s="10"/>
      <c r="Y3635" s="10"/>
      <c r="Z3635" s="10"/>
      <c r="AA3635" s="10"/>
      <c r="AB3635" s="10"/>
      <c r="AE3635" s="12">
        <f>IFERROR(FLOOR(Table_Books[[#This Row],[Published_Date]],10), 0)</f>
        <v>0</v>
      </c>
      <c r="AF3635" s="2">
        <f>IFERROR(CEILING(VALUE(LEFT(Table_Books[[#This Row],[Published_Date]],FIND("-",Table_Books[[#This Row],[Published_Date]]&amp;"-")-1))/100, 1), 0)</f>
        <v>0</v>
      </c>
      <c r="AK3635" s="2" t="str">
        <f>Table_Books[[#This Row],[Title]]&amp;"_"&amp;Table_Books[[#This Row],[Author]]</f>
        <v>Literary Hauntings: A Ghost Story Gazetteer_Various</v>
      </c>
      <c r="AL3635" s="2" t="str">
        <f>Table_Books[[#This Row],[Author]]&amp;"_"&amp;Table_Books[[#This Row],[Title]]</f>
        <v>Various_Literary Hauntings: A Ghost Story Gazetteer</v>
      </c>
      <c r="AM3635" s="2" t="str">
        <f>Table_Books[[#This Row],[Title]]&amp;" by "&amp;Table_Books[[#This Row],[Author]]</f>
        <v>Literary Hauntings: A Ghost Story Gazetteer by Various</v>
      </c>
    </row>
    <row r="3636" spans="1:39" x14ac:dyDescent="0.35">
      <c r="A3636" s="7" t="str">
        <f>"B-" &amp; UPPER(TRIM(Table_Books[[#This Row],[Title]])) &amp; "|" &amp; UPPER(TRIM(Table_Books[[#This Row],[Author]]))</f>
        <v>B-STRANGE TALES|VARIOUS</v>
      </c>
      <c r="B3636" s="28" t="str">
        <f>IF(COUNTIFS(Table_Books[Hash_ID],Table_Books[[#This Row],[Hash_ID]])&gt;1,"Y","N")</f>
        <v>N</v>
      </c>
      <c r="C3636" s="2" t="s">
        <v>8020</v>
      </c>
      <c r="D3636" s="2" t="s">
        <v>2970</v>
      </c>
      <c r="G3636" s="12"/>
      <c r="H3636" s="12">
        <v>2003</v>
      </c>
      <c r="I3636" s="8" t="s">
        <v>7930</v>
      </c>
      <c r="J3636" s="12"/>
      <c r="K3636" s="12"/>
      <c r="O3636" s="33"/>
      <c r="P3636" s="10"/>
      <c r="Q3636" s="10" t="s">
        <v>1860</v>
      </c>
      <c r="R3636" s="10"/>
      <c r="S3636" s="10"/>
      <c r="T3636" s="10" t="s">
        <v>1860</v>
      </c>
      <c r="U3636" s="10" t="s">
        <v>1860</v>
      </c>
      <c r="V3636" s="10"/>
      <c r="W3636" s="10"/>
      <c r="X3636" s="10"/>
      <c r="Y3636" s="10"/>
      <c r="Z3636" s="10"/>
      <c r="AA3636" s="10"/>
      <c r="AB3636" s="10"/>
      <c r="AE3636" s="12">
        <f>IFERROR(FLOOR(Table_Books[[#This Row],[Published_Date]],10), 0)</f>
        <v>0</v>
      </c>
      <c r="AF3636" s="2">
        <f>IFERROR(CEILING(VALUE(LEFT(Table_Books[[#This Row],[Published_Date]],FIND("-",Table_Books[[#This Row],[Published_Date]]&amp;"-")-1))/100, 1), 0)</f>
        <v>0</v>
      </c>
      <c r="AK3636" s="2" t="str">
        <f>Table_Books[[#This Row],[Title]]&amp;"_"&amp;Table_Books[[#This Row],[Author]]</f>
        <v>Strange Tales_Various</v>
      </c>
      <c r="AL3636" s="2" t="str">
        <f>Table_Books[[#This Row],[Author]]&amp;"_"&amp;Table_Books[[#This Row],[Title]]</f>
        <v>Various_Strange Tales</v>
      </c>
      <c r="AM3636" s="2" t="str">
        <f>Table_Books[[#This Row],[Title]]&amp;" by "&amp;Table_Books[[#This Row],[Author]]</f>
        <v>Strange Tales by Various</v>
      </c>
    </row>
    <row r="3637" spans="1:39" x14ac:dyDescent="0.35">
      <c r="A3637" s="7" t="str">
        <f>"B-" &amp; UPPER(TRIM(Table_Books[[#This Row],[Title]])) &amp; "|" &amp; UPPER(TRIM(Table_Books[[#This Row],[Author]]))</f>
        <v>B-STRANGE TALES II|VARIOUS</v>
      </c>
      <c r="B3637" s="28" t="str">
        <f>IF(COUNTIFS(Table_Books[Hash_ID],Table_Books[[#This Row],[Hash_ID]])&gt;1,"Y","N")</f>
        <v>N</v>
      </c>
      <c r="C3637" s="2" t="s">
        <v>8043</v>
      </c>
      <c r="D3637" s="2" t="s">
        <v>2970</v>
      </c>
      <c r="G3637" s="12"/>
      <c r="H3637" s="12">
        <v>2007</v>
      </c>
      <c r="I3637" s="8" t="s">
        <v>7930</v>
      </c>
      <c r="J3637" s="12"/>
      <c r="K3637" s="12"/>
      <c r="O3637" s="33"/>
      <c r="P3637" s="10"/>
      <c r="Q3637" s="10" t="s">
        <v>1860</v>
      </c>
      <c r="R3637" s="10"/>
      <c r="S3637" s="10"/>
      <c r="T3637" s="10" t="s">
        <v>1860</v>
      </c>
      <c r="U3637" s="10" t="s">
        <v>1860</v>
      </c>
      <c r="V3637" s="10"/>
      <c r="W3637" s="10"/>
      <c r="X3637" s="10"/>
      <c r="Y3637" s="10"/>
      <c r="Z3637" s="10"/>
      <c r="AA3637" s="10"/>
      <c r="AB3637" s="10"/>
      <c r="AE3637" s="12">
        <f>IFERROR(FLOOR(Table_Books[[#This Row],[Published_Date]],10), 0)</f>
        <v>0</v>
      </c>
      <c r="AF3637" s="2">
        <f>IFERROR(CEILING(VALUE(LEFT(Table_Books[[#This Row],[Published_Date]],FIND("-",Table_Books[[#This Row],[Published_Date]]&amp;"-")-1))/100, 1), 0)</f>
        <v>0</v>
      </c>
      <c r="AK3637" s="2" t="str">
        <f>Table_Books[[#This Row],[Title]]&amp;"_"&amp;Table_Books[[#This Row],[Author]]</f>
        <v>Strange Tales II_Various</v>
      </c>
      <c r="AL3637" s="2" t="str">
        <f>Table_Books[[#This Row],[Author]]&amp;"_"&amp;Table_Books[[#This Row],[Title]]</f>
        <v>Various_Strange Tales II</v>
      </c>
      <c r="AM3637" s="2" t="str">
        <f>Table_Books[[#This Row],[Title]]&amp;" by "&amp;Table_Books[[#This Row],[Author]]</f>
        <v>Strange Tales II by Various</v>
      </c>
    </row>
    <row r="3638" spans="1:39" x14ac:dyDescent="0.35">
      <c r="A3638" s="7" t="str">
        <f>"B-" &amp; UPPER(TRIM(Table_Books[[#This Row],[Title]])) &amp; "|" &amp; UPPER(TRIM(Table_Books[[#This Row],[Author]]))</f>
        <v>B-STRANGE TALES III|VARIOUS</v>
      </c>
      <c r="B3638" s="28" t="str">
        <f>IF(COUNTIFS(Table_Books[Hash_ID],Table_Books[[#This Row],[Hash_ID]])&gt;1,"Y","N")</f>
        <v>N</v>
      </c>
      <c r="C3638" s="2" t="s">
        <v>8055</v>
      </c>
      <c r="D3638" s="2" t="s">
        <v>2970</v>
      </c>
      <c r="G3638" s="12"/>
      <c r="H3638" s="12">
        <v>2009</v>
      </c>
      <c r="I3638" s="8" t="s">
        <v>7930</v>
      </c>
      <c r="J3638" s="12"/>
      <c r="K3638" s="12"/>
      <c r="O3638" s="33"/>
      <c r="P3638" s="10"/>
      <c r="Q3638" s="10" t="s">
        <v>1860</v>
      </c>
      <c r="R3638" s="10"/>
      <c r="S3638" s="10"/>
      <c r="T3638" s="10" t="s">
        <v>1860</v>
      </c>
      <c r="U3638" s="10" t="s">
        <v>1860</v>
      </c>
      <c r="V3638" s="10"/>
      <c r="W3638" s="10"/>
      <c r="X3638" s="10"/>
      <c r="Y3638" s="10"/>
      <c r="Z3638" s="10"/>
      <c r="AA3638" s="10"/>
      <c r="AB3638" s="10"/>
      <c r="AE3638" s="12">
        <f>IFERROR(FLOOR(Table_Books[[#This Row],[Published_Date]],10), 0)</f>
        <v>0</v>
      </c>
      <c r="AF3638" s="2">
        <f>IFERROR(CEILING(VALUE(LEFT(Table_Books[[#This Row],[Published_Date]],FIND("-",Table_Books[[#This Row],[Published_Date]]&amp;"-")-1))/100, 1), 0)</f>
        <v>0</v>
      </c>
      <c r="AK3638" s="2" t="str">
        <f>Table_Books[[#This Row],[Title]]&amp;"_"&amp;Table_Books[[#This Row],[Author]]</f>
        <v>Strange Tales III_Various</v>
      </c>
      <c r="AL3638" s="2" t="str">
        <f>Table_Books[[#This Row],[Author]]&amp;"_"&amp;Table_Books[[#This Row],[Title]]</f>
        <v>Various_Strange Tales III</v>
      </c>
      <c r="AM3638" s="2" t="str">
        <f>Table_Books[[#This Row],[Title]]&amp;" by "&amp;Table_Books[[#This Row],[Author]]</f>
        <v>Strange Tales III by Various</v>
      </c>
    </row>
    <row r="3639" spans="1:39" x14ac:dyDescent="0.35">
      <c r="A3639" s="7" t="str">
        <f>"B-" &amp; UPPER(TRIM(Table_Books[[#This Row],[Title]])) &amp; "|" &amp; UPPER(TRIM(Table_Books[[#This Row],[Author]]))</f>
        <v>B-STRANGE TALES: TARTARUS PRESS AT 30|VARIOUS</v>
      </c>
      <c r="B3639" s="28" t="str">
        <f>IF(COUNTIFS(Table_Books[Hash_ID],Table_Books[[#This Row],[Hash_ID]])&gt;1,"Y","N")</f>
        <v>N</v>
      </c>
      <c r="C3639" s="2" t="s">
        <v>8072</v>
      </c>
      <c r="D3639" s="2" t="s">
        <v>2970</v>
      </c>
      <c r="G3639" s="12"/>
      <c r="H3639" s="12">
        <v>2020</v>
      </c>
      <c r="I3639" s="8" t="s">
        <v>7930</v>
      </c>
      <c r="J3639" s="12"/>
      <c r="K3639" s="12"/>
      <c r="O3639" s="33"/>
      <c r="P3639" s="10"/>
      <c r="Q3639" s="10" t="s">
        <v>1860</v>
      </c>
      <c r="R3639" s="10"/>
      <c r="S3639" s="10"/>
      <c r="T3639" s="10" t="s">
        <v>1860</v>
      </c>
      <c r="U3639" s="10" t="s">
        <v>1860</v>
      </c>
      <c r="V3639" s="10"/>
      <c r="W3639" s="10"/>
      <c r="X3639" s="10"/>
      <c r="Y3639" s="10"/>
      <c r="Z3639" s="10"/>
      <c r="AA3639" s="10"/>
      <c r="AB3639" s="10"/>
      <c r="AE3639" s="12">
        <f>IFERROR(FLOOR(Table_Books[[#This Row],[Published_Date]],10), 0)</f>
        <v>0</v>
      </c>
      <c r="AF3639" s="2">
        <f>IFERROR(CEILING(VALUE(LEFT(Table_Books[[#This Row],[Published_Date]],FIND("-",Table_Books[[#This Row],[Published_Date]]&amp;"-")-1))/100, 1), 0)</f>
        <v>0</v>
      </c>
      <c r="AK3639" s="2" t="str">
        <f>Table_Books[[#This Row],[Title]]&amp;"_"&amp;Table_Books[[#This Row],[Author]]</f>
        <v>Strange Tales: Tartarus Press at 30_Various</v>
      </c>
      <c r="AL3639" s="2" t="str">
        <f>Table_Books[[#This Row],[Author]]&amp;"_"&amp;Table_Books[[#This Row],[Title]]</f>
        <v>Various_Strange Tales: Tartarus Press at 30</v>
      </c>
      <c r="AM3639" s="2" t="str">
        <f>Table_Books[[#This Row],[Title]]&amp;" by "&amp;Table_Books[[#This Row],[Author]]</f>
        <v>Strange Tales: Tartarus Press at 30 by Various</v>
      </c>
    </row>
    <row r="3640" spans="1:39" x14ac:dyDescent="0.35">
      <c r="A3640" s="7" t="str">
        <f>"B-" &amp; UPPER(TRIM(Table_Books[[#This Row],[Title]])) &amp; "|" &amp; UPPER(TRIM(Table_Books[[#This Row],[Author]]))</f>
        <v>B-SYMBOLISM AND MUSIC: THE VISUAL HARMONY|VARIOUS</v>
      </c>
      <c r="B3640" s="28" t="str">
        <f>IF(COUNTIFS(Table_Books[Hash_ID],Table_Books[[#This Row],[Hash_ID]])&gt;1,"Y","N")</f>
        <v>N</v>
      </c>
      <c r="C3640" s="2" t="s">
        <v>16170</v>
      </c>
      <c r="D3640" s="2" t="s">
        <v>2970</v>
      </c>
      <c r="G3640" s="12"/>
      <c r="H3640" s="12"/>
      <c r="I3640" s="8"/>
      <c r="J3640" s="12"/>
      <c r="K3640" s="12"/>
      <c r="O3640" s="33"/>
      <c r="P3640" s="10"/>
      <c r="Q3640" s="10" t="s">
        <v>1860</v>
      </c>
      <c r="R3640" s="10"/>
      <c r="S3640" s="10"/>
      <c r="T3640" s="10" t="s">
        <v>1860</v>
      </c>
      <c r="U3640" s="10" t="s">
        <v>1860</v>
      </c>
      <c r="V3640" s="10"/>
      <c r="W3640" s="10"/>
      <c r="X3640" s="10"/>
      <c r="Y3640" s="10"/>
      <c r="Z3640" s="10"/>
      <c r="AA3640" s="10"/>
      <c r="AB3640" s="10"/>
      <c r="AE3640" s="12">
        <f>IFERROR(FLOOR(Table_Books[[#This Row],[Published_Date]],10), 0)</f>
        <v>0</v>
      </c>
      <c r="AF3640" s="2">
        <f>IFERROR(CEILING(VALUE(LEFT(Table_Books[[#This Row],[Published_Date]],FIND("-",Table_Books[[#This Row],[Published_Date]]&amp;"-")-1))/100, 1), 0)</f>
        <v>0</v>
      </c>
      <c r="AJ3640" s="2" t="s">
        <v>16093</v>
      </c>
      <c r="AK3640" s="2" t="str">
        <f>Table_Books[[#This Row],[Title]]&amp;"_"&amp;Table_Books[[#This Row],[Author]]</f>
        <v>Symbolism and Music: The Visual Harmony_Various</v>
      </c>
      <c r="AL3640" s="2" t="str">
        <f>Table_Books[[#This Row],[Author]]&amp;"_"&amp;Table_Books[[#This Row],[Title]]</f>
        <v>Various_Symbolism and Music: The Visual Harmony</v>
      </c>
      <c r="AM3640" s="2" t="str">
        <f>Table_Books[[#This Row],[Title]]&amp;" by "&amp;Table_Books[[#This Row],[Author]]</f>
        <v>Symbolism and Music: The Visual Harmony by Various</v>
      </c>
    </row>
    <row r="3641" spans="1:39" x14ac:dyDescent="0.35">
      <c r="A3641" s="7" t="str">
        <f>"B-" &amp; UPPER(TRIM(Table_Books[[#This Row],[Title]])) &amp; "|" &amp; UPPER(TRIM(Table_Books[[#This Row],[Author]]))</f>
        <v>B-SYMBOLISM AND THE OCCULT: ESOTERIC THEMES IN ART|VARIOUS</v>
      </c>
      <c r="B3641" s="28" t="str">
        <f>IF(COUNTIFS(Table_Books[Hash_ID],Table_Books[[#This Row],[Hash_ID]])&gt;1,"Y","N")</f>
        <v>N</v>
      </c>
      <c r="C3641" s="2" t="s">
        <v>16157</v>
      </c>
      <c r="D3641" s="2" t="s">
        <v>2970</v>
      </c>
      <c r="G3641" s="12"/>
      <c r="H3641" s="12"/>
      <c r="I3641" s="8"/>
      <c r="J3641" s="12"/>
      <c r="K3641" s="12"/>
      <c r="O3641" s="33"/>
      <c r="P3641" s="10"/>
      <c r="Q3641" s="10" t="s">
        <v>1860</v>
      </c>
      <c r="R3641" s="10"/>
      <c r="S3641" s="10"/>
      <c r="T3641" s="10" t="s">
        <v>1860</v>
      </c>
      <c r="U3641" s="10" t="s">
        <v>1860</v>
      </c>
      <c r="V3641" s="10"/>
      <c r="W3641" s="10"/>
      <c r="X3641" s="10"/>
      <c r="Y3641" s="10"/>
      <c r="Z3641" s="10"/>
      <c r="AA3641" s="10"/>
      <c r="AB3641" s="10"/>
      <c r="AE3641" s="12">
        <f>IFERROR(FLOOR(Table_Books[[#This Row],[Published_Date]],10), 0)</f>
        <v>0</v>
      </c>
      <c r="AF3641" s="2">
        <f>IFERROR(CEILING(VALUE(LEFT(Table_Books[[#This Row],[Published_Date]],FIND("-",Table_Books[[#This Row],[Published_Date]]&amp;"-")-1))/100, 1), 0)</f>
        <v>0</v>
      </c>
      <c r="AJ3641" s="2" t="s">
        <v>16093</v>
      </c>
      <c r="AK3641" s="2" t="str">
        <f>Table_Books[[#This Row],[Title]]&amp;"_"&amp;Table_Books[[#This Row],[Author]]</f>
        <v>Symbolism and the Occult: Esoteric Themes in Art_Various</v>
      </c>
      <c r="AL3641" s="2" t="str">
        <f>Table_Books[[#This Row],[Author]]&amp;"_"&amp;Table_Books[[#This Row],[Title]]</f>
        <v>Various_Symbolism and the Occult: Esoteric Themes in Art</v>
      </c>
      <c r="AM3641" s="2" t="str">
        <f>Table_Books[[#This Row],[Title]]&amp;" by "&amp;Table_Books[[#This Row],[Author]]</f>
        <v>Symbolism and the Occult: Esoteric Themes in Art by Various</v>
      </c>
    </row>
    <row r="3642" spans="1:39" x14ac:dyDescent="0.35">
      <c r="A3642" s="7" t="str">
        <f>"B-" &amp; UPPER(TRIM(Table_Books[[#This Row],[Title]])) &amp; "|" &amp; UPPER(TRIM(Table_Books[[#This Row],[Author]]))</f>
        <v>B-SYMBOLIST INTERIORS: THE ARTISTIC HOME|VARIOUS</v>
      </c>
      <c r="B3642" s="28" t="str">
        <f>IF(COUNTIFS(Table_Books[Hash_ID],Table_Books[[#This Row],[Hash_ID]])&gt;1,"Y","N")</f>
        <v>N</v>
      </c>
      <c r="C3642" s="2" t="s">
        <v>16176</v>
      </c>
      <c r="D3642" s="2" t="s">
        <v>2970</v>
      </c>
      <c r="G3642" s="12"/>
      <c r="H3642" s="12"/>
      <c r="I3642" s="8"/>
      <c r="J3642" s="12"/>
      <c r="K3642" s="12"/>
      <c r="O3642" s="33"/>
      <c r="P3642" s="10"/>
      <c r="Q3642" s="10" t="s">
        <v>1860</v>
      </c>
      <c r="R3642" s="10"/>
      <c r="S3642" s="10"/>
      <c r="T3642" s="10" t="s">
        <v>1860</v>
      </c>
      <c r="U3642" s="10" t="s">
        <v>1860</v>
      </c>
      <c r="V3642" s="10"/>
      <c r="W3642" s="10"/>
      <c r="X3642" s="10"/>
      <c r="Y3642" s="10"/>
      <c r="Z3642" s="10"/>
      <c r="AA3642" s="10"/>
      <c r="AB3642" s="10"/>
      <c r="AE3642" s="12">
        <f>IFERROR(FLOOR(Table_Books[[#This Row],[Published_Date]],10), 0)</f>
        <v>0</v>
      </c>
      <c r="AF3642" s="2">
        <f>IFERROR(CEILING(VALUE(LEFT(Table_Books[[#This Row],[Published_Date]],FIND("-",Table_Books[[#This Row],[Published_Date]]&amp;"-")-1))/100, 1), 0)</f>
        <v>0</v>
      </c>
      <c r="AJ3642" s="2" t="s">
        <v>16093</v>
      </c>
      <c r="AK3642" s="2" t="str">
        <f>Table_Books[[#This Row],[Title]]&amp;"_"&amp;Table_Books[[#This Row],[Author]]</f>
        <v>Symbolist Interiors: The Artistic Home_Various</v>
      </c>
      <c r="AL3642" s="2" t="str">
        <f>Table_Books[[#This Row],[Author]]&amp;"_"&amp;Table_Books[[#This Row],[Title]]</f>
        <v>Various_Symbolist Interiors: The Artistic Home</v>
      </c>
      <c r="AM3642" s="2" t="str">
        <f>Table_Books[[#This Row],[Title]]&amp;" by "&amp;Table_Books[[#This Row],[Author]]</f>
        <v>Symbolist Interiors: The Artistic Home by Various</v>
      </c>
    </row>
    <row r="3643" spans="1:39" x14ac:dyDescent="0.35">
      <c r="A3643" s="7" t="str">
        <f>"B-" &amp; UPPER(TRIM(Table_Books[[#This Row],[Title]])) &amp; "|" &amp; UPPER(TRIM(Table_Books[[#This Row],[Author]]))</f>
        <v>B-SYMBOLIST STILL LIFE: OBJECTS AND ALLEGORIES|VARIOUS</v>
      </c>
      <c r="B3643" s="28" t="str">
        <f>IF(COUNTIFS(Table_Books[Hash_ID],Table_Books[[#This Row],[Hash_ID]])&gt;1,"Y","N")</f>
        <v>N</v>
      </c>
      <c r="C3643" s="2" t="s">
        <v>16162</v>
      </c>
      <c r="D3643" s="2" t="s">
        <v>2970</v>
      </c>
      <c r="G3643" s="12"/>
      <c r="H3643" s="12"/>
      <c r="I3643" s="8"/>
      <c r="J3643" s="12"/>
      <c r="K3643" s="12"/>
      <c r="O3643" s="33"/>
      <c r="P3643" s="10"/>
      <c r="Q3643" s="10" t="s">
        <v>1860</v>
      </c>
      <c r="R3643" s="10"/>
      <c r="S3643" s="10"/>
      <c r="T3643" s="10" t="s">
        <v>1860</v>
      </c>
      <c r="U3643" s="10" t="s">
        <v>1860</v>
      </c>
      <c r="V3643" s="10"/>
      <c r="W3643" s="10"/>
      <c r="X3643" s="10"/>
      <c r="Y3643" s="10"/>
      <c r="Z3643" s="10"/>
      <c r="AA3643" s="10"/>
      <c r="AB3643" s="10"/>
      <c r="AE3643" s="12">
        <f>IFERROR(FLOOR(Table_Books[[#This Row],[Published_Date]],10), 0)</f>
        <v>0</v>
      </c>
      <c r="AF3643" s="2">
        <f>IFERROR(CEILING(VALUE(LEFT(Table_Books[[#This Row],[Published_Date]],FIND("-",Table_Books[[#This Row],[Published_Date]]&amp;"-")-1))/100, 1), 0)</f>
        <v>0</v>
      </c>
      <c r="AJ3643" s="2" t="s">
        <v>16093</v>
      </c>
      <c r="AK3643" s="2" t="str">
        <f>Table_Books[[#This Row],[Title]]&amp;"_"&amp;Table_Books[[#This Row],[Author]]</f>
        <v>Symbolist Still Life: Objects and Allegories_Various</v>
      </c>
      <c r="AL3643" s="2" t="str">
        <f>Table_Books[[#This Row],[Author]]&amp;"_"&amp;Table_Books[[#This Row],[Title]]</f>
        <v>Various_Symbolist Still Life: Objects and Allegories</v>
      </c>
      <c r="AM3643" s="2" t="str">
        <f>Table_Books[[#This Row],[Title]]&amp;" by "&amp;Table_Books[[#This Row],[Author]]</f>
        <v>Symbolist Still Life: Objects and Allegories by Various</v>
      </c>
    </row>
    <row r="3644" spans="1:39" ht="43.5" x14ac:dyDescent="0.35">
      <c r="A3644" s="7" t="str">
        <f>"B-" &amp; UPPER(TRIM(Table_Books[[#This Row],[Title]])) &amp; "|" &amp; UPPER(TRIM(Table_Books[[#This Row],[Author]]))</f>
        <v>B-THE EYES OF WAR: A HISTORY OF WAR THROUGH PHOTOGRAPHY|VARIOUS</v>
      </c>
      <c r="B3644" s="28" t="str">
        <f>IF(COUNTIFS(Table_Books[Hash_ID],Table_Books[[#This Row],[Hash_ID]])&gt;1,"Y","N")</f>
        <v>N</v>
      </c>
      <c r="C3644" s="2" t="s">
        <v>16071</v>
      </c>
      <c r="D3644" s="2" t="s">
        <v>2970</v>
      </c>
      <c r="G3644" s="12"/>
      <c r="H3644" s="12"/>
      <c r="I3644" s="8" t="s">
        <v>15819</v>
      </c>
      <c r="J3644" s="12"/>
      <c r="K3644" s="12"/>
      <c r="O3644" s="33"/>
      <c r="P3644" s="10"/>
      <c r="Q3644" s="10" t="s">
        <v>1860</v>
      </c>
      <c r="R3644" s="10"/>
      <c r="S3644" s="10"/>
      <c r="T3644" s="10" t="s">
        <v>1860</v>
      </c>
      <c r="U3644" s="10" t="s">
        <v>1860</v>
      </c>
      <c r="V3644" s="10"/>
      <c r="W3644" s="10"/>
      <c r="X3644" s="10"/>
      <c r="Y3644" s="10"/>
      <c r="Z3644" s="10"/>
      <c r="AA3644" s="10"/>
      <c r="AB3644" s="10"/>
      <c r="AE3644" s="12">
        <f>IFERROR(FLOOR(Table_Books[[#This Row],[Published_Date]],10), 0)</f>
        <v>0</v>
      </c>
      <c r="AF3644" s="2">
        <f>IFERROR(CEILING(VALUE(LEFT(Table_Books[[#This Row],[Published_Date]],FIND("-",Table_Books[[#This Row],[Published_Date]]&amp;"-")-1))/100, 1), 0)</f>
        <v>0</v>
      </c>
      <c r="AJ3644" s="2" t="s">
        <v>16089</v>
      </c>
      <c r="AK3644" s="2" t="str">
        <f>Table_Books[[#This Row],[Title]]&amp;"_"&amp;Table_Books[[#This Row],[Author]]</f>
        <v>The Eyes of War: A History of War Through Photography_Various</v>
      </c>
      <c r="AL3644" s="2" t="str">
        <f>Table_Books[[#This Row],[Author]]&amp;"_"&amp;Table_Books[[#This Row],[Title]]</f>
        <v>Various_The Eyes of War: A History of War Through Photography</v>
      </c>
      <c r="AM3644" s="2" t="str">
        <f>Table_Books[[#This Row],[Title]]&amp;" by "&amp;Table_Books[[#This Row],[Author]]</f>
        <v>The Eyes of War: A History of War Through Photography by Various</v>
      </c>
    </row>
    <row r="3645" spans="1:39" x14ac:dyDescent="0.35">
      <c r="A3645" s="7" t="str">
        <f>"B-" &amp; UPPER(TRIM(Table_Books[[#This Row],[Title]])) &amp; "|" &amp; UPPER(TRIM(Table_Books[[#This Row],[Author]]))</f>
        <v>B-THE SYMBOLIST BOOK: ILLUSTRATIONS AND TEXTS|VARIOUS</v>
      </c>
      <c r="B3645" s="28" t="str">
        <f>IF(COUNTIFS(Table_Books[Hash_ID],Table_Books[[#This Row],[Hash_ID]])&gt;1,"Y","N")</f>
        <v>N</v>
      </c>
      <c r="C3645" s="2" t="s">
        <v>16151</v>
      </c>
      <c r="D3645" s="2" t="s">
        <v>2970</v>
      </c>
      <c r="G3645" s="12"/>
      <c r="H3645" s="12"/>
      <c r="I3645" s="8"/>
      <c r="J3645" s="12"/>
      <c r="K3645" s="12"/>
      <c r="O3645" s="33"/>
      <c r="P3645" s="10"/>
      <c r="Q3645" s="10" t="s">
        <v>1860</v>
      </c>
      <c r="R3645" s="10"/>
      <c r="S3645" s="10"/>
      <c r="T3645" s="10" t="s">
        <v>1860</v>
      </c>
      <c r="U3645" s="10" t="s">
        <v>1860</v>
      </c>
      <c r="V3645" s="10"/>
      <c r="W3645" s="10"/>
      <c r="X3645" s="10"/>
      <c r="Y3645" s="10"/>
      <c r="Z3645" s="10"/>
      <c r="AA3645" s="10"/>
      <c r="AB3645" s="10"/>
      <c r="AE3645" s="12">
        <f>IFERROR(FLOOR(Table_Books[[#This Row],[Published_Date]],10), 0)</f>
        <v>0</v>
      </c>
      <c r="AF3645" s="2">
        <f>IFERROR(CEILING(VALUE(LEFT(Table_Books[[#This Row],[Published_Date]],FIND("-",Table_Books[[#This Row],[Published_Date]]&amp;"-")-1))/100, 1), 0)</f>
        <v>0</v>
      </c>
      <c r="AJ3645" s="2" t="s">
        <v>16093</v>
      </c>
      <c r="AK3645" s="2" t="str">
        <f>Table_Books[[#This Row],[Title]]&amp;"_"&amp;Table_Books[[#This Row],[Author]]</f>
        <v>The Symbolist Book: Illustrations and Texts_Various</v>
      </c>
      <c r="AL3645" s="2" t="str">
        <f>Table_Books[[#This Row],[Author]]&amp;"_"&amp;Table_Books[[#This Row],[Title]]</f>
        <v>Various_The Symbolist Book: Illustrations and Texts</v>
      </c>
      <c r="AM3645" s="2" t="str">
        <f>Table_Books[[#This Row],[Title]]&amp;" by "&amp;Table_Books[[#This Row],[Author]]</f>
        <v>The Symbolist Book: Illustrations and Texts by Various</v>
      </c>
    </row>
    <row r="3646" spans="1:39" x14ac:dyDescent="0.35">
      <c r="A3646" s="7" t="str">
        <f>"B-" &amp; UPPER(TRIM(Table_Books[[#This Row],[Title]])) &amp; "|" &amp; UPPER(TRIM(Table_Books[[#This Row],[Author]]))</f>
        <v>B-THE SYMBOLIST CITY: URBAN IMAGERY IN ART|VARIOUS</v>
      </c>
      <c r="B3646" s="28" t="str">
        <f>IF(COUNTIFS(Table_Books[Hash_ID],Table_Books[[#This Row],[Hash_ID]])&gt;1,"Y","N")</f>
        <v>N</v>
      </c>
      <c r="C3646" s="2" t="s">
        <v>16143</v>
      </c>
      <c r="D3646" s="2" t="s">
        <v>2970</v>
      </c>
      <c r="G3646" s="12"/>
      <c r="H3646" s="12"/>
      <c r="I3646" s="8"/>
      <c r="J3646" s="12"/>
      <c r="K3646" s="12"/>
      <c r="O3646" s="33"/>
      <c r="P3646" s="10"/>
      <c r="Q3646" s="10" t="s">
        <v>1860</v>
      </c>
      <c r="R3646" s="10"/>
      <c r="S3646" s="10"/>
      <c r="T3646" s="10" t="s">
        <v>1860</v>
      </c>
      <c r="U3646" s="10" t="s">
        <v>1860</v>
      </c>
      <c r="V3646" s="10"/>
      <c r="W3646" s="10"/>
      <c r="X3646" s="10"/>
      <c r="Y3646" s="10"/>
      <c r="Z3646" s="10"/>
      <c r="AA3646" s="10"/>
      <c r="AB3646" s="10"/>
      <c r="AE3646" s="12">
        <f>IFERROR(FLOOR(Table_Books[[#This Row],[Published_Date]],10), 0)</f>
        <v>0</v>
      </c>
      <c r="AF3646" s="2">
        <f>IFERROR(CEILING(VALUE(LEFT(Table_Books[[#This Row],[Published_Date]],FIND("-",Table_Books[[#This Row],[Published_Date]]&amp;"-")-1))/100, 1), 0)</f>
        <v>0</v>
      </c>
      <c r="AJ3646" s="2" t="s">
        <v>16093</v>
      </c>
      <c r="AK3646" s="2" t="str">
        <f>Table_Books[[#This Row],[Title]]&amp;"_"&amp;Table_Books[[#This Row],[Author]]</f>
        <v>The Symbolist City: Urban Imagery in Art_Various</v>
      </c>
      <c r="AL3646" s="2" t="str">
        <f>Table_Books[[#This Row],[Author]]&amp;"_"&amp;Table_Books[[#This Row],[Title]]</f>
        <v>Various_The Symbolist City: Urban Imagery in Art</v>
      </c>
      <c r="AM3646" s="2" t="str">
        <f>Table_Books[[#This Row],[Title]]&amp;" by "&amp;Table_Books[[#This Row],[Author]]</f>
        <v>The Symbolist City: Urban Imagery in Art by Various</v>
      </c>
    </row>
    <row r="3647" spans="1:39" x14ac:dyDescent="0.35">
      <c r="A3647" s="7" t="str">
        <f>"B-" &amp; UPPER(TRIM(Table_Books[[#This Row],[Title]])) &amp; "|" &amp; UPPER(TRIM(Table_Books[[#This Row],[Author]]))</f>
        <v>B-THE SYMBOLIST GARDEN: NATURE AND IMAGINATION|VARIOUS</v>
      </c>
      <c r="B3647" s="28" t="str">
        <f>IF(COUNTIFS(Table_Books[Hash_ID],Table_Books[[#This Row],[Hash_ID]])&gt;1,"Y","N")</f>
        <v>N</v>
      </c>
      <c r="C3647" s="2" t="s">
        <v>16171</v>
      </c>
      <c r="D3647" s="2" t="s">
        <v>2970</v>
      </c>
      <c r="G3647" s="12"/>
      <c r="H3647" s="12"/>
      <c r="I3647" s="8"/>
      <c r="J3647" s="12"/>
      <c r="K3647" s="12"/>
      <c r="O3647" s="33"/>
      <c r="P3647" s="10"/>
      <c r="Q3647" s="10" t="s">
        <v>1860</v>
      </c>
      <c r="R3647" s="10"/>
      <c r="S3647" s="10"/>
      <c r="T3647" s="10" t="s">
        <v>1860</v>
      </c>
      <c r="U3647" s="10" t="s">
        <v>1860</v>
      </c>
      <c r="V3647" s="10"/>
      <c r="W3647" s="10"/>
      <c r="X3647" s="10"/>
      <c r="Y3647" s="10"/>
      <c r="Z3647" s="10"/>
      <c r="AA3647" s="10"/>
      <c r="AB3647" s="10"/>
      <c r="AE3647" s="12">
        <f>IFERROR(FLOOR(Table_Books[[#This Row],[Published_Date]],10), 0)</f>
        <v>0</v>
      </c>
      <c r="AF3647" s="2">
        <f>IFERROR(CEILING(VALUE(LEFT(Table_Books[[#This Row],[Published_Date]],FIND("-",Table_Books[[#This Row],[Published_Date]]&amp;"-")-1))/100, 1), 0)</f>
        <v>0</v>
      </c>
      <c r="AJ3647" s="2" t="s">
        <v>16093</v>
      </c>
      <c r="AK3647" s="2" t="str">
        <f>Table_Books[[#This Row],[Title]]&amp;"_"&amp;Table_Books[[#This Row],[Author]]</f>
        <v>The Symbolist Garden: Nature and Imagination_Various</v>
      </c>
      <c r="AL3647" s="2" t="str">
        <f>Table_Books[[#This Row],[Author]]&amp;"_"&amp;Table_Books[[#This Row],[Title]]</f>
        <v>Various_The Symbolist Garden: Nature and Imagination</v>
      </c>
      <c r="AM3647" s="2" t="str">
        <f>Table_Books[[#This Row],[Title]]&amp;" by "&amp;Table_Books[[#This Row],[Author]]</f>
        <v>The Symbolist Garden: Nature and Imagination by Various</v>
      </c>
    </row>
    <row r="3648" spans="1:39" x14ac:dyDescent="0.35">
      <c r="A3648" s="7" t="str">
        <f>"B-" &amp; UPPER(TRIM(Table_Books[[#This Row],[Title]])) &amp; "|" &amp; UPPER(TRIM(Table_Books[[#This Row],[Author]]))</f>
        <v>B-THE SYMBOLIST MUSE: ART OF THE EERIE AND FANTASTIC|VARIOUS</v>
      </c>
      <c r="B3648" s="28" t="str">
        <f>IF(COUNTIFS(Table_Books[Hash_ID],Table_Books[[#This Row],[Hash_ID]])&gt;1,"Y","N")</f>
        <v>N</v>
      </c>
      <c r="C3648" s="2" t="s">
        <v>16128</v>
      </c>
      <c r="D3648" s="2" t="s">
        <v>2970</v>
      </c>
      <c r="G3648" s="12"/>
      <c r="H3648" s="12"/>
      <c r="I3648" s="8"/>
      <c r="J3648" s="12"/>
      <c r="K3648" s="12"/>
      <c r="O3648" s="33"/>
      <c r="P3648" s="10"/>
      <c r="Q3648" s="10" t="s">
        <v>1860</v>
      </c>
      <c r="R3648" s="10"/>
      <c r="S3648" s="10"/>
      <c r="T3648" s="10" t="s">
        <v>1860</v>
      </c>
      <c r="U3648" s="10" t="s">
        <v>1860</v>
      </c>
      <c r="V3648" s="10"/>
      <c r="W3648" s="10"/>
      <c r="X3648" s="10"/>
      <c r="Y3648" s="10"/>
      <c r="Z3648" s="10"/>
      <c r="AA3648" s="10"/>
      <c r="AB3648" s="10"/>
      <c r="AE3648" s="12">
        <f>IFERROR(FLOOR(Table_Books[[#This Row],[Published_Date]],10), 0)</f>
        <v>0</v>
      </c>
      <c r="AF3648" s="2">
        <f>IFERROR(CEILING(VALUE(LEFT(Table_Books[[#This Row],[Published_Date]],FIND("-",Table_Books[[#This Row],[Published_Date]]&amp;"-")-1))/100, 1), 0)</f>
        <v>0</v>
      </c>
      <c r="AJ3648" s="2" t="s">
        <v>16093</v>
      </c>
      <c r="AK3648" s="2" t="str">
        <f>Table_Books[[#This Row],[Title]]&amp;"_"&amp;Table_Books[[#This Row],[Author]]</f>
        <v>The Symbolist Muse: Art of the Eerie and Fantastic_Various</v>
      </c>
      <c r="AL3648" s="2" t="str">
        <f>Table_Books[[#This Row],[Author]]&amp;"_"&amp;Table_Books[[#This Row],[Title]]</f>
        <v>Various_The Symbolist Muse: Art of the Eerie and Fantastic</v>
      </c>
      <c r="AM3648" s="2" t="str">
        <f>Table_Books[[#This Row],[Title]]&amp;" by "&amp;Table_Books[[#This Row],[Author]]</f>
        <v>The Symbolist Muse: Art of the Eerie and Fantastic by Various</v>
      </c>
    </row>
    <row r="3649" spans="1:41" x14ac:dyDescent="0.35">
      <c r="A3649" s="7" t="str">
        <f>"B-" &amp; UPPER(TRIM(Table_Books[[#This Row],[Title]])) &amp; "|" &amp; UPPER(TRIM(Table_Books[[#This Row],[Author]]))</f>
        <v>B-THE SYMBOLIST NUDE: EROTICISM AND AESTHETICS|VARIOUS</v>
      </c>
      <c r="B3649" s="28" t="str">
        <f>IF(COUNTIFS(Table_Books[Hash_ID],Table_Books[[#This Row],[Hash_ID]])&gt;1,"Y","N")</f>
        <v>N</v>
      </c>
      <c r="C3649" s="2" t="s">
        <v>16158</v>
      </c>
      <c r="D3649" s="2" t="s">
        <v>2970</v>
      </c>
      <c r="G3649" s="12"/>
      <c r="H3649" s="12"/>
      <c r="I3649" s="8"/>
      <c r="J3649" s="12"/>
      <c r="K3649" s="12"/>
      <c r="O3649" s="33"/>
      <c r="P3649" s="10"/>
      <c r="Q3649" s="10" t="s">
        <v>1860</v>
      </c>
      <c r="R3649" s="10"/>
      <c r="S3649" s="10"/>
      <c r="T3649" s="10" t="s">
        <v>1860</v>
      </c>
      <c r="U3649" s="10" t="s">
        <v>1860</v>
      </c>
      <c r="V3649" s="10"/>
      <c r="W3649" s="10"/>
      <c r="X3649" s="10"/>
      <c r="Y3649" s="10"/>
      <c r="Z3649" s="10"/>
      <c r="AA3649" s="10"/>
      <c r="AB3649" s="10"/>
      <c r="AE3649" s="12">
        <f>IFERROR(FLOOR(Table_Books[[#This Row],[Published_Date]],10), 0)</f>
        <v>0</v>
      </c>
      <c r="AF3649" s="2">
        <f>IFERROR(CEILING(VALUE(LEFT(Table_Books[[#This Row],[Published_Date]],FIND("-",Table_Books[[#This Row],[Published_Date]]&amp;"-")-1))/100, 1), 0)</f>
        <v>0</v>
      </c>
      <c r="AJ3649" s="2" t="s">
        <v>16093</v>
      </c>
      <c r="AK3649" s="2" t="str">
        <f>Table_Books[[#This Row],[Title]]&amp;"_"&amp;Table_Books[[#This Row],[Author]]</f>
        <v>The Symbolist Nude: Eroticism and Aesthetics_Various</v>
      </c>
      <c r="AL3649" s="2" t="str">
        <f>Table_Books[[#This Row],[Author]]&amp;"_"&amp;Table_Books[[#This Row],[Title]]</f>
        <v>Various_The Symbolist Nude: Eroticism and Aesthetics</v>
      </c>
      <c r="AM3649" s="2" t="str">
        <f>Table_Books[[#This Row],[Title]]&amp;" by "&amp;Table_Books[[#This Row],[Author]]</f>
        <v>The Symbolist Nude: Eroticism and Aesthetics by Various</v>
      </c>
    </row>
    <row r="3650" spans="1:41" x14ac:dyDescent="0.35">
      <c r="A3650" s="7" t="str">
        <f>"B-" &amp; UPPER(TRIM(Table_Books[[#This Row],[Title]])) &amp; "|" &amp; UPPER(TRIM(Table_Books[[#This Row],[Author]]))</f>
        <v>B-THE SYMBOLIST THEATER: ART AND PERFORMANCE|VARIOUS</v>
      </c>
      <c r="B3650" s="28" t="str">
        <f>IF(COUNTIFS(Table_Books[Hash_ID],Table_Books[[#This Row],[Hash_ID]])&gt;1,"Y","N")</f>
        <v>N</v>
      </c>
      <c r="C3650" s="2" t="s">
        <v>16163</v>
      </c>
      <c r="D3650" s="2" t="s">
        <v>2970</v>
      </c>
      <c r="G3650" s="12"/>
      <c r="H3650" s="12"/>
      <c r="I3650" s="8"/>
      <c r="J3650" s="12"/>
      <c r="K3650" s="12"/>
      <c r="O3650" s="33"/>
      <c r="P3650" s="10"/>
      <c r="Q3650" s="10" t="s">
        <v>1860</v>
      </c>
      <c r="R3650" s="10"/>
      <c r="S3650" s="10"/>
      <c r="T3650" s="10" t="s">
        <v>1860</v>
      </c>
      <c r="U3650" s="10" t="s">
        <v>1860</v>
      </c>
      <c r="V3650" s="10"/>
      <c r="W3650" s="10"/>
      <c r="X3650" s="10"/>
      <c r="Y3650" s="10"/>
      <c r="Z3650" s="10"/>
      <c r="AA3650" s="10"/>
      <c r="AB3650" s="10"/>
      <c r="AE3650" s="12">
        <f>IFERROR(FLOOR(Table_Books[[#This Row],[Published_Date]],10), 0)</f>
        <v>0</v>
      </c>
      <c r="AF3650" s="2">
        <f>IFERROR(CEILING(VALUE(LEFT(Table_Books[[#This Row],[Published_Date]],FIND("-",Table_Books[[#This Row],[Published_Date]]&amp;"-")-1))/100, 1), 0)</f>
        <v>0</v>
      </c>
      <c r="AJ3650" s="2" t="s">
        <v>16093</v>
      </c>
      <c r="AK3650" s="2" t="str">
        <f>Table_Books[[#This Row],[Title]]&amp;"_"&amp;Table_Books[[#This Row],[Author]]</f>
        <v>The Symbolist Theater: Art and Performance_Various</v>
      </c>
      <c r="AL3650" s="2" t="str">
        <f>Table_Books[[#This Row],[Author]]&amp;"_"&amp;Table_Books[[#This Row],[Title]]</f>
        <v>Various_The Symbolist Theater: Art and Performance</v>
      </c>
      <c r="AM3650" s="2" t="str">
        <f>Table_Books[[#This Row],[Title]]&amp;" by "&amp;Table_Books[[#This Row],[Author]]</f>
        <v>The Symbolist Theater: Art and Performance by Various</v>
      </c>
    </row>
    <row r="3651" spans="1:41" x14ac:dyDescent="0.35">
      <c r="A3651" s="7" t="str">
        <f>"B-" &amp; UPPER(TRIM(Table_Books[[#This Row],[Title]])) &amp; "|" &amp; UPPER(TRIM(Table_Books[[#This Row],[Author]]))</f>
        <v>B-UPANISHADS|VARIOUS</v>
      </c>
      <c r="B3651" s="28" t="str">
        <f>IF(COUNTIFS(Table_Books[Hash_ID],Table_Books[[#This Row],[Hash_ID]])&gt;1,"Y","N")</f>
        <v>N</v>
      </c>
      <c r="C3651" s="2" t="s">
        <v>8838</v>
      </c>
      <c r="D3651" s="2" t="s">
        <v>2970</v>
      </c>
      <c r="G3651" s="12" t="s">
        <v>10214</v>
      </c>
      <c r="H3651" s="12"/>
      <c r="I3651" s="8"/>
      <c r="J3651" s="12" t="s">
        <v>10244</v>
      </c>
      <c r="K3651" s="12"/>
      <c r="O3651" s="33"/>
      <c r="P3651" s="10"/>
      <c r="Q3651" s="10" t="s">
        <v>1860</v>
      </c>
      <c r="R3651" s="10"/>
      <c r="S3651" s="10"/>
      <c r="T3651" s="10" t="s">
        <v>1860</v>
      </c>
      <c r="U3651" s="10" t="s">
        <v>1860</v>
      </c>
      <c r="V3651" s="10"/>
      <c r="W3651" s="10"/>
      <c r="X3651" s="10"/>
      <c r="Y3651" s="10"/>
      <c r="Z3651" s="10"/>
      <c r="AA3651" s="10"/>
      <c r="AB3651" s="10"/>
      <c r="AE3651" s="12">
        <f>IFERROR(FLOOR(Table_Books[[#This Row],[Published_Date]],10), 0)</f>
        <v>0</v>
      </c>
      <c r="AF3651" s="2">
        <f>IFERROR(CEILING(VALUE(LEFT(Table_Books[[#This Row],[Published_Date]],FIND("-",Table_Books[[#This Row],[Published_Date]]&amp;"-")-1))/100, 1), 0)</f>
        <v>0</v>
      </c>
      <c r="AG3651" s="2" t="s">
        <v>10350</v>
      </c>
      <c r="AH3651" s="2" t="s">
        <v>4856</v>
      </c>
      <c r="AI3651" s="2" t="s">
        <v>10392</v>
      </c>
      <c r="AK3651" s="2" t="str">
        <f>Table_Books[[#This Row],[Title]]&amp;"_"&amp;Table_Books[[#This Row],[Author]]</f>
        <v>Upanishads_Various</v>
      </c>
      <c r="AL3651" s="2" t="str">
        <f>Table_Books[[#This Row],[Author]]&amp;"_"&amp;Table_Books[[#This Row],[Title]]</f>
        <v>Various_Upanishads</v>
      </c>
      <c r="AM3651" s="2" t="str">
        <f>Table_Books[[#This Row],[Title]]&amp;" by "&amp;Table_Books[[#This Row],[Author]]</f>
        <v>Upanishads by Various</v>
      </c>
    </row>
    <row r="3652" spans="1:41" ht="29" x14ac:dyDescent="0.35">
      <c r="A3652" s="7" t="str">
        <f>"B-" &amp; UPPER(TRIM(Table_Books[[#This Row],[Title]])) &amp; "|" &amp; UPPER(TRIM(Table_Books[[#This Row],[Author]]))</f>
        <v>B-LIVES OF THE MOST EXCELLENT PAINTERS, SCULPTORS, AND ARCHITECTS|VASARI, GIORGIO</v>
      </c>
      <c r="B3652" s="35" t="str">
        <f>IF(COUNTIFS(Table_Books[Hash_ID],Table_Books[[#This Row],[Hash_ID]])&gt;1,"Y","N")</f>
        <v>N</v>
      </c>
      <c r="C3652" s="35" t="s">
        <v>19244</v>
      </c>
      <c r="D3652" s="48" t="s">
        <v>19245</v>
      </c>
      <c r="E3652" s="35"/>
      <c r="F3652" s="35"/>
      <c r="G3652" s="36"/>
      <c r="H3652" s="36"/>
      <c r="I3652" s="37"/>
      <c r="J3652" s="36"/>
      <c r="K3652" s="36"/>
      <c r="L3652" s="35"/>
      <c r="M3652" s="35"/>
      <c r="N3652" s="35"/>
      <c r="O3652" s="38"/>
      <c r="P3652" s="39"/>
      <c r="Q3652" s="10" t="s">
        <v>1860</v>
      </c>
      <c r="R3652" s="39"/>
      <c r="S3652" s="39"/>
      <c r="T3652" s="10" t="s">
        <v>1860</v>
      </c>
      <c r="U3652" s="10" t="s">
        <v>1860</v>
      </c>
      <c r="V3652" s="39"/>
      <c r="W3652" s="39"/>
      <c r="X3652" s="39"/>
      <c r="Y3652" s="39"/>
      <c r="Z3652" s="39"/>
      <c r="AA3652" s="39"/>
      <c r="AB3652" s="39"/>
      <c r="AC3652" s="35"/>
      <c r="AD3652" s="35"/>
      <c r="AE3652" s="36">
        <f>IFERROR(FLOOR(Table_Books[[#This Row],[Published_Date]],10), 0)</f>
        <v>0</v>
      </c>
      <c r="AF3652" s="35">
        <f>IFERROR(CEILING(VALUE(LEFT(Table_Books[[#This Row],[Published_Date]],FIND("-",Table_Books[[#This Row],[Published_Date]]&amp;"-")-1))/100, 1), 0)</f>
        <v>0</v>
      </c>
      <c r="AG3652" s="35"/>
      <c r="AH3652" s="35" t="s">
        <v>21587</v>
      </c>
      <c r="AI3652" s="35"/>
      <c r="AJ3652" s="35"/>
      <c r="AK3652" s="35" t="str">
        <f>Table_Books[[#This Row],[Title]]&amp;"_"&amp;Table_Books[[#This Row],[Author]]</f>
        <v>Lives of the Most Excellent Painters, Sculptors, and Architects_Vasari, Giorgio</v>
      </c>
      <c r="AL3652" s="35" t="str">
        <f>Table_Books[[#This Row],[Author]]&amp;"_"&amp;Table_Books[[#This Row],[Title]]</f>
        <v>Vasari, Giorgio_Lives of the Most Excellent Painters, Sculptors, and Architects</v>
      </c>
      <c r="AM3652" s="35" t="str">
        <f>Table_Books[[#This Row],[Title]]&amp;" by "&amp;Table_Books[[#This Row],[Author]]</f>
        <v>Lives of the Most Excellent Painters, Sculptors, and Architects by Vasari, Giorgio</v>
      </c>
      <c r="AN3652" s="35"/>
      <c r="AO3652" s="35"/>
    </row>
    <row r="3653" spans="1:41" x14ac:dyDescent="0.35">
      <c r="A3653" s="7" t="str">
        <f>"B-" &amp; UPPER(TRIM(Table_Books[[#This Row],[Title]])) &amp; "|" &amp; UPPER(TRIM(Table_Books[[#This Row],[Author]]))</f>
        <v>B-KAMA SUTRA|VATSYAYANA</v>
      </c>
      <c r="B3653" s="35" t="str">
        <f>IF(COUNTIFS(Table_Books[Hash_ID],Table_Books[[#This Row],[Hash_ID]])&gt;1,"Y","N")</f>
        <v>N</v>
      </c>
      <c r="C3653" s="35" t="s">
        <v>18909</v>
      </c>
      <c r="D3653" s="48" t="s">
        <v>18910</v>
      </c>
      <c r="E3653" s="35"/>
      <c r="F3653" s="35"/>
      <c r="G3653" s="36"/>
      <c r="H3653" s="36"/>
      <c r="I3653" s="37"/>
      <c r="J3653" s="36"/>
      <c r="K3653" s="36"/>
      <c r="L3653" s="35"/>
      <c r="M3653" s="35"/>
      <c r="N3653" s="35"/>
      <c r="O3653" s="38"/>
      <c r="P3653" s="39"/>
      <c r="Q3653" s="10" t="s">
        <v>1860</v>
      </c>
      <c r="R3653" s="39"/>
      <c r="S3653" s="39"/>
      <c r="T3653" s="10" t="s">
        <v>1860</v>
      </c>
      <c r="U3653" s="10" t="s">
        <v>1860</v>
      </c>
      <c r="V3653" s="39"/>
      <c r="W3653" s="39"/>
      <c r="X3653" s="39"/>
      <c r="Y3653" s="39"/>
      <c r="Z3653" s="39"/>
      <c r="AA3653" s="39"/>
      <c r="AB3653" s="39"/>
      <c r="AC3653" s="35"/>
      <c r="AD3653" s="35"/>
      <c r="AE3653" s="36">
        <f>IFERROR(FLOOR(Table_Books[[#This Row],[Published_Date]],10), 0)</f>
        <v>0</v>
      </c>
      <c r="AF3653" s="35">
        <f>IFERROR(CEILING(VALUE(LEFT(Table_Books[[#This Row],[Published_Date]],FIND("-",Table_Books[[#This Row],[Published_Date]]&amp;"-")-1))/100, 1), 0)</f>
        <v>0</v>
      </c>
      <c r="AG3653" s="35"/>
      <c r="AH3653" s="35" t="s">
        <v>21578</v>
      </c>
      <c r="AI3653" s="35"/>
      <c r="AJ3653" s="35"/>
      <c r="AK3653" s="35" t="str">
        <f>Table_Books[[#This Row],[Title]]&amp;"_"&amp;Table_Books[[#This Row],[Author]]</f>
        <v>Kama Sutra_Vatsyayana</v>
      </c>
      <c r="AL3653" s="35" t="str">
        <f>Table_Books[[#This Row],[Author]]&amp;"_"&amp;Table_Books[[#This Row],[Title]]</f>
        <v>Vatsyayana_Kama Sutra</v>
      </c>
      <c r="AM3653" s="35" t="str">
        <f>Table_Books[[#This Row],[Title]]&amp;" by "&amp;Table_Books[[#This Row],[Author]]</f>
        <v>Kama Sutra by Vatsyayana</v>
      </c>
      <c r="AN3653" s="35"/>
      <c r="AO3653" s="35"/>
    </row>
    <row r="3654" spans="1:41" x14ac:dyDescent="0.35">
      <c r="A3654" s="7" t="str">
        <f>"B-" &amp; UPPER(TRIM(Table_Books[[#This Row],[Title]])) &amp; "|" &amp; UPPER(TRIM(Table_Books[[#This Row],[Author]]))</f>
        <v>B-POÈMES SATURNIENS|VERLAINE, PAUL</v>
      </c>
      <c r="B3654" s="28" t="str">
        <f>IF(COUNTIFS(Table_Books[Hash_ID],Table_Books[[#This Row],[Hash_ID]])&gt;1,"Y","N")</f>
        <v>N</v>
      </c>
      <c r="C3654" s="2" t="s">
        <v>5938</v>
      </c>
      <c r="D3654" s="2" t="s">
        <v>5998</v>
      </c>
      <c r="G3654" s="12"/>
      <c r="H3654" s="12"/>
      <c r="I3654" s="8"/>
      <c r="J3654" s="12"/>
      <c r="K3654" s="12"/>
      <c r="O3654" s="33"/>
      <c r="P3654" s="10"/>
      <c r="Q3654" s="10" t="s">
        <v>1860</v>
      </c>
      <c r="R3654" s="10"/>
      <c r="S3654" s="10"/>
      <c r="T3654" s="10" t="s">
        <v>1860</v>
      </c>
      <c r="U3654" s="10" t="s">
        <v>1860</v>
      </c>
      <c r="V3654" s="10"/>
      <c r="W3654" s="10"/>
      <c r="X3654" s="10"/>
      <c r="Y3654" s="10"/>
      <c r="Z3654" s="10"/>
      <c r="AA3654" s="10"/>
      <c r="AB3654" s="10"/>
      <c r="AE3654" s="12">
        <f>IFERROR(FLOOR(Table_Books[[#This Row],[Published_Date]],10), 0)</f>
        <v>0</v>
      </c>
      <c r="AF3654" s="2">
        <f>IFERROR(CEILING(VALUE(LEFT(Table_Books[[#This Row],[Published_Date]],FIND("-",Table_Books[[#This Row],[Published_Date]]&amp;"-")-1))/100, 1), 0)</f>
        <v>0</v>
      </c>
      <c r="AK3654" s="2" t="str">
        <f>Table_Books[[#This Row],[Title]]&amp;"_"&amp;Table_Books[[#This Row],[Author]]</f>
        <v>Poèmes saturniens_Verlaine, Paul</v>
      </c>
      <c r="AL3654" s="2" t="str">
        <f>Table_Books[[#This Row],[Author]]&amp;"_"&amp;Table_Books[[#This Row],[Title]]</f>
        <v>Verlaine, Paul_Poèmes saturniens</v>
      </c>
      <c r="AM3654" s="2" t="str">
        <f>Table_Books[[#This Row],[Title]]&amp;" by "&amp;Table_Books[[#This Row],[Author]]</f>
        <v>Poèmes saturniens by Verlaine, Paul</v>
      </c>
    </row>
    <row r="3655" spans="1:41" x14ac:dyDescent="0.35">
      <c r="A3655" s="7" t="str">
        <f>"B-" &amp; UPPER(TRIM(Table_Books[[#This Row],[Title]])) &amp; "|" &amp; UPPER(TRIM(Table_Books[[#This Row],[Author]]))</f>
        <v>B-POEMS (VARIOUS)|VERLAINE, PAUL</v>
      </c>
      <c r="B3655" s="35" t="str">
        <f>IF(COUNTIFS(Table_Books[Hash_ID],Table_Books[[#This Row],[Hash_ID]])&gt;1,"Y","N")</f>
        <v>N</v>
      </c>
      <c r="C3655" s="35" t="s">
        <v>19539</v>
      </c>
      <c r="D3655" s="35" t="s">
        <v>5998</v>
      </c>
      <c r="E3655" s="35"/>
      <c r="F3655" s="35"/>
      <c r="G3655" s="36"/>
      <c r="H3655" s="36"/>
      <c r="I3655" s="37"/>
      <c r="J3655" s="36"/>
      <c r="K3655" s="36"/>
      <c r="L3655" s="35"/>
      <c r="M3655" s="35"/>
      <c r="N3655" s="35"/>
      <c r="O3655" s="38"/>
      <c r="P3655" s="39"/>
      <c r="Q3655" s="10" t="s">
        <v>1860</v>
      </c>
      <c r="R3655" s="39"/>
      <c r="S3655" s="39"/>
      <c r="T3655" s="10" t="s">
        <v>1860</v>
      </c>
      <c r="U3655" s="10" t="s">
        <v>1860</v>
      </c>
      <c r="V3655" s="39"/>
      <c r="W3655" s="39"/>
      <c r="X3655" s="39"/>
      <c r="Y3655" s="39"/>
      <c r="Z3655" s="39"/>
      <c r="AA3655" s="39"/>
      <c r="AB3655" s="39"/>
      <c r="AC3655" s="35"/>
      <c r="AD3655" s="35"/>
      <c r="AE3655" s="36">
        <f>IFERROR(FLOOR(Table_Books[[#This Row],[Published_Date]],10), 0)</f>
        <v>0</v>
      </c>
      <c r="AF3655" s="35">
        <f>IFERROR(CEILING(VALUE(LEFT(Table_Books[[#This Row],[Published_Date]],FIND("-",Table_Books[[#This Row],[Published_Date]]&amp;"-")-1))/100, 1), 0)</f>
        <v>0</v>
      </c>
      <c r="AG3655" s="35"/>
      <c r="AH3655" s="35" t="s">
        <v>21599</v>
      </c>
      <c r="AI3655" s="35"/>
      <c r="AJ3655" s="35"/>
      <c r="AK3655" s="35" t="str">
        <f>Table_Books[[#This Row],[Title]]&amp;"_"&amp;Table_Books[[#This Row],[Author]]</f>
        <v>Poems (Various)_Verlaine, Paul</v>
      </c>
      <c r="AL3655" s="35" t="str">
        <f>Table_Books[[#This Row],[Author]]&amp;"_"&amp;Table_Books[[#This Row],[Title]]</f>
        <v>Verlaine, Paul_Poems (Various)</v>
      </c>
      <c r="AM3655" s="35" t="str">
        <f>Table_Books[[#This Row],[Title]]&amp;" by "&amp;Table_Books[[#This Row],[Author]]</f>
        <v>Poems (Various) by Verlaine, Paul</v>
      </c>
      <c r="AN3655" s="35"/>
      <c r="AO3655" s="35"/>
    </row>
    <row r="3656" spans="1:41" ht="43.5" x14ac:dyDescent="0.35">
      <c r="A3656" s="7" t="str">
        <f>"B-" &amp; UPPER(TRIM(Table_Books[[#This Row],[Title]])) &amp; "|" &amp; UPPER(TRIM(Table_Books[[#This Row],[Author]]))</f>
        <v>B-AROUND THE WORLD IN EIGHTY DAYS|VERNE, JULES</v>
      </c>
      <c r="B3656" s="28" t="str">
        <f>IF(COUNTIFS(Table_Books[Hash_ID],Table_Books[[#This Row],[Hash_ID]])&gt;1,"Y","N")</f>
        <v>N</v>
      </c>
      <c r="C3656" s="2" t="s">
        <v>2702</v>
      </c>
      <c r="D3656" s="2" t="s">
        <v>2707</v>
      </c>
      <c r="G3656" s="12">
        <v>1873</v>
      </c>
      <c r="H3656" s="12"/>
      <c r="I3656" s="8"/>
      <c r="J3656" s="12"/>
      <c r="K3656" s="12"/>
      <c r="L3656" s="2">
        <v>252</v>
      </c>
      <c r="M3656" s="2" t="s">
        <v>2892</v>
      </c>
      <c r="O3656" s="33"/>
      <c r="P3656" s="10"/>
      <c r="Q3656" s="10" t="s">
        <v>1860</v>
      </c>
      <c r="R3656" s="10"/>
      <c r="S3656" s="10"/>
      <c r="T3656" s="10" t="s">
        <v>1860</v>
      </c>
      <c r="U3656" s="10" t="s">
        <v>1860</v>
      </c>
      <c r="V3656" s="10"/>
      <c r="W3656" s="10"/>
      <c r="X3656" s="10"/>
      <c r="Y3656" s="10"/>
      <c r="Z3656" s="10"/>
      <c r="AA3656" s="10"/>
      <c r="AB3656" s="10"/>
      <c r="AE3656" s="12">
        <f>IFERROR(FLOOR(Table_Books[[#This Row],[Published_Date]],10), 0)</f>
        <v>1870</v>
      </c>
      <c r="AF3656" s="2">
        <f>IFERROR(CEILING(VALUE(LEFT(Table_Books[[#This Row],[Published_Date]],FIND("-",Table_Books[[#This Row],[Published_Date]]&amp;"-")-1))/100, 1), 0)</f>
        <v>19</v>
      </c>
      <c r="AK3656" s="2" t="str">
        <f>Table_Books[[#This Row],[Title]]&amp;"_"&amp;Table_Books[[#This Row],[Author]]</f>
        <v>Around the World in Eighty Days_Verne, Jules</v>
      </c>
      <c r="AL3656" s="2" t="str">
        <f>Table_Books[[#This Row],[Author]]&amp;"_"&amp;Table_Books[[#This Row],[Title]]</f>
        <v>Verne, Jules_Around the World in Eighty Days</v>
      </c>
      <c r="AM3656" s="2" t="str">
        <f>Table_Books[[#This Row],[Title]]&amp;" by "&amp;Table_Books[[#This Row],[Author]]</f>
        <v>Around the World in Eighty Days by Verne, Jules</v>
      </c>
    </row>
    <row r="3657" spans="1:41" ht="29" x14ac:dyDescent="0.35">
      <c r="A3657" s="7" t="str">
        <f>"B-" &amp; UPPER(TRIM(Table_Books[[#This Row],[Title]])) &amp; "|" &amp; UPPER(TRIM(Table_Books[[#This Row],[Author]]))</f>
        <v>B-FROM THE EARTH TO THE MOON|VERNE, JULES</v>
      </c>
      <c r="B3657" s="28" t="str">
        <f>IF(COUNTIFS(Table_Books[Hash_ID],Table_Books[[#This Row],[Hash_ID]])&gt;1,"Y","N")</f>
        <v>N</v>
      </c>
      <c r="C3657" s="2" t="s">
        <v>2703</v>
      </c>
      <c r="D3657" s="2" t="s">
        <v>2707</v>
      </c>
      <c r="G3657" s="12">
        <v>1865</v>
      </c>
      <c r="H3657" s="12"/>
      <c r="I3657" s="8"/>
      <c r="J3657" s="12"/>
      <c r="K3657" s="12"/>
      <c r="L3657" s="2">
        <v>240</v>
      </c>
      <c r="M3657" s="2" t="s">
        <v>2893</v>
      </c>
      <c r="O3657" s="33"/>
      <c r="P3657" s="10"/>
      <c r="Q3657" s="10" t="s">
        <v>1860</v>
      </c>
      <c r="R3657" s="10"/>
      <c r="S3657" s="10"/>
      <c r="T3657" s="10" t="s">
        <v>1860</v>
      </c>
      <c r="U3657" s="10" t="s">
        <v>1860</v>
      </c>
      <c r="V3657" s="10"/>
      <c r="W3657" s="10"/>
      <c r="X3657" s="10"/>
      <c r="Y3657" s="10"/>
      <c r="Z3657" s="10"/>
      <c r="AA3657" s="10"/>
      <c r="AB3657" s="10"/>
      <c r="AE3657" s="12">
        <f>IFERROR(FLOOR(Table_Books[[#This Row],[Published_Date]],10), 0)</f>
        <v>1860</v>
      </c>
      <c r="AF3657" s="2">
        <f>IFERROR(CEILING(VALUE(LEFT(Table_Books[[#This Row],[Published_Date]],FIND("-",Table_Books[[#This Row],[Published_Date]]&amp;"-")-1))/100, 1), 0)</f>
        <v>19</v>
      </c>
      <c r="AK3657" s="2" t="str">
        <f>Table_Books[[#This Row],[Title]]&amp;"_"&amp;Table_Books[[#This Row],[Author]]</f>
        <v>From the Earth to the Moon_Verne, Jules</v>
      </c>
      <c r="AL3657" s="2" t="str">
        <f>Table_Books[[#This Row],[Author]]&amp;"_"&amp;Table_Books[[#This Row],[Title]]</f>
        <v>Verne, Jules_From the Earth to the Moon</v>
      </c>
      <c r="AM3657" s="2" t="str">
        <f>Table_Books[[#This Row],[Title]]&amp;" by "&amp;Table_Books[[#This Row],[Author]]</f>
        <v>From the Earth to the Moon by Verne, Jules</v>
      </c>
    </row>
    <row r="3658" spans="1:41" ht="29" x14ac:dyDescent="0.35">
      <c r="A3658" s="7" t="str">
        <f>"B-" &amp; UPPER(TRIM(Table_Books[[#This Row],[Title]])) &amp; "|" &amp; UPPER(TRIM(Table_Books[[#This Row],[Author]]))</f>
        <v>B-JOURNEY TO THE CENTER OF THE EARTH|VERNE, JULES</v>
      </c>
      <c r="B3658" s="28" t="str">
        <f>IF(COUNTIFS(Table_Books[Hash_ID],Table_Books[[#This Row],[Hash_ID]])&gt;1,"Y","N")</f>
        <v>N</v>
      </c>
      <c r="C3658" s="2" t="s">
        <v>2701</v>
      </c>
      <c r="D3658" s="2" t="s">
        <v>2707</v>
      </c>
      <c r="G3658" s="12">
        <v>1864</v>
      </c>
      <c r="H3658" s="12"/>
      <c r="I3658" s="8"/>
      <c r="J3658" s="12"/>
      <c r="K3658" s="12"/>
      <c r="L3658" s="2">
        <v>240</v>
      </c>
      <c r="M3658" s="2" t="s">
        <v>2891</v>
      </c>
      <c r="O3658" s="33"/>
      <c r="P3658" s="10"/>
      <c r="Q3658" s="10" t="s">
        <v>1860</v>
      </c>
      <c r="R3658" s="10"/>
      <c r="S3658" s="10"/>
      <c r="T3658" s="10" t="s">
        <v>1860</v>
      </c>
      <c r="U3658" s="10" t="s">
        <v>1860</v>
      </c>
      <c r="V3658" s="10"/>
      <c r="W3658" s="10"/>
      <c r="X3658" s="10"/>
      <c r="Y3658" s="10"/>
      <c r="Z3658" s="10"/>
      <c r="AA3658" s="10"/>
      <c r="AB3658" s="10"/>
      <c r="AE3658" s="12">
        <f>IFERROR(FLOOR(Table_Books[[#This Row],[Published_Date]],10), 0)</f>
        <v>1860</v>
      </c>
      <c r="AF3658" s="2">
        <f>IFERROR(CEILING(VALUE(LEFT(Table_Books[[#This Row],[Published_Date]],FIND("-",Table_Books[[#This Row],[Published_Date]]&amp;"-")-1))/100, 1), 0)</f>
        <v>19</v>
      </c>
      <c r="AK3658" s="2" t="str">
        <f>Table_Books[[#This Row],[Title]]&amp;"_"&amp;Table_Books[[#This Row],[Author]]</f>
        <v>Journey to the Center of the Earth_Verne, Jules</v>
      </c>
      <c r="AL3658" s="2" t="str">
        <f>Table_Books[[#This Row],[Author]]&amp;"_"&amp;Table_Books[[#This Row],[Title]]</f>
        <v>Verne, Jules_Journey to the Center of the Earth</v>
      </c>
      <c r="AM3658" s="2" t="str">
        <f>Table_Books[[#This Row],[Title]]&amp;" by "&amp;Table_Books[[#This Row],[Author]]</f>
        <v>Journey to the Center of the Earth by Verne, Jules</v>
      </c>
    </row>
    <row r="3659" spans="1:41" ht="43.5" x14ac:dyDescent="0.35">
      <c r="A3659" s="7" t="str">
        <f>"B-" &amp; UPPER(TRIM(Table_Books[[#This Row],[Title]])) &amp; "|" &amp; UPPER(TRIM(Table_Books[[#This Row],[Author]]))</f>
        <v>B-THE MYSTERIOUS ISLAND|VERNE, JULES</v>
      </c>
      <c r="B3659" s="28" t="str">
        <f>IF(COUNTIFS(Table_Books[Hash_ID],Table_Books[[#This Row],[Hash_ID]])&gt;1,"Y","N")</f>
        <v>N</v>
      </c>
      <c r="C3659" s="2" t="s">
        <v>2704</v>
      </c>
      <c r="D3659" s="2" t="s">
        <v>2707</v>
      </c>
      <c r="G3659" s="12">
        <v>1874</v>
      </c>
      <c r="H3659" s="12"/>
      <c r="I3659" s="8"/>
      <c r="J3659" s="12"/>
      <c r="K3659" s="12"/>
      <c r="L3659" s="2">
        <v>768</v>
      </c>
      <c r="M3659" s="2" t="s">
        <v>2894</v>
      </c>
      <c r="O3659" s="33"/>
      <c r="P3659" s="10"/>
      <c r="Q3659" s="10" t="s">
        <v>1860</v>
      </c>
      <c r="R3659" s="10"/>
      <c r="S3659" s="10"/>
      <c r="T3659" s="10" t="s">
        <v>1860</v>
      </c>
      <c r="U3659" s="10" t="s">
        <v>1860</v>
      </c>
      <c r="V3659" s="10"/>
      <c r="W3659" s="10"/>
      <c r="X3659" s="10"/>
      <c r="Y3659" s="10"/>
      <c r="Z3659" s="10"/>
      <c r="AA3659" s="10"/>
      <c r="AB3659" s="10"/>
      <c r="AE3659" s="12">
        <f>IFERROR(FLOOR(Table_Books[[#This Row],[Published_Date]],10), 0)</f>
        <v>1870</v>
      </c>
      <c r="AF3659" s="2">
        <f>IFERROR(CEILING(VALUE(LEFT(Table_Books[[#This Row],[Published_Date]],FIND("-",Table_Books[[#This Row],[Published_Date]]&amp;"-")-1))/100, 1), 0)</f>
        <v>19</v>
      </c>
      <c r="AK3659" s="2" t="str">
        <f>Table_Books[[#This Row],[Title]]&amp;"_"&amp;Table_Books[[#This Row],[Author]]</f>
        <v>The Mysterious Island_Verne, Jules</v>
      </c>
      <c r="AL3659" s="2" t="str">
        <f>Table_Books[[#This Row],[Author]]&amp;"_"&amp;Table_Books[[#This Row],[Title]]</f>
        <v>Verne, Jules_The Mysterious Island</v>
      </c>
      <c r="AM3659" s="2" t="str">
        <f>Table_Books[[#This Row],[Title]]&amp;" by "&amp;Table_Books[[#This Row],[Author]]</f>
        <v>The Mysterious Island by Verne, Jules</v>
      </c>
    </row>
    <row r="3660" spans="1:41" ht="43.5" x14ac:dyDescent="0.35">
      <c r="A3660" s="7" t="str">
        <f>"B-" &amp; UPPER(TRIM(Table_Books[[#This Row],[Title]])) &amp; "|" &amp; UPPER(TRIM(Table_Books[[#This Row],[Author]]))</f>
        <v>B-TWENTY THOUSAND LEAGUES UNDER THE SEA|VERNE, JULES</v>
      </c>
      <c r="B3660" s="28" t="str">
        <f>IF(COUNTIFS(Table_Books[Hash_ID],Table_Books[[#This Row],[Hash_ID]])&gt;1,"Y","N")</f>
        <v>N</v>
      </c>
      <c r="C3660" s="2" t="s">
        <v>2700</v>
      </c>
      <c r="D3660" s="2" t="s">
        <v>2707</v>
      </c>
      <c r="G3660" s="12">
        <v>1870</v>
      </c>
      <c r="H3660" s="12"/>
      <c r="I3660" s="8"/>
      <c r="J3660" s="12"/>
      <c r="K3660" s="12"/>
      <c r="L3660" s="2">
        <v>404</v>
      </c>
      <c r="M3660" s="2" t="s">
        <v>2890</v>
      </c>
      <c r="O3660" s="33"/>
      <c r="P3660" s="10"/>
      <c r="Q3660" s="10" t="s">
        <v>1860</v>
      </c>
      <c r="R3660" s="10"/>
      <c r="S3660" s="10"/>
      <c r="T3660" s="10" t="s">
        <v>1860</v>
      </c>
      <c r="U3660" s="10" t="s">
        <v>1860</v>
      </c>
      <c r="V3660" s="10"/>
      <c r="W3660" s="10"/>
      <c r="X3660" s="10"/>
      <c r="Y3660" s="10"/>
      <c r="Z3660" s="10"/>
      <c r="AA3660" s="10"/>
      <c r="AB3660" s="10"/>
      <c r="AE3660" s="12">
        <f>IFERROR(FLOOR(Table_Books[[#This Row],[Published_Date]],10), 0)</f>
        <v>1870</v>
      </c>
      <c r="AF3660" s="2">
        <f>IFERROR(CEILING(VALUE(LEFT(Table_Books[[#This Row],[Published_Date]],FIND("-",Table_Books[[#This Row],[Published_Date]]&amp;"-")-1))/100, 1), 0)</f>
        <v>19</v>
      </c>
      <c r="AK3660" s="2" t="str">
        <f>Table_Books[[#This Row],[Title]]&amp;"_"&amp;Table_Books[[#This Row],[Author]]</f>
        <v>Twenty Thousand Leagues Under the Sea_Verne, Jules</v>
      </c>
      <c r="AL3660" s="2" t="str">
        <f>Table_Books[[#This Row],[Author]]&amp;"_"&amp;Table_Books[[#This Row],[Title]]</f>
        <v>Verne, Jules_Twenty Thousand Leagues Under the Sea</v>
      </c>
      <c r="AM3660" s="2" t="str">
        <f>Table_Books[[#This Row],[Title]]&amp;" by "&amp;Table_Books[[#This Row],[Author]]</f>
        <v>Twenty Thousand Leagues Under the Sea by Verne, Jules</v>
      </c>
    </row>
    <row r="3661" spans="1:41" x14ac:dyDescent="0.35">
      <c r="A3661" s="7" t="str">
        <f>"B-" &amp; UPPER(TRIM(Table_Books[[#This Row],[Title]])) &amp; "|" &amp; UPPER(TRIM(Table_Books[[#This Row],[Author]]))</f>
        <v>B-FÉLICIEN ROPS: LETTERS AND WRITINGS|VÉRONIQUE CARPIAUX</v>
      </c>
      <c r="B3661" s="28" t="str">
        <f>IF(COUNTIFS(Table_Books[Hash_ID],Table_Books[[#This Row],[Hash_ID]])&gt;1,"Y","N")</f>
        <v>N</v>
      </c>
      <c r="C3661" s="2" t="s">
        <v>16168</v>
      </c>
      <c r="D3661" s="43" t="s">
        <v>16169</v>
      </c>
      <c r="G3661" s="12"/>
      <c r="H3661" s="12"/>
      <c r="I3661" s="8"/>
      <c r="J3661" s="12"/>
      <c r="K3661" s="12"/>
      <c r="O3661" s="33"/>
      <c r="P3661" s="10"/>
      <c r="Q3661" s="10" t="s">
        <v>1860</v>
      </c>
      <c r="R3661" s="10"/>
      <c r="S3661" s="10"/>
      <c r="T3661" s="10" t="s">
        <v>1860</v>
      </c>
      <c r="U3661" s="10" t="s">
        <v>1860</v>
      </c>
      <c r="V3661" s="10"/>
      <c r="W3661" s="10"/>
      <c r="X3661" s="10"/>
      <c r="Y3661" s="10"/>
      <c r="Z3661" s="10"/>
      <c r="AA3661" s="10"/>
      <c r="AB3661" s="10"/>
      <c r="AE3661" s="12">
        <f>IFERROR(FLOOR(Table_Books[[#This Row],[Published_Date]],10), 0)</f>
        <v>0</v>
      </c>
      <c r="AF3661" s="2">
        <f>IFERROR(CEILING(VALUE(LEFT(Table_Books[[#This Row],[Published_Date]],FIND("-",Table_Books[[#This Row],[Published_Date]]&amp;"-")-1))/100, 1), 0)</f>
        <v>0</v>
      </c>
      <c r="AJ3661" s="2" t="s">
        <v>16093</v>
      </c>
      <c r="AK3661" s="2" t="str">
        <f>Table_Books[[#This Row],[Title]]&amp;"_"&amp;Table_Books[[#This Row],[Author]]</f>
        <v>Félicien Rops: Letters and Writings_Véronique Carpiaux</v>
      </c>
      <c r="AL3661" s="2" t="str">
        <f>Table_Books[[#This Row],[Author]]&amp;"_"&amp;Table_Books[[#This Row],[Title]]</f>
        <v>Véronique Carpiaux_Félicien Rops: Letters and Writings</v>
      </c>
      <c r="AM3661" s="2" t="str">
        <f>Table_Books[[#This Row],[Title]]&amp;" by "&amp;Table_Books[[#This Row],[Author]]</f>
        <v>Félicien Rops: Letters and Writings by Véronique Carpiaux</v>
      </c>
    </row>
    <row r="3662" spans="1:41" x14ac:dyDescent="0.35">
      <c r="A3662" s="7" t="str">
        <f>"B-" &amp; UPPER(TRIM(Table_Books[[#This Row],[Title]])) &amp; "|" &amp; UPPER(TRIM(Table_Books[[#This Row],[Author]]))</f>
        <v>B-ALPHONSE OSBERT AND THE SYMBOLIST LANDSCAPE|VÉRONIQUE DUMAS</v>
      </c>
      <c r="B3662" s="28" t="str">
        <f>IF(COUNTIFS(Table_Books[Hash_ID],Table_Books[[#This Row],[Hash_ID]])&gt;1,"Y","N")</f>
        <v>N</v>
      </c>
      <c r="C3662" s="2" t="s">
        <v>16116</v>
      </c>
      <c r="D3662" s="43" t="s">
        <v>16117</v>
      </c>
      <c r="G3662" s="12"/>
      <c r="H3662" s="12"/>
      <c r="I3662" s="8"/>
      <c r="J3662" s="12"/>
      <c r="K3662" s="12"/>
      <c r="O3662" s="33"/>
      <c r="P3662" s="10"/>
      <c r="Q3662" s="10" t="s">
        <v>1860</v>
      </c>
      <c r="R3662" s="10"/>
      <c r="S3662" s="10"/>
      <c r="T3662" s="10" t="s">
        <v>1860</v>
      </c>
      <c r="U3662" s="10" t="s">
        <v>1860</v>
      </c>
      <c r="V3662" s="10"/>
      <c r="W3662" s="10"/>
      <c r="X3662" s="10"/>
      <c r="Y3662" s="10"/>
      <c r="Z3662" s="10"/>
      <c r="AA3662" s="10"/>
      <c r="AB3662" s="10"/>
      <c r="AE3662" s="12">
        <f>IFERROR(FLOOR(Table_Books[[#This Row],[Published_Date]],10), 0)</f>
        <v>0</v>
      </c>
      <c r="AF3662" s="2">
        <f>IFERROR(CEILING(VALUE(LEFT(Table_Books[[#This Row],[Published_Date]],FIND("-",Table_Books[[#This Row],[Published_Date]]&amp;"-")-1))/100, 1), 0)</f>
        <v>0</v>
      </c>
      <c r="AJ3662" s="2" t="s">
        <v>16093</v>
      </c>
      <c r="AK3662" s="2" t="str">
        <f>Table_Books[[#This Row],[Title]]&amp;"_"&amp;Table_Books[[#This Row],[Author]]</f>
        <v>Alphonse Osbert and the Symbolist Landscape_Véronique Dumas</v>
      </c>
      <c r="AL3662" s="2" t="str">
        <f>Table_Books[[#This Row],[Author]]&amp;"_"&amp;Table_Books[[#This Row],[Title]]</f>
        <v>Véronique Dumas_Alphonse Osbert and the Symbolist Landscape</v>
      </c>
      <c r="AM3662" s="2" t="str">
        <f>Table_Books[[#This Row],[Title]]&amp;" by "&amp;Table_Books[[#This Row],[Author]]</f>
        <v>Alphonse Osbert and the Symbolist Landscape by Véronique Dumas</v>
      </c>
    </row>
    <row r="3663" spans="1:41" ht="29" x14ac:dyDescent="0.35">
      <c r="A3663" s="7" t="str">
        <f>"B-" &amp; UPPER(TRIM(Table_Books[[#This Row],[Title]])) &amp; "|" &amp; UPPER(TRIM(Table_Books[[#This Row],[Author]]))</f>
        <v>B-THE BIRDS|VESAAS, TARJEI</v>
      </c>
      <c r="B3663" s="28" t="str">
        <f>IF(COUNTIFS(Table_Books[Hash_ID],Table_Books[[#This Row],[Hash_ID]])&gt;1,"Y","N")</f>
        <v>N</v>
      </c>
      <c r="C3663" s="2" t="s">
        <v>2154</v>
      </c>
      <c r="D3663" s="2" t="s">
        <v>2155</v>
      </c>
      <c r="G3663" s="12">
        <v>1957</v>
      </c>
      <c r="H3663" s="12"/>
      <c r="I3663" s="8"/>
      <c r="J3663" s="12"/>
      <c r="K3663" s="12"/>
      <c r="L3663" s="2">
        <v>300</v>
      </c>
      <c r="M3663" s="2" t="s">
        <v>2273</v>
      </c>
      <c r="O3663" s="33">
        <v>5</v>
      </c>
      <c r="P3663" s="10"/>
      <c r="Q3663" s="10" t="s">
        <v>1860</v>
      </c>
      <c r="R3663" s="10"/>
      <c r="S3663" s="10"/>
      <c r="T3663" s="10" t="s">
        <v>1860</v>
      </c>
      <c r="U3663" s="10" t="s">
        <v>1860</v>
      </c>
      <c r="V3663" s="10" t="s">
        <v>1824</v>
      </c>
      <c r="W3663" s="10"/>
      <c r="X3663" s="10"/>
      <c r="Y3663" s="10"/>
      <c r="Z3663" s="10"/>
      <c r="AA3663" s="10"/>
      <c r="AB3663" s="10"/>
      <c r="AE3663" s="12">
        <f>IFERROR(FLOOR(Table_Books[[#This Row],[Published_Date]],10), 0)</f>
        <v>1950</v>
      </c>
      <c r="AF3663" s="2">
        <f>IFERROR(CEILING(VALUE(LEFT(Table_Books[[#This Row],[Published_Date]],FIND("-",Table_Books[[#This Row],[Published_Date]]&amp;"-")-1))/100, 1), 0)</f>
        <v>20</v>
      </c>
      <c r="AK3663" s="2" t="str">
        <f>Table_Books[[#This Row],[Title]]&amp;"_"&amp;Table_Books[[#This Row],[Author]]</f>
        <v>The Birds_Vesaas, Tarjei</v>
      </c>
      <c r="AL3663" s="2" t="str">
        <f>Table_Books[[#This Row],[Author]]&amp;"_"&amp;Table_Books[[#This Row],[Title]]</f>
        <v>Vesaas, Tarjei_The Birds</v>
      </c>
      <c r="AM3663" s="2" t="str">
        <f>Table_Books[[#This Row],[Title]]&amp;" by "&amp;Table_Books[[#This Row],[Author]]</f>
        <v>The Birds by Vesaas, Tarjei</v>
      </c>
    </row>
    <row r="3664" spans="1:41" ht="29" x14ac:dyDescent="0.35">
      <c r="A3664" s="7" t="str">
        <f>"B-" &amp; UPPER(TRIM(Table_Books[[#This Row],[Title]])) &amp; "|" &amp; UPPER(TRIM(Table_Books[[#This Row],[Author]]))</f>
        <v>B-THE ICE PALACE|VESAAS, TARJEI</v>
      </c>
      <c r="B3664" s="28" t="str">
        <f>IF(COUNTIFS(Table_Books[Hash_ID],Table_Books[[#This Row],[Hash_ID]])&gt;1,"Y","N")</f>
        <v>N</v>
      </c>
      <c r="C3664" s="2" t="s">
        <v>2371</v>
      </c>
      <c r="D3664" s="2" t="s">
        <v>2155</v>
      </c>
      <c r="G3664" s="12">
        <v>1963</v>
      </c>
      <c r="H3664" s="12"/>
      <c r="I3664" s="8"/>
      <c r="J3664" s="12"/>
      <c r="K3664" s="12"/>
      <c r="L3664" s="2">
        <v>176</v>
      </c>
      <c r="M3664" s="2" t="s">
        <v>2483</v>
      </c>
      <c r="O3664" s="33">
        <v>5</v>
      </c>
      <c r="P3664" s="10"/>
      <c r="Q3664" s="10" t="s">
        <v>1860</v>
      </c>
      <c r="R3664" s="10"/>
      <c r="S3664" s="10"/>
      <c r="T3664" s="10" t="s">
        <v>1860</v>
      </c>
      <c r="U3664" s="10" t="s">
        <v>1860</v>
      </c>
      <c r="V3664" s="10"/>
      <c r="W3664" s="10"/>
      <c r="X3664" s="10"/>
      <c r="Y3664" s="10"/>
      <c r="Z3664" s="10"/>
      <c r="AA3664" s="10"/>
      <c r="AB3664" s="10"/>
      <c r="AE3664" s="12">
        <f>IFERROR(FLOOR(Table_Books[[#This Row],[Published_Date]],10), 0)</f>
        <v>1960</v>
      </c>
      <c r="AF3664" s="2">
        <f>IFERROR(CEILING(VALUE(LEFT(Table_Books[[#This Row],[Published_Date]],FIND("-",Table_Books[[#This Row],[Published_Date]]&amp;"-")-1))/100, 1), 0)</f>
        <v>20</v>
      </c>
      <c r="AK3664" s="2" t="str">
        <f>Table_Books[[#This Row],[Title]]&amp;"_"&amp;Table_Books[[#This Row],[Author]]</f>
        <v>The Ice Palace_Vesaas, Tarjei</v>
      </c>
      <c r="AL3664" s="2" t="str">
        <f>Table_Books[[#This Row],[Author]]&amp;"_"&amp;Table_Books[[#This Row],[Title]]</f>
        <v>Vesaas, Tarjei_The Ice Palace</v>
      </c>
      <c r="AM3664" s="2" t="str">
        <f>Table_Books[[#This Row],[Title]]&amp;" by "&amp;Table_Books[[#This Row],[Author]]</f>
        <v>The Ice Palace by Vesaas, Tarjei</v>
      </c>
    </row>
    <row r="3665" spans="1:41" x14ac:dyDescent="0.35">
      <c r="A3665" s="7" t="str">
        <f>"B-" &amp; UPPER(TRIM(Table_Books[[#This Row],[Title]])) &amp; "|" &amp; UPPER(TRIM(Table_Books[[#This Row],[Author]]))</f>
        <v>B-SCIENZA NUOVA (NEW SCIENCE)|VICO, GIAMBATTISTA</v>
      </c>
      <c r="B3665" s="35" t="str">
        <f>IF(COUNTIFS(Table_Books[Hash_ID],Table_Books[[#This Row],[Hash_ID]])&gt;1,"Y","N")</f>
        <v>N</v>
      </c>
      <c r="C3665" s="35" t="s">
        <v>19391</v>
      </c>
      <c r="D3665" s="48" t="s">
        <v>19392</v>
      </c>
      <c r="E3665" s="35"/>
      <c r="F3665" s="35"/>
      <c r="G3665" s="36"/>
      <c r="H3665" s="36"/>
      <c r="I3665" s="37"/>
      <c r="J3665" s="36"/>
      <c r="K3665" s="36"/>
      <c r="L3665" s="35"/>
      <c r="M3665" s="35"/>
      <c r="N3665" s="35"/>
      <c r="O3665" s="38"/>
      <c r="P3665" s="39"/>
      <c r="Q3665" s="10" t="s">
        <v>1860</v>
      </c>
      <c r="R3665" s="39"/>
      <c r="S3665" s="39"/>
      <c r="T3665" s="10" t="s">
        <v>1860</v>
      </c>
      <c r="U3665" s="10" t="s">
        <v>1860</v>
      </c>
      <c r="V3665" s="39"/>
      <c r="W3665" s="39"/>
      <c r="X3665" s="39"/>
      <c r="Y3665" s="39"/>
      <c r="Z3665" s="39"/>
      <c r="AA3665" s="39"/>
      <c r="AB3665" s="39"/>
      <c r="AC3665" s="35"/>
      <c r="AD3665" s="35"/>
      <c r="AE3665" s="36">
        <f>IFERROR(FLOOR(Table_Books[[#This Row],[Published_Date]],10), 0)</f>
        <v>0</v>
      </c>
      <c r="AF3665" s="35">
        <f>IFERROR(CEILING(VALUE(LEFT(Table_Books[[#This Row],[Published_Date]],FIND("-",Table_Books[[#This Row],[Published_Date]]&amp;"-")-1))/100, 1), 0)</f>
        <v>0</v>
      </c>
      <c r="AG3665" s="35"/>
      <c r="AH3665" s="35" t="s">
        <v>21592</v>
      </c>
      <c r="AI3665" s="35"/>
      <c r="AJ3665" s="35"/>
      <c r="AK3665" s="35" t="str">
        <f>Table_Books[[#This Row],[Title]]&amp;"_"&amp;Table_Books[[#This Row],[Author]]</f>
        <v>Scienza Nuova (New Science)_Vico, Giambattista</v>
      </c>
      <c r="AL3665" s="35" t="str">
        <f>Table_Books[[#This Row],[Author]]&amp;"_"&amp;Table_Books[[#This Row],[Title]]</f>
        <v>Vico, Giambattista_Scienza Nuova (New Science)</v>
      </c>
      <c r="AM3665" s="35" t="str">
        <f>Table_Books[[#This Row],[Title]]&amp;" by "&amp;Table_Books[[#This Row],[Author]]</f>
        <v>Scienza Nuova (New Science) by Vico, Giambattista</v>
      </c>
      <c r="AN3665" s="35"/>
      <c r="AO3665" s="35"/>
    </row>
    <row r="3666" spans="1:41" x14ac:dyDescent="0.35">
      <c r="A3666" s="7" t="str">
        <f>"B-" &amp; UPPER(TRIM(Table_Books[[#This Row],[Title]])) &amp; "|" &amp; UPPER(TRIM(Table_Books[[#This Row],[Author]]))</f>
        <v>B-AXEL|VILLIERS DE L'ISLE-ADAM, AUGUSTE</v>
      </c>
      <c r="B3666" s="35" t="str">
        <f>IF(COUNTIFS(Table_Books[Hash_ID],Table_Books[[#This Row],[Hash_ID]])&gt;1,"Y","N")</f>
        <v>Y</v>
      </c>
      <c r="C3666" s="35" t="s">
        <v>19617</v>
      </c>
      <c r="D3666" s="35" t="s">
        <v>19618</v>
      </c>
      <c r="E3666" s="35"/>
      <c r="F3666" s="35"/>
      <c r="G3666" s="36"/>
      <c r="H3666" s="36"/>
      <c r="I3666" s="37"/>
      <c r="J3666" s="36"/>
      <c r="K3666" s="36"/>
      <c r="L3666" s="35"/>
      <c r="M3666" s="35"/>
      <c r="N3666" s="35"/>
      <c r="O3666" s="38"/>
      <c r="P3666" s="39"/>
      <c r="Q3666" s="10" t="s">
        <v>1860</v>
      </c>
      <c r="R3666" s="39"/>
      <c r="S3666" s="39"/>
      <c r="T3666" s="10" t="s">
        <v>1860</v>
      </c>
      <c r="U3666" s="10" t="s">
        <v>1860</v>
      </c>
      <c r="V3666" s="39"/>
      <c r="W3666" s="39"/>
      <c r="X3666" s="39"/>
      <c r="Y3666" s="39"/>
      <c r="Z3666" s="39"/>
      <c r="AA3666" s="39"/>
      <c r="AB3666" s="39"/>
      <c r="AC3666" s="35"/>
      <c r="AD3666" s="35"/>
      <c r="AE3666" s="36">
        <f>IFERROR(FLOOR(Table_Books[[#This Row],[Published_Date]],10), 0)</f>
        <v>0</v>
      </c>
      <c r="AF3666" s="35">
        <f>IFERROR(CEILING(VALUE(LEFT(Table_Books[[#This Row],[Published_Date]],FIND("-",Table_Books[[#This Row],[Published_Date]]&amp;"-")-1))/100, 1), 0)</f>
        <v>0</v>
      </c>
      <c r="AG3666" s="35"/>
      <c r="AH3666" s="35" t="s">
        <v>21599</v>
      </c>
      <c r="AI3666" s="35"/>
      <c r="AJ3666" s="35"/>
      <c r="AK3666" s="35" t="str">
        <f>Table_Books[[#This Row],[Title]]&amp;"_"&amp;Table_Books[[#This Row],[Author]]</f>
        <v>Axel_Villiers de l'Isle-Adam, Auguste</v>
      </c>
      <c r="AL3666" s="35" t="str">
        <f>Table_Books[[#This Row],[Author]]&amp;"_"&amp;Table_Books[[#This Row],[Title]]</f>
        <v>Villiers de l'Isle-Adam, Auguste_Axel</v>
      </c>
      <c r="AM3666" s="35" t="str">
        <f>Table_Books[[#This Row],[Title]]&amp;" by "&amp;Table_Books[[#This Row],[Author]]</f>
        <v>Axel by Villiers de l'Isle-Adam, Auguste</v>
      </c>
      <c r="AN3666" s="35"/>
      <c r="AO3666" s="35"/>
    </row>
    <row r="3667" spans="1:41" x14ac:dyDescent="0.35">
      <c r="A3667" s="7" t="str">
        <f>"B-" &amp; UPPER(TRIM(Table_Books[[#This Row],[Title]])) &amp; "|" &amp; UPPER(TRIM(Table_Books[[#This Row],[Author]]))</f>
        <v>B-AXEL|VILLIERS DE L'ISLE-ADAM, AUGUSTE</v>
      </c>
      <c r="B3667" s="35" t="str">
        <f>IF(COUNTIFS(Table_Books[Hash_ID],Table_Books[[#This Row],[Hash_ID]])&gt;1,"Y","N")</f>
        <v>Y</v>
      </c>
      <c r="C3667" s="35" t="s">
        <v>19617</v>
      </c>
      <c r="D3667" s="35" t="s">
        <v>19618</v>
      </c>
      <c r="E3667" s="35"/>
      <c r="F3667" s="35"/>
      <c r="G3667" s="36"/>
      <c r="H3667" s="36"/>
      <c r="I3667" s="37"/>
      <c r="J3667" s="36"/>
      <c r="K3667" s="36"/>
      <c r="L3667" s="35"/>
      <c r="M3667" s="35"/>
      <c r="N3667" s="35"/>
      <c r="O3667" s="38"/>
      <c r="P3667" s="39"/>
      <c r="Q3667" s="10" t="s">
        <v>1860</v>
      </c>
      <c r="R3667" s="39"/>
      <c r="S3667" s="39"/>
      <c r="T3667" s="10" t="s">
        <v>1860</v>
      </c>
      <c r="U3667" s="10" t="s">
        <v>1860</v>
      </c>
      <c r="V3667" s="39"/>
      <c r="W3667" s="39"/>
      <c r="X3667" s="39"/>
      <c r="Y3667" s="39"/>
      <c r="Z3667" s="39"/>
      <c r="AA3667" s="39"/>
      <c r="AB3667" s="39"/>
      <c r="AC3667" s="35"/>
      <c r="AD3667" s="35"/>
      <c r="AE3667" s="36">
        <f>IFERROR(FLOOR(Table_Books[[#This Row],[Published_Date]],10), 0)</f>
        <v>0</v>
      </c>
      <c r="AF3667" s="35">
        <f>IFERROR(CEILING(VALUE(LEFT(Table_Books[[#This Row],[Published_Date]],FIND("-",Table_Books[[#This Row],[Published_Date]]&amp;"-")-1))/100, 1), 0)</f>
        <v>0</v>
      </c>
      <c r="AG3667" s="35"/>
      <c r="AH3667" s="35" t="s">
        <v>21608</v>
      </c>
      <c r="AI3667" s="35"/>
      <c r="AJ3667" s="35"/>
      <c r="AK3667" s="35" t="str">
        <f>Table_Books[[#This Row],[Title]]&amp;"_"&amp;Table_Books[[#This Row],[Author]]</f>
        <v>Axel_Villiers de l'Isle-Adam, Auguste</v>
      </c>
      <c r="AL3667" s="35" t="str">
        <f>Table_Books[[#This Row],[Author]]&amp;"_"&amp;Table_Books[[#This Row],[Title]]</f>
        <v>Villiers de l'Isle-Adam, Auguste_Axel</v>
      </c>
      <c r="AM3667" s="35" t="str">
        <f>Table_Books[[#This Row],[Title]]&amp;" by "&amp;Table_Books[[#This Row],[Author]]</f>
        <v>Axel by Villiers de l'Isle-Adam, Auguste</v>
      </c>
      <c r="AN3667" s="35"/>
      <c r="AO3667" s="35"/>
    </row>
    <row r="3668" spans="1:41" x14ac:dyDescent="0.35">
      <c r="A3668" s="7" t="str">
        <f>"B-" &amp; UPPER(TRIM(Table_Books[[#This Row],[Title]])) &amp; "|" &amp; UPPER(TRIM(Table_Books[[#This Row],[Author]]))</f>
        <v>B-THE AENEID|VIRGIL</v>
      </c>
      <c r="B3668" s="28" t="str">
        <f>IF(COUNTIFS(Table_Books[Hash_ID],Table_Books[[#This Row],[Hash_ID]])&gt;1,"Y","N")</f>
        <v>N</v>
      </c>
      <c r="C3668" s="2" t="s">
        <v>8491</v>
      </c>
      <c r="D3668" s="2" t="s">
        <v>8492</v>
      </c>
      <c r="G3668" s="12"/>
      <c r="H3668" s="12"/>
      <c r="I3668" s="8"/>
      <c r="J3668" s="12"/>
      <c r="K3668" s="12"/>
      <c r="O3668" s="33"/>
      <c r="P3668" s="10"/>
      <c r="Q3668" s="10" t="s">
        <v>1860</v>
      </c>
      <c r="R3668" s="10"/>
      <c r="S3668" s="10"/>
      <c r="T3668" s="10" t="s">
        <v>1860</v>
      </c>
      <c r="U3668" s="10" t="s">
        <v>1860</v>
      </c>
      <c r="V3668" s="10"/>
      <c r="W3668" s="10"/>
      <c r="X3668" s="10"/>
      <c r="Y3668" s="10"/>
      <c r="Z3668" s="10"/>
      <c r="AA3668" s="10"/>
      <c r="AB3668" s="10"/>
      <c r="AE3668" s="12">
        <f>IFERROR(FLOOR(Table_Books[[#This Row],[Published_Date]],10), 0)</f>
        <v>0</v>
      </c>
      <c r="AF3668" s="2">
        <f>IFERROR(CEILING(VALUE(LEFT(Table_Books[[#This Row],[Published_Date]],FIND("-",Table_Books[[#This Row],[Published_Date]]&amp;"-")-1))/100, 1), 0)</f>
        <v>0</v>
      </c>
      <c r="AK3668" s="2" t="str">
        <f>Table_Books[[#This Row],[Title]]&amp;"_"&amp;Table_Books[[#This Row],[Author]]</f>
        <v>The Aeneid_Virgil</v>
      </c>
      <c r="AL3668" s="2" t="str">
        <f>Table_Books[[#This Row],[Author]]&amp;"_"&amp;Table_Books[[#This Row],[Title]]</f>
        <v>Virgil_The Aeneid</v>
      </c>
      <c r="AM3668" s="2" t="str">
        <f>Table_Books[[#This Row],[Title]]&amp;" by "&amp;Table_Books[[#This Row],[Author]]</f>
        <v>The Aeneid by Virgil</v>
      </c>
    </row>
    <row r="3669" spans="1:41" x14ac:dyDescent="0.35">
      <c r="A3669" s="7" t="str">
        <f>"B-" &amp; UPPER(TRIM(Table_Books[[#This Row],[Title]])) &amp; "|" &amp; UPPER(TRIM(Table_Books[[#This Row],[Author]]))</f>
        <v>B-PANCHATANTRA|VISHNU SHARMA (TRADITIONALLY)</v>
      </c>
      <c r="B3669" s="35" t="str">
        <f>IF(COUNTIFS(Table_Books[Hash_ID],Table_Books[[#This Row],[Hash_ID]])&gt;1,"Y","N")</f>
        <v>N</v>
      </c>
      <c r="C3669" s="35" t="s">
        <v>18907</v>
      </c>
      <c r="D3669" s="48" t="s">
        <v>18908</v>
      </c>
      <c r="E3669" s="35"/>
      <c r="F3669" s="35"/>
      <c r="G3669" s="36"/>
      <c r="H3669" s="36"/>
      <c r="I3669" s="37"/>
      <c r="J3669" s="36"/>
      <c r="K3669" s="36"/>
      <c r="L3669" s="35"/>
      <c r="M3669" s="35"/>
      <c r="N3669" s="35"/>
      <c r="O3669" s="38"/>
      <c r="P3669" s="39"/>
      <c r="Q3669" s="10" t="s">
        <v>1860</v>
      </c>
      <c r="R3669" s="39"/>
      <c r="S3669" s="39"/>
      <c r="T3669" s="10" t="s">
        <v>1860</v>
      </c>
      <c r="U3669" s="10" t="s">
        <v>1860</v>
      </c>
      <c r="V3669" s="39"/>
      <c r="W3669" s="39"/>
      <c r="X3669" s="39"/>
      <c r="Y3669" s="39"/>
      <c r="Z3669" s="39"/>
      <c r="AA3669" s="39"/>
      <c r="AB3669" s="39"/>
      <c r="AC3669" s="35"/>
      <c r="AD3669" s="35"/>
      <c r="AE3669" s="36">
        <f>IFERROR(FLOOR(Table_Books[[#This Row],[Published_Date]],10), 0)</f>
        <v>0</v>
      </c>
      <c r="AF3669" s="35">
        <f>IFERROR(CEILING(VALUE(LEFT(Table_Books[[#This Row],[Published_Date]],FIND("-",Table_Books[[#This Row],[Published_Date]]&amp;"-")-1))/100, 1), 0)</f>
        <v>0</v>
      </c>
      <c r="AG3669" s="35"/>
      <c r="AH3669" s="35" t="s">
        <v>21578</v>
      </c>
      <c r="AI3669" s="35"/>
      <c r="AJ3669" s="35"/>
      <c r="AK3669" s="35" t="str">
        <f>Table_Books[[#This Row],[Title]]&amp;"_"&amp;Table_Books[[#This Row],[Author]]</f>
        <v>Panchatantra_Vishnu Sharma (Traditionally)</v>
      </c>
      <c r="AL3669" s="35" t="str">
        <f>Table_Books[[#This Row],[Author]]&amp;"_"&amp;Table_Books[[#This Row],[Title]]</f>
        <v>Vishnu Sharma (Traditionally)_Panchatantra</v>
      </c>
      <c r="AM3669" s="35" t="str">
        <f>Table_Books[[#This Row],[Title]]&amp;" by "&amp;Table_Books[[#This Row],[Author]]</f>
        <v>Panchatantra by Vishnu Sharma (Traditionally)</v>
      </c>
      <c r="AN3669" s="35"/>
      <c r="AO3669" s="35"/>
    </row>
    <row r="3670" spans="1:41" ht="29" x14ac:dyDescent="0.35">
      <c r="A3670" s="7" t="str">
        <f>"B-" &amp; UPPER(TRIM(Table_Books[[#This Row],[Title]])) &amp; "|" &amp; UPPER(TRIM(Table_Books[[#This Row],[Author]]))</f>
        <v>B-LAURUS|VODOLAZKIN, EUGENE</v>
      </c>
      <c r="B3670" s="28" t="str">
        <f>IF(COUNTIFS(Table_Books[Hash_ID],Table_Books[[#This Row],[Hash_ID]])&gt;1,"Y","N")</f>
        <v>N</v>
      </c>
      <c r="C3670" s="2" t="s">
        <v>1936</v>
      </c>
      <c r="D3670" s="2" t="s">
        <v>2115</v>
      </c>
      <c r="G3670" s="12">
        <v>2012</v>
      </c>
      <c r="H3670" s="12"/>
      <c r="I3670" s="8"/>
      <c r="J3670" s="12"/>
      <c r="K3670" s="12"/>
      <c r="L3670" s="2">
        <v>384</v>
      </c>
      <c r="M3670" s="2" t="s">
        <v>2058</v>
      </c>
      <c r="O3670" s="33">
        <v>4</v>
      </c>
      <c r="P3670" s="10"/>
      <c r="Q3670" s="10" t="s">
        <v>1860</v>
      </c>
      <c r="R3670" s="10"/>
      <c r="S3670" s="10"/>
      <c r="T3670" s="10" t="s">
        <v>1860</v>
      </c>
      <c r="U3670" s="10" t="s">
        <v>1860</v>
      </c>
      <c r="V3670" s="10"/>
      <c r="W3670" s="10"/>
      <c r="X3670" s="10"/>
      <c r="Y3670" s="10"/>
      <c r="Z3670" s="10"/>
      <c r="AA3670" s="10"/>
      <c r="AB3670" s="10"/>
      <c r="AC3670" s="2" t="s">
        <v>1824</v>
      </c>
      <c r="AE3670" s="12">
        <f>IFERROR(FLOOR(Table_Books[[#This Row],[Published_Date]],10), 0)</f>
        <v>2010</v>
      </c>
      <c r="AF3670" s="2">
        <f>IFERROR(CEILING(VALUE(LEFT(Table_Books[[#This Row],[Published_Date]],FIND("-",Table_Books[[#This Row],[Published_Date]]&amp;"-")-1))/100, 1), 0)</f>
        <v>21</v>
      </c>
      <c r="AK3670" s="2" t="str">
        <f>Table_Books[[#This Row],[Title]]&amp;"_"&amp;Table_Books[[#This Row],[Author]]</f>
        <v>Laurus_Vodolazkin, Eugene</v>
      </c>
      <c r="AL3670" s="2" t="str">
        <f>Table_Books[[#This Row],[Author]]&amp;"_"&amp;Table_Books[[#This Row],[Title]]</f>
        <v>Vodolazkin, Eugene_Laurus</v>
      </c>
      <c r="AM3670" s="2" t="str">
        <f>Table_Books[[#This Row],[Title]]&amp;" by "&amp;Table_Books[[#This Row],[Author]]</f>
        <v>Laurus by Vodolazkin, Eugene</v>
      </c>
    </row>
    <row r="3671" spans="1:41" x14ac:dyDescent="0.35">
      <c r="A3671" s="7" t="str">
        <f>"B-" &amp; UPPER(TRIM(Table_Books[[#This Row],[Title]])) &amp; "|" &amp; UPPER(TRIM(Table_Books[[#This Row],[Author]]))</f>
        <v>B-THE GOOD UNKNOWN|VOLK, STEPHEN</v>
      </c>
      <c r="B3671" s="28" t="str">
        <f>IF(COUNTIFS(Table_Books[Hash_ID],Table_Books[[#This Row],[Hash_ID]])&gt;1,"Y","N")</f>
        <v>N</v>
      </c>
      <c r="C3671" s="2" t="s">
        <v>8094</v>
      </c>
      <c r="D3671" s="2" t="s">
        <v>8821</v>
      </c>
      <c r="G3671" s="12"/>
      <c r="H3671" s="12"/>
      <c r="I3671" s="8"/>
      <c r="J3671" s="12"/>
      <c r="K3671" s="12"/>
      <c r="O3671" s="33"/>
      <c r="P3671" s="10"/>
      <c r="Q3671" s="10" t="s">
        <v>1860</v>
      </c>
      <c r="R3671" s="10"/>
      <c r="S3671" s="10"/>
      <c r="T3671" s="10" t="s">
        <v>1860</v>
      </c>
      <c r="U3671" s="10" t="s">
        <v>1860</v>
      </c>
      <c r="V3671" s="10"/>
      <c r="W3671" s="10"/>
      <c r="X3671" s="10"/>
      <c r="Y3671" s="10"/>
      <c r="Z3671" s="10"/>
      <c r="AA3671" s="10"/>
      <c r="AB3671" s="10"/>
      <c r="AE3671" s="12">
        <f>IFERROR(FLOOR(Table_Books[[#This Row],[Published_Date]],10), 0)</f>
        <v>0</v>
      </c>
      <c r="AF3671" s="2">
        <f>IFERROR(CEILING(VALUE(LEFT(Table_Books[[#This Row],[Published_Date]],FIND("-",Table_Books[[#This Row],[Published_Date]]&amp;"-")-1))/100, 1), 0)</f>
        <v>0</v>
      </c>
      <c r="AK3671" s="2" t="str">
        <f>Table_Books[[#This Row],[Title]]&amp;"_"&amp;Table_Books[[#This Row],[Author]]</f>
        <v>The Good Unknown_Volk, Stephen</v>
      </c>
      <c r="AL3671" s="2" t="str">
        <f>Table_Books[[#This Row],[Author]]&amp;"_"&amp;Table_Books[[#This Row],[Title]]</f>
        <v>Volk, Stephen_The Good Unknown</v>
      </c>
      <c r="AM3671" s="2" t="str">
        <f>Table_Books[[#This Row],[Title]]&amp;" by "&amp;Table_Books[[#This Row],[Author]]</f>
        <v>The Good Unknown by Volk, Stephen</v>
      </c>
    </row>
    <row r="3672" spans="1:41" x14ac:dyDescent="0.35">
      <c r="A3672" s="7" t="str">
        <f>"B-" &amp; UPPER(TRIM(Table_Books[[#This Row],[Title]])) &amp; "|" &amp; UPPER(TRIM(Table_Books[[#This Row],[Author]]))</f>
        <v>B-EUROPE CENTRAL|VOLLMANN, WILLIAM T.</v>
      </c>
      <c r="B3672" s="28" t="str">
        <f>IF(COUNTIFS(Table_Books[Hash_ID],Table_Books[[#This Row],[Hash_ID]])&gt;1,"Y","N")</f>
        <v>N</v>
      </c>
      <c r="C3672" s="2" t="s">
        <v>6258</v>
      </c>
      <c r="D3672" s="2" t="s">
        <v>6739</v>
      </c>
      <c r="G3672" s="12"/>
      <c r="H3672" s="12"/>
      <c r="I3672" s="8"/>
      <c r="J3672" s="12"/>
      <c r="K3672" s="12"/>
      <c r="O3672" s="33"/>
      <c r="P3672" s="10"/>
      <c r="Q3672" s="10" t="s">
        <v>1860</v>
      </c>
      <c r="R3672" s="10"/>
      <c r="S3672" s="10"/>
      <c r="T3672" s="10" t="s">
        <v>1860</v>
      </c>
      <c r="U3672" s="10" t="s">
        <v>1860</v>
      </c>
      <c r="V3672" s="10"/>
      <c r="W3672" s="10"/>
      <c r="X3672" s="10"/>
      <c r="Y3672" s="10"/>
      <c r="Z3672" s="10"/>
      <c r="AA3672" s="10"/>
      <c r="AB3672" s="10"/>
      <c r="AC3672" s="2" t="s">
        <v>1824</v>
      </c>
      <c r="AE3672" s="12">
        <f>IFERROR(FLOOR(Table_Books[[#This Row],[Published_Date]],10), 0)</f>
        <v>0</v>
      </c>
      <c r="AF3672" s="2">
        <f>IFERROR(CEILING(VALUE(LEFT(Table_Books[[#This Row],[Published_Date]],FIND("-",Table_Books[[#This Row],[Published_Date]]&amp;"-")-1))/100, 1), 0)</f>
        <v>0</v>
      </c>
      <c r="AK3672" s="2" t="str">
        <f>Table_Books[[#This Row],[Title]]&amp;"_"&amp;Table_Books[[#This Row],[Author]]</f>
        <v>Europe Central_Vollmann, William T.</v>
      </c>
      <c r="AL3672" s="2" t="str">
        <f>Table_Books[[#This Row],[Author]]&amp;"_"&amp;Table_Books[[#This Row],[Title]]</f>
        <v>Vollmann, William T._Europe Central</v>
      </c>
      <c r="AM3672" s="2" t="str">
        <f>Table_Books[[#This Row],[Title]]&amp;" by "&amp;Table_Books[[#This Row],[Author]]</f>
        <v>Europe Central by Vollmann, William T.</v>
      </c>
    </row>
    <row r="3673" spans="1:41" x14ac:dyDescent="0.35">
      <c r="A3673" s="7" t="str">
        <f>"B-" &amp; UPPER(TRIM(Table_Books[[#This Row],[Title]])) &amp; "|" &amp; UPPER(TRIM(Table_Books[[#This Row],[Author]]))</f>
        <v>B-POOR PEOPLE|VOLLMANN, WILLIAM T.</v>
      </c>
      <c r="B3673" s="28" t="str">
        <f>IF(COUNTIFS(Table_Books[Hash_ID],Table_Books[[#This Row],[Hash_ID]])&gt;1,"Y","N")</f>
        <v>N</v>
      </c>
      <c r="C3673" s="2" t="s">
        <v>6262</v>
      </c>
      <c r="D3673" s="2" t="s">
        <v>6739</v>
      </c>
      <c r="G3673" s="12"/>
      <c r="H3673" s="12"/>
      <c r="I3673" s="8"/>
      <c r="J3673" s="12"/>
      <c r="K3673" s="12"/>
      <c r="O3673" s="33"/>
      <c r="P3673" s="10"/>
      <c r="Q3673" s="10" t="s">
        <v>1860</v>
      </c>
      <c r="R3673" s="10"/>
      <c r="S3673" s="10"/>
      <c r="T3673" s="10" t="s">
        <v>1860</v>
      </c>
      <c r="U3673" s="10" t="s">
        <v>1860</v>
      </c>
      <c r="V3673" s="10"/>
      <c r="W3673" s="10"/>
      <c r="X3673" s="10"/>
      <c r="Y3673" s="10"/>
      <c r="Z3673" s="10"/>
      <c r="AA3673" s="10"/>
      <c r="AB3673" s="10"/>
      <c r="AE3673" s="12">
        <f>IFERROR(FLOOR(Table_Books[[#This Row],[Published_Date]],10), 0)</f>
        <v>0</v>
      </c>
      <c r="AF3673" s="2">
        <f>IFERROR(CEILING(VALUE(LEFT(Table_Books[[#This Row],[Published_Date]],FIND("-",Table_Books[[#This Row],[Published_Date]]&amp;"-")-1))/100, 1), 0)</f>
        <v>0</v>
      </c>
      <c r="AK3673" s="2" t="str">
        <f>Table_Books[[#This Row],[Title]]&amp;"_"&amp;Table_Books[[#This Row],[Author]]</f>
        <v>Poor People_Vollmann, William T.</v>
      </c>
      <c r="AL3673" s="2" t="str">
        <f>Table_Books[[#This Row],[Author]]&amp;"_"&amp;Table_Books[[#This Row],[Title]]</f>
        <v>Vollmann, William T._Poor People</v>
      </c>
      <c r="AM3673" s="2" t="str">
        <f>Table_Books[[#This Row],[Title]]&amp;" by "&amp;Table_Books[[#This Row],[Author]]</f>
        <v>Poor People by Vollmann, William T.</v>
      </c>
    </row>
    <row r="3674" spans="1:41" x14ac:dyDescent="0.35">
      <c r="A3674" s="7" t="str">
        <f>"B-" &amp; UPPER(TRIM(Table_Books[[#This Row],[Title]])) &amp; "|" &amp; UPPER(TRIM(Table_Books[[#This Row],[Author]]))</f>
        <v>B-THE ICE-SHIRT|VOLLMANN, WILLIAM T.</v>
      </c>
      <c r="B3674" s="28" t="str">
        <f>IF(COUNTIFS(Table_Books[Hash_ID],Table_Books[[#This Row],[Hash_ID]])&gt;1,"Y","N")</f>
        <v>N</v>
      </c>
      <c r="C3674" s="2" t="s">
        <v>6261</v>
      </c>
      <c r="D3674" s="2" t="s">
        <v>6739</v>
      </c>
      <c r="G3674" s="12"/>
      <c r="H3674" s="12"/>
      <c r="I3674" s="8"/>
      <c r="J3674" s="12"/>
      <c r="K3674" s="12"/>
      <c r="O3674" s="33"/>
      <c r="P3674" s="10"/>
      <c r="Q3674" s="10" t="s">
        <v>1860</v>
      </c>
      <c r="R3674" s="10"/>
      <c r="S3674" s="10"/>
      <c r="T3674" s="10" t="s">
        <v>1860</v>
      </c>
      <c r="U3674" s="10" t="s">
        <v>1860</v>
      </c>
      <c r="V3674" s="10"/>
      <c r="W3674" s="10"/>
      <c r="X3674" s="10"/>
      <c r="Y3674" s="10"/>
      <c r="Z3674" s="10"/>
      <c r="AA3674" s="10"/>
      <c r="AB3674" s="10"/>
      <c r="AE3674" s="12">
        <f>IFERROR(FLOOR(Table_Books[[#This Row],[Published_Date]],10), 0)</f>
        <v>0</v>
      </c>
      <c r="AF3674" s="2">
        <f>IFERROR(CEILING(VALUE(LEFT(Table_Books[[#This Row],[Published_Date]],FIND("-",Table_Books[[#This Row],[Published_Date]]&amp;"-")-1))/100, 1), 0)</f>
        <v>0</v>
      </c>
      <c r="AK3674" s="2" t="str">
        <f>Table_Books[[#This Row],[Title]]&amp;"_"&amp;Table_Books[[#This Row],[Author]]</f>
        <v>The Ice-Shirt_Vollmann, William T.</v>
      </c>
      <c r="AL3674" s="2" t="str">
        <f>Table_Books[[#This Row],[Author]]&amp;"_"&amp;Table_Books[[#This Row],[Title]]</f>
        <v>Vollmann, William T._The Ice-Shirt</v>
      </c>
      <c r="AM3674" s="2" t="str">
        <f>Table_Books[[#This Row],[Title]]&amp;" by "&amp;Table_Books[[#This Row],[Author]]</f>
        <v>The Ice-Shirt by Vollmann, William T.</v>
      </c>
    </row>
    <row r="3675" spans="1:41" x14ac:dyDescent="0.35">
      <c r="A3675" s="7" t="str">
        <f>"B-" &amp; UPPER(TRIM(Table_Books[[#This Row],[Title]])) &amp; "|" &amp; UPPER(TRIM(Table_Books[[#This Row],[Author]]))</f>
        <v>B-THE RAINBOW STORIES|VOLLMANN, WILLIAM T.</v>
      </c>
      <c r="B3675" s="28" t="str">
        <f>IF(COUNTIFS(Table_Books[Hash_ID],Table_Books[[#This Row],[Hash_ID]])&gt;1,"Y","N")</f>
        <v>N</v>
      </c>
      <c r="C3675" s="2" t="s">
        <v>6260</v>
      </c>
      <c r="D3675" s="2" t="s">
        <v>6739</v>
      </c>
      <c r="G3675" s="12"/>
      <c r="H3675" s="12"/>
      <c r="I3675" s="8"/>
      <c r="J3675" s="12"/>
      <c r="K3675" s="12"/>
      <c r="O3675" s="33"/>
      <c r="P3675" s="10"/>
      <c r="Q3675" s="10" t="s">
        <v>1860</v>
      </c>
      <c r="R3675" s="10"/>
      <c r="S3675" s="10"/>
      <c r="T3675" s="10" t="s">
        <v>1860</v>
      </c>
      <c r="U3675" s="10" t="s">
        <v>1860</v>
      </c>
      <c r="V3675" s="10"/>
      <c r="W3675" s="10"/>
      <c r="X3675" s="10"/>
      <c r="Y3675" s="10"/>
      <c r="Z3675" s="10"/>
      <c r="AA3675" s="10"/>
      <c r="AB3675" s="10"/>
      <c r="AE3675" s="12">
        <f>IFERROR(FLOOR(Table_Books[[#This Row],[Published_Date]],10), 0)</f>
        <v>0</v>
      </c>
      <c r="AF3675" s="2">
        <f>IFERROR(CEILING(VALUE(LEFT(Table_Books[[#This Row],[Published_Date]],FIND("-",Table_Books[[#This Row],[Published_Date]]&amp;"-")-1))/100, 1), 0)</f>
        <v>0</v>
      </c>
      <c r="AK3675" s="2" t="str">
        <f>Table_Books[[#This Row],[Title]]&amp;"_"&amp;Table_Books[[#This Row],[Author]]</f>
        <v>The Rainbow Stories_Vollmann, William T.</v>
      </c>
      <c r="AL3675" s="2" t="str">
        <f>Table_Books[[#This Row],[Author]]&amp;"_"&amp;Table_Books[[#This Row],[Title]]</f>
        <v>Vollmann, William T._The Rainbow Stories</v>
      </c>
      <c r="AM3675" s="2" t="str">
        <f>Table_Books[[#This Row],[Title]]&amp;" by "&amp;Table_Books[[#This Row],[Author]]</f>
        <v>The Rainbow Stories by Vollmann, William T.</v>
      </c>
    </row>
    <row r="3676" spans="1:41" x14ac:dyDescent="0.35">
      <c r="A3676" s="7" t="str">
        <f>"B-" &amp; UPPER(TRIM(Table_Books[[#This Row],[Title]])) &amp; "|" &amp; UPPER(TRIM(Table_Books[[#This Row],[Author]]))</f>
        <v>B-WHORES FOR GLORIA|VOLLMANN, WILLIAM T.</v>
      </c>
      <c r="B3676" s="28" t="str">
        <f>IF(COUNTIFS(Table_Books[Hash_ID],Table_Books[[#This Row],[Hash_ID]])&gt;1,"Y","N")</f>
        <v>N</v>
      </c>
      <c r="C3676" s="2" t="s">
        <v>6259</v>
      </c>
      <c r="D3676" s="2" t="s">
        <v>6739</v>
      </c>
      <c r="G3676" s="12"/>
      <c r="H3676" s="12"/>
      <c r="I3676" s="8"/>
      <c r="J3676" s="12"/>
      <c r="K3676" s="12"/>
      <c r="O3676" s="33"/>
      <c r="P3676" s="10"/>
      <c r="Q3676" s="10" t="s">
        <v>1860</v>
      </c>
      <c r="R3676" s="10"/>
      <c r="S3676" s="10"/>
      <c r="T3676" s="10" t="s">
        <v>1860</v>
      </c>
      <c r="U3676" s="10" t="s">
        <v>1860</v>
      </c>
      <c r="V3676" s="10"/>
      <c r="W3676" s="10"/>
      <c r="X3676" s="10"/>
      <c r="Y3676" s="10"/>
      <c r="Z3676" s="10"/>
      <c r="AA3676" s="10"/>
      <c r="AB3676" s="10"/>
      <c r="AE3676" s="12">
        <f>IFERROR(FLOOR(Table_Books[[#This Row],[Published_Date]],10), 0)</f>
        <v>0</v>
      </c>
      <c r="AF3676" s="2">
        <f>IFERROR(CEILING(VALUE(LEFT(Table_Books[[#This Row],[Published_Date]],FIND("-",Table_Books[[#This Row],[Published_Date]]&amp;"-")-1))/100, 1), 0)</f>
        <v>0</v>
      </c>
      <c r="AK3676" s="2" t="str">
        <f>Table_Books[[#This Row],[Title]]&amp;"_"&amp;Table_Books[[#This Row],[Author]]</f>
        <v>Whores for Gloria_Vollmann, William T.</v>
      </c>
      <c r="AL3676" s="2" t="str">
        <f>Table_Books[[#This Row],[Author]]&amp;"_"&amp;Table_Books[[#This Row],[Title]]</f>
        <v>Vollmann, William T._Whores for Gloria</v>
      </c>
      <c r="AM3676" s="2" t="str">
        <f>Table_Books[[#This Row],[Title]]&amp;" by "&amp;Table_Books[[#This Row],[Author]]</f>
        <v>Whores for Gloria by Vollmann, William T.</v>
      </c>
    </row>
    <row r="3677" spans="1:41" ht="29" x14ac:dyDescent="0.35">
      <c r="A3677" s="7" t="str">
        <f>"B-" &amp; UPPER(TRIM(Table_Books[[#This Row],[Title]])) &amp; "|" &amp; UPPER(TRIM(Table_Books[[#This Row],[Author]]))</f>
        <v>B-CANDIDE|VOLTAIRE</v>
      </c>
      <c r="B3677" s="28" t="str">
        <f>IF(COUNTIFS(Table_Books[Hash_ID],Table_Books[[#This Row],[Hash_ID]])&gt;1,"Y","N")</f>
        <v>N</v>
      </c>
      <c r="C3677" s="2" t="s">
        <v>5133</v>
      </c>
      <c r="D3677" s="2" t="s">
        <v>640</v>
      </c>
      <c r="G3677" s="12">
        <v>1759</v>
      </c>
      <c r="H3677" s="12"/>
      <c r="I3677" s="8"/>
      <c r="J3677" s="12"/>
      <c r="K3677" s="12"/>
      <c r="L3677" s="2">
        <v>128</v>
      </c>
      <c r="M3677" s="2" t="s">
        <v>5233</v>
      </c>
      <c r="O3677" s="33"/>
      <c r="P3677" s="10"/>
      <c r="Q3677" s="10" t="s">
        <v>1860</v>
      </c>
      <c r="R3677" s="10"/>
      <c r="S3677" s="10"/>
      <c r="T3677" s="10" t="s">
        <v>1860</v>
      </c>
      <c r="U3677" s="10" t="s">
        <v>1860</v>
      </c>
      <c r="V3677" s="10"/>
      <c r="W3677" s="10"/>
      <c r="X3677" s="10"/>
      <c r="Y3677" s="10"/>
      <c r="Z3677" s="10"/>
      <c r="AA3677" s="10"/>
      <c r="AB3677" s="10"/>
      <c r="AE3677" s="12">
        <f>IFERROR(FLOOR(Table_Books[[#This Row],[Published_Date]],10), 0)</f>
        <v>1750</v>
      </c>
      <c r="AF3677" s="2">
        <f>IFERROR(CEILING(VALUE(LEFT(Table_Books[[#This Row],[Published_Date]],FIND("-",Table_Books[[#This Row],[Published_Date]]&amp;"-")-1))/100, 1), 0)</f>
        <v>18</v>
      </c>
      <c r="AK3677" s="2" t="str">
        <f>Table_Books[[#This Row],[Title]]&amp;"_"&amp;Table_Books[[#This Row],[Author]]</f>
        <v>Candide_Voltaire</v>
      </c>
      <c r="AL3677" s="2" t="str">
        <f>Table_Books[[#This Row],[Author]]&amp;"_"&amp;Table_Books[[#This Row],[Title]]</f>
        <v>Voltaire_Candide</v>
      </c>
      <c r="AM3677" s="2" t="str">
        <f>Table_Books[[#This Row],[Title]]&amp;" by "&amp;Table_Books[[#This Row],[Author]]</f>
        <v>Candide by Voltaire</v>
      </c>
    </row>
    <row r="3678" spans="1:41" x14ac:dyDescent="0.35">
      <c r="A3678" s="7" t="str">
        <f>"B-" &amp; UPPER(TRIM(Table_Books[[#This Row],[Title]])) &amp; "|" &amp; UPPER(TRIM(Table_Books[[#This Row],[Author]]))</f>
        <v>B-CANDIDE, OU L'OPTIMISME|VOLTAIRE</v>
      </c>
      <c r="B3678" s="35" t="str">
        <f>IF(COUNTIFS(Table_Books[Hash_ID],Table_Books[[#This Row],[Hash_ID]])&gt;1,"Y","N")</f>
        <v>N</v>
      </c>
      <c r="C3678" s="35" t="s">
        <v>19396</v>
      </c>
      <c r="D3678" s="35" t="s">
        <v>640</v>
      </c>
      <c r="E3678" s="35"/>
      <c r="F3678" s="35"/>
      <c r="G3678" s="36"/>
      <c r="H3678" s="36"/>
      <c r="I3678" s="37"/>
      <c r="J3678" s="36"/>
      <c r="K3678" s="36"/>
      <c r="L3678" s="35"/>
      <c r="M3678" s="35"/>
      <c r="N3678" s="35"/>
      <c r="O3678" s="38"/>
      <c r="P3678" s="39"/>
      <c r="Q3678" s="10" t="s">
        <v>1860</v>
      </c>
      <c r="R3678" s="39"/>
      <c r="S3678" s="39"/>
      <c r="T3678" s="10" t="s">
        <v>1860</v>
      </c>
      <c r="U3678" s="10" t="s">
        <v>1860</v>
      </c>
      <c r="V3678" s="39"/>
      <c r="W3678" s="39"/>
      <c r="X3678" s="39"/>
      <c r="Y3678" s="39"/>
      <c r="Z3678" s="39"/>
      <c r="AA3678" s="39"/>
      <c r="AB3678" s="39"/>
      <c r="AC3678" s="35"/>
      <c r="AD3678" s="35"/>
      <c r="AE3678" s="36">
        <f>IFERROR(FLOOR(Table_Books[[#This Row],[Published_Date]],10), 0)</f>
        <v>0</v>
      </c>
      <c r="AF3678" s="35">
        <f>IFERROR(CEILING(VALUE(LEFT(Table_Books[[#This Row],[Published_Date]],FIND("-",Table_Books[[#This Row],[Published_Date]]&amp;"-")-1))/100, 1), 0)</f>
        <v>0</v>
      </c>
      <c r="AG3678" s="35"/>
      <c r="AH3678" s="35" t="s">
        <v>21592</v>
      </c>
      <c r="AI3678" s="35"/>
      <c r="AJ3678" s="35"/>
      <c r="AK3678" s="35" t="str">
        <f>Table_Books[[#This Row],[Title]]&amp;"_"&amp;Table_Books[[#This Row],[Author]]</f>
        <v>Candide, ou l'Optimisme_Voltaire</v>
      </c>
      <c r="AL3678" s="35" t="str">
        <f>Table_Books[[#This Row],[Author]]&amp;"_"&amp;Table_Books[[#This Row],[Title]]</f>
        <v>Voltaire_Candide, ou l'Optimisme</v>
      </c>
      <c r="AM3678" s="35" t="str">
        <f>Table_Books[[#This Row],[Title]]&amp;" by "&amp;Table_Books[[#This Row],[Author]]</f>
        <v>Candide, ou l'Optimisme by Voltaire</v>
      </c>
      <c r="AN3678" s="35"/>
      <c r="AO3678" s="35"/>
    </row>
    <row r="3679" spans="1:41" x14ac:dyDescent="0.35">
      <c r="A3679" s="7" t="str">
        <f>"B-" &amp; UPPER(TRIM(Table_Books[[#This Row],[Title]])) &amp; "|" &amp; UPPER(TRIM(Table_Books[[#This Row],[Author]]))</f>
        <v>B-DICTIONNAIRE PHILOSOPHIQUE|VOLTAIRE</v>
      </c>
      <c r="B3679" s="35" t="str">
        <f>IF(COUNTIFS(Table_Books[Hash_ID],Table_Books[[#This Row],[Hash_ID]])&gt;1,"Y","N")</f>
        <v>N</v>
      </c>
      <c r="C3679" s="35" t="s">
        <v>19399</v>
      </c>
      <c r="D3679" s="35" t="s">
        <v>640</v>
      </c>
      <c r="E3679" s="35"/>
      <c r="F3679" s="35"/>
      <c r="G3679" s="36"/>
      <c r="H3679" s="36"/>
      <c r="I3679" s="37"/>
      <c r="J3679" s="36"/>
      <c r="K3679" s="36"/>
      <c r="L3679" s="35"/>
      <c r="M3679" s="35"/>
      <c r="N3679" s="35"/>
      <c r="O3679" s="38"/>
      <c r="P3679" s="39"/>
      <c r="Q3679" s="10" t="s">
        <v>1860</v>
      </c>
      <c r="R3679" s="39"/>
      <c r="S3679" s="39"/>
      <c r="T3679" s="10" t="s">
        <v>1860</v>
      </c>
      <c r="U3679" s="10" t="s">
        <v>1860</v>
      </c>
      <c r="V3679" s="39"/>
      <c r="W3679" s="39"/>
      <c r="X3679" s="39"/>
      <c r="Y3679" s="39"/>
      <c r="Z3679" s="39"/>
      <c r="AA3679" s="39"/>
      <c r="AB3679" s="39"/>
      <c r="AC3679" s="35"/>
      <c r="AD3679" s="35"/>
      <c r="AE3679" s="36">
        <f>IFERROR(FLOOR(Table_Books[[#This Row],[Published_Date]],10), 0)</f>
        <v>0</v>
      </c>
      <c r="AF3679" s="35">
        <f>IFERROR(CEILING(VALUE(LEFT(Table_Books[[#This Row],[Published_Date]],FIND("-",Table_Books[[#This Row],[Published_Date]]&amp;"-")-1))/100, 1), 0)</f>
        <v>0</v>
      </c>
      <c r="AG3679" s="35"/>
      <c r="AH3679" s="35" t="s">
        <v>21592</v>
      </c>
      <c r="AI3679" s="35"/>
      <c r="AJ3679" s="35"/>
      <c r="AK3679" s="35" t="str">
        <f>Table_Books[[#This Row],[Title]]&amp;"_"&amp;Table_Books[[#This Row],[Author]]</f>
        <v>Dictionnaire philosophique_Voltaire</v>
      </c>
      <c r="AL3679" s="35" t="str">
        <f>Table_Books[[#This Row],[Author]]&amp;"_"&amp;Table_Books[[#This Row],[Title]]</f>
        <v>Voltaire_Dictionnaire philosophique</v>
      </c>
      <c r="AM3679" s="35" t="str">
        <f>Table_Books[[#This Row],[Title]]&amp;" by "&amp;Table_Books[[#This Row],[Author]]</f>
        <v>Dictionnaire philosophique by Voltaire</v>
      </c>
      <c r="AN3679" s="35"/>
      <c r="AO3679" s="35"/>
    </row>
    <row r="3680" spans="1:41" x14ac:dyDescent="0.35">
      <c r="A3680" s="7" t="str">
        <f>"B-" &amp; UPPER(TRIM(Table_Books[[#This Row],[Title]])) &amp; "|" &amp; UPPER(TRIM(Table_Books[[#This Row],[Author]]))</f>
        <v>B-PHILOSOPHICAL LETTERS (LETTRES PHILOSOPHIQUES)|VOLTAIRE</v>
      </c>
      <c r="B3680" s="35" t="str">
        <f>IF(COUNTIFS(Table_Books[Hash_ID],Table_Books[[#This Row],[Hash_ID]])&gt;1,"Y","N")</f>
        <v>N</v>
      </c>
      <c r="C3680" s="35" t="s">
        <v>19395</v>
      </c>
      <c r="D3680" s="35" t="s">
        <v>640</v>
      </c>
      <c r="E3680" s="35"/>
      <c r="F3680" s="35"/>
      <c r="G3680" s="36"/>
      <c r="H3680" s="36"/>
      <c r="I3680" s="37"/>
      <c r="J3680" s="36"/>
      <c r="K3680" s="36"/>
      <c r="L3680" s="35"/>
      <c r="M3680" s="35"/>
      <c r="N3680" s="35"/>
      <c r="O3680" s="38"/>
      <c r="P3680" s="39"/>
      <c r="Q3680" s="10" t="s">
        <v>1860</v>
      </c>
      <c r="R3680" s="39"/>
      <c r="S3680" s="39"/>
      <c r="T3680" s="10" t="s">
        <v>1860</v>
      </c>
      <c r="U3680" s="10" t="s">
        <v>1860</v>
      </c>
      <c r="V3680" s="39"/>
      <c r="W3680" s="39"/>
      <c r="X3680" s="39"/>
      <c r="Y3680" s="39"/>
      <c r="Z3680" s="39"/>
      <c r="AA3680" s="39"/>
      <c r="AB3680" s="39"/>
      <c r="AC3680" s="35"/>
      <c r="AD3680" s="35"/>
      <c r="AE3680" s="36">
        <f>IFERROR(FLOOR(Table_Books[[#This Row],[Published_Date]],10), 0)</f>
        <v>0</v>
      </c>
      <c r="AF3680" s="35">
        <f>IFERROR(CEILING(VALUE(LEFT(Table_Books[[#This Row],[Published_Date]],FIND("-",Table_Books[[#This Row],[Published_Date]]&amp;"-")-1))/100, 1), 0)</f>
        <v>0</v>
      </c>
      <c r="AG3680" s="35"/>
      <c r="AH3680" s="35" t="s">
        <v>21592</v>
      </c>
      <c r="AI3680" s="35"/>
      <c r="AJ3680" s="35"/>
      <c r="AK3680" s="35" t="str">
        <f>Table_Books[[#This Row],[Title]]&amp;"_"&amp;Table_Books[[#This Row],[Author]]</f>
        <v>Philosophical Letters (Lettres philosophiques)_Voltaire</v>
      </c>
      <c r="AL3680" s="35" t="str">
        <f>Table_Books[[#This Row],[Author]]&amp;"_"&amp;Table_Books[[#This Row],[Title]]</f>
        <v>Voltaire_Philosophical Letters (Lettres philosophiques)</v>
      </c>
      <c r="AM3680" s="35" t="str">
        <f>Table_Books[[#This Row],[Title]]&amp;" by "&amp;Table_Books[[#This Row],[Author]]</f>
        <v>Philosophical Letters (Lettres philosophiques) by Voltaire</v>
      </c>
      <c r="AN3680" s="35"/>
      <c r="AO3680" s="35"/>
    </row>
    <row r="3681" spans="1:41" x14ac:dyDescent="0.35">
      <c r="A3681" s="7" t="str">
        <f>"B-" &amp; UPPER(TRIM(Table_Books[[#This Row],[Title]])) &amp; "|" &amp; UPPER(TRIM(Table_Books[[#This Row],[Author]]))</f>
        <v>B-TREATISE ON TOLERANCE (TRAITÉ SUR LA TOLÉRANCE)|VOLTAIRE</v>
      </c>
      <c r="B3681" s="35" t="str">
        <f>IF(COUNTIFS(Table_Books[Hash_ID],Table_Books[[#This Row],[Hash_ID]])&gt;1,"Y","N")</f>
        <v>N</v>
      </c>
      <c r="C3681" s="35" t="s">
        <v>19398</v>
      </c>
      <c r="D3681" s="35" t="s">
        <v>640</v>
      </c>
      <c r="E3681" s="35"/>
      <c r="F3681" s="35"/>
      <c r="G3681" s="36"/>
      <c r="H3681" s="36"/>
      <c r="I3681" s="37"/>
      <c r="J3681" s="36"/>
      <c r="K3681" s="36"/>
      <c r="L3681" s="35"/>
      <c r="M3681" s="35"/>
      <c r="N3681" s="35"/>
      <c r="O3681" s="38"/>
      <c r="P3681" s="39"/>
      <c r="Q3681" s="10" t="s">
        <v>1860</v>
      </c>
      <c r="R3681" s="39"/>
      <c r="S3681" s="39"/>
      <c r="T3681" s="10" t="s">
        <v>1860</v>
      </c>
      <c r="U3681" s="10" t="s">
        <v>1860</v>
      </c>
      <c r="V3681" s="39"/>
      <c r="W3681" s="39"/>
      <c r="X3681" s="39"/>
      <c r="Y3681" s="39"/>
      <c r="Z3681" s="39"/>
      <c r="AA3681" s="39"/>
      <c r="AB3681" s="39"/>
      <c r="AC3681" s="35"/>
      <c r="AD3681" s="35"/>
      <c r="AE3681" s="36">
        <f>IFERROR(FLOOR(Table_Books[[#This Row],[Published_Date]],10), 0)</f>
        <v>0</v>
      </c>
      <c r="AF3681" s="35">
        <f>IFERROR(CEILING(VALUE(LEFT(Table_Books[[#This Row],[Published_Date]],FIND("-",Table_Books[[#This Row],[Published_Date]]&amp;"-")-1))/100, 1), 0)</f>
        <v>0</v>
      </c>
      <c r="AG3681" s="35"/>
      <c r="AH3681" s="35" t="s">
        <v>21592</v>
      </c>
      <c r="AI3681" s="35"/>
      <c r="AJ3681" s="35"/>
      <c r="AK3681" s="35" t="str">
        <f>Table_Books[[#This Row],[Title]]&amp;"_"&amp;Table_Books[[#This Row],[Author]]</f>
        <v>Treatise on Tolerance (Traité sur la tolérance)_Voltaire</v>
      </c>
      <c r="AL3681" s="35" t="str">
        <f>Table_Books[[#This Row],[Author]]&amp;"_"&amp;Table_Books[[#This Row],[Title]]</f>
        <v>Voltaire_Treatise on Tolerance (Traité sur la tolérance)</v>
      </c>
      <c r="AM3681" s="35" t="str">
        <f>Table_Books[[#This Row],[Title]]&amp;" by "&amp;Table_Books[[#This Row],[Author]]</f>
        <v>Treatise on Tolerance (Traité sur la tolérance) by Voltaire</v>
      </c>
      <c r="AN3681" s="35"/>
      <c r="AO3681" s="35"/>
    </row>
    <row r="3682" spans="1:41" x14ac:dyDescent="0.35">
      <c r="A3682" s="7" t="str">
        <f>"B-" &amp; UPPER(TRIM(Table_Books[[#This Row],[Title]])) &amp; "|" &amp; UPPER(TRIM(Table_Books[[#This Row],[Author]]))</f>
        <v>B-ZADIG / MICROMÉGAS|VOLTAIRE</v>
      </c>
      <c r="B3682" s="35" t="str">
        <f>IF(COUNTIFS(Table_Books[Hash_ID],Table_Books[[#This Row],[Hash_ID]])&gt;1,"Y","N")</f>
        <v>N</v>
      </c>
      <c r="C3682" s="35" t="s">
        <v>19397</v>
      </c>
      <c r="D3682" s="35" t="s">
        <v>640</v>
      </c>
      <c r="E3682" s="35"/>
      <c r="F3682" s="35"/>
      <c r="G3682" s="36"/>
      <c r="H3682" s="36"/>
      <c r="I3682" s="37"/>
      <c r="J3682" s="36"/>
      <c r="K3682" s="36"/>
      <c r="L3682" s="35"/>
      <c r="M3682" s="35"/>
      <c r="N3682" s="35"/>
      <c r="O3682" s="38"/>
      <c r="P3682" s="39"/>
      <c r="Q3682" s="10" t="s">
        <v>1860</v>
      </c>
      <c r="R3682" s="39"/>
      <c r="S3682" s="39"/>
      <c r="T3682" s="10" t="s">
        <v>1860</v>
      </c>
      <c r="U3682" s="10" t="s">
        <v>1860</v>
      </c>
      <c r="V3682" s="39"/>
      <c r="W3682" s="39"/>
      <c r="X3682" s="39"/>
      <c r="Y3682" s="39"/>
      <c r="Z3682" s="39"/>
      <c r="AA3682" s="39"/>
      <c r="AB3682" s="39"/>
      <c r="AC3682" s="35"/>
      <c r="AD3682" s="35"/>
      <c r="AE3682" s="36">
        <f>IFERROR(FLOOR(Table_Books[[#This Row],[Published_Date]],10), 0)</f>
        <v>0</v>
      </c>
      <c r="AF3682" s="35">
        <f>IFERROR(CEILING(VALUE(LEFT(Table_Books[[#This Row],[Published_Date]],FIND("-",Table_Books[[#This Row],[Published_Date]]&amp;"-")-1))/100, 1), 0)</f>
        <v>0</v>
      </c>
      <c r="AG3682" s="35"/>
      <c r="AH3682" s="35" t="s">
        <v>21592</v>
      </c>
      <c r="AI3682" s="35"/>
      <c r="AJ3682" s="35"/>
      <c r="AK3682" s="35" t="str">
        <f>Table_Books[[#This Row],[Title]]&amp;"_"&amp;Table_Books[[#This Row],[Author]]</f>
        <v>Zadig / Micromégas_Voltaire</v>
      </c>
      <c r="AL3682" s="35" t="str">
        <f>Table_Books[[#This Row],[Author]]&amp;"_"&amp;Table_Books[[#This Row],[Title]]</f>
        <v>Voltaire_Zadig / Micromégas</v>
      </c>
      <c r="AM3682" s="35" t="str">
        <f>Table_Books[[#This Row],[Title]]&amp;" by "&amp;Table_Books[[#This Row],[Author]]</f>
        <v>Zadig / Micromégas by Voltaire</v>
      </c>
      <c r="AN3682" s="35"/>
      <c r="AO3682" s="35"/>
    </row>
    <row r="3683" spans="1:41" x14ac:dyDescent="0.35">
      <c r="A3683" s="7" t="str">
        <f>"B-" &amp; UPPER(TRIM(Table_Books[[#This Row],[Title]])) &amp; "|" &amp; UPPER(TRIM(Table_Books[[#This Row],[Author]]))</f>
        <v>B-PARZIVAL|VON ESCHENBACH, WOLFRAM</v>
      </c>
      <c r="B3683" s="35" t="str">
        <f>IF(COUNTIFS(Table_Books[Hash_ID],Table_Books[[#This Row],[Hash_ID]])&gt;1,"Y","N")</f>
        <v>N</v>
      </c>
      <c r="C3683" s="35" t="s">
        <v>19182</v>
      </c>
      <c r="D3683" s="48" t="s">
        <v>19183</v>
      </c>
      <c r="E3683" s="35"/>
      <c r="F3683" s="35"/>
      <c r="G3683" s="36"/>
      <c r="H3683" s="36"/>
      <c r="I3683" s="37"/>
      <c r="J3683" s="36"/>
      <c r="K3683" s="36"/>
      <c r="L3683" s="35"/>
      <c r="M3683" s="35"/>
      <c r="N3683" s="35"/>
      <c r="O3683" s="38"/>
      <c r="P3683" s="39"/>
      <c r="Q3683" s="10" t="s">
        <v>1860</v>
      </c>
      <c r="R3683" s="39"/>
      <c r="S3683" s="39"/>
      <c r="T3683" s="10" t="s">
        <v>1860</v>
      </c>
      <c r="U3683" s="10" t="s">
        <v>1860</v>
      </c>
      <c r="V3683" s="39"/>
      <c r="W3683" s="39"/>
      <c r="X3683" s="39"/>
      <c r="Y3683" s="39"/>
      <c r="Z3683" s="39"/>
      <c r="AA3683" s="39"/>
      <c r="AB3683" s="39"/>
      <c r="AC3683" s="35"/>
      <c r="AD3683" s="35"/>
      <c r="AE3683" s="36">
        <f>IFERROR(FLOOR(Table_Books[[#This Row],[Published_Date]],10), 0)</f>
        <v>0</v>
      </c>
      <c r="AF3683" s="35">
        <f>IFERROR(CEILING(VALUE(LEFT(Table_Books[[#This Row],[Published_Date]],FIND("-",Table_Books[[#This Row],[Published_Date]]&amp;"-")-1))/100, 1), 0)</f>
        <v>0</v>
      </c>
      <c r="AG3683" s="35"/>
      <c r="AH3683" s="35" t="s">
        <v>21585</v>
      </c>
      <c r="AI3683" s="35"/>
      <c r="AJ3683" s="35"/>
      <c r="AK3683" s="35" t="str">
        <f>Table_Books[[#This Row],[Title]]&amp;"_"&amp;Table_Books[[#This Row],[Author]]</f>
        <v>Parzival_von Eschenbach, Wolfram</v>
      </c>
      <c r="AL3683" s="35" t="str">
        <f>Table_Books[[#This Row],[Author]]&amp;"_"&amp;Table_Books[[#This Row],[Title]]</f>
        <v>von Eschenbach, Wolfram_Parzival</v>
      </c>
      <c r="AM3683" s="35" t="str">
        <f>Table_Books[[#This Row],[Title]]&amp;" by "&amp;Table_Books[[#This Row],[Author]]</f>
        <v>Parzival by von Eschenbach, Wolfram</v>
      </c>
      <c r="AN3683" s="35"/>
      <c r="AO3683" s="35"/>
    </row>
    <row r="3684" spans="1:41" x14ac:dyDescent="0.35">
      <c r="A3684" s="7" t="str">
        <f>"B-" &amp; UPPER(TRIM(Table_Books[[#This Row],[Title]])) &amp; "|" &amp; UPPER(TRIM(Table_Books[[#This Row],[Author]]))</f>
        <v>B-MICHAEL KOHLHAAS|VON KLEIST, HEINRICH</v>
      </c>
      <c r="B3684" s="28" t="str">
        <f>IF(COUNTIFS(Table_Books[Hash_ID],Table_Books[[#This Row],[Hash_ID]])&gt;1,"Y","N")</f>
        <v>N</v>
      </c>
      <c r="C3684" s="2" t="s">
        <v>20498</v>
      </c>
      <c r="D3684" s="2" t="s">
        <v>21546</v>
      </c>
      <c r="G3684" s="12"/>
      <c r="H3684" s="12"/>
      <c r="I3684" s="8"/>
      <c r="J3684" s="12"/>
      <c r="K3684" s="12"/>
      <c r="O3684" s="33"/>
      <c r="P3684" s="10"/>
      <c r="Q3684" s="10" t="s">
        <v>1860</v>
      </c>
      <c r="R3684" s="10"/>
      <c r="S3684" s="10"/>
      <c r="T3684" s="10" t="s">
        <v>1860</v>
      </c>
      <c r="U3684" s="10" t="s">
        <v>1860</v>
      </c>
      <c r="V3684" s="10"/>
      <c r="W3684" s="10"/>
      <c r="X3684" s="10"/>
      <c r="Y3684" s="10"/>
      <c r="Z3684" s="10"/>
      <c r="AA3684" s="10"/>
      <c r="AB3684" s="10"/>
      <c r="AE3684" s="12">
        <f>IFERROR(FLOOR(Table_Books[[#This Row],[Published_Date]],10), 0)</f>
        <v>0</v>
      </c>
      <c r="AF3684" s="2">
        <f>IFERROR(CEILING(VALUE(LEFT(Table_Books[[#This Row],[Published_Date]],FIND("-",Table_Books[[#This Row],[Published_Date]]&amp;"-")-1))/100, 1), 0)</f>
        <v>0</v>
      </c>
      <c r="AK3684" s="2" t="str">
        <f>Table_Books[[#This Row],[Title]]&amp;"_"&amp;Table_Books[[#This Row],[Author]]</f>
        <v>Michael Kohlhaas_von Kleist, Heinrich</v>
      </c>
      <c r="AL3684" s="2" t="str">
        <f>Table_Books[[#This Row],[Author]]&amp;"_"&amp;Table_Books[[#This Row],[Title]]</f>
        <v>von Kleist, Heinrich_Michael Kohlhaas</v>
      </c>
      <c r="AM3684" s="2" t="str">
        <f>Table_Books[[#This Row],[Title]]&amp;" by "&amp;Table_Books[[#This Row],[Author]]</f>
        <v>Michael Kohlhaas by von Kleist, Heinrich</v>
      </c>
    </row>
    <row r="3685" spans="1:41" x14ac:dyDescent="0.35">
      <c r="A3685" s="7" t="str">
        <f>"B-" &amp; UPPER(TRIM(Table_Books[[#This Row],[Title]])) &amp; "|" &amp; UPPER(TRIM(Table_Books[[#This Row],[Author]]))</f>
        <v>B-TRISTAN|VON STRASSBURG, GOTTFRIED</v>
      </c>
      <c r="B3685" s="35" t="str">
        <f>IF(COUNTIFS(Table_Books[Hash_ID],Table_Books[[#This Row],[Hash_ID]])&gt;1,"Y","N")</f>
        <v>N</v>
      </c>
      <c r="C3685" s="35" t="s">
        <v>12417</v>
      </c>
      <c r="D3685" s="48" t="s">
        <v>19184</v>
      </c>
      <c r="E3685" s="35"/>
      <c r="F3685" s="35"/>
      <c r="G3685" s="36"/>
      <c r="H3685" s="36"/>
      <c r="I3685" s="37"/>
      <c r="J3685" s="36"/>
      <c r="K3685" s="36"/>
      <c r="L3685" s="35"/>
      <c r="M3685" s="35"/>
      <c r="N3685" s="35"/>
      <c r="O3685" s="38"/>
      <c r="P3685" s="39"/>
      <c r="Q3685" s="10" t="s">
        <v>1860</v>
      </c>
      <c r="R3685" s="39"/>
      <c r="S3685" s="39"/>
      <c r="T3685" s="10" t="s">
        <v>1860</v>
      </c>
      <c r="U3685" s="10" t="s">
        <v>1860</v>
      </c>
      <c r="V3685" s="39"/>
      <c r="W3685" s="39"/>
      <c r="X3685" s="39"/>
      <c r="Y3685" s="39"/>
      <c r="Z3685" s="39"/>
      <c r="AA3685" s="39"/>
      <c r="AB3685" s="39"/>
      <c r="AC3685" s="35"/>
      <c r="AD3685" s="35"/>
      <c r="AE3685" s="36">
        <f>IFERROR(FLOOR(Table_Books[[#This Row],[Published_Date]],10), 0)</f>
        <v>0</v>
      </c>
      <c r="AF3685" s="35">
        <f>IFERROR(CEILING(VALUE(LEFT(Table_Books[[#This Row],[Published_Date]],FIND("-",Table_Books[[#This Row],[Published_Date]]&amp;"-")-1))/100, 1), 0)</f>
        <v>0</v>
      </c>
      <c r="AG3685" s="35"/>
      <c r="AH3685" s="35" t="s">
        <v>21585</v>
      </c>
      <c r="AI3685" s="35"/>
      <c r="AJ3685" s="35"/>
      <c r="AK3685" s="35" t="str">
        <f>Table_Books[[#This Row],[Title]]&amp;"_"&amp;Table_Books[[#This Row],[Author]]</f>
        <v>Tristan_von Strassburg, Gottfried</v>
      </c>
      <c r="AL3685" s="35" t="str">
        <f>Table_Books[[#This Row],[Author]]&amp;"_"&amp;Table_Books[[#This Row],[Title]]</f>
        <v>von Strassburg, Gottfried_Tristan</v>
      </c>
      <c r="AM3685" s="35" t="str">
        <f>Table_Books[[#This Row],[Title]]&amp;" by "&amp;Table_Books[[#This Row],[Author]]</f>
        <v>Tristan by von Strassburg, Gottfried</v>
      </c>
      <c r="AN3685" s="35"/>
      <c r="AO3685" s="35"/>
    </row>
    <row r="3686" spans="1:41" x14ac:dyDescent="0.35">
      <c r="A3686" s="7" t="str">
        <f>"B-" &amp; UPPER(TRIM(Table_Books[[#This Row],[Title]])) &amp; "|" &amp; UPPER(TRIM(Table_Books[[#This Row],[Author]]))</f>
        <v>B-BREAKFAST OF CHAMPIONS|VONNEGUT, KURT</v>
      </c>
      <c r="B3686" s="28" t="str">
        <f>IF(COUNTIFS(Table_Books[Hash_ID],Table_Books[[#This Row],[Hash_ID]])&gt;1,"Y","N")</f>
        <v>N</v>
      </c>
      <c r="C3686" s="2" t="s">
        <v>6323</v>
      </c>
      <c r="D3686" s="2" t="s">
        <v>6324</v>
      </c>
      <c r="G3686" s="12"/>
      <c r="H3686" s="12"/>
      <c r="I3686" s="8"/>
      <c r="J3686" s="12"/>
      <c r="K3686" s="12"/>
      <c r="O3686" s="33"/>
      <c r="P3686" s="10"/>
      <c r="Q3686" s="10" t="s">
        <v>1860</v>
      </c>
      <c r="R3686" s="10"/>
      <c r="S3686" s="10"/>
      <c r="T3686" s="10" t="s">
        <v>1860</v>
      </c>
      <c r="U3686" s="10" t="s">
        <v>1860</v>
      </c>
      <c r="V3686" s="10"/>
      <c r="W3686" s="10"/>
      <c r="X3686" s="10"/>
      <c r="Y3686" s="10"/>
      <c r="Z3686" s="10"/>
      <c r="AA3686" s="10"/>
      <c r="AB3686" s="10"/>
      <c r="AE3686" s="12">
        <f>IFERROR(FLOOR(Table_Books[[#This Row],[Published_Date]],10), 0)</f>
        <v>0</v>
      </c>
      <c r="AF3686" s="2">
        <f>IFERROR(CEILING(VALUE(LEFT(Table_Books[[#This Row],[Published_Date]],FIND("-",Table_Books[[#This Row],[Published_Date]]&amp;"-")-1))/100, 1), 0)</f>
        <v>0</v>
      </c>
      <c r="AK3686" s="2" t="str">
        <f>Table_Books[[#This Row],[Title]]&amp;"_"&amp;Table_Books[[#This Row],[Author]]</f>
        <v>Breakfast of Champions_Vonnegut, Kurt</v>
      </c>
      <c r="AL3686" s="2" t="str">
        <f>Table_Books[[#This Row],[Author]]&amp;"_"&amp;Table_Books[[#This Row],[Title]]</f>
        <v>Vonnegut, Kurt_Breakfast of Champions</v>
      </c>
      <c r="AM3686" s="2" t="str">
        <f>Table_Books[[#This Row],[Title]]&amp;" by "&amp;Table_Books[[#This Row],[Author]]</f>
        <v>Breakfast of Champions by Vonnegut, Kurt</v>
      </c>
    </row>
    <row r="3687" spans="1:41" x14ac:dyDescent="0.35">
      <c r="A3687" s="7" t="str">
        <f>"B-" &amp; UPPER(TRIM(Table_Books[[#This Row],[Title]])) &amp; "|" &amp; UPPER(TRIM(Table_Books[[#This Row],[Author]]))</f>
        <v>B-CAT’S CRADLE|VONNEGUT, KURT</v>
      </c>
      <c r="B3687" s="28" t="str">
        <f>IF(COUNTIFS(Table_Books[Hash_ID],Table_Books[[#This Row],[Hash_ID]])&gt;1,"Y","N")</f>
        <v>N</v>
      </c>
      <c r="C3687" s="2" t="s">
        <v>6322</v>
      </c>
      <c r="D3687" s="2" t="s">
        <v>6324</v>
      </c>
      <c r="G3687" s="12"/>
      <c r="H3687" s="12"/>
      <c r="I3687" s="8"/>
      <c r="J3687" s="12"/>
      <c r="K3687" s="12"/>
      <c r="O3687" s="33"/>
      <c r="P3687" s="10"/>
      <c r="Q3687" s="10" t="s">
        <v>1860</v>
      </c>
      <c r="R3687" s="10"/>
      <c r="S3687" s="10"/>
      <c r="T3687" s="10" t="s">
        <v>1860</v>
      </c>
      <c r="U3687" s="10" t="s">
        <v>1860</v>
      </c>
      <c r="V3687" s="10"/>
      <c r="W3687" s="10"/>
      <c r="X3687" s="10"/>
      <c r="Y3687" s="10"/>
      <c r="Z3687" s="10"/>
      <c r="AA3687" s="10"/>
      <c r="AB3687" s="10"/>
      <c r="AE3687" s="12">
        <f>IFERROR(FLOOR(Table_Books[[#This Row],[Published_Date]],10), 0)</f>
        <v>0</v>
      </c>
      <c r="AF3687" s="2">
        <f>IFERROR(CEILING(VALUE(LEFT(Table_Books[[#This Row],[Published_Date]],FIND("-",Table_Books[[#This Row],[Published_Date]]&amp;"-")-1))/100, 1), 0)</f>
        <v>0</v>
      </c>
      <c r="AK3687" s="2" t="str">
        <f>Table_Books[[#This Row],[Title]]&amp;"_"&amp;Table_Books[[#This Row],[Author]]</f>
        <v>Cat’s Cradle_Vonnegut, Kurt</v>
      </c>
      <c r="AL3687" s="2" t="str">
        <f>Table_Books[[#This Row],[Author]]&amp;"_"&amp;Table_Books[[#This Row],[Title]]</f>
        <v>Vonnegut, Kurt_Cat’s Cradle</v>
      </c>
      <c r="AM3687" s="2" t="str">
        <f>Table_Books[[#This Row],[Title]]&amp;" by "&amp;Table_Books[[#This Row],[Author]]</f>
        <v>Cat’s Cradle by Vonnegut, Kurt</v>
      </c>
    </row>
    <row r="3688" spans="1:41" x14ac:dyDescent="0.35">
      <c r="A3688" s="7" t="str">
        <f>"B-" &amp; UPPER(TRIM(Table_Books[[#This Row],[Title]])) &amp; "|" &amp; UPPER(TRIM(Table_Books[[#This Row],[Author]]))</f>
        <v>B-CAT'S CRADLE / BREAKFAST OF CHAMPIONS|VONNEGUT, KURT</v>
      </c>
      <c r="B3688" s="35" t="str">
        <f>IF(COUNTIFS(Table_Books[Hash_ID],Table_Books[[#This Row],[Hash_ID]])&gt;1,"Y","N")</f>
        <v>N</v>
      </c>
      <c r="C3688" s="35" t="s">
        <v>19745</v>
      </c>
      <c r="D3688" s="35" t="s">
        <v>6324</v>
      </c>
      <c r="E3688" s="35"/>
      <c r="F3688" s="35"/>
      <c r="G3688" s="36"/>
      <c r="H3688" s="36"/>
      <c r="I3688" s="37"/>
      <c r="J3688" s="36"/>
      <c r="K3688" s="36"/>
      <c r="L3688" s="35"/>
      <c r="M3688" s="35"/>
      <c r="N3688" s="35"/>
      <c r="O3688" s="38"/>
      <c r="P3688" s="39"/>
      <c r="Q3688" s="10" t="s">
        <v>1860</v>
      </c>
      <c r="R3688" s="39"/>
      <c r="S3688" s="39"/>
      <c r="T3688" s="10" t="s">
        <v>1860</v>
      </c>
      <c r="U3688" s="10" t="s">
        <v>1860</v>
      </c>
      <c r="V3688" s="39"/>
      <c r="W3688" s="39"/>
      <c r="X3688" s="39"/>
      <c r="Y3688" s="39"/>
      <c r="Z3688" s="39"/>
      <c r="AA3688" s="39"/>
      <c r="AB3688" s="39"/>
      <c r="AC3688" s="35"/>
      <c r="AD3688" s="35"/>
      <c r="AE3688" s="36">
        <f>IFERROR(FLOOR(Table_Books[[#This Row],[Published_Date]],10), 0)</f>
        <v>0</v>
      </c>
      <c r="AF3688" s="35">
        <f>IFERROR(CEILING(VALUE(LEFT(Table_Books[[#This Row],[Published_Date]],FIND("-",Table_Books[[#This Row],[Published_Date]]&amp;"-")-1))/100, 1), 0)</f>
        <v>0</v>
      </c>
      <c r="AG3688" s="35"/>
      <c r="AH3688" s="35" t="s">
        <v>21602</v>
      </c>
      <c r="AI3688" s="35"/>
      <c r="AJ3688" s="35"/>
      <c r="AK3688" s="35" t="str">
        <f>Table_Books[[#This Row],[Title]]&amp;"_"&amp;Table_Books[[#This Row],[Author]]</f>
        <v>Cat's Cradle / Breakfast of Champions_Vonnegut, Kurt</v>
      </c>
      <c r="AL3688" s="35" t="str">
        <f>Table_Books[[#This Row],[Author]]&amp;"_"&amp;Table_Books[[#This Row],[Title]]</f>
        <v>Vonnegut, Kurt_Cat's Cradle / Breakfast of Champions</v>
      </c>
      <c r="AM3688" s="35" t="str">
        <f>Table_Books[[#This Row],[Title]]&amp;" by "&amp;Table_Books[[#This Row],[Author]]</f>
        <v>Cat's Cradle / Breakfast of Champions by Vonnegut, Kurt</v>
      </c>
      <c r="AN3688" s="35"/>
      <c r="AO3688" s="35"/>
    </row>
    <row r="3689" spans="1:41" x14ac:dyDescent="0.35">
      <c r="A3689" s="7" t="str">
        <f>"B-" &amp; UPPER(TRIM(Table_Books[[#This Row],[Title]])) &amp; "|" &amp; UPPER(TRIM(Table_Books[[#This Row],[Author]]))</f>
        <v>B-GALÁPAGOS|VONNEGUT, KURT</v>
      </c>
      <c r="B3689" s="28" t="str">
        <f>IF(COUNTIFS(Table_Books[Hash_ID],Table_Books[[#This Row],[Hash_ID]])&gt;1,"Y","N")</f>
        <v>N</v>
      </c>
      <c r="C3689" s="2" t="s">
        <v>6327</v>
      </c>
      <c r="D3689" s="2" t="s">
        <v>6324</v>
      </c>
      <c r="G3689" s="12"/>
      <c r="H3689" s="12"/>
      <c r="I3689" s="8"/>
      <c r="J3689" s="12"/>
      <c r="K3689" s="12"/>
      <c r="O3689" s="33"/>
      <c r="P3689" s="10"/>
      <c r="Q3689" s="10" t="s">
        <v>1860</v>
      </c>
      <c r="R3689" s="10"/>
      <c r="S3689" s="10"/>
      <c r="T3689" s="10" t="s">
        <v>1860</v>
      </c>
      <c r="U3689" s="10" t="s">
        <v>1860</v>
      </c>
      <c r="V3689" s="10"/>
      <c r="W3689" s="10"/>
      <c r="X3689" s="10"/>
      <c r="Y3689" s="10"/>
      <c r="Z3689" s="10"/>
      <c r="AA3689" s="10"/>
      <c r="AB3689" s="10"/>
      <c r="AE3689" s="12">
        <f>IFERROR(FLOOR(Table_Books[[#This Row],[Published_Date]],10), 0)</f>
        <v>0</v>
      </c>
      <c r="AF3689" s="2">
        <f>IFERROR(CEILING(VALUE(LEFT(Table_Books[[#This Row],[Published_Date]],FIND("-",Table_Books[[#This Row],[Published_Date]]&amp;"-")-1))/100, 1), 0)</f>
        <v>0</v>
      </c>
      <c r="AK3689" s="2" t="str">
        <f>Table_Books[[#This Row],[Title]]&amp;"_"&amp;Table_Books[[#This Row],[Author]]</f>
        <v>Galápagos_Vonnegut, Kurt</v>
      </c>
      <c r="AL3689" s="2" t="str">
        <f>Table_Books[[#This Row],[Author]]&amp;"_"&amp;Table_Books[[#This Row],[Title]]</f>
        <v>Vonnegut, Kurt_Galápagos</v>
      </c>
      <c r="AM3689" s="2" t="str">
        <f>Table_Books[[#This Row],[Title]]&amp;" by "&amp;Table_Books[[#This Row],[Author]]</f>
        <v>Galápagos by Vonnegut, Kurt</v>
      </c>
    </row>
    <row r="3690" spans="1:41" x14ac:dyDescent="0.35">
      <c r="A3690" s="7" t="str">
        <f>"B-" &amp; UPPER(TRIM(Table_Books[[#This Row],[Title]])) &amp; "|" &amp; UPPER(TRIM(Table_Books[[#This Row],[Author]]))</f>
        <v>B-MOTHER NIGHT|VONNEGUT, KURT</v>
      </c>
      <c r="B3690" s="28" t="str">
        <f>IF(COUNTIFS(Table_Books[Hash_ID],Table_Books[[#This Row],[Hash_ID]])&gt;1,"Y","N")</f>
        <v>N</v>
      </c>
      <c r="C3690" s="2" t="s">
        <v>6326</v>
      </c>
      <c r="D3690" s="2" t="s">
        <v>6324</v>
      </c>
      <c r="G3690" s="12"/>
      <c r="H3690" s="12"/>
      <c r="I3690" s="8"/>
      <c r="J3690" s="12"/>
      <c r="K3690" s="12"/>
      <c r="O3690" s="33"/>
      <c r="P3690" s="10"/>
      <c r="Q3690" s="10" t="s">
        <v>1860</v>
      </c>
      <c r="R3690" s="10"/>
      <c r="S3690" s="10"/>
      <c r="T3690" s="10" t="s">
        <v>1860</v>
      </c>
      <c r="U3690" s="10" t="s">
        <v>1860</v>
      </c>
      <c r="V3690" s="10"/>
      <c r="W3690" s="10"/>
      <c r="X3690" s="10"/>
      <c r="Y3690" s="10"/>
      <c r="Z3690" s="10"/>
      <c r="AA3690" s="10"/>
      <c r="AB3690" s="10"/>
      <c r="AE3690" s="12">
        <f>IFERROR(FLOOR(Table_Books[[#This Row],[Published_Date]],10), 0)</f>
        <v>0</v>
      </c>
      <c r="AF3690" s="2">
        <f>IFERROR(CEILING(VALUE(LEFT(Table_Books[[#This Row],[Published_Date]],FIND("-",Table_Books[[#This Row],[Published_Date]]&amp;"-")-1))/100, 1), 0)</f>
        <v>0</v>
      </c>
      <c r="AK3690" s="2" t="str">
        <f>Table_Books[[#This Row],[Title]]&amp;"_"&amp;Table_Books[[#This Row],[Author]]</f>
        <v>Mother Night_Vonnegut, Kurt</v>
      </c>
      <c r="AL3690" s="2" t="str">
        <f>Table_Books[[#This Row],[Author]]&amp;"_"&amp;Table_Books[[#This Row],[Title]]</f>
        <v>Vonnegut, Kurt_Mother Night</v>
      </c>
      <c r="AM3690" s="2" t="str">
        <f>Table_Books[[#This Row],[Title]]&amp;" by "&amp;Table_Books[[#This Row],[Author]]</f>
        <v>Mother Night by Vonnegut, Kurt</v>
      </c>
    </row>
    <row r="3691" spans="1:41" x14ac:dyDescent="0.35">
      <c r="A3691" s="7" t="str">
        <f>"B-" &amp; UPPER(TRIM(Table_Books[[#This Row],[Title]])) &amp; "|" &amp; UPPER(TRIM(Table_Books[[#This Row],[Author]]))</f>
        <v>B-SLAUGHTERHOUSE-FIVE|VONNEGUT, KURT</v>
      </c>
      <c r="B3691" s="28" t="str">
        <f>IF(COUNTIFS(Table_Books[Hash_ID],Table_Books[[#This Row],[Hash_ID]])&gt;1,"Y","N")</f>
        <v>Y</v>
      </c>
      <c r="C3691" s="2" t="s">
        <v>6293</v>
      </c>
      <c r="D3691" s="2" t="s">
        <v>6324</v>
      </c>
      <c r="G3691" s="12"/>
      <c r="H3691" s="12"/>
      <c r="I3691" s="8"/>
      <c r="J3691" s="12"/>
      <c r="K3691" s="12"/>
      <c r="O3691" s="33"/>
      <c r="P3691" s="10"/>
      <c r="Q3691" s="10" t="s">
        <v>1860</v>
      </c>
      <c r="R3691" s="10"/>
      <c r="S3691" s="10"/>
      <c r="T3691" s="10" t="s">
        <v>1860</v>
      </c>
      <c r="U3691" s="10" t="s">
        <v>1860</v>
      </c>
      <c r="V3691" s="10"/>
      <c r="W3691" s="10"/>
      <c r="X3691" s="10"/>
      <c r="Y3691" s="10"/>
      <c r="Z3691" s="10"/>
      <c r="AA3691" s="10"/>
      <c r="AB3691" s="10"/>
      <c r="AE3691" s="12">
        <f>IFERROR(FLOOR(Table_Books[[#This Row],[Published_Date]],10), 0)</f>
        <v>0</v>
      </c>
      <c r="AF3691" s="2">
        <f>IFERROR(CEILING(VALUE(LEFT(Table_Books[[#This Row],[Published_Date]],FIND("-",Table_Books[[#This Row],[Published_Date]]&amp;"-")-1))/100, 1), 0)</f>
        <v>0</v>
      </c>
      <c r="AK3691" s="2" t="str">
        <f>Table_Books[[#This Row],[Title]]&amp;"_"&amp;Table_Books[[#This Row],[Author]]</f>
        <v>Slaughterhouse-Five_Vonnegut, Kurt</v>
      </c>
      <c r="AL3691" s="2" t="str">
        <f>Table_Books[[#This Row],[Author]]&amp;"_"&amp;Table_Books[[#This Row],[Title]]</f>
        <v>Vonnegut, Kurt_Slaughterhouse-Five</v>
      </c>
      <c r="AM3691" s="2" t="str">
        <f>Table_Books[[#This Row],[Title]]&amp;" by "&amp;Table_Books[[#This Row],[Author]]</f>
        <v>Slaughterhouse-Five by Vonnegut, Kurt</v>
      </c>
    </row>
    <row r="3692" spans="1:41" x14ac:dyDescent="0.35">
      <c r="A3692" s="7" t="str">
        <f>"B-" &amp; UPPER(TRIM(Table_Books[[#This Row],[Title]])) &amp; "|" &amp; UPPER(TRIM(Table_Books[[#This Row],[Author]]))</f>
        <v>B-SLAUGHTERHOUSE-FIVE|VONNEGUT, KURT</v>
      </c>
      <c r="B3692" s="35" t="str">
        <f>IF(COUNTIFS(Table_Books[Hash_ID],Table_Books[[#This Row],[Hash_ID]])&gt;1,"Y","N")</f>
        <v>Y</v>
      </c>
      <c r="C3692" s="35" t="s">
        <v>6293</v>
      </c>
      <c r="D3692" s="35" t="s">
        <v>6324</v>
      </c>
      <c r="E3692" s="35"/>
      <c r="F3692" s="35"/>
      <c r="G3692" s="36"/>
      <c r="H3692" s="36"/>
      <c r="I3692" s="37"/>
      <c r="J3692" s="36"/>
      <c r="K3692" s="36"/>
      <c r="L3692" s="35"/>
      <c r="M3692" s="35"/>
      <c r="N3692" s="35"/>
      <c r="O3692" s="38"/>
      <c r="P3692" s="39"/>
      <c r="Q3692" s="10" t="s">
        <v>1860</v>
      </c>
      <c r="R3692" s="39"/>
      <c r="S3692" s="39"/>
      <c r="T3692" s="10" t="s">
        <v>1860</v>
      </c>
      <c r="U3692" s="10" t="s">
        <v>1860</v>
      </c>
      <c r="V3692" s="39"/>
      <c r="W3692" s="39"/>
      <c r="X3692" s="39"/>
      <c r="Y3692" s="39"/>
      <c r="Z3692" s="39"/>
      <c r="AA3692" s="39"/>
      <c r="AB3692" s="39"/>
      <c r="AC3692" s="35"/>
      <c r="AD3692" s="35"/>
      <c r="AE3692" s="36">
        <f>IFERROR(FLOOR(Table_Books[[#This Row],[Published_Date]],10), 0)</f>
        <v>0</v>
      </c>
      <c r="AF3692" s="35">
        <f>IFERROR(CEILING(VALUE(LEFT(Table_Books[[#This Row],[Published_Date]],FIND("-",Table_Books[[#This Row],[Published_Date]]&amp;"-")-1))/100, 1), 0)</f>
        <v>0</v>
      </c>
      <c r="AG3692" s="35"/>
      <c r="AH3692" s="35" t="s">
        <v>21602</v>
      </c>
      <c r="AI3692" s="35"/>
      <c r="AJ3692" s="35"/>
      <c r="AK3692" s="35" t="str">
        <f>Table_Books[[#This Row],[Title]]&amp;"_"&amp;Table_Books[[#This Row],[Author]]</f>
        <v>Slaughterhouse-Five_Vonnegut, Kurt</v>
      </c>
      <c r="AL3692" s="35" t="str">
        <f>Table_Books[[#This Row],[Author]]&amp;"_"&amp;Table_Books[[#This Row],[Title]]</f>
        <v>Vonnegut, Kurt_Slaughterhouse-Five</v>
      </c>
      <c r="AM3692" s="35" t="str">
        <f>Table_Books[[#This Row],[Title]]&amp;" by "&amp;Table_Books[[#This Row],[Author]]</f>
        <v>Slaughterhouse-Five by Vonnegut, Kurt</v>
      </c>
      <c r="AN3692" s="35"/>
      <c r="AO3692" s="35"/>
    </row>
    <row r="3693" spans="1:41" x14ac:dyDescent="0.35">
      <c r="A3693" s="7" t="str">
        <f>"B-" &amp; UPPER(TRIM(Table_Books[[#This Row],[Title]])) &amp; "|" &amp; UPPER(TRIM(Table_Books[[#This Row],[Author]]))</f>
        <v>B-THE SIRENS OF TITAN|VONNEGUT, KURT</v>
      </c>
      <c r="B3693" s="28" t="str">
        <f>IF(COUNTIFS(Table_Books[Hash_ID],Table_Books[[#This Row],[Hash_ID]])&gt;1,"Y","N")</f>
        <v>N</v>
      </c>
      <c r="C3693" s="2" t="s">
        <v>6325</v>
      </c>
      <c r="D3693" s="2" t="s">
        <v>6324</v>
      </c>
      <c r="G3693" s="12"/>
      <c r="H3693" s="12"/>
      <c r="I3693" s="8"/>
      <c r="J3693" s="12"/>
      <c r="K3693" s="12"/>
      <c r="O3693" s="33"/>
      <c r="P3693" s="10"/>
      <c r="Q3693" s="10" t="s">
        <v>1860</v>
      </c>
      <c r="R3693" s="10"/>
      <c r="S3693" s="10"/>
      <c r="T3693" s="10" t="s">
        <v>1860</v>
      </c>
      <c r="U3693" s="10" t="s">
        <v>1860</v>
      </c>
      <c r="V3693" s="10"/>
      <c r="W3693" s="10"/>
      <c r="X3693" s="10"/>
      <c r="Y3693" s="10"/>
      <c r="Z3693" s="10"/>
      <c r="AA3693" s="10"/>
      <c r="AB3693" s="10"/>
      <c r="AE3693" s="12">
        <f>IFERROR(FLOOR(Table_Books[[#This Row],[Published_Date]],10), 0)</f>
        <v>0</v>
      </c>
      <c r="AF3693" s="2">
        <f>IFERROR(CEILING(VALUE(LEFT(Table_Books[[#This Row],[Published_Date]],FIND("-",Table_Books[[#This Row],[Published_Date]]&amp;"-")-1))/100, 1), 0)</f>
        <v>0</v>
      </c>
      <c r="AK3693" s="2" t="str">
        <f>Table_Books[[#This Row],[Title]]&amp;"_"&amp;Table_Books[[#This Row],[Author]]</f>
        <v>The Sirens of Titan_Vonnegut, Kurt</v>
      </c>
      <c r="AL3693" s="2" t="str">
        <f>Table_Books[[#This Row],[Author]]&amp;"_"&amp;Table_Books[[#This Row],[Title]]</f>
        <v>Vonnegut, Kurt_The Sirens of Titan</v>
      </c>
      <c r="AM3693" s="2" t="str">
        <f>Table_Books[[#This Row],[Title]]&amp;" by "&amp;Table_Books[[#This Row],[Author]]</f>
        <v>The Sirens of Titan by Vonnegut, Kurt</v>
      </c>
    </row>
    <row r="3694" spans="1:41" x14ac:dyDescent="0.35">
      <c r="A3694" s="7" t="str">
        <f>"B-" &amp; UPPER(TRIM(Table_Books[[#This Row],[Title]])) &amp; "|" &amp; UPPER(TRIM(Table_Books[[#This Row],[Author]]))</f>
        <v>B-NIGHT SKY WITH EXIT WOUNDS|VUONG, OCEAN</v>
      </c>
      <c r="B3694" s="28" t="str">
        <f>IF(COUNTIFS(Table_Books[Hash_ID],Table_Books[[#This Row],[Hash_ID]])&gt;1,"Y","N")</f>
        <v>N</v>
      </c>
      <c r="C3694" s="2" t="s">
        <v>6122</v>
      </c>
      <c r="D3694" s="2" t="s">
        <v>6125</v>
      </c>
      <c r="G3694" s="12"/>
      <c r="H3694" s="12"/>
      <c r="I3694" s="8"/>
      <c r="J3694" s="12"/>
      <c r="K3694" s="12"/>
      <c r="O3694" s="33"/>
      <c r="P3694" s="10"/>
      <c r="Q3694" s="10" t="s">
        <v>1860</v>
      </c>
      <c r="R3694" s="10"/>
      <c r="S3694" s="10"/>
      <c r="T3694" s="10" t="s">
        <v>1860</v>
      </c>
      <c r="U3694" s="10" t="s">
        <v>1860</v>
      </c>
      <c r="V3694" s="10"/>
      <c r="W3694" s="10"/>
      <c r="X3694" s="10"/>
      <c r="Y3694" s="10"/>
      <c r="Z3694" s="10"/>
      <c r="AA3694" s="10"/>
      <c r="AB3694" s="10"/>
      <c r="AE3694" s="12">
        <f>IFERROR(FLOOR(Table_Books[[#This Row],[Published_Date]],10), 0)</f>
        <v>0</v>
      </c>
      <c r="AF3694" s="2">
        <f>IFERROR(CEILING(VALUE(LEFT(Table_Books[[#This Row],[Published_Date]],FIND("-",Table_Books[[#This Row],[Published_Date]]&amp;"-")-1))/100, 1), 0)</f>
        <v>0</v>
      </c>
      <c r="AK3694" s="2" t="str">
        <f>Table_Books[[#This Row],[Title]]&amp;"_"&amp;Table_Books[[#This Row],[Author]]</f>
        <v>Night Sky with Exit Wounds_Vuong, Ocean</v>
      </c>
      <c r="AL3694" s="2" t="str">
        <f>Table_Books[[#This Row],[Author]]&amp;"_"&amp;Table_Books[[#This Row],[Title]]</f>
        <v>Vuong, Ocean_Night Sky with Exit Wounds</v>
      </c>
      <c r="AM3694" s="2" t="str">
        <f>Table_Books[[#This Row],[Title]]&amp;" by "&amp;Table_Books[[#This Row],[Author]]</f>
        <v>Night Sky with Exit Wounds by Vuong, Ocean</v>
      </c>
    </row>
    <row r="3695" spans="1:41" x14ac:dyDescent="0.35">
      <c r="A3695" s="7" t="str">
        <f>"B-" &amp; UPPER(TRIM(Table_Books[[#This Row],[Title]])) &amp; "|" &amp; UPPER(TRIM(Table_Books[[#This Row],[Author]]))</f>
        <v>B-ON EARTH WE'RE BRIEFLY GORGEOUS|VUONG, OCEAN</v>
      </c>
      <c r="B3695" s="28" t="str">
        <f>IF(COUNTIFS(Table_Books[Hash_ID],Table_Books[[#This Row],[Hash_ID]])&gt;1,"Y","N")</f>
        <v>N</v>
      </c>
      <c r="C3695" s="2" t="s">
        <v>6126</v>
      </c>
      <c r="D3695" s="2" t="s">
        <v>6125</v>
      </c>
      <c r="G3695" s="12"/>
      <c r="H3695" s="12"/>
      <c r="I3695" s="8"/>
      <c r="J3695" s="12"/>
      <c r="K3695" s="12"/>
      <c r="O3695" s="33"/>
      <c r="P3695" s="10"/>
      <c r="Q3695" s="10" t="s">
        <v>1860</v>
      </c>
      <c r="R3695" s="10"/>
      <c r="S3695" s="10"/>
      <c r="T3695" s="10" t="s">
        <v>1860</v>
      </c>
      <c r="U3695" s="10" t="s">
        <v>1860</v>
      </c>
      <c r="V3695" s="10"/>
      <c r="W3695" s="10"/>
      <c r="X3695" s="10"/>
      <c r="Y3695" s="10"/>
      <c r="Z3695" s="10"/>
      <c r="AA3695" s="10"/>
      <c r="AB3695" s="10"/>
      <c r="AE3695" s="12">
        <f>IFERROR(FLOOR(Table_Books[[#This Row],[Published_Date]],10), 0)</f>
        <v>0</v>
      </c>
      <c r="AF3695" s="2">
        <f>IFERROR(CEILING(VALUE(LEFT(Table_Books[[#This Row],[Published_Date]],FIND("-",Table_Books[[#This Row],[Published_Date]]&amp;"-")-1))/100, 1), 0)</f>
        <v>0</v>
      </c>
      <c r="AK3695" s="2" t="str">
        <f>Table_Books[[#This Row],[Title]]&amp;"_"&amp;Table_Books[[#This Row],[Author]]</f>
        <v>On Earth We're Briefly Gorgeous_Vuong, Ocean</v>
      </c>
      <c r="AL3695" s="2" t="str">
        <f>Table_Books[[#This Row],[Author]]&amp;"_"&amp;Table_Books[[#This Row],[Title]]</f>
        <v>Vuong, Ocean_On Earth We're Briefly Gorgeous</v>
      </c>
      <c r="AM3695" s="2" t="str">
        <f>Table_Books[[#This Row],[Title]]&amp;" by "&amp;Table_Books[[#This Row],[Author]]</f>
        <v>On Earth We're Briefly Gorgeous by Vuong, Ocean</v>
      </c>
    </row>
    <row r="3696" spans="1:41" x14ac:dyDescent="0.35">
      <c r="A3696" s="7" t="str">
        <f>"B-" &amp; UPPER(TRIM(Table_Books[[#This Row],[Title]])) &amp; "|" &amp; UPPER(TRIM(Table_Books[[#This Row],[Author]]))</f>
        <v>B-TIME IS A MOTHER|VUONG, OCEAN</v>
      </c>
      <c r="B3696" s="28" t="str">
        <f>IF(COUNTIFS(Table_Books[Hash_ID],Table_Books[[#This Row],[Hash_ID]])&gt;1,"Y","N")</f>
        <v>N</v>
      </c>
      <c r="C3696" s="2" t="s">
        <v>6127</v>
      </c>
      <c r="D3696" s="2" t="s">
        <v>6125</v>
      </c>
      <c r="G3696" s="12"/>
      <c r="H3696" s="12"/>
      <c r="I3696" s="8"/>
      <c r="J3696" s="12"/>
      <c r="K3696" s="12"/>
      <c r="O3696" s="33"/>
      <c r="P3696" s="10"/>
      <c r="Q3696" s="10" t="s">
        <v>1860</v>
      </c>
      <c r="R3696" s="10"/>
      <c r="S3696" s="10"/>
      <c r="T3696" s="10" t="s">
        <v>1860</v>
      </c>
      <c r="U3696" s="10" t="s">
        <v>1860</v>
      </c>
      <c r="V3696" s="10"/>
      <c r="W3696" s="10"/>
      <c r="X3696" s="10"/>
      <c r="Y3696" s="10"/>
      <c r="Z3696" s="10"/>
      <c r="AA3696" s="10"/>
      <c r="AB3696" s="10"/>
      <c r="AE3696" s="12">
        <f>IFERROR(FLOOR(Table_Books[[#This Row],[Published_Date]],10), 0)</f>
        <v>0</v>
      </c>
      <c r="AF3696" s="2">
        <f>IFERROR(CEILING(VALUE(LEFT(Table_Books[[#This Row],[Published_Date]],FIND("-",Table_Books[[#This Row],[Published_Date]]&amp;"-")-1))/100, 1), 0)</f>
        <v>0</v>
      </c>
      <c r="AK3696" s="2" t="str">
        <f>Table_Books[[#This Row],[Title]]&amp;"_"&amp;Table_Books[[#This Row],[Author]]</f>
        <v>Time Is a Mother_Vuong, Ocean</v>
      </c>
      <c r="AL3696" s="2" t="str">
        <f>Table_Books[[#This Row],[Author]]&amp;"_"&amp;Table_Books[[#This Row],[Title]]</f>
        <v>Vuong, Ocean_Time Is a Mother</v>
      </c>
      <c r="AM3696" s="2" t="str">
        <f>Table_Books[[#This Row],[Title]]&amp;" by "&amp;Table_Books[[#This Row],[Author]]</f>
        <v>Time Is a Mother by Vuong, Ocean</v>
      </c>
    </row>
    <row r="3697" spans="1:41" x14ac:dyDescent="0.35">
      <c r="A3697" s="7" t="str">
        <f>"B-" &amp; UPPER(TRIM(Table_Books[[#This Row],[Title]])) &amp; "|" &amp; UPPER(TRIM(Table_Books[[#This Row],[Author]]))</f>
        <v>B-BHAGAVAD GITA (WITHIN MAHABHARATA)|VYASA (TRADITIONALLY)</v>
      </c>
      <c r="B3697" s="35" t="str">
        <f>IF(COUNTIFS(Table_Books[Hash_ID],Table_Books[[#This Row],[Hash_ID]])&gt;1,"Y","N")</f>
        <v>N</v>
      </c>
      <c r="C3697" s="35" t="s">
        <v>18886</v>
      </c>
      <c r="D3697" s="48" t="s">
        <v>18885</v>
      </c>
      <c r="E3697" s="35"/>
      <c r="F3697" s="35"/>
      <c r="G3697" s="36"/>
      <c r="H3697" s="36"/>
      <c r="I3697" s="37"/>
      <c r="J3697" s="36"/>
      <c r="K3697" s="36"/>
      <c r="L3697" s="35"/>
      <c r="M3697" s="35"/>
      <c r="N3697" s="35"/>
      <c r="O3697" s="38"/>
      <c r="P3697" s="39"/>
      <c r="Q3697" s="10" t="s">
        <v>1860</v>
      </c>
      <c r="R3697" s="39"/>
      <c r="S3697" s="39"/>
      <c r="T3697" s="10" t="s">
        <v>1860</v>
      </c>
      <c r="U3697" s="10" t="s">
        <v>1860</v>
      </c>
      <c r="V3697" s="39"/>
      <c r="W3697" s="39"/>
      <c r="X3697" s="39"/>
      <c r="Y3697" s="39"/>
      <c r="Z3697" s="39"/>
      <c r="AA3697" s="39"/>
      <c r="AB3697" s="39"/>
      <c r="AC3697" s="35"/>
      <c r="AD3697" s="35"/>
      <c r="AE3697" s="36">
        <f>IFERROR(FLOOR(Table_Books[[#This Row],[Published_Date]],10), 0)</f>
        <v>0</v>
      </c>
      <c r="AF3697" s="35">
        <f>IFERROR(CEILING(VALUE(LEFT(Table_Books[[#This Row],[Published_Date]],FIND("-",Table_Books[[#This Row],[Published_Date]]&amp;"-")-1))/100, 1), 0)</f>
        <v>0</v>
      </c>
      <c r="AG3697" s="35"/>
      <c r="AH3697" s="35" t="s">
        <v>21578</v>
      </c>
      <c r="AI3697" s="35"/>
      <c r="AJ3697" s="35"/>
      <c r="AK3697" s="35" t="str">
        <f>Table_Books[[#This Row],[Title]]&amp;"_"&amp;Table_Books[[#This Row],[Author]]</f>
        <v>Bhagavad Gita (within Mahabharata)_Vyasa (Traditionally)</v>
      </c>
      <c r="AL3697" s="35" t="str">
        <f>Table_Books[[#This Row],[Author]]&amp;"_"&amp;Table_Books[[#This Row],[Title]]</f>
        <v>Vyasa (Traditionally)_Bhagavad Gita (within Mahabharata)</v>
      </c>
      <c r="AM3697" s="35" t="str">
        <f>Table_Books[[#This Row],[Title]]&amp;" by "&amp;Table_Books[[#This Row],[Author]]</f>
        <v>Bhagavad Gita (within Mahabharata) by Vyasa (Traditionally)</v>
      </c>
      <c r="AN3697" s="35"/>
      <c r="AO3697" s="35"/>
    </row>
    <row r="3698" spans="1:41" x14ac:dyDescent="0.35">
      <c r="A3698" s="7" t="str">
        <f>"B-" &amp; UPPER(TRIM(Table_Books[[#This Row],[Title]])) &amp; "|" &amp; UPPER(TRIM(Table_Books[[#This Row],[Author]]))</f>
        <v>B-MAHABHARATA|VYASA (TRADITIONALLY)</v>
      </c>
      <c r="B3698" s="35" t="str">
        <f>IF(COUNTIFS(Table_Books[Hash_ID],Table_Books[[#This Row],[Hash_ID]])&gt;1,"Y","N")</f>
        <v>N</v>
      </c>
      <c r="C3698" s="35" t="s">
        <v>15066</v>
      </c>
      <c r="D3698" s="48" t="s">
        <v>18885</v>
      </c>
      <c r="E3698" s="35"/>
      <c r="F3698" s="35"/>
      <c r="G3698" s="36"/>
      <c r="H3698" s="36"/>
      <c r="I3698" s="37"/>
      <c r="J3698" s="36"/>
      <c r="K3698" s="36"/>
      <c r="L3698" s="35"/>
      <c r="M3698" s="35"/>
      <c r="N3698" s="35"/>
      <c r="O3698" s="38"/>
      <c r="P3698" s="39"/>
      <c r="Q3698" s="10" t="s">
        <v>1860</v>
      </c>
      <c r="R3698" s="39"/>
      <c r="S3698" s="39"/>
      <c r="T3698" s="10" t="s">
        <v>1860</v>
      </c>
      <c r="U3698" s="10" t="s">
        <v>1860</v>
      </c>
      <c r="V3698" s="39"/>
      <c r="W3698" s="39"/>
      <c r="X3698" s="39"/>
      <c r="Y3698" s="39"/>
      <c r="Z3698" s="39"/>
      <c r="AA3698" s="39"/>
      <c r="AB3698" s="39"/>
      <c r="AC3698" s="35"/>
      <c r="AD3698" s="35"/>
      <c r="AE3698" s="36">
        <f>IFERROR(FLOOR(Table_Books[[#This Row],[Published_Date]],10), 0)</f>
        <v>0</v>
      </c>
      <c r="AF3698" s="35">
        <f>IFERROR(CEILING(VALUE(LEFT(Table_Books[[#This Row],[Published_Date]],FIND("-",Table_Books[[#This Row],[Published_Date]]&amp;"-")-1))/100, 1), 0)</f>
        <v>0</v>
      </c>
      <c r="AG3698" s="35"/>
      <c r="AH3698" s="35" t="s">
        <v>21578</v>
      </c>
      <c r="AI3698" s="35"/>
      <c r="AJ3698" s="35"/>
      <c r="AK3698" s="35" t="str">
        <f>Table_Books[[#This Row],[Title]]&amp;"_"&amp;Table_Books[[#This Row],[Author]]</f>
        <v>Mahabharata_Vyasa (Traditionally)</v>
      </c>
      <c r="AL3698" s="35" t="str">
        <f>Table_Books[[#This Row],[Author]]&amp;"_"&amp;Table_Books[[#This Row],[Title]]</f>
        <v>Vyasa (Traditionally)_Mahabharata</v>
      </c>
      <c r="AM3698" s="35" t="str">
        <f>Table_Books[[#This Row],[Title]]&amp;" by "&amp;Table_Books[[#This Row],[Author]]</f>
        <v>Mahabharata by Vyasa (Traditionally)</v>
      </c>
      <c r="AN3698" s="35"/>
      <c r="AO3698" s="35"/>
    </row>
    <row r="3699" spans="1:41" x14ac:dyDescent="0.35">
      <c r="A3699" s="7" t="str">
        <f>"B-" &amp; UPPER(TRIM(Table_Books[[#This Row],[Title]])) &amp; "|" &amp; UPPER(TRIM(Table_Books[[#This Row],[Author]]))</f>
        <v>B-BHAGAVAD GITA|VYASA</v>
      </c>
      <c r="B3699" s="28" t="str">
        <f>IF(COUNTIFS(Table_Books[Hash_ID],Table_Books[[#This Row],[Hash_ID]])&gt;1,"Y","N")</f>
        <v>N</v>
      </c>
      <c r="C3699" s="2" t="s">
        <v>8837</v>
      </c>
      <c r="D3699" s="2" t="s">
        <v>8523</v>
      </c>
      <c r="G3699" s="12" t="s">
        <v>10213</v>
      </c>
      <c r="H3699" s="12"/>
      <c r="I3699" s="8"/>
      <c r="J3699" s="12" t="s">
        <v>10243</v>
      </c>
      <c r="K3699" s="12"/>
      <c r="O3699" s="33"/>
      <c r="P3699" s="10"/>
      <c r="Q3699" s="10" t="s">
        <v>1860</v>
      </c>
      <c r="R3699" s="10"/>
      <c r="S3699" s="10"/>
      <c r="T3699" s="10" t="s">
        <v>1860</v>
      </c>
      <c r="U3699" s="10" t="s">
        <v>1860</v>
      </c>
      <c r="V3699" s="10"/>
      <c r="W3699" s="10"/>
      <c r="X3699" s="10"/>
      <c r="Y3699" s="10"/>
      <c r="Z3699" s="10"/>
      <c r="AA3699" s="10"/>
      <c r="AB3699" s="10"/>
      <c r="AE3699" s="12">
        <f>IFERROR(FLOOR(Table_Books[[#This Row],[Published_Date]],10), 0)</f>
        <v>0</v>
      </c>
      <c r="AF3699" s="2">
        <f>IFERROR(CEILING(VALUE(LEFT(Table_Books[[#This Row],[Published_Date]],FIND("-",Table_Books[[#This Row],[Published_Date]]&amp;"-")-1))/100, 1), 0)</f>
        <v>0</v>
      </c>
      <c r="AG3699" s="2" t="s">
        <v>10349</v>
      </c>
      <c r="AH3699" s="2" t="s">
        <v>4856</v>
      </c>
      <c r="AI3699" s="2" t="s">
        <v>10392</v>
      </c>
      <c r="AK3699" s="2" t="str">
        <f>Table_Books[[#This Row],[Title]]&amp;"_"&amp;Table_Books[[#This Row],[Author]]</f>
        <v>Bhagavad Gita_Vyasa</v>
      </c>
      <c r="AL3699" s="2" t="str">
        <f>Table_Books[[#This Row],[Author]]&amp;"_"&amp;Table_Books[[#This Row],[Title]]</f>
        <v>Vyasa_Bhagavad Gita</v>
      </c>
      <c r="AM3699" s="2" t="str">
        <f>Table_Books[[#This Row],[Title]]&amp;" by "&amp;Table_Books[[#This Row],[Author]]</f>
        <v>Bhagavad Gita by Vyasa</v>
      </c>
    </row>
    <row r="3700" spans="1:41" x14ac:dyDescent="0.35">
      <c r="A3700" s="7" t="str">
        <f>"B-" &amp; UPPER(TRIM(Table_Books[[#This Row],[Title]])) &amp; "|" &amp; UPPER(TRIM(Table_Books[[#This Row],[Author]]))</f>
        <v>B-JÄVLA KARLAR|WALDEN, ANDREV</v>
      </c>
      <c r="B3700" s="28" t="str">
        <f>IF(COUNTIFS(Table_Books[Hash_ID],Table_Books[[#This Row],[Hash_ID]])&gt;1,"Y","N")</f>
        <v>N</v>
      </c>
      <c r="C3700" s="2" t="s">
        <v>6238</v>
      </c>
      <c r="D3700" s="2" t="s">
        <v>6888</v>
      </c>
      <c r="G3700" s="12"/>
      <c r="H3700" s="12"/>
      <c r="I3700" s="8"/>
      <c r="J3700" s="12"/>
      <c r="K3700" s="12"/>
      <c r="O3700" s="33"/>
      <c r="P3700" s="10"/>
      <c r="Q3700" s="10" t="s">
        <v>1860</v>
      </c>
      <c r="R3700" s="10"/>
      <c r="S3700" s="10"/>
      <c r="T3700" s="10" t="s">
        <v>1860</v>
      </c>
      <c r="U3700" s="10" t="s">
        <v>1860</v>
      </c>
      <c r="V3700" s="10"/>
      <c r="W3700" s="10"/>
      <c r="X3700" s="10"/>
      <c r="Y3700" s="10"/>
      <c r="Z3700" s="10"/>
      <c r="AA3700" s="10"/>
      <c r="AB3700" s="10"/>
      <c r="AE3700" s="12">
        <f>IFERROR(FLOOR(Table_Books[[#This Row],[Published_Date]],10), 0)</f>
        <v>0</v>
      </c>
      <c r="AF3700" s="2">
        <f>IFERROR(CEILING(VALUE(LEFT(Table_Books[[#This Row],[Published_Date]],FIND("-",Table_Books[[#This Row],[Published_Date]]&amp;"-")-1))/100, 1), 0)</f>
        <v>0</v>
      </c>
      <c r="AK3700" s="2" t="str">
        <f>Table_Books[[#This Row],[Title]]&amp;"_"&amp;Table_Books[[#This Row],[Author]]</f>
        <v>Jävla karlar_Walden, Andrev</v>
      </c>
      <c r="AL3700" s="2" t="str">
        <f>Table_Books[[#This Row],[Author]]&amp;"_"&amp;Table_Books[[#This Row],[Title]]</f>
        <v>Walden, Andrev_Jävla karlar</v>
      </c>
      <c r="AM3700" s="2" t="str">
        <f>Table_Books[[#This Row],[Title]]&amp;" by "&amp;Table_Books[[#This Row],[Author]]</f>
        <v>Jävla karlar by Walden, Andrev</v>
      </c>
    </row>
    <row r="3701" spans="1:41" x14ac:dyDescent="0.35">
      <c r="A3701" s="7" t="str">
        <f>"B-" &amp; UPPER(TRIM(Table_Books[[#This Row],[Title]])) &amp; "|" &amp; UPPER(TRIM(Table_Books[[#This Row],[Author]]))</f>
        <v>B-THE COLOR PURPLE|WALKER, ALICE</v>
      </c>
      <c r="B3701" s="28" t="str">
        <f>IF(COUNTIFS(Table_Books[Hash_ID],Table_Books[[#This Row],[Hash_ID]])&gt;1,"Y","N")</f>
        <v>Y</v>
      </c>
      <c r="C3701" s="2" t="s">
        <v>5746</v>
      </c>
      <c r="D3701" s="2" t="s">
        <v>5747</v>
      </c>
      <c r="G3701" s="12"/>
      <c r="H3701" s="12"/>
      <c r="I3701" s="8"/>
      <c r="J3701" s="12"/>
      <c r="K3701" s="12"/>
      <c r="O3701" s="33"/>
      <c r="P3701" s="10"/>
      <c r="Q3701" s="10" t="s">
        <v>1860</v>
      </c>
      <c r="R3701" s="10"/>
      <c r="S3701" s="10"/>
      <c r="T3701" s="10" t="s">
        <v>1860</v>
      </c>
      <c r="U3701" s="10" t="s">
        <v>1860</v>
      </c>
      <c r="V3701" s="10"/>
      <c r="W3701" s="10"/>
      <c r="X3701" s="10"/>
      <c r="Y3701" s="10"/>
      <c r="Z3701" s="10"/>
      <c r="AA3701" s="10"/>
      <c r="AB3701" s="10"/>
      <c r="AE3701" s="12">
        <f>IFERROR(FLOOR(Table_Books[[#This Row],[Published_Date]],10), 0)</f>
        <v>0</v>
      </c>
      <c r="AF3701" s="2">
        <f>IFERROR(CEILING(VALUE(LEFT(Table_Books[[#This Row],[Published_Date]],FIND("-",Table_Books[[#This Row],[Published_Date]]&amp;"-")-1))/100, 1), 0)</f>
        <v>0</v>
      </c>
      <c r="AK3701" s="2" t="str">
        <f>Table_Books[[#This Row],[Title]]&amp;"_"&amp;Table_Books[[#This Row],[Author]]</f>
        <v>The Color Purple_Walker, Alice</v>
      </c>
      <c r="AL3701" s="2" t="str">
        <f>Table_Books[[#This Row],[Author]]&amp;"_"&amp;Table_Books[[#This Row],[Title]]</f>
        <v>Walker, Alice_The Color Purple</v>
      </c>
      <c r="AM3701" s="2" t="str">
        <f>Table_Books[[#This Row],[Title]]&amp;" by "&amp;Table_Books[[#This Row],[Author]]</f>
        <v>The Color Purple by Walker, Alice</v>
      </c>
    </row>
    <row r="3702" spans="1:41" x14ac:dyDescent="0.35">
      <c r="A3702" s="7" t="str">
        <f>"B-" &amp; UPPER(TRIM(Table_Books[[#This Row],[Title]])) &amp; "|" &amp; UPPER(TRIM(Table_Books[[#This Row],[Author]]))</f>
        <v>B-THE COLOR PURPLE|WALKER, ALICE</v>
      </c>
      <c r="B3702" s="35" t="str">
        <f>IF(COUNTIFS(Table_Books[Hash_ID],Table_Books[[#This Row],[Hash_ID]])&gt;1,"Y","N")</f>
        <v>Y</v>
      </c>
      <c r="C3702" s="35" t="s">
        <v>5746</v>
      </c>
      <c r="D3702" s="35" t="s">
        <v>5747</v>
      </c>
      <c r="E3702" s="35"/>
      <c r="F3702" s="35"/>
      <c r="G3702" s="36"/>
      <c r="H3702" s="36"/>
      <c r="I3702" s="37"/>
      <c r="J3702" s="36"/>
      <c r="K3702" s="36"/>
      <c r="L3702" s="35"/>
      <c r="M3702" s="35"/>
      <c r="N3702" s="35"/>
      <c r="O3702" s="38"/>
      <c r="P3702" s="39"/>
      <c r="Q3702" s="10" t="s">
        <v>1860</v>
      </c>
      <c r="R3702" s="39"/>
      <c r="S3702" s="39"/>
      <c r="T3702" s="10" t="s">
        <v>1860</v>
      </c>
      <c r="U3702" s="10" t="s">
        <v>1860</v>
      </c>
      <c r="V3702" s="39"/>
      <c r="W3702" s="39"/>
      <c r="X3702" s="39"/>
      <c r="Y3702" s="39"/>
      <c r="Z3702" s="39"/>
      <c r="AA3702" s="39"/>
      <c r="AB3702" s="39"/>
      <c r="AC3702" s="35"/>
      <c r="AD3702" s="35"/>
      <c r="AE3702" s="36">
        <f>IFERROR(FLOOR(Table_Books[[#This Row],[Published_Date]],10), 0)</f>
        <v>0</v>
      </c>
      <c r="AF3702" s="35">
        <f>IFERROR(CEILING(VALUE(LEFT(Table_Books[[#This Row],[Published_Date]],FIND("-",Table_Books[[#This Row],[Published_Date]]&amp;"-")-1))/100, 1), 0)</f>
        <v>0</v>
      </c>
      <c r="AG3702" s="35"/>
      <c r="AH3702" s="35" t="s">
        <v>21602</v>
      </c>
      <c r="AI3702" s="35"/>
      <c r="AJ3702" s="35"/>
      <c r="AK3702" s="35" t="str">
        <f>Table_Books[[#This Row],[Title]]&amp;"_"&amp;Table_Books[[#This Row],[Author]]</f>
        <v>The Color Purple_Walker, Alice</v>
      </c>
      <c r="AL3702" s="35" t="str">
        <f>Table_Books[[#This Row],[Author]]&amp;"_"&amp;Table_Books[[#This Row],[Title]]</f>
        <v>Walker, Alice_The Color Purple</v>
      </c>
      <c r="AM3702" s="35" t="str">
        <f>Table_Books[[#This Row],[Title]]&amp;" by "&amp;Table_Books[[#This Row],[Author]]</f>
        <v>The Color Purple by Walker, Alice</v>
      </c>
      <c r="AN3702" s="35"/>
      <c r="AO3702" s="35"/>
    </row>
    <row r="3703" spans="1:41" ht="29" x14ac:dyDescent="0.35">
      <c r="A3703" s="7" t="str">
        <f>"B-" &amp; UPPER(TRIM(Table_Books[[#This Row],[Title]])) &amp; "|" &amp; UPPER(TRIM(Table_Books[[#This Row],[Author]]))</f>
        <v>B-WHY WE SLEEP: UNLOCKING THE POWER OF SLEEP AND DREAMS|WALKER, MATTHEW</v>
      </c>
      <c r="B3703" s="35" t="str">
        <f>IF(COUNTIFS(Table_Books[Hash_ID],Table_Books[[#This Row],[Hash_ID]])&gt;1,"Y","N")</f>
        <v>N</v>
      </c>
      <c r="C3703" s="35" t="s">
        <v>19944</v>
      </c>
      <c r="D3703" s="48" t="s">
        <v>19945</v>
      </c>
      <c r="E3703" s="35"/>
      <c r="F3703" s="35"/>
      <c r="G3703" s="36"/>
      <c r="H3703" s="36"/>
      <c r="I3703" s="37"/>
      <c r="J3703" s="36"/>
      <c r="K3703" s="36"/>
      <c r="L3703" s="35"/>
      <c r="M3703" s="35"/>
      <c r="N3703" s="35"/>
      <c r="O3703" s="38"/>
      <c r="P3703" s="39"/>
      <c r="Q3703" s="10" t="s">
        <v>1860</v>
      </c>
      <c r="R3703" s="39"/>
      <c r="S3703" s="39"/>
      <c r="T3703" s="10" t="s">
        <v>1860</v>
      </c>
      <c r="U3703" s="10" t="s">
        <v>1860</v>
      </c>
      <c r="V3703" s="39"/>
      <c r="W3703" s="39"/>
      <c r="X3703" s="39"/>
      <c r="Y3703" s="39"/>
      <c r="Z3703" s="39"/>
      <c r="AA3703" s="39"/>
      <c r="AB3703" s="39"/>
      <c r="AC3703" s="35"/>
      <c r="AD3703" s="35"/>
      <c r="AE3703" s="36">
        <f>IFERROR(FLOOR(Table_Books[[#This Row],[Published_Date]],10), 0)</f>
        <v>0</v>
      </c>
      <c r="AF3703" s="35">
        <f>IFERROR(CEILING(VALUE(LEFT(Table_Books[[#This Row],[Published_Date]],FIND("-",Table_Books[[#This Row],[Published_Date]]&amp;"-")-1))/100, 1), 0)</f>
        <v>0</v>
      </c>
      <c r="AG3703" s="35"/>
      <c r="AH3703" s="35" t="s">
        <v>21603</v>
      </c>
      <c r="AI3703" s="35"/>
      <c r="AJ3703" s="35"/>
      <c r="AK3703" s="35" t="str">
        <f>Table_Books[[#This Row],[Title]]&amp;"_"&amp;Table_Books[[#This Row],[Author]]</f>
        <v>Why We Sleep: Unlocking the Power of Sleep and Dreams_Walker, Matthew</v>
      </c>
      <c r="AL3703" s="35" t="str">
        <f>Table_Books[[#This Row],[Author]]&amp;"_"&amp;Table_Books[[#This Row],[Title]]</f>
        <v>Walker, Matthew_Why We Sleep: Unlocking the Power of Sleep and Dreams</v>
      </c>
      <c r="AM3703" s="35" t="str">
        <f>Table_Books[[#This Row],[Title]]&amp;" by "&amp;Table_Books[[#This Row],[Author]]</f>
        <v>Why We Sleep: Unlocking the Power of Sleep and Dreams by Walker, Matthew</v>
      </c>
      <c r="AN3703" s="35"/>
      <c r="AO3703" s="35"/>
    </row>
    <row r="3704" spans="1:41" x14ac:dyDescent="0.35">
      <c r="A3704" s="7" t="str">
        <f>"B-" &amp; UPPER(TRIM(Table_Books[[#This Row],[Title]])) &amp; "|" &amp; UPPER(TRIM(Table_Books[[#This Row],[Author]]))</f>
        <v>B-A SUPPOSEDLY FUN THING I'LL NEVER DO AGAIN (ESSAYS)|WALLACE, DAVID FOSTER</v>
      </c>
      <c r="B3704" s="35" t="str">
        <f>IF(COUNTIFS(Table_Books[Hash_ID],Table_Books[[#This Row],[Hash_ID]])&gt;1,"Y","N")</f>
        <v>N</v>
      </c>
      <c r="C3704" s="35" t="s">
        <v>20124</v>
      </c>
      <c r="D3704" s="35" t="s">
        <v>20122</v>
      </c>
      <c r="E3704" s="35"/>
      <c r="F3704" s="35"/>
      <c r="G3704" s="36"/>
      <c r="H3704" s="36"/>
      <c r="I3704" s="37"/>
      <c r="J3704" s="36"/>
      <c r="K3704" s="36"/>
      <c r="L3704" s="35"/>
      <c r="M3704" s="35"/>
      <c r="N3704" s="35"/>
      <c r="O3704" s="38"/>
      <c r="P3704" s="39"/>
      <c r="Q3704" s="10" t="s">
        <v>1860</v>
      </c>
      <c r="R3704" s="39"/>
      <c r="S3704" s="39"/>
      <c r="T3704" s="10" t="s">
        <v>1860</v>
      </c>
      <c r="U3704" s="10" t="s">
        <v>1860</v>
      </c>
      <c r="V3704" s="39"/>
      <c r="W3704" s="39"/>
      <c r="X3704" s="39"/>
      <c r="Y3704" s="39"/>
      <c r="Z3704" s="39"/>
      <c r="AA3704" s="39"/>
      <c r="AB3704" s="39"/>
      <c r="AC3704" s="35"/>
      <c r="AD3704" s="35"/>
      <c r="AE3704" s="36">
        <f>IFERROR(FLOOR(Table_Books[[#This Row],[Published_Date]],10), 0)</f>
        <v>0</v>
      </c>
      <c r="AF3704" s="35">
        <f>IFERROR(CEILING(VALUE(LEFT(Table_Books[[#This Row],[Published_Date]],FIND("-",Table_Books[[#This Row],[Published_Date]]&amp;"-")-1))/100, 1), 0)</f>
        <v>0</v>
      </c>
      <c r="AG3704" s="35"/>
      <c r="AH3704" s="35"/>
      <c r="AI3704" s="35"/>
      <c r="AJ3704" s="35"/>
      <c r="AK3704" s="35" t="str">
        <f>Table_Books[[#This Row],[Title]]&amp;"_"&amp;Table_Books[[#This Row],[Author]]</f>
        <v>A Supposedly Fun Thing I'll Never Do Again (Essays)_Wallace, David Foster</v>
      </c>
      <c r="AL3704" s="35" t="str">
        <f>Table_Books[[#This Row],[Author]]&amp;"_"&amp;Table_Books[[#This Row],[Title]]</f>
        <v>Wallace, David Foster_A Supposedly Fun Thing I'll Never Do Again (Essays)</v>
      </c>
      <c r="AM3704" s="35" t="str">
        <f>Table_Books[[#This Row],[Title]]&amp;" by "&amp;Table_Books[[#This Row],[Author]]</f>
        <v>A Supposedly Fun Thing I'll Never Do Again (Essays) by Wallace, David Foster</v>
      </c>
      <c r="AN3704" s="35"/>
      <c r="AO3704" s="35"/>
    </row>
    <row r="3705" spans="1:41" x14ac:dyDescent="0.35">
      <c r="A3705" s="7" t="str">
        <f>"B-" &amp; UPPER(TRIM(Table_Books[[#This Row],[Title]])) &amp; "|" &amp; UPPER(TRIM(Table_Books[[#This Row],[Author]]))</f>
        <v>B-CONSIDER THE LOBSTER (ESSAYS)|WALLACE, DAVID FOSTER</v>
      </c>
      <c r="B3705" s="35" t="str">
        <f>IF(COUNTIFS(Table_Books[Hash_ID],Table_Books[[#This Row],[Hash_ID]])&gt;1,"Y","N")</f>
        <v>N</v>
      </c>
      <c r="C3705" s="35" t="s">
        <v>20125</v>
      </c>
      <c r="D3705" s="35" t="s">
        <v>20122</v>
      </c>
      <c r="E3705" s="35"/>
      <c r="F3705" s="35"/>
      <c r="G3705" s="36"/>
      <c r="H3705" s="36"/>
      <c r="I3705" s="37"/>
      <c r="J3705" s="36"/>
      <c r="K3705" s="36"/>
      <c r="L3705" s="35"/>
      <c r="M3705" s="35"/>
      <c r="N3705" s="35"/>
      <c r="O3705" s="38"/>
      <c r="P3705" s="39"/>
      <c r="Q3705" s="10" t="s">
        <v>1860</v>
      </c>
      <c r="R3705" s="39"/>
      <c r="S3705" s="39"/>
      <c r="T3705" s="10" t="s">
        <v>1860</v>
      </c>
      <c r="U3705" s="10" t="s">
        <v>1860</v>
      </c>
      <c r="V3705" s="39"/>
      <c r="W3705" s="39"/>
      <c r="X3705" s="39"/>
      <c r="Y3705" s="39"/>
      <c r="Z3705" s="39"/>
      <c r="AA3705" s="39"/>
      <c r="AB3705" s="39"/>
      <c r="AC3705" s="35"/>
      <c r="AD3705" s="35"/>
      <c r="AE3705" s="36">
        <f>IFERROR(FLOOR(Table_Books[[#This Row],[Published_Date]],10), 0)</f>
        <v>0</v>
      </c>
      <c r="AF3705" s="35">
        <f>IFERROR(CEILING(VALUE(LEFT(Table_Books[[#This Row],[Published_Date]],FIND("-",Table_Books[[#This Row],[Published_Date]]&amp;"-")-1))/100, 1), 0)</f>
        <v>0</v>
      </c>
      <c r="AG3705" s="35"/>
      <c r="AH3705" s="35"/>
      <c r="AI3705" s="35"/>
      <c r="AJ3705" s="35"/>
      <c r="AK3705" s="35" t="str">
        <f>Table_Books[[#This Row],[Title]]&amp;"_"&amp;Table_Books[[#This Row],[Author]]</f>
        <v>Consider the Lobster (Essays)_Wallace, David Foster</v>
      </c>
      <c r="AL3705" s="35" t="str">
        <f>Table_Books[[#This Row],[Author]]&amp;"_"&amp;Table_Books[[#This Row],[Title]]</f>
        <v>Wallace, David Foster_Consider the Lobster (Essays)</v>
      </c>
      <c r="AM3705" s="35" t="str">
        <f>Table_Books[[#This Row],[Title]]&amp;" by "&amp;Table_Books[[#This Row],[Author]]</f>
        <v>Consider the Lobster (Essays) by Wallace, David Foster</v>
      </c>
      <c r="AN3705" s="35"/>
      <c r="AO3705" s="35"/>
    </row>
    <row r="3706" spans="1:41" x14ac:dyDescent="0.35">
      <c r="A3706" s="7" t="str">
        <f>"B-" &amp; UPPER(TRIM(Table_Books[[#This Row],[Title]])) &amp; "|" &amp; UPPER(TRIM(Table_Books[[#This Row],[Author]]))</f>
        <v>B-INFINITE JEST|WALLACE, DAVID FOSTER</v>
      </c>
      <c r="B3706" s="35" t="str">
        <f>IF(COUNTIFS(Table_Books[Hash_ID],Table_Books[[#This Row],[Hash_ID]])&gt;1,"Y","N")</f>
        <v>N</v>
      </c>
      <c r="C3706" s="35" t="s">
        <v>5702</v>
      </c>
      <c r="D3706" s="35" t="s">
        <v>20122</v>
      </c>
      <c r="E3706" s="35"/>
      <c r="F3706" s="35"/>
      <c r="G3706" s="36"/>
      <c r="H3706" s="36"/>
      <c r="I3706" s="37"/>
      <c r="J3706" s="36"/>
      <c r="K3706" s="36"/>
      <c r="L3706" s="35"/>
      <c r="M3706" s="35"/>
      <c r="N3706" s="35"/>
      <c r="O3706" s="38"/>
      <c r="P3706" s="39"/>
      <c r="Q3706" s="10" t="s">
        <v>1860</v>
      </c>
      <c r="R3706" s="39"/>
      <c r="S3706" s="39"/>
      <c r="T3706" s="10" t="s">
        <v>1860</v>
      </c>
      <c r="U3706" s="10" t="s">
        <v>1860</v>
      </c>
      <c r="V3706" s="39"/>
      <c r="W3706" s="39"/>
      <c r="X3706" s="39"/>
      <c r="Y3706" s="39"/>
      <c r="Z3706" s="39"/>
      <c r="AA3706" s="39"/>
      <c r="AB3706" s="39"/>
      <c r="AC3706" s="35"/>
      <c r="AD3706" s="35"/>
      <c r="AE3706" s="36">
        <f>IFERROR(FLOOR(Table_Books[[#This Row],[Published_Date]],10), 0)</f>
        <v>0</v>
      </c>
      <c r="AF3706" s="35">
        <f>IFERROR(CEILING(VALUE(LEFT(Table_Books[[#This Row],[Published_Date]],FIND("-",Table_Books[[#This Row],[Published_Date]]&amp;"-")-1))/100, 1), 0)</f>
        <v>0</v>
      </c>
      <c r="AG3706" s="35"/>
      <c r="AH3706" s="35"/>
      <c r="AI3706" s="35"/>
      <c r="AJ3706" s="35"/>
      <c r="AK3706" s="35" t="str">
        <f>Table_Books[[#This Row],[Title]]&amp;"_"&amp;Table_Books[[#This Row],[Author]]</f>
        <v>Infinite Jest_Wallace, David Foster</v>
      </c>
      <c r="AL3706" s="35" t="str">
        <f>Table_Books[[#This Row],[Author]]&amp;"_"&amp;Table_Books[[#This Row],[Title]]</f>
        <v>Wallace, David Foster_Infinite Jest</v>
      </c>
      <c r="AM3706" s="35" t="str">
        <f>Table_Books[[#This Row],[Title]]&amp;" by "&amp;Table_Books[[#This Row],[Author]]</f>
        <v>Infinite Jest by Wallace, David Foster</v>
      </c>
      <c r="AN3706" s="35"/>
      <c r="AO3706" s="35"/>
    </row>
    <row r="3707" spans="1:41" x14ac:dyDescent="0.35">
      <c r="A3707" s="7" t="str">
        <f>"B-" &amp; UPPER(TRIM(Table_Books[[#This Row],[Title]])) &amp; "|" &amp; UPPER(TRIM(Table_Books[[#This Row],[Author]]))</f>
        <v>B-THE PALE KING (UNFINISHED)|WALLACE, DAVID FOSTER</v>
      </c>
      <c r="B3707" s="35" t="str">
        <f>IF(COUNTIFS(Table_Books[Hash_ID],Table_Books[[#This Row],[Hash_ID]])&gt;1,"Y","N")</f>
        <v>N</v>
      </c>
      <c r="C3707" s="35" t="s">
        <v>20123</v>
      </c>
      <c r="D3707" s="35" t="s">
        <v>20122</v>
      </c>
      <c r="E3707" s="35"/>
      <c r="F3707" s="35"/>
      <c r="G3707" s="36"/>
      <c r="H3707" s="36"/>
      <c r="I3707" s="37"/>
      <c r="J3707" s="36"/>
      <c r="K3707" s="36"/>
      <c r="L3707" s="35"/>
      <c r="M3707" s="35"/>
      <c r="N3707" s="35"/>
      <c r="O3707" s="38"/>
      <c r="P3707" s="39"/>
      <c r="Q3707" s="10" t="s">
        <v>1860</v>
      </c>
      <c r="R3707" s="39"/>
      <c r="S3707" s="39"/>
      <c r="T3707" s="10" t="s">
        <v>1860</v>
      </c>
      <c r="U3707" s="10" t="s">
        <v>1860</v>
      </c>
      <c r="V3707" s="39"/>
      <c r="W3707" s="39"/>
      <c r="X3707" s="39"/>
      <c r="Y3707" s="39"/>
      <c r="Z3707" s="39"/>
      <c r="AA3707" s="39"/>
      <c r="AB3707" s="39"/>
      <c r="AC3707" s="35"/>
      <c r="AD3707" s="35"/>
      <c r="AE3707" s="36">
        <f>IFERROR(FLOOR(Table_Books[[#This Row],[Published_Date]],10), 0)</f>
        <v>0</v>
      </c>
      <c r="AF3707" s="35">
        <f>IFERROR(CEILING(VALUE(LEFT(Table_Books[[#This Row],[Published_Date]],FIND("-",Table_Books[[#This Row],[Published_Date]]&amp;"-")-1))/100, 1), 0)</f>
        <v>0</v>
      </c>
      <c r="AG3707" s="35"/>
      <c r="AH3707" s="35"/>
      <c r="AI3707" s="35"/>
      <c r="AJ3707" s="35"/>
      <c r="AK3707" s="35" t="str">
        <f>Table_Books[[#This Row],[Title]]&amp;"_"&amp;Table_Books[[#This Row],[Author]]</f>
        <v>The Pale King (Unfinished)_Wallace, David Foster</v>
      </c>
      <c r="AL3707" s="35" t="str">
        <f>Table_Books[[#This Row],[Author]]&amp;"_"&amp;Table_Books[[#This Row],[Title]]</f>
        <v>Wallace, David Foster_The Pale King (Unfinished)</v>
      </c>
      <c r="AM3707" s="35" t="str">
        <f>Table_Books[[#This Row],[Title]]&amp;" by "&amp;Table_Books[[#This Row],[Author]]</f>
        <v>The Pale King (Unfinished) by Wallace, David Foster</v>
      </c>
      <c r="AN3707" s="35"/>
      <c r="AO3707" s="35"/>
    </row>
    <row r="3708" spans="1:41" x14ac:dyDescent="0.35">
      <c r="A3708" s="7" t="str">
        <f>"B-" &amp; UPPER(TRIM(Table_Books[[#This Row],[Title]])) &amp; "|" &amp; UPPER(TRIM(Table_Books[[#This Row],[Author]]))</f>
        <v>B-FLEABAG: THE SCRIPTURES (BOOK/SCRIPT)|WALLER-BRIDGE, PHOEBE</v>
      </c>
      <c r="B3708" s="35" t="str">
        <f>IF(COUNTIFS(Table_Books[Hash_ID],Table_Books[[#This Row],[Hash_ID]])&gt;1,"Y","N")</f>
        <v>N</v>
      </c>
      <c r="C3708" s="35" t="s">
        <v>19980</v>
      </c>
      <c r="D3708" s="48" t="s">
        <v>19981</v>
      </c>
      <c r="E3708" s="35"/>
      <c r="F3708" s="35"/>
      <c r="G3708" s="36"/>
      <c r="H3708" s="36"/>
      <c r="I3708" s="37"/>
      <c r="J3708" s="36"/>
      <c r="K3708" s="36"/>
      <c r="L3708" s="35"/>
      <c r="M3708" s="35"/>
      <c r="N3708" s="35"/>
      <c r="O3708" s="38"/>
      <c r="P3708" s="39"/>
      <c r="Q3708" s="10" t="s">
        <v>1860</v>
      </c>
      <c r="R3708" s="39"/>
      <c r="S3708" s="39"/>
      <c r="T3708" s="10" t="s">
        <v>1860</v>
      </c>
      <c r="U3708" s="10" t="s">
        <v>1860</v>
      </c>
      <c r="V3708" s="39"/>
      <c r="W3708" s="39"/>
      <c r="X3708" s="39"/>
      <c r="Y3708" s="39"/>
      <c r="Z3708" s="39"/>
      <c r="AA3708" s="39"/>
      <c r="AB3708" s="39"/>
      <c r="AC3708" s="35"/>
      <c r="AD3708" s="35"/>
      <c r="AE3708" s="36">
        <f>IFERROR(FLOOR(Table_Books[[#This Row],[Published_Date]],10), 0)</f>
        <v>0</v>
      </c>
      <c r="AF3708" s="35">
        <f>IFERROR(CEILING(VALUE(LEFT(Table_Books[[#This Row],[Published_Date]],FIND("-",Table_Books[[#This Row],[Published_Date]]&amp;"-")-1))/100, 1), 0)</f>
        <v>0</v>
      </c>
      <c r="AG3708" s="35"/>
      <c r="AH3708" s="35" t="s">
        <v>21604</v>
      </c>
      <c r="AI3708" s="35"/>
      <c r="AJ3708" s="35"/>
      <c r="AK3708" s="35" t="str">
        <f>Table_Books[[#This Row],[Title]]&amp;"_"&amp;Table_Books[[#This Row],[Author]]</f>
        <v>Fleabag: The Scriptures (Book/Script)_Waller-Bridge, Phoebe</v>
      </c>
      <c r="AL3708" s="35" t="str">
        <f>Table_Books[[#This Row],[Author]]&amp;"_"&amp;Table_Books[[#This Row],[Title]]</f>
        <v>Waller-Bridge, Phoebe_Fleabag: The Scriptures (Book/Script)</v>
      </c>
      <c r="AM3708" s="35" t="str">
        <f>Table_Books[[#This Row],[Title]]&amp;" by "&amp;Table_Books[[#This Row],[Author]]</f>
        <v>Fleabag: The Scriptures (Book/Script) by Waller-Bridge, Phoebe</v>
      </c>
      <c r="AN3708" s="35"/>
      <c r="AO3708" s="35"/>
    </row>
    <row r="3709" spans="1:41" x14ac:dyDescent="0.35">
      <c r="A3709" s="7" t="str">
        <f>"B-" &amp; UPPER(TRIM(Table_Books[[#This Row],[Title]])) &amp; "|" &amp; UPPER(TRIM(Table_Books[[#This Row],[Author]]))</f>
        <v>B-THE GLASS CASTLE|WALLS, JEANNETTE</v>
      </c>
      <c r="B3709" s="28" t="str">
        <f>IF(COUNTIFS(Table_Books[Hash_ID],Table_Books[[#This Row],[Hash_ID]])&gt;1,"Y","N")</f>
        <v>N</v>
      </c>
      <c r="C3709" s="24" t="s">
        <v>14718</v>
      </c>
      <c r="D3709" s="24" t="s">
        <v>14719</v>
      </c>
      <c r="G3709" s="12"/>
      <c r="H3709" s="12"/>
      <c r="I3709" s="8"/>
      <c r="J3709" s="12"/>
      <c r="K3709" s="12"/>
      <c r="O3709" s="33"/>
      <c r="P3709" s="10"/>
      <c r="Q3709" s="10" t="s">
        <v>1860</v>
      </c>
      <c r="R3709" s="10"/>
      <c r="S3709" s="10"/>
      <c r="T3709" s="10" t="s">
        <v>1860</v>
      </c>
      <c r="U3709" s="10" t="s">
        <v>1860</v>
      </c>
      <c r="V3709" s="10"/>
      <c r="W3709" s="10"/>
      <c r="X3709" s="10"/>
      <c r="Y3709" s="10"/>
      <c r="Z3709" s="10"/>
      <c r="AA3709" s="10"/>
      <c r="AB3709" s="10"/>
      <c r="AE3709" s="12">
        <f>IFERROR(FLOOR(Table_Books[[#This Row],[Published_Date]],10), 0)</f>
        <v>0</v>
      </c>
      <c r="AF3709" s="2">
        <f>IFERROR(CEILING(VALUE(LEFT(Table_Books[[#This Row],[Published_Date]],FIND("-",Table_Books[[#This Row],[Published_Date]]&amp;"-")-1))/100, 1), 0)</f>
        <v>0</v>
      </c>
      <c r="AK3709" s="24" t="str">
        <f>Table_Books[[#This Row],[Title]]&amp;"_"&amp;Table_Books[[#This Row],[Author]]</f>
        <v>The Glass Castle_Walls, Jeannette</v>
      </c>
      <c r="AL3709" s="24" t="str">
        <f>Table_Books[[#This Row],[Author]]&amp;"_"&amp;Table_Books[[#This Row],[Title]]</f>
        <v>Walls, Jeannette_The Glass Castle</v>
      </c>
      <c r="AM3709" s="24" t="str">
        <f>Table_Books[[#This Row],[Title]]&amp;" by "&amp;Table_Books[[#This Row],[Author]]</f>
        <v>The Glass Castle by Walls, Jeannette</v>
      </c>
    </row>
    <row r="3710" spans="1:41" ht="43.5" x14ac:dyDescent="0.35">
      <c r="A3710" s="7" t="str">
        <f>"B-" &amp; UPPER(TRIM(Table_Books[[#This Row],[Title]])) &amp; "|" &amp; UPPER(TRIM(Table_Books[[#This Row],[Author]]))</f>
        <v>B-THE CASTLE OF OTRANTO|WALPOLE, HORACE</v>
      </c>
      <c r="B3710" s="28" t="str">
        <f>IF(COUNTIFS(Table_Books[Hash_ID],Table_Books[[#This Row],[Hash_ID]])&gt;1,"Y","N")</f>
        <v>Y</v>
      </c>
      <c r="C3710" s="2" t="s">
        <v>2632</v>
      </c>
      <c r="D3710" s="2" t="s">
        <v>2635</v>
      </c>
      <c r="G3710" s="12">
        <v>1764</v>
      </c>
      <c r="H3710" s="12"/>
      <c r="I3710" s="8"/>
      <c r="J3710" s="12"/>
      <c r="K3710" s="12"/>
      <c r="L3710" s="2">
        <v>176</v>
      </c>
      <c r="M3710" s="2" t="s">
        <v>2831</v>
      </c>
      <c r="O3710" s="33">
        <v>3</v>
      </c>
      <c r="P3710" s="10"/>
      <c r="Q3710" s="10" t="s">
        <v>1860</v>
      </c>
      <c r="R3710" s="10"/>
      <c r="S3710" s="10"/>
      <c r="T3710" s="10" t="s">
        <v>1860</v>
      </c>
      <c r="U3710" s="10" t="s">
        <v>1860</v>
      </c>
      <c r="V3710" s="10"/>
      <c r="W3710" s="10"/>
      <c r="X3710" s="10"/>
      <c r="Y3710" s="10"/>
      <c r="Z3710" s="10"/>
      <c r="AA3710" s="10"/>
      <c r="AB3710" s="10"/>
      <c r="AE3710" s="12">
        <f>IFERROR(FLOOR(Table_Books[[#This Row],[Published_Date]],10), 0)</f>
        <v>1760</v>
      </c>
      <c r="AF3710" s="2">
        <f>IFERROR(CEILING(VALUE(LEFT(Table_Books[[#This Row],[Published_Date]],FIND("-",Table_Books[[#This Row],[Published_Date]]&amp;"-")-1))/100, 1), 0)</f>
        <v>18</v>
      </c>
      <c r="AK3710" s="2" t="str">
        <f>Table_Books[[#This Row],[Title]]&amp;"_"&amp;Table_Books[[#This Row],[Author]]</f>
        <v>The Castle of Otranto_Walpole, Horace</v>
      </c>
      <c r="AL3710" s="2" t="str">
        <f>Table_Books[[#This Row],[Author]]&amp;"_"&amp;Table_Books[[#This Row],[Title]]</f>
        <v>Walpole, Horace_The Castle of Otranto</v>
      </c>
      <c r="AM3710" s="2" t="str">
        <f>Table_Books[[#This Row],[Title]]&amp;" by "&amp;Table_Books[[#This Row],[Author]]</f>
        <v>The Castle of Otranto by Walpole, Horace</v>
      </c>
    </row>
    <row r="3711" spans="1:41" x14ac:dyDescent="0.35">
      <c r="A3711" s="7" t="str">
        <f>"B-" &amp; UPPER(TRIM(Table_Books[[#This Row],[Title]])) &amp; "|" &amp; UPPER(TRIM(Table_Books[[#This Row],[Author]]))</f>
        <v>B-THE CASTLE OF OTRANTO|WALPOLE, HORACE</v>
      </c>
      <c r="B3711" s="35" t="str">
        <f>IF(COUNTIFS(Table_Books[Hash_ID],Table_Books[[#This Row],[Hash_ID]])&gt;1,"Y","N")</f>
        <v>Y</v>
      </c>
      <c r="C3711" s="35" t="s">
        <v>2632</v>
      </c>
      <c r="D3711" s="35" t="s">
        <v>2635</v>
      </c>
      <c r="E3711" s="35"/>
      <c r="F3711" s="35"/>
      <c r="G3711" s="36"/>
      <c r="H3711" s="36"/>
      <c r="I3711" s="37"/>
      <c r="J3711" s="36"/>
      <c r="K3711" s="36"/>
      <c r="L3711" s="35"/>
      <c r="M3711" s="35"/>
      <c r="N3711" s="35"/>
      <c r="O3711" s="38"/>
      <c r="P3711" s="39"/>
      <c r="Q3711" s="10" t="s">
        <v>1860</v>
      </c>
      <c r="R3711" s="39"/>
      <c r="S3711" s="39"/>
      <c r="T3711" s="10" t="s">
        <v>1860</v>
      </c>
      <c r="U3711" s="10" t="s">
        <v>1860</v>
      </c>
      <c r="V3711" s="39"/>
      <c r="W3711" s="39"/>
      <c r="X3711" s="39"/>
      <c r="Y3711" s="39"/>
      <c r="Z3711" s="39"/>
      <c r="AA3711" s="39"/>
      <c r="AB3711" s="39"/>
      <c r="AC3711" s="35"/>
      <c r="AD3711" s="35"/>
      <c r="AE3711" s="36">
        <f>IFERROR(FLOOR(Table_Books[[#This Row],[Published_Date]],10), 0)</f>
        <v>0</v>
      </c>
      <c r="AF3711" s="35">
        <f>IFERROR(CEILING(VALUE(LEFT(Table_Books[[#This Row],[Published_Date]],FIND("-",Table_Books[[#This Row],[Published_Date]]&amp;"-")-1))/100, 1), 0)</f>
        <v>0</v>
      </c>
      <c r="AG3711" s="35"/>
      <c r="AH3711" s="35" t="s">
        <v>21593</v>
      </c>
      <c r="AI3711" s="35"/>
      <c r="AJ3711" s="35"/>
      <c r="AK3711" s="35" t="str">
        <f>Table_Books[[#This Row],[Title]]&amp;"_"&amp;Table_Books[[#This Row],[Author]]</f>
        <v>The Castle of Otranto_Walpole, Horace</v>
      </c>
      <c r="AL3711" s="35" t="str">
        <f>Table_Books[[#This Row],[Author]]&amp;"_"&amp;Table_Books[[#This Row],[Title]]</f>
        <v>Walpole, Horace_The Castle of Otranto</v>
      </c>
      <c r="AM3711" s="35" t="str">
        <f>Table_Books[[#This Row],[Title]]&amp;" by "&amp;Table_Books[[#This Row],[Author]]</f>
        <v>The Castle of Otranto by Walpole, Horace</v>
      </c>
      <c r="AN3711" s="35"/>
      <c r="AO3711" s="35"/>
    </row>
    <row r="3712" spans="1:41" ht="29" x14ac:dyDescent="0.35">
      <c r="A3712" s="7" t="str">
        <f>"B-" &amp; UPPER(TRIM(Table_Books[[#This Row],[Title]])) &amp; "|" &amp; UPPER(TRIM(Table_Books[[#This Row],[Author]]))</f>
        <v>B-TARNHELM: THE BEST SUPERNATURAL STORIES OF HUGH WALPOLE|WALPOLE, HUGH</v>
      </c>
      <c r="B3712" s="28" t="str">
        <f>IF(COUNTIFS(Table_Books[Hash_ID],Table_Books[[#This Row],[Hash_ID]])&gt;1,"Y","N")</f>
        <v>N</v>
      </c>
      <c r="C3712" s="2" t="s">
        <v>8013</v>
      </c>
      <c r="D3712" s="2" t="s">
        <v>8465</v>
      </c>
      <c r="G3712" s="12"/>
      <c r="H3712" s="12">
        <v>2003</v>
      </c>
      <c r="I3712" s="8" t="s">
        <v>7930</v>
      </c>
      <c r="J3712" s="12"/>
      <c r="K3712" s="12"/>
      <c r="O3712" s="33"/>
      <c r="P3712" s="10"/>
      <c r="Q3712" s="10" t="s">
        <v>1860</v>
      </c>
      <c r="R3712" s="10"/>
      <c r="S3712" s="10"/>
      <c r="T3712" s="10" t="s">
        <v>1860</v>
      </c>
      <c r="U3712" s="10" t="s">
        <v>1860</v>
      </c>
      <c r="V3712" s="10"/>
      <c r="W3712" s="10"/>
      <c r="X3712" s="10"/>
      <c r="Y3712" s="10"/>
      <c r="Z3712" s="10"/>
      <c r="AA3712" s="10"/>
      <c r="AB3712" s="10"/>
      <c r="AE3712" s="12">
        <f>IFERROR(FLOOR(Table_Books[[#This Row],[Published_Date]],10), 0)</f>
        <v>0</v>
      </c>
      <c r="AF3712" s="2">
        <f>IFERROR(CEILING(VALUE(LEFT(Table_Books[[#This Row],[Published_Date]],FIND("-",Table_Books[[#This Row],[Published_Date]]&amp;"-")-1))/100, 1), 0)</f>
        <v>0</v>
      </c>
      <c r="AK3712" s="2" t="str">
        <f>Table_Books[[#This Row],[Title]]&amp;"_"&amp;Table_Books[[#This Row],[Author]]</f>
        <v>Tarnhelm: The Best Supernatural Stories of Hugh Walpole_Walpole, Hugh</v>
      </c>
      <c r="AL3712" s="2" t="str">
        <f>Table_Books[[#This Row],[Author]]&amp;"_"&amp;Table_Books[[#This Row],[Title]]</f>
        <v>Walpole, Hugh_Tarnhelm: The Best Supernatural Stories of Hugh Walpole</v>
      </c>
      <c r="AM3712" s="2" t="str">
        <f>Table_Books[[#This Row],[Title]]&amp;" by "&amp;Table_Books[[#This Row],[Author]]</f>
        <v>Tarnhelm: The Best Supernatural Stories of Hugh Walpole by Walpole, Hugh</v>
      </c>
    </row>
    <row r="3713" spans="1:41" x14ac:dyDescent="0.35">
      <c r="A3713" s="7" t="str">
        <f>"B-" &amp; UPPER(TRIM(Table_Books[[#This Row],[Title]])) &amp; "|" &amp; UPPER(TRIM(Table_Books[[#This Row],[Author]]))</f>
        <v>B-BERLIN STORIES|WALSER, ROBERT</v>
      </c>
      <c r="B3713" s="28" t="str">
        <f>IF(COUNTIFS(Table_Books[Hash_ID],Table_Books[[#This Row],[Hash_ID]])&gt;1,"Y","N")</f>
        <v>N</v>
      </c>
      <c r="C3713" s="2" t="s">
        <v>7118</v>
      </c>
      <c r="D3713" s="2" t="s">
        <v>2179</v>
      </c>
      <c r="G3713" s="12"/>
      <c r="H3713" s="12"/>
      <c r="I3713" s="8" t="s">
        <v>7023</v>
      </c>
      <c r="J3713" s="12"/>
      <c r="K3713" s="12"/>
      <c r="O3713" s="33"/>
      <c r="P3713" s="10"/>
      <c r="Q3713" s="10" t="s">
        <v>1860</v>
      </c>
      <c r="R3713" s="10"/>
      <c r="S3713" s="10"/>
      <c r="T3713" s="10" t="s">
        <v>1860</v>
      </c>
      <c r="U3713" s="10" t="s">
        <v>1860</v>
      </c>
      <c r="V3713" s="10"/>
      <c r="W3713" s="10"/>
      <c r="X3713" s="10"/>
      <c r="Y3713" s="10"/>
      <c r="Z3713" s="10"/>
      <c r="AA3713" s="10"/>
      <c r="AB3713" s="10"/>
      <c r="AE3713" s="12">
        <f>IFERROR(FLOOR(Table_Books[[#This Row],[Published_Date]],10), 0)</f>
        <v>0</v>
      </c>
      <c r="AF3713" s="2">
        <f>IFERROR(CEILING(VALUE(LEFT(Table_Books[[#This Row],[Published_Date]],FIND("-",Table_Books[[#This Row],[Published_Date]]&amp;"-")-1))/100, 1), 0)</f>
        <v>0</v>
      </c>
      <c r="AK3713" s="2" t="str">
        <f>Table_Books[[#This Row],[Title]]&amp;"_"&amp;Table_Books[[#This Row],[Author]]</f>
        <v>Berlin Stories_Walser, Robert</v>
      </c>
      <c r="AL3713" s="2" t="str">
        <f>Table_Books[[#This Row],[Author]]&amp;"_"&amp;Table_Books[[#This Row],[Title]]</f>
        <v>Walser, Robert_Berlin Stories</v>
      </c>
      <c r="AM3713" s="2" t="str">
        <f>Table_Books[[#This Row],[Title]]&amp;" by "&amp;Table_Books[[#This Row],[Author]]</f>
        <v>Berlin Stories by Walser, Robert</v>
      </c>
    </row>
    <row r="3714" spans="1:41" ht="29" x14ac:dyDescent="0.35">
      <c r="A3714" s="7" t="str">
        <f>"B-" &amp; UPPER(TRIM(Table_Books[[#This Row],[Title]])) &amp; "|" &amp; UPPER(TRIM(Table_Books[[#This Row],[Author]]))</f>
        <v>B-JAKOB VON GUNTEN|WALSER, ROBERT</v>
      </c>
      <c r="B3714" s="28" t="str">
        <f>IF(COUNTIFS(Table_Books[Hash_ID],Table_Books[[#This Row],[Hash_ID]])&gt;1,"Y","N")</f>
        <v>Y</v>
      </c>
      <c r="C3714" s="2" t="s">
        <v>2178</v>
      </c>
      <c r="D3714" s="2" t="s">
        <v>2179</v>
      </c>
      <c r="G3714" s="12">
        <v>1909</v>
      </c>
      <c r="H3714" s="12"/>
      <c r="I3714" s="8"/>
      <c r="J3714" s="12"/>
      <c r="K3714" s="12"/>
      <c r="L3714" s="2">
        <v>176</v>
      </c>
      <c r="M3714" s="2" t="s">
        <v>2287</v>
      </c>
      <c r="O3714" s="33"/>
      <c r="P3714" s="10"/>
      <c r="Q3714" s="10" t="s">
        <v>1860</v>
      </c>
      <c r="R3714" s="10"/>
      <c r="S3714" s="10"/>
      <c r="T3714" s="10" t="s">
        <v>1860</v>
      </c>
      <c r="U3714" s="10" t="s">
        <v>1860</v>
      </c>
      <c r="V3714" s="10"/>
      <c r="W3714" s="10"/>
      <c r="X3714" s="10"/>
      <c r="Y3714" s="10"/>
      <c r="Z3714" s="10"/>
      <c r="AA3714" s="10"/>
      <c r="AB3714" s="10"/>
      <c r="AE3714" s="12">
        <f>IFERROR(FLOOR(Table_Books[[#This Row],[Published_Date]],10), 0)</f>
        <v>1900</v>
      </c>
      <c r="AF3714" s="2">
        <f>IFERROR(CEILING(VALUE(LEFT(Table_Books[[#This Row],[Published_Date]],FIND("-",Table_Books[[#This Row],[Published_Date]]&amp;"-")-1))/100, 1), 0)</f>
        <v>20</v>
      </c>
      <c r="AK3714" s="2" t="str">
        <f>Table_Books[[#This Row],[Title]]&amp;"_"&amp;Table_Books[[#This Row],[Author]]</f>
        <v>Jakob von Gunten_Walser, Robert</v>
      </c>
      <c r="AL3714" s="2" t="str">
        <f>Table_Books[[#This Row],[Author]]&amp;"_"&amp;Table_Books[[#This Row],[Title]]</f>
        <v>Walser, Robert_Jakob von Gunten</v>
      </c>
      <c r="AM3714" s="2" t="str">
        <f>Table_Books[[#This Row],[Title]]&amp;" by "&amp;Table_Books[[#This Row],[Author]]</f>
        <v>Jakob von Gunten by Walser, Robert</v>
      </c>
    </row>
    <row r="3715" spans="1:41" x14ac:dyDescent="0.35">
      <c r="A3715" s="7" t="str">
        <f>"B-" &amp; UPPER(TRIM(Table_Books[[#This Row],[Title]])) &amp; "|" &amp; UPPER(TRIM(Table_Books[[#This Row],[Author]]))</f>
        <v>B-JAKOB VON GUNTEN|WALSER, ROBERT</v>
      </c>
      <c r="B3715" s="28" t="str">
        <f>IF(COUNTIFS(Table_Books[Hash_ID],Table_Books[[#This Row],[Hash_ID]])&gt;1,"Y","N")</f>
        <v>Y</v>
      </c>
      <c r="C3715" s="24" t="s">
        <v>2178</v>
      </c>
      <c r="D3715" s="24" t="s">
        <v>2179</v>
      </c>
      <c r="G3715" s="12"/>
      <c r="H3715" s="12"/>
      <c r="I3715" s="8"/>
      <c r="J3715" s="12"/>
      <c r="K3715" s="12"/>
      <c r="O3715" s="33"/>
      <c r="P3715" s="10"/>
      <c r="Q3715" s="10" t="s">
        <v>1860</v>
      </c>
      <c r="R3715" s="10"/>
      <c r="S3715" s="10"/>
      <c r="T3715" s="10" t="s">
        <v>1860</v>
      </c>
      <c r="U3715" s="10" t="s">
        <v>1860</v>
      </c>
      <c r="V3715" s="10"/>
      <c r="W3715" s="10"/>
      <c r="X3715" s="10"/>
      <c r="Y3715" s="10"/>
      <c r="Z3715" s="10"/>
      <c r="AA3715" s="10"/>
      <c r="AB3715" s="10"/>
      <c r="AE3715" s="12">
        <f>IFERROR(FLOOR(Table_Books[[#This Row],[Published_Date]],10), 0)</f>
        <v>0</v>
      </c>
      <c r="AF3715" s="2">
        <f>IFERROR(CEILING(VALUE(LEFT(Table_Books[[#This Row],[Published_Date]],FIND("-",Table_Books[[#This Row],[Published_Date]]&amp;"-")-1))/100, 1), 0)</f>
        <v>0</v>
      </c>
      <c r="AK3715" s="24" t="str">
        <f>Table_Books[[#This Row],[Title]]&amp;"_"&amp;Table_Books[[#This Row],[Author]]</f>
        <v>Jakob von Gunten_Walser, Robert</v>
      </c>
      <c r="AL3715" s="24" t="str">
        <f>Table_Books[[#This Row],[Author]]&amp;"_"&amp;Table_Books[[#This Row],[Title]]</f>
        <v>Walser, Robert_Jakob von Gunten</v>
      </c>
      <c r="AM3715" s="24" t="str">
        <f>Table_Books[[#This Row],[Title]]&amp;" by "&amp;Table_Books[[#This Row],[Author]]</f>
        <v>Jakob von Gunten by Walser, Robert</v>
      </c>
    </row>
    <row r="3716" spans="1:41" x14ac:dyDescent="0.35">
      <c r="A3716" s="7" t="str">
        <f>"B-" &amp; UPPER(TRIM(Table_Books[[#This Row],[Title]])) &amp; "|" &amp; UPPER(TRIM(Table_Books[[#This Row],[Author]]))</f>
        <v>B-SELECTED STORIES|WALSER, ROBERT</v>
      </c>
      <c r="B3716" s="28" t="str">
        <f>IF(COUNTIFS(Table_Books[Hash_ID],Table_Books[[#This Row],[Hash_ID]])&gt;1,"Y","N")</f>
        <v>N</v>
      </c>
      <c r="C3716" s="24" t="s">
        <v>6494</v>
      </c>
      <c r="D3716" s="24" t="s">
        <v>2179</v>
      </c>
      <c r="G3716" s="12"/>
      <c r="H3716" s="12"/>
      <c r="I3716" s="8"/>
      <c r="J3716" s="12"/>
      <c r="K3716" s="12"/>
      <c r="O3716" s="33"/>
      <c r="P3716" s="10"/>
      <c r="Q3716" s="10" t="s">
        <v>1860</v>
      </c>
      <c r="R3716" s="10"/>
      <c r="S3716" s="10"/>
      <c r="T3716" s="10" t="s">
        <v>1860</v>
      </c>
      <c r="U3716" s="10" t="s">
        <v>1860</v>
      </c>
      <c r="V3716" s="10"/>
      <c r="W3716" s="10"/>
      <c r="X3716" s="10"/>
      <c r="Y3716" s="10"/>
      <c r="Z3716" s="10"/>
      <c r="AA3716" s="10"/>
      <c r="AB3716" s="10"/>
      <c r="AE3716" s="12">
        <f>IFERROR(FLOOR(Table_Books[[#This Row],[Published_Date]],10), 0)</f>
        <v>0</v>
      </c>
      <c r="AF3716" s="2">
        <f>IFERROR(CEILING(VALUE(LEFT(Table_Books[[#This Row],[Published_Date]],FIND("-",Table_Books[[#This Row],[Published_Date]]&amp;"-")-1))/100, 1), 0)</f>
        <v>0</v>
      </c>
      <c r="AK3716" s="24" t="str">
        <f>Table_Books[[#This Row],[Title]]&amp;"_"&amp;Table_Books[[#This Row],[Author]]</f>
        <v>Selected Stories_Walser, Robert</v>
      </c>
      <c r="AL3716" s="24" t="str">
        <f>Table_Books[[#This Row],[Author]]&amp;"_"&amp;Table_Books[[#This Row],[Title]]</f>
        <v>Walser, Robert_Selected Stories</v>
      </c>
      <c r="AM3716" s="24" t="str">
        <f>Table_Books[[#This Row],[Title]]&amp;" by "&amp;Table_Books[[#This Row],[Author]]</f>
        <v>Selected Stories by Walser, Robert</v>
      </c>
    </row>
    <row r="3717" spans="1:41" x14ac:dyDescent="0.35">
      <c r="A3717" s="7" t="str">
        <f>"B-" &amp; UPPER(TRIM(Table_Books[[#This Row],[Title]])) &amp; "|" &amp; UPPER(TRIM(Table_Books[[#This Row],[Author]]))</f>
        <v>B-THE ASSISTANT|WALSER, ROBERT</v>
      </c>
      <c r="B3717" s="28" t="str">
        <f>IF(COUNTIFS(Table_Books[Hash_ID],Table_Books[[#This Row],[Hash_ID]])&gt;1,"Y","N")</f>
        <v>N</v>
      </c>
      <c r="C3717" s="2" t="s">
        <v>8480</v>
      </c>
      <c r="D3717" s="2" t="s">
        <v>2179</v>
      </c>
      <c r="G3717" s="12"/>
      <c r="H3717" s="12"/>
      <c r="I3717" s="8"/>
      <c r="J3717" s="12"/>
      <c r="K3717" s="12"/>
      <c r="O3717" s="33"/>
      <c r="P3717" s="10"/>
      <c r="Q3717" s="10" t="s">
        <v>1860</v>
      </c>
      <c r="R3717" s="10"/>
      <c r="S3717" s="10"/>
      <c r="T3717" s="10" t="s">
        <v>1860</v>
      </c>
      <c r="U3717" s="10" t="s">
        <v>1860</v>
      </c>
      <c r="V3717" s="10"/>
      <c r="W3717" s="10"/>
      <c r="X3717" s="10"/>
      <c r="Y3717" s="10"/>
      <c r="Z3717" s="10"/>
      <c r="AA3717" s="10"/>
      <c r="AB3717" s="10"/>
      <c r="AE3717" s="12">
        <f>IFERROR(FLOOR(Table_Books[[#This Row],[Published_Date]],10), 0)</f>
        <v>0</v>
      </c>
      <c r="AF3717" s="2">
        <f>IFERROR(CEILING(VALUE(LEFT(Table_Books[[#This Row],[Published_Date]],FIND("-",Table_Books[[#This Row],[Published_Date]]&amp;"-")-1))/100, 1), 0)</f>
        <v>0</v>
      </c>
      <c r="AK3717" s="2" t="str">
        <f>Table_Books[[#This Row],[Title]]&amp;"_"&amp;Table_Books[[#This Row],[Author]]</f>
        <v>The Assistant_Walser, Robert</v>
      </c>
      <c r="AL3717" s="2" t="str">
        <f>Table_Books[[#This Row],[Author]]&amp;"_"&amp;Table_Books[[#This Row],[Title]]</f>
        <v>Walser, Robert_The Assistant</v>
      </c>
      <c r="AM3717" s="2" t="str">
        <f>Table_Books[[#This Row],[Title]]&amp;" by "&amp;Table_Books[[#This Row],[Author]]</f>
        <v>The Assistant by Walser, Robert</v>
      </c>
    </row>
    <row r="3718" spans="1:41" x14ac:dyDescent="0.35">
      <c r="A3718" s="7" t="str">
        <f>"B-" &amp; UPPER(TRIM(Table_Books[[#This Row],[Title]])) &amp; "|" &amp; UPPER(TRIM(Table_Books[[#This Row],[Author]]))</f>
        <v>B-COMPLETE ANGLER|WALTON, IZAAK</v>
      </c>
      <c r="B3718" s="35" t="str">
        <f>IF(COUNTIFS(Table_Books[Hash_ID],Table_Books[[#This Row],[Hash_ID]])&gt;1,"Y","N")</f>
        <v>N</v>
      </c>
      <c r="C3718" s="35" t="s">
        <v>19327</v>
      </c>
      <c r="D3718" s="48" t="s">
        <v>19328</v>
      </c>
      <c r="E3718" s="35"/>
      <c r="F3718" s="35"/>
      <c r="G3718" s="36"/>
      <c r="H3718" s="36"/>
      <c r="I3718" s="37"/>
      <c r="J3718" s="36"/>
      <c r="K3718" s="36"/>
      <c r="L3718" s="35"/>
      <c r="M3718" s="35"/>
      <c r="N3718" s="35"/>
      <c r="O3718" s="38"/>
      <c r="P3718" s="39"/>
      <c r="Q3718" s="10" t="s">
        <v>1860</v>
      </c>
      <c r="R3718" s="39"/>
      <c r="S3718" s="39"/>
      <c r="T3718" s="10" t="s">
        <v>1860</v>
      </c>
      <c r="U3718" s="10" t="s">
        <v>1860</v>
      </c>
      <c r="V3718" s="39"/>
      <c r="W3718" s="39"/>
      <c r="X3718" s="39"/>
      <c r="Y3718" s="39"/>
      <c r="Z3718" s="39"/>
      <c r="AA3718" s="39"/>
      <c r="AB3718" s="39"/>
      <c r="AC3718" s="35"/>
      <c r="AD3718" s="35"/>
      <c r="AE3718" s="36">
        <f>IFERROR(FLOOR(Table_Books[[#This Row],[Published_Date]],10), 0)</f>
        <v>0</v>
      </c>
      <c r="AF3718" s="35">
        <f>IFERROR(CEILING(VALUE(LEFT(Table_Books[[#This Row],[Published_Date]],FIND("-",Table_Books[[#This Row],[Published_Date]]&amp;"-")-1))/100, 1), 0)</f>
        <v>0</v>
      </c>
      <c r="AG3718" s="35"/>
      <c r="AH3718" s="35" t="s">
        <v>21589</v>
      </c>
      <c r="AI3718" s="35"/>
      <c r="AJ3718" s="35"/>
      <c r="AK3718" s="35" t="str">
        <f>Table_Books[[#This Row],[Title]]&amp;"_"&amp;Table_Books[[#This Row],[Author]]</f>
        <v>Complete Angler_Walton, Izaak</v>
      </c>
      <c r="AL3718" s="35" t="str">
        <f>Table_Books[[#This Row],[Author]]&amp;"_"&amp;Table_Books[[#This Row],[Title]]</f>
        <v>Walton, Izaak_Complete Angler</v>
      </c>
      <c r="AM3718" s="35" t="str">
        <f>Table_Books[[#This Row],[Title]]&amp;" by "&amp;Table_Books[[#This Row],[Author]]</f>
        <v>Complete Angler by Walton, Izaak</v>
      </c>
      <c r="AN3718" s="35"/>
      <c r="AO3718" s="35"/>
    </row>
    <row r="3719" spans="1:41" x14ac:dyDescent="0.35">
      <c r="A3719" s="7" t="str">
        <f>"B-" &amp; UPPER(TRIM(Table_Books[[#This Row],[Title]])) &amp; "|" &amp; UPPER(TRIM(Table_Books[[#This Row],[Author]]))</f>
        <v>B-JUST AND UNJUST WARS|WALZER, MICHAEL</v>
      </c>
      <c r="B3719" s="28" t="str">
        <f>IF(COUNTIFS(Table_Books[Hash_ID],Table_Books[[#This Row],[Hash_ID]])&gt;1,"Y","N")</f>
        <v>N</v>
      </c>
      <c r="C3719" s="2" t="s">
        <v>9057</v>
      </c>
      <c r="D3719" s="2" t="s">
        <v>10197</v>
      </c>
      <c r="G3719" s="12">
        <v>1977</v>
      </c>
      <c r="H3719" s="12"/>
      <c r="I3719" s="8"/>
      <c r="J3719" s="12" t="s">
        <v>9057</v>
      </c>
      <c r="K3719" s="12"/>
      <c r="O3719" s="33"/>
      <c r="P3719" s="10"/>
      <c r="Q3719" s="10" t="s">
        <v>1860</v>
      </c>
      <c r="R3719" s="10"/>
      <c r="S3719" s="10"/>
      <c r="T3719" s="10" t="s">
        <v>1860</v>
      </c>
      <c r="U3719" s="10" t="s">
        <v>1860</v>
      </c>
      <c r="V3719" s="10"/>
      <c r="W3719" s="10"/>
      <c r="X3719" s="10"/>
      <c r="Y3719" s="10"/>
      <c r="Z3719" s="10"/>
      <c r="AA3719" s="10"/>
      <c r="AB3719" s="10"/>
      <c r="AE3719" s="12">
        <f>IFERROR(FLOOR(Table_Books[[#This Row],[Published_Date]],10), 0)</f>
        <v>1970</v>
      </c>
      <c r="AF3719" s="2">
        <f>IFERROR(CEILING(VALUE(LEFT(Table_Books[[#This Row],[Published_Date]],FIND("-",Table_Books[[#This Row],[Published_Date]]&amp;"-")-1))/100, 1), 0)</f>
        <v>20</v>
      </c>
      <c r="AG3719" s="2" t="s">
        <v>10355</v>
      </c>
      <c r="AH3719" s="2" t="s">
        <v>4856</v>
      </c>
      <c r="AI3719" s="2" t="s">
        <v>9151</v>
      </c>
      <c r="AK3719" s="2" t="str">
        <f>Table_Books[[#This Row],[Title]]&amp;"_"&amp;Table_Books[[#This Row],[Author]]</f>
        <v>Just and Unjust Wars_Walzer, Michael</v>
      </c>
      <c r="AL3719" s="2" t="str">
        <f>Table_Books[[#This Row],[Author]]&amp;"_"&amp;Table_Books[[#This Row],[Title]]</f>
        <v>Walzer, Michael_Just and Unjust Wars</v>
      </c>
      <c r="AM3719" s="2" t="str">
        <f>Table_Books[[#This Row],[Title]]&amp;" by "&amp;Table_Books[[#This Row],[Author]]</f>
        <v>Just and Unjust Wars by Walzer, Michael</v>
      </c>
    </row>
    <row r="3720" spans="1:41" x14ac:dyDescent="0.35">
      <c r="A3720" s="7" t="str">
        <f>"B-" &amp; UPPER(TRIM(Table_Books[[#This Row],[Title]])) &amp; "|" &amp; UPPER(TRIM(Table_Books[[#This Row],[Author]]))</f>
        <v>B-ON TOLERATION|WALZER, MICHAEL</v>
      </c>
      <c r="B3720" s="28" t="str">
        <f>IF(COUNTIFS(Table_Books[Hash_ID],Table_Books[[#This Row],[Hash_ID]])&gt;1,"Y","N")</f>
        <v>N</v>
      </c>
      <c r="C3720" s="2" t="s">
        <v>9058</v>
      </c>
      <c r="D3720" s="2" t="s">
        <v>10197</v>
      </c>
      <c r="G3720" s="12">
        <v>1997</v>
      </c>
      <c r="H3720" s="12"/>
      <c r="I3720" s="8"/>
      <c r="J3720" s="12" t="s">
        <v>9058</v>
      </c>
      <c r="K3720" s="12"/>
      <c r="O3720" s="33"/>
      <c r="P3720" s="10"/>
      <c r="Q3720" s="10" t="s">
        <v>1860</v>
      </c>
      <c r="R3720" s="10"/>
      <c r="S3720" s="10"/>
      <c r="T3720" s="10" t="s">
        <v>1860</v>
      </c>
      <c r="U3720" s="10" t="s">
        <v>1860</v>
      </c>
      <c r="V3720" s="10"/>
      <c r="W3720" s="10"/>
      <c r="X3720" s="10"/>
      <c r="Y3720" s="10"/>
      <c r="Z3720" s="10"/>
      <c r="AA3720" s="10"/>
      <c r="AB3720" s="10"/>
      <c r="AE3720" s="12">
        <f>IFERROR(FLOOR(Table_Books[[#This Row],[Published_Date]],10), 0)</f>
        <v>1990</v>
      </c>
      <c r="AF3720" s="2">
        <f>IFERROR(CEILING(VALUE(LEFT(Table_Books[[#This Row],[Published_Date]],FIND("-",Table_Books[[#This Row],[Published_Date]]&amp;"-")-1))/100, 1), 0)</f>
        <v>20</v>
      </c>
      <c r="AG3720" s="2" t="s">
        <v>10355</v>
      </c>
      <c r="AH3720" s="2" t="s">
        <v>4856</v>
      </c>
      <c r="AI3720" s="2" t="s">
        <v>9151</v>
      </c>
      <c r="AK3720" s="2" t="str">
        <f>Table_Books[[#This Row],[Title]]&amp;"_"&amp;Table_Books[[#This Row],[Author]]</f>
        <v>On Toleration_Walzer, Michael</v>
      </c>
      <c r="AL3720" s="2" t="str">
        <f>Table_Books[[#This Row],[Author]]&amp;"_"&amp;Table_Books[[#This Row],[Title]]</f>
        <v>Walzer, Michael_On Toleration</v>
      </c>
      <c r="AM3720" s="2" t="str">
        <f>Table_Books[[#This Row],[Title]]&amp;" by "&amp;Table_Books[[#This Row],[Author]]</f>
        <v>On Toleration by Walzer, Michael</v>
      </c>
    </row>
    <row r="3721" spans="1:41" x14ac:dyDescent="0.35">
      <c r="A3721" s="7" t="str">
        <f>"B-" &amp; UPPER(TRIM(Table_Books[[#This Row],[Title]])) &amp; "|" &amp; UPPER(TRIM(Table_Books[[#This Row],[Author]]))</f>
        <v>B-SPHERES OF JUSTICE|WALZER, MICHAEL</v>
      </c>
      <c r="B3721" s="28" t="str">
        <f>IF(COUNTIFS(Table_Books[Hash_ID],Table_Books[[#This Row],[Hash_ID]])&gt;1,"Y","N")</f>
        <v>N</v>
      </c>
      <c r="C3721" s="2" t="s">
        <v>8989</v>
      </c>
      <c r="D3721" s="2" t="s">
        <v>10197</v>
      </c>
      <c r="G3721" s="12">
        <v>1983</v>
      </c>
      <c r="H3721" s="12"/>
      <c r="I3721" s="8"/>
      <c r="J3721" s="12" t="s">
        <v>8989</v>
      </c>
      <c r="K3721" s="12"/>
      <c r="O3721" s="33"/>
      <c r="P3721" s="10"/>
      <c r="Q3721" s="10" t="s">
        <v>1860</v>
      </c>
      <c r="R3721" s="10"/>
      <c r="S3721" s="10"/>
      <c r="T3721" s="10" t="s">
        <v>1860</v>
      </c>
      <c r="U3721" s="10" t="s">
        <v>1860</v>
      </c>
      <c r="V3721" s="10"/>
      <c r="W3721" s="10"/>
      <c r="X3721" s="10"/>
      <c r="Y3721" s="10"/>
      <c r="Z3721" s="10"/>
      <c r="AA3721" s="10"/>
      <c r="AB3721" s="10"/>
      <c r="AE3721" s="12">
        <f>IFERROR(FLOOR(Table_Books[[#This Row],[Published_Date]],10), 0)</f>
        <v>1980</v>
      </c>
      <c r="AF3721" s="2">
        <f>IFERROR(CEILING(VALUE(LEFT(Table_Books[[#This Row],[Published_Date]],FIND("-",Table_Books[[#This Row],[Published_Date]]&amp;"-")-1))/100, 1), 0)</f>
        <v>20</v>
      </c>
      <c r="AG3721" s="2" t="s">
        <v>10355</v>
      </c>
      <c r="AH3721" s="2" t="s">
        <v>4856</v>
      </c>
      <c r="AI3721" s="2" t="s">
        <v>9151</v>
      </c>
      <c r="AK3721" s="2" t="str">
        <f>Table_Books[[#This Row],[Title]]&amp;"_"&amp;Table_Books[[#This Row],[Author]]</f>
        <v>Spheres of Justice_Walzer, Michael</v>
      </c>
      <c r="AL3721" s="2" t="str">
        <f>Table_Books[[#This Row],[Author]]&amp;"_"&amp;Table_Books[[#This Row],[Title]]</f>
        <v>Walzer, Michael_Spheres of Justice</v>
      </c>
      <c r="AM3721" s="2" t="str">
        <f>Table_Books[[#This Row],[Title]]&amp;" by "&amp;Table_Books[[#This Row],[Author]]</f>
        <v>Spheres of Justice by Walzer, Michael</v>
      </c>
    </row>
    <row r="3722" spans="1:41" x14ac:dyDescent="0.35">
      <c r="A3722" s="7" t="str">
        <f>"B-" &amp; UPPER(TRIM(Table_Books[[#This Row],[Title]])) &amp; "|" &amp; UPPER(TRIM(Table_Books[[#This Row],[Author]]))</f>
        <v>B-SALVAGE THE BONES|WARD, JESMYN</v>
      </c>
      <c r="B3722" s="35" t="str">
        <f>IF(COUNTIFS(Table_Books[Hash_ID],Table_Books[[#This Row],[Hash_ID]])&gt;1,"Y","N")</f>
        <v>N</v>
      </c>
      <c r="C3722" s="35" t="s">
        <v>19886</v>
      </c>
      <c r="D3722" s="48" t="s">
        <v>19885</v>
      </c>
      <c r="E3722" s="35"/>
      <c r="F3722" s="35"/>
      <c r="G3722" s="36"/>
      <c r="H3722" s="36"/>
      <c r="I3722" s="37"/>
      <c r="J3722" s="36"/>
      <c r="K3722" s="36"/>
      <c r="L3722" s="35"/>
      <c r="M3722" s="35"/>
      <c r="N3722" s="35"/>
      <c r="O3722" s="38"/>
      <c r="P3722" s="39"/>
      <c r="Q3722" s="10" t="s">
        <v>1860</v>
      </c>
      <c r="R3722" s="39"/>
      <c r="S3722" s="39"/>
      <c r="T3722" s="10" t="s">
        <v>1860</v>
      </c>
      <c r="U3722" s="10" t="s">
        <v>1860</v>
      </c>
      <c r="V3722" s="39"/>
      <c r="W3722" s="39"/>
      <c r="X3722" s="39"/>
      <c r="Y3722" s="39"/>
      <c r="Z3722" s="39"/>
      <c r="AA3722" s="39"/>
      <c r="AB3722" s="39"/>
      <c r="AC3722" s="35"/>
      <c r="AD3722" s="35"/>
      <c r="AE3722" s="36">
        <f>IFERROR(FLOOR(Table_Books[[#This Row],[Published_Date]],10), 0)</f>
        <v>0</v>
      </c>
      <c r="AF3722" s="35">
        <f>IFERROR(CEILING(VALUE(LEFT(Table_Books[[#This Row],[Published_Date]],FIND("-",Table_Books[[#This Row],[Published_Date]]&amp;"-")-1))/100, 1), 0)</f>
        <v>0</v>
      </c>
      <c r="AG3722" s="35"/>
      <c r="AH3722" s="35" t="s">
        <v>21602</v>
      </c>
      <c r="AI3722" s="35"/>
      <c r="AJ3722" s="35"/>
      <c r="AK3722" s="35" t="str">
        <f>Table_Books[[#This Row],[Title]]&amp;"_"&amp;Table_Books[[#This Row],[Author]]</f>
        <v>Salvage the Bones_Ward, Jesmyn</v>
      </c>
      <c r="AL3722" s="35" t="str">
        <f>Table_Books[[#This Row],[Author]]&amp;"_"&amp;Table_Books[[#This Row],[Title]]</f>
        <v>Ward, Jesmyn_Salvage the Bones</v>
      </c>
      <c r="AM3722" s="35" t="str">
        <f>Table_Books[[#This Row],[Title]]&amp;" by "&amp;Table_Books[[#This Row],[Author]]</f>
        <v>Salvage the Bones by Ward, Jesmyn</v>
      </c>
      <c r="AN3722" s="35"/>
      <c r="AO3722" s="35"/>
    </row>
    <row r="3723" spans="1:41" x14ac:dyDescent="0.35">
      <c r="A3723" s="7" t="str">
        <f>"B-" &amp; UPPER(TRIM(Table_Books[[#This Row],[Title]])) &amp; "|" &amp; UPPER(TRIM(Table_Books[[#This Row],[Author]]))</f>
        <v>B-SING, UNBURIED, SING|WARD, JESMYN</v>
      </c>
      <c r="B3723" s="35" t="str">
        <f>IF(COUNTIFS(Table_Books[Hash_ID],Table_Books[[#This Row],[Hash_ID]])&gt;1,"Y","N")</f>
        <v>N</v>
      </c>
      <c r="C3723" s="35" t="s">
        <v>19884</v>
      </c>
      <c r="D3723" s="48" t="s">
        <v>19885</v>
      </c>
      <c r="E3723" s="35"/>
      <c r="F3723" s="35"/>
      <c r="G3723" s="36"/>
      <c r="H3723" s="36"/>
      <c r="I3723" s="37"/>
      <c r="J3723" s="36"/>
      <c r="K3723" s="36"/>
      <c r="L3723" s="35"/>
      <c r="M3723" s="35"/>
      <c r="N3723" s="35"/>
      <c r="O3723" s="38"/>
      <c r="P3723" s="39"/>
      <c r="Q3723" s="10" t="s">
        <v>1860</v>
      </c>
      <c r="R3723" s="39"/>
      <c r="S3723" s="39"/>
      <c r="T3723" s="10" t="s">
        <v>1860</v>
      </c>
      <c r="U3723" s="10" t="s">
        <v>1860</v>
      </c>
      <c r="V3723" s="39"/>
      <c r="W3723" s="39"/>
      <c r="X3723" s="39"/>
      <c r="Y3723" s="39"/>
      <c r="Z3723" s="39"/>
      <c r="AA3723" s="39"/>
      <c r="AB3723" s="39"/>
      <c r="AC3723" s="35"/>
      <c r="AD3723" s="35"/>
      <c r="AE3723" s="36">
        <f>IFERROR(FLOOR(Table_Books[[#This Row],[Published_Date]],10), 0)</f>
        <v>0</v>
      </c>
      <c r="AF3723" s="35">
        <f>IFERROR(CEILING(VALUE(LEFT(Table_Books[[#This Row],[Published_Date]],FIND("-",Table_Books[[#This Row],[Published_Date]]&amp;"-")-1))/100, 1), 0)</f>
        <v>0</v>
      </c>
      <c r="AG3723" s="35"/>
      <c r="AH3723" s="35" t="s">
        <v>21602</v>
      </c>
      <c r="AI3723" s="35"/>
      <c r="AJ3723" s="35"/>
      <c r="AK3723" s="35" t="str">
        <f>Table_Books[[#This Row],[Title]]&amp;"_"&amp;Table_Books[[#This Row],[Author]]</f>
        <v>Sing, Unburied, Sing_Ward, Jesmyn</v>
      </c>
      <c r="AL3723" s="35" t="str">
        <f>Table_Books[[#This Row],[Author]]&amp;"_"&amp;Table_Books[[#This Row],[Title]]</f>
        <v>Ward, Jesmyn_Sing, Unburied, Sing</v>
      </c>
      <c r="AM3723" s="35" t="str">
        <f>Table_Books[[#This Row],[Title]]&amp;" by "&amp;Table_Books[[#This Row],[Author]]</f>
        <v>Sing, Unburied, Sing by Ward, Jesmyn</v>
      </c>
      <c r="AN3723" s="35"/>
      <c r="AO3723" s="35"/>
    </row>
    <row r="3724" spans="1:41" ht="29" x14ac:dyDescent="0.35">
      <c r="A3724" s="7" t="str">
        <f>"B-" &amp; UPPER(TRIM(Table_Books[[#This Row],[Title]])) &amp; "|" &amp; UPPER(TRIM(Table_Books[[#This Row],[Author]]))</f>
        <v>B-BUILDING STORIES (GRAPHIC NOVEL, UNCONVENTIONAL FORMAT)|WARE, CHRIS</v>
      </c>
      <c r="B3724" s="35" t="str">
        <f>IF(COUNTIFS(Table_Books[Hash_ID],Table_Books[[#This Row],[Hash_ID]])&gt;1,"Y","N")</f>
        <v>N</v>
      </c>
      <c r="C3724" s="35" t="s">
        <v>20194</v>
      </c>
      <c r="D3724" s="35" t="s">
        <v>20195</v>
      </c>
      <c r="E3724" s="35"/>
      <c r="F3724" s="35"/>
      <c r="G3724" s="36"/>
      <c r="H3724" s="36"/>
      <c r="I3724" s="37"/>
      <c r="J3724" s="36"/>
      <c r="K3724" s="36"/>
      <c r="L3724" s="35"/>
      <c r="M3724" s="35"/>
      <c r="N3724" s="35"/>
      <c r="O3724" s="38"/>
      <c r="P3724" s="39"/>
      <c r="Q3724" s="10" t="s">
        <v>1860</v>
      </c>
      <c r="R3724" s="39"/>
      <c r="S3724" s="39"/>
      <c r="T3724" s="10" t="s">
        <v>1860</v>
      </c>
      <c r="U3724" s="10" t="s">
        <v>1860</v>
      </c>
      <c r="V3724" s="39"/>
      <c r="W3724" s="39"/>
      <c r="X3724" s="39"/>
      <c r="Y3724" s="39"/>
      <c r="Z3724" s="39"/>
      <c r="AA3724" s="39"/>
      <c r="AB3724" s="39"/>
      <c r="AC3724" s="35"/>
      <c r="AD3724" s="35"/>
      <c r="AE3724" s="36">
        <f>IFERROR(FLOOR(Table_Books[[#This Row],[Published_Date]],10), 0)</f>
        <v>0</v>
      </c>
      <c r="AF3724" s="35">
        <f>IFERROR(CEILING(VALUE(LEFT(Table_Books[[#This Row],[Published_Date]],FIND("-",Table_Books[[#This Row],[Published_Date]]&amp;"-")-1))/100, 1), 0)</f>
        <v>0</v>
      </c>
      <c r="AG3724" s="35"/>
      <c r="AH3724" s="35"/>
      <c r="AI3724" s="35"/>
      <c r="AJ3724" s="35"/>
      <c r="AK3724" s="35" t="str">
        <f>Table_Books[[#This Row],[Title]]&amp;"_"&amp;Table_Books[[#This Row],[Author]]</f>
        <v>Building Stories (Graphic Novel, unconventional format)_Ware, Chris</v>
      </c>
      <c r="AL3724" s="35" t="str">
        <f>Table_Books[[#This Row],[Author]]&amp;"_"&amp;Table_Books[[#This Row],[Title]]</f>
        <v>Ware, Chris_Building Stories (Graphic Novel, unconventional format)</v>
      </c>
      <c r="AM3724" s="35" t="str">
        <f>Table_Books[[#This Row],[Title]]&amp;" by "&amp;Table_Books[[#This Row],[Author]]</f>
        <v>Building Stories (Graphic Novel, unconventional format) by Ware, Chris</v>
      </c>
      <c r="AN3724" s="35"/>
      <c r="AO3724" s="35"/>
    </row>
    <row r="3725" spans="1:41" ht="29" x14ac:dyDescent="0.35">
      <c r="A3725" s="7" t="str">
        <f>"B-" &amp; UPPER(TRIM(Table_Books[[#This Row],[Title]])) &amp; "|" &amp; UPPER(TRIM(Table_Books[[#This Row],[Author]]))</f>
        <v>B-JIMMY CORRIGAN, THE SMARTEST KID ON EARTH (GRAPHIC NOVEL)|WARE, CHRIS</v>
      </c>
      <c r="B3725" s="35" t="str">
        <f>IF(COUNTIFS(Table_Books[Hash_ID],Table_Books[[#This Row],[Hash_ID]])&gt;1,"Y","N")</f>
        <v>N</v>
      </c>
      <c r="C3725" s="35" t="s">
        <v>20196</v>
      </c>
      <c r="D3725" s="35" t="s">
        <v>20195</v>
      </c>
      <c r="E3725" s="35"/>
      <c r="F3725" s="35"/>
      <c r="G3725" s="36"/>
      <c r="H3725" s="36"/>
      <c r="I3725" s="37"/>
      <c r="J3725" s="36"/>
      <c r="K3725" s="36"/>
      <c r="L3725" s="35"/>
      <c r="M3725" s="35"/>
      <c r="N3725" s="35"/>
      <c r="O3725" s="38"/>
      <c r="P3725" s="39"/>
      <c r="Q3725" s="10" t="s">
        <v>1860</v>
      </c>
      <c r="R3725" s="39"/>
      <c r="S3725" s="39"/>
      <c r="T3725" s="10" t="s">
        <v>1860</v>
      </c>
      <c r="U3725" s="10" t="s">
        <v>1860</v>
      </c>
      <c r="V3725" s="39"/>
      <c r="W3725" s="39"/>
      <c r="X3725" s="39"/>
      <c r="Y3725" s="39"/>
      <c r="Z3725" s="39"/>
      <c r="AA3725" s="39"/>
      <c r="AB3725" s="39"/>
      <c r="AC3725" s="35"/>
      <c r="AD3725" s="35"/>
      <c r="AE3725" s="36">
        <f>IFERROR(FLOOR(Table_Books[[#This Row],[Published_Date]],10), 0)</f>
        <v>0</v>
      </c>
      <c r="AF3725" s="35">
        <f>IFERROR(CEILING(VALUE(LEFT(Table_Books[[#This Row],[Published_Date]],FIND("-",Table_Books[[#This Row],[Published_Date]]&amp;"-")-1))/100, 1), 0)</f>
        <v>0</v>
      </c>
      <c r="AG3725" s="35"/>
      <c r="AH3725" s="35"/>
      <c r="AI3725" s="35"/>
      <c r="AJ3725" s="35"/>
      <c r="AK3725" s="35" t="str">
        <f>Table_Books[[#This Row],[Title]]&amp;"_"&amp;Table_Books[[#This Row],[Author]]</f>
        <v>Jimmy Corrigan, the Smartest Kid on Earth (Graphic Novel)_Ware, Chris</v>
      </c>
      <c r="AL3725" s="35" t="str">
        <f>Table_Books[[#This Row],[Author]]&amp;"_"&amp;Table_Books[[#This Row],[Title]]</f>
        <v>Ware, Chris_Jimmy Corrigan, the Smartest Kid on Earth (Graphic Novel)</v>
      </c>
      <c r="AM3725" s="35" t="str">
        <f>Table_Books[[#This Row],[Title]]&amp;" by "&amp;Table_Books[[#This Row],[Author]]</f>
        <v>Jimmy Corrigan, the Smartest Kid on Earth (Graphic Novel) by Ware, Chris</v>
      </c>
      <c r="AN3725" s="35"/>
      <c r="AO3725" s="35"/>
    </row>
    <row r="3726" spans="1:41" x14ac:dyDescent="0.35">
      <c r="A3726" s="7" t="str">
        <f>"B-" &amp; UPPER(TRIM(Table_Books[[#This Row],[Title]])) &amp; "|" &amp; UPPER(TRIM(Table_Books[[#This Row],[Author]]))</f>
        <v>B-MEN AND GODS|WARNER, REX</v>
      </c>
      <c r="B3726" s="28" t="str">
        <f>IF(COUNTIFS(Table_Books[Hash_ID],Table_Books[[#This Row],[Hash_ID]])&gt;1,"Y","N")</f>
        <v>N</v>
      </c>
      <c r="C3726" s="2" t="s">
        <v>7154</v>
      </c>
      <c r="D3726" s="2" t="s">
        <v>7155</v>
      </c>
      <c r="G3726" s="12"/>
      <c r="H3726" s="12"/>
      <c r="I3726" s="8" t="s">
        <v>7023</v>
      </c>
      <c r="J3726" s="12"/>
      <c r="K3726" s="12"/>
      <c r="O3726" s="33"/>
      <c r="P3726" s="10"/>
      <c r="Q3726" s="10" t="s">
        <v>1860</v>
      </c>
      <c r="R3726" s="10"/>
      <c r="S3726" s="10"/>
      <c r="T3726" s="10" t="s">
        <v>1860</v>
      </c>
      <c r="U3726" s="10" t="s">
        <v>1860</v>
      </c>
      <c r="V3726" s="10"/>
      <c r="W3726" s="10"/>
      <c r="X3726" s="10"/>
      <c r="Y3726" s="10"/>
      <c r="Z3726" s="10"/>
      <c r="AA3726" s="10"/>
      <c r="AB3726" s="10"/>
      <c r="AE3726" s="12">
        <f>IFERROR(FLOOR(Table_Books[[#This Row],[Published_Date]],10), 0)</f>
        <v>0</v>
      </c>
      <c r="AF3726" s="2">
        <f>IFERROR(CEILING(VALUE(LEFT(Table_Books[[#This Row],[Published_Date]],FIND("-",Table_Books[[#This Row],[Published_Date]]&amp;"-")-1))/100, 1), 0)</f>
        <v>0</v>
      </c>
      <c r="AK3726" s="2" t="str">
        <f>Table_Books[[#This Row],[Title]]&amp;"_"&amp;Table_Books[[#This Row],[Author]]</f>
        <v>Men and Gods_Warner, Rex</v>
      </c>
      <c r="AL3726" s="2" t="str">
        <f>Table_Books[[#This Row],[Author]]&amp;"_"&amp;Table_Books[[#This Row],[Title]]</f>
        <v>Warner, Rex_Men and Gods</v>
      </c>
      <c r="AM3726" s="2" t="str">
        <f>Table_Books[[#This Row],[Title]]&amp;" by "&amp;Table_Books[[#This Row],[Author]]</f>
        <v>Men and Gods by Warner, Rex</v>
      </c>
    </row>
    <row r="3727" spans="1:41" x14ac:dyDescent="0.35">
      <c r="A3727" s="7" t="str">
        <f>"B-" &amp; UPPER(TRIM(Table_Books[[#This Row],[Title]])) &amp; "|" &amp; UPPER(TRIM(Table_Books[[#This Row],[Author]]))</f>
        <v>B-SUMMER WILL SHOW|WARNER, SYLVIA TOWNSEND</v>
      </c>
      <c r="B3727" s="28" t="str">
        <f>IF(COUNTIFS(Table_Books[Hash_ID],Table_Books[[#This Row],[Hash_ID]])&gt;1,"Y","N")</f>
        <v>N</v>
      </c>
      <c r="C3727" s="2" t="s">
        <v>7140</v>
      </c>
      <c r="D3727" s="2" t="s">
        <v>7141</v>
      </c>
      <c r="G3727" s="12"/>
      <c r="H3727" s="12"/>
      <c r="I3727" s="8" t="s">
        <v>7023</v>
      </c>
      <c r="J3727" s="12"/>
      <c r="K3727" s="12"/>
      <c r="O3727" s="33"/>
      <c r="P3727" s="10"/>
      <c r="Q3727" s="10" t="s">
        <v>1860</v>
      </c>
      <c r="R3727" s="10"/>
      <c r="S3727" s="10"/>
      <c r="T3727" s="10" t="s">
        <v>1860</v>
      </c>
      <c r="U3727" s="10" t="s">
        <v>1860</v>
      </c>
      <c r="V3727" s="10"/>
      <c r="W3727" s="10"/>
      <c r="X3727" s="10"/>
      <c r="Y3727" s="10"/>
      <c r="Z3727" s="10"/>
      <c r="AA3727" s="10"/>
      <c r="AB3727" s="10"/>
      <c r="AE3727" s="12">
        <f>IFERROR(FLOOR(Table_Books[[#This Row],[Published_Date]],10), 0)</f>
        <v>0</v>
      </c>
      <c r="AF3727" s="2">
        <f>IFERROR(CEILING(VALUE(LEFT(Table_Books[[#This Row],[Published_Date]],FIND("-",Table_Books[[#This Row],[Published_Date]]&amp;"-")-1))/100, 1), 0)</f>
        <v>0</v>
      </c>
      <c r="AK3727" s="2" t="str">
        <f>Table_Books[[#This Row],[Title]]&amp;"_"&amp;Table_Books[[#This Row],[Author]]</f>
        <v>Summer Will Show_Warner, Sylvia Townsend</v>
      </c>
      <c r="AL3727" s="2" t="str">
        <f>Table_Books[[#This Row],[Author]]&amp;"_"&amp;Table_Books[[#This Row],[Title]]</f>
        <v>Warner, Sylvia Townsend_Summer Will Show</v>
      </c>
      <c r="AM3727" s="2" t="str">
        <f>Table_Books[[#This Row],[Title]]&amp;" by "&amp;Table_Books[[#This Row],[Author]]</f>
        <v>Summer Will Show by Warner, Sylvia Townsend</v>
      </c>
    </row>
    <row r="3728" spans="1:41" x14ac:dyDescent="0.35">
      <c r="A3728" s="7" t="str">
        <f>"B-" &amp; UPPER(TRIM(Table_Books[[#This Row],[Title]])) &amp; "|" &amp; UPPER(TRIM(Table_Books[[#This Row],[Author]]))</f>
        <v>B-THE SALUTATION|WARNER, SYLVIA TOWNSEND</v>
      </c>
      <c r="B3728" s="28" t="str">
        <f>IF(COUNTIFS(Table_Books[Hash_ID],Table_Books[[#This Row],[Hash_ID]])&gt;1,"Y","N")</f>
        <v>N</v>
      </c>
      <c r="C3728" s="2" t="s">
        <v>7989</v>
      </c>
      <c r="D3728" s="2" t="s">
        <v>7141</v>
      </c>
      <c r="G3728" s="12"/>
      <c r="H3728" s="12">
        <v>2000</v>
      </c>
      <c r="I3728" s="8" t="s">
        <v>7930</v>
      </c>
      <c r="J3728" s="12"/>
      <c r="K3728" s="12"/>
      <c r="O3728" s="33"/>
      <c r="P3728" s="10"/>
      <c r="Q3728" s="10" t="s">
        <v>1860</v>
      </c>
      <c r="R3728" s="10"/>
      <c r="S3728" s="10"/>
      <c r="T3728" s="10" t="s">
        <v>1860</v>
      </c>
      <c r="U3728" s="10" t="s">
        <v>1860</v>
      </c>
      <c r="V3728" s="10"/>
      <c r="W3728" s="10"/>
      <c r="X3728" s="10"/>
      <c r="Y3728" s="10"/>
      <c r="Z3728" s="10"/>
      <c r="AA3728" s="10"/>
      <c r="AB3728" s="10"/>
      <c r="AE3728" s="12">
        <f>IFERROR(FLOOR(Table_Books[[#This Row],[Published_Date]],10), 0)</f>
        <v>0</v>
      </c>
      <c r="AF3728" s="2">
        <f>IFERROR(CEILING(VALUE(LEFT(Table_Books[[#This Row],[Published_Date]],FIND("-",Table_Books[[#This Row],[Published_Date]]&amp;"-")-1))/100, 1), 0)</f>
        <v>0</v>
      </c>
      <c r="AK3728" s="2" t="str">
        <f>Table_Books[[#This Row],[Title]]&amp;"_"&amp;Table_Books[[#This Row],[Author]]</f>
        <v>The Salutation_Warner, Sylvia Townsend</v>
      </c>
      <c r="AL3728" s="2" t="str">
        <f>Table_Books[[#This Row],[Author]]&amp;"_"&amp;Table_Books[[#This Row],[Title]]</f>
        <v>Warner, Sylvia Townsend_The Salutation</v>
      </c>
      <c r="AM3728" s="2" t="str">
        <f>Table_Books[[#This Row],[Title]]&amp;" by "&amp;Table_Books[[#This Row],[Author]]</f>
        <v>The Salutation by Warner, Sylvia Townsend</v>
      </c>
    </row>
    <row r="3729" spans="1:41" x14ac:dyDescent="0.35">
      <c r="A3729" s="7" t="str">
        <f>"B-" &amp; UPPER(TRIM(Table_Books[[#This Row],[Title]])) &amp; "|" &amp; UPPER(TRIM(Table_Books[[#This Row],[Author]]))</f>
        <v>B-THE DOUBLE HELIX|WATSON, JAMES D.</v>
      </c>
      <c r="B3729" s="35" t="str">
        <f>IF(COUNTIFS(Table_Books[Hash_ID],Table_Books[[#This Row],[Hash_ID]])&gt;1,"Y","N")</f>
        <v>N</v>
      </c>
      <c r="C3729" s="35" t="s">
        <v>19785</v>
      </c>
      <c r="D3729" s="48" t="s">
        <v>19786</v>
      </c>
      <c r="E3729" s="35"/>
      <c r="F3729" s="35"/>
      <c r="G3729" s="36"/>
      <c r="H3729" s="36"/>
      <c r="I3729" s="37"/>
      <c r="J3729" s="36"/>
      <c r="K3729" s="36"/>
      <c r="L3729" s="35"/>
      <c r="M3729" s="35"/>
      <c r="N3729" s="35"/>
      <c r="O3729" s="38"/>
      <c r="P3729" s="39"/>
      <c r="Q3729" s="10" t="s">
        <v>1860</v>
      </c>
      <c r="R3729" s="39"/>
      <c r="S3729" s="39"/>
      <c r="T3729" s="10" t="s">
        <v>1860</v>
      </c>
      <c r="U3729" s="10" t="s">
        <v>1860</v>
      </c>
      <c r="V3729" s="39"/>
      <c r="W3729" s="39"/>
      <c r="X3729" s="39"/>
      <c r="Y3729" s="39"/>
      <c r="Z3729" s="39"/>
      <c r="AA3729" s="39"/>
      <c r="AB3729" s="39"/>
      <c r="AC3729" s="35"/>
      <c r="AD3729" s="35"/>
      <c r="AE3729" s="36">
        <f>IFERROR(FLOOR(Table_Books[[#This Row],[Published_Date]],10), 0)</f>
        <v>0</v>
      </c>
      <c r="AF3729" s="35">
        <f>IFERROR(CEILING(VALUE(LEFT(Table_Books[[#This Row],[Published_Date]],FIND("-",Table_Books[[#This Row],[Published_Date]]&amp;"-")-1))/100, 1), 0)</f>
        <v>0</v>
      </c>
      <c r="AG3729" s="35"/>
      <c r="AH3729" s="35" t="s">
        <v>21602</v>
      </c>
      <c r="AI3729" s="35"/>
      <c r="AJ3729" s="35"/>
      <c r="AK3729" s="35" t="str">
        <f>Table_Books[[#This Row],[Title]]&amp;"_"&amp;Table_Books[[#This Row],[Author]]</f>
        <v>The Double Helix_Watson, James D.</v>
      </c>
      <c r="AL3729" s="35" t="str">
        <f>Table_Books[[#This Row],[Author]]&amp;"_"&amp;Table_Books[[#This Row],[Title]]</f>
        <v>Watson, James D._The Double Helix</v>
      </c>
      <c r="AM3729" s="35" t="str">
        <f>Table_Books[[#This Row],[Title]]&amp;" by "&amp;Table_Books[[#This Row],[Author]]</f>
        <v>The Double Helix by Watson, James D.</v>
      </c>
      <c r="AN3729" s="35"/>
      <c r="AO3729" s="35"/>
    </row>
    <row r="3730" spans="1:41" x14ac:dyDescent="0.35">
      <c r="A3730" s="7" t="str">
        <f>"B-" &amp; UPPER(TRIM(Table_Books[[#This Row],[Title]])) &amp; "|" &amp; UPPER(TRIM(Table_Books[[#This Row],[Author]]))</f>
        <v>B-THE WAY OF ZEN|WATTS, ALAN</v>
      </c>
      <c r="B3730" s="28" t="str">
        <f>IF(COUNTIFS(Table_Books[Hash_ID],Table_Books[[#This Row],[Hash_ID]])&gt;1,"Y","N")</f>
        <v>N</v>
      </c>
      <c r="C3730" s="2" t="s">
        <v>9038</v>
      </c>
      <c r="D3730" s="2" t="s">
        <v>10442</v>
      </c>
      <c r="G3730" s="12">
        <v>1957</v>
      </c>
      <c r="H3730" s="12"/>
      <c r="I3730" s="8"/>
      <c r="J3730" s="12" t="s">
        <v>9038</v>
      </c>
      <c r="K3730" s="12"/>
      <c r="O3730" s="33"/>
      <c r="P3730" s="10"/>
      <c r="Q3730" s="10" t="s">
        <v>1860</v>
      </c>
      <c r="R3730" s="10"/>
      <c r="S3730" s="10"/>
      <c r="T3730" s="10" t="s">
        <v>1860</v>
      </c>
      <c r="U3730" s="10" t="s">
        <v>1860</v>
      </c>
      <c r="V3730" s="10"/>
      <c r="W3730" s="10"/>
      <c r="X3730" s="10"/>
      <c r="Y3730" s="10"/>
      <c r="Z3730" s="10"/>
      <c r="AA3730" s="10"/>
      <c r="AB3730" s="10"/>
      <c r="AE3730" s="12">
        <f>IFERROR(FLOOR(Table_Books[[#This Row],[Published_Date]],10), 0)</f>
        <v>1950</v>
      </c>
      <c r="AF3730" s="2">
        <f>IFERROR(CEILING(VALUE(LEFT(Table_Books[[#This Row],[Published_Date]],FIND("-",Table_Books[[#This Row],[Published_Date]]&amp;"-")-1))/100, 1), 0)</f>
        <v>20</v>
      </c>
      <c r="AG3730" s="2" t="s">
        <v>10355</v>
      </c>
      <c r="AH3730" s="2" t="s">
        <v>4856</v>
      </c>
      <c r="AI3730" s="2" t="s">
        <v>9176</v>
      </c>
      <c r="AK3730" s="2" t="str">
        <f>Table_Books[[#This Row],[Title]]&amp;"_"&amp;Table_Books[[#This Row],[Author]]</f>
        <v>The Way of Zen_Watts, Alan</v>
      </c>
      <c r="AL3730" s="2" t="str">
        <f>Table_Books[[#This Row],[Author]]&amp;"_"&amp;Table_Books[[#This Row],[Title]]</f>
        <v>Watts, Alan_The Way of Zen</v>
      </c>
      <c r="AM3730" s="2" t="str">
        <f>Table_Books[[#This Row],[Title]]&amp;" by "&amp;Table_Books[[#This Row],[Author]]</f>
        <v>The Way of Zen by Watts, Alan</v>
      </c>
    </row>
    <row r="3731" spans="1:41" x14ac:dyDescent="0.35">
      <c r="A3731" s="7" t="str">
        <f>"B-" &amp; UPPER(TRIM(Table_Books[[#This Row],[Title]])) &amp; "|" &amp; UPPER(TRIM(Table_Books[[#This Row],[Author]]))</f>
        <v>B-A HANDFUL OF DUST / SCOOP|WAUGH, EVELYN</v>
      </c>
      <c r="B3731" s="35" t="str">
        <f>IF(COUNTIFS(Table_Books[Hash_ID],Table_Books[[#This Row],[Hash_ID]])&gt;1,"Y","N")</f>
        <v>N</v>
      </c>
      <c r="C3731" s="35" t="s">
        <v>19706</v>
      </c>
      <c r="D3731" s="48" t="s">
        <v>19705</v>
      </c>
      <c r="E3731" s="35"/>
      <c r="F3731" s="35"/>
      <c r="G3731" s="36"/>
      <c r="H3731" s="36"/>
      <c r="I3731" s="37"/>
      <c r="J3731" s="36"/>
      <c r="K3731" s="36"/>
      <c r="L3731" s="35"/>
      <c r="M3731" s="35"/>
      <c r="N3731" s="35"/>
      <c r="O3731" s="38"/>
      <c r="P3731" s="39"/>
      <c r="Q3731" s="10" t="s">
        <v>1860</v>
      </c>
      <c r="R3731" s="39"/>
      <c r="S3731" s="39"/>
      <c r="T3731" s="10" t="s">
        <v>1860</v>
      </c>
      <c r="U3731" s="10" t="s">
        <v>1860</v>
      </c>
      <c r="V3731" s="39"/>
      <c r="W3731" s="39"/>
      <c r="X3731" s="39"/>
      <c r="Y3731" s="39"/>
      <c r="Z3731" s="39"/>
      <c r="AA3731" s="39"/>
      <c r="AB3731" s="39"/>
      <c r="AC3731" s="35"/>
      <c r="AD3731" s="35"/>
      <c r="AE3731" s="36">
        <f>IFERROR(FLOOR(Table_Books[[#This Row],[Published_Date]],10), 0)</f>
        <v>0</v>
      </c>
      <c r="AF3731" s="35">
        <f>IFERROR(CEILING(VALUE(LEFT(Table_Books[[#This Row],[Published_Date]],FIND("-",Table_Books[[#This Row],[Published_Date]]&amp;"-")-1))/100, 1), 0)</f>
        <v>0</v>
      </c>
      <c r="AG3731" s="35"/>
      <c r="AH3731" s="35" t="s">
        <v>21601</v>
      </c>
      <c r="AI3731" s="35"/>
      <c r="AJ3731" s="35"/>
      <c r="AK3731" s="35" t="str">
        <f>Table_Books[[#This Row],[Title]]&amp;"_"&amp;Table_Books[[#This Row],[Author]]</f>
        <v>A Handful of Dust / Scoop_Waugh, Evelyn</v>
      </c>
      <c r="AL3731" s="35" t="str">
        <f>Table_Books[[#This Row],[Author]]&amp;"_"&amp;Table_Books[[#This Row],[Title]]</f>
        <v>Waugh, Evelyn_A Handful of Dust / Scoop</v>
      </c>
      <c r="AM3731" s="35" t="str">
        <f>Table_Books[[#This Row],[Title]]&amp;" by "&amp;Table_Books[[#This Row],[Author]]</f>
        <v>A Handful of Dust / Scoop by Waugh, Evelyn</v>
      </c>
      <c r="AN3731" s="35"/>
      <c r="AO3731" s="35"/>
    </row>
    <row r="3732" spans="1:41" x14ac:dyDescent="0.35">
      <c r="A3732" s="7" t="str">
        <f>"B-" &amp; UPPER(TRIM(Table_Books[[#This Row],[Title]])) &amp; "|" &amp; UPPER(TRIM(Table_Books[[#This Row],[Author]]))</f>
        <v>B-BRIDESHEAD REVISITED|WAUGH, EVELYN</v>
      </c>
      <c r="B3732" s="35" t="str">
        <f>IF(COUNTIFS(Table_Books[Hash_ID],Table_Books[[#This Row],[Hash_ID]])&gt;1,"Y","N")</f>
        <v>N</v>
      </c>
      <c r="C3732" s="35" t="s">
        <v>19704</v>
      </c>
      <c r="D3732" s="48" t="s">
        <v>19705</v>
      </c>
      <c r="E3732" s="35"/>
      <c r="F3732" s="35"/>
      <c r="G3732" s="36"/>
      <c r="H3732" s="36"/>
      <c r="I3732" s="37"/>
      <c r="J3732" s="36"/>
      <c r="K3732" s="36"/>
      <c r="L3732" s="35"/>
      <c r="M3732" s="35"/>
      <c r="N3732" s="35"/>
      <c r="O3732" s="38"/>
      <c r="P3732" s="39"/>
      <c r="Q3732" s="10" t="s">
        <v>1860</v>
      </c>
      <c r="R3732" s="39"/>
      <c r="S3732" s="39"/>
      <c r="T3732" s="10" t="s">
        <v>1860</v>
      </c>
      <c r="U3732" s="10" t="s">
        <v>1860</v>
      </c>
      <c r="V3732" s="39"/>
      <c r="W3732" s="39"/>
      <c r="X3732" s="39"/>
      <c r="Y3732" s="39"/>
      <c r="Z3732" s="39"/>
      <c r="AA3732" s="39"/>
      <c r="AB3732" s="39"/>
      <c r="AC3732" s="35"/>
      <c r="AD3732" s="35"/>
      <c r="AE3732" s="36">
        <f>IFERROR(FLOOR(Table_Books[[#This Row],[Published_Date]],10), 0)</f>
        <v>0</v>
      </c>
      <c r="AF3732" s="35">
        <f>IFERROR(CEILING(VALUE(LEFT(Table_Books[[#This Row],[Published_Date]],FIND("-",Table_Books[[#This Row],[Published_Date]]&amp;"-")-1))/100, 1), 0)</f>
        <v>0</v>
      </c>
      <c r="AG3732" s="35"/>
      <c r="AH3732" s="35" t="s">
        <v>21601</v>
      </c>
      <c r="AI3732" s="35"/>
      <c r="AJ3732" s="35"/>
      <c r="AK3732" s="35" t="str">
        <f>Table_Books[[#This Row],[Title]]&amp;"_"&amp;Table_Books[[#This Row],[Author]]</f>
        <v>Brideshead Revisited_Waugh, Evelyn</v>
      </c>
      <c r="AL3732" s="35" t="str">
        <f>Table_Books[[#This Row],[Author]]&amp;"_"&amp;Table_Books[[#This Row],[Title]]</f>
        <v>Waugh, Evelyn_Brideshead Revisited</v>
      </c>
      <c r="AM3732" s="35" t="str">
        <f>Table_Books[[#This Row],[Title]]&amp;" by "&amp;Table_Books[[#This Row],[Author]]</f>
        <v>Brideshead Revisited by Waugh, Evelyn</v>
      </c>
      <c r="AN3732" s="35"/>
      <c r="AO3732" s="35"/>
    </row>
    <row r="3733" spans="1:41" x14ac:dyDescent="0.35">
      <c r="A3733" s="7" t="str">
        <f>"B-" &amp; UPPER(TRIM(Table_Books[[#This Row],[Title]])) &amp; "|" &amp; UPPER(TRIM(Table_Books[[#This Row],[Author]]))</f>
        <v>B-ECONOMY AND SOCIETY|WEBER, MAX</v>
      </c>
      <c r="B3733" s="35" t="str">
        <f>IF(COUNTIFS(Table_Books[Hash_ID],Table_Books[[#This Row],[Hash_ID]])&gt;1,"Y","N")</f>
        <v>N</v>
      </c>
      <c r="C3733" s="35" t="s">
        <v>19677</v>
      </c>
      <c r="D3733" s="48" t="s">
        <v>19676</v>
      </c>
      <c r="E3733" s="35"/>
      <c r="F3733" s="35"/>
      <c r="G3733" s="36"/>
      <c r="H3733" s="36"/>
      <c r="I3733" s="37"/>
      <c r="J3733" s="36"/>
      <c r="K3733" s="36"/>
      <c r="L3733" s="35"/>
      <c r="M3733" s="35"/>
      <c r="N3733" s="35"/>
      <c r="O3733" s="38"/>
      <c r="P3733" s="39"/>
      <c r="Q3733" s="10" t="s">
        <v>1860</v>
      </c>
      <c r="R3733" s="39"/>
      <c r="S3733" s="39"/>
      <c r="T3733" s="10" t="s">
        <v>1860</v>
      </c>
      <c r="U3733" s="10" t="s">
        <v>1860</v>
      </c>
      <c r="V3733" s="39"/>
      <c r="W3733" s="39"/>
      <c r="X3733" s="39"/>
      <c r="Y3733" s="39"/>
      <c r="Z3733" s="39"/>
      <c r="AA3733" s="39"/>
      <c r="AB3733" s="39"/>
      <c r="AC3733" s="35"/>
      <c r="AD3733" s="35"/>
      <c r="AE3733" s="36">
        <f>IFERROR(FLOOR(Table_Books[[#This Row],[Published_Date]],10), 0)</f>
        <v>0</v>
      </c>
      <c r="AF3733" s="35">
        <f>IFERROR(CEILING(VALUE(LEFT(Table_Books[[#This Row],[Published_Date]],FIND("-",Table_Books[[#This Row],[Published_Date]]&amp;"-")-1))/100, 1), 0)</f>
        <v>0</v>
      </c>
      <c r="AG3733" s="35"/>
      <c r="AH3733" s="35" t="s">
        <v>21600</v>
      </c>
      <c r="AI3733" s="35"/>
      <c r="AJ3733" s="35"/>
      <c r="AK3733" s="35" t="str">
        <f>Table_Books[[#This Row],[Title]]&amp;"_"&amp;Table_Books[[#This Row],[Author]]</f>
        <v>Economy and Society_Weber, Max</v>
      </c>
      <c r="AL3733" s="35" t="str">
        <f>Table_Books[[#This Row],[Author]]&amp;"_"&amp;Table_Books[[#This Row],[Title]]</f>
        <v>Weber, Max_Economy and Society</v>
      </c>
      <c r="AM3733" s="35" t="str">
        <f>Table_Books[[#This Row],[Title]]&amp;" by "&amp;Table_Books[[#This Row],[Author]]</f>
        <v>Economy and Society by Weber, Max</v>
      </c>
      <c r="AN3733" s="35"/>
      <c r="AO3733" s="35"/>
    </row>
    <row r="3734" spans="1:41" x14ac:dyDescent="0.35">
      <c r="A3734" s="7" t="str">
        <f>"B-" &amp; UPPER(TRIM(Table_Books[[#This Row],[Title]])) &amp; "|" &amp; UPPER(TRIM(Table_Books[[#This Row],[Author]]))</f>
        <v>B-THE PROTESTANT ETHIC AND THE SPIRIT OF CAPITALISM|WEBER, MAX</v>
      </c>
      <c r="B3734" s="35" t="str">
        <f>IF(COUNTIFS(Table_Books[Hash_ID],Table_Books[[#This Row],[Hash_ID]])&gt;1,"Y","N")</f>
        <v>N</v>
      </c>
      <c r="C3734" s="35" t="s">
        <v>19675</v>
      </c>
      <c r="D3734" s="48" t="s">
        <v>19676</v>
      </c>
      <c r="E3734" s="35"/>
      <c r="F3734" s="35"/>
      <c r="G3734" s="36"/>
      <c r="H3734" s="36"/>
      <c r="I3734" s="37"/>
      <c r="J3734" s="36"/>
      <c r="K3734" s="36"/>
      <c r="L3734" s="35"/>
      <c r="M3734" s="35"/>
      <c r="N3734" s="35"/>
      <c r="O3734" s="38"/>
      <c r="P3734" s="39"/>
      <c r="Q3734" s="10" t="s">
        <v>1860</v>
      </c>
      <c r="R3734" s="39"/>
      <c r="S3734" s="39"/>
      <c r="T3734" s="10" t="s">
        <v>1860</v>
      </c>
      <c r="U3734" s="10" t="s">
        <v>1860</v>
      </c>
      <c r="V3734" s="39"/>
      <c r="W3734" s="39"/>
      <c r="X3734" s="39"/>
      <c r="Y3734" s="39"/>
      <c r="Z3734" s="39"/>
      <c r="AA3734" s="39"/>
      <c r="AB3734" s="39"/>
      <c r="AC3734" s="35"/>
      <c r="AD3734" s="35"/>
      <c r="AE3734" s="36">
        <f>IFERROR(FLOOR(Table_Books[[#This Row],[Published_Date]],10), 0)</f>
        <v>0</v>
      </c>
      <c r="AF3734" s="35">
        <f>IFERROR(CEILING(VALUE(LEFT(Table_Books[[#This Row],[Published_Date]],FIND("-",Table_Books[[#This Row],[Published_Date]]&amp;"-")-1))/100, 1), 0)</f>
        <v>0</v>
      </c>
      <c r="AG3734" s="35"/>
      <c r="AH3734" s="35" t="s">
        <v>21600</v>
      </c>
      <c r="AI3734" s="35"/>
      <c r="AJ3734" s="35"/>
      <c r="AK3734" s="35" t="str">
        <f>Table_Books[[#This Row],[Title]]&amp;"_"&amp;Table_Books[[#This Row],[Author]]</f>
        <v>The Protestant Ethic and the Spirit of Capitalism_Weber, Max</v>
      </c>
      <c r="AL3734" s="35" t="str">
        <f>Table_Books[[#This Row],[Author]]&amp;"_"&amp;Table_Books[[#This Row],[Title]]</f>
        <v>Weber, Max_The Protestant Ethic and the Spirit of Capitalism</v>
      </c>
      <c r="AM3734" s="35" t="str">
        <f>Table_Books[[#This Row],[Title]]&amp;" by "&amp;Table_Books[[#This Row],[Author]]</f>
        <v>The Protestant Ethic and the Spirit of Capitalism by Weber, Max</v>
      </c>
      <c r="AN3734" s="35"/>
      <c r="AO3734" s="35"/>
    </row>
    <row r="3735" spans="1:41" x14ac:dyDescent="0.35">
      <c r="A3735" s="7" t="str">
        <f>"B-" &amp; UPPER(TRIM(Table_Books[[#This Row],[Title]])) &amp; "|" &amp; UPPER(TRIM(Table_Books[[#This Row],[Author]]))</f>
        <v>B-THE DUCHESS OF MALFI / THE WHITE DEVIL|WEBSTER, JOHN</v>
      </c>
      <c r="B3735" s="35" t="str">
        <f>IF(COUNTIFS(Table_Books[Hash_ID],Table_Books[[#This Row],[Hash_ID]])&gt;1,"Y","N")</f>
        <v>N</v>
      </c>
      <c r="C3735" s="35" t="s">
        <v>19304</v>
      </c>
      <c r="D3735" s="48" t="s">
        <v>19305</v>
      </c>
      <c r="E3735" s="35"/>
      <c r="F3735" s="35"/>
      <c r="G3735" s="36"/>
      <c r="H3735" s="36"/>
      <c r="I3735" s="37"/>
      <c r="J3735" s="36"/>
      <c r="K3735" s="36"/>
      <c r="L3735" s="35"/>
      <c r="M3735" s="35"/>
      <c r="N3735" s="35"/>
      <c r="O3735" s="38"/>
      <c r="P3735" s="39"/>
      <c r="Q3735" s="10" t="s">
        <v>1860</v>
      </c>
      <c r="R3735" s="39"/>
      <c r="S3735" s="39"/>
      <c r="T3735" s="10" t="s">
        <v>1860</v>
      </c>
      <c r="U3735" s="10" t="s">
        <v>1860</v>
      </c>
      <c r="V3735" s="39"/>
      <c r="W3735" s="39"/>
      <c r="X3735" s="39"/>
      <c r="Y3735" s="39"/>
      <c r="Z3735" s="39"/>
      <c r="AA3735" s="39"/>
      <c r="AB3735" s="39"/>
      <c r="AC3735" s="35"/>
      <c r="AD3735" s="35"/>
      <c r="AE3735" s="36">
        <f>IFERROR(FLOOR(Table_Books[[#This Row],[Published_Date]],10), 0)</f>
        <v>0</v>
      </c>
      <c r="AF3735" s="35">
        <f>IFERROR(CEILING(VALUE(LEFT(Table_Books[[#This Row],[Published_Date]],FIND("-",Table_Books[[#This Row],[Published_Date]]&amp;"-")-1))/100, 1), 0)</f>
        <v>0</v>
      </c>
      <c r="AG3735" s="35"/>
      <c r="AH3735" s="35" t="s">
        <v>21589</v>
      </c>
      <c r="AI3735" s="35"/>
      <c r="AJ3735" s="35"/>
      <c r="AK3735" s="35" t="str">
        <f>Table_Books[[#This Row],[Title]]&amp;"_"&amp;Table_Books[[#This Row],[Author]]</f>
        <v>The Duchess of Malfi / The White Devil_Webster, John</v>
      </c>
      <c r="AL3735" s="35" t="str">
        <f>Table_Books[[#This Row],[Author]]&amp;"_"&amp;Table_Books[[#This Row],[Title]]</f>
        <v>Webster, John_The Duchess of Malfi / The White Devil</v>
      </c>
      <c r="AM3735" s="35" t="str">
        <f>Table_Books[[#This Row],[Title]]&amp;" by "&amp;Table_Books[[#This Row],[Author]]</f>
        <v>The Duchess of Malfi / The White Devil by Webster, John</v>
      </c>
      <c r="AN3735" s="35"/>
      <c r="AO3735" s="35"/>
    </row>
    <row r="3736" spans="1:41" x14ac:dyDescent="0.35">
      <c r="A3736" s="7" t="str">
        <f>"B-" &amp; UPPER(TRIM(Table_Books[[#This Row],[Title]])) &amp; "|" &amp; UPPER(TRIM(Table_Books[[#This Row],[Author]]))</f>
        <v>B-GRAVITY AND GRACE|WEIL, SIMONE</v>
      </c>
      <c r="B3736" s="28" t="str">
        <f>IF(COUNTIFS(Table_Books[Hash_ID],Table_Books[[#This Row],[Hash_ID]])&gt;1,"Y","N")</f>
        <v>N</v>
      </c>
      <c r="C3736" s="2" t="s">
        <v>6092</v>
      </c>
      <c r="D3736" s="2" t="s">
        <v>6093</v>
      </c>
      <c r="G3736" s="12"/>
      <c r="H3736" s="12"/>
      <c r="I3736" s="8"/>
      <c r="J3736" s="12"/>
      <c r="K3736" s="12"/>
      <c r="O3736" s="33"/>
      <c r="P3736" s="10"/>
      <c r="Q3736" s="10" t="s">
        <v>1860</v>
      </c>
      <c r="R3736" s="10"/>
      <c r="S3736" s="10"/>
      <c r="T3736" s="10" t="s">
        <v>1860</v>
      </c>
      <c r="U3736" s="10" t="s">
        <v>1860</v>
      </c>
      <c r="V3736" s="10"/>
      <c r="W3736" s="10"/>
      <c r="X3736" s="10"/>
      <c r="Y3736" s="10"/>
      <c r="Z3736" s="10"/>
      <c r="AA3736" s="10"/>
      <c r="AB3736" s="10"/>
      <c r="AE3736" s="12">
        <f>IFERROR(FLOOR(Table_Books[[#This Row],[Published_Date]],10), 0)</f>
        <v>0</v>
      </c>
      <c r="AF3736" s="2">
        <f>IFERROR(CEILING(VALUE(LEFT(Table_Books[[#This Row],[Published_Date]],FIND("-",Table_Books[[#This Row],[Published_Date]]&amp;"-")-1))/100, 1), 0)</f>
        <v>0</v>
      </c>
      <c r="AK3736" s="2" t="str">
        <f>Table_Books[[#This Row],[Title]]&amp;"_"&amp;Table_Books[[#This Row],[Author]]</f>
        <v>Gravity and Grace_Weil, Simone</v>
      </c>
      <c r="AL3736" s="2" t="str">
        <f>Table_Books[[#This Row],[Author]]&amp;"_"&amp;Table_Books[[#This Row],[Title]]</f>
        <v>Weil, Simone_Gravity and Grace</v>
      </c>
      <c r="AM3736" s="2" t="str">
        <f>Table_Books[[#This Row],[Title]]&amp;" by "&amp;Table_Books[[#This Row],[Author]]</f>
        <v>Gravity and Grace by Weil, Simone</v>
      </c>
    </row>
    <row r="3737" spans="1:41" x14ac:dyDescent="0.35">
      <c r="A3737" s="7" t="str">
        <f>"B-" &amp; UPPER(TRIM(Table_Books[[#This Row],[Title]])) &amp; "|" &amp; UPPER(TRIM(Table_Books[[#This Row],[Author]]))</f>
        <v>B-ON THE ABOLITION OF ALL POLITICAL PARTIES|WEIL, SIMONE</v>
      </c>
      <c r="B3737" s="28" t="str">
        <f>IF(COUNTIFS(Table_Books[Hash_ID],Table_Books[[#This Row],[Hash_ID]])&gt;1,"Y","N")</f>
        <v>N</v>
      </c>
      <c r="C3737" s="2" t="s">
        <v>6095</v>
      </c>
      <c r="D3737" s="2" t="s">
        <v>6093</v>
      </c>
      <c r="G3737" s="12"/>
      <c r="H3737" s="12"/>
      <c r="I3737" s="8"/>
      <c r="J3737" s="12"/>
      <c r="K3737" s="12"/>
      <c r="O3737" s="33"/>
      <c r="P3737" s="10"/>
      <c r="Q3737" s="10" t="s">
        <v>1860</v>
      </c>
      <c r="R3737" s="10"/>
      <c r="S3737" s="10"/>
      <c r="T3737" s="10" t="s">
        <v>1860</v>
      </c>
      <c r="U3737" s="10" t="s">
        <v>1860</v>
      </c>
      <c r="V3737" s="10"/>
      <c r="W3737" s="10"/>
      <c r="X3737" s="10"/>
      <c r="Y3737" s="10"/>
      <c r="Z3737" s="10"/>
      <c r="AA3737" s="10"/>
      <c r="AB3737" s="10"/>
      <c r="AE3737" s="12">
        <f>IFERROR(FLOOR(Table_Books[[#This Row],[Published_Date]],10), 0)</f>
        <v>0</v>
      </c>
      <c r="AF3737" s="2">
        <f>IFERROR(CEILING(VALUE(LEFT(Table_Books[[#This Row],[Published_Date]],FIND("-",Table_Books[[#This Row],[Published_Date]]&amp;"-")-1))/100, 1), 0)</f>
        <v>0</v>
      </c>
      <c r="AK3737" s="2" t="str">
        <f>Table_Books[[#This Row],[Title]]&amp;"_"&amp;Table_Books[[#This Row],[Author]]</f>
        <v>On the Abolition of All Political Parties_Weil, Simone</v>
      </c>
      <c r="AL3737" s="2" t="str">
        <f>Table_Books[[#This Row],[Author]]&amp;"_"&amp;Table_Books[[#This Row],[Title]]</f>
        <v>Weil, Simone_On the Abolition of All Political Parties</v>
      </c>
      <c r="AM3737" s="2" t="str">
        <f>Table_Books[[#This Row],[Title]]&amp;" by "&amp;Table_Books[[#This Row],[Author]]</f>
        <v>On the Abolition of All Political Parties by Weil, Simone</v>
      </c>
    </row>
    <row r="3738" spans="1:41" ht="29" x14ac:dyDescent="0.35">
      <c r="A3738" s="7" t="str">
        <f>"B-" &amp; UPPER(TRIM(Table_Books[[#This Row],[Title]])) &amp; "|" &amp; UPPER(TRIM(Table_Books[[#This Row],[Author]]))</f>
        <v>B-THE NEED FOR ROOTS: PRELUDE TO A DECLARATION OF DUTIES TOWARDS MANKIND|WEIL, SIMONE</v>
      </c>
      <c r="B3738" s="28" t="str">
        <f>IF(COUNTIFS(Table_Books[Hash_ID],Table_Books[[#This Row],[Hash_ID]])&gt;1,"Y","N")</f>
        <v>N</v>
      </c>
      <c r="C3738" s="2" t="s">
        <v>6096</v>
      </c>
      <c r="D3738" s="2" t="s">
        <v>6093</v>
      </c>
      <c r="G3738" s="12"/>
      <c r="H3738" s="12"/>
      <c r="I3738" s="8"/>
      <c r="J3738" s="12"/>
      <c r="K3738" s="12"/>
      <c r="O3738" s="33"/>
      <c r="P3738" s="10"/>
      <c r="Q3738" s="10" t="s">
        <v>1860</v>
      </c>
      <c r="R3738" s="10"/>
      <c r="S3738" s="10"/>
      <c r="T3738" s="10" t="s">
        <v>1860</v>
      </c>
      <c r="U3738" s="10" t="s">
        <v>1860</v>
      </c>
      <c r="V3738" s="10"/>
      <c r="W3738" s="10"/>
      <c r="X3738" s="10"/>
      <c r="Y3738" s="10"/>
      <c r="Z3738" s="10"/>
      <c r="AA3738" s="10"/>
      <c r="AB3738" s="10"/>
      <c r="AE3738" s="12">
        <f>IFERROR(FLOOR(Table_Books[[#This Row],[Published_Date]],10), 0)</f>
        <v>0</v>
      </c>
      <c r="AF3738" s="2">
        <f>IFERROR(CEILING(VALUE(LEFT(Table_Books[[#This Row],[Published_Date]],FIND("-",Table_Books[[#This Row],[Published_Date]]&amp;"-")-1))/100, 1), 0)</f>
        <v>0</v>
      </c>
      <c r="AK3738" s="2" t="str">
        <f>Table_Books[[#This Row],[Title]]&amp;"_"&amp;Table_Books[[#This Row],[Author]]</f>
        <v>The Need for Roots: Prelude to a Declaration of Duties towards Mankind_Weil, Simone</v>
      </c>
      <c r="AL3738" s="2" t="str">
        <f>Table_Books[[#This Row],[Author]]&amp;"_"&amp;Table_Books[[#This Row],[Title]]</f>
        <v>Weil, Simone_The Need for Roots: Prelude to a Declaration of Duties towards Mankind</v>
      </c>
      <c r="AM3738" s="2" t="str">
        <f>Table_Books[[#This Row],[Title]]&amp;" by "&amp;Table_Books[[#This Row],[Author]]</f>
        <v>The Need for Roots: Prelude to a Declaration of Duties towards Mankind by Weil, Simone</v>
      </c>
    </row>
    <row r="3739" spans="1:41" x14ac:dyDescent="0.35">
      <c r="A3739" s="7" t="str">
        <f>"B-" &amp; UPPER(TRIM(Table_Books[[#This Row],[Title]])) &amp; "|" &amp; UPPER(TRIM(Table_Books[[#This Row],[Author]]))</f>
        <v>B-WAITING FOR GOD|WEIL, SIMONE</v>
      </c>
      <c r="B3739" s="28" t="str">
        <f>IF(COUNTIFS(Table_Books[Hash_ID],Table_Books[[#This Row],[Hash_ID]])&gt;1,"Y","N")</f>
        <v>N</v>
      </c>
      <c r="C3739" s="2" t="s">
        <v>6094</v>
      </c>
      <c r="D3739" s="2" t="s">
        <v>6093</v>
      </c>
      <c r="G3739" s="12"/>
      <c r="H3739" s="12"/>
      <c r="I3739" s="8"/>
      <c r="J3739" s="12"/>
      <c r="K3739" s="12"/>
      <c r="O3739" s="33"/>
      <c r="P3739" s="10"/>
      <c r="Q3739" s="10" t="s">
        <v>1860</v>
      </c>
      <c r="R3739" s="10"/>
      <c r="S3739" s="10"/>
      <c r="T3739" s="10" t="s">
        <v>1860</v>
      </c>
      <c r="U3739" s="10" t="s">
        <v>1860</v>
      </c>
      <c r="V3739" s="10"/>
      <c r="W3739" s="10"/>
      <c r="X3739" s="10"/>
      <c r="Y3739" s="10"/>
      <c r="Z3739" s="10"/>
      <c r="AA3739" s="10"/>
      <c r="AB3739" s="10"/>
      <c r="AE3739" s="12">
        <f>IFERROR(FLOOR(Table_Books[[#This Row],[Published_Date]],10), 0)</f>
        <v>0</v>
      </c>
      <c r="AF3739" s="2">
        <f>IFERROR(CEILING(VALUE(LEFT(Table_Books[[#This Row],[Published_Date]],FIND("-",Table_Books[[#This Row],[Published_Date]]&amp;"-")-1))/100, 1), 0)</f>
        <v>0</v>
      </c>
      <c r="AK3739" s="2" t="str">
        <f>Table_Books[[#This Row],[Title]]&amp;"_"&amp;Table_Books[[#This Row],[Author]]</f>
        <v>Waiting for God_Weil, Simone</v>
      </c>
      <c r="AL3739" s="2" t="str">
        <f>Table_Books[[#This Row],[Author]]&amp;"_"&amp;Table_Books[[#This Row],[Title]]</f>
        <v>Weil, Simone_Waiting for God</v>
      </c>
      <c r="AM3739" s="2" t="str">
        <f>Table_Books[[#This Row],[Title]]&amp;" by "&amp;Table_Books[[#This Row],[Author]]</f>
        <v>Waiting for God by Weil, Simone</v>
      </c>
    </row>
    <row r="3740" spans="1:41" x14ac:dyDescent="0.35">
      <c r="A3740" s="7" t="str">
        <f>"B-" &amp; UPPER(TRIM(Table_Books[[#This Row],[Title]])) &amp; "|" &amp; UPPER(TRIM(Table_Books[[#This Row],[Author]]))</f>
        <v>B-WAR AND THE ILIAD|WEIL, SIMONE</v>
      </c>
      <c r="B3740" s="28" t="str">
        <f>IF(COUNTIFS(Table_Books[Hash_ID],Table_Books[[#This Row],[Hash_ID]])&gt;1,"Y","N")</f>
        <v>N</v>
      </c>
      <c r="C3740" s="2" t="s">
        <v>6097</v>
      </c>
      <c r="D3740" s="2" t="s">
        <v>6093</v>
      </c>
      <c r="G3740" s="12"/>
      <c r="H3740" s="12"/>
      <c r="I3740" s="8"/>
      <c r="J3740" s="12"/>
      <c r="K3740" s="12"/>
      <c r="O3740" s="33"/>
      <c r="P3740" s="10"/>
      <c r="Q3740" s="10" t="s">
        <v>1860</v>
      </c>
      <c r="R3740" s="10"/>
      <c r="S3740" s="10"/>
      <c r="T3740" s="10" t="s">
        <v>1860</v>
      </c>
      <c r="U3740" s="10" t="s">
        <v>1860</v>
      </c>
      <c r="V3740" s="10"/>
      <c r="W3740" s="10"/>
      <c r="X3740" s="10"/>
      <c r="Y3740" s="10"/>
      <c r="Z3740" s="10"/>
      <c r="AA3740" s="10"/>
      <c r="AB3740" s="10"/>
      <c r="AE3740" s="12">
        <f>IFERROR(FLOOR(Table_Books[[#This Row],[Published_Date]],10), 0)</f>
        <v>0</v>
      </c>
      <c r="AF3740" s="2">
        <f>IFERROR(CEILING(VALUE(LEFT(Table_Books[[#This Row],[Published_Date]],FIND("-",Table_Books[[#This Row],[Published_Date]]&amp;"-")-1))/100, 1), 0)</f>
        <v>0</v>
      </c>
      <c r="AK3740" s="2" t="str">
        <f>Table_Books[[#This Row],[Title]]&amp;"_"&amp;Table_Books[[#This Row],[Author]]</f>
        <v>War and the Iliad_Weil, Simone</v>
      </c>
      <c r="AL3740" s="2" t="str">
        <f>Table_Books[[#This Row],[Author]]&amp;"_"&amp;Table_Books[[#This Row],[Title]]</f>
        <v>Weil, Simone_War and the Iliad</v>
      </c>
      <c r="AM3740" s="2" t="str">
        <f>Table_Books[[#This Row],[Title]]&amp;" by "&amp;Table_Books[[#This Row],[Author]]</f>
        <v>War and the Iliad by Weil, Simone</v>
      </c>
    </row>
    <row r="3741" spans="1:41" x14ac:dyDescent="0.35">
      <c r="A3741" s="7" t="str">
        <f>"B-" &amp; UPPER(TRIM(Table_Books[[#This Row],[Title]])) &amp; "|" &amp; UPPER(TRIM(Table_Books[[#This Row],[Author]]))</f>
        <v>B-AN ELEMENTAL THING|WEINBERGER, ELIOT</v>
      </c>
      <c r="B3741" s="28" t="str">
        <f>IF(COUNTIFS(Table_Books[Hash_ID],Table_Books[[#This Row],[Hash_ID]])&gt;1,"Y","N")</f>
        <v>N</v>
      </c>
      <c r="C3741" s="2" t="s">
        <v>5761</v>
      </c>
      <c r="D3741" s="2" t="s">
        <v>5762</v>
      </c>
      <c r="G3741" s="12"/>
      <c r="H3741" s="12"/>
      <c r="I3741" s="8"/>
      <c r="J3741" s="12"/>
      <c r="K3741" s="12"/>
      <c r="O3741" s="33"/>
      <c r="P3741" s="10"/>
      <c r="Q3741" s="10" t="s">
        <v>1860</v>
      </c>
      <c r="R3741" s="10"/>
      <c r="S3741" s="10"/>
      <c r="T3741" s="10" t="s">
        <v>1860</v>
      </c>
      <c r="U3741" s="10" t="s">
        <v>1860</v>
      </c>
      <c r="V3741" s="10"/>
      <c r="W3741" s="10"/>
      <c r="X3741" s="10"/>
      <c r="Y3741" s="10"/>
      <c r="Z3741" s="10"/>
      <c r="AA3741" s="10"/>
      <c r="AB3741" s="10"/>
      <c r="AE3741" s="12">
        <f>IFERROR(FLOOR(Table_Books[[#This Row],[Published_Date]],10), 0)</f>
        <v>0</v>
      </c>
      <c r="AF3741" s="2">
        <f>IFERROR(CEILING(VALUE(LEFT(Table_Books[[#This Row],[Published_Date]],FIND("-",Table_Books[[#This Row],[Published_Date]]&amp;"-")-1))/100, 1), 0)</f>
        <v>0</v>
      </c>
      <c r="AK3741" s="2" t="str">
        <f>Table_Books[[#This Row],[Title]]&amp;"_"&amp;Table_Books[[#This Row],[Author]]</f>
        <v>An Elemental Thing_Weinberger, Eliot</v>
      </c>
      <c r="AL3741" s="2" t="str">
        <f>Table_Books[[#This Row],[Author]]&amp;"_"&amp;Table_Books[[#This Row],[Title]]</f>
        <v>Weinberger, Eliot_An Elemental Thing</v>
      </c>
      <c r="AM3741" s="2" t="str">
        <f>Table_Books[[#This Row],[Title]]&amp;" by "&amp;Table_Books[[#This Row],[Author]]</f>
        <v>An Elemental Thing by Weinberger, Eliot</v>
      </c>
    </row>
    <row r="3742" spans="1:41" x14ac:dyDescent="0.35">
      <c r="A3742" s="7" t="str">
        <f>"B-" &amp; UPPER(TRIM(Table_Books[[#This Row],[Title]])) &amp; "|" &amp; UPPER(TRIM(Table_Books[[#This Row],[Author]]))</f>
        <v>B-PROJECT HAIL MARY|WEIR, ANDY</v>
      </c>
      <c r="B3742" s="35" t="str">
        <f>IF(COUNTIFS(Table_Books[Hash_ID],Table_Books[[#This Row],[Hash_ID]])&gt;1,"Y","N")</f>
        <v>N</v>
      </c>
      <c r="C3742" s="35" t="s">
        <v>19891</v>
      </c>
      <c r="D3742" s="48" t="s">
        <v>19892</v>
      </c>
      <c r="E3742" s="35"/>
      <c r="F3742" s="35"/>
      <c r="G3742" s="36"/>
      <c r="H3742" s="36"/>
      <c r="I3742" s="37"/>
      <c r="J3742" s="36"/>
      <c r="K3742" s="36"/>
      <c r="L3742" s="35"/>
      <c r="M3742" s="35"/>
      <c r="N3742" s="35"/>
      <c r="O3742" s="38"/>
      <c r="P3742" s="39"/>
      <c r="Q3742" s="10" t="s">
        <v>1860</v>
      </c>
      <c r="R3742" s="39"/>
      <c r="S3742" s="39"/>
      <c r="T3742" s="10" t="s">
        <v>1860</v>
      </c>
      <c r="U3742" s="10" t="s">
        <v>1860</v>
      </c>
      <c r="V3742" s="39"/>
      <c r="W3742" s="39"/>
      <c r="X3742" s="39"/>
      <c r="Y3742" s="39"/>
      <c r="Z3742" s="39"/>
      <c r="AA3742" s="39"/>
      <c r="AB3742" s="39"/>
      <c r="AC3742" s="35"/>
      <c r="AD3742" s="35"/>
      <c r="AE3742" s="36">
        <f>IFERROR(FLOOR(Table_Books[[#This Row],[Published_Date]],10), 0)</f>
        <v>0</v>
      </c>
      <c r="AF3742" s="35">
        <f>IFERROR(CEILING(VALUE(LEFT(Table_Books[[#This Row],[Published_Date]],FIND("-",Table_Books[[#This Row],[Published_Date]]&amp;"-")-1))/100, 1), 0)</f>
        <v>0</v>
      </c>
      <c r="AG3742" s="35"/>
      <c r="AH3742" s="35" t="s">
        <v>21602</v>
      </c>
      <c r="AI3742" s="35"/>
      <c r="AJ3742" s="35"/>
      <c r="AK3742" s="35" t="str">
        <f>Table_Books[[#This Row],[Title]]&amp;"_"&amp;Table_Books[[#This Row],[Author]]</f>
        <v>Project Hail Mary_Weir, Andy</v>
      </c>
      <c r="AL3742" s="35" t="str">
        <f>Table_Books[[#This Row],[Author]]&amp;"_"&amp;Table_Books[[#This Row],[Title]]</f>
        <v>Weir, Andy_Project Hail Mary</v>
      </c>
      <c r="AM3742" s="35" t="str">
        <f>Table_Books[[#This Row],[Title]]&amp;" by "&amp;Table_Books[[#This Row],[Author]]</f>
        <v>Project Hail Mary by Weir, Andy</v>
      </c>
      <c r="AN3742" s="35"/>
      <c r="AO3742" s="35"/>
    </row>
    <row r="3743" spans="1:41" x14ac:dyDescent="0.35">
      <c r="A3743" s="7" t="str">
        <f>"B-" &amp; UPPER(TRIM(Table_Books[[#This Row],[Title]])) &amp; "|" &amp; UPPER(TRIM(Table_Books[[#This Row],[Author]]))</f>
        <v>B-WHERE NOTHING SLEEPS|WELCH, DENTON</v>
      </c>
      <c r="B3743" s="28" t="str">
        <f>IF(COUNTIFS(Table_Books[Hash_ID],Table_Books[[#This Row],[Hash_ID]])&gt;1,"Y","N")</f>
        <v>N</v>
      </c>
      <c r="C3743" s="2" t="s">
        <v>8031</v>
      </c>
      <c r="D3743" s="2" t="s">
        <v>8451</v>
      </c>
      <c r="G3743" s="12"/>
      <c r="H3743" s="12">
        <v>2005</v>
      </c>
      <c r="I3743" s="8" t="s">
        <v>7930</v>
      </c>
      <c r="J3743" s="12"/>
      <c r="K3743" s="12"/>
      <c r="O3743" s="33"/>
      <c r="P3743" s="10"/>
      <c r="Q3743" s="10" t="s">
        <v>1860</v>
      </c>
      <c r="R3743" s="10"/>
      <c r="S3743" s="10"/>
      <c r="T3743" s="10" t="s">
        <v>1860</v>
      </c>
      <c r="U3743" s="10" t="s">
        <v>1860</v>
      </c>
      <c r="V3743" s="10"/>
      <c r="W3743" s="10"/>
      <c r="X3743" s="10"/>
      <c r="Y3743" s="10"/>
      <c r="Z3743" s="10"/>
      <c r="AA3743" s="10"/>
      <c r="AB3743" s="10"/>
      <c r="AE3743" s="12">
        <f>IFERROR(FLOOR(Table_Books[[#This Row],[Published_Date]],10), 0)</f>
        <v>0</v>
      </c>
      <c r="AF3743" s="2">
        <f>IFERROR(CEILING(VALUE(LEFT(Table_Books[[#This Row],[Published_Date]],FIND("-",Table_Books[[#This Row],[Published_Date]]&amp;"-")-1))/100, 1), 0)</f>
        <v>0</v>
      </c>
      <c r="AK3743" s="2" t="str">
        <f>Table_Books[[#This Row],[Title]]&amp;"_"&amp;Table_Books[[#This Row],[Author]]</f>
        <v>Where Nothing Sleeps_Welch, Denton</v>
      </c>
      <c r="AL3743" s="2" t="str">
        <f>Table_Books[[#This Row],[Author]]&amp;"_"&amp;Table_Books[[#This Row],[Title]]</f>
        <v>Welch, Denton_Where Nothing Sleeps</v>
      </c>
      <c r="AM3743" s="2" t="str">
        <f>Table_Books[[#This Row],[Title]]&amp;" by "&amp;Table_Books[[#This Row],[Author]]</f>
        <v>Where Nothing Sleeps by Welch, Denton</v>
      </c>
    </row>
    <row r="3744" spans="1:41" x14ac:dyDescent="0.35">
      <c r="A3744" s="7" t="str">
        <f>"B-" &amp; UPPER(TRIM(Table_Books[[#This Row],[Title]])) &amp; "|" &amp; UPPER(TRIM(Table_Books[[#This Row],[Author]]))</f>
        <v>B-THE FIRST MEN IN THE MOON|WELLS, H.G.</v>
      </c>
      <c r="B3744" s="28" t="str">
        <f>IF(COUNTIFS(Table_Books[Hash_ID],Table_Books[[#This Row],[Hash_ID]])&gt;1,"Y","N")</f>
        <v>N</v>
      </c>
      <c r="C3744" s="2" t="s">
        <v>6513</v>
      </c>
      <c r="D3744" s="2" t="s">
        <v>6509</v>
      </c>
      <c r="G3744" s="12"/>
      <c r="H3744" s="12"/>
      <c r="I3744" s="8"/>
      <c r="J3744" s="12"/>
      <c r="K3744" s="12"/>
      <c r="O3744" s="33"/>
      <c r="P3744" s="10"/>
      <c r="Q3744" s="10" t="s">
        <v>1860</v>
      </c>
      <c r="R3744" s="10"/>
      <c r="S3744" s="10"/>
      <c r="T3744" s="10" t="s">
        <v>1860</v>
      </c>
      <c r="U3744" s="10" t="s">
        <v>1860</v>
      </c>
      <c r="V3744" s="10"/>
      <c r="W3744" s="10"/>
      <c r="X3744" s="10"/>
      <c r="Y3744" s="10"/>
      <c r="Z3744" s="10"/>
      <c r="AA3744" s="10"/>
      <c r="AB3744" s="10"/>
      <c r="AE3744" s="12">
        <f>IFERROR(FLOOR(Table_Books[[#This Row],[Published_Date]],10), 0)</f>
        <v>0</v>
      </c>
      <c r="AF3744" s="2">
        <f>IFERROR(CEILING(VALUE(LEFT(Table_Books[[#This Row],[Published_Date]],FIND("-",Table_Books[[#This Row],[Published_Date]]&amp;"-")-1))/100, 1), 0)</f>
        <v>0</v>
      </c>
      <c r="AK3744" s="2" t="str">
        <f>Table_Books[[#This Row],[Title]]&amp;"_"&amp;Table_Books[[#This Row],[Author]]</f>
        <v>The First Men in the Moon_Wells, H.G.</v>
      </c>
      <c r="AL3744" s="2" t="str">
        <f>Table_Books[[#This Row],[Author]]&amp;"_"&amp;Table_Books[[#This Row],[Title]]</f>
        <v>Wells, H.G._The First Men in the Moon</v>
      </c>
      <c r="AM3744" s="2" t="str">
        <f>Table_Books[[#This Row],[Title]]&amp;" by "&amp;Table_Books[[#This Row],[Author]]</f>
        <v>The First Men in the Moon by Wells, H.G.</v>
      </c>
    </row>
    <row r="3745" spans="1:41" x14ac:dyDescent="0.35">
      <c r="A3745" s="7" t="str">
        <f>"B-" &amp; UPPER(TRIM(Table_Books[[#This Row],[Title]])) &amp; "|" &amp; UPPER(TRIM(Table_Books[[#This Row],[Author]]))</f>
        <v>B-THE INVISIBLE MAN|WELLS, H.G.</v>
      </c>
      <c r="B3745" s="28" t="str">
        <f>IF(COUNTIFS(Table_Books[Hash_ID],Table_Books[[#This Row],[Hash_ID]])&gt;1,"Y","N")</f>
        <v>N</v>
      </c>
      <c r="C3745" s="2" t="s">
        <v>6511</v>
      </c>
      <c r="D3745" s="2" t="s">
        <v>6509</v>
      </c>
      <c r="G3745" s="12"/>
      <c r="H3745" s="12"/>
      <c r="I3745" s="8"/>
      <c r="J3745" s="12"/>
      <c r="K3745" s="12"/>
      <c r="O3745" s="33"/>
      <c r="P3745" s="10"/>
      <c r="Q3745" s="10" t="s">
        <v>1860</v>
      </c>
      <c r="R3745" s="10"/>
      <c r="S3745" s="10"/>
      <c r="T3745" s="10" t="s">
        <v>1860</v>
      </c>
      <c r="U3745" s="10" t="s">
        <v>1860</v>
      </c>
      <c r="V3745" s="10"/>
      <c r="W3745" s="10"/>
      <c r="X3745" s="10"/>
      <c r="Y3745" s="10"/>
      <c r="Z3745" s="10"/>
      <c r="AA3745" s="10"/>
      <c r="AB3745" s="10"/>
      <c r="AE3745" s="12">
        <f>IFERROR(FLOOR(Table_Books[[#This Row],[Published_Date]],10), 0)</f>
        <v>0</v>
      </c>
      <c r="AF3745" s="2">
        <f>IFERROR(CEILING(VALUE(LEFT(Table_Books[[#This Row],[Published_Date]],FIND("-",Table_Books[[#This Row],[Published_Date]]&amp;"-")-1))/100, 1), 0)</f>
        <v>0</v>
      </c>
      <c r="AK3745" s="2" t="str">
        <f>Table_Books[[#This Row],[Title]]&amp;"_"&amp;Table_Books[[#This Row],[Author]]</f>
        <v>The Invisible Man_Wells, H.G.</v>
      </c>
      <c r="AL3745" s="2" t="str">
        <f>Table_Books[[#This Row],[Author]]&amp;"_"&amp;Table_Books[[#This Row],[Title]]</f>
        <v>Wells, H.G._The Invisible Man</v>
      </c>
      <c r="AM3745" s="2" t="str">
        <f>Table_Books[[#This Row],[Title]]&amp;" by "&amp;Table_Books[[#This Row],[Author]]</f>
        <v>The Invisible Man by Wells, H.G.</v>
      </c>
    </row>
    <row r="3746" spans="1:41" x14ac:dyDescent="0.35">
      <c r="A3746" s="7" t="str">
        <f>"B-" &amp; UPPER(TRIM(Table_Books[[#This Row],[Title]])) &amp; "|" &amp; UPPER(TRIM(Table_Books[[#This Row],[Author]]))</f>
        <v>B-THE ISLAND OF DR. MOREAU|WELLS, H.G.</v>
      </c>
      <c r="B3746" s="28" t="str">
        <f>IF(COUNTIFS(Table_Books[Hash_ID],Table_Books[[#This Row],[Hash_ID]])&gt;1,"Y","N")</f>
        <v>N</v>
      </c>
      <c r="C3746" s="2" t="s">
        <v>6512</v>
      </c>
      <c r="D3746" s="2" t="s">
        <v>6509</v>
      </c>
      <c r="G3746" s="12"/>
      <c r="H3746" s="12"/>
      <c r="I3746" s="8"/>
      <c r="J3746" s="12"/>
      <c r="K3746" s="12"/>
      <c r="O3746" s="33"/>
      <c r="P3746" s="10"/>
      <c r="Q3746" s="10" t="s">
        <v>1860</v>
      </c>
      <c r="R3746" s="10"/>
      <c r="S3746" s="10"/>
      <c r="T3746" s="10" t="s">
        <v>1860</v>
      </c>
      <c r="U3746" s="10" t="s">
        <v>1860</v>
      </c>
      <c r="V3746" s="10"/>
      <c r="W3746" s="10"/>
      <c r="X3746" s="10"/>
      <c r="Y3746" s="10"/>
      <c r="Z3746" s="10"/>
      <c r="AA3746" s="10"/>
      <c r="AB3746" s="10"/>
      <c r="AE3746" s="12">
        <f>IFERROR(FLOOR(Table_Books[[#This Row],[Published_Date]],10), 0)</f>
        <v>0</v>
      </c>
      <c r="AF3746" s="2">
        <f>IFERROR(CEILING(VALUE(LEFT(Table_Books[[#This Row],[Published_Date]],FIND("-",Table_Books[[#This Row],[Published_Date]]&amp;"-")-1))/100, 1), 0)</f>
        <v>0</v>
      </c>
      <c r="AK3746" s="2" t="str">
        <f>Table_Books[[#This Row],[Title]]&amp;"_"&amp;Table_Books[[#This Row],[Author]]</f>
        <v>The Island of Dr. Moreau_Wells, H.G.</v>
      </c>
      <c r="AL3746" s="2" t="str">
        <f>Table_Books[[#This Row],[Author]]&amp;"_"&amp;Table_Books[[#This Row],[Title]]</f>
        <v>Wells, H.G._The Island of Dr. Moreau</v>
      </c>
      <c r="AM3746" s="2" t="str">
        <f>Table_Books[[#This Row],[Title]]&amp;" by "&amp;Table_Books[[#This Row],[Author]]</f>
        <v>The Island of Dr. Moreau by Wells, H.G.</v>
      </c>
    </row>
    <row r="3747" spans="1:41" x14ac:dyDescent="0.35">
      <c r="A3747" s="7" t="str">
        <f>"B-" &amp; UPPER(TRIM(Table_Books[[#This Row],[Title]])) &amp; "|" &amp; UPPER(TRIM(Table_Books[[#This Row],[Author]]))</f>
        <v>B-THE MAN WHO COULD WORK MIRACLES|WELLS, H.G.</v>
      </c>
      <c r="B3747" s="28" t="str">
        <f>IF(COUNTIFS(Table_Books[Hash_ID],Table_Books[[#This Row],[Hash_ID]])&gt;1,"Y","N")</f>
        <v>N</v>
      </c>
      <c r="C3747" s="2" t="s">
        <v>8038</v>
      </c>
      <c r="D3747" s="2" t="s">
        <v>6509</v>
      </c>
      <c r="G3747" s="12"/>
      <c r="H3747" s="12">
        <v>2006</v>
      </c>
      <c r="I3747" s="8" t="s">
        <v>7930</v>
      </c>
      <c r="J3747" s="12"/>
      <c r="K3747" s="12"/>
      <c r="O3747" s="33"/>
      <c r="P3747" s="10"/>
      <c r="Q3747" s="10" t="s">
        <v>1860</v>
      </c>
      <c r="R3747" s="10"/>
      <c r="S3747" s="10"/>
      <c r="T3747" s="10" t="s">
        <v>1860</v>
      </c>
      <c r="U3747" s="10" t="s">
        <v>1860</v>
      </c>
      <c r="V3747" s="10"/>
      <c r="W3747" s="10"/>
      <c r="X3747" s="10"/>
      <c r="Y3747" s="10"/>
      <c r="Z3747" s="10"/>
      <c r="AA3747" s="10"/>
      <c r="AB3747" s="10"/>
      <c r="AE3747" s="12">
        <f>IFERROR(FLOOR(Table_Books[[#This Row],[Published_Date]],10), 0)</f>
        <v>0</v>
      </c>
      <c r="AF3747" s="2">
        <f>IFERROR(CEILING(VALUE(LEFT(Table_Books[[#This Row],[Published_Date]],FIND("-",Table_Books[[#This Row],[Published_Date]]&amp;"-")-1))/100, 1), 0)</f>
        <v>0</v>
      </c>
      <c r="AK3747" s="2" t="str">
        <f>Table_Books[[#This Row],[Title]]&amp;"_"&amp;Table_Books[[#This Row],[Author]]</f>
        <v>The Man Who Could Work Miracles_Wells, H.G.</v>
      </c>
      <c r="AL3747" s="2" t="str">
        <f>Table_Books[[#This Row],[Author]]&amp;"_"&amp;Table_Books[[#This Row],[Title]]</f>
        <v>Wells, H.G._The Man Who Could Work Miracles</v>
      </c>
      <c r="AM3747" s="2" t="str">
        <f>Table_Books[[#This Row],[Title]]&amp;" by "&amp;Table_Books[[#This Row],[Author]]</f>
        <v>The Man Who Could Work Miracles by Wells, H.G.</v>
      </c>
    </row>
    <row r="3748" spans="1:41" x14ac:dyDescent="0.35">
      <c r="A3748" s="7" t="str">
        <f>"B-" &amp; UPPER(TRIM(Table_Books[[#This Row],[Title]])) &amp; "|" &amp; UPPER(TRIM(Table_Books[[#This Row],[Author]]))</f>
        <v>B-THE TIME MACHINE|WELLS, H.G.</v>
      </c>
      <c r="B3748" s="28" t="str">
        <f>IF(COUNTIFS(Table_Books[Hash_ID],Table_Books[[#This Row],[Hash_ID]])&gt;1,"Y","N")</f>
        <v>N</v>
      </c>
      <c r="C3748" s="2" t="s">
        <v>6506</v>
      </c>
      <c r="D3748" s="2" t="s">
        <v>6509</v>
      </c>
      <c r="G3748" s="12"/>
      <c r="H3748" s="12"/>
      <c r="I3748" s="8"/>
      <c r="J3748" s="12"/>
      <c r="K3748" s="12"/>
      <c r="O3748" s="33"/>
      <c r="P3748" s="10"/>
      <c r="Q3748" s="10" t="s">
        <v>1860</v>
      </c>
      <c r="R3748" s="10"/>
      <c r="S3748" s="10"/>
      <c r="T3748" s="10" t="s">
        <v>1860</v>
      </c>
      <c r="U3748" s="10" t="s">
        <v>1860</v>
      </c>
      <c r="V3748" s="10"/>
      <c r="W3748" s="10"/>
      <c r="X3748" s="10"/>
      <c r="Y3748" s="10"/>
      <c r="Z3748" s="10"/>
      <c r="AA3748" s="10"/>
      <c r="AB3748" s="10"/>
      <c r="AE3748" s="12">
        <f>IFERROR(FLOOR(Table_Books[[#This Row],[Published_Date]],10), 0)</f>
        <v>0</v>
      </c>
      <c r="AF3748" s="2">
        <f>IFERROR(CEILING(VALUE(LEFT(Table_Books[[#This Row],[Published_Date]],FIND("-",Table_Books[[#This Row],[Published_Date]]&amp;"-")-1))/100, 1), 0)</f>
        <v>0</v>
      </c>
      <c r="AK3748" s="2" t="str">
        <f>Table_Books[[#This Row],[Title]]&amp;"_"&amp;Table_Books[[#This Row],[Author]]</f>
        <v>The Time Machine_Wells, H.G.</v>
      </c>
      <c r="AL3748" s="2" t="str">
        <f>Table_Books[[#This Row],[Author]]&amp;"_"&amp;Table_Books[[#This Row],[Title]]</f>
        <v>Wells, H.G._The Time Machine</v>
      </c>
      <c r="AM3748" s="2" t="str">
        <f>Table_Books[[#This Row],[Title]]&amp;" by "&amp;Table_Books[[#This Row],[Author]]</f>
        <v>The Time Machine by Wells, H.G.</v>
      </c>
    </row>
    <row r="3749" spans="1:41" x14ac:dyDescent="0.35">
      <c r="A3749" s="7" t="str">
        <f>"B-" &amp; UPPER(TRIM(Table_Books[[#This Row],[Title]])) &amp; "|" &amp; UPPER(TRIM(Table_Books[[#This Row],[Author]]))</f>
        <v>B-THE WAR OF THE WORLDS|WELLS, H.G.</v>
      </c>
      <c r="B3749" s="28" t="str">
        <f>IF(COUNTIFS(Table_Books[Hash_ID],Table_Books[[#This Row],[Hash_ID]])&gt;1,"Y","N")</f>
        <v>N</v>
      </c>
      <c r="C3749" s="2" t="s">
        <v>6510</v>
      </c>
      <c r="D3749" s="2" t="s">
        <v>6509</v>
      </c>
      <c r="G3749" s="12"/>
      <c r="H3749" s="12"/>
      <c r="I3749" s="8"/>
      <c r="J3749" s="12"/>
      <c r="K3749" s="12"/>
      <c r="O3749" s="33"/>
      <c r="P3749" s="10"/>
      <c r="Q3749" s="10" t="s">
        <v>1860</v>
      </c>
      <c r="R3749" s="10"/>
      <c r="S3749" s="10"/>
      <c r="T3749" s="10" t="s">
        <v>1860</v>
      </c>
      <c r="U3749" s="10" t="s">
        <v>1860</v>
      </c>
      <c r="V3749" s="10"/>
      <c r="W3749" s="10"/>
      <c r="X3749" s="10"/>
      <c r="Y3749" s="10"/>
      <c r="Z3749" s="10"/>
      <c r="AA3749" s="10"/>
      <c r="AB3749" s="10"/>
      <c r="AE3749" s="12">
        <f>IFERROR(FLOOR(Table_Books[[#This Row],[Published_Date]],10), 0)</f>
        <v>0</v>
      </c>
      <c r="AF3749" s="2">
        <f>IFERROR(CEILING(VALUE(LEFT(Table_Books[[#This Row],[Published_Date]],FIND("-",Table_Books[[#This Row],[Published_Date]]&amp;"-")-1))/100, 1), 0)</f>
        <v>0</v>
      </c>
      <c r="AK3749" s="2" t="str">
        <f>Table_Books[[#This Row],[Title]]&amp;"_"&amp;Table_Books[[#This Row],[Author]]</f>
        <v>The War of the Worlds_Wells, H.G.</v>
      </c>
      <c r="AL3749" s="2" t="str">
        <f>Table_Books[[#This Row],[Author]]&amp;"_"&amp;Table_Books[[#This Row],[Title]]</f>
        <v>Wells, H.G._The War of the Worlds</v>
      </c>
      <c r="AM3749" s="2" t="str">
        <f>Table_Books[[#This Row],[Title]]&amp;" by "&amp;Table_Books[[#This Row],[Author]]</f>
        <v>The War of the Worlds by Wells, H.G.</v>
      </c>
    </row>
    <row r="3750" spans="1:41" x14ac:dyDescent="0.35">
      <c r="A3750" s="7" t="str">
        <f>"B-" &amp; UPPER(TRIM(Table_Books[[#This Row],[Title]])) &amp; "|" &amp; UPPER(TRIM(Table_Books[[#This Row],[Author]]))</f>
        <v>B-FILTH|WELSH, IRVINE</v>
      </c>
      <c r="B3750" s="28" t="str">
        <f>IF(COUNTIFS(Table_Books[Hash_ID],Table_Books[[#This Row],[Hash_ID]])&gt;1,"Y","N")</f>
        <v>N</v>
      </c>
      <c r="C3750" s="2" t="s">
        <v>6420</v>
      </c>
      <c r="D3750" s="2" t="s">
        <v>6913</v>
      </c>
      <c r="G3750" s="12"/>
      <c r="H3750" s="12"/>
      <c r="I3750" s="8"/>
      <c r="J3750" s="12"/>
      <c r="K3750" s="12"/>
      <c r="O3750" s="33"/>
      <c r="P3750" s="10"/>
      <c r="Q3750" s="10" t="s">
        <v>1860</v>
      </c>
      <c r="R3750" s="10"/>
      <c r="S3750" s="10"/>
      <c r="T3750" s="10" t="s">
        <v>1860</v>
      </c>
      <c r="U3750" s="10" t="s">
        <v>1860</v>
      </c>
      <c r="V3750" s="10"/>
      <c r="W3750" s="10"/>
      <c r="X3750" s="10"/>
      <c r="Y3750" s="10"/>
      <c r="Z3750" s="10"/>
      <c r="AA3750" s="10"/>
      <c r="AB3750" s="10"/>
      <c r="AE3750" s="12">
        <f>IFERROR(FLOOR(Table_Books[[#This Row],[Published_Date]],10), 0)</f>
        <v>0</v>
      </c>
      <c r="AF3750" s="2">
        <f>IFERROR(CEILING(VALUE(LEFT(Table_Books[[#This Row],[Published_Date]],FIND("-",Table_Books[[#This Row],[Published_Date]]&amp;"-")-1))/100, 1), 0)</f>
        <v>0</v>
      </c>
      <c r="AK3750" s="2" t="str">
        <f>Table_Books[[#This Row],[Title]]&amp;"_"&amp;Table_Books[[#This Row],[Author]]</f>
        <v>Filth_Welsh, Irvine</v>
      </c>
      <c r="AL3750" s="2" t="str">
        <f>Table_Books[[#This Row],[Author]]&amp;"_"&amp;Table_Books[[#This Row],[Title]]</f>
        <v>Welsh, Irvine_Filth</v>
      </c>
      <c r="AM3750" s="2" t="str">
        <f>Table_Books[[#This Row],[Title]]&amp;" by "&amp;Table_Books[[#This Row],[Author]]</f>
        <v>Filth by Welsh, Irvine</v>
      </c>
    </row>
    <row r="3751" spans="1:41" x14ac:dyDescent="0.35">
      <c r="A3751" s="7" t="str">
        <f>"B-" &amp; UPPER(TRIM(Table_Books[[#This Row],[Title]])) &amp; "|" &amp; UPPER(TRIM(Table_Books[[#This Row],[Author]]))</f>
        <v>B-TRAINSPOTTING|WELSH, IRVINE</v>
      </c>
      <c r="B3751" s="28" t="str">
        <f>IF(COUNTIFS(Table_Books[Hash_ID],Table_Books[[#This Row],[Hash_ID]])&gt;1,"Y","N")</f>
        <v>N</v>
      </c>
      <c r="C3751" s="2" t="s">
        <v>6329</v>
      </c>
      <c r="D3751" s="2" t="s">
        <v>6913</v>
      </c>
      <c r="G3751" s="12"/>
      <c r="H3751" s="12"/>
      <c r="I3751" s="8"/>
      <c r="J3751" s="12"/>
      <c r="K3751" s="12"/>
      <c r="O3751" s="33"/>
      <c r="P3751" s="10"/>
      <c r="Q3751" s="10" t="s">
        <v>1860</v>
      </c>
      <c r="R3751" s="10"/>
      <c r="S3751" s="10"/>
      <c r="T3751" s="10" t="s">
        <v>1860</v>
      </c>
      <c r="U3751" s="10" t="s">
        <v>1860</v>
      </c>
      <c r="V3751" s="10"/>
      <c r="W3751" s="10"/>
      <c r="X3751" s="10"/>
      <c r="Y3751" s="10"/>
      <c r="Z3751" s="10"/>
      <c r="AA3751" s="10"/>
      <c r="AB3751" s="10"/>
      <c r="AE3751" s="12">
        <f>IFERROR(FLOOR(Table_Books[[#This Row],[Published_Date]],10), 0)</f>
        <v>0</v>
      </c>
      <c r="AF3751" s="2">
        <f>IFERROR(CEILING(VALUE(LEFT(Table_Books[[#This Row],[Published_Date]],FIND("-",Table_Books[[#This Row],[Published_Date]]&amp;"-")-1))/100, 1), 0)</f>
        <v>0</v>
      </c>
      <c r="AK3751" s="2" t="str">
        <f>Table_Books[[#This Row],[Title]]&amp;"_"&amp;Table_Books[[#This Row],[Author]]</f>
        <v>Trainspotting_Welsh, Irvine</v>
      </c>
      <c r="AL3751" s="2" t="str">
        <f>Table_Books[[#This Row],[Author]]&amp;"_"&amp;Table_Books[[#This Row],[Title]]</f>
        <v>Welsh, Irvine_Trainspotting</v>
      </c>
      <c r="AM3751" s="2" t="str">
        <f>Table_Books[[#This Row],[Title]]&amp;" by "&amp;Table_Books[[#This Row],[Author]]</f>
        <v>Trainspotting by Welsh, Irvine</v>
      </c>
    </row>
    <row r="3752" spans="1:41" x14ac:dyDescent="0.35">
      <c r="A3752" s="7" t="str">
        <f>"B-" &amp; UPPER(TRIM(Table_Books[[#This Row],[Title]])) &amp; "|" &amp; UPPER(TRIM(Table_Books[[#This Row],[Author]]))</f>
        <v>B-THE PILGRIM HAWK|WESCOTT, GLENWAY</v>
      </c>
      <c r="B3752" s="28" t="str">
        <f>IF(COUNTIFS(Table_Books[Hash_ID],Table_Books[[#This Row],[Hash_ID]])&gt;1,"Y","N")</f>
        <v>N</v>
      </c>
      <c r="C3752" s="2" t="s">
        <v>7126</v>
      </c>
      <c r="D3752" s="2" t="s">
        <v>7127</v>
      </c>
      <c r="G3752" s="12"/>
      <c r="H3752" s="12"/>
      <c r="I3752" s="8" t="s">
        <v>7023</v>
      </c>
      <c r="J3752" s="12"/>
      <c r="K3752" s="12"/>
      <c r="O3752" s="33"/>
      <c r="P3752" s="10"/>
      <c r="Q3752" s="10" t="s">
        <v>1860</v>
      </c>
      <c r="R3752" s="10"/>
      <c r="S3752" s="10"/>
      <c r="T3752" s="10" t="s">
        <v>1860</v>
      </c>
      <c r="U3752" s="10" t="s">
        <v>1860</v>
      </c>
      <c r="V3752" s="10"/>
      <c r="W3752" s="10"/>
      <c r="X3752" s="10"/>
      <c r="Y3752" s="10"/>
      <c r="Z3752" s="10"/>
      <c r="AA3752" s="10"/>
      <c r="AB3752" s="10"/>
      <c r="AE3752" s="12">
        <f>IFERROR(FLOOR(Table_Books[[#This Row],[Published_Date]],10), 0)</f>
        <v>0</v>
      </c>
      <c r="AF3752" s="2">
        <f>IFERROR(CEILING(VALUE(LEFT(Table_Books[[#This Row],[Published_Date]],FIND("-",Table_Books[[#This Row],[Published_Date]]&amp;"-")-1))/100, 1), 0)</f>
        <v>0</v>
      </c>
      <c r="AK3752" s="2" t="str">
        <f>Table_Books[[#This Row],[Title]]&amp;"_"&amp;Table_Books[[#This Row],[Author]]</f>
        <v>The Pilgrim Hawk_Wescott, Glenway</v>
      </c>
      <c r="AL3752" s="2" t="str">
        <f>Table_Books[[#This Row],[Author]]&amp;"_"&amp;Table_Books[[#This Row],[Title]]</f>
        <v>Wescott, Glenway_The Pilgrim Hawk</v>
      </c>
      <c r="AM3752" s="2" t="str">
        <f>Table_Books[[#This Row],[Title]]&amp;" by "&amp;Table_Books[[#This Row],[Author]]</f>
        <v>The Pilgrim Hawk by Wescott, Glenway</v>
      </c>
    </row>
    <row r="3753" spans="1:41" x14ac:dyDescent="0.35">
      <c r="A3753" s="7" t="str">
        <f>"B-" &amp; UPPER(TRIM(Table_Books[[#This Row],[Title]])) &amp; "|" &amp; UPPER(TRIM(Table_Books[[#This Row],[Author]]))</f>
        <v>B-THE LAST MESSIAH|WESSEL ZAPFFE, PETER</v>
      </c>
      <c r="B3753" s="28" t="str">
        <f>IF(COUNTIFS(Table_Books[Hash_ID],Table_Books[[#This Row],[Hash_ID]])&gt;1,"Y","N")</f>
        <v>N</v>
      </c>
      <c r="C3753" s="2" t="s">
        <v>14434</v>
      </c>
      <c r="D3753" s="2" t="s">
        <v>14435</v>
      </c>
      <c r="G3753" s="12"/>
      <c r="H3753" s="12"/>
      <c r="I3753" s="8"/>
      <c r="J3753" s="12"/>
      <c r="K3753" s="12"/>
      <c r="O3753" s="33"/>
      <c r="P3753" s="10"/>
      <c r="Q3753" s="10" t="s">
        <v>1860</v>
      </c>
      <c r="R3753" s="10"/>
      <c r="S3753" s="10"/>
      <c r="T3753" s="10" t="s">
        <v>1860</v>
      </c>
      <c r="U3753" s="10" t="s">
        <v>1860</v>
      </c>
      <c r="V3753" s="10"/>
      <c r="W3753" s="10"/>
      <c r="X3753" s="10"/>
      <c r="Y3753" s="10"/>
      <c r="Z3753" s="10"/>
      <c r="AA3753" s="10"/>
      <c r="AB3753" s="10"/>
      <c r="AE3753" s="12">
        <f>IFERROR(FLOOR(Table_Books[[#This Row],[Published_Date]],10), 0)</f>
        <v>0</v>
      </c>
      <c r="AF3753" s="2">
        <f>IFERROR(CEILING(VALUE(LEFT(Table_Books[[#This Row],[Published_Date]],FIND("-",Table_Books[[#This Row],[Published_Date]]&amp;"-")-1))/100, 1), 0)</f>
        <v>0</v>
      </c>
      <c r="AK3753" s="2" t="str">
        <f>Table_Books[[#This Row],[Title]]&amp;"_"&amp;Table_Books[[#This Row],[Author]]</f>
        <v>The Last Messiah_Wessel Zapffe, Peter</v>
      </c>
      <c r="AL3753" s="2" t="str">
        <f>Table_Books[[#This Row],[Author]]&amp;"_"&amp;Table_Books[[#This Row],[Title]]</f>
        <v>Wessel Zapffe, Peter_The Last Messiah</v>
      </c>
      <c r="AM3753" s="2" t="str">
        <f>Table_Books[[#This Row],[Title]]&amp;" by "&amp;Table_Books[[#This Row],[Author]]</f>
        <v>The Last Messiah by Wessel Zapffe, Peter</v>
      </c>
    </row>
    <row r="3754" spans="1:41" x14ac:dyDescent="0.35">
      <c r="A3754" s="7" t="str">
        <f>"B-" &amp; UPPER(TRIM(Table_Books[[#This Row],[Title]])) &amp; "|" &amp; UPPER(TRIM(Table_Books[[#This Row],[Author]]))</f>
        <v>B-MISS LONELYHEARTS|WEST, NATHANAEL</v>
      </c>
      <c r="B3754" s="35" t="str">
        <f>IF(COUNTIFS(Table_Books[Hash_ID],Table_Books[[#This Row],[Hash_ID]])&gt;1,"Y","N")</f>
        <v>N</v>
      </c>
      <c r="C3754" s="35" t="s">
        <v>20273</v>
      </c>
      <c r="D3754" s="35" t="s">
        <v>20274</v>
      </c>
      <c r="E3754" s="35"/>
      <c r="F3754" s="35"/>
      <c r="G3754" s="36"/>
      <c r="H3754" s="36"/>
      <c r="I3754" s="37"/>
      <c r="J3754" s="36"/>
      <c r="K3754" s="36"/>
      <c r="L3754" s="35"/>
      <c r="M3754" s="35"/>
      <c r="N3754" s="35"/>
      <c r="O3754" s="38"/>
      <c r="P3754" s="39"/>
      <c r="Q3754" s="10" t="s">
        <v>1860</v>
      </c>
      <c r="R3754" s="39"/>
      <c r="S3754" s="39"/>
      <c r="T3754" s="10" t="s">
        <v>1860</v>
      </c>
      <c r="U3754" s="10" t="s">
        <v>1860</v>
      </c>
      <c r="V3754" s="39"/>
      <c r="W3754" s="39"/>
      <c r="X3754" s="39"/>
      <c r="Y3754" s="39"/>
      <c r="Z3754" s="39"/>
      <c r="AA3754" s="39"/>
      <c r="AB3754" s="39"/>
      <c r="AC3754" s="35"/>
      <c r="AD3754" s="35"/>
      <c r="AE3754" s="36">
        <f>IFERROR(FLOOR(Table_Books[[#This Row],[Published_Date]],10), 0)</f>
        <v>0</v>
      </c>
      <c r="AF3754" s="35">
        <f>IFERROR(CEILING(VALUE(LEFT(Table_Books[[#This Row],[Published_Date]],FIND("-",Table_Books[[#This Row],[Published_Date]]&amp;"-")-1))/100, 1), 0)</f>
        <v>0</v>
      </c>
      <c r="AG3754" s="35"/>
      <c r="AH3754" s="35" t="s">
        <v>21572</v>
      </c>
      <c r="AI3754" s="35"/>
      <c r="AJ3754" s="35" t="s">
        <v>20275</v>
      </c>
      <c r="AK3754" s="35" t="str">
        <f>Table_Books[[#This Row],[Title]]&amp;"_"&amp;Table_Books[[#This Row],[Author]]</f>
        <v>Miss Lonelyhearts_West, Nathanael</v>
      </c>
      <c r="AL3754" s="35" t="str">
        <f>Table_Books[[#This Row],[Author]]&amp;"_"&amp;Table_Books[[#This Row],[Title]]</f>
        <v>West, Nathanael_Miss Lonelyhearts</v>
      </c>
      <c r="AM3754" s="35" t="str">
        <f>Table_Books[[#This Row],[Title]]&amp;" by "&amp;Table_Books[[#This Row],[Author]]</f>
        <v>Miss Lonelyhearts by West, Nathanael</v>
      </c>
      <c r="AN3754" s="35"/>
      <c r="AO3754" s="35"/>
    </row>
    <row r="3755" spans="1:41" x14ac:dyDescent="0.35">
      <c r="A3755" s="7" t="str">
        <f>"B-" &amp; UPPER(TRIM(Table_Books[[#This Row],[Title]])) &amp; "|" &amp; UPPER(TRIM(Table_Books[[#This Row],[Author]]))</f>
        <v>B-THE DAY OF THE LOCUST|WEST, NATHANAEL</v>
      </c>
      <c r="B3755" s="35" t="str">
        <f>IF(COUNTIFS(Table_Books[Hash_ID],Table_Books[[#This Row],[Hash_ID]])&gt;1,"Y","N")</f>
        <v>N</v>
      </c>
      <c r="C3755" s="35" t="s">
        <v>20276</v>
      </c>
      <c r="D3755" s="35" t="s">
        <v>20274</v>
      </c>
      <c r="E3755" s="35"/>
      <c r="F3755" s="35"/>
      <c r="G3755" s="36"/>
      <c r="H3755" s="36"/>
      <c r="I3755" s="37"/>
      <c r="J3755" s="36"/>
      <c r="K3755" s="36"/>
      <c r="L3755" s="35"/>
      <c r="M3755" s="35"/>
      <c r="N3755" s="35"/>
      <c r="O3755" s="38"/>
      <c r="P3755" s="39"/>
      <c r="Q3755" s="10" t="s">
        <v>1860</v>
      </c>
      <c r="R3755" s="39"/>
      <c r="S3755" s="39"/>
      <c r="T3755" s="10" t="s">
        <v>1860</v>
      </c>
      <c r="U3755" s="10" t="s">
        <v>1860</v>
      </c>
      <c r="V3755" s="39"/>
      <c r="W3755" s="39"/>
      <c r="X3755" s="39"/>
      <c r="Y3755" s="39"/>
      <c r="Z3755" s="39"/>
      <c r="AA3755" s="39"/>
      <c r="AB3755" s="39"/>
      <c r="AC3755" s="35"/>
      <c r="AD3755" s="35"/>
      <c r="AE3755" s="36">
        <f>IFERROR(FLOOR(Table_Books[[#This Row],[Published_Date]],10), 0)</f>
        <v>0</v>
      </c>
      <c r="AF3755" s="35">
        <f>IFERROR(CEILING(VALUE(LEFT(Table_Books[[#This Row],[Published_Date]],FIND("-",Table_Books[[#This Row],[Published_Date]]&amp;"-")-1))/100, 1), 0)</f>
        <v>0</v>
      </c>
      <c r="AG3755" s="35"/>
      <c r="AH3755" s="35" t="s">
        <v>21572</v>
      </c>
      <c r="AI3755" s="35"/>
      <c r="AJ3755" s="35" t="s">
        <v>20277</v>
      </c>
      <c r="AK3755" s="35" t="str">
        <f>Table_Books[[#This Row],[Title]]&amp;"_"&amp;Table_Books[[#This Row],[Author]]</f>
        <v>The Day of the Locust_West, Nathanael</v>
      </c>
      <c r="AL3755" s="35" t="str">
        <f>Table_Books[[#This Row],[Author]]&amp;"_"&amp;Table_Books[[#This Row],[Title]]</f>
        <v>West, Nathanael_The Day of the Locust</v>
      </c>
      <c r="AM3755" s="35" t="str">
        <f>Table_Books[[#This Row],[Title]]&amp;" by "&amp;Table_Books[[#This Row],[Author]]</f>
        <v>The Day of the Locust by West, Nathanael</v>
      </c>
      <c r="AN3755" s="35"/>
      <c r="AO3755" s="35"/>
    </row>
    <row r="3756" spans="1:41" x14ac:dyDescent="0.35">
      <c r="A3756" s="7" t="str">
        <f>"B-" &amp; UPPER(TRIM(Table_Books[[#This Row],[Title]])) &amp; "|" &amp; UPPER(TRIM(Table_Books[[#This Row],[Author]]))</f>
        <v>B-EDUCATED|WESTOVER, TARA</v>
      </c>
      <c r="B3756" s="35" t="str">
        <f>IF(COUNTIFS(Table_Books[Hash_ID],Table_Books[[#This Row],[Hash_ID]])&gt;1,"Y","N")</f>
        <v>N</v>
      </c>
      <c r="C3756" s="35" t="s">
        <v>19921</v>
      </c>
      <c r="D3756" s="48" t="s">
        <v>19922</v>
      </c>
      <c r="E3756" s="35"/>
      <c r="F3756" s="35"/>
      <c r="G3756" s="36"/>
      <c r="H3756" s="36"/>
      <c r="I3756" s="37"/>
      <c r="J3756" s="36"/>
      <c r="K3756" s="36"/>
      <c r="L3756" s="35"/>
      <c r="M3756" s="35"/>
      <c r="N3756" s="35"/>
      <c r="O3756" s="38"/>
      <c r="P3756" s="39"/>
      <c r="Q3756" s="10" t="s">
        <v>1860</v>
      </c>
      <c r="R3756" s="39"/>
      <c r="S3756" s="39"/>
      <c r="T3756" s="10" t="s">
        <v>1860</v>
      </c>
      <c r="U3756" s="10" t="s">
        <v>1860</v>
      </c>
      <c r="V3756" s="39"/>
      <c r="W3756" s="39"/>
      <c r="X3756" s="39"/>
      <c r="Y3756" s="39"/>
      <c r="Z3756" s="39"/>
      <c r="AA3756" s="39"/>
      <c r="AB3756" s="39"/>
      <c r="AC3756" s="35"/>
      <c r="AD3756" s="35"/>
      <c r="AE3756" s="36">
        <f>IFERROR(FLOOR(Table_Books[[#This Row],[Published_Date]],10), 0)</f>
        <v>0</v>
      </c>
      <c r="AF3756" s="35">
        <f>IFERROR(CEILING(VALUE(LEFT(Table_Books[[#This Row],[Published_Date]],FIND("-",Table_Books[[#This Row],[Published_Date]]&amp;"-")-1))/100, 1), 0)</f>
        <v>0</v>
      </c>
      <c r="AG3756" s="35"/>
      <c r="AH3756" s="35" t="s">
        <v>21603</v>
      </c>
      <c r="AI3756" s="35"/>
      <c r="AJ3756" s="35"/>
      <c r="AK3756" s="35" t="str">
        <f>Table_Books[[#This Row],[Title]]&amp;"_"&amp;Table_Books[[#This Row],[Author]]</f>
        <v>Educated_Westover, Tara</v>
      </c>
      <c r="AL3756" s="35" t="str">
        <f>Table_Books[[#This Row],[Author]]&amp;"_"&amp;Table_Books[[#This Row],[Title]]</f>
        <v>Westover, Tara_Educated</v>
      </c>
      <c r="AM3756" s="35" t="str">
        <f>Table_Books[[#This Row],[Title]]&amp;" by "&amp;Table_Books[[#This Row],[Author]]</f>
        <v>Educated by Westover, Tara</v>
      </c>
      <c r="AN3756" s="35"/>
      <c r="AO3756" s="35"/>
    </row>
    <row r="3757" spans="1:41" x14ac:dyDescent="0.35">
      <c r="A3757" s="7" t="str">
        <f>"B-" &amp; UPPER(TRIM(Table_Books[[#This Row],[Title]])) &amp; "|" &amp; UPPER(TRIM(Table_Books[[#This Row],[Author]]))</f>
        <v>B-ETHAN FROME|WHARTON, EDITH</v>
      </c>
      <c r="B3757" s="28" t="str">
        <f>IF(COUNTIFS(Table_Books[Hash_ID],Table_Books[[#This Row],[Hash_ID]])&gt;1,"Y","N")</f>
        <v>N</v>
      </c>
      <c r="C3757" s="2" t="s">
        <v>6578</v>
      </c>
      <c r="D3757" s="2" t="s">
        <v>6577</v>
      </c>
      <c r="G3757" s="12"/>
      <c r="H3757" s="12"/>
      <c r="I3757" s="8"/>
      <c r="J3757" s="12"/>
      <c r="K3757" s="12"/>
      <c r="O3757" s="33"/>
      <c r="P3757" s="10"/>
      <c r="Q3757" s="10" t="s">
        <v>1860</v>
      </c>
      <c r="R3757" s="10"/>
      <c r="S3757" s="10"/>
      <c r="T3757" s="10" t="s">
        <v>1860</v>
      </c>
      <c r="U3757" s="10" t="s">
        <v>1860</v>
      </c>
      <c r="V3757" s="10"/>
      <c r="W3757" s="10"/>
      <c r="X3757" s="10"/>
      <c r="Y3757" s="10"/>
      <c r="Z3757" s="10"/>
      <c r="AA3757" s="10"/>
      <c r="AB3757" s="10"/>
      <c r="AE3757" s="12">
        <f>IFERROR(FLOOR(Table_Books[[#This Row],[Published_Date]],10), 0)</f>
        <v>0</v>
      </c>
      <c r="AF3757" s="2">
        <f>IFERROR(CEILING(VALUE(LEFT(Table_Books[[#This Row],[Published_Date]],FIND("-",Table_Books[[#This Row],[Published_Date]]&amp;"-")-1))/100, 1), 0)</f>
        <v>0</v>
      </c>
      <c r="AK3757" s="2" t="str">
        <f>Table_Books[[#This Row],[Title]]&amp;"_"&amp;Table_Books[[#This Row],[Author]]</f>
        <v>Ethan Frome_Wharton, Edith</v>
      </c>
      <c r="AL3757" s="2" t="str">
        <f>Table_Books[[#This Row],[Author]]&amp;"_"&amp;Table_Books[[#This Row],[Title]]</f>
        <v>Wharton, Edith_Ethan Frome</v>
      </c>
      <c r="AM3757" s="2" t="str">
        <f>Table_Books[[#This Row],[Title]]&amp;" by "&amp;Table_Books[[#This Row],[Author]]</f>
        <v>Ethan Frome by Wharton, Edith</v>
      </c>
    </row>
    <row r="3758" spans="1:41" x14ac:dyDescent="0.35">
      <c r="A3758" s="7" t="str">
        <f>"B-" &amp; UPPER(TRIM(Table_Books[[#This Row],[Title]])) &amp; "|" &amp; UPPER(TRIM(Table_Books[[#This Row],[Author]]))</f>
        <v>B-GHOSTS|WHARTON, EDITH</v>
      </c>
      <c r="B3758" s="28" t="str">
        <f>IF(COUNTIFS(Table_Books[Hash_ID],Table_Books[[#This Row],[Hash_ID]])&gt;1,"Y","N")</f>
        <v>N</v>
      </c>
      <c r="C3758" s="2" t="s">
        <v>16481</v>
      </c>
      <c r="D3758" s="2" t="s">
        <v>6577</v>
      </c>
      <c r="G3758" s="12"/>
      <c r="H3758" s="12"/>
      <c r="I3758" s="8"/>
      <c r="J3758" s="12"/>
      <c r="K3758" s="12"/>
      <c r="O3758" s="33"/>
      <c r="P3758" s="10"/>
      <c r="Q3758" s="10" t="s">
        <v>1860</v>
      </c>
      <c r="R3758" s="10"/>
      <c r="S3758" s="10"/>
      <c r="T3758" s="10" t="s">
        <v>1860</v>
      </c>
      <c r="U3758" s="10" t="s">
        <v>1860</v>
      </c>
      <c r="V3758" s="10"/>
      <c r="W3758" s="10"/>
      <c r="X3758" s="10"/>
      <c r="Y3758" s="10"/>
      <c r="Z3758" s="10"/>
      <c r="AA3758" s="10"/>
      <c r="AB3758" s="10"/>
      <c r="AE3758" s="12">
        <f>IFERROR(FLOOR(Table_Books[[#This Row],[Published_Date]],10), 0)</f>
        <v>0</v>
      </c>
      <c r="AF3758" s="2">
        <f>IFERROR(CEILING(VALUE(LEFT(Table_Books[[#This Row],[Published_Date]],FIND("-",Table_Books[[#This Row],[Published_Date]]&amp;"-")-1))/100, 1), 0)</f>
        <v>0</v>
      </c>
      <c r="AK3758" s="2" t="str">
        <f>Table_Books[[#This Row],[Title]]&amp;"_"&amp;Table_Books[[#This Row],[Author]]</f>
        <v>Ghosts_Wharton, Edith</v>
      </c>
      <c r="AL3758" s="2" t="str">
        <f>Table_Books[[#This Row],[Author]]&amp;"_"&amp;Table_Books[[#This Row],[Title]]</f>
        <v>Wharton, Edith_Ghosts</v>
      </c>
      <c r="AM3758" s="2" t="str">
        <f>Table_Books[[#This Row],[Title]]&amp;" by "&amp;Table_Books[[#This Row],[Author]]</f>
        <v>Ghosts by Wharton, Edith</v>
      </c>
    </row>
    <row r="3759" spans="1:41" x14ac:dyDescent="0.35">
      <c r="A3759" s="7" t="str">
        <f>"B-" &amp; UPPER(TRIM(Table_Books[[#This Row],[Title]])) &amp; "|" &amp; UPPER(TRIM(Table_Books[[#This Row],[Author]]))</f>
        <v>B-SUMMER|WHARTON, EDITH</v>
      </c>
      <c r="B3759" s="28" t="str">
        <f>IF(COUNTIFS(Table_Books[Hash_ID],Table_Books[[#This Row],[Hash_ID]])&gt;1,"Y","N")</f>
        <v>N</v>
      </c>
      <c r="C3759" s="2" t="s">
        <v>6579</v>
      </c>
      <c r="D3759" s="2" t="s">
        <v>6577</v>
      </c>
      <c r="G3759" s="12"/>
      <c r="H3759" s="12"/>
      <c r="I3759" s="8"/>
      <c r="J3759" s="12"/>
      <c r="K3759" s="12"/>
      <c r="O3759" s="33"/>
      <c r="P3759" s="10"/>
      <c r="Q3759" s="10" t="s">
        <v>1860</v>
      </c>
      <c r="R3759" s="10"/>
      <c r="S3759" s="10"/>
      <c r="T3759" s="10" t="s">
        <v>1860</v>
      </c>
      <c r="U3759" s="10" t="s">
        <v>1860</v>
      </c>
      <c r="V3759" s="10"/>
      <c r="W3759" s="10"/>
      <c r="X3759" s="10"/>
      <c r="Y3759" s="10"/>
      <c r="Z3759" s="10"/>
      <c r="AA3759" s="10"/>
      <c r="AB3759" s="10"/>
      <c r="AE3759" s="12">
        <f>IFERROR(FLOOR(Table_Books[[#This Row],[Published_Date]],10), 0)</f>
        <v>0</v>
      </c>
      <c r="AF3759" s="2">
        <f>IFERROR(CEILING(VALUE(LEFT(Table_Books[[#This Row],[Published_Date]],FIND("-",Table_Books[[#This Row],[Published_Date]]&amp;"-")-1))/100, 1), 0)</f>
        <v>0</v>
      </c>
      <c r="AK3759" s="2" t="str">
        <f>Table_Books[[#This Row],[Title]]&amp;"_"&amp;Table_Books[[#This Row],[Author]]</f>
        <v>Summer_Wharton, Edith</v>
      </c>
      <c r="AL3759" s="2" t="str">
        <f>Table_Books[[#This Row],[Author]]&amp;"_"&amp;Table_Books[[#This Row],[Title]]</f>
        <v>Wharton, Edith_Summer</v>
      </c>
      <c r="AM3759" s="2" t="str">
        <f>Table_Books[[#This Row],[Title]]&amp;" by "&amp;Table_Books[[#This Row],[Author]]</f>
        <v>Summer by Wharton, Edith</v>
      </c>
    </row>
    <row r="3760" spans="1:41" x14ac:dyDescent="0.35">
      <c r="A3760" s="7" t="str">
        <f>"B-" &amp; UPPER(TRIM(Table_Books[[#This Row],[Title]])) &amp; "|" &amp; UPPER(TRIM(Table_Books[[#This Row],[Author]]))</f>
        <v>B-THE AGE OF INNOCENCE|WHARTON, EDITH</v>
      </c>
      <c r="B3760" s="28" t="str">
        <f>IF(COUNTIFS(Table_Books[Hash_ID],Table_Books[[#This Row],[Hash_ID]])&gt;1,"Y","N")</f>
        <v>N</v>
      </c>
      <c r="C3760" s="2" t="s">
        <v>6575</v>
      </c>
      <c r="D3760" s="2" t="s">
        <v>6577</v>
      </c>
      <c r="G3760" s="12"/>
      <c r="H3760" s="12"/>
      <c r="I3760" s="8"/>
      <c r="J3760" s="12"/>
      <c r="K3760" s="12"/>
      <c r="O3760" s="33"/>
      <c r="P3760" s="10"/>
      <c r="Q3760" s="10" t="s">
        <v>1860</v>
      </c>
      <c r="R3760" s="10"/>
      <c r="S3760" s="10"/>
      <c r="T3760" s="10" t="s">
        <v>1860</v>
      </c>
      <c r="U3760" s="10" t="s">
        <v>1860</v>
      </c>
      <c r="V3760" s="10"/>
      <c r="W3760" s="10"/>
      <c r="X3760" s="10"/>
      <c r="Y3760" s="10"/>
      <c r="Z3760" s="10"/>
      <c r="AA3760" s="10"/>
      <c r="AB3760" s="10"/>
      <c r="AE3760" s="12">
        <f>IFERROR(FLOOR(Table_Books[[#This Row],[Published_Date]],10), 0)</f>
        <v>0</v>
      </c>
      <c r="AF3760" s="2">
        <f>IFERROR(CEILING(VALUE(LEFT(Table_Books[[#This Row],[Published_Date]],FIND("-",Table_Books[[#This Row],[Published_Date]]&amp;"-")-1))/100, 1), 0)</f>
        <v>0</v>
      </c>
      <c r="AK3760" s="2" t="str">
        <f>Table_Books[[#This Row],[Title]]&amp;"_"&amp;Table_Books[[#This Row],[Author]]</f>
        <v>The Age of Innocence_Wharton, Edith</v>
      </c>
      <c r="AL3760" s="2" t="str">
        <f>Table_Books[[#This Row],[Author]]&amp;"_"&amp;Table_Books[[#This Row],[Title]]</f>
        <v>Wharton, Edith_The Age of Innocence</v>
      </c>
      <c r="AM3760" s="2" t="str">
        <f>Table_Books[[#This Row],[Title]]&amp;" by "&amp;Table_Books[[#This Row],[Author]]</f>
        <v>The Age of Innocence by Wharton, Edith</v>
      </c>
    </row>
    <row r="3761" spans="1:41" x14ac:dyDescent="0.35">
      <c r="A3761" s="7" t="str">
        <f>"B-" &amp; UPPER(TRIM(Table_Books[[#This Row],[Title]])) &amp; "|" &amp; UPPER(TRIM(Table_Books[[#This Row],[Author]]))</f>
        <v>B-THE HOUSE OF MIRTH|WHARTON, EDITH</v>
      </c>
      <c r="B3761" s="28" t="str">
        <f>IF(COUNTIFS(Table_Books[Hash_ID],Table_Books[[#This Row],[Hash_ID]])&gt;1,"Y","N")</f>
        <v>N</v>
      </c>
      <c r="C3761" s="2" t="s">
        <v>6580</v>
      </c>
      <c r="D3761" s="2" t="s">
        <v>6577</v>
      </c>
      <c r="G3761" s="12"/>
      <c r="H3761" s="12"/>
      <c r="I3761" s="8"/>
      <c r="J3761" s="12"/>
      <c r="K3761" s="12"/>
      <c r="O3761" s="33"/>
      <c r="P3761" s="10"/>
      <c r="Q3761" s="10" t="s">
        <v>1860</v>
      </c>
      <c r="R3761" s="10"/>
      <c r="S3761" s="10"/>
      <c r="T3761" s="10" t="s">
        <v>1860</v>
      </c>
      <c r="U3761" s="10" t="s">
        <v>1860</v>
      </c>
      <c r="V3761" s="10"/>
      <c r="W3761" s="10"/>
      <c r="X3761" s="10"/>
      <c r="Y3761" s="10"/>
      <c r="Z3761" s="10"/>
      <c r="AA3761" s="10"/>
      <c r="AB3761" s="10"/>
      <c r="AE3761" s="12">
        <f>IFERROR(FLOOR(Table_Books[[#This Row],[Published_Date]],10), 0)</f>
        <v>0</v>
      </c>
      <c r="AF3761" s="2">
        <f>IFERROR(CEILING(VALUE(LEFT(Table_Books[[#This Row],[Published_Date]],FIND("-",Table_Books[[#This Row],[Published_Date]]&amp;"-")-1))/100, 1), 0)</f>
        <v>0</v>
      </c>
      <c r="AK3761" s="2" t="str">
        <f>Table_Books[[#This Row],[Title]]&amp;"_"&amp;Table_Books[[#This Row],[Author]]</f>
        <v>The House of Mirth_Wharton, Edith</v>
      </c>
      <c r="AL3761" s="2" t="str">
        <f>Table_Books[[#This Row],[Author]]&amp;"_"&amp;Table_Books[[#This Row],[Title]]</f>
        <v>Wharton, Edith_The House of Mirth</v>
      </c>
      <c r="AM3761" s="2" t="str">
        <f>Table_Books[[#This Row],[Title]]&amp;" by "&amp;Table_Books[[#This Row],[Author]]</f>
        <v>The House of Mirth by Wharton, Edith</v>
      </c>
    </row>
    <row r="3762" spans="1:41" x14ac:dyDescent="0.35">
      <c r="A3762" s="7" t="str">
        <f>"B-" &amp; UPPER(TRIM(Table_Books[[#This Row],[Title]])) &amp; "|" &amp; UPPER(TRIM(Table_Books[[#This Row],[Author]]))</f>
        <v>B-THE TRIUMPH OF NIGHT|WHARTON, EDITH</v>
      </c>
      <c r="B3762" s="28" t="str">
        <f>IF(COUNTIFS(Table_Books[Hash_ID],Table_Books[[#This Row],[Hash_ID]])&gt;1,"Y","N")</f>
        <v>N</v>
      </c>
      <c r="C3762" s="2" t="s">
        <v>8044</v>
      </c>
      <c r="D3762" s="2" t="s">
        <v>6577</v>
      </c>
      <c r="G3762" s="12"/>
      <c r="H3762" s="12">
        <v>2008</v>
      </c>
      <c r="I3762" s="8" t="s">
        <v>7930</v>
      </c>
      <c r="J3762" s="12"/>
      <c r="K3762" s="12"/>
      <c r="O3762" s="33"/>
      <c r="P3762" s="10"/>
      <c r="Q3762" s="10" t="s">
        <v>1860</v>
      </c>
      <c r="R3762" s="10"/>
      <c r="S3762" s="10"/>
      <c r="T3762" s="10" t="s">
        <v>1860</v>
      </c>
      <c r="U3762" s="10" t="s">
        <v>1860</v>
      </c>
      <c r="V3762" s="10"/>
      <c r="W3762" s="10"/>
      <c r="X3762" s="10"/>
      <c r="Y3762" s="10"/>
      <c r="Z3762" s="10"/>
      <c r="AA3762" s="10"/>
      <c r="AB3762" s="10"/>
      <c r="AE3762" s="12">
        <f>IFERROR(FLOOR(Table_Books[[#This Row],[Published_Date]],10), 0)</f>
        <v>0</v>
      </c>
      <c r="AF3762" s="2">
        <f>IFERROR(CEILING(VALUE(LEFT(Table_Books[[#This Row],[Published_Date]],FIND("-",Table_Books[[#This Row],[Published_Date]]&amp;"-")-1))/100, 1), 0)</f>
        <v>0</v>
      </c>
      <c r="AK3762" s="2" t="str">
        <f>Table_Books[[#This Row],[Title]]&amp;"_"&amp;Table_Books[[#This Row],[Author]]</f>
        <v>The Triumph of Night_Wharton, Edith</v>
      </c>
      <c r="AL3762" s="2" t="str">
        <f>Table_Books[[#This Row],[Author]]&amp;"_"&amp;Table_Books[[#This Row],[Title]]</f>
        <v>Wharton, Edith_The Triumph of Night</v>
      </c>
      <c r="AM3762" s="2" t="str">
        <f>Table_Books[[#This Row],[Title]]&amp;" by "&amp;Table_Books[[#This Row],[Author]]</f>
        <v>The Triumph of Night by Wharton, Edith</v>
      </c>
    </row>
    <row r="3763" spans="1:41" x14ac:dyDescent="0.35">
      <c r="A3763" s="7" t="str">
        <f>"B-" &amp; UPPER(TRIM(Table_Books[[#This Row],[Title]])) &amp; "|" &amp; UPPER(TRIM(Table_Books[[#This Row],[Author]]))</f>
        <v>B-CHARLOTTE’S WEB|WHITE, E.B.</v>
      </c>
      <c r="B3763" s="28" t="str">
        <f>IF(COUNTIFS(Table_Books[Hash_ID],Table_Books[[#This Row],[Hash_ID]])&gt;1,"Y","N")</f>
        <v>N</v>
      </c>
      <c r="C3763" s="24" t="s">
        <v>14503</v>
      </c>
      <c r="D3763" s="24" t="s">
        <v>14504</v>
      </c>
      <c r="G3763" s="12"/>
      <c r="H3763" s="12"/>
      <c r="I3763" s="8"/>
      <c r="J3763" s="12"/>
      <c r="K3763" s="12"/>
      <c r="O3763" s="33"/>
      <c r="P3763" s="10"/>
      <c r="Q3763" s="10" t="s">
        <v>1860</v>
      </c>
      <c r="R3763" s="10"/>
      <c r="S3763" s="10"/>
      <c r="T3763" s="10" t="s">
        <v>1860</v>
      </c>
      <c r="U3763" s="10" t="s">
        <v>1860</v>
      </c>
      <c r="V3763" s="10"/>
      <c r="W3763" s="10"/>
      <c r="X3763" s="10"/>
      <c r="Y3763" s="10"/>
      <c r="Z3763" s="10"/>
      <c r="AA3763" s="10"/>
      <c r="AB3763" s="10"/>
      <c r="AE3763" s="12">
        <f>IFERROR(FLOOR(Table_Books[[#This Row],[Published_Date]],10), 0)</f>
        <v>0</v>
      </c>
      <c r="AF3763" s="2">
        <f>IFERROR(CEILING(VALUE(LEFT(Table_Books[[#This Row],[Published_Date]],FIND("-",Table_Books[[#This Row],[Published_Date]]&amp;"-")-1))/100, 1), 0)</f>
        <v>0</v>
      </c>
      <c r="AK3763" s="24" t="str">
        <f>Table_Books[[#This Row],[Title]]&amp;"_"&amp;Table_Books[[#This Row],[Author]]</f>
        <v>Charlotte’s Web_White, E.B.</v>
      </c>
      <c r="AL3763" s="24" t="str">
        <f>Table_Books[[#This Row],[Author]]&amp;"_"&amp;Table_Books[[#This Row],[Title]]</f>
        <v>White, E.B._Charlotte’s Web</v>
      </c>
      <c r="AM3763" s="24" t="str">
        <f>Table_Books[[#This Row],[Title]]&amp;" by "&amp;Table_Books[[#This Row],[Author]]</f>
        <v>Charlotte’s Web by White, E.B.</v>
      </c>
    </row>
    <row r="3764" spans="1:41" ht="29" x14ac:dyDescent="0.35">
      <c r="A3764" s="7" t="str">
        <f>"B-" &amp; UPPER(TRIM(Table_Books[[#This Row],[Title]])) &amp; "|" &amp; UPPER(TRIM(Table_Books[[#This Row],[Author]]))</f>
        <v>B-PAGANS: THE VISUAL CULTURE OF PAGAN MYTHS, LEGENDS AND RITUALS|WHITE, ETHAN DOYLE</v>
      </c>
      <c r="B3764" s="28" t="str">
        <f>IF(COUNTIFS(Table_Books[Hash_ID],Table_Books[[#This Row],[Hash_ID]])&gt;1,"Y","N")</f>
        <v>N</v>
      </c>
      <c r="C3764" s="2" t="s">
        <v>20456</v>
      </c>
      <c r="D3764" s="2" t="s">
        <v>20457</v>
      </c>
      <c r="G3764" s="12"/>
      <c r="H3764" s="12"/>
      <c r="I3764" s="8"/>
      <c r="J3764" s="12"/>
      <c r="K3764" s="12"/>
      <c r="O3764" s="33"/>
      <c r="P3764" s="10"/>
      <c r="Q3764" s="10" t="s">
        <v>1860</v>
      </c>
      <c r="R3764" s="10"/>
      <c r="S3764" s="10"/>
      <c r="T3764" s="10" t="s">
        <v>1860</v>
      </c>
      <c r="U3764" s="10" t="s">
        <v>1860</v>
      </c>
      <c r="V3764" s="10"/>
      <c r="W3764" s="10"/>
      <c r="X3764" s="10"/>
      <c r="Y3764" s="10"/>
      <c r="Z3764" s="10"/>
      <c r="AA3764" s="10"/>
      <c r="AB3764" s="10"/>
      <c r="AE3764" s="12">
        <f>IFERROR(FLOOR(Table_Books[[#This Row],[Published_Date]],10), 0)</f>
        <v>0</v>
      </c>
      <c r="AF3764" s="2">
        <f>IFERROR(CEILING(VALUE(LEFT(Table_Books[[#This Row],[Published_Date]],FIND("-",Table_Books[[#This Row],[Published_Date]]&amp;"-")-1))/100, 1), 0)</f>
        <v>0</v>
      </c>
      <c r="AK3764" s="2" t="str">
        <f>Table_Books[[#This Row],[Title]]&amp;"_"&amp;Table_Books[[#This Row],[Author]]</f>
        <v>Pagans: The Visual Culture of Pagan Myths, Legends and Rituals_White, Ethan Doyle</v>
      </c>
      <c r="AL3764" s="2" t="str">
        <f>Table_Books[[#This Row],[Author]]&amp;"_"&amp;Table_Books[[#This Row],[Title]]</f>
        <v>White, Ethan Doyle_Pagans: The Visual Culture of Pagan Myths, Legends and Rituals</v>
      </c>
      <c r="AM3764" s="2" t="str">
        <f>Table_Books[[#This Row],[Title]]&amp;" by "&amp;Table_Books[[#This Row],[Author]]</f>
        <v>Pagans: The Visual Culture of Pagan Myths, Legends and Rituals by White, Ethan Doyle</v>
      </c>
    </row>
    <row r="3765" spans="1:41" x14ac:dyDescent="0.35">
      <c r="A3765" s="7" t="str">
        <f>"B-" &amp; UPPER(TRIM(Table_Books[[#This Row],[Title]])) &amp; "|" &amp; UPPER(TRIM(Table_Books[[#This Row],[Author]]))</f>
        <v>B-ECHOES AND SHADOWS|WHITE, JON MANCHIP</v>
      </c>
      <c r="B3765" s="28" t="str">
        <f>IF(COUNTIFS(Table_Books[Hash_ID],Table_Books[[#This Row],[Hash_ID]])&gt;1,"Y","N")</f>
        <v>N</v>
      </c>
      <c r="C3765" s="2" t="s">
        <v>8019</v>
      </c>
      <c r="D3765" s="2" t="s">
        <v>8468</v>
      </c>
      <c r="G3765" s="12"/>
      <c r="H3765" s="12">
        <v>2003</v>
      </c>
      <c r="I3765" s="8" t="s">
        <v>7930</v>
      </c>
      <c r="J3765" s="12"/>
      <c r="K3765" s="12"/>
      <c r="O3765" s="33"/>
      <c r="P3765" s="10"/>
      <c r="Q3765" s="10" t="s">
        <v>1860</v>
      </c>
      <c r="R3765" s="10"/>
      <c r="S3765" s="10"/>
      <c r="T3765" s="10" t="s">
        <v>1860</v>
      </c>
      <c r="U3765" s="10" t="s">
        <v>1860</v>
      </c>
      <c r="V3765" s="10"/>
      <c r="W3765" s="10"/>
      <c r="X3765" s="10"/>
      <c r="Y3765" s="10"/>
      <c r="Z3765" s="10"/>
      <c r="AA3765" s="10"/>
      <c r="AB3765" s="10"/>
      <c r="AE3765" s="12">
        <f>IFERROR(FLOOR(Table_Books[[#This Row],[Published_Date]],10), 0)</f>
        <v>0</v>
      </c>
      <c r="AF3765" s="2">
        <f>IFERROR(CEILING(VALUE(LEFT(Table_Books[[#This Row],[Published_Date]],FIND("-",Table_Books[[#This Row],[Published_Date]]&amp;"-")-1))/100, 1), 0)</f>
        <v>0</v>
      </c>
      <c r="AK3765" s="2" t="str">
        <f>Table_Books[[#This Row],[Title]]&amp;"_"&amp;Table_Books[[#This Row],[Author]]</f>
        <v>Echoes and Shadows_White, Jon Manchip</v>
      </c>
      <c r="AL3765" s="2" t="str">
        <f>Table_Books[[#This Row],[Author]]&amp;"_"&amp;Table_Books[[#This Row],[Title]]</f>
        <v>White, Jon Manchip_Echoes and Shadows</v>
      </c>
      <c r="AM3765" s="2" t="str">
        <f>Table_Books[[#This Row],[Title]]&amp;" by "&amp;Table_Books[[#This Row],[Author]]</f>
        <v>Echoes and Shadows by White, Jon Manchip</v>
      </c>
    </row>
    <row r="3766" spans="1:41" x14ac:dyDescent="0.35">
      <c r="A3766" s="7" t="str">
        <f>"B-" &amp; UPPER(TRIM(Table_Books[[#This Row],[Title]])) &amp; "|" &amp; UPPER(TRIM(Table_Books[[#This Row],[Author]]))</f>
        <v>B-VOSS|WHITE, PATRICK</v>
      </c>
      <c r="B3766" s="28" t="str">
        <f>IF(COUNTIFS(Table_Books[Hash_ID],Table_Books[[#This Row],[Hash_ID]])&gt;1,"Y","N")</f>
        <v>N</v>
      </c>
      <c r="C3766" s="2" t="s">
        <v>6425</v>
      </c>
      <c r="D3766" s="2" t="s">
        <v>6804</v>
      </c>
      <c r="G3766" s="12"/>
      <c r="H3766" s="12"/>
      <c r="I3766" s="8"/>
      <c r="J3766" s="12"/>
      <c r="K3766" s="12"/>
      <c r="O3766" s="33"/>
      <c r="P3766" s="10"/>
      <c r="Q3766" s="10" t="s">
        <v>1860</v>
      </c>
      <c r="R3766" s="10"/>
      <c r="S3766" s="10"/>
      <c r="T3766" s="10" t="s">
        <v>1860</v>
      </c>
      <c r="U3766" s="10" t="s">
        <v>1860</v>
      </c>
      <c r="V3766" s="10"/>
      <c r="W3766" s="10"/>
      <c r="X3766" s="10"/>
      <c r="Y3766" s="10"/>
      <c r="Z3766" s="10"/>
      <c r="AA3766" s="10"/>
      <c r="AB3766" s="10"/>
      <c r="AE3766" s="12">
        <f>IFERROR(FLOOR(Table_Books[[#This Row],[Published_Date]],10), 0)</f>
        <v>0</v>
      </c>
      <c r="AF3766" s="2">
        <f>IFERROR(CEILING(VALUE(LEFT(Table_Books[[#This Row],[Published_Date]],FIND("-",Table_Books[[#This Row],[Published_Date]]&amp;"-")-1))/100, 1), 0)</f>
        <v>0</v>
      </c>
      <c r="AK3766" s="2" t="str">
        <f>Table_Books[[#This Row],[Title]]&amp;"_"&amp;Table_Books[[#This Row],[Author]]</f>
        <v>Voss_White, Patrick</v>
      </c>
      <c r="AL3766" s="2" t="str">
        <f>Table_Books[[#This Row],[Author]]&amp;"_"&amp;Table_Books[[#This Row],[Title]]</f>
        <v>White, Patrick_Voss</v>
      </c>
      <c r="AM3766" s="2" t="str">
        <f>Table_Books[[#This Row],[Title]]&amp;" by "&amp;Table_Books[[#This Row],[Author]]</f>
        <v>Voss by White, Patrick</v>
      </c>
    </row>
    <row r="3767" spans="1:41" x14ac:dyDescent="0.35">
      <c r="A3767" s="7" t="str">
        <f>"B-" &amp; UPPER(TRIM(Table_Books[[#This Row],[Title]])) &amp; "|" &amp; UPPER(TRIM(Table_Books[[#This Row],[Author]]))</f>
        <v>B-THE GOSHAWK|WHITE, T.H.</v>
      </c>
      <c r="B3767" s="28" t="str">
        <f>IF(COUNTIFS(Table_Books[Hash_ID],Table_Books[[#This Row],[Hash_ID]])&gt;1,"Y","N")</f>
        <v>N</v>
      </c>
      <c r="C3767" s="2" t="s">
        <v>6618</v>
      </c>
      <c r="D3767" s="2" t="s">
        <v>6620</v>
      </c>
      <c r="G3767" s="12"/>
      <c r="H3767" s="12"/>
      <c r="I3767" s="8"/>
      <c r="J3767" s="12"/>
      <c r="K3767" s="12"/>
      <c r="O3767" s="33"/>
      <c r="P3767" s="10"/>
      <c r="Q3767" s="10" t="s">
        <v>1860</v>
      </c>
      <c r="R3767" s="10"/>
      <c r="S3767" s="10"/>
      <c r="T3767" s="10" t="s">
        <v>1860</v>
      </c>
      <c r="U3767" s="10" t="s">
        <v>1860</v>
      </c>
      <c r="V3767" s="10"/>
      <c r="W3767" s="10"/>
      <c r="X3767" s="10"/>
      <c r="Y3767" s="10"/>
      <c r="Z3767" s="10"/>
      <c r="AA3767" s="10"/>
      <c r="AB3767" s="10"/>
      <c r="AE3767" s="12">
        <f>IFERROR(FLOOR(Table_Books[[#This Row],[Published_Date]],10), 0)</f>
        <v>0</v>
      </c>
      <c r="AF3767" s="2">
        <f>IFERROR(CEILING(VALUE(LEFT(Table_Books[[#This Row],[Published_Date]],FIND("-",Table_Books[[#This Row],[Published_Date]]&amp;"-")-1))/100, 1), 0)</f>
        <v>0</v>
      </c>
      <c r="AK3767" s="2" t="str">
        <f>Table_Books[[#This Row],[Title]]&amp;"_"&amp;Table_Books[[#This Row],[Author]]</f>
        <v>The Goshawk_White, T.H.</v>
      </c>
      <c r="AL3767" s="2" t="str">
        <f>Table_Books[[#This Row],[Author]]&amp;"_"&amp;Table_Books[[#This Row],[Title]]</f>
        <v>White, T.H._The Goshawk</v>
      </c>
      <c r="AM3767" s="2" t="str">
        <f>Table_Books[[#This Row],[Title]]&amp;" by "&amp;Table_Books[[#This Row],[Author]]</f>
        <v>The Goshawk by White, T.H.</v>
      </c>
    </row>
    <row r="3768" spans="1:41" x14ac:dyDescent="0.35">
      <c r="A3768" s="7" t="str">
        <f>"B-" &amp; UPPER(TRIM(Table_Books[[#This Row],[Title]])) &amp; "|" &amp; UPPER(TRIM(Table_Books[[#This Row],[Author]]))</f>
        <v>B-ADVENTURES OF IDEAS|WHITEHEAD, ALFRED NORTH</v>
      </c>
      <c r="B3768" s="28" t="str">
        <f>IF(COUNTIFS(Table_Books[Hash_ID],Table_Books[[#This Row],[Hash_ID]])&gt;1,"Y","N")</f>
        <v>N</v>
      </c>
      <c r="C3768" s="2" t="s">
        <v>9022</v>
      </c>
      <c r="D3768" s="2" t="s">
        <v>10435</v>
      </c>
      <c r="G3768" s="12">
        <v>1933</v>
      </c>
      <c r="H3768" s="12"/>
      <c r="I3768" s="8"/>
      <c r="J3768" s="12" t="s">
        <v>9022</v>
      </c>
      <c r="K3768" s="12"/>
      <c r="O3768" s="33"/>
      <c r="P3768" s="10"/>
      <c r="Q3768" s="10" t="s">
        <v>1860</v>
      </c>
      <c r="R3768" s="10"/>
      <c r="S3768" s="10"/>
      <c r="T3768" s="10" t="s">
        <v>1860</v>
      </c>
      <c r="U3768" s="10" t="s">
        <v>1860</v>
      </c>
      <c r="V3768" s="10"/>
      <c r="W3768" s="10"/>
      <c r="X3768" s="10"/>
      <c r="Y3768" s="10"/>
      <c r="Z3768" s="10"/>
      <c r="AA3768" s="10"/>
      <c r="AB3768" s="10"/>
      <c r="AE3768" s="12">
        <f>IFERROR(FLOOR(Table_Books[[#This Row],[Published_Date]],10), 0)</f>
        <v>1930</v>
      </c>
      <c r="AF3768" s="2">
        <f>IFERROR(CEILING(VALUE(LEFT(Table_Books[[#This Row],[Published_Date]],FIND("-",Table_Books[[#This Row],[Published_Date]]&amp;"-")-1))/100, 1), 0)</f>
        <v>20</v>
      </c>
      <c r="AG3768" s="2" t="s">
        <v>10355</v>
      </c>
      <c r="AH3768" s="2" t="s">
        <v>4856</v>
      </c>
      <c r="AI3768" s="2" t="s">
        <v>10512</v>
      </c>
      <c r="AK3768" s="2" t="str">
        <f>Table_Books[[#This Row],[Title]]&amp;"_"&amp;Table_Books[[#This Row],[Author]]</f>
        <v>Adventures of Ideas_Whitehead, Alfred North</v>
      </c>
      <c r="AL3768" s="2" t="str">
        <f>Table_Books[[#This Row],[Author]]&amp;"_"&amp;Table_Books[[#This Row],[Title]]</f>
        <v>Whitehead, Alfred North_Adventures of Ideas</v>
      </c>
      <c r="AM3768" s="2" t="str">
        <f>Table_Books[[#This Row],[Title]]&amp;" by "&amp;Table_Books[[#This Row],[Author]]</f>
        <v>Adventures of Ideas by Whitehead, Alfred North</v>
      </c>
    </row>
    <row r="3769" spans="1:41" x14ac:dyDescent="0.35">
      <c r="A3769" s="7" t="str">
        <f>"B-" &amp; UPPER(TRIM(Table_Books[[#This Row],[Title]])) &amp; "|" &amp; UPPER(TRIM(Table_Books[[#This Row],[Author]]))</f>
        <v>B-PROCESS AND REALITY|WHITEHEAD, ALFRED NORTH</v>
      </c>
      <c r="B3769" s="28" t="str">
        <f>IF(COUNTIFS(Table_Books[Hash_ID],Table_Books[[#This Row],[Hash_ID]])&gt;1,"Y","N")</f>
        <v>N</v>
      </c>
      <c r="C3769" s="2" t="s">
        <v>9020</v>
      </c>
      <c r="D3769" s="2" t="s">
        <v>10435</v>
      </c>
      <c r="G3769" s="12">
        <v>1929</v>
      </c>
      <c r="H3769" s="12"/>
      <c r="I3769" s="8"/>
      <c r="J3769" s="12" t="s">
        <v>9020</v>
      </c>
      <c r="K3769" s="12"/>
      <c r="O3769" s="33"/>
      <c r="P3769" s="10"/>
      <c r="Q3769" s="10" t="s">
        <v>1860</v>
      </c>
      <c r="R3769" s="10"/>
      <c r="S3769" s="10"/>
      <c r="T3769" s="10" t="s">
        <v>1860</v>
      </c>
      <c r="U3769" s="10" t="s">
        <v>1860</v>
      </c>
      <c r="V3769" s="10"/>
      <c r="W3769" s="10"/>
      <c r="X3769" s="10"/>
      <c r="Y3769" s="10"/>
      <c r="Z3769" s="10"/>
      <c r="AA3769" s="10"/>
      <c r="AB3769" s="10"/>
      <c r="AE3769" s="12">
        <f>IFERROR(FLOOR(Table_Books[[#This Row],[Published_Date]],10), 0)</f>
        <v>1920</v>
      </c>
      <c r="AF3769" s="2">
        <f>IFERROR(CEILING(VALUE(LEFT(Table_Books[[#This Row],[Published_Date]],FIND("-",Table_Books[[#This Row],[Published_Date]]&amp;"-")-1))/100, 1), 0)</f>
        <v>20</v>
      </c>
      <c r="AG3769" s="2" t="s">
        <v>10355</v>
      </c>
      <c r="AH3769" s="2" t="s">
        <v>4856</v>
      </c>
      <c r="AI3769" s="2" t="s">
        <v>10512</v>
      </c>
      <c r="AK3769" s="2" t="str">
        <f>Table_Books[[#This Row],[Title]]&amp;"_"&amp;Table_Books[[#This Row],[Author]]</f>
        <v>Process and Reality_Whitehead, Alfred North</v>
      </c>
      <c r="AL3769" s="2" t="str">
        <f>Table_Books[[#This Row],[Author]]&amp;"_"&amp;Table_Books[[#This Row],[Title]]</f>
        <v>Whitehead, Alfred North_Process and Reality</v>
      </c>
      <c r="AM3769" s="2" t="str">
        <f>Table_Books[[#This Row],[Title]]&amp;" by "&amp;Table_Books[[#This Row],[Author]]</f>
        <v>Process and Reality by Whitehead, Alfred North</v>
      </c>
    </row>
    <row r="3770" spans="1:41" ht="29" x14ac:dyDescent="0.35">
      <c r="A3770" s="7" t="str">
        <f>"B-" &amp; UPPER(TRIM(Table_Books[[#This Row],[Title]])) &amp; "|" &amp; UPPER(TRIM(Table_Books[[#This Row],[Author]]))</f>
        <v>B-SCIENCE AND THE MODERN WORLD|WHITEHEAD, ALFRED NORTH</v>
      </c>
      <c r="B3770" s="28" t="str">
        <f>IF(COUNTIFS(Table_Books[Hash_ID],Table_Books[[#This Row],[Hash_ID]])&gt;1,"Y","N")</f>
        <v>N</v>
      </c>
      <c r="C3770" s="2" t="s">
        <v>9021</v>
      </c>
      <c r="D3770" s="2" t="s">
        <v>10435</v>
      </c>
      <c r="G3770" s="12">
        <v>1925</v>
      </c>
      <c r="H3770" s="12"/>
      <c r="I3770" s="8"/>
      <c r="J3770" s="12" t="s">
        <v>9021</v>
      </c>
      <c r="K3770" s="12"/>
      <c r="O3770" s="33"/>
      <c r="P3770" s="10"/>
      <c r="Q3770" s="10" t="s">
        <v>1860</v>
      </c>
      <c r="R3770" s="10"/>
      <c r="S3770" s="10"/>
      <c r="T3770" s="10" t="s">
        <v>1860</v>
      </c>
      <c r="U3770" s="10" t="s">
        <v>1860</v>
      </c>
      <c r="V3770" s="10"/>
      <c r="W3770" s="10"/>
      <c r="X3770" s="10"/>
      <c r="Y3770" s="10"/>
      <c r="Z3770" s="10"/>
      <c r="AA3770" s="10"/>
      <c r="AB3770" s="10"/>
      <c r="AE3770" s="12">
        <f>IFERROR(FLOOR(Table_Books[[#This Row],[Published_Date]],10), 0)</f>
        <v>1920</v>
      </c>
      <c r="AF3770" s="2">
        <f>IFERROR(CEILING(VALUE(LEFT(Table_Books[[#This Row],[Published_Date]],FIND("-",Table_Books[[#This Row],[Published_Date]]&amp;"-")-1))/100, 1), 0)</f>
        <v>20</v>
      </c>
      <c r="AG3770" s="2" t="s">
        <v>10355</v>
      </c>
      <c r="AH3770" s="2" t="s">
        <v>4856</v>
      </c>
      <c r="AI3770" s="2" t="s">
        <v>10512</v>
      </c>
      <c r="AK3770" s="2" t="str">
        <f>Table_Books[[#This Row],[Title]]&amp;"_"&amp;Table_Books[[#This Row],[Author]]</f>
        <v>Science and the Modern World_Whitehead, Alfred North</v>
      </c>
      <c r="AL3770" s="2" t="str">
        <f>Table_Books[[#This Row],[Author]]&amp;"_"&amp;Table_Books[[#This Row],[Title]]</f>
        <v>Whitehead, Alfred North_Science and the Modern World</v>
      </c>
      <c r="AM3770" s="2" t="str">
        <f>Table_Books[[#This Row],[Title]]&amp;" by "&amp;Table_Books[[#This Row],[Author]]</f>
        <v>Science and the Modern World by Whitehead, Alfred North</v>
      </c>
    </row>
    <row r="3771" spans="1:41" x14ac:dyDescent="0.35">
      <c r="A3771" s="7" t="str">
        <f>"B-" &amp; UPPER(TRIM(Table_Books[[#This Row],[Title]])) &amp; "|" &amp; UPPER(TRIM(Table_Books[[#This Row],[Author]]))</f>
        <v>B-THE NICKEL BOYS|WHITEHEAD, COLSON</v>
      </c>
      <c r="B3771" s="35" t="str">
        <f>IF(COUNTIFS(Table_Books[Hash_ID],Table_Books[[#This Row],[Hash_ID]])&gt;1,"Y","N")</f>
        <v>N</v>
      </c>
      <c r="C3771" s="35" t="s">
        <v>19832</v>
      </c>
      <c r="D3771" s="48" t="s">
        <v>19831</v>
      </c>
      <c r="E3771" s="35"/>
      <c r="F3771" s="35"/>
      <c r="G3771" s="36"/>
      <c r="H3771" s="36"/>
      <c r="I3771" s="37"/>
      <c r="J3771" s="36"/>
      <c r="K3771" s="36"/>
      <c r="L3771" s="35"/>
      <c r="M3771" s="35"/>
      <c r="N3771" s="35"/>
      <c r="O3771" s="38"/>
      <c r="P3771" s="39"/>
      <c r="Q3771" s="10" t="s">
        <v>1860</v>
      </c>
      <c r="R3771" s="39"/>
      <c r="S3771" s="39"/>
      <c r="T3771" s="10" t="s">
        <v>1860</v>
      </c>
      <c r="U3771" s="10" t="s">
        <v>1860</v>
      </c>
      <c r="V3771" s="39"/>
      <c r="W3771" s="39"/>
      <c r="X3771" s="39"/>
      <c r="Y3771" s="39"/>
      <c r="Z3771" s="39"/>
      <c r="AA3771" s="39"/>
      <c r="AB3771" s="39"/>
      <c r="AC3771" s="35"/>
      <c r="AD3771" s="35"/>
      <c r="AE3771" s="36">
        <f>IFERROR(FLOOR(Table_Books[[#This Row],[Published_Date]],10), 0)</f>
        <v>0</v>
      </c>
      <c r="AF3771" s="35">
        <f>IFERROR(CEILING(VALUE(LEFT(Table_Books[[#This Row],[Published_Date]],FIND("-",Table_Books[[#This Row],[Published_Date]]&amp;"-")-1))/100, 1), 0)</f>
        <v>0</v>
      </c>
      <c r="AG3771" s="35"/>
      <c r="AH3771" s="35" t="s">
        <v>21602</v>
      </c>
      <c r="AI3771" s="35"/>
      <c r="AJ3771" s="35"/>
      <c r="AK3771" s="35" t="str">
        <f>Table_Books[[#This Row],[Title]]&amp;"_"&amp;Table_Books[[#This Row],[Author]]</f>
        <v>The Nickel Boys_Whitehead, Colson</v>
      </c>
      <c r="AL3771" s="35" t="str">
        <f>Table_Books[[#This Row],[Author]]&amp;"_"&amp;Table_Books[[#This Row],[Title]]</f>
        <v>Whitehead, Colson_The Nickel Boys</v>
      </c>
      <c r="AM3771" s="35" t="str">
        <f>Table_Books[[#This Row],[Title]]&amp;" by "&amp;Table_Books[[#This Row],[Author]]</f>
        <v>The Nickel Boys by Whitehead, Colson</v>
      </c>
      <c r="AN3771" s="35"/>
      <c r="AO3771" s="35"/>
    </row>
    <row r="3772" spans="1:41" x14ac:dyDescent="0.35">
      <c r="A3772" s="7" t="str">
        <f>"B-" &amp; UPPER(TRIM(Table_Books[[#This Row],[Title]])) &amp; "|" &amp; UPPER(TRIM(Table_Books[[#This Row],[Author]]))</f>
        <v>B-THE UNDERGROUND RAILROAD|WHITEHEAD, COLSON</v>
      </c>
      <c r="B3772" s="35" t="str">
        <f>IF(COUNTIFS(Table_Books[Hash_ID],Table_Books[[#This Row],[Hash_ID]])&gt;1,"Y","N")</f>
        <v>Y</v>
      </c>
      <c r="C3772" s="35" t="s">
        <v>19830</v>
      </c>
      <c r="D3772" s="48" t="s">
        <v>19831</v>
      </c>
      <c r="E3772" s="35"/>
      <c r="F3772" s="35"/>
      <c r="G3772" s="36"/>
      <c r="H3772" s="36"/>
      <c r="I3772" s="37"/>
      <c r="J3772" s="36"/>
      <c r="K3772" s="36"/>
      <c r="L3772" s="35"/>
      <c r="M3772" s="35"/>
      <c r="N3772" s="35"/>
      <c r="O3772" s="38"/>
      <c r="P3772" s="39"/>
      <c r="Q3772" s="10" t="s">
        <v>1860</v>
      </c>
      <c r="R3772" s="39"/>
      <c r="S3772" s="39"/>
      <c r="T3772" s="10" t="s">
        <v>1860</v>
      </c>
      <c r="U3772" s="10" t="s">
        <v>1860</v>
      </c>
      <c r="V3772" s="39"/>
      <c r="W3772" s="39"/>
      <c r="X3772" s="39"/>
      <c r="Y3772" s="39"/>
      <c r="Z3772" s="39"/>
      <c r="AA3772" s="39"/>
      <c r="AB3772" s="39"/>
      <c r="AC3772" s="35"/>
      <c r="AD3772" s="35"/>
      <c r="AE3772" s="36">
        <f>IFERROR(FLOOR(Table_Books[[#This Row],[Published_Date]],10), 0)</f>
        <v>0</v>
      </c>
      <c r="AF3772" s="35">
        <f>IFERROR(CEILING(VALUE(LEFT(Table_Books[[#This Row],[Published_Date]],FIND("-",Table_Books[[#This Row],[Published_Date]]&amp;"-")-1))/100, 1), 0)</f>
        <v>0</v>
      </c>
      <c r="AG3772" s="35"/>
      <c r="AH3772" s="35" t="s">
        <v>21602</v>
      </c>
      <c r="AI3772" s="35"/>
      <c r="AJ3772" s="35"/>
      <c r="AK3772" s="35" t="str">
        <f>Table_Books[[#This Row],[Title]]&amp;"_"&amp;Table_Books[[#This Row],[Author]]</f>
        <v>The Underground Railroad_Whitehead, Colson</v>
      </c>
      <c r="AL3772" s="35" t="str">
        <f>Table_Books[[#This Row],[Author]]&amp;"_"&amp;Table_Books[[#This Row],[Title]]</f>
        <v>Whitehead, Colson_The Underground Railroad</v>
      </c>
      <c r="AM3772" s="35" t="str">
        <f>Table_Books[[#This Row],[Title]]&amp;" by "&amp;Table_Books[[#This Row],[Author]]</f>
        <v>The Underground Railroad by Whitehead, Colson</v>
      </c>
      <c r="AN3772" s="35"/>
      <c r="AO3772" s="35"/>
    </row>
    <row r="3773" spans="1:41" x14ac:dyDescent="0.35">
      <c r="A3773" s="7" t="str">
        <f>"B-" &amp; UPPER(TRIM(Table_Books[[#This Row],[Title]])) &amp; "|" &amp; UPPER(TRIM(Table_Books[[#This Row],[Author]]))</f>
        <v>B-THE UNDERGROUND RAILROAD|WHITEHEAD, COLSON</v>
      </c>
      <c r="B3773" s="35" t="str">
        <f>IF(COUNTIFS(Table_Books[Hash_ID],Table_Books[[#This Row],[Hash_ID]])&gt;1,"Y","N")</f>
        <v>Y</v>
      </c>
      <c r="C3773" s="35" t="s">
        <v>19830</v>
      </c>
      <c r="D3773" s="48" t="s">
        <v>19831</v>
      </c>
      <c r="E3773" s="35"/>
      <c r="F3773" s="35"/>
      <c r="G3773" s="36"/>
      <c r="H3773" s="36"/>
      <c r="I3773" s="37"/>
      <c r="J3773" s="36"/>
      <c r="K3773" s="36"/>
      <c r="L3773" s="35"/>
      <c r="M3773" s="35"/>
      <c r="N3773" s="35"/>
      <c r="O3773" s="38"/>
      <c r="P3773" s="39"/>
      <c r="Q3773" s="10" t="s">
        <v>1860</v>
      </c>
      <c r="R3773" s="39"/>
      <c r="S3773" s="39"/>
      <c r="T3773" s="10" t="s">
        <v>1860</v>
      </c>
      <c r="U3773" s="10" t="s">
        <v>1860</v>
      </c>
      <c r="V3773" s="39"/>
      <c r="W3773" s="39"/>
      <c r="X3773" s="39"/>
      <c r="Y3773" s="39"/>
      <c r="Z3773" s="39"/>
      <c r="AA3773" s="39"/>
      <c r="AB3773" s="39"/>
      <c r="AC3773" s="35"/>
      <c r="AD3773" s="35"/>
      <c r="AE3773" s="36">
        <f>IFERROR(FLOOR(Table_Books[[#This Row],[Published_Date]],10), 0)</f>
        <v>0</v>
      </c>
      <c r="AF3773" s="35">
        <f>IFERROR(CEILING(VALUE(LEFT(Table_Books[[#This Row],[Published_Date]],FIND("-",Table_Books[[#This Row],[Published_Date]]&amp;"-")-1))/100, 1), 0)</f>
        <v>0</v>
      </c>
      <c r="AG3773" s="35"/>
      <c r="AH3773" s="35"/>
      <c r="AI3773" s="35"/>
      <c r="AJ3773" s="35"/>
      <c r="AK3773" s="35" t="str">
        <f>Table_Books[[#This Row],[Title]]&amp;"_"&amp;Table_Books[[#This Row],[Author]]</f>
        <v>The Underground Railroad_Whitehead, Colson</v>
      </c>
      <c r="AL3773" s="35" t="str">
        <f>Table_Books[[#This Row],[Author]]&amp;"_"&amp;Table_Books[[#This Row],[Title]]</f>
        <v>Whitehead, Colson_The Underground Railroad</v>
      </c>
      <c r="AM3773" s="35" t="str">
        <f>Table_Books[[#This Row],[Title]]&amp;" by "&amp;Table_Books[[#This Row],[Author]]</f>
        <v>The Underground Railroad by Whitehead, Colson</v>
      </c>
      <c r="AN3773" s="35"/>
      <c r="AO3773" s="35"/>
    </row>
    <row r="3774" spans="1:41" x14ac:dyDescent="0.35">
      <c r="A3774" s="7" t="str">
        <f>"B-" &amp; UPPER(TRIM(Table_Books[[#This Row],[Title]])) &amp; "|" &amp; UPPER(TRIM(Table_Books[[#This Row],[Author]]))</f>
        <v>B-ZONE ONE|WHITEHEAD, COLSON</v>
      </c>
      <c r="B3774" s="35" t="str">
        <f>IF(COUNTIFS(Table_Books[Hash_ID],Table_Books[[#This Row],[Hash_ID]])&gt;1,"Y","N")</f>
        <v>N</v>
      </c>
      <c r="C3774" s="35" t="s">
        <v>20151</v>
      </c>
      <c r="D3774" s="48" t="s">
        <v>19831</v>
      </c>
      <c r="E3774" s="35"/>
      <c r="F3774" s="35"/>
      <c r="G3774" s="36"/>
      <c r="H3774" s="36"/>
      <c r="I3774" s="37"/>
      <c r="J3774" s="36"/>
      <c r="K3774" s="36"/>
      <c r="L3774" s="35"/>
      <c r="M3774" s="35"/>
      <c r="N3774" s="35"/>
      <c r="O3774" s="38"/>
      <c r="P3774" s="39"/>
      <c r="Q3774" s="10" t="s">
        <v>1860</v>
      </c>
      <c r="R3774" s="39"/>
      <c r="S3774" s="39"/>
      <c r="T3774" s="10" t="s">
        <v>1860</v>
      </c>
      <c r="U3774" s="10" t="s">
        <v>1860</v>
      </c>
      <c r="V3774" s="39"/>
      <c r="W3774" s="39"/>
      <c r="X3774" s="39"/>
      <c r="Y3774" s="39"/>
      <c r="Z3774" s="39"/>
      <c r="AA3774" s="39"/>
      <c r="AB3774" s="39"/>
      <c r="AC3774" s="35"/>
      <c r="AD3774" s="35"/>
      <c r="AE3774" s="36">
        <f>IFERROR(FLOOR(Table_Books[[#This Row],[Published_Date]],10), 0)</f>
        <v>0</v>
      </c>
      <c r="AF3774" s="35">
        <f>IFERROR(CEILING(VALUE(LEFT(Table_Books[[#This Row],[Published_Date]],FIND("-",Table_Books[[#This Row],[Published_Date]]&amp;"-")-1))/100, 1), 0)</f>
        <v>0</v>
      </c>
      <c r="AG3774" s="35"/>
      <c r="AH3774" s="35"/>
      <c r="AI3774" s="35"/>
      <c r="AJ3774" s="35"/>
      <c r="AK3774" s="35" t="str">
        <f>Table_Books[[#This Row],[Title]]&amp;"_"&amp;Table_Books[[#This Row],[Author]]</f>
        <v>Zone One_Whitehead, Colson</v>
      </c>
      <c r="AL3774" s="35" t="str">
        <f>Table_Books[[#This Row],[Author]]&amp;"_"&amp;Table_Books[[#This Row],[Title]]</f>
        <v>Whitehead, Colson_Zone One</v>
      </c>
      <c r="AM3774" s="35" t="str">
        <f>Table_Books[[#This Row],[Title]]&amp;" by "&amp;Table_Books[[#This Row],[Author]]</f>
        <v>Zone One by Whitehead, Colson</v>
      </c>
      <c r="AN3774" s="35"/>
      <c r="AO3774" s="35"/>
    </row>
    <row r="3775" spans="1:41" x14ac:dyDescent="0.35">
      <c r="A3775" s="7" t="str">
        <f>"B-" &amp; UPPER(TRIM(Table_Books[[#This Row],[Title]])) &amp; "|" &amp; UPPER(TRIM(Table_Books[[#This Row],[Author]]))</f>
        <v>B-LEAVES OF GRASS (SUCCESSIVE EDITIONS)|WHITMAN, WALT</v>
      </c>
      <c r="B3775" s="35" t="str">
        <f>IF(COUNTIFS(Table_Books[Hash_ID],Table_Books[[#This Row],[Hash_ID]])&gt;1,"Y","N")</f>
        <v>N</v>
      </c>
      <c r="C3775" s="35" t="s">
        <v>19572</v>
      </c>
      <c r="D3775" s="35" t="s">
        <v>5809</v>
      </c>
      <c r="E3775" s="35"/>
      <c r="F3775" s="35"/>
      <c r="G3775" s="36"/>
      <c r="H3775" s="36"/>
      <c r="I3775" s="37"/>
      <c r="J3775" s="36"/>
      <c r="K3775" s="36"/>
      <c r="L3775" s="35"/>
      <c r="M3775" s="35"/>
      <c r="N3775" s="35"/>
      <c r="O3775" s="38"/>
      <c r="P3775" s="39"/>
      <c r="Q3775" s="10" t="s">
        <v>1860</v>
      </c>
      <c r="R3775" s="39"/>
      <c r="S3775" s="39"/>
      <c r="T3775" s="10" t="s">
        <v>1860</v>
      </c>
      <c r="U3775" s="10" t="s">
        <v>1860</v>
      </c>
      <c r="V3775" s="39"/>
      <c r="W3775" s="39"/>
      <c r="X3775" s="39"/>
      <c r="Y3775" s="39"/>
      <c r="Z3775" s="39"/>
      <c r="AA3775" s="39"/>
      <c r="AB3775" s="39"/>
      <c r="AC3775" s="35"/>
      <c r="AD3775" s="35"/>
      <c r="AE3775" s="36">
        <f>IFERROR(FLOOR(Table_Books[[#This Row],[Published_Date]],10), 0)</f>
        <v>0</v>
      </c>
      <c r="AF3775" s="35">
        <f>IFERROR(CEILING(VALUE(LEFT(Table_Books[[#This Row],[Published_Date]],FIND("-",Table_Books[[#This Row],[Published_Date]]&amp;"-")-1))/100, 1), 0)</f>
        <v>0</v>
      </c>
      <c r="AG3775" s="35"/>
      <c r="AH3775" s="35" t="s">
        <v>21597</v>
      </c>
      <c r="AI3775" s="35"/>
      <c r="AJ3775" s="35"/>
      <c r="AK3775" s="35" t="str">
        <f>Table_Books[[#This Row],[Title]]&amp;"_"&amp;Table_Books[[#This Row],[Author]]</f>
        <v>Leaves of Grass (Successive Editions)_Whitman, Walt</v>
      </c>
      <c r="AL3775" s="35" t="str">
        <f>Table_Books[[#This Row],[Author]]&amp;"_"&amp;Table_Books[[#This Row],[Title]]</f>
        <v>Whitman, Walt_Leaves of Grass (Successive Editions)</v>
      </c>
      <c r="AM3775" s="35" t="str">
        <f>Table_Books[[#This Row],[Title]]&amp;" by "&amp;Table_Books[[#This Row],[Author]]</f>
        <v>Leaves of Grass (Successive Editions) by Whitman, Walt</v>
      </c>
      <c r="AN3775" s="35"/>
      <c r="AO3775" s="35"/>
    </row>
    <row r="3776" spans="1:41" x14ac:dyDescent="0.35">
      <c r="A3776" s="7" t="str">
        <f>"B-" &amp; UPPER(TRIM(Table_Books[[#This Row],[Title]])) &amp; "|" &amp; UPPER(TRIM(Table_Books[[#This Row],[Author]]))</f>
        <v>B-THE COMPLETE POEMS|WHITMAN, WALT</v>
      </c>
      <c r="B3776" s="28" t="str">
        <f>IF(COUNTIFS(Table_Books[Hash_ID],Table_Books[[#This Row],[Hash_ID]])&gt;1,"Y","N")</f>
        <v>N</v>
      </c>
      <c r="C3776" s="2" t="s">
        <v>5757</v>
      </c>
      <c r="D3776" s="2" t="s">
        <v>5809</v>
      </c>
      <c r="G3776" s="12"/>
      <c r="H3776" s="12"/>
      <c r="I3776" s="8"/>
      <c r="J3776" s="12"/>
      <c r="K3776" s="12"/>
      <c r="O3776" s="33"/>
      <c r="P3776" s="10"/>
      <c r="Q3776" s="10" t="s">
        <v>1860</v>
      </c>
      <c r="R3776" s="10"/>
      <c r="S3776" s="10"/>
      <c r="T3776" s="10" t="s">
        <v>1860</v>
      </c>
      <c r="U3776" s="10" t="s">
        <v>1860</v>
      </c>
      <c r="V3776" s="10"/>
      <c r="W3776" s="10"/>
      <c r="X3776" s="10"/>
      <c r="Y3776" s="10"/>
      <c r="Z3776" s="10"/>
      <c r="AA3776" s="10"/>
      <c r="AB3776" s="10"/>
      <c r="AE3776" s="12">
        <f>IFERROR(FLOOR(Table_Books[[#This Row],[Published_Date]],10), 0)</f>
        <v>0</v>
      </c>
      <c r="AF3776" s="2">
        <f>IFERROR(CEILING(VALUE(LEFT(Table_Books[[#This Row],[Published_Date]],FIND("-",Table_Books[[#This Row],[Published_Date]]&amp;"-")-1))/100, 1), 0)</f>
        <v>0</v>
      </c>
      <c r="AK3776" s="2" t="str">
        <f>Table_Books[[#This Row],[Title]]&amp;"_"&amp;Table_Books[[#This Row],[Author]]</f>
        <v>The Complete Poems_Whitman, Walt</v>
      </c>
      <c r="AL3776" s="2" t="str">
        <f>Table_Books[[#This Row],[Author]]&amp;"_"&amp;Table_Books[[#This Row],[Title]]</f>
        <v>Whitman, Walt_The Complete Poems</v>
      </c>
      <c r="AM3776" s="2" t="str">
        <f>Table_Books[[#This Row],[Title]]&amp;" by "&amp;Table_Books[[#This Row],[Author]]</f>
        <v>The Complete Poems by Whitman, Walt</v>
      </c>
    </row>
    <row r="3777" spans="1:41" x14ac:dyDescent="0.35">
      <c r="A3777" s="7" t="str">
        <f>"B-" &amp; UPPER(TRIM(Table_Books[[#This Row],[Title]])) &amp; "|" &amp; UPPER(TRIM(Table_Books[[#This Row],[Author]]))</f>
        <v>B-DAWN|WIESEL, ELIE</v>
      </c>
      <c r="B3777" s="28" t="str">
        <f>IF(COUNTIFS(Table_Books[Hash_ID],Table_Books[[#This Row],[Hash_ID]])&gt;1,"Y","N")</f>
        <v>N</v>
      </c>
      <c r="C3777" s="24" t="s">
        <v>6960</v>
      </c>
      <c r="D3777" s="24" t="s">
        <v>5642</v>
      </c>
      <c r="G3777" s="12"/>
      <c r="H3777" s="12"/>
      <c r="I3777" s="8"/>
      <c r="J3777" s="12"/>
      <c r="K3777" s="12"/>
      <c r="O3777" s="33"/>
      <c r="P3777" s="10"/>
      <c r="Q3777" s="10" t="s">
        <v>1860</v>
      </c>
      <c r="R3777" s="10"/>
      <c r="S3777" s="10"/>
      <c r="T3777" s="10" t="s">
        <v>1860</v>
      </c>
      <c r="U3777" s="10" t="s">
        <v>1860</v>
      </c>
      <c r="V3777" s="10"/>
      <c r="W3777" s="10"/>
      <c r="X3777" s="10"/>
      <c r="Y3777" s="10"/>
      <c r="Z3777" s="10"/>
      <c r="AA3777" s="10"/>
      <c r="AB3777" s="10"/>
      <c r="AE3777" s="12">
        <f>IFERROR(FLOOR(Table_Books[[#This Row],[Published_Date]],10), 0)</f>
        <v>0</v>
      </c>
      <c r="AF3777" s="2">
        <f>IFERROR(CEILING(VALUE(LEFT(Table_Books[[#This Row],[Published_Date]],FIND("-",Table_Books[[#This Row],[Published_Date]]&amp;"-")-1))/100, 1), 0)</f>
        <v>0</v>
      </c>
      <c r="AK3777" s="24" t="str">
        <f>Table_Books[[#This Row],[Title]]&amp;"_"&amp;Table_Books[[#This Row],[Author]]</f>
        <v>Dawn_Wiesel, Elie</v>
      </c>
      <c r="AL3777" s="24" t="str">
        <f>Table_Books[[#This Row],[Author]]&amp;"_"&amp;Table_Books[[#This Row],[Title]]</f>
        <v>Wiesel, Elie_Dawn</v>
      </c>
      <c r="AM3777" s="24" t="str">
        <f>Table_Books[[#This Row],[Title]]&amp;" by "&amp;Table_Books[[#This Row],[Author]]</f>
        <v>Dawn by Wiesel, Elie</v>
      </c>
    </row>
    <row r="3778" spans="1:41" x14ac:dyDescent="0.35">
      <c r="A3778" s="7" t="str">
        <f>"B-" &amp; UPPER(TRIM(Table_Books[[#This Row],[Title]])) &amp; "|" &amp; UPPER(TRIM(Table_Books[[#This Row],[Author]]))</f>
        <v>B-DAY|WIESEL, ELIE</v>
      </c>
      <c r="B3778" s="28" t="str">
        <f>IF(COUNTIFS(Table_Books[Hash_ID],Table_Books[[#This Row],[Hash_ID]])&gt;1,"Y","N")</f>
        <v>N</v>
      </c>
      <c r="C3778" s="24" t="s">
        <v>14513</v>
      </c>
      <c r="D3778" s="24" t="s">
        <v>5642</v>
      </c>
      <c r="G3778" s="12"/>
      <c r="H3778" s="12"/>
      <c r="I3778" s="8"/>
      <c r="J3778" s="12"/>
      <c r="K3778" s="12"/>
      <c r="O3778" s="33"/>
      <c r="P3778" s="10"/>
      <c r="Q3778" s="10" t="s">
        <v>1860</v>
      </c>
      <c r="R3778" s="10"/>
      <c r="S3778" s="10"/>
      <c r="T3778" s="10" t="s">
        <v>1860</v>
      </c>
      <c r="U3778" s="10" t="s">
        <v>1860</v>
      </c>
      <c r="V3778" s="10"/>
      <c r="W3778" s="10"/>
      <c r="X3778" s="10"/>
      <c r="Y3778" s="10"/>
      <c r="Z3778" s="10"/>
      <c r="AA3778" s="10"/>
      <c r="AB3778" s="10"/>
      <c r="AE3778" s="12">
        <f>IFERROR(FLOOR(Table_Books[[#This Row],[Published_Date]],10), 0)</f>
        <v>0</v>
      </c>
      <c r="AF3778" s="2">
        <f>IFERROR(CEILING(VALUE(LEFT(Table_Books[[#This Row],[Published_Date]],FIND("-",Table_Books[[#This Row],[Published_Date]]&amp;"-")-1))/100, 1), 0)</f>
        <v>0</v>
      </c>
      <c r="AK3778" s="24" t="str">
        <f>Table_Books[[#This Row],[Title]]&amp;"_"&amp;Table_Books[[#This Row],[Author]]</f>
        <v>Day_Wiesel, Elie</v>
      </c>
      <c r="AL3778" s="24" t="str">
        <f>Table_Books[[#This Row],[Author]]&amp;"_"&amp;Table_Books[[#This Row],[Title]]</f>
        <v>Wiesel, Elie_Day</v>
      </c>
      <c r="AM3778" s="24" t="str">
        <f>Table_Books[[#This Row],[Title]]&amp;" by "&amp;Table_Books[[#This Row],[Author]]</f>
        <v>Day by Wiesel, Elie</v>
      </c>
    </row>
    <row r="3779" spans="1:41" x14ac:dyDescent="0.35">
      <c r="A3779" s="7" t="str">
        <f>"B-" &amp; UPPER(TRIM(Table_Books[[#This Row],[Title]])) &amp; "|" &amp; UPPER(TRIM(Table_Books[[#This Row],[Author]]))</f>
        <v>B-NIGHT|WIESEL, ELIE</v>
      </c>
      <c r="B3779" s="28" t="str">
        <f>IF(COUNTIFS(Table_Books[Hash_ID],Table_Books[[#This Row],[Hash_ID]])&gt;1,"Y","N")</f>
        <v>Y</v>
      </c>
      <c r="C3779" s="2" t="s">
        <v>3987</v>
      </c>
      <c r="D3779" s="2" t="s">
        <v>5642</v>
      </c>
      <c r="G3779" s="12"/>
      <c r="H3779" s="12"/>
      <c r="I3779" s="8"/>
      <c r="J3779" s="12"/>
      <c r="K3779" s="12"/>
      <c r="O3779" s="33"/>
      <c r="P3779" s="10"/>
      <c r="Q3779" s="10" t="s">
        <v>1860</v>
      </c>
      <c r="R3779" s="10"/>
      <c r="S3779" s="10"/>
      <c r="T3779" s="10" t="s">
        <v>1860</v>
      </c>
      <c r="U3779" s="10" t="s">
        <v>1860</v>
      </c>
      <c r="V3779" s="10"/>
      <c r="W3779" s="10"/>
      <c r="X3779" s="10"/>
      <c r="Y3779" s="10"/>
      <c r="Z3779" s="10"/>
      <c r="AA3779" s="10"/>
      <c r="AB3779" s="10"/>
      <c r="AE3779" s="12">
        <f>IFERROR(FLOOR(Table_Books[[#This Row],[Published_Date]],10), 0)</f>
        <v>0</v>
      </c>
      <c r="AF3779" s="2">
        <f>IFERROR(CEILING(VALUE(LEFT(Table_Books[[#This Row],[Published_Date]],FIND("-",Table_Books[[#This Row],[Published_Date]]&amp;"-")-1))/100, 1), 0)</f>
        <v>0</v>
      </c>
      <c r="AK3779" s="2" t="str">
        <f>Table_Books[[#This Row],[Title]]&amp;"_"&amp;Table_Books[[#This Row],[Author]]</f>
        <v>Night_Wiesel, Elie</v>
      </c>
      <c r="AL3779" s="2" t="str">
        <f>Table_Books[[#This Row],[Author]]&amp;"_"&amp;Table_Books[[#This Row],[Title]]</f>
        <v>Wiesel, Elie_Night</v>
      </c>
      <c r="AM3779" s="2" t="str">
        <f>Table_Books[[#This Row],[Title]]&amp;" by "&amp;Table_Books[[#This Row],[Author]]</f>
        <v>Night by Wiesel, Elie</v>
      </c>
    </row>
    <row r="3780" spans="1:41" x14ac:dyDescent="0.35">
      <c r="A3780" s="7" t="str">
        <f>"B-" &amp; UPPER(TRIM(Table_Books[[#This Row],[Title]])) &amp; "|" &amp; UPPER(TRIM(Table_Books[[#This Row],[Author]]))</f>
        <v>B-NIGHT|WIESEL, ELIE</v>
      </c>
      <c r="B3780" s="28" t="str">
        <f>IF(COUNTIFS(Table_Books[Hash_ID],Table_Books[[#This Row],[Hash_ID]])&gt;1,"Y","N")</f>
        <v>Y</v>
      </c>
      <c r="C3780" s="24" t="s">
        <v>3987</v>
      </c>
      <c r="D3780" s="24" t="s">
        <v>5642</v>
      </c>
      <c r="G3780" s="12"/>
      <c r="H3780" s="12"/>
      <c r="I3780" s="8"/>
      <c r="J3780" s="12"/>
      <c r="K3780" s="12"/>
      <c r="O3780" s="33"/>
      <c r="P3780" s="10"/>
      <c r="Q3780" s="10" t="s">
        <v>1860</v>
      </c>
      <c r="R3780" s="10"/>
      <c r="S3780" s="10"/>
      <c r="T3780" s="10" t="s">
        <v>1860</v>
      </c>
      <c r="U3780" s="10" t="s">
        <v>1860</v>
      </c>
      <c r="V3780" s="10"/>
      <c r="W3780" s="10"/>
      <c r="X3780" s="10"/>
      <c r="Y3780" s="10"/>
      <c r="Z3780" s="10"/>
      <c r="AA3780" s="10"/>
      <c r="AB3780" s="10"/>
      <c r="AE3780" s="12">
        <f>IFERROR(FLOOR(Table_Books[[#This Row],[Published_Date]],10), 0)</f>
        <v>0</v>
      </c>
      <c r="AF3780" s="2">
        <f>IFERROR(CEILING(VALUE(LEFT(Table_Books[[#This Row],[Published_Date]],FIND("-",Table_Books[[#This Row],[Published_Date]]&amp;"-")-1))/100, 1), 0)</f>
        <v>0</v>
      </c>
      <c r="AK3780" s="24" t="str">
        <f>Table_Books[[#This Row],[Title]]&amp;"_"&amp;Table_Books[[#This Row],[Author]]</f>
        <v>Night_Wiesel, Elie</v>
      </c>
      <c r="AL3780" s="24" t="str">
        <f>Table_Books[[#This Row],[Author]]&amp;"_"&amp;Table_Books[[#This Row],[Title]]</f>
        <v>Wiesel, Elie_Night</v>
      </c>
      <c r="AM3780" s="24" t="str">
        <f>Table_Books[[#This Row],[Title]]&amp;" by "&amp;Table_Books[[#This Row],[Author]]</f>
        <v>Night by Wiesel, Elie</v>
      </c>
    </row>
    <row r="3781" spans="1:41" x14ac:dyDescent="0.35">
      <c r="A3781" s="7" t="str">
        <f>"B-" &amp; UPPER(TRIM(Table_Books[[#This Row],[Title]])) &amp; "|" &amp; UPPER(TRIM(Table_Books[[#This Row],[Author]]))</f>
        <v>B-A HOUSE OF POMEGRANATES|WILDE, OSCAR</v>
      </c>
      <c r="B3781" s="28" t="str">
        <f>IF(COUNTIFS(Table_Books[Hash_ID],Table_Books[[#This Row],[Hash_ID]])&gt;1,"Y","N")</f>
        <v>N</v>
      </c>
      <c r="C3781" s="2" t="s">
        <v>5937</v>
      </c>
      <c r="D3781" s="2" t="s">
        <v>1976</v>
      </c>
      <c r="G3781" s="12"/>
      <c r="H3781" s="12"/>
      <c r="I3781" s="8"/>
      <c r="J3781" s="12"/>
      <c r="K3781" s="12"/>
      <c r="O3781" s="33"/>
      <c r="P3781" s="10"/>
      <c r="Q3781" s="10" t="s">
        <v>1860</v>
      </c>
      <c r="R3781" s="10"/>
      <c r="S3781" s="10"/>
      <c r="T3781" s="10" t="s">
        <v>1860</v>
      </c>
      <c r="U3781" s="10" t="s">
        <v>1860</v>
      </c>
      <c r="V3781" s="10"/>
      <c r="W3781" s="10"/>
      <c r="X3781" s="10"/>
      <c r="Y3781" s="10"/>
      <c r="Z3781" s="10"/>
      <c r="AA3781" s="10"/>
      <c r="AB3781" s="10"/>
      <c r="AE3781" s="12">
        <f>IFERROR(FLOOR(Table_Books[[#This Row],[Published_Date]],10), 0)</f>
        <v>0</v>
      </c>
      <c r="AF3781" s="2">
        <f>IFERROR(CEILING(VALUE(LEFT(Table_Books[[#This Row],[Published_Date]],FIND("-",Table_Books[[#This Row],[Published_Date]]&amp;"-")-1))/100, 1), 0)</f>
        <v>0</v>
      </c>
      <c r="AK3781" s="2" t="str">
        <f>Table_Books[[#This Row],[Title]]&amp;"_"&amp;Table_Books[[#This Row],[Author]]</f>
        <v>A House of Pomegranates_Wilde, Oscar</v>
      </c>
      <c r="AL3781" s="2" t="str">
        <f>Table_Books[[#This Row],[Author]]&amp;"_"&amp;Table_Books[[#This Row],[Title]]</f>
        <v>Wilde, Oscar_A House of Pomegranates</v>
      </c>
      <c r="AM3781" s="2" t="str">
        <f>Table_Books[[#This Row],[Title]]&amp;" by "&amp;Table_Books[[#This Row],[Author]]</f>
        <v>A House of Pomegranates by Wilde, Oscar</v>
      </c>
    </row>
    <row r="3782" spans="1:41" ht="29" x14ac:dyDescent="0.35">
      <c r="A3782" s="7" t="str">
        <f>"B-" &amp; UPPER(TRIM(Table_Books[[#This Row],[Title]])) &amp; "|" &amp; UPPER(TRIM(Table_Books[[#This Row],[Author]]))</f>
        <v>B-AN IDEAL HUSBAND|WILDE, OSCAR</v>
      </c>
      <c r="B3782" s="28" t="str">
        <f>IF(COUNTIFS(Table_Books[Hash_ID],Table_Books[[#This Row],[Hash_ID]])&gt;1,"Y","N")</f>
        <v>N</v>
      </c>
      <c r="C3782" s="2" t="s">
        <v>2648</v>
      </c>
      <c r="D3782" s="2" t="s">
        <v>1976</v>
      </c>
      <c r="G3782" s="12">
        <v>1895</v>
      </c>
      <c r="H3782" s="12"/>
      <c r="I3782" s="8"/>
      <c r="J3782" s="12"/>
      <c r="K3782" s="12"/>
      <c r="L3782" s="2">
        <v>84</v>
      </c>
      <c r="M3782" s="2" t="s">
        <v>2843</v>
      </c>
      <c r="O3782" s="33"/>
      <c r="P3782" s="10"/>
      <c r="Q3782" s="10" t="s">
        <v>1860</v>
      </c>
      <c r="R3782" s="10"/>
      <c r="S3782" s="10"/>
      <c r="T3782" s="10" t="s">
        <v>1860</v>
      </c>
      <c r="U3782" s="10" t="s">
        <v>1860</v>
      </c>
      <c r="V3782" s="10"/>
      <c r="W3782" s="10"/>
      <c r="X3782" s="10"/>
      <c r="Y3782" s="10"/>
      <c r="Z3782" s="10"/>
      <c r="AA3782" s="10"/>
      <c r="AB3782" s="10"/>
      <c r="AE3782" s="12">
        <f>IFERROR(FLOOR(Table_Books[[#This Row],[Published_Date]],10), 0)</f>
        <v>1890</v>
      </c>
      <c r="AF3782" s="2">
        <f>IFERROR(CEILING(VALUE(LEFT(Table_Books[[#This Row],[Published_Date]],FIND("-",Table_Books[[#This Row],[Published_Date]]&amp;"-")-1))/100, 1), 0)</f>
        <v>19</v>
      </c>
      <c r="AK3782" s="2" t="str">
        <f>Table_Books[[#This Row],[Title]]&amp;"_"&amp;Table_Books[[#This Row],[Author]]</f>
        <v>An Ideal Husband_Wilde, Oscar</v>
      </c>
      <c r="AL3782" s="2" t="str">
        <f>Table_Books[[#This Row],[Author]]&amp;"_"&amp;Table_Books[[#This Row],[Title]]</f>
        <v>Wilde, Oscar_An Ideal Husband</v>
      </c>
      <c r="AM3782" s="2" t="str">
        <f>Table_Books[[#This Row],[Title]]&amp;" by "&amp;Table_Books[[#This Row],[Author]]</f>
        <v>An Ideal Husband by Wilde, Oscar</v>
      </c>
    </row>
    <row r="3783" spans="1:41" x14ac:dyDescent="0.35">
      <c r="A3783" s="7" t="str">
        <f>"B-" &amp; UPPER(TRIM(Table_Books[[#This Row],[Title]])) &amp; "|" &amp; UPPER(TRIM(Table_Books[[#This Row],[Author]]))</f>
        <v>B-DE PROFUNDIS|WILDE, OSCAR</v>
      </c>
      <c r="B3783" s="28" t="str">
        <f>IF(COUNTIFS(Table_Books[Hash_ID],Table_Books[[#This Row],[Hash_ID]])&gt;1,"Y","N")</f>
        <v>Y</v>
      </c>
      <c r="C3783" s="2" t="s">
        <v>5782</v>
      </c>
      <c r="D3783" s="2" t="s">
        <v>1976</v>
      </c>
      <c r="G3783" s="12"/>
      <c r="H3783" s="12"/>
      <c r="I3783" s="8"/>
      <c r="J3783" s="12"/>
      <c r="K3783" s="12"/>
      <c r="O3783" s="33"/>
      <c r="P3783" s="10"/>
      <c r="Q3783" s="10" t="s">
        <v>1860</v>
      </c>
      <c r="R3783" s="10"/>
      <c r="S3783" s="10"/>
      <c r="T3783" s="10" t="s">
        <v>1860</v>
      </c>
      <c r="U3783" s="10" t="s">
        <v>1860</v>
      </c>
      <c r="V3783" s="10"/>
      <c r="W3783" s="10"/>
      <c r="X3783" s="10"/>
      <c r="Y3783" s="10"/>
      <c r="Z3783" s="10"/>
      <c r="AA3783" s="10"/>
      <c r="AB3783" s="10"/>
      <c r="AE3783" s="12">
        <f>IFERROR(FLOOR(Table_Books[[#This Row],[Published_Date]],10), 0)</f>
        <v>0</v>
      </c>
      <c r="AF3783" s="2">
        <f>IFERROR(CEILING(VALUE(LEFT(Table_Books[[#This Row],[Published_Date]],FIND("-",Table_Books[[#This Row],[Published_Date]]&amp;"-")-1))/100, 1), 0)</f>
        <v>0</v>
      </c>
      <c r="AK3783" s="2" t="str">
        <f>Table_Books[[#This Row],[Title]]&amp;"_"&amp;Table_Books[[#This Row],[Author]]</f>
        <v>De Profundis_Wilde, Oscar</v>
      </c>
      <c r="AL3783" s="2" t="str">
        <f>Table_Books[[#This Row],[Author]]&amp;"_"&amp;Table_Books[[#This Row],[Title]]</f>
        <v>Wilde, Oscar_De Profundis</v>
      </c>
      <c r="AM3783" s="2" t="str">
        <f>Table_Books[[#This Row],[Title]]&amp;" by "&amp;Table_Books[[#This Row],[Author]]</f>
        <v>De Profundis by Wilde, Oscar</v>
      </c>
    </row>
    <row r="3784" spans="1:41" x14ac:dyDescent="0.35">
      <c r="A3784" s="7" t="str">
        <f>"B-" &amp; UPPER(TRIM(Table_Books[[#This Row],[Title]])) &amp; "|" &amp; UPPER(TRIM(Table_Books[[#This Row],[Author]]))</f>
        <v>B-DE PROFUNDIS|WILDE, OSCAR</v>
      </c>
      <c r="B3784" s="35" t="str">
        <f>IF(COUNTIFS(Table_Books[Hash_ID],Table_Books[[#This Row],[Hash_ID]])&gt;1,"Y","N")</f>
        <v>Y</v>
      </c>
      <c r="C3784" s="35" t="s">
        <v>5782</v>
      </c>
      <c r="D3784" s="35" t="s">
        <v>1976</v>
      </c>
      <c r="E3784" s="35"/>
      <c r="F3784" s="35"/>
      <c r="G3784" s="36"/>
      <c r="H3784" s="36"/>
      <c r="I3784" s="37"/>
      <c r="J3784" s="36"/>
      <c r="K3784" s="36"/>
      <c r="L3784" s="35"/>
      <c r="M3784" s="35"/>
      <c r="N3784" s="35"/>
      <c r="O3784" s="38"/>
      <c r="P3784" s="39"/>
      <c r="Q3784" s="10" t="s">
        <v>1860</v>
      </c>
      <c r="R3784" s="39"/>
      <c r="S3784" s="39"/>
      <c r="T3784" s="10" t="s">
        <v>1860</v>
      </c>
      <c r="U3784" s="10" t="s">
        <v>1860</v>
      </c>
      <c r="V3784" s="39"/>
      <c r="W3784" s="39"/>
      <c r="X3784" s="39"/>
      <c r="Y3784" s="39"/>
      <c r="Z3784" s="39"/>
      <c r="AA3784" s="39"/>
      <c r="AB3784" s="39"/>
      <c r="AC3784" s="35"/>
      <c r="AD3784" s="35"/>
      <c r="AE3784" s="36">
        <f>IFERROR(FLOOR(Table_Books[[#This Row],[Published_Date]],10), 0)</f>
        <v>0</v>
      </c>
      <c r="AF3784" s="35">
        <f>IFERROR(CEILING(VALUE(LEFT(Table_Books[[#This Row],[Published_Date]],FIND("-",Table_Books[[#This Row],[Published_Date]]&amp;"-")-1))/100, 1), 0)</f>
        <v>0</v>
      </c>
      <c r="AG3784" s="35"/>
      <c r="AH3784" s="35" t="s">
        <v>21597</v>
      </c>
      <c r="AI3784" s="35"/>
      <c r="AJ3784" s="35"/>
      <c r="AK3784" s="35" t="str">
        <f>Table_Books[[#This Row],[Title]]&amp;"_"&amp;Table_Books[[#This Row],[Author]]</f>
        <v>De Profundis_Wilde, Oscar</v>
      </c>
      <c r="AL3784" s="35" t="str">
        <f>Table_Books[[#This Row],[Author]]&amp;"_"&amp;Table_Books[[#This Row],[Title]]</f>
        <v>Wilde, Oscar_De Profundis</v>
      </c>
      <c r="AM3784" s="35" t="str">
        <f>Table_Books[[#This Row],[Title]]&amp;" by "&amp;Table_Books[[#This Row],[Author]]</f>
        <v>De Profundis by Wilde, Oscar</v>
      </c>
      <c r="AN3784" s="35"/>
      <c r="AO3784" s="35"/>
    </row>
    <row r="3785" spans="1:41" ht="29" x14ac:dyDescent="0.35">
      <c r="A3785" s="7" t="str">
        <f>"B-" &amp; UPPER(TRIM(Table_Books[[#This Row],[Title]])) &amp; "|" &amp; UPPER(TRIM(Table_Books[[#This Row],[Author]]))</f>
        <v>B-LADY WINDERMERE'S FAN|WILDE, OSCAR</v>
      </c>
      <c r="B3785" s="28" t="str">
        <f>IF(COUNTIFS(Table_Books[Hash_ID],Table_Books[[#This Row],[Hash_ID]])&gt;1,"Y","N")</f>
        <v>N</v>
      </c>
      <c r="C3785" s="2" t="s">
        <v>2647</v>
      </c>
      <c r="D3785" s="2" t="s">
        <v>1976</v>
      </c>
      <c r="G3785" s="12">
        <v>1892</v>
      </c>
      <c r="H3785" s="12"/>
      <c r="I3785" s="8"/>
      <c r="J3785" s="12"/>
      <c r="K3785" s="12"/>
      <c r="L3785" s="2">
        <v>72</v>
      </c>
      <c r="M3785" s="2" t="s">
        <v>2842</v>
      </c>
      <c r="O3785" s="33"/>
      <c r="P3785" s="10"/>
      <c r="Q3785" s="10" t="s">
        <v>1860</v>
      </c>
      <c r="R3785" s="10"/>
      <c r="S3785" s="10"/>
      <c r="T3785" s="10" t="s">
        <v>1860</v>
      </c>
      <c r="U3785" s="10" t="s">
        <v>1860</v>
      </c>
      <c r="V3785" s="10"/>
      <c r="W3785" s="10"/>
      <c r="X3785" s="10"/>
      <c r="Y3785" s="10"/>
      <c r="Z3785" s="10"/>
      <c r="AA3785" s="10"/>
      <c r="AB3785" s="10"/>
      <c r="AE3785" s="12">
        <f>IFERROR(FLOOR(Table_Books[[#This Row],[Published_Date]],10), 0)</f>
        <v>1890</v>
      </c>
      <c r="AF3785" s="2">
        <f>IFERROR(CEILING(VALUE(LEFT(Table_Books[[#This Row],[Published_Date]],FIND("-",Table_Books[[#This Row],[Published_Date]]&amp;"-")-1))/100, 1), 0)</f>
        <v>19</v>
      </c>
      <c r="AK3785" s="2" t="str">
        <f>Table_Books[[#This Row],[Title]]&amp;"_"&amp;Table_Books[[#This Row],[Author]]</f>
        <v>Lady Windermere's Fan_Wilde, Oscar</v>
      </c>
      <c r="AL3785" s="2" t="str">
        <f>Table_Books[[#This Row],[Author]]&amp;"_"&amp;Table_Books[[#This Row],[Title]]</f>
        <v>Wilde, Oscar_Lady Windermere's Fan</v>
      </c>
      <c r="AM3785" s="2" t="str">
        <f>Table_Books[[#This Row],[Title]]&amp;" by "&amp;Table_Books[[#This Row],[Author]]</f>
        <v>Lady Windermere's Fan by Wilde, Oscar</v>
      </c>
    </row>
    <row r="3786" spans="1:41" x14ac:dyDescent="0.35">
      <c r="A3786" s="7" t="str">
        <f>"B-" &amp; UPPER(TRIM(Table_Books[[#This Row],[Title]])) &amp; "|" &amp; UPPER(TRIM(Table_Books[[#This Row],[Author]]))</f>
        <v>B-SALOME|WILDE, OSCAR</v>
      </c>
      <c r="B3786" s="35" t="str">
        <f>IF(COUNTIFS(Table_Books[Hash_ID],Table_Books[[#This Row],[Hash_ID]])&gt;1,"Y","N")</f>
        <v>N</v>
      </c>
      <c r="C3786" s="35" t="s">
        <v>4830</v>
      </c>
      <c r="D3786" s="35" t="s">
        <v>1976</v>
      </c>
      <c r="E3786" s="35"/>
      <c r="F3786" s="35"/>
      <c r="G3786" s="36"/>
      <c r="H3786" s="36"/>
      <c r="I3786" s="37"/>
      <c r="J3786" s="36"/>
      <c r="K3786" s="36"/>
      <c r="L3786" s="35"/>
      <c r="M3786" s="35"/>
      <c r="N3786" s="35"/>
      <c r="O3786" s="38"/>
      <c r="P3786" s="39"/>
      <c r="Q3786" s="10" t="s">
        <v>1860</v>
      </c>
      <c r="R3786" s="39"/>
      <c r="S3786" s="39"/>
      <c r="T3786" s="10" t="s">
        <v>1860</v>
      </c>
      <c r="U3786" s="10" t="s">
        <v>1860</v>
      </c>
      <c r="V3786" s="39"/>
      <c r="W3786" s="39"/>
      <c r="X3786" s="39"/>
      <c r="Y3786" s="39"/>
      <c r="Z3786" s="39"/>
      <c r="AA3786" s="39"/>
      <c r="AB3786" s="39"/>
      <c r="AC3786" s="35"/>
      <c r="AD3786" s="35"/>
      <c r="AE3786" s="36">
        <f>IFERROR(FLOOR(Table_Books[[#This Row],[Published_Date]],10), 0)</f>
        <v>0</v>
      </c>
      <c r="AF3786" s="35">
        <f>IFERROR(CEILING(VALUE(LEFT(Table_Books[[#This Row],[Published_Date]],FIND("-",Table_Books[[#This Row],[Published_Date]]&amp;"-")-1))/100, 1), 0)</f>
        <v>0</v>
      </c>
      <c r="AG3786" s="35"/>
      <c r="AH3786" s="35" t="s">
        <v>21597</v>
      </c>
      <c r="AI3786" s="35"/>
      <c r="AJ3786" s="35"/>
      <c r="AK3786" s="35" t="str">
        <f>Table_Books[[#This Row],[Title]]&amp;"_"&amp;Table_Books[[#This Row],[Author]]</f>
        <v>Salome_Wilde, Oscar</v>
      </c>
      <c r="AL3786" s="35" t="str">
        <f>Table_Books[[#This Row],[Author]]&amp;"_"&amp;Table_Books[[#This Row],[Title]]</f>
        <v>Wilde, Oscar_Salome</v>
      </c>
      <c r="AM3786" s="35" t="str">
        <f>Table_Books[[#This Row],[Title]]&amp;" by "&amp;Table_Books[[#This Row],[Author]]</f>
        <v>Salome by Wilde, Oscar</v>
      </c>
      <c r="AN3786" s="35"/>
      <c r="AO3786" s="35"/>
    </row>
    <row r="3787" spans="1:41" ht="43.5" x14ac:dyDescent="0.35">
      <c r="A3787" s="7" t="str">
        <f>"B-" &amp; UPPER(TRIM(Table_Books[[#This Row],[Title]])) &amp; "|" &amp; UPPER(TRIM(Table_Books[[#This Row],[Author]]))</f>
        <v>B-SALOMÉ|WILDE, OSCAR</v>
      </c>
      <c r="B3787" s="28" t="str">
        <f>IF(COUNTIFS(Table_Books[Hash_ID],Table_Books[[#This Row],[Hash_ID]])&gt;1,"Y","N")</f>
        <v>N</v>
      </c>
      <c r="C3787" s="2" t="s">
        <v>2646</v>
      </c>
      <c r="D3787" s="2" t="s">
        <v>1976</v>
      </c>
      <c r="G3787" s="12">
        <v>1891</v>
      </c>
      <c r="H3787" s="12"/>
      <c r="I3787" s="8"/>
      <c r="J3787" s="12"/>
      <c r="K3787" s="12"/>
      <c r="L3787" s="2">
        <v>64</v>
      </c>
      <c r="M3787" s="2" t="s">
        <v>2841</v>
      </c>
      <c r="O3787" s="33"/>
      <c r="P3787" s="10"/>
      <c r="Q3787" s="10" t="s">
        <v>1860</v>
      </c>
      <c r="R3787" s="10"/>
      <c r="S3787" s="10"/>
      <c r="T3787" s="10" t="s">
        <v>1860</v>
      </c>
      <c r="U3787" s="10" t="s">
        <v>1860</v>
      </c>
      <c r="V3787" s="10"/>
      <c r="W3787" s="10"/>
      <c r="X3787" s="10"/>
      <c r="Y3787" s="10"/>
      <c r="Z3787" s="10"/>
      <c r="AA3787" s="10"/>
      <c r="AB3787" s="10"/>
      <c r="AE3787" s="12">
        <f>IFERROR(FLOOR(Table_Books[[#This Row],[Published_Date]],10), 0)</f>
        <v>1890</v>
      </c>
      <c r="AF3787" s="2">
        <f>IFERROR(CEILING(VALUE(LEFT(Table_Books[[#This Row],[Published_Date]],FIND("-",Table_Books[[#This Row],[Published_Date]]&amp;"-")-1))/100, 1), 0)</f>
        <v>19</v>
      </c>
      <c r="AK3787" s="2" t="str">
        <f>Table_Books[[#This Row],[Title]]&amp;"_"&amp;Table_Books[[#This Row],[Author]]</f>
        <v>Salomé_Wilde, Oscar</v>
      </c>
      <c r="AL3787" s="2" t="str">
        <f>Table_Books[[#This Row],[Author]]&amp;"_"&amp;Table_Books[[#This Row],[Title]]</f>
        <v>Wilde, Oscar_Salomé</v>
      </c>
      <c r="AM3787" s="2" t="str">
        <f>Table_Books[[#This Row],[Title]]&amp;" by "&amp;Table_Books[[#This Row],[Author]]</f>
        <v>Salomé by Wilde, Oscar</v>
      </c>
    </row>
    <row r="3788" spans="1:41" x14ac:dyDescent="0.35">
      <c r="A3788" s="7" t="str">
        <f>"B-" &amp; UPPER(TRIM(Table_Books[[#This Row],[Title]])) &amp; "|" &amp; UPPER(TRIM(Table_Books[[#This Row],[Author]]))</f>
        <v>B-THE COMPLETE FAIRY TALES|WILDE, OSCAR</v>
      </c>
      <c r="B3788" s="28" t="str">
        <f>IF(COUNTIFS(Table_Books[Hash_ID],Table_Books[[#This Row],[Hash_ID]])&gt;1,"Y","N")</f>
        <v>N</v>
      </c>
      <c r="C3788" s="24" t="s">
        <v>14706</v>
      </c>
      <c r="D3788" s="24" t="s">
        <v>1976</v>
      </c>
      <c r="G3788" s="12"/>
      <c r="H3788" s="12"/>
      <c r="I3788" s="8"/>
      <c r="J3788" s="12"/>
      <c r="K3788" s="12"/>
      <c r="O3788" s="33"/>
      <c r="P3788" s="10"/>
      <c r="Q3788" s="10" t="s">
        <v>1860</v>
      </c>
      <c r="R3788" s="10"/>
      <c r="S3788" s="10"/>
      <c r="T3788" s="10" t="s">
        <v>1860</v>
      </c>
      <c r="U3788" s="10" t="s">
        <v>1860</v>
      </c>
      <c r="V3788" s="10"/>
      <c r="W3788" s="10"/>
      <c r="X3788" s="10"/>
      <c r="Y3788" s="10"/>
      <c r="Z3788" s="10"/>
      <c r="AA3788" s="10"/>
      <c r="AB3788" s="10"/>
      <c r="AE3788" s="12">
        <f>IFERROR(FLOOR(Table_Books[[#This Row],[Published_Date]],10), 0)</f>
        <v>0</v>
      </c>
      <c r="AF3788" s="2">
        <f>IFERROR(CEILING(VALUE(LEFT(Table_Books[[#This Row],[Published_Date]],FIND("-",Table_Books[[#This Row],[Published_Date]]&amp;"-")-1))/100, 1), 0)</f>
        <v>0</v>
      </c>
      <c r="AK3788" s="24" t="str">
        <f>Table_Books[[#This Row],[Title]]&amp;"_"&amp;Table_Books[[#This Row],[Author]]</f>
        <v>The Complete Fairy Tales_Wilde, Oscar</v>
      </c>
      <c r="AL3788" s="24" t="str">
        <f>Table_Books[[#This Row],[Author]]&amp;"_"&amp;Table_Books[[#This Row],[Title]]</f>
        <v>Wilde, Oscar_The Complete Fairy Tales</v>
      </c>
      <c r="AM3788" s="24" t="str">
        <f>Table_Books[[#This Row],[Title]]&amp;" by "&amp;Table_Books[[#This Row],[Author]]</f>
        <v>The Complete Fairy Tales by Wilde, Oscar</v>
      </c>
    </row>
    <row r="3789" spans="1:41" ht="43.5" x14ac:dyDescent="0.35">
      <c r="A3789" s="7" t="str">
        <f>"B-" &amp; UPPER(TRIM(Table_Books[[#This Row],[Title]])) &amp; "|" &amp; UPPER(TRIM(Table_Books[[#This Row],[Author]]))</f>
        <v>B-THE HAPPY PRINCE AND OTHER TALES|WILDE, OSCAR</v>
      </c>
      <c r="B3789" s="28" t="str">
        <f>IF(COUNTIFS(Table_Books[Hash_ID],Table_Books[[#This Row],[Hash_ID]])&gt;1,"Y","N")</f>
        <v>N</v>
      </c>
      <c r="C3789" s="2" t="s">
        <v>2649</v>
      </c>
      <c r="D3789" s="2" t="s">
        <v>1976</v>
      </c>
      <c r="G3789" s="12">
        <v>1888</v>
      </c>
      <c r="H3789" s="12"/>
      <c r="I3789" s="8"/>
      <c r="J3789" s="12"/>
      <c r="K3789" s="12"/>
      <c r="L3789" s="2">
        <v>110</v>
      </c>
      <c r="M3789" s="2" t="s">
        <v>2844</v>
      </c>
      <c r="O3789" s="33"/>
      <c r="P3789" s="10"/>
      <c r="Q3789" s="10" t="s">
        <v>1860</v>
      </c>
      <c r="R3789" s="10"/>
      <c r="S3789" s="10"/>
      <c r="T3789" s="10" t="s">
        <v>1860</v>
      </c>
      <c r="U3789" s="10" t="s">
        <v>1860</v>
      </c>
      <c r="V3789" s="10"/>
      <c r="W3789" s="10"/>
      <c r="X3789" s="10"/>
      <c r="Y3789" s="10"/>
      <c r="Z3789" s="10"/>
      <c r="AA3789" s="10"/>
      <c r="AB3789" s="10"/>
      <c r="AE3789" s="12">
        <f>IFERROR(FLOOR(Table_Books[[#This Row],[Published_Date]],10), 0)</f>
        <v>1880</v>
      </c>
      <c r="AF3789" s="2">
        <f>IFERROR(CEILING(VALUE(LEFT(Table_Books[[#This Row],[Published_Date]],FIND("-",Table_Books[[#This Row],[Published_Date]]&amp;"-")-1))/100, 1), 0)</f>
        <v>19</v>
      </c>
      <c r="AK3789" s="2" t="str">
        <f>Table_Books[[#This Row],[Title]]&amp;"_"&amp;Table_Books[[#This Row],[Author]]</f>
        <v>The Happy Prince and Other Tales_Wilde, Oscar</v>
      </c>
      <c r="AL3789" s="2" t="str">
        <f>Table_Books[[#This Row],[Author]]&amp;"_"&amp;Table_Books[[#This Row],[Title]]</f>
        <v>Wilde, Oscar_The Happy Prince and Other Tales</v>
      </c>
      <c r="AM3789" s="2" t="str">
        <f>Table_Books[[#This Row],[Title]]&amp;" by "&amp;Table_Books[[#This Row],[Author]]</f>
        <v>The Happy Prince and Other Tales by Wilde, Oscar</v>
      </c>
    </row>
    <row r="3790" spans="1:41" ht="43.5" x14ac:dyDescent="0.35">
      <c r="A3790" s="7" t="str">
        <f>"B-" &amp; UPPER(TRIM(Table_Books[[#This Row],[Title]])) &amp; "|" &amp; UPPER(TRIM(Table_Books[[#This Row],[Author]]))</f>
        <v>B-THE IMPORTANCE OF BEING EARNEST|WILDE, OSCAR</v>
      </c>
      <c r="B3790" s="28" t="str">
        <f>IF(COUNTIFS(Table_Books[Hash_ID],Table_Books[[#This Row],[Hash_ID]])&gt;1,"Y","N")</f>
        <v>Y</v>
      </c>
      <c r="C3790" s="2" t="s">
        <v>2645</v>
      </c>
      <c r="D3790" s="2" t="s">
        <v>1976</v>
      </c>
      <c r="G3790" s="12">
        <v>1895</v>
      </c>
      <c r="H3790" s="12"/>
      <c r="I3790" s="8"/>
      <c r="J3790" s="12"/>
      <c r="K3790" s="12"/>
      <c r="L3790" s="2">
        <v>76</v>
      </c>
      <c r="M3790" s="2" t="s">
        <v>2840</v>
      </c>
      <c r="O3790" s="33"/>
      <c r="P3790" s="10"/>
      <c r="Q3790" s="10" t="s">
        <v>1860</v>
      </c>
      <c r="R3790" s="10"/>
      <c r="S3790" s="10"/>
      <c r="T3790" s="10" t="s">
        <v>1860</v>
      </c>
      <c r="U3790" s="10" t="s">
        <v>1860</v>
      </c>
      <c r="V3790" s="10"/>
      <c r="W3790" s="10"/>
      <c r="X3790" s="10"/>
      <c r="Y3790" s="10"/>
      <c r="Z3790" s="10"/>
      <c r="AA3790" s="10"/>
      <c r="AB3790" s="10"/>
      <c r="AE3790" s="12">
        <f>IFERROR(FLOOR(Table_Books[[#This Row],[Published_Date]],10), 0)</f>
        <v>1890</v>
      </c>
      <c r="AF3790" s="2">
        <f>IFERROR(CEILING(VALUE(LEFT(Table_Books[[#This Row],[Published_Date]],FIND("-",Table_Books[[#This Row],[Published_Date]]&amp;"-")-1))/100, 1), 0)</f>
        <v>19</v>
      </c>
      <c r="AK3790" s="2" t="str">
        <f>Table_Books[[#This Row],[Title]]&amp;"_"&amp;Table_Books[[#This Row],[Author]]</f>
        <v>The Importance of Being Earnest_Wilde, Oscar</v>
      </c>
      <c r="AL3790" s="2" t="str">
        <f>Table_Books[[#This Row],[Author]]&amp;"_"&amp;Table_Books[[#This Row],[Title]]</f>
        <v>Wilde, Oscar_The Importance of Being Earnest</v>
      </c>
      <c r="AM3790" s="2" t="str">
        <f>Table_Books[[#This Row],[Title]]&amp;" by "&amp;Table_Books[[#This Row],[Author]]</f>
        <v>The Importance of Being Earnest by Wilde, Oscar</v>
      </c>
    </row>
    <row r="3791" spans="1:41" x14ac:dyDescent="0.35">
      <c r="A3791" s="7" t="str">
        <f>"B-" &amp; UPPER(TRIM(Table_Books[[#This Row],[Title]])) &amp; "|" &amp; UPPER(TRIM(Table_Books[[#This Row],[Author]]))</f>
        <v>B-THE IMPORTANCE OF BEING EARNEST|WILDE, OSCAR</v>
      </c>
      <c r="B3791" s="35" t="str">
        <f>IF(COUNTIFS(Table_Books[Hash_ID],Table_Books[[#This Row],[Hash_ID]])&gt;1,"Y","N")</f>
        <v>Y</v>
      </c>
      <c r="C3791" s="35" t="s">
        <v>2645</v>
      </c>
      <c r="D3791" s="35" t="s">
        <v>1976</v>
      </c>
      <c r="E3791" s="35"/>
      <c r="F3791" s="35"/>
      <c r="G3791" s="36"/>
      <c r="H3791" s="36"/>
      <c r="I3791" s="37"/>
      <c r="J3791" s="36"/>
      <c r="K3791" s="36"/>
      <c r="L3791" s="35"/>
      <c r="M3791" s="35"/>
      <c r="N3791" s="35"/>
      <c r="O3791" s="38"/>
      <c r="P3791" s="39"/>
      <c r="Q3791" s="10" t="s">
        <v>1860</v>
      </c>
      <c r="R3791" s="39"/>
      <c r="S3791" s="39"/>
      <c r="T3791" s="10" t="s">
        <v>1860</v>
      </c>
      <c r="U3791" s="10" t="s">
        <v>1860</v>
      </c>
      <c r="V3791" s="39"/>
      <c r="W3791" s="39"/>
      <c r="X3791" s="39"/>
      <c r="Y3791" s="39"/>
      <c r="Z3791" s="39"/>
      <c r="AA3791" s="39"/>
      <c r="AB3791" s="39"/>
      <c r="AC3791" s="35"/>
      <c r="AD3791" s="35"/>
      <c r="AE3791" s="36">
        <f>IFERROR(FLOOR(Table_Books[[#This Row],[Published_Date]],10), 0)</f>
        <v>0</v>
      </c>
      <c r="AF3791" s="35">
        <f>IFERROR(CEILING(VALUE(LEFT(Table_Books[[#This Row],[Published_Date]],FIND("-",Table_Books[[#This Row],[Published_Date]]&amp;"-")-1))/100, 1), 0)</f>
        <v>0</v>
      </c>
      <c r="AG3791" s="35"/>
      <c r="AH3791" s="35" t="s">
        <v>21597</v>
      </c>
      <c r="AI3791" s="35"/>
      <c r="AJ3791" s="35"/>
      <c r="AK3791" s="35" t="str">
        <f>Table_Books[[#This Row],[Title]]&amp;"_"&amp;Table_Books[[#This Row],[Author]]</f>
        <v>The Importance of Being Earnest_Wilde, Oscar</v>
      </c>
      <c r="AL3791" s="35" t="str">
        <f>Table_Books[[#This Row],[Author]]&amp;"_"&amp;Table_Books[[#This Row],[Title]]</f>
        <v>Wilde, Oscar_The Importance of Being Earnest</v>
      </c>
      <c r="AM3791" s="35" t="str">
        <f>Table_Books[[#This Row],[Title]]&amp;" by "&amp;Table_Books[[#This Row],[Author]]</f>
        <v>The Importance of Being Earnest by Wilde, Oscar</v>
      </c>
      <c r="AN3791" s="35"/>
      <c r="AO3791" s="35"/>
    </row>
    <row r="3792" spans="1:41" ht="29" x14ac:dyDescent="0.35">
      <c r="A3792" s="7" t="str">
        <f>"B-" &amp; UPPER(TRIM(Table_Books[[#This Row],[Title]])) &amp; "|" &amp; UPPER(TRIM(Table_Books[[#This Row],[Author]]))</f>
        <v>B-THE PICTURE OF DORIAN GRAY|WILDE, OSCAR</v>
      </c>
      <c r="B3792" s="28" t="str">
        <f>IF(COUNTIFS(Table_Books[Hash_ID],Table_Books[[#This Row],[Hash_ID]])&gt;1,"Y","N")</f>
        <v>Y</v>
      </c>
      <c r="C3792" s="2" t="s">
        <v>1937</v>
      </c>
      <c r="D3792" s="2" t="s">
        <v>1976</v>
      </c>
      <c r="G3792" s="12">
        <v>1890</v>
      </c>
      <c r="H3792" s="12"/>
      <c r="I3792" s="8"/>
      <c r="J3792" s="12"/>
      <c r="K3792" s="12"/>
      <c r="L3792" s="2">
        <v>272</v>
      </c>
      <c r="M3792" s="2" t="s">
        <v>2059</v>
      </c>
      <c r="O3792" s="33"/>
      <c r="P3792" s="10"/>
      <c r="Q3792" s="10" t="s">
        <v>1860</v>
      </c>
      <c r="R3792" s="10"/>
      <c r="S3792" s="10"/>
      <c r="T3792" s="10" t="s">
        <v>1860</v>
      </c>
      <c r="U3792" s="10" t="s">
        <v>1860</v>
      </c>
      <c r="V3792" s="10"/>
      <c r="W3792" s="10"/>
      <c r="X3792" s="10"/>
      <c r="Y3792" s="10"/>
      <c r="Z3792" s="10"/>
      <c r="AA3792" s="10"/>
      <c r="AB3792" s="10"/>
      <c r="AC3792" s="2" t="s">
        <v>1824</v>
      </c>
      <c r="AE3792" s="12">
        <f>IFERROR(FLOOR(Table_Books[[#This Row],[Published_Date]],10), 0)</f>
        <v>1890</v>
      </c>
      <c r="AF3792" s="2">
        <f>IFERROR(CEILING(VALUE(LEFT(Table_Books[[#This Row],[Published_Date]],FIND("-",Table_Books[[#This Row],[Published_Date]]&amp;"-")-1))/100, 1), 0)</f>
        <v>19</v>
      </c>
      <c r="AK3792" s="2" t="str">
        <f>Table_Books[[#This Row],[Title]]&amp;"_"&amp;Table_Books[[#This Row],[Author]]</f>
        <v>The Picture of Dorian Gray_Wilde, Oscar</v>
      </c>
      <c r="AL3792" s="2" t="str">
        <f>Table_Books[[#This Row],[Author]]&amp;"_"&amp;Table_Books[[#This Row],[Title]]</f>
        <v>Wilde, Oscar_The Picture of Dorian Gray</v>
      </c>
      <c r="AM3792" s="2" t="str">
        <f>Table_Books[[#This Row],[Title]]&amp;" by "&amp;Table_Books[[#This Row],[Author]]</f>
        <v>The Picture of Dorian Gray by Wilde, Oscar</v>
      </c>
    </row>
    <row r="3793" spans="1:41" x14ac:dyDescent="0.35">
      <c r="A3793" s="7" t="str">
        <f>"B-" &amp; UPPER(TRIM(Table_Books[[#This Row],[Title]])) &amp; "|" &amp; UPPER(TRIM(Table_Books[[#This Row],[Author]]))</f>
        <v>B-THE PICTURE OF DORIAN GRAY|WILDE, OSCAR</v>
      </c>
      <c r="B3793" s="35" t="str">
        <f>IF(COUNTIFS(Table_Books[Hash_ID],Table_Books[[#This Row],[Hash_ID]])&gt;1,"Y","N")</f>
        <v>Y</v>
      </c>
      <c r="C3793" s="35" t="s">
        <v>1937</v>
      </c>
      <c r="D3793" s="35" t="s">
        <v>1976</v>
      </c>
      <c r="E3793" s="35"/>
      <c r="F3793" s="35"/>
      <c r="G3793" s="36"/>
      <c r="H3793" s="36"/>
      <c r="I3793" s="37"/>
      <c r="J3793" s="36"/>
      <c r="K3793" s="36"/>
      <c r="L3793" s="35"/>
      <c r="M3793" s="35"/>
      <c r="N3793" s="35"/>
      <c r="O3793" s="38"/>
      <c r="P3793" s="39"/>
      <c r="Q3793" s="10" t="s">
        <v>1860</v>
      </c>
      <c r="R3793" s="39"/>
      <c r="S3793" s="39"/>
      <c r="T3793" s="10" t="s">
        <v>1860</v>
      </c>
      <c r="U3793" s="10" t="s">
        <v>1860</v>
      </c>
      <c r="V3793" s="39"/>
      <c r="W3793" s="39"/>
      <c r="X3793" s="39"/>
      <c r="Y3793" s="39"/>
      <c r="Z3793" s="39"/>
      <c r="AA3793" s="39"/>
      <c r="AB3793" s="39"/>
      <c r="AC3793" s="35"/>
      <c r="AD3793" s="35"/>
      <c r="AE3793" s="36">
        <f>IFERROR(FLOOR(Table_Books[[#This Row],[Published_Date]],10), 0)</f>
        <v>0</v>
      </c>
      <c r="AF3793" s="35">
        <f>IFERROR(CEILING(VALUE(LEFT(Table_Books[[#This Row],[Published_Date]],FIND("-",Table_Books[[#This Row],[Published_Date]]&amp;"-")-1))/100, 1), 0)</f>
        <v>0</v>
      </c>
      <c r="AG3793" s="35"/>
      <c r="AH3793" s="35" t="s">
        <v>21597</v>
      </c>
      <c r="AI3793" s="35"/>
      <c r="AJ3793" s="35"/>
      <c r="AK3793" s="35" t="str">
        <f>Table_Books[[#This Row],[Title]]&amp;"_"&amp;Table_Books[[#This Row],[Author]]</f>
        <v>The Picture of Dorian Gray_Wilde, Oscar</v>
      </c>
      <c r="AL3793" s="35" t="str">
        <f>Table_Books[[#This Row],[Author]]&amp;"_"&amp;Table_Books[[#This Row],[Title]]</f>
        <v>Wilde, Oscar_The Picture of Dorian Gray</v>
      </c>
      <c r="AM3793" s="35" t="str">
        <f>Table_Books[[#This Row],[Title]]&amp;" by "&amp;Table_Books[[#This Row],[Author]]</f>
        <v>The Picture of Dorian Gray by Wilde, Oscar</v>
      </c>
      <c r="AN3793" s="35"/>
      <c r="AO3793" s="35"/>
    </row>
    <row r="3794" spans="1:41" x14ac:dyDescent="0.35">
      <c r="A3794" s="7" t="str">
        <f>"B-" &amp; UPPER(TRIM(Table_Books[[#This Row],[Title]])) &amp; "|" &amp; UPPER(TRIM(Table_Books[[#This Row],[Author]]))</f>
        <v>B-CASTE: THE ORIGINS OF OUR DISCONTENTS|WILKERSON, ISABEL</v>
      </c>
      <c r="B3794" s="35" t="str">
        <f>IF(COUNTIFS(Table_Books[Hash_ID],Table_Books[[#This Row],[Hash_ID]])&gt;1,"Y","N")</f>
        <v>N</v>
      </c>
      <c r="C3794" s="35" t="s">
        <v>19939</v>
      </c>
      <c r="D3794" s="48" t="s">
        <v>19940</v>
      </c>
      <c r="E3794" s="35"/>
      <c r="F3794" s="35"/>
      <c r="G3794" s="36"/>
      <c r="H3794" s="36"/>
      <c r="I3794" s="37"/>
      <c r="J3794" s="36"/>
      <c r="K3794" s="36"/>
      <c r="L3794" s="35"/>
      <c r="M3794" s="35"/>
      <c r="N3794" s="35"/>
      <c r="O3794" s="38"/>
      <c r="P3794" s="39"/>
      <c r="Q3794" s="10" t="s">
        <v>1860</v>
      </c>
      <c r="R3794" s="39"/>
      <c r="S3794" s="39"/>
      <c r="T3794" s="10" t="s">
        <v>1860</v>
      </c>
      <c r="U3794" s="10" t="s">
        <v>1860</v>
      </c>
      <c r="V3794" s="39"/>
      <c r="W3794" s="39"/>
      <c r="X3794" s="39"/>
      <c r="Y3794" s="39"/>
      <c r="Z3794" s="39"/>
      <c r="AA3794" s="39"/>
      <c r="AB3794" s="39"/>
      <c r="AC3794" s="35"/>
      <c r="AD3794" s="35"/>
      <c r="AE3794" s="36">
        <f>IFERROR(FLOOR(Table_Books[[#This Row],[Published_Date]],10), 0)</f>
        <v>0</v>
      </c>
      <c r="AF3794" s="35">
        <f>IFERROR(CEILING(VALUE(LEFT(Table_Books[[#This Row],[Published_Date]],FIND("-",Table_Books[[#This Row],[Published_Date]]&amp;"-")-1))/100, 1), 0)</f>
        <v>0</v>
      </c>
      <c r="AG3794" s="35"/>
      <c r="AH3794" s="35" t="s">
        <v>21603</v>
      </c>
      <c r="AI3794" s="35"/>
      <c r="AJ3794" s="35"/>
      <c r="AK3794" s="35" t="str">
        <f>Table_Books[[#This Row],[Title]]&amp;"_"&amp;Table_Books[[#This Row],[Author]]</f>
        <v>Caste: The Origins of Our Discontents_Wilkerson, Isabel</v>
      </c>
      <c r="AL3794" s="35" t="str">
        <f>Table_Books[[#This Row],[Author]]&amp;"_"&amp;Table_Books[[#This Row],[Title]]</f>
        <v>Wilkerson, Isabel_Caste: The Origins of Our Discontents</v>
      </c>
      <c r="AM3794" s="35" t="str">
        <f>Table_Books[[#This Row],[Title]]&amp;" by "&amp;Table_Books[[#This Row],[Author]]</f>
        <v>Caste: The Origins of Our Discontents by Wilkerson, Isabel</v>
      </c>
      <c r="AN3794" s="35"/>
      <c r="AO3794" s="35"/>
    </row>
    <row r="3795" spans="1:41" x14ac:dyDescent="0.35">
      <c r="A3795" s="7" t="str">
        <f>"B-" &amp; UPPER(TRIM(Table_Books[[#This Row],[Title]])) &amp; "|" &amp; UPPER(TRIM(Table_Books[[#This Row],[Author]]))</f>
        <v>B-THE WARMTH OF OTHER SUNS|WILKERSON, ISABEL</v>
      </c>
      <c r="B3795" s="35" t="str">
        <f>IF(COUNTIFS(Table_Books[Hash_ID],Table_Books[[#This Row],[Hash_ID]])&gt;1,"Y","N")</f>
        <v>N</v>
      </c>
      <c r="C3795" s="35" t="s">
        <v>19941</v>
      </c>
      <c r="D3795" s="48" t="s">
        <v>19940</v>
      </c>
      <c r="E3795" s="35"/>
      <c r="F3795" s="35"/>
      <c r="G3795" s="36"/>
      <c r="H3795" s="36"/>
      <c r="I3795" s="37"/>
      <c r="J3795" s="36"/>
      <c r="K3795" s="36"/>
      <c r="L3795" s="35"/>
      <c r="M3795" s="35"/>
      <c r="N3795" s="35"/>
      <c r="O3795" s="38"/>
      <c r="P3795" s="39"/>
      <c r="Q3795" s="10" t="s">
        <v>1860</v>
      </c>
      <c r="R3795" s="39"/>
      <c r="S3795" s="39"/>
      <c r="T3795" s="10" t="s">
        <v>1860</v>
      </c>
      <c r="U3795" s="10" t="s">
        <v>1860</v>
      </c>
      <c r="V3795" s="39"/>
      <c r="W3795" s="39"/>
      <c r="X3795" s="39"/>
      <c r="Y3795" s="39"/>
      <c r="Z3795" s="39"/>
      <c r="AA3795" s="39"/>
      <c r="AB3795" s="39"/>
      <c r="AC3795" s="35"/>
      <c r="AD3795" s="35"/>
      <c r="AE3795" s="36">
        <f>IFERROR(FLOOR(Table_Books[[#This Row],[Published_Date]],10), 0)</f>
        <v>0</v>
      </c>
      <c r="AF3795" s="35">
        <f>IFERROR(CEILING(VALUE(LEFT(Table_Books[[#This Row],[Published_Date]],FIND("-",Table_Books[[#This Row],[Published_Date]]&amp;"-")-1))/100, 1), 0)</f>
        <v>0</v>
      </c>
      <c r="AG3795" s="35"/>
      <c r="AH3795" s="35" t="s">
        <v>21603</v>
      </c>
      <c r="AI3795" s="35"/>
      <c r="AJ3795" s="35"/>
      <c r="AK3795" s="35" t="str">
        <f>Table_Books[[#This Row],[Title]]&amp;"_"&amp;Table_Books[[#This Row],[Author]]</f>
        <v>The Warmth of Other Suns_Wilkerson, Isabel</v>
      </c>
      <c r="AL3795" s="35" t="str">
        <f>Table_Books[[#This Row],[Author]]&amp;"_"&amp;Table_Books[[#This Row],[Title]]</f>
        <v>Wilkerson, Isabel_The Warmth of Other Suns</v>
      </c>
      <c r="AM3795" s="35" t="str">
        <f>Table_Books[[#This Row],[Title]]&amp;" by "&amp;Table_Books[[#This Row],[Author]]</f>
        <v>The Warmth of Other Suns by Wilkerson, Isabel</v>
      </c>
      <c r="AN3795" s="35"/>
      <c r="AO3795" s="35"/>
    </row>
    <row r="3796" spans="1:41" ht="29" x14ac:dyDescent="0.35">
      <c r="A3796" s="7" t="str">
        <f>"B-" &amp; UPPER(TRIM(Table_Books[[#This Row],[Title]])) &amp; "|" &amp; UPPER(TRIM(Table_Books[[#This Row],[Author]]))</f>
        <v>B-THE SPIRIT LEVEL: WHY MORE EQUAL SOCIETIES ALMOST ALWAYS DO BETTER|WILKINSON, RICHARD &amp; PICKETT, KATE</v>
      </c>
      <c r="B3796" s="35" t="str">
        <f>IF(COUNTIFS(Table_Books[Hash_ID],Table_Books[[#This Row],[Hash_ID]])&gt;1,"Y","N")</f>
        <v>N</v>
      </c>
      <c r="C3796" s="35" t="s">
        <v>19966</v>
      </c>
      <c r="D3796" s="48" t="s">
        <v>19967</v>
      </c>
      <c r="E3796" s="35"/>
      <c r="F3796" s="35"/>
      <c r="G3796" s="36"/>
      <c r="H3796" s="36"/>
      <c r="I3796" s="37"/>
      <c r="J3796" s="36"/>
      <c r="K3796" s="36"/>
      <c r="L3796" s="35"/>
      <c r="M3796" s="35"/>
      <c r="N3796" s="35"/>
      <c r="O3796" s="38"/>
      <c r="P3796" s="39"/>
      <c r="Q3796" s="10" t="s">
        <v>1860</v>
      </c>
      <c r="R3796" s="39"/>
      <c r="S3796" s="39"/>
      <c r="T3796" s="10" t="s">
        <v>1860</v>
      </c>
      <c r="U3796" s="10" t="s">
        <v>1860</v>
      </c>
      <c r="V3796" s="39"/>
      <c r="W3796" s="39"/>
      <c r="X3796" s="39"/>
      <c r="Y3796" s="39"/>
      <c r="Z3796" s="39"/>
      <c r="AA3796" s="39"/>
      <c r="AB3796" s="39"/>
      <c r="AC3796" s="35"/>
      <c r="AD3796" s="35"/>
      <c r="AE3796" s="36">
        <f>IFERROR(FLOOR(Table_Books[[#This Row],[Published_Date]],10), 0)</f>
        <v>0</v>
      </c>
      <c r="AF3796" s="35">
        <f>IFERROR(CEILING(VALUE(LEFT(Table_Books[[#This Row],[Published_Date]],FIND("-",Table_Books[[#This Row],[Published_Date]]&amp;"-")-1))/100, 1), 0)</f>
        <v>0</v>
      </c>
      <c r="AG3796" s="35"/>
      <c r="AH3796" s="35" t="s">
        <v>21603</v>
      </c>
      <c r="AI3796" s="35"/>
      <c r="AJ3796" s="35"/>
      <c r="AK3796" s="35" t="str">
        <f>Table_Books[[#This Row],[Title]]&amp;"_"&amp;Table_Books[[#This Row],[Author]]</f>
        <v>The Spirit Level: Why More Equal Societies Almost Always Do Better_Wilkinson, Richard &amp; Pickett, Kate</v>
      </c>
      <c r="AL3796" s="35" t="str">
        <f>Table_Books[[#This Row],[Author]]&amp;"_"&amp;Table_Books[[#This Row],[Title]]</f>
        <v>Wilkinson, Richard &amp; Pickett, Kate_The Spirit Level: Why More Equal Societies Almost Always Do Better</v>
      </c>
      <c r="AM3796" s="35" t="str">
        <f>Table_Books[[#This Row],[Title]]&amp;" by "&amp;Table_Books[[#This Row],[Author]]</f>
        <v>The Spirit Level: Why More Equal Societies Almost Always Do Better by Wilkinson, Richard &amp; Pickett, Kate</v>
      </c>
      <c r="AN3796" s="35"/>
      <c r="AO3796" s="35"/>
    </row>
    <row r="3797" spans="1:41" ht="43.5" x14ac:dyDescent="0.35">
      <c r="A3797" s="7" t="str">
        <f>"B-" &amp; UPPER(TRIM(Table_Books[[#This Row],[Title]])) &amp; "|" &amp; UPPER(TRIM(Table_Books[[#This Row],[Author]]))</f>
        <v>B-THE CATHEDRAL OF MIST|WILLEMS, PAUL</v>
      </c>
      <c r="B3797" s="28" t="str">
        <f>IF(COUNTIFS(Table_Books[Hash_ID],Table_Books[[#This Row],[Hash_ID]])&gt;1,"Y","N")</f>
        <v>N</v>
      </c>
      <c r="C3797" s="2" t="s">
        <v>5319</v>
      </c>
      <c r="D3797" s="2" t="s">
        <v>5320</v>
      </c>
      <c r="G3797" s="12">
        <v>1983</v>
      </c>
      <c r="H3797" s="12"/>
      <c r="I3797" s="8"/>
      <c r="J3797" s="12"/>
      <c r="K3797" s="12"/>
      <c r="L3797" s="2">
        <v>144</v>
      </c>
      <c r="M3797" s="2" t="s">
        <v>5416</v>
      </c>
      <c r="O3797" s="33"/>
      <c r="P3797" s="10"/>
      <c r="Q3797" s="10" t="s">
        <v>1860</v>
      </c>
      <c r="R3797" s="10"/>
      <c r="S3797" s="10"/>
      <c r="T3797" s="10" t="s">
        <v>1860</v>
      </c>
      <c r="U3797" s="10" t="s">
        <v>1860</v>
      </c>
      <c r="V3797" s="10"/>
      <c r="W3797" s="10"/>
      <c r="X3797" s="10"/>
      <c r="Y3797" s="10"/>
      <c r="Z3797" s="10"/>
      <c r="AA3797" s="10"/>
      <c r="AB3797" s="10"/>
      <c r="AE3797" s="12">
        <f>IFERROR(FLOOR(Table_Books[[#This Row],[Published_Date]],10), 0)</f>
        <v>1980</v>
      </c>
      <c r="AF3797" s="2">
        <f>IFERROR(CEILING(VALUE(LEFT(Table_Books[[#This Row],[Published_Date]],FIND("-",Table_Books[[#This Row],[Published_Date]]&amp;"-")-1))/100, 1), 0)</f>
        <v>20</v>
      </c>
      <c r="AK3797" s="2" t="str">
        <f>Table_Books[[#This Row],[Title]]&amp;"_"&amp;Table_Books[[#This Row],[Author]]</f>
        <v>The Cathedral of Mist_Willems, Paul</v>
      </c>
      <c r="AL3797" s="2" t="str">
        <f>Table_Books[[#This Row],[Author]]&amp;"_"&amp;Table_Books[[#This Row],[Title]]</f>
        <v>Willems, Paul_The Cathedral of Mist</v>
      </c>
      <c r="AM3797" s="2" t="str">
        <f>Table_Books[[#This Row],[Title]]&amp;" by "&amp;Table_Books[[#This Row],[Author]]</f>
        <v>The Cathedral of Mist by Willems, Paul</v>
      </c>
    </row>
    <row r="3798" spans="1:41" ht="29" x14ac:dyDescent="0.35">
      <c r="A3798" s="7" t="str">
        <f>"B-" &amp; UPPER(TRIM(Table_Books[[#This Row],[Title]])) &amp; "|" &amp; UPPER(TRIM(Table_Books[[#This Row],[Author]]))</f>
        <v>B-THE RIGOR OF ANGELS: BORGES, HEISENBERG, KANT, AND THE ULTIMATE NATURE OF REALITY|WILLIAM EGGINTON</v>
      </c>
      <c r="B3798" s="28" t="str">
        <f>IF(COUNTIFS(Table_Books[Hash_ID],Table_Books[[#This Row],[Hash_ID]])&gt;1,"Y","N")</f>
        <v>N</v>
      </c>
      <c r="C3798" s="2" t="s">
        <v>16537</v>
      </c>
      <c r="D3798" s="43" t="s">
        <v>22598</v>
      </c>
      <c r="G3798" s="12"/>
      <c r="H3798" s="12"/>
      <c r="I3798" s="8"/>
      <c r="J3798" s="12"/>
      <c r="K3798" s="12"/>
      <c r="O3798" s="33"/>
      <c r="P3798" s="10"/>
      <c r="Q3798" s="10" t="s">
        <v>1860</v>
      </c>
      <c r="R3798" s="10"/>
      <c r="S3798" s="10"/>
      <c r="T3798" s="10" t="s">
        <v>1860</v>
      </c>
      <c r="U3798" s="10" t="s">
        <v>1860</v>
      </c>
      <c r="V3798" s="10"/>
      <c r="W3798" s="10"/>
      <c r="X3798" s="10"/>
      <c r="Y3798" s="10"/>
      <c r="Z3798" s="10"/>
      <c r="AA3798" s="10"/>
      <c r="AB3798" s="10"/>
      <c r="AE3798" s="12">
        <f>IFERROR(FLOOR(Table_Books[[#This Row],[Published_Date]],10), 0)</f>
        <v>0</v>
      </c>
      <c r="AF3798" s="2">
        <f>IFERROR(CEILING(VALUE(LEFT(Table_Books[[#This Row],[Published_Date]],FIND("-",Table_Books[[#This Row],[Published_Date]]&amp;"-")-1))/100, 1), 0)</f>
        <v>0</v>
      </c>
      <c r="AK3798" s="2" t="str">
        <f>Table_Books[[#This Row],[Title]]&amp;"_"&amp;Table_Books[[#This Row],[Author]]</f>
        <v>The Rigor of Angels: Borges, Heisenberg, Kant, and the Ultimate Nature of Reality_William Egginton</v>
      </c>
      <c r="AL3798" s="2" t="str">
        <f>Table_Books[[#This Row],[Author]]&amp;"_"&amp;Table_Books[[#This Row],[Title]]</f>
        <v>William Egginton_The Rigor of Angels: Borges, Heisenberg, Kant, and the Ultimate Nature of Reality</v>
      </c>
      <c r="AM3798" s="2" t="str">
        <f>Table_Books[[#This Row],[Title]]&amp;" by "&amp;Table_Books[[#This Row],[Author]]</f>
        <v>The Rigor of Angels: Borges, Heisenberg, Kant, and the Ultimate Nature of Reality by William Egginton</v>
      </c>
    </row>
    <row r="3799" spans="1:41" x14ac:dyDescent="0.35">
      <c r="A3799" s="7" t="str">
        <f>"B-" &amp; UPPER(TRIM(Table_Books[[#This Row],[Title]])) &amp; "|" &amp; UPPER(TRIM(Table_Books[[#This Row],[Author]]))</f>
        <v>B-ETHICS|WILLIAMS, BERNARD</v>
      </c>
      <c r="B3799" s="28" t="str">
        <f>IF(COUNTIFS(Table_Books[Hash_ID],Table_Books[[#This Row],[Hash_ID]])&gt;1,"Y","N")</f>
        <v>N</v>
      </c>
      <c r="C3799" s="2" t="s">
        <v>6386</v>
      </c>
      <c r="D3799" s="2" t="s">
        <v>10148</v>
      </c>
      <c r="G3799" s="12">
        <v>1985</v>
      </c>
      <c r="H3799" s="12"/>
      <c r="I3799" s="8"/>
      <c r="J3799" s="12" t="s">
        <v>6386</v>
      </c>
      <c r="K3799" s="12"/>
      <c r="O3799" s="33"/>
      <c r="P3799" s="10"/>
      <c r="Q3799" s="10" t="s">
        <v>1860</v>
      </c>
      <c r="R3799" s="10"/>
      <c r="S3799" s="10"/>
      <c r="T3799" s="10" t="s">
        <v>1860</v>
      </c>
      <c r="U3799" s="10" t="s">
        <v>1860</v>
      </c>
      <c r="V3799" s="10"/>
      <c r="W3799" s="10"/>
      <c r="X3799" s="10"/>
      <c r="Y3799" s="10"/>
      <c r="Z3799" s="10"/>
      <c r="AA3799" s="10"/>
      <c r="AB3799" s="10"/>
      <c r="AE3799" s="12">
        <f>IFERROR(FLOOR(Table_Books[[#This Row],[Published_Date]],10), 0)</f>
        <v>1980</v>
      </c>
      <c r="AF3799" s="2">
        <f>IFERROR(CEILING(VALUE(LEFT(Table_Books[[#This Row],[Published_Date]],FIND("-",Table_Books[[#This Row],[Published_Date]]&amp;"-")-1))/100, 1), 0)</f>
        <v>20</v>
      </c>
      <c r="AG3799" s="2" t="s">
        <v>10342</v>
      </c>
      <c r="AH3799" s="2" t="s">
        <v>4856</v>
      </c>
      <c r="AI3799" s="2" t="s">
        <v>6386</v>
      </c>
      <c r="AK3799" s="2" t="str">
        <f>Table_Books[[#This Row],[Title]]&amp;"_"&amp;Table_Books[[#This Row],[Author]]</f>
        <v>Ethics_Williams, Bernard</v>
      </c>
      <c r="AL3799" s="2" t="str">
        <f>Table_Books[[#This Row],[Author]]&amp;"_"&amp;Table_Books[[#This Row],[Title]]</f>
        <v>Williams, Bernard_Ethics</v>
      </c>
      <c r="AM3799" s="2" t="str">
        <f>Table_Books[[#This Row],[Title]]&amp;" by "&amp;Table_Books[[#This Row],[Author]]</f>
        <v>Ethics by Williams, Bernard</v>
      </c>
    </row>
    <row r="3800" spans="1:41" ht="29" x14ac:dyDescent="0.35">
      <c r="A3800" s="7" t="str">
        <f>"B-" &amp; UPPER(TRIM(Table_Books[[#This Row],[Title]])) &amp; "|" &amp; UPPER(TRIM(Table_Books[[#This Row],[Author]]))</f>
        <v>B-ETHICS AND THE LIMITS OF PHILOSOPHY|WILLIAMS, BERNARD</v>
      </c>
      <c r="B3800" s="28" t="str">
        <f>IF(COUNTIFS(Table_Books[Hash_ID],Table_Books[[#This Row],[Hash_ID]])&gt;1,"Y","N")</f>
        <v>N</v>
      </c>
      <c r="C3800" s="2" t="s">
        <v>9050</v>
      </c>
      <c r="D3800" s="2" t="s">
        <v>10148</v>
      </c>
      <c r="G3800" s="12">
        <v>1985</v>
      </c>
      <c r="H3800" s="12"/>
      <c r="I3800" s="8"/>
      <c r="J3800" s="12" t="s">
        <v>9050</v>
      </c>
      <c r="K3800" s="12"/>
      <c r="O3800" s="33"/>
      <c r="P3800" s="10"/>
      <c r="Q3800" s="10" t="s">
        <v>1860</v>
      </c>
      <c r="R3800" s="10"/>
      <c r="S3800" s="10"/>
      <c r="T3800" s="10" t="s">
        <v>1860</v>
      </c>
      <c r="U3800" s="10" t="s">
        <v>1860</v>
      </c>
      <c r="V3800" s="10"/>
      <c r="W3800" s="10"/>
      <c r="X3800" s="10"/>
      <c r="Y3800" s="10"/>
      <c r="Z3800" s="10"/>
      <c r="AA3800" s="10"/>
      <c r="AB3800" s="10"/>
      <c r="AE3800" s="12">
        <f>IFERROR(FLOOR(Table_Books[[#This Row],[Published_Date]],10), 0)</f>
        <v>1980</v>
      </c>
      <c r="AF3800" s="2">
        <f>IFERROR(CEILING(VALUE(LEFT(Table_Books[[#This Row],[Published_Date]],FIND("-",Table_Books[[#This Row],[Published_Date]]&amp;"-")-1))/100, 1), 0)</f>
        <v>20</v>
      </c>
      <c r="AG3800" s="2" t="s">
        <v>10355</v>
      </c>
      <c r="AH3800" s="2" t="s">
        <v>4856</v>
      </c>
      <c r="AI3800" s="2" t="s">
        <v>6386</v>
      </c>
      <c r="AK3800" s="2" t="str">
        <f>Table_Books[[#This Row],[Title]]&amp;"_"&amp;Table_Books[[#This Row],[Author]]</f>
        <v>Ethics and the Limits of Philosophy_Williams, Bernard</v>
      </c>
      <c r="AL3800" s="2" t="str">
        <f>Table_Books[[#This Row],[Author]]&amp;"_"&amp;Table_Books[[#This Row],[Title]]</f>
        <v>Williams, Bernard_Ethics and the Limits of Philosophy</v>
      </c>
      <c r="AM3800" s="2" t="str">
        <f>Table_Books[[#This Row],[Title]]&amp;" by "&amp;Table_Books[[#This Row],[Author]]</f>
        <v>Ethics and the Limits of Philosophy by Williams, Bernard</v>
      </c>
    </row>
    <row r="3801" spans="1:41" x14ac:dyDescent="0.35">
      <c r="A3801" s="7" t="str">
        <f>"B-" &amp; UPPER(TRIM(Table_Books[[#This Row],[Title]])) &amp; "|" &amp; UPPER(TRIM(Table_Books[[#This Row],[Author]]))</f>
        <v>B-MORAL LUCK|WILLIAMS, BERNARD</v>
      </c>
      <c r="B3801" s="28" t="str">
        <f>IF(COUNTIFS(Table_Books[Hash_ID],Table_Books[[#This Row],[Hash_ID]])&gt;1,"Y","N")</f>
        <v>N</v>
      </c>
      <c r="C3801" s="2" t="s">
        <v>8888</v>
      </c>
      <c r="D3801" s="2" t="s">
        <v>10148</v>
      </c>
      <c r="G3801" s="12">
        <v>1981</v>
      </c>
      <c r="H3801" s="12"/>
      <c r="I3801" s="8"/>
      <c r="J3801" s="12" t="s">
        <v>8888</v>
      </c>
      <c r="K3801" s="12"/>
      <c r="O3801" s="33"/>
      <c r="P3801" s="10"/>
      <c r="Q3801" s="10" t="s">
        <v>1860</v>
      </c>
      <c r="R3801" s="10"/>
      <c r="S3801" s="10"/>
      <c r="T3801" s="10" t="s">
        <v>1860</v>
      </c>
      <c r="U3801" s="10" t="s">
        <v>1860</v>
      </c>
      <c r="V3801" s="10"/>
      <c r="W3801" s="10"/>
      <c r="X3801" s="10"/>
      <c r="Y3801" s="10"/>
      <c r="Z3801" s="10"/>
      <c r="AA3801" s="10"/>
      <c r="AB3801" s="10"/>
      <c r="AE3801" s="12">
        <f>IFERROR(FLOOR(Table_Books[[#This Row],[Published_Date]],10), 0)</f>
        <v>1980</v>
      </c>
      <c r="AF3801" s="2">
        <f>IFERROR(CEILING(VALUE(LEFT(Table_Books[[#This Row],[Published_Date]],FIND("-",Table_Books[[#This Row],[Published_Date]]&amp;"-")-1))/100, 1), 0)</f>
        <v>20</v>
      </c>
      <c r="AG3801" s="2" t="s">
        <v>5788</v>
      </c>
      <c r="AH3801" s="2" t="s">
        <v>4856</v>
      </c>
      <c r="AI3801" s="2" t="s">
        <v>6386</v>
      </c>
      <c r="AK3801" s="2" t="str">
        <f>Table_Books[[#This Row],[Title]]&amp;"_"&amp;Table_Books[[#This Row],[Author]]</f>
        <v>Moral Luck_Williams, Bernard</v>
      </c>
      <c r="AL3801" s="2" t="str">
        <f>Table_Books[[#This Row],[Author]]&amp;"_"&amp;Table_Books[[#This Row],[Title]]</f>
        <v>Williams, Bernard_Moral Luck</v>
      </c>
      <c r="AM3801" s="2" t="str">
        <f>Table_Books[[#This Row],[Title]]&amp;" by "&amp;Table_Books[[#This Row],[Author]]</f>
        <v>Moral Luck by Williams, Bernard</v>
      </c>
    </row>
    <row r="3802" spans="1:41" x14ac:dyDescent="0.35">
      <c r="A3802" s="7" t="str">
        <f>"B-" &amp; UPPER(TRIM(Table_Books[[#This Row],[Title]])) &amp; "|" &amp; UPPER(TRIM(Table_Books[[#This Row],[Author]]))</f>
        <v>B-SHAME AND NECESSITY|WILLIAMS, BERNARD</v>
      </c>
      <c r="B3802" s="28" t="str">
        <f>IF(COUNTIFS(Table_Books[Hash_ID],Table_Books[[#This Row],[Hash_ID]])&gt;1,"Y","N")</f>
        <v>N</v>
      </c>
      <c r="C3802" s="2" t="s">
        <v>9051</v>
      </c>
      <c r="D3802" s="2" t="s">
        <v>10148</v>
      </c>
      <c r="G3802" s="12">
        <v>1993</v>
      </c>
      <c r="H3802" s="12"/>
      <c r="I3802" s="8"/>
      <c r="J3802" s="12" t="s">
        <v>9051</v>
      </c>
      <c r="K3802" s="12"/>
      <c r="O3802" s="33"/>
      <c r="P3802" s="10"/>
      <c r="Q3802" s="10" t="s">
        <v>1860</v>
      </c>
      <c r="R3802" s="10"/>
      <c r="S3802" s="10"/>
      <c r="T3802" s="10" t="s">
        <v>1860</v>
      </c>
      <c r="U3802" s="10" t="s">
        <v>1860</v>
      </c>
      <c r="V3802" s="10"/>
      <c r="W3802" s="10"/>
      <c r="X3802" s="10"/>
      <c r="Y3802" s="10"/>
      <c r="Z3802" s="10"/>
      <c r="AA3802" s="10"/>
      <c r="AB3802" s="10"/>
      <c r="AE3802" s="12">
        <f>IFERROR(FLOOR(Table_Books[[#This Row],[Published_Date]],10), 0)</f>
        <v>1990</v>
      </c>
      <c r="AF3802" s="2">
        <f>IFERROR(CEILING(VALUE(LEFT(Table_Books[[#This Row],[Published_Date]],FIND("-",Table_Books[[#This Row],[Published_Date]]&amp;"-")-1))/100, 1), 0)</f>
        <v>20</v>
      </c>
      <c r="AG3802" s="2" t="s">
        <v>10355</v>
      </c>
      <c r="AH3802" s="2" t="s">
        <v>4856</v>
      </c>
      <c r="AI3802" s="2" t="s">
        <v>6386</v>
      </c>
      <c r="AK3802" s="2" t="str">
        <f>Table_Books[[#This Row],[Title]]&amp;"_"&amp;Table_Books[[#This Row],[Author]]</f>
        <v>Shame and Necessity_Williams, Bernard</v>
      </c>
      <c r="AL3802" s="2" t="str">
        <f>Table_Books[[#This Row],[Author]]&amp;"_"&amp;Table_Books[[#This Row],[Title]]</f>
        <v>Williams, Bernard_Shame and Necessity</v>
      </c>
      <c r="AM3802" s="2" t="str">
        <f>Table_Books[[#This Row],[Title]]&amp;" by "&amp;Table_Books[[#This Row],[Author]]</f>
        <v>Shame and Necessity by Williams, Bernard</v>
      </c>
    </row>
    <row r="3803" spans="1:41" x14ac:dyDescent="0.35">
      <c r="A3803" s="7" t="str">
        <f>"B-" &amp; UPPER(TRIM(Table_Books[[#This Row],[Title]])) &amp; "|" &amp; UPPER(TRIM(Table_Books[[#This Row],[Author]]))</f>
        <v>B-TRUTH AND TRUTHFULNESS|WILLIAMS, BERNARD</v>
      </c>
      <c r="B3803" s="28" t="str">
        <f>IF(COUNTIFS(Table_Books[Hash_ID],Table_Books[[#This Row],[Hash_ID]])&gt;1,"Y","N")</f>
        <v>N</v>
      </c>
      <c r="C3803" s="2" t="s">
        <v>9049</v>
      </c>
      <c r="D3803" s="2" t="s">
        <v>10148</v>
      </c>
      <c r="G3803" s="12">
        <v>2002</v>
      </c>
      <c r="H3803" s="12"/>
      <c r="I3803" s="8"/>
      <c r="J3803" s="12" t="s">
        <v>9049</v>
      </c>
      <c r="K3803" s="12"/>
      <c r="O3803" s="33"/>
      <c r="P3803" s="10"/>
      <c r="Q3803" s="10" t="s">
        <v>1860</v>
      </c>
      <c r="R3803" s="10"/>
      <c r="S3803" s="10"/>
      <c r="T3803" s="10" t="s">
        <v>1860</v>
      </c>
      <c r="U3803" s="10" t="s">
        <v>1860</v>
      </c>
      <c r="V3803" s="10"/>
      <c r="W3803" s="10"/>
      <c r="X3803" s="10"/>
      <c r="Y3803" s="10"/>
      <c r="Z3803" s="10"/>
      <c r="AA3803" s="10"/>
      <c r="AB3803" s="10"/>
      <c r="AE3803" s="12">
        <f>IFERROR(FLOOR(Table_Books[[#This Row],[Published_Date]],10), 0)</f>
        <v>2000</v>
      </c>
      <c r="AF3803" s="2">
        <f>IFERROR(CEILING(VALUE(LEFT(Table_Books[[#This Row],[Published_Date]],FIND("-",Table_Books[[#This Row],[Published_Date]]&amp;"-")-1))/100, 1), 0)</f>
        <v>21</v>
      </c>
      <c r="AG3803" s="2" t="s">
        <v>10355</v>
      </c>
      <c r="AH3803" s="2" t="s">
        <v>4856</v>
      </c>
      <c r="AI3803" s="2" t="s">
        <v>6386</v>
      </c>
      <c r="AK3803" s="2" t="str">
        <f>Table_Books[[#This Row],[Title]]&amp;"_"&amp;Table_Books[[#This Row],[Author]]</f>
        <v>Truth and Truthfulness_Williams, Bernard</v>
      </c>
      <c r="AL3803" s="2" t="str">
        <f>Table_Books[[#This Row],[Author]]&amp;"_"&amp;Table_Books[[#This Row],[Title]]</f>
        <v>Williams, Bernard_Truth and Truthfulness</v>
      </c>
      <c r="AM3803" s="2" t="str">
        <f>Table_Books[[#This Row],[Title]]&amp;" by "&amp;Table_Books[[#This Row],[Author]]</f>
        <v>Truth and Truthfulness by Williams, Bernard</v>
      </c>
    </row>
    <row r="3804" spans="1:41" ht="43.5" x14ac:dyDescent="0.35">
      <c r="A3804" s="7" t="str">
        <f>"B-" &amp; UPPER(TRIM(Table_Books[[#This Row],[Title]])) &amp; "|" &amp; UPPER(TRIM(Table_Books[[#This Row],[Author]]))</f>
        <v>B-AUGUSTUS|WILLIAMS, JOHN</v>
      </c>
      <c r="B3804" s="28" t="str">
        <f>IF(COUNTIFS(Table_Books[Hash_ID],Table_Books[[#This Row],[Hash_ID]])&gt;1,"Y","N")</f>
        <v>N</v>
      </c>
      <c r="C3804" s="2" t="s">
        <v>2696</v>
      </c>
      <c r="D3804" s="2" t="s">
        <v>2699</v>
      </c>
      <c r="G3804" s="12">
        <v>1972</v>
      </c>
      <c r="H3804" s="12"/>
      <c r="I3804" s="8"/>
      <c r="J3804" s="12"/>
      <c r="K3804" s="12"/>
      <c r="L3804" s="2">
        <v>336</v>
      </c>
      <c r="M3804" s="2" t="s">
        <v>2888</v>
      </c>
      <c r="O3804" s="33">
        <v>4</v>
      </c>
      <c r="P3804" s="10"/>
      <c r="Q3804" s="10" t="s">
        <v>1860</v>
      </c>
      <c r="R3804" s="10"/>
      <c r="S3804" s="10"/>
      <c r="T3804" s="10" t="s">
        <v>1860</v>
      </c>
      <c r="U3804" s="10" t="s">
        <v>1860</v>
      </c>
      <c r="V3804" s="10"/>
      <c r="W3804" s="10"/>
      <c r="X3804" s="10"/>
      <c r="Y3804" s="10"/>
      <c r="Z3804" s="10"/>
      <c r="AA3804" s="10"/>
      <c r="AB3804" s="10"/>
      <c r="AE3804" s="12">
        <f>IFERROR(FLOOR(Table_Books[[#This Row],[Published_Date]],10), 0)</f>
        <v>1970</v>
      </c>
      <c r="AF3804" s="2">
        <f>IFERROR(CEILING(VALUE(LEFT(Table_Books[[#This Row],[Published_Date]],FIND("-",Table_Books[[#This Row],[Published_Date]]&amp;"-")-1))/100, 1), 0)</f>
        <v>20</v>
      </c>
      <c r="AK3804" s="2" t="str">
        <f>Table_Books[[#This Row],[Title]]&amp;"_"&amp;Table_Books[[#This Row],[Author]]</f>
        <v>Augustus_Williams, John</v>
      </c>
      <c r="AL3804" s="2" t="str">
        <f>Table_Books[[#This Row],[Author]]&amp;"_"&amp;Table_Books[[#This Row],[Title]]</f>
        <v>Williams, John_Augustus</v>
      </c>
      <c r="AM3804" s="2" t="str">
        <f>Table_Books[[#This Row],[Title]]&amp;" by "&amp;Table_Books[[#This Row],[Author]]</f>
        <v>Augustus by Williams, John</v>
      </c>
    </row>
    <row r="3805" spans="1:41" ht="43.5" x14ac:dyDescent="0.35">
      <c r="A3805" s="7" t="str">
        <f>"B-" &amp; UPPER(TRIM(Table_Books[[#This Row],[Title]])) &amp; "|" &amp; UPPER(TRIM(Table_Books[[#This Row],[Author]]))</f>
        <v>B-BUTCHER'S CROSSING|WILLIAMS, JOHN</v>
      </c>
      <c r="B3805" s="28" t="str">
        <f>IF(COUNTIFS(Table_Books[Hash_ID],Table_Books[[#This Row],[Hash_ID]])&gt;1,"Y","N")</f>
        <v>N</v>
      </c>
      <c r="C3805" s="2" t="s">
        <v>2695</v>
      </c>
      <c r="D3805" s="2" t="s">
        <v>2699</v>
      </c>
      <c r="G3805" s="12">
        <v>1960</v>
      </c>
      <c r="H3805" s="12"/>
      <c r="I3805" s="8"/>
      <c r="J3805" s="12"/>
      <c r="K3805" s="12"/>
      <c r="L3805" s="2">
        <v>274</v>
      </c>
      <c r="M3805" s="2" t="s">
        <v>2887</v>
      </c>
      <c r="O3805" s="33">
        <v>3</v>
      </c>
      <c r="P3805" s="10"/>
      <c r="Q3805" s="10" t="s">
        <v>1860</v>
      </c>
      <c r="R3805" s="10"/>
      <c r="S3805" s="10"/>
      <c r="T3805" s="10" t="s">
        <v>1860</v>
      </c>
      <c r="U3805" s="10" t="s">
        <v>1860</v>
      </c>
      <c r="V3805" s="10"/>
      <c r="W3805" s="10"/>
      <c r="X3805" s="10"/>
      <c r="Y3805" s="10"/>
      <c r="Z3805" s="10"/>
      <c r="AA3805" s="10"/>
      <c r="AB3805" s="10"/>
      <c r="AE3805" s="12">
        <f>IFERROR(FLOOR(Table_Books[[#This Row],[Published_Date]],10), 0)</f>
        <v>1960</v>
      </c>
      <c r="AF3805" s="2">
        <f>IFERROR(CEILING(VALUE(LEFT(Table_Books[[#This Row],[Published_Date]],FIND("-",Table_Books[[#This Row],[Published_Date]]&amp;"-")-1))/100, 1), 0)</f>
        <v>20</v>
      </c>
      <c r="AK3805" s="2" t="str">
        <f>Table_Books[[#This Row],[Title]]&amp;"_"&amp;Table_Books[[#This Row],[Author]]</f>
        <v>Butcher's Crossing_Williams, John</v>
      </c>
      <c r="AL3805" s="2" t="str">
        <f>Table_Books[[#This Row],[Author]]&amp;"_"&amp;Table_Books[[#This Row],[Title]]</f>
        <v>Williams, John_Butcher's Crossing</v>
      </c>
      <c r="AM3805" s="2" t="str">
        <f>Table_Books[[#This Row],[Title]]&amp;" by "&amp;Table_Books[[#This Row],[Author]]</f>
        <v>Butcher's Crossing by Williams, John</v>
      </c>
    </row>
    <row r="3806" spans="1:41" ht="29" x14ac:dyDescent="0.35">
      <c r="A3806" s="7" t="str">
        <f>"B-" &amp; UPPER(TRIM(Table_Books[[#This Row],[Title]])) &amp; "|" &amp; UPPER(TRIM(Table_Books[[#This Row],[Author]]))</f>
        <v>B-NOTHING BUT THE NIGHT|WILLIAMS, JOHN</v>
      </c>
      <c r="B3806" s="28" t="str">
        <f>IF(COUNTIFS(Table_Books[Hash_ID],Table_Books[[#This Row],[Hash_ID]])&gt;1,"Y","N")</f>
        <v>N</v>
      </c>
      <c r="C3806" s="2" t="s">
        <v>2697</v>
      </c>
      <c r="D3806" s="2" t="s">
        <v>2699</v>
      </c>
      <c r="G3806" s="12">
        <v>1948</v>
      </c>
      <c r="H3806" s="12"/>
      <c r="I3806" s="8"/>
      <c r="J3806" s="12"/>
      <c r="K3806" s="12"/>
      <c r="L3806" s="2">
        <v>210</v>
      </c>
      <c r="M3806" s="2" t="s">
        <v>2889</v>
      </c>
      <c r="O3806" s="33"/>
      <c r="P3806" s="10"/>
      <c r="Q3806" s="10" t="s">
        <v>1860</v>
      </c>
      <c r="R3806" s="10"/>
      <c r="S3806" s="10"/>
      <c r="T3806" s="10" t="s">
        <v>1860</v>
      </c>
      <c r="U3806" s="10" t="s">
        <v>1860</v>
      </c>
      <c r="V3806" s="10"/>
      <c r="W3806" s="10"/>
      <c r="X3806" s="10"/>
      <c r="Y3806" s="10"/>
      <c r="Z3806" s="10"/>
      <c r="AA3806" s="10"/>
      <c r="AB3806" s="10"/>
      <c r="AE3806" s="12">
        <f>IFERROR(FLOOR(Table_Books[[#This Row],[Published_Date]],10), 0)</f>
        <v>1940</v>
      </c>
      <c r="AF3806" s="2">
        <f>IFERROR(CEILING(VALUE(LEFT(Table_Books[[#This Row],[Published_Date]],FIND("-",Table_Books[[#This Row],[Published_Date]]&amp;"-")-1))/100, 1), 0)</f>
        <v>20</v>
      </c>
      <c r="AK3806" s="2" t="str">
        <f>Table_Books[[#This Row],[Title]]&amp;"_"&amp;Table_Books[[#This Row],[Author]]</f>
        <v>Nothing But the Night_Williams, John</v>
      </c>
      <c r="AL3806" s="2" t="str">
        <f>Table_Books[[#This Row],[Author]]&amp;"_"&amp;Table_Books[[#This Row],[Title]]</f>
        <v>Williams, John_Nothing But the Night</v>
      </c>
      <c r="AM3806" s="2" t="str">
        <f>Table_Books[[#This Row],[Title]]&amp;" by "&amp;Table_Books[[#This Row],[Author]]</f>
        <v>Nothing But the Night by Williams, John</v>
      </c>
    </row>
    <row r="3807" spans="1:41" ht="43.5" x14ac:dyDescent="0.35">
      <c r="A3807" s="7" t="str">
        <f>"B-" &amp; UPPER(TRIM(Table_Books[[#This Row],[Title]])) &amp; "|" &amp; UPPER(TRIM(Table_Books[[#This Row],[Author]]))</f>
        <v>B-STONER|WILLIAMS, JOHN</v>
      </c>
      <c r="B3807" s="28" t="str">
        <f>IF(COUNTIFS(Table_Books[Hash_ID],Table_Books[[#This Row],[Hash_ID]])&gt;1,"Y","N")</f>
        <v>N</v>
      </c>
      <c r="C3807" s="2" t="s">
        <v>2694</v>
      </c>
      <c r="D3807" s="2" t="s">
        <v>2699</v>
      </c>
      <c r="G3807" s="12">
        <v>1965</v>
      </c>
      <c r="H3807" s="12"/>
      <c r="I3807" s="8"/>
      <c r="J3807" s="12"/>
      <c r="K3807" s="12"/>
      <c r="L3807" s="2">
        <v>288</v>
      </c>
      <c r="M3807" s="2" t="s">
        <v>2886</v>
      </c>
      <c r="O3807" s="33">
        <v>5</v>
      </c>
      <c r="P3807" s="10"/>
      <c r="Q3807" s="10" t="s">
        <v>1860</v>
      </c>
      <c r="R3807" s="10"/>
      <c r="S3807" s="10"/>
      <c r="T3807" s="10" t="s">
        <v>1860</v>
      </c>
      <c r="U3807" s="10" t="s">
        <v>1860</v>
      </c>
      <c r="V3807" s="10"/>
      <c r="W3807" s="10"/>
      <c r="X3807" s="10"/>
      <c r="Y3807" s="10"/>
      <c r="Z3807" s="10"/>
      <c r="AA3807" s="10"/>
      <c r="AB3807" s="10"/>
      <c r="AE3807" s="12">
        <f>IFERROR(FLOOR(Table_Books[[#This Row],[Published_Date]],10), 0)</f>
        <v>1960</v>
      </c>
      <c r="AF3807" s="2">
        <f>IFERROR(CEILING(VALUE(LEFT(Table_Books[[#This Row],[Published_Date]],FIND("-",Table_Books[[#This Row],[Published_Date]]&amp;"-")-1))/100, 1), 0)</f>
        <v>20</v>
      </c>
      <c r="AK3807" s="2" t="str">
        <f>Table_Books[[#This Row],[Title]]&amp;"_"&amp;Table_Books[[#This Row],[Author]]</f>
        <v>Stoner_Williams, John</v>
      </c>
      <c r="AL3807" s="2" t="str">
        <f>Table_Books[[#This Row],[Author]]&amp;"_"&amp;Table_Books[[#This Row],[Title]]</f>
        <v>Williams, John_Stoner</v>
      </c>
      <c r="AM3807" s="2" t="str">
        <f>Table_Books[[#This Row],[Title]]&amp;" by "&amp;Table_Books[[#This Row],[Author]]</f>
        <v>Stoner by Williams, John</v>
      </c>
    </row>
    <row r="3808" spans="1:41" x14ac:dyDescent="0.35">
      <c r="A3808" s="7" t="str">
        <f>"B-" &amp; UPPER(TRIM(Table_Books[[#This Row],[Title]])) &amp; "|" &amp; UPPER(TRIM(Table_Books[[#This Row],[Author]]))</f>
        <v>B-POEMS (SPRING AND ALL, PATERSON)|WILLIAMS, WILLIAM CARLOS</v>
      </c>
      <c r="B3808" s="35" t="str">
        <f>IF(COUNTIFS(Table_Books[Hash_ID],Table_Books[[#This Row],[Hash_ID]])&gt;1,"Y","N")</f>
        <v>N</v>
      </c>
      <c r="C3808" s="35" t="s">
        <v>19648</v>
      </c>
      <c r="D3808" s="48" t="s">
        <v>19649</v>
      </c>
      <c r="E3808" s="35"/>
      <c r="F3808" s="35"/>
      <c r="G3808" s="36"/>
      <c r="H3808" s="36"/>
      <c r="I3808" s="37"/>
      <c r="J3808" s="36"/>
      <c r="K3808" s="36"/>
      <c r="L3808" s="35"/>
      <c r="M3808" s="35"/>
      <c r="N3808" s="35"/>
      <c r="O3808" s="38"/>
      <c r="P3808" s="39"/>
      <c r="Q3808" s="10" t="s">
        <v>1860</v>
      </c>
      <c r="R3808" s="39"/>
      <c r="S3808" s="39"/>
      <c r="T3808" s="10" t="s">
        <v>1860</v>
      </c>
      <c r="U3808" s="10" t="s">
        <v>1860</v>
      </c>
      <c r="V3808" s="39"/>
      <c r="W3808" s="39"/>
      <c r="X3808" s="39"/>
      <c r="Y3808" s="39"/>
      <c r="Z3808" s="39"/>
      <c r="AA3808" s="39"/>
      <c r="AB3808" s="39"/>
      <c r="AC3808" s="35"/>
      <c r="AD3808" s="35"/>
      <c r="AE3808" s="36">
        <f>IFERROR(FLOOR(Table_Books[[#This Row],[Published_Date]],10), 0)</f>
        <v>0</v>
      </c>
      <c r="AF3808" s="35">
        <f>IFERROR(CEILING(VALUE(LEFT(Table_Books[[#This Row],[Published_Date]],FIND("-",Table_Books[[#This Row],[Published_Date]]&amp;"-")-1))/100, 1), 0)</f>
        <v>0</v>
      </c>
      <c r="AG3808" s="35"/>
      <c r="AH3808" s="35" t="s">
        <v>21600</v>
      </c>
      <c r="AI3808" s="35"/>
      <c r="AJ3808" s="35"/>
      <c r="AK3808" s="35" t="str">
        <f>Table_Books[[#This Row],[Title]]&amp;"_"&amp;Table_Books[[#This Row],[Author]]</f>
        <v>Poems (Spring and All, Paterson)_Williams, William Carlos</v>
      </c>
      <c r="AL3808" s="35" t="str">
        <f>Table_Books[[#This Row],[Author]]&amp;"_"&amp;Table_Books[[#This Row],[Title]]</f>
        <v>Williams, William Carlos_Poems (Spring and All, Paterson)</v>
      </c>
      <c r="AM3808" s="35" t="str">
        <f>Table_Books[[#This Row],[Title]]&amp;" by "&amp;Table_Books[[#This Row],[Author]]</f>
        <v>Poems (Spring and All, Paterson) by Williams, William Carlos</v>
      </c>
      <c r="AN3808" s="35"/>
      <c r="AO3808" s="35"/>
    </row>
    <row r="3809" spans="1:41" x14ac:dyDescent="0.35">
      <c r="A3809" s="7" t="str">
        <f>"B-" &amp; UPPER(TRIM(Table_Books[[#This Row],[Title]])) &amp; "|" &amp; UPPER(TRIM(Table_Books[[#This Row],[Author]]))</f>
        <v>B-BEYOND THE OCCULT|WILSON, COLIN</v>
      </c>
      <c r="B3809" s="28" t="str">
        <f>IF(COUNTIFS(Table_Books[Hash_ID],Table_Books[[#This Row],[Hash_ID]])&gt;1,"Y","N")</f>
        <v>N</v>
      </c>
      <c r="C3809" s="2" t="s">
        <v>20454</v>
      </c>
      <c r="D3809" s="2" t="s">
        <v>5088</v>
      </c>
      <c r="G3809" s="12"/>
      <c r="H3809" s="12"/>
      <c r="I3809" s="8"/>
      <c r="J3809" s="12"/>
      <c r="K3809" s="12"/>
      <c r="O3809" s="33"/>
      <c r="P3809" s="10"/>
      <c r="Q3809" s="10" t="s">
        <v>1860</v>
      </c>
      <c r="R3809" s="10"/>
      <c r="S3809" s="10"/>
      <c r="T3809" s="10" t="s">
        <v>1860</v>
      </c>
      <c r="U3809" s="10" t="s">
        <v>1860</v>
      </c>
      <c r="V3809" s="10"/>
      <c r="W3809" s="10"/>
      <c r="X3809" s="10"/>
      <c r="Y3809" s="10"/>
      <c r="Z3809" s="10"/>
      <c r="AA3809" s="10"/>
      <c r="AB3809" s="10"/>
      <c r="AE3809" s="12">
        <f>IFERROR(FLOOR(Table_Books[[#This Row],[Published_Date]],10), 0)</f>
        <v>0</v>
      </c>
      <c r="AF3809" s="2">
        <f>IFERROR(CEILING(VALUE(LEFT(Table_Books[[#This Row],[Published_Date]],FIND("-",Table_Books[[#This Row],[Published_Date]]&amp;"-")-1))/100, 1), 0)</f>
        <v>0</v>
      </c>
      <c r="AK3809" s="2" t="str">
        <f>Table_Books[[#This Row],[Title]]&amp;"_"&amp;Table_Books[[#This Row],[Author]]</f>
        <v>Beyond the Occult_Wilson, Colin</v>
      </c>
      <c r="AL3809" s="2" t="str">
        <f>Table_Books[[#This Row],[Author]]&amp;"_"&amp;Table_Books[[#This Row],[Title]]</f>
        <v>Wilson, Colin_Beyond the Occult</v>
      </c>
      <c r="AM3809" s="2" t="str">
        <f>Table_Books[[#This Row],[Title]]&amp;" by "&amp;Table_Books[[#This Row],[Author]]</f>
        <v>Beyond the Occult by Wilson, Colin</v>
      </c>
    </row>
    <row r="3810" spans="1:41" ht="29" x14ac:dyDescent="0.35">
      <c r="A3810" s="7" t="str">
        <f>"B-" &amp; UPPER(TRIM(Table_Books[[#This Row],[Title]])) &amp; "|" &amp; UPPER(TRIM(Table_Books[[#This Row],[Author]]))</f>
        <v>B-THE OCCULT|WILSON, COLIN</v>
      </c>
      <c r="B3810" s="28" t="str">
        <f>IF(COUNTIFS(Table_Books[Hash_ID],Table_Books[[#This Row],[Hash_ID]])&gt;1,"Y","N")</f>
        <v>N</v>
      </c>
      <c r="C3810" s="2" t="s">
        <v>5087</v>
      </c>
      <c r="D3810" s="2" t="s">
        <v>5088</v>
      </c>
      <c r="G3810" s="12">
        <v>1971</v>
      </c>
      <c r="H3810" s="12"/>
      <c r="I3810" s="8"/>
      <c r="J3810" s="12"/>
      <c r="K3810" s="12"/>
      <c r="L3810" s="2">
        <v>601</v>
      </c>
      <c r="M3810" s="2" t="s">
        <v>5126</v>
      </c>
      <c r="O3810" s="33"/>
      <c r="P3810" s="10"/>
      <c r="Q3810" s="10" t="s">
        <v>1860</v>
      </c>
      <c r="R3810" s="10"/>
      <c r="S3810" s="10"/>
      <c r="T3810" s="10" t="s">
        <v>1860</v>
      </c>
      <c r="U3810" s="10" t="s">
        <v>1860</v>
      </c>
      <c r="V3810" s="10"/>
      <c r="W3810" s="10"/>
      <c r="X3810" s="10"/>
      <c r="Y3810" s="10"/>
      <c r="Z3810" s="10"/>
      <c r="AA3810" s="10"/>
      <c r="AB3810" s="10"/>
      <c r="AE3810" s="12">
        <f>IFERROR(FLOOR(Table_Books[[#This Row],[Published_Date]],10), 0)</f>
        <v>1970</v>
      </c>
      <c r="AF3810" s="2">
        <f>IFERROR(CEILING(VALUE(LEFT(Table_Books[[#This Row],[Published_Date]],FIND("-",Table_Books[[#This Row],[Published_Date]]&amp;"-")-1))/100, 1), 0)</f>
        <v>20</v>
      </c>
      <c r="AK3810" s="2" t="str">
        <f>Table_Books[[#This Row],[Title]]&amp;"_"&amp;Table_Books[[#This Row],[Author]]</f>
        <v>The Occult_Wilson, Colin</v>
      </c>
      <c r="AL3810" s="2" t="str">
        <f>Table_Books[[#This Row],[Author]]&amp;"_"&amp;Table_Books[[#This Row],[Title]]</f>
        <v>Wilson, Colin_The Occult</v>
      </c>
      <c r="AM3810" s="2" t="str">
        <f>Table_Books[[#This Row],[Title]]&amp;" by "&amp;Table_Books[[#This Row],[Author]]</f>
        <v>The Occult by Wilson, Colin</v>
      </c>
    </row>
    <row r="3811" spans="1:41" ht="29" x14ac:dyDescent="0.35">
      <c r="A3811" s="7" t="str">
        <f>"B-" &amp; UPPER(TRIM(Table_Books[[#This Row],[Title]])) &amp; "|" &amp; UPPER(TRIM(Table_Books[[#This Row],[Author]]))</f>
        <v>B-AXEL'S CASTLE|WILSON, EDMUND</v>
      </c>
      <c r="B3811" s="28" t="str">
        <f>IF(COUNTIFS(Table_Books[Hash_ID],Table_Books[[#This Row],[Hash_ID]])&gt;1,"Y","N")</f>
        <v>N</v>
      </c>
      <c r="C3811" s="2" t="s">
        <v>5183</v>
      </c>
      <c r="D3811" s="2" t="s">
        <v>5184</v>
      </c>
      <c r="G3811" s="12">
        <v>1931</v>
      </c>
      <c r="H3811" s="12"/>
      <c r="I3811" s="8"/>
      <c r="J3811" s="12"/>
      <c r="K3811" s="12"/>
      <c r="L3811" s="2">
        <v>304</v>
      </c>
      <c r="M3811" s="2" t="s">
        <v>5280</v>
      </c>
      <c r="O3811" s="33"/>
      <c r="P3811" s="10"/>
      <c r="Q3811" s="10" t="s">
        <v>1860</v>
      </c>
      <c r="R3811" s="10"/>
      <c r="S3811" s="10"/>
      <c r="T3811" s="10" t="s">
        <v>1860</v>
      </c>
      <c r="U3811" s="10" t="s">
        <v>1860</v>
      </c>
      <c r="V3811" s="10"/>
      <c r="W3811" s="10"/>
      <c r="X3811" s="10"/>
      <c r="Y3811" s="10"/>
      <c r="Z3811" s="10"/>
      <c r="AA3811" s="10"/>
      <c r="AB3811" s="10"/>
      <c r="AE3811" s="12">
        <f>IFERROR(FLOOR(Table_Books[[#This Row],[Published_Date]],10), 0)</f>
        <v>1930</v>
      </c>
      <c r="AF3811" s="2">
        <f>IFERROR(CEILING(VALUE(LEFT(Table_Books[[#This Row],[Published_Date]],FIND("-",Table_Books[[#This Row],[Published_Date]]&amp;"-")-1))/100, 1), 0)</f>
        <v>20</v>
      </c>
      <c r="AK3811" s="2" t="str">
        <f>Table_Books[[#This Row],[Title]]&amp;"_"&amp;Table_Books[[#This Row],[Author]]</f>
        <v>Axel's Castle_Wilson, Edmund</v>
      </c>
      <c r="AL3811" s="2" t="str">
        <f>Table_Books[[#This Row],[Author]]&amp;"_"&amp;Table_Books[[#This Row],[Title]]</f>
        <v>Wilson, Edmund_Axel's Castle</v>
      </c>
      <c r="AM3811" s="2" t="str">
        <f>Table_Books[[#This Row],[Title]]&amp;" by "&amp;Table_Books[[#This Row],[Author]]</f>
        <v>Axel's Castle by Wilson, Edmund</v>
      </c>
    </row>
    <row r="3812" spans="1:41" x14ac:dyDescent="0.35">
      <c r="A3812" s="7" t="str">
        <f>"B-" &amp; UPPER(TRIM(Table_Books[[#This Row],[Title]])) &amp; "|" &amp; UPPER(TRIM(Table_Books[[#This Row],[Author]]))</f>
        <v>B-THE CEREMONY|WINDSOR-SMITH, BARRY</v>
      </c>
      <c r="B3812" s="35" t="str">
        <f>IF(COUNTIFS(Table_Books[Hash_ID],Table_Books[[#This Row],[Hash_ID]])&gt;1,"Y","N")</f>
        <v>N</v>
      </c>
      <c r="C3812" s="35" t="s">
        <v>20328</v>
      </c>
      <c r="D3812" s="35" t="s">
        <v>21569</v>
      </c>
      <c r="E3812" s="35"/>
      <c r="F3812" s="35"/>
      <c r="G3812" s="36"/>
      <c r="H3812" s="36"/>
      <c r="I3812" s="37"/>
      <c r="J3812" s="36"/>
      <c r="K3812" s="36"/>
      <c r="L3812" s="35"/>
      <c r="M3812" s="35"/>
      <c r="N3812" s="35"/>
      <c r="O3812" s="38"/>
      <c r="P3812" s="39"/>
      <c r="Q3812" s="10" t="s">
        <v>1860</v>
      </c>
      <c r="R3812" s="39"/>
      <c r="S3812" s="39"/>
      <c r="T3812" s="10" t="s">
        <v>1860</v>
      </c>
      <c r="U3812" s="10" t="s">
        <v>1860</v>
      </c>
      <c r="V3812" s="39"/>
      <c r="W3812" s="39"/>
      <c r="X3812" s="39"/>
      <c r="Y3812" s="39"/>
      <c r="Z3812" s="39"/>
      <c r="AA3812" s="39"/>
      <c r="AB3812" s="39"/>
      <c r="AC3812" s="35"/>
      <c r="AD3812" s="35"/>
      <c r="AE3812" s="36">
        <f>IFERROR(FLOOR(Table_Books[[#This Row],[Published_Date]],10), 0)</f>
        <v>0</v>
      </c>
      <c r="AF3812" s="35">
        <f>IFERROR(CEILING(VALUE(LEFT(Table_Books[[#This Row],[Published_Date]],FIND("-",Table_Books[[#This Row],[Published_Date]]&amp;"-")-1))/100, 1), 0)</f>
        <v>0</v>
      </c>
      <c r="AG3812" s="35"/>
      <c r="AH3812" s="35" t="s">
        <v>21572</v>
      </c>
      <c r="AI3812" s="35"/>
      <c r="AJ3812" s="35" t="s">
        <v>20329</v>
      </c>
      <c r="AK3812" s="35" t="str">
        <f>Table_Books[[#This Row],[Title]]&amp;"_"&amp;Table_Books[[#This Row],[Author]]</f>
        <v>The Ceremony_Windsor-Smith, Barry</v>
      </c>
      <c r="AL3812" s="35" t="str">
        <f>Table_Books[[#This Row],[Author]]&amp;"_"&amp;Table_Books[[#This Row],[Title]]</f>
        <v>Windsor-Smith, Barry_The Ceremony</v>
      </c>
      <c r="AM3812" s="35" t="str">
        <f>Table_Books[[#This Row],[Title]]&amp;" by "&amp;Table_Books[[#This Row],[Author]]</f>
        <v>The Ceremony by Windsor-Smith, Barry</v>
      </c>
      <c r="AN3812" s="35"/>
      <c r="AO3812" s="35"/>
    </row>
    <row r="3813" spans="1:41" x14ac:dyDescent="0.35">
      <c r="A3813" s="7" t="str">
        <f>"B-" &amp; UPPER(TRIM(Table_Books[[#This Row],[Title]])) &amp; "|" &amp; UPPER(TRIM(Table_Books[[#This Row],[Author]]))</f>
        <v>B-NARKOTYKI|WITKIEWICZ, STANISŁAW I.</v>
      </c>
      <c r="B3813" s="28" t="str">
        <f>IF(COUNTIFS(Table_Books[Hash_ID],Table_Books[[#This Row],[Hash_ID]])&gt;1,"Y","N")</f>
        <v>N</v>
      </c>
      <c r="C3813" s="24" t="s">
        <v>14636</v>
      </c>
      <c r="D3813" s="24" t="s">
        <v>14637</v>
      </c>
      <c r="G3813" s="12"/>
      <c r="H3813" s="12"/>
      <c r="I3813" s="8"/>
      <c r="J3813" s="12"/>
      <c r="K3813" s="12"/>
      <c r="O3813" s="33"/>
      <c r="P3813" s="10"/>
      <c r="Q3813" s="10" t="s">
        <v>1860</v>
      </c>
      <c r="R3813" s="10"/>
      <c r="S3813" s="10"/>
      <c r="T3813" s="10" t="s">
        <v>1860</v>
      </c>
      <c r="U3813" s="10" t="s">
        <v>1860</v>
      </c>
      <c r="V3813" s="10"/>
      <c r="W3813" s="10"/>
      <c r="X3813" s="10"/>
      <c r="Y3813" s="10"/>
      <c r="Z3813" s="10"/>
      <c r="AA3813" s="10"/>
      <c r="AB3813" s="10"/>
      <c r="AE3813" s="12">
        <f>IFERROR(FLOOR(Table_Books[[#This Row],[Published_Date]],10), 0)</f>
        <v>0</v>
      </c>
      <c r="AF3813" s="2">
        <f>IFERROR(CEILING(VALUE(LEFT(Table_Books[[#This Row],[Published_Date]],FIND("-",Table_Books[[#This Row],[Published_Date]]&amp;"-")-1))/100, 1), 0)</f>
        <v>0</v>
      </c>
      <c r="AK3813" s="24" t="str">
        <f>Table_Books[[#This Row],[Title]]&amp;"_"&amp;Table_Books[[#This Row],[Author]]</f>
        <v>Narkotyki_Witkiewicz, Stanisław I.</v>
      </c>
      <c r="AL3813" s="24" t="str">
        <f>Table_Books[[#This Row],[Author]]&amp;"_"&amp;Table_Books[[#This Row],[Title]]</f>
        <v>Witkiewicz, Stanisław I._Narkotyki</v>
      </c>
      <c r="AM3813" s="24" t="str">
        <f>Table_Books[[#This Row],[Title]]&amp;" by "&amp;Table_Books[[#This Row],[Author]]</f>
        <v>Narkotyki by Witkiewicz, Stanisław I.</v>
      </c>
    </row>
    <row r="3814" spans="1:41" x14ac:dyDescent="0.35">
      <c r="A3814" s="7" t="str">
        <f>"B-" &amp; UPPER(TRIM(Table_Books[[#This Row],[Title]])) &amp; "|" &amp; UPPER(TRIM(Table_Books[[#This Row],[Author]]))</f>
        <v>B-ON CERTAINTY|WITTGENSTEIN, LUDWIG</v>
      </c>
      <c r="B3814" s="28" t="str">
        <f>IF(COUNTIFS(Table_Books[Hash_ID],Table_Books[[#This Row],[Hash_ID]])&gt;1,"Y","N")</f>
        <v>N</v>
      </c>
      <c r="C3814" s="2" t="s">
        <v>8981</v>
      </c>
      <c r="D3814" s="2" t="s">
        <v>5755</v>
      </c>
      <c r="G3814" s="12">
        <v>1969</v>
      </c>
      <c r="H3814" s="12"/>
      <c r="I3814" s="8"/>
      <c r="J3814" s="12" t="s">
        <v>10334</v>
      </c>
      <c r="K3814" s="12"/>
      <c r="O3814" s="33"/>
      <c r="P3814" s="10"/>
      <c r="Q3814" s="10" t="s">
        <v>1860</v>
      </c>
      <c r="R3814" s="10"/>
      <c r="S3814" s="10"/>
      <c r="T3814" s="10" t="s">
        <v>1860</v>
      </c>
      <c r="U3814" s="10" t="s">
        <v>1860</v>
      </c>
      <c r="V3814" s="10"/>
      <c r="W3814" s="10"/>
      <c r="X3814" s="10"/>
      <c r="Y3814" s="10"/>
      <c r="Z3814" s="10"/>
      <c r="AA3814" s="10"/>
      <c r="AB3814" s="10"/>
      <c r="AE3814" s="12">
        <f>IFERROR(FLOOR(Table_Books[[#This Row],[Published_Date]],10), 0)</f>
        <v>1960</v>
      </c>
      <c r="AF3814" s="2">
        <f>IFERROR(CEILING(VALUE(LEFT(Table_Books[[#This Row],[Published_Date]],FIND("-",Table_Books[[#This Row],[Published_Date]]&amp;"-")-1))/100, 1), 0)</f>
        <v>20</v>
      </c>
      <c r="AG3814" s="2" t="s">
        <v>10372</v>
      </c>
      <c r="AH3814" s="2" t="s">
        <v>4856</v>
      </c>
      <c r="AI3814" s="2" t="s">
        <v>10401</v>
      </c>
      <c r="AK3814" s="2" t="str">
        <f>Table_Books[[#This Row],[Title]]&amp;"_"&amp;Table_Books[[#This Row],[Author]]</f>
        <v>On Certainty_Wittgenstein, Ludwig</v>
      </c>
      <c r="AL3814" s="2" t="str">
        <f>Table_Books[[#This Row],[Author]]&amp;"_"&amp;Table_Books[[#This Row],[Title]]</f>
        <v>Wittgenstein, Ludwig_On Certainty</v>
      </c>
      <c r="AM3814" s="2" t="str">
        <f>Table_Books[[#This Row],[Title]]&amp;" by "&amp;Table_Books[[#This Row],[Author]]</f>
        <v>On Certainty by Wittgenstein, Ludwig</v>
      </c>
    </row>
    <row r="3815" spans="1:41" ht="29" x14ac:dyDescent="0.35">
      <c r="A3815" s="7" t="str">
        <f>"B-" &amp; UPPER(TRIM(Table_Books[[#This Row],[Title]])) &amp; "|" &amp; UPPER(TRIM(Table_Books[[#This Row],[Author]]))</f>
        <v>B-PHILOSOPHICAL INVESTIGATIONS|WITTGENSTEIN, LUDWIG</v>
      </c>
      <c r="B3815" s="28" t="str">
        <f>IF(COUNTIFS(Table_Books[Hash_ID],Table_Books[[#This Row],[Hash_ID]])&gt;1,"Y","N")</f>
        <v>Y</v>
      </c>
      <c r="C3815" s="2" t="s">
        <v>5754</v>
      </c>
      <c r="D3815" s="2" t="s">
        <v>5755</v>
      </c>
      <c r="G3815" s="12">
        <v>1953</v>
      </c>
      <c r="H3815" s="12"/>
      <c r="I3815" s="8"/>
      <c r="J3815" s="12" t="s">
        <v>10271</v>
      </c>
      <c r="K3815" s="12"/>
      <c r="O3815" s="33"/>
      <c r="P3815" s="10"/>
      <c r="Q3815" s="10" t="s">
        <v>1860</v>
      </c>
      <c r="R3815" s="10"/>
      <c r="S3815" s="10"/>
      <c r="T3815" s="10" t="s">
        <v>1860</v>
      </c>
      <c r="U3815" s="10" t="s">
        <v>1860</v>
      </c>
      <c r="V3815" s="10"/>
      <c r="W3815" s="10"/>
      <c r="X3815" s="10"/>
      <c r="Y3815" s="10"/>
      <c r="Z3815" s="10"/>
      <c r="AA3815" s="10"/>
      <c r="AB3815" s="10"/>
      <c r="AE3815" s="12">
        <f>IFERROR(FLOOR(Table_Books[[#This Row],[Published_Date]],10), 0)</f>
        <v>1950</v>
      </c>
      <c r="AF3815" s="2">
        <f>IFERROR(CEILING(VALUE(LEFT(Table_Books[[#This Row],[Published_Date]],FIND("-",Table_Books[[#This Row],[Published_Date]]&amp;"-")-1))/100, 1), 0)</f>
        <v>20</v>
      </c>
      <c r="AG3815" s="2" t="s">
        <v>10355</v>
      </c>
      <c r="AH3815" s="2" t="s">
        <v>4856</v>
      </c>
      <c r="AI3815" s="2" t="s">
        <v>10401</v>
      </c>
      <c r="AK3815" s="2" t="str">
        <f>Table_Books[[#This Row],[Title]]&amp;"_"&amp;Table_Books[[#This Row],[Author]]</f>
        <v>Philosophical Investigations_Wittgenstein, Ludwig</v>
      </c>
      <c r="AL3815" s="2" t="str">
        <f>Table_Books[[#This Row],[Author]]&amp;"_"&amp;Table_Books[[#This Row],[Title]]</f>
        <v>Wittgenstein, Ludwig_Philosophical Investigations</v>
      </c>
      <c r="AM3815" s="2" t="str">
        <f>Table_Books[[#This Row],[Title]]&amp;" by "&amp;Table_Books[[#This Row],[Author]]</f>
        <v>Philosophical Investigations by Wittgenstein, Ludwig</v>
      </c>
    </row>
    <row r="3816" spans="1:41" x14ac:dyDescent="0.35">
      <c r="A3816" s="7" t="str">
        <f>"B-" &amp; UPPER(TRIM(Table_Books[[#This Row],[Title]])) &amp; "|" &amp; UPPER(TRIM(Table_Books[[#This Row],[Author]]))</f>
        <v>B-PHILOSOPHICAL INVESTIGATIONS|WITTGENSTEIN, LUDWIG</v>
      </c>
      <c r="B3816" s="35" t="str">
        <f>IF(COUNTIFS(Table_Books[Hash_ID],Table_Books[[#This Row],[Hash_ID]])&gt;1,"Y","N")</f>
        <v>Y</v>
      </c>
      <c r="C3816" s="35" t="s">
        <v>5754</v>
      </c>
      <c r="D3816" s="35" t="s">
        <v>5755</v>
      </c>
      <c r="E3816" s="35"/>
      <c r="F3816" s="35"/>
      <c r="G3816" s="36"/>
      <c r="H3816" s="36"/>
      <c r="I3816" s="37"/>
      <c r="J3816" s="36"/>
      <c r="K3816" s="36"/>
      <c r="L3816" s="35"/>
      <c r="M3816" s="35"/>
      <c r="N3816" s="35"/>
      <c r="O3816" s="38"/>
      <c r="P3816" s="39"/>
      <c r="Q3816" s="10" t="s">
        <v>1860</v>
      </c>
      <c r="R3816" s="39"/>
      <c r="S3816" s="39"/>
      <c r="T3816" s="10" t="s">
        <v>1860</v>
      </c>
      <c r="U3816" s="10" t="s">
        <v>1860</v>
      </c>
      <c r="V3816" s="39"/>
      <c r="W3816" s="39"/>
      <c r="X3816" s="39"/>
      <c r="Y3816" s="39"/>
      <c r="Z3816" s="39"/>
      <c r="AA3816" s="39"/>
      <c r="AB3816" s="39"/>
      <c r="AC3816" s="35"/>
      <c r="AD3816" s="35"/>
      <c r="AE3816" s="36">
        <f>IFERROR(FLOOR(Table_Books[[#This Row],[Published_Date]],10), 0)</f>
        <v>0</v>
      </c>
      <c r="AF3816" s="35">
        <f>IFERROR(CEILING(VALUE(LEFT(Table_Books[[#This Row],[Published_Date]],FIND("-",Table_Books[[#This Row],[Published_Date]]&amp;"-")-1))/100, 1), 0)</f>
        <v>0</v>
      </c>
      <c r="AG3816" s="35"/>
      <c r="AH3816" s="35" t="s">
        <v>21601</v>
      </c>
      <c r="AI3816" s="35"/>
      <c r="AJ3816" s="35"/>
      <c r="AK3816" s="35" t="str">
        <f>Table_Books[[#This Row],[Title]]&amp;"_"&amp;Table_Books[[#This Row],[Author]]</f>
        <v>Philosophical Investigations_Wittgenstein, Ludwig</v>
      </c>
      <c r="AL3816" s="35" t="str">
        <f>Table_Books[[#This Row],[Author]]&amp;"_"&amp;Table_Books[[#This Row],[Title]]</f>
        <v>Wittgenstein, Ludwig_Philosophical Investigations</v>
      </c>
      <c r="AM3816" s="35" t="str">
        <f>Table_Books[[#This Row],[Title]]&amp;" by "&amp;Table_Books[[#This Row],[Author]]</f>
        <v>Philosophical Investigations by Wittgenstein, Ludwig</v>
      </c>
      <c r="AN3816" s="35"/>
      <c r="AO3816" s="35"/>
    </row>
    <row r="3817" spans="1:41" x14ac:dyDescent="0.35">
      <c r="A3817" s="7" t="str">
        <f>"B-" &amp; UPPER(TRIM(Table_Books[[#This Row],[Title]])) &amp; "|" &amp; UPPER(TRIM(Table_Books[[#This Row],[Author]]))</f>
        <v>B-REMARKS ON THE FOUNDATIONS OF MATHEMATICS|WITTGENSTEIN, LUDWIG</v>
      </c>
      <c r="B3817" s="35" t="str">
        <f>IF(COUNTIFS(Table_Books[Hash_ID],Table_Books[[#This Row],[Hash_ID]])&gt;1,"Y","N")</f>
        <v>N</v>
      </c>
      <c r="C3817" s="35" t="s">
        <v>20106</v>
      </c>
      <c r="D3817" s="35" t="s">
        <v>5755</v>
      </c>
      <c r="E3817" s="35"/>
      <c r="F3817" s="35"/>
      <c r="G3817" s="36"/>
      <c r="H3817" s="36"/>
      <c r="I3817" s="37"/>
      <c r="J3817" s="36"/>
      <c r="K3817" s="36"/>
      <c r="L3817" s="35"/>
      <c r="M3817" s="35"/>
      <c r="N3817" s="35"/>
      <c r="O3817" s="38"/>
      <c r="P3817" s="39"/>
      <c r="Q3817" s="10" t="s">
        <v>1860</v>
      </c>
      <c r="R3817" s="39"/>
      <c r="S3817" s="39"/>
      <c r="T3817" s="10" t="s">
        <v>1860</v>
      </c>
      <c r="U3817" s="10" t="s">
        <v>1860</v>
      </c>
      <c r="V3817" s="39"/>
      <c r="W3817" s="39"/>
      <c r="X3817" s="39"/>
      <c r="Y3817" s="39"/>
      <c r="Z3817" s="39"/>
      <c r="AA3817" s="39"/>
      <c r="AB3817" s="39"/>
      <c r="AC3817" s="35"/>
      <c r="AD3817" s="35"/>
      <c r="AE3817" s="36">
        <f>IFERROR(FLOOR(Table_Books[[#This Row],[Published_Date]],10), 0)</f>
        <v>0</v>
      </c>
      <c r="AF3817" s="35">
        <f>IFERROR(CEILING(VALUE(LEFT(Table_Books[[#This Row],[Published_Date]],FIND("-",Table_Books[[#This Row],[Published_Date]]&amp;"-")-1))/100, 1), 0)</f>
        <v>0</v>
      </c>
      <c r="AG3817" s="35"/>
      <c r="AH3817" s="35"/>
      <c r="AI3817" s="35"/>
      <c r="AJ3817" s="35"/>
      <c r="AK3817" s="35" t="str">
        <f>Table_Books[[#This Row],[Title]]&amp;"_"&amp;Table_Books[[#This Row],[Author]]</f>
        <v>Remarks on the Foundations of Mathematics_Wittgenstein, Ludwig</v>
      </c>
      <c r="AL3817" s="35" t="str">
        <f>Table_Books[[#This Row],[Author]]&amp;"_"&amp;Table_Books[[#This Row],[Title]]</f>
        <v>Wittgenstein, Ludwig_Remarks on the Foundations of Mathematics</v>
      </c>
      <c r="AM3817" s="35" t="str">
        <f>Table_Books[[#This Row],[Title]]&amp;" by "&amp;Table_Books[[#This Row],[Author]]</f>
        <v>Remarks on the Foundations of Mathematics by Wittgenstein, Ludwig</v>
      </c>
      <c r="AN3817" s="35"/>
      <c r="AO3817" s="35"/>
    </row>
    <row r="3818" spans="1:41" x14ac:dyDescent="0.35">
      <c r="A3818" s="7" t="str">
        <f>"B-" &amp; UPPER(TRIM(Table_Books[[#This Row],[Title]])) &amp; "|" &amp; UPPER(TRIM(Table_Books[[#This Row],[Author]]))</f>
        <v>B-THE BLUE AND BROWN BOOKS|WITTGENSTEIN, LUDWIG</v>
      </c>
      <c r="B3818" s="28" t="str">
        <f>IF(COUNTIFS(Table_Books[Hash_ID],Table_Books[[#This Row],[Hash_ID]])&gt;1,"Y","N")</f>
        <v>N</v>
      </c>
      <c r="C3818" s="2" t="s">
        <v>6678</v>
      </c>
      <c r="D3818" s="2" t="s">
        <v>5755</v>
      </c>
      <c r="G3818" s="12">
        <v>1958</v>
      </c>
      <c r="H3818" s="12"/>
      <c r="I3818" s="8"/>
      <c r="J3818" s="12" t="s">
        <v>6678</v>
      </c>
      <c r="K3818" s="12"/>
      <c r="O3818" s="33"/>
      <c r="P3818" s="10"/>
      <c r="Q3818" s="10" t="s">
        <v>1860</v>
      </c>
      <c r="R3818" s="10"/>
      <c r="S3818" s="10"/>
      <c r="T3818" s="10" t="s">
        <v>1860</v>
      </c>
      <c r="U3818" s="10" t="s">
        <v>1860</v>
      </c>
      <c r="V3818" s="10"/>
      <c r="W3818" s="10"/>
      <c r="X3818" s="10"/>
      <c r="Y3818" s="10"/>
      <c r="Z3818" s="10"/>
      <c r="AA3818" s="10"/>
      <c r="AB3818" s="10"/>
      <c r="AE3818" s="12">
        <f>IFERROR(FLOOR(Table_Books[[#This Row],[Published_Date]],10), 0)</f>
        <v>1950</v>
      </c>
      <c r="AF3818" s="2">
        <f>IFERROR(CEILING(VALUE(LEFT(Table_Books[[#This Row],[Published_Date]],FIND("-",Table_Books[[#This Row],[Published_Date]]&amp;"-")-1))/100, 1), 0)</f>
        <v>20</v>
      </c>
      <c r="AG3818" s="2" t="s">
        <v>10372</v>
      </c>
      <c r="AH3818" s="2" t="s">
        <v>4856</v>
      </c>
      <c r="AI3818" s="2" t="s">
        <v>10401</v>
      </c>
      <c r="AK3818" s="2" t="str">
        <f>Table_Books[[#This Row],[Title]]&amp;"_"&amp;Table_Books[[#This Row],[Author]]</f>
        <v>The Blue and Brown Books_Wittgenstein, Ludwig</v>
      </c>
      <c r="AL3818" s="2" t="str">
        <f>Table_Books[[#This Row],[Author]]&amp;"_"&amp;Table_Books[[#This Row],[Title]]</f>
        <v>Wittgenstein, Ludwig_The Blue and Brown Books</v>
      </c>
      <c r="AM3818" s="2" t="str">
        <f>Table_Books[[#This Row],[Title]]&amp;" by "&amp;Table_Books[[#This Row],[Author]]</f>
        <v>The Blue and Brown Books by Wittgenstein, Ludwig</v>
      </c>
    </row>
    <row r="3819" spans="1:41" ht="29" x14ac:dyDescent="0.35">
      <c r="A3819" s="7" t="str">
        <f>"B-" &amp; UPPER(TRIM(Table_Books[[#This Row],[Title]])) &amp; "|" &amp; UPPER(TRIM(Table_Books[[#This Row],[Author]]))</f>
        <v>B-TRACTATUS LOGICO-PHILOSOPHICUS|WITTGENSTEIN, LUDWIG</v>
      </c>
      <c r="B3819" s="28" t="str">
        <f>IF(COUNTIFS(Table_Books[Hash_ID],Table_Books[[#This Row],[Hash_ID]])&gt;1,"Y","N")</f>
        <v>Y</v>
      </c>
      <c r="C3819" s="2" t="s">
        <v>6388</v>
      </c>
      <c r="D3819" s="2" t="s">
        <v>5755</v>
      </c>
      <c r="G3819" s="12">
        <v>1921</v>
      </c>
      <c r="H3819" s="12"/>
      <c r="I3819" s="8"/>
      <c r="J3819" s="12" t="s">
        <v>10268</v>
      </c>
      <c r="K3819" s="12"/>
      <c r="O3819" s="33"/>
      <c r="P3819" s="10"/>
      <c r="Q3819" s="10" t="s">
        <v>1860</v>
      </c>
      <c r="R3819" s="10"/>
      <c r="S3819" s="10"/>
      <c r="T3819" s="10" t="s">
        <v>1860</v>
      </c>
      <c r="U3819" s="10" t="s">
        <v>1860</v>
      </c>
      <c r="V3819" s="10"/>
      <c r="W3819" s="10"/>
      <c r="X3819" s="10"/>
      <c r="Y3819" s="10"/>
      <c r="Z3819" s="10"/>
      <c r="AA3819" s="10"/>
      <c r="AB3819" s="10"/>
      <c r="AE3819" s="12">
        <f>IFERROR(FLOOR(Table_Books[[#This Row],[Published_Date]],10), 0)</f>
        <v>1920</v>
      </c>
      <c r="AF3819" s="2">
        <f>IFERROR(CEILING(VALUE(LEFT(Table_Books[[#This Row],[Published_Date]],FIND("-",Table_Books[[#This Row],[Published_Date]]&amp;"-")-1))/100, 1), 0)</f>
        <v>20</v>
      </c>
      <c r="AG3819" s="2" t="s">
        <v>10342</v>
      </c>
      <c r="AH3819" s="2" t="s">
        <v>4856</v>
      </c>
      <c r="AI3819" s="2" t="s">
        <v>10401</v>
      </c>
      <c r="AK3819" s="2" t="str">
        <f>Table_Books[[#This Row],[Title]]&amp;"_"&amp;Table_Books[[#This Row],[Author]]</f>
        <v>Tractatus Logico-Philosophicus_Wittgenstein, Ludwig</v>
      </c>
      <c r="AL3819" s="2" t="str">
        <f>Table_Books[[#This Row],[Author]]&amp;"_"&amp;Table_Books[[#This Row],[Title]]</f>
        <v>Wittgenstein, Ludwig_Tractatus Logico-Philosophicus</v>
      </c>
      <c r="AM3819" s="2" t="str">
        <f>Table_Books[[#This Row],[Title]]&amp;" by "&amp;Table_Books[[#This Row],[Author]]</f>
        <v>Tractatus Logico-Philosophicus by Wittgenstein, Ludwig</v>
      </c>
    </row>
    <row r="3820" spans="1:41" x14ac:dyDescent="0.35">
      <c r="A3820" s="7" t="str">
        <f>"B-" &amp; UPPER(TRIM(Table_Books[[#This Row],[Title]])) &amp; "|" &amp; UPPER(TRIM(Table_Books[[#This Row],[Author]]))</f>
        <v>B-TRACTATUS LOGICO-PHILOSOPHICUS|WITTGENSTEIN, LUDWIG</v>
      </c>
      <c r="B3820" s="35" t="str">
        <f>IF(COUNTIFS(Table_Books[Hash_ID],Table_Books[[#This Row],[Hash_ID]])&gt;1,"Y","N")</f>
        <v>Y</v>
      </c>
      <c r="C3820" s="35" t="s">
        <v>6388</v>
      </c>
      <c r="D3820" s="35" t="s">
        <v>5755</v>
      </c>
      <c r="E3820" s="35"/>
      <c r="F3820" s="35"/>
      <c r="G3820" s="36"/>
      <c r="H3820" s="36"/>
      <c r="I3820" s="37"/>
      <c r="J3820" s="36"/>
      <c r="K3820" s="36"/>
      <c r="L3820" s="35"/>
      <c r="M3820" s="35"/>
      <c r="N3820" s="35"/>
      <c r="O3820" s="38"/>
      <c r="P3820" s="39"/>
      <c r="Q3820" s="10" t="s">
        <v>1860</v>
      </c>
      <c r="R3820" s="39"/>
      <c r="S3820" s="39"/>
      <c r="T3820" s="10" t="s">
        <v>1860</v>
      </c>
      <c r="U3820" s="10" t="s">
        <v>1860</v>
      </c>
      <c r="V3820" s="39"/>
      <c r="W3820" s="39"/>
      <c r="X3820" s="39"/>
      <c r="Y3820" s="39"/>
      <c r="Z3820" s="39"/>
      <c r="AA3820" s="39"/>
      <c r="AB3820" s="39"/>
      <c r="AC3820" s="35"/>
      <c r="AD3820" s="35"/>
      <c r="AE3820" s="36">
        <f>IFERROR(FLOOR(Table_Books[[#This Row],[Published_Date]],10), 0)</f>
        <v>0</v>
      </c>
      <c r="AF3820" s="35">
        <f>IFERROR(CEILING(VALUE(LEFT(Table_Books[[#This Row],[Published_Date]],FIND("-",Table_Books[[#This Row],[Published_Date]]&amp;"-")-1))/100, 1), 0)</f>
        <v>0</v>
      </c>
      <c r="AG3820" s="35"/>
      <c r="AH3820" s="35" t="s">
        <v>21600</v>
      </c>
      <c r="AI3820" s="35"/>
      <c r="AJ3820" s="35"/>
      <c r="AK3820" s="35" t="str">
        <f>Table_Books[[#This Row],[Title]]&amp;"_"&amp;Table_Books[[#This Row],[Author]]</f>
        <v>Tractatus Logico-Philosophicus_Wittgenstein, Ludwig</v>
      </c>
      <c r="AL3820" s="35" t="str">
        <f>Table_Books[[#This Row],[Author]]&amp;"_"&amp;Table_Books[[#This Row],[Title]]</f>
        <v>Wittgenstein, Ludwig_Tractatus Logico-Philosophicus</v>
      </c>
      <c r="AM3820" s="35" t="str">
        <f>Table_Books[[#This Row],[Title]]&amp;" by "&amp;Table_Books[[#This Row],[Author]]</f>
        <v>Tractatus Logico-Philosophicus by Wittgenstein, Ludwig</v>
      </c>
      <c r="AN3820" s="35"/>
      <c r="AO3820" s="35"/>
    </row>
    <row r="3821" spans="1:41" x14ac:dyDescent="0.35">
      <c r="A3821" s="7" t="str">
        <f>"B-" &amp; UPPER(TRIM(Table_Books[[#This Row],[Title]])) &amp; "|" &amp; UPPER(TRIM(Table_Books[[#This Row],[Author]]))</f>
        <v>B-ZETTEL|WITTGENSTEIN, LUDWIG</v>
      </c>
      <c r="B3821" s="35" t="str">
        <f>IF(COUNTIFS(Table_Books[Hash_ID],Table_Books[[#This Row],[Hash_ID]])&gt;1,"Y","N")</f>
        <v>N</v>
      </c>
      <c r="C3821" s="35" t="s">
        <v>20105</v>
      </c>
      <c r="D3821" s="35" t="s">
        <v>5755</v>
      </c>
      <c r="E3821" s="35"/>
      <c r="F3821" s="35"/>
      <c r="G3821" s="36"/>
      <c r="H3821" s="36"/>
      <c r="I3821" s="37"/>
      <c r="J3821" s="36"/>
      <c r="K3821" s="36"/>
      <c r="L3821" s="35"/>
      <c r="M3821" s="35"/>
      <c r="N3821" s="35"/>
      <c r="O3821" s="38"/>
      <c r="P3821" s="39"/>
      <c r="Q3821" s="10" t="s">
        <v>1860</v>
      </c>
      <c r="R3821" s="39"/>
      <c r="S3821" s="39"/>
      <c r="T3821" s="10" t="s">
        <v>1860</v>
      </c>
      <c r="U3821" s="10" t="s">
        <v>1860</v>
      </c>
      <c r="V3821" s="39"/>
      <c r="W3821" s="39"/>
      <c r="X3821" s="39"/>
      <c r="Y3821" s="39"/>
      <c r="Z3821" s="39"/>
      <c r="AA3821" s="39"/>
      <c r="AB3821" s="39"/>
      <c r="AC3821" s="35"/>
      <c r="AD3821" s="35"/>
      <c r="AE3821" s="36">
        <f>IFERROR(FLOOR(Table_Books[[#This Row],[Published_Date]],10), 0)</f>
        <v>0</v>
      </c>
      <c r="AF3821" s="35">
        <f>IFERROR(CEILING(VALUE(LEFT(Table_Books[[#This Row],[Published_Date]],FIND("-",Table_Books[[#This Row],[Published_Date]]&amp;"-")-1))/100, 1), 0)</f>
        <v>0</v>
      </c>
      <c r="AG3821" s="35"/>
      <c r="AH3821" s="35"/>
      <c r="AI3821" s="35"/>
      <c r="AJ3821" s="35"/>
      <c r="AK3821" s="35" t="str">
        <f>Table_Books[[#This Row],[Title]]&amp;"_"&amp;Table_Books[[#This Row],[Author]]</f>
        <v>Zettel_Wittgenstein, Ludwig</v>
      </c>
      <c r="AL3821" s="35" t="str">
        <f>Table_Books[[#This Row],[Author]]&amp;"_"&amp;Table_Books[[#This Row],[Title]]</f>
        <v>Wittgenstein, Ludwig_Zettel</v>
      </c>
      <c r="AM3821" s="35" t="str">
        <f>Table_Books[[#This Row],[Title]]&amp;" by "&amp;Table_Books[[#This Row],[Author]]</f>
        <v>Zettel by Wittgenstein, Ludwig</v>
      </c>
      <c r="AN3821" s="35"/>
      <c r="AO3821" s="35"/>
    </row>
    <row r="3822" spans="1:41" ht="43.5" x14ac:dyDescent="0.35">
      <c r="A3822" s="7" t="str">
        <f>"B-" &amp; UPPER(TRIM(Table_Books[[#This Row],[Title]])) &amp; "|" &amp; UPPER(TRIM(Table_Books[[#This Row],[Author]]))</f>
        <v>B-THE NECROPHILIAC|WITTKOP, GABRIELLE</v>
      </c>
      <c r="B3822" s="28" t="str">
        <f>IF(COUNTIFS(Table_Books[Hash_ID],Table_Books[[#This Row],[Hash_ID]])&gt;1,"Y","N")</f>
        <v>N</v>
      </c>
      <c r="C3822" s="2" t="s">
        <v>5317</v>
      </c>
      <c r="D3822" s="2" t="s">
        <v>5318</v>
      </c>
      <c r="G3822" s="12">
        <v>1972</v>
      </c>
      <c r="H3822" s="12"/>
      <c r="I3822" s="8"/>
      <c r="J3822" s="12"/>
      <c r="K3822" s="12"/>
      <c r="L3822" s="2">
        <v>91</v>
      </c>
      <c r="M3822" s="2" t="s">
        <v>5415</v>
      </c>
      <c r="O3822" s="33"/>
      <c r="P3822" s="10"/>
      <c r="Q3822" s="10" t="s">
        <v>1860</v>
      </c>
      <c r="R3822" s="10"/>
      <c r="S3822" s="10"/>
      <c r="T3822" s="10" t="s">
        <v>1860</v>
      </c>
      <c r="U3822" s="10" t="s">
        <v>1860</v>
      </c>
      <c r="V3822" s="10"/>
      <c r="W3822" s="10"/>
      <c r="X3822" s="10"/>
      <c r="Y3822" s="10"/>
      <c r="Z3822" s="10"/>
      <c r="AA3822" s="10"/>
      <c r="AB3822" s="10"/>
      <c r="AE3822" s="12">
        <f>IFERROR(FLOOR(Table_Books[[#This Row],[Published_Date]],10), 0)</f>
        <v>1970</v>
      </c>
      <c r="AF3822" s="2">
        <f>IFERROR(CEILING(VALUE(LEFT(Table_Books[[#This Row],[Published_Date]],FIND("-",Table_Books[[#This Row],[Published_Date]]&amp;"-")-1))/100, 1), 0)</f>
        <v>20</v>
      </c>
      <c r="AK3822" s="2" t="str">
        <f>Table_Books[[#This Row],[Title]]&amp;"_"&amp;Table_Books[[#This Row],[Author]]</f>
        <v>The Necrophiliac_Wittkop, Gabrielle</v>
      </c>
      <c r="AL3822" s="2" t="str">
        <f>Table_Books[[#This Row],[Author]]&amp;"_"&amp;Table_Books[[#This Row],[Title]]</f>
        <v>Wittkop, Gabrielle_The Necrophiliac</v>
      </c>
      <c r="AM3822" s="2" t="str">
        <f>Table_Books[[#This Row],[Title]]&amp;" by "&amp;Table_Books[[#This Row],[Author]]</f>
        <v>The Necrophiliac by Wittkop, Gabrielle</v>
      </c>
    </row>
    <row r="3823" spans="1:41" ht="43.5" x14ac:dyDescent="0.35">
      <c r="A3823" s="7" t="str">
        <f>"B-" &amp; UPPER(TRIM(Table_Books[[#This Row],[Title]])) &amp; "|" &amp; UPPER(TRIM(Table_Books[[#This Row],[Author]]))</f>
        <v>B-THE BOOK OF THE NEW SUN|WOLFE, GENE</v>
      </c>
      <c r="B3823" s="28" t="str">
        <f>IF(COUNTIFS(Table_Books[Hash_ID],Table_Books[[#This Row],[Hash_ID]])&gt;1,"Y","N")</f>
        <v>N</v>
      </c>
      <c r="C3823" s="2" t="s">
        <v>5197</v>
      </c>
      <c r="D3823" s="2" t="s">
        <v>5198</v>
      </c>
      <c r="G3823" s="12" t="s">
        <v>5225</v>
      </c>
      <c r="H3823" s="12"/>
      <c r="I3823" s="8"/>
      <c r="J3823" s="12"/>
      <c r="K3823" s="12"/>
      <c r="L3823" s="2">
        <v>950</v>
      </c>
      <c r="M3823" s="2" t="s">
        <v>5288</v>
      </c>
      <c r="O3823" s="33"/>
      <c r="P3823" s="10"/>
      <c r="Q3823" s="10" t="s">
        <v>1860</v>
      </c>
      <c r="R3823" s="10"/>
      <c r="S3823" s="10"/>
      <c r="T3823" s="10" t="s">
        <v>1860</v>
      </c>
      <c r="U3823" s="10" t="s">
        <v>1860</v>
      </c>
      <c r="V3823" s="10"/>
      <c r="W3823" s="10"/>
      <c r="X3823" s="10"/>
      <c r="Y3823" s="10"/>
      <c r="Z3823" s="10"/>
      <c r="AA3823" s="10"/>
      <c r="AB3823" s="10"/>
      <c r="AE3823" s="12">
        <f>IFERROR(FLOOR(Table_Books[[#This Row],[Published_Date]],10), 0)</f>
        <v>0</v>
      </c>
      <c r="AF3823" s="2">
        <f>IFERROR(CEILING(VALUE(LEFT(Table_Books[[#This Row],[Published_Date]],FIND("-",Table_Books[[#This Row],[Published_Date]]&amp;"-")-1))/100, 1), 0)</f>
        <v>20</v>
      </c>
      <c r="AK3823" s="2" t="str">
        <f>Table_Books[[#This Row],[Title]]&amp;"_"&amp;Table_Books[[#This Row],[Author]]</f>
        <v>The Book of the New Sun_Wolfe, Gene</v>
      </c>
      <c r="AL3823" s="2" t="str">
        <f>Table_Books[[#This Row],[Author]]&amp;"_"&amp;Table_Books[[#This Row],[Title]]</f>
        <v>Wolfe, Gene_The Book of the New Sun</v>
      </c>
      <c r="AM3823" s="2" t="str">
        <f>Table_Books[[#This Row],[Title]]&amp;" by "&amp;Table_Books[[#This Row],[Author]]</f>
        <v>The Book of the New Sun by Wolfe, Gene</v>
      </c>
    </row>
    <row r="3824" spans="1:41" x14ac:dyDescent="0.35">
      <c r="A3824" s="7" t="str">
        <f>"B-" &amp; UPPER(TRIM(Table_Books[[#This Row],[Title]])) &amp; "|" &amp; UPPER(TRIM(Table_Books[[#This Row],[Author]]))</f>
        <v>B-LOOK HOMEWARD, ANGEL|WOLFE, THOMAS</v>
      </c>
      <c r="B3824" s="35" t="str">
        <f>IF(COUNTIFS(Table_Books[Hash_ID],Table_Books[[#This Row],[Hash_ID]])&gt;1,"Y","N")</f>
        <v>N</v>
      </c>
      <c r="C3824" s="35" t="s">
        <v>19694</v>
      </c>
      <c r="D3824" s="35" t="s">
        <v>19695</v>
      </c>
      <c r="E3824" s="35"/>
      <c r="F3824" s="35"/>
      <c r="G3824" s="36"/>
      <c r="H3824" s="36"/>
      <c r="I3824" s="37"/>
      <c r="J3824" s="36"/>
      <c r="K3824" s="36"/>
      <c r="L3824" s="35"/>
      <c r="M3824" s="35"/>
      <c r="N3824" s="35"/>
      <c r="O3824" s="38"/>
      <c r="P3824" s="39"/>
      <c r="Q3824" s="10" t="s">
        <v>1860</v>
      </c>
      <c r="R3824" s="39"/>
      <c r="S3824" s="39"/>
      <c r="T3824" s="10" t="s">
        <v>1860</v>
      </c>
      <c r="U3824" s="10" t="s">
        <v>1860</v>
      </c>
      <c r="V3824" s="39"/>
      <c r="W3824" s="39"/>
      <c r="X3824" s="39"/>
      <c r="Y3824" s="39"/>
      <c r="Z3824" s="39"/>
      <c r="AA3824" s="39"/>
      <c r="AB3824" s="39"/>
      <c r="AC3824" s="35"/>
      <c r="AD3824" s="35"/>
      <c r="AE3824" s="36">
        <f>IFERROR(FLOOR(Table_Books[[#This Row],[Published_Date]],10), 0)</f>
        <v>0</v>
      </c>
      <c r="AF3824" s="35">
        <f>IFERROR(CEILING(VALUE(LEFT(Table_Books[[#This Row],[Published_Date]],FIND("-",Table_Books[[#This Row],[Published_Date]]&amp;"-")-1))/100, 1), 0)</f>
        <v>0</v>
      </c>
      <c r="AG3824" s="35"/>
      <c r="AH3824" s="35" t="s">
        <v>21601</v>
      </c>
      <c r="AI3824" s="35"/>
      <c r="AJ3824" s="35"/>
      <c r="AK3824" s="35" t="str">
        <f>Table_Books[[#This Row],[Title]]&amp;"_"&amp;Table_Books[[#This Row],[Author]]</f>
        <v>Look Homeward, Angel_Wolfe, Thomas</v>
      </c>
      <c r="AL3824" s="35" t="str">
        <f>Table_Books[[#This Row],[Author]]&amp;"_"&amp;Table_Books[[#This Row],[Title]]</f>
        <v>Wolfe, Thomas_Look Homeward, Angel</v>
      </c>
      <c r="AM3824" s="35" t="str">
        <f>Table_Books[[#This Row],[Title]]&amp;" by "&amp;Table_Books[[#This Row],[Author]]</f>
        <v>Look Homeward, Angel by Wolfe, Thomas</v>
      </c>
      <c r="AN3824" s="35"/>
      <c r="AO3824" s="35"/>
    </row>
    <row r="3825" spans="1:41" x14ac:dyDescent="0.35">
      <c r="A3825" s="7" t="str">
        <f>"B-" &amp; UPPER(TRIM(Table_Books[[#This Row],[Title]])) &amp; "|" &amp; UPPER(TRIM(Table_Books[[#This Row],[Author]]))</f>
        <v>B-THE BONFIRE OF THE VANITIES|WOLFE, TOM</v>
      </c>
      <c r="B3825" s="28" t="str">
        <f>IF(COUNTIFS(Table_Books[Hash_ID],Table_Books[[#This Row],[Hash_ID]])&gt;1,"Y","N")</f>
        <v>N</v>
      </c>
      <c r="C3825" s="2" t="s">
        <v>7000</v>
      </c>
      <c r="D3825" s="2" t="s">
        <v>7001</v>
      </c>
      <c r="G3825" s="12"/>
      <c r="H3825" s="12"/>
      <c r="I3825" s="8"/>
      <c r="J3825" s="12"/>
      <c r="K3825" s="12"/>
      <c r="O3825" s="33"/>
      <c r="P3825" s="10"/>
      <c r="Q3825" s="10" t="s">
        <v>1860</v>
      </c>
      <c r="R3825" s="10"/>
      <c r="S3825" s="10"/>
      <c r="T3825" s="10" t="s">
        <v>1860</v>
      </c>
      <c r="U3825" s="10" t="s">
        <v>1860</v>
      </c>
      <c r="V3825" s="10"/>
      <c r="W3825" s="10"/>
      <c r="X3825" s="10"/>
      <c r="Y3825" s="10"/>
      <c r="Z3825" s="10"/>
      <c r="AA3825" s="10"/>
      <c r="AB3825" s="10"/>
      <c r="AE3825" s="12">
        <f>IFERROR(FLOOR(Table_Books[[#This Row],[Published_Date]],10), 0)</f>
        <v>0</v>
      </c>
      <c r="AF3825" s="2">
        <f>IFERROR(CEILING(VALUE(LEFT(Table_Books[[#This Row],[Published_Date]],FIND("-",Table_Books[[#This Row],[Published_Date]]&amp;"-")-1))/100, 1), 0)</f>
        <v>0</v>
      </c>
      <c r="AK3825" s="2" t="str">
        <f>Table_Books[[#This Row],[Title]]&amp;"_"&amp;Table_Books[[#This Row],[Author]]</f>
        <v>The Bonfire of the Vanities_Wolfe, Tom</v>
      </c>
      <c r="AL3825" s="2" t="str">
        <f>Table_Books[[#This Row],[Author]]&amp;"_"&amp;Table_Books[[#This Row],[Title]]</f>
        <v>Wolfe, Tom_The Bonfire of the Vanities</v>
      </c>
      <c r="AM3825" s="2" t="str">
        <f>Table_Books[[#This Row],[Title]]&amp;" by "&amp;Table_Books[[#This Row],[Author]]</f>
        <v>The Bonfire of the Vanities by Wolfe, Tom</v>
      </c>
    </row>
    <row r="3826" spans="1:41" x14ac:dyDescent="0.35">
      <c r="A3826" s="7" t="str">
        <f>"B-" &amp; UPPER(TRIM(Table_Books[[#This Row],[Title]])) &amp; "|" &amp; UPPER(TRIM(Table_Books[[#This Row],[Author]]))</f>
        <v>B-ART AND ITS OBJECTS|WOLLHEIM, RICHARD</v>
      </c>
      <c r="B3826" s="28" t="str">
        <f>IF(COUNTIFS(Table_Books[Hash_ID],Table_Books[[#This Row],[Hash_ID]])&gt;1,"Y","N")</f>
        <v>N</v>
      </c>
      <c r="C3826" s="2" t="s">
        <v>9046</v>
      </c>
      <c r="D3826" s="2" t="s">
        <v>10447</v>
      </c>
      <c r="G3826" s="12">
        <v>1968</v>
      </c>
      <c r="H3826" s="12"/>
      <c r="I3826" s="8"/>
      <c r="J3826" s="12" t="s">
        <v>9046</v>
      </c>
      <c r="K3826" s="12"/>
      <c r="O3826" s="33"/>
      <c r="P3826" s="10"/>
      <c r="Q3826" s="10" t="s">
        <v>1860</v>
      </c>
      <c r="R3826" s="10"/>
      <c r="S3826" s="10"/>
      <c r="T3826" s="10" t="s">
        <v>1860</v>
      </c>
      <c r="U3826" s="10" t="s">
        <v>1860</v>
      </c>
      <c r="V3826" s="10"/>
      <c r="W3826" s="10"/>
      <c r="X3826" s="10"/>
      <c r="Y3826" s="10"/>
      <c r="Z3826" s="10"/>
      <c r="AA3826" s="10"/>
      <c r="AB3826" s="10"/>
      <c r="AE3826" s="12">
        <f>IFERROR(FLOOR(Table_Books[[#This Row],[Published_Date]],10), 0)</f>
        <v>1960</v>
      </c>
      <c r="AF3826" s="2">
        <f>IFERROR(CEILING(VALUE(LEFT(Table_Books[[#This Row],[Published_Date]],FIND("-",Table_Books[[#This Row],[Published_Date]]&amp;"-")-1))/100, 1), 0)</f>
        <v>20</v>
      </c>
      <c r="AG3826" s="2" t="s">
        <v>10355</v>
      </c>
      <c r="AH3826" s="2" t="s">
        <v>4856</v>
      </c>
      <c r="AI3826" s="2" t="s">
        <v>9147</v>
      </c>
      <c r="AK3826" s="2" t="str">
        <f>Table_Books[[#This Row],[Title]]&amp;"_"&amp;Table_Books[[#This Row],[Author]]</f>
        <v>Art and Its Objects_Wollheim, Richard</v>
      </c>
      <c r="AL3826" s="2" t="str">
        <f>Table_Books[[#This Row],[Author]]&amp;"_"&amp;Table_Books[[#This Row],[Title]]</f>
        <v>Wollheim, Richard_Art and Its Objects</v>
      </c>
      <c r="AM3826" s="2" t="str">
        <f>Table_Books[[#This Row],[Title]]&amp;" by "&amp;Table_Books[[#This Row],[Author]]</f>
        <v>Art and Its Objects by Wollheim, Richard</v>
      </c>
    </row>
    <row r="3827" spans="1:41" x14ac:dyDescent="0.35">
      <c r="A3827" s="7" t="str">
        <f>"B-" &amp; UPPER(TRIM(Table_Books[[#This Row],[Title]])) &amp; "|" &amp; UPPER(TRIM(Table_Books[[#This Row],[Author]]))</f>
        <v>B-A VINDICATION OF THE RIGHTS OF WOMAN|WOLLSTONECRAFT, MARY</v>
      </c>
      <c r="B3827" s="35" t="str">
        <f>IF(COUNTIFS(Table_Books[Hash_ID],Table_Books[[#This Row],[Hash_ID]])&gt;1,"Y","N")</f>
        <v>N</v>
      </c>
      <c r="C3827" s="35" t="s">
        <v>19431</v>
      </c>
      <c r="D3827" s="35" t="s">
        <v>6921</v>
      </c>
      <c r="E3827" s="35"/>
      <c r="F3827" s="35"/>
      <c r="G3827" s="36"/>
      <c r="H3827" s="36"/>
      <c r="I3827" s="37"/>
      <c r="J3827" s="36"/>
      <c r="K3827" s="36"/>
      <c r="L3827" s="35"/>
      <c r="M3827" s="35"/>
      <c r="N3827" s="35"/>
      <c r="O3827" s="38"/>
      <c r="P3827" s="39"/>
      <c r="Q3827" s="10" t="s">
        <v>1860</v>
      </c>
      <c r="R3827" s="39"/>
      <c r="S3827" s="39"/>
      <c r="T3827" s="10" t="s">
        <v>1860</v>
      </c>
      <c r="U3827" s="10" t="s">
        <v>1860</v>
      </c>
      <c r="V3827" s="39"/>
      <c r="W3827" s="39"/>
      <c r="X3827" s="39"/>
      <c r="Y3827" s="39"/>
      <c r="Z3827" s="39"/>
      <c r="AA3827" s="39"/>
      <c r="AB3827" s="39"/>
      <c r="AC3827" s="35"/>
      <c r="AD3827" s="35"/>
      <c r="AE3827" s="36">
        <f>IFERROR(FLOOR(Table_Books[[#This Row],[Published_Date]],10), 0)</f>
        <v>0</v>
      </c>
      <c r="AF3827" s="35">
        <f>IFERROR(CEILING(VALUE(LEFT(Table_Books[[#This Row],[Published_Date]],FIND("-",Table_Books[[#This Row],[Published_Date]]&amp;"-")-1))/100, 1), 0)</f>
        <v>0</v>
      </c>
      <c r="AG3827" s="35"/>
      <c r="AH3827" s="35" t="s">
        <v>21592</v>
      </c>
      <c r="AI3827" s="35"/>
      <c r="AJ3827" s="35"/>
      <c r="AK3827" s="35" t="str">
        <f>Table_Books[[#This Row],[Title]]&amp;"_"&amp;Table_Books[[#This Row],[Author]]</f>
        <v>A Vindication of the Rights of Woman_Wollstonecraft, Mary</v>
      </c>
      <c r="AL3827" s="35" t="str">
        <f>Table_Books[[#This Row],[Author]]&amp;"_"&amp;Table_Books[[#This Row],[Title]]</f>
        <v>Wollstonecraft, Mary_A Vindication of the Rights of Woman</v>
      </c>
      <c r="AM3827" s="35" t="str">
        <f>Table_Books[[#This Row],[Title]]&amp;" by "&amp;Table_Books[[#This Row],[Author]]</f>
        <v>A Vindication of the Rights of Woman by Wollstonecraft, Mary</v>
      </c>
      <c r="AN3827" s="35"/>
      <c r="AO3827" s="35"/>
    </row>
    <row r="3828" spans="1:41" ht="29" x14ac:dyDescent="0.35">
      <c r="A3828" s="7" t="str">
        <f>"B-" &amp; UPPER(TRIM(Table_Books[[#This Row],[Title]])) &amp; "|" &amp; UPPER(TRIM(Table_Books[[#This Row],[Author]]))</f>
        <v>B-LETTERS WRITTEN DURING A SHORT RESIDENCE IN SWEDEN, NORWAY, AND DENMARK|WOLLSTONECRAFT, MARY</v>
      </c>
      <c r="B3828" s="35" t="str">
        <f>IF(COUNTIFS(Table_Books[Hash_ID],Table_Books[[#This Row],[Hash_ID]])&gt;1,"Y","N")</f>
        <v>N</v>
      </c>
      <c r="C3828" s="35" t="s">
        <v>19432</v>
      </c>
      <c r="D3828" s="35" t="s">
        <v>6921</v>
      </c>
      <c r="E3828" s="35"/>
      <c r="F3828" s="35"/>
      <c r="G3828" s="36"/>
      <c r="H3828" s="36"/>
      <c r="I3828" s="37"/>
      <c r="J3828" s="36"/>
      <c r="K3828" s="36"/>
      <c r="L3828" s="35"/>
      <c r="M3828" s="35"/>
      <c r="N3828" s="35"/>
      <c r="O3828" s="38"/>
      <c r="P3828" s="39"/>
      <c r="Q3828" s="10" t="s">
        <v>1860</v>
      </c>
      <c r="R3828" s="39"/>
      <c r="S3828" s="39"/>
      <c r="T3828" s="10" t="s">
        <v>1860</v>
      </c>
      <c r="U3828" s="10" t="s">
        <v>1860</v>
      </c>
      <c r="V3828" s="39"/>
      <c r="W3828" s="39"/>
      <c r="X3828" s="39"/>
      <c r="Y3828" s="39"/>
      <c r="Z3828" s="39"/>
      <c r="AA3828" s="39"/>
      <c r="AB3828" s="39"/>
      <c r="AC3828" s="35"/>
      <c r="AD3828" s="35"/>
      <c r="AE3828" s="36">
        <f>IFERROR(FLOOR(Table_Books[[#This Row],[Published_Date]],10), 0)</f>
        <v>0</v>
      </c>
      <c r="AF3828" s="35">
        <f>IFERROR(CEILING(VALUE(LEFT(Table_Books[[#This Row],[Published_Date]],FIND("-",Table_Books[[#This Row],[Published_Date]]&amp;"-")-1))/100, 1), 0)</f>
        <v>0</v>
      </c>
      <c r="AG3828" s="35"/>
      <c r="AH3828" s="35" t="s">
        <v>21592</v>
      </c>
      <c r="AI3828" s="35"/>
      <c r="AJ3828" s="35"/>
      <c r="AK3828" s="35" t="str">
        <f>Table_Books[[#This Row],[Title]]&amp;"_"&amp;Table_Books[[#This Row],[Author]]</f>
        <v>Letters Written During a Short Residence in Sweden, Norway, and Denmark_Wollstonecraft, Mary</v>
      </c>
      <c r="AL3828" s="35" t="str">
        <f>Table_Books[[#This Row],[Author]]&amp;"_"&amp;Table_Books[[#This Row],[Title]]</f>
        <v>Wollstonecraft, Mary_Letters Written During a Short Residence in Sweden, Norway, and Denmark</v>
      </c>
      <c r="AM3828" s="35" t="str">
        <f>Table_Books[[#This Row],[Title]]&amp;" by "&amp;Table_Books[[#This Row],[Author]]</f>
        <v>Letters Written During a Short Residence in Sweden, Norway, and Denmark by Wollstonecraft, Mary</v>
      </c>
      <c r="AN3828" s="35"/>
      <c r="AO3828" s="35"/>
    </row>
    <row r="3829" spans="1:41" x14ac:dyDescent="0.35">
      <c r="A3829" s="7" t="str">
        <f>"B-" &amp; UPPER(TRIM(Table_Books[[#This Row],[Title]])) &amp; "|" &amp; UPPER(TRIM(Table_Books[[#This Row],[Author]]))</f>
        <v>B-MARIA: OR, THE WRONGS OF WOMAN|WOLLSTONECRAFT, MARY</v>
      </c>
      <c r="B3829" s="28" t="str">
        <f>IF(COUNTIFS(Table_Books[Hash_ID],Table_Books[[#This Row],[Hash_ID]])&gt;1,"Y","N")</f>
        <v>N</v>
      </c>
      <c r="C3829" s="2" t="s">
        <v>6655</v>
      </c>
      <c r="D3829" s="2" t="s">
        <v>6921</v>
      </c>
      <c r="G3829" s="12"/>
      <c r="H3829" s="12"/>
      <c r="I3829" s="8"/>
      <c r="J3829" s="12"/>
      <c r="K3829" s="12"/>
      <c r="O3829" s="33"/>
      <c r="P3829" s="10"/>
      <c r="Q3829" s="10" t="s">
        <v>1860</v>
      </c>
      <c r="R3829" s="10"/>
      <c r="S3829" s="10"/>
      <c r="T3829" s="10" t="s">
        <v>1860</v>
      </c>
      <c r="U3829" s="10" t="s">
        <v>1860</v>
      </c>
      <c r="V3829" s="10"/>
      <c r="W3829" s="10"/>
      <c r="X3829" s="10"/>
      <c r="Y3829" s="10"/>
      <c r="Z3829" s="10"/>
      <c r="AA3829" s="10"/>
      <c r="AB3829" s="10"/>
      <c r="AE3829" s="12">
        <f>IFERROR(FLOOR(Table_Books[[#This Row],[Published_Date]],10), 0)</f>
        <v>0</v>
      </c>
      <c r="AF3829" s="2">
        <f>IFERROR(CEILING(VALUE(LEFT(Table_Books[[#This Row],[Published_Date]],FIND("-",Table_Books[[#This Row],[Published_Date]]&amp;"-")-1))/100, 1), 0)</f>
        <v>0</v>
      </c>
      <c r="AK3829" s="2" t="str">
        <f>Table_Books[[#This Row],[Title]]&amp;"_"&amp;Table_Books[[#This Row],[Author]]</f>
        <v>Maria: or, The Wrongs of Woman_Wollstonecraft, Mary</v>
      </c>
      <c r="AL3829" s="2" t="str">
        <f>Table_Books[[#This Row],[Author]]&amp;"_"&amp;Table_Books[[#This Row],[Title]]</f>
        <v>Wollstonecraft, Mary_Maria: or, The Wrongs of Woman</v>
      </c>
      <c r="AM3829" s="2" t="str">
        <f>Table_Books[[#This Row],[Title]]&amp;" by "&amp;Table_Books[[#This Row],[Author]]</f>
        <v>Maria: or, The Wrongs of Woman by Wollstonecraft, Mary</v>
      </c>
    </row>
    <row r="3830" spans="1:41" x14ac:dyDescent="0.35">
      <c r="A3830" s="7" t="str">
        <f>"B-" &amp; UPPER(TRIM(Table_Books[[#This Row],[Title]])) &amp; "|" &amp; UPPER(TRIM(Table_Books[[#This Row],[Author]]))</f>
        <v>B-BERESFORD EGAN|WOODHOUSE, ADRIAN</v>
      </c>
      <c r="B3830" s="28" t="str">
        <f>IF(COUNTIFS(Table_Books[Hash_ID],Table_Books[[#This Row],[Hash_ID]])&gt;1,"Y","N")</f>
        <v>N</v>
      </c>
      <c r="C3830" s="2" t="s">
        <v>8030</v>
      </c>
      <c r="D3830" s="2" t="s">
        <v>8444</v>
      </c>
      <c r="G3830" s="12"/>
      <c r="H3830" s="12">
        <v>2005</v>
      </c>
      <c r="I3830" s="8" t="s">
        <v>7930</v>
      </c>
      <c r="J3830" s="12"/>
      <c r="K3830" s="12"/>
      <c r="O3830" s="33"/>
      <c r="P3830" s="10"/>
      <c r="Q3830" s="10" t="s">
        <v>1860</v>
      </c>
      <c r="R3830" s="10"/>
      <c r="S3830" s="10"/>
      <c r="T3830" s="10" t="s">
        <v>1860</v>
      </c>
      <c r="U3830" s="10" t="s">
        <v>1860</v>
      </c>
      <c r="V3830" s="10"/>
      <c r="W3830" s="10"/>
      <c r="X3830" s="10"/>
      <c r="Y3830" s="10"/>
      <c r="Z3830" s="10"/>
      <c r="AA3830" s="10"/>
      <c r="AB3830" s="10"/>
      <c r="AE3830" s="12">
        <f>IFERROR(FLOOR(Table_Books[[#This Row],[Published_Date]],10), 0)</f>
        <v>0</v>
      </c>
      <c r="AF3830" s="2">
        <f>IFERROR(CEILING(VALUE(LEFT(Table_Books[[#This Row],[Published_Date]],FIND("-",Table_Books[[#This Row],[Published_Date]]&amp;"-")-1))/100, 1), 0)</f>
        <v>0</v>
      </c>
      <c r="AK3830" s="2" t="str">
        <f>Table_Books[[#This Row],[Title]]&amp;"_"&amp;Table_Books[[#This Row],[Author]]</f>
        <v>Beresford Egan_Woodhouse, Adrian</v>
      </c>
      <c r="AL3830" s="2" t="str">
        <f>Table_Books[[#This Row],[Author]]&amp;"_"&amp;Table_Books[[#This Row],[Title]]</f>
        <v>Woodhouse, Adrian_Beresford Egan</v>
      </c>
      <c r="AM3830" s="2" t="str">
        <f>Table_Books[[#This Row],[Title]]&amp;" by "&amp;Table_Books[[#This Row],[Author]]</f>
        <v>Beresford Egan by Woodhouse, Adrian</v>
      </c>
    </row>
    <row r="3831" spans="1:41" ht="29" x14ac:dyDescent="0.35">
      <c r="A3831" s="7" t="str">
        <f>"B-" &amp; UPPER(TRIM(Table_Books[[#This Row],[Title]])) &amp; "|" &amp; UPPER(TRIM(Table_Books[[#This Row],[Author]]))</f>
        <v>B-A ROOM OF ONE'S OWN|WOOLF, VIRGINIA</v>
      </c>
      <c r="B3831" s="28" t="str">
        <f>IF(COUNTIFS(Table_Books[Hash_ID],Table_Books[[#This Row],[Hash_ID]])&gt;1,"Y","N")</f>
        <v>Y</v>
      </c>
      <c r="C3831" s="2" t="s">
        <v>2163</v>
      </c>
      <c r="D3831" s="2" t="s">
        <v>2158</v>
      </c>
      <c r="G3831" s="12">
        <v>1929</v>
      </c>
      <c r="H3831" s="12"/>
      <c r="I3831" s="8"/>
      <c r="J3831" s="12"/>
      <c r="K3831" s="12"/>
      <c r="L3831" s="2">
        <v>112</v>
      </c>
      <c r="M3831" s="2" t="s">
        <v>2279</v>
      </c>
      <c r="O3831" s="33"/>
      <c r="P3831" s="10"/>
      <c r="Q3831" s="10" t="s">
        <v>1860</v>
      </c>
      <c r="R3831" s="10"/>
      <c r="S3831" s="10"/>
      <c r="T3831" s="10" t="s">
        <v>1860</v>
      </c>
      <c r="U3831" s="10" t="s">
        <v>1860</v>
      </c>
      <c r="V3831" s="10"/>
      <c r="W3831" s="10"/>
      <c r="X3831" s="10"/>
      <c r="Y3831" s="10"/>
      <c r="Z3831" s="10"/>
      <c r="AA3831" s="10"/>
      <c r="AB3831" s="10"/>
      <c r="AE3831" s="12">
        <f>IFERROR(FLOOR(Table_Books[[#This Row],[Published_Date]],10), 0)</f>
        <v>1920</v>
      </c>
      <c r="AF3831" s="2">
        <f>IFERROR(CEILING(VALUE(LEFT(Table_Books[[#This Row],[Published_Date]],FIND("-",Table_Books[[#This Row],[Published_Date]]&amp;"-")-1))/100, 1), 0)</f>
        <v>20</v>
      </c>
      <c r="AK3831" s="2" t="str">
        <f>Table_Books[[#This Row],[Title]]&amp;"_"&amp;Table_Books[[#This Row],[Author]]</f>
        <v>A Room of One's Own_Woolf, Virginia</v>
      </c>
      <c r="AL3831" s="2" t="str">
        <f>Table_Books[[#This Row],[Author]]&amp;"_"&amp;Table_Books[[#This Row],[Title]]</f>
        <v>Woolf, Virginia_A Room of One's Own</v>
      </c>
      <c r="AM3831" s="2" t="str">
        <f>Table_Books[[#This Row],[Title]]&amp;" by "&amp;Table_Books[[#This Row],[Author]]</f>
        <v>A Room of One's Own by Woolf, Virginia</v>
      </c>
    </row>
    <row r="3832" spans="1:41" x14ac:dyDescent="0.35">
      <c r="A3832" s="7" t="str">
        <f>"B-" &amp; UPPER(TRIM(Table_Books[[#This Row],[Title]])) &amp; "|" &amp; UPPER(TRIM(Table_Books[[#This Row],[Author]]))</f>
        <v>B-A ROOM OF ONE'S OWN|WOOLF, VIRGINIA</v>
      </c>
      <c r="B3832" s="35" t="str">
        <f>IF(COUNTIFS(Table_Books[Hash_ID],Table_Books[[#This Row],[Hash_ID]])&gt;1,"Y","N")</f>
        <v>Y</v>
      </c>
      <c r="C3832" s="35" t="s">
        <v>2163</v>
      </c>
      <c r="D3832" s="35" t="s">
        <v>2158</v>
      </c>
      <c r="E3832" s="35"/>
      <c r="F3832" s="35"/>
      <c r="G3832" s="36"/>
      <c r="H3832" s="36"/>
      <c r="I3832" s="37"/>
      <c r="J3832" s="36"/>
      <c r="K3832" s="36"/>
      <c r="L3832" s="35"/>
      <c r="M3832" s="35"/>
      <c r="N3832" s="35"/>
      <c r="O3832" s="38"/>
      <c r="P3832" s="39"/>
      <c r="Q3832" s="10" t="s">
        <v>1860</v>
      </c>
      <c r="R3832" s="39"/>
      <c r="S3832" s="39"/>
      <c r="T3832" s="10" t="s">
        <v>1860</v>
      </c>
      <c r="U3832" s="10" t="s">
        <v>1860</v>
      </c>
      <c r="V3832" s="39"/>
      <c r="W3832" s="39"/>
      <c r="X3832" s="39"/>
      <c r="Y3832" s="39"/>
      <c r="Z3832" s="39"/>
      <c r="AA3832" s="39"/>
      <c r="AB3832" s="39"/>
      <c r="AC3832" s="35"/>
      <c r="AD3832" s="35"/>
      <c r="AE3832" s="36">
        <f>IFERROR(FLOOR(Table_Books[[#This Row],[Published_Date]],10), 0)</f>
        <v>0</v>
      </c>
      <c r="AF3832" s="35">
        <f>IFERROR(CEILING(VALUE(LEFT(Table_Books[[#This Row],[Published_Date]],FIND("-",Table_Books[[#This Row],[Published_Date]]&amp;"-")-1))/100, 1), 0)</f>
        <v>0</v>
      </c>
      <c r="AG3832" s="35"/>
      <c r="AH3832" s="35" t="s">
        <v>21600</v>
      </c>
      <c r="AI3832" s="35"/>
      <c r="AJ3832" s="35"/>
      <c r="AK3832" s="35" t="str">
        <f>Table_Books[[#This Row],[Title]]&amp;"_"&amp;Table_Books[[#This Row],[Author]]</f>
        <v>A Room of One's Own_Woolf, Virginia</v>
      </c>
      <c r="AL3832" s="35" t="str">
        <f>Table_Books[[#This Row],[Author]]&amp;"_"&amp;Table_Books[[#This Row],[Title]]</f>
        <v>Woolf, Virginia_A Room of One's Own</v>
      </c>
      <c r="AM3832" s="35" t="str">
        <f>Table_Books[[#This Row],[Title]]&amp;" by "&amp;Table_Books[[#This Row],[Author]]</f>
        <v>A Room of One's Own by Woolf, Virginia</v>
      </c>
      <c r="AN3832" s="35"/>
      <c r="AO3832" s="35"/>
    </row>
    <row r="3833" spans="1:41" x14ac:dyDescent="0.35">
      <c r="A3833" s="7" t="str">
        <f>"B-" &amp; UPPER(TRIM(Table_Books[[#This Row],[Title]])) &amp; "|" &amp; UPPER(TRIM(Table_Books[[#This Row],[Author]]))</f>
        <v>B-BETWEEN THE ACTS|WOOLF, VIRGINIA</v>
      </c>
      <c r="B3833" s="35" t="str">
        <f>IF(COUNTIFS(Table_Books[Hash_ID],Table_Books[[#This Row],[Hash_ID]])&gt;1,"Y","N")</f>
        <v>N</v>
      </c>
      <c r="C3833" s="35" t="s">
        <v>20039</v>
      </c>
      <c r="D3833" s="35" t="s">
        <v>2158</v>
      </c>
      <c r="E3833" s="35"/>
      <c r="F3833" s="35"/>
      <c r="G3833" s="36"/>
      <c r="H3833" s="36"/>
      <c r="I3833" s="37"/>
      <c r="J3833" s="36"/>
      <c r="K3833" s="36"/>
      <c r="L3833" s="35"/>
      <c r="M3833" s="35"/>
      <c r="N3833" s="35"/>
      <c r="O3833" s="38"/>
      <c r="P3833" s="39"/>
      <c r="Q3833" s="10" t="s">
        <v>1860</v>
      </c>
      <c r="R3833" s="39"/>
      <c r="S3833" s="39"/>
      <c r="T3833" s="10" t="s">
        <v>1860</v>
      </c>
      <c r="U3833" s="10" t="s">
        <v>1860</v>
      </c>
      <c r="V3833" s="39"/>
      <c r="W3833" s="39"/>
      <c r="X3833" s="39"/>
      <c r="Y3833" s="39"/>
      <c r="Z3833" s="39"/>
      <c r="AA3833" s="39"/>
      <c r="AB3833" s="39"/>
      <c r="AC3833" s="35"/>
      <c r="AD3833" s="35"/>
      <c r="AE3833" s="36">
        <f>IFERROR(FLOOR(Table_Books[[#This Row],[Published_Date]],10), 0)</f>
        <v>0</v>
      </c>
      <c r="AF3833" s="35">
        <f>IFERROR(CEILING(VALUE(LEFT(Table_Books[[#This Row],[Published_Date]],FIND("-",Table_Books[[#This Row],[Published_Date]]&amp;"-")-1))/100, 1), 0)</f>
        <v>0</v>
      </c>
      <c r="AG3833" s="35"/>
      <c r="AH3833" s="35" t="s">
        <v>21609</v>
      </c>
      <c r="AI3833" s="35"/>
      <c r="AJ3833" s="35"/>
      <c r="AK3833" s="35" t="str">
        <f>Table_Books[[#This Row],[Title]]&amp;"_"&amp;Table_Books[[#This Row],[Author]]</f>
        <v>Between the Acts_Woolf, Virginia</v>
      </c>
      <c r="AL3833" s="35" t="str">
        <f>Table_Books[[#This Row],[Author]]&amp;"_"&amp;Table_Books[[#This Row],[Title]]</f>
        <v>Woolf, Virginia_Between the Acts</v>
      </c>
      <c r="AM3833" s="35" t="str">
        <f>Table_Books[[#This Row],[Title]]&amp;" by "&amp;Table_Books[[#This Row],[Author]]</f>
        <v>Between the Acts by Woolf, Virginia</v>
      </c>
      <c r="AN3833" s="35"/>
      <c r="AO3833" s="35"/>
    </row>
    <row r="3834" spans="1:41" x14ac:dyDescent="0.35">
      <c r="A3834" s="7" t="str">
        <f>"B-" &amp; UPPER(TRIM(Table_Books[[#This Row],[Title]])) &amp; "|" &amp; UPPER(TRIM(Table_Books[[#This Row],[Author]]))</f>
        <v>B-MRS DALLOWAY|WOOLF, VIRGINIA</v>
      </c>
      <c r="B3834" s="35" t="str">
        <f>IF(COUNTIFS(Table_Books[Hash_ID],Table_Books[[#This Row],[Hash_ID]])&gt;1,"Y","N")</f>
        <v>N</v>
      </c>
      <c r="C3834" s="35" t="s">
        <v>19657</v>
      </c>
      <c r="D3834" s="35" t="s">
        <v>2158</v>
      </c>
      <c r="E3834" s="35"/>
      <c r="F3834" s="35"/>
      <c r="G3834" s="36"/>
      <c r="H3834" s="36"/>
      <c r="I3834" s="37"/>
      <c r="J3834" s="36"/>
      <c r="K3834" s="36"/>
      <c r="L3834" s="35"/>
      <c r="M3834" s="35"/>
      <c r="N3834" s="35"/>
      <c r="O3834" s="38"/>
      <c r="P3834" s="39"/>
      <c r="Q3834" s="10" t="s">
        <v>1860</v>
      </c>
      <c r="R3834" s="39"/>
      <c r="S3834" s="39"/>
      <c r="T3834" s="10" t="s">
        <v>1860</v>
      </c>
      <c r="U3834" s="10" t="s">
        <v>1860</v>
      </c>
      <c r="V3834" s="39"/>
      <c r="W3834" s="39"/>
      <c r="X3834" s="39"/>
      <c r="Y3834" s="39"/>
      <c r="Z3834" s="39"/>
      <c r="AA3834" s="39"/>
      <c r="AB3834" s="39"/>
      <c r="AC3834" s="35"/>
      <c r="AD3834" s="35"/>
      <c r="AE3834" s="36">
        <f>IFERROR(FLOOR(Table_Books[[#This Row],[Published_Date]],10), 0)</f>
        <v>0</v>
      </c>
      <c r="AF3834" s="35">
        <f>IFERROR(CEILING(VALUE(LEFT(Table_Books[[#This Row],[Published_Date]],FIND("-",Table_Books[[#This Row],[Published_Date]]&amp;"-")-1))/100, 1), 0)</f>
        <v>0</v>
      </c>
      <c r="AG3834" s="35"/>
      <c r="AH3834" s="35" t="s">
        <v>21600</v>
      </c>
      <c r="AI3834" s="35"/>
      <c r="AJ3834" s="35"/>
      <c r="AK3834" s="35" t="str">
        <f>Table_Books[[#This Row],[Title]]&amp;"_"&amp;Table_Books[[#This Row],[Author]]</f>
        <v>Mrs Dalloway_Woolf, Virginia</v>
      </c>
      <c r="AL3834" s="35" t="str">
        <f>Table_Books[[#This Row],[Author]]&amp;"_"&amp;Table_Books[[#This Row],[Title]]</f>
        <v>Woolf, Virginia_Mrs Dalloway</v>
      </c>
      <c r="AM3834" s="35" t="str">
        <f>Table_Books[[#This Row],[Title]]&amp;" by "&amp;Table_Books[[#This Row],[Author]]</f>
        <v>Mrs Dalloway by Woolf, Virginia</v>
      </c>
      <c r="AN3834" s="35"/>
      <c r="AO3834" s="35"/>
    </row>
    <row r="3835" spans="1:41" ht="29" x14ac:dyDescent="0.35">
      <c r="A3835" s="7" t="str">
        <f>"B-" &amp; UPPER(TRIM(Table_Books[[#This Row],[Title]])) &amp; "|" &amp; UPPER(TRIM(Table_Books[[#This Row],[Author]]))</f>
        <v>B-MRS. DALLOWAY|WOOLF, VIRGINIA</v>
      </c>
      <c r="B3835" s="28" t="str">
        <f>IF(COUNTIFS(Table_Books[Hash_ID],Table_Books[[#This Row],[Hash_ID]])&gt;1,"Y","N")</f>
        <v>N</v>
      </c>
      <c r="C3835" s="2" t="s">
        <v>2161</v>
      </c>
      <c r="D3835" s="2" t="s">
        <v>2158</v>
      </c>
      <c r="G3835" s="12">
        <v>1925</v>
      </c>
      <c r="H3835" s="12"/>
      <c r="I3835" s="8"/>
      <c r="J3835" s="12"/>
      <c r="K3835" s="12"/>
      <c r="L3835" s="2">
        <v>194</v>
      </c>
      <c r="M3835" s="2" t="s">
        <v>2277</v>
      </c>
      <c r="O3835" s="33"/>
      <c r="P3835" s="10"/>
      <c r="Q3835" s="10" t="s">
        <v>1860</v>
      </c>
      <c r="R3835" s="10"/>
      <c r="S3835" s="10"/>
      <c r="T3835" s="10" t="s">
        <v>1860</v>
      </c>
      <c r="U3835" s="10" t="s">
        <v>1860</v>
      </c>
      <c r="V3835" s="10"/>
      <c r="W3835" s="10"/>
      <c r="X3835" s="10"/>
      <c r="Y3835" s="10"/>
      <c r="Z3835" s="10"/>
      <c r="AA3835" s="10"/>
      <c r="AB3835" s="10"/>
      <c r="AE3835" s="12">
        <f>IFERROR(FLOOR(Table_Books[[#This Row],[Published_Date]],10), 0)</f>
        <v>1920</v>
      </c>
      <c r="AF3835" s="2">
        <f>IFERROR(CEILING(VALUE(LEFT(Table_Books[[#This Row],[Published_Date]],FIND("-",Table_Books[[#This Row],[Published_Date]]&amp;"-")-1))/100, 1), 0)</f>
        <v>20</v>
      </c>
      <c r="AK3835" s="2" t="str">
        <f>Table_Books[[#This Row],[Title]]&amp;"_"&amp;Table_Books[[#This Row],[Author]]</f>
        <v>Mrs. Dalloway_Woolf, Virginia</v>
      </c>
      <c r="AL3835" s="2" t="str">
        <f>Table_Books[[#This Row],[Author]]&amp;"_"&amp;Table_Books[[#This Row],[Title]]</f>
        <v>Woolf, Virginia_Mrs. Dalloway</v>
      </c>
      <c r="AM3835" s="2" t="str">
        <f>Table_Books[[#This Row],[Title]]&amp;" by "&amp;Table_Books[[#This Row],[Author]]</f>
        <v>Mrs. Dalloway by Woolf, Virginia</v>
      </c>
    </row>
    <row r="3836" spans="1:41" ht="29" x14ac:dyDescent="0.35">
      <c r="A3836" s="7" t="str">
        <f>"B-" &amp; UPPER(TRIM(Table_Books[[#This Row],[Title]])) &amp; "|" &amp; UPPER(TRIM(Table_Books[[#This Row],[Author]]))</f>
        <v>B-ORLANDO|WOOLF, VIRGINIA</v>
      </c>
      <c r="B3836" s="28" t="str">
        <f>IF(COUNTIFS(Table_Books[Hash_ID],Table_Books[[#This Row],[Hash_ID]])&gt;1,"Y","N")</f>
        <v>N</v>
      </c>
      <c r="C3836" s="2" t="s">
        <v>2162</v>
      </c>
      <c r="D3836" s="2" t="s">
        <v>2158</v>
      </c>
      <c r="G3836" s="12">
        <v>1928</v>
      </c>
      <c r="H3836" s="12"/>
      <c r="I3836" s="8"/>
      <c r="J3836" s="12"/>
      <c r="K3836" s="12"/>
      <c r="L3836" s="2">
        <v>336</v>
      </c>
      <c r="M3836" s="2" t="s">
        <v>2278</v>
      </c>
      <c r="O3836" s="33"/>
      <c r="P3836" s="10"/>
      <c r="Q3836" s="10" t="s">
        <v>1860</v>
      </c>
      <c r="R3836" s="10"/>
      <c r="S3836" s="10"/>
      <c r="T3836" s="10" t="s">
        <v>1860</v>
      </c>
      <c r="U3836" s="10" t="s">
        <v>1860</v>
      </c>
      <c r="V3836" s="10"/>
      <c r="W3836" s="10"/>
      <c r="X3836" s="10"/>
      <c r="Y3836" s="10"/>
      <c r="Z3836" s="10"/>
      <c r="AA3836" s="10"/>
      <c r="AB3836" s="10"/>
      <c r="AE3836" s="12">
        <f>IFERROR(FLOOR(Table_Books[[#This Row],[Published_Date]],10), 0)</f>
        <v>1920</v>
      </c>
      <c r="AF3836" s="2">
        <f>IFERROR(CEILING(VALUE(LEFT(Table_Books[[#This Row],[Published_Date]],FIND("-",Table_Books[[#This Row],[Published_Date]]&amp;"-")-1))/100, 1), 0)</f>
        <v>20</v>
      </c>
      <c r="AH3836" s="2" t="s">
        <v>21600</v>
      </c>
      <c r="AK3836" s="2" t="str">
        <f>Table_Books[[#This Row],[Title]]&amp;"_"&amp;Table_Books[[#This Row],[Author]]</f>
        <v>Orlando_Woolf, Virginia</v>
      </c>
      <c r="AL3836" s="2" t="str">
        <f>Table_Books[[#This Row],[Author]]&amp;"_"&amp;Table_Books[[#This Row],[Title]]</f>
        <v>Woolf, Virginia_Orlando</v>
      </c>
      <c r="AM3836" s="2" t="str">
        <f>Table_Books[[#This Row],[Title]]&amp;" by "&amp;Table_Books[[#This Row],[Author]]</f>
        <v>Orlando by Woolf, Virginia</v>
      </c>
    </row>
    <row r="3837" spans="1:41" ht="29" x14ac:dyDescent="0.35">
      <c r="A3837" s="7" t="str">
        <f>"B-" &amp; UPPER(TRIM(Table_Books[[#This Row],[Title]])) &amp; "|" &amp; UPPER(TRIM(Table_Books[[#This Row],[Author]]))</f>
        <v>B-THE WAVES|WOOLF, VIRGINIA</v>
      </c>
      <c r="B3837" s="28" t="str">
        <f>IF(COUNTIFS(Table_Books[Hash_ID],Table_Books[[#This Row],[Hash_ID]])&gt;1,"Y","N")</f>
        <v>N</v>
      </c>
      <c r="C3837" s="2" t="s">
        <v>2159</v>
      </c>
      <c r="D3837" s="2" t="s">
        <v>2158</v>
      </c>
      <c r="G3837" s="12">
        <v>1931</v>
      </c>
      <c r="H3837" s="12"/>
      <c r="I3837" s="8"/>
      <c r="J3837" s="12"/>
      <c r="K3837" s="12"/>
      <c r="L3837" s="2">
        <v>248</v>
      </c>
      <c r="M3837" s="2" t="s">
        <v>2275</v>
      </c>
      <c r="O3837" s="33"/>
      <c r="P3837" s="10"/>
      <c r="Q3837" s="10" t="s">
        <v>1860</v>
      </c>
      <c r="R3837" s="10"/>
      <c r="S3837" s="10"/>
      <c r="T3837" s="10" t="s">
        <v>1860</v>
      </c>
      <c r="U3837" s="10" t="s">
        <v>1860</v>
      </c>
      <c r="V3837" s="10"/>
      <c r="W3837" s="10"/>
      <c r="X3837" s="10"/>
      <c r="Y3837" s="10"/>
      <c r="Z3837" s="10"/>
      <c r="AA3837" s="10"/>
      <c r="AB3837" s="10"/>
      <c r="AE3837" s="12">
        <f>IFERROR(FLOOR(Table_Books[[#This Row],[Published_Date]],10), 0)</f>
        <v>1930</v>
      </c>
      <c r="AF3837" s="2">
        <f>IFERROR(CEILING(VALUE(LEFT(Table_Books[[#This Row],[Published_Date]],FIND("-",Table_Books[[#This Row],[Published_Date]]&amp;"-")-1))/100, 1), 0)</f>
        <v>20</v>
      </c>
      <c r="AH3837" s="2" t="s">
        <v>22692</v>
      </c>
      <c r="AK3837" s="2" t="str">
        <f>Table_Books[[#This Row],[Title]]&amp;"_"&amp;Table_Books[[#This Row],[Author]]</f>
        <v>The Waves_Woolf, Virginia</v>
      </c>
      <c r="AL3837" s="2" t="str">
        <f>Table_Books[[#This Row],[Author]]&amp;"_"&amp;Table_Books[[#This Row],[Title]]</f>
        <v>Woolf, Virginia_The Waves</v>
      </c>
      <c r="AM3837" s="2" t="str">
        <f>Table_Books[[#This Row],[Title]]&amp;" by "&amp;Table_Books[[#This Row],[Author]]</f>
        <v>The Waves by Woolf, Virginia</v>
      </c>
    </row>
    <row r="3838" spans="1:41" ht="29" x14ac:dyDescent="0.35">
      <c r="A3838" s="7" t="str">
        <f>"B-" &amp; UPPER(TRIM(Table_Books[[#This Row],[Title]])) &amp; "|" &amp; UPPER(TRIM(Table_Books[[#This Row],[Author]]))</f>
        <v>B-THREE GUINEAS|WOOLF, VIRGINIA</v>
      </c>
      <c r="B3838" s="28" t="str">
        <f>IF(COUNTIFS(Table_Books[Hash_ID],Table_Books[[#This Row],[Hash_ID]])&gt;1,"Y","N")</f>
        <v>N</v>
      </c>
      <c r="C3838" s="2" t="s">
        <v>2164</v>
      </c>
      <c r="D3838" s="2" t="s">
        <v>2158</v>
      </c>
      <c r="G3838" s="12">
        <v>1938</v>
      </c>
      <c r="H3838" s="12"/>
      <c r="I3838" s="8"/>
      <c r="J3838" s="12"/>
      <c r="K3838" s="12"/>
      <c r="L3838" s="2">
        <v>352</v>
      </c>
      <c r="M3838" s="2" t="s">
        <v>2280</v>
      </c>
      <c r="O3838" s="33"/>
      <c r="P3838" s="10"/>
      <c r="Q3838" s="10" t="s">
        <v>1860</v>
      </c>
      <c r="R3838" s="10"/>
      <c r="S3838" s="10"/>
      <c r="T3838" s="10" t="s">
        <v>1860</v>
      </c>
      <c r="U3838" s="10" t="s">
        <v>1860</v>
      </c>
      <c r="V3838" s="10"/>
      <c r="W3838" s="10"/>
      <c r="X3838" s="10"/>
      <c r="Y3838" s="10"/>
      <c r="Z3838" s="10"/>
      <c r="AA3838" s="10"/>
      <c r="AB3838" s="10"/>
      <c r="AE3838" s="12">
        <f>IFERROR(FLOOR(Table_Books[[#This Row],[Published_Date]],10), 0)</f>
        <v>1930</v>
      </c>
      <c r="AF3838" s="2">
        <f>IFERROR(CEILING(VALUE(LEFT(Table_Books[[#This Row],[Published_Date]],FIND("-",Table_Books[[#This Row],[Published_Date]]&amp;"-")-1))/100, 1), 0)</f>
        <v>20</v>
      </c>
      <c r="AH3838" s="2" t="s">
        <v>21600</v>
      </c>
      <c r="AK3838" s="2" t="str">
        <f>Table_Books[[#This Row],[Title]]&amp;"_"&amp;Table_Books[[#This Row],[Author]]</f>
        <v>Three Guineas_Woolf, Virginia</v>
      </c>
      <c r="AL3838" s="2" t="str">
        <f>Table_Books[[#This Row],[Author]]&amp;"_"&amp;Table_Books[[#This Row],[Title]]</f>
        <v>Woolf, Virginia_Three Guineas</v>
      </c>
      <c r="AM3838" s="2" t="str">
        <f>Table_Books[[#This Row],[Title]]&amp;" by "&amp;Table_Books[[#This Row],[Author]]</f>
        <v>Three Guineas by Woolf, Virginia</v>
      </c>
    </row>
    <row r="3839" spans="1:41" ht="29" x14ac:dyDescent="0.35">
      <c r="A3839" s="7" t="str">
        <f>"B-" &amp; UPPER(TRIM(Table_Books[[#This Row],[Title]])) &amp; "|" &amp; UPPER(TRIM(Table_Books[[#This Row],[Author]]))</f>
        <v>B-TO THE LIGHTHOUSE|WOOLF, VIRGINIA</v>
      </c>
      <c r="B3839" s="28" t="str">
        <f>IF(COUNTIFS(Table_Books[Hash_ID],Table_Books[[#This Row],[Hash_ID]])&gt;1,"Y","N")</f>
        <v>N</v>
      </c>
      <c r="C3839" s="2" t="s">
        <v>2160</v>
      </c>
      <c r="D3839" s="2" t="s">
        <v>2158</v>
      </c>
      <c r="G3839" s="12">
        <v>1927</v>
      </c>
      <c r="H3839" s="12"/>
      <c r="I3839" s="8"/>
      <c r="J3839" s="12"/>
      <c r="K3839" s="12"/>
      <c r="L3839" s="2">
        <v>209</v>
      </c>
      <c r="M3839" s="2" t="s">
        <v>2276</v>
      </c>
      <c r="O3839" s="33"/>
      <c r="P3839" s="10"/>
      <c r="Q3839" s="10" t="s">
        <v>1860</v>
      </c>
      <c r="R3839" s="10"/>
      <c r="S3839" s="10"/>
      <c r="T3839" s="10" t="s">
        <v>1860</v>
      </c>
      <c r="U3839" s="10" t="s">
        <v>1860</v>
      </c>
      <c r="V3839" s="10"/>
      <c r="W3839" s="10"/>
      <c r="X3839" s="10"/>
      <c r="Y3839" s="10"/>
      <c r="Z3839" s="10"/>
      <c r="AA3839" s="10"/>
      <c r="AB3839" s="10"/>
      <c r="AE3839" s="12">
        <f>IFERROR(FLOOR(Table_Books[[#This Row],[Published_Date]],10), 0)</f>
        <v>1920</v>
      </c>
      <c r="AF3839" s="2">
        <f>IFERROR(CEILING(VALUE(LEFT(Table_Books[[#This Row],[Published_Date]],FIND("-",Table_Books[[#This Row],[Published_Date]]&amp;"-")-1))/100, 1), 0)</f>
        <v>20</v>
      </c>
      <c r="AH3839" s="2" t="s">
        <v>21600</v>
      </c>
      <c r="AK3839" s="2" t="str">
        <f>Table_Books[[#This Row],[Title]]&amp;"_"&amp;Table_Books[[#This Row],[Author]]</f>
        <v>To the Lighthouse_Woolf, Virginia</v>
      </c>
      <c r="AL3839" s="2" t="str">
        <f>Table_Books[[#This Row],[Author]]&amp;"_"&amp;Table_Books[[#This Row],[Title]]</f>
        <v>Woolf, Virginia_To the Lighthouse</v>
      </c>
      <c r="AM3839" s="2" t="str">
        <f>Table_Books[[#This Row],[Title]]&amp;" by "&amp;Table_Books[[#This Row],[Author]]</f>
        <v>To the Lighthouse by Woolf, Virginia</v>
      </c>
    </row>
    <row r="3840" spans="1:41" x14ac:dyDescent="0.35">
      <c r="A3840" s="7" t="str">
        <f>"B-" &amp; UPPER(TRIM(Table_Books[[#This Row],[Title]])) &amp; "|" &amp; UPPER(TRIM(Table_Books[[#This Row],[Author]]))</f>
        <v>B-LYRICAL BALLADS (1798 EDITION)|WORDSWORTH, W. &amp; COLERIDGE, S.T.</v>
      </c>
      <c r="B3840" s="35" t="str">
        <f>IF(COUNTIFS(Table_Books[Hash_ID],Table_Books[[#This Row],[Hash_ID]])&gt;1,"Y","N")</f>
        <v>N</v>
      </c>
      <c r="C3840" s="35" t="s">
        <v>19504</v>
      </c>
      <c r="D3840" s="48" t="s">
        <v>19505</v>
      </c>
      <c r="E3840" s="35"/>
      <c r="F3840" s="35"/>
      <c r="G3840" s="36"/>
      <c r="H3840" s="36"/>
      <c r="I3840" s="37"/>
      <c r="J3840" s="36"/>
      <c r="K3840" s="36"/>
      <c r="L3840" s="35"/>
      <c r="M3840" s="35"/>
      <c r="N3840" s="35"/>
      <c r="O3840" s="38"/>
      <c r="P3840" s="39"/>
      <c r="Q3840" s="10" t="s">
        <v>1860</v>
      </c>
      <c r="R3840" s="39"/>
      <c r="S3840" s="39"/>
      <c r="T3840" s="10" t="s">
        <v>1860</v>
      </c>
      <c r="U3840" s="10" t="s">
        <v>1860</v>
      </c>
      <c r="V3840" s="39"/>
      <c r="W3840" s="39"/>
      <c r="X3840" s="39"/>
      <c r="Y3840" s="39"/>
      <c r="Z3840" s="39"/>
      <c r="AA3840" s="39"/>
      <c r="AB3840" s="39"/>
      <c r="AC3840" s="35"/>
      <c r="AD3840" s="35"/>
      <c r="AE3840" s="36">
        <f>IFERROR(FLOOR(Table_Books[[#This Row],[Published_Date]],10), 0)</f>
        <v>0</v>
      </c>
      <c r="AF3840" s="35">
        <f>IFERROR(CEILING(VALUE(LEFT(Table_Books[[#This Row],[Published_Date]],FIND("-",Table_Books[[#This Row],[Published_Date]]&amp;"-")-1))/100, 1), 0)</f>
        <v>0</v>
      </c>
      <c r="AG3840" s="35"/>
      <c r="AH3840" s="35" t="s">
        <v>21595</v>
      </c>
      <c r="AI3840" s="35"/>
      <c r="AJ3840" s="35"/>
      <c r="AK3840" s="35" t="str">
        <f>Table_Books[[#This Row],[Title]]&amp;"_"&amp;Table_Books[[#This Row],[Author]]</f>
        <v>Lyrical Ballads (1798 Edition)_Wordsworth, W. &amp; Coleridge, S.T.</v>
      </c>
      <c r="AL3840" s="35" t="str">
        <f>Table_Books[[#This Row],[Author]]&amp;"_"&amp;Table_Books[[#This Row],[Title]]</f>
        <v>Wordsworth, W. &amp; Coleridge, S.T._Lyrical Ballads (1798 Edition)</v>
      </c>
      <c r="AM3840" s="35" t="str">
        <f>Table_Books[[#This Row],[Title]]&amp;" by "&amp;Table_Books[[#This Row],[Author]]</f>
        <v>Lyrical Ballads (1798 Edition) by Wordsworth, W. &amp; Coleridge, S.T.</v>
      </c>
      <c r="AN3840" s="35"/>
      <c r="AO3840" s="35"/>
    </row>
    <row r="3841" spans="1:41" x14ac:dyDescent="0.35">
      <c r="A3841" s="7" t="str">
        <f>"B-" &amp; UPPER(TRIM(Table_Books[[#This Row],[Title]])) &amp; "|" &amp; UPPER(TRIM(Table_Books[[#This Row],[Author]]))</f>
        <v>B-LYRICAL BALLADS|WORDSWORTH, WILLIAM</v>
      </c>
      <c r="B3841" s="28" t="str">
        <f>IF(COUNTIFS(Table_Books[Hash_ID],Table_Books[[#This Row],[Hash_ID]])&gt;1,"Y","N")</f>
        <v>N</v>
      </c>
      <c r="C3841" s="2" t="s">
        <v>6970</v>
      </c>
      <c r="D3841" s="2" t="s">
        <v>6971</v>
      </c>
      <c r="G3841" s="12"/>
      <c r="H3841" s="12"/>
      <c r="I3841" s="8"/>
      <c r="J3841" s="12"/>
      <c r="K3841" s="12"/>
      <c r="O3841" s="33"/>
      <c r="P3841" s="10"/>
      <c r="Q3841" s="10" t="s">
        <v>1860</v>
      </c>
      <c r="R3841" s="10"/>
      <c r="S3841" s="10"/>
      <c r="T3841" s="10" t="s">
        <v>1860</v>
      </c>
      <c r="U3841" s="10" t="s">
        <v>1860</v>
      </c>
      <c r="V3841" s="10"/>
      <c r="W3841" s="10"/>
      <c r="X3841" s="10"/>
      <c r="Y3841" s="10"/>
      <c r="Z3841" s="10"/>
      <c r="AA3841" s="10"/>
      <c r="AB3841" s="10"/>
      <c r="AE3841" s="12">
        <f>IFERROR(FLOOR(Table_Books[[#This Row],[Published_Date]],10), 0)</f>
        <v>0</v>
      </c>
      <c r="AF3841" s="2">
        <f>IFERROR(CEILING(VALUE(LEFT(Table_Books[[#This Row],[Published_Date]],FIND("-",Table_Books[[#This Row],[Published_Date]]&amp;"-")-1))/100, 1), 0)</f>
        <v>0</v>
      </c>
      <c r="AK3841" s="2" t="str">
        <f>Table_Books[[#This Row],[Title]]&amp;"_"&amp;Table_Books[[#This Row],[Author]]</f>
        <v>Lyrical Ballads_Wordsworth, William</v>
      </c>
      <c r="AL3841" s="2" t="str">
        <f>Table_Books[[#This Row],[Author]]&amp;"_"&amp;Table_Books[[#This Row],[Title]]</f>
        <v>Wordsworth, William_Lyrical Ballads</v>
      </c>
      <c r="AM3841" s="2" t="str">
        <f>Table_Books[[#This Row],[Title]]&amp;" by "&amp;Table_Books[[#This Row],[Author]]</f>
        <v>Lyrical Ballads by Wordsworth, William</v>
      </c>
    </row>
    <row r="3842" spans="1:41" ht="29" x14ac:dyDescent="0.35">
      <c r="A3842" s="7" t="str">
        <f>"B-" &amp; UPPER(TRIM(Table_Books[[#This Row],[Title]])) &amp; "|" &amp; UPPER(TRIM(Table_Books[[#This Row],[Author]]))</f>
        <v>B-THE PRELUDE / TINTERN ABBEY / ODE: INTIMATIONS OF IMMORTALITY|WORDSWORTH, WILLIAM</v>
      </c>
      <c r="B3842" s="35" t="str">
        <f>IF(COUNTIFS(Table_Books[Hash_ID],Table_Books[[#This Row],[Hash_ID]])&gt;1,"Y","N")</f>
        <v>N</v>
      </c>
      <c r="C3842" s="35" t="s">
        <v>19520</v>
      </c>
      <c r="D3842" s="35" t="s">
        <v>6971</v>
      </c>
      <c r="E3842" s="35"/>
      <c r="F3842" s="35"/>
      <c r="G3842" s="36"/>
      <c r="H3842" s="36"/>
      <c r="I3842" s="37"/>
      <c r="J3842" s="36"/>
      <c r="K3842" s="36"/>
      <c r="L3842" s="35"/>
      <c r="M3842" s="35"/>
      <c r="N3842" s="35"/>
      <c r="O3842" s="38"/>
      <c r="P3842" s="39"/>
      <c r="Q3842" s="10" t="s">
        <v>1860</v>
      </c>
      <c r="R3842" s="39"/>
      <c r="S3842" s="39"/>
      <c r="T3842" s="10" t="s">
        <v>1860</v>
      </c>
      <c r="U3842" s="10" t="s">
        <v>1860</v>
      </c>
      <c r="V3842" s="39"/>
      <c r="W3842" s="39"/>
      <c r="X3842" s="39"/>
      <c r="Y3842" s="39"/>
      <c r="Z3842" s="39"/>
      <c r="AA3842" s="39"/>
      <c r="AB3842" s="39"/>
      <c r="AC3842" s="35"/>
      <c r="AD3842" s="35"/>
      <c r="AE3842" s="36">
        <f>IFERROR(FLOOR(Table_Books[[#This Row],[Published_Date]],10), 0)</f>
        <v>0</v>
      </c>
      <c r="AF3842" s="35">
        <f>IFERROR(CEILING(VALUE(LEFT(Table_Books[[#This Row],[Published_Date]],FIND("-",Table_Books[[#This Row],[Published_Date]]&amp;"-")-1))/100, 1), 0)</f>
        <v>0</v>
      </c>
      <c r="AG3842" s="35"/>
      <c r="AH3842" s="35" t="s">
        <v>21596</v>
      </c>
      <c r="AI3842" s="35"/>
      <c r="AJ3842" s="35"/>
      <c r="AK3842" s="35" t="str">
        <f>Table_Books[[#This Row],[Title]]&amp;"_"&amp;Table_Books[[#This Row],[Author]]</f>
        <v>The Prelude / Tintern Abbey / Ode: Intimations of Immortality_Wordsworth, William</v>
      </c>
      <c r="AL3842" s="35" t="str">
        <f>Table_Books[[#This Row],[Author]]&amp;"_"&amp;Table_Books[[#This Row],[Title]]</f>
        <v>Wordsworth, William_The Prelude / Tintern Abbey / Ode: Intimations of Immortality</v>
      </c>
      <c r="AM3842" s="35" t="str">
        <f>Table_Books[[#This Row],[Title]]&amp;" by "&amp;Table_Books[[#This Row],[Author]]</f>
        <v>The Prelude / Tintern Abbey / Ode: Intimations of Immortality by Wordsworth, William</v>
      </c>
      <c r="AN3842" s="35"/>
      <c r="AO3842" s="35"/>
    </row>
    <row r="3843" spans="1:41" ht="43.5" x14ac:dyDescent="0.35">
      <c r="A3843" s="7" t="str">
        <f>"B-" &amp; UPPER(TRIM(Table_Books[[#This Row],[Title]])) &amp; "|" &amp; UPPER(TRIM(Table_Books[[#This Row],[Author]]))</f>
        <v>B-PAUL: A BIOGRAPHY|WRIGHT, N.T.</v>
      </c>
      <c r="B3843" s="28" t="str">
        <f>IF(COUNTIFS(Table_Books[Hash_ID],Table_Books[[#This Row],[Hash_ID]])&gt;1,"Y","N")</f>
        <v>N</v>
      </c>
      <c r="C3843" s="2" t="s">
        <v>2920</v>
      </c>
      <c r="D3843" s="2" t="s">
        <v>2921</v>
      </c>
      <c r="G3843" s="12">
        <v>2018</v>
      </c>
      <c r="H3843" s="12"/>
      <c r="I3843" s="8"/>
      <c r="J3843" s="12"/>
      <c r="K3843" s="12"/>
      <c r="L3843" s="2">
        <v>480</v>
      </c>
      <c r="M3843" s="2" t="s">
        <v>2989</v>
      </c>
      <c r="O3843" s="33"/>
      <c r="P3843" s="10"/>
      <c r="Q3843" s="10" t="s">
        <v>1860</v>
      </c>
      <c r="R3843" s="10"/>
      <c r="S3843" s="10"/>
      <c r="T3843" s="10" t="s">
        <v>1860</v>
      </c>
      <c r="U3843" s="10" t="s">
        <v>1860</v>
      </c>
      <c r="V3843" s="10"/>
      <c r="W3843" s="10"/>
      <c r="X3843" s="10"/>
      <c r="Y3843" s="10"/>
      <c r="Z3843" s="10"/>
      <c r="AA3843" s="10"/>
      <c r="AB3843" s="10"/>
      <c r="AE3843" s="12">
        <f>IFERROR(FLOOR(Table_Books[[#This Row],[Published_Date]],10), 0)</f>
        <v>2010</v>
      </c>
      <c r="AF3843" s="2">
        <f>IFERROR(CEILING(VALUE(LEFT(Table_Books[[#This Row],[Published_Date]],FIND("-",Table_Books[[#This Row],[Published_Date]]&amp;"-")-1))/100, 1), 0)</f>
        <v>21</v>
      </c>
      <c r="AK3843" s="2" t="str">
        <f>Table_Books[[#This Row],[Title]]&amp;"_"&amp;Table_Books[[#This Row],[Author]]</f>
        <v>Paul: A Biography_Wright, N.T.</v>
      </c>
      <c r="AL3843" s="2" t="str">
        <f>Table_Books[[#This Row],[Author]]&amp;"_"&amp;Table_Books[[#This Row],[Title]]</f>
        <v>Wright, N.T._Paul: A Biography</v>
      </c>
      <c r="AM3843" s="2" t="str">
        <f>Table_Books[[#This Row],[Title]]&amp;" by "&amp;Table_Books[[#This Row],[Author]]</f>
        <v>Paul: A Biography by Wright, N.T.</v>
      </c>
    </row>
    <row r="3844" spans="1:41" x14ac:dyDescent="0.35">
      <c r="A3844" s="7" t="str">
        <f>"B-" &amp; UPPER(TRIM(Table_Books[[#This Row],[Title]])) &amp; "|" &amp; UPPER(TRIM(Table_Books[[#This Row],[Author]]))</f>
        <v>B-BLACK BOY|WRIGHT, RICHARD</v>
      </c>
      <c r="B3844" s="35" t="str">
        <f>IF(COUNTIFS(Table_Books[Hash_ID],Table_Books[[#This Row],[Hash_ID]])&gt;1,"Y","N")</f>
        <v>N</v>
      </c>
      <c r="C3844" s="35" t="s">
        <v>19688</v>
      </c>
      <c r="D3844" s="48" t="s">
        <v>19687</v>
      </c>
      <c r="E3844" s="35"/>
      <c r="F3844" s="35"/>
      <c r="G3844" s="36"/>
      <c r="H3844" s="36"/>
      <c r="I3844" s="37"/>
      <c r="J3844" s="36"/>
      <c r="K3844" s="36"/>
      <c r="L3844" s="35"/>
      <c r="M3844" s="35"/>
      <c r="N3844" s="35"/>
      <c r="O3844" s="38"/>
      <c r="P3844" s="39"/>
      <c r="Q3844" s="10" t="s">
        <v>1860</v>
      </c>
      <c r="R3844" s="39"/>
      <c r="S3844" s="39"/>
      <c r="T3844" s="10" t="s">
        <v>1860</v>
      </c>
      <c r="U3844" s="10" t="s">
        <v>1860</v>
      </c>
      <c r="V3844" s="39"/>
      <c r="W3844" s="39"/>
      <c r="X3844" s="39"/>
      <c r="Y3844" s="39"/>
      <c r="Z3844" s="39"/>
      <c r="AA3844" s="39"/>
      <c r="AB3844" s="39"/>
      <c r="AC3844" s="35"/>
      <c r="AD3844" s="35"/>
      <c r="AE3844" s="36">
        <f>IFERROR(FLOOR(Table_Books[[#This Row],[Published_Date]],10), 0)</f>
        <v>0</v>
      </c>
      <c r="AF3844" s="35">
        <f>IFERROR(CEILING(VALUE(LEFT(Table_Books[[#This Row],[Published_Date]],FIND("-",Table_Books[[#This Row],[Published_Date]]&amp;"-")-1))/100, 1), 0)</f>
        <v>0</v>
      </c>
      <c r="AG3844" s="35"/>
      <c r="AH3844" s="35" t="s">
        <v>21601</v>
      </c>
      <c r="AI3844" s="35"/>
      <c r="AJ3844" s="35"/>
      <c r="AK3844" s="35" t="str">
        <f>Table_Books[[#This Row],[Title]]&amp;"_"&amp;Table_Books[[#This Row],[Author]]</f>
        <v>Black Boy_Wright, Richard</v>
      </c>
      <c r="AL3844" s="35" t="str">
        <f>Table_Books[[#This Row],[Author]]&amp;"_"&amp;Table_Books[[#This Row],[Title]]</f>
        <v>Wright, Richard_Black Boy</v>
      </c>
      <c r="AM3844" s="35" t="str">
        <f>Table_Books[[#This Row],[Title]]&amp;" by "&amp;Table_Books[[#This Row],[Author]]</f>
        <v>Black Boy by Wright, Richard</v>
      </c>
      <c r="AN3844" s="35"/>
      <c r="AO3844" s="35"/>
    </row>
    <row r="3845" spans="1:41" x14ac:dyDescent="0.35">
      <c r="A3845" s="7" t="str">
        <f>"B-" &amp; UPPER(TRIM(Table_Books[[#This Row],[Title]])) &amp; "|" &amp; UPPER(TRIM(Table_Books[[#This Row],[Author]]))</f>
        <v>B-NATIVE SON|WRIGHT, RICHARD</v>
      </c>
      <c r="B3845" s="35" t="str">
        <f>IF(COUNTIFS(Table_Books[Hash_ID],Table_Books[[#This Row],[Hash_ID]])&gt;1,"Y","N")</f>
        <v>N</v>
      </c>
      <c r="C3845" s="35" t="s">
        <v>19686</v>
      </c>
      <c r="D3845" s="48" t="s">
        <v>19687</v>
      </c>
      <c r="E3845" s="35"/>
      <c r="F3845" s="35"/>
      <c r="G3845" s="36"/>
      <c r="H3845" s="36"/>
      <c r="I3845" s="37"/>
      <c r="J3845" s="36"/>
      <c r="K3845" s="36"/>
      <c r="L3845" s="35"/>
      <c r="M3845" s="35"/>
      <c r="N3845" s="35"/>
      <c r="O3845" s="38"/>
      <c r="P3845" s="39"/>
      <c r="Q3845" s="10" t="s">
        <v>1860</v>
      </c>
      <c r="R3845" s="39"/>
      <c r="S3845" s="39"/>
      <c r="T3845" s="10" t="s">
        <v>1860</v>
      </c>
      <c r="U3845" s="10" t="s">
        <v>1860</v>
      </c>
      <c r="V3845" s="39"/>
      <c r="W3845" s="39"/>
      <c r="X3845" s="39"/>
      <c r="Y3845" s="39"/>
      <c r="Z3845" s="39"/>
      <c r="AA3845" s="39"/>
      <c r="AB3845" s="39"/>
      <c r="AC3845" s="35"/>
      <c r="AD3845" s="35"/>
      <c r="AE3845" s="36">
        <f>IFERROR(FLOOR(Table_Books[[#This Row],[Published_Date]],10), 0)</f>
        <v>0</v>
      </c>
      <c r="AF3845" s="35">
        <f>IFERROR(CEILING(VALUE(LEFT(Table_Books[[#This Row],[Published_Date]],FIND("-",Table_Books[[#This Row],[Published_Date]]&amp;"-")-1))/100, 1), 0)</f>
        <v>0</v>
      </c>
      <c r="AG3845" s="35"/>
      <c r="AH3845" s="35" t="s">
        <v>21601</v>
      </c>
      <c r="AI3845" s="35"/>
      <c r="AJ3845" s="35"/>
      <c r="AK3845" s="35" t="str">
        <f>Table_Books[[#This Row],[Title]]&amp;"_"&amp;Table_Books[[#This Row],[Author]]</f>
        <v>Native Son_Wright, Richard</v>
      </c>
      <c r="AL3845" s="35" t="str">
        <f>Table_Books[[#This Row],[Author]]&amp;"_"&amp;Table_Books[[#This Row],[Title]]</f>
        <v>Wright, Richard_Native Son</v>
      </c>
      <c r="AM3845" s="35" t="str">
        <f>Table_Books[[#This Row],[Title]]&amp;" by "&amp;Table_Books[[#This Row],[Author]]</f>
        <v>Native Son by Wright, Richard</v>
      </c>
      <c r="AN3845" s="35"/>
      <c r="AO3845" s="35"/>
    </row>
    <row r="3846" spans="1:41" x14ac:dyDescent="0.35">
      <c r="A3846" s="7" t="str">
        <f>"B-" &amp; UPPER(TRIM(Table_Books[[#This Row],[Title]])) &amp; "|" &amp; UPPER(TRIM(Table_Books[[#This Row],[Author]]))</f>
        <v>B-JOURNEY TO THE WEST (XIYOUJI)|WU CHENG'EN (ATTR., 16TH C CHINA)</v>
      </c>
      <c r="B3846" s="35" t="str">
        <f>IF(COUNTIFS(Table_Books[Hash_ID],Table_Books[[#This Row],[Hash_ID]])&gt;1,"Y","N")</f>
        <v>N</v>
      </c>
      <c r="C3846" s="35" t="s">
        <v>19387</v>
      </c>
      <c r="D3846" s="48" t="s">
        <v>19388</v>
      </c>
      <c r="E3846" s="35"/>
      <c r="F3846" s="35"/>
      <c r="G3846" s="36"/>
      <c r="H3846" s="36"/>
      <c r="I3846" s="37"/>
      <c r="J3846" s="36"/>
      <c r="K3846" s="36"/>
      <c r="L3846" s="35"/>
      <c r="M3846" s="35"/>
      <c r="N3846" s="35"/>
      <c r="O3846" s="38"/>
      <c r="P3846" s="39"/>
      <c r="Q3846" s="10" t="s">
        <v>1860</v>
      </c>
      <c r="R3846" s="39"/>
      <c r="S3846" s="39"/>
      <c r="T3846" s="10" t="s">
        <v>1860</v>
      </c>
      <c r="U3846" s="10" t="s">
        <v>1860</v>
      </c>
      <c r="V3846" s="39"/>
      <c r="W3846" s="39"/>
      <c r="X3846" s="39"/>
      <c r="Y3846" s="39"/>
      <c r="Z3846" s="39"/>
      <c r="AA3846" s="39"/>
      <c r="AB3846" s="39"/>
      <c r="AC3846" s="35"/>
      <c r="AD3846" s="35"/>
      <c r="AE3846" s="36">
        <f>IFERROR(FLOOR(Table_Books[[#This Row],[Published_Date]],10), 0)</f>
        <v>0</v>
      </c>
      <c r="AF3846" s="35">
        <f>IFERROR(CEILING(VALUE(LEFT(Table_Books[[#This Row],[Published_Date]],FIND("-",Table_Books[[#This Row],[Published_Date]]&amp;"-")-1))/100, 1), 0)</f>
        <v>0</v>
      </c>
      <c r="AG3846" s="35"/>
      <c r="AH3846" s="35" t="s">
        <v>21591</v>
      </c>
      <c r="AI3846" s="35"/>
      <c r="AJ3846" s="35"/>
      <c r="AK3846" s="35" t="str">
        <f>Table_Books[[#This Row],[Title]]&amp;"_"&amp;Table_Books[[#This Row],[Author]]</f>
        <v>Journey to the West (Xiyouji)_Wu Cheng'en (Attr., 16th C China)</v>
      </c>
      <c r="AL3846" s="35" t="str">
        <f>Table_Books[[#This Row],[Author]]&amp;"_"&amp;Table_Books[[#This Row],[Title]]</f>
        <v>Wu Cheng'en (Attr., 16th C China)_Journey to the West (Xiyouji)</v>
      </c>
      <c r="AM3846" s="35" t="str">
        <f>Table_Books[[#This Row],[Title]]&amp;" by "&amp;Table_Books[[#This Row],[Author]]</f>
        <v>Journey to the West (Xiyouji) by Wu Cheng'en (Attr., 16th C China)</v>
      </c>
      <c r="AN3846" s="35"/>
      <c r="AO3846" s="35"/>
    </row>
    <row r="3847" spans="1:41" x14ac:dyDescent="0.35">
      <c r="A3847" s="7" t="str">
        <f>"B-" &amp; UPPER(TRIM(Table_Books[[#This Row],[Title]])) &amp; "|" &amp; UPPER(TRIM(Table_Books[[#This Row],[Author]]))</f>
        <v>B-THE GATELESS GATE (WUMENGUAN / MUMONKAN)|WUMEN HUIKAI (CHAN/ZEN)</v>
      </c>
      <c r="B3847" s="35" t="str">
        <f>IF(COUNTIFS(Table_Books[Hash_ID],Table_Books[[#This Row],[Hash_ID]])&gt;1,"Y","N")</f>
        <v>N</v>
      </c>
      <c r="C3847" s="35" t="s">
        <v>19234</v>
      </c>
      <c r="D3847" s="48" t="s">
        <v>19235</v>
      </c>
      <c r="E3847" s="35"/>
      <c r="F3847" s="35"/>
      <c r="G3847" s="36"/>
      <c r="H3847" s="36"/>
      <c r="I3847" s="37"/>
      <c r="J3847" s="36"/>
      <c r="K3847" s="36"/>
      <c r="L3847" s="35"/>
      <c r="M3847" s="35"/>
      <c r="N3847" s="35"/>
      <c r="O3847" s="38"/>
      <c r="P3847" s="39"/>
      <c r="Q3847" s="10" t="s">
        <v>1860</v>
      </c>
      <c r="R3847" s="39"/>
      <c r="S3847" s="39"/>
      <c r="T3847" s="10" t="s">
        <v>1860</v>
      </c>
      <c r="U3847" s="10" t="s">
        <v>1860</v>
      </c>
      <c r="V3847" s="39"/>
      <c r="W3847" s="39"/>
      <c r="X3847" s="39"/>
      <c r="Y3847" s="39"/>
      <c r="Z3847" s="39"/>
      <c r="AA3847" s="39"/>
      <c r="AB3847" s="39"/>
      <c r="AC3847" s="35"/>
      <c r="AD3847" s="35"/>
      <c r="AE3847" s="36">
        <f>IFERROR(FLOOR(Table_Books[[#This Row],[Published_Date]],10), 0)</f>
        <v>0</v>
      </c>
      <c r="AF3847" s="35">
        <f>IFERROR(CEILING(VALUE(LEFT(Table_Books[[#This Row],[Published_Date]],FIND("-",Table_Books[[#This Row],[Published_Date]]&amp;"-")-1))/100, 1), 0)</f>
        <v>0</v>
      </c>
      <c r="AG3847" s="35"/>
      <c r="AH3847" s="35" t="s">
        <v>21586</v>
      </c>
      <c r="AI3847" s="35"/>
      <c r="AJ3847" s="35"/>
      <c r="AK3847" s="35" t="str">
        <f>Table_Books[[#This Row],[Title]]&amp;"_"&amp;Table_Books[[#This Row],[Author]]</f>
        <v>The Gateless Gate (Wumenguan / Mumonkan)_Wumen Huikai (Chan/Zen)</v>
      </c>
      <c r="AL3847" s="35" t="str">
        <f>Table_Books[[#This Row],[Author]]&amp;"_"&amp;Table_Books[[#This Row],[Title]]</f>
        <v>Wumen Huikai (Chan/Zen)_The Gateless Gate (Wumenguan / Mumonkan)</v>
      </c>
      <c r="AM3847" s="35" t="str">
        <f>Table_Books[[#This Row],[Title]]&amp;" by "&amp;Table_Books[[#This Row],[Author]]</f>
        <v>The Gateless Gate (Wumenguan / Mumonkan) by Wumen Huikai (Chan/Zen)</v>
      </c>
      <c r="AN3847" s="35"/>
      <c r="AO3847" s="35"/>
    </row>
    <row r="3848" spans="1:41" x14ac:dyDescent="0.35">
      <c r="A3848" s="7" t="str">
        <f>"B-" &amp; UPPER(TRIM(Table_Books[[#This Row],[Title]])) &amp; "|" &amp; UPPER(TRIM(Table_Books[[#This Row],[Author]]))</f>
        <v>B-THE COMPLETE FICTION|WYNDHAM, FRANCIS</v>
      </c>
      <c r="B3848" s="28" t="str">
        <f>IF(COUNTIFS(Table_Books[Hash_ID],Table_Books[[#This Row],[Hash_ID]])&gt;1,"Y","N")</f>
        <v>N</v>
      </c>
      <c r="C3848" s="2" t="s">
        <v>7138</v>
      </c>
      <c r="D3848" s="2" t="s">
        <v>7139</v>
      </c>
      <c r="G3848" s="12"/>
      <c r="H3848" s="12"/>
      <c r="I3848" s="8" t="s">
        <v>7023</v>
      </c>
      <c r="J3848" s="12"/>
      <c r="K3848" s="12"/>
      <c r="O3848" s="33"/>
      <c r="P3848" s="10"/>
      <c r="Q3848" s="10" t="s">
        <v>1860</v>
      </c>
      <c r="R3848" s="10"/>
      <c r="S3848" s="10"/>
      <c r="T3848" s="10" t="s">
        <v>1860</v>
      </c>
      <c r="U3848" s="10" t="s">
        <v>1860</v>
      </c>
      <c r="V3848" s="10"/>
      <c r="W3848" s="10"/>
      <c r="X3848" s="10"/>
      <c r="Y3848" s="10"/>
      <c r="Z3848" s="10"/>
      <c r="AA3848" s="10"/>
      <c r="AB3848" s="10"/>
      <c r="AE3848" s="12">
        <f>IFERROR(FLOOR(Table_Books[[#This Row],[Published_Date]],10), 0)</f>
        <v>0</v>
      </c>
      <c r="AF3848" s="2">
        <f>IFERROR(CEILING(VALUE(LEFT(Table_Books[[#This Row],[Published_Date]],FIND("-",Table_Books[[#This Row],[Published_Date]]&amp;"-")-1))/100, 1), 0)</f>
        <v>0</v>
      </c>
      <c r="AK3848" s="2" t="str">
        <f>Table_Books[[#This Row],[Title]]&amp;"_"&amp;Table_Books[[#This Row],[Author]]</f>
        <v>The Complete Fiction_Wyndham, Francis</v>
      </c>
      <c r="AL3848" s="2" t="str">
        <f>Table_Books[[#This Row],[Author]]&amp;"_"&amp;Table_Books[[#This Row],[Title]]</f>
        <v>Wyndham, Francis_The Complete Fiction</v>
      </c>
      <c r="AM3848" s="2" t="str">
        <f>Table_Books[[#This Row],[Title]]&amp;" by "&amp;Table_Books[[#This Row],[Author]]</f>
        <v>The Complete Fiction by Wyndham, Francis</v>
      </c>
    </row>
    <row r="3849" spans="1:41" x14ac:dyDescent="0.35">
      <c r="A3849" s="7" t="str">
        <f>"B-" &amp; UPPER(TRIM(Table_Books[[#This Row],[Title]])) &amp; "|" &amp; UPPER(TRIM(Table_Books[[#This Row],[Author]]))</f>
        <v>B-THE MIDWICH CUCKOOS|WYNDHAM, JOHN</v>
      </c>
      <c r="B3849" s="28" t="str">
        <f>IF(COUNTIFS(Table_Books[Hash_ID],Table_Books[[#This Row],[Hash_ID]])&gt;1,"Y","N")</f>
        <v>N</v>
      </c>
      <c r="C3849" s="24" t="s">
        <v>14745</v>
      </c>
      <c r="D3849" s="24" t="s">
        <v>14746</v>
      </c>
      <c r="G3849" s="12"/>
      <c r="H3849" s="12"/>
      <c r="I3849" s="8"/>
      <c r="J3849" s="12"/>
      <c r="K3849" s="12"/>
      <c r="O3849" s="33"/>
      <c r="P3849" s="10"/>
      <c r="Q3849" s="10" t="s">
        <v>1860</v>
      </c>
      <c r="R3849" s="10"/>
      <c r="S3849" s="10"/>
      <c r="T3849" s="10" t="s">
        <v>1860</v>
      </c>
      <c r="U3849" s="10" t="s">
        <v>1860</v>
      </c>
      <c r="V3849" s="10"/>
      <c r="W3849" s="10"/>
      <c r="X3849" s="10"/>
      <c r="Y3849" s="10"/>
      <c r="Z3849" s="10"/>
      <c r="AA3849" s="10"/>
      <c r="AB3849" s="10"/>
      <c r="AE3849" s="12">
        <f>IFERROR(FLOOR(Table_Books[[#This Row],[Published_Date]],10), 0)</f>
        <v>0</v>
      </c>
      <c r="AF3849" s="2">
        <f>IFERROR(CEILING(VALUE(LEFT(Table_Books[[#This Row],[Published_Date]],FIND("-",Table_Books[[#This Row],[Published_Date]]&amp;"-")-1))/100, 1), 0)</f>
        <v>0</v>
      </c>
      <c r="AK3849" s="24" t="str">
        <f>Table_Books[[#This Row],[Title]]&amp;"_"&amp;Table_Books[[#This Row],[Author]]</f>
        <v>The Midwich Cuckoos_Wyndham, John</v>
      </c>
      <c r="AL3849" s="24" t="str">
        <f>Table_Books[[#This Row],[Author]]&amp;"_"&amp;Table_Books[[#This Row],[Title]]</f>
        <v>Wyndham, John_The Midwich Cuckoos</v>
      </c>
      <c r="AM3849" s="24" t="str">
        <f>Table_Books[[#This Row],[Title]]&amp;" by "&amp;Table_Books[[#This Row],[Author]]</f>
        <v>The Midwich Cuckoos by Wyndham, John</v>
      </c>
    </row>
    <row r="3850" spans="1:41" x14ac:dyDescent="0.35">
      <c r="A3850" s="7" t="str">
        <f>"B-" &amp; UPPER(TRIM(Table_Books[[#This Row],[Title]])) &amp; "|" &amp; UPPER(TRIM(Table_Books[[#This Row],[Author]]))</f>
        <v>B-XUNZI|XUN KUANG (XUNZI)</v>
      </c>
      <c r="B3850" s="35" t="str">
        <f>IF(COUNTIFS(Table_Books[Hash_ID],Table_Books[[#This Row],[Hash_ID]])&gt;1,"Y","N")</f>
        <v>N</v>
      </c>
      <c r="C3850" s="35" t="s">
        <v>15256</v>
      </c>
      <c r="D3850" s="48" t="s">
        <v>18942</v>
      </c>
      <c r="E3850" s="35"/>
      <c r="F3850" s="35"/>
      <c r="G3850" s="36"/>
      <c r="H3850" s="36"/>
      <c r="I3850" s="37"/>
      <c r="J3850" s="36"/>
      <c r="K3850" s="36"/>
      <c r="L3850" s="35"/>
      <c r="M3850" s="35"/>
      <c r="N3850" s="35"/>
      <c r="O3850" s="38"/>
      <c r="P3850" s="39"/>
      <c r="Q3850" s="10" t="s">
        <v>1860</v>
      </c>
      <c r="R3850" s="39"/>
      <c r="S3850" s="39"/>
      <c r="T3850" s="10" t="s">
        <v>1860</v>
      </c>
      <c r="U3850" s="10" t="s">
        <v>1860</v>
      </c>
      <c r="V3850" s="39"/>
      <c r="W3850" s="39"/>
      <c r="X3850" s="39"/>
      <c r="Y3850" s="39"/>
      <c r="Z3850" s="39"/>
      <c r="AA3850" s="39"/>
      <c r="AB3850" s="39"/>
      <c r="AC3850" s="35"/>
      <c r="AD3850" s="35"/>
      <c r="AE3850" s="36">
        <f>IFERROR(FLOOR(Table_Books[[#This Row],[Published_Date]],10), 0)</f>
        <v>0</v>
      </c>
      <c r="AF3850" s="35">
        <f>IFERROR(CEILING(VALUE(LEFT(Table_Books[[#This Row],[Published_Date]],FIND("-",Table_Books[[#This Row],[Published_Date]]&amp;"-")-1))/100, 1), 0)</f>
        <v>0</v>
      </c>
      <c r="AG3850" s="35"/>
      <c r="AH3850" s="35" t="s">
        <v>21579</v>
      </c>
      <c r="AI3850" s="35"/>
      <c r="AJ3850" s="35"/>
      <c r="AK3850" s="35" t="str">
        <f>Table_Books[[#This Row],[Title]]&amp;"_"&amp;Table_Books[[#This Row],[Author]]</f>
        <v>Xunzi_Xun Kuang (Xunzi)</v>
      </c>
      <c r="AL3850" s="35" t="str">
        <f>Table_Books[[#This Row],[Author]]&amp;"_"&amp;Table_Books[[#This Row],[Title]]</f>
        <v>Xun Kuang (Xunzi)_Xunzi</v>
      </c>
      <c r="AM3850" s="35" t="str">
        <f>Table_Books[[#This Row],[Title]]&amp;" by "&amp;Table_Books[[#This Row],[Author]]</f>
        <v>Xunzi by Xun Kuang (Xunzi)</v>
      </c>
      <c r="AN3850" s="35"/>
      <c r="AO3850" s="35"/>
    </row>
    <row r="3851" spans="1:41" ht="29" x14ac:dyDescent="0.35">
      <c r="A3851" s="7" t="str">
        <f>"B-" &amp; UPPER(TRIM(Table_Books[[#This Row],[Title]])) &amp; "|" &amp; UPPER(TRIM(Table_Books[[#This Row],[Author]]))</f>
        <v>B-THROUGH THE ARC OF THE RAIN FOREST|YAMASHITA, KAREN TEI</v>
      </c>
      <c r="B3851" s="28" t="str">
        <f>IF(COUNTIFS(Table_Books[Hash_ID],Table_Books[[#This Row],[Hash_ID]])&gt;1,"Y","N")</f>
        <v>N</v>
      </c>
      <c r="C3851" s="2" t="s">
        <v>11012</v>
      </c>
      <c r="D3851" s="2" t="s">
        <v>11040</v>
      </c>
      <c r="G3851" s="12"/>
      <c r="H3851" s="12"/>
      <c r="I3851" s="8"/>
      <c r="J3851" s="12"/>
      <c r="K3851" s="12"/>
      <c r="N3851" s="2" t="s">
        <v>11008</v>
      </c>
      <c r="O3851" s="33"/>
      <c r="P3851" s="10"/>
      <c r="Q3851" s="10" t="s">
        <v>1860</v>
      </c>
      <c r="R3851" s="10"/>
      <c r="S3851" s="10"/>
      <c r="T3851" s="10" t="s">
        <v>1860</v>
      </c>
      <c r="U3851" s="10" t="s">
        <v>1860</v>
      </c>
      <c r="V3851" s="10"/>
      <c r="W3851" s="10"/>
      <c r="X3851" s="10"/>
      <c r="Y3851" s="10"/>
      <c r="Z3851" s="10"/>
      <c r="AA3851" s="10"/>
      <c r="AB3851" s="10"/>
      <c r="AE3851" s="12">
        <f>IFERROR(FLOOR(Table_Books[[#This Row],[Published_Date]],10), 0)</f>
        <v>0</v>
      </c>
      <c r="AF3851" s="2">
        <f>IFERROR(CEILING(VALUE(LEFT(Table_Books[[#This Row],[Published_Date]],FIND("-",Table_Books[[#This Row],[Published_Date]]&amp;"-")-1))/100, 1), 0)</f>
        <v>0</v>
      </c>
      <c r="AK3851" s="2" t="str">
        <f>Table_Books[[#This Row],[Title]]&amp;"_"&amp;Table_Books[[#This Row],[Author]]</f>
        <v>Through the Arc of the Rain Forest_Yamashita, Karen Tei</v>
      </c>
      <c r="AL3851" s="2" t="str">
        <f>Table_Books[[#This Row],[Author]]&amp;"_"&amp;Table_Books[[#This Row],[Title]]</f>
        <v>Yamashita, Karen Tei_Through the Arc of the Rain Forest</v>
      </c>
      <c r="AM3851" s="2" t="str">
        <f>Table_Books[[#This Row],[Title]]&amp;" by "&amp;Table_Books[[#This Row],[Author]]</f>
        <v>Through the Arc of the Rain Forest by Yamashita, Karen Tei</v>
      </c>
    </row>
    <row r="3852" spans="1:41" x14ac:dyDescent="0.35">
      <c r="A3852" s="7" t="str">
        <f>"B-" &amp; UPPER(TRIM(Table_Books[[#This Row],[Title]])) &amp; "|" &amp; UPPER(TRIM(Table_Books[[#This Row],[Author]]))</f>
        <v>B-A LITTLE LIFE|YANAGIHARA, HANYA</v>
      </c>
      <c r="B3852" s="28" t="str">
        <f>IF(COUNTIFS(Table_Books[Hash_ID],Table_Books[[#This Row],[Hash_ID]])&gt;1,"Y","N")</f>
        <v>N</v>
      </c>
      <c r="C3852" s="2" t="s">
        <v>16576</v>
      </c>
      <c r="D3852" s="2" t="s">
        <v>19835</v>
      </c>
      <c r="G3852" s="12"/>
      <c r="H3852" s="12"/>
      <c r="I3852" s="8"/>
      <c r="J3852" s="12"/>
      <c r="K3852" s="12"/>
      <c r="O3852" s="33"/>
      <c r="P3852" s="10">
        <v>2</v>
      </c>
      <c r="Q3852" s="10" t="s">
        <v>1824</v>
      </c>
      <c r="R3852" s="10"/>
      <c r="S3852" s="10"/>
      <c r="T3852" s="10" t="s">
        <v>1824</v>
      </c>
      <c r="U3852" s="10" t="s">
        <v>1860</v>
      </c>
      <c r="V3852" s="10"/>
      <c r="W3852" s="10"/>
      <c r="X3852" s="10"/>
      <c r="Y3852" s="10"/>
      <c r="Z3852" s="10"/>
      <c r="AA3852" s="10"/>
      <c r="AB3852" s="10"/>
      <c r="AE3852" s="12">
        <f>IFERROR(FLOOR(Table_Books[[#This Row],[Published_Date]],10), 0)</f>
        <v>0</v>
      </c>
      <c r="AF3852" s="2">
        <f>IFERROR(CEILING(VALUE(LEFT(Table_Books[[#This Row],[Published_Date]],FIND("-",Table_Books[[#This Row],[Published_Date]]&amp;"-")-1))/100, 1), 0)</f>
        <v>0</v>
      </c>
      <c r="AK3852" s="2" t="str">
        <f>Table_Books[[#This Row],[Title]]&amp;"_"&amp;Table_Books[[#This Row],[Author]]</f>
        <v>A Little Life_Yanagihara, Hanya</v>
      </c>
      <c r="AL3852" s="2" t="str">
        <f>Table_Books[[#This Row],[Author]]&amp;"_"&amp;Table_Books[[#This Row],[Title]]</f>
        <v>Yanagihara, Hanya_A Little Life</v>
      </c>
      <c r="AM3852" s="2" t="str">
        <f>Table_Books[[#This Row],[Title]]&amp;" by "&amp;Table_Books[[#This Row],[Author]]</f>
        <v>A Little Life by Yanagihara, Hanya</v>
      </c>
    </row>
    <row r="3853" spans="1:41" x14ac:dyDescent="0.35">
      <c r="A3853" s="7" t="str">
        <f>"B-" &amp; UPPER(TRIM(Table_Books[[#This Row],[Title]])) &amp; "|" &amp; UPPER(TRIM(Table_Books[[#This Row],[Author]]))</f>
        <v>B-THE PEOPLE IN THE TREES|YANAGIHARA, HANYA</v>
      </c>
      <c r="B3853" s="35" t="str">
        <f>IF(COUNTIFS(Table_Books[Hash_ID],Table_Books[[#This Row],[Hash_ID]])&gt;1,"Y","N")</f>
        <v>N</v>
      </c>
      <c r="C3853" s="35" t="s">
        <v>20152</v>
      </c>
      <c r="D3853" s="35" t="s">
        <v>19835</v>
      </c>
      <c r="E3853" s="35"/>
      <c r="F3853" s="35"/>
      <c r="G3853" s="36"/>
      <c r="H3853" s="36"/>
      <c r="I3853" s="37"/>
      <c r="J3853" s="36"/>
      <c r="K3853" s="36"/>
      <c r="L3853" s="35"/>
      <c r="M3853" s="35"/>
      <c r="N3853" s="35"/>
      <c r="O3853" s="38"/>
      <c r="P3853" s="39"/>
      <c r="Q3853" s="10" t="s">
        <v>1860</v>
      </c>
      <c r="R3853" s="39"/>
      <c r="S3853" s="39"/>
      <c r="T3853" s="10" t="s">
        <v>1860</v>
      </c>
      <c r="U3853" s="10" t="s">
        <v>1860</v>
      </c>
      <c r="V3853" s="39"/>
      <c r="W3853" s="39"/>
      <c r="X3853" s="39"/>
      <c r="Y3853" s="39"/>
      <c r="Z3853" s="39"/>
      <c r="AA3853" s="39"/>
      <c r="AB3853" s="39"/>
      <c r="AC3853" s="35"/>
      <c r="AD3853" s="35"/>
      <c r="AE3853" s="36">
        <f>IFERROR(FLOOR(Table_Books[[#This Row],[Published_Date]],10), 0)</f>
        <v>0</v>
      </c>
      <c r="AF3853" s="35">
        <f>IFERROR(CEILING(VALUE(LEFT(Table_Books[[#This Row],[Published_Date]],FIND("-",Table_Books[[#This Row],[Published_Date]]&amp;"-")-1))/100, 1), 0)</f>
        <v>0</v>
      </c>
      <c r="AG3853" s="35"/>
      <c r="AH3853" s="35"/>
      <c r="AI3853" s="35"/>
      <c r="AJ3853" s="35"/>
      <c r="AK3853" s="35" t="str">
        <f>Table_Books[[#This Row],[Title]]&amp;"_"&amp;Table_Books[[#This Row],[Author]]</f>
        <v>The People in the Trees_Yanagihara, Hanya</v>
      </c>
      <c r="AL3853" s="35" t="str">
        <f>Table_Books[[#This Row],[Author]]&amp;"_"&amp;Table_Books[[#This Row],[Title]]</f>
        <v>Yanagihara, Hanya_The People in the Trees</v>
      </c>
      <c r="AM3853" s="35" t="str">
        <f>Table_Books[[#This Row],[Title]]&amp;" by "&amp;Table_Books[[#This Row],[Author]]</f>
        <v>The People in the Trees by Yanagihara, Hanya</v>
      </c>
      <c r="AN3853" s="35"/>
      <c r="AO3853" s="35"/>
    </row>
    <row r="3854" spans="1:41" x14ac:dyDescent="0.35">
      <c r="A3854" s="7" t="str">
        <f>"B-" &amp; UPPER(TRIM(Table_Books[[#This Row],[Title]])) &amp; "|" &amp; UPPER(TRIM(Table_Books[[#This Row],[Author]]))</f>
        <v>B-AMYGDALATROPOLIS|YEAGER, B.R.</v>
      </c>
      <c r="B3854" s="28" t="str">
        <f>IF(COUNTIFS(Table_Books[Hash_ID],Table_Books[[#This Row],[Hash_ID]])&gt;1,"Y","N")</f>
        <v>N</v>
      </c>
      <c r="C3854" s="2" t="s">
        <v>6337</v>
      </c>
      <c r="D3854" s="2" t="s">
        <v>6730</v>
      </c>
      <c r="G3854" s="12"/>
      <c r="H3854" s="12"/>
      <c r="I3854" s="8"/>
      <c r="J3854" s="12"/>
      <c r="K3854" s="12"/>
      <c r="O3854" s="33"/>
      <c r="P3854" s="10"/>
      <c r="Q3854" s="10" t="s">
        <v>1860</v>
      </c>
      <c r="R3854" s="10"/>
      <c r="S3854" s="10"/>
      <c r="T3854" s="10" t="s">
        <v>1860</v>
      </c>
      <c r="U3854" s="10" t="s">
        <v>1860</v>
      </c>
      <c r="V3854" s="10"/>
      <c r="W3854" s="10"/>
      <c r="X3854" s="10"/>
      <c r="Y3854" s="10"/>
      <c r="Z3854" s="10"/>
      <c r="AA3854" s="10"/>
      <c r="AB3854" s="10"/>
      <c r="AE3854" s="12">
        <f>IFERROR(FLOOR(Table_Books[[#This Row],[Published_Date]],10), 0)</f>
        <v>0</v>
      </c>
      <c r="AF3854" s="2">
        <f>IFERROR(CEILING(VALUE(LEFT(Table_Books[[#This Row],[Published_Date]],FIND("-",Table_Books[[#This Row],[Published_Date]]&amp;"-")-1))/100, 1), 0)</f>
        <v>0</v>
      </c>
      <c r="AK3854" s="2" t="str">
        <f>Table_Books[[#This Row],[Title]]&amp;"_"&amp;Table_Books[[#This Row],[Author]]</f>
        <v>Amygdalatropolis_Yeager, B.R.</v>
      </c>
      <c r="AL3854" s="2" t="str">
        <f>Table_Books[[#This Row],[Author]]&amp;"_"&amp;Table_Books[[#This Row],[Title]]</f>
        <v>Yeager, B.R._Amygdalatropolis</v>
      </c>
      <c r="AM3854" s="2" t="str">
        <f>Table_Books[[#This Row],[Title]]&amp;" by "&amp;Table_Books[[#This Row],[Author]]</f>
        <v>Amygdalatropolis by Yeager, B.R.</v>
      </c>
    </row>
    <row r="3855" spans="1:41" x14ac:dyDescent="0.35">
      <c r="A3855" s="7" t="str">
        <f>"B-" &amp; UPPER(TRIM(Table_Books[[#This Row],[Title]])) &amp; "|" &amp; UPPER(TRIM(Table_Books[[#This Row],[Author]]))</f>
        <v>B-SELECTED POEMS AND FOUR PLAYS|YEATS, W.B.</v>
      </c>
      <c r="B3855" s="28" t="str">
        <f>IF(COUNTIFS(Table_Books[Hash_ID],Table_Books[[#This Row],[Hash_ID]])&gt;1,"Y","N")</f>
        <v>N</v>
      </c>
      <c r="C3855" s="2" t="s">
        <v>6429</v>
      </c>
      <c r="D3855" s="2" t="s">
        <v>6198</v>
      </c>
      <c r="G3855" s="12"/>
      <c r="H3855" s="12"/>
      <c r="I3855" s="8"/>
      <c r="J3855" s="12"/>
      <c r="K3855" s="12"/>
      <c r="O3855" s="33"/>
      <c r="P3855" s="10"/>
      <c r="Q3855" s="10" t="s">
        <v>1860</v>
      </c>
      <c r="R3855" s="10"/>
      <c r="S3855" s="10"/>
      <c r="T3855" s="10" t="s">
        <v>1860</v>
      </c>
      <c r="U3855" s="10" t="s">
        <v>1860</v>
      </c>
      <c r="V3855" s="10"/>
      <c r="W3855" s="10"/>
      <c r="X3855" s="10"/>
      <c r="Y3855" s="10"/>
      <c r="Z3855" s="10"/>
      <c r="AA3855" s="10"/>
      <c r="AB3855" s="10"/>
      <c r="AE3855" s="12">
        <f>IFERROR(FLOOR(Table_Books[[#This Row],[Published_Date]],10), 0)</f>
        <v>0</v>
      </c>
      <c r="AF3855" s="2">
        <f>IFERROR(CEILING(VALUE(LEFT(Table_Books[[#This Row],[Published_Date]],FIND("-",Table_Books[[#This Row],[Published_Date]]&amp;"-")-1))/100, 1), 0)</f>
        <v>0</v>
      </c>
      <c r="AK3855" s="2" t="str">
        <f>Table_Books[[#This Row],[Title]]&amp;"_"&amp;Table_Books[[#This Row],[Author]]</f>
        <v>Selected Poems and Four Plays_Yeats, W.B.</v>
      </c>
      <c r="AL3855" s="2" t="str">
        <f>Table_Books[[#This Row],[Author]]&amp;"_"&amp;Table_Books[[#This Row],[Title]]</f>
        <v>Yeats, W.B._Selected Poems and Four Plays</v>
      </c>
      <c r="AM3855" s="2" t="str">
        <f>Table_Books[[#This Row],[Title]]&amp;" by "&amp;Table_Books[[#This Row],[Author]]</f>
        <v>Selected Poems and Four Plays by Yeats, W.B.</v>
      </c>
    </row>
    <row r="3856" spans="1:41" x14ac:dyDescent="0.35">
      <c r="A3856" s="7" t="str">
        <f>"B-" &amp; UPPER(TRIM(Table_Books[[#This Row],[Title]])) &amp; "|" &amp; UPPER(TRIM(Table_Books[[#This Row],[Author]]))</f>
        <v>B-THE COLLECTED POEMS OF W.B. YEATS|YEATS, W.B.</v>
      </c>
      <c r="B3856" s="28" t="str">
        <f>IF(COUNTIFS(Table_Books[Hash_ID],Table_Books[[#This Row],[Hash_ID]])&gt;1,"Y","N")</f>
        <v>N</v>
      </c>
      <c r="C3856" s="2" t="s">
        <v>6195</v>
      </c>
      <c r="D3856" s="2" t="s">
        <v>6198</v>
      </c>
      <c r="G3856" s="12"/>
      <c r="H3856" s="12"/>
      <c r="I3856" s="8"/>
      <c r="J3856" s="12"/>
      <c r="K3856" s="12"/>
      <c r="O3856" s="33"/>
      <c r="P3856" s="10"/>
      <c r="Q3856" s="10" t="s">
        <v>1860</v>
      </c>
      <c r="R3856" s="10"/>
      <c r="S3856" s="10"/>
      <c r="T3856" s="10" t="s">
        <v>1860</v>
      </c>
      <c r="U3856" s="10" t="s">
        <v>1860</v>
      </c>
      <c r="V3856" s="10"/>
      <c r="W3856" s="10"/>
      <c r="X3856" s="10"/>
      <c r="Y3856" s="10"/>
      <c r="Z3856" s="10"/>
      <c r="AA3856" s="10"/>
      <c r="AB3856" s="10"/>
      <c r="AE3856" s="12">
        <f>IFERROR(FLOOR(Table_Books[[#This Row],[Published_Date]],10), 0)</f>
        <v>0</v>
      </c>
      <c r="AF3856" s="2">
        <f>IFERROR(CEILING(VALUE(LEFT(Table_Books[[#This Row],[Published_Date]],FIND("-",Table_Books[[#This Row],[Published_Date]]&amp;"-")-1))/100, 1), 0)</f>
        <v>0</v>
      </c>
      <c r="AK3856" s="2" t="str">
        <f>Table_Books[[#This Row],[Title]]&amp;"_"&amp;Table_Books[[#This Row],[Author]]</f>
        <v>The Collected Poems of W.B. Yeats_Yeats, W.B.</v>
      </c>
      <c r="AL3856" s="2" t="str">
        <f>Table_Books[[#This Row],[Author]]&amp;"_"&amp;Table_Books[[#This Row],[Title]]</f>
        <v>Yeats, W.B._The Collected Poems of W.B. Yeats</v>
      </c>
      <c r="AM3856" s="2" t="str">
        <f>Table_Books[[#This Row],[Title]]&amp;" by "&amp;Table_Books[[#This Row],[Author]]</f>
        <v>The Collected Poems of W.B. Yeats by Yeats, W.B.</v>
      </c>
    </row>
    <row r="3857" spans="1:41" x14ac:dyDescent="0.35">
      <c r="A3857" s="7" t="str">
        <f>"B-" &amp; UPPER(TRIM(Table_Books[[#This Row],[Title]])) &amp; "|" &amp; UPPER(TRIM(Table_Books[[#This Row],[Author]]))</f>
        <v>B-POEMS (THE TOWER, THE WINDING STAIR, ETC.)|YEATS, WILLIAM BUTLER</v>
      </c>
      <c r="B3857" s="35" t="str">
        <f>IF(COUNTIFS(Table_Books[Hash_ID],Table_Books[[#This Row],[Hash_ID]])&gt;1,"Y","N")</f>
        <v>N</v>
      </c>
      <c r="C3857" s="35" t="s">
        <v>19641</v>
      </c>
      <c r="D3857" s="48" t="s">
        <v>19642</v>
      </c>
      <c r="E3857" s="35"/>
      <c r="F3857" s="35"/>
      <c r="G3857" s="36"/>
      <c r="H3857" s="36"/>
      <c r="I3857" s="37"/>
      <c r="J3857" s="36"/>
      <c r="K3857" s="36"/>
      <c r="L3857" s="35"/>
      <c r="M3857" s="35"/>
      <c r="N3857" s="35"/>
      <c r="O3857" s="38"/>
      <c r="P3857" s="39"/>
      <c r="Q3857" s="10" t="s">
        <v>1860</v>
      </c>
      <c r="R3857" s="39"/>
      <c r="S3857" s="39"/>
      <c r="T3857" s="10" t="s">
        <v>1860</v>
      </c>
      <c r="U3857" s="10" t="s">
        <v>1860</v>
      </c>
      <c r="V3857" s="39"/>
      <c r="W3857" s="39"/>
      <c r="X3857" s="39"/>
      <c r="Y3857" s="39"/>
      <c r="Z3857" s="39"/>
      <c r="AA3857" s="39"/>
      <c r="AB3857" s="39"/>
      <c r="AC3857" s="35"/>
      <c r="AD3857" s="35"/>
      <c r="AE3857" s="36">
        <f>IFERROR(FLOOR(Table_Books[[#This Row],[Published_Date]],10), 0)</f>
        <v>0</v>
      </c>
      <c r="AF3857" s="35">
        <f>IFERROR(CEILING(VALUE(LEFT(Table_Books[[#This Row],[Published_Date]],FIND("-",Table_Books[[#This Row],[Published_Date]]&amp;"-")-1))/100, 1), 0)</f>
        <v>0</v>
      </c>
      <c r="AG3857" s="35"/>
      <c r="AH3857" s="35" t="s">
        <v>21600</v>
      </c>
      <c r="AI3857" s="35"/>
      <c r="AJ3857" s="35"/>
      <c r="AK3857" s="35" t="str">
        <f>Table_Books[[#This Row],[Title]]&amp;"_"&amp;Table_Books[[#This Row],[Author]]</f>
        <v>Poems (The Tower, The Winding Stair, etc.)_Yeats, William Butler</v>
      </c>
      <c r="AL3857" s="35" t="str">
        <f>Table_Books[[#This Row],[Author]]&amp;"_"&amp;Table_Books[[#This Row],[Title]]</f>
        <v>Yeats, William Butler_Poems (The Tower, The Winding Stair, etc.)</v>
      </c>
      <c r="AM3857" s="35" t="str">
        <f>Table_Books[[#This Row],[Title]]&amp;" by "&amp;Table_Books[[#This Row],[Author]]</f>
        <v>Poems (The Tower, The Winding Stair, etc.) by Yeats, William Butler</v>
      </c>
      <c r="AN3857" s="35"/>
      <c r="AO3857" s="35"/>
    </row>
    <row r="3858" spans="1:41" x14ac:dyDescent="0.35">
      <c r="A3858" s="7" t="str">
        <f>"B-" &amp; UPPER(TRIM(Table_Books[[#This Row],[Title]])) &amp; "|" &amp; UPPER(TRIM(Table_Books[[#This Row],[Author]]))</f>
        <v>B-ESSAYS IN IDLENESS (TSUREZUREGUSA)|YOSHIDA KENKŌ</v>
      </c>
      <c r="B3858" s="35" t="str">
        <f>IF(COUNTIFS(Table_Books[Hash_ID],Table_Books[[#This Row],[Hash_ID]])&gt;1,"Y","N")</f>
        <v>N</v>
      </c>
      <c r="C3858" s="35" t="s">
        <v>19222</v>
      </c>
      <c r="D3858" s="48" t="s">
        <v>19223</v>
      </c>
      <c r="E3858" s="35"/>
      <c r="F3858" s="35"/>
      <c r="G3858" s="36"/>
      <c r="H3858" s="36"/>
      <c r="I3858" s="37"/>
      <c r="J3858" s="36"/>
      <c r="K3858" s="36"/>
      <c r="L3858" s="35"/>
      <c r="M3858" s="35"/>
      <c r="N3858" s="35"/>
      <c r="O3858" s="38"/>
      <c r="P3858" s="39"/>
      <c r="Q3858" s="10" t="s">
        <v>1860</v>
      </c>
      <c r="R3858" s="39"/>
      <c r="S3858" s="39"/>
      <c r="T3858" s="10" t="s">
        <v>1860</v>
      </c>
      <c r="U3858" s="10" t="s">
        <v>1860</v>
      </c>
      <c r="V3858" s="39"/>
      <c r="W3858" s="39"/>
      <c r="X3858" s="39"/>
      <c r="Y3858" s="39"/>
      <c r="Z3858" s="39"/>
      <c r="AA3858" s="39"/>
      <c r="AB3858" s="39"/>
      <c r="AC3858" s="35"/>
      <c r="AD3858" s="35"/>
      <c r="AE3858" s="36">
        <f>IFERROR(FLOOR(Table_Books[[#This Row],[Published_Date]],10), 0)</f>
        <v>0</v>
      </c>
      <c r="AF3858" s="35">
        <f>IFERROR(CEILING(VALUE(LEFT(Table_Books[[#This Row],[Published_Date]],FIND("-",Table_Books[[#This Row],[Published_Date]]&amp;"-")-1))/100, 1), 0)</f>
        <v>0</v>
      </c>
      <c r="AG3858" s="35"/>
      <c r="AH3858" s="35" t="s">
        <v>21586</v>
      </c>
      <c r="AI3858" s="35"/>
      <c r="AJ3858" s="35"/>
      <c r="AK3858" s="35" t="str">
        <f>Table_Books[[#This Row],[Title]]&amp;"_"&amp;Table_Books[[#This Row],[Author]]</f>
        <v>Essays in Idleness (Tsurezuregusa)_Yoshida Kenkō</v>
      </c>
      <c r="AL3858" s="35" t="str">
        <f>Table_Books[[#This Row],[Author]]&amp;"_"&amp;Table_Books[[#This Row],[Title]]</f>
        <v>Yoshida Kenkō_Essays in Idleness (Tsurezuregusa)</v>
      </c>
      <c r="AM3858" s="35" t="str">
        <f>Table_Books[[#This Row],[Title]]&amp;" by "&amp;Table_Books[[#This Row],[Author]]</f>
        <v>Essays in Idleness (Tsurezuregusa) by Yoshida Kenkō</v>
      </c>
      <c r="AN3858" s="35"/>
      <c r="AO3858" s="35"/>
    </row>
    <row r="3859" spans="1:41" ht="43.5" x14ac:dyDescent="0.35">
      <c r="A3859" s="7" t="str">
        <f>"B-" &amp; UPPER(TRIM(Table_Books[[#This Row],[Title]])) &amp; "|" &amp; UPPER(TRIM(Table_Books[[#This Row],[Author]]))</f>
        <v>B-HIROSHIMA, AUGUST 6, 1945|YOSUKE YAMAHATA</v>
      </c>
      <c r="B3859" s="28" t="str">
        <f>IF(COUNTIFS(Table_Books[Hash_ID],Table_Books[[#This Row],[Hash_ID]])&gt;1,"Y","N")</f>
        <v>N</v>
      </c>
      <c r="C3859" s="2" t="s">
        <v>16050</v>
      </c>
      <c r="D3859" s="43" t="s">
        <v>16051</v>
      </c>
      <c r="G3859" s="12"/>
      <c r="H3859" s="12"/>
      <c r="I3859" s="8" t="s">
        <v>16081</v>
      </c>
      <c r="J3859" s="12"/>
      <c r="K3859" s="12"/>
      <c r="O3859" s="33"/>
      <c r="P3859" s="10"/>
      <c r="Q3859" s="10" t="s">
        <v>1860</v>
      </c>
      <c r="R3859" s="10"/>
      <c r="S3859" s="10"/>
      <c r="T3859" s="10" t="s">
        <v>1860</v>
      </c>
      <c r="U3859" s="10" t="s">
        <v>1860</v>
      </c>
      <c r="V3859" s="10"/>
      <c r="W3859" s="10"/>
      <c r="X3859" s="10"/>
      <c r="Y3859" s="10"/>
      <c r="Z3859" s="10"/>
      <c r="AA3859" s="10"/>
      <c r="AB3859" s="10"/>
      <c r="AE3859" s="12">
        <f>IFERROR(FLOOR(Table_Books[[#This Row],[Published_Date]],10), 0)</f>
        <v>0</v>
      </c>
      <c r="AF3859" s="2">
        <f>IFERROR(CEILING(VALUE(LEFT(Table_Books[[#This Row],[Published_Date]],FIND("-",Table_Books[[#This Row],[Published_Date]]&amp;"-")-1))/100, 1), 0)</f>
        <v>0</v>
      </c>
      <c r="AJ3859" s="2" t="s">
        <v>16089</v>
      </c>
      <c r="AK3859" s="2" t="str">
        <f>Table_Books[[#This Row],[Title]]&amp;"_"&amp;Table_Books[[#This Row],[Author]]</f>
        <v>Hiroshima, August 6, 1945_Yosuke Yamahata</v>
      </c>
      <c r="AL3859" s="2" t="str">
        <f>Table_Books[[#This Row],[Author]]&amp;"_"&amp;Table_Books[[#This Row],[Title]]</f>
        <v>Yosuke Yamahata_Hiroshima, August 6, 1945</v>
      </c>
      <c r="AM3859" s="2" t="str">
        <f>Table_Books[[#This Row],[Title]]&amp;" by "&amp;Table_Books[[#This Row],[Author]]</f>
        <v>Hiroshima, August 6, 1945 by Yosuke Yamahata</v>
      </c>
    </row>
    <row r="3860" spans="1:41" x14ac:dyDescent="0.35">
      <c r="A3860" s="7" t="str">
        <f>"B-" &amp; UPPER(TRIM(Table_Books[[#This Row],[Title]])) &amp; "|" &amp; UPPER(TRIM(Table_Books[[#This Row],[Author]]))</f>
        <v>B-MISS MACINTOSH, MY DARLING|YOUNG, MARGUERITE</v>
      </c>
      <c r="B3860" s="28" t="str">
        <f>IF(COUNTIFS(Table_Books[Hash_ID],Table_Books[[#This Row],[Hash_ID]])&gt;1,"Y","N")</f>
        <v>N</v>
      </c>
      <c r="C3860" s="2" t="s">
        <v>16596</v>
      </c>
      <c r="D3860" s="2" t="s">
        <v>16597</v>
      </c>
      <c r="G3860" s="12"/>
      <c r="H3860" s="12"/>
      <c r="I3860" s="8"/>
      <c r="J3860" s="12"/>
      <c r="K3860" s="12"/>
      <c r="O3860" s="33">
        <v>5</v>
      </c>
      <c r="P3860" s="10"/>
      <c r="Q3860" s="10" t="s">
        <v>1860</v>
      </c>
      <c r="R3860" s="10"/>
      <c r="S3860" s="10"/>
      <c r="T3860" s="10" t="s">
        <v>1860</v>
      </c>
      <c r="U3860" s="10" t="s">
        <v>1860</v>
      </c>
      <c r="V3860" s="10"/>
      <c r="W3860" s="10"/>
      <c r="X3860" s="10"/>
      <c r="Y3860" s="10"/>
      <c r="Z3860" s="10"/>
      <c r="AA3860" s="10"/>
      <c r="AB3860" s="10"/>
      <c r="AE3860" s="12">
        <f>IFERROR(FLOOR(Table_Books[[#This Row],[Published_Date]],10), 0)</f>
        <v>0</v>
      </c>
      <c r="AF3860" s="2">
        <f>IFERROR(CEILING(VALUE(LEFT(Table_Books[[#This Row],[Published_Date]],FIND("-",Table_Books[[#This Row],[Published_Date]]&amp;"-")-1))/100, 1), 0)</f>
        <v>0</v>
      </c>
      <c r="AK3860" s="2" t="str">
        <f>Table_Books[[#This Row],[Title]]&amp;"_"&amp;Table_Books[[#This Row],[Author]]</f>
        <v>Miss MacIntosh, My Darling_Young, Marguerite</v>
      </c>
      <c r="AL3860" s="2" t="str">
        <f>Table_Books[[#This Row],[Author]]&amp;"_"&amp;Table_Books[[#This Row],[Title]]</f>
        <v>Young, Marguerite_Miss MacIntosh, My Darling</v>
      </c>
      <c r="AM3860" s="2" t="str">
        <f>Table_Books[[#This Row],[Title]]&amp;" by "&amp;Table_Books[[#This Row],[Author]]</f>
        <v>Miss MacIntosh, My Darling by Young, Marguerite</v>
      </c>
    </row>
    <row r="3861" spans="1:41" x14ac:dyDescent="0.35">
      <c r="A3861" s="7" t="str">
        <f>"B-" &amp; UPPER(TRIM(Table_Books[[#This Row],[Title]])) &amp; "|" &amp; UPPER(TRIM(Table_Books[[#This Row],[Author]]))</f>
        <v>B-MEMOIRS OF HADRIAN|YOURCENAR, MARGUERITE</v>
      </c>
      <c r="B3861" s="35" t="str">
        <f>IF(COUNTIFS(Table_Books[Hash_ID],Table_Books[[#This Row],[Hash_ID]])&gt;1,"Y","N")</f>
        <v>N</v>
      </c>
      <c r="C3861" s="35" t="s">
        <v>20086</v>
      </c>
      <c r="D3861" s="35" t="s">
        <v>20087</v>
      </c>
      <c r="E3861" s="35"/>
      <c r="F3861" s="35"/>
      <c r="G3861" s="36"/>
      <c r="H3861" s="36"/>
      <c r="I3861" s="37"/>
      <c r="J3861" s="36"/>
      <c r="K3861" s="36"/>
      <c r="L3861" s="35"/>
      <c r="M3861" s="35"/>
      <c r="N3861" s="35"/>
      <c r="O3861" s="38"/>
      <c r="P3861" s="39"/>
      <c r="Q3861" s="10" t="s">
        <v>1860</v>
      </c>
      <c r="R3861" s="39"/>
      <c r="S3861" s="39"/>
      <c r="T3861" s="10" t="s">
        <v>1860</v>
      </c>
      <c r="U3861" s="10" t="s">
        <v>1860</v>
      </c>
      <c r="V3861" s="39"/>
      <c r="W3861" s="39"/>
      <c r="X3861" s="39"/>
      <c r="Y3861" s="39"/>
      <c r="Z3861" s="39"/>
      <c r="AA3861" s="39"/>
      <c r="AB3861" s="39"/>
      <c r="AC3861" s="35"/>
      <c r="AD3861" s="35"/>
      <c r="AE3861" s="36">
        <f>IFERROR(FLOOR(Table_Books[[#This Row],[Published_Date]],10), 0)</f>
        <v>0</v>
      </c>
      <c r="AF3861" s="35">
        <f>IFERROR(CEILING(VALUE(LEFT(Table_Books[[#This Row],[Published_Date]],FIND("-",Table_Books[[#This Row],[Published_Date]]&amp;"-")-1))/100, 1), 0)</f>
        <v>0</v>
      </c>
      <c r="AG3861" s="35"/>
      <c r="AH3861" s="35"/>
      <c r="AI3861" s="35"/>
      <c r="AJ3861" s="35"/>
      <c r="AK3861" s="35" t="str">
        <f>Table_Books[[#This Row],[Title]]&amp;"_"&amp;Table_Books[[#This Row],[Author]]</f>
        <v>Memoirs of Hadrian_Yourcenar, Marguerite</v>
      </c>
      <c r="AL3861" s="35" t="str">
        <f>Table_Books[[#This Row],[Author]]&amp;"_"&amp;Table_Books[[#This Row],[Title]]</f>
        <v>Yourcenar, Marguerite_Memoirs of Hadrian</v>
      </c>
      <c r="AM3861" s="35" t="str">
        <f>Table_Books[[#This Row],[Title]]&amp;" by "&amp;Table_Books[[#This Row],[Author]]</f>
        <v>Memoirs of Hadrian by Yourcenar, Marguerite</v>
      </c>
      <c r="AN3861" s="35"/>
      <c r="AO3861" s="35"/>
    </row>
    <row r="3862" spans="1:41" x14ac:dyDescent="0.35">
      <c r="A3862" s="7" t="str">
        <f>"B-" &amp; UPPER(TRIM(Table_Books[[#This Row],[Title]])) &amp; "|" &amp; UPPER(TRIM(Table_Books[[#This Row],[Author]]))</f>
        <v>B-THE ABYSS (L'ŒUVRE AU NOIR)|YOURCENAR, MARGUERITE</v>
      </c>
      <c r="B3862" s="35" t="str">
        <f>IF(COUNTIFS(Table_Books[Hash_ID],Table_Books[[#This Row],[Hash_ID]])&gt;1,"Y","N")</f>
        <v>N</v>
      </c>
      <c r="C3862" s="35" t="s">
        <v>20088</v>
      </c>
      <c r="D3862" s="35" t="s">
        <v>20087</v>
      </c>
      <c r="E3862" s="35"/>
      <c r="F3862" s="35"/>
      <c r="G3862" s="36"/>
      <c r="H3862" s="36"/>
      <c r="I3862" s="37"/>
      <c r="J3862" s="36"/>
      <c r="K3862" s="36"/>
      <c r="L3862" s="35"/>
      <c r="M3862" s="35"/>
      <c r="N3862" s="35"/>
      <c r="O3862" s="38"/>
      <c r="P3862" s="39"/>
      <c r="Q3862" s="10" t="s">
        <v>1860</v>
      </c>
      <c r="R3862" s="39"/>
      <c r="S3862" s="39"/>
      <c r="T3862" s="10" t="s">
        <v>1860</v>
      </c>
      <c r="U3862" s="10" t="s">
        <v>1860</v>
      </c>
      <c r="V3862" s="39"/>
      <c r="W3862" s="39"/>
      <c r="X3862" s="39"/>
      <c r="Y3862" s="39"/>
      <c r="Z3862" s="39"/>
      <c r="AA3862" s="39"/>
      <c r="AB3862" s="39"/>
      <c r="AC3862" s="35"/>
      <c r="AD3862" s="35"/>
      <c r="AE3862" s="36">
        <f>IFERROR(FLOOR(Table_Books[[#This Row],[Published_Date]],10), 0)</f>
        <v>0</v>
      </c>
      <c r="AF3862" s="35">
        <f>IFERROR(CEILING(VALUE(LEFT(Table_Books[[#This Row],[Published_Date]],FIND("-",Table_Books[[#This Row],[Published_Date]]&amp;"-")-1))/100, 1), 0)</f>
        <v>0</v>
      </c>
      <c r="AG3862" s="35"/>
      <c r="AH3862" s="35"/>
      <c r="AI3862" s="35"/>
      <c r="AJ3862" s="35"/>
      <c r="AK3862" s="35" t="str">
        <f>Table_Books[[#This Row],[Title]]&amp;"_"&amp;Table_Books[[#This Row],[Author]]</f>
        <v>The Abyss (L'Œuvre au noir)_Yourcenar, Marguerite</v>
      </c>
      <c r="AL3862" s="35" t="str">
        <f>Table_Books[[#This Row],[Author]]&amp;"_"&amp;Table_Books[[#This Row],[Title]]</f>
        <v>Yourcenar, Marguerite_The Abyss (L'Œuvre au noir)</v>
      </c>
      <c r="AM3862" s="35" t="str">
        <f>Table_Books[[#This Row],[Title]]&amp;" by "&amp;Table_Books[[#This Row],[Author]]</f>
        <v>The Abyss (L'Œuvre au noir) by Yourcenar, Marguerite</v>
      </c>
      <c r="AN3862" s="35"/>
      <c r="AO3862" s="35"/>
    </row>
    <row r="3863" spans="1:41" x14ac:dyDescent="0.35">
      <c r="A3863" s="7" t="str">
        <f>"B-" &amp; UPPER(TRIM(Table_Books[[#This Row],[Title]])) &amp; "|" &amp; UPPER(TRIM(Table_Books[[#This Row],[Author]]))</f>
        <v>B-THE MAD PATAGONIAN|ZABALA, JAVIER PEDRO</v>
      </c>
      <c r="B3863" s="28" t="str">
        <f>IF(COUNTIFS(Table_Books[Hash_ID],Table_Books[[#This Row],[Hash_ID]])&gt;1,"Y","N")</f>
        <v>N</v>
      </c>
      <c r="C3863" s="2" t="s">
        <v>6675</v>
      </c>
      <c r="D3863" s="2" t="s">
        <v>6915</v>
      </c>
      <c r="G3863" s="12"/>
      <c r="H3863" s="12"/>
      <c r="I3863" s="8"/>
      <c r="J3863" s="12"/>
      <c r="K3863" s="12"/>
      <c r="O3863" s="33"/>
      <c r="P3863" s="10"/>
      <c r="Q3863" s="10" t="s">
        <v>1860</v>
      </c>
      <c r="R3863" s="10"/>
      <c r="S3863" s="10"/>
      <c r="T3863" s="10" t="s">
        <v>1860</v>
      </c>
      <c r="U3863" s="10" t="s">
        <v>1860</v>
      </c>
      <c r="V3863" s="10"/>
      <c r="W3863" s="10"/>
      <c r="X3863" s="10"/>
      <c r="Y3863" s="10"/>
      <c r="Z3863" s="10"/>
      <c r="AA3863" s="10"/>
      <c r="AB3863" s="10"/>
      <c r="AE3863" s="12">
        <f>IFERROR(FLOOR(Table_Books[[#This Row],[Published_Date]],10), 0)</f>
        <v>0</v>
      </c>
      <c r="AF3863" s="2">
        <f>IFERROR(CEILING(VALUE(LEFT(Table_Books[[#This Row],[Published_Date]],FIND("-",Table_Books[[#This Row],[Published_Date]]&amp;"-")-1))/100, 1), 0)</f>
        <v>0</v>
      </c>
      <c r="AK3863" s="2" t="str">
        <f>Table_Books[[#This Row],[Title]]&amp;"_"&amp;Table_Books[[#This Row],[Author]]</f>
        <v>The Mad Patagonian_Zabala, Javier Pedro</v>
      </c>
      <c r="AL3863" s="2" t="str">
        <f>Table_Books[[#This Row],[Author]]&amp;"_"&amp;Table_Books[[#This Row],[Title]]</f>
        <v>Zabala, Javier Pedro_The Mad Patagonian</v>
      </c>
      <c r="AM3863" s="2" t="str">
        <f>Table_Books[[#This Row],[Title]]&amp;" by "&amp;Table_Books[[#This Row],[Author]]</f>
        <v>The Mad Patagonian by Zabala, Javier Pedro</v>
      </c>
    </row>
    <row r="3864" spans="1:41" x14ac:dyDescent="0.35">
      <c r="A3864" s="7" t="str">
        <f>"B-" &amp; UPPER(TRIM(Table_Books[[#This Row],[Title]])) &amp; "|" &amp; UPPER(TRIM(Table_Books[[#This Row],[Author]]))</f>
        <v>B-THE MAGICIAN|ZEISCHEGG, CHRISTOPHER</v>
      </c>
      <c r="B3864" s="28" t="str">
        <f>IF(COUNTIFS(Table_Books[Hash_ID],Table_Books[[#This Row],[Hash_ID]])&gt;1,"Y","N")</f>
        <v>N</v>
      </c>
      <c r="C3864" s="2" t="s">
        <v>20507</v>
      </c>
      <c r="D3864" s="2" t="s">
        <v>21543</v>
      </c>
      <c r="G3864" s="12"/>
      <c r="H3864" s="12"/>
      <c r="I3864" s="8"/>
      <c r="J3864" s="12"/>
      <c r="K3864" s="12"/>
      <c r="O3864" s="33">
        <v>4</v>
      </c>
      <c r="P3864" s="10"/>
      <c r="Q3864" s="10" t="s">
        <v>1860</v>
      </c>
      <c r="R3864" s="10"/>
      <c r="S3864" s="10"/>
      <c r="T3864" s="10" t="s">
        <v>1860</v>
      </c>
      <c r="U3864" s="10" t="s">
        <v>1860</v>
      </c>
      <c r="V3864" s="10"/>
      <c r="W3864" s="10"/>
      <c r="X3864" s="10"/>
      <c r="Y3864" s="10"/>
      <c r="Z3864" s="10"/>
      <c r="AA3864" s="10"/>
      <c r="AB3864" s="10"/>
      <c r="AE3864" s="12">
        <f>IFERROR(FLOOR(Table_Books[[#This Row],[Published_Date]],10), 0)</f>
        <v>0</v>
      </c>
      <c r="AF3864" s="2">
        <f>IFERROR(CEILING(VALUE(LEFT(Table_Books[[#This Row],[Published_Date]],FIND("-",Table_Books[[#This Row],[Published_Date]]&amp;"-")-1))/100, 1), 0)</f>
        <v>0</v>
      </c>
      <c r="AH3864" s="2" t="s">
        <v>20450</v>
      </c>
      <c r="AK3864" s="2" t="str">
        <f>Table_Books[[#This Row],[Title]]&amp;"_"&amp;Table_Books[[#This Row],[Author]]</f>
        <v>The Magician_Zeischegg, Christopher</v>
      </c>
      <c r="AL3864" s="2" t="str">
        <f>Table_Books[[#This Row],[Author]]&amp;"_"&amp;Table_Books[[#This Row],[Title]]</f>
        <v>Zeischegg, Christopher_The Magician</v>
      </c>
      <c r="AM3864" s="2" t="str">
        <f>Table_Books[[#This Row],[Title]]&amp;" by "&amp;Table_Books[[#This Row],[Author]]</f>
        <v>The Magician by Zeischegg, Christopher</v>
      </c>
    </row>
    <row r="3865" spans="1:41" x14ac:dyDescent="0.35">
      <c r="A3865" s="7" t="str">
        <f>"B-" &amp; UPPER(TRIM(Table_Books[[#This Row],[Title]])) &amp; "|" &amp; UPPER(TRIM(Table_Books[[#This Row],[Author]]))</f>
        <v>B-ZHUANGZI|ZHOU, ZHUANG</v>
      </c>
      <c r="B3865" s="28" t="str">
        <f>IF(COUNTIFS(Table_Books[Hash_ID],Table_Books[[#This Row],[Hash_ID]])&gt;1,"Y","N")</f>
        <v>N</v>
      </c>
      <c r="C3865" s="2" t="s">
        <v>8836</v>
      </c>
      <c r="D3865" s="2" t="s">
        <v>10121</v>
      </c>
      <c r="G3865" s="12" t="s">
        <v>10212</v>
      </c>
      <c r="H3865" s="12"/>
      <c r="I3865" s="8"/>
      <c r="J3865" s="12" t="s">
        <v>10242</v>
      </c>
      <c r="K3865" s="12"/>
      <c r="O3865" s="33"/>
      <c r="P3865" s="10"/>
      <c r="Q3865" s="10" t="s">
        <v>1860</v>
      </c>
      <c r="R3865" s="10"/>
      <c r="S3865" s="10"/>
      <c r="T3865" s="10" t="s">
        <v>1860</v>
      </c>
      <c r="U3865" s="10" t="s">
        <v>1860</v>
      </c>
      <c r="V3865" s="10"/>
      <c r="W3865" s="10"/>
      <c r="X3865" s="10"/>
      <c r="Y3865" s="10"/>
      <c r="Z3865" s="10"/>
      <c r="AA3865" s="10"/>
      <c r="AB3865" s="10"/>
      <c r="AE3865" s="12">
        <f>IFERROR(FLOOR(Table_Books[[#This Row],[Published_Date]],10), 0)</f>
        <v>0</v>
      </c>
      <c r="AF3865" s="2">
        <f>IFERROR(CEILING(VALUE(LEFT(Table_Books[[#This Row],[Published_Date]],FIND("-",Table_Books[[#This Row],[Published_Date]]&amp;"-")-1))/100, 1), 0)</f>
        <v>0</v>
      </c>
      <c r="AG3865" s="2" t="s">
        <v>10348</v>
      </c>
      <c r="AH3865" s="2" t="s">
        <v>4856</v>
      </c>
      <c r="AI3865" s="2" t="s">
        <v>9217</v>
      </c>
      <c r="AK3865" s="2" t="str">
        <f>Table_Books[[#This Row],[Title]]&amp;"_"&amp;Table_Books[[#This Row],[Author]]</f>
        <v>Zhuangzi_Zhou, Zhuang</v>
      </c>
      <c r="AL3865" s="2" t="str">
        <f>Table_Books[[#This Row],[Author]]&amp;"_"&amp;Table_Books[[#This Row],[Title]]</f>
        <v>Zhou, Zhuang_Zhuangzi</v>
      </c>
      <c r="AM3865" s="2" t="str">
        <f>Table_Books[[#This Row],[Title]]&amp;" by "&amp;Table_Books[[#This Row],[Author]]</f>
        <v>Zhuangzi by Zhou, Zhuang</v>
      </c>
    </row>
    <row r="3866" spans="1:41" x14ac:dyDescent="0.35">
      <c r="A3866" s="7" t="str">
        <f>"B-" &amp; UPPER(TRIM(Table_Books[[#This Row],[Title]])) &amp; "|" &amp; UPPER(TRIM(Table_Books[[#This Row],[Author]]))</f>
        <v>B-CHUANG TZU (INNER CHAPTERS ESPECIALLY)|ZHUANGZI (CHUANG TZU)</v>
      </c>
      <c r="B3866" s="35" t="str">
        <f>IF(COUNTIFS(Table_Books[Hash_ID],Table_Books[[#This Row],[Hash_ID]])&gt;1,"Y","N")</f>
        <v>N</v>
      </c>
      <c r="C3866" s="35" t="s">
        <v>19992</v>
      </c>
      <c r="D3866" s="48" t="s">
        <v>18941</v>
      </c>
      <c r="E3866" s="35"/>
      <c r="F3866" s="35"/>
      <c r="G3866" s="36"/>
      <c r="H3866" s="36"/>
      <c r="I3866" s="37"/>
      <c r="J3866" s="36"/>
      <c r="K3866" s="36"/>
      <c r="L3866" s="35"/>
      <c r="M3866" s="35"/>
      <c r="N3866" s="35"/>
      <c r="O3866" s="38"/>
      <c r="P3866" s="39"/>
      <c r="Q3866" s="10" t="s">
        <v>1860</v>
      </c>
      <c r="R3866" s="39"/>
      <c r="S3866" s="39"/>
      <c r="T3866" s="10" t="s">
        <v>1860</v>
      </c>
      <c r="U3866" s="10" t="s">
        <v>1860</v>
      </c>
      <c r="V3866" s="39"/>
      <c r="W3866" s="39"/>
      <c r="X3866" s="39"/>
      <c r="Y3866" s="39"/>
      <c r="Z3866" s="39"/>
      <c r="AA3866" s="39"/>
      <c r="AB3866" s="39"/>
      <c r="AC3866" s="35"/>
      <c r="AD3866" s="35"/>
      <c r="AE3866" s="36">
        <f>IFERROR(FLOOR(Table_Books[[#This Row],[Published_Date]],10), 0)</f>
        <v>0</v>
      </c>
      <c r="AF3866" s="35">
        <f>IFERROR(CEILING(VALUE(LEFT(Table_Books[[#This Row],[Published_Date]],FIND("-",Table_Books[[#This Row],[Published_Date]]&amp;"-")-1))/100, 1), 0)</f>
        <v>0</v>
      </c>
      <c r="AG3866" s="35"/>
      <c r="AH3866" s="35" t="s">
        <v>21605</v>
      </c>
      <c r="AI3866" s="35"/>
      <c r="AJ3866" s="35"/>
      <c r="AK3866" s="35" t="str">
        <f>Table_Books[[#This Row],[Title]]&amp;"_"&amp;Table_Books[[#This Row],[Author]]</f>
        <v>Chuang Tzu (Inner Chapters especially)_Zhuangzi (Chuang Tzu)</v>
      </c>
      <c r="AL3866" s="35" t="str">
        <f>Table_Books[[#This Row],[Author]]&amp;"_"&amp;Table_Books[[#This Row],[Title]]</f>
        <v>Zhuangzi (Chuang Tzu)_Chuang Tzu (Inner Chapters especially)</v>
      </c>
      <c r="AM3866" s="35" t="str">
        <f>Table_Books[[#This Row],[Title]]&amp;" by "&amp;Table_Books[[#This Row],[Author]]</f>
        <v>Chuang Tzu (Inner Chapters especially) by Zhuangzi (Chuang Tzu)</v>
      </c>
      <c r="AN3866" s="35"/>
      <c r="AO3866" s="35"/>
    </row>
    <row r="3867" spans="1:41" x14ac:dyDescent="0.35">
      <c r="A3867" s="7" t="str">
        <f>"B-" &amp; UPPER(TRIM(Table_Books[[#This Row],[Title]])) &amp; "|" &amp; UPPER(TRIM(Table_Books[[#This Row],[Author]]))</f>
        <v>B-ZHUANGZI|ZHUANGZI (CHUANG TZU)</v>
      </c>
      <c r="B3867" s="35" t="str">
        <f>IF(COUNTIFS(Table_Books[Hash_ID],Table_Books[[#This Row],[Hash_ID]])&gt;1,"Y","N")</f>
        <v>N</v>
      </c>
      <c r="C3867" s="35" t="s">
        <v>8836</v>
      </c>
      <c r="D3867" s="48" t="s">
        <v>18941</v>
      </c>
      <c r="E3867" s="35"/>
      <c r="F3867" s="35"/>
      <c r="G3867" s="36"/>
      <c r="H3867" s="36"/>
      <c r="I3867" s="37"/>
      <c r="J3867" s="36"/>
      <c r="K3867" s="36"/>
      <c r="L3867" s="35"/>
      <c r="M3867" s="35"/>
      <c r="N3867" s="35"/>
      <c r="O3867" s="38"/>
      <c r="P3867" s="39"/>
      <c r="Q3867" s="10" t="s">
        <v>1860</v>
      </c>
      <c r="R3867" s="39"/>
      <c r="S3867" s="39"/>
      <c r="T3867" s="10" t="s">
        <v>1860</v>
      </c>
      <c r="U3867" s="10" t="s">
        <v>1860</v>
      </c>
      <c r="V3867" s="39"/>
      <c r="W3867" s="39"/>
      <c r="X3867" s="39"/>
      <c r="Y3867" s="39"/>
      <c r="Z3867" s="39"/>
      <c r="AA3867" s="39"/>
      <c r="AB3867" s="39"/>
      <c r="AC3867" s="35"/>
      <c r="AD3867" s="35"/>
      <c r="AE3867" s="36">
        <f>IFERROR(FLOOR(Table_Books[[#This Row],[Published_Date]],10), 0)</f>
        <v>0</v>
      </c>
      <c r="AF3867" s="35">
        <f>IFERROR(CEILING(VALUE(LEFT(Table_Books[[#This Row],[Published_Date]],FIND("-",Table_Books[[#This Row],[Published_Date]]&amp;"-")-1))/100, 1), 0)</f>
        <v>0</v>
      </c>
      <c r="AG3867" s="35"/>
      <c r="AH3867" s="35" t="s">
        <v>21579</v>
      </c>
      <c r="AI3867" s="35"/>
      <c r="AJ3867" s="35"/>
      <c r="AK3867" s="35" t="str">
        <f>Table_Books[[#This Row],[Title]]&amp;"_"&amp;Table_Books[[#This Row],[Author]]</f>
        <v>Zhuangzi_Zhuangzi (Chuang Tzu)</v>
      </c>
      <c r="AL3867" s="35" t="str">
        <f>Table_Books[[#This Row],[Author]]&amp;"_"&amp;Table_Books[[#This Row],[Title]]</f>
        <v>Zhuangzi (Chuang Tzu)_Zhuangzi</v>
      </c>
      <c r="AM3867" s="35" t="str">
        <f>Table_Books[[#This Row],[Title]]&amp;" by "&amp;Table_Books[[#This Row],[Author]]</f>
        <v>Zhuangzi by Zhuangzi (Chuang Tzu)</v>
      </c>
      <c r="AN3867" s="35"/>
      <c r="AO3867" s="35"/>
    </row>
    <row r="3868" spans="1:41" x14ac:dyDescent="0.35">
      <c r="A3868" s="7" t="str">
        <f>"B-" &amp; UPPER(TRIM(Table_Books[[#This Row],[Title]])) &amp; "|" &amp; UPPER(TRIM(Table_Books[[#This Row],[Author]]))</f>
        <v>B-A PEOPLE’S HISTORY OF THE UNITED STATES: 1492 - PRESENT|ZINN, HOWARD</v>
      </c>
      <c r="B3868" s="28" t="str">
        <f>IF(COUNTIFS(Table_Books[Hash_ID],Table_Books[[#This Row],[Hash_ID]])&gt;1,"Y","N")</f>
        <v>N</v>
      </c>
      <c r="C3868" s="2" t="s">
        <v>8484</v>
      </c>
      <c r="D3868" s="2" t="s">
        <v>8485</v>
      </c>
      <c r="G3868" s="12"/>
      <c r="H3868" s="12"/>
      <c r="I3868" s="8"/>
      <c r="J3868" s="12"/>
      <c r="K3868" s="12"/>
      <c r="O3868" s="33"/>
      <c r="P3868" s="10"/>
      <c r="Q3868" s="10" t="s">
        <v>1860</v>
      </c>
      <c r="R3868" s="10"/>
      <c r="S3868" s="10"/>
      <c r="T3868" s="10" t="s">
        <v>1860</v>
      </c>
      <c r="U3868" s="10" t="s">
        <v>1860</v>
      </c>
      <c r="V3868" s="10"/>
      <c r="W3868" s="10"/>
      <c r="X3868" s="10"/>
      <c r="Y3868" s="10"/>
      <c r="Z3868" s="10"/>
      <c r="AA3868" s="10"/>
      <c r="AB3868" s="10"/>
      <c r="AE3868" s="12">
        <f>IFERROR(FLOOR(Table_Books[[#This Row],[Published_Date]],10), 0)</f>
        <v>0</v>
      </c>
      <c r="AF3868" s="2">
        <f>IFERROR(CEILING(VALUE(LEFT(Table_Books[[#This Row],[Published_Date]],FIND("-",Table_Books[[#This Row],[Published_Date]]&amp;"-")-1))/100, 1), 0)</f>
        <v>0</v>
      </c>
      <c r="AK3868" s="2" t="str">
        <f>Table_Books[[#This Row],[Title]]&amp;"_"&amp;Table_Books[[#This Row],[Author]]</f>
        <v>A People’s History of the United States: 1492 - Present_Zinn, Howard</v>
      </c>
      <c r="AL3868" s="2" t="str">
        <f>Table_Books[[#This Row],[Author]]&amp;"_"&amp;Table_Books[[#This Row],[Title]]</f>
        <v>Zinn, Howard_A People’s History of the United States: 1492 - Present</v>
      </c>
      <c r="AM3868" s="2" t="str">
        <f>Table_Books[[#This Row],[Title]]&amp;" by "&amp;Table_Books[[#This Row],[Author]]</f>
        <v>A People’s History of the United States: 1492 - Present by Zinn, Howard</v>
      </c>
    </row>
    <row r="3869" spans="1:41" x14ac:dyDescent="0.35">
      <c r="A3869" s="7" t="str">
        <f>"B-" &amp; UPPER(TRIM(Table_Books[[#This Row],[Title]])) &amp; "|" &amp; UPPER(TRIM(Table_Books[[#This Row],[Author]]))</f>
        <v>B-FIRST AS TRAGEDY, THEN AS FARCE|ŽIŽEK, SLAVOJ</v>
      </c>
      <c r="B3869" s="28" t="str">
        <f>IF(COUNTIFS(Table_Books[Hash_ID],Table_Books[[#This Row],[Hash_ID]])&gt;1,"Y","N")</f>
        <v>N</v>
      </c>
      <c r="C3869" s="2" t="s">
        <v>14458</v>
      </c>
      <c r="D3869" s="2" t="s">
        <v>14456</v>
      </c>
      <c r="G3869" s="12"/>
      <c r="H3869" s="12"/>
      <c r="I3869" s="8"/>
      <c r="J3869" s="12"/>
      <c r="K3869" s="12"/>
      <c r="O3869" s="33"/>
      <c r="P3869" s="10"/>
      <c r="Q3869" s="10" t="s">
        <v>1860</v>
      </c>
      <c r="R3869" s="10"/>
      <c r="S3869" s="10"/>
      <c r="T3869" s="10" t="s">
        <v>1860</v>
      </c>
      <c r="U3869" s="10" t="s">
        <v>1860</v>
      </c>
      <c r="V3869" s="10"/>
      <c r="W3869" s="10"/>
      <c r="X3869" s="10"/>
      <c r="Y3869" s="10"/>
      <c r="Z3869" s="10"/>
      <c r="AA3869" s="10"/>
      <c r="AB3869" s="10"/>
      <c r="AE3869" s="12">
        <f>IFERROR(FLOOR(Table_Books[[#This Row],[Published_Date]],10), 0)</f>
        <v>0</v>
      </c>
      <c r="AF3869" s="2">
        <f>IFERROR(CEILING(VALUE(LEFT(Table_Books[[#This Row],[Published_Date]],FIND("-",Table_Books[[#This Row],[Published_Date]]&amp;"-")-1))/100, 1), 0)</f>
        <v>0</v>
      </c>
      <c r="AK3869" s="2" t="str">
        <f>Table_Books[[#This Row],[Title]]&amp;"_"&amp;Table_Books[[#This Row],[Author]]</f>
        <v>First as Tragedy, Then as Farce_Žižek, Slavoj</v>
      </c>
      <c r="AL3869" s="2" t="str">
        <f>Table_Books[[#This Row],[Author]]&amp;"_"&amp;Table_Books[[#This Row],[Title]]</f>
        <v>Žižek, Slavoj_First as Tragedy, Then as Farce</v>
      </c>
      <c r="AM3869" s="2" t="str">
        <f>Table_Books[[#This Row],[Title]]&amp;" by "&amp;Table_Books[[#This Row],[Author]]</f>
        <v>First as Tragedy, Then as Farce by Žižek, Slavoj</v>
      </c>
    </row>
    <row r="3870" spans="1:41" x14ac:dyDescent="0.35">
      <c r="A3870" s="7" t="str">
        <f>"B-" &amp; UPPER(TRIM(Table_Books[[#This Row],[Title]])) &amp; "|" &amp; UPPER(TRIM(Table_Books[[#This Row],[Author]]))</f>
        <v>B-HOW TO READ LACAN|ŽIŽEK, SLAVOJ</v>
      </c>
      <c r="B3870" s="28" t="str">
        <f>IF(COUNTIFS(Table_Books[Hash_ID],Table_Books[[#This Row],[Hash_ID]])&gt;1,"Y","N")</f>
        <v>N</v>
      </c>
      <c r="C3870" s="2" t="s">
        <v>14454</v>
      </c>
      <c r="D3870" s="2" t="s">
        <v>14456</v>
      </c>
      <c r="G3870" s="12"/>
      <c r="H3870" s="12"/>
      <c r="I3870" s="8"/>
      <c r="J3870" s="12"/>
      <c r="K3870" s="12"/>
      <c r="O3870" s="33"/>
      <c r="P3870" s="10"/>
      <c r="Q3870" s="10" t="s">
        <v>1860</v>
      </c>
      <c r="R3870" s="10"/>
      <c r="S3870" s="10"/>
      <c r="T3870" s="10" t="s">
        <v>1860</v>
      </c>
      <c r="U3870" s="10" t="s">
        <v>1860</v>
      </c>
      <c r="V3870" s="10"/>
      <c r="W3870" s="10"/>
      <c r="X3870" s="10"/>
      <c r="Y3870" s="10"/>
      <c r="Z3870" s="10"/>
      <c r="AA3870" s="10"/>
      <c r="AB3870" s="10"/>
      <c r="AE3870" s="12">
        <f>IFERROR(FLOOR(Table_Books[[#This Row],[Published_Date]],10), 0)</f>
        <v>0</v>
      </c>
      <c r="AF3870" s="2">
        <f>IFERROR(CEILING(VALUE(LEFT(Table_Books[[#This Row],[Published_Date]],FIND("-",Table_Books[[#This Row],[Published_Date]]&amp;"-")-1))/100, 1), 0)</f>
        <v>0</v>
      </c>
      <c r="AK3870" s="2" t="str">
        <f>Table_Books[[#This Row],[Title]]&amp;"_"&amp;Table_Books[[#This Row],[Author]]</f>
        <v>How to Read Lacan_Žižek, Slavoj</v>
      </c>
      <c r="AL3870" s="2" t="str">
        <f>Table_Books[[#This Row],[Author]]&amp;"_"&amp;Table_Books[[#This Row],[Title]]</f>
        <v>Žižek, Slavoj_How to Read Lacan</v>
      </c>
      <c r="AM3870" s="2" t="str">
        <f>Table_Books[[#This Row],[Title]]&amp;" by "&amp;Table_Books[[#This Row],[Author]]</f>
        <v>How to Read Lacan by Žižek, Slavoj</v>
      </c>
    </row>
    <row r="3871" spans="1:41" x14ac:dyDescent="0.35">
      <c r="A3871" s="7" t="str">
        <f>"B-" &amp; UPPER(TRIM(Table_Books[[#This Row],[Title]])) &amp; "|" &amp; UPPER(TRIM(Table_Books[[#This Row],[Author]]))</f>
        <v>B-THE SUBLIME OBJECT OF IDEOLOGY|ŽIŽEK, SLAVOJ</v>
      </c>
      <c r="B3871" s="28" t="str">
        <f>IF(COUNTIFS(Table_Books[Hash_ID],Table_Books[[#This Row],[Hash_ID]])&gt;1,"Y","N")</f>
        <v>N</v>
      </c>
      <c r="C3871" s="2" t="s">
        <v>14455</v>
      </c>
      <c r="D3871" s="2" t="s">
        <v>14456</v>
      </c>
      <c r="G3871" s="12"/>
      <c r="H3871" s="12"/>
      <c r="I3871" s="8"/>
      <c r="J3871" s="12"/>
      <c r="K3871" s="12"/>
      <c r="O3871" s="33"/>
      <c r="P3871" s="10"/>
      <c r="Q3871" s="10" t="s">
        <v>1860</v>
      </c>
      <c r="R3871" s="10"/>
      <c r="S3871" s="10"/>
      <c r="T3871" s="10" t="s">
        <v>1860</v>
      </c>
      <c r="U3871" s="10" t="s">
        <v>1860</v>
      </c>
      <c r="V3871" s="10"/>
      <c r="W3871" s="10"/>
      <c r="X3871" s="10"/>
      <c r="Y3871" s="10"/>
      <c r="Z3871" s="10"/>
      <c r="AA3871" s="10"/>
      <c r="AB3871" s="10"/>
      <c r="AE3871" s="12">
        <f>IFERROR(FLOOR(Table_Books[[#This Row],[Published_Date]],10), 0)</f>
        <v>0</v>
      </c>
      <c r="AF3871" s="2">
        <f>IFERROR(CEILING(VALUE(LEFT(Table_Books[[#This Row],[Published_Date]],FIND("-",Table_Books[[#This Row],[Published_Date]]&amp;"-")-1))/100, 1), 0)</f>
        <v>0</v>
      </c>
      <c r="AK3871" s="2" t="str">
        <f>Table_Books[[#This Row],[Title]]&amp;"_"&amp;Table_Books[[#This Row],[Author]]</f>
        <v>The Sublime Object of Ideology_Žižek, Slavoj</v>
      </c>
      <c r="AL3871" s="2" t="str">
        <f>Table_Books[[#This Row],[Author]]&amp;"_"&amp;Table_Books[[#This Row],[Title]]</f>
        <v>Žižek, Slavoj_The Sublime Object of Ideology</v>
      </c>
      <c r="AM3871" s="2" t="str">
        <f>Table_Books[[#This Row],[Title]]&amp;" by "&amp;Table_Books[[#This Row],[Author]]</f>
        <v>The Sublime Object of Ideology by Žižek, Slavoj</v>
      </c>
    </row>
    <row r="3872" spans="1:41" x14ac:dyDescent="0.35">
      <c r="A3872" s="7" t="str">
        <f>"B-" &amp; UPPER(TRIM(Table_Books[[#This Row],[Title]])) &amp; "|" &amp; UPPER(TRIM(Table_Books[[#This Row],[Author]]))</f>
        <v>B-VIOLENCE: SIX SIDEWAYS REFLECTIONS|ŽIŽEK, SLAVOJ</v>
      </c>
      <c r="B3872" s="28" t="str">
        <f>IF(COUNTIFS(Table_Books[Hash_ID],Table_Books[[#This Row],[Hash_ID]])&gt;1,"Y","N")</f>
        <v>N</v>
      </c>
      <c r="C3872" s="2" t="s">
        <v>14457</v>
      </c>
      <c r="D3872" s="2" t="s">
        <v>14456</v>
      </c>
      <c r="G3872" s="12"/>
      <c r="H3872" s="12"/>
      <c r="I3872" s="8"/>
      <c r="J3872" s="12"/>
      <c r="K3872" s="12"/>
      <c r="O3872" s="33"/>
      <c r="P3872" s="10"/>
      <c r="Q3872" s="10" t="s">
        <v>1860</v>
      </c>
      <c r="R3872" s="10"/>
      <c r="S3872" s="10"/>
      <c r="T3872" s="10" t="s">
        <v>1860</v>
      </c>
      <c r="U3872" s="10" t="s">
        <v>1860</v>
      </c>
      <c r="V3872" s="10"/>
      <c r="W3872" s="10"/>
      <c r="X3872" s="10"/>
      <c r="Y3872" s="10"/>
      <c r="Z3872" s="10"/>
      <c r="AA3872" s="10"/>
      <c r="AB3872" s="10"/>
      <c r="AE3872" s="12">
        <f>IFERROR(FLOOR(Table_Books[[#This Row],[Published_Date]],10), 0)</f>
        <v>0</v>
      </c>
      <c r="AF3872" s="2">
        <f>IFERROR(CEILING(VALUE(LEFT(Table_Books[[#This Row],[Published_Date]],FIND("-",Table_Books[[#This Row],[Published_Date]]&amp;"-")-1))/100, 1), 0)</f>
        <v>0</v>
      </c>
      <c r="AK3872" s="2" t="str">
        <f>Table_Books[[#This Row],[Title]]&amp;"_"&amp;Table_Books[[#This Row],[Author]]</f>
        <v>Violence: Six Sideways Reflections_Žižek, Slavoj</v>
      </c>
      <c r="AL3872" s="2" t="str">
        <f>Table_Books[[#This Row],[Author]]&amp;"_"&amp;Table_Books[[#This Row],[Title]]</f>
        <v>Žižek, Slavoj_Violence: Six Sideways Reflections</v>
      </c>
      <c r="AM3872" s="2" t="str">
        <f>Table_Books[[#This Row],[Title]]&amp;" by "&amp;Table_Books[[#This Row],[Author]]</f>
        <v>Violence: Six Sideways Reflections by Žižek, Slavoj</v>
      </c>
    </row>
    <row r="3873" spans="1:41" ht="43.5" x14ac:dyDescent="0.35">
      <c r="A3873" s="7" t="str">
        <f>"B-" &amp; UPPER(TRIM(Table_Books[[#This Row],[Title]])) &amp; "|" &amp; UPPER(TRIM(Table_Books[[#This Row],[Author]]))</f>
        <v>B-DOCTOR PASCAL|ZOLA, ÉMILE</v>
      </c>
      <c r="B3873" s="28" t="str">
        <f>IF(COUNTIFS(Table_Books[Hash_ID],Table_Books[[#This Row],[Hash_ID]])&gt;1,"Y","N")</f>
        <v>N</v>
      </c>
      <c r="C3873" s="2" t="s">
        <v>2729</v>
      </c>
      <c r="D3873" s="2" t="s">
        <v>2659</v>
      </c>
      <c r="G3873" s="12">
        <v>1893</v>
      </c>
      <c r="H3873" s="12"/>
      <c r="I3873" s="8"/>
      <c r="J3873" s="12"/>
      <c r="K3873" s="12"/>
      <c r="L3873" s="2">
        <v>400</v>
      </c>
      <c r="M3873" s="2" t="s">
        <v>2952</v>
      </c>
      <c r="O3873" s="33"/>
      <c r="P3873" s="10"/>
      <c r="Q3873" s="10" t="s">
        <v>1860</v>
      </c>
      <c r="R3873" s="10"/>
      <c r="S3873" s="10"/>
      <c r="T3873" s="10" t="s">
        <v>1860</v>
      </c>
      <c r="U3873" s="10" t="s">
        <v>1860</v>
      </c>
      <c r="V3873" s="10"/>
      <c r="W3873" s="10"/>
      <c r="X3873" s="10"/>
      <c r="Y3873" s="10"/>
      <c r="Z3873" s="10"/>
      <c r="AA3873" s="10"/>
      <c r="AB3873" s="10"/>
      <c r="AE3873" s="12">
        <f>IFERROR(FLOOR(Table_Books[[#This Row],[Published_Date]],10), 0)</f>
        <v>1890</v>
      </c>
      <c r="AF3873" s="2">
        <f>IFERROR(CEILING(VALUE(LEFT(Table_Books[[#This Row],[Published_Date]],FIND("-",Table_Books[[#This Row],[Published_Date]]&amp;"-")-1))/100, 1), 0)</f>
        <v>19</v>
      </c>
      <c r="AK3873" s="2" t="str">
        <f>Table_Books[[#This Row],[Title]]&amp;"_"&amp;Table_Books[[#This Row],[Author]]</f>
        <v>Doctor Pascal_Zola, Émile</v>
      </c>
      <c r="AL3873" s="2" t="str">
        <f>Table_Books[[#This Row],[Author]]&amp;"_"&amp;Table_Books[[#This Row],[Title]]</f>
        <v>Zola, Émile_Doctor Pascal</v>
      </c>
      <c r="AM3873" s="2" t="str">
        <f>Table_Books[[#This Row],[Title]]&amp;" by "&amp;Table_Books[[#This Row],[Author]]</f>
        <v>Doctor Pascal by Zola, Émile</v>
      </c>
    </row>
    <row r="3874" spans="1:41" ht="29" x14ac:dyDescent="0.35">
      <c r="A3874" s="7" t="str">
        <f>"B-" &amp; UPPER(TRIM(Table_Books[[#This Row],[Title]])) &amp; "|" &amp; UPPER(TRIM(Table_Books[[#This Row],[Author]]))</f>
        <v>B-FRUITFULNESS|ZOLA, ÉMILE</v>
      </c>
      <c r="B3874" s="28" t="str">
        <f>IF(COUNTIFS(Table_Books[Hash_ID],Table_Books[[#This Row],[Hash_ID]])&gt;1,"Y","N")</f>
        <v>N</v>
      </c>
      <c r="C3874" s="2" t="s">
        <v>2732</v>
      </c>
      <c r="D3874" s="2" t="s">
        <v>2659</v>
      </c>
      <c r="G3874" s="12">
        <v>1899</v>
      </c>
      <c r="H3874" s="12"/>
      <c r="I3874" s="8"/>
      <c r="J3874" s="12"/>
      <c r="K3874" s="12"/>
      <c r="L3874" s="2">
        <v>576</v>
      </c>
      <c r="M3874" s="2" t="s">
        <v>2955</v>
      </c>
      <c r="O3874" s="33"/>
      <c r="P3874" s="10"/>
      <c r="Q3874" s="10" t="s">
        <v>1860</v>
      </c>
      <c r="R3874" s="10"/>
      <c r="S3874" s="10"/>
      <c r="T3874" s="10" t="s">
        <v>1860</v>
      </c>
      <c r="U3874" s="10" t="s">
        <v>1860</v>
      </c>
      <c r="V3874" s="10"/>
      <c r="W3874" s="10"/>
      <c r="X3874" s="10"/>
      <c r="Y3874" s="10"/>
      <c r="Z3874" s="10"/>
      <c r="AA3874" s="10"/>
      <c r="AB3874" s="10"/>
      <c r="AE3874" s="12">
        <f>IFERROR(FLOOR(Table_Books[[#This Row],[Published_Date]],10), 0)</f>
        <v>1890</v>
      </c>
      <c r="AF3874" s="2">
        <f>IFERROR(CEILING(VALUE(LEFT(Table_Books[[#This Row],[Published_Date]],FIND("-",Table_Books[[#This Row],[Published_Date]]&amp;"-")-1))/100, 1), 0)</f>
        <v>19</v>
      </c>
      <c r="AK3874" s="2" t="str">
        <f>Table_Books[[#This Row],[Title]]&amp;"_"&amp;Table_Books[[#This Row],[Author]]</f>
        <v>Fruitfulness_Zola, Émile</v>
      </c>
      <c r="AL3874" s="2" t="str">
        <f>Table_Books[[#This Row],[Author]]&amp;"_"&amp;Table_Books[[#This Row],[Title]]</f>
        <v>Zola, Émile_Fruitfulness</v>
      </c>
      <c r="AM3874" s="2" t="str">
        <f>Table_Books[[#This Row],[Title]]&amp;" by "&amp;Table_Books[[#This Row],[Author]]</f>
        <v>Fruitfulness by Zola, Émile</v>
      </c>
    </row>
    <row r="3875" spans="1:41" ht="43.5" x14ac:dyDescent="0.35">
      <c r="A3875" s="7" t="str">
        <f>"B-" &amp; UPPER(TRIM(Table_Books[[#This Row],[Title]])) &amp; "|" &amp; UPPER(TRIM(Table_Books[[#This Row],[Author]]))</f>
        <v>B-GERMINAL|ZOLA, ÉMILE</v>
      </c>
      <c r="B3875" s="28" t="str">
        <f>IF(COUNTIFS(Table_Books[Hash_ID],Table_Books[[#This Row],[Hash_ID]])&gt;1,"Y","N")</f>
        <v>N</v>
      </c>
      <c r="C3875" s="2" t="s">
        <v>2654</v>
      </c>
      <c r="D3875" s="2" t="s">
        <v>2659</v>
      </c>
      <c r="G3875" s="12">
        <v>1885</v>
      </c>
      <c r="H3875" s="12"/>
      <c r="I3875" s="8"/>
      <c r="J3875" s="12"/>
      <c r="K3875" s="12"/>
      <c r="L3875" s="2">
        <v>592</v>
      </c>
      <c r="M3875" s="2" t="s">
        <v>2849</v>
      </c>
      <c r="O3875" s="33"/>
      <c r="P3875" s="10"/>
      <c r="Q3875" s="10" t="s">
        <v>1860</v>
      </c>
      <c r="R3875" s="10"/>
      <c r="S3875" s="10"/>
      <c r="T3875" s="10" t="s">
        <v>1860</v>
      </c>
      <c r="U3875" s="10" t="s">
        <v>1860</v>
      </c>
      <c r="V3875" s="10"/>
      <c r="W3875" s="10"/>
      <c r="X3875" s="10"/>
      <c r="Y3875" s="10"/>
      <c r="Z3875" s="10"/>
      <c r="AA3875" s="10"/>
      <c r="AB3875" s="10"/>
      <c r="AE3875" s="12">
        <f>IFERROR(FLOOR(Table_Books[[#This Row],[Published_Date]],10), 0)</f>
        <v>1880</v>
      </c>
      <c r="AF3875" s="2">
        <f>IFERROR(CEILING(VALUE(LEFT(Table_Books[[#This Row],[Published_Date]],FIND("-",Table_Books[[#This Row],[Published_Date]]&amp;"-")-1))/100, 1), 0)</f>
        <v>19</v>
      </c>
      <c r="AK3875" s="2" t="str">
        <f>Table_Books[[#This Row],[Title]]&amp;"_"&amp;Table_Books[[#This Row],[Author]]</f>
        <v>Germinal_Zola, Émile</v>
      </c>
      <c r="AL3875" s="2" t="str">
        <f>Table_Books[[#This Row],[Author]]&amp;"_"&amp;Table_Books[[#This Row],[Title]]</f>
        <v>Zola, Émile_Germinal</v>
      </c>
      <c r="AM3875" s="2" t="str">
        <f>Table_Books[[#This Row],[Title]]&amp;" by "&amp;Table_Books[[#This Row],[Author]]</f>
        <v>Germinal by Zola, Émile</v>
      </c>
    </row>
    <row r="3876" spans="1:41" x14ac:dyDescent="0.35">
      <c r="A3876" s="7" t="str">
        <f>"B-" &amp; UPPER(TRIM(Table_Books[[#This Row],[Title]])) &amp; "|" &amp; UPPER(TRIM(Table_Books[[#This Row],[Author]]))</f>
        <v>B-GERMINAL (LES ROUGON-MACQUART SERIES)|ZOLA, ÉMILE</v>
      </c>
      <c r="B3876" s="35" t="str">
        <f>IF(COUNTIFS(Table_Books[Hash_ID],Table_Books[[#This Row],[Hash_ID]])&gt;1,"Y","N")</f>
        <v>N</v>
      </c>
      <c r="C3876" s="35" t="s">
        <v>19559</v>
      </c>
      <c r="D3876" s="35" t="s">
        <v>2659</v>
      </c>
      <c r="E3876" s="35"/>
      <c r="F3876" s="35"/>
      <c r="G3876" s="36"/>
      <c r="H3876" s="36"/>
      <c r="I3876" s="37"/>
      <c r="J3876" s="36"/>
      <c r="K3876" s="36"/>
      <c r="L3876" s="35"/>
      <c r="M3876" s="35"/>
      <c r="N3876" s="35"/>
      <c r="O3876" s="38"/>
      <c r="P3876" s="39"/>
      <c r="Q3876" s="10" t="s">
        <v>1860</v>
      </c>
      <c r="R3876" s="39"/>
      <c r="S3876" s="39"/>
      <c r="T3876" s="10" t="s">
        <v>1860</v>
      </c>
      <c r="U3876" s="10" t="s">
        <v>1860</v>
      </c>
      <c r="V3876" s="39"/>
      <c r="W3876" s="39"/>
      <c r="X3876" s="39"/>
      <c r="Y3876" s="39"/>
      <c r="Z3876" s="39"/>
      <c r="AA3876" s="39"/>
      <c r="AB3876" s="39"/>
      <c r="AC3876" s="35"/>
      <c r="AD3876" s="35"/>
      <c r="AE3876" s="36">
        <f>IFERROR(FLOOR(Table_Books[[#This Row],[Published_Date]],10), 0)</f>
        <v>0</v>
      </c>
      <c r="AF3876" s="35">
        <f>IFERROR(CEILING(VALUE(LEFT(Table_Books[[#This Row],[Published_Date]],FIND("-",Table_Books[[#This Row],[Published_Date]]&amp;"-")-1))/100, 1), 0)</f>
        <v>0</v>
      </c>
      <c r="AG3876" s="35"/>
      <c r="AH3876" s="35" t="s">
        <v>21597</v>
      </c>
      <c r="AI3876" s="35"/>
      <c r="AJ3876" s="35"/>
      <c r="AK3876" s="35" t="str">
        <f>Table_Books[[#This Row],[Title]]&amp;"_"&amp;Table_Books[[#This Row],[Author]]</f>
        <v>Germinal (Les Rougon-Macquart series)_Zola, Émile</v>
      </c>
      <c r="AL3876" s="35" t="str">
        <f>Table_Books[[#This Row],[Author]]&amp;"_"&amp;Table_Books[[#This Row],[Title]]</f>
        <v>Zola, Émile_Germinal (Les Rougon-Macquart series)</v>
      </c>
      <c r="AM3876" s="35" t="str">
        <f>Table_Books[[#This Row],[Title]]&amp;" by "&amp;Table_Books[[#This Row],[Author]]</f>
        <v>Germinal (Les Rougon-Macquart series) by Zola, Émile</v>
      </c>
      <c r="AN3876" s="35"/>
      <c r="AO3876" s="35"/>
    </row>
    <row r="3877" spans="1:41" ht="29" x14ac:dyDescent="0.35">
      <c r="A3877" s="7" t="str">
        <f>"B-" &amp; UPPER(TRIM(Table_Books[[#This Row],[Title]])) &amp; "|" &amp; UPPER(TRIM(Table_Books[[#This Row],[Author]]))</f>
        <v>B-I ACCUSE...!|ZOLA, ÉMILE</v>
      </c>
      <c r="B3877" s="28" t="str">
        <f>IF(COUNTIFS(Table_Books[Hash_ID],Table_Books[[#This Row],[Hash_ID]])&gt;1,"Y","N")</f>
        <v>N</v>
      </c>
      <c r="C3877" s="2" t="s">
        <v>2723</v>
      </c>
      <c r="D3877" s="2" t="s">
        <v>2659</v>
      </c>
      <c r="G3877" s="12">
        <v>1898</v>
      </c>
      <c r="H3877" s="12"/>
      <c r="I3877" s="8"/>
      <c r="J3877" s="12"/>
      <c r="K3877" s="12"/>
      <c r="L3877" s="2" t="s">
        <v>2936</v>
      </c>
      <c r="M3877" s="2" t="s">
        <v>2946</v>
      </c>
      <c r="O3877" s="33"/>
      <c r="P3877" s="10"/>
      <c r="Q3877" s="10" t="s">
        <v>1860</v>
      </c>
      <c r="R3877" s="10"/>
      <c r="S3877" s="10"/>
      <c r="T3877" s="10" t="s">
        <v>1860</v>
      </c>
      <c r="U3877" s="10" t="s">
        <v>1860</v>
      </c>
      <c r="V3877" s="10"/>
      <c r="W3877" s="10"/>
      <c r="X3877" s="10"/>
      <c r="Y3877" s="10"/>
      <c r="Z3877" s="10"/>
      <c r="AA3877" s="10"/>
      <c r="AB3877" s="10"/>
      <c r="AE3877" s="12">
        <f>IFERROR(FLOOR(Table_Books[[#This Row],[Published_Date]],10), 0)</f>
        <v>1890</v>
      </c>
      <c r="AF3877" s="2">
        <f>IFERROR(CEILING(VALUE(LEFT(Table_Books[[#This Row],[Published_Date]],FIND("-",Table_Books[[#This Row],[Published_Date]]&amp;"-")-1))/100, 1), 0)</f>
        <v>19</v>
      </c>
      <c r="AK3877" s="2" t="str">
        <f>Table_Books[[#This Row],[Title]]&amp;"_"&amp;Table_Books[[#This Row],[Author]]</f>
        <v>I Accuse...!_Zola, Émile</v>
      </c>
      <c r="AL3877" s="2" t="str">
        <f>Table_Books[[#This Row],[Author]]&amp;"_"&amp;Table_Books[[#This Row],[Title]]</f>
        <v>Zola, Émile_I Accuse...!</v>
      </c>
      <c r="AM3877" s="2" t="str">
        <f>Table_Books[[#This Row],[Title]]&amp;" by "&amp;Table_Books[[#This Row],[Author]]</f>
        <v>I Accuse...! by Zola, Émile</v>
      </c>
    </row>
    <row r="3878" spans="1:41" x14ac:dyDescent="0.35">
      <c r="A3878" s="7" t="str">
        <f>"B-" &amp; UPPER(TRIM(Table_Books[[#This Row],[Title]])) &amp; "|" &amp; UPPER(TRIM(Table_Books[[#This Row],[Author]]))</f>
        <v>B-J'ACCUSE...!|ZOLA, ÉMILE</v>
      </c>
      <c r="B3878" s="35" t="str">
        <f>IF(COUNTIFS(Table_Books[Hash_ID],Table_Books[[#This Row],[Hash_ID]])&gt;1,"Y","N")</f>
        <v>N</v>
      </c>
      <c r="C3878" s="35" t="s">
        <v>19561</v>
      </c>
      <c r="D3878" s="35" t="s">
        <v>2659</v>
      </c>
      <c r="E3878" s="35"/>
      <c r="F3878" s="35"/>
      <c r="G3878" s="36"/>
      <c r="H3878" s="36"/>
      <c r="I3878" s="37"/>
      <c r="J3878" s="36"/>
      <c r="K3878" s="36"/>
      <c r="L3878" s="35"/>
      <c r="M3878" s="35"/>
      <c r="N3878" s="35"/>
      <c r="O3878" s="38"/>
      <c r="P3878" s="39"/>
      <c r="Q3878" s="10" t="s">
        <v>1860</v>
      </c>
      <c r="R3878" s="39"/>
      <c r="S3878" s="39"/>
      <c r="T3878" s="10" t="s">
        <v>1860</v>
      </c>
      <c r="U3878" s="10" t="s">
        <v>1860</v>
      </c>
      <c r="V3878" s="39"/>
      <c r="W3878" s="39"/>
      <c r="X3878" s="39"/>
      <c r="Y3878" s="39"/>
      <c r="Z3878" s="39"/>
      <c r="AA3878" s="39"/>
      <c r="AB3878" s="39"/>
      <c r="AC3878" s="35"/>
      <c r="AD3878" s="35"/>
      <c r="AE3878" s="36">
        <f>IFERROR(FLOOR(Table_Books[[#This Row],[Published_Date]],10), 0)</f>
        <v>0</v>
      </c>
      <c r="AF3878" s="35">
        <f>IFERROR(CEILING(VALUE(LEFT(Table_Books[[#This Row],[Published_Date]],FIND("-",Table_Books[[#This Row],[Published_Date]]&amp;"-")-1))/100, 1), 0)</f>
        <v>0</v>
      </c>
      <c r="AG3878" s="35"/>
      <c r="AH3878" s="35" t="s">
        <v>21597</v>
      </c>
      <c r="AI3878" s="35"/>
      <c r="AJ3878" s="35"/>
      <c r="AK3878" s="35" t="str">
        <f>Table_Books[[#This Row],[Title]]&amp;"_"&amp;Table_Books[[#This Row],[Author]]</f>
        <v>J'accuse...!_Zola, Émile</v>
      </c>
      <c r="AL3878" s="35" t="str">
        <f>Table_Books[[#This Row],[Author]]&amp;"_"&amp;Table_Books[[#This Row],[Title]]</f>
        <v>Zola, Émile_J'accuse...!</v>
      </c>
      <c r="AM3878" s="35" t="str">
        <f>Table_Books[[#This Row],[Title]]&amp;" by "&amp;Table_Books[[#This Row],[Author]]</f>
        <v>J'accuse...! by Zola, Émile</v>
      </c>
      <c r="AN3878" s="35"/>
      <c r="AO3878" s="35"/>
    </row>
    <row r="3879" spans="1:41" x14ac:dyDescent="0.35">
      <c r="A3879" s="7" t="str">
        <f>"B-" &amp; UPPER(TRIM(Table_Books[[#This Row],[Title]])) &amp; "|" &amp; UPPER(TRIM(Table_Books[[#This Row],[Author]]))</f>
        <v>B-LA BÊTE HUMAINE|ZOLA, ÉMILE</v>
      </c>
      <c r="B3879" s="28" t="str">
        <f>IF(COUNTIFS(Table_Books[Hash_ID],Table_Books[[#This Row],[Hash_ID]])&gt;1,"Y","N")</f>
        <v>N</v>
      </c>
      <c r="C3879" s="2" t="s">
        <v>12784</v>
      </c>
      <c r="D3879" s="2" t="s">
        <v>2659</v>
      </c>
      <c r="E3879" s="2" t="s">
        <v>8512</v>
      </c>
      <c r="F3879" s="2">
        <v>17</v>
      </c>
      <c r="G3879" s="12"/>
      <c r="H3879" s="12"/>
      <c r="I3879" s="8"/>
      <c r="J3879" s="12"/>
      <c r="K3879" s="12"/>
      <c r="O3879" s="33"/>
      <c r="P3879" s="10"/>
      <c r="Q3879" s="10" t="s">
        <v>1860</v>
      </c>
      <c r="R3879" s="10"/>
      <c r="S3879" s="10"/>
      <c r="T3879" s="10" t="s">
        <v>1860</v>
      </c>
      <c r="U3879" s="10" t="s">
        <v>1860</v>
      </c>
      <c r="V3879" s="10"/>
      <c r="W3879" s="10"/>
      <c r="X3879" s="10"/>
      <c r="Y3879" s="10"/>
      <c r="Z3879" s="10"/>
      <c r="AA3879" s="10"/>
      <c r="AB3879" s="10"/>
      <c r="AE3879" s="12">
        <f>IFERROR(FLOOR(Table_Books[[#This Row],[Published_Date]],10), 0)</f>
        <v>0</v>
      </c>
      <c r="AF3879" s="2">
        <f>IFERROR(CEILING(VALUE(LEFT(Table_Books[[#This Row],[Published_Date]],FIND("-",Table_Books[[#This Row],[Published_Date]]&amp;"-")-1))/100, 1), 0)</f>
        <v>0</v>
      </c>
      <c r="AK3879" s="2" t="str">
        <f>Table_Books[[#This Row],[Title]]&amp;"_"&amp;Table_Books[[#This Row],[Author]]</f>
        <v>La Bête Humaine_Zola, Émile</v>
      </c>
      <c r="AL3879" s="2" t="str">
        <f>Table_Books[[#This Row],[Author]]&amp;"_"&amp;Table_Books[[#This Row],[Title]]</f>
        <v>Zola, Émile_La Bête Humaine</v>
      </c>
      <c r="AM3879" s="2" t="str">
        <f>Table_Books[[#This Row],[Title]]&amp;" by "&amp;Table_Books[[#This Row],[Author]]</f>
        <v>La Bête Humaine by Zola, Émile</v>
      </c>
    </row>
    <row r="3880" spans="1:41" ht="29" x14ac:dyDescent="0.35">
      <c r="A3880" s="7" t="str">
        <f>"B-" &amp; UPPER(TRIM(Table_Books[[#This Row],[Title]])) &amp; "|" &amp; UPPER(TRIM(Table_Books[[#This Row],[Author]]))</f>
        <v>B-L'ASSOMMOIR|ZOLA, ÉMILE</v>
      </c>
      <c r="B3880" s="28" t="str">
        <f>IF(COUNTIFS(Table_Books[Hash_ID],Table_Books[[#This Row],[Hash_ID]])&gt;1,"Y","N")</f>
        <v>N</v>
      </c>
      <c r="C3880" s="2" t="s">
        <v>2655</v>
      </c>
      <c r="D3880" s="2" t="s">
        <v>2659</v>
      </c>
      <c r="G3880" s="12">
        <v>1877</v>
      </c>
      <c r="H3880" s="12"/>
      <c r="I3880" s="8"/>
      <c r="J3880" s="12"/>
      <c r="K3880" s="12"/>
      <c r="L3880" s="2">
        <v>528</v>
      </c>
      <c r="M3880" s="2" t="s">
        <v>2850</v>
      </c>
      <c r="O3880" s="33"/>
      <c r="P3880" s="10"/>
      <c r="Q3880" s="10" t="s">
        <v>1860</v>
      </c>
      <c r="R3880" s="10"/>
      <c r="S3880" s="10"/>
      <c r="T3880" s="10" t="s">
        <v>1860</v>
      </c>
      <c r="U3880" s="10" t="s">
        <v>1860</v>
      </c>
      <c r="V3880" s="10"/>
      <c r="W3880" s="10"/>
      <c r="X3880" s="10"/>
      <c r="Y3880" s="10"/>
      <c r="Z3880" s="10"/>
      <c r="AA3880" s="10"/>
      <c r="AB3880" s="10"/>
      <c r="AE3880" s="12">
        <f>IFERROR(FLOOR(Table_Books[[#This Row],[Published_Date]],10), 0)</f>
        <v>1870</v>
      </c>
      <c r="AF3880" s="2">
        <f>IFERROR(CEILING(VALUE(LEFT(Table_Books[[#This Row],[Published_Date]],FIND("-",Table_Books[[#This Row],[Published_Date]]&amp;"-")-1))/100, 1), 0)</f>
        <v>19</v>
      </c>
      <c r="AK3880" s="2" t="str">
        <f>Table_Books[[#This Row],[Title]]&amp;"_"&amp;Table_Books[[#This Row],[Author]]</f>
        <v>L'Assommoir_Zola, Émile</v>
      </c>
      <c r="AL3880" s="2" t="str">
        <f>Table_Books[[#This Row],[Author]]&amp;"_"&amp;Table_Books[[#This Row],[Title]]</f>
        <v>Zola, Émile_L'Assommoir</v>
      </c>
      <c r="AM3880" s="2" t="str">
        <f>Table_Books[[#This Row],[Title]]&amp;" by "&amp;Table_Books[[#This Row],[Author]]</f>
        <v>L'Assommoir by Zola, Émile</v>
      </c>
    </row>
    <row r="3881" spans="1:41" x14ac:dyDescent="0.35">
      <c r="A3881" s="7" t="str">
        <f>"B-" &amp; UPPER(TRIM(Table_Books[[#This Row],[Title]])) &amp; "|" &amp; UPPER(TRIM(Table_Books[[#This Row],[Author]]))</f>
        <v>B-L'ASSOMMOIR (LES ROUGON-MACQUART SERIES)|ZOLA, ÉMILE</v>
      </c>
      <c r="B3881" s="35" t="str">
        <f>IF(COUNTIFS(Table_Books[Hash_ID],Table_Books[[#This Row],[Hash_ID]])&gt;1,"Y","N")</f>
        <v>N</v>
      </c>
      <c r="C3881" s="35" t="s">
        <v>19560</v>
      </c>
      <c r="D3881" s="35" t="s">
        <v>2659</v>
      </c>
      <c r="E3881" s="35"/>
      <c r="F3881" s="35"/>
      <c r="G3881" s="36"/>
      <c r="H3881" s="36"/>
      <c r="I3881" s="37"/>
      <c r="J3881" s="36"/>
      <c r="K3881" s="36"/>
      <c r="L3881" s="35"/>
      <c r="M3881" s="35"/>
      <c r="N3881" s="35"/>
      <c r="O3881" s="38"/>
      <c r="P3881" s="39"/>
      <c r="Q3881" s="10" t="s">
        <v>1860</v>
      </c>
      <c r="R3881" s="39"/>
      <c r="S3881" s="39"/>
      <c r="T3881" s="10" t="s">
        <v>1860</v>
      </c>
      <c r="U3881" s="10" t="s">
        <v>1860</v>
      </c>
      <c r="V3881" s="39"/>
      <c r="W3881" s="39"/>
      <c r="X3881" s="39"/>
      <c r="Y3881" s="39"/>
      <c r="Z3881" s="39"/>
      <c r="AA3881" s="39"/>
      <c r="AB3881" s="39"/>
      <c r="AC3881" s="35"/>
      <c r="AD3881" s="35"/>
      <c r="AE3881" s="36">
        <f>IFERROR(FLOOR(Table_Books[[#This Row],[Published_Date]],10), 0)</f>
        <v>0</v>
      </c>
      <c r="AF3881" s="35">
        <f>IFERROR(CEILING(VALUE(LEFT(Table_Books[[#This Row],[Published_Date]],FIND("-",Table_Books[[#This Row],[Published_Date]]&amp;"-")-1))/100, 1), 0)</f>
        <v>0</v>
      </c>
      <c r="AG3881" s="35"/>
      <c r="AH3881" s="35" t="s">
        <v>21597</v>
      </c>
      <c r="AI3881" s="35"/>
      <c r="AJ3881" s="35"/>
      <c r="AK3881" s="35" t="str">
        <f>Table_Books[[#This Row],[Title]]&amp;"_"&amp;Table_Books[[#This Row],[Author]]</f>
        <v>L'Assommoir (Les Rougon-Macquart series)_Zola, Émile</v>
      </c>
      <c r="AL3881" s="35" t="str">
        <f>Table_Books[[#This Row],[Author]]&amp;"_"&amp;Table_Books[[#This Row],[Title]]</f>
        <v>Zola, Émile_L'Assommoir (Les Rougon-Macquart series)</v>
      </c>
      <c r="AM3881" s="35" t="str">
        <f>Table_Books[[#This Row],[Title]]&amp;" by "&amp;Table_Books[[#This Row],[Author]]</f>
        <v>L'Assommoir (Les Rougon-Macquart series) by Zola, Émile</v>
      </c>
      <c r="AN3881" s="35"/>
      <c r="AO3881" s="35"/>
    </row>
    <row r="3882" spans="1:41" ht="29" x14ac:dyDescent="0.35">
      <c r="A3882" s="7" t="str">
        <f>"B-" &amp; UPPER(TRIM(Table_Books[[#This Row],[Title]])) &amp; "|" &amp; UPPER(TRIM(Table_Books[[#This Row],[Author]]))</f>
        <v>B-LOURDES|ZOLA, ÉMILE</v>
      </c>
      <c r="B3882" s="28" t="str">
        <f>IF(COUNTIFS(Table_Books[Hash_ID],Table_Books[[#This Row],[Hash_ID]])&gt;1,"Y","N")</f>
        <v>N</v>
      </c>
      <c r="C3882" s="2" t="s">
        <v>2730</v>
      </c>
      <c r="D3882" s="2" t="s">
        <v>2659</v>
      </c>
      <c r="G3882" s="12">
        <v>1894</v>
      </c>
      <c r="H3882" s="12"/>
      <c r="I3882" s="8"/>
      <c r="J3882" s="12"/>
      <c r="K3882" s="12"/>
      <c r="L3882" s="2">
        <v>608</v>
      </c>
      <c r="M3882" s="2" t="s">
        <v>2954</v>
      </c>
      <c r="O3882" s="33"/>
      <c r="P3882" s="10"/>
      <c r="Q3882" s="10" t="s">
        <v>1860</v>
      </c>
      <c r="R3882" s="10"/>
      <c r="S3882" s="10"/>
      <c r="T3882" s="10" t="s">
        <v>1860</v>
      </c>
      <c r="U3882" s="10" t="s">
        <v>1860</v>
      </c>
      <c r="V3882" s="10"/>
      <c r="W3882" s="10"/>
      <c r="X3882" s="10"/>
      <c r="Y3882" s="10"/>
      <c r="Z3882" s="10"/>
      <c r="AA3882" s="10"/>
      <c r="AB3882" s="10"/>
      <c r="AE3882" s="12">
        <f>IFERROR(FLOOR(Table_Books[[#This Row],[Published_Date]],10), 0)</f>
        <v>1890</v>
      </c>
      <c r="AF3882" s="2">
        <f>IFERROR(CEILING(VALUE(LEFT(Table_Books[[#This Row],[Published_Date]],FIND("-",Table_Books[[#This Row],[Published_Date]]&amp;"-")-1))/100, 1), 0)</f>
        <v>19</v>
      </c>
      <c r="AK3882" s="2" t="str">
        <f>Table_Books[[#This Row],[Title]]&amp;"_"&amp;Table_Books[[#This Row],[Author]]</f>
        <v>Lourdes_Zola, Émile</v>
      </c>
      <c r="AL3882" s="2" t="str">
        <f>Table_Books[[#This Row],[Author]]&amp;"_"&amp;Table_Books[[#This Row],[Title]]</f>
        <v>Zola, Émile_Lourdes</v>
      </c>
      <c r="AM3882" s="2" t="str">
        <f>Table_Books[[#This Row],[Title]]&amp;" by "&amp;Table_Books[[#This Row],[Author]]</f>
        <v>Lourdes by Zola, Émile</v>
      </c>
    </row>
    <row r="3883" spans="1:41" ht="43.5" x14ac:dyDescent="0.35">
      <c r="A3883" s="7" t="str">
        <f>"B-" &amp; UPPER(TRIM(Table_Books[[#This Row],[Title]])) &amp; "|" &amp; UPPER(TRIM(Table_Books[[#This Row],[Author]]))</f>
        <v>B-MONEY|ZOLA, ÉMILE</v>
      </c>
      <c r="B3883" s="28" t="str">
        <f>IF(COUNTIFS(Table_Books[Hash_ID],Table_Books[[#This Row],[Hash_ID]])&gt;1,"Y","N")</f>
        <v>N</v>
      </c>
      <c r="C3883" s="2" t="s">
        <v>2734</v>
      </c>
      <c r="D3883" s="2" t="s">
        <v>2659</v>
      </c>
      <c r="G3883" s="12">
        <v>1891</v>
      </c>
      <c r="H3883" s="12"/>
      <c r="I3883" s="8"/>
      <c r="J3883" s="12"/>
      <c r="K3883" s="12"/>
      <c r="L3883" s="2">
        <v>416</v>
      </c>
      <c r="M3883" s="2" t="s">
        <v>2957</v>
      </c>
      <c r="O3883" s="33"/>
      <c r="P3883" s="10"/>
      <c r="Q3883" s="10" t="s">
        <v>1860</v>
      </c>
      <c r="R3883" s="10"/>
      <c r="S3883" s="10"/>
      <c r="T3883" s="10" t="s">
        <v>1860</v>
      </c>
      <c r="U3883" s="10" t="s">
        <v>1860</v>
      </c>
      <c r="V3883" s="10"/>
      <c r="W3883" s="10"/>
      <c r="X3883" s="10"/>
      <c r="Y3883" s="10"/>
      <c r="Z3883" s="10"/>
      <c r="AA3883" s="10"/>
      <c r="AB3883" s="10"/>
      <c r="AE3883" s="12">
        <f>IFERROR(FLOOR(Table_Books[[#This Row],[Published_Date]],10), 0)</f>
        <v>1890</v>
      </c>
      <c r="AF3883" s="2">
        <f>IFERROR(CEILING(VALUE(LEFT(Table_Books[[#This Row],[Published_Date]],FIND("-",Table_Books[[#This Row],[Published_Date]]&amp;"-")-1))/100, 1), 0)</f>
        <v>19</v>
      </c>
      <c r="AK3883" s="2" t="str">
        <f>Table_Books[[#This Row],[Title]]&amp;"_"&amp;Table_Books[[#This Row],[Author]]</f>
        <v>Money_Zola, Émile</v>
      </c>
      <c r="AL3883" s="2" t="str">
        <f>Table_Books[[#This Row],[Author]]&amp;"_"&amp;Table_Books[[#This Row],[Title]]</f>
        <v>Zola, Émile_Money</v>
      </c>
      <c r="AM3883" s="2" t="str">
        <f>Table_Books[[#This Row],[Title]]&amp;" by "&amp;Table_Books[[#This Row],[Author]]</f>
        <v>Money by Zola, Émile</v>
      </c>
    </row>
    <row r="3884" spans="1:41" ht="29" x14ac:dyDescent="0.35">
      <c r="A3884" s="7" t="str">
        <f>"B-" &amp; UPPER(TRIM(Table_Books[[#This Row],[Title]])) &amp; "|" &amp; UPPER(TRIM(Table_Books[[#This Row],[Author]]))</f>
        <v>B-NANA|ZOLA, ÉMILE</v>
      </c>
      <c r="B3884" s="28" t="str">
        <f>IF(COUNTIFS(Table_Books[Hash_ID],Table_Books[[#This Row],[Hash_ID]])&gt;1,"Y","N")</f>
        <v>N</v>
      </c>
      <c r="C3884" s="2" t="s">
        <v>2656</v>
      </c>
      <c r="D3884" s="2" t="s">
        <v>2659</v>
      </c>
      <c r="G3884" s="12">
        <v>1880</v>
      </c>
      <c r="H3884" s="12"/>
      <c r="I3884" s="8"/>
      <c r="J3884" s="12"/>
      <c r="K3884" s="12"/>
      <c r="L3884" s="2">
        <v>480</v>
      </c>
      <c r="M3884" s="2" t="s">
        <v>2851</v>
      </c>
      <c r="O3884" s="33"/>
      <c r="P3884" s="10"/>
      <c r="Q3884" s="10" t="s">
        <v>1860</v>
      </c>
      <c r="R3884" s="10"/>
      <c r="S3884" s="10"/>
      <c r="T3884" s="10" t="s">
        <v>1860</v>
      </c>
      <c r="U3884" s="10" t="s">
        <v>1860</v>
      </c>
      <c r="V3884" s="10"/>
      <c r="W3884" s="10"/>
      <c r="X3884" s="10"/>
      <c r="Y3884" s="10"/>
      <c r="Z3884" s="10"/>
      <c r="AA3884" s="10"/>
      <c r="AB3884" s="10"/>
      <c r="AE3884" s="12">
        <f>IFERROR(FLOOR(Table_Books[[#This Row],[Published_Date]],10), 0)</f>
        <v>1880</v>
      </c>
      <c r="AF3884" s="2">
        <f>IFERROR(CEILING(VALUE(LEFT(Table_Books[[#This Row],[Published_Date]],FIND("-",Table_Books[[#This Row],[Published_Date]]&amp;"-")-1))/100, 1), 0)</f>
        <v>19</v>
      </c>
      <c r="AH3884" s="2" t="s">
        <v>21597</v>
      </c>
      <c r="AK3884" s="2" t="str">
        <f>Table_Books[[#This Row],[Title]]&amp;"_"&amp;Table_Books[[#This Row],[Author]]</f>
        <v>Nana_Zola, Émile</v>
      </c>
      <c r="AL3884" s="2" t="str">
        <f>Table_Books[[#This Row],[Author]]&amp;"_"&amp;Table_Books[[#This Row],[Title]]</f>
        <v>Zola, Émile_Nana</v>
      </c>
      <c r="AM3884" s="2" t="str">
        <f>Table_Books[[#This Row],[Title]]&amp;" by "&amp;Table_Books[[#This Row],[Author]]</f>
        <v>Nana by Zola, Émile</v>
      </c>
    </row>
    <row r="3885" spans="1:41" ht="43.5" x14ac:dyDescent="0.35">
      <c r="A3885" s="7" t="str">
        <f>"B-" &amp; UPPER(TRIM(Table_Books[[#This Row],[Title]])) &amp; "|" &amp; UPPER(TRIM(Table_Books[[#This Row],[Author]]))</f>
        <v>B-POT LUCK|ZOLA, ÉMILE</v>
      </c>
      <c r="B3885" s="28" t="str">
        <f>IF(COUNTIFS(Table_Books[Hash_ID],Table_Books[[#This Row],[Hash_ID]])&gt;1,"Y","N")</f>
        <v>N</v>
      </c>
      <c r="C3885" s="2" t="s">
        <v>2728</v>
      </c>
      <c r="D3885" s="2" t="s">
        <v>2659</v>
      </c>
      <c r="G3885" s="12">
        <v>1882</v>
      </c>
      <c r="H3885" s="12"/>
      <c r="I3885" s="8"/>
      <c r="J3885" s="12"/>
      <c r="K3885" s="12"/>
      <c r="L3885" s="2">
        <v>480</v>
      </c>
      <c r="M3885" s="2" t="s">
        <v>2951</v>
      </c>
      <c r="O3885" s="33"/>
      <c r="P3885" s="10"/>
      <c r="Q3885" s="10" t="s">
        <v>1860</v>
      </c>
      <c r="R3885" s="10"/>
      <c r="S3885" s="10"/>
      <c r="T3885" s="10" t="s">
        <v>1860</v>
      </c>
      <c r="U3885" s="10" t="s">
        <v>1860</v>
      </c>
      <c r="V3885" s="10"/>
      <c r="W3885" s="10"/>
      <c r="X3885" s="10"/>
      <c r="Y3885" s="10"/>
      <c r="Z3885" s="10"/>
      <c r="AA3885" s="10"/>
      <c r="AB3885" s="10"/>
      <c r="AE3885" s="12">
        <f>IFERROR(FLOOR(Table_Books[[#This Row],[Published_Date]],10), 0)</f>
        <v>1880</v>
      </c>
      <c r="AF3885" s="2">
        <f>IFERROR(CEILING(VALUE(LEFT(Table_Books[[#This Row],[Published_Date]],FIND("-",Table_Books[[#This Row],[Published_Date]]&amp;"-")-1))/100, 1), 0)</f>
        <v>19</v>
      </c>
      <c r="AK3885" s="2" t="str">
        <f>Table_Books[[#This Row],[Title]]&amp;"_"&amp;Table_Books[[#This Row],[Author]]</f>
        <v>Pot Luck_Zola, Émile</v>
      </c>
      <c r="AL3885" s="2" t="str">
        <f>Table_Books[[#This Row],[Author]]&amp;"_"&amp;Table_Books[[#This Row],[Title]]</f>
        <v>Zola, Émile_Pot Luck</v>
      </c>
      <c r="AM3885" s="2" t="str">
        <f>Table_Books[[#This Row],[Title]]&amp;" by "&amp;Table_Books[[#This Row],[Author]]</f>
        <v>Pot Luck by Zola, Émile</v>
      </c>
    </row>
    <row r="3886" spans="1:41" ht="43.5" x14ac:dyDescent="0.35">
      <c r="A3886" s="7" t="str">
        <f>"B-" &amp; UPPER(TRIM(Table_Books[[#This Row],[Title]])) &amp; "|" &amp; UPPER(TRIM(Table_Books[[#This Row],[Author]]))</f>
        <v>B-THE BEAST IN MAN|ZOLA, ÉMILE</v>
      </c>
      <c r="B3886" s="28" t="str">
        <f>IF(COUNTIFS(Table_Books[Hash_ID],Table_Books[[#This Row],[Hash_ID]])&gt;1,"Y","N")</f>
        <v>N</v>
      </c>
      <c r="C3886" s="2" t="s">
        <v>2657</v>
      </c>
      <c r="D3886" s="2" t="s">
        <v>2659</v>
      </c>
      <c r="G3886" s="12">
        <v>1890</v>
      </c>
      <c r="H3886" s="12"/>
      <c r="I3886" s="8"/>
      <c r="J3886" s="12"/>
      <c r="K3886" s="12"/>
      <c r="L3886" s="2">
        <v>368</v>
      </c>
      <c r="M3886" s="2" t="s">
        <v>2852</v>
      </c>
      <c r="O3886" s="33"/>
      <c r="P3886" s="10"/>
      <c r="Q3886" s="10" t="s">
        <v>1860</v>
      </c>
      <c r="R3886" s="10"/>
      <c r="S3886" s="10"/>
      <c r="T3886" s="10" t="s">
        <v>1860</v>
      </c>
      <c r="U3886" s="10" t="s">
        <v>1860</v>
      </c>
      <c r="V3886" s="10"/>
      <c r="W3886" s="10"/>
      <c r="X3886" s="10"/>
      <c r="Y3886" s="10"/>
      <c r="Z3886" s="10"/>
      <c r="AA3886" s="10"/>
      <c r="AB3886" s="10"/>
      <c r="AE3886" s="12">
        <f>IFERROR(FLOOR(Table_Books[[#This Row],[Published_Date]],10), 0)</f>
        <v>1890</v>
      </c>
      <c r="AF3886" s="2">
        <f>IFERROR(CEILING(VALUE(LEFT(Table_Books[[#This Row],[Published_Date]],FIND("-",Table_Books[[#This Row],[Published_Date]]&amp;"-")-1))/100, 1), 0)</f>
        <v>19</v>
      </c>
      <c r="AK3886" s="2" t="str">
        <f>Table_Books[[#This Row],[Title]]&amp;"_"&amp;Table_Books[[#This Row],[Author]]</f>
        <v>The Beast in Man_Zola, Émile</v>
      </c>
      <c r="AL3886" s="2" t="str">
        <f>Table_Books[[#This Row],[Author]]&amp;"_"&amp;Table_Books[[#This Row],[Title]]</f>
        <v>Zola, Émile_The Beast in Man</v>
      </c>
      <c r="AM3886" s="2" t="str">
        <f>Table_Books[[#This Row],[Title]]&amp;" by "&amp;Table_Books[[#This Row],[Author]]</f>
        <v>The Beast in Man by Zola, Émile</v>
      </c>
    </row>
    <row r="3887" spans="1:41" ht="43.5" x14ac:dyDescent="0.35">
      <c r="A3887" s="7" t="str">
        <f>"B-" &amp; UPPER(TRIM(Table_Books[[#This Row],[Title]])) &amp; "|" &amp; UPPER(TRIM(Table_Books[[#This Row],[Author]]))</f>
        <v>B-THE BELLY OF PARIS|ZOLA, ÉMILE</v>
      </c>
      <c r="B3887" s="28" t="str">
        <f>IF(COUNTIFS(Table_Books[Hash_ID],Table_Books[[#This Row],[Hash_ID]])&gt;1,"Y","N")</f>
        <v>N</v>
      </c>
      <c r="C3887" s="2" t="s">
        <v>2724</v>
      </c>
      <c r="D3887" s="2" t="s">
        <v>2659</v>
      </c>
      <c r="G3887" s="12">
        <v>1873</v>
      </c>
      <c r="H3887" s="12"/>
      <c r="I3887" s="8"/>
      <c r="J3887" s="12"/>
      <c r="K3887" s="12"/>
      <c r="L3887" s="2">
        <v>352</v>
      </c>
      <c r="M3887" s="2" t="s">
        <v>2947</v>
      </c>
      <c r="O3887" s="33"/>
      <c r="P3887" s="10"/>
      <c r="Q3887" s="10" t="s">
        <v>1860</v>
      </c>
      <c r="R3887" s="10"/>
      <c r="S3887" s="10"/>
      <c r="T3887" s="10" t="s">
        <v>1860</v>
      </c>
      <c r="U3887" s="10" t="s">
        <v>1860</v>
      </c>
      <c r="V3887" s="10"/>
      <c r="W3887" s="10"/>
      <c r="X3887" s="10"/>
      <c r="Y3887" s="10"/>
      <c r="Z3887" s="10"/>
      <c r="AA3887" s="10"/>
      <c r="AB3887" s="10"/>
      <c r="AE3887" s="12">
        <f>IFERROR(FLOOR(Table_Books[[#This Row],[Published_Date]],10), 0)</f>
        <v>1870</v>
      </c>
      <c r="AF3887" s="2">
        <f>IFERROR(CEILING(VALUE(LEFT(Table_Books[[#This Row],[Published_Date]],FIND("-",Table_Books[[#This Row],[Published_Date]]&amp;"-")-1))/100, 1), 0)</f>
        <v>19</v>
      </c>
      <c r="AK3887" s="2" t="str">
        <f>Table_Books[[#This Row],[Title]]&amp;"_"&amp;Table_Books[[#This Row],[Author]]</f>
        <v>The Belly of Paris_Zola, Émile</v>
      </c>
      <c r="AL3887" s="2" t="str">
        <f>Table_Books[[#This Row],[Author]]&amp;"_"&amp;Table_Books[[#This Row],[Title]]</f>
        <v>Zola, Émile_The Belly of Paris</v>
      </c>
      <c r="AM3887" s="2" t="str">
        <f>Table_Books[[#This Row],[Title]]&amp;" by "&amp;Table_Books[[#This Row],[Author]]</f>
        <v>The Belly of Paris by Zola, Émile</v>
      </c>
    </row>
    <row r="3888" spans="1:41" ht="29" x14ac:dyDescent="0.35">
      <c r="A3888" s="7" t="str">
        <f>"B-" &amp; UPPER(TRIM(Table_Books[[#This Row],[Title]])) &amp; "|" &amp; UPPER(TRIM(Table_Books[[#This Row],[Author]]))</f>
        <v>B-THE CONQUEST OF PLASSANS|ZOLA, ÉMILE</v>
      </c>
      <c r="B3888" s="28" t="str">
        <f>IF(COUNTIFS(Table_Books[Hash_ID],Table_Books[[#This Row],[Hash_ID]])&gt;1,"Y","N")</f>
        <v>N</v>
      </c>
      <c r="C3888" s="2" t="s">
        <v>2733</v>
      </c>
      <c r="D3888" s="2" t="s">
        <v>2659</v>
      </c>
      <c r="G3888" s="12">
        <v>1874</v>
      </c>
      <c r="H3888" s="12"/>
      <c r="I3888" s="8"/>
      <c r="J3888" s="12"/>
      <c r="K3888" s="12"/>
      <c r="L3888" s="2">
        <v>368</v>
      </c>
      <c r="M3888" s="2" t="s">
        <v>2956</v>
      </c>
      <c r="O3888" s="33"/>
      <c r="P3888" s="10"/>
      <c r="Q3888" s="10" t="s">
        <v>1860</v>
      </c>
      <c r="R3888" s="10"/>
      <c r="S3888" s="10"/>
      <c r="T3888" s="10" t="s">
        <v>1860</v>
      </c>
      <c r="U3888" s="10" t="s">
        <v>1860</v>
      </c>
      <c r="V3888" s="10"/>
      <c r="W3888" s="10"/>
      <c r="X3888" s="10"/>
      <c r="Y3888" s="10"/>
      <c r="Z3888" s="10"/>
      <c r="AA3888" s="10"/>
      <c r="AB3888" s="10"/>
      <c r="AE3888" s="12">
        <f>IFERROR(FLOOR(Table_Books[[#This Row],[Published_Date]],10), 0)</f>
        <v>1870</v>
      </c>
      <c r="AF3888" s="2">
        <f>IFERROR(CEILING(VALUE(LEFT(Table_Books[[#This Row],[Published_Date]],FIND("-",Table_Books[[#This Row],[Published_Date]]&amp;"-")-1))/100, 1), 0)</f>
        <v>19</v>
      </c>
      <c r="AK3888" s="2" t="str">
        <f>Table_Books[[#This Row],[Title]]&amp;"_"&amp;Table_Books[[#This Row],[Author]]</f>
        <v>The Conquest of Plassans_Zola, Émile</v>
      </c>
      <c r="AL3888" s="2" t="str">
        <f>Table_Books[[#This Row],[Author]]&amp;"_"&amp;Table_Books[[#This Row],[Title]]</f>
        <v>Zola, Émile_The Conquest of Plassans</v>
      </c>
      <c r="AM3888" s="2" t="str">
        <f>Table_Books[[#This Row],[Title]]&amp;" by "&amp;Table_Books[[#This Row],[Author]]</f>
        <v>The Conquest of Plassans by Zola, Émile</v>
      </c>
    </row>
    <row r="3889" spans="1:41" ht="29" x14ac:dyDescent="0.35">
      <c r="A3889" s="7" t="str">
        <f>"B-" &amp; UPPER(TRIM(Table_Books[[#This Row],[Title]])) &amp; "|" &amp; UPPER(TRIM(Table_Books[[#This Row],[Author]]))</f>
        <v>B-THE DEBACLE|ZOLA, ÉMILE</v>
      </c>
      <c r="B3889" s="28" t="str">
        <f>IF(COUNTIFS(Table_Books[Hash_ID],Table_Books[[#This Row],[Hash_ID]])&gt;1,"Y","N")</f>
        <v>N</v>
      </c>
      <c r="C3889" s="2" t="s">
        <v>2722</v>
      </c>
      <c r="D3889" s="2" t="s">
        <v>2659</v>
      </c>
      <c r="G3889" s="12">
        <v>1892</v>
      </c>
      <c r="H3889" s="12"/>
      <c r="I3889" s="8"/>
      <c r="J3889" s="12"/>
      <c r="K3889" s="12"/>
      <c r="L3889" s="2">
        <v>640</v>
      </c>
      <c r="M3889" s="2" t="s">
        <v>2945</v>
      </c>
      <c r="O3889" s="33"/>
      <c r="P3889" s="10"/>
      <c r="Q3889" s="10" t="s">
        <v>1860</v>
      </c>
      <c r="R3889" s="10"/>
      <c r="S3889" s="10"/>
      <c r="T3889" s="10" t="s">
        <v>1860</v>
      </c>
      <c r="U3889" s="10" t="s">
        <v>1860</v>
      </c>
      <c r="V3889" s="10"/>
      <c r="W3889" s="10"/>
      <c r="X3889" s="10"/>
      <c r="Y3889" s="10"/>
      <c r="Z3889" s="10"/>
      <c r="AA3889" s="10"/>
      <c r="AB3889" s="10"/>
      <c r="AE3889" s="12">
        <f>IFERROR(FLOOR(Table_Books[[#This Row],[Published_Date]],10), 0)</f>
        <v>1890</v>
      </c>
      <c r="AF3889" s="2">
        <f>IFERROR(CEILING(VALUE(LEFT(Table_Books[[#This Row],[Published_Date]],FIND("-",Table_Books[[#This Row],[Published_Date]]&amp;"-")-1))/100, 1), 0)</f>
        <v>19</v>
      </c>
      <c r="AK3889" s="2" t="str">
        <f>Table_Books[[#This Row],[Title]]&amp;"_"&amp;Table_Books[[#This Row],[Author]]</f>
        <v>The Debacle_Zola, Émile</v>
      </c>
      <c r="AL3889" s="2" t="str">
        <f>Table_Books[[#This Row],[Author]]&amp;"_"&amp;Table_Books[[#This Row],[Title]]</f>
        <v>Zola, Émile_The Debacle</v>
      </c>
      <c r="AM3889" s="2" t="str">
        <f>Table_Books[[#This Row],[Title]]&amp;" by "&amp;Table_Books[[#This Row],[Author]]</f>
        <v>The Debacle by Zola, Émile</v>
      </c>
    </row>
    <row r="3890" spans="1:41" ht="29" x14ac:dyDescent="0.35">
      <c r="A3890" s="7" t="str">
        <f>"B-" &amp; UPPER(TRIM(Table_Books[[#This Row],[Title]])) &amp; "|" &amp; UPPER(TRIM(Table_Books[[#This Row],[Author]]))</f>
        <v>B-THE DRINKING DEN|ZOLA, ÉMILE</v>
      </c>
      <c r="B3890" s="28" t="str">
        <f>IF(COUNTIFS(Table_Books[Hash_ID],Table_Books[[#This Row],[Hash_ID]])&gt;1,"Y","N")</f>
        <v>N</v>
      </c>
      <c r="C3890" s="2" t="s">
        <v>2720</v>
      </c>
      <c r="D3890" s="2" t="s">
        <v>2659</v>
      </c>
      <c r="G3890" s="12">
        <v>1877</v>
      </c>
      <c r="H3890" s="12"/>
      <c r="I3890" s="8"/>
      <c r="J3890" s="12"/>
      <c r="K3890" s="12"/>
      <c r="L3890" s="2">
        <v>528</v>
      </c>
      <c r="M3890" s="2" t="s">
        <v>2942</v>
      </c>
      <c r="O3890" s="33"/>
      <c r="P3890" s="10"/>
      <c r="Q3890" s="10" t="s">
        <v>1860</v>
      </c>
      <c r="R3890" s="10"/>
      <c r="S3890" s="10"/>
      <c r="T3890" s="10" t="s">
        <v>1860</v>
      </c>
      <c r="U3890" s="10" t="s">
        <v>1860</v>
      </c>
      <c r="V3890" s="10"/>
      <c r="W3890" s="10"/>
      <c r="X3890" s="10"/>
      <c r="Y3890" s="10"/>
      <c r="Z3890" s="10"/>
      <c r="AA3890" s="10"/>
      <c r="AB3890" s="10"/>
      <c r="AE3890" s="12">
        <f>IFERROR(FLOOR(Table_Books[[#This Row],[Published_Date]],10), 0)</f>
        <v>1870</v>
      </c>
      <c r="AF3890" s="2">
        <f>IFERROR(CEILING(VALUE(LEFT(Table_Books[[#This Row],[Published_Date]],FIND("-",Table_Books[[#This Row],[Published_Date]]&amp;"-")-1))/100, 1), 0)</f>
        <v>19</v>
      </c>
      <c r="AK3890" s="2" t="str">
        <f>Table_Books[[#This Row],[Title]]&amp;"_"&amp;Table_Books[[#This Row],[Author]]</f>
        <v>The Drinking Den_Zola, Émile</v>
      </c>
      <c r="AL3890" s="2" t="str">
        <f>Table_Books[[#This Row],[Author]]&amp;"_"&amp;Table_Books[[#This Row],[Title]]</f>
        <v>Zola, Émile_The Drinking Den</v>
      </c>
      <c r="AM3890" s="2" t="str">
        <f>Table_Books[[#This Row],[Title]]&amp;" by "&amp;Table_Books[[#This Row],[Author]]</f>
        <v>The Drinking Den by Zola, Émile</v>
      </c>
    </row>
    <row r="3891" spans="1:41" ht="29" x14ac:dyDescent="0.35">
      <c r="A3891" s="7" t="str">
        <f>"B-" &amp; UPPER(TRIM(Table_Books[[#This Row],[Title]])) &amp; "|" &amp; UPPER(TRIM(Table_Books[[#This Row],[Author]]))</f>
        <v>B-THE EARTH|ZOLA, ÉMILE</v>
      </c>
      <c r="B3891" s="28" t="str">
        <f>IF(COUNTIFS(Table_Books[Hash_ID],Table_Books[[#This Row],[Hash_ID]])&gt;1,"Y","N")</f>
        <v>N</v>
      </c>
      <c r="C3891" s="2" t="s">
        <v>2725</v>
      </c>
      <c r="D3891" s="2" t="s">
        <v>2659</v>
      </c>
      <c r="G3891" s="12">
        <v>1887</v>
      </c>
      <c r="H3891" s="12"/>
      <c r="I3891" s="8"/>
      <c r="J3891" s="12"/>
      <c r="K3891" s="12"/>
      <c r="L3891" s="2">
        <v>544</v>
      </c>
      <c r="M3891" s="2" t="s">
        <v>2948</v>
      </c>
      <c r="O3891" s="33"/>
      <c r="P3891" s="10"/>
      <c r="Q3891" s="10" t="s">
        <v>1860</v>
      </c>
      <c r="R3891" s="10"/>
      <c r="S3891" s="10"/>
      <c r="T3891" s="10" t="s">
        <v>1860</v>
      </c>
      <c r="U3891" s="10" t="s">
        <v>1860</v>
      </c>
      <c r="V3891" s="10"/>
      <c r="W3891" s="10"/>
      <c r="X3891" s="10"/>
      <c r="Y3891" s="10"/>
      <c r="Z3891" s="10"/>
      <c r="AA3891" s="10"/>
      <c r="AB3891" s="10"/>
      <c r="AE3891" s="12">
        <f>IFERROR(FLOOR(Table_Books[[#This Row],[Published_Date]],10), 0)</f>
        <v>1880</v>
      </c>
      <c r="AF3891" s="2">
        <f>IFERROR(CEILING(VALUE(LEFT(Table_Books[[#This Row],[Published_Date]],FIND("-",Table_Books[[#This Row],[Published_Date]]&amp;"-")-1))/100, 1), 0)</f>
        <v>19</v>
      </c>
      <c r="AK3891" s="2" t="str">
        <f>Table_Books[[#This Row],[Title]]&amp;"_"&amp;Table_Books[[#This Row],[Author]]</f>
        <v>The Earth_Zola, Émile</v>
      </c>
      <c r="AL3891" s="2" t="str">
        <f>Table_Books[[#This Row],[Author]]&amp;"_"&amp;Table_Books[[#This Row],[Title]]</f>
        <v>Zola, Émile_The Earth</v>
      </c>
      <c r="AM3891" s="2" t="str">
        <f>Table_Books[[#This Row],[Title]]&amp;" by "&amp;Table_Books[[#This Row],[Author]]</f>
        <v>The Earth by Zola, Émile</v>
      </c>
    </row>
    <row r="3892" spans="1:41" ht="29" x14ac:dyDescent="0.35">
      <c r="A3892" s="7" t="str">
        <f>"B-" &amp; UPPER(TRIM(Table_Books[[#This Row],[Title]])) &amp; "|" &amp; UPPER(TRIM(Table_Books[[#This Row],[Author]]))</f>
        <v>B-THE EXPERIMENTAL NOVEL|ZOLA, ÉMILE</v>
      </c>
      <c r="B3892" s="28" t="str">
        <f>IF(COUNTIFS(Table_Books[Hash_ID],Table_Books[[#This Row],[Hash_ID]])&gt;1,"Y","N")</f>
        <v>N</v>
      </c>
      <c r="C3892" s="2" t="s">
        <v>2731</v>
      </c>
      <c r="D3892" s="2" t="s">
        <v>2659</v>
      </c>
      <c r="G3892" s="12">
        <v>1880</v>
      </c>
      <c r="H3892" s="12"/>
      <c r="I3892" s="8"/>
      <c r="J3892" s="12"/>
      <c r="K3892" s="12"/>
      <c r="L3892" s="2">
        <v>240</v>
      </c>
      <c r="M3892" s="2" t="s">
        <v>2953</v>
      </c>
      <c r="O3892" s="33"/>
      <c r="P3892" s="10"/>
      <c r="Q3892" s="10" t="s">
        <v>1860</v>
      </c>
      <c r="R3892" s="10"/>
      <c r="S3892" s="10"/>
      <c r="T3892" s="10" t="s">
        <v>1860</v>
      </c>
      <c r="U3892" s="10" t="s">
        <v>1860</v>
      </c>
      <c r="V3892" s="10"/>
      <c r="W3892" s="10"/>
      <c r="X3892" s="10"/>
      <c r="Y3892" s="10"/>
      <c r="Z3892" s="10"/>
      <c r="AA3892" s="10"/>
      <c r="AB3892" s="10"/>
      <c r="AE3892" s="12">
        <f>IFERROR(FLOOR(Table_Books[[#This Row],[Published_Date]],10), 0)</f>
        <v>1880</v>
      </c>
      <c r="AF3892" s="2">
        <f>IFERROR(CEILING(VALUE(LEFT(Table_Books[[#This Row],[Published_Date]],FIND("-",Table_Books[[#This Row],[Published_Date]]&amp;"-")-1))/100, 1), 0)</f>
        <v>19</v>
      </c>
      <c r="AK3892" s="2" t="str">
        <f>Table_Books[[#This Row],[Title]]&amp;"_"&amp;Table_Books[[#This Row],[Author]]</f>
        <v>The Experimental Novel_Zola, Émile</v>
      </c>
      <c r="AL3892" s="2" t="str">
        <f>Table_Books[[#This Row],[Author]]&amp;"_"&amp;Table_Books[[#This Row],[Title]]</f>
        <v>Zola, Émile_The Experimental Novel</v>
      </c>
      <c r="AM3892" s="2" t="str">
        <f>Table_Books[[#This Row],[Title]]&amp;" by "&amp;Table_Books[[#This Row],[Author]]</f>
        <v>The Experimental Novel by Zola, Émile</v>
      </c>
    </row>
    <row r="3893" spans="1:41" ht="43.5" x14ac:dyDescent="0.35">
      <c r="A3893" s="7" t="str">
        <f>"B-" &amp; UPPER(TRIM(Table_Books[[#This Row],[Title]])) &amp; "|" &amp; UPPER(TRIM(Table_Books[[#This Row],[Author]]))</f>
        <v>B-THE FORTUNE OF THE ROUGONS|ZOLA, ÉMILE</v>
      </c>
      <c r="B3893" s="28" t="str">
        <f>IF(COUNTIFS(Table_Books[Hash_ID],Table_Books[[#This Row],[Hash_ID]])&gt;1,"Y","N")</f>
        <v>N</v>
      </c>
      <c r="C3893" s="2" t="s">
        <v>2726</v>
      </c>
      <c r="D3893" s="2" t="s">
        <v>2659</v>
      </c>
      <c r="G3893" s="12">
        <v>1871</v>
      </c>
      <c r="H3893" s="12"/>
      <c r="I3893" s="8"/>
      <c r="J3893" s="12"/>
      <c r="K3893" s="12"/>
      <c r="L3893" s="2">
        <v>384</v>
      </c>
      <c r="M3893" s="2" t="s">
        <v>2949</v>
      </c>
      <c r="O3893" s="33"/>
      <c r="P3893" s="10"/>
      <c r="Q3893" s="10" t="s">
        <v>1860</v>
      </c>
      <c r="R3893" s="10"/>
      <c r="S3893" s="10"/>
      <c r="T3893" s="10" t="s">
        <v>1860</v>
      </c>
      <c r="U3893" s="10" t="s">
        <v>1860</v>
      </c>
      <c r="V3893" s="10"/>
      <c r="W3893" s="10"/>
      <c r="X3893" s="10"/>
      <c r="Y3893" s="10"/>
      <c r="Z3893" s="10"/>
      <c r="AA3893" s="10"/>
      <c r="AB3893" s="10"/>
      <c r="AE3893" s="12">
        <f>IFERROR(FLOOR(Table_Books[[#This Row],[Published_Date]],10), 0)</f>
        <v>1870</v>
      </c>
      <c r="AF3893" s="2">
        <f>IFERROR(CEILING(VALUE(LEFT(Table_Books[[#This Row],[Published_Date]],FIND("-",Table_Books[[#This Row],[Published_Date]]&amp;"-")-1))/100, 1), 0)</f>
        <v>19</v>
      </c>
      <c r="AK3893" s="2" t="str">
        <f>Table_Books[[#This Row],[Title]]&amp;"_"&amp;Table_Books[[#This Row],[Author]]</f>
        <v>The Fortune of the Rougons_Zola, Émile</v>
      </c>
      <c r="AL3893" s="2" t="str">
        <f>Table_Books[[#This Row],[Author]]&amp;"_"&amp;Table_Books[[#This Row],[Title]]</f>
        <v>Zola, Émile_The Fortune of the Rougons</v>
      </c>
      <c r="AM3893" s="2" t="str">
        <f>Table_Books[[#This Row],[Title]]&amp;" by "&amp;Table_Books[[#This Row],[Author]]</f>
        <v>The Fortune of the Rougons by Zola, Émile</v>
      </c>
    </row>
    <row r="3894" spans="1:41" ht="29" x14ac:dyDescent="0.35">
      <c r="A3894" s="7" t="str">
        <f>"B-" &amp; UPPER(TRIM(Table_Books[[#This Row],[Title]])) &amp; "|" &amp; UPPER(TRIM(Table_Books[[#This Row],[Author]]))</f>
        <v>B-THE KILL|ZOLA, ÉMILE</v>
      </c>
      <c r="B3894" s="28" t="str">
        <f>IF(COUNTIFS(Table_Books[Hash_ID],Table_Books[[#This Row],[Hash_ID]])&gt;1,"Y","N")</f>
        <v>N</v>
      </c>
      <c r="C3894" s="2" t="s">
        <v>2727</v>
      </c>
      <c r="D3894" s="2" t="s">
        <v>2659</v>
      </c>
      <c r="G3894" s="12">
        <v>1872</v>
      </c>
      <c r="H3894" s="12"/>
      <c r="I3894" s="8"/>
      <c r="J3894" s="12"/>
      <c r="K3894" s="12"/>
      <c r="L3894" s="2">
        <v>320</v>
      </c>
      <c r="M3894" s="2" t="s">
        <v>2950</v>
      </c>
      <c r="O3894" s="33"/>
      <c r="P3894" s="10"/>
      <c r="Q3894" s="10" t="s">
        <v>1860</v>
      </c>
      <c r="R3894" s="10"/>
      <c r="S3894" s="10"/>
      <c r="T3894" s="10" t="s">
        <v>1860</v>
      </c>
      <c r="U3894" s="10" t="s">
        <v>1860</v>
      </c>
      <c r="V3894" s="10"/>
      <c r="W3894" s="10"/>
      <c r="X3894" s="10"/>
      <c r="Y3894" s="10"/>
      <c r="Z3894" s="10"/>
      <c r="AA3894" s="10"/>
      <c r="AB3894" s="10"/>
      <c r="AE3894" s="12">
        <f>IFERROR(FLOOR(Table_Books[[#This Row],[Published_Date]],10), 0)</f>
        <v>1870</v>
      </c>
      <c r="AF3894" s="2">
        <f>IFERROR(CEILING(VALUE(LEFT(Table_Books[[#This Row],[Published_Date]],FIND("-",Table_Books[[#This Row],[Published_Date]]&amp;"-")-1))/100, 1), 0)</f>
        <v>19</v>
      </c>
      <c r="AK3894" s="2" t="str">
        <f>Table_Books[[#This Row],[Title]]&amp;"_"&amp;Table_Books[[#This Row],[Author]]</f>
        <v>The Kill_Zola, Émile</v>
      </c>
      <c r="AL3894" s="2" t="str">
        <f>Table_Books[[#This Row],[Author]]&amp;"_"&amp;Table_Books[[#This Row],[Title]]</f>
        <v>Zola, Émile_The Kill</v>
      </c>
      <c r="AM3894" s="2" t="str">
        <f>Table_Books[[#This Row],[Title]]&amp;" by "&amp;Table_Books[[#This Row],[Author]]</f>
        <v>The Kill by Zola, Émile</v>
      </c>
    </row>
    <row r="3895" spans="1:41" ht="43.5" x14ac:dyDescent="0.35">
      <c r="A3895" s="7" t="str">
        <f>"B-" &amp; UPPER(TRIM(Table_Books[[#This Row],[Title]])) &amp; "|" &amp; UPPER(TRIM(Table_Books[[#This Row],[Author]]))</f>
        <v>B-THE LADIES' PARADISE|ZOLA, ÉMILE</v>
      </c>
      <c r="B3895" s="28" t="str">
        <f>IF(COUNTIFS(Table_Books[Hash_ID],Table_Books[[#This Row],[Hash_ID]])&gt;1,"Y","N")</f>
        <v>N</v>
      </c>
      <c r="C3895" s="2" t="s">
        <v>2721</v>
      </c>
      <c r="D3895" s="2" t="s">
        <v>2659</v>
      </c>
      <c r="G3895" s="12">
        <v>1883</v>
      </c>
      <c r="H3895" s="12"/>
      <c r="I3895" s="8"/>
      <c r="J3895" s="12"/>
      <c r="K3895" s="12"/>
      <c r="L3895" s="2">
        <v>448</v>
      </c>
      <c r="M3895" s="2" t="s">
        <v>2944</v>
      </c>
      <c r="O3895" s="33"/>
      <c r="P3895" s="10"/>
      <c r="Q3895" s="10" t="s">
        <v>1860</v>
      </c>
      <c r="R3895" s="10"/>
      <c r="S3895" s="10"/>
      <c r="T3895" s="10" t="s">
        <v>1860</v>
      </c>
      <c r="U3895" s="10" t="s">
        <v>1860</v>
      </c>
      <c r="V3895" s="10"/>
      <c r="W3895" s="10"/>
      <c r="X3895" s="10"/>
      <c r="Y3895" s="10"/>
      <c r="Z3895" s="10"/>
      <c r="AA3895" s="10"/>
      <c r="AB3895" s="10"/>
      <c r="AE3895" s="12">
        <f>IFERROR(FLOOR(Table_Books[[#This Row],[Published_Date]],10), 0)</f>
        <v>1880</v>
      </c>
      <c r="AF3895" s="2">
        <f>IFERROR(CEILING(VALUE(LEFT(Table_Books[[#This Row],[Published_Date]],FIND("-",Table_Books[[#This Row],[Published_Date]]&amp;"-")-1))/100, 1), 0)</f>
        <v>19</v>
      </c>
      <c r="AK3895" s="2" t="str">
        <f>Table_Books[[#This Row],[Title]]&amp;"_"&amp;Table_Books[[#This Row],[Author]]</f>
        <v>The Ladies' Paradise_Zola, Émile</v>
      </c>
      <c r="AL3895" s="2" t="str">
        <f>Table_Books[[#This Row],[Author]]&amp;"_"&amp;Table_Books[[#This Row],[Title]]</f>
        <v>Zola, Émile_The Ladies' Paradise</v>
      </c>
      <c r="AM3895" s="2" t="str">
        <f>Table_Books[[#This Row],[Title]]&amp;" by "&amp;Table_Books[[#This Row],[Author]]</f>
        <v>The Ladies' Paradise by Zola, Émile</v>
      </c>
    </row>
    <row r="3896" spans="1:41" ht="29" x14ac:dyDescent="0.35">
      <c r="A3896" s="7" t="str">
        <f>"B-" &amp; UPPER(TRIM(Table_Books[[#This Row],[Title]])) &amp; "|" &amp; UPPER(TRIM(Table_Books[[#This Row],[Author]]))</f>
        <v>B-THE MASTERPIECE|ZOLA, ÉMILE</v>
      </c>
      <c r="B3896" s="28" t="str">
        <f>IF(COUNTIFS(Table_Books[Hash_ID],Table_Books[[#This Row],[Hash_ID]])&gt;1,"Y","N")</f>
        <v>N</v>
      </c>
      <c r="C3896" s="2" t="s">
        <v>2658</v>
      </c>
      <c r="D3896" s="2" t="s">
        <v>2659</v>
      </c>
      <c r="G3896" s="12">
        <v>1886</v>
      </c>
      <c r="H3896" s="12"/>
      <c r="I3896" s="8"/>
      <c r="J3896" s="12"/>
      <c r="K3896" s="12"/>
      <c r="L3896" s="2">
        <v>400</v>
      </c>
      <c r="M3896" s="2" t="s">
        <v>2853</v>
      </c>
      <c r="O3896" s="33"/>
      <c r="P3896" s="10"/>
      <c r="Q3896" s="10" t="s">
        <v>1860</v>
      </c>
      <c r="R3896" s="10"/>
      <c r="S3896" s="10"/>
      <c r="T3896" s="10" t="s">
        <v>1860</v>
      </c>
      <c r="U3896" s="10" t="s">
        <v>1860</v>
      </c>
      <c r="V3896" s="10"/>
      <c r="W3896" s="10"/>
      <c r="X3896" s="10"/>
      <c r="Y3896" s="10"/>
      <c r="Z3896" s="10"/>
      <c r="AA3896" s="10"/>
      <c r="AB3896" s="10"/>
      <c r="AE3896" s="12">
        <f>IFERROR(FLOOR(Table_Books[[#This Row],[Published_Date]],10), 0)</f>
        <v>1880</v>
      </c>
      <c r="AF3896" s="2">
        <f>IFERROR(CEILING(VALUE(LEFT(Table_Books[[#This Row],[Published_Date]],FIND("-",Table_Books[[#This Row],[Published_Date]]&amp;"-")-1))/100, 1), 0)</f>
        <v>19</v>
      </c>
      <c r="AK3896" s="2" t="str">
        <f>Table_Books[[#This Row],[Title]]&amp;"_"&amp;Table_Books[[#This Row],[Author]]</f>
        <v>The Masterpiece_Zola, Émile</v>
      </c>
      <c r="AL3896" s="2" t="str">
        <f>Table_Books[[#This Row],[Author]]&amp;"_"&amp;Table_Books[[#This Row],[Title]]</f>
        <v>Zola, Émile_The Masterpiece</v>
      </c>
      <c r="AM3896" s="2" t="str">
        <f>Table_Books[[#This Row],[Title]]&amp;" by "&amp;Table_Books[[#This Row],[Author]]</f>
        <v>The Masterpiece by Zola, Émile</v>
      </c>
    </row>
    <row r="3897" spans="1:41" ht="29" x14ac:dyDescent="0.35">
      <c r="A3897" s="7" t="str">
        <f>"B-" &amp; UPPER(TRIM(Table_Books[[#This Row],[Title]])) &amp; "|" &amp; UPPER(TRIM(Table_Books[[#This Row],[Author]]))</f>
        <v>B-THÉRÈSE RAQUIN|ZOLA, ÉMILE</v>
      </c>
      <c r="B3897" s="28" t="str">
        <f>IF(COUNTIFS(Table_Books[Hash_ID],Table_Books[[#This Row],[Hash_ID]])&gt;1,"Y","N")</f>
        <v>N</v>
      </c>
      <c r="C3897" s="2" t="s">
        <v>2719</v>
      </c>
      <c r="D3897" s="2" t="s">
        <v>2659</v>
      </c>
      <c r="G3897" s="12">
        <v>1867</v>
      </c>
      <c r="H3897" s="12"/>
      <c r="I3897" s="8"/>
      <c r="J3897" s="12"/>
      <c r="K3897" s="12"/>
      <c r="L3897" s="2">
        <v>272</v>
      </c>
      <c r="M3897" s="2" t="s">
        <v>2943</v>
      </c>
      <c r="O3897" s="33"/>
      <c r="P3897" s="10"/>
      <c r="Q3897" s="10" t="s">
        <v>1860</v>
      </c>
      <c r="R3897" s="10"/>
      <c r="S3897" s="10"/>
      <c r="T3897" s="10" t="s">
        <v>1860</v>
      </c>
      <c r="U3897" s="10" t="s">
        <v>1860</v>
      </c>
      <c r="V3897" s="10"/>
      <c r="W3897" s="10"/>
      <c r="X3897" s="10"/>
      <c r="Y3897" s="10"/>
      <c r="Z3897" s="10"/>
      <c r="AA3897" s="10"/>
      <c r="AB3897" s="10"/>
      <c r="AE3897" s="12">
        <f>IFERROR(FLOOR(Table_Books[[#This Row],[Published_Date]],10), 0)</f>
        <v>1860</v>
      </c>
      <c r="AF3897" s="2">
        <f>IFERROR(CEILING(VALUE(LEFT(Table_Books[[#This Row],[Published_Date]],FIND("-",Table_Books[[#This Row],[Published_Date]]&amp;"-")-1))/100, 1), 0)</f>
        <v>19</v>
      </c>
      <c r="AH3897" s="2" t="s">
        <v>21597</v>
      </c>
      <c r="AK3897" s="2" t="str">
        <f>Table_Books[[#This Row],[Title]]&amp;"_"&amp;Table_Books[[#This Row],[Author]]</f>
        <v>Thérèse Raquin_Zola, Émile</v>
      </c>
      <c r="AL3897" s="2" t="str">
        <f>Table_Books[[#This Row],[Author]]&amp;"_"&amp;Table_Books[[#This Row],[Title]]</f>
        <v>Zola, Émile_Thérèse Raquin</v>
      </c>
      <c r="AM3897" s="2" t="str">
        <f>Table_Books[[#This Row],[Title]]&amp;" by "&amp;Table_Books[[#This Row],[Author]]</f>
        <v>Thérèse Raquin by Zola, Émile</v>
      </c>
    </row>
    <row r="3898" spans="1:41" ht="29" x14ac:dyDescent="0.35">
      <c r="A3898" s="7" t="str">
        <f>"B-" &amp; UPPER(TRIM(Table_Books[[#This Row],[Title]])) &amp; "|" &amp; UPPER(TRIM(Table_Books[[#This Row],[Author]]))</f>
        <v>B-ZUO ZHUAN (COMMENTARY ON SPRING AND AUTUMN ANNALS)|ZUO QIUMING (TRADITIONALLY)</v>
      </c>
      <c r="B3898" s="35" t="str">
        <f>IF(COUNTIFS(Table_Books[Hash_ID],Table_Books[[#This Row],[Hash_ID]])&gt;1,"Y","N")</f>
        <v>N</v>
      </c>
      <c r="C3898" s="35" t="s">
        <v>18933</v>
      </c>
      <c r="D3898" s="48" t="s">
        <v>18934</v>
      </c>
      <c r="E3898" s="35"/>
      <c r="F3898" s="35"/>
      <c r="G3898" s="36"/>
      <c r="H3898" s="36"/>
      <c r="I3898" s="37"/>
      <c r="J3898" s="36"/>
      <c r="K3898" s="36"/>
      <c r="L3898" s="35"/>
      <c r="M3898" s="35"/>
      <c r="N3898" s="35"/>
      <c r="O3898" s="38"/>
      <c r="P3898" s="39"/>
      <c r="Q3898" s="10" t="s">
        <v>1860</v>
      </c>
      <c r="R3898" s="39"/>
      <c r="S3898" s="39"/>
      <c r="T3898" s="10" t="s">
        <v>1860</v>
      </c>
      <c r="U3898" s="10" t="s">
        <v>1860</v>
      </c>
      <c r="V3898" s="39"/>
      <c r="W3898" s="39"/>
      <c r="X3898" s="39"/>
      <c r="Y3898" s="39"/>
      <c r="Z3898" s="39"/>
      <c r="AA3898" s="39"/>
      <c r="AB3898" s="39"/>
      <c r="AC3898" s="35"/>
      <c r="AD3898" s="35"/>
      <c r="AE3898" s="36">
        <f>IFERROR(FLOOR(Table_Books[[#This Row],[Published_Date]],10), 0)</f>
        <v>0</v>
      </c>
      <c r="AF3898" s="35">
        <f>IFERROR(CEILING(VALUE(LEFT(Table_Books[[#This Row],[Published_Date]],FIND("-",Table_Books[[#This Row],[Published_Date]]&amp;"-")-1))/100, 1), 0)</f>
        <v>0</v>
      </c>
      <c r="AG3898" s="35"/>
      <c r="AH3898" s="35" t="s">
        <v>21579</v>
      </c>
      <c r="AI3898" s="35"/>
      <c r="AJ3898" s="35"/>
      <c r="AK3898" s="35" t="str">
        <f>Table_Books[[#This Row],[Title]]&amp;"_"&amp;Table_Books[[#This Row],[Author]]</f>
        <v>Zuo Zhuan (Commentary on Spring and Autumn Annals)_Zuo Qiuming (Traditionally)</v>
      </c>
      <c r="AL3898" s="35" t="str">
        <f>Table_Books[[#This Row],[Author]]&amp;"_"&amp;Table_Books[[#This Row],[Title]]</f>
        <v>Zuo Qiuming (Traditionally)_Zuo Zhuan (Commentary on Spring and Autumn Annals)</v>
      </c>
      <c r="AM3898" s="35" t="str">
        <f>Table_Books[[#This Row],[Title]]&amp;" by "&amp;Table_Books[[#This Row],[Author]]</f>
        <v>Zuo Zhuan (Commentary on Spring and Autumn Annals) by Zuo Qiuming (Traditionally)</v>
      </c>
      <c r="AN3898" s="35"/>
      <c r="AO3898" s="35"/>
    </row>
    <row r="3899" spans="1:41" x14ac:dyDescent="0.35">
      <c r="A3899" s="7" t="str">
        <f>"B-" &amp; UPPER(TRIM(Table_Books[[#This Row],[Title]])) &amp; "|" &amp; UPPER(TRIM(Table_Books[[#This Row],[Author]]))</f>
        <v>B-DARK SPRING|ZÜRN, UNICA</v>
      </c>
      <c r="B3899" s="28" t="str">
        <f>IF(COUNTIFS(Table_Books[Hash_ID],Table_Books[[#This Row],[Hash_ID]])&gt;1,"Y","N")</f>
        <v>N</v>
      </c>
      <c r="C3899" s="2" t="s">
        <v>6076</v>
      </c>
      <c r="D3899" s="2" t="s">
        <v>6121</v>
      </c>
      <c r="G3899" s="12"/>
      <c r="H3899" s="12"/>
      <c r="I3899" s="8"/>
      <c r="J3899" s="12"/>
      <c r="K3899" s="12"/>
      <c r="O3899" s="33"/>
      <c r="P3899" s="10"/>
      <c r="Q3899" s="10" t="s">
        <v>1860</v>
      </c>
      <c r="R3899" s="10"/>
      <c r="S3899" s="10"/>
      <c r="T3899" s="10" t="s">
        <v>1860</v>
      </c>
      <c r="U3899" s="10" t="s">
        <v>1860</v>
      </c>
      <c r="V3899" s="10"/>
      <c r="W3899" s="10"/>
      <c r="X3899" s="10"/>
      <c r="Y3899" s="10"/>
      <c r="Z3899" s="10"/>
      <c r="AA3899" s="10"/>
      <c r="AB3899" s="10"/>
      <c r="AE3899" s="12">
        <f>IFERROR(FLOOR(Table_Books[[#This Row],[Published_Date]],10), 0)</f>
        <v>0</v>
      </c>
      <c r="AF3899" s="2">
        <f>IFERROR(CEILING(VALUE(LEFT(Table_Books[[#This Row],[Published_Date]],FIND("-",Table_Books[[#This Row],[Published_Date]]&amp;"-")-1))/100, 1), 0)</f>
        <v>0</v>
      </c>
      <c r="AK3899" s="2" t="str">
        <f>Table_Books[[#This Row],[Title]]&amp;"_"&amp;Table_Books[[#This Row],[Author]]</f>
        <v>Dark Spring_Zürn, Unica</v>
      </c>
      <c r="AL3899" s="2" t="str">
        <f>Table_Books[[#This Row],[Author]]&amp;"_"&amp;Table_Books[[#This Row],[Title]]</f>
        <v>Zürn, Unica_Dark Spring</v>
      </c>
      <c r="AM3899" s="2" t="str">
        <f>Table_Books[[#This Row],[Title]]&amp;" by "&amp;Table_Books[[#This Row],[Author]]</f>
        <v>Dark Spring by Zürn, Unica</v>
      </c>
    </row>
    <row r="3900" spans="1:41" x14ac:dyDescent="0.35">
      <c r="A3900" s="52" t="str">
        <f>"B-" &amp; UPPER(TRIM(Table_Books[[#This Row],[Title]])) &amp; "|" &amp; UPPER(TRIM(Table_Books[[#This Row],[Author]]))</f>
        <v>B-THE MAN OF JASMINE &amp; OTHER TEXTS|ZÜRN, UNICA</v>
      </c>
      <c r="B3900" s="28" t="str">
        <f>IF(COUNTIFS(Table_Books[Hash_ID],Table_Books[[#This Row],[Hash_ID]])&gt;1,"Y","N")</f>
        <v>N</v>
      </c>
      <c r="C3900" s="28" t="s">
        <v>14744</v>
      </c>
      <c r="D3900" s="28" t="s">
        <v>6121</v>
      </c>
      <c r="E3900" s="28"/>
      <c r="F3900" s="28"/>
      <c r="G3900" s="44"/>
      <c r="H3900" s="44"/>
      <c r="I3900" s="45"/>
      <c r="J3900" s="44"/>
      <c r="K3900" s="44"/>
      <c r="L3900" s="28"/>
      <c r="M3900" s="28"/>
      <c r="N3900" s="28"/>
      <c r="O3900" s="46"/>
      <c r="P3900" s="47"/>
      <c r="Q3900" s="47" t="s">
        <v>1860</v>
      </c>
      <c r="R3900" s="47"/>
      <c r="S3900" s="47"/>
      <c r="T3900" s="47" t="s">
        <v>1860</v>
      </c>
      <c r="U3900" s="47" t="s">
        <v>1860</v>
      </c>
      <c r="V3900" s="47"/>
      <c r="W3900" s="47"/>
      <c r="X3900" s="47"/>
      <c r="Y3900" s="47"/>
      <c r="Z3900" s="47"/>
      <c r="AA3900" s="47"/>
      <c r="AB3900" s="47"/>
      <c r="AC3900" s="28"/>
      <c r="AD3900" s="28"/>
      <c r="AE3900" s="44">
        <f>IFERROR(FLOOR(Table_Books[[#This Row],[Published_Date]],10), 0)</f>
        <v>0</v>
      </c>
      <c r="AF3900" s="28">
        <f>IFERROR(CEILING(VALUE(LEFT(Table_Books[[#This Row],[Published_Date]],FIND("-",Table_Books[[#This Row],[Published_Date]]&amp;"-")-1))/100, 1), 0)</f>
        <v>0</v>
      </c>
      <c r="AG3900" s="28"/>
      <c r="AH3900" s="28"/>
      <c r="AI3900" s="28"/>
      <c r="AJ3900" s="28"/>
      <c r="AK3900" s="28" t="str">
        <f>Table_Books[[#This Row],[Title]]&amp;"_"&amp;Table_Books[[#This Row],[Author]]</f>
        <v>The Man of Jasmine &amp; Other Texts_Zürn, Unica</v>
      </c>
      <c r="AL3900" s="28" t="str">
        <f>Table_Books[[#This Row],[Author]]&amp;"_"&amp;Table_Books[[#This Row],[Title]]</f>
        <v>Zürn, Unica_The Man of Jasmine &amp; Other Texts</v>
      </c>
      <c r="AM3900" s="28" t="str">
        <f>Table_Books[[#This Row],[Title]]&amp;" by "&amp;Table_Books[[#This Row],[Author]]</f>
        <v>The Man of Jasmine &amp; Other Texts by Zürn, Unica</v>
      </c>
      <c r="AN3900" s="28"/>
      <c r="AO3900" s="28"/>
    </row>
    <row r="3901" spans="1:41" x14ac:dyDescent="0.35">
      <c r="A3901" s="52" t="str">
        <f>"B-" &amp; UPPER(TRIM(Table_Books[[#This Row],[Title]])) &amp; "|" &amp; UPPER(TRIM(Table_Books[[#This Row],[Author]]))</f>
        <v>B-THE BOOK THIEF|ZUSAK, MARKUS</v>
      </c>
      <c r="B3901" s="28" t="str">
        <f>IF(COUNTIFS(Table_Books[Hash_ID],Table_Books[[#This Row],[Hash_ID]])&gt;1,"Y","N")</f>
        <v>N</v>
      </c>
      <c r="C3901" s="28" t="s">
        <v>14699</v>
      </c>
      <c r="D3901" s="28" t="s">
        <v>14700</v>
      </c>
      <c r="E3901" s="28"/>
      <c r="F3901" s="28"/>
      <c r="G3901" s="44"/>
      <c r="H3901" s="44"/>
      <c r="I3901" s="45"/>
      <c r="J3901" s="44"/>
      <c r="K3901" s="44"/>
      <c r="L3901" s="28"/>
      <c r="M3901" s="28"/>
      <c r="N3901" s="28"/>
      <c r="O3901" s="46"/>
      <c r="P3901" s="47"/>
      <c r="Q3901" s="47" t="s">
        <v>1860</v>
      </c>
      <c r="R3901" s="47"/>
      <c r="S3901" s="47"/>
      <c r="T3901" s="47" t="s">
        <v>1860</v>
      </c>
      <c r="U3901" s="47" t="s">
        <v>1860</v>
      </c>
      <c r="V3901" s="47"/>
      <c r="W3901" s="47"/>
      <c r="X3901" s="47"/>
      <c r="Y3901" s="47"/>
      <c r="Z3901" s="47"/>
      <c r="AA3901" s="47"/>
      <c r="AB3901" s="47"/>
      <c r="AC3901" s="28"/>
      <c r="AD3901" s="28"/>
      <c r="AE3901" s="44">
        <f>IFERROR(FLOOR(Table_Books[[#This Row],[Published_Date]],10), 0)</f>
        <v>0</v>
      </c>
      <c r="AF3901" s="28">
        <f>IFERROR(CEILING(VALUE(LEFT(Table_Books[[#This Row],[Published_Date]],FIND("-",Table_Books[[#This Row],[Published_Date]]&amp;"-")-1))/100, 1), 0)</f>
        <v>0</v>
      </c>
      <c r="AG3901" s="28"/>
      <c r="AH3901" s="28"/>
      <c r="AI3901" s="28"/>
      <c r="AJ3901" s="28"/>
      <c r="AK3901" s="28" t="str">
        <f>Table_Books[[#This Row],[Title]]&amp;"_"&amp;Table_Books[[#This Row],[Author]]</f>
        <v>The Book Thief_Zusak, Markus</v>
      </c>
      <c r="AL3901" s="28" t="str">
        <f>Table_Books[[#This Row],[Author]]&amp;"_"&amp;Table_Books[[#This Row],[Title]]</f>
        <v>Zusak, Markus_The Book Thief</v>
      </c>
      <c r="AM3901" s="28" t="str">
        <f>Table_Books[[#This Row],[Title]]&amp;" by "&amp;Table_Books[[#This Row],[Author]]</f>
        <v>The Book Thief by Zusak, Markus</v>
      </c>
      <c r="AN3901" s="28"/>
      <c r="AO3901" s="28"/>
    </row>
    <row r="3902" spans="1:41" x14ac:dyDescent="0.35">
      <c r="A3902" s="7" t="str">
        <f>"B-" &amp; UPPER(TRIM(Table_Books[[#This Row],[Title]])) &amp; "|" &amp; UPPER(TRIM(Table_Books[[#This Row],[Author]]))</f>
        <v>B-BEWARE OF PITY|ZWEIG, STEFAN</v>
      </c>
      <c r="B3902" s="28" t="str">
        <f>IF(COUNTIFS(Table_Books[Hash_ID],Table_Books[[#This Row],[Hash_ID]])&gt;1,"Y","N")</f>
        <v>N</v>
      </c>
      <c r="C3902" s="2" t="s">
        <v>5760</v>
      </c>
      <c r="D3902" s="2" t="s">
        <v>5752</v>
      </c>
      <c r="G3902" s="12"/>
      <c r="H3902" s="12"/>
      <c r="I3902" s="8"/>
      <c r="J3902" s="12"/>
      <c r="K3902" s="12"/>
      <c r="O3902" s="33">
        <v>5</v>
      </c>
      <c r="P3902" s="10"/>
      <c r="Q3902" s="10" t="s">
        <v>1860</v>
      </c>
      <c r="R3902" s="10"/>
      <c r="S3902" s="10"/>
      <c r="T3902" s="10" t="s">
        <v>1860</v>
      </c>
      <c r="U3902" s="10" t="s">
        <v>1860</v>
      </c>
      <c r="V3902" s="10" t="s">
        <v>1824</v>
      </c>
      <c r="W3902" s="10"/>
      <c r="X3902" s="10"/>
      <c r="Y3902" s="10"/>
      <c r="Z3902" s="10"/>
      <c r="AA3902" s="10"/>
      <c r="AB3902" s="10"/>
      <c r="AE3902" s="12">
        <f>IFERROR(FLOOR(Table_Books[[#This Row],[Published_Date]],10), 0)</f>
        <v>0</v>
      </c>
      <c r="AF3902" s="2">
        <f>IFERROR(CEILING(VALUE(LEFT(Table_Books[[#This Row],[Published_Date]],FIND("-",Table_Books[[#This Row],[Published_Date]]&amp;"-")-1))/100, 1), 0)</f>
        <v>0</v>
      </c>
      <c r="AK3902" s="2" t="str">
        <f>Table_Books[[#This Row],[Title]]&amp;"_"&amp;Table_Books[[#This Row],[Author]]</f>
        <v>Beware of Pity_Zweig, Stefan</v>
      </c>
      <c r="AL3902" s="2" t="str">
        <f>Table_Books[[#This Row],[Author]]&amp;"_"&amp;Table_Books[[#This Row],[Title]]</f>
        <v>Zweig, Stefan_Beware of Pity</v>
      </c>
      <c r="AM3902" s="2" t="str">
        <f>Table_Books[[#This Row],[Title]]&amp;" by "&amp;Table_Books[[#This Row],[Author]]</f>
        <v>Beware of Pity by Zweig, Stefan</v>
      </c>
    </row>
    <row r="3903" spans="1:41" x14ac:dyDescent="0.35">
      <c r="A3903" s="7" t="str">
        <f>"B-" &amp; UPPER(TRIM(Table_Books[[#This Row],[Title]])) &amp; "|" &amp; UPPER(TRIM(Table_Books[[#This Row],[Author]]))</f>
        <v>B-CHESS STORY|ZWEIG, STEFAN</v>
      </c>
      <c r="B3903" s="28" t="str">
        <f>IF(COUNTIFS(Table_Books[Hash_ID],Table_Books[[#This Row],[Hash_ID]])&gt;1,"Y","N")</f>
        <v>N</v>
      </c>
      <c r="C3903" s="2" t="s">
        <v>5751</v>
      </c>
      <c r="D3903" s="2" t="s">
        <v>5752</v>
      </c>
      <c r="G3903" s="12"/>
      <c r="H3903" s="12"/>
      <c r="I3903" s="8"/>
      <c r="J3903" s="12"/>
      <c r="K3903" s="12"/>
      <c r="O3903" s="33">
        <v>5</v>
      </c>
      <c r="P3903" s="10"/>
      <c r="Q3903" s="10" t="s">
        <v>1860</v>
      </c>
      <c r="R3903" s="10"/>
      <c r="S3903" s="10"/>
      <c r="T3903" s="10" t="s">
        <v>1860</v>
      </c>
      <c r="U3903" s="10" t="s">
        <v>1860</v>
      </c>
      <c r="V3903" s="10" t="s">
        <v>1824</v>
      </c>
      <c r="W3903" s="10"/>
      <c r="X3903" s="10"/>
      <c r="Y3903" s="10"/>
      <c r="Z3903" s="10"/>
      <c r="AA3903" s="10"/>
      <c r="AB3903" s="10"/>
      <c r="AE3903" s="12">
        <f>IFERROR(FLOOR(Table_Books[[#This Row],[Published_Date]],10), 0)</f>
        <v>0</v>
      </c>
      <c r="AF3903" s="2">
        <f>IFERROR(CEILING(VALUE(LEFT(Table_Books[[#This Row],[Published_Date]],FIND("-",Table_Books[[#This Row],[Published_Date]]&amp;"-")-1))/100, 1), 0)</f>
        <v>0</v>
      </c>
      <c r="AK3903" s="2" t="str">
        <f>Table_Books[[#This Row],[Title]]&amp;"_"&amp;Table_Books[[#This Row],[Author]]</f>
        <v>Chess Story_Zweig, Stefan</v>
      </c>
      <c r="AL3903" s="2" t="str">
        <f>Table_Books[[#This Row],[Author]]&amp;"_"&amp;Table_Books[[#This Row],[Title]]</f>
        <v>Zweig, Stefan_Chess Story</v>
      </c>
      <c r="AM3903" s="2" t="str">
        <f>Table_Books[[#This Row],[Title]]&amp;" by "&amp;Table_Books[[#This Row],[Author]]</f>
        <v>Chess Story by Zweig, Stefan</v>
      </c>
    </row>
    <row r="3904" spans="1:41" x14ac:dyDescent="0.35">
      <c r="A3904" s="7" t="str">
        <f>"B-" &amp; UPPER(TRIM(Table_Books[[#This Row],[Title]])) &amp; "|" &amp; UPPER(TRIM(Table_Books[[#This Row],[Author]]))</f>
        <v>B-KORKU|ZWEIG, STEFAN</v>
      </c>
      <c r="B3904" s="28" t="str">
        <f>IF(COUNTIFS(Table_Books[Hash_ID],Table_Books[[#This Row],[Hash_ID]])&gt;1,"Y","N")</f>
        <v>N</v>
      </c>
      <c r="C3904" s="2" t="s">
        <v>16480</v>
      </c>
      <c r="D3904" s="2" t="s">
        <v>5752</v>
      </c>
      <c r="G3904" s="12"/>
      <c r="H3904" s="12"/>
      <c r="I3904" s="8"/>
      <c r="J3904" s="12"/>
      <c r="K3904" s="12"/>
      <c r="O3904" s="33"/>
      <c r="P3904" s="10"/>
      <c r="Q3904" s="10" t="s">
        <v>1860</v>
      </c>
      <c r="R3904" s="10"/>
      <c r="S3904" s="10"/>
      <c r="T3904" s="10" t="s">
        <v>1860</v>
      </c>
      <c r="U3904" s="10" t="s">
        <v>1860</v>
      </c>
      <c r="V3904" s="10"/>
      <c r="W3904" s="10"/>
      <c r="X3904" s="10"/>
      <c r="Y3904" s="10"/>
      <c r="Z3904" s="10"/>
      <c r="AA3904" s="10"/>
      <c r="AB3904" s="10"/>
      <c r="AE3904" s="12">
        <f>IFERROR(FLOOR(Table_Books[[#This Row],[Published_Date]],10), 0)</f>
        <v>0</v>
      </c>
      <c r="AF3904" s="2">
        <f>IFERROR(CEILING(VALUE(LEFT(Table_Books[[#This Row],[Published_Date]],FIND("-",Table_Books[[#This Row],[Published_Date]]&amp;"-")-1))/100, 1), 0)</f>
        <v>0</v>
      </c>
      <c r="AK3904" s="2" t="str">
        <f>Table_Books[[#This Row],[Title]]&amp;"_"&amp;Table_Books[[#This Row],[Author]]</f>
        <v>Korku_Zweig, Stefan</v>
      </c>
      <c r="AL3904" s="2" t="str">
        <f>Table_Books[[#This Row],[Author]]&amp;"_"&amp;Table_Books[[#This Row],[Title]]</f>
        <v>Zweig, Stefan_Korku</v>
      </c>
      <c r="AM3904" s="2" t="str">
        <f>Table_Books[[#This Row],[Title]]&amp;" by "&amp;Table_Books[[#This Row],[Author]]</f>
        <v>Korku by Zweig, Stefan</v>
      </c>
    </row>
    <row r="3905" spans="1:39" x14ac:dyDescent="0.35">
      <c r="A3905" s="7" t="str">
        <f>"B-" &amp; UPPER(TRIM(Table_Books[[#This Row],[Title]])) &amp; "|" &amp; UPPER(TRIM(Table_Books[[#This Row],[Author]]))</f>
        <v>B-THE POST-OFFICE GIRL|ZWEIG, STEFAN</v>
      </c>
      <c r="B3905" s="28" t="str">
        <f>IF(COUNTIFS(Table_Books[Hash_ID],Table_Books[[#This Row],[Hash_ID]])&gt;1,"Y","N")</f>
        <v>N</v>
      </c>
      <c r="C3905" s="2" t="s">
        <v>16478</v>
      </c>
      <c r="D3905" s="2" t="s">
        <v>5752</v>
      </c>
      <c r="G3905" s="12"/>
      <c r="H3905" s="12"/>
      <c r="I3905" s="8"/>
      <c r="J3905" s="12"/>
      <c r="K3905" s="12"/>
      <c r="O3905" s="33"/>
      <c r="P3905" s="10"/>
      <c r="Q3905" s="10" t="s">
        <v>1860</v>
      </c>
      <c r="R3905" s="10"/>
      <c r="S3905" s="10"/>
      <c r="T3905" s="10" t="s">
        <v>1860</v>
      </c>
      <c r="U3905" s="10" t="s">
        <v>1860</v>
      </c>
      <c r="V3905" s="10"/>
      <c r="W3905" s="10"/>
      <c r="X3905" s="10"/>
      <c r="Y3905" s="10"/>
      <c r="Z3905" s="10"/>
      <c r="AA3905" s="10"/>
      <c r="AB3905" s="10"/>
      <c r="AE3905" s="12">
        <f>IFERROR(FLOOR(Table_Books[[#This Row],[Published_Date]],10), 0)</f>
        <v>0</v>
      </c>
      <c r="AF3905" s="2">
        <f>IFERROR(CEILING(VALUE(LEFT(Table_Books[[#This Row],[Published_Date]],FIND("-",Table_Books[[#This Row],[Published_Date]]&amp;"-")-1))/100, 1), 0)</f>
        <v>0</v>
      </c>
      <c r="AK3905" s="2" t="str">
        <f>Table_Books[[#This Row],[Title]]&amp;"_"&amp;Table_Books[[#This Row],[Author]]</f>
        <v>The Post-Office Girl_Zweig, Stefan</v>
      </c>
      <c r="AL3905" s="2" t="str">
        <f>Table_Books[[#This Row],[Author]]&amp;"_"&amp;Table_Books[[#This Row],[Title]]</f>
        <v>Zweig, Stefan_The Post-Office Girl</v>
      </c>
      <c r="AM3905" s="2" t="str">
        <f>Table_Books[[#This Row],[Title]]&amp;" by "&amp;Table_Books[[#This Row],[Author]]</f>
        <v>The Post-Office Girl by Zweig, Stefan</v>
      </c>
    </row>
    <row r="3906" spans="1:39" x14ac:dyDescent="0.35">
      <c r="A3906" s="7" t="str">
        <f>"B-" &amp; UPPER(TRIM(Table_Books[[#This Row],[Title]])) &amp; "|" &amp; UPPER(TRIM(Table_Books[[#This Row],[Author]]))</f>
        <v>B-THE WORLD OF YESTERDAY|ZWEIG, STEFAN</v>
      </c>
      <c r="B3906" s="28" t="str">
        <f>IF(COUNTIFS(Table_Books[Hash_ID],Table_Books[[#This Row],[Hash_ID]])&gt;1,"Y","N")</f>
        <v>N</v>
      </c>
      <c r="C3906" s="2" t="s">
        <v>16479</v>
      </c>
      <c r="D3906" s="2" t="s">
        <v>5752</v>
      </c>
      <c r="G3906" s="12"/>
      <c r="H3906" s="12"/>
      <c r="I3906" s="8"/>
      <c r="J3906" s="12"/>
      <c r="K3906" s="12"/>
      <c r="O3906" s="33">
        <v>5</v>
      </c>
      <c r="P3906" s="10"/>
      <c r="Q3906" s="10" t="s">
        <v>1860</v>
      </c>
      <c r="R3906" s="10"/>
      <c r="S3906" s="10"/>
      <c r="T3906" s="10" t="s">
        <v>1860</v>
      </c>
      <c r="U3906" s="10" t="s">
        <v>1860</v>
      </c>
      <c r="V3906" s="10" t="s">
        <v>1824</v>
      </c>
      <c r="W3906" s="10"/>
      <c r="X3906" s="10"/>
      <c r="Y3906" s="10"/>
      <c r="Z3906" s="10"/>
      <c r="AA3906" s="10"/>
      <c r="AB3906" s="10"/>
      <c r="AE3906" s="12">
        <f>IFERROR(FLOOR(Table_Books[[#This Row],[Published_Date]],10), 0)</f>
        <v>0</v>
      </c>
      <c r="AF3906" s="2">
        <f>IFERROR(CEILING(VALUE(LEFT(Table_Books[[#This Row],[Published_Date]],FIND("-",Table_Books[[#This Row],[Published_Date]]&amp;"-")-1))/100, 1), 0)</f>
        <v>0</v>
      </c>
      <c r="AK3906" s="2" t="str">
        <f>Table_Books[[#This Row],[Title]]&amp;"_"&amp;Table_Books[[#This Row],[Author]]</f>
        <v>The World of Yesterday_Zweig, Stefan</v>
      </c>
      <c r="AL3906" s="2" t="str">
        <f>Table_Books[[#This Row],[Author]]&amp;"_"&amp;Table_Books[[#This Row],[Title]]</f>
        <v>Zweig, Stefan_The World of Yesterday</v>
      </c>
      <c r="AM3906" s="2" t="str">
        <f>Table_Books[[#This Row],[Title]]&amp;" by "&amp;Table_Books[[#This Row],[Author]]</f>
        <v>The World of Yesterday by Zweig, Stefan</v>
      </c>
    </row>
  </sheetData>
  <conditionalFormatting sqref="B2:B3906">
    <cfRule type="cellIs" dxfId="147" priority="1" operator="equal">
      <formula>"Y"</formula>
    </cfRule>
  </conditionalFormatting>
  <dataValidations count="7">
    <dataValidation type="list" allowBlank="1" showInputMessage="1" showErrorMessage="1" sqref="P2:P3906" xr:uid="{043BC588-9323-47DC-9196-E4B88B93D4E4}">
      <formula1>Set_Table_Score_0_5_Halves</formula1>
    </dataValidation>
    <dataValidation type="list" allowBlank="1" showInputMessage="1" showErrorMessage="1" sqref="D2:D3906" xr:uid="{A95A4EF2-AC8B-4BE1-B132-9CF3B11B91ED}">
      <formula1>Set_Author</formula1>
    </dataValidation>
    <dataValidation type="list" allowBlank="1" showInputMessage="1" showErrorMessage="1" sqref="I2:I3906" xr:uid="{9457920B-9A3D-40CA-A8F3-9358482CE3EB}">
      <formula1>Set_Publishing_Houses</formula1>
    </dataValidation>
    <dataValidation type="list" allowBlank="1" showInputMessage="1" showErrorMessage="1" sqref="E2:E3906" xr:uid="{17FE956B-9642-4D8A-BF87-FF33EFABBE43}">
      <formula1>Set_Series_Title</formula1>
    </dataValidation>
    <dataValidation type="list" allowBlank="1" showInputMessage="1" showErrorMessage="1" sqref="AG2:AG3906" xr:uid="{735BF922-A4D8-4B59-90E2-6F21889DC90D}">
      <formula1>Set_Book_Type</formula1>
    </dataValidation>
    <dataValidation type="list" allowBlank="1" showInputMessage="1" showErrorMessage="1" sqref="K2:K3906" xr:uid="{99966FF6-0063-4228-902C-775319407255}">
      <formula1>Set_Languages</formula1>
    </dataValidation>
    <dataValidation type="list" allowBlank="1" showInputMessage="1" showErrorMessage="1" sqref="O2:O3906" xr:uid="{DF8FF194-C72D-475E-9B82-8496D1F5927B}">
      <formula1>Set_Table_Score_0_5_Fulls</formula1>
    </dataValidation>
  </dataValidations>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xr:uid="{1AE8F235-68D5-4648-AE5D-F14E0F9EB6AE}">
          <x14:formula1>
            <xm:f>Validation_Fields!$F$3:$F$4</xm:f>
          </x14:formula1>
          <xm:sqref>T2:Y3906 Q2:Q3906 AC2:AD3906</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03289-CD56-4A36-A150-EDC856410389}">
  <sheetPr>
    <tabColor theme="4" tint="0.39997558519241921"/>
  </sheetPr>
  <dimension ref="B3:G130"/>
  <sheetViews>
    <sheetView showGridLines="0" tabSelected="1" workbookViewId="0">
      <selection activeCell="F13" sqref="F13"/>
    </sheetView>
  </sheetViews>
  <sheetFormatPr defaultRowHeight="14.5" x14ac:dyDescent="0.35"/>
  <cols>
    <col min="1" max="1" width="4.6328125" customWidth="1"/>
    <col min="2" max="2" width="80.36328125" customWidth="1"/>
    <col min="3" max="3" width="14.81640625" customWidth="1"/>
    <col min="4" max="4" width="16.08984375" customWidth="1"/>
    <col min="5" max="5" width="21.7265625" customWidth="1"/>
    <col min="6" max="7" width="16.08984375" customWidth="1"/>
  </cols>
  <sheetData>
    <row r="3" spans="2:7" s="1" customFormat="1" x14ac:dyDescent="0.35">
      <c r="B3" s="31" t="s">
        <v>16577</v>
      </c>
      <c r="C3" s="31" t="s">
        <v>16432</v>
      </c>
      <c r="D3" s="50" t="s">
        <v>2405</v>
      </c>
      <c r="E3" s="50" t="s">
        <v>1838</v>
      </c>
      <c r="F3" s="50"/>
      <c r="G3" s="50"/>
    </row>
    <row r="4" spans="2:7" x14ac:dyDescent="0.35">
      <c r="B4" s="2" t="s">
        <v>22603</v>
      </c>
      <c r="C4" s="2">
        <v>5</v>
      </c>
      <c r="D4" s="2">
        <v>1986</v>
      </c>
      <c r="E4" s="2" t="s">
        <v>1845</v>
      </c>
      <c r="F4" s="2"/>
      <c r="G4" s="2"/>
    </row>
    <row r="5" spans="2:7" x14ac:dyDescent="0.35">
      <c r="B5" s="2" t="s">
        <v>22604</v>
      </c>
      <c r="C5" s="2">
        <v>5</v>
      </c>
      <c r="D5" s="2">
        <v>1969</v>
      </c>
      <c r="E5" s="2" t="s">
        <v>1851</v>
      </c>
      <c r="F5" s="2"/>
      <c r="G5" s="2"/>
    </row>
    <row r="6" spans="2:7" x14ac:dyDescent="0.35">
      <c r="B6" s="2" t="s">
        <v>22605</v>
      </c>
      <c r="C6" s="2">
        <v>5</v>
      </c>
      <c r="D6" s="2">
        <v>2006</v>
      </c>
      <c r="E6" s="2" t="s">
        <v>2374</v>
      </c>
      <c r="F6" s="2"/>
      <c r="G6" s="2"/>
    </row>
    <row r="7" spans="2:7" x14ac:dyDescent="0.35">
      <c r="B7" s="2" t="s">
        <v>16541</v>
      </c>
      <c r="C7" s="2">
        <v>5</v>
      </c>
      <c r="D7" s="2" t="s">
        <v>10994</v>
      </c>
      <c r="E7" s="2" t="s">
        <v>6369</v>
      </c>
      <c r="F7" s="2"/>
      <c r="G7" s="2"/>
    </row>
    <row r="8" spans="2:7" x14ac:dyDescent="0.35">
      <c r="B8" s="2" t="s">
        <v>22606</v>
      </c>
      <c r="C8" s="2">
        <v>5</v>
      </c>
      <c r="D8" s="2">
        <v>1998</v>
      </c>
      <c r="E8" s="2" t="s">
        <v>2380</v>
      </c>
      <c r="F8" s="2"/>
      <c r="G8" s="2"/>
    </row>
    <row r="9" spans="2:7" x14ac:dyDescent="0.35">
      <c r="B9" s="2" t="s">
        <v>22607</v>
      </c>
      <c r="C9" s="2">
        <v>5</v>
      </c>
      <c r="D9" s="2">
        <v>2001</v>
      </c>
      <c r="E9" s="2" t="s">
        <v>1975</v>
      </c>
      <c r="F9" s="2"/>
      <c r="G9" s="2"/>
    </row>
    <row r="10" spans="2:7" x14ac:dyDescent="0.35">
      <c r="B10" s="2" t="s">
        <v>22608</v>
      </c>
      <c r="C10" s="2">
        <v>5</v>
      </c>
      <c r="D10" s="2">
        <v>1935</v>
      </c>
      <c r="E10" s="2" t="s">
        <v>2388</v>
      </c>
      <c r="F10" s="2"/>
      <c r="G10" s="2"/>
    </row>
    <row r="11" spans="2:7" x14ac:dyDescent="0.35">
      <c r="B11" s="2" t="s">
        <v>16542</v>
      </c>
      <c r="C11" s="2">
        <v>5</v>
      </c>
      <c r="D11" s="2" t="s">
        <v>10994</v>
      </c>
      <c r="E11" s="2" t="s">
        <v>5752</v>
      </c>
      <c r="F11" s="2"/>
      <c r="G11" s="2"/>
    </row>
    <row r="12" spans="2:7" x14ac:dyDescent="0.35">
      <c r="B12" s="2" t="s">
        <v>22609</v>
      </c>
      <c r="C12" s="2">
        <v>5</v>
      </c>
      <c r="D12" s="2">
        <v>2010</v>
      </c>
      <c r="E12" s="2" t="s">
        <v>2253</v>
      </c>
      <c r="F12" s="2"/>
      <c r="G12" s="2"/>
    </row>
    <row r="13" spans="2:7" x14ac:dyDescent="0.35">
      <c r="B13" s="2" t="s">
        <v>16611</v>
      </c>
      <c r="C13" s="2">
        <v>5</v>
      </c>
      <c r="D13" s="2" t="s">
        <v>10994</v>
      </c>
      <c r="E13" s="2" t="s">
        <v>2376</v>
      </c>
      <c r="F13" s="2"/>
      <c r="G13" s="2"/>
    </row>
    <row r="14" spans="2:7" x14ac:dyDescent="0.35">
      <c r="B14" s="2" t="s">
        <v>22610</v>
      </c>
      <c r="C14" s="2">
        <v>5</v>
      </c>
      <c r="D14" s="2">
        <v>1970</v>
      </c>
      <c r="E14" s="2" t="s">
        <v>1847</v>
      </c>
      <c r="F14" s="2"/>
      <c r="G14" s="2"/>
    </row>
    <row r="15" spans="2:7" x14ac:dyDescent="0.35">
      <c r="B15" s="2" t="s">
        <v>16543</v>
      </c>
      <c r="C15" s="2">
        <v>5</v>
      </c>
      <c r="D15" s="2" t="s">
        <v>10994</v>
      </c>
      <c r="E15" s="2" t="s">
        <v>5752</v>
      </c>
      <c r="F15" s="2"/>
      <c r="G15" s="2"/>
    </row>
    <row r="16" spans="2:7" x14ac:dyDescent="0.35">
      <c r="B16" s="2" t="s">
        <v>16612</v>
      </c>
      <c r="C16" s="2">
        <v>5</v>
      </c>
      <c r="D16" s="2" t="s">
        <v>10994</v>
      </c>
      <c r="E16" s="2" t="s">
        <v>5620</v>
      </c>
      <c r="F16" s="2"/>
      <c r="G16" s="2"/>
    </row>
    <row r="17" spans="2:7" x14ac:dyDescent="0.35">
      <c r="B17" s="2" t="s">
        <v>16544</v>
      </c>
      <c r="C17" s="2">
        <v>5</v>
      </c>
      <c r="D17" s="2" t="s">
        <v>10994</v>
      </c>
      <c r="E17" s="2" t="s">
        <v>1941</v>
      </c>
      <c r="F17" s="2"/>
      <c r="G17" s="2"/>
    </row>
    <row r="18" spans="2:7" x14ac:dyDescent="0.35">
      <c r="B18" s="2" t="s">
        <v>16613</v>
      </c>
      <c r="C18" s="2">
        <v>5</v>
      </c>
      <c r="D18" s="2" t="s">
        <v>10994</v>
      </c>
      <c r="E18" s="2" t="s">
        <v>14425</v>
      </c>
      <c r="F18" s="2"/>
      <c r="G18" s="2"/>
    </row>
    <row r="19" spans="2:7" x14ac:dyDescent="0.35">
      <c r="B19" s="2" t="s">
        <v>22611</v>
      </c>
      <c r="C19" s="2">
        <v>5</v>
      </c>
      <c r="D19" s="2">
        <v>2008</v>
      </c>
      <c r="E19" s="2" t="s">
        <v>5350</v>
      </c>
      <c r="F19" s="2"/>
      <c r="G19" s="2"/>
    </row>
    <row r="20" spans="2:7" x14ac:dyDescent="0.35">
      <c r="B20" s="2" t="s">
        <v>16545</v>
      </c>
      <c r="C20" s="2">
        <v>5</v>
      </c>
      <c r="D20" s="2" t="s">
        <v>10994</v>
      </c>
      <c r="E20" s="2" t="s">
        <v>6001</v>
      </c>
      <c r="F20" s="2"/>
      <c r="G20" s="2"/>
    </row>
    <row r="21" spans="2:7" x14ac:dyDescent="0.35">
      <c r="B21" s="2" t="s">
        <v>22612</v>
      </c>
      <c r="C21" s="2">
        <v>5</v>
      </c>
      <c r="D21" s="2">
        <v>1970</v>
      </c>
      <c r="E21" s="2" t="s">
        <v>5328</v>
      </c>
      <c r="F21" s="2"/>
      <c r="G21" s="2"/>
    </row>
    <row r="22" spans="2:7" x14ac:dyDescent="0.35">
      <c r="B22" s="2" t="s">
        <v>16614</v>
      </c>
      <c r="C22" s="2">
        <v>5</v>
      </c>
      <c r="D22" s="2" t="s">
        <v>10994</v>
      </c>
      <c r="E22" s="2" t="s">
        <v>14425</v>
      </c>
      <c r="F22" s="2"/>
      <c r="G22" s="2"/>
    </row>
    <row r="23" spans="2:7" x14ac:dyDescent="0.35">
      <c r="B23" s="2" t="s">
        <v>22613</v>
      </c>
      <c r="C23" s="2">
        <v>5</v>
      </c>
      <c r="D23" s="2">
        <v>1939</v>
      </c>
      <c r="E23" s="2" t="s">
        <v>2394</v>
      </c>
      <c r="F23" s="2"/>
      <c r="G23" s="2"/>
    </row>
    <row r="24" spans="2:7" x14ac:dyDescent="0.35">
      <c r="B24" s="2" t="s">
        <v>22614</v>
      </c>
      <c r="C24" s="2">
        <v>5</v>
      </c>
      <c r="D24" s="2">
        <v>1988</v>
      </c>
      <c r="E24" s="2" t="s">
        <v>2172</v>
      </c>
      <c r="F24" s="2"/>
      <c r="G24" s="2"/>
    </row>
    <row r="25" spans="2:7" x14ac:dyDescent="0.35">
      <c r="B25" s="2" t="s">
        <v>22615</v>
      </c>
      <c r="C25" s="2">
        <v>5</v>
      </c>
      <c r="D25" s="2">
        <v>1967</v>
      </c>
      <c r="E25" s="2" t="s">
        <v>1941</v>
      </c>
      <c r="F25" s="2"/>
      <c r="G25" s="2"/>
    </row>
    <row r="26" spans="2:7" x14ac:dyDescent="0.35">
      <c r="B26" s="2" t="s">
        <v>22616</v>
      </c>
      <c r="C26" s="2">
        <v>5</v>
      </c>
      <c r="D26" s="2">
        <v>1973</v>
      </c>
      <c r="E26" s="2" t="s">
        <v>2374</v>
      </c>
      <c r="F26" s="2"/>
      <c r="G26" s="2"/>
    </row>
    <row r="27" spans="2:7" x14ac:dyDescent="0.35">
      <c r="B27" s="2" t="s">
        <v>16546</v>
      </c>
      <c r="C27" s="2">
        <v>5</v>
      </c>
      <c r="D27" s="2" t="s">
        <v>10994</v>
      </c>
      <c r="E27" s="2" t="s">
        <v>5620</v>
      </c>
      <c r="F27" s="2"/>
      <c r="G27" s="2"/>
    </row>
    <row r="28" spans="2:7" x14ac:dyDescent="0.35">
      <c r="B28" s="2" t="s">
        <v>16615</v>
      </c>
      <c r="C28" s="2">
        <v>5</v>
      </c>
      <c r="D28" s="2" t="s">
        <v>10994</v>
      </c>
      <c r="E28" s="2" t="s">
        <v>5825</v>
      </c>
      <c r="F28" s="2"/>
      <c r="G28" s="2"/>
    </row>
    <row r="29" spans="2:7" x14ac:dyDescent="0.35">
      <c r="B29" s="2" t="s">
        <v>22617</v>
      </c>
      <c r="C29" s="2">
        <v>5</v>
      </c>
      <c r="D29" s="2">
        <v>1967</v>
      </c>
      <c r="E29" s="2" t="s">
        <v>5337</v>
      </c>
      <c r="F29" s="2"/>
      <c r="G29" s="2"/>
    </row>
    <row r="30" spans="2:7" x14ac:dyDescent="0.35">
      <c r="B30" s="2" t="s">
        <v>22618</v>
      </c>
      <c r="C30" s="2">
        <v>5</v>
      </c>
      <c r="D30" s="2">
        <v>1972</v>
      </c>
      <c r="E30" s="2" t="s">
        <v>2316</v>
      </c>
      <c r="F30" s="2"/>
      <c r="G30" s="2"/>
    </row>
    <row r="31" spans="2:7" x14ac:dyDescent="0.35">
      <c r="B31" s="2" t="s">
        <v>22619</v>
      </c>
      <c r="C31" s="2">
        <v>5</v>
      </c>
      <c r="D31" s="2">
        <v>1975</v>
      </c>
      <c r="E31" s="2" t="s">
        <v>1850</v>
      </c>
      <c r="F31" s="2"/>
      <c r="G31" s="2"/>
    </row>
    <row r="32" spans="2:7" x14ac:dyDescent="0.35">
      <c r="B32" s="2" t="s">
        <v>22620</v>
      </c>
      <c r="C32" s="2">
        <v>5</v>
      </c>
      <c r="D32" s="2">
        <v>1964</v>
      </c>
      <c r="E32" s="2" t="s">
        <v>2747</v>
      </c>
      <c r="F32" s="2"/>
      <c r="G32" s="2"/>
    </row>
    <row r="33" spans="2:7" x14ac:dyDescent="0.35">
      <c r="B33" s="2" t="s">
        <v>22621</v>
      </c>
      <c r="C33" s="2">
        <v>5</v>
      </c>
      <c r="D33" s="2">
        <v>1978</v>
      </c>
      <c r="E33" s="2" t="s">
        <v>1851</v>
      </c>
      <c r="F33" s="2"/>
      <c r="G33" s="2"/>
    </row>
    <row r="34" spans="2:7" x14ac:dyDescent="0.35">
      <c r="B34" s="2" t="s">
        <v>22622</v>
      </c>
      <c r="C34" s="2">
        <v>5</v>
      </c>
      <c r="D34" s="2">
        <v>1914</v>
      </c>
      <c r="E34" s="2" t="s">
        <v>5398</v>
      </c>
      <c r="F34" s="2"/>
      <c r="G34" s="2"/>
    </row>
    <row r="35" spans="2:7" x14ac:dyDescent="0.35">
      <c r="B35" s="2" t="s">
        <v>22623</v>
      </c>
      <c r="C35" s="2">
        <v>5</v>
      </c>
      <c r="D35" s="2">
        <v>1951</v>
      </c>
      <c r="E35" s="2" t="s">
        <v>2218</v>
      </c>
      <c r="F35" s="2"/>
      <c r="G35" s="2"/>
    </row>
    <row r="36" spans="2:7" x14ac:dyDescent="0.35">
      <c r="B36" s="2" t="s">
        <v>22624</v>
      </c>
      <c r="C36" s="2">
        <v>5</v>
      </c>
      <c r="D36" s="2">
        <v>1997</v>
      </c>
      <c r="E36" s="2" t="s">
        <v>2374</v>
      </c>
      <c r="F36" s="2"/>
      <c r="G36" s="2"/>
    </row>
    <row r="37" spans="2:7" x14ac:dyDescent="0.35">
      <c r="B37" s="2" t="s">
        <v>22625</v>
      </c>
      <c r="C37" s="2">
        <v>5</v>
      </c>
      <c r="D37" s="2">
        <v>1851</v>
      </c>
      <c r="E37" s="2" t="s">
        <v>2216</v>
      </c>
      <c r="F37" s="2"/>
      <c r="G37" s="2"/>
    </row>
    <row r="38" spans="2:7" x14ac:dyDescent="0.35">
      <c r="B38" s="2" t="s">
        <v>22626</v>
      </c>
      <c r="C38" s="2">
        <v>5</v>
      </c>
      <c r="D38" s="2">
        <v>1951</v>
      </c>
      <c r="E38" s="2" t="s">
        <v>2218</v>
      </c>
      <c r="F38" s="2"/>
      <c r="G38" s="2"/>
    </row>
    <row r="39" spans="2:7" x14ac:dyDescent="0.35">
      <c r="B39" s="2" t="s">
        <v>22627</v>
      </c>
      <c r="C39" s="2">
        <v>5</v>
      </c>
      <c r="D39" s="2">
        <v>1952</v>
      </c>
      <c r="E39" s="2" t="s">
        <v>5347</v>
      </c>
      <c r="F39" s="2"/>
      <c r="G39" s="2"/>
    </row>
    <row r="40" spans="2:7" x14ac:dyDescent="0.35">
      <c r="B40" s="2" t="s">
        <v>22628</v>
      </c>
      <c r="C40" s="2">
        <v>5</v>
      </c>
      <c r="D40" s="2">
        <v>1959</v>
      </c>
      <c r="E40" s="2" t="s">
        <v>2745</v>
      </c>
      <c r="F40" s="2"/>
      <c r="G40" s="2"/>
    </row>
    <row r="41" spans="2:7" x14ac:dyDescent="0.35">
      <c r="B41" s="2" t="s">
        <v>22629</v>
      </c>
      <c r="C41" s="2">
        <v>5</v>
      </c>
      <c r="D41" s="2">
        <v>1936</v>
      </c>
      <c r="E41" s="2" t="s">
        <v>2223</v>
      </c>
      <c r="F41" s="2"/>
      <c r="G41" s="2"/>
    </row>
    <row r="42" spans="2:7" x14ac:dyDescent="0.35">
      <c r="B42" s="2" t="s">
        <v>22630</v>
      </c>
      <c r="C42" s="2">
        <v>5</v>
      </c>
      <c r="D42" s="2">
        <v>1864</v>
      </c>
      <c r="E42" s="2" t="s">
        <v>1953</v>
      </c>
      <c r="F42" s="2"/>
      <c r="G42" s="2"/>
    </row>
    <row r="43" spans="2:7" x14ac:dyDescent="0.35">
      <c r="B43" s="2" t="s">
        <v>22631</v>
      </c>
      <c r="C43" s="2">
        <v>5</v>
      </c>
      <c r="D43" s="2">
        <v>1966</v>
      </c>
      <c r="E43" s="2" t="s">
        <v>5927</v>
      </c>
      <c r="F43" s="2"/>
      <c r="G43" s="2"/>
    </row>
    <row r="44" spans="2:7" x14ac:dyDescent="0.35">
      <c r="B44" s="2" t="s">
        <v>22632</v>
      </c>
      <c r="C44" s="2">
        <v>5</v>
      </c>
      <c r="D44" s="2">
        <v>1962</v>
      </c>
      <c r="E44" s="2" t="s">
        <v>2378</v>
      </c>
      <c r="F44" s="2"/>
      <c r="G44" s="2"/>
    </row>
    <row r="45" spans="2:7" x14ac:dyDescent="0.35">
      <c r="B45" s="2" t="s">
        <v>22633</v>
      </c>
      <c r="C45" s="2">
        <v>5</v>
      </c>
      <c r="D45" s="2">
        <v>1966</v>
      </c>
      <c r="E45" s="2" t="s">
        <v>1840</v>
      </c>
      <c r="F45" s="2"/>
      <c r="G45" s="2"/>
    </row>
    <row r="46" spans="2:7" x14ac:dyDescent="0.35">
      <c r="B46" s="2" t="s">
        <v>22634</v>
      </c>
      <c r="C46" s="2">
        <v>5</v>
      </c>
      <c r="D46" s="2">
        <v>2005</v>
      </c>
      <c r="E46" s="2" t="s">
        <v>1845</v>
      </c>
      <c r="F46" s="2"/>
      <c r="G46" s="2"/>
    </row>
    <row r="47" spans="2:7" x14ac:dyDescent="0.35">
      <c r="B47" s="2" t="s">
        <v>22635</v>
      </c>
      <c r="C47" s="2">
        <v>5</v>
      </c>
      <c r="D47" s="2">
        <v>1955</v>
      </c>
      <c r="E47" s="2" t="s">
        <v>2314</v>
      </c>
      <c r="F47" s="2"/>
      <c r="G47" s="2"/>
    </row>
    <row r="48" spans="2:7" x14ac:dyDescent="0.35">
      <c r="B48" s="2" t="s">
        <v>22636</v>
      </c>
      <c r="C48" s="2">
        <v>5</v>
      </c>
      <c r="D48" s="2">
        <v>1913</v>
      </c>
      <c r="E48" s="2" t="s">
        <v>2103</v>
      </c>
      <c r="F48" s="2"/>
      <c r="G48" s="2"/>
    </row>
    <row r="49" spans="2:7" x14ac:dyDescent="0.35">
      <c r="B49" s="2" t="s">
        <v>22637</v>
      </c>
      <c r="C49" s="2">
        <v>5</v>
      </c>
      <c r="D49" s="2">
        <v>2001</v>
      </c>
      <c r="E49" s="2" t="s">
        <v>2380</v>
      </c>
      <c r="F49" s="2"/>
      <c r="G49" s="2"/>
    </row>
    <row r="50" spans="2:7" x14ac:dyDescent="0.35">
      <c r="B50" s="2" t="s">
        <v>16547</v>
      </c>
      <c r="C50" s="2">
        <v>5</v>
      </c>
      <c r="D50" s="2" t="s">
        <v>10994</v>
      </c>
      <c r="E50" s="2" t="s">
        <v>6559</v>
      </c>
      <c r="F50" s="2"/>
      <c r="G50" s="2"/>
    </row>
    <row r="51" spans="2:7" x14ac:dyDescent="0.35">
      <c r="B51" s="2" t="s">
        <v>16616</v>
      </c>
      <c r="C51" s="2">
        <v>5</v>
      </c>
      <c r="D51" s="2" t="s">
        <v>10994</v>
      </c>
      <c r="E51" s="2" t="s">
        <v>2332</v>
      </c>
      <c r="F51" s="2"/>
      <c r="G51" s="2"/>
    </row>
    <row r="52" spans="2:7" x14ac:dyDescent="0.35">
      <c r="B52" s="2" t="s">
        <v>22638</v>
      </c>
      <c r="C52" s="2">
        <v>5</v>
      </c>
      <c r="D52" s="2">
        <v>1985</v>
      </c>
      <c r="E52" s="2" t="s">
        <v>1856</v>
      </c>
      <c r="F52" s="2"/>
      <c r="G52" s="2"/>
    </row>
    <row r="53" spans="2:7" x14ac:dyDescent="0.35">
      <c r="B53" s="2" t="s">
        <v>22639</v>
      </c>
      <c r="C53" s="2">
        <v>5</v>
      </c>
      <c r="D53" s="2">
        <v>2008</v>
      </c>
      <c r="E53" s="2" t="s">
        <v>1856</v>
      </c>
      <c r="F53" s="2"/>
      <c r="G53" s="2"/>
    </row>
    <row r="54" spans="2:7" x14ac:dyDescent="0.35">
      <c r="B54" s="2" t="s">
        <v>22640</v>
      </c>
      <c r="C54" s="2">
        <v>5</v>
      </c>
      <c r="D54" s="2" t="s">
        <v>1984</v>
      </c>
      <c r="E54" s="2" t="s">
        <v>1959</v>
      </c>
      <c r="F54" s="2"/>
      <c r="G54" s="2"/>
    </row>
    <row r="55" spans="2:7" x14ac:dyDescent="0.35">
      <c r="B55" s="2" t="s">
        <v>22641</v>
      </c>
      <c r="C55" s="2">
        <v>5</v>
      </c>
      <c r="D55" s="2">
        <v>2015</v>
      </c>
      <c r="E55" s="2" t="s">
        <v>2253</v>
      </c>
      <c r="F55" s="2"/>
      <c r="G55" s="2"/>
    </row>
    <row r="56" spans="2:7" x14ac:dyDescent="0.35">
      <c r="B56" s="2" t="s">
        <v>22642</v>
      </c>
      <c r="C56" s="2">
        <v>5</v>
      </c>
      <c r="D56" s="2" t="s">
        <v>1985</v>
      </c>
      <c r="E56" s="2" t="s">
        <v>1967</v>
      </c>
      <c r="F56" s="2"/>
      <c r="G56" s="2"/>
    </row>
    <row r="57" spans="2:7" x14ac:dyDescent="0.35">
      <c r="B57" s="2" t="s">
        <v>22643</v>
      </c>
      <c r="C57" s="2">
        <v>5</v>
      </c>
      <c r="D57" s="2">
        <v>1965</v>
      </c>
      <c r="E57" s="2" t="s">
        <v>2699</v>
      </c>
      <c r="F57" s="2"/>
      <c r="G57" s="2"/>
    </row>
    <row r="58" spans="2:7" x14ac:dyDescent="0.35">
      <c r="B58" s="2" t="s">
        <v>22644</v>
      </c>
      <c r="C58" s="2">
        <v>5</v>
      </c>
      <c r="D58" s="2">
        <v>1928</v>
      </c>
      <c r="E58" s="2" t="s">
        <v>2376</v>
      </c>
      <c r="F58" s="2"/>
      <c r="G58" s="2"/>
    </row>
    <row r="59" spans="2:7" x14ac:dyDescent="0.35">
      <c r="B59" s="2" t="s">
        <v>22645</v>
      </c>
      <c r="C59" s="2">
        <v>5</v>
      </c>
      <c r="D59" s="2">
        <v>2015</v>
      </c>
      <c r="E59" s="2" t="s">
        <v>2380</v>
      </c>
      <c r="F59" s="2"/>
      <c r="G59" s="2"/>
    </row>
    <row r="60" spans="2:7" x14ac:dyDescent="0.35">
      <c r="B60" s="2" t="s">
        <v>16617</v>
      </c>
      <c r="C60" s="2">
        <v>5</v>
      </c>
      <c r="D60" s="2" t="s">
        <v>10994</v>
      </c>
      <c r="E60" s="2" t="s">
        <v>2363</v>
      </c>
      <c r="F60" s="2"/>
      <c r="G60" s="2"/>
    </row>
    <row r="61" spans="2:7" x14ac:dyDescent="0.35">
      <c r="B61" s="2" t="s">
        <v>22646</v>
      </c>
      <c r="C61" s="2">
        <v>5</v>
      </c>
      <c r="D61" s="2">
        <v>2006</v>
      </c>
      <c r="E61" s="2" t="s">
        <v>1967</v>
      </c>
      <c r="F61" s="2"/>
      <c r="G61" s="2"/>
    </row>
    <row r="62" spans="2:7" x14ac:dyDescent="0.35">
      <c r="B62" s="2" t="s">
        <v>22647</v>
      </c>
      <c r="C62" s="2">
        <v>5</v>
      </c>
      <c r="D62" s="2">
        <v>1975</v>
      </c>
      <c r="E62" s="2" t="s">
        <v>2210</v>
      </c>
      <c r="F62" s="2"/>
      <c r="G62" s="2"/>
    </row>
    <row r="63" spans="2:7" x14ac:dyDescent="0.35">
      <c r="B63" s="2" t="s">
        <v>22648</v>
      </c>
      <c r="C63" s="2">
        <v>5</v>
      </c>
      <c r="D63" s="2">
        <v>1957</v>
      </c>
      <c r="E63" s="2" t="s">
        <v>2155</v>
      </c>
      <c r="F63" s="2"/>
      <c r="G63" s="2"/>
    </row>
    <row r="64" spans="2:7" x14ac:dyDescent="0.35">
      <c r="B64" s="2" t="s">
        <v>22649</v>
      </c>
      <c r="C64" s="2">
        <v>5</v>
      </c>
      <c r="D64" s="2">
        <v>1937</v>
      </c>
      <c r="E64" s="2" t="s">
        <v>5166</v>
      </c>
      <c r="F64" s="2"/>
      <c r="G64" s="2"/>
    </row>
    <row r="65" spans="2:7" x14ac:dyDescent="0.35">
      <c r="B65" s="2" t="s">
        <v>22650</v>
      </c>
      <c r="C65" s="2">
        <v>5</v>
      </c>
      <c r="D65" s="2">
        <v>1982</v>
      </c>
      <c r="E65" s="2" t="s">
        <v>2397</v>
      </c>
      <c r="F65" s="2"/>
      <c r="G65" s="2"/>
    </row>
    <row r="66" spans="2:7" x14ac:dyDescent="0.35">
      <c r="B66" s="2" t="s">
        <v>22651</v>
      </c>
      <c r="C66" s="2">
        <v>5</v>
      </c>
      <c r="D66" s="2">
        <v>1926</v>
      </c>
      <c r="E66" s="2" t="s">
        <v>2145</v>
      </c>
      <c r="F66" s="2"/>
      <c r="G66" s="2"/>
    </row>
    <row r="67" spans="2:7" x14ac:dyDescent="0.35">
      <c r="B67" s="2" t="s">
        <v>22652</v>
      </c>
      <c r="C67" s="2">
        <v>5</v>
      </c>
      <c r="D67" s="2">
        <v>1971</v>
      </c>
      <c r="E67" s="2" t="s">
        <v>2145</v>
      </c>
      <c r="F67" s="2"/>
      <c r="G67" s="2"/>
    </row>
    <row r="68" spans="2:7" x14ac:dyDescent="0.35">
      <c r="B68" s="2" t="s">
        <v>16548</v>
      </c>
      <c r="C68" s="2">
        <v>5</v>
      </c>
      <c r="D68" s="2" t="s">
        <v>10994</v>
      </c>
      <c r="E68" s="2" t="s">
        <v>1967</v>
      </c>
      <c r="F68" s="2"/>
      <c r="G68" s="2"/>
    </row>
    <row r="69" spans="2:7" x14ac:dyDescent="0.35">
      <c r="B69" s="2" t="s">
        <v>22653</v>
      </c>
      <c r="C69" s="2">
        <v>5</v>
      </c>
      <c r="D69" s="2">
        <v>1966</v>
      </c>
      <c r="E69" s="2" t="s">
        <v>2374</v>
      </c>
      <c r="F69" s="2"/>
      <c r="G69" s="2"/>
    </row>
    <row r="70" spans="2:7" x14ac:dyDescent="0.35">
      <c r="B70" s="2" t="s">
        <v>22654</v>
      </c>
      <c r="C70" s="2">
        <v>5</v>
      </c>
      <c r="D70" s="2">
        <v>1891</v>
      </c>
      <c r="E70" s="2" t="s">
        <v>1962</v>
      </c>
      <c r="F70" s="2"/>
      <c r="G70" s="2"/>
    </row>
    <row r="71" spans="2:7" x14ac:dyDescent="0.35">
      <c r="B71" s="2" t="s">
        <v>22655</v>
      </c>
      <c r="C71" s="2">
        <v>5</v>
      </c>
      <c r="D71" s="2">
        <v>1945</v>
      </c>
      <c r="E71" s="2" t="s">
        <v>1846</v>
      </c>
      <c r="F71" s="2"/>
      <c r="G71" s="2"/>
    </row>
    <row r="72" spans="2:7" x14ac:dyDescent="0.35">
      <c r="B72" s="2" t="s">
        <v>16549</v>
      </c>
      <c r="C72" s="2">
        <v>5</v>
      </c>
      <c r="D72" s="2" t="s">
        <v>10994</v>
      </c>
      <c r="E72" s="2" t="s">
        <v>7075</v>
      </c>
      <c r="F72" s="2"/>
      <c r="G72" s="2"/>
    </row>
    <row r="73" spans="2:7" x14ac:dyDescent="0.35">
      <c r="B73" s="2" t="s">
        <v>22602</v>
      </c>
      <c r="C73" s="2">
        <v>5</v>
      </c>
      <c r="D73" s="2" t="s">
        <v>10994</v>
      </c>
      <c r="E73" s="2" t="s">
        <v>6224</v>
      </c>
      <c r="F73" s="2"/>
      <c r="G73" s="2"/>
    </row>
    <row r="74" spans="2:7" x14ac:dyDescent="0.35">
      <c r="B74" s="2" t="s">
        <v>23156</v>
      </c>
      <c r="C74" s="2">
        <v>5</v>
      </c>
      <c r="D74" s="2">
        <v>1857</v>
      </c>
      <c r="E74" s="2" t="s">
        <v>5143</v>
      </c>
      <c r="F74" s="2"/>
      <c r="G74" s="2"/>
    </row>
    <row r="75" spans="2:7" x14ac:dyDescent="0.35">
      <c r="B75" s="2" t="s">
        <v>22656</v>
      </c>
      <c r="C75" s="2">
        <v>5</v>
      </c>
      <c r="D75" s="2">
        <v>1894</v>
      </c>
      <c r="E75" s="2" t="s">
        <v>2226</v>
      </c>
      <c r="F75" s="2"/>
      <c r="G75" s="2"/>
    </row>
    <row r="76" spans="2:7" x14ac:dyDescent="0.35">
      <c r="B76" s="2" t="s">
        <v>22657</v>
      </c>
      <c r="C76" s="2">
        <v>5</v>
      </c>
      <c r="D76" s="2">
        <v>1974</v>
      </c>
      <c r="E76" s="2" t="s">
        <v>2153</v>
      </c>
      <c r="F76" s="2"/>
      <c r="G76" s="2"/>
    </row>
    <row r="77" spans="2:7" x14ac:dyDescent="0.35">
      <c r="B77" s="2" t="s">
        <v>23157</v>
      </c>
      <c r="C77" s="2">
        <v>5</v>
      </c>
      <c r="D77" s="2">
        <v>1963</v>
      </c>
      <c r="E77" s="2" t="s">
        <v>2155</v>
      </c>
      <c r="F77" s="2"/>
      <c r="G77" s="2"/>
    </row>
    <row r="78" spans="2:7" x14ac:dyDescent="0.35">
      <c r="B78" s="2" t="s">
        <v>23158</v>
      </c>
      <c r="C78" s="2">
        <v>5</v>
      </c>
      <c r="D78" s="2">
        <v>1940</v>
      </c>
      <c r="E78" s="2" t="s">
        <v>5153</v>
      </c>
      <c r="F78" s="2"/>
      <c r="G78" s="2"/>
    </row>
    <row r="79" spans="2:7" x14ac:dyDescent="0.35">
      <c r="B79" s="2" t="s">
        <v>22658</v>
      </c>
      <c r="C79" s="2">
        <v>5</v>
      </c>
      <c r="D79" s="2">
        <v>1895</v>
      </c>
      <c r="E79" s="2" t="s">
        <v>2105</v>
      </c>
      <c r="F79" s="2"/>
      <c r="G79" s="2"/>
    </row>
    <row r="80" spans="2:7" x14ac:dyDescent="0.35">
      <c r="B80" s="2" t="s">
        <v>22659</v>
      </c>
      <c r="C80" s="2">
        <v>5</v>
      </c>
      <c r="D80" s="2">
        <v>1913</v>
      </c>
      <c r="E80" s="2" t="s">
        <v>2101</v>
      </c>
      <c r="F80" s="2"/>
      <c r="G80" s="2"/>
    </row>
    <row r="81" spans="2:7" x14ac:dyDescent="0.35">
      <c r="B81" s="2" t="s">
        <v>23159</v>
      </c>
      <c r="C81" s="2">
        <v>5</v>
      </c>
      <c r="D81" s="2" t="s">
        <v>10994</v>
      </c>
      <c r="E81" s="2" t="s">
        <v>6224</v>
      </c>
      <c r="F81" s="2"/>
      <c r="G81" s="2"/>
    </row>
    <row r="82" spans="2:7" x14ac:dyDescent="0.35">
      <c r="B82" s="2" t="s">
        <v>22660</v>
      </c>
      <c r="C82" s="2">
        <v>5</v>
      </c>
      <c r="D82" s="2">
        <v>1924</v>
      </c>
      <c r="E82" s="2" t="s">
        <v>2357</v>
      </c>
      <c r="F82" s="2"/>
      <c r="G82" s="2"/>
    </row>
    <row r="83" spans="2:7" x14ac:dyDescent="0.35">
      <c r="B83" s="2" t="s">
        <v>22661</v>
      </c>
      <c r="C83" s="2">
        <v>5</v>
      </c>
      <c r="D83" s="2" t="s">
        <v>2123</v>
      </c>
      <c r="E83" s="2" t="s">
        <v>1849</v>
      </c>
      <c r="F83" s="2"/>
      <c r="G83" s="2"/>
    </row>
    <row r="84" spans="2:7" x14ac:dyDescent="0.35">
      <c r="B84" s="2" t="s">
        <v>22662</v>
      </c>
      <c r="C84" s="2">
        <v>5</v>
      </c>
      <c r="D84" s="2">
        <v>2023</v>
      </c>
      <c r="E84" s="2" t="s">
        <v>2415</v>
      </c>
      <c r="F84" s="2"/>
      <c r="G84" s="2"/>
    </row>
    <row r="85" spans="2:7" x14ac:dyDescent="0.35">
      <c r="B85" s="2" t="s">
        <v>22663</v>
      </c>
      <c r="C85" s="2">
        <v>5</v>
      </c>
      <c r="D85" s="2">
        <v>1805</v>
      </c>
      <c r="E85" s="2" t="s">
        <v>2111</v>
      </c>
      <c r="F85" s="2"/>
      <c r="G85" s="2"/>
    </row>
    <row r="86" spans="2:7" x14ac:dyDescent="0.35">
      <c r="B86" s="2" t="s">
        <v>22664</v>
      </c>
      <c r="C86" s="2">
        <v>5</v>
      </c>
      <c r="D86" s="2">
        <v>1989</v>
      </c>
      <c r="E86" s="2" t="s">
        <v>1856</v>
      </c>
      <c r="F86" s="2"/>
      <c r="G86" s="2"/>
    </row>
    <row r="87" spans="2:7" x14ac:dyDescent="0.35">
      <c r="B87" s="2" t="s">
        <v>22665</v>
      </c>
      <c r="C87" s="2">
        <v>5</v>
      </c>
      <c r="D87" s="2">
        <v>1970</v>
      </c>
      <c r="E87" s="2" t="s">
        <v>2412</v>
      </c>
      <c r="F87" s="2"/>
      <c r="G87" s="2"/>
    </row>
    <row r="88" spans="2:7" x14ac:dyDescent="0.35">
      <c r="B88" s="2" t="s">
        <v>22666</v>
      </c>
      <c r="C88" s="2">
        <v>5</v>
      </c>
      <c r="D88" s="2">
        <v>1964</v>
      </c>
      <c r="E88" s="2" t="s">
        <v>2324</v>
      </c>
      <c r="F88" s="2"/>
      <c r="G88" s="2"/>
    </row>
    <row r="89" spans="2:7" x14ac:dyDescent="0.35">
      <c r="B89" s="2" t="s">
        <v>22667</v>
      </c>
      <c r="C89" s="2">
        <v>5</v>
      </c>
      <c r="D89" s="2">
        <v>1955</v>
      </c>
      <c r="E89" s="2" t="s">
        <v>1850</v>
      </c>
      <c r="F89" s="2"/>
      <c r="G89" s="2"/>
    </row>
    <row r="90" spans="2:7" x14ac:dyDescent="0.35">
      <c r="B90" s="2" t="s">
        <v>22668</v>
      </c>
      <c r="C90" s="2">
        <v>5</v>
      </c>
      <c r="D90" s="2">
        <v>1995</v>
      </c>
      <c r="E90" s="2" t="s">
        <v>1975</v>
      </c>
      <c r="F90" s="2"/>
      <c r="G90" s="2"/>
    </row>
    <row r="91" spans="2:7" x14ac:dyDescent="0.35">
      <c r="B91" s="2" t="s">
        <v>22669</v>
      </c>
      <c r="C91" s="2">
        <v>5</v>
      </c>
      <c r="D91" s="2">
        <v>1932</v>
      </c>
      <c r="E91" s="2" t="s">
        <v>1846</v>
      </c>
      <c r="F91" s="2"/>
      <c r="G91" s="2"/>
    </row>
    <row r="92" spans="2:7" x14ac:dyDescent="0.35">
      <c r="B92" s="2" t="s">
        <v>16550</v>
      </c>
      <c r="C92" s="2">
        <v>5</v>
      </c>
      <c r="D92" s="2" t="s">
        <v>10994</v>
      </c>
      <c r="E92" s="2" t="s">
        <v>14486</v>
      </c>
      <c r="F92" s="2"/>
      <c r="G92" s="2"/>
    </row>
    <row r="93" spans="2:7" x14ac:dyDescent="0.35">
      <c r="B93" s="2" t="s">
        <v>22670</v>
      </c>
      <c r="C93" s="2">
        <v>5</v>
      </c>
      <c r="D93" s="2">
        <v>1934</v>
      </c>
      <c r="E93" s="2" t="s">
        <v>2332</v>
      </c>
      <c r="F93" s="2"/>
      <c r="G93" s="2"/>
    </row>
    <row r="94" spans="2:7" x14ac:dyDescent="0.35">
      <c r="B94" s="2" t="s">
        <v>22671</v>
      </c>
      <c r="C94" s="2">
        <v>5</v>
      </c>
      <c r="D94" s="2">
        <v>1940</v>
      </c>
      <c r="E94" s="2" t="s">
        <v>2184</v>
      </c>
      <c r="F94" s="2"/>
      <c r="G94" s="2"/>
    </row>
    <row r="95" spans="2:7" x14ac:dyDescent="0.35">
      <c r="B95" s="2" t="s">
        <v>16551</v>
      </c>
      <c r="C95" s="2">
        <v>5</v>
      </c>
      <c r="D95" s="2" t="s">
        <v>10994</v>
      </c>
      <c r="E95" s="2" t="s">
        <v>8400</v>
      </c>
      <c r="F95" s="2"/>
      <c r="G95" s="2"/>
    </row>
    <row r="96" spans="2:7" x14ac:dyDescent="0.35">
      <c r="B96" s="2" t="s">
        <v>23160</v>
      </c>
      <c r="C96" s="2">
        <v>5</v>
      </c>
      <c r="D96" s="2" t="s">
        <v>10994</v>
      </c>
      <c r="E96" s="2" t="s">
        <v>5620</v>
      </c>
      <c r="F96" s="2"/>
      <c r="G96" s="2"/>
    </row>
    <row r="97" spans="2:7" x14ac:dyDescent="0.35">
      <c r="B97" s="2" t="s">
        <v>22672</v>
      </c>
      <c r="C97" s="2">
        <v>5</v>
      </c>
      <c r="D97" s="2">
        <v>1967</v>
      </c>
      <c r="E97" s="2" t="s">
        <v>2214</v>
      </c>
      <c r="F97" s="2"/>
      <c r="G97" s="2"/>
    </row>
    <row r="98" spans="2:7" x14ac:dyDescent="0.35">
      <c r="B98" s="2" t="s">
        <v>16552</v>
      </c>
      <c r="C98" s="2">
        <v>5</v>
      </c>
      <c r="D98" s="2" t="s">
        <v>10994</v>
      </c>
      <c r="E98" s="2" t="s">
        <v>6057</v>
      </c>
      <c r="F98" s="2"/>
      <c r="G98" s="2"/>
    </row>
    <row r="99" spans="2:7" x14ac:dyDescent="0.35">
      <c r="B99" s="2" t="s">
        <v>22673</v>
      </c>
      <c r="C99" s="2">
        <v>5</v>
      </c>
      <c r="D99" s="2">
        <v>1925</v>
      </c>
      <c r="E99" s="2" t="s">
        <v>2145</v>
      </c>
      <c r="F99" s="2"/>
      <c r="G99" s="2"/>
    </row>
    <row r="100" spans="2:7" x14ac:dyDescent="0.35">
      <c r="B100" s="2" t="s">
        <v>22674</v>
      </c>
      <c r="C100" s="2">
        <v>5</v>
      </c>
      <c r="D100" s="2">
        <v>1995</v>
      </c>
      <c r="E100" s="2" t="s">
        <v>5927</v>
      </c>
      <c r="F100" s="2"/>
      <c r="G100" s="2"/>
    </row>
    <row r="101" spans="2:7" x14ac:dyDescent="0.35">
      <c r="B101" s="2" t="s">
        <v>22675</v>
      </c>
      <c r="C101" s="2">
        <v>5</v>
      </c>
      <c r="D101" s="2">
        <v>1977</v>
      </c>
      <c r="E101" s="2" t="s">
        <v>5630</v>
      </c>
      <c r="F101" s="2"/>
      <c r="G101" s="2"/>
    </row>
    <row r="102" spans="2:7" x14ac:dyDescent="0.35">
      <c r="B102" s="2" t="s">
        <v>22676</v>
      </c>
      <c r="C102" s="2">
        <v>5</v>
      </c>
      <c r="D102" s="2">
        <v>1984</v>
      </c>
      <c r="E102" s="2" t="s">
        <v>1964</v>
      </c>
      <c r="F102" s="2"/>
      <c r="G102" s="2"/>
    </row>
    <row r="103" spans="2:7" x14ac:dyDescent="0.35">
      <c r="B103" s="2" t="s">
        <v>22677</v>
      </c>
      <c r="C103" s="2">
        <v>5</v>
      </c>
      <c r="D103" s="2">
        <v>1962</v>
      </c>
      <c r="E103" s="2" t="s">
        <v>1938</v>
      </c>
      <c r="F103" s="2"/>
      <c r="G103" s="2"/>
    </row>
    <row r="104" spans="2:7" x14ac:dyDescent="0.35">
      <c r="B104" s="2" t="s">
        <v>16553</v>
      </c>
      <c r="C104" s="2">
        <v>5</v>
      </c>
      <c r="D104" s="2" t="s">
        <v>10994</v>
      </c>
      <c r="E104" s="2" t="s">
        <v>5752</v>
      </c>
      <c r="F104" s="2"/>
      <c r="G104" s="2"/>
    </row>
    <row r="105" spans="2:7" x14ac:dyDescent="0.35">
      <c r="B105" s="2" t="s">
        <v>23161</v>
      </c>
      <c r="C105" s="2">
        <v>5</v>
      </c>
      <c r="D105" s="2" t="s">
        <v>10994</v>
      </c>
      <c r="E105" s="2" t="s">
        <v>5328</v>
      </c>
      <c r="F105" s="2"/>
      <c r="G105" s="2"/>
    </row>
    <row r="106" spans="2:7" x14ac:dyDescent="0.35">
      <c r="B106" s="2" t="s">
        <v>23162</v>
      </c>
      <c r="C106" s="2">
        <v>5</v>
      </c>
      <c r="D106" s="2">
        <v>1922</v>
      </c>
      <c r="E106" s="2" t="s">
        <v>2394</v>
      </c>
      <c r="F106" s="2"/>
      <c r="G106" s="2"/>
    </row>
    <row r="107" spans="2:7" x14ac:dyDescent="0.35">
      <c r="B107" s="2" t="s">
        <v>22678</v>
      </c>
      <c r="C107" s="2">
        <v>5</v>
      </c>
      <c r="D107" s="2">
        <v>1947</v>
      </c>
      <c r="E107" s="2" t="s">
        <v>2166</v>
      </c>
      <c r="F107" s="2"/>
      <c r="G107" s="2"/>
    </row>
    <row r="108" spans="2:7" x14ac:dyDescent="0.35">
      <c r="B108" s="2" t="s">
        <v>23163</v>
      </c>
      <c r="C108" s="2">
        <v>5</v>
      </c>
      <c r="D108" s="2">
        <v>1963</v>
      </c>
      <c r="E108" s="2" t="s">
        <v>2374</v>
      </c>
      <c r="F108" s="2"/>
      <c r="G108" s="2"/>
    </row>
    <row r="109" spans="2:7" x14ac:dyDescent="0.35">
      <c r="B109" s="2" t="s">
        <v>22679</v>
      </c>
      <c r="C109" s="2">
        <v>5</v>
      </c>
      <c r="D109" s="2">
        <v>1981</v>
      </c>
      <c r="E109" s="2" t="s">
        <v>1951</v>
      </c>
      <c r="F109" s="2"/>
      <c r="G109" s="2"/>
    </row>
    <row r="110" spans="2:7" x14ac:dyDescent="0.35">
      <c r="B110" s="2" t="s">
        <v>23164</v>
      </c>
      <c r="C110" s="2">
        <v>5</v>
      </c>
      <c r="D110" s="2" t="s">
        <v>10994</v>
      </c>
      <c r="E110" s="2" t="s">
        <v>5620</v>
      </c>
      <c r="F110" s="2"/>
      <c r="G110" s="2"/>
    </row>
    <row r="111" spans="2:7" ht="29" x14ac:dyDescent="0.35">
      <c r="B111" s="2" t="s">
        <v>16554</v>
      </c>
      <c r="C111" s="2">
        <v>5</v>
      </c>
      <c r="D111" s="2" t="s">
        <v>10994</v>
      </c>
      <c r="E111" s="2" t="s">
        <v>6367</v>
      </c>
      <c r="F111" s="2"/>
      <c r="G111" s="2"/>
    </row>
    <row r="112" spans="2:7" x14ac:dyDescent="0.35">
      <c r="B112" s="2" t="s">
        <v>23165</v>
      </c>
      <c r="C112" s="2">
        <v>5</v>
      </c>
      <c r="D112" s="2" t="s">
        <v>10994</v>
      </c>
      <c r="E112" s="2" t="s">
        <v>2376</v>
      </c>
      <c r="F112" s="2"/>
      <c r="G112" s="2"/>
    </row>
    <row r="113" spans="2:7" x14ac:dyDescent="0.35">
      <c r="B113" s="2" t="s">
        <v>23166</v>
      </c>
      <c r="C113" s="2">
        <v>5</v>
      </c>
      <c r="D113" s="2">
        <v>1999</v>
      </c>
      <c r="E113" s="2" t="s">
        <v>1856</v>
      </c>
      <c r="F113" s="2"/>
      <c r="G113" s="2"/>
    </row>
    <row r="114" spans="2:7" x14ac:dyDescent="0.35">
      <c r="B114" s="2" t="s">
        <v>23167</v>
      </c>
      <c r="C114" s="2">
        <v>5</v>
      </c>
      <c r="D114" s="2" t="s">
        <v>10994</v>
      </c>
      <c r="E114" s="2" t="s">
        <v>8396</v>
      </c>
      <c r="F114" s="2"/>
      <c r="G114" s="2"/>
    </row>
    <row r="115" spans="2:7" x14ac:dyDescent="0.35">
      <c r="B115" s="2" t="s">
        <v>23168</v>
      </c>
      <c r="C115" s="2">
        <v>5</v>
      </c>
      <c r="D115" s="2" t="s">
        <v>10994</v>
      </c>
      <c r="E115" s="2" t="s">
        <v>6898</v>
      </c>
      <c r="F115" s="2"/>
      <c r="G115" s="2"/>
    </row>
    <row r="116" spans="2:7" x14ac:dyDescent="0.35">
      <c r="B116" s="2" t="s">
        <v>22680</v>
      </c>
      <c r="C116" s="2">
        <v>5</v>
      </c>
      <c r="D116" s="2">
        <v>1984</v>
      </c>
      <c r="E116" s="2" t="s">
        <v>1941</v>
      </c>
    </row>
    <row r="117" spans="2:7" x14ac:dyDescent="0.35">
      <c r="B117" s="2" t="s">
        <v>16609</v>
      </c>
      <c r="C117" s="2">
        <v>5</v>
      </c>
      <c r="D117" s="2" t="s">
        <v>10994</v>
      </c>
      <c r="E117" s="2" t="s">
        <v>2926</v>
      </c>
    </row>
    <row r="118" spans="2:7" x14ac:dyDescent="0.35">
      <c r="B118" s="2" t="s">
        <v>16610</v>
      </c>
      <c r="C118" s="2">
        <v>5</v>
      </c>
      <c r="D118" s="2" t="s">
        <v>10994</v>
      </c>
      <c r="E118" s="2" t="s">
        <v>2214</v>
      </c>
    </row>
    <row r="119" spans="2:7" x14ac:dyDescent="0.35">
      <c r="B119" s="2" t="s">
        <v>16618</v>
      </c>
      <c r="C119" s="2">
        <v>5</v>
      </c>
      <c r="D119" s="2" t="s">
        <v>10994</v>
      </c>
      <c r="E119" s="2" t="s">
        <v>12804</v>
      </c>
    </row>
    <row r="120" spans="2:7" x14ac:dyDescent="0.35">
      <c r="B120" s="2" t="s">
        <v>16619</v>
      </c>
      <c r="C120" s="2">
        <v>5</v>
      </c>
      <c r="D120" s="2" t="s">
        <v>10994</v>
      </c>
      <c r="E120" s="2" t="s">
        <v>16588</v>
      </c>
    </row>
    <row r="121" spans="2:7" x14ac:dyDescent="0.35">
      <c r="B121" s="2" t="s">
        <v>22681</v>
      </c>
      <c r="C121" s="2">
        <v>5</v>
      </c>
      <c r="D121" s="2" t="s">
        <v>2343</v>
      </c>
      <c r="E121" s="2" t="s">
        <v>16622</v>
      </c>
    </row>
    <row r="122" spans="2:7" x14ac:dyDescent="0.35">
      <c r="B122" s="2" t="s">
        <v>21535</v>
      </c>
      <c r="C122" s="2">
        <v>5</v>
      </c>
      <c r="D122" s="2" t="s">
        <v>10994</v>
      </c>
      <c r="E122" s="2" t="s">
        <v>16603</v>
      </c>
    </row>
    <row r="123" spans="2:7" x14ac:dyDescent="0.35">
      <c r="B123" s="2" t="s">
        <v>21536</v>
      </c>
      <c r="C123" s="2">
        <v>5</v>
      </c>
      <c r="D123" s="2" t="s">
        <v>10994</v>
      </c>
      <c r="E123" s="2" t="s">
        <v>16597</v>
      </c>
    </row>
    <row r="124" spans="2:7" x14ac:dyDescent="0.35">
      <c r="B124" s="2" t="s">
        <v>21612</v>
      </c>
      <c r="C124" s="2">
        <v>5</v>
      </c>
      <c r="D124" s="2" t="s">
        <v>10994</v>
      </c>
      <c r="E124" s="2" t="s">
        <v>16604</v>
      </c>
    </row>
    <row r="125" spans="2:7" x14ac:dyDescent="0.35">
      <c r="B125" s="2" t="s">
        <v>23169</v>
      </c>
      <c r="C125" s="2">
        <v>5</v>
      </c>
      <c r="D125" s="2" t="s">
        <v>10994</v>
      </c>
      <c r="E125" s="2" t="s">
        <v>16606</v>
      </c>
    </row>
    <row r="126" spans="2:7" x14ac:dyDescent="0.35">
      <c r="B126" s="2" t="s">
        <v>21613</v>
      </c>
      <c r="C126" s="2">
        <v>5</v>
      </c>
      <c r="D126" s="2" t="s">
        <v>10994</v>
      </c>
      <c r="E126" s="2" t="s">
        <v>20167</v>
      </c>
    </row>
    <row r="127" spans="2:7" x14ac:dyDescent="0.35">
      <c r="B127" s="2" t="s">
        <v>21614</v>
      </c>
      <c r="C127" s="2">
        <v>5</v>
      </c>
      <c r="D127" s="2" t="s">
        <v>10994</v>
      </c>
      <c r="E127" s="2" t="s">
        <v>16583</v>
      </c>
    </row>
    <row r="128" spans="2:7" x14ac:dyDescent="0.35">
      <c r="B128" s="2" t="s">
        <v>21615</v>
      </c>
      <c r="C128" s="2">
        <v>5</v>
      </c>
      <c r="D128" s="2" t="s">
        <v>10994</v>
      </c>
      <c r="E128" s="2" t="s">
        <v>21537</v>
      </c>
    </row>
    <row r="129" spans="2:5" x14ac:dyDescent="0.35">
      <c r="B129" s="2" t="s">
        <v>21616</v>
      </c>
      <c r="C129" s="2">
        <v>5</v>
      </c>
      <c r="D129" s="2" t="s">
        <v>10994</v>
      </c>
      <c r="E129" s="2" t="s">
        <v>21538</v>
      </c>
    </row>
    <row r="130" spans="2:5" x14ac:dyDescent="0.35">
      <c r="B130" s="2" t="s">
        <v>23170</v>
      </c>
      <c r="C130" s="2">
        <v>5</v>
      </c>
      <c r="D130" s="2" t="s">
        <v>10994</v>
      </c>
      <c r="E130" s="2" t="s">
        <v>22709</v>
      </c>
    </row>
  </sheetData>
  <conditionalFormatting sqref="B4:B84">
    <cfRule type="duplicateValues" dxfId="146" priority="1"/>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A111BC-BC97-4531-A8EB-37482DF5FAB7}">
  <sheetPr codeName="Sheet4"/>
  <dimension ref="A1:J596"/>
  <sheetViews>
    <sheetView showGridLines="0" zoomScale="70" zoomScaleNormal="70" workbookViewId="0">
      <selection activeCell="C24" sqref="C24"/>
    </sheetView>
  </sheetViews>
  <sheetFormatPr defaultRowHeight="14.5" x14ac:dyDescent="0.35"/>
  <cols>
    <col min="1" max="1" width="76.26953125" style="7" customWidth="1"/>
    <col min="2" max="2" width="21.7265625" style="7" customWidth="1"/>
    <col min="3" max="3" width="59.90625" style="7" bestFit="1" customWidth="1"/>
    <col min="4" max="4" width="43.6328125" style="7" bestFit="1" customWidth="1"/>
    <col min="5" max="6" width="74.26953125" style="7" bestFit="1" customWidth="1"/>
    <col min="7" max="7" width="23.453125" style="7" bestFit="1" customWidth="1"/>
    <col min="8" max="8" width="17.1796875" style="7" customWidth="1"/>
    <col min="9" max="9" width="21.36328125" style="7" customWidth="1"/>
    <col min="10" max="10" width="22.90625" style="7" customWidth="1"/>
    <col min="11" max="16384" width="8.7265625" style="7"/>
  </cols>
  <sheetData>
    <row r="1" spans="1:10" s="1" customFormat="1" ht="30" customHeight="1" x14ac:dyDescent="0.35">
      <c r="A1" s="14" t="s">
        <v>2995</v>
      </c>
      <c r="B1" s="14" t="s">
        <v>11043</v>
      </c>
      <c r="C1" s="1" t="s">
        <v>1837</v>
      </c>
      <c r="D1" s="1" t="s">
        <v>5484</v>
      </c>
      <c r="E1" s="14" t="s">
        <v>5488</v>
      </c>
      <c r="F1" s="14" t="s">
        <v>5461</v>
      </c>
      <c r="G1" s="1" t="s">
        <v>5486</v>
      </c>
      <c r="H1" s="1" t="s">
        <v>5487</v>
      </c>
      <c r="I1" s="1" t="s">
        <v>3305</v>
      </c>
      <c r="J1" s="1" t="s">
        <v>11904</v>
      </c>
    </row>
    <row r="2" spans="1:10" x14ac:dyDescent="0.35">
      <c r="A2" s="7" t="str">
        <f>"B-" &amp; UPPER(TRIM(Table_Films[[#This Row],[Title]])) &amp; "|" &amp; UPPER(TRIM(Table_Films[[#This Row],[Director]]))</f>
        <v>B-WORKERS LEAVING THE LUMIÈRE FACTORY|LUMIÈRE, AUGUSTE; LUMIÈRE, LOUIS</v>
      </c>
      <c r="B2" s="7" t="str">
        <f>IF(COUNTIFS(Table_Films[Hash_ID],Table_Films[[#This Row],[Hash_ID]])&gt;1,"Y","N")</f>
        <v>N</v>
      </c>
      <c r="C2" s="7" t="s">
        <v>21617</v>
      </c>
      <c r="D2" s="7" t="s">
        <v>21618</v>
      </c>
      <c r="E2" s="7" t="str">
        <f>Table_Films[[#This Row],[Title]]&amp;"_"&amp;Table_Films[[#This Row],[Director]]</f>
        <v>Workers Leaving the Lumière Factory_Lumière, Auguste; Lumière, Louis</v>
      </c>
      <c r="F2" s="7" t="str">
        <f>Table_Films[[#This Row],[Director]]&amp;"_"&amp;Table_Films[[#This Row],[Title]]</f>
        <v>Lumière, Auguste; Lumière, Louis_Workers Leaving the Lumière Factory</v>
      </c>
      <c r="G2" s="7">
        <v>1895</v>
      </c>
      <c r="H2" s="7">
        <f>IFERROR(FLOOR(Table_Films[[#This Row],[Year]],10), 0)</f>
        <v>1890</v>
      </c>
      <c r="I2" s="7">
        <f>IFERROR(CEILING(VALUE(LEFT(Table_Films[[#This Row],[Year]],FIND("-",Table_Films[[#This Row],[Year]]&amp;"-")-1))/100, 1), 0)</f>
        <v>19</v>
      </c>
      <c r="J2" s="7" t="s">
        <v>5965</v>
      </c>
    </row>
    <row r="3" spans="1:10" x14ac:dyDescent="0.35">
      <c r="A3" s="7" t="str">
        <f>"B-" &amp; UPPER(TRIM(Table_Films[[#This Row],[Title]])) &amp; "|" &amp; UPPER(TRIM(Table_Films[[#This Row],[Director]]))</f>
        <v>B-THE ARRIVAL OF A TRAIN AT LA CIOTAT STATION|LUMIÈRE, AUGUSTE; LUMIÈRE, LOUIS</v>
      </c>
      <c r="B3" s="7" t="str">
        <f>IF(COUNTIFS(Table_Films[Hash_ID],Table_Films[[#This Row],[Hash_ID]])&gt;1,"Y","N")</f>
        <v>N</v>
      </c>
      <c r="C3" s="7" t="s">
        <v>21619</v>
      </c>
      <c r="D3" s="7" t="s">
        <v>21618</v>
      </c>
      <c r="E3" s="7" t="str">
        <f>Table_Films[[#This Row],[Title]]&amp;"_"&amp;Table_Films[[#This Row],[Director]]</f>
        <v>The Arrival of a Train at La Ciotat Station_Lumière, Auguste; Lumière, Louis</v>
      </c>
      <c r="F3" s="7" t="str">
        <f>Table_Films[[#This Row],[Director]]&amp;"_"&amp;Table_Films[[#This Row],[Title]]</f>
        <v>Lumière, Auguste; Lumière, Louis_The Arrival of a Train at La Ciotat Station</v>
      </c>
      <c r="G3" s="7">
        <v>1896</v>
      </c>
      <c r="H3" s="7">
        <f>IFERROR(FLOOR(Table_Films[[#This Row],[Year]],10), 0)</f>
        <v>1890</v>
      </c>
      <c r="I3" s="7">
        <f>IFERROR(CEILING(VALUE(LEFT(Table_Films[[#This Row],[Year]],FIND("-",Table_Films[[#This Row],[Year]]&amp;"-")-1))/100, 1), 0)</f>
        <v>19</v>
      </c>
      <c r="J3" s="7" t="s">
        <v>5965</v>
      </c>
    </row>
    <row r="4" spans="1:10" x14ac:dyDescent="0.35">
      <c r="A4" s="7" t="str">
        <f>"B-" &amp; UPPER(TRIM(Table_Films[[#This Row],[Title]])) &amp; "|" &amp; UPPER(TRIM(Table_Films[[#This Row],[Director]]))</f>
        <v>B-A TRIP TO THE MOON|MÉLIÈS, GEORGES</v>
      </c>
      <c r="B4" s="7" t="str">
        <f>IF(COUNTIFS(Table_Films[Hash_ID],Table_Films[[#This Row],[Hash_ID]])&gt;1,"Y","N")</f>
        <v>N</v>
      </c>
      <c r="C4" s="7" t="s">
        <v>21620</v>
      </c>
      <c r="D4" s="7" t="s">
        <v>21621</v>
      </c>
      <c r="E4" s="7" t="str">
        <f>Table_Films[[#This Row],[Title]]&amp;"_"&amp;Table_Films[[#This Row],[Director]]</f>
        <v>A Trip to the Moon_Méliès, Georges</v>
      </c>
      <c r="F4" s="7" t="str">
        <f>Table_Films[[#This Row],[Director]]&amp;"_"&amp;Table_Films[[#This Row],[Title]]</f>
        <v>Méliès, Georges_A Trip to the Moon</v>
      </c>
      <c r="G4" s="7">
        <v>1902</v>
      </c>
      <c r="H4" s="7">
        <f>IFERROR(FLOOR(Table_Films[[#This Row],[Year]],10), 0)</f>
        <v>1900</v>
      </c>
      <c r="I4" s="7">
        <f>IFERROR(CEILING(VALUE(LEFT(Table_Films[[#This Row],[Year]],FIND("-",Table_Films[[#This Row],[Year]]&amp;"-")-1))/100, 1), 0)</f>
        <v>20</v>
      </c>
      <c r="J4" s="7" t="s">
        <v>5965</v>
      </c>
    </row>
    <row r="5" spans="1:10" x14ac:dyDescent="0.35">
      <c r="A5" s="7" t="str">
        <f>"B-" &amp; UPPER(TRIM(Table_Films[[#This Row],[Title]])) &amp; "|" &amp; UPPER(TRIM(Table_Films[[#This Row],[Director]]))</f>
        <v>B-THE GREAT TRAIN ROBBERY|PORTER, EDWIN S.</v>
      </c>
      <c r="B5" s="7" t="str">
        <f>IF(COUNTIFS(Table_Films[Hash_ID],Table_Films[[#This Row],[Hash_ID]])&gt;1,"Y","N")</f>
        <v>N</v>
      </c>
      <c r="C5" s="7" t="s">
        <v>21622</v>
      </c>
      <c r="D5" s="7" t="s">
        <v>21623</v>
      </c>
      <c r="E5" s="7" t="str">
        <f>Table_Films[[#This Row],[Title]]&amp;"_"&amp;Table_Films[[#This Row],[Director]]</f>
        <v>The Great Train Robbery_Porter, Edwin S.</v>
      </c>
      <c r="F5" s="7" t="str">
        <f>Table_Films[[#This Row],[Director]]&amp;"_"&amp;Table_Films[[#This Row],[Title]]</f>
        <v>Porter, Edwin S._The Great Train Robbery</v>
      </c>
      <c r="G5" s="7">
        <v>1903</v>
      </c>
      <c r="H5" s="7">
        <f>IFERROR(FLOOR(Table_Films[[#This Row],[Year]],10), 0)</f>
        <v>1900</v>
      </c>
      <c r="I5" s="7">
        <f>IFERROR(CEILING(VALUE(LEFT(Table_Films[[#This Row],[Year]],FIND("-",Table_Films[[#This Row],[Year]]&amp;"-")-1))/100, 1), 0)</f>
        <v>20</v>
      </c>
      <c r="J5" s="7" t="s">
        <v>7893</v>
      </c>
    </row>
    <row r="6" spans="1:10" x14ac:dyDescent="0.35">
      <c r="A6" s="7" t="str">
        <f>"B-" &amp; UPPER(TRIM(Table_Films[[#This Row],[Title]])) &amp; "|" &amp; UPPER(TRIM(Table_Films[[#This Row],[Director]]))</f>
        <v>B-RESCUED BY ROVER|HEPWORTH, CECIL</v>
      </c>
      <c r="B6" s="7" t="str">
        <f>IF(COUNTIFS(Table_Films[Hash_ID],Table_Films[[#This Row],[Hash_ID]])&gt;1,"Y","N")</f>
        <v>N</v>
      </c>
      <c r="C6" s="7" t="s">
        <v>21624</v>
      </c>
      <c r="D6" s="7" t="s">
        <v>21625</v>
      </c>
      <c r="E6" s="7" t="str">
        <f>Table_Films[[#This Row],[Title]]&amp;"_"&amp;Table_Films[[#This Row],[Director]]</f>
        <v>Rescued by Rover_Hepworth, Cecil</v>
      </c>
      <c r="F6" s="7" t="str">
        <f>Table_Films[[#This Row],[Director]]&amp;"_"&amp;Table_Films[[#This Row],[Title]]</f>
        <v>Hepworth, Cecil_Rescued by Rover</v>
      </c>
      <c r="G6" s="7">
        <v>1905</v>
      </c>
      <c r="H6" s="7">
        <f>IFERROR(FLOOR(Table_Films[[#This Row],[Year]],10), 0)</f>
        <v>1900</v>
      </c>
      <c r="I6" s="7">
        <f>IFERROR(CEILING(VALUE(LEFT(Table_Films[[#This Row],[Year]],FIND("-",Table_Films[[#This Row],[Year]]&amp;"-")-1))/100, 1), 0)</f>
        <v>20</v>
      </c>
      <c r="J6" s="7" t="s">
        <v>22480</v>
      </c>
    </row>
    <row r="7" spans="1:10" x14ac:dyDescent="0.35">
      <c r="A7" s="7" t="str">
        <f>"B-" &amp; UPPER(TRIM(Table_Films[[#This Row],[Title]])) &amp; "|" &amp; UPPER(TRIM(Table_Films[[#This Row],[Director]]))</f>
        <v>B-THE CONSEQUENCES OF FEMINISM|GUY-BLACHÉ, ALICE</v>
      </c>
      <c r="B7" s="7" t="str">
        <f>IF(COUNTIFS(Table_Films[Hash_ID],Table_Films[[#This Row],[Hash_ID]])&gt;1,"Y","N")</f>
        <v>N</v>
      </c>
      <c r="C7" s="7" t="s">
        <v>21626</v>
      </c>
      <c r="D7" s="7" t="s">
        <v>21627</v>
      </c>
      <c r="E7" s="7" t="str">
        <f>Table_Films[[#This Row],[Title]]&amp;"_"&amp;Table_Films[[#This Row],[Director]]</f>
        <v>The Consequences of Feminism_Guy-Blaché, Alice</v>
      </c>
      <c r="F7" s="7" t="str">
        <f>Table_Films[[#This Row],[Director]]&amp;"_"&amp;Table_Films[[#This Row],[Title]]</f>
        <v>Guy-Blaché, Alice_The Consequences of Feminism</v>
      </c>
      <c r="G7" s="7">
        <v>1906</v>
      </c>
      <c r="H7" s="7">
        <f>IFERROR(FLOOR(Table_Films[[#This Row],[Year]],10), 0)</f>
        <v>1900</v>
      </c>
      <c r="I7" s="7">
        <f>IFERROR(CEILING(VALUE(LEFT(Table_Films[[#This Row],[Year]],FIND("-",Table_Films[[#This Row],[Year]]&amp;"-")-1))/100, 1), 0)</f>
        <v>20</v>
      </c>
      <c r="J7" s="7" t="s">
        <v>5965</v>
      </c>
    </row>
    <row r="8" spans="1:10" x14ac:dyDescent="0.35">
      <c r="A8" s="7" t="str">
        <f>"B-" &amp; UPPER(TRIM(Table_Films[[#This Row],[Title]])) &amp; "|" &amp; UPPER(TRIM(Table_Films[[#This Row],[Director]]))</f>
        <v>B-FANTASMAGORIE|COHL, ÉMILE</v>
      </c>
      <c r="B8" s="7" t="str">
        <f>IF(COUNTIFS(Table_Films[Hash_ID],Table_Films[[#This Row],[Hash_ID]])&gt;1,"Y","N")</f>
        <v>N</v>
      </c>
      <c r="C8" s="7" t="s">
        <v>21628</v>
      </c>
      <c r="D8" s="7" t="s">
        <v>21629</v>
      </c>
      <c r="E8" s="7" t="str">
        <f>Table_Films[[#This Row],[Title]]&amp;"_"&amp;Table_Films[[#This Row],[Director]]</f>
        <v>Fantasmagorie_Cohl, Émile</v>
      </c>
      <c r="F8" s="7" t="str">
        <f>Table_Films[[#This Row],[Director]]&amp;"_"&amp;Table_Films[[#This Row],[Title]]</f>
        <v>Cohl, Émile_Fantasmagorie</v>
      </c>
      <c r="G8" s="7">
        <v>1908</v>
      </c>
      <c r="H8" s="7">
        <f>IFERROR(FLOOR(Table_Films[[#This Row],[Year]],10), 0)</f>
        <v>1900</v>
      </c>
      <c r="I8" s="7">
        <f>IFERROR(CEILING(VALUE(LEFT(Table_Films[[#This Row],[Year]],FIND("-",Table_Films[[#This Row],[Year]]&amp;"-")-1))/100, 1), 0)</f>
        <v>20</v>
      </c>
      <c r="J8" s="7" t="s">
        <v>5965</v>
      </c>
    </row>
    <row r="9" spans="1:10" x14ac:dyDescent="0.35">
      <c r="A9" s="7" t="str">
        <f>"B-" &amp; UPPER(TRIM(Table_Films[[#This Row],[Title]])) &amp; "|" &amp; UPPER(TRIM(Table_Films[[#This Row],[Director]]))</f>
        <v>B-THE LONELY VILLA|GRIFFITH, D.W.</v>
      </c>
      <c r="B9" s="7" t="str">
        <f>IF(COUNTIFS(Table_Films[Hash_ID],Table_Films[[#This Row],[Hash_ID]])&gt;1,"Y","N")</f>
        <v>N</v>
      </c>
      <c r="C9" s="7" t="s">
        <v>21630</v>
      </c>
      <c r="D9" s="7" t="s">
        <v>21631</v>
      </c>
      <c r="E9" s="7" t="str">
        <f>Table_Films[[#This Row],[Title]]&amp;"_"&amp;Table_Films[[#This Row],[Director]]</f>
        <v>The Lonely Villa_Griffith, D.W.</v>
      </c>
      <c r="F9" s="7" t="str">
        <f>Table_Films[[#This Row],[Director]]&amp;"_"&amp;Table_Films[[#This Row],[Title]]</f>
        <v>Griffith, D.W._The Lonely Villa</v>
      </c>
      <c r="G9" s="7">
        <v>1909</v>
      </c>
      <c r="H9" s="7">
        <f>IFERROR(FLOOR(Table_Films[[#This Row],[Year]],10), 0)</f>
        <v>1900</v>
      </c>
      <c r="I9" s="7">
        <f>IFERROR(CEILING(VALUE(LEFT(Table_Films[[#This Row],[Year]],FIND("-",Table_Films[[#This Row],[Year]]&amp;"-")-1))/100, 1), 0)</f>
        <v>20</v>
      </c>
      <c r="J9" s="7" t="s">
        <v>7893</v>
      </c>
    </row>
    <row r="10" spans="1:10" x14ac:dyDescent="0.35">
      <c r="A10" s="7" t="str">
        <f>"B-" &amp; UPPER(TRIM(Table_Films[[#This Row],[Title]])) &amp; "|" &amp; UPPER(TRIM(Table_Films[[#This Row],[Director]]))</f>
        <v>B-SUSPENSE|WEBER, LOIS; SMALLEY, PHILLIPS</v>
      </c>
      <c r="B10" s="7" t="str">
        <f>IF(COUNTIFS(Table_Films[Hash_ID],Table_Films[[#This Row],[Hash_ID]])&gt;1,"Y","N")</f>
        <v>N</v>
      </c>
      <c r="C10" s="7" t="s">
        <v>21632</v>
      </c>
      <c r="D10" s="7" t="s">
        <v>21633</v>
      </c>
      <c r="E10" s="7" t="str">
        <f>Table_Films[[#This Row],[Title]]&amp;"_"&amp;Table_Films[[#This Row],[Director]]</f>
        <v>Suspense_Weber, Lois; Smalley, Phillips</v>
      </c>
      <c r="F10" s="7" t="str">
        <f>Table_Films[[#This Row],[Director]]&amp;"_"&amp;Table_Films[[#This Row],[Title]]</f>
        <v>Weber, Lois; Smalley, Phillips_Suspense</v>
      </c>
      <c r="G10" s="7">
        <v>1913</v>
      </c>
      <c r="H10" s="7">
        <f>IFERROR(FLOOR(Table_Films[[#This Row],[Year]],10), 0)</f>
        <v>1910</v>
      </c>
      <c r="I10" s="7">
        <f>IFERROR(CEILING(VALUE(LEFT(Table_Films[[#This Row],[Year]],FIND("-",Table_Films[[#This Row],[Year]]&amp;"-")-1))/100, 1), 0)</f>
        <v>20</v>
      </c>
      <c r="J10" s="7" t="s">
        <v>7893</v>
      </c>
    </row>
    <row r="11" spans="1:10" x14ac:dyDescent="0.35">
      <c r="A11" s="7" t="str">
        <f>"B-" &amp; UPPER(TRIM(Table_Films[[#This Row],[Title]])) &amp; "|" &amp; UPPER(TRIM(Table_Films[[#This Row],[Director]]))</f>
        <v>B-CABIRIA|PASTRONE, GIOVANNI</v>
      </c>
      <c r="B11" s="7" t="str">
        <f>IF(COUNTIFS(Table_Films[Hash_ID],Table_Films[[#This Row],[Hash_ID]])&gt;1,"Y","N")</f>
        <v>N</v>
      </c>
      <c r="C11" s="7" t="s">
        <v>21634</v>
      </c>
      <c r="D11" s="7" t="s">
        <v>21635</v>
      </c>
      <c r="E11" s="7" t="str">
        <f>Table_Films[[#This Row],[Title]]&amp;"_"&amp;Table_Films[[#This Row],[Director]]</f>
        <v>Cabiria_Pastrone, Giovanni</v>
      </c>
      <c r="F11" s="7" t="str">
        <f>Table_Films[[#This Row],[Director]]&amp;"_"&amp;Table_Films[[#This Row],[Title]]</f>
        <v>Pastrone, Giovanni_Cabiria</v>
      </c>
      <c r="G11" s="7">
        <v>1914</v>
      </c>
      <c r="H11" s="7">
        <f>IFERROR(FLOOR(Table_Films[[#This Row],[Year]],10), 0)</f>
        <v>1910</v>
      </c>
      <c r="I11" s="7">
        <f>IFERROR(CEILING(VALUE(LEFT(Table_Films[[#This Row],[Year]],FIND("-",Table_Films[[#This Row],[Year]]&amp;"-")-1))/100, 1), 0)</f>
        <v>20</v>
      </c>
      <c r="J11" s="7" t="s">
        <v>11907</v>
      </c>
    </row>
    <row r="12" spans="1:10" x14ac:dyDescent="0.35">
      <c r="A12" s="7" t="str">
        <f>"B-" &amp; UPPER(TRIM(Table_Films[[#This Row],[Title]])) &amp; "|" &amp; UPPER(TRIM(Table_Films[[#This Row],[Director]]))</f>
        <v>B-FANTÔMAS|FEUILLADE, LOUIS</v>
      </c>
      <c r="B12" s="7" t="str">
        <f>IF(COUNTIFS(Table_Films[Hash_ID],Table_Films[[#This Row],[Hash_ID]])&gt;1,"Y","N")</f>
        <v>N</v>
      </c>
      <c r="C12" s="7" t="s">
        <v>21636</v>
      </c>
      <c r="D12" s="7" t="s">
        <v>21637</v>
      </c>
      <c r="E12" s="7" t="str">
        <f>Table_Films[[#This Row],[Title]]&amp;"_"&amp;Table_Films[[#This Row],[Director]]</f>
        <v>Fantômas_Feuillade, Louis</v>
      </c>
      <c r="F12" s="7" t="str">
        <f>Table_Films[[#This Row],[Director]]&amp;"_"&amp;Table_Films[[#This Row],[Title]]</f>
        <v>Feuillade, Louis_Fantômas</v>
      </c>
      <c r="G12" s="7" t="s">
        <v>22478</v>
      </c>
      <c r="H12" s="7">
        <f>IFERROR(FLOOR(Table_Films[[#This Row],[Year]],10), 0)</f>
        <v>0</v>
      </c>
      <c r="I12" s="7">
        <f>IFERROR(CEILING(VALUE(LEFT(Table_Films[[#This Row],[Year]],FIND("-",Table_Films[[#This Row],[Year]]&amp;"-")-1))/100, 1), 0)</f>
        <v>20</v>
      </c>
      <c r="J12" s="7" t="s">
        <v>5965</v>
      </c>
    </row>
    <row r="13" spans="1:10" x14ac:dyDescent="0.35">
      <c r="A13" s="7" t="str">
        <f>"B-" &amp; UPPER(TRIM(Table_Films[[#This Row],[Title]])) &amp; "|" &amp; UPPER(TRIM(Table_Films[[#This Row],[Director]]))</f>
        <v>B-THE BIRTH OF A NATION|GRIFFITH, D.W.</v>
      </c>
      <c r="B13" s="7" t="str">
        <f>IF(COUNTIFS(Table_Films[Hash_ID],Table_Films[[#This Row],[Hash_ID]])&gt;1,"Y","N")</f>
        <v>N</v>
      </c>
      <c r="C13" s="7" t="s">
        <v>21638</v>
      </c>
      <c r="D13" s="7" t="s">
        <v>21631</v>
      </c>
      <c r="E13" s="7" t="str">
        <f>Table_Films[[#This Row],[Title]]&amp;"_"&amp;Table_Films[[#This Row],[Director]]</f>
        <v>The Birth of a Nation_Griffith, D.W.</v>
      </c>
      <c r="F13" s="7" t="str">
        <f>Table_Films[[#This Row],[Director]]&amp;"_"&amp;Table_Films[[#This Row],[Title]]</f>
        <v>Griffith, D.W._The Birth of a Nation</v>
      </c>
      <c r="G13" s="7">
        <v>1915</v>
      </c>
      <c r="H13" s="7">
        <f>IFERROR(FLOOR(Table_Films[[#This Row],[Year]],10), 0)</f>
        <v>1910</v>
      </c>
      <c r="I13" s="7">
        <f>IFERROR(CEILING(VALUE(LEFT(Table_Films[[#This Row],[Year]],FIND("-",Table_Films[[#This Row],[Year]]&amp;"-")-1))/100, 1), 0)</f>
        <v>20</v>
      </c>
      <c r="J13" s="7" t="s">
        <v>7893</v>
      </c>
    </row>
    <row r="14" spans="1:10" x14ac:dyDescent="0.35">
      <c r="A14" s="7" t="str">
        <f>"B-" &amp; UPPER(TRIM(Table_Films[[#This Row],[Title]])) &amp; "|" &amp; UPPER(TRIM(Table_Films[[#This Row],[Director]]))</f>
        <v>B-LES VAMPIRES|FEUILLADE, LOUIS</v>
      </c>
      <c r="B14" s="7" t="str">
        <f>IF(COUNTIFS(Table_Films[Hash_ID],Table_Films[[#This Row],[Hash_ID]])&gt;1,"Y","N")</f>
        <v>N</v>
      </c>
      <c r="C14" s="7" t="s">
        <v>21639</v>
      </c>
      <c r="D14" s="7" t="s">
        <v>21637</v>
      </c>
      <c r="E14" s="7" t="str">
        <f>Table_Films[[#This Row],[Title]]&amp;"_"&amp;Table_Films[[#This Row],[Director]]</f>
        <v>Les Vampires_Feuillade, Louis</v>
      </c>
      <c r="F14" s="7" t="str">
        <f>Table_Films[[#This Row],[Director]]&amp;"_"&amp;Table_Films[[#This Row],[Title]]</f>
        <v>Feuillade, Louis_Les Vampires</v>
      </c>
      <c r="G14" s="7" t="s">
        <v>22479</v>
      </c>
      <c r="H14" s="7">
        <f>IFERROR(FLOOR(Table_Films[[#This Row],[Year]],10), 0)</f>
        <v>0</v>
      </c>
      <c r="I14" s="7">
        <f>IFERROR(CEILING(VALUE(LEFT(Table_Films[[#This Row],[Year]],FIND("-",Table_Films[[#This Row],[Year]]&amp;"-")-1))/100, 1), 0)</f>
        <v>20</v>
      </c>
      <c r="J14" s="7" t="s">
        <v>5965</v>
      </c>
    </row>
    <row r="15" spans="1:10" x14ac:dyDescent="0.35">
      <c r="A15" s="7" t="str">
        <f>"B-" &amp; UPPER(TRIM(Table_Films[[#This Row],[Title]])) &amp; "|" &amp; UPPER(TRIM(Table_Films[[#This Row],[Director]]))</f>
        <v>B-INTOLERANCE|GRIFFITH, D.W.</v>
      </c>
      <c r="B15" s="7" t="str">
        <f>IF(COUNTIFS(Table_Films[Hash_ID],Table_Films[[#This Row],[Hash_ID]])&gt;1,"Y","N")</f>
        <v>N</v>
      </c>
      <c r="C15" s="7" t="s">
        <v>21640</v>
      </c>
      <c r="D15" s="7" t="s">
        <v>21631</v>
      </c>
      <c r="E15" s="7" t="str">
        <f>Table_Films[[#This Row],[Title]]&amp;"_"&amp;Table_Films[[#This Row],[Director]]</f>
        <v>Intolerance_Griffith, D.W.</v>
      </c>
      <c r="F15" s="7" t="str">
        <f>Table_Films[[#This Row],[Director]]&amp;"_"&amp;Table_Films[[#This Row],[Title]]</f>
        <v>Griffith, D.W._Intolerance</v>
      </c>
      <c r="G15" s="7">
        <v>1916</v>
      </c>
      <c r="H15" s="7">
        <f>IFERROR(FLOOR(Table_Films[[#This Row],[Year]],10), 0)</f>
        <v>1910</v>
      </c>
      <c r="I15" s="7">
        <f>IFERROR(CEILING(VALUE(LEFT(Table_Films[[#This Row],[Year]],FIND("-",Table_Films[[#This Row],[Year]]&amp;"-")-1))/100, 1), 0)</f>
        <v>20</v>
      </c>
      <c r="J15" s="7" t="s">
        <v>7893</v>
      </c>
    </row>
    <row r="16" spans="1:10" x14ac:dyDescent="0.35">
      <c r="A16" s="7" t="str">
        <f>"B-" &amp; UPPER(TRIM(Table_Films[[#This Row],[Title]])) &amp; "|" &amp; UPPER(TRIM(Table_Films[[#This Row],[Director]]))</f>
        <v>B-THE OUTLAW AND HIS WIFE|SJÖSTRÖM, VICTOR</v>
      </c>
      <c r="B16" s="7" t="str">
        <f>IF(COUNTIFS(Table_Films[Hash_ID],Table_Films[[#This Row],[Hash_ID]])&gt;1,"Y","N")</f>
        <v>N</v>
      </c>
      <c r="C16" s="7" t="s">
        <v>21641</v>
      </c>
      <c r="D16" s="7" t="s">
        <v>21642</v>
      </c>
      <c r="E16" s="7" t="str">
        <f>Table_Films[[#This Row],[Title]]&amp;"_"&amp;Table_Films[[#This Row],[Director]]</f>
        <v>The Outlaw and His Wife_Sjöström, Victor</v>
      </c>
      <c r="F16" s="7" t="str">
        <f>Table_Films[[#This Row],[Director]]&amp;"_"&amp;Table_Films[[#This Row],[Title]]</f>
        <v>Sjöström, Victor_The Outlaw and His Wife</v>
      </c>
      <c r="G16" s="7">
        <v>1918</v>
      </c>
      <c r="H16" s="7">
        <f>IFERROR(FLOOR(Table_Films[[#This Row],[Year]],10), 0)</f>
        <v>1910</v>
      </c>
      <c r="I16" s="7">
        <f>IFERROR(CEILING(VALUE(LEFT(Table_Films[[#This Row],[Year]],FIND("-",Table_Films[[#This Row],[Year]]&amp;"-")-1))/100, 1), 0)</f>
        <v>20</v>
      </c>
      <c r="J16" s="7" t="s">
        <v>11957</v>
      </c>
    </row>
    <row r="17" spans="1:10" x14ac:dyDescent="0.35">
      <c r="A17" s="7" t="str">
        <f>"B-" &amp; UPPER(TRIM(Table_Films[[#This Row],[Title]])) &amp; "|" &amp; UPPER(TRIM(Table_Films[[#This Row],[Director]]))</f>
        <v>B-BROKEN BLOSSOMS|GRIFFITH, D.W.</v>
      </c>
      <c r="B17" s="7" t="str">
        <f>IF(COUNTIFS(Table_Films[Hash_ID],Table_Films[[#This Row],[Hash_ID]])&gt;1,"Y","N")</f>
        <v>N</v>
      </c>
      <c r="C17" s="7" t="s">
        <v>21643</v>
      </c>
      <c r="D17" s="7" t="s">
        <v>21631</v>
      </c>
      <c r="E17" s="7" t="str">
        <f>Table_Films[[#This Row],[Title]]&amp;"_"&amp;Table_Films[[#This Row],[Director]]</f>
        <v>Broken Blossoms_Griffith, D.W.</v>
      </c>
      <c r="F17" s="7" t="str">
        <f>Table_Films[[#This Row],[Director]]&amp;"_"&amp;Table_Films[[#This Row],[Title]]</f>
        <v>Griffith, D.W._Broken Blossoms</v>
      </c>
      <c r="G17" s="7">
        <v>1919</v>
      </c>
      <c r="H17" s="7">
        <f>IFERROR(FLOOR(Table_Films[[#This Row],[Year]],10), 0)</f>
        <v>1910</v>
      </c>
      <c r="I17" s="7">
        <f>IFERROR(CEILING(VALUE(LEFT(Table_Films[[#This Row],[Year]],FIND("-",Table_Films[[#This Row],[Year]]&amp;"-")-1))/100, 1), 0)</f>
        <v>20</v>
      </c>
      <c r="J17" s="7" t="s">
        <v>7893</v>
      </c>
    </row>
    <row r="18" spans="1:10" x14ac:dyDescent="0.35">
      <c r="A18" s="7" t="str">
        <f>"B-" &amp; UPPER(TRIM(Table_Films[[#This Row],[Title]])) &amp; "|" &amp; UPPER(TRIM(Table_Films[[#This Row],[Director]]))</f>
        <v>B-THE CABINET OF DR. CALIGARI|WIENE, ROBERT</v>
      </c>
      <c r="B18" s="7" t="str">
        <f>IF(COUNTIFS(Table_Films[Hash_ID],Table_Films[[#This Row],[Hash_ID]])&gt;1,"Y","N")</f>
        <v>N</v>
      </c>
      <c r="C18" s="7" t="s">
        <v>21644</v>
      </c>
      <c r="D18" s="7" t="s">
        <v>21645</v>
      </c>
      <c r="E18" s="7" t="str">
        <f>Table_Films[[#This Row],[Title]]&amp;"_"&amp;Table_Films[[#This Row],[Director]]</f>
        <v>The Cabinet of Dr. Caligari_Wiene, Robert</v>
      </c>
      <c r="F18" s="7" t="str">
        <f>Table_Films[[#This Row],[Director]]&amp;"_"&amp;Table_Films[[#This Row],[Title]]</f>
        <v>Wiene, Robert_The Cabinet of Dr. Caligari</v>
      </c>
      <c r="G18" s="7">
        <v>1920</v>
      </c>
      <c r="H18" s="7">
        <f>IFERROR(FLOOR(Table_Films[[#This Row],[Year]],10), 0)</f>
        <v>1920</v>
      </c>
      <c r="I18" s="7">
        <f>IFERROR(CEILING(VALUE(LEFT(Table_Films[[#This Row],[Year]],FIND("-",Table_Films[[#This Row],[Year]]&amp;"-")-1))/100, 1), 0)</f>
        <v>20</v>
      </c>
      <c r="J18" s="7" t="s">
        <v>12010</v>
      </c>
    </row>
    <row r="19" spans="1:10" x14ac:dyDescent="0.35">
      <c r="A19" s="7" t="str">
        <f>"B-" &amp; UPPER(TRIM(Table_Films[[#This Row],[Title]])) &amp; "|" &amp; UPPER(TRIM(Table_Films[[#This Row],[Director]]))</f>
        <v>B-THE KID|CHAPLIN, CHARLIE</v>
      </c>
      <c r="B19" s="7" t="str">
        <f>IF(COUNTIFS(Table_Films[Hash_ID],Table_Films[[#This Row],[Hash_ID]])&gt;1,"Y","N")</f>
        <v>N</v>
      </c>
      <c r="C19" s="7" t="s">
        <v>21646</v>
      </c>
      <c r="D19" s="7" t="s">
        <v>21647</v>
      </c>
      <c r="E19" s="7" t="str">
        <f>Table_Films[[#This Row],[Title]]&amp;"_"&amp;Table_Films[[#This Row],[Director]]</f>
        <v>The Kid_Chaplin, Charlie</v>
      </c>
      <c r="F19" s="7" t="str">
        <f>Table_Films[[#This Row],[Director]]&amp;"_"&amp;Table_Films[[#This Row],[Title]]</f>
        <v>Chaplin, Charlie_The Kid</v>
      </c>
      <c r="G19" s="7">
        <v>1921</v>
      </c>
      <c r="H19" s="7">
        <f>IFERROR(FLOOR(Table_Films[[#This Row],[Year]],10), 0)</f>
        <v>1920</v>
      </c>
      <c r="I19" s="7">
        <f>IFERROR(CEILING(VALUE(LEFT(Table_Films[[#This Row],[Year]],FIND("-",Table_Films[[#This Row],[Year]]&amp;"-")-1))/100, 1), 0)</f>
        <v>20</v>
      </c>
      <c r="J19" s="7" t="s">
        <v>7893</v>
      </c>
    </row>
    <row r="20" spans="1:10" x14ac:dyDescent="0.35">
      <c r="A20" s="7" t="str">
        <f>"B-" &amp; UPPER(TRIM(Table_Films[[#This Row],[Title]])) &amp; "|" &amp; UPPER(TRIM(Table_Films[[#This Row],[Director]]))</f>
        <v>B-THE PHANTOM CARRIAGE|SJÖSTRÖM, VICTOR</v>
      </c>
      <c r="B20" s="7" t="str">
        <f>IF(COUNTIFS(Table_Films[Hash_ID],Table_Films[[#This Row],[Hash_ID]])&gt;1,"Y","N")</f>
        <v>N</v>
      </c>
      <c r="C20" s="7" t="s">
        <v>21648</v>
      </c>
      <c r="D20" s="7" t="s">
        <v>21642</v>
      </c>
      <c r="E20" s="7" t="str">
        <f>Table_Films[[#This Row],[Title]]&amp;"_"&amp;Table_Films[[#This Row],[Director]]</f>
        <v>The Phantom Carriage_Sjöström, Victor</v>
      </c>
      <c r="F20" s="7" t="str">
        <f>Table_Films[[#This Row],[Director]]&amp;"_"&amp;Table_Films[[#This Row],[Title]]</f>
        <v>Sjöström, Victor_The Phantom Carriage</v>
      </c>
      <c r="G20" s="7">
        <v>1921</v>
      </c>
      <c r="H20" s="7">
        <f>IFERROR(FLOOR(Table_Films[[#This Row],[Year]],10), 0)</f>
        <v>1920</v>
      </c>
      <c r="I20" s="7">
        <f>IFERROR(CEILING(VALUE(LEFT(Table_Films[[#This Row],[Year]],FIND("-",Table_Films[[#This Row],[Year]]&amp;"-")-1))/100, 1), 0)</f>
        <v>20</v>
      </c>
      <c r="J20" s="7" t="s">
        <v>11957</v>
      </c>
    </row>
    <row r="21" spans="1:10" x14ac:dyDescent="0.35">
      <c r="A21" s="7" t="str">
        <f>"B-" &amp; UPPER(TRIM(Table_Films[[#This Row],[Title]])) &amp; "|" &amp; UPPER(TRIM(Table_Films[[#This Row],[Director]]))</f>
        <v>B-NANOOK OF THE NORTH|FLAHERTY, ROBERT J.</v>
      </c>
      <c r="B21" s="7" t="str">
        <f>IF(COUNTIFS(Table_Films[Hash_ID],Table_Films[[#This Row],[Hash_ID]])&gt;1,"Y","N")</f>
        <v>N</v>
      </c>
      <c r="C21" s="7" t="s">
        <v>21649</v>
      </c>
      <c r="D21" s="7" t="s">
        <v>21650</v>
      </c>
      <c r="E21" s="7" t="str">
        <f>Table_Films[[#This Row],[Title]]&amp;"_"&amp;Table_Films[[#This Row],[Director]]</f>
        <v>Nanook of the North_Flaherty, Robert J.</v>
      </c>
      <c r="F21" s="7" t="str">
        <f>Table_Films[[#This Row],[Director]]&amp;"_"&amp;Table_Films[[#This Row],[Title]]</f>
        <v>Flaherty, Robert J._Nanook of the North</v>
      </c>
      <c r="G21" s="7">
        <v>1922</v>
      </c>
      <c r="H21" s="7">
        <f>IFERROR(FLOOR(Table_Films[[#This Row],[Year]],10), 0)</f>
        <v>1920</v>
      </c>
      <c r="I21" s="7">
        <f>IFERROR(CEILING(VALUE(LEFT(Table_Films[[#This Row],[Year]],FIND("-",Table_Films[[#This Row],[Year]]&amp;"-")-1))/100, 1), 0)</f>
        <v>20</v>
      </c>
      <c r="J21" s="7" t="s">
        <v>22481</v>
      </c>
    </row>
    <row r="22" spans="1:10" x14ac:dyDescent="0.35">
      <c r="A22" s="7" t="str">
        <f>"B-" &amp; UPPER(TRIM(Table_Films[[#This Row],[Title]])) &amp; "|" &amp; UPPER(TRIM(Table_Films[[#This Row],[Director]]))</f>
        <v>B-NOSFERATU|MURNAU, F.W.</v>
      </c>
      <c r="B22" s="7" t="str">
        <f>IF(COUNTIFS(Table_Films[Hash_ID],Table_Films[[#This Row],[Hash_ID]])&gt;1,"Y","N")</f>
        <v>N</v>
      </c>
      <c r="C22" s="7" t="s">
        <v>21651</v>
      </c>
      <c r="D22" s="7" t="s">
        <v>21652</v>
      </c>
      <c r="E22" s="7" t="str">
        <f>Table_Films[[#This Row],[Title]]&amp;"_"&amp;Table_Films[[#This Row],[Director]]</f>
        <v>Nosferatu_Murnau, F.W.</v>
      </c>
      <c r="F22" s="7" t="str">
        <f>Table_Films[[#This Row],[Director]]&amp;"_"&amp;Table_Films[[#This Row],[Title]]</f>
        <v>Murnau, F.W._Nosferatu</v>
      </c>
      <c r="G22" s="7">
        <v>1922</v>
      </c>
      <c r="H22" s="7">
        <f>IFERROR(FLOOR(Table_Films[[#This Row],[Year]],10), 0)</f>
        <v>1920</v>
      </c>
      <c r="I22" s="7">
        <f>IFERROR(CEILING(VALUE(LEFT(Table_Films[[#This Row],[Year]],FIND("-",Table_Films[[#This Row],[Year]]&amp;"-")-1))/100, 1), 0)</f>
        <v>20</v>
      </c>
      <c r="J22" s="7" t="s">
        <v>12010</v>
      </c>
    </row>
    <row r="23" spans="1:10" x14ac:dyDescent="0.35">
      <c r="A23" s="7" t="str">
        <f>"B-" &amp; UPPER(TRIM(Table_Films[[#This Row],[Title]])) &amp; "|" &amp; UPPER(TRIM(Table_Films[[#This Row],[Director]]))</f>
        <v>B-DR. MABUSE THE GAMBLER|LANG, FRITZ</v>
      </c>
      <c r="B23" s="7" t="str">
        <f>IF(COUNTIFS(Table_Films[Hash_ID],Table_Films[[#This Row],[Hash_ID]])&gt;1,"Y","N")</f>
        <v>N</v>
      </c>
      <c r="C23" s="7" t="s">
        <v>21653</v>
      </c>
      <c r="D23" s="7" t="s">
        <v>21654</v>
      </c>
      <c r="E23" s="7" t="str">
        <f>Table_Films[[#This Row],[Title]]&amp;"_"&amp;Table_Films[[#This Row],[Director]]</f>
        <v>Dr. Mabuse the Gambler_Lang, Fritz</v>
      </c>
      <c r="F23" s="7" t="str">
        <f>Table_Films[[#This Row],[Director]]&amp;"_"&amp;Table_Films[[#This Row],[Title]]</f>
        <v>Lang, Fritz_Dr. Mabuse the Gambler</v>
      </c>
      <c r="G23" s="7">
        <v>1922</v>
      </c>
      <c r="H23" s="7">
        <f>IFERROR(FLOOR(Table_Films[[#This Row],[Year]],10), 0)</f>
        <v>1920</v>
      </c>
      <c r="I23" s="7">
        <f>IFERROR(CEILING(VALUE(LEFT(Table_Films[[#This Row],[Year]],FIND("-",Table_Films[[#This Row],[Year]]&amp;"-")-1))/100, 1), 0)</f>
        <v>20</v>
      </c>
      <c r="J23" s="7" t="s">
        <v>12010</v>
      </c>
    </row>
    <row r="24" spans="1:10" x14ac:dyDescent="0.35">
      <c r="A24" s="7" t="str">
        <f>"B-" &amp; UPPER(TRIM(Table_Films[[#This Row],[Title]])) &amp; "|" &amp; UPPER(TRIM(Table_Films[[#This Row],[Director]]))</f>
        <v>B-HÄXAN: WITCHCRAFT THROUGH THE AGES|CHRISTENSEN, BENJAMIN</v>
      </c>
      <c r="B24" s="7" t="str">
        <f>IF(COUNTIFS(Table_Films[Hash_ID],Table_Films[[#This Row],[Hash_ID]])&gt;1,"Y","N")</f>
        <v>N</v>
      </c>
      <c r="C24" s="7" t="s">
        <v>21655</v>
      </c>
      <c r="D24" s="7" t="s">
        <v>21656</v>
      </c>
      <c r="E24" s="7" t="str">
        <f>Table_Films[[#This Row],[Title]]&amp;"_"&amp;Table_Films[[#This Row],[Director]]</f>
        <v>Häxan: Witchcraft Through the Ages_Christensen, Benjamin</v>
      </c>
      <c r="F24" s="7" t="str">
        <f>Table_Films[[#This Row],[Director]]&amp;"_"&amp;Table_Films[[#This Row],[Title]]</f>
        <v>Christensen, Benjamin_Häxan: Witchcraft Through the Ages</v>
      </c>
      <c r="G24" s="7">
        <v>1922</v>
      </c>
      <c r="H24" s="7">
        <f>IFERROR(FLOOR(Table_Films[[#This Row],[Year]],10), 0)</f>
        <v>1920</v>
      </c>
      <c r="I24" s="7">
        <f>IFERROR(CEILING(VALUE(LEFT(Table_Films[[#This Row],[Year]],FIND("-",Table_Films[[#This Row],[Year]]&amp;"-")-1))/100, 1), 0)</f>
        <v>20</v>
      </c>
      <c r="J24" s="7" t="s">
        <v>22482</v>
      </c>
    </row>
    <row r="25" spans="1:10" x14ac:dyDescent="0.35">
      <c r="A25" s="7" t="str">
        <f>"B-" &amp; UPPER(TRIM(Table_Films[[#This Row],[Title]])) &amp; "|" &amp; UPPER(TRIM(Table_Films[[#This Row],[Director]]))</f>
        <v>B-SAFETY LAST!|NEWMEYER, FRED C.; TAYLOR, SAM</v>
      </c>
      <c r="B25" s="7" t="str">
        <f>IF(COUNTIFS(Table_Films[Hash_ID],Table_Films[[#This Row],[Hash_ID]])&gt;1,"Y","N")</f>
        <v>N</v>
      </c>
      <c r="C25" s="7" t="s">
        <v>21657</v>
      </c>
      <c r="D25" s="7" t="s">
        <v>21658</v>
      </c>
      <c r="E25" s="7" t="str">
        <f>Table_Films[[#This Row],[Title]]&amp;"_"&amp;Table_Films[[#This Row],[Director]]</f>
        <v>Safety Last!_Newmeyer, Fred C.; Taylor, Sam</v>
      </c>
      <c r="F25" s="7" t="str">
        <f>Table_Films[[#This Row],[Director]]&amp;"_"&amp;Table_Films[[#This Row],[Title]]</f>
        <v>Newmeyer, Fred C.; Taylor, Sam_Safety Last!</v>
      </c>
      <c r="G25" s="7">
        <v>1923</v>
      </c>
      <c r="H25" s="7">
        <f>IFERROR(FLOOR(Table_Films[[#This Row],[Year]],10), 0)</f>
        <v>1920</v>
      </c>
      <c r="I25" s="7">
        <f>IFERROR(CEILING(VALUE(LEFT(Table_Films[[#This Row],[Year]],FIND("-",Table_Films[[#This Row],[Year]]&amp;"-")-1))/100, 1), 0)</f>
        <v>20</v>
      </c>
      <c r="J25" s="7" t="s">
        <v>7893</v>
      </c>
    </row>
    <row r="26" spans="1:10" x14ac:dyDescent="0.35">
      <c r="A26" s="7" t="str">
        <f>"B-" &amp; UPPER(TRIM(Table_Films[[#This Row],[Title]])) &amp; "|" &amp; UPPER(TRIM(Table_Films[[#This Row],[Director]]))</f>
        <v>B-SHERLOCK JR.|KEATON, BUSTER</v>
      </c>
      <c r="B26" s="7" t="str">
        <f>IF(COUNTIFS(Table_Films[Hash_ID],Table_Films[[#This Row],[Hash_ID]])&gt;1,"Y","N")</f>
        <v>N</v>
      </c>
      <c r="C26" s="7" t="s">
        <v>21659</v>
      </c>
      <c r="D26" s="7" t="s">
        <v>21660</v>
      </c>
      <c r="E26" s="7" t="str">
        <f>Table_Films[[#This Row],[Title]]&amp;"_"&amp;Table_Films[[#This Row],[Director]]</f>
        <v>Sherlock Jr._Keaton, Buster</v>
      </c>
      <c r="F26" s="7" t="str">
        <f>Table_Films[[#This Row],[Director]]&amp;"_"&amp;Table_Films[[#This Row],[Title]]</f>
        <v>Keaton, Buster_Sherlock Jr.</v>
      </c>
      <c r="G26" s="7">
        <v>1924</v>
      </c>
      <c r="H26" s="7">
        <f>IFERROR(FLOOR(Table_Films[[#This Row],[Year]],10), 0)</f>
        <v>1920</v>
      </c>
      <c r="I26" s="7">
        <f>IFERROR(CEILING(VALUE(LEFT(Table_Films[[#This Row],[Year]],FIND("-",Table_Films[[#This Row],[Year]]&amp;"-")-1))/100, 1), 0)</f>
        <v>20</v>
      </c>
      <c r="J26" s="7" t="s">
        <v>7893</v>
      </c>
    </row>
    <row r="27" spans="1:10" x14ac:dyDescent="0.35">
      <c r="A27" s="7" t="str">
        <f>"B-" &amp; UPPER(TRIM(Table_Films[[#This Row],[Title]])) &amp; "|" &amp; UPPER(TRIM(Table_Films[[#This Row],[Director]]))</f>
        <v>B-STRIKE|EISENSTEIN, SERGEI</v>
      </c>
      <c r="B27" s="7" t="str">
        <f>IF(COUNTIFS(Table_Films[Hash_ID],Table_Films[[#This Row],[Hash_ID]])&gt;1,"Y","N")</f>
        <v>N</v>
      </c>
      <c r="C27" s="7" t="s">
        <v>21661</v>
      </c>
      <c r="D27" s="7" t="s">
        <v>21662</v>
      </c>
      <c r="E27" s="7" t="str">
        <f>Table_Films[[#This Row],[Title]]&amp;"_"&amp;Table_Films[[#This Row],[Director]]</f>
        <v>Strike_Eisenstein, Sergei</v>
      </c>
      <c r="F27" s="7" t="str">
        <f>Table_Films[[#This Row],[Director]]&amp;"_"&amp;Table_Films[[#This Row],[Title]]</f>
        <v>Eisenstein, Sergei_Strike</v>
      </c>
      <c r="G27" s="7">
        <v>1925</v>
      </c>
      <c r="H27" s="7">
        <f>IFERROR(FLOOR(Table_Films[[#This Row],[Year]],10), 0)</f>
        <v>1920</v>
      </c>
      <c r="I27" s="7">
        <f>IFERROR(CEILING(VALUE(LEFT(Table_Films[[#This Row],[Year]],FIND("-",Table_Films[[#This Row],[Year]]&amp;"-")-1))/100, 1), 0)</f>
        <v>20</v>
      </c>
      <c r="J27" s="7" t="s">
        <v>22483</v>
      </c>
    </row>
    <row r="28" spans="1:10" x14ac:dyDescent="0.35">
      <c r="A28" s="7" t="str">
        <f>"B-" &amp; UPPER(TRIM(Table_Films[[#This Row],[Title]])) &amp; "|" &amp; UPPER(TRIM(Table_Films[[#This Row],[Director]]))</f>
        <v>B-THE GOLD RUSH|CHAPLIN, CHARLIE</v>
      </c>
      <c r="B28" s="7" t="str">
        <f>IF(COUNTIFS(Table_Films[Hash_ID],Table_Films[[#This Row],[Hash_ID]])&gt;1,"Y","N")</f>
        <v>N</v>
      </c>
      <c r="C28" s="7" t="s">
        <v>21663</v>
      </c>
      <c r="D28" s="7" t="s">
        <v>21647</v>
      </c>
      <c r="E28" s="7" t="str">
        <f>Table_Films[[#This Row],[Title]]&amp;"_"&amp;Table_Films[[#This Row],[Director]]</f>
        <v>The Gold Rush_Chaplin, Charlie</v>
      </c>
      <c r="F28" s="7" t="str">
        <f>Table_Films[[#This Row],[Director]]&amp;"_"&amp;Table_Films[[#This Row],[Title]]</f>
        <v>Chaplin, Charlie_The Gold Rush</v>
      </c>
      <c r="G28" s="7">
        <v>1925</v>
      </c>
      <c r="H28" s="7">
        <f>IFERROR(FLOOR(Table_Films[[#This Row],[Year]],10), 0)</f>
        <v>1920</v>
      </c>
      <c r="I28" s="7">
        <f>IFERROR(CEILING(VALUE(LEFT(Table_Films[[#This Row],[Year]],FIND("-",Table_Films[[#This Row],[Year]]&amp;"-")-1))/100, 1), 0)</f>
        <v>20</v>
      </c>
      <c r="J28" s="7" t="s">
        <v>7893</v>
      </c>
    </row>
    <row r="29" spans="1:10" x14ac:dyDescent="0.35">
      <c r="A29" s="7" t="str">
        <f>"B-" &amp; UPPER(TRIM(Table_Films[[#This Row],[Title]])) &amp; "|" &amp; UPPER(TRIM(Table_Films[[#This Row],[Director]]))</f>
        <v>B-BATTLESHIP POTEMKIN|EISENSTEIN, SERGEI</v>
      </c>
      <c r="B29" s="7" t="str">
        <f>IF(COUNTIFS(Table_Films[Hash_ID],Table_Films[[#This Row],[Hash_ID]])&gt;1,"Y","N")</f>
        <v>N</v>
      </c>
      <c r="C29" s="7" t="s">
        <v>21664</v>
      </c>
      <c r="D29" s="7" t="s">
        <v>21662</v>
      </c>
      <c r="E29" s="7" t="str">
        <f>Table_Films[[#This Row],[Title]]&amp;"_"&amp;Table_Films[[#This Row],[Director]]</f>
        <v>Battleship Potemkin_Eisenstein, Sergei</v>
      </c>
      <c r="F29" s="7" t="str">
        <f>Table_Films[[#This Row],[Director]]&amp;"_"&amp;Table_Films[[#This Row],[Title]]</f>
        <v>Eisenstein, Sergei_Battleship Potemkin</v>
      </c>
      <c r="G29" s="7">
        <v>1925</v>
      </c>
      <c r="H29" s="7">
        <f>IFERROR(FLOOR(Table_Films[[#This Row],[Year]],10), 0)</f>
        <v>1920</v>
      </c>
      <c r="I29" s="7">
        <f>IFERROR(CEILING(VALUE(LEFT(Table_Films[[#This Row],[Year]],FIND("-",Table_Films[[#This Row],[Year]]&amp;"-")-1))/100, 1), 0)</f>
        <v>20</v>
      </c>
      <c r="J29" s="7" t="s">
        <v>22483</v>
      </c>
    </row>
    <row r="30" spans="1:10" x14ac:dyDescent="0.35">
      <c r="A30" s="7" t="str">
        <f>"B-" &amp; UPPER(TRIM(Table_Films[[#This Row],[Title]])) &amp; "|" &amp; UPPER(TRIM(Table_Films[[#This Row],[Director]]))</f>
        <v>B-GREED|VON STROHEIM, ERICH</v>
      </c>
      <c r="B30" s="7" t="str">
        <f>IF(COUNTIFS(Table_Films[Hash_ID],Table_Films[[#This Row],[Hash_ID]])&gt;1,"Y","N")</f>
        <v>N</v>
      </c>
      <c r="C30" s="7" t="s">
        <v>21665</v>
      </c>
      <c r="D30" s="7" t="s">
        <v>21666</v>
      </c>
      <c r="E30" s="7" t="str">
        <f>Table_Films[[#This Row],[Title]]&amp;"_"&amp;Table_Films[[#This Row],[Director]]</f>
        <v>Greed_von Stroheim, Erich</v>
      </c>
      <c r="F30" s="7" t="str">
        <f>Table_Films[[#This Row],[Director]]&amp;"_"&amp;Table_Films[[#This Row],[Title]]</f>
        <v>von Stroheim, Erich_Greed</v>
      </c>
      <c r="G30" s="7">
        <v>1924</v>
      </c>
      <c r="H30" s="7">
        <f>IFERROR(FLOOR(Table_Films[[#This Row],[Year]],10), 0)</f>
        <v>1920</v>
      </c>
      <c r="I30" s="7">
        <f>IFERROR(CEILING(VALUE(LEFT(Table_Films[[#This Row],[Year]],FIND("-",Table_Films[[#This Row],[Year]]&amp;"-")-1))/100, 1), 0)</f>
        <v>20</v>
      </c>
      <c r="J30" s="7" t="s">
        <v>7893</v>
      </c>
    </row>
    <row r="31" spans="1:10" x14ac:dyDescent="0.35">
      <c r="A31" s="7" t="str">
        <f>"B-" &amp; UPPER(TRIM(Table_Films[[#This Row],[Title]])) &amp; "|" &amp; UPPER(TRIM(Table_Films[[#This Row],[Director]]))</f>
        <v>B-THE LAST LAUGH|MURNAU, F.W.</v>
      </c>
      <c r="B31" s="7" t="str">
        <f>IF(COUNTIFS(Table_Films[Hash_ID],Table_Films[[#This Row],[Hash_ID]])&gt;1,"Y","N")</f>
        <v>N</v>
      </c>
      <c r="C31" s="7" t="s">
        <v>21667</v>
      </c>
      <c r="D31" s="7" t="s">
        <v>21652</v>
      </c>
      <c r="E31" s="7" t="str">
        <f>Table_Films[[#This Row],[Title]]&amp;"_"&amp;Table_Films[[#This Row],[Director]]</f>
        <v>The Last Laugh_Murnau, F.W.</v>
      </c>
      <c r="F31" s="7" t="str">
        <f>Table_Films[[#This Row],[Director]]&amp;"_"&amp;Table_Films[[#This Row],[Title]]</f>
        <v>Murnau, F.W._The Last Laugh</v>
      </c>
      <c r="G31" s="7">
        <v>1924</v>
      </c>
      <c r="H31" s="7">
        <f>IFERROR(FLOOR(Table_Films[[#This Row],[Year]],10), 0)</f>
        <v>1920</v>
      </c>
      <c r="I31" s="7">
        <f>IFERROR(CEILING(VALUE(LEFT(Table_Films[[#This Row],[Year]],FIND("-",Table_Films[[#This Row],[Year]]&amp;"-")-1))/100, 1), 0)</f>
        <v>20</v>
      </c>
      <c r="J31" s="7" t="s">
        <v>12010</v>
      </c>
    </row>
    <row r="32" spans="1:10" x14ac:dyDescent="0.35">
      <c r="A32" s="7" t="str">
        <f>"B-" &amp; UPPER(TRIM(Table_Films[[#This Row],[Title]])) &amp; "|" &amp; UPPER(TRIM(Table_Films[[#This Row],[Director]]))</f>
        <v>B-THE PHANTOM OF THE OPERA|JULIAN, RUPERT</v>
      </c>
      <c r="B32" s="7" t="str">
        <f>IF(COUNTIFS(Table_Films[Hash_ID],Table_Films[[#This Row],[Hash_ID]])&gt;1,"Y","N")</f>
        <v>N</v>
      </c>
      <c r="C32" s="7" t="s">
        <v>2450</v>
      </c>
      <c r="D32" s="7" t="s">
        <v>21668</v>
      </c>
      <c r="E32" s="7" t="str">
        <f>Table_Films[[#This Row],[Title]]&amp;"_"&amp;Table_Films[[#This Row],[Director]]</f>
        <v>The Phantom of the Opera_Julian, Rupert</v>
      </c>
      <c r="F32" s="7" t="str">
        <f>Table_Films[[#This Row],[Director]]&amp;"_"&amp;Table_Films[[#This Row],[Title]]</f>
        <v>Julian, Rupert_The Phantom of the Opera</v>
      </c>
      <c r="G32" s="7">
        <v>1925</v>
      </c>
      <c r="H32" s="7">
        <f>IFERROR(FLOOR(Table_Films[[#This Row],[Year]],10), 0)</f>
        <v>1920</v>
      </c>
      <c r="I32" s="7">
        <f>IFERROR(CEILING(VALUE(LEFT(Table_Films[[#This Row],[Year]],FIND("-",Table_Films[[#This Row],[Year]]&amp;"-")-1))/100, 1), 0)</f>
        <v>20</v>
      </c>
      <c r="J32" s="7" t="s">
        <v>7893</v>
      </c>
    </row>
    <row r="33" spans="1:10" x14ac:dyDescent="0.35">
      <c r="A33" s="7" t="str">
        <f>"B-" &amp; UPPER(TRIM(Table_Films[[#This Row],[Title]])) &amp; "|" &amp; UPPER(TRIM(Table_Films[[#This Row],[Director]]))</f>
        <v>B-THE ADVENTURES OF PRINCE ACHMED|REINIGER, LOTTE</v>
      </c>
      <c r="B33" s="7" t="str">
        <f>IF(COUNTIFS(Table_Films[Hash_ID],Table_Films[[#This Row],[Hash_ID]])&gt;1,"Y","N")</f>
        <v>N</v>
      </c>
      <c r="C33" s="7" t="s">
        <v>21669</v>
      </c>
      <c r="D33" s="7" t="s">
        <v>21670</v>
      </c>
      <c r="E33" s="7" t="str">
        <f>Table_Films[[#This Row],[Title]]&amp;"_"&amp;Table_Films[[#This Row],[Director]]</f>
        <v>The Adventures of Prince Achmed_Reiniger, Lotte</v>
      </c>
      <c r="F33" s="7" t="str">
        <f>Table_Films[[#This Row],[Director]]&amp;"_"&amp;Table_Films[[#This Row],[Title]]</f>
        <v>Reiniger, Lotte_The Adventures of Prince Achmed</v>
      </c>
      <c r="G33" s="7">
        <v>1926</v>
      </c>
      <c r="H33" s="7">
        <f>IFERROR(FLOOR(Table_Films[[#This Row],[Year]],10), 0)</f>
        <v>1920</v>
      </c>
      <c r="I33" s="7">
        <f>IFERROR(CEILING(VALUE(LEFT(Table_Films[[#This Row],[Year]],FIND("-",Table_Films[[#This Row],[Year]]&amp;"-")-1))/100, 1), 0)</f>
        <v>20</v>
      </c>
      <c r="J33" s="7" t="s">
        <v>12010</v>
      </c>
    </row>
    <row r="34" spans="1:10" x14ac:dyDescent="0.35">
      <c r="A34" s="7" t="str">
        <f>"B-" &amp; UPPER(TRIM(Table_Films[[#This Row],[Title]])) &amp; "|" &amp; UPPER(TRIM(Table_Films[[#This Row],[Director]]))</f>
        <v>B-MOTHER|PUDOVKIN, VSEVOLOD</v>
      </c>
      <c r="B34" s="7" t="str">
        <f>IF(COUNTIFS(Table_Films[Hash_ID],Table_Films[[#This Row],[Hash_ID]])&gt;1,"Y","N")</f>
        <v>N</v>
      </c>
      <c r="C34" s="7" t="s">
        <v>21671</v>
      </c>
      <c r="D34" s="7" t="s">
        <v>21672</v>
      </c>
      <c r="E34" s="7" t="str">
        <f>Table_Films[[#This Row],[Title]]&amp;"_"&amp;Table_Films[[#This Row],[Director]]</f>
        <v>Mother_Pudovkin, Vsevolod</v>
      </c>
      <c r="F34" s="7" t="str">
        <f>Table_Films[[#This Row],[Director]]&amp;"_"&amp;Table_Films[[#This Row],[Title]]</f>
        <v>Pudovkin, Vsevolod_Mother</v>
      </c>
      <c r="G34" s="7">
        <v>1926</v>
      </c>
      <c r="H34" s="7">
        <f>IFERROR(FLOOR(Table_Films[[#This Row],[Year]],10), 0)</f>
        <v>1920</v>
      </c>
      <c r="I34" s="7">
        <f>IFERROR(CEILING(VALUE(LEFT(Table_Films[[#This Row],[Year]],FIND("-",Table_Films[[#This Row],[Year]]&amp;"-")-1))/100, 1), 0)</f>
        <v>20</v>
      </c>
      <c r="J34" s="7" t="s">
        <v>22483</v>
      </c>
    </row>
    <row r="35" spans="1:10" x14ac:dyDescent="0.35">
      <c r="A35" s="7" t="str">
        <f>"B-" &amp; UPPER(TRIM(Table_Films[[#This Row],[Title]])) &amp; "|" &amp; UPPER(TRIM(Table_Films[[#This Row],[Director]]))</f>
        <v>B-METROPOLIS|LANG, FRITZ</v>
      </c>
      <c r="B35" s="7" t="str">
        <f>IF(COUNTIFS(Table_Films[Hash_ID],Table_Films[[#This Row],[Hash_ID]])&gt;1,"Y","N")</f>
        <v>N</v>
      </c>
      <c r="C35" s="7" t="s">
        <v>4081</v>
      </c>
      <c r="D35" s="7" t="s">
        <v>21654</v>
      </c>
      <c r="E35" s="7" t="str">
        <f>Table_Films[[#This Row],[Title]]&amp;"_"&amp;Table_Films[[#This Row],[Director]]</f>
        <v>Metropolis_Lang, Fritz</v>
      </c>
      <c r="F35" s="7" t="str">
        <f>Table_Films[[#This Row],[Director]]&amp;"_"&amp;Table_Films[[#This Row],[Title]]</f>
        <v>Lang, Fritz_Metropolis</v>
      </c>
      <c r="G35" s="7">
        <v>1927</v>
      </c>
      <c r="H35" s="7">
        <f>IFERROR(FLOOR(Table_Films[[#This Row],[Year]],10), 0)</f>
        <v>1920</v>
      </c>
      <c r="I35" s="7">
        <f>IFERROR(CEILING(VALUE(LEFT(Table_Films[[#This Row],[Year]],FIND("-",Table_Films[[#This Row],[Year]]&amp;"-")-1))/100, 1), 0)</f>
        <v>20</v>
      </c>
      <c r="J35" s="7" t="s">
        <v>12010</v>
      </c>
    </row>
    <row r="36" spans="1:10" x14ac:dyDescent="0.35">
      <c r="A36" s="7" t="str">
        <f>"B-" &amp; UPPER(TRIM(Table_Films[[#This Row],[Title]])) &amp; "|" &amp; UPPER(TRIM(Table_Films[[#This Row],[Director]]))</f>
        <v>B-THE GENERAL|KEATON, BUSTER; BRUCKMAN, CLYDE</v>
      </c>
      <c r="B36" s="7" t="str">
        <f>IF(COUNTIFS(Table_Films[Hash_ID],Table_Films[[#This Row],[Hash_ID]])&gt;1,"Y","N")</f>
        <v>N</v>
      </c>
      <c r="C36" s="7" t="s">
        <v>21673</v>
      </c>
      <c r="D36" s="7" t="s">
        <v>21674</v>
      </c>
      <c r="E36" s="7" t="str">
        <f>Table_Films[[#This Row],[Title]]&amp;"_"&amp;Table_Films[[#This Row],[Director]]</f>
        <v>The General_Keaton, Buster; Bruckman, Clyde</v>
      </c>
      <c r="F36" s="7" t="str">
        <f>Table_Films[[#This Row],[Director]]&amp;"_"&amp;Table_Films[[#This Row],[Title]]</f>
        <v>Keaton, Buster; Bruckman, Clyde_The General</v>
      </c>
      <c r="G36" s="7">
        <v>1926</v>
      </c>
      <c r="H36" s="7">
        <f>IFERROR(FLOOR(Table_Films[[#This Row],[Year]],10), 0)</f>
        <v>1920</v>
      </c>
      <c r="I36" s="7">
        <f>IFERROR(CEILING(VALUE(LEFT(Table_Films[[#This Row],[Year]],FIND("-",Table_Films[[#This Row],[Year]]&amp;"-")-1))/100, 1), 0)</f>
        <v>20</v>
      </c>
      <c r="J36" s="7" t="s">
        <v>7893</v>
      </c>
    </row>
    <row r="37" spans="1:10" x14ac:dyDescent="0.35">
      <c r="A37" s="7" t="str">
        <f>"B-" &amp; UPPER(TRIM(Table_Films[[#This Row],[Title]])) &amp; "|" &amp; UPPER(TRIM(Table_Films[[#This Row],[Director]]))</f>
        <v>B-SUNRISE: A SONG OF TWO HUMANS|MURNAU, F.W.</v>
      </c>
      <c r="B37" s="7" t="str">
        <f>IF(COUNTIFS(Table_Films[Hash_ID],Table_Films[[#This Row],[Hash_ID]])&gt;1,"Y","N")</f>
        <v>N</v>
      </c>
      <c r="C37" s="7" t="s">
        <v>21675</v>
      </c>
      <c r="D37" s="7" t="s">
        <v>21652</v>
      </c>
      <c r="E37" s="7" t="str">
        <f>Table_Films[[#This Row],[Title]]&amp;"_"&amp;Table_Films[[#This Row],[Director]]</f>
        <v>Sunrise: A Song of Two Humans_Murnau, F.W.</v>
      </c>
      <c r="F37" s="7" t="str">
        <f>Table_Films[[#This Row],[Director]]&amp;"_"&amp;Table_Films[[#This Row],[Title]]</f>
        <v>Murnau, F.W._Sunrise: A Song of Two Humans</v>
      </c>
      <c r="G37" s="7">
        <v>1927</v>
      </c>
      <c r="H37" s="7">
        <f>IFERROR(FLOOR(Table_Films[[#This Row],[Year]],10), 0)</f>
        <v>1920</v>
      </c>
      <c r="I37" s="7">
        <f>IFERROR(CEILING(VALUE(LEFT(Table_Films[[#This Row],[Year]],FIND("-",Table_Films[[#This Row],[Year]]&amp;"-")-1))/100, 1), 0)</f>
        <v>20</v>
      </c>
      <c r="J37" s="7" t="s">
        <v>7893</v>
      </c>
    </row>
    <row r="38" spans="1:10" x14ac:dyDescent="0.35">
      <c r="A38" s="7" t="str">
        <f>"B-" &amp; UPPER(TRIM(Table_Films[[#This Row],[Title]])) &amp; "|" &amp; UPPER(TRIM(Table_Films[[#This Row],[Director]]))</f>
        <v>B-NAPOLÉON|GANCE, ABEL</v>
      </c>
      <c r="B38" s="7" t="str">
        <f>IF(COUNTIFS(Table_Films[Hash_ID],Table_Films[[#This Row],[Hash_ID]])&gt;1,"Y","N")</f>
        <v>N</v>
      </c>
      <c r="C38" s="7" t="s">
        <v>21676</v>
      </c>
      <c r="D38" s="7" t="s">
        <v>21677</v>
      </c>
      <c r="E38" s="7" t="str">
        <f>Table_Films[[#This Row],[Title]]&amp;"_"&amp;Table_Films[[#This Row],[Director]]</f>
        <v>Napoléon_Gance, Abel</v>
      </c>
      <c r="F38" s="7" t="str">
        <f>Table_Films[[#This Row],[Director]]&amp;"_"&amp;Table_Films[[#This Row],[Title]]</f>
        <v>Gance, Abel_Napoléon</v>
      </c>
      <c r="G38" s="7">
        <v>1927</v>
      </c>
      <c r="H38" s="7">
        <f>IFERROR(FLOOR(Table_Films[[#This Row],[Year]],10), 0)</f>
        <v>1920</v>
      </c>
      <c r="I38" s="7">
        <f>IFERROR(CEILING(VALUE(LEFT(Table_Films[[#This Row],[Year]],FIND("-",Table_Films[[#This Row],[Year]]&amp;"-")-1))/100, 1), 0)</f>
        <v>20</v>
      </c>
      <c r="J38" s="7" t="s">
        <v>5965</v>
      </c>
    </row>
    <row r="39" spans="1:10" x14ac:dyDescent="0.35">
      <c r="A39" s="7" t="str">
        <f>"B-" &amp; UPPER(TRIM(Table_Films[[#This Row],[Title]])) &amp; "|" &amp; UPPER(TRIM(Table_Films[[#This Row],[Director]]))</f>
        <v>B-OCTOBER (TEN DAYS THAT SHOOK THE WORLD)|EISENSTEIN, SERGEI; ALEXANDROV, GRIGORI</v>
      </c>
      <c r="B39" s="7" t="str">
        <f>IF(COUNTIFS(Table_Films[Hash_ID],Table_Films[[#This Row],[Hash_ID]])&gt;1,"Y","N")</f>
        <v>N</v>
      </c>
      <c r="C39" s="7" t="s">
        <v>21678</v>
      </c>
      <c r="D39" s="7" t="s">
        <v>21679</v>
      </c>
      <c r="E39" s="7" t="str">
        <f>Table_Films[[#This Row],[Title]]&amp;"_"&amp;Table_Films[[#This Row],[Director]]</f>
        <v>October (Ten Days that Shook the World)_Eisenstein, Sergei; Alexandrov, Grigori</v>
      </c>
      <c r="F39" s="7" t="str">
        <f>Table_Films[[#This Row],[Director]]&amp;"_"&amp;Table_Films[[#This Row],[Title]]</f>
        <v>Eisenstein, Sergei; Alexandrov, Grigori_October (Ten Days that Shook the World)</v>
      </c>
      <c r="G39" s="7">
        <v>1928</v>
      </c>
      <c r="H39" s="7">
        <f>IFERROR(FLOOR(Table_Films[[#This Row],[Year]],10), 0)</f>
        <v>1920</v>
      </c>
      <c r="I39" s="7">
        <f>IFERROR(CEILING(VALUE(LEFT(Table_Films[[#This Row],[Year]],FIND("-",Table_Films[[#This Row],[Year]]&amp;"-")-1))/100, 1), 0)</f>
        <v>20</v>
      </c>
      <c r="J39" s="7" t="s">
        <v>22483</v>
      </c>
    </row>
    <row r="40" spans="1:10" x14ac:dyDescent="0.35">
      <c r="A40" s="7" t="str">
        <f>"B-" &amp; UPPER(TRIM(Table_Films[[#This Row],[Title]])) &amp; "|" &amp; UPPER(TRIM(Table_Films[[#This Row],[Director]]))</f>
        <v>B-THE PASSION OF JOAN OF ARC|DREYER, CARL THEODOR</v>
      </c>
      <c r="B40" s="7" t="str">
        <f>IF(COUNTIFS(Table_Films[Hash_ID],Table_Films[[#This Row],[Hash_ID]])&gt;1,"Y","N")</f>
        <v>N</v>
      </c>
      <c r="C40" s="7" t="s">
        <v>21680</v>
      </c>
      <c r="D40" s="7" t="s">
        <v>21681</v>
      </c>
      <c r="E40" s="7" t="str">
        <f>Table_Films[[#This Row],[Title]]&amp;"_"&amp;Table_Films[[#This Row],[Director]]</f>
        <v>The Passion of Joan of Arc_Dreyer, Carl Theodor</v>
      </c>
      <c r="F40" s="7" t="str">
        <f>Table_Films[[#This Row],[Director]]&amp;"_"&amp;Table_Films[[#This Row],[Title]]</f>
        <v>Dreyer, Carl Theodor_The Passion of Joan of Arc</v>
      </c>
      <c r="G40" s="7">
        <v>1928</v>
      </c>
      <c r="H40" s="7">
        <f>IFERROR(FLOOR(Table_Films[[#This Row],[Year]],10), 0)</f>
        <v>1920</v>
      </c>
      <c r="I40" s="7">
        <f>IFERROR(CEILING(VALUE(LEFT(Table_Films[[#This Row],[Year]],FIND("-",Table_Films[[#This Row],[Year]]&amp;"-")-1))/100, 1), 0)</f>
        <v>20</v>
      </c>
      <c r="J40" s="7" t="s">
        <v>5965</v>
      </c>
    </row>
    <row r="41" spans="1:10" x14ac:dyDescent="0.35">
      <c r="A41" s="7" t="str">
        <f>"B-" &amp; UPPER(TRIM(Table_Films[[#This Row],[Title]])) &amp; "|" &amp; UPPER(TRIM(Table_Films[[#This Row],[Director]]))</f>
        <v>B-THE CROWD|VIDOR, KING</v>
      </c>
      <c r="B41" s="7" t="str">
        <f>IF(COUNTIFS(Table_Films[Hash_ID],Table_Films[[#This Row],[Hash_ID]])&gt;1,"Y","N")</f>
        <v>N</v>
      </c>
      <c r="C41" s="7" t="s">
        <v>21682</v>
      </c>
      <c r="D41" s="7" t="s">
        <v>21683</v>
      </c>
      <c r="E41" s="7" t="str">
        <f>Table_Films[[#This Row],[Title]]&amp;"_"&amp;Table_Films[[#This Row],[Director]]</f>
        <v>The Crowd_Vidor, King</v>
      </c>
      <c r="F41" s="7" t="str">
        <f>Table_Films[[#This Row],[Director]]&amp;"_"&amp;Table_Films[[#This Row],[Title]]</f>
        <v>Vidor, King_The Crowd</v>
      </c>
      <c r="G41" s="7">
        <v>1928</v>
      </c>
      <c r="H41" s="7">
        <f>IFERROR(FLOOR(Table_Films[[#This Row],[Year]],10), 0)</f>
        <v>1920</v>
      </c>
      <c r="I41" s="7">
        <f>IFERROR(CEILING(VALUE(LEFT(Table_Films[[#This Row],[Year]],FIND("-",Table_Films[[#This Row],[Year]]&amp;"-")-1))/100, 1), 0)</f>
        <v>20</v>
      </c>
      <c r="J41" s="7" t="s">
        <v>7893</v>
      </c>
    </row>
    <row r="42" spans="1:10" x14ac:dyDescent="0.35">
      <c r="A42" s="7" t="str">
        <f>"B-" &amp; UPPER(TRIM(Table_Films[[#This Row],[Title]])) &amp; "|" &amp; UPPER(TRIM(Table_Films[[#This Row],[Director]]))</f>
        <v>B-STEAMBOAT WILLIE|DISNEY, WALT; IWERKS, UB</v>
      </c>
      <c r="B42" s="7" t="str">
        <f>IF(COUNTIFS(Table_Films[Hash_ID],Table_Films[[#This Row],[Hash_ID]])&gt;1,"Y","N")</f>
        <v>N</v>
      </c>
      <c r="C42" s="7" t="s">
        <v>21684</v>
      </c>
      <c r="D42" s="7" t="s">
        <v>21685</v>
      </c>
      <c r="E42" s="7" t="str">
        <f>Table_Films[[#This Row],[Title]]&amp;"_"&amp;Table_Films[[#This Row],[Director]]</f>
        <v>Steamboat Willie_Disney, Walt; Iwerks, Ub</v>
      </c>
      <c r="F42" s="7" t="str">
        <f>Table_Films[[#This Row],[Director]]&amp;"_"&amp;Table_Films[[#This Row],[Title]]</f>
        <v>Disney, Walt; Iwerks, Ub_Steamboat Willie</v>
      </c>
      <c r="G42" s="7">
        <v>1928</v>
      </c>
      <c r="H42" s="7">
        <f>IFERROR(FLOOR(Table_Films[[#This Row],[Year]],10), 0)</f>
        <v>1920</v>
      </c>
      <c r="I42" s="7">
        <f>IFERROR(CEILING(VALUE(LEFT(Table_Films[[#This Row],[Year]],FIND("-",Table_Films[[#This Row],[Year]]&amp;"-")-1))/100, 1), 0)</f>
        <v>20</v>
      </c>
      <c r="J42" s="7" t="s">
        <v>7893</v>
      </c>
    </row>
    <row r="43" spans="1:10" x14ac:dyDescent="0.35">
      <c r="A43" s="7" t="str">
        <f>"B-" &amp; UPPER(TRIM(Table_Films[[#This Row],[Title]])) &amp; "|" &amp; UPPER(TRIM(Table_Films[[#This Row],[Director]]))</f>
        <v>B-UN CHIEN ANDALOU|BUÑUEL, LUIS; DALÍ, SALVADOR</v>
      </c>
      <c r="B43" s="7" t="str">
        <f>IF(COUNTIFS(Table_Films[Hash_ID],Table_Films[[#This Row],[Hash_ID]])&gt;1,"Y","N")</f>
        <v>N</v>
      </c>
      <c r="C43" s="7" t="s">
        <v>21686</v>
      </c>
      <c r="D43" s="7" t="s">
        <v>21687</v>
      </c>
      <c r="E43" s="7" t="str">
        <f>Table_Films[[#This Row],[Title]]&amp;"_"&amp;Table_Films[[#This Row],[Director]]</f>
        <v>Un Chien Andalou_Buñuel, Luis; Dalí, Salvador</v>
      </c>
      <c r="F43" s="7" t="str">
        <f>Table_Films[[#This Row],[Director]]&amp;"_"&amp;Table_Films[[#This Row],[Title]]</f>
        <v>Buñuel, Luis; Dalí, Salvador_Un Chien Andalou</v>
      </c>
      <c r="G43" s="7">
        <v>1929</v>
      </c>
      <c r="H43" s="7">
        <f>IFERROR(FLOOR(Table_Films[[#This Row],[Year]],10), 0)</f>
        <v>1920</v>
      </c>
      <c r="I43" s="7">
        <f>IFERROR(CEILING(VALUE(LEFT(Table_Films[[#This Row],[Year]],FIND("-",Table_Films[[#This Row],[Year]]&amp;"-")-1))/100, 1), 0)</f>
        <v>20</v>
      </c>
      <c r="J43" s="7" t="s">
        <v>5965</v>
      </c>
    </row>
    <row r="44" spans="1:10" x14ac:dyDescent="0.35">
      <c r="A44" s="7" t="str">
        <f>"B-" &amp; UPPER(TRIM(Table_Films[[#This Row],[Title]])) &amp; "|" &amp; UPPER(TRIM(Table_Films[[#This Row],[Director]]))</f>
        <v>B-MAN WITH A MOVIE CAMERA|VERTOV, DZIGA</v>
      </c>
      <c r="B44" s="7" t="str">
        <f>IF(COUNTIFS(Table_Films[Hash_ID],Table_Films[[#This Row],[Hash_ID]])&gt;1,"Y","N")</f>
        <v>N</v>
      </c>
      <c r="C44" s="7" t="s">
        <v>21688</v>
      </c>
      <c r="D44" s="7" t="s">
        <v>21689</v>
      </c>
      <c r="E44" s="7" t="str">
        <f>Table_Films[[#This Row],[Title]]&amp;"_"&amp;Table_Films[[#This Row],[Director]]</f>
        <v>Man with a Movie Camera_Vertov, Dziga</v>
      </c>
      <c r="F44" s="7" t="str">
        <f>Table_Films[[#This Row],[Director]]&amp;"_"&amp;Table_Films[[#This Row],[Title]]</f>
        <v>Vertov, Dziga_Man with a Movie Camera</v>
      </c>
      <c r="G44" s="7">
        <v>1929</v>
      </c>
      <c r="H44" s="7">
        <f>IFERROR(FLOOR(Table_Films[[#This Row],[Year]],10), 0)</f>
        <v>1920</v>
      </c>
      <c r="I44" s="7">
        <f>IFERROR(CEILING(VALUE(LEFT(Table_Films[[#This Row],[Year]],FIND("-",Table_Films[[#This Row],[Year]]&amp;"-")-1))/100, 1), 0)</f>
        <v>20</v>
      </c>
      <c r="J44" s="7" t="s">
        <v>22483</v>
      </c>
    </row>
    <row r="45" spans="1:10" x14ac:dyDescent="0.35">
      <c r="A45" s="7" t="str">
        <f>"B-" &amp; UPPER(TRIM(Table_Films[[#This Row],[Title]])) &amp; "|" &amp; UPPER(TRIM(Table_Films[[#This Row],[Director]]))</f>
        <v>B-PANDORA'S BOX|PABST, G.W.</v>
      </c>
      <c r="B45" s="7" t="str">
        <f>IF(COUNTIFS(Table_Films[Hash_ID],Table_Films[[#This Row],[Hash_ID]])&gt;1,"Y","N")</f>
        <v>N</v>
      </c>
      <c r="C45" s="7" t="s">
        <v>21690</v>
      </c>
      <c r="D45" s="7" t="s">
        <v>21691</v>
      </c>
      <c r="E45" s="7" t="str">
        <f>Table_Films[[#This Row],[Title]]&amp;"_"&amp;Table_Films[[#This Row],[Director]]</f>
        <v>Pandora's Box_Pabst, G.W.</v>
      </c>
      <c r="F45" s="7" t="str">
        <f>Table_Films[[#This Row],[Director]]&amp;"_"&amp;Table_Films[[#This Row],[Title]]</f>
        <v>Pabst, G.W._Pandora's Box</v>
      </c>
      <c r="G45" s="7">
        <v>1929</v>
      </c>
      <c r="H45" s="7">
        <f>IFERROR(FLOOR(Table_Films[[#This Row],[Year]],10), 0)</f>
        <v>1920</v>
      </c>
      <c r="I45" s="7">
        <f>IFERROR(CEILING(VALUE(LEFT(Table_Films[[#This Row],[Year]],FIND("-",Table_Films[[#This Row],[Year]]&amp;"-")-1))/100, 1), 0)</f>
        <v>20</v>
      </c>
      <c r="J45" s="7" t="s">
        <v>12010</v>
      </c>
    </row>
    <row r="46" spans="1:10" x14ac:dyDescent="0.35">
      <c r="A46" s="7" t="str">
        <f>"B-" &amp; UPPER(TRIM(Table_Films[[#This Row],[Title]])) &amp; "|" &amp; UPPER(TRIM(Table_Films[[#This Row],[Director]]))</f>
        <v>B-THE BLUE ANGEL|VON STERNBERG, JOSEF</v>
      </c>
      <c r="B46" s="7" t="str">
        <f>IF(COUNTIFS(Table_Films[Hash_ID],Table_Films[[#This Row],[Hash_ID]])&gt;1,"Y","N")</f>
        <v>N</v>
      </c>
      <c r="C46" s="7" t="s">
        <v>21692</v>
      </c>
      <c r="D46" s="7" t="s">
        <v>21693</v>
      </c>
      <c r="E46" s="7" t="str">
        <f>Table_Films[[#This Row],[Title]]&amp;"_"&amp;Table_Films[[#This Row],[Director]]</f>
        <v>The Blue Angel_von Sternberg, Josef</v>
      </c>
      <c r="F46" s="7" t="str">
        <f>Table_Films[[#This Row],[Director]]&amp;"_"&amp;Table_Films[[#This Row],[Title]]</f>
        <v>von Sternberg, Josef_The Blue Angel</v>
      </c>
      <c r="G46" s="7">
        <v>1930</v>
      </c>
      <c r="H46" s="7">
        <f>IFERROR(FLOOR(Table_Films[[#This Row],[Year]],10), 0)</f>
        <v>1930</v>
      </c>
      <c r="I46" s="7">
        <f>IFERROR(CEILING(VALUE(LEFT(Table_Films[[#This Row],[Year]],FIND("-",Table_Films[[#This Row],[Year]]&amp;"-")-1))/100, 1), 0)</f>
        <v>20</v>
      </c>
      <c r="J46" s="7" t="s">
        <v>12010</v>
      </c>
    </row>
    <row r="47" spans="1:10" x14ac:dyDescent="0.35">
      <c r="A47" s="7" t="str">
        <f>"B-" &amp; UPPER(TRIM(Table_Films[[#This Row],[Title]])) &amp; "|" &amp; UPPER(TRIM(Table_Films[[#This Row],[Director]]))</f>
        <v>B-EARTH|DOVZHENKO, ALEXANDER</v>
      </c>
      <c r="B47" s="7" t="str">
        <f>IF(COUNTIFS(Table_Films[Hash_ID],Table_Films[[#This Row],[Hash_ID]])&gt;1,"Y","N")</f>
        <v>N</v>
      </c>
      <c r="C47" s="7" t="s">
        <v>21694</v>
      </c>
      <c r="D47" s="7" t="s">
        <v>21695</v>
      </c>
      <c r="E47" s="7" t="str">
        <f>Table_Films[[#This Row],[Title]]&amp;"_"&amp;Table_Films[[#This Row],[Director]]</f>
        <v>Earth_Dovzhenko, Alexander</v>
      </c>
      <c r="F47" s="7" t="str">
        <f>Table_Films[[#This Row],[Director]]&amp;"_"&amp;Table_Films[[#This Row],[Title]]</f>
        <v>Dovzhenko, Alexander_Earth</v>
      </c>
      <c r="G47" s="7">
        <v>1930</v>
      </c>
      <c r="H47" s="7">
        <f>IFERROR(FLOOR(Table_Films[[#This Row],[Year]],10), 0)</f>
        <v>1930</v>
      </c>
      <c r="I47" s="7">
        <f>IFERROR(CEILING(VALUE(LEFT(Table_Films[[#This Row],[Year]],FIND("-",Table_Films[[#This Row],[Year]]&amp;"-")-1))/100, 1), 0)</f>
        <v>20</v>
      </c>
      <c r="J47" s="7" t="s">
        <v>22483</v>
      </c>
    </row>
    <row r="48" spans="1:10" x14ac:dyDescent="0.35">
      <c r="A48" s="7" t="str">
        <f>"B-" &amp; UPPER(TRIM(Table_Films[[#This Row],[Title]])) &amp; "|" &amp; UPPER(TRIM(Table_Films[[#This Row],[Director]]))</f>
        <v>B-L'ÂGE D'OR|BUÑUEL, LUIS</v>
      </c>
      <c r="B48" s="7" t="str">
        <f>IF(COUNTIFS(Table_Films[Hash_ID],Table_Films[[#This Row],[Hash_ID]])&gt;1,"Y","N")</f>
        <v>N</v>
      </c>
      <c r="C48" s="7" t="s">
        <v>21696</v>
      </c>
      <c r="D48" s="7" t="s">
        <v>2912</v>
      </c>
      <c r="E48" s="7" t="str">
        <f>Table_Films[[#This Row],[Title]]&amp;"_"&amp;Table_Films[[#This Row],[Director]]</f>
        <v>L'Âge d'Or_Buñuel, Luis</v>
      </c>
      <c r="F48" s="7" t="str">
        <f>Table_Films[[#This Row],[Director]]&amp;"_"&amp;Table_Films[[#This Row],[Title]]</f>
        <v>Buñuel, Luis_L'Âge d'Or</v>
      </c>
      <c r="G48" s="7">
        <v>1930</v>
      </c>
      <c r="H48" s="7">
        <f>IFERROR(FLOOR(Table_Films[[#This Row],[Year]],10), 0)</f>
        <v>1930</v>
      </c>
      <c r="I48" s="7">
        <f>IFERROR(CEILING(VALUE(LEFT(Table_Films[[#This Row],[Year]],FIND("-",Table_Films[[#This Row],[Year]]&amp;"-")-1))/100, 1), 0)</f>
        <v>20</v>
      </c>
      <c r="J48" s="7" t="s">
        <v>5965</v>
      </c>
    </row>
    <row r="49" spans="1:10" x14ac:dyDescent="0.35">
      <c r="A49" s="7" t="str">
        <f>"B-" &amp; UPPER(TRIM(Table_Films[[#This Row],[Title]])) &amp; "|" &amp; UPPER(TRIM(Table_Films[[#This Row],[Director]]))</f>
        <v>B-LITTLE CAESAR|LEROY, MERVYN</v>
      </c>
      <c r="B49" s="7" t="str">
        <f>IF(COUNTIFS(Table_Films[Hash_ID],Table_Films[[#This Row],[Hash_ID]])&gt;1,"Y","N")</f>
        <v>N</v>
      </c>
      <c r="C49" s="7" t="s">
        <v>21697</v>
      </c>
      <c r="D49" s="7" t="s">
        <v>21698</v>
      </c>
      <c r="E49" s="7" t="str">
        <f>Table_Films[[#This Row],[Title]]&amp;"_"&amp;Table_Films[[#This Row],[Director]]</f>
        <v>Little Caesar_LeRoy, Mervyn</v>
      </c>
      <c r="F49" s="7" t="str">
        <f>Table_Films[[#This Row],[Director]]&amp;"_"&amp;Table_Films[[#This Row],[Title]]</f>
        <v>LeRoy, Mervyn_Little Caesar</v>
      </c>
      <c r="G49" s="7">
        <v>1931</v>
      </c>
      <c r="H49" s="7">
        <f>IFERROR(FLOOR(Table_Films[[#This Row],[Year]],10), 0)</f>
        <v>1930</v>
      </c>
      <c r="I49" s="7">
        <f>IFERROR(CEILING(VALUE(LEFT(Table_Films[[#This Row],[Year]],FIND("-",Table_Films[[#This Row],[Year]]&amp;"-")-1))/100, 1), 0)</f>
        <v>20</v>
      </c>
      <c r="J49" s="7" t="s">
        <v>7893</v>
      </c>
    </row>
    <row r="50" spans="1:10" x14ac:dyDescent="0.35">
      <c r="A50" s="7" t="str">
        <f>"B-" &amp; UPPER(TRIM(Table_Films[[#This Row],[Title]])) &amp; "|" &amp; UPPER(TRIM(Table_Films[[#This Row],[Director]]))</f>
        <v>B-CITY LIGHTS|CHAPLIN, CHARLIE</v>
      </c>
      <c r="B50" s="7" t="str">
        <f>IF(COUNTIFS(Table_Films[Hash_ID],Table_Films[[#This Row],[Hash_ID]])&gt;1,"Y","N")</f>
        <v>N</v>
      </c>
      <c r="C50" s="7" t="s">
        <v>15631</v>
      </c>
      <c r="D50" s="7" t="s">
        <v>21647</v>
      </c>
      <c r="E50" s="7" t="str">
        <f>Table_Films[[#This Row],[Title]]&amp;"_"&amp;Table_Films[[#This Row],[Director]]</f>
        <v>City Lights_Chaplin, Charlie</v>
      </c>
      <c r="F50" s="7" t="str">
        <f>Table_Films[[#This Row],[Director]]&amp;"_"&amp;Table_Films[[#This Row],[Title]]</f>
        <v>Chaplin, Charlie_City Lights</v>
      </c>
      <c r="G50" s="7">
        <v>1931</v>
      </c>
      <c r="H50" s="7">
        <f>IFERROR(FLOOR(Table_Films[[#This Row],[Year]],10), 0)</f>
        <v>1930</v>
      </c>
      <c r="I50" s="7">
        <f>IFERROR(CEILING(VALUE(LEFT(Table_Films[[#This Row],[Year]],FIND("-",Table_Films[[#This Row],[Year]]&amp;"-")-1))/100, 1), 0)</f>
        <v>20</v>
      </c>
      <c r="J50" s="7" t="s">
        <v>7893</v>
      </c>
    </row>
    <row r="51" spans="1:10" x14ac:dyDescent="0.35">
      <c r="A51" s="7" t="str">
        <f>"B-" &amp; UPPER(TRIM(Table_Films[[#This Row],[Title]])) &amp; "|" &amp; UPPER(TRIM(Table_Films[[#This Row],[Director]]))</f>
        <v>B-DRACULA|BROWNING, TOD</v>
      </c>
      <c r="B51" s="7" t="str">
        <f>IF(COUNTIFS(Table_Films[Hash_ID],Table_Films[[#This Row],[Hash_ID]])&gt;1,"Y","N")</f>
        <v>N</v>
      </c>
      <c r="C51" s="7" t="s">
        <v>1930</v>
      </c>
      <c r="D51" s="7" t="s">
        <v>21699</v>
      </c>
      <c r="E51" s="7" t="str">
        <f>Table_Films[[#This Row],[Title]]&amp;"_"&amp;Table_Films[[#This Row],[Director]]</f>
        <v>Dracula_Browning, Tod</v>
      </c>
      <c r="F51" s="7" t="str">
        <f>Table_Films[[#This Row],[Director]]&amp;"_"&amp;Table_Films[[#This Row],[Title]]</f>
        <v>Browning, Tod_Dracula</v>
      </c>
      <c r="G51" s="7">
        <v>1931</v>
      </c>
      <c r="H51" s="7">
        <f>IFERROR(FLOOR(Table_Films[[#This Row],[Year]],10), 0)</f>
        <v>1930</v>
      </c>
      <c r="I51" s="7">
        <f>IFERROR(CEILING(VALUE(LEFT(Table_Films[[#This Row],[Year]],FIND("-",Table_Films[[#This Row],[Year]]&amp;"-")-1))/100, 1), 0)</f>
        <v>20</v>
      </c>
      <c r="J51" s="7" t="s">
        <v>7893</v>
      </c>
    </row>
    <row r="52" spans="1:10" x14ac:dyDescent="0.35">
      <c r="A52" s="7" t="str">
        <f>"B-" &amp; UPPER(TRIM(Table_Films[[#This Row],[Title]])) &amp; "|" &amp; UPPER(TRIM(Table_Films[[#This Row],[Director]]))</f>
        <v>B-FRANKENSTEIN|WHALE, JAMES</v>
      </c>
      <c r="B52" s="7" t="str">
        <f>IF(COUNTIFS(Table_Films[Hash_ID],Table_Films[[#This Row],[Hash_ID]])&gt;1,"Y","N")</f>
        <v>N</v>
      </c>
      <c r="C52" s="7" t="s">
        <v>5205</v>
      </c>
      <c r="D52" s="7" t="s">
        <v>21700</v>
      </c>
      <c r="E52" s="7" t="str">
        <f>Table_Films[[#This Row],[Title]]&amp;"_"&amp;Table_Films[[#This Row],[Director]]</f>
        <v>Frankenstein_Whale, James</v>
      </c>
      <c r="F52" s="7" t="str">
        <f>Table_Films[[#This Row],[Director]]&amp;"_"&amp;Table_Films[[#This Row],[Title]]</f>
        <v>Whale, James_Frankenstein</v>
      </c>
      <c r="G52" s="7">
        <v>1931</v>
      </c>
      <c r="H52" s="7">
        <f>IFERROR(FLOOR(Table_Films[[#This Row],[Year]],10), 0)</f>
        <v>1930</v>
      </c>
      <c r="I52" s="7">
        <f>IFERROR(CEILING(VALUE(LEFT(Table_Films[[#This Row],[Year]],FIND("-",Table_Films[[#This Row],[Year]]&amp;"-")-1))/100, 1), 0)</f>
        <v>20</v>
      </c>
      <c r="J52" s="7" t="s">
        <v>7893</v>
      </c>
    </row>
    <row r="53" spans="1:10" x14ac:dyDescent="0.35">
      <c r="A53" s="7" t="str">
        <f>"B-" &amp; UPPER(TRIM(Table_Films[[#This Row],[Title]])) &amp; "|" &amp; UPPER(TRIM(Table_Films[[#This Row],[Director]]))</f>
        <v>B-M|LANG, FRITZ</v>
      </c>
      <c r="B53" s="7" t="str">
        <f>IF(COUNTIFS(Table_Films[Hash_ID],Table_Films[[#This Row],[Hash_ID]])&gt;1,"Y","N")</f>
        <v>N</v>
      </c>
      <c r="C53" s="7" t="s">
        <v>21701</v>
      </c>
      <c r="D53" s="7" t="s">
        <v>21654</v>
      </c>
      <c r="E53" s="7" t="str">
        <f>Table_Films[[#This Row],[Title]]&amp;"_"&amp;Table_Films[[#This Row],[Director]]</f>
        <v>M_Lang, Fritz</v>
      </c>
      <c r="F53" s="7" t="str">
        <f>Table_Films[[#This Row],[Director]]&amp;"_"&amp;Table_Films[[#This Row],[Title]]</f>
        <v>Lang, Fritz_M</v>
      </c>
      <c r="G53" s="7">
        <v>1931</v>
      </c>
      <c r="H53" s="7">
        <f>IFERROR(FLOOR(Table_Films[[#This Row],[Year]],10), 0)</f>
        <v>1930</v>
      </c>
      <c r="I53" s="7">
        <f>IFERROR(CEILING(VALUE(LEFT(Table_Films[[#This Row],[Year]],FIND("-",Table_Films[[#This Row],[Year]]&amp;"-")-1))/100, 1), 0)</f>
        <v>20</v>
      </c>
      <c r="J53" s="7" t="s">
        <v>12010</v>
      </c>
    </row>
    <row r="54" spans="1:10" x14ac:dyDescent="0.35">
      <c r="A54" s="7" t="str">
        <f>"B-" &amp; UPPER(TRIM(Table_Films[[#This Row],[Title]])) &amp; "|" &amp; UPPER(TRIM(Table_Films[[#This Row],[Director]]))</f>
        <v>B-THE PUBLIC ENEMY|WELLMAN, WILLIAM A.</v>
      </c>
      <c r="B54" s="7" t="str">
        <f>IF(COUNTIFS(Table_Films[Hash_ID],Table_Films[[#This Row],[Hash_ID]])&gt;1,"Y","N")</f>
        <v>N</v>
      </c>
      <c r="C54" s="7" t="s">
        <v>21702</v>
      </c>
      <c r="D54" s="7" t="s">
        <v>21703</v>
      </c>
      <c r="E54" s="7" t="str">
        <f>Table_Films[[#This Row],[Title]]&amp;"_"&amp;Table_Films[[#This Row],[Director]]</f>
        <v>The Public Enemy_Wellman, William A.</v>
      </c>
      <c r="F54" s="7" t="str">
        <f>Table_Films[[#This Row],[Director]]&amp;"_"&amp;Table_Films[[#This Row],[Title]]</f>
        <v>Wellman, William A._The Public Enemy</v>
      </c>
      <c r="G54" s="7">
        <v>1931</v>
      </c>
      <c r="H54" s="7">
        <f>IFERROR(FLOOR(Table_Films[[#This Row],[Year]],10), 0)</f>
        <v>1930</v>
      </c>
      <c r="I54" s="7">
        <f>IFERROR(CEILING(VALUE(LEFT(Table_Films[[#This Row],[Year]],FIND("-",Table_Films[[#This Row],[Year]]&amp;"-")-1))/100, 1), 0)</f>
        <v>20</v>
      </c>
      <c r="J54" s="7" t="s">
        <v>7893</v>
      </c>
    </row>
    <row r="55" spans="1:10" x14ac:dyDescent="0.35">
      <c r="A55" s="7" t="str">
        <f>"B-" &amp; UPPER(TRIM(Table_Films[[#This Row],[Title]])) &amp; "|" &amp; UPPER(TRIM(Table_Films[[#This Row],[Director]]))</f>
        <v>B-VAMPYR|DREYER, CARL THEODOR</v>
      </c>
      <c r="B55" s="7" t="str">
        <f>IF(COUNTIFS(Table_Films[Hash_ID],Table_Films[[#This Row],[Hash_ID]])&gt;1,"Y","N")</f>
        <v>N</v>
      </c>
      <c r="C55" s="7" t="s">
        <v>21704</v>
      </c>
      <c r="D55" s="7" t="s">
        <v>21681</v>
      </c>
      <c r="E55" s="7" t="str">
        <f>Table_Films[[#This Row],[Title]]&amp;"_"&amp;Table_Films[[#This Row],[Director]]</f>
        <v>Vampyr_Dreyer, Carl Theodor</v>
      </c>
      <c r="F55" s="7" t="str">
        <f>Table_Films[[#This Row],[Director]]&amp;"_"&amp;Table_Films[[#This Row],[Title]]</f>
        <v>Dreyer, Carl Theodor_Vampyr</v>
      </c>
      <c r="G55" s="7">
        <v>1932</v>
      </c>
      <c r="H55" s="7">
        <f>IFERROR(FLOOR(Table_Films[[#This Row],[Year]],10), 0)</f>
        <v>1930</v>
      </c>
      <c r="I55" s="7">
        <f>IFERROR(CEILING(VALUE(LEFT(Table_Films[[#This Row],[Year]],FIND("-",Table_Films[[#This Row],[Year]]&amp;"-")-1))/100, 1), 0)</f>
        <v>20</v>
      </c>
      <c r="J55" s="7" t="s">
        <v>22484</v>
      </c>
    </row>
    <row r="56" spans="1:10" x14ac:dyDescent="0.35">
      <c r="A56" s="7" t="str">
        <f>"B-" &amp; UPPER(TRIM(Table_Films[[#This Row],[Title]])) &amp; "|" &amp; UPPER(TRIM(Table_Films[[#This Row],[Director]]))</f>
        <v>B-FREAKS|BROWNING, TOD</v>
      </c>
      <c r="B56" s="7" t="str">
        <f>IF(COUNTIFS(Table_Films[Hash_ID],Table_Films[[#This Row],[Hash_ID]])&gt;1,"Y","N")</f>
        <v>N</v>
      </c>
      <c r="C56" s="7" t="s">
        <v>15855</v>
      </c>
      <c r="D56" s="7" t="s">
        <v>21699</v>
      </c>
      <c r="E56" s="7" t="str">
        <f>Table_Films[[#This Row],[Title]]&amp;"_"&amp;Table_Films[[#This Row],[Director]]</f>
        <v>Freaks_Browning, Tod</v>
      </c>
      <c r="F56" s="7" t="str">
        <f>Table_Films[[#This Row],[Director]]&amp;"_"&amp;Table_Films[[#This Row],[Title]]</f>
        <v>Browning, Tod_Freaks</v>
      </c>
      <c r="G56" s="7">
        <v>1932</v>
      </c>
      <c r="H56" s="7">
        <f>IFERROR(FLOOR(Table_Films[[#This Row],[Year]],10), 0)</f>
        <v>1930</v>
      </c>
      <c r="I56" s="7">
        <f>IFERROR(CEILING(VALUE(LEFT(Table_Films[[#This Row],[Year]],FIND("-",Table_Films[[#This Row],[Year]]&amp;"-")-1))/100, 1), 0)</f>
        <v>20</v>
      </c>
      <c r="J56" s="7" t="s">
        <v>7893</v>
      </c>
    </row>
    <row r="57" spans="1:10" x14ac:dyDescent="0.35">
      <c r="A57" s="7" t="str">
        <f>"B-" &amp; UPPER(TRIM(Table_Films[[#This Row],[Title]])) &amp; "|" &amp; UPPER(TRIM(Table_Films[[#This Row],[Director]]))</f>
        <v>B-I AM A FUGITIVE FROM A CHAIN GANG|LEROY, MERVYN</v>
      </c>
      <c r="B57" s="7" t="str">
        <f>IF(COUNTIFS(Table_Films[Hash_ID],Table_Films[[#This Row],[Hash_ID]])&gt;1,"Y","N")</f>
        <v>N</v>
      </c>
      <c r="C57" s="7" t="s">
        <v>21705</v>
      </c>
      <c r="D57" s="7" t="s">
        <v>21698</v>
      </c>
      <c r="E57" s="7" t="str">
        <f>Table_Films[[#This Row],[Title]]&amp;"_"&amp;Table_Films[[#This Row],[Director]]</f>
        <v>I Am a Fugitive from a Chain Gang_LeRoy, Mervyn</v>
      </c>
      <c r="F57" s="7" t="str">
        <f>Table_Films[[#This Row],[Director]]&amp;"_"&amp;Table_Films[[#This Row],[Title]]</f>
        <v>LeRoy, Mervyn_I Am a Fugitive from a Chain Gang</v>
      </c>
      <c r="G57" s="7">
        <v>1932</v>
      </c>
      <c r="H57" s="7">
        <f>IFERROR(FLOOR(Table_Films[[#This Row],[Year]],10), 0)</f>
        <v>1930</v>
      </c>
      <c r="I57" s="7">
        <f>IFERROR(CEILING(VALUE(LEFT(Table_Films[[#This Row],[Year]],FIND("-",Table_Films[[#This Row],[Year]]&amp;"-")-1))/100, 1), 0)</f>
        <v>20</v>
      </c>
      <c r="J57" s="7" t="s">
        <v>7893</v>
      </c>
    </row>
    <row r="58" spans="1:10" x14ac:dyDescent="0.35">
      <c r="A58" s="7" t="str">
        <f>"B-" &amp; UPPER(TRIM(Table_Films[[#This Row],[Title]])) &amp; "|" &amp; UPPER(TRIM(Table_Films[[#This Row],[Director]]))</f>
        <v>B-TROUBLE IN PARADISE|LUBITSCH, ERNST</v>
      </c>
      <c r="B58" s="7" t="str">
        <f>IF(COUNTIFS(Table_Films[Hash_ID],Table_Films[[#This Row],[Hash_ID]])&gt;1,"Y","N")</f>
        <v>N</v>
      </c>
      <c r="C58" s="7" t="s">
        <v>21706</v>
      </c>
      <c r="D58" s="7" t="s">
        <v>21707</v>
      </c>
      <c r="E58" s="7" t="str">
        <f>Table_Films[[#This Row],[Title]]&amp;"_"&amp;Table_Films[[#This Row],[Director]]</f>
        <v>Trouble in Paradise_Lubitsch, Ernst</v>
      </c>
      <c r="F58" s="7" t="str">
        <f>Table_Films[[#This Row],[Director]]&amp;"_"&amp;Table_Films[[#This Row],[Title]]</f>
        <v>Lubitsch, Ernst_Trouble in Paradise</v>
      </c>
      <c r="G58" s="7">
        <v>1932</v>
      </c>
      <c r="H58" s="7">
        <f>IFERROR(FLOOR(Table_Films[[#This Row],[Year]],10), 0)</f>
        <v>1930</v>
      </c>
      <c r="I58" s="7">
        <f>IFERROR(CEILING(VALUE(LEFT(Table_Films[[#This Row],[Year]],FIND("-",Table_Films[[#This Row],[Year]]&amp;"-")-1))/100, 1), 0)</f>
        <v>20</v>
      </c>
      <c r="J58" s="7" t="s">
        <v>7893</v>
      </c>
    </row>
    <row r="59" spans="1:10" x14ac:dyDescent="0.35">
      <c r="A59" s="7" t="str">
        <f>"B-" &amp; UPPER(TRIM(Table_Films[[#This Row],[Title]])) &amp; "|" &amp; UPPER(TRIM(Table_Films[[#This Row],[Director]]))</f>
        <v>B-I WAS BORN, BUT...|OZU, YASUJIRŌ</v>
      </c>
      <c r="B59" s="7" t="str">
        <f>IF(COUNTIFS(Table_Films[Hash_ID],Table_Films[[#This Row],[Hash_ID]])&gt;1,"Y","N")</f>
        <v>N</v>
      </c>
      <c r="C59" s="7" t="s">
        <v>21708</v>
      </c>
      <c r="D59" s="7" t="s">
        <v>21709</v>
      </c>
      <c r="E59" s="7" t="str">
        <f>Table_Films[[#This Row],[Title]]&amp;"_"&amp;Table_Films[[#This Row],[Director]]</f>
        <v>I Was Born, But..._Ozu, Yasujirō</v>
      </c>
      <c r="F59" s="7" t="str">
        <f>Table_Films[[#This Row],[Director]]&amp;"_"&amp;Table_Films[[#This Row],[Title]]</f>
        <v>Ozu, Yasujirō_I Was Born, But...</v>
      </c>
      <c r="G59" s="7">
        <v>1932</v>
      </c>
      <c r="H59" s="7">
        <f>IFERROR(FLOOR(Table_Films[[#This Row],[Year]],10), 0)</f>
        <v>1930</v>
      </c>
      <c r="I59" s="7">
        <f>IFERROR(CEILING(VALUE(LEFT(Table_Films[[#This Row],[Year]],FIND("-",Table_Films[[#This Row],[Year]]&amp;"-")-1))/100, 1), 0)</f>
        <v>20</v>
      </c>
      <c r="J59" s="7" t="s">
        <v>7507</v>
      </c>
    </row>
    <row r="60" spans="1:10" x14ac:dyDescent="0.35">
      <c r="A60" s="7" t="str">
        <f>"B-" &amp; UPPER(TRIM(Table_Films[[#This Row],[Title]])) &amp; "|" &amp; UPPER(TRIM(Table_Films[[#This Row],[Director]]))</f>
        <v>B-IVAN'S CHILDHOOD|TARKOVSKY, ANDREI</v>
      </c>
      <c r="B60" s="7" t="str">
        <f>IF(COUNTIFS(Table_Films[Hash_ID],Table_Films[[#This Row],[Hash_ID]])&gt;1,"Y","N")</f>
        <v>N</v>
      </c>
      <c r="C60" s="7" t="s">
        <v>5489</v>
      </c>
      <c r="D60" s="7" t="s">
        <v>2623</v>
      </c>
      <c r="E60" s="7" t="str">
        <f>Table_Films[[#This Row],[Title]]&amp;"_"&amp;Table_Films[[#This Row],[Director]]</f>
        <v>Ivan's Childhood_Tarkovsky, Andrei</v>
      </c>
      <c r="F60" s="7" t="str">
        <f>Table_Films[[#This Row],[Director]]&amp;"_"&amp;Table_Films[[#This Row],[Title]]</f>
        <v>Tarkovsky, Andrei_Ivan's Childhood</v>
      </c>
      <c r="G60" s="7">
        <v>1962</v>
      </c>
      <c r="H60" s="7">
        <f>IFERROR(FLOOR(Table_Films[[#This Row],[Year]],10), 0)</f>
        <v>1960</v>
      </c>
      <c r="I60" s="7">
        <f>IFERROR(CEILING(VALUE(LEFT(Table_Films[[#This Row],[Year]],FIND("-",Table_Films[[#This Row],[Year]]&amp;"-")-1))/100, 1), 0)</f>
        <v>20</v>
      </c>
      <c r="J60" s="7" t="s">
        <v>22483</v>
      </c>
    </row>
    <row r="61" spans="1:10" x14ac:dyDescent="0.35">
      <c r="A61" s="7" t="str">
        <f>"B-" &amp; UPPER(TRIM(Table_Films[[#This Row],[Title]])) &amp; "|" &amp; UPPER(TRIM(Table_Films[[#This Row],[Director]]))</f>
        <v>B-ZERO FOR CONDUCT|VIGO, JEAN</v>
      </c>
      <c r="B61" s="7" t="str">
        <f>IF(COUNTIFS(Table_Films[Hash_ID],Table_Films[[#This Row],[Hash_ID]])&gt;1,"Y","N")</f>
        <v>N</v>
      </c>
      <c r="C61" s="7" t="s">
        <v>21710</v>
      </c>
      <c r="D61" s="7" t="s">
        <v>21711</v>
      </c>
      <c r="E61" s="7" t="str">
        <f>Table_Films[[#This Row],[Title]]&amp;"_"&amp;Table_Films[[#This Row],[Director]]</f>
        <v>Zero for Conduct_Vigo, Jean</v>
      </c>
      <c r="F61" s="7" t="str">
        <f>Table_Films[[#This Row],[Director]]&amp;"_"&amp;Table_Films[[#This Row],[Title]]</f>
        <v>Vigo, Jean_Zero for Conduct</v>
      </c>
      <c r="G61" s="7">
        <v>1933</v>
      </c>
      <c r="H61" s="7">
        <f>IFERROR(FLOOR(Table_Films[[#This Row],[Year]],10), 0)</f>
        <v>1930</v>
      </c>
      <c r="I61" s="7">
        <f>IFERROR(CEILING(VALUE(LEFT(Table_Films[[#This Row],[Year]],FIND("-",Table_Films[[#This Row],[Year]]&amp;"-")-1))/100, 1), 0)</f>
        <v>20</v>
      </c>
      <c r="J61" s="7" t="s">
        <v>5965</v>
      </c>
    </row>
    <row r="62" spans="1:10" x14ac:dyDescent="0.35">
      <c r="A62" s="7" t="str">
        <f>"B-" &amp; UPPER(TRIM(Table_Films[[#This Row],[Title]])) &amp; "|" &amp; UPPER(TRIM(Table_Films[[#This Row],[Director]]))</f>
        <v>B-DUCK SOUP|MCCAREY, LEO</v>
      </c>
      <c r="B62" s="7" t="str">
        <f>IF(COUNTIFS(Table_Films[Hash_ID],Table_Films[[#This Row],[Hash_ID]])&gt;1,"Y","N")</f>
        <v>N</v>
      </c>
      <c r="C62" s="7" t="s">
        <v>21712</v>
      </c>
      <c r="D62" s="7" t="s">
        <v>21713</v>
      </c>
      <c r="E62" s="7" t="str">
        <f>Table_Films[[#This Row],[Title]]&amp;"_"&amp;Table_Films[[#This Row],[Director]]</f>
        <v>Duck Soup_McCarey, Leo</v>
      </c>
      <c r="F62" s="7" t="str">
        <f>Table_Films[[#This Row],[Director]]&amp;"_"&amp;Table_Films[[#This Row],[Title]]</f>
        <v>McCarey, Leo_Duck Soup</v>
      </c>
      <c r="G62" s="7">
        <v>1933</v>
      </c>
      <c r="H62" s="7">
        <f>IFERROR(FLOOR(Table_Films[[#This Row],[Year]],10), 0)</f>
        <v>1930</v>
      </c>
      <c r="I62" s="7">
        <f>IFERROR(CEILING(VALUE(LEFT(Table_Films[[#This Row],[Year]],FIND("-",Table_Films[[#This Row],[Year]]&amp;"-")-1))/100, 1), 0)</f>
        <v>20</v>
      </c>
      <c r="J62" s="7" t="s">
        <v>7893</v>
      </c>
    </row>
    <row r="63" spans="1:10" x14ac:dyDescent="0.35">
      <c r="A63" s="7" t="str">
        <f>"B-" &amp; UPPER(TRIM(Table_Films[[#This Row],[Title]])) &amp; "|" &amp; UPPER(TRIM(Table_Films[[#This Row],[Director]]))</f>
        <v>B-KING KONG|COOPER, MERIAN C.; SCHOEDSACK, ERNEST B.</v>
      </c>
      <c r="B63" s="7" t="str">
        <f>IF(COUNTIFS(Table_Films[Hash_ID],Table_Films[[#This Row],[Hash_ID]])&gt;1,"Y","N")</f>
        <v>N</v>
      </c>
      <c r="C63" s="7" t="s">
        <v>21714</v>
      </c>
      <c r="D63" s="7" t="s">
        <v>21715</v>
      </c>
      <c r="E63" s="7" t="str">
        <f>Table_Films[[#This Row],[Title]]&amp;"_"&amp;Table_Films[[#This Row],[Director]]</f>
        <v>King Kong_Cooper, Merian C.; Schoedsack, Ernest B.</v>
      </c>
      <c r="F63" s="7" t="str">
        <f>Table_Films[[#This Row],[Director]]&amp;"_"&amp;Table_Films[[#This Row],[Title]]</f>
        <v>Cooper, Merian C.; Schoedsack, Ernest B._King Kong</v>
      </c>
      <c r="G63" s="7">
        <v>1933</v>
      </c>
      <c r="H63" s="7">
        <f>IFERROR(FLOOR(Table_Films[[#This Row],[Year]],10), 0)</f>
        <v>1930</v>
      </c>
      <c r="I63" s="7">
        <f>IFERROR(CEILING(VALUE(LEFT(Table_Films[[#This Row],[Year]],FIND("-",Table_Films[[#This Row],[Year]]&amp;"-")-1))/100, 1), 0)</f>
        <v>20</v>
      </c>
      <c r="J63" s="7" t="s">
        <v>7893</v>
      </c>
    </row>
    <row r="64" spans="1:10" x14ac:dyDescent="0.35">
      <c r="A64" s="7" t="str">
        <f>"B-" &amp; UPPER(TRIM(Table_Films[[#This Row],[Title]])) &amp; "|" &amp; UPPER(TRIM(Table_Films[[#This Row],[Director]]))</f>
        <v>B-GOLD DIGGERS OF 1933|LEROY, MERVYN</v>
      </c>
      <c r="B64" s="7" t="str">
        <f>IF(COUNTIFS(Table_Films[Hash_ID],Table_Films[[#This Row],[Hash_ID]])&gt;1,"Y","N")</f>
        <v>N</v>
      </c>
      <c r="C64" s="7" t="s">
        <v>21716</v>
      </c>
      <c r="D64" s="7" t="s">
        <v>21698</v>
      </c>
      <c r="E64" s="7" t="str">
        <f>Table_Films[[#This Row],[Title]]&amp;"_"&amp;Table_Films[[#This Row],[Director]]</f>
        <v>Gold Diggers of 1933_LeRoy, Mervyn</v>
      </c>
      <c r="F64" s="7" t="str">
        <f>Table_Films[[#This Row],[Director]]&amp;"_"&amp;Table_Films[[#This Row],[Title]]</f>
        <v>LeRoy, Mervyn_Gold Diggers of 1933</v>
      </c>
      <c r="G64" s="7">
        <v>1933</v>
      </c>
      <c r="H64" s="7">
        <f>IFERROR(FLOOR(Table_Films[[#This Row],[Year]],10), 0)</f>
        <v>1930</v>
      </c>
      <c r="I64" s="7">
        <f>IFERROR(CEILING(VALUE(LEFT(Table_Films[[#This Row],[Year]],FIND("-",Table_Films[[#This Row],[Year]]&amp;"-")-1))/100, 1), 0)</f>
        <v>20</v>
      </c>
      <c r="J64" s="7" t="s">
        <v>7893</v>
      </c>
    </row>
    <row r="65" spans="1:10" x14ac:dyDescent="0.35">
      <c r="A65" s="7" t="str">
        <f>"B-" &amp; UPPER(TRIM(Table_Films[[#This Row],[Title]])) &amp; "|" &amp; UPPER(TRIM(Table_Films[[#This Row],[Director]]))</f>
        <v>B-L'ATALANTE|VIGO, JEAN</v>
      </c>
      <c r="B65" s="7" t="str">
        <f>IF(COUNTIFS(Table_Films[Hash_ID],Table_Films[[#This Row],[Hash_ID]])&gt;1,"Y","N")</f>
        <v>N</v>
      </c>
      <c r="C65" s="7" t="s">
        <v>21717</v>
      </c>
      <c r="D65" s="7" t="s">
        <v>21711</v>
      </c>
      <c r="E65" s="7" t="str">
        <f>Table_Films[[#This Row],[Title]]&amp;"_"&amp;Table_Films[[#This Row],[Director]]</f>
        <v>L'Atalante_Vigo, Jean</v>
      </c>
      <c r="F65" s="7" t="str">
        <f>Table_Films[[#This Row],[Director]]&amp;"_"&amp;Table_Films[[#This Row],[Title]]</f>
        <v>Vigo, Jean_L'Atalante</v>
      </c>
      <c r="G65" s="7">
        <v>1934</v>
      </c>
      <c r="H65" s="7">
        <f>IFERROR(FLOOR(Table_Films[[#This Row],[Year]],10), 0)</f>
        <v>1930</v>
      </c>
      <c r="I65" s="7">
        <f>IFERROR(CEILING(VALUE(LEFT(Table_Films[[#This Row],[Year]],FIND("-",Table_Films[[#This Row],[Year]]&amp;"-")-1))/100, 1), 0)</f>
        <v>20</v>
      </c>
      <c r="J65" s="7" t="s">
        <v>5965</v>
      </c>
    </row>
    <row r="66" spans="1:10" x14ac:dyDescent="0.35">
      <c r="A66" s="7" t="str">
        <f>"B-" &amp; UPPER(TRIM(Table_Films[[#This Row],[Title]])) &amp; "|" &amp; UPPER(TRIM(Table_Films[[#This Row],[Director]]))</f>
        <v>B-IT HAPPENED ONE NIGHT|CAPRA, FRANK</v>
      </c>
      <c r="B66" s="7" t="str">
        <f>IF(COUNTIFS(Table_Films[Hash_ID],Table_Films[[#This Row],[Hash_ID]])&gt;1,"Y","N")</f>
        <v>N</v>
      </c>
      <c r="C66" s="7" t="s">
        <v>21718</v>
      </c>
      <c r="D66" s="7" t="s">
        <v>21719</v>
      </c>
      <c r="E66" s="7" t="str">
        <f>Table_Films[[#This Row],[Title]]&amp;"_"&amp;Table_Films[[#This Row],[Director]]</f>
        <v>It Happened One Night_Capra, Frank</v>
      </c>
      <c r="F66" s="7" t="str">
        <f>Table_Films[[#This Row],[Director]]&amp;"_"&amp;Table_Films[[#This Row],[Title]]</f>
        <v>Capra, Frank_It Happened One Night</v>
      </c>
      <c r="G66" s="7">
        <v>1934</v>
      </c>
      <c r="H66" s="7">
        <f>IFERROR(FLOOR(Table_Films[[#This Row],[Year]],10), 0)</f>
        <v>1930</v>
      </c>
      <c r="I66" s="7">
        <f>IFERROR(CEILING(VALUE(LEFT(Table_Films[[#This Row],[Year]],FIND("-",Table_Films[[#This Row],[Year]]&amp;"-")-1))/100, 1), 0)</f>
        <v>20</v>
      </c>
      <c r="J66" s="7" t="s">
        <v>7893</v>
      </c>
    </row>
    <row r="67" spans="1:10" x14ac:dyDescent="0.35">
      <c r="A67" s="7" t="str">
        <f>"B-" &amp; UPPER(TRIM(Table_Films[[#This Row],[Title]])) &amp; "|" &amp; UPPER(TRIM(Table_Films[[#This Row],[Director]]))</f>
        <v>B-THE BLACK CAT|ULMER, EDGAR G.</v>
      </c>
      <c r="B67" s="7" t="str">
        <f>IF(COUNTIFS(Table_Films[Hash_ID],Table_Films[[#This Row],[Hash_ID]])&gt;1,"Y","N")</f>
        <v>N</v>
      </c>
      <c r="C67" s="7" t="s">
        <v>21720</v>
      </c>
      <c r="D67" s="7" t="s">
        <v>21721</v>
      </c>
      <c r="E67" s="7" t="str">
        <f>Table_Films[[#This Row],[Title]]&amp;"_"&amp;Table_Films[[#This Row],[Director]]</f>
        <v>The Black Cat_Ulmer, Edgar G.</v>
      </c>
      <c r="F67" s="7" t="str">
        <f>Table_Films[[#This Row],[Director]]&amp;"_"&amp;Table_Films[[#This Row],[Title]]</f>
        <v>Ulmer, Edgar G._The Black Cat</v>
      </c>
      <c r="G67" s="7">
        <v>1934</v>
      </c>
      <c r="H67" s="7">
        <f>IFERROR(FLOOR(Table_Films[[#This Row],[Year]],10), 0)</f>
        <v>1930</v>
      </c>
      <c r="I67" s="7">
        <f>IFERROR(CEILING(VALUE(LEFT(Table_Films[[#This Row],[Year]],FIND("-",Table_Films[[#This Row],[Year]]&amp;"-")-1))/100, 1), 0)</f>
        <v>20</v>
      </c>
      <c r="J67" s="7" t="s">
        <v>7893</v>
      </c>
    </row>
    <row r="68" spans="1:10" x14ac:dyDescent="0.35">
      <c r="A68" s="7" t="str">
        <f>"B-" &amp; UPPER(TRIM(Table_Films[[#This Row],[Title]])) &amp; "|" &amp; UPPER(TRIM(Table_Films[[#This Row],[Director]]))</f>
        <v>B-THE THIN MAN|VAN DYKE, W.S.</v>
      </c>
      <c r="B68" s="7" t="str">
        <f>IF(COUNTIFS(Table_Films[Hash_ID],Table_Films[[#This Row],[Hash_ID]])&gt;1,"Y","N")</f>
        <v>N</v>
      </c>
      <c r="C68" s="7" t="s">
        <v>21722</v>
      </c>
      <c r="D68" s="7" t="s">
        <v>21723</v>
      </c>
      <c r="E68" s="7" t="str">
        <f>Table_Films[[#This Row],[Title]]&amp;"_"&amp;Table_Films[[#This Row],[Director]]</f>
        <v>The Thin Man_Van Dyke, W.S.</v>
      </c>
      <c r="F68" s="7" t="str">
        <f>Table_Films[[#This Row],[Director]]&amp;"_"&amp;Table_Films[[#This Row],[Title]]</f>
        <v>Van Dyke, W.S._The Thin Man</v>
      </c>
      <c r="G68" s="7">
        <v>1934</v>
      </c>
      <c r="H68" s="7">
        <f>IFERROR(FLOOR(Table_Films[[#This Row],[Year]],10), 0)</f>
        <v>1930</v>
      </c>
      <c r="I68" s="7">
        <f>IFERROR(CEILING(VALUE(LEFT(Table_Films[[#This Row],[Year]],FIND("-",Table_Films[[#This Row],[Year]]&amp;"-")-1))/100, 1), 0)</f>
        <v>20</v>
      </c>
      <c r="J68" s="7" t="s">
        <v>7893</v>
      </c>
    </row>
    <row r="69" spans="1:10" x14ac:dyDescent="0.35">
      <c r="A69" s="7" t="str">
        <f>"B-" &amp; UPPER(TRIM(Table_Films[[#This Row],[Title]])) &amp; "|" &amp; UPPER(TRIM(Table_Films[[#This Row],[Director]]))</f>
        <v>B-TRIUMPH OF THE WILL|RIEFENSTAHL, LENI</v>
      </c>
      <c r="B69" s="7" t="str">
        <f>IF(COUNTIFS(Table_Films[Hash_ID],Table_Films[[#This Row],[Hash_ID]])&gt;1,"Y","N")</f>
        <v>N</v>
      </c>
      <c r="C69" s="7" t="s">
        <v>21724</v>
      </c>
      <c r="D69" s="7" t="s">
        <v>21725</v>
      </c>
      <c r="E69" s="7" t="str">
        <f>Table_Films[[#This Row],[Title]]&amp;"_"&amp;Table_Films[[#This Row],[Director]]</f>
        <v>Triumph of the Will_Riefenstahl, Leni</v>
      </c>
      <c r="F69" s="7" t="str">
        <f>Table_Films[[#This Row],[Director]]&amp;"_"&amp;Table_Films[[#This Row],[Title]]</f>
        <v>Riefenstahl, Leni_Triumph of the Will</v>
      </c>
      <c r="G69" s="7">
        <v>1935</v>
      </c>
      <c r="H69" s="7">
        <f>IFERROR(FLOOR(Table_Films[[#This Row],[Year]],10), 0)</f>
        <v>1930</v>
      </c>
      <c r="I69" s="7">
        <f>IFERROR(CEILING(VALUE(LEFT(Table_Films[[#This Row],[Year]],FIND("-",Table_Films[[#This Row],[Year]]&amp;"-")-1))/100, 1), 0)</f>
        <v>20</v>
      </c>
      <c r="J69" s="7" t="s">
        <v>12010</v>
      </c>
    </row>
    <row r="70" spans="1:10" x14ac:dyDescent="0.35">
      <c r="A70" s="7" t="str">
        <f>"B-" &amp; UPPER(TRIM(Table_Films[[#This Row],[Title]])) &amp; "|" &amp; UPPER(TRIM(Table_Films[[#This Row],[Director]]))</f>
        <v>B-BRIDE OF FRANKENSTEIN|WHALE, JAMES</v>
      </c>
      <c r="B70" s="7" t="str">
        <f>IF(COUNTIFS(Table_Films[Hash_ID],Table_Films[[#This Row],[Hash_ID]])&gt;1,"Y","N")</f>
        <v>N</v>
      </c>
      <c r="C70" s="7" t="s">
        <v>21726</v>
      </c>
      <c r="D70" s="7" t="s">
        <v>21700</v>
      </c>
      <c r="E70" s="7" t="str">
        <f>Table_Films[[#This Row],[Title]]&amp;"_"&amp;Table_Films[[#This Row],[Director]]</f>
        <v>Bride of Frankenstein_Whale, James</v>
      </c>
      <c r="F70" s="7" t="str">
        <f>Table_Films[[#This Row],[Director]]&amp;"_"&amp;Table_Films[[#This Row],[Title]]</f>
        <v>Whale, James_Bride of Frankenstein</v>
      </c>
      <c r="G70" s="7">
        <v>1935</v>
      </c>
      <c r="H70" s="7">
        <f>IFERROR(FLOOR(Table_Films[[#This Row],[Year]],10), 0)</f>
        <v>1930</v>
      </c>
      <c r="I70" s="7">
        <f>IFERROR(CEILING(VALUE(LEFT(Table_Films[[#This Row],[Year]],FIND("-",Table_Films[[#This Row],[Year]]&amp;"-")-1))/100, 1), 0)</f>
        <v>20</v>
      </c>
      <c r="J70" s="7" t="s">
        <v>7893</v>
      </c>
    </row>
    <row r="71" spans="1:10" x14ac:dyDescent="0.35">
      <c r="A71" s="7" t="str">
        <f>"B-" &amp; UPPER(TRIM(Table_Films[[#This Row],[Title]])) &amp; "|" &amp; UPPER(TRIM(Table_Films[[#This Row],[Director]]))</f>
        <v>B-THE 39 STEPS|HITCHCOCK, ALFRED</v>
      </c>
      <c r="B71" s="7" t="str">
        <f>IF(COUNTIFS(Table_Films[Hash_ID],Table_Films[[#This Row],[Hash_ID]])&gt;1,"Y","N")</f>
        <v>N</v>
      </c>
      <c r="C71" s="7" t="s">
        <v>21727</v>
      </c>
      <c r="D71" s="7" t="s">
        <v>21728</v>
      </c>
      <c r="E71" s="7" t="str">
        <f>Table_Films[[#This Row],[Title]]&amp;"_"&amp;Table_Films[[#This Row],[Director]]</f>
        <v>The 39 Steps_Hitchcock, Alfred</v>
      </c>
      <c r="F71" s="7" t="str">
        <f>Table_Films[[#This Row],[Director]]&amp;"_"&amp;Table_Films[[#This Row],[Title]]</f>
        <v>Hitchcock, Alfred_The 39 Steps</v>
      </c>
      <c r="G71" s="7">
        <v>1935</v>
      </c>
      <c r="H71" s="7">
        <f>IFERROR(FLOOR(Table_Films[[#This Row],[Year]],10), 0)</f>
        <v>1930</v>
      </c>
      <c r="I71" s="7">
        <f>IFERROR(CEILING(VALUE(LEFT(Table_Films[[#This Row],[Year]],FIND("-",Table_Films[[#This Row],[Year]]&amp;"-")-1))/100, 1), 0)</f>
        <v>20</v>
      </c>
      <c r="J71" s="7" t="s">
        <v>22480</v>
      </c>
    </row>
    <row r="72" spans="1:10" x14ac:dyDescent="0.35">
      <c r="A72" s="7" t="str">
        <f>"B-" &amp; UPPER(TRIM(Table_Films[[#This Row],[Title]])) &amp; "|" &amp; UPPER(TRIM(Table_Films[[#This Row],[Director]]))</f>
        <v>B-TOP HAT|SANDRICH, MARK</v>
      </c>
      <c r="B72" s="7" t="str">
        <f>IF(COUNTIFS(Table_Films[Hash_ID],Table_Films[[#This Row],[Hash_ID]])&gt;1,"Y","N")</f>
        <v>N</v>
      </c>
      <c r="C72" s="7" t="s">
        <v>21729</v>
      </c>
      <c r="D72" s="7" t="s">
        <v>21730</v>
      </c>
      <c r="E72" s="7" t="str">
        <f>Table_Films[[#This Row],[Title]]&amp;"_"&amp;Table_Films[[#This Row],[Director]]</f>
        <v>Top Hat_Sandrich, Mark</v>
      </c>
      <c r="F72" s="7" t="str">
        <f>Table_Films[[#This Row],[Director]]&amp;"_"&amp;Table_Films[[#This Row],[Title]]</f>
        <v>Sandrich, Mark_Top Hat</v>
      </c>
      <c r="G72" s="7">
        <v>1935</v>
      </c>
      <c r="H72" s="7">
        <f>IFERROR(FLOOR(Table_Films[[#This Row],[Year]],10), 0)</f>
        <v>1930</v>
      </c>
      <c r="I72" s="7">
        <f>IFERROR(CEILING(VALUE(LEFT(Table_Films[[#This Row],[Year]],FIND("-",Table_Films[[#This Row],[Year]]&amp;"-")-1))/100, 1), 0)</f>
        <v>20</v>
      </c>
      <c r="J72" s="7" t="s">
        <v>7893</v>
      </c>
    </row>
    <row r="73" spans="1:10" x14ac:dyDescent="0.35">
      <c r="A73" s="7" t="str">
        <f>"B-" &amp; UPPER(TRIM(Table_Films[[#This Row],[Title]])) &amp; "|" &amp; UPPER(TRIM(Table_Films[[#This Row],[Director]]))</f>
        <v>B-A NIGHT AT THE OPERA|WOOD, SAM</v>
      </c>
      <c r="B73" s="7" t="str">
        <f>IF(COUNTIFS(Table_Films[Hash_ID],Table_Films[[#This Row],[Hash_ID]])&gt;1,"Y","N")</f>
        <v>N</v>
      </c>
      <c r="C73" s="7" t="s">
        <v>21731</v>
      </c>
      <c r="D73" s="7" t="s">
        <v>21732</v>
      </c>
      <c r="E73" s="7" t="str">
        <f>Table_Films[[#This Row],[Title]]&amp;"_"&amp;Table_Films[[#This Row],[Director]]</f>
        <v>A Night at the Opera_Wood, Sam</v>
      </c>
      <c r="F73" s="7" t="str">
        <f>Table_Films[[#This Row],[Director]]&amp;"_"&amp;Table_Films[[#This Row],[Title]]</f>
        <v>Wood, Sam_A Night at the Opera</v>
      </c>
      <c r="G73" s="7">
        <v>1935</v>
      </c>
      <c r="H73" s="7">
        <f>IFERROR(FLOOR(Table_Films[[#This Row],[Year]],10), 0)</f>
        <v>1930</v>
      </c>
      <c r="I73" s="7">
        <f>IFERROR(CEILING(VALUE(LEFT(Table_Films[[#This Row],[Year]],FIND("-",Table_Films[[#This Row],[Year]]&amp;"-")-1))/100, 1), 0)</f>
        <v>20</v>
      </c>
      <c r="J73" s="7" t="s">
        <v>7893</v>
      </c>
    </row>
    <row r="74" spans="1:10" x14ac:dyDescent="0.35">
      <c r="A74" s="7" t="str">
        <f>"B-" &amp; UPPER(TRIM(Table_Films[[#This Row],[Title]])) &amp; "|" &amp; UPPER(TRIM(Table_Films[[#This Row],[Director]]))</f>
        <v>B-SMILES OF A SUMMER NIGHT|BERGMAN, INGMAR</v>
      </c>
      <c r="B74" s="7" t="str">
        <f>IF(COUNTIFS(Table_Films[Hash_ID],Table_Films[[#This Row],[Hash_ID]])&gt;1,"Y","N")</f>
        <v>N</v>
      </c>
      <c r="C74" s="7" t="s">
        <v>21733</v>
      </c>
      <c r="D74" s="7" t="s">
        <v>6606</v>
      </c>
      <c r="E74" s="7" t="str">
        <f>Table_Films[[#This Row],[Title]]&amp;"_"&amp;Table_Films[[#This Row],[Director]]</f>
        <v>Smiles of a Summer Night_Bergman, Ingmar</v>
      </c>
      <c r="F74" s="7" t="str">
        <f>Table_Films[[#This Row],[Director]]&amp;"_"&amp;Table_Films[[#This Row],[Title]]</f>
        <v>Bergman, Ingmar_Smiles of a Summer Night</v>
      </c>
      <c r="G74" s="7">
        <v>1955</v>
      </c>
      <c r="H74" s="7">
        <f>IFERROR(FLOOR(Table_Films[[#This Row],[Year]],10), 0)</f>
        <v>1950</v>
      </c>
      <c r="I74" s="7">
        <f>IFERROR(CEILING(VALUE(LEFT(Table_Films[[#This Row],[Year]],FIND("-",Table_Films[[#This Row],[Year]]&amp;"-")-1))/100, 1), 0)</f>
        <v>20</v>
      </c>
      <c r="J74" s="7" t="s">
        <v>11957</v>
      </c>
    </row>
    <row r="75" spans="1:10" x14ac:dyDescent="0.35">
      <c r="A75" s="7" t="str">
        <f>"B-" &amp; UPPER(TRIM(Table_Films[[#This Row],[Title]])) &amp; "|" &amp; UPPER(TRIM(Table_Films[[#This Row],[Director]]))</f>
        <v>B-MODERN TIMES|CHAPLIN, CHARLIE</v>
      </c>
      <c r="B75" s="7" t="str">
        <f>IF(COUNTIFS(Table_Films[Hash_ID],Table_Films[[#This Row],[Hash_ID]])&gt;1,"Y","N")</f>
        <v>N</v>
      </c>
      <c r="C75" s="7" t="s">
        <v>21734</v>
      </c>
      <c r="D75" s="7" t="s">
        <v>21647</v>
      </c>
      <c r="E75" s="7" t="str">
        <f>Table_Films[[#This Row],[Title]]&amp;"_"&amp;Table_Films[[#This Row],[Director]]</f>
        <v>Modern Times_Chaplin, Charlie</v>
      </c>
      <c r="F75" s="7" t="str">
        <f>Table_Films[[#This Row],[Director]]&amp;"_"&amp;Table_Films[[#This Row],[Title]]</f>
        <v>Chaplin, Charlie_Modern Times</v>
      </c>
      <c r="G75" s="7">
        <v>1936</v>
      </c>
      <c r="H75" s="7">
        <f>IFERROR(FLOOR(Table_Films[[#This Row],[Year]],10), 0)</f>
        <v>1930</v>
      </c>
      <c r="I75" s="7">
        <f>IFERROR(CEILING(VALUE(LEFT(Table_Films[[#This Row],[Year]],FIND("-",Table_Films[[#This Row],[Year]]&amp;"-")-1))/100, 1), 0)</f>
        <v>20</v>
      </c>
      <c r="J75" s="7" t="s">
        <v>7893</v>
      </c>
    </row>
    <row r="76" spans="1:10" x14ac:dyDescent="0.35">
      <c r="A76" s="7" t="str">
        <f>"B-" &amp; UPPER(TRIM(Table_Films[[#This Row],[Title]])) &amp; "|" &amp; UPPER(TRIM(Table_Films[[#This Row],[Director]]))</f>
        <v>B-MY MAN GODFREY|LA CAVA, GREGORY</v>
      </c>
      <c r="B76" s="7" t="str">
        <f>IF(COUNTIFS(Table_Films[Hash_ID],Table_Films[[#This Row],[Hash_ID]])&gt;1,"Y","N")</f>
        <v>N</v>
      </c>
      <c r="C76" s="7" t="s">
        <v>21735</v>
      </c>
      <c r="D76" s="7" t="s">
        <v>21736</v>
      </c>
      <c r="E76" s="7" t="str">
        <f>Table_Films[[#This Row],[Title]]&amp;"_"&amp;Table_Films[[#This Row],[Director]]</f>
        <v>My Man Godfrey_La Cava, Gregory</v>
      </c>
      <c r="F76" s="7" t="str">
        <f>Table_Films[[#This Row],[Director]]&amp;"_"&amp;Table_Films[[#This Row],[Title]]</f>
        <v>La Cava, Gregory_My Man Godfrey</v>
      </c>
      <c r="G76" s="7">
        <v>1936</v>
      </c>
      <c r="H76" s="7">
        <f>IFERROR(FLOOR(Table_Films[[#This Row],[Year]],10), 0)</f>
        <v>1930</v>
      </c>
      <c r="I76" s="7">
        <f>IFERROR(CEILING(VALUE(LEFT(Table_Films[[#This Row],[Year]],FIND("-",Table_Films[[#This Row],[Year]]&amp;"-")-1))/100, 1), 0)</f>
        <v>20</v>
      </c>
      <c r="J76" s="7" t="s">
        <v>7893</v>
      </c>
    </row>
    <row r="77" spans="1:10" x14ac:dyDescent="0.35">
      <c r="A77" s="7" t="str">
        <f>"B-" &amp; UPPER(TRIM(Table_Films[[#This Row],[Title]])) &amp; "|" &amp; UPPER(TRIM(Table_Films[[#This Row],[Director]]))</f>
        <v>B-CAMILLE|CUKOR, GEORGE</v>
      </c>
      <c r="B77" s="7" t="str">
        <f>IF(COUNTIFS(Table_Films[Hash_ID],Table_Films[[#This Row],[Hash_ID]])&gt;1,"Y","N")</f>
        <v>N</v>
      </c>
      <c r="C77" s="7" t="s">
        <v>1413</v>
      </c>
      <c r="D77" s="7" t="s">
        <v>21737</v>
      </c>
      <c r="E77" s="7" t="str">
        <f>Table_Films[[#This Row],[Title]]&amp;"_"&amp;Table_Films[[#This Row],[Director]]</f>
        <v>Camille_Cukor, George</v>
      </c>
      <c r="F77" s="7" t="str">
        <f>Table_Films[[#This Row],[Director]]&amp;"_"&amp;Table_Films[[#This Row],[Title]]</f>
        <v>Cukor, George_Camille</v>
      </c>
      <c r="G77" s="7">
        <v>1936</v>
      </c>
      <c r="H77" s="7">
        <f>IFERROR(FLOOR(Table_Films[[#This Row],[Year]],10), 0)</f>
        <v>1930</v>
      </c>
      <c r="I77" s="7">
        <f>IFERROR(CEILING(VALUE(LEFT(Table_Films[[#This Row],[Year]],FIND("-",Table_Films[[#This Row],[Year]]&amp;"-")-1))/100, 1), 0)</f>
        <v>20</v>
      </c>
      <c r="J77" s="7" t="s">
        <v>7893</v>
      </c>
    </row>
    <row r="78" spans="1:10" x14ac:dyDescent="0.35">
      <c r="A78" s="7" t="str">
        <f>"B-" &amp; UPPER(TRIM(Table_Films[[#This Row],[Title]])) &amp; "|" &amp; UPPER(TRIM(Table_Films[[#This Row],[Director]]))</f>
        <v>B-PÉPÉ LE MOKO|DUVIVIER, JULIEN</v>
      </c>
      <c r="B78" s="7" t="str">
        <f>IF(COUNTIFS(Table_Films[Hash_ID],Table_Films[[#This Row],[Hash_ID]])&gt;1,"Y","N")</f>
        <v>N</v>
      </c>
      <c r="C78" s="7" t="s">
        <v>21738</v>
      </c>
      <c r="D78" s="7" t="s">
        <v>21739</v>
      </c>
      <c r="E78" s="7" t="str">
        <f>Table_Films[[#This Row],[Title]]&amp;"_"&amp;Table_Films[[#This Row],[Director]]</f>
        <v>Pépé le Moko_Duvivier, Julien</v>
      </c>
      <c r="F78" s="7" t="str">
        <f>Table_Films[[#This Row],[Director]]&amp;"_"&amp;Table_Films[[#This Row],[Title]]</f>
        <v>Duvivier, Julien_Pépé le Moko</v>
      </c>
      <c r="G78" s="7">
        <v>1937</v>
      </c>
      <c r="H78" s="7">
        <f>IFERROR(FLOOR(Table_Films[[#This Row],[Year]],10), 0)</f>
        <v>1930</v>
      </c>
      <c r="I78" s="7">
        <f>IFERROR(CEILING(VALUE(LEFT(Table_Films[[#This Row],[Year]],FIND("-",Table_Films[[#This Row],[Year]]&amp;"-")-1))/100, 1), 0)</f>
        <v>20</v>
      </c>
      <c r="J78" s="7" t="s">
        <v>5965</v>
      </c>
    </row>
    <row r="79" spans="1:10" x14ac:dyDescent="0.35">
      <c r="A79" s="7" t="str">
        <f>"B-" &amp; UPPER(TRIM(Table_Films[[#This Row],[Title]])) &amp; "|" &amp; UPPER(TRIM(Table_Films[[#This Row],[Director]]))</f>
        <v>B-GRAND ILLUSION|RENOIR, JEAN</v>
      </c>
      <c r="B79" s="7" t="str">
        <f>IF(COUNTIFS(Table_Films[Hash_ID],Table_Films[[#This Row],[Hash_ID]])&gt;1,"Y","N")</f>
        <v>N</v>
      </c>
      <c r="C79" s="7" t="s">
        <v>21740</v>
      </c>
      <c r="D79" s="7" t="s">
        <v>21741</v>
      </c>
      <c r="E79" s="7" t="str">
        <f>Table_Films[[#This Row],[Title]]&amp;"_"&amp;Table_Films[[#This Row],[Director]]</f>
        <v>Grand Illusion_Renoir, Jean</v>
      </c>
      <c r="F79" s="7" t="str">
        <f>Table_Films[[#This Row],[Director]]&amp;"_"&amp;Table_Films[[#This Row],[Title]]</f>
        <v>Renoir, Jean_Grand Illusion</v>
      </c>
      <c r="G79" s="7">
        <v>1937</v>
      </c>
      <c r="H79" s="7">
        <f>IFERROR(FLOOR(Table_Films[[#This Row],[Year]],10), 0)</f>
        <v>1930</v>
      </c>
      <c r="I79" s="7">
        <f>IFERROR(CEILING(VALUE(LEFT(Table_Films[[#This Row],[Year]],FIND("-",Table_Films[[#This Row],[Year]]&amp;"-")-1))/100, 1), 0)</f>
        <v>20</v>
      </c>
      <c r="J79" s="7" t="s">
        <v>5965</v>
      </c>
    </row>
    <row r="80" spans="1:10" x14ac:dyDescent="0.35">
      <c r="A80" s="7" t="str">
        <f>"B-" &amp; UPPER(TRIM(Table_Films[[#This Row],[Title]])) &amp; "|" &amp; UPPER(TRIM(Table_Films[[#This Row],[Director]]))</f>
        <v>B-SNOW WHITE AND THE SEVEN DWARFS|HAND, DAVID (SUPERVISING DIRECTOR)</v>
      </c>
      <c r="B80" s="7" t="str">
        <f>IF(COUNTIFS(Table_Films[Hash_ID],Table_Films[[#This Row],[Hash_ID]])&gt;1,"Y","N")</f>
        <v>N</v>
      </c>
      <c r="C80" s="7" t="s">
        <v>21742</v>
      </c>
      <c r="D80" s="7" t="s">
        <v>21743</v>
      </c>
      <c r="E80" s="7" t="str">
        <f>Table_Films[[#This Row],[Title]]&amp;"_"&amp;Table_Films[[#This Row],[Director]]</f>
        <v>Snow White and the Seven Dwarfs_Hand, David (Supervising Director)</v>
      </c>
      <c r="F80" s="7" t="str">
        <f>Table_Films[[#This Row],[Director]]&amp;"_"&amp;Table_Films[[#This Row],[Title]]</f>
        <v>Hand, David (Supervising Director)_Snow White and the Seven Dwarfs</v>
      </c>
      <c r="G80" s="7">
        <v>1937</v>
      </c>
      <c r="H80" s="7">
        <f>IFERROR(FLOOR(Table_Films[[#This Row],[Year]],10), 0)</f>
        <v>1930</v>
      </c>
      <c r="I80" s="7">
        <f>IFERROR(CEILING(VALUE(LEFT(Table_Films[[#This Row],[Year]],FIND("-",Table_Films[[#This Row],[Year]]&amp;"-")-1))/100, 1), 0)</f>
        <v>20</v>
      </c>
      <c r="J80" s="7" t="s">
        <v>7893</v>
      </c>
    </row>
    <row r="81" spans="1:10" x14ac:dyDescent="0.35">
      <c r="A81" s="7" t="str">
        <f>"B-" &amp; UPPER(TRIM(Table_Films[[#This Row],[Title]])) &amp; "|" &amp; UPPER(TRIM(Table_Films[[#This Row],[Director]]))</f>
        <v>B-THE AWFUL TRUTH|MCCAREY, LEO</v>
      </c>
      <c r="B81" s="7" t="str">
        <f>IF(COUNTIFS(Table_Films[Hash_ID],Table_Films[[#This Row],[Hash_ID]])&gt;1,"Y","N")</f>
        <v>N</v>
      </c>
      <c r="C81" s="7" t="s">
        <v>21744</v>
      </c>
      <c r="D81" s="7" t="s">
        <v>21713</v>
      </c>
      <c r="E81" s="7" t="str">
        <f>Table_Films[[#This Row],[Title]]&amp;"_"&amp;Table_Films[[#This Row],[Director]]</f>
        <v>The Awful Truth_McCarey, Leo</v>
      </c>
      <c r="F81" s="7" t="str">
        <f>Table_Films[[#This Row],[Director]]&amp;"_"&amp;Table_Films[[#This Row],[Title]]</f>
        <v>McCarey, Leo_The Awful Truth</v>
      </c>
      <c r="G81" s="7">
        <v>1937</v>
      </c>
      <c r="H81" s="7">
        <f>IFERROR(FLOOR(Table_Films[[#This Row],[Year]],10), 0)</f>
        <v>1930</v>
      </c>
      <c r="I81" s="7">
        <f>IFERROR(CEILING(VALUE(LEFT(Table_Films[[#This Row],[Year]],FIND("-",Table_Films[[#This Row],[Year]]&amp;"-")-1))/100, 1), 0)</f>
        <v>20</v>
      </c>
      <c r="J81" s="7" t="s">
        <v>7893</v>
      </c>
    </row>
    <row r="82" spans="1:10" x14ac:dyDescent="0.35">
      <c r="A82" s="7" t="str">
        <f>"B-" &amp; UPPER(TRIM(Table_Films[[#This Row],[Title]])) &amp; "|" &amp; UPPER(TRIM(Table_Films[[#This Row],[Director]]))</f>
        <v>B-BRINGING UP BABY|HAWKS, HOWARD</v>
      </c>
      <c r="B82" s="7" t="str">
        <f>IF(COUNTIFS(Table_Films[Hash_ID],Table_Films[[#This Row],[Hash_ID]])&gt;1,"Y","N")</f>
        <v>N</v>
      </c>
      <c r="C82" s="7" t="s">
        <v>21745</v>
      </c>
      <c r="D82" s="7" t="s">
        <v>21746</v>
      </c>
      <c r="E82" s="7" t="str">
        <f>Table_Films[[#This Row],[Title]]&amp;"_"&amp;Table_Films[[#This Row],[Director]]</f>
        <v>Bringing Up Baby_Hawks, Howard</v>
      </c>
      <c r="F82" s="7" t="str">
        <f>Table_Films[[#This Row],[Director]]&amp;"_"&amp;Table_Films[[#This Row],[Title]]</f>
        <v>Hawks, Howard_Bringing Up Baby</v>
      </c>
      <c r="G82" s="7">
        <v>1938</v>
      </c>
      <c r="H82" s="7">
        <f>IFERROR(FLOOR(Table_Films[[#This Row],[Year]],10), 0)</f>
        <v>1930</v>
      </c>
      <c r="I82" s="7">
        <f>IFERROR(CEILING(VALUE(LEFT(Table_Films[[#This Row],[Year]],FIND("-",Table_Films[[#This Row],[Year]]&amp;"-")-1))/100, 1), 0)</f>
        <v>20</v>
      </c>
      <c r="J82" s="7" t="s">
        <v>7893</v>
      </c>
    </row>
    <row r="83" spans="1:10" x14ac:dyDescent="0.35">
      <c r="A83" s="7" t="str">
        <f>"B-" &amp; UPPER(TRIM(Table_Films[[#This Row],[Title]])) &amp; "|" &amp; UPPER(TRIM(Table_Films[[#This Row],[Director]]))</f>
        <v>B-THE ADVENTURES OF ROBIN HOOD|CURTIZ, MICHAEL; KEIGHLEY, WILLIAM</v>
      </c>
      <c r="B83" s="7" t="str">
        <f>IF(COUNTIFS(Table_Films[Hash_ID],Table_Films[[#This Row],[Hash_ID]])&gt;1,"Y","N")</f>
        <v>N</v>
      </c>
      <c r="C83" s="7" t="s">
        <v>21747</v>
      </c>
      <c r="D83" s="7" t="s">
        <v>21748</v>
      </c>
      <c r="E83" s="7" t="str">
        <f>Table_Films[[#This Row],[Title]]&amp;"_"&amp;Table_Films[[#This Row],[Director]]</f>
        <v>The Adventures of Robin Hood_Curtiz, Michael; Keighley, William</v>
      </c>
      <c r="F83" s="7" t="str">
        <f>Table_Films[[#This Row],[Director]]&amp;"_"&amp;Table_Films[[#This Row],[Title]]</f>
        <v>Curtiz, Michael; Keighley, William_The Adventures of Robin Hood</v>
      </c>
      <c r="G83" s="7">
        <v>1938</v>
      </c>
      <c r="H83" s="7">
        <f>IFERROR(FLOOR(Table_Films[[#This Row],[Year]],10), 0)</f>
        <v>1930</v>
      </c>
      <c r="I83" s="7">
        <f>IFERROR(CEILING(VALUE(LEFT(Table_Films[[#This Row],[Year]],FIND("-",Table_Films[[#This Row],[Year]]&amp;"-")-1))/100, 1), 0)</f>
        <v>20</v>
      </c>
      <c r="J83" s="7" t="s">
        <v>7893</v>
      </c>
    </row>
    <row r="84" spans="1:10" x14ac:dyDescent="0.35">
      <c r="A84" s="7" t="str">
        <f>"B-" &amp; UPPER(TRIM(Table_Films[[#This Row],[Title]])) &amp; "|" &amp; UPPER(TRIM(Table_Films[[#This Row],[Director]]))</f>
        <v>B-OLYMPIA|RIEFENSTAHL, LENI</v>
      </c>
      <c r="B84" s="7" t="str">
        <f>IF(COUNTIFS(Table_Films[Hash_ID],Table_Films[[#This Row],[Hash_ID]])&gt;1,"Y","N")</f>
        <v>N</v>
      </c>
      <c r="C84" s="7" t="s">
        <v>3535</v>
      </c>
      <c r="D84" s="7" t="s">
        <v>21725</v>
      </c>
      <c r="E84" s="7" t="str">
        <f>Table_Films[[#This Row],[Title]]&amp;"_"&amp;Table_Films[[#This Row],[Director]]</f>
        <v>Olympia_Riefenstahl, Leni</v>
      </c>
      <c r="F84" s="7" t="str">
        <f>Table_Films[[#This Row],[Director]]&amp;"_"&amp;Table_Films[[#This Row],[Title]]</f>
        <v>Riefenstahl, Leni_Olympia</v>
      </c>
      <c r="G84" s="7">
        <v>1938</v>
      </c>
      <c r="H84" s="7">
        <f>IFERROR(FLOOR(Table_Films[[#This Row],[Year]],10), 0)</f>
        <v>1930</v>
      </c>
      <c r="I84" s="7">
        <f>IFERROR(CEILING(VALUE(LEFT(Table_Films[[#This Row],[Year]],FIND("-",Table_Films[[#This Row],[Year]]&amp;"-")-1))/100, 1), 0)</f>
        <v>20</v>
      </c>
      <c r="J84" s="7" t="s">
        <v>12010</v>
      </c>
    </row>
    <row r="85" spans="1:10" x14ac:dyDescent="0.35">
      <c r="A85" s="7" t="str">
        <f>"B-" &amp; UPPER(TRIM(Table_Films[[#This Row],[Title]])) &amp; "|" &amp; UPPER(TRIM(Table_Films[[#This Row],[Director]]))</f>
        <v>B-THE STORY OF THE LAST CHRYSANTHEMUM|MIZOGUCHI, KENJI</v>
      </c>
      <c r="B85" s="7" t="str">
        <f>IF(COUNTIFS(Table_Films[Hash_ID],Table_Films[[#This Row],[Hash_ID]])&gt;1,"Y","N")</f>
        <v>N</v>
      </c>
      <c r="C85" s="7" t="s">
        <v>21749</v>
      </c>
      <c r="D85" s="7" t="s">
        <v>21750</v>
      </c>
      <c r="E85" s="7" t="str">
        <f>Table_Films[[#This Row],[Title]]&amp;"_"&amp;Table_Films[[#This Row],[Director]]</f>
        <v>The Story of the Last Chrysanthemum_Mizoguchi, Kenji</v>
      </c>
      <c r="F85" s="7" t="str">
        <f>Table_Films[[#This Row],[Director]]&amp;"_"&amp;Table_Films[[#This Row],[Title]]</f>
        <v>Mizoguchi, Kenji_The Story of the Last Chrysanthemum</v>
      </c>
      <c r="G85" s="7">
        <v>1939</v>
      </c>
      <c r="H85" s="7">
        <f>IFERROR(FLOOR(Table_Films[[#This Row],[Year]],10), 0)</f>
        <v>1930</v>
      </c>
      <c r="I85" s="7">
        <f>IFERROR(CEILING(VALUE(LEFT(Table_Films[[#This Row],[Year]],FIND("-",Table_Films[[#This Row],[Year]]&amp;"-")-1))/100, 1), 0)</f>
        <v>20</v>
      </c>
      <c r="J85" s="7" t="s">
        <v>7507</v>
      </c>
    </row>
    <row r="86" spans="1:10" x14ac:dyDescent="0.35">
      <c r="A86" s="7" t="str">
        <f>"B-" &amp; UPPER(TRIM(Table_Films[[#This Row],[Title]])) &amp; "|" &amp; UPPER(TRIM(Table_Films[[#This Row],[Director]]))</f>
        <v>B-THE RULES OF THE GAME|RENOIR, JEAN</v>
      </c>
      <c r="B86" s="7" t="str">
        <f>IF(COUNTIFS(Table_Films[Hash_ID],Table_Films[[#This Row],[Hash_ID]])&gt;1,"Y","N")</f>
        <v>N</v>
      </c>
      <c r="C86" s="7" t="s">
        <v>21751</v>
      </c>
      <c r="D86" s="7" t="s">
        <v>21741</v>
      </c>
      <c r="E86" s="7" t="str">
        <f>Table_Films[[#This Row],[Title]]&amp;"_"&amp;Table_Films[[#This Row],[Director]]</f>
        <v>The Rules of the Game_Renoir, Jean</v>
      </c>
      <c r="F86" s="7" t="str">
        <f>Table_Films[[#This Row],[Director]]&amp;"_"&amp;Table_Films[[#This Row],[Title]]</f>
        <v>Renoir, Jean_The Rules of the Game</v>
      </c>
      <c r="G86" s="7">
        <v>1939</v>
      </c>
      <c r="H86" s="7">
        <f>IFERROR(FLOOR(Table_Films[[#This Row],[Year]],10), 0)</f>
        <v>1930</v>
      </c>
      <c r="I86" s="7">
        <f>IFERROR(CEILING(VALUE(LEFT(Table_Films[[#This Row],[Year]],FIND("-",Table_Films[[#This Row],[Year]]&amp;"-")-1))/100, 1), 0)</f>
        <v>20</v>
      </c>
      <c r="J86" s="7" t="s">
        <v>5965</v>
      </c>
    </row>
    <row r="87" spans="1:10" x14ac:dyDescent="0.35">
      <c r="A87" s="7" t="str">
        <f>"B-" &amp; UPPER(TRIM(Table_Films[[#This Row],[Title]])) &amp; "|" &amp; UPPER(TRIM(Table_Films[[#This Row],[Director]]))</f>
        <v>B-STAGECOACH|FORD, JOHN</v>
      </c>
      <c r="B87" s="7" t="str">
        <f>IF(COUNTIFS(Table_Films[Hash_ID],Table_Films[[#This Row],[Hash_ID]])&gt;1,"Y","N")</f>
        <v>N</v>
      </c>
      <c r="C87" s="7" t="s">
        <v>21752</v>
      </c>
      <c r="D87" s="7" t="s">
        <v>19307</v>
      </c>
      <c r="E87" s="7" t="str">
        <f>Table_Films[[#This Row],[Title]]&amp;"_"&amp;Table_Films[[#This Row],[Director]]</f>
        <v>Stagecoach_Ford, John</v>
      </c>
      <c r="F87" s="7" t="str">
        <f>Table_Films[[#This Row],[Director]]&amp;"_"&amp;Table_Films[[#This Row],[Title]]</f>
        <v>Ford, John_Stagecoach</v>
      </c>
      <c r="G87" s="7">
        <v>1939</v>
      </c>
      <c r="H87" s="7">
        <f>IFERROR(FLOOR(Table_Films[[#This Row],[Year]],10), 0)</f>
        <v>1930</v>
      </c>
      <c r="I87" s="7">
        <f>IFERROR(CEILING(VALUE(LEFT(Table_Films[[#This Row],[Year]],FIND("-",Table_Films[[#This Row],[Year]]&amp;"-")-1))/100, 1), 0)</f>
        <v>20</v>
      </c>
      <c r="J87" s="7" t="s">
        <v>7893</v>
      </c>
    </row>
    <row r="88" spans="1:10" x14ac:dyDescent="0.35">
      <c r="A88" s="7" t="str">
        <f>"B-" &amp; UPPER(TRIM(Table_Films[[#This Row],[Title]])) &amp; "|" &amp; UPPER(TRIM(Table_Films[[#This Row],[Director]]))</f>
        <v>B-THE WIZARD OF OZ|FLEMING, VICTOR (AND OTHERS)</v>
      </c>
      <c r="B88" s="7" t="str">
        <f>IF(COUNTIFS(Table_Films[Hash_ID],Table_Films[[#This Row],[Hash_ID]])&gt;1,"Y","N")</f>
        <v>N</v>
      </c>
      <c r="C88" s="7" t="s">
        <v>21753</v>
      </c>
      <c r="D88" s="7" t="s">
        <v>21754</v>
      </c>
      <c r="E88" s="7" t="str">
        <f>Table_Films[[#This Row],[Title]]&amp;"_"&amp;Table_Films[[#This Row],[Director]]</f>
        <v>The Wizard of Oz_Fleming, Victor (and others)</v>
      </c>
      <c r="F88" s="7" t="str">
        <f>Table_Films[[#This Row],[Director]]&amp;"_"&amp;Table_Films[[#This Row],[Title]]</f>
        <v>Fleming, Victor (and others)_The Wizard of Oz</v>
      </c>
      <c r="G88" s="7">
        <v>1939</v>
      </c>
      <c r="H88" s="7">
        <f>IFERROR(FLOOR(Table_Films[[#This Row],[Year]],10), 0)</f>
        <v>1930</v>
      </c>
      <c r="I88" s="7">
        <f>IFERROR(CEILING(VALUE(LEFT(Table_Films[[#This Row],[Year]],FIND("-",Table_Films[[#This Row],[Year]]&amp;"-")-1))/100, 1), 0)</f>
        <v>20</v>
      </c>
      <c r="J88" s="7" t="s">
        <v>7893</v>
      </c>
    </row>
    <row r="89" spans="1:10" x14ac:dyDescent="0.35">
      <c r="A89" s="7" t="str">
        <f>"B-" &amp; UPPER(TRIM(Table_Films[[#This Row],[Title]])) &amp; "|" &amp; UPPER(TRIM(Table_Films[[#This Row],[Director]]))</f>
        <v>B-GONE WITH THE WIND|FLEMING, VICTOR (AND OTHERS)</v>
      </c>
      <c r="B89" s="7" t="str">
        <f>IF(COUNTIFS(Table_Films[Hash_ID],Table_Films[[#This Row],[Hash_ID]])&gt;1,"Y","N")</f>
        <v>N</v>
      </c>
      <c r="C89" s="7" t="s">
        <v>2907</v>
      </c>
      <c r="D89" s="7" t="s">
        <v>21754</v>
      </c>
      <c r="E89" s="7" t="str">
        <f>Table_Films[[#This Row],[Title]]&amp;"_"&amp;Table_Films[[#This Row],[Director]]</f>
        <v>Gone with the Wind_Fleming, Victor (and others)</v>
      </c>
      <c r="F89" s="7" t="str">
        <f>Table_Films[[#This Row],[Director]]&amp;"_"&amp;Table_Films[[#This Row],[Title]]</f>
        <v>Fleming, Victor (and others)_Gone with the Wind</v>
      </c>
      <c r="G89" s="7">
        <v>1939</v>
      </c>
      <c r="H89" s="7">
        <f>IFERROR(FLOOR(Table_Films[[#This Row],[Year]],10), 0)</f>
        <v>1930</v>
      </c>
      <c r="I89" s="7">
        <f>IFERROR(CEILING(VALUE(LEFT(Table_Films[[#This Row],[Year]],FIND("-",Table_Films[[#This Row],[Year]]&amp;"-")-1))/100, 1), 0)</f>
        <v>20</v>
      </c>
      <c r="J89" s="7" t="s">
        <v>7893</v>
      </c>
    </row>
    <row r="90" spans="1:10" x14ac:dyDescent="0.35">
      <c r="A90" s="7" t="str">
        <f>"B-" &amp; UPPER(TRIM(Table_Films[[#This Row],[Title]])) &amp; "|" &amp; UPPER(TRIM(Table_Films[[#This Row],[Director]]))</f>
        <v>B-MR. SMITH GOES TO WASHINGTON|CAPRA, FRANK</v>
      </c>
      <c r="B90" s="7" t="str">
        <f>IF(COUNTIFS(Table_Films[Hash_ID],Table_Films[[#This Row],[Hash_ID]])&gt;1,"Y","N")</f>
        <v>N</v>
      </c>
      <c r="C90" s="7" t="s">
        <v>21755</v>
      </c>
      <c r="D90" s="7" t="s">
        <v>21719</v>
      </c>
      <c r="E90" s="7" t="str">
        <f>Table_Films[[#This Row],[Title]]&amp;"_"&amp;Table_Films[[#This Row],[Director]]</f>
        <v>Mr. Smith Goes to Washington_Capra, Frank</v>
      </c>
      <c r="F90" s="7" t="str">
        <f>Table_Films[[#This Row],[Director]]&amp;"_"&amp;Table_Films[[#This Row],[Title]]</f>
        <v>Capra, Frank_Mr. Smith Goes to Washington</v>
      </c>
      <c r="G90" s="7">
        <v>1939</v>
      </c>
      <c r="H90" s="7">
        <f>IFERROR(FLOOR(Table_Films[[#This Row],[Year]],10), 0)</f>
        <v>1930</v>
      </c>
      <c r="I90" s="7">
        <f>IFERROR(CEILING(VALUE(LEFT(Table_Films[[#This Row],[Year]],FIND("-",Table_Films[[#This Row],[Year]]&amp;"-")-1))/100, 1), 0)</f>
        <v>20</v>
      </c>
      <c r="J90" s="7" t="s">
        <v>7893</v>
      </c>
    </row>
    <row r="91" spans="1:10" x14ac:dyDescent="0.35">
      <c r="A91" s="7" t="str">
        <f>"B-" &amp; UPPER(TRIM(Table_Films[[#This Row],[Title]])) &amp; "|" &amp; UPPER(TRIM(Table_Films[[#This Row],[Director]]))</f>
        <v>B-REBECCA|HITCHCOCK, ALFRED</v>
      </c>
      <c r="B91" s="7" t="str">
        <f>IF(COUNTIFS(Table_Films[Hash_ID],Table_Films[[#This Row],[Hash_ID]])&gt;1,"Y","N")</f>
        <v>N</v>
      </c>
      <c r="C91" s="7" t="s">
        <v>950</v>
      </c>
      <c r="D91" s="7" t="s">
        <v>21728</v>
      </c>
      <c r="E91" s="7" t="str">
        <f>Table_Films[[#This Row],[Title]]&amp;"_"&amp;Table_Films[[#This Row],[Director]]</f>
        <v>Rebecca_Hitchcock, Alfred</v>
      </c>
      <c r="F91" s="7" t="str">
        <f>Table_Films[[#This Row],[Director]]&amp;"_"&amp;Table_Films[[#This Row],[Title]]</f>
        <v>Hitchcock, Alfred_Rebecca</v>
      </c>
      <c r="G91" s="7">
        <v>1940</v>
      </c>
      <c r="H91" s="7">
        <f>IFERROR(FLOOR(Table_Films[[#This Row],[Year]],10), 0)</f>
        <v>1940</v>
      </c>
      <c r="I91" s="7">
        <f>IFERROR(CEILING(VALUE(LEFT(Table_Films[[#This Row],[Year]],FIND("-",Table_Films[[#This Row],[Year]]&amp;"-")-1))/100, 1), 0)</f>
        <v>20</v>
      </c>
      <c r="J91" s="7" t="s">
        <v>7893</v>
      </c>
    </row>
    <row r="92" spans="1:10" x14ac:dyDescent="0.35">
      <c r="A92" s="7" t="str">
        <f>"B-" &amp; UPPER(TRIM(Table_Films[[#This Row],[Title]])) &amp; "|" &amp; UPPER(TRIM(Table_Films[[#This Row],[Director]]))</f>
        <v>B-THE GREAT DICTATOR|CHAPLIN, CHARLIE</v>
      </c>
      <c r="B92" s="7" t="str">
        <f>IF(COUNTIFS(Table_Films[Hash_ID],Table_Films[[#This Row],[Hash_ID]])&gt;1,"Y","N")</f>
        <v>N</v>
      </c>
      <c r="C92" s="7" t="s">
        <v>21756</v>
      </c>
      <c r="D92" s="7" t="s">
        <v>21647</v>
      </c>
      <c r="E92" s="7" t="str">
        <f>Table_Films[[#This Row],[Title]]&amp;"_"&amp;Table_Films[[#This Row],[Director]]</f>
        <v>The Great Dictator_Chaplin, Charlie</v>
      </c>
      <c r="F92" s="7" t="str">
        <f>Table_Films[[#This Row],[Director]]&amp;"_"&amp;Table_Films[[#This Row],[Title]]</f>
        <v>Chaplin, Charlie_The Great Dictator</v>
      </c>
      <c r="G92" s="7">
        <v>1940</v>
      </c>
      <c r="H92" s="7">
        <f>IFERROR(FLOOR(Table_Films[[#This Row],[Year]],10), 0)</f>
        <v>1940</v>
      </c>
      <c r="I92" s="7">
        <f>IFERROR(CEILING(VALUE(LEFT(Table_Films[[#This Row],[Year]],FIND("-",Table_Films[[#This Row],[Year]]&amp;"-")-1))/100, 1), 0)</f>
        <v>20</v>
      </c>
      <c r="J92" s="7" t="s">
        <v>7893</v>
      </c>
    </row>
    <row r="93" spans="1:10" x14ac:dyDescent="0.35">
      <c r="A93" s="7" t="str">
        <f>"B-" &amp; UPPER(TRIM(Table_Films[[#This Row],[Title]])) &amp; "|" &amp; UPPER(TRIM(Table_Films[[#This Row],[Director]]))</f>
        <v>B-FANTASIA|VARIOUS DIRECTORS</v>
      </c>
      <c r="B93" s="7" t="str">
        <f>IF(COUNTIFS(Table_Films[Hash_ID],Table_Films[[#This Row],[Hash_ID]])&gt;1,"Y","N")</f>
        <v>N</v>
      </c>
      <c r="C93" s="7" t="s">
        <v>21757</v>
      </c>
      <c r="D93" s="7" t="s">
        <v>21758</v>
      </c>
      <c r="E93" s="7" t="str">
        <f>Table_Films[[#This Row],[Title]]&amp;"_"&amp;Table_Films[[#This Row],[Director]]</f>
        <v>Fantasia_Various Directors</v>
      </c>
      <c r="F93" s="7" t="str">
        <f>Table_Films[[#This Row],[Director]]&amp;"_"&amp;Table_Films[[#This Row],[Title]]</f>
        <v>Various Directors_Fantasia</v>
      </c>
      <c r="G93" s="7">
        <v>1940</v>
      </c>
      <c r="H93" s="7">
        <f>IFERROR(FLOOR(Table_Films[[#This Row],[Year]],10), 0)</f>
        <v>1940</v>
      </c>
      <c r="I93" s="7">
        <f>IFERROR(CEILING(VALUE(LEFT(Table_Films[[#This Row],[Year]],FIND("-",Table_Films[[#This Row],[Year]]&amp;"-")-1))/100, 1), 0)</f>
        <v>20</v>
      </c>
      <c r="J93" s="7" t="s">
        <v>7893</v>
      </c>
    </row>
    <row r="94" spans="1:10" x14ac:dyDescent="0.35">
      <c r="A94" s="7" t="str">
        <f>"B-" &amp; UPPER(TRIM(Table_Films[[#This Row],[Title]])) &amp; "|" &amp; UPPER(TRIM(Table_Films[[#This Row],[Director]]))</f>
        <v>B-THE PHILADELPHIA STORY|CUKOR, GEORGE</v>
      </c>
      <c r="B94" s="7" t="str">
        <f>IF(COUNTIFS(Table_Films[Hash_ID],Table_Films[[#This Row],[Hash_ID]])&gt;1,"Y","N")</f>
        <v>N</v>
      </c>
      <c r="C94" s="7" t="s">
        <v>21759</v>
      </c>
      <c r="D94" s="7" t="s">
        <v>21737</v>
      </c>
      <c r="E94" s="7" t="str">
        <f>Table_Films[[#This Row],[Title]]&amp;"_"&amp;Table_Films[[#This Row],[Director]]</f>
        <v>The Philadelphia Story_Cukor, George</v>
      </c>
      <c r="F94" s="7" t="str">
        <f>Table_Films[[#This Row],[Director]]&amp;"_"&amp;Table_Films[[#This Row],[Title]]</f>
        <v>Cukor, George_The Philadelphia Story</v>
      </c>
      <c r="G94" s="7">
        <v>1940</v>
      </c>
      <c r="H94" s="7">
        <f>IFERROR(FLOOR(Table_Films[[#This Row],[Year]],10), 0)</f>
        <v>1940</v>
      </c>
      <c r="I94" s="7">
        <f>IFERROR(CEILING(VALUE(LEFT(Table_Films[[#This Row],[Year]],FIND("-",Table_Films[[#This Row],[Year]]&amp;"-")-1))/100, 1), 0)</f>
        <v>20</v>
      </c>
      <c r="J94" s="7" t="s">
        <v>7893</v>
      </c>
    </row>
    <row r="95" spans="1:10" x14ac:dyDescent="0.35">
      <c r="A95" s="7" t="str">
        <f>"B-" &amp; UPPER(TRIM(Table_Films[[#This Row],[Title]])) &amp; "|" &amp; UPPER(TRIM(Table_Films[[#This Row],[Director]]))</f>
        <v>B-HIS GIRL FRIDAY|HAWKS, HOWARD</v>
      </c>
      <c r="B95" s="7" t="str">
        <f>IF(COUNTIFS(Table_Films[Hash_ID],Table_Films[[#This Row],[Hash_ID]])&gt;1,"Y","N")</f>
        <v>N</v>
      </c>
      <c r="C95" s="7" t="s">
        <v>21760</v>
      </c>
      <c r="D95" s="7" t="s">
        <v>21746</v>
      </c>
      <c r="E95" s="7" t="str">
        <f>Table_Films[[#This Row],[Title]]&amp;"_"&amp;Table_Films[[#This Row],[Director]]</f>
        <v>His Girl Friday_Hawks, Howard</v>
      </c>
      <c r="F95" s="7" t="str">
        <f>Table_Films[[#This Row],[Director]]&amp;"_"&amp;Table_Films[[#This Row],[Title]]</f>
        <v>Hawks, Howard_His Girl Friday</v>
      </c>
      <c r="G95" s="7">
        <v>1940</v>
      </c>
      <c r="H95" s="7">
        <f>IFERROR(FLOOR(Table_Films[[#This Row],[Year]],10), 0)</f>
        <v>1940</v>
      </c>
      <c r="I95" s="7">
        <f>IFERROR(CEILING(VALUE(LEFT(Table_Films[[#This Row],[Year]],FIND("-",Table_Films[[#This Row],[Year]]&amp;"-")-1))/100, 1), 0)</f>
        <v>20</v>
      </c>
      <c r="J95" s="7" t="s">
        <v>7893</v>
      </c>
    </row>
    <row r="96" spans="1:10" x14ac:dyDescent="0.35">
      <c r="A96" s="7" t="str">
        <f>"B-" &amp; UPPER(TRIM(Table_Films[[#This Row],[Title]])) &amp; "|" &amp; UPPER(TRIM(Table_Films[[#This Row],[Director]]))</f>
        <v>B-THE GRAPES OF WRATH|FORD, JOHN</v>
      </c>
      <c r="B96" s="7" t="str">
        <f>IF(COUNTIFS(Table_Films[Hash_ID],Table_Films[[#This Row],[Hash_ID]])&gt;1,"Y","N")</f>
        <v>N</v>
      </c>
      <c r="C96" s="7" t="s">
        <v>5653</v>
      </c>
      <c r="D96" s="7" t="s">
        <v>19307</v>
      </c>
      <c r="E96" s="7" t="str">
        <f>Table_Films[[#This Row],[Title]]&amp;"_"&amp;Table_Films[[#This Row],[Director]]</f>
        <v>The Grapes of Wrath_Ford, John</v>
      </c>
      <c r="F96" s="7" t="str">
        <f>Table_Films[[#This Row],[Director]]&amp;"_"&amp;Table_Films[[#This Row],[Title]]</f>
        <v>Ford, John_The Grapes of Wrath</v>
      </c>
      <c r="G96" s="7">
        <v>1940</v>
      </c>
      <c r="H96" s="7">
        <f>IFERROR(FLOOR(Table_Films[[#This Row],[Year]],10), 0)</f>
        <v>1940</v>
      </c>
      <c r="I96" s="7">
        <f>IFERROR(CEILING(VALUE(LEFT(Table_Films[[#This Row],[Year]],FIND("-",Table_Films[[#This Row],[Year]]&amp;"-")-1))/100, 1), 0)</f>
        <v>20</v>
      </c>
      <c r="J96" s="7" t="s">
        <v>7893</v>
      </c>
    </row>
    <row r="97" spans="1:10" x14ac:dyDescent="0.35">
      <c r="A97" s="7" t="str">
        <f>"B-" &amp; UPPER(TRIM(Table_Films[[#This Row],[Title]])) &amp; "|" &amp; UPPER(TRIM(Table_Films[[#This Row],[Director]]))</f>
        <v>B-CITIZEN KANE|WELLES, ORSON</v>
      </c>
      <c r="B97" s="7" t="str">
        <f>IF(COUNTIFS(Table_Films[Hash_ID],Table_Films[[#This Row],[Hash_ID]])&gt;1,"Y","N")</f>
        <v>N</v>
      </c>
      <c r="C97" s="7" t="s">
        <v>21761</v>
      </c>
      <c r="D97" s="7" t="s">
        <v>21762</v>
      </c>
      <c r="E97" s="7" t="str">
        <f>Table_Films[[#This Row],[Title]]&amp;"_"&amp;Table_Films[[#This Row],[Director]]</f>
        <v>Citizen Kane_Welles, Orson</v>
      </c>
      <c r="F97" s="7" t="str">
        <f>Table_Films[[#This Row],[Director]]&amp;"_"&amp;Table_Films[[#This Row],[Title]]</f>
        <v>Welles, Orson_Citizen Kane</v>
      </c>
      <c r="G97" s="7">
        <v>1941</v>
      </c>
      <c r="H97" s="7">
        <f>IFERROR(FLOOR(Table_Films[[#This Row],[Year]],10), 0)</f>
        <v>1940</v>
      </c>
      <c r="I97" s="7">
        <f>IFERROR(CEILING(VALUE(LEFT(Table_Films[[#This Row],[Year]],FIND("-",Table_Films[[#This Row],[Year]]&amp;"-")-1))/100, 1), 0)</f>
        <v>20</v>
      </c>
      <c r="J97" s="7" t="s">
        <v>7893</v>
      </c>
    </row>
    <row r="98" spans="1:10" x14ac:dyDescent="0.35">
      <c r="A98" s="7" t="str">
        <f>"B-" &amp; UPPER(TRIM(Table_Films[[#This Row],[Title]])) &amp; "|" &amp; UPPER(TRIM(Table_Films[[#This Row],[Director]]))</f>
        <v>B-THE MALTESE FALCON|HUSTON, JOHN</v>
      </c>
      <c r="B98" s="7" t="str">
        <f>IF(COUNTIFS(Table_Films[Hash_ID],Table_Films[[#This Row],[Hash_ID]])&gt;1,"Y","N")</f>
        <v>N</v>
      </c>
      <c r="C98" s="7" t="s">
        <v>21763</v>
      </c>
      <c r="D98" s="7" t="s">
        <v>21764</v>
      </c>
      <c r="E98" s="7" t="str">
        <f>Table_Films[[#This Row],[Title]]&amp;"_"&amp;Table_Films[[#This Row],[Director]]</f>
        <v>The Maltese Falcon_Huston, John</v>
      </c>
      <c r="F98" s="7" t="str">
        <f>Table_Films[[#This Row],[Director]]&amp;"_"&amp;Table_Films[[#This Row],[Title]]</f>
        <v>Huston, John_The Maltese Falcon</v>
      </c>
      <c r="G98" s="7">
        <v>1941</v>
      </c>
      <c r="H98" s="7">
        <f>IFERROR(FLOOR(Table_Films[[#This Row],[Year]],10), 0)</f>
        <v>1940</v>
      </c>
      <c r="I98" s="7">
        <f>IFERROR(CEILING(VALUE(LEFT(Table_Films[[#This Row],[Year]],FIND("-",Table_Films[[#This Row],[Year]]&amp;"-")-1))/100, 1), 0)</f>
        <v>20</v>
      </c>
      <c r="J98" s="7" t="s">
        <v>7893</v>
      </c>
    </row>
    <row r="99" spans="1:10" x14ac:dyDescent="0.35">
      <c r="A99" s="7" t="str">
        <f>"B-" &amp; UPPER(TRIM(Table_Films[[#This Row],[Title]])) &amp; "|" &amp; UPPER(TRIM(Table_Films[[#This Row],[Director]]))</f>
        <v>B-SULLIVAN'S TRAVELS|STURGES, PRESTON</v>
      </c>
      <c r="B99" s="7" t="str">
        <f>IF(COUNTIFS(Table_Films[Hash_ID],Table_Films[[#This Row],[Hash_ID]])&gt;1,"Y","N")</f>
        <v>N</v>
      </c>
      <c r="C99" s="7" t="s">
        <v>21765</v>
      </c>
      <c r="D99" s="7" t="s">
        <v>21766</v>
      </c>
      <c r="E99" s="7" t="str">
        <f>Table_Films[[#This Row],[Title]]&amp;"_"&amp;Table_Films[[#This Row],[Director]]</f>
        <v>Sullivan's Travels_Sturges, Preston</v>
      </c>
      <c r="F99" s="7" t="str">
        <f>Table_Films[[#This Row],[Director]]&amp;"_"&amp;Table_Films[[#This Row],[Title]]</f>
        <v>Sturges, Preston_Sullivan's Travels</v>
      </c>
      <c r="G99" s="7">
        <v>1941</v>
      </c>
      <c r="H99" s="7">
        <f>IFERROR(FLOOR(Table_Films[[#This Row],[Year]],10), 0)</f>
        <v>1940</v>
      </c>
      <c r="I99" s="7">
        <f>IFERROR(CEILING(VALUE(LEFT(Table_Films[[#This Row],[Year]],FIND("-",Table_Films[[#This Row],[Year]]&amp;"-")-1))/100, 1), 0)</f>
        <v>20</v>
      </c>
      <c r="J99" s="7" t="s">
        <v>7893</v>
      </c>
    </row>
    <row r="100" spans="1:10" x14ac:dyDescent="0.35">
      <c r="A100" s="7" t="str">
        <f>"B-" &amp; UPPER(TRIM(Table_Films[[#This Row],[Title]])) &amp; "|" &amp; UPPER(TRIM(Table_Films[[#This Row],[Director]]))</f>
        <v>B-THE WOLF MAN|WAGGNER, GEORGE</v>
      </c>
      <c r="B100" s="7" t="str">
        <f>IF(COUNTIFS(Table_Films[Hash_ID],Table_Films[[#This Row],[Hash_ID]])&gt;1,"Y","N")</f>
        <v>N</v>
      </c>
      <c r="C100" s="7" t="s">
        <v>21767</v>
      </c>
      <c r="D100" s="7" t="s">
        <v>21768</v>
      </c>
      <c r="E100" s="7" t="str">
        <f>Table_Films[[#This Row],[Title]]&amp;"_"&amp;Table_Films[[#This Row],[Director]]</f>
        <v>The Wolf Man_Waggner, George</v>
      </c>
      <c r="F100" s="7" t="str">
        <f>Table_Films[[#This Row],[Director]]&amp;"_"&amp;Table_Films[[#This Row],[Title]]</f>
        <v>Waggner, George_The Wolf Man</v>
      </c>
      <c r="G100" s="7">
        <v>1941</v>
      </c>
      <c r="H100" s="7">
        <f>IFERROR(FLOOR(Table_Films[[#This Row],[Year]],10), 0)</f>
        <v>1940</v>
      </c>
      <c r="I100" s="7">
        <f>IFERROR(CEILING(VALUE(LEFT(Table_Films[[#This Row],[Year]],FIND("-",Table_Films[[#This Row],[Year]]&amp;"-")-1))/100, 1), 0)</f>
        <v>20</v>
      </c>
      <c r="J100" s="7" t="s">
        <v>7893</v>
      </c>
    </row>
    <row r="101" spans="1:10" x14ac:dyDescent="0.35">
      <c r="A101" s="7" t="str">
        <f>"B-" &amp; UPPER(TRIM(Table_Films[[#This Row],[Title]])) &amp; "|" &amp; UPPER(TRIM(Table_Films[[#This Row],[Director]]))</f>
        <v>B-CASABLANCA|CURTIZ, MICHAEL</v>
      </c>
      <c r="B101" s="7" t="str">
        <f>IF(COUNTIFS(Table_Films[Hash_ID],Table_Films[[#This Row],[Hash_ID]])&gt;1,"Y","N")</f>
        <v>N</v>
      </c>
      <c r="C101" s="7" t="s">
        <v>21769</v>
      </c>
      <c r="D101" s="7" t="s">
        <v>21770</v>
      </c>
      <c r="E101" s="7" t="str">
        <f>Table_Films[[#This Row],[Title]]&amp;"_"&amp;Table_Films[[#This Row],[Director]]</f>
        <v>Casablanca_Curtiz, Michael</v>
      </c>
      <c r="F101" s="7" t="str">
        <f>Table_Films[[#This Row],[Director]]&amp;"_"&amp;Table_Films[[#This Row],[Title]]</f>
        <v>Curtiz, Michael_Casablanca</v>
      </c>
      <c r="G101" s="7">
        <v>1942</v>
      </c>
      <c r="H101" s="7">
        <f>IFERROR(FLOOR(Table_Films[[#This Row],[Year]],10), 0)</f>
        <v>1940</v>
      </c>
      <c r="I101" s="7">
        <f>IFERROR(CEILING(VALUE(LEFT(Table_Films[[#This Row],[Year]],FIND("-",Table_Films[[#This Row],[Year]]&amp;"-")-1))/100, 1), 0)</f>
        <v>20</v>
      </c>
      <c r="J101" s="7" t="s">
        <v>7893</v>
      </c>
    </row>
    <row r="102" spans="1:10" x14ac:dyDescent="0.35">
      <c r="A102" s="7" t="str">
        <f>"B-" &amp; UPPER(TRIM(Table_Films[[#This Row],[Title]])) &amp; "|" &amp; UPPER(TRIM(Table_Films[[#This Row],[Director]]))</f>
        <v>B-TO BE OR NOT TO BE|LUBITSCH, ERNST</v>
      </c>
      <c r="B102" s="7" t="str">
        <f>IF(COUNTIFS(Table_Films[Hash_ID],Table_Films[[#This Row],[Hash_ID]])&gt;1,"Y","N")</f>
        <v>N</v>
      </c>
      <c r="C102" s="7" t="s">
        <v>21771</v>
      </c>
      <c r="D102" s="7" t="s">
        <v>21707</v>
      </c>
      <c r="E102" s="7" t="str">
        <f>Table_Films[[#This Row],[Title]]&amp;"_"&amp;Table_Films[[#This Row],[Director]]</f>
        <v>To Be or Not to Be_Lubitsch, Ernst</v>
      </c>
      <c r="F102" s="7" t="str">
        <f>Table_Films[[#This Row],[Director]]&amp;"_"&amp;Table_Films[[#This Row],[Title]]</f>
        <v>Lubitsch, Ernst_To Be or Not to Be</v>
      </c>
      <c r="G102" s="7">
        <v>1942</v>
      </c>
      <c r="H102" s="7">
        <f>IFERROR(FLOOR(Table_Films[[#This Row],[Year]],10), 0)</f>
        <v>1940</v>
      </c>
      <c r="I102" s="7">
        <f>IFERROR(CEILING(VALUE(LEFT(Table_Films[[#This Row],[Year]],FIND("-",Table_Films[[#This Row],[Year]]&amp;"-")-1))/100, 1), 0)</f>
        <v>20</v>
      </c>
      <c r="J102" s="7" t="s">
        <v>7893</v>
      </c>
    </row>
    <row r="103" spans="1:10" x14ac:dyDescent="0.35">
      <c r="A103" s="7" t="str">
        <f>"B-" &amp; UPPER(TRIM(Table_Films[[#This Row],[Title]])) &amp; "|" &amp; UPPER(TRIM(Table_Films[[#This Row],[Director]]))</f>
        <v>B-THE MAGNIFICENT AMBERSONS|WELLES, ORSON</v>
      </c>
      <c r="B103" s="7" t="str">
        <f>IF(COUNTIFS(Table_Films[Hash_ID],Table_Films[[#This Row],[Hash_ID]])&gt;1,"Y","N")</f>
        <v>N</v>
      </c>
      <c r="C103" s="7" t="s">
        <v>21772</v>
      </c>
      <c r="D103" s="7" t="s">
        <v>21762</v>
      </c>
      <c r="E103" s="7" t="str">
        <f>Table_Films[[#This Row],[Title]]&amp;"_"&amp;Table_Films[[#This Row],[Director]]</f>
        <v>The Magnificent Ambersons_Welles, Orson</v>
      </c>
      <c r="F103" s="7" t="str">
        <f>Table_Films[[#This Row],[Director]]&amp;"_"&amp;Table_Films[[#This Row],[Title]]</f>
        <v>Welles, Orson_The Magnificent Ambersons</v>
      </c>
      <c r="G103" s="7">
        <v>1942</v>
      </c>
      <c r="H103" s="7">
        <f>IFERROR(FLOOR(Table_Films[[#This Row],[Year]],10), 0)</f>
        <v>1940</v>
      </c>
      <c r="I103" s="7">
        <f>IFERROR(CEILING(VALUE(LEFT(Table_Films[[#This Row],[Year]],FIND("-",Table_Films[[#This Row],[Year]]&amp;"-")-1))/100, 1), 0)</f>
        <v>20</v>
      </c>
      <c r="J103" s="7" t="s">
        <v>7893</v>
      </c>
    </row>
    <row r="104" spans="1:10" x14ac:dyDescent="0.35">
      <c r="A104" s="7" t="str">
        <f>"B-" &amp; UPPER(TRIM(Table_Films[[#This Row],[Title]])) &amp; "|" &amp; UPPER(TRIM(Table_Films[[#This Row],[Director]]))</f>
        <v>B-CAT PEOPLE|TOURNEUR, JACQUES</v>
      </c>
      <c r="B104" s="7" t="str">
        <f>IF(COUNTIFS(Table_Films[Hash_ID],Table_Films[[#This Row],[Hash_ID]])&gt;1,"Y","N")</f>
        <v>N</v>
      </c>
      <c r="C104" s="7" t="s">
        <v>21773</v>
      </c>
      <c r="D104" s="7" t="s">
        <v>21774</v>
      </c>
      <c r="E104" s="7" t="str">
        <f>Table_Films[[#This Row],[Title]]&amp;"_"&amp;Table_Films[[#This Row],[Director]]</f>
        <v>Cat People_Tourneur, Jacques</v>
      </c>
      <c r="F104" s="7" t="str">
        <f>Table_Films[[#This Row],[Director]]&amp;"_"&amp;Table_Films[[#This Row],[Title]]</f>
        <v>Tourneur, Jacques_Cat People</v>
      </c>
      <c r="G104" s="7">
        <v>1942</v>
      </c>
      <c r="H104" s="7">
        <f>IFERROR(FLOOR(Table_Films[[#This Row],[Year]],10), 0)</f>
        <v>1940</v>
      </c>
      <c r="I104" s="7">
        <f>IFERROR(CEILING(VALUE(LEFT(Table_Films[[#This Row],[Year]],FIND("-",Table_Films[[#This Row],[Year]]&amp;"-")-1))/100, 1), 0)</f>
        <v>20</v>
      </c>
      <c r="J104" s="7" t="s">
        <v>7893</v>
      </c>
    </row>
    <row r="105" spans="1:10" x14ac:dyDescent="0.35">
      <c r="A105" s="7" t="str">
        <f>"B-" &amp; UPPER(TRIM(Table_Films[[#This Row],[Title]])) &amp; "|" &amp; UPPER(TRIM(Table_Films[[#This Row],[Director]]))</f>
        <v>B-OSSESSIONE|VISCONTI, LUCHINO</v>
      </c>
      <c r="B105" s="7" t="str">
        <f>IF(COUNTIFS(Table_Films[Hash_ID],Table_Films[[#This Row],[Hash_ID]])&gt;1,"Y","N")</f>
        <v>N</v>
      </c>
      <c r="C105" s="7" t="s">
        <v>21775</v>
      </c>
      <c r="D105" s="7" t="s">
        <v>21776</v>
      </c>
      <c r="E105" s="7" t="str">
        <f>Table_Films[[#This Row],[Title]]&amp;"_"&amp;Table_Films[[#This Row],[Director]]</f>
        <v>Ossessione_Visconti, Luchino</v>
      </c>
      <c r="F105" s="7" t="str">
        <f>Table_Films[[#This Row],[Director]]&amp;"_"&amp;Table_Films[[#This Row],[Title]]</f>
        <v>Visconti, Luchino_Ossessione</v>
      </c>
      <c r="G105" s="7">
        <v>1943</v>
      </c>
      <c r="H105" s="7">
        <f>IFERROR(FLOOR(Table_Films[[#This Row],[Year]],10), 0)</f>
        <v>1940</v>
      </c>
      <c r="I105" s="7">
        <f>IFERROR(CEILING(VALUE(LEFT(Table_Films[[#This Row],[Year]],FIND("-",Table_Films[[#This Row],[Year]]&amp;"-")-1))/100, 1), 0)</f>
        <v>20</v>
      </c>
      <c r="J105" s="7" t="s">
        <v>11907</v>
      </c>
    </row>
    <row r="106" spans="1:10" x14ac:dyDescent="0.35">
      <c r="A106" s="7" t="str">
        <f>"B-" &amp; UPPER(TRIM(Table_Films[[#This Row],[Title]])) &amp; "|" &amp; UPPER(TRIM(Table_Films[[#This Row],[Director]]))</f>
        <v>B-THE LIFE AND DEATH OF COLONEL BLIMP|POWELL, MICHAEL; PRESSBURGER, EMERIC</v>
      </c>
      <c r="B106" s="7" t="str">
        <f>IF(COUNTIFS(Table_Films[Hash_ID],Table_Films[[#This Row],[Hash_ID]])&gt;1,"Y","N")</f>
        <v>N</v>
      </c>
      <c r="C106" s="7" t="s">
        <v>21777</v>
      </c>
      <c r="D106" s="7" t="s">
        <v>21778</v>
      </c>
      <c r="E106" s="7" t="str">
        <f>Table_Films[[#This Row],[Title]]&amp;"_"&amp;Table_Films[[#This Row],[Director]]</f>
        <v>The Life and Death of Colonel Blimp_Powell, Michael; Pressburger, Emeric</v>
      </c>
      <c r="F106" s="7" t="str">
        <f>Table_Films[[#This Row],[Director]]&amp;"_"&amp;Table_Films[[#This Row],[Title]]</f>
        <v>Powell, Michael; Pressburger, Emeric_The Life and Death of Colonel Blimp</v>
      </c>
      <c r="G106" s="7">
        <v>1943</v>
      </c>
      <c r="H106" s="7">
        <f>IFERROR(FLOOR(Table_Films[[#This Row],[Year]],10), 0)</f>
        <v>1940</v>
      </c>
      <c r="I106" s="7">
        <f>IFERROR(CEILING(VALUE(LEFT(Table_Films[[#This Row],[Year]],FIND("-",Table_Films[[#This Row],[Year]]&amp;"-")-1))/100, 1), 0)</f>
        <v>20</v>
      </c>
      <c r="J106" s="7" t="s">
        <v>22480</v>
      </c>
    </row>
    <row r="107" spans="1:10" x14ac:dyDescent="0.35">
      <c r="A107" s="7" t="str">
        <f>"B-" &amp; UPPER(TRIM(Table_Films[[#This Row],[Title]])) &amp; "|" &amp; UPPER(TRIM(Table_Films[[#This Row],[Director]]))</f>
        <v>B-SHADOW OF A DOUBT|HITCHCOCK, ALFRED</v>
      </c>
      <c r="B107" s="7" t="str">
        <f>IF(COUNTIFS(Table_Films[Hash_ID],Table_Films[[#This Row],[Hash_ID]])&gt;1,"Y","N")</f>
        <v>N</v>
      </c>
      <c r="C107" s="7" t="s">
        <v>21779</v>
      </c>
      <c r="D107" s="7" t="s">
        <v>21728</v>
      </c>
      <c r="E107" s="7" t="str">
        <f>Table_Films[[#This Row],[Title]]&amp;"_"&amp;Table_Films[[#This Row],[Director]]</f>
        <v>Shadow of a Doubt_Hitchcock, Alfred</v>
      </c>
      <c r="F107" s="7" t="str">
        <f>Table_Films[[#This Row],[Director]]&amp;"_"&amp;Table_Films[[#This Row],[Title]]</f>
        <v>Hitchcock, Alfred_Shadow of a Doubt</v>
      </c>
      <c r="G107" s="7">
        <v>1943</v>
      </c>
      <c r="H107" s="7">
        <f>IFERROR(FLOOR(Table_Films[[#This Row],[Year]],10), 0)</f>
        <v>1940</v>
      </c>
      <c r="I107" s="7">
        <f>IFERROR(CEILING(VALUE(LEFT(Table_Films[[#This Row],[Year]],FIND("-",Table_Films[[#This Row],[Year]]&amp;"-")-1))/100, 1), 0)</f>
        <v>20</v>
      </c>
      <c r="J107" s="7" t="s">
        <v>7893</v>
      </c>
    </row>
    <row r="108" spans="1:10" x14ac:dyDescent="0.35">
      <c r="A108" s="7" t="str">
        <f>"B-" &amp; UPPER(TRIM(Table_Films[[#This Row],[Title]])) &amp; "|" &amp; UPPER(TRIM(Table_Films[[#This Row],[Director]]))</f>
        <v>B-MESHES OF THE AFTERNOON|DEREN, MAYA; HAMMID, ALEXANDER</v>
      </c>
      <c r="B108" s="7" t="str">
        <f>IF(COUNTIFS(Table_Films[Hash_ID],Table_Films[[#This Row],[Hash_ID]])&gt;1,"Y","N")</f>
        <v>N</v>
      </c>
      <c r="C108" s="7" t="s">
        <v>21780</v>
      </c>
      <c r="D108" s="7" t="s">
        <v>21781</v>
      </c>
      <c r="E108" s="7" t="str">
        <f>Table_Films[[#This Row],[Title]]&amp;"_"&amp;Table_Films[[#This Row],[Director]]</f>
        <v>Meshes of the Afternoon_Deren, Maya; Hammid, Alexander</v>
      </c>
      <c r="F108" s="7" t="str">
        <f>Table_Films[[#This Row],[Director]]&amp;"_"&amp;Table_Films[[#This Row],[Title]]</f>
        <v>Deren, Maya; Hammid, Alexander_Meshes of the Afternoon</v>
      </c>
      <c r="G108" s="7">
        <v>1943</v>
      </c>
      <c r="H108" s="7">
        <f>IFERROR(FLOOR(Table_Films[[#This Row],[Year]],10), 0)</f>
        <v>1940</v>
      </c>
      <c r="I108" s="7">
        <f>IFERROR(CEILING(VALUE(LEFT(Table_Films[[#This Row],[Year]],FIND("-",Table_Films[[#This Row],[Year]]&amp;"-")-1))/100, 1), 0)</f>
        <v>20</v>
      </c>
      <c r="J108" s="7" t="s">
        <v>7893</v>
      </c>
    </row>
    <row r="109" spans="1:10" x14ac:dyDescent="0.35">
      <c r="A109" s="7" t="str">
        <f>"B-" &amp; UPPER(TRIM(Table_Films[[#This Row],[Title]])) &amp; "|" &amp; UPPER(TRIM(Table_Films[[#This Row],[Director]]))</f>
        <v>B-I WALKED WITH A ZOMBIE|TOURNEUR, JACQUES</v>
      </c>
      <c r="B109" s="7" t="str">
        <f>IF(COUNTIFS(Table_Films[Hash_ID],Table_Films[[#This Row],[Hash_ID]])&gt;1,"Y","N")</f>
        <v>N</v>
      </c>
      <c r="C109" s="7" t="s">
        <v>21782</v>
      </c>
      <c r="D109" s="7" t="s">
        <v>21774</v>
      </c>
      <c r="E109" s="7" t="str">
        <f>Table_Films[[#This Row],[Title]]&amp;"_"&amp;Table_Films[[#This Row],[Director]]</f>
        <v>I Walked with a Zombie_Tourneur, Jacques</v>
      </c>
      <c r="F109" s="7" t="str">
        <f>Table_Films[[#This Row],[Director]]&amp;"_"&amp;Table_Films[[#This Row],[Title]]</f>
        <v>Tourneur, Jacques_I Walked with a Zombie</v>
      </c>
      <c r="G109" s="7">
        <v>1943</v>
      </c>
      <c r="H109" s="7">
        <f>IFERROR(FLOOR(Table_Films[[#This Row],[Year]],10), 0)</f>
        <v>1940</v>
      </c>
      <c r="I109" s="7">
        <f>IFERROR(CEILING(VALUE(LEFT(Table_Films[[#This Row],[Year]],FIND("-",Table_Films[[#This Row],[Year]]&amp;"-")-1))/100, 1), 0)</f>
        <v>20</v>
      </c>
      <c r="J109" s="7" t="s">
        <v>7893</v>
      </c>
    </row>
    <row r="110" spans="1:10" x14ac:dyDescent="0.35">
      <c r="A110" s="7" t="str">
        <f>"B-" &amp; UPPER(TRIM(Table_Films[[#This Row],[Title]])) &amp; "|" &amp; UPPER(TRIM(Table_Films[[#This Row],[Director]]))</f>
        <v>B-DOUBLE INDEMNITY|WILDER, BILLY</v>
      </c>
      <c r="B110" s="7" t="str">
        <f>IF(COUNTIFS(Table_Films[Hash_ID],Table_Films[[#This Row],[Hash_ID]])&gt;1,"Y","N")</f>
        <v>N</v>
      </c>
      <c r="C110" s="7" t="s">
        <v>21783</v>
      </c>
      <c r="D110" s="7" t="s">
        <v>21784</v>
      </c>
      <c r="E110" s="7" t="str">
        <f>Table_Films[[#This Row],[Title]]&amp;"_"&amp;Table_Films[[#This Row],[Director]]</f>
        <v>Double Indemnity_Wilder, Billy</v>
      </c>
      <c r="F110" s="7" t="str">
        <f>Table_Films[[#This Row],[Director]]&amp;"_"&amp;Table_Films[[#This Row],[Title]]</f>
        <v>Wilder, Billy_Double Indemnity</v>
      </c>
      <c r="G110" s="7">
        <v>1944</v>
      </c>
      <c r="H110" s="7">
        <f>IFERROR(FLOOR(Table_Films[[#This Row],[Year]],10), 0)</f>
        <v>1940</v>
      </c>
      <c r="I110" s="7">
        <f>IFERROR(CEILING(VALUE(LEFT(Table_Films[[#This Row],[Year]],FIND("-",Table_Films[[#This Row],[Year]]&amp;"-")-1))/100, 1), 0)</f>
        <v>20</v>
      </c>
      <c r="J110" s="7" t="s">
        <v>7893</v>
      </c>
    </row>
    <row r="111" spans="1:10" x14ac:dyDescent="0.35">
      <c r="A111" s="7" t="str">
        <f>"B-" &amp; UPPER(TRIM(Table_Films[[#This Row],[Title]])) &amp; "|" &amp; UPPER(TRIM(Table_Films[[#This Row],[Director]]))</f>
        <v>B-MEET ME IN ST. LOUIS|MINNELLI, VINCENTE</v>
      </c>
      <c r="B111" s="7" t="str">
        <f>IF(COUNTIFS(Table_Films[Hash_ID],Table_Films[[#This Row],[Hash_ID]])&gt;1,"Y","N")</f>
        <v>N</v>
      </c>
      <c r="C111" s="7" t="s">
        <v>21785</v>
      </c>
      <c r="D111" s="7" t="s">
        <v>21786</v>
      </c>
      <c r="E111" s="7" t="str">
        <f>Table_Films[[#This Row],[Title]]&amp;"_"&amp;Table_Films[[#This Row],[Director]]</f>
        <v>Meet Me in St. Louis_Minnelli, Vincente</v>
      </c>
      <c r="F111" s="7" t="str">
        <f>Table_Films[[#This Row],[Director]]&amp;"_"&amp;Table_Films[[#This Row],[Title]]</f>
        <v>Minnelli, Vincente_Meet Me in St. Louis</v>
      </c>
      <c r="G111" s="7">
        <v>1944</v>
      </c>
      <c r="H111" s="7">
        <f>IFERROR(FLOOR(Table_Films[[#This Row],[Year]],10), 0)</f>
        <v>1940</v>
      </c>
      <c r="I111" s="7">
        <f>IFERROR(CEILING(VALUE(LEFT(Table_Films[[#This Row],[Year]],FIND("-",Table_Films[[#This Row],[Year]]&amp;"-")-1))/100, 1), 0)</f>
        <v>20</v>
      </c>
      <c r="J111" s="7" t="s">
        <v>7893</v>
      </c>
    </row>
    <row r="112" spans="1:10" x14ac:dyDescent="0.35">
      <c r="A112" s="7" t="str">
        <f>"B-" &amp; UPPER(TRIM(Table_Films[[#This Row],[Title]])) &amp; "|" &amp; UPPER(TRIM(Table_Films[[#This Row],[Director]]))</f>
        <v>B-LAURA|PREMINGER, OTTO</v>
      </c>
      <c r="B112" s="7" t="str">
        <f>IF(COUNTIFS(Table_Films[Hash_ID],Table_Films[[#This Row],[Hash_ID]])&gt;1,"Y","N")</f>
        <v>N</v>
      </c>
      <c r="C112" s="7" t="s">
        <v>6172</v>
      </c>
      <c r="D112" s="7" t="s">
        <v>21787</v>
      </c>
      <c r="E112" s="7" t="str">
        <f>Table_Films[[#This Row],[Title]]&amp;"_"&amp;Table_Films[[#This Row],[Director]]</f>
        <v>Laura_Preminger, Otto</v>
      </c>
      <c r="F112" s="7" t="str">
        <f>Table_Films[[#This Row],[Director]]&amp;"_"&amp;Table_Films[[#This Row],[Title]]</f>
        <v>Preminger, Otto_Laura</v>
      </c>
      <c r="G112" s="7">
        <v>1944</v>
      </c>
      <c r="H112" s="7">
        <f>IFERROR(FLOOR(Table_Films[[#This Row],[Year]],10), 0)</f>
        <v>1940</v>
      </c>
      <c r="I112" s="7">
        <f>IFERROR(CEILING(VALUE(LEFT(Table_Films[[#This Row],[Year]],FIND("-",Table_Films[[#This Row],[Year]]&amp;"-")-1))/100, 1), 0)</f>
        <v>20</v>
      </c>
      <c r="J112" s="7" t="s">
        <v>7893</v>
      </c>
    </row>
    <row r="113" spans="1:10" x14ac:dyDescent="0.35">
      <c r="A113" s="7" t="str">
        <f>"B-" &amp; UPPER(TRIM(Table_Films[[#This Row],[Title]])) &amp; "|" &amp; UPPER(TRIM(Table_Films[[#This Row],[Director]]))</f>
        <v>B-ROME, OPEN CITY|ROSSELLINI, ROBERTO</v>
      </c>
      <c r="B113" s="7" t="str">
        <f>IF(COUNTIFS(Table_Films[Hash_ID],Table_Films[[#This Row],[Hash_ID]])&gt;1,"Y","N")</f>
        <v>N</v>
      </c>
      <c r="C113" s="7" t="s">
        <v>21788</v>
      </c>
      <c r="D113" s="7" t="s">
        <v>21789</v>
      </c>
      <c r="E113" s="7" t="str">
        <f>Table_Films[[#This Row],[Title]]&amp;"_"&amp;Table_Films[[#This Row],[Director]]</f>
        <v>Rome, Open City_Rossellini, Roberto</v>
      </c>
      <c r="F113" s="7" t="str">
        <f>Table_Films[[#This Row],[Director]]&amp;"_"&amp;Table_Films[[#This Row],[Title]]</f>
        <v>Rossellini, Roberto_Rome, Open City</v>
      </c>
      <c r="G113" s="7">
        <v>1945</v>
      </c>
      <c r="H113" s="7">
        <f>IFERROR(FLOOR(Table_Films[[#This Row],[Year]],10), 0)</f>
        <v>1940</v>
      </c>
      <c r="I113" s="7">
        <f>IFERROR(CEILING(VALUE(LEFT(Table_Films[[#This Row],[Year]],FIND("-",Table_Films[[#This Row],[Year]]&amp;"-")-1))/100, 1), 0)</f>
        <v>20</v>
      </c>
      <c r="J113" s="7" t="s">
        <v>11907</v>
      </c>
    </row>
    <row r="114" spans="1:10" x14ac:dyDescent="0.35">
      <c r="A114" s="7" t="str">
        <f>"B-" &amp; UPPER(TRIM(Table_Films[[#This Row],[Title]])) &amp; "|" &amp; UPPER(TRIM(Table_Films[[#This Row],[Director]]))</f>
        <v>B-CHILDREN OF PARADISE|CARNÉ, MARCEL</v>
      </c>
      <c r="B114" s="7" t="str">
        <f>IF(COUNTIFS(Table_Films[Hash_ID],Table_Films[[#This Row],[Hash_ID]])&gt;1,"Y","N")</f>
        <v>N</v>
      </c>
      <c r="C114" s="7" t="s">
        <v>21790</v>
      </c>
      <c r="D114" s="7" t="s">
        <v>21791</v>
      </c>
      <c r="E114" s="7" t="str">
        <f>Table_Films[[#This Row],[Title]]&amp;"_"&amp;Table_Films[[#This Row],[Director]]</f>
        <v>Children of Paradise_Carné, Marcel</v>
      </c>
      <c r="F114" s="7" t="str">
        <f>Table_Films[[#This Row],[Director]]&amp;"_"&amp;Table_Films[[#This Row],[Title]]</f>
        <v>Carné, Marcel_Children of Paradise</v>
      </c>
      <c r="G114" s="7">
        <v>1945</v>
      </c>
      <c r="H114" s="7">
        <f>IFERROR(FLOOR(Table_Films[[#This Row],[Year]],10), 0)</f>
        <v>1940</v>
      </c>
      <c r="I114" s="7">
        <f>IFERROR(CEILING(VALUE(LEFT(Table_Films[[#This Row],[Year]],FIND("-",Table_Films[[#This Row],[Year]]&amp;"-")-1))/100, 1), 0)</f>
        <v>20</v>
      </c>
      <c r="J114" s="7" t="s">
        <v>5965</v>
      </c>
    </row>
    <row r="115" spans="1:10" x14ac:dyDescent="0.35">
      <c r="A115" s="7" t="str">
        <f>"B-" &amp; UPPER(TRIM(Table_Films[[#This Row],[Title]])) &amp; "|" &amp; UPPER(TRIM(Table_Films[[#This Row],[Director]]))</f>
        <v>B-BRIEF ENCOUNTER|LEAN, DAVID</v>
      </c>
      <c r="B115" s="7" t="str">
        <f>IF(COUNTIFS(Table_Films[Hash_ID],Table_Films[[#This Row],[Hash_ID]])&gt;1,"Y","N")</f>
        <v>N</v>
      </c>
      <c r="C115" s="7" t="s">
        <v>21792</v>
      </c>
      <c r="D115" s="7" t="s">
        <v>21793</v>
      </c>
      <c r="E115" s="7" t="str">
        <f>Table_Films[[#This Row],[Title]]&amp;"_"&amp;Table_Films[[#This Row],[Director]]</f>
        <v>Brief Encounter_Lean, David</v>
      </c>
      <c r="F115" s="7" t="str">
        <f>Table_Films[[#This Row],[Director]]&amp;"_"&amp;Table_Films[[#This Row],[Title]]</f>
        <v>Lean, David_Brief Encounter</v>
      </c>
      <c r="G115" s="7">
        <v>1945</v>
      </c>
      <c r="H115" s="7">
        <f>IFERROR(FLOOR(Table_Films[[#This Row],[Year]],10), 0)</f>
        <v>1940</v>
      </c>
      <c r="I115" s="7">
        <f>IFERROR(CEILING(VALUE(LEFT(Table_Films[[#This Row],[Year]],FIND("-",Table_Films[[#This Row],[Year]]&amp;"-")-1))/100, 1), 0)</f>
        <v>20</v>
      </c>
      <c r="J115" s="7" t="s">
        <v>22480</v>
      </c>
    </row>
    <row r="116" spans="1:10" x14ac:dyDescent="0.35">
      <c r="A116" s="7" t="str">
        <f>"B-" &amp; UPPER(TRIM(Table_Films[[#This Row],[Title]])) &amp; "|" &amp; UPPER(TRIM(Table_Films[[#This Row],[Director]]))</f>
        <v>B-THE LOST WEEKEND|WILDER, BILLY</v>
      </c>
      <c r="B116" s="7" t="str">
        <f>IF(COUNTIFS(Table_Films[Hash_ID],Table_Films[[#This Row],[Hash_ID]])&gt;1,"Y","N")</f>
        <v>N</v>
      </c>
      <c r="C116" s="7" t="s">
        <v>21794</v>
      </c>
      <c r="D116" s="7" t="s">
        <v>21784</v>
      </c>
      <c r="E116" s="7" t="str">
        <f>Table_Films[[#This Row],[Title]]&amp;"_"&amp;Table_Films[[#This Row],[Director]]</f>
        <v>The Lost Weekend_Wilder, Billy</v>
      </c>
      <c r="F116" s="7" t="str">
        <f>Table_Films[[#This Row],[Director]]&amp;"_"&amp;Table_Films[[#This Row],[Title]]</f>
        <v>Wilder, Billy_The Lost Weekend</v>
      </c>
      <c r="G116" s="7">
        <v>1945</v>
      </c>
      <c r="H116" s="7">
        <f>IFERROR(FLOOR(Table_Films[[#This Row],[Year]],10), 0)</f>
        <v>1940</v>
      </c>
      <c r="I116" s="7">
        <f>IFERROR(CEILING(VALUE(LEFT(Table_Films[[#This Row],[Year]],FIND("-",Table_Films[[#This Row],[Year]]&amp;"-")-1))/100, 1), 0)</f>
        <v>20</v>
      </c>
      <c r="J116" s="7" t="s">
        <v>7893</v>
      </c>
    </row>
    <row r="117" spans="1:10" x14ac:dyDescent="0.35">
      <c r="A117" s="7" t="str">
        <f>"B-" &amp; UPPER(TRIM(Table_Films[[#This Row],[Title]])) &amp; "|" &amp; UPPER(TRIM(Table_Films[[#This Row],[Director]]))</f>
        <v>B-PAISAN|ROSSELLINI, ROBERTO</v>
      </c>
      <c r="B117" s="7" t="str">
        <f>IF(COUNTIFS(Table_Films[Hash_ID],Table_Films[[#This Row],[Hash_ID]])&gt;1,"Y","N")</f>
        <v>N</v>
      </c>
      <c r="C117" s="7" t="s">
        <v>21795</v>
      </c>
      <c r="D117" s="7" t="s">
        <v>21789</v>
      </c>
      <c r="E117" s="7" t="str">
        <f>Table_Films[[#This Row],[Title]]&amp;"_"&amp;Table_Films[[#This Row],[Director]]</f>
        <v>Paisan_Rossellini, Roberto</v>
      </c>
      <c r="F117" s="7" t="str">
        <f>Table_Films[[#This Row],[Director]]&amp;"_"&amp;Table_Films[[#This Row],[Title]]</f>
        <v>Rossellini, Roberto_Paisan</v>
      </c>
      <c r="G117" s="7">
        <v>1946</v>
      </c>
      <c r="H117" s="7">
        <f>IFERROR(FLOOR(Table_Films[[#This Row],[Year]],10), 0)</f>
        <v>1940</v>
      </c>
      <c r="I117" s="7">
        <f>IFERROR(CEILING(VALUE(LEFT(Table_Films[[#This Row],[Year]],FIND("-",Table_Films[[#This Row],[Year]]&amp;"-")-1))/100, 1), 0)</f>
        <v>20</v>
      </c>
      <c r="J117" s="7" t="s">
        <v>11907</v>
      </c>
    </row>
    <row r="118" spans="1:10" x14ac:dyDescent="0.35">
      <c r="A118" s="7" t="str">
        <f>"B-" &amp; UPPER(TRIM(Table_Films[[#This Row],[Title]])) &amp; "|" &amp; UPPER(TRIM(Table_Films[[#This Row],[Director]]))</f>
        <v>B-THE BEST YEARS OF OUR LIVES|WYLER, WILLIAM</v>
      </c>
      <c r="B118" s="7" t="str">
        <f>IF(COUNTIFS(Table_Films[Hash_ID],Table_Films[[#This Row],[Hash_ID]])&gt;1,"Y","N")</f>
        <v>N</v>
      </c>
      <c r="C118" s="7" t="s">
        <v>21796</v>
      </c>
      <c r="D118" s="7" t="s">
        <v>21797</v>
      </c>
      <c r="E118" s="7" t="str">
        <f>Table_Films[[#This Row],[Title]]&amp;"_"&amp;Table_Films[[#This Row],[Director]]</f>
        <v>The Best Years of Our Lives_Wyler, William</v>
      </c>
      <c r="F118" s="7" t="str">
        <f>Table_Films[[#This Row],[Director]]&amp;"_"&amp;Table_Films[[#This Row],[Title]]</f>
        <v>Wyler, William_The Best Years of Our Lives</v>
      </c>
      <c r="G118" s="7">
        <v>1946</v>
      </c>
      <c r="H118" s="7">
        <f>IFERROR(FLOOR(Table_Films[[#This Row],[Year]],10), 0)</f>
        <v>1940</v>
      </c>
      <c r="I118" s="7">
        <f>IFERROR(CEILING(VALUE(LEFT(Table_Films[[#This Row],[Year]],FIND("-",Table_Films[[#This Row],[Year]]&amp;"-")-1))/100, 1), 0)</f>
        <v>20</v>
      </c>
      <c r="J118" s="7" t="s">
        <v>7893</v>
      </c>
    </row>
    <row r="119" spans="1:10" x14ac:dyDescent="0.35">
      <c r="A119" s="7" t="str">
        <f>"B-" &amp; UPPER(TRIM(Table_Films[[#This Row],[Title]])) &amp; "|" &amp; UPPER(TRIM(Table_Films[[#This Row],[Director]]))</f>
        <v>B-NOTORIOUS|HITCHCOCK, ALFRED</v>
      </c>
      <c r="B119" s="7" t="str">
        <f>IF(COUNTIFS(Table_Films[Hash_ID],Table_Films[[#This Row],[Hash_ID]])&gt;1,"Y","N")</f>
        <v>N</v>
      </c>
      <c r="C119" s="7" t="s">
        <v>21798</v>
      </c>
      <c r="D119" s="7" t="s">
        <v>21728</v>
      </c>
      <c r="E119" s="7" t="str">
        <f>Table_Films[[#This Row],[Title]]&amp;"_"&amp;Table_Films[[#This Row],[Director]]</f>
        <v>Notorious_Hitchcock, Alfred</v>
      </c>
      <c r="F119" s="7" t="str">
        <f>Table_Films[[#This Row],[Director]]&amp;"_"&amp;Table_Films[[#This Row],[Title]]</f>
        <v>Hitchcock, Alfred_Notorious</v>
      </c>
      <c r="G119" s="7">
        <v>1946</v>
      </c>
      <c r="H119" s="7">
        <f>IFERROR(FLOOR(Table_Films[[#This Row],[Year]],10), 0)</f>
        <v>1940</v>
      </c>
      <c r="I119" s="7">
        <f>IFERROR(CEILING(VALUE(LEFT(Table_Films[[#This Row],[Year]],FIND("-",Table_Films[[#This Row],[Year]]&amp;"-")-1))/100, 1), 0)</f>
        <v>20</v>
      </c>
      <c r="J119" s="7" t="s">
        <v>7893</v>
      </c>
    </row>
    <row r="120" spans="1:10" x14ac:dyDescent="0.35">
      <c r="A120" s="7" t="str">
        <f>"B-" &amp; UPPER(TRIM(Table_Films[[#This Row],[Title]])) &amp; "|" &amp; UPPER(TRIM(Table_Films[[#This Row],[Director]]))</f>
        <v>B-BEAUTY AND THE BEAST|COCTEAU, JEAN; CLÉMENT, RENÉ</v>
      </c>
      <c r="B120" s="7" t="str">
        <f>IF(COUNTIFS(Table_Films[Hash_ID],Table_Films[[#This Row],[Hash_ID]])&gt;1,"Y","N")</f>
        <v>N</v>
      </c>
      <c r="C120" s="7" t="s">
        <v>21799</v>
      </c>
      <c r="D120" s="7" t="s">
        <v>21800</v>
      </c>
      <c r="E120" s="7" t="str">
        <f>Table_Films[[#This Row],[Title]]&amp;"_"&amp;Table_Films[[#This Row],[Director]]</f>
        <v>Beauty and the Beast_Cocteau, Jean; Clément, René</v>
      </c>
      <c r="F120" s="7" t="str">
        <f>Table_Films[[#This Row],[Director]]&amp;"_"&amp;Table_Films[[#This Row],[Title]]</f>
        <v>Cocteau, Jean; Clément, René_Beauty and the Beast</v>
      </c>
      <c r="G120" s="7">
        <v>1946</v>
      </c>
      <c r="H120" s="7">
        <f>IFERROR(FLOOR(Table_Films[[#This Row],[Year]],10), 0)</f>
        <v>1940</v>
      </c>
      <c r="I120" s="7">
        <f>IFERROR(CEILING(VALUE(LEFT(Table_Films[[#This Row],[Year]],FIND("-",Table_Films[[#This Row],[Year]]&amp;"-")-1))/100, 1), 0)</f>
        <v>20</v>
      </c>
      <c r="J120" s="7" t="s">
        <v>5965</v>
      </c>
    </row>
    <row r="121" spans="1:10" x14ac:dyDescent="0.35">
      <c r="A121" s="7" t="str">
        <f>"B-" &amp; UPPER(TRIM(Table_Films[[#This Row],[Title]])) &amp; "|" &amp; UPPER(TRIM(Table_Films[[#This Row],[Director]]))</f>
        <v>B-A MATTER OF LIFE AND DEATH|POWELL, MICHAEL; PRESSBURGER, EMERIC</v>
      </c>
      <c r="B121" s="7" t="str">
        <f>IF(COUNTIFS(Table_Films[Hash_ID],Table_Films[[#This Row],[Hash_ID]])&gt;1,"Y","N")</f>
        <v>N</v>
      </c>
      <c r="C121" s="7" t="s">
        <v>21801</v>
      </c>
      <c r="D121" s="7" t="s">
        <v>21778</v>
      </c>
      <c r="E121" s="7" t="str">
        <f>Table_Films[[#This Row],[Title]]&amp;"_"&amp;Table_Films[[#This Row],[Director]]</f>
        <v>A Matter of Life and Death_Powell, Michael; Pressburger, Emeric</v>
      </c>
      <c r="F121" s="7" t="str">
        <f>Table_Films[[#This Row],[Director]]&amp;"_"&amp;Table_Films[[#This Row],[Title]]</f>
        <v>Powell, Michael; Pressburger, Emeric_A Matter of Life and Death</v>
      </c>
      <c r="G121" s="7">
        <v>1946</v>
      </c>
      <c r="H121" s="7">
        <f>IFERROR(FLOOR(Table_Films[[#This Row],[Year]],10), 0)</f>
        <v>1940</v>
      </c>
      <c r="I121" s="7">
        <f>IFERROR(CEILING(VALUE(LEFT(Table_Films[[#This Row],[Year]],FIND("-",Table_Films[[#This Row],[Year]]&amp;"-")-1))/100, 1), 0)</f>
        <v>20</v>
      </c>
      <c r="J121" s="7" t="s">
        <v>22480</v>
      </c>
    </row>
    <row r="122" spans="1:10" x14ac:dyDescent="0.35">
      <c r="A122" s="7" t="str">
        <f>"B-" &amp; UPPER(TRIM(Table_Films[[#This Row],[Title]])) &amp; "|" &amp; UPPER(TRIM(Table_Films[[#This Row],[Director]]))</f>
        <v>B-GILDA|VIDOR, CHARLES</v>
      </c>
      <c r="B122" s="7" t="str">
        <f>IF(COUNTIFS(Table_Films[Hash_ID],Table_Films[[#This Row],[Hash_ID]])&gt;1,"Y","N")</f>
        <v>N</v>
      </c>
      <c r="C122" s="7" t="s">
        <v>21802</v>
      </c>
      <c r="D122" s="7" t="s">
        <v>21803</v>
      </c>
      <c r="E122" s="7" t="str">
        <f>Table_Films[[#This Row],[Title]]&amp;"_"&amp;Table_Films[[#This Row],[Director]]</f>
        <v>Gilda_Vidor, Charles</v>
      </c>
      <c r="F122" s="7" t="str">
        <f>Table_Films[[#This Row],[Director]]&amp;"_"&amp;Table_Films[[#This Row],[Title]]</f>
        <v>Vidor, Charles_Gilda</v>
      </c>
      <c r="G122" s="7">
        <v>1946</v>
      </c>
      <c r="H122" s="7">
        <f>IFERROR(FLOOR(Table_Films[[#This Row],[Year]],10), 0)</f>
        <v>1940</v>
      </c>
      <c r="I122" s="7">
        <f>IFERROR(CEILING(VALUE(LEFT(Table_Films[[#This Row],[Year]],FIND("-",Table_Films[[#This Row],[Year]]&amp;"-")-1))/100, 1), 0)</f>
        <v>20</v>
      </c>
      <c r="J122" s="7" t="s">
        <v>7893</v>
      </c>
    </row>
    <row r="123" spans="1:10" x14ac:dyDescent="0.35">
      <c r="A123" s="7" t="str">
        <f>"B-" &amp; UPPER(TRIM(Table_Films[[#This Row],[Title]])) &amp; "|" &amp; UPPER(TRIM(Table_Films[[#This Row],[Director]]))</f>
        <v>B-OUT OF THE PAST|TOURNEUR, JACQUES</v>
      </c>
      <c r="B123" s="7" t="str">
        <f>IF(COUNTIFS(Table_Films[Hash_ID],Table_Films[[#This Row],[Hash_ID]])&gt;1,"Y","N")</f>
        <v>N</v>
      </c>
      <c r="C123" s="7" t="s">
        <v>21804</v>
      </c>
      <c r="D123" s="7" t="s">
        <v>21774</v>
      </c>
      <c r="E123" s="7" t="str">
        <f>Table_Films[[#This Row],[Title]]&amp;"_"&amp;Table_Films[[#This Row],[Director]]</f>
        <v>Out of the Past_Tourneur, Jacques</v>
      </c>
      <c r="F123" s="7" t="str">
        <f>Table_Films[[#This Row],[Director]]&amp;"_"&amp;Table_Films[[#This Row],[Title]]</f>
        <v>Tourneur, Jacques_Out of the Past</v>
      </c>
      <c r="G123" s="7">
        <v>1947</v>
      </c>
      <c r="H123" s="7">
        <f>IFERROR(FLOOR(Table_Films[[#This Row],[Year]],10), 0)</f>
        <v>1940</v>
      </c>
      <c r="I123" s="7">
        <f>IFERROR(CEILING(VALUE(LEFT(Table_Films[[#This Row],[Year]],FIND("-",Table_Films[[#This Row],[Year]]&amp;"-")-1))/100, 1), 0)</f>
        <v>20</v>
      </c>
      <c r="J123" s="7" t="s">
        <v>7893</v>
      </c>
    </row>
    <row r="124" spans="1:10" x14ac:dyDescent="0.35">
      <c r="A124" s="7" t="str">
        <f>"B-" &amp; UPPER(TRIM(Table_Films[[#This Row],[Title]])) &amp; "|" &amp; UPPER(TRIM(Table_Films[[#This Row],[Director]]))</f>
        <v>B-MONSIEUR VERDOUX|CHAPLIN, CHARLIE</v>
      </c>
      <c r="B124" s="7" t="str">
        <f>IF(COUNTIFS(Table_Films[Hash_ID],Table_Films[[#This Row],[Hash_ID]])&gt;1,"Y","N")</f>
        <v>N</v>
      </c>
      <c r="C124" s="7" t="s">
        <v>21805</v>
      </c>
      <c r="D124" s="7" t="s">
        <v>21647</v>
      </c>
      <c r="E124" s="7" t="str">
        <f>Table_Films[[#This Row],[Title]]&amp;"_"&amp;Table_Films[[#This Row],[Director]]</f>
        <v>Monsieur Verdoux_Chaplin, Charlie</v>
      </c>
      <c r="F124" s="7" t="str">
        <f>Table_Films[[#This Row],[Director]]&amp;"_"&amp;Table_Films[[#This Row],[Title]]</f>
        <v>Chaplin, Charlie_Monsieur Verdoux</v>
      </c>
      <c r="G124" s="7">
        <v>1947</v>
      </c>
      <c r="H124" s="7">
        <f>IFERROR(FLOOR(Table_Films[[#This Row],[Year]],10), 0)</f>
        <v>1940</v>
      </c>
      <c r="I124" s="7">
        <f>IFERROR(CEILING(VALUE(LEFT(Table_Films[[#This Row],[Year]],FIND("-",Table_Films[[#This Row],[Year]]&amp;"-")-1))/100, 1), 0)</f>
        <v>20</v>
      </c>
      <c r="J124" s="7" t="s">
        <v>7893</v>
      </c>
    </row>
    <row r="125" spans="1:10" x14ac:dyDescent="0.35">
      <c r="A125" s="7" t="str">
        <f>"B-" &amp; UPPER(TRIM(Table_Films[[#This Row],[Title]])) &amp; "|" &amp; UPPER(TRIM(Table_Films[[#This Row],[Director]]))</f>
        <v>B-BICYCLE THIEVES|DE SICA, VITTORIO</v>
      </c>
      <c r="B125" s="7" t="str">
        <f>IF(COUNTIFS(Table_Films[Hash_ID],Table_Films[[#This Row],[Hash_ID]])&gt;1,"Y","N")</f>
        <v>N</v>
      </c>
      <c r="C125" s="7" t="s">
        <v>21806</v>
      </c>
      <c r="D125" s="7" t="s">
        <v>21807</v>
      </c>
      <c r="E125" s="7" t="str">
        <f>Table_Films[[#This Row],[Title]]&amp;"_"&amp;Table_Films[[#This Row],[Director]]</f>
        <v>Bicycle Thieves_De Sica, Vittorio</v>
      </c>
      <c r="F125" s="7" t="str">
        <f>Table_Films[[#This Row],[Director]]&amp;"_"&amp;Table_Films[[#This Row],[Title]]</f>
        <v>De Sica, Vittorio_Bicycle Thieves</v>
      </c>
      <c r="G125" s="7">
        <v>1948</v>
      </c>
      <c r="H125" s="7">
        <f>IFERROR(FLOOR(Table_Films[[#This Row],[Year]],10), 0)</f>
        <v>1940</v>
      </c>
      <c r="I125" s="7">
        <f>IFERROR(CEILING(VALUE(LEFT(Table_Films[[#This Row],[Year]],FIND("-",Table_Films[[#This Row],[Year]]&amp;"-")-1))/100, 1), 0)</f>
        <v>20</v>
      </c>
      <c r="J125" s="7" t="s">
        <v>11907</v>
      </c>
    </row>
    <row r="126" spans="1:10" x14ac:dyDescent="0.35">
      <c r="A126" s="7" t="str">
        <f>"B-" &amp; UPPER(TRIM(Table_Films[[#This Row],[Title]])) &amp; "|" &amp; UPPER(TRIM(Table_Films[[#This Row],[Director]]))</f>
        <v>B-THE RED SHOES|POWELL, MICHAEL; PRESSBURGER, EMERIC</v>
      </c>
      <c r="B126" s="7" t="str">
        <f>IF(COUNTIFS(Table_Films[Hash_ID],Table_Films[[#This Row],[Hash_ID]])&gt;1,"Y","N")</f>
        <v>N</v>
      </c>
      <c r="C126" s="7" t="s">
        <v>21808</v>
      </c>
      <c r="D126" s="7" t="s">
        <v>21778</v>
      </c>
      <c r="E126" s="7" t="str">
        <f>Table_Films[[#This Row],[Title]]&amp;"_"&amp;Table_Films[[#This Row],[Director]]</f>
        <v>The Red Shoes_Powell, Michael; Pressburger, Emeric</v>
      </c>
      <c r="F126" s="7" t="str">
        <f>Table_Films[[#This Row],[Director]]&amp;"_"&amp;Table_Films[[#This Row],[Title]]</f>
        <v>Powell, Michael; Pressburger, Emeric_The Red Shoes</v>
      </c>
      <c r="G126" s="7">
        <v>1948</v>
      </c>
      <c r="H126" s="7">
        <f>IFERROR(FLOOR(Table_Films[[#This Row],[Year]],10), 0)</f>
        <v>1940</v>
      </c>
      <c r="I126" s="7">
        <f>IFERROR(CEILING(VALUE(LEFT(Table_Films[[#This Row],[Year]],FIND("-",Table_Films[[#This Row],[Year]]&amp;"-")-1))/100, 1), 0)</f>
        <v>20</v>
      </c>
      <c r="J126" s="7" t="s">
        <v>22480</v>
      </c>
    </row>
    <row r="127" spans="1:10" x14ac:dyDescent="0.35">
      <c r="A127" s="7" t="str">
        <f>"B-" &amp; UPPER(TRIM(Table_Films[[#This Row],[Title]])) &amp; "|" &amp; UPPER(TRIM(Table_Films[[#This Row],[Director]]))</f>
        <v>B-LETTER FROM AN UNKNOWN WOMAN|OPHÜLS, MAX</v>
      </c>
      <c r="B127" s="7" t="str">
        <f>IF(COUNTIFS(Table_Films[Hash_ID],Table_Films[[#This Row],[Hash_ID]])&gt;1,"Y","N")</f>
        <v>N</v>
      </c>
      <c r="C127" s="7" t="s">
        <v>21809</v>
      </c>
      <c r="D127" s="7" t="s">
        <v>21810</v>
      </c>
      <c r="E127" s="7" t="str">
        <f>Table_Films[[#This Row],[Title]]&amp;"_"&amp;Table_Films[[#This Row],[Director]]</f>
        <v>Letter from an Unknown Woman_Ophüls, Max</v>
      </c>
      <c r="F127" s="7" t="str">
        <f>Table_Films[[#This Row],[Director]]&amp;"_"&amp;Table_Films[[#This Row],[Title]]</f>
        <v>Ophüls, Max_Letter from an Unknown Woman</v>
      </c>
      <c r="G127" s="7">
        <v>1948</v>
      </c>
      <c r="H127" s="7">
        <f>IFERROR(FLOOR(Table_Films[[#This Row],[Year]],10), 0)</f>
        <v>1940</v>
      </c>
      <c r="I127" s="7">
        <f>IFERROR(CEILING(VALUE(LEFT(Table_Films[[#This Row],[Year]],FIND("-",Table_Films[[#This Row],[Year]]&amp;"-")-1))/100, 1), 0)</f>
        <v>20</v>
      </c>
      <c r="J127" s="7" t="s">
        <v>7893</v>
      </c>
    </row>
    <row r="128" spans="1:10" x14ac:dyDescent="0.35">
      <c r="A128" s="7" t="str">
        <f>"B-" &amp; UPPER(TRIM(Table_Films[[#This Row],[Title]])) &amp; "|" &amp; UPPER(TRIM(Table_Films[[#This Row],[Director]]))</f>
        <v>B-THE TREASURE OF THE SIERRA MADRE|HUSTON, JOHN</v>
      </c>
      <c r="B128" s="7" t="str">
        <f>IF(COUNTIFS(Table_Films[Hash_ID],Table_Films[[#This Row],[Hash_ID]])&gt;1,"Y","N")</f>
        <v>N</v>
      </c>
      <c r="C128" s="7" t="s">
        <v>21811</v>
      </c>
      <c r="D128" s="7" t="s">
        <v>21764</v>
      </c>
      <c r="E128" s="7" t="str">
        <f>Table_Films[[#This Row],[Title]]&amp;"_"&amp;Table_Films[[#This Row],[Director]]</f>
        <v>The Treasure of the Sierra Madre_Huston, John</v>
      </c>
      <c r="F128" s="7" t="str">
        <f>Table_Films[[#This Row],[Director]]&amp;"_"&amp;Table_Films[[#This Row],[Title]]</f>
        <v>Huston, John_The Treasure of the Sierra Madre</v>
      </c>
      <c r="G128" s="7">
        <v>1948</v>
      </c>
      <c r="H128" s="7">
        <f>IFERROR(FLOOR(Table_Films[[#This Row],[Year]],10), 0)</f>
        <v>1940</v>
      </c>
      <c r="I128" s="7">
        <f>IFERROR(CEILING(VALUE(LEFT(Table_Films[[#This Row],[Year]],FIND("-",Table_Films[[#This Row],[Year]]&amp;"-")-1))/100, 1), 0)</f>
        <v>20</v>
      </c>
      <c r="J128" s="7" t="s">
        <v>7893</v>
      </c>
    </row>
    <row r="129" spans="1:10" x14ac:dyDescent="0.35">
      <c r="A129" s="7" t="str">
        <f>"B-" &amp; UPPER(TRIM(Table_Films[[#This Row],[Title]])) &amp; "|" &amp; UPPER(TRIM(Table_Films[[#This Row],[Director]]))</f>
        <v>B-GERMANY YEAR ZERO|ROSSELLINI, ROBERTO</v>
      </c>
      <c r="B129" s="7" t="str">
        <f>IF(COUNTIFS(Table_Films[Hash_ID],Table_Films[[#This Row],[Hash_ID]])&gt;1,"Y","N")</f>
        <v>N</v>
      </c>
      <c r="C129" s="7" t="s">
        <v>21812</v>
      </c>
      <c r="D129" s="7" t="s">
        <v>21789</v>
      </c>
      <c r="E129" s="7" t="str">
        <f>Table_Films[[#This Row],[Title]]&amp;"_"&amp;Table_Films[[#This Row],[Director]]</f>
        <v>Germany Year Zero_Rossellini, Roberto</v>
      </c>
      <c r="F129" s="7" t="str">
        <f>Table_Films[[#This Row],[Director]]&amp;"_"&amp;Table_Films[[#This Row],[Title]]</f>
        <v>Rossellini, Roberto_Germany Year Zero</v>
      </c>
      <c r="G129" s="7">
        <v>1948</v>
      </c>
      <c r="H129" s="7">
        <f>IFERROR(FLOOR(Table_Films[[#This Row],[Year]],10), 0)</f>
        <v>1940</v>
      </c>
      <c r="I129" s="7">
        <f>IFERROR(CEILING(VALUE(LEFT(Table_Films[[#This Row],[Year]],FIND("-",Table_Films[[#This Row],[Year]]&amp;"-")-1))/100, 1), 0)</f>
        <v>20</v>
      </c>
      <c r="J129" s="7" t="s">
        <v>22485</v>
      </c>
    </row>
    <row r="130" spans="1:10" x14ac:dyDescent="0.35">
      <c r="A130" s="7" t="str">
        <f>"B-" &amp; UPPER(TRIM(Table_Films[[#This Row],[Title]])) &amp; "|" &amp; UPPER(TRIM(Table_Films[[#This Row],[Director]]))</f>
        <v>B-THE THIRD MAN|REED, CAROL</v>
      </c>
      <c r="B130" s="7" t="str">
        <f>IF(COUNTIFS(Table_Films[Hash_ID],Table_Films[[#This Row],[Hash_ID]])&gt;1,"Y","N")</f>
        <v>N</v>
      </c>
      <c r="C130" s="7" t="s">
        <v>21813</v>
      </c>
      <c r="D130" s="7" t="s">
        <v>21814</v>
      </c>
      <c r="E130" s="7" t="str">
        <f>Table_Films[[#This Row],[Title]]&amp;"_"&amp;Table_Films[[#This Row],[Director]]</f>
        <v>The Third Man_Reed, Carol</v>
      </c>
      <c r="F130" s="7" t="str">
        <f>Table_Films[[#This Row],[Director]]&amp;"_"&amp;Table_Films[[#This Row],[Title]]</f>
        <v>Reed, Carol_The Third Man</v>
      </c>
      <c r="G130" s="7">
        <v>1949</v>
      </c>
      <c r="H130" s="7">
        <f>IFERROR(FLOOR(Table_Films[[#This Row],[Year]],10), 0)</f>
        <v>1940</v>
      </c>
      <c r="I130" s="7">
        <f>IFERROR(CEILING(VALUE(LEFT(Table_Films[[#This Row],[Year]],FIND("-",Table_Films[[#This Row],[Year]]&amp;"-")-1))/100, 1), 0)</f>
        <v>20</v>
      </c>
      <c r="J130" s="7" t="s">
        <v>22480</v>
      </c>
    </row>
    <row r="131" spans="1:10" x14ac:dyDescent="0.35">
      <c r="A131" s="7" t="str">
        <f>"B-" &amp; UPPER(TRIM(Table_Films[[#This Row],[Title]])) &amp; "|" &amp; UPPER(TRIM(Table_Films[[#This Row],[Director]]))</f>
        <v>B-LATE SPRING|OZU, YASUJIRŌ</v>
      </c>
      <c r="B131" s="7" t="str">
        <f>IF(COUNTIFS(Table_Films[Hash_ID],Table_Films[[#This Row],[Hash_ID]])&gt;1,"Y","N")</f>
        <v>N</v>
      </c>
      <c r="C131" s="7" t="s">
        <v>21815</v>
      </c>
      <c r="D131" s="7" t="s">
        <v>21709</v>
      </c>
      <c r="E131" s="7" t="str">
        <f>Table_Films[[#This Row],[Title]]&amp;"_"&amp;Table_Films[[#This Row],[Director]]</f>
        <v>Late Spring_Ozu, Yasujirō</v>
      </c>
      <c r="F131" s="7" t="str">
        <f>Table_Films[[#This Row],[Director]]&amp;"_"&amp;Table_Films[[#This Row],[Title]]</f>
        <v>Ozu, Yasujirō_Late Spring</v>
      </c>
      <c r="G131" s="7">
        <v>1949</v>
      </c>
      <c r="H131" s="7">
        <f>IFERROR(FLOOR(Table_Films[[#This Row],[Year]],10), 0)</f>
        <v>1940</v>
      </c>
      <c r="I131" s="7">
        <f>IFERROR(CEILING(VALUE(LEFT(Table_Films[[#This Row],[Year]],FIND("-",Table_Films[[#This Row],[Year]]&amp;"-")-1))/100, 1), 0)</f>
        <v>20</v>
      </c>
      <c r="J131" s="7" t="s">
        <v>7507</v>
      </c>
    </row>
    <row r="132" spans="1:10" x14ac:dyDescent="0.35">
      <c r="A132" s="7" t="str">
        <f>"B-" &amp; UPPER(TRIM(Table_Films[[#This Row],[Title]])) &amp; "|" &amp; UPPER(TRIM(Table_Films[[#This Row],[Director]]))</f>
        <v>B-KIND HEARTS AND CORONETS|HAMER, ROBERT</v>
      </c>
      <c r="B132" s="7" t="str">
        <f>IF(COUNTIFS(Table_Films[Hash_ID],Table_Films[[#This Row],[Hash_ID]])&gt;1,"Y","N")</f>
        <v>N</v>
      </c>
      <c r="C132" s="7" t="s">
        <v>21816</v>
      </c>
      <c r="D132" s="7" t="s">
        <v>21817</v>
      </c>
      <c r="E132" s="7" t="str">
        <f>Table_Films[[#This Row],[Title]]&amp;"_"&amp;Table_Films[[#This Row],[Director]]</f>
        <v>Kind Hearts and Coronets_Hamer, Robert</v>
      </c>
      <c r="F132" s="7" t="str">
        <f>Table_Films[[#This Row],[Director]]&amp;"_"&amp;Table_Films[[#This Row],[Title]]</f>
        <v>Hamer, Robert_Kind Hearts and Coronets</v>
      </c>
      <c r="G132" s="7">
        <v>1949</v>
      </c>
      <c r="H132" s="7">
        <f>IFERROR(FLOOR(Table_Films[[#This Row],[Year]],10), 0)</f>
        <v>1940</v>
      </c>
      <c r="I132" s="7">
        <f>IFERROR(CEILING(VALUE(LEFT(Table_Films[[#This Row],[Year]],FIND("-",Table_Films[[#This Row],[Year]]&amp;"-")-1))/100, 1), 0)</f>
        <v>20</v>
      </c>
      <c r="J132" s="7" t="s">
        <v>22480</v>
      </c>
    </row>
    <row r="133" spans="1:10" x14ac:dyDescent="0.35">
      <c r="A133" s="7" t="str">
        <f>"B-" &amp; UPPER(TRIM(Table_Films[[#This Row],[Title]])) &amp; "|" &amp; UPPER(TRIM(Table_Films[[#This Row],[Director]]))</f>
        <v>B-WHITE HEAT|WALSH, RAOUL</v>
      </c>
      <c r="B133" s="7" t="str">
        <f>IF(COUNTIFS(Table_Films[Hash_ID],Table_Films[[#This Row],[Hash_ID]])&gt;1,"Y","N")</f>
        <v>N</v>
      </c>
      <c r="C133" s="7" t="s">
        <v>21818</v>
      </c>
      <c r="D133" s="7" t="s">
        <v>21819</v>
      </c>
      <c r="E133" s="7" t="str">
        <f>Table_Films[[#This Row],[Title]]&amp;"_"&amp;Table_Films[[#This Row],[Director]]</f>
        <v>White Heat_Walsh, Raoul</v>
      </c>
      <c r="F133" s="7" t="str">
        <f>Table_Films[[#This Row],[Director]]&amp;"_"&amp;Table_Films[[#This Row],[Title]]</f>
        <v>Walsh, Raoul_White Heat</v>
      </c>
      <c r="G133" s="7">
        <v>1949</v>
      </c>
      <c r="H133" s="7">
        <f>IFERROR(FLOOR(Table_Films[[#This Row],[Year]],10), 0)</f>
        <v>1940</v>
      </c>
      <c r="I133" s="7">
        <f>IFERROR(CEILING(VALUE(LEFT(Table_Films[[#This Row],[Year]],FIND("-",Table_Films[[#This Row],[Year]]&amp;"-")-1))/100, 1), 0)</f>
        <v>20</v>
      </c>
      <c r="J133" s="7" t="s">
        <v>7893</v>
      </c>
    </row>
    <row r="134" spans="1:10" x14ac:dyDescent="0.35">
      <c r="A134" s="7" t="str">
        <f>"B-" &amp; UPPER(TRIM(Table_Films[[#This Row],[Title]])) &amp; "|" &amp; UPPER(TRIM(Table_Films[[#This Row],[Director]]))</f>
        <v>B-ORPHEUS|COCTEAU, JEAN</v>
      </c>
      <c r="B134" s="7" t="str">
        <f>IF(COUNTIFS(Table_Films[Hash_ID],Table_Films[[#This Row],[Hash_ID]])&gt;1,"Y","N")</f>
        <v>N</v>
      </c>
      <c r="C134" s="7" t="s">
        <v>4791</v>
      </c>
      <c r="D134" s="7" t="s">
        <v>4333</v>
      </c>
      <c r="E134" s="7" t="str">
        <f>Table_Films[[#This Row],[Title]]&amp;"_"&amp;Table_Films[[#This Row],[Director]]</f>
        <v>Orpheus_Cocteau, Jean</v>
      </c>
      <c r="F134" s="7" t="str">
        <f>Table_Films[[#This Row],[Director]]&amp;"_"&amp;Table_Films[[#This Row],[Title]]</f>
        <v>Cocteau, Jean_Orpheus</v>
      </c>
      <c r="G134" s="7">
        <v>1950</v>
      </c>
      <c r="H134" s="7">
        <f>IFERROR(FLOOR(Table_Films[[#This Row],[Year]],10), 0)</f>
        <v>1950</v>
      </c>
      <c r="I134" s="7">
        <f>IFERROR(CEILING(VALUE(LEFT(Table_Films[[#This Row],[Year]],FIND("-",Table_Films[[#This Row],[Year]]&amp;"-")-1))/100, 1), 0)</f>
        <v>20</v>
      </c>
      <c r="J134" s="7" t="s">
        <v>5965</v>
      </c>
    </row>
    <row r="135" spans="1:10" x14ac:dyDescent="0.35">
      <c r="A135" s="7" t="str">
        <f>"B-" &amp; UPPER(TRIM(Table_Films[[#This Row],[Title]])) &amp; "|" &amp; UPPER(TRIM(Table_Films[[#This Row],[Director]]))</f>
        <v>B-RASHOMON|KUROSAWA, AKIRA</v>
      </c>
      <c r="B135" s="7" t="str">
        <f>IF(COUNTIFS(Table_Films[Hash_ID],Table_Films[[#This Row],[Hash_ID]])&gt;1,"Y","N")</f>
        <v>N</v>
      </c>
      <c r="C135" s="7" t="s">
        <v>21820</v>
      </c>
      <c r="D135" s="7" t="s">
        <v>21821</v>
      </c>
      <c r="E135" s="7" t="str">
        <f>Table_Films[[#This Row],[Title]]&amp;"_"&amp;Table_Films[[#This Row],[Director]]</f>
        <v>Rashomon_Kurosawa, Akira</v>
      </c>
      <c r="F135" s="7" t="str">
        <f>Table_Films[[#This Row],[Director]]&amp;"_"&amp;Table_Films[[#This Row],[Title]]</f>
        <v>Kurosawa, Akira_Rashomon</v>
      </c>
      <c r="G135" s="7">
        <v>1950</v>
      </c>
      <c r="H135" s="7">
        <f>IFERROR(FLOOR(Table_Films[[#This Row],[Year]],10), 0)</f>
        <v>1950</v>
      </c>
      <c r="I135" s="7">
        <f>IFERROR(CEILING(VALUE(LEFT(Table_Films[[#This Row],[Year]],FIND("-",Table_Films[[#This Row],[Year]]&amp;"-")-1))/100, 1), 0)</f>
        <v>20</v>
      </c>
      <c r="J135" s="7" t="s">
        <v>7507</v>
      </c>
    </row>
    <row r="136" spans="1:10" x14ac:dyDescent="0.35">
      <c r="A136" s="7" t="str">
        <f>"B-" &amp; UPPER(TRIM(Table_Films[[#This Row],[Title]])) &amp; "|" &amp; UPPER(TRIM(Table_Films[[#This Row],[Director]]))</f>
        <v>B-SUNSET BOULEVARD|WILDER, BILLY</v>
      </c>
      <c r="B136" s="7" t="str">
        <f>IF(COUNTIFS(Table_Films[Hash_ID],Table_Films[[#This Row],[Hash_ID]])&gt;1,"Y","N")</f>
        <v>N</v>
      </c>
      <c r="C136" s="7" t="s">
        <v>21822</v>
      </c>
      <c r="D136" s="7" t="s">
        <v>21784</v>
      </c>
      <c r="E136" s="7" t="str">
        <f>Table_Films[[#This Row],[Title]]&amp;"_"&amp;Table_Films[[#This Row],[Director]]</f>
        <v>Sunset Boulevard_Wilder, Billy</v>
      </c>
      <c r="F136" s="7" t="str">
        <f>Table_Films[[#This Row],[Director]]&amp;"_"&amp;Table_Films[[#This Row],[Title]]</f>
        <v>Wilder, Billy_Sunset Boulevard</v>
      </c>
      <c r="G136" s="7">
        <v>1950</v>
      </c>
      <c r="H136" s="7">
        <f>IFERROR(FLOOR(Table_Films[[#This Row],[Year]],10), 0)</f>
        <v>1950</v>
      </c>
      <c r="I136" s="7">
        <f>IFERROR(CEILING(VALUE(LEFT(Table_Films[[#This Row],[Year]],FIND("-",Table_Films[[#This Row],[Year]]&amp;"-")-1))/100, 1), 0)</f>
        <v>20</v>
      </c>
      <c r="J136" s="7" t="s">
        <v>7893</v>
      </c>
    </row>
    <row r="137" spans="1:10" x14ac:dyDescent="0.35">
      <c r="A137" s="7" t="str">
        <f>"B-" &amp; UPPER(TRIM(Table_Films[[#This Row],[Title]])) &amp; "|" &amp; UPPER(TRIM(Table_Films[[#This Row],[Director]]))</f>
        <v>B-ALL ABOUT EVE|MANKIEWICZ, JOSEPH L.</v>
      </c>
      <c r="B137" s="7" t="str">
        <f>IF(COUNTIFS(Table_Films[Hash_ID],Table_Films[[#This Row],[Hash_ID]])&gt;1,"Y","N")</f>
        <v>N</v>
      </c>
      <c r="C137" s="7" t="s">
        <v>21823</v>
      </c>
      <c r="D137" s="7" t="s">
        <v>21824</v>
      </c>
      <c r="E137" s="7" t="str">
        <f>Table_Films[[#This Row],[Title]]&amp;"_"&amp;Table_Films[[#This Row],[Director]]</f>
        <v>All About Eve_Mankiewicz, Joseph L.</v>
      </c>
      <c r="F137" s="7" t="str">
        <f>Table_Films[[#This Row],[Director]]&amp;"_"&amp;Table_Films[[#This Row],[Title]]</f>
        <v>Mankiewicz, Joseph L._All About Eve</v>
      </c>
      <c r="G137" s="7">
        <v>1950</v>
      </c>
      <c r="H137" s="7">
        <f>IFERROR(FLOOR(Table_Films[[#This Row],[Year]],10), 0)</f>
        <v>1950</v>
      </c>
      <c r="I137" s="7">
        <f>IFERROR(CEILING(VALUE(LEFT(Table_Films[[#This Row],[Year]],FIND("-",Table_Films[[#This Row],[Year]]&amp;"-")-1))/100, 1), 0)</f>
        <v>20</v>
      </c>
      <c r="J137" s="7" t="s">
        <v>7893</v>
      </c>
    </row>
    <row r="138" spans="1:10" x14ac:dyDescent="0.35">
      <c r="A138" s="7" t="str">
        <f>"B-" &amp; UPPER(TRIM(Table_Films[[#This Row],[Title]])) &amp; "|" &amp; UPPER(TRIM(Table_Films[[#This Row],[Director]]))</f>
        <v>B-LOS OLVIDADOS|BUÑUEL, LUIS</v>
      </c>
      <c r="B138" s="7" t="str">
        <f>IF(COUNTIFS(Table_Films[Hash_ID],Table_Films[[#This Row],[Hash_ID]])&gt;1,"Y","N")</f>
        <v>N</v>
      </c>
      <c r="C138" s="7" t="s">
        <v>21825</v>
      </c>
      <c r="D138" s="7" t="s">
        <v>2912</v>
      </c>
      <c r="E138" s="7" t="str">
        <f>Table_Films[[#This Row],[Title]]&amp;"_"&amp;Table_Films[[#This Row],[Director]]</f>
        <v>Los Olvidados_Buñuel, Luis</v>
      </c>
      <c r="F138" s="7" t="str">
        <f>Table_Films[[#This Row],[Director]]&amp;"_"&amp;Table_Films[[#This Row],[Title]]</f>
        <v>Buñuel, Luis_Los Olvidados</v>
      </c>
      <c r="G138" s="7">
        <v>1950</v>
      </c>
      <c r="H138" s="7">
        <f>IFERROR(FLOOR(Table_Films[[#This Row],[Year]],10), 0)</f>
        <v>1950</v>
      </c>
      <c r="I138" s="7">
        <f>IFERROR(CEILING(VALUE(LEFT(Table_Films[[#This Row],[Year]],FIND("-",Table_Films[[#This Row],[Year]]&amp;"-")-1))/100, 1), 0)</f>
        <v>20</v>
      </c>
      <c r="J138" s="7" t="s">
        <v>22486</v>
      </c>
    </row>
    <row r="139" spans="1:10" x14ac:dyDescent="0.35">
      <c r="A139" s="7" t="str">
        <f>"B-" &amp; UPPER(TRIM(Table_Films[[#This Row],[Title]])) &amp; "|" &amp; UPPER(TRIM(Table_Films[[#This Row],[Director]]))</f>
        <v>B-IN A LONELY PLACE|RAY, NICHOLAS</v>
      </c>
      <c r="B139" s="7" t="str">
        <f>IF(COUNTIFS(Table_Films[Hash_ID],Table_Films[[#This Row],[Hash_ID]])&gt;1,"Y","N")</f>
        <v>N</v>
      </c>
      <c r="C139" s="7" t="s">
        <v>6687</v>
      </c>
      <c r="D139" s="7" t="s">
        <v>21826</v>
      </c>
      <c r="E139" s="7" t="str">
        <f>Table_Films[[#This Row],[Title]]&amp;"_"&amp;Table_Films[[#This Row],[Director]]</f>
        <v>In a Lonely Place_Ray, Nicholas</v>
      </c>
      <c r="F139" s="7" t="str">
        <f>Table_Films[[#This Row],[Director]]&amp;"_"&amp;Table_Films[[#This Row],[Title]]</f>
        <v>Ray, Nicholas_In a Lonely Place</v>
      </c>
      <c r="G139" s="7">
        <v>1950</v>
      </c>
      <c r="H139" s="7">
        <f>IFERROR(FLOOR(Table_Films[[#This Row],[Year]],10), 0)</f>
        <v>1950</v>
      </c>
      <c r="I139" s="7">
        <f>IFERROR(CEILING(VALUE(LEFT(Table_Films[[#This Row],[Year]],FIND("-",Table_Films[[#This Row],[Year]]&amp;"-")-1))/100, 1), 0)</f>
        <v>20</v>
      </c>
      <c r="J139" s="7" t="s">
        <v>7893</v>
      </c>
    </row>
    <row r="140" spans="1:10" x14ac:dyDescent="0.35">
      <c r="A140" s="7" t="str">
        <f>"B-" &amp; UPPER(TRIM(Table_Films[[#This Row],[Title]])) &amp; "|" &amp; UPPER(TRIM(Table_Films[[#This Row],[Director]]))</f>
        <v>B-THE ASPHALT JUNGLE|HUSTON, JOHN</v>
      </c>
      <c r="B140" s="7" t="str">
        <f>IF(COUNTIFS(Table_Films[Hash_ID],Table_Films[[#This Row],[Hash_ID]])&gt;1,"Y","N")</f>
        <v>N</v>
      </c>
      <c r="C140" s="7" t="s">
        <v>21827</v>
      </c>
      <c r="D140" s="7" t="s">
        <v>21764</v>
      </c>
      <c r="E140" s="7" t="str">
        <f>Table_Films[[#This Row],[Title]]&amp;"_"&amp;Table_Films[[#This Row],[Director]]</f>
        <v>The Asphalt Jungle_Huston, John</v>
      </c>
      <c r="F140" s="7" t="str">
        <f>Table_Films[[#This Row],[Director]]&amp;"_"&amp;Table_Films[[#This Row],[Title]]</f>
        <v>Huston, John_The Asphalt Jungle</v>
      </c>
      <c r="G140" s="7">
        <v>1950</v>
      </c>
      <c r="H140" s="7">
        <f>IFERROR(FLOOR(Table_Films[[#This Row],[Year]],10), 0)</f>
        <v>1950</v>
      </c>
      <c r="I140" s="7">
        <f>IFERROR(CEILING(VALUE(LEFT(Table_Films[[#This Row],[Year]],FIND("-",Table_Films[[#This Row],[Year]]&amp;"-")-1))/100, 1), 0)</f>
        <v>20</v>
      </c>
      <c r="J140" s="7" t="s">
        <v>7893</v>
      </c>
    </row>
    <row r="141" spans="1:10" x14ac:dyDescent="0.35">
      <c r="A141" s="7" t="str">
        <f>"B-" &amp; UPPER(TRIM(Table_Films[[#This Row],[Title]])) &amp; "|" &amp; UPPER(TRIM(Table_Films[[#This Row],[Director]]))</f>
        <v>B-A STREETCAR NAMED DESIRE|KAZAN, ELIA</v>
      </c>
      <c r="B141" s="7" t="str">
        <f>IF(COUNTIFS(Table_Films[Hash_ID],Table_Films[[#This Row],[Hash_ID]])&gt;1,"Y","N")</f>
        <v>N</v>
      </c>
      <c r="C141" s="7" t="s">
        <v>21828</v>
      </c>
      <c r="D141" s="7" t="s">
        <v>21829</v>
      </c>
      <c r="E141" s="7" t="str">
        <f>Table_Films[[#This Row],[Title]]&amp;"_"&amp;Table_Films[[#This Row],[Director]]</f>
        <v>A Streetcar Named Desire_Kazan, Elia</v>
      </c>
      <c r="F141" s="7" t="str">
        <f>Table_Films[[#This Row],[Director]]&amp;"_"&amp;Table_Films[[#This Row],[Title]]</f>
        <v>Kazan, Elia_A Streetcar Named Desire</v>
      </c>
      <c r="G141" s="7">
        <v>1951</v>
      </c>
      <c r="H141" s="7">
        <f>IFERROR(FLOOR(Table_Films[[#This Row],[Year]],10), 0)</f>
        <v>1950</v>
      </c>
      <c r="I141" s="7">
        <f>IFERROR(CEILING(VALUE(LEFT(Table_Films[[#This Row],[Year]],FIND("-",Table_Films[[#This Row],[Year]]&amp;"-")-1))/100, 1), 0)</f>
        <v>20</v>
      </c>
      <c r="J141" s="7" t="s">
        <v>7893</v>
      </c>
    </row>
    <row r="142" spans="1:10" x14ac:dyDescent="0.35">
      <c r="A142" s="7" t="str">
        <f>"B-" &amp; UPPER(TRIM(Table_Films[[#This Row],[Title]])) &amp; "|" &amp; UPPER(TRIM(Table_Films[[#This Row],[Director]]))</f>
        <v>B-THE AFRICAN QUEEN|HUSTON, JOHN</v>
      </c>
      <c r="B142" s="7" t="str">
        <f>IF(COUNTIFS(Table_Films[Hash_ID],Table_Films[[#This Row],[Hash_ID]])&gt;1,"Y","N")</f>
        <v>N</v>
      </c>
      <c r="C142" s="7" t="s">
        <v>21830</v>
      </c>
      <c r="D142" s="7" t="s">
        <v>21764</v>
      </c>
      <c r="E142" s="7" t="str">
        <f>Table_Films[[#This Row],[Title]]&amp;"_"&amp;Table_Films[[#This Row],[Director]]</f>
        <v>The African Queen_Huston, John</v>
      </c>
      <c r="F142" s="7" t="str">
        <f>Table_Films[[#This Row],[Director]]&amp;"_"&amp;Table_Films[[#This Row],[Title]]</f>
        <v>Huston, John_The African Queen</v>
      </c>
      <c r="G142" s="7">
        <v>1951</v>
      </c>
      <c r="H142" s="7">
        <f>IFERROR(FLOOR(Table_Films[[#This Row],[Year]],10), 0)</f>
        <v>1950</v>
      </c>
      <c r="I142" s="7">
        <f>IFERROR(CEILING(VALUE(LEFT(Table_Films[[#This Row],[Year]],FIND("-",Table_Films[[#This Row],[Year]]&amp;"-")-1))/100, 1), 0)</f>
        <v>20</v>
      </c>
      <c r="J142" s="7" t="s">
        <v>22487</v>
      </c>
    </row>
    <row r="143" spans="1:10" x14ac:dyDescent="0.35">
      <c r="A143" s="7" t="str">
        <f>"B-" &amp; UPPER(TRIM(Table_Films[[#This Row],[Title]])) &amp; "|" &amp; UPPER(TRIM(Table_Films[[#This Row],[Director]]))</f>
        <v>B-ACE IN THE HOLE|WILDER, BILLY</v>
      </c>
      <c r="B143" s="7" t="str">
        <f>IF(COUNTIFS(Table_Films[Hash_ID],Table_Films[[#This Row],[Hash_ID]])&gt;1,"Y","N")</f>
        <v>N</v>
      </c>
      <c r="C143" s="7" t="s">
        <v>21831</v>
      </c>
      <c r="D143" s="7" t="s">
        <v>21784</v>
      </c>
      <c r="E143" s="7" t="str">
        <f>Table_Films[[#This Row],[Title]]&amp;"_"&amp;Table_Films[[#This Row],[Director]]</f>
        <v>Ace in the Hole_Wilder, Billy</v>
      </c>
      <c r="F143" s="7" t="str">
        <f>Table_Films[[#This Row],[Director]]&amp;"_"&amp;Table_Films[[#This Row],[Title]]</f>
        <v>Wilder, Billy_Ace in the Hole</v>
      </c>
      <c r="G143" s="7">
        <v>1951</v>
      </c>
      <c r="H143" s="7">
        <f>IFERROR(FLOOR(Table_Films[[#This Row],[Year]],10), 0)</f>
        <v>1950</v>
      </c>
      <c r="I143" s="7">
        <f>IFERROR(CEILING(VALUE(LEFT(Table_Films[[#This Row],[Year]],FIND("-",Table_Films[[#This Row],[Year]]&amp;"-")-1))/100, 1), 0)</f>
        <v>20</v>
      </c>
      <c r="J143" s="7" t="s">
        <v>7893</v>
      </c>
    </row>
    <row r="144" spans="1:10" x14ac:dyDescent="0.35">
      <c r="A144" s="7" t="str">
        <f>"B-" &amp; UPPER(TRIM(Table_Films[[#This Row],[Title]])) &amp; "|" &amp; UPPER(TRIM(Table_Films[[#This Row],[Director]]))</f>
        <v>B-THE DAY THE EARTH STOOD STILL|WISE, ROBERT</v>
      </c>
      <c r="B144" s="7" t="str">
        <f>IF(COUNTIFS(Table_Films[Hash_ID],Table_Films[[#This Row],[Hash_ID]])&gt;1,"Y","N")</f>
        <v>N</v>
      </c>
      <c r="C144" s="7" t="s">
        <v>21832</v>
      </c>
      <c r="D144" s="7" t="s">
        <v>21833</v>
      </c>
      <c r="E144" s="7" t="str">
        <f>Table_Films[[#This Row],[Title]]&amp;"_"&amp;Table_Films[[#This Row],[Director]]</f>
        <v>The Day the Earth Stood Still_Wise, Robert</v>
      </c>
      <c r="F144" s="7" t="str">
        <f>Table_Films[[#This Row],[Director]]&amp;"_"&amp;Table_Films[[#This Row],[Title]]</f>
        <v>Wise, Robert_The Day the Earth Stood Still</v>
      </c>
      <c r="G144" s="7">
        <v>1951</v>
      </c>
      <c r="H144" s="7">
        <f>IFERROR(FLOOR(Table_Films[[#This Row],[Year]],10), 0)</f>
        <v>1950</v>
      </c>
      <c r="I144" s="7">
        <f>IFERROR(CEILING(VALUE(LEFT(Table_Films[[#This Row],[Year]],FIND("-",Table_Films[[#This Row],[Year]]&amp;"-")-1))/100, 1), 0)</f>
        <v>20</v>
      </c>
      <c r="J144" s="7" t="s">
        <v>7893</v>
      </c>
    </row>
    <row r="145" spans="1:10" x14ac:dyDescent="0.35">
      <c r="A145" s="7" t="str">
        <f>"B-" &amp; UPPER(TRIM(Table_Films[[#This Row],[Title]])) &amp; "|" &amp; UPPER(TRIM(Table_Films[[#This Row],[Director]]))</f>
        <v>B-IKIRU|KUROSAWA, AKIRA</v>
      </c>
      <c r="B145" s="7" t="str">
        <f>IF(COUNTIFS(Table_Films[Hash_ID],Table_Films[[#This Row],[Hash_ID]])&gt;1,"Y","N")</f>
        <v>N</v>
      </c>
      <c r="C145" s="7" t="s">
        <v>21834</v>
      </c>
      <c r="D145" s="7" t="s">
        <v>21821</v>
      </c>
      <c r="E145" s="7" t="str">
        <f>Table_Films[[#This Row],[Title]]&amp;"_"&amp;Table_Films[[#This Row],[Director]]</f>
        <v>Ikiru_Kurosawa, Akira</v>
      </c>
      <c r="F145" s="7" t="str">
        <f>Table_Films[[#This Row],[Director]]&amp;"_"&amp;Table_Films[[#This Row],[Title]]</f>
        <v>Kurosawa, Akira_Ikiru</v>
      </c>
      <c r="G145" s="7">
        <v>1952</v>
      </c>
      <c r="H145" s="7">
        <f>IFERROR(FLOOR(Table_Films[[#This Row],[Year]],10), 0)</f>
        <v>1950</v>
      </c>
      <c r="I145" s="7">
        <f>IFERROR(CEILING(VALUE(LEFT(Table_Films[[#This Row],[Year]],FIND("-",Table_Films[[#This Row],[Year]]&amp;"-")-1))/100, 1), 0)</f>
        <v>20</v>
      </c>
      <c r="J145" s="7" t="s">
        <v>7507</v>
      </c>
    </row>
    <row r="146" spans="1:10" x14ac:dyDescent="0.35">
      <c r="A146" s="7" t="str">
        <f>"B-" &amp; UPPER(TRIM(Table_Films[[#This Row],[Title]])) &amp; "|" &amp; UPPER(TRIM(Table_Films[[#This Row],[Director]]))</f>
        <v>B-SINGIN' IN THE RAIN|DONEN, STANLEY; KELLY, GENE</v>
      </c>
      <c r="B146" s="7" t="str">
        <f>IF(COUNTIFS(Table_Films[Hash_ID],Table_Films[[#This Row],[Hash_ID]])&gt;1,"Y","N")</f>
        <v>N</v>
      </c>
      <c r="C146" s="7" t="s">
        <v>21835</v>
      </c>
      <c r="D146" s="7" t="s">
        <v>21836</v>
      </c>
      <c r="E146" s="7" t="str">
        <f>Table_Films[[#This Row],[Title]]&amp;"_"&amp;Table_Films[[#This Row],[Director]]</f>
        <v>Singin' in the Rain_Donen, Stanley; Kelly, Gene</v>
      </c>
      <c r="F146" s="7" t="str">
        <f>Table_Films[[#This Row],[Director]]&amp;"_"&amp;Table_Films[[#This Row],[Title]]</f>
        <v>Donen, Stanley; Kelly, Gene_Singin' in the Rain</v>
      </c>
      <c r="G146" s="7">
        <v>1952</v>
      </c>
      <c r="H146" s="7">
        <f>IFERROR(FLOOR(Table_Films[[#This Row],[Year]],10), 0)</f>
        <v>1950</v>
      </c>
      <c r="I146" s="7">
        <f>IFERROR(CEILING(VALUE(LEFT(Table_Films[[#This Row],[Year]],FIND("-",Table_Films[[#This Row],[Year]]&amp;"-")-1))/100, 1), 0)</f>
        <v>20</v>
      </c>
      <c r="J146" s="7" t="s">
        <v>7893</v>
      </c>
    </row>
    <row r="147" spans="1:10" x14ac:dyDescent="0.35">
      <c r="A147" s="7" t="str">
        <f>"B-" &amp; UPPER(TRIM(Table_Films[[#This Row],[Title]])) &amp; "|" &amp; UPPER(TRIM(Table_Films[[#This Row],[Director]]))</f>
        <v>B-HIGH NOON|ZINNEMANN, FRED</v>
      </c>
      <c r="B147" s="7" t="str">
        <f>IF(COUNTIFS(Table_Films[Hash_ID],Table_Films[[#This Row],[Hash_ID]])&gt;1,"Y","N")</f>
        <v>N</v>
      </c>
      <c r="C147" s="7" t="s">
        <v>21837</v>
      </c>
      <c r="D147" s="7" t="s">
        <v>21838</v>
      </c>
      <c r="E147" s="7" t="str">
        <f>Table_Films[[#This Row],[Title]]&amp;"_"&amp;Table_Films[[#This Row],[Director]]</f>
        <v>High Noon_Zinnemann, Fred</v>
      </c>
      <c r="F147" s="7" t="str">
        <f>Table_Films[[#This Row],[Director]]&amp;"_"&amp;Table_Films[[#This Row],[Title]]</f>
        <v>Zinnemann, Fred_High Noon</v>
      </c>
      <c r="G147" s="7">
        <v>1952</v>
      </c>
      <c r="H147" s="7">
        <f>IFERROR(FLOOR(Table_Films[[#This Row],[Year]],10), 0)</f>
        <v>1950</v>
      </c>
      <c r="I147" s="7">
        <f>IFERROR(CEILING(VALUE(LEFT(Table_Films[[#This Row],[Year]],FIND("-",Table_Films[[#This Row],[Year]]&amp;"-")-1))/100, 1), 0)</f>
        <v>20</v>
      </c>
      <c r="J147" s="7" t="s">
        <v>7893</v>
      </c>
    </row>
    <row r="148" spans="1:10" x14ac:dyDescent="0.35">
      <c r="A148" s="7" t="str">
        <f>"B-" &amp; UPPER(TRIM(Table_Films[[#This Row],[Title]])) &amp; "|" &amp; UPPER(TRIM(Table_Films[[#This Row],[Director]]))</f>
        <v>B-UMBERTO D.|DE SICA, VITTORIO</v>
      </c>
      <c r="B148" s="7" t="str">
        <f>IF(COUNTIFS(Table_Films[Hash_ID],Table_Films[[#This Row],[Hash_ID]])&gt;1,"Y","N")</f>
        <v>N</v>
      </c>
      <c r="C148" s="7" t="s">
        <v>21839</v>
      </c>
      <c r="D148" s="7" t="s">
        <v>21807</v>
      </c>
      <c r="E148" s="7" t="str">
        <f>Table_Films[[#This Row],[Title]]&amp;"_"&amp;Table_Films[[#This Row],[Director]]</f>
        <v>Umberto D._De Sica, Vittorio</v>
      </c>
      <c r="F148" s="7" t="str">
        <f>Table_Films[[#This Row],[Director]]&amp;"_"&amp;Table_Films[[#This Row],[Title]]</f>
        <v>De Sica, Vittorio_Umberto D.</v>
      </c>
      <c r="G148" s="7">
        <v>1952</v>
      </c>
      <c r="H148" s="7">
        <f>IFERROR(FLOOR(Table_Films[[#This Row],[Year]],10), 0)</f>
        <v>1950</v>
      </c>
      <c r="I148" s="7">
        <f>IFERROR(CEILING(VALUE(LEFT(Table_Films[[#This Row],[Year]],FIND("-",Table_Films[[#This Row],[Year]]&amp;"-")-1))/100, 1), 0)</f>
        <v>20</v>
      </c>
      <c r="J148" s="7" t="s">
        <v>11907</v>
      </c>
    </row>
    <row r="149" spans="1:10" x14ac:dyDescent="0.35">
      <c r="A149" s="7" t="str">
        <f>"B-" &amp; UPPER(TRIM(Table_Films[[#This Row],[Title]])) &amp; "|" &amp; UPPER(TRIM(Table_Films[[#This Row],[Director]]))</f>
        <v>B-SUMMER WITH MONIKA|BERGMAN, INGMAR</v>
      </c>
      <c r="B149" s="7" t="str">
        <f>IF(COUNTIFS(Table_Films[Hash_ID],Table_Films[[#This Row],[Hash_ID]])&gt;1,"Y","N")</f>
        <v>N</v>
      </c>
      <c r="C149" s="7" t="s">
        <v>21840</v>
      </c>
      <c r="D149" s="7" t="s">
        <v>6606</v>
      </c>
      <c r="E149" s="7" t="str">
        <f>Table_Films[[#This Row],[Title]]&amp;"_"&amp;Table_Films[[#This Row],[Director]]</f>
        <v>Summer with Monika_Bergman, Ingmar</v>
      </c>
      <c r="F149" s="7" t="str">
        <f>Table_Films[[#This Row],[Director]]&amp;"_"&amp;Table_Films[[#This Row],[Title]]</f>
        <v>Bergman, Ingmar_Summer with Monika</v>
      </c>
      <c r="G149" s="7">
        <v>1953</v>
      </c>
      <c r="H149" s="7">
        <f>IFERROR(FLOOR(Table_Films[[#This Row],[Year]],10), 0)</f>
        <v>1950</v>
      </c>
      <c r="I149" s="7">
        <f>IFERROR(CEILING(VALUE(LEFT(Table_Films[[#This Row],[Year]],FIND("-",Table_Films[[#This Row],[Year]]&amp;"-")-1))/100, 1), 0)</f>
        <v>20</v>
      </c>
      <c r="J149" s="7" t="s">
        <v>11957</v>
      </c>
    </row>
    <row r="150" spans="1:10" x14ac:dyDescent="0.35">
      <c r="A150" s="7" t="str">
        <f>"B-" &amp; UPPER(TRIM(Table_Films[[#This Row],[Title]])) &amp; "|" &amp; UPPER(TRIM(Table_Films[[#This Row],[Director]]))</f>
        <v>B-THE EARRINGS OF MADAME DE...|OPHÜLS, MAX</v>
      </c>
      <c r="B150" s="7" t="str">
        <f>IF(COUNTIFS(Table_Films[Hash_ID],Table_Films[[#This Row],[Hash_ID]])&gt;1,"Y","N")</f>
        <v>N</v>
      </c>
      <c r="C150" s="7" t="s">
        <v>21841</v>
      </c>
      <c r="D150" s="7" t="s">
        <v>21810</v>
      </c>
      <c r="E150" s="7" t="str">
        <f>Table_Films[[#This Row],[Title]]&amp;"_"&amp;Table_Films[[#This Row],[Director]]</f>
        <v>The Earrings of Madame de..._Ophüls, Max</v>
      </c>
      <c r="F150" s="7" t="str">
        <f>Table_Films[[#This Row],[Director]]&amp;"_"&amp;Table_Films[[#This Row],[Title]]</f>
        <v>Ophüls, Max_The Earrings of Madame de...</v>
      </c>
      <c r="G150" s="7">
        <v>1953</v>
      </c>
      <c r="H150" s="7">
        <f>IFERROR(FLOOR(Table_Films[[#This Row],[Year]],10), 0)</f>
        <v>1950</v>
      </c>
      <c r="I150" s="7">
        <f>IFERROR(CEILING(VALUE(LEFT(Table_Films[[#This Row],[Year]],FIND("-",Table_Films[[#This Row],[Year]]&amp;"-")-1))/100, 1), 0)</f>
        <v>20</v>
      </c>
      <c r="J150" s="7" t="s">
        <v>22488</v>
      </c>
    </row>
    <row r="151" spans="1:10" x14ac:dyDescent="0.35">
      <c r="A151" s="7" t="str">
        <f>"B-" &amp; UPPER(TRIM(Table_Films[[#This Row],[Title]])) &amp; "|" &amp; UPPER(TRIM(Table_Films[[#This Row],[Director]]))</f>
        <v>B-TOKYO STORY|OZU, YASUJIRŌ</v>
      </c>
      <c r="B151" s="7" t="str">
        <f>IF(COUNTIFS(Table_Films[Hash_ID],Table_Films[[#This Row],[Hash_ID]])&gt;1,"Y","N")</f>
        <v>N</v>
      </c>
      <c r="C151" s="7" t="s">
        <v>21842</v>
      </c>
      <c r="D151" s="7" t="s">
        <v>21709</v>
      </c>
      <c r="E151" s="7" t="str">
        <f>Table_Films[[#This Row],[Title]]&amp;"_"&amp;Table_Films[[#This Row],[Director]]</f>
        <v>Tokyo Story_Ozu, Yasujirō</v>
      </c>
      <c r="F151" s="7" t="str">
        <f>Table_Films[[#This Row],[Director]]&amp;"_"&amp;Table_Films[[#This Row],[Title]]</f>
        <v>Ozu, Yasujirō_Tokyo Story</v>
      </c>
      <c r="G151" s="7">
        <v>1953</v>
      </c>
      <c r="H151" s="7">
        <f>IFERROR(FLOOR(Table_Films[[#This Row],[Year]],10), 0)</f>
        <v>1950</v>
      </c>
      <c r="I151" s="7">
        <f>IFERROR(CEILING(VALUE(LEFT(Table_Films[[#This Row],[Year]],FIND("-",Table_Films[[#This Row],[Year]]&amp;"-")-1))/100, 1), 0)</f>
        <v>20</v>
      </c>
      <c r="J151" s="7" t="s">
        <v>7507</v>
      </c>
    </row>
    <row r="152" spans="1:10" x14ac:dyDescent="0.35">
      <c r="A152" s="7" t="str">
        <f>"B-" &amp; UPPER(TRIM(Table_Films[[#This Row],[Title]])) &amp; "|" &amp; UPPER(TRIM(Table_Films[[#This Row],[Director]]))</f>
        <v>B-UGETSU|MIZOGUCHI, KENJI</v>
      </c>
      <c r="B152" s="7" t="str">
        <f>IF(COUNTIFS(Table_Films[Hash_ID],Table_Films[[#This Row],[Hash_ID]])&gt;1,"Y","N")</f>
        <v>N</v>
      </c>
      <c r="C152" s="7" t="s">
        <v>21843</v>
      </c>
      <c r="D152" s="7" t="s">
        <v>21750</v>
      </c>
      <c r="E152" s="7" t="str">
        <f>Table_Films[[#This Row],[Title]]&amp;"_"&amp;Table_Films[[#This Row],[Director]]</f>
        <v>Ugetsu_Mizoguchi, Kenji</v>
      </c>
      <c r="F152" s="7" t="str">
        <f>Table_Films[[#This Row],[Director]]&amp;"_"&amp;Table_Films[[#This Row],[Title]]</f>
        <v>Mizoguchi, Kenji_Ugetsu</v>
      </c>
      <c r="G152" s="7">
        <v>1953</v>
      </c>
      <c r="H152" s="7">
        <f>IFERROR(FLOOR(Table_Films[[#This Row],[Year]],10), 0)</f>
        <v>1950</v>
      </c>
      <c r="I152" s="7">
        <f>IFERROR(CEILING(VALUE(LEFT(Table_Films[[#This Row],[Year]],FIND("-",Table_Films[[#This Row],[Year]]&amp;"-")-1))/100, 1), 0)</f>
        <v>20</v>
      </c>
      <c r="J152" s="7" t="s">
        <v>7507</v>
      </c>
    </row>
    <row r="153" spans="1:10" x14ac:dyDescent="0.35">
      <c r="A153" s="7" t="str">
        <f>"B-" &amp; UPPER(TRIM(Table_Films[[#This Row],[Title]])) &amp; "|" &amp; UPPER(TRIM(Table_Films[[#This Row],[Director]]))</f>
        <v>B-THE WAGES OF FEAR|CLOUZOT, HENRI-GEORGES</v>
      </c>
      <c r="B153" s="7" t="str">
        <f>IF(COUNTIFS(Table_Films[Hash_ID],Table_Films[[#This Row],[Hash_ID]])&gt;1,"Y","N")</f>
        <v>N</v>
      </c>
      <c r="C153" s="7" t="s">
        <v>21844</v>
      </c>
      <c r="D153" s="7" t="s">
        <v>21845</v>
      </c>
      <c r="E153" s="7" t="str">
        <f>Table_Films[[#This Row],[Title]]&amp;"_"&amp;Table_Films[[#This Row],[Director]]</f>
        <v>The Wages of Fear_Clouzot, Henri-Georges</v>
      </c>
      <c r="F153" s="7" t="str">
        <f>Table_Films[[#This Row],[Director]]&amp;"_"&amp;Table_Films[[#This Row],[Title]]</f>
        <v>Clouzot, Henri-Georges_The Wages of Fear</v>
      </c>
      <c r="G153" s="7">
        <v>1953</v>
      </c>
      <c r="H153" s="7">
        <f>IFERROR(FLOOR(Table_Films[[#This Row],[Year]],10), 0)</f>
        <v>1950</v>
      </c>
      <c r="I153" s="7">
        <f>IFERROR(CEILING(VALUE(LEFT(Table_Films[[#This Row],[Year]],FIND("-",Table_Films[[#This Row],[Year]]&amp;"-")-1))/100, 1), 0)</f>
        <v>20</v>
      </c>
      <c r="J153" s="7" t="s">
        <v>22488</v>
      </c>
    </row>
    <row r="154" spans="1:10" x14ac:dyDescent="0.35">
      <c r="A154" s="7" t="str">
        <f>"B-" &amp; UPPER(TRIM(Table_Films[[#This Row],[Title]])) &amp; "|" &amp; UPPER(TRIM(Table_Films[[#This Row],[Director]]))</f>
        <v>B-SHANE|STEVENS, GEORGE</v>
      </c>
      <c r="B154" s="7" t="str">
        <f>IF(COUNTIFS(Table_Films[Hash_ID],Table_Films[[#This Row],[Hash_ID]])&gt;1,"Y","N")</f>
        <v>N</v>
      </c>
      <c r="C154" s="7" t="s">
        <v>1290</v>
      </c>
      <c r="D154" s="7" t="s">
        <v>21846</v>
      </c>
      <c r="E154" s="7" t="str">
        <f>Table_Films[[#This Row],[Title]]&amp;"_"&amp;Table_Films[[#This Row],[Director]]</f>
        <v>Shane_Stevens, George</v>
      </c>
      <c r="F154" s="7" t="str">
        <f>Table_Films[[#This Row],[Director]]&amp;"_"&amp;Table_Films[[#This Row],[Title]]</f>
        <v>Stevens, George_Shane</v>
      </c>
      <c r="G154" s="7">
        <v>1953</v>
      </c>
      <c r="H154" s="7">
        <f>IFERROR(FLOOR(Table_Films[[#This Row],[Year]],10), 0)</f>
        <v>1950</v>
      </c>
      <c r="I154" s="7">
        <f>IFERROR(CEILING(VALUE(LEFT(Table_Films[[#This Row],[Year]],FIND("-",Table_Films[[#This Row],[Year]]&amp;"-")-1))/100, 1), 0)</f>
        <v>20</v>
      </c>
      <c r="J154" s="7" t="s">
        <v>7893</v>
      </c>
    </row>
    <row r="155" spans="1:10" x14ac:dyDescent="0.35">
      <c r="A155" s="7" t="str">
        <f>"B-" &amp; UPPER(TRIM(Table_Films[[#This Row],[Title]])) &amp; "|" &amp; UPPER(TRIM(Table_Films[[#This Row],[Director]]))</f>
        <v>B-ROMAN HOLIDAY|WYLER, WILLIAM</v>
      </c>
      <c r="B155" s="7" t="str">
        <f>IF(COUNTIFS(Table_Films[Hash_ID],Table_Films[[#This Row],[Hash_ID]])&gt;1,"Y","N")</f>
        <v>N</v>
      </c>
      <c r="C155" s="7" t="s">
        <v>21847</v>
      </c>
      <c r="D155" s="7" t="s">
        <v>21797</v>
      </c>
      <c r="E155" s="7" t="str">
        <f>Table_Films[[#This Row],[Title]]&amp;"_"&amp;Table_Films[[#This Row],[Director]]</f>
        <v>Roman Holiday_Wyler, William</v>
      </c>
      <c r="F155" s="7" t="str">
        <f>Table_Films[[#This Row],[Director]]&amp;"_"&amp;Table_Films[[#This Row],[Title]]</f>
        <v>Wyler, William_Roman Holiday</v>
      </c>
      <c r="G155" s="7">
        <v>1953</v>
      </c>
      <c r="H155" s="7">
        <f>IFERROR(FLOOR(Table_Films[[#This Row],[Year]],10), 0)</f>
        <v>1950</v>
      </c>
      <c r="I155" s="7">
        <f>IFERROR(CEILING(VALUE(LEFT(Table_Films[[#This Row],[Year]],FIND("-",Table_Films[[#This Row],[Year]]&amp;"-")-1))/100, 1), 0)</f>
        <v>20</v>
      </c>
      <c r="J155" s="7" t="s">
        <v>7893</v>
      </c>
    </row>
    <row r="156" spans="1:10" x14ac:dyDescent="0.35">
      <c r="A156" s="7" t="str">
        <f>"B-" &amp; UPPER(TRIM(Table_Films[[#This Row],[Title]])) &amp; "|" &amp; UPPER(TRIM(Table_Films[[#This Row],[Director]]))</f>
        <v>B-FROM HERE TO ETERNITY|ZINNEMANN, FRED</v>
      </c>
      <c r="B156" s="7" t="str">
        <f>IF(COUNTIFS(Table_Films[Hash_ID],Table_Films[[#This Row],[Hash_ID]])&gt;1,"Y","N")</f>
        <v>N</v>
      </c>
      <c r="C156" s="7" t="s">
        <v>21848</v>
      </c>
      <c r="D156" s="7" t="s">
        <v>21838</v>
      </c>
      <c r="E156" s="7" t="str">
        <f>Table_Films[[#This Row],[Title]]&amp;"_"&amp;Table_Films[[#This Row],[Director]]</f>
        <v>From Here to Eternity_Zinnemann, Fred</v>
      </c>
      <c r="F156" s="7" t="str">
        <f>Table_Films[[#This Row],[Director]]&amp;"_"&amp;Table_Films[[#This Row],[Title]]</f>
        <v>Zinnemann, Fred_From Here to Eternity</v>
      </c>
      <c r="G156" s="7">
        <v>1953</v>
      </c>
      <c r="H156" s="7">
        <f>IFERROR(FLOOR(Table_Films[[#This Row],[Year]],10), 0)</f>
        <v>1950</v>
      </c>
      <c r="I156" s="7">
        <f>IFERROR(CEILING(VALUE(LEFT(Table_Films[[#This Row],[Year]],FIND("-",Table_Films[[#This Row],[Year]]&amp;"-")-1))/100, 1), 0)</f>
        <v>20</v>
      </c>
      <c r="J156" s="7" t="s">
        <v>7893</v>
      </c>
    </row>
    <row r="157" spans="1:10" x14ac:dyDescent="0.35">
      <c r="A157" s="7" t="str">
        <f>"B-" &amp; UPPER(TRIM(Table_Films[[#This Row],[Title]])) &amp; "|" &amp; UPPER(TRIM(Table_Films[[#This Row],[Director]]))</f>
        <v>B-SEVEN SAMURAI|KUROSAWA, AKIRA</v>
      </c>
      <c r="B157" s="7" t="str">
        <f>IF(COUNTIFS(Table_Films[Hash_ID],Table_Films[[#This Row],[Hash_ID]])&gt;1,"Y","N")</f>
        <v>N</v>
      </c>
      <c r="C157" s="7" t="s">
        <v>21849</v>
      </c>
      <c r="D157" s="7" t="s">
        <v>21821</v>
      </c>
      <c r="E157" s="7" t="str">
        <f>Table_Films[[#This Row],[Title]]&amp;"_"&amp;Table_Films[[#This Row],[Director]]</f>
        <v>Seven Samurai_Kurosawa, Akira</v>
      </c>
      <c r="F157" s="7" t="str">
        <f>Table_Films[[#This Row],[Director]]&amp;"_"&amp;Table_Films[[#This Row],[Title]]</f>
        <v>Kurosawa, Akira_Seven Samurai</v>
      </c>
      <c r="G157" s="7">
        <v>1954</v>
      </c>
      <c r="H157" s="7">
        <f>IFERROR(FLOOR(Table_Films[[#This Row],[Year]],10), 0)</f>
        <v>1950</v>
      </c>
      <c r="I157" s="7">
        <f>IFERROR(CEILING(VALUE(LEFT(Table_Films[[#This Row],[Year]],FIND("-",Table_Films[[#This Row],[Year]]&amp;"-")-1))/100, 1), 0)</f>
        <v>20</v>
      </c>
      <c r="J157" s="7" t="s">
        <v>7507</v>
      </c>
    </row>
    <row r="158" spans="1:10" x14ac:dyDescent="0.35">
      <c r="A158" s="7" t="str">
        <f>"B-" &amp; UPPER(TRIM(Table_Films[[#This Row],[Title]])) &amp; "|" &amp; UPPER(TRIM(Table_Films[[#This Row],[Director]]))</f>
        <v>B-LA STRADA|FELLINI, FEDERICO</v>
      </c>
      <c r="B158" s="7" t="str">
        <f>IF(COUNTIFS(Table_Films[Hash_ID],Table_Films[[#This Row],[Hash_ID]])&gt;1,"Y","N")</f>
        <v>N</v>
      </c>
      <c r="C158" s="7" t="s">
        <v>21850</v>
      </c>
      <c r="D158" s="7" t="s">
        <v>21851</v>
      </c>
      <c r="E158" s="7" t="str">
        <f>Table_Films[[#This Row],[Title]]&amp;"_"&amp;Table_Films[[#This Row],[Director]]</f>
        <v>La Strada_Fellini, Federico</v>
      </c>
      <c r="F158" s="7" t="str">
        <f>Table_Films[[#This Row],[Director]]&amp;"_"&amp;Table_Films[[#This Row],[Title]]</f>
        <v>Fellini, Federico_La Strada</v>
      </c>
      <c r="G158" s="7">
        <v>1954</v>
      </c>
      <c r="H158" s="7">
        <f>IFERROR(FLOOR(Table_Films[[#This Row],[Year]],10), 0)</f>
        <v>1950</v>
      </c>
      <c r="I158" s="7">
        <f>IFERROR(CEILING(VALUE(LEFT(Table_Films[[#This Row],[Year]],FIND("-",Table_Films[[#This Row],[Year]]&amp;"-")-1))/100, 1), 0)</f>
        <v>20</v>
      </c>
      <c r="J158" s="7" t="s">
        <v>11907</v>
      </c>
    </row>
    <row r="159" spans="1:10" x14ac:dyDescent="0.35">
      <c r="A159" s="7" t="str">
        <f>"B-" &amp; UPPER(TRIM(Table_Films[[#This Row],[Title]])) &amp; "|" &amp; UPPER(TRIM(Table_Films[[#This Row],[Director]]))</f>
        <v>B-ON THE WATERFRONT|KAZAN, ELIA</v>
      </c>
      <c r="B159" s="7" t="str">
        <f>IF(COUNTIFS(Table_Films[Hash_ID],Table_Films[[#This Row],[Hash_ID]])&gt;1,"Y","N")</f>
        <v>N</v>
      </c>
      <c r="C159" s="7" t="s">
        <v>21852</v>
      </c>
      <c r="D159" s="7" t="s">
        <v>21829</v>
      </c>
      <c r="E159" s="7" t="str">
        <f>Table_Films[[#This Row],[Title]]&amp;"_"&amp;Table_Films[[#This Row],[Director]]</f>
        <v>On the Waterfront_Kazan, Elia</v>
      </c>
      <c r="F159" s="7" t="str">
        <f>Table_Films[[#This Row],[Director]]&amp;"_"&amp;Table_Films[[#This Row],[Title]]</f>
        <v>Kazan, Elia_On the Waterfront</v>
      </c>
      <c r="G159" s="7">
        <v>1954</v>
      </c>
      <c r="H159" s="7">
        <f>IFERROR(FLOOR(Table_Films[[#This Row],[Year]],10), 0)</f>
        <v>1950</v>
      </c>
      <c r="I159" s="7">
        <f>IFERROR(CEILING(VALUE(LEFT(Table_Films[[#This Row],[Year]],FIND("-",Table_Films[[#This Row],[Year]]&amp;"-")-1))/100, 1), 0)</f>
        <v>20</v>
      </c>
      <c r="J159" s="7" t="s">
        <v>7893</v>
      </c>
    </row>
    <row r="160" spans="1:10" x14ac:dyDescent="0.35">
      <c r="A160" s="7" t="str">
        <f>"B-" &amp; UPPER(TRIM(Table_Films[[#This Row],[Title]])) &amp; "|" &amp; UPPER(TRIM(Table_Films[[#This Row],[Director]]))</f>
        <v>B-REAR WINDOW|HITCHCOCK, ALFRED</v>
      </c>
      <c r="B160" s="7" t="str">
        <f>IF(COUNTIFS(Table_Films[Hash_ID],Table_Films[[#This Row],[Hash_ID]])&gt;1,"Y","N")</f>
        <v>N</v>
      </c>
      <c r="C160" s="7" t="s">
        <v>21853</v>
      </c>
      <c r="D160" s="7" t="s">
        <v>21728</v>
      </c>
      <c r="E160" s="7" t="str">
        <f>Table_Films[[#This Row],[Title]]&amp;"_"&amp;Table_Films[[#This Row],[Director]]</f>
        <v>Rear Window_Hitchcock, Alfred</v>
      </c>
      <c r="F160" s="7" t="str">
        <f>Table_Films[[#This Row],[Director]]&amp;"_"&amp;Table_Films[[#This Row],[Title]]</f>
        <v>Hitchcock, Alfred_Rear Window</v>
      </c>
      <c r="G160" s="7">
        <v>1954</v>
      </c>
      <c r="H160" s="7">
        <f>IFERROR(FLOOR(Table_Films[[#This Row],[Year]],10), 0)</f>
        <v>1950</v>
      </c>
      <c r="I160" s="7">
        <f>IFERROR(CEILING(VALUE(LEFT(Table_Films[[#This Row],[Year]],FIND("-",Table_Films[[#This Row],[Year]]&amp;"-")-1))/100, 1), 0)</f>
        <v>20</v>
      </c>
      <c r="J160" s="7" t="s">
        <v>7893</v>
      </c>
    </row>
    <row r="161" spans="1:10" x14ac:dyDescent="0.35">
      <c r="A161" s="7" t="str">
        <f>"B-" &amp; UPPER(TRIM(Table_Films[[#This Row],[Title]])) &amp; "|" &amp; UPPER(TRIM(Table_Films[[#This Row],[Director]]))</f>
        <v>B-SANSHO THE BAILIFF|MIZOGUCHI, KENJI</v>
      </c>
      <c r="B161" s="7" t="str">
        <f>IF(COUNTIFS(Table_Films[Hash_ID],Table_Films[[#This Row],[Hash_ID]])&gt;1,"Y","N")</f>
        <v>N</v>
      </c>
      <c r="C161" s="7" t="s">
        <v>21854</v>
      </c>
      <c r="D161" s="7" t="s">
        <v>21750</v>
      </c>
      <c r="E161" s="7" t="str">
        <f>Table_Films[[#This Row],[Title]]&amp;"_"&amp;Table_Films[[#This Row],[Director]]</f>
        <v>Sansho the Bailiff_Mizoguchi, Kenji</v>
      </c>
      <c r="F161" s="7" t="str">
        <f>Table_Films[[#This Row],[Director]]&amp;"_"&amp;Table_Films[[#This Row],[Title]]</f>
        <v>Mizoguchi, Kenji_Sansho the Bailiff</v>
      </c>
      <c r="G161" s="7">
        <v>1954</v>
      </c>
      <c r="H161" s="7">
        <f>IFERROR(FLOOR(Table_Films[[#This Row],[Year]],10), 0)</f>
        <v>1950</v>
      </c>
      <c r="I161" s="7">
        <f>IFERROR(CEILING(VALUE(LEFT(Table_Films[[#This Row],[Year]],FIND("-",Table_Films[[#This Row],[Year]]&amp;"-")-1))/100, 1), 0)</f>
        <v>20</v>
      </c>
      <c r="J161" s="7" t="s">
        <v>7507</v>
      </c>
    </row>
    <row r="162" spans="1:10" x14ac:dyDescent="0.35">
      <c r="A162" s="7" t="str">
        <f>"B-" &amp; UPPER(TRIM(Table_Films[[#This Row],[Title]])) &amp; "|" &amp; UPPER(TRIM(Table_Films[[#This Row],[Director]]))</f>
        <v>B-GODZILLA|HONDA, ISHIRŌ</v>
      </c>
      <c r="B162" s="7" t="str">
        <f>IF(COUNTIFS(Table_Films[Hash_ID],Table_Films[[#This Row],[Hash_ID]])&gt;1,"Y","N")</f>
        <v>N</v>
      </c>
      <c r="C162" s="7" t="s">
        <v>21855</v>
      </c>
      <c r="D162" s="7" t="s">
        <v>21856</v>
      </c>
      <c r="E162" s="7" t="str">
        <f>Table_Films[[#This Row],[Title]]&amp;"_"&amp;Table_Films[[#This Row],[Director]]</f>
        <v>Godzilla_Honda, Ishirō</v>
      </c>
      <c r="F162" s="7" t="str">
        <f>Table_Films[[#This Row],[Director]]&amp;"_"&amp;Table_Films[[#This Row],[Title]]</f>
        <v>Honda, Ishirō_Godzilla</v>
      </c>
      <c r="G162" s="7">
        <v>1954</v>
      </c>
      <c r="H162" s="7">
        <f>IFERROR(FLOOR(Table_Films[[#This Row],[Year]],10), 0)</f>
        <v>1950</v>
      </c>
      <c r="I162" s="7">
        <f>IFERROR(CEILING(VALUE(LEFT(Table_Films[[#This Row],[Year]],FIND("-",Table_Films[[#This Row],[Year]]&amp;"-")-1))/100, 1), 0)</f>
        <v>20</v>
      </c>
      <c r="J162" s="7" t="s">
        <v>7507</v>
      </c>
    </row>
    <row r="163" spans="1:10" x14ac:dyDescent="0.35">
      <c r="A163" s="7" t="str">
        <f>"B-" &amp; UPPER(TRIM(Table_Films[[#This Row],[Title]])) &amp; "|" &amp; UPPER(TRIM(Table_Films[[#This Row],[Director]]))</f>
        <v>B-SALT OF THE EARTH|BIBERMAN, HERBERT J.</v>
      </c>
      <c r="B163" s="7" t="str">
        <f>IF(COUNTIFS(Table_Films[Hash_ID],Table_Films[[#This Row],[Hash_ID]])&gt;1,"Y","N")</f>
        <v>N</v>
      </c>
      <c r="C163" s="7" t="s">
        <v>21857</v>
      </c>
      <c r="D163" s="7" t="s">
        <v>21858</v>
      </c>
      <c r="E163" s="7" t="str">
        <f>Table_Films[[#This Row],[Title]]&amp;"_"&amp;Table_Films[[#This Row],[Director]]</f>
        <v>Salt of the Earth_Biberman, Herbert J.</v>
      </c>
      <c r="F163" s="7" t="str">
        <f>Table_Films[[#This Row],[Director]]&amp;"_"&amp;Table_Films[[#This Row],[Title]]</f>
        <v>Biberman, Herbert J._Salt of the Earth</v>
      </c>
      <c r="G163" s="7">
        <v>1954</v>
      </c>
      <c r="H163" s="7">
        <f>IFERROR(FLOOR(Table_Films[[#This Row],[Year]],10), 0)</f>
        <v>1950</v>
      </c>
      <c r="I163" s="7">
        <f>IFERROR(CEILING(VALUE(LEFT(Table_Films[[#This Row],[Year]],FIND("-",Table_Films[[#This Row],[Year]]&amp;"-")-1))/100, 1), 0)</f>
        <v>20</v>
      </c>
      <c r="J163" s="7" t="s">
        <v>7893</v>
      </c>
    </row>
    <row r="164" spans="1:10" x14ac:dyDescent="0.35">
      <c r="A164" s="7" t="str">
        <f>"B-" &amp; UPPER(TRIM(Table_Films[[#This Row],[Title]])) &amp; "|" &amp; UPPER(TRIM(Table_Films[[#This Row],[Director]]))</f>
        <v>B-PATHER PANCHALI|RAY, SATYAJIT</v>
      </c>
      <c r="B164" s="7" t="str">
        <f>IF(COUNTIFS(Table_Films[Hash_ID],Table_Films[[#This Row],[Hash_ID]])&gt;1,"Y","N")</f>
        <v>N</v>
      </c>
      <c r="C164" s="7" t="s">
        <v>21859</v>
      </c>
      <c r="D164" s="7" t="s">
        <v>21860</v>
      </c>
      <c r="E164" s="7" t="str">
        <f>Table_Films[[#This Row],[Title]]&amp;"_"&amp;Table_Films[[#This Row],[Director]]</f>
        <v>Pather Panchali_Ray, Satyajit</v>
      </c>
      <c r="F164" s="7" t="str">
        <f>Table_Films[[#This Row],[Director]]&amp;"_"&amp;Table_Films[[#This Row],[Title]]</f>
        <v>Ray, Satyajit_Pather Panchali</v>
      </c>
      <c r="G164" s="7">
        <v>1955</v>
      </c>
      <c r="H164" s="7">
        <f>IFERROR(FLOOR(Table_Films[[#This Row],[Year]],10), 0)</f>
        <v>1950</v>
      </c>
      <c r="I164" s="7">
        <f>IFERROR(CEILING(VALUE(LEFT(Table_Films[[#This Row],[Year]],FIND("-",Table_Films[[#This Row],[Year]]&amp;"-")-1))/100, 1), 0)</f>
        <v>20</v>
      </c>
      <c r="J164" s="7" t="s">
        <v>16248</v>
      </c>
    </row>
    <row r="165" spans="1:10" x14ac:dyDescent="0.35">
      <c r="A165" s="7" t="str">
        <f>"B-" &amp; UPPER(TRIM(Table_Films[[#This Row],[Title]])) &amp; "|" &amp; UPPER(TRIM(Table_Films[[#This Row],[Director]]))</f>
        <v>B-THE NIGHT OF THE HUNTER|LAUGHTON, CHARLES</v>
      </c>
      <c r="B165" s="7" t="str">
        <f>IF(COUNTIFS(Table_Films[Hash_ID],Table_Films[[#This Row],[Hash_ID]])&gt;1,"Y","N")</f>
        <v>N</v>
      </c>
      <c r="C165" s="7" t="s">
        <v>21861</v>
      </c>
      <c r="D165" s="7" t="s">
        <v>21862</v>
      </c>
      <c r="E165" s="7" t="str">
        <f>Table_Films[[#This Row],[Title]]&amp;"_"&amp;Table_Films[[#This Row],[Director]]</f>
        <v>The Night of the Hunter_Laughton, Charles</v>
      </c>
      <c r="F165" s="7" t="str">
        <f>Table_Films[[#This Row],[Director]]&amp;"_"&amp;Table_Films[[#This Row],[Title]]</f>
        <v>Laughton, Charles_The Night of the Hunter</v>
      </c>
      <c r="G165" s="7">
        <v>1955</v>
      </c>
      <c r="H165" s="7">
        <f>IFERROR(FLOOR(Table_Films[[#This Row],[Year]],10), 0)</f>
        <v>1950</v>
      </c>
      <c r="I165" s="7">
        <f>IFERROR(CEILING(VALUE(LEFT(Table_Films[[#This Row],[Year]],FIND("-",Table_Films[[#This Row],[Year]]&amp;"-")-1))/100, 1), 0)</f>
        <v>20</v>
      </c>
      <c r="J165" s="7" t="s">
        <v>7893</v>
      </c>
    </row>
    <row r="166" spans="1:10" x14ac:dyDescent="0.35">
      <c r="A166" s="7" t="str">
        <f>"B-" &amp; UPPER(TRIM(Table_Films[[#This Row],[Title]])) &amp; "|" &amp; UPPER(TRIM(Table_Films[[#This Row],[Director]]))</f>
        <v>B-ORDET|DREYER, CARL THEODOR</v>
      </c>
      <c r="B166" s="7" t="str">
        <f>IF(COUNTIFS(Table_Films[Hash_ID],Table_Films[[#This Row],[Hash_ID]])&gt;1,"Y","N")</f>
        <v>N</v>
      </c>
      <c r="C166" s="7" t="s">
        <v>21863</v>
      </c>
      <c r="D166" s="7" t="s">
        <v>21681</v>
      </c>
      <c r="E166" s="7" t="str">
        <f>Table_Films[[#This Row],[Title]]&amp;"_"&amp;Table_Films[[#This Row],[Director]]</f>
        <v>Ordet_Dreyer, Carl Theodor</v>
      </c>
      <c r="F166" s="7" t="str">
        <f>Table_Films[[#This Row],[Director]]&amp;"_"&amp;Table_Films[[#This Row],[Title]]</f>
        <v>Dreyer, Carl Theodor_Ordet</v>
      </c>
      <c r="G166" s="7">
        <v>1955</v>
      </c>
      <c r="H166" s="7">
        <f>IFERROR(FLOOR(Table_Films[[#This Row],[Year]],10), 0)</f>
        <v>1950</v>
      </c>
      <c r="I166" s="7">
        <f>IFERROR(CEILING(VALUE(LEFT(Table_Films[[#This Row],[Year]],FIND("-",Table_Films[[#This Row],[Year]]&amp;"-")-1))/100, 1), 0)</f>
        <v>20</v>
      </c>
      <c r="J166" s="7" t="s">
        <v>22489</v>
      </c>
    </row>
    <row r="167" spans="1:10" x14ac:dyDescent="0.35">
      <c r="A167" s="7" t="str">
        <f>"B-" &amp; UPPER(TRIM(Table_Films[[#This Row],[Title]])) &amp; "|" &amp; UPPER(TRIM(Table_Films[[#This Row],[Director]]))</f>
        <v>B-REBEL WITHOUT A CAUSE|RAY, NICHOLAS</v>
      </c>
      <c r="B167" s="7" t="str">
        <f>IF(COUNTIFS(Table_Films[Hash_ID],Table_Films[[#This Row],[Hash_ID]])&gt;1,"Y","N")</f>
        <v>N</v>
      </c>
      <c r="C167" s="7" t="s">
        <v>21864</v>
      </c>
      <c r="D167" s="7" t="s">
        <v>21826</v>
      </c>
      <c r="E167" s="7" t="str">
        <f>Table_Films[[#This Row],[Title]]&amp;"_"&amp;Table_Films[[#This Row],[Director]]</f>
        <v>Rebel Without a Cause_Ray, Nicholas</v>
      </c>
      <c r="F167" s="7" t="str">
        <f>Table_Films[[#This Row],[Director]]&amp;"_"&amp;Table_Films[[#This Row],[Title]]</f>
        <v>Ray, Nicholas_Rebel Without a Cause</v>
      </c>
      <c r="G167" s="7">
        <v>1955</v>
      </c>
      <c r="H167" s="7">
        <f>IFERROR(FLOOR(Table_Films[[#This Row],[Year]],10), 0)</f>
        <v>1950</v>
      </c>
      <c r="I167" s="7">
        <f>IFERROR(CEILING(VALUE(LEFT(Table_Films[[#This Row],[Year]],FIND("-",Table_Films[[#This Row],[Year]]&amp;"-")-1))/100, 1), 0)</f>
        <v>20</v>
      </c>
      <c r="J167" s="7" t="s">
        <v>7893</v>
      </c>
    </row>
    <row r="168" spans="1:10" x14ac:dyDescent="0.35">
      <c r="A168" s="7" t="str">
        <f>"B-" &amp; UPPER(TRIM(Table_Films[[#This Row],[Title]])) &amp; "|" &amp; UPPER(TRIM(Table_Films[[#This Row],[Director]]))</f>
        <v>B-LES DIABOLIQUES|CLOUZOT, HENRI-GEORGES</v>
      </c>
      <c r="B168" s="7" t="str">
        <f>IF(COUNTIFS(Table_Films[Hash_ID],Table_Films[[#This Row],[Hash_ID]])&gt;1,"Y","N")</f>
        <v>N</v>
      </c>
      <c r="C168" s="7" t="s">
        <v>14604</v>
      </c>
      <c r="D168" s="7" t="s">
        <v>21845</v>
      </c>
      <c r="E168" s="7" t="str">
        <f>Table_Films[[#This Row],[Title]]&amp;"_"&amp;Table_Films[[#This Row],[Director]]</f>
        <v>Les Diaboliques_Clouzot, Henri-Georges</v>
      </c>
      <c r="F168" s="7" t="str">
        <f>Table_Films[[#This Row],[Director]]&amp;"_"&amp;Table_Films[[#This Row],[Title]]</f>
        <v>Clouzot, Henri-Georges_Les Diaboliques</v>
      </c>
      <c r="G168" s="7">
        <v>1955</v>
      </c>
      <c r="H168" s="7">
        <f>IFERROR(FLOOR(Table_Films[[#This Row],[Year]],10), 0)</f>
        <v>1950</v>
      </c>
      <c r="I168" s="7">
        <f>IFERROR(CEILING(VALUE(LEFT(Table_Films[[#This Row],[Year]],FIND("-",Table_Films[[#This Row],[Year]]&amp;"-")-1))/100, 1), 0)</f>
        <v>20</v>
      </c>
      <c r="J168" s="7" t="s">
        <v>5965</v>
      </c>
    </row>
    <row r="169" spans="1:10" x14ac:dyDescent="0.35">
      <c r="A169" s="7" t="str">
        <f>"B-" &amp; UPPER(TRIM(Table_Films[[#This Row],[Title]])) &amp; "|" &amp; UPPER(TRIM(Table_Films[[#This Row],[Director]]))</f>
        <v>B-NIGHT AND FOG|RESNAIS, ALAIN</v>
      </c>
      <c r="B169" s="7" t="str">
        <f>IF(COUNTIFS(Table_Films[Hash_ID],Table_Films[[#This Row],[Hash_ID]])&gt;1,"Y","N")</f>
        <v>N</v>
      </c>
      <c r="C169" s="7" t="s">
        <v>21865</v>
      </c>
      <c r="D169" s="7" t="s">
        <v>21866</v>
      </c>
      <c r="E169" s="7" t="str">
        <f>Table_Films[[#This Row],[Title]]&amp;"_"&amp;Table_Films[[#This Row],[Director]]</f>
        <v>Night and Fog_Resnais, Alain</v>
      </c>
      <c r="F169" s="7" t="str">
        <f>Table_Films[[#This Row],[Director]]&amp;"_"&amp;Table_Films[[#This Row],[Title]]</f>
        <v>Resnais, Alain_Night and Fog</v>
      </c>
      <c r="G169" s="7">
        <v>1956</v>
      </c>
      <c r="H169" s="7">
        <f>IFERROR(FLOOR(Table_Films[[#This Row],[Year]],10), 0)</f>
        <v>1950</v>
      </c>
      <c r="I169" s="7">
        <f>IFERROR(CEILING(VALUE(LEFT(Table_Films[[#This Row],[Year]],FIND("-",Table_Films[[#This Row],[Year]]&amp;"-")-1))/100, 1), 0)</f>
        <v>20</v>
      </c>
      <c r="J169" s="7" t="s">
        <v>5965</v>
      </c>
    </row>
    <row r="170" spans="1:10" x14ac:dyDescent="0.35">
      <c r="A170" s="7" t="str">
        <f>"B-" &amp; UPPER(TRIM(Table_Films[[#This Row],[Title]])) &amp; "|" &amp; UPPER(TRIM(Table_Films[[#This Row],[Director]]))</f>
        <v>B-THE SEARCHERS|FORD, JOHN</v>
      </c>
      <c r="B170" s="7" t="str">
        <f>IF(COUNTIFS(Table_Films[Hash_ID],Table_Films[[#This Row],[Hash_ID]])&gt;1,"Y","N")</f>
        <v>N</v>
      </c>
      <c r="C170" s="7" t="s">
        <v>21867</v>
      </c>
      <c r="D170" s="7" t="s">
        <v>19307</v>
      </c>
      <c r="E170" s="7" t="str">
        <f>Table_Films[[#This Row],[Title]]&amp;"_"&amp;Table_Films[[#This Row],[Director]]</f>
        <v>The Searchers_Ford, John</v>
      </c>
      <c r="F170" s="7" t="str">
        <f>Table_Films[[#This Row],[Director]]&amp;"_"&amp;Table_Films[[#This Row],[Title]]</f>
        <v>Ford, John_The Searchers</v>
      </c>
      <c r="G170" s="7">
        <v>1956</v>
      </c>
      <c r="H170" s="7">
        <f>IFERROR(FLOOR(Table_Films[[#This Row],[Year]],10), 0)</f>
        <v>1950</v>
      </c>
      <c r="I170" s="7">
        <f>IFERROR(CEILING(VALUE(LEFT(Table_Films[[#This Row],[Year]],FIND("-",Table_Films[[#This Row],[Year]]&amp;"-")-1))/100, 1), 0)</f>
        <v>20</v>
      </c>
      <c r="J170" s="7" t="s">
        <v>7893</v>
      </c>
    </row>
    <row r="171" spans="1:10" x14ac:dyDescent="0.35">
      <c r="A171" s="7" t="str">
        <f>"B-" &amp; UPPER(TRIM(Table_Films[[#This Row],[Title]])) &amp; "|" &amp; UPPER(TRIM(Table_Films[[#This Row],[Director]]))</f>
        <v>B-A MAN ESCAPED|BRESSON, ROBERT</v>
      </c>
      <c r="B171" s="7" t="str">
        <f>IF(COUNTIFS(Table_Films[Hash_ID],Table_Films[[#This Row],[Hash_ID]])&gt;1,"Y","N")</f>
        <v>N</v>
      </c>
      <c r="C171" s="7" t="s">
        <v>21868</v>
      </c>
      <c r="D171" s="7" t="s">
        <v>6977</v>
      </c>
      <c r="E171" s="7" t="str">
        <f>Table_Films[[#This Row],[Title]]&amp;"_"&amp;Table_Films[[#This Row],[Director]]</f>
        <v>A Man Escaped_Bresson, Robert</v>
      </c>
      <c r="F171" s="7" t="str">
        <f>Table_Films[[#This Row],[Director]]&amp;"_"&amp;Table_Films[[#This Row],[Title]]</f>
        <v>Bresson, Robert_A Man Escaped</v>
      </c>
      <c r="G171" s="7">
        <v>1956</v>
      </c>
      <c r="H171" s="7">
        <f>IFERROR(FLOOR(Table_Films[[#This Row],[Year]],10), 0)</f>
        <v>1950</v>
      </c>
      <c r="I171" s="7">
        <f>IFERROR(CEILING(VALUE(LEFT(Table_Films[[#This Row],[Year]],FIND("-",Table_Films[[#This Row],[Year]]&amp;"-")-1))/100, 1), 0)</f>
        <v>20</v>
      </c>
      <c r="J171" s="7" t="s">
        <v>5965</v>
      </c>
    </row>
    <row r="172" spans="1:10" x14ac:dyDescent="0.35">
      <c r="A172" s="7" t="str">
        <f>"B-" &amp; UPPER(TRIM(Table_Films[[#This Row],[Title]])) &amp; "|" &amp; UPPER(TRIM(Table_Films[[#This Row],[Director]]))</f>
        <v>B-INVASION OF THE BODY SNATCHERS|SIEGEL, DON</v>
      </c>
      <c r="B172" s="7" t="str">
        <f>IF(COUNTIFS(Table_Films[Hash_ID],Table_Films[[#This Row],[Hash_ID]])&gt;1,"Y","N")</f>
        <v>N</v>
      </c>
      <c r="C172" s="7" t="s">
        <v>14562</v>
      </c>
      <c r="D172" s="7" t="s">
        <v>21869</v>
      </c>
      <c r="E172" s="7" t="str">
        <f>Table_Films[[#This Row],[Title]]&amp;"_"&amp;Table_Films[[#This Row],[Director]]</f>
        <v>Invasion of the Body Snatchers_Siegel, Don</v>
      </c>
      <c r="F172" s="7" t="str">
        <f>Table_Films[[#This Row],[Director]]&amp;"_"&amp;Table_Films[[#This Row],[Title]]</f>
        <v>Siegel, Don_Invasion of the Body Snatchers</v>
      </c>
      <c r="G172" s="7">
        <v>1956</v>
      </c>
      <c r="H172" s="7">
        <f>IFERROR(FLOOR(Table_Films[[#This Row],[Year]],10), 0)</f>
        <v>1950</v>
      </c>
      <c r="I172" s="7">
        <f>IFERROR(CEILING(VALUE(LEFT(Table_Films[[#This Row],[Year]],FIND("-",Table_Films[[#This Row],[Year]]&amp;"-")-1))/100, 1), 0)</f>
        <v>20</v>
      </c>
      <c r="J172" s="7" t="s">
        <v>7893</v>
      </c>
    </row>
    <row r="173" spans="1:10" x14ac:dyDescent="0.35">
      <c r="A173" s="7" t="str">
        <f>"B-" &amp; UPPER(TRIM(Table_Films[[#This Row],[Title]])) &amp; "|" &amp; UPPER(TRIM(Table_Films[[#This Row],[Director]]))</f>
        <v>B-WRITTEN ON THE WIND|SIRK, DOUGLAS</v>
      </c>
      <c r="B173" s="7" t="str">
        <f>IF(COUNTIFS(Table_Films[Hash_ID],Table_Films[[#This Row],[Hash_ID]])&gt;1,"Y","N")</f>
        <v>N</v>
      </c>
      <c r="C173" s="7" t="s">
        <v>21870</v>
      </c>
      <c r="D173" s="7" t="s">
        <v>21871</v>
      </c>
      <c r="E173" s="7" t="str">
        <f>Table_Films[[#This Row],[Title]]&amp;"_"&amp;Table_Films[[#This Row],[Director]]</f>
        <v>Written on the Wind_Sirk, Douglas</v>
      </c>
      <c r="F173" s="7" t="str">
        <f>Table_Films[[#This Row],[Director]]&amp;"_"&amp;Table_Films[[#This Row],[Title]]</f>
        <v>Sirk, Douglas_Written on the Wind</v>
      </c>
      <c r="G173" s="7">
        <v>1956</v>
      </c>
      <c r="H173" s="7">
        <f>IFERROR(FLOOR(Table_Films[[#This Row],[Year]],10), 0)</f>
        <v>1950</v>
      </c>
      <c r="I173" s="7">
        <f>IFERROR(CEILING(VALUE(LEFT(Table_Films[[#This Row],[Year]],FIND("-",Table_Films[[#This Row],[Year]]&amp;"-")-1))/100, 1), 0)</f>
        <v>20</v>
      </c>
      <c r="J173" s="7" t="s">
        <v>7893</v>
      </c>
    </row>
    <row r="174" spans="1:10" x14ac:dyDescent="0.35">
      <c r="A174" s="7" t="str">
        <f>"B-" &amp; UPPER(TRIM(Table_Films[[#This Row],[Title]])) &amp; "|" &amp; UPPER(TRIM(Table_Films[[#This Row],[Director]]))</f>
        <v>B-THE SEVENTH SEAL|BERGMAN, INGMAR</v>
      </c>
      <c r="B174" s="7" t="str">
        <f>IF(COUNTIFS(Table_Films[Hash_ID],Table_Films[[#This Row],[Hash_ID]])&gt;1,"Y","N")</f>
        <v>N</v>
      </c>
      <c r="C174" s="7" t="s">
        <v>21872</v>
      </c>
      <c r="D174" s="7" t="s">
        <v>6606</v>
      </c>
      <c r="E174" s="7" t="str">
        <f>Table_Films[[#This Row],[Title]]&amp;"_"&amp;Table_Films[[#This Row],[Director]]</f>
        <v>The Seventh Seal_Bergman, Ingmar</v>
      </c>
      <c r="F174" s="7" t="str">
        <f>Table_Films[[#This Row],[Director]]&amp;"_"&amp;Table_Films[[#This Row],[Title]]</f>
        <v>Bergman, Ingmar_The Seventh Seal</v>
      </c>
      <c r="G174" s="7">
        <v>1957</v>
      </c>
      <c r="H174" s="7">
        <f>IFERROR(FLOOR(Table_Films[[#This Row],[Year]],10), 0)</f>
        <v>1950</v>
      </c>
      <c r="I174" s="7">
        <f>IFERROR(CEILING(VALUE(LEFT(Table_Films[[#This Row],[Year]],FIND("-",Table_Films[[#This Row],[Year]]&amp;"-")-1))/100, 1), 0)</f>
        <v>20</v>
      </c>
      <c r="J174" s="7" t="s">
        <v>11957</v>
      </c>
    </row>
    <row r="175" spans="1:10" x14ac:dyDescent="0.35">
      <c r="A175" s="7" t="str">
        <f>"B-" &amp; UPPER(TRIM(Table_Films[[#This Row],[Title]])) &amp; "|" &amp; UPPER(TRIM(Table_Films[[#This Row],[Director]]))</f>
        <v>B-WILD STRAWBERRIES|BERGMAN, INGMAR</v>
      </c>
      <c r="B175" s="7" t="str">
        <f>IF(COUNTIFS(Table_Films[Hash_ID],Table_Films[[#This Row],[Hash_ID]])&gt;1,"Y","N")</f>
        <v>N</v>
      </c>
      <c r="C175" s="7" t="s">
        <v>21873</v>
      </c>
      <c r="D175" s="7" t="s">
        <v>6606</v>
      </c>
      <c r="E175" s="7" t="str">
        <f>Table_Films[[#This Row],[Title]]&amp;"_"&amp;Table_Films[[#This Row],[Director]]</f>
        <v>Wild Strawberries_Bergman, Ingmar</v>
      </c>
      <c r="F175" s="7" t="str">
        <f>Table_Films[[#This Row],[Director]]&amp;"_"&amp;Table_Films[[#This Row],[Title]]</f>
        <v>Bergman, Ingmar_Wild Strawberries</v>
      </c>
      <c r="G175" s="7">
        <v>1957</v>
      </c>
      <c r="H175" s="7">
        <f>IFERROR(FLOOR(Table_Films[[#This Row],[Year]],10), 0)</f>
        <v>1950</v>
      </c>
      <c r="I175" s="7">
        <f>IFERROR(CEILING(VALUE(LEFT(Table_Films[[#This Row],[Year]],FIND("-",Table_Films[[#This Row],[Year]]&amp;"-")-1))/100, 1), 0)</f>
        <v>20</v>
      </c>
      <c r="J175" s="7" t="s">
        <v>11957</v>
      </c>
    </row>
    <row r="176" spans="1:10" x14ac:dyDescent="0.35">
      <c r="A176" s="7" t="str">
        <f>"B-" &amp; UPPER(TRIM(Table_Films[[#This Row],[Title]])) &amp; "|" &amp; UPPER(TRIM(Table_Films[[#This Row],[Director]]))</f>
        <v>B-NIGHTS OF CABIRIA|FELLINI, FEDERICO</v>
      </c>
      <c r="B176" s="7" t="str">
        <f>IF(COUNTIFS(Table_Films[Hash_ID],Table_Films[[#This Row],[Hash_ID]])&gt;1,"Y","N")</f>
        <v>N</v>
      </c>
      <c r="C176" s="7" t="s">
        <v>21874</v>
      </c>
      <c r="D176" s="7" t="s">
        <v>21851</v>
      </c>
      <c r="E176" s="7" t="str">
        <f>Table_Films[[#This Row],[Title]]&amp;"_"&amp;Table_Films[[#This Row],[Director]]</f>
        <v>Nights of Cabiria_Fellini, Federico</v>
      </c>
      <c r="F176" s="7" t="str">
        <f>Table_Films[[#This Row],[Director]]&amp;"_"&amp;Table_Films[[#This Row],[Title]]</f>
        <v>Fellini, Federico_Nights of Cabiria</v>
      </c>
      <c r="G176" s="7">
        <v>1957</v>
      </c>
      <c r="H176" s="7">
        <f>IFERROR(FLOOR(Table_Films[[#This Row],[Year]],10), 0)</f>
        <v>1950</v>
      </c>
      <c r="I176" s="7">
        <f>IFERROR(CEILING(VALUE(LEFT(Table_Films[[#This Row],[Year]],FIND("-",Table_Films[[#This Row],[Year]]&amp;"-")-1))/100, 1), 0)</f>
        <v>20</v>
      </c>
      <c r="J176" s="7" t="s">
        <v>22490</v>
      </c>
    </row>
    <row r="177" spans="1:10" x14ac:dyDescent="0.35">
      <c r="A177" s="7" t="str">
        <f>"B-" &amp; UPPER(TRIM(Table_Films[[#This Row],[Title]])) &amp; "|" &amp; UPPER(TRIM(Table_Films[[#This Row],[Director]]))</f>
        <v>B-THRONE OF BLOOD|KUROSAWA, AKIRA</v>
      </c>
      <c r="B177" s="7" t="str">
        <f>IF(COUNTIFS(Table_Films[Hash_ID],Table_Films[[#This Row],[Hash_ID]])&gt;1,"Y","N")</f>
        <v>N</v>
      </c>
      <c r="C177" s="7" t="s">
        <v>21875</v>
      </c>
      <c r="D177" s="7" t="s">
        <v>21821</v>
      </c>
      <c r="E177" s="7" t="str">
        <f>Table_Films[[#This Row],[Title]]&amp;"_"&amp;Table_Films[[#This Row],[Director]]</f>
        <v>Throne of Blood_Kurosawa, Akira</v>
      </c>
      <c r="F177" s="7" t="str">
        <f>Table_Films[[#This Row],[Director]]&amp;"_"&amp;Table_Films[[#This Row],[Title]]</f>
        <v>Kurosawa, Akira_Throne of Blood</v>
      </c>
      <c r="G177" s="7">
        <v>1957</v>
      </c>
      <c r="H177" s="7">
        <f>IFERROR(FLOOR(Table_Films[[#This Row],[Year]],10), 0)</f>
        <v>1950</v>
      </c>
      <c r="I177" s="7">
        <f>IFERROR(CEILING(VALUE(LEFT(Table_Films[[#This Row],[Year]],FIND("-",Table_Films[[#This Row],[Year]]&amp;"-")-1))/100, 1), 0)</f>
        <v>20</v>
      </c>
      <c r="J177" s="7" t="s">
        <v>7507</v>
      </c>
    </row>
    <row r="178" spans="1:10" x14ac:dyDescent="0.35">
      <c r="A178" s="7" t="str">
        <f>"B-" &amp; UPPER(TRIM(Table_Films[[#This Row],[Title]])) &amp; "|" &amp; UPPER(TRIM(Table_Films[[#This Row],[Director]]))</f>
        <v>B-12 ANGRY MEN|LUMET, SIDNEY</v>
      </c>
      <c r="B178" s="7" t="str">
        <f>IF(COUNTIFS(Table_Films[Hash_ID],Table_Films[[#This Row],[Hash_ID]])&gt;1,"Y","N")</f>
        <v>N</v>
      </c>
      <c r="C178" s="7" t="s">
        <v>21876</v>
      </c>
      <c r="D178" s="7" t="s">
        <v>21877</v>
      </c>
      <c r="E178" s="7" t="str">
        <f>Table_Films[[#This Row],[Title]]&amp;"_"&amp;Table_Films[[#This Row],[Director]]</f>
        <v>12 Angry Men_Lumet, Sidney</v>
      </c>
      <c r="F178" s="7" t="str">
        <f>Table_Films[[#This Row],[Director]]&amp;"_"&amp;Table_Films[[#This Row],[Title]]</f>
        <v>Lumet, Sidney_12 Angry Men</v>
      </c>
      <c r="G178" s="7">
        <v>1957</v>
      </c>
      <c r="H178" s="7">
        <f>IFERROR(FLOOR(Table_Films[[#This Row],[Year]],10), 0)</f>
        <v>1950</v>
      </c>
      <c r="I178" s="7">
        <f>IFERROR(CEILING(VALUE(LEFT(Table_Films[[#This Row],[Year]],FIND("-",Table_Films[[#This Row],[Year]]&amp;"-")-1))/100, 1), 0)</f>
        <v>20</v>
      </c>
      <c r="J178" s="7" t="s">
        <v>7893</v>
      </c>
    </row>
    <row r="179" spans="1:10" x14ac:dyDescent="0.35">
      <c r="A179" s="7" t="str">
        <f>"B-" &amp; UPPER(TRIM(Table_Films[[#This Row],[Title]])) &amp; "|" &amp; UPPER(TRIM(Table_Films[[#This Row],[Director]]))</f>
        <v>B-SWEET SMELL OF SUCCESS|MACKENDRICK, ALEXANDER</v>
      </c>
      <c r="B179" s="7" t="str">
        <f>IF(COUNTIFS(Table_Films[Hash_ID],Table_Films[[#This Row],[Hash_ID]])&gt;1,"Y","N")</f>
        <v>N</v>
      </c>
      <c r="C179" s="7" t="s">
        <v>21878</v>
      </c>
      <c r="D179" s="7" t="s">
        <v>21879</v>
      </c>
      <c r="E179" s="7" t="str">
        <f>Table_Films[[#This Row],[Title]]&amp;"_"&amp;Table_Films[[#This Row],[Director]]</f>
        <v>Sweet Smell of Success_Mackendrick, Alexander</v>
      </c>
      <c r="F179" s="7" t="str">
        <f>Table_Films[[#This Row],[Director]]&amp;"_"&amp;Table_Films[[#This Row],[Title]]</f>
        <v>Mackendrick, Alexander_Sweet Smell of Success</v>
      </c>
      <c r="G179" s="7">
        <v>1957</v>
      </c>
      <c r="H179" s="7">
        <f>IFERROR(FLOOR(Table_Films[[#This Row],[Year]],10), 0)</f>
        <v>1950</v>
      </c>
      <c r="I179" s="7">
        <f>IFERROR(CEILING(VALUE(LEFT(Table_Films[[#This Row],[Year]],FIND("-",Table_Films[[#This Row],[Year]]&amp;"-")-1))/100, 1), 0)</f>
        <v>20</v>
      </c>
      <c r="J179" s="7" t="s">
        <v>7893</v>
      </c>
    </row>
    <row r="180" spans="1:10" x14ac:dyDescent="0.35">
      <c r="A180" s="7" t="str">
        <f>"B-" &amp; UPPER(TRIM(Table_Films[[#This Row],[Title]])) &amp; "|" &amp; UPPER(TRIM(Table_Films[[#This Row],[Director]]))</f>
        <v>B-THE BRIDGE ON THE RIVER KWAI|LEAN, DAVID</v>
      </c>
      <c r="B180" s="7" t="str">
        <f>IF(COUNTIFS(Table_Films[Hash_ID],Table_Films[[#This Row],[Hash_ID]])&gt;1,"Y","N")</f>
        <v>N</v>
      </c>
      <c r="C180" s="7" t="s">
        <v>21880</v>
      </c>
      <c r="D180" s="7" t="s">
        <v>21793</v>
      </c>
      <c r="E180" s="7" t="str">
        <f>Table_Films[[#This Row],[Title]]&amp;"_"&amp;Table_Films[[#This Row],[Director]]</f>
        <v>The Bridge on the River Kwai_Lean, David</v>
      </c>
      <c r="F180" s="7" t="str">
        <f>Table_Films[[#This Row],[Director]]&amp;"_"&amp;Table_Films[[#This Row],[Title]]</f>
        <v>Lean, David_The Bridge on the River Kwai</v>
      </c>
      <c r="G180" s="7">
        <v>1957</v>
      </c>
      <c r="H180" s="7">
        <f>IFERROR(FLOOR(Table_Films[[#This Row],[Year]],10), 0)</f>
        <v>1950</v>
      </c>
      <c r="I180" s="7">
        <f>IFERROR(CEILING(VALUE(LEFT(Table_Films[[#This Row],[Year]],FIND("-",Table_Films[[#This Row],[Year]]&amp;"-")-1))/100, 1), 0)</f>
        <v>20</v>
      </c>
      <c r="J180" s="7" t="s">
        <v>22487</v>
      </c>
    </row>
    <row r="181" spans="1:10" x14ac:dyDescent="0.35">
      <c r="A181" s="7" t="str">
        <f>"B-" &amp; UPPER(TRIM(Table_Films[[#This Row],[Title]])) &amp; "|" &amp; UPPER(TRIM(Table_Films[[#This Row],[Director]]))</f>
        <v>B-VERTIGO|HITCHCOCK, ALFRED</v>
      </c>
      <c r="B181" s="7" t="str">
        <f>IF(COUNTIFS(Table_Films[Hash_ID],Table_Films[[#This Row],[Hash_ID]])&gt;1,"Y","N")</f>
        <v>N</v>
      </c>
      <c r="C181" s="7" t="s">
        <v>5078</v>
      </c>
      <c r="D181" s="7" t="s">
        <v>21728</v>
      </c>
      <c r="E181" s="7" t="str">
        <f>Table_Films[[#This Row],[Title]]&amp;"_"&amp;Table_Films[[#This Row],[Director]]</f>
        <v>Vertigo_Hitchcock, Alfred</v>
      </c>
      <c r="F181" s="7" t="str">
        <f>Table_Films[[#This Row],[Director]]&amp;"_"&amp;Table_Films[[#This Row],[Title]]</f>
        <v>Hitchcock, Alfred_Vertigo</v>
      </c>
      <c r="G181" s="7">
        <v>1958</v>
      </c>
      <c r="H181" s="7">
        <f>IFERROR(FLOOR(Table_Films[[#This Row],[Year]],10), 0)</f>
        <v>1950</v>
      </c>
      <c r="I181" s="7">
        <f>IFERROR(CEILING(VALUE(LEFT(Table_Films[[#This Row],[Year]],FIND("-",Table_Films[[#This Row],[Year]]&amp;"-")-1))/100, 1), 0)</f>
        <v>20</v>
      </c>
      <c r="J181" s="7" t="s">
        <v>7893</v>
      </c>
    </row>
    <row r="182" spans="1:10" x14ac:dyDescent="0.35">
      <c r="A182" s="7" t="str">
        <f>"B-" &amp; UPPER(TRIM(Table_Films[[#This Row],[Title]])) &amp; "|" &amp; UPPER(TRIM(Table_Films[[#This Row],[Director]]))</f>
        <v>B-TOUCH OF EVIL|WELLES, ORSON</v>
      </c>
      <c r="B182" s="7" t="str">
        <f>IF(COUNTIFS(Table_Films[Hash_ID],Table_Films[[#This Row],[Hash_ID]])&gt;1,"Y","N")</f>
        <v>N</v>
      </c>
      <c r="C182" s="7" t="s">
        <v>21881</v>
      </c>
      <c r="D182" s="7" t="s">
        <v>21762</v>
      </c>
      <c r="E182" s="7" t="str">
        <f>Table_Films[[#This Row],[Title]]&amp;"_"&amp;Table_Films[[#This Row],[Director]]</f>
        <v>Touch of Evil_Welles, Orson</v>
      </c>
      <c r="F182" s="7" t="str">
        <f>Table_Films[[#This Row],[Director]]&amp;"_"&amp;Table_Films[[#This Row],[Title]]</f>
        <v>Welles, Orson_Touch of Evil</v>
      </c>
      <c r="G182" s="7">
        <v>1958</v>
      </c>
      <c r="H182" s="7">
        <f>IFERROR(FLOOR(Table_Films[[#This Row],[Year]],10), 0)</f>
        <v>1950</v>
      </c>
      <c r="I182" s="7">
        <f>IFERROR(CEILING(VALUE(LEFT(Table_Films[[#This Row],[Year]],FIND("-",Table_Films[[#This Row],[Year]]&amp;"-")-1))/100, 1), 0)</f>
        <v>20</v>
      </c>
      <c r="J182" s="7" t="s">
        <v>7893</v>
      </c>
    </row>
    <row r="183" spans="1:10" x14ac:dyDescent="0.35">
      <c r="A183" s="7" t="str">
        <f>"B-" &amp; UPPER(TRIM(Table_Films[[#This Row],[Title]])) &amp; "|" &amp; UPPER(TRIM(Table_Films[[#This Row],[Director]]))</f>
        <v>B-ASHES AND DIAMONDS|WAJDA, ANDRZEJ</v>
      </c>
      <c r="B183" s="7" t="str">
        <f>IF(COUNTIFS(Table_Films[Hash_ID],Table_Films[[#This Row],[Hash_ID]])&gt;1,"Y","N")</f>
        <v>N</v>
      </c>
      <c r="C183" s="7" t="s">
        <v>21882</v>
      </c>
      <c r="D183" s="7" t="s">
        <v>21883</v>
      </c>
      <c r="E183" s="7" t="str">
        <f>Table_Films[[#This Row],[Title]]&amp;"_"&amp;Table_Films[[#This Row],[Director]]</f>
        <v>Ashes and Diamonds_Wajda, Andrzej</v>
      </c>
      <c r="F183" s="7" t="str">
        <f>Table_Films[[#This Row],[Director]]&amp;"_"&amp;Table_Films[[#This Row],[Title]]</f>
        <v>Wajda, Andrzej_Ashes and Diamonds</v>
      </c>
      <c r="G183" s="7">
        <v>1958</v>
      </c>
      <c r="H183" s="7">
        <f>IFERROR(FLOOR(Table_Films[[#This Row],[Year]],10), 0)</f>
        <v>1950</v>
      </c>
      <c r="I183" s="7">
        <f>IFERROR(CEILING(VALUE(LEFT(Table_Films[[#This Row],[Year]],FIND("-",Table_Films[[#This Row],[Year]]&amp;"-")-1))/100, 1), 0)</f>
        <v>20</v>
      </c>
      <c r="J183" s="7" t="s">
        <v>16277</v>
      </c>
    </row>
    <row r="184" spans="1:10" x14ac:dyDescent="0.35">
      <c r="A184" s="7" t="str">
        <f>"B-" &amp; UPPER(TRIM(Table_Films[[#This Row],[Title]])) &amp; "|" &amp; UPPER(TRIM(Table_Films[[#This Row],[Director]]))</f>
        <v>B-MON ONCLE|TATI, JACQUES</v>
      </c>
      <c r="B184" s="7" t="str">
        <f>IF(COUNTIFS(Table_Films[Hash_ID],Table_Films[[#This Row],[Hash_ID]])&gt;1,"Y","N")</f>
        <v>N</v>
      </c>
      <c r="C184" s="7" t="s">
        <v>21884</v>
      </c>
      <c r="D184" s="7" t="s">
        <v>21885</v>
      </c>
      <c r="E184" s="7" t="str">
        <f>Table_Films[[#This Row],[Title]]&amp;"_"&amp;Table_Films[[#This Row],[Director]]</f>
        <v>Mon Oncle_Tati, Jacques</v>
      </c>
      <c r="F184" s="7" t="str">
        <f>Table_Films[[#This Row],[Director]]&amp;"_"&amp;Table_Films[[#This Row],[Title]]</f>
        <v>Tati, Jacques_Mon Oncle</v>
      </c>
      <c r="G184" s="7">
        <v>1958</v>
      </c>
      <c r="H184" s="7">
        <f>IFERROR(FLOOR(Table_Films[[#This Row],[Year]],10), 0)</f>
        <v>1950</v>
      </c>
      <c r="I184" s="7">
        <f>IFERROR(CEILING(VALUE(LEFT(Table_Films[[#This Row],[Year]],FIND("-",Table_Films[[#This Row],[Year]]&amp;"-")-1))/100, 1), 0)</f>
        <v>20</v>
      </c>
      <c r="J184" s="7" t="s">
        <v>22488</v>
      </c>
    </row>
    <row r="185" spans="1:10" x14ac:dyDescent="0.35">
      <c r="A185" s="7" t="str">
        <f>"B-" &amp; UPPER(TRIM(Table_Films[[#This Row],[Title]])) &amp; "|" &amp; UPPER(TRIM(Table_Films[[#This Row],[Director]]))</f>
        <v>B-CAIRO STATION|CHAHINE, YOUSSEF</v>
      </c>
      <c r="B185" s="7" t="str">
        <f>IF(COUNTIFS(Table_Films[Hash_ID],Table_Films[[#This Row],[Hash_ID]])&gt;1,"Y","N")</f>
        <v>N</v>
      </c>
      <c r="C185" s="7" t="s">
        <v>21886</v>
      </c>
      <c r="D185" s="7" t="s">
        <v>21887</v>
      </c>
      <c r="E185" s="7" t="str">
        <f>Table_Films[[#This Row],[Title]]&amp;"_"&amp;Table_Films[[#This Row],[Director]]</f>
        <v>Cairo Station_Chahine, Youssef</v>
      </c>
      <c r="F185" s="7" t="str">
        <f>Table_Films[[#This Row],[Director]]&amp;"_"&amp;Table_Films[[#This Row],[Title]]</f>
        <v>Chahine, Youssef_Cairo Station</v>
      </c>
      <c r="G185" s="7">
        <v>1958</v>
      </c>
      <c r="H185" s="7">
        <f>IFERROR(FLOOR(Table_Films[[#This Row],[Year]],10), 0)</f>
        <v>1950</v>
      </c>
      <c r="I185" s="7">
        <f>IFERROR(CEILING(VALUE(LEFT(Table_Films[[#This Row],[Year]],FIND("-",Table_Films[[#This Row],[Year]]&amp;"-")-1))/100, 1), 0)</f>
        <v>20</v>
      </c>
      <c r="J185" s="7" t="s">
        <v>22491</v>
      </c>
    </row>
    <row r="186" spans="1:10" x14ac:dyDescent="0.35">
      <c r="A186" s="7" t="str">
        <f>"B-" &amp; UPPER(TRIM(Table_Films[[#This Row],[Title]])) &amp; "|" &amp; UPPER(TRIM(Table_Films[[#This Row],[Director]]))</f>
        <v>B-THE 400 BLOWS|TRUFFAUT, FRANÇOIS</v>
      </c>
      <c r="B186" s="7" t="str">
        <f>IF(COUNTIFS(Table_Films[Hash_ID],Table_Films[[#This Row],[Hash_ID]])&gt;1,"Y","N")</f>
        <v>N</v>
      </c>
      <c r="C186" s="7" t="s">
        <v>21888</v>
      </c>
      <c r="D186" s="7" t="s">
        <v>6979</v>
      </c>
      <c r="E186" s="7" t="str">
        <f>Table_Films[[#This Row],[Title]]&amp;"_"&amp;Table_Films[[#This Row],[Director]]</f>
        <v>The 400 Blows_Truffaut, François</v>
      </c>
      <c r="F186" s="7" t="str">
        <f>Table_Films[[#This Row],[Director]]&amp;"_"&amp;Table_Films[[#This Row],[Title]]</f>
        <v>Truffaut, François_The 400 Blows</v>
      </c>
      <c r="G186" s="7">
        <v>1959</v>
      </c>
      <c r="H186" s="7">
        <f>IFERROR(FLOOR(Table_Films[[#This Row],[Year]],10), 0)</f>
        <v>1950</v>
      </c>
      <c r="I186" s="7">
        <f>IFERROR(CEILING(VALUE(LEFT(Table_Films[[#This Row],[Year]],FIND("-",Table_Films[[#This Row],[Year]]&amp;"-")-1))/100, 1), 0)</f>
        <v>20</v>
      </c>
      <c r="J186" s="7" t="s">
        <v>5965</v>
      </c>
    </row>
    <row r="187" spans="1:10" x14ac:dyDescent="0.35">
      <c r="A187" s="7" t="str">
        <f>"B-" &amp; UPPER(TRIM(Table_Films[[#This Row],[Title]])) &amp; "|" &amp; UPPER(TRIM(Table_Films[[#This Row],[Director]]))</f>
        <v>B-HIROSHIMA MON AMOUR|RESNAIS, ALAIN</v>
      </c>
      <c r="B187" s="7" t="str">
        <f>IF(COUNTIFS(Table_Films[Hash_ID],Table_Films[[#This Row],[Hash_ID]])&gt;1,"Y","N")</f>
        <v>N</v>
      </c>
      <c r="C187" s="7" t="s">
        <v>21889</v>
      </c>
      <c r="D187" s="7" t="s">
        <v>21866</v>
      </c>
      <c r="E187" s="7" t="str">
        <f>Table_Films[[#This Row],[Title]]&amp;"_"&amp;Table_Films[[#This Row],[Director]]</f>
        <v>Hiroshima Mon Amour_Resnais, Alain</v>
      </c>
      <c r="F187" s="7" t="str">
        <f>Table_Films[[#This Row],[Director]]&amp;"_"&amp;Table_Films[[#This Row],[Title]]</f>
        <v>Resnais, Alain_Hiroshima Mon Amour</v>
      </c>
      <c r="G187" s="7">
        <v>1959</v>
      </c>
      <c r="H187" s="7">
        <f>IFERROR(FLOOR(Table_Films[[#This Row],[Year]],10), 0)</f>
        <v>1950</v>
      </c>
      <c r="I187" s="7">
        <f>IFERROR(CEILING(VALUE(LEFT(Table_Films[[#This Row],[Year]],FIND("-",Table_Films[[#This Row],[Year]]&amp;"-")-1))/100, 1), 0)</f>
        <v>20</v>
      </c>
      <c r="J187" s="7" t="s">
        <v>22492</v>
      </c>
    </row>
    <row r="188" spans="1:10" x14ac:dyDescent="0.35">
      <c r="A188" s="7" t="str">
        <f>"B-" &amp; UPPER(TRIM(Table_Films[[#This Row],[Title]])) &amp; "|" &amp; UPPER(TRIM(Table_Films[[#This Row],[Director]]))</f>
        <v>B-SOME LIKE IT HOT|WILDER, BILLY</v>
      </c>
      <c r="B188" s="7" t="str">
        <f>IF(COUNTIFS(Table_Films[Hash_ID],Table_Films[[#This Row],[Hash_ID]])&gt;1,"Y","N")</f>
        <v>N</v>
      </c>
      <c r="C188" s="7" t="s">
        <v>21890</v>
      </c>
      <c r="D188" s="7" t="s">
        <v>21784</v>
      </c>
      <c r="E188" s="7" t="str">
        <f>Table_Films[[#This Row],[Title]]&amp;"_"&amp;Table_Films[[#This Row],[Director]]</f>
        <v>Some Like It Hot_Wilder, Billy</v>
      </c>
      <c r="F188" s="7" t="str">
        <f>Table_Films[[#This Row],[Director]]&amp;"_"&amp;Table_Films[[#This Row],[Title]]</f>
        <v>Wilder, Billy_Some Like It Hot</v>
      </c>
      <c r="G188" s="7">
        <v>1959</v>
      </c>
      <c r="H188" s="7">
        <f>IFERROR(FLOOR(Table_Films[[#This Row],[Year]],10), 0)</f>
        <v>1950</v>
      </c>
      <c r="I188" s="7">
        <f>IFERROR(CEILING(VALUE(LEFT(Table_Films[[#This Row],[Year]],FIND("-",Table_Films[[#This Row],[Year]]&amp;"-")-1))/100, 1), 0)</f>
        <v>20</v>
      </c>
      <c r="J188" s="7" t="s">
        <v>7893</v>
      </c>
    </row>
    <row r="189" spans="1:10" x14ac:dyDescent="0.35">
      <c r="A189" s="7" t="str">
        <f>"B-" &amp; UPPER(TRIM(Table_Films[[#This Row],[Title]])) &amp; "|" &amp; UPPER(TRIM(Table_Films[[#This Row],[Director]]))</f>
        <v>B-NORTH BY NORTHWEST|HITCHCOCK, ALFRED</v>
      </c>
      <c r="B189" s="7" t="str">
        <f>IF(COUNTIFS(Table_Films[Hash_ID],Table_Films[[#This Row],[Hash_ID]])&gt;1,"Y","N")</f>
        <v>N</v>
      </c>
      <c r="C189" s="7" t="s">
        <v>21891</v>
      </c>
      <c r="D189" s="7" t="s">
        <v>21728</v>
      </c>
      <c r="E189" s="7" t="str">
        <f>Table_Films[[#This Row],[Title]]&amp;"_"&amp;Table_Films[[#This Row],[Director]]</f>
        <v>North by Northwest_Hitchcock, Alfred</v>
      </c>
      <c r="F189" s="7" t="str">
        <f>Table_Films[[#This Row],[Director]]&amp;"_"&amp;Table_Films[[#This Row],[Title]]</f>
        <v>Hitchcock, Alfred_North by Northwest</v>
      </c>
      <c r="G189" s="7">
        <v>1959</v>
      </c>
      <c r="H189" s="7">
        <f>IFERROR(FLOOR(Table_Films[[#This Row],[Year]],10), 0)</f>
        <v>1950</v>
      </c>
      <c r="I189" s="7">
        <f>IFERROR(CEILING(VALUE(LEFT(Table_Films[[#This Row],[Year]],FIND("-",Table_Films[[#This Row],[Year]]&amp;"-")-1))/100, 1), 0)</f>
        <v>20</v>
      </c>
      <c r="J189" s="7" t="s">
        <v>7893</v>
      </c>
    </row>
    <row r="190" spans="1:10" x14ac:dyDescent="0.35">
      <c r="A190" s="7" t="str">
        <f>"B-" &amp; UPPER(TRIM(Table_Films[[#This Row],[Title]])) &amp; "|" &amp; UPPER(TRIM(Table_Films[[#This Row],[Director]]))</f>
        <v>B-PICKPOCKET|BRESSON, ROBERT</v>
      </c>
      <c r="B190" s="7" t="str">
        <f>IF(COUNTIFS(Table_Films[Hash_ID],Table_Films[[#This Row],[Hash_ID]])&gt;1,"Y","N")</f>
        <v>N</v>
      </c>
      <c r="C190" s="7" t="s">
        <v>21892</v>
      </c>
      <c r="D190" s="7" t="s">
        <v>6977</v>
      </c>
      <c r="E190" s="7" t="str">
        <f>Table_Films[[#This Row],[Title]]&amp;"_"&amp;Table_Films[[#This Row],[Director]]</f>
        <v>Pickpocket_Bresson, Robert</v>
      </c>
      <c r="F190" s="7" t="str">
        <f>Table_Films[[#This Row],[Director]]&amp;"_"&amp;Table_Films[[#This Row],[Title]]</f>
        <v>Bresson, Robert_Pickpocket</v>
      </c>
      <c r="G190" s="7">
        <v>1959</v>
      </c>
      <c r="H190" s="7">
        <f>IFERROR(FLOOR(Table_Films[[#This Row],[Year]],10), 0)</f>
        <v>1950</v>
      </c>
      <c r="I190" s="7">
        <f>IFERROR(CEILING(VALUE(LEFT(Table_Films[[#This Row],[Year]],FIND("-",Table_Films[[#This Row],[Year]]&amp;"-")-1))/100, 1), 0)</f>
        <v>20</v>
      </c>
      <c r="J190" s="7" t="s">
        <v>5965</v>
      </c>
    </row>
    <row r="191" spans="1:10" x14ac:dyDescent="0.35">
      <c r="A191" s="7" t="str">
        <f>"B-" &amp; UPPER(TRIM(Table_Films[[#This Row],[Title]])) &amp; "|" &amp; UPPER(TRIM(Table_Films[[#This Row],[Director]]))</f>
        <v>B-BEN-HUR|WYLER, WILLIAM</v>
      </c>
      <c r="B191" s="7" t="str">
        <f>IF(COUNTIFS(Table_Films[Hash_ID],Table_Films[[#This Row],[Hash_ID]])&gt;1,"Y","N")</f>
        <v>N</v>
      </c>
      <c r="C191" s="7" t="s">
        <v>21893</v>
      </c>
      <c r="D191" s="7" t="s">
        <v>21797</v>
      </c>
      <c r="E191" s="7" t="str">
        <f>Table_Films[[#This Row],[Title]]&amp;"_"&amp;Table_Films[[#This Row],[Director]]</f>
        <v>Ben-Hur_Wyler, William</v>
      </c>
      <c r="F191" s="7" t="str">
        <f>Table_Films[[#This Row],[Director]]&amp;"_"&amp;Table_Films[[#This Row],[Title]]</f>
        <v>Wyler, William_Ben-Hur</v>
      </c>
      <c r="G191" s="7">
        <v>1959</v>
      </c>
      <c r="H191" s="7">
        <f>IFERROR(FLOOR(Table_Films[[#This Row],[Year]],10), 0)</f>
        <v>1950</v>
      </c>
      <c r="I191" s="7">
        <f>IFERROR(CEILING(VALUE(LEFT(Table_Films[[#This Row],[Year]],FIND("-",Table_Films[[#This Row],[Year]]&amp;"-")-1))/100, 1), 0)</f>
        <v>20</v>
      </c>
      <c r="J191" s="7" t="s">
        <v>7893</v>
      </c>
    </row>
    <row r="192" spans="1:10" x14ac:dyDescent="0.35">
      <c r="A192" s="7" t="str">
        <f>"B-" &amp; UPPER(TRIM(Table_Films[[#This Row],[Title]])) &amp; "|" &amp; UPPER(TRIM(Table_Films[[#This Row],[Director]]))</f>
        <v>B-SHADOWS|CASSAVETES, JOHN</v>
      </c>
      <c r="B192" s="7" t="str">
        <f>IF(COUNTIFS(Table_Films[Hash_ID],Table_Films[[#This Row],[Hash_ID]])&gt;1,"Y","N")</f>
        <v>N</v>
      </c>
      <c r="C192" s="7" t="s">
        <v>21894</v>
      </c>
      <c r="D192" s="7" t="s">
        <v>21895</v>
      </c>
      <c r="E192" s="7" t="str">
        <f>Table_Films[[#This Row],[Title]]&amp;"_"&amp;Table_Films[[#This Row],[Director]]</f>
        <v>Shadows_Cassavetes, John</v>
      </c>
      <c r="F192" s="7" t="str">
        <f>Table_Films[[#This Row],[Director]]&amp;"_"&amp;Table_Films[[#This Row],[Title]]</f>
        <v>Cassavetes, John_Shadows</v>
      </c>
      <c r="G192" s="7">
        <v>1959</v>
      </c>
      <c r="H192" s="7">
        <f>IFERROR(FLOOR(Table_Films[[#This Row],[Year]],10), 0)</f>
        <v>1950</v>
      </c>
      <c r="I192" s="7">
        <f>IFERROR(CEILING(VALUE(LEFT(Table_Films[[#This Row],[Year]],FIND("-",Table_Films[[#This Row],[Year]]&amp;"-")-1))/100, 1), 0)</f>
        <v>20</v>
      </c>
      <c r="J192" s="7" t="s">
        <v>7893</v>
      </c>
    </row>
    <row r="193" spans="1:10" x14ac:dyDescent="0.35">
      <c r="A193" s="7" t="str">
        <f>"B-" &amp; UPPER(TRIM(Table_Films[[#This Row],[Title]])) &amp; "|" &amp; UPPER(TRIM(Table_Films[[#This Row],[Director]]))</f>
        <v>B-BREATHLESS|GODARD, JEAN-LUC</v>
      </c>
      <c r="B193" s="7" t="str">
        <f>IF(COUNTIFS(Table_Films[Hash_ID],Table_Films[[#This Row],[Hash_ID]])&gt;1,"Y","N")</f>
        <v>N</v>
      </c>
      <c r="C193" s="7" t="s">
        <v>21896</v>
      </c>
      <c r="D193" s="7" t="s">
        <v>21897</v>
      </c>
      <c r="E193" s="7" t="str">
        <f>Table_Films[[#This Row],[Title]]&amp;"_"&amp;Table_Films[[#This Row],[Director]]</f>
        <v>Breathless_Godard, Jean-Luc</v>
      </c>
      <c r="F193" s="7" t="str">
        <f>Table_Films[[#This Row],[Director]]&amp;"_"&amp;Table_Films[[#This Row],[Title]]</f>
        <v>Godard, Jean-Luc_Breathless</v>
      </c>
      <c r="G193" s="7">
        <v>1960</v>
      </c>
      <c r="H193" s="7">
        <f>IFERROR(FLOOR(Table_Films[[#This Row],[Year]],10), 0)</f>
        <v>1960</v>
      </c>
      <c r="I193" s="7">
        <f>IFERROR(CEILING(VALUE(LEFT(Table_Films[[#This Row],[Year]],FIND("-",Table_Films[[#This Row],[Year]]&amp;"-")-1))/100, 1), 0)</f>
        <v>20</v>
      </c>
      <c r="J193" s="7" t="s">
        <v>5965</v>
      </c>
    </row>
    <row r="194" spans="1:10" x14ac:dyDescent="0.35">
      <c r="A194" s="7" t="str">
        <f>"B-" &amp; UPPER(TRIM(Table_Films[[#This Row],[Title]])) &amp; "|" &amp; UPPER(TRIM(Table_Films[[#This Row],[Director]]))</f>
        <v>B-PSYCHO|HITCHCOCK, ALFRED</v>
      </c>
      <c r="B194" s="7" t="str">
        <f>IF(COUNTIFS(Table_Films[Hash_ID],Table_Films[[#This Row],[Hash_ID]])&gt;1,"Y","N")</f>
        <v>N</v>
      </c>
      <c r="C194" s="7" t="s">
        <v>21898</v>
      </c>
      <c r="D194" s="7" t="s">
        <v>21728</v>
      </c>
      <c r="E194" s="7" t="str">
        <f>Table_Films[[#This Row],[Title]]&amp;"_"&amp;Table_Films[[#This Row],[Director]]</f>
        <v>Psycho_Hitchcock, Alfred</v>
      </c>
      <c r="F194" s="7" t="str">
        <f>Table_Films[[#This Row],[Director]]&amp;"_"&amp;Table_Films[[#This Row],[Title]]</f>
        <v>Hitchcock, Alfred_Psycho</v>
      </c>
      <c r="G194" s="7">
        <v>1960</v>
      </c>
      <c r="H194" s="7">
        <f>IFERROR(FLOOR(Table_Films[[#This Row],[Year]],10), 0)</f>
        <v>1960</v>
      </c>
      <c r="I194" s="7">
        <f>IFERROR(CEILING(VALUE(LEFT(Table_Films[[#This Row],[Year]],FIND("-",Table_Films[[#This Row],[Year]]&amp;"-")-1))/100, 1), 0)</f>
        <v>20</v>
      </c>
      <c r="J194" s="7" t="s">
        <v>7893</v>
      </c>
    </row>
    <row r="195" spans="1:10" x14ac:dyDescent="0.35">
      <c r="A195" s="7" t="str">
        <f>"B-" &amp; UPPER(TRIM(Table_Films[[#This Row],[Title]])) &amp; "|" &amp; UPPER(TRIM(Table_Films[[#This Row],[Director]]))</f>
        <v>B-L'AVVENTURA|ANTONIONI, MICHELANGELO</v>
      </c>
      <c r="B195" s="7" t="str">
        <f>IF(COUNTIFS(Table_Films[Hash_ID],Table_Films[[#This Row],[Hash_ID]])&gt;1,"Y","N")</f>
        <v>N</v>
      </c>
      <c r="C195" s="7" t="s">
        <v>21899</v>
      </c>
      <c r="D195" s="7" t="s">
        <v>21900</v>
      </c>
      <c r="E195" s="7" t="str">
        <f>Table_Films[[#This Row],[Title]]&amp;"_"&amp;Table_Films[[#This Row],[Director]]</f>
        <v>L'Avventura_Antonioni, Michelangelo</v>
      </c>
      <c r="F195" s="7" t="str">
        <f>Table_Films[[#This Row],[Director]]&amp;"_"&amp;Table_Films[[#This Row],[Title]]</f>
        <v>Antonioni, Michelangelo_L'Avventura</v>
      </c>
      <c r="G195" s="7">
        <v>1960</v>
      </c>
      <c r="H195" s="7">
        <f>IFERROR(FLOOR(Table_Films[[#This Row],[Year]],10), 0)</f>
        <v>1960</v>
      </c>
      <c r="I195" s="7">
        <f>IFERROR(CEILING(VALUE(LEFT(Table_Films[[#This Row],[Year]],FIND("-",Table_Films[[#This Row],[Year]]&amp;"-")-1))/100, 1), 0)</f>
        <v>20</v>
      </c>
      <c r="J195" s="7" t="s">
        <v>22490</v>
      </c>
    </row>
    <row r="196" spans="1:10" x14ac:dyDescent="0.35">
      <c r="A196" s="7" t="str">
        <f>"B-" &amp; UPPER(TRIM(Table_Films[[#This Row],[Title]])) &amp; "|" &amp; UPPER(TRIM(Table_Films[[#This Row],[Director]]))</f>
        <v>B-LA DOLCE VITA|FELLINI, FEDERICO</v>
      </c>
      <c r="B196" s="7" t="str">
        <f>IF(COUNTIFS(Table_Films[Hash_ID],Table_Films[[#This Row],[Hash_ID]])&gt;1,"Y","N")</f>
        <v>N</v>
      </c>
      <c r="C196" s="7" t="s">
        <v>21901</v>
      </c>
      <c r="D196" s="7" t="s">
        <v>21851</v>
      </c>
      <c r="E196" s="7" t="str">
        <f>Table_Films[[#This Row],[Title]]&amp;"_"&amp;Table_Films[[#This Row],[Director]]</f>
        <v>La Dolce Vita_Fellini, Federico</v>
      </c>
      <c r="F196" s="7" t="str">
        <f>Table_Films[[#This Row],[Director]]&amp;"_"&amp;Table_Films[[#This Row],[Title]]</f>
        <v>Fellini, Federico_La Dolce Vita</v>
      </c>
      <c r="G196" s="7">
        <v>1960</v>
      </c>
      <c r="H196" s="7">
        <f>IFERROR(FLOOR(Table_Films[[#This Row],[Year]],10), 0)</f>
        <v>1960</v>
      </c>
      <c r="I196" s="7">
        <f>IFERROR(CEILING(VALUE(LEFT(Table_Films[[#This Row],[Year]],FIND("-",Table_Films[[#This Row],[Year]]&amp;"-")-1))/100, 1), 0)</f>
        <v>20</v>
      </c>
      <c r="J196" s="7" t="s">
        <v>22490</v>
      </c>
    </row>
    <row r="197" spans="1:10" x14ac:dyDescent="0.35">
      <c r="A197" s="7" t="str">
        <f>"B-" &amp; UPPER(TRIM(Table_Films[[#This Row],[Title]])) &amp; "|" &amp; UPPER(TRIM(Table_Films[[#This Row],[Director]]))</f>
        <v>B-ROCCO AND HIS BROTHERS|VISCONTI, LUCHINO</v>
      </c>
      <c r="B197" s="7" t="str">
        <f>IF(COUNTIFS(Table_Films[Hash_ID],Table_Films[[#This Row],[Hash_ID]])&gt;1,"Y","N")</f>
        <v>N</v>
      </c>
      <c r="C197" s="7" t="s">
        <v>21902</v>
      </c>
      <c r="D197" s="7" t="s">
        <v>21776</v>
      </c>
      <c r="E197" s="7" t="str">
        <f>Table_Films[[#This Row],[Title]]&amp;"_"&amp;Table_Films[[#This Row],[Director]]</f>
        <v>Rocco and His Brothers_Visconti, Luchino</v>
      </c>
      <c r="F197" s="7" t="str">
        <f>Table_Films[[#This Row],[Director]]&amp;"_"&amp;Table_Films[[#This Row],[Title]]</f>
        <v>Visconti, Luchino_Rocco and His Brothers</v>
      </c>
      <c r="G197" s="7">
        <v>1960</v>
      </c>
      <c r="H197" s="7">
        <f>IFERROR(FLOOR(Table_Films[[#This Row],[Year]],10), 0)</f>
        <v>1960</v>
      </c>
      <c r="I197" s="7">
        <f>IFERROR(CEILING(VALUE(LEFT(Table_Films[[#This Row],[Year]],FIND("-",Table_Films[[#This Row],[Year]]&amp;"-")-1))/100, 1), 0)</f>
        <v>20</v>
      </c>
      <c r="J197" s="7" t="s">
        <v>22490</v>
      </c>
    </row>
    <row r="198" spans="1:10" x14ac:dyDescent="0.35">
      <c r="A198" s="7" t="str">
        <f>"B-" &amp; UPPER(TRIM(Table_Films[[#This Row],[Title]])) &amp; "|" &amp; UPPER(TRIM(Table_Films[[#This Row],[Director]]))</f>
        <v>B-PEEPING TOM|POWELL, MICHAEL</v>
      </c>
      <c r="B198" s="7" t="str">
        <f>IF(COUNTIFS(Table_Films[Hash_ID],Table_Films[[#This Row],[Hash_ID]])&gt;1,"Y","N")</f>
        <v>N</v>
      </c>
      <c r="C198" s="7" t="s">
        <v>21903</v>
      </c>
      <c r="D198" s="7" t="s">
        <v>21904</v>
      </c>
      <c r="E198" s="7" t="str">
        <f>Table_Films[[#This Row],[Title]]&amp;"_"&amp;Table_Films[[#This Row],[Director]]</f>
        <v>Peeping Tom_Powell, Michael</v>
      </c>
      <c r="F198" s="7" t="str">
        <f>Table_Films[[#This Row],[Director]]&amp;"_"&amp;Table_Films[[#This Row],[Title]]</f>
        <v>Powell, Michael_Peeping Tom</v>
      </c>
      <c r="G198" s="7">
        <v>1960</v>
      </c>
      <c r="H198" s="7">
        <f>IFERROR(FLOOR(Table_Films[[#This Row],[Year]],10), 0)</f>
        <v>1960</v>
      </c>
      <c r="I198" s="7">
        <f>IFERROR(CEILING(VALUE(LEFT(Table_Films[[#This Row],[Year]],FIND("-",Table_Films[[#This Row],[Year]]&amp;"-")-1))/100, 1), 0)</f>
        <v>20</v>
      </c>
      <c r="J198" s="7" t="s">
        <v>22480</v>
      </c>
    </row>
    <row r="199" spans="1:10" x14ac:dyDescent="0.35">
      <c r="A199" s="7" t="str">
        <f>"B-" &amp; UPPER(TRIM(Table_Films[[#This Row],[Title]])) &amp; "|" &amp; UPPER(TRIM(Table_Films[[#This Row],[Director]]))</f>
        <v>B-THE APARTMENT|WILDER, BILLY</v>
      </c>
      <c r="B199" s="7" t="str">
        <f>IF(COUNTIFS(Table_Films[Hash_ID],Table_Films[[#This Row],[Hash_ID]])&gt;1,"Y","N")</f>
        <v>N</v>
      </c>
      <c r="C199" s="7" t="s">
        <v>21905</v>
      </c>
      <c r="D199" s="7" t="s">
        <v>21784</v>
      </c>
      <c r="E199" s="7" t="str">
        <f>Table_Films[[#This Row],[Title]]&amp;"_"&amp;Table_Films[[#This Row],[Director]]</f>
        <v>The Apartment_Wilder, Billy</v>
      </c>
      <c r="F199" s="7" t="str">
        <f>Table_Films[[#This Row],[Director]]&amp;"_"&amp;Table_Films[[#This Row],[Title]]</f>
        <v>Wilder, Billy_The Apartment</v>
      </c>
      <c r="G199" s="7">
        <v>1960</v>
      </c>
      <c r="H199" s="7">
        <f>IFERROR(FLOOR(Table_Films[[#This Row],[Year]],10), 0)</f>
        <v>1960</v>
      </c>
      <c r="I199" s="7">
        <f>IFERROR(CEILING(VALUE(LEFT(Table_Films[[#This Row],[Year]],FIND("-",Table_Films[[#This Row],[Year]]&amp;"-")-1))/100, 1), 0)</f>
        <v>20</v>
      </c>
      <c r="J199" s="7" t="s">
        <v>7893</v>
      </c>
    </row>
    <row r="200" spans="1:10" x14ac:dyDescent="0.35">
      <c r="A200" s="7" t="str">
        <f>"B-" &amp; UPPER(TRIM(Table_Films[[#This Row],[Title]])) &amp; "|" &amp; UPPER(TRIM(Table_Films[[#This Row],[Director]]))</f>
        <v>B-SATURDAY NIGHT AND SUNDAY MORNING|REISZ, KAREL</v>
      </c>
      <c r="B200" s="7" t="str">
        <f>IF(COUNTIFS(Table_Films[Hash_ID],Table_Films[[#This Row],[Hash_ID]])&gt;1,"Y","N")</f>
        <v>N</v>
      </c>
      <c r="C200" s="7" t="s">
        <v>21906</v>
      </c>
      <c r="D200" s="7" t="s">
        <v>21907</v>
      </c>
      <c r="E200" s="7" t="str">
        <f>Table_Films[[#This Row],[Title]]&amp;"_"&amp;Table_Films[[#This Row],[Director]]</f>
        <v>Saturday Night and Sunday Morning_Reisz, Karel</v>
      </c>
      <c r="F200" s="7" t="str">
        <f>Table_Films[[#This Row],[Director]]&amp;"_"&amp;Table_Films[[#This Row],[Title]]</f>
        <v>Reisz, Karel_Saturday Night and Sunday Morning</v>
      </c>
      <c r="G200" s="7">
        <v>1960</v>
      </c>
      <c r="H200" s="7">
        <f>IFERROR(FLOOR(Table_Films[[#This Row],[Year]],10), 0)</f>
        <v>1960</v>
      </c>
      <c r="I200" s="7">
        <f>IFERROR(CEILING(VALUE(LEFT(Table_Films[[#This Row],[Year]],FIND("-",Table_Films[[#This Row],[Year]]&amp;"-")-1))/100, 1), 0)</f>
        <v>20</v>
      </c>
      <c r="J200" s="7" t="s">
        <v>22480</v>
      </c>
    </row>
    <row r="201" spans="1:10" x14ac:dyDescent="0.35">
      <c r="A201" s="7" t="str">
        <f>"B-" &amp; UPPER(TRIM(Table_Films[[#This Row],[Title]])) &amp; "|" &amp; UPPER(TRIM(Table_Films[[#This Row],[Director]]))</f>
        <v>B-THROUGH A GLASS DARKLY|BERGMAN, INGMAR</v>
      </c>
      <c r="B201" s="7" t="str">
        <f>IF(COUNTIFS(Table_Films[Hash_ID],Table_Films[[#This Row],[Hash_ID]])&gt;1,"Y","N")</f>
        <v>N</v>
      </c>
      <c r="C201" s="7" t="s">
        <v>21908</v>
      </c>
      <c r="D201" s="7" t="s">
        <v>6606</v>
      </c>
      <c r="E201" s="7" t="str">
        <f>Table_Films[[#This Row],[Title]]&amp;"_"&amp;Table_Films[[#This Row],[Director]]</f>
        <v>Through a Glass Darkly_Bergman, Ingmar</v>
      </c>
      <c r="F201" s="7" t="str">
        <f>Table_Films[[#This Row],[Director]]&amp;"_"&amp;Table_Films[[#This Row],[Title]]</f>
        <v>Bergman, Ingmar_Through a Glass Darkly</v>
      </c>
      <c r="G201" s="7">
        <v>1961</v>
      </c>
      <c r="H201" s="7">
        <f>IFERROR(FLOOR(Table_Films[[#This Row],[Year]],10), 0)</f>
        <v>1960</v>
      </c>
      <c r="I201" s="7">
        <f>IFERROR(CEILING(VALUE(LEFT(Table_Films[[#This Row],[Year]],FIND("-",Table_Films[[#This Row],[Year]]&amp;"-")-1))/100, 1), 0)</f>
        <v>20</v>
      </c>
      <c r="J201" s="7" t="s">
        <v>11957</v>
      </c>
    </row>
    <row r="202" spans="1:10" x14ac:dyDescent="0.35">
      <c r="A202" s="7" t="str">
        <f>"B-" &amp; UPPER(TRIM(Table_Films[[#This Row],[Title]])) &amp; "|" &amp; UPPER(TRIM(Table_Films[[#This Row],[Director]]))</f>
        <v>B-CHRONICLE OF A SUMMER|ROUCH, JEAN; MORIN, EDGAR</v>
      </c>
      <c r="B202" s="7" t="str">
        <f>IF(COUNTIFS(Table_Films[Hash_ID],Table_Films[[#This Row],[Hash_ID]])&gt;1,"Y","N")</f>
        <v>N</v>
      </c>
      <c r="C202" s="7" t="s">
        <v>21909</v>
      </c>
      <c r="D202" s="7" t="s">
        <v>21910</v>
      </c>
      <c r="E202" s="7" t="str">
        <f>Table_Films[[#This Row],[Title]]&amp;"_"&amp;Table_Films[[#This Row],[Director]]</f>
        <v>Chronicle of a Summer_Rouch, Jean; Morin, Edgar</v>
      </c>
      <c r="F202" s="7" t="str">
        <f>Table_Films[[#This Row],[Director]]&amp;"_"&amp;Table_Films[[#This Row],[Title]]</f>
        <v>Rouch, Jean; Morin, Edgar_Chronicle of a Summer</v>
      </c>
      <c r="G202" s="7">
        <v>1961</v>
      </c>
      <c r="H202" s="7">
        <f>IFERROR(FLOOR(Table_Films[[#This Row],[Year]],10), 0)</f>
        <v>1960</v>
      </c>
      <c r="I202" s="7">
        <f>IFERROR(CEILING(VALUE(LEFT(Table_Films[[#This Row],[Year]],FIND("-",Table_Films[[#This Row],[Year]]&amp;"-")-1))/100, 1), 0)</f>
        <v>20</v>
      </c>
      <c r="J202" s="7" t="s">
        <v>5965</v>
      </c>
    </row>
    <row r="203" spans="1:10" x14ac:dyDescent="0.35">
      <c r="A203" s="7" t="str">
        <f>"B-" &amp; UPPER(TRIM(Table_Films[[#This Row],[Title]])) &amp; "|" &amp; UPPER(TRIM(Table_Films[[#This Row],[Director]]))</f>
        <v>B-VIRIDIANA|BUÑUEL, LUIS</v>
      </c>
      <c r="B203" s="7" t="str">
        <f>IF(COUNTIFS(Table_Films[Hash_ID],Table_Films[[#This Row],[Hash_ID]])&gt;1,"Y","N")</f>
        <v>N</v>
      </c>
      <c r="C203" s="7" t="s">
        <v>21911</v>
      </c>
      <c r="D203" s="7" t="s">
        <v>2912</v>
      </c>
      <c r="E203" s="7" t="str">
        <f>Table_Films[[#This Row],[Title]]&amp;"_"&amp;Table_Films[[#This Row],[Director]]</f>
        <v>Viridiana_Buñuel, Luis</v>
      </c>
      <c r="F203" s="7" t="str">
        <f>Table_Films[[#This Row],[Director]]&amp;"_"&amp;Table_Films[[#This Row],[Title]]</f>
        <v>Buñuel, Luis_Viridiana</v>
      </c>
      <c r="G203" s="7">
        <v>1961</v>
      </c>
      <c r="H203" s="7">
        <f>IFERROR(FLOOR(Table_Films[[#This Row],[Year]],10), 0)</f>
        <v>1960</v>
      </c>
      <c r="I203" s="7">
        <f>IFERROR(CEILING(VALUE(LEFT(Table_Films[[#This Row],[Year]],FIND("-",Table_Films[[#This Row],[Year]]&amp;"-")-1))/100, 1), 0)</f>
        <v>20</v>
      </c>
      <c r="J203" s="7" t="s">
        <v>22493</v>
      </c>
    </row>
    <row r="204" spans="1:10" x14ac:dyDescent="0.35">
      <c r="A204" s="7" t="str">
        <f>"B-" &amp; UPPER(TRIM(Table_Films[[#This Row],[Title]])) &amp; "|" &amp; UPPER(TRIM(Table_Films[[#This Row],[Director]]))</f>
        <v>B-LAST YEAR AT MARIENBAD|RESNAIS, ALAIN</v>
      </c>
      <c r="B204" s="7" t="str">
        <f>IF(COUNTIFS(Table_Films[Hash_ID],Table_Films[[#This Row],[Hash_ID]])&gt;1,"Y","N")</f>
        <v>N</v>
      </c>
      <c r="C204" s="7" t="s">
        <v>21912</v>
      </c>
      <c r="D204" s="7" t="s">
        <v>21866</v>
      </c>
      <c r="E204" s="7" t="str">
        <f>Table_Films[[#This Row],[Title]]&amp;"_"&amp;Table_Films[[#This Row],[Director]]</f>
        <v>Last Year at Marienbad_Resnais, Alain</v>
      </c>
      <c r="F204" s="7" t="str">
        <f>Table_Films[[#This Row],[Director]]&amp;"_"&amp;Table_Films[[#This Row],[Title]]</f>
        <v>Resnais, Alain_Last Year at Marienbad</v>
      </c>
      <c r="G204" s="7">
        <v>1961</v>
      </c>
      <c r="H204" s="7">
        <f>IFERROR(FLOOR(Table_Films[[#This Row],[Year]],10), 0)</f>
        <v>1960</v>
      </c>
      <c r="I204" s="7">
        <f>IFERROR(CEILING(VALUE(LEFT(Table_Films[[#This Row],[Year]],FIND("-",Table_Films[[#This Row],[Year]]&amp;"-")-1))/100, 1), 0)</f>
        <v>20</v>
      </c>
      <c r="J204" s="7" t="s">
        <v>22488</v>
      </c>
    </row>
    <row r="205" spans="1:10" x14ac:dyDescent="0.35">
      <c r="A205" s="7" t="str">
        <f>"B-" &amp; UPPER(TRIM(Table_Films[[#This Row],[Title]])) &amp; "|" &amp; UPPER(TRIM(Table_Films[[#This Row],[Director]]))</f>
        <v>B-YOJIMBO|KUROSAWA, AKIRA</v>
      </c>
      <c r="B205" s="7" t="str">
        <f>IF(COUNTIFS(Table_Films[Hash_ID],Table_Films[[#This Row],[Hash_ID]])&gt;1,"Y","N")</f>
        <v>N</v>
      </c>
      <c r="C205" s="7" t="s">
        <v>21913</v>
      </c>
      <c r="D205" s="7" t="s">
        <v>21821</v>
      </c>
      <c r="E205" s="7" t="str">
        <f>Table_Films[[#This Row],[Title]]&amp;"_"&amp;Table_Films[[#This Row],[Director]]</f>
        <v>Yojimbo_Kurosawa, Akira</v>
      </c>
      <c r="F205" s="7" t="str">
        <f>Table_Films[[#This Row],[Director]]&amp;"_"&amp;Table_Films[[#This Row],[Title]]</f>
        <v>Kurosawa, Akira_Yojimbo</v>
      </c>
      <c r="G205" s="7">
        <v>1961</v>
      </c>
      <c r="H205" s="7">
        <f>IFERROR(FLOOR(Table_Films[[#This Row],[Year]],10), 0)</f>
        <v>1960</v>
      </c>
      <c r="I205" s="7">
        <f>IFERROR(CEILING(VALUE(LEFT(Table_Films[[#This Row],[Year]],FIND("-",Table_Films[[#This Row],[Year]]&amp;"-")-1))/100, 1), 0)</f>
        <v>20</v>
      </c>
      <c r="J205" s="7" t="s">
        <v>7507</v>
      </c>
    </row>
    <row r="206" spans="1:10" x14ac:dyDescent="0.35">
      <c r="A206" s="7" t="str">
        <f>"B-" &amp; UPPER(TRIM(Table_Films[[#This Row],[Title]])) &amp; "|" &amp; UPPER(TRIM(Table_Films[[#This Row],[Director]]))</f>
        <v>B-WEST SIDE STORY|WISE, ROBERT; ROBBINS, JEROME</v>
      </c>
      <c r="B206" s="7" t="str">
        <f>IF(COUNTIFS(Table_Films[Hash_ID],Table_Films[[#This Row],[Hash_ID]])&gt;1,"Y","N")</f>
        <v>N</v>
      </c>
      <c r="C206" s="7" t="s">
        <v>21914</v>
      </c>
      <c r="D206" s="7" t="s">
        <v>21915</v>
      </c>
      <c r="E206" s="7" t="str">
        <f>Table_Films[[#This Row],[Title]]&amp;"_"&amp;Table_Films[[#This Row],[Director]]</f>
        <v>West Side Story_Wise, Robert; Robbins, Jerome</v>
      </c>
      <c r="F206" s="7" t="str">
        <f>Table_Films[[#This Row],[Director]]&amp;"_"&amp;Table_Films[[#This Row],[Title]]</f>
        <v>Wise, Robert; Robbins, Jerome_West Side Story</v>
      </c>
      <c r="G206" s="7">
        <v>1961</v>
      </c>
      <c r="H206" s="7">
        <f>IFERROR(FLOOR(Table_Films[[#This Row],[Year]],10), 0)</f>
        <v>1960</v>
      </c>
      <c r="I206" s="7">
        <f>IFERROR(CEILING(VALUE(LEFT(Table_Films[[#This Row],[Year]],FIND("-",Table_Films[[#This Row],[Year]]&amp;"-")-1))/100, 1), 0)</f>
        <v>20</v>
      </c>
      <c r="J206" s="7" t="s">
        <v>7893</v>
      </c>
    </row>
    <row r="207" spans="1:10" x14ac:dyDescent="0.35">
      <c r="A207" s="7" t="str">
        <f>"B-" &amp; UPPER(TRIM(Table_Films[[#This Row],[Title]])) &amp; "|" &amp; UPPER(TRIM(Table_Films[[#This Row],[Director]]))</f>
        <v>B-BREAKFAST AT TIFFANY'S|EDWARDS, BLAKE</v>
      </c>
      <c r="B207" s="7" t="str">
        <f>IF(COUNTIFS(Table_Films[Hash_ID],Table_Films[[#This Row],[Hash_ID]])&gt;1,"Y","N")</f>
        <v>N</v>
      </c>
      <c r="C207" s="7" t="s">
        <v>21916</v>
      </c>
      <c r="D207" s="7" t="s">
        <v>21917</v>
      </c>
      <c r="E207" s="7" t="str">
        <f>Table_Films[[#This Row],[Title]]&amp;"_"&amp;Table_Films[[#This Row],[Director]]</f>
        <v>Breakfast at Tiffany's_Edwards, Blake</v>
      </c>
      <c r="F207" s="7" t="str">
        <f>Table_Films[[#This Row],[Director]]&amp;"_"&amp;Table_Films[[#This Row],[Title]]</f>
        <v>Edwards, Blake_Breakfast at Tiffany's</v>
      </c>
      <c r="G207" s="7">
        <v>1961</v>
      </c>
      <c r="H207" s="7">
        <f>IFERROR(FLOOR(Table_Films[[#This Row],[Year]],10), 0)</f>
        <v>1960</v>
      </c>
      <c r="I207" s="7">
        <f>IFERROR(CEILING(VALUE(LEFT(Table_Films[[#This Row],[Year]],FIND("-",Table_Films[[#This Row],[Year]]&amp;"-")-1))/100, 1), 0)</f>
        <v>20</v>
      </c>
      <c r="J207" s="7" t="s">
        <v>7893</v>
      </c>
    </row>
    <row r="208" spans="1:10" x14ac:dyDescent="0.35">
      <c r="A208" s="7" t="str">
        <f>"B-" &amp; UPPER(TRIM(Table_Films[[#This Row],[Title]])) &amp; "|" &amp; UPPER(TRIM(Table_Films[[#This Row],[Director]]))</f>
        <v>B-JULES AND JIM|TRUFFAUT, FRANÇOIS</v>
      </c>
      <c r="B208" s="7" t="str">
        <f>IF(COUNTIFS(Table_Films[Hash_ID],Table_Films[[#This Row],[Hash_ID]])&gt;1,"Y","N")</f>
        <v>N</v>
      </c>
      <c r="C208" s="7" t="s">
        <v>21918</v>
      </c>
      <c r="D208" s="7" t="s">
        <v>6979</v>
      </c>
      <c r="E208" s="7" t="str">
        <f>Table_Films[[#This Row],[Title]]&amp;"_"&amp;Table_Films[[#This Row],[Director]]</f>
        <v>Jules and Jim_Truffaut, François</v>
      </c>
      <c r="F208" s="7" t="str">
        <f>Table_Films[[#This Row],[Director]]&amp;"_"&amp;Table_Films[[#This Row],[Title]]</f>
        <v>Truffaut, François_Jules and Jim</v>
      </c>
      <c r="G208" s="7">
        <v>1962</v>
      </c>
      <c r="H208" s="7">
        <f>IFERROR(FLOOR(Table_Films[[#This Row],[Year]],10), 0)</f>
        <v>1960</v>
      </c>
      <c r="I208" s="7">
        <f>IFERROR(CEILING(VALUE(LEFT(Table_Films[[#This Row],[Year]],FIND("-",Table_Films[[#This Row],[Year]]&amp;"-")-1))/100, 1), 0)</f>
        <v>20</v>
      </c>
      <c r="J208" s="7" t="s">
        <v>5965</v>
      </c>
    </row>
    <row r="209" spans="1:10" x14ac:dyDescent="0.35">
      <c r="A209" s="7" t="str">
        <f>"B-" &amp; UPPER(TRIM(Table_Films[[#This Row],[Title]])) &amp; "|" &amp; UPPER(TRIM(Table_Films[[#This Row],[Director]]))</f>
        <v>B-LAWRENCE OF ARABIA|LEAN, DAVID</v>
      </c>
      <c r="B209" s="7" t="str">
        <f>IF(COUNTIFS(Table_Films[Hash_ID],Table_Films[[#This Row],[Hash_ID]])&gt;1,"Y","N")</f>
        <v>N</v>
      </c>
      <c r="C209" s="7" t="s">
        <v>21919</v>
      </c>
      <c r="D209" s="7" t="s">
        <v>21793</v>
      </c>
      <c r="E209" s="7" t="str">
        <f>Table_Films[[#This Row],[Title]]&amp;"_"&amp;Table_Films[[#This Row],[Director]]</f>
        <v>Lawrence of Arabia_Lean, David</v>
      </c>
      <c r="F209" s="7" t="str">
        <f>Table_Films[[#This Row],[Director]]&amp;"_"&amp;Table_Films[[#This Row],[Title]]</f>
        <v>Lean, David_Lawrence of Arabia</v>
      </c>
      <c r="G209" s="7">
        <v>1962</v>
      </c>
      <c r="H209" s="7">
        <f>IFERROR(FLOOR(Table_Films[[#This Row],[Year]],10), 0)</f>
        <v>1960</v>
      </c>
      <c r="I209" s="7">
        <f>IFERROR(CEILING(VALUE(LEFT(Table_Films[[#This Row],[Year]],FIND("-",Table_Films[[#This Row],[Year]]&amp;"-")-1))/100, 1), 0)</f>
        <v>20</v>
      </c>
      <c r="J209" s="7" t="s">
        <v>22487</v>
      </c>
    </row>
    <row r="210" spans="1:10" x14ac:dyDescent="0.35">
      <c r="A210" s="7" t="str">
        <f>"B-" &amp; UPPER(TRIM(Table_Films[[#This Row],[Title]])) &amp; "|" &amp; UPPER(TRIM(Table_Films[[#This Row],[Director]]))</f>
        <v>B-CLÉO FROM 5 TO 7|VARDA, AGNÈS</v>
      </c>
      <c r="B210" s="7" t="str">
        <f>IF(COUNTIFS(Table_Films[Hash_ID],Table_Films[[#This Row],[Hash_ID]])&gt;1,"Y","N")</f>
        <v>N</v>
      </c>
      <c r="C210" s="7" t="s">
        <v>21920</v>
      </c>
      <c r="D210" s="7" t="s">
        <v>21921</v>
      </c>
      <c r="E210" s="7" t="str">
        <f>Table_Films[[#This Row],[Title]]&amp;"_"&amp;Table_Films[[#This Row],[Director]]</f>
        <v>Cléo from 5 to 7_Varda, Agnès</v>
      </c>
      <c r="F210" s="7" t="str">
        <f>Table_Films[[#This Row],[Director]]&amp;"_"&amp;Table_Films[[#This Row],[Title]]</f>
        <v>Varda, Agnès_Cléo from 5 to 7</v>
      </c>
      <c r="G210" s="7">
        <v>1962</v>
      </c>
      <c r="H210" s="7">
        <f>IFERROR(FLOOR(Table_Films[[#This Row],[Year]],10), 0)</f>
        <v>1960</v>
      </c>
      <c r="I210" s="7">
        <f>IFERROR(CEILING(VALUE(LEFT(Table_Films[[#This Row],[Year]],FIND("-",Table_Films[[#This Row],[Year]]&amp;"-")-1))/100, 1), 0)</f>
        <v>20</v>
      </c>
      <c r="J210" s="7" t="s">
        <v>22488</v>
      </c>
    </row>
    <row r="211" spans="1:10" x14ac:dyDescent="0.35">
      <c r="A211" s="7" t="str">
        <f>"B-" &amp; UPPER(TRIM(Table_Films[[#This Row],[Title]])) &amp; "|" &amp; UPPER(TRIM(Table_Films[[#This Row],[Director]]))</f>
        <v>B-LA JETÉE|MARKER, CHRIS</v>
      </c>
      <c r="B211" s="7" t="str">
        <f>IF(COUNTIFS(Table_Films[Hash_ID],Table_Films[[#This Row],[Hash_ID]])&gt;1,"Y","N")</f>
        <v>N</v>
      </c>
      <c r="C211" s="7" t="s">
        <v>21922</v>
      </c>
      <c r="D211" s="7" t="s">
        <v>21923</v>
      </c>
      <c r="E211" s="7" t="str">
        <f>Table_Films[[#This Row],[Title]]&amp;"_"&amp;Table_Films[[#This Row],[Director]]</f>
        <v>La Jetée_Marker, Chris</v>
      </c>
      <c r="F211" s="7" t="str">
        <f>Table_Films[[#This Row],[Director]]&amp;"_"&amp;Table_Films[[#This Row],[Title]]</f>
        <v>Marker, Chris_La Jetée</v>
      </c>
      <c r="G211" s="7">
        <v>1962</v>
      </c>
      <c r="H211" s="7">
        <f>IFERROR(FLOOR(Table_Films[[#This Row],[Year]],10), 0)</f>
        <v>1960</v>
      </c>
      <c r="I211" s="7">
        <f>IFERROR(CEILING(VALUE(LEFT(Table_Films[[#This Row],[Year]],FIND("-",Table_Films[[#This Row],[Year]]&amp;"-")-1))/100, 1), 0)</f>
        <v>20</v>
      </c>
      <c r="J211" s="7" t="s">
        <v>5965</v>
      </c>
    </row>
    <row r="212" spans="1:10" x14ac:dyDescent="0.35">
      <c r="A212" s="7" t="str">
        <f>"B-" &amp; UPPER(TRIM(Table_Films[[#This Row],[Title]])) &amp; "|" &amp; UPPER(TRIM(Table_Films[[#This Row],[Director]]))</f>
        <v>B-THE EXTERMINATING ANGEL|BUÑUEL, LUIS</v>
      </c>
      <c r="B212" s="7" t="str">
        <f>IF(COUNTIFS(Table_Films[Hash_ID],Table_Films[[#This Row],[Hash_ID]])&gt;1,"Y","N")</f>
        <v>N</v>
      </c>
      <c r="C212" s="7" t="s">
        <v>21924</v>
      </c>
      <c r="D212" s="7" t="s">
        <v>2912</v>
      </c>
      <c r="E212" s="7" t="str">
        <f>Table_Films[[#This Row],[Title]]&amp;"_"&amp;Table_Films[[#This Row],[Director]]</f>
        <v>The Exterminating Angel_Buñuel, Luis</v>
      </c>
      <c r="F212" s="7" t="str">
        <f>Table_Films[[#This Row],[Director]]&amp;"_"&amp;Table_Films[[#This Row],[Title]]</f>
        <v>Buñuel, Luis_The Exterminating Angel</v>
      </c>
      <c r="G212" s="7">
        <v>1962</v>
      </c>
      <c r="H212" s="7">
        <f>IFERROR(FLOOR(Table_Films[[#This Row],[Year]],10), 0)</f>
        <v>1960</v>
      </c>
      <c r="I212" s="7">
        <f>IFERROR(CEILING(VALUE(LEFT(Table_Films[[#This Row],[Year]],FIND("-",Table_Films[[#This Row],[Year]]&amp;"-")-1))/100, 1), 0)</f>
        <v>20</v>
      </c>
      <c r="J212" s="7" t="s">
        <v>22486</v>
      </c>
    </row>
    <row r="213" spans="1:10" x14ac:dyDescent="0.35">
      <c r="A213" s="7" t="str">
        <f>"B-" &amp; UPPER(TRIM(Table_Films[[#This Row],[Title]])) &amp; "|" &amp; UPPER(TRIM(Table_Films[[#This Row],[Director]]))</f>
        <v>B-KNIFE IN THE WATER|POLANSKI, ROMAN</v>
      </c>
      <c r="B213" s="7" t="str">
        <f>IF(COUNTIFS(Table_Films[Hash_ID],Table_Films[[#This Row],[Hash_ID]])&gt;1,"Y","N")</f>
        <v>N</v>
      </c>
      <c r="C213" s="7" t="s">
        <v>21925</v>
      </c>
      <c r="D213" s="7" t="s">
        <v>21926</v>
      </c>
      <c r="E213" s="7" t="str">
        <f>Table_Films[[#This Row],[Title]]&amp;"_"&amp;Table_Films[[#This Row],[Director]]</f>
        <v>Knife in the Water_Polanski, Roman</v>
      </c>
      <c r="F213" s="7" t="str">
        <f>Table_Films[[#This Row],[Director]]&amp;"_"&amp;Table_Films[[#This Row],[Title]]</f>
        <v>Polanski, Roman_Knife in the Water</v>
      </c>
      <c r="G213" s="7">
        <v>1962</v>
      </c>
      <c r="H213" s="7">
        <f>IFERROR(FLOOR(Table_Films[[#This Row],[Year]],10), 0)</f>
        <v>1960</v>
      </c>
      <c r="I213" s="7">
        <f>IFERROR(CEILING(VALUE(LEFT(Table_Films[[#This Row],[Year]],FIND("-",Table_Films[[#This Row],[Year]]&amp;"-")-1))/100, 1), 0)</f>
        <v>20</v>
      </c>
      <c r="J213" s="7" t="s">
        <v>16277</v>
      </c>
    </row>
    <row r="214" spans="1:10" x14ac:dyDescent="0.35">
      <c r="A214" s="7" t="str">
        <f>"B-" &amp; UPPER(TRIM(Table_Films[[#This Row],[Title]])) &amp; "|" &amp; UPPER(TRIM(Table_Films[[#This Row],[Director]]))</f>
        <v>B-THE MANCHURIAN CANDIDATE|FRANKENHEIMER, JOHN</v>
      </c>
      <c r="B214" s="7" t="str">
        <f>IF(COUNTIFS(Table_Films[Hash_ID],Table_Films[[#This Row],[Hash_ID]])&gt;1,"Y","N")</f>
        <v>N</v>
      </c>
      <c r="C214" s="7" t="s">
        <v>21927</v>
      </c>
      <c r="D214" s="7" t="s">
        <v>21928</v>
      </c>
      <c r="E214" s="7" t="str">
        <f>Table_Films[[#This Row],[Title]]&amp;"_"&amp;Table_Films[[#This Row],[Director]]</f>
        <v>The Manchurian Candidate_Frankenheimer, John</v>
      </c>
      <c r="F214" s="7" t="str">
        <f>Table_Films[[#This Row],[Director]]&amp;"_"&amp;Table_Films[[#This Row],[Title]]</f>
        <v>Frankenheimer, John_The Manchurian Candidate</v>
      </c>
      <c r="G214" s="7">
        <v>1962</v>
      </c>
      <c r="H214" s="7">
        <f>IFERROR(FLOOR(Table_Films[[#This Row],[Year]],10), 0)</f>
        <v>1960</v>
      </c>
      <c r="I214" s="7">
        <f>IFERROR(CEILING(VALUE(LEFT(Table_Films[[#This Row],[Year]],FIND("-",Table_Films[[#This Row],[Year]]&amp;"-")-1))/100, 1), 0)</f>
        <v>20</v>
      </c>
      <c r="J214" s="7" t="s">
        <v>7893</v>
      </c>
    </row>
    <row r="215" spans="1:10" x14ac:dyDescent="0.35">
      <c r="A215" s="7" t="str">
        <f>"B-" &amp; UPPER(TRIM(Table_Films[[#This Row],[Title]])) &amp; "|" &amp; UPPER(TRIM(Table_Films[[#This Row],[Director]]))</f>
        <v>B-TO KILL A MOCKINGBIRD|MULLIGAN, ROBERT</v>
      </c>
      <c r="B215" s="7" t="str">
        <f>IF(COUNTIFS(Table_Films[Hash_ID],Table_Films[[#This Row],[Hash_ID]])&gt;1,"Y","N")</f>
        <v>N</v>
      </c>
      <c r="C215" s="7" t="s">
        <v>5647</v>
      </c>
      <c r="D215" s="7" t="s">
        <v>21929</v>
      </c>
      <c r="E215" s="7" t="str">
        <f>Table_Films[[#This Row],[Title]]&amp;"_"&amp;Table_Films[[#This Row],[Director]]</f>
        <v>To Kill a Mockingbird_Mulligan, Robert</v>
      </c>
      <c r="F215" s="7" t="str">
        <f>Table_Films[[#This Row],[Director]]&amp;"_"&amp;Table_Films[[#This Row],[Title]]</f>
        <v>Mulligan, Robert_To Kill a Mockingbird</v>
      </c>
      <c r="G215" s="7">
        <v>1962</v>
      </c>
      <c r="H215" s="7">
        <f>IFERROR(FLOOR(Table_Films[[#This Row],[Year]],10), 0)</f>
        <v>1960</v>
      </c>
      <c r="I215" s="7">
        <f>IFERROR(CEILING(VALUE(LEFT(Table_Films[[#This Row],[Year]],FIND("-",Table_Films[[#This Row],[Year]]&amp;"-")-1))/100, 1), 0)</f>
        <v>20</v>
      </c>
      <c r="J215" s="7" t="s">
        <v>7893</v>
      </c>
    </row>
    <row r="216" spans="1:10" x14ac:dyDescent="0.35">
      <c r="A216" s="7" t="str">
        <f>"B-" &amp; UPPER(TRIM(Table_Films[[#This Row],[Title]])) &amp; "|" &amp; UPPER(TRIM(Table_Films[[#This Row],[Director]]))</f>
        <v>B-WINTER LIGHT|BERGMAN, INGMAR</v>
      </c>
      <c r="B216" s="7" t="str">
        <f>IF(COUNTIFS(Table_Films[Hash_ID],Table_Films[[#This Row],[Hash_ID]])&gt;1,"Y","N")</f>
        <v>N</v>
      </c>
      <c r="C216" s="7" t="s">
        <v>21930</v>
      </c>
      <c r="D216" s="7" t="s">
        <v>6606</v>
      </c>
      <c r="E216" s="7" t="str">
        <f>Table_Films[[#This Row],[Title]]&amp;"_"&amp;Table_Films[[#This Row],[Director]]</f>
        <v>Winter Light_Bergman, Ingmar</v>
      </c>
      <c r="F216" s="7" t="str">
        <f>Table_Films[[#This Row],[Director]]&amp;"_"&amp;Table_Films[[#This Row],[Title]]</f>
        <v>Bergman, Ingmar_Winter Light</v>
      </c>
      <c r="G216" s="7">
        <v>1963</v>
      </c>
      <c r="H216" s="7">
        <f>IFERROR(FLOOR(Table_Films[[#This Row],[Year]],10), 0)</f>
        <v>1960</v>
      </c>
      <c r="I216" s="7">
        <f>IFERROR(CEILING(VALUE(LEFT(Table_Films[[#This Row],[Year]],FIND("-",Table_Films[[#This Row],[Year]]&amp;"-")-1))/100, 1), 0)</f>
        <v>20</v>
      </c>
      <c r="J216" s="7" t="s">
        <v>11957</v>
      </c>
    </row>
    <row r="217" spans="1:10" x14ac:dyDescent="0.35">
      <c r="A217" s="7" t="str">
        <f>"B-" &amp; UPPER(TRIM(Table_Films[[#This Row],[Title]])) &amp; "|" &amp; UPPER(TRIM(Table_Films[[#This Row],[Director]]))</f>
        <v>B-THE SILENCE|BERGMAN, INGMAR</v>
      </c>
      <c r="B217" s="7" t="str">
        <f>IF(COUNTIFS(Table_Films[Hash_ID],Table_Films[[#This Row],[Hash_ID]])&gt;1,"Y","N")</f>
        <v>N</v>
      </c>
      <c r="C217" s="7" t="s">
        <v>4006</v>
      </c>
      <c r="D217" s="7" t="s">
        <v>6606</v>
      </c>
      <c r="E217" s="7" t="str">
        <f>Table_Films[[#This Row],[Title]]&amp;"_"&amp;Table_Films[[#This Row],[Director]]</f>
        <v>The Silence_Bergman, Ingmar</v>
      </c>
      <c r="F217" s="7" t="str">
        <f>Table_Films[[#This Row],[Director]]&amp;"_"&amp;Table_Films[[#This Row],[Title]]</f>
        <v>Bergman, Ingmar_The Silence</v>
      </c>
      <c r="G217" s="7">
        <v>1963</v>
      </c>
      <c r="H217" s="7">
        <f>IFERROR(FLOOR(Table_Films[[#This Row],[Year]],10), 0)</f>
        <v>1960</v>
      </c>
      <c r="I217" s="7">
        <f>IFERROR(CEILING(VALUE(LEFT(Table_Films[[#This Row],[Year]],FIND("-",Table_Films[[#This Row],[Year]]&amp;"-")-1))/100, 1), 0)</f>
        <v>20</v>
      </c>
      <c r="J217" s="7" t="s">
        <v>11957</v>
      </c>
    </row>
    <row r="218" spans="1:10" x14ac:dyDescent="0.35">
      <c r="A218" s="7" t="str">
        <f>"B-" &amp; UPPER(TRIM(Table_Films[[#This Row],[Title]])) &amp; "|" &amp; UPPER(TRIM(Table_Films[[#This Row],[Director]]))</f>
        <v>B-8.5|FELLINI, FEDERICO</v>
      </c>
      <c r="B218" s="7" t="str">
        <f>IF(COUNTIFS(Table_Films[Hash_ID],Table_Films[[#This Row],[Hash_ID]])&gt;1,"Y","N")</f>
        <v>N</v>
      </c>
      <c r="C218" s="49">
        <v>8.5</v>
      </c>
      <c r="D218" s="7" t="s">
        <v>21851</v>
      </c>
      <c r="E218" s="7" t="str">
        <f>Table_Films[[#This Row],[Title]]&amp;"_"&amp;Table_Films[[#This Row],[Director]]</f>
        <v>8.5_Fellini, Federico</v>
      </c>
      <c r="F218" s="7" t="str">
        <f>Table_Films[[#This Row],[Director]]&amp;"_"&amp;Table_Films[[#This Row],[Title]]</f>
        <v>Fellini, Federico_8.5</v>
      </c>
      <c r="G218" s="7">
        <v>1963</v>
      </c>
      <c r="H218" s="7">
        <f>IFERROR(FLOOR(Table_Films[[#This Row],[Year]],10), 0)</f>
        <v>1960</v>
      </c>
      <c r="I218" s="7">
        <f>IFERROR(CEILING(VALUE(LEFT(Table_Films[[#This Row],[Year]],FIND("-",Table_Films[[#This Row],[Year]]&amp;"-")-1))/100, 1), 0)</f>
        <v>20</v>
      </c>
      <c r="J218" s="7" t="s">
        <v>22490</v>
      </c>
    </row>
    <row r="219" spans="1:10" x14ac:dyDescent="0.35">
      <c r="A219" s="7" t="str">
        <f>"B-" &amp; UPPER(TRIM(Table_Films[[#This Row],[Title]])) &amp; "|" &amp; UPPER(TRIM(Table_Films[[#This Row],[Director]]))</f>
        <v>B-THE LEOPARD|VISCONTI, LUCHINO</v>
      </c>
      <c r="B219" s="7" t="str">
        <f>IF(COUNTIFS(Table_Films[Hash_ID],Table_Films[[#This Row],[Hash_ID]])&gt;1,"Y","N")</f>
        <v>N</v>
      </c>
      <c r="C219" s="7" t="s">
        <v>2325</v>
      </c>
      <c r="D219" s="7" t="s">
        <v>21776</v>
      </c>
      <c r="E219" s="7" t="str">
        <f>Table_Films[[#This Row],[Title]]&amp;"_"&amp;Table_Films[[#This Row],[Director]]</f>
        <v>The Leopard_Visconti, Luchino</v>
      </c>
      <c r="F219" s="7" t="str">
        <f>Table_Films[[#This Row],[Director]]&amp;"_"&amp;Table_Films[[#This Row],[Title]]</f>
        <v>Visconti, Luchino_The Leopard</v>
      </c>
      <c r="G219" s="7">
        <v>1963</v>
      </c>
      <c r="H219" s="7">
        <f>IFERROR(FLOOR(Table_Films[[#This Row],[Year]],10), 0)</f>
        <v>1960</v>
      </c>
      <c r="I219" s="7">
        <f>IFERROR(CEILING(VALUE(LEFT(Table_Films[[#This Row],[Year]],FIND("-",Table_Films[[#This Row],[Year]]&amp;"-")-1))/100, 1), 0)</f>
        <v>20</v>
      </c>
      <c r="J219" s="7" t="s">
        <v>22490</v>
      </c>
    </row>
    <row r="220" spans="1:10" x14ac:dyDescent="0.35">
      <c r="A220" s="7" t="str">
        <f>"B-" &amp; UPPER(TRIM(Table_Films[[#This Row],[Title]])) &amp; "|" &amp; UPPER(TRIM(Table_Films[[#This Row],[Director]]))</f>
        <v>B-CONTEMPT|GODARD, JEAN-LUC</v>
      </c>
      <c r="B220" s="7" t="str">
        <f>IF(COUNTIFS(Table_Films[Hash_ID],Table_Films[[#This Row],[Hash_ID]])&gt;1,"Y","N")</f>
        <v>N</v>
      </c>
      <c r="C220" s="7" t="s">
        <v>5900</v>
      </c>
      <c r="D220" s="7" t="s">
        <v>21897</v>
      </c>
      <c r="E220" s="7" t="str">
        <f>Table_Films[[#This Row],[Title]]&amp;"_"&amp;Table_Films[[#This Row],[Director]]</f>
        <v>Contempt_Godard, Jean-Luc</v>
      </c>
      <c r="F220" s="7" t="str">
        <f>Table_Films[[#This Row],[Director]]&amp;"_"&amp;Table_Films[[#This Row],[Title]]</f>
        <v>Godard, Jean-Luc_Contempt</v>
      </c>
      <c r="G220" s="7">
        <v>1963</v>
      </c>
      <c r="H220" s="7">
        <f>IFERROR(FLOOR(Table_Films[[#This Row],[Year]],10), 0)</f>
        <v>1960</v>
      </c>
      <c r="I220" s="7">
        <f>IFERROR(CEILING(VALUE(LEFT(Table_Films[[#This Row],[Year]],FIND("-",Table_Films[[#This Row],[Year]]&amp;"-")-1))/100, 1), 0)</f>
        <v>20</v>
      </c>
      <c r="J220" s="7" t="s">
        <v>22488</v>
      </c>
    </row>
    <row r="221" spans="1:10" x14ac:dyDescent="0.35">
      <c r="A221" s="7" t="str">
        <f>"B-" &amp; UPPER(TRIM(Table_Films[[#This Row],[Title]])) &amp; "|" &amp; UPPER(TRIM(Table_Films[[#This Row],[Director]]))</f>
        <v>B-THE BIRDS|HITCHCOCK, ALFRED</v>
      </c>
      <c r="B221" s="7" t="str">
        <f>IF(COUNTIFS(Table_Films[Hash_ID],Table_Films[[#This Row],[Hash_ID]])&gt;1,"Y","N")</f>
        <v>N</v>
      </c>
      <c r="C221" s="7" t="s">
        <v>2154</v>
      </c>
      <c r="D221" s="7" t="s">
        <v>21728</v>
      </c>
      <c r="E221" s="7" t="str">
        <f>Table_Films[[#This Row],[Title]]&amp;"_"&amp;Table_Films[[#This Row],[Director]]</f>
        <v>The Birds_Hitchcock, Alfred</v>
      </c>
      <c r="F221" s="7" t="str">
        <f>Table_Films[[#This Row],[Director]]&amp;"_"&amp;Table_Films[[#This Row],[Title]]</f>
        <v>Hitchcock, Alfred_The Birds</v>
      </c>
      <c r="G221" s="7">
        <v>1963</v>
      </c>
      <c r="H221" s="7">
        <f>IFERROR(FLOOR(Table_Films[[#This Row],[Year]],10), 0)</f>
        <v>1960</v>
      </c>
      <c r="I221" s="7">
        <f>IFERROR(CEILING(VALUE(LEFT(Table_Films[[#This Row],[Year]],FIND("-",Table_Films[[#This Row],[Year]]&amp;"-")-1))/100, 1), 0)</f>
        <v>20</v>
      </c>
      <c r="J221" s="7" t="s">
        <v>7893</v>
      </c>
    </row>
    <row r="222" spans="1:10" x14ac:dyDescent="0.35">
      <c r="A222" s="7" t="str">
        <f>"B-" &amp; UPPER(TRIM(Table_Films[[#This Row],[Title]])) &amp; "|" &amp; UPPER(TRIM(Table_Films[[#This Row],[Director]]))</f>
        <v>B-HUD|RITT, MARTIN</v>
      </c>
      <c r="B222" s="7" t="str">
        <f>IF(COUNTIFS(Table_Films[Hash_ID],Table_Films[[#This Row],[Hash_ID]])&gt;1,"Y","N")</f>
        <v>N</v>
      </c>
      <c r="C222" s="7" t="s">
        <v>21931</v>
      </c>
      <c r="D222" s="7" t="s">
        <v>21932</v>
      </c>
      <c r="E222" s="7" t="str">
        <f>Table_Films[[#This Row],[Title]]&amp;"_"&amp;Table_Films[[#This Row],[Director]]</f>
        <v>Hud_Ritt, Martin</v>
      </c>
      <c r="F222" s="7" t="str">
        <f>Table_Films[[#This Row],[Director]]&amp;"_"&amp;Table_Films[[#This Row],[Title]]</f>
        <v>Ritt, Martin_Hud</v>
      </c>
      <c r="G222" s="7">
        <v>1963</v>
      </c>
      <c r="H222" s="7">
        <f>IFERROR(FLOOR(Table_Films[[#This Row],[Year]],10), 0)</f>
        <v>1960</v>
      </c>
      <c r="I222" s="7">
        <f>IFERROR(CEILING(VALUE(LEFT(Table_Films[[#This Row],[Year]],FIND("-",Table_Films[[#This Row],[Year]]&amp;"-")-1))/100, 1), 0)</f>
        <v>20</v>
      </c>
      <c r="J222" s="7" t="s">
        <v>7893</v>
      </c>
    </row>
    <row r="223" spans="1:10" x14ac:dyDescent="0.35">
      <c r="A223" s="7" t="str">
        <f>"B-" &amp; UPPER(TRIM(Table_Films[[#This Row],[Title]])) &amp; "|" &amp; UPPER(TRIM(Table_Films[[#This Row],[Director]]))</f>
        <v>B-SHOCK CORRIDOR|FULLER, SAMUEL</v>
      </c>
      <c r="B223" s="7" t="str">
        <f>IF(COUNTIFS(Table_Films[Hash_ID],Table_Films[[#This Row],[Hash_ID]])&gt;1,"Y","N")</f>
        <v>N</v>
      </c>
      <c r="C223" s="7" t="s">
        <v>21933</v>
      </c>
      <c r="D223" s="7" t="s">
        <v>21934</v>
      </c>
      <c r="E223" s="7" t="str">
        <f>Table_Films[[#This Row],[Title]]&amp;"_"&amp;Table_Films[[#This Row],[Director]]</f>
        <v>Shock Corridor_Fuller, Samuel</v>
      </c>
      <c r="F223" s="7" t="str">
        <f>Table_Films[[#This Row],[Director]]&amp;"_"&amp;Table_Films[[#This Row],[Title]]</f>
        <v>Fuller, Samuel_Shock Corridor</v>
      </c>
      <c r="G223" s="7">
        <v>1963</v>
      </c>
      <c r="H223" s="7">
        <f>IFERROR(FLOOR(Table_Films[[#This Row],[Year]],10), 0)</f>
        <v>1960</v>
      </c>
      <c r="I223" s="7">
        <f>IFERROR(CEILING(VALUE(LEFT(Table_Films[[#This Row],[Year]],FIND("-",Table_Films[[#This Row],[Year]]&amp;"-")-1))/100, 1), 0)</f>
        <v>20</v>
      </c>
      <c r="J223" s="7" t="s">
        <v>7893</v>
      </c>
    </row>
    <row r="224" spans="1:10" x14ac:dyDescent="0.35">
      <c r="A224" s="7" t="str">
        <f>"B-" &amp; UPPER(TRIM(Table_Films[[#This Row],[Title]])) &amp; "|" &amp; UPPER(TRIM(Table_Films[[#This Row],[Director]]))</f>
        <v>B-DR. STRANGELOVE OR: HOW I LEARNED TO STOP WORRYING AND LOVE THE BOMB|KUBRICK, STANLEY</v>
      </c>
      <c r="B224" s="7" t="str">
        <f>IF(COUNTIFS(Table_Films[Hash_ID],Table_Films[[#This Row],[Hash_ID]])&gt;1,"Y","N")</f>
        <v>N</v>
      </c>
      <c r="C224" s="7" t="s">
        <v>21935</v>
      </c>
      <c r="D224" s="7" t="s">
        <v>21936</v>
      </c>
      <c r="E224" s="7" t="str">
        <f>Table_Films[[#This Row],[Title]]&amp;"_"&amp;Table_Films[[#This Row],[Director]]</f>
        <v>Dr. Strangelove or: How I Learned to Stop Worrying and Love the Bomb_Kubrick, Stanley</v>
      </c>
      <c r="F224" s="7" t="str">
        <f>Table_Films[[#This Row],[Director]]&amp;"_"&amp;Table_Films[[#This Row],[Title]]</f>
        <v>Kubrick, Stanley_Dr. Strangelove or: How I Learned to Stop Worrying and Love the Bomb</v>
      </c>
      <c r="G224" s="7">
        <v>1964</v>
      </c>
      <c r="H224" s="7">
        <f>IFERROR(FLOOR(Table_Films[[#This Row],[Year]],10), 0)</f>
        <v>1960</v>
      </c>
      <c r="I224" s="7">
        <f>IFERROR(CEILING(VALUE(LEFT(Table_Films[[#This Row],[Year]],FIND("-",Table_Films[[#This Row],[Year]]&amp;"-")-1))/100, 1), 0)</f>
        <v>20</v>
      </c>
      <c r="J224" s="7" t="s">
        <v>22487</v>
      </c>
    </row>
    <row r="225" spans="1:10" x14ac:dyDescent="0.35">
      <c r="A225" s="7" t="str">
        <f>"B-" &amp; UPPER(TRIM(Table_Films[[#This Row],[Title]])) &amp; "|" &amp; UPPER(TRIM(Table_Films[[#This Row],[Director]]))</f>
        <v>B-A HARD DAY'S NIGHT|LESTER, RICHARD</v>
      </c>
      <c r="B225" s="7" t="str">
        <f>IF(COUNTIFS(Table_Films[Hash_ID],Table_Films[[#This Row],[Hash_ID]])&gt;1,"Y","N")</f>
        <v>N</v>
      </c>
      <c r="C225" s="7" t="s">
        <v>21937</v>
      </c>
      <c r="D225" s="7" t="s">
        <v>21938</v>
      </c>
      <c r="E225" s="7" t="str">
        <f>Table_Films[[#This Row],[Title]]&amp;"_"&amp;Table_Films[[#This Row],[Director]]</f>
        <v>A Hard Day's Night_Lester, Richard</v>
      </c>
      <c r="F225" s="7" t="str">
        <f>Table_Films[[#This Row],[Director]]&amp;"_"&amp;Table_Films[[#This Row],[Title]]</f>
        <v>Lester, Richard_A Hard Day's Night</v>
      </c>
      <c r="G225" s="7">
        <v>1964</v>
      </c>
      <c r="H225" s="7">
        <f>IFERROR(FLOOR(Table_Films[[#This Row],[Year]],10), 0)</f>
        <v>1960</v>
      </c>
      <c r="I225" s="7">
        <f>IFERROR(CEILING(VALUE(LEFT(Table_Films[[#This Row],[Year]],FIND("-",Table_Films[[#This Row],[Year]]&amp;"-")-1))/100, 1), 0)</f>
        <v>20</v>
      </c>
      <c r="J225" s="7" t="s">
        <v>22480</v>
      </c>
    </row>
    <row r="226" spans="1:10" x14ac:dyDescent="0.35">
      <c r="A226" s="7" t="str">
        <f>"B-" &amp; UPPER(TRIM(Table_Films[[#This Row],[Title]])) &amp; "|" &amp; UPPER(TRIM(Table_Films[[#This Row],[Director]]))</f>
        <v>B-THE UMBRELLAS OF CHERBOURG|DEMY, JACQUES</v>
      </c>
      <c r="B226" s="7" t="str">
        <f>IF(COUNTIFS(Table_Films[Hash_ID],Table_Films[[#This Row],[Hash_ID]])&gt;1,"Y","N")</f>
        <v>N</v>
      </c>
      <c r="C226" s="7" t="s">
        <v>21939</v>
      </c>
      <c r="D226" s="7" t="s">
        <v>21940</v>
      </c>
      <c r="E226" s="7" t="str">
        <f>Table_Films[[#This Row],[Title]]&amp;"_"&amp;Table_Films[[#This Row],[Director]]</f>
        <v>The Umbrellas of Cherbourg_Demy, Jacques</v>
      </c>
      <c r="F226" s="7" t="str">
        <f>Table_Films[[#This Row],[Director]]&amp;"_"&amp;Table_Films[[#This Row],[Title]]</f>
        <v>Demy, Jacques_The Umbrellas of Cherbourg</v>
      </c>
      <c r="G226" s="7">
        <v>1964</v>
      </c>
      <c r="H226" s="7">
        <f>IFERROR(FLOOR(Table_Films[[#This Row],[Year]],10), 0)</f>
        <v>1960</v>
      </c>
      <c r="I226" s="7">
        <f>IFERROR(CEILING(VALUE(LEFT(Table_Films[[#This Row],[Year]],FIND("-",Table_Films[[#This Row],[Year]]&amp;"-")-1))/100, 1), 0)</f>
        <v>20</v>
      </c>
      <c r="J226" s="7" t="s">
        <v>22494</v>
      </c>
    </row>
    <row r="227" spans="1:10" x14ac:dyDescent="0.35">
      <c r="A227" s="7" t="str">
        <f>"B-" &amp; UPPER(TRIM(Table_Films[[#This Row],[Title]])) &amp; "|" &amp; UPPER(TRIM(Table_Films[[#This Row],[Director]]))</f>
        <v>B-THE GOSPEL ACCORDING TO ST. MATTHEW|PASOLINI, PIER PAOLO</v>
      </c>
      <c r="B227" s="7" t="str">
        <f>IF(COUNTIFS(Table_Films[Hash_ID],Table_Films[[#This Row],[Hash_ID]])&gt;1,"Y","N")</f>
        <v>N</v>
      </c>
      <c r="C227" s="7" t="s">
        <v>21941</v>
      </c>
      <c r="D227" s="7" t="s">
        <v>20385</v>
      </c>
      <c r="E227" s="7" t="str">
        <f>Table_Films[[#This Row],[Title]]&amp;"_"&amp;Table_Films[[#This Row],[Director]]</f>
        <v>The Gospel According to St. Matthew_Pasolini, Pier Paolo</v>
      </c>
      <c r="F227" s="7" t="str">
        <f>Table_Films[[#This Row],[Director]]&amp;"_"&amp;Table_Films[[#This Row],[Title]]</f>
        <v>Pasolini, Pier Paolo_The Gospel According to St. Matthew</v>
      </c>
      <c r="G227" s="7">
        <v>1964</v>
      </c>
      <c r="H227" s="7">
        <f>IFERROR(FLOOR(Table_Films[[#This Row],[Year]],10), 0)</f>
        <v>1960</v>
      </c>
      <c r="I227" s="7">
        <f>IFERROR(CEILING(VALUE(LEFT(Table_Films[[#This Row],[Year]],FIND("-",Table_Films[[#This Row],[Year]]&amp;"-")-1))/100, 1), 0)</f>
        <v>20</v>
      </c>
      <c r="J227" s="7" t="s">
        <v>22490</v>
      </c>
    </row>
    <row r="228" spans="1:10" x14ac:dyDescent="0.35">
      <c r="A228" s="7" t="str">
        <f>"B-" &amp; UPPER(TRIM(Table_Films[[#This Row],[Title]])) &amp; "|" &amp; UPPER(TRIM(Table_Films[[#This Row],[Director]]))</f>
        <v>B-WOMAN IN THE DUNES|TESHIGAHARA, HIROSHI</v>
      </c>
      <c r="B228" s="7" t="str">
        <f>IF(COUNTIFS(Table_Films[Hash_ID],Table_Films[[#This Row],[Hash_ID]])&gt;1,"Y","N")</f>
        <v>N</v>
      </c>
      <c r="C228" s="7" t="s">
        <v>21942</v>
      </c>
      <c r="D228" s="7" t="s">
        <v>21943</v>
      </c>
      <c r="E228" s="7" t="str">
        <f>Table_Films[[#This Row],[Title]]&amp;"_"&amp;Table_Films[[#This Row],[Director]]</f>
        <v>Woman in the Dunes_Teshigahara, Hiroshi</v>
      </c>
      <c r="F228" s="7" t="str">
        <f>Table_Films[[#This Row],[Director]]&amp;"_"&amp;Table_Films[[#This Row],[Title]]</f>
        <v>Teshigahara, Hiroshi_Woman in the Dunes</v>
      </c>
      <c r="G228" s="7">
        <v>1964</v>
      </c>
      <c r="H228" s="7">
        <f>IFERROR(FLOOR(Table_Films[[#This Row],[Year]],10), 0)</f>
        <v>1960</v>
      </c>
      <c r="I228" s="7">
        <f>IFERROR(CEILING(VALUE(LEFT(Table_Films[[#This Row],[Year]],FIND("-",Table_Films[[#This Row],[Year]]&amp;"-")-1))/100, 1), 0)</f>
        <v>20</v>
      </c>
      <c r="J228" s="7" t="s">
        <v>7507</v>
      </c>
    </row>
    <row r="229" spans="1:10" x14ac:dyDescent="0.35">
      <c r="A229" s="7" t="str">
        <f>"B-" &amp; UPPER(TRIM(Table_Films[[#This Row],[Title]])) &amp; "|" &amp; UPPER(TRIM(Table_Films[[#This Row],[Director]]))</f>
        <v>B-BAND OF OUTSIDERS|GODARD, JEAN-LUC</v>
      </c>
      <c r="B229" s="7" t="str">
        <f>IF(COUNTIFS(Table_Films[Hash_ID],Table_Films[[#This Row],[Hash_ID]])&gt;1,"Y","N")</f>
        <v>N</v>
      </c>
      <c r="C229" s="7" t="s">
        <v>21944</v>
      </c>
      <c r="D229" s="7" t="s">
        <v>21897</v>
      </c>
      <c r="E229" s="7" t="str">
        <f>Table_Films[[#This Row],[Title]]&amp;"_"&amp;Table_Films[[#This Row],[Director]]</f>
        <v>Band of Outsiders_Godard, Jean-Luc</v>
      </c>
      <c r="F229" s="7" t="str">
        <f>Table_Films[[#This Row],[Director]]&amp;"_"&amp;Table_Films[[#This Row],[Title]]</f>
        <v>Godard, Jean-Luc_Band of Outsiders</v>
      </c>
      <c r="G229" s="7">
        <v>1964</v>
      </c>
      <c r="H229" s="7">
        <f>IFERROR(FLOOR(Table_Films[[#This Row],[Year]],10), 0)</f>
        <v>1960</v>
      </c>
      <c r="I229" s="7">
        <f>IFERROR(CEILING(VALUE(LEFT(Table_Films[[#This Row],[Year]],FIND("-",Table_Films[[#This Row],[Year]]&amp;"-")-1))/100, 1), 0)</f>
        <v>20</v>
      </c>
      <c r="J229" s="7" t="s">
        <v>5965</v>
      </c>
    </row>
    <row r="230" spans="1:10" x14ac:dyDescent="0.35">
      <c r="A230" s="7" t="str">
        <f>"B-" &amp; UPPER(TRIM(Table_Films[[#This Row],[Title]])) &amp; "|" &amp; UPPER(TRIM(Table_Films[[#This Row],[Director]]))</f>
        <v>B-RED DESERT|ANTONIONI, MICHELANGELO</v>
      </c>
      <c r="B230" s="7" t="str">
        <f>IF(COUNTIFS(Table_Films[Hash_ID],Table_Films[[#This Row],[Hash_ID]])&gt;1,"Y","N")</f>
        <v>N</v>
      </c>
      <c r="C230" s="7" t="s">
        <v>21945</v>
      </c>
      <c r="D230" s="7" t="s">
        <v>21900</v>
      </c>
      <c r="E230" s="7" t="str">
        <f>Table_Films[[#This Row],[Title]]&amp;"_"&amp;Table_Films[[#This Row],[Director]]</f>
        <v>Red Desert_Antonioni, Michelangelo</v>
      </c>
      <c r="F230" s="7" t="str">
        <f>Table_Films[[#This Row],[Director]]&amp;"_"&amp;Table_Films[[#This Row],[Title]]</f>
        <v>Antonioni, Michelangelo_Red Desert</v>
      </c>
      <c r="G230" s="7">
        <v>1964</v>
      </c>
      <c r="H230" s="7">
        <f>IFERROR(FLOOR(Table_Films[[#This Row],[Year]],10), 0)</f>
        <v>1960</v>
      </c>
      <c r="I230" s="7">
        <f>IFERROR(CEILING(VALUE(LEFT(Table_Films[[#This Row],[Year]],FIND("-",Table_Films[[#This Row],[Year]]&amp;"-")-1))/100, 1), 0)</f>
        <v>20</v>
      </c>
      <c r="J230" s="7" t="s">
        <v>22490</v>
      </c>
    </row>
    <row r="231" spans="1:10" x14ac:dyDescent="0.35">
      <c r="A231" s="7" t="str">
        <f>"B-" &amp; UPPER(TRIM(Table_Films[[#This Row],[Title]])) &amp; "|" &amp; UPPER(TRIM(Table_Films[[#This Row],[Director]]))</f>
        <v>B-MARY POPPINS|STEVENSON, ROBERT</v>
      </c>
      <c r="B231" s="7" t="str">
        <f>IF(COUNTIFS(Table_Films[Hash_ID],Table_Films[[#This Row],[Hash_ID]])&gt;1,"Y","N")</f>
        <v>N</v>
      </c>
      <c r="C231" s="7" t="s">
        <v>21946</v>
      </c>
      <c r="D231" s="7" t="s">
        <v>21947</v>
      </c>
      <c r="E231" s="7" t="str">
        <f>Table_Films[[#This Row],[Title]]&amp;"_"&amp;Table_Films[[#This Row],[Director]]</f>
        <v>Mary Poppins_Stevenson, Robert</v>
      </c>
      <c r="F231" s="7" t="str">
        <f>Table_Films[[#This Row],[Director]]&amp;"_"&amp;Table_Films[[#This Row],[Title]]</f>
        <v>Stevenson, Robert_Mary Poppins</v>
      </c>
      <c r="G231" s="7">
        <v>1964</v>
      </c>
      <c r="H231" s="7">
        <f>IFERROR(FLOOR(Table_Films[[#This Row],[Year]],10), 0)</f>
        <v>1960</v>
      </c>
      <c r="I231" s="7">
        <f>IFERROR(CEILING(VALUE(LEFT(Table_Films[[#This Row],[Year]],FIND("-",Table_Films[[#This Row],[Year]]&amp;"-")-1))/100, 1), 0)</f>
        <v>20</v>
      </c>
      <c r="J231" s="7" t="s">
        <v>7893</v>
      </c>
    </row>
    <row r="232" spans="1:10" x14ac:dyDescent="0.35">
      <c r="A232" s="7" t="str">
        <f>"B-" &amp; UPPER(TRIM(Table_Films[[#This Row],[Title]])) &amp; "|" &amp; UPPER(TRIM(Table_Films[[#This Row],[Director]]))</f>
        <v>B-PIERROT LE FOU|GODARD, JEAN-LUC</v>
      </c>
      <c r="B232" s="7" t="str">
        <f>IF(COUNTIFS(Table_Films[Hash_ID],Table_Films[[#This Row],[Hash_ID]])&gt;1,"Y","N")</f>
        <v>N</v>
      </c>
      <c r="C232" s="7" t="s">
        <v>21948</v>
      </c>
      <c r="D232" s="7" t="s">
        <v>21897</v>
      </c>
      <c r="E232" s="7" t="str">
        <f>Table_Films[[#This Row],[Title]]&amp;"_"&amp;Table_Films[[#This Row],[Director]]</f>
        <v>Pierrot le Fou_Godard, Jean-Luc</v>
      </c>
      <c r="F232" s="7" t="str">
        <f>Table_Films[[#This Row],[Director]]&amp;"_"&amp;Table_Films[[#This Row],[Title]]</f>
        <v>Godard, Jean-Luc_Pierrot le Fou</v>
      </c>
      <c r="G232" s="7">
        <v>1965</v>
      </c>
      <c r="H232" s="7">
        <f>IFERROR(FLOOR(Table_Films[[#This Row],[Year]],10), 0)</f>
        <v>1960</v>
      </c>
      <c r="I232" s="7">
        <f>IFERROR(CEILING(VALUE(LEFT(Table_Films[[#This Row],[Year]],FIND("-",Table_Films[[#This Row],[Year]]&amp;"-")-1))/100, 1), 0)</f>
        <v>20</v>
      </c>
      <c r="J232" s="7" t="s">
        <v>22488</v>
      </c>
    </row>
    <row r="233" spans="1:10" x14ac:dyDescent="0.35">
      <c r="A233" s="7" t="str">
        <f>"B-" &amp; UPPER(TRIM(Table_Films[[#This Row],[Title]])) &amp; "|" &amp; UPPER(TRIM(Table_Films[[#This Row],[Director]]))</f>
        <v>B-REPULSION|POLANSKI, ROMAN</v>
      </c>
      <c r="B233" s="7" t="str">
        <f>IF(COUNTIFS(Table_Films[Hash_ID],Table_Films[[#This Row],[Hash_ID]])&gt;1,"Y","N")</f>
        <v>N</v>
      </c>
      <c r="C233" s="7" t="s">
        <v>21949</v>
      </c>
      <c r="D233" s="7" t="s">
        <v>21926</v>
      </c>
      <c r="E233" s="7" t="str">
        <f>Table_Films[[#This Row],[Title]]&amp;"_"&amp;Table_Films[[#This Row],[Director]]</f>
        <v>Repulsion_Polanski, Roman</v>
      </c>
      <c r="F233" s="7" t="str">
        <f>Table_Films[[#This Row],[Director]]&amp;"_"&amp;Table_Films[[#This Row],[Title]]</f>
        <v>Polanski, Roman_Repulsion</v>
      </c>
      <c r="G233" s="7">
        <v>1965</v>
      </c>
      <c r="H233" s="7">
        <f>IFERROR(FLOOR(Table_Films[[#This Row],[Year]],10), 0)</f>
        <v>1960</v>
      </c>
      <c r="I233" s="7">
        <f>IFERROR(CEILING(VALUE(LEFT(Table_Films[[#This Row],[Year]],FIND("-",Table_Films[[#This Row],[Year]]&amp;"-")-1))/100, 1), 0)</f>
        <v>20</v>
      </c>
      <c r="J233" s="7" t="s">
        <v>22480</v>
      </c>
    </row>
    <row r="234" spans="1:10" x14ac:dyDescent="0.35">
      <c r="A234" s="7" t="str">
        <f>"B-" &amp; UPPER(TRIM(Table_Films[[#This Row],[Title]])) &amp; "|" &amp; UPPER(TRIM(Table_Films[[#This Row],[Director]]))</f>
        <v>B-THE SOUND OF MUSIC|WISE, ROBERT</v>
      </c>
      <c r="B234" s="7" t="str">
        <f>IF(COUNTIFS(Table_Films[Hash_ID],Table_Films[[#This Row],[Hash_ID]])&gt;1,"Y","N")</f>
        <v>N</v>
      </c>
      <c r="C234" s="7" t="s">
        <v>21950</v>
      </c>
      <c r="D234" s="7" t="s">
        <v>21833</v>
      </c>
      <c r="E234" s="7" t="str">
        <f>Table_Films[[#This Row],[Title]]&amp;"_"&amp;Table_Films[[#This Row],[Director]]</f>
        <v>The Sound of Music_Wise, Robert</v>
      </c>
      <c r="F234" s="7" t="str">
        <f>Table_Films[[#This Row],[Director]]&amp;"_"&amp;Table_Films[[#This Row],[Title]]</f>
        <v>Wise, Robert_The Sound of Music</v>
      </c>
      <c r="G234" s="7">
        <v>1965</v>
      </c>
      <c r="H234" s="7">
        <f>IFERROR(FLOOR(Table_Films[[#This Row],[Year]],10), 0)</f>
        <v>1960</v>
      </c>
      <c r="I234" s="7">
        <f>IFERROR(CEILING(VALUE(LEFT(Table_Films[[#This Row],[Year]],FIND("-",Table_Films[[#This Row],[Year]]&amp;"-")-1))/100, 1), 0)</f>
        <v>20</v>
      </c>
      <c r="J234" s="7" t="s">
        <v>7893</v>
      </c>
    </row>
    <row r="235" spans="1:10" x14ac:dyDescent="0.35">
      <c r="A235" s="7" t="str">
        <f>"B-" &amp; UPPER(TRIM(Table_Films[[#This Row],[Title]])) &amp; "|" &amp; UPPER(TRIM(Table_Films[[#This Row],[Director]]))</f>
        <v>B-FASTER, PUSSYCAT! KILL! KILL!|MEYER, RUSS</v>
      </c>
      <c r="B235" s="7" t="str">
        <f>IF(COUNTIFS(Table_Films[Hash_ID],Table_Films[[#This Row],[Hash_ID]])&gt;1,"Y","N")</f>
        <v>N</v>
      </c>
      <c r="C235" s="7" t="s">
        <v>21951</v>
      </c>
      <c r="D235" s="7" t="s">
        <v>21952</v>
      </c>
      <c r="E235" s="7" t="str">
        <f>Table_Films[[#This Row],[Title]]&amp;"_"&amp;Table_Films[[#This Row],[Director]]</f>
        <v>Faster, Pussycat! Kill! Kill!_Meyer, Russ</v>
      </c>
      <c r="F235" s="7" t="str">
        <f>Table_Films[[#This Row],[Director]]&amp;"_"&amp;Table_Films[[#This Row],[Title]]</f>
        <v>Meyer, Russ_Faster, Pussycat! Kill! Kill!</v>
      </c>
      <c r="G235" s="7">
        <v>1965</v>
      </c>
      <c r="H235" s="7">
        <f>IFERROR(FLOOR(Table_Films[[#This Row],[Year]],10), 0)</f>
        <v>1960</v>
      </c>
      <c r="I235" s="7">
        <f>IFERROR(CEILING(VALUE(LEFT(Table_Films[[#This Row],[Year]],FIND("-",Table_Films[[#This Row],[Year]]&amp;"-")-1))/100, 1), 0)</f>
        <v>20</v>
      </c>
      <c r="J235" s="7" t="s">
        <v>7893</v>
      </c>
    </row>
    <row r="236" spans="1:10" x14ac:dyDescent="0.35">
      <c r="A236" s="7" t="str">
        <f>"B-" &amp; UPPER(TRIM(Table_Films[[#This Row],[Title]])) &amp; "|" &amp; UPPER(TRIM(Table_Films[[#This Row],[Director]]))</f>
        <v>B-ALPHAVILLE|GODARD, JEAN-LUC</v>
      </c>
      <c r="B236" s="7" t="str">
        <f>IF(COUNTIFS(Table_Films[Hash_ID],Table_Films[[#This Row],[Hash_ID]])&gt;1,"Y","N")</f>
        <v>N</v>
      </c>
      <c r="C236" s="7" t="s">
        <v>21953</v>
      </c>
      <c r="D236" s="7" t="s">
        <v>21897</v>
      </c>
      <c r="E236" s="7" t="str">
        <f>Table_Films[[#This Row],[Title]]&amp;"_"&amp;Table_Films[[#This Row],[Director]]</f>
        <v>Alphaville_Godard, Jean-Luc</v>
      </c>
      <c r="F236" s="7" t="str">
        <f>Table_Films[[#This Row],[Director]]&amp;"_"&amp;Table_Films[[#This Row],[Title]]</f>
        <v>Godard, Jean-Luc_Alphaville</v>
      </c>
      <c r="G236" s="7">
        <v>1965</v>
      </c>
      <c r="H236" s="7">
        <f>IFERROR(FLOOR(Table_Films[[#This Row],[Year]],10), 0)</f>
        <v>1960</v>
      </c>
      <c r="I236" s="7">
        <f>IFERROR(CEILING(VALUE(LEFT(Table_Films[[#This Row],[Year]],FIND("-",Table_Films[[#This Row],[Year]]&amp;"-")-1))/100, 1), 0)</f>
        <v>20</v>
      </c>
      <c r="J236" s="7" t="s">
        <v>22488</v>
      </c>
    </row>
    <row r="237" spans="1:10" x14ac:dyDescent="0.35">
      <c r="A237" s="7" t="str">
        <f>"B-" &amp; UPPER(TRIM(Table_Films[[#This Row],[Title]])) &amp; "|" &amp; UPPER(TRIM(Table_Films[[#This Row],[Director]]))</f>
        <v>B-THE BATTLE OF ALGIERS|PONTECORVO, GILLO</v>
      </c>
      <c r="B237" s="7" t="str">
        <f>IF(COUNTIFS(Table_Films[Hash_ID],Table_Films[[#This Row],[Hash_ID]])&gt;1,"Y","N")</f>
        <v>N</v>
      </c>
      <c r="C237" s="7" t="s">
        <v>21954</v>
      </c>
      <c r="D237" s="7" t="s">
        <v>21955</v>
      </c>
      <c r="E237" s="7" t="str">
        <f>Table_Films[[#This Row],[Title]]&amp;"_"&amp;Table_Films[[#This Row],[Director]]</f>
        <v>The Battle of Algiers_Pontecorvo, Gillo</v>
      </c>
      <c r="F237" s="7" t="str">
        <f>Table_Films[[#This Row],[Director]]&amp;"_"&amp;Table_Films[[#This Row],[Title]]</f>
        <v>Pontecorvo, Gillo_The Battle of Algiers</v>
      </c>
      <c r="G237" s="7">
        <v>1966</v>
      </c>
      <c r="H237" s="7">
        <f>IFERROR(FLOOR(Table_Films[[#This Row],[Year]],10), 0)</f>
        <v>1960</v>
      </c>
      <c r="I237" s="7">
        <f>IFERROR(CEILING(VALUE(LEFT(Table_Films[[#This Row],[Year]],FIND("-",Table_Films[[#This Row],[Year]]&amp;"-")-1))/100, 1), 0)</f>
        <v>20</v>
      </c>
      <c r="J237" s="7" t="s">
        <v>22495</v>
      </c>
    </row>
    <row r="238" spans="1:10" x14ac:dyDescent="0.35">
      <c r="A238" s="7" t="str">
        <f>"B-" &amp; UPPER(TRIM(Table_Films[[#This Row],[Title]])) &amp; "|" &amp; UPPER(TRIM(Table_Films[[#This Row],[Director]]))</f>
        <v>B-PERSONA|BERGMAN, INGMAR</v>
      </c>
      <c r="B238" s="7" t="str">
        <f>IF(COUNTIFS(Table_Films[Hash_ID],Table_Films[[#This Row],[Hash_ID]])&gt;1,"Y","N")</f>
        <v>N</v>
      </c>
      <c r="C238" s="7" t="s">
        <v>21956</v>
      </c>
      <c r="D238" s="7" t="s">
        <v>6606</v>
      </c>
      <c r="E238" s="7" t="str">
        <f>Table_Films[[#This Row],[Title]]&amp;"_"&amp;Table_Films[[#This Row],[Director]]</f>
        <v>Persona_Bergman, Ingmar</v>
      </c>
      <c r="F238" s="7" t="str">
        <f>Table_Films[[#This Row],[Director]]&amp;"_"&amp;Table_Films[[#This Row],[Title]]</f>
        <v>Bergman, Ingmar_Persona</v>
      </c>
      <c r="G238" s="7">
        <v>1966</v>
      </c>
      <c r="H238" s="7">
        <f>IFERROR(FLOOR(Table_Films[[#This Row],[Year]],10), 0)</f>
        <v>1960</v>
      </c>
      <c r="I238" s="7">
        <f>IFERROR(CEILING(VALUE(LEFT(Table_Films[[#This Row],[Year]],FIND("-",Table_Films[[#This Row],[Year]]&amp;"-")-1))/100, 1), 0)</f>
        <v>20</v>
      </c>
      <c r="J238" s="7" t="s">
        <v>11957</v>
      </c>
    </row>
    <row r="239" spans="1:10" x14ac:dyDescent="0.35">
      <c r="A239" s="7" t="str">
        <f>"B-" &amp; UPPER(TRIM(Table_Films[[#This Row],[Title]])) &amp; "|" &amp; UPPER(TRIM(Table_Films[[#This Row],[Director]]))</f>
        <v>B-AU HASARD BALTHAZAR|BRESSON, ROBERT</v>
      </c>
      <c r="B239" s="7" t="str">
        <f>IF(COUNTIFS(Table_Films[Hash_ID],Table_Films[[#This Row],[Hash_ID]])&gt;1,"Y","N")</f>
        <v>N</v>
      </c>
      <c r="C239" s="7" t="s">
        <v>21957</v>
      </c>
      <c r="D239" s="7" t="s">
        <v>6977</v>
      </c>
      <c r="E239" s="7" t="str">
        <f>Table_Films[[#This Row],[Title]]&amp;"_"&amp;Table_Films[[#This Row],[Director]]</f>
        <v>Au Hasard Balthazar_Bresson, Robert</v>
      </c>
      <c r="F239" s="7" t="str">
        <f>Table_Films[[#This Row],[Director]]&amp;"_"&amp;Table_Films[[#This Row],[Title]]</f>
        <v>Bresson, Robert_Au Hasard Balthazar</v>
      </c>
      <c r="G239" s="7">
        <v>1966</v>
      </c>
      <c r="H239" s="7">
        <f>IFERROR(FLOOR(Table_Films[[#This Row],[Year]],10), 0)</f>
        <v>1960</v>
      </c>
      <c r="I239" s="7">
        <f>IFERROR(CEILING(VALUE(LEFT(Table_Films[[#This Row],[Year]],FIND("-",Table_Films[[#This Row],[Year]]&amp;"-")-1))/100, 1), 0)</f>
        <v>20</v>
      </c>
      <c r="J239" s="7" t="s">
        <v>22496</v>
      </c>
    </row>
    <row r="240" spans="1:10" x14ac:dyDescent="0.35">
      <c r="A240" s="7" t="str">
        <f>"B-" &amp; UPPER(TRIM(Table_Films[[#This Row],[Title]])) &amp; "|" &amp; UPPER(TRIM(Table_Films[[#This Row],[Director]]))</f>
        <v>B-BLOW-UP|ANTONIONI, MICHELANGELO</v>
      </c>
      <c r="B240" s="7" t="str">
        <f>IF(COUNTIFS(Table_Films[Hash_ID],Table_Films[[#This Row],[Hash_ID]])&gt;1,"Y","N")</f>
        <v>N</v>
      </c>
      <c r="C240" s="7" t="s">
        <v>21958</v>
      </c>
      <c r="D240" s="7" t="s">
        <v>21900</v>
      </c>
      <c r="E240" s="7" t="str">
        <f>Table_Films[[#This Row],[Title]]&amp;"_"&amp;Table_Films[[#This Row],[Director]]</f>
        <v>Blow-Up_Antonioni, Michelangelo</v>
      </c>
      <c r="F240" s="7" t="str">
        <f>Table_Films[[#This Row],[Director]]&amp;"_"&amp;Table_Films[[#This Row],[Title]]</f>
        <v>Antonioni, Michelangelo_Blow-Up</v>
      </c>
      <c r="G240" s="7">
        <v>1966</v>
      </c>
      <c r="H240" s="7">
        <f>IFERROR(FLOOR(Table_Films[[#This Row],[Year]],10), 0)</f>
        <v>1960</v>
      </c>
      <c r="I240" s="7">
        <f>IFERROR(CEILING(VALUE(LEFT(Table_Films[[#This Row],[Year]],FIND("-",Table_Films[[#This Row],[Year]]&amp;"-")-1))/100, 1), 0)</f>
        <v>20</v>
      </c>
      <c r="J240" s="7" t="s">
        <v>22497</v>
      </c>
    </row>
    <row r="241" spans="1:10" x14ac:dyDescent="0.35">
      <c r="A241" s="7" t="str">
        <f>"B-" &amp; UPPER(TRIM(Table_Films[[#This Row],[Title]])) &amp; "|" &amp; UPPER(TRIM(Table_Films[[#This Row],[Director]]))</f>
        <v>B-ANDREI RUBLEV|TARKOVSKY, ANDREI</v>
      </c>
      <c r="B241" s="7" t="str">
        <f>IF(COUNTIFS(Table_Films[Hash_ID],Table_Films[[#This Row],[Hash_ID]])&gt;1,"Y","N")</f>
        <v>N</v>
      </c>
      <c r="C241" s="7" t="s">
        <v>21959</v>
      </c>
      <c r="D241" s="7" t="s">
        <v>2623</v>
      </c>
      <c r="E241" s="7" t="str">
        <f>Table_Films[[#This Row],[Title]]&amp;"_"&amp;Table_Films[[#This Row],[Director]]</f>
        <v>Andrei Rublev_Tarkovsky, Andrei</v>
      </c>
      <c r="F241" s="7" t="str">
        <f>Table_Films[[#This Row],[Director]]&amp;"_"&amp;Table_Films[[#This Row],[Title]]</f>
        <v>Tarkovsky, Andrei_Andrei Rublev</v>
      </c>
      <c r="G241" s="7">
        <v>1966</v>
      </c>
      <c r="H241" s="7">
        <f>IFERROR(FLOOR(Table_Films[[#This Row],[Year]],10), 0)</f>
        <v>1960</v>
      </c>
      <c r="I241" s="7">
        <f>IFERROR(CEILING(VALUE(LEFT(Table_Films[[#This Row],[Year]],FIND("-",Table_Films[[#This Row],[Year]]&amp;"-")-1))/100, 1), 0)</f>
        <v>20</v>
      </c>
      <c r="J241" s="7" t="s">
        <v>22483</v>
      </c>
    </row>
    <row r="242" spans="1:10" x14ac:dyDescent="0.35">
      <c r="A242" s="7" t="str">
        <f>"B-" &amp; UPPER(TRIM(Table_Films[[#This Row],[Title]])) &amp; "|" &amp; UPPER(TRIM(Table_Films[[#This Row],[Director]]))</f>
        <v>B-CLOSELY WATCHED TRAINS|MENZEL, JIŘÍ</v>
      </c>
      <c r="B242" s="7" t="str">
        <f>IF(COUNTIFS(Table_Films[Hash_ID],Table_Films[[#This Row],[Hash_ID]])&gt;1,"Y","N")</f>
        <v>N</v>
      </c>
      <c r="C242" s="7" t="s">
        <v>21960</v>
      </c>
      <c r="D242" s="7" t="s">
        <v>21961</v>
      </c>
      <c r="E242" s="7" t="str">
        <f>Table_Films[[#This Row],[Title]]&amp;"_"&amp;Table_Films[[#This Row],[Director]]</f>
        <v>Closely Watched Trains_Menzel, Jiří</v>
      </c>
      <c r="F242" s="7" t="str">
        <f>Table_Films[[#This Row],[Director]]&amp;"_"&amp;Table_Films[[#This Row],[Title]]</f>
        <v>Menzel, Jiří_Closely Watched Trains</v>
      </c>
      <c r="G242" s="7">
        <v>1966</v>
      </c>
      <c r="H242" s="7">
        <f>IFERROR(FLOOR(Table_Films[[#This Row],[Year]],10), 0)</f>
        <v>1960</v>
      </c>
      <c r="I242" s="7">
        <f>IFERROR(CEILING(VALUE(LEFT(Table_Films[[#This Row],[Year]],FIND("-",Table_Films[[#This Row],[Year]]&amp;"-")-1))/100, 1), 0)</f>
        <v>20</v>
      </c>
      <c r="J242" s="7" t="s">
        <v>22498</v>
      </c>
    </row>
    <row r="243" spans="1:10" x14ac:dyDescent="0.35">
      <c r="A243" s="7" t="str">
        <f>"B-" &amp; UPPER(TRIM(Table_Films[[#This Row],[Title]])) &amp; "|" &amp; UPPER(TRIM(Table_Films[[#This Row],[Director]]))</f>
        <v>B-WHO'S AFRAID OF VIRGINIA WOOLF?|NICHOLS, MIKE</v>
      </c>
      <c r="B243" s="7" t="str">
        <f>IF(COUNTIFS(Table_Films[Hash_ID],Table_Films[[#This Row],[Hash_ID]])&gt;1,"Y","N")</f>
        <v>N</v>
      </c>
      <c r="C243" s="7" t="s">
        <v>16502</v>
      </c>
      <c r="D243" s="7" t="s">
        <v>21962</v>
      </c>
      <c r="E243" s="7" t="str">
        <f>Table_Films[[#This Row],[Title]]&amp;"_"&amp;Table_Films[[#This Row],[Director]]</f>
        <v>Who's Afraid of Virginia Woolf?_Nichols, Mike</v>
      </c>
      <c r="F243" s="7" t="str">
        <f>Table_Films[[#This Row],[Director]]&amp;"_"&amp;Table_Films[[#This Row],[Title]]</f>
        <v>Nichols, Mike_Who's Afraid of Virginia Woolf?</v>
      </c>
      <c r="G243" s="7">
        <v>1966</v>
      </c>
      <c r="H243" s="7">
        <f>IFERROR(FLOOR(Table_Films[[#This Row],[Year]],10), 0)</f>
        <v>1960</v>
      </c>
      <c r="I243" s="7">
        <f>IFERROR(CEILING(VALUE(LEFT(Table_Films[[#This Row],[Year]],FIND("-",Table_Films[[#This Row],[Year]]&amp;"-")-1))/100, 1), 0)</f>
        <v>20</v>
      </c>
      <c r="J243" s="7" t="s">
        <v>7893</v>
      </c>
    </row>
    <row r="244" spans="1:10" x14ac:dyDescent="0.35">
      <c r="A244" s="7" t="str">
        <f>"B-" &amp; UPPER(TRIM(Table_Films[[#This Row],[Title]])) &amp; "|" &amp; UPPER(TRIM(Table_Films[[#This Row],[Director]]))</f>
        <v>B-THE GOOD, THE BAD AND THE UGLY|LEONE, SERGIO</v>
      </c>
      <c r="B244" s="7" t="str">
        <f>IF(COUNTIFS(Table_Films[Hash_ID],Table_Films[[#This Row],[Hash_ID]])&gt;1,"Y","N")</f>
        <v>N</v>
      </c>
      <c r="C244" s="7" t="s">
        <v>21963</v>
      </c>
      <c r="D244" s="7" t="s">
        <v>21964</v>
      </c>
      <c r="E244" s="7" t="str">
        <f>Table_Films[[#This Row],[Title]]&amp;"_"&amp;Table_Films[[#This Row],[Director]]</f>
        <v>The Good, the Bad and the Ugly_Leone, Sergio</v>
      </c>
      <c r="F244" s="7" t="str">
        <f>Table_Films[[#This Row],[Director]]&amp;"_"&amp;Table_Films[[#This Row],[Title]]</f>
        <v>Leone, Sergio_The Good, the Bad and the Ugly</v>
      </c>
      <c r="G244" s="7">
        <v>1966</v>
      </c>
      <c r="H244" s="7">
        <f>IFERROR(FLOOR(Table_Films[[#This Row],[Year]],10), 0)</f>
        <v>1960</v>
      </c>
      <c r="I244" s="7">
        <f>IFERROR(CEILING(VALUE(LEFT(Table_Films[[#This Row],[Year]],FIND("-",Table_Films[[#This Row],[Year]]&amp;"-")-1))/100, 1), 0)</f>
        <v>20</v>
      </c>
      <c r="J244" s="7" t="s">
        <v>22499</v>
      </c>
    </row>
    <row r="245" spans="1:10" x14ac:dyDescent="0.35">
      <c r="A245" s="7" t="str">
        <f>"B-" &amp; UPPER(TRIM(Table_Films[[#This Row],[Title]])) &amp; "|" &amp; UPPER(TRIM(Table_Films[[#This Row],[Director]]))</f>
        <v>B-DAISIES|CHYTILOVÁ, VĚRA</v>
      </c>
      <c r="B245" s="7" t="str">
        <f>IF(COUNTIFS(Table_Films[Hash_ID],Table_Films[[#This Row],[Hash_ID]])&gt;1,"Y","N")</f>
        <v>N</v>
      </c>
      <c r="C245" s="7" t="s">
        <v>21965</v>
      </c>
      <c r="D245" s="7" t="s">
        <v>21966</v>
      </c>
      <c r="E245" s="7" t="str">
        <f>Table_Films[[#This Row],[Title]]&amp;"_"&amp;Table_Films[[#This Row],[Director]]</f>
        <v>Daisies_Chytilová, Věra</v>
      </c>
      <c r="F245" s="7" t="str">
        <f>Table_Films[[#This Row],[Director]]&amp;"_"&amp;Table_Films[[#This Row],[Title]]</f>
        <v>Chytilová, Věra_Daisies</v>
      </c>
      <c r="G245" s="7">
        <v>1966</v>
      </c>
      <c r="H245" s="7">
        <f>IFERROR(FLOOR(Table_Films[[#This Row],[Year]],10), 0)</f>
        <v>1960</v>
      </c>
      <c r="I245" s="7">
        <f>IFERROR(CEILING(VALUE(LEFT(Table_Films[[#This Row],[Year]],FIND("-",Table_Films[[#This Row],[Year]]&amp;"-")-1))/100, 1), 0)</f>
        <v>20</v>
      </c>
      <c r="J245" s="7" t="s">
        <v>22498</v>
      </c>
    </row>
    <row r="246" spans="1:10" x14ac:dyDescent="0.35">
      <c r="A246" s="7" t="str">
        <f>"B-" &amp; UPPER(TRIM(Table_Films[[#This Row],[Title]])) &amp; "|" &amp; UPPER(TRIM(Table_Films[[#This Row],[Director]]))</f>
        <v>B-BONNIE AND CLYDE|PENN, ARTHUR</v>
      </c>
      <c r="B246" s="7" t="str">
        <f>IF(COUNTIFS(Table_Films[Hash_ID],Table_Films[[#This Row],[Hash_ID]])&gt;1,"Y","N")</f>
        <v>N</v>
      </c>
      <c r="C246" s="7" t="s">
        <v>21967</v>
      </c>
      <c r="D246" s="7" t="s">
        <v>21968</v>
      </c>
      <c r="E246" s="7" t="str">
        <f>Table_Films[[#This Row],[Title]]&amp;"_"&amp;Table_Films[[#This Row],[Director]]</f>
        <v>Bonnie and Clyde_Penn, Arthur</v>
      </c>
      <c r="F246" s="7" t="str">
        <f>Table_Films[[#This Row],[Director]]&amp;"_"&amp;Table_Films[[#This Row],[Title]]</f>
        <v>Penn, Arthur_Bonnie and Clyde</v>
      </c>
      <c r="G246" s="7">
        <v>1967</v>
      </c>
      <c r="H246" s="7">
        <f>IFERROR(FLOOR(Table_Films[[#This Row],[Year]],10), 0)</f>
        <v>1960</v>
      </c>
      <c r="I246" s="7">
        <f>IFERROR(CEILING(VALUE(LEFT(Table_Films[[#This Row],[Year]],FIND("-",Table_Films[[#This Row],[Year]]&amp;"-")-1))/100, 1), 0)</f>
        <v>20</v>
      </c>
      <c r="J246" s="7" t="s">
        <v>7893</v>
      </c>
    </row>
    <row r="247" spans="1:10" x14ac:dyDescent="0.35">
      <c r="A247" s="7" t="str">
        <f>"B-" &amp; UPPER(TRIM(Table_Films[[#This Row],[Title]])) &amp; "|" &amp; UPPER(TRIM(Table_Films[[#This Row],[Director]]))</f>
        <v>B-THE GRADUATE|NICHOLS, MIKE</v>
      </c>
      <c r="B247" s="7" t="str">
        <f>IF(COUNTIFS(Table_Films[Hash_ID],Table_Films[[#This Row],[Hash_ID]])&gt;1,"Y","N")</f>
        <v>N</v>
      </c>
      <c r="C247" s="7" t="s">
        <v>21969</v>
      </c>
      <c r="D247" s="7" t="s">
        <v>21962</v>
      </c>
      <c r="E247" s="7" t="str">
        <f>Table_Films[[#This Row],[Title]]&amp;"_"&amp;Table_Films[[#This Row],[Director]]</f>
        <v>The Graduate_Nichols, Mike</v>
      </c>
      <c r="F247" s="7" t="str">
        <f>Table_Films[[#This Row],[Director]]&amp;"_"&amp;Table_Films[[#This Row],[Title]]</f>
        <v>Nichols, Mike_The Graduate</v>
      </c>
      <c r="G247" s="7">
        <v>1967</v>
      </c>
      <c r="H247" s="7">
        <f>IFERROR(FLOOR(Table_Films[[#This Row],[Year]],10), 0)</f>
        <v>1960</v>
      </c>
      <c r="I247" s="7">
        <f>IFERROR(CEILING(VALUE(LEFT(Table_Films[[#This Row],[Year]],FIND("-",Table_Films[[#This Row],[Year]]&amp;"-")-1))/100, 1), 0)</f>
        <v>20</v>
      </c>
      <c r="J247" s="7" t="s">
        <v>7893</v>
      </c>
    </row>
    <row r="248" spans="1:10" x14ac:dyDescent="0.35">
      <c r="A248" s="7" t="str">
        <f>"B-" &amp; UPPER(TRIM(Table_Films[[#This Row],[Title]])) &amp; "|" &amp; UPPER(TRIM(Table_Films[[#This Row],[Director]]))</f>
        <v>B-LE SAMOURAÏ|MELVILLE, JEAN-PIERRE</v>
      </c>
      <c r="B248" s="7" t="str">
        <f>IF(COUNTIFS(Table_Films[Hash_ID],Table_Films[[#This Row],[Hash_ID]])&gt;1,"Y","N")</f>
        <v>N</v>
      </c>
      <c r="C248" s="7" t="s">
        <v>21970</v>
      </c>
      <c r="D248" s="7" t="s">
        <v>21971</v>
      </c>
      <c r="E248" s="7" t="str">
        <f>Table_Films[[#This Row],[Title]]&amp;"_"&amp;Table_Films[[#This Row],[Director]]</f>
        <v>Le Samouraï_Melville, Jean-Pierre</v>
      </c>
      <c r="F248" s="7" t="str">
        <f>Table_Films[[#This Row],[Director]]&amp;"_"&amp;Table_Films[[#This Row],[Title]]</f>
        <v>Melville, Jean-Pierre_Le Samouraï</v>
      </c>
      <c r="G248" s="7">
        <v>1967</v>
      </c>
      <c r="H248" s="7">
        <f>IFERROR(FLOOR(Table_Films[[#This Row],[Year]],10), 0)</f>
        <v>1960</v>
      </c>
      <c r="I248" s="7">
        <f>IFERROR(CEILING(VALUE(LEFT(Table_Films[[#This Row],[Year]],FIND("-",Table_Films[[#This Row],[Year]]&amp;"-")-1))/100, 1), 0)</f>
        <v>20</v>
      </c>
      <c r="J248" s="7" t="s">
        <v>22488</v>
      </c>
    </row>
    <row r="249" spans="1:10" x14ac:dyDescent="0.35">
      <c r="A249" s="7" t="str">
        <f>"B-" &amp; UPPER(TRIM(Table_Films[[#This Row],[Title]])) &amp; "|" &amp; UPPER(TRIM(Table_Films[[#This Row],[Director]]))</f>
        <v>B-PLAYTIME|TATI, JACQUES</v>
      </c>
      <c r="B249" s="7" t="str">
        <f>IF(COUNTIFS(Table_Films[Hash_ID],Table_Films[[#This Row],[Hash_ID]])&gt;1,"Y","N")</f>
        <v>N</v>
      </c>
      <c r="C249" s="7" t="s">
        <v>21972</v>
      </c>
      <c r="D249" s="7" t="s">
        <v>21885</v>
      </c>
      <c r="E249" s="7" t="str">
        <f>Table_Films[[#This Row],[Title]]&amp;"_"&amp;Table_Films[[#This Row],[Director]]</f>
        <v>Playtime_Tati, Jacques</v>
      </c>
      <c r="F249" s="7" t="str">
        <f>Table_Films[[#This Row],[Director]]&amp;"_"&amp;Table_Films[[#This Row],[Title]]</f>
        <v>Tati, Jacques_Playtime</v>
      </c>
      <c r="G249" s="7">
        <v>1967</v>
      </c>
      <c r="H249" s="7">
        <f>IFERROR(FLOOR(Table_Films[[#This Row],[Year]],10), 0)</f>
        <v>1960</v>
      </c>
      <c r="I249" s="7">
        <f>IFERROR(CEILING(VALUE(LEFT(Table_Films[[#This Row],[Year]],FIND("-",Table_Films[[#This Row],[Year]]&amp;"-")-1))/100, 1), 0)</f>
        <v>20</v>
      </c>
      <c r="J249" s="7" t="s">
        <v>22488</v>
      </c>
    </row>
    <row r="250" spans="1:10" x14ac:dyDescent="0.35">
      <c r="A250" s="7" t="str">
        <f>"B-" &amp; UPPER(TRIM(Table_Films[[#This Row],[Title]])) &amp; "|" &amp; UPPER(TRIM(Table_Films[[#This Row],[Director]]))</f>
        <v>B-POINT BLANK|BOORMAN, JOHN</v>
      </c>
      <c r="B250" s="7" t="str">
        <f>IF(COUNTIFS(Table_Films[Hash_ID],Table_Films[[#This Row],[Hash_ID]])&gt;1,"Y","N")</f>
        <v>N</v>
      </c>
      <c r="C250" s="7" t="s">
        <v>21973</v>
      </c>
      <c r="D250" s="7" t="s">
        <v>21974</v>
      </c>
      <c r="E250" s="7" t="str">
        <f>Table_Films[[#This Row],[Title]]&amp;"_"&amp;Table_Films[[#This Row],[Director]]</f>
        <v>Point Blank_Boorman, John</v>
      </c>
      <c r="F250" s="7" t="str">
        <f>Table_Films[[#This Row],[Director]]&amp;"_"&amp;Table_Films[[#This Row],[Title]]</f>
        <v>Boorman, John_Point Blank</v>
      </c>
      <c r="G250" s="7">
        <v>1967</v>
      </c>
      <c r="H250" s="7">
        <f>IFERROR(FLOOR(Table_Films[[#This Row],[Year]],10), 0)</f>
        <v>1960</v>
      </c>
      <c r="I250" s="7">
        <f>IFERROR(CEILING(VALUE(LEFT(Table_Films[[#This Row],[Year]],FIND("-",Table_Films[[#This Row],[Year]]&amp;"-")-1))/100, 1), 0)</f>
        <v>20</v>
      </c>
      <c r="J250" s="7" t="s">
        <v>7893</v>
      </c>
    </row>
    <row r="251" spans="1:10" x14ac:dyDescent="0.35">
      <c r="A251" s="7" t="str">
        <f>"B-" &amp; UPPER(TRIM(Table_Films[[#This Row],[Title]])) &amp; "|" &amp; UPPER(TRIM(Table_Films[[#This Row],[Director]]))</f>
        <v>B-BELLE DE JOUR|BUÑUEL, LUIS</v>
      </c>
      <c r="B251" s="7" t="str">
        <f>IF(COUNTIFS(Table_Films[Hash_ID],Table_Films[[#This Row],[Hash_ID]])&gt;1,"Y","N")</f>
        <v>N</v>
      </c>
      <c r="C251" s="7" t="s">
        <v>21975</v>
      </c>
      <c r="D251" s="7" t="s">
        <v>2912</v>
      </c>
      <c r="E251" s="7" t="str">
        <f>Table_Films[[#This Row],[Title]]&amp;"_"&amp;Table_Films[[#This Row],[Director]]</f>
        <v>Belle de Jour_Buñuel, Luis</v>
      </c>
      <c r="F251" s="7" t="str">
        <f>Table_Films[[#This Row],[Director]]&amp;"_"&amp;Table_Films[[#This Row],[Title]]</f>
        <v>Buñuel, Luis_Belle de Jour</v>
      </c>
      <c r="G251" s="7">
        <v>1967</v>
      </c>
      <c r="H251" s="7">
        <f>IFERROR(FLOOR(Table_Films[[#This Row],[Year]],10), 0)</f>
        <v>1960</v>
      </c>
      <c r="I251" s="7">
        <f>IFERROR(CEILING(VALUE(LEFT(Table_Films[[#This Row],[Year]],FIND("-",Table_Films[[#This Row],[Year]]&amp;"-")-1))/100, 1), 0)</f>
        <v>20</v>
      </c>
      <c r="J251" s="7" t="s">
        <v>22488</v>
      </c>
    </row>
    <row r="252" spans="1:10" x14ac:dyDescent="0.35">
      <c r="A252" s="7" t="str">
        <f>"B-" &amp; UPPER(TRIM(Table_Films[[#This Row],[Title]])) &amp; "|" &amp; UPPER(TRIM(Table_Films[[#This Row],[Director]]))</f>
        <v>B-DON'T LOOK BACK|PENNEBAKER, D.A.</v>
      </c>
      <c r="B252" s="7" t="str">
        <f>IF(COUNTIFS(Table_Films[Hash_ID],Table_Films[[#This Row],[Hash_ID]])&gt;1,"Y","N")</f>
        <v>N</v>
      </c>
      <c r="C252" s="7" t="s">
        <v>21976</v>
      </c>
      <c r="D252" s="7" t="s">
        <v>21977</v>
      </c>
      <c r="E252" s="7" t="str">
        <f>Table_Films[[#This Row],[Title]]&amp;"_"&amp;Table_Films[[#This Row],[Director]]</f>
        <v>Don't Look Back_Pennebaker, D.A.</v>
      </c>
      <c r="F252" s="7" t="str">
        <f>Table_Films[[#This Row],[Director]]&amp;"_"&amp;Table_Films[[#This Row],[Title]]</f>
        <v>Pennebaker, D.A._Don't Look Back</v>
      </c>
      <c r="G252" s="7">
        <v>1967</v>
      </c>
      <c r="H252" s="7">
        <f>IFERROR(FLOOR(Table_Films[[#This Row],[Year]],10), 0)</f>
        <v>1960</v>
      </c>
      <c r="I252" s="7">
        <f>IFERROR(CEILING(VALUE(LEFT(Table_Films[[#This Row],[Year]],FIND("-",Table_Films[[#This Row],[Year]]&amp;"-")-1))/100, 1), 0)</f>
        <v>20</v>
      </c>
      <c r="J252" s="7" t="s">
        <v>7893</v>
      </c>
    </row>
    <row r="253" spans="1:10" x14ac:dyDescent="0.35">
      <c r="A253" s="7" t="str">
        <f>"B-" &amp; UPPER(TRIM(Table_Films[[#This Row],[Title]])) &amp; "|" &amp; UPPER(TRIM(Table_Films[[#This Row],[Director]]))</f>
        <v>B-COOL HAND LUKE|ROSENBERG, STUART</v>
      </c>
      <c r="B253" s="7" t="str">
        <f>IF(COUNTIFS(Table_Films[Hash_ID],Table_Films[[#This Row],[Hash_ID]])&gt;1,"Y","N")</f>
        <v>N</v>
      </c>
      <c r="C253" s="7" t="s">
        <v>21978</v>
      </c>
      <c r="D253" s="7" t="s">
        <v>21979</v>
      </c>
      <c r="E253" s="7" t="str">
        <f>Table_Films[[#This Row],[Title]]&amp;"_"&amp;Table_Films[[#This Row],[Director]]</f>
        <v>Cool Hand Luke_Rosenberg, Stuart</v>
      </c>
      <c r="F253" s="7" t="str">
        <f>Table_Films[[#This Row],[Director]]&amp;"_"&amp;Table_Films[[#This Row],[Title]]</f>
        <v>Rosenberg, Stuart_Cool Hand Luke</v>
      </c>
      <c r="G253" s="7">
        <v>1967</v>
      </c>
      <c r="H253" s="7">
        <f>IFERROR(FLOOR(Table_Films[[#This Row],[Year]],10), 0)</f>
        <v>1960</v>
      </c>
      <c r="I253" s="7">
        <f>IFERROR(CEILING(VALUE(LEFT(Table_Films[[#This Row],[Year]],FIND("-",Table_Films[[#This Row],[Year]]&amp;"-")-1))/100, 1), 0)</f>
        <v>20</v>
      </c>
      <c r="J253" s="7" t="s">
        <v>7893</v>
      </c>
    </row>
    <row r="254" spans="1:10" x14ac:dyDescent="0.35">
      <c r="A254" s="7" t="str">
        <f>"B-" &amp; UPPER(TRIM(Table_Films[[#This Row],[Title]])) &amp; "|" &amp; UPPER(TRIM(Table_Films[[#This Row],[Director]]))</f>
        <v>B-HOUR OF THE WOLF|BERGMAN, INGMAR</v>
      </c>
      <c r="B254" s="7" t="str">
        <f>IF(COUNTIFS(Table_Films[Hash_ID],Table_Films[[#This Row],[Hash_ID]])&gt;1,"Y","N")</f>
        <v>N</v>
      </c>
      <c r="C254" s="7" t="s">
        <v>21980</v>
      </c>
      <c r="D254" s="7" t="s">
        <v>6606</v>
      </c>
      <c r="E254" s="7" t="str">
        <f>Table_Films[[#This Row],[Title]]&amp;"_"&amp;Table_Films[[#This Row],[Director]]</f>
        <v>Hour of the Wolf_Bergman, Ingmar</v>
      </c>
      <c r="F254" s="7" t="str">
        <f>Table_Films[[#This Row],[Director]]&amp;"_"&amp;Table_Films[[#This Row],[Title]]</f>
        <v>Bergman, Ingmar_Hour of the Wolf</v>
      </c>
      <c r="G254" s="7">
        <v>1968</v>
      </c>
      <c r="H254" s="7">
        <f>IFERROR(FLOOR(Table_Films[[#This Row],[Year]],10), 0)</f>
        <v>1960</v>
      </c>
      <c r="I254" s="7">
        <f>IFERROR(CEILING(VALUE(LEFT(Table_Films[[#This Row],[Year]],FIND("-",Table_Films[[#This Row],[Year]]&amp;"-")-1))/100, 1), 0)</f>
        <v>20</v>
      </c>
      <c r="J254" s="7" t="s">
        <v>11957</v>
      </c>
    </row>
    <row r="255" spans="1:10" x14ac:dyDescent="0.35">
      <c r="A255" s="7" t="str">
        <f>"B-" &amp; UPPER(TRIM(Table_Films[[#This Row],[Title]])) &amp; "|" &amp; UPPER(TRIM(Table_Films[[#This Row],[Director]]))</f>
        <v>B-SHAME|BERGMAN, INGMAR</v>
      </c>
      <c r="B255" s="7" t="str">
        <f>IF(COUNTIFS(Table_Films[Hash_ID],Table_Films[[#This Row],[Hash_ID]])&gt;1,"Y","N")</f>
        <v>N</v>
      </c>
      <c r="C255" s="7" t="s">
        <v>21981</v>
      </c>
      <c r="D255" s="7" t="s">
        <v>6606</v>
      </c>
      <c r="E255" s="7" t="str">
        <f>Table_Films[[#This Row],[Title]]&amp;"_"&amp;Table_Films[[#This Row],[Director]]</f>
        <v>Shame_Bergman, Ingmar</v>
      </c>
      <c r="F255" s="7" t="str">
        <f>Table_Films[[#This Row],[Director]]&amp;"_"&amp;Table_Films[[#This Row],[Title]]</f>
        <v>Bergman, Ingmar_Shame</v>
      </c>
      <c r="G255" s="7">
        <v>1968</v>
      </c>
      <c r="H255" s="7">
        <f>IFERROR(FLOOR(Table_Films[[#This Row],[Year]],10), 0)</f>
        <v>1960</v>
      </c>
      <c r="I255" s="7">
        <f>IFERROR(CEILING(VALUE(LEFT(Table_Films[[#This Row],[Year]],FIND("-",Table_Films[[#This Row],[Year]]&amp;"-")-1))/100, 1), 0)</f>
        <v>20</v>
      </c>
      <c r="J255" s="7" t="s">
        <v>11957</v>
      </c>
    </row>
    <row r="256" spans="1:10" x14ac:dyDescent="0.35">
      <c r="A256" s="7" t="str">
        <f>"B-" &amp; UPPER(TRIM(Table_Films[[#This Row],[Title]])) &amp; "|" &amp; UPPER(TRIM(Table_Films[[#This Row],[Director]]))</f>
        <v>B-2001: A SPACE ODYSSEY|KUBRICK, STANLEY</v>
      </c>
      <c r="B256" s="7" t="str">
        <f>IF(COUNTIFS(Table_Films[Hash_ID],Table_Films[[#This Row],[Hash_ID]])&gt;1,"Y","N")</f>
        <v>N</v>
      </c>
      <c r="C256" s="7" t="s">
        <v>6948</v>
      </c>
      <c r="D256" s="7" t="s">
        <v>21936</v>
      </c>
      <c r="E256" s="7" t="str">
        <f>Table_Films[[#This Row],[Title]]&amp;"_"&amp;Table_Films[[#This Row],[Director]]</f>
        <v>2001: A Space Odyssey_Kubrick, Stanley</v>
      </c>
      <c r="F256" s="7" t="str">
        <f>Table_Films[[#This Row],[Director]]&amp;"_"&amp;Table_Films[[#This Row],[Title]]</f>
        <v>Kubrick, Stanley_2001: A Space Odyssey</v>
      </c>
      <c r="G256" s="7">
        <v>1968</v>
      </c>
      <c r="H256" s="7">
        <f>IFERROR(FLOOR(Table_Films[[#This Row],[Year]],10), 0)</f>
        <v>1960</v>
      </c>
      <c r="I256" s="7">
        <f>IFERROR(CEILING(VALUE(LEFT(Table_Films[[#This Row],[Year]],FIND("-",Table_Films[[#This Row],[Year]]&amp;"-")-1))/100, 1), 0)</f>
        <v>20</v>
      </c>
      <c r="J256" s="7" t="s">
        <v>22487</v>
      </c>
    </row>
    <row r="257" spans="1:10" x14ac:dyDescent="0.35">
      <c r="A257" s="7" t="str">
        <f>"B-" &amp; UPPER(TRIM(Table_Films[[#This Row],[Title]])) &amp; "|" &amp; UPPER(TRIM(Table_Films[[#This Row],[Director]]))</f>
        <v>B-ONCE UPON A TIME IN THE WEST|LEONE, SERGIO</v>
      </c>
      <c r="B257" s="7" t="str">
        <f>IF(COUNTIFS(Table_Films[Hash_ID],Table_Films[[#This Row],[Hash_ID]])&gt;1,"Y","N")</f>
        <v>N</v>
      </c>
      <c r="C257" s="7" t="s">
        <v>21982</v>
      </c>
      <c r="D257" s="7" t="s">
        <v>21964</v>
      </c>
      <c r="E257" s="7" t="str">
        <f>Table_Films[[#This Row],[Title]]&amp;"_"&amp;Table_Films[[#This Row],[Director]]</f>
        <v>Once Upon a Time in the West_Leone, Sergio</v>
      </c>
      <c r="F257" s="7" t="str">
        <f>Table_Films[[#This Row],[Director]]&amp;"_"&amp;Table_Films[[#This Row],[Title]]</f>
        <v>Leone, Sergio_Once Upon a Time in the West</v>
      </c>
      <c r="G257" s="7">
        <v>1968</v>
      </c>
      <c r="H257" s="7">
        <f>IFERROR(FLOOR(Table_Films[[#This Row],[Year]],10), 0)</f>
        <v>1960</v>
      </c>
      <c r="I257" s="7">
        <f>IFERROR(CEILING(VALUE(LEFT(Table_Films[[#This Row],[Year]],FIND("-",Table_Films[[#This Row],[Year]]&amp;"-")-1))/100, 1), 0)</f>
        <v>20</v>
      </c>
      <c r="J257" s="7" t="s">
        <v>22500</v>
      </c>
    </row>
    <row r="258" spans="1:10" x14ac:dyDescent="0.35">
      <c r="A258" s="7" t="str">
        <f>"B-" &amp; UPPER(TRIM(Table_Films[[#This Row],[Title]])) &amp; "|" &amp; UPPER(TRIM(Table_Films[[#This Row],[Director]]))</f>
        <v>B-ROSEMARY'S BABY|POLANSKI, ROMAN</v>
      </c>
      <c r="B258" s="7" t="str">
        <f>IF(COUNTIFS(Table_Films[Hash_ID],Table_Films[[#This Row],[Hash_ID]])&gt;1,"Y","N")</f>
        <v>N</v>
      </c>
      <c r="C258" s="7" t="s">
        <v>21983</v>
      </c>
      <c r="D258" s="7" t="s">
        <v>21926</v>
      </c>
      <c r="E258" s="7" t="str">
        <f>Table_Films[[#This Row],[Title]]&amp;"_"&amp;Table_Films[[#This Row],[Director]]</f>
        <v>Rosemary's Baby_Polanski, Roman</v>
      </c>
      <c r="F258" s="7" t="str">
        <f>Table_Films[[#This Row],[Director]]&amp;"_"&amp;Table_Films[[#This Row],[Title]]</f>
        <v>Polanski, Roman_Rosemary's Baby</v>
      </c>
      <c r="G258" s="7">
        <v>1968</v>
      </c>
      <c r="H258" s="7">
        <f>IFERROR(FLOOR(Table_Films[[#This Row],[Year]],10), 0)</f>
        <v>1960</v>
      </c>
      <c r="I258" s="7">
        <f>IFERROR(CEILING(VALUE(LEFT(Table_Films[[#This Row],[Year]],FIND("-",Table_Films[[#This Row],[Year]]&amp;"-")-1))/100, 1), 0)</f>
        <v>20</v>
      </c>
      <c r="J258" s="7" t="s">
        <v>7893</v>
      </c>
    </row>
    <row r="259" spans="1:10" x14ac:dyDescent="0.35">
      <c r="A259" s="7" t="str">
        <f>"B-" &amp; UPPER(TRIM(Table_Films[[#This Row],[Title]])) &amp; "|" &amp; UPPER(TRIM(Table_Films[[#This Row],[Director]]))</f>
        <v>B-NIGHT OF THE LIVING DEAD|ROMERO, GEORGE A.</v>
      </c>
      <c r="B259" s="7" t="str">
        <f>IF(COUNTIFS(Table_Films[Hash_ID],Table_Films[[#This Row],[Hash_ID]])&gt;1,"Y","N")</f>
        <v>N</v>
      </c>
      <c r="C259" s="7" t="s">
        <v>21984</v>
      </c>
      <c r="D259" s="7" t="s">
        <v>21985</v>
      </c>
      <c r="E259" s="7" t="str">
        <f>Table_Films[[#This Row],[Title]]&amp;"_"&amp;Table_Films[[#This Row],[Director]]</f>
        <v>Night of the Living Dead_Romero, George A.</v>
      </c>
      <c r="F259" s="7" t="str">
        <f>Table_Films[[#This Row],[Director]]&amp;"_"&amp;Table_Films[[#This Row],[Title]]</f>
        <v>Romero, George A._Night of the Living Dead</v>
      </c>
      <c r="G259" s="7">
        <v>1968</v>
      </c>
      <c r="H259" s="7">
        <f>IFERROR(FLOOR(Table_Films[[#This Row],[Year]],10), 0)</f>
        <v>1960</v>
      </c>
      <c r="I259" s="7">
        <f>IFERROR(CEILING(VALUE(LEFT(Table_Films[[#This Row],[Year]],FIND("-",Table_Films[[#This Row],[Year]]&amp;"-")-1))/100, 1), 0)</f>
        <v>20</v>
      </c>
      <c r="J259" s="7" t="s">
        <v>7893</v>
      </c>
    </row>
    <row r="260" spans="1:10" x14ac:dyDescent="0.35">
      <c r="A260" s="7" t="str">
        <f>"B-" &amp; UPPER(TRIM(Table_Films[[#This Row],[Title]])) &amp; "|" &amp; UPPER(TRIM(Table_Films[[#This Row],[Director]]))</f>
        <v>B-IF....|ANDERSON, LINDSAY</v>
      </c>
      <c r="B260" s="7" t="str">
        <f>IF(COUNTIFS(Table_Films[Hash_ID],Table_Films[[#This Row],[Hash_ID]])&gt;1,"Y","N")</f>
        <v>N</v>
      </c>
      <c r="C260" s="7" t="s">
        <v>21986</v>
      </c>
      <c r="D260" s="7" t="s">
        <v>21987</v>
      </c>
      <c r="E260" s="7" t="str">
        <f>Table_Films[[#This Row],[Title]]&amp;"_"&amp;Table_Films[[#This Row],[Director]]</f>
        <v>If...._Anderson, Lindsay</v>
      </c>
      <c r="F260" s="7" t="str">
        <f>Table_Films[[#This Row],[Director]]&amp;"_"&amp;Table_Films[[#This Row],[Title]]</f>
        <v>Anderson, Lindsay_If....</v>
      </c>
      <c r="G260" s="7">
        <v>1968</v>
      </c>
      <c r="H260" s="7">
        <f>IFERROR(FLOOR(Table_Films[[#This Row],[Year]],10), 0)</f>
        <v>1960</v>
      </c>
      <c r="I260" s="7">
        <f>IFERROR(CEILING(VALUE(LEFT(Table_Films[[#This Row],[Year]],FIND("-",Table_Films[[#This Row],[Year]]&amp;"-")-1))/100, 1), 0)</f>
        <v>20</v>
      </c>
      <c r="J260" s="7" t="s">
        <v>22480</v>
      </c>
    </row>
    <row r="261" spans="1:10" x14ac:dyDescent="0.35">
      <c r="A261" s="7" t="str">
        <f>"B-" &amp; UPPER(TRIM(Table_Films[[#This Row],[Title]])) &amp; "|" &amp; UPPER(TRIM(Table_Films[[#This Row],[Director]]))</f>
        <v>B-MEMORIES OF UNDERDEVELOPMENT|ALEA, TOMÁS GUTIÉRREZ</v>
      </c>
      <c r="B261" s="7" t="str">
        <f>IF(COUNTIFS(Table_Films[Hash_ID],Table_Films[[#This Row],[Hash_ID]])&gt;1,"Y","N")</f>
        <v>N</v>
      </c>
      <c r="C261" s="7" t="s">
        <v>21988</v>
      </c>
      <c r="D261" s="7" t="s">
        <v>21989</v>
      </c>
      <c r="E261" s="7" t="str">
        <f>Table_Films[[#This Row],[Title]]&amp;"_"&amp;Table_Films[[#This Row],[Director]]</f>
        <v>Memories of Underdevelopment_Alea, Tomás Gutiérrez</v>
      </c>
      <c r="F261" s="7" t="str">
        <f>Table_Films[[#This Row],[Director]]&amp;"_"&amp;Table_Films[[#This Row],[Title]]</f>
        <v>Alea, Tomás Gutiérrez_Memories of Underdevelopment</v>
      </c>
      <c r="G261" s="7">
        <v>1968</v>
      </c>
      <c r="H261" s="7">
        <f>IFERROR(FLOOR(Table_Films[[#This Row],[Year]],10), 0)</f>
        <v>1960</v>
      </c>
      <c r="I261" s="7">
        <f>IFERROR(CEILING(VALUE(LEFT(Table_Films[[#This Row],[Year]],FIND("-",Table_Films[[#This Row],[Year]]&amp;"-")-1))/100, 1), 0)</f>
        <v>20</v>
      </c>
      <c r="J261" s="7" t="s">
        <v>22501</v>
      </c>
    </row>
    <row r="262" spans="1:10" x14ac:dyDescent="0.35">
      <c r="A262" s="7" t="str">
        <f>"B-" &amp; UPPER(TRIM(Table_Films[[#This Row],[Title]])) &amp; "|" &amp; UPPER(TRIM(Table_Films[[#This Row],[Director]]))</f>
        <v>B-THE WILD BUNCH|PECKINPAH, SAM</v>
      </c>
      <c r="B262" s="7" t="str">
        <f>IF(COUNTIFS(Table_Films[Hash_ID],Table_Films[[#This Row],[Hash_ID]])&gt;1,"Y","N")</f>
        <v>N</v>
      </c>
      <c r="C262" s="7" t="s">
        <v>21990</v>
      </c>
      <c r="D262" s="7" t="s">
        <v>21991</v>
      </c>
      <c r="E262" s="7" t="str">
        <f>Table_Films[[#This Row],[Title]]&amp;"_"&amp;Table_Films[[#This Row],[Director]]</f>
        <v>The Wild Bunch_Peckinpah, Sam</v>
      </c>
      <c r="F262" s="7" t="str">
        <f>Table_Films[[#This Row],[Director]]&amp;"_"&amp;Table_Films[[#This Row],[Title]]</f>
        <v>Peckinpah, Sam_The Wild Bunch</v>
      </c>
      <c r="G262" s="7">
        <v>1969</v>
      </c>
      <c r="H262" s="7">
        <f>IFERROR(FLOOR(Table_Films[[#This Row],[Year]],10), 0)</f>
        <v>1960</v>
      </c>
      <c r="I262" s="7">
        <f>IFERROR(CEILING(VALUE(LEFT(Table_Films[[#This Row],[Year]],FIND("-",Table_Films[[#This Row],[Year]]&amp;"-")-1))/100, 1), 0)</f>
        <v>20</v>
      </c>
      <c r="J262" s="7" t="s">
        <v>7893</v>
      </c>
    </row>
    <row r="263" spans="1:10" x14ac:dyDescent="0.35">
      <c r="A263" s="7" t="str">
        <f>"B-" &amp; UPPER(TRIM(Table_Films[[#This Row],[Title]])) &amp; "|" &amp; UPPER(TRIM(Table_Films[[#This Row],[Director]]))</f>
        <v>B-EASY RIDER|HOPPER, DENNIS</v>
      </c>
      <c r="B263" s="7" t="str">
        <f>IF(COUNTIFS(Table_Films[Hash_ID],Table_Films[[#This Row],[Hash_ID]])&gt;1,"Y","N")</f>
        <v>N</v>
      </c>
      <c r="C263" s="7" t="s">
        <v>21992</v>
      </c>
      <c r="D263" s="7" t="s">
        <v>21993</v>
      </c>
      <c r="E263" s="7" t="str">
        <f>Table_Films[[#This Row],[Title]]&amp;"_"&amp;Table_Films[[#This Row],[Director]]</f>
        <v>Easy Rider_Hopper, Dennis</v>
      </c>
      <c r="F263" s="7" t="str">
        <f>Table_Films[[#This Row],[Director]]&amp;"_"&amp;Table_Films[[#This Row],[Title]]</f>
        <v>Hopper, Dennis_Easy Rider</v>
      </c>
      <c r="G263" s="7">
        <v>1969</v>
      </c>
      <c r="H263" s="7">
        <f>IFERROR(FLOOR(Table_Films[[#This Row],[Year]],10), 0)</f>
        <v>1960</v>
      </c>
      <c r="I263" s="7">
        <f>IFERROR(CEILING(VALUE(LEFT(Table_Films[[#This Row],[Year]],FIND("-",Table_Films[[#This Row],[Year]]&amp;"-")-1))/100, 1), 0)</f>
        <v>20</v>
      </c>
      <c r="J263" s="7" t="s">
        <v>7893</v>
      </c>
    </row>
    <row r="264" spans="1:10" x14ac:dyDescent="0.35">
      <c r="A264" s="7" t="str">
        <f>"B-" &amp; UPPER(TRIM(Table_Films[[#This Row],[Title]])) &amp; "|" &amp; UPPER(TRIM(Table_Films[[#This Row],[Director]]))</f>
        <v>B-MIDNIGHT COWBOY|SCHLESINGER, JOHN</v>
      </c>
      <c r="B264" s="7" t="str">
        <f>IF(COUNTIFS(Table_Films[Hash_ID],Table_Films[[#This Row],[Hash_ID]])&gt;1,"Y","N")</f>
        <v>N</v>
      </c>
      <c r="C264" s="7" t="s">
        <v>21994</v>
      </c>
      <c r="D264" s="7" t="s">
        <v>21995</v>
      </c>
      <c r="E264" s="7" t="str">
        <f>Table_Films[[#This Row],[Title]]&amp;"_"&amp;Table_Films[[#This Row],[Director]]</f>
        <v>Midnight Cowboy_Schlesinger, John</v>
      </c>
      <c r="F264" s="7" t="str">
        <f>Table_Films[[#This Row],[Director]]&amp;"_"&amp;Table_Films[[#This Row],[Title]]</f>
        <v>Schlesinger, John_Midnight Cowboy</v>
      </c>
      <c r="G264" s="7">
        <v>1969</v>
      </c>
      <c r="H264" s="7">
        <f>IFERROR(FLOOR(Table_Films[[#This Row],[Year]],10), 0)</f>
        <v>1960</v>
      </c>
      <c r="I264" s="7">
        <f>IFERROR(CEILING(VALUE(LEFT(Table_Films[[#This Row],[Year]],FIND("-",Table_Films[[#This Row],[Year]]&amp;"-")-1))/100, 1), 0)</f>
        <v>20</v>
      </c>
      <c r="J264" s="7" t="s">
        <v>7893</v>
      </c>
    </row>
    <row r="265" spans="1:10" x14ac:dyDescent="0.35">
      <c r="A265" s="7" t="str">
        <f>"B-" &amp; UPPER(TRIM(Table_Films[[#This Row],[Title]])) &amp; "|" &amp; UPPER(TRIM(Table_Films[[#This Row],[Director]]))</f>
        <v>B-Z|COSTA-GAVRAS</v>
      </c>
      <c r="B265" s="7" t="str">
        <f>IF(COUNTIFS(Table_Films[Hash_ID],Table_Films[[#This Row],[Hash_ID]])&gt;1,"Y","N")</f>
        <v>N</v>
      </c>
      <c r="C265" s="7" t="s">
        <v>21996</v>
      </c>
      <c r="D265" s="7" t="s">
        <v>21997</v>
      </c>
      <c r="E265" s="7" t="str">
        <f>Table_Films[[#This Row],[Title]]&amp;"_"&amp;Table_Films[[#This Row],[Director]]</f>
        <v>Z_Costa-Gavras</v>
      </c>
      <c r="F265" s="7" t="str">
        <f>Table_Films[[#This Row],[Director]]&amp;"_"&amp;Table_Films[[#This Row],[Title]]</f>
        <v>Costa-Gavras_Z</v>
      </c>
      <c r="G265" s="7">
        <v>1969</v>
      </c>
      <c r="H265" s="7">
        <f>IFERROR(FLOOR(Table_Films[[#This Row],[Year]],10), 0)</f>
        <v>1960</v>
      </c>
      <c r="I265" s="7">
        <f>IFERROR(CEILING(VALUE(LEFT(Table_Films[[#This Row],[Year]],FIND("-",Table_Films[[#This Row],[Year]]&amp;"-")-1))/100, 1), 0)</f>
        <v>20</v>
      </c>
      <c r="J265" s="7" t="s">
        <v>22502</v>
      </c>
    </row>
    <row r="266" spans="1:10" x14ac:dyDescent="0.35">
      <c r="A266" s="7" t="str">
        <f>"B-" &amp; UPPER(TRIM(Table_Films[[#This Row],[Title]])) &amp; "|" &amp; UPPER(TRIM(Table_Films[[#This Row],[Director]]))</f>
        <v>B-KES|LOACH, KEN</v>
      </c>
      <c r="B266" s="7" t="str">
        <f>IF(COUNTIFS(Table_Films[Hash_ID],Table_Films[[#This Row],[Hash_ID]])&gt;1,"Y","N")</f>
        <v>N</v>
      </c>
      <c r="C266" s="7" t="s">
        <v>21998</v>
      </c>
      <c r="D266" s="7" t="s">
        <v>21999</v>
      </c>
      <c r="E266" s="7" t="str">
        <f>Table_Films[[#This Row],[Title]]&amp;"_"&amp;Table_Films[[#This Row],[Director]]</f>
        <v>Kes_Loach, Ken</v>
      </c>
      <c r="F266" s="7" t="str">
        <f>Table_Films[[#This Row],[Director]]&amp;"_"&amp;Table_Films[[#This Row],[Title]]</f>
        <v>Loach, Ken_Kes</v>
      </c>
      <c r="G266" s="7">
        <v>1969</v>
      </c>
      <c r="H266" s="7">
        <f>IFERROR(FLOOR(Table_Films[[#This Row],[Year]],10), 0)</f>
        <v>1960</v>
      </c>
      <c r="I266" s="7">
        <f>IFERROR(CEILING(VALUE(LEFT(Table_Films[[#This Row],[Year]],FIND("-",Table_Films[[#This Row],[Year]]&amp;"-")-1))/100, 1), 0)</f>
        <v>20</v>
      </c>
      <c r="J266" s="7" t="s">
        <v>22480</v>
      </c>
    </row>
    <row r="267" spans="1:10" x14ac:dyDescent="0.35">
      <c r="A267" s="7" t="str">
        <f>"B-" &amp; UPPER(TRIM(Table_Films[[#This Row],[Title]])) &amp; "|" &amp; UPPER(TRIM(Table_Films[[#This Row],[Director]]))</f>
        <v>B-ARMY OF SHADOWS|MELVILLE, JEAN-PIERRE</v>
      </c>
      <c r="B267" s="7" t="str">
        <f>IF(COUNTIFS(Table_Films[Hash_ID],Table_Films[[#This Row],[Hash_ID]])&gt;1,"Y","N")</f>
        <v>N</v>
      </c>
      <c r="C267" s="7" t="s">
        <v>22000</v>
      </c>
      <c r="D267" s="7" t="s">
        <v>21971</v>
      </c>
      <c r="E267" s="7" t="str">
        <f>Table_Films[[#This Row],[Title]]&amp;"_"&amp;Table_Films[[#This Row],[Director]]</f>
        <v>Army of Shadows_Melville, Jean-Pierre</v>
      </c>
      <c r="F267" s="7" t="str">
        <f>Table_Films[[#This Row],[Director]]&amp;"_"&amp;Table_Films[[#This Row],[Title]]</f>
        <v>Melville, Jean-Pierre_Army of Shadows</v>
      </c>
      <c r="G267" s="7">
        <v>1969</v>
      </c>
      <c r="H267" s="7">
        <f>IFERROR(FLOOR(Table_Films[[#This Row],[Year]],10), 0)</f>
        <v>1960</v>
      </c>
      <c r="I267" s="7">
        <f>IFERROR(CEILING(VALUE(LEFT(Table_Films[[#This Row],[Year]],FIND("-",Table_Films[[#This Row],[Year]]&amp;"-")-1))/100, 1), 0)</f>
        <v>20</v>
      </c>
      <c r="J267" s="7" t="s">
        <v>22488</v>
      </c>
    </row>
    <row r="268" spans="1:10" x14ac:dyDescent="0.35">
      <c r="A268" s="7" t="str">
        <f>"B-" &amp; UPPER(TRIM(Table_Films[[#This Row],[Title]])) &amp; "|" &amp; UPPER(TRIM(Table_Films[[#This Row],[Director]]))</f>
        <v>B-BUTCH CASSIDY AND THE SUNDANCE KID|HILL, GEORGE ROY</v>
      </c>
      <c r="B268" s="7" t="str">
        <f>IF(COUNTIFS(Table_Films[Hash_ID],Table_Films[[#This Row],[Hash_ID]])&gt;1,"Y","N")</f>
        <v>N</v>
      </c>
      <c r="C268" s="7" t="s">
        <v>22001</v>
      </c>
      <c r="D268" s="7" t="s">
        <v>22002</v>
      </c>
      <c r="E268" s="7" t="str">
        <f>Table_Films[[#This Row],[Title]]&amp;"_"&amp;Table_Films[[#This Row],[Director]]</f>
        <v>Butch Cassidy and the Sundance Kid_Hill, George Roy</v>
      </c>
      <c r="F268" s="7" t="str">
        <f>Table_Films[[#This Row],[Director]]&amp;"_"&amp;Table_Films[[#This Row],[Title]]</f>
        <v>Hill, George Roy_Butch Cassidy and the Sundance Kid</v>
      </c>
      <c r="G268" s="7">
        <v>1969</v>
      </c>
      <c r="H268" s="7">
        <f>IFERROR(FLOOR(Table_Films[[#This Row],[Year]],10), 0)</f>
        <v>1960</v>
      </c>
      <c r="I268" s="7">
        <f>IFERROR(CEILING(VALUE(LEFT(Table_Films[[#This Row],[Year]],FIND("-",Table_Films[[#This Row],[Year]]&amp;"-")-1))/100, 1), 0)</f>
        <v>20</v>
      </c>
      <c r="J268" s="7" t="s">
        <v>7893</v>
      </c>
    </row>
    <row r="269" spans="1:10" x14ac:dyDescent="0.35">
      <c r="A269" s="7" t="str">
        <f>"B-" &amp; UPPER(TRIM(Table_Films[[#This Row],[Title]])) &amp; "|" &amp; UPPER(TRIM(Table_Films[[#This Row],[Director]]))</f>
        <v>B-THE CONFORMIST|BERTOLUCCI, BERNARDO</v>
      </c>
      <c r="B269" s="7" t="str">
        <f>IF(COUNTIFS(Table_Films[Hash_ID],Table_Films[[#This Row],[Hash_ID]])&gt;1,"Y","N")</f>
        <v>N</v>
      </c>
      <c r="C269" s="7" t="s">
        <v>2398</v>
      </c>
      <c r="D269" s="7" t="s">
        <v>22003</v>
      </c>
      <c r="E269" s="7" t="str">
        <f>Table_Films[[#This Row],[Title]]&amp;"_"&amp;Table_Films[[#This Row],[Director]]</f>
        <v>The Conformist_Bertolucci, Bernardo</v>
      </c>
      <c r="F269" s="7" t="str">
        <f>Table_Films[[#This Row],[Director]]&amp;"_"&amp;Table_Films[[#This Row],[Title]]</f>
        <v>Bertolucci, Bernardo_The Conformist</v>
      </c>
      <c r="G269" s="7">
        <v>1970</v>
      </c>
      <c r="H269" s="7">
        <f>IFERROR(FLOOR(Table_Films[[#This Row],[Year]],10), 0)</f>
        <v>1970</v>
      </c>
      <c r="I269" s="7">
        <f>IFERROR(CEILING(VALUE(LEFT(Table_Films[[#This Row],[Year]],FIND("-",Table_Films[[#This Row],[Year]]&amp;"-")-1))/100, 1), 0)</f>
        <v>20</v>
      </c>
      <c r="J269" s="7" t="s">
        <v>22503</v>
      </c>
    </row>
    <row r="270" spans="1:10" x14ac:dyDescent="0.35">
      <c r="A270" s="7" t="str">
        <f>"B-" &amp; UPPER(TRIM(Table_Films[[#This Row],[Title]])) &amp; "|" &amp; UPPER(TRIM(Table_Films[[#This Row],[Director]]))</f>
        <v>B-GIMME SHELTER|MAYSLES, ALBERT; MAYSLES, DAVID; ZWERIN, CHARLOTTE</v>
      </c>
      <c r="B270" s="7" t="str">
        <f>IF(COUNTIFS(Table_Films[Hash_ID],Table_Films[[#This Row],[Hash_ID]])&gt;1,"Y","N")</f>
        <v>N</v>
      </c>
      <c r="C270" s="7" t="s">
        <v>22004</v>
      </c>
      <c r="D270" s="7" t="s">
        <v>22005</v>
      </c>
      <c r="E270" s="7" t="str">
        <f>Table_Films[[#This Row],[Title]]&amp;"_"&amp;Table_Films[[#This Row],[Director]]</f>
        <v>Gimme Shelter_Maysles, Albert; Maysles, David; Zwerin, Charlotte</v>
      </c>
      <c r="F270" s="7" t="str">
        <f>Table_Films[[#This Row],[Director]]&amp;"_"&amp;Table_Films[[#This Row],[Title]]</f>
        <v>Maysles, Albert; Maysles, David; Zwerin, Charlotte_Gimme Shelter</v>
      </c>
      <c r="G270" s="7">
        <v>1970</v>
      </c>
      <c r="H270" s="7">
        <f>IFERROR(FLOOR(Table_Films[[#This Row],[Year]],10), 0)</f>
        <v>1970</v>
      </c>
      <c r="I270" s="7">
        <f>IFERROR(CEILING(VALUE(LEFT(Table_Films[[#This Row],[Year]],FIND("-",Table_Films[[#This Row],[Year]]&amp;"-")-1))/100, 1), 0)</f>
        <v>20</v>
      </c>
      <c r="J270" s="7" t="s">
        <v>7893</v>
      </c>
    </row>
    <row r="271" spans="1:10" x14ac:dyDescent="0.35">
      <c r="A271" s="7" t="str">
        <f>"B-" &amp; UPPER(TRIM(Table_Films[[#This Row],[Title]])) &amp; "|" &amp; UPPER(TRIM(Table_Films[[#This Row],[Director]]))</f>
        <v>B-PERFORMANCE|ROEG, NICOLAS; CAMMELL, DONALD</v>
      </c>
      <c r="B271" s="7" t="str">
        <f>IF(COUNTIFS(Table_Films[Hash_ID],Table_Films[[#This Row],[Hash_ID]])&gt;1,"Y","N")</f>
        <v>N</v>
      </c>
      <c r="C271" s="7" t="s">
        <v>17016</v>
      </c>
      <c r="D271" s="7" t="s">
        <v>22006</v>
      </c>
      <c r="E271" s="7" t="str">
        <f>Table_Films[[#This Row],[Title]]&amp;"_"&amp;Table_Films[[#This Row],[Director]]</f>
        <v>Performance_Roeg, Nicolas; Cammell, Donald</v>
      </c>
      <c r="F271" s="7" t="str">
        <f>Table_Films[[#This Row],[Director]]&amp;"_"&amp;Table_Films[[#This Row],[Title]]</f>
        <v>Roeg, Nicolas; Cammell, Donald_Performance</v>
      </c>
      <c r="G271" s="7">
        <v>1970</v>
      </c>
      <c r="H271" s="7">
        <f>IFERROR(FLOOR(Table_Films[[#This Row],[Year]],10), 0)</f>
        <v>1970</v>
      </c>
      <c r="I271" s="7">
        <f>IFERROR(CEILING(VALUE(LEFT(Table_Films[[#This Row],[Year]],FIND("-",Table_Films[[#This Row],[Year]]&amp;"-")-1))/100, 1), 0)</f>
        <v>20</v>
      </c>
      <c r="J271" s="7" t="s">
        <v>22480</v>
      </c>
    </row>
    <row r="272" spans="1:10" x14ac:dyDescent="0.35">
      <c r="A272" s="7" t="str">
        <f>"B-" &amp; UPPER(TRIM(Table_Films[[#This Row],[Title]])) &amp; "|" &amp; UPPER(TRIM(Table_Films[[#This Row],[Director]]))</f>
        <v>B-FIVE EASY PIECES|RAFELSON, BOB</v>
      </c>
      <c r="B272" s="7" t="str">
        <f>IF(COUNTIFS(Table_Films[Hash_ID],Table_Films[[#This Row],[Hash_ID]])&gt;1,"Y","N")</f>
        <v>N</v>
      </c>
      <c r="C272" s="7" t="s">
        <v>22007</v>
      </c>
      <c r="D272" s="7" t="s">
        <v>22008</v>
      </c>
      <c r="E272" s="7" t="str">
        <f>Table_Films[[#This Row],[Title]]&amp;"_"&amp;Table_Films[[#This Row],[Director]]</f>
        <v>Five Easy Pieces_Rafelson, Bob</v>
      </c>
      <c r="F272" s="7" t="str">
        <f>Table_Films[[#This Row],[Director]]&amp;"_"&amp;Table_Films[[#This Row],[Title]]</f>
        <v>Rafelson, Bob_Five Easy Pieces</v>
      </c>
      <c r="G272" s="7">
        <v>1970</v>
      </c>
      <c r="H272" s="7">
        <f>IFERROR(FLOOR(Table_Films[[#This Row],[Year]],10), 0)</f>
        <v>1970</v>
      </c>
      <c r="I272" s="7">
        <f>IFERROR(CEILING(VALUE(LEFT(Table_Films[[#This Row],[Year]],FIND("-",Table_Films[[#This Row],[Year]]&amp;"-")-1))/100, 1), 0)</f>
        <v>20</v>
      </c>
      <c r="J272" s="7" t="s">
        <v>7893</v>
      </c>
    </row>
    <row r="273" spans="1:10" x14ac:dyDescent="0.35">
      <c r="A273" s="7" t="str">
        <f>"B-" &amp; UPPER(TRIM(Table_Films[[#This Row],[Title]])) &amp; "|" &amp; UPPER(TRIM(Table_Films[[#This Row],[Director]]))</f>
        <v>B-WOODSTOCK|WADLEIGH, MICHAEL</v>
      </c>
      <c r="B273" s="7" t="str">
        <f>IF(COUNTIFS(Table_Films[Hash_ID],Table_Films[[#This Row],[Hash_ID]])&gt;1,"Y","N")</f>
        <v>N</v>
      </c>
      <c r="C273" s="7" t="s">
        <v>22009</v>
      </c>
      <c r="D273" s="7" t="s">
        <v>22010</v>
      </c>
      <c r="E273" s="7" t="str">
        <f>Table_Films[[#This Row],[Title]]&amp;"_"&amp;Table_Films[[#This Row],[Director]]</f>
        <v>Woodstock_Wadleigh, Michael</v>
      </c>
      <c r="F273" s="7" t="str">
        <f>Table_Films[[#This Row],[Director]]&amp;"_"&amp;Table_Films[[#This Row],[Title]]</f>
        <v>Wadleigh, Michael_Woodstock</v>
      </c>
      <c r="G273" s="7">
        <v>1970</v>
      </c>
      <c r="H273" s="7">
        <f>IFERROR(FLOOR(Table_Films[[#This Row],[Year]],10), 0)</f>
        <v>1970</v>
      </c>
      <c r="I273" s="7">
        <f>IFERROR(CEILING(VALUE(LEFT(Table_Films[[#This Row],[Year]],FIND("-",Table_Films[[#This Row],[Year]]&amp;"-")-1))/100, 1), 0)</f>
        <v>20</v>
      </c>
      <c r="J273" s="7" t="s">
        <v>7893</v>
      </c>
    </row>
    <row r="274" spans="1:10" x14ac:dyDescent="0.35">
      <c r="A274" s="7" t="str">
        <f>"B-" &amp; UPPER(TRIM(Table_Films[[#This Row],[Title]])) &amp; "|" &amp; UPPER(TRIM(Table_Films[[#This Row],[Director]]))</f>
        <v>B-M*A*S*H|ALTMAN, ROBERT</v>
      </c>
      <c r="B274" s="7" t="str">
        <f>IF(COUNTIFS(Table_Films[Hash_ID],Table_Films[[#This Row],[Hash_ID]])&gt;1,"Y","N")</f>
        <v>N</v>
      </c>
      <c r="C274" s="7" t="s">
        <v>22011</v>
      </c>
      <c r="D274" s="7" t="s">
        <v>22012</v>
      </c>
      <c r="E274" s="7" t="str">
        <f>Table_Films[[#This Row],[Title]]&amp;"_"&amp;Table_Films[[#This Row],[Director]]</f>
        <v>M*A*S*H_Altman, Robert</v>
      </c>
      <c r="F274" s="7" t="str">
        <f>Table_Films[[#This Row],[Director]]&amp;"_"&amp;Table_Films[[#This Row],[Title]]</f>
        <v>Altman, Robert_M*A*S*H</v>
      </c>
      <c r="G274" s="7">
        <v>1970</v>
      </c>
      <c r="H274" s="7">
        <f>IFERROR(FLOOR(Table_Films[[#This Row],[Year]],10), 0)</f>
        <v>1970</v>
      </c>
      <c r="I274" s="7">
        <f>IFERROR(CEILING(VALUE(LEFT(Table_Films[[#This Row],[Year]],FIND("-",Table_Films[[#This Row],[Year]]&amp;"-")-1))/100, 1), 0)</f>
        <v>20</v>
      </c>
      <c r="J274" s="7" t="s">
        <v>7893</v>
      </c>
    </row>
    <row r="275" spans="1:10" x14ac:dyDescent="0.35">
      <c r="A275" s="7" t="str">
        <f>"B-" &amp; UPPER(TRIM(Table_Films[[#This Row],[Title]])) &amp; "|" &amp; UPPER(TRIM(Table_Films[[#This Row],[Director]]))</f>
        <v>B-A CLOCKWORK ORANGE|KUBRICK, STANLEY</v>
      </c>
      <c r="B275" s="7" t="str">
        <f>IF(COUNTIFS(Table_Films[Hash_ID],Table_Films[[#This Row],[Hash_ID]])&gt;1,"Y","N")</f>
        <v>N</v>
      </c>
      <c r="C275" s="7" t="s">
        <v>6289</v>
      </c>
      <c r="D275" s="7" t="s">
        <v>21936</v>
      </c>
      <c r="E275" s="7" t="str">
        <f>Table_Films[[#This Row],[Title]]&amp;"_"&amp;Table_Films[[#This Row],[Director]]</f>
        <v>A Clockwork Orange_Kubrick, Stanley</v>
      </c>
      <c r="F275" s="7" t="str">
        <f>Table_Films[[#This Row],[Director]]&amp;"_"&amp;Table_Films[[#This Row],[Title]]</f>
        <v>Kubrick, Stanley_A Clockwork Orange</v>
      </c>
      <c r="G275" s="7">
        <v>1971</v>
      </c>
      <c r="H275" s="7">
        <f>IFERROR(FLOOR(Table_Films[[#This Row],[Year]],10), 0)</f>
        <v>1970</v>
      </c>
      <c r="I275" s="7">
        <f>IFERROR(CEILING(VALUE(LEFT(Table_Films[[#This Row],[Year]],FIND("-",Table_Films[[#This Row],[Year]]&amp;"-")-1))/100, 1), 0)</f>
        <v>20</v>
      </c>
      <c r="J275" s="7" t="s">
        <v>22487</v>
      </c>
    </row>
    <row r="276" spans="1:10" x14ac:dyDescent="0.35">
      <c r="A276" s="7" t="str">
        <f>"B-" &amp; UPPER(TRIM(Table_Films[[#This Row],[Title]])) &amp; "|" &amp; UPPER(TRIM(Table_Films[[#This Row],[Director]]))</f>
        <v>B-THE FRENCH CONNECTION|FRIEDKIN, WILLIAM</v>
      </c>
      <c r="B276" s="7" t="str">
        <f>IF(COUNTIFS(Table_Films[Hash_ID],Table_Films[[#This Row],[Hash_ID]])&gt;1,"Y","N")</f>
        <v>N</v>
      </c>
      <c r="C276" s="7" t="s">
        <v>22013</v>
      </c>
      <c r="D276" s="7" t="s">
        <v>22014</v>
      </c>
      <c r="E276" s="7" t="str">
        <f>Table_Films[[#This Row],[Title]]&amp;"_"&amp;Table_Films[[#This Row],[Director]]</f>
        <v>The French Connection_Friedkin, William</v>
      </c>
      <c r="F276" s="7" t="str">
        <f>Table_Films[[#This Row],[Director]]&amp;"_"&amp;Table_Films[[#This Row],[Title]]</f>
        <v>Friedkin, William_The French Connection</v>
      </c>
      <c r="G276" s="7">
        <v>1971</v>
      </c>
      <c r="H276" s="7">
        <f>IFERROR(FLOOR(Table_Films[[#This Row],[Year]],10), 0)</f>
        <v>1970</v>
      </c>
      <c r="I276" s="7">
        <f>IFERROR(CEILING(VALUE(LEFT(Table_Films[[#This Row],[Year]],FIND("-",Table_Films[[#This Row],[Year]]&amp;"-")-1))/100, 1), 0)</f>
        <v>20</v>
      </c>
      <c r="J276" s="7" t="s">
        <v>7893</v>
      </c>
    </row>
    <row r="277" spans="1:10" x14ac:dyDescent="0.35">
      <c r="A277" s="7" t="str">
        <f>"B-" &amp; UPPER(TRIM(Table_Films[[#This Row],[Title]])) &amp; "|" &amp; UPPER(TRIM(Table_Films[[#This Row],[Director]]))</f>
        <v>B-HAROLD AND MAUDE|ASHBY, HAL</v>
      </c>
      <c r="B277" s="7" t="str">
        <f>IF(COUNTIFS(Table_Films[Hash_ID],Table_Films[[#This Row],[Hash_ID]])&gt;1,"Y","N")</f>
        <v>N</v>
      </c>
      <c r="C277" s="7" t="s">
        <v>22015</v>
      </c>
      <c r="D277" s="7" t="s">
        <v>22016</v>
      </c>
      <c r="E277" s="7" t="str">
        <f>Table_Films[[#This Row],[Title]]&amp;"_"&amp;Table_Films[[#This Row],[Director]]</f>
        <v>Harold and Maude_Ashby, Hal</v>
      </c>
      <c r="F277" s="7" t="str">
        <f>Table_Films[[#This Row],[Director]]&amp;"_"&amp;Table_Films[[#This Row],[Title]]</f>
        <v>Ashby, Hal_Harold and Maude</v>
      </c>
      <c r="G277" s="7">
        <v>1971</v>
      </c>
      <c r="H277" s="7">
        <f>IFERROR(FLOOR(Table_Films[[#This Row],[Year]],10), 0)</f>
        <v>1970</v>
      </c>
      <c r="I277" s="7">
        <f>IFERROR(CEILING(VALUE(LEFT(Table_Films[[#This Row],[Year]],FIND("-",Table_Films[[#This Row],[Year]]&amp;"-")-1))/100, 1), 0)</f>
        <v>20</v>
      </c>
      <c r="J277" s="7" t="s">
        <v>7893</v>
      </c>
    </row>
    <row r="278" spans="1:10" x14ac:dyDescent="0.35">
      <c r="A278" s="7" t="str">
        <f>"B-" &amp; UPPER(TRIM(Table_Films[[#This Row],[Title]])) &amp; "|" &amp; UPPER(TRIM(Table_Films[[#This Row],[Director]]))</f>
        <v>B-MCCABE &amp; MRS. MILLER|ALTMAN, ROBERT</v>
      </c>
      <c r="B278" s="7" t="str">
        <f>IF(COUNTIFS(Table_Films[Hash_ID],Table_Films[[#This Row],[Hash_ID]])&gt;1,"Y","N")</f>
        <v>N</v>
      </c>
      <c r="C278" s="7" t="s">
        <v>22017</v>
      </c>
      <c r="D278" s="7" t="s">
        <v>22012</v>
      </c>
      <c r="E278" s="7" t="str">
        <f>Table_Films[[#This Row],[Title]]&amp;"_"&amp;Table_Films[[#This Row],[Director]]</f>
        <v>McCabe &amp; Mrs. Miller_Altman, Robert</v>
      </c>
      <c r="F278" s="7" t="str">
        <f>Table_Films[[#This Row],[Director]]&amp;"_"&amp;Table_Films[[#This Row],[Title]]</f>
        <v>Altman, Robert_McCabe &amp; Mrs. Miller</v>
      </c>
      <c r="G278" s="7">
        <v>1971</v>
      </c>
      <c r="H278" s="7">
        <f>IFERROR(FLOOR(Table_Films[[#This Row],[Year]],10), 0)</f>
        <v>1970</v>
      </c>
      <c r="I278" s="7">
        <f>IFERROR(CEILING(VALUE(LEFT(Table_Films[[#This Row],[Year]],FIND("-",Table_Films[[#This Row],[Year]]&amp;"-")-1))/100, 1), 0)</f>
        <v>20</v>
      </c>
      <c r="J278" s="7" t="s">
        <v>7893</v>
      </c>
    </row>
    <row r="279" spans="1:10" x14ac:dyDescent="0.35">
      <c r="A279" s="7" t="str">
        <f>"B-" &amp; UPPER(TRIM(Table_Films[[#This Row],[Title]])) &amp; "|" &amp; UPPER(TRIM(Table_Films[[#This Row],[Director]]))</f>
        <v>B-WALKABOUT|ROEG, NICOLAS</v>
      </c>
      <c r="B279" s="7" t="str">
        <f>IF(COUNTIFS(Table_Films[Hash_ID],Table_Films[[#This Row],[Hash_ID]])&gt;1,"Y","N")</f>
        <v>N</v>
      </c>
      <c r="C279" s="7" t="s">
        <v>7102</v>
      </c>
      <c r="D279" s="7" t="s">
        <v>22018</v>
      </c>
      <c r="E279" s="7" t="str">
        <f>Table_Films[[#This Row],[Title]]&amp;"_"&amp;Table_Films[[#This Row],[Director]]</f>
        <v>Walkabout_Roeg, Nicolas</v>
      </c>
      <c r="F279" s="7" t="str">
        <f>Table_Films[[#This Row],[Director]]&amp;"_"&amp;Table_Films[[#This Row],[Title]]</f>
        <v>Roeg, Nicolas_Walkabout</v>
      </c>
      <c r="G279" s="7">
        <v>1971</v>
      </c>
      <c r="H279" s="7">
        <f>IFERROR(FLOOR(Table_Films[[#This Row],[Year]],10), 0)</f>
        <v>1970</v>
      </c>
      <c r="I279" s="7">
        <f>IFERROR(CEILING(VALUE(LEFT(Table_Films[[#This Row],[Year]],FIND("-",Table_Films[[#This Row],[Year]]&amp;"-")-1))/100, 1), 0)</f>
        <v>20</v>
      </c>
      <c r="J279" s="7" t="s">
        <v>22504</v>
      </c>
    </row>
    <row r="280" spans="1:10" x14ac:dyDescent="0.35">
      <c r="A280" s="7" t="str">
        <f>"B-" &amp; UPPER(TRIM(Table_Films[[#This Row],[Title]])) &amp; "|" &amp; UPPER(TRIM(Table_Films[[#This Row],[Director]]))</f>
        <v>B-DIRTY HARRY|SIEGEL, DON</v>
      </c>
      <c r="B280" s="7" t="str">
        <f>IF(COUNTIFS(Table_Films[Hash_ID],Table_Films[[#This Row],[Hash_ID]])&gt;1,"Y","N")</f>
        <v>N</v>
      </c>
      <c r="C280" s="7" t="s">
        <v>22019</v>
      </c>
      <c r="D280" s="7" t="s">
        <v>21869</v>
      </c>
      <c r="E280" s="7" t="str">
        <f>Table_Films[[#This Row],[Title]]&amp;"_"&amp;Table_Films[[#This Row],[Director]]</f>
        <v>Dirty Harry_Siegel, Don</v>
      </c>
      <c r="F280" s="7" t="str">
        <f>Table_Films[[#This Row],[Director]]&amp;"_"&amp;Table_Films[[#This Row],[Title]]</f>
        <v>Siegel, Don_Dirty Harry</v>
      </c>
      <c r="G280" s="7">
        <v>1971</v>
      </c>
      <c r="H280" s="7">
        <f>IFERROR(FLOOR(Table_Films[[#This Row],[Year]],10), 0)</f>
        <v>1970</v>
      </c>
      <c r="I280" s="7">
        <f>IFERROR(CEILING(VALUE(LEFT(Table_Films[[#This Row],[Year]],FIND("-",Table_Films[[#This Row],[Year]]&amp;"-")-1))/100, 1), 0)</f>
        <v>20</v>
      </c>
      <c r="J280" s="7" t="s">
        <v>7893</v>
      </c>
    </row>
    <row r="281" spans="1:10" x14ac:dyDescent="0.35">
      <c r="A281" s="7" t="str">
        <f>"B-" &amp; UPPER(TRIM(Table_Films[[#This Row],[Title]])) &amp; "|" &amp; UPPER(TRIM(Table_Films[[#This Row],[Director]]))</f>
        <v>B-WILLY WONKA &amp; THE CHOCOLATE FACTORY|STUART, MEL</v>
      </c>
      <c r="B281" s="7" t="str">
        <f>IF(COUNTIFS(Table_Films[Hash_ID],Table_Films[[#This Row],[Hash_ID]])&gt;1,"Y","N")</f>
        <v>N</v>
      </c>
      <c r="C281" s="7" t="s">
        <v>22020</v>
      </c>
      <c r="D281" s="7" t="s">
        <v>22021</v>
      </c>
      <c r="E281" s="7" t="str">
        <f>Table_Films[[#This Row],[Title]]&amp;"_"&amp;Table_Films[[#This Row],[Director]]</f>
        <v>Willy Wonka &amp; the Chocolate Factory_Stuart, Mel</v>
      </c>
      <c r="F281" s="7" t="str">
        <f>Table_Films[[#This Row],[Director]]&amp;"_"&amp;Table_Films[[#This Row],[Title]]</f>
        <v>Stuart, Mel_Willy Wonka &amp; the Chocolate Factory</v>
      </c>
      <c r="G281" s="7">
        <v>1971</v>
      </c>
      <c r="H281" s="7">
        <f>IFERROR(FLOOR(Table_Films[[#This Row],[Year]],10), 0)</f>
        <v>1970</v>
      </c>
      <c r="I281" s="7">
        <f>IFERROR(CEILING(VALUE(LEFT(Table_Films[[#This Row],[Year]],FIND("-",Table_Films[[#This Row],[Year]]&amp;"-")-1))/100, 1), 0)</f>
        <v>20</v>
      </c>
      <c r="J281" s="7" t="s">
        <v>22505</v>
      </c>
    </row>
    <row r="282" spans="1:10" x14ac:dyDescent="0.35">
      <c r="A282" s="7" t="str">
        <f>"B-" &amp; UPPER(TRIM(Table_Films[[#This Row],[Title]])) &amp; "|" &amp; UPPER(TRIM(Table_Films[[#This Row],[Director]]))</f>
        <v>B-THE LAST PICTURE SHOW|BOGDANOVICH, PETER</v>
      </c>
      <c r="B282" s="7" t="str">
        <f>IF(COUNTIFS(Table_Films[Hash_ID],Table_Films[[#This Row],[Hash_ID]])&gt;1,"Y","N")</f>
        <v>N</v>
      </c>
      <c r="C282" s="7" t="s">
        <v>22022</v>
      </c>
      <c r="D282" s="7" t="s">
        <v>22023</v>
      </c>
      <c r="E282" s="7" t="str">
        <f>Table_Films[[#This Row],[Title]]&amp;"_"&amp;Table_Films[[#This Row],[Director]]</f>
        <v>The Last Picture Show_Bogdanovich, Peter</v>
      </c>
      <c r="F282" s="7" t="str">
        <f>Table_Films[[#This Row],[Director]]&amp;"_"&amp;Table_Films[[#This Row],[Title]]</f>
        <v>Bogdanovich, Peter_The Last Picture Show</v>
      </c>
      <c r="G282" s="7">
        <v>1971</v>
      </c>
      <c r="H282" s="7">
        <f>IFERROR(FLOOR(Table_Films[[#This Row],[Year]],10), 0)</f>
        <v>1970</v>
      </c>
      <c r="I282" s="7">
        <f>IFERROR(CEILING(VALUE(LEFT(Table_Films[[#This Row],[Year]],FIND("-",Table_Films[[#This Row],[Year]]&amp;"-")-1))/100, 1), 0)</f>
        <v>20</v>
      </c>
      <c r="J282" s="7" t="s">
        <v>7893</v>
      </c>
    </row>
    <row r="283" spans="1:10" x14ac:dyDescent="0.35">
      <c r="A283" s="7" t="str">
        <f>"B-" &amp; UPPER(TRIM(Table_Films[[#This Row],[Title]])) &amp; "|" &amp; UPPER(TRIM(Table_Films[[#This Row],[Director]]))</f>
        <v>B-AGUIRRE, THE WRATH OF GOD|HERZOG, WERNER</v>
      </c>
      <c r="B283" s="7" t="str">
        <f>IF(COUNTIFS(Table_Films[Hash_ID],Table_Films[[#This Row],[Hash_ID]])&gt;1,"Y","N")</f>
        <v>N</v>
      </c>
      <c r="C283" s="7" t="s">
        <v>22024</v>
      </c>
      <c r="D283" s="7" t="s">
        <v>6616</v>
      </c>
      <c r="E283" s="7" t="str">
        <f>Table_Films[[#This Row],[Title]]&amp;"_"&amp;Table_Films[[#This Row],[Director]]</f>
        <v>Aguirre, the Wrath of God_Herzog, Werner</v>
      </c>
      <c r="F283" s="7" t="str">
        <f>Table_Films[[#This Row],[Director]]&amp;"_"&amp;Table_Films[[#This Row],[Title]]</f>
        <v>Herzog, Werner_Aguirre, the Wrath of God</v>
      </c>
      <c r="G283" s="7">
        <v>1972</v>
      </c>
      <c r="H283" s="7">
        <f>IFERROR(FLOOR(Table_Films[[#This Row],[Year]],10), 0)</f>
        <v>1970</v>
      </c>
      <c r="I283" s="7">
        <f>IFERROR(CEILING(VALUE(LEFT(Table_Films[[#This Row],[Year]],FIND("-",Table_Films[[#This Row],[Year]]&amp;"-")-1))/100, 1), 0)</f>
        <v>20</v>
      </c>
      <c r="J283" s="7" t="s">
        <v>22506</v>
      </c>
    </row>
    <row r="284" spans="1:10" x14ac:dyDescent="0.35">
      <c r="A284" s="7" t="str">
        <f>"B-" &amp; UPPER(TRIM(Table_Films[[#This Row],[Title]])) &amp; "|" &amp; UPPER(TRIM(Table_Films[[#This Row],[Director]]))</f>
        <v>B-THE GODFATHER|COPPOLA, FRANCIS FORD</v>
      </c>
      <c r="B284" s="7" t="str">
        <f>IF(COUNTIFS(Table_Films[Hash_ID],Table_Films[[#This Row],[Hash_ID]])&gt;1,"Y","N")</f>
        <v>N</v>
      </c>
      <c r="C284" s="7" t="s">
        <v>22025</v>
      </c>
      <c r="D284" s="7" t="s">
        <v>22026</v>
      </c>
      <c r="E284" s="7" t="str">
        <f>Table_Films[[#This Row],[Title]]&amp;"_"&amp;Table_Films[[#This Row],[Director]]</f>
        <v>The Godfather_Coppola, Francis Ford</v>
      </c>
      <c r="F284" s="7" t="str">
        <f>Table_Films[[#This Row],[Director]]&amp;"_"&amp;Table_Films[[#This Row],[Title]]</f>
        <v>Coppola, Francis Ford_The Godfather</v>
      </c>
      <c r="G284" s="7">
        <v>1972</v>
      </c>
      <c r="H284" s="7">
        <f>IFERROR(FLOOR(Table_Films[[#This Row],[Year]],10), 0)</f>
        <v>1970</v>
      </c>
      <c r="I284" s="7">
        <f>IFERROR(CEILING(VALUE(LEFT(Table_Films[[#This Row],[Year]],FIND("-",Table_Films[[#This Row],[Year]]&amp;"-")-1))/100, 1), 0)</f>
        <v>20</v>
      </c>
      <c r="J284" s="7" t="s">
        <v>7893</v>
      </c>
    </row>
    <row r="285" spans="1:10" x14ac:dyDescent="0.35">
      <c r="A285" s="7" t="str">
        <f>"B-" &amp; UPPER(TRIM(Table_Films[[#This Row],[Title]])) &amp; "|" &amp; UPPER(TRIM(Table_Films[[#This Row],[Director]]))</f>
        <v>B-SOLARIS|TARKOVSKY, ANDREI</v>
      </c>
      <c r="B285" s="7" t="str">
        <f>IF(COUNTIFS(Table_Films[Hash_ID],Table_Films[[#This Row],[Hash_ID]])&gt;1,"Y","N")</f>
        <v>N</v>
      </c>
      <c r="C285" s="7" t="s">
        <v>5169</v>
      </c>
      <c r="D285" s="7" t="s">
        <v>2623</v>
      </c>
      <c r="E285" s="7" t="str">
        <f>Table_Films[[#This Row],[Title]]&amp;"_"&amp;Table_Films[[#This Row],[Director]]</f>
        <v>Solaris_Tarkovsky, Andrei</v>
      </c>
      <c r="F285" s="7" t="str">
        <f>Table_Films[[#This Row],[Director]]&amp;"_"&amp;Table_Films[[#This Row],[Title]]</f>
        <v>Tarkovsky, Andrei_Solaris</v>
      </c>
      <c r="G285" s="7">
        <v>1972</v>
      </c>
      <c r="H285" s="7">
        <f>IFERROR(FLOOR(Table_Films[[#This Row],[Year]],10), 0)</f>
        <v>1970</v>
      </c>
      <c r="I285" s="7">
        <f>IFERROR(CEILING(VALUE(LEFT(Table_Films[[#This Row],[Year]],FIND("-",Table_Films[[#This Row],[Year]]&amp;"-")-1))/100, 1), 0)</f>
        <v>20</v>
      </c>
      <c r="J285" s="7" t="s">
        <v>22483</v>
      </c>
    </row>
    <row r="286" spans="1:10" x14ac:dyDescent="0.35">
      <c r="A286" s="7" t="str">
        <f>"B-" &amp; UPPER(TRIM(Table_Films[[#This Row],[Title]])) &amp; "|" &amp; UPPER(TRIM(Table_Films[[#This Row],[Director]]))</f>
        <v>B-CABARET|FOSSE, BOB</v>
      </c>
      <c r="B286" s="7" t="str">
        <f>IF(COUNTIFS(Table_Films[Hash_ID],Table_Films[[#This Row],[Hash_ID]])&gt;1,"Y","N")</f>
        <v>N</v>
      </c>
      <c r="C286" s="7" t="s">
        <v>22027</v>
      </c>
      <c r="D286" s="7" t="s">
        <v>22028</v>
      </c>
      <c r="E286" s="7" t="str">
        <f>Table_Films[[#This Row],[Title]]&amp;"_"&amp;Table_Films[[#This Row],[Director]]</f>
        <v>Cabaret_Fosse, Bob</v>
      </c>
      <c r="F286" s="7" t="str">
        <f>Table_Films[[#This Row],[Director]]&amp;"_"&amp;Table_Films[[#This Row],[Title]]</f>
        <v>Fosse, Bob_Cabaret</v>
      </c>
      <c r="G286" s="7">
        <v>1972</v>
      </c>
      <c r="H286" s="7">
        <f>IFERROR(FLOOR(Table_Films[[#This Row],[Year]],10), 0)</f>
        <v>1970</v>
      </c>
      <c r="I286" s="7">
        <f>IFERROR(CEILING(VALUE(LEFT(Table_Films[[#This Row],[Year]],FIND("-",Table_Films[[#This Row],[Year]]&amp;"-")-1))/100, 1), 0)</f>
        <v>20</v>
      </c>
      <c r="J286" s="7" t="s">
        <v>7893</v>
      </c>
    </row>
    <row r="287" spans="1:10" x14ac:dyDescent="0.35">
      <c r="A287" s="7" t="str">
        <f>"B-" &amp; UPPER(TRIM(Table_Films[[#This Row],[Title]])) &amp; "|" &amp; UPPER(TRIM(Table_Films[[#This Row],[Director]]))</f>
        <v>B-CRIES AND WHISPERS|BERGMAN, INGMAR</v>
      </c>
      <c r="B287" s="7" t="str">
        <f>IF(COUNTIFS(Table_Films[Hash_ID],Table_Films[[#This Row],[Hash_ID]])&gt;1,"Y","N")</f>
        <v>N</v>
      </c>
      <c r="C287" s="7" t="s">
        <v>22029</v>
      </c>
      <c r="D287" s="7" t="s">
        <v>6606</v>
      </c>
      <c r="E287" s="7" t="str">
        <f>Table_Films[[#This Row],[Title]]&amp;"_"&amp;Table_Films[[#This Row],[Director]]</f>
        <v>Cries and Whispers_Bergman, Ingmar</v>
      </c>
      <c r="F287" s="7" t="str">
        <f>Table_Films[[#This Row],[Director]]&amp;"_"&amp;Table_Films[[#This Row],[Title]]</f>
        <v>Bergman, Ingmar_Cries and Whispers</v>
      </c>
      <c r="G287" s="7">
        <v>1972</v>
      </c>
      <c r="H287" s="7">
        <f>IFERROR(FLOOR(Table_Films[[#This Row],[Year]],10), 0)</f>
        <v>1970</v>
      </c>
      <c r="I287" s="7">
        <f>IFERROR(CEILING(VALUE(LEFT(Table_Films[[#This Row],[Year]],FIND("-",Table_Films[[#This Row],[Year]]&amp;"-")-1))/100, 1), 0)</f>
        <v>20</v>
      </c>
      <c r="J287" s="7" t="s">
        <v>11957</v>
      </c>
    </row>
    <row r="288" spans="1:10" x14ac:dyDescent="0.35">
      <c r="A288" s="7" t="str">
        <f>"B-" &amp; UPPER(TRIM(Table_Films[[#This Row],[Title]])) &amp; "|" &amp; UPPER(TRIM(Table_Films[[#This Row],[Director]]))</f>
        <v>B-LAST TANGO IN PARIS|BERTOLUCCI, BERNARDO</v>
      </c>
      <c r="B288" s="7" t="str">
        <f>IF(COUNTIFS(Table_Films[Hash_ID],Table_Films[[#This Row],[Hash_ID]])&gt;1,"Y","N")</f>
        <v>N</v>
      </c>
      <c r="C288" s="7" t="s">
        <v>22030</v>
      </c>
      <c r="D288" s="7" t="s">
        <v>22003</v>
      </c>
      <c r="E288" s="7" t="str">
        <f>Table_Films[[#This Row],[Title]]&amp;"_"&amp;Table_Films[[#This Row],[Director]]</f>
        <v>Last Tango in Paris_Bertolucci, Bernardo</v>
      </c>
      <c r="F288" s="7" t="str">
        <f>Table_Films[[#This Row],[Director]]&amp;"_"&amp;Table_Films[[#This Row],[Title]]</f>
        <v>Bertolucci, Bernardo_Last Tango in Paris</v>
      </c>
      <c r="G288" s="7">
        <v>1972</v>
      </c>
      <c r="H288" s="7">
        <f>IFERROR(FLOOR(Table_Films[[#This Row],[Year]],10), 0)</f>
        <v>1970</v>
      </c>
      <c r="I288" s="7">
        <f>IFERROR(CEILING(VALUE(LEFT(Table_Films[[#This Row],[Year]],FIND("-",Table_Films[[#This Row],[Year]]&amp;"-")-1))/100, 1), 0)</f>
        <v>20</v>
      </c>
      <c r="J288" s="7" t="s">
        <v>22490</v>
      </c>
    </row>
    <row r="289" spans="1:10" x14ac:dyDescent="0.35">
      <c r="A289" s="7" t="str">
        <f>"B-" &amp; UPPER(TRIM(Table_Films[[#This Row],[Title]])) &amp; "|" &amp; UPPER(TRIM(Table_Films[[#This Row],[Director]]))</f>
        <v>B-THE DISCREET CHARM OF THE BOURGEOISIE|BUÑUEL, LUIS</v>
      </c>
      <c r="B289" s="7" t="str">
        <f>IF(COUNTIFS(Table_Films[Hash_ID],Table_Films[[#This Row],[Hash_ID]])&gt;1,"Y","N")</f>
        <v>N</v>
      </c>
      <c r="C289" s="7" t="s">
        <v>22031</v>
      </c>
      <c r="D289" s="7" t="s">
        <v>2912</v>
      </c>
      <c r="E289" s="7" t="str">
        <f>Table_Films[[#This Row],[Title]]&amp;"_"&amp;Table_Films[[#This Row],[Director]]</f>
        <v>The Discreet Charm of the Bourgeoisie_Buñuel, Luis</v>
      </c>
      <c r="F289" s="7" t="str">
        <f>Table_Films[[#This Row],[Director]]&amp;"_"&amp;Table_Films[[#This Row],[Title]]</f>
        <v>Buñuel, Luis_The Discreet Charm of the Bourgeoisie</v>
      </c>
      <c r="G289" s="7">
        <v>1972</v>
      </c>
      <c r="H289" s="7">
        <f>IFERROR(FLOOR(Table_Films[[#This Row],[Year]],10), 0)</f>
        <v>1970</v>
      </c>
      <c r="I289" s="7">
        <f>IFERROR(CEILING(VALUE(LEFT(Table_Films[[#This Row],[Year]],FIND("-",Table_Films[[#This Row],[Year]]&amp;"-")-1))/100, 1), 0)</f>
        <v>20</v>
      </c>
      <c r="J289" s="7" t="s">
        <v>22507</v>
      </c>
    </row>
    <row r="290" spans="1:10" x14ac:dyDescent="0.35">
      <c r="A290" s="7" t="str">
        <f>"B-" &amp; UPPER(TRIM(Table_Films[[#This Row],[Title]])) &amp; "|" &amp; UPPER(TRIM(Table_Films[[#This Row],[Director]]))</f>
        <v>B-SCENES FROM A MARRIAGE|BERGMAN, INGMAR</v>
      </c>
      <c r="B290" s="7" t="str">
        <f>IF(COUNTIFS(Table_Films[Hash_ID],Table_Films[[#This Row],[Hash_ID]])&gt;1,"Y","N")</f>
        <v>N</v>
      </c>
      <c r="C290" s="7" t="s">
        <v>22032</v>
      </c>
      <c r="D290" s="7" t="s">
        <v>6606</v>
      </c>
      <c r="E290" s="7" t="str">
        <f>Table_Films[[#This Row],[Title]]&amp;"_"&amp;Table_Films[[#This Row],[Director]]</f>
        <v>Scenes from a Marriage_Bergman, Ingmar</v>
      </c>
      <c r="F290" s="7" t="str">
        <f>Table_Films[[#This Row],[Director]]&amp;"_"&amp;Table_Films[[#This Row],[Title]]</f>
        <v>Bergman, Ingmar_Scenes from a Marriage</v>
      </c>
      <c r="G290" s="7">
        <v>1973</v>
      </c>
      <c r="H290" s="7">
        <f>IFERROR(FLOOR(Table_Films[[#This Row],[Year]],10), 0)</f>
        <v>1970</v>
      </c>
      <c r="I290" s="7">
        <f>IFERROR(CEILING(VALUE(LEFT(Table_Films[[#This Row],[Year]],FIND("-",Table_Films[[#This Row],[Year]]&amp;"-")-1))/100, 1), 0)</f>
        <v>20</v>
      </c>
      <c r="J290" s="7" t="s">
        <v>11957</v>
      </c>
    </row>
    <row r="291" spans="1:10" x14ac:dyDescent="0.35">
      <c r="A291" s="7" t="str">
        <f>"B-" &amp; UPPER(TRIM(Table_Films[[#This Row],[Title]])) &amp; "|" &amp; UPPER(TRIM(Table_Films[[#This Row],[Director]]))</f>
        <v>B-BADLANDS|MALICK, TERRENCE</v>
      </c>
      <c r="B291" s="7" t="str">
        <f>IF(COUNTIFS(Table_Films[Hash_ID],Table_Films[[#This Row],[Hash_ID]])&gt;1,"Y","N")</f>
        <v>N</v>
      </c>
      <c r="C291" s="7" t="s">
        <v>22033</v>
      </c>
      <c r="D291" s="7" t="s">
        <v>22034</v>
      </c>
      <c r="E291" s="7" t="str">
        <f>Table_Films[[#This Row],[Title]]&amp;"_"&amp;Table_Films[[#This Row],[Director]]</f>
        <v>Badlands_Malick, Terrence</v>
      </c>
      <c r="F291" s="7" t="str">
        <f>Table_Films[[#This Row],[Director]]&amp;"_"&amp;Table_Films[[#This Row],[Title]]</f>
        <v>Malick, Terrence_Badlands</v>
      </c>
      <c r="G291" s="7">
        <v>1973</v>
      </c>
      <c r="H291" s="7">
        <f>IFERROR(FLOOR(Table_Films[[#This Row],[Year]],10), 0)</f>
        <v>1970</v>
      </c>
      <c r="I291" s="7">
        <f>IFERROR(CEILING(VALUE(LEFT(Table_Films[[#This Row],[Year]],FIND("-",Table_Films[[#This Row],[Year]]&amp;"-")-1))/100, 1), 0)</f>
        <v>20</v>
      </c>
      <c r="J291" s="7" t="s">
        <v>7893</v>
      </c>
    </row>
    <row r="292" spans="1:10" x14ac:dyDescent="0.35">
      <c r="A292" s="7" t="str">
        <f>"B-" &amp; UPPER(TRIM(Table_Films[[#This Row],[Title]])) &amp; "|" &amp; UPPER(TRIM(Table_Films[[#This Row],[Director]]))</f>
        <v>B-MEAN STREETS|SCORSESE, MARTIN</v>
      </c>
      <c r="B292" s="7" t="str">
        <f>IF(COUNTIFS(Table_Films[Hash_ID],Table_Films[[#This Row],[Hash_ID]])&gt;1,"Y","N")</f>
        <v>N</v>
      </c>
      <c r="C292" s="7" t="s">
        <v>22035</v>
      </c>
      <c r="D292" s="7" t="s">
        <v>22036</v>
      </c>
      <c r="E292" s="7" t="str">
        <f>Table_Films[[#This Row],[Title]]&amp;"_"&amp;Table_Films[[#This Row],[Director]]</f>
        <v>Mean Streets_Scorsese, Martin</v>
      </c>
      <c r="F292" s="7" t="str">
        <f>Table_Films[[#This Row],[Director]]&amp;"_"&amp;Table_Films[[#This Row],[Title]]</f>
        <v>Scorsese, Martin_Mean Streets</v>
      </c>
      <c r="G292" s="7">
        <v>1973</v>
      </c>
      <c r="H292" s="7">
        <f>IFERROR(FLOOR(Table_Films[[#This Row],[Year]],10), 0)</f>
        <v>1970</v>
      </c>
      <c r="I292" s="7">
        <f>IFERROR(CEILING(VALUE(LEFT(Table_Films[[#This Row],[Year]],FIND("-",Table_Films[[#This Row],[Year]]&amp;"-")-1))/100, 1), 0)</f>
        <v>20</v>
      </c>
      <c r="J292" s="7" t="s">
        <v>7893</v>
      </c>
    </row>
    <row r="293" spans="1:10" x14ac:dyDescent="0.35">
      <c r="A293" s="7" t="str">
        <f>"B-" &amp; UPPER(TRIM(Table_Films[[#This Row],[Title]])) &amp; "|" &amp; UPPER(TRIM(Table_Films[[#This Row],[Director]]))</f>
        <v>B-THE EXORCIST|FRIEDKIN, WILLIAM</v>
      </c>
      <c r="B293" s="7" t="str">
        <f>IF(COUNTIFS(Table_Films[Hash_ID],Table_Films[[#This Row],[Hash_ID]])&gt;1,"Y","N")</f>
        <v>N</v>
      </c>
      <c r="C293" s="7" t="s">
        <v>22037</v>
      </c>
      <c r="D293" s="7" t="s">
        <v>22014</v>
      </c>
      <c r="E293" s="7" t="str">
        <f>Table_Films[[#This Row],[Title]]&amp;"_"&amp;Table_Films[[#This Row],[Director]]</f>
        <v>The Exorcist_Friedkin, William</v>
      </c>
      <c r="F293" s="7" t="str">
        <f>Table_Films[[#This Row],[Director]]&amp;"_"&amp;Table_Films[[#This Row],[Title]]</f>
        <v>Friedkin, William_The Exorcist</v>
      </c>
      <c r="G293" s="7">
        <v>1973</v>
      </c>
      <c r="H293" s="7">
        <f>IFERROR(FLOOR(Table_Films[[#This Row],[Year]],10), 0)</f>
        <v>1970</v>
      </c>
      <c r="I293" s="7">
        <f>IFERROR(CEILING(VALUE(LEFT(Table_Films[[#This Row],[Year]],FIND("-",Table_Films[[#This Row],[Year]]&amp;"-")-1))/100, 1), 0)</f>
        <v>20</v>
      </c>
      <c r="J293" s="7" t="s">
        <v>7893</v>
      </c>
    </row>
    <row r="294" spans="1:10" x14ac:dyDescent="0.35">
      <c r="A294" s="7" t="str">
        <f>"B-" &amp; UPPER(TRIM(Table_Films[[#This Row],[Title]])) &amp; "|" &amp; UPPER(TRIM(Table_Films[[#This Row],[Director]]))</f>
        <v>B-AMARCORD|FELLINI, FEDERICO</v>
      </c>
      <c r="B294" s="7" t="str">
        <f>IF(COUNTIFS(Table_Films[Hash_ID],Table_Films[[#This Row],[Hash_ID]])&gt;1,"Y","N")</f>
        <v>N</v>
      </c>
      <c r="C294" s="7" t="s">
        <v>22038</v>
      </c>
      <c r="D294" s="7" t="s">
        <v>21851</v>
      </c>
      <c r="E294" s="7" t="str">
        <f>Table_Films[[#This Row],[Title]]&amp;"_"&amp;Table_Films[[#This Row],[Director]]</f>
        <v>Amarcord_Fellini, Federico</v>
      </c>
      <c r="F294" s="7" t="str">
        <f>Table_Films[[#This Row],[Director]]&amp;"_"&amp;Table_Films[[#This Row],[Title]]</f>
        <v>Fellini, Federico_Amarcord</v>
      </c>
      <c r="G294" s="7">
        <v>1973</v>
      </c>
      <c r="H294" s="7">
        <f>IFERROR(FLOOR(Table_Films[[#This Row],[Year]],10), 0)</f>
        <v>1970</v>
      </c>
      <c r="I294" s="7">
        <f>IFERROR(CEILING(VALUE(LEFT(Table_Films[[#This Row],[Year]],FIND("-",Table_Films[[#This Row],[Year]]&amp;"-")-1))/100, 1), 0)</f>
        <v>20</v>
      </c>
      <c r="J294" s="7" t="s">
        <v>22490</v>
      </c>
    </row>
    <row r="295" spans="1:10" x14ac:dyDescent="0.35">
      <c r="A295" s="7" t="str">
        <f>"B-" &amp; UPPER(TRIM(Table_Films[[#This Row],[Title]])) &amp; "|" &amp; UPPER(TRIM(Table_Films[[#This Row],[Director]]))</f>
        <v>B-THE SPIRIT OF THE BEEHIVE|ERICE, VÍCTOR</v>
      </c>
      <c r="B295" s="7" t="str">
        <f>IF(COUNTIFS(Table_Films[Hash_ID],Table_Films[[#This Row],[Hash_ID]])&gt;1,"Y","N")</f>
        <v>N</v>
      </c>
      <c r="C295" s="7" t="s">
        <v>22039</v>
      </c>
      <c r="D295" s="7" t="s">
        <v>22040</v>
      </c>
      <c r="E295" s="7" t="str">
        <f>Table_Films[[#This Row],[Title]]&amp;"_"&amp;Table_Films[[#This Row],[Director]]</f>
        <v>The Spirit of the Beehive_Erice, Víctor</v>
      </c>
      <c r="F295" s="7" t="str">
        <f>Table_Films[[#This Row],[Director]]&amp;"_"&amp;Table_Films[[#This Row],[Title]]</f>
        <v>Erice, Víctor_The Spirit of the Beehive</v>
      </c>
      <c r="G295" s="7">
        <v>1973</v>
      </c>
      <c r="H295" s="7">
        <f>IFERROR(FLOOR(Table_Films[[#This Row],[Year]],10), 0)</f>
        <v>1970</v>
      </c>
      <c r="I295" s="7">
        <f>IFERROR(CEILING(VALUE(LEFT(Table_Films[[#This Row],[Year]],FIND("-",Table_Films[[#This Row],[Year]]&amp;"-")-1))/100, 1), 0)</f>
        <v>20</v>
      </c>
      <c r="J295" s="7" t="s">
        <v>12008</v>
      </c>
    </row>
    <row r="296" spans="1:10" x14ac:dyDescent="0.35">
      <c r="A296" s="7" t="str">
        <f>"B-" &amp; UPPER(TRIM(Table_Films[[#This Row],[Title]])) &amp; "|" &amp; UPPER(TRIM(Table_Films[[#This Row],[Director]]))</f>
        <v>B-DON'T LOOK NOW|ROEG, NICOLAS</v>
      </c>
      <c r="B296" s="7" t="str">
        <f>IF(COUNTIFS(Table_Films[Hash_ID],Table_Films[[#This Row],[Hash_ID]])&gt;1,"Y","N")</f>
        <v>N</v>
      </c>
      <c r="C296" s="7" t="s">
        <v>7121</v>
      </c>
      <c r="D296" s="7" t="s">
        <v>22018</v>
      </c>
      <c r="E296" s="7" t="str">
        <f>Table_Films[[#This Row],[Title]]&amp;"_"&amp;Table_Films[[#This Row],[Director]]</f>
        <v>Don't Look Now_Roeg, Nicolas</v>
      </c>
      <c r="F296" s="7" t="str">
        <f>Table_Films[[#This Row],[Director]]&amp;"_"&amp;Table_Films[[#This Row],[Title]]</f>
        <v>Roeg, Nicolas_Don't Look Now</v>
      </c>
      <c r="G296" s="7">
        <v>1973</v>
      </c>
      <c r="H296" s="7">
        <f>IFERROR(FLOOR(Table_Films[[#This Row],[Year]],10), 0)</f>
        <v>1970</v>
      </c>
      <c r="I296" s="7">
        <f>IFERROR(CEILING(VALUE(LEFT(Table_Films[[#This Row],[Year]],FIND("-",Table_Films[[#This Row],[Year]]&amp;"-")-1))/100, 1), 0)</f>
        <v>20</v>
      </c>
      <c r="J296" s="7" t="s">
        <v>22508</v>
      </c>
    </row>
    <row r="297" spans="1:10" x14ac:dyDescent="0.35">
      <c r="A297" s="7" t="str">
        <f>"B-" &amp; UPPER(TRIM(Table_Films[[#This Row],[Title]])) &amp; "|" &amp; UPPER(TRIM(Table_Films[[#This Row],[Director]]))</f>
        <v>B-DAY FOR NIGHT|TRUFFAUT, FRANÇOIS</v>
      </c>
      <c r="B297" s="7" t="str">
        <f>IF(COUNTIFS(Table_Films[Hash_ID],Table_Films[[#This Row],[Hash_ID]])&gt;1,"Y","N")</f>
        <v>N</v>
      </c>
      <c r="C297" s="7" t="s">
        <v>22041</v>
      </c>
      <c r="D297" s="7" t="s">
        <v>6979</v>
      </c>
      <c r="E297" s="7" t="str">
        <f>Table_Films[[#This Row],[Title]]&amp;"_"&amp;Table_Films[[#This Row],[Director]]</f>
        <v>Day for Night_Truffaut, François</v>
      </c>
      <c r="F297" s="7" t="str">
        <f>Table_Films[[#This Row],[Director]]&amp;"_"&amp;Table_Films[[#This Row],[Title]]</f>
        <v>Truffaut, François_Day for Night</v>
      </c>
      <c r="G297" s="7">
        <v>1973</v>
      </c>
      <c r="H297" s="7">
        <f>IFERROR(FLOOR(Table_Films[[#This Row],[Year]],10), 0)</f>
        <v>1970</v>
      </c>
      <c r="I297" s="7">
        <f>IFERROR(CEILING(VALUE(LEFT(Table_Films[[#This Row],[Year]],FIND("-",Table_Films[[#This Row],[Year]]&amp;"-")-1))/100, 1), 0)</f>
        <v>20</v>
      </c>
      <c r="J297" s="7" t="s">
        <v>22488</v>
      </c>
    </row>
    <row r="298" spans="1:10" x14ac:dyDescent="0.35">
      <c r="A298" s="7" t="str">
        <f>"B-" &amp; UPPER(TRIM(Table_Films[[#This Row],[Title]])) &amp; "|" &amp; UPPER(TRIM(Table_Films[[#This Row],[Director]]))</f>
        <v>B-PAPILLON|SCHAFFNER, FRANKLIN J.</v>
      </c>
      <c r="B298" s="7" t="str">
        <f>IF(COUNTIFS(Table_Films[Hash_ID],Table_Films[[#This Row],[Hash_ID]])&gt;1,"Y","N")</f>
        <v>N</v>
      </c>
      <c r="C298" s="7" t="s">
        <v>22042</v>
      </c>
      <c r="D298" s="7" t="s">
        <v>22043</v>
      </c>
      <c r="E298" s="7" t="str">
        <f>Table_Films[[#This Row],[Title]]&amp;"_"&amp;Table_Films[[#This Row],[Director]]</f>
        <v>Papillon_Schaffner, Franklin J.</v>
      </c>
      <c r="F298" s="7" t="str">
        <f>Table_Films[[#This Row],[Director]]&amp;"_"&amp;Table_Films[[#This Row],[Title]]</f>
        <v>Schaffner, Franklin J._Papillon</v>
      </c>
      <c r="G298" s="7">
        <v>1973</v>
      </c>
      <c r="H298" s="7">
        <f>IFERROR(FLOOR(Table_Films[[#This Row],[Year]],10), 0)</f>
        <v>1970</v>
      </c>
      <c r="I298" s="7">
        <f>IFERROR(CEILING(VALUE(LEFT(Table_Films[[#This Row],[Year]],FIND("-",Table_Films[[#This Row],[Year]]&amp;"-")-1))/100, 1), 0)</f>
        <v>20</v>
      </c>
      <c r="J298" s="7" t="s">
        <v>22481</v>
      </c>
    </row>
    <row r="299" spans="1:10" x14ac:dyDescent="0.35">
      <c r="A299" s="7" t="str">
        <f>"B-" &amp; UPPER(TRIM(Table_Films[[#This Row],[Title]])) &amp; "|" &amp; UPPER(TRIM(Table_Films[[#This Row],[Director]]))</f>
        <v>B-ENTER THE DRAGON|CLOUSE, ROBERT</v>
      </c>
      <c r="B299" s="7" t="str">
        <f>IF(COUNTIFS(Table_Films[Hash_ID],Table_Films[[#This Row],[Hash_ID]])&gt;1,"Y","N")</f>
        <v>N</v>
      </c>
      <c r="C299" s="7" t="s">
        <v>22044</v>
      </c>
      <c r="D299" s="7" t="s">
        <v>22045</v>
      </c>
      <c r="E299" s="7" t="str">
        <f>Table_Films[[#This Row],[Title]]&amp;"_"&amp;Table_Films[[#This Row],[Director]]</f>
        <v>Enter the Dragon_Clouse, Robert</v>
      </c>
      <c r="F299" s="7" t="str">
        <f>Table_Films[[#This Row],[Director]]&amp;"_"&amp;Table_Films[[#This Row],[Title]]</f>
        <v>Clouse, Robert_Enter the Dragon</v>
      </c>
      <c r="G299" s="7">
        <v>1973</v>
      </c>
      <c r="H299" s="7">
        <f>IFERROR(FLOOR(Table_Films[[#This Row],[Year]],10), 0)</f>
        <v>1970</v>
      </c>
      <c r="I299" s="7">
        <f>IFERROR(CEILING(VALUE(LEFT(Table_Films[[#This Row],[Year]],FIND("-",Table_Films[[#This Row],[Year]]&amp;"-")-1))/100, 1), 0)</f>
        <v>20</v>
      </c>
      <c r="J299" s="7" t="s">
        <v>22509</v>
      </c>
    </row>
    <row r="300" spans="1:10" x14ac:dyDescent="0.35">
      <c r="A300" s="7" t="str">
        <f>"B-" &amp; UPPER(TRIM(Table_Films[[#This Row],[Title]])) &amp; "|" &amp; UPPER(TRIM(Table_Films[[#This Row],[Director]]))</f>
        <v>B-THE STING|HILL, GEORGE ROY</v>
      </c>
      <c r="B300" s="7" t="str">
        <f>IF(COUNTIFS(Table_Films[Hash_ID],Table_Films[[#This Row],[Hash_ID]])&gt;1,"Y","N")</f>
        <v>N</v>
      </c>
      <c r="C300" s="7" t="s">
        <v>22046</v>
      </c>
      <c r="D300" s="7" t="s">
        <v>22002</v>
      </c>
      <c r="E300" s="7" t="str">
        <f>Table_Films[[#This Row],[Title]]&amp;"_"&amp;Table_Films[[#This Row],[Director]]</f>
        <v>The Sting_Hill, George Roy</v>
      </c>
      <c r="F300" s="7" t="str">
        <f>Table_Films[[#This Row],[Director]]&amp;"_"&amp;Table_Films[[#This Row],[Title]]</f>
        <v>Hill, George Roy_The Sting</v>
      </c>
      <c r="G300" s="7">
        <v>1973</v>
      </c>
      <c r="H300" s="7">
        <f>IFERROR(FLOOR(Table_Films[[#This Row],[Year]],10), 0)</f>
        <v>1970</v>
      </c>
      <c r="I300" s="7">
        <f>IFERROR(CEILING(VALUE(LEFT(Table_Films[[#This Row],[Year]],FIND("-",Table_Films[[#This Row],[Year]]&amp;"-")-1))/100, 1), 0)</f>
        <v>20</v>
      </c>
      <c r="J300" s="7" t="s">
        <v>7893</v>
      </c>
    </row>
    <row r="301" spans="1:10" x14ac:dyDescent="0.35">
      <c r="A301" s="7" t="str">
        <f>"B-" &amp; UPPER(TRIM(Table_Films[[#This Row],[Title]])) &amp; "|" &amp; UPPER(TRIM(Table_Films[[#This Row],[Director]]))</f>
        <v>B-A WOMAN UNDER THE INFLUENCE|CASSAVETES, JOHN</v>
      </c>
      <c r="B301" s="7" t="str">
        <f>IF(COUNTIFS(Table_Films[Hash_ID],Table_Films[[#This Row],[Hash_ID]])&gt;1,"Y","N")</f>
        <v>N</v>
      </c>
      <c r="C301" s="7" t="s">
        <v>22047</v>
      </c>
      <c r="D301" s="7" t="s">
        <v>21895</v>
      </c>
      <c r="E301" s="7" t="str">
        <f>Table_Films[[#This Row],[Title]]&amp;"_"&amp;Table_Films[[#This Row],[Director]]</f>
        <v>A Woman Under the Influence_Cassavetes, John</v>
      </c>
      <c r="F301" s="7" t="str">
        <f>Table_Films[[#This Row],[Director]]&amp;"_"&amp;Table_Films[[#This Row],[Title]]</f>
        <v>Cassavetes, John_A Woman Under the Influence</v>
      </c>
      <c r="G301" s="7">
        <v>1974</v>
      </c>
      <c r="H301" s="7">
        <f>IFERROR(FLOOR(Table_Films[[#This Row],[Year]],10), 0)</f>
        <v>1970</v>
      </c>
      <c r="I301" s="7">
        <f>IFERROR(CEILING(VALUE(LEFT(Table_Films[[#This Row],[Year]],FIND("-",Table_Films[[#This Row],[Year]]&amp;"-")-1))/100, 1), 0)</f>
        <v>20</v>
      </c>
      <c r="J301" s="7" t="s">
        <v>7893</v>
      </c>
    </row>
    <row r="302" spans="1:10" x14ac:dyDescent="0.35">
      <c r="A302" s="7" t="str">
        <f>"B-" &amp; UPPER(TRIM(Table_Films[[#This Row],[Title]])) &amp; "|" &amp; UPPER(TRIM(Table_Films[[#This Row],[Director]]))</f>
        <v>B-CHINATOWN|POLANSKI, ROMAN</v>
      </c>
      <c r="B302" s="7" t="str">
        <f>IF(COUNTIFS(Table_Films[Hash_ID],Table_Films[[#This Row],[Hash_ID]])&gt;1,"Y","N")</f>
        <v>N</v>
      </c>
      <c r="C302" s="7" t="s">
        <v>22048</v>
      </c>
      <c r="D302" s="7" t="s">
        <v>21926</v>
      </c>
      <c r="E302" s="7" t="str">
        <f>Table_Films[[#This Row],[Title]]&amp;"_"&amp;Table_Films[[#This Row],[Director]]</f>
        <v>Chinatown_Polanski, Roman</v>
      </c>
      <c r="F302" s="7" t="str">
        <f>Table_Films[[#This Row],[Director]]&amp;"_"&amp;Table_Films[[#This Row],[Title]]</f>
        <v>Polanski, Roman_Chinatown</v>
      </c>
      <c r="G302" s="7">
        <v>1974</v>
      </c>
      <c r="H302" s="7">
        <f>IFERROR(FLOOR(Table_Films[[#This Row],[Year]],10), 0)</f>
        <v>1970</v>
      </c>
      <c r="I302" s="7">
        <f>IFERROR(CEILING(VALUE(LEFT(Table_Films[[#This Row],[Year]],FIND("-",Table_Films[[#This Row],[Year]]&amp;"-")-1))/100, 1), 0)</f>
        <v>20</v>
      </c>
      <c r="J302" s="7" t="s">
        <v>7893</v>
      </c>
    </row>
    <row r="303" spans="1:10" x14ac:dyDescent="0.35">
      <c r="A303" s="7" t="str">
        <f>"B-" &amp; UPPER(TRIM(Table_Films[[#This Row],[Title]])) &amp; "|" &amp; UPPER(TRIM(Table_Films[[#This Row],[Director]]))</f>
        <v>B-THE GODFATHER PART II|COPPOLA, FRANCIS FORD</v>
      </c>
      <c r="B303" s="7" t="str">
        <f>IF(COUNTIFS(Table_Films[Hash_ID],Table_Films[[#This Row],[Hash_ID]])&gt;1,"Y","N")</f>
        <v>N</v>
      </c>
      <c r="C303" s="7" t="s">
        <v>22049</v>
      </c>
      <c r="D303" s="7" t="s">
        <v>22026</v>
      </c>
      <c r="E303" s="7" t="str">
        <f>Table_Films[[#This Row],[Title]]&amp;"_"&amp;Table_Films[[#This Row],[Director]]</f>
        <v>The Godfather Part II_Coppola, Francis Ford</v>
      </c>
      <c r="F303" s="7" t="str">
        <f>Table_Films[[#This Row],[Director]]&amp;"_"&amp;Table_Films[[#This Row],[Title]]</f>
        <v>Coppola, Francis Ford_The Godfather Part II</v>
      </c>
      <c r="G303" s="7">
        <v>1974</v>
      </c>
      <c r="H303" s="7">
        <f>IFERROR(FLOOR(Table_Films[[#This Row],[Year]],10), 0)</f>
        <v>1970</v>
      </c>
      <c r="I303" s="7">
        <f>IFERROR(CEILING(VALUE(LEFT(Table_Films[[#This Row],[Year]],FIND("-",Table_Films[[#This Row],[Year]]&amp;"-")-1))/100, 1), 0)</f>
        <v>20</v>
      </c>
      <c r="J303" s="7" t="s">
        <v>7893</v>
      </c>
    </row>
    <row r="304" spans="1:10" x14ac:dyDescent="0.35">
      <c r="A304" s="7" t="str">
        <f>"B-" &amp; UPPER(TRIM(Table_Films[[#This Row],[Title]])) &amp; "|" &amp; UPPER(TRIM(Table_Films[[#This Row],[Director]]))</f>
        <v>B-THE CONVERSATION|COPPOLA, FRANCIS FORD</v>
      </c>
      <c r="B304" s="7" t="str">
        <f>IF(COUNTIFS(Table_Films[Hash_ID],Table_Films[[#This Row],[Hash_ID]])&gt;1,"Y","N")</f>
        <v>N</v>
      </c>
      <c r="C304" s="7" t="s">
        <v>22050</v>
      </c>
      <c r="D304" s="7" t="s">
        <v>22026</v>
      </c>
      <c r="E304" s="7" t="str">
        <f>Table_Films[[#This Row],[Title]]&amp;"_"&amp;Table_Films[[#This Row],[Director]]</f>
        <v>The Conversation_Coppola, Francis Ford</v>
      </c>
      <c r="F304" s="7" t="str">
        <f>Table_Films[[#This Row],[Director]]&amp;"_"&amp;Table_Films[[#This Row],[Title]]</f>
        <v>Coppola, Francis Ford_The Conversation</v>
      </c>
      <c r="G304" s="7">
        <v>1974</v>
      </c>
      <c r="H304" s="7">
        <f>IFERROR(FLOOR(Table_Films[[#This Row],[Year]],10), 0)</f>
        <v>1970</v>
      </c>
      <c r="I304" s="7">
        <f>IFERROR(CEILING(VALUE(LEFT(Table_Films[[#This Row],[Year]],FIND("-",Table_Films[[#This Row],[Year]]&amp;"-")-1))/100, 1), 0)</f>
        <v>20</v>
      </c>
      <c r="J304" s="7" t="s">
        <v>7893</v>
      </c>
    </row>
    <row r="305" spans="1:10" x14ac:dyDescent="0.35">
      <c r="A305" s="7" t="str">
        <f>"B-" &amp; UPPER(TRIM(Table_Films[[#This Row],[Title]])) &amp; "|" &amp; UPPER(TRIM(Table_Films[[#This Row],[Director]]))</f>
        <v>B-ALI: FEAR EATS THE SOUL|FASSBINDER, RAINER WERNER</v>
      </c>
      <c r="B305" s="7" t="str">
        <f>IF(COUNTIFS(Table_Films[Hash_ID],Table_Films[[#This Row],[Hash_ID]])&gt;1,"Y","N")</f>
        <v>N</v>
      </c>
      <c r="C305" s="7" t="s">
        <v>22051</v>
      </c>
      <c r="D305" s="7" t="s">
        <v>22052</v>
      </c>
      <c r="E305" s="7" t="str">
        <f>Table_Films[[#This Row],[Title]]&amp;"_"&amp;Table_Films[[#This Row],[Director]]</f>
        <v>Ali: Fear Eats the Soul_Fassbinder, Rainer Werner</v>
      </c>
      <c r="F305" s="7" t="str">
        <f>Table_Films[[#This Row],[Director]]&amp;"_"&amp;Table_Films[[#This Row],[Title]]</f>
        <v>Fassbinder, Rainer Werner_Ali: Fear Eats the Soul</v>
      </c>
      <c r="G305" s="7">
        <v>1974</v>
      </c>
      <c r="H305" s="7">
        <f>IFERROR(FLOOR(Table_Films[[#This Row],[Year]],10), 0)</f>
        <v>1970</v>
      </c>
      <c r="I305" s="7">
        <f>IFERROR(CEILING(VALUE(LEFT(Table_Films[[#This Row],[Year]],FIND("-",Table_Films[[#This Row],[Year]]&amp;"-")-1))/100, 1), 0)</f>
        <v>20</v>
      </c>
      <c r="J305" s="7" t="s">
        <v>22506</v>
      </c>
    </row>
    <row r="306" spans="1:10" x14ac:dyDescent="0.35">
      <c r="A306" s="7" t="str">
        <f>"B-" &amp; UPPER(TRIM(Table_Films[[#This Row],[Title]])) &amp; "|" &amp; UPPER(TRIM(Table_Films[[#This Row],[Director]]))</f>
        <v>B-BLAZING SADDLES|BROOKS, MEL</v>
      </c>
      <c r="B306" s="7" t="str">
        <f>IF(COUNTIFS(Table_Films[Hash_ID],Table_Films[[#This Row],[Hash_ID]])&gt;1,"Y","N")</f>
        <v>N</v>
      </c>
      <c r="C306" s="7" t="s">
        <v>22053</v>
      </c>
      <c r="D306" s="7" t="s">
        <v>22054</v>
      </c>
      <c r="E306" s="7" t="str">
        <f>Table_Films[[#This Row],[Title]]&amp;"_"&amp;Table_Films[[#This Row],[Director]]</f>
        <v>Blazing Saddles_Brooks, Mel</v>
      </c>
      <c r="F306" s="7" t="str">
        <f>Table_Films[[#This Row],[Director]]&amp;"_"&amp;Table_Films[[#This Row],[Title]]</f>
        <v>Brooks, Mel_Blazing Saddles</v>
      </c>
      <c r="G306" s="7">
        <v>1974</v>
      </c>
      <c r="H306" s="7">
        <f>IFERROR(FLOOR(Table_Films[[#This Row],[Year]],10), 0)</f>
        <v>1970</v>
      </c>
      <c r="I306" s="7">
        <f>IFERROR(CEILING(VALUE(LEFT(Table_Films[[#This Row],[Year]],FIND("-",Table_Films[[#This Row],[Year]]&amp;"-")-1))/100, 1), 0)</f>
        <v>20</v>
      </c>
      <c r="J306" s="7" t="s">
        <v>7893</v>
      </c>
    </row>
    <row r="307" spans="1:10" x14ac:dyDescent="0.35">
      <c r="A307" s="7" t="str">
        <f>"B-" &amp; UPPER(TRIM(Table_Films[[#This Row],[Title]])) &amp; "|" &amp; UPPER(TRIM(Table_Films[[#This Row],[Director]]))</f>
        <v>B-THE TEXAS CHAIN SAW MASSACRE|HOOPER, TOBE</v>
      </c>
      <c r="B307" s="7" t="str">
        <f>IF(COUNTIFS(Table_Films[Hash_ID],Table_Films[[#This Row],[Hash_ID]])&gt;1,"Y","N")</f>
        <v>N</v>
      </c>
      <c r="C307" s="7" t="s">
        <v>22055</v>
      </c>
      <c r="D307" s="7" t="s">
        <v>22056</v>
      </c>
      <c r="E307" s="7" t="str">
        <f>Table_Films[[#This Row],[Title]]&amp;"_"&amp;Table_Films[[#This Row],[Director]]</f>
        <v>The Texas Chain Saw Massacre_Hooper, Tobe</v>
      </c>
      <c r="F307" s="7" t="str">
        <f>Table_Films[[#This Row],[Director]]&amp;"_"&amp;Table_Films[[#This Row],[Title]]</f>
        <v>Hooper, Tobe_The Texas Chain Saw Massacre</v>
      </c>
      <c r="G307" s="7">
        <v>1974</v>
      </c>
      <c r="H307" s="7">
        <f>IFERROR(FLOOR(Table_Films[[#This Row],[Year]],10), 0)</f>
        <v>1970</v>
      </c>
      <c r="I307" s="7">
        <f>IFERROR(CEILING(VALUE(LEFT(Table_Films[[#This Row],[Year]],FIND("-",Table_Films[[#This Row],[Year]]&amp;"-")-1))/100, 1), 0)</f>
        <v>20</v>
      </c>
      <c r="J307" s="7" t="s">
        <v>7893</v>
      </c>
    </row>
    <row r="308" spans="1:10" x14ac:dyDescent="0.35">
      <c r="A308" s="7" t="str">
        <f>"B-" &amp; UPPER(TRIM(Table_Films[[#This Row],[Title]])) &amp; "|" &amp; UPPER(TRIM(Table_Films[[#This Row],[Director]]))</f>
        <v>B-MIRROR|TARKOVSKY, ANDREI</v>
      </c>
      <c r="B308" s="7" t="str">
        <f>IF(COUNTIFS(Table_Films[Hash_ID],Table_Films[[#This Row],[Hash_ID]])&gt;1,"Y","N")</f>
        <v>N</v>
      </c>
      <c r="C308" s="7" t="s">
        <v>22057</v>
      </c>
      <c r="D308" s="7" t="s">
        <v>2623</v>
      </c>
      <c r="E308" s="7" t="str">
        <f>Table_Films[[#This Row],[Title]]&amp;"_"&amp;Table_Films[[#This Row],[Director]]</f>
        <v>Mirror_Tarkovsky, Andrei</v>
      </c>
      <c r="F308" s="7" t="str">
        <f>Table_Films[[#This Row],[Director]]&amp;"_"&amp;Table_Films[[#This Row],[Title]]</f>
        <v>Tarkovsky, Andrei_Mirror</v>
      </c>
      <c r="G308" s="7">
        <v>1975</v>
      </c>
      <c r="H308" s="7">
        <f>IFERROR(FLOOR(Table_Films[[#This Row],[Year]],10), 0)</f>
        <v>1970</v>
      </c>
      <c r="I308" s="7">
        <f>IFERROR(CEILING(VALUE(LEFT(Table_Films[[#This Row],[Year]],FIND("-",Table_Films[[#This Row],[Year]]&amp;"-")-1))/100, 1), 0)</f>
        <v>20</v>
      </c>
      <c r="J308" s="7" t="s">
        <v>22483</v>
      </c>
    </row>
    <row r="309" spans="1:10" x14ac:dyDescent="0.35">
      <c r="A309" s="7" t="str">
        <f>"B-" &amp; UPPER(TRIM(Table_Films[[#This Row],[Title]])) &amp; "|" &amp; UPPER(TRIM(Table_Films[[#This Row],[Director]]))</f>
        <v>B-JEANNE DIELMAN, 23 QUAI DU COMMERCE, 1080 BRUXELLES|AKERMAN, CHANTAL</v>
      </c>
      <c r="B309" s="7" t="str">
        <f>IF(COUNTIFS(Table_Films[Hash_ID],Table_Films[[#This Row],[Hash_ID]])&gt;1,"Y","N")</f>
        <v>N</v>
      </c>
      <c r="C309" s="7" t="s">
        <v>22058</v>
      </c>
      <c r="D309" s="7" t="s">
        <v>22059</v>
      </c>
      <c r="E309" s="7" t="str">
        <f>Table_Films[[#This Row],[Title]]&amp;"_"&amp;Table_Films[[#This Row],[Director]]</f>
        <v>Jeanne Dielman, 23 quai du Commerce, 1080 Bruxelles_Akerman, Chantal</v>
      </c>
      <c r="F309" s="7" t="str">
        <f>Table_Films[[#This Row],[Director]]&amp;"_"&amp;Table_Films[[#This Row],[Title]]</f>
        <v>Akerman, Chantal_Jeanne Dielman, 23 quai du Commerce, 1080 Bruxelles</v>
      </c>
      <c r="G309" s="7">
        <v>1975</v>
      </c>
      <c r="H309" s="7">
        <f>IFERROR(FLOOR(Table_Films[[#This Row],[Year]],10), 0)</f>
        <v>1970</v>
      </c>
      <c r="I309" s="7">
        <f>IFERROR(CEILING(VALUE(LEFT(Table_Films[[#This Row],[Year]],FIND("-",Table_Films[[#This Row],[Year]]&amp;"-")-1))/100, 1), 0)</f>
        <v>20</v>
      </c>
      <c r="J309" s="7" t="s">
        <v>22510</v>
      </c>
    </row>
    <row r="310" spans="1:10" x14ac:dyDescent="0.35">
      <c r="A310" s="7" t="str">
        <f>"B-" &amp; UPPER(TRIM(Table_Films[[#This Row],[Title]])) &amp; "|" &amp; UPPER(TRIM(Table_Films[[#This Row],[Director]]))</f>
        <v>B-NASHVILLE|ALTMAN, ROBERT</v>
      </c>
      <c r="B310" s="7" t="str">
        <f>IF(COUNTIFS(Table_Films[Hash_ID],Table_Films[[#This Row],[Hash_ID]])&gt;1,"Y","N")</f>
        <v>N</v>
      </c>
      <c r="C310" s="7" t="s">
        <v>22060</v>
      </c>
      <c r="D310" s="7" t="s">
        <v>22012</v>
      </c>
      <c r="E310" s="7" t="str">
        <f>Table_Films[[#This Row],[Title]]&amp;"_"&amp;Table_Films[[#This Row],[Director]]</f>
        <v>Nashville_Altman, Robert</v>
      </c>
      <c r="F310" s="7" t="str">
        <f>Table_Films[[#This Row],[Director]]&amp;"_"&amp;Table_Films[[#This Row],[Title]]</f>
        <v>Altman, Robert_Nashville</v>
      </c>
      <c r="G310" s="7">
        <v>1975</v>
      </c>
      <c r="H310" s="7">
        <f>IFERROR(FLOOR(Table_Films[[#This Row],[Year]],10), 0)</f>
        <v>1970</v>
      </c>
      <c r="I310" s="7">
        <f>IFERROR(CEILING(VALUE(LEFT(Table_Films[[#This Row],[Year]],FIND("-",Table_Films[[#This Row],[Year]]&amp;"-")-1))/100, 1), 0)</f>
        <v>20</v>
      </c>
      <c r="J310" s="7" t="s">
        <v>7893</v>
      </c>
    </row>
    <row r="311" spans="1:10" x14ac:dyDescent="0.35">
      <c r="A311" s="7" t="str">
        <f>"B-" &amp; UPPER(TRIM(Table_Films[[#This Row],[Title]])) &amp; "|" &amp; UPPER(TRIM(Table_Films[[#This Row],[Director]]))</f>
        <v>B-ONE FLEW OVER THE CUCKOO'S NEST|FORMAN, MILOŠ</v>
      </c>
      <c r="B311" s="7" t="str">
        <f>IF(COUNTIFS(Table_Films[Hash_ID],Table_Films[[#This Row],[Hash_ID]])&gt;1,"Y","N")</f>
        <v>N</v>
      </c>
      <c r="C311" s="7" t="s">
        <v>6291</v>
      </c>
      <c r="D311" s="7" t="s">
        <v>22061</v>
      </c>
      <c r="E311" s="7" t="str">
        <f>Table_Films[[#This Row],[Title]]&amp;"_"&amp;Table_Films[[#This Row],[Director]]</f>
        <v>One Flew Over the Cuckoo's Nest_Forman, Miloš</v>
      </c>
      <c r="F311" s="7" t="str">
        <f>Table_Films[[#This Row],[Director]]&amp;"_"&amp;Table_Films[[#This Row],[Title]]</f>
        <v>Forman, Miloš_One Flew Over the Cuckoo's Nest</v>
      </c>
      <c r="G311" s="7">
        <v>1975</v>
      </c>
      <c r="H311" s="7">
        <f>IFERROR(FLOOR(Table_Films[[#This Row],[Year]],10), 0)</f>
        <v>1970</v>
      </c>
      <c r="I311" s="7">
        <f>IFERROR(CEILING(VALUE(LEFT(Table_Films[[#This Row],[Year]],FIND("-",Table_Films[[#This Row],[Year]]&amp;"-")-1))/100, 1), 0)</f>
        <v>20</v>
      </c>
      <c r="J311" s="7" t="s">
        <v>7893</v>
      </c>
    </row>
    <row r="312" spans="1:10" x14ac:dyDescent="0.35">
      <c r="A312" s="7" t="str">
        <f>"B-" &amp; UPPER(TRIM(Table_Films[[#This Row],[Title]])) &amp; "|" &amp; UPPER(TRIM(Table_Films[[#This Row],[Director]]))</f>
        <v>B-JAWS|SPIELBERG, STEVEN</v>
      </c>
      <c r="B312" s="7" t="str">
        <f>IF(COUNTIFS(Table_Films[Hash_ID],Table_Films[[#This Row],[Hash_ID]])&gt;1,"Y","N")</f>
        <v>N</v>
      </c>
      <c r="C312" s="7" t="s">
        <v>22062</v>
      </c>
      <c r="D312" s="7" t="s">
        <v>22063</v>
      </c>
      <c r="E312" s="7" t="str">
        <f>Table_Films[[#This Row],[Title]]&amp;"_"&amp;Table_Films[[#This Row],[Director]]</f>
        <v>Jaws_Spielberg, Steven</v>
      </c>
      <c r="F312" s="7" t="str">
        <f>Table_Films[[#This Row],[Director]]&amp;"_"&amp;Table_Films[[#This Row],[Title]]</f>
        <v>Spielberg, Steven_Jaws</v>
      </c>
      <c r="G312" s="7">
        <v>1975</v>
      </c>
      <c r="H312" s="7">
        <f>IFERROR(FLOOR(Table_Films[[#This Row],[Year]],10), 0)</f>
        <v>1970</v>
      </c>
      <c r="I312" s="7">
        <f>IFERROR(CEILING(VALUE(LEFT(Table_Films[[#This Row],[Year]],FIND("-",Table_Films[[#This Row],[Year]]&amp;"-")-1))/100, 1), 0)</f>
        <v>20</v>
      </c>
      <c r="J312" s="7" t="s">
        <v>7893</v>
      </c>
    </row>
    <row r="313" spans="1:10" x14ac:dyDescent="0.35">
      <c r="A313" s="7" t="str">
        <f>"B-" &amp; UPPER(TRIM(Table_Films[[#This Row],[Title]])) &amp; "|" &amp; UPPER(TRIM(Table_Films[[#This Row],[Director]]))</f>
        <v>B-BARRY LYNDON|KUBRICK, STANLEY</v>
      </c>
      <c r="B313" s="7" t="str">
        <f>IF(COUNTIFS(Table_Films[Hash_ID],Table_Films[[#This Row],[Hash_ID]])&gt;1,"Y","N")</f>
        <v>N</v>
      </c>
      <c r="C313" s="7" t="s">
        <v>22064</v>
      </c>
      <c r="D313" s="7" t="s">
        <v>21936</v>
      </c>
      <c r="E313" s="7" t="str">
        <f>Table_Films[[#This Row],[Title]]&amp;"_"&amp;Table_Films[[#This Row],[Director]]</f>
        <v>Barry Lyndon_Kubrick, Stanley</v>
      </c>
      <c r="F313" s="7" t="str">
        <f>Table_Films[[#This Row],[Director]]&amp;"_"&amp;Table_Films[[#This Row],[Title]]</f>
        <v>Kubrick, Stanley_Barry Lyndon</v>
      </c>
      <c r="G313" s="7">
        <v>1975</v>
      </c>
      <c r="H313" s="7">
        <f>IFERROR(FLOOR(Table_Films[[#This Row],[Year]],10), 0)</f>
        <v>1970</v>
      </c>
      <c r="I313" s="7">
        <f>IFERROR(CEILING(VALUE(LEFT(Table_Films[[#This Row],[Year]],FIND("-",Table_Films[[#This Row],[Year]]&amp;"-")-1))/100, 1), 0)</f>
        <v>20</v>
      </c>
      <c r="J313" s="7" t="s">
        <v>22487</v>
      </c>
    </row>
    <row r="314" spans="1:10" x14ac:dyDescent="0.35">
      <c r="A314" s="7" t="str">
        <f>"B-" &amp; UPPER(TRIM(Table_Films[[#This Row],[Title]])) &amp; "|" &amp; UPPER(TRIM(Table_Films[[#This Row],[Director]]))</f>
        <v>B-MONTY PYTHON AND THE HOLY GRAIL|GILLIAM, TERRY; JONES, TERRY</v>
      </c>
      <c r="B314" s="7" t="str">
        <f>IF(COUNTIFS(Table_Films[Hash_ID],Table_Films[[#This Row],[Hash_ID]])&gt;1,"Y","N")</f>
        <v>N</v>
      </c>
      <c r="C314" s="7" t="s">
        <v>22065</v>
      </c>
      <c r="D314" s="7" t="s">
        <v>22066</v>
      </c>
      <c r="E314" s="7" t="str">
        <f>Table_Films[[#This Row],[Title]]&amp;"_"&amp;Table_Films[[#This Row],[Director]]</f>
        <v>Monty Python and the Holy Grail_Gilliam, Terry; Jones, Terry</v>
      </c>
      <c r="F314" s="7" t="str">
        <f>Table_Films[[#This Row],[Director]]&amp;"_"&amp;Table_Films[[#This Row],[Title]]</f>
        <v>Gilliam, Terry; Jones, Terry_Monty Python and the Holy Grail</v>
      </c>
      <c r="G314" s="7">
        <v>1975</v>
      </c>
      <c r="H314" s="7">
        <f>IFERROR(FLOOR(Table_Films[[#This Row],[Year]],10), 0)</f>
        <v>1970</v>
      </c>
      <c r="I314" s="7">
        <f>IFERROR(CEILING(VALUE(LEFT(Table_Films[[#This Row],[Year]],FIND("-",Table_Films[[#This Row],[Year]]&amp;"-")-1))/100, 1), 0)</f>
        <v>20</v>
      </c>
      <c r="J314" s="7" t="s">
        <v>22480</v>
      </c>
    </row>
    <row r="315" spans="1:10" x14ac:dyDescent="0.35">
      <c r="A315" s="7" t="str">
        <f>"B-" &amp; UPPER(TRIM(Table_Films[[#This Row],[Title]])) &amp; "|" &amp; UPPER(TRIM(Table_Films[[#This Row],[Director]]))</f>
        <v>B-DOG DAY AFTERNOON|LUMET, SIDNEY</v>
      </c>
      <c r="B315" s="7" t="str">
        <f>IF(COUNTIFS(Table_Films[Hash_ID],Table_Films[[#This Row],[Hash_ID]])&gt;1,"Y","N")</f>
        <v>N</v>
      </c>
      <c r="C315" s="7" t="s">
        <v>22067</v>
      </c>
      <c r="D315" s="7" t="s">
        <v>21877</v>
      </c>
      <c r="E315" s="7" t="str">
        <f>Table_Films[[#This Row],[Title]]&amp;"_"&amp;Table_Films[[#This Row],[Director]]</f>
        <v>Dog Day Afternoon_Lumet, Sidney</v>
      </c>
      <c r="F315" s="7" t="str">
        <f>Table_Films[[#This Row],[Director]]&amp;"_"&amp;Table_Films[[#This Row],[Title]]</f>
        <v>Lumet, Sidney_Dog Day Afternoon</v>
      </c>
      <c r="G315" s="7">
        <v>1975</v>
      </c>
      <c r="H315" s="7">
        <f>IFERROR(FLOOR(Table_Films[[#This Row],[Year]],10), 0)</f>
        <v>1970</v>
      </c>
      <c r="I315" s="7">
        <f>IFERROR(CEILING(VALUE(LEFT(Table_Films[[#This Row],[Year]],FIND("-",Table_Films[[#This Row],[Year]]&amp;"-")-1))/100, 1), 0)</f>
        <v>20</v>
      </c>
      <c r="J315" s="7" t="s">
        <v>7893</v>
      </c>
    </row>
    <row r="316" spans="1:10" x14ac:dyDescent="0.35">
      <c r="A316" s="7" t="str">
        <f>"B-" &amp; UPPER(TRIM(Table_Films[[#This Row],[Title]])) &amp; "|" &amp; UPPER(TRIM(Table_Films[[#This Row],[Director]]))</f>
        <v>B-TAXI DRIVER|SCORSESE, MARTIN</v>
      </c>
      <c r="B316" s="7" t="str">
        <f>IF(COUNTIFS(Table_Films[Hash_ID],Table_Films[[#This Row],[Hash_ID]])&gt;1,"Y","N")</f>
        <v>N</v>
      </c>
      <c r="C316" s="7" t="s">
        <v>22068</v>
      </c>
      <c r="D316" s="7" t="s">
        <v>22036</v>
      </c>
      <c r="E316" s="7" t="str">
        <f>Table_Films[[#This Row],[Title]]&amp;"_"&amp;Table_Films[[#This Row],[Director]]</f>
        <v>Taxi Driver_Scorsese, Martin</v>
      </c>
      <c r="F316" s="7" t="str">
        <f>Table_Films[[#This Row],[Director]]&amp;"_"&amp;Table_Films[[#This Row],[Title]]</f>
        <v>Scorsese, Martin_Taxi Driver</v>
      </c>
      <c r="G316" s="7">
        <v>1976</v>
      </c>
      <c r="H316" s="7">
        <f>IFERROR(FLOOR(Table_Films[[#This Row],[Year]],10), 0)</f>
        <v>1970</v>
      </c>
      <c r="I316" s="7">
        <f>IFERROR(CEILING(VALUE(LEFT(Table_Films[[#This Row],[Year]],FIND("-",Table_Films[[#This Row],[Year]]&amp;"-")-1))/100, 1), 0)</f>
        <v>20</v>
      </c>
      <c r="J316" s="7" t="s">
        <v>7893</v>
      </c>
    </row>
    <row r="317" spans="1:10" x14ac:dyDescent="0.35">
      <c r="A317" s="7" t="str">
        <f>"B-" &amp; UPPER(TRIM(Table_Films[[#This Row],[Title]])) &amp; "|" &amp; UPPER(TRIM(Table_Films[[#This Row],[Director]]))</f>
        <v>B-NETWORK|LUMET, SIDNEY</v>
      </c>
      <c r="B317" s="7" t="str">
        <f>IF(COUNTIFS(Table_Films[Hash_ID],Table_Films[[#This Row],[Hash_ID]])&gt;1,"Y","N")</f>
        <v>N</v>
      </c>
      <c r="C317" s="7" t="s">
        <v>22069</v>
      </c>
      <c r="D317" s="7" t="s">
        <v>21877</v>
      </c>
      <c r="E317" s="7" t="str">
        <f>Table_Films[[#This Row],[Title]]&amp;"_"&amp;Table_Films[[#This Row],[Director]]</f>
        <v>Network_Lumet, Sidney</v>
      </c>
      <c r="F317" s="7" t="str">
        <f>Table_Films[[#This Row],[Director]]&amp;"_"&amp;Table_Films[[#This Row],[Title]]</f>
        <v>Lumet, Sidney_Network</v>
      </c>
      <c r="G317" s="7">
        <v>1976</v>
      </c>
      <c r="H317" s="7">
        <f>IFERROR(FLOOR(Table_Films[[#This Row],[Year]],10), 0)</f>
        <v>1970</v>
      </c>
      <c r="I317" s="7">
        <f>IFERROR(CEILING(VALUE(LEFT(Table_Films[[#This Row],[Year]],FIND("-",Table_Films[[#This Row],[Year]]&amp;"-")-1))/100, 1), 0)</f>
        <v>20</v>
      </c>
      <c r="J317" s="7" t="s">
        <v>7893</v>
      </c>
    </row>
    <row r="318" spans="1:10" x14ac:dyDescent="0.35">
      <c r="A318" s="7" t="str">
        <f>"B-" &amp; UPPER(TRIM(Table_Films[[#This Row],[Title]])) &amp; "|" &amp; UPPER(TRIM(Table_Films[[#This Row],[Director]]))</f>
        <v>B-ALL THE PRESIDENT'S MEN|PAKULA, ALAN J.</v>
      </c>
      <c r="B318" s="7" t="str">
        <f>IF(COUNTIFS(Table_Films[Hash_ID],Table_Films[[#This Row],[Hash_ID]])&gt;1,"Y","N")</f>
        <v>N</v>
      </c>
      <c r="C318" s="7" t="s">
        <v>22070</v>
      </c>
      <c r="D318" s="7" t="s">
        <v>22071</v>
      </c>
      <c r="E318" s="7" t="str">
        <f>Table_Films[[#This Row],[Title]]&amp;"_"&amp;Table_Films[[#This Row],[Director]]</f>
        <v>All the President's Men_Pakula, Alan J.</v>
      </c>
      <c r="F318" s="7" t="str">
        <f>Table_Films[[#This Row],[Director]]&amp;"_"&amp;Table_Films[[#This Row],[Title]]</f>
        <v>Pakula, Alan J._All the President's Men</v>
      </c>
      <c r="G318" s="7">
        <v>1976</v>
      </c>
      <c r="H318" s="7">
        <f>IFERROR(FLOOR(Table_Films[[#This Row],[Year]],10), 0)</f>
        <v>1970</v>
      </c>
      <c r="I318" s="7">
        <f>IFERROR(CEILING(VALUE(LEFT(Table_Films[[#This Row],[Year]],FIND("-",Table_Films[[#This Row],[Year]]&amp;"-")-1))/100, 1), 0)</f>
        <v>20</v>
      </c>
      <c r="J318" s="7" t="s">
        <v>7893</v>
      </c>
    </row>
    <row r="319" spans="1:10" x14ac:dyDescent="0.35">
      <c r="A319" s="7" t="str">
        <f>"B-" &amp; UPPER(TRIM(Table_Films[[#This Row],[Title]])) &amp; "|" &amp; UPPER(TRIM(Table_Films[[#This Row],[Director]]))</f>
        <v>B-HARLAN COUNTY, USA|KOPPLE, BARBARA</v>
      </c>
      <c r="B319" s="7" t="str">
        <f>IF(COUNTIFS(Table_Films[Hash_ID],Table_Films[[#This Row],[Hash_ID]])&gt;1,"Y","N")</f>
        <v>N</v>
      </c>
      <c r="C319" s="7" t="s">
        <v>22072</v>
      </c>
      <c r="D319" s="7" t="s">
        <v>22073</v>
      </c>
      <c r="E319" s="7" t="str">
        <f>Table_Films[[#This Row],[Title]]&amp;"_"&amp;Table_Films[[#This Row],[Director]]</f>
        <v>Harlan County, USA_Kopple, Barbara</v>
      </c>
      <c r="F319" s="7" t="str">
        <f>Table_Films[[#This Row],[Director]]&amp;"_"&amp;Table_Films[[#This Row],[Title]]</f>
        <v>Kopple, Barbara_Harlan County, USA</v>
      </c>
      <c r="G319" s="7">
        <v>1976</v>
      </c>
      <c r="H319" s="7">
        <f>IFERROR(FLOOR(Table_Films[[#This Row],[Year]],10), 0)</f>
        <v>1970</v>
      </c>
      <c r="I319" s="7">
        <f>IFERROR(CEILING(VALUE(LEFT(Table_Films[[#This Row],[Year]],FIND("-",Table_Films[[#This Row],[Year]]&amp;"-")-1))/100, 1), 0)</f>
        <v>20</v>
      </c>
      <c r="J319" s="7" t="s">
        <v>7893</v>
      </c>
    </row>
    <row r="320" spans="1:10" x14ac:dyDescent="0.35">
      <c r="A320" s="7" t="str">
        <f>"B-" &amp; UPPER(TRIM(Table_Films[[#This Row],[Title]])) &amp; "|" &amp; UPPER(TRIM(Table_Films[[#This Row],[Director]]))</f>
        <v>B-CARRIE|DE PALMA, BRIAN</v>
      </c>
      <c r="B320" s="7" t="str">
        <f>IF(COUNTIFS(Table_Films[Hash_ID],Table_Films[[#This Row],[Hash_ID]])&gt;1,"Y","N")</f>
        <v>N</v>
      </c>
      <c r="C320" s="7" t="s">
        <v>22074</v>
      </c>
      <c r="D320" s="7" t="s">
        <v>22075</v>
      </c>
      <c r="E320" s="7" t="str">
        <f>Table_Films[[#This Row],[Title]]&amp;"_"&amp;Table_Films[[#This Row],[Director]]</f>
        <v>Carrie_De Palma, Brian</v>
      </c>
      <c r="F320" s="7" t="str">
        <f>Table_Films[[#This Row],[Director]]&amp;"_"&amp;Table_Films[[#This Row],[Title]]</f>
        <v>De Palma, Brian_Carrie</v>
      </c>
      <c r="G320" s="7">
        <v>1976</v>
      </c>
      <c r="H320" s="7">
        <f>IFERROR(FLOOR(Table_Films[[#This Row],[Year]],10), 0)</f>
        <v>1970</v>
      </c>
      <c r="I320" s="7">
        <f>IFERROR(CEILING(VALUE(LEFT(Table_Films[[#This Row],[Year]],FIND("-",Table_Films[[#This Row],[Year]]&amp;"-")-1))/100, 1), 0)</f>
        <v>20</v>
      </c>
      <c r="J320" s="7" t="s">
        <v>7893</v>
      </c>
    </row>
    <row r="321" spans="1:10" x14ac:dyDescent="0.35">
      <c r="A321" s="7" t="str">
        <f>"B-" &amp; UPPER(TRIM(Table_Films[[#This Row],[Title]])) &amp; "|" &amp; UPPER(TRIM(Table_Films[[#This Row],[Director]]))</f>
        <v>B-ROCKY|AVILDSEN, JOHN G.</v>
      </c>
      <c r="B321" s="7" t="str">
        <f>IF(COUNTIFS(Table_Films[Hash_ID],Table_Films[[#This Row],[Hash_ID]])&gt;1,"Y","N")</f>
        <v>N</v>
      </c>
      <c r="C321" s="7" t="s">
        <v>22076</v>
      </c>
      <c r="D321" s="7" t="s">
        <v>22077</v>
      </c>
      <c r="E321" s="7" t="str">
        <f>Table_Films[[#This Row],[Title]]&amp;"_"&amp;Table_Films[[#This Row],[Director]]</f>
        <v>Rocky_Avildsen, John G.</v>
      </c>
      <c r="F321" s="7" t="str">
        <f>Table_Films[[#This Row],[Director]]&amp;"_"&amp;Table_Films[[#This Row],[Title]]</f>
        <v>Avildsen, John G._Rocky</v>
      </c>
      <c r="G321" s="7">
        <v>1976</v>
      </c>
      <c r="H321" s="7">
        <f>IFERROR(FLOOR(Table_Films[[#This Row],[Year]],10), 0)</f>
        <v>1970</v>
      </c>
      <c r="I321" s="7">
        <f>IFERROR(CEILING(VALUE(LEFT(Table_Films[[#This Row],[Year]],FIND("-",Table_Films[[#This Row],[Year]]&amp;"-")-1))/100, 1), 0)</f>
        <v>20</v>
      </c>
      <c r="J321" s="7" t="s">
        <v>7893</v>
      </c>
    </row>
    <row r="322" spans="1:10" x14ac:dyDescent="0.35">
      <c r="A322" s="7" t="str">
        <f>"B-" &amp; UPPER(TRIM(Table_Films[[#This Row],[Title]])) &amp; "|" &amp; UPPER(TRIM(Table_Films[[#This Row],[Director]]))</f>
        <v>B-ANNIE HALL|ALLEN, WOODY</v>
      </c>
      <c r="B322" s="7" t="str">
        <f>IF(COUNTIFS(Table_Films[Hash_ID],Table_Films[[#This Row],[Hash_ID]])&gt;1,"Y","N")</f>
        <v>N</v>
      </c>
      <c r="C322" s="7" t="s">
        <v>22078</v>
      </c>
      <c r="D322" s="7" t="s">
        <v>22079</v>
      </c>
      <c r="E322" s="7" t="str">
        <f>Table_Films[[#This Row],[Title]]&amp;"_"&amp;Table_Films[[#This Row],[Director]]</f>
        <v>Annie Hall_Allen, Woody</v>
      </c>
      <c r="F322" s="7" t="str">
        <f>Table_Films[[#This Row],[Director]]&amp;"_"&amp;Table_Films[[#This Row],[Title]]</f>
        <v>Allen, Woody_Annie Hall</v>
      </c>
      <c r="G322" s="7">
        <v>1977</v>
      </c>
      <c r="H322" s="7">
        <f>IFERROR(FLOOR(Table_Films[[#This Row],[Year]],10), 0)</f>
        <v>1970</v>
      </c>
      <c r="I322" s="7">
        <f>IFERROR(CEILING(VALUE(LEFT(Table_Films[[#This Row],[Year]],FIND("-",Table_Films[[#This Row],[Year]]&amp;"-")-1))/100, 1), 0)</f>
        <v>20</v>
      </c>
      <c r="J322" s="7" t="s">
        <v>7893</v>
      </c>
    </row>
    <row r="323" spans="1:10" x14ac:dyDescent="0.35">
      <c r="A323" s="7" t="str">
        <f>"B-" &amp; UPPER(TRIM(Table_Films[[#This Row],[Title]])) &amp; "|" &amp; UPPER(TRIM(Table_Films[[#This Row],[Director]]))</f>
        <v>B-STAR WARS: EPISODE IV - A NEW HOPE|LUCAS, GEORGE</v>
      </c>
      <c r="B323" s="7" t="str">
        <f>IF(COUNTIFS(Table_Films[Hash_ID],Table_Films[[#This Row],[Hash_ID]])&gt;1,"Y","N")</f>
        <v>N</v>
      </c>
      <c r="C323" s="7" t="s">
        <v>22080</v>
      </c>
      <c r="D323" s="7" t="s">
        <v>22081</v>
      </c>
      <c r="E323" s="7" t="str">
        <f>Table_Films[[#This Row],[Title]]&amp;"_"&amp;Table_Films[[#This Row],[Director]]</f>
        <v>Star Wars: Episode IV - A New Hope_Lucas, George</v>
      </c>
      <c r="F323" s="7" t="str">
        <f>Table_Films[[#This Row],[Director]]&amp;"_"&amp;Table_Films[[#This Row],[Title]]</f>
        <v>Lucas, George_Star Wars: Episode IV - A New Hope</v>
      </c>
      <c r="G323" s="7">
        <v>1977</v>
      </c>
      <c r="H323" s="7">
        <f>IFERROR(FLOOR(Table_Films[[#This Row],[Year]],10), 0)</f>
        <v>1970</v>
      </c>
      <c r="I323" s="7">
        <f>IFERROR(CEILING(VALUE(LEFT(Table_Films[[#This Row],[Year]],FIND("-",Table_Films[[#This Row],[Year]]&amp;"-")-1))/100, 1), 0)</f>
        <v>20</v>
      </c>
      <c r="J323" s="7" t="s">
        <v>7893</v>
      </c>
    </row>
    <row r="324" spans="1:10" x14ac:dyDescent="0.35">
      <c r="A324" s="7" t="str">
        <f>"B-" &amp; UPPER(TRIM(Table_Films[[#This Row],[Title]])) &amp; "|" &amp; UPPER(TRIM(Table_Films[[#This Row],[Director]]))</f>
        <v>B-CLOSE ENCOUNTERS OF THE THIRD KIND|SPIELBERG, STEVEN</v>
      </c>
      <c r="B324" s="7" t="str">
        <f>IF(COUNTIFS(Table_Films[Hash_ID],Table_Films[[#This Row],[Hash_ID]])&gt;1,"Y","N")</f>
        <v>N</v>
      </c>
      <c r="C324" s="7" t="s">
        <v>22082</v>
      </c>
      <c r="D324" s="7" t="s">
        <v>22063</v>
      </c>
      <c r="E324" s="7" t="str">
        <f>Table_Films[[#This Row],[Title]]&amp;"_"&amp;Table_Films[[#This Row],[Director]]</f>
        <v>Close Encounters of the Third Kind_Spielberg, Steven</v>
      </c>
      <c r="F324" s="7" t="str">
        <f>Table_Films[[#This Row],[Director]]&amp;"_"&amp;Table_Films[[#This Row],[Title]]</f>
        <v>Spielberg, Steven_Close Encounters of the Third Kind</v>
      </c>
      <c r="G324" s="7">
        <v>1977</v>
      </c>
      <c r="H324" s="7">
        <f>IFERROR(FLOOR(Table_Films[[#This Row],[Year]],10), 0)</f>
        <v>1970</v>
      </c>
      <c r="I324" s="7">
        <f>IFERROR(CEILING(VALUE(LEFT(Table_Films[[#This Row],[Year]],FIND("-",Table_Films[[#This Row],[Year]]&amp;"-")-1))/100, 1), 0)</f>
        <v>20</v>
      </c>
      <c r="J324" s="7" t="s">
        <v>7893</v>
      </c>
    </row>
    <row r="325" spans="1:10" x14ac:dyDescent="0.35">
      <c r="A325" s="7" t="str">
        <f>"B-" &amp; UPPER(TRIM(Table_Films[[#This Row],[Title]])) &amp; "|" &amp; UPPER(TRIM(Table_Films[[#This Row],[Director]]))</f>
        <v>B-ERASERHEAD|LYNCH, DAVID</v>
      </c>
      <c r="B325" s="7" t="str">
        <f>IF(COUNTIFS(Table_Films[Hash_ID],Table_Films[[#This Row],[Hash_ID]])&gt;1,"Y","N")</f>
        <v>N</v>
      </c>
      <c r="C325" s="7" t="s">
        <v>22083</v>
      </c>
      <c r="D325" s="7" t="s">
        <v>5632</v>
      </c>
      <c r="E325" s="7" t="str">
        <f>Table_Films[[#This Row],[Title]]&amp;"_"&amp;Table_Films[[#This Row],[Director]]</f>
        <v>Eraserhead_Lynch, David</v>
      </c>
      <c r="F325" s="7" t="str">
        <f>Table_Films[[#This Row],[Director]]&amp;"_"&amp;Table_Films[[#This Row],[Title]]</f>
        <v>Lynch, David_Eraserhead</v>
      </c>
      <c r="G325" s="7">
        <v>1977</v>
      </c>
      <c r="H325" s="7">
        <f>IFERROR(FLOOR(Table_Films[[#This Row],[Year]],10), 0)</f>
        <v>1970</v>
      </c>
      <c r="I325" s="7">
        <f>IFERROR(CEILING(VALUE(LEFT(Table_Films[[#This Row],[Year]],FIND("-",Table_Films[[#This Row],[Year]]&amp;"-")-1))/100, 1), 0)</f>
        <v>20</v>
      </c>
      <c r="J325" s="7" t="s">
        <v>7893</v>
      </c>
    </row>
    <row r="326" spans="1:10" x14ac:dyDescent="0.35">
      <c r="A326" s="7" t="str">
        <f>"B-" &amp; UPPER(TRIM(Table_Films[[#This Row],[Title]])) &amp; "|" &amp; UPPER(TRIM(Table_Films[[#This Row],[Director]]))</f>
        <v>B-SUSPIRIA|ARGENTO, DARIO</v>
      </c>
      <c r="B326" s="7" t="str">
        <f>IF(COUNTIFS(Table_Films[Hash_ID],Table_Films[[#This Row],[Hash_ID]])&gt;1,"Y","N")</f>
        <v>N</v>
      </c>
      <c r="C326" s="7" t="s">
        <v>22084</v>
      </c>
      <c r="D326" s="7" t="s">
        <v>22085</v>
      </c>
      <c r="E326" s="7" t="str">
        <f>Table_Films[[#This Row],[Title]]&amp;"_"&amp;Table_Films[[#This Row],[Director]]</f>
        <v>Suspiria_Argento, Dario</v>
      </c>
      <c r="F326" s="7" t="str">
        <f>Table_Films[[#This Row],[Director]]&amp;"_"&amp;Table_Films[[#This Row],[Title]]</f>
        <v>Argento, Dario_Suspiria</v>
      </c>
      <c r="G326" s="7">
        <v>1977</v>
      </c>
      <c r="H326" s="7">
        <f>IFERROR(FLOOR(Table_Films[[#This Row],[Year]],10), 0)</f>
        <v>1970</v>
      </c>
      <c r="I326" s="7">
        <f>IFERROR(CEILING(VALUE(LEFT(Table_Films[[#This Row],[Year]],FIND("-",Table_Films[[#This Row],[Year]]&amp;"-")-1))/100, 1), 0)</f>
        <v>20</v>
      </c>
      <c r="J326" s="7" t="s">
        <v>11907</v>
      </c>
    </row>
    <row r="327" spans="1:10" x14ac:dyDescent="0.35">
      <c r="A327" s="7" t="str">
        <f>"B-" &amp; UPPER(TRIM(Table_Films[[#This Row],[Title]])) &amp; "|" &amp; UPPER(TRIM(Table_Films[[#This Row],[Director]]))</f>
        <v>B-3 WOMEN|ALTMAN, ROBERT</v>
      </c>
      <c r="B327" s="7" t="str">
        <f>IF(COUNTIFS(Table_Films[Hash_ID],Table_Films[[#This Row],[Hash_ID]])&gt;1,"Y","N")</f>
        <v>N</v>
      </c>
      <c r="C327" s="7" t="s">
        <v>22086</v>
      </c>
      <c r="D327" s="7" t="s">
        <v>22012</v>
      </c>
      <c r="E327" s="7" t="str">
        <f>Table_Films[[#This Row],[Title]]&amp;"_"&amp;Table_Films[[#This Row],[Director]]</f>
        <v>3 Women_Altman, Robert</v>
      </c>
      <c r="F327" s="7" t="str">
        <f>Table_Films[[#This Row],[Director]]&amp;"_"&amp;Table_Films[[#This Row],[Title]]</f>
        <v>Altman, Robert_3 Women</v>
      </c>
      <c r="G327" s="7">
        <v>1977</v>
      </c>
      <c r="H327" s="7">
        <f>IFERROR(FLOOR(Table_Films[[#This Row],[Year]],10), 0)</f>
        <v>1970</v>
      </c>
      <c r="I327" s="7">
        <f>IFERROR(CEILING(VALUE(LEFT(Table_Films[[#This Row],[Year]],FIND("-",Table_Films[[#This Row],[Year]]&amp;"-")-1))/100, 1), 0)</f>
        <v>20</v>
      </c>
      <c r="J327" s="7" t="s">
        <v>7893</v>
      </c>
    </row>
    <row r="328" spans="1:10" x14ac:dyDescent="0.35">
      <c r="A328" s="7" t="str">
        <f>"B-" &amp; UPPER(TRIM(Table_Films[[#This Row],[Title]])) &amp; "|" &amp; UPPER(TRIM(Table_Films[[#This Row],[Director]]))</f>
        <v>B-AUTUMN SONATA|BERGMAN, INGMAR</v>
      </c>
      <c r="B328" s="7" t="str">
        <f>IF(COUNTIFS(Table_Films[Hash_ID],Table_Films[[#This Row],[Hash_ID]])&gt;1,"Y","N")</f>
        <v>N</v>
      </c>
      <c r="C328" s="7" t="s">
        <v>22087</v>
      </c>
      <c r="D328" s="7" t="s">
        <v>6606</v>
      </c>
      <c r="E328" s="7" t="str">
        <f>Table_Films[[#This Row],[Title]]&amp;"_"&amp;Table_Films[[#This Row],[Director]]</f>
        <v>Autumn Sonata_Bergman, Ingmar</v>
      </c>
      <c r="F328" s="7" t="str">
        <f>Table_Films[[#This Row],[Director]]&amp;"_"&amp;Table_Films[[#This Row],[Title]]</f>
        <v>Bergman, Ingmar_Autumn Sonata</v>
      </c>
      <c r="G328" s="7">
        <v>1978</v>
      </c>
      <c r="H328" s="7">
        <f>IFERROR(FLOOR(Table_Films[[#This Row],[Year]],10), 0)</f>
        <v>1970</v>
      </c>
      <c r="I328" s="7">
        <f>IFERROR(CEILING(VALUE(LEFT(Table_Films[[#This Row],[Year]],FIND("-",Table_Films[[#This Row],[Year]]&amp;"-")-1))/100, 1), 0)</f>
        <v>20</v>
      </c>
      <c r="J328" s="7" t="s">
        <v>22511</v>
      </c>
    </row>
    <row r="329" spans="1:10" x14ac:dyDescent="0.35">
      <c r="A329" s="7" t="str">
        <f>"B-" &amp; UPPER(TRIM(Table_Films[[#This Row],[Title]])) &amp; "|" &amp; UPPER(TRIM(Table_Films[[#This Row],[Director]]))</f>
        <v>B-THE DEER HUNTER|CIMINO, MICHAEL</v>
      </c>
      <c r="B329" s="7" t="str">
        <f>IF(COUNTIFS(Table_Films[Hash_ID],Table_Films[[#This Row],[Hash_ID]])&gt;1,"Y","N")</f>
        <v>N</v>
      </c>
      <c r="C329" s="7" t="s">
        <v>22088</v>
      </c>
      <c r="D329" s="7" t="s">
        <v>22089</v>
      </c>
      <c r="E329" s="7" t="str">
        <f>Table_Films[[#This Row],[Title]]&amp;"_"&amp;Table_Films[[#This Row],[Director]]</f>
        <v>The Deer Hunter_Cimino, Michael</v>
      </c>
      <c r="F329" s="7" t="str">
        <f>Table_Films[[#This Row],[Director]]&amp;"_"&amp;Table_Films[[#This Row],[Title]]</f>
        <v>Cimino, Michael_The Deer Hunter</v>
      </c>
      <c r="G329" s="7">
        <v>1978</v>
      </c>
      <c r="H329" s="7">
        <f>IFERROR(FLOOR(Table_Films[[#This Row],[Year]],10), 0)</f>
        <v>1970</v>
      </c>
      <c r="I329" s="7">
        <f>IFERROR(CEILING(VALUE(LEFT(Table_Films[[#This Row],[Year]],FIND("-",Table_Films[[#This Row],[Year]]&amp;"-")-1))/100, 1), 0)</f>
        <v>20</v>
      </c>
      <c r="J329" s="7" t="s">
        <v>22512</v>
      </c>
    </row>
    <row r="330" spans="1:10" x14ac:dyDescent="0.35">
      <c r="A330" s="7" t="str">
        <f>"B-" &amp; UPPER(TRIM(Table_Films[[#This Row],[Title]])) &amp; "|" &amp; UPPER(TRIM(Table_Films[[#This Row],[Director]]))</f>
        <v>B-HALLOWEEN|CARPENTER, JOHN</v>
      </c>
      <c r="B330" s="7" t="str">
        <f>IF(COUNTIFS(Table_Films[Hash_ID],Table_Films[[#This Row],[Hash_ID]])&gt;1,"Y","N")</f>
        <v>N</v>
      </c>
      <c r="C330" s="7" t="s">
        <v>16185</v>
      </c>
      <c r="D330" s="7" t="s">
        <v>22090</v>
      </c>
      <c r="E330" s="7" t="str">
        <f>Table_Films[[#This Row],[Title]]&amp;"_"&amp;Table_Films[[#This Row],[Director]]</f>
        <v>Halloween_Carpenter, John</v>
      </c>
      <c r="F330" s="7" t="str">
        <f>Table_Films[[#This Row],[Director]]&amp;"_"&amp;Table_Films[[#This Row],[Title]]</f>
        <v>Carpenter, John_Halloween</v>
      </c>
      <c r="G330" s="7">
        <v>1978</v>
      </c>
      <c r="H330" s="7">
        <f>IFERROR(FLOOR(Table_Films[[#This Row],[Year]],10), 0)</f>
        <v>1970</v>
      </c>
      <c r="I330" s="7">
        <f>IFERROR(CEILING(VALUE(LEFT(Table_Films[[#This Row],[Year]],FIND("-",Table_Films[[#This Row],[Year]]&amp;"-")-1))/100, 1), 0)</f>
        <v>20</v>
      </c>
      <c r="J330" s="7" t="s">
        <v>7893</v>
      </c>
    </row>
    <row r="331" spans="1:10" x14ac:dyDescent="0.35">
      <c r="A331" s="7" t="str">
        <f>"B-" &amp; UPPER(TRIM(Table_Films[[#This Row],[Title]])) &amp; "|" &amp; UPPER(TRIM(Table_Films[[#This Row],[Director]]))</f>
        <v>B-DAYS OF HEAVEN|MALICK, TERRENCE</v>
      </c>
      <c r="B331" s="7" t="str">
        <f>IF(COUNTIFS(Table_Films[Hash_ID],Table_Films[[#This Row],[Hash_ID]])&gt;1,"Y","N")</f>
        <v>N</v>
      </c>
      <c r="C331" s="7" t="s">
        <v>22091</v>
      </c>
      <c r="D331" s="7" t="s">
        <v>22034</v>
      </c>
      <c r="E331" s="7" t="str">
        <f>Table_Films[[#This Row],[Title]]&amp;"_"&amp;Table_Films[[#This Row],[Director]]</f>
        <v>Days of Heaven_Malick, Terrence</v>
      </c>
      <c r="F331" s="7" t="str">
        <f>Table_Films[[#This Row],[Director]]&amp;"_"&amp;Table_Films[[#This Row],[Title]]</f>
        <v>Malick, Terrence_Days of Heaven</v>
      </c>
      <c r="G331" s="7">
        <v>1978</v>
      </c>
      <c r="H331" s="7">
        <f>IFERROR(FLOOR(Table_Films[[#This Row],[Year]],10), 0)</f>
        <v>1970</v>
      </c>
      <c r="I331" s="7">
        <f>IFERROR(CEILING(VALUE(LEFT(Table_Films[[#This Row],[Year]],FIND("-",Table_Films[[#This Row],[Year]]&amp;"-")-1))/100, 1), 0)</f>
        <v>20</v>
      </c>
      <c r="J331" s="7" t="s">
        <v>7893</v>
      </c>
    </row>
    <row r="332" spans="1:10" x14ac:dyDescent="0.35">
      <c r="A332" s="7" t="str">
        <f>"B-" &amp; UPPER(TRIM(Table_Films[[#This Row],[Title]])) &amp; "|" &amp; UPPER(TRIM(Table_Films[[#This Row],[Director]]))</f>
        <v>B-GATES OF HEAVEN|MORRIS, ERROL</v>
      </c>
      <c r="B332" s="7" t="str">
        <f>IF(COUNTIFS(Table_Films[Hash_ID],Table_Films[[#This Row],[Hash_ID]])&gt;1,"Y","N")</f>
        <v>N</v>
      </c>
      <c r="C332" s="7" t="s">
        <v>22092</v>
      </c>
      <c r="D332" s="7" t="s">
        <v>22093</v>
      </c>
      <c r="E332" s="7" t="str">
        <f>Table_Films[[#This Row],[Title]]&amp;"_"&amp;Table_Films[[#This Row],[Director]]</f>
        <v>Gates of Heaven_Morris, Errol</v>
      </c>
      <c r="F332" s="7" t="str">
        <f>Table_Films[[#This Row],[Director]]&amp;"_"&amp;Table_Films[[#This Row],[Title]]</f>
        <v>Morris, Errol_Gates of Heaven</v>
      </c>
      <c r="G332" s="7">
        <v>1978</v>
      </c>
      <c r="H332" s="7">
        <f>IFERROR(FLOOR(Table_Films[[#This Row],[Year]],10), 0)</f>
        <v>1970</v>
      </c>
      <c r="I332" s="7">
        <f>IFERROR(CEILING(VALUE(LEFT(Table_Films[[#This Row],[Year]],FIND("-",Table_Films[[#This Row],[Year]]&amp;"-")-1))/100, 1), 0)</f>
        <v>20</v>
      </c>
      <c r="J332" s="7" t="s">
        <v>7893</v>
      </c>
    </row>
    <row r="333" spans="1:10" x14ac:dyDescent="0.35">
      <c r="A333" s="7" t="str">
        <f>"B-" &amp; UPPER(TRIM(Table_Films[[#This Row],[Title]])) &amp; "|" &amp; UPPER(TRIM(Table_Films[[#This Row],[Director]]))</f>
        <v>B-APOCALYPSE NOW|COPPOLA, FRANCIS FORD</v>
      </c>
      <c r="B333" s="7" t="str">
        <f>IF(COUNTIFS(Table_Films[Hash_ID],Table_Films[[#This Row],[Hash_ID]])&gt;1,"Y","N")</f>
        <v>N</v>
      </c>
      <c r="C333" s="7" t="s">
        <v>22094</v>
      </c>
      <c r="D333" s="7" t="s">
        <v>22026</v>
      </c>
      <c r="E333" s="7" t="str">
        <f>Table_Films[[#This Row],[Title]]&amp;"_"&amp;Table_Films[[#This Row],[Director]]</f>
        <v>Apocalypse Now_Coppola, Francis Ford</v>
      </c>
      <c r="F333" s="7" t="str">
        <f>Table_Films[[#This Row],[Director]]&amp;"_"&amp;Table_Films[[#This Row],[Title]]</f>
        <v>Coppola, Francis Ford_Apocalypse Now</v>
      </c>
      <c r="G333" s="7">
        <v>1979</v>
      </c>
      <c r="H333" s="7">
        <f>IFERROR(FLOOR(Table_Films[[#This Row],[Year]],10), 0)</f>
        <v>1970</v>
      </c>
      <c r="I333" s="7">
        <f>IFERROR(CEILING(VALUE(LEFT(Table_Films[[#This Row],[Year]],FIND("-",Table_Films[[#This Row],[Year]]&amp;"-")-1))/100, 1), 0)</f>
        <v>20</v>
      </c>
      <c r="J333" s="7" t="s">
        <v>7893</v>
      </c>
    </row>
    <row r="334" spans="1:10" x14ac:dyDescent="0.35">
      <c r="A334" s="7" t="str">
        <f>"B-" &amp; UPPER(TRIM(Table_Films[[#This Row],[Title]])) &amp; "|" &amp; UPPER(TRIM(Table_Films[[#This Row],[Director]]))</f>
        <v>B-ALIEN|SCOTT, RIDLEY</v>
      </c>
      <c r="B334" s="7" t="str">
        <f>IF(COUNTIFS(Table_Films[Hash_ID],Table_Films[[#This Row],[Hash_ID]])&gt;1,"Y","N")</f>
        <v>N</v>
      </c>
      <c r="C334" s="7" t="s">
        <v>22095</v>
      </c>
      <c r="D334" s="7" t="s">
        <v>22096</v>
      </c>
      <c r="E334" s="7" t="str">
        <f>Table_Films[[#This Row],[Title]]&amp;"_"&amp;Table_Films[[#This Row],[Director]]</f>
        <v>Alien_Scott, Ridley</v>
      </c>
      <c r="F334" s="7" t="str">
        <f>Table_Films[[#This Row],[Director]]&amp;"_"&amp;Table_Films[[#This Row],[Title]]</f>
        <v>Scott, Ridley_Alien</v>
      </c>
      <c r="G334" s="7">
        <v>1979</v>
      </c>
      <c r="H334" s="7">
        <f>IFERROR(FLOOR(Table_Films[[#This Row],[Year]],10), 0)</f>
        <v>1970</v>
      </c>
      <c r="I334" s="7">
        <f>IFERROR(CEILING(VALUE(LEFT(Table_Films[[#This Row],[Year]],FIND("-",Table_Films[[#This Row],[Year]]&amp;"-")-1))/100, 1), 0)</f>
        <v>20</v>
      </c>
      <c r="J334" s="7" t="s">
        <v>22487</v>
      </c>
    </row>
    <row r="335" spans="1:10" x14ac:dyDescent="0.35">
      <c r="A335" s="7" t="str">
        <f>"B-" &amp; UPPER(TRIM(Table_Films[[#This Row],[Title]])) &amp; "|" &amp; UPPER(TRIM(Table_Films[[#This Row],[Director]]))</f>
        <v>B-STALKER|TARKOVSKY, ANDREI</v>
      </c>
      <c r="B335" s="7" t="str">
        <f>IF(COUNTIFS(Table_Films[Hash_ID],Table_Films[[#This Row],[Hash_ID]])&gt;1,"Y","N")</f>
        <v>N</v>
      </c>
      <c r="C335" s="7" t="s">
        <v>22097</v>
      </c>
      <c r="D335" s="7" t="s">
        <v>2623</v>
      </c>
      <c r="E335" s="7" t="str">
        <f>Table_Films[[#This Row],[Title]]&amp;"_"&amp;Table_Films[[#This Row],[Director]]</f>
        <v>Stalker_Tarkovsky, Andrei</v>
      </c>
      <c r="F335" s="7" t="str">
        <f>Table_Films[[#This Row],[Director]]&amp;"_"&amp;Table_Films[[#This Row],[Title]]</f>
        <v>Tarkovsky, Andrei_Stalker</v>
      </c>
      <c r="G335" s="7">
        <v>1979</v>
      </c>
      <c r="H335" s="7">
        <f>IFERROR(FLOOR(Table_Films[[#This Row],[Year]],10), 0)</f>
        <v>1970</v>
      </c>
      <c r="I335" s="7">
        <f>IFERROR(CEILING(VALUE(LEFT(Table_Films[[#This Row],[Year]],FIND("-",Table_Films[[#This Row],[Year]]&amp;"-")-1))/100, 1), 0)</f>
        <v>20</v>
      </c>
      <c r="J335" s="7" t="s">
        <v>22483</v>
      </c>
    </row>
    <row r="336" spans="1:10" x14ac:dyDescent="0.35">
      <c r="A336" s="7" t="str">
        <f>"B-" &amp; UPPER(TRIM(Table_Films[[#This Row],[Title]])) &amp; "|" &amp; UPPER(TRIM(Table_Films[[#This Row],[Director]]))</f>
        <v>B-MANHATTAN|ALLEN, WOODY</v>
      </c>
      <c r="B336" s="7" t="str">
        <f>IF(COUNTIFS(Table_Films[Hash_ID],Table_Films[[#This Row],[Hash_ID]])&gt;1,"Y","N")</f>
        <v>N</v>
      </c>
      <c r="C336" s="7" t="s">
        <v>22098</v>
      </c>
      <c r="D336" s="7" t="s">
        <v>22079</v>
      </c>
      <c r="E336" s="7" t="str">
        <f>Table_Films[[#This Row],[Title]]&amp;"_"&amp;Table_Films[[#This Row],[Director]]</f>
        <v>Manhattan_Allen, Woody</v>
      </c>
      <c r="F336" s="7" t="str">
        <f>Table_Films[[#This Row],[Director]]&amp;"_"&amp;Table_Films[[#This Row],[Title]]</f>
        <v>Allen, Woody_Manhattan</v>
      </c>
      <c r="G336" s="7">
        <v>1979</v>
      </c>
      <c r="H336" s="7">
        <f>IFERROR(FLOOR(Table_Films[[#This Row],[Year]],10), 0)</f>
        <v>1970</v>
      </c>
      <c r="I336" s="7">
        <f>IFERROR(CEILING(VALUE(LEFT(Table_Films[[#This Row],[Year]],FIND("-",Table_Films[[#This Row],[Year]]&amp;"-")-1))/100, 1), 0)</f>
        <v>20</v>
      </c>
      <c r="J336" s="7" t="s">
        <v>7893</v>
      </c>
    </row>
    <row r="337" spans="1:10" x14ac:dyDescent="0.35">
      <c r="A337" s="7" t="str">
        <f>"B-" &amp; UPPER(TRIM(Table_Films[[#This Row],[Title]])) &amp; "|" &amp; UPPER(TRIM(Table_Films[[#This Row],[Director]]))</f>
        <v>B-BEING THERE|ASHBY, HAL</v>
      </c>
      <c r="B337" s="7" t="str">
        <f>IF(COUNTIFS(Table_Films[Hash_ID],Table_Films[[#This Row],[Hash_ID]])&gt;1,"Y","N")</f>
        <v>N</v>
      </c>
      <c r="C337" s="7" t="s">
        <v>22099</v>
      </c>
      <c r="D337" s="7" t="s">
        <v>22016</v>
      </c>
      <c r="E337" s="7" t="str">
        <f>Table_Films[[#This Row],[Title]]&amp;"_"&amp;Table_Films[[#This Row],[Director]]</f>
        <v>Being There_Ashby, Hal</v>
      </c>
      <c r="F337" s="7" t="str">
        <f>Table_Films[[#This Row],[Director]]&amp;"_"&amp;Table_Films[[#This Row],[Title]]</f>
        <v>Ashby, Hal_Being There</v>
      </c>
      <c r="G337" s="7">
        <v>1979</v>
      </c>
      <c r="H337" s="7">
        <f>IFERROR(FLOOR(Table_Films[[#This Row],[Year]],10), 0)</f>
        <v>1970</v>
      </c>
      <c r="I337" s="7">
        <f>IFERROR(CEILING(VALUE(LEFT(Table_Films[[#This Row],[Year]],FIND("-",Table_Films[[#This Row],[Year]]&amp;"-")-1))/100, 1), 0)</f>
        <v>20</v>
      </c>
      <c r="J337" s="7" t="s">
        <v>7893</v>
      </c>
    </row>
    <row r="338" spans="1:10" x14ac:dyDescent="0.35">
      <c r="A338" s="7" t="str">
        <f>"B-" &amp; UPPER(TRIM(Table_Films[[#This Row],[Title]])) &amp; "|" &amp; UPPER(TRIM(Table_Films[[#This Row],[Director]]))</f>
        <v>B-MAD MAX|MILLER, GEORGE</v>
      </c>
      <c r="B338" s="7" t="str">
        <f>IF(COUNTIFS(Table_Films[Hash_ID],Table_Films[[#This Row],[Hash_ID]])&gt;1,"Y","N")</f>
        <v>N</v>
      </c>
      <c r="C338" s="7" t="s">
        <v>22100</v>
      </c>
      <c r="D338" s="7" t="s">
        <v>22101</v>
      </c>
      <c r="E338" s="7" t="str">
        <f>Table_Films[[#This Row],[Title]]&amp;"_"&amp;Table_Films[[#This Row],[Director]]</f>
        <v>Mad Max_Miller, George</v>
      </c>
      <c r="F338" s="7" t="str">
        <f>Table_Films[[#This Row],[Director]]&amp;"_"&amp;Table_Films[[#This Row],[Title]]</f>
        <v>Miller, George_Mad Max</v>
      </c>
      <c r="G338" s="7">
        <v>1979</v>
      </c>
      <c r="H338" s="7">
        <f>IFERROR(FLOOR(Table_Films[[#This Row],[Year]],10), 0)</f>
        <v>1970</v>
      </c>
      <c r="I338" s="7">
        <f>IFERROR(CEILING(VALUE(LEFT(Table_Films[[#This Row],[Year]],FIND("-",Table_Films[[#This Row],[Year]]&amp;"-")-1))/100, 1), 0)</f>
        <v>20</v>
      </c>
      <c r="J338" s="7" t="s">
        <v>22513</v>
      </c>
    </row>
    <row r="339" spans="1:10" x14ac:dyDescent="0.35">
      <c r="A339" s="7" t="str">
        <f>"B-" &amp; UPPER(TRIM(Table_Films[[#This Row],[Title]])) &amp; "|" &amp; UPPER(TRIM(Table_Films[[#This Row],[Director]]))</f>
        <v>B-LIFE OF BRIAN|JONES, TERRY</v>
      </c>
      <c r="B339" s="7" t="str">
        <f>IF(COUNTIFS(Table_Films[Hash_ID],Table_Films[[#This Row],[Hash_ID]])&gt;1,"Y","N")</f>
        <v>N</v>
      </c>
      <c r="C339" s="7" t="s">
        <v>22102</v>
      </c>
      <c r="D339" s="7" t="s">
        <v>22103</v>
      </c>
      <c r="E339" s="7" t="str">
        <f>Table_Films[[#This Row],[Title]]&amp;"_"&amp;Table_Films[[#This Row],[Director]]</f>
        <v>Life of Brian_Jones, Terry</v>
      </c>
      <c r="F339" s="7" t="str">
        <f>Table_Films[[#This Row],[Director]]&amp;"_"&amp;Table_Films[[#This Row],[Title]]</f>
        <v>Jones, Terry_Life of Brian</v>
      </c>
      <c r="G339" s="7">
        <v>1979</v>
      </c>
      <c r="H339" s="7">
        <f>IFERROR(FLOOR(Table_Films[[#This Row],[Year]],10), 0)</f>
        <v>1970</v>
      </c>
      <c r="I339" s="7">
        <f>IFERROR(CEILING(VALUE(LEFT(Table_Films[[#This Row],[Year]],FIND("-",Table_Films[[#This Row],[Year]]&amp;"-")-1))/100, 1), 0)</f>
        <v>20</v>
      </c>
      <c r="J339" s="7" t="s">
        <v>22480</v>
      </c>
    </row>
    <row r="340" spans="1:10" x14ac:dyDescent="0.35">
      <c r="A340" s="7" t="str">
        <f>"B-" &amp; UPPER(TRIM(Table_Films[[#This Row],[Title]])) &amp; "|" &amp; UPPER(TRIM(Table_Films[[#This Row],[Director]]))</f>
        <v>B-KRAMER VS. KRAMER|BENTON, ROBERT</v>
      </c>
      <c r="B340" s="7" t="str">
        <f>IF(COUNTIFS(Table_Films[Hash_ID],Table_Films[[#This Row],[Hash_ID]])&gt;1,"Y","N")</f>
        <v>N</v>
      </c>
      <c r="C340" s="7" t="s">
        <v>22104</v>
      </c>
      <c r="D340" s="7" t="s">
        <v>22105</v>
      </c>
      <c r="E340" s="7" t="str">
        <f>Table_Films[[#This Row],[Title]]&amp;"_"&amp;Table_Films[[#This Row],[Director]]</f>
        <v>Kramer vs. Kramer_Benton, Robert</v>
      </c>
      <c r="F340" s="7" t="str">
        <f>Table_Films[[#This Row],[Director]]&amp;"_"&amp;Table_Films[[#This Row],[Title]]</f>
        <v>Benton, Robert_Kramer vs. Kramer</v>
      </c>
      <c r="G340" s="7">
        <v>1979</v>
      </c>
      <c r="H340" s="7">
        <f>IFERROR(FLOOR(Table_Films[[#This Row],[Year]],10), 0)</f>
        <v>1970</v>
      </c>
      <c r="I340" s="7">
        <f>IFERROR(CEILING(VALUE(LEFT(Table_Films[[#This Row],[Year]],FIND("-",Table_Films[[#This Row],[Year]]&amp;"-")-1))/100, 1), 0)</f>
        <v>20</v>
      </c>
      <c r="J340" s="7" t="s">
        <v>7893</v>
      </c>
    </row>
    <row r="341" spans="1:10" x14ac:dyDescent="0.35">
      <c r="A341" s="7" t="str">
        <f>"B-" &amp; UPPER(TRIM(Table_Films[[#This Row],[Title]])) &amp; "|" &amp; UPPER(TRIM(Table_Films[[#This Row],[Director]]))</f>
        <v>B-RAGING BULL|SCORSESE, MARTIN</v>
      </c>
      <c r="B341" s="7" t="str">
        <f>IF(COUNTIFS(Table_Films[Hash_ID],Table_Films[[#This Row],[Hash_ID]])&gt;1,"Y","N")</f>
        <v>N</v>
      </c>
      <c r="C341" s="7" t="s">
        <v>22106</v>
      </c>
      <c r="D341" s="7" t="s">
        <v>22036</v>
      </c>
      <c r="E341" s="7" t="str">
        <f>Table_Films[[#This Row],[Title]]&amp;"_"&amp;Table_Films[[#This Row],[Director]]</f>
        <v>Raging Bull_Scorsese, Martin</v>
      </c>
      <c r="F341" s="7" t="str">
        <f>Table_Films[[#This Row],[Director]]&amp;"_"&amp;Table_Films[[#This Row],[Title]]</f>
        <v>Scorsese, Martin_Raging Bull</v>
      </c>
      <c r="G341" s="7">
        <v>1980</v>
      </c>
      <c r="H341" s="7">
        <f>IFERROR(FLOOR(Table_Films[[#This Row],[Year]],10), 0)</f>
        <v>1980</v>
      </c>
      <c r="I341" s="7">
        <f>IFERROR(CEILING(VALUE(LEFT(Table_Films[[#This Row],[Year]],FIND("-",Table_Films[[#This Row],[Year]]&amp;"-")-1))/100, 1), 0)</f>
        <v>20</v>
      </c>
      <c r="J341" s="7" t="s">
        <v>7893</v>
      </c>
    </row>
    <row r="342" spans="1:10" x14ac:dyDescent="0.35">
      <c r="A342" s="7" t="str">
        <f>"B-" &amp; UPPER(TRIM(Table_Films[[#This Row],[Title]])) &amp; "|" &amp; UPPER(TRIM(Table_Films[[#This Row],[Director]]))</f>
        <v>B-THE SHINING|KUBRICK, STANLEY</v>
      </c>
      <c r="B342" s="7" t="str">
        <f>IF(COUNTIFS(Table_Films[Hash_ID],Table_Films[[#This Row],[Hash_ID]])&gt;1,"Y","N")</f>
        <v>N</v>
      </c>
      <c r="C342" s="7" t="s">
        <v>22107</v>
      </c>
      <c r="D342" s="7" t="s">
        <v>21936</v>
      </c>
      <c r="E342" s="7" t="str">
        <f>Table_Films[[#This Row],[Title]]&amp;"_"&amp;Table_Films[[#This Row],[Director]]</f>
        <v>The Shining_Kubrick, Stanley</v>
      </c>
      <c r="F342" s="7" t="str">
        <f>Table_Films[[#This Row],[Director]]&amp;"_"&amp;Table_Films[[#This Row],[Title]]</f>
        <v>Kubrick, Stanley_The Shining</v>
      </c>
      <c r="G342" s="7">
        <v>1980</v>
      </c>
      <c r="H342" s="7">
        <f>IFERROR(FLOOR(Table_Films[[#This Row],[Year]],10), 0)</f>
        <v>1980</v>
      </c>
      <c r="I342" s="7">
        <f>IFERROR(CEILING(VALUE(LEFT(Table_Films[[#This Row],[Year]],FIND("-",Table_Films[[#This Row],[Year]]&amp;"-")-1))/100, 1), 0)</f>
        <v>20</v>
      </c>
      <c r="J342" s="7" t="s">
        <v>22487</v>
      </c>
    </row>
    <row r="343" spans="1:10" x14ac:dyDescent="0.35">
      <c r="A343" s="7" t="str">
        <f>"B-" &amp; UPPER(TRIM(Table_Films[[#This Row],[Title]])) &amp; "|" &amp; UPPER(TRIM(Table_Films[[#This Row],[Director]]))</f>
        <v>B-THE EMPIRE STRIKES BACK|KERSHNER, IRVIN</v>
      </c>
      <c r="B343" s="7" t="str">
        <f>IF(COUNTIFS(Table_Films[Hash_ID],Table_Films[[#This Row],[Hash_ID]])&gt;1,"Y","N")</f>
        <v>N</v>
      </c>
      <c r="C343" s="7" t="s">
        <v>22108</v>
      </c>
      <c r="D343" s="7" t="s">
        <v>22109</v>
      </c>
      <c r="E343" s="7" t="str">
        <f>Table_Films[[#This Row],[Title]]&amp;"_"&amp;Table_Films[[#This Row],[Director]]</f>
        <v>The Empire Strikes Back_Kershner, Irvin</v>
      </c>
      <c r="F343" s="7" t="str">
        <f>Table_Films[[#This Row],[Director]]&amp;"_"&amp;Table_Films[[#This Row],[Title]]</f>
        <v>Kershner, Irvin_The Empire Strikes Back</v>
      </c>
      <c r="G343" s="7">
        <v>1980</v>
      </c>
      <c r="H343" s="7">
        <f>IFERROR(FLOOR(Table_Films[[#This Row],[Year]],10), 0)</f>
        <v>1980</v>
      </c>
      <c r="I343" s="7">
        <f>IFERROR(CEILING(VALUE(LEFT(Table_Films[[#This Row],[Year]],FIND("-",Table_Films[[#This Row],[Year]]&amp;"-")-1))/100, 1), 0)</f>
        <v>20</v>
      </c>
      <c r="J343" s="7" t="s">
        <v>7893</v>
      </c>
    </row>
    <row r="344" spans="1:10" x14ac:dyDescent="0.35">
      <c r="A344" s="7" t="str">
        <f>"B-" &amp; UPPER(TRIM(Table_Films[[#This Row],[Title]])) &amp; "|" &amp; UPPER(TRIM(Table_Films[[#This Row],[Director]]))</f>
        <v>B-AIRPLANE!|ABRAHAMS, JIM; ZUCKER, DAVID; ZUCKER, JERRY</v>
      </c>
      <c r="B344" s="7" t="str">
        <f>IF(COUNTIFS(Table_Films[Hash_ID],Table_Films[[#This Row],[Hash_ID]])&gt;1,"Y","N")</f>
        <v>N</v>
      </c>
      <c r="C344" s="7" t="s">
        <v>22110</v>
      </c>
      <c r="D344" s="7" t="s">
        <v>22111</v>
      </c>
      <c r="E344" s="7" t="str">
        <f>Table_Films[[#This Row],[Title]]&amp;"_"&amp;Table_Films[[#This Row],[Director]]</f>
        <v>Airplane!_Abrahams, Jim; Zucker, David; Zucker, Jerry</v>
      </c>
      <c r="F344" s="7" t="str">
        <f>Table_Films[[#This Row],[Director]]&amp;"_"&amp;Table_Films[[#This Row],[Title]]</f>
        <v>Abrahams, Jim; Zucker, David; Zucker, Jerry_Airplane!</v>
      </c>
      <c r="G344" s="7">
        <v>1980</v>
      </c>
      <c r="H344" s="7">
        <f>IFERROR(FLOOR(Table_Films[[#This Row],[Year]],10), 0)</f>
        <v>1980</v>
      </c>
      <c r="I344" s="7">
        <f>IFERROR(CEILING(VALUE(LEFT(Table_Films[[#This Row],[Year]],FIND("-",Table_Films[[#This Row],[Year]]&amp;"-")-1))/100, 1), 0)</f>
        <v>20</v>
      </c>
      <c r="J344" s="7" t="s">
        <v>7893</v>
      </c>
    </row>
    <row r="345" spans="1:10" x14ac:dyDescent="0.35">
      <c r="A345" s="7" t="str">
        <f>"B-" &amp; UPPER(TRIM(Table_Films[[#This Row],[Title]])) &amp; "|" &amp; UPPER(TRIM(Table_Films[[#This Row],[Director]]))</f>
        <v>B-BERLIN ALEXANDERPLATZ|FASSBINDER, RAINER WERNER</v>
      </c>
      <c r="B345" s="7" t="str">
        <f>IF(COUNTIFS(Table_Films[Hash_ID],Table_Films[[#This Row],[Hash_ID]])&gt;1,"Y","N")</f>
        <v>N</v>
      </c>
      <c r="C345" s="7" t="s">
        <v>1892</v>
      </c>
      <c r="D345" s="7" t="s">
        <v>22052</v>
      </c>
      <c r="E345" s="7" t="str">
        <f>Table_Films[[#This Row],[Title]]&amp;"_"&amp;Table_Films[[#This Row],[Director]]</f>
        <v>Berlin Alexanderplatz_Fassbinder, Rainer Werner</v>
      </c>
      <c r="F345" s="7" t="str">
        <f>Table_Films[[#This Row],[Director]]&amp;"_"&amp;Table_Films[[#This Row],[Title]]</f>
        <v>Fassbinder, Rainer Werner_Berlin Alexanderplatz</v>
      </c>
      <c r="G345" s="7">
        <v>1980</v>
      </c>
      <c r="H345" s="7">
        <f>IFERROR(FLOOR(Table_Films[[#This Row],[Year]],10), 0)</f>
        <v>1980</v>
      </c>
      <c r="I345" s="7">
        <f>IFERROR(CEILING(VALUE(LEFT(Table_Films[[#This Row],[Year]],FIND("-",Table_Films[[#This Row],[Year]]&amp;"-")-1))/100, 1), 0)</f>
        <v>20</v>
      </c>
      <c r="J345" s="7" t="s">
        <v>22514</v>
      </c>
    </row>
    <row r="346" spans="1:10" x14ac:dyDescent="0.35">
      <c r="A346" s="7" t="str">
        <f>"B-" &amp; UPPER(TRIM(Table_Films[[#This Row],[Title]])) &amp; "|" &amp; UPPER(TRIM(Table_Films[[#This Row],[Director]]))</f>
        <v>B-RAIDERS OF THE LOST ARK|SPIELBERG, STEVEN</v>
      </c>
      <c r="B346" s="7" t="str">
        <f>IF(COUNTIFS(Table_Films[Hash_ID],Table_Films[[#This Row],[Hash_ID]])&gt;1,"Y","N")</f>
        <v>N</v>
      </c>
      <c r="C346" s="7" t="s">
        <v>22112</v>
      </c>
      <c r="D346" s="7" t="s">
        <v>22063</v>
      </c>
      <c r="E346" s="7" t="str">
        <f>Table_Films[[#This Row],[Title]]&amp;"_"&amp;Table_Films[[#This Row],[Director]]</f>
        <v>Raiders of the Lost Ark_Spielberg, Steven</v>
      </c>
      <c r="F346" s="7" t="str">
        <f>Table_Films[[#This Row],[Director]]&amp;"_"&amp;Table_Films[[#This Row],[Title]]</f>
        <v>Spielberg, Steven_Raiders of the Lost Ark</v>
      </c>
      <c r="G346" s="7">
        <v>1981</v>
      </c>
      <c r="H346" s="7">
        <f>IFERROR(FLOOR(Table_Films[[#This Row],[Year]],10), 0)</f>
        <v>1980</v>
      </c>
      <c r="I346" s="7">
        <f>IFERROR(CEILING(VALUE(LEFT(Table_Films[[#This Row],[Year]],FIND("-",Table_Films[[#This Row],[Year]]&amp;"-")-1))/100, 1), 0)</f>
        <v>20</v>
      </c>
      <c r="J346" s="7" t="s">
        <v>7893</v>
      </c>
    </row>
    <row r="347" spans="1:10" x14ac:dyDescent="0.35">
      <c r="A347" s="7" t="str">
        <f>"B-" &amp; UPPER(TRIM(Table_Films[[#This Row],[Title]])) &amp; "|" &amp; UPPER(TRIM(Table_Films[[#This Row],[Director]]))</f>
        <v>B-DAS BOOT|PETERSEN, WOLFGANG</v>
      </c>
      <c r="B347" s="7" t="str">
        <f>IF(COUNTIFS(Table_Films[Hash_ID],Table_Films[[#This Row],[Hash_ID]])&gt;1,"Y","N")</f>
        <v>N</v>
      </c>
      <c r="C347" s="7" t="s">
        <v>22113</v>
      </c>
      <c r="D347" s="7" t="s">
        <v>22114</v>
      </c>
      <c r="E347" s="7" t="str">
        <f>Table_Films[[#This Row],[Title]]&amp;"_"&amp;Table_Films[[#This Row],[Director]]</f>
        <v>Das Boot_Petersen, Wolfgang</v>
      </c>
      <c r="F347" s="7" t="str">
        <f>Table_Films[[#This Row],[Director]]&amp;"_"&amp;Table_Films[[#This Row],[Title]]</f>
        <v>Petersen, Wolfgang_Das Boot</v>
      </c>
      <c r="G347" s="7">
        <v>1981</v>
      </c>
      <c r="H347" s="7">
        <f>IFERROR(FLOOR(Table_Films[[#This Row],[Year]],10), 0)</f>
        <v>1980</v>
      </c>
      <c r="I347" s="7">
        <f>IFERROR(CEILING(VALUE(LEFT(Table_Films[[#This Row],[Year]],FIND("-",Table_Films[[#This Row],[Year]]&amp;"-")-1))/100, 1), 0)</f>
        <v>20</v>
      </c>
      <c r="J347" s="7" t="s">
        <v>22506</v>
      </c>
    </row>
    <row r="348" spans="1:10" x14ac:dyDescent="0.35">
      <c r="A348" s="7" t="str">
        <f>"B-" &amp; UPPER(TRIM(Table_Films[[#This Row],[Title]])) &amp; "|" &amp; UPPER(TRIM(Table_Films[[#This Row],[Director]]))</f>
        <v>B-CHARIOTS OF FIRE|HUDSON, HUGH</v>
      </c>
      <c r="B348" s="7" t="str">
        <f>IF(COUNTIFS(Table_Films[Hash_ID],Table_Films[[#This Row],[Hash_ID]])&gt;1,"Y","N")</f>
        <v>N</v>
      </c>
      <c r="C348" s="7" t="s">
        <v>22115</v>
      </c>
      <c r="D348" s="7" t="s">
        <v>22116</v>
      </c>
      <c r="E348" s="7" t="str">
        <f>Table_Films[[#This Row],[Title]]&amp;"_"&amp;Table_Films[[#This Row],[Director]]</f>
        <v>Chariots of Fire_Hudson, Hugh</v>
      </c>
      <c r="F348" s="7" t="str">
        <f>Table_Films[[#This Row],[Director]]&amp;"_"&amp;Table_Films[[#This Row],[Title]]</f>
        <v>Hudson, Hugh_Chariots of Fire</v>
      </c>
      <c r="G348" s="7">
        <v>1981</v>
      </c>
      <c r="H348" s="7">
        <f>IFERROR(FLOOR(Table_Films[[#This Row],[Year]],10), 0)</f>
        <v>1980</v>
      </c>
      <c r="I348" s="7">
        <f>IFERROR(CEILING(VALUE(LEFT(Table_Films[[#This Row],[Year]],FIND("-",Table_Films[[#This Row],[Year]]&amp;"-")-1))/100, 1), 0)</f>
        <v>20</v>
      </c>
      <c r="J348" s="7" t="s">
        <v>22480</v>
      </c>
    </row>
    <row r="349" spans="1:10" x14ac:dyDescent="0.35">
      <c r="A349" s="7" t="str">
        <f>"B-" &amp; UPPER(TRIM(Table_Films[[#This Row],[Title]])) &amp; "|" &amp; UPPER(TRIM(Table_Films[[#This Row],[Director]]))</f>
        <v>B-FANNY AND ALEXANDER|BERGMAN, INGMAR</v>
      </c>
      <c r="B349" s="7" t="str">
        <f>IF(COUNTIFS(Table_Films[Hash_ID],Table_Films[[#This Row],[Hash_ID]])&gt;1,"Y","N")</f>
        <v>N</v>
      </c>
      <c r="C349" s="7" t="s">
        <v>22117</v>
      </c>
      <c r="D349" s="7" t="s">
        <v>6606</v>
      </c>
      <c r="E349" s="7" t="str">
        <f>Table_Films[[#This Row],[Title]]&amp;"_"&amp;Table_Films[[#This Row],[Director]]</f>
        <v>Fanny and Alexander_Bergman, Ingmar</v>
      </c>
      <c r="F349" s="7" t="str">
        <f>Table_Films[[#This Row],[Director]]&amp;"_"&amp;Table_Films[[#This Row],[Title]]</f>
        <v>Bergman, Ingmar_Fanny and Alexander</v>
      </c>
      <c r="G349" s="7">
        <v>1982</v>
      </c>
      <c r="H349" s="7">
        <f>IFERROR(FLOOR(Table_Films[[#This Row],[Year]],10), 0)</f>
        <v>1980</v>
      </c>
      <c r="I349" s="7">
        <f>IFERROR(CEILING(VALUE(LEFT(Table_Films[[#This Row],[Year]],FIND("-",Table_Films[[#This Row],[Year]]&amp;"-")-1))/100, 1), 0)</f>
        <v>20</v>
      </c>
      <c r="J349" s="7" t="s">
        <v>22515</v>
      </c>
    </row>
    <row r="350" spans="1:10" x14ac:dyDescent="0.35">
      <c r="A350" s="7" t="str">
        <f>"B-" &amp; UPPER(TRIM(Table_Films[[#This Row],[Title]])) &amp; "|" &amp; UPPER(TRIM(Table_Films[[#This Row],[Director]]))</f>
        <v>B-BLADE RUNNER|SCOTT, RIDLEY</v>
      </c>
      <c r="B350" s="7" t="str">
        <f>IF(COUNTIFS(Table_Films[Hash_ID],Table_Films[[#This Row],[Hash_ID]])&gt;1,"Y","N")</f>
        <v>N</v>
      </c>
      <c r="C350" s="7" t="s">
        <v>22118</v>
      </c>
      <c r="D350" s="7" t="s">
        <v>22096</v>
      </c>
      <c r="E350" s="7" t="str">
        <f>Table_Films[[#This Row],[Title]]&amp;"_"&amp;Table_Films[[#This Row],[Director]]</f>
        <v>Blade Runner_Scott, Ridley</v>
      </c>
      <c r="F350" s="7" t="str">
        <f>Table_Films[[#This Row],[Director]]&amp;"_"&amp;Table_Films[[#This Row],[Title]]</f>
        <v>Scott, Ridley_Blade Runner</v>
      </c>
      <c r="G350" s="7">
        <v>1982</v>
      </c>
      <c r="H350" s="7">
        <f>IFERROR(FLOOR(Table_Films[[#This Row],[Year]],10), 0)</f>
        <v>1980</v>
      </c>
      <c r="I350" s="7">
        <f>IFERROR(CEILING(VALUE(LEFT(Table_Films[[#This Row],[Year]],FIND("-",Table_Films[[#This Row],[Year]]&amp;"-")-1))/100, 1), 0)</f>
        <v>20</v>
      </c>
      <c r="J350" s="7" t="s">
        <v>22516</v>
      </c>
    </row>
    <row r="351" spans="1:10" x14ac:dyDescent="0.35">
      <c r="A351" s="7" t="str">
        <f>"B-" &amp; UPPER(TRIM(Table_Films[[#This Row],[Title]])) &amp; "|" &amp; UPPER(TRIM(Table_Films[[#This Row],[Director]]))</f>
        <v>B-E.T. THE EXTRA-TERRESTRIAL|SPIELBERG, STEVEN</v>
      </c>
      <c r="B351" s="7" t="str">
        <f>IF(COUNTIFS(Table_Films[Hash_ID],Table_Films[[#This Row],[Hash_ID]])&gt;1,"Y","N")</f>
        <v>N</v>
      </c>
      <c r="C351" s="7" t="s">
        <v>22119</v>
      </c>
      <c r="D351" s="7" t="s">
        <v>22063</v>
      </c>
      <c r="E351" s="7" t="str">
        <f>Table_Films[[#This Row],[Title]]&amp;"_"&amp;Table_Films[[#This Row],[Director]]</f>
        <v>E.T. the Extra-Terrestrial_Spielberg, Steven</v>
      </c>
      <c r="F351" s="7" t="str">
        <f>Table_Films[[#This Row],[Director]]&amp;"_"&amp;Table_Films[[#This Row],[Title]]</f>
        <v>Spielberg, Steven_E.T. the Extra-Terrestrial</v>
      </c>
      <c r="G351" s="7">
        <v>1982</v>
      </c>
      <c r="H351" s="7">
        <f>IFERROR(FLOOR(Table_Films[[#This Row],[Year]],10), 0)</f>
        <v>1980</v>
      </c>
      <c r="I351" s="7">
        <f>IFERROR(CEILING(VALUE(LEFT(Table_Films[[#This Row],[Year]],FIND("-",Table_Films[[#This Row],[Year]]&amp;"-")-1))/100, 1), 0)</f>
        <v>20</v>
      </c>
      <c r="J351" s="7" t="s">
        <v>7893</v>
      </c>
    </row>
    <row r="352" spans="1:10" x14ac:dyDescent="0.35">
      <c r="A352" s="7" t="str">
        <f>"B-" &amp; UPPER(TRIM(Table_Films[[#This Row],[Title]])) &amp; "|" &amp; UPPER(TRIM(Table_Films[[#This Row],[Director]]))</f>
        <v>B-GANDHI|ATTENBOROUGH, RICHARD</v>
      </c>
      <c r="B352" s="7" t="str">
        <f>IF(COUNTIFS(Table_Films[Hash_ID],Table_Films[[#This Row],[Hash_ID]])&gt;1,"Y","N")</f>
        <v>N</v>
      </c>
      <c r="C352" s="7" t="s">
        <v>22120</v>
      </c>
      <c r="D352" s="7" t="s">
        <v>22121</v>
      </c>
      <c r="E352" s="7" t="str">
        <f>Table_Films[[#This Row],[Title]]&amp;"_"&amp;Table_Films[[#This Row],[Director]]</f>
        <v>Gandhi_Attenborough, Richard</v>
      </c>
      <c r="F352" s="7" t="str">
        <f>Table_Films[[#This Row],[Director]]&amp;"_"&amp;Table_Films[[#This Row],[Title]]</f>
        <v>Attenborough, Richard_Gandhi</v>
      </c>
      <c r="G352" s="7">
        <v>1982</v>
      </c>
      <c r="H352" s="7">
        <f>IFERROR(FLOOR(Table_Films[[#This Row],[Year]],10), 0)</f>
        <v>1980</v>
      </c>
      <c r="I352" s="7">
        <f>IFERROR(CEILING(VALUE(LEFT(Table_Films[[#This Row],[Year]],FIND("-",Table_Films[[#This Row],[Year]]&amp;"-")-1))/100, 1), 0)</f>
        <v>20</v>
      </c>
      <c r="J352" s="7" t="s">
        <v>22517</v>
      </c>
    </row>
    <row r="353" spans="1:10" x14ac:dyDescent="0.35">
      <c r="A353" s="7" t="str">
        <f>"B-" &amp; UPPER(TRIM(Table_Films[[#This Row],[Title]])) &amp; "|" &amp; UPPER(TRIM(Table_Films[[#This Row],[Director]]))</f>
        <v>B-TOOTSIE|POLLACK, SYDNEY</v>
      </c>
      <c r="B353" s="7" t="str">
        <f>IF(COUNTIFS(Table_Films[Hash_ID],Table_Films[[#This Row],[Hash_ID]])&gt;1,"Y","N")</f>
        <v>N</v>
      </c>
      <c r="C353" s="7" t="s">
        <v>22122</v>
      </c>
      <c r="D353" s="7" t="s">
        <v>22123</v>
      </c>
      <c r="E353" s="7" t="str">
        <f>Table_Films[[#This Row],[Title]]&amp;"_"&amp;Table_Films[[#This Row],[Director]]</f>
        <v>Tootsie_Pollack, Sydney</v>
      </c>
      <c r="F353" s="7" t="str">
        <f>Table_Films[[#This Row],[Director]]&amp;"_"&amp;Table_Films[[#This Row],[Title]]</f>
        <v>Pollack, Sydney_Tootsie</v>
      </c>
      <c r="G353" s="7">
        <v>1982</v>
      </c>
      <c r="H353" s="7">
        <f>IFERROR(FLOOR(Table_Films[[#This Row],[Year]],10), 0)</f>
        <v>1980</v>
      </c>
      <c r="I353" s="7">
        <f>IFERROR(CEILING(VALUE(LEFT(Table_Films[[#This Row],[Year]],FIND("-",Table_Films[[#This Row],[Year]]&amp;"-")-1))/100, 1), 0)</f>
        <v>20</v>
      </c>
      <c r="J353" s="7" t="s">
        <v>7893</v>
      </c>
    </row>
    <row r="354" spans="1:10" x14ac:dyDescent="0.35">
      <c r="A354" s="7" t="str">
        <f>"B-" &amp; UPPER(TRIM(Table_Films[[#This Row],[Title]])) &amp; "|" &amp; UPPER(TRIM(Table_Films[[#This Row],[Director]]))</f>
        <v>B-THE THING|CARPENTER, JOHN</v>
      </c>
      <c r="B354" s="7" t="str">
        <f>IF(COUNTIFS(Table_Films[Hash_ID],Table_Films[[#This Row],[Hash_ID]])&gt;1,"Y","N")</f>
        <v>N</v>
      </c>
      <c r="C354" s="7" t="s">
        <v>22124</v>
      </c>
      <c r="D354" s="7" t="s">
        <v>22090</v>
      </c>
      <c r="E354" s="7" t="str">
        <f>Table_Films[[#This Row],[Title]]&amp;"_"&amp;Table_Films[[#This Row],[Director]]</f>
        <v>The Thing_Carpenter, John</v>
      </c>
      <c r="F354" s="7" t="str">
        <f>Table_Films[[#This Row],[Director]]&amp;"_"&amp;Table_Films[[#This Row],[Title]]</f>
        <v>Carpenter, John_The Thing</v>
      </c>
      <c r="G354" s="7">
        <v>1982</v>
      </c>
      <c r="H354" s="7">
        <f>IFERROR(FLOOR(Table_Films[[#This Row],[Year]],10), 0)</f>
        <v>1980</v>
      </c>
      <c r="I354" s="7">
        <f>IFERROR(CEILING(VALUE(LEFT(Table_Films[[#This Row],[Year]],FIND("-",Table_Films[[#This Row],[Year]]&amp;"-")-1))/100, 1), 0)</f>
        <v>20</v>
      </c>
      <c r="J354" s="7" t="s">
        <v>7893</v>
      </c>
    </row>
    <row r="355" spans="1:10" x14ac:dyDescent="0.35">
      <c r="A355" s="7" t="str">
        <f>"B-" &amp; UPPER(TRIM(Table_Films[[#This Row],[Title]])) &amp; "|" &amp; UPPER(TRIM(Table_Films[[#This Row],[Director]]))</f>
        <v>B-FITZCARRALDO|HERZOG, WERNER</v>
      </c>
      <c r="B355" s="7" t="str">
        <f>IF(COUNTIFS(Table_Films[Hash_ID],Table_Films[[#This Row],[Hash_ID]])&gt;1,"Y","N")</f>
        <v>N</v>
      </c>
      <c r="C355" s="7" t="s">
        <v>22125</v>
      </c>
      <c r="D355" s="7" t="s">
        <v>6616</v>
      </c>
      <c r="E355" s="7" t="str">
        <f>Table_Films[[#This Row],[Title]]&amp;"_"&amp;Table_Films[[#This Row],[Director]]</f>
        <v>Fitzcarraldo_Herzog, Werner</v>
      </c>
      <c r="F355" s="7" t="str">
        <f>Table_Films[[#This Row],[Director]]&amp;"_"&amp;Table_Films[[#This Row],[Title]]</f>
        <v>Herzog, Werner_Fitzcarraldo</v>
      </c>
      <c r="G355" s="7">
        <v>1982</v>
      </c>
      <c r="H355" s="7">
        <f>IFERROR(FLOOR(Table_Films[[#This Row],[Year]],10), 0)</f>
        <v>1980</v>
      </c>
      <c r="I355" s="7">
        <f>IFERROR(CEILING(VALUE(LEFT(Table_Films[[#This Row],[Year]],FIND("-",Table_Films[[#This Row],[Year]]&amp;"-")-1))/100, 1), 0)</f>
        <v>20</v>
      </c>
      <c r="J355" s="7" t="s">
        <v>22518</v>
      </c>
    </row>
    <row r="356" spans="1:10" x14ac:dyDescent="0.35">
      <c r="A356" s="7" t="str">
        <f>"B-" &amp; UPPER(TRIM(Table_Films[[#This Row],[Title]])) &amp; "|" &amp; UPPER(TRIM(Table_Films[[#This Row],[Director]]))</f>
        <v>B-KOYAANISQATSI|REGGIO, GODFREY</v>
      </c>
      <c r="B356" s="7" t="str">
        <f>IF(COUNTIFS(Table_Films[Hash_ID],Table_Films[[#This Row],[Hash_ID]])&gt;1,"Y","N")</f>
        <v>N</v>
      </c>
      <c r="C356" s="7" t="s">
        <v>22126</v>
      </c>
      <c r="D356" s="7" t="s">
        <v>22127</v>
      </c>
      <c r="E356" s="7" t="str">
        <f>Table_Films[[#This Row],[Title]]&amp;"_"&amp;Table_Films[[#This Row],[Director]]</f>
        <v>Koyaanisqatsi_Reggio, Godfrey</v>
      </c>
      <c r="F356" s="7" t="str">
        <f>Table_Films[[#This Row],[Director]]&amp;"_"&amp;Table_Films[[#This Row],[Title]]</f>
        <v>Reggio, Godfrey_Koyaanisqatsi</v>
      </c>
      <c r="G356" s="7">
        <v>1982</v>
      </c>
      <c r="H356" s="7">
        <f>IFERROR(FLOOR(Table_Films[[#This Row],[Year]],10), 0)</f>
        <v>1980</v>
      </c>
      <c r="I356" s="7">
        <f>IFERROR(CEILING(VALUE(LEFT(Table_Films[[#This Row],[Year]],FIND("-",Table_Films[[#This Row],[Year]]&amp;"-")-1))/100, 1), 0)</f>
        <v>20</v>
      </c>
      <c r="J356" s="7" t="s">
        <v>7893</v>
      </c>
    </row>
    <row r="357" spans="1:10" x14ac:dyDescent="0.35">
      <c r="A357" s="7" t="str">
        <f>"B-" &amp; UPPER(TRIM(Table_Films[[#This Row],[Title]])) &amp; "|" &amp; UPPER(TRIM(Table_Films[[#This Row],[Director]]))</f>
        <v>B-NOSTALGHIA|TARKOVSKY, ANDREI</v>
      </c>
      <c r="B357" s="7" t="str">
        <f>IF(COUNTIFS(Table_Films[Hash_ID],Table_Films[[#This Row],[Hash_ID]])&gt;1,"Y","N")</f>
        <v>N</v>
      </c>
      <c r="C357" s="7" t="s">
        <v>22128</v>
      </c>
      <c r="D357" s="7" t="s">
        <v>2623</v>
      </c>
      <c r="E357" s="7" t="str">
        <f>Table_Films[[#This Row],[Title]]&amp;"_"&amp;Table_Films[[#This Row],[Director]]</f>
        <v>Nostalghia_Tarkovsky, Andrei</v>
      </c>
      <c r="F357" s="7" t="str">
        <f>Table_Films[[#This Row],[Director]]&amp;"_"&amp;Table_Films[[#This Row],[Title]]</f>
        <v>Tarkovsky, Andrei_Nostalghia</v>
      </c>
      <c r="G357" s="7">
        <v>1983</v>
      </c>
      <c r="H357" s="7">
        <f>IFERROR(FLOOR(Table_Films[[#This Row],[Year]],10), 0)</f>
        <v>1980</v>
      </c>
      <c r="I357" s="7">
        <f>IFERROR(CEILING(VALUE(LEFT(Table_Films[[#This Row],[Year]],FIND("-",Table_Films[[#This Row],[Year]]&amp;"-")-1))/100, 1), 0)</f>
        <v>20</v>
      </c>
      <c r="J357" s="7" t="s">
        <v>22519</v>
      </c>
    </row>
    <row r="358" spans="1:10" x14ac:dyDescent="0.35">
      <c r="A358" s="7" t="str">
        <f>"B-" &amp; UPPER(TRIM(Table_Films[[#This Row],[Title]])) &amp; "|" &amp; UPPER(TRIM(Table_Films[[#This Row],[Director]]))</f>
        <v>B-SCARFACE|DE PALMA, BRIAN</v>
      </c>
      <c r="B358" s="7" t="str">
        <f>IF(COUNTIFS(Table_Films[Hash_ID],Table_Films[[#This Row],[Hash_ID]])&gt;1,"Y","N")</f>
        <v>N</v>
      </c>
      <c r="C358" s="7" t="s">
        <v>22129</v>
      </c>
      <c r="D358" s="7" t="s">
        <v>22075</v>
      </c>
      <c r="E358" s="7" t="str">
        <f>Table_Films[[#This Row],[Title]]&amp;"_"&amp;Table_Films[[#This Row],[Director]]</f>
        <v>Scarface_De Palma, Brian</v>
      </c>
      <c r="F358" s="7" t="str">
        <f>Table_Films[[#This Row],[Director]]&amp;"_"&amp;Table_Films[[#This Row],[Title]]</f>
        <v>De Palma, Brian_Scarface</v>
      </c>
      <c r="G358" s="7">
        <v>1983</v>
      </c>
      <c r="H358" s="7">
        <f>IFERROR(FLOOR(Table_Films[[#This Row],[Year]],10), 0)</f>
        <v>1980</v>
      </c>
      <c r="I358" s="7">
        <f>IFERROR(CEILING(VALUE(LEFT(Table_Films[[#This Row],[Year]],FIND("-",Table_Films[[#This Row],[Year]]&amp;"-")-1))/100, 1), 0)</f>
        <v>20</v>
      </c>
      <c r="J358" s="7" t="s">
        <v>7893</v>
      </c>
    </row>
    <row r="359" spans="1:10" x14ac:dyDescent="0.35">
      <c r="A359" s="7" t="str">
        <f>"B-" &amp; UPPER(TRIM(Table_Films[[#This Row],[Title]])) &amp; "|" &amp; UPPER(TRIM(Table_Films[[#This Row],[Director]]))</f>
        <v>B-SANS SOLEIL|MARKER, CHRIS</v>
      </c>
      <c r="B359" s="7" t="str">
        <f>IF(COUNTIFS(Table_Films[Hash_ID],Table_Films[[#This Row],[Hash_ID]])&gt;1,"Y","N")</f>
        <v>N</v>
      </c>
      <c r="C359" s="7" t="s">
        <v>22130</v>
      </c>
      <c r="D359" s="7" t="s">
        <v>21923</v>
      </c>
      <c r="E359" s="7" t="str">
        <f>Table_Films[[#This Row],[Title]]&amp;"_"&amp;Table_Films[[#This Row],[Director]]</f>
        <v>Sans Soleil_Marker, Chris</v>
      </c>
      <c r="F359" s="7" t="str">
        <f>Table_Films[[#This Row],[Director]]&amp;"_"&amp;Table_Films[[#This Row],[Title]]</f>
        <v>Marker, Chris_Sans Soleil</v>
      </c>
      <c r="G359" s="7">
        <v>1983</v>
      </c>
      <c r="H359" s="7">
        <f>IFERROR(FLOOR(Table_Films[[#This Row],[Year]],10), 0)</f>
        <v>1980</v>
      </c>
      <c r="I359" s="7">
        <f>IFERROR(CEILING(VALUE(LEFT(Table_Films[[#This Row],[Year]],FIND("-",Table_Films[[#This Row],[Year]]&amp;"-")-1))/100, 1), 0)</f>
        <v>20</v>
      </c>
      <c r="J359" s="7" t="s">
        <v>5965</v>
      </c>
    </row>
    <row r="360" spans="1:10" x14ac:dyDescent="0.35">
      <c r="A360" s="7" t="str">
        <f>"B-" &amp; UPPER(TRIM(Table_Films[[#This Row],[Title]])) &amp; "|" &amp; UPPER(TRIM(Table_Films[[#This Row],[Director]]))</f>
        <v>B-L'ARGENT|BRESSON, ROBERT</v>
      </c>
      <c r="B360" s="7" t="str">
        <f>IF(COUNTIFS(Table_Films[Hash_ID],Table_Films[[#This Row],[Hash_ID]])&gt;1,"Y","N")</f>
        <v>N</v>
      </c>
      <c r="C360" s="7" t="s">
        <v>22131</v>
      </c>
      <c r="D360" s="7" t="s">
        <v>6977</v>
      </c>
      <c r="E360" s="7" t="str">
        <f>Table_Films[[#This Row],[Title]]&amp;"_"&amp;Table_Films[[#This Row],[Director]]</f>
        <v>L'Argent_Bresson, Robert</v>
      </c>
      <c r="F360" s="7" t="str">
        <f>Table_Films[[#This Row],[Director]]&amp;"_"&amp;Table_Films[[#This Row],[Title]]</f>
        <v>Bresson, Robert_L'Argent</v>
      </c>
      <c r="G360" s="7">
        <v>1983</v>
      </c>
      <c r="H360" s="7">
        <f>IFERROR(FLOOR(Table_Films[[#This Row],[Year]],10), 0)</f>
        <v>1980</v>
      </c>
      <c r="I360" s="7">
        <f>IFERROR(CEILING(VALUE(LEFT(Table_Films[[#This Row],[Year]],FIND("-",Table_Films[[#This Row],[Year]]&amp;"-")-1))/100, 1), 0)</f>
        <v>20</v>
      </c>
      <c r="J360" s="7" t="s">
        <v>22520</v>
      </c>
    </row>
    <row r="361" spans="1:10" x14ac:dyDescent="0.35">
      <c r="A361" s="7" t="str">
        <f>"B-" &amp; UPPER(TRIM(Table_Films[[#This Row],[Title]])) &amp; "|" &amp; UPPER(TRIM(Table_Films[[#This Row],[Director]]))</f>
        <v>B-THE KING OF COMEDY|SCORSESE, MARTIN</v>
      </c>
      <c r="B361" s="7" t="str">
        <f>IF(COUNTIFS(Table_Films[Hash_ID],Table_Films[[#This Row],[Hash_ID]])&gt;1,"Y","N")</f>
        <v>N</v>
      </c>
      <c r="C361" s="7" t="s">
        <v>22132</v>
      </c>
      <c r="D361" s="7" t="s">
        <v>22036</v>
      </c>
      <c r="E361" s="7" t="str">
        <f>Table_Films[[#This Row],[Title]]&amp;"_"&amp;Table_Films[[#This Row],[Director]]</f>
        <v>The King of Comedy_Scorsese, Martin</v>
      </c>
      <c r="F361" s="7" t="str">
        <f>Table_Films[[#This Row],[Director]]&amp;"_"&amp;Table_Films[[#This Row],[Title]]</f>
        <v>Scorsese, Martin_The King of Comedy</v>
      </c>
      <c r="G361" s="7">
        <v>1983</v>
      </c>
      <c r="H361" s="7">
        <f>IFERROR(FLOOR(Table_Films[[#This Row],[Year]],10), 0)</f>
        <v>1980</v>
      </c>
      <c r="I361" s="7">
        <f>IFERROR(CEILING(VALUE(LEFT(Table_Films[[#This Row],[Year]],FIND("-",Table_Films[[#This Row],[Year]]&amp;"-")-1))/100, 1), 0)</f>
        <v>20</v>
      </c>
      <c r="J361" s="7" t="s">
        <v>7893</v>
      </c>
    </row>
    <row r="362" spans="1:10" x14ac:dyDescent="0.35">
      <c r="A362" s="7" t="str">
        <f>"B-" &amp; UPPER(TRIM(Table_Films[[#This Row],[Title]])) &amp; "|" &amp; UPPER(TRIM(Table_Films[[#This Row],[Director]]))</f>
        <v>B-VIDEODROME|CRONENBERG, DAVID</v>
      </c>
      <c r="B362" s="7" t="str">
        <f>IF(COUNTIFS(Table_Films[Hash_ID],Table_Films[[#This Row],[Hash_ID]])&gt;1,"Y","N")</f>
        <v>N</v>
      </c>
      <c r="C362" s="7" t="s">
        <v>22133</v>
      </c>
      <c r="D362" s="7" t="s">
        <v>22134</v>
      </c>
      <c r="E362" s="7" t="str">
        <f>Table_Films[[#This Row],[Title]]&amp;"_"&amp;Table_Films[[#This Row],[Director]]</f>
        <v>Videodrome_Cronenberg, David</v>
      </c>
      <c r="F362" s="7" t="str">
        <f>Table_Films[[#This Row],[Director]]&amp;"_"&amp;Table_Films[[#This Row],[Title]]</f>
        <v>Cronenberg, David_Videodrome</v>
      </c>
      <c r="G362" s="7">
        <v>1983</v>
      </c>
      <c r="H362" s="7">
        <f>IFERROR(FLOOR(Table_Films[[#This Row],[Year]],10), 0)</f>
        <v>1980</v>
      </c>
      <c r="I362" s="7">
        <f>IFERROR(CEILING(VALUE(LEFT(Table_Films[[#This Row],[Year]],FIND("-",Table_Films[[#This Row],[Year]]&amp;"-")-1))/100, 1), 0)</f>
        <v>20</v>
      </c>
      <c r="J362" s="7" t="s">
        <v>7284</v>
      </c>
    </row>
    <row r="363" spans="1:10" x14ac:dyDescent="0.35">
      <c r="A363" s="7" t="str">
        <f>"B-" &amp; UPPER(TRIM(Table_Films[[#This Row],[Title]])) &amp; "|" &amp; UPPER(TRIM(Table_Films[[#This Row],[Director]]))</f>
        <v>B-AMADEUS|FORMAN, MILOŠ</v>
      </c>
      <c r="B363" s="7" t="str">
        <f>IF(COUNTIFS(Table_Films[Hash_ID],Table_Films[[#This Row],[Hash_ID]])&gt;1,"Y","N")</f>
        <v>N</v>
      </c>
      <c r="C363" s="7" t="s">
        <v>22135</v>
      </c>
      <c r="D363" s="7" t="s">
        <v>22061</v>
      </c>
      <c r="E363" s="7" t="str">
        <f>Table_Films[[#This Row],[Title]]&amp;"_"&amp;Table_Films[[#This Row],[Director]]</f>
        <v>Amadeus_Forman, Miloš</v>
      </c>
      <c r="F363" s="7" t="str">
        <f>Table_Films[[#This Row],[Director]]&amp;"_"&amp;Table_Films[[#This Row],[Title]]</f>
        <v>Forman, Miloš_Amadeus</v>
      </c>
      <c r="G363" s="7">
        <v>1984</v>
      </c>
      <c r="H363" s="7">
        <f>IFERROR(FLOOR(Table_Films[[#This Row],[Year]],10), 0)</f>
        <v>1980</v>
      </c>
      <c r="I363" s="7">
        <f>IFERROR(CEILING(VALUE(LEFT(Table_Films[[#This Row],[Year]],FIND("-",Table_Films[[#This Row],[Year]]&amp;"-")-1))/100, 1), 0)</f>
        <v>20</v>
      </c>
      <c r="J363" s="7" t="s">
        <v>22521</v>
      </c>
    </row>
    <row r="364" spans="1:10" x14ac:dyDescent="0.35">
      <c r="A364" s="7" t="str">
        <f>"B-" &amp; UPPER(TRIM(Table_Films[[#This Row],[Title]])) &amp; "|" &amp; UPPER(TRIM(Table_Films[[#This Row],[Director]]))</f>
        <v>B-PARIS, TEXAS|WENDERS, WIM</v>
      </c>
      <c r="B364" s="7" t="str">
        <f>IF(COUNTIFS(Table_Films[Hash_ID],Table_Films[[#This Row],[Hash_ID]])&gt;1,"Y","N")</f>
        <v>N</v>
      </c>
      <c r="C364" s="7" t="s">
        <v>22136</v>
      </c>
      <c r="D364" s="7" t="s">
        <v>22137</v>
      </c>
      <c r="E364" s="7" t="str">
        <f>Table_Films[[#This Row],[Title]]&amp;"_"&amp;Table_Films[[#This Row],[Director]]</f>
        <v>Paris, Texas_Wenders, Wim</v>
      </c>
      <c r="F364" s="7" t="str">
        <f>Table_Films[[#This Row],[Director]]&amp;"_"&amp;Table_Films[[#This Row],[Title]]</f>
        <v>Wenders, Wim_Paris, Texas</v>
      </c>
      <c r="G364" s="7">
        <v>1984</v>
      </c>
      <c r="H364" s="7">
        <f>IFERROR(FLOOR(Table_Films[[#This Row],[Year]],10), 0)</f>
        <v>1980</v>
      </c>
      <c r="I364" s="7">
        <f>IFERROR(CEILING(VALUE(LEFT(Table_Films[[#This Row],[Year]],FIND("-",Table_Films[[#This Row],[Year]]&amp;"-")-1))/100, 1), 0)</f>
        <v>20</v>
      </c>
      <c r="J364" s="7" t="s">
        <v>22522</v>
      </c>
    </row>
    <row r="365" spans="1:10" x14ac:dyDescent="0.35">
      <c r="A365" s="7" t="str">
        <f>"B-" &amp; UPPER(TRIM(Table_Films[[#This Row],[Title]])) &amp; "|" &amp; UPPER(TRIM(Table_Films[[#This Row],[Director]]))</f>
        <v>B-ONCE UPON A TIME IN AMERICA|LEONE, SERGIO</v>
      </c>
      <c r="B365" s="7" t="str">
        <f>IF(COUNTIFS(Table_Films[Hash_ID],Table_Films[[#This Row],[Hash_ID]])&gt;1,"Y","N")</f>
        <v>N</v>
      </c>
      <c r="C365" s="7" t="s">
        <v>22138</v>
      </c>
      <c r="D365" s="7" t="s">
        <v>21964</v>
      </c>
      <c r="E365" s="7" t="str">
        <f>Table_Films[[#This Row],[Title]]&amp;"_"&amp;Table_Films[[#This Row],[Director]]</f>
        <v>Once Upon a Time in America_Leone, Sergio</v>
      </c>
      <c r="F365" s="7" t="str">
        <f>Table_Films[[#This Row],[Director]]&amp;"_"&amp;Table_Films[[#This Row],[Title]]</f>
        <v>Leone, Sergio_Once Upon a Time in America</v>
      </c>
      <c r="G365" s="7">
        <v>1984</v>
      </c>
      <c r="H365" s="7">
        <f>IFERROR(FLOOR(Table_Films[[#This Row],[Year]],10), 0)</f>
        <v>1980</v>
      </c>
      <c r="I365" s="7">
        <f>IFERROR(CEILING(VALUE(LEFT(Table_Films[[#This Row],[Year]],FIND("-",Table_Films[[#This Row],[Year]]&amp;"-")-1))/100, 1), 0)</f>
        <v>20</v>
      </c>
      <c r="J365" s="7" t="s">
        <v>22500</v>
      </c>
    </row>
    <row r="366" spans="1:10" x14ac:dyDescent="0.35">
      <c r="A366" s="7" t="str">
        <f>"B-" &amp; UPPER(TRIM(Table_Films[[#This Row],[Title]])) &amp; "|" &amp; UPPER(TRIM(Table_Films[[#This Row],[Director]]))</f>
        <v>B-GHOSTBUSTERS|REITMAN, IVAN</v>
      </c>
      <c r="B366" s="7" t="str">
        <f>IF(COUNTIFS(Table_Films[Hash_ID],Table_Films[[#This Row],[Hash_ID]])&gt;1,"Y","N")</f>
        <v>N</v>
      </c>
      <c r="C366" s="7" t="s">
        <v>22139</v>
      </c>
      <c r="D366" s="7" t="s">
        <v>22140</v>
      </c>
      <c r="E366" s="7" t="str">
        <f>Table_Films[[#This Row],[Title]]&amp;"_"&amp;Table_Films[[#This Row],[Director]]</f>
        <v>Ghostbusters_Reitman, Ivan</v>
      </c>
      <c r="F366" s="7" t="str">
        <f>Table_Films[[#This Row],[Director]]&amp;"_"&amp;Table_Films[[#This Row],[Title]]</f>
        <v>Reitman, Ivan_Ghostbusters</v>
      </c>
      <c r="G366" s="7">
        <v>1984</v>
      </c>
      <c r="H366" s="7">
        <f>IFERROR(FLOOR(Table_Films[[#This Row],[Year]],10), 0)</f>
        <v>1980</v>
      </c>
      <c r="I366" s="7">
        <f>IFERROR(CEILING(VALUE(LEFT(Table_Films[[#This Row],[Year]],FIND("-",Table_Films[[#This Row],[Year]]&amp;"-")-1))/100, 1), 0)</f>
        <v>20</v>
      </c>
      <c r="J366" s="7" t="s">
        <v>7893</v>
      </c>
    </row>
    <row r="367" spans="1:10" x14ac:dyDescent="0.35">
      <c r="A367" s="7" t="str">
        <f>"B-" &amp; UPPER(TRIM(Table_Films[[#This Row],[Title]])) &amp; "|" &amp; UPPER(TRIM(Table_Films[[#This Row],[Director]]))</f>
        <v>B-THIS IS SPINAL TAP|REINER, ROB</v>
      </c>
      <c r="B367" s="7" t="str">
        <f>IF(COUNTIFS(Table_Films[Hash_ID],Table_Films[[#This Row],[Hash_ID]])&gt;1,"Y","N")</f>
        <v>N</v>
      </c>
      <c r="C367" s="7" t="s">
        <v>22141</v>
      </c>
      <c r="D367" s="7" t="s">
        <v>22142</v>
      </c>
      <c r="E367" s="7" t="str">
        <f>Table_Films[[#This Row],[Title]]&amp;"_"&amp;Table_Films[[#This Row],[Director]]</f>
        <v>This Is Spinal Tap_Reiner, Rob</v>
      </c>
      <c r="F367" s="7" t="str">
        <f>Table_Films[[#This Row],[Director]]&amp;"_"&amp;Table_Films[[#This Row],[Title]]</f>
        <v>Reiner, Rob_This Is Spinal Tap</v>
      </c>
      <c r="G367" s="7">
        <v>1984</v>
      </c>
      <c r="H367" s="7">
        <f>IFERROR(FLOOR(Table_Films[[#This Row],[Year]],10), 0)</f>
        <v>1980</v>
      </c>
      <c r="I367" s="7">
        <f>IFERROR(CEILING(VALUE(LEFT(Table_Films[[#This Row],[Year]],FIND("-",Table_Films[[#This Row],[Year]]&amp;"-")-1))/100, 1), 0)</f>
        <v>20</v>
      </c>
      <c r="J367" s="7" t="s">
        <v>7893</v>
      </c>
    </row>
    <row r="368" spans="1:10" x14ac:dyDescent="0.35">
      <c r="A368" s="7" t="str">
        <f>"B-" &amp; UPPER(TRIM(Table_Films[[#This Row],[Title]])) &amp; "|" &amp; UPPER(TRIM(Table_Films[[#This Row],[Director]]))</f>
        <v>B-A NIGHTMARE ON ELM STREET|CRAVEN, WES</v>
      </c>
      <c r="B368" s="7" t="str">
        <f>IF(COUNTIFS(Table_Films[Hash_ID],Table_Films[[#This Row],[Hash_ID]])&gt;1,"Y","N")</f>
        <v>N</v>
      </c>
      <c r="C368" s="7" t="s">
        <v>22143</v>
      </c>
      <c r="D368" s="7" t="s">
        <v>22144</v>
      </c>
      <c r="E368" s="7" t="str">
        <f>Table_Films[[#This Row],[Title]]&amp;"_"&amp;Table_Films[[#This Row],[Director]]</f>
        <v>A Nightmare on Elm Street_Craven, Wes</v>
      </c>
      <c r="F368" s="7" t="str">
        <f>Table_Films[[#This Row],[Director]]&amp;"_"&amp;Table_Films[[#This Row],[Title]]</f>
        <v>Craven, Wes_A Nightmare on Elm Street</v>
      </c>
      <c r="G368" s="7">
        <v>1984</v>
      </c>
      <c r="H368" s="7">
        <f>IFERROR(FLOOR(Table_Films[[#This Row],[Year]],10), 0)</f>
        <v>1980</v>
      </c>
      <c r="I368" s="7">
        <f>IFERROR(CEILING(VALUE(LEFT(Table_Films[[#This Row],[Year]],FIND("-",Table_Films[[#This Row],[Year]]&amp;"-")-1))/100, 1), 0)</f>
        <v>20</v>
      </c>
      <c r="J368" s="7" t="s">
        <v>7893</v>
      </c>
    </row>
    <row r="369" spans="1:10" x14ac:dyDescent="0.35">
      <c r="A369" s="7" t="str">
        <f>"B-" &amp; UPPER(TRIM(Table_Films[[#This Row],[Title]])) &amp; "|" &amp; UPPER(TRIM(Table_Films[[#This Row],[Director]]))</f>
        <v>B-NAUSICAÄ OF THE VALLEY OF THE WIND|MIYAZAKI, HAYAO</v>
      </c>
      <c r="B369" s="7" t="str">
        <f>IF(COUNTIFS(Table_Films[Hash_ID],Table_Films[[#This Row],[Hash_ID]])&gt;1,"Y","N")</f>
        <v>N</v>
      </c>
      <c r="C369" s="7" t="s">
        <v>22145</v>
      </c>
      <c r="D369" s="7" t="s">
        <v>22146</v>
      </c>
      <c r="E369" s="7" t="str">
        <f>Table_Films[[#This Row],[Title]]&amp;"_"&amp;Table_Films[[#This Row],[Director]]</f>
        <v>Nausicaä of the Valley of the Wind_Miyazaki, Hayao</v>
      </c>
      <c r="F369" s="7" t="str">
        <f>Table_Films[[#This Row],[Director]]&amp;"_"&amp;Table_Films[[#This Row],[Title]]</f>
        <v>Miyazaki, Hayao_Nausicaä of the Valley of the Wind</v>
      </c>
      <c r="G369" s="7">
        <v>1984</v>
      </c>
      <c r="H369" s="7">
        <f>IFERROR(FLOOR(Table_Films[[#This Row],[Year]],10), 0)</f>
        <v>1980</v>
      </c>
      <c r="I369" s="7">
        <f>IFERROR(CEILING(VALUE(LEFT(Table_Films[[#This Row],[Year]],FIND("-",Table_Films[[#This Row],[Year]]&amp;"-")-1))/100, 1), 0)</f>
        <v>20</v>
      </c>
      <c r="J369" s="7" t="s">
        <v>7507</v>
      </c>
    </row>
    <row r="370" spans="1:10" x14ac:dyDescent="0.35">
      <c r="A370" s="7" t="str">
        <f>"B-" &amp; UPPER(TRIM(Table_Films[[#This Row],[Title]])) &amp; "|" &amp; UPPER(TRIM(Table_Films[[#This Row],[Director]]))</f>
        <v>B-STRANGER THAN PARADISE|JARMUSCH, JIM</v>
      </c>
      <c r="B370" s="7" t="str">
        <f>IF(COUNTIFS(Table_Films[Hash_ID],Table_Films[[#This Row],[Hash_ID]])&gt;1,"Y","N")</f>
        <v>N</v>
      </c>
      <c r="C370" s="7" t="s">
        <v>22147</v>
      </c>
      <c r="D370" s="7" t="s">
        <v>22148</v>
      </c>
      <c r="E370" s="7" t="str">
        <f>Table_Films[[#This Row],[Title]]&amp;"_"&amp;Table_Films[[#This Row],[Director]]</f>
        <v>Stranger Than Paradise_Jarmusch, Jim</v>
      </c>
      <c r="F370" s="7" t="str">
        <f>Table_Films[[#This Row],[Director]]&amp;"_"&amp;Table_Films[[#This Row],[Title]]</f>
        <v>Jarmusch, Jim_Stranger Than Paradise</v>
      </c>
      <c r="G370" s="7">
        <v>1984</v>
      </c>
      <c r="H370" s="7">
        <f>IFERROR(FLOOR(Table_Films[[#This Row],[Year]],10), 0)</f>
        <v>1980</v>
      </c>
      <c r="I370" s="7">
        <f>IFERROR(CEILING(VALUE(LEFT(Table_Films[[#This Row],[Year]],FIND("-",Table_Films[[#This Row],[Year]]&amp;"-")-1))/100, 1), 0)</f>
        <v>20</v>
      </c>
      <c r="J370" s="7" t="s">
        <v>22523</v>
      </c>
    </row>
    <row r="371" spans="1:10" x14ac:dyDescent="0.35">
      <c r="A371" s="7" t="str">
        <f>"B-" &amp; UPPER(TRIM(Table_Films[[#This Row],[Title]])) &amp; "|" &amp; UPPER(TRIM(Table_Films[[#This Row],[Director]]))</f>
        <v>B-BLOOD SIMPLE|COEN, JOEL; COEN, ETHAN (UNCREDITED)</v>
      </c>
      <c r="B371" s="7" t="str">
        <f>IF(COUNTIFS(Table_Films[Hash_ID],Table_Films[[#This Row],[Hash_ID]])&gt;1,"Y","N")</f>
        <v>N</v>
      </c>
      <c r="C371" s="7" t="s">
        <v>22149</v>
      </c>
      <c r="D371" s="7" t="s">
        <v>22150</v>
      </c>
      <c r="E371" s="7" t="str">
        <f>Table_Films[[#This Row],[Title]]&amp;"_"&amp;Table_Films[[#This Row],[Director]]</f>
        <v>Blood Simple_Coen, Joel; Coen, Ethan (uncredited)</v>
      </c>
      <c r="F371" s="7" t="str">
        <f>Table_Films[[#This Row],[Director]]&amp;"_"&amp;Table_Films[[#This Row],[Title]]</f>
        <v>Coen, Joel; Coen, Ethan (uncredited)_Blood Simple</v>
      </c>
      <c r="G371" s="7">
        <v>1984</v>
      </c>
      <c r="H371" s="7">
        <f>IFERROR(FLOOR(Table_Films[[#This Row],[Year]],10), 0)</f>
        <v>1980</v>
      </c>
      <c r="I371" s="7">
        <f>IFERROR(CEILING(VALUE(LEFT(Table_Films[[#This Row],[Year]],FIND("-",Table_Films[[#This Row],[Year]]&amp;"-")-1))/100, 1), 0)</f>
        <v>20</v>
      </c>
      <c r="J371" s="7" t="s">
        <v>7893</v>
      </c>
    </row>
    <row r="372" spans="1:10" x14ac:dyDescent="0.35">
      <c r="A372" s="7" t="str">
        <f>"B-" &amp; UPPER(TRIM(Table_Films[[#This Row],[Title]])) &amp; "|" &amp; UPPER(TRIM(Table_Films[[#This Row],[Director]]))</f>
        <v>B-SHOAH|LANZMANN, CLAUDE</v>
      </c>
      <c r="B372" s="7" t="str">
        <f>IF(COUNTIFS(Table_Films[Hash_ID],Table_Films[[#This Row],[Hash_ID]])&gt;1,"Y","N")</f>
        <v>N</v>
      </c>
      <c r="C372" s="7" t="s">
        <v>22151</v>
      </c>
      <c r="D372" s="7" t="s">
        <v>22152</v>
      </c>
      <c r="E372" s="7" t="str">
        <f>Table_Films[[#This Row],[Title]]&amp;"_"&amp;Table_Films[[#This Row],[Director]]</f>
        <v>Shoah_Lanzmann, Claude</v>
      </c>
      <c r="F372" s="7" t="str">
        <f>Table_Films[[#This Row],[Director]]&amp;"_"&amp;Table_Films[[#This Row],[Title]]</f>
        <v>Lanzmann, Claude_Shoah</v>
      </c>
      <c r="G372" s="7">
        <v>1985</v>
      </c>
      <c r="H372" s="7">
        <f>IFERROR(FLOOR(Table_Films[[#This Row],[Year]],10), 0)</f>
        <v>1980</v>
      </c>
      <c r="I372" s="7">
        <f>IFERROR(CEILING(VALUE(LEFT(Table_Films[[#This Row],[Year]],FIND("-",Table_Films[[#This Row],[Year]]&amp;"-")-1))/100, 1), 0)</f>
        <v>20</v>
      </c>
      <c r="J372" s="7" t="s">
        <v>5965</v>
      </c>
    </row>
    <row r="373" spans="1:10" x14ac:dyDescent="0.35">
      <c r="A373" s="7" t="str">
        <f>"B-" &amp; UPPER(TRIM(Table_Films[[#This Row],[Title]])) &amp; "|" &amp; UPPER(TRIM(Table_Films[[#This Row],[Director]]))</f>
        <v>B-BRAZIL|GILLIAM, TERRY</v>
      </c>
      <c r="B373" s="7" t="str">
        <f>IF(COUNTIFS(Table_Films[Hash_ID],Table_Films[[#This Row],[Hash_ID]])&gt;1,"Y","N")</f>
        <v>N</v>
      </c>
      <c r="C373" s="7" t="s">
        <v>22153</v>
      </c>
      <c r="D373" s="7" t="s">
        <v>22154</v>
      </c>
      <c r="E373" s="7" t="str">
        <f>Table_Films[[#This Row],[Title]]&amp;"_"&amp;Table_Films[[#This Row],[Director]]</f>
        <v>Brazil_Gilliam, Terry</v>
      </c>
      <c r="F373" s="7" t="str">
        <f>Table_Films[[#This Row],[Director]]&amp;"_"&amp;Table_Films[[#This Row],[Title]]</f>
        <v>Gilliam, Terry_Brazil</v>
      </c>
      <c r="G373" s="7">
        <v>1985</v>
      </c>
      <c r="H373" s="7">
        <f>IFERROR(FLOOR(Table_Films[[#This Row],[Year]],10), 0)</f>
        <v>1980</v>
      </c>
      <c r="I373" s="7">
        <f>IFERROR(CEILING(VALUE(LEFT(Table_Films[[#This Row],[Year]],FIND("-",Table_Films[[#This Row],[Year]]&amp;"-")-1))/100, 1), 0)</f>
        <v>20</v>
      </c>
      <c r="J373" s="7" t="s">
        <v>22487</v>
      </c>
    </row>
    <row r="374" spans="1:10" x14ac:dyDescent="0.35">
      <c r="A374" s="7" t="str">
        <f>"B-" &amp; UPPER(TRIM(Table_Films[[#This Row],[Title]])) &amp; "|" &amp; UPPER(TRIM(Table_Films[[#This Row],[Director]]))</f>
        <v>B-COME AND SEE|KLIMOV, ELEM</v>
      </c>
      <c r="B374" s="7" t="str">
        <f>IF(COUNTIFS(Table_Films[Hash_ID],Table_Films[[#This Row],[Hash_ID]])&gt;1,"Y","N")</f>
        <v>N</v>
      </c>
      <c r="C374" s="7" t="s">
        <v>22155</v>
      </c>
      <c r="D374" s="7" t="s">
        <v>22156</v>
      </c>
      <c r="E374" s="7" t="str">
        <f>Table_Films[[#This Row],[Title]]&amp;"_"&amp;Table_Films[[#This Row],[Director]]</f>
        <v>Come and See_Klimov, Elem</v>
      </c>
      <c r="F374" s="7" t="str">
        <f>Table_Films[[#This Row],[Director]]&amp;"_"&amp;Table_Films[[#This Row],[Title]]</f>
        <v>Klimov, Elem_Come and See</v>
      </c>
      <c r="G374" s="7">
        <v>1985</v>
      </c>
      <c r="H374" s="7">
        <f>IFERROR(FLOOR(Table_Films[[#This Row],[Year]],10), 0)</f>
        <v>1980</v>
      </c>
      <c r="I374" s="7">
        <f>IFERROR(CEILING(VALUE(LEFT(Table_Films[[#This Row],[Year]],FIND("-",Table_Films[[#This Row],[Year]]&amp;"-")-1))/100, 1), 0)</f>
        <v>20</v>
      </c>
      <c r="J374" s="7" t="s">
        <v>22483</v>
      </c>
    </row>
    <row r="375" spans="1:10" x14ac:dyDescent="0.35">
      <c r="A375" s="7" t="str">
        <f>"B-" &amp; UPPER(TRIM(Table_Films[[#This Row],[Title]])) &amp; "|" &amp; UPPER(TRIM(Table_Films[[#This Row],[Director]]))</f>
        <v>B-BACK TO THE FUTURE|ZEMECKIS, ROBERT</v>
      </c>
      <c r="B375" s="7" t="str">
        <f>IF(COUNTIFS(Table_Films[Hash_ID],Table_Films[[#This Row],[Hash_ID]])&gt;1,"Y","N")</f>
        <v>N</v>
      </c>
      <c r="C375" s="7" t="s">
        <v>22157</v>
      </c>
      <c r="D375" s="7" t="s">
        <v>22158</v>
      </c>
      <c r="E375" s="7" t="str">
        <f>Table_Films[[#This Row],[Title]]&amp;"_"&amp;Table_Films[[#This Row],[Director]]</f>
        <v>Back to the Future_Zemeckis, Robert</v>
      </c>
      <c r="F375" s="7" t="str">
        <f>Table_Films[[#This Row],[Director]]&amp;"_"&amp;Table_Films[[#This Row],[Title]]</f>
        <v>Zemeckis, Robert_Back to the Future</v>
      </c>
      <c r="G375" s="7">
        <v>1985</v>
      </c>
      <c r="H375" s="7">
        <f>IFERROR(FLOOR(Table_Films[[#This Row],[Year]],10), 0)</f>
        <v>1980</v>
      </c>
      <c r="I375" s="7">
        <f>IFERROR(CEILING(VALUE(LEFT(Table_Films[[#This Row],[Year]],FIND("-",Table_Films[[#This Row],[Year]]&amp;"-")-1))/100, 1), 0)</f>
        <v>20</v>
      </c>
      <c r="J375" s="7" t="s">
        <v>7893</v>
      </c>
    </row>
    <row r="376" spans="1:10" x14ac:dyDescent="0.35">
      <c r="A376" s="7" t="str">
        <f>"B-" &amp; UPPER(TRIM(Table_Films[[#This Row],[Title]])) &amp; "|" &amp; UPPER(TRIM(Table_Films[[#This Row],[Director]]))</f>
        <v>B-RAN|KUROSAWA, AKIRA</v>
      </c>
      <c r="B376" s="7" t="str">
        <f>IF(COUNTIFS(Table_Films[Hash_ID],Table_Films[[#This Row],[Hash_ID]])&gt;1,"Y","N")</f>
        <v>N</v>
      </c>
      <c r="C376" s="7" t="s">
        <v>22159</v>
      </c>
      <c r="D376" s="7" t="s">
        <v>21821</v>
      </c>
      <c r="E376" s="7" t="str">
        <f>Table_Films[[#This Row],[Title]]&amp;"_"&amp;Table_Films[[#This Row],[Director]]</f>
        <v>Ran_Kurosawa, Akira</v>
      </c>
      <c r="F376" s="7" t="str">
        <f>Table_Films[[#This Row],[Director]]&amp;"_"&amp;Table_Films[[#This Row],[Title]]</f>
        <v>Kurosawa, Akira_Ran</v>
      </c>
      <c r="G376" s="7">
        <v>1985</v>
      </c>
      <c r="H376" s="7">
        <f>IFERROR(FLOOR(Table_Films[[#This Row],[Year]],10), 0)</f>
        <v>1980</v>
      </c>
      <c r="I376" s="7">
        <f>IFERROR(CEILING(VALUE(LEFT(Table_Films[[#This Row],[Year]],FIND("-",Table_Films[[#This Row],[Year]]&amp;"-")-1))/100, 1), 0)</f>
        <v>20</v>
      </c>
      <c r="J376" s="7" t="s">
        <v>22524</v>
      </c>
    </row>
    <row r="377" spans="1:10" x14ac:dyDescent="0.35">
      <c r="A377" s="7" t="str">
        <f>"B-" &amp; UPPER(TRIM(Table_Films[[#This Row],[Title]])) &amp; "|" &amp; UPPER(TRIM(Table_Films[[#This Row],[Director]]))</f>
        <v>B-OUT OF AFRICA|POLLACK, SYDNEY</v>
      </c>
      <c r="B377" s="7" t="str">
        <f>IF(COUNTIFS(Table_Films[Hash_ID],Table_Films[[#This Row],[Hash_ID]])&gt;1,"Y","N")</f>
        <v>N</v>
      </c>
      <c r="C377" s="7" t="s">
        <v>22160</v>
      </c>
      <c r="D377" s="7" t="s">
        <v>22123</v>
      </c>
      <c r="E377" s="7" t="str">
        <f>Table_Films[[#This Row],[Title]]&amp;"_"&amp;Table_Films[[#This Row],[Director]]</f>
        <v>Out of Africa_Pollack, Sydney</v>
      </c>
      <c r="F377" s="7" t="str">
        <f>Table_Films[[#This Row],[Director]]&amp;"_"&amp;Table_Films[[#This Row],[Title]]</f>
        <v>Pollack, Sydney_Out of Africa</v>
      </c>
      <c r="G377" s="7">
        <v>1985</v>
      </c>
      <c r="H377" s="7">
        <f>IFERROR(FLOOR(Table_Films[[#This Row],[Year]],10), 0)</f>
        <v>1980</v>
      </c>
      <c r="I377" s="7">
        <f>IFERROR(CEILING(VALUE(LEFT(Table_Films[[#This Row],[Year]],FIND("-",Table_Films[[#This Row],[Year]]&amp;"-")-1))/100, 1), 0)</f>
        <v>20</v>
      </c>
      <c r="J377" s="7" t="s">
        <v>22512</v>
      </c>
    </row>
    <row r="378" spans="1:10" x14ac:dyDescent="0.35">
      <c r="A378" s="7" t="str">
        <f>"B-" &amp; UPPER(TRIM(Table_Films[[#This Row],[Title]])) &amp; "|" &amp; UPPER(TRIM(Table_Films[[#This Row],[Director]]))</f>
        <v>B-THE BREAKFAST CLUB|HUGHES, JOHN</v>
      </c>
      <c r="B378" s="7" t="str">
        <f>IF(COUNTIFS(Table_Films[Hash_ID],Table_Films[[#This Row],[Hash_ID]])&gt;1,"Y","N")</f>
        <v>N</v>
      </c>
      <c r="C378" s="7" t="s">
        <v>22161</v>
      </c>
      <c r="D378" s="7" t="s">
        <v>22162</v>
      </c>
      <c r="E378" s="7" t="str">
        <f>Table_Films[[#This Row],[Title]]&amp;"_"&amp;Table_Films[[#This Row],[Director]]</f>
        <v>The Breakfast Club_Hughes, John</v>
      </c>
      <c r="F378" s="7" t="str">
        <f>Table_Films[[#This Row],[Director]]&amp;"_"&amp;Table_Films[[#This Row],[Title]]</f>
        <v>Hughes, John_The Breakfast Club</v>
      </c>
      <c r="G378" s="7">
        <v>1985</v>
      </c>
      <c r="H378" s="7">
        <f>IFERROR(FLOOR(Table_Films[[#This Row],[Year]],10), 0)</f>
        <v>1980</v>
      </c>
      <c r="I378" s="7">
        <f>IFERROR(CEILING(VALUE(LEFT(Table_Films[[#This Row],[Year]],FIND("-",Table_Films[[#This Row],[Year]]&amp;"-")-1))/100, 1), 0)</f>
        <v>20</v>
      </c>
      <c r="J378" s="7" t="s">
        <v>7893</v>
      </c>
    </row>
    <row r="379" spans="1:10" x14ac:dyDescent="0.35">
      <c r="A379" s="7" t="str">
        <f>"B-" &amp; UPPER(TRIM(Table_Films[[#This Row],[Title]])) &amp; "|" &amp; UPPER(TRIM(Table_Films[[#This Row],[Director]]))</f>
        <v>B-THE SACRIFICE|TARKOVSKY, ANDREI</v>
      </c>
      <c r="B379" s="7" t="str">
        <f>IF(COUNTIFS(Table_Films[Hash_ID],Table_Films[[#This Row],[Hash_ID]])&gt;1,"Y","N")</f>
        <v>N</v>
      </c>
      <c r="C379" s="7" t="s">
        <v>4783</v>
      </c>
      <c r="D379" s="7" t="s">
        <v>2623</v>
      </c>
      <c r="E379" s="7" t="str">
        <f>Table_Films[[#This Row],[Title]]&amp;"_"&amp;Table_Films[[#This Row],[Director]]</f>
        <v>The Sacrifice_Tarkovsky, Andrei</v>
      </c>
      <c r="F379" s="7" t="str">
        <f>Table_Films[[#This Row],[Director]]&amp;"_"&amp;Table_Films[[#This Row],[Title]]</f>
        <v>Tarkovsky, Andrei_The Sacrifice</v>
      </c>
      <c r="G379" s="7">
        <v>1986</v>
      </c>
      <c r="H379" s="7">
        <f>IFERROR(FLOOR(Table_Films[[#This Row],[Year]],10), 0)</f>
        <v>1980</v>
      </c>
      <c r="I379" s="7">
        <f>IFERROR(CEILING(VALUE(LEFT(Table_Films[[#This Row],[Year]],FIND("-",Table_Films[[#This Row],[Year]]&amp;"-")-1))/100, 1), 0)</f>
        <v>20</v>
      </c>
      <c r="J379" s="7" t="s">
        <v>22525</v>
      </c>
    </row>
    <row r="380" spans="1:10" x14ac:dyDescent="0.35">
      <c r="A380" s="7" t="str">
        <f>"B-" &amp; UPPER(TRIM(Table_Films[[#This Row],[Title]])) &amp; "|" &amp; UPPER(TRIM(Table_Films[[#This Row],[Director]]))</f>
        <v>B-BLUE VELVET|LYNCH, DAVID</v>
      </c>
      <c r="B380" s="7" t="str">
        <f>IF(COUNTIFS(Table_Films[Hash_ID],Table_Films[[#This Row],[Hash_ID]])&gt;1,"Y","N")</f>
        <v>N</v>
      </c>
      <c r="C380" s="7" t="s">
        <v>22163</v>
      </c>
      <c r="D380" s="7" t="s">
        <v>5632</v>
      </c>
      <c r="E380" s="7" t="str">
        <f>Table_Films[[#This Row],[Title]]&amp;"_"&amp;Table_Films[[#This Row],[Director]]</f>
        <v>Blue Velvet_Lynch, David</v>
      </c>
      <c r="F380" s="7" t="str">
        <f>Table_Films[[#This Row],[Director]]&amp;"_"&amp;Table_Films[[#This Row],[Title]]</f>
        <v>Lynch, David_Blue Velvet</v>
      </c>
      <c r="G380" s="7">
        <v>1986</v>
      </c>
      <c r="H380" s="7">
        <f>IFERROR(FLOOR(Table_Films[[#This Row],[Year]],10), 0)</f>
        <v>1980</v>
      </c>
      <c r="I380" s="7">
        <f>IFERROR(CEILING(VALUE(LEFT(Table_Films[[#This Row],[Year]],FIND("-",Table_Films[[#This Row],[Year]]&amp;"-")-1))/100, 1), 0)</f>
        <v>20</v>
      </c>
      <c r="J380" s="7" t="s">
        <v>7893</v>
      </c>
    </row>
    <row r="381" spans="1:10" x14ac:dyDescent="0.35">
      <c r="A381" s="7" t="str">
        <f>"B-" &amp; UPPER(TRIM(Table_Films[[#This Row],[Title]])) &amp; "|" &amp; UPPER(TRIM(Table_Films[[#This Row],[Director]]))</f>
        <v>B-ALIENS|CAMERON, JAMES</v>
      </c>
      <c r="B381" s="7" t="str">
        <f>IF(COUNTIFS(Table_Films[Hash_ID],Table_Films[[#This Row],[Hash_ID]])&gt;1,"Y","N")</f>
        <v>N</v>
      </c>
      <c r="C381" s="7" t="s">
        <v>22164</v>
      </c>
      <c r="D381" s="7" t="s">
        <v>22165</v>
      </c>
      <c r="E381" s="7" t="str">
        <f>Table_Films[[#This Row],[Title]]&amp;"_"&amp;Table_Films[[#This Row],[Director]]</f>
        <v>Aliens_Cameron, James</v>
      </c>
      <c r="F381" s="7" t="str">
        <f>Table_Films[[#This Row],[Director]]&amp;"_"&amp;Table_Films[[#This Row],[Title]]</f>
        <v>Cameron, James_Aliens</v>
      </c>
      <c r="G381" s="7">
        <v>1986</v>
      </c>
      <c r="H381" s="7">
        <f>IFERROR(FLOOR(Table_Films[[#This Row],[Year]],10), 0)</f>
        <v>1980</v>
      </c>
      <c r="I381" s="7">
        <f>IFERROR(CEILING(VALUE(LEFT(Table_Films[[#This Row],[Year]],FIND("-",Table_Films[[#This Row],[Year]]&amp;"-")-1))/100, 1), 0)</f>
        <v>20</v>
      </c>
      <c r="J381" s="7" t="s">
        <v>22512</v>
      </c>
    </row>
    <row r="382" spans="1:10" x14ac:dyDescent="0.35">
      <c r="A382" s="7" t="str">
        <f>"B-" &amp; UPPER(TRIM(Table_Films[[#This Row],[Title]])) &amp; "|" &amp; UPPER(TRIM(Table_Films[[#This Row],[Director]]))</f>
        <v>B-PLATOON|STONE, OLIVER</v>
      </c>
      <c r="B382" s="7" t="str">
        <f>IF(COUNTIFS(Table_Films[Hash_ID],Table_Films[[#This Row],[Hash_ID]])&gt;1,"Y","N")</f>
        <v>N</v>
      </c>
      <c r="C382" s="7" t="s">
        <v>22166</v>
      </c>
      <c r="D382" s="7" t="s">
        <v>22167</v>
      </c>
      <c r="E382" s="7" t="str">
        <f>Table_Films[[#This Row],[Title]]&amp;"_"&amp;Table_Films[[#This Row],[Director]]</f>
        <v>Platoon_Stone, Oliver</v>
      </c>
      <c r="F382" s="7" t="str">
        <f>Table_Films[[#This Row],[Director]]&amp;"_"&amp;Table_Films[[#This Row],[Title]]</f>
        <v>Stone, Oliver_Platoon</v>
      </c>
      <c r="G382" s="7">
        <v>1986</v>
      </c>
      <c r="H382" s="7">
        <f>IFERROR(FLOOR(Table_Films[[#This Row],[Year]],10), 0)</f>
        <v>1980</v>
      </c>
      <c r="I382" s="7">
        <f>IFERROR(CEILING(VALUE(LEFT(Table_Films[[#This Row],[Year]],FIND("-",Table_Films[[#This Row],[Year]]&amp;"-")-1))/100, 1), 0)</f>
        <v>20</v>
      </c>
      <c r="J382" s="7" t="s">
        <v>22512</v>
      </c>
    </row>
    <row r="383" spans="1:10" x14ac:dyDescent="0.35">
      <c r="A383" s="7" t="str">
        <f>"B-" &amp; UPPER(TRIM(Table_Films[[#This Row],[Title]])) &amp; "|" &amp; UPPER(TRIM(Table_Films[[#This Row],[Director]]))</f>
        <v>B-HANNAH AND HER SISTERS|ALLEN, WOODY</v>
      </c>
      <c r="B383" s="7" t="str">
        <f>IF(COUNTIFS(Table_Films[Hash_ID],Table_Films[[#This Row],[Hash_ID]])&gt;1,"Y","N")</f>
        <v>N</v>
      </c>
      <c r="C383" s="7" t="s">
        <v>22168</v>
      </c>
      <c r="D383" s="7" t="s">
        <v>22079</v>
      </c>
      <c r="E383" s="7" t="str">
        <f>Table_Films[[#This Row],[Title]]&amp;"_"&amp;Table_Films[[#This Row],[Director]]</f>
        <v>Hannah and Her Sisters_Allen, Woody</v>
      </c>
      <c r="F383" s="7" t="str">
        <f>Table_Films[[#This Row],[Director]]&amp;"_"&amp;Table_Films[[#This Row],[Title]]</f>
        <v>Allen, Woody_Hannah and Her Sisters</v>
      </c>
      <c r="G383" s="7">
        <v>1986</v>
      </c>
      <c r="H383" s="7">
        <f>IFERROR(FLOOR(Table_Films[[#This Row],[Year]],10), 0)</f>
        <v>1980</v>
      </c>
      <c r="I383" s="7">
        <f>IFERROR(CEILING(VALUE(LEFT(Table_Films[[#This Row],[Year]],FIND("-",Table_Films[[#This Row],[Year]]&amp;"-")-1))/100, 1), 0)</f>
        <v>20</v>
      </c>
      <c r="J383" s="7" t="s">
        <v>7893</v>
      </c>
    </row>
    <row r="384" spans="1:10" x14ac:dyDescent="0.35">
      <c r="A384" s="7" t="str">
        <f>"B-" &amp; UPPER(TRIM(Table_Films[[#This Row],[Title]])) &amp; "|" &amp; UPPER(TRIM(Table_Films[[#This Row],[Director]]))</f>
        <v>B-DOWN BY LAW|JARMUSCH, JIM</v>
      </c>
      <c r="B384" s="7" t="str">
        <f>IF(COUNTIFS(Table_Films[Hash_ID],Table_Films[[#This Row],[Hash_ID]])&gt;1,"Y","N")</f>
        <v>N</v>
      </c>
      <c r="C384" s="7" t="s">
        <v>22169</v>
      </c>
      <c r="D384" s="7" t="s">
        <v>22148</v>
      </c>
      <c r="E384" s="7" t="str">
        <f>Table_Films[[#This Row],[Title]]&amp;"_"&amp;Table_Films[[#This Row],[Director]]</f>
        <v>Down by Law_Jarmusch, Jim</v>
      </c>
      <c r="F384" s="7" t="str">
        <f>Table_Films[[#This Row],[Director]]&amp;"_"&amp;Table_Films[[#This Row],[Title]]</f>
        <v>Jarmusch, Jim_Down by Law</v>
      </c>
      <c r="G384" s="7">
        <v>1986</v>
      </c>
      <c r="H384" s="7">
        <f>IFERROR(FLOOR(Table_Films[[#This Row],[Year]],10), 0)</f>
        <v>1980</v>
      </c>
      <c r="I384" s="7">
        <f>IFERROR(CEILING(VALUE(LEFT(Table_Films[[#This Row],[Year]],FIND("-",Table_Films[[#This Row],[Year]]&amp;"-")-1))/100, 1), 0)</f>
        <v>20</v>
      </c>
      <c r="J384" s="7" t="s">
        <v>22523</v>
      </c>
    </row>
    <row r="385" spans="1:10" x14ac:dyDescent="0.35">
      <c r="A385" s="7" t="str">
        <f>"B-" &amp; UPPER(TRIM(Table_Films[[#This Row],[Title]])) &amp; "|" &amp; UPPER(TRIM(Table_Films[[#This Row],[Director]]))</f>
        <v>B-MANHUNTER|MANN, MICHAEL</v>
      </c>
      <c r="B385" s="7" t="str">
        <f>IF(COUNTIFS(Table_Films[Hash_ID],Table_Films[[#This Row],[Hash_ID]])&gt;1,"Y","N")</f>
        <v>N</v>
      </c>
      <c r="C385" s="7" t="s">
        <v>22170</v>
      </c>
      <c r="D385" s="7" t="s">
        <v>22171</v>
      </c>
      <c r="E385" s="7" t="str">
        <f>Table_Films[[#This Row],[Title]]&amp;"_"&amp;Table_Films[[#This Row],[Director]]</f>
        <v>Manhunter_Mann, Michael</v>
      </c>
      <c r="F385" s="7" t="str">
        <f>Table_Films[[#This Row],[Director]]&amp;"_"&amp;Table_Films[[#This Row],[Title]]</f>
        <v>Mann, Michael_Manhunter</v>
      </c>
      <c r="G385" s="7">
        <v>1986</v>
      </c>
      <c r="H385" s="7">
        <f>IFERROR(FLOOR(Table_Films[[#This Row],[Year]],10), 0)</f>
        <v>1980</v>
      </c>
      <c r="I385" s="7">
        <f>IFERROR(CEILING(VALUE(LEFT(Table_Films[[#This Row],[Year]],FIND("-",Table_Films[[#This Row],[Year]]&amp;"-")-1))/100, 1), 0)</f>
        <v>20</v>
      </c>
      <c r="J385" s="7" t="s">
        <v>7893</v>
      </c>
    </row>
    <row r="386" spans="1:10" x14ac:dyDescent="0.35">
      <c r="A386" s="7" t="str">
        <f>"B-" &amp; UPPER(TRIM(Table_Films[[#This Row],[Title]])) &amp; "|" &amp; UPPER(TRIM(Table_Films[[#This Row],[Director]]))</f>
        <v>B-WINGS OF DESIRE|WENDERS, WIM</v>
      </c>
      <c r="B386" s="7" t="str">
        <f>IF(COUNTIFS(Table_Films[Hash_ID],Table_Films[[#This Row],[Hash_ID]])&gt;1,"Y","N")</f>
        <v>N</v>
      </c>
      <c r="C386" s="7" t="s">
        <v>22172</v>
      </c>
      <c r="D386" s="7" t="s">
        <v>22137</v>
      </c>
      <c r="E386" s="7" t="str">
        <f>Table_Films[[#This Row],[Title]]&amp;"_"&amp;Table_Films[[#This Row],[Director]]</f>
        <v>Wings of Desire_Wenders, Wim</v>
      </c>
      <c r="F386" s="7" t="str">
        <f>Table_Films[[#This Row],[Director]]&amp;"_"&amp;Table_Films[[#This Row],[Title]]</f>
        <v>Wenders, Wim_Wings of Desire</v>
      </c>
      <c r="G386" s="7">
        <v>1987</v>
      </c>
      <c r="H386" s="7">
        <f>IFERROR(FLOOR(Table_Films[[#This Row],[Year]],10), 0)</f>
        <v>1980</v>
      </c>
      <c r="I386" s="7">
        <f>IFERROR(CEILING(VALUE(LEFT(Table_Films[[#This Row],[Year]],FIND("-",Table_Films[[#This Row],[Year]]&amp;"-")-1))/100, 1), 0)</f>
        <v>20</v>
      </c>
      <c r="J386" s="7" t="s">
        <v>22526</v>
      </c>
    </row>
    <row r="387" spans="1:10" x14ac:dyDescent="0.35">
      <c r="A387" s="7" t="str">
        <f>"B-" &amp; UPPER(TRIM(Table_Films[[#This Row],[Title]])) &amp; "|" &amp; UPPER(TRIM(Table_Films[[#This Row],[Director]]))</f>
        <v>B-FULL METAL JACKET|KUBRICK, STANLEY</v>
      </c>
      <c r="B387" s="7" t="str">
        <f>IF(COUNTIFS(Table_Films[Hash_ID],Table_Films[[#This Row],[Hash_ID]])&gt;1,"Y","N")</f>
        <v>N</v>
      </c>
      <c r="C387" s="7" t="s">
        <v>22173</v>
      </c>
      <c r="D387" s="7" t="s">
        <v>21936</v>
      </c>
      <c r="E387" s="7" t="str">
        <f>Table_Films[[#This Row],[Title]]&amp;"_"&amp;Table_Films[[#This Row],[Director]]</f>
        <v>Full Metal Jacket_Kubrick, Stanley</v>
      </c>
      <c r="F387" s="7" t="str">
        <f>Table_Films[[#This Row],[Director]]&amp;"_"&amp;Table_Films[[#This Row],[Title]]</f>
        <v>Kubrick, Stanley_Full Metal Jacket</v>
      </c>
      <c r="G387" s="7">
        <v>1987</v>
      </c>
      <c r="H387" s="7">
        <f>IFERROR(FLOOR(Table_Films[[#This Row],[Year]],10), 0)</f>
        <v>1980</v>
      </c>
      <c r="I387" s="7">
        <f>IFERROR(CEILING(VALUE(LEFT(Table_Films[[#This Row],[Year]],FIND("-",Table_Films[[#This Row],[Year]]&amp;"-")-1))/100, 1), 0)</f>
        <v>20</v>
      </c>
      <c r="J387" s="7" t="s">
        <v>22487</v>
      </c>
    </row>
    <row r="388" spans="1:10" x14ac:dyDescent="0.35">
      <c r="A388" s="7" t="str">
        <f>"B-" &amp; UPPER(TRIM(Table_Films[[#This Row],[Title]])) &amp; "|" &amp; UPPER(TRIM(Table_Films[[#This Row],[Director]]))</f>
        <v>B-ROBOCOP|VERHOEVEN, PAUL</v>
      </c>
      <c r="B388" s="7" t="str">
        <f>IF(COUNTIFS(Table_Films[Hash_ID],Table_Films[[#This Row],[Hash_ID]])&gt;1,"Y","N")</f>
        <v>N</v>
      </c>
      <c r="C388" s="7" t="s">
        <v>22174</v>
      </c>
      <c r="D388" s="7" t="s">
        <v>22175</v>
      </c>
      <c r="E388" s="7" t="str">
        <f>Table_Films[[#This Row],[Title]]&amp;"_"&amp;Table_Films[[#This Row],[Director]]</f>
        <v>RoboCop_Verhoeven, Paul</v>
      </c>
      <c r="F388" s="7" t="str">
        <f>Table_Films[[#This Row],[Director]]&amp;"_"&amp;Table_Films[[#This Row],[Title]]</f>
        <v>Verhoeven, Paul_RoboCop</v>
      </c>
      <c r="G388" s="7">
        <v>1987</v>
      </c>
      <c r="H388" s="7">
        <f>IFERROR(FLOOR(Table_Films[[#This Row],[Year]],10), 0)</f>
        <v>1980</v>
      </c>
      <c r="I388" s="7">
        <f>IFERROR(CEILING(VALUE(LEFT(Table_Films[[#This Row],[Year]],FIND("-",Table_Films[[#This Row],[Year]]&amp;"-")-1))/100, 1), 0)</f>
        <v>20</v>
      </c>
      <c r="J388" s="7" t="s">
        <v>7893</v>
      </c>
    </row>
    <row r="389" spans="1:10" x14ac:dyDescent="0.35">
      <c r="A389" s="7" t="str">
        <f>"B-" &amp; UPPER(TRIM(Table_Films[[#This Row],[Title]])) &amp; "|" &amp; UPPER(TRIM(Table_Films[[#This Row],[Director]]))</f>
        <v>B-THE PRINCESS BRIDE|REINER, ROB</v>
      </c>
      <c r="B389" s="7" t="str">
        <f>IF(COUNTIFS(Table_Films[Hash_ID],Table_Films[[#This Row],[Hash_ID]])&gt;1,"Y","N")</f>
        <v>N</v>
      </c>
      <c r="C389" s="7" t="s">
        <v>22176</v>
      </c>
      <c r="D389" s="7" t="s">
        <v>22142</v>
      </c>
      <c r="E389" s="7" t="str">
        <f>Table_Films[[#This Row],[Title]]&amp;"_"&amp;Table_Films[[#This Row],[Director]]</f>
        <v>The Princess Bride_Reiner, Rob</v>
      </c>
      <c r="F389" s="7" t="str">
        <f>Table_Films[[#This Row],[Director]]&amp;"_"&amp;Table_Films[[#This Row],[Title]]</f>
        <v>Reiner, Rob_The Princess Bride</v>
      </c>
      <c r="G389" s="7">
        <v>1987</v>
      </c>
      <c r="H389" s="7">
        <f>IFERROR(FLOOR(Table_Films[[#This Row],[Year]],10), 0)</f>
        <v>1980</v>
      </c>
      <c r="I389" s="7">
        <f>IFERROR(CEILING(VALUE(LEFT(Table_Films[[#This Row],[Year]],FIND("-",Table_Films[[#This Row],[Year]]&amp;"-")-1))/100, 1), 0)</f>
        <v>20</v>
      </c>
      <c r="J389" s="7" t="s">
        <v>7893</v>
      </c>
    </row>
    <row r="390" spans="1:10" x14ac:dyDescent="0.35">
      <c r="A390" s="7" t="str">
        <f>"B-" &amp; UPPER(TRIM(Table_Films[[#This Row],[Title]])) &amp; "|" &amp; UPPER(TRIM(Table_Films[[#This Row],[Director]]))</f>
        <v>B-WHERE IS THE FRIEND'S HOME?|KIAROSTAMI, ABBAS</v>
      </c>
      <c r="B390" s="7" t="str">
        <f>IF(COUNTIFS(Table_Films[Hash_ID],Table_Films[[#This Row],[Hash_ID]])&gt;1,"Y","N")</f>
        <v>N</v>
      </c>
      <c r="C390" s="7" t="s">
        <v>22177</v>
      </c>
      <c r="D390" s="7" t="s">
        <v>22178</v>
      </c>
      <c r="E390" s="7" t="str">
        <f>Table_Films[[#This Row],[Title]]&amp;"_"&amp;Table_Films[[#This Row],[Director]]</f>
        <v>Where Is the Friend's Home?_Kiarostami, Abbas</v>
      </c>
      <c r="F390" s="7" t="str">
        <f>Table_Films[[#This Row],[Director]]&amp;"_"&amp;Table_Films[[#This Row],[Title]]</f>
        <v>Kiarostami, Abbas_Where Is the Friend's Home?</v>
      </c>
      <c r="G390" s="7">
        <v>1987</v>
      </c>
      <c r="H390" s="7">
        <f>IFERROR(FLOOR(Table_Films[[#This Row],[Year]],10), 0)</f>
        <v>1980</v>
      </c>
      <c r="I390" s="7">
        <f>IFERROR(CEILING(VALUE(LEFT(Table_Films[[#This Row],[Year]],FIND("-",Table_Films[[#This Row],[Year]]&amp;"-")-1))/100, 1), 0)</f>
        <v>20</v>
      </c>
      <c r="J390" s="7" t="s">
        <v>22527</v>
      </c>
    </row>
    <row r="391" spans="1:10" x14ac:dyDescent="0.35">
      <c r="A391" s="7" t="str">
        <f>"B-" &amp; UPPER(TRIM(Table_Films[[#This Row],[Title]])) &amp; "|" &amp; UPPER(TRIM(Table_Films[[#This Row],[Director]]))</f>
        <v>B-RED SORGHUM|ZHANG, YIMOU</v>
      </c>
      <c r="B391" s="7" t="str">
        <f>IF(COUNTIFS(Table_Films[Hash_ID],Table_Films[[#This Row],[Hash_ID]])&gt;1,"Y","N")</f>
        <v>N</v>
      </c>
      <c r="C391" s="7" t="s">
        <v>22179</v>
      </c>
      <c r="D391" s="7" t="s">
        <v>22180</v>
      </c>
      <c r="E391" s="7" t="str">
        <f>Table_Films[[#This Row],[Title]]&amp;"_"&amp;Table_Films[[#This Row],[Director]]</f>
        <v>Red Sorghum_Zhang, Yimou</v>
      </c>
      <c r="F391" s="7" t="str">
        <f>Table_Films[[#This Row],[Director]]&amp;"_"&amp;Table_Films[[#This Row],[Title]]</f>
        <v>Zhang, Yimou_Red Sorghum</v>
      </c>
      <c r="G391" s="7">
        <v>1987</v>
      </c>
      <c r="H391" s="7">
        <f>IFERROR(FLOOR(Table_Films[[#This Row],[Year]],10), 0)</f>
        <v>1980</v>
      </c>
      <c r="I391" s="7">
        <f>IFERROR(CEILING(VALUE(LEFT(Table_Films[[#This Row],[Year]],FIND("-",Table_Films[[#This Row],[Year]]&amp;"-")-1))/100, 1), 0)</f>
        <v>20</v>
      </c>
      <c r="J391" s="7" t="s">
        <v>20926</v>
      </c>
    </row>
    <row r="392" spans="1:10" x14ac:dyDescent="0.35">
      <c r="A392" s="7" t="str">
        <f>"B-" &amp; UPPER(TRIM(Table_Films[[#This Row],[Title]])) &amp; "|" &amp; UPPER(TRIM(Table_Films[[#This Row],[Director]]))</f>
        <v>B-AKIRA|OTOMO, KATSUHIRO</v>
      </c>
      <c r="B392" s="7" t="str">
        <f>IF(COUNTIFS(Table_Films[Hash_ID],Table_Films[[#This Row],[Hash_ID]])&gt;1,"Y","N")</f>
        <v>N</v>
      </c>
      <c r="C392" s="7" t="s">
        <v>1056</v>
      </c>
      <c r="D392" s="7" t="s">
        <v>22181</v>
      </c>
      <c r="E392" s="7" t="str">
        <f>Table_Films[[#This Row],[Title]]&amp;"_"&amp;Table_Films[[#This Row],[Director]]</f>
        <v>Akira_Otomo, Katsuhiro</v>
      </c>
      <c r="F392" s="7" t="str">
        <f>Table_Films[[#This Row],[Director]]&amp;"_"&amp;Table_Films[[#This Row],[Title]]</f>
        <v>Otomo, Katsuhiro_Akira</v>
      </c>
      <c r="G392" s="7">
        <v>1988</v>
      </c>
      <c r="H392" s="7">
        <f>IFERROR(FLOOR(Table_Films[[#This Row],[Year]],10), 0)</f>
        <v>1980</v>
      </c>
      <c r="I392" s="7">
        <f>IFERROR(CEILING(VALUE(LEFT(Table_Films[[#This Row],[Year]],FIND("-",Table_Films[[#This Row],[Year]]&amp;"-")-1))/100, 1), 0)</f>
        <v>20</v>
      </c>
      <c r="J392" s="7" t="s">
        <v>7507</v>
      </c>
    </row>
    <row r="393" spans="1:10" x14ac:dyDescent="0.35">
      <c r="A393" s="7" t="str">
        <f>"B-" &amp; UPPER(TRIM(Table_Films[[#This Row],[Title]])) &amp; "|" &amp; UPPER(TRIM(Table_Films[[#This Row],[Director]]))</f>
        <v>B-GRAVE OF THE FIREFLIES|TAKAHATA, ISAO</v>
      </c>
      <c r="B393" s="7" t="str">
        <f>IF(COUNTIFS(Table_Films[Hash_ID],Table_Films[[#This Row],[Hash_ID]])&gt;1,"Y","N")</f>
        <v>N</v>
      </c>
      <c r="C393" s="7" t="s">
        <v>22182</v>
      </c>
      <c r="D393" s="7" t="s">
        <v>22183</v>
      </c>
      <c r="E393" s="7" t="str">
        <f>Table_Films[[#This Row],[Title]]&amp;"_"&amp;Table_Films[[#This Row],[Director]]</f>
        <v>Grave of the Fireflies_Takahata, Isao</v>
      </c>
      <c r="F393" s="7" t="str">
        <f>Table_Films[[#This Row],[Director]]&amp;"_"&amp;Table_Films[[#This Row],[Title]]</f>
        <v>Takahata, Isao_Grave of the Fireflies</v>
      </c>
      <c r="G393" s="7">
        <v>1988</v>
      </c>
      <c r="H393" s="7">
        <f>IFERROR(FLOOR(Table_Films[[#This Row],[Year]],10), 0)</f>
        <v>1980</v>
      </c>
      <c r="I393" s="7">
        <f>IFERROR(CEILING(VALUE(LEFT(Table_Films[[#This Row],[Year]],FIND("-",Table_Films[[#This Row],[Year]]&amp;"-")-1))/100, 1), 0)</f>
        <v>20</v>
      </c>
      <c r="J393" s="7" t="s">
        <v>7507</v>
      </c>
    </row>
    <row r="394" spans="1:10" x14ac:dyDescent="0.35">
      <c r="A394" s="7" t="str">
        <f>"B-" &amp; UPPER(TRIM(Table_Films[[#This Row],[Title]])) &amp; "|" &amp; UPPER(TRIM(Table_Films[[#This Row],[Director]]))</f>
        <v>B-CINEMA PARADISO|TORNATORE, GIUSEPPE</v>
      </c>
      <c r="B394" s="7" t="str">
        <f>IF(COUNTIFS(Table_Films[Hash_ID],Table_Films[[#This Row],[Hash_ID]])&gt;1,"Y","N")</f>
        <v>N</v>
      </c>
      <c r="C394" s="7" t="s">
        <v>22184</v>
      </c>
      <c r="D394" s="7" t="s">
        <v>22185</v>
      </c>
      <c r="E394" s="7" t="str">
        <f>Table_Films[[#This Row],[Title]]&amp;"_"&amp;Table_Films[[#This Row],[Director]]</f>
        <v>Cinema Paradiso_Tornatore, Giuseppe</v>
      </c>
      <c r="F394" s="7" t="str">
        <f>Table_Films[[#This Row],[Director]]&amp;"_"&amp;Table_Films[[#This Row],[Title]]</f>
        <v>Tornatore, Giuseppe_Cinema Paradiso</v>
      </c>
      <c r="G394" s="7">
        <v>1988</v>
      </c>
      <c r="H394" s="7">
        <f>IFERROR(FLOOR(Table_Films[[#This Row],[Year]],10), 0)</f>
        <v>1980</v>
      </c>
      <c r="I394" s="7">
        <f>IFERROR(CEILING(VALUE(LEFT(Table_Films[[#This Row],[Year]],FIND("-",Table_Films[[#This Row],[Year]]&amp;"-")-1))/100, 1), 0)</f>
        <v>20</v>
      </c>
      <c r="J394" s="7" t="s">
        <v>22490</v>
      </c>
    </row>
    <row r="395" spans="1:10" x14ac:dyDescent="0.35">
      <c r="A395" s="7" t="str">
        <f>"B-" &amp; UPPER(TRIM(Table_Films[[#This Row],[Title]])) &amp; "|" &amp; UPPER(TRIM(Table_Films[[#This Row],[Director]]))</f>
        <v>B-THE THIN BLUE LINE|MORRIS, ERROL</v>
      </c>
      <c r="B395" s="7" t="str">
        <f>IF(COUNTIFS(Table_Films[Hash_ID],Table_Films[[#This Row],[Hash_ID]])&gt;1,"Y","N")</f>
        <v>N</v>
      </c>
      <c r="C395" s="7" t="s">
        <v>22186</v>
      </c>
      <c r="D395" s="7" t="s">
        <v>22093</v>
      </c>
      <c r="E395" s="7" t="str">
        <f>Table_Films[[#This Row],[Title]]&amp;"_"&amp;Table_Films[[#This Row],[Director]]</f>
        <v>The Thin Blue Line_Morris, Errol</v>
      </c>
      <c r="F395" s="7" t="str">
        <f>Table_Films[[#This Row],[Director]]&amp;"_"&amp;Table_Films[[#This Row],[Title]]</f>
        <v>Morris, Errol_The Thin Blue Line</v>
      </c>
      <c r="G395" s="7">
        <v>1988</v>
      </c>
      <c r="H395" s="7">
        <f>IFERROR(FLOOR(Table_Films[[#This Row],[Year]],10), 0)</f>
        <v>1980</v>
      </c>
      <c r="I395" s="7">
        <f>IFERROR(CEILING(VALUE(LEFT(Table_Films[[#This Row],[Year]],FIND("-",Table_Films[[#This Row],[Year]]&amp;"-")-1))/100, 1), 0)</f>
        <v>20</v>
      </c>
      <c r="J395" s="7" t="s">
        <v>7893</v>
      </c>
    </row>
    <row r="396" spans="1:10" x14ac:dyDescent="0.35">
      <c r="A396" s="7" t="str">
        <f>"B-" &amp; UPPER(TRIM(Table_Films[[#This Row],[Title]])) &amp; "|" &amp; UPPER(TRIM(Table_Films[[#This Row],[Director]]))</f>
        <v>B-DIE HARD|MCTIERNAN, JOHN</v>
      </c>
      <c r="B396" s="7" t="str">
        <f>IF(COUNTIFS(Table_Films[Hash_ID],Table_Films[[#This Row],[Hash_ID]])&gt;1,"Y","N")</f>
        <v>N</v>
      </c>
      <c r="C396" s="7" t="s">
        <v>22187</v>
      </c>
      <c r="D396" s="7" t="s">
        <v>22188</v>
      </c>
      <c r="E396" s="7" t="str">
        <f>Table_Films[[#This Row],[Title]]&amp;"_"&amp;Table_Films[[#This Row],[Director]]</f>
        <v>Die Hard_McTiernan, John</v>
      </c>
      <c r="F396" s="7" t="str">
        <f>Table_Films[[#This Row],[Director]]&amp;"_"&amp;Table_Films[[#This Row],[Title]]</f>
        <v>McTiernan, John_Die Hard</v>
      </c>
      <c r="G396" s="7">
        <v>1988</v>
      </c>
      <c r="H396" s="7">
        <f>IFERROR(FLOOR(Table_Films[[#This Row],[Year]],10), 0)</f>
        <v>1980</v>
      </c>
      <c r="I396" s="7">
        <f>IFERROR(CEILING(VALUE(LEFT(Table_Films[[#This Row],[Year]],FIND("-",Table_Films[[#This Row],[Year]]&amp;"-")-1))/100, 1), 0)</f>
        <v>20</v>
      </c>
      <c r="J396" s="7" t="s">
        <v>7893</v>
      </c>
    </row>
    <row r="397" spans="1:10" x14ac:dyDescent="0.35">
      <c r="A397" s="7" t="str">
        <f>"B-" &amp; UPPER(TRIM(Table_Films[[#This Row],[Title]])) &amp; "|" &amp; UPPER(TRIM(Table_Films[[#This Row],[Director]]))</f>
        <v>B-A FISH CALLED WANDA|CRICHTON, CHARLES</v>
      </c>
      <c r="B397" s="7" t="str">
        <f>IF(COUNTIFS(Table_Films[Hash_ID],Table_Films[[#This Row],[Hash_ID]])&gt;1,"Y","N")</f>
        <v>N</v>
      </c>
      <c r="C397" s="7" t="s">
        <v>22189</v>
      </c>
      <c r="D397" s="7" t="s">
        <v>22190</v>
      </c>
      <c r="E397" s="7" t="str">
        <f>Table_Films[[#This Row],[Title]]&amp;"_"&amp;Table_Films[[#This Row],[Director]]</f>
        <v>A Fish Called Wanda_Crichton, Charles</v>
      </c>
      <c r="F397" s="7" t="str">
        <f>Table_Films[[#This Row],[Director]]&amp;"_"&amp;Table_Films[[#This Row],[Title]]</f>
        <v>Crichton, Charles_A Fish Called Wanda</v>
      </c>
      <c r="G397" s="7">
        <v>1988</v>
      </c>
      <c r="H397" s="7">
        <f>IFERROR(FLOOR(Table_Films[[#This Row],[Year]],10), 0)</f>
        <v>1980</v>
      </c>
      <c r="I397" s="7">
        <f>IFERROR(CEILING(VALUE(LEFT(Table_Films[[#This Row],[Year]],FIND("-",Table_Films[[#This Row],[Year]]&amp;"-")-1))/100, 1), 0)</f>
        <v>20</v>
      </c>
      <c r="J397" s="7" t="s">
        <v>22487</v>
      </c>
    </row>
    <row r="398" spans="1:10" x14ac:dyDescent="0.35">
      <c r="A398" s="7" t="str">
        <f>"B-" &amp; UPPER(TRIM(Table_Films[[#This Row],[Title]])) &amp; "|" &amp; UPPER(TRIM(Table_Films[[#This Row],[Director]]))</f>
        <v>B-WOMEN ON THE VERGE OF A NERVOUS BREAKDOWN|ALMODÓVAR, PEDRO</v>
      </c>
      <c r="B398" s="7" t="str">
        <f>IF(COUNTIFS(Table_Films[Hash_ID],Table_Films[[#This Row],[Hash_ID]])&gt;1,"Y","N")</f>
        <v>N</v>
      </c>
      <c r="C398" s="7" t="s">
        <v>22191</v>
      </c>
      <c r="D398" s="7" t="s">
        <v>22192</v>
      </c>
      <c r="E398" s="7" t="str">
        <f>Table_Films[[#This Row],[Title]]&amp;"_"&amp;Table_Films[[#This Row],[Director]]</f>
        <v>Women on the Verge of a Nervous Breakdown_Almodóvar, Pedro</v>
      </c>
      <c r="F398" s="7" t="str">
        <f>Table_Films[[#This Row],[Director]]&amp;"_"&amp;Table_Films[[#This Row],[Title]]</f>
        <v>Almodóvar, Pedro_Women on the Verge of a Nervous Breakdown</v>
      </c>
      <c r="G398" s="7">
        <v>1988</v>
      </c>
      <c r="H398" s="7">
        <f>IFERROR(FLOOR(Table_Films[[#This Row],[Year]],10), 0)</f>
        <v>1980</v>
      </c>
      <c r="I398" s="7">
        <f>IFERROR(CEILING(VALUE(LEFT(Table_Films[[#This Row],[Year]],FIND("-",Table_Films[[#This Row],[Year]]&amp;"-")-1))/100, 1), 0)</f>
        <v>20</v>
      </c>
      <c r="J398" s="7" t="s">
        <v>12008</v>
      </c>
    </row>
    <row r="399" spans="1:10" x14ac:dyDescent="0.35">
      <c r="A399" s="7" t="str">
        <f>"B-" &amp; UPPER(TRIM(Table_Films[[#This Row],[Title]])) &amp; "|" &amp; UPPER(TRIM(Table_Films[[#This Row],[Director]]))</f>
        <v>B-MY NEIGHBOR TOTORO|MIYAZAKI, HAYAO</v>
      </c>
      <c r="B399" s="7" t="str">
        <f>IF(COUNTIFS(Table_Films[Hash_ID],Table_Films[[#This Row],[Hash_ID]])&gt;1,"Y","N")</f>
        <v>N</v>
      </c>
      <c r="C399" s="7" t="s">
        <v>22193</v>
      </c>
      <c r="D399" s="7" t="s">
        <v>22146</v>
      </c>
      <c r="E399" s="7" t="str">
        <f>Table_Films[[#This Row],[Title]]&amp;"_"&amp;Table_Films[[#This Row],[Director]]</f>
        <v>My Neighbor Totoro_Miyazaki, Hayao</v>
      </c>
      <c r="F399" s="7" t="str">
        <f>Table_Films[[#This Row],[Director]]&amp;"_"&amp;Table_Films[[#This Row],[Title]]</f>
        <v>Miyazaki, Hayao_My Neighbor Totoro</v>
      </c>
      <c r="G399" s="7">
        <v>1988</v>
      </c>
      <c r="H399" s="7">
        <f>IFERROR(FLOOR(Table_Films[[#This Row],[Year]],10), 0)</f>
        <v>1980</v>
      </c>
      <c r="I399" s="7">
        <f>IFERROR(CEILING(VALUE(LEFT(Table_Films[[#This Row],[Year]],FIND("-",Table_Films[[#This Row],[Year]]&amp;"-")-1))/100, 1), 0)</f>
        <v>20</v>
      </c>
      <c r="J399" s="7" t="s">
        <v>7507</v>
      </c>
    </row>
    <row r="400" spans="1:10" x14ac:dyDescent="0.35">
      <c r="A400" s="7" t="str">
        <f>"B-" &amp; UPPER(TRIM(Table_Films[[#This Row],[Title]])) &amp; "|" &amp; UPPER(TRIM(Table_Films[[#This Row],[Director]]))</f>
        <v>B-DO THE RIGHT THING|LEE, SPIKE</v>
      </c>
      <c r="B400" s="7" t="str">
        <f>IF(COUNTIFS(Table_Films[Hash_ID],Table_Films[[#This Row],[Hash_ID]])&gt;1,"Y","N")</f>
        <v>N</v>
      </c>
      <c r="C400" s="7" t="s">
        <v>22194</v>
      </c>
      <c r="D400" s="7" t="s">
        <v>22195</v>
      </c>
      <c r="E400" s="7" t="str">
        <f>Table_Films[[#This Row],[Title]]&amp;"_"&amp;Table_Films[[#This Row],[Director]]</f>
        <v>Do the Right Thing_Lee, Spike</v>
      </c>
      <c r="F400" s="7" t="str">
        <f>Table_Films[[#This Row],[Director]]&amp;"_"&amp;Table_Films[[#This Row],[Title]]</f>
        <v>Lee, Spike_Do the Right Thing</v>
      </c>
      <c r="G400" s="7">
        <v>1989</v>
      </c>
      <c r="H400" s="7">
        <f>IFERROR(FLOOR(Table_Films[[#This Row],[Year]],10), 0)</f>
        <v>1980</v>
      </c>
      <c r="I400" s="7">
        <f>IFERROR(CEILING(VALUE(LEFT(Table_Films[[#This Row],[Year]],FIND("-",Table_Films[[#This Row],[Year]]&amp;"-")-1))/100, 1), 0)</f>
        <v>20</v>
      </c>
      <c r="J400" s="7" t="s">
        <v>7893</v>
      </c>
    </row>
    <row r="401" spans="1:10" x14ac:dyDescent="0.35">
      <c r="A401" s="7" t="str">
        <f>"B-" &amp; UPPER(TRIM(Table_Films[[#This Row],[Title]])) &amp; "|" &amp; UPPER(TRIM(Table_Films[[#This Row],[Director]]))</f>
        <v>B-DEKALOG|KIEŚLOWSKI, KRZYSZTOF</v>
      </c>
      <c r="B401" s="7" t="str">
        <f>IF(COUNTIFS(Table_Films[Hash_ID],Table_Films[[#This Row],[Hash_ID]])&gt;1,"Y","N")</f>
        <v>N</v>
      </c>
      <c r="C401" s="7" t="s">
        <v>22196</v>
      </c>
      <c r="D401" s="7" t="s">
        <v>22197</v>
      </c>
      <c r="E401" s="7" t="str">
        <f>Table_Films[[#This Row],[Title]]&amp;"_"&amp;Table_Films[[#This Row],[Director]]</f>
        <v>Dekalog_Kieślowski, Krzysztof</v>
      </c>
      <c r="F401" s="7" t="str">
        <f>Table_Films[[#This Row],[Director]]&amp;"_"&amp;Table_Films[[#This Row],[Title]]</f>
        <v>Kieślowski, Krzysztof_Dekalog</v>
      </c>
      <c r="G401" s="7">
        <v>1989</v>
      </c>
      <c r="H401" s="7">
        <f>IFERROR(FLOOR(Table_Films[[#This Row],[Year]],10), 0)</f>
        <v>1980</v>
      </c>
      <c r="I401" s="7">
        <f>IFERROR(CEILING(VALUE(LEFT(Table_Films[[#This Row],[Year]],FIND("-",Table_Films[[#This Row],[Year]]&amp;"-")-1))/100, 1), 0)</f>
        <v>20</v>
      </c>
      <c r="J401" s="7" t="s">
        <v>16277</v>
      </c>
    </row>
    <row r="402" spans="1:10" x14ac:dyDescent="0.35">
      <c r="A402" s="7" t="str">
        <f>"B-" &amp; UPPER(TRIM(Table_Films[[#This Row],[Title]])) &amp; "|" &amp; UPPER(TRIM(Table_Films[[#This Row],[Director]]))</f>
        <v>B-SEX, LIES, AND VIDEOTAPE|SODERBERGH, STEVEN</v>
      </c>
      <c r="B402" s="7" t="str">
        <f>IF(COUNTIFS(Table_Films[Hash_ID],Table_Films[[#This Row],[Hash_ID]])&gt;1,"Y","N")</f>
        <v>N</v>
      </c>
      <c r="C402" s="7" t="s">
        <v>22198</v>
      </c>
      <c r="D402" s="7" t="s">
        <v>22199</v>
      </c>
      <c r="E402" s="7" t="str">
        <f>Table_Films[[#This Row],[Title]]&amp;"_"&amp;Table_Films[[#This Row],[Director]]</f>
        <v>Sex, Lies, and Videotape_Soderbergh, Steven</v>
      </c>
      <c r="F402" s="7" t="str">
        <f>Table_Films[[#This Row],[Director]]&amp;"_"&amp;Table_Films[[#This Row],[Title]]</f>
        <v>Soderbergh, Steven_Sex, Lies, and Videotape</v>
      </c>
      <c r="G402" s="7">
        <v>1989</v>
      </c>
      <c r="H402" s="7">
        <f>IFERROR(FLOOR(Table_Films[[#This Row],[Year]],10), 0)</f>
        <v>1980</v>
      </c>
      <c r="I402" s="7">
        <f>IFERROR(CEILING(VALUE(LEFT(Table_Films[[#This Row],[Year]],FIND("-",Table_Films[[#This Row],[Year]]&amp;"-")-1))/100, 1), 0)</f>
        <v>20</v>
      </c>
      <c r="J402" s="7" t="s">
        <v>7893</v>
      </c>
    </row>
    <row r="403" spans="1:10" x14ac:dyDescent="0.35">
      <c r="A403" s="7" t="str">
        <f>"B-" &amp; UPPER(TRIM(Table_Films[[#This Row],[Title]])) &amp; "|" &amp; UPPER(TRIM(Table_Films[[#This Row],[Director]]))</f>
        <v>B-WHEN HARRY MET SALLY...|REINER, ROB</v>
      </c>
      <c r="B403" s="7" t="str">
        <f>IF(COUNTIFS(Table_Films[Hash_ID],Table_Films[[#This Row],[Hash_ID]])&gt;1,"Y","N")</f>
        <v>N</v>
      </c>
      <c r="C403" s="7" t="s">
        <v>22200</v>
      </c>
      <c r="D403" s="7" t="s">
        <v>22142</v>
      </c>
      <c r="E403" s="7" t="str">
        <f>Table_Films[[#This Row],[Title]]&amp;"_"&amp;Table_Films[[#This Row],[Director]]</f>
        <v>When Harry Met Sally..._Reiner, Rob</v>
      </c>
      <c r="F403" s="7" t="str">
        <f>Table_Films[[#This Row],[Director]]&amp;"_"&amp;Table_Films[[#This Row],[Title]]</f>
        <v>Reiner, Rob_When Harry Met Sally...</v>
      </c>
      <c r="G403" s="7">
        <v>1989</v>
      </c>
      <c r="H403" s="7">
        <f>IFERROR(FLOOR(Table_Films[[#This Row],[Year]],10), 0)</f>
        <v>1980</v>
      </c>
      <c r="I403" s="7">
        <f>IFERROR(CEILING(VALUE(LEFT(Table_Films[[#This Row],[Year]],FIND("-",Table_Films[[#This Row],[Year]]&amp;"-")-1))/100, 1), 0)</f>
        <v>20</v>
      </c>
      <c r="J403" s="7" t="s">
        <v>7893</v>
      </c>
    </row>
    <row r="404" spans="1:10" x14ac:dyDescent="0.35">
      <c r="A404" s="7" t="str">
        <f>"B-" &amp; UPPER(TRIM(Table_Films[[#This Row],[Title]])) &amp; "|" &amp; UPPER(TRIM(Table_Films[[#This Row],[Director]]))</f>
        <v>B-CRIMES AND MISDEMEANORS|ALLEN, WOODY</v>
      </c>
      <c r="B404" s="7" t="str">
        <f>IF(COUNTIFS(Table_Films[Hash_ID],Table_Films[[#This Row],[Hash_ID]])&gt;1,"Y","N")</f>
        <v>N</v>
      </c>
      <c r="C404" s="7" t="s">
        <v>22201</v>
      </c>
      <c r="D404" s="7" t="s">
        <v>22079</v>
      </c>
      <c r="E404" s="7" t="str">
        <f>Table_Films[[#This Row],[Title]]&amp;"_"&amp;Table_Films[[#This Row],[Director]]</f>
        <v>Crimes and Misdemeanors_Allen, Woody</v>
      </c>
      <c r="F404" s="7" t="str">
        <f>Table_Films[[#This Row],[Director]]&amp;"_"&amp;Table_Films[[#This Row],[Title]]</f>
        <v>Allen, Woody_Crimes and Misdemeanors</v>
      </c>
      <c r="G404" s="7">
        <v>1989</v>
      </c>
      <c r="H404" s="7">
        <f>IFERROR(FLOOR(Table_Films[[#This Row],[Year]],10), 0)</f>
        <v>1980</v>
      </c>
      <c r="I404" s="7">
        <f>IFERROR(CEILING(VALUE(LEFT(Table_Films[[#This Row],[Year]],FIND("-",Table_Films[[#This Row],[Year]]&amp;"-")-1))/100, 1), 0)</f>
        <v>20</v>
      </c>
      <c r="J404" s="7" t="s">
        <v>7893</v>
      </c>
    </row>
    <row r="405" spans="1:10" x14ac:dyDescent="0.35">
      <c r="A405" s="7" t="str">
        <f>"B-" &amp; UPPER(TRIM(Table_Films[[#This Row],[Title]])) &amp; "|" &amp; UPPER(TRIM(Table_Films[[#This Row],[Director]]))</f>
        <v>B-DRUGSTORE COWBOY|VAN SANT, GUS</v>
      </c>
      <c r="B405" s="7" t="str">
        <f>IF(COUNTIFS(Table_Films[Hash_ID],Table_Films[[#This Row],[Hash_ID]])&gt;1,"Y","N")</f>
        <v>N</v>
      </c>
      <c r="C405" s="7" t="s">
        <v>22202</v>
      </c>
      <c r="D405" s="7" t="s">
        <v>22203</v>
      </c>
      <c r="E405" s="7" t="str">
        <f>Table_Films[[#This Row],[Title]]&amp;"_"&amp;Table_Films[[#This Row],[Director]]</f>
        <v>Drugstore Cowboy_Van Sant, Gus</v>
      </c>
      <c r="F405" s="7" t="str">
        <f>Table_Films[[#This Row],[Director]]&amp;"_"&amp;Table_Films[[#This Row],[Title]]</f>
        <v>Van Sant, Gus_Drugstore Cowboy</v>
      </c>
      <c r="G405" s="7">
        <v>1989</v>
      </c>
      <c r="H405" s="7">
        <f>IFERROR(FLOOR(Table_Films[[#This Row],[Year]],10), 0)</f>
        <v>1980</v>
      </c>
      <c r="I405" s="7">
        <f>IFERROR(CEILING(VALUE(LEFT(Table_Films[[#This Row],[Year]],FIND("-",Table_Films[[#This Row],[Year]]&amp;"-")-1))/100, 1), 0)</f>
        <v>20</v>
      </c>
      <c r="J405" s="7" t="s">
        <v>7893</v>
      </c>
    </row>
    <row r="406" spans="1:10" x14ac:dyDescent="0.35">
      <c r="A406" s="7" t="str">
        <f>"B-" &amp; UPPER(TRIM(Table_Films[[#This Row],[Title]])) &amp; "|" &amp; UPPER(TRIM(Table_Films[[#This Row],[Director]]))</f>
        <v>B-CLOSE-UP|KIAROSTAMI, ABBAS</v>
      </c>
      <c r="B406" s="7" t="str">
        <f>IF(COUNTIFS(Table_Films[Hash_ID],Table_Films[[#This Row],[Hash_ID]])&gt;1,"Y","N")</f>
        <v>N</v>
      </c>
      <c r="C406" s="7" t="s">
        <v>22204</v>
      </c>
      <c r="D406" s="7" t="s">
        <v>22178</v>
      </c>
      <c r="E406" s="7" t="str">
        <f>Table_Films[[#This Row],[Title]]&amp;"_"&amp;Table_Films[[#This Row],[Director]]</f>
        <v>Close-Up_Kiarostami, Abbas</v>
      </c>
      <c r="F406" s="7" t="str">
        <f>Table_Films[[#This Row],[Director]]&amp;"_"&amp;Table_Films[[#This Row],[Title]]</f>
        <v>Kiarostami, Abbas_Close-Up</v>
      </c>
      <c r="G406" s="7">
        <v>1990</v>
      </c>
      <c r="H406" s="7">
        <f>IFERROR(FLOOR(Table_Films[[#This Row],[Year]],10), 0)</f>
        <v>1990</v>
      </c>
      <c r="I406" s="7">
        <f>IFERROR(CEILING(VALUE(LEFT(Table_Films[[#This Row],[Year]],FIND("-",Table_Films[[#This Row],[Year]]&amp;"-")-1))/100, 1), 0)</f>
        <v>20</v>
      </c>
      <c r="J406" s="7" t="s">
        <v>22527</v>
      </c>
    </row>
    <row r="407" spans="1:10" x14ac:dyDescent="0.35">
      <c r="A407" s="7" t="str">
        <f>"B-" &amp; UPPER(TRIM(Table_Films[[#This Row],[Title]])) &amp; "|" &amp; UPPER(TRIM(Table_Films[[#This Row],[Director]]))</f>
        <v>B-GOODFELLAS|SCORSESE, MARTIN</v>
      </c>
      <c r="B407" s="7" t="str">
        <f>IF(COUNTIFS(Table_Films[Hash_ID],Table_Films[[#This Row],[Hash_ID]])&gt;1,"Y","N")</f>
        <v>N</v>
      </c>
      <c r="C407" s="7" t="s">
        <v>22205</v>
      </c>
      <c r="D407" s="7" t="s">
        <v>22036</v>
      </c>
      <c r="E407" s="7" t="str">
        <f>Table_Films[[#This Row],[Title]]&amp;"_"&amp;Table_Films[[#This Row],[Director]]</f>
        <v>Goodfellas_Scorsese, Martin</v>
      </c>
      <c r="F407" s="7" t="str">
        <f>Table_Films[[#This Row],[Director]]&amp;"_"&amp;Table_Films[[#This Row],[Title]]</f>
        <v>Scorsese, Martin_Goodfellas</v>
      </c>
      <c r="G407" s="7">
        <v>1990</v>
      </c>
      <c r="H407" s="7">
        <f>IFERROR(FLOOR(Table_Films[[#This Row],[Year]],10), 0)</f>
        <v>1990</v>
      </c>
      <c r="I407" s="7">
        <f>IFERROR(CEILING(VALUE(LEFT(Table_Films[[#This Row],[Year]],FIND("-",Table_Films[[#This Row],[Year]]&amp;"-")-1))/100, 1), 0)</f>
        <v>20</v>
      </c>
      <c r="J407" s="7" t="s">
        <v>7893</v>
      </c>
    </row>
    <row r="408" spans="1:10" x14ac:dyDescent="0.35">
      <c r="A408" s="7" t="str">
        <f>"B-" &amp; UPPER(TRIM(Table_Films[[#This Row],[Title]])) &amp; "|" &amp; UPPER(TRIM(Table_Films[[#This Row],[Director]]))</f>
        <v>B-MILLER'S CROSSING|COEN, JOEL; COEN, ETHAN (UNCREDITED)</v>
      </c>
      <c r="B408" s="7" t="str">
        <f>IF(COUNTIFS(Table_Films[Hash_ID],Table_Films[[#This Row],[Hash_ID]])&gt;1,"Y","N")</f>
        <v>N</v>
      </c>
      <c r="C408" s="7" t="s">
        <v>22206</v>
      </c>
      <c r="D408" s="7" t="s">
        <v>22150</v>
      </c>
      <c r="E408" s="7" t="str">
        <f>Table_Films[[#This Row],[Title]]&amp;"_"&amp;Table_Films[[#This Row],[Director]]</f>
        <v>Miller's Crossing_Coen, Joel; Coen, Ethan (uncredited)</v>
      </c>
      <c r="F408" s="7" t="str">
        <f>Table_Films[[#This Row],[Director]]&amp;"_"&amp;Table_Films[[#This Row],[Title]]</f>
        <v>Coen, Joel; Coen, Ethan (uncredited)_Miller's Crossing</v>
      </c>
      <c r="G408" s="7">
        <v>1990</v>
      </c>
      <c r="H408" s="7">
        <f>IFERROR(FLOOR(Table_Films[[#This Row],[Year]],10), 0)</f>
        <v>1990</v>
      </c>
      <c r="I408" s="7">
        <f>IFERROR(CEILING(VALUE(LEFT(Table_Films[[#This Row],[Year]],FIND("-",Table_Films[[#This Row],[Year]]&amp;"-")-1))/100, 1), 0)</f>
        <v>20</v>
      </c>
      <c r="J408" s="7" t="s">
        <v>7893</v>
      </c>
    </row>
    <row r="409" spans="1:10" x14ac:dyDescent="0.35">
      <c r="A409" s="7" t="str">
        <f>"B-" &amp; UPPER(TRIM(Table_Films[[#This Row],[Title]])) &amp; "|" &amp; UPPER(TRIM(Table_Films[[#This Row],[Director]]))</f>
        <v>B-EDWARD SCISSORHANDS|BURTON, TIM</v>
      </c>
      <c r="B409" s="7" t="str">
        <f>IF(COUNTIFS(Table_Films[Hash_ID],Table_Films[[#This Row],[Hash_ID]])&gt;1,"Y","N")</f>
        <v>N</v>
      </c>
      <c r="C409" s="7" t="s">
        <v>22207</v>
      </c>
      <c r="D409" s="7" t="s">
        <v>22208</v>
      </c>
      <c r="E409" s="7" t="str">
        <f>Table_Films[[#This Row],[Title]]&amp;"_"&amp;Table_Films[[#This Row],[Director]]</f>
        <v>Edward Scissorhands_Burton, Tim</v>
      </c>
      <c r="F409" s="7" t="str">
        <f>Table_Films[[#This Row],[Director]]&amp;"_"&amp;Table_Films[[#This Row],[Title]]</f>
        <v>Burton, Tim_Edward Scissorhands</v>
      </c>
      <c r="G409" s="7">
        <v>1990</v>
      </c>
      <c r="H409" s="7">
        <f>IFERROR(FLOOR(Table_Films[[#This Row],[Year]],10), 0)</f>
        <v>1990</v>
      </c>
      <c r="I409" s="7">
        <f>IFERROR(CEILING(VALUE(LEFT(Table_Films[[#This Row],[Year]],FIND("-",Table_Films[[#This Row],[Year]]&amp;"-")-1))/100, 1), 0)</f>
        <v>20</v>
      </c>
      <c r="J409" s="7" t="s">
        <v>7893</v>
      </c>
    </row>
    <row r="410" spans="1:10" x14ac:dyDescent="0.35">
      <c r="A410" s="7" t="str">
        <f>"B-" &amp; UPPER(TRIM(Table_Films[[#This Row],[Title]])) &amp; "|" &amp; UPPER(TRIM(Table_Films[[#This Row],[Director]]))</f>
        <v>B-DANCES WITH WOLVES|COSTNER, KEVIN</v>
      </c>
      <c r="B410" s="7" t="str">
        <f>IF(COUNTIFS(Table_Films[Hash_ID],Table_Films[[#This Row],[Hash_ID]])&gt;1,"Y","N")</f>
        <v>N</v>
      </c>
      <c r="C410" s="7" t="s">
        <v>22209</v>
      </c>
      <c r="D410" s="7" t="s">
        <v>22210</v>
      </c>
      <c r="E410" s="7" t="str">
        <f>Table_Films[[#This Row],[Title]]&amp;"_"&amp;Table_Films[[#This Row],[Director]]</f>
        <v>Dances with Wolves_Costner, Kevin</v>
      </c>
      <c r="F410" s="7" t="str">
        <f>Table_Films[[#This Row],[Director]]&amp;"_"&amp;Table_Films[[#This Row],[Title]]</f>
        <v>Costner, Kevin_Dances with Wolves</v>
      </c>
      <c r="G410" s="7">
        <v>1990</v>
      </c>
      <c r="H410" s="7">
        <f>IFERROR(FLOOR(Table_Films[[#This Row],[Year]],10), 0)</f>
        <v>1990</v>
      </c>
      <c r="I410" s="7">
        <f>IFERROR(CEILING(VALUE(LEFT(Table_Films[[#This Row],[Year]],FIND("-",Table_Films[[#This Row],[Year]]&amp;"-")-1))/100, 1), 0)</f>
        <v>20</v>
      </c>
      <c r="J410" s="7" t="s">
        <v>22512</v>
      </c>
    </row>
    <row r="411" spans="1:10" x14ac:dyDescent="0.35">
      <c r="A411" s="7" t="str">
        <f>"B-" &amp; UPPER(TRIM(Table_Films[[#This Row],[Title]])) &amp; "|" &amp; UPPER(TRIM(Table_Films[[#This Row],[Director]]))</f>
        <v>B-THE SILENCE OF THE LAMBS|DEMME, JONATHAN</v>
      </c>
      <c r="B411" s="7" t="str">
        <f>IF(COUNTIFS(Table_Films[Hash_ID],Table_Films[[#This Row],[Hash_ID]])&gt;1,"Y","N")</f>
        <v>N</v>
      </c>
      <c r="C411" s="7" t="s">
        <v>22211</v>
      </c>
      <c r="D411" s="7" t="s">
        <v>22212</v>
      </c>
      <c r="E411" s="7" t="str">
        <f>Table_Films[[#This Row],[Title]]&amp;"_"&amp;Table_Films[[#This Row],[Director]]</f>
        <v>The Silence of the Lambs_Demme, Jonathan</v>
      </c>
      <c r="F411" s="7" t="str">
        <f>Table_Films[[#This Row],[Director]]&amp;"_"&amp;Table_Films[[#This Row],[Title]]</f>
        <v>Demme, Jonathan_The Silence of the Lambs</v>
      </c>
      <c r="G411" s="7">
        <v>1991</v>
      </c>
      <c r="H411" s="7">
        <f>IFERROR(FLOOR(Table_Films[[#This Row],[Year]],10), 0)</f>
        <v>1990</v>
      </c>
      <c r="I411" s="7">
        <f>IFERROR(CEILING(VALUE(LEFT(Table_Films[[#This Row],[Year]],FIND("-",Table_Films[[#This Row],[Year]]&amp;"-")-1))/100, 1), 0)</f>
        <v>20</v>
      </c>
      <c r="J411" s="7" t="s">
        <v>7893</v>
      </c>
    </row>
    <row r="412" spans="1:10" x14ac:dyDescent="0.35">
      <c r="A412" s="7" t="str">
        <f>"B-" &amp; UPPER(TRIM(Table_Films[[#This Row],[Title]])) &amp; "|" &amp; UPPER(TRIM(Table_Films[[#This Row],[Director]]))</f>
        <v>B-TERMINATOR 2: JUDGMENT DAY|CAMERON, JAMES</v>
      </c>
      <c r="B412" s="7" t="str">
        <f>IF(COUNTIFS(Table_Films[Hash_ID],Table_Films[[#This Row],[Hash_ID]])&gt;1,"Y","N")</f>
        <v>N</v>
      </c>
      <c r="C412" s="7" t="s">
        <v>22213</v>
      </c>
      <c r="D412" s="7" t="s">
        <v>22165</v>
      </c>
      <c r="E412" s="7" t="str">
        <f>Table_Films[[#This Row],[Title]]&amp;"_"&amp;Table_Films[[#This Row],[Director]]</f>
        <v>Terminator 2: Judgment Day_Cameron, James</v>
      </c>
      <c r="F412" s="7" t="str">
        <f>Table_Films[[#This Row],[Director]]&amp;"_"&amp;Table_Films[[#This Row],[Title]]</f>
        <v>Cameron, James_Terminator 2: Judgment Day</v>
      </c>
      <c r="G412" s="7">
        <v>1991</v>
      </c>
      <c r="H412" s="7">
        <f>IFERROR(FLOOR(Table_Films[[#This Row],[Year]],10), 0)</f>
        <v>1990</v>
      </c>
      <c r="I412" s="7">
        <f>IFERROR(CEILING(VALUE(LEFT(Table_Films[[#This Row],[Year]],FIND("-",Table_Films[[#This Row],[Year]]&amp;"-")-1))/100, 1), 0)</f>
        <v>20</v>
      </c>
      <c r="J412" s="7" t="s">
        <v>22481</v>
      </c>
    </row>
    <row r="413" spans="1:10" x14ac:dyDescent="0.35">
      <c r="A413" s="7" t="str">
        <f>"B-" &amp; UPPER(TRIM(Table_Films[[#This Row],[Title]])) &amp; "|" &amp; UPPER(TRIM(Table_Films[[#This Row],[Director]]))</f>
        <v>B-BOYZ N THE HOOD|SINGLETON, JOHN</v>
      </c>
      <c r="B413" s="7" t="str">
        <f>IF(COUNTIFS(Table_Films[Hash_ID],Table_Films[[#This Row],[Hash_ID]])&gt;1,"Y","N")</f>
        <v>N</v>
      </c>
      <c r="C413" s="7" t="s">
        <v>22214</v>
      </c>
      <c r="D413" s="7" t="s">
        <v>22215</v>
      </c>
      <c r="E413" s="7" t="str">
        <f>Table_Films[[#This Row],[Title]]&amp;"_"&amp;Table_Films[[#This Row],[Director]]</f>
        <v>Boyz n the Hood_Singleton, John</v>
      </c>
      <c r="F413" s="7" t="str">
        <f>Table_Films[[#This Row],[Director]]&amp;"_"&amp;Table_Films[[#This Row],[Title]]</f>
        <v>Singleton, John_Boyz n the Hood</v>
      </c>
      <c r="G413" s="7">
        <v>1991</v>
      </c>
      <c r="H413" s="7">
        <f>IFERROR(FLOOR(Table_Films[[#This Row],[Year]],10), 0)</f>
        <v>1990</v>
      </c>
      <c r="I413" s="7">
        <f>IFERROR(CEILING(VALUE(LEFT(Table_Films[[#This Row],[Year]],FIND("-",Table_Films[[#This Row],[Year]]&amp;"-")-1))/100, 1), 0)</f>
        <v>20</v>
      </c>
      <c r="J413" s="7" t="s">
        <v>7893</v>
      </c>
    </row>
    <row r="414" spans="1:10" x14ac:dyDescent="0.35">
      <c r="A414" s="7" t="str">
        <f>"B-" &amp; UPPER(TRIM(Table_Films[[#This Row],[Title]])) &amp; "|" &amp; UPPER(TRIM(Table_Films[[#This Row],[Director]]))</f>
        <v>B-JFK|STONE, OLIVER</v>
      </c>
      <c r="B414" s="7" t="str">
        <f>IF(COUNTIFS(Table_Films[Hash_ID],Table_Films[[#This Row],[Hash_ID]])&gt;1,"Y","N")</f>
        <v>N</v>
      </c>
      <c r="C414" s="7" t="s">
        <v>22216</v>
      </c>
      <c r="D414" s="7" t="s">
        <v>22167</v>
      </c>
      <c r="E414" s="7" t="str">
        <f>Table_Films[[#This Row],[Title]]&amp;"_"&amp;Table_Films[[#This Row],[Director]]</f>
        <v>JFK_Stone, Oliver</v>
      </c>
      <c r="F414" s="7" t="str">
        <f>Table_Films[[#This Row],[Director]]&amp;"_"&amp;Table_Films[[#This Row],[Title]]</f>
        <v>Stone, Oliver_JFK</v>
      </c>
      <c r="G414" s="7">
        <v>1991</v>
      </c>
      <c r="H414" s="7">
        <f>IFERROR(FLOOR(Table_Films[[#This Row],[Year]],10), 0)</f>
        <v>1990</v>
      </c>
      <c r="I414" s="7">
        <f>IFERROR(CEILING(VALUE(LEFT(Table_Films[[#This Row],[Year]],FIND("-",Table_Films[[#This Row],[Year]]&amp;"-")-1))/100, 1), 0)</f>
        <v>20</v>
      </c>
      <c r="J414" s="7" t="s">
        <v>22481</v>
      </c>
    </row>
    <row r="415" spans="1:10" x14ac:dyDescent="0.35">
      <c r="A415" s="7" t="str">
        <f>"B-" &amp; UPPER(TRIM(Table_Films[[#This Row],[Title]])) &amp; "|" &amp; UPPER(TRIM(Table_Films[[#This Row],[Director]]))</f>
        <v>B-A BRIGHTER SUMMER DAY|YANG, EDWARD</v>
      </c>
      <c r="B415" s="7" t="str">
        <f>IF(COUNTIFS(Table_Films[Hash_ID],Table_Films[[#This Row],[Hash_ID]])&gt;1,"Y","N")</f>
        <v>N</v>
      </c>
      <c r="C415" s="7" t="s">
        <v>22217</v>
      </c>
      <c r="D415" s="7" t="s">
        <v>22218</v>
      </c>
      <c r="E415" s="7" t="str">
        <f>Table_Films[[#This Row],[Title]]&amp;"_"&amp;Table_Films[[#This Row],[Director]]</f>
        <v>A Brighter Summer Day_Yang, Edward</v>
      </c>
      <c r="F415" s="7" t="str">
        <f>Table_Films[[#This Row],[Director]]&amp;"_"&amp;Table_Films[[#This Row],[Title]]</f>
        <v>Yang, Edward_A Brighter Summer Day</v>
      </c>
      <c r="G415" s="7">
        <v>1991</v>
      </c>
      <c r="H415" s="7">
        <f>IFERROR(FLOOR(Table_Films[[#This Row],[Year]],10), 0)</f>
        <v>1990</v>
      </c>
      <c r="I415" s="7">
        <f>IFERROR(CEILING(VALUE(LEFT(Table_Films[[#This Row],[Year]],FIND("-",Table_Films[[#This Row],[Year]]&amp;"-")-1))/100, 1), 0)</f>
        <v>20</v>
      </c>
      <c r="J415" s="7" t="s">
        <v>7308</v>
      </c>
    </row>
    <row r="416" spans="1:10" x14ac:dyDescent="0.35">
      <c r="A416" s="7" t="str">
        <f>"B-" &amp; UPPER(TRIM(Table_Films[[#This Row],[Title]])) &amp; "|" &amp; UPPER(TRIM(Table_Films[[#This Row],[Director]]))</f>
        <v>B-THELMA &amp; LOUISE|SCOTT, RIDLEY</v>
      </c>
      <c r="B416" s="7" t="str">
        <f>IF(COUNTIFS(Table_Films[Hash_ID],Table_Films[[#This Row],[Hash_ID]])&gt;1,"Y","N")</f>
        <v>N</v>
      </c>
      <c r="C416" s="7" t="s">
        <v>22219</v>
      </c>
      <c r="D416" s="7" t="s">
        <v>22096</v>
      </c>
      <c r="E416" s="7" t="str">
        <f>Table_Films[[#This Row],[Title]]&amp;"_"&amp;Table_Films[[#This Row],[Director]]</f>
        <v>Thelma &amp; Louise_Scott, Ridley</v>
      </c>
      <c r="F416" s="7" t="str">
        <f>Table_Films[[#This Row],[Director]]&amp;"_"&amp;Table_Films[[#This Row],[Title]]</f>
        <v>Scott, Ridley_Thelma &amp; Louise</v>
      </c>
      <c r="G416" s="7">
        <v>1991</v>
      </c>
      <c r="H416" s="7">
        <f>IFERROR(FLOOR(Table_Films[[#This Row],[Year]],10), 0)</f>
        <v>1990</v>
      </c>
      <c r="I416" s="7">
        <f>IFERROR(CEILING(VALUE(LEFT(Table_Films[[#This Row],[Year]],FIND("-",Table_Films[[#This Row],[Year]]&amp;"-")-1))/100, 1), 0)</f>
        <v>20</v>
      </c>
      <c r="J416" s="7" t="s">
        <v>22481</v>
      </c>
    </row>
    <row r="417" spans="1:10" x14ac:dyDescent="0.35">
      <c r="A417" s="7" t="str">
        <f>"B-" &amp; UPPER(TRIM(Table_Films[[#This Row],[Title]])) &amp; "|" &amp; UPPER(TRIM(Table_Films[[#This Row],[Director]]))</f>
        <v>B-RESERVOIR DOGS|TARANTINO, QUENTIN</v>
      </c>
      <c r="B417" s="7" t="str">
        <f>IF(COUNTIFS(Table_Films[Hash_ID],Table_Films[[#This Row],[Hash_ID]])&gt;1,"Y","N")</f>
        <v>N</v>
      </c>
      <c r="C417" s="7" t="s">
        <v>22220</v>
      </c>
      <c r="D417" s="7" t="s">
        <v>22221</v>
      </c>
      <c r="E417" s="7" t="str">
        <f>Table_Films[[#This Row],[Title]]&amp;"_"&amp;Table_Films[[#This Row],[Director]]</f>
        <v>Reservoir Dogs_Tarantino, Quentin</v>
      </c>
      <c r="F417" s="7" t="str">
        <f>Table_Films[[#This Row],[Director]]&amp;"_"&amp;Table_Films[[#This Row],[Title]]</f>
        <v>Tarantino, Quentin_Reservoir Dogs</v>
      </c>
      <c r="G417" s="7">
        <v>1992</v>
      </c>
      <c r="H417" s="7">
        <f>IFERROR(FLOOR(Table_Films[[#This Row],[Year]],10), 0)</f>
        <v>1990</v>
      </c>
      <c r="I417" s="7">
        <f>IFERROR(CEILING(VALUE(LEFT(Table_Films[[#This Row],[Year]],FIND("-",Table_Films[[#This Row],[Year]]&amp;"-")-1))/100, 1), 0)</f>
        <v>20</v>
      </c>
      <c r="J417" s="7" t="s">
        <v>7893</v>
      </c>
    </row>
    <row r="418" spans="1:10" x14ac:dyDescent="0.35">
      <c r="A418" s="7" t="str">
        <f>"B-" &amp; UPPER(TRIM(Table_Films[[#This Row],[Title]])) &amp; "|" &amp; UPPER(TRIM(Table_Films[[#This Row],[Director]]))</f>
        <v>B-UNFORGIVEN|EASTWOOD, CLINT</v>
      </c>
      <c r="B418" s="7" t="str">
        <f>IF(COUNTIFS(Table_Films[Hash_ID],Table_Films[[#This Row],[Hash_ID]])&gt;1,"Y","N")</f>
        <v>N</v>
      </c>
      <c r="C418" s="7" t="s">
        <v>22222</v>
      </c>
      <c r="D418" s="7" t="s">
        <v>22223</v>
      </c>
      <c r="E418" s="7" t="str">
        <f>Table_Films[[#This Row],[Title]]&amp;"_"&amp;Table_Films[[#This Row],[Director]]</f>
        <v>Unforgiven_Eastwood, Clint</v>
      </c>
      <c r="F418" s="7" t="str">
        <f>Table_Films[[#This Row],[Director]]&amp;"_"&amp;Table_Films[[#This Row],[Title]]</f>
        <v>Eastwood, Clint_Unforgiven</v>
      </c>
      <c r="G418" s="7">
        <v>1992</v>
      </c>
      <c r="H418" s="7">
        <f>IFERROR(FLOOR(Table_Films[[#This Row],[Year]],10), 0)</f>
        <v>1990</v>
      </c>
      <c r="I418" s="7">
        <f>IFERROR(CEILING(VALUE(LEFT(Table_Films[[#This Row],[Year]],FIND("-",Table_Films[[#This Row],[Year]]&amp;"-")-1))/100, 1), 0)</f>
        <v>20</v>
      </c>
      <c r="J418" s="7" t="s">
        <v>7893</v>
      </c>
    </row>
    <row r="419" spans="1:10" x14ac:dyDescent="0.35">
      <c r="A419" s="7" t="str">
        <f>"B-" &amp; UPPER(TRIM(Table_Films[[#This Row],[Title]])) &amp; "|" &amp; UPPER(TRIM(Table_Films[[#This Row],[Director]]))</f>
        <v>B-MALCOLM X|LEE, SPIKE</v>
      </c>
      <c r="B419" s="7" t="str">
        <f>IF(COUNTIFS(Table_Films[Hash_ID],Table_Films[[#This Row],[Hash_ID]])&gt;1,"Y","N")</f>
        <v>N</v>
      </c>
      <c r="C419" s="7" t="s">
        <v>5635</v>
      </c>
      <c r="D419" s="7" t="s">
        <v>22195</v>
      </c>
      <c r="E419" s="7" t="str">
        <f>Table_Films[[#This Row],[Title]]&amp;"_"&amp;Table_Films[[#This Row],[Director]]</f>
        <v>Malcolm X_Lee, Spike</v>
      </c>
      <c r="F419" s="7" t="str">
        <f>Table_Films[[#This Row],[Director]]&amp;"_"&amp;Table_Films[[#This Row],[Title]]</f>
        <v>Lee, Spike_Malcolm X</v>
      </c>
      <c r="G419" s="7">
        <v>1992</v>
      </c>
      <c r="H419" s="7">
        <f>IFERROR(FLOOR(Table_Films[[#This Row],[Year]],10), 0)</f>
        <v>1990</v>
      </c>
      <c r="I419" s="7">
        <f>IFERROR(CEILING(VALUE(LEFT(Table_Films[[#This Row],[Year]],FIND("-",Table_Films[[#This Row],[Year]]&amp;"-")-1))/100, 1), 0)</f>
        <v>20</v>
      </c>
      <c r="J419" s="7" t="s">
        <v>22528</v>
      </c>
    </row>
    <row r="420" spans="1:10" x14ac:dyDescent="0.35">
      <c r="A420" s="7" t="str">
        <f>"B-" &amp; UPPER(TRIM(Table_Films[[#This Row],[Title]])) &amp; "|" &amp; UPPER(TRIM(Table_Films[[#This Row],[Director]]))</f>
        <v>B-THE PLAYER|ALTMAN, ROBERT</v>
      </c>
      <c r="B420" s="7" t="str">
        <f>IF(COUNTIFS(Table_Films[Hash_ID],Table_Films[[#This Row],[Hash_ID]])&gt;1,"Y","N")</f>
        <v>N</v>
      </c>
      <c r="C420" s="7" t="s">
        <v>22224</v>
      </c>
      <c r="D420" s="7" t="s">
        <v>22012</v>
      </c>
      <c r="E420" s="7" t="str">
        <f>Table_Films[[#This Row],[Title]]&amp;"_"&amp;Table_Films[[#This Row],[Director]]</f>
        <v>The Player_Altman, Robert</v>
      </c>
      <c r="F420" s="7" t="str">
        <f>Table_Films[[#This Row],[Director]]&amp;"_"&amp;Table_Films[[#This Row],[Title]]</f>
        <v>Altman, Robert_The Player</v>
      </c>
      <c r="G420" s="7">
        <v>1992</v>
      </c>
      <c r="H420" s="7">
        <f>IFERROR(FLOOR(Table_Films[[#This Row],[Year]],10), 0)</f>
        <v>1990</v>
      </c>
      <c r="I420" s="7">
        <f>IFERROR(CEILING(VALUE(LEFT(Table_Films[[#This Row],[Year]],FIND("-",Table_Films[[#This Row],[Year]]&amp;"-")-1))/100, 1), 0)</f>
        <v>20</v>
      </c>
      <c r="J420" s="7" t="s">
        <v>7893</v>
      </c>
    </row>
    <row r="421" spans="1:10" x14ac:dyDescent="0.35">
      <c r="A421" s="7" t="str">
        <f>"B-" &amp; UPPER(TRIM(Table_Films[[#This Row],[Title]])) &amp; "|" &amp; UPPER(TRIM(Table_Films[[#This Row],[Director]]))</f>
        <v>B-GLENGARRY GLEN ROSS|FOLEY, JAMES</v>
      </c>
      <c r="B421" s="7" t="str">
        <f>IF(COUNTIFS(Table_Films[Hash_ID],Table_Films[[#This Row],[Hash_ID]])&gt;1,"Y","N")</f>
        <v>N</v>
      </c>
      <c r="C421" s="7" t="s">
        <v>22225</v>
      </c>
      <c r="D421" s="7" t="s">
        <v>22226</v>
      </c>
      <c r="E421" s="7" t="str">
        <f>Table_Films[[#This Row],[Title]]&amp;"_"&amp;Table_Films[[#This Row],[Director]]</f>
        <v>Glengarry Glen Ross_Foley, James</v>
      </c>
      <c r="F421" s="7" t="str">
        <f>Table_Films[[#This Row],[Director]]&amp;"_"&amp;Table_Films[[#This Row],[Title]]</f>
        <v>Foley, James_Glengarry Glen Ross</v>
      </c>
      <c r="G421" s="7">
        <v>1992</v>
      </c>
      <c r="H421" s="7">
        <f>IFERROR(FLOOR(Table_Films[[#This Row],[Year]],10), 0)</f>
        <v>1990</v>
      </c>
      <c r="I421" s="7">
        <f>IFERROR(CEILING(VALUE(LEFT(Table_Films[[#This Row],[Year]],FIND("-",Table_Films[[#This Row],[Year]]&amp;"-")-1))/100, 1), 0)</f>
        <v>20</v>
      </c>
      <c r="J421" s="7" t="s">
        <v>7893</v>
      </c>
    </row>
    <row r="422" spans="1:10" x14ac:dyDescent="0.35">
      <c r="A422" s="7" t="str">
        <f>"B-" &amp; UPPER(TRIM(Table_Films[[#This Row],[Title]])) &amp; "|" &amp; UPPER(TRIM(Table_Films[[#This Row],[Director]]))</f>
        <v>B-SCHINDLER'S LIST|SPIELBERG, STEVEN</v>
      </c>
      <c r="B422" s="7" t="str">
        <f>IF(COUNTIFS(Table_Films[Hash_ID],Table_Films[[#This Row],[Hash_ID]])&gt;1,"Y","N")</f>
        <v>N</v>
      </c>
      <c r="C422" s="7" t="s">
        <v>22227</v>
      </c>
      <c r="D422" s="7" t="s">
        <v>22063</v>
      </c>
      <c r="E422" s="7" t="str">
        <f>Table_Films[[#This Row],[Title]]&amp;"_"&amp;Table_Films[[#This Row],[Director]]</f>
        <v>Schindler's List_Spielberg, Steven</v>
      </c>
      <c r="F422" s="7" t="str">
        <f>Table_Films[[#This Row],[Director]]&amp;"_"&amp;Table_Films[[#This Row],[Title]]</f>
        <v>Spielberg, Steven_Schindler's List</v>
      </c>
      <c r="G422" s="7">
        <v>1993</v>
      </c>
      <c r="H422" s="7">
        <f>IFERROR(FLOOR(Table_Films[[#This Row],[Year]],10), 0)</f>
        <v>1990</v>
      </c>
      <c r="I422" s="7">
        <f>IFERROR(CEILING(VALUE(LEFT(Table_Films[[#This Row],[Year]],FIND("-",Table_Films[[#This Row],[Year]]&amp;"-")-1))/100, 1), 0)</f>
        <v>20</v>
      </c>
      <c r="J422" s="7" t="s">
        <v>7893</v>
      </c>
    </row>
    <row r="423" spans="1:10" x14ac:dyDescent="0.35">
      <c r="A423" s="7" t="str">
        <f>"B-" &amp; UPPER(TRIM(Table_Films[[#This Row],[Title]])) &amp; "|" &amp; UPPER(TRIM(Table_Films[[#This Row],[Director]]))</f>
        <v>B-THE PIANO|CAMPION, JANE</v>
      </c>
      <c r="B423" s="7" t="str">
        <f>IF(COUNTIFS(Table_Films[Hash_ID],Table_Films[[#This Row],[Hash_ID]])&gt;1,"Y","N")</f>
        <v>N</v>
      </c>
      <c r="C423" s="7" t="s">
        <v>22228</v>
      </c>
      <c r="D423" s="7" t="s">
        <v>22229</v>
      </c>
      <c r="E423" s="7" t="str">
        <f>Table_Films[[#This Row],[Title]]&amp;"_"&amp;Table_Films[[#This Row],[Director]]</f>
        <v>The Piano_Campion, Jane</v>
      </c>
      <c r="F423" s="7" t="str">
        <f>Table_Films[[#This Row],[Director]]&amp;"_"&amp;Table_Films[[#This Row],[Title]]</f>
        <v>Campion, Jane_The Piano</v>
      </c>
      <c r="G423" s="7">
        <v>1993</v>
      </c>
      <c r="H423" s="7">
        <f>IFERROR(FLOOR(Table_Films[[#This Row],[Year]],10), 0)</f>
        <v>1990</v>
      </c>
      <c r="I423" s="7">
        <f>IFERROR(CEILING(VALUE(LEFT(Table_Films[[#This Row],[Year]],FIND("-",Table_Films[[#This Row],[Year]]&amp;"-")-1))/100, 1), 0)</f>
        <v>20</v>
      </c>
      <c r="J423" s="7" t="s">
        <v>22529</v>
      </c>
    </row>
    <row r="424" spans="1:10" x14ac:dyDescent="0.35">
      <c r="A424" s="7" t="str">
        <f>"B-" &amp; UPPER(TRIM(Table_Films[[#This Row],[Title]])) &amp; "|" &amp; UPPER(TRIM(Table_Films[[#This Row],[Director]]))</f>
        <v>B-JURASSIC PARK|SPIELBERG, STEVEN</v>
      </c>
      <c r="B424" s="7" t="str">
        <f>IF(COUNTIFS(Table_Films[Hash_ID],Table_Films[[#This Row],[Hash_ID]])&gt;1,"Y","N")</f>
        <v>N</v>
      </c>
      <c r="C424" s="7" t="s">
        <v>22230</v>
      </c>
      <c r="D424" s="7" t="s">
        <v>22063</v>
      </c>
      <c r="E424" s="7" t="str">
        <f>Table_Films[[#This Row],[Title]]&amp;"_"&amp;Table_Films[[#This Row],[Director]]</f>
        <v>Jurassic Park_Spielberg, Steven</v>
      </c>
      <c r="F424" s="7" t="str">
        <f>Table_Films[[#This Row],[Director]]&amp;"_"&amp;Table_Films[[#This Row],[Title]]</f>
        <v>Spielberg, Steven_Jurassic Park</v>
      </c>
      <c r="G424" s="7">
        <v>1993</v>
      </c>
      <c r="H424" s="7">
        <f>IFERROR(FLOOR(Table_Films[[#This Row],[Year]],10), 0)</f>
        <v>1990</v>
      </c>
      <c r="I424" s="7">
        <f>IFERROR(CEILING(VALUE(LEFT(Table_Films[[#This Row],[Year]],FIND("-",Table_Films[[#This Row],[Year]]&amp;"-")-1))/100, 1), 0)</f>
        <v>20</v>
      </c>
      <c r="J424" s="7" t="s">
        <v>7893</v>
      </c>
    </row>
    <row r="425" spans="1:10" x14ac:dyDescent="0.35">
      <c r="A425" s="7" t="str">
        <f>"B-" &amp; UPPER(TRIM(Table_Films[[#This Row],[Title]])) &amp; "|" &amp; UPPER(TRIM(Table_Films[[#This Row],[Director]]))</f>
        <v>B-GROUNDHOG DAY|RAMIS, HAROLD</v>
      </c>
      <c r="B425" s="7" t="str">
        <f>IF(COUNTIFS(Table_Films[Hash_ID],Table_Films[[#This Row],[Hash_ID]])&gt;1,"Y","N")</f>
        <v>N</v>
      </c>
      <c r="C425" s="7" t="s">
        <v>22231</v>
      </c>
      <c r="D425" s="7" t="s">
        <v>22232</v>
      </c>
      <c r="E425" s="7" t="str">
        <f>Table_Films[[#This Row],[Title]]&amp;"_"&amp;Table_Films[[#This Row],[Director]]</f>
        <v>Groundhog Day_Ramis, Harold</v>
      </c>
      <c r="F425" s="7" t="str">
        <f>Table_Films[[#This Row],[Director]]&amp;"_"&amp;Table_Films[[#This Row],[Title]]</f>
        <v>Ramis, Harold_Groundhog Day</v>
      </c>
      <c r="G425" s="7">
        <v>1993</v>
      </c>
      <c r="H425" s="7">
        <f>IFERROR(FLOOR(Table_Films[[#This Row],[Year]],10), 0)</f>
        <v>1990</v>
      </c>
      <c r="I425" s="7">
        <f>IFERROR(CEILING(VALUE(LEFT(Table_Films[[#This Row],[Year]],FIND("-",Table_Films[[#This Row],[Year]]&amp;"-")-1))/100, 1), 0)</f>
        <v>20</v>
      </c>
      <c r="J425" s="7" t="s">
        <v>7893</v>
      </c>
    </row>
    <row r="426" spans="1:10" x14ac:dyDescent="0.35">
      <c r="A426" s="7" t="str">
        <f>"B-" &amp; UPPER(TRIM(Table_Films[[#This Row],[Title]])) &amp; "|" &amp; UPPER(TRIM(Table_Films[[#This Row],[Director]]))</f>
        <v>B-THREE COLORS: BLUE|KIEŚLOWSKI, KRZYSZTOF</v>
      </c>
      <c r="B426" s="7" t="str">
        <f>IF(COUNTIFS(Table_Films[Hash_ID],Table_Films[[#This Row],[Hash_ID]])&gt;1,"Y","N")</f>
        <v>N</v>
      </c>
      <c r="C426" s="7" t="s">
        <v>22233</v>
      </c>
      <c r="D426" s="7" t="s">
        <v>22197</v>
      </c>
      <c r="E426" s="7" t="str">
        <f>Table_Films[[#This Row],[Title]]&amp;"_"&amp;Table_Films[[#This Row],[Director]]</f>
        <v>Three Colors: Blue_Kieślowski, Krzysztof</v>
      </c>
      <c r="F426" s="7" t="str">
        <f>Table_Films[[#This Row],[Director]]&amp;"_"&amp;Table_Films[[#This Row],[Title]]</f>
        <v>Kieślowski, Krzysztof_Three Colors: Blue</v>
      </c>
      <c r="G426" s="7">
        <v>1993</v>
      </c>
      <c r="H426" s="7">
        <f>IFERROR(FLOOR(Table_Films[[#This Row],[Year]],10), 0)</f>
        <v>1990</v>
      </c>
      <c r="I426" s="7">
        <f>IFERROR(CEILING(VALUE(LEFT(Table_Films[[#This Row],[Year]],FIND("-",Table_Films[[#This Row],[Year]]&amp;"-")-1))/100, 1), 0)</f>
        <v>20</v>
      </c>
      <c r="J426" s="7" t="s">
        <v>22530</v>
      </c>
    </row>
    <row r="427" spans="1:10" x14ac:dyDescent="0.35">
      <c r="A427" s="7" t="str">
        <f>"B-" &amp; UPPER(TRIM(Table_Films[[#This Row],[Title]])) &amp; "|" &amp; UPPER(TRIM(Table_Films[[#This Row],[Director]]))</f>
        <v>B-DAZED AND CONFUSED|LINKLATER, RICHARD</v>
      </c>
      <c r="B427" s="7" t="str">
        <f>IF(COUNTIFS(Table_Films[Hash_ID],Table_Films[[#This Row],[Hash_ID]])&gt;1,"Y","N")</f>
        <v>N</v>
      </c>
      <c r="C427" s="7" t="s">
        <v>22234</v>
      </c>
      <c r="D427" s="7" t="s">
        <v>22235</v>
      </c>
      <c r="E427" s="7" t="str">
        <f>Table_Films[[#This Row],[Title]]&amp;"_"&amp;Table_Films[[#This Row],[Director]]</f>
        <v>Dazed and Confused_Linklater, Richard</v>
      </c>
      <c r="F427" s="7" t="str">
        <f>Table_Films[[#This Row],[Director]]&amp;"_"&amp;Table_Films[[#This Row],[Title]]</f>
        <v>Linklater, Richard_Dazed and Confused</v>
      </c>
      <c r="G427" s="7">
        <v>1993</v>
      </c>
      <c r="H427" s="7">
        <f>IFERROR(FLOOR(Table_Films[[#This Row],[Year]],10), 0)</f>
        <v>1990</v>
      </c>
      <c r="I427" s="7">
        <f>IFERROR(CEILING(VALUE(LEFT(Table_Films[[#This Row],[Year]],FIND("-",Table_Films[[#This Row],[Year]]&amp;"-")-1))/100, 1), 0)</f>
        <v>20</v>
      </c>
      <c r="J427" s="7" t="s">
        <v>7893</v>
      </c>
    </row>
    <row r="428" spans="1:10" x14ac:dyDescent="0.35">
      <c r="A428" s="7" t="str">
        <f>"B-" &amp; UPPER(TRIM(Table_Films[[#This Row],[Title]])) &amp; "|" &amp; UPPER(TRIM(Table_Films[[#This Row],[Director]]))</f>
        <v>B-PULP FICTION|TARANTINO, QUENTIN</v>
      </c>
      <c r="B428" s="7" t="str">
        <f>IF(COUNTIFS(Table_Films[Hash_ID],Table_Films[[#This Row],[Hash_ID]])&gt;1,"Y","N")</f>
        <v>N</v>
      </c>
      <c r="C428" s="7" t="s">
        <v>22236</v>
      </c>
      <c r="D428" s="7" t="s">
        <v>22221</v>
      </c>
      <c r="E428" s="7" t="str">
        <f>Table_Films[[#This Row],[Title]]&amp;"_"&amp;Table_Films[[#This Row],[Director]]</f>
        <v>Pulp Fiction_Tarantino, Quentin</v>
      </c>
      <c r="F428" s="7" t="str">
        <f>Table_Films[[#This Row],[Director]]&amp;"_"&amp;Table_Films[[#This Row],[Title]]</f>
        <v>Tarantino, Quentin_Pulp Fiction</v>
      </c>
      <c r="G428" s="7">
        <v>1994</v>
      </c>
      <c r="H428" s="7">
        <f>IFERROR(FLOOR(Table_Films[[#This Row],[Year]],10), 0)</f>
        <v>1990</v>
      </c>
      <c r="I428" s="7">
        <f>IFERROR(CEILING(VALUE(LEFT(Table_Films[[#This Row],[Year]],FIND("-",Table_Films[[#This Row],[Year]]&amp;"-")-1))/100, 1), 0)</f>
        <v>20</v>
      </c>
      <c r="J428" s="7" t="s">
        <v>7893</v>
      </c>
    </row>
    <row r="429" spans="1:10" x14ac:dyDescent="0.35">
      <c r="A429" s="7" t="str">
        <f>"B-" &amp; UPPER(TRIM(Table_Films[[#This Row],[Title]])) &amp; "|" &amp; UPPER(TRIM(Table_Films[[#This Row],[Director]]))</f>
        <v>B-THE SHAWSHANK REDEMPTION|DARABONT, FRANK</v>
      </c>
      <c r="B429" s="7" t="str">
        <f>IF(COUNTIFS(Table_Films[Hash_ID],Table_Films[[#This Row],[Hash_ID]])&gt;1,"Y","N")</f>
        <v>N</v>
      </c>
      <c r="C429" s="7" t="s">
        <v>22237</v>
      </c>
      <c r="D429" s="7" t="s">
        <v>22238</v>
      </c>
      <c r="E429" s="7" t="str">
        <f>Table_Films[[#This Row],[Title]]&amp;"_"&amp;Table_Films[[#This Row],[Director]]</f>
        <v>The Shawshank Redemption_Darabont, Frank</v>
      </c>
      <c r="F429" s="7" t="str">
        <f>Table_Films[[#This Row],[Director]]&amp;"_"&amp;Table_Films[[#This Row],[Title]]</f>
        <v>Darabont, Frank_The Shawshank Redemption</v>
      </c>
      <c r="G429" s="7">
        <v>1994</v>
      </c>
      <c r="H429" s="7">
        <f>IFERROR(FLOOR(Table_Films[[#This Row],[Year]],10), 0)</f>
        <v>1990</v>
      </c>
      <c r="I429" s="7">
        <f>IFERROR(CEILING(VALUE(LEFT(Table_Films[[#This Row],[Year]],FIND("-",Table_Films[[#This Row],[Year]]&amp;"-")-1))/100, 1), 0)</f>
        <v>20</v>
      </c>
      <c r="J429" s="7" t="s">
        <v>7893</v>
      </c>
    </row>
    <row r="430" spans="1:10" x14ac:dyDescent="0.35">
      <c r="A430" s="7" t="str">
        <f>"B-" &amp; UPPER(TRIM(Table_Films[[#This Row],[Title]])) &amp; "|" &amp; UPPER(TRIM(Table_Films[[#This Row],[Director]]))</f>
        <v>B-FORREST GUMP|ZEMECKIS, ROBERT</v>
      </c>
      <c r="B430" s="7" t="str">
        <f>IF(COUNTIFS(Table_Films[Hash_ID],Table_Films[[#This Row],[Hash_ID]])&gt;1,"Y","N")</f>
        <v>N</v>
      </c>
      <c r="C430" s="7" t="s">
        <v>22239</v>
      </c>
      <c r="D430" s="7" t="s">
        <v>22158</v>
      </c>
      <c r="E430" s="7" t="str">
        <f>Table_Films[[#This Row],[Title]]&amp;"_"&amp;Table_Films[[#This Row],[Director]]</f>
        <v>Forrest Gump_Zemeckis, Robert</v>
      </c>
      <c r="F430" s="7" t="str">
        <f>Table_Films[[#This Row],[Director]]&amp;"_"&amp;Table_Films[[#This Row],[Title]]</f>
        <v>Zemeckis, Robert_Forrest Gump</v>
      </c>
      <c r="G430" s="7">
        <v>1994</v>
      </c>
      <c r="H430" s="7">
        <f>IFERROR(FLOOR(Table_Films[[#This Row],[Year]],10), 0)</f>
        <v>1990</v>
      </c>
      <c r="I430" s="7">
        <f>IFERROR(CEILING(VALUE(LEFT(Table_Films[[#This Row],[Year]],FIND("-",Table_Films[[#This Row],[Year]]&amp;"-")-1))/100, 1), 0)</f>
        <v>20</v>
      </c>
      <c r="J430" s="7" t="s">
        <v>7893</v>
      </c>
    </row>
    <row r="431" spans="1:10" x14ac:dyDescent="0.35">
      <c r="A431" s="7" t="str">
        <f>"B-" &amp; UPPER(TRIM(Table_Films[[#This Row],[Title]])) &amp; "|" &amp; UPPER(TRIM(Table_Films[[#This Row],[Director]]))</f>
        <v>B-CHUNGKING EXPRESS|WONG, KAR-WAI</v>
      </c>
      <c r="B431" s="7" t="str">
        <f>IF(COUNTIFS(Table_Films[Hash_ID],Table_Films[[#This Row],[Hash_ID]])&gt;1,"Y","N")</f>
        <v>N</v>
      </c>
      <c r="C431" s="7" t="s">
        <v>22240</v>
      </c>
      <c r="D431" s="7" t="s">
        <v>22241</v>
      </c>
      <c r="E431" s="7" t="str">
        <f>Table_Films[[#This Row],[Title]]&amp;"_"&amp;Table_Films[[#This Row],[Director]]</f>
        <v>Chungking Express_Wong, Kar-wai</v>
      </c>
      <c r="F431" s="7" t="str">
        <f>Table_Films[[#This Row],[Director]]&amp;"_"&amp;Table_Films[[#This Row],[Title]]</f>
        <v>Wong, Kar-wai_Chungking Express</v>
      </c>
      <c r="G431" s="7">
        <v>1994</v>
      </c>
      <c r="H431" s="7">
        <f>IFERROR(FLOOR(Table_Films[[#This Row],[Year]],10), 0)</f>
        <v>1990</v>
      </c>
      <c r="I431" s="7">
        <f>IFERROR(CEILING(VALUE(LEFT(Table_Films[[#This Row],[Year]],FIND("-",Table_Films[[#This Row],[Year]]&amp;"-")-1))/100, 1), 0)</f>
        <v>20</v>
      </c>
      <c r="J431" s="7" t="s">
        <v>1211</v>
      </c>
    </row>
    <row r="432" spans="1:10" x14ac:dyDescent="0.35">
      <c r="A432" s="7" t="str">
        <f>"B-" &amp; UPPER(TRIM(Table_Films[[#This Row],[Title]])) &amp; "|" &amp; UPPER(TRIM(Table_Films[[#This Row],[Director]]))</f>
        <v>B-HOOP DREAMS|JAMES, STEVE</v>
      </c>
      <c r="B432" s="7" t="str">
        <f>IF(COUNTIFS(Table_Films[Hash_ID],Table_Films[[#This Row],[Hash_ID]])&gt;1,"Y","N")</f>
        <v>N</v>
      </c>
      <c r="C432" s="7" t="s">
        <v>22242</v>
      </c>
      <c r="D432" s="7" t="s">
        <v>22243</v>
      </c>
      <c r="E432" s="7" t="str">
        <f>Table_Films[[#This Row],[Title]]&amp;"_"&amp;Table_Films[[#This Row],[Director]]</f>
        <v>Hoop Dreams_James, Steve</v>
      </c>
      <c r="F432" s="7" t="str">
        <f>Table_Films[[#This Row],[Director]]&amp;"_"&amp;Table_Films[[#This Row],[Title]]</f>
        <v>James, Steve_Hoop Dreams</v>
      </c>
      <c r="G432" s="7">
        <v>1994</v>
      </c>
      <c r="H432" s="7">
        <f>IFERROR(FLOOR(Table_Films[[#This Row],[Year]],10), 0)</f>
        <v>1990</v>
      </c>
      <c r="I432" s="7">
        <f>IFERROR(CEILING(VALUE(LEFT(Table_Films[[#This Row],[Year]],FIND("-",Table_Films[[#This Row],[Year]]&amp;"-")-1))/100, 1), 0)</f>
        <v>20</v>
      </c>
      <c r="J432" s="7" t="s">
        <v>7893</v>
      </c>
    </row>
    <row r="433" spans="1:10" x14ac:dyDescent="0.35">
      <c r="A433" s="7" t="str">
        <f>"B-" &amp; UPPER(TRIM(Table_Films[[#This Row],[Title]])) &amp; "|" &amp; UPPER(TRIM(Table_Films[[#This Row],[Director]]))</f>
        <v>B-THREE COLORS: RED|KIEŚLOWSKI, KRZYSZTOF</v>
      </c>
      <c r="B433" s="7" t="str">
        <f>IF(COUNTIFS(Table_Films[Hash_ID],Table_Films[[#This Row],[Hash_ID]])&gt;1,"Y","N")</f>
        <v>N</v>
      </c>
      <c r="C433" s="7" t="s">
        <v>22244</v>
      </c>
      <c r="D433" s="7" t="s">
        <v>22197</v>
      </c>
      <c r="E433" s="7" t="str">
        <f>Table_Films[[#This Row],[Title]]&amp;"_"&amp;Table_Films[[#This Row],[Director]]</f>
        <v>Three Colors: Red_Kieślowski, Krzysztof</v>
      </c>
      <c r="F433" s="7" t="str">
        <f>Table_Films[[#This Row],[Director]]&amp;"_"&amp;Table_Films[[#This Row],[Title]]</f>
        <v>Kieślowski, Krzysztof_Three Colors: Red</v>
      </c>
      <c r="G433" s="7">
        <v>1994</v>
      </c>
      <c r="H433" s="7">
        <f>IFERROR(FLOOR(Table_Films[[#This Row],[Year]],10), 0)</f>
        <v>1990</v>
      </c>
      <c r="I433" s="7">
        <f>IFERROR(CEILING(VALUE(LEFT(Table_Films[[#This Row],[Year]],FIND("-",Table_Films[[#This Row],[Year]]&amp;"-")-1))/100, 1), 0)</f>
        <v>20</v>
      </c>
      <c r="J433" s="7" t="s">
        <v>22530</v>
      </c>
    </row>
    <row r="434" spans="1:10" x14ac:dyDescent="0.35">
      <c r="A434" s="7" t="str">
        <f>"B-" &amp; UPPER(TRIM(Table_Films[[#This Row],[Title]])) &amp; "|" &amp; UPPER(TRIM(Table_Films[[#This Row],[Director]]))</f>
        <v>B-CLERKS|SMITH, KEVIN</v>
      </c>
      <c r="B434" s="7" t="str">
        <f>IF(COUNTIFS(Table_Films[Hash_ID],Table_Films[[#This Row],[Hash_ID]])&gt;1,"Y","N")</f>
        <v>N</v>
      </c>
      <c r="C434" s="7" t="s">
        <v>22245</v>
      </c>
      <c r="D434" s="7" t="s">
        <v>22246</v>
      </c>
      <c r="E434" s="7" t="str">
        <f>Table_Films[[#This Row],[Title]]&amp;"_"&amp;Table_Films[[#This Row],[Director]]</f>
        <v>Clerks_Smith, Kevin</v>
      </c>
      <c r="F434" s="7" t="str">
        <f>Table_Films[[#This Row],[Director]]&amp;"_"&amp;Table_Films[[#This Row],[Title]]</f>
        <v>Smith, Kevin_Clerks</v>
      </c>
      <c r="G434" s="7">
        <v>1994</v>
      </c>
      <c r="H434" s="7">
        <f>IFERROR(FLOOR(Table_Films[[#This Row],[Year]],10), 0)</f>
        <v>1990</v>
      </c>
      <c r="I434" s="7">
        <f>IFERROR(CEILING(VALUE(LEFT(Table_Films[[#This Row],[Year]],FIND("-",Table_Films[[#This Row],[Year]]&amp;"-")-1))/100, 1), 0)</f>
        <v>20</v>
      </c>
      <c r="J434" s="7" t="s">
        <v>7893</v>
      </c>
    </row>
    <row r="435" spans="1:10" x14ac:dyDescent="0.35">
      <c r="A435" s="7" t="str">
        <f>"B-" &amp; UPPER(TRIM(Table_Films[[#This Row],[Title]])) &amp; "|" &amp; UPPER(TRIM(Table_Films[[#This Row],[Director]]))</f>
        <v>B-LÉON: THE PROFESSIONAL|BESSON, LUC</v>
      </c>
      <c r="B435" s="7" t="str">
        <f>IF(COUNTIFS(Table_Films[Hash_ID],Table_Films[[#This Row],[Hash_ID]])&gt;1,"Y","N")</f>
        <v>N</v>
      </c>
      <c r="C435" s="7" t="s">
        <v>22247</v>
      </c>
      <c r="D435" s="7" t="s">
        <v>22248</v>
      </c>
      <c r="E435" s="7" t="str">
        <f>Table_Films[[#This Row],[Title]]&amp;"_"&amp;Table_Films[[#This Row],[Director]]</f>
        <v>Léon: The Professional_Besson, Luc</v>
      </c>
      <c r="F435" s="7" t="str">
        <f>Table_Films[[#This Row],[Director]]&amp;"_"&amp;Table_Films[[#This Row],[Title]]</f>
        <v>Besson, Luc_Léon: The Professional</v>
      </c>
      <c r="G435" s="7">
        <v>1994</v>
      </c>
      <c r="H435" s="7">
        <f>IFERROR(FLOOR(Table_Films[[#This Row],[Year]],10), 0)</f>
        <v>1990</v>
      </c>
      <c r="I435" s="7">
        <f>IFERROR(CEILING(VALUE(LEFT(Table_Films[[#This Row],[Year]],FIND("-",Table_Films[[#This Row],[Year]]&amp;"-")-1))/100, 1), 0)</f>
        <v>20</v>
      </c>
      <c r="J435" s="7" t="s">
        <v>5965</v>
      </c>
    </row>
    <row r="436" spans="1:10" x14ac:dyDescent="0.35">
      <c r="A436" s="7" t="str">
        <f>"B-" &amp; UPPER(TRIM(Table_Films[[#This Row],[Title]])) &amp; "|" &amp; UPPER(TRIM(Table_Films[[#This Row],[Director]]))</f>
        <v>B-SEVEN|FINCHER, DAVID</v>
      </c>
      <c r="B436" s="7" t="str">
        <f>IF(COUNTIFS(Table_Films[Hash_ID],Table_Films[[#This Row],[Hash_ID]])&gt;1,"Y","N")</f>
        <v>N</v>
      </c>
      <c r="C436" s="7" t="s">
        <v>22249</v>
      </c>
      <c r="D436" s="7" t="s">
        <v>22250</v>
      </c>
      <c r="E436" s="7" t="str">
        <f>Table_Films[[#This Row],[Title]]&amp;"_"&amp;Table_Films[[#This Row],[Director]]</f>
        <v>Seven_Fincher, David</v>
      </c>
      <c r="F436" s="7" t="str">
        <f>Table_Films[[#This Row],[Director]]&amp;"_"&amp;Table_Films[[#This Row],[Title]]</f>
        <v>Fincher, David_Seven</v>
      </c>
      <c r="G436" s="7">
        <v>1995</v>
      </c>
      <c r="H436" s="7">
        <f>IFERROR(FLOOR(Table_Films[[#This Row],[Year]],10), 0)</f>
        <v>1990</v>
      </c>
      <c r="I436" s="7">
        <f>IFERROR(CEILING(VALUE(LEFT(Table_Films[[#This Row],[Year]],FIND("-",Table_Films[[#This Row],[Year]]&amp;"-")-1))/100, 1), 0)</f>
        <v>20</v>
      </c>
      <c r="J436" s="7" t="s">
        <v>7893</v>
      </c>
    </row>
    <row r="437" spans="1:10" x14ac:dyDescent="0.35">
      <c r="A437" s="7" t="str">
        <f>"B-" &amp; UPPER(TRIM(Table_Films[[#This Row],[Title]])) &amp; "|" &amp; UPPER(TRIM(Table_Films[[#This Row],[Director]]))</f>
        <v>B-TOY STORY|LASSETER, JOHN</v>
      </c>
      <c r="B437" s="7" t="str">
        <f>IF(COUNTIFS(Table_Films[Hash_ID],Table_Films[[#This Row],[Hash_ID]])&gt;1,"Y","N")</f>
        <v>N</v>
      </c>
      <c r="C437" s="7" t="s">
        <v>22251</v>
      </c>
      <c r="D437" s="7" t="s">
        <v>22252</v>
      </c>
      <c r="E437" s="7" t="str">
        <f>Table_Films[[#This Row],[Title]]&amp;"_"&amp;Table_Films[[#This Row],[Director]]</f>
        <v>Toy Story_Lasseter, John</v>
      </c>
      <c r="F437" s="7" t="str">
        <f>Table_Films[[#This Row],[Director]]&amp;"_"&amp;Table_Films[[#This Row],[Title]]</f>
        <v>Lasseter, John_Toy Story</v>
      </c>
      <c r="G437" s="7">
        <v>1995</v>
      </c>
      <c r="H437" s="7">
        <f>IFERROR(FLOOR(Table_Films[[#This Row],[Year]],10), 0)</f>
        <v>1990</v>
      </c>
      <c r="I437" s="7">
        <f>IFERROR(CEILING(VALUE(LEFT(Table_Films[[#This Row],[Year]],FIND("-",Table_Films[[#This Row],[Year]]&amp;"-")-1))/100, 1), 0)</f>
        <v>20</v>
      </c>
      <c r="J437" s="7" t="s">
        <v>7893</v>
      </c>
    </row>
    <row r="438" spans="1:10" x14ac:dyDescent="0.35">
      <c r="A438" s="7" t="str">
        <f>"B-" &amp; UPPER(TRIM(Table_Films[[#This Row],[Title]])) &amp; "|" &amp; UPPER(TRIM(Table_Films[[#This Row],[Director]]))</f>
        <v>B-HEAT|MANN, MICHAEL</v>
      </c>
      <c r="B438" s="7" t="str">
        <f>IF(COUNTIFS(Table_Films[Hash_ID],Table_Films[[#This Row],[Hash_ID]])&gt;1,"Y","N")</f>
        <v>N</v>
      </c>
      <c r="C438" s="7" t="s">
        <v>22253</v>
      </c>
      <c r="D438" s="7" t="s">
        <v>22171</v>
      </c>
      <c r="E438" s="7" t="str">
        <f>Table_Films[[#This Row],[Title]]&amp;"_"&amp;Table_Films[[#This Row],[Director]]</f>
        <v>Heat_Mann, Michael</v>
      </c>
      <c r="F438" s="7" t="str">
        <f>Table_Films[[#This Row],[Director]]&amp;"_"&amp;Table_Films[[#This Row],[Title]]</f>
        <v>Mann, Michael_Heat</v>
      </c>
      <c r="G438" s="7">
        <v>1995</v>
      </c>
      <c r="H438" s="7">
        <f>IFERROR(FLOOR(Table_Films[[#This Row],[Year]],10), 0)</f>
        <v>1990</v>
      </c>
      <c r="I438" s="7">
        <f>IFERROR(CEILING(VALUE(LEFT(Table_Films[[#This Row],[Year]],FIND("-",Table_Films[[#This Row],[Year]]&amp;"-")-1))/100, 1), 0)</f>
        <v>20</v>
      </c>
      <c r="J438" s="7" t="s">
        <v>7893</v>
      </c>
    </row>
    <row r="439" spans="1:10" x14ac:dyDescent="0.35">
      <c r="A439" s="7" t="str">
        <f>"B-" &amp; UPPER(TRIM(Table_Films[[#This Row],[Title]])) &amp; "|" &amp; UPPER(TRIM(Table_Films[[#This Row],[Director]]))</f>
        <v>B-LA HAINE|KASSOVITZ, MATHIEU</v>
      </c>
      <c r="B439" s="7" t="str">
        <f>IF(COUNTIFS(Table_Films[Hash_ID],Table_Films[[#This Row],[Hash_ID]])&gt;1,"Y","N")</f>
        <v>N</v>
      </c>
      <c r="C439" s="7" t="s">
        <v>22254</v>
      </c>
      <c r="D439" s="7" t="s">
        <v>22255</v>
      </c>
      <c r="E439" s="7" t="str">
        <f>Table_Films[[#This Row],[Title]]&amp;"_"&amp;Table_Films[[#This Row],[Director]]</f>
        <v>La Haine_Kassovitz, Mathieu</v>
      </c>
      <c r="F439" s="7" t="str">
        <f>Table_Films[[#This Row],[Director]]&amp;"_"&amp;Table_Films[[#This Row],[Title]]</f>
        <v>Kassovitz, Mathieu_La Haine</v>
      </c>
      <c r="G439" s="7">
        <v>1995</v>
      </c>
      <c r="H439" s="7">
        <f>IFERROR(FLOOR(Table_Films[[#This Row],[Year]],10), 0)</f>
        <v>1990</v>
      </c>
      <c r="I439" s="7">
        <f>IFERROR(CEILING(VALUE(LEFT(Table_Films[[#This Row],[Year]],FIND("-",Table_Films[[#This Row],[Year]]&amp;"-")-1))/100, 1), 0)</f>
        <v>20</v>
      </c>
      <c r="J439" s="7" t="s">
        <v>5965</v>
      </c>
    </row>
    <row r="440" spans="1:10" x14ac:dyDescent="0.35">
      <c r="A440" s="7" t="str">
        <f>"B-" &amp; UPPER(TRIM(Table_Films[[#This Row],[Title]])) &amp; "|" &amp; UPPER(TRIM(Table_Films[[#This Row],[Director]]))</f>
        <v>B-BEFORE SUNRISE|LINKLATER, RICHARD</v>
      </c>
      <c r="B440" s="7" t="str">
        <f>IF(COUNTIFS(Table_Films[Hash_ID],Table_Films[[#This Row],[Hash_ID]])&gt;1,"Y","N")</f>
        <v>N</v>
      </c>
      <c r="C440" s="7" t="s">
        <v>22256</v>
      </c>
      <c r="D440" s="7" t="s">
        <v>22235</v>
      </c>
      <c r="E440" s="7" t="str">
        <f>Table_Films[[#This Row],[Title]]&amp;"_"&amp;Table_Films[[#This Row],[Director]]</f>
        <v>Before Sunrise_Linklater, Richard</v>
      </c>
      <c r="F440" s="7" t="str">
        <f>Table_Films[[#This Row],[Director]]&amp;"_"&amp;Table_Films[[#This Row],[Title]]</f>
        <v>Linklater, Richard_Before Sunrise</v>
      </c>
      <c r="G440" s="7">
        <v>1995</v>
      </c>
      <c r="H440" s="7">
        <f>IFERROR(FLOOR(Table_Films[[#This Row],[Year]],10), 0)</f>
        <v>1990</v>
      </c>
      <c r="I440" s="7">
        <f>IFERROR(CEILING(VALUE(LEFT(Table_Films[[#This Row],[Year]],FIND("-",Table_Films[[#This Row],[Year]]&amp;"-")-1))/100, 1), 0)</f>
        <v>20</v>
      </c>
      <c r="J440" s="7" t="s">
        <v>22531</v>
      </c>
    </row>
    <row r="441" spans="1:10" x14ac:dyDescent="0.35">
      <c r="A441" s="7" t="str">
        <f>"B-" &amp; UPPER(TRIM(Table_Films[[#This Row],[Title]])) &amp; "|" &amp; UPPER(TRIM(Table_Films[[#This Row],[Director]]))</f>
        <v>B-FARGO|COEN, JOEL; COEN, ETHAN</v>
      </c>
      <c r="B441" s="7" t="str">
        <f>IF(COUNTIFS(Table_Films[Hash_ID],Table_Films[[#This Row],[Hash_ID]])&gt;1,"Y","N")</f>
        <v>N</v>
      </c>
      <c r="C441" s="7" t="s">
        <v>22257</v>
      </c>
      <c r="D441" s="7" t="s">
        <v>22258</v>
      </c>
      <c r="E441" s="7" t="str">
        <f>Table_Films[[#This Row],[Title]]&amp;"_"&amp;Table_Films[[#This Row],[Director]]</f>
        <v>Fargo_Coen, Joel; Coen, Ethan</v>
      </c>
      <c r="F441" s="7" t="str">
        <f>Table_Films[[#This Row],[Director]]&amp;"_"&amp;Table_Films[[#This Row],[Title]]</f>
        <v>Coen, Joel; Coen, Ethan_Fargo</v>
      </c>
      <c r="G441" s="7">
        <v>1996</v>
      </c>
      <c r="H441" s="7">
        <f>IFERROR(FLOOR(Table_Films[[#This Row],[Year]],10), 0)</f>
        <v>1990</v>
      </c>
      <c r="I441" s="7">
        <f>IFERROR(CEILING(VALUE(LEFT(Table_Films[[#This Row],[Year]],FIND("-",Table_Films[[#This Row],[Year]]&amp;"-")-1))/100, 1), 0)</f>
        <v>20</v>
      </c>
      <c r="J441" s="7" t="s">
        <v>22512</v>
      </c>
    </row>
    <row r="442" spans="1:10" x14ac:dyDescent="0.35">
      <c r="A442" s="7" t="str">
        <f>"B-" &amp; UPPER(TRIM(Table_Films[[#This Row],[Title]])) &amp; "|" &amp; UPPER(TRIM(Table_Films[[#This Row],[Director]]))</f>
        <v>B-TRAINSPOTTING|BOYLE, DANNY</v>
      </c>
      <c r="B442" s="7" t="str">
        <f>IF(COUNTIFS(Table_Films[Hash_ID],Table_Films[[#This Row],[Hash_ID]])&gt;1,"Y","N")</f>
        <v>N</v>
      </c>
      <c r="C442" s="7" t="s">
        <v>6329</v>
      </c>
      <c r="D442" s="7" t="s">
        <v>22259</v>
      </c>
      <c r="E442" s="7" t="str">
        <f>Table_Films[[#This Row],[Title]]&amp;"_"&amp;Table_Films[[#This Row],[Director]]</f>
        <v>Trainspotting_Boyle, Danny</v>
      </c>
      <c r="F442" s="7" t="str">
        <f>Table_Films[[#This Row],[Director]]&amp;"_"&amp;Table_Films[[#This Row],[Title]]</f>
        <v>Boyle, Danny_Trainspotting</v>
      </c>
      <c r="G442" s="7">
        <v>1996</v>
      </c>
      <c r="H442" s="7">
        <f>IFERROR(FLOOR(Table_Films[[#This Row],[Year]],10), 0)</f>
        <v>1990</v>
      </c>
      <c r="I442" s="7">
        <f>IFERROR(CEILING(VALUE(LEFT(Table_Films[[#This Row],[Year]],FIND("-",Table_Films[[#This Row],[Year]]&amp;"-")-1))/100, 1), 0)</f>
        <v>20</v>
      </c>
      <c r="J442" s="7" t="s">
        <v>22480</v>
      </c>
    </row>
    <row r="443" spans="1:10" x14ac:dyDescent="0.35">
      <c r="A443" s="7" t="str">
        <f>"B-" &amp; UPPER(TRIM(Table_Films[[#This Row],[Title]])) &amp; "|" &amp; UPPER(TRIM(Table_Films[[#This Row],[Director]]))</f>
        <v>B-BREAKING THE WAVES|VON TRIER, LARS</v>
      </c>
      <c r="B443" s="7" t="str">
        <f>IF(COUNTIFS(Table_Films[Hash_ID],Table_Films[[#This Row],[Hash_ID]])&gt;1,"Y","N")</f>
        <v>N</v>
      </c>
      <c r="C443" s="7" t="s">
        <v>22260</v>
      </c>
      <c r="D443" s="7" t="s">
        <v>20386</v>
      </c>
      <c r="E443" s="7" t="str">
        <f>Table_Films[[#This Row],[Title]]&amp;"_"&amp;Table_Films[[#This Row],[Director]]</f>
        <v>Breaking the Waves_von Trier, Lars</v>
      </c>
      <c r="F443" s="7" t="str">
        <f>Table_Films[[#This Row],[Director]]&amp;"_"&amp;Table_Films[[#This Row],[Title]]</f>
        <v>von Trier, Lars_Breaking the Waves</v>
      </c>
      <c r="G443" s="7">
        <v>1996</v>
      </c>
      <c r="H443" s="7">
        <f>IFERROR(FLOOR(Table_Films[[#This Row],[Year]],10), 0)</f>
        <v>1990</v>
      </c>
      <c r="I443" s="7">
        <f>IFERROR(CEILING(VALUE(LEFT(Table_Films[[#This Row],[Year]],FIND("-",Table_Films[[#This Row],[Year]]&amp;"-")-1))/100, 1), 0)</f>
        <v>20</v>
      </c>
      <c r="J443" s="7" t="s">
        <v>22532</v>
      </c>
    </row>
    <row r="444" spans="1:10" x14ac:dyDescent="0.35">
      <c r="A444" s="7" t="str">
        <f>"B-" &amp; UPPER(TRIM(Table_Films[[#This Row],[Title]])) &amp; "|" &amp; UPPER(TRIM(Table_Films[[#This Row],[Director]]))</f>
        <v>B-SECRETS &amp; LIES|LEIGH, MIKE</v>
      </c>
      <c r="B444" s="7" t="str">
        <f>IF(COUNTIFS(Table_Films[Hash_ID],Table_Films[[#This Row],[Hash_ID]])&gt;1,"Y","N")</f>
        <v>N</v>
      </c>
      <c r="C444" s="7" t="s">
        <v>22261</v>
      </c>
      <c r="D444" s="7" t="s">
        <v>22262</v>
      </c>
      <c r="E444" s="7" t="str">
        <f>Table_Films[[#This Row],[Title]]&amp;"_"&amp;Table_Films[[#This Row],[Director]]</f>
        <v>Secrets &amp; Lies_Leigh, Mike</v>
      </c>
      <c r="F444" s="7" t="str">
        <f>Table_Films[[#This Row],[Director]]&amp;"_"&amp;Table_Films[[#This Row],[Title]]</f>
        <v>Leigh, Mike_Secrets &amp; Lies</v>
      </c>
      <c r="G444" s="7">
        <v>1996</v>
      </c>
      <c r="H444" s="7">
        <f>IFERROR(FLOOR(Table_Films[[#This Row],[Year]],10), 0)</f>
        <v>1990</v>
      </c>
      <c r="I444" s="7">
        <f>IFERROR(CEILING(VALUE(LEFT(Table_Films[[#This Row],[Year]],FIND("-",Table_Films[[#This Row],[Year]]&amp;"-")-1))/100, 1), 0)</f>
        <v>20</v>
      </c>
      <c r="J444" s="7" t="s">
        <v>22533</v>
      </c>
    </row>
    <row r="445" spans="1:10" x14ac:dyDescent="0.35">
      <c r="A445" s="7" t="str">
        <f>"B-" &amp; UPPER(TRIM(Table_Films[[#This Row],[Title]])) &amp; "|" &amp; UPPER(TRIM(Table_Films[[#This Row],[Director]]))</f>
        <v>B-SLING BLADE|THORNTON, BILLY BOB</v>
      </c>
      <c r="B445" s="7" t="str">
        <f>IF(COUNTIFS(Table_Films[Hash_ID],Table_Films[[#This Row],[Hash_ID]])&gt;1,"Y","N")</f>
        <v>N</v>
      </c>
      <c r="C445" s="7" t="s">
        <v>22263</v>
      </c>
      <c r="D445" s="7" t="s">
        <v>22264</v>
      </c>
      <c r="E445" s="7" t="str">
        <f>Table_Films[[#This Row],[Title]]&amp;"_"&amp;Table_Films[[#This Row],[Director]]</f>
        <v>Sling Blade_Thornton, Billy Bob</v>
      </c>
      <c r="F445" s="7" t="str">
        <f>Table_Films[[#This Row],[Director]]&amp;"_"&amp;Table_Films[[#This Row],[Title]]</f>
        <v>Thornton, Billy Bob_Sling Blade</v>
      </c>
      <c r="G445" s="7">
        <v>1996</v>
      </c>
      <c r="H445" s="7">
        <f>IFERROR(FLOOR(Table_Films[[#This Row],[Year]],10), 0)</f>
        <v>1990</v>
      </c>
      <c r="I445" s="7">
        <f>IFERROR(CEILING(VALUE(LEFT(Table_Films[[#This Row],[Year]],FIND("-",Table_Films[[#This Row],[Year]]&amp;"-")-1))/100, 1), 0)</f>
        <v>20</v>
      </c>
      <c r="J445" s="7" t="s">
        <v>7893</v>
      </c>
    </row>
    <row r="446" spans="1:10" x14ac:dyDescent="0.35">
      <c r="A446" s="7" t="str">
        <f>"B-" &amp; UPPER(TRIM(Table_Films[[#This Row],[Title]])) &amp; "|" &amp; UPPER(TRIM(Table_Films[[#This Row],[Director]]))</f>
        <v>B-TASTE OF CHERRY|KIAROSTAMI, ABBAS</v>
      </c>
      <c r="B446" s="7" t="str">
        <f>IF(COUNTIFS(Table_Films[Hash_ID],Table_Films[[#This Row],[Hash_ID]])&gt;1,"Y","N")</f>
        <v>N</v>
      </c>
      <c r="C446" s="7" t="s">
        <v>22265</v>
      </c>
      <c r="D446" s="7" t="s">
        <v>22178</v>
      </c>
      <c r="E446" s="7" t="str">
        <f>Table_Films[[#This Row],[Title]]&amp;"_"&amp;Table_Films[[#This Row],[Director]]</f>
        <v>Taste of Cherry_Kiarostami, Abbas</v>
      </c>
      <c r="F446" s="7" t="str">
        <f>Table_Films[[#This Row],[Director]]&amp;"_"&amp;Table_Films[[#This Row],[Title]]</f>
        <v>Kiarostami, Abbas_Taste of Cherry</v>
      </c>
      <c r="G446" s="7">
        <v>1997</v>
      </c>
      <c r="H446" s="7">
        <f>IFERROR(FLOOR(Table_Films[[#This Row],[Year]],10), 0)</f>
        <v>1990</v>
      </c>
      <c r="I446" s="7">
        <f>IFERROR(CEILING(VALUE(LEFT(Table_Films[[#This Row],[Year]],FIND("-",Table_Films[[#This Row],[Year]]&amp;"-")-1))/100, 1), 0)</f>
        <v>20</v>
      </c>
      <c r="J446" s="7" t="s">
        <v>22534</v>
      </c>
    </row>
    <row r="447" spans="1:10" x14ac:dyDescent="0.35">
      <c r="A447" s="7" t="str">
        <f>"B-" &amp; UPPER(TRIM(Table_Films[[#This Row],[Title]])) &amp; "|" &amp; UPPER(TRIM(Table_Films[[#This Row],[Director]]))</f>
        <v>B-PRINCESS MONONOKE|MIYAZAKI, HAYAO</v>
      </c>
      <c r="B447" s="7" t="str">
        <f>IF(COUNTIFS(Table_Films[Hash_ID],Table_Films[[#This Row],[Hash_ID]])&gt;1,"Y","N")</f>
        <v>N</v>
      </c>
      <c r="C447" s="7" t="s">
        <v>22266</v>
      </c>
      <c r="D447" s="7" t="s">
        <v>22146</v>
      </c>
      <c r="E447" s="7" t="str">
        <f>Table_Films[[#This Row],[Title]]&amp;"_"&amp;Table_Films[[#This Row],[Director]]</f>
        <v>Princess Mononoke_Miyazaki, Hayao</v>
      </c>
      <c r="F447" s="7" t="str">
        <f>Table_Films[[#This Row],[Director]]&amp;"_"&amp;Table_Films[[#This Row],[Title]]</f>
        <v>Miyazaki, Hayao_Princess Mononoke</v>
      </c>
      <c r="G447" s="7">
        <v>1997</v>
      </c>
      <c r="H447" s="7">
        <f>IFERROR(FLOOR(Table_Films[[#This Row],[Year]],10), 0)</f>
        <v>1990</v>
      </c>
      <c r="I447" s="7">
        <f>IFERROR(CEILING(VALUE(LEFT(Table_Films[[#This Row],[Year]],FIND("-",Table_Films[[#This Row],[Year]]&amp;"-")-1))/100, 1), 0)</f>
        <v>20</v>
      </c>
      <c r="J447" s="7" t="s">
        <v>7507</v>
      </c>
    </row>
    <row r="448" spans="1:10" x14ac:dyDescent="0.35">
      <c r="A448" s="7" t="str">
        <f>"B-" &amp; UPPER(TRIM(Table_Films[[#This Row],[Title]])) &amp; "|" &amp; UPPER(TRIM(Table_Films[[#This Row],[Director]]))</f>
        <v>B-TITANIC|CAMERON, JAMES</v>
      </c>
      <c r="B448" s="7" t="str">
        <f>IF(COUNTIFS(Table_Films[Hash_ID],Table_Films[[#This Row],[Hash_ID]])&gt;1,"Y","N")</f>
        <v>N</v>
      </c>
      <c r="C448" s="7" t="s">
        <v>22267</v>
      </c>
      <c r="D448" s="7" t="s">
        <v>22165</v>
      </c>
      <c r="E448" s="7" t="str">
        <f>Table_Films[[#This Row],[Title]]&amp;"_"&amp;Table_Films[[#This Row],[Director]]</f>
        <v>Titanic_Cameron, James</v>
      </c>
      <c r="F448" s="7" t="str">
        <f>Table_Films[[#This Row],[Director]]&amp;"_"&amp;Table_Films[[#This Row],[Title]]</f>
        <v>Cameron, James_Titanic</v>
      </c>
      <c r="G448" s="7">
        <v>1997</v>
      </c>
      <c r="H448" s="7">
        <f>IFERROR(FLOOR(Table_Films[[#This Row],[Year]],10), 0)</f>
        <v>1990</v>
      </c>
      <c r="I448" s="7">
        <f>IFERROR(CEILING(VALUE(LEFT(Table_Films[[#This Row],[Year]],FIND("-",Table_Films[[#This Row],[Year]]&amp;"-")-1))/100, 1), 0)</f>
        <v>20</v>
      </c>
      <c r="J448" s="7" t="s">
        <v>7893</v>
      </c>
    </row>
    <row r="449" spans="1:10" x14ac:dyDescent="0.35">
      <c r="A449" s="7" t="str">
        <f>"B-" &amp; UPPER(TRIM(Table_Films[[#This Row],[Title]])) &amp; "|" &amp; UPPER(TRIM(Table_Films[[#This Row],[Director]]))</f>
        <v>B-L.A. CONFIDENTIAL|HANSON, CURTIS</v>
      </c>
      <c r="B449" s="7" t="str">
        <f>IF(COUNTIFS(Table_Films[Hash_ID],Table_Films[[#This Row],[Hash_ID]])&gt;1,"Y","N")</f>
        <v>N</v>
      </c>
      <c r="C449" s="7" t="s">
        <v>22268</v>
      </c>
      <c r="D449" s="7" t="s">
        <v>22269</v>
      </c>
      <c r="E449" s="7" t="str">
        <f>Table_Films[[#This Row],[Title]]&amp;"_"&amp;Table_Films[[#This Row],[Director]]</f>
        <v>L.A. Confidential_Hanson, Curtis</v>
      </c>
      <c r="F449" s="7" t="str">
        <f>Table_Films[[#This Row],[Director]]&amp;"_"&amp;Table_Films[[#This Row],[Title]]</f>
        <v>Hanson, Curtis_L.A. Confidential</v>
      </c>
      <c r="G449" s="7">
        <v>1997</v>
      </c>
      <c r="H449" s="7">
        <f>IFERROR(FLOOR(Table_Films[[#This Row],[Year]],10), 0)</f>
        <v>1990</v>
      </c>
      <c r="I449" s="7">
        <f>IFERROR(CEILING(VALUE(LEFT(Table_Films[[#This Row],[Year]],FIND("-",Table_Films[[#This Row],[Year]]&amp;"-")-1))/100, 1), 0)</f>
        <v>20</v>
      </c>
      <c r="J449" s="7" t="s">
        <v>7893</v>
      </c>
    </row>
    <row r="450" spans="1:10" x14ac:dyDescent="0.35">
      <c r="A450" s="7" t="str">
        <f>"B-" &amp; UPPER(TRIM(Table_Films[[#This Row],[Title]])) &amp; "|" &amp; UPPER(TRIM(Table_Films[[#This Row],[Director]]))</f>
        <v>B-BOOGIE NIGHTS|ANDERSON, PAUL THOMAS</v>
      </c>
      <c r="B450" s="7" t="str">
        <f>IF(COUNTIFS(Table_Films[Hash_ID],Table_Films[[#This Row],[Hash_ID]])&gt;1,"Y","N")</f>
        <v>N</v>
      </c>
      <c r="C450" s="7" t="s">
        <v>22270</v>
      </c>
      <c r="D450" s="7" t="s">
        <v>22271</v>
      </c>
      <c r="E450" s="7" t="str">
        <f>Table_Films[[#This Row],[Title]]&amp;"_"&amp;Table_Films[[#This Row],[Director]]</f>
        <v>Boogie Nights_Anderson, Paul Thomas</v>
      </c>
      <c r="F450" s="7" t="str">
        <f>Table_Films[[#This Row],[Director]]&amp;"_"&amp;Table_Films[[#This Row],[Title]]</f>
        <v>Anderson, Paul Thomas_Boogie Nights</v>
      </c>
      <c r="G450" s="7">
        <v>1997</v>
      </c>
      <c r="H450" s="7">
        <f>IFERROR(FLOOR(Table_Films[[#This Row],[Year]],10), 0)</f>
        <v>1990</v>
      </c>
      <c r="I450" s="7">
        <f>IFERROR(CEILING(VALUE(LEFT(Table_Films[[#This Row],[Year]],FIND("-",Table_Films[[#This Row],[Year]]&amp;"-")-1))/100, 1), 0)</f>
        <v>20</v>
      </c>
      <c r="J450" s="7" t="s">
        <v>7893</v>
      </c>
    </row>
    <row r="451" spans="1:10" x14ac:dyDescent="0.35">
      <c r="A451" s="7" t="str">
        <f>"B-" &amp; UPPER(TRIM(Table_Films[[#This Row],[Title]])) &amp; "|" &amp; UPPER(TRIM(Table_Films[[#This Row],[Director]]))</f>
        <v>B-FUNNY GAMES|HANEKE, MICHAEL</v>
      </c>
      <c r="B451" s="7" t="str">
        <f>IF(COUNTIFS(Table_Films[Hash_ID],Table_Films[[#This Row],[Hash_ID]])&gt;1,"Y","N")</f>
        <v>N</v>
      </c>
      <c r="C451" s="7" t="s">
        <v>22272</v>
      </c>
      <c r="D451" s="7" t="s">
        <v>20387</v>
      </c>
      <c r="E451" s="7" t="str">
        <f>Table_Films[[#This Row],[Title]]&amp;"_"&amp;Table_Films[[#This Row],[Director]]</f>
        <v>Funny Games_Haneke, Michael</v>
      </c>
      <c r="F451" s="7" t="str">
        <f>Table_Films[[#This Row],[Director]]&amp;"_"&amp;Table_Films[[#This Row],[Title]]</f>
        <v>Haneke, Michael_Funny Games</v>
      </c>
      <c r="G451" s="7">
        <v>1997</v>
      </c>
      <c r="H451" s="7">
        <f>IFERROR(FLOOR(Table_Films[[#This Row],[Year]],10), 0)</f>
        <v>1990</v>
      </c>
      <c r="I451" s="7">
        <f>IFERROR(CEILING(VALUE(LEFT(Table_Films[[#This Row],[Year]],FIND("-",Table_Films[[#This Row],[Year]]&amp;"-")-1))/100, 1), 0)</f>
        <v>20</v>
      </c>
      <c r="J451" s="7" t="s">
        <v>22535</v>
      </c>
    </row>
    <row r="452" spans="1:10" x14ac:dyDescent="0.35">
      <c r="A452" s="7" t="str">
        <f>"B-" &amp; UPPER(TRIM(Table_Films[[#This Row],[Title]])) &amp; "|" &amp; UPPER(TRIM(Table_Films[[#This Row],[Director]]))</f>
        <v>B-LIFE IS BEAUTIFUL|BENIGNI, ROBERTO</v>
      </c>
      <c r="B452" s="7" t="str">
        <f>IF(COUNTIFS(Table_Films[Hash_ID],Table_Films[[#This Row],[Hash_ID]])&gt;1,"Y","N")</f>
        <v>N</v>
      </c>
      <c r="C452" s="7" t="s">
        <v>22273</v>
      </c>
      <c r="D452" s="7" t="s">
        <v>22274</v>
      </c>
      <c r="E452" s="7" t="str">
        <f>Table_Films[[#This Row],[Title]]&amp;"_"&amp;Table_Films[[#This Row],[Director]]</f>
        <v>Life Is Beautiful_Benigni, Roberto</v>
      </c>
      <c r="F452" s="7" t="str">
        <f>Table_Films[[#This Row],[Director]]&amp;"_"&amp;Table_Films[[#This Row],[Title]]</f>
        <v>Benigni, Roberto_Life Is Beautiful</v>
      </c>
      <c r="G452" s="7">
        <v>1997</v>
      </c>
      <c r="H452" s="7">
        <f>IFERROR(FLOOR(Table_Films[[#This Row],[Year]],10), 0)</f>
        <v>1990</v>
      </c>
      <c r="I452" s="7">
        <f>IFERROR(CEILING(VALUE(LEFT(Table_Films[[#This Row],[Year]],FIND("-",Table_Films[[#This Row],[Year]]&amp;"-")-1))/100, 1), 0)</f>
        <v>20</v>
      </c>
      <c r="J452" s="7" t="s">
        <v>11907</v>
      </c>
    </row>
    <row r="453" spans="1:10" x14ac:dyDescent="0.35">
      <c r="A453" s="7" t="str">
        <f>"B-" &amp; UPPER(TRIM(Table_Films[[#This Row],[Title]])) &amp; "|" &amp; UPPER(TRIM(Table_Films[[#This Row],[Director]]))</f>
        <v>B-SAVING PRIVATE RYAN|SPIELBERG, STEVEN</v>
      </c>
      <c r="B453" s="7" t="str">
        <f>IF(COUNTIFS(Table_Films[Hash_ID],Table_Films[[#This Row],[Hash_ID]])&gt;1,"Y","N")</f>
        <v>N</v>
      </c>
      <c r="C453" s="7" t="s">
        <v>22275</v>
      </c>
      <c r="D453" s="7" t="s">
        <v>22063</v>
      </c>
      <c r="E453" s="7" t="str">
        <f>Table_Films[[#This Row],[Title]]&amp;"_"&amp;Table_Films[[#This Row],[Director]]</f>
        <v>Saving Private Ryan_Spielberg, Steven</v>
      </c>
      <c r="F453" s="7" t="str">
        <f>Table_Films[[#This Row],[Director]]&amp;"_"&amp;Table_Films[[#This Row],[Title]]</f>
        <v>Spielberg, Steven_Saving Private Ryan</v>
      </c>
      <c r="G453" s="7">
        <v>1998</v>
      </c>
      <c r="H453" s="7">
        <f>IFERROR(FLOOR(Table_Films[[#This Row],[Year]],10), 0)</f>
        <v>1990</v>
      </c>
      <c r="I453" s="7">
        <f>IFERROR(CEILING(VALUE(LEFT(Table_Films[[#This Row],[Year]],FIND("-",Table_Films[[#This Row],[Year]]&amp;"-")-1))/100, 1), 0)</f>
        <v>20</v>
      </c>
      <c r="J453" s="7" t="s">
        <v>7893</v>
      </c>
    </row>
    <row r="454" spans="1:10" x14ac:dyDescent="0.35">
      <c r="A454" s="7" t="str">
        <f>"B-" &amp; UPPER(TRIM(Table_Films[[#This Row],[Title]])) &amp; "|" &amp; UPPER(TRIM(Table_Films[[#This Row],[Director]]))</f>
        <v>B-THE BIG LEBOWSKI|COEN, JOEL; COEN, ETHAN</v>
      </c>
      <c r="B454" s="7" t="str">
        <f>IF(COUNTIFS(Table_Films[Hash_ID],Table_Films[[#This Row],[Hash_ID]])&gt;1,"Y","N")</f>
        <v>N</v>
      </c>
      <c r="C454" s="7" t="s">
        <v>22276</v>
      </c>
      <c r="D454" s="7" t="s">
        <v>22258</v>
      </c>
      <c r="E454" s="7" t="str">
        <f>Table_Films[[#This Row],[Title]]&amp;"_"&amp;Table_Films[[#This Row],[Director]]</f>
        <v>The Big Lebowski_Coen, Joel; Coen, Ethan</v>
      </c>
      <c r="F454" s="7" t="str">
        <f>Table_Films[[#This Row],[Director]]&amp;"_"&amp;Table_Films[[#This Row],[Title]]</f>
        <v>Coen, Joel; Coen, Ethan_The Big Lebowski</v>
      </c>
      <c r="G454" s="7">
        <v>1998</v>
      </c>
      <c r="H454" s="7">
        <f>IFERROR(FLOOR(Table_Films[[#This Row],[Year]],10), 0)</f>
        <v>1990</v>
      </c>
      <c r="I454" s="7">
        <f>IFERROR(CEILING(VALUE(LEFT(Table_Films[[#This Row],[Year]],FIND("-",Table_Films[[#This Row],[Year]]&amp;"-")-1))/100, 1), 0)</f>
        <v>20</v>
      </c>
      <c r="J454" s="7" t="s">
        <v>22512</v>
      </c>
    </row>
    <row r="455" spans="1:10" x14ac:dyDescent="0.35">
      <c r="A455" s="7" t="str">
        <f>"B-" &amp; UPPER(TRIM(Table_Films[[#This Row],[Title]])) &amp; "|" &amp; UPPER(TRIM(Table_Films[[#This Row],[Director]]))</f>
        <v>B-THE THIN RED LINE|MALICK, TERRENCE</v>
      </c>
      <c r="B455" s="7" t="str">
        <f>IF(COUNTIFS(Table_Films[Hash_ID],Table_Films[[#This Row],[Hash_ID]])&gt;1,"Y","N")</f>
        <v>N</v>
      </c>
      <c r="C455" s="7" t="s">
        <v>22277</v>
      </c>
      <c r="D455" s="7" t="s">
        <v>22034</v>
      </c>
      <c r="E455" s="7" t="str">
        <f>Table_Films[[#This Row],[Title]]&amp;"_"&amp;Table_Films[[#This Row],[Director]]</f>
        <v>The Thin Red Line_Malick, Terrence</v>
      </c>
      <c r="F455" s="7" t="str">
        <f>Table_Films[[#This Row],[Director]]&amp;"_"&amp;Table_Films[[#This Row],[Title]]</f>
        <v>Malick, Terrence_The Thin Red Line</v>
      </c>
      <c r="G455" s="7">
        <v>1998</v>
      </c>
      <c r="H455" s="7">
        <f>IFERROR(FLOOR(Table_Films[[#This Row],[Year]],10), 0)</f>
        <v>1990</v>
      </c>
      <c r="I455" s="7">
        <f>IFERROR(CEILING(VALUE(LEFT(Table_Films[[#This Row],[Year]],FIND("-",Table_Films[[#This Row],[Year]]&amp;"-")-1))/100, 1), 0)</f>
        <v>20</v>
      </c>
      <c r="J455" s="7" t="s">
        <v>22536</v>
      </c>
    </row>
    <row r="456" spans="1:10" x14ac:dyDescent="0.35">
      <c r="A456" s="7" t="str">
        <f>"B-" &amp; UPPER(TRIM(Table_Films[[#This Row],[Title]])) &amp; "|" &amp; UPPER(TRIM(Table_Films[[#This Row],[Director]]))</f>
        <v>B-RUN LOLA RUN|TYKWER, TOM</v>
      </c>
      <c r="B456" s="7" t="str">
        <f>IF(COUNTIFS(Table_Films[Hash_ID],Table_Films[[#This Row],[Hash_ID]])&gt;1,"Y","N")</f>
        <v>N</v>
      </c>
      <c r="C456" s="7" t="s">
        <v>22278</v>
      </c>
      <c r="D456" s="7" t="s">
        <v>22279</v>
      </c>
      <c r="E456" s="7" t="str">
        <f>Table_Films[[#This Row],[Title]]&amp;"_"&amp;Table_Films[[#This Row],[Director]]</f>
        <v>Run Lola Run_Tykwer, Tom</v>
      </c>
      <c r="F456" s="7" t="str">
        <f>Table_Films[[#This Row],[Director]]&amp;"_"&amp;Table_Films[[#This Row],[Title]]</f>
        <v>Tykwer, Tom_Run Lola Run</v>
      </c>
      <c r="G456" s="7">
        <v>1998</v>
      </c>
      <c r="H456" s="7">
        <f>IFERROR(FLOOR(Table_Films[[#This Row],[Year]],10), 0)</f>
        <v>1990</v>
      </c>
      <c r="I456" s="7">
        <f>IFERROR(CEILING(VALUE(LEFT(Table_Films[[#This Row],[Year]],FIND("-",Table_Films[[#This Row],[Year]]&amp;"-")-1))/100, 1), 0)</f>
        <v>20</v>
      </c>
      <c r="J456" s="7" t="s">
        <v>12010</v>
      </c>
    </row>
    <row r="457" spans="1:10" x14ac:dyDescent="0.35">
      <c r="A457" s="7" t="str">
        <f>"B-" &amp; UPPER(TRIM(Table_Films[[#This Row],[Title]])) &amp; "|" &amp; UPPER(TRIM(Table_Films[[#This Row],[Director]]))</f>
        <v>B-FESTEN (THE CELEBRATION)|VINTERBERG, THOMAS</v>
      </c>
      <c r="B457" s="7" t="str">
        <f>IF(COUNTIFS(Table_Films[Hash_ID],Table_Films[[#This Row],[Hash_ID]])&gt;1,"Y","N")</f>
        <v>N</v>
      </c>
      <c r="C457" s="7" t="s">
        <v>22280</v>
      </c>
      <c r="D457" s="7" t="s">
        <v>22281</v>
      </c>
      <c r="E457" s="7" t="str">
        <f>Table_Films[[#This Row],[Title]]&amp;"_"&amp;Table_Films[[#This Row],[Director]]</f>
        <v>Festen (The Celebration)_Vinterberg, Thomas</v>
      </c>
      <c r="F457" s="7" t="str">
        <f>Table_Films[[#This Row],[Director]]&amp;"_"&amp;Table_Films[[#This Row],[Title]]</f>
        <v>Vinterberg, Thomas_Festen (The Celebration)</v>
      </c>
      <c r="G457" s="7">
        <v>1998</v>
      </c>
      <c r="H457" s="7">
        <f>IFERROR(FLOOR(Table_Films[[#This Row],[Year]],10), 0)</f>
        <v>1990</v>
      </c>
      <c r="I457" s="7">
        <f>IFERROR(CEILING(VALUE(LEFT(Table_Films[[#This Row],[Year]],FIND("-",Table_Films[[#This Row],[Year]]&amp;"-")-1))/100, 1), 0)</f>
        <v>20</v>
      </c>
      <c r="J457" s="7" t="s">
        <v>22537</v>
      </c>
    </row>
    <row r="458" spans="1:10" x14ac:dyDescent="0.35">
      <c r="A458" s="7" t="str">
        <f>"B-" &amp; UPPER(TRIM(Table_Films[[#This Row],[Title]])) &amp; "|" &amp; UPPER(TRIM(Table_Films[[#This Row],[Director]]))</f>
        <v>B-THE MATRIX|WACHOWSKI, LANA; WACHOWSKI, LILLY</v>
      </c>
      <c r="B458" s="7" t="str">
        <f>IF(COUNTIFS(Table_Films[Hash_ID],Table_Films[[#This Row],[Hash_ID]])&gt;1,"Y","N")</f>
        <v>N</v>
      </c>
      <c r="C458" s="7" t="s">
        <v>22282</v>
      </c>
      <c r="D458" s="7" t="s">
        <v>22283</v>
      </c>
      <c r="E458" s="7" t="str">
        <f>Table_Films[[#This Row],[Title]]&amp;"_"&amp;Table_Films[[#This Row],[Director]]</f>
        <v>The Matrix_Wachowski, Lana; Wachowski, Lilly</v>
      </c>
      <c r="F458" s="7" t="str">
        <f>Table_Films[[#This Row],[Director]]&amp;"_"&amp;Table_Films[[#This Row],[Title]]</f>
        <v>Wachowski, Lana; Wachowski, Lilly_The Matrix</v>
      </c>
      <c r="G458" s="7">
        <v>1999</v>
      </c>
      <c r="H458" s="7">
        <f>IFERROR(FLOOR(Table_Films[[#This Row],[Year]],10), 0)</f>
        <v>1990</v>
      </c>
      <c r="I458" s="7">
        <f>IFERROR(CEILING(VALUE(LEFT(Table_Films[[#This Row],[Year]],FIND("-",Table_Films[[#This Row],[Year]]&amp;"-")-1))/100, 1), 0)</f>
        <v>20</v>
      </c>
      <c r="J458" s="7" t="s">
        <v>22538</v>
      </c>
    </row>
    <row r="459" spans="1:10" x14ac:dyDescent="0.35">
      <c r="A459" s="7" t="str">
        <f>"B-" &amp; UPPER(TRIM(Table_Films[[#This Row],[Title]])) &amp; "|" &amp; UPPER(TRIM(Table_Films[[#This Row],[Director]]))</f>
        <v>B-FIGHT CLUB|FINCHER, DAVID</v>
      </c>
      <c r="B459" s="7" t="str">
        <f>IF(COUNTIFS(Table_Films[Hash_ID],Table_Films[[#This Row],[Hash_ID]])&gt;1,"Y","N")</f>
        <v>N</v>
      </c>
      <c r="C459" s="7" t="s">
        <v>6288</v>
      </c>
      <c r="D459" s="7" t="s">
        <v>22250</v>
      </c>
      <c r="E459" s="7" t="str">
        <f>Table_Films[[#This Row],[Title]]&amp;"_"&amp;Table_Films[[#This Row],[Director]]</f>
        <v>Fight Club_Fincher, David</v>
      </c>
      <c r="F459" s="7" t="str">
        <f>Table_Films[[#This Row],[Director]]&amp;"_"&amp;Table_Films[[#This Row],[Title]]</f>
        <v>Fincher, David_Fight Club</v>
      </c>
      <c r="G459" s="7">
        <v>1999</v>
      </c>
      <c r="H459" s="7">
        <f>IFERROR(FLOOR(Table_Films[[#This Row],[Year]],10), 0)</f>
        <v>1990</v>
      </c>
      <c r="I459" s="7">
        <f>IFERROR(CEILING(VALUE(LEFT(Table_Films[[#This Row],[Year]],FIND("-",Table_Films[[#This Row],[Year]]&amp;"-")-1))/100, 1), 0)</f>
        <v>20</v>
      </c>
      <c r="J459" s="7" t="s">
        <v>22539</v>
      </c>
    </row>
    <row r="460" spans="1:10" x14ac:dyDescent="0.35">
      <c r="A460" s="7" t="str">
        <f>"B-" &amp; UPPER(TRIM(Table_Films[[#This Row],[Title]])) &amp; "|" &amp; UPPER(TRIM(Table_Films[[#This Row],[Director]]))</f>
        <v>B-AMERICAN BEAUTY|MENDES, SAM</v>
      </c>
      <c r="B460" s="7" t="str">
        <f>IF(COUNTIFS(Table_Films[Hash_ID],Table_Films[[#This Row],[Hash_ID]])&gt;1,"Y","N")</f>
        <v>N</v>
      </c>
      <c r="C460" s="7" t="s">
        <v>22284</v>
      </c>
      <c r="D460" s="7" t="s">
        <v>22285</v>
      </c>
      <c r="E460" s="7" t="str">
        <f>Table_Films[[#This Row],[Title]]&amp;"_"&amp;Table_Films[[#This Row],[Director]]</f>
        <v>American Beauty_Mendes, Sam</v>
      </c>
      <c r="F460" s="7" t="str">
        <f>Table_Films[[#This Row],[Director]]&amp;"_"&amp;Table_Films[[#This Row],[Title]]</f>
        <v>Mendes, Sam_American Beauty</v>
      </c>
      <c r="G460" s="7">
        <v>1999</v>
      </c>
      <c r="H460" s="7">
        <f>IFERROR(FLOOR(Table_Films[[#This Row],[Year]],10), 0)</f>
        <v>1990</v>
      </c>
      <c r="I460" s="7">
        <f>IFERROR(CEILING(VALUE(LEFT(Table_Films[[#This Row],[Year]],FIND("-",Table_Films[[#This Row],[Year]]&amp;"-")-1))/100, 1), 0)</f>
        <v>20</v>
      </c>
      <c r="J460" s="7" t="s">
        <v>7893</v>
      </c>
    </row>
    <row r="461" spans="1:10" x14ac:dyDescent="0.35">
      <c r="A461" s="7" t="str">
        <f>"B-" &amp; UPPER(TRIM(Table_Films[[#This Row],[Title]])) &amp; "|" &amp; UPPER(TRIM(Table_Films[[#This Row],[Director]]))</f>
        <v>B-THE SIXTH SENSE|SHYAMALAN, M. NIGHT</v>
      </c>
      <c r="B461" s="7" t="str">
        <f>IF(COUNTIFS(Table_Films[Hash_ID],Table_Films[[#This Row],[Hash_ID]])&gt;1,"Y","N")</f>
        <v>N</v>
      </c>
      <c r="C461" s="7" t="s">
        <v>22286</v>
      </c>
      <c r="D461" s="7" t="s">
        <v>22287</v>
      </c>
      <c r="E461" s="7" t="str">
        <f>Table_Films[[#This Row],[Title]]&amp;"_"&amp;Table_Films[[#This Row],[Director]]</f>
        <v>The Sixth Sense_Shyamalan, M. Night</v>
      </c>
      <c r="F461" s="7" t="str">
        <f>Table_Films[[#This Row],[Director]]&amp;"_"&amp;Table_Films[[#This Row],[Title]]</f>
        <v>Shyamalan, M. Night_The Sixth Sense</v>
      </c>
      <c r="G461" s="7">
        <v>1999</v>
      </c>
      <c r="H461" s="7">
        <f>IFERROR(FLOOR(Table_Films[[#This Row],[Year]],10), 0)</f>
        <v>1990</v>
      </c>
      <c r="I461" s="7">
        <f>IFERROR(CEILING(VALUE(LEFT(Table_Films[[#This Row],[Year]],FIND("-",Table_Films[[#This Row],[Year]]&amp;"-")-1))/100, 1), 0)</f>
        <v>20</v>
      </c>
      <c r="J461" s="7" t="s">
        <v>7893</v>
      </c>
    </row>
    <row r="462" spans="1:10" x14ac:dyDescent="0.35">
      <c r="A462" s="7" t="str">
        <f>"B-" &amp; UPPER(TRIM(Table_Films[[#This Row],[Title]])) &amp; "|" &amp; UPPER(TRIM(Table_Films[[#This Row],[Director]]))</f>
        <v>B-BEING JOHN MALKOVICH|JONZE, SPIKE</v>
      </c>
      <c r="B462" s="7" t="str">
        <f>IF(COUNTIFS(Table_Films[Hash_ID],Table_Films[[#This Row],[Hash_ID]])&gt;1,"Y","N")</f>
        <v>N</v>
      </c>
      <c r="C462" s="7" t="s">
        <v>22288</v>
      </c>
      <c r="D462" s="7" t="s">
        <v>22289</v>
      </c>
      <c r="E462" s="7" t="str">
        <f>Table_Films[[#This Row],[Title]]&amp;"_"&amp;Table_Films[[#This Row],[Director]]</f>
        <v>Being John Malkovich_Jonze, Spike</v>
      </c>
      <c r="F462" s="7" t="str">
        <f>Table_Films[[#This Row],[Director]]&amp;"_"&amp;Table_Films[[#This Row],[Title]]</f>
        <v>Jonze, Spike_Being John Malkovich</v>
      </c>
      <c r="G462" s="7">
        <v>1999</v>
      </c>
      <c r="H462" s="7">
        <f>IFERROR(FLOOR(Table_Films[[#This Row],[Year]],10), 0)</f>
        <v>1990</v>
      </c>
      <c r="I462" s="7">
        <f>IFERROR(CEILING(VALUE(LEFT(Table_Films[[#This Row],[Year]],FIND("-",Table_Films[[#This Row],[Year]]&amp;"-")-1))/100, 1), 0)</f>
        <v>20</v>
      </c>
      <c r="J462" s="7" t="s">
        <v>7893</v>
      </c>
    </row>
    <row r="463" spans="1:10" x14ac:dyDescent="0.35">
      <c r="A463" s="7" t="str">
        <f>"B-" &amp; UPPER(TRIM(Table_Films[[#This Row],[Title]])) &amp; "|" &amp; UPPER(TRIM(Table_Films[[#This Row],[Director]]))</f>
        <v>B-ALL ABOUT MY MOTHER|ALMODÓVAR, PEDRO</v>
      </c>
      <c r="B463" s="7" t="str">
        <f>IF(COUNTIFS(Table_Films[Hash_ID],Table_Films[[#This Row],[Hash_ID]])&gt;1,"Y","N")</f>
        <v>N</v>
      </c>
      <c r="C463" s="7" t="s">
        <v>22290</v>
      </c>
      <c r="D463" s="7" t="s">
        <v>22192</v>
      </c>
      <c r="E463" s="7" t="str">
        <f>Table_Films[[#This Row],[Title]]&amp;"_"&amp;Table_Films[[#This Row],[Director]]</f>
        <v>All About My Mother_Almodóvar, Pedro</v>
      </c>
      <c r="F463" s="7" t="str">
        <f>Table_Films[[#This Row],[Director]]&amp;"_"&amp;Table_Films[[#This Row],[Title]]</f>
        <v>Almodóvar, Pedro_All About My Mother</v>
      </c>
      <c r="G463" s="7">
        <v>1999</v>
      </c>
      <c r="H463" s="7">
        <f>IFERROR(FLOOR(Table_Films[[#This Row],[Year]],10), 0)</f>
        <v>1990</v>
      </c>
      <c r="I463" s="7">
        <f>IFERROR(CEILING(VALUE(LEFT(Table_Films[[#This Row],[Year]],FIND("-",Table_Films[[#This Row],[Year]]&amp;"-")-1))/100, 1), 0)</f>
        <v>20</v>
      </c>
      <c r="J463" s="7" t="s">
        <v>22540</v>
      </c>
    </row>
    <row r="464" spans="1:10" x14ac:dyDescent="0.35">
      <c r="A464" s="7" t="str">
        <f>"B-" &amp; UPPER(TRIM(Table_Films[[#This Row],[Title]])) &amp; "|" &amp; UPPER(TRIM(Table_Films[[#This Row],[Director]]))</f>
        <v>B-BEAU TRAVAIL|DENIS, CLAIRE</v>
      </c>
      <c r="B464" s="7" t="str">
        <f>IF(COUNTIFS(Table_Films[Hash_ID],Table_Films[[#This Row],[Hash_ID]])&gt;1,"Y","N")</f>
        <v>N</v>
      </c>
      <c r="C464" s="7" t="s">
        <v>22291</v>
      </c>
      <c r="D464" s="7" t="s">
        <v>22292</v>
      </c>
      <c r="E464" s="7" t="str">
        <f>Table_Films[[#This Row],[Title]]&amp;"_"&amp;Table_Films[[#This Row],[Director]]</f>
        <v>Beau Travail_Denis, Claire</v>
      </c>
      <c r="F464" s="7" t="str">
        <f>Table_Films[[#This Row],[Director]]&amp;"_"&amp;Table_Films[[#This Row],[Title]]</f>
        <v>Denis, Claire_Beau Travail</v>
      </c>
      <c r="G464" s="7">
        <v>1999</v>
      </c>
      <c r="H464" s="7">
        <f>IFERROR(FLOOR(Table_Films[[#This Row],[Year]],10), 0)</f>
        <v>1990</v>
      </c>
      <c r="I464" s="7">
        <f>IFERROR(CEILING(VALUE(LEFT(Table_Films[[#This Row],[Year]],FIND("-",Table_Films[[#This Row],[Year]]&amp;"-")-1))/100, 1), 0)</f>
        <v>20</v>
      </c>
      <c r="J464" s="7" t="s">
        <v>5965</v>
      </c>
    </row>
    <row r="465" spans="1:10" x14ac:dyDescent="0.35">
      <c r="A465" s="7" t="str">
        <f>"B-" &amp; UPPER(TRIM(Table_Films[[#This Row],[Title]])) &amp; "|" &amp; UPPER(TRIM(Table_Films[[#This Row],[Director]]))</f>
        <v>B-MAGNOLIA|ANDERSON, PAUL THOMAS</v>
      </c>
      <c r="B465" s="7" t="str">
        <f>IF(COUNTIFS(Table_Films[Hash_ID],Table_Films[[#This Row],[Hash_ID]])&gt;1,"Y","N")</f>
        <v>N</v>
      </c>
      <c r="C465" s="7" t="s">
        <v>22293</v>
      </c>
      <c r="D465" s="7" t="s">
        <v>22271</v>
      </c>
      <c r="E465" s="7" t="str">
        <f>Table_Films[[#This Row],[Title]]&amp;"_"&amp;Table_Films[[#This Row],[Director]]</f>
        <v>Magnolia_Anderson, Paul Thomas</v>
      </c>
      <c r="F465" s="7" t="str">
        <f>Table_Films[[#This Row],[Director]]&amp;"_"&amp;Table_Films[[#This Row],[Title]]</f>
        <v>Anderson, Paul Thomas_Magnolia</v>
      </c>
      <c r="G465" s="7">
        <v>1999</v>
      </c>
      <c r="H465" s="7">
        <f>IFERROR(FLOOR(Table_Films[[#This Row],[Year]],10), 0)</f>
        <v>1990</v>
      </c>
      <c r="I465" s="7">
        <f>IFERROR(CEILING(VALUE(LEFT(Table_Films[[#This Row],[Year]],FIND("-",Table_Films[[#This Row],[Year]]&amp;"-")-1))/100, 1), 0)</f>
        <v>20</v>
      </c>
      <c r="J465" s="7" t="s">
        <v>7893</v>
      </c>
    </row>
    <row r="466" spans="1:10" x14ac:dyDescent="0.35">
      <c r="A466" s="7" t="str">
        <f>"B-" &amp; UPPER(TRIM(Table_Films[[#This Row],[Title]])) &amp; "|" &amp; UPPER(TRIM(Table_Films[[#This Row],[Director]]))</f>
        <v>B-IN THE MOOD FOR LOVE|WONG, KAR-WAI</v>
      </c>
      <c r="B466" s="7" t="str">
        <f>IF(COUNTIFS(Table_Films[Hash_ID],Table_Films[[#This Row],[Hash_ID]])&gt;1,"Y","N")</f>
        <v>N</v>
      </c>
      <c r="C466" s="7" t="s">
        <v>22294</v>
      </c>
      <c r="D466" s="7" t="s">
        <v>22241</v>
      </c>
      <c r="E466" s="7" t="str">
        <f>Table_Films[[#This Row],[Title]]&amp;"_"&amp;Table_Films[[#This Row],[Director]]</f>
        <v>In the Mood for Love_Wong, Kar-wai</v>
      </c>
      <c r="F466" s="7" t="str">
        <f>Table_Films[[#This Row],[Director]]&amp;"_"&amp;Table_Films[[#This Row],[Title]]</f>
        <v>Wong, Kar-wai_In the Mood for Love</v>
      </c>
      <c r="G466" s="7">
        <v>2000</v>
      </c>
      <c r="H466" s="7">
        <f>IFERROR(FLOOR(Table_Films[[#This Row],[Year]],10), 0)</f>
        <v>2000</v>
      </c>
      <c r="I466" s="7">
        <f>IFERROR(CEILING(VALUE(LEFT(Table_Films[[#This Row],[Year]],FIND("-",Table_Films[[#This Row],[Year]]&amp;"-")-1))/100, 1), 0)</f>
        <v>20</v>
      </c>
      <c r="J466" s="7" t="s">
        <v>22541</v>
      </c>
    </row>
    <row r="467" spans="1:10" x14ac:dyDescent="0.35">
      <c r="A467" s="7" t="str">
        <f>"B-" &amp; UPPER(TRIM(Table_Films[[#This Row],[Title]])) &amp; "|" &amp; UPPER(TRIM(Table_Films[[#This Row],[Director]]))</f>
        <v>B-GLADIATOR|SCOTT, RIDLEY</v>
      </c>
      <c r="B467" s="7" t="str">
        <f>IF(COUNTIFS(Table_Films[Hash_ID],Table_Films[[#This Row],[Hash_ID]])&gt;1,"Y","N")</f>
        <v>N</v>
      </c>
      <c r="C467" s="7" t="s">
        <v>22295</v>
      </c>
      <c r="D467" s="7" t="s">
        <v>22096</v>
      </c>
      <c r="E467" s="7" t="str">
        <f>Table_Films[[#This Row],[Title]]&amp;"_"&amp;Table_Films[[#This Row],[Director]]</f>
        <v>Gladiator_Scott, Ridley</v>
      </c>
      <c r="F467" s="7" t="str">
        <f>Table_Films[[#This Row],[Director]]&amp;"_"&amp;Table_Films[[#This Row],[Title]]</f>
        <v>Scott, Ridley_Gladiator</v>
      </c>
      <c r="G467" s="7">
        <v>2000</v>
      </c>
      <c r="H467" s="7">
        <f>IFERROR(FLOOR(Table_Films[[#This Row],[Year]],10), 0)</f>
        <v>2000</v>
      </c>
      <c r="I467" s="7">
        <f>IFERROR(CEILING(VALUE(LEFT(Table_Films[[#This Row],[Year]],FIND("-",Table_Films[[#This Row],[Year]]&amp;"-")-1))/100, 1), 0)</f>
        <v>20</v>
      </c>
      <c r="J467" s="7" t="s">
        <v>22542</v>
      </c>
    </row>
    <row r="468" spans="1:10" x14ac:dyDescent="0.35">
      <c r="A468" s="7" t="str">
        <f>"B-" &amp; UPPER(TRIM(Table_Films[[#This Row],[Title]])) &amp; "|" &amp; UPPER(TRIM(Table_Films[[#This Row],[Director]]))</f>
        <v>B-CROUCHING TIGER, HIDDEN DRAGON|LEE, ANG</v>
      </c>
      <c r="B468" s="7" t="str">
        <f>IF(COUNTIFS(Table_Films[Hash_ID],Table_Films[[#This Row],[Hash_ID]])&gt;1,"Y","N")</f>
        <v>N</v>
      </c>
      <c r="C468" s="7" t="s">
        <v>22296</v>
      </c>
      <c r="D468" s="7" t="s">
        <v>22297</v>
      </c>
      <c r="E468" s="7" t="str">
        <f>Table_Films[[#This Row],[Title]]&amp;"_"&amp;Table_Films[[#This Row],[Director]]</f>
        <v>Crouching Tiger, Hidden Dragon_Lee, Ang</v>
      </c>
      <c r="F468" s="7" t="str">
        <f>Table_Films[[#This Row],[Director]]&amp;"_"&amp;Table_Films[[#This Row],[Title]]</f>
        <v>Lee, Ang_Crouching Tiger, Hidden Dragon</v>
      </c>
      <c r="G468" s="7">
        <v>2000</v>
      </c>
      <c r="H468" s="7">
        <f>IFERROR(FLOOR(Table_Films[[#This Row],[Year]],10), 0)</f>
        <v>2000</v>
      </c>
      <c r="I468" s="7">
        <f>IFERROR(CEILING(VALUE(LEFT(Table_Films[[#This Row],[Year]],FIND("-",Table_Films[[#This Row],[Year]]&amp;"-")-1))/100, 1), 0)</f>
        <v>20</v>
      </c>
      <c r="J468" s="7" t="s">
        <v>22543</v>
      </c>
    </row>
    <row r="469" spans="1:10" x14ac:dyDescent="0.35">
      <c r="A469" s="7" t="str">
        <f>"B-" &amp; UPPER(TRIM(Table_Films[[#This Row],[Title]])) &amp; "|" &amp; UPPER(TRIM(Table_Films[[#This Row],[Director]]))</f>
        <v>B-REQUIEM FOR A DREAM|ARONOFSKY, DARREN</v>
      </c>
      <c r="B469" s="7" t="str">
        <f>IF(COUNTIFS(Table_Films[Hash_ID],Table_Films[[#This Row],[Hash_ID]])&gt;1,"Y","N")</f>
        <v>N</v>
      </c>
      <c r="C469" s="7" t="s">
        <v>2748</v>
      </c>
      <c r="D469" s="7" t="s">
        <v>22298</v>
      </c>
      <c r="E469" s="7" t="str">
        <f>Table_Films[[#This Row],[Title]]&amp;"_"&amp;Table_Films[[#This Row],[Director]]</f>
        <v>Requiem for a Dream_Aronofsky, Darren</v>
      </c>
      <c r="F469" s="7" t="str">
        <f>Table_Films[[#This Row],[Director]]&amp;"_"&amp;Table_Films[[#This Row],[Title]]</f>
        <v>Aronofsky, Darren_Requiem for a Dream</v>
      </c>
      <c r="G469" s="7">
        <v>2000</v>
      </c>
      <c r="H469" s="7">
        <f>IFERROR(FLOOR(Table_Films[[#This Row],[Year]],10), 0)</f>
        <v>2000</v>
      </c>
      <c r="I469" s="7">
        <f>IFERROR(CEILING(VALUE(LEFT(Table_Films[[#This Row],[Year]],FIND("-",Table_Films[[#This Row],[Year]]&amp;"-")-1))/100, 1), 0)</f>
        <v>20</v>
      </c>
      <c r="J469" s="7" t="s">
        <v>7893</v>
      </c>
    </row>
    <row r="470" spans="1:10" x14ac:dyDescent="0.35">
      <c r="A470" s="7" t="str">
        <f>"B-" &amp; UPPER(TRIM(Table_Films[[#This Row],[Title]])) &amp; "|" &amp; UPPER(TRIM(Table_Films[[#This Row],[Director]]))</f>
        <v>B-MEMENTO|NOLAN, CHRISTOPHER</v>
      </c>
      <c r="B470" s="7" t="str">
        <f>IF(COUNTIFS(Table_Films[Hash_ID],Table_Films[[#This Row],[Hash_ID]])&gt;1,"Y","N")</f>
        <v>N</v>
      </c>
      <c r="C470" s="7" t="s">
        <v>22299</v>
      </c>
      <c r="D470" s="7" t="s">
        <v>22300</v>
      </c>
      <c r="E470" s="7" t="str">
        <f>Table_Films[[#This Row],[Title]]&amp;"_"&amp;Table_Films[[#This Row],[Director]]</f>
        <v>Memento_Nolan, Christopher</v>
      </c>
      <c r="F470" s="7" t="str">
        <f>Table_Films[[#This Row],[Director]]&amp;"_"&amp;Table_Films[[#This Row],[Title]]</f>
        <v>Nolan, Christopher_Memento</v>
      </c>
      <c r="G470" s="7">
        <v>2000</v>
      </c>
      <c r="H470" s="7">
        <f>IFERROR(FLOOR(Table_Films[[#This Row],[Year]],10), 0)</f>
        <v>2000</v>
      </c>
      <c r="I470" s="7">
        <f>IFERROR(CEILING(VALUE(LEFT(Table_Films[[#This Row],[Year]],FIND("-",Table_Films[[#This Row],[Year]]&amp;"-")-1))/100, 1), 0)</f>
        <v>20</v>
      </c>
      <c r="J470" s="7" t="s">
        <v>7893</v>
      </c>
    </row>
    <row r="471" spans="1:10" x14ac:dyDescent="0.35">
      <c r="A471" s="7" t="str">
        <f>"B-" &amp; UPPER(TRIM(Table_Films[[#This Row],[Title]])) &amp; "|" &amp; UPPER(TRIM(Table_Films[[#This Row],[Director]]))</f>
        <v>B-YI YI|YANG, EDWARD</v>
      </c>
      <c r="B471" s="7" t="str">
        <f>IF(COUNTIFS(Table_Films[Hash_ID],Table_Films[[#This Row],[Hash_ID]])&gt;1,"Y","N")</f>
        <v>N</v>
      </c>
      <c r="C471" s="7" t="s">
        <v>22301</v>
      </c>
      <c r="D471" s="7" t="s">
        <v>22218</v>
      </c>
      <c r="E471" s="7" t="str">
        <f>Table_Films[[#This Row],[Title]]&amp;"_"&amp;Table_Films[[#This Row],[Director]]</f>
        <v>Yi Yi_Yang, Edward</v>
      </c>
      <c r="F471" s="7" t="str">
        <f>Table_Films[[#This Row],[Director]]&amp;"_"&amp;Table_Films[[#This Row],[Title]]</f>
        <v>Yang, Edward_Yi Yi</v>
      </c>
      <c r="G471" s="7">
        <v>2000</v>
      </c>
      <c r="H471" s="7">
        <f>IFERROR(FLOOR(Table_Films[[#This Row],[Year]],10), 0)</f>
        <v>2000</v>
      </c>
      <c r="I471" s="7">
        <f>IFERROR(CEILING(VALUE(LEFT(Table_Films[[#This Row],[Year]],FIND("-",Table_Films[[#This Row],[Year]]&amp;"-")-1))/100, 1), 0)</f>
        <v>20</v>
      </c>
      <c r="J471" s="7" t="s">
        <v>22544</v>
      </c>
    </row>
    <row r="472" spans="1:10" x14ac:dyDescent="0.35">
      <c r="A472" s="7" t="str">
        <f>"B-" &amp; UPPER(TRIM(Table_Films[[#This Row],[Title]])) &amp; "|" &amp; UPPER(TRIM(Table_Films[[#This Row],[Director]]))</f>
        <v>B-O BROTHER, WHERE ART THOU?|COEN, JOEL; COEN, ETHAN</v>
      </c>
      <c r="B472" s="7" t="str">
        <f>IF(COUNTIFS(Table_Films[Hash_ID],Table_Films[[#This Row],[Hash_ID]])&gt;1,"Y","N")</f>
        <v>N</v>
      </c>
      <c r="C472" s="7" t="s">
        <v>22302</v>
      </c>
      <c r="D472" s="7" t="s">
        <v>22258</v>
      </c>
      <c r="E472" s="7" t="str">
        <f>Table_Films[[#This Row],[Title]]&amp;"_"&amp;Table_Films[[#This Row],[Director]]</f>
        <v>O Brother, Where Art Thou?_Coen, Joel; Coen, Ethan</v>
      </c>
      <c r="F472" s="7" t="str">
        <f>Table_Films[[#This Row],[Director]]&amp;"_"&amp;Table_Films[[#This Row],[Title]]</f>
        <v>Coen, Joel; Coen, Ethan_O Brother, Where Art Thou?</v>
      </c>
      <c r="G472" s="7">
        <v>2000</v>
      </c>
      <c r="H472" s="7">
        <f>IFERROR(FLOOR(Table_Films[[#This Row],[Year]],10), 0)</f>
        <v>2000</v>
      </c>
      <c r="I472" s="7">
        <f>IFERROR(CEILING(VALUE(LEFT(Table_Films[[#This Row],[Year]],FIND("-",Table_Films[[#This Row],[Year]]&amp;"-")-1))/100, 1), 0)</f>
        <v>20</v>
      </c>
      <c r="J472" s="7" t="s">
        <v>22545</v>
      </c>
    </row>
    <row r="473" spans="1:10" x14ac:dyDescent="0.35">
      <c r="A473" s="7" t="str">
        <f>"B-" &amp; UPPER(TRIM(Table_Films[[#This Row],[Title]])) &amp; "|" &amp; UPPER(TRIM(Table_Films[[#This Row],[Director]]))</f>
        <v>B-AMORES PERROS|IÑÁRRITU, ALEJANDRO G.</v>
      </c>
      <c r="B473" s="7" t="str">
        <f>IF(COUNTIFS(Table_Films[Hash_ID],Table_Films[[#This Row],[Hash_ID]])&gt;1,"Y","N")</f>
        <v>N</v>
      </c>
      <c r="C473" s="7" t="s">
        <v>22303</v>
      </c>
      <c r="D473" s="7" t="s">
        <v>22304</v>
      </c>
      <c r="E473" s="7" t="str">
        <f>Table_Films[[#This Row],[Title]]&amp;"_"&amp;Table_Films[[#This Row],[Director]]</f>
        <v>Amores Perros_Iñárritu, Alejandro G.</v>
      </c>
      <c r="F473" s="7" t="str">
        <f>Table_Films[[#This Row],[Director]]&amp;"_"&amp;Table_Films[[#This Row],[Title]]</f>
        <v>Iñárritu, Alejandro G._Amores Perros</v>
      </c>
      <c r="G473" s="7">
        <v>2000</v>
      </c>
      <c r="H473" s="7">
        <f>IFERROR(FLOOR(Table_Films[[#This Row],[Year]],10), 0)</f>
        <v>2000</v>
      </c>
      <c r="I473" s="7">
        <f>IFERROR(CEILING(VALUE(LEFT(Table_Films[[#This Row],[Year]],FIND("-",Table_Films[[#This Row],[Year]]&amp;"-")-1))/100, 1), 0)</f>
        <v>20</v>
      </c>
      <c r="J473" s="7" t="s">
        <v>22486</v>
      </c>
    </row>
    <row r="474" spans="1:10" x14ac:dyDescent="0.35">
      <c r="A474" s="7" t="str">
        <f>"B-" &amp; UPPER(TRIM(Table_Films[[#This Row],[Title]])) &amp; "|" &amp; UPPER(TRIM(Table_Films[[#This Row],[Director]]))</f>
        <v>B-LA CIÉNAGA|MARTEL, LUCRECIA</v>
      </c>
      <c r="B474" s="7" t="str">
        <f>IF(COUNTIFS(Table_Films[Hash_ID],Table_Films[[#This Row],[Hash_ID]])&gt;1,"Y","N")</f>
        <v>N</v>
      </c>
      <c r="C474" s="7" t="s">
        <v>22305</v>
      </c>
      <c r="D474" s="7" t="s">
        <v>22306</v>
      </c>
      <c r="E474" s="7" t="str">
        <f>Table_Films[[#This Row],[Title]]&amp;"_"&amp;Table_Films[[#This Row],[Director]]</f>
        <v>La Ciénaga_Martel, Lucrecia</v>
      </c>
      <c r="F474" s="7" t="str">
        <f>Table_Films[[#This Row],[Director]]&amp;"_"&amp;Table_Films[[#This Row],[Title]]</f>
        <v>Martel, Lucrecia_La Ciénaga</v>
      </c>
      <c r="G474" s="7">
        <v>2001</v>
      </c>
      <c r="H474" s="7">
        <f>IFERROR(FLOOR(Table_Films[[#This Row],[Year]],10), 0)</f>
        <v>2000</v>
      </c>
      <c r="I474" s="7">
        <f>IFERROR(CEILING(VALUE(LEFT(Table_Films[[#This Row],[Year]],FIND("-",Table_Films[[#This Row],[Year]]&amp;"-")-1))/100, 1), 0)</f>
        <v>21</v>
      </c>
      <c r="J474" s="7" t="s">
        <v>22546</v>
      </c>
    </row>
    <row r="475" spans="1:10" x14ac:dyDescent="0.35">
      <c r="A475" s="7" t="str">
        <f>"B-" &amp; UPPER(TRIM(Table_Films[[#This Row],[Title]])) &amp; "|" &amp; UPPER(TRIM(Table_Films[[#This Row],[Director]]))</f>
        <v>B-SPIRITED AWAY|MIYAZAKI, HAYAO</v>
      </c>
      <c r="B475" s="7" t="str">
        <f>IF(COUNTIFS(Table_Films[Hash_ID],Table_Films[[#This Row],[Hash_ID]])&gt;1,"Y","N")</f>
        <v>N</v>
      </c>
      <c r="C475" s="7" t="s">
        <v>22307</v>
      </c>
      <c r="D475" s="7" t="s">
        <v>22146</v>
      </c>
      <c r="E475" s="7" t="str">
        <f>Table_Films[[#This Row],[Title]]&amp;"_"&amp;Table_Films[[#This Row],[Director]]</f>
        <v>Spirited Away_Miyazaki, Hayao</v>
      </c>
      <c r="F475" s="7" t="str">
        <f>Table_Films[[#This Row],[Director]]&amp;"_"&amp;Table_Films[[#This Row],[Title]]</f>
        <v>Miyazaki, Hayao_Spirited Away</v>
      </c>
      <c r="G475" s="7">
        <v>2001</v>
      </c>
      <c r="H475" s="7">
        <f>IFERROR(FLOOR(Table_Films[[#This Row],[Year]],10), 0)</f>
        <v>2000</v>
      </c>
      <c r="I475" s="7">
        <f>IFERROR(CEILING(VALUE(LEFT(Table_Films[[#This Row],[Year]],FIND("-",Table_Films[[#This Row],[Year]]&amp;"-")-1))/100, 1), 0)</f>
        <v>21</v>
      </c>
      <c r="J475" s="7" t="s">
        <v>7507</v>
      </c>
    </row>
    <row r="476" spans="1:10" x14ac:dyDescent="0.35">
      <c r="A476" s="7" t="str">
        <f>"B-" &amp; UPPER(TRIM(Table_Films[[#This Row],[Title]])) &amp; "|" &amp; UPPER(TRIM(Table_Films[[#This Row],[Director]]))</f>
        <v>B-MULHOLLAND DRIVE|LYNCH, DAVID</v>
      </c>
      <c r="B476" s="7" t="str">
        <f>IF(COUNTIFS(Table_Films[Hash_ID],Table_Films[[#This Row],[Hash_ID]])&gt;1,"Y","N")</f>
        <v>N</v>
      </c>
      <c r="C476" s="7" t="s">
        <v>22308</v>
      </c>
      <c r="D476" s="7" t="s">
        <v>5632</v>
      </c>
      <c r="E476" s="7" t="str">
        <f>Table_Films[[#This Row],[Title]]&amp;"_"&amp;Table_Films[[#This Row],[Director]]</f>
        <v>Mulholland Drive_Lynch, David</v>
      </c>
      <c r="F476" s="7" t="str">
        <f>Table_Films[[#This Row],[Director]]&amp;"_"&amp;Table_Films[[#This Row],[Title]]</f>
        <v>Lynch, David_Mulholland Drive</v>
      </c>
      <c r="G476" s="7">
        <v>2001</v>
      </c>
      <c r="H476" s="7">
        <f>IFERROR(FLOOR(Table_Films[[#This Row],[Year]],10), 0)</f>
        <v>2000</v>
      </c>
      <c r="I476" s="7">
        <f>IFERROR(CEILING(VALUE(LEFT(Table_Films[[#This Row],[Year]],FIND("-",Table_Films[[#This Row],[Year]]&amp;"-")-1))/100, 1), 0)</f>
        <v>21</v>
      </c>
      <c r="J476" s="7" t="s">
        <v>22547</v>
      </c>
    </row>
    <row r="477" spans="1:10" x14ac:dyDescent="0.35">
      <c r="A477" s="7" t="str">
        <f>"B-" &amp; UPPER(TRIM(Table_Films[[#This Row],[Title]])) &amp; "|" &amp; UPPER(TRIM(Table_Films[[#This Row],[Director]]))</f>
        <v>B-AMÉLIE|JEUNET, JEAN-PIERRE</v>
      </c>
      <c r="B477" s="7" t="str">
        <f>IF(COUNTIFS(Table_Films[Hash_ID],Table_Films[[#This Row],[Hash_ID]])&gt;1,"Y","N")</f>
        <v>N</v>
      </c>
      <c r="C477" s="7" t="s">
        <v>22309</v>
      </c>
      <c r="D477" s="7" t="s">
        <v>22310</v>
      </c>
      <c r="E477" s="7" t="str">
        <f>Table_Films[[#This Row],[Title]]&amp;"_"&amp;Table_Films[[#This Row],[Director]]</f>
        <v>Amélie_Jeunet, Jean-Pierre</v>
      </c>
      <c r="F477" s="7" t="str">
        <f>Table_Films[[#This Row],[Director]]&amp;"_"&amp;Table_Films[[#This Row],[Title]]</f>
        <v>Jeunet, Jean-Pierre_Amélie</v>
      </c>
      <c r="G477" s="7">
        <v>2001</v>
      </c>
      <c r="H477" s="7">
        <f>IFERROR(FLOOR(Table_Films[[#This Row],[Year]],10), 0)</f>
        <v>2000</v>
      </c>
      <c r="I477" s="7">
        <f>IFERROR(CEILING(VALUE(LEFT(Table_Films[[#This Row],[Year]],FIND("-",Table_Films[[#This Row],[Year]]&amp;"-")-1))/100, 1), 0)</f>
        <v>21</v>
      </c>
      <c r="J477" s="7" t="s">
        <v>22548</v>
      </c>
    </row>
    <row r="478" spans="1:10" x14ac:dyDescent="0.35">
      <c r="A478" s="7" t="str">
        <f>"B-" &amp; UPPER(TRIM(Table_Films[[#This Row],[Title]])) &amp; "|" &amp; UPPER(TRIM(Table_Films[[#This Row],[Director]]))</f>
        <v>B-THE LORD OF THE RINGS: THE FELLOWSHIP OF THE RING|JACKSON, PETER</v>
      </c>
      <c r="B478" s="7" t="str">
        <f>IF(COUNTIFS(Table_Films[Hash_ID],Table_Films[[#This Row],[Hash_ID]])&gt;1,"Y","N")</f>
        <v>N</v>
      </c>
      <c r="C478" s="7" t="s">
        <v>22311</v>
      </c>
      <c r="D478" s="7" t="s">
        <v>22312</v>
      </c>
      <c r="E478" s="7" t="str">
        <f>Table_Films[[#This Row],[Title]]&amp;"_"&amp;Table_Films[[#This Row],[Director]]</f>
        <v>The Lord of the Rings: The Fellowship of the Ring_Jackson, Peter</v>
      </c>
      <c r="F478" s="7" t="str">
        <f>Table_Films[[#This Row],[Director]]&amp;"_"&amp;Table_Films[[#This Row],[Title]]</f>
        <v>Jackson, Peter_The Lord of the Rings: The Fellowship of the Ring</v>
      </c>
      <c r="G478" s="7">
        <v>2001</v>
      </c>
      <c r="H478" s="7">
        <f>IFERROR(FLOOR(Table_Films[[#This Row],[Year]],10), 0)</f>
        <v>2000</v>
      </c>
      <c r="I478" s="7">
        <f>IFERROR(CEILING(VALUE(LEFT(Table_Films[[#This Row],[Year]],FIND("-",Table_Films[[#This Row],[Year]]&amp;"-")-1))/100, 1), 0)</f>
        <v>21</v>
      </c>
      <c r="J478" s="7" t="s">
        <v>22549</v>
      </c>
    </row>
    <row r="479" spans="1:10" x14ac:dyDescent="0.35">
      <c r="A479" s="7" t="str">
        <f>"B-" &amp; UPPER(TRIM(Table_Films[[#This Row],[Title]])) &amp; "|" &amp; UPPER(TRIM(Table_Films[[#This Row],[Director]]))</f>
        <v>B-DONNIE DARKO|KELLY, RICHARD</v>
      </c>
      <c r="B479" s="7" t="str">
        <f>IF(COUNTIFS(Table_Films[Hash_ID],Table_Films[[#This Row],[Hash_ID]])&gt;1,"Y","N")</f>
        <v>N</v>
      </c>
      <c r="C479" s="7" t="s">
        <v>22313</v>
      </c>
      <c r="D479" s="7" t="s">
        <v>22314</v>
      </c>
      <c r="E479" s="7" t="str">
        <f>Table_Films[[#This Row],[Title]]&amp;"_"&amp;Table_Films[[#This Row],[Director]]</f>
        <v>Donnie Darko_Kelly, Richard</v>
      </c>
      <c r="F479" s="7" t="str">
        <f>Table_Films[[#This Row],[Director]]&amp;"_"&amp;Table_Films[[#This Row],[Title]]</f>
        <v>Kelly, Richard_Donnie Darko</v>
      </c>
      <c r="G479" s="7">
        <v>2001</v>
      </c>
      <c r="H479" s="7">
        <f>IFERROR(FLOOR(Table_Films[[#This Row],[Year]],10), 0)</f>
        <v>2000</v>
      </c>
      <c r="I479" s="7">
        <f>IFERROR(CEILING(VALUE(LEFT(Table_Films[[#This Row],[Year]],FIND("-",Table_Films[[#This Row],[Year]]&amp;"-")-1))/100, 1), 0)</f>
        <v>21</v>
      </c>
      <c r="J479" s="7" t="s">
        <v>7893</v>
      </c>
    </row>
    <row r="480" spans="1:10" x14ac:dyDescent="0.35">
      <c r="A480" s="7" t="str">
        <f>"B-" &amp; UPPER(TRIM(Table_Films[[#This Row],[Title]])) &amp; "|" &amp; UPPER(TRIM(Table_Films[[#This Row],[Director]]))</f>
        <v>B-Y TU MAMÁ TAMBIÉN|CUARÓN, ALFONSO</v>
      </c>
      <c r="B480" s="7" t="str">
        <f>IF(COUNTIFS(Table_Films[Hash_ID],Table_Films[[#This Row],[Hash_ID]])&gt;1,"Y","N")</f>
        <v>N</v>
      </c>
      <c r="C480" s="7" t="s">
        <v>22315</v>
      </c>
      <c r="D480" s="7" t="s">
        <v>22316</v>
      </c>
      <c r="E480" s="7" t="str">
        <f>Table_Films[[#This Row],[Title]]&amp;"_"&amp;Table_Films[[#This Row],[Director]]</f>
        <v>Y Tu Mamá También_Cuarón, Alfonso</v>
      </c>
      <c r="F480" s="7" t="str">
        <f>Table_Films[[#This Row],[Director]]&amp;"_"&amp;Table_Films[[#This Row],[Title]]</f>
        <v>Cuarón, Alfonso_Y Tu Mamá También</v>
      </c>
      <c r="G480" s="7">
        <v>2001</v>
      </c>
      <c r="H480" s="7">
        <f>IFERROR(FLOOR(Table_Films[[#This Row],[Year]],10), 0)</f>
        <v>2000</v>
      </c>
      <c r="I480" s="7">
        <f>IFERROR(CEILING(VALUE(LEFT(Table_Films[[#This Row],[Year]],FIND("-",Table_Films[[#This Row],[Year]]&amp;"-")-1))/100, 1), 0)</f>
        <v>21</v>
      </c>
      <c r="J480" s="7" t="s">
        <v>22486</v>
      </c>
    </row>
    <row r="481" spans="1:10" x14ac:dyDescent="0.35">
      <c r="A481" s="7" t="str">
        <f>"B-" &amp; UPPER(TRIM(Table_Films[[#This Row],[Title]])) &amp; "|" &amp; UPPER(TRIM(Table_Films[[#This Row],[Director]]))</f>
        <v>B-THE ROYAL TENENBAUMS|ANDERSON, WES</v>
      </c>
      <c r="B481" s="7" t="str">
        <f>IF(COUNTIFS(Table_Films[Hash_ID],Table_Films[[#This Row],[Hash_ID]])&gt;1,"Y","N")</f>
        <v>N</v>
      </c>
      <c r="C481" s="7" t="s">
        <v>22317</v>
      </c>
      <c r="D481" s="7" t="s">
        <v>22318</v>
      </c>
      <c r="E481" s="7" t="str">
        <f>Table_Films[[#This Row],[Title]]&amp;"_"&amp;Table_Films[[#This Row],[Director]]</f>
        <v>The Royal Tenenbaums_Anderson, Wes</v>
      </c>
      <c r="F481" s="7" t="str">
        <f>Table_Films[[#This Row],[Director]]&amp;"_"&amp;Table_Films[[#This Row],[Title]]</f>
        <v>Anderson, Wes_The Royal Tenenbaums</v>
      </c>
      <c r="G481" s="7">
        <v>2001</v>
      </c>
      <c r="H481" s="7">
        <f>IFERROR(FLOOR(Table_Films[[#This Row],[Year]],10), 0)</f>
        <v>2000</v>
      </c>
      <c r="I481" s="7">
        <f>IFERROR(CEILING(VALUE(LEFT(Table_Films[[#This Row],[Year]],FIND("-",Table_Films[[#This Row],[Year]]&amp;"-")-1))/100, 1), 0)</f>
        <v>21</v>
      </c>
      <c r="J481" s="7" t="s">
        <v>7893</v>
      </c>
    </row>
    <row r="482" spans="1:10" x14ac:dyDescent="0.35">
      <c r="A482" s="7" t="str">
        <f>"B-" &amp; UPPER(TRIM(Table_Films[[#This Row],[Title]])) &amp; "|" &amp; UPPER(TRIM(Table_Films[[#This Row],[Director]]))</f>
        <v>B-CITY OF GOD|MEIRELLES, FERNANDO; LUND, KÁTIA</v>
      </c>
      <c r="B482" s="7" t="str">
        <f>IF(COUNTIFS(Table_Films[Hash_ID],Table_Films[[#This Row],[Hash_ID]])&gt;1,"Y","N")</f>
        <v>N</v>
      </c>
      <c r="C482" s="7" t="s">
        <v>2440</v>
      </c>
      <c r="D482" s="7" t="s">
        <v>22319</v>
      </c>
      <c r="E482" s="7" t="str">
        <f>Table_Films[[#This Row],[Title]]&amp;"_"&amp;Table_Films[[#This Row],[Director]]</f>
        <v>City of God_Meirelles, Fernando; Lund, Kátia</v>
      </c>
      <c r="F482" s="7" t="str">
        <f>Table_Films[[#This Row],[Director]]&amp;"_"&amp;Table_Films[[#This Row],[Title]]</f>
        <v>Meirelles, Fernando; Lund, Kátia_City of God</v>
      </c>
      <c r="G482" s="7">
        <v>2002</v>
      </c>
      <c r="H482" s="7">
        <f>IFERROR(FLOOR(Table_Films[[#This Row],[Year]],10), 0)</f>
        <v>2000</v>
      </c>
      <c r="I482" s="7">
        <f>IFERROR(CEILING(VALUE(LEFT(Table_Films[[#This Row],[Year]],FIND("-",Table_Films[[#This Row],[Year]]&amp;"-")-1))/100, 1), 0)</f>
        <v>21</v>
      </c>
      <c r="J482" s="7" t="s">
        <v>22550</v>
      </c>
    </row>
    <row r="483" spans="1:10" x14ac:dyDescent="0.35">
      <c r="A483" s="7" t="str">
        <f>"B-" &amp; UPPER(TRIM(Table_Films[[#This Row],[Title]])) &amp; "|" &amp; UPPER(TRIM(Table_Films[[#This Row],[Director]]))</f>
        <v>B-TALK TO HER|ALMODÓVAR, PEDRO</v>
      </c>
      <c r="B483" s="7" t="str">
        <f>IF(COUNTIFS(Table_Films[Hash_ID],Table_Films[[#This Row],[Hash_ID]])&gt;1,"Y","N")</f>
        <v>N</v>
      </c>
      <c r="C483" s="7" t="s">
        <v>22320</v>
      </c>
      <c r="D483" s="7" t="s">
        <v>22192</v>
      </c>
      <c r="E483" s="7" t="str">
        <f>Table_Films[[#This Row],[Title]]&amp;"_"&amp;Table_Films[[#This Row],[Director]]</f>
        <v>Talk to Her_Almodóvar, Pedro</v>
      </c>
      <c r="F483" s="7" t="str">
        <f>Table_Films[[#This Row],[Director]]&amp;"_"&amp;Table_Films[[#This Row],[Title]]</f>
        <v>Almodóvar, Pedro_Talk to Her</v>
      </c>
      <c r="G483" s="7">
        <v>2002</v>
      </c>
      <c r="H483" s="7">
        <f>IFERROR(FLOOR(Table_Films[[#This Row],[Year]],10), 0)</f>
        <v>2000</v>
      </c>
      <c r="I483" s="7">
        <f>IFERROR(CEILING(VALUE(LEFT(Table_Films[[#This Row],[Year]],FIND("-",Table_Films[[#This Row],[Year]]&amp;"-")-1))/100, 1), 0)</f>
        <v>21</v>
      </c>
      <c r="J483" s="7" t="s">
        <v>12008</v>
      </c>
    </row>
    <row r="484" spans="1:10" x14ac:dyDescent="0.35">
      <c r="A484" s="7" t="str">
        <f>"B-" &amp; UPPER(TRIM(Table_Films[[#This Row],[Title]])) &amp; "|" &amp; UPPER(TRIM(Table_Films[[#This Row],[Director]]))</f>
        <v>B-THE PIANIST|POLANSKI, ROMAN</v>
      </c>
      <c r="B484" s="7" t="str">
        <f>IF(COUNTIFS(Table_Films[Hash_ID],Table_Films[[#This Row],[Hash_ID]])&gt;1,"Y","N")</f>
        <v>N</v>
      </c>
      <c r="C484" s="7" t="s">
        <v>22321</v>
      </c>
      <c r="D484" s="7" t="s">
        <v>21926</v>
      </c>
      <c r="E484" s="7" t="str">
        <f>Table_Films[[#This Row],[Title]]&amp;"_"&amp;Table_Films[[#This Row],[Director]]</f>
        <v>The Pianist_Polanski, Roman</v>
      </c>
      <c r="F484" s="7" t="str">
        <f>Table_Films[[#This Row],[Director]]&amp;"_"&amp;Table_Films[[#This Row],[Title]]</f>
        <v>Polanski, Roman_The Pianist</v>
      </c>
      <c r="G484" s="7">
        <v>2002</v>
      </c>
      <c r="H484" s="7">
        <f>IFERROR(FLOOR(Table_Films[[#This Row],[Year]],10), 0)</f>
        <v>2000</v>
      </c>
      <c r="I484" s="7">
        <f>IFERROR(CEILING(VALUE(LEFT(Table_Films[[#This Row],[Year]],FIND("-",Table_Films[[#This Row],[Year]]&amp;"-")-1))/100, 1), 0)</f>
        <v>21</v>
      </c>
      <c r="J484" s="7" t="s">
        <v>22551</v>
      </c>
    </row>
    <row r="485" spans="1:10" x14ac:dyDescent="0.35">
      <c r="A485" s="7" t="str">
        <f>"B-" &amp; UPPER(TRIM(Table_Films[[#This Row],[Title]])) &amp; "|" &amp; UPPER(TRIM(Table_Films[[#This Row],[Director]]))</f>
        <v>B-FAR FROM HEAVEN|HAYNES, TODD</v>
      </c>
      <c r="B485" s="7" t="str">
        <f>IF(COUNTIFS(Table_Films[Hash_ID],Table_Films[[#This Row],[Hash_ID]])&gt;1,"Y","N")</f>
        <v>N</v>
      </c>
      <c r="C485" s="7" t="s">
        <v>22322</v>
      </c>
      <c r="D485" s="7" t="s">
        <v>22323</v>
      </c>
      <c r="E485" s="7" t="str">
        <f>Table_Films[[#This Row],[Title]]&amp;"_"&amp;Table_Films[[#This Row],[Director]]</f>
        <v>Far From Heaven_Haynes, Todd</v>
      </c>
      <c r="F485" s="7" t="str">
        <f>Table_Films[[#This Row],[Director]]&amp;"_"&amp;Table_Films[[#This Row],[Title]]</f>
        <v>Haynes, Todd_Far From Heaven</v>
      </c>
      <c r="G485" s="7">
        <v>2002</v>
      </c>
      <c r="H485" s="7">
        <f>IFERROR(FLOOR(Table_Films[[#This Row],[Year]],10), 0)</f>
        <v>2000</v>
      </c>
      <c r="I485" s="7">
        <f>IFERROR(CEILING(VALUE(LEFT(Table_Films[[#This Row],[Year]],FIND("-",Table_Films[[#This Row],[Year]]&amp;"-")-1))/100, 1), 0)</f>
        <v>21</v>
      </c>
      <c r="J485" s="7" t="s">
        <v>22481</v>
      </c>
    </row>
    <row r="486" spans="1:10" x14ac:dyDescent="0.35">
      <c r="A486" s="7" t="str">
        <f>"B-" &amp; UPPER(TRIM(Table_Films[[#This Row],[Title]])) &amp; "|" &amp; UPPER(TRIM(Table_Films[[#This Row],[Director]]))</f>
        <v>B-PUNCH-DRUNK LOVE|ANDERSON, PAUL THOMAS</v>
      </c>
      <c r="B486" s="7" t="str">
        <f>IF(COUNTIFS(Table_Films[Hash_ID],Table_Films[[#This Row],[Hash_ID]])&gt;1,"Y","N")</f>
        <v>N</v>
      </c>
      <c r="C486" s="7" t="s">
        <v>22324</v>
      </c>
      <c r="D486" s="7" t="s">
        <v>22271</v>
      </c>
      <c r="E486" s="7" t="str">
        <f>Table_Films[[#This Row],[Title]]&amp;"_"&amp;Table_Films[[#This Row],[Director]]</f>
        <v>Punch-Drunk Love_Anderson, Paul Thomas</v>
      </c>
      <c r="F486" s="7" t="str">
        <f>Table_Films[[#This Row],[Director]]&amp;"_"&amp;Table_Films[[#This Row],[Title]]</f>
        <v>Anderson, Paul Thomas_Punch-Drunk Love</v>
      </c>
      <c r="G486" s="7">
        <v>2002</v>
      </c>
      <c r="H486" s="7">
        <f>IFERROR(FLOOR(Table_Films[[#This Row],[Year]],10), 0)</f>
        <v>2000</v>
      </c>
      <c r="I486" s="7">
        <f>IFERROR(CEILING(VALUE(LEFT(Table_Films[[#This Row],[Year]],FIND("-",Table_Films[[#This Row],[Year]]&amp;"-")-1))/100, 1), 0)</f>
        <v>21</v>
      </c>
      <c r="J486" s="7" t="s">
        <v>7893</v>
      </c>
    </row>
    <row r="487" spans="1:10" x14ac:dyDescent="0.35">
      <c r="A487" s="7" t="str">
        <f>"B-" &amp; UPPER(TRIM(Table_Films[[#This Row],[Title]])) &amp; "|" &amp; UPPER(TRIM(Table_Films[[#This Row],[Director]]))</f>
        <v>B-RUSSIAN ARK|SOKUROV, ALEXANDER</v>
      </c>
      <c r="B487" s="7" t="str">
        <f>IF(COUNTIFS(Table_Films[Hash_ID],Table_Films[[#This Row],[Hash_ID]])&gt;1,"Y","N")</f>
        <v>N</v>
      </c>
      <c r="C487" s="7" t="s">
        <v>22325</v>
      </c>
      <c r="D487" s="7" t="s">
        <v>22326</v>
      </c>
      <c r="E487" s="7" t="str">
        <f>Table_Films[[#This Row],[Title]]&amp;"_"&amp;Table_Films[[#This Row],[Director]]</f>
        <v>Russian Ark_Sokurov, Alexander</v>
      </c>
      <c r="F487" s="7" t="str">
        <f>Table_Films[[#This Row],[Director]]&amp;"_"&amp;Table_Films[[#This Row],[Title]]</f>
        <v>Sokurov, Alexander_Russian Ark</v>
      </c>
      <c r="G487" s="7">
        <v>2002</v>
      </c>
      <c r="H487" s="7">
        <f>IFERROR(FLOOR(Table_Films[[#This Row],[Year]],10), 0)</f>
        <v>2000</v>
      </c>
      <c r="I487" s="7">
        <f>IFERROR(CEILING(VALUE(LEFT(Table_Films[[#This Row],[Year]],FIND("-",Table_Films[[#This Row],[Year]]&amp;"-")-1))/100, 1), 0)</f>
        <v>21</v>
      </c>
      <c r="J487" s="7" t="s">
        <v>22552</v>
      </c>
    </row>
    <row r="488" spans="1:10" x14ac:dyDescent="0.35">
      <c r="A488" s="7" t="str">
        <f>"B-" &amp; UPPER(TRIM(Table_Films[[#This Row],[Title]])) &amp; "|" &amp; UPPER(TRIM(Table_Films[[#This Row],[Director]]))</f>
        <v>B-OLDBOY|PARK, CHAN-WOOK</v>
      </c>
      <c r="B488" s="7" t="str">
        <f>IF(COUNTIFS(Table_Films[Hash_ID],Table_Films[[#This Row],[Hash_ID]])&gt;1,"Y","N")</f>
        <v>N</v>
      </c>
      <c r="C488" s="7" t="s">
        <v>22327</v>
      </c>
      <c r="D488" s="7" t="s">
        <v>22328</v>
      </c>
      <c r="E488" s="7" t="str">
        <f>Table_Films[[#This Row],[Title]]&amp;"_"&amp;Table_Films[[#This Row],[Director]]</f>
        <v>Oldboy_Park, Chan-wook</v>
      </c>
      <c r="F488" s="7" t="str">
        <f>Table_Films[[#This Row],[Director]]&amp;"_"&amp;Table_Films[[#This Row],[Title]]</f>
        <v>Park, Chan-wook_Oldboy</v>
      </c>
      <c r="G488" s="7">
        <v>2003</v>
      </c>
      <c r="H488" s="7">
        <f>IFERROR(FLOOR(Table_Films[[#This Row],[Year]],10), 0)</f>
        <v>2000</v>
      </c>
      <c r="I488" s="7">
        <f>IFERROR(CEILING(VALUE(LEFT(Table_Films[[#This Row],[Year]],FIND("-",Table_Films[[#This Row],[Year]]&amp;"-")-1))/100, 1), 0)</f>
        <v>21</v>
      </c>
      <c r="J488" s="7" t="s">
        <v>22553</v>
      </c>
    </row>
    <row r="489" spans="1:10" x14ac:dyDescent="0.35">
      <c r="A489" s="7" t="str">
        <f>"B-" &amp; UPPER(TRIM(Table_Films[[#This Row],[Title]])) &amp; "|" &amp; UPPER(TRIM(Table_Films[[#This Row],[Director]]))</f>
        <v>B-LOST IN TRANSLATION|COPPOLA, SOFIA</v>
      </c>
      <c r="B489" s="7" t="str">
        <f>IF(COUNTIFS(Table_Films[Hash_ID],Table_Films[[#This Row],[Hash_ID]])&gt;1,"Y","N")</f>
        <v>N</v>
      </c>
      <c r="C489" s="7" t="s">
        <v>22329</v>
      </c>
      <c r="D489" s="7" t="s">
        <v>22330</v>
      </c>
      <c r="E489" s="7" t="str">
        <f>Table_Films[[#This Row],[Title]]&amp;"_"&amp;Table_Films[[#This Row],[Director]]</f>
        <v>Lost in Translation_Coppola, Sofia</v>
      </c>
      <c r="F489" s="7" t="str">
        <f>Table_Films[[#This Row],[Director]]&amp;"_"&amp;Table_Films[[#This Row],[Title]]</f>
        <v>Coppola, Sofia_Lost in Translation</v>
      </c>
      <c r="G489" s="7">
        <v>2003</v>
      </c>
      <c r="H489" s="7">
        <f>IFERROR(FLOOR(Table_Films[[#This Row],[Year]],10), 0)</f>
        <v>2000</v>
      </c>
      <c r="I489" s="7">
        <f>IFERROR(CEILING(VALUE(LEFT(Table_Films[[#This Row],[Year]],FIND("-",Table_Films[[#This Row],[Year]]&amp;"-")-1))/100, 1), 0)</f>
        <v>21</v>
      </c>
      <c r="J489" s="7" t="s">
        <v>22528</v>
      </c>
    </row>
    <row r="490" spans="1:10" x14ac:dyDescent="0.35">
      <c r="A490" s="7" t="str">
        <f>"B-" &amp; UPPER(TRIM(Table_Films[[#This Row],[Title]])) &amp; "|" &amp; UPPER(TRIM(Table_Films[[#This Row],[Director]]))</f>
        <v>B-KILL BILL: VOLUME 1|TARANTINO, QUENTIN</v>
      </c>
      <c r="B490" s="7" t="str">
        <f>IF(COUNTIFS(Table_Films[Hash_ID],Table_Films[[#This Row],[Hash_ID]])&gt;1,"Y","N")</f>
        <v>N</v>
      </c>
      <c r="C490" s="7" t="s">
        <v>22331</v>
      </c>
      <c r="D490" s="7" t="s">
        <v>22221</v>
      </c>
      <c r="E490" s="7" t="str">
        <f>Table_Films[[#This Row],[Title]]&amp;"_"&amp;Table_Films[[#This Row],[Director]]</f>
        <v>Kill Bill: Volume 1_Tarantino, Quentin</v>
      </c>
      <c r="F490" s="7" t="str">
        <f>Table_Films[[#This Row],[Director]]&amp;"_"&amp;Table_Films[[#This Row],[Title]]</f>
        <v>Tarantino, Quentin_Kill Bill: Volume 1</v>
      </c>
      <c r="G490" s="7">
        <v>2003</v>
      </c>
      <c r="H490" s="7">
        <f>IFERROR(FLOOR(Table_Films[[#This Row],[Year]],10), 0)</f>
        <v>2000</v>
      </c>
      <c r="I490" s="7">
        <f>IFERROR(CEILING(VALUE(LEFT(Table_Films[[#This Row],[Year]],FIND("-",Table_Films[[#This Row],[Year]]&amp;"-")-1))/100, 1), 0)</f>
        <v>21</v>
      </c>
      <c r="J490" s="7" t="s">
        <v>7893</v>
      </c>
    </row>
    <row r="491" spans="1:10" x14ac:dyDescent="0.35">
      <c r="A491" s="7" t="str">
        <f>"B-" &amp; UPPER(TRIM(Table_Films[[#This Row],[Title]])) &amp; "|" &amp; UPPER(TRIM(Table_Films[[#This Row],[Director]]))</f>
        <v>B-THE RETURN|ZVYAGINTSEV, ANDREY</v>
      </c>
      <c r="B491" s="7" t="str">
        <f>IF(COUNTIFS(Table_Films[Hash_ID],Table_Films[[#This Row],[Hash_ID]])&gt;1,"Y","N")</f>
        <v>N</v>
      </c>
      <c r="C491" s="7" t="s">
        <v>22332</v>
      </c>
      <c r="D491" s="7" t="s">
        <v>22333</v>
      </c>
      <c r="E491" s="7" t="str">
        <f>Table_Films[[#This Row],[Title]]&amp;"_"&amp;Table_Films[[#This Row],[Director]]</f>
        <v>The Return_Zvyagintsev, Andrey</v>
      </c>
      <c r="F491" s="7" t="str">
        <f>Table_Films[[#This Row],[Director]]&amp;"_"&amp;Table_Films[[#This Row],[Title]]</f>
        <v>Zvyagintsev, Andrey_The Return</v>
      </c>
      <c r="G491" s="7">
        <v>2003</v>
      </c>
      <c r="H491" s="7">
        <f>IFERROR(FLOOR(Table_Films[[#This Row],[Year]],10), 0)</f>
        <v>2000</v>
      </c>
      <c r="I491" s="7">
        <f>IFERROR(CEILING(VALUE(LEFT(Table_Films[[#This Row],[Year]],FIND("-",Table_Films[[#This Row],[Year]]&amp;"-")-1))/100, 1), 0)</f>
        <v>21</v>
      </c>
      <c r="J491" s="7" t="s">
        <v>22554</v>
      </c>
    </row>
    <row r="492" spans="1:10" x14ac:dyDescent="0.35">
      <c r="A492" s="7" t="str">
        <f>"B-" &amp; UPPER(TRIM(Table_Films[[#This Row],[Title]])) &amp; "|" &amp; UPPER(TRIM(Table_Films[[#This Row],[Director]]))</f>
        <v>B-MEMORIES OF MURDER|BONG, JOON-HO</v>
      </c>
      <c r="B492" s="7" t="str">
        <f>IF(COUNTIFS(Table_Films[Hash_ID],Table_Films[[#This Row],[Hash_ID]])&gt;1,"Y","N")</f>
        <v>N</v>
      </c>
      <c r="C492" s="7" t="s">
        <v>22334</v>
      </c>
      <c r="D492" s="7" t="s">
        <v>22335</v>
      </c>
      <c r="E492" s="7" t="str">
        <f>Table_Films[[#This Row],[Title]]&amp;"_"&amp;Table_Films[[#This Row],[Director]]</f>
        <v>Memories of Murder_Bong, Joon-ho</v>
      </c>
      <c r="F492" s="7" t="str">
        <f>Table_Films[[#This Row],[Director]]&amp;"_"&amp;Table_Films[[#This Row],[Title]]</f>
        <v>Bong, Joon-ho_Memories of Murder</v>
      </c>
      <c r="G492" s="7">
        <v>2003</v>
      </c>
      <c r="H492" s="7">
        <f>IFERROR(FLOOR(Table_Films[[#This Row],[Year]],10), 0)</f>
        <v>2000</v>
      </c>
      <c r="I492" s="7">
        <f>IFERROR(CEILING(VALUE(LEFT(Table_Films[[#This Row],[Year]],FIND("-",Table_Films[[#This Row],[Year]]&amp;"-")-1))/100, 1), 0)</f>
        <v>21</v>
      </c>
      <c r="J492" s="7" t="s">
        <v>22553</v>
      </c>
    </row>
    <row r="493" spans="1:10" x14ac:dyDescent="0.35">
      <c r="A493" s="7" t="str">
        <f>"B-" &amp; UPPER(TRIM(Table_Films[[#This Row],[Title]])) &amp; "|" &amp; UPPER(TRIM(Table_Films[[#This Row],[Director]]))</f>
        <v>B-ETERNAL SUNSHINE OF THE SPOTLESS MIND|GONDRY, MICHEL</v>
      </c>
      <c r="B493" s="7" t="str">
        <f>IF(COUNTIFS(Table_Films[Hash_ID],Table_Films[[#This Row],[Hash_ID]])&gt;1,"Y","N")</f>
        <v>N</v>
      </c>
      <c r="C493" s="7" t="s">
        <v>22336</v>
      </c>
      <c r="D493" s="7" t="s">
        <v>22337</v>
      </c>
      <c r="E493" s="7" t="str">
        <f>Table_Films[[#This Row],[Title]]&amp;"_"&amp;Table_Films[[#This Row],[Director]]</f>
        <v>Eternal Sunshine of the Spotless Mind_Gondry, Michel</v>
      </c>
      <c r="F493" s="7" t="str">
        <f>Table_Films[[#This Row],[Director]]&amp;"_"&amp;Table_Films[[#This Row],[Title]]</f>
        <v>Gondry, Michel_Eternal Sunshine of the Spotless Mind</v>
      </c>
      <c r="G493" s="7">
        <v>2004</v>
      </c>
      <c r="H493" s="7">
        <f>IFERROR(FLOOR(Table_Films[[#This Row],[Year]],10), 0)</f>
        <v>2000</v>
      </c>
      <c r="I493" s="7">
        <f>IFERROR(CEILING(VALUE(LEFT(Table_Films[[#This Row],[Year]],FIND("-",Table_Films[[#This Row],[Year]]&amp;"-")-1))/100, 1), 0)</f>
        <v>21</v>
      </c>
      <c r="J493" s="7" t="s">
        <v>7893</v>
      </c>
    </row>
    <row r="494" spans="1:10" x14ac:dyDescent="0.35">
      <c r="A494" s="7" t="str">
        <f>"B-" &amp; UPPER(TRIM(Table_Films[[#This Row],[Title]])) &amp; "|" &amp; UPPER(TRIM(Table_Films[[#This Row],[Director]]))</f>
        <v>B-BEFORE SUNSET|LINKLATER, RICHARD</v>
      </c>
      <c r="B494" s="7" t="str">
        <f>IF(COUNTIFS(Table_Films[Hash_ID],Table_Films[[#This Row],[Hash_ID]])&gt;1,"Y","N")</f>
        <v>N</v>
      </c>
      <c r="C494" s="7" t="s">
        <v>22338</v>
      </c>
      <c r="D494" s="7" t="s">
        <v>22235</v>
      </c>
      <c r="E494" s="7" t="str">
        <f>Table_Films[[#This Row],[Title]]&amp;"_"&amp;Table_Films[[#This Row],[Director]]</f>
        <v>Before Sunset_Linklater, Richard</v>
      </c>
      <c r="F494" s="7" t="str">
        <f>Table_Films[[#This Row],[Director]]&amp;"_"&amp;Table_Films[[#This Row],[Title]]</f>
        <v>Linklater, Richard_Before Sunset</v>
      </c>
      <c r="G494" s="7">
        <v>2004</v>
      </c>
      <c r="H494" s="7">
        <f>IFERROR(FLOOR(Table_Films[[#This Row],[Year]],10), 0)</f>
        <v>2000</v>
      </c>
      <c r="I494" s="7">
        <f>IFERROR(CEILING(VALUE(LEFT(Table_Films[[#This Row],[Year]],FIND("-",Table_Films[[#This Row],[Year]]&amp;"-")-1))/100, 1), 0)</f>
        <v>21</v>
      </c>
      <c r="J494" s="7" t="s">
        <v>7893</v>
      </c>
    </row>
    <row r="495" spans="1:10" x14ac:dyDescent="0.35">
      <c r="A495" s="7" t="str">
        <f>"B-" &amp; UPPER(TRIM(Table_Films[[#This Row],[Title]])) &amp; "|" &amp; UPPER(TRIM(Table_Films[[#This Row],[Director]]))</f>
        <v>B-SIDEWAYS|PAYNE, ALEXANDER</v>
      </c>
      <c r="B495" s="7" t="str">
        <f>IF(COUNTIFS(Table_Films[Hash_ID],Table_Films[[#This Row],[Hash_ID]])&gt;1,"Y","N")</f>
        <v>N</v>
      </c>
      <c r="C495" s="7" t="s">
        <v>22339</v>
      </c>
      <c r="D495" s="7" t="s">
        <v>22340</v>
      </c>
      <c r="E495" s="7" t="str">
        <f>Table_Films[[#This Row],[Title]]&amp;"_"&amp;Table_Films[[#This Row],[Director]]</f>
        <v>Sideways_Payne, Alexander</v>
      </c>
      <c r="F495" s="7" t="str">
        <f>Table_Films[[#This Row],[Director]]&amp;"_"&amp;Table_Films[[#This Row],[Title]]</f>
        <v>Payne, Alexander_Sideways</v>
      </c>
      <c r="G495" s="7">
        <v>2004</v>
      </c>
      <c r="H495" s="7">
        <f>IFERROR(FLOOR(Table_Films[[#This Row],[Year]],10), 0)</f>
        <v>2000</v>
      </c>
      <c r="I495" s="7">
        <f>IFERROR(CEILING(VALUE(LEFT(Table_Films[[#This Row],[Year]],FIND("-",Table_Films[[#This Row],[Year]]&amp;"-")-1))/100, 1), 0)</f>
        <v>21</v>
      </c>
      <c r="J495" s="7" t="s">
        <v>22555</v>
      </c>
    </row>
    <row r="496" spans="1:10" x14ac:dyDescent="0.35">
      <c r="A496" s="7" t="str">
        <f>"B-" &amp; UPPER(TRIM(Table_Films[[#This Row],[Title]])) &amp; "|" &amp; UPPER(TRIM(Table_Films[[#This Row],[Director]]))</f>
        <v>B-MILLION DOLLAR BABY|EASTWOOD, CLINT</v>
      </c>
      <c r="B496" s="7" t="str">
        <f>IF(COUNTIFS(Table_Films[Hash_ID],Table_Films[[#This Row],[Hash_ID]])&gt;1,"Y","N")</f>
        <v>N</v>
      </c>
      <c r="C496" s="7" t="s">
        <v>22341</v>
      </c>
      <c r="D496" s="7" t="s">
        <v>22223</v>
      </c>
      <c r="E496" s="7" t="str">
        <f>Table_Films[[#This Row],[Title]]&amp;"_"&amp;Table_Films[[#This Row],[Director]]</f>
        <v>Million Dollar Baby_Eastwood, Clint</v>
      </c>
      <c r="F496" s="7" t="str">
        <f>Table_Films[[#This Row],[Director]]&amp;"_"&amp;Table_Films[[#This Row],[Title]]</f>
        <v>Eastwood, Clint_Million Dollar Baby</v>
      </c>
      <c r="G496" s="7">
        <v>2004</v>
      </c>
      <c r="H496" s="7">
        <f>IFERROR(FLOOR(Table_Films[[#This Row],[Year]],10), 0)</f>
        <v>2000</v>
      </c>
      <c r="I496" s="7">
        <f>IFERROR(CEILING(VALUE(LEFT(Table_Films[[#This Row],[Year]],FIND("-",Table_Films[[#This Row],[Year]]&amp;"-")-1))/100, 1), 0)</f>
        <v>21</v>
      </c>
      <c r="J496" s="7" t="s">
        <v>7893</v>
      </c>
    </row>
    <row r="497" spans="1:10" x14ac:dyDescent="0.35">
      <c r="A497" s="7" t="str">
        <f>"B-" &amp; UPPER(TRIM(Table_Films[[#This Row],[Title]])) &amp; "|" &amp; UPPER(TRIM(Table_Films[[#This Row],[Director]]))</f>
        <v>B-DOWNFALL|HIRSCHBIEGEL, OLIVER</v>
      </c>
      <c r="B497" s="7" t="str">
        <f>IF(COUNTIFS(Table_Films[Hash_ID],Table_Films[[#This Row],[Hash_ID]])&gt;1,"Y","N")</f>
        <v>N</v>
      </c>
      <c r="C497" s="7" t="s">
        <v>22342</v>
      </c>
      <c r="D497" s="7" t="s">
        <v>22343</v>
      </c>
      <c r="E497" s="7" t="str">
        <f>Table_Films[[#This Row],[Title]]&amp;"_"&amp;Table_Films[[#This Row],[Director]]</f>
        <v>Downfall_Hirschbiegel, Oliver</v>
      </c>
      <c r="F497" s="7" t="str">
        <f>Table_Films[[#This Row],[Director]]&amp;"_"&amp;Table_Films[[#This Row],[Title]]</f>
        <v>Hirschbiegel, Oliver_Downfall</v>
      </c>
      <c r="G497" s="7">
        <v>2004</v>
      </c>
      <c r="H497" s="7">
        <f>IFERROR(FLOOR(Table_Films[[#This Row],[Year]],10), 0)</f>
        <v>2000</v>
      </c>
      <c r="I497" s="7">
        <f>IFERROR(CEILING(VALUE(LEFT(Table_Films[[#This Row],[Year]],FIND("-",Table_Films[[#This Row],[Year]]&amp;"-")-1))/100, 1), 0)</f>
        <v>21</v>
      </c>
      <c r="J497" s="7" t="s">
        <v>22556</v>
      </c>
    </row>
    <row r="498" spans="1:10" x14ac:dyDescent="0.35">
      <c r="A498" s="7" t="str">
        <f>"B-" &amp; UPPER(TRIM(Table_Films[[#This Row],[Title]])) &amp; "|" &amp; UPPER(TRIM(Table_Films[[#This Row],[Director]]))</f>
        <v>B-TROPICAL MALADY|WEERASETHAKUL, APICHATPONG</v>
      </c>
      <c r="B498" s="7" t="str">
        <f>IF(COUNTIFS(Table_Films[Hash_ID],Table_Films[[#This Row],[Hash_ID]])&gt;1,"Y","N")</f>
        <v>N</v>
      </c>
      <c r="C498" s="7" t="s">
        <v>22344</v>
      </c>
      <c r="D498" s="7" t="s">
        <v>22345</v>
      </c>
      <c r="E498" s="7" t="str">
        <f>Table_Films[[#This Row],[Title]]&amp;"_"&amp;Table_Films[[#This Row],[Director]]</f>
        <v>Tropical Malady_Weerasethakul, Apichatpong</v>
      </c>
      <c r="F498" s="7" t="str">
        <f>Table_Films[[#This Row],[Director]]&amp;"_"&amp;Table_Films[[#This Row],[Title]]</f>
        <v>Weerasethakul, Apichatpong_Tropical Malady</v>
      </c>
      <c r="G498" s="7">
        <v>2004</v>
      </c>
      <c r="H498" s="7">
        <f>IFERROR(FLOOR(Table_Films[[#This Row],[Year]],10), 0)</f>
        <v>2000</v>
      </c>
      <c r="I498" s="7">
        <f>IFERROR(CEILING(VALUE(LEFT(Table_Films[[#This Row],[Year]],FIND("-",Table_Films[[#This Row],[Year]]&amp;"-")-1))/100, 1), 0)</f>
        <v>21</v>
      </c>
      <c r="J498" s="7" t="s">
        <v>22557</v>
      </c>
    </row>
    <row r="499" spans="1:10" x14ac:dyDescent="0.35">
      <c r="A499" s="7" t="str">
        <f>"B-" &amp; UPPER(TRIM(Table_Films[[#This Row],[Title]])) &amp; "|" &amp; UPPER(TRIM(Table_Films[[#This Row],[Director]]))</f>
        <v>B-BROKEBACK MOUNTAIN|LEE, ANG</v>
      </c>
      <c r="B499" s="7" t="str">
        <f>IF(COUNTIFS(Table_Films[Hash_ID],Table_Films[[#This Row],[Hash_ID]])&gt;1,"Y","N")</f>
        <v>N</v>
      </c>
      <c r="C499" s="7" t="s">
        <v>22346</v>
      </c>
      <c r="D499" s="7" t="s">
        <v>22297</v>
      </c>
      <c r="E499" s="7" t="str">
        <f>Table_Films[[#This Row],[Title]]&amp;"_"&amp;Table_Films[[#This Row],[Director]]</f>
        <v>Brokeback Mountain_Lee, Ang</v>
      </c>
      <c r="F499" s="7" t="str">
        <f>Table_Films[[#This Row],[Director]]&amp;"_"&amp;Table_Films[[#This Row],[Title]]</f>
        <v>Lee, Ang_Brokeback Mountain</v>
      </c>
      <c r="G499" s="7">
        <v>2005</v>
      </c>
      <c r="H499" s="7">
        <f>IFERROR(FLOOR(Table_Films[[#This Row],[Year]],10), 0)</f>
        <v>2000</v>
      </c>
      <c r="I499" s="7">
        <f>IFERROR(CEILING(VALUE(LEFT(Table_Films[[#This Row],[Year]],FIND("-",Table_Films[[#This Row],[Year]]&amp;"-")-1))/100, 1), 0)</f>
        <v>21</v>
      </c>
      <c r="J499" s="7" t="s">
        <v>22536</v>
      </c>
    </row>
    <row r="500" spans="1:10" x14ac:dyDescent="0.35">
      <c r="A500" s="7" t="str">
        <f>"B-" &amp; UPPER(TRIM(Table_Films[[#This Row],[Title]])) &amp; "|" &amp; UPPER(TRIM(Table_Films[[#This Row],[Director]]))</f>
        <v>B-CACHÉ (HIDDEN)|HANEKE, MICHAEL</v>
      </c>
      <c r="B500" s="7" t="str">
        <f>IF(COUNTIFS(Table_Films[Hash_ID],Table_Films[[#This Row],[Hash_ID]])&gt;1,"Y","N")</f>
        <v>N</v>
      </c>
      <c r="C500" s="7" t="s">
        <v>22347</v>
      </c>
      <c r="D500" s="7" t="s">
        <v>20387</v>
      </c>
      <c r="E500" s="7" t="str">
        <f>Table_Films[[#This Row],[Title]]&amp;"_"&amp;Table_Films[[#This Row],[Director]]</f>
        <v>Caché (Hidden)_Haneke, Michael</v>
      </c>
      <c r="F500" s="7" t="str">
        <f>Table_Films[[#This Row],[Director]]&amp;"_"&amp;Table_Films[[#This Row],[Title]]</f>
        <v>Haneke, Michael_Caché (Hidden)</v>
      </c>
      <c r="G500" s="7">
        <v>2005</v>
      </c>
      <c r="H500" s="7">
        <f>IFERROR(FLOOR(Table_Films[[#This Row],[Year]],10), 0)</f>
        <v>2000</v>
      </c>
      <c r="I500" s="7">
        <f>IFERROR(CEILING(VALUE(LEFT(Table_Films[[#This Row],[Year]],FIND("-",Table_Films[[#This Row],[Year]]&amp;"-")-1))/100, 1), 0)</f>
        <v>21</v>
      </c>
      <c r="J500" s="7" t="s">
        <v>22558</v>
      </c>
    </row>
    <row r="501" spans="1:10" x14ac:dyDescent="0.35">
      <c r="A501" s="7" t="str">
        <f>"B-" &amp; UPPER(TRIM(Table_Films[[#This Row],[Title]])) &amp; "|" &amp; UPPER(TRIM(Table_Films[[#This Row],[Director]]))</f>
        <v>B-THE DEATH OF MR. LAZARESCU|PUIU, CRISTI</v>
      </c>
      <c r="B501" s="7" t="str">
        <f>IF(COUNTIFS(Table_Films[Hash_ID],Table_Films[[#This Row],[Hash_ID]])&gt;1,"Y","N")</f>
        <v>N</v>
      </c>
      <c r="C501" s="7" t="s">
        <v>22348</v>
      </c>
      <c r="D501" s="7" t="s">
        <v>22349</v>
      </c>
      <c r="E501" s="7" t="str">
        <f>Table_Films[[#This Row],[Title]]&amp;"_"&amp;Table_Films[[#This Row],[Director]]</f>
        <v>The Death of Mr. Lazarescu_Puiu, Cristi</v>
      </c>
      <c r="F501" s="7" t="str">
        <f>Table_Films[[#This Row],[Director]]&amp;"_"&amp;Table_Films[[#This Row],[Title]]</f>
        <v>Puiu, Cristi_The Death of Mr. Lazarescu</v>
      </c>
      <c r="G501" s="7">
        <v>2005</v>
      </c>
      <c r="H501" s="7">
        <f>IFERROR(FLOOR(Table_Films[[#This Row],[Year]],10), 0)</f>
        <v>2000</v>
      </c>
      <c r="I501" s="7">
        <f>IFERROR(CEILING(VALUE(LEFT(Table_Films[[#This Row],[Year]],FIND("-",Table_Films[[#This Row],[Year]]&amp;"-")-1))/100, 1), 0)</f>
        <v>21</v>
      </c>
      <c r="J501" s="7" t="s">
        <v>7724</v>
      </c>
    </row>
    <row r="502" spans="1:10" x14ac:dyDescent="0.35">
      <c r="A502" s="7" t="str">
        <f>"B-" &amp; UPPER(TRIM(Table_Films[[#This Row],[Title]])) &amp; "|" &amp; UPPER(TRIM(Table_Films[[#This Row],[Director]]))</f>
        <v>B-A HISTORY OF VIOLENCE|CRONENBERG, DAVID</v>
      </c>
      <c r="B502" s="7" t="str">
        <f>IF(COUNTIFS(Table_Films[Hash_ID],Table_Films[[#This Row],[Hash_ID]])&gt;1,"Y","N")</f>
        <v>N</v>
      </c>
      <c r="C502" s="7" t="s">
        <v>22350</v>
      </c>
      <c r="D502" s="7" t="s">
        <v>22134</v>
      </c>
      <c r="E502" s="7" t="str">
        <f>Table_Films[[#This Row],[Title]]&amp;"_"&amp;Table_Films[[#This Row],[Director]]</f>
        <v>A History of Violence_Cronenberg, David</v>
      </c>
      <c r="F502" s="7" t="str">
        <f>Table_Films[[#This Row],[Director]]&amp;"_"&amp;Table_Films[[#This Row],[Title]]</f>
        <v>Cronenberg, David_A History of Violence</v>
      </c>
      <c r="G502" s="7">
        <v>2005</v>
      </c>
      <c r="H502" s="7">
        <f>IFERROR(FLOOR(Table_Films[[#This Row],[Year]],10), 0)</f>
        <v>2000</v>
      </c>
      <c r="I502" s="7">
        <f>IFERROR(CEILING(VALUE(LEFT(Table_Films[[#This Row],[Year]],FIND("-",Table_Films[[#This Row],[Year]]&amp;"-")-1))/100, 1), 0)</f>
        <v>21</v>
      </c>
      <c r="J502" s="7" t="s">
        <v>22559</v>
      </c>
    </row>
    <row r="503" spans="1:10" x14ac:dyDescent="0.35">
      <c r="A503" s="7" t="str">
        <f>"B-" &amp; UPPER(TRIM(Table_Films[[#This Row],[Title]])) &amp; "|" &amp; UPPER(TRIM(Table_Films[[#This Row],[Director]]))</f>
        <v>B-THE NEW WORLD|MALICK, TERRENCE</v>
      </c>
      <c r="B503" s="7" t="str">
        <f>IF(COUNTIFS(Table_Films[Hash_ID],Table_Films[[#This Row],[Hash_ID]])&gt;1,"Y","N")</f>
        <v>N</v>
      </c>
      <c r="C503" s="7" t="s">
        <v>22351</v>
      </c>
      <c r="D503" s="7" t="s">
        <v>22034</v>
      </c>
      <c r="E503" s="7" t="str">
        <f>Table_Films[[#This Row],[Title]]&amp;"_"&amp;Table_Films[[#This Row],[Director]]</f>
        <v>The New World_Malick, Terrence</v>
      </c>
      <c r="F503" s="7" t="str">
        <f>Table_Films[[#This Row],[Director]]&amp;"_"&amp;Table_Films[[#This Row],[Title]]</f>
        <v>Malick, Terrence_The New World</v>
      </c>
      <c r="G503" s="7">
        <v>2005</v>
      </c>
      <c r="H503" s="7">
        <f>IFERROR(FLOOR(Table_Films[[#This Row],[Year]],10), 0)</f>
        <v>2000</v>
      </c>
      <c r="I503" s="7">
        <f>IFERROR(CEILING(VALUE(LEFT(Table_Films[[#This Row],[Year]],FIND("-",Table_Films[[#This Row],[Year]]&amp;"-")-1))/100, 1), 0)</f>
        <v>21</v>
      </c>
      <c r="J503" s="7" t="s">
        <v>22512</v>
      </c>
    </row>
    <row r="504" spans="1:10" x14ac:dyDescent="0.35">
      <c r="A504" s="7" t="str">
        <f>"B-" &amp; UPPER(TRIM(Table_Films[[#This Row],[Title]])) &amp; "|" &amp; UPPER(TRIM(Table_Films[[#This Row],[Director]]))</f>
        <v>B-PAN'S LABYRINTH|DEL TORO, GUILLERMO</v>
      </c>
      <c r="B504" s="7" t="str">
        <f>IF(COUNTIFS(Table_Films[Hash_ID],Table_Films[[#This Row],[Hash_ID]])&gt;1,"Y","N")</f>
        <v>N</v>
      </c>
      <c r="C504" s="7" t="s">
        <v>22352</v>
      </c>
      <c r="D504" s="7" t="s">
        <v>22353</v>
      </c>
      <c r="E504" s="7" t="str">
        <f>Table_Films[[#This Row],[Title]]&amp;"_"&amp;Table_Films[[#This Row],[Director]]</f>
        <v>Pan's Labyrinth_del Toro, Guillermo</v>
      </c>
      <c r="F504" s="7" t="str">
        <f>Table_Films[[#This Row],[Director]]&amp;"_"&amp;Table_Films[[#This Row],[Title]]</f>
        <v>del Toro, Guillermo_Pan's Labyrinth</v>
      </c>
      <c r="G504" s="7">
        <v>2006</v>
      </c>
      <c r="H504" s="7">
        <f>IFERROR(FLOOR(Table_Films[[#This Row],[Year]],10), 0)</f>
        <v>2000</v>
      </c>
      <c r="I504" s="7">
        <f>IFERROR(CEILING(VALUE(LEFT(Table_Films[[#This Row],[Year]],FIND("-",Table_Films[[#This Row],[Year]]&amp;"-")-1))/100, 1), 0)</f>
        <v>21</v>
      </c>
      <c r="J504" s="7" t="s">
        <v>22560</v>
      </c>
    </row>
    <row r="505" spans="1:10" x14ac:dyDescent="0.35">
      <c r="A505" s="7" t="str">
        <f>"B-" &amp; UPPER(TRIM(Table_Films[[#This Row],[Title]])) &amp; "|" &amp; UPPER(TRIM(Table_Films[[#This Row],[Director]]))</f>
        <v>B-CHILDREN OF MEN|CUARÓN, ALFONSO</v>
      </c>
      <c r="B505" s="7" t="str">
        <f>IF(COUNTIFS(Table_Films[Hash_ID],Table_Films[[#This Row],[Hash_ID]])&gt;1,"Y","N")</f>
        <v>N</v>
      </c>
      <c r="C505" s="7" t="s">
        <v>22354</v>
      </c>
      <c r="D505" s="7" t="s">
        <v>22316</v>
      </c>
      <c r="E505" s="7" t="str">
        <f>Table_Films[[#This Row],[Title]]&amp;"_"&amp;Table_Films[[#This Row],[Director]]</f>
        <v>Children of Men_Cuarón, Alfonso</v>
      </c>
      <c r="F505" s="7" t="str">
        <f>Table_Films[[#This Row],[Director]]&amp;"_"&amp;Table_Films[[#This Row],[Title]]</f>
        <v>Cuarón, Alfonso_Children of Men</v>
      </c>
      <c r="G505" s="7">
        <v>2006</v>
      </c>
      <c r="H505" s="7">
        <f>IFERROR(FLOOR(Table_Films[[#This Row],[Year]],10), 0)</f>
        <v>2000</v>
      </c>
      <c r="I505" s="7">
        <f>IFERROR(CEILING(VALUE(LEFT(Table_Films[[#This Row],[Year]],FIND("-",Table_Films[[#This Row],[Year]]&amp;"-")-1))/100, 1), 0)</f>
        <v>21</v>
      </c>
      <c r="J505" s="7" t="s">
        <v>22561</v>
      </c>
    </row>
    <row r="506" spans="1:10" x14ac:dyDescent="0.35">
      <c r="A506" s="7" t="str">
        <f>"B-" &amp; UPPER(TRIM(Table_Films[[#This Row],[Title]])) &amp; "|" &amp; UPPER(TRIM(Table_Films[[#This Row],[Director]]))</f>
        <v>B-THE LIVES OF OTHERS|VON DONNERSMARCK, FLORIAN HENCKEL</v>
      </c>
      <c r="B506" s="7" t="str">
        <f>IF(COUNTIFS(Table_Films[Hash_ID],Table_Films[[#This Row],[Hash_ID]])&gt;1,"Y","N")</f>
        <v>N</v>
      </c>
      <c r="C506" s="7" t="s">
        <v>22355</v>
      </c>
      <c r="D506" s="7" t="s">
        <v>22356</v>
      </c>
      <c r="E506" s="7" t="str">
        <f>Table_Films[[#This Row],[Title]]&amp;"_"&amp;Table_Films[[#This Row],[Director]]</f>
        <v>The Lives of Others_von Donnersmarck, Florian Henckel</v>
      </c>
      <c r="F506" s="7" t="str">
        <f>Table_Films[[#This Row],[Director]]&amp;"_"&amp;Table_Films[[#This Row],[Title]]</f>
        <v>von Donnersmarck, Florian Henckel_The Lives of Others</v>
      </c>
      <c r="G506" s="7">
        <v>2006</v>
      </c>
      <c r="H506" s="7">
        <f>IFERROR(FLOOR(Table_Films[[#This Row],[Year]],10), 0)</f>
        <v>2000</v>
      </c>
      <c r="I506" s="7">
        <f>IFERROR(CEILING(VALUE(LEFT(Table_Films[[#This Row],[Year]],FIND("-",Table_Films[[#This Row],[Year]]&amp;"-")-1))/100, 1), 0)</f>
        <v>21</v>
      </c>
      <c r="J506" s="7" t="s">
        <v>12010</v>
      </c>
    </row>
    <row r="507" spans="1:10" x14ac:dyDescent="0.35">
      <c r="A507" s="7" t="str">
        <f>"B-" &amp; UPPER(TRIM(Table_Films[[#This Row],[Title]])) &amp; "|" &amp; UPPER(TRIM(Table_Films[[#This Row],[Director]]))</f>
        <v>B-THE DEPARTED|SCORSESE, MARTIN</v>
      </c>
      <c r="B507" s="7" t="str">
        <f>IF(COUNTIFS(Table_Films[Hash_ID],Table_Films[[#This Row],[Hash_ID]])&gt;1,"Y","N")</f>
        <v>N</v>
      </c>
      <c r="C507" s="7" t="s">
        <v>22357</v>
      </c>
      <c r="D507" s="7" t="s">
        <v>22036</v>
      </c>
      <c r="E507" s="7" t="str">
        <f>Table_Films[[#This Row],[Title]]&amp;"_"&amp;Table_Films[[#This Row],[Director]]</f>
        <v>The Departed_Scorsese, Martin</v>
      </c>
      <c r="F507" s="7" t="str">
        <f>Table_Films[[#This Row],[Director]]&amp;"_"&amp;Table_Films[[#This Row],[Title]]</f>
        <v>Scorsese, Martin_The Departed</v>
      </c>
      <c r="G507" s="7">
        <v>2006</v>
      </c>
      <c r="H507" s="7">
        <f>IFERROR(FLOOR(Table_Films[[#This Row],[Year]],10), 0)</f>
        <v>2000</v>
      </c>
      <c r="I507" s="7">
        <f>IFERROR(CEILING(VALUE(LEFT(Table_Films[[#This Row],[Year]],FIND("-",Table_Films[[#This Row],[Year]]&amp;"-")-1))/100, 1), 0)</f>
        <v>21</v>
      </c>
      <c r="J507" s="7" t="s">
        <v>22562</v>
      </c>
    </row>
    <row r="508" spans="1:10" x14ac:dyDescent="0.35">
      <c r="A508" s="7" t="str">
        <f>"B-" &amp; UPPER(TRIM(Table_Films[[#This Row],[Title]])) &amp; "|" &amp; UPPER(TRIM(Table_Films[[#This Row],[Director]]))</f>
        <v>B-STILL LIFE|JIA, ZHANGKE</v>
      </c>
      <c r="B508" s="7" t="str">
        <f>IF(COUNTIFS(Table_Films[Hash_ID],Table_Films[[#This Row],[Hash_ID]])&gt;1,"Y","N")</f>
        <v>N</v>
      </c>
      <c r="C508" s="7" t="s">
        <v>17263</v>
      </c>
      <c r="D508" s="7" t="s">
        <v>22358</v>
      </c>
      <c r="E508" s="7" t="str">
        <f>Table_Films[[#This Row],[Title]]&amp;"_"&amp;Table_Films[[#This Row],[Director]]</f>
        <v>Still Life_Jia, Zhangke</v>
      </c>
      <c r="F508" s="7" t="str">
        <f>Table_Films[[#This Row],[Director]]&amp;"_"&amp;Table_Films[[#This Row],[Title]]</f>
        <v>Jia, Zhangke_Still Life</v>
      </c>
      <c r="G508" s="7">
        <v>2006</v>
      </c>
      <c r="H508" s="7">
        <f>IFERROR(FLOOR(Table_Films[[#This Row],[Year]],10), 0)</f>
        <v>2000</v>
      </c>
      <c r="I508" s="7">
        <f>IFERROR(CEILING(VALUE(LEFT(Table_Films[[#This Row],[Year]],FIND("-",Table_Films[[#This Row],[Year]]&amp;"-")-1))/100, 1), 0)</f>
        <v>21</v>
      </c>
      <c r="J508" s="7" t="s">
        <v>22563</v>
      </c>
    </row>
    <row r="509" spans="1:10" x14ac:dyDescent="0.35">
      <c r="A509" s="7" t="str">
        <f>"B-" &amp; UPPER(TRIM(Table_Films[[#This Row],[Title]])) &amp; "|" &amp; UPPER(TRIM(Table_Films[[#This Row],[Director]]))</f>
        <v>B-THERE WILL BE BLOOD|ANDERSON, PAUL THOMAS</v>
      </c>
      <c r="B509" s="7" t="str">
        <f>IF(COUNTIFS(Table_Films[Hash_ID],Table_Films[[#This Row],[Hash_ID]])&gt;1,"Y","N")</f>
        <v>N</v>
      </c>
      <c r="C509" s="7" t="s">
        <v>22359</v>
      </c>
      <c r="D509" s="7" t="s">
        <v>22271</v>
      </c>
      <c r="E509" s="7" t="str">
        <f>Table_Films[[#This Row],[Title]]&amp;"_"&amp;Table_Films[[#This Row],[Director]]</f>
        <v>There Will Be Blood_Anderson, Paul Thomas</v>
      </c>
      <c r="F509" s="7" t="str">
        <f>Table_Films[[#This Row],[Director]]&amp;"_"&amp;Table_Films[[#This Row],[Title]]</f>
        <v>Anderson, Paul Thomas_There Will Be Blood</v>
      </c>
      <c r="G509" s="7">
        <v>2007</v>
      </c>
      <c r="H509" s="7">
        <f>IFERROR(FLOOR(Table_Films[[#This Row],[Year]],10), 0)</f>
        <v>2000</v>
      </c>
      <c r="I509" s="7">
        <f>IFERROR(CEILING(VALUE(LEFT(Table_Films[[#This Row],[Year]],FIND("-",Table_Films[[#This Row],[Year]]&amp;"-")-1))/100, 1), 0)</f>
        <v>21</v>
      </c>
      <c r="J509" s="7" t="s">
        <v>7893</v>
      </c>
    </row>
    <row r="510" spans="1:10" x14ac:dyDescent="0.35">
      <c r="A510" s="7" t="str">
        <f>"B-" &amp; UPPER(TRIM(Table_Films[[#This Row],[Title]])) &amp; "|" &amp; UPPER(TRIM(Table_Films[[#This Row],[Director]]))</f>
        <v>B-NO COUNTRY FOR OLD MEN|COEN, JOEL; COEN, ETHAN</v>
      </c>
      <c r="B510" s="7" t="str">
        <f>IF(COUNTIFS(Table_Films[Hash_ID],Table_Films[[#This Row],[Hash_ID]])&gt;1,"Y","N")</f>
        <v>N</v>
      </c>
      <c r="C510" s="7" t="s">
        <v>2665</v>
      </c>
      <c r="D510" s="7" t="s">
        <v>22258</v>
      </c>
      <c r="E510" s="7" t="str">
        <f>Table_Films[[#This Row],[Title]]&amp;"_"&amp;Table_Films[[#This Row],[Director]]</f>
        <v>No Country for Old Men_Coen, Joel; Coen, Ethan</v>
      </c>
      <c r="F510" s="7" t="str">
        <f>Table_Films[[#This Row],[Director]]&amp;"_"&amp;Table_Films[[#This Row],[Title]]</f>
        <v>Coen, Joel; Coen, Ethan_No Country for Old Men</v>
      </c>
      <c r="G510" s="7">
        <v>2007</v>
      </c>
      <c r="H510" s="7">
        <f>IFERROR(FLOOR(Table_Films[[#This Row],[Year]],10), 0)</f>
        <v>2000</v>
      </c>
      <c r="I510" s="7">
        <f>IFERROR(CEILING(VALUE(LEFT(Table_Films[[#This Row],[Year]],FIND("-",Table_Films[[#This Row],[Year]]&amp;"-")-1))/100, 1), 0)</f>
        <v>21</v>
      </c>
      <c r="J510" s="7" t="s">
        <v>7893</v>
      </c>
    </row>
    <row r="511" spans="1:10" x14ac:dyDescent="0.35">
      <c r="A511" s="7" t="str">
        <f>"B-" &amp; UPPER(TRIM(Table_Films[[#This Row],[Title]])) &amp; "|" &amp; UPPER(TRIM(Table_Films[[#This Row],[Director]]))</f>
        <v>B-4 MONTHS, 3 WEEKS AND 2 DAYS|MUNGIU, CRISTIAN</v>
      </c>
      <c r="B511" s="7" t="str">
        <f>IF(COUNTIFS(Table_Films[Hash_ID],Table_Films[[#This Row],[Hash_ID]])&gt;1,"Y","N")</f>
        <v>N</v>
      </c>
      <c r="C511" s="7" t="s">
        <v>22360</v>
      </c>
      <c r="D511" s="7" t="s">
        <v>22361</v>
      </c>
      <c r="E511" s="7" t="str">
        <f>Table_Films[[#This Row],[Title]]&amp;"_"&amp;Table_Films[[#This Row],[Director]]</f>
        <v>4 Months, 3 Weeks and 2 Days_Mungiu, Cristian</v>
      </c>
      <c r="F511" s="7" t="str">
        <f>Table_Films[[#This Row],[Director]]&amp;"_"&amp;Table_Films[[#This Row],[Title]]</f>
        <v>Mungiu, Cristian_4 Months, 3 Weeks and 2 Days</v>
      </c>
      <c r="G511" s="7">
        <v>2007</v>
      </c>
      <c r="H511" s="7">
        <f>IFERROR(FLOOR(Table_Films[[#This Row],[Year]],10), 0)</f>
        <v>2000</v>
      </c>
      <c r="I511" s="7">
        <f>IFERROR(CEILING(VALUE(LEFT(Table_Films[[#This Row],[Year]],FIND("-",Table_Films[[#This Row],[Year]]&amp;"-")-1))/100, 1), 0)</f>
        <v>21</v>
      </c>
      <c r="J511" s="7" t="s">
        <v>7724</v>
      </c>
    </row>
    <row r="512" spans="1:10" x14ac:dyDescent="0.35">
      <c r="A512" s="7" t="str">
        <f>"B-" &amp; UPPER(TRIM(Table_Films[[#This Row],[Title]])) &amp; "|" &amp; UPPER(TRIM(Table_Films[[#This Row],[Director]]))</f>
        <v>B-THE DIVING BELL AND THE BUTTERFLY|SCHNABEL, JULIAN</v>
      </c>
      <c r="B512" s="7" t="str">
        <f>IF(COUNTIFS(Table_Films[Hash_ID],Table_Films[[#This Row],[Hash_ID]])&gt;1,"Y","N")</f>
        <v>N</v>
      </c>
      <c r="C512" s="7" t="s">
        <v>22362</v>
      </c>
      <c r="D512" s="7" t="s">
        <v>22363</v>
      </c>
      <c r="E512" s="7" t="str">
        <f>Table_Films[[#This Row],[Title]]&amp;"_"&amp;Table_Films[[#This Row],[Director]]</f>
        <v>The Diving Bell and the Butterfly_Schnabel, Julian</v>
      </c>
      <c r="F512" s="7" t="str">
        <f>Table_Films[[#This Row],[Director]]&amp;"_"&amp;Table_Films[[#This Row],[Title]]</f>
        <v>Schnabel, Julian_The Diving Bell and the Butterfly</v>
      </c>
      <c r="G512" s="7">
        <v>2007</v>
      </c>
      <c r="H512" s="7">
        <f>IFERROR(FLOOR(Table_Films[[#This Row],[Year]],10), 0)</f>
        <v>2000</v>
      </c>
      <c r="I512" s="7">
        <f>IFERROR(CEILING(VALUE(LEFT(Table_Films[[#This Row],[Year]],FIND("-",Table_Films[[#This Row],[Year]]&amp;"-")-1))/100, 1), 0)</f>
        <v>21</v>
      </c>
      <c r="J512" s="7" t="s">
        <v>22547</v>
      </c>
    </row>
    <row r="513" spans="1:10" x14ac:dyDescent="0.35">
      <c r="A513" s="7" t="str">
        <f>"B-" &amp; UPPER(TRIM(Table_Films[[#This Row],[Title]])) &amp; "|" &amp; UPPER(TRIM(Table_Films[[#This Row],[Director]]))</f>
        <v>B-ZODIAC|FINCHER, DAVID</v>
      </c>
      <c r="B513" s="7" t="str">
        <f>IF(COUNTIFS(Table_Films[Hash_ID],Table_Films[[#This Row],[Hash_ID]])&gt;1,"Y","N")</f>
        <v>N</v>
      </c>
      <c r="C513" s="7" t="s">
        <v>22364</v>
      </c>
      <c r="D513" s="7" t="s">
        <v>22250</v>
      </c>
      <c r="E513" s="7" t="str">
        <f>Table_Films[[#This Row],[Title]]&amp;"_"&amp;Table_Films[[#This Row],[Director]]</f>
        <v>Zodiac_Fincher, David</v>
      </c>
      <c r="F513" s="7" t="str">
        <f>Table_Films[[#This Row],[Director]]&amp;"_"&amp;Table_Films[[#This Row],[Title]]</f>
        <v>Fincher, David_Zodiac</v>
      </c>
      <c r="G513" s="7">
        <v>2007</v>
      </c>
      <c r="H513" s="7">
        <f>IFERROR(FLOOR(Table_Films[[#This Row],[Year]],10), 0)</f>
        <v>2000</v>
      </c>
      <c r="I513" s="7">
        <f>IFERROR(CEILING(VALUE(LEFT(Table_Films[[#This Row],[Year]],FIND("-",Table_Films[[#This Row],[Year]]&amp;"-")-1))/100, 1), 0)</f>
        <v>21</v>
      </c>
      <c r="J513" s="7" t="s">
        <v>7893</v>
      </c>
    </row>
    <row r="514" spans="1:10" x14ac:dyDescent="0.35">
      <c r="A514" s="7" t="str">
        <f>"B-" &amp; UPPER(TRIM(Table_Films[[#This Row],[Title]])) &amp; "|" &amp; UPPER(TRIM(Table_Films[[#This Row],[Director]]))</f>
        <v>B-PERSEPOLIS|SATRAPI, MARJANE; PARONNAUD, VINCENT</v>
      </c>
      <c r="B514" s="7" t="str">
        <f>IF(COUNTIFS(Table_Films[Hash_ID],Table_Films[[#This Row],[Hash_ID]])&gt;1,"Y","N")</f>
        <v>N</v>
      </c>
      <c r="C514" s="7" t="s">
        <v>3439</v>
      </c>
      <c r="D514" s="7" t="s">
        <v>22365</v>
      </c>
      <c r="E514" s="7" t="str">
        <f>Table_Films[[#This Row],[Title]]&amp;"_"&amp;Table_Films[[#This Row],[Director]]</f>
        <v>Persepolis_Satrapi, Marjane; Paronnaud, Vincent</v>
      </c>
      <c r="F514" s="7" t="str">
        <f>Table_Films[[#This Row],[Director]]&amp;"_"&amp;Table_Films[[#This Row],[Title]]</f>
        <v>Satrapi, Marjane; Paronnaud, Vincent_Persepolis</v>
      </c>
      <c r="G514" s="7">
        <v>2007</v>
      </c>
      <c r="H514" s="7">
        <f>IFERROR(FLOOR(Table_Films[[#This Row],[Year]],10), 0)</f>
        <v>2000</v>
      </c>
      <c r="I514" s="7">
        <f>IFERROR(CEILING(VALUE(LEFT(Table_Films[[#This Row],[Year]],FIND("-",Table_Films[[#This Row],[Year]]&amp;"-")-1))/100, 1), 0)</f>
        <v>21</v>
      </c>
      <c r="J514" s="7" t="s">
        <v>22547</v>
      </c>
    </row>
    <row r="515" spans="1:10" x14ac:dyDescent="0.35">
      <c r="A515" s="7" t="str">
        <f>"B-" &amp; UPPER(TRIM(Table_Films[[#This Row],[Title]])) &amp; "|" &amp; UPPER(TRIM(Table_Films[[#This Row],[Director]]))</f>
        <v>B-INTO THE WILD|PENN, SEAN</v>
      </c>
      <c r="B515" s="7" t="str">
        <f>IF(COUNTIFS(Table_Films[Hash_ID],Table_Films[[#This Row],[Hash_ID]])&gt;1,"Y","N")</f>
        <v>N</v>
      </c>
      <c r="C515" s="7" t="s">
        <v>5654</v>
      </c>
      <c r="D515" s="7" t="s">
        <v>22366</v>
      </c>
      <c r="E515" s="7" t="str">
        <f>Table_Films[[#This Row],[Title]]&amp;"_"&amp;Table_Films[[#This Row],[Director]]</f>
        <v>Into the Wild_Penn, Sean</v>
      </c>
      <c r="F515" s="7" t="str">
        <f>Table_Films[[#This Row],[Director]]&amp;"_"&amp;Table_Films[[#This Row],[Title]]</f>
        <v>Penn, Sean_Into the Wild</v>
      </c>
      <c r="G515" s="7">
        <v>2007</v>
      </c>
      <c r="H515" s="7">
        <f>IFERROR(FLOOR(Table_Films[[#This Row],[Year]],10), 0)</f>
        <v>2000</v>
      </c>
      <c r="I515" s="7">
        <f>IFERROR(CEILING(VALUE(LEFT(Table_Films[[#This Row],[Year]],FIND("-",Table_Films[[#This Row],[Year]]&amp;"-")-1))/100, 1), 0)</f>
        <v>21</v>
      </c>
      <c r="J515" s="7" t="s">
        <v>7893</v>
      </c>
    </row>
    <row r="516" spans="1:10" x14ac:dyDescent="0.35">
      <c r="A516" s="7" t="str">
        <f>"B-" &amp; UPPER(TRIM(Table_Films[[#This Row],[Title]])) &amp; "|" &amp; UPPER(TRIM(Table_Films[[#This Row],[Director]]))</f>
        <v>B-THE DARK KNIGHT|NOLAN, CHRISTOPHER</v>
      </c>
      <c r="B516" s="7" t="str">
        <f>IF(COUNTIFS(Table_Films[Hash_ID],Table_Films[[#This Row],[Hash_ID]])&gt;1,"Y","N")</f>
        <v>N</v>
      </c>
      <c r="C516" s="7" t="s">
        <v>22367</v>
      </c>
      <c r="D516" s="7" t="s">
        <v>22300</v>
      </c>
      <c r="E516" s="7" t="str">
        <f>Table_Films[[#This Row],[Title]]&amp;"_"&amp;Table_Films[[#This Row],[Director]]</f>
        <v>The Dark Knight_Nolan, Christopher</v>
      </c>
      <c r="F516" s="7" t="str">
        <f>Table_Films[[#This Row],[Director]]&amp;"_"&amp;Table_Films[[#This Row],[Title]]</f>
        <v>Nolan, Christopher_The Dark Knight</v>
      </c>
      <c r="G516" s="7">
        <v>2008</v>
      </c>
      <c r="H516" s="7">
        <f>IFERROR(FLOOR(Table_Films[[#This Row],[Year]],10), 0)</f>
        <v>2000</v>
      </c>
      <c r="I516" s="7">
        <f>IFERROR(CEILING(VALUE(LEFT(Table_Films[[#This Row],[Year]],FIND("-",Table_Films[[#This Row],[Year]]&amp;"-")-1))/100, 1), 0)</f>
        <v>21</v>
      </c>
      <c r="J516" s="7" t="s">
        <v>22512</v>
      </c>
    </row>
    <row r="517" spans="1:10" x14ac:dyDescent="0.35">
      <c r="A517" s="7" t="str">
        <f>"B-" &amp; UPPER(TRIM(Table_Films[[#This Row],[Title]])) &amp; "|" &amp; UPPER(TRIM(Table_Films[[#This Row],[Director]]))</f>
        <v>B-WALL-E|STANTON, ANDREW</v>
      </c>
      <c r="B517" s="7" t="str">
        <f>IF(COUNTIFS(Table_Films[Hash_ID],Table_Films[[#This Row],[Hash_ID]])&gt;1,"Y","N")</f>
        <v>N</v>
      </c>
      <c r="C517" s="7" t="s">
        <v>22368</v>
      </c>
      <c r="D517" s="7" t="s">
        <v>22369</v>
      </c>
      <c r="E517" s="7" t="str">
        <f>Table_Films[[#This Row],[Title]]&amp;"_"&amp;Table_Films[[#This Row],[Director]]</f>
        <v>WALL-E_Stanton, Andrew</v>
      </c>
      <c r="F517" s="7" t="str">
        <f>Table_Films[[#This Row],[Director]]&amp;"_"&amp;Table_Films[[#This Row],[Title]]</f>
        <v>Stanton, Andrew_WALL-E</v>
      </c>
      <c r="G517" s="7">
        <v>2008</v>
      </c>
      <c r="H517" s="7">
        <f>IFERROR(FLOOR(Table_Films[[#This Row],[Year]],10), 0)</f>
        <v>2000</v>
      </c>
      <c r="I517" s="7">
        <f>IFERROR(CEILING(VALUE(LEFT(Table_Films[[#This Row],[Year]],FIND("-",Table_Films[[#This Row],[Year]]&amp;"-")-1))/100, 1), 0)</f>
        <v>21</v>
      </c>
      <c r="J517" s="7" t="s">
        <v>7893</v>
      </c>
    </row>
    <row r="518" spans="1:10" x14ac:dyDescent="0.35">
      <c r="A518" s="7" t="str">
        <f>"B-" &amp; UPPER(TRIM(Table_Films[[#This Row],[Title]])) &amp; "|" &amp; UPPER(TRIM(Table_Films[[#This Row],[Director]]))</f>
        <v>B-SLUMDOG MILLIONAIRE|BOYLE, DANNY; TANDAN, LOVELEEN (CO-DIRECTOR: INDIA)</v>
      </c>
      <c r="B518" s="7" t="str">
        <f>IF(COUNTIFS(Table_Films[Hash_ID],Table_Films[[#This Row],[Hash_ID]])&gt;1,"Y","N")</f>
        <v>N</v>
      </c>
      <c r="C518" s="7" t="s">
        <v>22370</v>
      </c>
      <c r="D518" s="7" t="s">
        <v>22371</v>
      </c>
      <c r="E518" s="7" t="str">
        <f>Table_Films[[#This Row],[Title]]&amp;"_"&amp;Table_Films[[#This Row],[Director]]</f>
        <v>Slumdog Millionaire_Boyle, Danny; Tandan, Loveleen (co-director: India)</v>
      </c>
      <c r="F518" s="7" t="str">
        <f>Table_Films[[#This Row],[Director]]&amp;"_"&amp;Table_Films[[#This Row],[Title]]</f>
        <v>Boyle, Danny; Tandan, Loveleen (co-director: India)_Slumdog Millionaire</v>
      </c>
      <c r="G518" s="7">
        <v>2008</v>
      </c>
      <c r="H518" s="7">
        <f>IFERROR(FLOOR(Table_Films[[#This Row],[Year]],10), 0)</f>
        <v>2000</v>
      </c>
      <c r="I518" s="7">
        <f>IFERROR(CEILING(VALUE(LEFT(Table_Films[[#This Row],[Year]],FIND("-",Table_Films[[#This Row],[Year]]&amp;"-")-1))/100, 1), 0)</f>
        <v>21</v>
      </c>
      <c r="J518" s="7" t="s">
        <v>22480</v>
      </c>
    </row>
    <row r="519" spans="1:10" x14ac:dyDescent="0.35">
      <c r="A519" s="7" t="str">
        <f>"B-" &amp; UPPER(TRIM(Table_Films[[#This Row],[Title]])) &amp; "|" &amp; UPPER(TRIM(Table_Films[[#This Row],[Director]]))</f>
        <v>B-LET THE RIGHT ONE IN|ALFREDSON, TOMAS</v>
      </c>
      <c r="B519" s="7" t="str">
        <f>IF(COUNTIFS(Table_Films[Hash_ID],Table_Films[[#This Row],[Hash_ID]])&gt;1,"Y","N")</f>
        <v>N</v>
      </c>
      <c r="C519" s="7" t="s">
        <v>22372</v>
      </c>
      <c r="D519" s="7" t="s">
        <v>22373</v>
      </c>
      <c r="E519" s="7" t="str">
        <f>Table_Films[[#This Row],[Title]]&amp;"_"&amp;Table_Films[[#This Row],[Director]]</f>
        <v>Let the Right One In_Alfredson, Tomas</v>
      </c>
      <c r="F519" s="7" t="str">
        <f>Table_Films[[#This Row],[Director]]&amp;"_"&amp;Table_Films[[#This Row],[Title]]</f>
        <v>Alfredson, Tomas_Let the Right One In</v>
      </c>
      <c r="G519" s="7">
        <v>2008</v>
      </c>
      <c r="H519" s="7">
        <f>IFERROR(FLOOR(Table_Films[[#This Row],[Year]],10), 0)</f>
        <v>2000</v>
      </c>
      <c r="I519" s="7">
        <f>IFERROR(CEILING(VALUE(LEFT(Table_Films[[#This Row],[Year]],FIND("-",Table_Films[[#This Row],[Year]]&amp;"-")-1))/100, 1), 0)</f>
        <v>21</v>
      </c>
      <c r="J519" s="7" t="s">
        <v>11957</v>
      </c>
    </row>
    <row r="520" spans="1:10" x14ac:dyDescent="0.35">
      <c r="A520" s="7" t="str">
        <f>"B-" &amp; UPPER(TRIM(Table_Films[[#This Row],[Title]])) &amp; "|" &amp; UPPER(TRIM(Table_Films[[#This Row],[Director]]))</f>
        <v>B-WALTZ WITH BASHIR|FOLMAN, ARI</v>
      </c>
      <c r="B520" s="7" t="str">
        <f>IF(COUNTIFS(Table_Films[Hash_ID],Table_Films[[#This Row],[Hash_ID]])&gt;1,"Y","N")</f>
        <v>N</v>
      </c>
      <c r="C520" s="7" t="s">
        <v>22374</v>
      </c>
      <c r="D520" s="7" t="s">
        <v>22375</v>
      </c>
      <c r="E520" s="7" t="str">
        <f>Table_Films[[#This Row],[Title]]&amp;"_"&amp;Table_Films[[#This Row],[Director]]</f>
        <v>Waltz with Bashir_Folman, Ari</v>
      </c>
      <c r="F520" s="7" t="str">
        <f>Table_Films[[#This Row],[Director]]&amp;"_"&amp;Table_Films[[#This Row],[Title]]</f>
        <v>Folman, Ari_Waltz with Bashir</v>
      </c>
      <c r="G520" s="7">
        <v>2008</v>
      </c>
      <c r="H520" s="7">
        <f>IFERROR(FLOOR(Table_Films[[#This Row],[Year]],10), 0)</f>
        <v>2000</v>
      </c>
      <c r="I520" s="7">
        <f>IFERROR(CEILING(VALUE(LEFT(Table_Films[[#This Row],[Year]],FIND("-",Table_Films[[#This Row],[Year]]&amp;"-")-1))/100, 1), 0)</f>
        <v>21</v>
      </c>
      <c r="J520" s="7" t="s">
        <v>22564</v>
      </c>
    </row>
    <row r="521" spans="1:10" x14ac:dyDescent="0.35">
      <c r="A521" s="7" t="str">
        <f>"B-" &amp; UPPER(TRIM(Table_Films[[#This Row],[Title]])) &amp; "|" &amp; UPPER(TRIM(Table_Films[[#This Row],[Director]]))</f>
        <v>B-SYNECDOCHE, NEW YORK|KAUFMAN, CHARLIE</v>
      </c>
      <c r="B521" s="7" t="str">
        <f>IF(COUNTIFS(Table_Films[Hash_ID],Table_Films[[#This Row],[Hash_ID]])&gt;1,"Y","N")</f>
        <v>N</v>
      </c>
      <c r="C521" s="7" t="s">
        <v>22376</v>
      </c>
      <c r="D521" s="7" t="s">
        <v>22377</v>
      </c>
      <c r="E521" s="7" t="str">
        <f>Table_Films[[#This Row],[Title]]&amp;"_"&amp;Table_Films[[#This Row],[Director]]</f>
        <v>Synecdoche, New York_Kaufman, Charlie</v>
      </c>
      <c r="F521" s="7" t="str">
        <f>Table_Films[[#This Row],[Director]]&amp;"_"&amp;Table_Films[[#This Row],[Title]]</f>
        <v>Kaufman, Charlie_Synecdoche, New York</v>
      </c>
      <c r="G521" s="7">
        <v>2008</v>
      </c>
      <c r="H521" s="7">
        <f>IFERROR(FLOOR(Table_Films[[#This Row],[Year]],10), 0)</f>
        <v>2000</v>
      </c>
      <c r="I521" s="7">
        <f>IFERROR(CEILING(VALUE(LEFT(Table_Films[[#This Row],[Year]],FIND("-",Table_Films[[#This Row],[Year]]&amp;"-")-1))/100, 1), 0)</f>
        <v>21</v>
      </c>
      <c r="J521" s="7" t="s">
        <v>7893</v>
      </c>
    </row>
    <row r="522" spans="1:10" x14ac:dyDescent="0.35">
      <c r="A522" s="7" t="str">
        <f>"B-" &amp; UPPER(TRIM(Table_Films[[#This Row],[Title]])) &amp; "|" &amp; UPPER(TRIM(Table_Films[[#This Row],[Director]]))</f>
        <v>B-THE HURT LOCKER|BIGELOW, KATHRYN</v>
      </c>
      <c r="B522" s="7" t="str">
        <f>IF(COUNTIFS(Table_Films[Hash_ID],Table_Films[[#This Row],[Hash_ID]])&gt;1,"Y","N")</f>
        <v>N</v>
      </c>
      <c r="C522" s="7" t="s">
        <v>22378</v>
      </c>
      <c r="D522" s="7" t="s">
        <v>22379</v>
      </c>
      <c r="E522" s="7" t="str">
        <f>Table_Films[[#This Row],[Title]]&amp;"_"&amp;Table_Films[[#This Row],[Director]]</f>
        <v>The Hurt Locker_Bigelow, Kathryn</v>
      </c>
      <c r="F522" s="7" t="str">
        <f>Table_Films[[#This Row],[Director]]&amp;"_"&amp;Table_Films[[#This Row],[Title]]</f>
        <v>Bigelow, Kathryn_The Hurt Locker</v>
      </c>
      <c r="G522" s="7">
        <v>2008</v>
      </c>
      <c r="H522" s="7">
        <f>IFERROR(FLOOR(Table_Films[[#This Row],[Year]],10), 0)</f>
        <v>2000</v>
      </c>
      <c r="I522" s="7">
        <f>IFERROR(CEILING(VALUE(LEFT(Table_Films[[#This Row],[Year]],FIND("-",Table_Films[[#This Row],[Year]]&amp;"-")-1))/100, 1), 0)</f>
        <v>21</v>
      </c>
      <c r="J522" s="7" t="s">
        <v>7893</v>
      </c>
    </row>
    <row r="523" spans="1:10" x14ac:dyDescent="0.35">
      <c r="A523" s="7" t="str">
        <f>"B-" &amp; UPPER(TRIM(Table_Films[[#This Row],[Title]])) &amp; "|" &amp; UPPER(TRIM(Table_Films[[#This Row],[Director]]))</f>
        <v>B-INGLOURIOUS BASTERDS|TARANTINO, QUENTIN</v>
      </c>
      <c r="B523" s="7" t="str">
        <f>IF(COUNTIFS(Table_Films[Hash_ID],Table_Films[[#This Row],[Hash_ID]])&gt;1,"Y","N")</f>
        <v>N</v>
      </c>
      <c r="C523" s="7" t="s">
        <v>22380</v>
      </c>
      <c r="D523" s="7" t="s">
        <v>22221</v>
      </c>
      <c r="E523" s="7" t="str">
        <f>Table_Films[[#This Row],[Title]]&amp;"_"&amp;Table_Films[[#This Row],[Director]]</f>
        <v>Inglourious Basterds_Tarantino, Quentin</v>
      </c>
      <c r="F523" s="7" t="str">
        <f>Table_Films[[#This Row],[Director]]&amp;"_"&amp;Table_Films[[#This Row],[Title]]</f>
        <v>Tarantino, Quentin_Inglourious Basterds</v>
      </c>
      <c r="G523" s="7">
        <v>2009</v>
      </c>
      <c r="H523" s="7">
        <f>IFERROR(FLOOR(Table_Films[[#This Row],[Year]],10), 0)</f>
        <v>2000</v>
      </c>
      <c r="I523" s="7">
        <f>IFERROR(CEILING(VALUE(LEFT(Table_Films[[#This Row],[Year]],FIND("-",Table_Films[[#This Row],[Year]]&amp;"-")-1))/100, 1), 0)</f>
        <v>21</v>
      </c>
      <c r="J523" s="7" t="s">
        <v>22565</v>
      </c>
    </row>
    <row r="524" spans="1:10" x14ac:dyDescent="0.35">
      <c r="A524" s="7" t="str">
        <f>"B-" &amp; UPPER(TRIM(Table_Films[[#This Row],[Title]])) &amp; "|" &amp; UPPER(TRIM(Table_Films[[#This Row],[Director]]))</f>
        <v>B-A PROPHET|AUDIARD, JACQUES</v>
      </c>
      <c r="B524" s="7" t="str">
        <f>IF(COUNTIFS(Table_Films[Hash_ID],Table_Films[[#This Row],[Hash_ID]])&gt;1,"Y","N")</f>
        <v>N</v>
      </c>
      <c r="C524" s="7" t="s">
        <v>22381</v>
      </c>
      <c r="D524" s="7" t="s">
        <v>22382</v>
      </c>
      <c r="E524" s="7" t="str">
        <f>Table_Films[[#This Row],[Title]]&amp;"_"&amp;Table_Films[[#This Row],[Director]]</f>
        <v>A Prophet_Audiard, Jacques</v>
      </c>
      <c r="F524" s="7" t="str">
        <f>Table_Films[[#This Row],[Director]]&amp;"_"&amp;Table_Films[[#This Row],[Title]]</f>
        <v>Audiard, Jacques_A Prophet</v>
      </c>
      <c r="G524" s="7">
        <v>2009</v>
      </c>
      <c r="H524" s="7">
        <f>IFERROR(FLOOR(Table_Films[[#This Row],[Year]],10), 0)</f>
        <v>2000</v>
      </c>
      <c r="I524" s="7">
        <f>IFERROR(CEILING(VALUE(LEFT(Table_Films[[#This Row],[Year]],FIND("-",Table_Films[[#This Row],[Year]]&amp;"-")-1))/100, 1), 0)</f>
        <v>21</v>
      </c>
      <c r="J524" s="7" t="s">
        <v>22488</v>
      </c>
    </row>
    <row r="525" spans="1:10" x14ac:dyDescent="0.35">
      <c r="A525" s="7" t="str">
        <f>"B-" &amp; UPPER(TRIM(Table_Films[[#This Row],[Title]])) &amp; "|" &amp; UPPER(TRIM(Table_Films[[#This Row],[Director]]))</f>
        <v>B-UP|DOCTER, PETE; PETERSON, BOB</v>
      </c>
      <c r="B525" s="7" t="str">
        <f>IF(COUNTIFS(Table_Films[Hash_ID],Table_Films[[#This Row],[Hash_ID]])&gt;1,"Y","N")</f>
        <v>N</v>
      </c>
      <c r="C525" s="7" t="s">
        <v>22383</v>
      </c>
      <c r="D525" s="7" t="s">
        <v>22384</v>
      </c>
      <c r="E525" s="7" t="str">
        <f>Table_Films[[#This Row],[Title]]&amp;"_"&amp;Table_Films[[#This Row],[Director]]</f>
        <v>Up_Docter, Pete; Peterson, Bob</v>
      </c>
      <c r="F525" s="7" t="str">
        <f>Table_Films[[#This Row],[Director]]&amp;"_"&amp;Table_Films[[#This Row],[Title]]</f>
        <v>Docter, Pete; Peterson, Bob_Up</v>
      </c>
      <c r="G525" s="7">
        <v>2009</v>
      </c>
      <c r="H525" s="7">
        <f>IFERROR(FLOOR(Table_Films[[#This Row],[Year]],10), 0)</f>
        <v>2000</v>
      </c>
      <c r="I525" s="7">
        <f>IFERROR(CEILING(VALUE(LEFT(Table_Films[[#This Row],[Year]],FIND("-",Table_Films[[#This Row],[Year]]&amp;"-")-1))/100, 1), 0)</f>
        <v>21</v>
      </c>
      <c r="J525" s="7" t="s">
        <v>7893</v>
      </c>
    </row>
    <row r="526" spans="1:10" x14ac:dyDescent="0.35">
      <c r="A526" s="7" t="str">
        <f>"B-" &amp; UPPER(TRIM(Table_Films[[#This Row],[Title]])) &amp; "|" &amp; UPPER(TRIM(Table_Films[[#This Row],[Director]]))</f>
        <v>B-THE WHITE RIBBON|HANEKE, MICHAEL</v>
      </c>
      <c r="B526" s="7" t="str">
        <f>IF(COUNTIFS(Table_Films[Hash_ID],Table_Films[[#This Row],[Hash_ID]])&gt;1,"Y","N")</f>
        <v>N</v>
      </c>
      <c r="C526" s="7" t="s">
        <v>22385</v>
      </c>
      <c r="D526" s="7" t="s">
        <v>20387</v>
      </c>
      <c r="E526" s="7" t="str">
        <f>Table_Films[[#This Row],[Title]]&amp;"_"&amp;Table_Films[[#This Row],[Director]]</f>
        <v>The White Ribbon_Haneke, Michael</v>
      </c>
      <c r="F526" s="7" t="str">
        <f>Table_Films[[#This Row],[Director]]&amp;"_"&amp;Table_Films[[#This Row],[Title]]</f>
        <v>Haneke, Michael_The White Ribbon</v>
      </c>
      <c r="G526" s="7">
        <v>2009</v>
      </c>
      <c r="H526" s="7">
        <f>IFERROR(FLOOR(Table_Films[[#This Row],[Year]],10), 0)</f>
        <v>2000</v>
      </c>
      <c r="I526" s="7">
        <f>IFERROR(CEILING(VALUE(LEFT(Table_Films[[#This Row],[Year]],FIND("-",Table_Films[[#This Row],[Year]]&amp;"-")-1))/100, 1), 0)</f>
        <v>21</v>
      </c>
      <c r="J526" s="7" t="s">
        <v>22566</v>
      </c>
    </row>
    <row r="527" spans="1:10" x14ac:dyDescent="0.35">
      <c r="A527" s="7" t="str">
        <f>"B-" &amp; UPPER(TRIM(Table_Films[[#This Row],[Title]])) &amp; "|" &amp; UPPER(TRIM(Table_Films[[#This Row],[Director]]))</f>
        <v>B-DISTRICT 9|BLOMKAMP, NEILL</v>
      </c>
      <c r="B527" s="7" t="str">
        <f>IF(COUNTIFS(Table_Films[Hash_ID],Table_Films[[#This Row],[Hash_ID]])&gt;1,"Y","N")</f>
        <v>N</v>
      </c>
      <c r="C527" s="7" t="s">
        <v>22386</v>
      </c>
      <c r="D527" s="7" t="s">
        <v>22387</v>
      </c>
      <c r="E527" s="7" t="str">
        <f>Table_Films[[#This Row],[Title]]&amp;"_"&amp;Table_Films[[#This Row],[Director]]</f>
        <v>District 9_Blomkamp, Neill</v>
      </c>
      <c r="F527" s="7" t="str">
        <f>Table_Films[[#This Row],[Director]]&amp;"_"&amp;Table_Films[[#This Row],[Title]]</f>
        <v>Blomkamp, Neill_District 9</v>
      </c>
      <c r="G527" s="7">
        <v>2009</v>
      </c>
      <c r="H527" s="7">
        <f>IFERROR(FLOOR(Table_Films[[#This Row],[Year]],10), 0)</f>
        <v>2000</v>
      </c>
      <c r="I527" s="7">
        <f>IFERROR(CEILING(VALUE(LEFT(Table_Films[[#This Row],[Year]],FIND("-",Table_Films[[#This Row],[Year]]&amp;"-")-1))/100, 1), 0)</f>
        <v>21</v>
      </c>
      <c r="J527" s="7" t="s">
        <v>22567</v>
      </c>
    </row>
    <row r="528" spans="1:10" x14ac:dyDescent="0.35">
      <c r="A528" s="7" t="str">
        <f>"B-" &amp; UPPER(TRIM(Table_Films[[#This Row],[Title]])) &amp; "|" &amp; UPPER(TRIM(Table_Films[[#This Row],[Director]]))</f>
        <v>B-DOGTOOTH|LANTHIMOS, YORGOS</v>
      </c>
      <c r="B528" s="7" t="str">
        <f>IF(COUNTIFS(Table_Films[Hash_ID],Table_Films[[#This Row],[Hash_ID]])&gt;1,"Y","N")</f>
        <v>N</v>
      </c>
      <c r="C528" s="7" t="s">
        <v>22388</v>
      </c>
      <c r="D528" s="7" t="s">
        <v>22389</v>
      </c>
      <c r="E528" s="7" t="str">
        <f>Table_Films[[#This Row],[Title]]&amp;"_"&amp;Table_Films[[#This Row],[Director]]</f>
        <v>Dogtooth_Lanthimos, Yorgos</v>
      </c>
      <c r="F528" s="7" t="str">
        <f>Table_Films[[#This Row],[Director]]&amp;"_"&amp;Table_Films[[#This Row],[Title]]</f>
        <v>Lanthimos, Yorgos_Dogtooth</v>
      </c>
      <c r="G528" s="7">
        <v>2009</v>
      </c>
      <c r="H528" s="7">
        <f>IFERROR(FLOOR(Table_Films[[#This Row],[Year]],10), 0)</f>
        <v>2000</v>
      </c>
      <c r="I528" s="7">
        <f>IFERROR(CEILING(VALUE(LEFT(Table_Films[[#This Row],[Year]],FIND("-",Table_Films[[#This Row],[Year]]&amp;"-")-1))/100, 1), 0)</f>
        <v>21</v>
      </c>
      <c r="J528" s="7" t="s">
        <v>22568</v>
      </c>
    </row>
    <row r="529" spans="1:10" x14ac:dyDescent="0.35">
      <c r="A529" s="7" t="str">
        <f>"B-" &amp; UPPER(TRIM(Table_Films[[#This Row],[Title]])) &amp; "|" &amp; UPPER(TRIM(Table_Films[[#This Row],[Director]]))</f>
        <v>B-THE SOCIAL NETWORK|FINCHER, DAVID</v>
      </c>
      <c r="B529" s="7" t="str">
        <f>IF(COUNTIFS(Table_Films[Hash_ID],Table_Films[[#This Row],[Hash_ID]])&gt;1,"Y","N")</f>
        <v>N</v>
      </c>
      <c r="C529" s="7" t="s">
        <v>22390</v>
      </c>
      <c r="D529" s="7" t="s">
        <v>22250</v>
      </c>
      <c r="E529" s="7" t="str">
        <f>Table_Films[[#This Row],[Title]]&amp;"_"&amp;Table_Films[[#This Row],[Director]]</f>
        <v>The Social Network_Fincher, David</v>
      </c>
      <c r="F529" s="7" t="str">
        <f>Table_Films[[#This Row],[Director]]&amp;"_"&amp;Table_Films[[#This Row],[Title]]</f>
        <v>Fincher, David_The Social Network</v>
      </c>
      <c r="G529" s="7">
        <v>2010</v>
      </c>
      <c r="H529" s="7">
        <f>IFERROR(FLOOR(Table_Films[[#This Row],[Year]],10), 0)</f>
        <v>2010</v>
      </c>
      <c r="I529" s="7">
        <f>IFERROR(CEILING(VALUE(LEFT(Table_Films[[#This Row],[Year]],FIND("-",Table_Films[[#This Row],[Year]]&amp;"-")-1))/100, 1), 0)</f>
        <v>21</v>
      </c>
      <c r="J529" s="7" t="s">
        <v>7893</v>
      </c>
    </row>
    <row r="530" spans="1:10" x14ac:dyDescent="0.35">
      <c r="A530" s="7" t="str">
        <f>"B-" &amp; UPPER(TRIM(Table_Films[[#This Row],[Title]])) &amp; "|" &amp; UPPER(TRIM(Table_Films[[#This Row],[Director]]))</f>
        <v>B-INCEPTION|NOLAN, CHRISTOPHER</v>
      </c>
      <c r="B530" s="7" t="str">
        <f>IF(COUNTIFS(Table_Films[Hash_ID],Table_Films[[#This Row],[Hash_ID]])&gt;1,"Y","N")</f>
        <v>N</v>
      </c>
      <c r="C530" s="7" t="s">
        <v>22391</v>
      </c>
      <c r="D530" s="7" t="s">
        <v>22300</v>
      </c>
      <c r="E530" s="7" t="str">
        <f>Table_Films[[#This Row],[Title]]&amp;"_"&amp;Table_Films[[#This Row],[Director]]</f>
        <v>Inception_Nolan, Christopher</v>
      </c>
      <c r="F530" s="7" t="str">
        <f>Table_Films[[#This Row],[Director]]&amp;"_"&amp;Table_Films[[#This Row],[Title]]</f>
        <v>Nolan, Christopher_Inception</v>
      </c>
      <c r="G530" s="7">
        <v>2010</v>
      </c>
      <c r="H530" s="7">
        <f>IFERROR(FLOOR(Table_Films[[#This Row],[Year]],10), 0)</f>
        <v>2010</v>
      </c>
      <c r="I530" s="7">
        <f>IFERROR(CEILING(VALUE(LEFT(Table_Films[[#This Row],[Year]],FIND("-",Table_Films[[#This Row],[Year]]&amp;"-")-1))/100, 1), 0)</f>
        <v>21</v>
      </c>
      <c r="J530" s="7" t="s">
        <v>22512</v>
      </c>
    </row>
    <row r="531" spans="1:10" x14ac:dyDescent="0.35">
      <c r="A531" s="7" t="str">
        <f>"B-" &amp; UPPER(TRIM(Table_Films[[#This Row],[Title]])) &amp; "|" &amp; UPPER(TRIM(Table_Films[[#This Row],[Director]]))</f>
        <v>B-BLACK SWAN|ARONOFSKY, DARREN</v>
      </c>
      <c r="B531" s="7" t="str">
        <f>IF(COUNTIFS(Table_Films[Hash_ID],Table_Films[[#This Row],[Hash_ID]])&gt;1,"Y","N")</f>
        <v>N</v>
      </c>
      <c r="C531" s="7" t="s">
        <v>22392</v>
      </c>
      <c r="D531" s="7" t="s">
        <v>22298</v>
      </c>
      <c r="E531" s="7" t="str">
        <f>Table_Films[[#This Row],[Title]]&amp;"_"&amp;Table_Films[[#This Row],[Director]]</f>
        <v>Black Swan_Aronofsky, Darren</v>
      </c>
      <c r="F531" s="7" t="str">
        <f>Table_Films[[#This Row],[Director]]&amp;"_"&amp;Table_Films[[#This Row],[Title]]</f>
        <v>Aronofsky, Darren_Black Swan</v>
      </c>
      <c r="G531" s="7">
        <v>2010</v>
      </c>
      <c r="H531" s="7">
        <f>IFERROR(FLOOR(Table_Films[[#This Row],[Year]],10), 0)</f>
        <v>2010</v>
      </c>
      <c r="I531" s="7">
        <f>IFERROR(CEILING(VALUE(LEFT(Table_Films[[#This Row],[Year]],FIND("-",Table_Films[[#This Row],[Year]]&amp;"-")-1))/100, 1), 0)</f>
        <v>21</v>
      </c>
      <c r="J531" s="7" t="s">
        <v>7893</v>
      </c>
    </row>
    <row r="532" spans="1:10" x14ac:dyDescent="0.35">
      <c r="A532" s="7" t="str">
        <f>"B-" &amp; UPPER(TRIM(Table_Films[[#This Row],[Title]])) &amp; "|" &amp; UPPER(TRIM(Table_Films[[#This Row],[Director]]))</f>
        <v>B-UNCLE BOONMEE WHO CAN RECALL HIS PAST LIVES|WEERASETHAKUL, APICHATPONG</v>
      </c>
      <c r="B532" s="7" t="str">
        <f>IF(COUNTIFS(Table_Films[Hash_ID],Table_Films[[#This Row],[Hash_ID]])&gt;1,"Y","N")</f>
        <v>N</v>
      </c>
      <c r="C532" s="7" t="s">
        <v>22393</v>
      </c>
      <c r="D532" s="7" t="s">
        <v>22345</v>
      </c>
      <c r="E532" s="7" t="str">
        <f>Table_Films[[#This Row],[Title]]&amp;"_"&amp;Table_Films[[#This Row],[Director]]</f>
        <v>Uncle Boonmee Who Can Recall His Past Lives_Weerasethakul, Apichatpong</v>
      </c>
      <c r="F532" s="7" t="str">
        <f>Table_Films[[#This Row],[Director]]&amp;"_"&amp;Table_Films[[#This Row],[Title]]</f>
        <v>Weerasethakul, Apichatpong_Uncle Boonmee Who Can Recall His Past Lives</v>
      </c>
      <c r="G532" s="7">
        <v>2010</v>
      </c>
      <c r="H532" s="7">
        <f>IFERROR(FLOOR(Table_Films[[#This Row],[Year]],10), 0)</f>
        <v>2010</v>
      </c>
      <c r="I532" s="7">
        <f>IFERROR(CEILING(VALUE(LEFT(Table_Films[[#This Row],[Year]],FIND("-",Table_Films[[#This Row],[Year]]&amp;"-")-1))/100, 1), 0)</f>
        <v>21</v>
      </c>
      <c r="J532" s="7" t="s">
        <v>22569</v>
      </c>
    </row>
    <row r="533" spans="1:10" x14ac:dyDescent="0.35">
      <c r="A533" s="7" t="str">
        <f>"B-" &amp; UPPER(TRIM(Table_Films[[#This Row],[Title]])) &amp; "|" &amp; UPPER(TRIM(Table_Films[[#This Row],[Director]]))</f>
        <v>B-WINTER'S BONE|GRANIK, DEBRA</v>
      </c>
      <c r="B533" s="7" t="str">
        <f>IF(COUNTIFS(Table_Films[Hash_ID],Table_Films[[#This Row],[Hash_ID]])&gt;1,"Y","N")</f>
        <v>N</v>
      </c>
      <c r="C533" s="7" t="s">
        <v>22394</v>
      </c>
      <c r="D533" s="7" t="s">
        <v>22395</v>
      </c>
      <c r="E533" s="7" t="str">
        <f>Table_Films[[#This Row],[Title]]&amp;"_"&amp;Table_Films[[#This Row],[Director]]</f>
        <v>Winter's Bone_Granik, Debra</v>
      </c>
      <c r="F533" s="7" t="str">
        <f>Table_Films[[#This Row],[Director]]&amp;"_"&amp;Table_Films[[#This Row],[Title]]</f>
        <v>Granik, Debra_Winter's Bone</v>
      </c>
      <c r="G533" s="7">
        <v>2010</v>
      </c>
      <c r="H533" s="7">
        <f>IFERROR(FLOOR(Table_Films[[#This Row],[Year]],10), 0)</f>
        <v>2010</v>
      </c>
      <c r="I533" s="7">
        <f>IFERROR(CEILING(VALUE(LEFT(Table_Films[[#This Row],[Year]],FIND("-",Table_Films[[#This Row],[Year]]&amp;"-")-1))/100, 1), 0)</f>
        <v>21</v>
      </c>
      <c r="J533" s="7" t="s">
        <v>7893</v>
      </c>
    </row>
    <row r="534" spans="1:10" x14ac:dyDescent="0.35">
      <c r="A534" s="7" t="str">
        <f>"B-" &amp; UPPER(TRIM(Table_Films[[#This Row],[Title]])) &amp; "|" &amp; UPPER(TRIM(Table_Films[[#This Row],[Director]]))</f>
        <v>B-CERTIFIED COPY|KIAROSTAMI, ABBAS</v>
      </c>
      <c r="B534" s="7" t="str">
        <f>IF(COUNTIFS(Table_Films[Hash_ID],Table_Films[[#This Row],[Hash_ID]])&gt;1,"Y","N")</f>
        <v>N</v>
      </c>
      <c r="C534" s="7" t="s">
        <v>22396</v>
      </c>
      <c r="D534" s="7" t="s">
        <v>22178</v>
      </c>
      <c r="E534" s="7" t="str">
        <f>Table_Films[[#This Row],[Title]]&amp;"_"&amp;Table_Films[[#This Row],[Director]]</f>
        <v>Certified Copy_Kiarostami, Abbas</v>
      </c>
      <c r="F534" s="7" t="str">
        <f>Table_Films[[#This Row],[Director]]&amp;"_"&amp;Table_Films[[#This Row],[Title]]</f>
        <v>Kiarostami, Abbas_Certified Copy</v>
      </c>
      <c r="G534" s="7">
        <v>2010</v>
      </c>
      <c r="H534" s="7">
        <f>IFERROR(FLOOR(Table_Films[[#This Row],[Year]],10), 0)</f>
        <v>2010</v>
      </c>
      <c r="I534" s="7">
        <f>IFERROR(CEILING(VALUE(LEFT(Table_Films[[#This Row],[Year]],FIND("-",Table_Films[[#This Row],[Year]]&amp;"-")-1))/100, 1), 0)</f>
        <v>21</v>
      </c>
      <c r="J534" s="7" t="s">
        <v>22570</v>
      </c>
    </row>
    <row r="535" spans="1:10" x14ac:dyDescent="0.35">
      <c r="A535" s="7" t="str">
        <f>"B-" &amp; UPPER(TRIM(Table_Films[[#This Row],[Title]])) &amp; "|" &amp; UPPER(TRIM(Table_Films[[#This Row],[Director]]))</f>
        <v>B-A SEPARATION|FARHADI, ASGHAR</v>
      </c>
      <c r="B535" s="7" t="str">
        <f>IF(COUNTIFS(Table_Films[Hash_ID],Table_Films[[#This Row],[Hash_ID]])&gt;1,"Y","N")</f>
        <v>N</v>
      </c>
      <c r="C535" s="7" t="s">
        <v>22397</v>
      </c>
      <c r="D535" s="7" t="s">
        <v>22398</v>
      </c>
      <c r="E535" s="7" t="str">
        <f>Table_Films[[#This Row],[Title]]&amp;"_"&amp;Table_Films[[#This Row],[Director]]</f>
        <v>A Separation_Farhadi, Asghar</v>
      </c>
      <c r="F535" s="7" t="str">
        <f>Table_Films[[#This Row],[Director]]&amp;"_"&amp;Table_Films[[#This Row],[Title]]</f>
        <v>Farhadi, Asghar_A Separation</v>
      </c>
      <c r="G535" s="7">
        <v>2011</v>
      </c>
      <c r="H535" s="7">
        <f>IFERROR(FLOOR(Table_Films[[#This Row],[Year]],10), 0)</f>
        <v>2010</v>
      </c>
      <c r="I535" s="7">
        <f>IFERROR(CEILING(VALUE(LEFT(Table_Films[[#This Row],[Year]],FIND("-",Table_Films[[#This Row],[Year]]&amp;"-")-1))/100, 1), 0)</f>
        <v>21</v>
      </c>
      <c r="J535" s="7" t="s">
        <v>22527</v>
      </c>
    </row>
    <row r="536" spans="1:10" x14ac:dyDescent="0.35">
      <c r="A536" s="7" t="str">
        <f>"B-" &amp; UPPER(TRIM(Table_Films[[#This Row],[Title]])) &amp; "|" &amp; UPPER(TRIM(Table_Films[[#This Row],[Director]]))</f>
        <v>B-THE TREE OF LIFE|MALICK, TERRENCE</v>
      </c>
      <c r="B536" s="7" t="str">
        <f>IF(COUNTIFS(Table_Films[Hash_ID],Table_Films[[#This Row],[Hash_ID]])&gt;1,"Y","N")</f>
        <v>N</v>
      </c>
      <c r="C536" s="7" t="s">
        <v>3727</v>
      </c>
      <c r="D536" s="7" t="s">
        <v>22034</v>
      </c>
      <c r="E536" s="7" t="str">
        <f>Table_Films[[#This Row],[Title]]&amp;"_"&amp;Table_Films[[#This Row],[Director]]</f>
        <v>The Tree of Life_Malick, Terrence</v>
      </c>
      <c r="F536" s="7" t="str">
        <f>Table_Films[[#This Row],[Director]]&amp;"_"&amp;Table_Films[[#This Row],[Title]]</f>
        <v>Malick, Terrence_The Tree of Life</v>
      </c>
      <c r="G536" s="7">
        <v>2011</v>
      </c>
      <c r="H536" s="7">
        <f>IFERROR(FLOOR(Table_Films[[#This Row],[Year]],10), 0)</f>
        <v>2010</v>
      </c>
      <c r="I536" s="7">
        <f>IFERROR(CEILING(VALUE(LEFT(Table_Films[[#This Row],[Year]],FIND("-",Table_Films[[#This Row],[Year]]&amp;"-")-1))/100, 1), 0)</f>
        <v>21</v>
      </c>
      <c r="J536" s="7" t="s">
        <v>7893</v>
      </c>
    </row>
    <row r="537" spans="1:10" x14ac:dyDescent="0.35">
      <c r="A537" s="7" t="str">
        <f>"B-" &amp; UPPER(TRIM(Table_Films[[#This Row],[Title]])) &amp; "|" &amp; UPPER(TRIM(Table_Films[[#This Row],[Director]]))</f>
        <v>B-MELANCHOLIA|VON TRIER, LARS</v>
      </c>
      <c r="B537" s="7" t="str">
        <f>IF(COUNTIFS(Table_Films[Hash_ID],Table_Films[[#This Row],[Hash_ID]])&gt;1,"Y","N")</f>
        <v>N</v>
      </c>
      <c r="C537" s="7" t="s">
        <v>4958</v>
      </c>
      <c r="D537" s="7" t="s">
        <v>20386</v>
      </c>
      <c r="E537" s="7" t="str">
        <f>Table_Films[[#This Row],[Title]]&amp;"_"&amp;Table_Films[[#This Row],[Director]]</f>
        <v>Melancholia_von Trier, Lars</v>
      </c>
      <c r="F537" s="7" t="str">
        <f>Table_Films[[#This Row],[Director]]&amp;"_"&amp;Table_Films[[#This Row],[Title]]</f>
        <v>von Trier, Lars_Melancholia</v>
      </c>
      <c r="G537" s="7">
        <v>2011</v>
      </c>
      <c r="H537" s="7">
        <f>IFERROR(FLOOR(Table_Films[[#This Row],[Year]],10), 0)</f>
        <v>2010</v>
      </c>
      <c r="I537" s="7">
        <f>IFERROR(CEILING(VALUE(LEFT(Table_Films[[#This Row],[Year]],FIND("-",Table_Films[[#This Row],[Year]]&amp;"-")-1))/100, 1), 0)</f>
        <v>21</v>
      </c>
      <c r="J537" s="7" t="s">
        <v>22571</v>
      </c>
    </row>
    <row r="538" spans="1:10" x14ac:dyDescent="0.35">
      <c r="A538" s="7" t="str">
        <f>"B-" &amp; UPPER(TRIM(Table_Films[[#This Row],[Title]])) &amp; "|" &amp; UPPER(TRIM(Table_Films[[#This Row],[Director]]))</f>
        <v>B-DRIVE|WINDING REFN, NICOLAS</v>
      </c>
      <c r="B538" s="7" t="str">
        <f>IF(COUNTIFS(Table_Films[Hash_ID],Table_Films[[#This Row],[Hash_ID]])&gt;1,"Y","N")</f>
        <v>N</v>
      </c>
      <c r="C538" s="7" t="s">
        <v>22399</v>
      </c>
      <c r="D538" s="7" t="s">
        <v>22400</v>
      </c>
      <c r="E538" s="7" t="str">
        <f>Table_Films[[#This Row],[Title]]&amp;"_"&amp;Table_Films[[#This Row],[Director]]</f>
        <v>Drive_Winding Refn, Nicolas</v>
      </c>
      <c r="F538" s="7" t="str">
        <f>Table_Films[[#This Row],[Director]]&amp;"_"&amp;Table_Films[[#This Row],[Title]]</f>
        <v>Winding Refn, Nicolas_Drive</v>
      </c>
      <c r="G538" s="7">
        <v>2011</v>
      </c>
      <c r="H538" s="7">
        <f>IFERROR(FLOOR(Table_Films[[#This Row],[Year]],10), 0)</f>
        <v>2010</v>
      </c>
      <c r="I538" s="7">
        <f>IFERROR(CEILING(VALUE(LEFT(Table_Films[[#This Row],[Year]],FIND("-",Table_Films[[#This Row],[Year]]&amp;"-")-1))/100, 1), 0)</f>
        <v>21</v>
      </c>
      <c r="J538" s="7" t="s">
        <v>7893</v>
      </c>
    </row>
    <row r="539" spans="1:10" x14ac:dyDescent="0.35">
      <c r="A539" s="7" t="str">
        <f>"B-" &amp; UPPER(TRIM(Table_Films[[#This Row],[Title]])) &amp; "|" &amp; UPPER(TRIM(Table_Films[[#This Row],[Director]]))</f>
        <v>B-ONCE UPON A TIME IN ANATOLIA|CEYLAN, NURI BILGE</v>
      </c>
      <c r="B539" s="7" t="str">
        <f>IF(COUNTIFS(Table_Films[Hash_ID],Table_Films[[#This Row],[Hash_ID]])&gt;1,"Y","N")</f>
        <v>N</v>
      </c>
      <c r="C539" s="7" t="s">
        <v>22401</v>
      </c>
      <c r="D539" s="7" t="s">
        <v>22402</v>
      </c>
      <c r="E539" s="7" t="str">
        <f>Table_Films[[#This Row],[Title]]&amp;"_"&amp;Table_Films[[#This Row],[Director]]</f>
        <v>Once Upon a Time in Anatolia_Ceylan, Nuri Bilge</v>
      </c>
      <c r="F539" s="7" t="str">
        <f>Table_Films[[#This Row],[Director]]&amp;"_"&amp;Table_Films[[#This Row],[Title]]</f>
        <v>Ceylan, Nuri Bilge_Once Upon a Time in Anatolia</v>
      </c>
      <c r="G539" s="7">
        <v>2011</v>
      </c>
      <c r="H539" s="7">
        <f>IFERROR(FLOOR(Table_Films[[#This Row],[Year]],10), 0)</f>
        <v>2010</v>
      </c>
      <c r="I539" s="7">
        <f>IFERROR(CEILING(VALUE(LEFT(Table_Films[[#This Row],[Year]],FIND("-",Table_Films[[#This Row],[Year]]&amp;"-")-1))/100, 1), 0)</f>
        <v>21</v>
      </c>
      <c r="J539" s="7" t="s">
        <v>22572</v>
      </c>
    </row>
    <row r="540" spans="1:10" x14ac:dyDescent="0.35">
      <c r="A540" s="7" t="str">
        <f>"B-" &amp; UPPER(TRIM(Table_Films[[#This Row],[Title]])) &amp; "|" &amp; UPPER(TRIM(Table_Films[[#This Row],[Director]]))</f>
        <v>B-THE ARTIST|HAZANAVICIUS, MICHEL</v>
      </c>
      <c r="B540" s="7" t="str">
        <f>IF(COUNTIFS(Table_Films[Hash_ID],Table_Films[[#This Row],[Hash_ID]])&gt;1,"Y","N")</f>
        <v>N</v>
      </c>
      <c r="C540" s="7" t="s">
        <v>22403</v>
      </c>
      <c r="D540" s="7" t="s">
        <v>22404</v>
      </c>
      <c r="E540" s="7" t="str">
        <f>Table_Films[[#This Row],[Title]]&amp;"_"&amp;Table_Films[[#This Row],[Director]]</f>
        <v>The Artist_Hazanavicius, Michel</v>
      </c>
      <c r="F540" s="7" t="str">
        <f>Table_Films[[#This Row],[Director]]&amp;"_"&amp;Table_Films[[#This Row],[Title]]</f>
        <v>Hazanavicius, Michel_The Artist</v>
      </c>
      <c r="G540" s="7">
        <v>2011</v>
      </c>
      <c r="H540" s="7">
        <f>IFERROR(FLOOR(Table_Films[[#This Row],[Year]],10), 0)</f>
        <v>2010</v>
      </c>
      <c r="I540" s="7">
        <f>IFERROR(CEILING(VALUE(LEFT(Table_Films[[#This Row],[Year]],FIND("-",Table_Films[[#This Row],[Year]]&amp;"-")-1))/100, 1), 0)</f>
        <v>21</v>
      </c>
      <c r="J540" s="7" t="s">
        <v>22573</v>
      </c>
    </row>
    <row r="541" spans="1:10" x14ac:dyDescent="0.35">
      <c r="A541" s="7" t="str">
        <f>"B-" &amp; UPPER(TRIM(Table_Films[[#This Row],[Title]])) &amp; "|" &amp; UPPER(TRIM(Table_Films[[#This Row],[Director]]))</f>
        <v>B-AMOUR|HANEKE, MICHAEL</v>
      </c>
      <c r="B541" s="7" t="str">
        <f>IF(COUNTIFS(Table_Films[Hash_ID],Table_Films[[#This Row],[Hash_ID]])&gt;1,"Y","N")</f>
        <v>N</v>
      </c>
      <c r="C541" s="7" t="s">
        <v>22405</v>
      </c>
      <c r="D541" s="7" t="s">
        <v>20387</v>
      </c>
      <c r="E541" s="7" t="str">
        <f>Table_Films[[#This Row],[Title]]&amp;"_"&amp;Table_Films[[#This Row],[Director]]</f>
        <v>Amour_Haneke, Michael</v>
      </c>
      <c r="F541" s="7" t="str">
        <f>Table_Films[[#This Row],[Director]]&amp;"_"&amp;Table_Films[[#This Row],[Title]]</f>
        <v>Haneke, Michael_Amour</v>
      </c>
      <c r="G541" s="7">
        <v>2012</v>
      </c>
      <c r="H541" s="7">
        <f>IFERROR(FLOOR(Table_Films[[#This Row],[Year]],10), 0)</f>
        <v>2010</v>
      </c>
      <c r="I541" s="7">
        <f>IFERROR(CEILING(VALUE(LEFT(Table_Films[[#This Row],[Year]],FIND("-",Table_Films[[#This Row],[Year]]&amp;"-")-1))/100, 1), 0)</f>
        <v>21</v>
      </c>
      <c r="J541" s="7" t="s">
        <v>22574</v>
      </c>
    </row>
    <row r="542" spans="1:10" x14ac:dyDescent="0.35">
      <c r="A542" s="7" t="str">
        <f>"B-" &amp; UPPER(TRIM(Table_Films[[#This Row],[Title]])) &amp; "|" &amp; UPPER(TRIM(Table_Films[[#This Row],[Director]]))</f>
        <v>B-MOONRISE KINGDOM|ANDERSON, WES</v>
      </c>
      <c r="B542" s="7" t="str">
        <f>IF(COUNTIFS(Table_Films[Hash_ID],Table_Films[[#This Row],[Hash_ID]])&gt;1,"Y","N")</f>
        <v>N</v>
      </c>
      <c r="C542" s="7" t="s">
        <v>22406</v>
      </c>
      <c r="D542" s="7" t="s">
        <v>22318</v>
      </c>
      <c r="E542" s="7" t="str">
        <f>Table_Films[[#This Row],[Title]]&amp;"_"&amp;Table_Films[[#This Row],[Director]]</f>
        <v>Moonrise Kingdom_Anderson, Wes</v>
      </c>
      <c r="F542" s="7" t="str">
        <f>Table_Films[[#This Row],[Director]]&amp;"_"&amp;Table_Films[[#This Row],[Title]]</f>
        <v>Anderson, Wes_Moonrise Kingdom</v>
      </c>
      <c r="G542" s="7">
        <v>2012</v>
      </c>
      <c r="H542" s="7">
        <f>IFERROR(FLOOR(Table_Films[[#This Row],[Year]],10), 0)</f>
        <v>2010</v>
      </c>
      <c r="I542" s="7">
        <f>IFERROR(CEILING(VALUE(LEFT(Table_Films[[#This Row],[Year]],FIND("-",Table_Films[[#This Row],[Year]]&amp;"-")-1))/100, 1), 0)</f>
        <v>21</v>
      </c>
      <c r="J542" s="7" t="s">
        <v>7893</v>
      </c>
    </row>
    <row r="543" spans="1:10" x14ac:dyDescent="0.35">
      <c r="A543" s="7" t="str">
        <f>"B-" &amp; UPPER(TRIM(Table_Films[[#This Row],[Title]])) &amp; "|" &amp; UPPER(TRIM(Table_Films[[#This Row],[Director]]))</f>
        <v>B-THE MASTER|ANDERSON, PAUL THOMAS</v>
      </c>
      <c r="B543" s="7" t="str">
        <f>IF(COUNTIFS(Table_Films[Hash_ID],Table_Films[[#This Row],[Hash_ID]])&gt;1,"Y","N")</f>
        <v>N</v>
      </c>
      <c r="C543" s="7" t="s">
        <v>4566</v>
      </c>
      <c r="D543" s="7" t="s">
        <v>22271</v>
      </c>
      <c r="E543" s="7" t="str">
        <f>Table_Films[[#This Row],[Title]]&amp;"_"&amp;Table_Films[[#This Row],[Director]]</f>
        <v>The Master_Anderson, Paul Thomas</v>
      </c>
      <c r="F543" s="7" t="str">
        <f>Table_Films[[#This Row],[Director]]&amp;"_"&amp;Table_Films[[#This Row],[Title]]</f>
        <v>Anderson, Paul Thomas_The Master</v>
      </c>
      <c r="G543" s="7">
        <v>2012</v>
      </c>
      <c r="H543" s="7">
        <f>IFERROR(FLOOR(Table_Films[[#This Row],[Year]],10), 0)</f>
        <v>2010</v>
      </c>
      <c r="I543" s="7">
        <f>IFERROR(CEILING(VALUE(LEFT(Table_Films[[#This Row],[Year]],FIND("-",Table_Films[[#This Row],[Year]]&amp;"-")-1))/100, 1), 0)</f>
        <v>21</v>
      </c>
      <c r="J543" s="7" t="s">
        <v>7893</v>
      </c>
    </row>
    <row r="544" spans="1:10" x14ac:dyDescent="0.35">
      <c r="A544" s="7" t="str">
        <f>"B-" &amp; UPPER(TRIM(Table_Films[[#This Row],[Title]])) &amp; "|" &amp; UPPER(TRIM(Table_Films[[#This Row],[Director]]))</f>
        <v>B-HOLY MOTORS|CARAX, LEOS</v>
      </c>
      <c r="B544" s="7" t="str">
        <f>IF(COUNTIFS(Table_Films[Hash_ID],Table_Films[[#This Row],[Hash_ID]])&gt;1,"Y","N")</f>
        <v>N</v>
      </c>
      <c r="C544" s="7" t="s">
        <v>22407</v>
      </c>
      <c r="D544" s="7" t="s">
        <v>22408</v>
      </c>
      <c r="E544" s="7" t="str">
        <f>Table_Films[[#This Row],[Title]]&amp;"_"&amp;Table_Films[[#This Row],[Director]]</f>
        <v>Holy Motors_Carax, Leos</v>
      </c>
      <c r="F544" s="7" t="str">
        <f>Table_Films[[#This Row],[Director]]&amp;"_"&amp;Table_Films[[#This Row],[Title]]</f>
        <v>Carax, Leos_Holy Motors</v>
      </c>
      <c r="G544" s="7">
        <v>2012</v>
      </c>
      <c r="H544" s="7">
        <f>IFERROR(FLOOR(Table_Films[[#This Row],[Year]],10), 0)</f>
        <v>2010</v>
      </c>
      <c r="I544" s="7">
        <f>IFERROR(CEILING(VALUE(LEFT(Table_Films[[#This Row],[Year]],FIND("-",Table_Films[[#This Row],[Year]]&amp;"-")-1))/100, 1), 0)</f>
        <v>21</v>
      </c>
      <c r="J544" s="7" t="s">
        <v>22548</v>
      </c>
    </row>
    <row r="545" spans="1:10" x14ac:dyDescent="0.35">
      <c r="A545" s="7" t="str">
        <f>"B-" &amp; UPPER(TRIM(Table_Films[[#This Row],[Title]])) &amp; "|" &amp; UPPER(TRIM(Table_Films[[#This Row],[Director]]))</f>
        <v>B-ZERO DARK THIRTY|BIGELOW, KATHRYN</v>
      </c>
      <c r="B545" s="7" t="str">
        <f>IF(COUNTIFS(Table_Films[Hash_ID],Table_Films[[#This Row],[Hash_ID]])&gt;1,"Y","N")</f>
        <v>N</v>
      </c>
      <c r="C545" s="7" t="s">
        <v>22409</v>
      </c>
      <c r="D545" s="7" t="s">
        <v>22379</v>
      </c>
      <c r="E545" s="7" t="str">
        <f>Table_Films[[#This Row],[Title]]&amp;"_"&amp;Table_Films[[#This Row],[Director]]</f>
        <v>Zero Dark Thirty_Bigelow, Kathryn</v>
      </c>
      <c r="F545" s="7" t="str">
        <f>Table_Films[[#This Row],[Director]]&amp;"_"&amp;Table_Films[[#This Row],[Title]]</f>
        <v>Bigelow, Kathryn_Zero Dark Thirty</v>
      </c>
      <c r="G545" s="7">
        <v>2012</v>
      </c>
      <c r="H545" s="7">
        <f>IFERROR(FLOOR(Table_Films[[#This Row],[Year]],10), 0)</f>
        <v>2010</v>
      </c>
      <c r="I545" s="7">
        <f>IFERROR(CEILING(VALUE(LEFT(Table_Films[[#This Row],[Year]],FIND("-",Table_Films[[#This Row],[Year]]&amp;"-")-1))/100, 1), 0)</f>
        <v>21</v>
      </c>
      <c r="J545" s="7" t="s">
        <v>7893</v>
      </c>
    </row>
    <row r="546" spans="1:10" x14ac:dyDescent="0.35">
      <c r="A546" s="7" t="str">
        <f>"B-" &amp; UPPER(TRIM(Table_Films[[#This Row],[Title]])) &amp; "|" &amp; UPPER(TRIM(Table_Films[[#This Row],[Director]]))</f>
        <v>B-DJANGO UNCHAINED|TARANTINO, QUENTIN</v>
      </c>
      <c r="B546" s="7" t="str">
        <f>IF(COUNTIFS(Table_Films[Hash_ID],Table_Films[[#This Row],[Hash_ID]])&gt;1,"Y","N")</f>
        <v>N</v>
      </c>
      <c r="C546" s="7" t="s">
        <v>22410</v>
      </c>
      <c r="D546" s="7" t="s">
        <v>22221</v>
      </c>
      <c r="E546" s="7" t="str">
        <f>Table_Films[[#This Row],[Title]]&amp;"_"&amp;Table_Films[[#This Row],[Director]]</f>
        <v>Django Unchained_Tarantino, Quentin</v>
      </c>
      <c r="F546" s="7" t="str">
        <f>Table_Films[[#This Row],[Director]]&amp;"_"&amp;Table_Films[[#This Row],[Title]]</f>
        <v>Tarantino, Quentin_Django Unchained</v>
      </c>
      <c r="G546" s="7">
        <v>2012</v>
      </c>
      <c r="H546" s="7">
        <f>IFERROR(FLOOR(Table_Films[[#This Row],[Year]],10), 0)</f>
        <v>2010</v>
      </c>
      <c r="I546" s="7">
        <f>IFERROR(CEILING(VALUE(LEFT(Table_Films[[#This Row],[Year]],FIND("-",Table_Films[[#This Row],[Year]]&amp;"-")-1))/100, 1), 0)</f>
        <v>21</v>
      </c>
      <c r="J546" s="7" t="s">
        <v>7893</v>
      </c>
    </row>
    <row r="547" spans="1:10" x14ac:dyDescent="0.35">
      <c r="A547" s="7" t="str">
        <f>"B-" &amp; UPPER(TRIM(Table_Films[[#This Row],[Title]])) &amp; "|" &amp; UPPER(TRIM(Table_Films[[#This Row],[Director]]))</f>
        <v>B-THE ACT OF KILLING|OPPENHEIMER, JOSHUA</v>
      </c>
      <c r="B547" s="7" t="str">
        <f>IF(COUNTIFS(Table_Films[Hash_ID],Table_Films[[#This Row],[Hash_ID]])&gt;1,"Y","N")</f>
        <v>N</v>
      </c>
      <c r="C547" s="7" t="s">
        <v>22411</v>
      </c>
      <c r="D547" s="7" t="s">
        <v>22412</v>
      </c>
      <c r="E547" s="7" t="str">
        <f>Table_Films[[#This Row],[Title]]&amp;"_"&amp;Table_Films[[#This Row],[Director]]</f>
        <v>The Act of Killing_Oppenheimer, Joshua</v>
      </c>
      <c r="F547" s="7" t="str">
        <f>Table_Films[[#This Row],[Director]]&amp;"_"&amp;Table_Films[[#This Row],[Title]]</f>
        <v>Oppenheimer, Joshua_The Act of Killing</v>
      </c>
      <c r="G547" s="7">
        <v>2012</v>
      </c>
      <c r="H547" s="7">
        <f>IFERROR(FLOOR(Table_Films[[#This Row],[Year]],10), 0)</f>
        <v>2010</v>
      </c>
      <c r="I547" s="7">
        <f>IFERROR(CEILING(VALUE(LEFT(Table_Films[[#This Row],[Year]],FIND("-",Table_Films[[#This Row],[Year]]&amp;"-")-1))/100, 1), 0)</f>
        <v>21</v>
      </c>
      <c r="J547" s="7" t="s">
        <v>22575</v>
      </c>
    </row>
    <row r="548" spans="1:10" x14ac:dyDescent="0.35">
      <c r="A548" s="7" t="str">
        <f>"B-" &amp; UPPER(TRIM(Table_Films[[#This Row],[Title]])) &amp; "|" &amp; UPPER(TRIM(Table_Films[[#This Row],[Director]]))</f>
        <v>B-BEFORE MIDNIGHT|LINKLATER, RICHARD</v>
      </c>
      <c r="B548" s="7" t="str">
        <f>IF(COUNTIFS(Table_Films[Hash_ID],Table_Films[[#This Row],[Hash_ID]])&gt;1,"Y","N")</f>
        <v>N</v>
      </c>
      <c r="C548" s="7" t="s">
        <v>22413</v>
      </c>
      <c r="D548" s="7" t="s">
        <v>22235</v>
      </c>
      <c r="E548" s="7" t="str">
        <f>Table_Films[[#This Row],[Title]]&amp;"_"&amp;Table_Films[[#This Row],[Director]]</f>
        <v>Before Midnight_Linklater, Richard</v>
      </c>
      <c r="F548" s="7" t="str">
        <f>Table_Films[[#This Row],[Director]]&amp;"_"&amp;Table_Films[[#This Row],[Title]]</f>
        <v>Linklater, Richard_Before Midnight</v>
      </c>
      <c r="G548" s="7">
        <v>2013</v>
      </c>
      <c r="H548" s="7">
        <f>IFERROR(FLOOR(Table_Films[[#This Row],[Year]],10), 0)</f>
        <v>2010</v>
      </c>
      <c r="I548" s="7">
        <f>IFERROR(CEILING(VALUE(LEFT(Table_Films[[#This Row],[Year]],FIND("-",Table_Films[[#This Row],[Year]]&amp;"-")-1))/100, 1), 0)</f>
        <v>21</v>
      </c>
      <c r="J548" s="7" t="s">
        <v>7893</v>
      </c>
    </row>
    <row r="549" spans="1:10" x14ac:dyDescent="0.35">
      <c r="A549" s="7" t="str">
        <f>"B-" &amp; UPPER(TRIM(Table_Films[[#This Row],[Title]])) &amp; "|" &amp; UPPER(TRIM(Table_Films[[#This Row],[Director]]))</f>
        <v>B-THE GREAT BEAUTY|SORRENTINO, PAOLO</v>
      </c>
      <c r="B549" s="7" t="str">
        <f>IF(COUNTIFS(Table_Films[Hash_ID],Table_Films[[#This Row],[Hash_ID]])&gt;1,"Y","N")</f>
        <v>N</v>
      </c>
      <c r="C549" s="7" t="s">
        <v>22414</v>
      </c>
      <c r="D549" s="7" t="s">
        <v>22415</v>
      </c>
      <c r="E549" s="7" t="str">
        <f>Table_Films[[#This Row],[Title]]&amp;"_"&amp;Table_Films[[#This Row],[Director]]</f>
        <v>The Great Beauty_Sorrentino, Paolo</v>
      </c>
      <c r="F549" s="7" t="str">
        <f>Table_Films[[#This Row],[Director]]&amp;"_"&amp;Table_Films[[#This Row],[Title]]</f>
        <v>Sorrentino, Paolo_The Great Beauty</v>
      </c>
      <c r="G549" s="7">
        <v>2013</v>
      </c>
      <c r="H549" s="7">
        <f>IFERROR(FLOOR(Table_Films[[#This Row],[Year]],10), 0)</f>
        <v>2010</v>
      </c>
      <c r="I549" s="7">
        <f>IFERROR(CEILING(VALUE(LEFT(Table_Films[[#This Row],[Year]],FIND("-",Table_Films[[#This Row],[Year]]&amp;"-")-1))/100, 1), 0)</f>
        <v>21</v>
      </c>
      <c r="J549" s="7" t="s">
        <v>22490</v>
      </c>
    </row>
    <row r="550" spans="1:10" x14ac:dyDescent="0.35">
      <c r="A550" s="7" t="str">
        <f>"B-" &amp; UPPER(TRIM(Table_Films[[#This Row],[Title]])) &amp; "|" &amp; UPPER(TRIM(Table_Films[[#This Row],[Director]]))</f>
        <v>B-BLUE IS THE WARMEST COLOUR|KECHICHE, ABDELLATIF</v>
      </c>
      <c r="B550" s="7" t="str">
        <f>IF(COUNTIFS(Table_Films[Hash_ID],Table_Films[[#This Row],[Hash_ID]])&gt;1,"Y","N")</f>
        <v>N</v>
      </c>
      <c r="C550" s="7" t="s">
        <v>22416</v>
      </c>
      <c r="D550" s="7" t="s">
        <v>22417</v>
      </c>
      <c r="E550" s="7" t="str">
        <f>Table_Films[[#This Row],[Title]]&amp;"_"&amp;Table_Films[[#This Row],[Director]]</f>
        <v>Blue Is the Warmest Colour_Kechiche, Abdellatif</v>
      </c>
      <c r="F550" s="7" t="str">
        <f>Table_Films[[#This Row],[Director]]&amp;"_"&amp;Table_Films[[#This Row],[Title]]</f>
        <v>Kechiche, Abdellatif_Blue Is the Warmest Colour</v>
      </c>
      <c r="G550" s="7">
        <v>2013</v>
      </c>
      <c r="H550" s="7">
        <f>IFERROR(FLOOR(Table_Films[[#This Row],[Year]],10), 0)</f>
        <v>2010</v>
      </c>
      <c r="I550" s="7">
        <f>IFERROR(CEILING(VALUE(LEFT(Table_Films[[#This Row],[Year]],FIND("-",Table_Films[[#This Row],[Year]]&amp;"-")-1))/100, 1), 0)</f>
        <v>21</v>
      </c>
      <c r="J550" s="7" t="s">
        <v>22576</v>
      </c>
    </row>
    <row r="551" spans="1:10" x14ac:dyDescent="0.35">
      <c r="A551" s="7" t="str">
        <f>"B-" &amp; UPPER(TRIM(Table_Films[[#This Row],[Title]])) &amp; "|" &amp; UPPER(TRIM(Table_Films[[#This Row],[Director]]))</f>
        <v>B-12 YEARS A SLAVE|MCQUEEN, STEVE</v>
      </c>
      <c r="B551" s="7" t="str">
        <f>IF(COUNTIFS(Table_Films[Hash_ID],Table_Films[[#This Row],[Hash_ID]])&gt;1,"Y","N")</f>
        <v>N</v>
      </c>
      <c r="C551" s="7" t="s">
        <v>22418</v>
      </c>
      <c r="D551" s="7" t="s">
        <v>22419</v>
      </c>
      <c r="E551" s="7" t="str">
        <f>Table_Films[[#This Row],[Title]]&amp;"_"&amp;Table_Films[[#This Row],[Director]]</f>
        <v>12 Years a Slave_McQueen, Steve</v>
      </c>
      <c r="F551" s="7" t="str">
        <f>Table_Films[[#This Row],[Director]]&amp;"_"&amp;Table_Films[[#This Row],[Title]]</f>
        <v>McQueen, Steve_12 Years a Slave</v>
      </c>
      <c r="G551" s="7">
        <v>2013</v>
      </c>
      <c r="H551" s="7">
        <f>IFERROR(FLOOR(Table_Films[[#This Row],[Year]],10), 0)</f>
        <v>2010</v>
      </c>
      <c r="I551" s="7">
        <f>IFERROR(CEILING(VALUE(LEFT(Table_Films[[#This Row],[Year]],FIND("-",Table_Films[[#This Row],[Year]]&amp;"-")-1))/100, 1), 0)</f>
        <v>21</v>
      </c>
      <c r="J551" s="7" t="s">
        <v>22512</v>
      </c>
    </row>
    <row r="552" spans="1:10" x14ac:dyDescent="0.35">
      <c r="A552" s="7" t="str">
        <f>"B-" &amp; UPPER(TRIM(Table_Films[[#This Row],[Title]])) &amp; "|" &amp; UPPER(TRIM(Table_Films[[#This Row],[Director]]))</f>
        <v>B-GRAVITY|CUARÓN, ALFONSO</v>
      </c>
      <c r="B552" s="7" t="str">
        <f>IF(COUNTIFS(Table_Films[Hash_ID],Table_Films[[#This Row],[Hash_ID]])&gt;1,"Y","N")</f>
        <v>N</v>
      </c>
      <c r="C552" s="7" t="s">
        <v>22420</v>
      </c>
      <c r="D552" s="7" t="s">
        <v>22316</v>
      </c>
      <c r="E552" s="7" t="str">
        <f>Table_Films[[#This Row],[Title]]&amp;"_"&amp;Table_Films[[#This Row],[Director]]</f>
        <v>Gravity_Cuarón, Alfonso</v>
      </c>
      <c r="F552" s="7" t="str">
        <f>Table_Films[[#This Row],[Director]]&amp;"_"&amp;Table_Films[[#This Row],[Title]]</f>
        <v>Cuarón, Alfonso_Gravity</v>
      </c>
      <c r="G552" s="7">
        <v>2013</v>
      </c>
      <c r="H552" s="7">
        <f>IFERROR(FLOOR(Table_Films[[#This Row],[Year]],10), 0)</f>
        <v>2010</v>
      </c>
      <c r="I552" s="7">
        <f>IFERROR(CEILING(VALUE(LEFT(Table_Films[[#This Row],[Year]],FIND("-",Table_Films[[#This Row],[Year]]&amp;"-")-1))/100, 1), 0)</f>
        <v>21</v>
      </c>
      <c r="J552" s="7" t="s">
        <v>22487</v>
      </c>
    </row>
    <row r="553" spans="1:10" x14ac:dyDescent="0.35">
      <c r="A553" s="7" t="str">
        <f>"B-" &amp; UPPER(TRIM(Table_Films[[#This Row],[Title]])) &amp; "|" &amp; UPPER(TRIM(Table_Films[[#This Row],[Director]]))</f>
        <v>B-INSIDE LLEWYN DAVIS|COEN, JOEL; COEN, ETHAN</v>
      </c>
      <c r="B553" s="7" t="str">
        <f>IF(COUNTIFS(Table_Films[Hash_ID],Table_Films[[#This Row],[Hash_ID]])&gt;1,"Y","N")</f>
        <v>N</v>
      </c>
      <c r="C553" s="7" t="s">
        <v>22421</v>
      </c>
      <c r="D553" s="7" t="s">
        <v>22258</v>
      </c>
      <c r="E553" s="7" t="str">
        <f>Table_Films[[#This Row],[Title]]&amp;"_"&amp;Table_Films[[#This Row],[Director]]</f>
        <v>Inside Llewyn Davis_Coen, Joel; Coen, Ethan</v>
      </c>
      <c r="F553" s="7" t="str">
        <f>Table_Films[[#This Row],[Director]]&amp;"_"&amp;Table_Films[[#This Row],[Title]]</f>
        <v>Coen, Joel; Coen, Ethan_Inside Llewyn Davis</v>
      </c>
      <c r="G553" s="7">
        <v>2013</v>
      </c>
      <c r="H553" s="7">
        <f>IFERROR(FLOOR(Table_Films[[#This Row],[Year]],10), 0)</f>
        <v>2010</v>
      </c>
      <c r="I553" s="7">
        <f>IFERROR(CEILING(VALUE(LEFT(Table_Films[[#This Row],[Year]],FIND("-",Table_Films[[#This Row],[Year]]&amp;"-")-1))/100, 1), 0)</f>
        <v>21</v>
      </c>
      <c r="J553" s="7" t="s">
        <v>22545</v>
      </c>
    </row>
    <row r="554" spans="1:10" x14ac:dyDescent="0.35">
      <c r="A554" s="7" t="str">
        <f>"B-" &amp; UPPER(TRIM(Table_Films[[#This Row],[Title]])) &amp; "|" &amp; UPPER(TRIM(Table_Films[[#This Row],[Director]]))</f>
        <v>B-HER|JONZE, SPIKE</v>
      </c>
      <c r="B554" s="7" t="str">
        <f>IF(COUNTIFS(Table_Films[Hash_ID],Table_Films[[#This Row],[Hash_ID]])&gt;1,"Y","N")</f>
        <v>N</v>
      </c>
      <c r="C554" s="7" t="s">
        <v>22422</v>
      </c>
      <c r="D554" s="7" t="s">
        <v>22289</v>
      </c>
      <c r="E554" s="7" t="str">
        <f>Table_Films[[#This Row],[Title]]&amp;"_"&amp;Table_Films[[#This Row],[Director]]</f>
        <v>Her_Jonze, Spike</v>
      </c>
      <c r="F554" s="7" t="str">
        <f>Table_Films[[#This Row],[Director]]&amp;"_"&amp;Table_Films[[#This Row],[Title]]</f>
        <v>Jonze, Spike_Her</v>
      </c>
      <c r="G554" s="7">
        <v>2013</v>
      </c>
      <c r="H554" s="7">
        <f>IFERROR(FLOOR(Table_Films[[#This Row],[Year]],10), 0)</f>
        <v>2010</v>
      </c>
      <c r="I554" s="7">
        <f>IFERROR(CEILING(VALUE(LEFT(Table_Films[[#This Row],[Year]],FIND("-",Table_Films[[#This Row],[Year]]&amp;"-")-1))/100, 1), 0)</f>
        <v>21</v>
      </c>
      <c r="J554" s="7" t="s">
        <v>7893</v>
      </c>
    </row>
    <row r="555" spans="1:10" x14ac:dyDescent="0.35">
      <c r="A555" s="7" t="str">
        <f>"B-" &amp; UPPER(TRIM(Table_Films[[#This Row],[Title]])) &amp; "|" &amp; UPPER(TRIM(Table_Films[[#This Row],[Director]]))</f>
        <v>B-UNDER THE SKIN|GLAZER, JONATHAN</v>
      </c>
      <c r="B555" s="7" t="str">
        <f>IF(COUNTIFS(Table_Films[Hash_ID],Table_Films[[#This Row],[Hash_ID]])&gt;1,"Y","N")</f>
        <v>N</v>
      </c>
      <c r="C555" s="7" t="s">
        <v>6069</v>
      </c>
      <c r="D555" s="7" t="s">
        <v>22423</v>
      </c>
      <c r="E555" s="7" t="str">
        <f>Table_Films[[#This Row],[Title]]&amp;"_"&amp;Table_Films[[#This Row],[Director]]</f>
        <v>Under the Skin_Glazer, Jonathan</v>
      </c>
      <c r="F555" s="7" t="str">
        <f>Table_Films[[#This Row],[Director]]&amp;"_"&amp;Table_Films[[#This Row],[Title]]</f>
        <v>Glazer, Jonathan_Under the Skin</v>
      </c>
      <c r="G555" s="7">
        <v>2013</v>
      </c>
      <c r="H555" s="7">
        <f>IFERROR(FLOOR(Table_Films[[#This Row],[Year]],10), 0)</f>
        <v>2010</v>
      </c>
      <c r="I555" s="7">
        <f>IFERROR(CEILING(VALUE(LEFT(Table_Films[[#This Row],[Year]],FIND("-",Table_Films[[#This Row],[Year]]&amp;"-")-1))/100, 1), 0)</f>
        <v>21</v>
      </c>
      <c r="J555" s="7" t="s">
        <v>22577</v>
      </c>
    </row>
    <row r="556" spans="1:10" x14ac:dyDescent="0.35">
      <c r="A556" s="7" t="str">
        <f>"B-" &amp; UPPER(TRIM(Table_Films[[#This Row],[Title]])) &amp; "|" &amp; UPPER(TRIM(Table_Films[[#This Row],[Director]]))</f>
        <v>B-IDA|PAWLIKOWSKI, PAWEŁ</v>
      </c>
      <c r="B556" s="7" t="str">
        <f>IF(COUNTIFS(Table_Films[Hash_ID],Table_Films[[#This Row],[Hash_ID]])&gt;1,"Y","N")</f>
        <v>N</v>
      </c>
      <c r="C556" s="7" t="s">
        <v>22424</v>
      </c>
      <c r="D556" s="7" t="s">
        <v>22425</v>
      </c>
      <c r="E556" s="7" t="str">
        <f>Table_Films[[#This Row],[Title]]&amp;"_"&amp;Table_Films[[#This Row],[Director]]</f>
        <v>Ida_Pawlikowski, Paweł</v>
      </c>
      <c r="F556" s="7" t="str">
        <f>Table_Films[[#This Row],[Director]]&amp;"_"&amp;Table_Films[[#This Row],[Title]]</f>
        <v>Pawlikowski, Paweł_Ida</v>
      </c>
      <c r="G556" s="7">
        <v>2013</v>
      </c>
      <c r="H556" s="7">
        <f>IFERROR(FLOOR(Table_Films[[#This Row],[Year]],10), 0)</f>
        <v>2010</v>
      </c>
      <c r="I556" s="7">
        <f>IFERROR(CEILING(VALUE(LEFT(Table_Films[[#This Row],[Year]],FIND("-",Table_Films[[#This Row],[Year]]&amp;"-")-1))/100, 1), 0)</f>
        <v>21</v>
      </c>
      <c r="J556" s="7" t="s">
        <v>22578</v>
      </c>
    </row>
    <row r="557" spans="1:10" x14ac:dyDescent="0.35">
      <c r="A557" s="7" t="str">
        <f>"B-" &amp; UPPER(TRIM(Table_Films[[#This Row],[Title]])) &amp; "|" &amp; UPPER(TRIM(Table_Films[[#This Row],[Director]]))</f>
        <v>B-BOYHOOD|LINKLATER, RICHARD</v>
      </c>
      <c r="B557" s="7" t="str">
        <f>IF(COUNTIFS(Table_Films[Hash_ID],Table_Films[[#This Row],[Hash_ID]])&gt;1,"Y","N")</f>
        <v>N</v>
      </c>
      <c r="C557" s="7" t="s">
        <v>22426</v>
      </c>
      <c r="D557" s="7" t="s">
        <v>22235</v>
      </c>
      <c r="E557" s="7" t="str">
        <f>Table_Films[[#This Row],[Title]]&amp;"_"&amp;Table_Films[[#This Row],[Director]]</f>
        <v>Boyhood_Linklater, Richard</v>
      </c>
      <c r="F557" s="7" t="str">
        <f>Table_Films[[#This Row],[Director]]&amp;"_"&amp;Table_Films[[#This Row],[Title]]</f>
        <v>Linklater, Richard_Boyhood</v>
      </c>
      <c r="G557" s="7">
        <v>2014</v>
      </c>
      <c r="H557" s="7">
        <f>IFERROR(FLOOR(Table_Films[[#This Row],[Year]],10), 0)</f>
        <v>2010</v>
      </c>
      <c r="I557" s="7">
        <f>IFERROR(CEILING(VALUE(LEFT(Table_Films[[#This Row],[Year]],FIND("-",Table_Films[[#This Row],[Year]]&amp;"-")-1))/100, 1), 0)</f>
        <v>21</v>
      </c>
      <c r="J557" s="7" t="s">
        <v>7893</v>
      </c>
    </row>
    <row r="558" spans="1:10" x14ac:dyDescent="0.35">
      <c r="A558" s="7" t="str">
        <f>"B-" &amp; UPPER(TRIM(Table_Films[[#This Row],[Title]])) &amp; "|" &amp; UPPER(TRIM(Table_Films[[#This Row],[Director]]))</f>
        <v>B-WHIPLASH|CHAZELLE, DAMIEN</v>
      </c>
      <c r="B558" s="7" t="str">
        <f>IF(COUNTIFS(Table_Films[Hash_ID],Table_Films[[#This Row],[Hash_ID]])&gt;1,"Y","N")</f>
        <v>N</v>
      </c>
      <c r="C558" s="7" t="s">
        <v>22427</v>
      </c>
      <c r="D558" s="7" t="s">
        <v>22428</v>
      </c>
      <c r="E558" s="7" t="str">
        <f>Table_Films[[#This Row],[Title]]&amp;"_"&amp;Table_Films[[#This Row],[Director]]</f>
        <v>Whiplash_Chazelle, Damien</v>
      </c>
      <c r="F558" s="7" t="str">
        <f>Table_Films[[#This Row],[Director]]&amp;"_"&amp;Table_Films[[#This Row],[Title]]</f>
        <v>Chazelle, Damien_Whiplash</v>
      </c>
      <c r="G558" s="7">
        <v>2014</v>
      </c>
      <c r="H558" s="7">
        <f>IFERROR(FLOOR(Table_Films[[#This Row],[Year]],10), 0)</f>
        <v>2010</v>
      </c>
      <c r="I558" s="7">
        <f>IFERROR(CEILING(VALUE(LEFT(Table_Films[[#This Row],[Year]],FIND("-",Table_Films[[#This Row],[Year]]&amp;"-")-1))/100, 1), 0)</f>
        <v>21</v>
      </c>
      <c r="J558" s="7" t="s">
        <v>7893</v>
      </c>
    </row>
    <row r="559" spans="1:10" x14ac:dyDescent="0.35">
      <c r="A559" s="7" t="str">
        <f>"B-" &amp; UPPER(TRIM(Table_Films[[#This Row],[Title]])) &amp; "|" &amp; UPPER(TRIM(Table_Films[[#This Row],[Director]]))</f>
        <v>B-THE GRAND BUDAPEST HOTEL|ANDERSON, WES</v>
      </c>
      <c r="B559" s="7" t="str">
        <f>IF(COUNTIFS(Table_Films[Hash_ID],Table_Films[[#This Row],[Hash_ID]])&gt;1,"Y","N")</f>
        <v>N</v>
      </c>
      <c r="C559" s="7" t="s">
        <v>22429</v>
      </c>
      <c r="D559" s="7" t="s">
        <v>22318</v>
      </c>
      <c r="E559" s="7" t="str">
        <f>Table_Films[[#This Row],[Title]]&amp;"_"&amp;Table_Films[[#This Row],[Director]]</f>
        <v>The Grand Budapest Hotel_Anderson, Wes</v>
      </c>
      <c r="F559" s="7" t="str">
        <f>Table_Films[[#This Row],[Director]]&amp;"_"&amp;Table_Films[[#This Row],[Title]]</f>
        <v>Anderson, Wes_The Grand Budapest Hotel</v>
      </c>
      <c r="G559" s="7">
        <v>2014</v>
      </c>
      <c r="H559" s="7">
        <f>IFERROR(FLOOR(Table_Films[[#This Row],[Year]],10), 0)</f>
        <v>2010</v>
      </c>
      <c r="I559" s="7">
        <f>IFERROR(CEILING(VALUE(LEFT(Table_Films[[#This Row],[Year]],FIND("-",Table_Films[[#This Row],[Year]]&amp;"-")-1))/100, 1), 0)</f>
        <v>21</v>
      </c>
      <c r="J559" s="7" t="s">
        <v>22539</v>
      </c>
    </row>
    <row r="560" spans="1:10" x14ac:dyDescent="0.35">
      <c r="A560" s="7" t="str">
        <f>"B-" &amp; UPPER(TRIM(Table_Films[[#This Row],[Title]])) &amp; "|" &amp; UPPER(TRIM(Table_Films[[#This Row],[Director]]))</f>
        <v>B-BIRDMAN OR (THE UNEXPECTED VIRTUE OF IGNORANCE)|IÑÁRRITU, ALEJANDRO G.</v>
      </c>
      <c r="B560" s="7" t="str">
        <f>IF(COUNTIFS(Table_Films[Hash_ID],Table_Films[[#This Row],[Hash_ID]])&gt;1,"Y","N")</f>
        <v>N</v>
      </c>
      <c r="C560" s="7" t="s">
        <v>22430</v>
      </c>
      <c r="D560" s="7" t="s">
        <v>22304</v>
      </c>
      <c r="E560" s="7" t="str">
        <f>Table_Films[[#This Row],[Title]]&amp;"_"&amp;Table_Films[[#This Row],[Director]]</f>
        <v>Birdman or (The Unexpected Virtue of Ignorance)_Iñárritu, Alejandro G.</v>
      </c>
      <c r="F560" s="7" t="str">
        <f>Table_Films[[#This Row],[Director]]&amp;"_"&amp;Table_Films[[#This Row],[Title]]</f>
        <v>Iñárritu, Alejandro G._Birdman or (The Unexpected Virtue of Ignorance)</v>
      </c>
      <c r="G560" s="7">
        <v>2014</v>
      </c>
      <c r="H560" s="7">
        <f>IFERROR(FLOOR(Table_Films[[#This Row],[Year]],10), 0)</f>
        <v>2010</v>
      </c>
      <c r="I560" s="7">
        <f>IFERROR(CEILING(VALUE(LEFT(Table_Films[[#This Row],[Year]],FIND("-",Table_Films[[#This Row],[Year]]&amp;"-")-1))/100, 1), 0)</f>
        <v>21</v>
      </c>
      <c r="J560" s="7" t="s">
        <v>7893</v>
      </c>
    </row>
    <row r="561" spans="1:10" x14ac:dyDescent="0.35">
      <c r="A561" s="7" t="str">
        <f>"B-" &amp; UPPER(TRIM(Table_Films[[#This Row],[Title]])) &amp; "|" &amp; UPPER(TRIM(Table_Films[[#This Row],[Director]]))</f>
        <v>B-LEVIATHAN|ZVYAGINTSEV, ANDREY</v>
      </c>
      <c r="B561" s="7" t="str">
        <f>IF(COUNTIFS(Table_Films[Hash_ID],Table_Films[[#This Row],[Hash_ID]])&gt;1,"Y","N")</f>
        <v>N</v>
      </c>
      <c r="C561" s="7" t="s">
        <v>8845</v>
      </c>
      <c r="D561" s="7" t="s">
        <v>22333</v>
      </c>
      <c r="E561" s="7" t="str">
        <f>Table_Films[[#This Row],[Title]]&amp;"_"&amp;Table_Films[[#This Row],[Director]]</f>
        <v>Leviathan_Zvyagintsev, Andrey</v>
      </c>
      <c r="F561" s="7" t="str">
        <f>Table_Films[[#This Row],[Director]]&amp;"_"&amp;Table_Films[[#This Row],[Title]]</f>
        <v>Zvyagintsev, Andrey_Leviathan</v>
      </c>
      <c r="G561" s="7">
        <v>2014</v>
      </c>
      <c r="H561" s="7">
        <f>IFERROR(FLOOR(Table_Films[[#This Row],[Year]],10), 0)</f>
        <v>2010</v>
      </c>
      <c r="I561" s="7">
        <f>IFERROR(CEILING(VALUE(LEFT(Table_Films[[#This Row],[Year]],FIND("-",Table_Films[[#This Row],[Year]]&amp;"-")-1))/100, 1), 0)</f>
        <v>21</v>
      </c>
      <c r="J561" s="7" t="s">
        <v>22554</v>
      </c>
    </row>
    <row r="562" spans="1:10" x14ac:dyDescent="0.35">
      <c r="A562" s="7" t="str">
        <f>"B-" &amp; UPPER(TRIM(Table_Films[[#This Row],[Title]])) &amp; "|" &amp; UPPER(TRIM(Table_Films[[#This Row],[Director]]))</f>
        <v>B-TIMBUKTU|SISSAKO, ABDERRAHMANE</v>
      </c>
      <c r="B562" s="7" t="str">
        <f>IF(COUNTIFS(Table_Films[Hash_ID],Table_Films[[#This Row],[Hash_ID]])&gt;1,"Y","N")</f>
        <v>N</v>
      </c>
      <c r="C562" s="7" t="s">
        <v>22431</v>
      </c>
      <c r="D562" s="7" t="s">
        <v>22432</v>
      </c>
      <c r="E562" s="7" t="str">
        <f>Table_Films[[#This Row],[Title]]&amp;"_"&amp;Table_Films[[#This Row],[Director]]</f>
        <v>Timbuktu_Sissako, Abderrahmane</v>
      </c>
      <c r="F562" s="7" t="str">
        <f>Table_Films[[#This Row],[Director]]&amp;"_"&amp;Table_Films[[#This Row],[Title]]</f>
        <v>Sissako, Abderrahmane_Timbuktu</v>
      </c>
      <c r="G562" s="7">
        <v>2014</v>
      </c>
      <c r="H562" s="7">
        <f>IFERROR(FLOOR(Table_Films[[#This Row],[Year]],10), 0)</f>
        <v>2010</v>
      </c>
      <c r="I562" s="7">
        <f>IFERROR(CEILING(VALUE(LEFT(Table_Films[[#This Row],[Year]],FIND("-",Table_Films[[#This Row],[Year]]&amp;"-")-1))/100, 1), 0)</f>
        <v>21</v>
      </c>
      <c r="J562" s="7" t="s">
        <v>22579</v>
      </c>
    </row>
    <row r="563" spans="1:10" x14ac:dyDescent="0.35">
      <c r="A563" s="7" t="str">
        <f>"B-" &amp; UPPER(TRIM(Table_Films[[#This Row],[Title]])) &amp; "|" &amp; UPPER(TRIM(Table_Films[[#This Row],[Director]]))</f>
        <v>B-MAD MAX: FURY ROAD|MILLER, GEORGE</v>
      </c>
      <c r="B563" s="7" t="str">
        <f>IF(COUNTIFS(Table_Films[Hash_ID],Table_Films[[#This Row],[Hash_ID]])&gt;1,"Y","N")</f>
        <v>N</v>
      </c>
      <c r="C563" s="7" t="s">
        <v>22433</v>
      </c>
      <c r="D563" s="7" t="s">
        <v>22101</v>
      </c>
      <c r="E563" s="7" t="str">
        <f>Table_Films[[#This Row],[Title]]&amp;"_"&amp;Table_Films[[#This Row],[Director]]</f>
        <v>Mad Max: Fury Road_Miller, George</v>
      </c>
      <c r="F563" s="7" t="str">
        <f>Table_Films[[#This Row],[Director]]&amp;"_"&amp;Table_Films[[#This Row],[Title]]</f>
        <v>Miller, George_Mad Max: Fury Road</v>
      </c>
      <c r="G563" s="7">
        <v>2015</v>
      </c>
      <c r="H563" s="7">
        <f>IFERROR(FLOOR(Table_Films[[#This Row],[Year]],10), 0)</f>
        <v>2010</v>
      </c>
      <c r="I563" s="7">
        <f>IFERROR(CEILING(VALUE(LEFT(Table_Films[[#This Row],[Year]],FIND("-",Table_Films[[#This Row],[Year]]&amp;"-")-1))/100, 1), 0)</f>
        <v>21</v>
      </c>
      <c r="J563" s="7" t="s">
        <v>22580</v>
      </c>
    </row>
    <row r="564" spans="1:10" x14ac:dyDescent="0.35">
      <c r="A564" s="7" t="str">
        <f>"B-" &amp; UPPER(TRIM(Table_Films[[#This Row],[Title]])) &amp; "|" &amp; UPPER(TRIM(Table_Films[[#This Row],[Director]]))</f>
        <v>B-SON OF SAUL|NEMES, LÁSZLÓ</v>
      </c>
      <c r="B564" s="7" t="str">
        <f>IF(COUNTIFS(Table_Films[Hash_ID],Table_Films[[#This Row],[Hash_ID]])&gt;1,"Y","N")</f>
        <v>N</v>
      </c>
      <c r="C564" s="7" t="s">
        <v>22434</v>
      </c>
      <c r="D564" s="7" t="s">
        <v>22435</v>
      </c>
      <c r="E564" s="7" t="str">
        <f>Table_Films[[#This Row],[Title]]&amp;"_"&amp;Table_Films[[#This Row],[Director]]</f>
        <v>Son of Saul_Nemes, László</v>
      </c>
      <c r="F564" s="7" t="str">
        <f>Table_Films[[#This Row],[Director]]&amp;"_"&amp;Table_Films[[#This Row],[Title]]</f>
        <v>Nemes, László_Son of Saul</v>
      </c>
      <c r="G564" s="7">
        <v>2015</v>
      </c>
      <c r="H564" s="7">
        <f>IFERROR(FLOOR(Table_Films[[#This Row],[Year]],10), 0)</f>
        <v>2010</v>
      </c>
      <c r="I564" s="7">
        <f>IFERROR(CEILING(VALUE(LEFT(Table_Films[[#This Row],[Year]],FIND("-",Table_Films[[#This Row],[Year]]&amp;"-")-1))/100, 1), 0)</f>
        <v>21</v>
      </c>
      <c r="J564" s="7" t="s">
        <v>22581</v>
      </c>
    </row>
    <row r="565" spans="1:10" x14ac:dyDescent="0.35">
      <c r="A565" s="7" t="str">
        <f>"B-" &amp; UPPER(TRIM(Table_Films[[#This Row],[Title]])) &amp; "|" &amp; UPPER(TRIM(Table_Films[[#This Row],[Director]]))</f>
        <v>B-CAROL|HAYNES, TODD</v>
      </c>
      <c r="B565" s="7" t="str">
        <f>IF(COUNTIFS(Table_Films[Hash_ID],Table_Films[[#This Row],[Hash_ID]])&gt;1,"Y","N")</f>
        <v>N</v>
      </c>
      <c r="C565" s="7" t="s">
        <v>10540</v>
      </c>
      <c r="D565" s="7" t="s">
        <v>22323</v>
      </c>
      <c r="E565" s="7" t="str">
        <f>Table_Films[[#This Row],[Title]]&amp;"_"&amp;Table_Films[[#This Row],[Director]]</f>
        <v>Carol_Haynes, Todd</v>
      </c>
      <c r="F565" s="7" t="str">
        <f>Table_Films[[#This Row],[Director]]&amp;"_"&amp;Table_Films[[#This Row],[Title]]</f>
        <v>Haynes, Todd_Carol</v>
      </c>
      <c r="G565" s="7">
        <v>2015</v>
      </c>
      <c r="H565" s="7">
        <f>IFERROR(FLOOR(Table_Films[[#This Row],[Year]],10), 0)</f>
        <v>2010</v>
      </c>
      <c r="I565" s="7">
        <f>IFERROR(CEILING(VALUE(LEFT(Table_Films[[#This Row],[Year]],FIND("-",Table_Films[[#This Row],[Year]]&amp;"-")-1))/100, 1), 0)</f>
        <v>21</v>
      </c>
      <c r="J565" s="7" t="s">
        <v>22582</v>
      </c>
    </row>
    <row r="566" spans="1:10" x14ac:dyDescent="0.35">
      <c r="A566" s="7" t="str">
        <f>"B-" &amp; UPPER(TRIM(Table_Films[[#This Row],[Title]])) &amp; "|" &amp; UPPER(TRIM(Table_Films[[#This Row],[Director]]))</f>
        <v>B-SPOTLIGHT|MCCARTHY, TOM</v>
      </c>
      <c r="B566" s="7" t="str">
        <f>IF(COUNTIFS(Table_Films[Hash_ID],Table_Films[[#This Row],[Hash_ID]])&gt;1,"Y","N")</f>
        <v>N</v>
      </c>
      <c r="C566" s="7" t="s">
        <v>22436</v>
      </c>
      <c r="D566" s="7" t="s">
        <v>11036</v>
      </c>
      <c r="E566" s="7" t="str">
        <f>Table_Films[[#This Row],[Title]]&amp;"_"&amp;Table_Films[[#This Row],[Director]]</f>
        <v>Spotlight_McCarthy, Tom</v>
      </c>
      <c r="F566" s="7" t="str">
        <f>Table_Films[[#This Row],[Director]]&amp;"_"&amp;Table_Films[[#This Row],[Title]]</f>
        <v>McCarthy, Tom_Spotlight</v>
      </c>
      <c r="G566" s="7">
        <v>2015</v>
      </c>
      <c r="H566" s="7">
        <f>IFERROR(FLOOR(Table_Films[[#This Row],[Year]],10), 0)</f>
        <v>2010</v>
      </c>
      <c r="I566" s="7">
        <f>IFERROR(CEILING(VALUE(LEFT(Table_Films[[#This Row],[Year]],FIND("-",Table_Films[[#This Row],[Year]]&amp;"-")-1))/100, 1), 0)</f>
        <v>21</v>
      </c>
      <c r="J566" s="7" t="s">
        <v>7893</v>
      </c>
    </row>
    <row r="567" spans="1:10" x14ac:dyDescent="0.35">
      <c r="A567" s="7" t="str">
        <f>"B-" &amp; UPPER(TRIM(Table_Films[[#This Row],[Title]])) &amp; "|" &amp; UPPER(TRIM(Table_Films[[#This Row],[Director]]))</f>
        <v>B-THE REVENANT|IÑÁRRITU, ALEJANDRO G.</v>
      </c>
      <c r="B567" s="7" t="str">
        <f>IF(COUNTIFS(Table_Films[Hash_ID],Table_Films[[#This Row],[Hash_ID]])&gt;1,"Y","N")</f>
        <v>N</v>
      </c>
      <c r="C567" s="7" t="s">
        <v>22437</v>
      </c>
      <c r="D567" s="7" t="s">
        <v>22304</v>
      </c>
      <c r="E567" s="7" t="str">
        <f>Table_Films[[#This Row],[Title]]&amp;"_"&amp;Table_Films[[#This Row],[Director]]</f>
        <v>The Revenant_Iñárritu, Alejandro G.</v>
      </c>
      <c r="F567" s="7" t="str">
        <f>Table_Films[[#This Row],[Director]]&amp;"_"&amp;Table_Films[[#This Row],[Title]]</f>
        <v>Iñárritu, Alejandro G._The Revenant</v>
      </c>
      <c r="G567" s="7">
        <v>2015</v>
      </c>
      <c r="H567" s="7">
        <f>IFERROR(FLOOR(Table_Films[[#This Row],[Year]],10), 0)</f>
        <v>2010</v>
      </c>
      <c r="I567" s="7">
        <f>IFERROR(CEILING(VALUE(LEFT(Table_Films[[#This Row],[Year]],FIND("-",Table_Films[[#This Row],[Year]]&amp;"-")-1))/100, 1), 0)</f>
        <v>21</v>
      </c>
      <c r="J567" s="7" t="s">
        <v>22583</v>
      </c>
    </row>
    <row r="568" spans="1:10" x14ac:dyDescent="0.35">
      <c r="A568" s="7" t="str">
        <f>"B-" &amp; UPPER(TRIM(Table_Films[[#This Row],[Title]])) &amp; "|" &amp; UPPER(TRIM(Table_Films[[#This Row],[Director]]))</f>
        <v>B-INSIDE OUT|DOCTER, PETE; DEL CARMEN, RONNIE</v>
      </c>
      <c r="B568" s="7" t="str">
        <f>IF(COUNTIFS(Table_Films[Hash_ID],Table_Films[[#This Row],[Hash_ID]])&gt;1,"Y","N")</f>
        <v>N</v>
      </c>
      <c r="C568" s="7" t="s">
        <v>22438</v>
      </c>
      <c r="D568" s="7" t="s">
        <v>22439</v>
      </c>
      <c r="E568" s="7" t="str">
        <f>Table_Films[[#This Row],[Title]]&amp;"_"&amp;Table_Films[[#This Row],[Director]]</f>
        <v>Inside Out_Docter, Pete; Del Carmen, Ronnie</v>
      </c>
      <c r="F568" s="7" t="str">
        <f>Table_Films[[#This Row],[Director]]&amp;"_"&amp;Table_Films[[#This Row],[Title]]</f>
        <v>Docter, Pete; Del Carmen, Ronnie_Inside Out</v>
      </c>
      <c r="G568" s="7">
        <v>2015</v>
      </c>
      <c r="H568" s="7">
        <f>IFERROR(FLOOR(Table_Films[[#This Row],[Year]],10), 0)</f>
        <v>2010</v>
      </c>
      <c r="I568" s="7">
        <f>IFERROR(CEILING(VALUE(LEFT(Table_Films[[#This Row],[Year]],FIND("-",Table_Films[[#This Row],[Year]]&amp;"-")-1))/100, 1), 0)</f>
        <v>21</v>
      </c>
      <c r="J568" s="7" t="s">
        <v>7893</v>
      </c>
    </row>
    <row r="569" spans="1:10" x14ac:dyDescent="0.35">
      <c r="A569" s="7" t="str">
        <f>"B-" &amp; UPPER(TRIM(Table_Films[[#This Row],[Title]])) &amp; "|" &amp; UPPER(TRIM(Table_Films[[#This Row],[Director]]))</f>
        <v>B-ANOMALISA|KAUFMAN, CHARLIE; JOHNSON, DUKE</v>
      </c>
      <c r="B569" s="7" t="str">
        <f>IF(COUNTIFS(Table_Films[Hash_ID],Table_Films[[#This Row],[Hash_ID]])&gt;1,"Y","N")</f>
        <v>N</v>
      </c>
      <c r="C569" s="7" t="s">
        <v>22440</v>
      </c>
      <c r="D569" s="7" t="s">
        <v>22441</v>
      </c>
      <c r="E569" s="7" t="str">
        <f>Table_Films[[#This Row],[Title]]&amp;"_"&amp;Table_Films[[#This Row],[Director]]</f>
        <v>Anomalisa_Kaufman, Charlie; Johnson, Duke</v>
      </c>
      <c r="F569" s="7" t="str">
        <f>Table_Films[[#This Row],[Director]]&amp;"_"&amp;Table_Films[[#This Row],[Title]]</f>
        <v>Kaufman, Charlie; Johnson, Duke_Anomalisa</v>
      </c>
      <c r="G569" s="7">
        <v>2015</v>
      </c>
      <c r="H569" s="7">
        <f>IFERROR(FLOOR(Table_Films[[#This Row],[Year]],10), 0)</f>
        <v>2010</v>
      </c>
      <c r="I569" s="7">
        <f>IFERROR(CEILING(VALUE(LEFT(Table_Films[[#This Row],[Year]],FIND("-",Table_Films[[#This Row],[Year]]&amp;"-")-1))/100, 1), 0)</f>
        <v>21</v>
      </c>
      <c r="J569" s="7" t="s">
        <v>7893</v>
      </c>
    </row>
    <row r="570" spans="1:10" x14ac:dyDescent="0.35">
      <c r="A570" s="7" t="str">
        <f>"B-" &amp; UPPER(TRIM(Table_Films[[#This Row],[Title]])) &amp; "|" &amp; UPPER(TRIM(Table_Films[[#This Row],[Director]]))</f>
        <v>B-MOONLIGHT|JENKINS, BARRY</v>
      </c>
      <c r="B570" s="7" t="str">
        <f>IF(COUNTIFS(Table_Films[Hash_ID],Table_Films[[#This Row],[Hash_ID]])&gt;1,"Y","N")</f>
        <v>N</v>
      </c>
      <c r="C570" s="7" t="s">
        <v>4883</v>
      </c>
      <c r="D570" s="7" t="s">
        <v>22442</v>
      </c>
      <c r="E570" s="7" t="str">
        <f>Table_Films[[#This Row],[Title]]&amp;"_"&amp;Table_Films[[#This Row],[Director]]</f>
        <v>Moonlight_Jenkins, Barry</v>
      </c>
      <c r="F570" s="7" t="str">
        <f>Table_Films[[#This Row],[Director]]&amp;"_"&amp;Table_Films[[#This Row],[Title]]</f>
        <v>Jenkins, Barry_Moonlight</v>
      </c>
      <c r="G570" s="7">
        <v>2016</v>
      </c>
      <c r="H570" s="7">
        <f>IFERROR(FLOOR(Table_Films[[#This Row],[Year]],10), 0)</f>
        <v>2010</v>
      </c>
      <c r="I570" s="7">
        <f>IFERROR(CEILING(VALUE(LEFT(Table_Films[[#This Row],[Year]],FIND("-",Table_Films[[#This Row],[Year]]&amp;"-")-1))/100, 1), 0)</f>
        <v>21</v>
      </c>
      <c r="J570" s="7" t="s">
        <v>7893</v>
      </c>
    </row>
    <row r="571" spans="1:10" x14ac:dyDescent="0.35">
      <c r="A571" s="7" t="str">
        <f>"B-" &amp; UPPER(TRIM(Table_Films[[#This Row],[Title]])) &amp; "|" &amp; UPPER(TRIM(Table_Films[[#This Row],[Director]]))</f>
        <v>B-ARRIVAL|VILLENEUVE, DENIS</v>
      </c>
      <c r="B571" s="7" t="str">
        <f>IF(COUNTIFS(Table_Films[Hash_ID],Table_Films[[#This Row],[Hash_ID]])&gt;1,"Y","N")</f>
        <v>N</v>
      </c>
      <c r="C571" s="7" t="s">
        <v>22443</v>
      </c>
      <c r="D571" s="7" t="s">
        <v>22444</v>
      </c>
      <c r="E571" s="7" t="str">
        <f>Table_Films[[#This Row],[Title]]&amp;"_"&amp;Table_Films[[#This Row],[Director]]</f>
        <v>Arrival_Villeneuve, Denis</v>
      </c>
      <c r="F571" s="7" t="str">
        <f>Table_Films[[#This Row],[Director]]&amp;"_"&amp;Table_Films[[#This Row],[Title]]</f>
        <v>Villeneuve, Denis_Arrival</v>
      </c>
      <c r="G571" s="7">
        <v>2016</v>
      </c>
      <c r="H571" s="7">
        <f>IFERROR(FLOOR(Table_Films[[#This Row],[Year]],10), 0)</f>
        <v>2010</v>
      </c>
      <c r="I571" s="7">
        <f>IFERROR(CEILING(VALUE(LEFT(Table_Films[[#This Row],[Year]],FIND("-",Table_Films[[#This Row],[Year]]&amp;"-")-1))/100, 1), 0)</f>
        <v>21</v>
      </c>
      <c r="J571" s="7" t="s">
        <v>22536</v>
      </c>
    </row>
    <row r="572" spans="1:10" x14ac:dyDescent="0.35">
      <c r="A572" s="7" t="str">
        <f>"B-" &amp; UPPER(TRIM(Table_Films[[#This Row],[Title]])) &amp; "|" &amp; UPPER(TRIM(Table_Films[[#This Row],[Director]]))</f>
        <v>B-LA LA LAND|CHAZELLE, DAMIEN</v>
      </c>
      <c r="B572" s="7" t="str">
        <f>IF(COUNTIFS(Table_Films[Hash_ID],Table_Films[[#This Row],[Hash_ID]])&gt;1,"Y","N")</f>
        <v>N</v>
      </c>
      <c r="C572" s="7" t="s">
        <v>22445</v>
      </c>
      <c r="D572" s="7" t="s">
        <v>22428</v>
      </c>
      <c r="E572" s="7" t="str">
        <f>Table_Films[[#This Row],[Title]]&amp;"_"&amp;Table_Films[[#This Row],[Director]]</f>
        <v>La La Land_Chazelle, Damien</v>
      </c>
      <c r="F572" s="7" t="str">
        <f>Table_Films[[#This Row],[Director]]&amp;"_"&amp;Table_Films[[#This Row],[Title]]</f>
        <v>Chazelle, Damien_La La Land</v>
      </c>
      <c r="G572" s="7">
        <v>2016</v>
      </c>
      <c r="H572" s="7">
        <f>IFERROR(FLOOR(Table_Films[[#This Row],[Year]],10), 0)</f>
        <v>2010</v>
      </c>
      <c r="I572" s="7">
        <f>IFERROR(CEILING(VALUE(LEFT(Table_Films[[#This Row],[Year]],FIND("-",Table_Films[[#This Row],[Year]]&amp;"-")-1))/100, 1), 0)</f>
        <v>21</v>
      </c>
      <c r="J572" s="7" t="s">
        <v>7893</v>
      </c>
    </row>
    <row r="573" spans="1:10" x14ac:dyDescent="0.35">
      <c r="A573" s="7" t="str">
        <f>"B-" &amp; UPPER(TRIM(Table_Films[[#This Row],[Title]])) &amp; "|" &amp; UPPER(TRIM(Table_Films[[#This Row],[Director]]))</f>
        <v>B-MANCHESTER BY THE SEA|LONERGAN, KENNETH</v>
      </c>
      <c r="B573" s="7" t="str">
        <f>IF(COUNTIFS(Table_Films[Hash_ID],Table_Films[[#This Row],[Hash_ID]])&gt;1,"Y","N")</f>
        <v>N</v>
      </c>
      <c r="C573" s="7" t="s">
        <v>22446</v>
      </c>
      <c r="D573" s="7" t="s">
        <v>22447</v>
      </c>
      <c r="E573" s="7" t="str">
        <f>Table_Films[[#This Row],[Title]]&amp;"_"&amp;Table_Films[[#This Row],[Director]]</f>
        <v>Manchester by the Sea_Lonergan, Kenneth</v>
      </c>
      <c r="F573" s="7" t="str">
        <f>Table_Films[[#This Row],[Director]]&amp;"_"&amp;Table_Films[[#This Row],[Title]]</f>
        <v>Lonergan, Kenneth_Manchester by the Sea</v>
      </c>
      <c r="G573" s="7">
        <v>2016</v>
      </c>
      <c r="H573" s="7">
        <f>IFERROR(FLOOR(Table_Films[[#This Row],[Year]],10), 0)</f>
        <v>2010</v>
      </c>
      <c r="I573" s="7">
        <f>IFERROR(CEILING(VALUE(LEFT(Table_Films[[#This Row],[Year]],FIND("-",Table_Films[[#This Row],[Year]]&amp;"-")-1))/100, 1), 0)</f>
        <v>21</v>
      </c>
      <c r="J573" s="7" t="s">
        <v>7893</v>
      </c>
    </row>
    <row r="574" spans="1:10" x14ac:dyDescent="0.35">
      <c r="A574" s="7" t="str">
        <f>"B-" &amp; UPPER(TRIM(Table_Films[[#This Row],[Title]])) &amp; "|" &amp; UPPER(TRIM(Table_Films[[#This Row],[Director]]))</f>
        <v>B-TONI ERDMANN|ADE, MAREN</v>
      </c>
      <c r="B574" s="7" t="str">
        <f>IF(COUNTIFS(Table_Films[Hash_ID],Table_Films[[#This Row],[Hash_ID]])&gt;1,"Y","N")</f>
        <v>N</v>
      </c>
      <c r="C574" s="7" t="s">
        <v>22448</v>
      </c>
      <c r="D574" s="7" t="s">
        <v>22449</v>
      </c>
      <c r="E574" s="7" t="str">
        <f>Table_Films[[#This Row],[Title]]&amp;"_"&amp;Table_Films[[#This Row],[Director]]</f>
        <v>Toni Erdmann_Ade, Maren</v>
      </c>
      <c r="F574" s="7" t="str">
        <f>Table_Films[[#This Row],[Director]]&amp;"_"&amp;Table_Films[[#This Row],[Title]]</f>
        <v>Ade, Maren_Toni Erdmann</v>
      </c>
      <c r="G574" s="7">
        <v>2016</v>
      </c>
      <c r="H574" s="7">
        <f>IFERROR(FLOOR(Table_Films[[#This Row],[Year]],10), 0)</f>
        <v>2010</v>
      </c>
      <c r="I574" s="7">
        <f>IFERROR(CEILING(VALUE(LEFT(Table_Films[[#This Row],[Year]],FIND("-",Table_Films[[#This Row],[Year]]&amp;"-")-1))/100, 1), 0)</f>
        <v>21</v>
      </c>
      <c r="J574" s="7" t="s">
        <v>22584</v>
      </c>
    </row>
    <row r="575" spans="1:10" x14ac:dyDescent="0.35">
      <c r="A575" s="7" t="str">
        <f>"B-" &amp; UPPER(TRIM(Table_Films[[#This Row],[Title]])) &amp; "|" &amp; UPPER(TRIM(Table_Films[[#This Row],[Director]]))</f>
        <v>B-I AM NOT YOUR NEGRO|PECK, RAOUL</v>
      </c>
      <c r="B575" s="7" t="str">
        <f>IF(COUNTIFS(Table_Films[Hash_ID],Table_Films[[#This Row],[Hash_ID]])&gt;1,"Y","N")</f>
        <v>N</v>
      </c>
      <c r="C575" s="7" t="s">
        <v>22450</v>
      </c>
      <c r="D575" s="7" t="s">
        <v>22451</v>
      </c>
      <c r="E575" s="7" t="str">
        <f>Table_Films[[#This Row],[Title]]&amp;"_"&amp;Table_Films[[#This Row],[Director]]</f>
        <v>I Am Not Your Negro_Peck, Raoul</v>
      </c>
      <c r="F575" s="7" t="str">
        <f>Table_Films[[#This Row],[Director]]&amp;"_"&amp;Table_Films[[#This Row],[Title]]</f>
        <v>Peck, Raoul_I Am Not Your Negro</v>
      </c>
      <c r="G575" s="7">
        <v>2016</v>
      </c>
      <c r="H575" s="7">
        <f>IFERROR(FLOOR(Table_Films[[#This Row],[Year]],10), 0)</f>
        <v>2010</v>
      </c>
      <c r="I575" s="7">
        <f>IFERROR(CEILING(VALUE(LEFT(Table_Films[[#This Row],[Year]],FIND("-",Table_Films[[#This Row],[Year]]&amp;"-")-1))/100, 1), 0)</f>
        <v>21</v>
      </c>
      <c r="J575" s="7" t="s">
        <v>22585</v>
      </c>
    </row>
    <row r="576" spans="1:10" x14ac:dyDescent="0.35">
      <c r="A576" s="7" t="str">
        <f>"B-" &amp; UPPER(TRIM(Table_Films[[#This Row],[Title]])) &amp; "|" &amp; UPPER(TRIM(Table_Films[[#This Row],[Director]]))</f>
        <v>B-SILENCE|SCORSESE, MARTIN</v>
      </c>
      <c r="B576" s="7" t="str">
        <f>IF(COUNTIFS(Table_Films[Hash_ID],Table_Films[[#This Row],[Hash_ID]])&gt;1,"Y","N")</f>
        <v>N</v>
      </c>
      <c r="C576" s="7" t="s">
        <v>4817</v>
      </c>
      <c r="D576" s="7" t="s">
        <v>22036</v>
      </c>
      <c r="E576" s="7" t="str">
        <f>Table_Films[[#This Row],[Title]]&amp;"_"&amp;Table_Films[[#This Row],[Director]]</f>
        <v>Silence_Scorsese, Martin</v>
      </c>
      <c r="F576" s="7" t="str">
        <f>Table_Films[[#This Row],[Director]]&amp;"_"&amp;Table_Films[[#This Row],[Title]]</f>
        <v>Scorsese, Martin_Silence</v>
      </c>
      <c r="G576" s="7">
        <v>2016</v>
      </c>
      <c r="H576" s="7">
        <f>IFERROR(FLOOR(Table_Films[[#This Row],[Year]],10), 0)</f>
        <v>2010</v>
      </c>
      <c r="I576" s="7">
        <f>IFERROR(CEILING(VALUE(LEFT(Table_Films[[#This Row],[Year]],FIND("-",Table_Films[[#This Row],[Year]]&amp;"-")-1))/100, 1), 0)</f>
        <v>21</v>
      </c>
      <c r="J576" s="7" t="s">
        <v>22586</v>
      </c>
    </row>
    <row r="577" spans="1:10" x14ac:dyDescent="0.35">
      <c r="A577" s="7" t="str">
        <f>"B-" &amp; UPPER(TRIM(Table_Films[[#This Row],[Title]])) &amp; "|" &amp; UPPER(TRIM(Table_Films[[#This Row],[Director]]))</f>
        <v>B-GET OUT|PEELE, JORDAN</v>
      </c>
      <c r="B577" s="7" t="str">
        <f>IF(COUNTIFS(Table_Films[Hash_ID],Table_Films[[#This Row],[Hash_ID]])&gt;1,"Y","N")</f>
        <v>N</v>
      </c>
      <c r="C577" s="7" t="s">
        <v>22452</v>
      </c>
      <c r="D577" s="7" t="s">
        <v>22453</v>
      </c>
      <c r="E577" s="7" t="str">
        <f>Table_Films[[#This Row],[Title]]&amp;"_"&amp;Table_Films[[#This Row],[Director]]</f>
        <v>Get Out_Peele, Jordan</v>
      </c>
      <c r="F577" s="7" t="str">
        <f>Table_Films[[#This Row],[Director]]&amp;"_"&amp;Table_Films[[#This Row],[Title]]</f>
        <v>Peele, Jordan_Get Out</v>
      </c>
      <c r="G577" s="7">
        <v>2017</v>
      </c>
      <c r="H577" s="7">
        <f>IFERROR(FLOOR(Table_Films[[#This Row],[Year]],10), 0)</f>
        <v>2010</v>
      </c>
      <c r="I577" s="7">
        <f>IFERROR(CEILING(VALUE(LEFT(Table_Films[[#This Row],[Year]],FIND("-",Table_Films[[#This Row],[Year]]&amp;"-")-1))/100, 1), 0)</f>
        <v>21</v>
      </c>
      <c r="J577" s="7" t="s">
        <v>7893</v>
      </c>
    </row>
    <row r="578" spans="1:10" x14ac:dyDescent="0.35">
      <c r="A578" s="7" t="str">
        <f>"B-" &amp; UPPER(TRIM(Table_Films[[#This Row],[Title]])) &amp; "|" &amp; UPPER(TRIM(Table_Films[[#This Row],[Director]]))</f>
        <v>B-THE SHAPE OF WATER|DEL TORO, GUILLERMO</v>
      </c>
      <c r="B578" s="7" t="str">
        <f>IF(COUNTIFS(Table_Films[Hash_ID],Table_Films[[#This Row],[Hash_ID]])&gt;1,"Y","N")</f>
        <v>N</v>
      </c>
      <c r="C578" s="7" t="s">
        <v>22454</v>
      </c>
      <c r="D578" s="7" t="s">
        <v>22353</v>
      </c>
      <c r="E578" s="7" t="str">
        <f>Table_Films[[#This Row],[Title]]&amp;"_"&amp;Table_Films[[#This Row],[Director]]</f>
        <v>The Shape of Water_del Toro, Guillermo</v>
      </c>
      <c r="F578" s="7" t="str">
        <f>Table_Films[[#This Row],[Director]]&amp;"_"&amp;Table_Films[[#This Row],[Title]]</f>
        <v>del Toro, Guillermo_The Shape of Water</v>
      </c>
      <c r="G578" s="7">
        <v>2017</v>
      </c>
      <c r="H578" s="7">
        <f>IFERROR(FLOOR(Table_Films[[#This Row],[Year]],10), 0)</f>
        <v>2010</v>
      </c>
      <c r="I578" s="7">
        <f>IFERROR(CEILING(VALUE(LEFT(Table_Films[[#This Row],[Year]],FIND("-",Table_Films[[#This Row],[Year]]&amp;"-")-1))/100, 1), 0)</f>
        <v>21</v>
      </c>
      <c r="J578" s="7" t="s">
        <v>22536</v>
      </c>
    </row>
    <row r="579" spans="1:10" x14ac:dyDescent="0.35">
      <c r="A579" s="7" t="str">
        <f>"B-" &amp; UPPER(TRIM(Table_Films[[#This Row],[Title]])) &amp; "|" &amp; UPPER(TRIM(Table_Films[[#This Row],[Director]]))</f>
        <v>B-CALL ME BY YOUR NAME|GUADAGNINO, LUCA</v>
      </c>
      <c r="B579" s="7" t="str">
        <f>IF(COUNTIFS(Table_Films[Hash_ID],Table_Films[[#This Row],[Hash_ID]])&gt;1,"Y","N")</f>
        <v>N</v>
      </c>
      <c r="C579" s="7" t="s">
        <v>22455</v>
      </c>
      <c r="D579" s="7" t="s">
        <v>22456</v>
      </c>
      <c r="E579" s="7" t="str">
        <f>Table_Films[[#This Row],[Title]]&amp;"_"&amp;Table_Films[[#This Row],[Director]]</f>
        <v>Call Me by Your Name_Guadagnino, Luca</v>
      </c>
      <c r="F579" s="7" t="str">
        <f>Table_Films[[#This Row],[Director]]&amp;"_"&amp;Table_Films[[#This Row],[Title]]</f>
        <v>Guadagnino, Luca_Call Me by Your Name</v>
      </c>
      <c r="G579" s="7">
        <v>2017</v>
      </c>
      <c r="H579" s="7">
        <f>IFERROR(FLOOR(Table_Films[[#This Row],[Year]],10), 0)</f>
        <v>2010</v>
      </c>
      <c r="I579" s="7">
        <f>IFERROR(CEILING(VALUE(LEFT(Table_Films[[#This Row],[Year]],FIND("-",Table_Films[[#This Row],[Year]]&amp;"-")-1))/100, 1), 0)</f>
        <v>21</v>
      </c>
      <c r="J579" s="7" t="s">
        <v>22587</v>
      </c>
    </row>
    <row r="580" spans="1:10" x14ac:dyDescent="0.35">
      <c r="A580" s="7" t="str">
        <f>"B-" &amp; UPPER(TRIM(Table_Films[[#This Row],[Title]])) &amp; "|" &amp; UPPER(TRIM(Table_Films[[#This Row],[Director]]))</f>
        <v>B-DUNKIRK|NOLAN, CHRISTOPHER</v>
      </c>
      <c r="B580" s="7" t="str">
        <f>IF(COUNTIFS(Table_Films[Hash_ID],Table_Films[[#This Row],[Hash_ID]])&gt;1,"Y","N")</f>
        <v>N</v>
      </c>
      <c r="C580" s="7" t="s">
        <v>22457</v>
      </c>
      <c r="D580" s="7" t="s">
        <v>22300</v>
      </c>
      <c r="E580" s="7" t="str">
        <f>Table_Films[[#This Row],[Title]]&amp;"_"&amp;Table_Films[[#This Row],[Director]]</f>
        <v>Dunkirk_Nolan, Christopher</v>
      </c>
      <c r="F580" s="7" t="str">
        <f>Table_Films[[#This Row],[Director]]&amp;"_"&amp;Table_Films[[#This Row],[Title]]</f>
        <v>Nolan, Christopher_Dunkirk</v>
      </c>
      <c r="G580" s="7">
        <v>2017</v>
      </c>
      <c r="H580" s="7">
        <f>IFERROR(FLOOR(Table_Films[[#This Row],[Year]],10), 0)</f>
        <v>2010</v>
      </c>
      <c r="I580" s="7">
        <f>IFERROR(CEILING(VALUE(LEFT(Table_Films[[#This Row],[Year]],FIND("-",Table_Films[[#This Row],[Year]]&amp;"-")-1))/100, 1), 0)</f>
        <v>21</v>
      </c>
      <c r="J580" s="7" t="s">
        <v>22588</v>
      </c>
    </row>
    <row r="581" spans="1:10" x14ac:dyDescent="0.35">
      <c r="A581" s="7" t="str">
        <f>"B-" &amp; UPPER(TRIM(Table_Films[[#This Row],[Title]])) &amp; "|" &amp; UPPER(TRIM(Table_Films[[#This Row],[Director]]))</f>
        <v>B-LADY BIRD|GERWIG, GRETA</v>
      </c>
      <c r="B581" s="7" t="str">
        <f>IF(COUNTIFS(Table_Films[Hash_ID],Table_Films[[#This Row],[Hash_ID]])&gt;1,"Y","N")</f>
        <v>N</v>
      </c>
      <c r="C581" s="7" t="s">
        <v>22458</v>
      </c>
      <c r="D581" s="7" t="s">
        <v>22459</v>
      </c>
      <c r="E581" s="7" t="str">
        <f>Table_Films[[#This Row],[Title]]&amp;"_"&amp;Table_Films[[#This Row],[Director]]</f>
        <v>Lady Bird_Gerwig, Greta</v>
      </c>
      <c r="F581" s="7" t="str">
        <f>Table_Films[[#This Row],[Director]]&amp;"_"&amp;Table_Films[[#This Row],[Title]]</f>
        <v>Gerwig, Greta_Lady Bird</v>
      </c>
      <c r="G581" s="7">
        <v>2017</v>
      </c>
      <c r="H581" s="7">
        <f>IFERROR(FLOOR(Table_Films[[#This Row],[Year]],10), 0)</f>
        <v>2010</v>
      </c>
      <c r="I581" s="7">
        <f>IFERROR(CEILING(VALUE(LEFT(Table_Films[[#This Row],[Year]],FIND("-",Table_Films[[#This Row],[Year]]&amp;"-")-1))/100, 1), 0)</f>
        <v>21</v>
      </c>
      <c r="J581" s="7" t="s">
        <v>7893</v>
      </c>
    </row>
    <row r="582" spans="1:10" x14ac:dyDescent="0.35">
      <c r="A582" s="7" t="str">
        <f>"B-" &amp; UPPER(TRIM(Table_Films[[#This Row],[Title]])) &amp; "|" &amp; UPPER(TRIM(Table_Films[[#This Row],[Director]]))</f>
        <v>B-PHANTOM THREAD|ANDERSON, PAUL THOMAS</v>
      </c>
      <c r="B582" s="7" t="str">
        <f>IF(COUNTIFS(Table_Films[Hash_ID],Table_Films[[#This Row],[Hash_ID]])&gt;1,"Y","N")</f>
        <v>N</v>
      </c>
      <c r="C582" s="7" t="s">
        <v>22460</v>
      </c>
      <c r="D582" s="7" t="s">
        <v>22271</v>
      </c>
      <c r="E582" s="7" t="str">
        <f>Table_Films[[#This Row],[Title]]&amp;"_"&amp;Table_Films[[#This Row],[Director]]</f>
        <v>Phantom Thread_Anderson, Paul Thomas</v>
      </c>
      <c r="F582" s="7" t="str">
        <f>Table_Films[[#This Row],[Director]]&amp;"_"&amp;Table_Films[[#This Row],[Title]]</f>
        <v>Anderson, Paul Thomas_Phantom Thread</v>
      </c>
      <c r="G582" s="7">
        <v>2017</v>
      </c>
      <c r="H582" s="7">
        <f>IFERROR(FLOOR(Table_Films[[#This Row],[Year]],10), 0)</f>
        <v>2010</v>
      </c>
      <c r="I582" s="7">
        <f>IFERROR(CEILING(VALUE(LEFT(Table_Films[[#This Row],[Year]],FIND("-",Table_Films[[#This Row],[Year]]&amp;"-")-1))/100, 1), 0)</f>
        <v>21</v>
      </c>
      <c r="J582" s="7" t="s">
        <v>22512</v>
      </c>
    </row>
    <row r="583" spans="1:10" x14ac:dyDescent="0.35">
      <c r="A583" s="7" t="str">
        <f>"B-" &amp; UPPER(TRIM(Table_Films[[#This Row],[Title]])) &amp; "|" &amp; UPPER(TRIM(Table_Films[[#This Row],[Director]]))</f>
        <v>B-A FANTASTIC WOMAN|LELIO, SEBASTIÁN</v>
      </c>
      <c r="B583" s="7" t="str">
        <f>IF(COUNTIFS(Table_Films[Hash_ID],Table_Films[[#This Row],[Hash_ID]])&gt;1,"Y","N")</f>
        <v>N</v>
      </c>
      <c r="C583" s="7" t="s">
        <v>22461</v>
      </c>
      <c r="D583" s="7" t="s">
        <v>22462</v>
      </c>
      <c r="E583" s="7" t="str">
        <f>Table_Films[[#This Row],[Title]]&amp;"_"&amp;Table_Films[[#This Row],[Director]]</f>
        <v>A Fantastic Woman_Lelio, Sebastián</v>
      </c>
      <c r="F583" s="7" t="str">
        <f>Table_Films[[#This Row],[Director]]&amp;"_"&amp;Table_Films[[#This Row],[Title]]</f>
        <v>Lelio, Sebastián_A Fantastic Woman</v>
      </c>
      <c r="G583" s="7">
        <v>2017</v>
      </c>
      <c r="H583" s="7">
        <f>IFERROR(FLOOR(Table_Films[[#This Row],[Year]],10), 0)</f>
        <v>2010</v>
      </c>
      <c r="I583" s="7">
        <f>IFERROR(CEILING(VALUE(LEFT(Table_Films[[#This Row],[Year]],FIND("-",Table_Films[[#This Row],[Year]]&amp;"-")-1))/100, 1), 0)</f>
        <v>21</v>
      </c>
      <c r="J583" s="7" t="s">
        <v>22589</v>
      </c>
    </row>
    <row r="584" spans="1:10" x14ac:dyDescent="0.35">
      <c r="A584" s="7" t="str">
        <f>"B-" &amp; UPPER(TRIM(Table_Films[[#This Row],[Title]])) &amp; "|" &amp; UPPER(TRIM(Table_Films[[#This Row],[Director]]))</f>
        <v>B-ROMA|CUARÓN, ALFONSO</v>
      </c>
      <c r="B584" s="7" t="str">
        <f>IF(COUNTIFS(Table_Films[Hash_ID],Table_Films[[#This Row],[Hash_ID]])&gt;1,"Y","N")</f>
        <v>N</v>
      </c>
      <c r="C584" s="7" t="s">
        <v>22463</v>
      </c>
      <c r="D584" s="7" t="s">
        <v>22316</v>
      </c>
      <c r="E584" s="7" t="str">
        <f>Table_Films[[#This Row],[Title]]&amp;"_"&amp;Table_Films[[#This Row],[Director]]</f>
        <v>Roma_Cuarón, Alfonso</v>
      </c>
      <c r="F584" s="7" t="str">
        <f>Table_Films[[#This Row],[Director]]&amp;"_"&amp;Table_Films[[#This Row],[Title]]</f>
        <v>Cuarón, Alfonso_Roma</v>
      </c>
      <c r="G584" s="7">
        <v>2018</v>
      </c>
      <c r="H584" s="7">
        <f>IFERROR(FLOOR(Table_Films[[#This Row],[Year]],10), 0)</f>
        <v>2010</v>
      </c>
      <c r="I584" s="7">
        <f>IFERROR(CEILING(VALUE(LEFT(Table_Films[[#This Row],[Year]],FIND("-",Table_Films[[#This Row],[Year]]&amp;"-")-1))/100, 1), 0)</f>
        <v>21</v>
      </c>
      <c r="J584" s="7" t="s">
        <v>22590</v>
      </c>
    </row>
    <row r="585" spans="1:10" x14ac:dyDescent="0.35">
      <c r="A585" s="7" t="str">
        <f>"B-" &amp; UPPER(TRIM(Table_Films[[#This Row],[Title]])) &amp; "|" &amp; UPPER(TRIM(Table_Films[[#This Row],[Director]]))</f>
        <v>B-SPIDER-MAN: INTO THE SPIDER-VERSE|PERSICHETTI, BOB; RAMSEY, PETER; ROTHMAN, RODNEY</v>
      </c>
      <c r="B585" s="7" t="str">
        <f>IF(COUNTIFS(Table_Films[Hash_ID],Table_Films[[#This Row],[Hash_ID]])&gt;1,"Y","N")</f>
        <v>N</v>
      </c>
      <c r="C585" s="7" t="s">
        <v>22464</v>
      </c>
      <c r="D585" s="7" t="s">
        <v>22465</v>
      </c>
      <c r="E585" s="7" t="str">
        <f>Table_Films[[#This Row],[Title]]&amp;"_"&amp;Table_Films[[#This Row],[Director]]</f>
        <v>Spider-Man: Into the Spider-Verse_Persichetti, Bob; Ramsey, Peter; Rothman, Rodney</v>
      </c>
      <c r="F585" s="7" t="str">
        <f>Table_Films[[#This Row],[Director]]&amp;"_"&amp;Table_Films[[#This Row],[Title]]</f>
        <v>Persichetti, Bob; Ramsey, Peter; Rothman, Rodney_Spider-Man: Into the Spider-Verse</v>
      </c>
      <c r="G585" s="7">
        <v>2018</v>
      </c>
      <c r="H585" s="7">
        <f>IFERROR(FLOOR(Table_Films[[#This Row],[Year]],10), 0)</f>
        <v>2010</v>
      </c>
      <c r="I585" s="7">
        <f>IFERROR(CEILING(VALUE(LEFT(Table_Films[[#This Row],[Year]],FIND("-",Table_Films[[#This Row],[Year]]&amp;"-")-1))/100, 1), 0)</f>
        <v>21</v>
      </c>
      <c r="J585" s="7" t="s">
        <v>7893</v>
      </c>
    </row>
    <row r="586" spans="1:10" x14ac:dyDescent="0.35">
      <c r="A586" s="7" t="str">
        <f>"B-" &amp; UPPER(TRIM(Table_Films[[#This Row],[Title]])) &amp; "|" &amp; UPPER(TRIM(Table_Films[[#This Row],[Director]]))</f>
        <v>B-SHOPLIFTERS|KORE-EDA, HIROKAZU</v>
      </c>
      <c r="B586" s="7" t="str">
        <f>IF(COUNTIFS(Table_Films[Hash_ID],Table_Films[[#This Row],[Hash_ID]])&gt;1,"Y","N")</f>
        <v>N</v>
      </c>
      <c r="C586" s="7" t="s">
        <v>22466</v>
      </c>
      <c r="D586" s="7" t="s">
        <v>22467</v>
      </c>
      <c r="E586" s="7" t="str">
        <f>Table_Films[[#This Row],[Title]]&amp;"_"&amp;Table_Films[[#This Row],[Director]]</f>
        <v>Shoplifters_Kore-eda, Hirokazu</v>
      </c>
      <c r="F586" s="7" t="str">
        <f>Table_Films[[#This Row],[Director]]&amp;"_"&amp;Table_Films[[#This Row],[Title]]</f>
        <v>Kore-eda, Hirokazu_Shoplifters</v>
      </c>
      <c r="G586" s="7">
        <v>2018</v>
      </c>
      <c r="H586" s="7">
        <f>IFERROR(FLOOR(Table_Films[[#This Row],[Year]],10), 0)</f>
        <v>2010</v>
      </c>
      <c r="I586" s="7">
        <f>IFERROR(CEILING(VALUE(LEFT(Table_Films[[#This Row],[Year]],FIND("-",Table_Films[[#This Row],[Year]]&amp;"-")-1))/100, 1), 0)</f>
        <v>21</v>
      </c>
      <c r="J586" s="7" t="s">
        <v>7507</v>
      </c>
    </row>
    <row r="587" spans="1:10" x14ac:dyDescent="0.35">
      <c r="A587" s="7" t="str">
        <f>"B-" &amp; UPPER(TRIM(Table_Films[[#This Row],[Title]])) &amp; "|" &amp; UPPER(TRIM(Table_Films[[#This Row],[Director]]))</f>
        <v>B-COLD WAR|PAWLIKOWSKI, PAWEŁ</v>
      </c>
      <c r="B587" s="7" t="str">
        <f>IF(COUNTIFS(Table_Films[Hash_ID],Table_Films[[#This Row],[Hash_ID]])&gt;1,"Y","N")</f>
        <v>N</v>
      </c>
      <c r="C587" s="7" t="s">
        <v>22468</v>
      </c>
      <c r="D587" s="7" t="s">
        <v>22425</v>
      </c>
      <c r="E587" s="7" t="str">
        <f>Table_Films[[#This Row],[Title]]&amp;"_"&amp;Table_Films[[#This Row],[Director]]</f>
        <v>Cold War_Pawlikowski, Paweł</v>
      </c>
      <c r="F587" s="7" t="str">
        <f>Table_Films[[#This Row],[Director]]&amp;"_"&amp;Table_Films[[#This Row],[Title]]</f>
        <v>Pawlikowski, Paweł_Cold War</v>
      </c>
      <c r="G587" s="7">
        <v>2018</v>
      </c>
      <c r="H587" s="7">
        <f>IFERROR(FLOOR(Table_Films[[#This Row],[Year]],10), 0)</f>
        <v>2010</v>
      </c>
      <c r="I587" s="7">
        <f>IFERROR(CEILING(VALUE(LEFT(Table_Films[[#This Row],[Year]],FIND("-",Table_Films[[#This Row],[Year]]&amp;"-")-1))/100, 1), 0)</f>
        <v>21</v>
      </c>
      <c r="J587" s="7" t="s">
        <v>22591</v>
      </c>
    </row>
    <row r="588" spans="1:10" x14ac:dyDescent="0.35">
      <c r="A588" s="7" t="str">
        <f>"B-" &amp; UPPER(TRIM(Table_Films[[#This Row],[Title]])) &amp; "|" &amp; UPPER(TRIM(Table_Films[[#This Row],[Director]]))</f>
        <v>B-THE FAVOURITE|LANTHIMOS, YORGOS</v>
      </c>
      <c r="B588" s="7" t="str">
        <f>IF(COUNTIFS(Table_Films[Hash_ID],Table_Films[[#This Row],[Hash_ID]])&gt;1,"Y","N")</f>
        <v>N</v>
      </c>
      <c r="C588" s="7" t="s">
        <v>22469</v>
      </c>
      <c r="D588" s="7" t="s">
        <v>22389</v>
      </c>
      <c r="E588" s="7" t="str">
        <f>Table_Films[[#This Row],[Title]]&amp;"_"&amp;Table_Films[[#This Row],[Director]]</f>
        <v>The Favourite_Lanthimos, Yorgos</v>
      </c>
      <c r="F588" s="7" t="str">
        <f>Table_Films[[#This Row],[Director]]&amp;"_"&amp;Table_Films[[#This Row],[Title]]</f>
        <v>Lanthimos, Yorgos_The Favourite</v>
      </c>
      <c r="G588" s="7">
        <v>2018</v>
      </c>
      <c r="H588" s="7">
        <f>IFERROR(FLOOR(Table_Films[[#This Row],[Year]],10), 0)</f>
        <v>2010</v>
      </c>
      <c r="I588" s="7">
        <f>IFERROR(CEILING(VALUE(LEFT(Table_Films[[#This Row],[Year]],FIND("-",Table_Films[[#This Row],[Year]]&amp;"-")-1))/100, 1), 0)</f>
        <v>21</v>
      </c>
      <c r="J588" s="7" t="s">
        <v>22592</v>
      </c>
    </row>
    <row r="589" spans="1:10" x14ac:dyDescent="0.35">
      <c r="A589" s="7" t="str">
        <f>"B-" &amp; UPPER(TRIM(Table_Films[[#This Row],[Title]])) &amp; "|" &amp; UPPER(TRIM(Table_Films[[#This Row],[Director]]))</f>
        <v>B-BLACKKKLANSMAN|LEE, SPIKE</v>
      </c>
      <c r="B589" s="7" t="str">
        <f>IF(COUNTIFS(Table_Films[Hash_ID],Table_Films[[#This Row],[Hash_ID]])&gt;1,"Y","N")</f>
        <v>N</v>
      </c>
      <c r="C589" s="7" t="s">
        <v>22470</v>
      </c>
      <c r="D589" s="7" t="s">
        <v>22195</v>
      </c>
      <c r="E589" s="7" t="str">
        <f>Table_Films[[#This Row],[Title]]&amp;"_"&amp;Table_Films[[#This Row],[Director]]</f>
        <v>BlacKkKlansman_Lee, Spike</v>
      </c>
      <c r="F589" s="7" t="str">
        <f>Table_Films[[#This Row],[Director]]&amp;"_"&amp;Table_Films[[#This Row],[Title]]</f>
        <v>Lee, Spike_BlacKkKlansman</v>
      </c>
      <c r="G589" s="7">
        <v>2018</v>
      </c>
      <c r="H589" s="7">
        <f>IFERROR(FLOOR(Table_Films[[#This Row],[Year]],10), 0)</f>
        <v>2010</v>
      </c>
      <c r="I589" s="7">
        <f>IFERROR(CEILING(VALUE(LEFT(Table_Films[[#This Row],[Year]],FIND("-",Table_Films[[#This Row],[Year]]&amp;"-")-1))/100, 1), 0)</f>
        <v>21</v>
      </c>
      <c r="J589" s="7" t="s">
        <v>7893</v>
      </c>
    </row>
    <row r="590" spans="1:10" x14ac:dyDescent="0.35">
      <c r="A590" s="7" t="str">
        <f>"B-" &amp; UPPER(TRIM(Table_Films[[#This Row],[Title]])) &amp; "|" &amp; UPPER(TRIM(Table_Films[[#This Row],[Director]]))</f>
        <v>B-PARASITE|BONG, JOON-HO</v>
      </c>
      <c r="B590" s="7" t="str">
        <f>IF(COUNTIFS(Table_Films[Hash_ID],Table_Films[[#This Row],[Hash_ID]])&gt;1,"Y","N")</f>
        <v>N</v>
      </c>
      <c r="C590" s="7" t="s">
        <v>22471</v>
      </c>
      <c r="D590" s="7" t="s">
        <v>22335</v>
      </c>
      <c r="E590" s="7" t="str">
        <f>Table_Films[[#This Row],[Title]]&amp;"_"&amp;Table_Films[[#This Row],[Director]]</f>
        <v>Parasite_Bong, Joon-ho</v>
      </c>
      <c r="F590" s="7" t="str">
        <f>Table_Films[[#This Row],[Director]]&amp;"_"&amp;Table_Films[[#This Row],[Title]]</f>
        <v>Bong, Joon-ho_Parasite</v>
      </c>
      <c r="G590" s="7">
        <v>2019</v>
      </c>
      <c r="H590" s="7">
        <f>IFERROR(FLOOR(Table_Films[[#This Row],[Year]],10), 0)</f>
        <v>2010</v>
      </c>
      <c r="I590" s="7">
        <f>IFERROR(CEILING(VALUE(LEFT(Table_Films[[#This Row],[Year]],FIND("-",Table_Films[[#This Row],[Year]]&amp;"-")-1))/100, 1), 0)</f>
        <v>21</v>
      </c>
      <c r="J590" s="7" t="s">
        <v>22553</v>
      </c>
    </row>
    <row r="591" spans="1:10" x14ac:dyDescent="0.35">
      <c r="A591" s="7" t="str">
        <f>"B-" &amp; UPPER(TRIM(Table_Films[[#This Row],[Title]])) &amp; "|" &amp; UPPER(TRIM(Table_Films[[#This Row],[Director]]))</f>
        <v>B-PORTRAIT OF A LADY ON FIRE|SCIAMMA, CÉLINE</v>
      </c>
      <c r="B591" s="7" t="str">
        <f>IF(COUNTIFS(Table_Films[Hash_ID],Table_Films[[#This Row],[Hash_ID]])&gt;1,"Y","N")</f>
        <v>N</v>
      </c>
      <c r="C591" s="7" t="s">
        <v>22472</v>
      </c>
      <c r="D591" s="7" t="s">
        <v>22473</v>
      </c>
      <c r="E591" s="7" t="str">
        <f>Table_Films[[#This Row],[Title]]&amp;"_"&amp;Table_Films[[#This Row],[Director]]</f>
        <v>Portrait of a Lady on Fire_Sciamma, Céline</v>
      </c>
      <c r="F591" s="7" t="str">
        <f>Table_Films[[#This Row],[Director]]&amp;"_"&amp;Table_Films[[#This Row],[Title]]</f>
        <v>Sciamma, Céline_Portrait of a Lady on Fire</v>
      </c>
      <c r="G591" s="7">
        <v>2019</v>
      </c>
      <c r="H591" s="7">
        <f>IFERROR(FLOOR(Table_Films[[#This Row],[Year]],10), 0)</f>
        <v>2010</v>
      </c>
      <c r="I591" s="7">
        <f>IFERROR(CEILING(VALUE(LEFT(Table_Films[[#This Row],[Year]],FIND("-",Table_Films[[#This Row],[Year]]&amp;"-")-1))/100, 1), 0)</f>
        <v>21</v>
      </c>
      <c r="J591" s="7" t="s">
        <v>5965</v>
      </c>
    </row>
    <row r="592" spans="1:10" x14ac:dyDescent="0.35">
      <c r="A592" s="7" t="str">
        <f>"B-" &amp; UPPER(TRIM(Table_Films[[#This Row],[Title]])) &amp; "|" &amp; UPPER(TRIM(Table_Films[[#This Row],[Director]]))</f>
        <v>B-ONCE UPON A TIME IN HOLLYWOOD|TARANTINO, QUENTIN</v>
      </c>
      <c r="B592" s="7" t="str">
        <f>IF(COUNTIFS(Table_Films[Hash_ID],Table_Films[[#This Row],[Hash_ID]])&gt;1,"Y","N")</f>
        <v>N</v>
      </c>
      <c r="C592" s="7" t="s">
        <v>22474</v>
      </c>
      <c r="D592" s="7" t="s">
        <v>22221</v>
      </c>
      <c r="E592" s="7" t="str">
        <f>Table_Films[[#This Row],[Title]]&amp;"_"&amp;Table_Films[[#This Row],[Director]]</f>
        <v>Once Upon a Time in Hollywood_Tarantino, Quentin</v>
      </c>
      <c r="F592" s="7" t="str">
        <f>Table_Films[[#This Row],[Director]]&amp;"_"&amp;Table_Films[[#This Row],[Title]]</f>
        <v>Tarantino, Quentin_Once Upon a Time in Hollywood</v>
      </c>
      <c r="G592" s="7">
        <v>2019</v>
      </c>
      <c r="H592" s="7">
        <f>IFERROR(FLOOR(Table_Films[[#This Row],[Year]],10), 0)</f>
        <v>2010</v>
      </c>
      <c r="I592" s="7">
        <f>IFERROR(CEILING(VALUE(LEFT(Table_Films[[#This Row],[Year]],FIND("-",Table_Films[[#This Row],[Year]]&amp;"-")-1))/100, 1), 0)</f>
        <v>21</v>
      </c>
      <c r="J592" s="7" t="s">
        <v>22593</v>
      </c>
    </row>
    <row r="593" spans="1:10" x14ac:dyDescent="0.35">
      <c r="A593" s="7" t="str">
        <f>"B-" &amp; UPPER(TRIM(Table_Films[[#This Row],[Title]])) &amp; "|" &amp; UPPER(TRIM(Table_Films[[#This Row],[Director]]))</f>
        <v>B-THE IRISHMAN|SCORSESE, MARTIN</v>
      </c>
      <c r="B593" s="7" t="str">
        <f>IF(COUNTIFS(Table_Films[Hash_ID],Table_Films[[#This Row],[Hash_ID]])&gt;1,"Y","N")</f>
        <v>N</v>
      </c>
      <c r="C593" s="7" t="s">
        <v>22475</v>
      </c>
      <c r="D593" s="7" t="s">
        <v>22036</v>
      </c>
      <c r="E593" s="7" t="str">
        <f>Table_Films[[#This Row],[Title]]&amp;"_"&amp;Table_Films[[#This Row],[Director]]</f>
        <v>The Irishman_Scorsese, Martin</v>
      </c>
      <c r="F593" s="7" t="str">
        <f>Table_Films[[#This Row],[Director]]&amp;"_"&amp;Table_Films[[#This Row],[Title]]</f>
        <v>Scorsese, Martin_The Irishman</v>
      </c>
      <c r="G593" s="7">
        <v>2019</v>
      </c>
      <c r="H593" s="7">
        <f>IFERROR(FLOOR(Table_Films[[#This Row],[Year]],10), 0)</f>
        <v>2010</v>
      </c>
      <c r="I593" s="7">
        <f>IFERROR(CEILING(VALUE(LEFT(Table_Films[[#This Row],[Year]],FIND("-",Table_Films[[#This Row],[Year]]&amp;"-")-1))/100, 1), 0)</f>
        <v>21</v>
      </c>
      <c r="J593" s="7" t="s">
        <v>7893</v>
      </c>
    </row>
    <row r="594" spans="1:10" x14ac:dyDescent="0.35">
      <c r="A594" s="7" t="str">
        <f>"B-" &amp; UPPER(TRIM(Table_Films[[#This Row],[Title]])) &amp; "|" &amp; UPPER(TRIM(Table_Films[[#This Row],[Director]]))</f>
        <v>B-JOKER|PHILLIPS, TODD</v>
      </c>
      <c r="B594" s="7" t="str">
        <f>IF(COUNTIFS(Table_Films[Hash_ID],Table_Films[[#This Row],[Hash_ID]])&gt;1,"Y","N")</f>
        <v>N</v>
      </c>
      <c r="C594" s="7" t="s">
        <v>22476</v>
      </c>
      <c r="D594" s="7" t="s">
        <v>22477</v>
      </c>
      <c r="E594" s="7" t="str">
        <f>Table_Films[[#This Row],[Title]]&amp;"_"&amp;Table_Films[[#This Row],[Director]]</f>
        <v>Joker_Phillips, Todd</v>
      </c>
      <c r="F594" s="7" t="str">
        <f>Table_Films[[#This Row],[Director]]&amp;"_"&amp;Table_Films[[#This Row],[Title]]</f>
        <v>Phillips, Todd_Joker</v>
      </c>
      <c r="G594" s="7">
        <v>2019</v>
      </c>
      <c r="H594" s="7">
        <f>IFERROR(FLOOR(Table_Films[[#This Row],[Year]],10), 0)</f>
        <v>2010</v>
      </c>
      <c r="I594" s="7">
        <f>IFERROR(CEILING(VALUE(LEFT(Table_Films[[#This Row],[Year]],FIND("-",Table_Films[[#This Row],[Year]]&amp;"-")-1))/100, 1), 0)</f>
        <v>21</v>
      </c>
      <c r="J594" s="7" t="s">
        <v>7893</v>
      </c>
    </row>
    <row r="595" spans="1:10" x14ac:dyDescent="0.35">
      <c r="A595" s="7" t="str">
        <f>"B-" &amp; UPPER(TRIM(Table_Films[[#This Row],[Title]])) &amp; "|" &amp; UPPER(TRIM(Table_Films[[#This Row],[Director]]))</f>
        <v>B-1917|MENDES, SAM</v>
      </c>
      <c r="B595" s="7" t="str">
        <f>IF(COUNTIFS(Table_Films[Hash_ID],Table_Films[[#This Row],[Hash_ID]])&gt;1,"Y","N")</f>
        <v>N</v>
      </c>
      <c r="C595" s="11">
        <v>1917</v>
      </c>
      <c r="D595" s="7" t="s">
        <v>22285</v>
      </c>
      <c r="E595" s="7" t="str">
        <f>Table_Films[[#This Row],[Title]]&amp;"_"&amp;Table_Films[[#This Row],[Director]]</f>
        <v>1917_Mendes, Sam</v>
      </c>
      <c r="F595" s="7" t="str">
        <f>Table_Films[[#This Row],[Director]]&amp;"_"&amp;Table_Films[[#This Row],[Title]]</f>
        <v>Mendes, Sam_1917</v>
      </c>
      <c r="G595" s="7">
        <v>2019</v>
      </c>
      <c r="H595" s="7">
        <f>IFERROR(FLOOR(Table_Films[[#This Row],[Year]],10), 0)</f>
        <v>2010</v>
      </c>
      <c r="I595" s="7">
        <f>IFERROR(CEILING(VALUE(LEFT(Table_Films[[#This Row],[Year]],FIND("-",Table_Films[[#This Row],[Year]]&amp;"-")-1))/100, 1), 0)</f>
        <v>21</v>
      </c>
      <c r="J595" s="7" t="s">
        <v>22487</v>
      </c>
    </row>
    <row r="596" spans="1:10" x14ac:dyDescent="0.35">
      <c r="A596" s="7" t="str">
        <f>"B-" &amp; UPPER(TRIM(Table_Films[[#This Row],[Title]])) &amp; "|" &amp; UPPER(TRIM(Table_Films[[#This Row],[Director]]))</f>
        <v>B-LITTLE WOMEN|GERWIG, GRETA</v>
      </c>
      <c r="B596" s="7" t="str">
        <f>IF(COUNTIFS(Table_Films[Hash_ID],Table_Films[[#This Row],[Hash_ID]])&gt;1,"Y","N")</f>
        <v>N</v>
      </c>
      <c r="C596" s="7" t="s">
        <v>6695</v>
      </c>
      <c r="D596" s="7" t="s">
        <v>22459</v>
      </c>
      <c r="E596" s="7" t="str">
        <f>Table_Films[[#This Row],[Title]]&amp;"_"&amp;Table_Films[[#This Row],[Director]]</f>
        <v>Little Women_Gerwig, Greta</v>
      </c>
      <c r="F596" s="7" t="str">
        <f>Table_Films[[#This Row],[Director]]&amp;"_"&amp;Table_Films[[#This Row],[Title]]</f>
        <v>Gerwig, Greta_Little Women</v>
      </c>
      <c r="G596" s="7">
        <v>2019</v>
      </c>
      <c r="H596" s="7">
        <f>IFERROR(FLOOR(Table_Films[[#This Row],[Year]],10), 0)</f>
        <v>2010</v>
      </c>
      <c r="I596" s="7">
        <f>IFERROR(CEILING(VALUE(LEFT(Table_Films[[#This Row],[Year]],FIND("-",Table_Films[[#This Row],[Year]]&amp;"-")-1))/100, 1), 0)</f>
        <v>21</v>
      </c>
      <c r="J596" s="7" t="s">
        <v>7893</v>
      </c>
    </row>
  </sheetData>
  <conditionalFormatting sqref="B2:B596">
    <cfRule type="cellIs" dxfId="145" priority="1" operator="equal">
      <formula>"Y"</formula>
    </cfRule>
  </conditionalFormatting>
  <conditionalFormatting sqref="E2:F1336">
    <cfRule type="duplicateValues" dxfId="144" priority="2"/>
  </conditionalFormatting>
  <dataValidations count="1">
    <dataValidation type="list" allowBlank="1" showInputMessage="1" showErrorMessage="1" sqref="D2:D596" xr:uid="{98D747B8-14C4-40F5-A5E6-001E7448A219}">
      <formula1>Set_Author</formula1>
    </dataValidation>
  </dataValidations>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C89A3-292E-42D6-B604-3F0B23E01722}">
  <dimension ref="A1:B15"/>
  <sheetViews>
    <sheetView showGridLines="0" workbookViewId="0">
      <selection activeCell="B1" sqref="B1"/>
    </sheetView>
  </sheetViews>
  <sheetFormatPr defaultRowHeight="14.5" x14ac:dyDescent="0.35"/>
  <cols>
    <col min="1" max="1" width="22.08984375" customWidth="1"/>
    <col min="2" max="2" width="55.6328125" customWidth="1"/>
  </cols>
  <sheetData>
    <row r="1" spans="1:2" ht="30.5" customHeight="1" x14ac:dyDescent="0.35">
      <c r="A1" s="1" t="s">
        <v>16446</v>
      </c>
      <c r="B1" s="1" t="s">
        <v>16445</v>
      </c>
    </row>
    <row r="2" spans="1:2" x14ac:dyDescent="0.35">
      <c r="A2" t="s">
        <v>16447</v>
      </c>
      <c r="B2" s="30" t="s">
        <v>16448</v>
      </c>
    </row>
    <row r="3" spans="1:2" x14ac:dyDescent="0.35">
      <c r="A3" t="s">
        <v>21509</v>
      </c>
      <c r="B3" s="30" t="s">
        <v>21510</v>
      </c>
    </row>
    <row r="4" spans="1:2" x14ac:dyDescent="0.35">
      <c r="A4" t="s">
        <v>21511</v>
      </c>
      <c r="B4" s="30" t="s">
        <v>21514</v>
      </c>
    </row>
    <row r="5" spans="1:2" x14ac:dyDescent="0.35">
      <c r="A5" t="s">
        <v>21512</v>
      </c>
      <c r="B5" s="30" t="s">
        <v>21513</v>
      </c>
    </row>
    <row r="6" spans="1:2" x14ac:dyDescent="0.35">
      <c r="A6" t="s">
        <v>21517</v>
      </c>
      <c r="B6" s="30" t="s">
        <v>21515</v>
      </c>
    </row>
    <row r="7" spans="1:2" x14ac:dyDescent="0.35">
      <c r="A7" t="s">
        <v>21518</v>
      </c>
      <c r="B7" s="30" t="s">
        <v>21516</v>
      </c>
    </row>
    <row r="8" spans="1:2" x14ac:dyDescent="0.35">
      <c r="A8" t="s">
        <v>21519</v>
      </c>
      <c r="B8" s="30" t="s">
        <v>21523</v>
      </c>
    </row>
    <row r="9" spans="1:2" x14ac:dyDescent="0.35">
      <c r="A9" t="s">
        <v>21520</v>
      </c>
      <c r="B9" s="30" t="s">
        <v>21524</v>
      </c>
    </row>
    <row r="10" spans="1:2" x14ac:dyDescent="0.35">
      <c r="A10" t="s">
        <v>21521</v>
      </c>
      <c r="B10" s="30" t="s">
        <v>21525</v>
      </c>
    </row>
    <row r="11" spans="1:2" x14ac:dyDescent="0.35">
      <c r="A11" t="s">
        <v>21522</v>
      </c>
      <c r="B11" s="30" t="s">
        <v>21526</v>
      </c>
    </row>
    <row r="12" spans="1:2" x14ac:dyDescent="0.35">
      <c r="A12" t="s">
        <v>21529</v>
      </c>
      <c r="B12" s="30" t="s">
        <v>21527</v>
      </c>
    </row>
    <row r="13" spans="1:2" x14ac:dyDescent="0.35">
      <c r="A13" t="s">
        <v>21530</v>
      </c>
      <c r="B13" s="30" t="s">
        <v>21528</v>
      </c>
    </row>
    <row r="14" spans="1:2" x14ac:dyDescent="0.35">
      <c r="A14" t="s">
        <v>21531</v>
      </c>
      <c r="B14" s="30" t="s">
        <v>21533</v>
      </c>
    </row>
    <row r="15" spans="1:2" x14ac:dyDescent="0.35">
      <c r="A15" t="s">
        <v>21532</v>
      </c>
      <c r="B15" s="30" t="s">
        <v>21534</v>
      </c>
    </row>
  </sheetData>
  <phoneticPr fontId="4" type="noConversion"/>
  <hyperlinks>
    <hyperlink ref="B2" r:id="rId1" xr:uid="{AB8F3008-973A-4D08-BC1D-B2C027D50890}"/>
    <hyperlink ref="B3" r:id="rId2" xr:uid="{2EC494A6-DFB0-4A8F-9286-E51110D99A35}"/>
    <hyperlink ref="B5" r:id="rId3" xr:uid="{8347B524-70D3-4E47-8933-6A5C6141CBC8}"/>
    <hyperlink ref="B4" r:id="rId4" xr:uid="{4BEE05B6-199F-48C5-9D00-0F9124C8C4EF}"/>
    <hyperlink ref="B6" r:id="rId5" xr:uid="{EDED46C1-E29B-4BBF-8342-5DB6F7800FBB}"/>
    <hyperlink ref="B7" r:id="rId6" xr:uid="{35E46889-5EB0-4BAE-9FD3-EE59021D02B0}"/>
    <hyperlink ref="B9" r:id="rId7" xr:uid="{5FB2AD5A-B9FD-45AD-8BA9-5EF2CEF56DD8}"/>
    <hyperlink ref="B11" r:id="rId8" xr:uid="{1939923F-C042-4CFE-A0A4-3E9EFEDA6878}"/>
    <hyperlink ref="B13" r:id="rId9" xr:uid="{1A1B606F-1958-4DAE-B9A9-B2AE0F355EA6}"/>
    <hyperlink ref="B14" r:id="rId10" xr:uid="{991AF1D7-238E-4C3A-AC74-FC221C139B2F}"/>
    <hyperlink ref="B15" r:id="rId11" xr:uid="{64E50FAA-15C5-4174-807A-1D3BF42D4398}"/>
    <hyperlink ref="B12" r:id="rId12" xr:uid="{A399A592-C3A4-45E5-9ADE-34A2F29E99C2}"/>
  </hyperlinks>
  <pageMargins left="0.7" right="0.7" top="0.75" bottom="0.75" header="0.3" footer="0.3"/>
  <tableParts count="1">
    <tablePart r:id="rId1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DA3D5-DEE3-4FF3-8E2E-DCBCF8C5210C}">
  <dimension ref="A1:C14"/>
  <sheetViews>
    <sheetView showGridLines="0" workbookViewId="0">
      <selection activeCell="M24" sqref="M24"/>
    </sheetView>
  </sheetViews>
  <sheetFormatPr defaultRowHeight="14.5" x14ac:dyDescent="0.35"/>
  <cols>
    <col min="1" max="2" width="19.36328125" customWidth="1"/>
    <col min="3" max="3" width="20.54296875" customWidth="1"/>
  </cols>
  <sheetData>
    <row r="1" spans="1:3" x14ac:dyDescent="0.35">
      <c r="C1" t="s">
        <v>21554</v>
      </c>
    </row>
    <row r="2" spans="1:3" ht="28" customHeight="1" x14ac:dyDescent="0.35">
      <c r="A2" s="1" t="s">
        <v>21496</v>
      </c>
      <c r="B2" s="1" t="s">
        <v>21507</v>
      </c>
      <c r="C2" s="1" t="s">
        <v>21508</v>
      </c>
    </row>
    <row r="3" spans="1:3" x14ac:dyDescent="0.35">
      <c r="A3">
        <v>1</v>
      </c>
      <c r="B3" t="s">
        <v>1576</v>
      </c>
      <c r="C3" t="s">
        <v>21471</v>
      </c>
    </row>
    <row r="4" spans="1:3" x14ac:dyDescent="0.35">
      <c r="A4">
        <v>2</v>
      </c>
      <c r="B4" t="s">
        <v>21497</v>
      </c>
      <c r="C4" t="s">
        <v>21466</v>
      </c>
    </row>
    <row r="5" spans="1:3" x14ac:dyDescent="0.35">
      <c r="A5">
        <v>3</v>
      </c>
      <c r="B5" t="s">
        <v>21498</v>
      </c>
      <c r="C5" t="s">
        <v>21467</v>
      </c>
    </row>
    <row r="6" spans="1:3" x14ac:dyDescent="0.35">
      <c r="A6">
        <v>4</v>
      </c>
      <c r="B6" t="s">
        <v>21499</v>
      </c>
      <c r="C6" t="s">
        <v>20995</v>
      </c>
    </row>
    <row r="7" spans="1:3" x14ac:dyDescent="0.35">
      <c r="A7">
        <v>5</v>
      </c>
      <c r="B7" t="s">
        <v>954</v>
      </c>
      <c r="C7" t="s">
        <v>954</v>
      </c>
    </row>
    <row r="8" spans="1:3" x14ac:dyDescent="0.35">
      <c r="A8">
        <v>6</v>
      </c>
      <c r="B8" t="s">
        <v>21500</v>
      </c>
      <c r="C8" t="s">
        <v>20658</v>
      </c>
    </row>
    <row r="9" spans="1:3" x14ac:dyDescent="0.35">
      <c r="A9">
        <v>7</v>
      </c>
      <c r="B9" t="s">
        <v>21501</v>
      </c>
      <c r="C9" t="s">
        <v>21473</v>
      </c>
    </row>
    <row r="10" spans="1:3" x14ac:dyDescent="0.35">
      <c r="A10">
        <v>8</v>
      </c>
      <c r="B10" t="s">
        <v>21502</v>
      </c>
      <c r="C10" t="s">
        <v>3024</v>
      </c>
    </row>
    <row r="11" spans="1:3" x14ac:dyDescent="0.35">
      <c r="A11">
        <v>9</v>
      </c>
      <c r="B11" t="s">
        <v>21503</v>
      </c>
      <c r="C11" t="s">
        <v>21469</v>
      </c>
    </row>
    <row r="12" spans="1:3" x14ac:dyDescent="0.35">
      <c r="A12">
        <v>10</v>
      </c>
      <c r="B12" t="s">
        <v>21505</v>
      </c>
      <c r="C12" t="s">
        <v>21472</v>
      </c>
    </row>
    <row r="13" spans="1:3" x14ac:dyDescent="0.35">
      <c r="A13">
        <v>11</v>
      </c>
      <c r="B13" t="s">
        <v>21504</v>
      </c>
      <c r="C13" t="s">
        <v>21468</v>
      </c>
    </row>
    <row r="14" spans="1:3" x14ac:dyDescent="0.35">
      <c r="A14">
        <v>12</v>
      </c>
      <c r="B14" t="s">
        <v>21506</v>
      </c>
      <c r="C14" t="s">
        <v>21470</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321395-5950-4895-9523-D2307286D270}">
  <sheetPr codeName="Sheet11"/>
  <dimension ref="A1:K115"/>
  <sheetViews>
    <sheetView showGridLines="0" zoomScale="85" zoomScaleNormal="85" workbookViewId="0">
      <selection activeCell="D15" sqref="D15"/>
    </sheetView>
  </sheetViews>
  <sheetFormatPr defaultRowHeight="14.5" x14ac:dyDescent="0.35"/>
  <cols>
    <col min="1" max="2" width="22.54296875" style="7" customWidth="1"/>
    <col min="3" max="4" width="27.36328125" style="7" customWidth="1"/>
    <col min="5" max="10" width="20.90625" style="7" customWidth="1"/>
    <col min="11" max="11" width="23" style="7" customWidth="1"/>
    <col min="12" max="12" width="15.453125" style="7" customWidth="1"/>
    <col min="13" max="16384" width="8.7265625" style="7"/>
  </cols>
  <sheetData>
    <row r="1" spans="1:11" s="1" customFormat="1" ht="30" customHeight="1" x14ac:dyDescent="0.35">
      <c r="A1" s="14" t="s">
        <v>2995</v>
      </c>
      <c r="B1" s="14" t="s">
        <v>11891</v>
      </c>
      <c r="C1" s="1" t="s">
        <v>1837</v>
      </c>
      <c r="D1" s="1" t="s">
        <v>1838</v>
      </c>
      <c r="E1" s="1" t="s">
        <v>7157</v>
      </c>
      <c r="F1" s="1" t="s">
        <v>7156</v>
      </c>
      <c r="G1" s="1" t="s">
        <v>11892</v>
      </c>
      <c r="H1" s="1" t="s">
        <v>2737</v>
      </c>
      <c r="I1" s="1" t="s">
        <v>2406</v>
      </c>
      <c r="J1" s="1" t="s">
        <v>2405</v>
      </c>
      <c r="K1" s="1" t="s">
        <v>11042</v>
      </c>
    </row>
    <row r="2" spans="1:11" x14ac:dyDescent="0.35">
      <c r="C2" s="2" t="s">
        <v>8062</v>
      </c>
      <c r="D2" s="2" t="s">
        <v>6802</v>
      </c>
      <c r="E2" s="7">
        <v>2010</v>
      </c>
      <c r="F2" s="7" t="s">
        <v>7930</v>
      </c>
    </row>
    <row r="3" spans="1:11" x14ac:dyDescent="0.35">
      <c r="C3" s="2" t="s">
        <v>8062</v>
      </c>
      <c r="D3" s="2" t="s">
        <v>6802</v>
      </c>
      <c r="E3" s="7">
        <v>2013</v>
      </c>
      <c r="F3" s="7" t="s">
        <v>7930</v>
      </c>
    </row>
    <row r="4" spans="1:11" x14ac:dyDescent="0.35">
      <c r="C4" s="2" t="s">
        <v>8062</v>
      </c>
      <c r="D4" s="2" t="s">
        <v>6802</v>
      </c>
      <c r="E4" s="7">
        <v>2024</v>
      </c>
      <c r="F4" s="7" t="s">
        <v>7930</v>
      </c>
    </row>
    <row r="5" spans="1:11" x14ac:dyDescent="0.35">
      <c r="C5" s="2" t="s">
        <v>8000</v>
      </c>
      <c r="D5" s="2" t="s">
        <v>6802</v>
      </c>
      <c r="E5" s="7">
        <v>2001</v>
      </c>
      <c r="F5" s="7" t="s">
        <v>7930</v>
      </c>
    </row>
    <row r="6" spans="1:11" x14ac:dyDescent="0.35">
      <c r="C6" s="2" t="s">
        <v>8000</v>
      </c>
      <c r="D6" s="2" t="s">
        <v>6802</v>
      </c>
      <c r="E6" s="7">
        <v>2013</v>
      </c>
      <c r="F6" s="7" t="s">
        <v>7930</v>
      </c>
    </row>
    <row r="7" spans="1:11" x14ac:dyDescent="0.35">
      <c r="C7" s="2" t="s">
        <v>8016</v>
      </c>
      <c r="D7" s="2" t="s">
        <v>8017</v>
      </c>
      <c r="E7" s="7">
        <v>2003</v>
      </c>
      <c r="F7" s="7" t="s">
        <v>7930</v>
      </c>
    </row>
    <row r="8" spans="1:11" x14ac:dyDescent="0.35">
      <c r="C8" s="2" t="s">
        <v>8016</v>
      </c>
      <c r="D8" s="2" t="s">
        <v>8017</v>
      </c>
      <c r="E8" s="7">
        <v>2017</v>
      </c>
      <c r="F8" s="7" t="s">
        <v>7930</v>
      </c>
    </row>
    <row r="9" spans="1:11" x14ac:dyDescent="0.35">
      <c r="C9" s="2" t="s">
        <v>8016</v>
      </c>
      <c r="D9" s="2" t="s">
        <v>8017</v>
      </c>
      <c r="E9" s="7">
        <v>2022</v>
      </c>
      <c r="F9" s="7" t="s">
        <v>7930</v>
      </c>
    </row>
    <row r="10" spans="1:11" x14ac:dyDescent="0.35">
      <c r="C10" s="2" t="s">
        <v>8007</v>
      </c>
      <c r="D10" s="2" t="s">
        <v>8476</v>
      </c>
      <c r="E10" s="7">
        <v>2002</v>
      </c>
      <c r="F10" s="7" t="s">
        <v>7930</v>
      </c>
    </row>
    <row r="11" spans="1:11" x14ac:dyDescent="0.35">
      <c r="C11" s="2" t="s">
        <v>8007</v>
      </c>
      <c r="D11" s="2" t="s">
        <v>8476</v>
      </c>
      <c r="E11" s="7">
        <v>2014</v>
      </c>
      <c r="F11" s="7" t="s">
        <v>7930</v>
      </c>
    </row>
    <row r="12" spans="1:11" x14ac:dyDescent="0.35">
      <c r="C12" s="2" t="s">
        <v>8086</v>
      </c>
      <c r="D12" s="2" t="s">
        <v>8433</v>
      </c>
      <c r="E12" s="7">
        <v>2022</v>
      </c>
      <c r="F12" s="7" t="s">
        <v>7930</v>
      </c>
    </row>
    <row r="13" spans="1:11" x14ac:dyDescent="0.35">
      <c r="C13" s="2" t="s">
        <v>8086</v>
      </c>
      <c r="D13" s="2" t="s">
        <v>8433</v>
      </c>
      <c r="E13" s="7">
        <v>2024</v>
      </c>
      <c r="F13" s="7" t="s">
        <v>7930</v>
      </c>
    </row>
    <row r="14" spans="1:11" ht="29" x14ac:dyDescent="0.35">
      <c r="C14" s="2" t="s">
        <v>8054</v>
      </c>
      <c r="D14" s="2" t="s">
        <v>8433</v>
      </c>
      <c r="E14" s="7">
        <v>2009</v>
      </c>
      <c r="F14" s="7" t="s">
        <v>7930</v>
      </c>
    </row>
    <row r="15" spans="1:11" ht="29" x14ac:dyDescent="0.35">
      <c r="C15" s="2" t="s">
        <v>8054</v>
      </c>
      <c r="D15" s="2" t="s">
        <v>8433</v>
      </c>
      <c r="E15" s="7">
        <v>2009</v>
      </c>
      <c r="F15" s="7" t="s">
        <v>7930</v>
      </c>
    </row>
    <row r="16" spans="1:11" x14ac:dyDescent="0.35">
      <c r="C16" s="2" t="s">
        <v>7974</v>
      </c>
      <c r="D16" s="2" t="s">
        <v>8439</v>
      </c>
      <c r="E16" s="7">
        <v>1999</v>
      </c>
      <c r="F16" s="7" t="s">
        <v>7930</v>
      </c>
    </row>
    <row r="17" spans="3:6" x14ac:dyDescent="0.35">
      <c r="C17" s="2" t="s">
        <v>7974</v>
      </c>
      <c r="D17" s="2" t="s">
        <v>8439</v>
      </c>
      <c r="E17" s="7">
        <v>2008</v>
      </c>
      <c r="F17" s="7" t="s">
        <v>7930</v>
      </c>
    </row>
    <row r="18" spans="3:6" x14ac:dyDescent="0.35">
      <c r="C18" s="2" t="s">
        <v>8023</v>
      </c>
      <c r="D18" s="2" t="s">
        <v>8474</v>
      </c>
      <c r="E18" s="7">
        <v>2004</v>
      </c>
      <c r="F18" s="7" t="s">
        <v>7930</v>
      </c>
    </row>
    <row r="19" spans="3:6" x14ac:dyDescent="0.35">
      <c r="C19" s="2" t="s">
        <v>8023</v>
      </c>
      <c r="D19" s="2" t="s">
        <v>8474</v>
      </c>
      <c r="E19" s="7">
        <v>2012</v>
      </c>
      <c r="F19" s="7" t="s">
        <v>7930</v>
      </c>
    </row>
    <row r="20" spans="3:6" x14ac:dyDescent="0.35">
      <c r="C20" s="2" t="s">
        <v>8023</v>
      </c>
      <c r="D20" s="2" t="s">
        <v>8474</v>
      </c>
      <c r="E20" s="7">
        <v>2018</v>
      </c>
      <c r="F20" s="7" t="s">
        <v>7930</v>
      </c>
    </row>
    <row r="21" spans="3:6" x14ac:dyDescent="0.35">
      <c r="C21" s="2" t="s">
        <v>8040</v>
      </c>
      <c r="D21" s="2" t="s">
        <v>8819</v>
      </c>
      <c r="E21" s="7">
        <v>2007</v>
      </c>
      <c r="F21" s="7" t="s">
        <v>7930</v>
      </c>
    </row>
    <row r="22" spans="3:6" x14ac:dyDescent="0.35">
      <c r="C22" s="2" t="s">
        <v>8040</v>
      </c>
      <c r="D22" s="2" t="s">
        <v>8819</v>
      </c>
      <c r="E22" s="7">
        <v>2015</v>
      </c>
      <c r="F22" s="7" t="s">
        <v>7930</v>
      </c>
    </row>
    <row r="23" spans="3:6" x14ac:dyDescent="0.35">
      <c r="C23" s="2" t="s">
        <v>8040</v>
      </c>
      <c r="D23" s="2" t="s">
        <v>8819</v>
      </c>
      <c r="E23" s="7">
        <v>2022</v>
      </c>
      <c r="F23" s="7" t="s">
        <v>7930</v>
      </c>
    </row>
    <row r="24" spans="3:6" ht="29" x14ac:dyDescent="0.35">
      <c r="C24" s="2" t="s">
        <v>7975</v>
      </c>
      <c r="D24" s="2" t="s">
        <v>8440</v>
      </c>
      <c r="E24" s="7">
        <v>1999</v>
      </c>
      <c r="F24" s="7" t="s">
        <v>7930</v>
      </c>
    </row>
    <row r="25" spans="3:6" ht="29" x14ac:dyDescent="0.35">
      <c r="C25" s="2" t="s">
        <v>7975</v>
      </c>
      <c r="D25" s="2" t="s">
        <v>8440</v>
      </c>
      <c r="E25" s="7">
        <v>2018</v>
      </c>
      <c r="F25" s="7" t="s">
        <v>7930</v>
      </c>
    </row>
    <row r="26" spans="3:6" x14ac:dyDescent="0.35">
      <c r="C26" s="2" t="s">
        <v>8033</v>
      </c>
      <c r="D26" s="2" t="s">
        <v>8459</v>
      </c>
      <c r="E26" s="7">
        <v>2006</v>
      </c>
      <c r="F26" s="7" t="s">
        <v>7930</v>
      </c>
    </row>
    <row r="27" spans="3:6" x14ac:dyDescent="0.35">
      <c r="C27" s="2" t="s">
        <v>8033</v>
      </c>
      <c r="D27" s="2" t="s">
        <v>8459</v>
      </c>
      <c r="E27" s="7">
        <v>2018</v>
      </c>
      <c r="F27" s="7" t="s">
        <v>7930</v>
      </c>
    </row>
    <row r="28" spans="3:6" x14ac:dyDescent="0.35">
      <c r="C28" s="2" t="s">
        <v>8092</v>
      </c>
      <c r="D28" s="2" t="s">
        <v>8459</v>
      </c>
      <c r="E28" s="7">
        <v>2023</v>
      </c>
      <c r="F28" s="7" t="s">
        <v>7930</v>
      </c>
    </row>
    <row r="29" spans="3:6" x14ac:dyDescent="0.35">
      <c r="C29" s="2" t="s">
        <v>8092</v>
      </c>
      <c r="D29" s="2" t="s">
        <v>8459</v>
      </c>
      <c r="E29" s="7">
        <v>2024</v>
      </c>
      <c r="F29" s="7" t="s">
        <v>7930</v>
      </c>
    </row>
    <row r="30" spans="3:6" x14ac:dyDescent="0.35">
      <c r="C30" s="2" t="s">
        <v>8027</v>
      </c>
      <c r="D30" s="2" t="s">
        <v>8435</v>
      </c>
      <c r="E30" s="7">
        <v>2005</v>
      </c>
      <c r="F30" s="7" t="s">
        <v>7930</v>
      </c>
    </row>
    <row r="31" spans="3:6" x14ac:dyDescent="0.35">
      <c r="C31" s="2" t="s">
        <v>8027</v>
      </c>
      <c r="D31" s="2" t="s">
        <v>8435</v>
      </c>
      <c r="E31" s="7">
        <v>2013</v>
      </c>
      <c r="F31" s="7" t="s">
        <v>7930</v>
      </c>
    </row>
    <row r="32" spans="3:6" x14ac:dyDescent="0.35">
      <c r="C32" s="2" t="s">
        <v>8027</v>
      </c>
      <c r="D32" s="2" t="s">
        <v>8435</v>
      </c>
      <c r="E32" s="7">
        <v>2017</v>
      </c>
      <c r="F32" s="7" t="s">
        <v>7930</v>
      </c>
    </row>
    <row r="33" spans="3:6" x14ac:dyDescent="0.35">
      <c r="C33" s="2" t="s">
        <v>8064</v>
      </c>
      <c r="D33" s="2" t="s">
        <v>8469</v>
      </c>
      <c r="E33" s="7">
        <v>2020</v>
      </c>
      <c r="F33" s="7" t="s">
        <v>7930</v>
      </c>
    </row>
    <row r="34" spans="3:6" x14ac:dyDescent="0.35">
      <c r="C34" s="2" t="s">
        <v>8064</v>
      </c>
      <c r="D34" s="2" t="s">
        <v>8469</v>
      </c>
      <c r="E34" s="7">
        <v>2022</v>
      </c>
      <c r="F34" s="7" t="s">
        <v>7930</v>
      </c>
    </row>
    <row r="35" spans="3:6" ht="29" x14ac:dyDescent="0.35">
      <c r="C35" s="2" t="s">
        <v>8001</v>
      </c>
      <c r="D35" s="2" t="s">
        <v>8470</v>
      </c>
      <c r="E35" s="7">
        <v>2001</v>
      </c>
      <c r="F35" s="7" t="s">
        <v>7930</v>
      </c>
    </row>
    <row r="36" spans="3:6" ht="29" x14ac:dyDescent="0.35">
      <c r="C36" s="2" t="s">
        <v>8001</v>
      </c>
      <c r="D36" s="2" t="s">
        <v>8470</v>
      </c>
      <c r="E36" s="7">
        <v>2001</v>
      </c>
      <c r="F36" s="7" t="s">
        <v>7930</v>
      </c>
    </row>
    <row r="37" spans="3:6" ht="29" x14ac:dyDescent="0.35">
      <c r="C37" s="2" t="s">
        <v>8001</v>
      </c>
      <c r="D37" s="2" t="s">
        <v>8470</v>
      </c>
      <c r="E37" s="7">
        <v>2023</v>
      </c>
      <c r="F37" s="7" t="s">
        <v>7930</v>
      </c>
    </row>
    <row r="38" spans="3:6" ht="29" x14ac:dyDescent="0.35">
      <c r="C38" s="2" t="s">
        <v>7960</v>
      </c>
      <c r="D38" s="2" t="s">
        <v>8427</v>
      </c>
      <c r="E38" s="7">
        <v>1995</v>
      </c>
      <c r="F38" s="7" t="s">
        <v>7930</v>
      </c>
    </row>
    <row r="39" spans="3:6" ht="29" x14ac:dyDescent="0.35">
      <c r="C39" s="2" t="s">
        <v>7960</v>
      </c>
      <c r="D39" s="2" t="s">
        <v>8427</v>
      </c>
      <c r="E39" s="7">
        <v>2011</v>
      </c>
      <c r="F39" s="7" t="s">
        <v>7930</v>
      </c>
    </row>
    <row r="40" spans="3:6" ht="29" x14ac:dyDescent="0.35">
      <c r="C40" s="2" t="s">
        <v>8080</v>
      </c>
      <c r="D40" s="2" t="s">
        <v>8477</v>
      </c>
      <c r="E40" s="7">
        <v>2021</v>
      </c>
      <c r="F40" s="7" t="s">
        <v>7930</v>
      </c>
    </row>
    <row r="41" spans="3:6" ht="29" x14ac:dyDescent="0.35">
      <c r="C41" s="2" t="s">
        <v>8080</v>
      </c>
      <c r="D41" s="2" t="s">
        <v>8477</v>
      </c>
      <c r="E41" s="7">
        <v>2023</v>
      </c>
      <c r="F41" s="7" t="s">
        <v>7930</v>
      </c>
    </row>
    <row r="42" spans="3:6" x14ac:dyDescent="0.35">
      <c r="C42" s="2" t="s">
        <v>8041</v>
      </c>
      <c r="D42" s="2" t="s">
        <v>2226</v>
      </c>
      <c r="E42" s="7">
        <v>2007</v>
      </c>
      <c r="F42" s="7" t="s">
        <v>7930</v>
      </c>
    </row>
    <row r="43" spans="3:6" x14ac:dyDescent="0.35">
      <c r="C43" s="2" t="s">
        <v>8041</v>
      </c>
      <c r="D43" s="2" t="s">
        <v>2226</v>
      </c>
      <c r="E43" s="7">
        <v>2018</v>
      </c>
      <c r="F43" s="7" t="s">
        <v>7930</v>
      </c>
    </row>
    <row r="44" spans="3:6" x14ac:dyDescent="0.35">
      <c r="C44" s="2" t="s">
        <v>7948</v>
      </c>
      <c r="D44" s="2" t="s">
        <v>2226</v>
      </c>
      <c r="E44" s="7">
        <v>1992</v>
      </c>
      <c r="F44" s="7" t="s">
        <v>7930</v>
      </c>
    </row>
    <row r="45" spans="3:6" x14ac:dyDescent="0.35">
      <c r="C45" s="2" t="s">
        <v>7948</v>
      </c>
      <c r="D45" s="2" t="s">
        <v>2226</v>
      </c>
      <c r="E45" s="7">
        <v>1992</v>
      </c>
      <c r="F45" s="7" t="s">
        <v>7930</v>
      </c>
    </row>
    <row r="46" spans="3:6" x14ac:dyDescent="0.35">
      <c r="C46" s="2" t="s">
        <v>7948</v>
      </c>
      <c r="D46" s="2" t="s">
        <v>2226</v>
      </c>
      <c r="E46" s="7">
        <v>2004</v>
      </c>
      <c r="F46" s="7" t="s">
        <v>7930</v>
      </c>
    </row>
    <row r="47" spans="3:6" x14ac:dyDescent="0.35">
      <c r="C47" s="2" t="s">
        <v>7948</v>
      </c>
      <c r="D47" s="2" t="s">
        <v>2226</v>
      </c>
      <c r="E47" s="7">
        <v>2006</v>
      </c>
      <c r="F47" s="7" t="s">
        <v>7930</v>
      </c>
    </row>
    <row r="48" spans="3:6" ht="29" x14ac:dyDescent="0.35">
      <c r="C48" s="2" t="s">
        <v>7966</v>
      </c>
      <c r="D48" s="2" t="s">
        <v>2226</v>
      </c>
      <c r="E48" s="7">
        <v>1997</v>
      </c>
      <c r="F48" s="7" t="s">
        <v>7930</v>
      </c>
    </row>
    <row r="49" spans="3:6" ht="29" x14ac:dyDescent="0.35">
      <c r="C49" s="2" t="s">
        <v>7966</v>
      </c>
      <c r="D49" s="2" t="s">
        <v>2226</v>
      </c>
      <c r="E49" s="7">
        <v>1998</v>
      </c>
      <c r="F49" s="7" t="s">
        <v>7930</v>
      </c>
    </row>
    <row r="50" spans="3:6" ht="29" x14ac:dyDescent="0.35">
      <c r="C50" s="2" t="s">
        <v>7966</v>
      </c>
      <c r="D50" s="2" t="s">
        <v>2226</v>
      </c>
      <c r="E50" s="7">
        <v>2004</v>
      </c>
      <c r="F50" s="7" t="s">
        <v>7930</v>
      </c>
    </row>
    <row r="51" spans="3:6" ht="29" x14ac:dyDescent="0.35">
      <c r="C51" s="2" t="s">
        <v>7966</v>
      </c>
      <c r="D51" s="2" t="s">
        <v>2226</v>
      </c>
      <c r="E51" s="7">
        <v>2006</v>
      </c>
      <c r="F51" s="7" t="s">
        <v>7930</v>
      </c>
    </row>
    <row r="52" spans="3:6" x14ac:dyDescent="0.35">
      <c r="C52" s="2" t="s">
        <v>5214</v>
      </c>
      <c r="D52" s="2" t="s">
        <v>2226</v>
      </c>
      <c r="E52" s="7">
        <v>1907</v>
      </c>
    </row>
    <row r="53" spans="3:6" x14ac:dyDescent="0.35">
      <c r="C53" s="2" t="s">
        <v>5214</v>
      </c>
      <c r="D53" s="2" t="s">
        <v>2226</v>
      </c>
      <c r="E53" s="7">
        <v>1998</v>
      </c>
      <c r="F53" s="7" t="s">
        <v>7930</v>
      </c>
    </row>
    <row r="54" spans="3:6" x14ac:dyDescent="0.35">
      <c r="C54" s="2" t="s">
        <v>5214</v>
      </c>
      <c r="D54" s="2" t="s">
        <v>2226</v>
      </c>
      <c r="E54" s="7">
        <v>2006</v>
      </c>
      <c r="F54" s="7" t="s">
        <v>7930</v>
      </c>
    </row>
    <row r="55" spans="3:6" x14ac:dyDescent="0.35">
      <c r="C55" s="2" t="s">
        <v>5214</v>
      </c>
      <c r="D55" s="2" t="s">
        <v>2226</v>
      </c>
      <c r="E55" s="7">
        <v>2020</v>
      </c>
      <c r="F55" s="7" t="s">
        <v>7930</v>
      </c>
    </row>
    <row r="56" spans="3:6" x14ac:dyDescent="0.35">
      <c r="C56" s="2" t="s">
        <v>5214</v>
      </c>
      <c r="D56" s="2" t="s">
        <v>2226</v>
      </c>
      <c r="E56" s="7">
        <v>2024</v>
      </c>
      <c r="F56" s="7" t="s">
        <v>7930</v>
      </c>
    </row>
    <row r="57" spans="3:6" x14ac:dyDescent="0.35">
      <c r="C57" s="2" t="s">
        <v>7982</v>
      </c>
      <c r="D57" s="2" t="s">
        <v>2226</v>
      </c>
      <c r="E57" s="7">
        <v>1999</v>
      </c>
      <c r="F57" s="7" t="s">
        <v>7930</v>
      </c>
    </row>
    <row r="58" spans="3:6" x14ac:dyDescent="0.35">
      <c r="C58" s="2" t="s">
        <v>7982</v>
      </c>
      <c r="D58" s="2" t="s">
        <v>2226</v>
      </c>
      <c r="E58" s="7">
        <v>2015</v>
      </c>
      <c r="F58" s="7" t="s">
        <v>7930</v>
      </c>
    </row>
    <row r="59" spans="3:6" x14ac:dyDescent="0.35">
      <c r="C59" s="2" t="s">
        <v>7982</v>
      </c>
      <c r="D59" s="2" t="s">
        <v>2226</v>
      </c>
      <c r="E59" s="7">
        <v>2020</v>
      </c>
      <c r="F59" s="7" t="s">
        <v>7930</v>
      </c>
    </row>
    <row r="60" spans="3:6" x14ac:dyDescent="0.35">
      <c r="C60" s="2" t="s">
        <v>7957</v>
      </c>
      <c r="D60" s="2" t="s">
        <v>2226</v>
      </c>
      <c r="E60" s="7">
        <v>1995</v>
      </c>
      <c r="F60" s="7" t="s">
        <v>7930</v>
      </c>
    </row>
    <row r="61" spans="3:6" x14ac:dyDescent="0.35">
      <c r="C61" s="2" t="s">
        <v>7957</v>
      </c>
      <c r="D61" s="2" t="s">
        <v>2226</v>
      </c>
      <c r="E61" s="7">
        <v>2007</v>
      </c>
      <c r="F61" s="7" t="s">
        <v>7930</v>
      </c>
    </row>
    <row r="62" spans="3:6" x14ac:dyDescent="0.35">
      <c r="C62" s="2" t="s">
        <v>8057</v>
      </c>
      <c r="D62" s="2" t="s">
        <v>8058</v>
      </c>
      <c r="E62" s="7">
        <v>2010</v>
      </c>
      <c r="F62" s="7" t="s">
        <v>7930</v>
      </c>
    </row>
    <row r="63" spans="3:6" x14ac:dyDescent="0.35">
      <c r="C63" s="2" t="s">
        <v>8057</v>
      </c>
      <c r="D63" s="2" t="s">
        <v>8058</v>
      </c>
      <c r="E63" s="7">
        <v>2019</v>
      </c>
      <c r="F63" s="7" t="s">
        <v>7930</v>
      </c>
    </row>
    <row r="64" spans="3:6" x14ac:dyDescent="0.35">
      <c r="C64" s="2" t="s">
        <v>2219</v>
      </c>
      <c r="D64" s="2" t="s">
        <v>2221</v>
      </c>
      <c r="E64" s="7">
        <v>1915</v>
      </c>
    </row>
    <row r="65" spans="3:6" x14ac:dyDescent="0.35">
      <c r="C65" s="2" t="s">
        <v>2219</v>
      </c>
      <c r="D65" s="2" t="s">
        <v>2221</v>
      </c>
      <c r="E65" s="7">
        <v>2004</v>
      </c>
      <c r="F65" s="7" t="s">
        <v>7930</v>
      </c>
    </row>
    <row r="66" spans="3:6" x14ac:dyDescent="0.35">
      <c r="C66" s="2" t="s">
        <v>8882</v>
      </c>
      <c r="D66" s="2" t="s">
        <v>10143</v>
      </c>
      <c r="E66" s="7">
        <v>1986</v>
      </c>
    </row>
    <row r="67" spans="3:6" x14ac:dyDescent="0.35">
      <c r="C67" s="2" t="s">
        <v>8944</v>
      </c>
      <c r="D67" s="2" t="s">
        <v>10143</v>
      </c>
      <c r="E67" s="7">
        <v>1986</v>
      </c>
    </row>
    <row r="68" spans="3:6" x14ac:dyDescent="0.35">
      <c r="C68" s="2" t="s">
        <v>8077</v>
      </c>
      <c r="D68" s="2" t="s">
        <v>8825</v>
      </c>
      <c r="E68" s="7">
        <v>2021</v>
      </c>
      <c r="F68" s="7" t="s">
        <v>7930</v>
      </c>
    </row>
    <row r="69" spans="3:6" x14ac:dyDescent="0.35">
      <c r="C69" s="2" t="s">
        <v>8077</v>
      </c>
      <c r="D69" s="2" t="s">
        <v>8825</v>
      </c>
      <c r="E69" s="7">
        <v>2021</v>
      </c>
      <c r="F69" s="7" t="s">
        <v>7930</v>
      </c>
    </row>
    <row r="70" spans="3:6" x14ac:dyDescent="0.35">
      <c r="C70" s="2" t="s">
        <v>8100</v>
      </c>
      <c r="D70" s="2" t="s">
        <v>8825</v>
      </c>
      <c r="E70" s="7">
        <v>2024</v>
      </c>
      <c r="F70" s="7" t="s">
        <v>7930</v>
      </c>
    </row>
    <row r="71" spans="3:6" x14ac:dyDescent="0.35">
      <c r="C71" s="2" t="s">
        <v>8100</v>
      </c>
      <c r="D71" s="2" t="s">
        <v>8825</v>
      </c>
      <c r="E71" s="7">
        <v>2024</v>
      </c>
      <c r="F71" s="7" t="s">
        <v>7930</v>
      </c>
    </row>
    <row r="72" spans="3:6" x14ac:dyDescent="0.35">
      <c r="C72" s="2" t="s">
        <v>7994</v>
      </c>
      <c r="D72" s="2" t="s">
        <v>8475</v>
      </c>
      <c r="E72" s="7">
        <v>2000</v>
      </c>
      <c r="F72" s="7" t="s">
        <v>7930</v>
      </c>
    </row>
    <row r="73" spans="3:6" x14ac:dyDescent="0.35">
      <c r="C73" s="2" t="s">
        <v>7994</v>
      </c>
      <c r="D73" s="2" t="s">
        <v>8475</v>
      </c>
      <c r="E73" s="7">
        <v>2003</v>
      </c>
      <c r="F73" s="7" t="s">
        <v>7930</v>
      </c>
    </row>
    <row r="74" spans="3:6" x14ac:dyDescent="0.35">
      <c r="C74" s="2" t="s">
        <v>7994</v>
      </c>
      <c r="D74" s="2" t="s">
        <v>8475</v>
      </c>
      <c r="E74" s="7">
        <v>2021</v>
      </c>
      <c r="F74" s="7" t="s">
        <v>7930</v>
      </c>
    </row>
    <row r="75" spans="3:6" x14ac:dyDescent="0.35">
      <c r="C75" s="2" t="s">
        <v>8066</v>
      </c>
      <c r="D75" s="2" t="s">
        <v>8429</v>
      </c>
      <c r="E75" s="7">
        <v>2020</v>
      </c>
      <c r="F75" s="7" t="s">
        <v>7930</v>
      </c>
    </row>
    <row r="76" spans="3:6" x14ac:dyDescent="0.35">
      <c r="C76" s="2" t="s">
        <v>8066</v>
      </c>
      <c r="D76" s="2" t="s">
        <v>8429</v>
      </c>
      <c r="E76" s="7">
        <v>2021</v>
      </c>
      <c r="F76" s="7" t="s">
        <v>7930</v>
      </c>
    </row>
    <row r="77" spans="3:6" x14ac:dyDescent="0.35">
      <c r="C77" s="2" t="s">
        <v>8101</v>
      </c>
      <c r="D77" s="2" t="s">
        <v>8429</v>
      </c>
      <c r="E77" s="7">
        <v>2024</v>
      </c>
      <c r="F77" s="7" t="s">
        <v>7930</v>
      </c>
    </row>
    <row r="78" spans="3:6" x14ac:dyDescent="0.35">
      <c r="C78" s="2" t="s">
        <v>8101</v>
      </c>
      <c r="D78" s="2" t="s">
        <v>8429</v>
      </c>
      <c r="E78" s="7">
        <v>2025</v>
      </c>
      <c r="F78" s="7" t="s">
        <v>7930</v>
      </c>
    </row>
    <row r="79" spans="3:6" x14ac:dyDescent="0.35">
      <c r="C79" s="2" t="s">
        <v>8087</v>
      </c>
      <c r="D79" s="2" t="s">
        <v>8443</v>
      </c>
      <c r="E79" s="7">
        <v>2022</v>
      </c>
      <c r="F79" s="7" t="s">
        <v>7930</v>
      </c>
    </row>
    <row r="80" spans="3:6" x14ac:dyDescent="0.35">
      <c r="C80" s="2" t="s">
        <v>8087</v>
      </c>
      <c r="D80" s="2" t="s">
        <v>8443</v>
      </c>
      <c r="E80" s="7">
        <v>2023</v>
      </c>
      <c r="F80" s="7" t="s">
        <v>7930</v>
      </c>
    </row>
    <row r="81" spans="3:6" ht="29" x14ac:dyDescent="0.35">
      <c r="C81" s="2" t="s">
        <v>8012</v>
      </c>
      <c r="D81" s="2" t="s">
        <v>8473</v>
      </c>
      <c r="E81" s="7">
        <v>2003</v>
      </c>
      <c r="F81" s="7" t="s">
        <v>7930</v>
      </c>
    </row>
    <row r="82" spans="3:6" ht="29" x14ac:dyDescent="0.35">
      <c r="C82" s="2" t="s">
        <v>8012</v>
      </c>
      <c r="D82" s="2" t="s">
        <v>8473</v>
      </c>
      <c r="E82" s="7">
        <v>2004</v>
      </c>
      <c r="F82" s="7" t="s">
        <v>7930</v>
      </c>
    </row>
    <row r="83" spans="3:6" x14ac:dyDescent="0.35">
      <c r="C83" s="2" t="s">
        <v>7990</v>
      </c>
      <c r="D83" s="2" t="s">
        <v>8295</v>
      </c>
      <c r="E83" s="7">
        <v>2000</v>
      </c>
      <c r="F83" s="7" t="s">
        <v>7930</v>
      </c>
    </row>
    <row r="84" spans="3:6" x14ac:dyDescent="0.35">
      <c r="C84" s="2" t="s">
        <v>7990</v>
      </c>
      <c r="D84" s="2" t="s">
        <v>8295</v>
      </c>
      <c r="E84" s="7">
        <v>2011</v>
      </c>
      <c r="F84" s="7" t="s">
        <v>7930</v>
      </c>
    </row>
    <row r="85" spans="3:6" x14ac:dyDescent="0.35">
      <c r="C85" s="2" t="s">
        <v>7990</v>
      </c>
      <c r="D85" s="2" t="s">
        <v>8295</v>
      </c>
      <c r="E85" s="7">
        <v>2024</v>
      </c>
      <c r="F85" s="7" t="s">
        <v>7930</v>
      </c>
    </row>
    <row r="86" spans="3:6" ht="29" x14ac:dyDescent="0.35">
      <c r="C86" s="2" t="s">
        <v>7977</v>
      </c>
      <c r="D86" s="2" t="s">
        <v>8295</v>
      </c>
      <c r="E86" s="7">
        <v>1999</v>
      </c>
      <c r="F86" s="7" t="s">
        <v>7930</v>
      </c>
    </row>
    <row r="87" spans="3:6" ht="29" x14ac:dyDescent="0.35">
      <c r="C87" s="2" t="s">
        <v>7977</v>
      </c>
      <c r="D87" s="2" t="s">
        <v>8295</v>
      </c>
      <c r="E87" s="7">
        <v>2002</v>
      </c>
      <c r="F87" s="7" t="s">
        <v>7930</v>
      </c>
    </row>
    <row r="88" spans="3:6" ht="29" x14ac:dyDescent="0.35">
      <c r="C88" s="2" t="s">
        <v>7977</v>
      </c>
      <c r="D88" s="2" t="s">
        <v>8295</v>
      </c>
      <c r="E88" s="7">
        <v>2022</v>
      </c>
      <c r="F88" s="7" t="s">
        <v>7930</v>
      </c>
    </row>
    <row r="89" spans="3:6" ht="29" x14ac:dyDescent="0.35">
      <c r="C89" s="2" t="s">
        <v>7981</v>
      </c>
      <c r="D89" s="2" t="s">
        <v>8295</v>
      </c>
      <c r="E89" s="7">
        <v>2016</v>
      </c>
      <c r="F89" s="7" t="s">
        <v>7930</v>
      </c>
    </row>
    <row r="90" spans="3:6" ht="29" x14ac:dyDescent="0.35">
      <c r="C90" s="2" t="s">
        <v>7981</v>
      </c>
      <c r="D90" s="2" t="s">
        <v>8295</v>
      </c>
      <c r="E90" s="7">
        <v>2022</v>
      </c>
      <c r="F90" s="7" t="s">
        <v>7930</v>
      </c>
    </row>
    <row r="91" spans="3:6" x14ac:dyDescent="0.35">
      <c r="C91" s="2" t="s">
        <v>2132</v>
      </c>
      <c r="D91" s="2" t="s">
        <v>1</v>
      </c>
      <c r="E91" s="7" t="s">
        <v>2254</v>
      </c>
    </row>
    <row r="92" spans="3:6" x14ac:dyDescent="0.35">
      <c r="C92" s="2" t="s">
        <v>9067</v>
      </c>
      <c r="D92" s="2" t="s">
        <v>1</v>
      </c>
      <c r="E92" s="7" t="s">
        <v>2254</v>
      </c>
    </row>
    <row r="93" spans="3:6" x14ac:dyDescent="0.35">
      <c r="C93" s="2" t="s">
        <v>8021</v>
      </c>
      <c r="D93" s="2" t="s">
        <v>8425</v>
      </c>
      <c r="E93" s="7">
        <v>2004</v>
      </c>
      <c r="F93" s="7" t="s">
        <v>7930</v>
      </c>
    </row>
    <row r="94" spans="3:6" x14ac:dyDescent="0.35">
      <c r="C94" s="2" t="s">
        <v>8021</v>
      </c>
      <c r="D94" s="2" t="s">
        <v>8425</v>
      </c>
      <c r="E94" s="7">
        <v>2018</v>
      </c>
      <c r="F94" s="7" t="s">
        <v>7930</v>
      </c>
    </row>
    <row r="95" spans="3:6" x14ac:dyDescent="0.35">
      <c r="C95" s="2" t="s">
        <v>8060</v>
      </c>
      <c r="D95" s="2" t="s">
        <v>8447</v>
      </c>
      <c r="E95" s="7">
        <v>2010</v>
      </c>
      <c r="F95" s="7" t="s">
        <v>7930</v>
      </c>
    </row>
    <row r="96" spans="3:6" x14ac:dyDescent="0.35">
      <c r="C96" s="2" t="s">
        <v>8060</v>
      </c>
      <c r="D96" s="2" t="s">
        <v>8447</v>
      </c>
      <c r="E96" s="7">
        <v>2012</v>
      </c>
      <c r="F96" s="7" t="s">
        <v>7930</v>
      </c>
    </row>
    <row r="97" spans="3:6" x14ac:dyDescent="0.35">
      <c r="C97" s="2" t="s">
        <v>8060</v>
      </c>
      <c r="D97" s="2" t="s">
        <v>8447</v>
      </c>
      <c r="E97" s="7">
        <v>2016</v>
      </c>
      <c r="F97" s="7" t="s">
        <v>7930</v>
      </c>
    </row>
    <row r="98" spans="3:6" x14ac:dyDescent="0.35">
      <c r="C98" s="2" t="s">
        <v>8075</v>
      </c>
      <c r="D98" s="2" t="s">
        <v>8447</v>
      </c>
      <c r="E98" s="7">
        <v>2021</v>
      </c>
      <c r="F98" s="7" t="s">
        <v>7930</v>
      </c>
    </row>
    <row r="99" spans="3:6" x14ac:dyDescent="0.35">
      <c r="C99" s="2" t="s">
        <v>8075</v>
      </c>
      <c r="D99" s="2" t="s">
        <v>8447</v>
      </c>
      <c r="E99" s="7">
        <v>2022</v>
      </c>
      <c r="F99" s="7" t="s">
        <v>7930</v>
      </c>
    </row>
    <row r="100" spans="3:6" ht="29" x14ac:dyDescent="0.35">
      <c r="C100" s="2" t="s">
        <v>8026</v>
      </c>
      <c r="D100" s="2" t="s">
        <v>5202</v>
      </c>
      <c r="E100" s="7">
        <v>2004</v>
      </c>
      <c r="F100" s="7" t="s">
        <v>7930</v>
      </c>
    </row>
    <row r="101" spans="3:6" ht="29" x14ac:dyDescent="0.35">
      <c r="C101" s="2" t="s">
        <v>8026</v>
      </c>
      <c r="D101" s="2" t="s">
        <v>5202</v>
      </c>
      <c r="E101" s="7">
        <v>2016</v>
      </c>
      <c r="F101" s="7" t="s">
        <v>7930</v>
      </c>
    </row>
    <row r="102" spans="3:6" x14ac:dyDescent="0.35">
      <c r="C102" s="2" t="s">
        <v>8059</v>
      </c>
      <c r="D102" s="2" t="s">
        <v>8464</v>
      </c>
      <c r="E102" s="7">
        <v>2010</v>
      </c>
      <c r="F102" s="7" t="s">
        <v>7930</v>
      </c>
    </row>
    <row r="103" spans="3:6" x14ac:dyDescent="0.35">
      <c r="C103" s="2" t="s">
        <v>8059</v>
      </c>
      <c r="D103" s="2" t="s">
        <v>8464</v>
      </c>
      <c r="E103" s="7">
        <v>2020</v>
      </c>
      <c r="F103" s="7" t="s">
        <v>7930</v>
      </c>
    </row>
    <row r="104" spans="3:6" x14ac:dyDescent="0.35">
      <c r="C104" s="2" t="s">
        <v>8076</v>
      </c>
      <c r="D104" s="2" t="s">
        <v>8441</v>
      </c>
      <c r="E104" s="7">
        <v>2021</v>
      </c>
      <c r="F104" s="7" t="s">
        <v>7930</v>
      </c>
    </row>
    <row r="105" spans="3:6" x14ac:dyDescent="0.35">
      <c r="C105" s="2" t="s">
        <v>8076</v>
      </c>
      <c r="D105" s="2" t="s">
        <v>8441</v>
      </c>
      <c r="E105" s="7">
        <v>2021</v>
      </c>
      <c r="F105" s="7" t="s">
        <v>7930</v>
      </c>
    </row>
    <row r="106" spans="3:6" ht="29" x14ac:dyDescent="0.35">
      <c r="C106" s="2" t="s">
        <v>8085</v>
      </c>
      <c r="D106" s="2" t="s">
        <v>8441</v>
      </c>
      <c r="E106" s="7">
        <v>2022</v>
      </c>
      <c r="F106" s="7" t="s">
        <v>7930</v>
      </c>
    </row>
    <row r="107" spans="3:6" ht="29" x14ac:dyDescent="0.35">
      <c r="C107" s="2" t="s">
        <v>8085</v>
      </c>
      <c r="D107" s="2" t="s">
        <v>8441</v>
      </c>
      <c r="E107" s="7">
        <v>2022</v>
      </c>
      <c r="F107" s="7" t="s">
        <v>7930</v>
      </c>
    </row>
    <row r="108" spans="3:6" x14ac:dyDescent="0.35">
      <c r="C108" s="2" t="s">
        <v>8071</v>
      </c>
      <c r="D108" s="2" t="s">
        <v>8441</v>
      </c>
      <c r="E108" s="7">
        <v>2020</v>
      </c>
      <c r="F108" s="7" t="s">
        <v>7930</v>
      </c>
    </row>
    <row r="109" spans="3:6" x14ac:dyDescent="0.35">
      <c r="C109" s="2" t="s">
        <v>8071</v>
      </c>
      <c r="D109" s="2" t="s">
        <v>8441</v>
      </c>
      <c r="E109" s="7">
        <v>2022</v>
      </c>
      <c r="F109" s="7" t="s">
        <v>7930</v>
      </c>
    </row>
    <row r="110" spans="3:6" x14ac:dyDescent="0.35">
      <c r="C110" s="2" t="s">
        <v>8099</v>
      </c>
      <c r="D110" s="2" t="s">
        <v>8441</v>
      </c>
      <c r="E110" s="7">
        <v>2024</v>
      </c>
      <c r="F110" s="7" t="s">
        <v>7930</v>
      </c>
    </row>
    <row r="111" spans="3:6" x14ac:dyDescent="0.35">
      <c r="C111" s="2" t="s">
        <v>8099</v>
      </c>
      <c r="D111" s="2" t="s">
        <v>8441</v>
      </c>
      <c r="E111" s="7">
        <v>2024</v>
      </c>
      <c r="F111" s="7" t="s">
        <v>7930</v>
      </c>
    </row>
    <row r="112" spans="3:6" ht="29" x14ac:dyDescent="0.35">
      <c r="C112" s="2" t="s">
        <v>8088</v>
      </c>
      <c r="D112" s="2" t="s">
        <v>2970</v>
      </c>
      <c r="E112" s="7">
        <v>2022</v>
      </c>
      <c r="F112" s="7" t="s">
        <v>7930</v>
      </c>
    </row>
    <row r="113" spans="3:6" ht="29" x14ac:dyDescent="0.35">
      <c r="C113" s="2" t="s">
        <v>8088</v>
      </c>
      <c r="D113" s="2" t="s">
        <v>2970</v>
      </c>
      <c r="E113" s="7">
        <v>2023</v>
      </c>
      <c r="F113" s="7" t="s">
        <v>7930</v>
      </c>
    </row>
    <row r="114" spans="3:6" x14ac:dyDescent="0.35">
      <c r="C114" s="2" t="s">
        <v>8094</v>
      </c>
      <c r="D114" s="2" t="s">
        <v>8821</v>
      </c>
      <c r="E114" s="7">
        <v>2023</v>
      </c>
      <c r="F114" s="7" t="s">
        <v>7930</v>
      </c>
    </row>
    <row r="115" spans="3:6" x14ac:dyDescent="0.35">
      <c r="C115" s="2" t="s">
        <v>8094</v>
      </c>
      <c r="D115" s="2" t="s">
        <v>8821</v>
      </c>
      <c r="E115" s="7">
        <v>2023</v>
      </c>
      <c r="F115" s="7" t="s">
        <v>7930</v>
      </c>
    </row>
  </sheetData>
  <dataValidations count="3">
    <dataValidation type="list" allowBlank="1" showInputMessage="1" showErrorMessage="1" sqref="I2:I115" xr:uid="{B24FACBC-E8CC-4494-A0B8-742DD6945CFC}">
      <formula1>Set_Languages</formula1>
    </dataValidation>
    <dataValidation type="list" allowBlank="1" showInputMessage="1" showErrorMessage="1" sqref="D2:D115" xr:uid="{89B09FD5-8DF8-444C-ADE7-A255251C8051}">
      <formula1>Set_Author</formula1>
    </dataValidation>
    <dataValidation type="list" allowBlank="1" showInputMessage="1" showErrorMessage="1" sqref="F2:F115" xr:uid="{D97F35C6-67F9-46B1-AA47-A81181774484}">
      <formula1>Set_Publishing_Houses</formula1>
    </dataValidation>
  </dataValidations>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18DBC-F125-48A7-B29A-76F2A9E7A0EE}">
  <sheetPr codeName="Sheet16"/>
  <dimension ref="A1:F154"/>
  <sheetViews>
    <sheetView showGridLines="0" zoomScale="85" zoomScaleNormal="85" workbookViewId="0">
      <selection activeCell="D38" sqref="D38"/>
    </sheetView>
  </sheetViews>
  <sheetFormatPr defaultRowHeight="14.5" x14ac:dyDescent="0.35"/>
  <cols>
    <col min="1" max="1" width="60.26953125" bestFit="1" customWidth="1"/>
    <col min="2" max="2" width="59.1796875" bestFit="1" customWidth="1"/>
    <col min="3" max="3" width="32" bestFit="1" customWidth="1"/>
    <col min="4" max="5" width="80.26953125" bestFit="1" customWidth="1"/>
    <col min="6" max="6" width="20.90625" customWidth="1"/>
  </cols>
  <sheetData>
    <row r="1" spans="1:6" s="7" customFormat="1" ht="33" customHeight="1" x14ac:dyDescent="0.35">
      <c r="A1" s="1" t="s">
        <v>1837</v>
      </c>
      <c r="B1" s="1" t="s">
        <v>8503</v>
      </c>
      <c r="C1" s="1" t="s">
        <v>1838</v>
      </c>
      <c r="D1" s="3" t="s">
        <v>5488</v>
      </c>
      <c r="E1" s="3" t="s">
        <v>5461</v>
      </c>
      <c r="F1" s="3" t="s">
        <v>11043</v>
      </c>
    </row>
    <row r="2" spans="1:6" x14ac:dyDescent="0.35">
      <c r="A2" t="s">
        <v>8502</v>
      </c>
      <c r="B2" s="4" t="s">
        <v>8504</v>
      </c>
      <c r="C2" t="s">
        <v>1972</v>
      </c>
      <c r="D2" s="2" t="str">
        <f>Table_Book_Series[[#This Row],[Title]]&amp;"_"&amp;Table_Book_Series[[#This Row],[Author]]</f>
        <v>In Search of Lost Time_Proust, Marcel</v>
      </c>
      <c r="E2" s="2" t="str">
        <f>Table_Book_Series[[#This Row],[Author]]&amp;"_"&amp;Table_Book_Series[[#This Row],[Title]]</f>
        <v>Proust, Marcel_In Search of Lost Time</v>
      </c>
      <c r="F2" s="6" t="str">
        <f>IF(COUNTIFS(Table_Book_Series[Composite_Work_Author],Table_Book_Series[[#This Row],[Composite_Work_Author]])&gt;1,"Y","N")</f>
        <v>N</v>
      </c>
    </row>
    <row r="3" spans="1:6" x14ac:dyDescent="0.35">
      <c r="A3" t="s">
        <v>8510</v>
      </c>
      <c r="B3" s="4" t="s">
        <v>8510</v>
      </c>
      <c r="C3" t="s">
        <v>5625</v>
      </c>
      <c r="D3" t="str">
        <f>Table_Book_Series[[#This Row],[Title]]&amp;"_"&amp;Table_Book_Series[[#This Row],[Author]]</f>
        <v>La Comédie humaine_Balzac, Honoré de</v>
      </c>
      <c r="E3" t="str">
        <f>Table_Book_Series[[#This Row],[Author]]&amp;"_"&amp;Table_Book_Series[[#This Row],[Title]]</f>
        <v>Balzac, Honoré de_La Comédie humaine</v>
      </c>
      <c r="F3" s="6" t="str">
        <f>IF(COUNTIFS(Table_Book_Series[Composite_Work_Author],Table_Book_Series[[#This Row],[Composite_Work_Author]])&gt;1,"Y","N")</f>
        <v>N</v>
      </c>
    </row>
    <row r="4" spans="1:6" x14ac:dyDescent="0.35">
      <c r="A4" t="s">
        <v>8511</v>
      </c>
      <c r="B4" s="4" t="s">
        <v>8512</v>
      </c>
      <c r="C4" t="s">
        <v>2659</v>
      </c>
      <c r="D4" t="str">
        <f>Table_Book_Series[[#This Row],[Title]]&amp;"_"&amp;Table_Book_Series[[#This Row],[Author]]</f>
        <v>The Rougon-Macquart cycle_Zola, Émile</v>
      </c>
      <c r="E4" t="str">
        <f>Table_Book_Series[[#This Row],[Author]]&amp;"_"&amp;Table_Book_Series[[#This Row],[Title]]</f>
        <v>Zola, Émile_The Rougon-Macquart cycle</v>
      </c>
      <c r="F4" s="6" t="str">
        <f>IF(COUNTIFS(Table_Book_Series[Composite_Work_Author],Table_Book_Series[[#This Row],[Composite_Work_Author]])&gt;1,"Y","N")</f>
        <v>N</v>
      </c>
    </row>
    <row r="5" spans="1:6" x14ac:dyDescent="0.35">
      <c r="A5" t="s">
        <v>4308</v>
      </c>
      <c r="B5" s="4" t="s">
        <v>8513</v>
      </c>
      <c r="C5" t="s">
        <v>6019</v>
      </c>
      <c r="D5" t="str">
        <f>Table_Book_Series[[#This Row],[Title]]&amp;"_"&amp;Table_Book_Series[[#This Row],[Author]]</f>
        <v>The Human Condition_Malraux, André</v>
      </c>
      <c r="E5" t="str">
        <f>Table_Book_Series[[#This Row],[Author]]&amp;"_"&amp;Table_Book_Series[[#This Row],[Title]]</f>
        <v>Malraux, André_The Human Condition</v>
      </c>
      <c r="F5" s="6" t="str">
        <f>IF(COUNTIFS(Table_Book_Series[Composite_Work_Author],Table_Book_Series[[#This Row],[Composite_Work_Author]])&gt;1,"Y","N")</f>
        <v>N</v>
      </c>
    </row>
    <row r="6" spans="1:6" x14ac:dyDescent="0.35">
      <c r="A6" t="s">
        <v>8514</v>
      </c>
      <c r="B6" s="4" t="s">
        <v>8515</v>
      </c>
      <c r="C6" t="s">
        <v>8516</v>
      </c>
      <c r="D6" t="str">
        <f>Table_Book_Series[[#This Row],[Title]]&amp;"_"&amp;Table_Book_Series[[#This Row],[Author]]</f>
        <v>The Cairo Trilogy_Mahfouz, Naguib</v>
      </c>
      <c r="E6" t="str">
        <f>Table_Book_Series[[#This Row],[Author]]&amp;"_"&amp;Table_Book_Series[[#This Row],[Title]]</f>
        <v>Mahfouz, Naguib_The Cairo Trilogy</v>
      </c>
      <c r="F6" s="6" t="str">
        <f>IF(COUNTIFS(Table_Book_Series[Composite_Work_Author],Table_Book_Series[[#This Row],[Composite_Work_Author]])&gt;1,"Y","N")</f>
        <v>N</v>
      </c>
    </row>
    <row r="7" spans="1:6" x14ac:dyDescent="0.35">
      <c r="A7" t="s">
        <v>2674</v>
      </c>
      <c r="B7" s="4" t="s">
        <v>8517</v>
      </c>
      <c r="C7" t="s">
        <v>2357</v>
      </c>
      <c r="D7" t="str">
        <f>Table_Book_Series[[#This Row],[Title]]&amp;"_"&amp;Table_Book_Series[[#This Row],[Author]]</f>
        <v>Joseph and His Brothers_Mann, Thomas</v>
      </c>
      <c r="E7" t="str">
        <f>Table_Book_Series[[#This Row],[Author]]&amp;"_"&amp;Table_Book_Series[[#This Row],[Title]]</f>
        <v>Mann, Thomas_Joseph and His Brothers</v>
      </c>
      <c r="F7" s="6" t="str">
        <f>IF(COUNTIFS(Table_Book_Series[Composite_Work_Author],Table_Book_Series[[#This Row],[Composite_Work_Author]])&gt;1,"Y","N")</f>
        <v>N</v>
      </c>
    </row>
    <row r="8" spans="1:6" x14ac:dyDescent="0.35">
      <c r="A8" t="s">
        <v>8518</v>
      </c>
      <c r="B8" s="4" t="s">
        <v>8519</v>
      </c>
      <c r="C8" t="s">
        <v>2357</v>
      </c>
      <c r="D8" t="str">
        <f>Table_Book_Series[[#This Row],[Title]]&amp;"_"&amp;Table_Book_Series[[#This Row],[Author]]</f>
        <v>The Magic Mountain and Doctor Faustus_Mann, Thomas</v>
      </c>
      <c r="E8" t="str">
        <f>Table_Book_Series[[#This Row],[Author]]&amp;"_"&amp;Table_Book_Series[[#This Row],[Title]]</f>
        <v>Mann, Thomas_The Magic Mountain and Doctor Faustus</v>
      </c>
      <c r="F8" s="6" t="str">
        <f>IF(COUNTIFS(Table_Book_Series[Composite_Work_Author],Table_Book_Series[[#This Row],[Composite_Work_Author]])&gt;1,"Y","N")</f>
        <v>N</v>
      </c>
    </row>
    <row r="9" spans="1:6" x14ac:dyDescent="0.35">
      <c r="A9" t="s">
        <v>2396</v>
      </c>
      <c r="B9" s="4" t="s">
        <v>8520</v>
      </c>
      <c r="C9" t="s">
        <v>2397</v>
      </c>
      <c r="D9" t="str">
        <f>Table_Book_Series[[#This Row],[Title]]&amp;"_"&amp;Table_Book_Series[[#This Row],[Author]]</f>
        <v>The Book of Disquiet_Pessoa, Fernando</v>
      </c>
      <c r="E9" t="str">
        <f>Table_Book_Series[[#This Row],[Author]]&amp;"_"&amp;Table_Book_Series[[#This Row],[Title]]</f>
        <v>Pessoa, Fernando_The Book of Disquiet</v>
      </c>
      <c r="F9" s="6" t="str">
        <f>IF(COUNTIFS(Table_Book_Series[Composite_Work_Author],Table_Book_Series[[#This Row],[Composite_Work_Author]])&gt;1,"Y","N")</f>
        <v>N</v>
      </c>
    </row>
    <row r="10" spans="1:6" x14ac:dyDescent="0.35">
      <c r="A10" t="s">
        <v>8521</v>
      </c>
      <c r="B10" s="4" t="s">
        <v>8522</v>
      </c>
      <c r="C10" t="s">
        <v>8523</v>
      </c>
      <c r="D10" t="str">
        <f>Table_Book_Series[[#This Row],[Title]]&amp;"_"&amp;Table_Book_Series[[#This Row],[Author]]</f>
        <v>The Mahabharata_Vyasa</v>
      </c>
      <c r="E10" t="str">
        <f>Table_Book_Series[[#This Row],[Author]]&amp;"_"&amp;Table_Book_Series[[#This Row],[Title]]</f>
        <v>Vyasa_The Mahabharata</v>
      </c>
      <c r="F10" s="6" t="str">
        <f>IF(COUNTIFS(Table_Book_Series[Composite_Work_Author],Table_Book_Series[[#This Row],[Composite_Work_Author]])&gt;1,"Y","N")</f>
        <v>N</v>
      </c>
    </row>
    <row r="11" spans="1:6" x14ac:dyDescent="0.35">
      <c r="A11" t="s">
        <v>1863</v>
      </c>
      <c r="B11" s="4" t="s">
        <v>8524</v>
      </c>
      <c r="C11" t="s">
        <v>1853</v>
      </c>
      <c r="D11" t="str">
        <f>Table_Book_Series[[#This Row],[Title]]&amp;"_"&amp;Table_Book_Series[[#This Row],[Author]]</f>
        <v>The Divine Comedy_Alighieri, Dante</v>
      </c>
      <c r="E11" t="str">
        <f>Table_Book_Series[[#This Row],[Author]]&amp;"_"&amp;Table_Book_Series[[#This Row],[Title]]</f>
        <v>Alighieri, Dante_The Divine Comedy</v>
      </c>
      <c r="F11" s="6" t="str">
        <f>IF(COUNTIFS(Table_Book_Series[Composite_Work_Author],Table_Book_Series[[#This Row],[Composite_Work_Author]])&gt;1,"Y","N")</f>
        <v>N</v>
      </c>
    </row>
    <row r="12" spans="1:6" x14ac:dyDescent="0.35">
      <c r="A12" t="s">
        <v>2541</v>
      </c>
      <c r="B12" s="4" t="s">
        <v>2541</v>
      </c>
      <c r="C12" t="s">
        <v>2542</v>
      </c>
      <c r="D12" t="str">
        <f>Table_Book_Series[[#This Row],[Title]]&amp;"_"&amp;Table_Book_Series[[#This Row],[Author]]</f>
        <v>The Canterbury Tales_Chaucer, Geoffrey</v>
      </c>
      <c r="E12" t="str">
        <f>Table_Book_Series[[#This Row],[Author]]&amp;"_"&amp;Table_Book_Series[[#This Row],[Title]]</f>
        <v>Chaucer, Geoffrey_The Canterbury Tales</v>
      </c>
      <c r="F12" s="6" t="str">
        <f>IF(COUNTIFS(Table_Book_Series[Composite_Work_Author],Table_Book_Series[[#This Row],[Composite_Work_Author]])&gt;1,"Y","N")</f>
        <v>N</v>
      </c>
    </row>
    <row r="13" spans="1:6" x14ac:dyDescent="0.35">
      <c r="A13" t="s">
        <v>8525</v>
      </c>
      <c r="B13" s="4" t="s">
        <v>8526</v>
      </c>
      <c r="C13" t="s">
        <v>8527</v>
      </c>
      <c r="D13" t="str">
        <f>Table_Book_Series[[#This Row],[Title]]&amp;"_"&amp;Table_Book_Series[[#This Row],[Author]]</f>
        <v>The Tale of Genji_Murasaki Shikibu</v>
      </c>
      <c r="E13" t="str">
        <f>Table_Book_Series[[#This Row],[Author]]&amp;"_"&amp;Table_Book_Series[[#This Row],[Title]]</f>
        <v>Murasaki Shikibu_The Tale of Genji</v>
      </c>
      <c r="F13" s="6" t="str">
        <f>IF(COUNTIFS(Table_Book_Series[Composite_Work_Author],Table_Book_Series[[#This Row],[Composite_Work_Author]])&gt;1,"Y","N")</f>
        <v>N</v>
      </c>
    </row>
    <row r="14" spans="1:6" x14ac:dyDescent="0.35">
      <c r="A14" t="s">
        <v>8528</v>
      </c>
      <c r="B14" s="4" t="s">
        <v>8529</v>
      </c>
      <c r="C14" t="s">
        <v>8530</v>
      </c>
      <c r="D14" t="str">
        <f>Table_Book_Series[[#This Row],[Title]]&amp;"_"&amp;Table_Book_Series[[#This Row],[Author]]</f>
        <v>Dream of the Red Chamber_Cao, Xueqin</v>
      </c>
      <c r="E14" t="str">
        <f>Table_Book_Series[[#This Row],[Author]]&amp;"_"&amp;Table_Book_Series[[#This Row],[Title]]</f>
        <v>Cao, Xueqin_Dream of the Red Chamber</v>
      </c>
      <c r="F14" s="6" t="str">
        <f>IF(COUNTIFS(Table_Book_Series[Composite_Work_Author],Table_Book_Series[[#This Row],[Composite_Work_Author]])&gt;1,"Y","N")</f>
        <v>N</v>
      </c>
    </row>
    <row r="15" spans="1:6" x14ac:dyDescent="0.35">
      <c r="A15" t="s">
        <v>8531</v>
      </c>
      <c r="B15" s="4" t="s">
        <v>8532</v>
      </c>
      <c r="C15" t="s">
        <v>5683</v>
      </c>
      <c r="D15" t="str">
        <f>Table_Book_Series[[#This Row],[Title]]&amp;"_"&amp;Table_Book_Series[[#This Row],[Author]]</f>
        <v>The Cemetery of Forgotten Books_Ruiz Zafón, Carlos</v>
      </c>
      <c r="E15" t="str">
        <f>Table_Book_Series[[#This Row],[Author]]&amp;"_"&amp;Table_Book_Series[[#This Row],[Title]]</f>
        <v>Ruiz Zafón, Carlos_The Cemetery of Forgotten Books</v>
      </c>
      <c r="F15" s="6" t="str">
        <f>IF(COUNTIFS(Table_Book_Series[Composite_Work_Author],Table_Book_Series[[#This Row],[Composite_Work_Author]])&gt;1,"Y","N")</f>
        <v>N</v>
      </c>
    </row>
    <row r="16" spans="1:6" x14ac:dyDescent="0.35">
      <c r="A16" t="s">
        <v>8533</v>
      </c>
      <c r="B16" s="4" t="s">
        <v>8534</v>
      </c>
      <c r="C16" t="s">
        <v>8535</v>
      </c>
      <c r="D16" t="str">
        <f>Table_Book_Series[[#This Row],[Title]]&amp;"_"&amp;Table_Book_Series[[#This Row],[Author]]</f>
        <v>The Neapolitan Novels_Ferrante, Elena</v>
      </c>
      <c r="E16" t="str">
        <f>Table_Book_Series[[#This Row],[Author]]&amp;"_"&amp;Table_Book_Series[[#This Row],[Title]]</f>
        <v>Ferrante, Elena_The Neapolitan Novels</v>
      </c>
      <c r="F16" s="6" t="str">
        <f>IF(COUNTIFS(Table_Book_Series[Composite_Work_Author],Table_Book_Series[[#This Row],[Composite_Work_Author]])&gt;1,"Y","N")</f>
        <v>N</v>
      </c>
    </row>
    <row r="17" spans="1:6" x14ac:dyDescent="0.35">
      <c r="A17" t="s">
        <v>8536</v>
      </c>
      <c r="B17" s="4" t="s">
        <v>8537</v>
      </c>
      <c r="C17" t="s">
        <v>8538</v>
      </c>
      <c r="D17" t="str">
        <f>Table_Book_Series[[#This Row],[Title]]&amp;"_"&amp;Table_Book_Series[[#This Row],[Author]]</f>
        <v>The Trilogy_Kazantzakis, Nikos</v>
      </c>
      <c r="E17" t="str">
        <f>Table_Book_Series[[#This Row],[Author]]&amp;"_"&amp;Table_Book_Series[[#This Row],[Title]]</f>
        <v>Kazantzakis, Nikos_The Trilogy</v>
      </c>
      <c r="F17" s="6" t="str">
        <f>IF(COUNTIFS(Table_Book_Series[Composite_Work_Author],Table_Book_Series[[#This Row],[Composite_Work_Author]])&gt;1,"Y","N")</f>
        <v>N</v>
      </c>
    </row>
    <row r="18" spans="1:6" x14ac:dyDescent="0.35">
      <c r="A18" t="s">
        <v>8539</v>
      </c>
      <c r="B18" s="4" t="s">
        <v>8539</v>
      </c>
      <c r="C18" t="s">
        <v>1969</v>
      </c>
      <c r="D18" t="str">
        <f>Table_Book_Series[[#This Row],[Title]]&amp;"_"&amp;Table_Book_Series[[#This Row],[Author]]</f>
        <v>The Border Trilogy_McCarthy, Cormac</v>
      </c>
      <c r="E18" t="str">
        <f>Table_Book_Series[[#This Row],[Author]]&amp;"_"&amp;Table_Book_Series[[#This Row],[Title]]</f>
        <v>McCarthy, Cormac_The Border Trilogy</v>
      </c>
      <c r="F18" s="6" t="str">
        <f>IF(COUNTIFS(Table_Book_Series[Composite_Work_Author],Table_Book_Series[[#This Row],[Composite_Work_Author]])&gt;1,"Y","N")</f>
        <v>N</v>
      </c>
    </row>
    <row r="19" spans="1:6" x14ac:dyDescent="0.35">
      <c r="A19" t="s">
        <v>8540</v>
      </c>
      <c r="B19" s="4" t="s">
        <v>8541</v>
      </c>
      <c r="C19" t="s">
        <v>8542</v>
      </c>
      <c r="D19" t="str">
        <f>Table_Book_Series[[#This Row],[Title]]&amp;"_"&amp;Table_Book_Series[[#This Row],[Author]]</f>
        <v>The U.S.A. Trilogy_Dos Passos, John</v>
      </c>
      <c r="E19" t="str">
        <f>Table_Book_Series[[#This Row],[Author]]&amp;"_"&amp;Table_Book_Series[[#This Row],[Title]]</f>
        <v>Dos Passos, John_The U.S.A. Trilogy</v>
      </c>
      <c r="F19" s="6" t="str">
        <f>IF(COUNTIFS(Table_Book_Series[Composite_Work_Author],Table_Book_Series[[#This Row],[Composite_Work_Author]])&gt;1,"Y","N")</f>
        <v>N</v>
      </c>
    </row>
    <row r="20" spans="1:6" x14ac:dyDescent="0.35">
      <c r="A20" t="s">
        <v>8543</v>
      </c>
      <c r="B20" s="4" t="s">
        <v>8543</v>
      </c>
      <c r="C20" t="s">
        <v>8544</v>
      </c>
      <c r="D20" t="str">
        <f>Table_Book_Series[[#This Row],[Title]]&amp;"_"&amp;Table_Book_Series[[#This Row],[Author]]</f>
        <v>The Ibis Trilogy_Ghosh, Amitav</v>
      </c>
      <c r="E20" t="str">
        <f>Table_Book_Series[[#This Row],[Author]]&amp;"_"&amp;Table_Book_Series[[#This Row],[Title]]</f>
        <v>Ghosh, Amitav_The Ibis Trilogy</v>
      </c>
      <c r="F20" s="6" t="str">
        <f>IF(COUNTIFS(Table_Book_Series[Composite_Work_Author],Table_Book_Series[[#This Row],[Composite_Work_Author]])&gt;1,"Y","N")</f>
        <v>N</v>
      </c>
    </row>
    <row r="21" spans="1:6" x14ac:dyDescent="0.35">
      <c r="A21" t="s">
        <v>5199</v>
      </c>
      <c r="B21" s="4" t="s">
        <v>5199</v>
      </c>
      <c r="C21" t="s">
        <v>5200</v>
      </c>
      <c r="D21" t="str">
        <f>Table_Book_Series[[#This Row],[Title]]&amp;"_"&amp;Table_Book_Series[[#This Row],[Author]]</f>
        <v>The Gormenghast Trilogy_Peake, Mervyn</v>
      </c>
      <c r="E21" t="str">
        <f>Table_Book_Series[[#This Row],[Author]]&amp;"_"&amp;Table_Book_Series[[#This Row],[Title]]</f>
        <v>Peake, Mervyn_The Gormenghast Trilogy</v>
      </c>
      <c r="F21" s="6" t="str">
        <f>IF(COUNTIFS(Table_Book_Series[Composite_Work_Author],Table_Book_Series[[#This Row],[Composite_Work_Author]])&gt;1,"Y","N")</f>
        <v>N</v>
      </c>
    </row>
    <row r="22" spans="1:6" x14ac:dyDescent="0.35">
      <c r="A22" t="s">
        <v>8545</v>
      </c>
      <c r="B22" s="4" t="s">
        <v>8545</v>
      </c>
      <c r="C22" t="s">
        <v>8546</v>
      </c>
      <c r="D22" t="str">
        <f>Table_Book_Series[[#This Row],[Title]]&amp;"_"&amp;Table_Book_Series[[#This Row],[Author]]</f>
        <v>The Regeneration Trilogy_Barker, Pat</v>
      </c>
      <c r="E22" t="str">
        <f>Table_Book_Series[[#This Row],[Author]]&amp;"_"&amp;Table_Book_Series[[#This Row],[Title]]</f>
        <v>Barker, Pat_The Regeneration Trilogy</v>
      </c>
      <c r="F22" s="6" t="str">
        <f>IF(COUNTIFS(Table_Book_Series[Composite_Work_Author],Table_Book_Series[[#This Row],[Composite_Work_Author]])&gt;1,"Y","N")</f>
        <v>N</v>
      </c>
    </row>
    <row r="23" spans="1:6" x14ac:dyDescent="0.35">
      <c r="A23" t="s">
        <v>8547</v>
      </c>
      <c r="B23" s="4" t="s">
        <v>8547</v>
      </c>
      <c r="C23" t="s">
        <v>8414</v>
      </c>
      <c r="D23" t="str">
        <f>Table_Book_Series[[#This Row],[Title]]&amp;"_"&amp;Table_Book_Series[[#This Row],[Author]]</f>
        <v>The Southern Reach Trilogy_VanderMeer, Jeff</v>
      </c>
      <c r="E23" t="str">
        <f>Table_Book_Series[[#This Row],[Author]]&amp;"_"&amp;Table_Book_Series[[#This Row],[Title]]</f>
        <v>VanderMeer, Jeff_The Southern Reach Trilogy</v>
      </c>
      <c r="F23" s="6" t="str">
        <f>IF(COUNTIFS(Table_Book_Series[Composite_Work_Author],Table_Book_Series[[#This Row],[Composite_Work_Author]])&gt;1,"Y","N")</f>
        <v>N</v>
      </c>
    </row>
    <row r="24" spans="1:6" x14ac:dyDescent="0.35">
      <c r="A24" t="s">
        <v>8548</v>
      </c>
      <c r="B24" s="4" t="s">
        <v>8548</v>
      </c>
      <c r="C24" t="s">
        <v>8406</v>
      </c>
      <c r="D24" t="str">
        <f>Table_Book_Series[[#This Row],[Title]]&amp;"_"&amp;Table_Book_Series[[#This Row],[Author]]</f>
        <v>The Baroque Cycle_Stephenson, Neal</v>
      </c>
      <c r="E24" t="str">
        <f>Table_Book_Series[[#This Row],[Author]]&amp;"_"&amp;Table_Book_Series[[#This Row],[Title]]</f>
        <v>Stephenson, Neal_The Baroque Cycle</v>
      </c>
      <c r="F24" s="6" t="str">
        <f>IF(COUNTIFS(Table_Book_Series[Composite_Work_Author],Table_Book_Series[[#This Row],[Composite_Work_Author]])&gt;1,"Y","N")</f>
        <v>N</v>
      </c>
    </row>
    <row r="25" spans="1:6" x14ac:dyDescent="0.35">
      <c r="A25" t="s">
        <v>8549</v>
      </c>
      <c r="B25" s="4" t="s">
        <v>8549</v>
      </c>
      <c r="C25" t="s">
        <v>6703</v>
      </c>
      <c r="D25" t="str">
        <f>Table_Book_Series[[#This Row],[Title]]&amp;"_"&amp;Table_Book_Series[[#This Row],[Author]]</f>
        <v>The Palliser novels_Trollope, Anthony</v>
      </c>
      <c r="E25" t="str">
        <f>Table_Book_Series[[#This Row],[Author]]&amp;"_"&amp;Table_Book_Series[[#This Row],[Title]]</f>
        <v>Trollope, Anthony_The Palliser novels</v>
      </c>
      <c r="F25" s="6" t="str">
        <f>IF(COUNTIFS(Table_Book_Series[Composite_Work_Author],Table_Book_Series[[#This Row],[Composite_Work_Author]])&gt;1,"Y","N")</f>
        <v>N</v>
      </c>
    </row>
    <row r="26" spans="1:6" x14ac:dyDescent="0.35">
      <c r="A26" t="s">
        <v>8550</v>
      </c>
      <c r="B26" s="4" t="s">
        <v>8550</v>
      </c>
      <c r="C26" t="s">
        <v>8551</v>
      </c>
      <c r="D26" t="str">
        <f>Table_Book_Series[[#This Row],[Title]]&amp;"_"&amp;Table_Book_Series[[#This Row],[Author]]</f>
        <v>The Cornish Trilogy_Davies, Robertson</v>
      </c>
      <c r="E26" t="str">
        <f>Table_Book_Series[[#This Row],[Author]]&amp;"_"&amp;Table_Book_Series[[#This Row],[Title]]</f>
        <v>Davies, Robertson_The Cornish Trilogy</v>
      </c>
      <c r="F26" s="6" t="str">
        <f>IF(COUNTIFS(Table_Book_Series[Composite_Work_Author],Table_Book_Series[[#This Row],[Composite_Work_Author]])&gt;1,"Y","N")</f>
        <v>N</v>
      </c>
    </row>
    <row r="27" spans="1:6" x14ac:dyDescent="0.35">
      <c r="A27" t="s">
        <v>8552</v>
      </c>
      <c r="B27" s="4" t="s">
        <v>8552</v>
      </c>
      <c r="C27" t="s">
        <v>8553</v>
      </c>
      <c r="D27" t="str">
        <f>Table_Book_Series[[#This Row],[Title]]&amp;"_"&amp;Table_Book_Series[[#This Row],[Author]]</f>
        <v>The Raj Quartet_Scott, Paul</v>
      </c>
      <c r="E27" t="str">
        <f>Table_Book_Series[[#This Row],[Author]]&amp;"_"&amp;Table_Book_Series[[#This Row],[Title]]</f>
        <v>Scott, Paul_The Raj Quartet</v>
      </c>
      <c r="F27" s="6" t="str">
        <f>IF(COUNTIFS(Table_Book_Series[Composite_Work_Author],Table_Book_Series[[#This Row],[Composite_Work_Author]])&gt;1,"Y","N")</f>
        <v>N</v>
      </c>
    </row>
    <row r="28" spans="1:6" x14ac:dyDescent="0.35">
      <c r="A28" t="s">
        <v>8554</v>
      </c>
      <c r="B28" s="4" t="s">
        <v>8554</v>
      </c>
      <c r="C28" t="s">
        <v>8555</v>
      </c>
      <c r="D28" t="str">
        <f>Table_Book_Series[[#This Row],[Title]]&amp;"_"&amp;Table_Book_Series[[#This Row],[Author]]</f>
        <v>The Patrick Melrose Novels_St. Aubyn, Edward</v>
      </c>
      <c r="E28" t="str">
        <f>Table_Book_Series[[#This Row],[Author]]&amp;"_"&amp;Table_Book_Series[[#This Row],[Title]]</f>
        <v>St. Aubyn, Edward_The Patrick Melrose Novels</v>
      </c>
      <c r="F28" s="6" t="str">
        <f>IF(COUNTIFS(Table_Book_Series[Composite_Work_Author],Table_Book_Series[[#This Row],[Composite_Work_Author]])&gt;1,"Y","N")</f>
        <v>N</v>
      </c>
    </row>
    <row r="29" spans="1:6" x14ac:dyDescent="0.35">
      <c r="A29" t="s">
        <v>8556</v>
      </c>
      <c r="B29" s="4" t="s">
        <v>8557</v>
      </c>
      <c r="C29" t="s">
        <v>8558</v>
      </c>
      <c r="D29" t="str">
        <f>Table_Book_Series[[#This Row],[Title]]&amp;"_"&amp;Table_Book_Series[[#This Row],[Author]]</f>
        <v>The Sea of Fertility tetralogy_Mishima, Yukio</v>
      </c>
      <c r="E29" t="str">
        <f>Table_Book_Series[[#This Row],[Author]]&amp;"_"&amp;Table_Book_Series[[#This Row],[Title]]</f>
        <v>Mishima, Yukio_The Sea of Fertility tetralogy</v>
      </c>
      <c r="F29" s="6" t="str">
        <f>IF(COUNTIFS(Table_Book_Series[Composite_Work_Author],Table_Book_Series[[#This Row],[Composite_Work_Author]])&gt;1,"Y","N")</f>
        <v>N</v>
      </c>
    </row>
    <row r="30" spans="1:6" x14ac:dyDescent="0.35">
      <c r="A30" t="s">
        <v>6438</v>
      </c>
      <c r="B30" s="4" t="s">
        <v>8559</v>
      </c>
      <c r="C30" t="s">
        <v>6790</v>
      </c>
      <c r="D30" t="str">
        <f>Table_Book_Series[[#This Row],[Title]]&amp;"_"&amp;Table_Book_Series[[#This Row],[Author]]</f>
        <v>The Copenhagen Trilogy_Ditlevsen, Tove</v>
      </c>
      <c r="E30" t="str">
        <f>Table_Book_Series[[#This Row],[Author]]&amp;"_"&amp;Table_Book_Series[[#This Row],[Title]]</f>
        <v>Ditlevsen, Tove_The Copenhagen Trilogy</v>
      </c>
      <c r="F30" s="6" t="str">
        <f>IF(COUNTIFS(Table_Book_Series[Composite_Work_Author],Table_Book_Series[[#This Row],[Composite_Work_Author]])&gt;1,"Y","N")</f>
        <v>N</v>
      </c>
    </row>
    <row r="31" spans="1:6" x14ac:dyDescent="0.35">
      <c r="A31" t="s">
        <v>8560</v>
      </c>
      <c r="B31" s="4" t="s">
        <v>8561</v>
      </c>
      <c r="C31" t="s">
        <v>8562</v>
      </c>
      <c r="D31" t="str">
        <f>Table_Book_Series[[#This Row],[Title]]&amp;"_"&amp;Table_Book_Series[[#This Row],[Author]]</f>
        <v>The Awakening Land trilogy_Richter, Conrad</v>
      </c>
      <c r="E31" t="str">
        <f>Table_Book_Series[[#This Row],[Author]]&amp;"_"&amp;Table_Book_Series[[#This Row],[Title]]</f>
        <v>Richter, Conrad_The Awakening Land trilogy</v>
      </c>
      <c r="F31" s="6" t="str">
        <f>IF(COUNTIFS(Table_Book_Series[Composite_Work_Author],Table_Book_Series[[#This Row],[Composite_Work_Author]])&gt;1,"Y","N")</f>
        <v>N</v>
      </c>
    </row>
    <row r="32" spans="1:6" x14ac:dyDescent="0.35">
      <c r="A32" t="s">
        <v>8563</v>
      </c>
      <c r="B32" s="4" t="s">
        <v>8564</v>
      </c>
      <c r="C32" t="s">
        <v>8565</v>
      </c>
      <c r="D32" t="str">
        <f>Table_Book_Series[[#This Row],[Title]]&amp;"_"&amp;Table_Book_Series[[#This Row],[Author]]</f>
        <v>The Collected Works_Strindberg, August</v>
      </c>
      <c r="E32" t="str">
        <f>Table_Book_Series[[#This Row],[Author]]&amp;"_"&amp;Table_Book_Series[[#This Row],[Title]]</f>
        <v>Strindberg, August_The Collected Works</v>
      </c>
      <c r="F32" s="6" t="str">
        <f>IF(COUNTIFS(Table_Book_Series[Composite_Work_Author],Table_Book_Series[[#This Row],[Composite_Work_Author]])&gt;1,"Y","N")</f>
        <v>N</v>
      </c>
    </row>
    <row r="33" spans="1:6" x14ac:dyDescent="0.35">
      <c r="A33" t="s">
        <v>8566</v>
      </c>
      <c r="B33" s="4" t="s">
        <v>8567</v>
      </c>
      <c r="C33" t="s">
        <v>8568</v>
      </c>
      <c r="D33" t="str">
        <f>Table_Book_Series[[#This Row],[Title]]&amp;"_"&amp;Table_Book_Series[[#This Row],[Author]]</f>
        <v>The Oresteia_Aeschylus</v>
      </c>
      <c r="E33" t="str">
        <f>Table_Book_Series[[#This Row],[Author]]&amp;"_"&amp;Table_Book_Series[[#This Row],[Title]]</f>
        <v>Aeschylus_The Oresteia</v>
      </c>
      <c r="F33" s="6" t="str">
        <f>IF(COUNTIFS(Table_Book_Series[Composite_Work_Author],Table_Book_Series[[#This Row],[Composite_Work_Author]])&gt;1,"Y","N")</f>
        <v>N</v>
      </c>
    </row>
    <row r="34" spans="1:6" x14ac:dyDescent="0.35">
      <c r="A34" t="s">
        <v>8569</v>
      </c>
      <c r="B34" s="4" t="s">
        <v>8570</v>
      </c>
      <c r="C34" t="s">
        <v>413</v>
      </c>
      <c r="D34" t="str">
        <f>Table_Book_Series[[#This Row],[Title]]&amp;"_"&amp;Table_Book_Series[[#This Row],[Author]]</f>
        <v>The Theban Plays_Sophocles</v>
      </c>
      <c r="E34" t="str">
        <f>Table_Book_Series[[#This Row],[Author]]&amp;"_"&amp;Table_Book_Series[[#This Row],[Title]]</f>
        <v>Sophocles_The Theban Plays</v>
      </c>
      <c r="F34" s="6" t="str">
        <f>IF(COUNTIFS(Table_Book_Series[Composite_Work_Author],Table_Book_Series[[#This Row],[Composite_Work_Author]])&gt;1,"Y","N")</f>
        <v>N</v>
      </c>
    </row>
    <row r="35" spans="1:6" x14ac:dyDescent="0.35">
      <c r="A35" t="s">
        <v>8571</v>
      </c>
      <c r="B35" s="4" t="s">
        <v>8572</v>
      </c>
      <c r="C35" t="s">
        <v>6012</v>
      </c>
      <c r="D35" t="str">
        <f>Table_Book_Series[[#This Row],[Title]]&amp;"_"&amp;Table_Book_Series[[#This Row],[Author]]</f>
        <v>Zeno's Conscience and The Confessions_Svevo, Italo</v>
      </c>
      <c r="E35" t="str">
        <f>Table_Book_Series[[#This Row],[Author]]&amp;"_"&amp;Table_Book_Series[[#This Row],[Title]]</f>
        <v>Svevo, Italo_Zeno's Conscience and The Confessions</v>
      </c>
      <c r="F35" s="6" t="str">
        <f>IF(COUNTIFS(Table_Book_Series[Composite_Work_Author],Table_Book_Series[[#This Row],[Composite_Work_Author]])&gt;1,"Y","N")</f>
        <v>N</v>
      </c>
    </row>
    <row r="36" spans="1:6" x14ac:dyDescent="0.35">
      <c r="A36" t="s">
        <v>1875</v>
      </c>
      <c r="B36" s="4" t="s">
        <v>8573</v>
      </c>
      <c r="C36" t="s">
        <v>1945</v>
      </c>
      <c r="D36" t="str">
        <f>Table_Book_Series[[#This Row],[Title]]&amp;"_"&amp;Table_Book_Series[[#This Row],[Author]]</f>
        <v>The Master and Margarita_Bulgakov, Mikhail</v>
      </c>
      <c r="E36" t="str">
        <f>Table_Book_Series[[#This Row],[Author]]&amp;"_"&amp;Table_Book_Series[[#This Row],[Title]]</f>
        <v>Bulgakov, Mikhail_The Master and Margarita</v>
      </c>
      <c r="F36" s="6" t="str">
        <f>IF(COUNTIFS(Table_Book_Series[Composite_Work_Author],Table_Book_Series[[#This Row],[Composite_Work_Author]])&gt;1,"Y","N")</f>
        <v>N</v>
      </c>
    </row>
    <row r="37" spans="1:6" x14ac:dyDescent="0.35">
      <c r="A37" t="s">
        <v>8574</v>
      </c>
      <c r="B37" s="4" t="s">
        <v>8575</v>
      </c>
      <c r="C37" t="s">
        <v>1979</v>
      </c>
      <c r="D37" t="str">
        <f>Table_Book_Series[[#This Row],[Title]]&amp;"_"&amp;Table_Book_Series[[#This Row],[Author]]</f>
        <v>The Books of Jacob_Tokarczuk, Olga</v>
      </c>
      <c r="E37" t="str">
        <f>Table_Book_Series[[#This Row],[Author]]&amp;"_"&amp;Table_Book_Series[[#This Row],[Title]]</f>
        <v>Tokarczuk, Olga_The Books of Jacob</v>
      </c>
      <c r="F37" s="6" t="str">
        <f>IF(COUNTIFS(Table_Book_Series[Composite_Work_Author],Table_Book_Series[[#This Row],[Composite_Work_Author]])&gt;1,"Y","N")</f>
        <v>N</v>
      </c>
    </row>
    <row r="38" spans="1:6" x14ac:dyDescent="0.35">
      <c r="A38" t="s">
        <v>5165</v>
      </c>
      <c r="B38" s="4" t="s">
        <v>8576</v>
      </c>
      <c r="C38" t="s">
        <v>5166</v>
      </c>
      <c r="D38" t="str">
        <f>Table_Book_Series[[#This Row],[Title]]&amp;"_"&amp;Table_Book_Series[[#This Row],[Author]]</f>
        <v>The Blind Owl_Hedayat, Sadegh</v>
      </c>
      <c r="E38" t="str">
        <f>Table_Book_Series[[#This Row],[Author]]&amp;"_"&amp;Table_Book_Series[[#This Row],[Title]]</f>
        <v>Hedayat, Sadegh_The Blind Owl</v>
      </c>
      <c r="F38" s="6" t="str">
        <f>IF(COUNTIFS(Table_Book_Series[Composite_Work_Author],Table_Book_Series[[#This Row],[Composite_Work_Author]])&gt;1,"Y","N")</f>
        <v>N</v>
      </c>
    </row>
    <row r="39" spans="1:6" x14ac:dyDescent="0.35">
      <c r="A39" t="s">
        <v>8577</v>
      </c>
      <c r="B39" s="4" t="s">
        <v>8578</v>
      </c>
      <c r="C39" t="s">
        <v>8579</v>
      </c>
      <c r="D39" t="str">
        <f>Table_Book_Series[[#This Row],[Title]]&amp;"_"&amp;Table_Book_Series[[#This Row],[Author]]</f>
        <v>The Makioka Sisters_Tanizaki, Jun'ichirō</v>
      </c>
      <c r="E39" t="str">
        <f>Table_Book_Series[[#This Row],[Author]]&amp;"_"&amp;Table_Book_Series[[#This Row],[Title]]</f>
        <v>Tanizaki, Jun'ichirō_The Makioka Sisters</v>
      </c>
      <c r="F39" s="6" t="str">
        <f>IF(COUNTIFS(Table_Book_Series[Composite_Work_Author],Table_Book_Series[[#This Row],[Composite_Work_Author]])&gt;1,"Y","N")</f>
        <v>N</v>
      </c>
    </row>
    <row r="40" spans="1:6" x14ac:dyDescent="0.35">
      <c r="A40" t="s">
        <v>1834</v>
      </c>
      <c r="B40" s="4" t="s">
        <v>8580</v>
      </c>
      <c r="C40" t="s">
        <v>1846</v>
      </c>
      <c r="D40" t="str">
        <f>Table_Book_Series[[#This Row],[Title]]&amp;"_"&amp;Table_Book_Series[[#This Row],[Author]]</f>
        <v>The Sleepwalkers_Broch, Hermann</v>
      </c>
      <c r="E40" t="str">
        <f>Table_Book_Series[[#This Row],[Author]]&amp;"_"&amp;Table_Book_Series[[#This Row],[Title]]</f>
        <v>Broch, Hermann_The Sleepwalkers</v>
      </c>
      <c r="F40" s="6" t="str">
        <f>IF(COUNTIFS(Table_Book_Series[Composite_Work_Author],Table_Book_Series[[#This Row],[Composite_Work_Author]])&gt;1,"Y","N")</f>
        <v>N</v>
      </c>
    </row>
    <row r="41" spans="1:6" x14ac:dyDescent="0.35">
      <c r="A41" t="s">
        <v>8583</v>
      </c>
      <c r="B41" s="4" t="s">
        <v>8583</v>
      </c>
      <c r="C41" t="s">
        <v>6891</v>
      </c>
      <c r="D41" t="str">
        <f>Table_Book_Series[[#This Row],[Title]]&amp;"_"&amp;Table_Book_Series[[#This Row],[Author]]</f>
        <v>Earthly Powers and The Kingdom of the Wicked_Burgess, Anthony</v>
      </c>
      <c r="E41" t="str">
        <f>Table_Book_Series[[#This Row],[Author]]&amp;"_"&amp;Table_Book_Series[[#This Row],[Title]]</f>
        <v>Burgess, Anthony_Earthly Powers and The Kingdom of the Wicked</v>
      </c>
      <c r="F41" s="6" t="str">
        <f>IF(COUNTIFS(Table_Book_Series[Composite_Work_Author],Table_Book_Series[[#This Row],[Composite_Work_Author]])&gt;1,"Y","N")</f>
        <v>N</v>
      </c>
    </row>
    <row r="42" spans="1:6" x14ac:dyDescent="0.35">
      <c r="A42" t="s">
        <v>8584</v>
      </c>
      <c r="B42" s="4" t="s">
        <v>8585</v>
      </c>
      <c r="C42" t="s">
        <v>8586</v>
      </c>
      <c r="D42" t="str">
        <f>Table_Book_Series[[#This Row],[Title]]&amp;"_"&amp;Table_Book_Series[[#This Row],[Author]]</f>
        <v>Corpus Hermeticum_Hermes Trismegistus</v>
      </c>
      <c r="E42" t="str">
        <f>Table_Book_Series[[#This Row],[Author]]&amp;"_"&amp;Table_Book_Series[[#This Row],[Title]]</f>
        <v>Hermes Trismegistus_Corpus Hermeticum</v>
      </c>
      <c r="F42" s="6" t="str">
        <f>IF(COUNTIFS(Table_Book_Series[Composite_Work_Author],Table_Book_Series[[#This Row],[Composite_Work_Author]])&gt;1,"Y","N")</f>
        <v>N</v>
      </c>
    </row>
    <row r="43" spans="1:6" x14ac:dyDescent="0.35">
      <c r="A43" t="s">
        <v>8587</v>
      </c>
      <c r="B43" s="4" t="s">
        <v>8588</v>
      </c>
      <c r="C43" t="s">
        <v>8589</v>
      </c>
      <c r="D43" t="str">
        <f>Table_Book_Series[[#This Row],[Title]]&amp;"_"&amp;Table_Book_Series[[#This Row],[Author]]</f>
        <v>The Zohar_de León, Moses</v>
      </c>
      <c r="E43" t="str">
        <f>Table_Book_Series[[#This Row],[Author]]&amp;"_"&amp;Table_Book_Series[[#This Row],[Title]]</f>
        <v>de León, Moses_The Zohar</v>
      </c>
      <c r="F43" s="6" t="str">
        <f>IF(COUNTIFS(Table_Book_Series[Composite_Work_Author],Table_Book_Series[[#This Row],[Composite_Work_Author]])&gt;1,"Y","N")</f>
        <v>N</v>
      </c>
    </row>
    <row r="44" spans="1:6" x14ac:dyDescent="0.35">
      <c r="A44" t="s">
        <v>5185</v>
      </c>
      <c r="B44" s="4" t="s">
        <v>5185</v>
      </c>
      <c r="C44" t="s">
        <v>8590</v>
      </c>
      <c r="D44" t="str">
        <f>Table_Book_Series[[#This Row],[Title]]&amp;"_"&amp;Table_Book_Series[[#This Row],[Author]]</f>
        <v>The Golden Bough_Frazer, James George</v>
      </c>
      <c r="E44" t="str">
        <f>Table_Book_Series[[#This Row],[Author]]&amp;"_"&amp;Table_Book_Series[[#This Row],[Title]]</f>
        <v>Frazer, James George_The Golden Bough</v>
      </c>
      <c r="F44" s="6" t="str">
        <f>IF(COUNTIFS(Table_Book_Series[Composite_Work_Author],Table_Book_Series[[#This Row],[Composite_Work_Author]])&gt;1,"Y","N")</f>
        <v>N</v>
      </c>
    </row>
    <row r="45" spans="1:6" x14ac:dyDescent="0.35">
      <c r="A45" t="s">
        <v>8591</v>
      </c>
      <c r="B45" s="4" t="s">
        <v>8591</v>
      </c>
      <c r="C45" t="s">
        <v>8592</v>
      </c>
      <c r="D45" t="str">
        <f>Table_Book_Series[[#This Row],[Title]]&amp;"_"&amp;Table_Book_Series[[#This Row],[Author]]</f>
        <v>The Secret Doctrine_Blavatsky, Helena</v>
      </c>
      <c r="E45" t="str">
        <f>Table_Book_Series[[#This Row],[Author]]&amp;"_"&amp;Table_Book_Series[[#This Row],[Title]]</f>
        <v>Blavatsky, Helena_The Secret Doctrine</v>
      </c>
      <c r="F45" s="6" t="str">
        <f>IF(COUNTIFS(Table_Book_Series[Composite_Work_Author],Table_Book_Series[[#This Row],[Composite_Work_Author]])&gt;1,"Y","N")</f>
        <v>N</v>
      </c>
    </row>
    <row r="46" spans="1:6" x14ac:dyDescent="0.35">
      <c r="A46" t="s">
        <v>8593</v>
      </c>
      <c r="B46" s="4" t="s">
        <v>8593</v>
      </c>
      <c r="C46" t="s">
        <v>8594</v>
      </c>
      <c r="D46" t="str">
        <f>Table_Book_Series[[#This Row],[Title]]&amp;"_"&amp;Table_Book_Series[[#This Row],[Author]]</f>
        <v>Principia Discordia_Thornley, Kerry &amp; Hill, Greg</v>
      </c>
      <c r="E46" t="str">
        <f>Table_Book_Series[[#This Row],[Author]]&amp;"_"&amp;Table_Book_Series[[#This Row],[Title]]</f>
        <v>Thornley, Kerry &amp; Hill, Greg_Principia Discordia</v>
      </c>
      <c r="F46" s="6" t="str">
        <f>IF(COUNTIFS(Table_Book_Series[Composite_Work_Author],Table_Book_Series[[#This Row],[Composite_Work_Author]])&gt;1,"Y","N")</f>
        <v>N</v>
      </c>
    </row>
    <row r="47" spans="1:6" x14ac:dyDescent="0.35">
      <c r="A47" t="s">
        <v>8595</v>
      </c>
      <c r="B47" s="4" t="s">
        <v>8596</v>
      </c>
      <c r="C47" t="s">
        <v>2997</v>
      </c>
      <c r="D47" t="str">
        <f>Table_Book_Series[[#This Row],[Title]]&amp;"_"&amp;Table_Book_Series[[#This Row],[Author]]</f>
        <v>The Key of Solomon_Anonymous</v>
      </c>
      <c r="E47" t="str">
        <f>Table_Book_Series[[#This Row],[Author]]&amp;"_"&amp;Table_Book_Series[[#This Row],[Title]]</f>
        <v>Anonymous_The Key of Solomon</v>
      </c>
      <c r="F47" s="6" t="str">
        <f>IF(COUNTIFS(Table_Book_Series[Composite_Work_Author],Table_Book_Series[[#This Row],[Composite_Work_Author]])&gt;1,"Y","N")</f>
        <v>N</v>
      </c>
    </row>
    <row r="48" spans="1:6" x14ac:dyDescent="0.35">
      <c r="A48" t="s">
        <v>8597</v>
      </c>
      <c r="B48" s="4" t="s">
        <v>8597</v>
      </c>
      <c r="C48" t="s">
        <v>8598</v>
      </c>
      <c r="D48" t="str">
        <f>Table_Book_Series[[#This Row],[Title]]&amp;"_"&amp;Table_Book_Series[[#This Row],[Author]]</f>
        <v>The Sacred Books of the East_Müller, Max (editor)</v>
      </c>
      <c r="E48" t="str">
        <f>Table_Book_Series[[#This Row],[Author]]&amp;"_"&amp;Table_Book_Series[[#This Row],[Title]]</f>
        <v>Müller, Max (editor)_The Sacred Books of the East</v>
      </c>
      <c r="F48" s="6" t="str">
        <f>IF(COUNTIFS(Table_Book_Series[Composite_Work_Author],Table_Book_Series[[#This Row],[Composite_Work_Author]])&gt;1,"Y","N")</f>
        <v>N</v>
      </c>
    </row>
    <row r="49" spans="1:6" x14ac:dyDescent="0.35">
      <c r="A49" t="s">
        <v>8599</v>
      </c>
      <c r="B49" s="4" t="s">
        <v>2421</v>
      </c>
      <c r="C49" t="s">
        <v>2581</v>
      </c>
      <c r="D49" t="str">
        <f>Table_Book_Series[[#This Row],[Title]]&amp;"_"&amp;Table_Book_Series[[#This Row],[Author]]</f>
        <v>The Complete Works_Shakespeare, William</v>
      </c>
      <c r="E49" t="str">
        <f>Table_Book_Series[[#This Row],[Author]]&amp;"_"&amp;Table_Book_Series[[#This Row],[Title]]</f>
        <v>Shakespeare, William_The Complete Works</v>
      </c>
      <c r="F49" s="6" t="str">
        <f>IF(COUNTIFS(Table_Book_Series[Composite_Work_Author],Table_Book_Series[[#This Row],[Composite_Work_Author]])&gt;1,"Y","N")</f>
        <v>N</v>
      </c>
    </row>
    <row r="50" spans="1:6" x14ac:dyDescent="0.35">
      <c r="A50" t="s">
        <v>8600</v>
      </c>
      <c r="B50" s="4" t="s">
        <v>8600</v>
      </c>
      <c r="C50" t="s">
        <v>8601</v>
      </c>
      <c r="D50" t="str">
        <f>Table_Book_Series[[#This Row],[Title]]&amp;"_"&amp;Table_Book_Series[[#This Row],[Author]]</f>
        <v>The Major Works_Milton, John</v>
      </c>
      <c r="E50" t="str">
        <f>Table_Book_Series[[#This Row],[Author]]&amp;"_"&amp;Table_Book_Series[[#This Row],[Title]]</f>
        <v>Milton, John_The Major Works</v>
      </c>
      <c r="F50" s="6" t="str">
        <f>IF(COUNTIFS(Table_Book_Series[Composite_Work_Author],Table_Book_Series[[#This Row],[Composite_Work_Author]])&gt;1,"Y","N")</f>
        <v>N</v>
      </c>
    </row>
    <row r="51" spans="1:6" x14ac:dyDescent="0.35">
      <c r="A51" t="s">
        <v>8602</v>
      </c>
      <c r="B51" s="4" t="s">
        <v>8603</v>
      </c>
      <c r="C51" t="s">
        <v>8604</v>
      </c>
      <c r="D51" t="str">
        <f>Table_Book_Series[[#This Row],[Title]]&amp;"_"&amp;Table_Book_Series[[#This Row],[Author]]</f>
        <v>The Great Learning, The Doctrine of the Mean, The Analects, and Mencius_Confucius and Mencius</v>
      </c>
      <c r="E51" t="str">
        <f>Table_Book_Series[[#This Row],[Author]]&amp;"_"&amp;Table_Book_Series[[#This Row],[Title]]</f>
        <v>Confucius and Mencius_The Great Learning, The Doctrine of the Mean, The Analects, and Mencius</v>
      </c>
      <c r="F51" s="6" t="str">
        <f>IF(COUNTIFS(Table_Book_Series[Composite_Work_Author],Table_Book_Series[[#This Row],[Composite_Work_Author]])&gt;1,"Y","N")</f>
        <v>N</v>
      </c>
    </row>
    <row r="52" spans="1:6" x14ac:dyDescent="0.35">
      <c r="A52" t="s">
        <v>8605</v>
      </c>
      <c r="B52" s="4" t="s">
        <v>8605</v>
      </c>
      <c r="C52" t="s">
        <v>8509</v>
      </c>
      <c r="D52" t="str">
        <f>Table_Book_Series[[#This Row],[Title]]&amp;"_"&amp;Table_Book_Series[[#This Row],[Author]]</f>
        <v>Modern History: The Four Ages_Eric J. Hobsbawm</v>
      </c>
      <c r="E52" t="str">
        <f>Table_Book_Series[[#This Row],[Author]]&amp;"_"&amp;Table_Book_Series[[#This Row],[Title]]</f>
        <v>Eric J. Hobsbawm_Modern History: The Four Ages</v>
      </c>
      <c r="F52" s="6" t="str">
        <f>IF(COUNTIFS(Table_Book_Series[Composite_Work_Author],Table_Book_Series[[#This Row],[Composite_Work_Author]])&gt;1,"Y","N")</f>
        <v>N</v>
      </c>
    </row>
    <row r="53" spans="1:6" x14ac:dyDescent="0.35">
      <c r="A53" t="s">
        <v>8606</v>
      </c>
      <c r="B53" s="4" t="s">
        <v>8607</v>
      </c>
      <c r="C53" t="s">
        <v>1856</v>
      </c>
      <c r="D53" t="str">
        <f>Table_Book_Series[[#This Row],[Title]]&amp;"_"&amp;Table_Book_Series[[#This Row],[Author]]</f>
        <v>Satantango, The Melancholy of Resistance, and War &amp; War_Krasznahorkai, László</v>
      </c>
      <c r="E53" t="str">
        <f>Table_Book_Series[[#This Row],[Author]]&amp;"_"&amp;Table_Book_Series[[#This Row],[Title]]</f>
        <v>Krasznahorkai, László_Satantango, The Melancholy of Resistance, and War &amp; War</v>
      </c>
      <c r="F53" s="6" t="str">
        <f>IF(COUNTIFS(Table_Book_Series[Composite_Work_Author],Table_Book_Series[[#This Row],[Composite_Work_Author]])&gt;1,"Y","N")</f>
        <v>N</v>
      </c>
    </row>
    <row r="54" spans="1:6" x14ac:dyDescent="0.35">
      <c r="A54" t="s">
        <v>8608</v>
      </c>
      <c r="B54" s="4" t="s">
        <v>8609</v>
      </c>
      <c r="C54" t="s">
        <v>2718</v>
      </c>
      <c r="D54" t="str">
        <f>Table_Book_Series[[#This Row],[Title]]&amp;"_"&amp;Table_Book_Series[[#This Row],[Author]]</f>
        <v>My Struggle_Knausgård, Karl Ove</v>
      </c>
      <c r="E54" t="str">
        <f>Table_Book_Series[[#This Row],[Author]]&amp;"_"&amp;Table_Book_Series[[#This Row],[Title]]</f>
        <v>Knausgård, Karl Ove_My Struggle</v>
      </c>
      <c r="F54" s="6" t="str">
        <f>IF(COUNTIFS(Table_Book_Series[Composite_Work_Author],Table_Book_Series[[#This Row],[Composite_Work_Author]])&gt;1,"Y","N")</f>
        <v>N</v>
      </c>
    </row>
    <row r="55" spans="1:6" x14ac:dyDescent="0.35">
      <c r="A55" t="s">
        <v>8610</v>
      </c>
      <c r="B55" s="4" t="s">
        <v>8610</v>
      </c>
      <c r="C55" t="s">
        <v>5198</v>
      </c>
      <c r="D55" t="str">
        <f>Table_Book_Series[[#This Row],[Title]]&amp;"_"&amp;Table_Book_Series[[#This Row],[Author]]</f>
        <v>The Book of New Sun_Wolfe, Gene</v>
      </c>
      <c r="E55" t="str">
        <f>Table_Book_Series[[#This Row],[Author]]&amp;"_"&amp;Table_Book_Series[[#This Row],[Title]]</f>
        <v>Wolfe, Gene_The Book of New Sun</v>
      </c>
      <c r="F55" s="6" t="str">
        <f>IF(COUNTIFS(Table_Book_Series[Composite_Work_Author],Table_Book_Series[[#This Row],[Composite_Work_Author]])&gt;1,"Y","N")</f>
        <v>N</v>
      </c>
    </row>
    <row r="56" spans="1:6" x14ac:dyDescent="0.35">
      <c r="A56" t="s">
        <v>8611</v>
      </c>
      <c r="B56" s="4" t="s">
        <v>8611</v>
      </c>
      <c r="C56" t="s">
        <v>5372</v>
      </c>
      <c r="D56" t="str">
        <f>Table_Book_Series[[#This Row],[Title]]&amp;"_"&amp;Table_Book_Series[[#This Row],[Author]]</f>
        <v>The Ægypt Cycle_Crowley, John</v>
      </c>
      <c r="E56" t="str">
        <f>Table_Book_Series[[#This Row],[Author]]&amp;"_"&amp;Table_Book_Series[[#This Row],[Title]]</f>
        <v>Crowley, John_The Ægypt Cycle</v>
      </c>
      <c r="F56" s="6" t="str">
        <f>IF(COUNTIFS(Table_Book_Series[Composite_Work_Author],Table_Book_Series[[#This Row],[Composite_Work_Author]])&gt;1,"Y","N")</f>
        <v>N</v>
      </c>
    </row>
    <row r="57" spans="1:6" x14ac:dyDescent="0.35">
      <c r="A57" t="s">
        <v>8612</v>
      </c>
      <c r="B57" s="4" t="s">
        <v>8612</v>
      </c>
      <c r="C57" t="s">
        <v>8613</v>
      </c>
      <c r="D57" t="str">
        <f>Table_Book_Series[[#This Row],[Title]]&amp;"_"&amp;Table_Book_Series[[#This Row],[Author]]</f>
        <v>The Canopus in Argos: Archives_Lessing, Doris</v>
      </c>
      <c r="E57" t="str">
        <f>Table_Book_Series[[#This Row],[Author]]&amp;"_"&amp;Table_Book_Series[[#This Row],[Title]]</f>
        <v>Lessing, Doris_The Canopus in Argos: Archives</v>
      </c>
      <c r="F57" s="6" t="str">
        <f>IF(COUNTIFS(Table_Book_Series[Composite_Work_Author],Table_Book_Series[[#This Row],[Composite_Work_Author]])&gt;1,"Y","N")</f>
        <v>N</v>
      </c>
    </row>
    <row r="58" spans="1:6" x14ac:dyDescent="0.35">
      <c r="A58" t="s">
        <v>8614</v>
      </c>
      <c r="B58" s="4" t="s">
        <v>8614</v>
      </c>
      <c r="C58" t="s">
        <v>8613</v>
      </c>
      <c r="D58" t="str">
        <f>Table_Book_Series[[#This Row],[Title]]&amp;"_"&amp;Table_Book_Series[[#This Row],[Author]]</f>
        <v>Remembering the Future_Lessing, Doris</v>
      </c>
      <c r="E58" t="str">
        <f>Table_Book_Series[[#This Row],[Author]]&amp;"_"&amp;Table_Book_Series[[#This Row],[Title]]</f>
        <v>Lessing, Doris_Remembering the Future</v>
      </c>
      <c r="F58" s="6" t="str">
        <f>IF(COUNTIFS(Table_Book_Series[Composite_Work_Author],Table_Book_Series[[#This Row],[Composite_Work_Author]])&gt;1,"Y","N")</f>
        <v>N</v>
      </c>
    </row>
    <row r="59" spans="1:6" x14ac:dyDescent="0.35">
      <c r="A59" t="s">
        <v>8615</v>
      </c>
      <c r="B59" s="4" t="s">
        <v>8615</v>
      </c>
      <c r="C59" t="s">
        <v>8613</v>
      </c>
      <c r="D59" t="str">
        <f>Table_Book_Series[[#This Row],[Title]]&amp;"_"&amp;Table_Book_Series[[#This Row],[Author]]</f>
        <v>The Children of Violence_Lessing, Doris</v>
      </c>
      <c r="E59" t="str">
        <f>Table_Book_Series[[#This Row],[Author]]&amp;"_"&amp;Table_Book_Series[[#This Row],[Title]]</f>
        <v>Lessing, Doris_The Children of Violence</v>
      </c>
      <c r="F59" s="6" t="str">
        <f>IF(COUNTIFS(Table_Book_Series[Composite_Work_Author],Table_Book_Series[[#This Row],[Composite_Work_Author]])&gt;1,"Y","N")</f>
        <v>N</v>
      </c>
    </row>
    <row r="60" spans="1:6" x14ac:dyDescent="0.35">
      <c r="A60" t="s">
        <v>8616</v>
      </c>
      <c r="B60" s="4" t="s">
        <v>8616</v>
      </c>
      <c r="C60" t="s">
        <v>8617</v>
      </c>
      <c r="D60" t="str">
        <f>Table_Book_Series[[#This Row],[Title]]&amp;"_"&amp;Table_Book_Series[[#This Row],[Author]]</f>
        <v>The Berlin Stories_Isherwood, Christopher</v>
      </c>
      <c r="E60" t="str">
        <f>Table_Book_Series[[#This Row],[Author]]&amp;"_"&amp;Table_Book_Series[[#This Row],[Title]]</f>
        <v>Isherwood, Christopher_The Berlin Stories</v>
      </c>
      <c r="F60" s="6" t="str">
        <f>IF(COUNTIFS(Table_Book_Series[Composite_Work_Author],Table_Book_Series[[#This Row],[Composite_Work_Author]])&gt;1,"Y","N")</f>
        <v>N</v>
      </c>
    </row>
    <row r="61" spans="1:6" x14ac:dyDescent="0.35">
      <c r="A61" t="s">
        <v>8618</v>
      </c>
      <c r="B61" s="4" t="s">
        <v>8618</v>
      </c>
      <c r="C61" t="s">
        <v>1969</v>
      </c>
      <c r="D61" t="str">
        <f>Table_Book_Series[[#This Row],[Title]]&amp;"_"&amp;Table_Book_Series[[#This Row],[Author]]</f>
        <v>Blood Meridian and The Road_McCarthy, Cormac</v>
      </c>
      <c r="E61" t="str">
        <f>Table_Book_Series[[#This Row],[Author]]&amp;"_"&amp;Table_Book_Series[[#This Row],[Title]]</f>
        <v>McCarthy, Cormac_Blood Meridian and The Road</v>
      </c>
      <c r="F61" s="6" t="str">
        <f>IF(COUNTIFS(Table_Book_Series[Composite_Work_Author],Table_Book_Series[[#This Row],[Composite_Work_Author]])&gt;1,"Y","N")</f>
        <v>N</v>
      </c>
    </row>
    <row r="62" spans="1:6" x14ac:dyDescent="0.35">
      <c r="A62" t="s">
        <v>8619</v>
      </c>
      <c r="B62" s="4" t="s">
        <v>8619</v>
      </c>
      <c r="C62" t="s">
        <v>8620</v>
      </c>
      <c r="D62" t="str">
        <f>Table_Book_Series[[#This Row],[Title]]&amp;"_"&amp;Table_Book_Series[[#This Row],[Author]]</f>
        <v>The Cromwell Trilogy_Mantel, Hilary</v>
      </c>
      <c r="E62" t="str">
        <f>Table_Book_Series[[#This Row],[Author]]&amp;"_"&amp;Table_Book_Series[[#This Row],[Title]]</f>
        <v>Mantel, Hilary_The Cromwell Trilogy</v>
      </c>
      <c r="F62" s="6" t="str">
        <f>IF(COUNTIFS(Table_Book_Series[Composite_Work_Author],Table_Book_Series[[#This Row],[Composite_Work_Author]])&gt;1,"Y","N")</f>
        <v>N</v>
      </c>
    </row>
    <row r="63" spans="1:6" x14ac:dyDescent="0.35">
      <c r="A63" t="s">
        <v>8621</v>
      </c>
      <c r="B63" s="4" t="s">
        <v>8622</v>
      </c>
      <c r="C63" t="s">
        <v>2141</v>
      </c>
      <c r="D63" t="str">
        <f>Table_Book_Series[[#This Row],[Title]]&amp;"_"&amp;Table_Book_Series[[#This Row],[Author]]</f>
        <v>The Jesus Trilogy and The Gospel According to Jesus Christ_Saramago, José</v>
      </c>
      <c r="E63" t="str">
        <f>Table_Book_Series[[#This Row],[Author]]&amp;"_"&amp;Table_Book_Series[[#This Row],[Title]]</f>
        <v>Saramago, José_The Jesus Trilogy and The Gospel According to Jesus Christ</v>
      </c>
      <c r="F63" s="6" t="str">
        <f>IF(COUNTIFS(Table_Book_Series[Composite_Work_Author],Table_Book_Series[[#This Row],[Composite_Work_Author]])&gt;1,"Y","N")</f>
        <v>N</v>
      </c>
    </row>
    <row r="64" spans="1:6" x14ac:dyDescent="0.35">
      <c r="A64" t="s">
        <v>8623</v>
      </c>
      <c r="B64" s="4" t="s">
        <v>8624</v>
      </c>
      <c r="C64" t="s">
        <v>2141</v>
      </c>
      <c r="D64" t="str">
        <f>Table_Book_Series[[#This Row],[Title]]&amp;"_"&amp;Table_Book_Series[[#This Row],[Author]]</f>
        <v>Blindness and Seeing_Saramago, José</v>
      </c>
      <c r="E64" t="str">
        <f>Table_Book_Series[[#This Row],[Author]]&amp;"_"&amp;Table_Book_Series[[#This Row],[Title]]</f>
        <v>Saramago, José_Blindness and Seeing</v>
      </c>
      <c r="F64" s="6" t="str">
        <f>IF(COUNTIFS(Table_Book_Series[Composite_Work_Author],Table_Book_Series[[#This Row],[Composite_Work_Author]])&gt;1,"Y","N")</f>
        <v>N</v>
      </c>
    </row>
    <row r="65" spans="1:6" x14ac:dyDescent="0.35">
      <c r="A65" t="s">
        <v>8625</v>
      </c>
      <c r="B65" s="4" t="s">
        <v>8536</v>
      </c>
      <c r="C65" t="s">
        <v>8626</v>
      </c>
      <c r="D65" t="str">
        <f>Table_Book_Series[[#This Row],[Title]]&amp;"_"&amp;Table_Book_Series[[#This Row],[Author]]</f>
        <v>The Trilogy: The Sportswriter, Independence Day, and The Lay of the Land_Ford, Richard</v>
      </c>
      <c r="E65" t="str">
        <f>Table_Book_Series[[#This Row],[Author]]&amp;"_"&amp;Table_Book_Series[[#This Row],[Title]]</f>
        <v>Ford, Richard_The Trilogy: The Sportswriter, Independence Day, and The Lay of the Land</v>
      </c>
      <c r="F65" s="6" t="str">
        <f>IF(COUNTIFS(Table_Book_Series[Composite_Work_Author],Table_Book_Series[[#This Row],[Composite_Work_Author]])&gt;1,"Y","N")</f>
        <v>N</v>
      </c>
    </row>
    <row r="66" spans="1:6" x14ac:dyDescent="0.35">
      <c r="A66" t="s">
        <v>8627</v>
      </c>
      <c r="B66" s="4" t="s">
        <v>8628</v>
      </c>
      <c r="C66" t="s">
        <v>8629</v>
      </c>
      <c r="D66" t="str">
        <f>Table_Book_Series[[#This Row],[Title]]&amp;"_"&amp;Table_Book_Series[[#This Row],[Author]]</f>
        <v>The Stone-Cutting Cycle_Le Clézio, J.M.G.</v>
      </c>
      <c r="E66" t="str">
        <f>Table_Book_Series[[#This Row],[Author]]&amp;"_"&amp;Table_Book_Series[[#This Row],[Title]]</f>
        <v>Le Clézio, J.M.G._The Stone-Cutting Cycle</v>
      </c>
      <c r="F66" s="6" t="str">
        <f>IF(COUNTIFS(Table_Book_Series[Composite_Work_Author],Table_Book_Series[[#This Row],[Composite_Work_Author]])&gt;1,"Y","N")</f>
        <v>N</v>
      </c>
    </row>
    <row r="67" spans="1:6" x14ac:dyDescent="0.35">
      <c r="A67" t="s">
        <v>8630</v>
      </c>
      <c r="B67" s="4" t="s">
        <v>8631</v>
      </c>
      <c r="C67" t="s">
        <v>2135</v>
      </c>
      <c r="D67" t="str">
        <f>Table_Book_Series[[#This Row],[Title]]&amp;"_"&amp;Table_Book_Series[[#This Row],[Author]]</f>
        <v>The Complete Short Stories_Cortázar, Julio</v>
      </c>
      <c r="E67" t="str">
        <f>Table_Book_Series[[#This Row],[Author]]&amp;"_"&amp;Table_Book_Series[[#This Row],[Title]]</f>
        <v>Cortázar, Julio_The Complete Short Stories</v>
      </c>
      <c r="F67" s="6" t="str">
        <f>IF(COUNTIFS(Table_Book_Series[Composite_Work_Author],Table_Book_Series[[#This Row],[Composite_Work_Author]])&gt;1,"Y","N")</f>
        <v>N</v>
      </c>
    </row>
    <row r="68" spans="1:6" x14ac:dyDescent="0.35">
      <c r="A68" t="s">
        <v>8634</v>
      </c>
      <c r="B68" s="4" t="s">
        <v>8635</v>
      </c>
      <c r="C68" t="s">
        <v>6026</v>
      </c>
      <c r="D68" t="str">
        <f>Table_Book_Series[[#This Row],[Title]]&amp;"_"&amp;Table_Book_Series[[#This Row],[Author]]</f>
        <v>The Thief's Journal and Our Lady of the Flowers_Genet, Jean</v>
      </c>
      <c r="E68" t="str">
        <f>Table_Book_Series[[#This Row],[Author]]&amp;"_"&amp;Table_Book_Series[[#This Row],[Title]]</f>
        <v>Genet, Jean_The Thief's Journal and Our Lady of the Flowers</v>
      </c>
      <c r="F68" s="6" t="str">
        <f>IF(COUNTIFS(Table_Book_Series[Composite_Work_Author],Table_Book_Series[[#This Row],[Composite_Work_Author]])&gt;1,"Y","N")</f>
        <v>N</v>
      </c>
    </row>
    <row r="69" spans="1:6" x14ac:dyDescent="0.35">
      <c r="A69" t="s">
        <v>8636</v>
      </c>
      <c r="B69" s="4" t="s">
        <v>8637</v>
      </c>
      <c r="C69" t="s">
        <v>2113</v>
      </c>
      <c r="D69" t="str">
        <f>Table_Book_Series[[#This Row],[Title]]&amp;"_"&amp;Table_Book_Series[[#This Row],[Author]]</f>
        <v>The Henry Trilogy_Simon, Claude</v>
      </c>
      <c r="E69" t="str">
        <f>Table_Book_Series[[#This Row],[Author]]&amp;"_"&amp;Table_Book_Series[[#This Row],[Title]]</f>
        <v>Simon, Claude_The Henry Trilogy</v>
      </c>
      <c r="F69" s="6" t="str">
        <f>IF(COUNTIFS(Table_Book_Series[Composite_Work_Author],Table_Book_Series[[#This Row],[Composite_Work_Author]])&gt;1,"Y","N")</f>
        <v>N</v>
      </c>
    </row>
    <row r="70" spans="1:6" x14ac:dyDescent="0.35">
      <c r="A70" t="s">
        <v>8638</v>
      </c>
      <c r="B70" s="4" t="s">
        <v>8639</v>
      </c>
      <c r="C70" t="s">
        <v>5990</v>
      </c>
      <c r="D70" t="str">
        <f>Table_Book_Series[[#This Row],[Title]]&amp;"_"&amp;Table_Book_Series[[#This Row],[Author]]</f>
        <v>The Complete Claudine_Colette</v>
      </c>
      <c r="E70" t="str">
        <f>Table_Book_Series[[#This Row],[Author]]&amp;"_"&amp;Table_Book_Series[[#This Row],[Title]]</f>
        <v>Colette_The Complete Claudine</v>
      </c>
      <c r="F70" s="6" t="str">
        <f>IF(COUNTIFS(Table_Book_Series[Composite_Work_Author],Table_Book_Series[[#This Row],[Composite_Work_Author]])&gt;1,"Y","N")</f>
        <v>N</v>
      </c>
    </row>
    <row r="71" spans="1:6" x14ac:dyDescent="0.35">
      <c r="A71" t="s">
        <v>8640</v>
      </c>
      <c r="B71" s="4" t="s">
        <v>8640</v>
      </c>
      <c r="C71" t="s">
        <v>8579</v>
      </c>
      <c r="D71" t="str">
        <f>Table_Book_Series[[#This Row],[Title]]&amp;"_"&amp;Table_Book_Series[[#This Row],[Author]]</f>
        <v>The Garden Cycle_Tanizaki, Jun'ichirō</v>
      </c>
      <c r="E71" t="str">
        <f>Table_Book_Series[[#This Row],[Author]]&amp;"_"&amp;Table_Book_Series[[#This Row],[Title]]</f>
        <v>Tanizaki, Jun'ichirō_The Garden Cycle</v>
      </c>
      <c r="F71" s="6" t="str">
        <f>IF(COUNTIFS(Table_Book_Series[Composite_Work_Author],Table_Book_Series[[#This Row],[Composite_Work_Author]])&gt;1,"Y","N")</f>
        <v>N</v>
      </c>
    </row>
    <row r="72" spans="1:6" x14ac:dyDescent="0.35">
      <c r="A72" t="s">
        <v>8641</v>
      </c>
      <c r="B72" s="4" t="s">
        <v>8642</v>
      </c>
      <c r="C72" t="s">
        <v>8643</v>
      </c>
      <c r="D72" t="str">
        <f>Table_Book_Series[[#This Row],[Title]]&amp;"_"&amp;Table_Book_Series[[#This Row],[Author]]</f>
        <v>The Yokohama Trilogy_Takahashi, Genichiro</v>
      </c>
      <c r="E72" t="str">
        <f>Table_Book_Series[[#This Row],[Author]]&amp;"_"&amp;Table_Book_Series[[#This Row],[Title]]</f>
        <v>Takahashi, Genichiro_The Yokohama Trilogy</v>
      </c>
      <c r="F72" s="6" t="str">
        <f>IF(COUNTIFS(Table_Book_Series[Composite_Work_Author],Table_Book_Series[[#This Row],[Composite_Work_Author]])&gt;1,"Y","N")</f>
        <v>N</v>
      </c>
    </row>
    <row r="73" spans="1:6" x14ac:dyDescent="0.35">
      <c r="A73" t="s">
        <v>8644</v>
      </c>
      <c r="B73" s="4" t="s">
        <v>8645</v>
      </c>
      <c r="C73" t="s">
        <v>8646</v>
      </c>
      <c r="D73" t="str">
        <f>Table_Book_Series[[#This Row],[Title]]&amp;"_"&amp;Table_Book_Series[[#This Row],[Author]]</f>
        <v>The Emigrants and Austerlitz_Sebald, W.G.</v>
      </c>
      <c r="E73" t="str">
        <f>Table_Book_Series[[#This Row],[Author]]&amp;"_"&amp;Table_Book_Series[[#This Row],[Title]]</f>
        <v>Sebald, W.G._The Emigrants and Austerlitz</v>
      </c>
      <c r="F73" s="6" t="str">
        <f>IF(COUNTIFS(Table_Book_Series[Composite_Work_Author],Table_Book_Series[[#This Row],[Composite_Work_Author]])&gt;1,"Y","N")</f>
        <v>N</v>
      </c>
    </row>
    <row r="74" spans="1:6" x14ac:dyDescent="0.35">
      <c r="A74" t="s">
        <v>8647</v>
      </c>
      <c r="B74" s="4" t="s">
        <v>8647</v>
      </c>
      <c r="C74" t="s">
        <v>8648</v>
      </c>
      <c r="D74" t="str">
        <f>Table_Book_Series[[#This Row],[Title]]&amp;"_"&amp;Table_Book_Series[[#This Row],[Author]]</f>
        <v>The Empire Trilogy_Kapuściński, Ryszard</v>
      </c>
      <c r="E74" t="str">
        <f>Table_Book_Series[[#This Row],[Author]]&amp;"_"&amp;Table_Book_Series[[#This Row],[Title]]</f>
        <v>Kapuściński, Ryszard_The Empire Trilogy</v>
      </c>
      <c r="F74" s="6" t="str">
        <f>IF(COUNTIFS(Table_Book_Series[Composite_Work_Author],Table_Book_Series[[#This Row],[Composite_Work_Author]])&gt;1,"Y","N")</f>
        <v>N</v>
      </c>
    </row>
    <row r="75" spans="1:6" x14ac:dyDescent="0.35">
      <c r="A75" t="s">
        <v>8649</v>
      </c>
      <c r="B75" s="4" t="s">
        <v>8650</v>
      </c>
      <c r="C75" t="s">
        <v>2316</v>
      </c>
      <c r="D75" t="str">
        <f>Table_Book_Series[[#This Row],[Title]]&amp;"_"&amp;Table_Book_Series[[#This Row],[Author]]</f>
        <v>The Complete Cosmicomics_Calvino, Italo</v>
      </c>
      <c r="E75" t="str">
        <f>Table_Book_Series[[#This Row],[Author]]&amp;"_"&amp;Table_Book_Series[[#This Row],[Title]]</f>
        <v>Calvino, Italo_The Complete Cosmicomics</v>
      </c>
      <c r="F75" s="6" t="str">
        <f>IF(COUNTIFS(Table_Book_Series[Composite_Work_Author],Table_Book_Series[[#This Row],[Composite_Work_Author]])&gt;1,"Y","N")</f>
        <v>N</v>
      </c>
    </row>
    <row r="76" spans="1:6" x14ac:dyDescent="0.35">
      <c r="A76" t="s">
        <v>8651</v>
      </c>
      <c r="B76" s="4" t="s">
        <v>8652</v>
      </c>
      <c r="C76" t="s">
        <v>2316</v>
      </c>
      <c r="D76" t="str">
        <f>Table_Book_Series[[#This Row],[Title]]&amp;"_"&amp;Table_Book_Series[[#This Row],[Author]]</f>
        <v>If on a winter's night a traveler and The Castle of Crossed Destinies_Calvino, Italo</v>
      </c>
      <c r="E76" t="str">
        <f>Table_Book_Series[[#This Row],[Author]]&amp;"_"&amp;Table_Book_Series[[#This Row],[Title]]</f>
        <v>Calvino, Italo_If on a winter's night a traveler and The Castle of Crossed Destinies</v>
      </c>
      <c r="F76" s="6" t="str">
        <f>IF(COUNTIFS(Table_Book_Series[Composite_Work_Author],Table_Book_Series[[#This Row],[Composite_Work_Author]])&gt;1,"Y","N")</f>
        <v>N</v>
      </c>
    </row>
    <row r="77" spans="1:6" x14ac:dyDescent="0.35">
      <c r="A77" t="s">
        <v>8653</v>
      </c>
      <c r="B77" s="4" t="s">
        <v>8654</v>
      </c>
      <c r="C77" t="s">
        <v>1942</v>
      </c>
      <c r="D77" t="str">
        <f>Table_Book_Series[[#This Row],[Title]]&amp;"_"&amp;Table_Book_Series[[#This Row],[Author]]</f>
        <v>The Book of Sand and The Aleph_Borges, Jorge Luis</v>
      </c>
      <c r="E77" t="str">
        <f>Table_Book_Series[[#This Row],[Author]]&amp;"_"&amp;Table_Book_Series[[#This Row],[Title]]</f>
        <v>Borges, Jorge Luis_The Book of Sand and The Aleph</v>
      </c>
      <c r="F77" s="6" t="str">
        <f>IF(COUNTIFS(Table_Book_Series[Composite_Work_Author],Table_Book_Series[[#This Row],[Composite_Work_Author]])&gt;1,"Y","N")</f>
        <v>N</v>
      </c>
    </row>
    <row r="78" spans="1:6" x14ac:dyDescent="0.35">
      <c r="A78" t="s">
        <v>8655</v>
      </c>
      <c r="B78" s="4" t="s">
        <v>8656</v>
      </c>
      <c r="C78" t="s">
        <v>1942</v>
      </c>
      <c r="D78" t="str">
        <f>Table_Book_Series[[#This Row],[Title]]&amp;"_"&amp;Table_Book_Series[[#This Row],[Author]]</f>
        <v>The Library of Babel and Labyrinths_Borges, Jorge Luis</v>
      </c>
      <c r="E78" t="str">
        <f>Table_Book_Series[[#This Row],[Author]]&amp;"_"&amp;Table_Book_Series[[#This Row],[Title]]</f>
        <v>Borges, Jorge Luis_The Library of Babel and Labyrinths</v>
      </c>
      <c r="F78" s="6" t="str">
        <f>IF(COUNTIFS(Table_Book_Series[Composite_Work_Author],Table_Book_Series[[#This Row],[Composite_Work_Author]])&gt;1,"Y","N")</f>
        <v>N</v>
      </c>
    </row>
    <row r="79" spans="1:6" x14ac:dyDescent="0.35">
      <c r="A79" t="s">
        <v>8657</v>
      </c>
      <c r="B79" s="4" t="s">
        <v>8658</v>
      </c>
      <c r="C79" t="s">
        <v>5946</v>
      </c>
      <c r="D79" t="str">
        <f>Table_Book_Series[[#This Row],[Title]]&amp;"_"&amp;Table_Book_Series[[#This Row],[Author]]</f>
        <v>The Ice Trilogy_Sorokin, Vladimir</v>
      </c>
      <c r="E79" t="str">
        <f>Table_Book_Series[[#This Row],[Author]]&amp;"_"&amp;Table_Book_Series[[#This Row],[Title]]</f>
        <v>Sorokin, Vladimir_The Ice Trilogy</v>
      </c>
      <c r="F79" s="6" t="str">
        <f>IF(COUNTIFS(Table_Book_Series[Composite_Work_Author],Table_Book_Series[[#This Row],[Composite_Work_Author]])&gt;1,"Y","N")</f>
        <v>N</v>
      </c>
    </row>
    <row r="80" spans="1:6" x14ac:dyDescent="0.35">
      <c r="A80" t="s">
        <v>8659</v>
      </c>
      <c r="B80" s="4" t="s">
        <v>8660</v>
      </c>
      <c r="C80" t="s">
        <v>2376</v>
      </c>
      <c r="D80" t="str">
        <f>Table_Book_Series[[#This Row],[Title]]&amp;"_"&amp;Table_Book_Series[[#This Row],[Author]]</f>
        <v>Blue of Noon and Story of the Eye_Bataille, Georges</v>
      </c>
      <c r="E80" t="str">
        <f>Table_Book_Series[[#This Row],[Author]]&amp;"_"&amp;Table_Book_Series[[#This Row],[Title]]</f>
        <v>Bataille, Georges_Blue of Noon and Story of the Eye</v>
      </c>
      <c r="F80" s="6" t="str">
        <f>IF(COUNTIFS(Table_Book_Series[Composite_Work_Author],Table_Book_Series[[#This Row],[Composite_Work_Author]])&gt;1,"Y","N")</f>
        <v>N</v>
      </c>
    </row>
    <row r="81" spans="1:6" x14ac:dyDescent="0.35">
      <c r="A81" t="s">
        <v>8661</v>
      </c>
      <c r="B81" s="4" t="s">
        <v>8662</v>
      </c>
      <c r="C81" t="s">
        <v>2184</v>
      </c>
      <c r="D81" t="str">
        <f>Table_Book_Series[[#This Row],[Title]]&amp;"_"&amp;Table_Book_Series[[#This Row],[Author]]</f>
        <v>The Tartar Steppe and The Desert of the Tartars_Buzzati, Dino</v>
      </c>
      <c r="E81" t="str">
        <f>Table_Book_Series[[#This Row],[Author]]&amp;"_"&amp;Table_Book_Series[[#This Row],[Title]]</f>
        <v>Buzzati, Dino_The Tartar Steppe and The Desert of the Tartars</v>
      </c>
      <c r="F81" s="6" t="str">
        <f>IF(COUNTIFS(Table_Book_Series[Composite_Work_Author],Table_Book_Series[[#This Row],[Composite_Work_Author]])&gt;1,"Y","N")</f>
        <v>N</v>
      </c>
    </row>
    <row r="82" spans="1:6" x14ac:dyDescent="0.35">
      <c r="A82" t="s">
        <v>8663</v>
      </c>
      <c r="B82" s="4" t="s">
        <v>8664</v>
      </c>
      <c r="C82" t="s">
        <v>2314</v>
      </c>
      <c r="D82" t="str">
        <f>Table_Book_Series[[#This Row],[Title]]&amp;"_"&amp;Table_Book_Series[[#This Row],[Author]]</f>
        <v>Pedro Páramo and The Plain in Flames_Rulfo, Juan</v>
      </c>
      <c r="E82" t="str">
        <f>Table_Book_Series[[#This Row],[Author]]&amp;"_"&amp;Table_Book_Series[[#This Row],[Title]]</f>
        <v>Rulfo, Juan_Pedro Páramo and The Plain in Flames</v>
      </c>
      <c r="F82" s="6" t="str">
        <f>IF(COUNTIFS(Table_Book_Series[Composite_Work_Author],Table_Book_Series[[#This Row],[Composite_Work_Author]])&gt;1,"Y","N")</f>
        <v>N</v>
      </c>
    </row>
    <row r="83" spans="1:6" x14ac:dyDescent="0.35">
      <c r="A83" t="s">
        <v>8632</v>
      </c>
      <c r="B83" s="4" t="s">
        <v>8633</v>
      </c>
      <c r="C83" t="s">
        <v>2135</v>
      </c>
      <c r="D83" t="str">
        <f>Table_Book_Series[[#This Row],[Title]]&amp;"_"&amp;Table_Book_Series[[#This Row],[Author]]</f>
        <v>Hopscotch and 62: A Model Kit_Cortázar, Julio</v>
      </c>
      <c r="E83" t="str">
        <f>Table_Book_Series[[#This Row],[Author]]&amp;"_"&amp;Table_Book_Series[[#This Row],[Title]]</f>
        <v>Cortázar, Julio_Hopscotch and 62: A Model Kit</v>
      </c>
      <c r="F83" s="6" t="str">
        <f>IF(COUNTIFS(Table_Book_Series[Composite_Work_Author],Table_Book_Series[[#This Row],[Composite_Work_Author]])&gt;1,"Y","N")</f>
        <v>N</v>
      </c>
    </row>
    <row r="84" spans="1:6" x14ac:dyDescent="0.35">
      <c r="A84" t="s">
        <v>8665</v>
      </c>
      <c r="B84" s="4" t="s">
        <v>8666</v>
      </c>
      <c r="C84" t="s">
        <v>8667</v>
      </c>
      <c r="D84" t="str">
        <f>Table_Book_Series[[#This Row],[Title]]&amp;"_"&amp;Table_Book_Series[[#This Row],[Author]]</f>
        <v>Independent People and World Light_Laxness, Halldór</v>
      </c>
      <c r="E84" t="str">
        <f>Table_Book_Series[[#This Row],[Author]]&amp;"_"&amp;Table_Book_Series[[#This Row],[Title]]</f>
        <v>Laxness, Halldór_Independent People and World Light</v>
      </c>
      <c r="F84" s="6" t="str">
        <f>IF(COUNTIFS(Table_Book_Series[Composite_Work_Author],Table_Book_Series[[#This Row],[Composite_Work_Author]])&gt;1,"Y","N")</f>
        <v>N</v>
      </c>
    </row>
    <row r="85" spans="1:6" x14ac:dyDescent="0.35">
      <c r="A85" t="s">
        <v>8599</v>
      </c>
      <c r="B85" s="4" t="s">
        <v>8668</v>
      </c>
      <c r="C85" t="s">
        <v>2218</v>
      </c>
      <c r="D85" t="str">
        <f>Table_Book_Series[[#This Row],[Title]]&amp;"_"&amp;Table_Book_Series[[#This Row],[Author]]</f>
        <v>The Complete Works_Beckett, Samuel</v>
      </c>
      <c r="E85" t="str">
        <f>Table_Book_Series[[#This Row],[Author]]&amp;"_"&amp;Table_Book_Series[[#This Row],[Title]]</f>
        <v>Beckett, Samuel_The Complete Works</v>
      </c>
      <c r="F85" s="6" t="str">
        <f>IF(COUNTIFS(Table_Book_Series[Composite_Work_Author],Table_Book_Series[[#This Row],[Composite_Work_Author]])&gt;1,"Y","N")</f>
        <v>N</v>
      </c>
    </row>
    <row r="86" spans="1:6" x14ac:dyDescent="0.35">
      <c r="A86" t="s">
        <v>8669</v>
      </c>
      <c r="B86" s="4" t="s">
        <v>8670</v>
      </c>
      <c r="C86" t="s">
        <v>2218</v>
      </c>
      <c r="D86" t="str">
        <f>Table_Book_Series[[#This Row],[Title]]&amp;"_"&amp;Table_Book_Series[[#This Row],[Author]]</f>
        <v>Waiting for Godot and Endgame_Beckett, Samuel</v>
      </c>
      <c r="E86" t="str">
        <f>Table_Book_Series[[#This Row],[Author]]&amp;"_"&amp;Table_Book_Series[[#This Row],[Title]]</f>
        <v>Beckett, Samuel_Waiting for Godot and Endgame</v>
      </c>
      <c r="F86" s="6" t="str">
        <f>IF(COUNTIFS(Table_Book_Series[Composite_Work_Author],Table_Book_Series[[#This Row],[Composite_Work_Author]])&gt;1,"Y","N")</f>
        <v>N</v>
      </c>
    </row>
    <row r="87" spans="1:6" x14ac:dyDescent="0.35">
      <c r="A87" t="s">
        <v>5150</v>
      </c>
      <c r="B87" s="4" t="s">
        <v>5150</v>
      </c>
      <c r="C87" t="s">
        <v>5151</v>
      </c>
      <c r="D87" t="str">
        <f>Table_Book_Series[[#This Row],[Title]]&amp;"_"&amp;Table_Book_Series[[#This Row],[Author]]</f>
        <v>The Alexandria Quartet_Durrell, Lawrence</v>
      </c>
      <c r="E87" t="str">
        <f>Table_Book_Series[[#This Row],[Author]]&amp;"_"&amp;Table_Book_Series[[#This Row],[Title]]</f>
        <v>Durrell, Lawrence_The Alexandria Quartet</v>
      </c>
      <c r="F87" s="6" t="str">
        <f>IF(COUNTIFS(Table_Book_Series[Composite_Work_Author],Table_Book_Series[[#This Row],[Composite_Work_Author]])&gt;1,"Y","N")</f>
        <v>N</v>
      </c>
    </row>
    <row r="88" spans="1:6" x14ac:dyDescent="0.35">
      <c r="A88" t="s">
        <v>8671</v>
      </c>
      <c r="B88" s="4" t="s">
        <v>8671</v>
      </c>
      <c r="C88" t="s">
        <v>5151</v>
      </c>
      <c r="D88" t="str">
        <f>Table_Book_Series[[#This Row],[Title]]&amp;"_"&amp;Table_Book_Series[[#This Row],[Author]]</f>
        <v>The Avignon Quintet_Durrell, Lawrence</v>
      </c>
      <c r="E88" t="str">
        <f>Table_Book_Series[[#This Row],[Author]]&amp;"_"&amp;Table_Book_Series[[#This Row],[Title]]</f>
        <v>Durrell, Lawrence_The Avignon Quintet</v>
      </c>
      <c r="F88" s="6" t="str">
        <f>IF(COUNTIFS(Table_Book_Series[Composite_Work_Author],Table_Book_Series[[#This Row],[Composite_Work_Author]])&gt;1,"Y","N")</f>
        <v>N</v>
      </c>
    </row>
    <row r="89" spans="1:6" x14ac:dyDescent="0.35">
      <c r="A89" t="s">
        <v>8672</v>
      </c>
      <c r="B89" s="4" t="s">
        <v>8672</v>
      </c>
      <c r="C89" t="s">
        <v>6739</v>
      </c>
      <c r="D89" t="str">
        <f>Table_Book_Series[[#This Row],[Title]]&amp;"_"&amp;Table_Book_Series[[#This Row],[Author]]</f>
        <v>The Seven Dreams_Vollmann, William T.</v>
      </c>
      <c r="E89" t="str">
        <f>Table_Book_Series[[#This Row],[Author]]&amp;"_"&amp;Table_Book_Series[[#This Row],[Title]]</f>
        <v>Vollmann, William T._The Seven Dreams</v>
      </c>
      <c r="F89" s="6" t="str">
        <f>IF(COUNTIFS(Table_Book_Series[Composite_Work_Author],Table_Book_Series[[#This Row],[Composite_Work_Author]])&gt;1,"Y","N")</f>
        <v>N</v>
      </c>
    </row>
    <row r="90" spans="1:6" x14ac:dyDescent="0.35">
      <c r="A90" t="s">
        <v>8673</v>
      </c>
      <c r="B90" s="4" t="s">
        <v>8673</v>
      </c>
      <c r="C90" t="s">
        <v>6739</v>
      </c>
      <c r="D90" t="str">
        <f>Table_Book_Series[[#This Row],[Title]]&amp;"_"&amp;Table_Book_Series[[#This Row],[Author]]</f>
        <v>Europe Central and Rising Up and Rising Down_Vollmann, William T.</v>
      </c>
      <c r="E90" t="str">
        <f>Table_Book_Series[[#This Row],[Author]]&amp;"_"&amp;Table_Book_Series[[#This Row],[Title]]</f>
        <v>Vollmann, William T._Europe Central and Rising Up and Rising Down</v>
      </c>
      <c r="F90" s="6" t="str">
        <f>IF(COUNTIFS(Table_Book_Series[Composite_Work_Author],Table_Book_Series[[#This Row],[Composite_Work_Author]])&gt;1,"Y","N")</f>
        <v>N</v>
      </c>
    </row>
    <row r="91" spans="1:6" x14ac:dyDescent="0.35">
      <c r="A91" t="s">
        <v>8536</v>
      </c>
      <c r="B91" s="4" t="s">
        <v>8536</v>
      </c>
      <c r="C91" t="s">
        <v>2218</v>
      </c>
      <c r="D91" t="str">
        <f>Table_Book_Series[[#This Row],[Title]]&amp;"_"&amp;Table_Book_Series[[#This Row],[Author]]</f>
        <v>The Trilogy_Beckett, Samuel</v>
      </c>
      <c r="E91" t="str">
        <f>Table_Book_Series[[#This Row],[Author]]&amp;"_"&amp;Table_Book_Series[[#This Row],[Title]]</f>
        <v>Beckett, Samuel_The Trilogy</v>
      </c>
      <c r="F91" s="6" t="str">
        <f>IF(COUNTIFS(Table_Book_Series[Composite_Work_Author],Table_Book_Series[[#This Row],[Composite_Work_Author]])&gt;1,"Y","N")</f>
        <v>N</v>
      </c>
    </row>
    <row r="92" spans="1:6" x14ac:dyDescent="0.35">
      <c r="A92" t="s">
        <v>8674</v>
      </c>
      <c r="B92" s="4" t="s">
        <v>8674</v>
      </c>
      <c r="C92" t="s">
        <v>8675</v>
      </c>
      <c r="D92" t="str">
        <f>Table_Book_Series[[#This Row],[Title]]&amp;"_"&amp;Table_Book_Series[[#This Row],[Author]]</f>
        <v>The Famished Road Trilogy_Okri, Ben</v>
      </c>
      <c r="E92" t="str">
        <f>Table_Book_Series[[#This Row],[Author]]&amp;"_"&amp;Table_Book_Series[[#This Row],[Title]]</f>
        <v>Okri, Ben_The Famished Road Trilogy</v>
      </c>
      <c r="F92" s="6" t="str">
        <f>IF(COUNTIFS(Table_Book_Series[Composite_Work_Author],Table_Book_Series[[#This Row],[Composite_Work_Author]])&gt;1,"Y","N")</f>
        <v>N</v>
      </c>
    </row>
    <row r="93" spans="1:6" x14ac:dyDescent="0.35">
      <c r="A93" t="s">
        <v>8676</v>
      </c>
      <c r="B93" s="4" t="s">
        <v>8676</v>
      </c>
      <c r="C93" t="s">
        <v>8677</v>
      </c>
      <c r="D93" t="str">
        <f>Table_Book_Series[[#This Row],[Title]]&amp;"_"&amp;Table_Book_Series[[#This Row],[Author]]</f>
        <v>The New York Trilogy_Auster, Paul</v>
      </c>
      <c r="E93" t="str">
        <f>Table_Book_Series[[#This Row],[Author]]&amp;"_"&amp;Table_Book_Series[[#This Row],[Title]]</f>
        <v>Auster, Paul_The New York Trilogy</v>
      </c>
      <c r="F93" s="6" t="str">
        <f>IF(COUNTIFS(Table_Book_Series[Composite_Work_Author],Table_Book_Series[[#This Row],[Composite_Work_Author]])&gt;1,"Y","N")</f>
        <v>N</v>
      </c>
    </row>
    <row r="94" spans="1:6" x14ac:dyDescent="0.35">
      <c r="A94" t="s">
        <v>6595</v>
      </c>
      <c r="B94" s="4" t="s">
        <v>8678</v>
      </c>
      <c r="C94" t="s">
        <v>5789</v>
      </c>
      <c r="D94" t="str">
        <f>Table_Book_Series[[#This Row],[Title]]&amp;"_"&amp;Table_Book_Series[[#This Row],[Author]]</f>
        <v>The Complete Essays_Montaigne, Michel de</v>
      </c>
      <c r="E94" t="str">
        <f>Table_Book_Series[[#This Row],[Author]]&amp;"_"&amp;Table_Book_Series[[#This Row],[Title]]</f>
        <v>Montaigne, Michel de_The Complete Essays</v>
      </c>
      <c r="F94" s="6" t="str">
        <f>IF(COUNTIFS(Table_Book_Series[Composite_Work_Author],Table_Book_Series[[#This Row],[Composite_Work_Author]])&gt;1,"Y","N")</f>
        <v>N</v>
      </c>
    </row>
    <row r="95" spans="1:6" x14ac:dyDescent="0.35">
      <c r="A95" t="s">
        <v>8679</v>
      </c>
      <c r="B95" s="4" t="s">
        <v>8679</v>
      </c>
      <c r="C95" t="s">
        <v>8680</v>
      </c>
      <c r="D95" t="str">
        <f>Table_Book_Series[[#This Row],[Title]]&amp;"_"&amp;Table_Book_Series[[#This Row],[Author]]</f>
        <v>The Lazarus Project and The Book of My Lives_Hemon, Aleksandar</v>
      </c>
      <c r="E95" t="str">
        <f>Table_Book_Series[[#This Row],[Author]]&amp;"_"&amp;Table_Book_Series[[#This Row],[Title]]</f>
        <v>Hemon, Aleksandar_The Lazarus Project and The Book of My Lives</v>
      </c>
      <c r="F95" s="6" t="str">
        <f>IF(COUNTIFS(Table_Book_Series[Composite_Work_Author],Table_Book_Series[[#This Row],[Composite_Work_Author]])&gt;1,"Y","N")</f>
        <v>N</v>
      </c>
    </row>
    <row r="96" spans="1:6" x14ac:dyDescent="0.35">
      <c r="A96" t="s">
        <v>8681</v>
      </c>
      <c r="B96" s="4" t="s">
        <v>8682</v>
      </c>
      <c r="C96" t="s">
        <v>5131</v>
      </c>
      <c r="D96" t="str">
        <f>Table_Book_Series[[#This Row],[Title]]&amp;"_"&amp;Table_Book_Series[[#This Row],[Author]]</f>
        <v>Memories of My Melancholy Whores and One Hundred Years of Solitude_García Márquez, Gabriel</v>
      </c>
      <c r="E96" t="str">
        <f>Table_Book_Series[[#This Row],[Author]]&amp;"_"&amp;Table_Book_Series[[#This Row],[Title]]</f>
        <v>García Márquez, Gabriel_Memories of My Melancholy Whores and One Hundred Years of Solitude</v>
      </c>
      <c r="F96" s="6" t="str">
        <f>IF(COUNTIFS(Table_Book_Series[Composite_Work_Author],Table_Book_Series[[#This Row],[Composite_Work_Author]])&gt;1,"Y","N")</f>
        <v>N</v>
      </c>
    </row>
    <row r="97" spans="1:6" x14ac:dyDescent="0.35">
      <c r="A97" t="s">
        <v>8683</v>
      </c>
      <c r="B97" s="4" t="s">
        <v>8683</v>
      </c>
      <c r="C97" t="s">
        <v>8684</v>
      </c>
      <c r="D97" t="str">
        <f>Table_Book_Series[[#This Row],[Title]]&amp;"_"&amp;Table_Book_Series[[#This Row],[Author]]</f>
        <v>Lanark and Poor Things_Gray, Alasdair</v>
      </c>
      <c r="E97" t="str">
        <f>Table_Book_Series[[#This Row],[Author]]&amp;"_"&amp;Table_Book_Series[[#This Row],[Title]]</f>
        <v>Gray, Alasdair_Lanark and Poor Things</v>
      </c>
      <c r="F97" s="6" t="str">
        <f>IF(COUNTIFS(Table_Book_Series[Composite_Work_Author],Table_Book_Series[[#This Row],[Composite_Work_Author]])&gt;1,"Y","N")</f>
        <v>N</v>
      </c>
    </row>
    <row r="98" spans="1:6" x14ac:dyDescent="0.35">
      <c r="A98" t="s">
        <v>8685</v>
      </c>
      <c r="B98" s="4" t="s">
        <v>8686</v>
      </c>
      <c r="C98" t="s">
        <v>2412</v>
      </c>
      <c r="D98" t="str">
        <f>Table_Book_Series[[#This Row],[Title]]&amp;"_"&amp;Table_Book_Series[[#This Row],[Author]]</f>
        <v>The Obscene Bird of Night and The Shipwreck_Donoso, José</v>
      </c>
      <c r="E98" t="str">
        <f>Table_Book_Series[[#This Row],[Author]]&amp;"_"&amp;Table_Book_Series[[#This Row],[Title]]</f>
        <v>Donoso, José_The Obscene Bird of Night and The Shipwreck</v>
      </c>
      <c r="F98" s="6" t="str">
        <f>IF(COUNTIFS(Table_Book_Series[Composite_Work_Author],Table_Book_Series[[#This Row],[Composite_Work_Author]])&gt;1,"Y","N")</f>
        <v>N</v>
      </c>
    </row>
    <row r="99" spans="1:6" x14ac:dyDescent="0.35">
      <c r="A99" t="s">
        <v>8687</v>
      </c>
      <c r="B99" s="4" t="s">
        <v>8688</v>
      </c>
      <c r="C99" t="s">
        <v>5131</v>
      </c>
      <c r="D99" t="str">
        <f>Table_Book_Series[[#This Row],[Title]]&amp;"_"&amp;Table_Book_Series[[#This Row],[Author]]</f>
        <v>The Autumn of the Patriarch and No One Writes to the Colonel_García Márquez, Gabriel</v>
      </c>
      <c r="E99" t="str">
        <f>Table_Book_Series[[#This Row],[Author]]&amp;"_"&amp;Table_Book_Series[[#This Row],[Title]]</f>
        <v>García Márquez, Gabriel_The Autumn of the Patriarch and No One Writes to the Colonel</v>
      </c>
      <c r="F99" s="6" t="str">
        <f>IF(COUNTIFS(Table_Book_Series[Composite_Work_Author],Table_Book_Series[[#This Row],[Composite_Work_Author]])&gt;1,"Y","N")</f>
        <v>N</v>
      </c>
    </row>
    <row r="100" spans="1:6" x14ac:dyDescent="0.35">
      <c r="A100" t="s">
        <v>8581</v>
      </c>
      <c r="B100" s="4" t="s">
        <v>8582</v>
      </c>
      <c r="C100" t="s">
        <v>1854</v>
      </c>
      <c r="D100" t="str">
        <f>Table_Book_Series[[#This Row],[Title]]&amp;"_"&amp;Table_Book_Series[[#This Row],[Author]]</f>
        <v>The Savage Detectives and 2666_Bolaño, Roberto</v>
      </c>
      <c r="E100" t="str">
        <f>Table_Book_Series[[#This Row],[Author]]&amp;"_"&amp;Table_Book_Series[[#This Row],[Title]]</f>
        <v>Bolaño, Roberto_The Savage Detectives and 2666</v>
      </c>
      <c r="F100" s="6" t="str">
        <f>IF(COUNTIFS(Table_Book_Series[Composite_Work_Author],Table_Book_Series[[#This Row],[Composite_Work_Author]])&gt;1,"Y","N")</f>
        <v>N</v>
      </c>
    </row>
    <row r="101" spans="1:6" x14ac:dyDescent="0.35">
      <c r="A101" t="s">
        <v>8599</v>
      </c>
      <c r="B101" s="4" t="s">
        <v>8689</v>
      </c>
      <c r="C101" t="s">
        <v>2314</v>
      </c>
      <c r="D101" t="str">
        <f>Table_Book_Series[[#This Row],[Title]]&amp;"_"&amp;Table_Book_Series[[#This Row],[Author]]</f>
        <v>The Complete Works_Rulfo, Juan</v>
      </c>
      <c r="E101" t="str">
        <f>Table_Book_Series[[#This Row],[Author]]&amp;"_"&amp;Table_Book_Series[[#This Row],[Title]]</f>
        <v>Rulfo, Juan_The Complete Works</v>
      </c>
      <c r="F101" s="6" t="str">
        <f>IF(COUNTIFS(Table_Book_Series[Composite_Work_Author],Table_Book_Series[[#This Row],[Composite_Work_Author]])&gt;1,"Y","N")</f>
        <v>N</v>
      </c>
    </row>
    <row r="102" spans="1:6" x14ac:dyDescent="0.35">
      <c r="A102" t="s">
        <v>8690</v>
      </c>
      <c r="B102" s="4" t="s">
        <v>8691</v>
      </c>
      <c r="C102" t="s">
        <v>1854</v>
      </c>
      <c r="D102" t="str">
        <f>Table_Book_Series[[#This Row],[Title]]&amp;"_"&amp;Table_Book_Series[[#This Row],[Author]]</f>
        <v>The Savage Detectives and By Night in Chile_Bolaño, Roberto</v>
      </c>
      <c r="E102" t="str">
        <f>Table_Book_Series[[#This Row],[Author]]&amp;"_"&amp;Table_Book_Series[[#This Row],[Title]]</f>
        <v>Bolaño, Roberto_The Savage Detectives and By Night in Chile</v>
      </c>
      <c r="F102" s="6" t="str">
        <f>IF(COUNTIFS(Table_Book_Series[Composite_Work_Author],Table_Book_Series[[#This Row],[Composite_Work_Author]])&gt;1,"Y","N")</f>
        <v>N</v>
      </c>
    </row>
    <row r="103" spans="1:6" x14ac:dyDescent="0.35">
      <c r="A103" t="s">
        <v>8692</v>
      </c>
      <c r="B103" s="4" t="s">
        <v>8693</v>
      </c>
      <c r="C103" t="s">
        <v>8646</v>
      </c>
      <c r="D103" t="str">
        <f>Table_Book_Series[[#This Row],[Title]]&amp;"_"&amp;Table_Book_Series[[#This Row],[Author]]</f>
        <v>The Rings of Saturn and Vertigo_Sebald, W.G.</v>
      </c>
      <c r="E103" t="str">
        <f>Table_Book_Series[[#This Row],[Author]]&amp;"_"&amp;Table_Book_Series[[#This Row],[Title]]</f>
        <v>Sebald, W.G._The Rings of Saturn and Vertigo</v>
      </c>
      <c r="F103" s="6" t="str">
        <f>IF(COUNTIFS(Table_Book_Series[Composite_Work_Author],Table_Book_Series[[#This Row],[Composite_Work_Author]])&gt;1,"Y","N")</f>
        <v>N</v>
      </c>
    </row>
    <row r="104" spans="1:6" x14ac:dyDescent="0.35">
      <c r="A104" t="s">
        <v>5073</v>
      </c>
      <c r="B104" s="4" t="s">
        <v>8694</v>
      </c>
      <c r="C104" t="s">
        <v>2145</v>
      </c>
      <c r="D104" t="str">
        <f>Table_Book_Series[[#This Row],[Title]]&amp;"_"&amp;Table_Book_Series[[#This Row],[Author]]</f>
        <v>The Complete Stories_Kafka, Franz</v>
      </c>
      <c r="E104" t="str">
        <f>Table_Book_Series[[#This Row],[Author]]&amp;"_"&amp;Table_Book_Series[[#This Row],[Title]]</f>
        <v>Kafka, Franz_The Complete Stories</v>
      </c>
      <c r="F104" s="6" t="str">
        <f>IF(COUNTIFS(Table_Book_Series[Composite_Work_Author],Table_Book_Series[[#This Row],[Composite_Work_Author]])&gt;1,"Y","N")</f>
        <v>N</v>
      </c>
    </row>
    <row r="105" spans="1:6" x14ac:dyDescent="0.35">
      <c r="A105" t="s">
        <v>8695</v>
      </c>
      <c r="B105" s="4" t="s">
        <v>8696</v>
      </c>
      <c r="C105" t="s">
        <v>2145</v>
      </c>
      <c r="D105" t="str">
        <f>Table_Book_Series[[#This Row],[Title]]&amp;"_"&amp;Table_Book_Series[[#This Row],[Author]]</f>
        <v>The Trial and The Castle_Kafka, Franz</v>
      </c>
      <c r="E105" t="str">
        <f>Table_Book_Series[[#This Row],[Author]]&amp;"_"&amp;Table_Book_Series[[#This Row],[Title]]</f>
        <v>Kafka, Franz_The Trial and The Castle</v>
      </c>
      <c r="F105" s="6" t="str">
        <f>IF(COUNTIFS(Table_Book_Series[Composite_Work_Author],Table_Book_Series[[#This Row],[Composite_Work_Author]])&gt;1,"Y","N")</f>
        <v>N</v>
      </c>
    </row>
    <row r="106" spans="1:6" x14ac:dyDescent="0.35">
      <c r="A106" t="s">
        <v>8697</v>
      </c>
      <c r="B106" s="4" t="s">
        <v>8698</v>
      </c>
      <c r="C106" t="s">
        <v>2179</v>
      </c>
      <c r="D106" t="str">
        <f>Table_Book_Series[[#This Row],[Title]]&amp;"_"&amp;Table_Book_Series[[#This Row],[Author]]</f>
        <v>Jakob von Gunten and The Robber_Walser, Robert</v>
      </c>
      <c r="E106" t="str">
        <f>Table_Book_Series[[#This Row],[Author]]&amp;"_"&amp;Table_Book_Series[[#This Row],[Title]]</f>
        <v>Walser, Robert_Jakob von Gunten and The Robber</v>
      </c>
      <c r="F106" s="6" t="str">
        <f>IF(COUNTIFS(Table_Book_Series[Composite_Work_Author],Table_Book_Series[[#This Row],[Composite_Work_Author]])&gt;1,"Y","N")</f>
        <v>N</v>
      </c>
    </row>
    <row r="107" spans="1:6" x14ac:dyDescent="0.35">
      <c r="A107" t="s">
        <v>1836</v>
      </c>
      <c r="B107" s="4" t="s">
        <v>8699</v>
      </c>
      <c r="C107" t="s">
        <v>1849</v>
      </c>
      <c r="D107" t="str">
        <f>Table_Book_Series[[#This Row],[Title]]&amp;"_"&amp;Table_Book_Series[[#This Row],[Author]]</f>
        <v>The Man Without Qualities_Musil, Robert</v>
      </c>
      <c r="E107" t="str">
        <f>Table_Book_Series[[#This Row],[Author]]&amp;"_"&amp;Table_Book_Series[[#This Row],[Title]]</f>
        <v>Musil, Robert_The Man Without Qualities</v>
      </c>
      <c r="F107" s="6" t="str">
        <f>IF(COUNTIFS(Table_Book_Series[Composite_Work_Author],Table_Book_Series[[#This Row],[Composite_Work_Author]])&gt;1,"Y","N")</f>
        <v>N</v>
      </c>
    </row>
    <row r="108" spans="1:6" x14ac:dyDescent="0.35">
      <c r="A108" t="s">
        <v>8700</v>
      </c>
      <c r="B108" s="4" t="s">
        <v>8701</v>
      </c>
      <c r="C108" t="s">
        <v>5821</v>
      </c>
      <c r="D108" t="str">
        <f>Table_Book_Series[[#This Row],[Title]]&amp;"_"&amp;Table_Book_Series[[#This Row],[Author]]</f>
        <v>The Notebooks of Malte Laurids Brigge and Duino Elegies_Rilke, Rainer Maria</v>
      </c>
      <c r="E108" t="str">
        <f>Table_Book_Series[[#This Row],[Author]]&amp;"_"&amp;Table_Book_Series[[#This Row],[Title]]</f>
        <v>Rilke, Rainer Maria_The Notebooks of Malte Laurids Brigge and Duino Elegies</v>
      </c>
      <c r="F108" s="6" t="str">
        <f>IF(COUNTIFS(Table_Book_Series[Composite_Work_Author],Table_Book_Series[[#This Row],[Composite_Work_Author]])&gt;1,"Y","N")</f>
        <v>N</v>
      </c>
    </row>
    <row r="109" spans="1:6" x14ac:dyDescent="0.35">
      <c r="A109" t="s">
        <v>8702</v>
      </c>
      <c r="B109" s="4" t="s">
        <v>8703</v>
      </c>
      <c r="C109" t="s">
        <v>8704</v>
      </c>
      <c r="D109" t="str">
        <f>Table_Book_Series[[#This Row],[Title]]&amp;"_"&amp;Table_Book_Series[[#This Row],[Author]]</f>
        <v>The Last World and Radetzky March_Ransmayr, Christoph and Roth, Joseph</v>
      </c>
      <c r="E109" t="str">
        <f>Table_Book_Series[[#This Row],[Author]]&amp;"_"&amp;Table_Book_Series[[#This Row],[Title]]</f>
        <v>Ransmayr, Christoph and Roth, Joseph_The Last World and Radetzky March</v>
      </c>
      <c r="F109" s="6" t="str">
        <f>IF(COUNTIFS(Table_Book_Series[Composite_Work_Author],Table_Book_Series[[#This Row],[Composite_Work_Author]])&gt;1,"Y","N")</f>
        <v>N</v>
      </c>
    </row>
    <row r="110" spans="1:6" x14ac:dyDescent="0.35">
      <c r="A110" t="s">
        <v>8705</v>
      </c>
      <c r="B110" s="4" t="s">
        <v>8706</v>
      </c>
      <c r="C110" t="s">
        <v>5168</v>
      </c>
      <c r="D110" t="str">
        <f>Table_Book_Series[[#This Row],[Title]]&amp;"_"&amp;Table_Book_Series[[#This Row],[Author]]</f>
        <v>The Tin Drum and The Flounder_Grass, Günter</v>
      </c>
      <c r="E110" t="str">
        <f>Table_Book_Series[[#This Row],[Author]]&amp;"_"&amp;Table_Book_Series[[#This Row],[Title]]</f>
        <v>Grass, Günter_The Tin Drum and The Flounder</v>
      </c>
      <c r="F110" s="6" t="str">
        <f>IF(COUNTIFS(Table_Book_Series[Composite_Work_Author],Table_Book_Series[[#This Row],[Composite_Work_Author]])&gt;1,"Y","N")</f>
        <v>N</v>
      </c>
    </row>
    <row r="111" spans="1:6" x14ac:dyDescent="0.35">
      <c r="A111" t="s">
        <v>8707</v>
      </c>
      <c r="B111" s="4" t="s">
        <v>8708</v>
      </c>
      <c r="C111" t="s">
        <v>1941</v>
      </c>
      <c r="D111" t="str">
        <f>Table_Book_Series[[#This Row],[Title]]&amp;"_"&amp;Table_Book_Series[[#This Row],[Author]]</f>
        <v>Correction and The Loser_Bernhard, Thomas</v>
      </c>
      <c r="E111" t="str">
        <f>Table_Book_Series[[#This Row],[Author]]&amp;"_"&amp;Table_Book_Series[[#This Row],[Title]]</f>
        <v>Bernhard, Thomas_Correction and The Loser</v>
      </c>
      <c r="F111" s="6" t="str">
        <f>IF(COUNTIFS(Table_Book_Series[Composite_Work_Author],Table_Book_Series[[#This Row],[Composite_Work_Author]])&gt;1,"Y","N")</f>
        <v>N</v>
      </c>
    </row>
    <row r="112" spans="1:6" x14ac:dyDescent="0.35">
      <c r="A112" t="s">
        <v>8709</v>
      </c>
      <c r="B112" s="4" t="s">
        <v>8709</v>
      </c>
      <c r="C112" t="s">
        <v>5168</v>
      </c>
      <c r="D112" t="str">
        <f>Table_Book_Series[[#This Row],[Title]]&amp;"_"&amp;Table_Book_Series[[#This Row],[Author]]</f>
        <v>The Danzig Trilogy_Grass, Günter</v>
      </c>
      <c r="E112" t="str">
        <f>Table_Book_Series[[#This Row],[Author]]&amp;"_"&amp;Table_Book_Series[[#This Row],[Title]]</f>
        <v>Grass, Günter_The Danzig Trilogy</v>
      </c>
      <c r="F112" s="6" t="str">
        <f>IF(COUNTIFS(Table_Book_Series[Composite_Work_Author],Table_Book_Series[[#This Row],[Composite_Work_Author]])&gt;1,"Y","N")</f>
        <v>N</v>
      </c>
    </row>
    <row r="113" spans="1:6" x14ac:dyDescent="0.35">
      <c r="A113" t="s">
        <v>8710</v>
      </c>
      <c r="B113" s="4" t="s">
        <v>8711</v>
      </c>
      <c r="C113" t="s">
        <v>2324</v>
      </c>
      <c r="D113" t="str">
        <f>Table_Book_Series[[#This Row],[Title]]&amp;"_"&amp;Table_Book_Series[[#This Row],[Author]]</f>
        <v>The Collected Stories_Lispector, Clarice</v>
      </c>
      <c r="E113" t="str">
        <f>Table_Book_Series[[#This Row],[Author]]&amp;"_"&amp;Table_Book_Series[[#This Row],[Title]]</f>
        <v>Lispector, Clarice_The Collected Stories</v>
      </c>
      <c r="F113" s="6" t="str">
        <f>IF(COUNTIFS(Table_Book_Series[Composite_Work_Author],Table_Book_Series[[#This Row],[Composite_Work_Author]])&gt;1,"Y","N")</f>
        <v>N</v>
      </c>
    </row>
    <row r="114" spans="1:6" x14ac:dyDescent="0.35">
      <c r="A114" t="s">
        <v>8712</v>
      </c>
      <c r="B114" s="4" t="s">
        <v>8713</v>
      </c>
      <c r="C114" t="s">
        <v>2324</v>
      </c>
      <c r="D114" t="str">
        <f>Table_Book_Series[[#This Row],[Title]]&amp;"_"&amp;Table_Book_Series[[#This Row],[Author]]</f>
        <v>The Hour of the Star and The Passion According to G.H._Lispector, Clarice</v>
      </c>
      <c r="E114" t="str">
        <f>Table_Book_Series[[#This Row],[Author]]&amp;"_"&amp;Table_Book_Series[[#This Row],[Title]]</f>
        <v>Lispector, Clarice_The Hour of the Star and The Passion According to G.H.</v>
      </c>
      <c r="F114" s="6" t="str">
        <f>IF(COUNTIFS(Table_Book_Series[Composite_Work_Author],Table_Book_Series[[#This Row],[Composite_Work_Author]])&gt;1,"Y","N")</f>
        <v>N</v>
      </c>
    </row>
    <row r="115" spans="1:6" x14ac:dyDescent="0.35">
      <c r="A115" t="s">
        <v>1892</v>
      </c>
      <c r="B115" s="4" t="s">
        <v>1892</v>
      </c>
      <c r="C115" t="s">
        <v>1956</v>
      </c>
      <c r="D115" t="str">
        <f>Table_Book_Series[[#This Row],[Title]]&amp;"_"&amp;Table_Book_Series[[#This Row],[Author]]</f>
        <v>Berlin Alexanderplatz_Döblin, Alfred</v>
      </c>
      <c r="E115" t="str">
        <f>Table_Book_Series[[#This Row],[Author]]&amp;"_"&amp;Table_Book_Series[[#This Row],[Title]]</f>
        <v>Döblin, Alfred_Berlin Alexanderplatz</v>
      </c>
      <c r="F115" s="6" t="str">
        <f>IF(COUNTIFS(Table_Book_Series[Composite_Work_Author],Table_Book_Series[[#This Row],[Composite_Work_Author]])&gt;1,"Y","N")</f>
        <v>N</v>
      </c>
    </row>
    <row r="116" spans="1:6" x14ac:dyDescent="0.35">
      <c r="A116" t="s">
        <v>8714</v>
      </c>
      <c r="B116" s="4" t="s">
        <v>8715</v>
      </c>
      <c r="C116" t="s">
        <v>8716</v>
      </c>
      <c r="D116" t="str">
        <f>Table_Book_Series[[#This Row],[Title]]&amp;"_"&amp;Table_Book_Series[[#This Row],[Author]]</f>
        <v>The Apu Trilogy_Bandyopadhyay, Bibhutibhushan</v>
      </c>
      <c r="E116" t="str">
        <f>Table_Book_Series[[#This Row],[Author]]&amp;"_"&amp;Table_Book_Series[[#This Row],[Title]]</f>
        <v>Bandyopadhyay, Bibhutibhushan_The Apu Trilogy</v>
      </c>
      <c r="F116" s="6" t="str">
        <f>IF(COUNTIFS(Table_Book_Series[Composite_Work_Author],Table_Book_Series[[#This Row],[Composite_Work_Author]])&gt;1,"Y","N")</f>
        <v>N</v>
      </c>
    </row>
    <row r="117" spans="1:6" x14ac:dyDescent="0.35">
      <c r="A117" t="s">
        <v>8717</v>
      </c>
      <c r="B117" s="4" t="s">
        <v>8718</v>
      </c>
      <c r="C117" t="s">
        <v>2397</v>
      </c>
      <c r="D117" t="str">
        <f>Table_Book_Series[[#This Row],[Title]]&amp;"_"&amp;Table_Book_Series[[#This Row],[Author]]</f>
        <v>The Book of Disquiet and The Education of the Stoic_Pessoa, Fernando</v>
      </c>
      <c r="E117" t="str">
        <f>Table_Book_Series[[#This Row],[Author]]&amp;"_"&amp;Table_Book_Series[[#This Row],[Title]]</f>
        <v>Pessoa, Fernando_The Book of Disquiet and The Education of the Stoic</v>
      </c>
      <c r="F117" s="6" t="str">
        <f>IF(COUNTIFS(Table_Book_Series[Composite_Work_Author],Table_Book_Series[[#This Row],[Composite_Work_Author]])&gt;1,"Y","N")</f>
        <v>N</v>
      </c>
    </row>
    <row r="118" spans="1:6" x14ac:dyDescent="0.35">
      <c r="A118" t="s">
        <v>8719</v>
      </c>
      <c r="B118" s="4" t="s">
        <v>8720</v>
      </c>
      <c r="C118" t="s">
        <v>5825</v>
      </c>
      <c r="D118" t="str">
        <f>Table_Book_Series[[#This Row],[Title]]&amp;"_"&amp;Table_Book_Series[[#This Row],[Author]]</f>
        <v>Hunger and Mysteries_Hamsun, Knut</v>
      </c>
      <c r="E118" t="str">
        <f>Table_Book_Series[[#This Row],[Author]]&amp;"_"&amp;Table_Book_Series[[#This Row],[Title]]</f>
        <v>Hamsun, Knut_Hunger and Mysteries</v>
      </c>
      <c r="F118" s="6" t="str">
        <f>IF(COUNTIFS(Table_Book_Series[Composite_Work_Author],Table_Book_Series[[#This Row],[Composite_Work_Author]])&gt;1,"Y","N")</f>
        <v>N</v>
      </c>
    </row>
    <row r="119" spans="1:6" x14ac:dyDescent="0.35">
      <c r="A119" t="s">
        <v>8721</v>
      </c>
      <c r="B119" s="4" t="s">
        <v>8722</v>
      </c>
      <c r="C119" t="s">
        <v>6908</v>
      </c>
      <c r="D119" t="str">
        <f>Table_Book_Series[[#This Row],[Title]]&amp;"_"&amp;Table_Book_Series[[#This Row],[Author]]</f>
        <v>The Vegetarian and Human Acts_Kang, Han</v>
      </c>
      <c r="E119" t="str">
        <f>Table_Book_Series[[#This Row],[Author]]&amp;"_"&amp;Table_Book_Series[[#This Row],[Title]]</f>
        <v>Kang, Han_The Vegetarian and Human Acts</v>
      </c>
      <c r="F119" s="6" t="str">
        <f>IF(COUNTIFS(Table_Book_Series[Composite_Work_Author],Table_Book_Series[[#This Row],[Composite_Work_Author]])&gt;1,"Y","N")</f>
        <v>N</v>
      </c>
    </row>
    <row r="120" spans="1:6" x14ac:dyDescent="0.35">
      <c r="A120" t="s">
        <v>8723</v>
      </c>
      <c r="B120" s="4" t="s">
        <v>8724</v>
      </c>
      <c r="C120" t="s">
        <v>8725</v>
      </c>
      <c r="D120" t="str">
        <f>Table_Book_Series[[#This Row],[Title]]&amp;"_"&amp;Table_Book_Series[[#This Row],[Author]]</f>
        <v>The Drifting Clouds and The Maid Silja_Sillanpää, F.E.</v>
      </c>
      <c r="E120" t="str">
        <f>Table_Book_Series[[#This Row],[Author]]&amp;"_"&amp;Table_Book_Series[[#This Row],[Title]]</f>
        <v>Sillanpää, F.E._The Drifting Clouds and The Maid Silja</v>
      </c>
      <c r="F120" s="6" t="str">
        <f>IF(COUNTIFS(Table_Book_Series[Composite_Work_Author],Table_Book_Series[[#This Row],[Composite_Work_Author]])&gt;1,"Y","N")</f>
        <v>N</v>
      </c>
    </row>
    <row r="121" spans="1:6" x14ac:dyDescent="0.35">
      <c r="A121" t="s">
        <v>8726</v>
      </c>
      <c r="B121" s="4" t="s">
        <v>8727</v>
      </c>
      <c r="C121" t="s">
        <v>8728</v>
      </c>
      <c r="D121" t="str">
        <f>Table_Book_Series[[#This Row],[Title]]&amp;"_"&amp;Table_Book_Series[[#This Row],[Author]]</f>
        <v>The Wretched of the Earth and Black Skin, White Masks_Fanon, Frantz</v>
      </c>
      <c r="E121" t="str">
        <f>Table_Book_Series[[#This Row],[Author]]&amp;"_"&amp;Table_Book_Series[[#This Row],[Title]]</f>
        <v>Fanon, Frantz_The Wretched of the Earth and Black Skin, White Masks</v>
      </c>
      <c r="F121" s="6" t="str">
        <f>IF(COUNTIFS(Table_Book_Series[Composite_Work_Author],Table_Book_Series[[#This Row],[Composite_Work_Author]])&gt;1,"Y","N")</f>
        <v>N</v>
      </c>
    </row>
    <row r="122" spans="1:6" x14ac:dyDescent="0.35">
      <c r="A122" t="s">
        <v>8599</v>
      </c>
      <c r="B122" s="4" t="s">
        <v>8668</v>
      </c>
      <c r="C122" t="s">
        <v>8729</v>
      </c>
      <c r="D122" t="str">
        <f>Table_Book_Series[[#This Row],[Title]]&amp;"_"&amp;Table_Book_Series[[#This Row],[Author]]</f>
        <v>The Complete Works_Césaire, Aimé</v>
      </c>
      <c r="E122" t="str">
        <f>Table_Book_Series[[#This Row],[Author]]&amp;"_"&amp;Table_Book_Series[[#This Row],[Title]]</f>
        <v>Césaire, Aimé_The Complete Works</v>
      </c>
      <c r="F122" s="6" t="str">
        <f>IF(COUNTIFS(Table_Book_Series[Composite_Work_Author],Table_Book_Series[[#This Row],[Composite_Work_Author]])&gt;1,"Y","N")</f>
        <v>N</v>
      </c>
    </row>
    <row r="123" spans="1:6" x14ac:dyDescent="0.35">
      <c r="A123" t="s">
        <v>8730</v>
      </c>
      <c r="B123" s="4" t="s">
        <v>8731</v>
      </c>
      <c r="C123" t="s">
        <v>8409</v>
      </c>
      <c r="D123" t="str">
        <f>Table_Book_Series[[#This Row],[Title]]&amp;"_"&amp;Table_Book_Series[[#This Row],[Author]]</f>
        <v>Residence on Earth and Canto General_Neruda, Pablo</v>
      </c>
      <c r="E123" t="str">
        <f>Table_Book_Series[[#This Row],[Author]]&amp;"_"&amp;Table_Book_Series[[#This Row],[Title]]</f>
        <v>Neruda, Pablo_Residence on Earth and Canto General</v>
      </c>
      <c r="F123" s="6" t="str">
        <f>IF(COUNTIFS(Table_Book_Series[Composite_Work_Author],Table_Book_Series[[#This Row],[Composite_Work_Author]])&gt;1,"Y","N")</f>
        <v>N</v>
      </c>
    </row>
    <row r="124" spans="1:6" x14ac:dyDescent="0.35">
      <c r="A124" t="s">
        <v>8732</v>
      </c>
      <c r="B124" s="4" t="s">
        <v>8733</v>
      </c>
      <c r="C124" t="s">
        <v>6192</v>
      </c>
      <c r="D124" t="str">
        <f>Table_Book_Series[[#This Row],[Title]]&amp;"_"&amp;Table_Book_Series[[#This Row],[Author]]</f>
        <v>The Four Quartets and The Waste Land_Eliot, T.S.</v>
      </c>
      <c r="E124" t="str">
        <f>Table_Book_Series[[#This Row],[Author]]&amp;"_"&amp;Table_Book_Series[[#This Row],[Title]]</f>
        <v>Eliot, T.S._The Four Quartets and The Waste Land</v>
      </c>
      <c r="F124" s="6" t="str">
        <f>IF(COUNTIFS(Table_Book_Series[Composite_Work_Author],Table_Book_Series[[#This Row],[Composite_Work_Author]])&gt;1,"Y","N")</f>
        <v>N</v>
      </c>
    </row>
    <row r="125" spans="1:6" x14ac:dyDescent="0.35">
      <c r="A125" t="s">
        <v>8734</v>
      </c>
      <c r="B125" s="4" t="s">
        <v>8734</v>
      </c>
      <c r="C125" t="s">
        <v>6945</v>
      </c>
      <c r="D125" t="str">
        <f>Table_Book_Series[[#This Row],[Title]]&amp;"_"&amp;Table_Book_Series[[#This Row],[Author]]</f>
        <v>The Bridge Trilogy_Gibson, William</v>
      </c>
      <c r="E125" t="str">
        <f>Table_Book_Series[[#This Row],[Author]]&amp;"_"&amp;Table_Book_Series[[#This Row],[Title]]</f>
        <v>Gibson, William_The Bridge Trilogy</v>
      </c>
      <c r="F125" s="6" t="str">
        <f>IF(COUNTIFS(Table_Book_Series[Composite_Work_Author],Table_Book_Series[[#This Row],[Composite_Work_Author]])&gt;1,"Y","N")</f>
        <v>N</v>
      </c>
    </row>
    <row r="126" spans="1:6" x14ac:dyDescent="0.35">
      <c r="A126" t="s">
        <v>8599</v>
      </c>
      <c r="B126" s="4" t="s">
        <v>2421</v>
      </c>
      <c r="C126" t="s">
        <v>8735</v>
      </c>
      <c r="D126" t="str">
        <f>Table_Book_Series[[#This Row],[Title]]&amp;"_"&amp;Table_Book_Series[[#This Row],[Author]]</f>
        <v>The Complete Works_Kawabata, Yasunari</v>
      </c>
      <c r="E126" t="str">
        <f>Table_Book_Series[[#This Row],[Author]]&amp;"_"&amp;Table_Book_Series[[#This Row],[Title]]</f>
        <v>Kawabata, Yasunari_The Complete Works</v>
      </c>
      <c r="F126" s="6" t="str">
        <f>IF(COUNTIFS(Table_Book_Series[Composite_Work_Author],Table_Book_Series[[#This Row],[Composite_Work_Author]])&gt;1,"Y","N")</f>
        <v>N</v>
      </c>
    </row>
    <row r="127" spans="1:6" x14ac:dyDescent="0.35">
      <c r="A127" t="s">
        <v>8736</v>
      </c>
      <c r="B127" s="4" t="s">
        <v>8737</v>
      </c>
      <c r="C127" t="s">
        <v>6310</v>
      </c>
      <c r="D127" t="str">
        <f>Table_Book_Series[[#This Row],[Title]]&amp;"_"&amp;Table_Book_Series[[#This Row],[Author]]</f>
        <v>Snows of Kilimanjaro and The Old Man and the Sea_Hemingway, Ernest</v>
      </c>
      <c r="E127" t="str">
        <f>Table_Book_Series[[#This Row],[Author]]&amp;"_"&amp;Table_Book_Series[[#This Row],[Title]]</f>
        <v>Hemingway, Ernest_Snows of Kilimanjaro and The Old Man and the Sea</v>
      </c>
      <c r="F127" s="6" t="str">
        <f>IF(COUNTIFS(Table_Book_Series[Composite_Work_Author],Table_Book_Series[[#This Row],[Composite_Work_Author]])&gt;1,"Y","N")</f>
        <v>N</v>
      </c>
    </row>
    <row r="128" spans="1:6" x14ac:dyDescent="0.35">
      <c r="A128" t="s">
        <v>8738</v>
      </c>
      <c r="B128" s="4" t="s">
        <v>8739</v>
      </c>
      <c r="C128" t="s">
        <v>2394</v>
      </c>
      <c r="D128" t="str">
        <f>Table_Book_Series[[#This Row],[Title]]&amp;"_"&amp;Table_Book_Series[[#This Row],[Author]]</f>
        <v>The Complete Short Stories and Dubliners_Joyce, James</v>
      </c>
      <c r="E128" t="str">
        <f>Table_Book_Series[[#This Row],[Author]]&amp;"_"&amp;Table_Book_Series[[#This Row],[Title]]</f>
        <v>Joyce, James_The Complete Short Stories and Dubliners</v>
      </c>
      <c r="F128" s="6" t="str">
        <f>IF(COUNTIFS(Table_Book_Series[Composite_Work_Author],Table_Book_Series[[#This Row],[Composite_Work_Author]])&gt;1,"Y","N")</f>
        <v>N</v>
      </c>
    </row>
    <row r="129" spans="1:6" x14ac:dyDescent="0.35">
      <c r="A129" t="s">
        <v>8740</v>
      </c>
      <c r="B129" s="4" t="s">
        <v>8740</v>
      </c>
      <c r="C129" t="s">
        <v>2394</v>
      </c>
      <c r="D129" t="str">
        <f>Table_Book_Series[[#This Row],[Title]]&amp;"_"&amp;Table_Book_Series[[#This Row],[Author]]</f>
        <v>Ulysses and Finnegans Wake_Joyce, James</v>
      </c>
      <c r="E129" t="str">
        <f>Table_Book_Series[[#This Row],[Author]]&amp;"_"&amp;Table_Book_Series[[#This Row],[Title]]</f>
        <v>Joyce, James_Ulysses and Finnegans Wake</v>
      </c>
      <c r="F129" s="6" t="str">
        <f>IF(COUNTIFS(Table_Book_Series[Composite_Work_Author],Table_Book_Series[[#This Row],[Composite_Work_Author]])&gt;1,"Y","N")</f>
        <v>N</v>
      </c>
    </row>
    <row r="130" spans="1:6" x14ac:dyDescent="0.35">
      <c r="A130" t="s">
        <v>8741</v>
      </c>
      <c r="B130" s="4" t="s">
        <v>8520</v>
      </c>
      <c r="C130" t="s">
        <v>2397</v>
      </c>
      <c r="D130" t="str">
        <f>Table_Book_Series[[#This Row],[Title]]&amp;"_"&amp;Table_Book_Series[[#This Row],[Author]]</f>
        <v>The Books of Disquiet and The Book of Disquietude_Pessoa, Fernando</v>
      </c>
      <c r="E130" t="str">
        <f>Table_Book_Series[[#This Row],[Author]]&amp;"_"&amp;Table_Book_Series[[#This Row],[Title]]</f>
        <v>Pessoa, Fernando_The Books of Disquiet and The Book of Disquietude</v>
      </c>
      <c r="F130" s="6" t="str">
        <f>IF(COUNTIFS(Table_Book_Series[Composite_Work_Author],Table_Book_Series[[#This Row],[Composite_Work_Author]])&gt;1,"Y","N")</f>
        <v>N</v>
      </c>
    </row>
    <row r="131" spans="1:6" x14ac:dyDescent="0.35">
      <c r="A131" t="s">
        <v>8599</v>
      </c>
      <c r="B131" s="4" t="s">
        <v>8689</v>
      </c>
      <c r="C131" t="s">
        <v>2158</v>
      </c>
      <c r="D131" t="str">
        <f>Table_Book_Series[[#This Row],[Title]]&amp;"_"&amp;Table_Book_Series[[#This Row],[Author]]</f>
        <v>The Complete Works_Woolf, Virginia</v>
      </c>
      <c r="E131" t="str">
        <f>Table_Book_Series[[#This Row],[Author]]&amp;"_"&amp;Table_Book_Series[[#This Row],[Title]]</f>
        <v>Woolf, Virginia_The Complete Works</v>
      </c>
      <c r="F131" s="6" t="str">
        <f>IF(COUNTIFS(Table_Book_Series[Composite_Work_Author],Table_Book_Series[[#This Row],[Composite_Work_Author]])&gt;1,"Y","N")</f>
        <v>N</v>
      </c>
    </row>
    <row r="132" spans="1:6" x14ac:dyDescent="0.35">
      <c r="A132" t="s">
        <v>8742</v>
      </c>
      <c r="B132" s="4" t="s">
        <v>8742</v>
      </c>
      <c r="C132" t="s">
        <v>2158</v>
      </c>
      <c r="D132" t="str">
        <f>Table_Book_Series[[#This Row],[Title]]&amp;"_"&amp;Table_Book_Series[[#This Row],[Author]]</f>
        <v>The Waves and To the Lighthouse_Woolf, Virginia</v>
      </c>
      <c r="E132" t="str">
        <f>Table_Book_Series[[#This Row],[Author]]&amp;"_"&amp;Table_Book_Series[[#This Row],[Title]]</f>
        <v>Woolf, Virginia_The Waves and To the Lighthouse</v>
      </c>
      <c r="F132" s="6" t="str">
        <f>IF(COUNTIFS(Table_Book_Series[Composite_Work_Author],Table_Book_Series[[#This Row],[Composite_Work_Author]])&gt;1,"Y","N")</f>
        <v>N</v>
      </c>
    </row>
    <row r="133" spans="1:6" x14ac:dyDescent="0.35">
      <c r="A133" t="s">
        <v>8743</v>
      </c>
      <c r="B133" s="4" t="s">
        <v>8743</v>
      </c>
      <c r="C133" t="s">
        <v>8677</v>
      </c>
      <c r="D133" t="str">
        <f>Table_Book_Series[[#This Row],[Title]]&amp;"_"&amp;Table_Book_Series[[#This Row],[Author]]</f>
        <v>The Book of Illusions and Moon Palace_Auster, Paul</v>
      </c>
      <c r="E133" t="str">
        <f>Table_Book_Series[[#This Row],[Author]]&amp;"_"&amp;Table_Book_Series[[#This Row],[Title]]</f>
        <v>Auster, Paul_The Book of Illusions and Moon Palace</v>
      </c>
      <c r="F133" s="6" t="str">
        <f>IF(COUNTIFS(Table_Book_Series[Composite_Work_Author],Table_Book_Series[[#This Row],[Composite_Work_Author]])&gt;1,"Y","N")</f>
        <v>N</v>
      </c>
    </row>
    <row r="134" spans="1:6" x14ac:dyDescent="0.35">
      <c r="A134" t="s">
        <v>8744</v>
      </c>
      <c r="B134" s="4" t="s">
        <v>8745</v>
      </c>
      <c r="C134" t="s">
        <v>8746</v>
      </c>
      <c r="D134" t="str">
        <f>Table_Book_Series[[#This Row],[Title]]&amp;"_"&amp;Table_Book_Series[[#This Row],[Author]]</f>
        <v>Snow and My Name is Red_Pamuk, Orhan</v>
      </c>
      <c r="E134" t="str">
        <f>Table_Book_Series[[#This Row],[Author]]&amp;"_"&amp;Table_Book_Series[[#This Row],[Title]]</f>
        <v>Pamuk, Orhan_Snow and My Name is Red</v>
      </c>
      <c r="F134" s="6" t="str">
        <f>IF(COUNTIFS(Table_Book_Series[Composite_Work_Author],Table_Book_Series[[#This Row],[Composite_Work_Author]])&gt;1,"Y","N")</f>
        <v>N</v>
      </c>
    </row>
    <row r="135" spans="1:6" x14ac:dyDescent="0.35">
      <c r="A135" t="s">
        <v>8747</v>
      </c>
      <c r="B135" s="4" t="s">
        <v>8748</v>
      </c>
      <c r="C135" t="s">
        <v>1942</v>
      </c>
      <c r="D135" t="str">
        <f>Table_Book_Series[[#This Row],[Title]]&amp;"_"&amp;Table_Book_Series[[#This Row],[Author]]</f>
        <v>Ficciones and The Book of Sand_Borges, Jorge Luis</v>
      </c>
      <c r="E135" t="str">
        <f>Table_Book_Series[[#This Row],[Author]]&amp;"_"&amp;Table_Book_Series[[#This Row],[Title]]</f>
        <v>Borges, Jorge Luis_Ficciones and The Book of Sand</v>
      </c>
      <c r="F135" s="6" t="str">
        <f>IF(COUNTIFS(Table_Book_Series[Composite_Work_Author],Table_Book_Series[[#This Row],[Composite_Work_Author]])&gt;1,"Y","N")</f>
        <v>N</v>
      </c>
    </row>
    <row r="136" spans="1:6" x14ac:dyDescent="0.35">
      <c r="A136" t="s">
        <v>8749</v>
      </c>
      <c r="B136" s="4" t="s">
        <v>8750</v>
      </c>
      <c r="C136" t="s">
        <v>8751</v>
      </c>
      <c r="D136" t="str">
        <f>Table_Book_Series[[#This Row],[Title]]&amp;"_"&amp;Table_Book_Series[[#This Row],[Author]]</f>
        <v>The Empty Space and The Plague_Brook, Peter and Camus, Albert</v>
      </c>
      <c r="E136" t="str">
        <f>Table_Book_Series[[#This Row],[Author]]&amp;"_"&amp;Table_Book_Series[[#This Row],[Title]]</f>
        <v>Brook, Peter and Camus, Albert_The Empty Space and The Plague</v>
      </c>
      <c r="F136" s="6" t="str">
        <f>IF(COUNTIFS(Table_Book_Series[Composite_Work_Author],Table_Book_Series[[#This Row],[Composite_Work_Author]])&gt;1,"Y","N")</f>
        <v>N</v>
      </c>
    </row>
    <row r="137" spans="1:6" x14ac:dyDescent="0.35">
      <c r="A137" t="s">
        <v>8752</v>
      </c>
      <c r="B137" s="4" t="s">
        <v>8753</v>
      </c>
      <c r="C137" t="s">
        <v>8516</v>
      </c>
      <c r="D137" t="str">
        <f>Table_Book_Series[[#This Row],[Title]]&amp;"_"&amp;Table_Book_Series[[#This Row],[Author]]</f>
        <v>The Cairo Trilogy and Children of Gebelawi_Mahfouz, Naguib</v>
      </c>
      <c r="E137" t="str">
        <f>Table_Book_Series[[#This Row],[Author]]&amp;"_"&amp;Table_Book_Series[[#This Row],[Title]]</f>
        <v>Mahfouz, Naguib_The Cairo Trilogy and Children of Gebelawi</v>
      </c>
      <c r="F137" s="6" t="str">
        <f>IF(COUNTIFS(Table_Book_Series[Composite_Work_Author],Table_Book_Series[[#This Row],[Composite_Work_Author]])&gt;1,"Y","N")</f>
        <v>N</v>
      </c>
    </row>
    <row r="138" spans="1:6" x14ac:dyDescent="0.35">
      <c r="A138" t="s">
        <v>8754</v>
      </c>
      <c r="B138" s="4" t="s">
        <v>8754</v>
      </c>
      <c r="C138" t="s">
        <v>8755</v>
      </c>
      <c r="D138" t="str">
        <f>Table_Book_Series[[#This Row],[Title]]&amp;"_"&amp;Table_Book_Series[[#This Row],[Author]]</f>
        <v>The Palm-Wine Drinkard and My Life in the Bush of Ghosts_Tutuola, Amos</v>
      </c>
      <c r="E138" t="str">
        <f>Table_Book_Series[[#This Row],[Author]]&amp;"_"&amp;Table_Book_Series[[#This Row],[Title]]</f>
        <v>Tutuola, Amos_The Palm-Wine Drinkard and My Life in the Bush of Ghosts</v>
      </c>
      <c r="F138" s="6" t="str">
        <f>IF(COUNTIFS(Table_Book_Series[Composite_Work_Author],Table_Book_Series[[#This Row],[Composite_Work_Author]])&gt;1,"Y","N")</f>
        <v>N</v>
      </c>
    </row>
    <row r="139" spans="1:6" x14ac:dyDescent="0.35">
      <c r="A139" t="s">
        <v>8756</v>
      </c>
      <c r="B139" s="4" t="s">
        <v>8757</v>
      </c>
      <c r="C139" t="s">
        <v>8758</v>
      </c>
      <c r="D139" t="str">
        <f>Table_Book_Series[[#This Row],[Title]]&amp;"_"&amp;Table_Book_Series[[#This Row],[Author]]</f>
        <v>The Ice Palace and Pan_Vesaas, Tarjei and Hamsun, Knut</v>
      </c>
      <c r="E139" t="str">
        <f>Table_Book_Series[[#This Row],[Author]]&amp;"_"&amp;Table_Book_Series[[#This Row],[Title]]</f>
        <v>Vesaas, Tarjei and Hamsun, Knut_The Ice Palace and Pan</v>
      </c>
      <c r="F139" s="6" t="str">
        <f>IF(COUNTIFS(Table_Book_Series[Composite_Work_Author],Table_Book_Series[[#This Row],[Composite_Work_Author]])&gt;1,"Y","N")</f>
        <v>N</v>
      </c>
    </row>
    <row r="140" spans="1:6" x14ac:dyDescent="0.35">
      <c r="A140" t="s">
        <v>8759</v>
      </c>
      <c r="B140" s="4" t="s">
        <v>8759</v>
      </c>
      <c r="C140" t="s">
        <v>8760</v>
      </c>
      <c r="D140" t="str">
        <f>Table_Book_Series[[#This Row],[Title]]&amp;"_"&amp;Table_Book_Series[[#This Row],[Author]]</f>
        <v>Things Fall Apart and No Longer at Ease_Achebe, Chinua</v>
      </c>
      <c r="E140" t="str">
        <f>Table_Book_Series[[#This Row],[Author]]&amp;"_"&amp;Table_Book_Series[[#This Row],[Title]]</f>
        <v>Achebe, Chinua_Things Fall Apart and No Longer at Ease</v>
      </c>
      <c r="F140" s="6" t="str">
        <f>IF(COUNTIFS(Table_Book_Series[Composite_Work_Author],Table_Book_Series[[#This Row],[Composite_Work_Author]])&gt;1,"Y","N")</f>
        <v>N</v>
      </c>
    </row>
    <row r="141" spans="1:6" x14ac:dyDescent="0.35">
      <c r="A141" t="s">
        <v>8761</v>
      </c>
      <c r="B141" s="4" t="s">
        <v>8762</v>
      </c>
      <c r="C141" t="s">
        <v>1942</v>
      </c>
      <c r="D141" t="str">
        <f>Table_Book_Series[[#This Row],[Title]]&amp;"_"&amp;Table_Book_Series[[#This Row],[Author]]</f>
        <v>Labyrinths and The Book of Imaginary Beings_Borges, Jorge Luis</v>
      </c>
      <c r="E141" t="str">
        <f>Table_Book_Series[[#This Row],[Author]]&amp;"_"&amp;Table_Book_Series[[#This Row],[Title]]</f>
        <v>Borges, Jorge Luis_Labyrinths and The Book of Imaginary Beings</v>
      </c>
      <c r="F141" s="6" t="str">
        <f>IF(COUNTIFS(Table_Book_Series[Composite_Work_Author],Table_Book_Series[[#This Row],[Composite_Work_Author]])&gt;1,"Y","N")</f>
        <v>N</v>
      </c>
    </row>
    <row r="142" spans="1:6" x14ac:dyDescent="0.35">
      <c r="A142" t="s">
        <v>8763</v>
      </c>
      <c r="B142" s="4" t="s">
        <v>8764</v>
      </c>
      <c r="C142" t="s">
        <v>2316</v>
      </c>
      <c r="D142" t="str">
        <f>Table_Book_Series[[#This Row],[Title]]&amp;"_"&amp;Table_Book_Series[[#This Row],[Author]]</f>
        <v>Invisible Cities and Mr. Palomar_Calvino, Italo</v>
      </c>
      <c r="E142" t="str">
        <f>Table_Book_Series[[#This Row],[Author]]&amp;"_"&amp;Table_Book_Series[[#This Row],[Title]]</f>
        <v>Calvino, Italo_Invisible Cities and Mr. Palomar</v>
      </c>
      <c r="F142" s="6" t="str">
        <f>IF(COUNTIFS(Table_Book_Series[Composite_Work_Author],Table_Book_Series[[#This Row],[Composite_Work_Author]])&gt;1,"Y","N")</f>
        <v>N</v>
      </c>
    </row>
    <row r="143" spans="1:6" x14ac:dyDescent="0.35">
      <c r="A143" t="s">
        <v>8765</v>
      </c>
      <c r="B143" s="4" t="s">
        <v>8766</v>
      </c>
      <c r="C143" t="s">
        <v>8767</v>
      </c>
      <c r="D143" t="str">
        <f>Table_Book_Series[[#This Row],[Title]]&amp;"_"&amp;Table_Book_Series[[#This Row],[Author]]</f>
        <v>The Country Where No One Ever Dies and Sworn Virgin_Vorpsi, Ornela and Dones, Elvira</v>
      </c>
      <c r="E143" t="str">
        <f>Table_Book_Series[[#This Row],[Author]]&amp;"_"&amp;Table_Book_Series[[#This Row],[Title]]</f>
        <v>Vorpsi, Ornela and Dones, Elvira_The Country Where No One Ever Dies and Sworn Virgin</v>
      </c>
      <c r="F143" s="6" t="str">
        <f>IF(COUNTIFS(Table_Book_Series[Composite_Work_Author],Table_Book_Series[[#This Row],[Composite_Work_Author]])&gt;1,"Y","N")</f>
        <v>N</v>
      </c>
    </row>
    <row r="144" spans="1:6" x14ac:dyDescent="0.35">
      <c r="A144" t="s">
        <v>8768</v>
      </c>
      <c r="B144" s="4" t="s">
        <v>8768</v>
      </c>
      <c r="C144" t="s">
        <v>6218</v>
      </c>
      <c r="D144" t="str">
        <f>Table_Book_Series[[#This Row],[Title]]&amp;"_"&amp;Table_Book_Series[[#This Row],[Author]]</f>
        <v>The Counterlife and American Pastoral_Roth, Philip</v>
      </c>
      <c r="E144" t="str">
        <f>Table_Book_Series[[#This Row],[Author]]&amp;"_"&amp;Table_Book_Series[[#This Row],[Title]]</f>
        <v>Roth, Philip_The Counterlife and American Pastoral</v>
      </c>
      <c r="F144" s="6" t="str">
        <f>IF(COUNTIFS(Table_Book_Series[Composite_Work_Author],Table_Book_Series[[#This Row],[Composite_Work_Author]])&gt;1,"Y","N")</f>
        <v>N</v>
      </c>
    </row>
    <row r="145" spans="1:6" x14ac:dyDescent="0.35">
      <c r="A145" t="s">
        <v>8769</v>
      </c>
      <c r="B145" s="4" t="s">
        <v>8770</v>
      </c>
      <c r="C145" t="s">
        <v>7091</v>
      </c>
      <c r="D145" t="str">
        <f>Table_Book_Series[[#This Row],[Title]]&amp;"_"&amp;Table_Book_Series[[#This Row],[Author]]</f>
        <v>Season of Migration to the North and Wedding of Zein_Salih, Tayeb</v>
      </c>
      <c r="E145" t="str">
        <f>Table_Book_Series[[#This Row],[Author]]&amp;"_"&amp;Table_Book_Series[[#This Row],[Title]]</f>
        <v>Salih, Tayeb_Season of Migration to the North and Wedding of Zein</v>
      </c>
      <c r="F145" s="6" t="str">
        <f>IF(COUNTIFS(Table_Book_Series[Composite_Work_Author],Table_Book_Series[[#This Row],[Composite_Work_Author]])&gt;1,"Y","N")</f>
        <v>N</v>
      </c>
    </row>
    <row r="146" spans="1:6" x14ac:dyDescent="0.35">
      <c r="A146" t="s">
        <v>8771</v>
      </c>
      <c r="B146" s="4" t="s">
        <v>8772</v>
      </c>
      <c r="C146" t="s">
        <v>1854</v>
      </c>
      <c r="D146" t="str">
        <f>Table_Book_Series[[#This Row],[Title]]&amp;"_"&amp;Table_Book_Series[[#This Row],[Author]]</f>
        <v>The Savage Detectives and Distant Star_Bolaño, Roberto</v>
      </c>
      <c r="E146" t="str">
        <f>Table_Book_Series[[#This Row],[Author]]&amp;"_"&amp;Table_Book_Series[[#This Row],[Title]]</f>
        <v>Bolaño, Roberto_The Savage Detectives and Distant Star</v>
      </c>
      <c r="F146" s="6" t="str">
        <f>IF(COUNTIFS(Table_Book_Series[Composite_Work_Author],Table_Book_Series[[#This Row],[Composite_Work_Author]])&gt;1,"Y","N")</f>
        <v>N</v>
      </c>
    </row>
    <row r="147" spans="1:6" x14ac:dyDescent="0.35">
      <c r="A147" t="s">
        <v>8773</v>
      </c>
      <c r="B147" s="4" t="s">
        <v>8774</v>
      </c>
      <c r="C147" t="s">
        <v>2218</v>
      </c>
      <c r="D147" t="str">
        <f>Table_Book_Series[[#This Row],[Title]]&amp;"_"&amp;Table_Book_Series[[#This Row],[Author]]</f>
        <v>Trilogy: Molloy, Malone Dies, The Unnamable_Beckett, Samuel</v>
      </c>
      <c r="E147" t="str">
        <f>Table_Book_Series[[#This Row],[Author]]&amp;"_"&amp;Table_Book_Series[[#This Row],[Title]]</f>
        <v>Beckett, Samuel_Trilogy: Molloy, Malone Dies, The Unnamable</v>
      </c>
      <c r="F147" s="6" t="str">
        <f>IF(COUNTIFS(Table_Book_Series[Composite_Work_Author],Table_Book_Series[[#This Row],[Composite_Work_Author]])&gt;1,"Y","N")</f>
        <v>N</v>
      </c>
    </row>
    <row r="148" spans="1:6" x14ac:dyDescent="0.35">
      <c r="A148" t="s">
        <v>8775</v>
      </c>
      <c r="B148" s="4" t="s">
        <v>8775</v>
      </c>
      <c r="C148" t="s">
        <v>6810</v>
      </c>
      <c r="D148" t="str">
        <f>Table_Book_Series[[#This Row],[Title]]&amp;"_"&amp;Table_Book_Series[[#This Row],[Author]]</f>
        <v>Housekeeping and Gilead_Robinson, Marilynne</v>
      </c>
      <c r="E148" t="str">
        <f>Table_Book_Series[[#This Row],[Author]]&amp;"_"&amp;Table_Book_Series[[#This Row],[Title]]</f>
        <v>Robinson, Marilynne_Housekeeping and Gilead</v>
      </c>
      <c r="F148" s="6" t="str">
        <f>IF(COUNTIFS(Table_Book_Series[Composite_Work_Author],Table_Book_Series[[#This Row],[Composite_Work_Author]])&gt;1,"Y","N")</f>
        <v>N</v>
      </c>
    </row>
    <row r="149" spans="1:6" x14ac:dyDescent="0.35">
      <c r="A149" t="s">
        <v>8776</v>
      </c>
      <c r="B149" s="4" t="s">
        <v>8777</v>
      </c>
      <c r="C149" t="s">
        <v>2316</v>
      </c>
      <c r="D149" t="str">
        <f>Table_Book_Series[[#This Row],[Title]]&amp;"_"&amp;Table_Book_Series[[#This Row],[Author]]</f>
        <v>If on a winter's night a traveler and The Baron in the Trees_Calvino, Italo</v>
      </c>
      <c r="E149" t="str">
        <f>Table_Book_Series[[#This Row],[Author]]&amp;"_"&amp;Table_Book_Series[[#This Row],[Title]]</f>
        <v>Calvino, Italo_If on a winter's night a traveler and The Baron in the Trees</v>
      </c>
      <c r="F149" s="6" t="str">
        <f>IF(COUNTIFS(Table_Book_Series[Composite_Work_Author],Table_Book_Series[[#This Row],[Composite_Work_Author]])&gt;1,"Y","N")</f>
        <v>N</v>
      </c>
    </row>
    <row r="150" spans="1:6" x14ac:dyDescent="0.35">
      <c r="A150" t="s">
        <v>8778</v>
      </c>
      <c r="B150" s="4" t="s">
        <v>8779</v>
      </c>
      <c r="C150" t="s">
        <v>8780</v>
      </c>
      <c r="D150" t="str">
        <f>Table_Book_Series[[#This Row],[Title]]&amp;"_"&amp;Table_Book_Series[[#This Row],[Author]]</f>
        <v>The Pillow Book and Masks_Sei Shōnagon and Enchi, Fumiko</v>
      </c>
      <c r="E150" t="str">
        <f>Table_Book_Series[[#This Row],[Author]]&amp;"_"&amp;Table_Book_Series[[#This Row],[Title]]</f>
        <v>Sei Shōnagon and Enchi, Fumiko_The Pillow Book and Masks</v>
      </c>
      <c r="F150" s="6" t="str">
        <f>IF(COUNTIFS(Table_Book_Series[Composite_Work_Author],Table_Book_Series[[#This Row],[Composite_Work_Author]])&gt;1,"Y","N")</f>
        <v>N</v>
      </c>
    </row>
    <row r="151" spans="1:6" x14ac:dyDescent="0.35">
      <c r="A151" t="s">
        <v>8781</v>
      </c>
      <c r="B151" s="4" t="s">
        <v>8782</v>
      </c>
      <c r="C151" t="s">
        <v>1851</v>
      </c>
      <c r="D151" t="str">
        <f>Table_Book_Series[[#This Row],[Title]]&amp;"_"&amp;Table_Book_Series[[#This Row],[Author]]</f>
        <v>Life: A User's Manual and W, or the Memory of Childhood_Perec, Georges</v>
      </c>
      <c r="E151" t="str">
        <f>Table_Book_Series[[#This Row],[Author]]&amp;"_"&amp;Table_Book_Series[[#This Row],[Title]]</f>
        <v>Perec, Georges_Life: A User's Manual and W, or the Memory of Childhood</v>
      </c>
      <c r="F151" s="6" t="str">
        <f>IF(COUNTIFS(Table_Book_Series[Composite_Work_Author],Table_Book_Series[[#This Row],[Composite_Work_Author]])&gt;1,"Y","N")</f>
        <v>N</v>
      </c>
    </row>
    <row r="152" spans="1:6" x14ac:dyDescent="0.35">
      <c r="A152" t="s">
        <v>8783</v>
      </c>
      <c r="B152" s="4" t="s">
        <v>8784</v>
      </c>
      <c r="C152" t="s">
        <v>1938</v>
      </c>
      <c r="D152" t="str">
        <f>Table_Book_Series[[#This Row],[Title]]&amp;"_"&amp;Table_Book_Series[[#This Row],[Author]]</f>
        <v>The Woman in the Dunes and The Face of Another_Abe, Kōbō</v>
      </c>
      <c r="E152" t="str">
        <f>Table_Book_Series[[#This Row],[Author]]&amp;"_"&amp;Table_Book_Series[[#This Row],[Title]]</f>
        <v>Abe, Kōbō_The Woman in the Dunes and The Face of Another</v>
      </c>
      <c r="F152" s="6" t="str">
        <f>IF(COUNTIFS(Table_Book_Series[Composite_Work_Author],Table_Book_Series[[#This Row],[Composite_Work_Author]])&gt;1,"Y","N")</f>
        <v>N</v>
      </c>
    </row>
    <row r="153" spans="1:6" x14ac:dyDescent="0.35">
      <c r="A153" t="s">
        <v>8785</v>
      </c>
      <c r="B153" s="4" t="s">
        <v>8786</v>
      </c>
      <c r="C153" t="s">
        <v>8787</v>
      </c>
      <c r="D153" t="str">
        <f>Table_Book_Series[[#This Row],[Title]]&amp;"_"&amp;Table_Book_Series[[#This Row],[Author]]</f>
        <v>The Book of Questions and The Book of Questions: Return to Childhood_Jabès, Edmond</v>
      </c>
      <c r="E153" t="str">
        <f>Table_Book_Series[[#This Row],[Author]]&amp;"_"&amp;Table_Book_Series[[#This Row],[Title]]</f>
        <v>Jabès, Edmond_The Book of Questions and The Book of Questions: Return to Childhood</v>
      </c>
      <c r="F153" s="6" t="str">
        <f>IF(COUNTIFS(Table_Book_Series[Composite_Work_Author],Table_Book_Series[[#This Row],[Composite_Work_Author]])&gt;1,"Y","N")</f>
        <v>N</v>
      </c>
    </row>
    <row r="154" spans="1:6" x14ac:dyDescent="0.35">
      <c r="A154" t="s">
        <v>12808</v>
      </c>
      <c r="B154" s="4"/>
      <c r="D154" t="str">
        <f>Table_Book_Series[[#This Row],[Title]]&amp;"_"&amp;Table_Book_Series[[#This Row],[Author]]</f>
        <v>British Library Tales of the Weird_</v>
      </c>
      <c r="E154" t="str">
        <f>Table_Book_Series[[#This Row],[Author]]&amp;"_"&amp;Table_Book_Series[[#This Row],[Title]]</f>
        <v>_British Library Tales of the Weird</v>
      </c>
      <c r="F154" s="6" t="str">
        <f>IF(COUNTIFS(Table_Book_Series[Composite_Work_Author],Table_Book_Series[[#This Row],[Composite_Work_Author]])&gt;1,"Y","N")</f>
        <v>N</v>
      </c>
    </row>
  </sheetData>
  <conditionalFormatting sqref="D2:D154">
    <cfRule type="duplicateValues" dxfId="143" priority="598"/>
  </conditionalFormatting>
  <conditionalFormatting sqref="D2:E2">
    <cfRule type="duplicateValues" dxfId="142" priority="3"/>
  </conditionalFormatting>
  <conditionalFormatting sqref="F2:F154">
    <cfRule type="cellIs" dxfId="141" priority="1" operator="equal">
      <formula>"Y"</formula>
    </cfRule>
  </conditionalFormatting>
  <dataValidations count="1">
    <dataValidation type="list" allowBlank="1" showInputMessage="1" showErrorMessage="1" sqref="C2:C154" xr:uid="{23292E5F-B689-47C4-9F5F-AB1DE37CCF32}">
      <formula1>Set_Author</formula1>
    </dataValidation>
  </dataValidations>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5AA53-4D3D-4050-9A9A-8E3DF0609281}">
  <sheetPr codeName="Sheet12"/>
  <dimension ref="A1:D171"/>
  <sheetViews>
    <sheetView showGridLines="0" zoomScale="85" zoomScaleNormal="85" workbookViewId="0">
      <selection activeCell="J20" sqref="J20"/>
    </sheetView>
  </sheetViews>
  <sheetFormatPr defaultRowHeight="14.5" x14ac:dyDescent="0.35"/>
  <cols>
    <col min="1" max="1" width="34.7265625" bestFit="1" customWidth="1"/>
    <col min="2" max="2" width="57.54296875" bestFit="1" customWidth="1"/>
    <col min="3" max="3" width="38.7265625" bestFit="1" customWidth="1"/>
    <col min="4" max="4" width="20.7265625" bestFit="1" customWidth="1"/>
  </cols>
  <sheetData>
    <row r="1" spans="1:4" ht="29.5" customHeight="1" x14ac:dyDescent="0.35">
      <c r="A1" s="1" t="s">
        <v>10518</v>
      </c>
      <c r="B1" s="1" t="s">
        <v>1839</v>
      </c>
      <c r="C1" s="1" t="s">
        <v>16868</v>
      </c>
      <c r="D1" s="18" t="s">
        <v>11043</v>
      </c>
    </row>
    <row r="2" spans="1:4" x14ac:dyDescent="0.35">
      <c r="A2" t="s">
        <v>16894</v>
      </c>
      <c r="B2" t="s">
        <v>16895</v>
      </c>
      <c r="C2" t="s">
        <v>16624</v>
      </c>
      <c r="D2" s="6" t="str">
        <f>IF(COUNTIFS(Table_Art_Types[Book_Type],Table_Art_Types[[#This Row],[Book_Type]])&gt;1,"Y","N")</f>
        <v>N</v>
      </c>
    </row>
    <row r="3" spans="1:4" x14ac:dyDescent="0.35">
      <c r="A3" t="s">
        <v>10064</v>
      </c>
      <c r="B3" t="s">
        <v>16892</v>
      </c>
      <c r="C3" t="s">
        <v>16624</v>
      </c>
      <c r="D3" s="6" t="str">
        <f>IF(COUNTIFS(Table_Art_Types[Book_Type],Table_Art_Types[[#This Row],[Book_Type]])&gt;1,"Y","N")</f>
        <v>N</v>
      </c>
    </row>
    <row r="4" spans="1:4" x14ac:dyDescent="0.35">
      <c r="A4" t="s">
        <v>10524</v>
      </c>
      <c r="B4" t="s">
        <v>16891</v>
      </c>
      <c r="C4" t="s">
        <v>17107</v>
      </c>
      <c r="D4" s="6" t="str">
        <f>IF(COUNTIFS(Table_Art_Types[Book_Type],Table_Art_Types[[#This Row],[Book_Type]])&gt;1,"Y","N")</f>
        <v>N</v>
      </c>
    </row>
    <row r="5" spans="1:4" x14ac:dyDescent="0.35">
      <c r="A5" t="s">
        <v>16632</v>
      </c>
      <c r="B5" t="s">
        <v>18284</v>
      </c>
      <c r="C5" t="s">
        <v>16632</v>
      </c>
      <c r="D5" s="6" t="str">
        <f>IF(COUNTIFS(Table_Art_Types[Book_Type],Table_Art_Types[[#This Row],[Book_Type]])&gt;1,"Y","N")</f>
        <v>N</v>
      </c>
    </row>
    <row r="6" spans="1:4" x14ac:dyDescent="0.35">
      <c r="A6" t="s">
        <v>18257</v>
      </c>
      <c r="B6" t="s">
        <v>18258</v>
      </c>
      <c r="C6" t="s">
        <v>18322</v>
      </c>
      <c r="D6" s="6" t="str">
        <f>IF(COUNTIFS(Table_Art_Types[Book_Type],Table_Art_Types[[#This Row],[Book_Type]])&gt;1,"Y","N")</f>
        <v>N</v>
      </c>
    </row>
    <row r="7" spans="1:4" x14ac:dyDescent="0.35">
      <c r="A7" t="s">
        <v>17187</v>
      </c>
      <c r="B7" t="s">
        <v>18249</v>
      </c>
      <c r="C7" t="s">
        <v>16624</v>
      </c>
      <c r="D7" s="6" t="str">
        <f>IF(COUNTIFS(Table_Art_Types[Book_Type],Table_Art_Types[[#This Row],[Book_Type]])&gt;1,"Y","N")</f>
        <v>N</v>
      </c>
    </row>
    <row r="8" spans="1:4" x14ac:dyDescent="0.35">
      <c r="A8" t="s">
        <v>17024</v>
      </c>
      <c r="B8" t="s">
        <v>17025</v>
      </c>
      <c r="C8" t="s">
        <v>17120</v>
      </c>
      <c r="D8" s="6" t="str">
        <f>IF(COUNTIFS(Table_Art_Types[Book_Type],Table_Art_Types[[#This Row],[Book_Type]])&gt;1,"Y","N")</f>
        <v>N</v>
      </c>
    </row>
    <row r="9" spans="1:4" x14ac:dyDescent="0.35">
      <c r="A9" t="s">
        <v>17026</v>
      </c>
      <c r="B9" t="s">
        <v>17027</v>
      </c>
      <c r="C9" t="s">
        <v>17121</v>
      </c>
      <c r="D9" s="6" t="str">
        <f>IF(COUNTIFS(Table_Art_Types[Book_Type],Table_Art_Types[[#This Row],[Book_Type]])&gt;1,"Y","N")</f>
        <v>N</v>
      </c>
    </row>
    <row r="10" spans="1:4" x14ac:dyDescent="0.35">
      <c r="A10" t="s">
        <v>9331</v>
      </c>
      <c r="B10" t="s">
        <v>17089</v>
      </c>
      <c r="C10" t="s">
        <v>17128</v>
      </c>
      <c r="D10" s="6" t="str">
        <f>IF(COUNTIFS(Table_Art_Types[Book_Type],Table_Art_Types[[#This Row],[Book_Type]])&gt;1,"Y","N")</f>
        <v>N</v>
      </c>
    </row>
    <row r="11" spans="1:4" x14ac:dyDescent="0.35">
      <c r="A11" t="s">
        <v>17068</v>
      </c>
      <c r="B11" t="s">
        <v>17069</v>
      </c>
      <c r="C11" t="s">
        <v>16648</v>
      </c>
      <c r="D11" s="6" t="str">
        <f>IF(COUNTIFS(Table_Art_Types[Book_Type],Table_Art_Types[[#This Row],[Book_Type]])&gt;1,"Y","N")</f>
        <v>N</v>
      </c>
    </row>
    <row r="12" spans="1:4" x14ac:dyDescent="0.35">
      <c r="A12" t="s">
        <v>9329</v>
      </c>
      <c r="B12" t="s">
        <v>17090</v>
      </c>
      <c r="C12" t="s">
        <v>17129</v>
      </c>
      <c r="D12" s="6" t="str">
        <f>IF(COUNTIFS(Table_Art_Types[Book_Type],Table_Art_Types[[#This Row],[Book_Type]])&gt;1,"Y","N")</f>
        <v>N</v>
      </c>
    </row>
    <row r="13" spans="1:4" x14ac:dyDescent="0.35">
      <c r="A13" t="s">
        <v>18314</v>
      </c>
      <c r="B13" t="s">
        <v>18315</v>
      </c>
      <c r="C13" t="s">
        <v>16648</v>
      </c>
      <c r="D13" s="6" t="str">
        <f>IF(COUNTIFS(Table_Art_Types[Book_Type],Table_Art_Types[[#This Row],[Book_Type]])&gt;1,"Y","N")</f>
        <v>N</v>
      </c>
    </row>
    <row r="14" spans="1:4" x14ac:dyDescent="0.35">
      <c r="A14" t="s">
        <v>17006</v>
      </c>
      <c r="B14" t="s">
        <v>17007</v>
      </c>
      <c r="C14" t="s">
        <v>9293</v>
      </c>
      <c r="D14" s="6" t="str">
        <f>IF(COUNTIFS(Table_Art_Types[Book_Type],Table_Art_Types[[#This Row],[Book_Type]])&gt;1,"Y","N")</f>
        <v>N</v>
      </c>
    </row>
    <row r="15" spans="1:4" x14ac:dyDescent="0.35">
      <c r="A15" t="s">
        <v>17082</v>
      </c>
      <c r="B15" t="s">
        <v>17083</v>
      </c>
      <c r="C15" t="s">
        <v>18323</v>
      </c>
      <c r="D15" s="6" t="str">
        <f>IF(COUNTIFS(Table_Art_Types[Book_Type],Table_Art_Types[[#This Row],[Book_Type]])&gt;1,"Y","N")</f>
        <v>N</v>
      </c>
    </row>
    <row r="16" spans="1:4" x14ac:dyDescent="0.35">
      <c r="A16" t="s">
        <v>10065</v>
      </c>
      <c r="B16" t="s">
        <v>16893</v>
      </c>
      <c r="C16" t="s">
        <v>16624</v>
      </c>
      <c r="D16" s="6" t="str">
        <f>IF(COUNTIFS(Table_Art_Types[Book_Type],Table_Art_Types[[#This Row],[Book_Type]])&gt;1,"Y","N")</f>
        <v>N</v>
      </c>
    </row>
    <row r="17" spans="1:4" x14ac:dyDescent="0.35">
      <c r="A17" t="s">
        <v>17072</v>
      </c>
      <c r="B17" t="s">
        <v>17073</v>
      </c>
      <c r="C17" t="s">
        <v>16648</v>
      </c>
      <c r="D17" s="6" t="str">
        <f>IF(COUNTIFS(Table_Art_Types[Book_Type],Table_Art_Types[[#This Row],[Book_Type]])&gt;1,"Y","N")</f>
        <v>N</v>
      </c>
    </row>
    <row r="18" spans="1:4" x14ac:dyDescent="0.35">
      <c r="A18" t="s">
        <v>18300</v>
      </c>
      <c r="B18" t="s">
        <v>18301</v>
      </c>
      <c r="C18" t="s">
        <v>17107</v>
      </c>
      <c r="D18" s="6" t="str">
        <f>IF(COUNTIFS(Table_Art_Types[Book_Type],Table_Art_Types[[#This Row],[Book_Type]])&gt;1,"Y","N")</f>
        <v>N</v>
      </c>
    </row>
    <row r="19" spans="1:4" x14ac:dyDescent="0.35">
      <c r="A19" t="s">
        <v>10358</v>
      </c>
      <c r="B19" t="s">
        <v>16897</v>
      </c>
      <c r="C19" t="s">
        <v>16624</v>
      </c>
      <c r="D19" s="6" t="str">
        <f>IF(COUNTIFS(Table_Art_Types[Book_Type],Table_Art_Types[[#This Row],[Book_Type]])&gt;1,"Y","N")</f>
        <v>N</v>
      </c>
    </row>
    <row r="20" spans="1:4" x14ac:dyDescent="0.35">
      <c r="A20" t="s">
        <v>16267</v>
      </c>
      <c r="B20" t="s">
        <v>18251</v>
      </c>
      <c r="C20" t="s">
        <v>16624</v>
      </c>
      <c r="D20" s="6" t="str">
        <f>IF(COUNTIFS(Table_Art_Types[Book_Type],Table_Art_Types[[#This Row],[Book_Type]])&gt;1,"Y","N")</f>
        <v>N</v>
      </c>
    </row>
    <row r="21" spans="1:4" x14ac:dyDescent="0.35">
      <c r="A21" t="s">
        <v>17062</v>
      </c>
      <c r="B21" t="s">
        <v>17063</v>
      </c>
      <c r="C21" t="s">
        <v>16660</v>
      </c>
      <c r="D21" s="6" t="str">
        <f>IF(COUNTIFS(Table_Art_Types[Book_Type],Table_Art_Types[[#This Row],[Book_Type]])&gt;1,"Y","N")</f>
        <v>N</v>
      </c>
    </row>
    <row r="22" spans="1:4" x14ac:dyDescent="0.35">
      <c r="A22" t="s">
        <v>16872</v>
      </c>
      <c r="B22" t="s">
        <v>16873</v>
      </c>
      <c r="C22" t="s">
        <v>16624</v>
      </c>
      <c r="D22" s="6" t="str">
        <f>IF(COUNTIFS(Table_Art_Types[Book_Type],Table_Art_Types[[#This Row],[Book_Type]])&gt;1,"Y","N")</f>
        <v>N</v>
      </c>
    </row>
    <row r="23" spans="1:4" x14ac:dyDescent="0.35">
      <c r="A23" t="s">
        <v>18308</v>
      </c>
      <c r="B23" t="s">
        <v>18309</v>
      </c>
      <c r="C23" t="s">
        <v>3342</v>
      </c>
      <c r="D23" s="6" t="str">
        <f>IF(COUNTIFS(Table_Art_Types[Book_Type],Table_Art_Types[[#This Row],[Book_Type]])&gt;1,"Y","N")</f>
        <v>N</v>
      </c>
    </row>
    <row r="24" spans="1:4" x14ac:dyDescent="0.35">
      <c r="A24" t="s">
        <v>17093</v>
      </c>
      <c r="B24" t="s">
        <v>17094</v>
      </c>
      <c r="C24" t="s">
        <v>9309</v>
      </c>
      <c r="D24" s="6" t="str">
        <f>IF(COUNTIFS(Table_Art_Types[Book_Type],Table_Art_Types[[#This Row],[Book_Type]])&gt;1,"Y","N")</f>
        <v>N</v>
      </c>
    </row>
    <row r="25" spans="1:4" x14ac:dyDescent="0.35">
      <c r="A25" t="s">
        <v>16905</v>
      </c>
      <c r="B25" t="s">
        <v>16906</v>
      </c>
      <c r="C25" t="s">
        <v>16624</v>
      </c>
      <c r="D25" s="6" t="str">
        <f>IF(COUNTIFS(Table_Art_Types[Book_Type],Table_Art_Types[[#This Row],[Book_Type]])&gt;1,"Y","N")</f>
        <v>N</v>
      </c>
    </row>
    <row r="26" spans="1:4" x14ac:dyDescent="0.35">
      <c r="A26" t="s">
        <v>18297</v>
      </c>
      <c r="B26" t="s">
        <v>18298</v>
      </c>
      <c r="C26" t="s">
        <v>18324</v>
      </c>
      <c r="D26" s="6" t="str">
        <f>IF(COUNTIFS(Table_Art_Types[Book_Type],Table_Art_Types[[#This Row],[Book_Type]])&gt;1,"Y","N")</f>
        <v>N</v>
      </c>
    </row>
    <row r="27" spans="1:4" x14ac:dyDescent="0.35">
      <c r="A27" t="s">
        <v>18262</v>
      </c>
      <c r="B27" t="s">
        <v>18263</v>
      </c>
      <c r="C27" t="s">
        <v>16624</v>
      </c>
      <c r="D27" s="6" t="str">
        <f>IF(COUNTIFS(Table_Art_Types[Book_Type],Table_Art_Types[[#This Row],[Book_Type]])&gt;1,"Y","N")</f>
        <v>N</v>
      </c>
    </row>
    <row r="28" spans="1:4" x14ac:dyDescent="0.35">
      <c r="A28" t="s">
        <v>16886</v>
      </c>
      <c r="B28" t="s">
        <v>16887</v>
      </c>
      <c r="C28" t="s">
        <v>16624</v>
      </c>
      <c r="D28" s="6" t="str">
        <f>IF(COUNTIFS(Table_Art_Types[Book_Type],Table_Art_Types[[#This Row],[Book_Type]])&gt;1,"Y","N")</f>
        <v>N</v>
      </c>
    </row>
    <row r="29" spans="1:4" x14ac:dyDescent="0.35">
      <c r="A29" t="s">
        <v>18264</v>
      </c>
      <c r="B29" t="s">
        <v>16657</v>
      </c>
      <c r="C29" t="s">
        <v>17105</v>
      </c>
      <c r="D29" s="6" t="str">
        <f>IF(COUNTIFS(Table_Art_Types[Book_Type],Table_Art_Types[[#This Row],[Book_Type]])&gt;1,"Y","N")</f>
        <v>N</v>
      </c>
    </row>
    <row r="30" spans="1:4" x14ac:dyDescent="0.35">
      <c r="A30" t="s">
        <v>16884</v>
      </c>
      <c r="B30" t="s">
        <v>16885</v>
      </c>
      <c r="C30" t="s">
        <v>16624</v>
      </c>
      <c r="D30" s="6" t="str">
        <f>IF(COUNTIFS(Table_Art_Types[Book_Type],Table_Art_Types[[#This Row],[Book_Type]])&gt;1,"Y","N")</f>
        <v>N</v>
      </c>
    </row>
    <row r="31" spans="1:4" x14ac:dyDescent="0.35">
      <c r="A31" t="s">
        <v>18255</v>
      </c>
      <c r="B31" t="s">
        <v>18256</v>
      </c>
      <c r="C31" t="s">
        <v>17107</v>
      </c>
      <c r="D31" s="6" t="str">
        <f>IF(COUNTIFS(Table_Art_Types[Book_Type],Table_Art_Types[[#This Row],[Book_Type]])&gt;1,"Y","N")</f>
        <v>N</v>
      </c>
    </row>
    <row r="32" spans="1:4" x14ac:dyDescent="0.35">
      <c r="A32" t="s">
        <v>16658</v>
      </c>
      <c r="B32" t="s">
        <v>16890</v>
      </c>
      <c r="C32" t="s">
        <v>17106</v>
      </c>
      <c r="D32" s="6" t="str">
        <f>IF(COUNTIFS(Table_Art_Types[Book_Type],Table_Art_Types[[#This Row],[Book_Type]])&gt;1,"Y","N")</f>
        <v>N</v>
      </c>
    </row>
    <row r="33" spans="1:4" x14ac:dyDescent="0.35">
      <c r="A33" t="s">
        <v>17084</v>
      </c>
      <c r="B33" t="s">
        <v>17085</v>
      </c>
      <c r="C33" t="s">
        <v>17125</v>
      </c>
      <c r="D33" s="6" t="str">
        <f>IF(COUNTIFS(Table_Art_Types[Book_Type],Table_Art_Types[[#This Row],[Book_Type]])&gt;1,"Y","N")</f>
        <v>N</v>
      </c>
    </row>
    <row r="34" spans="1:4" x14ac:dyDescent="0.35">
      <c r="A34" t="s">
        <v>8711</v>
      </c>
      <c r="B34" t="s">
        <v>18259</v>
      </c>
      <c r="C34" t="s">
        <v>16624</v>
      </c>
      <c r="D34" s="6" t="str">
        <f>IF(COUNTIFS(Table_Art_Types[Book_Type],Table_Art_Types[[#This Row],[Book_Type]])&gt;1,"Y","N")</f>
        <v>N</v>
      </c>
    </row>
    <row r="35" spans="1:4" x14ac:dyDescent="0.35">
      <c r="A35" t="s">
        <v>10351</v>
      </c>
      <c r="B35" t="s">
        <v>16904</v>
      </c>
      <c r="C35" t="s">
        <v>17108</v>
      </c>
      <c r="D35" s="6" t="str">
        <f>IF(COUNTIFS(Table_Art_Types[Book_Type],Table_Art_Types[[#This Row],[Book_Type]])&gt;1,"Y","N")</f>
        <v>N</v>
      </c>
    </row>
    <row r="36" spans="1:4" x14ac:dyDescent="0.35">
      <c r="A36" t="s">
        <v>16962</v>
      </c>
      <c r="B36" t="s">
        <v>16963</v>
      </c>
      <c r="C36" t="s">
        <v>16632</v>
      </c>
      <c r="D36" s="6" t="str">
        <f>IF(COUNTIFS(Table_Art_Types[Book_Type],Table_Art_Types[[#This Row],[Book_Type]])&gt;1,"Y","N")</f>
        <v>N</v>
      </c>
    </row>
    <row r="37" spans="1:4" x14ac:dyDescent="0.35">
      <c r="A37" t="s">
        <v>16960</v>
      </c>
      <c r="B37" t="s">
        <v>16961</v>
      </c>
      <c r="C37" t="s">
        <v>16632</v>
      </c>
      <c r="D37" s="6" t="str">
        <f>IF(COUNTIFS(Table_Art_Types[Book_Type],Table_Art_Types[[#This Row],[Book_Type]])&gt;1,"Y","N")</f>
        <v>N</v>
      </c>
    </row>
    <row r="38" spans="1:4" x14ac:dyDescent="0.35">
      <c r="A38" t="s">
        <v>16911</v>
      </c>
      <c r="B38" t="s">
        <v>16912</v>
      </c>
      <c r="C38" t="s">
        <v>16624</v>
      </c>
      <c r="D38" s="6" t="str">
        <f>IF(COUNTIFS(Table_Art_Types[Book_Type],Table_Art_Types[[#This Row],[Book_Type]])&gt;1,"Y","N")</f>
        <v>N</v>
      </c>
    </row>
    <row r="39" spans="1:4" x14ac:dyDescent="0.35">
      <c r="A39" t="s">
        <v>16979</v>
      </c>
      <c r="B39" t="s">
        <v>16980</v>
      </c>
      <c r="C39" t="s">
        <v>16632</v>
      </c>
      <c r="D39" s="6" t="str">
        <f>IF(COUNTIFS(Table_Art_Types[Book_Type],Table_Art_Types[[#This Row],[Book_Type]])&gt;1,"Y","N")</f>
        <v>N</v>
      </c>
    </row>
    <row r="40" spans="1:4" x14ac:dyDescent="0.35">
      <c r="A40" t="s">
        <v>17097</v>
      </c>
      <c r="B40" t="s">
        <v>17098</v>
      </c>
      <c r="C40" t="s">
        <v>9309</v>
      </c>
      <c r="D40" s="6" t="str">
        <f>IF(COUNTIFS(Table_Art_Types[Book_Type],Table_Art_Types[[#This Row],[Book_Type]])&gt;1,"Y","N")</f>
        <v>N</v>
      </c>
    </row>
    <row r="41" spans="1:4" x14ac:dyDescent="0.35">
      <c r="A41" t="s">
        <v>17095</v>
      </c>
      <c r="B41" t="s">
        <v>17096</v>
      </c>
      <c r="C41" t="s">
        <v>9309</v>
      </c>
      <c r="D41" s="6" t="str">
        <f>IF(COUNTIFS(Table_Art_Types[Book_Type],Table_Art_Types[[#This Row],[Book_Type]])&gt;1,"Y","N")</f>
        <v>N</v>
      </c>
    </row>
    <row r="42" spans="1:4" x14ac:dyDescent="0.35">
      <c r="A42" t="s">
        <v>17099</v>
      </c>
      <c r="B42" t="s">
        <v>17100</v>
      </c>
      <c r="C42" t="s">
        <v>9309</v>
      </c>
      <c r="D42" s="6" t="str">
        <f>IF(COUNTIFS(Table_Art_Types[Book_Type],Table_Art_Types[[#This Row],[Book_Type]])&gt;1,"Y","N")</f>
        <v>N</v>
      </c>
    </row>
    <row r="43" spans="1:4" x14ac:dyDescent="0.35">
      <c r="A43" t="s">
        <v>17058</v>
      </c>
      <c r="B43" t="s">
        <v>17059</v>
      </c>
      <c r="C43" t="s">
        <v>18321</v>
      </c>
      <c r="D43" s="6" t="str">
        <f>IF(COUNTIFS(Table_Art_Types[Book_Type],Table_Art_Types[[#This Row],[Book_Type]])&gt;1,"Y","N")</f>
        <v>N</v>
      </c>
    </row>
    <row r="44" spans="1:4" x14ac:dyDescent="0.35">
      <c r="A44" t="s">
        <v>9346</v>
      </c>
      <c r="B44" t="s">
        <v>17086</v>
      </c>
      <c r="C44" t="s">
        <v>17126</v>
      </c>
      <c r="D44" s="6" t="str">
        <f>IF(COUNTIFS(Table_Art_Types[Book_Type],Table_Art_Types[[#This Row],[Book_Type]])&gt;1,"Y","N")</f>
        <v>N</v>
      </c>
    </row>
    <row r="45" spans="1:4" x14ac:dyDescent="0.35">
      <c r="A45" t="s">
        <v>2134</v>
      </c>
      <c r="B45" t="s">
        <v>18252</v>
      </c>
      <c r="C45" t="s">
        <v>17107</v>
      </c>
      <c r="D45" s="6" t="str">
        <f>IF(COUNTIFS(Table_Art_Types[Book_Type],Table_Art_Types[[#This Row],[Book_Type]])&gt;1,"Y","N")</f>
        <v>N</v>
      </c>
    </row>
    <row r="46" spans="1:4" x14ac:dyDescent="0.35">
      <c r="A46" t="s">
        <v>17087</v>
      </c>
      <c r="B46" t="s">
        <v>17088</v>
      </c>
      <c r="C46" t="s">
        <v>17127</v>
      </c>
      <c r="D46" s="6" t="str">
        <f>IF(COUNTIFS(Table_Art_Types[Book_Type],Table_Art_Types[[#This Row],[Book_Type]])&gt;1,"Y","N")</f>
        <v>N</v>
      </c>
    </row>
    <row r="47" spans="1:4" x14ac:dyDescent="0.35">
      <c r="A47" t="s">
        <v>10353</v>
      </c>
      <c r="B47" t="s">
        <v>16875</v>
      </c>
      <c r="C47" t="s">
        <v>17103</v>
      </c>
      <c r="D47" s="6" t="str">
        <f>IF(COUNTIFS(Table_Art_Types[Book_Type],Table_Art_Types[[#This Row],[Book_Type]])&gt;1,"Y","N")</f>
        <v>N</v>
      </c>
    </row>
    <row r="48" spans="1:4" x14ac:dyDescent="0.35">
      <c r="A48" t="s">
        <v>18282</v>
      </c>
      <c r="B48" t="s">
        <v>18283</v>
      </c>
      <c r="C48" t="s">
        <v>16624</v>
      </c>
      <c r="D48" s="6" t="str">
        <f>IF(COUNTIFS(Table_Art_Types[Book_Type],Table_Art_Types[[#This Row],[Book_Type]])&gt;1,"Y","N")</f>
        <v>N</v>
      </c>
    </row>
    <row r="49" spans="1:4" x14ac:dyDescent="0.35">
      <c r="A49" t="s">
        <v>16882</v>
      </c>
      <c r="B49" t="s">
        <v>16883</v>
      </c>
      <c r="C49" t="s">
        <v>16624</v>
      </c>
      <c r="D49" s="6" t="str">
        <f>IF(COUNTIFS(Table_Art_Types[Book_Type],Table_Art_Types[[#This Row],[Book_Type]])&gt;1,"Y","N")</f>
        <v>N</v>
      </c>
    </row>
    <row r="50" spans="1:4" x14ac:dyDescent="0.35">
      <c r="A50" t="s">
        <v>9310</v>
      </c>
      <c r="B50" t="s">
        <v>16964</v>
      </c>
      <c r="C50" t="s">
        <v>17113</v>
      </c>
      <c r="D50" s="6" t="str">
        <f>IF(COUNTIFS(Table_Art_Types[Book_Type],Table_Art_Types[[#This Row],[Book_Type]])&gt;1,"Y","N")</f>
        <v>N</v>
      </c>
    </row>
    <row r="51" spans="1:4" x14ac:dyDescent="0.35">
      <c r="A51" t="s">
        <v>16643</v>
      </c>
      <c r="B51" t="s">
        <v>18294</v>
      </c>
      <c r="C51" t="s">
        <v>16643</v>
      </c>
      <c r="D51" s="6" t="str">
        <f>IF(COUNTIFS(Table_Art_Types[Book_Type],Table_Art_Types[[#This Row],[Book_Type]])&gt;1,"Y","N")</f>
        <v>N</v>
      </c>
    </row>
    <row r="52" spans="1:4" x14ac:dyDescent="0.35">
      <c r="A52" t="s">
        <v>17048</v>
      </c>
      <c r="B52" t="s">
        <v>17049</v>
      </c>
      <c r="C52" t="s">
        <v>9294</v>
      </c>
      <c r="D52" s="6" t="str">
        <f>IF(COUNTIFS(Table_Art_Types[Book_Type],Table_Art_Types[[#This Row],[Book_Type]])&gt;1,"Y","N")</f>
        <v>N</v>
      </c>
    </row>
    <row r="53" spans="1:4" x14ac:dyDescent="0.35">
      <c r="A53" t="s">
        <v>17046</v>
      </c>
      <c r="B53" t="s">
        <v>17047</v>
      </c>
      <c r="C53" t="s">
        <v>9294</v>
      </c>
      <c r="D53" s="6" t="str">
        <f>IF(COUNTIFS(Table_Art_Types[Book_Type],Table_Art_Types[[#This Row],[Book_Type]])&gt;1,"Y","N")</f>
        <v>N</v>
      </c>
    </row>
    <row r="54" spans="1:4" x14ac:dyDescent="0.35">
      <c r="A54" t="s">
        <v>17050</v>
      </c>
      <c r="B54" t="s">
        <v>17051</v>
      </c>
      <c r="C54" t="s">
        <v>9294</v>
      </c>
      <c r="D54" s="6" t="str">
        <f>IF(COUNTIFS(Table_Art_Types[Book_Type],Table_Art_Types[[#This Row],[Book_Type]])&gt;1,"Y","N")</f>
        <v>N</v>
      </c>
    </row>
    <row r="55" spans="1:4" x14ac:dyDescent="0.35">
      <c r="A55" t="s">
        <v>17052</v>
      </c>
      <c r="B55" t="s">
        <v>17053</v>
      </c>
      <c r="C55" t="s">
        <v>17122</v>
      </c>
      <c r="D55" s="6" t="str">
        <f>IF(COUNTIFS(Table_Art_Types[Book_Type],Table_Art_Types[[#This Row],[Book_Type]])&gt;1,"Y","N")</f>
        <v>N</v>
      </c>
    </row>
    <row r="56" spans="1:4" x14ac:dyDescent="0.35">
      <c r="A56" t="s">
        <v>17056</v>
      </c>
      <c r="B56" t="s">
        <v>17057</v>
      </c>
      <c r="C56" t="s">
        <v>17122</v>
      </c>
      <c r="D56" s="6" t="str">
        <f>IF(COUNTIFS(Table_Art_Types[Book_Type],Table_Art_Types[[#This Row],[Book_Type]])&gt;1,"Y","N")</f>
        <v>N</v>
      </c>
    </row>
    <row r="57" spans="1:4" x14ac:dyDescent="0.35">
      <c r="A57" t="s">
        <v>17028</v>
      </c>
      <c r="B57" t="s">
        <v>17029</v>
      </c>
      <c r="C57" t="s">
        <v>16629</v>
      </c>
      <c r="D57" s="6" t="str">
        <f>IF(COUNTIFS(Table_Art_Types[Book_Type],Table_Art_Types[[#This Row],[Book_Type]])&gt;1,"Y","N")</f>
        <v>N</v>
      </c>
    </row>
    <row r="58" spans="1:4" x14ac:dyDescent="0.35">
      <c r="A58" t="s">
        <v>16956</v>
      </c>
      <c r="B58" t="s">
        <v>16957</v>
      </c>
      <c r="C58" t="s">
        <v>16632</v>
      </c>
      <c r="D58" s="6" t="str">
        <f>IF(COUNTIFS(Table_Art_Types[Book_Type],Table_Art_Types[[#This Row],[Book_Type]])&gt;1,"Y","N")</f>
        <v>N</v>
      </c>
    </row>
    <row r="59" spans="1:4" x14ac:dyDescent="0.35">
      <c r="A59" t="s">
        <v>18260</v>
      </c>
      <c r="B59" t="s">
        <v>18261</v>
      </c>
      <c r="C59" t="s">
        <v>17103</v>
      </c>
      <c r="D59" s="6" t="str">
        <f>IF(COUNTIFS(Table_Art_Types[Book_Type],Table_Art_Types[[#This Row],[Book_Type]])&gt;1,"Y","N")</f>
        <v>N</v>
      </c>
    </row>
    <row r="60" spans="1:4" x14ac:dyDescent="0.35">
      <c r="A60" t="s">
        <v>10369</v>
      </c>
      <c r="B60" t="s">
        <v>16869</v>
      </c>
      <c r="C60" t="s">
        <v>16624</v>
      </c>
      <c r="D60" s="6" t="str">
        <f>IF(COUNTIFS(Table_Art_Types[Book_Type],Table_Art_Types[[#This Row],[Book_Type]])&gt;1,"Y","N")</f>
        <v>N</v>
      </c>
    </row>
    <row r="61" spans="1:4" x14ac:dyDescent="0.35">
      <c r="A61" t="s">
        <v>16870</v>
      </c>
      <c r="B61" t="s">
        <v>16871</v>
      </c>
      <c r="C61" t="s">
        <v>16624</v>
      </c>
      <c r="D61" s="6" t="str">
        <f>IF(COUNTIFS(Table_Art_Types[Book_Type],Table_Art_Types[[#This Row],[Book_Type]])&gt;1,"Y","N")</f>
        <v>N</v>
      </c>
    </row>
    <row r="62" spans="1:4" x14ac:dyDescent="0.35">
      <c r="A62" t="s">
        <v>9127</v>
      </c>
      <c r="B62" t="s">
        <v>18270</v>
      </c>
      <c r="C62" t="s">
        <v>16624</v>
      </c>
      <c r="D62" s="6" t="str">
        <f>IF(COUNTIFS(Table_Art_Types[Book_Type],Table_Art_Types[[#This Row],[Book_Type]])&gt;1,"Y","N")</f>
        <v>N</v>
      </c>
    </row>
    <row r="63" spans="1:4" x14ac:dyDescent="0.35">
      <c r="A63" t="s">
        <v>16990</v>
      </c>
      <c r="B63" t="s">
        <v>16991</v>
      </c>
      <c r="C63" t="s">
        <v>9619</v>
      </c>
      <c r="D63" s="6" t="str">
        <f>IF(COUNTIFS(Table_Art_Types[Book_Type],Table_Art_Types[[#This Row],[Book_Type]])&gt;1,"Y","N")</f>
        <v>N</v>
      </c>
    </row>
    <row r="64" spans="1:4" x14ac:dyDescent="0.35">
      <c r="A64" t="s">
        <v>10364</v>
      </c>
      <c r="B64" t="s">
        <v>16898</v>
      </c>
      <c r="C64" t="s">
        <v>16624</v>
      </c>
      <c r="D64" s="6" t="str">
        <f>IF(COUNTIFS(Table_Art_Types[Book_Type],Table_Art_Types[[#This Row],[Book_Type]])&gt;1,"Y","N")</f>
        <v>N</v>
      </c>
    </row>
    <row r="65" spans="1:4" x14ac:dyDescent="0.35">
      <c r="A65" t="s">
        <v>16888</v>
      </c>
      <c r="B65" t="s">
        <v>16889</v>
      </c>
      <c r="C65" t="s">
        <v>16624</v>
      </c>
      <c r="D65" s="6" t="str">
        <f>IF(COUNTIFS(Table_Art_Types[Book_Type],Table_Art_Types[[#This Row],[Book_Type]])&gt;1,"Y","N")</f>
        <v>N</v>
      </c>
    </row>
    <row r="66" spans="1:4" x14ac:dyDescent="0.35">
      <c r="A66" t="s">
        <v>18290</v>
      </c>
      <c r="B66" t="s">
        <v>18291</v>
      </c>
      <c r="C66" t="s">
        <v>16627</v>
      </c>
      <c r="D66" s="6" t="str">
        <f>IF(COUNTIFS(Table_Art_Types[Book_Type],Table_Art_Types[[#This Row],[Book_Type]])&gt;1,"Y","N")</f>
        <v>N</v>
      </c>
    </row>
    <row r="67" spans="1:4" x14ac:dyDescent="0.35">
      <c r="A67" t="s">
        <v>16988</v>
      </c>
      <c r="B67" t="s">
        <v>16989</v>
      </c>
      <c r="C67" t="s">
        <v>9619</v>
      </c>
      <c r="D67" s="6" t="str">
        <f>IF(COUNTIFS(Table_Art_Types[Book_Type],Table_Art_Types[[#This Row],[Book_Type]])&gt;1,"Y","N")</f>
        <v>N</v>
      </c>
    </row>
    <row r="68" spans="1:4" x14ac:dyDescent="0.35">
      <c r="A68" t="s">
        <v>17074</v>
      </c>
      <c r="B68" t="s">
        <v>18299</v>
      </c>
      <c r="C68" t="s">
        <v>16650</v>
      </c>
      <c r="D68" s="6" t="str">
        <f>IF(COUNTIFS(Table_Art_Types[Book_Type],Table_Art_Types[[#This Row],[Book_Type]])&gt;1,"Y","N")</f>
        <v>Y</v>
      </c>
    </row>
    <row r="69" spans="1:4" x14ac:dyDescent="0.35">
      <c r="A69" t="s">
        <v>18292</v>
      </c>
      <c r="B69" t="s">
        <v>18293</v>
      </c>
      <c r="C69" t="s">
        <v>16629</v>
      </c>
      <c r="D69" s="6" t="str">
        <f>IF(COUNTIFS(Table_Art_Types[Book_Type],Table_Art_Types[[#This Row],[Book_Type]])&gt;1,"Y","N")</f>
        <v>N</v>
      </c>
    </row>
    <row r="70" spans="1:4" x14ac:dyDescent="0.35">
      <c r="A70" t="s">
        <v>16973</v>
      </c>
      <c r="B70" t="s">
        <v>16974</v>
      </c>
      <c r="C70" t="s">
        <v>16632</v>
      </c>
      <c r="D70" s="6" t="str">
        <f>IF(COUNTIFS(Table_Art_Types[Book_Type],Table_Art_Types[[#This Row],[Book_Type]])&gt;1,"Y","N")</f>
        <v>N</v>
      </c>
    </row>
    <row r="71" spans="1:4" x14ac:dyDescent="0.35">
      <c r="A71" t="s">
        <v>17020</v>
      </c>
      <c r="B71" t="s">
        <v>17021</v>
      </c>
      <c r="C71" t="s">
        <v>17118</v>
      </c>
      <c r="D71" s="6" t="str">
        <f>IF(COUNTIFS(Table_Art_Types[Book_Type],Table_Art_Types[[#This Row],[Book_Type]])&gt;1,"Y","N")</f>
        <v>N</v>
      </c>
    </row>
    <row r="72" spans="1:4" x14ac:dyDescent="0.35">
      <c r="A72" t="s">
        <v>18266</v>
      </c>
      <c r="B72" t="s">
        <v>18267</v>
      </c>
      <c r="C72" t="s">
        <v>9294</v>
      </c>
      <c r="D72" s="6" t="str">
        <f>IF(COUNTIFS(Table_Art_Types[Book_Type],Table_Art_Types[[#This Row],[Book_Type]])&gt;1,"Y","N")</f>
        <v>N</v>
      </c>
    </row>
    <row r="73" spans="1:4" x14ac:dyDescent="0.35">
      <c r="A73" t="s">
        <v>18302</v>
      </c>
      <c r="B73" t="s">
        <v>18303</v>
      </c>
      <c r="C73" t="s">
        <v>9295</v>
      </c>
      <c r="D73" s="6" t="str">
        <f>IF(COUNTIFS(Table_Art_Types[Book_Type],Table_Art_Types[[#This Row],[Book_Type]])&gt;1,"Y","N")</f>
        <v>N</v>
      </c>
    </row>
    <row r="74" spans="1:4" x14ac:dyDescent="0.35">
      <c r="A74" t="s">
        <v>18318</v>
      </c>
      <c r="B74" t="s">
        <v>18319</v>
      </c>
      <c r="C74" t="s">
        <v>18328</v>
      </c>
      <c r="D74" s="6" t="str">
        <f>IF(COUNTIFS(Table_Art_Types[Book_Type],Table_Art_Types[[#This Row],[Book_Type]])&gt;1,"Y","N")</f>
        <v>N</v>
      </c>
    </row>
    <row r="75" spans="1:4" x14ac:dyDescent="0.35">
      <c r="A75" t="s">
        <v>18312</v>
      </c>
      <c r="B75" t="s">
        <v>18313</v>
      </c>
      <c r="C75" t="s">
        <v>18326</v>
      </c>
      <c r="D75" s="6" t="str">
        <f>IF(COUNTIFS(Table_Art_Types[Book_Type],Table_Art_Types[[#This Row],[Book_Type]])&gt;1,"Y","N")</f>
        <v>N</v>
      </c>
    </row>
    <row r="76" spans="1:4" x14ac:dyDescent="0.35">
      <c r="A76" t="s">
        <v>18276</v>
      </c>
      <c r="B76" t="s">
        <v>16896</v>
      </c>
      <c r="C76" t="s">
        <v>16624</v>
      </c>
      <c r="D76" s="6" t="str">
        <f>IF(COUNTIFS(Table_Art_Types[Book_Type],Table_Art_Types[[#This Row],[Book_Type]])&gt;1,"Y","N")</f>
        <v>N</v>
      </c>
    </row>
    <row r="77" spans="1:4" x14ac:dyDescent="0.35">
      <c r="A77" t="s">
        <v>16981</v>
      </c>
      <c r="B77" t="s">
        <v>16982</v>
      </c>
      <c r="C77" t="s">
        <v>16632</v>
      </c>
      <c r="D77" s="6" t="str">
        <f>IF(COUNTIFS(Table_Art_Types[Book_Type],Table_Art_Types[[#This Row],[Book_Type]])&gt;1,"Y","N")</f>
        <v>N</v>
      </c>
    </row>
    <row r="78" spans="1:4" x14ac:dyDescent="0.35">
      <c r="A78" t="s">
        <v>9190</v>
      </c>
      <c r="B78" t="s">
        <v>16937</v>
      </c>
      <c r="C78" t="s">
        <v>16641</v>
      </c>
      <c r="D78" s="6" t="str">
        <f>IF(COUNTIFS(Table_Art_Types[Book_Type],Table_Art_Types[[#This Row],[Book_Type]])&gt;1,"Y","N")</f>
        <v>N</v>
      </c>
    </row>
    <row r="79" spans="1:4" x14ac:dyDescent="0.35">
      <c r="A79" t="s">
        <v>16938</v>
      </c>
      <c r="B79" t="s">
        <v>16939</v>
      </c>
      <c r="C79" t="s">
        <v>16641</v>
      </c>
      <c r="D79" s="6" t="str">
        <f>IF(COUNTIFS(Table_Art_Types[Book_Type],Table_Art_Types[[#This Row],[Book_Type]])&gt;1,"Y","N")</f>
        <v>N</v>
      </c>
    </row>
    <row r="80" spans="1:4" x14ac:dyDescent="0.35">
      <c r="A80" t="s">
        <v>16966</v>
      </c>
      <c r="B80" t="s">
        <v>16967</v>
      </c>
      <c r="C80" t="s">
        <v>16632</v>
      </c>
      <c r="D80" s="6" t="str">
        <f>IF(COUNTIFS(Table_Art_Types[Book_Type],Table_Art_Types[[#This Row],[Book_Type]])&gt;1,"Y","N")</f>
        <v>N</v>
      </c>
    </row>
    <row r="81" spans="1:4" x14ac:dyDescent="0.35">
      <c r="A81" t="s">
        <v>17016</v>
      </c>
      <c r="B81" t="s">
        <v>17017</v>
      </c>
      <c r="C81" t="s">
        <v>17117</v>
      </c>
      <c r="D81" s="6" t="str">
        <f>IF(COUNTIFS(Table_Art_Types[Book_Type],Table_Art_Types[[#This Row],[Book_Type]])&gt;1,"Y","N")</f>
        <v>N</v>
      </c>
    </row>
    <row r="82" spans="1:4" x14ac:dyDescent="0.35">
      <c r="A82" t="s">
        <v>18246</v>
      </c>
      <c r="B82" t="s">
        <v>18247</v>
      </c>
      <c r="C82" t="s">
        <v>17107</v>
      </c>
      <c r="D82" s="6" t="str">
        <f>IF(COUNTIFS(Table_Art_Types[Book_Type],Table_Art_Types[[#This Row],[Book_Type]])&gt;1,"Y","N")</f>
        <v>N</v>
      </c>
    </row>
    <row r="83" spans="1:4" x14ac:dyDescent="0.35">
      <c r="A83" t="s">
        <v>16922</v>
      </c>
      <c r="B83" t="s">
        <v>16923</v>
      </c>
      <c r="C83" t="s">
        <v>16641</v>
      </c>
      <c r="D83" s="6" t="str">
        <f>IF(COUNTIFS(Table_Art_Types[Book_Type],Table_Art_Types[[#This Row],[Book_Type]])&gt;1,"Y","N")</f>
        <v>N</v>
      </c>
    </row>
    <row r="84" spans="1:4" x14ac:dyDescent="0.35">
      <c r="A84" t="s">
        <v>16931</v>
      </c>
      <c r="B84" t="s">
        <v>16932</v>
      </c>
      <c r="C84" t="s">
        <v>16641</v>
      </c>
      <c r="D84" s="6" t="str">
        <f>IF(COUNTIFS(Table_Art_Types[Book_Type],Table_Art_Types[[#This Row],[Book_Type]])&gt;1,"Y","N")</f>
        <v>N</v>
      </c>
    </row>
    <row r="85" spans="1:4" x14ac:dyDescent="0.35">
      <c r="A85" t="s">
        <v>16056</v>
      </c>
      <c r="B85" t="s">
        <v>16972</v>
      </c>
      <c r="C85" t="s">
        <v>16632</v>
      </c>
      <c r="D85" s="6" t="str">
        <f>IF(COUNTIFS(Table_Art_Types[Book_Type],Table_Art_Types[[#This Row],[Book_Type]])&gt;1,"Y","N")</f>
        <v>N</v>
      </c>
    </row>
    <row r="86" spans="1:4" x14ac:dyDescent="0.35">
      <c r="A86" t="s">
        <v>5016</v>
      </c>
      <c r="B86" t="s">
        <v>17015</v>
      </c>
      <c r="C86" t="s">
        <v>9297</v>
      </c>
      <c r="D86" s="6" t="str">
        <f>IF(COUNTIFS(Table_Art_Types[Book_Type],Table_Art_Types[[#This Row],[Book_Type]])&gt;1,"Y","N")</f>
        <v>N</v>
      </c>
    </row>
    <row r="87" spans="1:4" x14ac:dyDescent="0.35">
      <c r="A87" t="s">
        <v>9347</v>
      </c>
      <c r="B87" t="s">
        <v>18273</v>
      </c>
      <c r="C87" t="s">
        <v>17127</v>
      </c>
      <c r="D87" s="6" t="str">
        <f>IF(COUNTIFS(Table_Art_Types[Book_Type],Table_Art_Types[[#This Row],[Book_Type]])&gt;1,"Y","N")</f>
        <v>N</v>
      </c>
    </row>
    <row r="88" spans="1:4" x14ac:dyDescent="0.35">
      <c r="A88" t="s">
        <v>17004</v>
      </c>
      <c r="B88" t="s">
        <v>17005</v>
      </c>
      <c r="C88" t="s">
        <v>9293</v>
      </c>
      <c r="D88" s="6" t="str">
        <f>IF(COUNTIFS(Table_Art_Types[Book_Type],Table_Art_Types[[#This Row],[Book_Type]])&gt;1,"Y","N")</f>
        <v>N</v>
      </c>
    </row>
    <row r="89" spans="1:4" x14ac:dyDescent="0.35">
      <c r="A89" t="s">
        <v>16986</v>
      </c>
      <c r="B89" t="s">
        <v>16987</v>
      </c>
      <c r="C89" t="s">
        <v>17114</v>
      </c>
      <c r="D89" s="6" t="str">
        <f>IF(COUNTIFS(Table_Art_Types[Book_Type],Table_Art_Types[[#This Row],[Book_Type]])&gt;1,"Y","N")</f>
        <v>N</v>
      </c>
    </row>
    <row r="90" spans="1:4" x14ac:dyDescent="0.35">
      <c r="A90" t="s">
        <v>16958</v>
      </c>
      <c r="B90" t="s">
        <v>16959</v>
      </c>
      <c r="C90" t="s">
        <v>16632</v>
      </c>
      <c r="D90" s="6" t="str">
        <f>IF(COUNTIFS(Table_Art_Types[Book_Type],Table_Art_Types[[#This Row],[Book_Type]])&gt;1,"Y","N")</f>
        <v>N</v>
      </c>
    </row>
    <row r="91" spans="1:4" x14ac:dyDescent="0.35">
      <c r="A91" t="s">
        <v>4776</v>
      </c>
      <c r="B91" t="s">
        <v>16983</v>
      </c>
      <c r="C91" t="s">
        <v>16632</v>
      </c>
      <c r="D91" s="6" t="str">
        <f>IF(COUNTIFS(Table_Art_Types[Book_Type],Table_Art_Types[[#This Row],[Book_Type]])&gt;1,"Y","N")</f>
        <v>N</v>
      </c>
    </row>
    <row r="92" spans="1:4" x14ac:dyDescent="0.35">
      <c r="A92" t="s">
        <v>9191</v>
      </c>
      <c r="B92" t="s">
        <v>16940</v>
      </c>
      <c r="C92" t="s">
        <v>16641</v>
      </c>
      <c r="D92" s="6" t="str">
        <f>IF(COUNTIFS(Table_Art_Types[Book_Type],Table_Art_Types[[#This Row],[Book_Type]])&gt;1,"Y","N")</f>
        <v>N</v>
      </c>
    </row>
    <row r="93" spans="1:4" x14ac:dyDescent="0.35">
      <c r="A93" t="s">
        <v>16992</v>
      </c>
      <c r="B93" t="s">
        <v>16993</v>
      </c>
      <c r="C93" t="s">
        <v>9619</v>
      </c>
      <c r="D93" s="6" t="str">
        <f>IF(COUNTIFS(Table_Art_Types[Book_Type],Table_Art_Types[[#This Row],[Book_Type]])&gt;1,"Y","N")</f>
        <v>N</v>
      </c>
    </row>
    <row r="94" spans="1:4" x14ac:dyDescent="0.35">
      <c r="A94" t="s">
        <v>16878</v>
      </c>
      <c r="B94" t="s">
        <v>16879</v>
      </c>
      <c r="C94" t="s">
        <v>16624</v>
      </c>
      <c r="D94" s="6" t="str">
        <f>IF(COUNTIFS(Table_Art_Types[Book_Type],Table_Art_Types[[#This Row],[Book_Type]])&gt;1,"Y","N")</f>
        <v>N</v>
      </c>
    </row>
    <row r="95" spans="1:4" x14ac:dyDescent="0.35">
      <c r="A95" t="s">
        <v>17074</v>
      </c>
      <c r="B95" t="s">
        <v>17075</v>
      </c>
      <c r="C95" t="s">
        <v>16650</v>
      </c>
      <c r="D95" s="6" t="str">
        <f>IF(COUNTIFS(Table_Art_Types[Book_Type],Table_Art_Types[[#This Row],[Book_Type]])&gt;1,"Y","N")</f>
        <v>Y</v>
      </c>
    </row>
    <row r="96" spans="1:4" x14ac:dyDescent="0.35">
      <c r="A96" t="s">
        <v>16984</v>
      </c>
      <c r="B96" t="s">
        <v>16985</v>
      </c>
      <c r="C96" t="s">
        <v>16632</v>
      </c>
      <c r="D96" s="6" t="str">
        <f>IF(COUNTIFS(Table_Art_Types[Book_Type],Table_Art_Types[[#This Row],[Book_Type]])&gt;1,"Y","N")</f>
        <v>N</v>
      </c>
    </row>
    <row r="97" spans="1:4" x14ac:dyDescent="0.35">
      <c r="A97" t="s">
        <v>16997</v>
      </c>
      <c r="B97" t="s">
        <v>16998</v>
      </c>
      <c r="C97" t="s">
        <v>9293</v>
      </c>
      <c r="D97" s="6" t="str">
        <f>IF(COUNTIFS(Table_Art_Types[Book_Type],Table_Art_Types[[#This Row],[Book_Type]])&gt;1,"Y","N")</f>
        <v>N</v>
      </c>
    </row>
    <row r="98" spans="1:4" x14ac:dyDescent="0.35">
      <c r="A98" t="s">
        <v>17002</v>
      </c>
      <c r="B98" t="s">
        <v>17003</v>
      </c>
      <c r="C98" t="s">
        <v>9293</v>
      </c>
      <c r="D98" s="6" t="str">
        <f>IF(COUNTIFS(Table_Art_Types[Book_Type],Table_Art_Types[[#This Row],[Book_Type]])&gt;1,"Y","N")</f>
        <v>N</v>
      </c>
    </row>
    <row r="99" spans="1:4" x14ac:dyDescent="0.35">
      <c r="A99" t="s">
        <v>16999</v>
      </c>
      <c r="B99" t="s">
        <v>17000</v>
      </c>
      <c r="C99" t="s">
        <v>17116</v>
      </c>
      <c r="D99" s="6" t="str">
        <f>IF(COUNTIFS(Table_Art_Types[Book_Type],Table_Art_Types[[#This Row],[Book_Type]])&gt;1,"Y","N")</f>
        <v>N</v>
      </c>
    </row>
    <row r="100" spans="1:4" x14ac:dyDescent="0.35">
      <c r="A100" t="s">
        <v>16907</v>
      </c>
      <c r="B100" t="s">
        <v>16908</v>
      </c>
      <c r="C100" t="s">
        <v>17108</v>
      </c>
      <c r="D100" s="6" t="str">
        <f>IF(COUNTIFS(Table_Art_Types[Book_Type],Table_Art_Types[[#This Row],[Book_Type]])&gt;1,"Y","N")</f>
        <v>N</v>
      </c>
    </row>
    <row r="101" spans="1:4" x14ac:dyDescent="0.35">
      <c r="A101" t="s">
        <v>17030</v>
      </c>
      <c r="B101" t="s">
        <v>17031</v>
      </c>
      <c r="C101" t="s">
        <v>16629</v>
      </c>
      <c r="D101" s="6" t="str">
        <f>IF(COUNTIFS(Table_Art_Types[Book_Type],Table_Art_Types[[#This Row],[Book_Type]])&gt;1,"Y","N")</f>
        <v>N</v>
      </c>
    </row>
    <row r="102" spans="1:4" x14ac:dyDescent="0.35">
      <c r="A102" t="s">
        <v>17101</v>
      </c>
      <c r="B102" t="s">
        <v>17102</v>
      </c>
      <c r="C102" t="s">
        <v>17130</v>
      </c>
      <c r="D102" s="6" t="str">
        <f>IF(COUNTIFS(Table_Art_Types[Book_Type],Table_Art_Types[[#This Row],[Book_Type]])&gt;1,"Y","N")</f>
        <v>N</v>
      </c>
    </row>
    <row r="103" spans="1:4" x14ac:dyDescent="0.35">
      <c r="A103" t="s">
        <v>16942</v>
      </c>
      <c r="B103" t="s">
        <v>16943</v>
      </c>
      <c r="C103" t="s">
        <v>16641</v>
      </c>
      <c r="D103" s="6" t="str">
        <f>IF(COUNTIFS(Table_Art_Types[Book_Type],Table_Art_Types[[#This Row],[Book_Type]])&gt;1,"Y","N")</f>
        <v>N</v>
      </c>
    </row>
    <row r="104" spans="1:4" x14ac:dyDescent="0.35">
      <c r="A104" t="s">
        <v>16880</v>
      </c>
      <c r="B104" t="s">
        <v>16881</v>
      </c>
      <c r="C104" t="s">
        <v>16641</v>
      </c>
      <c r="D104" s="6" t="str">
        <f>IF(COUNTIFS(Table_Art_Types[Book_Type],Table_Art_Types[[#This Row],[Book_Type]])&gt;1,"Y","N")</f>
        <v>N</v>
      </c>
    </row>
    <row r="105" spans="1:4" x14ac:dyDescent="0.35">
      <c r="A105" t="s">
        <v>16924</v>
      </c>
      <c r="B105" t="s">
        <v>16925</v>
      </c>
      <c r="C105" t="s">
        <v>16641</v>
      </c>
      <c r="D105" s="6" t="str">
        <f>IF(COUNTIFS(Table_Art_Types[Book_Type],Table_Art_Types[[#This Row],[Book_Type]])&gt;1,"Y","N")</f>
        <v>N</v>
      </c>
    </row>
    <row r="106" spans="1:4" x14ac:dyDescent="0.35">
      <c r="A106" t="s">
        <v>16929</v>
      </c>
      <c r="B106" t="s">
        <v>16930</v>
      </c>
      <c r="C106" t="s">
        <v>16641</v>
      </c>
      <c r="D106" s="6" t="str">
        <f>IF(COUNTIFS(Table_Art_Types[Book_Type],Table_Art_Types[[#This Row],[Book_Type]])&gt;1,"Y","N")</f>
        <v>N</v>
      </c>
    </row>
    <row r="107" spans="1:4" x14ac:dyDescent="0.35">
      <c r="A107" t="s">
        <v>16933</v>
      </c>
      <c r="B107" t="s">
        <v>16934</v>
      </c>
      <c r="C107" t="s">
        <v>16641</v>
      </c>
      <c r="D107" s="6" t="str">
        <f>IF(COUNTIFS(Table_Art_Types[Book_Type],Table_Art_Types[[#This Row],[Book_Type]])&gt;1,"Y","N")</f>
        <v>N</v>
      </c>
    </row>
    <row r="108" spans="1:4" x14ac:dyDescent="0.35">
      <c r="A108" t="s">
        <v>16916</v>
      </c>
      <c r="B108" t="s">
        <v>16917</v>
      </c>
      <c r="C108" t="s">
        <v>16641</v>
      </c>
      <c r="D108" s="6" t="str">
        <f>IF(COUNTIFS(Table_Art_Types[Book_Type],Table_Art_Types[[#This Row],[Book_Type]])&gt;1,"Y","N")</f>
        <v>N</v>
      </c>
    </row>
    <row r="109" spans="1:4" x14ac:dyDescent="0.35">
      <c r="A109" t="s">
        <v>16935</v>
      </c>
      <c r="B109" t="s">
        <v>16936</v>
      </c>
      <c r="C109" t="s">
        <v>17109</v>
      </c>
      <c r="D109" s="6" t="str">
        <f>IF(COUNTIFS(Table_Art_Types[Book_Type],Table_Art_Types[[#This Row],[Book_Type]])&gt;1,"Y","N")</f>
        <v>N</v>
      </c>
    </row>
    <row r="110" spans="1:4" x14ac:dyDescent="0.35">
      <c r="A110" t="s">
        <v>16926</v>
      </c>
      <c r="B110" t="s">
        <v>16927</v>
      </c>
      <c r="C110" t="s">
        <v>16641</v>
      </c>
      <c r="D110" s="6" t="str">
        <f>IF(COUNTIFS(Table_Art_Types[Book_Type],Table_Art_Types[[#This Row],[Book_Type]])&gt;1,"Y","N")</f>
        <v>N</v>
      </c>
    </row>
    <row r="111" spans="1:4" x14ac:dyDescent="0.35">
      <c r="A111" t="s">
        <v>9192</v>
      </c>
      <c r="B111" t="s">
        <v>16941</v>
      </c>
      <c r="C111" t="s">
        <v>16641</v>
      </c>
      <c r="D111" s="6" t="str">
        <f>IF(COUNTIFS(Table_Art_Types[Book_Type],Table_Art_Types[[#This Row],[Book_Type]])&gt;1,"Y","N")</f>
        <v>N</v>
      </c>
    </row>
    <row r="112" spans="1:4" x14ac:dyDescent="0.35">
      <c r="A112" t="s">
        <v>16944</v>
      </c>
      <c r="B112" t="s">
        <v>16945</v>
      </c>
      <c r="C112" t="s">
        <v>16641</v>
      </c>
      <c r="D112" s="6" t="str">
        <f>IF(COUNTIFS(Table_Art_Types[Book_Type],Table_Art_Types[[#This Row],[Book_Type]])&gt;1,"Y","N")</f>
        <v>N</v>
      </c>
    </row>
    <row r="113" spans="1:4" x14ac:dyDescent="0.35">
      <c r="A113" t="s">
        <v>16951</v>
      </c>
      <c r="B113" t="s">
        <v>16952</v>
      </c>
      <c r="C113" t="s">
        <v>17111</v>
      </c>
      <c r="D113" s="6" t="str">
        <f>IF(COUNTIFS(Table_Art_Types[Book_Type],Table_Art_Types[[#This Row],[Book_Type]])&gt;1,"Y","N")</f>
        <v>N</v>
      </c>
    </row>
    <row r="114" spans="1:4" x14ac:dyDescent="0.35">
      <c r="A114" t="s">
        <v>9187</v>
      </c>
      <c r="B114" t="s">
        <v>16946</v>
      </c>
      <c r="C114" t="s">
        <v>16641</v>
      </c>
      <c r="D114" s="6" t="str">
        <f>IF(COUNTIFS(Table_Art_Types[Book_Type],Table_Art_Types[[#This Row],[Book_Type]])&gt;1,"Y","N")</f>
        <v>N</v>
      </c>
    </row>
    <row r="115" spans="1:4" x14ac:dyDescent="0.35">
      <c r="A115" t="s">
        <v>16949</v>
      </c>
      <c r="B115" t="s">
        <v>16950</v>
      </c>
      <c r="C115" t="s">
        <v>17110</v>
      </c>
      <c r="D115" s="6" t="str">
        <f>IF(COUNTIFS(Table_Art_Types[Book_Type],Table_Art_Types[[#This Row],[Book_Type]])&gt;1,"Y","N")</f>
        <v>N</v>
      </c>
    </row>
    <row r="116" spans="1:4" x14ac:dyDescent="0.35">
      <c r="A116" t="s">
        <v>16947</v>
      </c>
      <c r="B116" t="s">
        <v>16948</v>
      </c>
      <c r="C116" t="s">
        <v>16641</v>
      </c>
      <c r="D116" s="6" t="str">
        <f>IF(COUNTIFS(Table_Art_Types[Book_Type],Table_Art_Types[[#This Row],[Book_Type]])&gt;1,"Y","N")</f>
        <v>N</v>
      </c>
    </row>
    <row r="117" spans="1:4" x14ac:dyDescent="0.35">
      <c r="A117" t="s">
        <v>17080</v>
      </c>
      <c r="B117" t="s">
        <v>17081</v>
      </c>
      <c r="C117" t="s">
        <v>16650</v>
      </c>
      <c r="D117" s="6" t="str">
        <f>IF(COUNTIFS(Table_Art_Types[Book_Type],Table_Art_Types[[#This Row],[Book_Type]])&gt;1,"Y","N")</f>
        <v>N</v>
      </c>
    </row>
    <row r="118" spans="1:4" x14ac:dyDescent="0.35">
      <c r="A118" t="s">
        <v>18310</v>
      </c>
      <c r="B118" t="s">
        <v>18311</v>
      </c>
      <c r="C118" t="s">
        <v>17122</v>
      </c>
      <c r="D118" s="6" t="str">
        <f>IF(COUNTIFS(Table_Art_Types[Book_Type],Table_Art_Types[[#This Row],[Book_Type]])&gt;1,"Y","N")</f>
        <v>N</v>
      </c>
    </row>
    <row r="119" spans="1:4" x14ac:dyDescent="0.35">
      <c r="A119" t="s">
        <v>10361</v>
      </c>
      <c r="B119" t="s">
        <v>16903</v>
      </c>
      <c r="C119" t="s">
        <v>16624</v>
      </c>
      <c r="D119" s="6" t="str">
        <f>IF(COUNTIFS(Table_Art_Types[Book_Type],Table_Art_Types[[#This Row],[Book_Type]])&gt;1,"Y","N")</f>
        <v>N</v>
      </c>
    </row>
    <row r="120" spans="1:4" x14ac:dyDescent="0.35">
      <c r="A120" t="s">
        <v>17022</v>
      </c>
      <c r="B120" t="s">
        <v>17023</v>
      </c>
      <c r="C120" t="s">
        <v>17119</v>
      </c>
      <c r="D120" s="6" t="str">
        <f>IF(COUNTIFS(Table_Art_Types[Book_Type],Table_Art_Types[[#This Row],[Book_Type]])&gt;1,"Y","N")</f>
        <v>N</v>
      </c>
    </row>
    <row r="121" spans="1:4" x14ac:dyDescent="0.35">
      <c r="A121" t="s">
        <v>17036</v>
      </c>
      <c r="B121" t="s">
        <v>17037</v>
      </c>
      <c r="C121" t="s">
        <v>9295</v>
      </c>
      <c r="D121" s="6" t="str">
        <f>IF(COUNTIFS(Table_Art_Types[Book_Type],Table_Art_Types[[#This Row],[Book_Type]])&gt;1,"Y","N")</f>
        <v>N</v>
      </c>
    </row>
    <row r="122" spans="1:4" x14ac:dyDescent="0.35">
      <c r="A122" t="s">
        <v>17034</v>
      </c>
      <c r="B122" t="s">
        <v>17035</v>
      </c>
      <c r="C122" t="s">
        <v>9295</v>
      </c>
      <c r="D122" s="6" t="str">
        <f>IF(COUNTIFS(Table_Art_Types[Book_Type],Table_Art_Types[[#This Row],[Book_Type]])&gt;1,"Y","N")</f>
        <v>N</v>
      </c>
    </row>
    <row r="123" spans="1:4" x14ac:dyDescent="0.35">
      <c r="A123" t="s">
        <v>17044</v>
      </c>
      <c r="B123" t="s">
        <v>17045</v>
      </c>
      <c r="C123" t="s">
        <v>9295</v>
      </c>
      <c r="D123" s="6" t="str">
        <f>IF(COUNTIFS(Table_Art_Types[Book_Type],Table_Art_Types[[#This Row],[Book_Type]])&gt;1,"Y","N")</f>
        <v>N</v>
      </c>
    </row>
    <row r="124" spans="1:4" x14ac:dyDescent="0.35">
      <c r="A124" t="s">
        <v>17032</v>
      </c>
      <c r="B124" t="s">
        <v>17033</v>
      </c>
      <c r="C124" t="s">
        <v>9295</v>
      </c>
      <c r="D124" s="6" t="str">
        <f>IF(COUNTIFS(Table_Art_Types[Book_Type],Table_Art_Types[[#This Row],[Book_Type]])&gt;1,"Y","N")</f>
        <v>N</v>
      </c>
    </row>
    <row r="125" spans="1:4" x14ac:dyDescent="0.35">
      <c r="A125" t="s">
        <v>17042</v>
      </c>
      <c r="B125" t="s">
        <v>17043</v>
      </c>
      <c r="C125" t="s">
        <v>9295</v>
      </c>
      <c r="D125" s="6" t="str">
        <f>IF(COUNTIFS(Table_Art_Types[Book_Type],Table_Art_Types[[#This Row],[Book_Type]])&gt;1,"Y","N")</f>
        <v>N</v>
      </c>
    </row>
    <row r="126" spans="1:4" x14ac:dyDescent="0.35">
      <c r="A126" t="s">
        <v>18277</v>
      </c>
      <c r="B126" t="s">
        <v>18278</v>
      </c>
      <c r="C126" t="s">
        <v>18279</v>
      </c>
      <c r="D126" s="6" t="str">
        <f>IF(COUNTIFS(Table_Art_Types[Book_Type],Table_Art_Types[[#This Row],[Book_Type]])&gt;1,"Y","N")</f>
        <v>N</v>
      </c>
    </row>
    <row r="127" spans="1:4" x14ac:dyDescent="0.35">
      <c r="A127" t="s">
        <v>8260</v>
      </c>
      <c r="B127" t="s">
        <v>18250</v>
      </c>
      <c r="C127" t="s">
        <v>16624</v>
      </c>
      <c r="D127" s="6" t="str">
        <f>IF(COUNTIFS(Table_Art_Types[Book_Type],Table_Art_Types[[#This Row],[Book_Type]])&gt;1,"Y","N")</f>
        <v>N</v>
      </c>
    </row>
    <row r="128" spans="1:4" x14ac:dyDescent="0.35">
      <c r="A128" t="s">
        <v>10366</v>
      </c>
      <c r="B128" t="s">
        <v>16899</v>
      </c>
      <c r="C128" t="s">
        <v>16624</v>
      </c>
      <c r="D128" s="6" t="str">
        <f>IF(COUNTIFS(Table_Art_Types[Book_Type],Table_Art_Types[[#This Row],[Book_Type]])&gt;1,"Y","N")</f>
        <v>N</v>
      </c>
    </row>
    <row r="129" spans="1:4" x14ac:dyDescent="0.35">
      <c r="A129" t="s">
        <v>17186</v>
      </c>
      <c r="B129" t="s">
        <v>18265</v>
      </c>
      <c r="C129" t="s">
        <v>16624</v>
      </c>
      <c r="D129" s="6" t="str">
        <f>IF(COUNTIFS(Table_Art_Types[Book_Type],Table_Art_Types[[#This Row],[Book_Type]])&gt;1,"Y","N")</f>
        <v>N</v>
      </c>
    </row>
    <row r="130" spans="1:4" x14ac:dyDescent="0.35">
      <c r="A130" t="s">
        <v>17040</v>
      </c>
      <c r="B130" t="s">
        <v>17041</v>
      </c>
      <c r="C130" t="s">
        <v>9295</v>
      </c>
      <c r="D130" s="6" t="str">
        <f>IF(COUNTIFS(Table_Art_Types[Book_Type],Table_Art_Types[[#This Row],[Book_Type]])&gt;1,"Y","N")</f>
        <v>N</v>
      </c>
    </row>
    <row r="131" spans="1:4" x14ac:dyDescent="0.35">
      <c r="A131" t="s">
        <v>17038</v>
      </c>
      <c r="B131" t="s">
        <v>17039</v>
      </c>
      <c r="C131" t="s">
        <v>9295</v>
      </c>
      <c r="D131" s="6" t="str">
        <f>IF(COUNTIFS(Table_Art_Types[Book_Type],Table_Art_Types[[#This Row],[Book_Type]])&gt;1,"Y","N")</f>
        <v>N</v>
      </c>
    </row>
    <row r="132" spans="1:4" x14ac:dyDescent="0.35">
      <c r="A132" t="s">
        <v>18306</v>
      </c>
      <c r="B132" t="s">
        <v>18307</v>
      </c>
      <c r="C132" t="s">
        <v>18325</v>
      </c>
      <c r="D132" s="6" t="str">
        <f>IF(COUNTIFS(Table_Art_Types[Book_Type],Table_Art_Types[[#This Row],[Book_Type]])&gt;1,"Y","N")</f>
        <v>N</v>
      </c>
    </row>
    <row r="133" spans="1:4" x14ac:dyDescent="0.35">
      <c r="A133" t="s">
        <v>17054</v>
      </c>
      <c r="B133" t="s">
        <v>17055</v>
      </c>
      <c r="C133" t="s">
        <v>17122</v>
      </c>
      <c r="D133" s="6" t="str">
        <f>IF(COUNTIFS(Table_Art_Types[Book_Type],Table_Art_Types[[#This Row],[Book_Type]])&gt;1,"Y","N")</f>
        <v>N</v>
      </c>
    </row>
    <row r="134" spans="1:4" x14ac:dyDescent="0.35">
      <c r="A134" t="s">
        <v>16970</v>
      </c>
      <c r="B134" t="s">
        <v>16971</v>
      </c>
      <c r="C134" t="s">
        <v>16632</v>
      </c>
      <c r="D134" s="6" t="str">
        <f>IF(COUNTIFS(Table_Art_Types[Book_Type],Table_Art_Types[[#This Row],[Book_Type]])&gt;1,"Y","N")</f>
        <v>N</v>
      </c>
    </row>
    <row r="135" spans="1:4" x14ac:dyDescent="0.35">
      <c r="A135" t="s">
        <v>16900</v>
      </c>
      <c r="B135" t="s">
        <v>16901</v>
      </c>
      <c r="C135" t="s">
        <v>16624</v>
      </c>
      <c r="D135" s="6" t="str">
        <f>IF(COUNTIFS(Table_Art_Types[Book_Type],Table_Art_Types[[#This Row],[Book_Type]])&gt;1,"Y","N")</f>
        <v>N</v>
      </c>
    </row>
    <row r="136" spans="1:4" x14ac:dyDescent="0.35">
      <c r="A136" t="s">
        <v>18304</v>
      </c>
      <c r="B136" t="s">
        <v>18305</v>
      </c>
      <c r="C136" t="s">
        <v>9619</v>
      </c>
      <c r="D136" s="6" t="str">
        <f>IF(COUNTIFS(Table_Art_Types[Book_Type],Table_Art_Types[[#This Row],[Book_Type]])&gt;1,"Y","N")</f>
        <v>N</v>
      </c>
    </row>
    <row r="137" spans="1:4" x14ac:dyDescent="0.35">
      <c r="A137" t="s">
        <v>16663</v>
      </c>
      <c r="B137" t="s">
        <v>16953</v>
      </c>
      <c r="C137" t="s">
        <v>16663</v>
      </c>
      <c r="D137" s="6" t="str">
        <f>IF(COUNTIFS(Table_Art_Types[Book_Type],Table_Art_Types[[#This Row],[Book_Type]])&gt;1,"Y","N")</f>
        <v>N</v>
      </c>
    </row>
    <row r="138" spans="1:4" x14ac:dyDescent="0.35">
      <c r="A138" t="s">
        <v>17013</v>
      </c>
      <c r="B138" t="s">
        <v>17014</v>
      </c>
      <c r="C138" t="s">
        <v>3342</v>
      </c>
      <c r="D138" s="6" t="str">
        <f>IF(COUNTIFS(Table_Art_Types[Book_Type],Table_Art_Types[[#This Row],[Book_Type]])&gt;1,"Y","N")</f>
        <v>N</v>
      </c>
    </row>
    <row r="139" spans="1:4" x14ac:dyDescent="0.35">
      <c r="A139" t="s">
        <v>16977</v>
      </c>
      <c r="B139" t="s">
        <v>16978</v>
      </c>
      <c r="C139" t="s">
        <v>16632</v>
      </c>
      <c r="D139" s="6" t="str">
        <f>IF(COUNTIFS(Table_Art_Types[Book_Type],Table_Art_Types[[#This Row],[Book_Type]])&gt;1,"Y","N")</f>
        <v>N</v>
      </c>
    </row>
    <row r="140" spans="1:4" x14ac:dyDescent="0.35">
      <c r="A140" t="s">
        <v>17060</v>
      </c>
      <c r="B140" t="s">
        <v>17061</v>
      </c>
      <c r="C140" t="s">
        <v>17123</v>
      </c>
      <c r="D140" s="6" t="str">
        <f>IF(COUNTIFS(Table_Art_Types[Book_Type],Table_Art_Types[[#This Row],[Book_Type]])&gt;1,"Y","N")</f>
        <v>N</v>
      </c>
    </row>
    <row r="141" spans="1:4" x14ac:dyDescent="0.35">
      <c r="A141" t="s">
        <v>10354</v>
      </c>
      <c r="B141" t="s">
        <v>16874</v>
      </c>
      <c r="C141" t="s">
        <v>17103</v>
      </c>
      <c r="D141" s="6" t="str">
        <f>IF(COUNTIFS(Table_Art_Types[Book_Type],Table_Art_Types[[#This Row],[Book_Type]])&gt;1,"Y","N")</f>
        <v>N</v>
      </c>
    </row>
    <row r="142" spans="1:4" x14ac:dyDescent="0.35">
      <c r="A142" t="s">
        <v>16995</v>
      </c>
      <c r="B142" t="s">
        <v>16996</v>
      </c>
      <c r="C142" t="s">
        <v>17115</v>
      </c>
      <c r="D142" s="6" t="str">
        <f>IF(COUNTIFS(Table_Art_Types[Book_Type],Table_Art_Types[[#This Row],[Book_Type]])&gt;1,"Y","N")</f>
        <v>N</v>
      </c>
    </row>
    <row r="143" spans="1:4" x14ac:dyDescent="0.35">
      <c r="A143" t="s">
        <v>16909</v>
      </c>
      <c r="B143" t="s">
        <v>16910</v>
      </c>
      <c r="C143" t="s">
        <v>16624</v>
      </c>
      <c r="D143" s="6" t="str">
        <f>IF(COUNTIFS(Table_Art_Types[Book_Type],Table_Art_Types[[#This Row],[Book_Type]])&gt;1,"Y","N")</f>
        <v>N</v>
      </c>
    </row>
    <row r="144" spans="1:4" x14ac:dyDescent="0.35">
      <c r="A144" t="s">
        <v>18288</v>
      </c>
      <c r="B144" t="s">
        <v>18289</v>
      </c>
      <c r="C144" t="s">
        <v>16624</v>
      </c>
      <c r="D144" s="6" t="str">
        <f>IF(COUNTIFS(Table_Art_Types[Book_Type],Table_Art_Types[[#This Row],[Book_Type]])&gt;1,"Y","N")</f>
        <v>N</v>
      </c>
    </row>
    <row r="145" spans="1:4" x14ac:dyDescent="0.35">
      <c r="A145" t="s">
        <v>17011</v>
      </c>
      <c r="B145" t="s">
        <v>17012</v>
      </c>
      <c r="C145" t="s">
        <v>9293</v>
      </c>
      <c r="D145" s="6" t="str">
        <f>IF(COUNTIFS(Table_Art_Types[Book_Type],Table_Art_Types[[#This Row],[Book_Type]])&gt;1,"Y","N")</f>
        <v>N</v>
      </c>
    </row>
    <row r="146" spans="1:4" x14ac:dyDescent="0.35">
      <c r="A146" t="s">
        <v>17064</v>
      </c>
      <c r="B146" t="s">
        <v>17065</v>
      </c>
      <c r="C146" t="s">
        <v>17124</v>
      </c>
      <c r="D146" s="6" t="str">
        <f>IF(COUNTIFS(Table_Art_Types[Book_Type],Table_Art_Types[[#This Row],[Book_Type]])&gt;1,"Y","N")</f>
        <v>N</v>
      </c>
    </row>
    <row r="147" spans="1:4" x14ac:dyDescent="0.35">
      <c r="A147" t="s">
        <v>17091</v>
      </c>
      <c r="B147" t="s">
        <v>17092</v>
      </c>
      <c r="C147" t="s">
        <v>16627</v>
      </c>
      <c r="D147" s="6" t="str">
        <f>IF(COUNTIFS(Table_Art_Types[Book_Type],Table_Art_Types[[#This Row],[Book_Type]])&gt;1,"Y","N")</f>
        <v>N</v>
      </c>
    </row>
    <row r="148" spans="1:4" x14ac:dyDescent="0.35">
      <c r="A148" t="s">
        <v>9855</v>
      </c>
      <c r="B148" t="s">
        <v>18248</v>
      </c>
      <c r="C148" t="s">
        <v>18320</v>
      </c>
      <c r="D148" s="6" t="str">
        <f>IF(COUNTIFS(Table_Art_Types[Book_Type],Table_Art_Types[[#This Row],[Book_Type]])&gt;1,"Y","N")</f>
        <v>N</v>
      </c>
    </row>
    <row r="149" spans="1:4" x14ac:dyDescent="0.35">
      <c r="A149" t="s">
        <v>10342</v>
      </c>
      <c r="B149" t="s">
        <v>16876</v>
      </c>
      <c r="C149" t="s">
        <v>16624</v>
      </c>
      <c r="D149" s="6" t="str">
        <f>IF(COUNTIFS(Table_Art_Types[Book_Type],Table_Art_Types[[#This Row],[Book_Type]])&gt;1,"Y","N")</f>
        <v>N</v>
      </c>
    </row>
    <row r="150" spans="1:4" x14ac:dyDescent="0.35">
      <c r="A150" t="s">
        <v>18286</v>
      </c>
      <c r="B150" t="s">
        <v>18287</v>
      </c>
      <c r="C150" t="s">
        <v>17107</v>
      </c>
      <c r="D150" s="6" t="str">
        <f>IF(COUNTIFS(Table_Art_Types[Book_Type],Table_Art_Types[[#This Row],[Book_Type]])&gt;1,"Y","N")</f>
        <v>N</v>
      </c>
    </row>
    <row r="151" spans="1:4" x14ac:dyDescent="0.35">
      <c r="A151" t="s">
        <v>16954</v>
      </c>
      <c r="B151" t="s">
        <v>16955</v>
      </c>
      <c r="C151" t="s">
        <v>17112</v>
      </c>
      <c r="D151" s="6" t="str">
        <f>IF(COUNTIFS(Table_Art_Types[Book_Type],Table_Art_Types[[#This Row],[Book_Type]])&gt;1,"Y","N")</f>
        <v>N</v>
      </c>
    </row>
    <row r="152" spans="1:4" x14ac:dyDescent="0.35">
      <c r="A152" t="s">
        <v>16918</v>
      </c>
      <c r="B152" t="s">
        <v>16919</v>
      </c>
      <c r="C152" t="s">
        <v>16624</v>
      </c>
      <c r="D152" s="6" t="str">
        <f>IF(COUNTIFS(Table_Art_Types[Book_Type],Table_Art_Types[[#This Row],[Book_Type]])&gt;1,"Y","N")</f>
        <v>N</v>
      </c>
    </row>
    <row r="153" spans="1:4" x14ac:dyDescent="0.35">
      <c r="A153" t="s">
        <v>18253</v>
      </c>
      <c r="B153" t="s">
        <v>18254</v>
      </c>
      <c r="C153" t="s">
        <v>17107</v>
      </c>
      <c r="D153" s="6" t="str">
        <f>IF(COUNTIFS(Table_Art_Types[Book_Type],Table_Art_Types[[#This Row],[Book_Type]])&gt;1,"Y","N")</f>
        <v>N</v>
      </c>
    </row>
    <row r="154" spans="1:4" x14ac:dyDescent="0.35">
      <c r="A154" t="s">
        <v>18274</v>
      </c>
      <c r="B154" t="s">
        <v>18275</v>
      </c>
      <c r="C154" t="s">
        <v>17107</v>
      </c>
      <c r="D154" s="6" t="str">
        <f>IF(COUNTIFS(Table_Art_Types[Book_Type],Table_Art_Types[[#This Row],[Book_Type]])&gt;1,"Y","N")</f>
        <v>N</v>
      </c>
    </row>
    <row r="155" spans="1:4" x14ac:dyDescent="0.35">
      <c r="A155" t="s">
        <v>17066</v>
      </c>
      <c r="B155" t="s">
        <v>17067</v>
      </c>
      <c r="C155" t="s">
        <v>16648</v>
      </c>
      <c r="D155" s="6" t="str">
        <f>IF(COUNTIFS(Table_Art_Types[Book_Type],Table_Art_Types[[#This Row],[Book_Type]])&gt;1,"Y","N")</f>
        <v>N</v>
      </c>
    </row>
    <row r="156" spans="1:4" x14ac:dyDescent="0.35">
      <c r="A156" t="s">
        <v>17070</v>
      </c>
      <c r="B156" t="s">
        <v>17071</v>
      </c>
      <c r="C156" t="s">
        <v>16648</v>
      </c>
      <c r="D156" s="6" t="str">
        <f>IF(COUNTIFS(Table_Art_Types[Book_Type],Table_Art_Types[[#This Row],[Book_Type]])&gt;1,"Y","N")</f>
        <v>N</v>
      </c>
    </row>
    <row r="157" spans="1:4" x14ac:dyDescent="0.35">
      <c r="A157" t="s">
        <v>17018</v>
      </c>
      <c r="B157" t="s">
        <v>17019</v>
      </c>
      <c r="C157" t="s">
        <v>16638</v>
      </c>
      <c r="D157" s="6" t="str">
        <f>IF(COUNTIFS(Table_Art_Types[Book_Type],Table_Art_Types[[#This Row],[Book_Type]])&gt;1,"Y","N")</f>
        <v>N</v>
      </c>
    </row>
    <row r="158" spans="1:4" x14ac:dyDescent="0.35">
      <c r="A158" t="s">
        <v>18271</v>
      </c>
      <c r="B158" t="s">
        <v>18272</v>
      </c>
      <c r="C158" t="s">
        <v>16624</v>
      </c>
      <c r="D158" s="6" t="str">
        <f>IF(COUNTIFS(Table_Art_Types[Book_Type],Table_Art_Types[[#This Row],[Book_Type]])&gt;1,"Y","N")</f>
        <v>N</v>
      </c>
    </row>
    <row r="159" spans="1:4" x14ac:dyDescent="0.35">
      <c r="A159" t="s">
        <v>18295</v>
      </c>
      <c r="B159" t="s">
        <v>18296</v>
      </c>
      <c r="C159" t="s">
        <v>16650</v>
      </c>
      <c r="D159" s="6" t="str">
        <f>IF(COUNTIFS(Table_Art_Types[Book_Type],Table_Art_Types[[#This Row],[Book_Type]])&gt;1,"Y","N")</f>
        <v>N</v>
      </c>
    </row>
    <row r="160" spans="1:4" x14ac:dyDescent="0.35">
      <c r="A160" t="s">
        <v>18268</v>
      </c>
      <c r="B160" t="s">
        <v>18269</v>
      </c>
      <c r="C160" t="s">
        <v>10524</v>
      </c>
      <c r="D160" s="6" t="str">
        <f>IF(COUNTIFS(Table_Art_Types[Book_Type],Table_Art_Types[[#This Row],[Book_Type]])&gt;1,"Y","N")</f>
        <v>N</v>
      </c>
    </row>
    <row r="161" spans="1:4" x14ac:dyDescent="0.35">
      <c r="A161" t="s">
        <v>18316</v>
      </c>
      <c r="B161" t="s">
        <v>18317</v>
      </c>
      <c r="C161" t="s">
        <v>17107</v>
      </c>
      <c r="D161" s="6" t="str">
        <f>IF(COUNTIFS(Table_Art_Types[Book_Type],Table_Art_Types[[#This Row],[Book_Type]])&gt;1,"Y","N")</f>
        <v>N</v>
      </c>
    </row>
    <row r="162" spans="1:4" x14ac:dyDescent="0.35">
      <c r="A162" t="s">
        <v>17078</v>
      </c>
      <c r="B162" t="s">
        <v>17079</v>
      </c>
      <c r="C162" t="s">
        <v>16650</v>
      </c>
      <c r="D162" s="6" t="str">
        <f>IF(COUNTIFS(Table_Art_Types[Book_Type],Table_Art_Types[[#This Row],[Book_Type]])&gt;1,"Y","N")</f>
        <v>N</v>
      </c>
    </row>
    <row r="163" spans="1:4" x14ac:dyDescent="0.35">
      <c r="A163" t="s">
        <v>16968</v>
      </c>
      <c r="B163" t="s">
        <v>16969</v>
      </c>
      <c r="C163" t="s">
        <v>16632</v>
      </c>
      <c r="D163" s="6" t="str">
        <f>IF(COUNTIFS(Table_Art_Types[Book_Type],Table_Art_Types[[#This Row],[Book_Type]])&gt;1,"Y","N")</f>
        <v>N</v>
      </c>
    </row>
    <row r="164" spans="1:4" x14ac:dyDescent="0.35">
      <c r="A164" t="s">
        <v>16975</v>
      </c>
      <c r="B164" t="s">
        <v>16976</v>
      </c>
      <c r="C164" t="s">
        <v>16632</v>
      </c>
      <c r="D164" s="6" t="str">
        <f>IF(COUNTIFS(Table_Art_Types[Book_Type],Table_Art_Types[[#This Row],[Book_Type]])&gt;1,"Y","N")</f>
        <v>N</v>
      </c>
    </row>
    <row r="165" spans="1:4" x14ac:dyDescent="0.35">
      <c r="A165" t="s">
        <v>17076</v>
      </c>
      <c r="B165" t="s">
        <v>17077</v>
      </c>
      <c r="C165" t="s">
        <v>16650</v>
      </c>
      <c r="D165" s="6" t="str">
        <f>IF(COUNTIFS(Table_Art_Types[Book_Type],Table_Art_Types[[#This Row],[Book_Type]])&gt;1,"Y","N")</f>
        <v>N</v>
      </c>
    </row>
    <row r="166" spans="1:4" x14ac:dyDescent="0.35">
      <c r="A166" t="s">
        <v>16920</v>
      </c>
      <c r="B166" t="s">
        <v>16921</v>
      </c>
      <c r="C166" t="s">
        <v>16624</v>
      </c>
      <c r="D166" s="6" t="str">
        <f>IF(COUNTIFS(Table_Art_Types[Book_Type],Table_Art_Types[[#This Row],[Book_Type]])&gt;1,"Y","N")</f>
        <v>N</v>
      </c>
    </row>
    <row r="167" spans="1:4" x14ac:dyDescent="0.35">
      <c r="A167" t="s">
        <v>17008</v>
      </c>
      <c r="B167" t="s">
        <v>17009</v>
      </c>
      <c r="C167" t="s">
        <v>18327</v>
      </c>
      <c r="D167" s="6" t="str">
        <f>IF(COUNTIFS(Table_Art_Types[Book_Type],Table_Art_Types[[#This Row],[Book_Type]])&gt;1,"Y","N")</f>
        <v>N</v>
      </c>
    </row>
    <row r="168" spans="1:4" x14ac:dyDescent="0.35">
      <c r="A168" t="s">
        <v>10082</v>
      </c>
      <c r="B168" t="s">
        <v>16877</v>
      </c>
      <c r="C168" t="s">
        <v>17104</v>
      </c>
      <c r="D168" s="6" t="str">
        <f>IF(COUNTIFS(Table_Art_Types[Book_Type],Table_Art_Types[[#This Row],[Book_Type]])&gt;1,"Y","N")</f>
        <v>N</v>
      </c>
    </row>
    <row r="169" spans="1:4" x14ac:dyDescent="0.35">
      <c r="A169" t="s">
        <v>18285</v>
      </c>
      <c r="B169" t="s">
        <v>16915</v>
      </c>
      <c r="C169" t="s">
        <v>17107</v>
      </c>
      <c r="D169" s="6" t="str">
        <f>IF(COUNTIFS(Table_Art_Types[Book_Type],Table_Art_Types[[#This Row],[Book_Type]])&gt;1,"Y","N")</f>
        <v>N</v>
      </c>
    </row>
    <row r="170" spans="1:4" x14ac:dyDescent="0.35">
      <c r="A170" t="s">
        <v>16913</v>
      </c>
      <c r="B170" t="s">
        <v>16914</v>
      </c>
      <c r="C170" t="s">
        <v>17107</v>
      </c>
      <c r="D170" s="6" t="str">
        <f>IF(COUNTIFS(Table_Art_Types[Book_Type],Table_Art_Types[[#This Row],[Book_Type]])&gt;1,"Y","N")</f>
        <v>N</v>
      </c>
    </row>
    <row r="171" spans="1:4" x14ac:dyDescent="0.35">
      <c r="A171" t="s">
        <v>18280</v>
      </c>
      <c r="B171" t="s">
        <v>18281</v>
      </c>
      <c r="C171" t="s">
        <v>17106</v>
      </c>
      <c r="D171" s="6" t="str">
        <f>IF(COUNTIFS(Table_Art_Types[Book_Type],Table_Art_Types[[#This Row],[Book_Type]])&gt;1,"Y","N")</f>
        <v>N</v>
      </c>
    </row>
  </sheetData>
  <conditionalFormatting sqref="D2:D171">
    <cfRule type="cellIs" dxfId="140" priority="1" operator="equal">
      <formula>"Y"</formula>
    </cfRule>
  </conditionalFormatting>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CEABE7-931A-4BA6-A12F-48401C831457}">
  <sheetPr codeName="Sheet13"/>
  <dimension ref="A1:D826"/>
  <sheetViews>
    <sheetView showGridLines="0" zoomScale="85" zoomScaleNormal="85" workbookViewId="0">
      <selection activeCell="D24" sqref="D24"/>
    </sheetView>
  </sheetViews>
  <sheetFormatPr defaultRowHeight="14.5" x14ac:dyDescent="0.35"/>
  <cols>
    <col min="1" max="1" width="21.453125" bestFit="1" customWidth="1"/>
    <col min="2" max="2" width="24.26953125" bestFit="1" customWidth="1"/>
    <col min="3" max="3" width="30.81640625" bestFit="1" customWidth="1"/>
    <col min="4" max="4" width="47.26953125" bestFit="1" customWidth="1"/>
  </cols>
  <sheetData>
    <row r="1" spans="1:4" ht="29" customHeight="1" x14ac:dyDescent="0.35">
      <c r="A1" s="1" t="s">
        <v>9828</v>
      </c>
      <c r="B1" s="1" t="s">
        <v>9829</v>
      </c>
      <c r="C1" s="1" t="s">
        <v>9830</v>
      </c>
      <c r="D1" s="1" t="s">
        <v>17318</v>
      </c>
    </row>
    <row r="2" spans="1:4" x14ac:dyDescent="0.35">
      <c r="A2" t="s">
        <v>9096</v>
      </c>
      <c r="D2" t="s">
        <v>17131</v>
      </c>
    </row>
    <row r="3" spans="1:4" x14ac:dyDescent="0.35">
      <c r="A3" t="s">
        <v>9096</v>
      </c>
      <c r="B3" t="s">
        <v>9097</v>
      </c>
      <c r="D3" t="s">
        <v>16624</v>
      </c>
    </row>
    <row r="4" spans="1:4" x14ac:dyDescent="0.35">
      <c r="A4" t="s">
        <v>9096</v>
      </c>
      <c r="B4" t="s">
        <v>9097</v>
      </c>
      <c r="C4" t="s">
        <v>9099</v>
      </c>
      <c r="D4" t="s">
        <v>16624</v>
      </c>
    </row>
    <row r="5" spans="1:4" x14ac:dyDescent="0.35">
      <c r="A5" t="s">
        <v>9096</v>
      </c>
      <c r="B5" t="s">
        <v>9097</v>
      </c>
      <c r="C5" t="s">
        <v>9100</v>
      </c>
      <c r="D5" t="s">
        <v>16624</v>
      </c>
    </row>
    <row r="6" spans="1:4" x14ac:dyDescent="0.35">
      <c r="A6" t="s">
        <v>9096</v>
      </c>
      <c r="B6" t="s">
        <v>9097</v>
      </c>
      <c r="C6" t="s">
        <v>9101</v>
      </c>
      <c r="D6" t="s">
        <v>16624</v>
      </c>
    </row>
    <row r="7" spans="1:4" x14ac:dyDescent="0.35">
      <c r="A7" t="s">
        <v>9096</v>
      </c>
      <c r="B7" t="s">
        <v>9097</v>
      </c>
      <c r="C7" t="s">
        <v>3730</v>
      </c>
      <c r="D7" t="s">
        <v>16624</v>
      </c>
    </row>
    <row r="8" spans="1:4" x14ac:dyDescent="0.35">
      <c r="A8" t="s">
        <v>9096</v>
      </c>
      <c r="B8" t="s">
        <v>9097</v>
      </c>
      <c r="C8" t="s">
        <v>9102</v>
      </c>
      <c r="D8" t="s">
        <v>16624</v>
      </c>
    </row>
    <row r="9" spans="1:4" x14ac:dyDescent="0.35">
      <c r="A9" t="s">
        <v>9096</v>
      </c>
      <c r="B9" t="s">
        <v>9097</v>
      </c>
      <c r="C9" t="s">
        <v>17132</v>
      </c>
      <c r="D9" t="s">
        <v>16624</v>
      </c>
    </row>
    <row r="10" spans="1:4" x14ac:dyDescent="0.35">
      <c r="A10" t="s">
        <v>9096</v>
      </c>
      <c r="B10" t="s">
        <v>9098</v>
      </c>
      <c r="D10" t="s">
        <v>17131</v>
      </c>
    </row>
    <row r="11" spans="1:4" x14ac:dyDescent="0.35">
      <c r="A11" t="s">
        <v>9096</v>
      </c>
      <c r="B11" t="s">
        <v>9098</v>
      </c>
      <c r="C11" t="s">
        <v>9103</v>
      </c>
      <c r="D11" t="s">
        <v>17133</v>
      </c>
    </row>
    <row r="12" spans="1:4" x14ac:dyDescent="0.35">
      <c r="A12" t="s">
        <v>9096</v>
      </c>
      <c r="B12" t="s">
        <v>9098</v>
      </c>
      <c r="C12" t="s">
        <v>9104</v>
      </c>
      <c r="D12" t="s">
        <v>17133</v>
      </c>
    </row>
    <row r="13" spans="1:4" x14ac:dyDescent="0.35">
      <c r="A13" t="s">
        <v>9096</v>
      </c>
      <c r="B13" t="s">
        <v>9098</v>
      </c>
      <c r="C13" t="s">
        <v>9105</v>
      </c>
      <c r="D13" t="s">
        <v>17133</v>
      </c>
    </row>
    <row r="14" spans="1:4" x14ac:dyDescent="0.35">
      <c r="A14" t="s">
        <v>9096</v>
      </c>
      <c r="B14" t="s">
        <v>9098</v>
      </c>
      <c r="C14" t="s">
        <v>9106</v>
      </c>
      <c r="D14" t="s">
        <v>17134</v>
      </c>
    </row>
    <row r="15" spans="1:4" x14ac:dyDescent="0.35">
      <c r="A15" t="s">
        <v>9096</v>
      </c>
      <c r="B15" t="s">
        <v>9098</v>
      </c>
      <c r="C15" t="s">
        <v>9106</v>
      </c>
      <c r="D15" t="s">
        <v>17135</v>
      </c>
    </row>
    <row r="16" spans="1:4" x14ac:dyDescent="0.35">
      <c r="A16" t="s">
        <v>9096</v>
      </c>
      <c r="B16" t="s">
        <v>9098</v>
      </c>
      <c r="C16" t="s">
        <v>9106</v>
      </c>
      <c r="D16" t="s">
        <v>17136</v>
      </c>
    </row>
    <row r="17" spans="1:4" x14ac:dyDescent="0.35">
      <c r="A17" t="s">
        <v>9096</v>
      </c>
      <c r="B17" t="s">
        <v>9098</v>
      </c>
      <c r="C17" t="s">
        <v>9106</v>
      </c>
      <c r="D17" t="s">
        <v>17137</v>
      </c>
    </row>
    <row r="18" spans="1:4" x14ac:dyDescent="0.35">
      <c r="A18" t="s">
        <v>9096</v>
      </c>
      <c r="B18" t="s">
        <v>9098</v>
      </c>
      <c r="C18" t="s">
        <v>9106</v>
      </c>
      <c r="D18" t="s">
        <v>17138</v>
      </c>
    </row>
    <row r="19" spans="1:4" x14ac:dyDescent="0.35">
      <c r="A19" t="s">
        <v>9096</v>
      </c>
      <c r="B19" t="s">
        <v>9098</v>
      </c>
      <c r="C19" t="s">
        <v>9107</v>
      </c>
      <c r="D19" t="s">
        <v>17133</v>
      </c>
    </row>
    <row r="20" spans="1:4" x14ac:dyDescent="0.35">
      <c r="A20" t="s">
        <v>9096</v>
      </c>
      <c r="B20" t="s">
        <v>9098</v>
      </c>
      <c r="C20" t="s">
        <v>17139</v>
      </c>
      <c r="D20" t="s">
        <v>17133</v>
      </c>
    </row>
    <row r="21" spans="1:4" x14ac:dyDescent="0.35">
      <c r="A21" t="s">
        <v>9096</v>
      </c>
      <c r="B21" t="s">
        <v>9098</v>
      </c>
      <c r="C21" t="s">
        <v>9109</v>
      </c>
      <c r="D21" t="s">
        <v>17133</v>
      </c>
    </row>
    <row r="22" spans="1:4" x14ac:dyDescent="0.35">
      <c r="A22" t="s">
        <v>9096</v>
      </c>
      <c r="B22" t="s">
        <v>9098</v>
      </c>
      <c r="C22" t="s">
        <v>9109</v>
      </c>
      <c r="D22" t="s">
        <v>17140</v>
      </c>
    </row>
    <row r="23" spans="1:4" x14ac:dyDescent="0.35">
      <c r="A23" t="s">
        <v>9096</v>
      </c>
      <c r="B23" t="s">
        <v>9098</v>
      </c>
      <c r="C23" t="s">
        <v>9109</v>
      </c>
      <c r="D23" t="s">
        <v>17141</v>
      </c>
    </row>
    <row r="24" spans="1:4" x14ac:dyDescent="0.35">
      <c r="A24" t="s">
        <v>9096</v>
      </c>
      <c r="B24" t="s">
        <v>9098</v>
      </c>
      <c r="C24" t="s">
        <v>9109</v>
      </c>
      <c r="D24" t="s">
        <v>17142</v>
      </c>
    </row>
    <row r="25" spans="1:4" x14ac:dyDescent="0.35">
      <c r="A25" t="s">
        <v>9096</v>
      </c>
      <c r="B25" t="s">
        <v>9098</v>
      </c>
      <c r="C25" t="s">
        <v>9109</v>
      </c>
      <c r="D25" t="s">
        <v>17143</v>
      </c>
    </row>
    <row r="26" spans="1:4" x14ac:dyDescent="0.35">
      <c r="A26" t="s">
        <v>9096</v>
      </c>
      <c r="B26" t="s">
        <v>9098</v>
      </c>
      <c r="C26" t="s">
        <v>9109</v>
      </c>
      <c r="D26" t="s">
        <v>17144</v>
      </c>
    </row>
    <row r="27" spans="1:4" x14ac:dyDescent="0.35">
      <c r="A27" t="s">
        <v>9096</v>
      </c>
      <c r="B27" t="s">
        <v>9098</v>
      </c>
      <c r="C27" t="s">
        <v>17145</v>
      </c>
      <c r="D27" t="s">
        <v>17133</v>
      </c>
    </row>
    <row r="28" spans="1:4" x14ac:dyDescent="0.35">
      <c r="A28" t="s">
        <v>9096</v>
      </c>
      <c r="B28" t="s">
        <v>9098</v>
      </c>
      <c r="C28" t="s">
        <v>17145</v>
      </c>
      <c r="D28" t="s">
        <v>17146</v>
      </c>
    </row>
    <row r="29" spans="1:4" x14ac:dyDescent="0.35">
      <c r="A29" t="s">
        <v>9096</v>
      </c>
      <c r="B29" t="s">
        <v>9098</v>
      </c>
      <c r="C29" t="s">
        <v>17145</v>
      </c>
      <c r="D29" t="s">
        <v>17147</v>
      </c>
    </row>
    <row r="30" spans="1:4" x14ac:dyDescent="0.35">
      <c r="A30" t="s">
        <v>9096</v>
      </c>
      <c r="B30" t="s">
        <v>9098</v>
      </c>
      <c r="C30" t="s">
        <v>17145</v>
      </c>
      <c r="D30" t="s">
        <v>17148</v>
      </c>
    </row>
    <row r="31" spans="1:4" x14ac:dyDescent="0.35">
      <c r="A31" t="s">
        <v>9096</v>
      </c>
      <c r="B31" t="s">
        <v>9098</v>
      </c>
      <c r="C31" t="s">
        <v>9110</v>
      </c>
      <c r="D31" t="s">
        <v>17133</v>
      </c>
    </row>
    <row r="32" spans="1:4" x14ac:dyDescent="0.35">
      <c r="A32" t="s">
        <v>9096</v>
      </c>
      <c r="B32" t="s">
        <v>9098</v>
      </c>
      <c r="C32" t="s">
        <v>9110</v>
      </c>
      <c r="D32" t="s">
        <v>17149</v>
      </c>
    </row>
    <row r="33" spans="1:4" x14ac:dyDescent="0.35">
      <c r="A33" t="s">
        <v>9096</v>
      </c>
      <c r="B33" t="s">
        <v>9098</v>
      </c>
      <c r="C33" t="s">
        <v>9110</v>
      </c>
      <c r="D33" t="s">
        <v>17150</v>
      </c>
    </row>
    <row r="34" spans="1:4" x14ac:dyDescent="0.35">
      <c r="A34" t="s">
        <v>9096</v>
      </c>
      <c r="B34" t="s">
        <v>9098</v>
      </c>
      <c r="C34" t="s">
        <v>9110</v>
      </c>
      <c r="D34" t="s">
        <v>17151</v>
      </c>
    </row>
    <row r="35" spans="1:4" x14ac:dyDescent="0.35">
      <c r="A35" t="s">
        <v>9096</v>
      </c>
      <c r="B35" t="s">
        <v>9098</v>
      </c>
      <c r="C35" t="s">
        <v>9111</v>
      </c>
      <c r="D35" t="s">
        <v>17134</v>
      </c>
    </row>
    <row r="36" spans="1:4" x14ac:dyDescent="0.35">
      <c r="A36" t="s">
        <v>9096</v>
      </c>
      <c r="B36" t="s">
        <v>9098</v>
      </c>
      <c r="C36" t="s">
        <v>9111</v>
      </c>
      <c r="D36" t="s">
        <v>17152</v>
      </c>
    </row>
    <row r="37" spans="1:4" x14ac:dyDescent="0.35">
      <c r="A37" t="s">
        <v>9096</v>
      </c>
      <c r="B37" t="s">
        <v>9098</v>
      </c>
      <c r="C37" t="s">
        <v>9111</v>
      </c>
      <c r="D37" t="s">
        <v>17153</v>
      </c>
    </row>
    <row r="38" spans="1:4" x14ac:dyDescent="0.35">
      <c r="A38" t="s">
        <v>9096</v>
      </c>
      <c r="B38" t="s">
        <v>9098</v>
      </c>
      <c r="C38" t="s">
        <v>9111</v>
      </c>
      <c r="D38" t="s">
        <v>17154</v>
      </c>
    </row>
    <row r="39" spans="1:4" x14ac:dyDescent="0.35">
      <c r="A39" t="s">
        <v>9096</v>
      </c>
      <c r="B39" t="s">
        <v>9098</v>
      </c>
      <c r="C39" t="s">
        <v>9111</v>
      </c>
      <c r="D39" t="s">
        <v>9859</v>
      </c>
    </row>
    <row r="40" spans="1:4" x14ac:dyDescent="0.35">
      <c r="A40" t="s">
        <v>9096</v>
      </c>
      <c r="B40" t="s">
        <v>9098</v>
      </c>
      <c r="C40" t="s">
        <v>9111</v>
      </c>
      <c r="D40" t="s">
        <v>9860</v>
      </c>
    </row>
    <row r="41" spans="1:4" x14ac:dyDescent="0.35">
      <c r="A41" t="s">
        <v>9096</v>
      </c>
      <c r="B41" t="s">
        <v>9098</v>
      </c>
      <c r="C41" t="s">
        <v>9111</v>
      </c>
      <c r="D41" t="s">
        <v>9862</v>
      </c>
    </row>
    <row r="42" spans="1:4" x14ac:dyDescent="0.35">
      <c r="A42" t="s">
        <v>9096</v>
      </c>
      <c r="B42" t="s">
        <v>9098</v>
      </c>
      <c r="C42" t="s">
        <v>9111</v>
      </c>
      <c r="D42" t="s">
        <v>17155</v>
      </c>
    </row>
    <row r="43" spans="1:4" x14ac:dyDescent="0.35">
      <c r="A43" t="s">
        <v>9096</v>
      </c>
      <c r="B43" t="s">
        <v>9098</v>
      </c>
      <c r="C43" t="s">
        <v>17156</v>
      </c>
      <c r="D43" t="s">
        <v>17133</v>
      </c>
    </row>
    <row r="44" spans="1:4" x14ac:dyDescent="0.35">
      <c r="A44" t="s">
        <v>9096</v>
      </c>
      <c r="B44" t="s">
        <v>9098</v>
      </c>
      <c r="C44" t="s">
        <v>17156</v>
      </c>
      <c r="D44" t="s">
        <v>9884</v>
      </c>
    </row>
    <row r="45" spans="1:4" x14ac:dyDescent="0.35">
      <c r="A45" t="s">
        <v>9096</v>
      </c>
      <c r="B45" t="s">
        <v>9098</v>
      </c>
      <c r="C45" t="s">
        <v>17156</v>
      </c>
      <c r="D45" t="s">
        <v>17157</v>
      </c>
    </row>
    <row r="46" spans="1:4" x14ac:dyDescent="0.35">
      <c r="A46" t="s">
        <v>9096</v>
      </c>
      <c r="B46" t="s">
        <v>9098</v>
      </c>
      <c r="C46" t="s">
        <v>17156</v>
      </c>
      <c r="D46" t="s">
        <v>17158</v>
      </c>
    </row>
    <row r="47" spans="1:4" x14ac:dyDescent="0.35">
      <c r="A47" t="s">
        <v>9096</v>
      </c>
      <c r="B47" t="s">
        <v>9098</v>
      </c>
      <c r="C47" t="s">
        <v>9112</v>
      </c>
      <c r="D47" t="s">
        <v>17133</v>
      </c>
    </row>
    <row r="48" spans="1:4" x14ac:dyDescent="0.35">
      <c r="A48" t="s">
        <v>9096</v>
      </c>
      <c r="B48" t="s">
        <v>9098</v>
      </c>
      <c r="C48" t="s">
        <v>17159</v>
      </c>
      <c r="D48" t="s">
        <v>16624</v>
      </c>
    </row>
    <row r="49" spans="1:4" x14ac:dyDescent="0.35">
      <c r="A49" t="s">
        <v>9096</v>
      </c>
      <c r="B49" t="s">
        <v>9113</v>
      </c>
      <c r="D49" t="s">
        <v>16624</v>
      </c>
    </row>
    <row r="50" spans="1:4" x14ac:dyDescent="0.35">
      <c r="A50" t="s">
        <v>9096</v>
      </c>
      <c r="B50" t="s">
        <v>9113</v>
      </c>
      <c r="C50" t="s">
        <v>9114</v>
      </c>
      <c r="D50" t="s">
        <v>16624</v>
      </c>
    </row>
    <row r="51" spans="1:4" x14ac:dyDescent="0.35">
      <c r="A51" t="s">
        <v>9096</v>
      </c>
      <c r="B51" t="s">
        <v>9113</v>
      </c>
      <c r="C51" t="s">
        <v>9115</v>
      </c>
      <c r="D51" t="s">
        <v>16624</v>
      </c>
    </row>
    <row r="52" spans="1:4" x14ac:dyDescent="0.35">
      <c r="A52" t="s">
        <v>9096</v>
      </c>
      <c r="B52" t="s">
        <v>9113</v>
      </c>
      <c r="C52" t="s">
        <v>9116</v>
      </c>
      <c r="D52" t="s">
        <v>16624</v>
      </c>
    </row>
    <row r="53" spans="1:4" x14ac:dyDescent="0.35">
      <c r="A53" t="s">
        <v>9096</v>
      </c>
      <c r="B53" t="s">
        <v>9864</v>
      </c>
      <c r="D53" t="s">
        <v>17160</v>
      </c>
    </row>
    <row r="54" spans="1:4" x14ac:dyDescent="0.35">
      <c r="A54" t="s">
        <v>9096</v>
      </c>
      <c r="B54" t="s">
        <v>9117</v>
      </c>
      <c r="D54" t="s">
        <v>16624</v>
      </c>
    </row>
    <row r="55" spans="1:4" x14ac:dyDescent="0.35">
      <c r="A55" t="s">
        <v>9096</v>
      </c>
      <c r="B55" t="s">
        <v>9117</v>
      </c>
      <c r="C55" t="s">
        <v>9118</v>
      </c>
      <c r="D55" t="s">
        <v>16624</v>
      </c>
    </row>
    <row r="56" spans="1:4" x14ac:dyDescent="0.35">
      <c r="A56" t="s">
        <v>9096</v>
      </c>
      <c r="B56" t="s">
        <v>9117</v>
      </c>
      <c r="C56" t="s">
        <v>17161</v>
      </c>
      <c r="D56" t="s">
        <v>16624</v>
      </c>
    </row>
    <row r="57" spans="1:4" x14ac:dyDescent="0.35">
      <c r="A57" t="s">
        <v>9096</v>
      </c>
      <c r="B57" t="s">
        <v>9117</v>
      </c>
      <c r="C57" t="s">
        <v>17162</v>
      </c>
      <c r="D57" t="s">
        <v>16624</v>
      </c>
    </row>
    <row r="58" spans="1:4" x14ac:dyDescent="0.35">
      <c r="A58" t="s">
        <v>9096</v>
      </c>
      <c r="B58" t="s">
        <v>9117</v>
      </c>
      <c r="C58" t="s">
        <v>17163</v>
      </c>
      <c r="D58" t="s">
        <v>16624</v>
      </c>
    </row>
    <row r="59" spans="1:4" x14ac:dyDescent="0.35">
      <c r="A59" t="s">
        <v>9096</v>
      </c>
      <c r="B59" t="s">
        <v>9119</v>
      </c>
      <c r="D59" t="s">
        <v>16624</v>
      </c>
    </row>
    <row r="60" spans="1:4" x14ac:dyDescent="0.35">
      <c r="A60" t="s">
        <v>9096</v>
      </c>
      <c r="B60" t="s">
        <v>9119</v>
      </c>
      <c r="C60" t="s">
        <v>9120</v>
      </c>
      <c r="D60" t="s">
        <v>16624</v>
      </c>
    </row>
    <row r="61" spans="1:4" x14ac:dyDescent="0.35">
      <c r="A61" t="s">
        <v>9096</v>
      </c>
      <c r="B61" t="s">
        <v>9119</v>
      </c>
      <c r="C61" t="s">
        <v>9121</v>
      </c>
      <c r="D61" t="s">
        <v>16624</v>
      </c>
    </row>
    <row r="62" spans="1:4" x14ac:dyDescent="0.35">
      <c r="A62" t="s">
        <v>9096</v>
      </c>
      <c r="B62" t="s">
        <v>9119</v>
      </c>
      <c r="C62" t="s">
        <v>9122</v>
      </c>
      <c r="D62" t="s">
        <v>16624</v>
      </c>
    </row>
    <row r="63" spans="1:4" x14ac:dyDescent="0.35">
      <c r="A63" t="s">
        <v>9096</v>
      </c>
      <c r="B63" t="s">
        <v>9119</v>
      </c>
      <c r="C63" t="s">
        <v>9123</v>
      </c>
      <c r="D63" t="s">
        <v>16624</v>
      </c>
    </row>
    <row r="64" spans="1:4" x14ac:dyDescent="0.35">
      <c r="A64" t="s">
        <v>9096</v>
      </c>
      <c r="B64" t="s">
        <v>9124</v>
      </c>
      <c r="D64" t="s">
        <v>16624</v>
      </c>
    </row>
    <row r="65" spans="1:4" x14ac:dyDescent="0.35">
      <c r="A65" t="s">
        <v>9096</v>
      </c>
      <c r="B65" t="s">
        <v>9124</v>
      </c>
      <c r="C65" t="s">
        <v>9125</v>
      </c>
      <c r="D65" t="s">
        <v>16624</v>
      </c>
    </row>
    <row r="66" spans="1:4" x14ac:dyDescent="0.35">
      <c r="A66" t="s">
        <v>9096</v>
      </c>
      <c r="B66" t="s">
        <v>9124</v>
      </c>
      <c r="C66" t="s">
        <v>9126</v>
      </c>
      <c r="D66" t="s">
        <v>16624</v>
      </c>
    </row>
    <row r="67" spans="1:4" x14ac:dyDescent="0.35">
      <c r="A67" t="s">
        <v>9096</v>
      </c>
      <c r="B67" t="s">
        <v>9124</v>
      </c>
      <c r="C67" t="s">
        <v>9127</v>
      </c>
      <c r="D67" t="s">
        <v>16624</v>
      </c>
    </row>
    <row r="68" spans="1:4" x14ac:dyDescent="0.35">
      <c r="A68" t="s">
        <v>9096</v>
      </c>
      <c r="B68" t="s">
        <v>9124</v>
      </c>
      <c r="C68" t="s">
        <v>9128</v>
      </c>
      <c r="D68" t="s">
        <v>16624</v>
      </c>
    </row>
    <row r="69" spans="1:4" x14ac:dyDescent="0.35">
      <c r="A69" t="s">
        <v>17164</v>
      </c>
      <c r="D69" t="s">
        <v>17165</v>
      </c>
    </row>
    <row r="70" spans="1:4" x14ac:dyDescent="0.35">
      <c r="A70" t="s">
        <v>17164</v>
      </c>
      <c r="B70" t="s">
        <v>17166</v>
      </c>
      <c r="D70" t="s">
        <v>16715</v>
      </c>
    </row>
    <row r="71" spans="1:4" x14ac:dyDescent="0.35">
      <c r="A71" t="s">
        <v>17164</v>
      </c>
      <c r="B71" t="s">
        <v>17166</v>
      </c>
      <c r="C71" t="s">
        <v>17167</v>
      </c>
      <c r="D71" t="s">
        <v>16715</v>
      </c>
    </row>
    <row r="72" spans="1:4" x14ac:dyDescent="0.35">
      <c r="A72" t="s">
        <v>17164</v>
      </c>
      <c r="B72" t="s">
        <v>17166</v>
      </c>
      <c r="C72" t="s">
        <v>9817</v>
      </c>
      <c r="D72" t="s">
        <v>16715</v>
      </c>
    </row>
    <row r="73" spans="1:4" x14ac:dyDescent="0.35">
      <c r="A73" t="s">
        <v>17164</v>
      </c>
      <c r="B73" t="s">
        <v>17166</v>
      </c>
      <c r="C73" t="s">
        <v>17168</v>
      </c>
      <c r="D73" t="s">
        <v>16715</v>
      </c>
    </row>
    <row r="74" spans="1:4" x14ac:dyDescent="0.35">
      <c r="A74" t="s">
        <v>17164</v>
      </c>
      <c r="B74" t="s">
        <v>17166</v>
      </c>
      <c r="C74" t="s">
        <v>17169</v>
      </c>
      <c r="D74" t="s">
        <v>16715</v>
      </c>
    </row>
    <row r="75" spans="1:4" x14ac:dyDescent="0.35">
      <c r="A75" t="s">
        <v>17164</v>
      </c>
      <c r="B75" t="s">
        <v>17170</v>
      </c>
      <c r="D75" t="s">
        <v>16624</v>
      </c>
    </row>
    <row r="76" spans="1:4" x14ac:dyDescent="0.35">
      <c r="A76" t="s">
        <v>17164</v>
      </c>
      <c r="B76" t="s">
        <v>17170</v>
      </c>
      <c r="C76" t="s">
        <v>10064</v>
      </c>
      <c r="D76" t="s">
        <v>16624</v>
      </c>
    </row>
    <row r="77" spans="1:4" x14ac:dyDescent="0.35">
      <c r="A77" t="s">
        <v>17164</v>
      </c>
      <c r="B77" t="s">
        <v>17170</v>
      </c>
      <c r="C77" t="s">
        <v>16894</v>
      </c>
      <c r="D77" t="s">
        <v>16624</v>
      </c>
    </row>
    <row r="78" spans="1:4" x14ac:dyDescent="0.35">
      <c r="A78" t="s">
        <v>17164</v>
      </c>
      <c r="B78" t="s">
        <v>17170</v>
      </c>
      <c r="C78" t="s">
        <v>10065</v>
      </c>
      <c r="D78" t="s">
        <v>16624</v>
      </c>
    </row>
    <row r="79" spans="1:4" x14ac:dyDescent="0.35">
      <c r="A79" t="s">
        <v>17164</v>
      </c>
      <c r="B79" t="s">
        <v>17170</v>
      </c>
      <c r="C79" t="s">
        <v>17171</v>
      </c>
      <c r="D79" t="s">
        <v>16624</v>
      </c>
    </row>
    <row r="80" spans="1:4" x14ac:dyDescent="0.35">
      <c r="A80" t="s">
        <v>17164</v>
      </c>
      <c r="B80" t="s">
        <v>5914</v>
      </c>
      <c r="D80" t="s">
        <v>16624</v>
      </c>
    </row>
    <row r="81" spans="1:4" x14ac:dyDescent="0.35">
      <c r="A81" t="s">
        <v>17164</v>
      </c>
      <c r="B81" t="s">
        <v>5914</v>
      </c>
      <c r="C81" t="s">
        <v>9226</v>
      </c>
      <c r="D81" t="s">
        <v>16624</v>
      </c>
    </row>
    <row r="82" spans="1:4" x14ac:dyDescent="0.35">
      <c r="A82" t="s">
        <v>17164</v>
      </c>
      <c r="B82" t="s">
        <v>5914</v>
      </c>
      <c r="C82" t="s">
        <v>9227</v>
      </c>
      <c r="D82" t="s">
        <v>16624</v>
      </c>
    </row>
    <row r="83" spans="1:4" x14ac:dyDescent="0.35">
      <c r="A83" t="s">
        <v>17164</v>
      </c>
      <c r="B83" t="s">
        <v>5914</v>
      </c>
      <c r="C83" t="s">
        <v>9231</v>
      </c>
      <c r="D83" t="s">
        <v>16624</v>
      </c>
    </row>
    <row r="84" spans="1:4" x14ac:dyDescent="0.35">
      <c r="A84" t="s">
        <v>17164</v>
      </c>
      <c r="B84" t="s">
        <v>5914</v>
      </c>
      <c r="C84" t="s">
        <v>9236</v>
      </c>
      <c r="D84" t="s">
        <v>16624</v>
      </c>
    </row>
    <row r="85" spans="1:4" x14ac:dyDescent="0.35">
      <c r="A85" t="s">
        <v>17164</v>
      </c>
      <c r="B85" t="s">
        <v>5914</v>
      </c>
      <c r="C85" t="s">
        <v>9238</v>
      </c>
      <c r="D85" t="s">
        <v>16624</v>
      </c>
    </row>
    <row r="86" spans="1:4" x14ac:dyDescent="0.35">
      <c r="A86" t="s">
        <v>17164</v>
      </c>
      <c r="B86" t="s">
        <v>5914</v>
      </c>
      <c r="C86" t="s">
        <v>9239</v>
      </c>
      <c r="D86" t="s">
        <v>16624</v>
      </c>
    </row>
    <row r="87" spans="1:4" x14ac:dyDescent="0.35">
      <c r="A87" t="s">
        <v>17164</v>
      </c>
      <c r="B87" t="s">
        <v>17172</v>
      </c>
      <c r="D87" t="s">
        <v>16624</v>
      </c>
    </row>
    <row r="88" spans="1:4" x14ac:dyDescent="0.35">
      <c r="A88" t="s">
        <v>17164</v>
      </c>
      <c r="B88" t="s">
        <v>17172</v>
      </c>
      <c r="C88" t="s">
        <v>16900</v>
      </c>
      <c r="D88" t="s">
        <v>16624</v>
      </c>
    </row>
    <row r="89" spans="1:4" x14ac:dyDescent="0.35">
      <c r="A89" t="s">
        <v>17164</v>
      </c>
      <c r="B89" t="s">
        <v>17172</v>
      </c>
      <c r="C89" t="s">
        <v>6543</v>
      </c>
      <c r="D89" t="s">
        <v>16624</v>
      </c>
    </row>
    <row r="90" spans="1:4" x14ac:dyDescent="0.35">
      <c r="A90" t="s">
        <v>17164</v>
      </c>
      <c r="B90" t="s">
        <v>17172</v>
      </c>
      <c r="C90" t="s">
        <v>9244</v>
      </c>
      <c r="D90" t="s">
        <v>16624</v>
      </c>
    </row>
    <row r="91" spans="1:4" x14ac:dyDescent="0.35">
      <c r="A91" t="s">
        <v>17164</v>
      </c>
      <c r="B91" t="s">
        <v>17172</v>
      </c>
      <c r="C91" t="s">
        <v>9243</v>
      </c>
      <c r="D91" t="s">
        <v>16624</v>
      </c>
    </row>
    <row r="92" spans="1:4" x14ac:dyDescent="0.35">
      <c r="A92" t="s">
        <v>17164</v>
      </c>
      <c r="B92" t="s">
        <v>17172</v>
      </c>
      <c r="C92" t="s">
        <v>9249</v>
      </c>
      <c r="D92" t="s">
        <v>16624</v>
      </c>
    </row>
    <row r="93" spans="1:4" x14ac:dyDescent="0.35">
      <c r="A93" t="s">
        <v>17164</v>
      </c>
      <c r="B93" t="s">
        <v>17172</v>
      </c>
      <c r="C93" t="s">
        <v>9248</v>
      </c>
      <c r="D93" t="s">
        <v>16624</v>
      </c>
    </row>
    <row r="94" spans="1:4" x14ac:dyDescent="0.35">
      <c r="A94" t="s">
        <v>17164</v>
      </c>
      <c r="B94" t="s">
        <v>17173</v>
      </c>
      <c r="D94" t="s">
        <v>16624</v>
      </c>
    </row>
    <row r="95" spans="1:4" x14ac:dyDescent="0.35">
      <c r="A95" t="s">
        <v>17164</v>
      </c>
      <c r="B95" t="s">
        <v>9250</v>
      </c>
      <c r="D95" t="s">
        <v>16624</v>
      </c>
    </row>
    <row r="96" spans="1:4" x14ac:dyDescent="0.35">
      <c r="A96" t="s">
        <v>17164</v>
      </c>
      <c r="B96" t="s">
        <v>4856</v>
      </c>
      <c r="C96" t="s">
        <v>17174</v>
      </c>
      <c r="D96" t="s">
        <v>16715</v>
      </c>
    </row>
    <row r="97" spans="1:4" x14ac:dyDescent="0.35">
      <c r="A97" t="s">
        <v>17164</v>
      </c>
      <c r="B97" t="s">
        <v>17175</v>
      </c>
      <c r="D97" t="s">
        <v>16624</v>
      </c>
    </row>
    <row r="98" spans="1:4" x14ac:dyDescent="0.35">
      <c r="A98" t="s">
        <v>17164</v>
      </c>
      <c r="B98" t="s">
        <v>17176</v>
      </c>
      <c r="D98" t="s">
        <v>16624</v>
      </c>
    </row>
    <row r="99" spans="1:4" x14ac:dyDescent="0.35">
      <c r="A99" t="s">
        <v>17164</v>
      </c>
      <c r="B99" t="s">
        <v>9820</v>
      </c>
      <c r="D99" t="s">
        <v>16624</v>
      </c>
    </row>
    <row r="100" spans="1:4" x14ac:dyDescent="0.35">
      <c r="A100" t="s">
        <v>17164</v>
      </c>
      <c r="B100" t="s">
        <v>17177</v>
      </c>
      <c r="D100" t="s">
        <v>16624</v>
      </c>
    </row>
    <row r="101" spans="1:4" x14ac:dyDescent="0.35">
      <c r="A101" t="s">
        <v>17164</v>
      </c>
      <c r="B101" t="s">
        <v>9267</v>
      </c>
      <c r="D101" t="s">
        <v>16624</v>
      </c>
    </row>
    <row r="102" spans="1:4" x14ac:dyDescent="0.35">
      <c r="A102" t="s">
        <v>17164</v>
      </c>
      <c r="B102" t="s">
        <v>9268</v>
      </c>
      <c r="D102" t="s">
        <v>16624</v>
      </c>
    </row>
    <row r="103" spans="1:4" x14ac:dyDescent="0.35">
      <c r="A103" t="s">
        <v>17164</v>
      </c>
      <c r="B103" t="s">
        <v>9270</v>
      </c>
      <c r="D103" t="s">
        <v>16624</v>
      </c>
    </row>
    <row r="104" spans="1:4" x14ac:dyDescent="0.35">
      <c r="A104" t="s">
        <v>17164</v>
      </c>
      <c r="B104" t="s">
        <v>9291</v>
      </c>
      <c r="D104" t="s">
        <v>16624</v>
      </c>
    </row>
    <row r="105" spans="1:4" x14ac:dyDescent="0.35">
      <c r="A105" t="s">
        <v>17164</v>
      </c>
      <c r="B105" t="s">
        <v>17178</v>
      </c>
      <c r="D105" t="s">
        <v>16624</v>
      </c>
    </row>
    <row r="106" spans="1:4" x14ac:dyDescent="0.35">
      <c r="A106" t="s">
        <v>17164</v>
      </c>
      <c r="B106" t="s">
        <v>17178</v>
      </c>
      <c r="C106" t="s">
        <v>9334</v>
      </c>
      <c r="D106" t="s">
        <v>16624</v>
      </c>
    </row>
    <row r="107" spans="1:4" x14ac:dyDescent="0.35">
      <c r="A107" t="s">
        <v>17164</v>
      </c>
      <c r="B107" t="s">
        <v>17178</v>
      </c>
      <c r="C107" t="s">
        <v>9351</v>
      </c>
      <c r="D107" t="s">
        <v>16624</v>
      </c>
    </row>
    <row r="108" spans="1:4" x14ac:dyDescent="0.35">
      <c r="A108" t="s">
        <v>17164</v>
      </c>
      <c r="B108" t="s">
        <v>17178</v>
      </c>
      <c r="C108" t="s">
        <v>17179</v>
      </c>
      <c r="D108" t="s">
        <v>16624</v>
      </c>
    </row>
    <row r="109" spans="1:4" x14ac:dyDescent="0.35">
      <c r="A109" t="s">
        <v>17164</v>
      </c>
      <c r="B109" t="s">
        <v>9300</v>
      </c>
      <c r="D109" t="s">
        <v>16624</v>
      </c>
    </row>
    <row r="110" spans="1:4" x14ac:dyDescent="0.35">
      <c r="A110" t="s">
        <v>17164</v>
      </c>
      <c r="B110" t="s">
        <v>9300</v>
      </c>
      <c r="C110" t="s">
        <v>17180</v>
      </c>
      <c r="D110" t="s">
        <v>16624</v>
      </c>
    </row>
    <row r="111" spans="1:4" x14ac:dyDescent="0.35">
      <c r="A111" t="s">
        <v>17164</v>
      </c>
      <c r="B111" t="s">
        <v>9300</v>
      </c>
      <c r="C111" t="s">
        <v>9304</v>
      </c>
      <c r="D111" t="s">
        <v>16624</v>
      </c>
    </row>
    <row r="112" spans="1:4" x14ac:dyDescent="0.35">
      <c r="A112" t="s">
        <v>17164</v>
      </c>
      <c r="B112" t="s">
        <v>9300</v>
      </c>
      <c r="C112" t="s">
        <v>17181</v>
      </c>
      <c r="D112" t="s">
        <v>16624</v>
      </c>
    </row>
    <row r="113" spans="1:4" x14ac:dyDescent="0.35">
      <c r="A113" t="s">
        <v>17164</v>
      </c>
      <c r="B113" t="s">
        <v>17182</v>
      </c>
      <c r="D113" t="s">
        <v>16624</v>
      </c>
    </row>
    <row r="114" spans="1:4" x14ac:dyDescent="0.35">
      <c r="A114" t="s">
        <v>17164</v>
      </c>
      <c r="B114" t="s">
        <v>17183</v>
      </c>
      <c r="D114" t="s">
        <v>16624</v>
      </c>
    </row>
    <row r="115" spans="1:4" x14ac:dyDescent="0.35">
      <c r="A115" t="s">
        <v>17164</v>
      </c>
      <c r="B115" t="s">
        <v>17184</v>
      </c>
      <c r="D115" t="s">
        <v>16624</v>
      </c>
    </row>
    <row r="116" spans="1:4" x14ac:dyDescent="0.35">
      <c r="A116" t="s">
        <v>17164</v>
      </c>
      <c r="B116" t="s">
        <v>17185</v>
      </c>
      <c r="D116" t="s">
        <v>16624</v>
      </c>
    </row>
    <row r="117" spans="1:4" x14ac:dyDescent="0.35">
      <c r="A117" t="s">
        <v>17164</v>
      </c>
      <c r="B117" t="s">
        <v>9629</v>
      </c>
      <c r="D117" t="s">
        <v>16715</v>
      </c>
    </row>
    <row r="118" spans="1:4" x14ac:dyDescent="0.35">
      <c r="A118" t="s">
        <v>17164</v>
      </c>
      <c r="B118" t="s">
        <v>9629</v>
      </c>
      <c r="C118" t="s">
        <v>9633</v>
      </c>
      <c r="D118" t="s">
        <v>16715</v>
      </c>
    </row>
    <row r="119" spans="1:4" x14ac:dyDescent="0.35">
      <c r="A119" t="s">
        <v>17164</v>
      </c>
      <c r="B119" t="s">
        <v>9629</v>
      </c>
      <c r="C119" t="s">
        <v>9882</v>
      </c>
      <c r="D119" t="s">
        <v>16715</v>
      </c>
    </row>
    <row r="120" spans="1:4" x14ac:dyDescent="0.35">
      <c r="A120" t="s">
        <v>17164</v>
      </c>
      <c r="B120" t="s">
        <v>9822</v>
      </c>
      <c r="D120" t="s">
        <v>16624</v>
      </c>
    </row>
    <row r="121" spans="1:4" x14ac:dyDescent="0.35">
      <c r="A121" t="s">
        <v>17164</v>
      </c>
      <c r="B121" t="s">
        <v>9822</v>
      </c>
      <c r="C121" t="s">
        <v>17186</v>
      </c>
      <c r="D121" t="s">
        <v>16624</v>
      </c>
    </row>
    <row r="122" spans="1:4" x14ac:dyDescent="0.35">
      <c r="A122" t="s">
        <v>17164</v>
      </c>
      <c r="B122" t="s">
        <v>9822</v>
      </c>
      <c r="C122" t="s">
        <v>16911</v>
      </c>
      <c r="D122" t="s">
        <v>16624</v>
      </c>
    </row>
    <row r="123" spans="1:4" x14ac:dyDescent="0.35">
      <c r="A123" t="s">
        <v>17164</v>
      </c>
      <c r="B123" t="s">
        <v>9822</v>
      </c>
      <c r="C123" t="s">
        <v>16267</v>
      </c>
      <c r="D123" t="s">
        <v>16624</v>
      </c>
    </row>
    <row r="124" spans="1:4" x14ac:dyDescent="0.35">
      <c r="A124" t="s">
        <v>17164</v>
      </c>
      <c r="B124" t="s">
        <v>9822</v>
      </c>
      <c r="C124" t="s">
        <v>17187</v>
      </c>
      <c r="D124" t="s">
        <v>16624</v>
      </c>
    </row>
    <row r="125" spans="1:4" x14ac:dyDescent="0.35">
      <c r="A125" t="s">
        <v>17164</v>
      </c>
      <c r="B125" t="s">
        <v>17188</v>
      </c>
      <c r="D125" t="s">
        <v>16715</v>
      </c>
    </row>
    <row r="126" spans="1:4" x14ac:dyDescent="0.35">
      <c r="A126" t="s">
        <v>4856</v>
      </c>
      <c r="D126" t="s">
        <v>16715</v>
      </c>
    </row>
    <row r="127" spans="1:4" x14ac:dyDescent="0.35">
      <c r="A127" t="s">
        <v>4856</v>
      </c>
      <c r="B127" t="s">
        <v>6399</v>
      </c>
      <c r="C127" t="s">
        <v>9129</v>
      </c>
      <c r="D127" t="s">
        <v>16715</v>
      </c>
    </row>
    <row r="128" spans="1:4" x14ac:dyDescent="0.35">
      <c r="A128" t="s">
        <v>4856</v>
      </c>
      <c r="B128" t="s">
        <v>6399</v>
      </c>
      <c r="C128" t="s">
        <v>9130</v>
      </c>
      <c r="D128" t="s">
        <v>16715</v>
      </c>
    </row>
    <row r="129" spans="1:4" x14ac:dyDescent="0.35">
      <c r="A129" t="s">
        <v>4856</v>
      </c>
      <c r="B129" t="s">
        <v>6399</v>
      </c>
      <c r="C129" t="s">
        <v>9131</v>
      </c>
      <c r="D129" t="s">
        <v>16715</v>
      </c>
    </row>
    <row r="130" spans="1:4" x14ac:dyDescent="0.35">
      <c r="A130" t="s">
        <v>4856</v>
      </c>
      <c r="B130" t="s">
        <v>6399</v>
      </c>
      <c r="C130" t="s">
        <v>9132</v>
      </c>
      <c r="D130" t="s">
        <v>16715</v>
      </c>
    </row>
    <row r="131" spans="1:4" x14ac:dyDescent="0.35">
      <c r="A131" t="s">
        <v>4856</v>
      </c>
      <c r="B131" t="s">
        <v>9133</v>
      </c>
      <c r="C131" t="s">
        <v>9134</v>
      </c>
      <c r="D131" t="s">
        <v>16715</v>
      </c>
    </row>
    <row r="132" spans="1:4" x14ac:dyDescent="0.35">
      <c r="A132" t="s">
        <v>4856</v>
      </c>
      <c r="B132" t="s">
        <v>9133</v>
      </c>
      <c r="C132" t="s">
        <v>9135</v>
      </c>
      <c r="D132" t="s">
        <v>16715</v>
      </c>
    </row>
    <row r="133" spans="1:4" x14ac:dyDescent="0.35">
      <c r="A133" t="s">
        <v>4856</v>
      </c>
      <c r="B133" t="s">
        <v>9133</v>
      </c>
      <c r="C133" t="s">
        <v>9136</v>
      </c>
      <c r="D133" t="s">
        <v>16715</v>
      </c>
    </row>
    <row r="134" spans="1:4" x14ac:dyDescent="0.35">
      <c r="A134" t="s">
        <v>4856</v>
      </c>
      <c r="B134" t="s">
        <v>9133</v>
      </c>
      <c r="C134" t="s">
        <v>9137</v>
      </c>
      <c r="D134" t="s">
        <v>16715</v>
      </c>
    </row>
    <row r="135" spans="1:4" x14ac:dyDescent="0.35">
      <c r="A135" t="s">
        <v>4856</v>
      </c>
      <c r="B135" t="s">
        <v>6386</v>
      </c>
      <c r="C135" t="s">
        <v>9138</v>
      </c>
      <c r="D135" t="s">
        <v>16715</v>
      </c>
    </row>
    <row r="136" spans="1:4" x14ac:dyDescent="0.35">
      <c r="A136" t="s">
        <v>4856</v>
      </c>
      <c r="B136" t="s">
        <v>6386</v>
      </c>
      <c r="C136" t="s">
        <v>9139</v>
      </c>
      <c r="D136" t="s">
        <v>16715</v>
      </c>
    </row>
    <row r="137" spans="1:4" x14ac:dyDescent="0.35">
      <c r="A137" t="s">
        <v>4856</v>
      </c>
      <c r="B137" t="s">
        <v>6386</v>
      </c>
      <c r="C137" t="s">
        <v>9140</v>
      </c>
      <c r="D137" t="s">
        <v>16715</v>
      </c>
    </row>
    <row r="138" spans="1:4" x14ac:dyDescent="0.35">
      <c r="A138" t="s">
        <v>4856</v>
      </c>
      <c r="B138" t="s">
        <v>6386</v>
      </c>
      <c r="C138" t="s">
        <v>9141</v>
      </c>
      <c r="D138" t="s">
        <v>16715</v>
      </c>
    </row>
    <row r="139" spans="1:4" x14ac:dyDescent="0.35">
      <c r="A139" t="s">
        <v>4856</v>
      </c>
      <c r="B139" t="s">
        <v>9142</v>
      </c>
      <c r="C139" t="s">
        <v>9143</v>
      </c>
      <c r="D139" t="s">
        <v>16715</v>
      </c>
    </row>
    <row r="140" spans="1:4" x14ac:dyDescent="0.35">
      <c r="A140" t="s">
        <v>4856</v>
      </c>
      <c r="B140" t="s">
        <v>9142</v>
      </c>
      <c r="C140" t="s">
        <v>9144</v>
      </c>
      <c r="D140" t="s">
        <v>16715</v>
      </c>
    </row>
    <row r="141" spans="1:4" x14ac:dyDescent="0.35">
      <c r="A141" t="s">
        <v>4856</v>
      </c>
      <c r="B141" t="s">
        <v>9142</v>
      </c>
      <c r="C141" t="s">
        <v>9145</v>
      </c>
      <c r="D141" t="s">
        <v>16715</v>
      </c>
    </row>
    <row r="142" spans="1:4" x14ac:dyDescent="0.35">
      <c r="A142" t="s">
        <v>4856</v>
      </c>
      <c r="B142" t="s">
        <v>9142</v>
      </c>
      <c r="C142" t="s">
        <v>9146</v>
      </c>
      <c r="D142" t="s">
        <v>16715</v>
      </c>
    </row>
    <row r="143" spans="1:4" x14ac:dyDescent="0.35">
      <c r="A143" t="s">
        <v>4856</v>
      </c>
      <c r="B143" t="s">
        <v>9147</v>
      </c>
      <c r="C143" t="s">
        <v>9148</v>
      </c>
      <c r="D143" t="s">
        <v>16715</v>
      </c>
    </row>
    <row r="144" spans="1:4" x14ac:dyDescent="0.35">
      <c r="A144" t="s">
        <v>4856</v>
      </c>
      <c r="B144" t="s">
        <v>9147</v>
      </c>
      <c r="C144" t="s">
        <v>9149</v>
      </c>
      <c r="D144" t="s">
        <v>16715</v>
      </c>
    </row>
    <row r="145" spans="1:4" x14ac:dyDescent="0.35">
      <c r="A145" t="s">
        <v>4856</v>
      </c>
      <c r="B145" t="s">
        <v>9147</v>
      </c>
      <c r="C145" t="s">
        <v>9150</v>
      </c>
      <c r="D145" t="s">
        <v>16715</v>
      </c>
    </row>
    <row r="146" spans="1:4" x14ac:dyDescent="0.35">
      <c r="A146" t="s">
        <v>4856</v>
      </c>
      <c r="B146" t="s">
        <v>9151</v>
      </c>
      <c r="C146" t="s">
        <v>9152</v>
      </c>
      <c r="D146" t="s">
        <v>16715</v>
      </c>
    </row>
    <row r="147" spans="1:4" x14ac:dyDescent="0.35">
      <c r="A147" t="s">
        <v>4856</v>
      </c>
      <c r="B147" t="s">
        <v>9151</v>
      </c>
      <c r="C147" t="s">
        <v>9153</v>
      </c>
      <c r="D147" t="s">
        <v>16715</v>
      </c>
    </row>
    <row r="148" spans="1:4" x14ac:dyDescent="0.35">
      <c r="A148" t="s">
        <v>4856</v>
      </c>
      <c r="B148" t="s">
        <v>9151</v>
      </c>
      <c r="C148" t="s">
        <v>9154</v>
      </c>
      <c r="D148" t="s">
        <v>16715</v>
      </c>
    </row>
    <row r="149" spans="1:4" x14ac:dyDescent="0.35">
      <c r="A149" t="s">
        <v>4856</v>
      </c>
      <c r="B149" t="s">
        <v>9151</v>
      </c>
      <c r="C149" t="s">
        <v>9155</v>
      </c>
      <c r="D149" t="s">
        <v>16715</v>
      </c>
    </row>
    <row r="150" spans="1:4" x14ac:dyDescent="0.35">
      <c r="A150" t="s">
        <v>4856</v>
      </c>
      <c r="B150" t="s">
        <v>9151</v>
      </c>
      <c r="C150" t="s">
        <v>9156</v>
      </c>
      <c r="D150" t="s">
        <v>16715</v>
      </c>
    </row>
    <row r="151" spans="1:4" x14ac:dyDescent="0.35">
      <c r="A151" t="s">
        <v>4856</v>
      </c>
      <c r="B151" t="s">
        <v>9151</v>
      </c>
      <c r="C151" t="s">
        <v>5764</v>
      </c>
      <c r="D151" t="s">
        <v>16715</v>
      </c>
    </row>
    <row r="152" spans="1:4" x14ac:dyDescent="0.35">
      <c r="A152" t="s">
        <v>4856</v>
      </c>
      <c r="B152" t="s">
        <v>9151</v>
      </c>
      <c r="C152" t="s">
        <v>10399</v>
      </c>
      <c r="D152" t="s">
        <v>16715</v>
      </c>
    </row>
    <row r="153" spans="1:4" x14ac:dyDescent="0.35">
      <c r="A153" t="s">
        <v>4856</v>
      </c>
      <c r="B153" t="s">
        <v>9151</v>
      </c>
      <c r="C153" t="s">
        <v>9418</v>
      </c>
      <c r="D153" t="s">
        <v>16715</v>
      </c>
    </row>
    <row r="154" spans="1:4" x14ac:dyDescent="0.35">
      <c r="A154" t="s">
        <v>4856</v>
      </c>
      <c r="B154" t="s">
        <v>9157</v>
      </c>
      <c r="C154" t="s">
        <v>9158</v>
      </c>
      <c r="D154" t="s">
        <v>16715</v>
      </c>
    </row>
    <row r="155" spans="1:4" x14ac:dyDescent="0.35">
      <c r="A155" t="s">
        <v>4856</v>
      </c>
      <c r="B155" t="s">
        <v>9157</v>
      </c>
      <c r="C155" t="s">
        <v>9159</v>
      </c>
      <c r="D155" t="s">
        <v>16715</v>
      </c>
    </row>
    <row r="156" spans="1:4" x14ac:dyDescent="0.35">
      <c r="A156" t="s">
        <v>4856</v>
      </c>
      <c r="B156" t="s">
        <v>9157</v>
      </c>
      <c r="C156" t="s">
        <v>9160</v>
      </c>
      <c r="D156" t="s">
        <v>16715</v>
      </c>
    </row>
    <row r="157" spans="1:4" x14ac:dyDescent="0.35">
      <c r="A157" t="s">
        <v>4856</v>
      </c>
      <c r="B157" t="s">
        <v>9157</v>
      </c>
      <c r="C157" t="s">
        <v>17189</v>
      </c>
      <c r="D157" t="s">
        <v>16715</v>
      </c>
    </row>
    <row r="158" spans="1:4" x14ac:dyDescent="0.35">
      <c r="A158" t="s">
        <v>4856</v>
      </c>
      <c r="B158" t="s">
        <v>9161</v>
      </c>
      <c r="C158" t="s">
        <v>9162</v>
      </c>
      <c r="D158" t="s">
        <v>16715</v>
      </c>
    </row>
    <row r="159" spans="1:4" x14ac:dyDescent="0.35">
      <c r="A159" t="s">
        <v>4856</v>
      </c>
      <c r="B159" t="s">
        <v>9161</v>
      </c>
      <c r="C159" t="s">
        <v>9163</v>
      </c>
      <c r="D159" t="s">
        <v>16715</v>
      </c>
    </row>
    <row r="160" spans="1:4" x14ac:dyDescent="0.35">
      <c r="A160" t="s">
        <v>4856</v>
      </c>
      <c r="B160" t="s">
        <v>9161</v>
      </c>
      <c r="C160" t="s">
        <v>9164</v>
      </c>
      <c r="D160" t="s">
        <v>16715</v>
      </c>
    </row>
    <row r="161" spans="1:4" x14ac:dyDescent="0.35">
      <c r="A161" t="s">
        <v>4856</v>
      </c>
      <c r="B161" t="s">
        <v>9161</v>
      </c>
      <c r="C161" t="s">
        <v>9165</v>
      </c>
      <c r="D161" t="s">
        <v>16715</v>
      </c>
    </row>
    <row r="162" spans="1:4" x14ac:dyDescent="0.35">
      <c r="A162" t="s">
        <v>4856</v>
      </c>
      <c r="B162" t="s">
        <v>9166</v>
      </c>
      <c r="C162" t="s">
        <v>9167</v>
      </c>
      <c r="D162" t="s">
        <v>16715</v>
      </c>
    </row>
    <row r="163" spans="1:4" x14ac:dyDescent="0.35">
      <c r="A163" t="s">
        <v>4856</v>
      </c>
      <c r="B163" t="s">
        <v>9166</v>
      </c>
      <c r="C163" t="s">
        <v>9168</v>
      </c>
      <c r="D163" t="s">
        <v>16715</v>
      </c>
    </row>
    <row r="164" spans="1:4" x14ac:dyDescent="0.35">
      <c r="A164" t="s">
        <v>4856</v>
      </c>
      <c r="B164" t="s">
        <v>9166</v>
      </c>
      <c r="C164" t="s">
        <v>9169</v>
      </c>
      <c r="D164" t="s">
        <v>16715</v>
      </c>
    </row>
    <row r="165" spans="1:4" x14ac:dyDescent="0.35">
      <c r="A165" t="s">
        <v>4856</v>
      </c>
      <c r="B165" t="s">
        <v>9166</v>
      </c>
      <c r="C165" t="s">
        <v>9170</v>
      </c>
      <c r="D165" t="s">
        <v>16715</v>
      </c>
    </row>
    <row r="166" spans="1:4" x14ac:dyDescent="0.35">
      <c r="A166" t="s">
        <v>4856</v>
      </c>
      <c r="B166" t="s">
        <v>9179</v>
      </c>
      <c r="C166" t="s">
        <v>9180</v>
      </c>
      <c r="D166" t="s">
        <v>16715</v>
      </c>
    </row>
    <row r="167" spans="1:4" x14ac:dyDescent="0.35">
      <c r="A167" t="s">
        <v>4856</v>
      </c>
      <c r="B167" t="s">
        <v>9179</v>
      </c>
      <c r="C167" t="s">
        <v>8938</v>
      </c>
      <c r="D167" t="s">
        <v>16715</v>
      </c>
    </row>
    <row r="168" spans="1:4" x14ac:dyDescent="0.35">
      <c r="A168" t="s">
        <v>4856</v>
      </c>
      <c r="B168" t="s">
        <v>9179</v>
      </c>
      <c r="C168" t="s">
        <v>9181</v>
      </c>
      <c r="D168" t="s">
        <v>16715</v>
      </c>
    </row>
    <row r="169" spans="1:4" x14ac:dyDescent="0.35">
      <c r="A169" t="s">
        <v>4856</v>
      </c>
      <c r="B169" t="s">
        <v>10410</v>
      </c>
      <c r="C169" t="s">
        <v>9172</v>
      </c>
      <c r="D169" t="s">
        <v>16715</v>
      </c>
    </row>
    <row r="170" spans="1:4" x14ac:dyDescent="0.35">
      <c r="A170" t="s">
        <v>4856</v>
      </c>
      <c r="B170" t="s">
        <v>10410</v>
      </c>
      <c r="C170" t="s">
        <v>9173</v>
      </c>
      <c r="D170" t="s">
        <v>16715</v>
      </c>
    </row>
    <row r="171" spans="1:4" x14ac:dyDescent="0.35">
      <c r="A171" t="s">
        <v>4856</v>
      </c>
      <c r="B171" t="s">
        <v>10410</v>
      </c>
      <c r="C171" t="s">
        <v>9174</v>
      </c>
      <c r="D171" t="s">
        <v>16715</v>
      </c>
    </row>
    <row r="172" spans="1:4" x14ac:dyDescent="0.35">
      <c r="A172" t="s">
        <v>4856</v>
      </c>
      <c r="B172" t="s">
        <v>10410</v>
      </c>
      <c r="C172" t="s">
        <v>9175</v>
      </c>
      <c r="D172" t="s">
        <v>16715</v>
      </c>
    </row>
    <row r="173" spans="1:4" x14ac:dyDescent="0.35">
      <c r="A173" t="s">
        <v>4856</v>
      </c>
      <c r="B173" t="s">
        <v>9171</v>
      </c>
      <c r="C173" t="s">
        <v>9176</v>
      </c>
      <c r="D173" t="s">
        <v>16715</v>
      </c>
    </row>
    <row r="174" spans="1:4" x14ac:dyDescent="0.35">
      <c r="A174" t="s">
        <v>4856</v>
      </c>
      <c r="B174" t="s">
        <v>9171</v>
      </c>
      <c r="C174" t="s">
        <v>9177</v>
      </c>
      <c r="D174" t="s">
        <v>16715</v>
      </c>
    </row>
    <row r="175" spans="1:4" x14ac:dyDescent="0.35">
      <c r="A175" t="s">
        <v>4856</v>
      </c>
      <c r="B175" t="s">
        <v>9171</v>
      </c>
      <c r="C175" t="s">
        <v>9178</v>
      </c>
      <c r="D175" t="s">
        <v>16715</v>
      </c>
    </row>
    <row r="176" spans="1:4" x14ac:dyDescent="0.35">
      <c r="A176" t="s">
        <v>4856</v>
      </c>
      <c r="B176" t="s">
        <v>9171</v>
      </c>
      <c r="C176" t="s">
        <v>9182</v>
      </c>
      <c r="D176" t="s">
        <v>16715</v>
      </c>
    </row>
    <row r="177" spans="1:4" x14ac:dyDescent="0.35">
      <c r="A177" t="s">
        <v>4856</v>
      </c>
      <c r="B177" t="s">
        <v>9171</v>
      </c>
      <c r="C177" t="s">
        <v>9183</v>
      </c>
      <c r="D177" t="s">
        <v>16715</v>
      </c>
    </row>
    <row r="178" spans="1:4" x14ac:dyDescent="0.35">
      <c r="A178" t="s">
        <v>4856</v>
      </c>
      <c r="B178" t="s">
        <v>9171</v>
      </c>
      <c r="C178" t="s">
        <v>10390</v>
      </c>
      <c r="D178" t="s">
        <v>16715</v>
      </c>
    </row>
    <row r="179" spans="1:4" x14ac:dyDescent="0.35">
      <c r="A179" t="s">
        <v>4856</v>
      </c>
      <c r="B179" t="s">
        <v>9171</v>
      </c>
      <c r="C179" t="s">
        <v>8857</v>
      </c>
      <c r="D179" t="s">
        <v>16715</v>
      </c>
    </row>
    <row r="180" spans="1:4" x14ac:dyDescent="0.35">
      <c r="A180" t="s">
        <v>4856</v>
      </c>
      <c r="B180" t="s">
        <v>9171</v>
      </c>
      <c r="C180" t="s">
        <v>9885</v>
      </c>
      <c r="D180" t="s">
        <v>16715</v>
      </c>
    </row>
    <row r="181" spans="1:4" x14ac:dyDescent="0.35">
      <c r="A181" t="s">
        <v>4856</v>
      </c>
      <c r="B181" t="s">
        <v>9171</v>
      </c>
      <c r="C181" t="s">
        <v>17190</v>
      </c>
      <c r="D181" t="s">
        <v>16715</v>
      </c>
    </row>
    <row r="182" spans="1:4" x14ac:dyDescent="0.35">
      <c r="A182" t="s">
        <v>9815</v>
      </c>
      <c r="D182" t="s">
        <v>16641</v>
      </c>
    </row>
    <row r="183" spans="1:4" x14ac:dyDescent="0.35">
      <c r="A183" t="s">
        <v>9815</v>
      </c>
      <c r="B183" t="s">
        <v>9186</v>
      </c>
      <c r="D183" t="s">
        <v>16641</v>
      </c>
    </row>
    <row r="184" spans="1:4" x14ac:dyDescent="0.35">
      <c r="A184" t="s">
        <v>9815</v>
      </c>
      <c r="B184" t="s">
        <v>9186</v>
      </c>
      <c r="C184" t="s">
        <v>17191</v>
      </c>
      <c r="D184" t="s">
        <v>16641</v>
      </c>
    </row>
    <row r="185" spans="1:4" x14ac:dyDescent="0.35">
      <c r="A185" t="s">
        <v>9815</v>
      </c>
      <c r="B185" t="s">
        <v>9186</v>
      </c>
      <c r="C185" t="s">
        <v>16935</v>
      </c>
      <c r="D185" t="s">
        <v>16641</v>
      </c>
    </row>
    <row r="186" spans="1:4" x14ac:dyDescent="0.35">
      <c r="A186" t="s">
        <v>9815</v>
      </c>
      <c r="B186" t="s">
        <v>9185</v>
      </c>
      <c r="D186" t="s">
        <v>16641</v>
      </c>
    </row>
    <row r="187" spans="1:4" x14ac:dyDescent="0.35">
      <c r="A187" t="s">
        <v>9815</v>
      </c>
      <c r="B187" t="s">
        <v>9185</v>
      </c>
      <c r="C187" t="s">
        <v>16931</v>
      </c>
      <c r="D187" t="s">
        <v>16641</v>
      </c>
    </row>
    <row r="188" spans="1:4" x14ac:dyDescent="0.35">
      <c r="A188" t="s">
        <v>9815</v>
      </c>
      <c r="B188" t="s">
        <v>9185</v>
      </c>
      <c r="C188" t="s">
        <v>16933</v>
      </c>
      <c r="D188" t="s">
        <v>16641</v>
      </c>
    </row>
    <row r="189" spans="1:4" x14ac:dyDescent="0.35">
      <c r="A189" t="s">
        <v>9815</v>
      </c>
      <c r="B189" t="s">
        <v>9185</v>
      </c>
      <c r="C189" t="s">
        <v>16929</v>
      </c>
      <c r="D189" t="s">
        <v>16641</v>
      </c>
    </row>
    <row r="190" spans="1:4" x14ac:dyDescent="0.35">
      <c r="A190" t="s">
        <v>9815</v>
      </c>
      <c r="B190" t="s">
        <v>9185</v>
      </c>
      <c r="C190" t="s">
        <v>17192</v>
      </c>
      <c r="D190" t="s">
        <v>16641</v>
      </c>
    </row>
    <row r="191" spans="1:4" x14ac:dyDescent="0.35">
      <c r="A191" t="s">
        <v>9815</v>
      </c>
      <c r="B191" t="s">
        <v>17193</v>
      </c>
      <c r="D191" t="s">
        <v>17194</v>
      </c>
    </row>
    <row r="192" spans="1:4" x14ac:dyDescent="0.35">
      <c r="A192" t="s">
        <v>9815</v>
      </c>
      <c r="B192" t="s">
        <v>17193</v>
      </c>
      <c r="C192" t="s">
        <v>16928</v>
      </c>
      <c r="D192" t="s">
        <v>16641</v>
      </c>
    </row>
    <row r="193" spans="1:4" x14ac:dyDescent="0.35">
      <c r="A193" t="s">
        <v>9815</v>
      </c>
      <c r="B193" t="s">
        <v>17195</v>
      </c>
      <c r="D193" t="s">
        <v>16641</v>
      </c>
    </row>
    <row r="194" spans="1:4" x14ac:dyDescent="0.35">
      <c r="A194" t="s">
        <v>9815</v>
      </c>
      <c r="B194" t="s">
        <v>17195</v>
      </c>
      <c r="C194" t="s">
        <v>17196</v>
      </c>
      <c r="D194" t="s">
        <v>16641</v>
      </c>
    </row>
    <row r="195" spans="1:4" x14ac:dyDescent="0.35">
      <c r="A195" t="s">
        <v>9815</v>
      </c>
      <c r="B195" t="s">
        <v>17195</v>
      </c>
      <c r="C195" t="s">
        <v>17197</v>
      </c>
      <c r="D195" t="s">
        <v>16641</v>
      </c>
    </row>
    <row r="196" spans="1:4" x14ac:dyDescent="0.35">
      <c r="A196" t="s">
        <v>17198</v>
      </c>
      <c r="D196" t="s">
        <v>17199</v>
      </c>
    </row>
    <row r="197" spans="1:4" x14ac:dyDescent="0.35">
      <c r="A197" t="s">
        <v>17198</v>
      </c>
      <c r="B197" t="s">
        <v>9194</v>
      </c>
      <c r="C197" t="s">
        <v>9195</v>
      </c>
      <c r="D197" t="s">
        <v>16643</v>
      </c>
    </row>
    <row r="198" spans="1:4" x14ac:dyDescent="0.35">
      <c r="A198" t="s">
        <v>17198</v>
      </c>
      <c r="B198" t="s">
        <v>9194</v>
      </c>
      <c r="C198" t="s">
        <v>17200</v>
      </c>
      <c r="D198" t="s">
        <v>16643</v>
      </c>
    </row>
    <row r="199" spans="1:4" x14ac:dyDescent="0.35">
      <c r="A199" t="s">
        <v>17198</v>
      </c>
      <c r="B199" t="s">
        <v>9194</v>
      </c>
      <c r="C199" t="s">
        <v>9196</v>
      </c>
      <c r="D199" t="s">
        <v>16643</v>
      </c>
    </row>
    <row r="200" spans="1:4" x14ac:dyDescent="0.35">
      <c r="A200" t="s">
        <v>17198</v>
      </c>
      <c r="B200" t="s">
        <v>9197</v>
      </c>
      <c r="C200" t="s">
        <v>9198</v>
      </c>
      <c r="D200" t="s">
        <v>16643</v>
      </c>
    </row>
    <row r="201" spans="1:4" x14ac:dyDescent="0.35">
      <c r="A201" t="s">
        <v>17198</v>
      </c>
      <c r="B201" t="s">
        <v>9197</v>
      </c>
      <c r="C201" t="s">
        <v>9199</v>
      </c>
      <c r="D201" t="s">
        <v>17201</v>
      </c>
    </row>
    <row r="202" spans="1:4" x14ac:dyDescent="0.35">
      <c r="A202" t="s">
        <v>17198</v>
      </c>
      <c r="B202" t="s">
        <v>9197</v>
      </c>
      <c r="C202" t="s">
        <v>9200</v>
      </c>
      <c r="D202" t="s">
        <v>17201</v>
      </c>
    </row>
    <row r="203" spans="1:4" x14ac:dyDescent="0.35">
      <c r="A203" t="s">
        <v>17198</v>
      </c>
      <c r="B203" t="s">
        <v>9197</v>
      </c>
      <c r="C203" t="s">
        <v>17202</v>
      </c>
      <c r="D203" t="s">
        <v>17201</v>
      </c>
    </row>
    <row r="204" spans="1:4" x14ac:dyDescent="0.35">
      <c r="A204" t="s">
        <v>17198</v>
      </c>
      <c r="B204" t="s">
        <v>9197</v>
      </c>
      <c r="C204" t="s">
        <v>9201</v>
      </c>
      <c r="D204" t="s">
        <v>17201</v>
      </c>
    </row>
    <row r="205" spans="1:4" x14ac:dyDescent="0.35">
      <c r="A205" t="s">
        <v>17198</v>
      </c>
      <c r="B205" t="s">
        <v>9197</v>
      </c>
      <c r="C205" t="s">
        <v>17203</v>
      </c>
      <c r="D205" t="s">
        <v>16643</v>
      </c>
    </row>
    <row r="206" spans="1:4" x14ac:dyDescent="0.35">
      <c r="A206" t="s">
        <v>17198</v>
      </c>
      <c r="B206" t="s">
        <v>17204</v>
      </c>
      <c r="D206" t="s">
        <v>16643</v>
      </c>
    </row>
    <row r="207" spans="1:4" x14ac:dyDescent="0.35">
      <c r="A207" t="s">
        <v>17198</v>
      </c>
      <c r="B207" t="s">
        <v>17205</v>
      </c>
      <c r="D207" t="s">
        <v>17201</v>
      </c>
    </row>
    <row r="208" spans="1:4" x14ac:dyDescent="0.35">
      <c r="A208" t="s">
        <v>17198</v>
      </c>
      <c r="B208" t="s">
        <v>17206</v>
      </c>
      <c r="D208" t="s">
        <v>16643</v>
      </c>
    </row>
    <row r="209" spans="1:4" x14ac:dyDescent="0.35">
      <c r="A209" t="s">
        <v>17198</v>
      </c>
      <c r="B209" t="s">
        <v>17207</v>
      </c>
      <c r="D209" t="s">
        <v>17201</v>
      </c>
    </row>
    <row r="210" spans="1:4" x14ac:dyDescent="0.35">
      <c r="A210" t="s">
        <v>17198</v>
      </c>
      <c r="B210" t="s">
        <v>16666</v>
      </c>
      <c r="D210" t="s">
        <v>17208</v>
      </c>
    </row>
    <row r="211" spans="1:4" x14ac:dyDescent="0.35">
      <c r="A211" t="s">
        <v>17198</v>
      </c>
      <c r="B211" t="s">
        <v>9310</v>
      </c>
      <c r="D211" t="s">
        <v>16965</v>
      </c>
    </row>
    <row r="212" spans="1:4" x14ac:dyDescent="0.35">
      <c r="A212" t="s">
        <v>9619</v>
      </c>
      <c r="D212" t="s">
        <v>9619</v>
      </c>
    </row>
    <row r="213" spans="1:4" x14ac:dyDescent="0.35">
      <c r="A213" t="s">
        <v>9619</v>
      </c>
      <c r="B213" t="s">
        <v>17209</v>
      </c>
      <c r="D213" t="s">
        <v>9619</v>
      </c>
    </row>
    <row r="214" spans="1:4" x14ac:dyDescent="0.35">
      <c r="A214" t="s">
        <v>9619</v>
      </c>
      <c r="B214" t="s">
        <v>9103</v>
      </c>
      <c r="D214" t="s">
        <v>9619</v>
      </c>
    </row>
    <row r="215" spans="1:4" x14ac:dyDescent="0.35">
      <c r="A215" t="s">
        <v>9619</v>
      </c>
      <c r="B215" t="s">
        <v>9318</v>
      </c>
      <c r="D215" t="s">
        <v>9619</v>
      </c>
    </row>
    <row r="216" spans="1:4" x14ac:dyDescent="0.35">
      <c r="A216" t="s">
        <v>9619</v>
      </c>
      <c r="B216" t="s">
        <v>9197</v>
      </c>
      <c r="D216" t="s">
        <v>9619</v>
      </c>
    </row>
    <row r="217" spans="1:4" x14ac:dyDescent="0.35">
      <c r="A217" t="s">
        <v>9619</v>
      </c>
      <c r="B217" t="s">
        <v>9816</v>
      </c>
      <c r="D217" t="s">
        <v>9619</v>
      </c>
    </row>
    <row r="218" spans="1:4" x14ac:dyDescent="0.35">
      <c r="A218" t="s">
        <v>9619</v>
      </c>
      <c r="B218" t="s">
        <v>9106</v>
      </c>
      <c r="D218" t="s">
        <v>9619</v>
      </c>
    </row>
    <row r="219" spans="1:4" x14ac:dyDescent="0.35">
      <c r="A219" t="s">
        <v>9619</v>
      </c>
      <c r="B219" t="s">
        <v>9108</v>
      </c>
      <c r="D219" t="s">
        <v>9619</v>
      </c>
    </row>
    <row r="220" spans="1:4" x14ac:dyDescent="0.35">
      <c r="A220" t="s">
        <v>9619</v>
      </c>
      <c r="B220" t="s">
        <v>9109</v>
      </c>
      <c r="D220" t="s">
        <v>9619</v>
      </c>
    </row>
    <row r="221" spans="1:4" x14ac:dyDescent="0.35">
      <c r="A221" t="s">
        <v>9619</v>
      </c>
      <c r="B221" t="s">
        <v>17210</v>
      </c>
      <c r="D221" t="s">
        <v>9619</v>
      </c>
    </row>
    <row r="222" spans="1:4" x14ac:dyDescent="0.35">
      <c r="A222" t="s">
        <v>9619</v>
      </c>
      <c r="B222" t="s">
        <v>17211</v>
      </c>
      <c r="D222" t="s">
        <v>9619</v>
      </c>
    </row>
    <row r="223" spans="1:4" x14ac:dyDescent="0.35">
      <c r="A223" t="s">
        <v>9619</v>
      </c>
      <c r="B223" t="s">
        <v>9110</v>
      </c>
      <c r="D223" t="s">
        <v>9619</v>
      </c>
    </row>
    <row r="224" spans="1:4" x14ac:dyDescent="0.35">
      <c r="A224" t="s">
        <v>9619</v>
      </c>
      <c r="B224" t="s">
        <v>9111</v>
      </c>
      <c r="D224" t="s">
        <v>9619</v>
      </c>
    </row>
    <row r="225" spans="1:4" x14ac:dyDescent="0.35">
      <c r="A225" t="s">
        <v>9619</v>
      </c>
      <c r="B225" t="s">
        <v>17156</v>
      </c>
      <c r="D225" t="s">
        <v>9619</v>
      </c>
    </row>
    <row r="226" spans="1:4" x14ac:dyDescent="0.35">
      <c r="A226" t="s">
        <v>9619</v>
      </c>
      <c r="B226" t="s">
        <v>9112</v>
      </c>
      <c r="D226" t="s">
        <v>9619</v>
      </c>
    </row>
    <row r="227" spans="1:4" x14ac:dyDescent="0.35">
      <c r="A227" t="s">
        <v>9619</v>
      </c>
      <c r="B227" t="s">
        <v>9319</v>
      </c>
      <c r="D227" t="s">
        <v>9619</v>
      </c>
    </row>
    <row r="228" spans="1:4" x14ac:dyDescent="0.35">
      <c r="A228" t="s">
        <v>9619</v>
      </c>
      <c r="B228" t="s">
        <v>9319</v>
      </c>
      <c r="C228" t="s">
        <v>17212</v>
      </c>
      <c r="D228" t="s">
        <v>9619</v>
      </c>
    </row>
    <row r="229" spans="1:4" x14ac:dyDescent="0.35">
      <c r="A229" t="s">
        <v>9619</v>
      </c>
      <c r="B229" t="s">
        <v>9319</v>
      </c>
      <c r="C229" t="s">
        <v>17213</v>
      </c>
      <c r="D229" t="s">
        <v>9619</v>
      </c>
    </row>
    <row r="230" spans="1:4" x14ac:dyDescent="0.35">
      <c r="A230" t="s">
        <v>9619</v>
      </c>
      <c r="B230" t="s">
        <v>9319</v>
      </c>
      <c r="C230" t="s">
        <v>17214</v>
      </c>
      <c r="D230" t="s">
        <v>9619</v>
      </c>
    </row>
    <row r="231" spans="1:4" x14ac:dyDescent="0.35">
      <c r="A231" t="s">
        <v>9619</v>
      </c>
      <c r="B231" t="s">
        <v>9319</v>
      </c>
      <c r="C231" t="s">
        <v>17215</v>
      </c>
      <c r="D231" t="s">
        <v>9619</v>
      </c>
    </row>
    <row r="232" spans="1:4" x14ac:dyDescent="0.35">
      <c r="A232" t="s">
        <v>9619</v>
      </c>
      <c r="B232" t="s">
        <v>17216</v>
      </c>
      <c r="D232" t="s">
        <v>9619</v>
      </c>
    </row>
    <row r="233" spans="1:4" x14ac:dyDescent="0.35">
      <c r="A233" t="s">
        <v>9619</v>
      </c>
      <c r="B233" t="s">
        <v>17217</v>
      </c>
      <c r="D233" t="s">
        <v>16994</v>
      </c>
    </row>
    <row r="234" spans="1:4" x14ac:dyDescent="0.35">
      <c r="A234" t="s">
        <v>9619</v>
      </c>
      <c r="B234" t="s">
        <v>17218</v>
      </c>
      <c r="D234" t="s">
        <v>9619</v>
      </c>
    </row>
    <row r="235" spans="1:4" x14ac:dyDescent="0.35">
      <c r="A235" t="s">
        <v>9619</v>
      </c>
      <c r="B235" t="s">
        <v>16990</v>
      </c>
      <c r="D235" t="s">
        <v>9619</v>
      </c>
    </row>
    <row r="236" spans="1:4" x14ac:dyDescent="0.35">
      <c r="A236" t="s">
        <v>9300</v>
      </c>
      <c r="D236" t="s">
        <v>16632</v>
      </c>
    </row>
    <row r="237" spans="1:4" x14ac:dyDescent="0.35">
      <c r="A237" t="s">
        <v>9300</v>
      </c>
      <c r="B237" t="s">
        <v>17219</v>
      </c>
      <c r="C237" t="s">
        <v>10394</v>
      </c>
      <c r="D237" t="s">
        <v>16632</v>
      </c>
    </row>
    <row r="238" spans="1:4" x14ac:dyDescent="0.35">
      <c r="A238" t="s">
        <v>9300</v>
      </c>
      <c r="B238" t="s">
        <v>17219</v>
      </c>
      <c r="C238" t="s">
        <v>3346</v>
      </c>
      <c r="D238" t="s">
        <v>16632</v>
      </c>
    </row>
    <row r="239" spans="1:4" x14ac:dyDescent="0.35">
      <c r="A239" t="s">
        <v>9300</v>
      </c>
      <c r="B239" t="s">
        <v>17219</v>
      </c>
      <c r="C239" t="s">
        <v>3454</v>
      </c>
      <c r="D239" t="s">
        <v>16632</v>
      </c>
    </row>
    <row r="240" spans="1:4" x14ac:dyDescent="0.35">
      <c r="A240" t="s">
        <v>9300</v>
      </c>
      <c r="B240" t="s">
        <v>17219</v>
      </c>
      <c r="C240" t="s">
        <v>17220</v>
      </c>
      <c r="D240" t="s">
        <v>16632</v>
      </c>
    </row>
    <row r="241" spans="1:4" x14ac:dyDescent="0.35">
      <c r="A241" t="s">
        <v>9300</v>
      </c>
      <c r="B241" t="s">
        <v>17219</v>
      </c>
      <c r="C241" t="s">
        <v>17221</v>
      </c>
      <c r="D241" t="s">
        <v>16632</v>
      </c>
    </row>
    <row r="242" spans="1:4" x14ac:dyDescent="0.35">
      <c r="A242" t="s">
        <v>9300</v>
      </c>
      <c r="B242" t="s">
        <v>17219</v>
      </c>
      <c r="C242" t="s">
        <v>17222</v>
      </c>
      <c r="D242" t="s">
        <v>16632</v>
      </c>
    </row>
    <row r="243" spans="1:4" x14ac:dyDescent="0.35">
      <c r="A243" t="s">
        <v>9300</v>
      </c>
      <c r="B243" t="s">
        <v>17219</v>
      </c>
      <c r="C243" t="s">
        <v>17223</v>
      </c>
      <c r="D243" t="s">
        <v>16632</v>
      </c>
    </row>
    <row r="244" spans="1:4" x14ac:dyDescent="0.35">
      <c r="A244" t="s">
        <v>9300</v>
      </c>
      <c r="B244" t="s">
        <v>17219</v>
      </c>
      <c r="C244" t="s">
        <v>9310</v>
      </c>
      <c r="D244" t="s">
        <v>16632</v>
      </c>
    </row>
    <row r="245" spans="1:4" x14ac:dyDescent="0.35">
      <c r="A245" t="s">
        <v>9300</v>
      </c>
      <c r="B245" t="s">
        <v>17219</v>
      </c>
      <c r="C245" t="s">
        <v>17224</v>
      </c>
      <c r="D245" t="s">
        <v>16632</v>
      </c>
    </row>
    <row r="246" spans="1:4" x14ac:dyDescent="0.35">
      <c r="A246" t="s">
        <v>9300</v>
      </c>
      <c r="B246" t="s">
        <v>17219</v>
      </c>
      <c r="C246" t="s">
        <v>17225</v>
      </c>
      <c r="D246" t="s">
        <v>16632</v>
      </c>
    </row>
    <row r="247" spans="1:4" x14ac:dyDescent="0.35">
      <c r="A247" t="s">
        <v>9300</v>
      </c>
      <c r="B247" t="s">
        <v>17219</v>
      </c>
      <c r="C247" t="s">
        <v>17226</v>
      </c>
      <c r="D247" t="s">
        <v>16632</v>
      </c>
    </row>
    <row r="248" spans="1:4" x14ac:dyDescent="0.35">
      <c r="A248" t="s">
        <v>9300</v>
      </c>
      <c r="B248" t="s">
        <v>9301</v>
      </c>
      <c r="C248" t="s">
        <v>17227</v>
      </c>
      <c r="D248" t="s">
        <v>16632</v>
      </c>
    </row>
    <row r="249" spans="1:4" x14ac:dyDescent="0.35">
      <c r="A249" t="s">
        <v>9300</v>
      </c>
      <c r="B249" t="s">
        <v>9301</v>
      </c>
      <c r="C249" t="s">
        <v>17228</v>
      </c>
      <c r="D249" t="s">
        <v>16632</v>
      </c>
    </row>
    <row r="250" spans="1:4" x14ac:dyDescent="0.35">
      <c r="A250" t="s">
        <v>9300</v>
      </c>
      <c r="B250" t="s">
        <v>9301</v>
      </c>
      <c r="C250" t="s">
        <v>17229</v>
      </c>
      <c r="D250" t="s">
        <v>16632</v>
      </c>
    </row>
    <row r="251" spans="1:4" x14ac:dyDescent="0.35">
      <c r="A251" t="s">
        <v>9300</v>
      </c>
      <c r="B251" t="s">
        <v>9301</v>
      </c>
      <c r="C251" t="s">
        <v>17230</v>
      </c>
      <c r="D251" t="s">
        <v>16632</v>
      </c>
    </row>
    <row r="252" spans="1:4" x14ac:dyDescent="0.35">
      <c r="A252" t="s">
        <v>9300</v>
      </c>
      <c r="B252" t="s">
        <v>9301</v>
      </c>
      <c r="C252" t="s">
        <v>17231</v>
      </c>
      <c r="D252" t="s">
        <v>16632</v>
      </c>
    </row>
    <row r="253" spans="1:4" x14ac:dyDescent="0.35">
      <c r="A253" t="s">
        <v>9300</v>
      </c>
      <c r="B253" t="s">
        <v>9301</v>
      </c>
      <c r="C253" t="s">
        <v>17232</v>
      </c>
      <c r="D253" t="s">
        <v>16632</v>
      </c>
    </row>
    <row r="254" spans="1:4" x14ac:dyDescent="0.35">
      <c r="A254" t="s">
        <v>9300</v>
      </c>
      <c r="B254" t="s">
        <v>9301</v>
      </c>
      <c r="C254" t="s">
        <v>17233</v>
      </c>
      <c r="D254" t="s">
        <v>16632</v>
      </c>
    </row>
    <row r="255" spans="1:4" x14ac:dyDescent="0.35">
      <c r="A255" t="s">
        <v>9300</v>
      </c>
      <c r="B255" t="s">
        <v>9301</v>
      </c>
      <c r="C255" t="s">
        <v>17234</v>
      </c>
      <c r="D255" t="s">
        <v>16632</v>
      </c>
    </row>
    <row r="256" spans="1:4" x14ac:dyDescent="0.35">
      <c r="A256" t="s">
        <v>9300</v>
      </c>
      <c r="B256" t="s">
        <v>17235</v>
      </c>
      <c r="C256" t="s">
        <v>17236</v>
      </c>
      <c r="D256" t="s">
        <v>16632</v>
      </c>
    </row>
    <row r="257" spans="1:4" x14ac:dyDescent="0.35">
      <c r="A257" t="s">
        <v>9300</v>
      </c>
      <c r="B257" t="s">
        <v>17235</v>
      </c>
      <c r="C257" t="s">
        <v>17236</v>
      </c>
      <c r="D257" t="s">
        <v>17237</v>
      </c>
    </row>
    <row r="258" spans="1:4" x14ac:dyDescent="0.35">
      <c r="A258" t="s">
        <v>9300</v>
      </c>
      <c r="B258" t="s">
        <v>17235</v>
      </c>
      <c r="C258" t="s">
        <v>17236</v>
      </c>
      <c r="D258" t="s">
        <v>17238</v>
      </c>
    </row>
    <row r="259" spans="1:4" x14ac:dyDescent="0.35">
      <c r="A259" t="s">
        <v>9300</v>
      </c>
      <c r="B259" t="s">
        <v>17235</v>
      </c>
      <c r="C259" t="s">
        <v>17236</v>
      </c>
      <c r="D259" t="s">
        <v>17239</v>
      </c>
    </row>
    <row r="260" spans="1:4" x14ac:dyDescent="0.35">
      <c r="A260" t="s">
        <v>9300</v>
      </c>
      <c r="B260" t="s">
        <v>17235</v>
      </c>
      <c r="C260" t="s">
        <v>17236</v>
      </c>
      <c r="D260" t="s">
        <v>17240</v>
      </c>
    </row>
    <row r="261" spans="1:4" x14ac:dyDescent="0.35">
      <c r="A261" t="s">
        <v>9300</v>
      </c>
      <c r="B261" t="s">
        <v>17235</v>
      </c>
      <c r="C261" t="s">
        <v>17236</v>
      </c>
      <c r="D261" t="s">
        <v>17241</v>
      </c>
    </row>
    <row r="262" spans="1:4" x14ac:dyDescent="0.35">
      <c r="A262" t="s">
        <v>9300</v>
      </c>
      <c r="B262" t="s">
        <v>17235</v>
      </c>
      <c r="C262" t="s">
        <v>17242</v>
      </c>
      <c r="D262" t="s">
        <v>16632</v>
      </c>
    </row>
    <row r="263" spans="1:4" x14ac:dyDescent="0.35">
      <c r="A263" t="s">
        <v>9300</v>
      </c>
      <c r="B263" t="s">
        <v>17235</v>
      </c>
      <c r="C263" t="s">
        <v>17243</v>
      </c>
      <c r="D263" t="s">
        <v>16632</v>
      </c>
    </row>
    <row r="264" spans="1:4" x14ac:dyDescent="0.35">
      <c r="A264" t="s">
        <v>9300</v>
      </c>
      <c r="B264" t="s">
        <v>17235</v>
      </c>
      <c r="C264" t="s">
        <v>17244</v>
      </c>
      <c r="D264" t="s">
        <v>16632</v>
      </c>
    </row>
    <row r="265" spans="1:4" x14ac:dyDescent="0.35">
      <c r="A265" t="s">
        <v>9300</v>
      </c>
      <c r="B265" t="s">
        <v>17235</v>
      </c>
      <c r="C265" t="s">
        <v>17245</v>
      </c>
      <c r="D265" t="s">
        <v>16632</v>
      </c>
    </row>
    <row r="266" spans="1:4" x14ac:dyDescent="0.35">
      <c r="A266" t="s">
        <v>9300</v>
      </c>
      <c r="B266" t="s">
        <v>17235</v>
      </c>
      <c r="C266" t="s">
        <v>17245</v>
      </c>
      <c r="D266" t="s">
        <v>17246</v>
      </c>
    </row>
    <row r="267" spans="1:4" x14ac:dyDescent="0.35">
      <c r="A267" t="s">
        <v>9300</v>
      </c>
      <c r="B267" t="s">
        <v>17235</v>
      </c>
      <c r="C267" t="s">
        <v>17245</v>
      </c>
      <c r="D267" t="s">
        <v>17247</v>
      </c>
    </row>
    <row r="268" spans="1:4" x14ac:dyDescent="0.35">
      <c r="A268" t="s">
        <v>9300</v>
      </c>
      <c r="B268" t="s">
        <v>17235</v>
      </c>
      <c r="C268" t="s">
        <v>17245</v>
      </c>
      <c r="D268" t="s">
        <v>17248</v>
      </c>
    </row>
    <row r="269" spans="1:4" x14ac:dyDescent="0.35">
      <c r="A269" t="s">
        <v>9300</v>
      </c>
      <c r="B269" t="s">
        <v>17235</v>
      </c>
      <c r="C269" t="s">
        <v>17245</v>
      </c>
      <c r="D269" t="s">
        <v>17249</v>
      </c>
    </row>
    <row r="270" spans="1:4" x14ac:dyDescent="0.35">
      <c r="A270" t="s">
        <v>9300</v>
      </c>
      <c r="B270" t="s">
        <v>17235</v>
      </c>
      <c r="C270" t="s">
        <v>17245</v>
      </c>
      <c r="D270" t="s">
        <v>17250</v>
      </c>
    </row>
    <row r="271" spans="1:4" x14ac:dyDescent="0.35">
      <c r="A271" t="s">
        <v>9300</v>
      </c>
      <c r="B271" t="s">
        <v>17235</v>
      </c>
      <c r="C271" t="s">
        <v>11904</v>
      </c>
      <c r="D271" t="s">
        <v>16632</v>
      </c>
    </row>
    <row r="272" spans="1:4" x14ac:dyDescent="0.35">
      <c r="A272" t="s">
        <v>9300</v>
      </c>
      <c r="B272" t="s">
        <v>17235</v>
      </c>
      <c r="C272" t="s">
        <v>17251</v>
      </c>
      <c r="D272" t="s">
        <v>16632</v>
      </c>
    </row>
    <row r="273" spans="1:4" x14ac:dyDescent="0.35">
      <c r="A273" t="s">
        <v>9300</v>
      </c>
      <c r="B273" t="s">
        <v>17235</v>
      </c>
      <c r="C273" t="s">
        <v>17252</v>
      </c>
      <c r="D273" t="s">
        <v>16632</v>
      </c>
    </row>
    <row r="274" spans="1:4" x14ac:dyDescent="0.35">
      <c r="A274" t="s">
        <v>9300</v>
      </c>
      <c r="B274" t="s">
        <v>17235</v>
      </c>
      <c r="C274" t="s">
        <v>17253</v>
      </c>
      <c r="D274" t="s">
        <v>16632</v>
      </c>
    </row>
    <row r="275" spans="1:4" x14ac:dyDescent="0.35">
      <c r="A275" t="s">
        <v>9300</v>
      </c>
      <c r="B275" t="s">
        <v>17254</v>
      </c>
      <c r="D275" t="s">
        <v>16632</v>
      </c>
    </row>
    <row r="276" spans="1:4" x14ac:dyDescent="0.35">
      <c r="A276" t="s">
        <v>9300</v>
      </c>
      <c r="B276" t="s">
        <v>17254</v>
      </c>
      <c r="C276" t="s">
        <v>9233</v>
      </c>
      <c r="D276" t="s">
        <v>16632</v>
      </c>
    </row>
    <row r="277" spans="1:4" x14ac:dyDescent="0.35">
      <c r="A277" t="s">
        <v>9300</v>
      </c>
      <c r="B277" t="s">
        <v>17254</v>
      </c>
      <c r="C277" t="s">
        <v>9232</v>
      </c>
      <c r="D277" t="s">
        <v>16632</v>
      </c>
    </row>
    <row r="278" spans="1:4" x14ac:dyDescent="0.35">
      <c r="A278" t="s">
        <v>9300</v>
      </c>
      <c r="B278" t="s">
        <v>17254</v>
      </c>
      <c r="C278" t="s">
        <v>9234</v>
      </c>
      <c r="D278" t="s">
        <v>16632</v>
      </c>
    </row>
    <row r="279" spans="1:4" x14ac:dyDescent="0.35">
      <c r="A279" t="s">
        <v>9300</v>
      </c>
      <c r="B279" t="s">
        <v>17254</v>
      </c>
      <c r="C279" t="s">
        <v>9235</v>
      </c>
      <c r="D279" t="s">
        <v>16632</v>
      </c>
    </row>
    <row r="280" spans="1:4" x14ac:dyDescent="0.35">
      <c r="A280" t="s">
        <v>9300</v>
      </c>
      <c r="B280" t="s">
        <v>17254</v>
      </c>
      <c r="C280" t="s">
        <v>17255</v>
      </c>
      <c r="D280" t="s">
        <v>16632</v>
      </c>
    </row>
    <row r="281" spans="1:4" x14ac:dyDescent="0.35">
      <c r="A281" t="s">
        <v>9300</v>
      </c>
      <c r="B281" t="s">
        <v>16676</v>
      </c>
      <c r="C281" t="s">
        <v>16986</v>
      </c>
      <c r="D281" t="s">
        <v>16632</v>
      </c>
    </row>
    <row r="282" spans="1:4" x14ac:dyDescent="0.35">
      <c r="A282" t="s">
        <v>9300</v>
      </c>
      <c r="B282" t="s">
        <v>16676</v>
      </c>
      <c r="C282" t="s">
        <v>17256</v>
      </c>
      <c r="D282" t="s">
        <v>16632</v>
      </c>
    </row>
    <row r="283" spans="1:4" x14ac:dyDescent="0.35">
      <c r="A283" t="s">
        <v>15712</v>
      </c>
      <c r="D283" t="s">
        <v>17257</v>
      </c>
    </row>
    <row r="284" spans="1:4" x14ac:dyDescent="0.35">
      <c r="A284" t="s">
        <v>15712</v>
      </c>
      <c r="B284" t="s">
        <v>17258</v>
      </c>
      <c r="C284" t="s">
        <v>17259</v>
      </c>
      <c r="D284" t="s">
        <v>17260</v>
      </c>
    </row>
    <row r="285" spans="1:4" x14ac:dyDescent="0.35">
      <c r="A285" t="s">
        <v>15712</v>
      </c>
      <c r="B285" t="s">
        <v>17258</v>
      </c>
      <c r="C285" t="s">
        <v>3349</v>
      </c>
      <c r="D285" t="s">
        <v>17261</v>
      </c>
    </row>
    <row r="286" spans="1:4" x14ac:dyDescent="0.35">
      <c r="A286" t="s">
        <v>15712</v>
      </c>
      <c r="B286" t="s">
        <v>17258</v>
      </c>
      <c r="C286" t="s">
        <v>3820</v>
      </c>
      <c r="D286" t="s">
        <v>17261</v>
      </c>
    </row>
    <row r="287" spans="1:4" x14ac:dyDescent="0.35">
      <c r="A287" t="s">
        <v>15712</v>
      </c>
      <c r="B287" t="s">
        <v>17258</v>
      </c>
      <c r="C287" t="s">
        <v>17262</v>
      </c>
      <c r="D287" t="s">
        <v>17261</v>
      </c>
    </row>
    <row r="288" spans="1:4" x14ac:dyDescent="0.35">
      <c r="A288" t="s">
        <v>15712</v>
      </c>
      <c r="B288" t="s">
        <v>17258</v>
      </c>
      <c r="C288" t="s">
        <v>17263</v>
      </c>
      <c r="D288" t="s">
        <v>17001</v>
      </c>
    </row>
    <row r="289" spans="1:4" x14ac:dyDescent="0.35">
      <c r="A289" t="s">
        <v>15712</v>
      </c>
      <c r="B289" t="s">
        <v>17258</v>
      </c>
      <c r="C289" t="s">
        <v>17264</v>
      </c>
      <c r="D289" t="s">
        <v>17001</v>
      </c>
    </row>
    <row r="290" spans="1:4" x14ac:dyDescent="0.35">
      <c r="A290" t="s">
        <v>15712</v>
      </c>
      <c r="B290" t="s">
        <v>17258</v>
      </c>
      <c r="C290" t="s">
        <v>9108</v>
      </c>
      <c r="D290" t="s">
        <v>9293</v>
      </c>
    </row>
    <row r="291" spans="1:4" x14ac:dyDescent="0.35">
      <c r="A291" t="s">
        <v>15712</v>
      </c>
      <c r="B291" t="s">
        <v>17258</v>
      </c>
      <c r="C291" t="s">
        <v>17265</v>
      </c>
      <c r="D291" t="s">
        <v>17010</v>
      </c>
    </row>
    <row r="292" spans="1:4" x14ac:dyDescent="0.35">
      <c r="A292" t="s">
        <v>15712</v>
      </c>
      <c r="B292" t="s">
        <v>3798</v>
      </c>
      <c r="D292" t="s">
        <v>17010</v>
      </c>
    </row>
    <row r="293" spans="1:4" x14ac:dyDescent="0.35">
      <c r="A293" t="s">
        <v>15712</v>
      </c>
      <c r="B293" t="s">
        <v>3798</v>
      </c>
      <c r="C293" t="s">
        <v>17266</v>
      </c>
      <c r="D293" t="s">
        <v>17010</v>
      </c>
    </row>
    <row r="294" spans="1:4" x14ac:dyDescent="0.35">
      <c r="A294" t="s">
        <v>15712</v>
      </c>
      <c r="B294" t="s">
        <v>3798</v>
      </c>
      <c r="C294" t="s">
        <v>17267</v>
      </c>
      <c r="D294" t="s">
        <v>9293</v>
      </c>
    </row>
    <row r="295" spans="1:4" x14ac:dyDescent="0.35">
      <c r="A295" t="s">
        <v>15712</v>
      </c>
      <c r="B295" t="s">
        <v>3798</v>
      </c>
      <c r="C295" t="s">
        <v>3309</v>
      </c>
      <c r="D295" t="s">
        <v>9293</v>
      </c>
    </row>
    <row r="296" spans="1:4" x14ac:dyDescent="0.35">
      <c r="A296" t="s">
        <v>15712</v>
      </c>
      <c r="B296" t="s">
        <v>17268</v>
      </c>
      <c r="D296" t="s">
        <v>17269</v>
      </c>
    </row>
    <row r="297" spans="1:4" x14ac:dyDescent="0.35">
      <c r="A297" t="s">
        <v>9296</v>
      </c>
      <c r="D297" t="s">
        <v>9296</v>
      </c>
    </row>
    <row r="298" spans="1:4" x14ac:dyDescent="0.35">
      <c r="A298" t="s">
        <v>9296</v>
      </c>
      <c r="B298" t="s">
        <v>17270</v>
      </c>
      <c r="D298" t="s">
        <v>9296</v>
      </c>
    </row>
    <row r="299" spans="1:4" x14ac:dyDescent="0.35">
      <c r="A299" t="s">
        <v>9296</v>
      </c>
      <c r="B299" t="s">
        <v>17271</v>
      </c>
      <c r="D299" t="s">
        <v>9296</v>
      </c>
    </row>
    <row r="300" spans="1:4" x14ac:dyDescent="0.35">
      <c r="A300" t="s">
        <v>9296</v>
      </c>
      <c r="B300" t="s">
        <v>17272</v>
      </c>
      <c r="D300" t="s">
        <v>9296</v>
      </c>
    </row>
    <row r="301" spans="1:4" x14ac:dyDescent="0.35">
      <c r="A301" t="s">
        <v>9296</v>
      </c>
      <c r="B301" t="s">
        <v>17273</v>
      </c>
      <c r="C301" t="s">
        <v>9634</v>
      </c>
      <c r="D301" t="s">
        <v>9296</v>
      </c>
    </row>
    <row r="302" spans="1:4" x14ac:dyDescent="0.35">
      <c r="A302" t="s">
        <v>9296</v>
      </c>
      <c r="B302" t="s">
        <v>17274</v>
      </c>
      <c r="D302" t="s">
        <v>9296</v>
      </c>
    </row>
    <row r="303" spans="1:4" x14ac:dyDescent="0.35">
      <c r="A303" t="s">
        <v>9296</v>
      </c>
      <c r="B303" t="s">
        <v>17275</v>
      </c>
      <c r="D303" t="s">
        <v>9296</v>
      </c>
    </row>
    <row r="304" spans="1:4" x14ac:dyDescent="0.35">
      <c r="A304" t="s">
        <v>9296</v>
      </c>
      <c r="B304" t="s">
        <v>17276</v>
      </c>
      <c r="D304" t="s">
        <v>9296</v>
      </c>
    </row>
    <row r="305" spans="1:4" x14ac:dyDescent="0.35">
      <c r="A305" t="s">
        <v>9296</v>
      </c>
      <c r="B305" t="s">
        <v>17277</v>
      </c>
      <c r="D305" t="s">
        <v>9296</v>
      </c>
    </row>
    <row r="306" spans="1:4" x14ac:dyDescent="0.35">
      <c r="A306" t="s">
        <v>9296</v>
      </c>
      <c r="B306" t="s">
        <v>17278</v>
      </c>
      <c r="D306" t="s">
        <v>9296</v>
      </c>
    </row>
    <row r="307" spans="1:4" x14ac:dyDescent="0.35">
      <c r="A307" t="s">
        <v>16627</v>
      </c>
      <c r="D307" t="s">
        <v>16627</v>
      </c>
    </row>
    <row r="308" spans="1:4" x14ac:dyDescent="0.35">
      <c r="A308" t="s">
        <v>16627</v>
      </c>
      <c r="B308" t="s">
        <v>17279</v>
      </c>
      <c r="C308" t="s">
        <v>17280</v>
      </c>
      <c r="D308" t="s">
        <v>16627</v>
      </c>
    </row>
    <row r="309" spans="1:4" x14ac:dyDescent="0.35">
      <c r="A309" t="s">
        <v>16627</v>
      </c>
      <c r="B309" t="s">
        <v>17279</v>
      </c>
      <c r="C309" t="s">
        <v>17280</v>
      </c>
      <c r="D309" t="s">
        <v>17281</v>
      </c>
    </row>
    <row r="310" spans="1:4" x14ac:dyDescent="0.35">
      <c r="A310" t="s">
        <v>16627</v>
      </c>
      <c r="B310" t="s">
        <v>17279</v>
      </c>
      <c r="C310" t="s">
        <v>17280</v>
      </c>
      <c r="D310" t="s">
        <v>17282</v>
      </c>
    </row>
    <row r="311" spans="1:4" x14ac:dyDescent="0.35">
      <c r="A311" t="s">
        <v>16627</v>
      </c>
      <c r="B311" t="s">
        <v>17279</v>
      </c>
      <c r="C311" t="s">
        <v>17280</v>
      </c>
      <c r="D311" t="s">
        <v>17283</v>
      </c>
    </row>
    <row r="312" spans="1:4" x14ac:dyDescent="0.35">
      <c r="A312" t="s">
        <v>16627</v>
      </c>
      <c r="B312" t="s">
        <v>17279</v>
      </c>
      <c r="C312" t="s">
        <v>17280</v>
      </c>
      <c r="D312" t="s">
        <v>17284</v>
      </c>
    </row>
    <row r="313" spans="1:4" x14ac:dyDescent="0.35">
      <c r="A313" t="s">
        <v>16627</v>
      </c>
      <c r="B313" t="s">
        <v>17279</v>
      </c>
      <c r="C313" t="s">
        <v>17285</v>
      </c>
      <c r="D313" t="s">
        <v>16627</v>
      </c>
    </row>
    <row r="314" spans="1:4" x14ac:dyDescent="0.35">
      <c r="A314" t="s">
        <v>16627</v>
      </c>
      <c r="B314" t="s">
        <v>17279</v>
      </c>
      <c r="C314" t="s">
        <v>17285</v>
      </c>
      <c r="D314" t="s">
        <v>17286</v>
      </c>
    </row>
    <row r="315" spans="1:4" x14ac:dyDescent="0.35">
      <c r="A315" t="s">
        <v>16627</v>
      </c>
      <c r="B315" t="s">
        <v>17279</v>
      </c>
      <c r="C315" t="s">
        <v>17285</v>
      </c>
      <c r="D315" t="s">
        <v>17287</v>
      </c>
    </row>
    <row r="316" spans="1:4" x14ac:dyDescent="0.35">
      <c r="A316" t="s">
        <v>16627</v>
      </c>
      <c r="B316" t="s">
        <v>17279</v>
      </c>
      <c r="C316" t="s">
        <v>17285</v>
      </c>
      <c r="D316" t="s">
        <v>17288</v>
      </c>
    </row>
    <row r="317" spans="1:4" x14ac:dyDescent="0.35">
      <c r="A317" t="s">
        <v>16627</v>
      </c>
      <c r="B317" t="s">
        <v>17279</v>
      </c>
      <c r="C317" t="s">
        <v>17289</v>
      </c>
      <c r="D317" t="s">
        <v>16627</v>
      </c>
    </row>
    <row r="318" spans="1:4" x14ac:dyDescent="0.35">
      <c r="A318" t="s">
        <v>16627</v>
      </c>
      <c r="B318" t="s">
        <v>17279</v>
      </c>
      <c r="C318" t="s">
        <v>17289</v>
      </c>
      <c r="D318" t="s">
        <v>17290</v>
      </c>
    </row>
    <row r="319" spans="1:4" x14ac:dyDescent="0.35">
      <c r="A319" t="s">
        <v>16627</v>
      </c>
      <c r="B319" t="s">
        <v>17279</v>
      </c>
      <c r="C319" t="s">
        <v>17289</v>
      </c>
      <c r="D319" t="s">
        <v>17291</v>
      </c>
    </row>
    <row r="320" spans="1:4" x14ac:dyDescent="0.35">
      <c r="A320" t="s">
        <v>16627</v>
      </c>
      <c r="B320" t="s">
        <v>17279</v>
      </c>
      <c r="C320" t="s">
        <v>17289</v>
      </c>
      <c r="D320" t="s">
        <v>17292</v>
      </c>
    </row>
    <row r="321" spans="1:4" x14ac:dyDescent="0.35">
      <c r="A321" t="s">
        <v>16627</v>
      </c>
      <c r="B321" t="s">
        <v>17279</v>
      </c>
      <c r="C321" t="s">
        <v>17293</v>
      </c>
      <c r="D321" t="s">
        <v>16627</v>
      </c>
    </row>
    <row r="322" spans="1:4" x14ac:dyDescent="0.35">
      <c r="A322" t="s">
        <v>16627</v>
      </c>
      <c r="B322" t="s">
        <v>17279</v>
      </c>
      <c r="C322" t="s">
        <v>17293</v>
      </c>
      <c r="D322" t="s">
        <v>17294</v>
      </c>
    </row>
    <row r="323" spans="1:4" x14ac:dyDescent="0.35">
      <c r="A323" t="s">
        <v>16627</v>
      </c>
      <c r="B323" t="s">
        <v>17279</v>
      </c>
      <c r="C323" t="s">
        <v>17293</v>
      </c>
      <c r="D323" t="s">
        <v>17295</v>
      </c>
    </row>
    <row r="324" spans="1:4" x14ac:dyDescent="0.35">
      <c r="A324" t="s">
        <v>16627</v>
      </c>
      <c r="B324" t="s">
        <v>17279</v>
      </c>
      <c r="C324" t="s">
        <v>17293</v>
      </c>
      <c r="D324" t="s">
        <v>17296</v>
      </c>
    </row>
    <row r="325" spans="1:4" x14ac:dyDescent="0.35">
      <c r="A325" t="s">
        <v>16627</v>
      </c>
      <c r="B325" t="s">
        <v>17279</v>
      </c>
      <c r="C325" t="s">
        <v>17293</v>
      </c>
      <c r="D325" t="s">
        <v>17297</v>
      </c>
    </row>
    <row r="326" spans="1:4" x14ac:dyDescent="0.35">
      <c r="A326" t="s">
        <v>16627</v>
      </c>
      <c r="B326" t="s">
        <v>17279</v>
      </c>
      <c r="C326" t="s">
        <v>17298</v>
      </c>
      <c r="D326" t="s">
        <v>16627</v>
      </c>
    </row>
    <row r="327" spans="1:4" x14ac:dyDescent="0.35">
      <c r="A327" t="s">
        <v>16627</v>
      </c>
      <c r="B327" t="s">
        <v>17279</v>
      </c>
      <c r="C327" t="s">
        <v>17299</v>
      </c>
      <c r="D327" t="s">
        <v>16627</v>
      </c>
    </row>
    <row r="328" spans="1:4" x14ac:dyDescent="0.35">
      <c r="A328" t="s">
        <v>16627</v>
      </c>
      <c r="B328" t="s">
        <v>17279</v>
      </c>
      <c r="C328" t="s">
        <v>17300</v>
      </c>
      <c r="D328" t="s">
        <v>16627</v>
      </c>
    </row>
    <row r="329" spans="1:4" x14ac:dyDescent="0.35">
      <c r="A329" t="s">
        <v>16627</v>
      </c>
      <c r="B329" t="s">
        <v>17279</v>
      </c>
      <c r="C329" t="s">
        <v>17301</v>
      </c>
      <c r="D329" t="s">
        <v>16627</v>
      </c>
    </row>
    <row r="330" spans="1:4" x14ac:dyDescent="0.35">
      <c r="A330" t="s">
        <v>16627</v>
      </c>
      <c r="B330" t="s">
        <v>17302</v>
      </c>
      <c r="C330" t="s">
        <v>17303</v>
      </c>
      <c r="D330" t="s">
        <v>16627</v>
      </c>
    </row>
    <row r="331" spans="1:4" x14ac:dyDescent="0.35">
      <c r="A331" t="s">
        <v>16627</v>
      </c>
      <c r="B331" t="s">
        <v>17302</v>
      </c>
      <c r="C331" t="s">
        <v>17304</v>
      </c>
      <c r="D331" t="s">
        <v>16627</v>
      </c>
    </row>
    <row r="332" spans="1:4" x14ac:dyDescent="0.35">
      <c r="A332" t="s">
        <v>16627</v>
      </c>
      <c r="B332" t="s">
        <v>17302</v>
      </c>
      <c r="C332" t="s">
        <v>17305</v>
      </c>
      <c r="D332" t="s">
        <v>16627</v>
      </c>
    </row>
    <row r="333" spans="1:4" x14ac:dyDescent="0.35">
      <c r="A333" t="s">
        <v>16627</v>
      </c>
      <c r="B333" t="s">
        <v>17302</v>
      </c>
      <c r="C333" t="s">
        <v>17306</v>
      </c>
      <c r="D333" t="s">
        <v>16627</v>
      </c>
    </row>
    <row r="334" spans="1:4" x14ac:dyDescent="0.35">
      <c r="A334" t="s">
        <v>16627</v>
      </c>
      <c r="B334" t="s">
        <v>17302</v>
      </c>
      <c r="C334" t="s">
        <v>17307</v>
      </c>
      <c r="D334" t="s">
        <v>16627</v>
      </c>
    </row>
    <row r="335" spans="1:4" x14ac:dyDescent="0.35">
      <c r="A335" t="s">
        <v>9309</v>
      </c>
      <c r="D335" t="s">
        <v>9309</v>
      </c>
    </row>
    <row r="336" spans="1:4" x14ac:dyDescent="0.35">
      <c r="A336" t="s">
        <v>9309</v>
      </c>
      <c r="B336" t="s">
        <v>17093</v>
      </c>
      <c r="D336" t="s">
        <v>9309</v>
      </c>
    </row>
    <row r="337" spans="1:4" x14ac:dyDescent="0.35">
      <c r="A337" t="s">
        <v>9309</v>
      </c>
      <c r="B337" t="s">
        <v>17095</v>
      </c>
      <c r="D337" t="s">
        <v>9309</v>
      </c>
    </row>
    <row r="338" spans="1:4" x14ac:dyDescent="0.35">
      <c r="A338" t="s">
        <v>9309</v>
      </c>
      <c r="B338" t="s">
        <v>17097</v>
      </c>
      <c r="D338" t="s">
        <v>9309</v>
      </c>
    </row>
    <row r="339" spans="1:4" x14ac:dyDescent="0.35">
      <c r="A339" t="s">
        <v>9309</v>
      </c>
      <c r="B339" t="s">
        <v>17308</v>
      </c>
      <c r="D339" t="s">
        <v>9309</v>
      </c>
    </row>
    <row r="340" spans="1:4" x14ac:dyDescent="0.35">
      <c r="A340" t="s">
        <v>9309</v>
      </c>
      <c r="B340" t="s">
        <v>17309</v>
      </c>
      <c r="D340" t="s">
        <v>9309</v>
      </c>
    </row>
    <row r="341" spans="1:4" x14ac:dyDescent="0.35">
      <c r="A341" t="s">
        <v>9309</v>
      </c>
      <c r="B341" t="s">
        <v>17099</v>
      </c>
      <c r="D341" t="s">
        <v>9309</v>
      </c>
    </row>
    <row r="342" spans="1:4" x14ac:dyDescent="0.35">
      <c r="A342" t="s">
        <v>9309</v>
      </c>
      <c r="B342" t="s">
        <v>17310</v>
      </c>
      <c r="D342" t="s">
        <v>9309</v>
      </c>
    </row>
    <row r="343" spans="1:4" x14ac:dyDescent="0.35">
      <c r="A343" t="s">
        <v>9309</v>
      </c>
      <c r="B343" t="s">
        <v>17311</v>
      </c>
      <c r="D343" t="s">
        <v>9309</v>
      </c>
    </row>
    <row r="344" spans="1:4" x14ac:dyDescent="0.35">
      <c r="A344" t="s">
        <v>9320</v>
      </c>
      <c r="D344" t="s">
        <v>16638</v>
      </c>
    </row>
    <row r="345" spans="1:4" x14ac:dyDescent="0.35">
      <c r="A345" t="s">
        <v>9320</v>
      </c>
      <c r="B345" t="s">
        <v>17312</v>
      </c>
      <c r="D345" t="s">
        <v>16638</v>
      </c>
    </row>
    <row r="346" spans="1:4" x14ac:dyDescent="0.35">
      <c r="A346" t="s">
        <v>9320</v>
      </c>
      <c r="B346" t="s">
        <v>17313</v>
      </c>
      <c r="D346" t="s">
        <v>16638</v>
      </c>
    </row>
    <row r="347" spans="1:4" x14ac:dyDescent="0.35">
      <c r="A347" t="s">
        <v>9320</v>
      </c>
      <c r="B347" t="s">
        <v>17314</v>
      </c>
      <c r="D347" t="s">
        <v>16638</v>
      </c>
    </row>
    <row r="348" spans="1:4" x14ac:dyDescent="0.35">
      <c r="A348" t="s">
        <v>9320</v>
      </c>
      <c r="B348" t="s">
        <v>17315</v>
      </c>
      <c r="D348" t="s">
        <v>16638</v>
      </c>
    </row>
    <row r="349" spans="1:4" x14ac:dyDescent="0.35">
      <c r="A349" t="s">
        <v>9320</v>
      </c>
      <c r="B349" t="s">
        <v>9327</v>
      </c>
      <c r="D349" t="s">
        <v>16638</v>
      </c>
    </row>
    <row r="350" spans="1:4" x14ac:dyDescent="0.35">
      <c r="A350" t="s">
        <v>9320</v>
      </c>
      <c r="B350" t="s">
        <v>17316</v>
      </c>
      <c r="D350" t="s">
        <v>16638</v>
      </c>
    </row>
    <row r="351" spans="1:4" x14ac:dyDescent="0.35">
      <c r="A351" t="s">
        <v>9320</v>
      </c>
      <c r="B351" t="s">
        <v>9332</v>
      </c>
      <c r="D351" t="s">
        <v>16638</v>
      </c>
    </row>
    <row r="352" spans="1:4" x14ac:dyDescent="0.35">
      <c r="A352" t="s">
        <v>17317</v>
      </c>
      <c r="D352" t="s">
        <v>2970</v>
      </c>
    </row>
    <row r="353" spans="1:3" x14ac:dyDescent="0.35">
      <c r="A353" t="s">
        <v>9818</v>
      </c>
      <c r="C353" t="s">
        <v>9302</v>
      </c>
    </row>
    <row r="354" spans="1:3" x14ac:dyDescent="0.35">
      <c r="A354" t="s">
        <v>9818</v>
      </c>
      <c r="C354" t="s">
        <v>9303</v>
      </c>
    </row>
    <row r="355" spans="1:3" x14ac:dyDescent="0.35">
      <c r="A355" t="s">
        <v>9818</v>
      </c>
      <c r="C355" t="s">
        <v>9304</v>
      </c>
    </row>
    <row r="356" spans="1:3" x14ac:dyDescent="0.35">
      <c r="A356" t="s">
        <v>9818</v>
      </c>
      <c r="C356" t="s">
        <v>9305</v>
      </c>
    </row>
    <row r="357" spans="1:3" x14ac:dyDescent="0.35">
      <c r="A357" t="s">
        <v>9818</v>
      </c>
      <c r="C357" t="s">
        <v>9306</v>
      </c>
    </row>
    <row r="358" spans="1:3" x14ac:dyDescent="0.35">
      <c r="A358" t="s">
        <v>9818</v>
      </c>
      <c r="B358" t="s">
        <v>9307</v>
      </c>
      <c r="C358" t="s">
        <v>9308</v>
      </c>
    </row>
    <row r="359" spans="1:3" x14ac:dyDescent="0.35">
      <c r="A359" t="s">
        <v>9818</v>
      </c>
      <c r="C359" t="s">
        <v>9309</v>
      </c>
    </row>
    <row r="360" spans="1:3" x14ac:dyDescent="0.35">
      <c r="A360" t="s">
        <v>9818</v>
      </c>
      <c r="C360" t="s">
        <v>9310</v>
      </c>
    </row>
    <row r="361" spans="1:3" x14ac:dyDescent="0.35">
      <c r="A361" t="s">
        <v>9818</v>
      </c>
      <c r="C361" t="s">
        <v>4026</v>
      </c>
    </row>
    <row r="362" spans="1:3" x14ac:dyDescent="0.35">
      <c r="A362" t="s">
        <v>9818</v>
      </c>
      <c r="C362" t="s">
        <v>9311</v>
      </c>
    </row>
    <row r="363" spans="1:3" x14ac:dyDescent="0.35">
      <c r="A363" t="s">
        <v>9818</v>
      </c>
      <c r="B363" t="s">
        <v>9312</v>
      </c>
      <c r="C363" t="s">
        <v>9313</v>
      </c>
    </row>
    <row r="364" spans="1:3" x14ac:dyDescent="0.35">
      <c r="A364" t="s">
        <v>9818</v>
      </c>
      <c r="C364" t="s">
        <v>9314</v>
      </c>
    </row>
    <row r="365" spans="1:3" x14ac:dyDescent="0.35">
      <c r="A365" t="s">
        <v>9818</v>
      </c>
      <c r="C365" t="s">
        <v>9315</v>
      </c>
    </row>
    <row r="366" spans="1:3" x14ac:dyDescent="0.35">
      <c r="A366" t="s">
        <v>9818</v>
      </c>
      <c r="C366" t="s">
        <v>9316</v>
      </c>
    </row>
    <row r="367" spans="1:3" x14ac:dyDescent="0.35">
      <c r="A367" t="s">
        <v>9818</v>
      </c>
      <c r="C367" t="s">
        <v>9317</v>
      </c>
    </row>
    <row r="368" spans="1:3" x14ac:dyDescent="0.35">
      <c r="A368" t="s">
        <v>9818</v>
      </c>
      <c r="C368" t="s">
        <v>9318</v>
      </c>
    </row>
    <row r="369" spans="1:3" x14ac:dyDescent="0.35">
      <c r="A369" t="s">
        <v>9818</v>
      </c>
      <c r="C369" t="s">
        <v>9319</v>
      </c>
    </row>
    <row r="370" spans="1:3" x14ac:dyDescent="0.35">
      <c r="A370" t="s">
        <v>9818</v>
      </c>
      <c r="B370" t="s">
        <v>9320</v>
      </c>
      <c r="C370" t="s">
        <v>9321</v>
      </c>
    </row>
    <row r="371" spans="1:3" x14ac:dyDescent="0.35">
      <c r="A371" t="s">
        <v>9818</v>
      </c>
      <c r="C371" t="s">
        <v>9322</v>
      </c>
    </row>
    <row r="372" spans="1:3" x14ac:dyDescent="0.35">
      <c r="A372" t="s">
        <v>9818</v>
      </c>
      <c r="C372" t="s">
        <v>9323</v>
      </c>
    </row>
    <row r="373" spans="1:3" x14ac:dyDescent="0.35">
      <c r="A373" t="s">
        <v>9818</v>
      </c>
      <c r="C373" t="s">
        <v>9324</v>
      </c>
    </row>
    <row r="374" spans="1:3" x14ac:dyDescent="0.35">
      <c r="A374" t="s">
        <v>9818</v>
      </c>
      <c r="C374" t="s">
        <v>9325</v>
      </c>
    </row>
    <row r="375" spans="1:3" x14ac:dyDescent="0.35">
      <c r="A375" t="s">
        <v>9818</v>
      </c>
      <c r="C375" t="s">
        <v>9326</v>
      </c>
    </row>
    <row r="376" spans="1:3" x14ac:dyDescent="0.35">
      <c r="A376" t="s">
        <v>9818</v>
      </c>
      <c r="C376" t="s">
        <v>9327</v>
      </c>
    </row>
    <row r="377" spans="1:3" x14ac:dyDescent="0.35">
      <c r="A377" t="s">
        <v>9818</v>
      </c>
      <c r="B377" t="s">
        <v>9328</v>
      </c>
      <c r="C377" t="s">
        <v>9329</v>
      </c>
    </row>
    <row r="378" spans="1:3" x14ac:dyDescent="0.35">
      <c r="A378" t="s">
        <v>9818</v>
      </c>
      <c r="C378" t="s">
        <v>9330</v>
      </c>
    </row>
    <row r="379" spans="1:3" x14ac:dyDescent="0.35">
      <c r="A379" t="s">
        <v>9818</v>
      </c>
      <c r="C379" t="s">
        <v>9331</v>
      </c>
    </row>
    <row r="380" spans="1:3" x14ac:dyDescent="0.35">
      <c r="A380" t="s">
        <v>9818</v>
      </c>
      <c r="C380" t="s">
        <v>9332</v>
      </c>
    </row>
    <row r="381" spans="1:3" x14ac:dyDescent="0.35">
      <c r="A381" t="s">
        <v>9818</v>
      </c>
      <c r="C381" t="s">
        <v>9333</v>
      </c>
    </row>
    <row r="382" spans="1:3" x14ac:dyDescent="0.35">
      <c r="A382" t="s">
        <v>9818</v>
      </c>
      <c r="B382" t="s">
        <v>9334</v>
      </c>
      <c r="C382" t="s">
        <v>9335</v>
      </c>
    </row>
    <row r="383" spans="1:3" x14ac:dyDescent="0.35">
      <c r="A383" t="s">
        <v>9818</v>
      </c>
      <c r="C383" t="s">
        <v>9336</v>
      </c>
    </row>
    <row r="384" spans="1:3" x14ac:dyDescent="0.35">
      <c r="A384" t="s">
        <v>9818</v>
      </c>
      <c r="C384" t="s">
        <v>9337</v>
      </c>
    </row>
    <row r="385" spans="1:3" x14ac:dyDescent="0.35">
      <c r="A385" t="s">
        <v>9818</v>
      </c>
      <c r="C385" t="s">
        <v>9338</v>
      </c>
    </row>
    <row r="386" spans="1:3" x14ac:dyDescent="0.35">
      <c r="A386" t="s">
        <v>9818</v>
      </c>
      <c r="C386" t="s">
        <v>3502</v>
      </c>
    </row>
    <row r="387" spans="1:3" x14ac:dyDescent="0.35">
      <c r="A387" t="s">
        <v>9818</v>
      </c>
      <c r="C387" t="s">
        <v>9339</v>
      </c>
    </row>
    <row r="388" spans="1:3" x14ac:dyDescent="0.35">
      <c r="A388" t="s">
        <v>9818</v>
      </c>
      <c r="B388" t="s">
        <v>9340</v>
      </c>
      <c r="C388" t="s">
        <v>9147</v>
      </c>
    </row>
    <row r="389" spans="1:3" x14ac:dyDescent="0.35">
      <c r="A389" t="s">
        <v>9818</v>
      </c>
      <c r="C389" t="s">
        <v>9341</v>
      </c>
    </row>
    <row r="390" spans="1:3" x14ac:dyDescent="0.35">
      <c r="A390" t="s">
        <v>9818</v>
      </c>
      <c r="C390" t="s">
        <v>9342</v>
      </c>
    </row>
    <row r="391" spans="1:3" x14ac:dyDescent="0.35">
      <c r="A391" t="s">
        <v>9818</v>
      </c>
      <c r="B391" t="s">
        <v>9343</v>
      </c>
      <c r="C391" t="s">
        <v>9344</v>
      </c>
    </row>
    <row r="392" spans="1:3" x14ac:dyDescent="0.35">
      <c r="A392" t="s">
        <v>9818</v>
      </c>
      <c r="C392" t="s">
        <v>9345</v>
      </c>
    </row>
    <row r="393" spans="1:3" x14ac:dyDescent="0.35">
      <c r="A393" t="s">
        <v>9818</v>
      </c>
      <c r="C393" t="s">
        <v>9346</v>
      </c>
    </row>
    <row r="394" spans="1:3" x14ac:dyDescent="0.35">
      <c r="A394" t="s">
        <v>9818</v>
      </c>
      <c r="C394" t="s">
        <v>9347</v>
      </c>
    </row>
    <row r="395" spans="1:3" x14ac:dyDescent="0.35">
      <c r="A395" t="s">
        <v>9818</v>
      </c>
      <c r="C395" t="s">
        <v>9348</v>
      </c>
    </row>
    <row r="396" spans="1:3" x14ac:dyDescent="0.35">
      <c r="A396" t="s">
        <v>9819</v>
      </c>
      <c r="B396" t="s">
        <v>9147</v>
      </c>
      <c r="C396" t="s">
        <v>9149</v>
      </c>
    </row>
    <row r="397" spans="1:3" x14ac:dyDescent="0.35">
      <c r="A397" t="s">
        <v>9819</v>
      </c>
      <c r="C397" t="s">
        <v>9349</v>
      </c>
    </row>
    <row r="398" spans="1:3" x14ac:dyDescent="0.35">
      <c r="A398" t="s">
        <v>9819</v>
      </c>
      <c r="C398" t="s">
        <v>9350</v>
      </c>
    </row>
    <row r="399" spans="1:3" x14ac:dyDescent="0.35">
      <c r="A399" t="s">
        <v>9819</v>
      </c>
      <c r="B399" t="s">
        <v>9351</v>
      </c>
      <c r="C399" t="s">
        <v>9352</v>
      </c>
    </row>
    <row r="400" spans="1:3" x14ac:dyDescent="0.35">
      <c r="A400" t="s">
        <v>9819</v>
      </c>
      <c r="C400" t="s">
        <v>9353</v>
      </c>
    </row>
    <row r="401" spans="1:3" x14ac:dyDescent="0.35">
      <c r="A401" t="s">
        <v>9819</v>
      </c>
      <c r="C401" t="s">
        <v>9354</v>
      </c>
    </row>
    <row r="402" spans="1:3" x14ac:dyDescent="0.35">
      <c r="A402" t="s">
        <v>9819</v>
      </c>
      <c r="B402" t="s">
        <v>9355</v>
      </c>
      <c r="C402" t="s">
        <v>9356</v>
      </c>
    </row>
    <row r="403" spans="1:3" x14ac:dyDescent="0.35">
      <c r="A403" t="s">
        <v>9819</v>
      </c>
      <c r="C403" t="s">
        <v>9357</v>
      </c>
    </row>
    <row r="404" spans="1:3" x14ac:dyDescent="0.35">
      <c r="A404" t="s">
        <v>9819</v>
      </c>
      <c r="C404" t="s">
        <v>9358</v>
      </c>
    </row>
    <row r="405" spans="1:3" x14ac:dyDescent="0.35">
      <c r="A405" t="s">
        <v>9819</v>
      </c>
      <c r="C405" t="s">
        <v>9359</v>
      </c>
    </row>
    <row r="406" spans="1:3" x14ac:dyDescent="0.35">
      <c r="A406" t="s">
        <v>9819</v>
      </c>
      <c r="C406" t="s">
        <v>9360</v>
      </c>
    </row>
    <row r="407" spans="1:3" x14ac:dyDescent="0.35">
      <c r="A407" t="s">
        <v>9819</v>
      </c>
      <c r="B407" t="s">
        <v>9361</v>
      </c>
      <c r="C407" t="s">
        <v>9362</v>
      </c>
    </row>
    <row r="408" spans="1:3" x14ac:dyDescent="0.35">
      <c r="A408" t="s">
        <v>9819</v>
      </c>
      <c r="C408" t="s">
        <v>9363</v>
      </c>
    </row>
    <row r="409" spans="1:3" x14ac:dyDescent="0.35">
      <c r="A409" t="s">
        <v>9819</v>
      </c>
      <c r="C409" t="s">
        <v>9364</v>
      </c>
    </row>
    <row r="410" spans="1:3" x14ac:dyDescent="0.35">
      <c r="A410" t="s">
        <v>9819</v>
      </c>
      <c r="C410" t="s">
        <v>9365</v>
      </c>
    </row>
    <row r="411" spans="1:3" x14ac:dyDescent="0.35">
      <c r="A411" t="s">
        <v>9820</v>
      </c>
      <c r="B411" t="s">
        <v>9366</v>
      </c>
      <c r="C411" t="s">
        <v>9367</v>
      </c>
    </row>
    <row r="412" spans="1:3" x14ac:dyDescent="0.35">
      <c r="A412" t="s">
        <v>9820</v>
      </c>
      <c r="C412" t="s">
        <v>9368</v>
      </c>
    </row>
    <row r="413" spans="1:3" x14ac:dyDescent="0.35">
      <c r="A413" t="s">
        <v>9820</v>
      </c>
      <c r="C413" t="s">
        <v>9369</v>
      </c>
    </row>
    <row r="414" spans="1:3" x14ac:dyDescent="0.35">
      <c r="A414" t="s">
        <v>9820</v>
      </c>
      <c r="C414" t="s">
        <v>9370</v>
      </c>
    </row>
    <row r="415" spans="1:3" x14ac:dyDescent="0.35">
      <c r="A415" t="s">
        <v>9820</v>
      </c>
      <c r="C415" t="s">
        <v>9371</v>
      </c>
    </row>
    <row r="416" spans="1:3" x14ac:dyDescent="0.35">
      <c r="A416" t="s">
        <v>9820</v>
      </c>
      <c r="B416" t="s">
        <v>9372</v>
      </c>
      <c r="C416" t="s">
        <v>9373</v>
      </c>
    </row>
    <row r="417" spans="1:3" x14ac:dyDescent="0.35">
      <c r="A417" t="s">
        <v>9820</v>
      </c>
      <c r="C417" t="s">
        <v>9374</v>
      </c>
    </row>
    <row r="418" spans="1:3" x14ac:dyDescent="0.35">
      <c r="A418" t="s">
        <v>9820</v>
      </c>
      <c r="C418" t="s">
        <v>9375</v>
      </c>
    </row>
    <row r="419" spans="1:3" x14ac:dyDescent="0.35">
      <c r="A419" t="s">
        <v>9820</v>
      </c>
      <c r="C419" t="s">
        <v>9376</v>
      </c>
    </row>
    <row r="420" spans="1:3" x14ac:dyDescent="0.35">
      <c r="A420" t="s">
        <v>9820</v>
      </c>
      <c r="B420" t="s">
        <v>9377</v>
      </c>
      <c r="C420" t="s">
        <v>9378</v>
      </c>
    </row>
    <row r="421" spans="1:3" x14ac:dyDescent="0.35">
      <c r="A421" t="s">
        <v>9820</v>
      </c>
      <c r="C421" t="s">
        <v>9379</v>
      </c>
    </row>
    <row r="422" spans="1:3" x14ac:dyDescent="0.35">
      <c r="A422" t="s">
        <v>9820</v>
      </c>
      <c r="C422" t="s">
        <v>9269</v>
      </c>
    </row>
    <row r="423" spans="1:3" x14ac:dyDescent="0.35">
      <c r="A423" t="s">
        <v>9820</v>
      </c>
      <c r="C423" t="s">
        <v>9380</v>
      </c>
    </row>
    <row r="424" spans="1:3" x14ac:dyDescent="0.35">
      <c r="A424" t="s">
        <v>9820</v>
      </c>
      <c r="B424" t="s">
        <v>9381</v>
      </c>
      <c r="C424" t="s">
        <v>9382</v>
      </c>
    </row>
    <row r="425" spans="1:3" x14ac:dyDescent="0.35">
      <c r="A425" t="s">
        <v>9820</v>
      </c>
      <c r="C425" t="s">
        <v>9383</v>
      </c>
    </row>
    <row r="426" spans="1:3" x14ac:dyDescent="0.35">
      <c r="A426" t="s">
        <v>9820</v>
      </c>
      <c r="C426" t="s">
        <v>9384</v>
      </c>
    </row>
    <row r="427" spans="1:3" x14ac:dyDescent="0.35">
      <c r="A427" t="s">
        <v>9820</v>
      </c>
      <c r="C427" t="s">
        <v>9385</v>
      </c>
    </row>
    <row r="428" spans="1:3" x14ac:dyDescent="0.35">
      <c r="A428" t="s">
        <v>9820</v>
      </c>
      <c r="C428" t="s">
        <v>9386</v>
      </c>
    </row>
    <row r="429" spans="1:3" x14ac:dyDescent="0.35">
      <c r="A429" t="s">
        <v>9820</v>
      </c>
      <c r="B429" t="s">
        <v>9387</v>
      </c>
      <c r="C429" t="s">
        <v>9388</v>
      </c>
    </row>
    <row r="430" spans="1:3" x14ac:dyDescent="0.35">
      <c r="A430" t="s">
        <v>9820</v>
      </c>
      <c r="C430" t="s">
        <v>9389</v>
      </c>
    </row>
    <row r="431" spans="1:3" x14ac:dyDescent="0.35">
      <c r="A431" t="s">
        <v>9820</v>
      </c>
      <c r="C431" t="s">
        <v>9390</v>
      </c>
    </row>
    <row r="432" spans="1:3" x14ac:dyDescent="0.35">
      <c r="A432" t="s">
        <v>9820</v>
      </c>
      <c r="C432" t="s">
        <v>9391</v>
      </c>
    </row>
    <row r="433" spans="1:3" x14ac:dyDescent="0.35">
      <c r="A433" t="s">
        <v>9820</v>
      </c>
      <c r="B433" t="s">
        <v>9392</v>
      </c>
      <c r="C433" t="s">
        <v>9393</v>
      </c>
    </row>
    <row r="434" spans="1:3" x14ac:dyDescent="0.35">
      <c r="A434" t="s">
        <v>9820</v>
      </c>
      <c r="C434" t="s">
        <v>9394</v>
      </c>
    </row>
    <row r="435" spans="1:3" x14ac:dyDescent="0.35">
      <c r="A435" t="s">
        <v>9820</v>
      </c>
      <c r="C435" t="s">
        <v>9395</v>
      </c>
    </row>
    <row r="436" spans="1:3" x14ac:dyDescent="0.35">
      <c r="A436" t="s">
        <v>9820</v>
      </c>
      <c r="C436" t="s">
        <v>9396</v>
      </c>
    </row>
    <row r="437" spans="1:3" x14ac:dyDescent="0.35">
      <c r="A437" t="s">
        <v>9820</v>
      </c>
      <c r="B437" t="s">
        <v>9397</v>
      </c>
      <c r="C437" t="s">
        <v>9398</v>
      </c>
    </row>
    <row r="438" spans="1:3" x14ac:dyDescent="0.35">
      <c r="A438" t="s">
        <v>9820</v>
      </c>
      <c r="C438" t="s">
        <v>9399</v>
      </c>
    </row>
    <row r="439" spans="1:3" x14ac:dyDescent="0.35">
      <c r="A439" t="s">
        <v>9820</v>
      </c>
      <c r="C439" t="s">
        <v>9400</v>
      </c>
    </row>
    <row r="440" spans="1:3" x14ac:dyDescent="0.35">
      <c r="A440" t="s">
        <v>9820</v>
      </c>
      <c r="C440" t="s">
        <v>9401</v>
      </c>
    </row>
    <row r="441" spans="1:3" x14ac:dyDescent="0.35">
      <c r="A441" t="s">
        <v>9820</v>
      </c>
      <c r="B441" t="s">
        <v>9402</v>
      </c>
      <c r="C441" t="s">
        <v>9403</v>
      </c>
    </row>
    <row r="442" spans="1:3" x14ac:dyDescent="0.35">
      <c r="A442" t="s">
        <v>9820</v>
      </c>
      <c r="C442" t="s">
        <v>9404</v>
      </c>
    </row>
    <row r="443" spans="1:3" x14ac:dyDescent="0.35">
      <c r="A443" t="s">
        <v>9820</v>
      </c>
      <c r="C443" t="s">
        <v>9405</v>
      </c>
    </row>
    <row r="444" spans="1:3" x14ac:dyDescent="0.35">
      <c r="A444" t="s">
        <v>9820</v>
      </c>
      <c r="B444" t="s">
        <v>9406</v>
      </c>
      <c r="C444" t="s">
        <v>4857</v>
      </c>
    </row>
    <row r="445" spans="1:3" x14ac:dyDescent="0.35">
      <c r="A445" t="s">
        <v>9820</v>
      </c>
      <c r="C445" t="s">
        <v>9407</v>
      </c>
    </row>
    <row r="446" spans="1:3" x14ac:dyDescent="0.35">
      <c r="A446" t="s">
        <v>9820</v>
      </c>
      <c r="C446" t="s">
        <v>9408</v>
      </c>
    </row>
    <row r="447" spans="1:3" x14ac:dyDescent="0.35">
      <c r="A447" t="s">
        <v>9820</v>
      </c>
      <c r="C447" t="s">
        <v>9409</v>
      </c>
    </row>
    <row r="448" spans="1:3" x14ac:dyDescent="0.35">
      <c r="A448" t="s">
        <v>9820</v>
      </c>
      <c r="C448" t="s">
        <v>9410</v>
      </c>
    </row>
    <row r="449" spans="1:3" x14ac:dyDescent="0.35">
      <c r="A449" t="s">
        <v>9820</v>
      </c>
      <c r="B449" t="s">
        <v>9411</v>
      </c>
      <c r="C449" t="s">
        <v>9412</v>
      </c>
    </row>
    <row r="450" spans="1:3" x14ac:dyDescent="0.35">
      <c r="A450" t="s">
        <v>9820</v>
      </c>
      <c r="C450" t="s">
        <v>9413</v>
      </c>
    </row>
    <row r="451" spans="1:3" x14ac:dyDescent="0.35">
      <c r="A451" t="s">
        <v>9820</v>
      </c>
      <c r="C451" t="s">
        <v>9414</v>
      </c>
    </row>
    <row r="452" spans="1:3" x14ac:dyDescent="0.35">
      <c r="A452" t="s">
        <v>9820</v>
      </c>
      <c r="C452" t="s">
        <v>9415</v>
      </c>
    </row>
    <row r="453" spans="1:3" x14ac:dyDescent="0.35">
      <c r="A453" t="s">
        <v>6539</v>
      </c>
      <c r="B453" t="s">
        <v>9280</v>
      </c>
      <c r="C453" t="s">
        <v>9153</v>
      </c>
    </row>
    <row r="454" spans="1:3" x14ac:dyDescent="0.35">
      <c r="A454" t="s">
        <v>6539</v>
      </c>
      <c r="C454" t="s">
        <v>9154</v>
      </c>
    </row>
    <row r="455" spans="1:3" x14ac:dyDescent="0.35">
      <c r="A455" t="s">
        <v>6539</v>
      </c>
      <c r="C455" t="s">
        <v>9156</v>
      </c>
    </row>
    <row r="456" spans="1:3" x14ac:dyDescent="0.35">
      <c r="A456" t="s">
        <v>6539</v>
      </c>
      <c r="C456" t="s">
        <v>9155</v>
      </c>
    </row>
    <row r="457" spans="1:3" x14ac:dyDescent="0.35">
      <c r="A457" t="s">
        <v>6539</v>
      </c>
      <c r="C457" t="s">
        <v>5764</v>
      </c>
    </row>
    <row r="458" spans="1:3" x14ac:dyDescent="0.35">
      <c r="A458" t="s">
        <v>6539</v>
      </c>
      <c r="C458" t="s">
        <v>9416</v>
      </c>
    </row>
    <row r="459" spans="1:3" x14ac:dyDescent="0.35">
      <c r="A459" t="s">
        <v>6539</v>
      </c>
      <c r="C459" t="s">
        <v>9417</v>
      </c>
    </row>
    <row r="460" spans="1:3" x14ac:dyDescent="0.35">
      <c r="A460" t="s">
        <v>6539</v>
      </c>
      <c r="C460" t="s">
        <v>9418</v>
      </c>
    </row>
    <row r="461" spans="1:3" x14ac:dyDescent="0.35">
      <c r="A461" t="s">
        <v>6539</v>
      </c>
      <c r="B461" t="s">
        <v>9281</v>
      </c>
      <c r="C461" t="s">
        <v>9419</v>
      </c>
    </row>
    <row r="462" spans="1:3" x14ac:dyDescent="0.35">
      <c r="A462" t="s">
        <v>6539</v>
      </c>
      <c r="C462" t="s">
        <v>9420</v>
      </c>
    </row>
    <row r="463" spans="1:3" x14ac:dyDescent="0.35">
      <c r="A463" t="s">
        <v>6539</v>
      </c>
      <c r="C463" t="s">
        <v>9421</v>
      </c>
    </row>
    <row r="464" spans="1:3" x14ac:dyDescent="0.35">
      <c r="A464" t="s">
        <v>6539</v>
      </c>
      <c r="C464" t="s">
        <v>9422</v>
      </c>
    </row>
    <row r="465" spans="1:3" x14ac:dyDescent="0.35">
      <c r="A465" t="s">
        <v>6539</v>
      </c>
      <c r="C465" t="s">
        <v>9423</v>
      </c>
    </row>
    <row r="466" spans="1:3" x14ac:dyDescent="0.35">
      <c r="A466" t="s">
        <v>6539</v>
      </c>
      <c r="B466" t="s">
        <v>9282</v>
      </c>
      <c r="C466" t="s">
        <v>3730</v>
      </c>
    </row>
    <row r="467" spans="1:3" x14ac:dyDescent="0.35">
      <c r="A467" t="s">
        <v>6539</v>
      </c>
      <c r="C467" t="s">
        <v>9153</v>
      </c>
    </row>
    <row r="468" spans="1:3" x14ac:dyDescent="0.35">
      <c r="A468" t="s">
        <v>6539</v>
      </c>
      <c r="C468" t="s">
        <v>3361</v>
      </c>
    </row>
    <row r="469" spans="1:3" x14ac:dyDescent="0.35">
      <c r="A469" t="s">
        <v>6539</v>
      </c>
      <c r="C469" t="s">
        <v>9424</v>
      </c>
    </row>
    <row r="470" spans="1:3" x14ac:dyDescent="0.35">
      <c r="A470" t="s">
        <v>6539</v>
      </c>
      <c r="C470" t="s">
        <v>9425</v>
      </c>
    </row>
    <row r="471" spans="1:3" x14ac:dyDescent="0.35">
      <c r="A471" t="s">
        <v>6539</v>
      </c>
      <c r="C471" t="s">
        <v>9426</v>
      </c>
    </row>
    <row r="472" spans="1:3" x14ac:dyDescent="0.35">
      <c r="A472" t="s">
        <v>6539</v>
      </c>
      <c r="C472" t="s">
        <v>9427</v>
      </c>
    </row>
    <row r="473" spans="1:3" x14ac:dyDescent="0.35">
      <c r="A473" t="s">
        <v>6539</v>
      </c>
      <c r="B473" t="s">
        <v>9428</v>
      </c>
      <c r="C473" t="s">
        <v>9429</v>
      </c>
    </row>
    <row r="474" spans="1:3" x14ac:dyDescent="0.35">
      <c r="A474" t="s">
        <v>6539</v>
      </c>
      <c r="C474" t="s">
        <v>9430</v>
      </c>
    </row>
    <row r="475" spans="1:3" x14ac:dyDescent="0.35">
      <c r="A475" t="s">
        <v>6539</v>
      </c>
      <c r="C475" t="s">
        <v>9431</v>
      </c>
    </row>
    <row r="476" spans="1:3" x14ac:dyDescent="0.35">
      <c r="A476" t="s">
        <v>6539</v>
      </c>
      <c r="C476" t="s">
        <v>9432</v>
      </c>
    </row>
    <row r="477" spans="1:3" x14ac:dyDescent="0.35">
      <c r="A477" t="s">
        <v>6539</v>
      </c>
      <c r="B477" t="s">
        <v>9283</v>
      </c>
      <c r="C477" t="s">
        <v>9433</v>
      </c>
    </row>
    <row r="478" spans="1:3" x14ac:dyDescent="0.35">
      <c r="A478" t="s">
        <v>6539</v>
      </c>
      <c r="C478" t="s">
        <v>9434</v>
      </c>
    </row>
    <row r="479" spans="1:3" x14ac:dyDescent="0.35">
      <c r="A479" t="s">
        <v>6539</v>
      </c>
      <c r="C479" t="s">
        <v>9435</v>
      </c>
    </row>
    <row r="480" spans="1:3" x14ac:dyDescent="0.35">
      <c r="A480" t="s">
        <v>6539</v>
      </c>
      <c r="C480" t="s">
        <v>9436</v>
      </c>
    </row>
    <row r="481" spans="1:3" x14ac:dyDescent="0.35">
      <c r="A481" t="s">
        <v>6539</v>
      </c>
      <c r="C481" t="s">
        <v>9437</v>
      </c>
    </row>
    <row r="482" spans="1:3" x14ac:dyDescent="0.35">
      <c r="A482" t="s">
        <v>6539</v>
      </c>
      <c r="C482" t="s">
        <v>9438</v>
      </c>
    </row>
    <row r="483" spans="1:3" x14ac:dyDescent="0.35">
      <c r="A483" t="s">
        <v>6539</v>
      </c>
      <c r="B483" t="s">
        <v>9284</v>
      </c>
      <c r="C483" t="s">
        <v>9439</v>
      </c>
    </row>
    <row r="484" spans="1:3" x14ac:dyDescent="0.35">
      <c r="A484" t="s">
        <v>6539</v>
      </c>
      <c r="C484" t="s">
        <v>9156</v>
      </c>
    </row>
    <row r="485" spans="1:3" x14ac:dyDescent="0.35">
      <c r="A485" t="s">
        <v>6539</v>
      </c>
      <c r="C485" t="s">
        <v>9440</v>
      </c>
    </row>
    <row r="486" spans="1:3" x14ac:dyDescent="0.35">
      <c r="A486" t="s">
        <v>6539</v>
      </c>
      <c r="C486" t="s">
        <v>9441</v>
      </c>
    </row>
    <row r="487" spans="1:3" x14ac:dyDescent="0.35">
      <c r="A487" t="s">
        <v>6539</v>
      </c>
      <c r="C487" t="s">
        <v>9442</v>
      </c>
    </row>
    <row r="488" spans="1:3" x14ac:dyDescent="0.35">
      <c r="A488" t="s">
        <v>6539</v>
      </c>
      <c r="B488" t="s">
        <v>9443</v>
      </c>
      <c r="C488" t="s">
        <v>9444</v>
      </c>
    </row>
    <row r="489" spans="1:3" x14ac:dyDescent="0.35">
      <c r="A489" t="s">
        <v>6539</v>
      </c>
      <c r="C489" t="s">
        <v>9445</v>
      </c>
    </row>
    <row r="490" spans="1:3" x14ac:dyDescent="0.35">
      <c r="A490" t="s">
        <v>6539</v>
      </c>
      <c r="C490" t="s">
        <v>9446</v>
      </c>
    </row>
    <row r="491" spans="1:3" x14ac:dyDescent="0.35">
      <c r="A491" t="s">
        <v>6539</v>
      </c>
      <c r="C491" t="s">
        <v>9447</v>
      </c>
    </row>
    <row r="492" spans="1:3" x14ac:dyDescent="0.35">
      <c r="A492" t="s">
        <v>6539</v>
      </c>
      <c r="C492" t="s">
        <v>9448</v>
      </c>
    </row>
    <row r="493" spans="1:3" x14ac:dyDescent="0.35">
      <c r="A493" t="s">
        <v>6539</v>
      </c>
      <c r="C493" t="s">
        <v>9449</v>
      </c>
    </row>
    <row r="494" spans="1:3" x14ac:dyDescent="0.35">
      <c r="A494" t="s">
        <v>9821</v>
      </c>
      <c r="B494" t="s">
        <v>9273</v>
      </c>
      <c r="C494" t="s">
        <v>9450</v>
      </c>
    </row>
    <row r="495" spans="1:3" x14ac:dyDescent="0.35">
      <c r="A495" t="s">
        <v>9821</v>
      </c>
      <c r="C495" t="s">
        <v>9451</v>
      </c>
    </row>
    <row r="496" spans="1:3" x14ac:dyDescent="0.35">
      <c r="A496" t="s">
        <v>9821</v>
      </c>
      <c r="C496" t="s">
        <v>9452</v>
      </c>
    </row>
    <row r="497" spans="1:3" x14ac:dyDescent="0.35">
      <c r="A497" t="s">
        <v>9821</v>
      </c>
      <c r="C497" t="s">
        <v>9453</v>
      </c>
    </row>
    <row r="498" spans="1:3" x14ac:dyDescent="0.35">
      <c r="A498" t="s">
        <v>9821</v>
      </c>
      <c r="C498" t="s">
        <v>9454</v>
      </c>
    </row>
    <row r="499" spans="1:3" x14ac:dyDescent="0.35">
      <c r="A499" t="s">
        <v>9821</v>
      </c>
      <c r="B499" t="s">
        <v>9274</v>
      </c>
      <c r="C499" t="s">
        <v>9455</v>
      </c>
    </row>
    <row r="500" spans="1:3" x14ac:dyDescent="0.35">
      <c r="A500" t="s">
        <v>9821</v>
      </c>
      <c r="C500" t="s">
        <v>9456</v>
      </c>
    </row>
    <row r="501" spans="1:3" x14ac:dyDescent="0.35">
      <c r="A501" t="s">
        <v>9821</v>
      </c>
      <c r="C501" t="s">
        <v>9457</v>
      </c>
    </row>
    <row r="502" spans="1:3" x14ac:dyDescent="0.35">
      <c r="A502" t="s">
        <v>9821</v>
      </c>
      <c r="C502" t="s">
        <v>9458</v>
      </c>
    </row>
    <row r="503" spans="1:3" x14ac:dyDescent="0.35">
      <c r="A503" t="s">
        <v>9821</v>
      </c>
      <c r="C503" t="s">
        <v>9459</v>
      </c>
    </row>
    <row r="504" spans="1:3" x14ac:dyDescent="0.35">
      <c r="A504" t="s">
        <v>9821</v>
      </c>
      <c r="C504" t="s">
        <v>9460</v>
      </c>
    </row>
    <row r="505" spans="1:3" x14ac:dyDescent="0.35">
      <c r="A505" t="s">
        <v>9821</v>
      </c>
      <c r="B505" t="s">
        <v>9275</v>
      </c>
      <c r="C505" t="s">
        <v>9461</v>
      </c>
    </row>
    <row r="506" spans="1:3" x14ac:dyDescent="0.35">
      <c r="A506" t="s">
        <v>9821</v>
      </c>
      <c r="C506" t="s">
        <v>9462</v>
      </c>
    </row>
    <row r="507" spans="1:3" x14ac:dyDescent="0.35">
      <c r="A507" t="s">
        <v>9821</v>
      </c>
      <c r="C507" t="s">
        <v>9463</v>
      </c>
    </row>
    <row r="508" spans="1:3" x14ac:dyDescent="0.35">
      <c r="A508" t="s">
        <v>9821</v>
      </c>
      <c r="C508" t="s">
        <v>9464</v>
      </c>
    </row>
    <row r="509" spans="1:3" x14ac:dyDescent="0.35">
      <c r="A509" t="s">
        <v>9821</v>
      </c>
      <c r="C509" t="s">
        <v>9465</v>
      </c>
    </row>
    <row r="510" spans="1:3" x14ac:dyDescent="0.35">
      <c r="A510" t="s">
        <v>9821</v>
      </c>
      <c r="B510" t="s">
        <v>9276</v>
      </c>
      <c r="C510" t="s">
        <v>9466</v>
      </c>
    </row>
    <row r="511" spans="1:3" x14ac:dyDescent="0.35">
      <c r="A511" t="s">
        <v>9821</v>
      </c>
      <c r="C511" t="s">
        <v>9467</v>
      </c>
    </row>
    <row r="512" spans="1:3" x14ac:dyDescent="0.35">
      <c r="A512" t="s">
        <v>9821</v>
      </c>
      <c r="C512" t="s">
        <v>9468</v>
      </c>
    </row>
    <row r="513" spans="1:3" x14ac:dyDescent="0.35">
      <c r="A513" t="s">
        <v>9821</v>
      </c>
      <c r="C513" t="s">
        <v>9469</v>
      </c>
    </row>
    <row r="514" spans="1:3" x14ac:dyDescent="0.35">
      <c r="A514" t="s">
        <v>9821</v>
      </c>
      <c r="B514" t="s">
        <v>9470</v>
      </c>
      <c r="C514" t="s">
        <v>9471</v>
      </c>
    </row>
    <row r="515" spans="1:3" x14ac:dyDescent="0.35">
      <c r="A515" t="s">
        <v>9821</v>
      </c>
      <c r="C515" t="s">
        <v>9472</v>
      </c>
    </row>
    <row r="516" spans="1:3" x14ac:dyDescent="0.35">
      <c r="A516" t="s">
        <v>9821</v>
      </c>
      <c r="C516" t="s">
        <v>9473</v>
      </c>
    </row>
    <row r="517" spans="1:3" x14ac:dyDescent="0.35">
      <c r="A517" t="s">
        <v>9821</v>
      </c>
      <c r="C517" t="s">
        <v>9474</v>
      </c>
    </row>
    <row r="518" spans="1:3" x14ac:dyDescent="0.35">
      <c r="A518" t="s">
        <v>9821</v>
      </c>
      <c r="C518" t="s">
        <v>9475</v>
      </c>
    </row>
    <row r="519" spans="1:3" x14ac:dyDescent="0.35">
      <c r="A519" t="s">
        <v>9821</v>
      </c>
      <c r="B519" t="s">
        <v>9277</v>
      </c>
      <c r="C519" t="s">
        <v>9476</v>
      </c>
    </row>
    <row r="520" spans="1:3" x14ac:dyDescent="0.35">
      <c r="A520" t="s">
        <v>9821</v>
      </c>
      <c r="C520" t="s">
        <v>9477</v>
      </c>
    </row>
    <row r="521" spans="1:3" x14ac:dyDescent="0.35">
      <c r="A521" t="s">
        <v>9821</v>
      </c>
      <c r="C521" t="s">
        <v>9478</v>
      </c>
    </row>
    <row r="522" spans="1:3" x14ac:dyDescent="0.35">
      <c r="A522" t="s">
        <v>9821</v>
      </c>
      <c r="C522" t="s">
        <v>9479</v>
      </c>
    </row>
    <row r="523" spans="1:3" x14ac:dyDescent="0.35">
      <c r="A523" t="s">
        <v>9821</v>
      </c>
      <c r="C523" t="s">
        <v>9480</v>
      </c>
    </row>
    <row r="524" spans="1:3" x14ac:dyDescent="0.35">
      <c r="A524" t="s">
        <v>9821</v>
      </c>
      <c r="B524" t="s">
        <v>9481</v>
      </c>
      <c r="C524" t="s">
        <v>9482</v>
      </c>
    </row>
    <row r="525" spans="1:3" x14ac:dyDescent="0.35">
      <c r="A525" t="s">
        <v>9821</v>
      </c>
      <c r="C525" t="s">
        <v>9483</v>
      </c>
    </row>
    <row r="526" spans="1:3" x14ac:dyDescent="0.35">
      <c r="A526" t="s">
        <v>9821</v>
      </c>
      <c r="C526" t="s">
        <v>9484</v>
      </c>
    </row>
    <row r="527" spans="1:3" x14ac:dyDescent="0.35">
      <c r="A527" t="s">
        <v>9821</v>
      </c>
      <c r="C527" t="s">
        <v>9485</v>
      </c>
    </row>
    <row r="528" spans="1:3" x14ac:dyDescent="0.35">
      <c r="A528" t="s">
        <v>9821</v>
      </c>
      <c r="C528" t="s">
        <v>9486</v>
      </c>
    </row>
    <row r="529" spans="1:3" x14ac:dyDescent="0.35">
      <c r="A529" t="s">
        <v>9821</v>
      </c>
      <c r="C529" t="s">
        <v>9487</v>
      </c>
    </row>
    <row r="530" spans="1:3" x14ac:dyDescent="0.35">
      <c r="A530" t="s">
        <v>9821</v>
      </c>
      <c r="B530" t="s">
        <v>9488</v>
      </c>
      <c r="C530" t="s">
        <v>9489</v>
      </c>
    </row>
    <row r="531" spans="1:3" x14ac:dyDescent="0.35">
      <c r="A531" t="s">
        <v>9821</v>
      </c>
      <c r="C531" t="s">
        <v>9490</v>
      </c>
    </row>
    <row r="532" spans="1:3" x14ac:dyDescent="0.35">
      <c r="A532" t="s">
        <v>9821</v>
      </c>
      <c r="C532" t="s">
        <v>9491</v>
      </c>
    </row>
    <row r="533" spans="1:3" x14ac:dyDescent="0.35">
      <c r="A533" t="s">
        <v>9821</v>
      </c>
      <c r="C533" t="s">
        <v>9492</v>
      </c>
    </row>
    <row r="534" spans="1:3" x14ac:dyDescent="0.35">
      <c r="A534" t="s">
        <v>9821</v>
      </c>
      <c r="B534" t="s">
        <v>9278</v>
      </c>
      <c r="C534" t="s">
        <v>9493</v>
      </c>
    </row>
    <row r="535" spans="1:3" x14ac:dyDescent="0.35">
      <c r="A535" t="s">
        <v>9821</v>
      </c>
      <c r="C535" t="s">
        <v>9494</v>
      </c>
    </row>
    <row r="536" spans="1:3" x14ac:dyDescent="0.35">
      <c r="A536" t="s">
        <v>9821</v>
      </c>
      <c r="C536" t="s">
        <v>9495</v>
      </c>
    </row>
    <row r="537" spans="1:3" x14ac:dyDescent="0.35">
      <c r="A537" t="s">
        <v>9821</v>
      </c>
      <c r="C537" t="s">
        <v>9496</v>
      </c>
    </row>
    <row r="538" spans="1:3" x14ac:dyDescent="0.35">
      <c r="A538" t="s">
        <v>9821</v>
      </c>
      <c r="B538" t="s">
        <v>9237</v>
      </c>
      <c r="C538" t="s">
        <v>9497</v>
      </c>
    </row>
    <row r="539" spans="1:3" x14ac:dyDescent="0.35">
      <c r="A539" t="s">
        <v>9821</v>
      </c>
      <c r="C539" t="s">
        <v>9498</v>
      </c>
    </row>
    <row r="540" spans="1:3" x14ac:dyDescent="0.35">
      <c r="A540" t="s">
        <v>9821</v>
      </c>
      <c r="C540" t="s">
        <v>9499</v>
      </c>
    </row>
    <row r="541" spans="1:3" x14ac:dyDescent="0.35">
      <c r="A541" t="s">
        <v>9821</v>
      </c>
      <c r="C541" t="s">
        <v>9500</v>
      </c>
    </row>
    <row r="542" spans="1:3" x14ac:dyDescent="0.35">
      <c r="A542" t="s">
        <v>9821</v>
      </c>
      <c r="C542" t="s">
        <v>9501</v>
      </c>
    </row>
    <row r="543" spans="1:3" x14ac:dyDescent="0.35">
      <c r="A543" t="s">
        <v>9822</v>
      </c>
      <c r="B543" t="s">
        <v>9502</v>
      </c>
      <c r="C543" t="s">
        <v>9503</v>
      </c>
    </row>
    <row r="544" spans="1:3" x14ac:dyDescent="0.35">
      <c r="A544" t="s">
        <v>9822</v>
      </c>
      <c r="C544" t="s">
        <v>9504</v>
      </c>
    </row>
    <row r="545" spans="1:3" x14ac:dyDescent="0.35">
      <c r="A545" t="s">
        <v>9822</v>
      </c>
      <c r="C545" t="s">
        <v>9505</v>
      </c>
    </row>
    <row r="546" spans="1:3" x14ac:dyDescent="0.35">
      <c r="A546" t="s">
        <v>9822</v>
      </c>
      <c r="C546" t="s">
        <v>9506</v>
      </c>
    </row>
    <row r="547" spans="1:3" x14ac:dyDescent="0.35">
      <c r="A547" t="s">
        <v>9822</v>
      </c>
      <c r="B547" t="s">
        <v>9507</v>
      </c>
      <c r="C547" t="s">
        <v>9508</v>
      </c>
    </row>
    <row r="548" spans="1:3" x14ac:dyDescent="0.35">
      <c r="A548" t="s">
        <v>9822</v>
      </c>
      <c r="C548" t="s">
        <v>9509</v>
      </c>
    </row>
    <row r="549" spans="1:3" x14ac:dyDescent="0.35">
      <c r="A549" t="s">
        <v>9822</v>
      </c>
      <c r="C549" t="s">
        <v>9510</v>
      </c>
    </row>
    <row r="550" spans="1:3" x14ac:dyDescent="0.35">
      <c r="A550" t="s">
        <v>9822</v>
      </c>
      <c r="B550" t="s">
        <v>9511</v>
      </c>
      <c r="C550" t="s">
        <v>9512</v>
      </c>
    </row>
    <row r="551" spans="1:3" x14ac:dyDescent="0.35">
      <c r="A551" t="s">
        <v>9822</v>
      </c>
      <c r="C551" t="s">
        <v>9513</v>
      </c>
    </row>
    <row r="552" spans="1:3" x14ac:dyDescent="0.35">
      <c r="A552" t="s">
        <v>9822</v>
      </c>
      <c r="C552" t="s">
        <v>9514</v>
      </c>
    </row>
    <row r="553" spans="1:3" x14ac:dyDescent="0.35">
      <c r="A553" t="s">
        <v>9822</v>
      </c>
      <c r="B553" t="s">
        <v>9515</v>
      </c>
      <c r="C553" t="s">
        <v>9516</v>
      </c>
    </row>
    <row r="554" spans="1:3" x14ac:dyDescent="0.35">
      <c r="A554" t="s">
        <v>9822</v>
      </c>
      <c r="C554" t="s">
        <v>9517</v>
      </c>
    </row>
    <row r="555" spans="1:3" x14ac:dyDescent="0.35">
      <c r="A555" t="s">
        <v>9822</v>
      </c>
      <c r="C555" t="s">
        <v>9518</v>
      </c>
    </row>
    <row r="556" spans="1:3" x14ac:dyDescent="0.35">
      <c r="A556" t="s">
        <v>9822</v>
      </c>
      <c r="B556" t="s">
        <v>9519</v>
      </c>
      <c r="C556" t="s">
        <v>9520</v>
      </c>
    </row>
    <row r="557" spans="1:3" x14ac:dyDescent="0.35">
      <c r="A557" t="s">
        <v>9822</v>
      </c>
      <c r="C557" t="s">
        <v>9521</v>
      </c>
    </row>
    <row r="558" spans="1:3" x14ac:dyDescent="0.35">
      <c r="A558" t="s">
        <v>9822</v>
      </c>
      <c r="C558" t="s">
        <v>9522</v>
      </c>
    </row>
    <row r="559" spans="1:3" x14ac:dyDescent="0.35">
      <c r="A559" t="s">
        <v>9822</v>
      </c>
      <c r="B559" t="s">
        <v>9523</v>
      </c>
      <c r="C559" t="s">
        <v>9524</v>
      </c>
    </row>
    <row r="560" spans="1:3" x14ac:dyDescent="0.35">
      <c r="A560" t="s">
        <v>9822</v>
      </c>
      <c r="C560" t="s">
        <v>9525</v>
      </c>
    </row>
    <row r="561" spans="1:3" x14ac:dyDescent="0.35">
      <c r="A561" t="s">
        <v>9822</v>
      </c>
      <c r="C561" t="s">
        <v>9526</v>
      </c>
    </row>
    <row r="562" spans="1:3" x14ac:dyDescent="0.35">
      <c r="A562" t="s">
        <v>9822</v>
      </c>
      <c r="B562" t="s">
        <v>9527</v>
      </c>
      <c r="C562" t="s">
        <v>9528</v>
      </c>
    </row>
    <row r="563" spans="1:3" x14ac:dyDescent="0.35">
      <c r="A563" t="s">
        <v>9822</v>
      </c>
      <c r="C563" t="s">
        <v>9529</v>
      </c>
    </row>
    <row r="564" spans="1:3" x14ac:dyDescent="0.35">
      <c r="A564" t="s">
        <v>9822</v>
      </c>
      <c r="C564" t="s">
        <v>9530</v>
      </c>
    </row>
    <row r="565" spans="1:3" x14ac:dyDescent="0.35">
      <c r="A565" t="s">
        <v>9822</v>
      </c>
      <c r="C565" t="s">
        <v>9531</v>
      </c>
    </row>
    <row r="566" spans="1:3" x14ac:dyDescent="0.35">
      <c r="A566" t="s">
        <v>9822</v>
      </c>
      <c r="B566" t="s">
        <v>9532</v>
      </c>
      <c r="C566" t="s">
        <v>9533</v>
      </c>
    </row>
    <row r="567" spans="1:3" x14ac:dyDescent="0.35">
      <c r="A567" t="s">
        <v>9822</v>
      </c>
      <c r="C567" t="s">
        <v>9534</v>
      </c>
    </row>
    <row r="568" spans="1:3" x14ac:dyDescent="0.35">
      <c r="A568" t="s">
        <v>9822</v>
      </c>
      <c r="C568" t="s">
        <v>9535</v>
      </c>
    </row>
    <row r="569" spans="1:3" x14ac:dyDescent="0.35">
      <c r="A569" t="s">
        <v>9822</v>
      </c>
      <c r="B569" t="s">
        <v>9536</v>
      </c>
      <c r="C569" t="s">
        <v>9537</v>
      </c>
    </row>
    <row r="570" spans="1:3" x14ac:dyDescent="0.35">
      <c r="A570" t="s">
        <v>9822</v>
      </c>
      <c r="C570" t="s">
        <v>9538</v>
      </c>
    </row>
    <row r="571" spans="1:3" x14ac:dyDescent="0.35">
      <c r="A571" t="s">
        <v>9822</v>
      </c>
      <c r="C571" t="s">
        <v>9539</v>
      </c>
    </row>
    <row r="572" spans="1:3" x14ac:dyDescent="0.35">
      <c r="A572" t="s">
        <v>9823</v>
      </c>
      <c r="B572" t="s">
        <v>9540</v>
      </c>
      <c r="C572" t="s">
        <v>9541</v>
      </c>
    </row>
    <row r="573" spans="1:3" x14ac:dyDescent="0.35">
      <c r="A573" t="s">
        <v>9823</v>
      </c>
      <c r="C573" t="s">
        <v>9542</v>
      </c>
    </row>
    <row r="574" spans="1:3" x14ac:dyDescent="0.35">
      <c r="A574" t="s">
        <v>9823</v>
      </c>
      <c r="C574" t="s">
        <v>9543</v>
      </c>
    </row>
    <row r="575" spans="1:3" x14ac:dyDescent="0.35">
      <c r="A575" t="s">
        <v>9823</v>
      </c>
      <c r="C575" t="s">
        <v>9544</v>
      </c>
    </row>
    <row r="576" spans="1:3" x14ac:dyDescent="0.35">
      <c r="A576" t="s">
        <v>9823</v>
      </c>
      <c r="C576" t="s">
        <v>9545</v>
      </c>
    </row>
    <row r="577" spans="1:3" x14ac:dyDescent="0.35">
      <c r="A577" t="s">
        <v>9823</v>
      </c>
      <c r="B577" t="s">
        <v>9546</v>
      </c>
      <c r="C577" t="s">
        <v>9547</v>
      </c>
    </row>
    <row r="578" spans="1:3" x14ac:dyDescent="0.35">
      <c r="A578" t="s">
        <v>9823</v>
      </c>
      <c r="C578" t="s">
        <v>9548</v>
      </c>
    </row>
    <row r="579" spans="1:3" x14ac:dyDescent="0.35">
      <c r="A579" t="s">
        <v>9823</v>
      </c>
      <c r="C579" t="s">
        <v>9549</v>
      </c>
    </row>
    <row r="580" spans="1:3" x14ac:dyDescent="0.35">
      <c r="A580" t="s">
        <v>9823</v>
      </c>
      <c r="C580" t="s">
        <v>9550</v>
      </c>
    </row>
    <row r="581" spans="1:3" x14ac:dyDescent="0.35">
      <c r="A581" t="s">
        <v>9823</v>
      </c>
      <c r="C581" t="s">
        <v>9551</v>
      </c>
    </row>
    <row r="582" spans="1:3" x14ac:dyDescent="0.35">
      <c r="A582" t="s">
        <v>9823</v>
      </c>
      <c r="B582" t="s">
        <v>9552</v>
      </c>
      <c r="C582" t="s">
        <v>9553</v>
      </c>
    </row>
    <row r="583" spans="1:3" x14ac:dyDescent="0.35">
      <c r="A583" t="s">
        <v>9823</v>
      </c>
      <c r="C583" t="s">
        <v>9554</v>
      </c>
    </row>
    <row r="584" spans="1:3" x14ac:dyDescent="0.35">
      <c r="A584" t="s">
        <v>9823</v>
      </c>
      <c r="C584" t="s">
        <v>9555</v>
      </c>
    </row>
    <row r="585" spans="1:3" x14ac:dyDescent="0.35">
      <c r="A585" t="s">
        <v>9823</v>
      </c>
      <c r="C585" t="s">
        <v>9556</v>
      </c>
    </row>
    <row r="586" spans="1:3" x14ac:dyDescent="0.35">
      <c r="A586" t="s">
        <v>9823</v>
      </c>
      <c r="C586" t="s">
        <v>9557</v>
      </c>
    </row>
    <row r="587" spans="1:3" x14ac:dyDescent="0.35">
      <c r="A587" t="s">
        <v>9823</v>
      </c>
      <c r="C587" t="s">
        <v>9558</v>
      </c>
    </row>
    <row r="588" spans="1:3" x14ac:dyDescent="0.35">
      <c r="A588" t="s">
        <v>9823</v>
      </c>
      <c r="B588" t="s">
        <v>9559</v>
      </c>
      <c r="C588" t="s">
        <v>9560</v>
      </c>
    </row>
    <row r="589" spans="1:3" x14ac:dyDescent="0.35">
      <c r="A589" t="s">
        <v>9823</v>
      </c>
      <c r="C589" t="s">
        <v>9561</v>
      </c>
    </row>
    <row r="590" spans="1:3" x14ac:dyDescent="0.35">
      <c r="A590" t="s">
        <v>9823</v>
      </c>
      <c r="C590" t="s">
        <v>9562</v>
      </c>
    </row>
    <row r="591" spans="1:3" x14ac:dyDescent="0.35">
      <c r="A591" t="s">
        <v>9823</v>
      </c>
      <c r="C591" t="s">
        <v>9563</v>
      </c>
    </row>
    <row r="592" spans="1:3" x14ac:dyDescent="0.35">
      <c r="A592" t="s">
        <v>9823</v>
      </c>
      <c r="B592" t="s">
        <v>9564</v>
      </c>
      <c r="C592" t="s">
        <v>9565</v>
      </c>
    </row>
    <row r="593" spans="1:3" x14ac:dyDescent="0.35">
      <c r="A593" t="s">
        <v>9823</v>
      </c>
      <c r="C593" t="s">
        <v>9566</v>
      </c>
    </row>
    <row r="594" spans="1:3" x14ac:dyDescent="0.35">
      <c r="A594" t="s">
        <v>9823</v>
      </c>
      <c r="C594" t="s">
        <v>9567</v>
      </c>
    </row>
    <row r="595" spans="1:3" x14ac:dyDescent="0.35">
      <c r="A595" t="s">
        <v>9823</v>
      </c>
      <c r="C595" t="s">
        <v>9568</v>
      </c>
    </row>
    <row r="596" spans="1:3" x14ac:dyDescent="0.35">
      <c r="A596" t="s">
        <v>9824</v>
      </c>
      <c r="B596" t="s">
        <v>9569</v>
      </c>
      <c r="C596" t="s">
        <v>9570</v>
      </c>
    </row>
    <row r="597" spans="1:3" x14ac:dyDescent="0.35">
      <c r="A597" t="s">
        <v>9824</v>
      </c>
      <c r="C597" t="s">
        <v>9571</v>
      </c>
    </row>
    <row r="598" spans="1:3" x14ac:dyDescent="0.35">
      <c r="A598" t="s">
        <v>9824</v>
      </c>
      <c r="C598" t="s">
        <v>9572</v>
      </c>
    </row>
    <row r="599" spans="1:3" x14ac:dyDescent="0.35">
      <c r="A599" t="s">
        <v>9824</v>
      </c>
      <c r="C599" t="s">
        <v>9573</v>
      </c>
    </row>
    <row r="600" spans="1:3" x14ac:dyDescent="0.35">
      <c r="A600" t="s">
        <v>9824</v>
      </c>
      <c r="C600" t="s">
        <v>9574</v>
      </c>
    </row>
    <row r="601" spans="1:3" x14ac:dyDescent="0.35">
      <c r="A601" t="s">
        <v>9824</v>
      </c>
      <c r="C601" t="s">
        <v>9575</v>
      </c>
    </row>
    <row r="602" spans="1:3" x14ac:dyDescent="0.35">
      <c r="A602" t="s">
        <v>9824</v>
      </c>
      <c r="C602" t="s">
        <v>9576</v>
      </c>
    </row>
    <row r="603" spans="1:3" x14ac:dyDescent="0.35">
      <c r="A603" t="s">
        <v>9824</v>
      </c>
      <c r="C603" t="s">
        <v>9577</v>
      </c>
    </row>
    <row r="604" spans="1:3" x14ac:dyDescent="0.35">
      <c r="A604" t="s">
        <v>9824</v>
      </c>
      <c r="C604" t="s">
        <v>9578</v>
      </c>
    </row>
    <row r="605" spans="1:3" x14ac:dyDescent="0.35">
      <c r="A605" t="s">
        <v>9824</v>
      </c>
      <c r="C605" t="s">
        <v>9579</v>
      </c>
    </row>
    <row r="606" spans="1:3" x14ac:dyDescent="0.35">
      <c r="A606" t="s">
        <v>9824</v>
      </c>
      <c r="C606" t="s">
        <v>9292</v>
      </c>
    </row>
    <row r="607" spans="1:3" x14ac:dyDescent="0.35">
      <c r="A607" t="s">
        <v>9824</v>
      </c>
      <c r="B607" t="s">
        <v>9580</v>
      </c>
      <c r="C607" t="s">
        <v>9581</v>
      </c>
    </row>
    <row r="608" spans="1:3" x14ac:dyDescent="0.35">
      <c r="A608" t="s">
        <v>9824</v>
      </c>
      <c r="C608" t="s">
        <v>9582</v>
      </c>
    </row>
    <row r="609" spans="1:3" x14ac:dyDescent="0.35">
      <c r="A609" t="s">
        <v>9824</v>
      </c>
      <c r="C609" t="s">
        <v>9583</v>
      </c>
    </row>
    <row r="610" spans="1:3" x14ac:dyDescent="0.35">
      <c r="A610" t="s">
        <v>9824</v>
      </c>
      <c r="C610" t="s">
        <v>9584</v>
      </c>
    </row>
    <row r="611" spans="1:3" x14ac:dyDescent="0.35">
      <c r="A611" t="s">
        <v>9824</v>
      </c>
      <c r="B611" t="s">
        <v>9585</v>
      </c>
      <c r="C611" t="s">
        <v>9586</v>
      </c>
    </row>
    <row r="612" spans="1:3" x14ac:dyDescent="0.35">
      <c r="A612" t="s">
        <v>9824</v>
      </c>
      <c r="C612" t="s">
        <v>9587</v>
      </c>
    </row>
    <row r="613" spans="1:3" x14ac:dyDescent="0.35">
      <c r="A613" t="s">
        <v>9824</v>
      </c>
      <c r="C613" t="s">
        <v>9588</v>
      </c>
    </row>
    <row r="614" spans="1:3" x14ac:dyDescent="0.35">
      <c r="A614" t="s">
        <v>9824</v>
      </c>
      <c r="C614" t="s">
        <v>9589</v>
      </c>
    </row>
    <row r="615" spans="1:3" x14ac:dyDescent="0.35">
      <c r="A615" t="s">
        <v>9824</v>
      </c>
      <c r="C615" t="s">
        <v>9590</v>
      </c>
    </row>
    <row r="616" spans="1:3" x14ac:dyDescent="0.35">
      <c r="A616" t="s">
        <v>9824</v>
      </c>
      <c r="C616" t="s">
        <v>9591</v>
      </c>
    </row>
    <row r="617" spans="1:3" x14ac:dyDescent="0.35">
      <c r="A617" t="s">
        <v>9824</v>
      </c>
      <c r="C617" t="s">
        <v>9592</v>
      </c>
    </row>
    <row r="618" spans="1:3" x14ac:dyDescent="0.35">
      <c r="A618" t="s">
        <v>9824</v>
      </c>
      <c r="B618" t="s">
        <v>9202</v>
      </c>
      <c r="C618" t="s">
        <v>9593</v>
      </c>
    </row>
    <row r="619" spans="1:3" x14ac:dyDescent="0.35">
      <c r="A619" t="s">
        <v>9824</v>
      </c>
      <c r="C619" t="s">
        <v>9594</v>
      </c>
    </row>
    <row r="620" spans="1:3" x14ac:dyDescent="0.35">
      <c r="A620" t="s">
        <v>9824</v>
      </c>
      <c r="C620" t="s">
        <v>9595</v>
      </c>
    </row>
    <row r="621" spans="1:3" x14ac:dyDescent="0.35">
      <c r="A621" t="s">
        <v>9824</v>
      </c>
      <c r="C621" t="s">
        <v>9596</v>
      </c>
    </row>
    <row r="622" spans="1:3" x14ac:dyDescent="0.35">
      <c r="A622" t="s">
        <v>9824</v>
      </c>
      <c r="C622" t="s">
        <v>9597</v>
      </c>
    </row>
    <row r="623" spans="1:3" x14ac:dyDescent="0.35">
      <c r="A623" t="s">
        <v>9824</v>
      </c>
      <c r="C623" t="s">
        <v>9598</v>
      </c>
    </row>
    <row r="624" spans="1:3" x14ac:dyDescent="0.35">
      <c r="A624" t="s">
        <v>9824</v>
      </c>
      <c r="C624" t="s">
        <v>9599</v>
      </c>
    </row>
    <row r="625" spans="1:3" x14ac:dyDescent="0.35">
      <c r="A625" t="s">
        <v>9824</v>
      </c>
      <c r="C625" t="s">
        <v>9600</v>
      </c>
    </row>
    <row r="626" spans="1:3" x14ac:dyDescent="0.35">
      <c r="A626" t="s">
        <v>9824</v>
      </c>
      <c r="C626" t="s">
        <v>9601</v>
      </c>
    </row>
    <row r="627" spans="1:3" x14ac:dyDescent="0.35">
      <c r="A627" t="s">
        <v>9824</v>
      </c>
      <c r="B627" t="s">
        <v>9602</v>
      </c>
      <c r="C627" t="s">
        <v>9603</v>
      </c>
    </row>
    <row r="628" spans="1:3" x14ac:dyDescent="0.35">
      <c r="A628" t="s">
        <v>9824</v>
      </c>
      <c r="C628" t="s">
        <v>9604</v>
      </c>
    </row>
    <row r="629" spans="1:3" x14ac:dyDescent="0.35">
      <c r="A629" t="s">
        <v>9824</v>
      </c>
      <c r="C629" t="s">
        <v>9605</v>
      </c>
    </row>
    <row r="630" spans="1:3" x14ac:dyDescent="0.35">
      <c r="A630" t="s">
        <v>9824</v>
      </c>
      <c r="C630" t="s">
        <v>9606</v>
      </c>
    </row>
    <row r="631" spans="1:3" x14ac:dyDescent="0.35">
      <c r="A631" t="s">
        <v>9824</v>
      </c>
      <c r="C631" t="s">
        <v>9607</v>
      </c>
    </row>
    <row r="632" spans="1:3" x14ac:dyDescent="0.35">
      <c r="A632" t="s">
        <v>9824</v>
      </c>
      <c r="C632" t="s">
        <v>9608</v>
      </c>
    </row>
    <row r="633" spans="1:3" x14ac:dyDescent="0.35">
      <c r="A633" t="s">
        <v>9824</v>
      </c>
      <c r="C633" t="s">
        <v>9609</v>
      </c>
    </row>
    <row r="634" spans="1:3" x14ac:dyDescent="0.35">
      <c r="A634" t="s">
        <v>9824</v>
      </c>
      <c r="C634" t="s">
        <v>9610</v>
      </c>
    </row>
    <row r="635" spans="1:3" x14ac:dyDescent="0.35">
      <c r="A635" t="s">
        <v>9824</v>
      </c>
      <c r="C635" t="s">
        <v>9611</v>
      </c>
    </row>
    <row r="636" spans="1:3" x14ac:dyDescent="0.35">
      <c r="A636" t="s">
        <v>9824</v>
      </c>
      <c r="C636" t="s">
        <v>9612</v>
      </c>
    </row>
    <row r="637" spans="1:3" x14ac:dyDescent="0.35">
      <c r="A637" t="s">
        <v>9824</v>
      </c>
      <c r="C637" t="s">
        <v>9613</v>
      </c>
    </row>
    <row r="638" spans="1:3" x14ac:dyDescent="0.35">
      <c r="A638" t="s">
        <v>9825</v>
      </c>
      <c r="B638" t="s">
        <v>9614</v>
      </c>
      <c r="C638" t="s">
        <v>9615</v>
      </c>
    </row>
    <row r="639" spans="1:3" x14ac:dyDescent="0.35">
      <c r="A639" t="s">
        <v>9825</v>
      </c>
      <c r="C639" t="s">
        <v>9616</v>
      </c>
    </row>
    <row r="640" spans="1:3" x14ac:dyDescent="0.35">
      <c r="A640" t="s">
        <v>9825</v>
      </c>
      <c r="C640" t="s">
        <v>9617</v>
      </c>
    </row>
    <row r="641" spans="1:3" x14ac:dyDescent="0.35">
      <c r="A641" t="s">
        <v>9825</v>
      </c>
      <c r="C641" t="s">
        <v>9618</v>
      </c>
    </row>
    <row r="642" spans="1:3" x14ac:dyDescent="0.35">
      <c r="A642" t="s">
        <v>9825</v>
      </c>
      <c r="C642" t="s">
        <v>9619</v>
      </c>
    </row>
    <row r="643" spans="1:3" x14ac:dyDescent="0.35">
      <c r="A643" t="s">
        <v>9825</v>
      </c>
      <c r="C643" t="s">
        <v>9620</v>
      </c>
    </row>
    <row r="644" spans="1:3" x14ac:dyDescent="0.35">
      <c r="A644" t="s">
        <v>9825</v>
      </c>
      <c r="C644" t="s">
        <v>9621</v>
      </c>
    </row>
    <row r="645" spans="1:3" x14ac:dyDescent="0.35">
      <c r="A645" t="s">
        <v>9825</v>
      </c>
      <c r="B645" t="s">
        <v>9622</v>
      </c>
      <c r="C645" t="s">
        <v>9623</v>
      </c>
    </row>
    <row r="646" spans="1:3" x14ac:dyDescent="0.35">
      <c r="A646" t="s">
        <v>9825</v>
      </c>
      <c r="C646" t="s">
        <v>9624</v>
      </c>
    </row>
    <row r="647" spans="1:3" x14ac:dyDescent="0.35">
      <c r="A647" t="s">
        <v>9825</v>
      </c>
      <c r="C647" t="s">
        <v>9625</v>
      </c>
    </row>
    <row r="648" spans="1:3" x14ac:dyDescent="0.35">
      <c r="A648" t="s">
        <v>9825</v>
      </c>
      <c r="C648" t="s">
        <v>9626</v>
      </c>
    </row>
    <row r="649" spans="1:3" x14ac:dyDescent="0.35">
      <c r="A649" t="s">
        <v>9825</v>
      </c>
      <c r="C649" t="s">
        <v>9627</v>
      </c>
    </row>
    <row r="650" spans="1:3" x14ac:dyDescent="0.35">
      <c r="A650" t="s">
        <v>9825</v>
      </c>
      <c r="C650" t="s">
        <v>9628</v>
      </c>
    </row>
    <row r="651" spans="1:3" x14ac:dyDescent="0.35">
      <c r="A651" t="s">
        <v>9825</v>
      </c>
      <c r="B651" t="s">
        <v>9629</v>
      </c>
      <c r="C651" t="s">
        <v>9630</v>
      </c>
    </row>
    <row r="652" spans="1:3" x14ac:dyDescent="0.35">
      <c r="A652" t="s">
        <v>9825</v>
      </c>
      <c r="C652" t="s">
        <v>9631</v>
      </c>
    </row>
    <row r="653" spans="1:3" x14ac:dyDescent="0.35">
      <c r="A653" t="s">
        <v>9825</v>
      </c>
      <c r="C653" t="s">
        <v>9632</v>
      </c>
    </row>
    <row r="654" spans="1:3" x14ac:dyDescent="0.35">
      <c r="A654" t="s">
        <v>9825</v>
      </c>
      <c r="C654" t="s">
        <v>9633</v>
      </c>
    </row>
    <row r="655" spans="1:3" x14ac:dyDescent="0.35">
      <c r="A655" t="s">
        <v>9825</v>
      </c>
      <c r="C655" t="s">
        <v>9634</v>
      </c>
    </row>
    <row r="656" spans="1:3" x14ac:dyDescent="0.35">
      <c r="A656" t="s">
        <v>9825</v>
      </c>
      <c r="C656" t="s">
        <v>9635</v>
      </c>
    </row>
    <row r="657" spans="1:3" x14ac:dyDescent="0.35">
      <c r="A657" t="s">
        <v>9825</v>
      </c>
      <c r="C657" t="s">
        <v>9636</v>
      </c>
    </row>
    <row r="658" spans="1:3" x14ac:dyDescent="0.35">
      <c r="A658" t="s">
        <v>9825</v>
      </c>
      <c r="B658" t="s">
        <v>9288</v>
      </c>
      <c r="C658" t="s">
        <v>9637</v>
      </c>
    </row>
    <row r="659" spans="1:3" x14ac:dyDescent="0.35">
      <c r="A659" t="s">
        <v>9825</v>
      </c>
      <c r="C659" t="s">
        <v>9638</v>
      </c>
    </row>
    <row r="660" spans="1:3" x14ac:dyDescent="0.35">
      <c r="A660" t="s">
        <v>9825</v>
      </c>
      <c r="C660" t="s">
        <v>9639</v>
      </c>
    </row>
    <row r="661" spans="1:3" x14ac:dyDescent="0.35">
      <c r="A661" t="s">
        <v>9825</v>
      </c>
      <c r="C661" t="s">
        <v>9640</v>
      </c>
    </row>
    <row r="662" spans="1:3" x14ac:dyDescent="0.35">
      <c r="A662" t="s">
        <v>9825</v>
      </c>
      <c r="C662" t="s">
        <v>9641</v>
      </c>
    </row>
    <row r="663" spans="1:3" x14ac:dyDescent="0.35">
      <c r="A663" t="s">
        <v>9825</v>
      </c>
      <c r="C663" t="s">
        <v>9642</v>
      </c>
    </row>
    <row r="664" spans="1:3" x14ac:dyDescent="0.35">
      <c r="A664" t="s">
        <v>9825</v>
      </c>
      <c r="C664" t="s">
        <v>9643</v>
      </c>
    </row>
    <row r="665" spans="1:3" x14ac:dyDescent="0.35">
      <c r="A665" t="s">
        <v>9825</v>
      </c>
      <c r="B665" t="s">
        <v>9644</v>
      </c>
      <c r="C665" t="s">
        <v>9645</v>
      </c>
    </row>
    <row r="666" spans="1:3" x14ac:dyDescent="0.35">
      <c r="A666" t="s">
        <v>9825</v>
      </c>
      <c r="C666" t="s">
        <v>9646</v>
      </c>
    </row>
    <row r="667" spans="1:3" x14ac:dyDescent="0.35">
      <c r="A667" t="s">
        <v>9825</v>
      </c>
      <c r="C667" t="s">
        <v>9647</v>
      </c>
    </row>
    <row r="668" spans="1:3" x14ac:dyDescent="0.35">
      <c r="A668" t="s">
        <v>9825</v>
      </c>
      <c r="C668" t="s">
        <v>9648</v>
      </c>
    </row>
    <row r="669" spans="1:3" x14ac:dyDescent="0.35">
      <c r="A669" t="s">
        <v>9825</v>
      </c>
      <c r="C669" t="s">
        <v>9649</v>
      </c>
    </row>
    <row r="670" spans="1:3" x14ac:dyDescent="0.35">
      <c r="A670" t="s">
        <v>9825</v>
      </c>
      <c r="B670" t="s">
        <v>9650</v>
      </c>
      <c r="C670" t="s">
        <v>9651</v>
      </c>
    </row>
    <row r="671" spans="1:3" x14ac:dyDescent="0.35">
      <c r="A671" t="s">
        <v>9825</v>
      </c>
      <c r="C671" t="s">
        <v>9652</v>
      </c>
    </row>
    <row r="672" spans="1:3" x14ac:dyDescent="0.35">
      <c r="A672" t="s">
        <v>9825</v>
      </c>
      <c r="C672" t="s">
        <v>9653</v>
      </c>
    </row>
    <row r="673" spans="1:3" x14ac:dyDescent="0.35">
      <c r="A673" t="s">
        <v>9825</v>
      </c>
      <c r="C673" t="s">
        <v>9654</v>
      </c>
    </row>
    <row r="674" spans="1:3" x14ac:dyDescent="0.35">
      <c r="A674" t="s">
        <v>9825</v>
      </c>
      <c r="C674" t="s">
        <v>9655</v>
      </c>
    </row>
    <row r="675" spans="1:3" x14ac:dyDescent="0.35">
      <c r="A675" t="s">
        <v>9825</v>
      </c>
      <c r="B675" t="s">
        <v>9656</v>
      </c>
      <c r="C675" t="s">
        <v>9621</v>
      </c>
    </row>
    <row r="676" spans="1:3" x14ac:dyDescent="0.35">
      <c r="A676" t="s">
        <v>9825</v>
      </c>
      <c r="C676" t="s">
        <v>9657</v>
      </c>
    </row>
    <row r="677" spans="1:3" x14ac:dyDescent="0.35">
      <c r="A677" t="s">
        <v>9825</v>
      </c>
      <c r="C677" t="s">
        <v>9658</v>
      </c>
    </row>
    <row r="678" spans="1:3" x14ac:dyDescent="0.35">
      <c r="A678" t="s">
        <v>9825</v>
      </c>
      <c r="C678" t="s">
        <v>9659</v>
      </c>
    </row>
    <row r="679" spans="1:3" x14ac:dyDescent="0.35">
      <c r="A679" t="s">
        <v>9825</v>
      </c>
      <c r="C679" t="s">
        <v>9660</v>
      </c>
    </row>
    <row r="680" spans="1:3" x14ac:dyDescent="0.35">
      <c r="A680" t="s">
        <v>9825</v>
      </c>
      <c r="B680" t="s">
        <v>9661</v>
      </c>
      <c r="C680" t="s">
        <v>9662</v>
      </c>
    </row>
    <row r="681" spans="1:3" x14ac:dyDescent="0.35">
      <c r="A681" t="s">
        <v>9825</v>
      </c>
      <c r="C681" t="s">
        <v>9663</v>
      </c>
    </row>
    <row r="682" spans="1:3" x14ac:dyDescent="0.35">
      <c r="A682" t="s">
        <v>9825</v>
      </c>
      <c r="C682" t="s">
        <v>9664</v>
      </c>
    </row>
    <row r="683" spans="1:3" x14ac:dyDescent="0.35">
      <c r="A683" t="s">
        <v>9825</v>
      </c>
      <c r="C683" t="s">
        <v>9665</v>
      </c>
    </row>
    <row r="684" spans="1:3" x14ac:dyDescent="0.35">
      <c r="A684" t="s">
        <v>9826</v>
      </c>
      <c r="B684" t="s">
        <v>9666</v>
      </c>
      <c r="C684" t="s">
        <v>9667</v>
      </c>
    </row>
    <row r="685" spans="1:3" x14ac:dyDescent="0.35">
      <c r="A685" t="s">
        <v>9826</v>
      </c>
      <c r="C685" t="s">
        <v>9253</v>
      </c>
    </row>
    <row r="686" spans="1:3" x14ac:dyDescent="0.35">
      <c r="A686" t="s">
        <v>9826</v>
      </c>
      <c r="C686" t="s">
        <v>9668</v>
      </c>
    </row>
    <row r="687" spans="1:3" x14ac:dyDescent="0.35">
      <c r="A687" t="s">
        <v>9826</v>
      </c>
      <c r="C687" t="s">
        <v>9669</v>
      </c>
    </row>
    <row r="688" spans="1:3" x14ac:dyDescent="0.35">
      <c r="A688" t="s">
        <v>9826</v>
      </c>
      <c r="C688" t="s">
        <v>9670</v>
      </c>
    </row>
    <row r="689" spans="1:3" x14ac:dyDescent="0.35">
      <c r="A689" t="s">
        <v>9826</v>
      </c>
      <c r="B689" t="s">
        <v>9671</v>
      </c>
      <c r="C689" t="s">
        <v>9672</v>
      </c>
    </row>
    <row r="690" spans="1:3" x14ac:dyDescent="0.35">
      <c r="A690" t="s">
        <v>9826</v>
      </c>
      <c r="C690" t="s">
        <v>9673</v>
      </c>
    </row>
    <row r="691" spans="1:3" x14ac:dyDescent="0.35">
      <c r="A691" t="s">
        <v>9826</v>
      </c>
      <c r="C691" t="s">
        <v>9674</v>
      </c>
    </row>
    <row r="692" spans="1:3" x14ac:dyDescent="0.35">
      <c r="A692" t="s">
        <v>9826</v>
      </c>
      <c r="C692" t="s">
        <v>9675</v>
      </c>
    </row>
    <row r="693" spans="1:3" x14ac:dyDescent="0.35">
      <c r="A693" t="s">
        <v>9826</v>
      </c>
      <c r="C693" t="s">
        <v>9676</v>
      </c>
    </row>
    <row r="694" spans="1:3" x14ac:dyDescent="0.35">
      <c r="A694" t="s">
        <v>9826</v>
      </c>
      <c r="B694" t="s">
        <v>9257</v>
      </c>
      <c r="C694" t="s">
        <v>9677</v>
      </c>
    </row>
    <row r="695" spans="1:3" x14ac:dyDescent="0.35">
      <c r="A695" t="s">
        <v>9826</v>
      </c>
      <c r="C695" t="s">
        <v>9678</v>
      </c>
    </row>
    <row r="696" spans="1:3" x14ac:dyDescent="0.35">
      <c r="A696" t="s">
        <v>9826</v>
      </c>
      <c r="C696" t="s">
        <v>9679</v>
      </c>
    </row>
    <row r="697" spans="1:3" x14ac:dyDescent="0.35">
      <c r="A697" t="s">
        <v>9826</v>
      </c>
      <c r="C697" t="s">
        <v>9680</v>
      </c>
    </row>
    <row r="698" spans="1:3" x14ac:dyDescent="0.35">
      <c r="A698" t="s">
        <v>9826</v>
      </c>
      <c r="C698" t="s">
        <v>9681</v>
      </c>
    </row>
    <row r="699" spans="1:3" x14ac:dyDescent="0.35">
      <c r="A699" t="s">
        <v>9826</v>
      </c>
      <c r="C699" t="s">
        <v>9682</v>
      </c>
    </row>
    <row r="700" spans="1:3" x14ac:dyDescent="0.35">
      <c r="A700" t="s">
        <v>9826</v>
      </c>
      <c r="B700" t="s">
        <v>9256</v>
      </c>
      <c r="C700" t="s">
        <v>9683</v>
      </c>
    </row>
    <row r="701" spans="1:3" x14ac:dyDescent="0.35">
      <c r="A701" t="s">
        <v>9826</v>
      </c>
      <c r="C701" t="s">
        <v>9241</v>
      </c>
    </row>
    <row r="702" spans="1:3" x14ac:dyDescent="0.35">
      <c r="A702" t="s">
        <v>9826</v>
      </c>
      <c r="C702" t="s">
        <v>9684</v>
      </c>
    </row>
    <row r="703" spans="1:3" x14ac:dyDescent="0.35">
      <c r="A703" t="s">
        <v>9826</v>
      </c>
      <c r="C703" t="s">
        <v>9685</v>
      </c>
    </row>
    <row r="704" spans="1:3" x14ac:dyDescent="0.35">
      <c r="A704" t="s">
        <v>9826</v>
      </c>
      <c r="C704" t="s">
        <v>9686</v>
      </c>
    </row>
    <row r="705" spans="1:3" x14ac:dyDescent="0.35">
      <c r="A705" t="s">
        <v>9826</v>
      </c>
      <c r="C705" t="s">
        <v>9687</v>
      </c>
    </row>
    <row r="706" spans="1:3" x14ac:dyDescent="0.35">
      <c r="A706" t="s">
        <v>9826</v>
      </c>
      <c r="B706" t="s">
        <v>9258</v>
      </c>
      <c r="C706" t="s">
        <v>9688</v>
      </c>
    </row>
    <row r="707" spans="1:3" x14ac:dyDescent="0.35">
      <c r="A707" t="s">
        <v>9826</v>
      </c>
      <c r="C707" t="s">
        <v>9689</v>
      </c>
    </row>
    <row r="708" spans="1:3" x14ac:dyDescent="0.35">
      <c r="A708" t="s">
        <v>9826</v>
      </c>
      <c r="C708" t="s">
        <v>9690</v>
      </c>
    </row>
    <row r="709" spans="1:3" x14ac:dyDescent="0.35">
      <c r="A709" t="s">
        <v>9826</v>
      </c>
      <c r="C709" t="s">
        <v>9691</v>
      </c>
    </row>
    <row r="710" spans="1:3" x14ac:dyDescent="0.35">
      <c r="A710" t="s">
        <v>9826</v>
      </c>
      <c r="C710" t="s">
        <v>9692</v>
      </c>
    </row>
    <row r="711" spans="1:3" x14ac:dyDescent="0.35">
      <c r="A711" t="s">
        <v>9826</v>
      </c>
      <c r="C711" t="s">
        <v>9693</v>
      </c>
    </row>
    <row r="712" spans="1:3" x14ac:dyDescent="0.35">
      <c r="A712" t="s">
        <v>9826</v>
      </c>
      <c r="B712" t="s">
        <v>9259</v>
      </c>
      <c r="C712" t="s">
        <v>9694</v>
      </c>
    </row>
    <row r="713" spans="1:3" x14ac:dyDescent="0.35">
      <c r="A713" t="s">
        <v>9826</v>
      </c>
      <c r="C713" t="s">
        <v>9695</v>
      </c>
    </row>
    <row r="714" spans="1:3" x14ac:dyDescent="0.35">
      <c r="A714" t="s">
        <v>9826</v>
      </c>
      <c r="C714" t="s">
        <v>9696</v>
      </c>
    </row>
    <row r="715" spans="1:3" x14ac:dyDescent="0.35">
      <c r="A715" t="s">
        <v>9826</v>
      </c>
      <c r="C715" t="s">
        <v>9697</v>
      </c>
    </row>
    <row r="716" spans="1:3" x14ac:dyDescent="0.35">
      <c r="A716" t="s">
        <v>9826</v>
      </c>
      <c r="C716" t="s">
        <v>9698</v>
      </c>
    </row>
    <row r="717" spans="1:3" x14ac:dyDescent="0.35">
      <c r="A717" t="s">
        <v>9826</v>
      </c>
      <c r="B717" t="s">
        <v>9260</v>
      </c>
      <c r="C717" t="s">
        <v>9699</v>
      </c>
    </row>
    <row r="718" spans="1:3" x14ac:dyDescent="0.35">
      <c r="A718" t="s">
        <v>9826</v>
      </c>
      <c r="C718" t="s">
        <v>9700</v>
      </c>
    </row>
    <row r="719" spans="1:3" x14ac:dyDescent="0.35">
      <c r="A719" t="s">
        <v>9826</v>
      </c>
      <c r="C719" t="s">
        <v>9701</v>
      </c>
    </row>
    <row r="720" spans="1:3" x14ac:dyDescent="0.35">
      <c r="A720" t="s">
        <v>9826</v>
      </c>
      <c r="C720" t="s">
        <v>9702</v>
      </c>
    </row>
    <row r="721" spans="1:3" x14ac:dyDescent="0.35">
      <c r="A721" t="s">
        <v>9826</v>
      </c>
      <c r="C721" t="s">
        <v>9703</v>
      </c>
    </row>
    <row r="722" spans="1:3" x14ac:dyDescent="0.35">
      <c r="A722" t="s">
        <v>9826</v>
      </c>
      <c r="B722" t="s">
        <v>9261</v>
      </c>
      <c r="C722" t="s">
        <v>9704</v>
      </c>
    </row>
    <row r="723" spans="1:3" x14ac:dyDescent="0.35">
      <c r="A723" t="s">
        <v>9826</v>
      </c>
      <c r="C723" t="s">
        <v>9705</v>
      </c>
    </row>
    <row r="724" spans="1:3" x14ac:dyDescent="0.35">
      <c r="A724" t="s">
        <v>9826</v>
      </c>
      <c r="C724" t="s">
        <v>9706</v>
      </c>
    </row>
    <row r="725" spans="1:3" x14ac:dyDescent="0.35">
      <c r="A725" t="s">
        <v>9826</v>
      </c>
      <c r="C725" t="s">
        <v>9707</v>
      </c>
    </row>
    <row r="726" spans="1:3" x14ac:dyDescent="0.35">
      <c r="A726" t="s">
        <v>9826</v>
      </c>
      <c r="C726" t="s">
        <v>9708</v>
      </c>
    </row>
    <row r="727" spans="1:3" x14ac:dyDescent="0.35">
      <c r="A727" t="s">
        <v>9826</v>
      </c>
      <c r="B727" t="s">
        <v>9262</v>
      </c>
      <c r="C727" t="s">
        <v>9709</v>
      </c>
    </row>
    <row r="728" spans="1:3" x14ac:dyDescent="0.35">
      <c r="A728" t="s">
        <v>9826</v>
      </c>
      <c r="C728" t="s">
        <v>9710</v>
      </c>
    </row>
    <row r="729" spans="1:3" x14ac:dyDescent="0.35">
      <c r="A729" t="s">
        <v>9826</v>
      </c>
      <c r="C729" t="s">
        <v>9344</v>
      </c>
    </row>
    <row r="730" spans="1:3" x14ac:dyDescent="0.35">
      <c r="A730" t="s">
        <v>9826</v>
      </c>
      <c r="C730" t="s">
        <v>9711</v>
      </c>
    </row>
    <row r="731" spans="1:3" x14ac:dyDescent="0.35">
      <c r="A731" t="s">
        <v>9826</v>
      </c>
      <c r="C731" t="s">
        <v>9712</v>
      </c>
    </row>
    <row r="732" spans="1:3" x14ac:dyDescent="0.35">
      <c r="A732" t="s">
        <v>9826</v>
      </c>
      <c r="C732" t="s">
        <v>9713</v>
      </c>
    </row>
    <row r="733" spans="1:3" x14ac:dyDescent="0.35">
      <c r="A733" t="s">
        <v>9826</v>
      </c>
      <c r="B733" t="s">
        <v>9714</v>
      </c>
      <c r="C733" t="s">
        <v>9715</v>
      </c>
    </row>
    <row r="734" spans="1:3" x14ac:dyDescent="0.35">
      <c r="A734" t="s">
        <v>9826</v>
      </c>
      <c r="C734" t="s">
        <v>9716</v>
      </c>
    </row>
    <row r="735" spans="1:3" x14ac:dyDescent="0.35">
      <c r="A735" t="s">
        <v>9826</v>
      </c>
      <c r="C735" t="s">
        <v>9717</v>
      </c>
    </row>
    <row r="736" spans="1:3" x14ac:dyDescent="0.35">
      <c r="A736" t="s">
        <v>9826</v>
      </c>
      <c r="C736" t="s">
        <v>9718</v>
      </c>
    </row>
    <row r="737" spans="1:3" x14ac:dyDescent="0.35">
      <c r="A737" t="s">
        <v>9826</v>
      </c>
      <c r="C737" t="s">
        <v>9719</v>
      </c>
    </row>
    <row r="738" spans="1:3" x14ac:dyDescent="0.35">
      <c r="A738" t="s">
        <v>9826</v>
      </c>
      <c r="B738" t="s">
        <v>9720</v>
      </c>
      <c r="C738" t="s">
        <v>9721</v>
      </c>
    </row>
    <row r="739" spans="1:3" x14ac:dyDescent="0.35">
      <c r="A739" t="s">
        <v>9826</v>
      </c>
      <c r="C739" t="s">
        <v>9722</v>
      </c>
    </row>
    <row r="740" spans="1:3" x14ac:dyDescent="0.35">
      <c r="A740" t="s">
        <v>9826</v>
      </c>
      <c r="C740" t="s">
        <v>9723</v>
      </c>
    </row>
    <row r="741" spans="1:3" x14ac:dyDescent="0.35">
      <c r="A741" t="s">
        <v>9826</v>
      </c>
      <c r="C741" t="s">
        <v>9724</v>
      </c>
    </row>
    <row r="742" spans="1:3" x14ac:dyDescent="0.35">
      <c r="A742" t="s">
        <v>9826</v>
      </c>
      <c r="C742" t="s">
        <v>9725</v>
      </c>
    </row>
    <row r="743" spans="1:3" x14ac:dyDescent="0.35">
      <c r="A743" t="s">
        <v>9826</v>
      </c>
      <c r="C743" t="s">
        <v>9726</v>
      </c>
    </row>
    <row r="744" spans="1:3" x14ac:dyDescent="0.35">
      <c r="A744" t="s">
        <v>9826</v>
      </c>
      <c r="B744" t="s">
        <v>9727</v>
      </c>
      <c r="C744" t="s">
        <v>9398</v>
      </c>
    </row>
    <row r="745" spans="1:3" x14ac:dyDescent="0.35">
      <c r="A745" t="s">
        <v>9826</v>
      </c>
      <c r="C745" t="s">
        <v>9728</v>
      </c>
    </row>
    <row r="746" spans="1:3" x14ac:dyDescent="0.35">
      <c r="A746" t="s">
        <v>9826</v>
      </c>
      <c r="C746" t="s">
        <v>9729</v>
      </c>
    </row>
    <row r="747" spans="1:3" x14ac:dyDescent="0.35">
      <c r="A747" t="s">
        <v>9826</v>
      </c>
      <c r="C747" t="s">
        <v>9730</v>
      </c>
    </row>
    <row r="748" spans="1:3" x14ac:dyDescent="0.35">
      <c r="A748" t="s">
        <v>9826</v>
      </c>
      <c r="C748" t="s">
        <v>9731</v>
      </c>
    </row>
    <row r="749" spans="1:3" x14ac:dyDescent="0.35">
      <c r="A749" t="s">
        <v>9826</v>
      </c>
      <c r="B749" t="s">
        <v>9732</v>
      </c>
      <c r="C749" t="s">
        <v>9733</v>
      </c>
    </row>
    <row r="750" spans="1:3" x14ac:dyDescent="0.35">
      <c r="A750" t="s">
        <v>9826</v>
      </c>
      <c r="C750" t="s">
        <v>9734</v>
      </c>
    </row>
    <row r="751" spans="1:3" x14ac:dyDescent="0.35">
      <c r="A751" t="s">
        <v>9826</v>
      </c>
      <c r="C751" t="s">
        <v>9735</v>
      </c>
    </row>
    <row r="752" spans="1:3" x14ac:dyDescent="0.35">
      <c r="A752" t="s">
        <v>9826</v>
      </c>
      <c r="C752" t="s">
        <v>9736</v>
      </c>
    </row>
    <row r="753" spans="1:3" x14ac:dyDescent="0.35">
      <c r="A753" t="s">
        <v>9826</v>
      </c>
      <c r="C753" t="s">
        <v>9737</v>
      </c>
    </row>
    <row r="754" spans="1:3" x14ac:dyDescent="0.35">
      <c r="A754" t="s">
        <v>9826</v>
      </c>
      <c r="C754" t="s">
        <v>9738</v>
      </c>
    </row>
    <row r="755" spans="1:3" x14ac:dyDescent="0.35">
      <c r="A755" t="s">
        <v>9826</v>
      </c>
      <c r="C755" t="s">
        <v>9739</v>
      </c>
    </row>
    <row r="756" spans="1:3" x14ac:dyDescent="0.35">
      <c r="A756" t="s">
        <v>9826</v>
      </c>
      <c r="B756" t="s">
        <v>9252</v>
      </c>
      <c r="C756" t="s">
        <v>9254</v>
      </c>
    </row>
    <row r="757" spans="1:3" x14ac:dyDescent="0.35">
      <c r="A757" t="s">
        <v>9826</v>
      </c>
      <c r="C757" t="s">
        <v>9740</v>
      </c>
    </row>
    <row r="758" spans="1:3" x14ac:dyDescent="0.35">
      <c r="A758" t="s">
        <v>9826</v>
      </c>
      <c r="C758" t="s">
        <v>9741</v>
      </c>
    </row>
    <row r="759" spans="1:3" x14ac:dyDescent="0.35">
      <c r="A759" t="s">
        <v>9826</v>
      </c>
      <c r="C759" t="s">
        <v>9687</v>
      </c>
    </row>
    <row r="760" spans="1:3" x14ac:dyDescent="0.35">
      <c r="A760" t="s">
        <v>9826</v>
      </c>
      <c r="C760" t="s">
        <v>9742</v>
      </c>
    </row>
    <row r="761" spans="1:3" x14ac:dyDescent="0.35">
      <c r="A761" t="s">
        <v>9826</v>
      </c>
      <c r="C761" t="s">
        <v>9743</v>
      </c>
    </row>
    <row r="762" spans="1:3" x14ac:dyDescent="0.35">
      <c r="A762" t="s">
        <v>9826</v>
      </c>
      <c r="C762" t="s">
        <v>9744</v>
      </c>
    </row>
    <row r="763" spans="1:3" x14ac:dyDescent="0.35">
      <c r="A763" t="s">
        <v>9826</v>
      </c>
      <c r="B763" t="s">
        <v>9682</v>
      </c>
      <c r="C763" t="s">
        <v>9745</v>
      </c>
    </row>
    <row r="764" spans="1:3" x14ac:dyDescent="0.35">
      <c r="A764" t="s">
        <v>9826</v>
      </c>
      <c r="C764" t="s">
        <v>9746</v>
      </c>
    </row>
    <row r="765" spans="1:3" x14ac:dyDescent="0.35">
      <c r="A765" t="s">
        <v>9826</v>
      </c>
      <c r="C765" t="s">
        <v>9747</v>
      </c>
    </row>
    <row r="766" spans="1:3" x14ac:dyDescent="0.35">
      <c r="A766" t="s">
        <v>9826</v>
      </c>
      <c r="C766" t="s">
        <v>9748</v>
      </c>
    </row>
    <row r="767" spans="1:3" x14ac:dyDescent="0.35">
      <c r="A767" t="s">
        <v>9826</v>
      </c>
      <c r="C767" t="s">
        <v>9749</v>
      </c>
    </row>
    <row r="768" spans="1:3" x14ac:dyDescent="0.35">
      <c r="A768" t="s">
        <v>9827</v>
      </c>
      <c r="B768" t="s">
        <v>9750</v>
      </c>
      <c r="C768" t="s">
        <v>9751</v>
      </c>
    </row>
    <row r="769" spans="1:3" x14ac:dyDescent="0.35">
      <c r="A769" t="s">
        <v>9827</v>
      </c>
      <c r="C769" t="s">
        <v>9752</v>
      </c>
    </row>
    <row r="770" spans="1:3" x14ac:dyDescent="0.35">
      <c r="A770" t="s">
        <v>9827</v>
      </c>
      <c r="C770" t="s">
        <v>9753</v>
      </c>
    </row>
    <row r="771" spans="1:3" x14ac:dyDescent="0.35">
      <c r="A771" t="s">
        <v>9827</v>
      </c>
      <c r="C771" t="s">
        <v>9754</v>
      </c>
    </row>
    <row r="772" spans="1:3" x14ac:dyDescent="0.35">
      <c r="A772" t="s">
        <v>9827</v>
      </c>
      <c r="C772" t="s">
        <v>9755</v>
      </c>
    </row>
    <row r="773" spans="1:3" x14ac:dyDescent="0.35">
      <c r="A773" t="s">
        <v>9827</v>
      </c>
      <c r="C773" t="s">
        <v>9756</v>
      </c>
    </row>
    <row r="774" spans="1:3" x14ac:dyDescent="0.35">
      <c r="A774" t="s">
        <v>9827</v>
      </c>
      <c r="C774" t="s">
        <v>9757</v>
      </c>
    </row>
    <row r="775" spans="1:3" x14ac:dyDescent="0.35">
      <c r="A775" t="s">
        <v>9827</v>
      </c>
      <c r="C775" t="s">
        <v>9758</v>
      </c>
    </row>
    <row r="776" spans="1:3" x14ac:dyDescent="0.35">
      <c r="A776" t="s">
        <v>9827</v>
      </c>
      <c r="C776" t="s">
        <v>9759</v>
      </c>
    </row>
    <row r="777" spans="1:3" x14ac:dyDescent="0.35">
      <c r="A777" t="s">
        <v>9827</v>
      </c>
      <c r="C777" t="s">
        <v>9760</v>
      </c>
    </row>
    <row r="778" spans="1:3" x14ac:dyDescent="0.35">
      <c r="A778" t="s">
        <v>9827</v>
      </c>
      <c r="B778" t="s">
        <v>9761</v>
      </c>
      <c r="C778" t="s">
        <v>9762</v>
      </c>
    </row>
    <row r="779" spans="1:3" x14ac:dyDescent="0.35">
      <c r="A779" t="s">
        <v>9827</v>
      </c>
      <c r="C779" t="s">
        <v>9763</v>
      </c>
    </row>
    <row r="780" spans="1:3" x14ac:dyDescent="0.35">
      <c r="A780" t="s">
        <v>9827</v>
      </c>
      <c r="C780" t="s">
        <v>9764</v>
      </c>
    </row>
    <row r="781" spans="1:3" x14ac:dyDescent="0.35">
      <c r="A781" t="s">
        <v>9827</v>
      </c>
      <c r="C781" t="s">
        <v>9765</v>
      </c>
    </row>
    <row r="782" spans="1:3" x14ac:dyDescent="0.35">
      <c r="A782" t="s">
        <v>9827</v>
      </c>
      <c r="C782" t="s">
        <v>9766</v>
      </c>
    </row>
    <row r="783" spans="1:3" x14ac:dyDescent="0.35">
      <c r="A783" t="s">
        <v>9827</v>
      </c>
      <c r="C783" t="s">
        <v>9767</v>
      </c>
    </row>
    <row r="784" spans="1:3" x14ac:dyDescent="0.35">
      <c r="A784" t="s">
        <v>9827</v>
      </c>
      <c r="B784" t="s">
        <v>9768</v>
      </c>
      <c r="C784" t="s">
        <v>9769</v>
      </c>
    </row>
    <row r="785" spans="1:3" x14ac:dyDescent="0.35">
      <c r="A785" t="s">
        <v>9827</v>
      </c>
      <c r="C785" t="s">
        <v>9770</v>
      </c>
    </row>
    <row r="786" spans="1:3" x14ac:dyDescent="0.35">
      <c r="A786" t="s">
        <v>9827</v>
      </c>
      <c r="C786" t="s">
        <v>9771</v>
      </c>
    </row>
    <row r="787" spans="1:3" x14ac:dyDescent="0.35">
      <c r="A787" t="s">
        <v>9827</v>
      </c>
      <c r="C787" t="s">
        <v>9772</v>
      </c>
    </row>
    <row r="788" spans="1:3" x14ac:dyDescent="0.35">
      <c r="A788" t="s">
        <v>9827</v>
      </c>
      <c r="C788" t="s">
        <v>9773</v>
      </c>
    </row>
    <row r="789" spans="1:3" x14ac:dyDescent="0.35">
      <c r="A789" t="s">
        <v>9827</v>
      </c>
      <c r="C789" t="s">
        <v>9774</v>
      </c>
    </row>
    <row r="790" spans="1:3" x14ac:dyDescent="0.35">
      <c r="A790" t="s">
        <v>9827</v>
      </c>
      <c r="C790" t="s">
        <v>9775</v>
      </c>
    </row>
    <row r="791" spans="1:3" x14ac:dyDescent="0.35">
      <c r="A791" t="s">
        <v>9827</v>
      </c>
      <c r="C791" t="s">
        <v>9776</v>
      </c>
    </row>
    <row r="792" spans="1:3" x14ac:dyDescent="0.35">
      <c r="A792" t="s">
        <v>9827</v>
      </c>
      <c r="B792" t="s">
        <v>9777</v>
      </c>
      <c r="C792" t="s">
        <v>9778</v>
      </c>
    </row>
    <row r="793" spans="1:3" x14ac:dyDescent="0.35">
      <c r="A793" t="s">
        <v>9827</v>
      </c>
      <c r="C793" t="s">
        <v>9779</v>
      </c>
    </row>
    <row r="794" spans="1:3" x14ac:dyDescent="0.35">
      <c r="A794" t="s">
        <v>9827</v>
      </c>
      <c r="C794" t="s">
        <v>9780</v>
      </c>
    </row>
    <row r="795" spans="1:3" x14ac:dyDescent="0.35">
      <c r="A795" t="s">
        <v>9827</v>
      </c>
      <c r="C795" t="s">
        <v>9781</v>
      </c>
    </row>
    <row r="796" spans="1:3" x14ac:dyDescent="0.35">
      <c r="A796" t="s">
        <v>9827</v>
      </c>
      <c r="C796" t="s">
        <v>9290</v>
      </c>
    </row>
    <row r="797" spans="1:3" x14ac:dyDescent="0.35">
      <c r="A797" t="s">
        <v>9827</v>
      </c>
      <c r="C797" t="s">
        <v>9782</v>
      </c>
    </row>
    <row r="798" spans="1:3" x14ac:dyDescent="0.35">
      <c r="A798" t="s">
        <v>9827</v>
      </c>
      <c r="C798" t="s">
        <v>9783</v>
      </c>
    </row>
    <row r="799" spans="1:3" x14ac:dyDescent="0.35">
      <c r="A799" t="s">
        <v>9827</v>
      </c>
      <c r="C799" t="s">
        <v>9784</v>
      </c>
    </row>
    <row r="800" spans="1:3" x14ac:dyDescent="0.35">
      <c r="A800" t="s">
        <v>9827</v>
      </c>
      <c r="B800" t="s">
        <v>9785</v>
      </c>
      <c r="C800" t="s">
        <v>9786</v>
      </c>
    </row>
    <row r="801" spans="1:3" x14ac:dyDescent="0.35">
      <c r="A801" t="s">
        <v>9827</v>
      </c>
      <c r="C801" t="s">
        <v>9787</v>
      </c>
    </row>
    <row r="802" spans="1:3" x14ac:dyDescent="0.35">
      <c r="A802" t="s">
        <v>9827</v>
      </c>
      <c r="C802" t="s">
        <v>9788</v>
      </c>
    </row>
    <row r="803" spans="1:3" x14ac:dyDescent="0.35">
      <c r="A803" t="s">
        <v>9827</v>
      </c>
      <c r="C803" t="s">
        <v>9789</v>
      </c>
    </row>
    <row r="804" spans="1:3" x14ac:dyDescent="0.35">
      <c r="A804" t="s">
        <v>9827</v>
      </c>
      <c r="C804" t="s">
        <v>9790</v>
      </c>
    </row>
    <row r="805" spans="1:3" x14ac:dyDescent="0.35">
      <c r="A805" t="s">
        <v>9827</v>
      </c>
      <c r="C805" t="s">
        <v>9791</v>
      </c>
    </row>
    <row r="806" spans="1:3" x14ac:dyDescent="0.35">
      <c r="A806" t="s">
        <v>9827</v>
      </c>
      <c r="B806" t="s">
        <v>9792</v>
      </c>
      <c r="C806" t="s">
        <v>9793</v>
      </c>
    </row>
    <row r="807" spans="1:3" x14ac:dyDescent="0.35">
      <c r="A807" t="s">
        <v>9827</v>
      </c>
      <c r="C807" t="s">
        <v>9794</v>
      </c>
    </row>
    <row r="808" spans="1:3" x14ac:dyDescent="0.35">
      <c r="A808" t="s">
        <v>9827</v>
      </c>
      <c r="C808" t="s">
        <v>9795</v>
      </c>
    </row>
    <row r="809" spans="1:3" x14ac:dyDescent="0.35">
      <c r="A809" t="s">
        <v>9827</v>
      </c>
      <c r="C809" t="s">
        <v>9756</v>
      </c>
    </row>
    <row r="810" spans="1:3" x14ac:dyDescent="0.35">
      <c r="A810" t="s">
        <v>9827</v>
      </c>
      <c r="C810" t="s">
        <v>9796</v>
      </c>
    </row>
    <row r="811" spans="1:3" x14ac:dyDescent="0.35">
      <c r="A811" t="s">
        <v>9827</v>
      </c>
      <c r="C811" t="s">
        <v>9797</v>
      </c>
    </row>
    <row r="812" spans="1:3" x14ac:dyDescent="0.35">
      <c r="A812" t="s">
        <v>9827</v>
      </c>
      <c r="B812" t="s">
        <v>9265</v>
      </c>
      <c r="C812" t="s">
        <v>9798</v>
      </c>
    </row>
    <row r="813" spans="1:3" x14ac:dyDescent="0.35">
      <c r="A813" t="s">
        <v>9827</v>
      </c>
      <c r="C813" t="s">
        <v>9799</v>
      </c>
    </row>
    <row r="814" spans="1:3" x14ac:dyDescent="0.35">
      <c r="A814" t="s">
        <v>9827</v>
      </c>
      <c r="C814" t="s">
        <v>9800</v>
      </c>
    </row>
    <row r="815" spans="1:3" x14ac:dyDescent="0.35">
      <c r="A815" t="s">
        <v>9827</v>
      </c>
      <c r="C815" t="s">
        <v>9801</v>
      </c>
    </row>
    <row r="816" spans="1:3" x14ac:dyDescent="0.35">
      <c r="A816" t="s">
        <v>9827</v>
      </c>
      <c r="C816" t="s">
        <v>9802</v>
      </c>
    </row>
    <row r="817" spans="1:3" x14ac:dyDescent="0.35">
      <c r="A817" t="s">
        <v>9827</v>
      </c>
      <c r="B817" t="s">
        <v>9803</v>
      </c>
      <c r="C817" t="s">
        <v>9804</v>
      </c>
    </row>
    <row r="818" spans="1:3" x14ac:dyDescent="0.35">
      <c r="A818" t="s">
        <v>9827</v>
      </c>
      <c r="C818" t="s">
        <v>9805</v>
      </c>
    </row>
    <row r="819" spans="1:3" x14ac:dyDescent="0.35">
      <c r="A819" t="s">
        <v>9827</v>
      </c>
      <c r="C819" t="s">
        <v>9806</v>
      </c>
    </row>
    <row r="820" spans="1:3" x14ac:dyDescent="0.35">
      <c r="A820" t="s">
        <v>9827</v>
      </c>
      <c r="C820" t="s">
        <v>9807</v>
      </c>
    </row>
    <row r="821" spans="1:3" x14ac:dyDescent="0.35">
      <c r="A821" t="s">
        <v>9827</v>
      </c>
      <c r="C821" t="s">
        <v>9808</v>
      </c>
    </row>
    <row r="822" spans="1:3" x14ac:dyDescent="0.35">
      <c r="A822" t="s">
        <v>9827</v>
      </c>
      <c r="B822" t="s">
        <v>9809</v>
      </c>
      <c r="C822" t="s">
        <v>9810</v>
      </c>
    </row>
    <row r="823" spans="1:3" x14ac:dyDescent="0.35">
      <c r="A823" t="s">
        <v>9827</v>
      </c>
      <c r="C823" t="s">
        <v>9811</v>
      </c>
    </row>
    <row r="824" spans="1:3" x14ac:dyDescent="0.35">
      <c r="A824" t="s">
        <v>9827</v>
      </c>
      <c r="C824" t="s">
        <v>9812</v>
      </c>
    </row>
    <row r="825" spans="1:3" x14ac:dyDescent="0.35">
      <c r="A825" t="s">
        <v>9827</v>
      </c>
      <c r="C825" t="s">
        <v>9813</v>
      </c>
    </row>
    <row r="826" spans="1:3" x14ac:dyDescent="0.35">
      <c r="A826" t="s">
        <v>9827</v>
      </c>
      <c r="C826" t="s">
        <v>9814</v>
      </c>
    </row>
  </sheetData>
  <phoneticPr fontId="4" type="noConversion"/>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A716B-E6DA-421B-B8C6-215BDA021606}">
  <sheetPr codeName="Sheet14"/>
  <dimension ref="A1:E218"/>
  <sheetViews>
    <sheetView showGridLines="0" zoomScale="85" zoomScaleNormal="85" workbookViewId="0">
      <selection activeCell="G17" sqref="G17"/>
    </sheetView>
  </sheetViews>
  <sheetFormatPr defaultRowHeight="14.5" x14ac:dyDescent="0.35"/>
  <cols>
    <col min="1" max="1" width="30.90625" customWidth="1"/>
    <col min="2" max="4" width="36.1796875" customWidth="1"/>
    <col min="5" max="5" width="19.81640625" bestFit="1" customWidth="1"/>
  </cols>
  <sheetData>
    <row r="1" spans="1:5" ht="34" customHeight="1" x14ac:dyDescent="0.35">
      <c r="A1" s="1" t="s">
        <v>17319</v>
      </c>
      <c r="B1" s="1" t="s">
        <v>17320</v>
      </c>
      <c r="C1" s="1" t="s">
        <v>17321</v>
      </c>
      <c r="D1" s="1" t="s">
        <v>17322</v>
      </c>
      <c r="E1" s="18" t="s">
        <v>11043</v>
      </c>
    </row>
    <row r="2" spans="1:5" x14ac:dyDescent="0.35">
      <c r="A2" t="s">
        <v>17323</v>
      </c>
      <c r="E2" s="6" t="str">
        <f>IF(COUNTIFS(Table_Literary_Movements[Level 2 (Movement)],Table_Literary_Movements[[#This Row],[Level 2 (Movement)]])&gt;1,"Y","N")</f>
        <v>N</v>
      </c>
    </row>
    <row r="3" spans="1:5" x14ac:dyDescent="0.35">
      <c r="A3" t="s">
        <v>17323</v>
      </c>
      <c r="B3" t="s">
        <v>17324</v>
      </c>
      <c r="C3" t="s">
        <v>17325</v>
      </c>
      <c r="D3" t="s">
        <v>4856</v>
      </c>
      <c r="E3" s="6" t="str">
        <f>IF(COUNTIFS(Table_Literary_Movements[Level 2 (Movement)],Table_Literary_Movements[[#This Row],[Level 2 (Movement)]])&gt;1,"Y","N")</f>
        <v>Y</v>
      </c>
    </row>
    <row r="4" spans="1:5" x14ac:dyDescent="0.35">
      <c r="A4" t="s">
        <v>17323</v>
      </c>
      <c r="B4" t="s">
        <v>17324</v>
      </c>
      <c r="C4" t="s">
        <v>17326</v>
      </c>
      <c r="D4" t="s">
        <v>4856</v>
      </c>
      <c r="E4" s="6" t="str">
        <f>IF(COUNTIFS(Table_Literary_Movements[Level 2 (Movement)],Table_Literary_Movements[[#This Row],[Level 2 (Movement)]])&gt;1,"Y","N")</f>
        <v>Y</v>
      </c>
    </row>
    <row r="5" spans="1:5" x14ac:dyDescent="0.35">
      <c r="A5" t="s">
        <v>17323</v>
      </c>
      <c r="B5" t="s">
        <v>17324</v>
      </c>
      <c r="C5" t="s">
        <v>17327</v>
      </c>
      <c r="D5" t="s">
        <v>4856</v>
      </c>
      <c r="E5" s="6" t="str">
        <f>IF(COUNTIFS(Table_Literary_Movements[Level 2 (Movement)],Table_Literary_Movements[[#This Row],[Level 2 (Movement)]])&gt;1,"Y","N")</f>
        <v>Y</v>
      </c>
    </row>
    <row r="6" spans="1:5" x14ac:dyDescent="0.35">
      <c r="A6" t="s">
        <v>17323</v>
      </c>
      <c r="B6" t="s">
        <v>17328</v>
      </c>
      <c r="C6" t="s">
        <v>10390</v>
      </c>
      <c r="D6" t="s">
        <v>4856</v>
      </c>
      <c r="E6" s="6" t="str">
        <f>IF(COUNTIFS(Table_Literary_Movements[Level 2 (Movement)],Table_Literary_Movements[[#This Row],[Level 2 (Movement)]])&gt;1,"Y","N")</f>
        <v>Y</v>
      </c>
    </row>
    <row r="7" spans="1:5" x14ac:dyDescent="0.35">
      <c r="A7" t="s">
        <v>17323</v>
      </c>
      <c r="B7" t="s">
        <v>17328</v>
      </c>
      <c r="C7" t="s">
        <v>10391</v>
      </c>
      <c r="D7" t="s">
        <v>4856</v>
      </c>
      <c r="E7" s="6" t="str">
        <f>IF(COUNTIFS(Table_Literary_Movements[Level 2 (Movement)],Table_Literary_Movements[[#This Row],[Level 2 (Movement)]])&gt;1,"Y","N")</f>
        <v>Y</v>
      </c>
    </row>
    <row r="8" spans="1:5" x14ac:dyDescent="0.35">
      <c r="A8" t="s">
        <v>17323</v>
      </c>
      <c r="B8" t="s">
        <v>17328</v>
      </c>
      <c r="C8" t="s">
        <v>17329</v>
      </c>
      <c r="D8" t="s">
        <v>4856</v>
      </c>
      <c r="E8" s="6" t="str">
        <f>IF(COUNTIFS(Table_Literary_Movements[Level 2 (Movement)],Table_Literary_Movements[[#This Row],[Level 2 (Movement)]])&gt;1,"Y","N")</f>
        <v>Y</v>
      </c>
    </row>
    <row r="9" spans="1:5" x14ac:dyDescent="0.35">
      <c r="A9" t="s">
        <v>17323</v>
      </c>
      <c r="B9" t="s">
        <v>17328</v>
      </c>
      <c r="C9" t="s">
        <v>17330</v>
      </c>
      <c r="D9" t="s">
        <v>4856</v>
      </c>
      <c r="E9" s="6" t="str">
        <f>IF(COUNTIFS(Table_Literary_Movements[Level 2 (Movement)],Table_Literary_Movements[[#This Row],[Level 2 (Movement)]])&gt;1,"Y","N")</f>
        <v>Y</v>
      </c>
    </row>
    <row r="10" spans="1:5" x14ac:dyDescent="0.35">
      <c r="A10" t="s">
        <v>17323</v>
      </c>
      <c r="B10" t="s">
        <v>17331</v>
      </c>
      <c r="D10" t="s">
        <v>4856</v>
      </c>
      <c r="E10" s="6" t="str">
        <f>IF(COUNTIFS(Table_Literary_Movements[Level 2 (Movement)],Table_Literary_Movements[[#This Row],[Level 2 (Movement)]])&gt;1,"Y","N")</f>
        <v>N</v>
      </c>
    </row>
    <row r="11" spans="1:5" x14ac:dyDescent="0.35">
      <c r="A11" t="s">
        <v>17323</v>
      </c>
      <c r="B11" t="s">
        <v>10516</v>
      </c>
      <c r="D11" t="s">
        <v>4856</v>
      </c>
      <c r="E11" s="6" t="str">
        <f>IF(COUNTIFS(Table_Literary_Movements[Level 2 (Movement)],Table_Literary_Movements[[#This Row],[Level 2 (Movement)]])&gt;1,"Y","N")</f>
        <v>N</v>
      </c>
    </row>
    <row r="12" spans="1:5" x14ac:dyDescent="0.35">
      <c r="A12" t="s">
        <v>17323</v>
      </c>
      <c r="B12" t="s">
        <v>17332</v>
      </c>
      <c r="C12" t="s">
        <v>17333</v>
      </c>
      <c r="D12" t="s">
        <v>15712</v>
      </c>
      <c r="E12" s="6" t="str">
        <f>IF(COUNTIFS(Table_Literary_Movements[Level 2 (Movement)],Table_Literary_Movements[[#This Row],[Level 2 (Movement)]])&gt;1,"Y","N")</f>
        <v>Y</v>
      </c>
    </row>
    <row r="13" spans="1:5" x14ac:dyDescent="0.35">
      <c r="A13" t="s">
        <v>17323</v>
      </c>
      <c r="B13" t="s">
        <v>17332</v>
      </c>
      <c r="C13" t="s">
        <v>17334</v>
      </c>
      <c r="D13" t="s">
        <v>15712</v>
      </c>
      <c r="E13" s="6" t="str">
        <f>IF(COUNTIFS(Table_Literary_Movements[Level 2 (Movement)],Table_Literary_Movements[[#This Row],[Level 2 (Movement)]])&gt;1,"Y","N")</f>
        <v>Y</v>
      </c>
    </row>
    <row r="14" spans="1:5" x14ac:dyDescent="0.35">
      <c r="A14" t="s">
        <v>17323</v>
      </c>
      <c r="B14" t="s">
        <v>17332</v>
      </c>
      <c r="C14" t="s">
        <v>17335</v>
      </c>
      <c r="D14" t="s">
        <v>15712</v>
      </c>
      <c r="E14" s="6" t="str">
        <f>IF(COUNTIFS(Table_Literary_Movements[Level 2 (Movement)],Table_Literary_Movements[[#This Row],[Level 2 (Movement)]])&gt;1,"Y","N")</f>
        <v>Y</v>
      </c>
    </row>
    <row r="15" spans="1:5" x14ac:dyDescent="0.35">
      <c r="A15" t="s">
        <v>17323</v>
      </c>
      <c r="B15" t="s">
        <v>17332</v>
      </c>
      <c r="C15" t="s">
        <v>17336</v>
      </c>
      <c r="D15" t="s">
        <v>15712</v>
      </c>
      <c r="E15" s="6" t="str">
        <f>IF(COUNTIFS(Table_Literary_Movements[Level 2 (Movement)],Table_Literary_Movements[[#This Row],[Level 2 (Movement)]])&gt;1,"Y","N")</f>
        <v>Y</v>
      </c>
    </row>
    <row r="16" spans="1:5" x14ac:dyDescent="0.35">
      <c r="A16" t="s">
        <v>17323</v>
      </c>
      <c r="B16" t="s">
        <v>17337</v>
      </c>
      <c r="C16" t="s">
        <v>17338</v>
      </c>
      <c r="D16" t="s">
        <v>15712</v>
      </c>
      <c r="E16" s="6" t="str">
        <f>IF(COUNTIFS(Table_Literary_Movements[Level 2 (Movement)],Table_Literary_Movements[[#This Row],[Level 2 (Movement)]])&gt;1,"Y","N")</f>
        <v>Y</v>
      </c>
    </row>
    <row r="17" spans="1:5" x14ac:dyDescent="0.35">
      <c r="A17" t="s">
        <v>17323</v>
      </c>
      <c r="B17" t="s">
        <v>17337</v>
      </c>
      <c r="C17" t="s">
        <v>17339</v>
      </c>
      <c r="D17" t="s">
        <v>15712</v>
      </c>
      <c r="E17" s="6" t="str">
        <f>IF(COUNTIFS(Table_Literary_Movements[Level 2 (Movement)],Table_Literary_Movements[[#This Row],[Level 2 (Movement)]])&gt;1,"Y","N")</f>
        <v>Y</v>
      </c>
    </row>
    <row r="18" spans="1:5" x14ac:dyDescent="0.35">
      <c r="A18" t="s">
        <v>17323</v>
      </c>
      <c r="B18" t="s">
        <v>9203</v>
      </c>
      <c r="D18" t="s">
        <v>9816</v>
      </c>
      <c r="E18" s="6" t="str">
        <f>IF(COUNTIFS(Table_Literary_Movements[Level 2 (Movement)],Table_Literary_Movements[[#This Row],[Level 2 (Movement)]])&gt;1,"Y","N")</f>
        <v>N</v>
      </c>
    </row>
    <row r="19" spans="1:5" x14ac:dyDescent="0.35">
      <c r="A19" t="s">
        <v>17323</v>
      </c>
      <c r="B19" t="s">
        <v>9852</v>
      </c>
      <c r="D19" t="s">
        <v>9815</v>
      </c>
      <c r="E19" s="6" t="str">
        <f>IF(COUNTIFS(Table_Literary_Movements[Level 2 (Movement)],Table_Literary_Movements[[#This Row],[Level 2 (Movement)]])&gt;1,"Y","N")</f>
        <v>N</v>
      </c>
    </row>
    <row r="20" spans="1:5" x14ac:dyDescent="0.35">
      <c r="A20" t="s">
        <v>17323</v>
      </c>
      <c r="B20" t="s">
        <v>9321</v>
      </c>
      <c r="C20" t="s">
        <v>17340</v>
      </c>
      <c r="D20" t="s">
        <v>9320</v>
      </c>
      <c r="E20" s="6" t="str">
        <f>IF(COUNTIFS(Table_Literary_Movements[Level 2 (Movement)],Table_Literary_Movements[[#This Row],[Level 2 (Movement)]])&gt;1,"Y","N")</f>
        <v>Y</v>
      </c>
    </row>
    <row r="21" spans="1:5" x14ac:dyDescent="0.35">
      <c r="A21" t="s">
        <v>17323</v>
      </c>
      <c r="B21" t="s">
        <v>9321</v>
      </c>
      <c r="C21" t="s">
        <v>17341</v>
      </c>
      <c r="D21" t="s">
        <v>9320</v>
      </c>
      <c r="E21" s="6" t="str">
        <f>IF(COUNTIFS(Table_Literary_Movements[Level 2 (Movement)],Table_Literary_Movements[[#This Row],[Level 2 (Movement)]])&gt;1,"Y","N")</f>
        <v>Y</v>
      </c>
    </row>
    <row r="22" spans="1:5" x14ac:dyDescent="0.35">
      <c r="A22" t="s">
        <v>10394</v>
      </c>
      <c r="E22" s="6" t="str">
        <f>IF(COUNTIFS(Table_Literary_Movements[Level 2 (Movement)],Table_Literary_Movements[[#This Row],[Level 2 (Movement)]])&gt;1,"Y","N")</f>
        <v>N</v>
      </c>
    </row>
    <row r="23" spans="1:5" x14ac:dyDescent="0.35">
      <c r="A23" t="s">
        <v>10394</v>
      </c>
      <c r="B23" t="s">
        <v>17342</v>
      </c>
      <c r="D23" t="s">
        <v>17343</v>
      </c>
      <c r="E23" s="6" t="str">
        <f>IF(COUNTIFS(Table_Literary_Movements[Level 2 (Movement)],Table_Literary_Movements[[#This Row],[Level 2 (Movement)]])&gt;1,"Y","N")</f>
        <v>N</v>
      </c>
    </row>
    <row r="24" spans="1:5" x14ac:dyDescent="0.35">
      <c r="A24" t="s">
        <v>10394</v>
      </c>
      <c r="B24" t="s">
        <v>17344</v>
      </c>
      <c r="D24" t="s">
        <v>17343</v>
      </c>
      <c r="E24" s="6" t="str">
        <f>IF(COUNTIFS(Table_Literary_Movements[Level 2 (Movement)],Table_Literary_Movements[[#This Row],[Level 2 (Movement)]])&gt;1,"Y","N")</f>
        <v>N</v>
      </c>
    </row>
    <row r="25" spans="1:5" x14ac:dyDescent="0.35">
      <c r="A25" t="s">
        <v>10394</v>
      </c>
      <c r="B25" t="s">
        <v>9228</v>
      </c>
      <c r="C25" t="s">
        <v>17345</v>
      </c>
      <c r="D25" t="s">
        <v>17346</v>
      </c>
      <c r="E25" s="6" t="str">
        <f>IF(COUNTIFS(Table_Literary_Movements[Level 2 (Movement)],Table_Literary_Movements[[#This Row],[Level 2 (Movement)]])&gt;1,"Y","N")</f>
        <v>N</v>
      </c>
    </row>
    <row r="26" spans="1:5" x14ac:dyDescent="0.35">
      <c r="A26" t="s">
        <v>10394</v>
      </c>
      <c r="B26" t="s">
        <v>17347</v>
      </c>
      <c r="D26" t="s">
        <v>15712</v>
      </c>
      <c r="E26" s="6" t="str">
        <f>IF(COUNTIFS(Table_Literary_Movements[Level 2 (Movement)],Table_Literary_Movements[[#This Row],[Level 2 (Movement)]])&gt;1,"Y","N")</f>
        <v>N</v>
      </c>
    </row>
    <row r="27" spans="1:5" x14ac:dyDescent="0.35">
      <c r="A27" t="s">
        <v>10394</v>
      </c>
      <c r="B27" t="s">
        <v>17348</v>
      </c>
      <c r="D27" t="s">
        <v>17349</v>
      </c>
      <c r="E27" s="6" t="str">
        <f>IF(COUNTIFS(Table_Literary_Movements[Level 2 (Movement)],Table_Literary_Movements[[#This Row],[Level 2 (Movement)]])&gt;1,"Y","N")</f>
        <v>N</v>
      </c>
    </row>
    <row r="28" spans="1:5" x14ac:dyDescent="0.35">
      <c r="A28" t="s">
        <v>10394</v>
      </c>
      <c r="B28" t="s">
        <v>17350</v>
      </c>
      <c r="D28" t="s">
        <v>17351</v>
      </c>
      <c r="E28" s="6" t="str">
        <f>IF(COUNTIFS(Table_Literary_Movements[Level 2 (Movement)],Table_Literary_Movements[[#This Row],[Level 2 (Movement)]])&gt;1,"Y","N")</f>
        <v>N</v>
      </c>
    </row>
    <row r="29" spans="1:5" x14ac:dyDescent="0.35">
      <c r="A29" t="s">
        <v>10394</v>
      </c>
      <c r="B29" t="s">
        <v>17352</v>
      </c>
      <c r="D29" t="s">
        <v>15712</v>
      </c>
      <c r="E29" s="6" t="str">
        <f>IF(COUNTIFS(Table_Literary_Movements[Level 2 (Movement)],Table_Literary_Movements[[#This Row],[Level 2 (Movement)]])&gt;1,"Y","N")</f>
        <v>N</v>
      </c>
    </row>
    <row r="30" spans="1:5" x14ac:dyDescent="0.35">
      <c r="A30" t="s">
        <v>10394</v>
      </c>
      <c r="B30" t="s">
        <v>17353</v>
      </c>
      <c r="D30" t="s">
        <v>17343</v>
      </c>
      <c r="E30" s="6" t="str">
        <f>IF(COUNTIFS(Table_Literary_Movements[Level 2 (Movement)],Table_Literary_Movements[[#This Row],[Level 2 (Movement)]])&gt;1,"Y","N")</f>
        <v>N</v>
      </c>
    </row>
    <row r="31" spans="1:5" x14ac:dyDescent="0.35">
      <c r="A31" t="s">
        <v>10394</v>
      </c>
      <c r="B31" t="s">
        <v>17354</v>
      </c>
      <c r="C31" t="s">
        <v>17355</v>
      </c>
      <c r="D31" t="s">
        <v>17343</v>
      </c>
      <c r="E31" s="6" t="str">
        <f>IF(COUNTIFS(Table_Literary_Movements[Level 2 (Movement)],Table_Literary_Movements[[#This Row],[Level 2 (Movement)]])&gt;1,"Y","N")</f>
        <v>N</v>
      </c>
    </row>
    <row r="32" spans="1:5" x14ac:dyDescent="0.35">
      <c r="A32" t="s">
        <v>10394</v>
      </c>
      <c r="B32" t="s">
        <v>9173</v>
      </c>
      <c r="C32" t="s">
        <v>17356</v>
      </c>
      <c r="D32" t="s">
        <v>4856</v>
      </c>
      <c r="E32" s="6" t="str">
        <f>IF(COUNTIFS(Table_Literary_Movements[Level 2 (Movement)],Table_Literary_Movements[[#This Row],[Level 2 (Movement)]])&gt;1,"Y","N")</f>
        <v>Y</v>
      </c>
    </row>
    <row r="33" spans="1:5" x14ac:dyDescent="0.35">
      <c r="A33" t="s">
        <v>10394</v>
      </c>
      <c r="B33" t="s">
        <v>9173</v>
      </c>
      <c r="C33" t="s">
        <v>17357</v>
      </c>
      <c r="D33" t="s">
        <v>4856</v>
      </c>
      <c r="E33" s="6" t="str">
        <f>IF(COUNTIFS(Table_Literary_Movements[Level 2 (Movement)],Table_Literary_Movements[[#This Row],[Level 2 (Movement)]])&gt;1,"Y","N")</f>
        <v>Y</v>
      </c>
    </row>
    <row r="34" spans="1:5" x14ac:dyDescent="0.35">
      <c r="A34" t="s">
        <v>10394</v>
      </c>
      <c r="B34" t="s">
        <v>9594</v>
      </c>
      <c r="C34" t="s">
        <v>9853</v>
      </c>
      <c r="D34" t="s">
        <v>17358</v>
      </c>
      <c r="E34" s="6" t="str">
        <f>IF(COUNTIFS(Table_Literary_Movements[Level 2 (Movement)],Table_Literary_Movements[[#This Row],[Level 2 (Movement)]])&gt;1,"Y","N")</f>
        <v>Y</v>
      </c>
    </row>
    <row r="35" spans="1:5" x14ac:dyDescent="0.35">
      <c r="A35" t="s">
        <v>10394</v>
      </c>
      <c r="B35" t="s">
        <v>9594</v>
      </c>
      <c r="C35" t="s">
        <v>17359</v>
      </c>
      <c r="D35" t="s">
        <v>17358</v>
      </c>
      <c r="E35" s="6" t="str">
        <f>IF(COUNTIFS(Table_Literary_Movements[Level 2 (Movement)],Table_Literary_Movements[[#This Row],[Level 2 (Movement)]])&gt;1,"Y","N")</f>
        <v>Y</v>
      </c>
    </row>
    <row r="36" spans="1:5" x14ac:dyDescent="0.35">
      <c r="A36" t="s">
        <v>10394</v>
      </c>
      <c r="B36" t="s">
        <v>9594</v>
      </c>
      <c r="C36" t="s">
        <v>9855</v>
      </c>
      <c r="D36" t="s">
        <v>17358</v>
      </c>
      <c r="E36" s="6" t="str">
        <f>IF(COUNTIFS(Table_Literary_Movements[Level 2 (Movement)],Table_Literary_Movements[[#This Row],[Level 2 (Movement)]])&gt;1,"Y","N")</f>
        <v>Y</v>
      </c>
    </row>
    <row r="37" spans="1:5" x14ac:dyDescent="0.35">
      <c r="A37" t="s">
        <v>10394</v>
      </c>
      <c r="B37" t="s">
        <v>9594</v>
      </c>
      <c r="C37" t="s">
        <v>17360</v>
      </c>
      <c r="D37" t="s">
        <v>9816</v>
      </c>
      <c r="E37" s="6" t="str">
        <f>IF(COUNTIFS(Table_Literary_Movements[Level 2 (Movement)],Table_Literary_Movements[[#This Row],[Level 2 (Movement)]])&gt;1,"Y","N")</f>
        <v>Y</v>
      </c>
    </row>
    <row r="38" spans="1:5" x14ac:dyDescent="0.35">
      <c r="A38" t="s">
        <v>17361</v>
      </c>
      <c r="E38" s="6" t="str">
        <f>IF(COUNTIFS(Table_Literary_Movements[Level 2 (Movement)],Table_Literary_Movements[[#This Row],[Level 2 (Movement)]])&gt;1,"Y","N")</f>
        <v>N</v>
      </c>
    </row>
    <row r="39" spans="1:5" x14ac:dyDescent="0.35">
      <c r="A39" t="s">
        <v>17361</v>
      </c>
      <c r="B39" t="s">
        <v>17362</v>
      </c>
      <c r="D39" t="s">
        <v>17363</v>
      </c>
      <c r="E39" s="6" t="str">
        <f>IF(COUNTIFS(Table_Literary_Movements[Level 2 (Movement)],Table_Literary_Movements[[#This Row],[Level 2 (Movement)]])&gt;1,"Y","N")</f>
        <v>N</v>
      </c>
    </row>
    <row r="40" spans="1:5" x14ac:dyDescent="0.35">
      <c r="A40" t="s">
        <v>17361</v>
      </c>
      <c r="B40" t="s">
        <v>17364</v>
      </c>
      <c r="C40" t="s">
        <v>17365</v>
      </c>
      <c r="D40" t="s">
        <v>17366</v>
      </c>
      <c r="E40" s="6" t="str">
        <f>IF(COUNTIFS(Table_Literary_Movements[Level 2 (Movement)],Table_Literary_Movements[[#This Row],[Level 2 (Movement)]])&gt;1,"Y","N")</f>
        <v>Y</v>
      </c>
    </row>
    <row r="41" spans="1:5" x14ac:dyDescent="0.35">
      <c r="A41" t="s">
        <v>17361</v>
      </c>
      <c r="B41" t="s">
        <v>17364</v>
      </c>
      <c r="C41" t="s">
        <v>17367</v>
      </c>
      <c r="D41" t="s">
        <v>17366</v>
      </c>
      <c r="E41" s="6" t="str">
        <f>IF(COUNTIFS(Table_Literary_Movements[Level 2 (Movement)],Table_Literary_Movements[[#This Row],[Level 2 (Movement)]])&gt;1,"Y","N")</f>
        <v>Y</v>
      </c>
    </row>
    <row r="42" spans="1:5" x14ac:dyDescent="0.35">
      <c r="A42" t="s">
        <v>17361</v>
      </c>
      <c r="B42" t="s">
        <v>3353</v>
      </c>
      <c r="D42" t="s">
        <v>15712</v>
      </c>
      <c r="E42" s="6" t="str">
        <f>IF(COUNTIFS(Table_Literary_Movements[Level 2 (Movement)],Table_Literary_Movements[[#This Row],[Level 2 (Movement)]])&gt;1,"Y","N")</f>
        <v>N</v>
      </c>
    </row>
    <row r="43" spans="1:5" x14ac:dyDescent="0.35">
      <c r="A43" t="s">
        <v>17361</v>
      </c>
      <c r="B43" t="s">
        <v>3567</v>
      </c>
      <c r="D43" t="s">
        <v>17366</v>
      </c>
      <c r="E43" s="6" t="str">
        <f>IF(COUNTIFS(Table_Literary_Movements[Level 2 (Movement)],Table_Literary_Movements[[#This Row],[Level 2 (Movement)]])&gt;1,"Y","N")</f>
        <v>N</v>
      </c>
    </row>
    <row r="44" spans="1:5" x14ac:dyDescent="0.35">
      <c r="A44" t="s">
        <v>17361</v>
      </c>
      <c r="B44" t="s">
        <v>9595</v>
      </c>
      <c r="C44" t="s">
        <v>9854</v>
      </c>
      <c r="D44" t="s">
        <v>17358</v>
      </c>
      <c r="E44" s="6" t="str">
        <f>IF(COUNTIFS(Table_Literary_Movements[Level 2 (Movement)],Table_Literary_Movements[[#This Row],[Level 2 (Movement)]])&gt;1,"Y","N")</f>
        <v>N</v>
      </c>
    </row>
    <row r="45" spans="1:5" x14ac:dyDescent="0.35">
      <c r="A45" t="s">
        <v>17361</v>
      </c>
      <c r="B45" t="s">
        <v>17368</v>
      </c>
      <c r="D45" t="s">
        <v>17369</v>
      </c>
      <c r="E45" s="6" t="str">
        <f>IF(COUNTIFS(Table_Literary_Movements[Level 2 (Movement)],Table_Literary_Movements[[#This Row],[Level 2 (Movement)]])&gt;1,"Y","N")</f>
        <v>N</v>
      </c>
    </row>
    <row r="46" spans="1:5" x14ac:dyDescent="0.35">
      <c r="A46" t="s">
        <v>17361</v>
      </c>
      <c r="B46" t="s">
        <v>9229</v>
      </c>
      <c r="D46" t="s">
        <v>17370</v>
      </c>
      <c r="E46" s="6" t="str">
        <f>IF(COUNTIFS(Table_Literary_Movements[Level 2 (Movement)],Table_Literary_Movements[[#This Row],[Level 2 (Movement)]])&gt;1,"Y","N")</f>
        <v>N</v>
      </c>
    </row>
    <row r="47" spans="1:5" x14ac:dyDescent="0.35">
      <c r="A47" t="s">
        <v>17361</v>
      </c>
      <c r="B47" t="s">
        <v>17371</v>
      </c>
      <c r="D47" t="s">
        <v>17372</v>
      </c>
      <c r="E47" s="6" t="str">
        <f>IF(COUNTIFS(Table_Literary_Movements[Level 2 (Movement)],Table_Literary_Movements[[#This Row],[Level 2 (Movement)]])&gt;1,"Y","N")</f>
        <v>N</v>
      </c>
    </row>
    <row r="48" spans="1:5" x14ac:dyDescent="0.35">
      <c r="A48" t="s">
        <v>17361</v>
      </c>
      <c r="B48" t="s">
        <v>3454</v>
      </c>
      <c r="D48" t="s">
        <v>17373</v>
      </c>
      <c r="E48" s="6" t="str">
        <f>IF(COUNTIFS(Table_Literary_Movements[Level 2 (Movement)],Table_Literary_Movements[[#This Row],[Level 2 (Movement)]])&gt;1,"Y","N")</f>
        <v>N</v>
      </c>
    </row>
    <row r="49" spans="1:5" x14ac:dyDescent="0.35">
      <c r="A49" t="s">
        <v>17361</v>
      </c>
      <c r="B49" t="s">
        <v>17374</v>
      </c>
      <c r="D49" t="s">
        <v>15712</v>
      </c>
      <c r="E49" s="6" t="str">
        <f>IF(COUNTIFS(Table_Literary_Movements[Level 2 (Movement)],Table_Literary_Movements[[#This Row],[Level 2 (Movement)]])&gt;1,"Y","N")</f>
        <v>N</v>
      </c>
    </row>
    <row r="50" spans="1:5" x14ac:dyDescent="0.35">
      <c r="A50" t="s">
        <v>17361</v>
      </c>
      <c r="B50" t="s">
        <v>9264</v>
      </c>
      <c r="D50" t="s">
        <v>17375</v>
      </c>
      <c r="E50" s="6" t="str">
        <f>IF(COUNTIFS(Table_Literary_Movements[Level 2 (Movement)],Table_Literary_Movements[[#This Row],[Level 2 (Movement)]])&gt;1,"Y","N")</f>
        <v>N</v>
      </c>
    </row>
    <row r="51" spans="1:5" x14ac:dyDescent="0.35">
      <c r="A51" t="s">
        <v>17361</v>
      </c>
      <c r="B51" t="s">
        <v>17376</v>
      </c>
      <c r="C51" t="s">
        <v>17377</v>
      </c>
      <c r="D51" t="s">
        <v>4856</v>
      </c>
      <c r="E51" s="6" t="str">
        <f>IF(COUNTIFS(Table_Literary_Movements[Level 2 (Movement)],Table_Literary_Movements[[#This Row],[Level 2 (Movement)]])&gt;1,"Y","N")</f>
        <v>Y</v>
      </c>
    </row>
    <row r="52" spans="1:5" x14ac:dyDescent="0.35">
      <c r="A52" t="s">
        <v>17361</v>
      </c>
      <c r="B52" t="s">
        <v>17376</v>
      </c>
      <c r="C52" t="s">
        <v>17378</v>
      </c>
      <c r="D52" t="s">
        <v>4856</v>
      </c>
      <c r="E52" s="6" t="str">
        <f>IF(COUNTIFS(Table_Literary_Movements[Level 2 (Movement)],Table_Literary_Movements[[#This Row],[Level 2 (Movement)]])&gt;1,"Y","N")</f>
        <v>Y</v>
      </c>
    </row>
    <row r="53" spans="1:5" x14ac:dyDescent="0.35">
      <c r="A53" t="s">
        <v>17379</v>
      </c>
      <c r="E53" s="6" t="str">
        <f>IF(COUNTIFS(Table_Literary_Movements[Level 2 (Movement)],Table_Literary_Movements[[#This Row],[Level 2 (Movement)]])&gt;1,"Y","N")</f>
        <v>N</v>
      </c>
    </row>
    <row r="54" spans="1:5" x14ac:dyDescent="0.35">
      <c r="A54" t="s">
        <v>17379</v>
      </c>
      <c r="B54" t="s">
        <v>17380</v>
      </c>
      <c r="D54" t="s">
        <v>17381</v>
      </c>
      <c r="E54" s="6" t="str">
        <f>IF(COUNTIFS(Table_Literary_Movements[Level 2 (Movement)],Table_Literary_Movements[[#This Row],[Level 2 (Movement)]])&gt;1,"Y","N")</f>
        <v>N</v>
      </c>
    </row>
    <row r="55" spans="1:5" x14ac:dyDescent="0.35">
      <c r="A55" t="s">
        <v>17379</v>
      </c>
      <c r="B55" t="s">
        <v>17382</v>
      </c>
      <c r="C55" t="s">
        <v>17383</v>
      </c>
      <c r="D55" t="s">
        <v>4856</v>
      </c>
      <c r="E55" s="6" t="str">
        <f>IF(COUNTIFS(Table_Literary_Movements[Level 2 (Movement)],Table_Literary_Movements[[#This Row],[Level 2 (Movement)]])&gt;1,"Y","N")</f>
        <v>Y</v>
      </c>
    </row>
    <row r="56" spans="1:5" x14ac:dyDescent="0.35">
      <c r="A56" t="s">
        <v>17379</v>
      </c>
      <c r="B56" t="s">
        <v>17382</v>
      </c>
      <c r="C56" t="s">
        <v>17384</v>
      </c>
      <c r="D56" t="s">
        <v>4856</v>
      </c>
      <c r="E56" s="6" t="str">
        <f>IF(COUNTIFS(Table_Literary_Movements[Level 2 (Movement)],Table_Literary_Movements[[#This Row],[Level 2 (Movement)]])&gt;1,"Y","N")</f>
        <v>Y</v>
      </c>
    </row>
    <row r="57" spans="1:5" x14ac:dyDescent="0.35">
      <c r="A57" t="s">
        <v>17379</v>
      </c>
      <c r="B57" t="s">
        <v>3852</v>
      </c>
      <c r="D57" t="s">
        <v>17385</v>
      </c>
      <c r="E57" s="6" t="str">
        <f>IF(COUNTIFS(Table_Literary_Movements[Level 2 (Movement)],Table_Literary_Movements[[#This Row],[Level 2 (Movement)]])&gt;1,"Y","N")</f>
        <v>N</v>
      </c>
    </row>
    <row r="58" spans="1:5" x14ac:dyDescent="0.35">
      <c r="A58" t="s">
        <v>17379</v>
      </c>
      <c r="B58" t="s">
        <v>3449</v>
      </c>
      <c r="D58" t="s">
        <v>17386</v>
      </c>
      <c r="E58" s="6" t="str">
        <f>IF(COUNTIFS(Table_Literary_Movements[Level 2 (Movement)],Table_Literary_Movements[[#This Row],[Level 2 (Movement)]])&gt;1,"Y","N")</f>
        <v>N</v>
      </c>
    </row>
    <row r="59" spans="1:5" x14ac:dyDescent="0.35">
      <c r="A59" t="s">
        <v>17379</v>
      </c>
      <c r="B59" t="s">
        <v>17387</v>
      </c>
      <c r="D59" t="s">
        <v>17388</v>
      </c>
      <c r="E59" s="6" t="str">
        <f>IF(COUNTIFS(Table_Literary_Movements[Level 2 (Movement)],Table_Literary_Movements[[#This Row],[Level 2 (Movement)]])&gt;1,"Y","N")</f>
        <v>N</v>
      </c>
    </row>
    <row r="60" spans="1:5" x14ac:dyDescent="0.35">
      <c r="A60" t="s">
        <v>17379</v>
      </c>
      <c r="B60" t="s">
        <v>17389</v>
      </c>
      <c r="D60" t="s">
        <v>17358</v>
      </c>
      <c r="E60" s="6" t="str">
        <f>IF(COUNTIFS(Table_Literary_Movements[Level 2 (Movement)],Table_Literary_Movements[[#This Row],[Level 2 (Movement)]])&gt;1,"Y","N")</f>
        <v>N</v>
      </c>
    </row>
    <row r="61" spans="1:5" x14ac:dyDescent="0.35">
      <c r="A61" t="s">
        <v>3397</v>
      </c>
      <c r="E61" s="6" t="str">
        <f>IF(COUNTIFS(Table_Literary_Movements[Level 2 (Movement)],Table_Literary_Movements[[#This Row],[Level 2 (Movement)]])&gt;1,"Y","N")</f>
        <v>N</v>
      </c>
    </row>
    <row r="62" spans="1:5" x14ac:dyDescent="0.35">
      <c r="A62" t="s">
        <v>3397</v>
      </c>
      <c r="B62" t="s">
        <v>3397</v>
      </c>
      <c r="C62" t="s">
        <v>17390</v>
      </c>
      <c r="D62" t="s">
        <v>17391</v>
      </c>
      <c r="E62" s="6" t="str">
        <f>IF(COUNTIFS(Table_Literary_Movements[Level 2 (Movement)],Table_Literary_Movements[[#This Row],[Level 2 (Movement)]])&gt;1,"Y","N")</f>
        <v>Y</v>
      </c>
    </row>
    <row r="63" spans="1:5" x14ac:dyDescent="0.35">
      <c r="A63" t="s">
        <v>3397</v>
      </c>
      <c r="B63" t="s">
        <v>3397</v>
      </c>
      <c r="C63" t="s">
        <v>9835</v>
      </c>
      <c r="D63" t="s">
        <v>17391</v>
      </c>
      <c r="E63" s="6" t="str">
        <f>IF(COUNTIFS(Table_Literary_Movements[Level 2 (Movement)],Table_Literary_Movements[[#This Row],[Level 2 (Movement)]])&gt;1,"Y","N")</f>
        <v>Y</v>
      </c>
    </row>
    <row r="64" spans="1:5" x14ac:dyDescent="0.35">
      <c r="A64" t="s">
        <v>3397</v>
      </c>
      <c r="B64" t="s">
        <v>3397</v>
      </c>
      <c r="C64" t="s">
        <v>9836</v>
      </c>
      <c r="D64" t="s">
        <v>17391</v>
      </c>
      <c r="E64" s="6" t="str">
        <f>IF(COUNTIFS(Table_Literary_Movements[Level 2 (Movement)],Table_Literary_Movements[[#This Row],[Level 2 (Movement)]])&gt;1,"Y","N")</f>
        <v>Y</v>
      </c>
    </row>
    <row r="65" spans="1:5" x14ac:dyDescent="0.35">
      <c r="A65" t="s">
        <v>3397</v>
      </c>
      <c r="B65" t="s">
        <v>10398</v>
      </c>
      <c r="C65" t="s">
        <v>17392</v>
      </c>
      <c r="D65" t="s">
        <v>4856</v>
      </c>
      <c r="E65" s="6" t="str">
        <f>IF(COUNTIFS(Table_Literary_Movements[Level 2 (Movement)],Table_Literary_Movements[[#This Row],[Level 2 (Movement)]])&gt;1,"Y","N")</f>
        <v>N</v>
      </c>
    </row>
    <row r="66" spans="1:5" x14ac:dyDescent="0.35">
      <c r="A66" t="s">
        <v>3397</v>
      </c>
      <c r="B66" t="s">
        <v>17393</v>
      </c>
      <c r="D66" t="s">
        <v>9320</v>
      </c>
      <c r="E66" s="6" t="str">
        <f>IF(COUNTIFS(Table_Literary_Movements[Level 2 (Movement)],Table_Literary_Movements[[#This Row],[Level 2 (Movement)]])&gt;1,"Y","N")</f>
        <v>N</v>
      </c>
    </row>
    <row r="67" spans="1:5" x14ac:dyDescent="0.35">
      <c r="A67" t="s">
        <v>3397</v>
      </c>
      <c r="B67" t="s">
        <v>17394</v>
      </c>
      <c r="D67" t="s">
        <v>17395</v>
      </c>
      <c r="E67" s="6" t="str">
        <f>IF(COUNTIFS(Table_Literary_Movements[Level 2 (Movement)],Table_Literary_Movements[[#This Row],[Level 2 (Movement)]])&gt;1,"Y","N")</f>
        <v>N</v>
      </c>
    </row>
    <row r="68" spans="1:5" x14ac:dyDescent="0.35">
      <c r="A68" t="s">
        <v>3397</v>
      </c>
      <c r="B68" t="s">
        <v>9837</v>
      </c>
      <c r="D68" t="s">
        <v>17396</v>
      </c>
      <c r="E68" s="6" t="str">
        <f>IF(COUNTIFS(Table_Literary_Movements[Level 2 (Movement)],Table_Literary_Movements[[#This Row],[Level 2 (Movement)]])&gt;1,"Y","N")</f>
        <v>N</v>
      </c>
    </row>
    <row r="69" spans="1:5" x14ac:dyDescent="0.35">
      <c r="A69" t="s">
        <v>3397</v>
      </c>
      <c r="B69" t="s">
        <v>9838</v>
      </c>
      <c r="D69" t="s">
        <v>17358</v>
      </c>
      <c r="E69" s="6" t="str">
        <f>IF(COUNTIFS(Table_Literary_Movements[Level 2 (Movement)],Table_Literary_Movements[[#This Row],[Level 2 (Movement)]])&gt;1,"Y","N")</f>
        <v>N</v>
      </c>
    </row>
    <row r="70" spans="1:5" x14ac:dyDescent="0.35">
      <c r="A70" t="s">
        <v>3397</v>
      </c>
      <c r="B70" t="s">
        <v>17397</v>
      </c>
      <c r="D70" t="s">
        <v>17398</v>
      </c>
      <c r="E70" s="6" t="str">
        <f>IF(COUNTIFS(Table_Literary_Movements[Level 2 (Movement)],Table_Literary_Movements[[#This Row],[Level 2 (Movement)]])&gt;1,"Y","N")</f>
        <v>N</v>
      </c>
    </row>
    <row r="71" spans="1:5" x14ac:dyDescent="0.35">
      <c r="A71" t="s">
        <v>3397</v>
      </c>
      <c r="B71" t="s">
        <v>3789</v>
      </c>
      <c r="D71" t="s">
        <v>17399</v>
      </c>
      <c r="E71" s="6" t="str">
        <f>IF(COUNTIFS(Table_Literary_Movements[Level 2 (Movement)],Table_Literary_Movements[[#This Row],[Level 2 (Movement)]])&gt;1,"Y","N")</f>
        <v>N</v>
      </c>
    </row>
    <row r="72" spans="1:5" x14ac:dyDescent="0.35">
      <c r="A72" t="s">
        <v>3397</v>
      </c>
      <c r="B72" t="s">
        <v>17400</v>
      </c>
      <c r="D72" t="s">
        <v>17401</v>
      </c>
      <c r="E72" s="6" t="str">
        <f>IF(COUNTIFS(Table_Literary_Movements[Level 2 (Movement)],Table_Literary_Movements[[#This Row],[Level 2 (Movement)]])&gt;1,"Y","N")</f>
        <v>N</v>
      </c>
    </row>
    <row r="73" spans="1:5" x14ac:dyDescent="0.35">
      <c r="A73" t="s">
        <v>17402</v>
      </c>
      <c r="E73" s="6" t="str">
        <f>IF(COUNTIFS(Table_Literary_Movements[Level 2 (Movement)],Table_Literary_Movements[[#This Row],[Level 2 (Movement)]])&gt;1,"Y","N")</f>
        <v>N</v>
      </c>
    </row>
    <row r="74" spans="1:5" x14ac:dyDescent="0.35">
      <c r="A74" t="s">
        <v>17402</v>
      </c>
      <c r="B74" t="s">
        <v>3730</v>
      </c>
      <c r="D74" t="s">
        <v>17403</v>
      </c>
      <c r="E74" s="6" t="str">
        <f>IF(COUNTIFS(Table_Literary_Movements[Level 2 (Movement)],Table_Literary_Movements[[#This Row],[Level 2 (Movement)]])&gt;1,"Y","N")</f>
        <v>N</v>
      </c>
    </row>
    <row r="75" spans="1:5" x14ac:dyDescent="0.35">
      <c r="A75" t="s">
        <v>17402</v>
      </c>
      <c r="B75" t="s">
        <v>9831</v>
      </c>
      <c r="D75" t="s">
        <v>17404</v>
      </c>
      <c r="E75" s="6" t="str">
        <f>IF(COUNTIFS(Table_Literary_Movements[Level 2 (Movement)],Table_Literary_Movements[[#This Row],[Level 2 (Movement)]])&gt;1,"Y","N")</f>
        <v>N</v>
      </c>
    </row>
    <row r="76" spans="1:5" x14ac:dyDescent="0.35">
      <c r="A76" t="s">
        <v>17402</v>
      </c>
      <c r="B76" t="s">
        <v>9832</v>
      </c>
      <c r="D76" t="s">
        <v>17399</v>
      </c>
      <c r="E76" s="6" t="str">
        <f>IF(COUNTIFS(Table_Literary_Movements[Level 2 (Movement)],Table_Literary_Movements[[#This Row],[Level 2 (Movement)]])&gt;1,"Y","N")</f>
        <v>N</v>
      </c>
    </row>
    <row r="77" spans="1:5" x14ac:dyDescent="0.35">
      <c r="A77" t="s">
        <v>17402</v>
      </c>
      <c r="B77" t="s">
        <v>9833</v>
      </c>
      <c r="D77" t="s">
        <v>17358</v>
      </c>
      <c r="E77" s="6" t="str">
        <f>IF(COUNTIFS(Table_Literary_Movements[Level 2 (Movement)],Table_Literary_Movements[[#This Row],[Level 2 (Movement)]])&gt;1,"Y","N")</f>
        <v>N</v>
      </c>
    </row>
    <row r="78" spans="1:5" x14ac:dyDescent="0.35">
      <c r="A78" t="s">
        <v>17402</v>
      </c>
      <c r="B78" t="s">
        <v>17405</v>
      </c>
      <c r="D78" t="s">
        <v>17406</v>
      </c>
      <c r="E78" s="6" t="str">
        <f>IF(COUNTIFS(Table_Literary_Movements[Level 2 (Movement)],Table_Literary_Movements[[#This Row],[Level 2 (Movement)]])&gt;1,"Y","N")</f>
        <v>N</v>
      </c>
    </row>
    <row r="79" spans="1:5" x14ac:dyDescent="0.35">
      <c r="A79" t="s">
        <v>17402</v>
      </c>
      <c r="B79" t="s">
        <v>9834</v>
      </c>
      <c r="D79" t="s">
        <v>17407</v>
      </c>
      <c r="E79" s="6" t="str">
        <f>IF(COUNTIFS(Table_Literary_Movements[Level 2 (Movement)],Table_Literary_Movements[[#This Row],[Level 2 (Movement)]])&gt;1,"Y","N")</f>
        <v>N</v>
      </c>
    </row>
    <row r="80" spans="1:5" x14ac:dyDescent="0.35">
      <c r="A80" t="s">
        <v>9856</v>
      </c>
      <c r="E80" s="6" t="str">
        <f>IF(COUNTIFS(Table_Literary_Movements[Level 2 (Movement)],Table_Literary_Movements[[#This Row],[Level 2 (Movement)]])&gt;1,"Y","N")</f>
        <v>N</v>
      </c>
    </row>
    <row r="81" spans="1:5" x14ac:dyDescent="0.35">
      <c r="A81" t="s">
        <v>9856</v>
      </c>
      <c r="B81" t="s">
        <v>3386</v>
      </c>
      <c r="D81" t="s">
        <v>17408</v>
      </c>
      <c r="E81" s="6" t="str">
        <f>IF(COUNTIFS(Table_Literary_Movements[Level 2 (Movement)],Table_Literary_Movements[[#This Row],[Level 2 (Movement)]])&gt;1,"Y","N")</f>
        <v>N</v>
      </c>
    </row>
    <row r="82" spans="1:5" x14ac:dyDescent="0.35">
      <c r="A82" t="s">
        <v>9856</v>
      </c>
      <c r="B82" t="s">
        <v>4101</v>
      </c>
      <c r="C82" t="s">
        <v>17409</v>
      </c>
      <c r="D82" t="s">
        <v>15712</v>
      </c>
      <c r="E82" s="6" t="str">
        <f>IF(COUNTIFS(Table_Literary_Movements[Level 2 (Movement)],Table_Literary_Movements[[#This Row],[Level 2 (Movement)]])&gt;1,"Y","N")</f>
        <v>Y</v>
      </c>
    </row>
    <row r="83" spans="1:5" x14ac:dyDescent="0.35">
      <c r="A83" t="s">
        <v>9856</v>
      </c>
      <c r="B83" t="s">
        <v>4101</v>
      </c>
      <c r="C83" t="s">
        <v>17410</v>
      </c>
      <c r="D83" t="s">
        <v>15712</v>
      </c>
      <c r="E83" s="6" t="str">
        <f>IF(COUNTIFS(Table_Literary_Movements[Level 2 (Movement)],Table_Literary_Movements[[#This Row],[Level 2 (Movement)]])&gt;1,"Y","N")</f>
        <v>Y</v>
      </c>
    </row>
    <row r="84" spans="1:5" x14ac:dyDescent="0.35">
      <c r="A84" t="s">
        <v>9856</v>
      </c>
      <c r="B84" t="s">
        <v>3323</v>
      </c>
      <c r="D84" t="s">
        <v>17411</v>
      </c>
      <c r="E84" s="6" t="str">
        <f>IF(COUNTIFS(Table_Literary_Movements[Level 2 (Movement)],Table_Literary_Movements[[#This Row],[Level 2 (Movement)]])&gt;1,"Y","N")</f>
        <v>N</v>
      </c>
    </row>
    <row r="85" spans="1:5" x14ac:dyDescent="0.35">
      <c r="A85" t="s">
        <v>9856</v>
      </c>
      <c r="B85" t="s">
        <v>3861</v>
      </c>
      <c r="D85" t="s">
        <v>17399</v>
      </c>
      <c r="E85" s="6" t="str">
        <f>IF(COUNTIFS(Table_Literary_Movements[Level 2 (Movement)],Table_Literary_Movements[[#This Row],[Level 2 (Movement)]])&gt;1,"Y","N")</f>
        <v>N</v>
      </c>
    </row>
    <row r="86" spans="1:5" x14ac:dyDescent="0.35">
      <c r="A86" t="s">
        <v>9856</v>
      </c>
      <c r="B86" t="s">
        <v>9857</v>
      </c>
      <c r="D86" t="s">
        <v>17399</v>
      </c>
      <c r="E86" s="6" t="str">
        <f>IF(COUNTIFS(Table_Literary_Movements[Level 2 (Movement)],Table_Literary_Movements[[#This Row],[Level 2 (Movement)]])&gt;1,"Y","N")</f>
        <v>N</v>
      </c>
    </row>
    <row r="87" spans="1:5" x14ac:dyDescent="0.35">
      <c r="A87" t="s">
        <v>9856</v>
      </c>
      <c r="B87" t="s">
        <v>3614</v>
      </c>
      <c r="C87" t="s">
        <v>17412</v>
      </c>
      <c r="D87" t="s">
        <v>17386</v>
      </c>
      <c r="E87" s="6" t="str">
        <f>IF(COUNTIFS(Table_Literary_Movements[Level 2 (Movement)],Table_Literary_Movements[[#This Row],[Level 2 (Movement)]])&gt;1,"Y","N")</f>
        <v>N</v>
      </c>
    </row>
    <row r="88" spans="1:5" x14ac:dyDescent="0.35">
      <c r="A88" t="s">
        <v>9856</v>
      </c>
      <c r="B88" t="s">
        <v>17413</v>
      </c>
      <c r="D88" t="s">
        <v>17414</v>
      </c>
      <c r="E88" s="6" t="str">
        <f>IF(COUNTIFS(Table_Literary_Movements[Level 2 (Movement)],Table_Literary_Movements[[#This Row],[Level 2 (Movement)]])&gt;1,"Y","N")</f>
        <v>N</v>
      </c>
    </row>
    <row r="89" spans="1:5" x14ac:dyDescent="0.35">
      <c r="A89" t="s">
        <v>9856</v>
      </c>
      <c r="B89" t="s">
        <v>9858</v>
      </c>
      <c r="D89" t="s">
        <v>17415</v>
      </c>
      <c r="E89" s="6" t="str">
        <f>IF(COUNTIFS(Table_Literary_Movements[Level 2 (Movement)],Table_Literary_Movements[[#This Row],[Level 2 (Movement)]])&gt;1,"Y","N")</f>
        <v>N</v>
      </c>
    </row>
    <row r="90" spans="1:5" x14ac:dyDescent="0.35">
      <c r="A90" t="s">
        <v>9856</v>
      </c>
      <c r="B90" t="s">
        <v>9929</v>
      </c>
      <c r="D90" t="s">
        <v>4856</v>
      </c>
      <c r="E90" s="6" t="str">
        <f>IF(COUNTIFS(Table_Literary_Movements[Level 2 (Movement)],Table_Literary_Movements[[#This Row],[Level 2 (Movement)]])&gt;1,"Y","N")</f>
        <v>N</v>
      </c>
    </row>
    <row r="91" spans="1:5" x14ac:dyDescent="0.35">
      <c r="A91" t="s">
        <v>9856</v>
      </c>
      <c r="B91" t="s">
        <v>17416</v>
      </c>
      <c r="D91" t="s">
        <v>17417</v>
      </c>
      <c r="E91" s="6" t="str">
        <f>IF(COUNTIFS(Table_Literary_Movements[Level 2 (Movement)],Table_Literary_Movements[[#This Row],[Level 2 (Movement)]])&gt;1,"Y","N")</f>
        <v>N</v>
      </c>
    </row>
    <row r="92" spans="1:5" x14ac:dyDescent="0.35">
      <c r="A92" t="s">
        <v>9856</v>
      </c>
      <c r="B92" t="s">
        <v>10399</v>
      </c>
      <c r="D92" t="s">
        <v>17418</v>
      </c>
      <c r="E92" s="6" t="str">
        <f>IF(COUNTIFS(Table_Literary_Movements[Level 2 (Movement)],Table_Literary_Movements[[#This Row],[Level 2 (Movement)]])&gt;1,"Y","N")</f>
        <v>N</v>
      </c>
    </row>
    <row r="93" spans="1:5" x14ac:dyDescent="0.35">
      <c r="A93" t="s">
        <v>9839</v>
      </c>
      <c r="E93" s="6" t="str">
        <f>IF(COUNTIFS(Table_Literary_Movements[Level 2 (Movement)],Table_Literary_Movements[[#This Row],[Level 2 (Movement)]])&gt;1,"Y","N")</f>
        <v>N</v>
      </c>
    </row>
    <row r="94" spans="1:5" x14ac:dyDescent="0.35">
      <c r="A94" t="s">
        <v>9839</v>
      </c>
      <c r="B94" t="s">
        <v>3766</v>
      </c>
      <c r="D94" t="s">
        <v>17406</v>
      </c>
      <c r="E94" s="6" t="str">
        <f>IF(COUNTIFS(Table_Literary_Movements[Level 2 (Movement)],Table_Literary_Movements[[#This Row],[Level 2 (Movement)]])&gt;1,"Y","N")</f>
        <v>N</v>
      </c>
    </row>
    <row r="95" spans="1:5" x14ac:dyDescent="0.35">
      <c r="A95" t="s">
        <v>9839</v>
      </c>
      <c r="B95" t="s">
        <v>3341</v>
      </c>
      <c r="C95" t="s">
        <v>17419</v>
      </c>
      <c r="D95" t="s">
        <v>17420</v>
      </c>
      <c r="E95" s="6" t="str">
        <f>IF(COUNTIFS(Table_Literary_Movements[Level 2 (Movement)],Table_Literary_Movements[[#This Row],[Level 2 (Movement)]])&gt;1,"Y","N")</f>
        <v>Y</v>
      </c>
    </row>
    <row r="96" spans="1:5" x14ac:dyDescent="0.35">
      <c r="A96" t="s">
        <v>9839</v>
      </c>
      <c r="B96" t="s">
        <v>3341</v>
      </c>
      <c r="C96" t="s">
        <v>17421</v>
      </c>
      <c r="D96" t="s">
        <v>17420</v>
      </c>
      <c r="E96" s="6" t="str">
        <f>IF(COUNTIFS(Table_Literary_Movements[Level 2 (Movement)],Table_Literary_Movements[[#This Row],[Level 2 (Movement)]])&gt;1,"Y","N")</f>
        <v>Y</v>
      </c>
    </row>
    <row r="97" spans="1:5" x14ac:dyDescent="0.35">
      <c r="A97" t="s">
        <v>9839</v>
      </c>
      <c r="B97" t="s">
        <v>3341</v>
      </c>
      <c r="C97" t="s">
        <v>17422</v>
      </c>
      <c r="D97" t="s">
        <v>15712</v>
      </c>
      <c r="E97" s="6" t="str">
        <f>IF(COUNTIFS(Table_Literary_Movements[Level 2 (Movement)],Table_Literary_Movements[[#This Row],[Level 2 (Movement)]])&gt;1,"Y","N")</f>
        <v>Y</v>
      </c>
    </row>
    <row r="98" spans="1:5" x14ac:dyDescent="0.35">
      <c r="A98" t="s">
        <v>9839</v>
      </c>
      <c r="B98" t="s">
        <v>4091</v>
      </c>
      <c r="C98" t="s">
        <v>17423</v>
      </c>
      <c r="D98" t="s">
        <v>15712</v>
      </c>
      <c r="E98" s="6" t="str">
        <f>IF(COUNTIFS(Table_Literary_Movements[Level 2 (Movement)],Table_Literary_Movements[[#This Row],[Level 2 (Movement)]])&gt;1,"Y","N")</f>
        <v>Y</v>
      </c>
    </row>
    <row r="99" spans="1:5" x14ac:dyDescent="0.35">
      <c r="A99" t="s">
        <v>9839</v>
      </c>
      <c r="B99" t="s">
        <v>4091</v>
      </c>
      <c r="C99" t="s">
        <v>17424</v>
      </c>
      <c r="D99" t="s">
        <v>15712</v>
      </c>
      <c r="E99" s="6" t="str">
        <f>IF(COUNTIFS(Table_Literary_Movements[Level 2 (Movement)],Table_Literary_Movements[[#This Row],[Level 2 (Movement)]])&gt;1,"Y","N")</f>
        <v>Y</v>
      </c>
    </row>
    <row r="100" spans="1:5" x14ac:dyDescent="0.35">
      <c r="A100" t="s">
        <v>9839</v>
      </c>
      <c r="B100" t="s">
        <v>4091</v>
      </c>
      <c r="C100" t="s">
        <v>17425</v>
      </c>
      <c r="D100" t="s">
        <v>15712</v>
      </c>
      <c r="E100" s="6" t="str">
        <f>IF(COUNTIFS(Table_Literary_Movements[Level 2 (Movement)],Table_Literary_Movements[[#This Row],[Level 2 (Movement)]])&gt;1,"Y","N")</f>
        <v>Y</v>
      </c>
    </row>
    <row r="101" spans="1:5" x14ac:dyDescent="0.35">
      <c r="A101" t="s">
        <v>9839</v>
      </c>
      <c r="B101" t="s">
        <v>3700</v>
      </c>
      <c r="D101" t="s">
        <v>17426</v>
      </c>
      <c r="E101" s="6" t="str">
        <f>IF(COUNTIFS(Table_Literary_Movements[Level 2 (Movement)],Table_Literary_Movements[[#This Row],[Level 2 (Movement)]])&gt;1,"Y","N")</f>
        <v>N</v>
      </c>
    </row>
    <row r="102" spans="1:5" x14ac:dyDescent="0.35">
      <c r="A102" t="s">
        <v>9839</v>
      </c>
      <c r="B102" t="s">
        <v>9841</v>
      </c>
      <c r="D102" t="s">
        <v>17399</v>
      </c>
      <c r="E102" s="6" t="str">
        <f>IF(COUNTIFS(Table_Literary_Movements[Level 2 (Movement)],Table_Literary_Movements[[#This Row],[Level 2 (Movement)]])&gt;1,"Y","N")</f>
        <v>N</v>
      </c>
    </row>
    <row r="103" spans="1:5" x14ac:dyDescent="0.35">
      <c r="A103" t="s">
        <v>9839</v>
      </c>
      <c r="B103" t="s">
        <v>5014</v>
      </c>
      <c r="D103" t="s">
        <v>17427</v>
      </c>
      <c r="E103" s="6" t="str">
        <f>IF(COUNTIFS(Table_Literary_Movements[Level 2 (Movement)],Table_Literary_Movements[[#This Row],[Level 2 (Movement)]])&gt;1,"Y","N")</f>
        <v>N</v>
      </c>
    </row>
    <row r="104" spans="1:5" x14ac:dyDescent="0.35">
      <c r="A104" t="s">
        <v>9839</v>
      </c>
      <c r="B104" t="s">
        <v>3339</v>
      </c>
      <c r="D104" t="s">
        <v>17428</v>
      </c>
      <c r="E104" s="6" t="str">
        <f>IF(COUNTIFS(Table_Literary_Movements[Level 2 (Movement)],Table_Literary_Movements[[#This Row],[Level 2 (Movement)]])&gt;1,"Y","N")</f>
        <v>N</v>
      </c>
    </row>
    <row r="105" spans="1:5" x14ac:dyDescent="0.35">
      <c r="A105" t="s">
        <v>9839</v>
      </c>
      <c r="B105" t="s">
        <v>3361</v>
      </c>
      <c r="D105" t="s">
        <v>17386</v>
      </c>
      <c r="E105" s="6" t="str">
        <f>IF(COUNTIFS(Table_Literary_Movements[Level 2 (Movement)],Table_Literary_Movements[[#This Row],[Level 2 (Movement)]])&gt;1,"Y","N")</f>
        <v>N</v>
      </c>
    </row>
    <row r="106" spans="1:5" x14ac:dyDescent="0.35">
      <c r="A106" t="s">
        <v>9839</v>
      </c>
      <c r="B106" t="s">
        <v>3962</v>
      </c>
      <c r="D106" t="s">
        <v>15712</v>
      </c>
      <c r="E106" s="6" t="str">
        <f>IF(COUNTIFS(Table_Literary_Movements[Level 2 (Movement)],Table_Literary_Movements[[#This Row],[Level 2 (Movement)]])&gt;1,"Y","N")</f>
        <v>N</v>
      </c>
    </row>
    <row r="107" spans="1:5" x14ac:dyDescent="0.35">
      <c r="A107" t="s">
        <v>9839</v>
      </c>
      <c r="B107" t="s">
        <v>17429</v>
      </c>
      <c r="D107" t="s">
        <v>17386</v>
      </c>
      <c r="E107" s="6" t="str">
        <f>IF(COUNTIFS(Table_Literary_Movements[Level 2 (Movement)],Table_Literary_Movements[[#This Row],[Level 2 (Movement)]])&gt;1,"Y","N")</f>
        <v>N</v>
      </c>
    </row>
    <row r="108" spans="1:5" x14ac:dyDescent="0.35">
      <c r="A108" t="s">
        <v>9839</v>
      </c>
      <c r="B108" t="s">
        <v>17430</v>
      </c>
      <c r="D108" t="s">
        <v>17386</v>
      </c>
      <c r="E108" s="6" t="str">
        <f>IF(COUNTIFS(Table_Literary_Movements[Level 2 (Movement)],Table_Literary_Movements[[#This Row],[Level 2 (Movement)]])&gt;1,"Y","N")</f>
        <v>N</v>
      </c>
    </row>
    <row r="109" spans="1:5" x14ac:dyDescent="0.35">
      <c r="A109" t="s">
        <v>9839</v>
      </c>
      <c r="B109" t="s">
        <v>4236</v>
      </c>
      <c r="D109" t="s">
        <v>17431</v>
      </c>
      <c r="E109" s="6" t="str">
        <f>IF(COUNTIFS(Table_Literary_Movements[Level 2 (Movement)],Table_Literary_Movements[[#This Row],[Level 2 (Movement)]])&gt;1,"Y","N")</f>
        <v>N</v>
      </c>
    </row>
    <row r="110" spans="1:5" x14ac:dyDescent="0.35">
      <c r="A110" t="s">
        <v>9839</v>
      </c>
      <c r="B110" t="s">
        <v>17432</v>
      </c>
      <c r="D110" t="s">
        <v>17406</v>
      </c>
      <c r="E110" s="6" t="str">
        <f>IF(COUNTIFS(Table_Literary_Movements[Level 2 (Movement)],Table_Literary_Movements[[#This Row],[Level 2 (Movement)]])&gt;1,"Y","N")</f>
        <v>N</v>
      </c>
    </row>
    <row r="111" spans="1:5" x14ac:dyDescent="0.35">
      <c r="A111" t="s">
        <v>9839</v>
      </c>
      <c r="B111" t="s">
        <v>17433</v>
      </c>
      <c r="D111" t="s">
        <v>17406</v>
      </c>
      <c r="E111" s="6" t="str">
        <f>IF(COUNTIFS(Table_Literary_Movements[Level 2 (Movement)],Table_Literary_Movements[[#This Row],[Level 2 (Movement)]])&gt;1,"Y","N")</f>
        <v>N</v>
      </c>
    </row>
    <row r="112" spans="1:5" x14ac:dyDescent="0.35">
      <c r="A112" t="s">
        <v>9839</v>
      </c>
      <c r="B112" t="s">
        <v>17434</v>
      </c>
      <c r="D112" t="s">
        <v>17406</v>
      </c>
      <c r="E112" s="6" t="str">
        <f>IF(COUNTIFS(Table_Literary_Movements[Level 2 (Movement)],Table_Literary_Movements[[#This Row],[Level 2 (Movement)]])&gt;1,"Y","N")</f>
        <v>N</v>
      </c>
    </row>
    <row r="113" spans="1:5" x14ac:dyDescent="0.35">
      <c r="A113" t="s">
        <v>9839</v>
      </c>
      <c r="B113" t="s">
        <v>17435</v>
      </c>
      <c r="D113" t="s">
        <v>17406</v>
      </c>
      <c r="E113" s="6" t="str">
        <f>IF(COUNTIFS(Table_Literary_Movements[Level 2 (Movement)],Table_Literary_Movements[[#This Row],[Level 2 (Movement)]])&gt;1,"Y","N")</f>
        <v>N</v>
      </c>
    </row>
    <row r="114" spans="1:5" x14ac:dyDescent="0.35">
      <c r="A114" t="s">
        <v>9839</v>
      </c>
      <c r="B114" t="s">
        <v>9848</v>
      </c>
      <c r="D114" t="s">
        <v>17436</v>
      </c>
      <c r="E114" s="6" t="str">
        <f>IF(COUNTIFS(Table_Literary_Movements[Level 2 (Movement)],Table_Literary_Movements[[#This Row],[Level 2 (Movement)]])&gt;1,"Y","N")</f>
        <v>N</v>
      </c>
    </row>
    <row r="115" spans="1:5" x14ac:dyDescent="0.35">
      <c r="A115" t="s">
        <v>9839</v>
      </c>
      <c r="B115" t="s">
        <v>9850</v>
      </c>
      <c r="D115" t="s">
        <v>17396</v>
      </c>
      <c r="E115" s="6" t="str">
        <f>IF(COUNTIFS(Table_Literary_Movements[Level 2 (Movement)],Table_Literary_Movements[[#This Row],[Level 2 (Movement)]])&gt;1,"Y","N")</f>
        <v>N</v>
      </c>
    </row>
    <row r="116" spans="1:5" x14ac:dyDescent="0.35">
      <c r="A116" t="s">
        <v>9839</v>
      </c>
      <c r="B116" t="s">
        <v>9840</v>
      </c>
      <c r="D116" t="s">
        <v>17415</v>
      </c>
      <c r="E116" s="6" t="str">
        <f>IF(COUNTIFS(Table_Literary_Movements[Level 2 (Movement)],Table_Literary_Movements[[#This Row],[Level 2 (Movement)]])&gt;1,"Y","N")</f>
        <v>N</v>
      </c>
    </row>
    <row r="117" spans="1:5" x14ac:dyDescent="0.35">
      <c r="A117" t="s">
        <v>9839</v>
      </c>
      <c r="B117" t="s">
        <v>9842</v>
      </c>
      <c r="D117" t="s">
        <v>17358</v>
      </c>
      <c r="E117" s="6" t="str">
        <f>IF(COUNTIFS(Table_Literary_Movements[Level 2 (Movement)],Table_Literary_Movements[[#This Row],[Level 2 (Movement)]])&gt;1,"Y","N")</f>
        <v>N</v>
      </c>
    </row>
    <row r="118" spans="1:5" x14ac:dyDescent="0.35">
      <c r="A118" t="s">
        <v>9839</v>
      </c>
      <c r="B118" t="s">
        <v>9843</v>
      </c>
      <c r="D118" t="s">
        <v>17358</v>
      </c>
      <c r="E118" s="6" t="str">
        <f>IF(COUNTIFS(Table_Literary_Movements[Level 2 (Movement)],Table_Literary_Movements[[#This Row],[Level 2 (Movement)]])&gt;1,"Y","N")</f>
        <v>N</v>
      </c>
    </row>
    <row r="119" spans="1:5" x14ac:dyDescent="0.35">
      <c r="A119" t="s">
        <v>9839</v>
      </c>
      <c r="B119" t="s">
        <v>17437</v>
      </c>
      <c r="D119" t="s">
        <v>17358</v>
      </c>
      <c r="E119" s="6" t="str">
        <f>IF(COUNTIFS(Table_Literary_Movements[Level 2 (Movement)],Table_Literary_Movements[[#This Row],[Level 2 (Movement)]])&gt;1,"Y","N")</f>
        <v>N</v>
      </c>
    </row>
    <row r="120" spans="1:5" x14ac:dyDescent="0.35">
      <c r="A120" t="s">
        <v>9839</v>
      </c>
      <c r="B120" t="s">
        <v>17438</v>
      </c>
      <c r="D120" t="s">
        <v>9569</v>
      </c>
      <c r="E120" s="6" t="str">
        <f>IF(COUNTIFS(Table_Literary_Movements[Level 2 (Movement)],Table_Literary_Movements[[#This Row],[Level 2 (Movement)]])&gt;1,"Y","N")</f>
        <v>N</v>
      </c>
    </row>
    <row r="121" spans="1:5" x14ac:dyDescent="0.35">
      <c r="A121" t="s">
        <v>9839</v>
      </c>
      <c r="B121" t="s">
        <v>17439</v>
      </c>
      <c r="C121" t="s">
        <v>17440</v>
      </c>
      <c r="D121" t="s">
        <v>9300</v>
      </c>
      <c r="E121" s="6" t="str">
        <f>IF(COUNTIFS(Table_Literary_Movements[Level 2 (Movement)],Table_Literary_Movements[[#This Row],[Level 2 (Movement)]])&gt;1,"Y","N")</f>
        <v>N</v>
      </c>
    </row>
    <row r="122" spans="1:5" x14ac:dyDescent="0.35">
      <c r="A122" t="s">
        <v>9839</v>
      </c>
      <c r="B122" t="s">
        <v>17441</v>
      </c>
      <c r="D122" t="s">
        <v>9300</v>
      </c>
      <c r="E122" s="6" t="str">
        <f>IF(COUNTIFS(Table_Literary_Movements[Level 2 (Movement)],Table_Literary_Movements[[#This Row],[Level 2 (Movement)]])&gt;1,"Y","N")</f>
        <v>N</v>
      </c>
    </row>
    <row r="123" spans="1:5" x14ac:dyDescent="0.35">
      <c r="A123" t="s">
        <v>9839</v>
      </c>
      <c r="B123" t="s">
        <v>9182</v>
      </c>
      <c r="D123" t="s">
        <v>17442</v>
      </c>
      <c r="E123" s="6" t="str">
        <f>IF(COUNTIFS(Table_Literary_Movements[Level 2 (Movement)],Table_Literary_Movements[[#This Row],[Level 2 (Movement)]])&gt;1,"Y","N")</f>
        <v>N</v>
      </c>
    </row>
    <row r="124" spans="1:5" x14ac:dyDescent="0.35">
      <c r="A124" t="s">
        <v>9839</v>
      </c>
      <c r="B124" t="s">
        <v>9183</v>
      </c>
      <c r="D124" t="s">
        <v>4856</v>
      </c>
      <c r="E124" s="6" t="str">
        <f>IF(COUNTIFS(Table_Literary_Movements[Level 2 (Movement)],Table_Literary_Movements[[#This Row],[Level 2 (Movement)]])&gt;1,"Y","N")</f>
        <v>N</v>
      </c>
    </row>
    <row r="125" spans="1:5" x14ac:dyDescent="0.35">
      <c r="A125" t="s">
        <v>9839</v>
      </c>
      <c r="B125" t="s">
        <v>10427</v>
      </c>
      <c r="C125" t="s">
        <v>17443</v>
      </c>
      <c r="D125" t="s">
        <v>4856</v>
      </c>
      <c r="E125" s="6" t="str">
        <f>IF(COUNTIFS(Table_Literary_Movements[Level 2 (Movement)],Table_Literary_Movements[[#This Row],[Level 2 (Movement)]])&gt;1,"Y","N")</f>
        <v>N</v>
      </c>
    </row>
    <row r="126" spans="1:5" x14ac:dyDescent="0.35">
      <c r="A126" t="s">
        <v>9839</v>
      </c>
      <c r="B126" t="s">
        <v>9178</v>
      </c>
      <c r="C126" t="s">
        <v>10515</v>
      </c>
      <c r="D126" t="s">
        <v>4856</v>
      </c>
      <c r="E126" s="6" t="str">
        <f>IF(COUNTIFS(Table_Literary_Movements[Level 2 (Movement)],Table_Literary_Movements[[#This Row],[Level 2 (Movement)]])&gt;1,"Y","N")</f>
        <v>N</v>
      </c>
    </row>
    <row r="127" spans="1:5" x14ac:dyDescent="0.35">
      <c r="A127" t="s">
        <v>9839</v>
      </c>
      <c r="B127" t="s">
        <v>8857</v>
      </c>
      <c r="D127" t="s">
        <v>4856</v>
      </c>
      <c r="E127" s="6" t="str">
        <f>IF(COUNTIFS(Table_Literary_Movements[Level 2 (Movement)],Table_Literary_Movements[[#This Row],[Level 2 (Movement)]])&gt;1,"Y","N")</f>
        <v>N</v>
      </c>
    </row>
    <row r="128" spans="1:5" x14ac:dyDescent="0.35">
      <c r="A128" t="s">
        <v>17444</v>
      </c>
      <c r="E128" s="6" t="str">
        <f>IF(COUNTIFS(Table_Literary_Movements[Level 2 (Movement)],Table_Literary_Movements[[#This Row],[Level 2 (Movement)]])&gt;1,"Y","N")</f>
        <v>N</v>
      </c>
    </row>
    <row r="129" spans="1:5" x14ac:dyDescent="0.35">
      <c r="A129" t="s">
        <v>17444</v>
      </c>
      <c r="B129" t="s">
        <v>3309</v>
      </c>
      <c r="C129" t="s">
        <v>17445</v>
      </c>
      <c r="D129" t="s">
        <v>17406</v>
      </c>
      <c r="E129" s="6" t="str">
        <f>IF(COUNTIFS(Table_Literary_Movements[Level 2 (Movement)],Table_Literary_Movements[[#This Row],[Level 2 (Movement)]])&gt;1,"Y","N")</f>
        <v>Y</v>
      </c>
    </row>
    <row r="130" spans="1:5" x14ac:dyDescent="0.35">
      <c r="A130" t="s">
        <v>17444</v>
      </c>
      <c r="B130" t="s">
        <v>3309</v>
      </c>
      <c r="C130" t="s">
        <v>17446</v>
      </c>
      <c r="D130" t="s">
        <v>17406</v>
      </c>
      <c r="E130" s="6" t="str">
        <f>IF(COUNTIFS(Table_Literary_Movements[Level 2 (Movement)],Table_Literary_Movements[[#This Row],[Level 2 (Movement)]])&gt;1,"Y","N")</f>
        <v>Y</v>
      </c>
    </row>
    <row r="131" spans="1:5" x14ac:dyDescent="0.35">
      <c r="A131" t="s">
        <v>17444</v>
      </c>
      <c r="B131" t="s">
        <v>17447</v>
      </c>
      <c r="D131" t="s">
        <v>17406</v>
      </c>
      <c r="E131" s="6" t="str">
        <f>IF(COUNTIFS(Table_Literary_Movements[Level 2 (Movement)],Table_Literary_Movements[[#This Row],[Level 2 (Movement)]])&gt;1,"Y","N")</f>
        <v>N</v>
      </c>
    </row>
    <row r="132" spans="1:5" x14ac:dyDescent="0.35">
      <c r="A132" t="s">
        <v>17444</v>
      </c>
      <c r="B132" t="s">
        <v>17448</v>
      </c>
      <c r="D132" t="s">
        <v>17406</v>
      </c>
      <c r="E132" s="6" t="str">
        <f>IF(COUNTIFS(Table_Literary_Movements[Level 2 (Movement)],Table_Literary_Movements[[#This Row],[Level 2 (Movement)]])&gt;1,"Y","N")</f>
        <v>N</v>
      </c>
    </row>
    <row r="133" spans="1:5" x14ac:dyDescent="0.35">
      <c r="A133" t="s">
        <v>17444</v>
      </c>
      <c r="B133" t="s">
        <v>3513</v>
      </c>
      <c r="D133" t="s">
        <v>17449</v>
      </c>
      <c r="E133" s="6" t="str">
        <f>IF(COUNTIFS(Table_Literary_Movements[Level 2 (Movement)],Table_Literary_Movements[[#This Row],[Level 2 (Movement)]])&gt;1,"Y","N")</f>
        <v>N</v>
      </c>
    </row>
    <row r="134" spans="1:5" x14ac:dyDescent="0.35">
      <c r="A134" t="s">
        <v>17444</v>
      </c>
      <c r="B134" t="s">
        <v>17450</v>
      </c>
      <c r="D134" t="s">
        <v>15712</v>
      </c>
      <c r="E134" s="6" t="str">
        <f>IF(COUNTIFS(Table_Literary_Movements[Level 2 (Movement)],Table_Literary_Movements[[#This Row],[Level 2 (Movement)]])&gt;1,"Y","N")</f>
        <v>N</v>
      </c>
    </row>
    <row r="135" spans="1:5" x14ac:dyDescent="0.35">
      <c r="A135" t="s">
        <v>17444</v>
      </c>
      <c r="B135" t="s">
        <v>17451</v>
      </c>
      <c r="D135" t="s">
        <v>17452</v>
      </c>
      <c r="E135" s="6" t="str">
        <f>IF(COUNTIFS(Table_Literary_Movements[Level 2 (Movement)],Table_Literary_Movements[[#This Row],[Level 2 (Movement)]])&gt;1,"Y","N")</f>
        <v>N</v>
      </c>
    </row>
    <row r="136" spans="1:5" x14ac:dyDescent="0.35">
      <c r="A136" t="s">
        <v>17444</v>
      </c>
      <c r="B136" t="s">
        <v>3314</v>
      </c>
      <c r="D136" t="s">
        <v>17453</v>
      </c>
      <c r="E136" s="6" t="str">
        <f>IF(COUNTIFS(Table_Literary_Movements[Level 2 (Movement)],Table_Literary_Movements[[#This Row],[Level 2 (Movement)]])&gt;1,"Y","N")</f>
        <v>N</v>
      </c>
    </row>
    <row r="137" spans="1:5" x14ac:dyDescent="0.35">
      <c r="A137" t="s">
        <v>17444</v>
      </c>
      <c r="B137" t="s">
        <v>3510</v>
      </c>
      <c r="D137" t="s">
        <v>17454</v>
      </c>
      <c r="E137" s="6" t="str">
        <f>IF(COUNTIFS(Table_Literary_Movements[Level 2 (Movement)],Table_Literary_Movements[[#This Row],[Level 2 (Movement)]])&gt;1,"Y","N")</f>
        <v>N</v>
      </c>
    </row>
    <row r="138" spans="1:5" x14ac:dyDescent="0.35">
      <c r="A138" t="s">
        <v>17444</v>
      </c>
      <c r="B138" t="s">
        <v>9869</v>
      </c>
      <c r="D138" t="s">
        <v>17455</v>
      </c>
      <c r="E138" s="6" t="str">
        <f>IF(COUNTIFS(Table_Literary_Movements[Level 2 (Movement)],Table_Literary_Movements[[#This Row],[Level 2 (Movement)]])&gt;1,"Y","N")</f>
        <v>N</v>
      </c>
    </row>
    <row r="139" spans="1:5" x14ac:dyDescent="0.35">
      <c r="A139" t="s">
        <v>17444</v>
      </c>
      <c r="B139" t="s">
        <v>4026</v>
      </c>
      <c r="C139" t="s">
        <v>17456</v>
      </c>
      <c r="D139" t="s">
        <v>4026</v>
      </c>
      <c r="E139" s="6" t="str">
        <f>IF(COUNTIFS(Table_Literary_Movements[Level 2 (Movement)],Table_Literary_Movements[[#This Row],[Level 2 (Movement)]])&gt;1,"Y","N")</f>
        <v>N</v>
      </c>
    </row>
    <row r="140" spans="1:5" x14ac:dyDescent="0.35">
      <c r="A140" t="s">
        <v>17444</v>
      </c>
      <c r="B140" t="s">
        <v>17457</v>
      </c>
      <c r="D140" t="s">
        <v>17458</v>
      </c>
      <c r="E140" s="6" t="str">
        <f>IF(COUNTIFS(Table_Literary_Movements[Level 2 (Movement)],Table_Literary_Movements[[#This Row],[Level 2 (Movement)]])&gt;1,"Y","N")</f>
        <v>N</v>
      </c>
    </row>
    <row r="141" spans="1:5" x14ac:dyDescent="0.35">
      <c r="A141" t="s">
        <v>17444</v>
      </c>
      <c r="B141" t="s">
        <v>17459</v>
      </c>
      <c r="D141" t="s">
        <v>9937</v>
      </c>
      <c r="E141" s="6" t="str">
        <f>IF(COUNTIFS(Table_Literary_Movements[Level 2 (Movement)],Table_Literary_Movements[[#This Row],[Level 2 (Movement)]])&gt;1,"Y","N")</f>
        <v>N</v>
      </c>
    </row>
    <row r="142" spans="1:5" x14ac:dyDescent="0.35">
      <c r="A142" t="s">
        <v>17444</v>
      </c>
      <c r="B142" t="s">
        <v>17460</v>
      </c>
      <c r="D142" t="s">
        <v>17461</v>
      </c>
      <c r="E142" s="6" t="str">
        <f>IF(COUNTIFS(Table_Literary_Movements[Level 2 (Movement)],Table_Literary_Movements[[#This Row],[Level 2 (Movement)]])&gt;1,"Y","N")</f>
        <v>N</v>
      </c>
    </row>
    <row r="143" spans="1:5" x14ac:dyDescent="0.35">
      <c r="A143" t="s">
        <v>17444</v>
      </c>
      <c r="B143" t="s">
        <v>9849</v>
      </c>
      <c r="D143" t="s">
        <v>17358</v>
      </c>
      <c r="E143" s="6" t="str">
        <f>IF(COUNTIFS(Table_Literary_Movements[Level 2 (Movement)],Table_Literary_Movements[[#This Row],[Level 2 (Movement)]])&gt;1,"Y","N")</f>
        <v>N</v>
      </c>
    </row>
    <row r="144" spans="1:5" x14ac:dyDescent="0.35">
      <c r="A144" t="s">
        <v>17444</v>
      </c>
      <c r="B144" t="s">
        <v>17462</v>
      </c>
      <c r="D144" t="s">
        <v>9816</v>
      </c>
      <c r="E144" s="6" t="str">
        <f>IF(COUNTIFS(Table_Literary_Movements[Level 2 (Movement)],Table_Literary_Movements[[#This Row],[Level 2 (Movement)]])&gt;1,"Y","N")</f>
        <v>N</v>
      </c>
    </row>
    <row r="145" spans="1:5" x14ac:dyDescent="0.35">
      <c r="A145" t="s">
        <v>17444</v>
      </c>
      <c r="B145" t="s">
        <v>17463</v>
      </c>
      <c r="D145" t="s">
        <v>17464</v>
      </c>
      <c r="E145" s="6" t="str">
        <f>IF(COUNTIFS(Table_Literary_Movements[Level 2 (Movement)],Table_Literary_Movements[[#This Row],[Level 2 (Movement)]])&gt;1,"Y","N")</f>
        <v>N</v>
      </c>
    </row>
    <row r="146" spans="1:5" x14ac:dyDescent="0.35">
      <c r="A146" t="s">
        <v>17444</v>
      </c>
      <c r="B146" t="s">
        <v>17465</v>
      </c>
      <c r="D146" t="s">
        <v>17358</v>
      </c>
      <c r="E146" s="6" t="str">
        <f>IF(COUNTIFS(Table_Literary_Movements[Level 2 (Movement)],Table_Literary_Movements[[#This Row],[Level 2 (Movement)]])&gt;1,"Y","N")</f>
        <v>N</v>
      </c>
    </row>
    <row r="147" spans="1:5" x14ac:dyDescent="0.35">
      <c r="A147" t="s">
        <v>17444</v>
      </c>
      <c r="B147" t="s">
        <v>9851</v>
      </c>
      <c r="D147" t="s">
        <v>17358</v>
      </c>
      <c r="E147" s="6" t="str">
        <f>IF(COUNTIFS(Table_Literary_Movements[Level 2 (Movement)],Table_Literary_Movements[[#This Row],[Level 2 (Movement)]])&gt;1,"Y","N")</f>
        <v>N</v>
      </c>
    </row>
    <row r="148" spans="1:5" x14ac:dyDescent="0.35">
      <c r="A148" t="s">
        <v>17444</v>
      </c>
      <c r="B148" t="s">
        <v>9883</v>
      </c>
      <c r="D148" t="s">
        <v>17415</v>
      </c>
      <c r="E148" s="6" t="str">
        <f>IF(COUNTIFS(Table_Literary_Movements[Level 2 (Movement)],Table_Literary_Movements[[#This Row],[Level 2 (Movement)]])&gt;1,"Y","N")</f>
        <v>N</v>
      </c>
    </row>
    <row r="149" spans="1:5" x14ac:dyDescent="0.35">
      <c r="A149" t="s">
        <v>17444</v>
      </c>
      <c r="B149" t="s">
        <v>17466</v>
      </c>
      <c r="D149" t="s">
        <v>9300</v>
      </c>
      <c r="E149" s="6" t="str">
        <f>IF(COUNTIFS(Table_Literary_Movements[Level 2 (Movement)],Table_Literary_Movements[[#This Row],[Level 2 (Movement)]])&gt;1,"Y","N")</f>
        <v>N</v>
      </c>
    </row>
    <row r="150" spans="1:5" x14ac:dyDescent="0.35">
      <c r="A150" t="s">
        <v>17444</v>
      </c>
      <c r="B150" t="s">
        <v>17467</v>
      </c>
      <c r="D150" t="s">
        <v>17468</v>
      </c>
      <c r="E150" s="6" t="str">
        <f>IF(COUNTIFS(Table_Literary_Movements[Level 2 (Movement)],Table_Literary_Movements[[#This Row],[Level 2 (Movement)]])&gt;1,"Y","N")</f>
        <v>N</v>
      </c>
    </row>
    <row r="151" spans="1:5" x14ac:dyDescent="0.35">
      <c r="A151" t="s">
        <v>17469</v>
      </c>
      <c r="E151" s="6" t="str">
        <f>IF(COUNTIFS(Table_Literary_Movements[Level 2 (Movement)],Table_Literary_Movements[[#This Row],[Level 2 (Movement)]])&gt;1,"Y","N")</f>
        <v>N</v>
      </c>
    </row>
    <row r="152" spans="1:5" x14ac:dyDescent="0.35">
      <c r="A152" t="s">
        <v>17469</v>
      </c>
      <c r="B152" t="s">
        <v>9844</v>
      </c>
      <c r="D152" t="s">
        <v>17470</v>
      </c>
      <c r="E152" s="6" t="str">
        <f>IF(COUNTIFS(Table_Literary_Movements[Level 2 (Movement)],Table_Literary_Movements[[#This Row],[Level 2 (Movement)]])&gt;1,"Y","N")</f>
        <v>N</v>
      </c>
    </row>
    <row r="153" spans="1:5" x14ac:dyDescent="0.35">
      <c r="A153" t="s">
        <v>17469</v>
      </c>
      <c r="B153" t="s">
        <v>9572</v>
      </c>
      <c r="C153" t="s">
        <v>9875</v>
      </c>
      <c r="D153" t="s">
        <v>17471</v>
      </c>
      <c r="E153" s="6" t="str">
        <f>IF(COUNTIFS(Table_Literary_Movements[Level 2 (Movement)],Table_Literary_Movements[[#This Row],[Level 2 (Movement)]])&gt;1,"Y","N")</f>
        <v>N</v>
      </c>
    </row>
    <row r="154" spans="1:5" x14ac:dyDescent="0.35">
      <c r="A154" t="s">
        <v>17469</v>
      </c>
      <c r="B154" t="s">
        <v>3400</v>
      </c>
      <c r="D154" t="s">
        <v>17406</v>
      </c>
      <c r="E154" s="6" t="str">
        <f>IF(COUNTIFS(Table_Literary_Movements[Level 2 (Movement)],Table_Literary_Movements[[#This Row],[Level 2 (Movement)]])&gt;1,"Y","N")</f>
        <v>N</v>
      </c>
    </row>
    <row r="155" spans="1:5" x14ac:dyDescent="0.35">
      <c r="A155" t="s">
        <v>17469</v>
      </c>
      <c r="B155" t="s">
        <v>17472</v>
      </c>
      <c r="D155" t="s">
        <v>15712</v>
      </c>
      <c r="E155" s="6" t="str">
        <f>IF(COUNTIFS(Table_Literary_Movements[Level 2 (Movement)],Table_Literary_Movements[[#This Row],[Level 2 (Movement)]])&gt;1,"Y","N")</f>
        <v>N</v>
      </c>
    </row>
    <row r="156" spans="1:5" x14ac:dyDescent="0.35">
      <c r="A156" t="s">
        <v>17469</v>
      </c>
      <c r="B156" t="s">
        <v>9297</v>
      </c>
      <c r="D156" t="s">
        <v>9937</v>
      </c>
      <c r="E156" s="6" t="str">
        <f>IF(COUNTIFS(Table_Literary_Movements[Level 2 (Movement)],Table_Literary_Movements[[#This Row],[Level 2 (Movement)]])&gt;1,"Y","N")</f>
        <v>N</v>
      </c>
    </row>
    <row r="157" spans="1:5" x14ac:dyDescent="0.35">
      <c r="A157" t="s">
        <v>17469</v>
      </c>
      <c r="B157" t="s">
        <v>9299</v>
      </c>
      <c r="D157" t="s">
        <v>17473</v>
      </c>
      <c r="E157" s="6" t="str">
        <f>IF(COUNTIFS(Table_Literary_Movements[Level 2 (Movement)],Table_Literary_Movements[[#This Row],[Level 2 (Movement)]])&gt;1,"Y","N")</f>
        <v>N</v>
      </c>
    </row>
    <row r="158" spans="1:5" x14ac:dyDescent="0.35">
      <c r="A158" t="s">
        <v>17469</v>
      </c>
      <c r="B158" t="s">
        <v>9298</v>
      </c>
      <c r="C158" t="s">
        <v>17474</v>
      </c>
      <c r="D158" t="s">
        <v>9937</v>
      </c>
      <c r="E158" s="6" t="str">
        <f>IF(COUNTIFS(Table_Literary_Movements[Level 2 (Movement)],Table_Literary_Movements[[#This Row],[Level 2 (Movement)]])&gt;1,"Y","N")</f>
        <v>N</v>
      </c>
    </row>
    <row r="159" spans="1:5" x14ac:dyDescent="0.35">
      <c r="A159" t="s">
        <v>17469</v>
      </c>
      <c r="B159" t="s">
        <v>17475</v>
      </c>
      <c r="D159" t="s">
        <v>15712</v>
      </c>
      <c r="E159" s="6" t="str">
        <f>IF(COUNTIFS(Table_Literary_Movements[Level 2 (Movement)],Table_Literary_Movements[[#This Row],[Level 2 (Movement)]])&gt;1,"Y","N")</f>
        <v>N</v>
      </c>
    </row>
    <row r="160" spans="1:5" x14ac:dyDescent="0.35">
      <c r="A160" t="s">
        <v>17469</v>
      </c>
      <c r="B160" t="s">
        <v>17476</v>
      </c>
      <c r="D160" t="s">
        <v>15712</v>
      </c>
      <c r="E160" s="6" t="str">
        <f>IF(COUNTIFS(Table_Literary_Movements[Level 2 (Movement)],Table_Literary_Movements[[#This Row],[Level 2 (Movement)]])&gt;1,"Y","N")</f>
        <v>N</v>
      </c>
    </row>
    <row r="161" spans="1:5" x14ac:dyDescent="0.35">
      <c r="A161" t="s">
        <v>17469</v>
      </c>
      <c r="B161" t="s">
        <v>17477</v>
      </c>
      <c r="D161" t="s">
        <v>17478</v>
      </c>
      <c r="E161" s="6" t="str">
        <f>IF(COUNTIFS(Table_Literary_Movements[Level 2 (Movement)],Table_Literary_Movements[[#This Row],[Level 2 (Movement)]])&gt;1,"Y","N")</f>
        <v>N</v>
      </c>
    </row>
    <row r="162" spans="1:5" x14ac:dyDescent="0.35">
      <c r="A162" t="s">
        <v>17469</v>
      </c>
      <c r="B162" t="s">
        <v>17479</v>
      </c>
      <c r="C162" t="s">
        <v>17480</v>
      </c>
      <c r="D162" t="s">
        <v>17458</v>
      </c>
      <c r="E162" s="6" t="str">
        <f>IF(COUNTIFS(Table_Literary_Movements[Level 2 (Movement)],Table_Literary_Movements[[#This Row],[Level 2 (Movement)]])&gt;1,"Y","N")</f>
        <v>N</v>
      </c>
    </row>
    <row r="163" spans="1:5" x14ac:dyDescent="0.35">
      <c r="A163" t="s">
        <v>17469</v>
      </c>
      <c r="B163" t="s">
        <v>17481</v>
      </c>
      <c r="D163" t="s">
        <v>17482</v>
      </c>
      <c r="E163" s="6" t="str">
        <f>IF(COUNTIFS(Table_Literary_Movements[Level 2 (Movement)],Table_Literary_Movements[[#This Row],[Level 2 (Movement)]])&gt;1,"Y","N")</f>
        <v>N</v>
      </c>
    </row>
    <row r="164" spans="1:5" x14ac:dyDescent="0.35">
      <c r="A164" t="s">
        <v>17469</v>
      </c>
      <c r="B164" t="s">
        <v>17483</v>
      </c>
      <c r="D164" t="s">
        <v>17484</v>
      </c>
      <c r="E164" s="6" t="str">
        <f>IF(COUNTIFS(Table_Literary_Movements[Level 2 (Movement)],Table_Literary_Movements[[#This Row],[Level 2 (Movement)]])&gt;1,"Y","N")</f>
        <v>N</v>
      </c>
    </row>
    <row r="165" spans="1:5" x14ac:dyDescent="0.35">
      <c r="A165" t="s">
        <v>17469</v>
      </c>
      <c r="B165" t="s">
        <v>9292</v>
      </c>
      <c r="D165" t="s">
        <v>17485</v>
      </c>
      <c r="E165" s="6" t="str">
        <f>IF(COUNTIFS(Table_Literary_Movements[Level 2 (Movement)],Table_Literary_Movements[[#This Row],[Level 2 (Movement)]])&gt;1,"Y","N")</f>
        <v>N</v>
      </c>
    </row>
    <row r="166" spans="1:5" x14ac:dyDescent="0.35">
      <c r="A166" t="s">
        <v>17469</v>
      </c>
      <c r="B166" t="s">
        <v>17486</v>
      </c>
      <c r="D166" t="s">
        <v>17487</v>
      </c>
      <c r="E166" s="6" t="str">
        <f>IF(COUNTIFS(Table_Literary_Movements[Level 2 (Movement)],Table_Literary_Movements[[#This Row],[Level 2 (Movement)]])&gt;1,"Y","N")</f>
        <v>N</v>
      </c>
    </row>
    <row r="167" spans="1:5" x14ac:dyDescent="0.35">
      <c r="A167" t="s">
        <v>17469</v>
      </c>
      <c r="B167" t="s">
        <v>3974</v>
      </c>
      <c r="D167" t="s">
        <v>17488</v>
      </c>
      <c r="E167" s="6" t="str">
        <f>IF(COUNTIFS(Table_Literary_Movements[Level 2 (Movement)],Table_Literary_Movements[[#This Row],[Level 2 (Movement)]])&gt;1,"Y","N")</f>
        <v>N</v>
      </c>
    </row>
    <row r="168" spans="1:5" x14ac:dyDescent="0.35">
      <c r="A168" t="s">
        <v>17469</v>
      </c>
      <c r="B168" t="s">
        <v>9845</v>
      </c>
      <c r="D168" t="s">
        <v>17358</v>
      </c>
      <c r="E168" s="6" t="str">
        <f>IF(COUNTIFS(Table_Literary_Movements[Level 2 (Movement)],Table_Literary_Movements[[#This Row],[Level 2 (Movement)]])&gt;1,"Y","N")</f>
        <v>N</v>
      </c>
    </row>
    <row r="169" spans="1:5" x14ac:dyDescent="0.35">
      <c r="A169" t="s">
        <v>17469</v>
      </c>
      <c r="B169" t="s">
        <v>17489</v>
      </c>
      <c r="D169" t="s">
        <v>17358</v>
      </c>
      <c r="E169" s="6" t="str">
        <f>IF(COUNTIFS(Table_Literary_Movements[Level 2 (Movement)],Table_Literary_Movements[[#This Row],[Level 2 (Movement)]])&gt;1,"Y","N")</f>
        <v>N</v>
      </c>
    </row>
    <row r="170" spans="1:5" x14ac:dyDescent="0.35">
      <c r="A170" t="s">
        <v>17469</v>
      </c>
      <c r="B170" t="s">
        <v>17490</v>
      </c>
      <c r="C170" t="s">
        <v>9847</v>
      </c>
      <c r="D170" t="s">
        <v>17358</v>
      </c>
      <c r="E170" s="6" t="str">
        <f>IF(COUNTIFS(Table_Literary_Movements[Level 2 (Movement)],Table_Literary_Movements[[#This Row],[Level 2 (Movement)]])&gt;1,"Y","N")</f>
        <v>N</v>
      </c>
    </row>
    <row r="171" spans="1:5" x14ac:dyDescent="0.35">
      <c r="A171" t="s">
        <v>17469</v>
      </c>
      <c r="B171" t="s">
        <v>3720</v>
      </c>
      <c r="D171" t="s">
        <v>17491</v>
      </c>
      <c r="E171" s="6" t="str">
        <f>IF(COUNTIFS(Table_Literary_Movements[Level 2 (Movement)],Table_Literary_Movements[[#This Row],[Level 2 (Movement)]])&gt;1,"Y","N")</f>
        <v>N</v>
      </c>
    </row>
    <row r="172" spans="1:5" x14ac:dyDescent="0.35">
      <c r="A172" t="s">
        <v>17469</v>
      </c>
      <c r="B172" t="s">
        <v>9189</v>
      </c>
      <c r="D172" t="s">
        <v>17415</v>
      </c>
      <c r="E172" s="6" t="str">
        <f>IF(COUNTIFS(Table_Literary_Movements[Level 2 (Movement)],Table_Literary_Movements[[#This Row],[Level 2 (Movement)]])&gt;1,"Y","N")</f>
        <v>N</v>
      </c>
    </row>
    <row r="173" spans="1:5" x14ac:dyDescent="0.35">
      <c r="A173" t="s">
        <v>17469</v>
      </c>
      <c r="B173" t="s">
        <v>17492</v>
      </c>
      <c r="D173" t="s">
        <v>17493</v>
      </c>
      <c r="E173" s="6" t="str">
        <f>IF(COUNTIFS(Table_Literary_Movements[Level 2 (Movement)],Table_Literary_Movements[[#This Row],[Level 2 (Movement)]])&gt;1,"Y","N")</f>
        <v>N</v>
      </c>
    </row>
    <row r="174" spans="1:5" x14ac:dyDescent="0.35">
      <c r="A174" t="s">
        <v>17469</v>
      </c>
      <c r="B174" t="s">
        <v>9859</v>
      </c>
      <c r="D174" t="s">
        <v>17488</v>
      </c>
      <c r="E174" s="6" t="str">
        <f>IF(COUNTIFS(Table_Literary_Movements[Level 2 (Movement)],Table_Literary_Movements[[#This Row],[Level 2 (Movement)]])&gt;1,"Y","N")</f>
        <v>N</v>
      </c>
    </row>
    <row r="175" spans="1:5" x14ac:dyDescent="0.35">
      <c r="A175" t="s">
        <v>17469</v>
      </c>
      <c r="B175" t="s">
        <v>9860</v>
      </c>
      <c r="D175" t="s">
        <v>17494</v>
      </c>
      <c r="E175" s="6" t="str">
        <f>IF(COUNTIFS(Table_Literary_Movements[Level 2 (Movement)],Table_Literary_Movements[[#This Row],[Level 2 (Movement)]])&gt;1,"Y","N")</f>
        <v>N</v>
      </c>
    </row>
    <row r="176" spans="1:5" x14ac:dyDescent="0.35">
      <c r="A176" t="s">
        <v>17469</v>
      </c>
      <c r="B176" t="s">
        <v>9861</v>
      </c>
      <c r="D176" t="s">
        <v>17358</v>
      </c>
      <c r="E176" s="6" t="str">
        <f>IF(COUNTIFS(Table_Literary_Movements[Level 2 (Movement)],Table_Literary_Movements[[#This Row],[Level 2 (Movement)]])&gt;1,"Y","N")</f>
        <v>N</v>
      </c>
    </row>
    <row r="177" spans="1:5" x14ac:dyDescent="0.35">
      <c r="A177" t="s">
        <v>17469</v>
      </c>
      <c r="B177" t="s">
        <v>9863</v>
      </c>
      <c r="D177" t="s">
        <v>17358</v>
      </c>
      <c r="E177" s="6" t="str">
        <f>IF(COUNTIFS(Table_Literary_Movements[Level 2 (Movement)],Table_Literary_Movements[[#This Row],[Level 2 (Movement)]])&gt;1,"Y","N")</f>
        <v>N</v>
      </c>
    </row>
    <row r="178" spans="1:5" x14ac:dyDescent="0.35">
      <c r="A178" t="s">
        <v>17469</v>
      </c>
      <c r="B178" t="s">
        <v>9867</v>
      </c>
      <c r="D178" t="s">
        <v>17495</v>
      </c>
      <c r="E178" s="6" t="str">
        <f>IF(COUNTIFS(Table_Literary_Movements[Level 2 (Movement)],Table_Literary_Movements[[#This Row],[Level 2 (Movement)]])&gt;1,"Y","N")</f>
        <v>N</v>
      </c>
    </row>
    <row r="179" spans="1:5" x14ac:dyDescent="0.35">
      <c r="A179" t="s">
        <v>17469</v>
      </c>
      <c r="B179" t="s">
        <v>9864</v>
      </c>
      <c r="D179" t="s">
        <v>17358</v>
      </c>
      <c r="E179" s="6" t="str">
        <f>IF(COUNTIFS(Table_Literary_Movements[Level 2 (Movement)],Table_Literary_Movements[[#This Row],[Level 2 (Movement)]])&gt;1,"Y","N")</f>
        <v>N</v>
      </c>
    </row>
    <row r="180" spans="1:5" x14ac:dyDescent="0.35">
      <c r="A180" t="s">
        <v>17469</v>
      </c>
      <c r="B180" t="s">
        <v>17155</v>
      </c>
      <c r="D180" t="s">
        <v>17358</v>
      </c>
      <c r="E180" s="6" t="str">
        <f>IF(COUNTIFS(Table_Literary_Movements[Level 2 (Movement)],Table_Literary_Movements[[#This Row],[Level 2 (Movement)]])&gt;1,"Y","N")</f>
        <v>N</v>
      </c>
    </row>
    <row r="181" spans="1:5" x14ac:dyDescent="0.35">
      <c r="A181" t="s">
        <v>17469</v>
      </c>
      <c r="B181" t="s">
        <v>9865</v>
      </c>
      <c r="D181" t="s">
        <v>17358</v>
      </c>
      <c r="E181" s="6" t="str">
        <f>IF(COUNTIFS(Table_Literary_Movements[Level 2 (Movement)],Table_Literary_Movements[[#This Row],[Level 2 (Movement)]])&gt;1,"Y","N")</f>
        <v>N</v>
      </c>
    </row>
    <row r="182" spans="1:5" x14ac:dyDescent="0.35">
      <c r="A182" t="s">
        <v>17469</v>
      </c>
      <c r="B182" t="s">
        <v>9846</v>
      </c>
      <c r="D182" t="s">
        <v>17494</v>
      </c>
      <c r="E182" s="6" t="str">
        <f>IF(COUNTIFS(Table_Literary_Movements[Level 2 (Movement)],Table_Literary_Movements[[#This Row],[Level 2 (Movement)]])&gt;1,"Y","N")</f>
        <v>N</v>
      </c>
    </row>
    <row r="183" spans="1:5" x14ac:dyDescent="0.35">
      <c r="A183" t="s">
        <v>17469</v>
      </c>
      <c r="B183" t="s">
        <v>9866</v>
      </c>
      <c r="C183" t="s">
        <v>17496</v>
      </c>
      <c r="D183" t="s">
        <v>17497</v>
      </c>
      <c r="E183" s="6" t="str">
        <f>IF(COUNTIFS(Table_Literary_Movements[Level 2 (Movement)],Table_Literary_Movements[[#This Row],[Level 2 (Movement)]])&gt;1,"Y","N")</f>
        <v>N</v>
      </c>
    </row>
    <row r="184" spans="1:5" x14ac:dyDescent="0.35">
      <c r="A184" t="s">
        <v>17469</v>
      </c>
      <c r="B184" t="s">
        <v>9175</v>
      </c>
      <c r="C184" t="s">
        <v>17498</v>
      </c>
      <c r="D184" t="s">
        <v>4856</v>
      </c>
      <c r="E184" s="6" t="str">
        <f>IF(COUNTIFS(Table_Literary_Movements[Level 2 (Movement)],Table_Literary_Movements[[#This Row],[Level 2 (Movement)]])&gt;1,"Y","N")</f>
        <v>N</v>
      </c>
    </row>
    <row r="185" spans="1:5" x14ac:dyDescent="0.35">
      <c r="A185" t="s">
        <v>17469</v>
      </c>
      <c r="B185" t="s">
        <v>17499</v>
      </c>
      <c r="C185" t="s">
        <v>17500</v>
      </c>
      <c r="D185" t="s">
        <v>9300</v>
      </c>
      <c r="E185" s="6" t="str">
        <f>IF(COUNTIFS(Table_Literary_Movements[Level 2 (Movement)],Table_Literary_Movements[[#This Row],[Level 2 (Movement)]])&gt;1,"Y","N")</f>
        <v>N</v>
      </c>
    </row>
    <row r="186" spans="1:5" x14ac:dyDescent="0.35">
      <c r="A186" t="s">
        <v>17469</v>
      </c>
      <c r="B186" t="s">
        <v>9325</v>
      </c>
      <c r="C186" t="s">
        <v>17501</v>
      </c>
      <c r="D186" t="s">
        <v>9320</v>
      </c>
      <c r="E186" s="6" t="str">
        <f>IF(COUNTIFS(Table_Literary_Movements[Level 2 (Movement)],Table_Literary_Movements[[#This Row],[Level 2 (Movement)]])&gt;1,"Y","N")</f>
        <v>N</v>
      </c>
    </row>
    <row r="187" spans="1:5" x14ac:dyDescent="0.35">
      <c r="A187" t="s">
        <v>17502</v>
      </c>
      <c r="E187" s="6" t="str">
        <f>IF(COUNTIFS(Table_Literary_Movements[Level 2 (Movement)],Table_Literary_Movements[[#This Row],[Level 2 (Movement)]])&gt;1,"Y","N")</f>
        <v>N</v>
      </c>
    </row>
    <row r="188" spans="1:5" x14ac:dyDescent="0.35">
      <c r="A188" t="s">
        <v>17502</v>
      </c>
      <c r="B188" t="s">
        <v>9868</v>
      </c>
      <c r="D188" t="s">
        <v>17358</v>
      </c>
      <c r="E188" s="6" t="str">
        <f>IF(COUNTIFS(Table_Literary_Movements[Level 2 (Movement)],Table_Literary_Movements[[#This Row],[Level 2 (Movement)]])&gt;1,"Y","N")</f>
        <v>N</v>
      </c>
    </row>
    <row r="189" spans="1:5" x14ac:dyDescent="0.35">
      <c r="A189" t="s">
        <v>17502</v>
      </c>
      <c r="B189" t="s">
        <v>9188</v>
      </c>
      <c r="D189" t="s">
        <v>17503</v>
      </c>
      <c r="E189" s="6" t="str">
        <f>IF(COUNTIFS(Table_Literary_Movements[Level 2 (Movement)],Table_Literary_Movements[[#This Row],[Level 2 (Movement)]])&gt;1,"Y","N")</f>
        <v>N</v>
      </c>
    </row>
    <row r="190" spans="1:5" x14ac:dyDescent="0.35">
      <c r="A190" t="s">
        <v>17502</v>
      </c>
      <c r="B190" t="s">
        <v>9871</v>
      </c>
      <c r="D190" t="s">
        <v>17504</v>
      </c>
      <c r="E190" s="6" t="str">
        <f>IF(COUNTIFS(Table_Literary_Movements[Level 2 (Movement)],Table_Literary_Movements[[#This Row],[Level 2 (Movement)]])&gt;1,"Y","N")</f>
        <v>N</v>
      </c>
    </row>
    <row r="191" spans="1:5" x14ac:dyDescent="0.35">
      <c r="A191" t="s">
        <v>17502</v>
      </c>
      <c r="B191" t="s">
        <v>9872</v>
      </c>
      <c r="D191" t="s">
        <v>17503</v>
      </c>
      <c r="E191" s="6" t="str">
        <f>IF(COUNTIFS(Table_Literary_Movements[Level 2 (Movement)],Table_Literary_Movements[[#This Row],[Level 2 (Movement)]])&gt;1,"Y","N")</f>
        <v>N</v>
      </c>
    </row>
    <row r="192" spans="1:5" x14ac:dyDescent="0.35">
      <c r="A192" t="s">
        <v>17502</v>
      </c>
      <c r="B192" t="s">
        <v>9870</v>
      </c>
      <c r="D192" t="s">
        <v>17505</v>
      </c>
      <c r="E192" s="6" t="str">
        <f>IF(COUNTIFS(Table_Literary_Movements[Level 2 (Movement)],Table_Literary_Movements[[#This Row],[Level 2 (Movement)]])&gt;1,"Y","N")</f>
        <v>N</v>
      </c>
    </row>
    <row r="193" spans="1:5" x14ac:dyDescent="0.35">
      <c r="A193" t="s">
        <v>17502</v>
      </c>
      <c r="B193" t="s">
        <v>5013</v>
      </c>
      <c r="D193" t="s">
        <v>4026</v>
      </c>
      <c r="E193" s="6" t="str">
        <f>IF(COUNTIFS(Table_Literary_Movements[Level 2 (Movement)],Table_Literary_Movements[[#This Row],[Level 2 (Movement)]])&gt;1,"Y","N")</f>
        <v>N</v>
      </c>
    </row>
    <row r="194" spans="1:5" x14ac:dyDescent="0.35">
      <c r="A194" t="s">
        <v>9873</v>
      </c>
      <c r="D194" t="s">
        <v>17506</v>
      </c>
      <c r="E194" s="6" t="str">
        <f>IF(COUNTIFS(Table_Literary_Movements[Level 2 (Movement)],Table_Literary_Movements[[#This Row],[Level 2 (Movement)]])&gt;1,"Y","N")</f>
        <v>N</v>
      </c>
    </row>
    <row r="195" spans="1:5" x14ac:dyDescent="0.35">
      <c r="A195" t="s">
        <v>9873</v>
      </c>
      <c r="B195" t="s">
        <v>9570</v>
      </c>
      <c r="C195" t="s">
        <v>17507</v>
      </c>
      <c r="D195" t="s">
        <v>9569</v>
      </c>
      <c r="E195" s="6" t="str">
        <f>IF(COUNTIFS(Table_Literary_Movements[Level 2 (Movement)],Table_Literary_Movements[[#This Row],[Level 2 (Movement)]])&gt;1,"Y","N")</f>
        <v>Y</v>
      </c>
    </row>
    <row r="196" spans="1:5" x14ac:dyDescent="0.35">
      <c r="A196" t="s">
        <v>9873</v>
      </c>
      <c r="B196" t="s">
        <v>9570</v>
      </c>
      <c r="C196" t="s">
        <v>9874</v>
      </c>
      <c r="D196" t="s">
        <v>9569</v>
      </c>
      <c r="E196" s="6" t="str">
        <f>IF(COUNTIFS(Table_Literary_Movements[Level 2 (Movement)],Table_Literary_Movements[[#This Row],[Level 2 (Movement)]])&gt;1,"Y","N")</f>
        <v>Y</v>
      </c>
    </row>
    <row r="197" spans="1:5" x14ac:dyDescent="0.35">
      <c r="A197" t="s">
        <v>9873</v>
      </c>
      <c r="B197" t="s">
        <v>9571</v>
      </c>
      <c r="D197" t="s">
        <v>17508</v>
      </c>
      <c r="E197" s="6" t="str">
        <f>IF(COUNTIFS(Table_Literary_Movements[Level 2 (Movement)],Table_Literary_Movements[[#This Row],[Level 2 (Movement)]])&gt;1,"Y","N")</f>
        <v>N</v>
      </c>
    </row>
    <row r="198" spans="1:5" x14ac:dyDescent="0.35">
      <c r="A198" t="s">
        <v>9873</v>
      </c>
      <c r="B198" t="s">
        <v>9573</v>
      </c>
      <c r="C198" t="s">
        <v>17509</v>
      </c>
      <c r="D198" t="s">
        <v>17506</v>
      </c>
      <c r="E198" s="6" t="str">
        <f>IF(COUNTIFS(Table_Literary_Movements[Level 2 (Movement)],Table_Literary_Movements[[#This Row],[Level 2 (Movement)]])&gt;1,"Y","N")</f>
        <v>Y</v>
      </c>
    </row>
    <row r="199" spans="1:5" x14ac:dyDescent="0.35">
      <c r="A199" t="s">
        <v>9873</v>
      </c>
      <c r="B199" t="s">
        <v>9573</v>
      </c>
      <c r="C199" t="s">
        <v>17510</v>
      </c>
      <c r="D199" t="s">
        <v>17506</v>
      </c>
      <c r="E199" s="6" t="str">
        <f>IF(COUNTIFS(Table_Literary_Movements[Level 2 (Movement)],Table_Literary_Movements[[#This Row],[Level 2 (Movement)]])&gt;1,"Y","N")</f>
        <v>Y</v>
      </c>
    </row>
    <row r="200" spans="1:5" x14ac:dyDescent="0.35">
      <c r="A200" t="s">
        <v>9873</v>
      </c>
      <c r="B200" t="s">
        <v>9573</v>
      </c>
      <c r="C200" t="s">
        <v>17511</v>
      </c>
      <c r="D200" t="s">
        <v>17506</v>
      </c>
      <c r="E200" s="6" t="str">
        <f>IF(COUNTIFS(Table_Literary_Movements[Level 2 (Movement)],Table_Literary_Movements[[#This Row],[Level 2 (Movement)]])&gt;1,"Y","N")</f>
        <v>Y</v>
      </c>
    </row>
    <row r="201" spans="1:5" x14ac:dyDescent="0.35">
      <c r="A201" t="s">
        <v>9873</v>
      </c>
      <c r="B201" t="s">
        <v>9575</v>
      </c>
      <c r="C201" t="s">
        <v>17512</v>
      </c>
      <c r="D201" t="s">
        <v>17513</v>
      </c>
      <c r="E201" s="6" t="str">
        <f>IF(COUNTIFS(Table_Literary_Movements[Level 2 (Movement)],Table_Literary_Movements[[#This Row],[Level 2 (Movement)]])&gt;1,"Y","N")</f>
        <v>Y</v>
      </c>
    </row>
    <row r="202" spans="1:5" x14ac:dyDescent="0.35">
      <c r="A202" t="s">
        <v>9873</v>
      </c>
      <c r="B202" t="s">
        <v>9575</v>
      </c>
      <c r="C202" t="s">
        <v>9876</v>
      </c>
      <c r="D202" t="s">
        <v>9569</v>
      </c>
      <c r="E202" s="6" t="str">
        <f>IF(COUNTIFS(Table_Literary_Movements[Level 2 (Movement)],Table_Literary_Movements[[#This Row],[Level 2 (Movement)]])&gt;1,"Y","N")</f>
        <v>Y</v>
      </c>
    </row>
    <row r="203" spans="1:5" x14ac:dyDescent="0.35">
      <c r="A203" t="s">
        <v>9873</v>
      </c>
      <c r="B203" t="s">
        <v>9574</v>
      </c>
      <c r="C203" t="s">
        <v>17514</v>
      </c>
      <c r="D203" t="s">
        <v>17506</v>
      </c>
      <c r="E203" s="6" t="str">
        <f>IF(COUNTIFS(Table_Literary_Movements[Level 2 (Movement)],Table_Literary_Movements[[#This Row],[Level 2 (Movement)]])&gt;1,"Y","N")</f>
        <v>N</v>
      </c>
    </row>
    <row r="204" spans="1:5" x14ac:dyDescent="0.35">
      <c r="A204" t="s">
        <v>9873</v>
      </c>
      <c r="B204" t="s">
        <v>17515</v>
      </c>
      <c r="D204" t="s">
        <v>9569</v>
      </c>
      <c r="E204" s="6" t="str">
        <f>IF(COUNTIFS(Table_Literary_Movements[Level 2 (Movement)],Table_Literary_Movements[[#This Row],[Level 2 (Movement)]])&gt;1,"Y","N")</f>
        <v>N</v>
      </c>
    </row>
    <row r="205" spans="1:5" x14ac:dyDescent="0.35">
      <c r="A205" t="s">
        <v>9873</v>
      </c>
      <c r="B205" t="s">
        <v>9576</v>
      </c>
      <c r="D205" t="s">
        <v>9569</v>
      </c>
      <c r="E205" s="6" t="str">
        <f>IF(COUNTIFS(Table_Literary_Movements[Level 2 (Movement)],Table_Literary_Movements[[#This Row],[Level 2 (Movement)]])&gt;1,"Y","N")</f>
        <v>N</v>
      </c>
    </row>
    <row r="206" spans="1:5" x14ac:dyDescent="0.35">
      <c r="A206" t="s">
        <v>9873</v>
      </c>
      <c r="B206" t="s">
        <v>9877</v>
      </c>
      <c r="D206" t="s">
        <v>17506</v>
      </c>
      <c r="E206" s="6" t="str">
        <f>IF(COUNTIFS(Table_Literary_Movements[Level 2 (Movement)],Table_Literary_Movements[[#This Row],[Level 2 (Movement)]])&gt;1,"Y","N")</f>
        <v>N</v>
      </c>
    </row>
    <row r="207" spans="1:5" x14ac:dyDescent="0.35">
      <c r="A207" t="s">
        <v>9873</v>
      </c>
      <c r="B207" t="s">
        <v>17516</v>
      </c>
      <c r="D207" t="s">
        <v>17517</v>
      </c>
      <c r="E207" s="6" t="str">
        <f>IF(COUNTIFS(Table_Literary_Movements[Level 2 (Movement)],Table_Literary_Movements[[#This Row],[Level 2 (Movement)]])&gt;1,"Y","N")</f>
        <v>N</v>
      </c>
    </row>
    <row r="208" spans="1:5" x14ac:dyDescent="0.35">
      <c r="A208" t="s">
        <v>9873</v>
      </c>
      <c r="B208" t="s">
        <v>9878</v>
      </c>
      <c r="D208" t="s">
        <v>17518</v>
      </c>
      <c r="E208" s="6" t="str">
        <f>IF(COUNTIFS(Table_Literary_Movements[Level 2 (Movement)],Table_Literary_Movements[[#This Row],[Level 2 (Movement)]])&gt;1,"Y","N")</f>
        <v>N</v>
      </c>
    </row>
    <row r="209" spans="1:5" x14ac:dyDescent="0.35">
      <c r="A209" t="s">
        <v>17519</v>
      </c>
      <c r="E209" s="6" t="str">
        <f>IF(COUNTIFS(Table_Literary_Movements[Level 2 (Movement)],Table_Literary_Movements[[#This Row],[Level 2 (Movement)]])&gt;1,"Y","N")</f>
        <v>N</v>
      </c>
    </row>
    <row r="210" spans="1:5" x14ac:dyDescent="0.35">
      <c r="A210" t="s">
        <v>17519</v>
      </c>
      <c r="B210" t="s">
        <v>17520</v>
      </c>
      <c r="C210" t="s">
        <v>17521</v>
      </c>
      <c r="D210" t="s">
        <v>17358</v>
      </c>
      <c r="E210" s="6" t="str">
        <f>IF(COUNTIFS(Table_Literary_Movements[Level 2 (Movement)],Table_Literary_Movements[[#This Row],[Level 2 (Movement)]])&gt;1,"Y","N")</f>
        <v>N</v>
      </c>
    </row>
    <row r="211" spans="1:5" x14ac:dyDescent="0.35">
      <c r="A211" t="s">
        <v>17519</v>
      </c>
      <c r="B211" t="s">
        <v>9880</v>
      </c>
      <c r="D211" t="s">
        <v>17358</v>
      </c>
      <c r="E211" s="6" t="str">
        <f>IF(COUNTIFS(Table_Literary_Movements[Level 2 (Movement)],Table_Literary_Movements[[#This Row],[Level 2 (Movement)]])&gt;1,"Y","N")</f>
        <v>N</v>
      </c>
    </row>
    <row r="212" spans="1:5" x14ac:dyDescent="0.35">
      <c r="A212" t="s">
        <v>17519</v>
      </c>
      <c r="B212" t="s">
        <v>17522</v>
      </c>
      <c r="C212" t="s">
        <v>17523</v>
      </c>
      <c r="D212" t="s">
        <v>17524</v>
      </c>
      <c r="E212" s="6" t="str">
        <f>IF(COUNTIFS(Table_Literary_Movements[Level 2 (Movement)],Table_Literary_Movements[[#This Row],[Level 2 (Movement)]])&gt;1,"Y","N")</f>
        <v>N</v>
      </c>
    </row>
    <row r="213" spans="1:5" x14ac:dyDescent="0.35">
      <c r="A213" t="s">
        <v>17519</v>
      </c>
      <c r="B213" t="s">
        <v>17525</v>
      </c>
      <c r="C213" t="s">
        <v>17526</v>
      </c>
      <c r="D213" t="s">
        <v>17524</v>
      </c>
      <c r="E213" s="6" t="str">
        <f>IF(COUNTIFS(Table_Literary_Movements[Level 2 (Movement)],Table_Literary_Movements[[#This Row],[Level 2 (Movement)]])&gt;1,"Y","N")</f>
        <v>N</v>
      </c>
    </row>
    <row r="214" spans="1:5" x14ac:dyDescent="0.35">
      <c r="A214" t="s">
        <v>17519</v>
      </c>
      <c r="B214" t="s">
        <v>9879</v>
      </c>
      <c r="C214" t="s">
        <v>17527</v>
      </c>
      <c r="D214" t="s">
        <v>17358</v>
      </c>
      <c r="E214" s="6" t="str">
        <f>IF(COUNTIFS(Table_Literary_Movements[Level 2 (Movement)],Table_Literary_Movements[[#This Row],[Level 2 (Movement)]])&gt;1,"Y","N")</f>
        <v>N</v>
      </c>
    </row>
    <row r="215" spans="1:5" x14ac:dyDescent="0.35">
      <c r="A215" t="s">
        <v>17519</v>
      </c>
      <c r="B215" t="s">
        <v>9881</v>
      </c>
      <c r="C215" t="s">
        <v>17528</v>
      </c>
      <c r="D215" t="s">
        <v>17358</v>
      </c>
      <c r="E215" s="6" t="str">
        <f>IF(COUNTIFS(Table_Literary_Movements[Level 2 (Movement)],Table_Literary_Movements[[#This Row],[Level 2 (Movement)]])&gt;1,"Y","N")</f>
        <v>N</v>
      </c>
    </row>
    <row r="216" spans="1:5" x14ac:dyDescent="0.35">
      <c r="A216" t="s">
        <v>17519</v>
      </c>
      <c r="B216" t="s">
        <v>17529</v>
      </c>
      <c r="C216" t="s">
        <v>17530</v>
      </c>
      <c r="D216" t="s">
        <v>17358</v>
      </c>
      <c r="E216" s="6" t="str">
        <f>IF(COUNTIFS(Table_Literary_Movements[Level 2 (Movement)],Table_Literary_Movements[[#This Row],[Level 2 (Movement)]])&gt;1,"Y","N")</f>
        <v>N</v>
      </c>
    </row>
    <row r="217" spans="1:5" x14ac:dyDescent="0.35">
      <c r="A217" t="s">
        <v>17519</v>
      </c>
      <c r="B217" t="s">
        <v>9208</v>
      </c>
      <c r="D217" t="s">
        <v>17531</v>
      </c>
      <c r="E217" s="6" t="str">
        <f>IF(COUNTIFS(Table_Literary_Movements[Level 2 (Movement)],Table_Literary_Movements[[#This Row],[Level 2 (Movement)]])&gt;1,"Y","N")</f>
        <v>N</v>
      </c>
    </row>
    <row r="218" spans="1:5" x14ac:dyDescent="0.35">
      <c r="A218" t="s">
        <v>17519</v>
      </c>
      <c r="B218" t="s">
        <v>17532</v>
      </c>
      <c r="D218" t="s">
        <v>17533</v>
      </c>
      <c r="E218" s="6" t="str">
        <f>IF(COUNTIFS(Table_Literary_Movements[Level 2 (Movement)],Table_Literary_Movements[[#This Row],[Level 2 (Movement)]])&gt;1,"Y","N")</f>
        <v>N</v>
      </c>
    </row>
  </sheetData>
  <conditionalFormatting sqref="E2:E218">
    <cfRule type="cellIs" dxfId="139" priority="1" operator="equal">
      <formula>"Y"</formula>
    </cfRule>
  </conditionalFormatting>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09528-2DB4-4721-9081-DE55D91595B9}">
  <sheetPr codeName="Sheet15"/>
  <dimension ref="A1:C568"/>
  <sheetViews>
    <sheetView showGridLines="0" workbookViewId="0">
      <selection activeCell="A7" sqref="A7"/>
    </sheetView>
  </sheetViews>
  <sheetFormatPr defaultRowHeight="14.5" x14ac:dyDescent="0.35"/>
  <cols>
    <col min="1" max="1" width="35.08984375" bestFit="1" customWidth="1"/>
    <col min="2" max="2" width="24.6328125" bestFit="1" customWidth="1"/>
    <col min="3" max="3" width="32.08984375" bestFit="1" customWidth="1"/>
  </cols>
  <sheetData>
    <row r="1" spans="1:3" ht="27.5" customHeight="1" x14ac:dyDescent="0.35">
      <c r="A1" s="1" t="s">
        <v>10117</v>
      </c>
      <c r="B1" s="1" t="s">
        <v>10118</v>
      </c>
      <c r="C1" s="1" t="s">
        <v>10119</v>
      </c>
    </row>
    <row r="2" spans="1:3" x14ac:dyDescent="0.35">
      <c r="A2" t="s">
        <v>4951</v>
      </c>
      <c r="B2" t="s">
        <v>9886</v>
      </c>
      <c r="C2" t="s">
        <v>4077</v>
      </c>
    </row>
    <row r="3" spans="1:3" x14ac:dyDescent="0.35">
      <c r="A3" t="s">
        <v>4951</v>
      </c>
      <c r="B3" t="s">
        <v>9886</v>
      </c>
      <c r="C3" t="s">
        <v>9887</v>
      </c>
    </row>
    <row r="4" spans="1:3" x14ac:dyDescent="0.35">
      <c r="A4" t="s">
        <v>4951</v>
      </c>
      <c r="B4" t="s">
        <v>9886</v>
      </c>
      <c r="C4" t="s">
        <v>17534</v>
      </c>
    </row>
    <row r="5" spans="1:3" x14ac:dyDescent="0.35">
      <c r="A5" t="s">
        <v>4951</v>
      </c>
      <c r="B5" t="s">
        <v>9886</v>
      </c>
      <c r="C5" t="s">
        <v>4931</v>
      </c>
    </row>
    <row r="6" spans="1:3" x14ac:dyDescent="0.35">
      <c r="A6" t="s">
        <v>4951</v>
      </c>
      <c r="B6" t="s">
        <v>9886</v>
      </c>
      <c r="C6" t="s">
        <v>17535</v>
      </c>
    </row>
    <row r="7" spans="1:3" x14ac:dyDescent="0.35">
      <c r="A7" t="s">
        <v>4951</v>
      </c>
      <c r="B7" t="s">
        <v>9886</v>
      </c>
      <c r="C7" t="s">
        <v>17536</v>
      </c>
    </row>
    <row r="8" spans="1:3" x14ac:dyDescent="0.35">
      <c r="A8" t="s">
        <v>4951</v>
      </c>
      <c r="B8" t="s">
        <v>9889</v>
      </c>
      <c r="C8" t="s">
        <v>9890</v>
      </c>
    </row>
    <row r="9" spans="1:3" x14ac:dyDescent="0.35">
      <c r="A9" t="s">
        <v>4951</v>
      </c>
      <c r="B9" t="s">
        <v>9889</v>
      </c>
      <c r="C9" t="s">
        <v>17537</v>
      </c>
    </row>
    <row r="10" spans="1:3" x14ac:dyDescent="0.35">
      <c r="A10" t="s">
        <v>4951</v>
      </c>
      <c r="B10" t="s">
        <v>9889</v>
      </c>
      <c r="C10" t="s">
        <v>17538</v>
      </c>
    </row>
    <row r="11" spans="1:3" x14ac:dyDescent="0.35">
      <c r="A11" t="s">
        <v>4951</v>
      </c>
      <c r="B11" t="s">
        <v>9889</v>
      </c>
      <c r="C11" t="s">
        <v>9891</v>
      </c>
    </row>
    <row r="12" spans="1:3" x14ac:dyDescent="0.35">
      <c r="A12" t="s">
        <v>4951</v>
      </c>
      <c r="B12" t="s">
        <v>9889</v>
      </c>
      <c r="C12" t="s">
        <v>9892</v>
      </c>
    </row>
    <row r="13" spans="1:3" x14ac:dyDescent="0.35">
      <c r="A13" t="s">
        <v>4951</v>
      </c>
      <c r="B13" t="s">
        <v>9889</v>
      </c>
      <c r="C13" t="s">
        <v>9893</v>
      </c>
    </row>
    <row r="14" spans="1:3" x14ac:dyDescent="0.35">
      <c r="A14" t="s">
        <v>4951</v>
      </c>
      <c r="B14" t="s">
        <v>9889</v>
      </c>
      <c r="C14" t="s">
        <v>9894</v>
      </c>
    </row>
    <row r="15" spans="1:3" x14ac:dyDescent="0.35">
      <c r="A15" t="s">
        <v>4951</v>
      </c>
      <c r="B15" t="s">
        <v>9889</v>
      </c>
      <c r="C15" t="s">
        <v>9895</v>
      </c>
    </row>
    <row r="16" spans="1:3" x14ac:dyDescent="0.35">
      <c r="A16" t="s">
        <v>4951</v>
      </c>
      <c r="B16" t="s">
        <v>9889</v>
      </c>
      <c r="C16" t="s">
        <v>9896</v>
      </c>
    </row>
    <row r="17" spans="1:3" x14ac:dyDescent="0.35">
      <c r="A17" t="s">
        <v>4951</v>
      </c>
      <c r="B17" t="s">
        <v>9889</v>
      </c>
      <c r="C17" t="s">
        <v>17539</v>
      </c>
    </row>
    <row r="18" spans="1:3" x14ac:dyDescent="0.35">
      <c r="A18" t="s">
        <v>4951</v>
      </c>
      <c r="B18" t="s">
        <v>9897</v>
      </c>
      <c r="C18" t="s">
        <v>7100</v>
      </c>
    </row>
    <row r="19" spans="1:3" x14ac:dyDescent="0.35">
      <c r="A19" t="s">
        <v>4951</v>
      </c>
      <c r="B19" t="s">
        <v>9897</v>
      </c>
      <c r="C19" t="s">
        <v>17540</v>
      </c>
    </row>
    <row r="20" spans="1:3" x14ac:dyDescent="0.35">
      <c r="A20" t="s">
        <v>4951</v>
      </c>
      <c r="B20" t="s">
        <v>9897</v>
      </c>
      <c r="C20" t="s">
        <v>17541</v>
      </c>
    </row>
    <row r="21" spans="1:3" x14ac:dyDescent="0.35">
      <c r="A21" t="s">
        <v>4951</v>
      </c>
      <c r="B21" t="s">
        <v>9897</v>
      </c>
      <c r="C21" t="s">
        <v>17542</v>
      </c>
    </row>
    <row r="22" spans="1:3" x14ac:dyDescent="0.35">
      <c r="A22" t="s">
        <v>4951</v>
      </c>
      <c r="B22" t="s">
        <v>9897</v>
      </c>
      <c r="C22" t="s">
        <v>9898</v>
      </c>
    </row>
    <row r="23" spans="1:3" x14ac:dyDescent="0.35">
      <c r="A23" t="s">
        <v>4951</v>
      </c>
      <c r="B23" t="s">
        <v>9897</v>
      </c>
      <c r="C23" t="s">
        <v>17543</v>
      </c>
    </row>
    <row r="24" spans="1:3" x14ac:dyDescent="0.35">
      <c r="A24" t="s">
        <v>4951</v>
      </c>
      <c r="B24" t="s">
        <v>9897</v>
      </c>
      <c r="C24" t="s">
        <v>3676</v>
      </c>
    </row>
    <row r="25" spans="1:3" x14ac:dyDescent="0.35">
      <c r="A25" t="s">
        <v>4951</v>
      </c>
      <c r="B25" t="s">
        <v>9897</v>
      </c>
      <c r="C25" t="s">
        <v>17544</v>
      </c>
    </row>
    <row r="26" spans="1:3" x14ac:dyDescent="0.35">
      <c r="A26" t="s">
        <v>4951</v>
      </c>
      <c r="B26" t="s">
        <v>9897</v>
      </c>
      <c r="C26" t="s">
        <v>10003</v>
      </c>
    </row>
    <row r="27" spans="1:3" x14ac:dyDescent="0.35">
      <c r="A27" t="s">
        <v>4951</v>
      </c>
      <c r="B27" t="s">
        <v>9897</v>
      </c>
      <c r="C27" t="s">
        <v>10012</v>
      </c>
    </row>
    <row r="28" spans="1:3" x14ac:dyDescent="0.35">
      <c r="A28" t="s">
        <v>4951</v>
      </c>
      <c r="B28" t="s">
        <v>9897</v>
      </c>
      <c r="C28" t="s">
        <v>17545</v>
      </c>
    </row>
    <row r="29" spans="1:3" x14ac:dyDescent="0.35">
      <c r="A29" t="s">
        <v>4951</v>
      </c>
      <c r="B29" t="s">
        <v>9897</v>
      </c>
      <c r="C29" t="s">
        <v>17546</v>
      </c>
    </row>
    <row r="30" spans="1:3" x14ac:dyDescent="0.35">
      <c r="A30" t="s">
        <v>4951</v>
      </c>
      <c r="B30" t="s">
        <v>9899</v>
      </c>
      <c r="C30" t="s">
        <v>17547</v>
      </c>
    </row>
    <row r="31" spans="1:3" x14ac:dyDescent="0.35">
      <c r="A31" t="s">
        <v>4951</v>
      </c>
      <c r="B31" t="s">
        <v>9899</v>
      </c>
      <c r="C31" t="s">
        <v>17548</v>
      </c>
    </row>
    <row r="32" spans="1:3" x14ac:dyDescent="0.35">
      <c r="A32" t="s">
        <v>4951</v>
      </c>
      <c r="B32" t="s">
        <v>9899</v>
      </c>
      <c r="C32" t="s">
        <v>9900</v>
      </c>
    </row>
    <row r="33" spans="1:3" x14ac:dyDescent="0.35">
      <c r="A33" t="s">
        <v>4951</v>
      </c>
      <c r="B33" t="s">
        <v>9899</v>
      </c>
      <c r="C33" t="s">
        <v>17549</v>
      </c>
    </row>
    <row r="34" spans="1:3" x14ac:dyDescent="0.35">
      <c r="A34" t="s">
        <v>4951</v>
      </c>
      <c r="B34" t="s">
        <v>9899</v>
      </c>
      <c r="C34" t="s">
        <v>17550</v>
      </c>
    </row>
    <row r="35" spans="1:3" x14ac:dyDescent="0.35">
      <c r="A35" t="s">
        <v>4951</v>
      </c>
      <c r="B35" t="s">
        <v>9899</v>
      </c>
      <c r="C35" t="s">
        <v>9901</v>
      </c>
    </row>
    <row r="36" spans="1:3" x14ac:dyDescent="0.35">
      <c r="A36" t="s">
        <v>4951</v>
      </c>
      <c r="B36" t="s">
        <v>17551</v>
      </c>
      <c r="C36" t="s">
        <v>17552</v>
      </c>
    </row>
    <row r="37" spans="1:3" x14ac:dyDescent="0.35">
      <c r="A37" t="s">
        <v>4951</v>
      </c>
      <c r="B37" t="s">
        <v>17551</v>
      </c>
      <c r="C37" t="s">
        <v>17553</v>
      </c>
    </row>
    <row r="38" spans="1:3" x14ac:dyDescent="0.35">
      <c r="A38" t="s">
        <v>4951</v>
      </c>
      <c r="B38" t="s">
        <v>17551</v>
      </c>
      <c r="C38" t="s">
        <v>17554</v>
      </c>
    </row>
    <row r="39" spans="1:3" x14ac:dyDescent="0.35">
      <c r="A39" t="s">
        <v>4951</v>
      </c>
      <c r="B39" t="s">
        <v>17551</v>
      </c>
      <c r="C39" t="s">
        <v>17555</v>
      </c>
    </row>
    <row r="40" spans="1:3" x14ac:dyDescent="0.35">
      <c r="A40" t="s">
        <v>4951</v>
      </c>
      <c r="B40" t="s">
        <v>17556</v>
      </c>
      <c r="C40" t="s">
        <v>9935</v>
      </c>
    </row>
    <row r="41" spans="1:3" x14ac:dyDescent="0.35">
      <c r="A41" t="s">
        <v>4951</v>
      </c>
      <c r="B41" t="s">
        <v>17556</v>
      </c>
      <c r="C41" t="s">
        <v>17557</v>
      </c>
    </row>
    <row r="42" spans="1:3" x14ac:dyDescent="0.35">
      <c r="A42" t="s">
        <v>4951</v>
      </c>
      <c r="B42" t="s">
        <v>17556</v>
      </c>
      <c r="C42" t="s">
        <v>9932</v>
      </c>
    </row>
    <row r="43" spans="1:3" x14ac:dyDescent="0.35">
      <c r="A43" t="s">
        <v>4951</v>
      </c>
      <c r="B43" t="s">
        <v>17556</v>
      </c>
      <c r="C43" t="s">
        <v>17558</v>
      </c>
    </row>
    <row r="44" spans="1:3" x14ac:dyDescent="0.35">
      <c r="A44" t="s">
        <v>4951</v>
      </c>
      <c r="B44" t="s">
        <v>17559</v>
      </c>
      <c r="C44" t="s">
        <v>17560</v>
      </c>
    </row>
    <row r="45" spans="1:3" x14ac:dyDescent="0.35">
      <c r="A45" t="s">
        <v>4951</v>
      </c>
      <c r="B45" t="s">
        <v>17559</v>
      </c>
      <c r="C45" t="s">
        <v>17561</v>
      </c>
    </row>
    <row r="46" spans="1:3" x14ac:dyDescent="0.35">
      <c r="A46" t="s">
        <v>4951</v>
      </c>
      <c r="B46" t="s">
        <v>17559</v>
      </c>
      <c r="C46" t="s">
        <v>17562</v>
      </c>
    </row>
    <row r="47" spans="1:3" x14ac:dyDescent="0.35">
      <c r="A47" t="s">
        <v>9902</v>
      </c>
      <c r="B47" t="s">
        <v>9193</v>
      </c>
      <c r="C47" t="s">
        <v>17563</v>
      </c>
    </row>
    <row r="48" spans="1:3" x14ac:dyDescent="0.35">
      <c r="A48" t="s">
        <v>9902</v>
      </c>
      <c r="B48" t="s">
        <v>9193</v>
      </c>
      <c r="C48" t="s">
        <v>17564</v>
      </c>
    </row>
    <row r="49" spans="1:3" x14ac:dyDescent="0.35">
      <c r="A49" t="s">
        <v>9902</v>
      </c>
      <c r="B49" t="s">
        <v>9193</v>
      </c>
      <c r="C49" t="s">
        <v>17565</v>
      </c>
    </row>
    <row r="50" spans="1:3" x14ac:dyDescent="0.35">
      <c r="A50" t="s">
        <v>9902</v>
      </c>
      <c r="B50" t="s">
        <v>9193</v>
      </c>
      <c r="C50" t="s">
        <v>17566</v>
      </c>
    </row>
    <row r="51" spans="1:3" x14ac:dyDescent="0.35">
      <c r="A51" t="s">
        <v>9902</v>
      </c>
      <c r="B51" t="s">
        <v>9193</v>
      </c>
      <c r="C51" t="s">
        <v>17567</v>
      </c>
    </row>
    <row r="52" spans="1:3" x14ac:dyDescent="0.35">
      <c r="A52" t="s">
        <v>9902</v>
      </c>
      <c r="B52" t="s">
        <v>9193</v>
      </c>
      <c r="C52" t="s">
        <v>17568</v>
      </c>
    </row>
    <row r="53" spans="1:3" x14ac:dyDescent="0.35">
      <c r="A53" t="s">
        <v>9902</v>
      </c>
      <c r="B53" t="s">
        <v>9193</v>
      </c>
      <c r="C53" t="s">
        <v>17569</v>
      </c>
    </row>
    <row r="54" spans="1:3" x14ac:dyDescent="0.35">
      <c r="A54" t="s">
        <v>9902</v>
      </c>
      <c r="B54" t="s">
        <v>9193</v>
      </c>
      <c r="C54" t="s">
        <v>17570</v>
      </c>
    </row>
    <row r="55" spans="1:3" x14ac:dyDescent="0.35">
      <c r="A55" t="s">
        <v>9902</v>
      </c>
      <c r="B55" t="s">
        <v>9903</v>
      </c>
      <c r="C55" t="s">
        <v>17571</v>
      </c>
    </row>
    <row r="56" spans="1:3" x14ac:dyDescent="0.35">
      <c r="A56" t="s">
        <v>9902</v>
      </c>
      <c r="B56" t="s">
        <v>9903</v>
      </c>
      <c r="C56" t="s">
        <v>17572</v>
      </c>
    </row>
    <row r="57" spans="1:3" x14ac:dyDescent="0.35">
      <c r="A57" t="s">
        <v>9902</v>
      </c>
      <c r="B57" t="s">
        <v>9903</v>
      </c>
      <c r="C57" t="s">
        <v>9904</v>
      </c>
    </row>
    <row r="58" spans="1:3" x14ac:dyDescent="0.35">
      <c r="A58" t="s">
        <v>9902</v>
      </c>
      <c r="B58" t="s">
        <v>9903</v>
      </c>
      <c r="C58" t="s">
        <v>17573</v>
      </c>
    </row>
    <row r="59" spans="1:3" x14ac:dyDescent="0.35">
      <c r="A59" t="s">
        <v>9902</v>
      </c>
      <c r="B59" t="s">
        <v>9903</v>
      </c>
      <c r="C59" t="s">
        <v>9905</v>
      </c>
    </row>
    <row r="60" spans="1:3" x14ac:dyDescent="0.35">
      <c r="A60" t="s">
        <v>9902</v>
      </c>
      <c r="B60" t="s">
        <v>9903</v>
      </c>
      <c r="C60" t="s">
        <v>9906</v>
      </c>
    </row>
    <row r="61" spans="1:3" x14ac:dyDescent="0.35">
      <c r="A61" t="s">
        <v>9902</v>
      </c>
      <c r="B61" t="s">
        <v>9903</v>
      </c>
      <c r="C61" t="s">
        <v>17574</v>
      </c>
    </row>
    <row r="62" spans="1:3" x14ac:dyDescent="0.35">
      <c r="A62" t="s">
        <v>9902</v>
      </c>
      <c r="B62" t="s">
        <v>9903</v>
      </c>
      <c r="C62" t="s">
        <v>17575</v>
      </c>
    </row>
    <row r="63" spans="1:3" x14ac:dyDescent="0.35">
      <c r="A63" t="s">
        <v>9902</v>
      </c>
      <c r="B63" t="s">
        <v>9907</v>
      </c>
      <c r="C63" t="s">
        <v>9908</v>
      </c>
    </row>
    <row r="64" spans="1:3" x14ac:dyDescent="0.35">
      <c r="A64" t="s">
        <v>9902</v>
      </c>
      <c r="B64" t="s">
        <v>9907</v>
      </c>
      <c r="C64" t="s">
        <v>17576</v>
      </c>
    </row>
    <row r="65" spans="1:3" x14ac:dyDescent="0.35">
      <c r="A65" t="s">
        <v>9902</v>
      </c>
      <c r="B65" t="s">
        <v>9907</v>
      </c>
      <c r="C65" t="s">
        <v>17577</v>
      </c>
    </row>
    <row r="66" spans="1:3" x14ac:dyDescent="0.35">
      <c r="A66" t="s">
        <v>9902</v>
      </c>
      <c r="B66" t="s">
        <v>9907</v>
      </c>
      <c r="C66" t="s">
        <v>17578</v>
      </c>
    </row>
    <row r="67" spans="1:3" x14ac:dyDescent="0.35">
      <c r="A67" t="s">
        <v>9902</v>
      </c>
      <c r="B67" t="s">
        <v>9907</v>
      </c>
      <c r="C67" t="s">
        <v>9909</v>
      </c>
    </row>
    <row r="68" spans="1:3" x14ac:dyDescent="0.35">
      <c r="A68" t="s">
        <v>9902</v>
      </c>
      <c r="B68" t="s">
        <v>9907</v>
      </c>
      <c r="C68" t="s">
        <v>17579</v>
      </c>
    </row>
    <row r="69" spans="1:3" x14ac:dyDescent="0.35">
      <c r="A69" t="s">
        <v>9902</v>
      </c>
      <c r="B69" t="s">
        <v>9907</v>
      </c>
      <c r="C69" t="s">
        <v>17580</v>
      </c>
    </row>
    <row r="70" spans="1:3" x14ac:dyDescent="0.35">
      <c r="A70" t="s">
        <v>9902</v>
      </c>
      <c r="B70" t="s">
        <v>9907</v>
      </c>
      <c r="C70" t="s">
        <v>17581</v>
      </c>
    </row>
    <row r="71" spans="1:3" x14ac:dyDescent="0.35">
      <c r="A71" t="s">
        <v>9902</v>
      </c>
      <c r="B71" t="s">
        <v>9910</v>
      </c>
      <c r="C71" t="s">
        <v>17582</v>
      </c>
    </row>
    <row r="72" spans="1:3" x14ac:dyDescent="0.35">
      <c r="A72" t="s">
        <v>9902</v>
      </c>
      <c r="B72" t="s">
        <v>9910</v>
      </c>
      <c r="C72" t="s">
        <v>17583</v>
      </c>
    </row>
    <row r="73" spans="1:3" x14ac:dyDescent="0.35">
      <c r="A73" t="s">
        <v>9902</v>
      </c>
      <c r="B73" t="s">
        <v>9910</v>
      </c>
      <c r="C73" t="s">
        <v>17584</v>
      </c>
    </row>
    <row r="74" spans="1:3" x14ac:dyDescent="0.35">
      <c r="A74" t="s">
        <v>9902</v>
      </c>
      <c r="B74" t="s">
        <v>9910</v>
      </c>
      <c r="C74" t="s">
        <v>17585</v>
      </c>
    </row>
    <row r="75" spans="1:3" x14ac:dyDescent="0.35">
      <c r="A75" t="s">
        <v>9902</v>
      </c>
      <c r="B75" t="s">
        <v>9910</v>
      </c>
      <c r="C75" t="s">
        <v>17586</v>
      </c>
    </row>
    <row r="76" spans="1:3" x14ac:dyDescent="0.35">
      <c r="A76" t="s">
        <v>9902</v>
      </c>
      <c r="B76" t="s">
        <v>9910</v>
      </c>
      <c r="C76" t="s">
        <v>17587</v>
      </c>
    </row>
    <row r="77" spans="1:3" x14ac:dyDescent="0.35">
      <c r="A77" t="s">
        <v>9911</v>
      </c>
      <c r="B77" t="s">
        <v>9912</v>
      </c>
      <c r="C77" t="s">
        <v>17588</v>
      </c>
    </row>
    <row r="78" spans="1:3" x14ac:dyDescent="0.35">
      <c r="A78" t="s">
        <v>9911</v>
      </c>
      <c r="B78" t="s">
        <v>9912</v>
      </c>
      <c r="C78" t="s">
        <v>17589</v>
      </c>
    </row>
    <row r="79" spans="1:3" x14ac:dyDescent="0.35">
      <c r="A79" t="s">
        <v>9911</v>
      </c>
      <c r="B79" t="s">
        <v>9912</v>
      </c>
      <c r="C79" t="s">
        <v>17590</v>
      </c>
    </row>
    <row r="80" spans="1:3" x14ac:dyDescent="0.35">
      <c r="A80" t="s">
        <v>9911</v>
      </c>
      <c r="B80" t="s">
        <v>9912</v>
      </c>
      <c r="C80" t="s">
        <v>17591</v>
      </c>
    </row>
    <row r="81" spans="1:3" x14ac:dyDescent="0.35">
      <c r="A81" t="s">
        <v>9911</v>
      </c>
      <c r="B81" t="s">
        <v>9912</v>
      </c>
      <c r="C81" t="s">
        <v>17592</v>
      </c>
    </row>
    <row r="82" spans="1:3" x14ac:dyDescent="0.35">
      <c r="A82" t="s">
        <v>9911</v>
      </c>
      <c r="B82" t="s">
        <v>9912</v>
      </c>
      <c r="C82" t="s">
        <v>17593</v>
      </c>
    </row>
    <row r="83" spans="1:3" x14ac:dyDescent="0.35">
      <c r="A83" t="s">
        <v>9911</v>
      </c>
      <c r="B83" t="s">
        <v>9912</v>
      </c>
      <c r="C83" t="s">
        <v>17594</v>
      </c>
    </row>
    <row r="84" spans="1:3" x14ac:dyDescent="0.35">
      <c r="A84" t="s">
        <v>9911</v>
      </c>
      <c r="B84" t="s">
        <v>6539</v>
      </c>
      <c r="C84" t="s">
        <v>17595</v>
      </c>
    </row>
    <row r="85" spans="1:3" x14ac:dyDescent="0.35">
      <c r="A85" t="s">
        <v>9911</v>
      </c>
      <c r="B85" t="s">
        <v>6539</v>
      </c>
      <c r="C85" t="s">
        <v>17596</v>
      </c>
    </row>
    <row r="86" spans="1:3" x14ac:dyDescent="0.35">
      <c r="A86" t="s">
        <v>9911</v>
      </c>
      <c r="B86" t="s">
        <v>6539</v>
      </c>
      <c r="C86" t="s">
        <v>17597</v>
      </c>
    </row>
    <row r="87" spans="1:3" x14ac:dyDescent="0.35">
      <c r="A87" t="s">
        <v>9911</v>
      </c>
      <c r="B87" t="s">
        <v>6539</v>
      </c>
      <c r="C87" t="s">
        <v>17598</v>
      </c>
    </row>
    <row r="88" spans="1:3" x14ac:dyDescent="0.35">
      <c r="A88" t="s">
        <v>9911</v>
      </c>
      <c r="B88" t="s">
        <v>6539</v>
      </c>
      <c r="C88" t="s">
        <v>17599</v>
      </c>
    </row>
    <row r="89" spans="1:3" x14ac:dyDescent="0.35">
      <c r="A89" t="s">
        <v>9911</v>
      </c>
      <c r="B89" t="s">
        <v>6539</v>
      </c>
      <c r="C89" t="s">
        <v>9914</v>
      </c>
    </row>
    <row r="90" spans="1:3" x14ac:dyDescent="0.35">
      <c r="A90" t="s">
        <v>9911</v>
      </c>
      <c r="B90" t="s">
        <v>6539</v>
      </c>
      <c r="C90" t="s">
        <v>17600</v>
      </c>
    </row>
    <row r="91" spans="1:3" x14ac:dyDescent="0.35">
      <c r="A91" t="s">
        <v>9911</v>
      </c>
      <c r="B91" t="s">
        <v>6539</v>
      </c>
      <c r="C91" t="s">
        <v>17601</v>
      </c>
    </row>
    <row r="92" spans="1:3" x14ac:dyDescent="0.35">
      <c r="A92" t="s">
        <v>9911</v>
      </c>
      <c r="B92" t="s">
        <v>6539</v>
      </c>
      <c r="C92" t="s">
        <v>17602</v>
      </c>
    </row>
    <row r="93" spans="1:3" x14ac:dyDescent="0.35">
      <c r="A93" t="s">
        <v>9911</v>
      </c>
      <c r="B93" t="s">
        <v>6539</v>
      </c>
      <c r="C93" t="s">
        <v>17603</v>
      </c>
    </row>
    <row r="94" spans="1:3" x14ac:dyDescent="0.35">
      <c r="A94" t="s">
        <v>9911</v>
      </c>
      <c r="B94" t="s">
        <v>6539</v>
      </c>
      <c r="C94" t="s">
        <v>9918</v>
      </c>
    </row>
    <row r="95" spans="1:3" x14ac:dyDescent="0.35">
      <c r="A95" t="s">
        <v>9911</v>
      </c>
      <c r="B95" t="s">
        <v>6539</v>
      </c>
      <c r="C95" t="s">
        <v>9155</v>
      </c>
    </row>
    <row r="96" spans="1:3" x14ac:dyDescent="0.35">
      <c r="A96" t="s">
        <v>9911</v>
      </c>
      <c r="B96" t="s">
        <v>9919</v>
      </c>
      <c r="C96" t="s">
        <v>17604</v>
      </c>
    </row>
    <row r="97" spans="1:3" x14ac:dyDescent="0.35">
      <c r="A97" t="s">
        <v>9911</v>
      </c>
      <c r="B97" t="s">
        <v>9919</v>
      </c>
      <c r="C97" t="s">
        <v>17605</v>
      </c>
    </row>
    <row r="98" spans="1:3" x14ac:dyDescent="0.35">
      <c r="A98" t="s">
        <v>9911</v>
      </c>
      <c r="B98" t="s">
        <v>9919</v>
      </c>
      <c r="C98" t="s">
        <v>17606</v>
      </c>
    </row>
    <row r="99" spans="1:3" x14ac:dyDescent="0.35">
      <c r="A99" t="s">
        <v>9911</v>
      </c>
      <c r="B99" t="s">
        <v>9919</v>
      </c>
      <c r="C99" t="s">
        <v>17607</v>
      </c>
    </row>
    <row r="100" spans="1:3" x14ac:dyDescent="0.35">
      <c r="A100" t="s">
        <v>9911</v>
      </c>
      <c r="B100" t="s">
        <v>9919</v>
      </c>
      <c r="C100" t="s">
        <v>17608</v>
      </c>
    </row>
    <row r="101" spans="1:3" x14ac:dyDescent="0.35">
      <c r="A101" t="s">
        <v>9911</v>
      </c>
      <c r="B101" t="s">
        <v>9919</v>
      </c>
      <c r="C101" t="s">
        <v>17609</v>
      </c>
    </row>
    <row r="102" spans="1:3" x14ac:dyDescent="0.35">
      <c r="A102" t="s">
        <v>9911</v>
      </c>
      <c r="B102" t="s">
        <v>9919</v>
      </c>
      <c r="C102" t="s">
        <v>9920</v>
      </c>
    </row>
    <row r="103" spans="1:3" x14ac:dyDescent="0.35">
      <c r="A103" t="s">
        <v>9911</v>
      </c>
      <c r="B103" t="s">
        <v>9919</v>
      </c>
      <c r="C103" t="s">
        <v>17610</v>
      </c>
    </row>
    <row r="104" spans="1:3" x14ac:dyDescent="0.35">
      <c r="A104" t="s">
        <v>9911</v>
      </c>
      <c r="B104" t="s">
        <v>9919</v>
      </c>
      <c r="C104" t="s">
        <v>17611</v>
      </c>
    </row>
    <row r="105" spans="1:3" x14ac:dyDescent="0.35">
      <c r="A105" t="s">
        <v>9911</v>
      </c>
      <c r="B105" t="s">
        <v>9921</v>
      </c>
      <c r="C105" t="s">
        <v>17612</v>
      </c>
    </row>
    <row r="106" spans="1:3" x14ac:dyDescent="0.35">
      <c r="A106" t="s">
        <v>9911</v>
      </c>
      <c r="B106" t="s">
        <v>9921</v>
      </c>
      <c r="C106" t="s">
        <v>17613</v>
      </c>
    </row>
    <row r="107" spans="1:3" x14ac:dyDescent="0.35">
      <c r="A107" t="s">
        <v>9911</v>
      </c>
      <c r="B107" t="s">
        <v>9921</v>
      </c>
      <c r="C107" t="s">
        <v>17614</v>
      </c>
    </row>
    <row r="108" spans="1:3" x14ac:dyDescent="0.35">
      <c r="A108" t="s">
        <v>9911</v>
      </c>
      <c r="B108" t="s">
        <v>9921</v>
      </c>
      <c r="C108" t="s">
        <v>17615</v>
      </c>
    </row>
    <row r="109" spans="1:3" x14ac:dyDescent="0.35">
      <c r="A109" t="s">
        <v>9911</v>
      </c>
      <c r="B109" t="s">
        <v>9921</v>
      </c>
      <c r="C109" t="s">
        <v>17616</v>
      </c>
    </row>
    <row r="110" spans="1:3" x14ac:dyDescent="0.35">
      <c r="A110" t="s">
        <v>9911</v>
      </c>
      <c r="B110" t="s">
        <v>9921</v>
      </c>
      <c r="C110" t="s">
        <v>17617</v>
      </c>
    </row>
    <row r="111" spans="1:3" x14ac:dyDescent="0.35">
      <c r="A111" t="s">
        <v>9911</v>
      </c>
      <c r="B111" t="s">
        <v>9921</v>
      </c>
      <c r="C111" t="s">
        <v>17618</v>
      </c>
    </row>
    <row r="112" spans="1:3" x14ac:dyDescent="0.35">
      <c r="A112" t="s">
        <v>9911</v>
      </c>
      <c r="B112" t="s">
        <v>9921</v>
      </c>
      <c r="C112" t="s">
        <v>9922</v>
      </c>
    </row>
    <row r="113" spans="1:3" x14ac:dyDescent="0.35">
      <c r="A113" t="s">
        <v>9911</v>
      </c>
      <c r="B113" t="s">
        <v>9921</v>
      </c>
      <c r="C113" t="s">
        <v>17619</v>
      </c>
    </row>
    <row r="114" spans="1:3" x14ac:dyDescent="0.35">
      <c r="A114" t="s">
        <v>9911</v>
      </c>
      <c r="B114" t="s">
        <v>9921</v>
      </c>
      <c r="C114" t="s">
        <v>9923</v>
      </c>
    </row>
    <row r="115" spans="1:3" x14ac:dyDescent="0.35">
      <c r="A115" t="s">
        <v>9911</v>
      </c>
      <c r="B115" t="s">
        <v>9921</v>
      </c>
      <c r="C115" t="s">
        <v>10014</v>
      </c>
    </row>
    <row r="116" spans="1:3" x14ac:dyDescent="0.35">
      <c r="A116" t="s">
        <v>9911</v>
      </c>
      <c r="B116" t="s">
        <v>9921</v>
      </c>
      <c r="C116" t="s">
        <v>10110</v>
      </c>
    </row>
    <row r="117" spans="1:3" x14ac:dyDescent="0.35">
      <c r="A117" t="s">
        <v>9911</v>
      </c>
      <c r="B117" t="s">
        <v>9921</v>
      </c>
      <c r="C117" t="s">
        <v>17620</v>
      </c>
    </row>
    <row r="118" spans="1:3" x14ac:dyDescent="0.35">
      <c r="A118" t="s">
        <v>9911</v>
      </c>
      <c r="B118" t="s">
        <v>9921</v>
      </c>
      <c r="C118" t="s">
        <v>17621</v>
      </c>
    </row>
    <row r="119" spans="1:3" x14ac:dyDescent="0.35">
      <c r="A119" t="s">
        <v>9911</v>
      </c>
      <c r="B119" t="s">
        <v>9891</v>
      </c>
      <c r="C119" t="s">
        <v>17622</v>
      </c>
    </row>
    <row r="120" spans="1:3" x14ac:dyDescent="0.35">
      <c r="A120" t="s">
        <v>9911</v>
      </c>
      <c r="B120" t="s">
        <v>9891</v>
      </c>
      <c r="C120" t="s">
        <v>9924</v>
      </c>
    </row>
    <row r="121" spans="1:3" x14ac:dyDescent="0.35">
      <c r="A121" t="s">
        <v>9911</v>
      </c>
      <c r="B121" t="s">
        <v>9891</v>
      </c>
      <c r="C121" t="s">
        <v>17623</v>
      </c>
    </row>
    <row r="122" spans="1:3" x14ac:dyDescent="0.35">
      <c r="A122" t="s">
        <v>9911</v>
      </c>
      <c r="B122" t="s">
        <v>9891</v>
      </c>
      <c r="C122" t="s">
        <v>17624</v>
      </c>
    </row>
    <row r="123" spans="1:3" x14ac:dyDescent="0.35">
      <c r="A123" t="s">
        <v>9911</v>
      </c>
      <c r="B123" t="s">
        <v>9891</v>
      </c>
      <c r="C123" t="s">
        <v>9925</v>
      </c>
    </row>
    <row r="124" spans="1:3" x14ac:dyDescent="0.35">
      <c r="A124" t="s">
        <v>9911</v>
      </c>
      <c r="B124" t="s">
        <v>9891</v>
      </c>
      <c r="C124" t="s">
        <v>17625</v>
      </c>
    </row>
    <row r="125" spans="1:3" x14ac:dyDescent="0.35">
      <c r="A125" t="s">
        <v>9911</v>
      </c>
      <c r="B125" t="s">
        <v>9891</v>
      </c>
      <c r="C125" t="s">
        <v>17626</v>
      </c>
    </row>
    <row r="126" spans="1:3" x14ac:dyDescent="0.35">
      <c r="A126" t="s">
        <v>9911</v>
      </c>
      <c r="B126" t="s">
        <v>17627</v>
      </c>
      <c r="C126" t="s">
        <v>17628</v>
      </c>
    </row>
    <row r="127" spans="1:3" x14ac:dyDescent="0.35">
      <c r="A127" t="s">
        <v>9911</v>
      </c>
      <c r="B127" t="s">
        <v>17627</v>
      </c>
      <c r="C127" t="s">
        <v>17629</v>
      </c>
    </row>
    <row r="128" spans="1:3" x14ac:dyDescent="0.35">
      <c r="A128" t="s">
        <v>9911</v>
      </c>
      <c r="B128" t="s">
        <v>17630</v>
      </c>
      <c r="C128" t="s">
        <v>17631</v>
      </c>
    </row>
    <row r="129" spans="1:3" x14ac:dyDescent="0.35">
      <c r="A129" t="s">
        <v>9911</v>
      </c>
      <c r="B129" t="s">
        <v>17630</v>
      </c>
      <c r="C129" t="s">
        <v>9967</v>
      </c>
    </row>
    <row r="130" spans="1:3" x14ac:dyDescent="0.35">
      <c r="A130" t="s">
        <v>9911</v>
      </c>
      <c r="B130" t="s">
        <v>17630</v>
      </c>
      <c r="C130" t="s">
        <v>17632</v>
      </c>
    </row>
    <row r="131" spans="1:3" x14ac:dyDescent="0.35">
      <c r="A131" t="s">
        <v>9911</v>
      </c>
      <c r="B131" t="s">
        <v>17630</v>
      </c>
      <c r="C131" t="s">
        <v>17633</v>
      </c>
    </row>
    <row r="132" spans="1:3" x14ac:dyDescent="0.35">
      <c r="A132" t="s">
        <v>9926</v>
      </c>
      <c r="B132" t="s">
        <v>6386</v>
      </c>
      <c r="C132" t="s">
        <v>17634</v>
      </c>
    </row>
    <row r="133" spans="1:3" x14ac:dyDescent="0.35">
      <c r="A133" t="s">
        <v>9926</v>
      </c>
      <c r="B133" t="s">
        <v>6386</v>
      </c>
      <c r="C133" t="s">
        <v>9927</v>
      </c>
    </row>
    <row r="134" spans="1:3" x14ac:dyDescent="0.35">
      <c r="A134" t="s">
        <v>9926</v>
      </c>
      <c r="B134" t="s">
        <v>6386</v>
      </c>
      <c r="C134" t="s">
        <v>9928</v>
      </c>
    </row>
    <row r="135" spans="1:3" x14ac:dyDescent="0.35">
      <c r="A135" t="s">
        <v>9926</v>
      </c>
      <c r="B135" t="s">
        <v>6386</v>
      </c>
      <c r="C135" t="s">
        <v>9929</v>
      </c>
    </row>
    <row r="136" spans="1:3" x14ac:dyDescent="0.35">
      <c r="A136" t="s">
        <v>9926</v>
      </c>
      <c r="B136" t="s">
        <v>6386</v>
      </c>
      <c r="C136" t="s">
        <v>17635</v>
      </c>
    </row>
    <row r="137" spans="1:3" x14ac:dyDescent="0.35">
      <c r="A137" t="s">
        <v>9926</v>
      </c>
      <c r="B137" t="s">
        <v>6386</v>
      </c>
      <c r="C137" t="s">
        <v>9141</v>
      </c>
    </row>
    <row r="138" spans="1:3" x14ac:dyDescent="0.35">
      <c r="A138" t="s">
        <v>9926</v>
      </c>
      <c r="B138" t="s">
        <v>6386</v>
      </c>
      <c r="C138" t="s">
        <v>17636</v>
      </c>
    </row>
    <row r="139" spans="1:3" x14ac:dyDescent="0.35">
      <c r="A139" t="s">
        <v>9926</v>
      </c>
      <c r="B139" t="s">
        <v>9182</v>
      </c>
      <c r="C139" t="s">
        <v>17637</v>
      </c>
    </row>
    <row r="140" spans="1:3" x14ac:dyDescent="0.35">
      <c r="A140" t="s">
        <v>9926</v>
      </c>
      <c r="B140" t="s">
        <v>9182</v>
      </c>
      <c r="C140" t="s">
        <v>17638</v>
      </c>
    </row>
    <row r="141" spans="1:3" x14ac:dyDescent="0.35">
      <c r="A141" t="s">
        <v>9926</v>
      </c>
      <c r="B141" t="s">
        <v>9182</v>
      </c>
      <c r="C141" t="s">
        <v>9931</v>
      </c>
    </row>
    <row r="142" spans="1:3" x14ac:dyDescent="0.35">
      <c r="A142" t="s">
        <v>9926</v>
      </c>
      <c r="B142" t="s">
        <v>9182</v>
      </c>
      <c r="C142" t="s">
        <v>17639</v>
      </c>
    </row>
    <row r="143" spans="1:3" x14ac:dyDescent="0.35">
      <c r="A143" t="s">
        <v>9926</v>
      </c>
      <c r="B143" t="s">
        <v>9182</v>
      </c>
      <c r="C143" t="s">
        <v>17640</v>
      </c>
    </row>
    <row r="144" spans="1:3" x14ac:dyDescent="0.35">
      <c r="A144" t="s">
        <v>9926</v>
      </c>
      <c r="B144" t="s">
        <v>9182</v>
      </c>
      <c r="C144" t="s">
        <v>17641</v>
      </c>
    </row>
    <row r="145" spans="1:3" x14ac:dyDescent="0.35">
      <c r="A145" t="s">
        <v>9926</v>
      </c>
      <c r="B145" t="s">
        <v>9133</v>
      </c>
      <c r="C145" t="s">
        <v>17642</v>
      </c>
    </row>
    <row r="146" spans="1:3" x14ac:dyDescent="0.35">
      <c r="A146" t="s">
        <v>9926</v>
      </c>
      <c r="B146" t="s">
        <v>9133</v>
      </c>
      <c r="C146" t="s">
        <v>17643</v>
      </c>
    </row>
    <row r="147" spans="1:3" x14ac:dyDescent="0.35">
      <c r="A147" t="s">
        <v>9926</v>
      </c>
      <c r="B147" t="s">
        <v>9133</v>
      </c>
      <c r="C147" t="s">
        <v>17644</v>
      </c>
    </row>
    <row r="148" spans="1:3" x14ac:dyDescent="0.35">
      <c r="A148" t="s">
        <v>9926</v>
      </c>
      <c r="B148" t="s">
        <v>9133</v>
      </c>
      <c r="C148" t="s">
        <v>17645</v>
      </c>
    </row>
    <row r="149" spans="1:3" x14ac:dyDescent="0.35">
      <c r="A149" t="s">
        <v>9926</v>
      </c>
      <c r="B149" t="s">
        <v>9133</v>
      </c>
      <c r="C149" t="s">
        <v>17646</v>
      </c>
    </row>
    <row r="150" spans="1:3" x14ac:dyDescent="0.35">
      <c r="A150" t="s">
        <v>9926</v>
      </c>
      <c r="B150" t="s">
        <v>9133</v>
      </c>
      <c r="C150" t="s">
        <v>9135</v>
      </c>
    </row>
    <row r="151" spans="1:3" x14ac:dyDescent="0.35">
      <c r="A151" t="s">
        <v>9926</v>
      </c>
      <c r="B151" t="s">
        <v>6399</v>
      </c>
      <c r="C151" t="s">
        <v>17647</v>
      </c>
    </row>
    <row r="152" spans="1:3" x14ac:dyDescent="0.35">
      <c r="A152" t="s">
        <v>9926</v>
      </c>
      <c r="B152" t="s">
        <v>6399</v>
      </c>
      <c r="C152" t="s">
        <v>17648</v>
      </c>
    </row>
    <row r="153" spans="1:3" x14ac:dyDescent="0.35">
      <c r="A153" t="s">
        <v>9926</v>
      </c>
      <c r="B153" t="s">
        <v>6399</v>
      </c>
      <c r="C153" t="s">
        <v>17649</v>
      </c>
    </row>
    <row r="154" spans="1:3" x14ac:dyDescent="0.35">
      <c r="A154" t="s">
        <v>9926</v>
      </c>
      <c r="B154" t="s">
        <v>6399</v>
      </c>
      <c r="C154" t="s">
        <v>17650</v>
      </c>
    </row>
    <row r="155" spans="1:3" x14ac:dyDescent="0.35">
      <c r="A155" t="s">
        <v>9926</v>
      </c>
      <c r="B155" t="s">
        <v>6399</v>
      </c>
      <c r="C155" t="s">
        <v>17651</v>
      </c>
    </row>
    <row r="156" spans="1:3" x14ac:dyDescent="0.35">
      <c r="A156" t="s">
        <v>9926</v>
      </c>
      <c r="B156" t="s">
        <v>6399</v>
      </c>
      <c r="C156" t="s">
        <v>17652</v>
      </c>
    </row>
    <row r="157" spans="1:3" x14ac:dyDescent="0.35">
      <c r="A157" t="s">
        <v>9926</v>
      </c>
      <c r="B157" t="s">
        <v>6399</v>
      </c>
      <c r="C157" t="s">
        <v>17653</v>
      </c>
    </row>
    <row r="158" spans="1:3" x14ac:dyDescent="0.35">
      <c r="A158" t="s">
        <v>9926</v>
      </c>
      <c r="B158" t="s">
        <v>6399</v>
      </c>
      <c r="C158" t="s">
        <v>17654</v>
      </c>
    </row>
    <row r="159" spans="1:3" x14ac:dyDescent="0.35">
      <c r="A159" t="s">
        <v>9926</v>
      </c>
      <c r="B159" t="s">
        <v>6399</v>
      </c>
      <c r="C159" t="s">
        <v>17655</v>
      </c>
    </row>
    <row r="160" spans="1:3" x14ac:dyDescent="0.35">
      <c r="A160" t="s">
        <v>9926</v>
      </c>
      <c r="B160" t="s">
        <v>9147</v>
      </c>
      <c r="C160" t="s">
        <v>17656</v>
      </c>
    </row>
    <row r="161" spans="1:3" x14ac:dyDescent="0.35">
      <c r="A161" t="s">
        <v>9926</v>
      </c>
      <c r="B161" t="s">
        <v>9147</v>
      </c>
      <c r="C161" t="s">
        <v>17657</v>
      </c>
    </row>
    <row r="162" spans="1:3" x14ac:dyDescent="0.35">
      <c r="A162" t="s">
        <v>9926</v>
      </c>
      <c r="B162" t="s">
        <v>9147</v>
      </c>
      <c r="C162" t="s">
        <v>17658</v>
      </c>
    </row>
    <row r="163" spans="1:3" x14ac:dyDescent="0.35">
      <c r="A163" t="s">
        <v>9926</v>
      </c>
      <c r="B163" t="s">
        <v>9147</v>
      </c>
      <c r="C163" t="s">
        <v>17659</v>
      </c>
    </row>
    <row r="164" spans="1:3" x14ac:dyDescent="0.35">
      <c r="A164" t="s">
        <v>9926</v>
      </c>
      <c r="B164" t="s">
        <v>9147</v>
      </c>
      <c r="C164" t="s">
        <v>17660</v>
      </c>
    </row>
    <row r="165" spans="1:3" x14ac:dyDescent="0.35">
      <c r="A165" t="s">
        <v>9926</v>
      </c>
      <c r="B165" t="s">
        <v>17661</v>
      </c>
      <c r="C165" t="s">
        <v>17662</v>
      </c>
    </row>
    <row r="166" spans="1:3" x14ac:dyDescent="0.35">
      <c r="A166" t="s">
        <v>9926</v>
      </c>
      <c r="B166" t="s">
        <v>17661</v>
      </c>
      <c r="C166" t="s">
        <v>17663</v>
      </c>
    </row>
    <row r="167" spans="1:3" x14ac:dyDescent="0.35">
      <c r="A167" t="s">
        <v>9926</v>
      </c>
      <c r="B167" t="s">
        <v>17661</v>
      </c>
      <c r="C167" t="s">
        <v>17664</v>
      </c>
    </row>
    <row r="168" spans="1:3" x14ac:dyDescent="0.35">
      <c r="A168" t="s">
        <v>9938</v>
      </c>
      <c r="B168" t="s">
        <v>9939</v>
      </c>
      <c r="C168" t="s">
        <v>17665</v>
      </c>
    </row>
    <row r="169" spans="1:3" x14ac:dyDescent="0.35">
      <c r="A169" t="s">
        <v>9938</v>
      </c>
      <c r="B169" t="s">
        <v>9939</v>
      </c>
      <c r="C169" t="s">
        <v>17666</v>
      </c>
    </row>
    <row r="170" spans="1:3" x14ac:dyDescent="0.35">
      <c r="A170" t="s">
        <v>9938</v>
      </c>
      <c r="B170" t="s">
        <v>9939</v>
      </c>
      <c r="C170" t="s">
        <v>17667</v>
      </c>
    </row>
    <row r="171" spans="1:3" x14ac:dyDescent="0.35">
      <c r="A171" t="s">
        <v>9938</v>
      </c>
      <c r="B171" t="s">
        <v>9939</v>
      </c>
      <c r="C171" t="s">
        <v>17668</v>
      </c>
    </row>
    <row r="172" spans="1:3" x14ac:dyDescent="0.35">
      <c r="A172" t="s">
        <v>9938</v>
      </c>
      <c r="B172" t="s">
        <v>9939</v>
      </c>
      <c r="C172" t="s">
        <v>17669</v>
      </c>
    </row>
    <row r="173" spans="1:3" x14ac:dyDescent="0.35">
      <c r="A173" t="s">
        <v>9938</v>
      </c>
      <c r="B173" t="s">
        <v>9939</v>
      </c>
      <c r="C173" t="s">
        <v>17670</v>
      </c>
    </row>
    <row r="174" spans="1:3" x14ac:dyDescent="0.35">
      <c r="A174" t="s">
        <v>9938</v>
      </c>
      <c r="B174" t="s">
        <v>9939</v>
      </c>
      <c r="C174" t="s">
        <v>17671</v>
      </c>
    </row>
    <row r="175" spans="1:3" x14ac:dyDescent="0.35">
      <c r="A175" t="s">
        <v>9938</v>
      </c>
      <c r="B175" t="s">
        <v>9939</v>
      </c>
      <c r="C175" t="s">
        <v>17672</v>
      </c>
    </row>
    <row r="176" spans="1:3" x14ac:dyDescent="0.35">
      <c r="A176" t="s">
        <v>9938</v>
      </c>
      <c r="B176" t="s">
        <v>9942</v>
      </c>
      <c r="C176" t="s">
        <v>17673</v>
      </c>
    </row>
    <row r="177" spans="1:3" x14ac:dyDescent="0.35">
      <c r="A177" t="s">
        <v>9938</v>
      </c>
      <c r="B177" t="s">
        <v>9942</v>
      </c>
      <c r="C177" t="s">
        <v>17674</v>
      </c>
    </row>
    <row r="178" spans="1:3" x14ac:dyDescent="0.35">
      <c r="A178" t="s">
        <v>9938</v>
      </c>
      <c r="B178" t="s">
        <v>9942</v>
      </c>
      <c r="C178" t="s">
        <v>17675</v>
      </c>
    </row>
    <row r="179" spans="1:3" x14ac:dyDescent="0.35">
      <c r="A179" t="s">
        <v>9938</v>
      </c>
      <c r="B179" t="s">
        <v>9942</v>
      </c>
      <c r="C179" t="s">
        <v>17676</v>
      </c>
    </row>
    <row r="180" spans="1:3" x14ac:dyDescent="0.35">
      <c r="A180" t="s">
        <v>9938</v>
      </c>
      <c r="B180" t="s">
        <v>9942</v>
      </c>
      <c r="C180" t="s">
        <v>17677</v>
      </c>
    </row>
    <row r="181" spans="1:3" x14ac:dyDescent="0.35">
      <c r="A181" t="s">
        <v>9938</v>
      </c>
      <c r="B181" t="s">
        <v>9942</v>
      </c>
      <c r="C181" t="s">
        <v>17678</v>
      </c>
    </row>
    <row r="182" spans="1:3" x14ac:dyDescent="0.35">
      <c r="A182" t="s">
        <v>9938</v>
      </c>
      <c r="B182" t="s">
        <v>9942</v>
      </c>
      <c r="C182" t="s">
        <v>17679</v>
      </c>
    </row>
    <row r="183" spans="1:3" x14ac:dyDescent="0.35">
      <c r="A183" t="s">
        <v>9938</v>
      </c>
      <c r="B183" t="s">
        <v>9945</v>
      </c>
      <c r="C183" t="s">
        <v>9946</v>
      </c>
    </row>
    <row r="184" spans="1:3" x14ac:dyDescent="0.35">
      <c r="A184" t="s">
        <v>9938</v>
      </c>
      <c r="B184" t="s">
        <v>9945</v>
      </c>
      <c r="C184" t="s">
        <v>17680</v>
      </c>
    </row>
    <row r="185" spans="1:3" x14ac:dyDescent="0.35">
      <c r="A185" t="s">
        <v>9938</v>
      </c>
      <c r="B185" t="s">
        <v>9945</v>
      </c>
      <c r="C185" t="s">
        <v>17681</v>
      </c>
    </row>
    <row r="186" spans="1:3" x14ac:dyDescent="0.35">
      <c r="A186" t="s">
        <v>9938</v>
      </c>
      <c r="B186" t="s">
        <v>9945</v>
      </c>
      <c r="C186" t="s">
        <v>9948</v>
      </c>
    </row>
    <row r="187" spans="1:3" x14ac:dyDescent="0.35">
      <c r="A187" t="s">
        <v>9938</v>
      </c>
      <c r="B187" t="s">
        <v>9945</v>
      </c>
      <c r="C187" t="s">
        <v>17682</v>
      </c>
    </row>
    <row r="188" spans="1:3" x14ac:dyDescent="0.35">
      <c r="A188" t="s">
        <v>9938</v>
      </c>
      <c r="B188" t="s">
        <v>9945</v>
      </c>
      <c r="C188" t="s">
        <v>9949</v>
      </c>
    </row>
    <row r="189" spans="1:3" x14ac:dyDescent="0.35">
      <c r="A189" t="s">
        <v>9938</v>
      </c>
      <c r="B189" t="s">
        <v>9945</v>
      </c>
      <c r="C189" t="s">
        <v>9944</v>
      </c>
    </row>
    <row r="190" spans="1:3" x14ac:dyDescent="0.35">
      <c r="A190" t="s">
        <v>9938</v>
      </c>
      <c r="B190" t="s">
        <v>9945</v>
      </c>
      <c r="C190" t="s">
        <v>17683</v>
      </c>
    </row>
    <row r="191" spans="1:3" x14ac:dyDescent="0.35">
      <c r="A191" t="s">
        <v>9950</v>
      </c>
      <c r="B191" t="s">
        <v>9951</v>
      </c>
      <c r="C191" t="s">
        <v>9952</v>
      </c>
    </row>
    <row r="192" spans="1:3" x14ac:dyDescent="0.35">
      <c r="A192" t="s">
        <v>9950</v>
      </c>
      <c r="B192" t="s">
        <v>9951</v>
      </c>
      <c r="C192" t="s">
        <v>17684</v>
      </c>
    </row>
    <row r="193" spans="1:3" x14ac:dyDescent="0.35">
      <c r="A193" t="s">
        <v>9950</v>
      </c>
      <c r="B193" t="s">
        <v>9951</v>
      </c>
      <c r="C193" t="s">
        <v>17685</v>
      </c>
    </row>
    <row r="194" spans="1:3" x14ac:dyDescent="0.35">
      <c r="A194" t="s">
        <v>9950</v>
      </c>
      <c r="B194" t="s">
        <v>9951</v>
      </c>
      <c r="C194" t="s">
        <v>17686</v>
      </c>
    </row>
    <row r="195" spans="1:3" x14ac:dyDescent="0.35">
      <c r="A195" t="s">
        <v>9950</v>
      </c>
      <c r="B195" t="s">
        <v>9951</v>
      </c>
      <c r="C195" t="s">
        <v>9953</v>
      </c>
    </row>
    <row r="196" spans="1:3" x14ac:dyDescent="0.35">
      <c r="A196" t="s">
        <v>9950</v>
      </c>
      <c r="B196" t="s">
        <v>9954</v>
      </c>
      <c r="C196" t="s">
        <v>9252</v>
      </c>
    </row>
    <row r="197" spans="1:3" x14ac:dyDescent="0.35">
      <c r="A197" t="s">
        <v>9950</v>
      </c>
      <c r="B197" t="s">
        <v>9954</v>
      </c>
      <c r="C197" t="s">
        <v>17687</v>
      </c>
    </row>
    <row r="198" spans="1:3" x14ac:dyDescent="0.35">
      <c r="A198" t="s">
        <v>9950</v>
      </c>
      <c r="B198" t="s">
        <v>9954</v>
      </c>
      <c r="C198" t="s">
        <v>17688</v>
      </c>
    </row>
    <row r="199" spans="1:3" x14ac:dyDescent="0.35">
      <c r="A199" t="s">
        <v>9950</v>
      </c>
      <c r="B199" t="s">
        <v>9954</v>
      </c>
      <c r="C199" t="s">
        <v>17689</v>
      </c>
    </row>
    <row r="200" spans="1:3" x14ac:dyDescent="0.35">
      <c r="A200" t="s">
        <v>9950</v>
      </c>
      <c r="B200" t="s">
        <v>9954</v>
      </c>
      <c r="C200" t="s">
        <v>17690</v>
      </c>
    </row>
    <row r="201" spans="1:3" x14ac:dyDescent="0.35">
      <c r="A201" t="s">
        <v>9950</v>
      </c>
      <c r="B201" t="s">
        <v>9954</v>
      </c>
      <c r="C201" t="s">
        <v>9956</v>
      </c>
    </row>
    <row r="202" spans="1:3" x14ac:dyDescent="0.35">
      <c r="A202" t="s">
        <v>9950</v>
      </c>
      <c r="B202" t="s">
        <v>9954</v>
      </c>
      <c r="C202" t="s">
        <v>9957</v>
      </c>
    </row>
    <row r="203" spans="1:3" x14ac:dyDescent="0.35">
      <c r="A203" t="s">
        <v>9950</v>
      </c>
      <c r="B203" t="s">
        <v>9954</v>
      </c>
      <c r="C203" t="s">
        <v>10048</v>
      </c>
    </row>
    <row r="204" spans="1:3" x14ac:dyDescent="0.35">
      <c r="A204" t="s">
        <v>9950</v>
      </c>
      <c r="B204" t="s">
        <v>9958</v>
      </c>
      <c r="C204" t="s">
        <v>9959</v>
      </c>
    </row>
    <row r="205" spans="1:3" x14ac:dyDescent="0.35">
      <c r="A205" t="s">
        <v>9950</v>
      </c>
      <c r="B205" t="s">
        <v>9958</v>
      </c>
      <c r="C205" t="s">
        <v>17691</v>
      </c>
    </row>
    <row r="206" spans="1:3" x14ac:dyDescent="0.35">
      <c r="A206" t="s">
        <v>9950</v>
      </c>
      <c r="B206" t="s">
        <v>9958</v>
      </c>
      <c r="C206" t="s">
        <v>17692</v>
      </c>
    </row>
    <row r="207" spans="1:3" x14ac:dyDescent="0.35">
      <c r="A207" t="s">
        <v>9950</v>
      </c>
      <c r="B207" t="s">
        <v>9958</v>
      </c>
      <c r="C207" t="s">
        <v>9960</v>
      </c>
    </row>
    <row r="208" spans="1:3" x14ac:dyDescent="0.35">
      <c r="A208" t="s">
        <v>9950</v>
      </c>
      <c r="B208" t="s">
        <v>9958</v>
      </c>
      <c r="C208" t="s">
        <v>17693</v>
      </c>
    </row>
    <row r="209" spans="1:3" x14ac:dyDescent="0.35">
      <c r="A209" t="s">
        <v>9950</v>
      </c>
      <c r="B209" t="s">
        <v>9961</v>
      </c>
      <c r="C209" t="s">
        <v>9962</v>
      </c>
    </row>
    <row r="210" spans="1:3" x14ac:dyDescent="0.35">
      <c r="A210" t="s">
        <v>9950</v>
      </c>
      <c r="B210" t="s">
        <v>9961</v>
      </c>
      <c r="C210" t="s">
        <v>9785</v>
      </c>
    </row>
    <row r="211" spans="1:3" x14ac:dyDescent="0.35">
      <c r="A211" t="s">
        <v>9950</v>
      </c>
      <c r="B211" t="s">
        <v>9961</v>
      </c>
      <c r="C211" t="s">
        <v>9963</v>
      </c>
    </row>
    <row r="212" spans="1:3" x14ac:dyDescent="0.35">
      <c r="A212" t="s">
        <v>9950</v>
      </c>
      <c r="B212" t="s">
        <v>9961</v>
      </c>
      <c r="C212" t="s">
        <v>9964</v>
      </c>
    </row>
    <row r="213" spans="1:3" x14ac:dyDescent="0.35">
      <c r="A213" t="s">
        <v>9950</v>
      </c>
      <c r="B213" t="s">
        <v>9961</v>
      </c>
      <c r="C213" t="s">
        <v>9965</v>
      </c>
    </row>
    <row r="214" spans="1:3" x14ac:dyDescent="0.35">
      <c r="A214" t="s">
        <v>9950</v>
      </c>
      <c r="B214" t="s">
        <v>9966</v>
      </c>
      <c r="C214" t="s">
        <v>17694</v>
      </c>
    </row>
    <row r="215" spans="1:3" x14ac:dyDescent="0.35">
      <c r="A215" t="s">
        <v>9950</v>
      </c>
      <c r="B215" t="s">
        <v>9966</v>
      </c>
      <c r="C215" t="s">
        <v>17695</v>
      </c>
    </row>
    <row r="216" spans="1:3" x14ac:dyDescent="0.35">
      <c r="A216" t="s">
        <v>9950</v>
      </c>
      <c r="B216" t="s">
        <v>9966</v>
      </c>
      <c r="C216" t="s">
        <v>17696</v>
      </c>
    </row>
    <row r="217" spans="1:3" x14ac:dyDescent="0.35">
      <c r="A217" t="s">
        <v>9950</v>
      </c>
      <c r="B217" t="s">
        <v>9966</v>
      </c>
      <c r="C217" t="s">
        <v>9967</v>
      </c>
    </row>
    <row r="218" spans="1:3" x14ac:dyDescent="0.35">
      <c r="A218" t="s">
        <v>9968</v>
      </c>
      <c r="B218" t="s">
        <v>17697</v>
      </c>
      <c r="C218" t="s">
        <v>17698</v>
      </c>
    </row>
    <row r="219" spans="1:3" x14ac:dyDescent="0.35">
      <c r="A219" t="s">
        <v>9968</v>
      </c>
      <c r="B219" t="s">
        <v>17697</v>
      </c>
      <c r="C219" t="s">
        <v>17699</v>
      </c>
    </row>
    <row r="220" spans="1:3" x14ac:dyDescent="0.35">
      <c r="A220" t="s">
        <v>9968</v>
      </c>
      <c r="B220" t="s">
        <v>17697</v>
      </c>
      <c r="C220" t="s">
        <v>9969</v>
      </c>
    </row>
    <row r="221" spans="1:3" x14ac:dyDescent="0.35">
      <c r="A221" t="s">
        <v>9968</v>
      </c>
      <c r="B221" t="s">
        <v>17697</v>
      </c>
      <c r="C221" t="s">
        <v>17700</v>
      </c>
    </row>
    <row r="222" spans="1:3" x14ac:dyDescent="0.35">
      <c r="A222" t="s">
        <v>9968</v>
      </c>
      <c r="B222" t="s">
        <v>17697</v>
      </c>
      <c r="C222" t="s">
        <v>17701</v>
      </c>
    </row>
    <row r="223" spans="1:3" x14ac:dyDescent="0.35">
      <c r="A223" t="s">
        <v>9968</v>
      </c>
      <c r="B223" t="s">
        <v>17697</v>
      </c>
      <c r="C223" t="s">
        <v>17702</v>
      </c>
    </row>
    <row r="224" spans="1:3" x14ac:dyDescent="0.35">
      <c r="A224" t="s">
        <v>9968</v>
      </c>
      <c r="B224" t="s">
        <v>17703</v>
      </c>
      <c r="C224" t="s">
        <v>17704</v>
      </c>
    </row>
    <row r="225" spans="1:3" x14ac:dyDescent="0.35">
      <c r="A225" t="s">
        <v>9968</v>
      </c>
      <c r="B225" t="s">
        <v>17703</v>
      </c>
      <c r="C225" t="s">
        <v>17705</v>
      </c>
    </row>
    <row r="226" spans="1:3" x14ac:dyDescent="0.35">
      <c r="A226" t="s">
        <v>9968</v>
      </c>
      <c r="B226" t="s">
        <v>17703</v>
      </c>
      <c r="C226" t="s">
        <v>17706</v>
      </c>
    </row>
    <row r="227" spans="1:3" x14ac:dyDescent="0.35">
      <c r="A227" t="s">
        <v>9968</v>
      </c>
      <c r="B227" t="s">
        <v>17703</v>
      </c>
      <c r="C227" t="s">
        <v>17707</v>
      </c>
    </row>
    <row r="228" spans="1:3" x14ac:dyDescent="0.35">
      <c r="A228" t="s">
        <v>9968</v>
      </c>
      <c r="B228" t="s">
        <v>17703</v>
      </c>
      <c r="C228" t="s">
        <v>17708</v>
      </c>
    </row>
    <row r="229" spans="1:3" x14ac:dyDescent="0.35">
      <c r="A229" t="s">
        <v>9968</v>
      </c>
      <c r="B229" t="s">
        <v>17703</v>
      </c>
      <c r="C229" t="s">
        <v>17709</v>
      </c>
    </row>
    <row r="230" spans="1:3" x14ac:dyDescent="0.35">
      <c r="A230" t="s">
        <v>9968</v>
      </c>
      <c r="B230" t="s">
        <v>9169</v>
      </c>
      <c r="C230" t="s">
        <v>17710</v>
      </c>
    </row>
    <row r="231" spans="1:3" x14ac:dyDescent="0.35">
      <c r="A231" t="s">
        <v>9968</v>
      </c>
      <c r="B231" t="s">
        <v>9169</v>
      </c>
      <c r="C231" t="s">
        <v>17711</v>
      </c>
    </row>
    <row r="232" spans="1:3" x14ac:dyDescent="0.35">
      <c r="A232" t="s">
        <v>9968</v>
      </c>
      <c r="B232" t="s">
        <v>9169</v>
      </c>
      <c r="C232" t="s">
        <v>17712</v>
      </c>
    </row>
    <row r="233" spans="1:3" x14ac:dyDescent="0.35">
      <c r="A233" t="s">
        <v>9968</v>
      </c>
      <c r="B233" t="s">
        <v>9169</v>
      </c>
      <c r="C233" t="s">
        <v>17713</v>
      </c>
    </row>
    <row r="234" spans="1:3" x14ac:dyDescent="0.35">
      <c r="A234" t="s">
        <v>9968</v>
      </c>
      <c r="B234" t="s">
        <v>9169</v>
      </c>
      <c r="C234" t="s">
        <v>17714</v>
      </c>
    </row>
    <row r="235" spans="1:3" x14ac:dyDescent="0.35">
      <c r="A235" t="s">
        <v>9968</v>
      </c>
      <c r="B235" t="s">
        <v>9169</v>
      </c>
      <c r="C235" t="s">
        <v>9972</v>
      </c>
    </row>
    <row r="236" spans="1:3" x14ac:dyDescent="0.35">
      <c r="A236" t="s">
        <v>17715</v>
      </c>
      <c r="B236" t="s">
        <v>17716</v>
      </c>
    </row>
    <row r="237" spans="1:3" x14ac:dyDescent="0.35">
      <c r="A237" t="s">
        <v>9968</v>
      </c>
      <c r="B237" t="s">
        <v>9973</v>
      </c>
      <c r="C237" t="s">
        <v>9974</v>
      </c>
    </row>
    <row r="238" spans="1:3" x14ac:dyDescent="0.35">
      <c r="A238" t="s">
        <v>9968</v>
      </c>
      <c r="B238" t="s">
        <v>9973</v>
      </c>
      <c r="C238" t="s">
        <v>17717</v>
      </c>
    </row>
    <row r="239" spans="1:3" x14ac:dyDescent="0.35">
      <c r="A239" t="s">
        <v>9968</v>
      </c>
      <c r="B239" t="s">
        <v>9973</v>
      </c>
      <c r="C239" t="s">
        <v>9975</v>
      </c>
    </row>
    <row r="240" spans="1:3" x14ac:dyDescent="0.35">
      <c r="A240" t="s">
        <v>9968</v>
      </c>
      <c r="B240" t="s">
        <v>9973</v>
      </c>
      <c r="C240" t="s">
        <v>17718</v>
      </c>
    </row>
    <row r="241" spans="1:3" x14ac:dyDescent="0.35">
      <c r="A241" t="s">
        <v>9968</v>
      </c>
      <c r="B241" t="s">
        <v>9973</v>
      </c>
      <c r="C241" t="s">
        <v>9976</v>
      </c>
    </row>
    <row r="242" spans="1:3" x14ac:dyDescent="0.35">
      <c r="A242" t="s">
        <v>9968</v>
      </c>
      <c r="B242" t="s">
        <v>9973</v>
      </c>
      <c r="C242" t="s">
        <v>17719</v>
      </c>
    </row>
    <row r="243" spans="1:3" x14ac:dyDescent="0.35">
      <c r="A243" t="s">
        <v>9968</v>
      </c>
      <c r="B243" t="s">
        <v>9973</v>
      </c>
      <c r="C243" t="s">
        <v>17720</v>
      </c>
    </row>
    <row r="244" spans="1:3" x14ac:dyDescent="0.35">
      <c r="A244" t="s">
        <v>9968</v>
      </c>
      <c r="B244" t="s">
        <v>9977</v>
      </c>
      <c r="C244" t="s">
        <v>17721</v>
      </c>
    </row>
    <row r="245" spans="1:3" x14ac:dyDescent="0.35">
      <c r="A245" t="s">
        <v>9968</v>
      </c>
      <c r="B245" t="s">
        <v>9977</v>
      </c>
      <c r="C245" t="s">
        <v>17722</v>
      </c>
    </row>
    <row r="246" spans="1:3" x14ac:dyDescent="0.35">
      <c r="A246" t="s">
        <v>9968</v>
      </c>
      <c r="B246" t="s">
        <v>9977</v>
      </c>
      <c r="C246" t="s">
        <v>17723</v>
      </c>
    </row>
    <row r="247" spans="1:3" x14ac:dyDescent="0.35">
      <c r="A247" t="s">
        <v>9968</v>
      </c>
      <c r="B247" t="s">
        <v>9977</v>
      </c>
      <c r="C247" t="s">
        <v>9978</v>
      </c>
    </row>
    <row r="248" spans="1:3" x14ac:dyDescent="0.35">
      <c r="A248" t="s">
        <v>9968</v>
      </c>
      <c r="B248" t="s">
        <v>9977</v>
      </c>
      <c r="C248" t="s">
        <v>17724</v>
      </c>
    </row>
    <row r="249" spans="1:3" x14ac:dyDescent="0.35">
      <c r="A249" t="s">
        <v>9968</v>
      </c>
      <c r="B249" t="s">
        <v>9977</v>
      </c>
      <c r="C249" t="s">
        <v>17725</v>
      </c>
    </row>
    <row r="250" spans="1:3" x14ac:dyDescent="0.35">
      <c r="A250" t="s">
        <v>9968</v>
      </c>
      <c r="B250" t="s">
        <v>17726</v>
      </c>
      <c r="C250" t="s">
        <v>17727</v>
      </c>
    </row>
    <row r="251" spans="1:3" x14ac:dyDescent="0.35">
      <c r="A251" t="s">
        <v>9968</v>
      </c>
      <c r="B251" t="s">
        <v>17726</v>
      </c>
      <c r="C251" t="s">
        <v>17728</v>
      </c>
    </row>
    <row r="252" spans="1:3" x14ac:dyDescent="0.35">
      <c r="A252" t="s">
        <v>9968</v>
      </c>
      <c r="B252" t="s">
        <v>17726</v>
      </c>
      <c r="C252" t="s">
        <v>17729</v>
      </c>
    </row>
    <row r="253" spans="1:3" x14ac:dyDescent="0.35">
      <c r="A253" t="s">
        <v>9968</v>
      </c>
      <c r="B253" t="s">
        <v>17726</v>
      </c>
      <c r="C253" t="s">
        <v>17730</v>
      </c>
    </row>
    <row r="254" spans="1:3" x14ac:dyDescent="0.35">
      <c r="A254" t="s">
        <v>9968</v>
      </c>
      <c r="B254" t="s">
        <v>17726</v>
      </c>
      <c r="C254" t="s">
        <v>9981</v>
      </c>
    </row>
    <row r="255" spans="1:3" x14ac:dyDescent="0.35">
      <c r="A255" t="s">
        <v>9968</v>
      </c>
      <c r="B255" t="s">
        <v>17726</v>
      </c>
      <c r="C255" t="s">
        <v>9982</v>
      </c>
    </row>
    <row r="256" spans="1:3" x14ac:dyDescent="0.35">
      <c r="A256" t="s">
        <v>9968</v>
      </c>
      <c r="B256" t="s">
        <v>17731</v>
      </c>
      <c r="C256" t="s">
        <v>17732</v>
      </c>
    </row>
    <row r="257" spans="1:3" x14ac:dyDescent="0.35">
      <c r="A257" t="s">
        <v>9968</v>
      </c>
      <c r="B257" t="s">
        <v>17731</v>
      </c>
      <c r="C257" t="s">
        <v>17664</v>
      </c>
    </row>
    <row r="258" spans="1:3" x14ac:dyDescent="0.35">
      <c r="A258" t="s">
        <v>9983</v>
      </c>
      <c r="B258" t="s">
        <v>9984</v>
      </c>
      <c r="C258" t="s">
        <v>17733</v>
      </c>
    </row>
    <row r="259" spans="1:3" x14ac:dyDescent="0.35">
      <c r="A259" t="s">
        <v>9983</v>
      </c>
      <c r="B259" t="s">
        <v>9984</v>
      </c>
      <c r="C259" t="s">
        <v>17734</v>
      </c>
    </row>
    <row r="260" spans="1:3" x14ac:dyDescent="0.35">
      <c r="A260" t="s">
        <v>9983</v>
      </c>
      <c r="B260" t="s">
        <v>9984</v>
      </c>
      <c r="C260" t="s">
        <v>9985</v>
      </c>
    </row>
    <row r="261" spans="1:3" x14ac:dyDescent="0.35">
      <c r="A261" t="s">
        <v>9983</v>
      </c>
      <c r="B261" t="s">
        <v>9984</v>
      </c>
      <c r="C261" t="s">
        <v>17735</v>
      </c>
    </row>
    <row r="262" spans="1:3" x14ac:dyDescent="0.35">
      <c r="A262" t="s">
        <v>9983</v>
      </c>
      <c r="B262" t="s">
        <v>9984</v>
      </c>
      <c r="C262" t="s">
        <v>17736</v>
      </c>
    </row>
    <row r="263" spans="1:3" x14ac:dyDescent="0.35">
      <c r="A263" t="s">
        <v>9983</v>
      </c>
      <c r="B263" t="s">
        <v>9984</v>
      </c>
      <c r="C263" t="s">
        <v>17737</v>
      </c>
    </row>
    <row r="264" spans="1:3" x14ac:dyDescent="0.35">
      <c r="A264" t="s">
        <v>9983</v>
      </c>
      <c r="B264" t="s">
        <v>9986</v>
      </c>
      <c r="C264" t="s">
        <v>17738</v>
      </c>
    </row>
    <row r="265" spans="1:3" x14ac:dyDescent="0.35">
      <c r="A265" t="s">
        <v>9983</v>
      </c>
      <c r="B265" t="s">
        <v>9986</v>
      </c>
      <c r="C265" t="s">
        <v>17739</v>
      </c>
    </row>
    <row r="266" spans="1:3" x14ac:dyDescent="0.35">
      <c r="A266" t="s">
        <v>9983</v>
      </c>
      <c r="B266" t="s">
        <v>9986</v>
      </c>
      <c r="C266" t="s">
        <v>17740</v>
      </c>
    </row>
    <row r="267" spans="1:3" x14ac:dyDescent="0.35">
      <c r="A267" t="s">
        <v>9983</v>
      </c>
      <c r="B267" t="s">
        <v>9986</v>
      </c>
      <c r="C267" t="s">
        <v>17741</v>
      </c>
    </row>
    <row r="268" spans="1:3" x14ac:dyDescent="0.35">
      <c r="A268" t="s">
        <v>9983</v>
      </c>
      <c r="B268" t="s">
        <v>9986</v>
      </c>
      <c r="C268" t="s">
        <v>17742</v>
      </c>
    </row>
    <row r="269" spans="1:3" x14ac:dyDescent="0.35">
      <c r="A269" t="s">
        <v>9983</v>
      </c>
      <c r="B269" t="s">
        <v>9987</v>
      </c>
      <c r="C269" t="s">
        <v>9988</v>
      </c>
    </row>
    <row r="270" spans="1:3" x14ac:dyDescent="0.35">
      <c r="A270" t="s">
        <v>9983</v>
      </c>
      <c r="B270" t="s">
        <v>9987</v>
      </c>
      <c r="C270" t="s">
        <v>9989</v>
      </c>
    </row>
    <row r="271" spans="1:3" x14ac:dyDescent="0.35">
      <c r="A271" t="s">
        <v>9983</v>
      </c>
      <c r="B271" t="s">
        <v>9987</v>
      </c>
      <c r="C271" t="s">
        <v>9990</v>
      </c>
    </row>
    <row r="272" spans="1:3" x14ac:dyDescent="0.35">
      <c r="A272" t="s">
        <v>9983</v>
      </c>
      <c r="B272" t="s">
        <v>9987</v>
      </c>
      <c r="C272" t="s">
        <v>9991</v>
      </c>
    </row>
    <row r="273" spans="1:3" x14ac:dyDescent="0.35">
      <c r="A273" t="s">
        <v>9983</v>
      </c>
      <c r="B273" t="s">
        <v>9987</v>
      </c>
      <c r="C273" t="s">
        <v>9266</v>
      </c>
    </row>
    <row r="274" spans="1:3" x14ac:dyDescent="0.35">
      <c r="A274" t="s">
        <v>9983</v>
      </c>
      <c r="B274" t="s">
        <v>9992</v>
      </c>
      <c r="C274" t="s">
        <v>17743</v>
      </c>
    </row>
    <row r="275" spans="1:3" x14ac:dyDescent="0.35">
      <c r="A275" t="s">
        <v>9983</v>
      </c>
      <c r="B275" t="s">
        <v>9992</v>
      </c>
      <c r="C275" t="s">
        <v>17744</v>
      </c>
    </row>
    <row r="276" spans="1:3" x14ac:dyDescent="0.35">
      <c r="A276" t="s">
        <v>9983</v>
      </c>
      <c r="B276" t="s">
        <v>9992</v>
      </c>
      <c r="C276" t="s">
        <v>17745</v>
      </c>
    </row>
    <row r="277" spans="1:3" x14ac:dyDescent="0.35">
      <c r="A277" t="s">
        <v>9983</v>
      </c>
      <c r="B277" t="s">
        <v>9992</v>
      </c>
      <c r="C277" t="s">
        <v>17746</v>
      </c>
    </row>
    <row r="278" spans="1:3" x14ac:dyDescent="0.35">
      <c r="A278" t="s">
        <v>9983</v>
      </c>
      <c r="B278" t="s">
        <v>9992</v>
      </c>
      <c r="C278" t="s">
        <v>17747</v>
      </c>
    </row>
    <row r="279" spans="1:3" x14ac:dyDescent="0.35">
      <c r="A279" t="s">
        <v>9983</v>
      </c>
      <c r="B279" t="s">
        <v>17748</v>
      </c>
      <c r="C279" t="s">
        <v>17749</v>
      </c>
    </row>
    <row r="280" spans="1:3" x14ac:dyDescent="0.35">
      <c r="A280" t="s">
        <v>9983</v>
      </c>
      <c r="B280" t="s">
        <v>17748</v>
      </c>
      <c r="C280" t="s">
        <v>17750</v>
      </c>
    </row>
    <row r="281" spans="1:3" x14ac:dyDescent="0.35">
      <c r="A281" t="s">
        <v>9994</v>
      </c>
      <c r="B281" t="s">
        <v>9995</v>
      </c>
      <c r="C281" t="s">
        <v>17751</v>
      </c>
    </row>
    <row r="282" spans="1:3" x14ac:dyDescent="0.35">
      <c r="A282" t="s">
        <v>9994</v>
      </c>
      <c r="B282" t="s">
        <v>9995</v>
      </c>
      <c r="C282" t="s">
        <v>9996</v>
      </c>
    </row>
    <row r="283" spans="1:3" x14ac:dyDescent="0.35">
      <c r="A283" t="s">
        <v>9994</v>
      </c>
      <c r="B283" t="s">
        <v>9995</v>
      </c>
      <c r="C283" t="s">
        <v>17752</v>
      </c>
    </row>
    <row r="284" spans="1:3" x14ac:dyDescent="0.35">
      <c r="A284" t="s">
        <v>9994</v>
      </c>
      <c r="B284" t="s">
        <v>9995</v>
      </c>
      <c r="C284" t="s">
        <v>17753</v>
      </c>
    </row>
    <row r="285" spans="1:3" x14ac:dyDescent="0.35">
      <c r="A285" t="s">
        <v>9994</v>
      </c>
      <c r="B285" t="s">
        <v>9995</v>
      </c>
      <c r="C285" t="s">
        <v>17754</v>
      </c>
    </row>
    <row r="286" spans="1:3" x14ac:dyDescent="0.35">
      <c r="A286" t="s">
        <v>9994</v>
      </c>
      <c r="B286" t="s">
        <v>9995</v>
      </c>
      <c r="C286" t="s">
        <v>17755</v>
      </c>
    </row>
    <row r="287" spans="1:3" x14ac:dyDescent="0.35">
      <c r="A287" t="s">
        <v>9994</v>
      </c>
      <c r="B287" t="s">
        <v>9995</v>
      </c>
      <c r="C287" t="s">
        <v>17756</v>
      </c>
    </row>
    <row r="288" spans="1:3" x14ac:dyDescent="0.35">
      <c r="A288" t="s">
        <v>9994</v>
      </c>
      <c r="B288" t="s">
        <v>9997</v>
      </c>
      <c r="C288" t="s">
        <v>9998</v>
      </c>
    </row>
    <row r="289" spans="1:3" x14ac:dyDescent="0.35">
      <c r="A289" t="s">
        <v>9994</v>
      </c>
      <c r="B289" t="s">
        <v>9997</v>
      </c>
      <c r="C289" t="s">
        <v>17757</v>
      </c>
    </row>
    <row r="290" spans="1:3" x14ac:dyDescent="0.35">
      <c r="A290" t="s">
        <v>9994</v>
      </c>
      <c r="B290" t="s">
        <v>9997</v>
      </c>
      <c r="C290" t="s">
        <v>9999</v>
      </c>
    </row>
    <row r="291" spans="1:3" x14ac:dyDescent="0.35">
      <c r="A291" t="s">
        <v>9994</v>
      </c>
      <c r="B291" t="s">
        <v>9997</v>
      </c>
      <c r="C291" t="s">
        <v>17758</v>
      </c>
    </row>
    <row r="292" spans="1:3" x14ac:dyDescent="0.35">
      <c r="A292" t="s">
        <v>9994</v>
      </c>
      <c r="B292" t="s">
        <v>9997</v>
      </c>
      <c r="C292" t="s">
        <v>17759</v>
      </c>
    </row>
    <row r="293" spans="1:3" x14ac:dyDescent="0.35">
      <c r="A293" t="s">
        <v>9994</v>
      </c>
      <c r="B293" t="s">
        <v>9997</v>
      </c>
      <c r="C293" t="s">
        <v>17760</v>
      </c>
    </row>
    <row r="294" spans="1:3" x14ac:dyDescent="0.35">
      <c r="A294" t="s">
        <v>9994</v>
      </c>
      <c r="B294" t="s">
        <v>10000</v>
      </c>
      <c r="C294" t="s">
        <v>17761</v>
      </c>
    </row>
    <row r="295" spans="1:3" x14ac:dyDescent="0.35">
      <c r="A295" t="s">
        <v>9994</v>
      </c>
      <c r="B295" t="s">
        <v>10000</v>
      </c>
      <c r="C295" t="s">
        <v>10001</v>
      </c>
    </row>
    <row r="296" spans="1:3" x14ac:dyDescent="0.35">
      <c r="A296" t="s">
        <v>9994</v>
      </c>
      <c r="B296" t="s">
        <v>10000</v>
      </c>
      <c r="C296" t="s">
        <v>17762</v>
      </c>
    </row>
    <row r="297" spans="1:3" x14ac:dyDescent="0.35">
      <c r="A297" t="s">
        <v>9994</v>
      </c>
      <c r="B297" t="s">
        <v>10000</v>
      </c>
      <c r="C297" t="s">
        <v>17763</v>
      </c>
    </row>
    <row r="298" spans="1:3" x14ac:dyDescent="0.35">
      <c r="A298" t="s">
        <v>9994</v>
      </c>
      <c r="B298" t="s">
        <v>10000</v>
      </c>
      <c r="C298" t="s">
        <v>17764</v>
      </c>
    </row>
    <row r="299" spans="1:3" x14ac:dyDescent="0.35">
      <c r="A299" t="s">
        <v>9994</v>
      </c>
      <c r="B299" t="s">
        <v>10000</v>
      </c>
      <c r="C299" t="s">
        <v>17765</v>
      </c>
    </row>
    <row r="300" spans="1:3" x14ac:dyDescent="0.35">
      <c r="A300" t="s">
        <v>9994</v>
      </c>
      <c r="B300" t="s">
        <v>10002</v>
      </c>
      <c r="C300" t="s">
        <v>17766</v>
      </c>
    </row>
    <row r="301" spans="1:3" x14ac:dyDescent="0.35">
      <c r="A301" t="s">
        <v>9994</v>
      </c>
      <c r="B301" t="s">
        <v>10002</v>
      </c>
      <c r="C301" t="s">
        <v>17767</v>
      </c>
    </row>
    <row r="302" spans="1:3" x14ac:dyDescent="0.35">
      <c r="A302" t="s">
        <v>9994</v>
      </c>
      <c r="B302" t="s">
        <v>10002</v>
      </c>
      <c r="C302" t="s">
        <v>17768</v>
      </c>
    </row>
    <row r="303" spans="1:3" x14ac:dyDescent="0.35">
      <c r="A303" t="s">
        <v>9994</v>
      </c>
      <c r="B303" t="s">
        <v>10002</v>
      </c>
      <c r="C303" t="s">
        <v>17769</v>
      </c>
    </row>
    <row r="304" spans="1:3" x14ac:dyDescent="0.35">
      <c r="A304" t="s">
        <v>9994</v>
      </c>
      <c r="B304" t="s">
        <v>10002</v>
      </c>
      <c r="C304" t="s">
        <v>17770</v>
      </c>
    </row>
    <row r="305" spans="1:3" x14ac:dyDescent="0.35">
      <c r="A305" t="s">
        <v>9994</v>
      </c>
      <c r="B305" t="s">
        <v>10002</v>
      </c>
      <c r="C305" t="s">
        <v>17771</v>
      </c>
    </row>
    <row r="306" spans="1:3" x14ac:dyDescent="0.35">
      <c r="A306" t="s">
        <v>10005</v>
      </c>
      <c r="B306" t="s">
        <v>10006</v>
      </c>
      <c r="C306" t="s">
        <v>17772</v>
      </c>
    </row>
    <row r="307" spans="1:3" x14ac:dyDescent="0.35">
      <c r="A307" t="s">
        <v>10005</v>
      </c>
      <c r="B307" t="s">
        <v>10006</v>
      </c>
      <c r="C307" t="s">
        <v>17773</v>
      </c>
    </row>
    <row r="308" spans="1:3" x14ac:dyDescent="0.35">
      <c r="A308" t="s">
        <v>10005</v>
      </c>
      <c r="B308" t="s">
        <v>10006</v>
      </c>
      <c r="C308" t="s">
        <v>17774</v>
      </c>
    </row>
    <row r="309" spans="1:3" x14ac:dyDescent="0.35">
      <c r="A309" t="s">
        <v>10005</v>
      </c>
      <c r="B309" t="s">
        <v>10006</v>
      </c>
      <c r="C309" t="s">
        <v>17775</v>
      </c>
    </row>
    <row r="310" spans="1:3" x14ac:dyDescent="0.35">
      <c r="A310" t="s">
        <v>10005</v>
      </c>
      <c r="B310" t="s">
        <v>10006</v>
      </c>
      <c r="C310" t="s">
        <v>17776</v>
      </c>
    </row>
    <row r="311" spans="1:3" x14ac:dyDescent="0.35">
      <c r="A311" t="s">
        <v>10005</v>
      </c>
      <c r="B311" t="s">
        <v>10006</v>
      </c>
      <c r="C311" t="s">
        <v>17777</v>
      </c>
    </row>
    <row r="312" spans="1:3" x14ac:dyDescent="0.35">
      <c r="A312" t="s">
        <v>10005</v>
      </c>
      <c r="B312" t="s">
        <v>10008</v>
      </c>
      <c r="C312" t="s">
        <v>17778</v>
      </c>
    </row>
    <row r="313" spans="1:3" x14ac:dyDescent="0.35">
      <c r="A313" t="s">
        <v>10005</v>
      </c>
      <c r="B313" t="s">
        <v>10008</v>
      </c>
      <c r="C313" t="s">
        <v>9102</v>
      </c>
    </row>
    <row r="314" spans="1:3" x14ac:dyDescent="0.35">
      <c r="A314" t="s">
        <v>10005</v>
      </c>
      <c r="B314" t="s">
        <v>10008</v>
      </c>
      <c r="C314" t="s">
        <v>10009</v>
      </c>
    </row>
    <row r="315" spans="1:3" x14ac:dyDescent="0.35">
      <c r="A315" t="s">
        <v>10005</v>
      </c>
      <c r="B315" t="s">
        <v>10008</v>
      </c>
      <c r="C315" t="s">
        <v>17779</v>
      </c>
    </row>
    <row r="316" spans="1:3" x14ac:dyDescent="0.35">
      <c r="A316" t="s">
        <v>10005</v>
      </c>
      <c r="B316" t="s">
        <v>10008</v>
      </c>
      <c r="C316" t="s">
        <v>17780</v>
      </c>
    </row>
    <row r="317" spans="1:3" x14ac:dyDescent="0.35">
      <c r="A317" t="s">
        <v>10005</v>
      </c>
      <c r="B317" t="s">
        <v>10008</v>
      </c>
      <c r="C317" t="s">
        <v>17781</v>
      </c>
    </row>
    <row r="318" spans="1:3" x14ac:dyDescent="0.35">
      <c r="A318" t="s">
        <v>10005</v>
      </c>
      <c r="B318" t="s">
        <v>10008</v>
      </c>
      <c r="C318" t="s">
        <v>17782</v>
      </c>
    </row>
    <row r="319" spans="1:3" x14ac:dyDescent="0.35">
      <c r="A319" t="s">
        <v>10005</v>
      </c>
      <c r="B319" t="s">
        <v>10008</v>
      </c>
      <c r="C319" t="s">
        <v>17783</v>
      </c>
    </row>
    <row r="320" spans="1:3" x14ac:dyDescent="0.35">
      <c r="A320" t="s">
        <v>10005</v>
      </c>
      <c r="B320" t="s">
        <v>10010</v>
      </c>
      <c r="C320" t="s">
        <v>17784</v>
      </c>
    </row>
    <row r="321" spans="1:3" x14ac:dyDescent="0.35">
      <c r="A321" t="s">
        <v>10005</v>
      </c>
      <c r="B321" t="s">
        <v>10010</v>
      </c>
      <c r="C321" t="s">
        <v>17785</v>
      </c>
    </row>
    <row r="322" spans="1:3" x14ac:dyDescent="0.35">
      <c r="A322" t="s">
        <v>10005</v>
      </c>
      <c r="B322" t="s">
        <v>10010</v>
      </c>
      <c r="C322" t="s">
        <v>17786</v>
      </c>
    </row>
    <row r="323" spans="1:3" x14ac:dyDescent="0.35">
      <c r="A323" t="s">
        <v>10005</v>
      </c>
      <c r="B323" t="s">
        <v>10010</v>
      </c>
      <c r="C323" t="s">
        <v>17787</v>
      </c>
    </row>
    <row r="324" spans="1:3" x14ac:dyDescent="0.35">
      <c r="A324" t="s">
        <v>10005</v>
      </c>
      <c r="B324" t="s">
        <v>10010</v>
      </c>
      <c r="C324" t="s">
        <v>17788</v>
      </c>
    </row>
    <row r="325" spans="1:3" x14ac:dyDescent="0.35">
      <c r="A325" t="s">
        <v>10005</v>
      </c>
      <c r="B325" t="s">
        <v>10010</v>
      </c>
      <c r="C325" t="s">
        <v>17789</v>
      </c>
    </row>
    <row r="326" spans="1:3" x14ac:dyDescent="0.35">
      <c r="A326" t="s">
        <v>10005</v>
      </c>
      <c r="B326" t="s">
        <v>10013</v>
      </c>
      <c r="C326" t="s">
        <v>17790</v>
      </c>
    </row>
    <row r="327" spans="1:3" x14ac:dyDescent="0.35">
      <c r="A327" t="s">
        <v>10005</v>
      </c>
      <c r="B327" t="s">
        <v>10013</v>
      </c>
      <c r="C327" t="s">
        <v>17791</v>
      </c>
    </row>
    <row r="328" spans="1:3" x14ac:dyDescent="0.35">
      <c r="A328" t="s">
        <v>10005</v>
      </c>
      <c r="B328" t="s">
        <v>10013</v>
      </c>
      <c r="C328" t="s">
        <v>17792</v>
      </c>
    </row>
    <row r="329" spans="1:3" x14ac:dyDescent="0.35">
      <c r="A329" t="s">
        <v>10005</v>
      </c>
      <c r="B329" t="s">
        <v>10013</v>
      </c>
      <c r="C329" t="s">
        <v>17793</v>
      </c>
    </row>
    <row r="330" spans="1:3" x14ac:dyDescent="0.35">
      <c r="A330" t="s">
        <v>10005</v>
      </c>
      <c r="B330" t="s">
        <v>10013</v>
      </c>
      <c r="C330" t="s">
        <v>17794</v>
      </c>
    </row>
    <row r="331" spans="1:3" x14ac:dyDescent="0.35">
      <c r="A331" t="s">
        <v>10005</v>
      </c>
      <c r="B331" t="s">
        <v>10013</v>
      </c>
      <c r="C331" t="s">
        <v>17795</v>
      </c>
    </row>
    <row r="332" spans="1:3" x14ac:dyDescent="0.35">
      <c r="A332" t="s">
        <v>10005</v>
      </c>
      <c r="B332" t="s">
        <v>10013</v>
      </c>
      <c r="C332" t="s">
        <v>17796</v>
      </c>
    </row>
    <row r="333" spans="1:3" x14ac:dyDescent="0.35">
      <c r="A333" t="s">
        <v>10018</v>
      </c>
      <c r="B333" t="s">
        <v>10019</v>
      </c>
      <c r="C333" t="s">
        <v>10020</v>
      </c>
    </row>
    <row r="334" spans="1:3" x14ac:dyDescent="0.35">
      <c r="A334" t="s">
        <v>10018</v>
      </c>
      <c r="B334" t="s">
        <v>10019</v>
      </c>
      <c r="C334" t="s">
        <v>17797</v>
      </c>
    </row>
    <row r="335" spans="1:3" x14ac:dyDescent="0.35">
      <c r="A335" t="s">
        <v>10018</v>
      </c>
      <c r="B335" t="s">
        <v>10019</v>
      </c>
      <c r="C335" t="s">
        <v>17798</v>
      </c>
    </row>
    <row r="336" spans="1:3" x14ac:dyDescent="0.35">
      <c r="A336" t="s">
        <v>10018</v>
      </c>
      <c r="B336" t="s">
        <v>10019</v>
      </c>
      <c r="C336" t="s">
        <v>17799</v>
      </c>
    </row>
    <row r="337" spans="1:3" x14ac:dyDescent="0.35">
      <c r="A337" t="s">
        <v>10018</v>
      </c>
      <c r="B337" t="s">
        <v>10019</v>
      </c>
      <c r="C337" t="s">
        <v>17800</v>
      </c>
    </row>
    <row r="338" spans="1:3" x14ac:dyDescent="0.35">
      <c r="A338" t="s">
        <v>10018</v>
      </c>
      <c r="B338" t="s">
        <v>10019</v>
      </c>
      <c r="C338" t="s">
        <v>17801</v>
      </c>
    </row>
    <row r="339" spans="1:3" x14ac:dyDescent="0.35">
      <c r="A339" t="s">
        <v>10018</v>
      </c>
      <c r="B339" t="s">
        <v>10019</v>
      </c>
      <c r="C339" t="s">
        <v>17802</v>
      </c>
    </row>
    <row r="340" spans="1:3" x14ac:dyDescent="0.35">
      <c r="A340" t="s">
        <v>10018</v>
      </c>
      <c r="B340" t="s">
        <v>10019</v>
      </c>
      <c r="C340" t="s">
        <v>17803</v>
      </c>
    </row>
    <row r="341" spans="1:3" x14ac:dyDescent="0.35">
      <c r="A341" t="s">
        <v>10018</v>
      </c>
      <c r="B341" t="s">
        <v>10019</v>
      </c>
      <c r="C341" t="s">
        <v>17804</v>
      </c>
    </row>
    <row r="342" spans="1:3" x14ac:dyDescent="0.35">
      <c r="A342" t="s">
        <v>10018</v>
      </c>
      <c r="B342" t="s">
        <v>10019</v>
      </c>
      <c r="C342" t="s">
        <v>6355</v>
      </c>
    </row>
    <row r="343" spans="1:3" x14ac:dyDescent="0.35">
      <c r="A343" t="s">
        <v>10018</v>
      </c>
      <c r="B343" t="s">
        <v>10019</v>
      </c>
      <c r="C343" t="s">
        <v>17805</v>
      </c>
    </row>
    <row r="344" spans="1:3" x14ac:dyDescent="0.35">
      <c r="A344" t="s">
        <v>10018</v>
      </c>
      <c r="B344" t="s">
        <v>10022</v>
      </c>
      <c r="C344" t="s">
        <v>17806</v>
      </c>
    </row>
    <row r="345" spans="1:3" x14ac:dyDescent="0.35">
      <c r="A345" t="s">
        <v>10018</v>
      </c>
      <c r="B345" t="s">
        <v>10022</v>
      </c>
      <c r="C345" t="s">
        <v>17807</v>
      </c>
    </row>
    <row r="346" spans="1:3" x14ac:dyDescent="0.35">
      <c r="A346" t="s">
        <v>10018</v>
      </c>
      <c r="B346" t="s">
        <v>10022</v>
      </c>
      <c r="C346" t="s">
        <v>10023</v>
      </c>
    </row>
    <row r="347" spans="1:3" x14ac:dyDescent="0.35">
      <c r="A347" t="s">
        <v>10018</v>
      </c>
      <c r="B347" t="s">
        <v>10022</v>
      </c>
      <c r="C347" t="s">
        <v>10024</v>
      </c>
    </row>
    <row r="348" spans="1:3" x14ac:dyDescent="0.35">
      <c r="A348" t="s">
        <v>10018</v>
      </c>
      <c r="B348" t="s">
        <v>10022</v>
      </c>
      <c r="C348" t="s">
        <v>10025</v>
      </c>
    </row>
    <row r="349" spans="1:3" x14ac:dyDescent="0.35">
      <c r="A349" t="s">
        <v>10018</v>
      </c>
      <c r="B349" t="s">
        <v>10022</v>
      </c>
      <c r="C349" t="s">
        <v>17808</v>
      </c>
    </row>
    <row r="350" spans="1:3" x14ac:dyDescent="0.35">
      <c r="A350" t="s">
        <v>10018</v>
      </c>
      <c r="B350" t="s">
        <v>10022</v>
      </c>
      <c r="C350" t="s">
        <v>10026</v>
      </c>
    </row>
    <row r="351" spans="1:3" x14ac:dyDescent="0.35">
      <c r="A351" t="s">
        <v>10018</v>
      </c>
      <c r="B351" t="s">
        <v>10022</v>
      </c>
      <c r="C351" t="s">
        <v>17809</v>
      </c>
    </row>
    <row r="352" spans="1:3" x14ac:dyDescent="0.35">
      <c r="A352" t="s">
        <v>10018</v>
      </c>
      <c r="B352" t="s">
        <v>10022</v>
      </c>
      <c r="C352" t="s">
        <v>17810</v>
      </c>
    </row>
    <row r="353" spans="1:3" x14ac:dyDescent="0.35">
      <c r="A353" t="s">
        <v>10018</v>
      </c>
      <c r="B353" t="s">
        <v>10022</v>
      </c>
      <c r="C353" t="s">
        <v>17811</v>
      </c>
    </row>
    <row r="354" spans="1:3" x14ac:dyDescent="0.35">
      <c r="A354" t="s">
        <v>10018</v>
      </c>
      <c r="B354" t="s">
        <v>10022</v>
      </c>
      <c r="C354" t="s">
        <v>17812</v>
      </c>
    </row>
    <row r="355" spans="1:3" x14ac:dyDescent="0.35">
      <c r="A355" t="s">
        <v>10018</v>
      </c>
      <c r="B355" t="s">
        <v>10027</v>
      </c>
      <c r="C355" t="s">
        <v>17813</v>
      </c>
    </row>
    <row r="356" spans="1:3" x14ac:dyDescent="0.35">
      <c r="A356" t="s">
        <v>10018</v>
      </c>
      <c r="B356" t="s">
        <v>10027</v>
      </c>
      <c r="C356" t="s">
        <v>10029</v>
      </c>
    </row>
    <row r="357" spans="1:3" x14ac:dyDescent="0.35">
      <c r="A357" t="s">
        <v>10018</v>
      </c>
      <c r="B357" t="s">
        <v>10027</v>
      </c>
      <c r="C357" t="s">
        <v>17814</v>
      </c>
    </row>
    <row r="358" spans="1:3" x14ac:dyDescent="0.35">
      <c r="A358" t="s">
        <v>10018</v>
      </c>
      <c r="B358" t="s">
        <v>10027</v>
      </c>
      <c r="C358" t="s">
        <v>17815</v>
      </c>
    </row>
    <row r="359" spans="1:3" x14ac:dyDescent="0.35">
      <c r="A359" t="s">
        <v>10018</v>
      </c>
      <c r="B359" t="s">
        <v>10027</v>
      </c>
      <c r="C359" t="s">
        <v>17816</v>
      </c>
    </row>
    <row r="360" spans="1:3" x14ac:dyDescent="0.35">
      <c r="A360" t="s">
        <v>10018</v>
      </c>
      <c r="B360" t="s">
        <v>10027</v>
      </c>
      <c r="C360" t="s">
        <v>10030</v>
      </c>
    </row>
    <row r="361" spans="1:3" x14ac:dyDescent="0.35">
      <c r="A361" t="s">
        <v>10018</v>
      </c>
      <c r="B361" t="s">
        <v>10027</v>
      </c>
      <c r="C361" t="s">
        <v>10031</v>
      </c>
    </row>
    <row r="362" spans="1:3" x14ac:dyDescent="0.35">
      <c r="A362" t="s">
        <v>10018</v>
      </c>
      <c r="B362" t="s">
        <v>10032</v>
      </c>
      <c r="C362" t="s">
        <v>10033</v>
      </c>
    </row>
    <row r="363" spans="1:3" x14ac:dyDescent="0.35">
      <c r="A363" t="s">
        <v>10018</v>
      </c>
      <c r="B363" t="s">
        <v>10032</v>
      </c>
      <c r="C363" t="s">
        <v>10034</v>
      </c>
    </row>
    <row r="364" spans="1:3" x14ac:dyDescent="0.35">
      <c r="A364" t="s">
        <v>10018</v>
      </c>
      <c r="B364" t="s">
        <v>10032</v>
      </c>
      <c r="C364" t="s">
        <v>10035</v>
      </c>
    </row>
    <row r="365" spans="1:3" x14ac:dyDescent="0.35">
      <c r="A365" t="s">
        <v>10018</v>
      </c>
      <c r="B365" t="s">
        <v>10032</v>
      </c>
      <c r="C365" t="s">
        <v>10036</v>
      </c>
    </row>
    <row r="366" spans="1:3" x14ac:dyDescent="0.35">
      <c r="A366" t="s">
        <v>10018</v>
      </c>
      <c r="B366" t="s">
        <v>10032</v>
      </c>
      <c r="C366" t="s">
        <v>10037</v>
      </c>
    </row>
    <row r="367" spans="1:3" x14ac:dyDescent="0.35">
      <c r="A367" t="s">
        <v>10018</v>
      </c>
      <c r="B367" t="s">
        <v>10032</v>
      </c>
      <c r="C367" t="s">
        <v>17817</v>
      </c>
    </row>
    <row r="368" spans="1:3" x14ac:dyDescent="0.35">
      <c r="A368" t="s">
        <v>10018</v>
      </c>
      <c r="B368" t="s">
        <v>10038</v>
      </c>
      <c r="C368" t="s">
        <v>17818</v>
      </c>
    </row>
    <row r="369" spans="1:3" x14ac:dyDescent="0.35">
      <c r="A369" t="s">
        <v>10018</v>
      </c>
      <c r="B369" t="s">
        <v>10038</v>
      </c>
      <c r="C369" t="s">
        <v>17819</v>
      </c>
    </row>
    <row r="370" spans="1:3" x14ac:dyDescent="0.35">
      <c r="A370" t="s">
        <v>10018</v>
      </c>
      <c r="B370" t="s">
        <v>10038</v>
      </c>
      <c r="C370" t="s">
        <v>10039</v>
      </c>
    </row>
    <row r="371" spans="1:3" x14ac:dyDescent="0.35">
      <c r="A371" t="s">
        <v>10018</v>
      </c>
      <c r="B371" t="s">
        <v>10038</v>
      </c>
      <c r="C371" t="s">
        <v>17820</v>
      </c>
    </row>
    <row r="372" spans="1:3" x14ac:dyDescent="0.35">
      <c r="A372" t="s">
        <v>10018</v>
      </c>
      <c r="B372" t="s">
        <v>10038</v>
      </c>
      <c r="C372" t="s">
        <v>17821</v>
      </c>
    </row>
    <row r="373" spans="1:3" x14ac:dyDescent="0.35">
      <c r="A373" t="s">
        <v>10018</v>
      </c>
      <c r="B373" t="s">
        <v>10038</v>
      </c>
      <c r="C373" t="s">
        <v>17822</v>
      </c>
    </row>
    <row r="374" spans="1:3" x14ac:dyDescent="0.35">
      <c r="A374" t="s">
        <v>10018</v>
      </c>
      <c r="B374" t="s">
        <v>10038</v>
      </c>
      <c r="C374" t="s">
        <v>17823</v>
      </c>
    </row>
    <row r="375" spans="1:3" x14ac:dyDescent="0.35">
      <c r="A375" t="s">
        <v>10018</v>
      </c>
      <c r="B375" t="s">
        <v>10038</v>
      </c>
      <c r="C375" t="s">
        <v>17824</v>
      </c>
    </row>
    <row r="376" spans="1:3" x14ac:dyDescent="0.35">
      <c r="A376" t="s">
        <v>10018</v>
      </c>
      <c r="B376" t="s">
        <v>10038</v>
      </c>
      <c r="C376" t="s">
        <v>17825</v>
      </c>
    </row>
    <row r="377" spans="1:3" x14ac:dyDescent="0.35">
      <c r="A377" t="s">
        <v>10018</v>
      </c>
      <c r="B377" t="s">
        <v>10038</v>
      </c>
      <c r="C377" t="s">
        <v>9940</v>
      </c>
    </row>
    <row r="378" spans="1:3" x14ac:dyDescent="0.35">
      <c r="A378" t="s">
        <v>10041</v>
      </c>
      <c r="B378" t="s">
        <v>10042</v>
      </c>
      <c r="C378" t="s">
        <v>17826</v>
      </c>
    </row>
    <row r="379" spans="1:3" x14ac:dyDescent="0.35">
      <c r="A379" t="s">
        <v>10041</v>
      </c>
      <c r="B379" t="s">
        <v>10042</v>
      </c>
      <c r="C379" t="s">
        <v>17827</v>
      </c>
    </row>
    <row r="380" spans="1:3" x14ac:dyDescent="0.35">
      <c r="A380" t="s">
        <v>10041</v>
      </c>
      <c r="B380" t="s">
        <v>10042</v>
      </c>
      <c r="C380" t="s">
        <v>17828</v>
      </c>
    </row>
    <row r="381" spans="1:3" x14ac:dyDescent="0.35">
      <c r="A381" t="s">
        <v>10041</v>
      </c>
      <c r="B381" t="s">
        <v>10042</v>
      </c>
      <c r="C381" t="s">
        <v>17829</v>
      </c>
    </row>
    <row r="382" spans="1:3" x14ac:dyDescent="0.35">
      <c r="A382" t="s">
        <v>10041</v>
      </c>
      <c r="B382" t="s">
        <v>10042</v>
      </c>
      <c r="C382" t="s">
        <v>17830</v>
      </c>
    </row>
    <row r="383" spans="1:3" x14ac:dyDescent="0.35">
      <c r="A383" t="s">
        <v>10041</v>
      </c>
      <c r="B383" t="s">
        <v>10042</v>
      </c>
      <c r="C383" t="s">
        <v>17831</v>
      </c>
    </row>
    <row r="384" spans="1:3" x14ac:dyDescent="0.35">
      <c r="A384" t="s">
        <v>10041</v>
      </c>
      <c r="B384" t="s">
        <v>10043</v>
      </c>
      <c r="C384" t="s">
        <v>17832</v>
      </c>
    </row>
    <row r="385" spans="1:3" x14ac:dyDescent="0.35">
      <c r="A385" t="s">
        <v>10041</v>
      </c>
      <c r="B385" t="s">
        <v>10043</v>
      </c>
      <c r="C385" t="s">
        <v>17833</v>
      </c>
    </row>
    <row r="386" spans="1:3" x14ac:dyDescent="0.35">
      <c r="A386" t="s">
        <v>10041</v>
      </c>
      <c r="B386" t="s">
        <v>10043</v>
      </c>
      <c r="C386" t="s">
        <v>17834</v>
      </c>
    </row>
    <row r="387" spans="1:3" x14ac:dyDescent="0.35">
      <c r="A387" t="s">
        <v>10041</v>
      </c>
      <c r="B387" t="s">
        <v>10043</v>
      </c>
      <c r="C387" t="s">
        <v>17835</v>
      </c>
    </row>
    <row r="388" spans="1:3" x14ac:dyDescent="0.35">
      <c r="A388" t="s">
        <v>10041</v>
      </c>
      <c r="B388" t="s">
        <v>10043</v>
      </c>
      <c r="C388" t="s">
        <v>17836</v>
      </c>
    </row>
    <row r="389" spans="1:3" x14ac:dyDescent="0.35">
      <c r="A389" t="s">
        <v>10041</v>
      </c>
      <c r="B389" t="s">
        <v>10043</v>
      </c>
      <c r="C389" t="s">
        <v>17837</v>
      </c>
    </row>
    <row r="390" spans="1:3" x14ac:dyDescent="0.35">
      <c r="A390" t="s">
        <v>10041</v>
      </c>
      <c r="B390" t="s">
        <v>10043</v>
      </c>
      <c r="C390" t="s">
        <v>17838</v>
      </c>
    </row>
    <row r="391" spans="1:3" x14ac:dyDescent="0.35">
      <c r="A391" t="s">
        <v>10041</v>
      </c>
      <c r="B391" t="s">
        <v>10044</v>
      </c>
      <c r="C391" t="s">
        <v>17839</v>
      </c>
    </row>
    <row r="392" spans="1:3" x14ac:dyDescent="0.35">
      <c r="A392" t="s">
        <v>10041</v>
      </c>
      <c r="B392" t="s">
        <v>10044</v>
      </c>
      <c r="C392" t="s">
        <v>17840</v>
      </c>
    </row>
    <row r="393" spans="1:3" x14ac:dyDescent="0.35">
      <c r="A393" t="s">
        <v>10041</v>
      </c>
      <c r="B393" t="s">
        <v>10044</v>
      </c>
      <c r="C393" t="s">
        <v>17841</v>
      </c>
    </row>
    <row r="394" spans="1:3" x14ac:dyDescent="0.35">
      <c r="A394" t="s">
        <v>10041</v>
      </c>
      <c r="B394" t="s">
        <v>10044</v>
      </c>
      <c r="C394" t="s">
        <v>10045</v>
      </c>
    </row>
    <row r="395" spans="1:3" x14ac:dyDescent="0.35">
      <c r="A395" t="s">
        <v>10041</v>
      </c>
      <c r="B395" t="s">
        <v>10044</v>
      </c>
      <c r="C395" t="s">
        <v>10046</v>
      </c>
    </row>
    <row r="396" spans="1:3" x14ac:dyDescent="0.35">
      <c r="A396" t="s">
        <v>10041</v>
      </c>
      <c r="B396" t="s">
        <v>10047</v>
      </c>
      <c r="C396" t="s">
        <v>17842</v>
      </c>
    </row>
    <row r="397" spans="1:3" x14ac:dyDescent="0.35">
      <c r="A397" t="s">
        <v>10041</v>
      </c>
      <c r="B397" t="s">
        <v>10047</v>
      </c>
      <c r="C397" t="s">
        <v>17843</v>
      </c>
    </row>
    <row r="398" spans="1:3" x14ac:dyDescent="0.35">
      <c r="A398" t="s">
        <v>10041</v>
      </c>
      <c r="B398" t="s">
        <v>10047</v>
      </c>
      <c r="C398" t="s">
        <v>9915</v>
      </c>
    </row>
    <row r="399" spans="1:3" x14ac:dyDescent="0.35">
      <c r="A399" t="s">
        <v>10041</v>
      </c>
      <c r="B399" t="s">
        <v>10047</v>
      </c>
      <c r="C399" t="s">
        <v>17844</v>
      </c>
    </row>
    <row r="400" spans="1:3" x14ac:dyDescent="0.35">
      <c r="A400" t="s">
        <v>10041</v>
      </c>
      <c r="B400" t="s">
        <v>10047</v>
      </c>
      <c r="C400" t="s">
        <v>10048</v>
      </c>
    </row>
    <row r="401" spans="1:3" x14ac:dyDescent="0.35">
      <c r="A401" t="s">
        <v>10041</v>
      </c>
      <c r="B401" t="s">
        <v>10047</v>
      </c>
      <c r="C401" t="s">
        <v>17845</v>
      </c>
    </row>
    <row r="402" spans="1:3" x14ac:dyDescent="0.35">
      <c r="A402" t="s">
        <v>10041</v>
      </c>
      <c r="B402" t="s">
        <v>10047</v>
      </c>
      <c r="C402" t="s">
        <v>17846</v>
      </c>
    </row>
    <row r="403" spans="1:3" x14ac:dyDescent="0.35">
      <c r="A403" t="s">
        <v>10041</v>
      </c>
      <c r="B403" t="s">
        <v>10047</v>
      </c>
      <c r="C403" t="s">
        <v>17847</v>
      </c>
    </row>
    <row r="404" spans="1:3" x14ac:dyDescent="0.35">
      <c r="A404" t="s">
        <v>10051</v>
      </c>
      <c r="B404" t="s">
        <v>10052</v>
      </c>
      <c r="C404" t="s">
        <v>17848</v>
      </c>
    </row>
    <row r="405" spans="1:3" x14ac:dyDescent="0.35">
      <c r="A405" t="s">
        <v>10051</v>
      </c>
      <c r="B405" t="s">
        <v>10052</v>
      </c>
      <c r="C405" t="s">
        <v>17849</v>
      </c>
    </row>
    <row r="406" spans="1:3" x14ac:dyDescent="0.35">
      <c r="A406" t="s">
        <v>10051</v>
      </c>
      <c r="B406" t="s">
        <v>10052</v>
      </c>
      <c r="C406" t="s">
        <v>17850</v>
      </c>
    </row>
    <row r="407" spans="1:3" x14ac:dyDescent="0.35">
      <c r="A407" t="s">
        <v>10051</v>
      </c>
      <c r="B407" t="s">
        <v>10052</v>
      </c>
      <c r="C407" t="s">
        <v>17851</v>
      </c>
    </row>
    <row r="408" spans="1:3" x14ac:dyDescent="0.35">
      <c r="A408" t="s">
        <v>10051</v>
      </c>
      <c r="B408" t="s">
        <v>10052</v>
      </c>
      <c r="C408" t="s">
        <v>10053</v>
      </c>
    </row>
    <row r="409" spans="1:3" x14ac:dyDescent="0.35">
      <c r="A409" t="s">
        <v>10051</v>
      </c>
      <c r="B409" t="s">
        <v>10052</v>
      </c>
      <c r="C409" t="s">
        <v>10054</v>
      </c>
    </row>
    <row r="410" spans="1:3" x14ac:dyDescent="0.35">
      <c r="A410" t="s">
        <v>10051</v>
      </c>
      <c r="B410" t="s">
        <v>10052</v>
      </c>
      <c r="C410" t="s">
        <v>17852</v>
      </c>
    </row>
    <row r="411" spans="1:3" x14ac:dyDescent="0.35">
      <c r="A411" t="s">
        <v>10051</v>
      </c>
      <c r="B411" t="s">
        <v>10052</v>
      </c>
      <c r="C411" t="s">
        <v>17853</v>
      </c>
    </row>
    <row r="412" spans="1:3" x14ac:dyDescent="0.35">
      <c r="A412" t="s">
        <v>10051</v>
      </c>
      <c r="B412" t="s">
        <v>10055</v>
      </c>
      <c r="C412" t="s">
        <v>10056</v>
      </c>
    </row>
    <row r="413" spans="1:3" x14ac:dyDescent="0.35">
      <c r="A413" t="s">
        <v>10051</v>
      </c>
      <c r="B413" t="s">
        <v>10055</v>
      </c>
      <c r="C413" t="s">
        <v>10057</v>
      </c>
    </row>
    <row r="414" spans="1:3" x14ac:dyDescent="0.35">
      <c r="A414" t="s">
        <v>10051</v>
      </c>
      <c r="B414" t="s">
        <v>10055</v>
      </c>
      <c r="C414" t="s">
        <v>17854</v>
      </c>
    </row>
    <row r="415" spans="1:3" x14ac:dyDescent="0.35">
      <c r="A415" t="s">
        <v>10051</v>
      </c>
      <c r="B415" t="s">
        <v>10055</v>
      </c>
      <c r="C415" t="s">
        <v>17855</v>
      </c>
    </row>
    <row r="416" spans="1:3" x14ac:dyDescent="0.35">
      <c r="A416" t="s">
        <v>10051</v>
      </c>
      <c r="B416" t="s">
        <v>10055</v>
      </c>
      <c r="C416" t="s">
        <v>10058</v>
      </c>
    </row>
    <row r="417" spans="1:3" x14ac:dyDescent="0.35">
      <c r="A417" t="s">
        <v>10051</v>
      </c>
      <c r="B417" t="s">
        <v>10055</v>
      </c>
      <c r="C417" t="s">
        <v>17856</v>
      </c>
    </row>
    <row r="418" spans="1:3" x14ac:dyDescent="0.35">
      <c r="A418" t="s">
        <v>10051</v>
      </c>
      <c r="B418" t="s">
        <v>10055</v>
      </c>
      <c r="C418" t="s">
        <v>17857</v>
      </c>
    </row>
    <row r="419" spans="1:3" x14ac:dyDescent="0.35">
      <c r="A419" t="s">
        <v>10051</v>
      </c>
      <c r="B419" t="s">
        <v>10055</v>
      </c>
      <c r="C419" t="s">
        <v>17858</v>
      </c>
    </row>
    <row r="420" spans="1:3" x14ac:dyDescent="0.35">
      <c r="A420" t="s">
        <v>10051</v>
      </c>
      <c r="B420" t="s">
        <v>17859</v>
      </c>
      <c r="C420" t="s">
        <v>10059</v>
      </c>
    </row>
    <row r="421" spans="1:3" x14ac:dyDescent="0.35">
      <c r="A421" t="s">
        <v>10051</v>
      </c>
      <c r="B421" t="s">
        <v>17859</v>
      </c>
      <c r="C421" t="s">
        <v>17860</v>
      </c>
    </row>
    <row r="422" spans="1:3" x14ac:dyDescent="0.35">
      <c r="A422" t="s">
        <v>10051</v>
      </c>
      <c r="B422" t="s">
        <v>17859</v>
      </c>
      <c r="C422" t="s">
        <v>10060</v>
      </c>
    </row>
    <row r="423" spans="1:3" x14ac:dyDescent="0.35">
      <c r="A423" t="s">
        <v>10051</v>
      </c>
      <c r="B423" t="s">
        <v>17859</v>
      </c>
      <c r="C423" t="s">
        <v>10061</v>
      </c>
    </row>
    <row r="424" spans="1:3" x14ac:dyDescent="0.35">
      <c r="A424" t="s">
        <v>10051</v>
      </c>
      <c r="B424" t="s">
        <v>17859</v>
      </c>
      <c r="C424" t="s">
        <v>10062</v>
      </c>
    </row>
    <row r="425" spans="1:3" x14ac:dyDescent="0.35">
      <c r="A425" t="s">
        <v>10051</v>
      </c>
      <c r="B425" t="s">
        <v>17859</v>
      </c>
      <c r="C425" t="s">
        <v>17861</v>
      </c>
    </row>
    <row r="426" spans="1:3" x14ac:dyDescent="0.35">
      <c r="A426" t="s">
        <v>10051</v>
      </c>
      <c r="B426" t="s">
        <v>17859</v>
      </c>
      <c r="C426" t="s">
        <v>17862</v>
      </c>
    </row>
    <row r="427" spans="1:3" x14ac:dyDescent="0.35">
      <c r="A427" t="s">
        <v>10051</v>
      </c>
      <c r="B427" t="s">
        <v>17863</v>
      </c>
      <c r="C427" t="s">
        <v>10063</v>
      </c>
    </row>
    <row r="428" spans="1:3" x14ac:dyDescent="0.35">
      <c r="A428" t="s">
        <v>10051</v>
      </c>
      <c r="B428" t="s">
        <v>17863</v>
      </c>
      <c r="C428" t="s">
        <v>17864</v>
      </c>
    </row>
    <row r="429" spans="1:3" x14ac:dyDescent="0.35">
      <c r="A429" t="s">
        <v>10051</v>
      </c>
      <c r="B429" t="s">
        <v>17863</v>
      </c>
      <c r="C429" t="s">
        <v>17865</v>
      </c>
    </row>
    <row r="430" spans="1:3" x14ac:dyDescent="0.35">
      <c r="A430" t="s">
        <v>10051</v>
      </c>
      <c r="B430" t="s">
        <v>17863</v>
      </c>
      <c r="C430" t="s">
        <v>17866</v>
      </c>
    </row>
    <row r="431" spans="1:3" x14ac:dyDescent="0.35">
      <c r="A431" t="s">
        <v>10051</v>
      </c>
      <c r="B431" t="s">
        <v>17863</v>
      </c>
      <c r="C431" t="s">
        <v>10067</v>
      </c>
    </row>
    <row r="432" spans="1:3" x14ac:dyDescent="0.35">
      <c r="A432" t="s">
        <v>10051</v>
      </c>
      <c r="B432" t="s">
        <v>17863</v>
      </c>
      <c r="C432" t="s">
        <v>17867</v>
      </c>
    </row>
    <row r="433" spans="1:3" x14ac:dyDescent="0.35">
      <c r="A433" t="s">
        <v>10068</v>
      </c>
      <c r="B433" t="s">
        <v>10069</v>
      </c>
      <c r="C433" t="s">
        <v>17868</v>
      </c>
    </row>
    <row r="434" spans="1:3" x14ac:dyDescent="0.35">
      <c r="A434" t="s">
        <v>10068</v>
      </c>
      <c r="B434" t="s">
        <v>10069</v>
      </c>
      <c r="C434" t="s">
        <v>17869</v>
      </c>
    </row>
    <row r="435" spans="1:3" x14ac:dyDescent="0.35">
      <c r="A435" t="s">
        <v>10068</v>
      </c>
      <c r="B435" t="s">
        <v>10069</v>
      </c>
      <c r="C435" t="s">
        <v>17870</v>
      </c>
    </row>
    <row r="436" spans="1:3" x14ac:dyDescent="0.35">
      <c r="A436" t="s">
        <v>10068</v>
      </c>
      <c r="B436" t="s">
        <v>10069</v>
      </c>
      <c r="C436" t="s">
        <v>17871</v>
      </c>
    </row>
    <row r="437" spans="1:3" x14ac:dyDescent="0.35">
      <c r="A437" t="s">
        <v>10068</v>
      </c>
      <c r="B437" t="s">
        <v>10069</v>
      </c>
      <c r="C437" t="s">
        <v>17872</v>
      </c>
    </row>
    <row r="438" spans="1:3" x14ac:dyDescent="0.35">
      <c r="A438" t="s">
        <v>10068</v>
      </c>
      <c r="B438" t="s">
        <v>10069</v>
      </c>
      <c r="C438" t="s">
        <v>10070</v>
      </c>
    </row>
    <row r="439" spans="1:3" x14ac:dyDescent="0.35">
      <c r="A439" t="s">
        <v>10068</v>
      </c>
      <c r="B439" t="s">
        <v>10069</v>
      </c>
      <c r="C439" t="s">
        <v>10071</v>
      </c>
    </row>
    <row r="440" spans="1:3" x14ac:dyDescent="0.35">
      <c r="A440" t="s">
        <v>10068</v>
      </c>
      <c r="B440" t="s">
        <v>10069</v>
      </c>
      <c r="C440" t="s">
        <v>10072</v>
      </c>
    </row>
    <row r="441" spans="1:3" x14ac:dyDescent="0.35">
      <c r="A441" t="s">
        <v>10068</v>
      </c>
      <c r="B441" t="s">
        <v>10069</v>
      </c>
      <c r="C441" t="s">
        <v>17873</v>
      </c>
    </row>
    <row r="442" spans="1:3" x14ac:dyDescent="0.35">
      <c r="A442" t="s">
        <v>10068</v>
      </c>
      <c r="B442" t="s">
        <v>10069</v>
      </c>
      <c r="C442" t="s">
        <v>17874</v>
      </c>
    </row>
    <row r="443" spans="1:3" x14ac:dyDescent="0.35">
      <c r="A443" t="s">
        <v>10068</v>
      </c>
      <c r="B443" t="s">
        <v>10069</v>
      </c>
      <c r="C443" t="s">
        <v>17875</v>
      </c>
    </row>
    <row r="444" spans="1:3" x14ac:dyDescent="0.35">
      <c r="A444" t="s">
        <v>10068</v>
      </c>
      <c r="B444" t="s">
        <v>10073</v>
      </c>
      <c r="C444" t="s">
        <v>10074</v>
      </c>
    </row>
    <row r="445" spans="1:3" x14ac:dyDescent="0.35">
      <c r="A445" t="s">
        <v>10068</v>
      </c>
      <c r="B445" t="s">
        <v>10073</v>
      </c>
      <c r="C445" t="s">
        <v>17876</v>
      </c>
    </row>
    <row r="446" spans="1:3" x14ac:dyDescent="0.35">
      <c r="A446" t="s">
        <v>10068</v>
      </c>
      <c r="B446" t="s">
        <v>10073</v>
      </c>
      <c r="C446" t="s">
        <v>17877</v>
      </c>
    </row>
    <row r="447" spans="1:3" x14ac:dyDescent="0.35">
      <c r="A447" t="s">
        <v>10068</v>
      </c>
      <c r="B447" t="s">
        <v>10073</v>
      </c>
      <c r="C447" t="s">
        <v>17878</v>
      </c>
    </row>
    <row r="448" spans="1:3" x14ac:dyDescent="0.35">
      <c r="A448" t="s">
        <v>10068</v>
      </c>
      <c r="B448" t="s">
        <v>10073</v>
      </c>
      <c r="C448" t="s">
        <v>17879</v>
      </c>
    </row>
    <row r="449" spans="1:3" x14ac:dyDescent="0.35">
      <c r="A449" t="s">
        <v>10068</v>
      </c>
      <c r="B449" t="s">
        <v>10073</v>
      </c>
      <c r="C449" t="s">
        <v>17880</v>
      </c>
    </row>
    <row r="450" spans="1:3" x14ac:dyDescent="0.35">
      <c r="A450" t="s">
        <v>10068</v>
      </c>
      <c r="B450" t="s">
        <v>10073</v>
      </c>
      <c r="C450" t="s">
        <v>17881</v>
      </c>
    </row>
    <row r="451" spans="1:3" x14ac:dyDescent="0.35">
      <c r="A451" t="s">
        <v>10068</v>
      </c>
      <c r="B451" t="s">
        <v>10076</v>
      </c>
      <c r="C451" t="s">
        <v>17882</v>
      </c>
    </row>
    <row r="452" spans="1:3" x14ac:dyDescent="0.35">
      <c r="A452" t="s">
        <v>10068</v>
      </c>
      <c r="B452" t="s">
        <v>10076</v>
      </c>
      <c r="C452" t="s">
        <v>17883</v>
      </c>
    </row>
    <row r="453" spans="1:3" x14ac:dyDescent="0.35">
      <c r="A453" t="s">
        <v>10068</v>
      </c>
      <c r="B453" t="s">
        <v>10076</v>
      </c>
      <c r="C453" t="s">
        <v>17884</v>
      </c>
    </row>
    <row r="454" spans="1:3" x14ac:dyDescent="0.35">
      <c r="A454" t="s">
        <v>10068</v>
      </c>
      <c r="B454" t="s">
        <v>10076</v>
      </c>
      <c r="C454" t="s">
        <v>10077</v>
      </c>
    </row>
    <row r="455" spans="1:3" x14ac:dyDescent="0.35">
      <c r="A455" t="s">
        <v>10068</v>
      </c>
      <c r="B455" t="s">
        <v>10076</v>
      </c>
      <c r="C455" t="s">
        <v>17885</v>
      </c>
    </row>
    <row r="456" spans="1:3" x14ac:dyDescent="0.35">
      <c r="A456" t="s">
        <v>10068</v>
      </c>
      <c r="B456" t="s">
        <v>10076</v>
      </c>
      <c r="C456" t="s">
        <v>17886</v>
      </c>
    </row>
    <row r="457" spans="1:3" x14ac:dyDescent="0.35">
      <c r="A457" t="s">
        <v>10068</v>
      </c>
      <c r="B457" t="s">
        <v>10078</v>
      </c>
      <c r="C457" t="s">
        <v>17887</v>
      </c>
    </row>
    <row r="458" spans="1:3" x14ac:dyDescent="0.35">
      <c r="A458" t="s">
        <v>10068</v>
      </c>
      <c r="B458" t="s">
        <v>10078</v>
      </c>
      <c r="C458" t="s">
        <v>17888</v>
      </c>
    </row>
    <row r="459" spans="1:3" x14ac:dyDescent="0.35">
      <c r="A459" t="s">
        <v>10068</v>
      </c>
      <c r="B459" t="s">
        <v>10078</v>
      </c>
      <c r="C459" t="s">
        <v>17889</v>
      </c>
    </row>
    <row r="460" spans="1:3" x14ac:dyDescent="0.35">
      <c r="A460" t="s">
        <v>10068</v>
      </c>
      <c r="B460" t="s">
        <v>10078</v>
      </c>
      <c r="C460" t="s">
        <v>17890</v>
      </c>
    </row>
    <row r="461" spans="1:3" x14ac:dyDescent="0.35">
      <c r="A461" t="s">
        <v>10068</v>
      </c>
      <c r="B461" t="s">
        <v>10078</v>
      </c>
      <c r="C461" t="s">
        <v>17891</v>
      </c>
    </row>
    <row r="462" spans="1:3" x14ac:dyDescent="0.35">
      <c r="A462" t="s">
        <v>10068</v>
      </c>
      <c r="B462" t="s">
        <v>10078</v>
      </c>
      <c r="C462" t="s">
        <v>17892</v>
      </c>
    </row>
    <row r="463" spans="1:3" x14ac:dyDescent="0.35">
      <c r="A463" t="s">
        <v>10068</v>
      </c>
      <c r="B463" t="s">
        <v>10078</v>
      </c>
      <c r="C463" t="s">
        <v>10079</v>
      </c>
    </row>
    <row r="464" spans="1:3" x14ac:dyDescent="0.35">
      <c r="A464" t="s">
        <v>10068</v>
      </c>
      <c r="B464" t="s">
        <v>10078</v>
      </c>
      <c r="C464" t="s">
        <v>17893</v>
      </c>
    </row>
    <row r="465" spans="1:3" x14ac:dyDescent="0.35">
      <c r="A465" t="s">
        <v>10080</v>
      </c>
      <c r="B465" t="s">
        <v>10081</v>
      </c>
      <c r="C465" t="s">
        <v>17894</v>
      </c>
    </row>
    <row r="466" spans="1:3" x14ac:dyDescent="0.35">
      <c r="A466" t="s">
        <v>10080</v>
      </c>
      <c r="B466" t="s">
        <v>10081</v>
      </c>
      <c r="C466" t="s">
        <v>17895</v>
      </c>
    </row>
    <row r="467" spans="1:3" x14ac:dyDescent="0.35">
      <c r="A467" t="s">
        <v>10080</v>
      </c>
      <c r="B467" t="s">
        <v>10081</v>
      </c>
      <c r="C467" t="s">
        <v>17896</v>
      </c>
    </row>
    <row r="468" spans="1:3" x14ac:dyDescent="0.35">
      <c r="A468" t="s">
        <v>10080</v>
      </c>
      <c r="B468" t="s">
        <v>10081</v>
      </c>
      <c r="C468" t="s">
        <v>17897</v>
      </c>
    </row>
    <row r="469" spans="1:3" x14ac:dyDescent="0.35">
      <c r="A469" t="s">
        <v>10080</v>
      </c>
      <c r="B469" t="s">
        <v>10081</v>
      </c>
      <c r="C469" t="s">
        <v>17898</v>
      </c>
    </row>
    <row r="470" spans="1:3" x14ac:dyDescent="0.35">
      <c r="A470" t="s">
        <v>10080</v>
      </c>
      <c r="B470" t="s">
        <v>10081</v>
      </c>
      <c r="C470" t="s">
        <v>17899</v>
      </c>
    </row>
    <row r="471" spans="1:3" x14ac:dyDescent="0.35">
      <c r="A471" t="s">
        <v>10080</v>
      </c>
      <c r="B471" t="s">
        <v>10083</v>
      </c>
      <c r="C471" t="s">
        <v>17900</v>
      </c>
    </row>
    <row r="472" spans="1:3" x14ac:dyDescent="0.35">
      <c r="A472" t="s">
        <v>10080</v>
      </c>
      <c r="B472" t="s">
        <v>10083</v>
      </c>
      <c r="C472" t="s">
        <v>10084</v>
      </c>
    </row>
    <row r="473" spans="1:3" x14ac:dyDescent="0.35">
      <c r="A473" t="s">
        <v>10080</v>
      </c>
      <c r="B473" t="s">
        <v>10083</v>
      </c>
      <c r="C473" t="s">
        <v>10085</v>
      </c>
    </row>
    <row r="474" spans="1:3" x14ac:dyDescent="0.35">
      <c r="A474" t="s">
        <v>10080</v>
      </c>
      <c r="B474" t="s">
        <v>10083</v>
      </c>
      <c r="C474" t="s">
        <v>17901</v>
      </c>
    </row>
    <row r="475" spans="1:3" x14ac:dyDescent="0.35">
      <c r="A475" t="s">
        <v>10080</v>
      </c>
      <c r="B475" t="s">
        <v>10083</v>
      </c>
      <c r="C475" t="s">
        <v>17902</v>
      </c>
    </row>
    <row r="476" spans="1:3" x14ac:dyDescent="0.35">
      <c r="A476" t="s">
        <v>10080</v>
      </c>
      <c r="B476" t="s">
        <v>10086</v>
      </c>
      <c r="C476" t="s">
        <v>17903</v>
      </c>
    </row>
    <row r="477" spans="1:3" x14ac:dyDescent="0.35">
      <c r="A477" t="s">
        <v>10080</v>
      </c>
      <c r="B477" t="s">
        <v>10086</v>
      </c>
      <c r="C477" t="s">
        <v>17904</v>
      </c>
    </row>
    <row r="478" spans="1:3" x14ac:dyDescent="0.35">
      <c r="A478" t="s">
        <v>10080</v>
      </c>
      <c r="B478" t="s">
        <v>10086</v>
      </c>
      <c r="C478" t="s">
        <v>17905</v>
      </c>
    </row>
    <row r="479" spans="1:3" x14ac:dyDescent="0.35">
      <c r="A479" t="s">
        <v>10080</v>
      </c>
      <c r="B479" t="s">
        <v>10086</v>
      </c>
      <c r="C479" t="s">
        <v>10088</v>
      </c>
    </row>
    <row r="480" spans="1:3" x14ac:dyDescent="0.35">
      <c r="A480" t="s">
        <v>10080</v>
      </c>
      <c r="B480" t="s">
        <v>10086</v>
      </c>
      <c r="C480" t="s">
        <v>10089</v>
      </c>
    </row>
    <row r="481" spans="1:3" x14ac:dyDescent="0.35">
      <c r="A481" t="s">
        <v>10080</v>
      </c>
      <c r="B481" t="s">
        <v>10086</v>
      </c>
      <c r="C481" t="s">
        <v>17906</v>
      </c>
    </row>
    <row r="482" spans="1:3" x14ac:dyDescent="0.35">
      <c r="A482" t="s">
        <v>10080</v>
      </c>
      <c r="B482" t="s">
        <v>10086</v>
      </c>
      <c r="C482" t="s">
        <v>10090</v>
      </c>
    </row>
    <row r="483" spans="1:3" x14ac:dyDescent="0.35">
      <c r="A483" t="s">
        <v>10080</v>
      </c>
      <c r="B483" t="s">
        <v>10086</v>
      </c>
      <c r="C483" t="s">
        <v>17907</v>
      </c>
    </row>
    <row r="484" spans="1:3" x14ac:dyDescent="0.35">
      <c r="A484" t="s">
        <v>10080</v>
      </c>
      <c r="B484" t="s">
        <v>17908</v>
      </c>
      <c r="C484" t="s">
        <v>10091</v>
      </c>
    </row>
    <row r="485" spans="1:3" x14ac:dyDescent="0.35">
      <c r="A485" t="s">
        <v>10080</v>
      </c>
      <c r="B485" t="s">
        <v>17908</v>
      </c>
      <c r="C485" t="s">
        <v>17909</v>
      </c>
    </row>
    <row r="486" spans="1:3" x14ac:dyDescent="0.35">
      <c r="A486" t="s">
        <v>10080</v>
      </c>
      <c r="B486" t="s">
        <v>17908</v>
      </c>
      <c r="C486" t="s">
        <v>17910</v>
      </c>
    </row>
    <row r="487" spans="1:3" x14ac:dyDescent="0.35">
      <c r="A487" t="s">
        <v>10080</v>
      </c>
      <c r="B487" t="s">
        <v>17908</v>
      </c>
      <c r="C487" t="s">
        <v>17911</v>
      </c>
    </row>
    <row r="488" spans="1:3" x14ac:dyDescent="0.35">
      <c r="A488" t="s">
        <v>10080</v>
      </c>
      <c r="B488" t="s">
        <v>17908</v>
      </c>
      <c r="C488" t="s">
        <v>9621</v>
      </c>
    </row>
    <row r="489" spans="1:3" x14ac:dyDescent="0.35">
      <c r="A489" t="s">
        <v>10080</v>
      </c>
      <c r="B489" t="s">
        <v>17908</v>
      </c>
      <c r="C489" t="s">
        <v>17912</v>
      </c>
    </row>
    <row r="490" spans="1:3" x14ac:dyDescent="0.35">
      <c r="A490" t="s">
        <v>10080</v>
      </c>
      <c r="B490" t="s">
        <v>17908</v>
      </c>
      <c r="C490" t="s">
        <v>17913</v>
      </c>
    </row>
    <row r="491" spans="1:3" x14ac:dyDescent="0.35">
      <c r="A491" t="s">
        <v>10080</v>
      </c>
      <c r="B491" t="s">
        <v>17908</v>
      </c>
      <c r="C491" t="s">
        <v>17914</v>
      </c>
    </row>
    <row r="492" spans="1:3" x14ac:dyDescent="0.35">
      <c r="A492" t="s">
        <v>10080</v>
      </c>
      <c r="B492" t="s">
        <v>10007</v>
      </c>
      <c r="C492" t="s">
        <v>10092</v>
      </c>
    </row>
    <row r="493" spans="1:3" x14ac:dyDescent="0.35">
      <c r="A493" t="s">
        <v>10080</v>
      </c>
      <c r="B493" t="s">
        <v>10007</v>
      </c>
      <c r="C493" t="s">
        <v>10093</v>
      </c>
    </row>
    <row r="494" spans="1:3" x14ac:dyDescent="0.35">
      <c r="A494" t="s">
        <v>10080</v>
      </c>
      <c r="B494" t="s">
        <v>10007</v>
      </c>
      <c r="C494" t="s">
        <v>10094</v>
      </c>
    </row>
    <row r="495" spans="1:3" x14ac:dyDescent="0.35">
      <c r="A495" t="s">
        <v>10080</v>
      </c>
      <c r="B495" t="s">
        <v>10007</v>
      </c>
      <c r="C495" t="s">
        <v>17915</v>
      </c>
    </row>
    <row r="496" spans="1:3" x14ac:dyDescent="0.35">
      <c r="A496" t="s">
        <v>10080</v>
      </c>
      <c r="B496" t="s">
        <v>17916</v>
      </c>
      <c r="C496" t="s">
        <v>17917</v>
      </c>
    </row>
    <row r="497" spans="1:3" x14ac:dyDescent="0.35">
      <c r="A497" t="s">
        <v>10080</v>
      </c>
      <c r="B497" t="s">
        <v>17916</v>
      </c>
      <c r="C497" t="s">
        <v>17918</v>
      </c>
    </row>
    <row r="498" spans="1:3" x14ac:dyDescent="0.35">
      <c r="A498" t="s">
        <v>10080</v>
      </c>
      <c r="B498" t="s">
        <v>17916</v>
      </c>
      <c r="C498" t="s">
        <v>17919</v>
      </c>
    </row>
    <row r="499" spans="1:3" x14ac:dyDescent="0.35">
      <c r="A499" t="s">
        <v>10080</v>
      </c>
      <c r="B499" t="s">
        <v>17916</v>
      </c>
      <c r="C499" t="s">
        <v>10095</v>
      </c>
    </row>
    <row r="500" spans="1:3" x14ac:dyDescent="0.35">
      <c r="A500" t="s">
        <v>10096</v>
      </c>
      <c r="B500" t="s">
        <v>10097</v>
      </c>
      <c r="C500" t="s">
        <v>17920</v>
      </c>
    </row>
    <row r="501" spans="1:3" x14ac:dyDescent="0.35">
      <c r="A501" t="s">
        <v>10096</v>
      </c>
      <c r="B501" t="s">
        <v>10097</v>
      </c>
      <c r="C501" t="s">
        <v>17921</v>
      </c>
    </row>
    <row r="502" spans="1:3" x14ac:dyDescent="0.35">
      <c r="A502" t="s">
        <v>10096</v>
      </c>
      <c r="B502" t="s">
        <v>10097</v>
      </c>
      <c r="C502" t="s">
        <v>17922</v>
      </c>
    </row>
    <row r="503" spans="1:3" x14ac:dyDescent="0.35">
      <c r="A503" t="s">
        <v>10096</v>
      </c>
      <c r="B503" t="s">
        <v>10097</v>
      </c>
      <c r="C503" t="s">
        <v>17923</v>
      </c>
    </row>
    <row r="504" spans="1:3" x14ac:dyDescent="0.35">
      <c r="A504" t="s">
        <v>10096</v>
      </c>
      <c r="B504" t="s">
        <v>10097</v>
      </c>
      <c r="C504" t="s">
        <v>17924</v>
      </c>
    </row>
    <row r="505" spans="1:3" x14ac:dyDescent="0.35">
      <c r="A505" t="s">
        <v>10096</v>
      </c>
      <c r="B505" t="s">
        <v>10097</v>
      </c>
      <c r="C505" t="s">
        <v>17925</v>
      </c>
    </row>
    <row r="506" spans="1:3" x14ac:dyDescent="0.35">
      <c r="A506" t="s">
        <v>10096</v>
      </c>
      <c r="B506" t="s">
        <v>10098</v>
      </c>
      <c r="C506" t="s">
        <v>3906</v>
      </c>
    </row>
    <row r="507" spans="1:3" x14ac:dyDescent="0.35">
      <c r="A507" t="s">
        <v>10096</v>
      </c>
      <c r="B507" t="s">
        <v>10098</v>
      </c>
      <c r="C507" t="s">
        <v>17926</v>
      </c>
    </row>
    <row r="508" spans="1:3" x14ac:dyDescent="0.35">
      <c r="A508" t="s">
        <v>10096</v>
      </c>
      <c r="B508" t="s">
        <v>10098</v>
      </c>
      <c r="C508" t="s">
        <v>17927</v>
      </c>
    </row>
    <row r="509" spans="1:3" x14ac:dyDescent="0.35">
      <c r="A509" t="s">
        <v>10096</v>
      </c>
      <c r="B509" t="s">
        <v>10098</v>
      </c>
      <c r="C509" t="s">
        <v>17928</v>
      </c>
    </row>
    <row r="510" spans="1:3" x14ac:dyDescent="0.35">
      <c r="A510" t="s">
        <v>10096</v>
      </c>
      <c r="B510" t="s">
        <v>10098</v>
      </c>
      <c r="C510" t="s">
        <v>17929</v>
      </c>
    </row>
    <row r="511" spans="1:3" x14ac:dyDescent="0.35">
      <c r="A511" t="s">
        <v>10096</v>
      </c>
      <c r="B511" t="s">
        <v>10098</v>
      </c>
      <c r="C511" t="s">
        <v>17930</v>
      </c>
    </row>
    <row r="512" spans="1:3" x14ac:dyDescent="0.35">
      <c r="A512" t="s">
        <v>10096</v>
      </c>
      <c r="B512" t="s">
        <v>10098</v>
      </c>
      <c r="C512" t="s">
        <v>17931</v>
      </c>
    </row>
    <row r="513" spans="1:3" x14ac:dyDescent="0.35">
      <c r="A513" t="s">
        <v>10096</v>
      </c>
      <c r="B513" t="s">
        <v>10098</v>
      </c>
      <c r="C513" t="s">
        <v>17932</v>
      </c>
    </row>
    <row r="514" spans="1:3" x14ac:dyDescent="0.35">
      <c r="A514" t="s">
        <v>10096</v>
      </c>
      <c r="B514" t="s">
        <v>10098</v>
      </c>
      <c r="C514" t="s">
        <v>17933</v>
      </c>
    </row>
    <row r="515" spans="1:3" x14ac:dyDescent="0.35">
      <c r="A515" t="s">
        <v>10096</v>
      </c>
      <c r="B515" t="s">
        <v>10098</v>
      </c>
      <c r="C515" t="s">
        <v>17934</v>
      </c>
    </row>
    <row r="516" spans="1:3" x14ac:dyDescent="0.35">
      <c r="A516" t="s">
        <v>10096</v>
      </c>
      <c r="B516" t="s">
        <v>10098</v>
      </c>
      <c r="C516" t="s">
        <v>17935</v>
      </c>
    </row>
    <row r="517" spans="1:3" x14ac:dyDescent="0.35">
      <c r="A517" t="s">
        <v>10096</v>
      </c>
      <c r="B517" t="s">
        <v>10098</v>
      </c>
      <c r="C517" t="s">
        <v>5777</v>
      </c>
    </row>
    <row r="518" spans="1:3" x14ac:dyDescent="0.35">
      <c r="A518" t="s">
        <v>10096</v>
      </c>
      <c r="B518" t="s">
        <v>10099</v>
      </c>
      <c r="C518" t="s">
        <v>17936</v>
      </c>
    </row>
    <row r="519" spans="1:3" x14ac:dyDescent="0.35">
      <c r="A519" t="s">
        <v>10096</v>
      </c>
      <c r="B519" t="s">
        <v>10099</v>
      </c>
      <c r="C519" t="s">
        <v>17937</v>
      </c>
    </row>
    <row r="520" spans="1:3" x14ac:dyDescent="0.35">
      <c r="A520" t="s">
        <v>10096</v>
      </c>
      <c r="B520" t="s">
        <v>10099</v>
      </c>
      <c r="C520" t="s">
        <v>17938</v>
      </c>
    </row>
    <row r="521" spans="1:3" x14ac:dyDescent="0.35">
      <c r="A521" t="s">
        <v>10096</v>
      </c>
      <c r="B521" t="s">
        <v>10099</v>
      </c>
      <c r="C521" t="s">
        <v>17939</v>
      </c>
    </row>
    <row r="522" spans="1:3" x14ac:dyDescent="0.35">
      <c r="A522" t="s">
        <v>10096</v>
      </c>
      <c r="B522" t="s">
        <v>10099</v>
      </c>
      <c r="C522" t="s">
        <v>17940</v>
      </c>
    </row>
    <row r="523" spans="1:3" x14ac:dyDescent="0.35">
      <c r="A523" t="s">
        <v>10096</v>
      </c>
      <c r="B523" t="s">
        <v>10099</v>
      </c>
      <c r="C523" t="s">
        <v>17941</v>
      </c>
    </row>
    <row r="524" spans="1:3" x14ac:dyDescent="0.35">
      <c r="A524" t="s">
        <v>10096</v>
      </c>
      <c r="B524" t="s">
        <v>10099</v>
      </c>
      <c r="C524" t="s">
        <v>17942</v>
      </c>
    </row>
    <row r="525" spans="1:3" x14ac:dyDescent="0.35">
      <c r="A525" t="s">
        <v>10096</v>
      </c>
      <c r="B525" t="s">
        <v>10099</v>
      </c>
      <c r="C525" t="s">
        <v>17943</v>
      </c>
    </row>
    <row r="526" spans="1:3" x14ac:dyDescent="0.35">
      <c r="A526" t="s">
        <v>10096</v>
      </c>
      <c r="B526" t="s">
        <v>10099</v>
      </c>
      <c r="C526" t="s">
        <v>17944</v>
      </c>
    </row>
    <row r="527" spans="1:3" x14ac:dyDescent="0.35">
      <c r="A527" t="s">
        <v>10096</v>
      </c>
      <c r="B527" t="s">
        <v>10099</v>
      </c>
      <c r="C527" t="s">
        <v>17945</v>
      </c>
    </row>
    <row r="528" spans="1:3" x14ac:dyDescent="0.35">
      <c r="A528" t="s">
        <v>10096</v>
      </c>
      <c r="B528" t="s">
        <v>10101</v>
      </c>
      <c r="C528" t="s">
        <v>10102</v>
      </c>
    </row>
    <row r="529" spans="1:3" x14ac:dyDescent="0.35">
      <c r="A529" t="s">
        <v>10096</v>
      </c>
      <c r="B529" t="s">
        <v>10101</v>
      </c>
      <c r="C529" t="s">
        <v>17946</v>
      </c>
    </row>
    <row r="530" spans="1:3" x14ac:dyDescent="0.35">
      <c r="A530" t="s">
        <v>10096</v>
      </c>
      <c r="B530" t="s">
        <v>10101</v>
      </c>
      <c r="C530" t="s">
        <v>10103</v>
      </c>
    </row>
    <row r="531" spans="1:3" x14ac:dyDescent="0.35">
      <c r="A531" t="s">
        <v>10096</v>
      </c>
      <c r="B531" t="s">
        <v>10101</v>
      </c>
      <c r="C531" t="s">
        <v>10104</v>
      </c>
    </row>
    <row r="532" spans="1:3" x14ac:dyDescent="0.35">
      <c r="A532" t="s">
        <v>10096</v>
      </c>
      <c r="B532" t="s">
        <v>10101</v>
      </c>
      <c r="C532" t="s">
        <v>17947</v>
      </c>
    </row>
    <row r="533" spans="1:3" x14ac:dyDescent="0.35">
      <c r="A533" t="s">
        <v>10096</v>
      </c>
      <c r="B533" t="s">
        <v>10101</v>
      </c>
      <c r="C533" t="s">
        <v>10105</v>
      </c>
    </row>
    <row r="534" spans="1:3" x14ac:dyDescent="0.35">
      <c r="A534" t="s">
        <v>10096</v>
      </c>
      <c r="B534" t="s">
        <v>10101</v>
      </c>
      <c r="C534" t="s">
        <v>10106</v>
      </c>
    </row>
    <row r="535" spans="1:3" x14ac:dyDescent="0.35">
      <c r="A535" t="s">
        <v>10107</v>
      </c>
      <c r="B535" t="s">
        <v>9442</v>
      </c>
      <c r="C535" t="s">
        <v>17948</v>
      </c>
    </row>
    <row r="536" spans="1:3" x14ac:dyDescent="0.35">
      <c r="A536" t="s">
        <v>10107</v>
      </c>
      <c r="B536" t="s">
        <v>9442</v>
      </c>
      <c r="C536" t="s">
        <v>17949</v>
      </c>
    </row>
    <row r="537" spans="1:3" x14ac:dyDescent="0.35">
      <c r="A537" t="s">
        <v>10107</v>
      </c>
      <c r="B537" t="s">
        <v>9442</v>
      </c>
      <c r="C537" t="s">
        <v>17950</v>
      </c>
    </row>
    <row r="538" spans="1:3" x14ac:dyDescent="0.35">
      <c r="A538" t="s">
        <v>10107</v>
      </c>
      <c r="B538" t="s">
        <v>9442</v>
      </c>
      <c r="C538" t="s">
        <v>10108</v>
      </c>
    </row>
    <row r="539" spans="1:3" x14ac:dyDescent="0.35">
      <c r="A539" t="s">
        <v>10107</v>
      </c>
      <c r="B539" t="s">
        <v>9442</v>
      </c>
      <c r="C539" t="s">
        <v>17951</v>
      </c>
    </row>
    <row r="540" spans="1:3" x14ac:dyDescent="0.35">
      <c r="A540" t="s">
        <v>10107</v>
      </c>
      <c r="B540" t="s">
        <v>10109</v>
      </c>
      <c r="C540" t="s">
        <v>17952</v>
      </c>
    </row>
    <row r="541" spans="1:3" x14ac:dyDescent="0.35">
      <c r="A541" t="s">
        <v>10107</v>
      </c>
      <c r="B541" t="s">
        <v>10109</v>
      </c>
      <c r="C541" t="s">
        <v>17953</v>
      </c>
    </row>
    <row r="542" spans="1:3" x14ac:dyDescent="0.35">
      <c r="A542" t="s">
        <v>10107</v>
      </c>
      <c r="B542" t="s">
        <v>10109</v>
      </c>
      <c r="C542" t="s">
        <v>17954</v>
      </c>
    </row>
    <row r="543" spans="1:3" x14ac:dyDescent="0.35">
      <c r="A543" t="s">
        <v>10107</v>
      </c>
      <c r="B543" t="s">
        <v>10109</v>
      </c>
      <c r="C543" t="s">
        <v>9252</v>
      </c>
    </row>
    <row r="544" spans="1:3" x14ac:dyDescent="0.35">
      <c r="A544" t="s">
        <v>10107</v>
      </c>
      <c r="B544" t="s">
        <v>10109</v>
      </c>
      <c r="C544" t="s">
        <v>17955</v>
      </c>
    </row>
    <row r="545" spans="1:3" x14ac:dyDescent="0.35">
      <c r="A545" t="s">
        <v>10107</v>
      </c>
      <c r="B545" t="s">
        <v>10109</v>
      </c>
      <c r="C545" t="s">
        <v>9956</v>
      </c>
    </row>
    <row r="546" spans="1:3" x14ac:dyDescent="0.35">
      <c r="A546" t="s">
        <v>10107</v>
      </c>
      <c r="B546" t="s">
        <v>10109</v>
      </c>
      <c r="C546" t="s">
        <v>17956</v>
      </c>
    </row>
    <row r="547" spans="1:3" x14ac:dyDescent="0.35">
      <c r="A547" t="s">
        <v>10107</v>
      </c>
      <c r="B547" t="s">
        <v>10109</v>
      </c>
      <c r="C547" t="s">
        <v>17957</v>
      </c>
    </row>
    <row r="548" spans="1:3" x14ac:dyDescent="0.35">
      <c r="A548" t="s">
        <v>10107</v>
      </c>
      <c r="B548" t="s">
        <v>10109</v>
      </c>
      <c r="C548" t="s">
        <v>17958</v>
      </c>
    </row>
    <row r="549" spans="1:3" x14ac:dyDescent="0.35">
      <c r="A549" t="s">
        <v>10107</v>
      </c>
      <c r="B549" t="s">
        <v>9945</v>
      </c>
      <c r="C549" t="s">
        <v>9946</v>
      </c>
    </row>
    <row r="550" spans="1:3" x14ac:dyDescent="0.35">
      <c r="A550" t="s">
        <v>10107</v>
      </c>
      <c r="B550" t="s">
        <v>9945</v>
      </c>
      <c r="C550" t="s">
        <v>9947</v>
      </c>
    </row>
    <row r="551" spans="1:3" x14ac:dyDescent="0.35">
      <c r="A551" t="s">
        <v>10107</v>
      </c>
      <c r="B551" t="s">
        <v>9945</v>
      </c>
      <c r="C551" t="s">
        <v>9948</v>
      </c>
    </row>
    <row r="552" spans="1:3" x14ac:dyDescent="0.35">
      <c r="A552" t="s">
        <v>10107</v>
      </c>
      <c r="B552" t="s">
        <v>9945</v>
      </c>
      <c r="C552" t="s">
        <v>10111</v>
      </c>
    </row>
    <row r="553" spans="1:3" x14ac:dyDescent="0.35">
      <c r="A553" t="s">
        <v>10107</v>
      </c>
      <c r="B553" t="s">
        <v>9945</v>
      </c>
      <c r="C553" t="s">
        <v>9923</v>
      </c>
    </row>
    <row r="554" spans="1:3" x14ac:dyDescent="0.35">
      <c r="A554" t="s">
        <v>10107</v>
      </c>
      <c r="B554" t="s">
        <v>10112</v>
      </c>
      <c r="C554" t="s">
        <v>10113</v>
      </c>
    </row>
    <row r="555" spans="1:3" x14ac:dyDescent="0.35">
      <c r="A555" t="s">
        <v>10107</v>
      </c>
      <c r="B555" t="s">
        <v>10112</v>
      </c>
      <c r="C555" t="s">
        <v>17959</v>
      </c>
    </row>
    <row r="556" spans="1:3" x14ac:dyDescent="0.35">
      <c r="A556" t="s">
        <v>10107</v>
      </c>
      <c r="B556" t="s">
        <v>10112</v>
      </c>
      <c r="C556" t="s">
        <v>17960</v>
      </c>
    </row>
    <row r="557" spans="1:3" x14ac:dyDescent="0.35">
      <c r="A557" t="s">
        <v>10107</v>
      </c>
      <c r="B557" t="s">
        <v>10112</v>
      </c>
      <c r="C557" t="s">
        <v>10114</v>
      </c>
    </row>
    <row r="558" spans="1:3" x14ac:dyDescent="0.35">
      <c r="A558" t="s">
        <v>10107</v>
      </c>
      <c r="B558" t="s">
        <v>10112</v>
      </c>
      <c r="C558" t="s">
        <v>17961</v>
      </c>
    </row>
    <row r="559" spans="1:3" x14ac:dyDescent="0.35">
      <c r="A559" t="s">
        <v>10107</v>
      </c>
      <c r="B559" t="s">
        <v>10112</v>
      </c>
      <c r="C559" t="s">
        <v>17962</v>
      </c>
    </row>
    <row r="560" spans="1:3" x14ac:dyDescent="0.35">
      <c r="A560" t="s">
        <v>10107</v>
      </c>
      <c r="B560" t="s">
        <v>10112</v>
      </c>
      <c r="C560" t="s">
        <v>10016</v>
      </c>
    </row>
    <row r="561" spans="1:3" x14ac:dyDescent="0.35">
      <c r="A561" t="s">
        <v>10107</v>
      </c>
      <c r="B561" t="s">
        <v>9921</v>
      </c>
      <c r="C561" t="s">
        <v>17963</v>
      </c>
    </row>
    <row r="562" spans="1:3" x14ac:dyDescent="0.35">
      <c r="A562" t="s">
        <v>10107</v>
      </c>
      <c r="B562" t="s">
        <v>9921</v>
      </c>
      <c r="C562" t="s">
        <v>10115</v>
      </c>
    </row>
    <row r="563" spans="1:3" x14ac:dyDescent="0.35">
      <c r="A563" t="s">
        <v>10107</v>
      </c>
      <c r="B563" t="s">
        <v>9921</v>
      </c>
      <c r="C563" t="s">
        <v>10116</v>
      </c>
    </row>
    <row r="564" spans="1:3" x14ac:dyDescent="0.35">
      <c r="A564" t="s">
        <v>10107</v>
      </c>
      <c r="B564" t="s">
        <v>9921</v>
      </c>
      <c r="C564" t="s">
        <v>17964</v>
      </c>
    </row>
    <row r="565" spans="1:3" x14ac:dyDescent="0.35">
      <c r="A565" t="s">
        <v>10107</v>
      </c>
      <c r="B565" t="s">
        <v>9921</v>
      </c>
      <c r="C565" t="s">
        <v>17965</v>
      </c>
    </row>
    <row r="566" spans="1:3" x14ac:dyDescent="0.35">
      <c r="A566" t="s">
        <v>10107</v>
      </c>
      <c r="B566" t="s">
        <v>9921</v>
      </c>
      <c r="C566" t="s">
        <v>17966</v>
      </c>
    </row>
    <row r="567" spans="1:3" x14ac:dyDescent="0.35">
      <c r="A567" t="s">
        <v>10107</v>
      </c>
      <c r="B567" t="s">
        <v>9921</v>
      </c>
      <c r="C567" t="s">
        <v>17967</v>
      </c>
    </row>
    <row r="568" spans="1:3" x14ac:dyDescent="0.35">
      <c r="A568" t="s">
        <v>10107</v>
      </c>
      <c r="B568" t="s">
        <v>9921</v>
      </c>
      <c r="C568" t="s">
        <v>17968</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2A7C5E-A354-43EA-8C67-605D22864951}">
  <dimension ref="A1:B239"/>
  <sheetViews>
    <sheetView showGridLines="0" workbookViewId="0">
      <selection activeCell="E9" sqref="E9"/>
    </sheetView>
  </sheetViews>
  <sheetFormatPr defaultRowHeight="14.5" x14ac:dyDescent="0.35"/>
  <cols>
    <col min="1" max="1" width="35.1796875" customWidth="1"/>
    <col min="2" max="2" width="71.6328125" bestFit="1" customWidth="1"/>
  </cols>
  <sheetData>
    <row r="1" spans="1:2" ht="30" customHeight="1" x14ac:dyDescent="0.35">
      <c r="A1" s="1" t="s">
        <v>4</v>
      </c>
      <c r="B1" s="1" t="s">
        <v>16793</v>
      </c>
    </row>
    <row r="2" spans="1:2" x14ac:dyDescent="0.35">
      <c r="A2" t="s">
        <v>18329</v>
      </c>
      <c r="B2" t="s">
        <v>18330</v>
      </c>
    </row>
    <row r="3" spans="1:2" x14ac:dyDescent="0.35">
      <c r="A3" t="s">
        <v>18034</v>
      </c>
      <c r="B3" t="s">
        <v>18331</v>
      </c>
    </row>
    <row r="4" spans="1:2" x14ac:dyDescent="0.35">
      <c r="A4" t="s">
        <v>9855</v>
      </c>
      <c r="B4" t="s">
        <v>18332</v>
      </c>
    </row>
    <row r="5" spans="1:2" x14ac:dyDescent="0.35">
      <c r="A5" t="s">
        <v>18333</v>
      </c>
      <c r="B5" t="s">
        <v>18334</v>
      </c>
    </row>
    <row r="6" spans="1:2" x14ac:dyDescent="0.35">
      <c r="A6" t="s">
        <v>9155</v>
      </c>
      <c r="B6" t="s">
        <v>18045</v>
      </c>
    </row>
    <row r="7" spans="1:2" x14ac:dyDescent="0.35">
      <c r="A7" t="s">
        <v>9226</v>
      </c>
      <c r="B7" t="s">
        <v>18335</v>
      </c>
    </row>
    <row r="8" spans="1:2" x14ac:dyDescent="0.35">
      <c r="A8" t="s">
        <v>12857</v>
      </c>
      <c r="B8" t="s">
        <v>18336</v>
      </c>
    </row>
    <row r="9" spans="1:2" x14ac:dyDescent="0.35">
      <c r="A9" t="s">
        <v>18337</v>
      </c>
      <c r="B9" t="s">
        <v>18338</v>
      </c>
    </row>
    <row r="10" spans="1:2" x14ac:dyDescent="0.35">
      <c r="A10" t="s">
        <v>18339</v>
      </c>
      <c r="B10" t="s">
        <v>18340</v>
      </c>
    </row>
    <row r="11" spans="1:2" x14ac:dyDescent="0.35">
      <c r="A11" t="s">
        <v>9270</v>
      </c>
      <c r="B11" t="s">
        <v>17991</v>
      </c>
    </row>
    <row r="12" spans="1:2" x14ac:dyDescent="0.35">
      <c r="A12" t="s">
        <v>17709</v>
      </c>
      <c r="B12" t="s">
        <v>18341</v>
      </c>
    </row>
    <row r="13" spans="1:2" x14ac:dyDescent="0.35">
      <c r="A13" t="s">
        <v>18342</v>
      </c>
      <c r="B13" t="s">
        <v>18343</v>
      </c>
    </row>
    <row r="14" spans="1:2" x14ac:dyDescent="0.35">
      <c r="A14" t="s">
        <v>9287</v>
      </c>
      <c r="B14" t="s">
        <v>18344</v>
      </c>
    </row>
    <row r="15" spans="1:2" x14ac:dyDescent="0.35">
      <c r="A15" t="s">
        <v>9320</v>
      </c>
      <c r="B15" t="s">
        <v>18013</v>
      </c>
    </row>
    <row r="16" spans="1:2" x14ac:dyDescent="0.35">
      <c r="A16" t="s">
        <v>9334</v>
      </c>
      <c r="B16" t="s">
        <v>17984</v>
      </c>
    </row>
    <row r="17" spans="1:2" x14ac:dyDescent="0.35">
      <c r="A17" t="s">
        <v>9252</v>
      </c>
      <c r="B17" t="s">
        <v>18009</v>
      </c>
    </row>
    <row r="18" spans="1:2" x14ac:dyDescent="0.35">
      <c r="A18" t="s">
        <v>18345</v>
      </c>
      <c r="B18" t="s">
        <v>18346</v>
      </c>
    </row>
    <row r="19" spans="1:2" x14ac:dyDescent="0.35">
      <c r="A19" t="s">
        <v>9249</v>
      </c>
      <c r="B19" t="s">
        <v>18006</v>
      </c>
    </row>
    <row r="20" spans="1:2" x14ac:dyDescent="0.35">
      <c r="A20" t="s">
        <v>17701</v>
      </c>
      <c r="B20" t="s">
        <v>18347</v>
      </c>
    </row>
    <row r="21" spans="1:2" x14ac:dyDescent="0.35">
      <c r="A21" t="s">
        <v>15329</v>
      </c>
      <c r="B21" t="s">
        <v>18348</v>
      </c>
    </row>
    <row r="22" spans="1:2" x14ac:dyDescent="0.35">
      <c r="A22" t="s">
        <v>9205</v>
      </c>
      <c r="B22" t="s">
        <v>18349</v>
      </c>
    </row>
    <row r="23" spans="1:2" x14ac:dyDescent="0.35">
      <c r="A23" t="s">
        <v>16894</v>
      </c>
      <c r="B23" t="s">
        <v>18350</v>
      </c>
    </row>
    <row r="24" spans="1:2" x14ac:dyDescent="0.35">
      <c r="A24" t="s">
        <v>9244</v>
      </c>
      <c r="B24" t="s">
        <v>18000</v>
      </c>
    </row>
    <row r="25" spans="1:2" x14ac:dyDescent="0.35">
      <c r="A25" t="s">
        <v>10049</v>
      </c>
      <c r="B25" t="s">
        <v>18351</v>
      </c>
    </row>
    <row r="26" spans="1:2" x14ac:dyDescent="0.35">
      <c r="A26" t="s">
        <v>18352</v>
      </c>
      <c r="B26" t="s">
        <v>18353</v>
      </c>
    </row>
    <row r="27" spans="1:2" x14ac:dyDescent="0.35">
      <c r="A27" t="s">
        <v>15808</v>
      </c>
      <c r="B27" t="s">
        <v>18354</v>
      </c>
    </row>
    <row r="28" spans="1:2" x14ac:dyDescent="0.35">
      <c r="A28" t="s">
        <v>9214</v>
      </c>
      <c r="B28" t="s">
        <v>18031</v>
      </c>
    </row>
    <row r="29" spans="1:2" x14ac:dyDescent="0.35">
      <c r="A29" t="s">
        <v>18355</v>
      </c>
      <c r="B29" t="s">
        <v>18356</v>
      </c>
    </row>
    <row r="30" spans="1:2" x14ac:dyDescent="0.35">
      <c r="A30" t="s">
        <v>18357</v>
      </c>
      <c r="B30" t="s">
        <v>18358</v>
      </c>
    </row>
    <row r="31" spans="1:2" x14ac:dyDescent="0.35">
      <c r="A31" t="s">
        <v>9243</v>
      </c>
      <c r="B31" t="s">
        <v>18005</v>
      </c>
    </row>
    <row r="32" spans="1:2" x14ac:dyDescent="0.35">
      <c r="A32" t="s">
        <v>18359</v>
      </c>
      <c r="B32" t="s">
        <v>18360</v>
      </c>
    </row>
    <row r="33" spans="1:2" x14ac:dyDescent="0.35">
      <c r="A33" t="s">
        <v>10425</v>
      </c>
      <c r="B33" t="s">
        <v>18361</v>
      </c>
    </row>
    <row r="34" spans="1:2" x14ac:dyDescent="0.35">
      <c r="A34" t="s">
        <v>9204</v>
      </c>
      <c r="B34" t="s">
        <v>18028</v>
      </c>
    </row>
    <row r="35" spans="1:2" x14ac:dyDescent="0.35">
      <c r="A35" t="s">
        <v>18362</v>
      </c>
      <c r="B35" t="s">
        <v>18017</v>
      </c>
    </row>
    <row r="36" spans="1:2" x14ac:dyDescent="0.35">
      <c r="A36" t="s">
        <v>18363</v>
      </c>
      <c r="B36" t="s">
        <v>18364</v>
      </c>
    </row>
    <row r="37" spans="1:2" x14ac:dyDescent="0.35">
      <c r="A37" t="s">
        <v>9946</v>
      </c>
      <c r="B37" t="s">
        <v>18010</v>
      </c>
    </row>
    <row r="38" spans="1:2" x14ac:dyDescent="0.35">
      <c r="A38" t="s">
        <v>10409</v>
      </c>
      <c r="B38" t="s">
        <v>18365</v>
      </c>
    </row>
    <row r="39" spans="1:2" x14ac:dyDescent="0.35">
      <c r="A39" t="s">
        <v>9917</v>
      </c>
      <c r="B39" t="s">
        <v>18047</v>
      </c>
    </row>
    <row r="40" spans="1:2" x14ac:dyDescent="0.35">
      <c r="A40" t="s">
        <v>9223</v>
      </c>
      <c r="B40" t="s">
        <v>18366</v>
      </c>
    </row>
    <row r="41" spans="1:2" x14ac:dyDescent="0.35">
      <c r="A41" t="s">
        <v>9222</v>
      </c>
      <c r="B41" t="s">
        <v>18367</v>
      </c>
    </row>
    <row r="42" spans="1:2" x14ac:dyDescent="0.35">
      <c r="A42" t="s">
        <v>9251</v>
      </c>
      <c r="B42" t="s">
        <v>18008</v>
      </c>
    </row>
    <row r="43" spans="1:2" x14ac:dyDescent="0.35">
      <c r="A43" t="s">
        <v>9218</v>
      </c>
      <c r="B43" t="s">
        <v>18368</v>
      </c>
    </row>
    <row r="44" spans="1:2" x14ac:dyDescent="0.35">
      <c r="A44" t="s">
        <v>18369</v>
      </c>
      <c r="B44" t="s">
        <v>18370</v>
      </c>
    </row>
    <row r="45" spans="1:2" x14ac:dyDescent="0.35">
      <c r="A45" t="s">
        <v>9935</v>
      </c>
      <c r="B45" t="s">
        <v>18041</v>
      </c>
    </row>
    <row r="46" spans="1:2" x14ac:dyDescent="0.35">
      <c r="A46" t="s">
        <v>18371</v>
      </c>
      <c r="B46" t="s">
        <v>18372</v>
      </c>
    </row>
    <row r="47" spans="1:2" x14ac:dyDescent="0.35">
      <c r="A47" t="s">
        <v>18373</v>
      </c>
      <c r="B47" t="s">
        <v>18374</v>
      </c>
    </row>
    <row r="48" spans="1:2" x14ac:dyDescent="0.35">
      <c r="A48" t="s">
        <v>18375</v>
      </c>
      <c r="B48" t="s">
        <v>18376</v>
      </c>
    </row>
    <row r="49" spans="1:2" x14ac:dyDescent="0.35">
      <c r="A49" t="s">
        <v>18377</v>
      </c>
      <c r="B49" t="s">
        <v>18378</v>
      </c>
    </row>
    <row r="50" spans="1:2" x14ac:dyDescent="0.35">
      <c r="A50" t="s">
        <v>9271</v>
      </c>
      <c r="B50" t="s">
        <v>18379</v>
      </c>
    </row>
    <row r="51" spans="1:2" x14ac:dyDescent="0.35">
      <c r="A51" t="s">
        <v>16902</v>
      </c>
      <c r="B51" t="s">
        <v>18380</v>
      </c>
    </row>
    <row r="52" spans="1:2" x14ac:dyDescent="0.35">
      <c r="A52" t="s">
        <v>18062</v>
      </c>
      <c r="B52" t="s">
        <v>18381</v>
      </c>
    </row>
    <row r="53" spans="1:2" x14ac:dyDescent="0.35">
      <c r="A53" t="s">
        <v>9309</v>
      </c>
      <c r="B53" t="s">
        <v>18019</v>
      </c>
    </row>
    <row r="54" spans="1:2" x14ac:dyDescent="0.35">
      <c r="A54" t="s">
        <v>18382</v>
      </c>
      <c r="B54" t="s">
        <v>18383</v>
      </c>
    </row>
    <row r="55" spans="1:2" x14ac:dyDescent="0.35">
      <c r="A55" t="s">
        <v>18384</v>
      </c>
      <c r="B55" t="s">
        <v>18385</v>
      </c>
    </row>
    <row r="56" spans="1:2" x14ac:dyDescent="0.35">
      <c r="A56" t="s">
        <v>18386</v>
      </c>
      <c r="B56" t="s">
        <v>18387</v>
      </c>
    </row>
    <row r="57" spans="1:2" x14ac:dyDescent="0.35">
      <c r="A57" t="s">
        <v>18388</v>
      </c>
      <c r="B57" t="s">
        <v>18389</v>
      </c>
    </row>
    <row r="58" spans="1:2" x14ac:dyDescent="0.35">
      <c r="A58" t="s">
        <v>18390</v>
      </c>
      <c r="B58" t="s">
        <v>18391</v>
      </c>
    </row>
    <row r="59" spans="1:2" x14ac:dyDescent="0.35">
      <c r="A59" t="s">
        <v>9225</v>
      </c>
      <c r="B59" t="s">
        <v>18392</v>
      </c>
    </row>
    <row r="60" spans="1:2" x14ac:dyDescent="0.35">
      <c r="A60" t="s">
        <v>9247</v>
      </c>
      <c r="B60" t="s">
        <v>18004</v>
      </c>
    </row>
    <row r="61" spans="1:2" x14ac:dyDescent="0.35">
      <c r="A61" t="s">
        <v>9272</v>
      </c>
      <c r="B61" t="s">
        <v>17992</v>
      </c>
    </row>
    <row r="62" spans="1:2" x14ac:dyDescent="0.35">
      <c r="A62" t="s">
        <v>18393</v>
      </c>
      <c r="B62" t="s">
        <v>18394</v>
      </c>
    </row>
    <row r="63" spans="1:2" x14ac:dyDescent="0.35">
      <c r="A63" t="s">
        <v>18395</v>
      </c>
      <c r="B63" t="s">
        <v>18396</v>
      </c>
    </row>
    <row r="64" spans="1:2" x14ac:dyDescent="0.35">
      <c r="A64" t="s">
        <v>18011</v>
      </c>
      <c r="B64" t="s">
        <v>18012</v>
      </c>
    </row>
    <row r="65" spans="1:2" x14ac:dyDescent="0.35">
      <c r="A65" t="s">
        <v>9133</v>
      </c>
      <c r="B65" t="s">
        <v>17971</v>
      </c>
    </row>
    <row r="66" spans="1:2" x14ac:dyDescent="0.35">
      <c r="A66" t="s">
        <v>18397</v>
      </c>
      <c r="B66" t="s">
        <v>18398</v>
      </c>
    </row>
    <row r="67" spans="1:2" x14ac:dyDescent="0.35">
      <c r="A67" t="s">
        <v>18399</v>
      </c>
      <c r="B67" t="s">
        <v>18400</v>
      </c>
    </row>
    <row r="68" spans="1:2" x14ac:dyDescent="0.35">
      <c r="A68" t="s">
        <v>6386</v>
      </c>
      <c r="B68" t="s">
        <v>17972</v>
      </c>
    </row>
    <row r="69" spans="1:2" x14ac:dyDescent="0.35">
      <c r="A69" t="s">
        <v>9758</v>
      </c>
      <c r="B69" t="s">
        <v>18401</v>
      </c>
    </row>
    <row r="70" spans="1:2" x14ac:dyDescent="0.35">
      <c r="A70" t="s">
        <v>18002</v>
      </c>
      <c r="B70" t="s">
        <v>18003</v>
      </c>
    </row>
    <row r="71" spans="1:2" x14ac:dyDescent="0.35">
      <c r="A71" t="s">
        <v>9182</v>
      </c>
      <c r="B71" t="s">
        <v>17978</v>
      </c>
    </row>
    <row r="72" spans="1:2" x14ac:dyDescent="0.35">
      <c r="A72" t="s">
        <v>5764</v>
      </c>
      <c r="B72" t="s">
        <v>18402</v>
      </c>
    </row>
    <row r="73" spans="1:2" x14ac:dyDescent="0.35">
      <c r="A73" t="s">
        <v>9418</v>
      </c>
      <c r="B73" t="s">
        <v>18046</v>
      </c>
    </row>
    <row r="74" spans="1:2" x14ac:dyDescent="0.35">
      <c r="A74" t="s">
        <v>10066</v>
      </c>
      <c r="B74" t="s">
        <v>18403</v>
      </c>
    </row>
    <row r="75" spans="1:2" x14ac:dyDescent="0.35">
      <c r="A75" t="s">
        <v>13746</v>
      </c>
      <c r="B75" t="s">
        <v>18404</v>
      </c>
    </row>
    <row r="76" spans="1:2" x14ac:dyDescent="0.35">
      <c r="A76" t="s">
        <v>17996</v>
      </c>
      <c r="B76" t="s">
        <v>17997</v>
      </c>
    </row>
    <row r="77" spans="1:2" x14ac:dyDescent="0.35">
      <c r="A77" t="s">
        <v>9245</v>
      </c>
      <c r="B77" t="s">
        <v>18001</v>
      </c>
    </row>
    <row r="78" spans="1:2" x14ac:dyDescent="0.35">
      <c r="A78" t="s">
        <v>18405</v>
      </c>
      <c r="B78" t="s">
        <v>18406</v>
      </c>
    </row>
    <row r="79" spans="1:2" x14ac:dyDescent="0.35">
      <c r="A79" t="s">
        <v>9442</v>
      </c>
      <c r="B79" t="s">
        <v>18048</v>
      </c>
    </row>
    <row r="80" spans="1:2" x14ac:dyDescent="0.35">
      <c r="A80" t="s">
        <v>15407</v>
      </c>
      <c r="B80" t="s">
        <v>18407</v>
      </c>
    </row>
    <row r="81" spans="1:2" x14ac:dyDescent="0.35">
      <c r="A81" t="s">
        <v>18408</v>
      </c>
      <c r="B81" t="s">
        <v>18409</v>
      </c>
    </row>
    <row r="82" spans="1:2" x14ac:dyDescent="0.35">
      <c r="A82" t="s">
        <v>14196</v>
      </c>
      <c r="B82" t="s">
        <v>18410</v>
      </c>
    </row>
    <row r="83" spans="1:2" x14ac:dyDescent="0.35">
      <c r="A83" t="s">
        <v>18411</v>
      </c>
      <c r="B83" t="s">
        <v>18412</v>
      </c>
    </row>
    <row r="84" spans="1:2" x14ac:dyDescent="0.35">
      <c r="A84" t="s">
        <v>18413</v>
      </c>
      <c r="B84" t="s">
        <v>18414</v>
      </c>
    </row>
    <row r="85" spans="1:2" x14ac:dyDescent="0.35">
      <c r="A85" t="s">
        <v>18415</v>
      </c>
      <c r="B85" t="s">
        <v>18416</v>
      </c>
    </row>
    <row r="86" spans="1:2" x14ac:dyDescent="0.35">
      <c r="A86" t="s">
        <v>9215</v>
      </c>
      <c r="B86" t="s">
        <v>18032</v>
      </c>
    </row>
    <row r="87" spans="1:2" x14ac:dyDescent="0.35">
      <c r="A87" t="s">
        <v>9286</v>
      </c>
      <c r="B87" t="s">
        <v>18417</v>
      </c>
    </row>
    <row r="88" spans="1:2" x14ac:dyDescent="0.35">
      <c r="A88" t="s">
        <v>5914</v>
      </c>
      <c r="B88" t="s">
        <v>17995</v>
      </c>
    </row>
    <row r="89" spans="1:2" x14ac:dyDescent="0.35">
      <c r="A89" t="s">
        <v>18418</v>
      </c>
      <c r="B89" t="s">
        <v>18419</v>
      </c>
    </row>
    <row r="90" spans="1:2" x14ac:dyDescent="0.35">
      <c r="A90" t="s">
        <v>18420</v>
      </c>
      <c r="B90" t="s">
        <v>18421</v>
      </c>
    </row>
    <row r="91" spans="1:2" x14ac:dyDescent="0.35">
      <c r="A91" t="s">
        <v>18422</v>
      </c>
      <c r="B91" t="s">
        <v>18423</v>
      </c>
    </row>
    <row r="92" spans="1:2" x14ac:dyDescent="0.35">
      <c r="A92" t="s">
        <v>9263</v>
      </c>
      <c r="B92" t="s">
        <v>18424</v>
      </c>
    </row>
    <row r="93" spans="1:2" x14ac:dyDescent="0.35">
      <c r="A93" t="s">
        <v>18425</v>
      </c>
      <c r="B93" t="s">
        <v>18426</v>
      </c>
    </row>
    <row r="94" spans="1:2" x14ac:dyDescent="0.35">
      <c r="A94" t="s">
        <v>18427</v>
      </c>
      <c r="B94" t="s">
        <v>18428</v>
      </c>
    </row>
    <row r="95" spans="1:2" x14ac:dyDescent="0.35">
      <c r="A95" t="s">
        <v>18429</v>
      </c>
      <c r="B95" t="s">
        <v>18430</v>
      </c>
    </row>
    <row r="96" spans="1:2" x14ac:dyDescent="0.35">
      <c r="A96" t="s">
        <v>18431</v>
      </c>
      <c r="B96" t="s">
        <v>18432</v>
      </c>
    </row>
    <row r="97" spans="1:2" x14ac:dyDescent="0.35">
      <c r="A97" t="s">
        <v>9282</v>
      </c>
      <c r="B97" t="s">
        <v>18433</v>
      </c>
    </row>
    <row r="98" spans="1:2" x14ac:dyDescent="0.35">
      <c r="A98" t="s">
        <v>18434</v>
      </c>
      <c r="B98" t="s">
        <v>18435</v>
      </c>
    </row>
    <row r="99" spans="1:2" x14ac:dyDescent="0.35">
      <c r="A99" t="s">
        <v>9207</v>
      </c>
      <c r="B99" t="s">
        <v>18029</v>
      </c>
    </row>
    <row r="100" spans="1:2" x14ac:dyDescent="0.35">
      <c r="A100" t="s">
        <v>18436</v>
      </c>
      <c r="B100" t="s">
        <v>18437</v>
      </c>
    </row>
    <row r="101" spans="1:2" x14ac:dyDescent="0.35">
      <c r="A101" t="s">
        <v>9220</v>
      </c>
      <c r="B101" t="s">
        <v>18438</v>
      </c>
    </row>
    <row r="102" spans="1:2" x14ac:dyDescent="0.35">
      <c r="A102" t="s">
        <v>18439</v>
      </c>
      <c r="B102" t="s">
        <v>18440</v>
      </c>
    </row>
    <row r="103" spans="1:2" x14ac:dyDescent="0.35">
      <c r="A103" t="s">
        <v>9209</v>
      </c>
      <c r="B103" t="s">
        <v>18030</v>
      </c>
    </row>
    <row r="104" spans="1:2" x14ac:dyDescent="0.35">
      <c r="A104" t="s">
        <v>13720</v>
      </c>
      <c r="B104" t="s">
        <v>18441</v>
      </c>
    </row>
    <row r="105" spans="1:2" x14ac:dyDescent="0.35">
      <c r="A105" t="s">
        <v>11045</v>
      </c>
      <c r="B105" t="s">
        <v>18043</v>
      </c>
    </row>
    <row r="106" spans="1:2" x14ac:dyDescent="0.35">
      <c r="A106" t="s">
        <v>9820</v>
      </c>
      <c r="B106" t="s">
        <v>18442</v>
      </c>
    </row>
    <row r="107" spans="1:2" x14ac:dyDescent="0.35">
      <c r="A107" t="s">
        <v>18443</v>
      </c>
      <c r="B107" t="s">
        <v>18444</v>
      </c>
    </row>
    <row r="108" spans="1:2" x14ac:dyDescent="0.35">
      <c r="A108" t="s">
        <v>9153</v>
      </c>
      <c r="B108" t="s">
        <v>18445</v>
      </c>
    </row>
    <row r="109" spans="1:2" x14ac:dyDescent="0.35">
      <c r="A109" t="s">
        <v>9285</v>
      </c>
      <c r="B109" t="s">
        <v>17994</v>
      </c>
    </row>
    <row r="110" spans="1:2" x14ac:dyDescent="0.35">
      <c r="A110" t="s">
        <v>9824</v>
      </c>
      <c r="B110" t="s">
        <v>18446</v>
      </c>
    </row>
    <row r="111" spans="1:2" x14ac:dyDescent="0.35">
      <c r="A111" t="s">
        <v>9569</v>
      </c>
      <c r="B111" t="s">
        <v>17986</v>
      </c>
    </row>
    <row r="112" spans="1:2" x14ac:dyDescent="0.35">
      <c r="A112" t="s">
        <v>9142</v>
      </c>
      <c r="B112" t="s">
        <v>17973</v>
      </c>
    </row>
    <row r="113" spans="1:2" x14ac:dyDescent="0.35">
      <c r="A113" t="s">
        <v>18447</v>
      </c>
      <c r="B113" t="s">
        <v>18448</v>
      </c>
    </row>
    <row r="114" spans="1:2" x14ac:dyDescent="0.35">
      <c r="A114" t="s">
        <v>18449</v>
      </c>
      <c r="B114" t="s">
        <v>18450</v>
      </c>
    </row>
    <row r="115" spans="1:2" x14ac:dyDescent="0.35">
      <c r="A115" t="s">
        <v>10399</v>
      </c>
      <c r="B115" t="s">
        <v>18451</v>
      </c>
    </row>
    <row r="116" spans="1:2" x14ac:dyDescent="0.35">
      <c r="A116" t="s">
        <v>14392</v>
      </c>
      <c r="B116" t="s">
        <v>18452</v>
      </c>
    </row>
    <row r="117" spans="1:2" x14ac:dyDescent="0.35">
      <c r="A117" t="s">
        <v>17190</v>
      </c>
      <c r="B117" t="s">
        <v>18453</v>
      </c>
    </row>
    <row r="118" spans="1:2" x14ac:dyDescent="0.35">
      <c r="A118" t="s">
        <v>9250</v>
      </c>
      <c r="B118" t="s">
        <v>18007</v>
      </c>
    </row>
    <row r="119" spans="1:2" x14ac:dyDescent="0.35">
      <c r="A119" t="s">
        <v>9227</v>
      </c>
      <c r="B119" t="s">
        <v>18454</v>
      </c>
    </row>
    <row r="120" spans="1:2" x14ac:dyDescent="0.35">
      <c r="A120" t="s">
        <v>10052</v>
      </c>
      <c r="B120" t="s">
        <v>18039</v>
      </c>
    </row>
    <row r="121" spans="1:2" x14ac:dyDescent="0.35">
      <c r="A121" t="s">
        <v>6399</v>
      </c>
      <c r="B121" t="s">
        <v>17970</v>
      </c>
    </row>
    <row r="122" spans="1:2" x14ac:dyDescent="0.35">
      <c r="A122" t="s">
        <v>17981</v>
      </c>
      <c r="B122" t="s">
        <v>17982</v>
      </c>
    </row>
    <row r="123" spans="1:2" x14ac:dyDescent="0.35">
      <c r="A123" t="s">
        <v>18455</v>
      </c>
      <c r="B123" t="s">
        <v>18456</v>
      </c>
    </row>
    <row r="124" spans="1:2" x14ac:dyDescent="0.35">
      <c r="A124" t="s">
        <v>9231</v>
      </c>
      <c r="B124" t="s">
        <v>18457</v>
      </c>
    </row>
    <row r="125" spans="1:2" x14ac:dyDescent="0.35">
      <c r="A125" t="s">
        <v>9839</v>
      </c>
      <c r="B125" t="s">
        <v>18024</v>
      </c>
    </row>
    <row r="126" spans="1:2" x14ac:dyDescent="0.35">
      <c r="A126" t="s">
        <v>18458</v>
      </c>
      <c r="B126" t="s">
        <v>18459</v>
      </c>
    </row>
    <row r="127" spans="1:2" x14ac:dyDescent="0.35">
      <c r="A127" t="s">
        <v>9300</v>
      </c>
      <c r="B127" t="s">
        <v>18460</v>
      </c>
    </row>
    <row r="128" spans="1:2" x14ac:dyDescent="0.35">
      <c r="A128" t="s">
        <v>17180</v>
      </c>
      <c r="B128" t="s">
        <v>17985</v>
      </c>
    </row>
    <row r="129" spans="1:2" x14ac:dyDescent="0.35">
      <c r="A129" t="s">
        <v>9304</v>
      </c>
      <c r="B129" t="s">
        <v>18018</v>
      </c>
    </row>
    <row r="130" spans="1:2" x14ac:dyDescent="0.35">
      <c r="A130" t="s">
        <v>9224</v>
      </c>
      <c r="B130" t="s">
        <v>18037</v>
      </c>
    </row>
    <row r="131" spans="1:2" x14ac:dyDescent="0.35">
      <c r="A131" t="s">
        <v>10067</v>
      </c>
      <c r="B131" t="s">
        <v>18033</v>
      </c>
    </row>
    <row r="132" spans="1:2" x14ac:dyDescent="0.35">
      <c r="A132" t="s">
        <v>9916</v>
      </c>
      <c r="B132" t="s">
        <v>18461</v>
      </c>
    </row>
    <row r="133" spans="1:2" x14ac:dyDescent="0.35">
      <c r="A133" t="s">
        <v>9831</v>
      </c>
      <c r="B133" t="s">
        <v>18462</v>
      </c>
    </row>
    <row r="134" spans="1:2" x14ac:dyDescent="0.35">
      <c r="A134" t="s">
        <v>18463</v>
      </c>
      <c r="B134" t="s">
        <v>18464</v>
      </c>
    </row>
    <row r="135" spans="1:2" x14ac:dyDescent="0.35">
      <c r="A135" t="s">
        <v>17331</v>
      </c>
      <c r="B135" t="s">
        <v>18465</v>
      </c>
    </row>
    <row r="136" spans="1:2" x14ac:dyDescent="0.35">
      <c r="A136" t="s">
        <v>18466</v>
      </c>
      <c r="B136" t="s">
        <v>18467</v>
      </c>
    </row>
    <row r="137" spans="1:2" x14ac:dyDescent="0.35">
      <c r="A137" t="s">
        <v>9184</v>
      </c>
      <c r="B137" t="s">
        <v>18468</v>
      </c>
    </row>
    <row r="138" spans="1:2" x14ac:dyDescent="0.35">
      <c r="A138" t="s">
        <v>18469</v>
      </c>
      <c r="B138" t="s">
        <v>18470</v>
      </c>
    </row>
    <row r="139" spans="1:2" x14ac:dyDescent="0.35">
      <c r="A139" t="s">
        <v>18035</v>
      </c>
      <c r="B139" t="s">
        <v>18036</v>
      </c>
    </row>
    <row r="140" spans="1:2" x14ac:dyDescent="0.35">
      <c r="A140" t="s">
        <v>9129</v>
      </c>
      <c r="B140" t="s">
        <v>18471</v>
      </c>
    </row>
    <row r="141" spans="1:2" x14ac:dyDescent="0.35">
      <c r="A141" t="s">
        <v>9293</v>
      </c>
      <c r="B141" t="s">
        <v>18014</v>
      </c>
    </row>
    <row r="142" spans="1:2" x14ac:dyDescent="0.35">
      <c r="A142" t="s">
        <v>18472</v>
      </c>
      <c r="B142" t="s">
        <v>18473</v>
      </c>
    </row>
    <row r="143" spans="1:2" x14ac:dyDescent="0.35">
      <c r="A143" t="s">
        <v>18474</v>
      </c>
      <c r="B143" t="s">
        <v>18475</v>
      </c>
    </row>
    <row r="144" spans="1:2" x14ac:dyDescent="0.35">
      <c r="A144" t="s">
        <v>18476</v>
      </c>
      <c r="B144" t="s">
        <v>18477</v>
      </c>
    </row>
    <row r="145" spans="1:2" x14ac:dyDescent="0.35">
      <c r="A145" t="s">
        <v>18478</v>
      </c>
      <c r="B145" t="s">
        <v>18479</v>
      </c>
    </row>
    <row r="146" spans="1:2" x14ac:dyDescent="0.35">
      <c r="A146" t="s">
        <v>18480</v>
      </c>
      <c r="B146" t="s">
        <v>18481</v>
      </c>
    </row>
    <row r="147" spans="1:2" x14ac:dyDescent="0.35">
      <c r="A147" t="s">
        <v>18020</v>
      </c>
      <c r="B147" t="s">
        <v>18021</v>
      </c>
    </row>
    <row r="148" spans="1:2" x14ac:dyDescent="0.35">
      <c r="A148" t="s">
        <v>9183</v>
      </c>
      <c r="B148" t="s">
        <v>17979</v>
      </c>
    </row>
    <row r="149" spans="1:2" x14ac:dyDescent="0.35">
      <c r="A149" t="s">
        <v>18482</v>
      </c>
      <c r="B149" t="s">
        <v>18483</v>
      </c>
    </row>
    <row r="150" spans="1:2" x14ac:dyDescent="0.35">
      <c r="A150" t="s">
        <v>4856</v>
      </c>
      <c r="B150" t="s">
        <v>17969</v>
      </c>
    </row>
    <row r="151" spans="1:2" x14ac:dyDescent="0.35">
      <c r="A151" t="s">
        <v>9240</v>
      </c>
      <c r="B151" t="s">
        <v>18484</v>
      </c>
    </row>
    <row r="152" spans="1:2" x14ac:dyDescent="0.35">
      <c r="A152" t="s">
        <v>9179</v>
      </c>
      <c r="B152" t="s">
        <v>17977</v>
      </c>
    </row>
    <row r="153" spans="1:2" x14ac:dyDescent="0.35">
      <c r="A153" t="s">
        <v>9157</v>
      </c>
      <c r="B153" t="s">
        <v>17974</v>
      </c>
    </row>
    <row r="154" spans="1:2" x14ac:dyDescent="0.35">
      <c r="A154" t="s">
        <v>9166</v>
      </c>
      <c r="B154" t="s">
        <v>17976</v>
      </c>
    </row>
    <row r="155" spans="1:2" x14ac:dyDescent="0.35">
      <c r="A155" t="s">
        <v>9161</v>
      </c>
      <c r="B155" t="s">
        <v>17975</v>
      </c>
    </row>
    <row r="156" spans="1:2" x14ac:dyDescent="0.35">
      <c r="A156" t="s">
        <v>9296</v>
      </c>
      <c r="B156" t="s">
        <v>18016</v>
      </c>
    </row>
    <row r="157" spans="1:2" x14ac:dyDescent="0.35">
      <c r="A157" t="s">
        <v>6543</v>
      </c>
      <c r="B157" t="s">
        <v>17998</v>
      </c>
    </row>
    <row r="158" spans="1:2" x14ac:dyDescent="0.35">
      <c r="A158" t="s">
        <v>9284</v>
      </c>
      <c r="B158" t="s">
        <v>17983</v>
      </c>
    </row>
    <row r="159" spans="1:2" x14ac:dyDescent="0.35">
      <c r="A159" t="s">
        <v>9279</v>
      </c>
      <c r="B159" t="s">
        <v>17993</v>
      </c>
    </row>
    <row r="160" spans="1:2" x14ac:dyDescent="0.35">
      <c r="A160" t="s">
        <v>6539</v>
      </c>
      <c r="B160" t="s">
        <v>18485</v>
      </c>
    </row>
    <row r="161" spans="1:2" x14ac:dyDescent="0.35">
      <c r="A161" t="s">
        <v>18486</v>
      </c>
      <c r="B161" t="s">
        <v>18487</v>
      </c>
    </row>
    <row r="162" spans="1:2" x14ac:dyDescent="0.35">
      <c r="A162" t="s">
        <v>17416</v>
      </c>
      <c r="B162" t="s">
        <v>18488</v>
      </c>
    </row>
    <row r="163" spans="1:2" x14ac:dyDescent="0.35">
      <c r="A163" t="s">
        <v>9918</v>
      </c>
      <c r="B163" t="s">
        <v>18489</v>
      </c>
    </row>
    <row r="164" spans="1:2" x14ac:dyDescent="0.35">
      <c r="A164" t="s">
        <v>9572</v>
      </c>
      <c r="B164" t="s">
        <v>17980</v>
      </c>
    </row>
    <row r="165" spans="1:2" x14ac:dyDescent="0.35">
      <c r="A165" t="s">
        <v>18094</v>
      </c>
      <c r="B165" t="s">
        <v>18490</v>
      </c>
    </row>
    <row r="166" spans="1:2" x14ac:dyDescent="0.35">
      <c r="A166" t="s">
        <v>9844</v>
      </c>
      <c r="B166" t="s">
        <v>18025</v>
      </c>
    </row>
    <row r="167" spans="1:2" x14ac:dyDescent="0.35">
      <c r="A167" t="s">
        <v>10100</v>
      </c>
      <c r="B167" t="s">
        <v>18042</v>
      </c>
    </row>
    <row r="168" spans="1:2" x14ac:dyDescent="0.35">
      <c r="A168" t="s">
        <v>8857</v>
      </c>
      <c r="B168" t="s">
        <v>18491</v>
      </c>
    </row>
    <row r="169" spans="1:2" x14ac:dyDescent="0.35">
      <c r="A169" t="s">
        <v>9295</v>
      </c>
      <c r="B169" t="s">
        <v>18492</v>
      </c>
    </row>
    <row r="170" spans="1:2" x14ac:dyDescent="0.35">
      <c r="A170" t="s">
        <v>9915</v>
      </c>
      <c r="B170" t="s">
        <v>18049</v>
      </c>
    </row>
    <row r="171" spans="1:2" x14ac:dyDescent="0.35">
      <c r="A171" t="s">
        <v>18493</v>
      </c>
      <c r="B171" t="s">
        <v>18494</v>
      </c>
    </row>
    <row r="172" spans="1:2" x14ac:dyDescent="0.35">
      <c r="A172" t="s">
        <v>17987</v>
      </c>
      <c r="B172" t="s">
        <v>17988</v>
      </c>
    </row>
    <row r="173" spans="1:2" x14ac:dyDescent="0.35">
      <c r="A173" t="s">
        <v>9267</v>
      </c>
      <c r="B173" t="s">
        <v>17989</v>
      </c>
    </row>
    <row r="174" spans="1:2" x14ac:dyDescent="0.35">
      <c r="A174" t="s">
        <v>9242</v>
      </c>
      <c r="B174" t="s">
        <v>17999</v>
      </c>
    </row>
    <row r="175" spans="1:2" x14ac:dyDescent="0.35">
      <c r="A175" t="s">
        <v>9292</v>
      </c>
      <c r="B175" t="s">
        <v>18495</v>
      </c>
    </row>
    <row r="176" spans="1:2" x14ac:dyDescent="0.35">
      <c r="A176" t="s">
        <v>18496</v>
      </c>
      <c r="B176" t="s">
        <v>18497</v>
      </c>
    </row>
    <row r="177" spans="1:2" x14ac:dyDescent="0.35">
      <c r="A177" t="s">
        <v>18498</v>
      </c>
      <c r="B177" t="s">
        <v>18499</v>
      </c>
    </row>
    <row r="178" spans="1:2" x14ac:dyDescent="0.35">
      <c r="A178" t="s">
        <v>18500</v>
      </c>
      <c r="B178" t="s">
        <v>18501</v>
      </c>
    </row>
    <row r="179" spans="1:2" x14ac:dyDescent="0.35">
      <c r="A179" t="s">
        <v>18026</v>
      </c>
      <c r="B179" t="s">
        <v>18027</v>
      </c>
    </row>
    <row r="180" spans="1:2" x14ac:dyDescent="0.35">
      <c r="A180" t="s">
        <v>3346</v>
      </c>
      <c r="B180" t="s">
        <v>18502</v>
      </c>
    </row>
    <row r="181" spans="1:2" x14ac:dyDescent="0.35">
      <c r="A181" t="s">
        <v>9971</v>
      </c>
      <c r="B181" t="s">
        <v>18503</v>
      </c>
    </row>
    <row r="182" spans="1:2" x14ac:dyDescent="0.35">
      <c r="A182" t="s">
        <v>18504</v>
      </c>
      <c r="B182" t="s">
        <v>18505</v>
      </c>
    </row>
    <row r="183" spans="1:2" x14ac:dyDescent="0.35">
      <c r="A183" t="s">
        <v>3397</v>
      </c>
      <c r="B183" t="s">
        <v>18023</v>
      </c>
    </row>
    <row r="184" spans="1:2" x14ac:dyDescent="0.35">
      <c r="A184" t="s">
        <v>13734</v>
      </c>
      <c r="B184" t="s">
        <v>18506</v>
      </c>
    </row>
    <row r="185" spans="1:2" x14ac:dyDescent="0.35">
      <c r="A185" t="s">
        <v>18507</v>
      </c>
      <c r="B185" t="s">
        <v>18508</v>
      </c>
    </row>
    <row r="186" spans="1:2" x14ac:dyDescent="0.35">
      <c r="A186" t="s">
        <v>18509</v>
      </c>
      <c r="B186" t="s">
        <v>18510</v>
      </c>
    </row>
    <row r="187" spans="1:2" x14ac:dyDescent="0.35">
      <c r="A187" t="s">
        <v>18511</v>
      </c>
      <c r="B187" t="s">
        <v>18512</v>
      </c>
    </row>
    <row r="188" spans="1:2" x14ac:dyDescent="0.35">
      <c r="A188" t="s">
        <v>17356</v>
      </c>
      <c r="B188" t="s">
        <v>18513</v>
      </c>
    </row>
    <row r="189" spans="1:2" x14ac:dyDescent="0.35">
      <c r="A189" t="s">
        <v>18514</v>
      </c>
      <c r="B189" t="s">
        <v>18515</v>
      </c>
    </row>
    <row r="190" spans="1:2" x14ac:dyDescent="0.35">
      <c r="A190" t="s">
        <v>3342</v>
      </c>
      <c r="B190" t="s">
        <v>18015</v>
      </c>
    </row>
    <row r="191" spans="1:2" x14ac:dyDescent="0.35">
      <c r="A191" t="s">
        <v>18516</v>
      </c>
      <c r="B191" t="s">
        <v>18517</v>
      </c>
    </row>
    <row r="192" spans="1:2" x14ac:dyDescent="0.35">
      <c r="A192" t="s">
        <v>18518</v>
      </c>
      <c r="B192" t="s">
        <v>18519</v>
      </c>
    </row>
    <row r="193" spans="1:2" x14ac:dyDescent="0.35">
      <c r="A193" t="s">
        <v>18520</v>
      </c>
      <c r="B193" t="s">
        <v>18521</v>
      </c>
    </row>
    <row r="194" spans="1:2" x14ac:dyDescent="0.35">
      <c r="A194" t="s">
        <v>18522</v>
      </c>
      <c r="B194" t="s">
        <v>18523</v>
      </c>
    </row>
    <row r="195" spans="1:2" x14ac:dyDescent="0.35">
      <c r="A195" t="s">
        <v>18524</v>
      </c>
      <c r="B195" t="s">
        <v>18525</v>
      </c>
    </row>
    <row r="196" spans="1:2" x14ac:dyDescent="0.35">
      <c r="A196" t="s">
        <v>18526</v>
      </c>
      <c r="B196" t="s">
        <v>18527</v>
      </c>
    </row>
    <row r="197" spans="1:2" x14ac:dyDescent="0.35">
      <c r="A197" t="s">
        <v>18528</v>
      </c>
      <c r="B197" t="s">
        <v>18529</v>
      </c>
    </row>
    <row r="198" spans="1:2" x14ac:dyDescent="0.35">
      <c r="A198" t="s">
        <v>9219</v>
      </c>
      <c r="B198" t="s">
        <v>18530</v>
      </c>
    </row>
    <row r="199" spans="1:2" x14ac:dyDescent="0.35">
      <c r="A199" t="s">
        <v>18531</v>
      </c>
      <c r="B199" t="s">
        <v>18532</v>
      </c>
    </row>
    <row r="200" spans="1:2" x14ac:dyDescent="0.35">
      <c r="A200" t="s">
        <v>9135</v>
      </c>
      <c r="B200" t="s">
        <v>18533</v>
      </c>
    </row>
    <row r="201" spans="1:2" x14ac:dyDescent="0.35">
      <c r="A201" t="s">
        <v>9156</v>
      </c>
      <c r="B201" t="s">
        <v>18044</v>
      </c>
    </row>
    <row r="202" spans="1:2" x14ac:dyDescent="0.35">
      <c r="A202" t="s">
        <v>9268</v>
      </c>
      <c r="B202" t="s">
        <v>17990</v>
      </c>
    </row>
    <row r="203" spans="1:2" x14ac:dyDescent="0.35">
      <c r="A203" t="s">
        <v>18534</v>
      </c>
      <c r="B203" t="s">
        <v>18535</v>
      </c>
    </row>
    <row r="204" spans="1:2" x14ac:dyDescent="0.35">
      <c r="A204" t="s">
        <v>18536</v>
      </c>
      <c r="B204" t="s">
        <v>18537</v>
      </c>
    </row>
    <row r="205" spans="1:2" x14ac:dyDescent="0.35">
      <c r="A205" t="s">
        <v>18538</v>
      </c>
      <c r="B205" t="s">
        <v>18539</v>
      </c>
    </row>
    <row r="206" spans="1:2" x14ac:dyDescent="0.35">
      <c r="A206" t="s">
        <v>10390</v>
      </c>
      <c r="B206" t="s">
        <v>18540</v>
      </c>
    </row>
    <row r="207" spans="1:2" x14ac:dyDescent="0.35">
      <c r="A207" t="s">
        <v>9571</v>
      </c>
      <c r="B207" t="s">
        <v>18541</v>
      </c>
    </row>
    <row r="208" spans="1:2" x14ac:dyDescent="0.35">
      <c r="A208" t="s">
        <v>9208</v>
      </c>
      <c r="B208" t="s">
        <v>18542</v>
      </c>
    </row>
    <row r="209" spans="1:2" x14ac:dyDescent="0.35">
      <c r="A209" t="s">
        <v>3339</v>
      </c>
      <c r="B209" t="s">
        <v>18022</v>
      </c>
    </row>
    <row r="210" spans="1:2" x14ac:dyDescent="0.35">
      <c r="A210" t="s">
        <v>18543</v>
      </c>
      <c r="B210" t="s">
        <v>18544</v>
      </c>
    </row>
    <row r="211" spans="1:2" x14ac:dyDescent="0.35">
      <c r="A211" t="s">
        <v>3323</v>
      </c>
      <c r="B211" t="s">
        <v>18545</v>
      </c>
    </row>
    <row r="212" spans="1:2" x14ac:dyDescent="0.35">
      <c r="A212" t="s">
        <v>18546</v>
      </c>
      <c r="B212" t="s">
        <v>18547</v>
      </c>
    </row>
    <row r="213" spans="1:2" x14ac:dyDescent="0.35">
      <c r="A213" t="s">
        <v>10514</v>
      </c>
      <c r="B213" t="s">
        <v>18548</v>
      </c>
    </row>
    <row r="214" spans="1:2" x14ac:dyDescent="0.35">
      <c r="A214" t="s">
        <v>9211</v>
      </c>
      <c r="B214" t="s">
        <v>18549</v>
      </c>
    </row>
    <row r="215" spans="1:2" x14ac:dyDescent="0.35">
      <c r="A215" t="s">
        <v>18550</v>
      </c>
      <c r="B215" t="s">
        <v>18551</v>
      </c>
    </row>
    <row r="216" spans="1:2" x14ac:dyDescent="0.35">
      <c r="A216" t="s">
        <v>9217</v>
      </c>
      <c r="B216" t="s">
        <v>18552</v>
      </c>
    </row>
    <row r="217" spans="1:2" x14ac:dyDescent="0.35">
      <c r="A217" t="s">
        <v>18553</v>
      </c>
      <c r="B217" t="s">
        <v>18554</v>
      </c>
    </row>
    <row r="218" spans="1:2" x14ac:dyDescent="0.35">
      <c r="A218" t="s">
        <v>18555</v>
      </c>
      <c r="B218" t="s">
        <v>18556</v>
      </c>
    </row>
    <row r="219" spans="1:2" x14ac:dyDescent="0.35">
      <c r="A219" t="s">
        <v>18557</v>
      </c>
      <c r="B219" t="s">
        <v>18558</v>
      </c>
    </row>
    <row r="220" spans="1:2" x14ac:dyDescent="0.35">
      <c r="A220" t="s">
        <v>11426</v>
      </c>
      <c r="B220" t="s">
        <v>18559</v>
      </c>
    </row>
    <row r="221" spans="1:2" x14ac:dyDescent="0.35">
      <c r="A221" t="s">
        <v>18560</v>
      </c>
      <c r="B221" t="s">
        <v>18561</v>
      </c>
    </row>
    <row r="222" spans="1:2" x14ac:dyDescent="0.35">
      <c r="A222" t="s">
        <v>10424</v>
      </c>
      <c r="B222" t="s">
        <v>18562</v>
      </c>
    </row>
    <row r="223" spans="1:2" x14ac:dyDescent="0.35">
      <c r="A223" t="s">
        <v>9936</v>
      </c>
      <c r="B223" t="s">
        <v>18040</v>
      </c>
    </row>
    <row r="224" spans="1:2" x14ac:dyDescent="0.35">
      <c r="A224" t="s">
        <v>9210</v>
      </c>
      <c r="B224" t="s">
        <v>18563</v>
      </c>
    </row>
    <row r="225" spans="1:2" x14ac:dyDescent="0.35">
      <c r="A225" t="s">
        <v>18564</v>
      </c>
      <c r="B225" t="s">
        <v>18565</v>
      </c>
    </row>
    <row r="226" spans="1:2" x14ac:dyDescent="0.35">
      <c r="A226" t="s">
        <v>9664</v>
      </c>
      <c r="B226" t="s">
        <v>18566</v>
      </c>
    </row>
    <row r="227" spans="1:2" x14ac:dyDescent="0.35">
      <c r="A227" t="s">
        <v>18050</v>
      </c>
      <c r="B227" t="s">
        <v>18051</v>
      </c>
    </row>
    <row r="228" spans="1:2" x14ac:dyDescent="0.35">
      <c r="A228" t="s">
        <v>18567</v>
      </c>
      <c r="B228" t="s">
        <v>18568</v>
      </c>
    </row>
    <row r="229" spans="1:2" x14ac:dyDescent="0.35">
      <c r="A229" t="s">
        <v>18569</v>
      </c>
      <c r="B229" t="s">
        <v>18570</v>
      </c>
    </row>
    <row r="230" spans="1:2" x14ac:dyDescent="0.35">
      <c r="A230" t="s">
        <v>18571</v>
      </c>
      <c r="B230" t="s">
        <v>18572</v>
      </c>
    </row>
    <row r="231" spans="1:2" x14ac:dyDescent="0.35">
      <c r="A231" t="s">
        <v>18573</v>
      </c>
      <c r="B231" t="s">
        <v>18574</v>
      </c>
    </row>
    <row r="232" spans="1:2" x14ac:dyDescent="0.35">
      <c r="A232" t="s">
        <v>4740</v>
      </c>
      <c r="B232" t="s">
        <v>18038</v>
      </c>
    </row>
    <row r="233" spans="1:2" x14ac:dyDescent="0.35">
      <c r="A233" t="s">
        <v>18575</v>
      </c>
      <c r="B233" t="s">
        <v>18576</v>
      </c>
    </row>
    <row r="234" spans="1:2" x14ac:dyDescent="0.35">
      <c r="A234" t="s">
        <v>18577</v>
      </c>
      <c r="B234" t="s">
        <v>18578</v>
      </c>
    </row>
    <row r="235" spans="1:2" x14ac:dyDescent="0.35">
      <c r="A235" t="s">
        <v>18579</v>
      </c>
      <c r="B235" t="s">
        <v>18580</v>
      </c>
    </row>
    <row r="236" spans="1:2" x14ac:dyDescent="0.35">
      <c r="A236" t="s">
        <v>9216</v>
      </c>
      <c r="B236" t="s">
        <v>18581</v>
      </c>
    </row>
    <row r="237" spans="1:2" x14ac:dyDescent="0.35">
      <c r="A237" t="s">
        <v>18582</v>
      </c>
      <c r="B237" t="s">
        <v>18583</v>
      </c>
    </row>
    <row r="238" spans="1:2" x14ac:dyDescent="0.35">
      <c r="A238" t="s">
        <v>17532</v>
      </c>
      <c r="B238" t="s">
        <v>18584</v>
      </c>
    </row>
    <row r="239" spans="1:2" x14ac:dyDescent="0.35">
      <c r="A239" t="s">
        <v>9221</v>
      </c>
      <c r="B239" t="s">
        <v>18585</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5D7CE-9A91-415D-957D-762B1044D7A4}">
  <dimension ref="A1:A288"/>
  <sheetViews>
    <sheetView showGridLines="0" topLeftCell="A251" workbookViewId="0">
      <selection activeCell="A288" sqref="A288"/>
    </sheetView>
  </sheetViews>
  <sheetFormatPr defaultRowHeight="14.5" x14ac:dyDescent="0.35"/>
  <cols>
    <col min="1" max="1" width="28.26953125" bestFit="1" customWidth="1"/>
  </cols>
  <sheetData>
    <row r="1" spans="1:1" ht="26" customHeight="1" x14ac:dyDescent="0.35">
      <c r="A1" s="1" t="s">
        <v>4</v>
      </c>
    </row>
    <row r="2" spans="1:1" x14ac:dyDescent="0.35">
      <c r="A2" t="s">
        <v>18586</v>
      </c>
    </row>
    <row r="3" spans="1:1" x14ac:dyDescent="0.35">
      <c r="A3" t="s">
        <v>3798</v>
      </c>
    </row>
    <row r="4" spans="1:1" x14ac:dyDescent="0.35">
      <c r="A4" t="s">
        <v>18587</v>
      </c>
    </row>
    <row r="5" spans="1:1" x14ac:dyDescent="0.35">
      <c r="A5" t="s">
        <v>9888</v>
      </c>
    </row>
    <row r="6" spans="1:1" x14ac:dyDescent="0.35">
      <c r="A6" t="s">
        <v>18588</v>
      </c>
    </row>
    <row r="7" spans="1:1" x14ac:dyDescent="0.35">
      <c r="A7" t="s">
        <v>18589</v>
      </c>
    </row>
    <row r="8" spans="1:1" x14ac:dyDescent="0.35">
      <c r="A8" t="s">
        <v>9898</v>
      </c>
    </row>
    <row r="9" spans="1:1" x14ac:dyDescent="0.35">
      <c r="A9" t="s">
        <v>18590</v>
      </c>
    </row>
    <row r="10" spans="1:1" x14ac:dyDescent="0.35">
      <c r="A10" t="s">
        <v>18591</v>
      </c>
    </row>
    <row r="11" spans="1:1" x14ac:dyDescent="0.35">
      <c r="A11" t="s">
        <v>18592</v>
      </c>
    </row>
    <row r="12" spans="1:1" x14ac:dyDescent="0.35">
      <c r="A12" t="s">
        <v>18593</v>
      </c>
    </row>
    <row r="13" spans="1:1" x14ac:dyDescent="0.35">
      <c r="A13" t="s">
        <v>18594</v>
      </c>
    </row>
    <row r="14" spans="1:1" x14ac:dyDescent="0.35">
      <c r="A14" t="s">
        <v>18052</v>
      </c>
    </row>
    <row r="15" spans="1:1" x14ac:dyDescent="0.35">
      <c r="A15" t="s">
        <v>18053</v>
      </c>
    </row>
    <row r="16" spans="1:1" x14ac:dyDescent="0.35">
      <c r="A16" t="s">
        <v>18054</v>
      </c>
    </row>
    <row r="17" spans="1:1" x14ac:dyDescent="0.35">
      <c r="A17" t="s">
        <v>18595</v>
      </c>
    </row>
    <row r="18" spans="1:1" x14ac:dyDescent="0.35">
      <c r="A18" t="s">
        <v>18596</v>
      </c>
    </row>
    <row r="19" spans="1:1" x14ac:dyDescent="0.35">
      <c r="A19" t="s">
        <v>18597</v>
      </c>
    </row>
    <row r="20" spans="1:1" x14ac:dyDescent="0.35">
      <c r="A20" t="s">
        <v>18598</v>
      </c>
    </row>
    <row r="21" spans="1:1" x14ac:dyDescent="0.35">
      <c r="A21" t="s">
        <v>18599</v>
      </c>
    </row>
    <row r="22" spans="1:1" x14ac:dyDescent="0.35">
      <c r="A22" t="s">
        <v>18600</v>
      </c>
    </row>
    <row r="23" spans="1:1" x14ac:dyDescent="0.35">
      <c r="A23" t="s">
        <v>18601</v>
      </c>
    </row>
    <row r="24" spans="1:1" x14ac:dyDescent="0.35">
      <c r="A24" t="s">
        <v>18055</v>
      </c>
    </row>
    <row r="25" spans="1:1" x14ac:dyDescent="0.35">
      <c r="A25" t="s">
        <v>18056</v>
      </c>
    </row>
    <row r="26" spans="1:1" x14ac:dyDescent="0.35">
      <c r="A26" t="s">
        <v>18602</v>
      </c>
    </row>
    <row r="27" spans="1:1" x14ac:dyDescent="0.35">
      <c r="A27" t="s">
        <v>18057</v>
      </c>
    </row>
    <row r="28" spans="1:1" x14ac:dyDescent="0.35">
      <c r="A28" t="s">
        <v>18603</v>
      </c>
    </row>
    <row r="29" spans="1:1" x14ac:dyDescent="0.35">
      <c r="A29" t="s">
        <v>18604</v>
      </c>
    </row>
    <row r="30" spans="1:1" x14ac:dyDescent="0.35">
      <c r="A30" t="s">
        <v>18605</v>
      </c>
    </row>
    <row r="31" spans="1:1" x14ac:dyDescent="0.35">
      <c r="A31" t="s">
        <v>17140</v>
      </c>
    </row>
    <row r="32" spans="1:1" x14ac:dyDescent="0.35">
      <c r="A32" t="s">
        <v>18606</v>
      </c>
    </row>
    <row r="33" spans="1:1" x14ac:dyDescent="0.35">
      <c r="A33" t="s">
        <v>18058</v>
      </c>
    </row>
    <row r="34" spans="1:1" x14ac:dyDescent="0.35">
      <c r="A34" t="s">
        <v>18607</v>
      </c>
    </row>
    <row r="35" spans="1:1" x14ac:dyDescent="0.35">
      <c r="A35" t="s">
        <v>18608</v>
      </c>
    </row>
    <row r="36" spans="1:1" x14ac:dyDescent="0.35">
      <c r="A36" t="s">
        <v>18609</v>
      </c>
    </row>
    <row r="37" spans="1:1" x14ac:dyDescent="0.35">
      <c r="A37" t="s">
        <v>18610</v>
      </c>
    </row>
    <row r="38" spans="1:1" x14ac:dyDescent="0.35">
      <c r="A38" t="s">
        <v>18611</v>
      </c>
    </row>
    <row r="39" spans="1:1" x14ac:dyDescent="0.35">
      <c r="A39" t="s">
        <v>18612</v>
      </c>
    </row>
    <row r="40" spans="1:1" x14ac:dyDescent="0.35">
      <c r="A40" t="s">
        <v>18613</v>
      </c>
    </row>
    <row r="41" spans="1:1" x14ac:dyDescent="0.35">
      <c r="A41" t="s">
        <v>18614</v>
      </c>
    </row>
    <row r="42" spans="1:1" x14ac:dyDescent="0.35">
      <c r="A42" t="s">
        <v>18615</v>
      </c>
    </row>
    <row r="43" spans="1:1" x14ac:dyDescent="0.35">
      <c r="A43" t="s">
        <v>18616</v>
      </c>
    </row>
    <row r="44" spans="1:1" x14ac:dyDescent="0.35">
      <c r="A44" t="s">
        <v>18059</v>
      </c>
    </row>
    <row r="45" spans="1:1" x14ac:dyDescent="0.35">
      <c r="A45" t="s">
        <v>18060</v>
      </c>
    </row>
    <row r="46" spans="1:1" x14ac:dyDescent="0.35">
      <c r="A46" t="s">
        <v>18617</v>
      </c>
    </row>
    <row r="47" spans="1:1" x14ac:dyDescent="0.35">
      <c r="A47" t="s">
        <v>18618</v>
      </c>
    </row>
    <row r="48" spans="1:1" x14ac:dyDescent="0.35">
      <c r="A48" t="s">
        <v>18619</v>
      </c>
    </row>
    <row r="49" spans="1:1" x14ac:dyDescent="0.35">
      <c r="A49" t="s">
        <v>18620</v>
      </c>
    </row>
    <row r="50" spans="1:1" x14ac:dyDescent="0.35">
      <c r="A50" t="s">
        <v>18621</v>
      </c>
    </row>
    <row r="51" spans="1:1" x14ac:dyDescent="0.35">
      <c r="A51" t="s">
        <v>18622</v>
      </c>
    </row>
    <row r="52" spans="1:1" x14ac:dyDescent="0.35">
      <c r="A52" t="s">
        <v>18623</v>
      </c>
    </row>
    <row r="53" spans="1:1" x14ac:dyDescent="0.35">
      <c r="A53" t="s">
        <v>18624</v>
      </c>
    </row>
    <row r="54" spans="1:1" x14ac:dyDescent="0.35">
      <c r="A54" t="s">
        <v>18061</v>
      </c>
    </row>
    <row r="55" spans="1:1" x14ac:dyDescent="0.35">
      <c r="A55" t="s">
        <v>18625</v>
      </c>
    </row>
    <row r="56" spans="1:1" x14ac:dyDescent="0.35">
      <c r="A56" t="s">
        <v>18062</v>
      </c>
    </row>
    <row r="57" spans="1:1" x14ac:dyDescent="0.35">
      <c r="A57" t="s">
        <v>18626</v>
      </c>
    </row>
    <row r="58" spans="1:1" x14ac:dyDescent="0.35">
      <c r="A58" t="s">
        <v>18627</v>
      </c>
    </row>
    <row r="59" spans="1:1" x14ac:dyDescent="0.35">
      <c r="A59" t="s">
        <v>18628</v>
      </c>
    </row>
    <row r="60" spans="1:1" x14ac:dyDescent="0.35">
      <c r="A60" t="s">
        <v>18629</v>
      </c>
    </row>
    <row r="61" spans="1:1" x14ac:dyDescent="0.35">
      <c r="A61" t="s">
        <v>18630</v>
      </c>
    </row>
    <row r="62" spans="1:1" x14ac:dyDescent="0.35">
      <c r="A62" t="s">
        <v>18063</v>
      </c>
    </row>
    <row r="63" spans="1:1" x14ac:dyDescent="0.35">
      <c r="A63" t="s">
        <v>18631</v>
      </c>
    </row>
    <row r="64" spans="1:1" x14ac:dyDescent="0.35">
      <c r="A64" t="s">
        <v>18632</v>
      </c>
    </row>
    <row r="65" spans="1:1" x14ac:dyDescent="0.35">
      <c r="A65" t="s">
        <v>18064</v>
      </c>
    </row>
    <row r="66" spans="1:1" x14ac:dyDescent="0.35">
      <c r="A66" t="s">
        <v>18633</v>
      </c>
    </row>
    <row r="67" spans="1:1" x14ac:dyDescent="0.35">
      <c r="A67" t="s">
        <v>18634</v>
      </c>
    </row>
    <row r="68" spans="1:1" x14ac:dyDescent="0.35">
      <c r="A68" t="s">
        <v>18635</v>
      </c>
    </row>
    <row r="69" spans="1:1" x14ac:dyDescent="0.35">
      <c r="A69" t="s">
        <v>18065</v>
      </c>
    </row>
    <row r="70" spans="1:1" x14ac:dyDescent="0.35">
      <c r="A70" t="s">
        <v>18636</v>
      </c>
    </row>
    <row r="71" spans="1:1" x14ac:dyDescent="0.35">
      <c r="A71" t="s">
        <v>18637</v>
      </c>
    </row>
    <row r="72" spans="1:1" x14ac:dyDescent="0.35">
      <c r="A72" t="s">
        <v>18638</v>
      </c>
    </row>
    <row r="73" spans="1:1" x14ac:dyDescent="0.35">
      <c r="A73" t="s">
        <v>18639</v>
      </c>
    </row>
    <row r="74" spans="1:1" x14ac:dyDescent="0.35">
      <c r="A74" t="s">
        <v>18640</v>
      </c>
    </row>
    <row r="75" spans="1:1" x14ac:dyDescent="0.35">
      <c r="A75" t="s">
        <v>18641</v>
      </c>
    </row>
    <row r="76" spans="1:1" x14ac:dyDescent="0.35">
      <c r="A76" t="s">
        <v>18642</v>
      </c>
    </row>
    <row r="77" spans="1:1" x14ac:dyDescent="0.35">
      <c r="A77" t="s">
        <v>18643</v>
      </c>
    </row>
    <row r="78" spans="1:1" x14ac:dyDescent="0.35">
      <c r="A78" t="s">
        <v>18644</v>
      </c>
    </row>
    <row r="79" spans="1:1" x14ac:dyDescent="0.35">
      <c r="A79" t="s">
        <v>18645</v>
      </c>
    </row>
    <row r="80" spans="1:1" x14ac:dyDescent="0.35">
      <c r="A80" t="s">
        <v>9230</v>
      </c>
    </row>
    <row r="81" spans="1:1" x14ac:dyDescent="0.35">
      <c r="A81" t="s">
        <v>18646</v>
      </c>
    </row>
    <row r="82" spans="1:1" x14ac:dyDescent="0.35">
      <c r="A82" t="s">
        <v>18066</v>
      </c>
    </row>
    <row r="83" spans="1:1" x14ac:dyDescent="0.35">
      <c r="A83" t="s">
        <v>18067</v>
      </c>
    </row>
    <row r="84" spans="1:1" x14ac:dyDescent="0.35">
      <c r="A84" t="s">
        <v>18647</v>
      </c>
    </row>
    <row r="85" spans="1:1" x14ac:dyDescent="0.35">
      <c r="A85" t="s">
        <v>18648</v>
      </c>
    </row>
    <row r="86" spans="1:1" x14ac:dyDescent="0.35">
      <c r="A86" t="s">
        <v>18649</v>
      </c>
    </row>
    <row r="87" spans="1:1" x14ac:dyDescent="0.35">
      <c r="A87" t="s">
        <v>18650</v>
      </c>
    </row>
    <row r="88" spans="1:1" x14ac:dyDescent="0.35">
      <c r="A88" t="s">
        <v>18068</v>
      </c>
    </row>
    <row r="89" spans="1:1" x14ac:dyDescent="0.35">
      <c r="A89" t="s">
        <v>18651</v>
      </c>
    </row>
    <row r="90" spans="1:1" x14ac:dyDescent="0.35">
      <c r="A90" t="s">
        <v>18069</v>
      </c>
    </row>
    <row r="91" spans="1:1" x14ac:dyDescent="0.35">
      <c r="A91" t="s">
        <v>18652</v>
      </c>
    </row>
    <row r="92" spans="1:1" x14ac:dyDescent="0.35">
      <c r="A92" t="s">
        <v>18070</v>
      </c>
    </row>
    <row r="93" spans="1:1" x14ac:dyDescent="0.35">
      <c r="A93" t="s">
        <v>18653</v>
      </c>
    </row>
    <row r="94" spans="1:1" x14ac:dyDescent="0.35">
      <c r="A94" t="s">
        <v>18654</v>
      </c>
    </row>
    <row r="95" spans="1:1" x14ac:dyDescent="0.35">
      <c r="A95" t="s">
        <v>17575</v>
      </c>
    </row>
    <row r="96" spans="1:1" x14ac:dyDescent="0.35">
      <c r="A96" t="s">
        <v>18071</v>
      </c>
    </row>
    <row r="97" spans="1:1" x14ac:dyDescent="0.35">
      <c r="A97" t="s">
        <v>18655</v>
      </c>
    </row>
    <row r="98" spans="1:1" x14ac:dyDescent="0.35">
      <c r="A98" t="s">
        <v>18656</v>
      </c>
    </row>
    <row r="99" spans="1:1" x14ac:dyDescent="0.35">
      <c r="A99" t="s">
        <v>18657</v>
      </c>
    </row>
    <row r="100" spans="1:1" x14ac:dyDescent="0.35">
      <c r="A100" t="s">
        <v>18658</v>
      </c>
    </row>
    <row r="101" spans="1:1" x14ac:dyDescent="0.35">
      <c r="A101" t="s">
        <v>18659</v>
      </c>
    </row>
    <row r="102" spans="1:1" x14ac:dyDescent="0.35">
      <c r="A102" t="s">
        <v>18660</v>
      </c>
    </row>
    <row r="103" spans="1:1" x14ac:dyDescent="0.35">
      <c r="A103" t="s">
        <v>18661</v>
      </c>
    </row>
    <row r="104" spans="1:1" x14ac:dyDescent="0.35">
      <c r="A104" t="s">
        <v>18072</v>
      </c>
    </row>
    <row r="105" spans="1:1" x14ac:dyDescent="0.35">
      <c r="A105" t="s">
        <v>18662</v>
      </c>
    </row>
    <row r="106" spans="1:1" x14ac:dyDescent="0.35">
      <c r="A106" t="s">
        <v>18663</v>
      </c>
    </row>
    <row r="107" spans="1:1" x14ac:dyDescent="0.35">
      <c r="A107" t="s">
        <v>18664</v>
      </c>
    </row>
    <row r="108" spans="1:1" x14ac:dyDescent="0.35">
      <c r="A108" t="s">
        <v>10004</v>
      </c>
    </row>
    <row r="109" spans="1:1" x14ac:dyDescent="0.35">
      <c r="A109" t="s">
        <v>18073</v>
      </c>
    </row>
    <row r="110" spans="1:1" x14ac:dyDescent="0.35">
      <c r="A110" t="s">
        <v>18665</v>
      </c>
    </row>
    <row r="111" spans="1:1" x14ac:dyDescent="0.35">
      <c r="A111" t="s">
        <v>18666</v>
      </c>
    </row>
    <row r="112" spans="1:1" x14ac:dyDescent="0.35">
      <c r="A112" t="s">
        <v>18667</v>
      </c>
    </row>
    <row r="113" spans="1:1" x14ac:dyDescent="0.35">
      <c r="A113" t="s">
        <v>18668</v>
      </c>
    </row>
    <row r="114" spans="1:1" x14ac:dyDescent="0.35">
      <c r="A114" t="s">
        <v>18669</v>
      </c>
    </row>
    <row r="115" spans="1:1" x14ac:dyDescent="0.35">
      <c r="A115" t="s">
        <v>18670</v>
      </c>
    </row>
    <row r="116" spans="1:1" x14ac:dyDescent="0.35">
      <c r="A116" t="s">
        <v>18671</v>
      </c>
    </row>
    <row r="117" spans="1:1" x14ac:dyDescent="0.35">
      <c r="A117" t="s">
        <v>18672</v>
      </c>
    </row>
    <row r="118" spans="1:1" x14ac:dyDescent="0.35">
      <c r="A118" t="s">
        <v>18673</v>
      </c>
    </row>
    <row r="119" spans="1:1" x14ac:dyDescent="0.35">
      <c r="A119" t="s">
        <v>18674</v>
      </c>
    </row>
    <row r="120" spans="1:1" x14ac:dyDescent="0.35">
      <c r="A120" t="s">
        <v>9934</v>
      </c>
    </row>
    <row r="121" spans="1:1" x14ac:dyDescent="0.35">
      <c r="A121" t="s">
        <v>9982</v>
      </c>
    </row>
    <row r="122" spans="1:1" x14ac:dyDescent="0.35">
      <c r="A122" t="s">
        <v>18675</v>
      </c>
    </row>
    <row r="123" spans="1:1" x14ac:dyDescent="0.35">
      <c r="A123" t="s">
        <v>18676</v>
      </c>
    </row>
    <row r="124" spans="1:1" x14ac:dyDescent="0.35">
      <c r="A124" t="s">
        <v>18677</v>
      </c>
    </row>
    <row r="125" spans="1:1" x14ac:dyDescent="0.35">
      <c r="A125" t="s">
        <v>10021</v>
      </c>
    </row>
    <row r="126" spans="1:1" x14ac:dyDescent="0.35">
      <c r="A126" t="s">
        <v>18074</v>
      </c>
    </row>
    <row r="127" spans="1:1" x14ac:dyDescent="0.35">
      <c r="A127" t="s">
        <v>18678</v>
      </c>
    </row>
    <row r="128" spans="1:1" x14ac:dyDescent="0.35">
      <c r="A128" t="s">
        <v>18075</v>
      </c>
    </row>
    <row r="129" spans="1:1" x14ac:dyDescent="0.35">
      <c r="A129" t="s">
        <v>18076</v>
      </c>
    </row>
    <row r="130" spans="1:1" x14ac:dyDescent="0.35">
      <c r="A130" t="s">
        <v>18679</v>
      </c>
    </row>
    <row r="131" spans="1:1" x14ac:dyDescent="0.35">
      <c r="A131" t="s">
        <v>18680</v>
      </c>
    </row>
    <row r="132" spans="1:1" x14ac:dyDescent="0.35">
      <c r="A132" t="s">
        <v>18681</v>
      </c>
    </row>
    <row r="133" spans="1:1" x14ac:dyDescent="0.35">
      <c r="A133" t="s">
        <v>18077</v>
      </c>
    </row>
    <row r="134" spans="1:1" x14ac:dyDescent="0.35">
      <c r="A134" t="s">
        <v>18682</v>
      </c>
    </row>
    <row r="135" spans="1:1" x14ac:dyDescent="0.35">
      <c r="A135" t="s">
        <v>8845</v>
      </c>
    </row>
    <row r="136" spans="1:1" x14ac:dyDescent="0.35">
      <c r="A136" t="s">
        <v>18683</v>
      </c>
    </row>
    <row r="137" spans="1:1" x14ac:dyDescent="0.35">
      <c r="A137" t="s">
        <v>18684</v>
      </c>
    </row>
    <row r="138" spans="1:1" x14ac:dyDescent="0.35">
      <c r="A138" t="s">
        <v>18685</v>
      </c>
    </row>
    <row r="139" spans="1:1" x14ac:dyDescent="0.35">
      <c r="A139" t="s">
        <v>18686</v>
      </c>
    </row>
    <row r="140" spans="1:1" x14ac:dyDescent="0.35">
      <c r="A140" t="s">
        <v>18078</v>
      </c>
    </row>
    <row r="141" spans="1:1" x14ac:dyDescent="0.35">
      <c r="A141" t="s">
        <v>18687</v>
      </c>
    </row>
    <row r="142" spans="1:1" x14ac:dyDescent="0.35">
      <c r="A142" t="s">
        <v>4567</v>
      </c>
    </row>
    <row r="143" spans="1:1" x14ac:dyDescent="0.35">
      <c r="A143" t="s">
        <v>18079</v>
      </c>
    </row>
    <row r="144" spans="1:1" x14ac:dyDescent="0.35">
      <c r="A144" t="s">
        <v>3974</v>
      </c>
    </row>
    <row r="145" spans="1:1" x14ac:dyDescent="0.35">
      <c r="A145" t="s">
        <v>18688</v>
      </c>
    </row>
    <row r="146" spans="1:1" x14ac:dyDescent="0.35">
      <c r="A146" t="s">
        <v>18689</v>
      </c>
    </row>
    <row r="147" spans="1:1" x14ac:dyDescent="0.35">
      <c r="A147" t="s">
        <v>18080</v>
      </c>
    </row>
    <row r="148" spans="1:1" x14ac:dyDescent="0.35">
      <c r="A148" t="s">
        <v>18081</v>
      </c>
    </row>
    <row r="149" spans="1:1" x14ac:dyDescent="0.35">
      <c r="A149" t="s">
        <v>18082</v>
      </c>
    </row>
    <row r="150" spans="1:1" x14ac:dyDescent="0.35">
      <c r="A150" t="s">
        <v>18690</v>
      </c>
    </row>
    <row r="151" spans="1:1" x14ac:dyDescent="0.35">
      <c r="A151" t="s">
        <v>18083</v>
      </c>
    </row>
    <row r="152" spans="1:1" x14ac:dyDescent="0.35">
      <c r="A152" t="s">
        <v>3835</v>
      </c>
    </row>
    <row r="153" spans="1:1" x14ac:dyDescent="0.35">
      <c r="A153" t="s">
        <v>18084</v>
      </c>
    </row>
    <row r="154" spans="1:1" x14ac:dyDescent="0.35">
      <c r="A154" t="s">
        <v>18691</v>
      </c>
    </row>
    <row r="155" spans="1:1" x14ac:dyDescent="0.35">
      <c r="A155" t="s">
        <v>18692</v>
      </c>
    </row>
    <row r="156" spans="1:1" x14ac:dyDescent="0.35">
      <c r="A156" t="s">
        <v>18085</v>
      </c>
    </row>
    <row r="157" spans="1:1" x14ac:dyDescent="0.35">
      <c r="A157" t="s">
        <v>18693</v>
      </c>
    </row>
    <row r="158" spans="1:1" x14ac:dyDescent="0.35">
      <c r="A158" t="s">
        <v>18086</v>
      </c>
    </row>
    <row r="159" spans="1:1" x14ac:dyDescent="0.35">
      <c r="A159" t="s">
        <v>18694</v>
      </c>
    </row>
    <row r="160" spans="1:1" x14ac:dyDescent="0.35">
      <c r="A160" t="s">
        <v>18695</v>
      </c>
    </row>
    <row r="161" spans="1:1" x14ac:dyDescent="0.35">
      <c r="A161" t="s">
        <v>17256</v>
      </c>
    </row>
    <row r="162" spans="1:1" x14ac:dyDescent="0.35">
      <c r="A162" t="s">
        <v>9184</v>
      </c>
    </row>
    <row r="163" spans="1:1" x14ac:dyDescent="0.35">
      <c r="A163" t="s">
        <v>18087</v>
      </c>
    </row>
    <row r="164" spans="1:1" x14ac:dyDescent="0.35">
      <c r="A164" t="s">
        <v>18088</v>
      </c>
    </row>
    <row r="165" spans="1:1" x14ac:dyDescent="0.35">
      <c r="A165" t="s">
        <v>18696</v>
      </c>
    </row>
    <row r="166" spans="1:1" x14ac:dyDescent="0.35">
      <c r="A166" t="s">
        <v>5777</v>
      </c>
    </row>
    <row r="167" spans="1:1" x14ac:dyDescent="0.35">
      <c r="A167" t="s">
        <v>18089</v>
      </c>
    </row>
    <row r="168" spans="1:1" x14ac:dyDescent="0.35">
      <c r="A168" t="s">
        <v>18697</v>
      </c>
    </row>
    <row r="169" spans="1:1" x14ac:dyDescent="0.35">
      <c r="A169" t="s">
        <v>18090</v>
      </c>
    </row>
    <row r="170" spans="1:1" x14ac:dyDescent="0.35">
      <c r="A170" t="s">
        <v>18698</v>
      </c>
    </row>
    <row r="171" spans="1:1" x14ac:dyDescent="0.35">
      <c r="A171" t="s">
        <v>18699</v>
      </c>
    </row>
    <row r="172" spans="1:1" x14ac:dyDescent="0.35">
      <c r="A172" t="s">
        <v>18700</v>
      </c>
    </row>
    <row r="173" spans="1:1" x14ac:dyDescent="0.35">
      <c r="A173" t="s">
        <v>18701</v>
      </c>
    </row>
    <row r="174" spans="1:1" x14ac:dyDescent="0.35">
      <c r="A174" t="s">
        <v>18702</v>
      </c>
    </row>
    <row r="175" spans="1:1" x14ac:dyDescent="0.35">
      <c r="A175" t="s">
        <v>18091</v>
      </c>
    </row>
    <row r="176" spans="1:1" x14ac:dyDescent="0.35">
      <c r="A176" t="s">
        <v>18703</v>
      </c>
    </row>
    <row r="177" spans="1:1" x14ac:dyDescent="0.35">
      <c r="A177" t="s">
        <v>18704</v>
      </c>
    </row>
    <row r="178" spans="1:1" x14ac:dyDescent="0.35">
      <c r="A178" t="s">
        <v>18705</v>
      </c>
    </row>
    <row r="179" spans="1:1" x14ac:dyDescent="0.35">
      <c r="A179" t="s">
        <v>18706</v>
      </c>
    </row>
    <row r="180" spans="1:1" x14ac:dyDescent="0.35">
      <c r="A180" t="s">
        <v>18092</v>
      </c>
    </row>
    <row r="181" spans="1:1" x14ac:dyDescent="0.35">
      <c r="A181" t="s">
        <v>18707</v>
      </c>
    </row>
    <row r="182" spans="1:1" x14ac:dyDescent="0.35">
      <c r="A182" t="s">
        <v>18093</v>
      </c>
    </row>
    <row r="183" spans="1:1" x14ac:dyDescent="0.35">
      <c r="A183" t="s">
        <v>18708</v>
      </c>
    </row>
    <row r="184" spans="1:1" x14ac:dyDescent="0.35">
      <c r="A184" t="s">
        <v>18709</v>
      </c>
    </row>
    <row r="185" spans="1:1" x14ac:dyDescent="0.35">
      <c r="A185" t="s">
        <v>18710</v>
      </c>
    </row>
    <row r="186" spans="1:1" x14ac:dyDescent="0.35">
      <c r="A186" t="s">
        <v>18095</v>
      </c>
    </row>
    <row r="187" spans="1:1" x14ac:dyDescent="0.35">
      <c r="A187" t="s">
        <v>18711</v>
      </c>
    </row>
    <row r="188" spans="1:1" x14ac:dyDescent="0.35">
      <c r="A188" t="s">
        <v>18712</v>
      </c>
    </row>
    <row r="189" spans="1:1" x14ac:dyDescent="0.35">
      <c r="A189" t="s">
        <v>17893</v>
      </c>
    </row>
    <row r="190" spans="1:1" x14ac:dyDescent="0.35">
      <c r="A190" t="s">
        <v>18713</v>
      </c>
    </row>
    <row r="191" spans="1:1" x14ac:dyDescent="0.35">
      <c r="A191" t="s">
        <v>18714</v>
      </c>
    </row>
    <row r="192" spans="1:1" x14ac:dyDescent="0.35">
      <c r="A192" t="s">
        <v>9979</v>
      </c>
    </row>
    <row r="193" spans="1:1" x14ac:dyDescent="0.35">
      <c r="A193" t="s">
        <v>10028</v>
      </c>
    </row>
    <row r="194" spans="1:1" x14ac:dyDescent="0.35">
      <c r="A194" t="s">
        <v>18715</v>
      </c>
    </row>
    <row r="195" spans="1:1" x14ac:dyDescent="0.35">
      <c r="A195" t="s">
        <v>9980</v>
      </c>
    </row>
    <row r="196" spans="1:1" x14ac:dyDescent="0.35">
      <c r="A196" t="s">
        <v>18716</v>
      </c>
    </row>
    <row r="197" spans="1:1" x14ac:dyDescent="0.35">
      <c r="A197" t="s">
        <v>18717</v>
      </c>
    </row>
    <row r="198" spans="1:1" x14ac:dyDescent="0.35">
      <c r="A198" t="s">
        <v>18096</v>
      </c>
    </row>
    <row r="199" spans="1:1" x14ac:dyDescent="0.35">
      <c r="A199" t="s">
        <v>10015</v>
      </c>
    </row>
    <row r="200" spans="1:1" x14ac:dyDescent="0.35">
      <c r="A200" t="s">
        <v>9970</v>
      </c>
    </row>
    <row r="201" spans="1:1" x14ac:dyDescent="0.35">
      <c r="A201" t="s">
        <v>18097</v>
      </c>
    </row>
    <row r="202" spans="1:1" x14ac:dyDescent="0.35">
      <c r="A202" t="s">
        <v>18098</v>
      </c>
    </row>
    <row r="203" spans="1:1" x14ac:dyDescent="0.35">
      <c r="A203" t="s">
        <v>18718</v>
      </c>
    </row>
    <row r="204" spans="1:1" x14ac:dyDescent="0.35">
      <c r="A204" t="s">
        <v>9971</v>
      </c>
    </row>
    <row r="205" spans="1:1" x14ac:dyDescent="0.35">
      <c r="A205" t="s">
        <v>18099</v>
      </c>
    </row>
    <row r="206" spans="1:1" x14ac:dyDescent="0.35">
      <c r="A206" t="s">
        <v>18100</v>
      </c>
    </row>
    <row r="207" spans="1:1" x14ac:dyDescent="0.35">
      <c r="A207" t="s">
        <v>18719</v>
      </c>
    </row>
    <row r="208" spans="1:1" x14ac:dyDescent="0.35">
      <c r="A208" t="s">
        <v>18720</v>
      </c>
    </row>
    <row r="209" spans="1:1" x14ac:dyDescent="0.35">
      <c r="A209" t="s">
        <v>10001</v>
      </c>
    </row>
    <row r="210" spans="1:1" x14ac:dyDescent="0.35">
      <c r="A210" t="s">
        <v>18721</v>
      </c>
    </row>
    <row r="211" spans="1:1" x14ac:dyDescent="0.35">
      <c r="A211" t="s">
        <v>18722</v>
      </c>
    </row>
    <row r="212" spans="1:1" x14ac:dyDescent="0.35">
      <c r="A212" t="s">
        <v>9199</v>
      </c>
    </row>
    <row r="213" spans="1:1" x14ac:dyDescent="0.35">
      <c r="A213" t="s">
        <v>3327</v>
      </c>
    </row>
    <row r="214" spans="1:1" x14ac:dyDescent="0.35">
      <c r="A214" t="s">
        <v>18723</v>
      </c>
    </row>
    <row r="215" spans="1:1" x14ac:dyDescent="0.35">
      <c r="A215" t="s">
        <v>18101</v>
      </c>
    </row>
    <row r="216" spans="1:1" x14ac:dyDescent="0.35">
      <c r="A216" t="s">
        <v>18724</v>
      </c>
    </row>
    <row r="217" spans="1:1" x14ac:dyDescent="0.35">
      <c r="A217" t="s">
        <v>18725</v>
      </c>
    </row>
    <row r="218" spans="1:1" x14ac:dyDescent="0.35">
      <c r="A218" t="s">
        <v>18726</v>
      </c>
    </row>
    <row r="219" spans="1:1" x14ac:dyDescent="0.35">
      <c r="A219" t="s">
        <v>9993</v>
      </c>
    </row>
    <row r="220" spans="1:1" x14ac:dyDescent="0.35">
      <c r="A220" t="s">
        <v>18102</v>
      </c>
    </row>
    <row r="221" spans="1:1" x14ac:dyDescent="0.35">
      <c r="A221" t="s">
        <v>18727</v>
      </c>
    </row>
    <row r="222" spans="1:1" x14ac:dyDescent="0.35">
      <c r="A222" t="s">
        <v>18728</v>
      </c>
    </row>
    <row r="223" spans="1:1" x14ac:dyDescent="0.35">
      <c r="A223" t="s">
        <v>18729</v>
      </c>
    </row>
    <row r="224" spans="1:1" x14ac:dyDescent="0.35">
      <c r="A224" t="s">
        <v>18730</v>
      </c>
    </row>
    <row r="225" spans="1:1" x14ac:dyDescent="0.35">
      <c r="A225" t="s">
        <v>4774</v>
      </c>
    </row>
    <row r="226" spans="1:1" x14ac:dyDescent="0.35">
      <c r="A226" t="s">
        <v>18731</v>
      </c>
    </row>
    <row r="227" spans="1:1" x14ac:dyDescent="0.35">
      <c r="A227" t="s">
        <v>18732</v>
      </c>
    </row>
    <row r="228" spans="1:1" x14ac:dyDescent="0.35">
      <c r="A228" t="s">
        <v>18733</v>
      </c>
    </row>
    <row r="229" spans="1:1" x14ac:dyDescent="0.35">
      <c r="A229" t="s">
        <v>18734</v>
      </c>
    </row>
    <row r="230" spans="1:1" x14ac:dyDescent="0.35">
      <c r="A230" t="s">
        <v>18735</v>
      </c>
    </row>
    <row r="231" spans="1:1" x14ac:dyDescent="0.35">
      <c r="A231" t="s">
        <v>18736</v>
      </c>
    </row>
    <row r="232" spans="1:1" x14ac:dyDescent="0.35">
      <c r="A232" t="s">
        <v>18737</v>
      </c>
    </row>
    <row r="233" spans="1:1" x14ac:dyDescent="0.35">
      <c r="A233" t="s">
        <v>18103</v>
      </c>
    </row>
    <row r="234" spans="1:1" x14ac:dyDescent="0.35">
      <c r="A234" t="s">
        <v>3484</v>
      </c>
    </row>
    <row r="235" spans="1:1" x14ac:dyDescent="0.35">
      <c r="A235" t="s">
        <v>18738</v>
      </c>
    </row>
    <row r="236" spans="1:1" x14ac:dyDescent="0.35">
      <c r="A236" t="s">
        <v>18104</v>
      </c>
    </row>
    <row r="237" spans="1:1" x14ac:dyDescent="0.35">
      <c r="A237" t="s">
        <v>18739</v>
      </c>
    </row>
    <row r="238" spans="1:1" x14ac:dyDescent="0.35">
      <c r="A238" t="s">
        <v>18740</v>
      </c>
    </row>
    <row r="239" spans="1:1" x14ac:dyDescent="0.35">
      <c r="A239" t="s">
        <v>3323</v>
      </c>
    </row>
    <row r="240" spans="1:1" x14ac:dyDescent="0.35">
      <c r="A240" t="s">
        <v>18741</v>
      </c>
    </row>
    <row r="241" spans="1:1" x14ac:dyDescent="0.35">
      <c r="A241" t="s">
        <v>18105</v>
      </c>
    </row>
    <row r="242" spans="1:1" x14ac:dyDescent="0.35">
      <c r="A242" t="s">
        <v>18742</v>
      </c>
    </row>
    <row r="243" spans="1:1" x14ac:dyDescent="0.35">
      <c r="A243" t="s">
        <v>18743</v>
      </c>
    </row>
    <row r="244" spans="1:1" x14ac:dyDescent="0.35">
      <c r="A244" t="s">
        <v>18744</v>
      </c>
    </row>
    <row r="245" spans="1:1" x14ac:dyDescent="0.35">
      <c r="A245" t="s">
        <v>9999</v>
      </c>
    </row>
    <row r="246" spans="1:1" x14ac:dyDescent="0.35">
      <c r="A246" t="s">
        <v>18745</v>
      </c>
    </row>
    <row r="247" spans="1:1" x14ac:dyDescent="0.35">
      <c r="A247" t="s">
        <v>18746</v>
      </c>
    </row>
    <row r="248" spans="1:1" x14ac:dyDescent="0.35">
      <c r="A248" t="s">
        <v>18747</v>
      </c>
    </row>
    <row r="249" spans="1:1" x14ac:dyDescent="0.35">
      <c r="A249" t="s">
        <v>18106</v>
      </c>
    </row>
    <row r="250" spans="1:1" x14ac:dyDescent="0.35">
      <c r="A250" t="s">
        <v>18748</v>
      </c>
    </row>
    <row r="251" spans="1:1" x14ac:dyDescent="0.35">
      <c r="A251" t="s">
        <v>18749</v>
      </c>
    </row>
    <row r="252" spans="1:1" x14ac:dyDescent="0.35">
      <c r="A252" t="s">
        <v>18750</v>
      </c>
    </row>
    <row r="253" spans="1:1" x14ac:dyDescent="0.35">
      <c r="A253" t="s">
        <v>18751</v>
      </c>
    </row>
    <row r="254" spans="1:1" x14ac:dyDescent="0.35">
      <c r="A254" t="s">
        <v>18107</v>
      </c>
    </row>
    <row r="255" spans="1:1" x14ac:dyDescent="0.35">
      <c r="A255" t="s">
        <v>17858</v>
      </c>
    </row>
    <row r="256" spans="1:1" x14ac:dyDescent="0.35">
      <c r="A256" t="s">
        <v>18752</v>
      </c>
    </row>
    <row r="257" spans="1:1" x14ac:dyDescent="0.35">
      <c r="A257" t="s">
        <v>18753</v>
      </c>
    </row>
    <row r="258" spans="1:1" x14ac:dyDescent="0.35">
      <c r="A258" t="s">
        <v>18754</v>
      </c>
    </row>
    <row r="259" spans="1:1" x14ac:dyDescent="0.35">
      <c r="A259" t="s">
        <v>10026</v>
      </c>
    </row>
    <row r="260" spans="1:1" x14ac:dyDescent="0.35">
      <c r="A260" t="s">
        <v>18755</v>
      </c>
    </row>
    <row r="261" spans="1:1" x14ac:dyDescent="0.35">
      <c r="A261" t="s">
        <v>18756</v>
      </c>
    </row>
    <row r="262" spans="1:1" x14ac:dyDescent="0.35">
      <c r="A262" t="s">
        <v>18757</v>
      </c>
    </row>
    <row r="263" spans="1:1" x14ac:dyDescent="0.35">
      <c r="A263" t="s">
        <v>18758</v>
      </c>
    </row>
    <row r="264" spans="1:1" x14ac:dyDescent="0.35">
      <c r="A264" t="s">
        <v>18759</v>
      </c>
    </row>
    <row r="265" spans="1:1" x14ac:dyDescent="0.35">
      <c r="A265" t="s">
        <v>18108</v>
      </c>
    </row>
    <row r="266" spans="1:1" x14ac:dyDescent="0.35">
      <c r="A266" t="s">
        <v>18760</v>
      </c>
    </row>
    <row r="267" spans="1:1" x14ac:dyDescent="0.35">
      <c r="A267" t="s">
        <v>18109</v>
      </c>
    </row>
    <row r="268" spans="1:1" x14ac:dyDescent="0.35">
      <c r="A268" t="s">
        <v>18761</v>
      </c>
    </row>
    <row r="269" spans="1:1" x14ac:dyDescent="0.35">
      <c r="A269" t="s">
        <v>4881</v>
      </c>
    </row>
    <row r="270" spans="1:1" x14ac:dyDescent="0.35">
      <c r="A270" t="s">
        <v>18762</v>
      </c>
    </row>
    <row r="271" spans="1:1" x14ac:dyDescent="0.35">
      <c r="A271" t="s">
        <v>18763</v>
      </c>
    </row>
    <row r="272" spans="1:1" x14ac:dyDescent="0.35">
      <c r="A272" t="s">
        <v>9955</v>
      </c>
    </row>
    <row r="273" spans="1:1" x14ac:dyDescent="0.35">
      <c r="A273" t="s">
        <v>18111</v>
      </c>
    </row>
    <row r="274" spans="1:1" x14ac:dyDescent="0.35">
      <c r="A274" t="s">
        <v>18112</v>
      </c>
    </row>
    <row r="275" spans="1:1" x14ac:dyDescent="0.35">
      <c r="A275" t="s">
        <v>18764</v>
      </c>
    </row>
    <row r="276" spans="1:1" x14ac:dyDescent="0.35">
      <c r="A276" t="s">
        <v>18765</v>
      </c>
    </row>
    <row r="277" spans="1:1" x14ac:dyDescent="0.35">
      <c r="A277" t="s">
        <v>18766</v>
      </c>
    </row>
    <row r="278" spans="1:1" x14ac:dyDescent="0.35">
      <c r="A278" t="s">
        <v>18767</v>
      </c>
    </row>
    <row r="279" spans="1:1" x14ac:dyDescent="0.35">
      <c r="A279" t="s">
        <v>18113</v>
      </c>
    </row>
    <row r="280" spans="1:1" x14ac:dyDescent="0.35">
      <c r="A280" t="s">
        <v>18114</v>
      </c>
    </row>
    <row r="281" spans="1:1" x14ac:dyDescent="0.35">
      <c r="A281" t="s">
        <v>18768</v>
      </c>
    </row>
    <row r="282" spans="1:1" x14ac:dyDescent="0.35">
      <c r="A282" t="s">
        <v>18769</v>
      </c>
    </row>
    <row r="283" spans="1:1" x14ac:dyDescent="0.35">
      <c r="A283" t="s">
        <v>18770</v>
      </c>
    </row>
    <row r="284" spans="1:1" x14ac:dyDescent="0.35">
      <c r="A284" t="s">
        <v>18771</v>
      </c>
    </row>
    <row r="285" spans="1:1" x14ac:dyDescent="0.35">
      <c r="A285" t="s">
        <v>18772</v>
      </c>
    </row>
    <row r="286" spans="1:1" x14ac:dyDescent="0.35">
      <c r="A286" t="s">
        <v>18773</v>
      </c>
    </row>
    <row r="287" spans="1:1" x14ac:dyDescent="0.35">
      <c r="A287" t="s">
        <v>18115</v>
      </c>
    </row>
    <row r="288" spans="1:1" x14ac:dyDescent="0.35">
      <c r="A288" t="s">
        <v>18774</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BC145-BAA1-4001-97D2-C2824FC4928E}">
  <dimension ref="A1:A164"/>
  <sheetViews>
    <sheetView showGridLines="0" topLeftCell="A45" workbookViewId="0">
      <selection activeCell="G67" sqref="G66:G67"/>
    </sheetView>
  </sheetViews>
  <sheetFormatPr defaultRowHeight="14.5" x14ac:dyDescent="0.35"/>
  <cols>
    <col min="1" max="1" width="87" style="7" bestFit="1" customWidth="1"/>
    <col min="2" max="16384" width="8.7265625" style="7"/>
  </cols>
  <sheetData>
    <row r="1" spans="1:1" ht="28.5" customHeight="1" x14ac:dyDescent="0.35">
      <c r="A1" s="1" t="s">
        <v>4</v>
      </c>
    </row>
    <row r="2" spans="1:1" x14ac:dyDescent="0.35">
      <c r="A2" s="7" t="s">
        <v>16356</v>
      </c>
    </row>
    <row r="3" spans="1:1" x14ac:dyDescent="0.35">
      <c r="A3" s="7" t="s">
        <v>18034</v>
      </c>
    </row>
    <row r="4" spans="1:1" x14ac:dyDescent="0.35">
      <c r="A4" s="7" t="s">
        <v>16403</v>
      </c>
    </row>
    <row r="5" spans="1:1" x14ac:dyDescent="0.35">
      <c r="A5" s="7" t="s">
        <v>9603</v>
      </c>
    </row>
    <row r="6" spans="1:1" x14ac:dyDescent="0.35">
      <c r="A6" s="7" t="s">
        <v>9155</v>
      </c>
    </row>
    <row r="7" spans="1:1" x14ac:dyDescent="0.35">
      <c r="A7" s="7" t="s">
        <v>18775</v>
      </c>
    </row>
    <row r="8" spans="1:1" x14ac:dyDescent="0.35">
      <c r="A8" s="7" t="s">
        <v>9270</v>
      </c>
    </row>
    <row r="9" spans="1:1" x14ac:dyDescent="0.35">
      <c r="A9" s="7" t="s">
        <v>16393</v>
      </c>
    </row>
    <row r="10" spans="1:1" x14ac:dyDescent="0.35">
      <c r="A10" s="7" t="s">
        <v>16409</v>
      </c>
    </row>
    <row r="11" spans="1:1" x14ac:dyDescent="0.35">
      <c r="A11" s="7" t="s">
        <v>18116</v>
      </c>
    </row>
    <row r="12" spans="1:1" x14ac:dyDescent="0.35">
      <c r="A12" s="7" t="s">
        <v>18776</v>
      </c>
    </row>
    <row r="13" spans="1:1" x14ac:dyDescent="0.35">
      <c r="A13" s="7" t="s">
        <v>18777</v>
      </c>
    </row>
    <row r="14" spans="1:1" x14ac:dyDescent="0.35">
      <c r="A14" s="7" t="s">
        <v>18117</v>
      </c>
    </row>
    <row r="15" spans="1:1" x14ac:dyDescent="0.35">
      <c r="A15" s="7" t="s">
        <v>18118</v>
      </c>
    </row>
    <row r="16" spans="1:1" x14ac:dyDescent="0.35">
      <c r="A16" s="7" t="s">
        <v>18778</v>
      </c>
    </row>
    <row r="17" spans="1:1" x14ac:dyDescent="0.35">
      <c r="A17" s="7" t="s">
        <v>18779</v>
      </c>
    </row>
    <row r="18" spans="1:1" x14ac:dyDescent="0.35">
      <c r="A18" s="7" t="s">
        <v>18780</v>
      </c>
    </row>
    <row r="19" spans="1:1" x14ac:dyDescent="0.35">
      <c r="A19" s="7" t="s">
        <v>18781</v>
      </c>
    </row>
    <row r="20" spans="1:1" x14ac:dyDescent="0.35">
      <c r="A20" s="7" t="s">
        <v>18782</v>
      </c>
    </row>
    <row r="21" spans="1:1" x14ac:dyDescent="0.35">
      <c r="A21" s="7" t="s">
        <v>18119</v>
      </c>
    </row>
    <row r="22" spans="1:1" x14ac:dyDescent="0.35">
      <c r="A22" s="7" t="s">
        <v>18783</v>
      </c>
    </row>
    <row r="23" spans="1:1" x14ac:dyDescent="0.35">
      <c r="A23" s="7" t="s">
        <v>16335</v>
      </c>
    </row>
    <row r="24" spans="1:1" x14ac:dyDescent="0.35">
      <c r="A24" s="7" t="s">
        <v>18784</v>
      </c>
    </row>
    <row r="25" spans="1:1" x14ac:dyDescent="0.35">
      <c r="A25" s="7" t="s">
        <v>18785</v>
      </c>
    </row>
    <row r="26" spans="1:1" x14ac:dyDescent="0.35">
      <c r="A26" s="7" t="s">
        <v>9222</v>
      </c>
    </row>
    <row r="27" spans="1:1" x14ac:dyDescent="0.35">
      <c r="A27" s="7" t="s">
        <v>18786</v>
      </c>
    </row>
    <row r="28" spans="1:1" x14ac:dyDescent="0.35">
      <c r="A28" s="7" t="s">
        <v>18120</v>
      </c>
    </row>
    <row r="29" spans="1:1" x14ac:dyDescent="0.35">
      <c r="A29" s="7" t="s">
        <v>18121</v>
      </c>
    </row>
    <row r="30" spans="1:1" x14ac:dyDescent="0.35">
      <c r="A30" s="7" t="s">
        <v>18122</v>
      </c>
    </row>
    <row r="31" spans="1:1" x14ac:dyDescent="0.35">
      <c r="A31" s="7" t="s">
        <v>18787</v>
      </c>
    </row>
    <row r="32" spans="1:1" x14ac:dyDescent="0.35">
      <c r="A32" s="7" t="s">
        <v>18123</v>
      </c>
    </row>
    <row r="33" spans="1:1" x14ac:dyDescent="0.35">
      <c r="A33" s="7" t="s">
        <v>18788</v>
      </c>
    </row>
    <row r="34" spans="1:1" x14ac:dyDescent="0.35">
      <c r="A34" s="7" t="s">
        <v>18789</v>
      </c>
    </row>
    <row r="35" spans="1:1" x14ac:dyDescent="0.35">
      <c r="A35" s="7" t="s">
        <v>18790</v>
      </c>
    </row>
    <row r="36" spans="1:1" x14ac:dyDescent="0.35">
      <c r="A36" s="7" t="s">
        <v>18791</v>
      </c>
    </row>
    <row r="37" spans="1:1" x14ac:dyDescent="0.35">
      <c r="A37" s="7" t="s">
        <v>18792</v>
      </c>
    </row>
    <row r="38" spans="1:1" x14ac:dyDescent="0.35">
      <c r="A38" s="7" t="s">
        <v>18793</v>
      </c>
    </row>
    <row r="39" spans="1:1" x14ac:dyDescent="0.35">
      <c r="A39" s="7" t="s">
        <v>18124</v>
      </c>
    </row>
    <row r="40" spans="1:1" x14ac:dyDescent="0.35">
      <c r="A40" s="7" t="s">
        <v>18794</v>
      </c>
    </row>
    <row r="41" spans="1:1" x14ac:dyDescent="0.35">
      <c r="A41" s="7" t="s">
        <v>9255</v>
      </c>
    </row>
    <row r="42" spans="1:1" x14ac:dyDescent="0.35">
      <c r="A42" s="7" t="s">
        <v>18795</v>
      </c>
    </row>
    <row r="43" spans="1:1" x14ac:dyDescent="0.35">
      <c r="A43" s="7" t="s">
        <v>18796</v>
      </c>
    </row>
    <row r="44" spans="1:1" x14ac:dyDescent="0.35">
      <c r="A44" s="7" t="s">
        <v>18797</v>
      </c>
    </row>
    <row r="45" spans="1:1" x14ac:dyDescent="0.35">
      <c r="A45" s="7" t="s">
        <v>18798</v>
      </c>
    </row>
    <row r="46" spans="1:1" x14ac:dyDescent="0.35">
      <c r="A46" s="7" t="s">
        <v>18799</v>
      </c>
    </row>
    <row r="47" spans="1:1" x14ac:dyDescent="0.35">
      <c r="A47" s="7" t="s">
        <v>18800</v>
      </c>
    </row>
    <row r="48" spans="1:1" x14ac:dyDescent="0.35">
      <c r="A48" s="7" t="s">
        <v>18801</v>
      </c>
    </row>
    <row r="49" spans="1:1" x14ac:dyDescent="0.35">
      <c r="A49" s="7" t="s">
        <v>18802</v>
      </c>
    </row>
    <row r="50" spans="1:1" x14ac:dyDescent="0.35">
      <c r="A50" s="7" t="s">
        <v>18125</v>
      </c>
    </row>
    <row r="51" spans="1:1" x14ac:dyDescent="0.35">
      <c r="A51" s="7" t="s">
        <v>18803</v>
      </c>
    </row>
    <row r="52" spans="1:1" x14ac:dyDescent="0.35">
      <c r="A52" s="7" t="s">
        <v>18804</v>
      </c>
    </row>
    <row r="53" spans="1:1" x14ac:dyDescent="0.35">
      <c r="A53" s="7" t="s">
        <v>18805</v>
      </c>
    </row>
    <row r="54" spans="1:1" x14ac:dyDescent="0.35">
      <c r="A54" s="7" t="s">
        <v>18806</v>
      </c>
    </row>
    <row r="55" spans="1:1" x14ac:dyDescent="0.35">
      <c r="A55" s="7" t="s">
        <v>18807</v>
      </c>
    </row>
    <row r="56" spans="1:1" x14ac:dyDescent="0.35">
      <c r="A56" s="7" t="s">
        <v>18808</v>
      </c>
    </row>
    <row r="57" spans="1:1" x14ac:dyDescent="0.35">
      <c r="A57" s="7" t="s">
        <v>18809</v>
      </c>
    </row>
    <row r="58" spans="1:1" x14ac:dyDescent="0.35">
      <c r="A58" s="7" t="s">
        <v>18810</v>
      </c>
    </row>
    <row r="59" spans="1:1" x14ac:dyDescent="0.35">
      <c r="A59" s="7" t="s">
        <v>18811</v>
      </c>
    </row>
    <row r="60" spans="1:1" x14ac:dyDescent="0.35">
      <c r="A60" s="7" t="s">
        <v>18812</v>
      </c>
    </row>
    <row r="61" spans="1:1" x14ac:dyDescent="0.35">
      <c r="A61" s="7" t="s">
        <v>18813</v>
      </c>
    </row>
    <row r="62" spans="1:1" x14ac:dyDescent="0.35">
      <c r="A62" s="7" t="s">
        <v>18126</v>
      </c>
    </row>
    <row r="63" spans="1:1" x14ac:dyDescent="0.35">
      <c r="A63" s="7" t="s">
        <v>18814</v>
      </c>
    </row>
    <row r="64" spans="1:1" x14ac:dyDescent="0.35">
      <c r="A64" s="7" t="s">
        <v>18815</v>
      </c>
    </row>
    <row r="65" spans="1:1" x14ac:dyDescent="0.35">
      <c r="A65" s="7" t="s">
        <v>18816</v>
      </c>
    </row>
    <row r="66" spans="1:1" x14ac:dyDescent="0.35">
      <c r="A66" s="7" t="s">
        <v>17139</v>
      </c>
    </row>
    <row r="67" spans="1:1" x14ac:dyDescent="0.35">
      <c r="A67" s="7" t="s">
        <v>18817</v>
      </c>
    </row>
    <row r="68" spans="1:1" x14ac:dyDescent="0.35">
      <c r="A68" s="7" t="s">
        <v>18127</v>
      </c>
    </row>
    <row r="69" spans="1:1" x14ac:dyDescent="0.35">
      <c r="A69" s="7" t="s">
        <v>18128</v>
      </c>
    </row>
    <row r="70" spans="1:1" x14ac:dyDescent="0.35">
      <c r="A70" s="7" t="s">
        <v>18818</v>
      </c>
    </row>
    <row r="71" spans="1:1" x14ac:dyDescent="0.35">
      <c r="A71" s="7" t="s">
        <v>18129</v>
      </c>
    </row>
    <row r="72" spans="1:1" x14ac:dyDescent="0.35">
      <c r="A72" s="7" t="s">
        <v>18819</v>
      </c>
    </row>
    <row r="73" spans="1:1" x14ac:dyDescent="0.35">
      <c r="A73" s="7" t="s">
        <v>16298</v>
      </c>
    </row>
    <row r="74" spans="1:1" x14ac:dyDescent="0.35">
      <c r="A74" s="7" t="s">
        <v>18130</v>
      </c>
    </row>
    <row r="75" spans="1:1" x14ac:dyDescent="0.35">
      <c r="A75" s="7" t="s">
        <v>9220</v>
      </c>
    </row>
    <row r="76" spans="1:1" x14ac:dyDescent="0.35">
      <c r="A76" s="7" t="s">
        <v>18820</v>
      </c>
    </row>
    <row r="77" spans="1:1" x14ac:dyDescent="0.35">
      <c r="A77" s="7" t="s">
        <v>18131</v>
      </c>
    </row>
    <row r="78" spans="1:1" x14ac:dyDescent="0.35">
      <c r="A78" s="7" t="s">
        <v>18821</v>
      </c>
    </row>
    <row r="79" spans="1:1" x14ac:dyDescent="0.35">
      <c r="A79" s="7" t="s">
        <v>9189</v>
      </c>
    </row>
    <row r="80" spans="1:1" x14ac:dyDescent="0.35">
      <c r="A80" s="7" t="s">
        <v>9611</v>
      </c>
    </row>
    <row r="81" spans="1:1" x14ac:dyDescent="0.35">
      <c r="A81" s="7" t="s">
        <v>18822</v>
      </c>
    </row>
    <row r="82" spans="1:1" x14ac:dyDescent="0.35">
      <c r="A82" s="7" t="s">
        <v>18823</v>
      </c>
    </row>
    <row r="83" spans="1:1" x14ac:dyDescent="0.35">
      <c r="A83" s="7" t="s">
        <v>18824</v>
      </c>
    </row>
    <row r="84" spans="1:1" x14ac:dyDescent="0.35">
      <c r="A84" s="7" t="s">
        <v>18825</v>
      </c>
    </row>
    <row r="85" spans="1:1" x14ac:dyDescent="0.35">
      <c r="A85" s="7" t="s">
        <v>18826</v>
      </c>
    </row>
    <row r="86" spans="1:1" x14ac:dyDescent="0.35">
      <c r="A86" s="7" t="s">
        <v>18132</v>
      </c>
    </row>
    <row r="87" spans="1:1" x14ac:dyDescent="0.35">
      <c r="A87" s="7" t="s">
        <v>9097</v>
      </c>
    </row>
    <row r="88" spans="1:1" x14ac:dyDescent="0.35">
      <c r="A88" s="7" t="s">
        <v>18827</v>
      </c>
    </row>
    <row r="89" spans="1:1" x14ac:dyDescent="0.35">
      <c r="A89" s="7" t="s">
        <v>18828</v>
      </c>
    </row>
    <row r="90" spans="1:1" x14ac:dyDescent="0.35">
      <c r="A90" s="7" t="s">
        <v>9250</v>
      </c>
    </row>
    <row r="91" spans="1:1" x14ac:dyDescent="0.35">
      <c r="A91" s="7" t="s">
        <v>18829</v>
      </c>
    </row>
    <row r="92" spans="1:1" x14ac:dyDescent="0.35">
      <c r="A92" s="7" t="s">
        <v>16410</v>
      </c>
    </row>
    <row r="93" spans="1:1" x14ac:dyDescent="0.35">
      <c r="A93" s="7" t="s">
        <v>18830</v>
      </c>
    </row>
    <row r="94" spans="1:1" x14ac:dyDescent="0.35">
      <c r="A94" s="7" t="s">
        <v>18455</v>
      </c>
    </row>
    <row r="95" spans="1:1" x14ac:dyDescent="0.35">
      <c r="A95" s="7" t="s">
        <v>18831</v>
      </c>
    </row>
    <row r="96" spans="1:1" x14ac:dyDescent="0.35">
      <c r="A96" s="7" t="s">
        <v>18832</v>
      </c>
    </row>
    <row r="97" spans="1:1" x14ac:dyDescent="0.35">
      <c r="A97" s="7" t="s">
        <v>18833</v>
      </c>
    </row>
    <row r="98" spans="1:1" x14ac:dyDescent="0.35">
      <c r="A98" s="7" t="s">
        <v>18834</v>
      </c>
    </row>
    <row r="99" spans="1:1" x14ac:dyDescent="0.35">
      <c r="A99" s="7" t="s">
        <v>18835</v>
      </c>
    </row>
    <row r="100" spans="1:1" x14ac:dyDescent="0.35">
      <c r="A100" s="7" t="s">
        <v>18836</v>
      </c>
    </row>
    <row r="101" spans="1:1" x14ac:dyDescent="0.35">
      <c r="A101" s="7" t="s">
        <v>18837</v>
      </c>
    </row>
    <row r="102" spans="1:1" x14ac:dyDescent="0.35">
      <c r="A102" s="7" t="s">
        <v>10067</v>
      </c>
    </row>
    <row r="103" spans="1:1" x14ac:dyDescent="0.35">
      <c r="A103" s="7" t="s">
        <v>18838</v>
      </c>
    </row>
    <row r="104" spans="1:1" x14ac:dyDescent="0.35">
      <c r="A104" s="7" t="s">
        <v>18839</v>
      </c>
    </row>
    <row r="105" spans="1:1" x14ac:dyDescent="0.35">
      <c r="A105" s="7" t="s">
        <v>18840</v>
      </c>
    </row>
    <row r="106" spans="1:1" x14ac:dyDescent="0.35">
      <c r="A106" s="7" t="s">
        <v>18133</v>
      </c>
    </row>
    <row r="107" spans="1:1" x14ac:dyDescent="0.35">
      <c r="A107" s="7" t="s">
        <v>18134</v>
      </c>
    </row>
    <row r="108" spans="1:1" x14ac:dyDescent="0.35">
      <c r="A108" s="7" t="s">
        <v>18841</v>
      </c>
    </row>
    <row r="109" spans="1:1" x14ac:dyDescent="0.35">
      <c r="A109" s="7" t="s">
        <v>18842</v>
      </c>
    </row>
    <row r="110" spans="1:1" x14ac:dyDescent="0.35">
      <c r="A110" s="7" t="s">
        <v>18843</v>
      </c>
    </row>
    <row r="111" spans="1:1" x14ac:dyDescent="0.35">
      <c r="A111" s="7" t="s">
        <v>18844</v>
      </c>
    </row>
    <row r="112" spans="1:1" x14ac:dyDescent="0.35">
      <c r="A112" s="7" t="s">
        <v>9166</v>
      </c>
    </row>
    <row r="113" spans="1:1" x14ac:dyDescent="0.35">
      <c r="A113" s="7" t="s">
        <v>18845</v>
      </c>
    </row>
    <row r="114" spans="1:1" x14ac:dyDescent="0.35">
      <c r="A114" s="7" t="s">
        <v>18846</v>
      </c>
    </row>
    <row r="115" spans="1:1" x14ac:dyDescent="0.35">
      <c r="A115" s="7" t="s">
        <v>18135</v>
      </c>
    </row>
    <row r="116" spans="1:1" x14ac:dyDescent="0.35">
      <c r="A116" s="7" t="s">
        <v>18847</v>
      </c>
    </row>
    <row r="117" spans="1:1" x14ac:dyDescent="0.35">
      <c r="A117" s="7" t="s">
        <v>18848</v>
      </c>
    </row>
    <row r="118" spans="1:1" x14ac:dyDescent="0.35">
      <c r="A118" s="7" t="s">
        <v>16900</v>
      </c>
    </row>
    <row r="119" spans="1:1" x14ac:dyDescent="0.35">
      <c r="A119" s="7" t="s">
        <v>18849</v>
      </c>
    </row>
    <row r="120" spans="1:1" x14ac:dyDescent="0.35">
      <c r="A120" s="7" t="s">
        <v>18850</v>
      </c>
    </row>
    <row r="121" spans="1:1" x14ac:dyDescent="0.35">
      <c r="A121" s="7" t="s">
        <v>8857</v>
      </c>
    </row>
    <row r="122" spans="1:1" x14ac:dyDescent="0.35">
      <c r="A122" s="7" t="s">
        <v>18851</v>
      </c>
    </row>
    <row r="123" spans="1:1" x14ac:dyDescent="0.35">
      <c r="A123" s="7" t="s">
        <v>18852</v>
      </c>
    </row>
    <row r="124" spans="1:1" x14ac:dyDescent="0.35">
      <c r="A124" s="7" t="s">
        <v>18853</v>
      </c>
    </row>
    <row r="125" spans="1:1" x14ac:dyDescent="0.35">
      <c r="A125" s="7" t="s">
        <v>18136</v>
      </c>
    </row>
    <row r="126" spans="1:1" x14ac:dyDescent="0.35">
      <c r="A126" s="7" t="s">
        <v>18854</v>
      </c>
    </row>
    <row r="127" spans="1:1" x14ac:dyDescent="0.35">
      <c r="A127" s="7" t="s">
        <v>18855</v>
      </c>
    </row>
    <row r="128" spans="1:1" x14ac:dyDescent="0.35">
      <c r="A128" s="7" t="s">
        <v>18856</v>
      </c>
    </row>
    <row r="129" spans="1:1" x14ac:dyDescent="0.35">
      <c r="A129" s="7" t="s">
        <v>18857</v>
      </c>
    </row>
    <row r="130" spans="1:1" x14ac:dyDescent="0.35">
      <c r="A130" s="7" t="s">
        <v>18858</v>
      </c>
    </row>
    <row r="131" spans="1:1" x14ac:dyDescent="0.35">
      <c r="A131" s="7" t="s">
        <v>9289</v>
      </c>
    </row>
    <row r="132" spans="1:1" x14ac:dyDescent="0.35">
      <c r="A132" s="7" t="s">
        <v>18859</v>
      </c>
    </row>
    <row r="133" spans="1:1" x14ac:dyDescent="0.35">
      <c r="A133" s="7" t="s">
        <v>18137</v>
      </c>
    </row>
    <row r="134" spans="1:1" x14ac:dyDescent="0.35">
      <c r="A134" s="7" t="s">
        <v>18860</v>
      </c>
    </row>
    <row r="135" spans="1:1" x14ac:dyDescent="0.35">
      <c r="A135" s="7" t="s">
        <v>18861</v>
      </c>
    </row>
    <row r="136" spans="1:1" x14ac:dyDescent="0.35">
      <c r="A136" s="7" t="s">
        <v>18138</v>
      </c>
    </row>
    <row r="137" spans="1:1" x14ac:dyDescent="0.35">
      <c r="A137" s="7" t="s">
        <v>18139</v>
      </c>
    </row>
    <row r="138" spans="1:1" x14ac:dyDescent="0.35">
      <c r="A138" s="7" t="s">
        <v>18862</v>
      </c>
    </row>
    <row r="139" spans="1:1" x14ac:dyDescent="0.35">
      <c r="A139" s="7" t="s">
        <v>18140</v>
      </c>
    </row>
    <row r="140" spans="1:1" x14ac:dyDescent="0.35">
      <c r="A140" s="7" t="s">
        <v>9219</v>
      </c>
    </row>
    <row r="141" spans="1:1" x14ac:dyDescent="0.35">
      <c r="A141" s="7" t="s">
        <v>18141</v>
      </c>
    </row>
    <row r="142" spans="1:1" x14ac:dyDescent="0.35">
      <c r="A142" s="7" t="s">
        <v>9268</v>
      </c>
    </row>
    <row r="143" spans="1:1" x14ac:dyDescent="0.35">
      <c r="A143" s="7" t="s">
        <v>18863</v>
      </c>
    </row>
    <row r="144" spans="1:1" x14ac:dyDescent="0.35">
      <c r="A144" s="7" t="s">
        <v>18864</v>
      </c>
    </row>
    <row r="145" spans="1:1" x14ac:dyDescent="0.35">
      <c r="A145" s="7" t="s">
        <v>9571</v>
      </c>
    </row>
    <row r="146" spans="1:1" x14ac:dyDescent="0.35">
      <c r="A146" s="7" t="s">
        <v>18865</v>
      </c>
    </row>
    <row r="147" spans="1:1" x14ac:dyDescent="0.35">
      <c r="A147" s="7" t="s">
        <v>18866</v>
      </c>
    </row>
    <row r="148" spans="1:1" x14ac:dyDescent="0.35">
      <c r="A148" s="7" t="s">
        <v>10514</v>
      </c>
    </row>
    <row r="149" spans="1:1" x14ac:dyDescent="0.35">
      <c r="A149" s="7" t="s">
        <v>18867</v>
      </c>
    </row>
    <row r="150" spans="1:1" x14ac:dyDescent="0.35">
      <c r="A150" s="7" t="s">
        <v>18868</v>
      </c>
    </row>
    <row r="151" spans="1:1" x14ac:dyDescent="0.35">
      <c r="A151" s="7" t="s">
        <v>18869</v>
      </c>
    </row>
    <row r="152" spans="1:1" x14ac:dyDescent="0.35">
      <c r="A152" s="7" t="s">
        <v>18870</v>
      </c>
    </row>
    <row r="153" spans="1:1" x14ac:dyDescent="0.35">
      <c r="A153" s="7" t="s">
        <v>18142</v>
      </c>
    </row>
    <row r="154" spans="1:1" x14ac:dyDescent="0.35">
      <c r="A154" s="7" t="s">
        <v>17182</v>
      </c>
    </row>
    <row r="155" spans="1:1" x14ac:dyDescent="0.35">
      <c r="A155" s="7" t="s">
        <v>18871</v>
      </c>
    </row>
    <row r="156" spans="1:1" x14ac:dyDescent="0.35">
      <c r="A156" s="7" t="s">
        <v>18872</v>
      </c>
    </row>
    <row r="157" spans="1:1" x14ac:dyDescent="0.35">
      <c r="A157" s="7" t="s">
        <v>18873</v>
      </c>
    </row>
    <row r="158" spans="1:1" x14ac:dyDescent="0.35">
      <c r="A158" s="7" t="s">
        <v>18328</v>
      </c>
    </row>
    <row r="159" spans="1:1" x14ac:dyDescent="0.35">
      <c r="A159" s="7" t="s">
        <v>18874</v>
      </c>
    </row>
    <row r="160" spans="1:1" x14ac:dyDescent="0.35">
      <c r="A160" s="7" t="s">
        <v>18143</v>
      </c>
    </row>
    <row r="161" spans="1:1" x14ac:dyDescent="0.35">
      <c r="A161" s="7" t="s">
        <v>18144</v>
      </c>
    </row>
    <row r="162" spans="1:1" x14ac:dyDescent="0.35">
      <c r="A162" s="7" t="s">
        <v>18875</v>
      </c>
    </row>
    <row r="163" spans="1:1" x14ac:dyDescent="0.35">
      <c r="A163" s="7" t="s">
        <v>18876</v>
      </c>
    </row>
    <row r="164" spans="1:1" x14ac:dyDescent="0.35">
      <c r="A164" s="7" t="s">
        <v>9221</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12845-8AB4-4B43-BCED-1129045510C3}">
  <sheetPr codeName="Sheet3"/>
  <dimension ref="A1:H1338"/>
  <sheetViews>
    <sheetView showGridLines="0" zoomScale="85" zoomScaleNormal="85" workbookViewId="0">
      <selection activeCell="E1" sqref="E1"/>
    </sheetView>
  </sheetViews>
  <sheetFormatPr defaultRowHeight="14.5" x14ac:dyDescent="0.35"/>
  <cols>
    <col min="1" max="1" width="12.26953125" style="7" bestFit="1" customWidth="1"/>
    <col min="2" max="2" width="53.1796875" style="7" bestFit="1" customWidth="1"/>
    <col min="3" max="3" width="74.54296875" style="7" customWidth="1"/>
    <col min="4" max="4" width="65.453125" style="7" bestFit="1" customWidth="1"/>
    <col min="5" max="5" width="20.7265625" style="7" bestFit="1" customWidth="1"/>
    <col min="6" max="6" width="23.453125" style="7" bestFit="1" customWidth="1"/>
    <col min="7" max="7" width="14.81640625" style="7" bestFit="1" customWidth="1"/>
    <col min="8" max="8" width="19.1796875" style="7" customWidth="1"/>
    <col min="9" max="16384" width="8.7265625" style="7"/>
  </cols>
  <sheetData>
    <row r="1" spans="1:8" s="1" customFormat="1" ht="28" customHeight="1" x14ac:dyDescent="0.35">
      <c r="A1" s="14" t="s">
        <v>2995</v>
      </c>
      <c r="B1" s="1" t="s">
        <v>1837</v>
      </c>
      <c r="C1" s="1" t="s">
        <v>1838</v>
      </c>
      <c r="D1" s="14" t="s">
        <v>5488</v>
      </c>
      <c r="E1" s="14" t="s">
        <v>11043</v>
      </c>
      <c r="F1" s="1" t="s">
        <v>3303</v>
      </c>
      <c r="G1" s="1" t="s">
        <v>3304</v>
      </c>
      <c r="H1" s="1" t="s">
        <v>3305</v>
      </c>
    </row>
    <row r="2" spans="1:8" x14ac:dyDescent="0.35">
      <c r="A2" s="11" t="str" cm="1">
        <f t="array" aca="1" ref="A2" ca="1">"p" &amp; RIGHT(ABS(SUMPRODUCT(CODE(MID(B2&amp;C2,ROW(INDIRECT("1:"&amp;LEN(B2&amp;C2))),1))*POWER(31,MOD(ROW(INDIRECT("1:"&amp;LEN(B2&amp;C2)))-1,7)))),6)</f>
        <v>p923108</v>
      </c>
      <c r="B2" s="11">
        <v>727</v>
      </c>
      <c r="C2" s="7" t="s">
        <v>4233</v>
      </c>
      <c r="D2" s="7" t="str">
        <f>Table_Paintings[[#This Row],[Title]]&amp;"_"&amp;Table_Paintings[[#This Row],[Author]]</f>
        <v>727_Murakami, Takashi</v>
      </c>
      <c r="E2" s="1" t="str">
        <f>IF(COUNTIFS(Table_Paintings[Composite_Work_Author],Table_Paintings[[#This Row],[Composite_Work_Author]])&gt;1,"Y","N")</f>
        <v>N</v>
      </c>
      <c r="F2" s="7" t="s">
        <v>4234</v>
      </c>
      <c r="H2" s="7" t="s">
        <v>3366</v>
      </c>
    </row>
    <row r="3" spans="1:8" x14ac:dyDescent="0.35">
      <c r="A3" s="7" t="str" cm="1">
        <f t="array" aca="1" ref="A3" ca="1">"p" &amp; RIGHT(ABS(SUMPRODUCT(CODE(MID(B3&amp;C3,ROW(INDIRECT("1:"&amp;LEN(B3&amp;C3))),1))*POWER(31,MOD(ROW(INDIRECT("1:"&amp;LEN(B3&amp;C3)))-1,7)))),6)</f>
        <v>p364747</v>
      </c>
      <c r="B3" s="7" t="s">
        <v>3533</v>
      </c>
      <c r="C3" s="7" t="s">
        <v>3534</v>
      </c>
      <c r="D3" s="7" t="str">
        <f>Table_Paintings[[#This Row],[Title]]&amp;"_"&amp;Table_Paintings[[#This Row],[Author]]</f>
        <v>A Bar at the Folies-Bergère_Manet, Édouard</v>
      </c>
      <c r="E3" s="1" t="str">
        <f>IF(COUNTIFS(Table_Paintings[Composite_Work_Author],Table_Paintings[[#This Row],[Composite_Work_Author]])&gt;1,"Y","N")</f>
        <v>N</v>
      </c>
      <c r="F3" s="7" t="s">
        <v>3386</v>
      </c>
      <c r="H3" s="7" t="s">
        <v>3324</v>
      </c>
    </row>
    <row r="4" spans="1:8" x14ac:dyDescent="0.35">
      <c r="A4" s="7" t="str" cm="1">
        <f t="array" aca="1" ref="A4" ca="1">"p" &amp; RIGHT(ABS(SUMPRODUCT(CODE(MID(B4&amp;C4,ROW(INDIRECT("1:"&amp;LEN(B4&amp;C4))),1))*POWER(31,MOD(ROW(INDIRECT("1:"&amp;LEN(B4&amp;C4)))-1,7)))),6)</f>
        <v>p817665</v>
      </c>
      <c r="B4" s="7" t="s">
        <v>3511</v>
      </c>
      <c r="C4" s="7" t="s">
        <v>3512</v>
      </c>
      <c r="D4" s="7" t="str">
        <f>Table_Paintings[[#This Row],[Title]]&amp;"_"&amp;Table_Paintings[[#This Row],[Author]]</f>
        <v>A Bigger Splash_Hockney, David</v>
      </c>
      <c r="E4" s="1" t="str">
        <f>IF(COUNTIFS(Table_Paintings[Composite_Work_Author],Table_Paintings[[#This Row],[Composite_Work_Author]])&gt;1,"Y","N")</f>
        <v>N</v>
      </c>
      <c r="F4" s="7" t="s">
        <v>3513</v>
      </c>
      <c r="H4" s="7" t="s">
        <v>3310</v>
      </c>
    </row>
    <row r="5" spans="1:8" x14ac:dyDescent="0.35">
      <c r="A5" s="7" t="str" cm="1">
        <f t="array" aca="1" ref="A5" ca="1">"p" &amp; RIGHT(ABS(SUMPRODUCT(CODE(MID(B5&amp;C5,ROW(INDIRECT("1:"&amp;LEN(B5&amp;C5))),1))*POWER(31,MOD(ROW(INDIRECT("1:"&amp;LEN(B5&amp;C5)))-1,7)))),6)</f>
        <v>p941320</v>
      </c>
      <c r="B5" s="7" t="s">
        <v>4758</v>
      </c>
      <c r="C5" s="7" t="s">
        <v>3609</v>
      </c>
      <c r="D5" s="7" t="str">
        <f>Table_Paintings[[#This Row],[Title]]&amp;"_"&amp;Table_Paintings[[#This Row],[Author]]</f>
        <v>A Blue Wing_Khnopff, Fernand</v>
      </c>
      <c r="E5" s="1" t="str">
        <f>IF(COUNTIFS(Table_Paintings[Composite_Work_Author],Table_Paintings[[#This Row],[Composite_Work_Author]])&gt;1,"Y","N")</f>
        <v>N</v>
      </c>
      <c r="F5" s="7" t="s">
        <v>3323</v>
      </c>
      <c r="H5" s="7" t="s">
        <v>3324</v>
      </c>
    </row>
    <row r="6" spans="1:8" x14ac:dyDescent="0.35">
      <c r="A6" s="7" t="str" cm="1">
        <f t="array" aca="1" ref="A6" ca="1">"p" &amp; RIGHT(ABS(SUMPRODUCT(CODE(MID(B6&amp;C6,ROW(INDIRECT("1:"&amp;LEN(B6&amp;C6))),1))*POWER(31,MOD(ROW(INDIRECT("1:"&amp;LEN(B6&amp;C6)))-1,7)))),6)</f>
        <v>p761471</v>
      </c>
      <c r="B6" s="7" t="s">
        <v>3731</v>
      </c>
      <c r="C6" s="7" t="s">
        <v>3729</v>
      </c>
      <c r="D6" s="7" t="str">
        <f>Table_Paintings[[#This Row],[Title]]&amp;"_"&amp;Table_Paintings[[#This Row],[Author]]</f>
        <v>A Burial at Ornans_Courbet, Gustave</v>
      </c>
      <c r="E6" s="1" t="str">
        <f>IF(COUNTIFS(Table_Paintings[Composite_Work_Author],Table_Paintings[[#This Row],[Composite_Work_Author]])&gt;1,"Y","N")</f>
        <v>N</v>
      </c>
      <c r="F6" s="7" t="s">
        <v>3730</v>
      </c>
      <c r="H6" s="7" t="s">
        <v>3324</v>
      </c>
    </row>
    <row r="7" spans="1:8" x14ac:dyDescent="0.35">
      <c r="A7" s="7" t="str" cm="1">
        <f t="array" aca="1" ref="A7" ca="1">"p" &amp; RIGHT(ABS(SUMPRODUCT(CODE(MID(B7&amp;C7,ROW(INDIRECT("1:"&amp;LEN(B7&amp;C7))),1))*POWER(31,MOD(ROW(INDIRECT("1:"&amp;LEN(B7&amp;C7)))-1,7)))),6)</f>
        <v>p021732</v>
      </c>
      <c r="B7" s="7" t="s">
        <v>4762</v>
      </c>
      <c r="C7" s="7" t="s">
        <v>3609</v>
      </c>
      <c r="D7" s="7" t="str">
        <f>Table_Paintings[[#This Row],[Title]]&amp;"_"&amp;Table_Paintings[[#This Row],[Author]]</f>
        <v>A Crisis_Khnopff, Fernand</v>
      </c>
      <c r="E7" s="1" t="str">
        <f>IF(COUNTIFS(Table_Paintings[Composite_Work_Author],Table_Paintings[[#This Row],[Composite_Work_Author]])&gt;1,"Y","N")</f>
        <v>N</v>
      </c>
      <c r="F7" s="7" t="s">
        <v>3323</v>
      </c>
      <c r="H7" s="7" t="s">
        <v>3324</v>
      </c>
    </row>
    <row r="8" spans="1:8" x14ac:dyDescent="0.35">
      <c r="A8" s="7" t="str" cm="1">
        <f t="array" aca="1" ref="A8" ca="1">"p" &amp; RIGHT(ABS(SUMPRODUCT(CODE(MID(B8&amp;C8,ROW(INDIRECT("1:"&amp;LEN(B8&amp;C8))),1))*POWER(31,MOD(ROW(INDIRECT("1:"&amp;LEN(B8&amp;C8)))-1,7)))),6)</f>
        <v>p549668</v>
      </c>
      <c r="B8" s="7" t="s">
        <v>4463</v>
      </c>
      <c r="C8" s="7" t="s">
        <v>4457</v>
      </c>
      <c r="D8" s="7" t="str">
        <f>Table_Paintings[[#This Row],[Title]]&amp;"_"&amp;Table_Paintings[[#This Row],[Author]]</f>
        <v>A Dream of the Past: Sir Isumbras at the Ford_Millais, John Everett</v>
      </c>
      <c r="E8" s="1" t="str">
        <f>IF(COUNTIFS(Table_Paintings[Composite_Work_Author],Table_Paintings[[#This Row],[Composite_Work_Author]])&gt;1,"Y","N")</f>
        <v>N</v>
      </c>
      <c r="F8" s="7" t="s">
        <v>3505</v>
      </c>
      <c r="H8" s="7" t="s">
        <v>3324</v>
      </c>
    </row>
    <row r="9" spans="1:8" x14ac:dyDescent="0.35">
      <c r="A9" s="7" t="str" cm="1">
        <f t="array" aca="1" ref="A9" ca="1">"p" &amp; RIGHT(ABS(SUMPRODUCT(CODE(MID(B9&amp;C9,ROW(INDIRECT("1:"&amp;LEN(B9&amp;C9))),1))*POWER(31,MOD(ROW(INDIRECT("1:"&amp;LEN(B9&amp;C9)))-1,7)))),6)</f>
        <v>p679319</v>
      </c>
      <c r="B9" s="7" t="s">
        <v>4300</v>
      </c>
      <c r="C9" s="7" t="s">
        <v>4301</v>
      </c>
      <c r="D9" s="7" t="str">
        <f>Table_Paintings[[#This Row],[Title]]&amp;"_"&amp;Table_Paintings[[#This Row],[Author]]</f>
        <v>A Dutch Fleet under Sail_Van de Velde The Younger, Williem</v>
      </c>
      <c r="E9" s="1" t="str">
        <f>IF(COUNTIFS(Table_Paintings[Composite_Work_Author],Table_Paintings[[#This Row],[Composite_Work_Author]])&gt;1,"Y","N")</f>
        <v>N</v>
      </c>
      <c r="F9" s="7" t="s">
        <v>3454</v>
      </c>
      <c r="G9" s="7" t="s">
        <v>3820</v>
      </c>
      <c r="H9" s="7" t="s">
        <v>3481</v>
      </c>
    </row>
    <row r="10" spans="1:8" x14ac:dyDescent="0.35">
      <c r="A10" s="7" t="str" cm="1">
        <f t="array" aca="1" ref="A10" ca="1">"p" &amp; RIGHT(ABS(SUMPRODUCT(CODE(MID(B10&amp;C10,ROW(INDIRECT("1:"&amp;LEN(B10&amp;C10))),1))*POWER(31,MOD(ROW(INDIRECT("1:"&amp;LEN(B10&amp;C10)))-1,7)))),6)</f>
        <v>p679935</v>
      </c>
      <c r="B10" s="7" t="s">
        <v>4495</v>
      </c>
      <c r="C10" s="7" t="s">
        <v>4022</v>
      </c>
      <c r="D10" s="7" t="str">
        <f>Table_Paintings[[#This Row],[Title]]&amp;"_"&amp;Table_Paintings[[#This Row],[Author]]</f>
        <v>A Florentine Lily_Spartali Stillman, Marie</v>
      </c>
      <c r="E10" s="1" t="str">
        <f>IF(COUNTIFS(Table_Paintings[Composite_Work_Author],Table_Paintings[[#This Row],[Composite_Work_Author]])&gt;1,"Y","N")</f>
        <v>N</v>
      </c>
      <c r="F10" s="7" t="s">
        <v>3505</v>
      </c>
      <c r="H10" s="7" t="s">
        <v>3324</v>
      </c>
    </row>
    <row r="11" spans="1:8" x14ac:dyDescent="0.35">
      <c r="A11" s="7" t="str" cm="1">
        <f t="array" aca="1" ref="A11" ca="1">"p" &amp; RIGHT(ABS(SUMPRODUCT(CODE(MID(B11&amp;C11,ROW(INDIRECT("1:"&amp;LEN(B11&amp;C11))),1))*POWER(31,MOD(ROW(INDIRECT("1:"&amp;LEN(B11&amp;C11)))-1,7)))),6)</f>
        <v>p223434</v>
      </c>
      <c r="B11" s="7" t="s">
        <v>4902</v>
      </c>
      <c r="C11" s="7" t="s">
        <v>4528</v>
      </c>
      <c r="D11" s="7" t="str">
        <f>Table_Paintings[[#This Row],[Title]]&amp;"_"&amp;Table_Paintings[[#This Row],[Author]]</f>
        <v>A Girl Feeding Peacocks_Leighton, Frederic</v>
      </c>
      <c r="E11" s="1" t="str">
        <f>IF(COUNTIFS(Table_Paintings[Composite_Work_Author],Table_Paintings[[#This Row],[Composite_Work_Author]])&gt;1,"Y","N")</f>
        <v>N</v>
      </c>
      <c r="F11" s="7" t="s">
        <v>3330</v>
      </c>
      <c r="H11" s="7" t="s">
        <v>3324</v>
      </c>
    </row>
    <row r="12" spans="1:8" x14ac:dyDescent="0.35">
      <c r="A12" s="7" t="str" cm="1">
        <f t="array" aca="1" ref="A12" ca="1">"p" &amp; RIGHT(ABS(SUMPRODUCT(CODE(MID(B12&amp;C12,ROW(INDIRECT("1:"&amp;LEN(B12&amp;C12))),1))*POWER(31,MOD(ROW(INDIRECT("1:"&amp;LEN(B12&amp;C12)))-1,7)))),6)</f>
        <v>p179162</v>
      </c>
      <c r="B12" s="7" t="s">
        <v>3551</v>
      </c>
      <c r="C12" s="7" t="s">
        <v>3550</v>
      </c>
      <c r="D12" s="7" t="str">
        <f>Table_Paintings[[#This Row],[Title]]&amp;"_"&amp;Table_Paintings[[#This Row],[Author]]</f>
        <v>A Glass of Wine_Collier, Edward</v>
      </c>
      <c r="E12" s="1" t="str">
        <f>IF(COUNTIFS(Table_Paintings[Composite_Work_Author],Table_Paintings[[#This Row],[Composite_Work_Author]])&gt;1,"Y","N")</f>
        <v>N</v>
      </c>
      <c r="F12" s="7" t="s">
        <v>3454</v>
      </c>
      <c r="H12" s="7" t="s">
        <v>3481</v>
      </c>
    </row>
    <row r="13" spans="1:8" x14ac:dyDescent="0.35">
      <c r="A13" s="7" t="str" cm="1">
        <f t="array" aca="1" ref="A13" ca="1">"p" &amp; RIGHT(ABS(SUMPRODUCT(CODE(MID(B13&amp;C13,ROW(INDIRECT("1:"&amp;LEN(B13&amp;C13))),1))*POWER(31,MOD(ROW(INDIRECT("1:"&amp;LEN(B13&amp;C13)))-1,7)))),6)</f>
        <v>p164312</v>
      </c>
      <c r="B13" s="7" t="s">
        <v>4053</v>
      </c>
      <c r="C13" s="7" t="s">
        <v>4052</v>
      </c>
      <c r="D13" s="7" t="str">
        <f>Table_Paintings[[#This Row],[Title]]&amp;"_"&amp;Table_Paintings[[#This Row],[Author]]</f>
        <v>A Glove_Klinger, Max</v>
      </c>
      <c r="E13" s="1" t="str">
        <f>IF(COUNTIFS(Table_Paintings[Composite_Work_Author],Table_Paintings[[#This Row],[Composite_Work_Author]])&gt;1,"Y","N")</f>
        <v>N</v>
      </c>
      <c r="F13" s="7" t="s">
        <v>3323</v>
      </c>
      <c r="H13" s="7" t="s">
        <v>3324</v>
      </c>
    </row>
    <row r="14" spans="1:8" x14ac:dyDescent="0.35">
      <c r="A14" s="7" t="str" cm="1">
        <f t="array" aca="1" ref="A14" ca="1">"p" &amp; RIGHT(ABS(SUMPRODUCT(CODE(MID(B14&amp;C14,ROW(INDIRECT("1:"&amp;LEN(B14&amp;C14))),1))*POWER(31,MOD(ROW(INDIRECT("1:"&amp;LEN(B14&amp;C14)))-1,7)))),6)</f>
        <v>p281875</v>
      </c>
      <c r="B14" s="7" t="s">
        <v>4468</v>
      </c>
      <c r="C14" s="7" t="s">
        <v>4457</v>
      </c>
      <c r="D14" s="7" t="str">
        <f>Table_Paintings[[#This Row],[Title]]&amp;"_"&amp;Table_Paintings[[#This Row],[Author]]</f>
        <v>A Huguenot, on St. Bartholomew's Day_Millais, John Everett</v>
      </c>
      <c r="E14" s="1" t="str">
        <f>IF(COUNTIFS(Table_Paintings[Composite_Work_Author],Table_Paintings[[#This Row],[Composite_Work_Author]])&gt;1,"Y","N")</f>
        <v>N</v>
      </c>
      <c r="F14" s="7" t="s">
        <v>3505</v>
      </c>
      <c r="H14" s="7" t="s">
        <v>3324</v>
      </c>
    </row>
    <row r="15" spans="1:8" x14ac:dyDescent="0.35">
      <c r="A15" s="7" t="str" cm="1">
        <f t="array" aca="1" ref="A15" ca="1">"p" &amp; RIGHT(ABS(SUMPRODUCT(CODE(MID(B15&amp;C15,ROW(INDIRECT("1:"&amp;LEN(B15&amp;C15))),1))*POWER(31,MOD(ROW(INDIRECT("1:"&amp;LEN(B15&amp;C15)))-1,7)))),6)</f>
        <v>p700379</v>
      </c>
      <c r="B15" s="7" t="s">
        <v>4477</v>
      </c>
      <c r="C15" s="7" t="s">
        <v>4475</v>
      </c>
      <c r="D15" s="7" t="str">
        <f>Table_Paintings[[#This Row],[Title]]&amp;"_"&amp;Table_Paintings[[#This Row],[Author]]</f>
        <v>A Mermaid_Waterhouse, John William</v>
      </c>
      <c r="E15" s="1" t="str">
        <f>IF(COUNTIFS(Table_Paintings[Composite_Work_Author],Table_Paintings[[#This Row],[Composite_Work_Author]])&gt;1,"Y","N")</f>
        <v>N</v>
      </c>
      <c r="F15" s="7" t="s">
        <v>3505</v>
      </c>
      <c r="H15" s="7" t="s">
        <v>3324</v>
      </c>
    </row>
    <row r="16" spans="1:8" x14ac:dyDescent="0.35">
      <c r="A16" s="7" t="str" cm="1">
        <f t="array" aca="1" ref="A16" ca="1">"p" &amp; RIGHT(ABS(SUMPRODUCT(CODE(MID(B16&amp;C16,ROW(INDIRECT("1:"&amp;LEN(B16&amp;C16))),1))*POWER(31,MOD(ROW(INDIRECT("1:"&amp;LEN(B16&amp;C16)))-1,7)))),6)</f>
        <v>p233159</v>
      </c>
      <c r="B16" s="7" t="s">
        <v>4677</v>
      </c>
      <c r="C16" s="7" t="s">
        <v>3631</v>
      </c>
      <c r="D16" s="7" t="str">
        <f>Table_Paintings[[#This Row],[Title]]&amp;"_"&amp;Table_Paintings[[#This Row],[Author]]</f>
        <v>A Pilgrimage to San Isidro_Goya, Francisco</v>
      </c>
      <c r="E16" s="1" t="str">
        <f>IF(COUNTIFS(Table_Paintings[Composite_Work_Author],Table_Paintings[[#This Row],[Composite_Work_Author]])&gt;1,"Y","N")</f>
        <v>N</v>
      </c>
      <c r="F16" s="7" t="s">
        <v>3397</v>
      </c>
      <c r="H16" s="7" t="s">
        <v>3324</v>
      </c>
    </row>
    <row r="17" spans="1:8" x14ac:dyDescent="0.35">
      <c r="A17" s="7" t="str" cm="1">
        <f t="array" aca="1" ref="A17" ca="1">"p" &amp; RIGHT(ABS(SUMPRODUCT(CODE(MID(B17&amp;C17,ROW(INDIRECT("1:"&amp;LEN(B17&amp;C17))),1))*POWER(31,MOD(ROW(INDIRECT("1:"&amp;LEN(B17&amp;C17)))-1,7)))),6)</f>
        <v>p049337</v>
      </c>
      <c r="B17" s="7" t="s">
        <v>4538</v>
      </c>
      <c r="C17" s="7" t="s">
        <v>3983</v>
      </c>
      <c r="D17" s="7" t="str">
        <f>Table_Paintings[[#This Row],[Title]]&amp;"_"&amp;Table_Paintings[[#This Row],[Author]]</f>
        <v>A Reading from Homer_Alma-Tadema, Lawrence</v>
      </c>
      <c r="E17" s="1" t="str">
        <f>IF(COUNTIFS(Table_Paintings[Composite_Work_Author],Table_Paintings[[#This Row],[Composite_Work_Author]])&gt;1,"Y","N")</f>
        <v>N</v>
      </c>
      <c r="F17" s="7" t="s">
        <v>3505</v>
      </c>
      <c r="H17" s="7" t="s">
        <v>3324</v>
      </c>
    </row>
    <row r="18" spans="1:8" x14ac:dyDescent="0.35">
      <c r="A18" s="7" t="str" cm="1">
        <f t="array" aca="1" ref="A18" ca="1">"p" &amp; RIGHT(ABS(SUMPRODUCT(CODE(MID(B18&amp;C18,ROW(INDIRECT("1:"&amp;LEN(B18&amp;C18))),1))*POWER(31,MOD(ROW(INDIRECT("1:"&amp;LEN(B18&amp;C18)))-1,7)))),6)</f>
        <v>p825352</v>
      </c>
      <c r="B18" s="7" t="s">
        <v>3437</v>
      </c>
      <c r="C18" s="7" t="s">
        <v>3438</v>
      </c>
      <c r="D18" s="7" t="str">
        <f>Table_Paintings[[#This Row],[Title]]&amp;"_"&amp;Table_Paintings[[#This Row],[Author]]</f>
        <v>A Roman Amateur_Rivière, Briton</v>
      </c>
      <c r="E18" s="1" t="str">
        <f>IF(COUNTIFS(Table_Paintings[Composite_Work_Author],Table_Paintings[[#This Row],[Composite_Work_Author]])&gt;1,"Y","N")</f>
        <v>N</v>
      </c>
      <c r="F18" s="7" t="s">
        <v>3330</v>
      </c>
      <c r="H18" s="7" t="s">
        <v>3324</v>
      </c>
    </row>
    <row r="19" spans="1:8" x14ac:dyDescent="0.35">
      <c r="A19" s="7" t="str" cm="1">
        <f t="array" aca="1" ref="A19" ca="1">"p" &amp; RIGHT(ABS(SUMPRODUCT(CODE(MID(B19&amp;C19,ROW(INDIRECT("1:"&amp;LEN(B19&amp;C19))),1))*POWER(31,MOD(ROW(INDIRECT("1:"&amp;LEN(B19&amp;C19)))-1,7)))),6)</f>
        <v>p536554</v>
      </c>
      <c r="B19" s="7" t="s">
        <v>4526</v>
      </c>
      <c r="C19" s="7" t="s">
        <v>4210</v>
      </c>
      <c r="D19" s="7" t="str">
        <f>Table_Paintings[[#This Row],[Title]]&amp;"_"&amp;Table_Paintings[[#This Row],[Author]]</f>
        <v>A Vision of Love Revealed in Sleep_Solomon, Simeon</v>
      </c>
      <c r="E19" s="1" t="str">
        <f>IF(COUNTIFS(Table_Paintings[Composite_Work_Author],Table_Paintings[[#This Row],[Composite_Work_Author]])&gt;1,"Y","N")</f>
        <v>N</v>
      </c>
      <c r="F19" s="7" t="s">
        <v>3505</v>
      </c>
      <c r="H19" s="7" t="s">
        <v>3324</v>
      </c>
    </row>
    <row r="20" spans="1:8" x14ac:dyDescent="0.35">
      <c r="A20" s="7" t="str" cm="1">
        <f t="array" aca="1" ref="A20" ca="1">"p" &amp; RIGHT(ABS(SUMPRODUCT(CODE(MID(B20&amp;C20,ROW(INDIRECT("1:"&amp;LEN(B20&amp;C20))),1))*POWER(31,MOD(ROW(INDIRECT("1:"&amp;LEN(B20&amp;C20)))-1,7)))),6)</f>
        <v>p996879</v>
      </c>
      <c r="B20" s="7" t="s">
        <v>4674</v>
      </c>
      <c r="C20" s="7" t="s">
        <v>4286</v>
      </c>
      <c r="D20" s="7" t="str">
        <f>Table_Paintings[[#This Row],[Title]]&amp;"_"&amp;Table_Paintings[[#This Row],[Author]]</f>
        <v>A Vision of the Last Judgment_Blake, William</v>
      </c>
      <c r="E20" s="1" t="str">
        <f>IF(COUNTIFS(Table_Paintings[Composite_Work_Author],Table_Paintings[[#This Row],[Composite_Work_Author]])&gt;1,"Y","N")</f>
        <v>N</v>
      </c>
      <c r="F20" s="7" t="s">
        <v>3397</v>
      </c>
      <c r="H20" s="7" t="s">
        <v>3324</v>
      </c>
    </row>
    <row r="21" spans="1:8" x14ac:dyDescent="0.35">
      <c r="A21" s="7" t="str" cm="1">
        <f t="array" aca="1" ref="A21" ca="1">"p" &amp; RIGHT(ABS(SUMPRODUCT(CODE(MID(B21&amp;C21,ROW(INDIRECT("1:"&amp;LEN(B21&amp;C21))),1))*POWER(31,MOD(ROW(INDIRECT("1:"&amp;LEN(B21&amp;C21)))-1,7)))),6)</f>
        <v>p881979</v>
      </c>
      <c r="B21" s="7" t="s">
        <v>4629</v>
      </c>
      <c r="C21" s="7" t="s">
        <v>3470</v>
      </c>
      <c r="D21" s="7" t="str">
        <f>Table_Paintings[[#This Row],[Title]]&amp;"_"&amp;Table_Paintings[[#This Row],[Author]]</f>
        <v>A Women Before the Rising Sun_Friedrich, Caspar David</v>
      </c>
      <c r="E21" s="1" t="str">
        <f>IF(COUNTIFS(Table_Paintings[Composite_Work_Author],Table_Paintings[[#This Row],[Composite_Work_Author]])&gt;1,"Y","N")</f>
        <v>N</v>
      </c>
      <c r="F21" s="7" t="s">
        <v>3397</v>
      </c>
      <c r="H21" s="7" t="s">
        <v>3324</v>
      </c>
    </row>
    <row r="22" spans="1:8" x14ac:dyDescent="0.35">
      <c r="A22" s="7" t="str" cm="1">
        <f t="array" aca="1" ref="A22" ca="1">"p" &amp; RIGHT(ABS(SUMPRODUCT(CODE(MID(B22&amp;C22,ROW(INDIRECT("1:"&amp;LEN(B22&amp;C22))),1))*POWER(31,MOD(ROW(INDIRECT("1:"&amp;LEN(B22&amp;C22)))-1,7)))),6)</f>
        <v>p446247</v>
      </c>
      <c r="B22" s="7" t="s">
        <v>3891</v>
      </c>
      <c r="C22" s="7" t="s">
        <v>3890</v>
      </c>
      <c r="D22" s="7" t="str">
        <f>Table_Paintings[[#This Row],[Title]]&amp;"_"&amp;Table_Paintings[[#This Row],[Author]]</f>
        <v>A Young Girl Reading_Fragonard, Jean-Honoré</v>
      </c>
      <c r="E22" s="1" t="str">
        <f>IF(COUNTIFS(Table_Paintings[Composite_Work_Author],Table_Paintings[[#This Row],[Composite_Work_Author]])&gt;1,"Y","N")</f>
        <v>N</v>
      </c>
      <c r="F22" s="7" t="s">
        <v>3449</v>
      </c>
      <c r="H22" s="7" t="s">
        <v>3450</v>
      </c>
    </row>
    <row r="23" spans="1:8" x14ac:dyDescent="0.35">
      <c r="A23" s="7" t="str" cm="1">
        <f t="array" aca="1" ref="A23" ca="1">"p" &amp; RIGHT(ABS(SUMPRODUCT(CODE(MID(B23&amp;C23,ROW(INDIRECT("1:"&amp;LEN(B23&amp;C23))),1))*POWER(31,MOD(ROW(INDIRECT("1:"&amp;LEN(B23&amp;C23)))-1,7)))),6)</f>
        <v>p533456</v>
      </c>
      <c r="B23" s="7" t="s">
        <v>4535</v>
      </c>
      <c r="C23" s="7" t="s">
        <v>4158</v>
      </c>
      <c r="D23" s="7" t="str">
        <f>Table_Paintings[[#This Row],[Title]]&amp;"_"&amp;Table_Paintings[[#This Row],[Author]]</f>
        <v>A Youth Relating Tales to Ladies_Solomon, Rebecca</v>
      </c>
      <c r="E23" s="1" t="str">
        <f>IF(COUNTIFS(Table_Paintings[Composite_Work_Author],Table_Paintings[[#This Row],[Composite_Work_Author]])&gt;1,"Y","N")</f>
        <v>N</v>
      </c>
      <c r="F23" s="7" t="s">
        <v>3505</v>
      </c>
      <c r="H23" s="7" t="s">
        <v>3324</v>
      </c>
    </row>
    <row r="24" spans="1:8" x14ac:dyDescent="0.35">
      <c r="A24" s="7" t="str" cm="1">
        <f t="array" aca="1" ref="A24" ca="1">"p" &amp; RIGHT(ABS(SUMPRODUCT(CODE(MID(B24&amp;C24,ROW(INDIRECT("1:"&amp;LEN(B24&amp;C24))),1))*POWER(31,MOD(ROW(INDIRECT("1:"&amp;LEN(B24&amp;C24)))-1,7)))),6)</f>
        <v>p535904</v>
      </c>
      <c r="B24" s="7" t="s">
        <v>3429</v>
      </c>
      <c r="C24" s="7" t="s">
        <v>3544</v>
      </c>
      <c r="D24" s="7" t="str">
        <f>Table_Paintings[[#This Row],[Title]]&amp;"_"&amp;Table_Paintings[[#This Row],[Author]]</f>
        <v>AA78_Zdzislaw, Beksinski</v>
      </c>
      <c r="E24" s="1" t="str">
        <f>IF(COUNTIFS(Table_Paintings[Composite_Work_Author],Table_Paintings[[#This Row],[Composite_Work_Author]])&gt;1,"Y","N")</f>
        <v>N</v>
      </c>
      <c r="F24" s="7" t="s">
        <v>3427</v>
      </c>
      <c r="H24" s="7" t="s">
        <v>3310</v>
      </c>
    </row>
    <row r="25" spans="1:8" x14ac:dyDescent="0.35">
      <c r="A25" s="7" t="str" cm="1">
        <f t="array" aca="1" ref="A25" ca="1">"p" &amp; RIGHT(ABS(SUMPRODUCT(CODE(MID(B25&amp;C25,ROW(INDIRECT("1:"&amp;LEN(B25&amp;C25))),1))*POWER(31,MOD(ROW(INDIRECT("1:"&amp;LEN(B25&amp;C25)))-1,7)))),6)</f>
        <v>p818539</v>
      </c>
      <c r="B25" s="7" t="s">
        <v>3471</v>
      </c>
      <c r="C25" s="7" t="s">
        <v>3470</v>
      </c>
      <c r="D25" s="7" t="str">
        <f>Table_Paintings[[#This Row],[Title]]&amp;"_"&amp;Table_Paintings[[#This Row],[Author]]</f>
        <v>Abbey in the Oakwood_Friedrich, Caspar David</v>
      </c>
      <c r="E25" s="1" t="str">
        <f>IF(COUNTIFS(Table_Paintings[Composite_Work_Author],Table_Paintings[[#This Row],[Composite_Work_Author]])&gt;1,"Y","N")</f>
        <v>N</v>
      </c>
      <c r="F25" s="7" t="s">
        <v>3397</v>
      </c>
      <c r="G25" s="7" t="s">
        <v>3349</v>
      </c>
      <c r="H25" s="7" t="s">
        <v>3324</v>
      </c>
    </row>
    <row r="26" spans="1:8" x14ac:dyDescent="0.35">
      <c r="A26" s="7" t="str" cm="1">
        <f t="array" aca="1" ref="A26" ca="1">"p" &amp; RIGHT(ABS(SUMPRODUCT(CODE(MID(B26&amp;C26,ROW(INDIRECT("1:"&amp;LEN(B26&amp;C26))),1))*POWER(31,MOD(ROW(INDIRECT("1:"&amp;LEN(B26&amp;C26)))-1,7)))),6)</f>
        <v>p624067</v>
      </c>
      <c r="B26" s="7" t="s">
        <v>3810</v>
      </c>
      <c r="C26" s="7" t="s">
        <v>3811</v>
      </c>
      <c r="D26" s="7" t="str">
        <f>Table_Paintings[[#This Row],[Title]]&amp;"_"&amp;Table_Paintings[[#This Row],[Author]]</f>
        <v>Abduction of Rebecca_Merle, Hugues</v>
      </c>
      <c r="E26" s="1" t="str">
        <f>IF(COUNTIFS(Table_Paintings[Composite_Work_Author],Table_Paintings[[#This Row],[Composite_Work_Author]])&gt;1,"Y","N")</f>
        <v>N</v>
      </c>
      <c r="F26" s="7" t="s">
        <v>3330</v>
      </c>
      <c r="H26" s="7" t="s">
        <v>3324</v>
      </c>
    </row>
    <row r="27" spans="1:8" x14ac:dyDescent="0.35">
      <c r="A27" s="7" t="str" cm="1">
        <f t="array" aca="1" ref="A27" ca="1">"p" &amp; RIGHT(ABS(SUMPRODUCT(CODE(MID(B27&amp;C27,ROW(INDIRECT("1:"&amp;LEN(B27&amp;C27))),1))*POWER(31,MOD(ROW(INDIRECT("1:"&amp;LEN(B27&amp;C27)))-1,7)))),6)</f>
        <v>p329042</v>
      </c>
      <c r="B27" s="7" t="s">
        <v>3375</v>
      </c>
      <c r="C27" s="7" t="s">
        <v>3376</v>
      </c>
      <c r="D27" s="7" t="str">
        <f>Table_Paintings[[#This Row],[Title]]&amp;"_"&amp;Table_Paintings[[#This Row],[Author]]</f>
        <v>Abstract Head_von Jawlensky, Alexej</v>
      </c>
      <c r="E27" s="1" t="str">
        <f>IF(COUNTIFS(Table_Paintings[Composite_Work_Author],Table_Paintings[[#This Row],[Composite_Work_Author]])&gt;1,"Y","N")</f>
        <v>N</v>
      </c>
      <c r="F27" s="7" t="s">
        <v>3341</v>
      </c>
      <c r="H27" s="7" t="s">
        <v>3310</v>
      </c>
    </row>
    <row r="28" spans="1:8" x14ac:dyDescent="0.35">
      <c r="A28" s="7" t="str" cm="1">
        <f t="array" aca="1" ref="A28" ca="1">"p" &amp; RIGHT(ABS(SUMPRODUCT(CODE(MID(B28&amp;C28,ROW(INDIRECT("1:"&amp;LEN(B28&amp;C28))),1))*POWER(31,MOD(ROW(INDIRECT("1:"&amp;LEN(B28&amp;C28)))-1,7)))),6)</f>
        <v>p120510</v>
      </c>
      <c r="B28" s="7" t="s">
        <v>3307</v>
      </c>
      <c r="C28" s="7" t="s">
        <v>3308</v>
      </c>
      <c r="D28" s="7" t="str">
        <f>Table_Paintings[[#This Row],[Title]]&amp;"_"&amp;Table_Paintings[[#This Row],[Author]]</f>
        <v>Abstract Painting No. 5_Reinhardt, Ad</v>
      </c>
      <c r="E28" s="1" t="str">
        <f>IF(COUNTIFS(Table_Paintings[Composite_Work_Author],Table_Paintings[[#This Row],[Composite_Work_Author]])&gt;1,"Y","N")</f>
        <v>N</v>
      </c>
      <c r="F28" s="7" t="s">
        <v>3309</v>
      </c>
      <c r="H28" s="7" t="s">
        <v>3310</v>
      </c>
    </row>
    <row r="29" spans="1:8" x14ac:dyDescent="0.35">
      <c r="A29" s="7" t="str" cm="1">
        <f t="array" aca="1" ref="A29" ca="1">"p" &amp; RIGHT(ABS(SUMPRODUCT(CODE(MID(B29&amp;C29,ROW(INDIRECT("1:"&amp;LEN(B29&amp;C29))),1))*POWER(31,MOD(ROW(INDIRECT("1:"&amp;LEN(B29&amp;C29)))-1,7)))),6)</f>
        <v>p813184</v>
      </c>
      <c r="B29" s="7" t="s">
        <v>4114</v>
      </c>
      <c r="C29" s="7" t="s">
        <v>4113</v>
      </c>
      <c r="D29" s="7" t="str">
        <f>Table_Paintings[[#This Row],[Title]]&amp;"_"&amp;Table_Paintings[[#This Row],[Author]]</f>
        <v>Ad Parnassum_Klee, Paul</v>
      </c>
      <c r="E29" s="1" t="str">
        <f>IF(COUNTIFS(Table_Paintings[Composite_Work_Author],Table_Paintings[[#This Row],[Composite_Work_Author]])&gt;1,"Y","N")</f>
        <v>N</v>
      </c>
      <c r="F29" s="7" t="s">
        <v>3341</v>
      </c>
      <c r="H29" s="7" t="s">
        <v>3310</v>
      </c>
    </row>
    <row r="30" spans="1:8" x14ac:dyDescent="0.35">
      <c r="A30" s="7" t="str" cm="1">
        <f t="array" aca="1" ref="A30" ca="1">"p" &amp; RIGHT(ABS(SUMPRODUCT(CODE(MID(B30&amp;C30,ROW(INDIRECT("1:"&amp;LEN(B30&amp;C30))),1))*POWER(31,MOD(ROW(INDIRECT("1:"&amp;LEN(B30&amp;C30)))-1,7)))),6)</f>
        <v>p243410</v>
      </c>
      <c r="B30" s="7" t="s">
        <v>3356</v>
      </c>
      <c r="C30" s="7" t="s">
        <v>3352</v>
      </c>
      <c r="D30" s="7" t="str">
        <f>Table_Paintings[[#This Row],[Title]]&amp;"_"&amp;Table_Paintings[[#This Row],[Author]]</f>
        <v>Adam and Eve_Dürer, Albrecht</v>
      </c>
      <c r="E30" s="1" t="str">
        <f>IF(COUNTIFS(Table_Paintings[Composite_Work_Author],Table_Paintings[[#This Row],[Composite_Work_Author]])&gt;1,"Y","N")</f>
        <v>N</v>
      </c>
      <c r="F30" s="7" t="s">
        <v>3353</v>
      </c>
      <c r="H30" s="7" t="s">
        <v>3347</v>
      </c>
    </row>
    <row r="31" spans="1:8" x14ac:dyDescent="0.35">
      <c r="A31" s="7" t="str" cm="1">
        <f t="array" aca="1" ref="A31" ca="1">"p" &amp; RIGHT(ABS(SUMPRODUCT(CODE(MID(B31&amp;C31,ROW(INDIRECT("1:"&amp;LEN(B31&amp;C31))),1))*POWER(31,MOD(ROW(INDIRECT("1:"&amp;LEN(B31&amp;C31)))-1,7)))),6)</f>
        <v>p372251</v>
      </c>
      <c r="B31" s="7" t="s">
        <v>3966</v>
      </c>
      <c r="C31" s="7" t="s">
        <v>3965</v>
      </c>
      <c r="D31" s="7" t="str">
        <f>Table_Paintings[[#This Row],[Title]]&amp;"_"&amp;Table_Paintings[[#This Row],[Author]]</f>
        <v>After the Deluge_Currie, Ken</v>
      </c>
      <c r="E31" s="1" t="str">
        <f>IF(COUNTIFS(Table_Paintings[Composite_Work_Author],Table_Paintings[[#This Row],[Composite_Work_Author]])&gt;1,"Y","N")</f>
        <v>N</v>
      </c>
      <c r="F31" s="7" t="s">
        <v>3365</v>
      </c>
      <c r="H31" s="7" t="s">
        <v>3310</v>
      </c>
    </row>
    <row r="32" spans="1:8" x14ac:dyDescent="0.35">
      <c r="A32" s="7" t="str" cm="1">
        <f t="array" aca="1" ref="A32" ca="1">"p" &amp; RIGHT(ABS(SUMPRODUCT(CODE(MID(B32&amp;C32,ROW(INDIRECT("1:"&amp;LEN(B32&amp;C32))),1))*POWER(31,MOD(ROW(INDIRECT("1:"&amp;LEN(B32&amp;C32)))-1,7)))),6)</f>
        <v>p645682</v>
      </c>
      <c r="B32" s="7" t="s">
        <v>3929</v>
      </c>
      <c r="C32" s="7" t="s">
        <v>3928</v>
      </c>
      <c r="D32" s="7" t="str">
        <f>Table_Paintings[[#This Row],[Title]]&amp;"_"&amp;Table_Paintings[[#This Row],[Author]]</f>
        <v>After the Stroke_Sarkin, Jon</v>
      </c>
      <c r="E32" s="1" t="str">
        <f>IF(COUNTIFS(Table_Paintings[Composite_Work_Author],Table_Paintings[[#This Row],[Composite_Work_Author]])&gt;1,"Y","N")</f>
        <v>N</v>
      </c>
      <c r="F32" s="7" t="s">
        <v>3442</v>
      </c>
      <c r="H32" s="7" t="s">
        <v>3403</v>
      </c>
    </row>
    <row r="33" spans="1:8" x14ac:dyDescent="0.35">
      <c r="A33" s="7" t="str" cm="1">
        <f t="array" aca="1" ref="A33" ca="1">"p" &amp; RIGHT(ABS(SUMPRODUCT(CODE(MID(B33&amp;C33,ROW(INDIRECT("1:"&amp;LEN(B33&amp;C33))),1))*POWER(31,MOD(ROW(INDIRECT("1:"&amp;LEN(B33&amp;C33)))-1,7)))),6)</f>
        <v>p118348</v>
      </c>
      <c r="B33" s="7" t="s">
        <v>4039</v>
      </c>
      <c r="C33" s="7" t="s">
        <v>4038</v>
      </c>
      <c r="D33" s="7" t="str">
        <f>Table_Paintings[[#This Row],[Title]]&amp;"_"&amp;Table_Paintings[[#This Row],[Author]]</f>
        <v>Alamentosa_Ramírez, Martín</v>
      </c>
      <c r="E33" s="1" t="str">
        <f>IF(COUNTIFS(Table_Paintings[Composite_Work_Author],Table_Paintings[[#This Row],[Composite_Work_Author]])&gt;1,"Y","N")</f>
        <v>N</v>
      </c>
      <c r="F33" s="7" t="s">
        <v>3442</v>
      </c>
      <c r="H33" s="7" t="s">
        <v>3310</v>
      </c>
    </row>
    <row r="34" spans="1:8" x14ac:dyDescent="0.35">
      <c r="A34" s="7" t="str" cm="1">
        <f t="array" aca="1" ref="A34" ca="1">"p" &amp; RIGHT(ABS(SUMPRODUCT(CODE(MID(B34&amp;C34,ROW(INDIRECT("1:"&amp;LEN(B34&amp;C34))),1))*POWER(31,MOD(ROW(INDIRECT("1:"&amp;LEN(B34&amp;C34)))-1,7)))),6)</f>
        <v>p978861</v>
      </c>
      <c r="B34" s="7" t="s">
        <v>4522</v>
      </c>
      <c r="C34" s="7" t="s">
        <v>4210</v>
      </c>
      <c r="D34" s="7" t="str">
        <f>Table_Paintings[[#This Row],[Title]]&amp;"_"&amp;Table_Paintings[[#This Row],[Author]]</f>
        <v>Amor Sacramentum_Solomon, Simeon</v>
      </c>
      <c r="E34" s="1" t="str">
        <f>IF(COUNTIFS(Table_Paintings[Composite_Work_Author],Table_Paintings[[#This Row],[Composite_Work_Author]])&gt;1,"Y","N")</f>
        <v>N</v>
      </c>
      <c r="F34" s="7" t="s">
        <v>3505</v>
      </c>
      <c r="H34" s="7" t="s">
        <v>3324</v>
      </c>
    </row>
    <row r="35" spans="1:8" x14ac:dyDescent="0.35">
      <c r="A35" s="7" t="str" cm="1">
        <f t="array" aca="1" ref="A35" ca="1">"p" &amp; RIGHT(ABS(SUMPRODUCT(CODE(MID(B35&amp;C35,ROW(INDIRECT("1:"&amp;LEN(B35&amp;C35))),1))*POWER(31,MOD(ROW(INDIRECT("1:"&amp;LEN(B35&amp;C35)))-1,7)))),6)</f>
        <v>p984124</v>
      </c>
      <c r="B35" s="7" t="s">
        <v>4906</v>
      </c>
      <c r="C35" s="7" t="s">
        <v>4528</v>
      </c>
      <c r="D35" s="7" t="str">
        <f>Table_Paintings[[#This Row],[Title]]&amp;"_"&amp;Table_Paintings[[#This Row],[Author]]</f>
        <v>An Athlete Wrestling with a Python_Leighton, Frederic</v>
      </c>
      <c r="E35" s="1" t="str">
        <f>IF(COUNTIFS(Table_Paintings[Composite_Work_Author],Table_Paintings[[#This Row],[Composite_Work_Author]])&gt;1,"Y","N")</f>
        <v>N</v>
      </c>
      <c r="F35" s="7" t="s">
        <v>3330</v>
      </c>
      <c r="G35" s="7" t="s">
        <v>3342</v>
      </c>
      <c r="H35" s="7" t="s">
        <v>3324</v>
      </c>
    </row>
    <row r="36" spans="1:8" x14ac:dyDescent="0.35">
      <c r="A36" s="7" t="str" cm="1">
        <f t="array" aca="1" ref="A36" ca="1">"p" &amp; RIGHT(ABS(SUMPRODUCT(CODE(MID(B36&amp;C36,ROW(INDIRECT("1:"&amp;LEN(B36&amp;C36))),1))*POWER(31,MOD(ROW(INDIRECT("1:"&amp;LEN(B36&amp;C36)))-1,7)))),6)</f>
        <v>p963248</v>
      </c>
      <c r="B36" s="7" t="s">
        <v>4734</v>
      </c>
      <c r="C36" s="7" t="s">
        <v>3628</v>
      </c>
      <c r="D36" s="7" t="str">
        <f>Table_Paintings[[#This Row],[Title]]&amp;"_"&amp;Table_Paintings[[#This Row],[Author]]</f>
        <v>An Enchanted Island_Danby, Francis</v>
      </c>
      <c r="E36" s="1" t="str">
        <f>IF(COUNTIFS(Table_Paintings[Composite_Work_Author],Table_Paintings[[#This Row],[Composite_Work_Author]])&gt;1,"Y","N")</f>
        <v>N</v>
      </c>
      <c r="F36" s="7" t="s">
        <v>3397</v>
      </c>
      <c r="H36" s="7" t="s">
        <v>3324</v>
      </c>
    </row>
    <row r="37" spans="1:8" x14ac:dyDescent="0.35">
      <c r="A37" s="7" t="str" cm="1">
        <f t="array" aca="1" ref="A37" ca="1">"p" &amp; RIGHT(ABS(SUMPRODUCT(CODE(MID(B37&amp;C37,ROW(INDIRECT("1:"&amp;LEN(B37&amp;C37))),1))*POWER(31,MOD(ROW(INDIRECT("1:"&amp;LEN(B37&amp;C37)))-1,7)))),6)</f>
        <v>p869020</v>
      </c>
      <c r="B37" s="7" t="s">
        <v>3936</v>
      </c>
      <c r="C37" s="7" t="s">
        <v>3937</v>
      </c>
      <c r="D37" s="7" t="str">
        <f>Table_Paintings[[#This Row],[Title]]&amp;"_"&amp;Table_Paintings[[#This Row],[Author]]</f>
        <v>An Experiment on a Bird in the Air Pump_Wright of Derby, Joseph</v>
      </c>
      <c r="E37" s="1" t="str">
        <f>IF(COUNTIFS(Table_Paintings[Composite_Work_Author],Table_Paintings[[#This Row],[Composite_Work_Author]])&gt;1,"Y","N")</f>
        <v>N</v>
      </c>
      <c r="F37" s="7" t="s">
        <v>3397</v>
      </c>
      <c r="H37" s="7" t="s">
        <v>3450</v>
      </c>
    </row>
    <row r="38" spans="1:8" x14ac:dyDescent="0.35">
      <c r="A38" s="7" t="str" cm="1">
        <f t="array" aca="1" ref="A38" ca="1">"p" &amp; RIGHT(ABS(SUMPRODUCT(CODE(MID(B38&amp;C38,ROW(INDIRECT("1:"&amp;LEN(B38&amp;C38))),1))*POWER(31,MOD(ROW(INDIRECT("1:"&amp;LEN(B38&amp;C38)))-1,7)))),6)</f>
        <v>p461168</v>
      </c>
      <c r="B38" s="7" t="s">
        <v>4672</v>
      </c>
      <c r="C38" s="7" t="s">
        <v>4286</v>
      </c>
      <c r="D38" s="7" t="str">
        <f>Table_Paintings[[#This Row],[Title]]&amp;"_"&amp;Table_Paintings[[#This Row],[Author]]</f>
        <v>Ancient of Days_Blake, William</v>
      </c>
      <c r="E38" s="1" t="str">
        <f>IF(COUNTIFS(Table_Paintings[Composite_Work_Author],Table_Paintings[[#This Row],[Composite_Work_Author]])&gt;1,"Y","N")</f>
        <v>N</v>
      </c>
      <c r="F38" s="7" t="s">
        <v>3397</v>
      </c>
      <c r="H38" s="7" t="s">
        <v>3324</v>
      </c>
    </row>
    <row r="39" spans="1:8" x14ac:dyDescent="0.35">
      <c r="A39" s="7" t="str" cm="1">
        <f t="array" aca="1" ref="A39" ca="1">"p" &amp; RIGHT(ABS(SUMPRODUCT(CODE(MID(B39&amp;C39,ROW(INDIRECT("1:"&amp;LEN(B39&amp;C39))),1))*POWER(31,MOD(ROW(INDIRECT("1:"&amp;LEN(B39&amp;C39)))-1,7)))),6)</f>
        <v>p165582</v>
      </c>
      <c r="B39" s="7" t="s">
        <v>4438</v>
      </c>
      <c r="C39" s="7" t="s">
        <v>4113</v>
      </c>
      <c r="D39" s="7" t="str">
        <f>Table_Paintings[[#This Row],[Title]]&amp;"_"&amp;Table_Paintings[[#This Row],[Author]]</f>
        <v>Ancient Sound_Klee, Paul</v>
      </c>
      <c r="E39" s="1" t="str">
        <f>IF(COUNTIFS(Table_Paintings[Composite_Work_Author],Table_Paintings[[#This Row],[Composite_Work_Author]])&gt;1,"Y","N")</f>
        <v>N</v>
      </c>
      <c r="F39" s="7" t="s">
        <v>3339</v>
      </c>
      <c r="H39" s="7" t="s">
        <v>3310</v>
      </c>
    </row>
    <row r="40" spans="1:8" x14ac:dyDescent="0.35">
      <c r="A40" s="7" t="str" cm="1">
        <f t="array" aca="1" ref="A40" ca="1">"p" &amp; RIGHT(ABS(SUMPRODUCT(CODE(MID(B40&amp;C40,ROW(INDIRECT("1:"&amp;LEN(B40&amp;C40))),1))*POWER(31,MOD(ROW(INDIRECT("1:"&amp;LEN(B40&amp;C40)))-1,7)))),6)</f>
        <v>p843583</v>
      </c>
      <c r="B40" s="7" t="s">
        <v>3786</v>
      </c>
      <c r="C40" s="7" t="s">
        <v>3784</v>
      </c>
      <c r="D40" s="7" t="str">
        <f>Table_Paintings[[#This Row],[Title]]&amp;"_"&amp;Table_Paintings[[#This Row],[Author]]</f>
        <v>Andromeda_James Draper, Herbert</v>
      </c>
      <c r="E40" s="1" t="str">
        <f>IF(COUNTIFS(Table_Paintings[Composite_Work_Author],Table_Paintings[[#This Row],[Composite_Work_Author]])&gt;1,"Y","N")</f>
        <v>N</v>
      </c>
      <c r="F40" s="7" t="s">
        <v>3785</v>
      </c>
      <c r="H40" s="7" t="s">
        <v>3324</v>
      </c>
    </row>
    <row r="41" spans="1:8" x14ac:dyDescent="0.35">
      <c r="A41" s="7" t="str" cm="1">
        <f t="array" aca="1" ref="A41" ca="1">"p" &amp; RIGHT(ABS(SUMPRODUCT(CODE(MID(B41&amp;C41,ROW(INDIRECT("1:"&amp;LEN(B41&amp;C41))),1))*POWER(31,MOD(ROW(INDIRECT("1:"&amp;LEN(B41&amp;C41)))-1,7)))),6)</f>
        <v>p451872</v>
      </c>
      <c r="B41" s="7" t="s">
        <v>4207</v>
      </c>
      <c r="C41" s="7" t="s">
        <v>4208</v>
      </c>
      <c r="D41" s="7" t="str">
        <f>Table_Paintings[[#This Row],[Title]]&amp;"_"&amp;Table_Paintings[[#This Row],[Author]]</f>
        <v>Angel-Girl_Kago, Shintaro</v>
      </c>
      <c r="E41" s="1" t="str">
        <f>IF(COUNTIFS(Table_Paintings[Composite_Work_Author],Table_Paintings[[#This Row],[Composite_Work_Author]])&gt;1,"Y","N")</f>
        <v>N</v>
      </c>
      <c r="F41" s="7" t="s">
        <v>3020</v>
      </c>
      <c r="H41" s="7" t="s">
        <v>3366</v>
      </c>
    </row>
    <row r="42" spans="1:8" x14ac:dyDescent="0.35">
      <c r="A42" s="7" t="str" cm="1">
        <f t="array" aca="1" ref="A42" ca="1">"p" &amp; RIGHT(ABS(SUMPRODUCT(CODE(MID(B42&amp;C42,ROW(INDIRECT("1:"&amp;LEN(B42&amp;C42))),1))*POWER(31,MOD(ROW(INDIRECT("1:"&amp;LEN(B42&amp;C42)))-1,7)))),6)</f>
        <v>p346833</v>
      </c>
      <c r="B42" s="7" t="s">
        <v>4442</v>
      </c>
      <c r="C42" s="7" t="s">
        <v>4113</v>
      </c>
      <c r="D42" s="7" t="str">
        <f>Table_Paintings[[#This Row],[Title]]&amp;"_"&amp;Table_Paintings[[#This Row],[Author]]</f>
        <v>Angelus Novus_Klee, Paul</v>
      </c>
      <c r="E42" s="1" t="str">
        <f>IF(COUNTIFS(Table_Paintings[Composite_Work_Author],Table_Paintings[[#This Row],[Composite_Work_Author]])&gt;1,"Y","N")</f>
        <v>N</v>
      </c>
      <c r="F42" s="7" t="s">
        <v>3339</v>
      </c>
      <c r="H42" s="7" t="s">
        <v>3310</v>
      </c>
    </row>
    <row r="43" spans="1:8" x14ac:dyDescent="0.35">
      <c r="A43" s="7" t="str" cm="1">
        <f t="array" aca="1" ref="A43" ca="1">"p" &amp; RIGHT(ABS(SUMPRODUCT(CODE(MID(B43&amp;C43,ROW(INDIRECT("1:"&amp;LEN(B43&amp;C43))),1))*POWER(31,MOD(ROW(INDIRECT("1:"&amp;LEN(B43&amp;C43)))-1,7)))),6)</f>
        <v>p971885</v>
      </c>
      <c r="B43" s="7" t="s">
        <v>3412</v>
      </c>
      <c r="C43" s="7" t="s">
        <v>3413</v>
      </c>
      <c r="D43" s="7" t="str">
        <f>Table_Paintings[[#This Row],[Title]]&amp;"_"&amp;Table_Paintings[[#This Row],[Author]]</f>
        <v>Anguish_Friedrich Schenck, August</v>
      </c>
      <c r="E43" s="1" t="str">
        <f>IF(COUNTIFS(Table_Paintings[Composite_Work_Author],Table_Paintings[[#This Row],[Composite_Work_Author]])&gt;1,"Y","N")</f>
        <v>N</v>
      </c>
      <c r="F43" s="7" t="s">
        <v>3397</v>
      </c>
      <c r="H43" s="7" t="s">
        <v>3324</v>
      </c>
    </row>
    <row r="44" spans="1:8" x14ac:dyDescent="0.35">
      <c r="A44" s="7" t="str" cm="1">
        <f t="array" aca="1" ref="A44" ca="1">"p" &amp; RIGHT(ABS(SUMPRODUCT(CODE(MID(B44&amp;C44,ROW(INDIRECT("1:"&amp;LEN(B44&amp;C44))),1))*POWER(31,MOD(ROW(INDIRECT("1:"&amp;LEN(B44&amp;C44)))-1,7)))),6)</f>
        <v>p923335</v>
      </c>
      <c r="B44" s="7" t="s">
        <v>4045</v>
      </c>
      <c r="C44" s="7" t="s">
        <v>4046</v>
      </c>
      <c r="D44" s="7" t="str">
        <f>Table_Paintings[[#This Row],[Title]]&amp;"_"&amp;Table_Paintings[[#This Row],[Author]]</f>
        <v>Annunciation_Klarwein, Mati</v>
      </c>
      <c r="E44" s="1" t="str">
        <f>IF(COUNTIFS(Table_Paintings[Composite_Work_Author],Table_Paintings[[#This Row],[Composite_Work_Author]])&gt;1,"Y","N")</f>
        <v>N</v>
      </c>
      <c r="F44" s="7" t="s">
        <v>3593</v>
      </c>
      <c r="H44" s="7" t="s">
        <v>3310</v>
      </c>
    </row>
    <row r="45" spans="1:8" x14ac:dyDescent="0.35">
      <c r="A45" s="7" t="str" cm="1">
        <f t="array" aca="1" ref="A45" ca="1">"p" &amp; RIGHT(ABS(SUMPRODUCT(CODE(MID(B45&amp;C45,ROW(INDIRECT("1:"&amp;LEN(B45&amp;C45))),1))*POWER(31,MOD(ROW(INDIRECT("1:"&amp;LEN(B45&amp;C45)))-1,7)))),6)</f>
        <v>p557519</v>
      </c>
      <c r="B45" s="7" t="s">
        <v>3543</v>
      </c>
      <c r="C45" s="7" t="s">
        <v>3539</v>
      </c>
      <c r="D45" s="7" t="str">
        <f>Table_Paintings[[#This Row],[Title]]&amp;"_"&amp;Table_Paintings[[#This Row],[Author]]</f>
        <v>Anxiety_Munch, Edvard</v>
      </c>
      <c r="E45" s="1" t="str">
        <f>IF(COUNTIFS(Table_Paintings[Composite_Work_Author],Table_Paintings[[#This Row],[Composite_Work_Author]])&gt;1,"Y","N")</f>
        <v>N</v>
      </c>
      <c r="F45" s="7" t="s">
        <v>4875</v>
      </c>
      <c r="H45" s="7" t="s">
        <v>3432</v>
      </c>
    </row>
    <row r="46" spans="1:8" x14ac:dyDescent="0.35">
      <c r="A46" s="7" t="str" cm="1">
        <f t="array" aca="1" ref="A46" ca="1">"p" &amp; RIGHT(ABS(SUMPRODUCT(CODE(MID(B46&amp;C46,ROW(INDIRECT("1:"&amp;LEN(B46&amp;C46))),1))*POWER(31,MOD(ROW(INDIRECT("1:"&amp;LEN(B46&amp;C46)))-1,7)))),6)</f>
        <v>p009659</v>
      </c>
      <c r="B46" s="7" t="s">
        <v>4713</v>
      </c>
      <c r="C46" s="7" t="s">
        <v>3596</v>
      </c>
      <c r="D46" s="7" t="str">
        <f>Table_Paintings[[#This Row],[Title]]&amp;"_"&amp;Table_Paintings[[#This Row],[Author]]</f>
        <v>Apollo Slaying Python_Delacroix, Eugène</v>
      </c>
      <c r="E46" s="1" t="str">
        <f>IF(COUNTIFS(Table_Paintings[Composite_Work_Author],Table_Paintings[[#This Row],[Composite_Work_Author]])&gt;1,"Y","N")</f>
        <v>N</v>
      </c>
      <c r="F46" s="7" t="s">
        <v>3397</v>
      </c>
      <c r="H46" s="7" t="s">
        <v>3324</v>
      </c>
    </row>
    <row r="47" spans="1:8" x14ac:dyDescent="0.35">
      <c r="A47" s="7" t="str" cm="1">
        <f t="array" aca="1" ref="A47" ca="1">"p" &amp; RIGHT(ABS(SUMPRODUCT(CODE(MID(B47&amp;C47,ROW(INDIRECT("1:"&amp;LEN(B47&amp;C47))),1))*POWER(31,MOD(ROW(INDIRECT("1:"&amp;LEN(B47&amp;C47)))-1,7)))),6)</f>
        <v>p291878</v>
      </c>
      <c r="B47" s="7" t="s">
        <v>4869</v>
      </c>
      <c r="C47" s="7" t="s">
        <v>3724</v>
      </c>
      <c r="D47" s="7" t="str">
        <f>Table_Paintings[[#This Row],[Title]]&amp;"_"&amp;Table_Paintings[[#This Row],[Author]]</f>
        <v>Apple Tree I_Klimt, Gustav</v>
      </c>
      <c r="E47" s="1" t="str">
        <f>IF(COUNTIFS(Table_Paintings[Composite_Work_Author],Table_Paintings[[#This Row],[Composite_Work_Author]])&gt;1,"Y","N")</f>
        <v>N</v>
      </c>
      <c r="F47" s="7" t="s">
        <v>3323</v>
      </c>
      <c r="H47" s="7" t="s">
        <v>3310</v>
      </c>
    </row>
    <row r="48" spans="1:8" x14ac:dyDescent="0.35">
      <c r="A48" s="7" t="str" cm="1">
        <f t="array" aca="1" ref="A48" ca="1">"p" &amp; RIGHT(ABS(SUMPRODUCT(CODE(MID(B48&amp;C48,ROW(INDIRECT("1:"&amp;LEN(B48&amp;C48))),1))*POWER(31,MOD(ROW(INDIRECT("1:"&amp;LEN(B48&amp;C48)))-1,7)))),6)</f>
        <v>p081324</v>
      </c>
      <c r="B48" s="7" t="s">
        <v>4704</v>
      </c>
      <c r="C48" s="7" t="s">
        <v>3596</v>
      </c>
      <c r="D48" s="7" t="str">
        <f>Table_Paintings[[#This Row],[Title]]&amp;"_"&amp;Table_Paintings[[#This Row],[Author]]</f>
        <v>Arab Horses Fighting in a Stable_Delacroix, Eugène</v>
      </c>
      <c r="E48" s="1" t="str">
        <f>IF(COUNTIFS(Table_Paintings[Composite_Work_Author],Table_Paintings[[#This Row],[Composite_Work_Author]])&gt;1,"Y","N")</f>
        <v>N</v>
      </c>
      <c r="F48" s="7" t="s">
        <v>3397</v>
      </c>
      <c r="H48" s="7" t="s">
        <v>3324</v>
      </c>
    </row>
    <row r="49" spans="1:8" x14ac:dyDescent="0.35">
      <c r="A49" s="7" t="str" cm="1">
        <f t="array" aca="1" ref="A49" ca="1">"p" &amp; RIGHT(ABS(SUMPRODUCT(CODE(MID(B49&amp;C49,ROW(INDIRECT("1:"&amp;LEN(B49&amp;C49))),1))*POWER(31,MOD(ROW(INDIRECT("1:"&amp;LEN(B49&amp;C49)))-1,7)))),6)</f>
        <v>p136218</v>
      </c>
      <c r="B49" s="7" t="s">
        <v>3859</v>
      </c>
      <c r="C49" s="7" t="s">
        <v>3860</v>
      </c>
      <c r="D49" s="7" t="str">
        <f>Table_Paintings[[#This Row],[Title]]&amp;"_"&amp;Table_Paintings[[#This Row],[Author]]</f>
        <v>Arrangement in Grey and Black No. 1_Abbott McNeill Whistler, James</v>
      </c>
      <c r="E49" s="1" t="str">
        <f>IF(COUNTIFS(Table_Paintings[Composite_Work_Author],Table_Paintings[[#This Row],[Composite_Work_Author]])&gt;1,"Y","N")</f>
        <v>N</v>
      </c>
      <c r="F49" s="7" t="s">
        <v>3861</v>
      </c>
      <c r="H49" s="7" t="s">
        <v>3324</v>
      </c>
    </row>
    <row r="50" spans="1:8" x14ac:dyDescent="0.35">
      <c r="A50" s="7" t="str" cm="1">
        <f t="array" aca="1" ref="A50" ca="1">"p" &amp; RIGHT(ABS(SUMPRODUCT(CODE(MID(B50&amp;C50,ROW(INDIRECT("1:"&amp;LEN(B50&amp;C50))),1))*POWER(31,MOD(ROW(INDIRECT("1:"&amp;LEN(B50&amp;C50)))-1,7)))),6)</f>
        <v>p059688</v>
      </c>
      <c r="B50" s="7" t="s">
        <v>4756</v>
      </c>
      <c r="C50" s="7" t="s">
        <v>3609</v>
      </c>
      <c r="D50" s="7" t="str">
        <f>Table_Paintings[[#This Row],[Title]]&amp;"_"&amp;Table_Paintings[[#This Row],[Author]]</f>
        <v>Art or The Caresses of the Sphinx_Khnopff, Fernand</v>
      </c>
      <c r="E50" s="1" t="str">
        <f>IF(COUNTIFS(Table_Paintings[Composite_Work_Author],Table_Paintings[[#This Row],[Composite_Work_Author]])&gt;1,"Y","N")</f>
        <v>N</v>
      </c>
      <c r="F50" s="7" t="s">
        <v>3323</v>
      </c>
      <c r="H50" s="7" t="s">
        <v>3324</v>
      </c>
    </row>
    <row r="51" spans="1:8" x14ac:dyDescent="0.35">
      <c r="A51" s="7" t="str" cm="1">
        <f t="array" aca="1" ref="A51" ca="1">"p" &amp; RIGHT(ABS(SUMPRODUCT(CODE(MID(B51&amp;C51,ROW(INDIRECT("1:"&amp;LEN(B51&amp;C51))),1))*POWER(31,MOD(ROW(INDIRECT("1:"&amp;LEN(B51&amp;C51)))-1,7)))),6)</f>
        <v>p530581</v>
      </c>
      <c r="B51" s="7" t="s">
        <v>4877</v>
      </c>
      <c r="C51" s="7" t="s">
        <v>3539</v>
      </c>
      <c r="D51" s="7" t="str">
        <f>Table_Paintings[[#This Row],[Title]]&amp;"_"&amp;Table_Paintings[[#This Row],[Author]]</f>
        <v>Ashes_Munch, Edvard</v>
      </c>
      <c r="E51" s="1" t="str">
        <f>IF(COUNTIFS(Table_Paintings[Composite_Work_Author],Table_Paintings[[#This Row],[Composite_Work_Author]])&gt;1,"Y","N")</f>
        <v>N</v>
      </c>
      <c r="F51" s="7" t="s">
        <v>4875</v>
      </c>
      <c r="H51" s="7" t="s">
        <v>3324</v>
      </c>
    </row>
    <row r="52" spans="1:8" x14ac:dyDescent="0.35">
      <c r="A52" s="7" t="str" cm="1">
        <f t="array" aca="1" ref="A52" ca="1">"p" &amp; RIGHT(ABS(SUMPRODUCT(CODE(MID(B52&amp;C52,ROW(INDIRECT("1:"&amp;LEN(B52&amp;C52))),1))*POWER(31,MOD(ROW(INDIRECT("1:"&amp;LEN(B52&amp;C52)))-1,7)))),6)</f>
        <v>p372897</v>
      </c>
      <c r="B52" s="7" t="s">
        <v>4450</v>
      </c>
      <c r="C52" s="7" t="s">
        <v>1939</v>
      </c>
      <c r="D52" s="7" t="str">
        <f>Table_Paintings[[#This Row],[Title]]&amp;"_"&amp;Table_Paintings[[#This Row],[Author]]</f>
        <v>Astarte Syriaca_Rossetti, Dante Gabriel</v>
      </c>
      <c r="E52" s="1" t="str">
        <f>IF(COUNTIFS(Table_Paintings[Composite_Work_Author],Table_Paintings[[#This Row],[Composite_Work_Author]])&gt;1,"Y","N")</f>
        <v>N</v>
      </c>
      <c r="F52" s="7" t="s">
        <v>3505</v>
      </c>
      <c r="H52" s="7" t="s">
        <v>3324</v>
      </c>
    </row>
    <row r="53" spans="1:8" x14ac:dyDescent="0.35">
      <c r="A53" s="7" t="str" cm="1">
        <f t="array" aca="1" ref="A53" ca="1">"p" &amp; RIGHT(ABS(SUMPRODUCT(CODE(MID(B53&amp;C53,ROW(INDIRECT("1:"&amp;LEN(B53&amp;C53))),1))*POWER(31,MOD(ROW(INDIRECT("1:"&amp;LEN(B53&amp;C53)))-1,7)))),6)</f>
        <v>p790222</v>
      </c>
      <c r="B53" s="7" t="s">
        <v>4572</v>
      </c>
      <c r="C53" s="7" t="s">
        <v>4188</v>
      </c>
      <c r="D53" s="7" t="str">
        <f>Table_Paintings[[#This Row],[Title]]&amp;"_"&amp;Table_Paintings[[#This Row],[Author]]</f>
        <v>Astral Scene_Norton, Rosaleen</v>
      </c>
      <c r="E53" s="1" t="str">
        <f>IF(COUNTIFS(Table_Paintings[Composite_Work_Author],Table_Paintings[[#This Row],[Composite_Work_Author]])&gt;1,"Y","N")</f>
        <v>N</v>
      </c>
      <c r="F53" s="7" t="s">
        <v>4189</v>
      </c>
      <c r="H53" s="7" t="s">
        <v>3310</v>
      </c>
    </row>
    <row r="54" spans="1:8" x14ac:dyDescent="0.35">
      <c r="A54" s="7" t="str" cm="1">
        <f t="array" aca="1" ref="A54" ca="1">"p" &amp; RIGHT(ABS(SUMPRODUCT(CODE(MID(B54&amp;C54,ROW(INDIRECT("1:"&amp;LEN(B54&amp;C54))),1))*POWER(31,MOD(ROW(INDIRECT("1:"&amp;LEN(B54&amp;C54)))-1,7)))),6)</f>
        <v>p438334</v>
      </c>
      <c r="B54" s="7" t="s">
        <v>4848</v>
      </c>
      <c r="C54" s="7" t="s">
        <v>3808</v>
      </c>
      <c r="D54" s="7" t="str">
        <f>Table_Paintings[[#This Row],[Title]]&amp;"_"&amp;Table_Paintings[[#This Row],[Author]]</f>
        <v>At the Gate of Life_Simberg, Hugo</v>
      </c>
      <c r="E54" s="1" t="str">
        <f>IF(COUNTIFS(Table_Paintings[Composite_Work_Author],Table_Paintings[[#This Row],[Composite_Work_Author]])&gt;1,"Y","N")</f>
        <v>N</v>
      </c>
      <c r="F54" s="7" t="s">
        <v>3323</v>
      </c>
      <c r="H54" s="7" t="s">
        <v>3432</v>
      </c>
    </row>
    <row r="55" spans="1:8" x14ac:dyDescent="0.35">
      <c r="A55" s="7" t="str" cm="1">
        <f t="array" aca="1" ref="A55" ca="1">"p" &amp; RIGHT(ABS(SUMPRODUCT(CODE(MID(B55&amp;C55,ROW(INDIRECT("1:"&amp;LEN(B55&amp;C55))),1))*POWER(31,MOD(ROW(INDIRECT("1:"&amp;LEN(B55&amp;C55)))-1,7)))),6)</f>
        <v>p465188</v>
      </c>
      <c r="B55" s="7" t="s">
        <v>3556</v>
      </c>
      <c r="C55" s="7" t="s">
        <v>3553</v>
      </c>
      <c r="D55" s="7" t="str">
        <f>Table_Paintings[[#This Row],[Title]]&amp;"_"&amp;Table_Paintings[[#This Row],[Author]]</f>
        <v>Automat_Hopper, Edward</v>
      </c>
      <c r="E55" s="1" t="str">
        <f>IF(COUNTIFS(Table_Paintings[Composite_Work_Author],Table_Paintings[[#This Row],[Composite_Work_Author]])&gt;1,"Y","N")</f>
        <v>N</v>
      </c>
      <c r="F55" s="7" t="s">
        <v>3554</v>
      </c>
      <c r="H55" s="7" t="s">
        <v>3310</v>
      </c>
    </row>
    <row r="56" spans="1:8" x14ac:dyDescent="0.35">
      <c r="A56" s="7" t="str" cm="1">
        <f t="array" aca="1" ref="A56" ca="1">"p" &amp; RIGHT(ABS(SUMPRODUCT(CODE(MID(B56&amp;C56,ROW(INDIRECT("1:"&amp;LEN(B56&amp;C56))),1))*POWER(31,MOD(ROW(INDIRECT("1:"&amp;LEN(B56&amp;C56)))-1,7)))),6)</f>
        <v>p006131</v>
      </c>
      <c r="B56" s="7" t="s">
        <v>4461</v>
      </c>
      <c r="C56" s="7" t="s">
        <v>4457</v>
      </c>
      <c r="D56" s="7" t="str">
        <f>Table_Paintings[[#This Row],[Title]]&amp;"_"&amp;Table_Paintings[[#This Row],[Author]]</f>
        <v>Autumn Leaves_Millais, John Everett</v>
      </c>
      <c r="E56" s="1" t="str">
        <f>IF(COUNTIFS(Table_Paintings[Composite_Work_Author],Table_Paintings[[#This Row],[Composite_Work_Author]])&gt;1,"Y","N")</f>
        <v>N</v>
      </c>
      <c r="F56" s="7" t="s">
        <v>3505</v>
      </c>
      <c r="H56" s="7" t="s">
        <v>3324</v>
      </c>
    </row>
    <row r="57" spans="1:8" x14ac:dyDescent="0.35">
      <c r="A57" s="7" t="str" cm="1">
        <f t="array" aca="1" ref="A57" ca="1">"p" &amp; RIGHT(ABS(SUMPRODUCT(CODE(MID(B57&amp;C57,ROW(INDIRECT("1:"&amp;LEN(B57&amp;C57))),1))*POWER(31,MOD(ROW(INDIRECT("1:"&amp;LEN(B57&amp;C57)))-1,7)))),6)</f>
        <v>p528785</v>
      </c>
      <c r="B57" s="7" t="s">
        <v>3839</v>
      </c>
      <c r="C57" s="7" t="s">
        <v>3837</v>
      </c>
      <c r="D57" s="7" t="str">
        <f>Table_Paintings[[#This Row],[Title]]&amp;"_"&amp;Table_Paintings[[#This Row],[Author]]</f>
        <v>Autumn Rhythm_Pollock, Jackson</v>
      </c>
      <c r="E57" s="1" t="str">
        <f>IF(COUNTIFS(Table_Paintings[Composite_Work_Author],Table_Paintings[[#This Row],[Composite_Work_Author]])&gt;1,"Y","N")</f>
        <v>N</v>
      </c>
      <c r="F57" s="7" t="s">
        <v>3309</v>
      </c>
      <c r="H57" s="7" t="s">
        <v>3310</v>
      </c>
    </row>
    <row r="58" spans="1:8" x14ac:dyDescent="0.35">
      <c r="A58" s="7" t="str" cm="1">
        <f t="array" aca="1" ref="A58" ca="1">"p" &amp; RIGHT(ABS(SUMPRODUCT(CODE(MID(B58&amp;C58,ROW(INDIRECT("1:"&amp;LEN(B58&amp;C58))),1))*POWER(31,MOD(ROW(INDIRECT("1:"&amp;LEN(B58&amp;C58)))-1,7)))),6)</f>
        <v>p373675</v>
      </c>
      <c r="B58" s="7" t="s">
        <v>4726</v>
      </c>
      <c r="C58" s="7" t="s">
        <v>3409</v>
      </c>
      <c r="D58" s="7" t="str">
        <f>Table_Paintings[[#This Row],[Title]]&amp;"_"&amp;Table_Paintings[[#This Row],[Author]]</f>
        <v>Autumn Thoughts_Böcklin, Arnold</v>
      </c>
      <c r="E58" s="1" t="str">
        <f>IF(COUNTIFS(Table_Paintings[Composite_Work_Author],Table_Paintings[[#This Row],[Composite_Work_Author]])&gt;1,"Y","N")</f>
        <v>N</v>
      </c>
      <c r="F58" s="7" t="s">
        <v>4717</v>
      </c>
      <c r="H58" s="7" t="s">
        <v>3324</v>
      </c>
    </row>
    <row r="59" spans="1:8" x14ac:dyDescent="0.35">
      <c r="A59" s="7" t="str" cm="1">
        <f t="array" aca="1" ref="A59" ca="1">"p" &amp; RIGHT(ABS(SUMPRODUCT(CODE(MID(B59&amp;C59,ROW(INDIRECT("1:"&amp;LEN(B59&amp;C59))),1))*POWER(31,MOD(ROW(INDIRECT("1:"&amp;LEN(B59&amp;C59)))-1,7)))),6)</f>
        <v>p323106</v>
      </c>
      <c r="B59" s="7" t="s">
        <v>4850</v>
      </c>
      <c r="C59" s="7" t="s">
        <v>3808</v>
      </c>
      <c r="D59" s="7" t="str">
        <f>Table_Paintings[[#This Row],[Title]]&amp;"_"&amp;Table_Paintings[[#This Row],[Author]]</f>
        <v>Autumn_Simberg, Hugo</v>
      </c>
      <c r="E59" s="1" t="str">
        <f>IF(COUNTIFS(Table_Paintings[Composite_Work_Author],Table_Paintings[[#This Row],[Composite_Work_Author]])&gt;1,"Y","N")</f>
        <v>N</v>
      </c>
      <c r="F59" s="7" t="s">
        <v>3323</v>
      </c>
      <c r="H59" s="7" t="s">
        <v>3432</v>
      </c>
    </row>
    <row r="60" spans="1:8" x14ac:dyDescent="0.35">
      <c r="A60" s="7" t="str" cm="1">
        <f t="array" aca="1" ref="A60" ca="1">"p" &amp; RIGHT(ABS(SUMPRODUCT(CODE(MID(B60&amp;C60,ROW(INDIRECT("1:"&amp;LEN(B60&amp;C60))),1))*POWER(31,MOD(ROW(INDIRECT("1:"&amp;LEN(B60&amp;C60)))-1,7)))),6)</f>
        <v>p684686</v>
      </c>
      <c r="B60" s="7" t="s">
        <v>4866</v>
      </c>
      <c r="C60" s="7" t="s">
        <v>3724</v>
      </c>
      <c r="D60" s="7" t="str">
        <f>Table_Paintings[[#This Row],[Title]]&amp;"_"&amp;Table_Paintings[[#This Row],[Author]]</f>
        <v>Avenue in Schloss Kammer Park_Klimt, Gustav</v>
      </c>
      <c r="E60" s="1" t="str">
        <f>IF(COUNTIFS(Table_Paintings[Composite_Work_Author],Table_Paintings[[#This Row],[Composite_Work_Author]])&gt;1,"Y","N")</f>
        <v>N</v>
      </c>
      <c r="F60" s="7" t="s">
        <v>3323</v>
      </c>
      <c r="H60" s="7" t="s">
        <v>3310</v>
      </c>
    </row>
    <row r="61" spans="1:8" x14ac:dyDescent="0.35">
      <c r="A61" s="7" t="str" cm="1">
        <f t="array" aca="1" ref="A61" ca="1">"p" &amp; RIGHT(ABS(SUMPRODUCT(CODE(MID(B61&amp;C61,ROW(INDIRECT("1:"&amp;LEN(B61&amp;C61))),1))*POWER(31,MOD(ROW(INDIRECT("1:"&amp;LEN(B61&amp;C61)))-1,7)))),6)</f>
        <v>p343287</v>
      </c>
      <c r="B61" s="7" t="s">
        <v>4248</v>
      </c>
      <c r="C61" s="7" t="s">
        <v>1553</v>
      </c>
      <c r="D61" s="7" t="str">
        <f>Table_Paintings[[#This Row],[Title]]&amp;"_"&amp;Table_Paintings[[#This Row],[Author]]</f>
        <v>Bacchus and Ariadne_Titian</v>
      </c>
      <c r="E61" s="1" t="str">
        <f>IF(COUNTIFS(Table_Paintings[Composite_Work_Author],Table_Paintings[[#This Row],[Composite_Work_Author]])&gt;1,"Y","N")</f>
        <v>N</v>
      </c>
      <c r="F61" s="7" t="s">
        <v>3706</v>
      </c>
      <c r="H61" s="7" t="s">
        <v>3347</v>
      </c>
    </row>
    <row r="62" spans="1:8" x14ac:dyDescent="0.35">
      <c r="A62" s="7" t="str" cm="1">
        <f t="array" aca="1" ref="A62" ca="1">"p" &amp; RIGHT(ABS(SUMPRODUCT(CODE(MID(B62&amp;C62,ROW(INDIRECT("1:"&amp;LEN(B62&amp;C62))),1))*POWER(31,MOD(ROW(INDIRECT("1:"&amp;LEN(B62&amp;C62)))-1,7)))),6)</f>
        <v>p622339</v>
      </c>
      <c r="B62" s="7" t="s">
        <v>3460</v>
      </c>
      <c r="C62" s="7" t="s">
        <v>1412</v>
      </c>
      <c r="D62" s="7" t="str">
        <f>Table_Paintings[[#This Row],[Title]]&amp;"_"&amp;Table_Paintings[[#This Row],[Author]]</f>
        <v>Bacchus_Caravaggio</v>
      </c>
      <c r="E62" s="1" t="str">
        <f>IF(COUNTIFS(Table_Paintings[Composite_Work_Author],Table_Paintings[[#This Row],[Composite_Work_Author]])&gt;1,"Y","N")</f>
        <v>N</v>
      </c>
      <c r="F62" s="7" t="s">
        <v>3454</v>
      </c>
      <c r="H62" s="7" t="s">
        <v>3455</v>
      </c>
    </row>
    <row r="63" spans="1:8" x14ac:dyDescent="0.35">
      <c r="A63" s="7" t="str" cm="1">
        <f t="array" aca="1" ref="A63" ca="1">"p" &amp; RIGHT(ABS(SUMPRODUCT(CODE(MID(B63&amp;C63,ROW(INDIRECT("1:"&amp;LEN(B63&amp;C63))),1))*POWER(31,MOD(ROW(INDIRECT("1:"&amp;LEN(B63&amp;C63)))-1,7)))),6)</f>
        <v>p271855</v>
      </c>
      <c r="B63" s="7" t="s">
        <v>3460</v>
      </c>
      <c r="C63" s="7" t="s">
        <v>4210</v>
      </c>
      <c r="D63" s="7" t="str">
        <f>Table_Paintings[[#This Row],[Title]]&amp;"_"&amp;Table_Paintings[[#This Row],[Author]]</f>
        <v>Bacchus_Solomon, Simeon</v>
      </c>
      <c r="E63" s="1" t="str">
        <f>IF(COUNTIFS(Table_Paintings[Composite_Work_Author],Table_Paintings[[#This Row],[Composite_Work_Author]])&gt;1,"Y","N")</f>
        <v>N</v>
      </c>
      <c r="F63" s="7" t="s">
        <v>3505</v>
      </c>
      <c r="H63" s="7" t="s">
        <v>3324</v>
      </c>
    </row>
    <row r="64" spans="1:8" x14ac:dyDescent="0.35">
      <c r="A64" s="7" t="str" cm="1">
        <f t="array" aca="1" ref="A64" ca="1">"p" &amp; RIGHT(ABS(SUMPRODUCT(CODE(MID(B64&amp;C64,ROW(INDIRECT("1:"&amp;LEN(B64&amp;C64))),1))*POWER(31,MOD(ROW(INDIRECT("1:"&amp;LEN(B64&amp;C64)))-1,7)))),6)</f>
        <v>p441535</v>
      </c>
      <c r="B64" s="7" t="s">
        <v>3813</v>
      </c>
      <c r="C64" s="7" t="s">
        <v>3814</v>
      </c>
      <c r="D64" s="7" t="str">
        <f>Table_Paintings[[#This Row],[Title]]&amp;"_"&amp;Table_Paintings[[#This Row],[Author]]</f>
        <v>Barge Haulers on the Volga_Repin, Ilya</v>
      </c>
      <c r="E64" s="1" t="str">
        <f>IF(COUNTIFS(Table_Paintings[Composite_Work_Author],Table_Paintings[[#This Row],[Composite_Work_Author]])&gt;1,"Y","N")</f>
        <v>N</v>
      </c>
      <c r="F64" s="7" t="s">
        <v>3730</v>
      </c>
      <c r="H64" s="7" t="s">
        <v>3324</v>
      </c>
    </row>
    <row r="65" spans="1:8" x14ac:dyDescent="0.35">
      <c r="A65" s="7" t="str" cm="1">
        <f t="array" aca="1" ref="A65" ca="1">"p" &amp; RIGHT(ABS(SUMPRODUCT(CODE(MID(B65&amp;C65,ROW(INDIRECT("1:"&amp;LEN(B65&amp;C65))),1))*POWER(31,MOD(ROW(INDIRECT("1:"&amp;LEN(B65&amp;C65)))-1,7)))),6)</f>
        <v>p527219</v>
      </c>
      <c r="B65" s="7" t="s">
        <v>3870</v>
      </c>
      <c r="C65" s="7" t="s">
        <v>3871</v>
      </c>
      <c r="D65" s="7" t="str">
        <f>Table_Paintings[[#This Row],[Title]]&amp;"_"&amp;Table_Paintings[[#This Row],[Author]]</f>
        <v>Battle of Grunwald_Matejko, Jan</v>
      </c>
      <c r="E65" s="1" t="str">
        <f>IF(COUNTIFS(Table_Paintings[Composite_Work_Author],Table_Paintings[[#This Row],[Composite_Work_Author]])&gt;1,"Y","N")</f>
        <v>N</v>
      </c>
      <c r="F65" s="7" t="s">
        <v>3872</v>
      </c>
      <c r="H65" s="7" t="s">
        <v>3324</v>
      </c>
    </row>
    <row r="66" spans="1:8" x14ac:dyDescent="0.35">
      <c r="A66" s="7" t="str" cm="1">
        <f t="array" aca="1" ref="A66" ca="1">"p" &amp; RIGHT(ABS(SUMPRODUCT(CODE(MID(B66&amp;C66,ROW(INDIRECT("1:"&amp;LEN(B66&amp;C66))),1))*POWER(31,MOD(ROW(INDIRECT("1:"&amp;LEN(B66&amp;C66)))-1,7)))),6)</f>
        <v>p555006</v>
      </c>
      <c r="B66" s="7" t="s">
        <v>4721</v>
      </c>
      <c r="C66" s="7" t="s">
        <v>3409</v>
      </c>
      <c r="D66" s="7" t="str">
        <f>Table_Paintings[[#This Row],[Title]]&amp;"_"&amp;Table_Paintings[[#This Row],[Author]]</f>
        <v>Battle of the Centaurs_Böcklin, Arnold</v>
      </c>
      <c r="E66" s="1" t="str">
        <f>IF(COUNTIFS(Table_Paintings[Composite_Work_Author],Table_Paintings[[#This Row],[Composite_Work_Author]])&gt;1,"Y","N")</f>
        <v>N</v>
      </c>
      <c r="F66" s="7" t="s">
        <v>4717</v>
      </c>
      <c r="H66" s="7" t="s">
        <v>3324</v>
      </c>
    </row>
    <row r="67" spans="1:8" x14ac:dyDescent="0.35">
      <c r="A67" s="7" t="str" cm="1">
        <f t="array" aca="1" ref="A67" ca="1">"p" &amp; RIGHT(ABS(SUMPRODUCT(CODE(MID(B67&amp;C67,ROW(INDIRECT("1:"&amp;LEN(B67&amp;C67))),1))*POWER(31,MOD(ROW(INDIRECT("1:"&amp;LEN(B67&amp;C67)))-1,7)))),6)</f>
        <v>p535273</v>
      </c>
      <c r="B67" s="7" t="s">
        <v>3504</v>
      </c>
      <c r="C67" s="7" t="s">
        <v>1939</v>
      </c>
      <c r="D67" s="7" t="str">
        <f>Table_Paintings[[#This Row],[Title]]&amp;"_"&amp;Table_Paintings[[#This Row],[Author]]</f>
        <v>Beata Beatrix_Rossetti, Dante Gabriel</v>
      </c>
      <c r="E67" s="1" t="str">
        <f>IF(COUNTIFS(Table_Paintings[Composite_Work_Author],Table_Paintings[[#This Row],[Composite_Work_Author]])&gt;1,"Y","N")</f>
        <v>N</v>
      </c>
      <c r="F67" s="7" t="s">
        <v>3505</v>
      </c>
      <c r="H67" s="7" t="s">
        <v>3324</v>
      </c>
    </row>
    <row r="68" spans="1:8" x14ac:dyDescent="0.35">
      <c r="A68" s="7" t="str" cm="1">
        <f t="array" aca="1" ref="A68" ca="1">"p" &amp; RIGHT(ABS(SUMPRODUCT(CODE(MID(B68&amp;C68,ROW(INDIRECT("1:"&amp;LEN(B68&amp;C68))),1))*POWER(31,MOD(ROW(INDIRECT("1:"&amp;LEN(B68&amp;C68)))-1,7)))),6)</f>
        <v>p010779</v>
      </c>
      <c r="B68" s="7" t="s">
        <v>4493</v>
      </c>
      <c r="C68" s="7" t="s">
        <v>4022</v>
      </c>
      <c r="D68" s="7" t="str">
        <f>Table_Paintings[[#This Row],[Title]]&amp;"_"&amp;Table_Paintings[[#This Row],[Author]]</f>
        <v>Beatrice_Spartali Stillman, Marie</v>
      </c>
      <c r="E68" s="1" t="str">
        <f>IF(COUNTIFS(Table_Paintings[Composite_Work_Author],Table_Paintings[[#This Row],[Composite_Work_Author]])&gt;1,"Y","N")</f>
        <v>N</v>
      </c>
      <c r="F68" s="7" t="s">
        <v>3505</v>
      </c>
      <c r="H68" s="7" t="s">
        <v>3324</v>
      </c>
    </row>
    <row r="69" spans="1:8" x14ac:dyDescent="0.35">
      <c r="A69" s="7" t="str" cm="1">
        <f t="array" aca="1" ref="A69" ca="1">"p" &amp; RIGHT(ABS(SUMPRODUCT(CODE(MID(B69&amp;C69,ROW(INDIRECT("1:"&amp;LEN(B69&amp;C69))),1))*POWER(31,MOD(ROW(INDIRECT("1:"&amp;LEN(B69&amp;C69)))-1,7)))),6)</f>
        <v>p322909</v>
      </c>
      <c r="B69" s="7" t="s">
        <v>3718</v>
      </c>
      <c r="C69" s="7" t="s">
        <v>3719</v>
      </c>
      <c r="D69" s="7" t="str">
        <f>Table_Paintings[[#This Row],[Title]]&amp;"_"&amp;Table_Paintings[[#This Row],[Author]]</f>
        <v>Beautiful Victim_Helnwein, Gottfried</v>
      </c>
      <c r="E69" s="1" t="str">
        <f>IF(COUNTIFS(Table_Paintings[Composite_Work_Author],Table_Paintings[[#This Row],[Composite_Work_Author]])&gt;1,"Y","N")</f>
        <v>N</v>
      </c>
      <c r="F69" s="7" t="s">
        <v>3720</v>
      </c>
      <c r="H69" s="7" t="s">
        <v>3403</v>
      </c>
    </row>
    <row r="70" spans="1:8" x14ac:dyDescent="0.35">
      <c r="A70" s="7" t="str" cm="1">
        <f t="array" aca="1" ref="A70" ca="1">"p" &amp; RIGHT(ABS(SUMPRODUCT(CODE(MID(B70&amp;C70,ROW(INDIRECT("1:"&amp;LEN(B70&amp;C70))),1))*POWER(31,MOD(ROW(INDIRECT("1:"&amp;LEN(B70&amp;C70)))-1,7)))),6)</f>
        <v>p071316</v>
      </c>
      <c r="B70" s="7" t="s">
        <v>4862</v>
      </c>
      <c r="C70" s="7" t="s">
        <v>3724</v>
      </c>
      <c r="D70" s="7" t="str">
        <f>Table_Paintings[[#This Row],[Title]]&amp;"_"&amp;Table_Paintings[[#This Row],[Author]]</f>
        <v>Beethoven Frieze_Klimt, Gustav</v>
      </c>
      <c r="E70" s="1" t="str">
        <f>IF(COUNTIFS(Table_Paintings[Composite_Work_Author],Table_Paintings[[#This Row],[Composite_Work_Author]])&gt;1,"Y","N")</f>
        <v>N</v>
      </c>
      <c r="F70" s="7" t="s">
        <v>3323</v>
      </c>
      <c r="H70" s="7" t="s">
        <v>3310</v>
      </c>
    </row>
    <row r="71" spans="1:8" x14ac:dyDescent="0.35">
      <c r="A71" s="7" t="str" cm="1">
        <f t="array" aca="1" ref="A71" ca="1">"p" &amp; RIGHT(ABS(SUMPRODUCT(CODE(MID(B71&amp;C71,ROW(INDIRECT("1:"&amp;LEN(B71&amp;C71))),1))*POWER(31,MOD(ROW(INDIRECT("1:"&amp;LEN(B71&amp;C71)))-1,7)))),6)</f>
        <v>p495425</v>
      </c>
      <c r="B71" s="7" t="s">
        <v>4644</v>
      </c>
      <c r="C71" s="7" t="s">
        <v>3925</v>
      </c>
      <c r="D71" s="7" t="str">
        <f>Table_Paintings[[#This Row],[Title]]&amp;"_"&amp;Table_Paintings[[#This Row],[Author]]</f>
        <v>Belshazzar's Feast_Martin, John</v>
      </c>
      <c r="E71" s="1" t="str">
        <f>IF(COUNTIFS(Table_Paintings[Composite_Work_Author],Table_Paintings[[#This Row],[Composite_Work_Author]])&gt;1,"Y","N")</f>
        <v>N</v>
      </c>
      <c r="F71" s="7" t="s">
        <v>3397</v>
      </c>
      <c r="H71" s="7" t="s">
        <v>3324</v>
      </c>
    </row>
    <row r="72" spans="1:8" x14ac:dyDescent="0.35">
      <c r="A72" s="7" t="str" cm="1">
        <f t="array" aca="1" ref="A72" ca="1">"p" &amp; RIGHT(ABS(SUMPRODUCT(CODE(MID(B72&amp;C72,ROW(INDIRECT("1:"&amp;LEN(B72&amp;C72))),1))*POWER(31,MOD(ROW(INDIRECT("1:"&amp;LEN(B72&amp;C72)))-1,7)))),6)</f>
        <v>p656025</v>
      </c>
      <c r="B72" s="7" t="s">
        <v>4002</v>
      </c>
      <c r="C72" s="7" t="s">
        <v>4003</v>
      </c>
      <c r="D72" s="7" t="str">
        <f>Table_Paintings[[#This Row],[Title]]&amp;"_"&amp;Table_Paintings[[#This Row],[Author]]</f>
        <v>Benefits Supervisor Sleeping_Freud, Lucian</v>
      </c>
      <c r="E72" s="1" t="str">
        <f>IF(COUNTIFS(Table_Paintings[Composite_Work_Author],Table_Paintings[[#This Row],[Composite_Work_Author]])&gt;1,"Y","N")</f>
        <v>N</v>
      </c>
      <c r="F72" s="7" t="s">
        <v>3730</v>
      </c>
      <c r="H72" s="7" t="s">
        <v>3310</v>
      </c>
    </row>
    <row r="73" spans="1:8" x14ac:dyDescent="0.35">
      <c r="A73" s="7" t="str" cm="1">
        <f t="array" aca="1" ref="A73" ca="1">"p" &amp; RIGHT(ABS(SUMPRODUCT(CODE(MID(B73&amp;C73,ROW(INDIRECT("1:"&amp;LEN(B73&amp;C73))),1))*POWER(31,MOD(ROW(INDIRECT("1:"&amp;LEN(B73&amp;C73)))-1,7)))),6)</f>
        <v>p882748</v>
      </c>
      <c r="B73" s="7" t="s">
        <v>3692</v>
      </c>
      <c r="C73" s="7" t="s">
        <v>3693</v>
      </c>
      <c r="D73" s="7" t="str">
        <f>Table_Paintings[[#This Row],[Title]]&amp;"_"&amp;Table_Paintings[[#This Row],[Author]]</f>
        <v>Betty_Richter, Gerhard</v>
      </c>
      <c r="E73" s="1" t="str">
        <f>IF(COUNTIFS(Table_Paintings[Composite_Work_Author],Table_Paintings[[#This Row],[Composite_Work_Author]])&gt;1,"Y","N")</f>
        <v>N</v>
      </c>
      <c r="F73" s="7" t="s">
        <v>3694</v>
      </c>
      <c r="H73" s="7" t="s">
        <v>3310</v>
      </c>
    </row>
    <row r="74" spans="1:8" x14ac:dyDescent="0.35">
      <c r="A74" s="7" t="str" cm="1">
        <f t="array" aca="1" ref="A74" ca="1">"p" &amp; RIGHT(ABS(SUMPRODUCT(CODE(MID(B74&amp;C74,ROW(INDIRECT("1:"&amp;LEN(B74&amp;C74))),1))*POWER(31,MOD(ROW(INDIRECT("1:"&amp;LEN(B74&amp;C74)))-1,7)))),6)</f>
        <v>p538538</v>
      </c>
      <c r="B74" s="7" t="s">
        <v>3840</v>
      </c>
      <c r="C74" s="7" t="s">
        <v>3841</v>
      </c>
      <c r="D74" s="7" t="str">
        <f>Table_Paintings[[#This Row],[Title]]&amp;"_"&amp;Table_Paintings[[#This Row],[Author]]</f>
        <v>Bird Trap_Cornelisz. van Oostzanen, Jacob</v>
      </c>
      <c r="E74" s="1" t="str">
        <f>IF(COUNTIFS(Table_Paintings[Composite_Work_Author],Table_Paintings[[#This Row],[Composite_Work_Author]])&gt;1,"Y","N")</f>
        <v>N</v>
      </c>
      <c r="F74" s="7" t="s">
        <v>3353</v>
      </c>
      <c r="H74" s="7" t="s">
        <v>3347</v>
      </c>
    </row>
    <row r="75" spans="1:8" x14ac:dyDescent="0.35">
      <c r="A75" s="7" t="str" cm="1">
        <f t="array" aca="1" ref="A75" ca="1">"p" &amp; RIGHT(ABS(SUMPRODUCT(CODE(MID(B75&amp;C75,ROW(INDIRECT("1:"&amp;LEN(B75&amp;C75))),1))*POWER(31,MOD(ROW(INDIRECT("1:"&amp;LEN(B75&amp;C75)))-1,7)))),6)</f>
        <v>p314620</v>
      </c>
      <c r="B75" s="7" t="s">
        <v>3800</v>
      </c>
      <c r="C75" s="7" t="s">
        <v>3801</v>
      </c>
      <c r="D75" s="7" t="str">
        <f>Table_Paintings[[#This Row],[Title]]&amp;"_"&amp;Table_Paintings[[#This Row],[Author]]</f>
        <v>Birth III_Giger, HR</v>
      </c>
      <c r="E75" s="1" t="str">
        <f>IF(COUNTIFS(Table_Paintings[Composite_Work_Author],Table_Paintings[[#This Row],[Composite_Work_Author]])&gt;1,"Y","N")</f>
        <v>N</v>
      </c>
      <c r="F75" s="7" t="s">
        <v>3802</v>
      </c>
      <c r="H75" s="7" t="s">
        <v>3310</v>
      </c>
    </row>
    <row r="76" spans="1:8" x14ac:dyDescent="0.35">
      <c r="A76" s="7" t="str" cm="1">
        <f t="array" aca="1" ref="A76" ca="1">"p" &amp; RIGHT(ABS(SUMPRODUCT(CODE(MID(B76&amp;C76,ROW(INDIRECT("1:"&amp;LEN(B76&amp;C76))),1))*POWER(31,MOD(ROW(INDIRECT("1:"&amp;LEN(B76&amp;C76)))-1,7)))),6)</f>
        <v>p003770</v>
      </c>
      <c r="B76" s="7" t="s">
        <v>4416</v>
      </c>
      <c r="C76" s="7" t="s">
        <v>3524</v>
      </c>
      <c r="D76" s="7" t="str">
        <f>Table_Paintings[[#This Row],[Title]]&amp;"_"&amp;Table_Paintings[[#This Row],[Author]]</f>
        <v>Birthday_Tanning, Dorothea</v>
      </c>
      <c r="E76" s="1" t="str">
        <f>IF(COUNTIFS(Table_Paintings[Composite_Work_Author],Table_Paintings[[#This Row],[Composite_Work_Author]])&gt;1,"Y","N")</f>
        <v>N</v>
      </c>
      <c r="F76" s="7" t="s">
        <v>3339</v>
      </c>
      <c r="H76" s="7" t="s">
        <v>3310</v>
      </c>
    </row>
    <row r="77" spans="1:8" x14ac:dyDescent="0.35">
      <c r="A77" s="7" t="str" cm="1">
        <f t="array" aca="1" ref="A77" ca="1">"p" &amp; RIGHT(ABS(SUMPRODUCT(CODE(MID(B77&amp;C77,ROW(INDIRECT("1:"&amp;LEN(B77&amp;C77))),1))*POWER(31,MOD(ROW(INDIRECT("1:"&amp;LEN(B77&amp;C77)))-1,7)))),6)</f>
        <v>p192241</v>
      </c>
      <c r="B77" s="7" t="s">
        <v>4565</v>
      </c>
      <c r="C77" s="7" t="s">
        <v>4188</v>
      </c>
      <c r="D77" s="7" t="str">
        <f>Table_Paintings[[#This Row],[Title]]&amp;"_"&amp;Table_Paintings[[#This Row],[Author]]</f>
        <v>Black Magic_Norton, Rosaleen</v>
      </c>
      <c r="E77" s="1" t="str">
        <f>IF(COUNTIFS(Table_Paintings[Composite_Work_Author],Table_Paintings[[#This Row],[Composite_Work_Author]])&gt;1,"Y","N")</f>
        <v>N</v>
      </c>
      <c r="F77" s="7" t="s">
        <v>4189</v>
      </c>
      <c r="H77" s="7" t="s">
        <v>3310</v>
      </c>
    </row>
    <row r="78" spans="1:8" x14ac:dyDescent="0.35">
      <c r="A78" s="7" t="str" cm="1">
        <f t="array" aca="1" ref="A78" ca="1">"p" &amp; RIGHT(ABS(SUMPRODUCT(CODE(MID(B78&amp;C78,ROW(INDIRECT("1:"&amp;LEN(B78&amp;C78))),1))*POWER(31,MOD(ROW(INDIRECT("1:"&amp;LEN(B78&amp;C78)))-1,7)))),6)</f>
        <v>p754336</v>
      </c>
      <c r="B78" s="7" t="s">
        <v>3686</v>
      </c>
      <c r="C78" s="7" t="s">
        <v>3687</v>
      </c>
      <c r="D78" s="7" t="str">
        <f>Table_Paintings[[#This Row],[Title]]&amp;"_"&amp;Table_Paintings[[#This Row],[Author]]</f>
        <v>Black Mesa Landscape_O'Keeffe, Georgia</v>
      </c>
      <c r="E78" s="1" t="str">
        <f>IF(COUNTIFS(Table_Paintings[Composite_Work_Author],Table_Paintings[[#This Row],[Composite_Work_Author]])&gt;1,"Y","N")</f>
        <v>N</v>
      </c>
      <c r="F78" s="7" t="s">
        <v>3319</v>
      </c>
      <c r="G78" s="7" t="s">
        <v>3349</v>
      </c>
      <c r="H78" s="7" t="s">
        <v>3310</v>
      </c>
    </row>
    <row r="79" spans="1:8" x14ac:dyDescent="0.35">
      <c r="A79" s="7" t="str" cm="1">
        <f t="array" aca="1" ref="A79" ca="1">"p" &amp; RIGHT(ABS(SUMPRODUCT(CODE(MID(B79&amp;C79,ROW(INDIRECT("1:"&amp;LEN(B79&amp;C79))),1))*POWER(31,MOD(ROW(INDIRECT("1:"&amp;LEN(B79&amp;C79)))-1,7)))),6)</f>
        <v>p299004</v>
      </c>
      <c r="B79" s="7" t="s">
        <v>4033</v>
      </c>
      <c r="C79" s="7" t="s">
        <v>4031</v>
      </c>
      <c r="D79" s="7" t="str">
        <f>Table_Paintings[[#This Row],[Title]]&amp;"_"&amp;Table_Paintings[[#This Row],[Author]]</f>
        <v>Black on Maroon_Rothko, Mark</v>
      </c>
      <c r="E79" s="1" t="str">
        <f>IF(COUNTIFS(Table_Paintings[Composite_Work_Author],Table_Paintings[[#This Row],[Composite_Work_Author]])&gt;1,"Y","N")</f>
        <v>N</v>
      </c>
      <c r="F79" s="7" t="s">
        <v>3309</v>
      </c>
      <c r="H79" s="7" t="s">
        <v>3310</v>
      </c>
    </row>
    <row r="80" spans="1:8" x14ac:dyDescent="0.35">
      <c r="A80" s="7" t="str" cm="1">
        <f t="array" aca="1" ref="A80" ca="1">"p" &amp; RIGHT(ABS(SUMPRODUCT(CODE(MID(B80&amp;C80,ROW(INDIRECT("1:"&amp;LEN(B80&amp;C80))),1))*POWER(31,MOD(ROW(INDIRECT("1:"&amp;LEN(B80&amp;C80)))-1,7)))),6)</f>
        <v>p302276</v>
      </c>
      <c r="B80" s="7" t="s">
        <v>3312</v>
      </c>
      <c r="C80" s="7" t="s">
        <v>3961</v>
      </c>
      <c r="D80" s="7" t="str">
        <f>Table_Paintings[[#This Row],[Title]]&amp;"_"&amp;Table_Paintings[[#This Row],[Author]]</f>
        <v>Black Square_Malevich, Kazimir</v>
      </c>
      <c r="E80" s="1" t="str">
        <f>IF(COUNTIFS(Table_Paintings[Composite_Work_Author],Table_Paintings[[#This Row],[Composite_Work_Author]])&gt;1,"Y","N")</f>
        <v>N</v>
      </c>
      <c r="F80" s="7" t="s">
        <v>3962</v>
      </c>
      <c r="H80" s="7" t="s">
        <v>3310</v>
      </c>
    </row>
    <row r="81" spans="1:8" x14ac:dyDescent="0.35">
      <c r="A81" s="7" t="str" cm="1">
        <f t="array" aca="1" ref="A81" ca="1">"p" &amp; RIGHT(ABS(SUMPRODUCT(CODE(MID(B81&amp;C81,ROW(INDIRECT("1:"&amp;LEN(B81&amp;C81))),1))*POWER(31,MOD(ROW(INDIRECT("1:"&amp;LEN(B81&amp;C81)))-1,7)))),6)</f>
        <v>p691234</v>
      </c>
      <c r="B81" s="7" t="s">
        <v>3312</v>
      </c>
      <c r="C81" s="7" t="s">
        <v>3308</v>
      </c>
      <c r="D81" s="7" t="str">
        <f>Table_Paintings[[#This Row],[Title]]&amp;"_"&amp;Table_Paintings[[#This Row],[Author]]</f>
        <v>Black Square_Reinhardt, Ad</v>
      </c>
      <c r="E81" s="1" t="str">
        <f>IF(COUNTIFS(Table_Paintings[Composite_Work_Author],Table_Paintings[[#This Row],[Composite_Work_Author]])&gt;1,"Y","N")</f>
        <v>N</v>
      </c>
      <c r="F81" s="7" t="s">
        <v>3309</v>
      </c>
      <c r="H81" s="7" t="s">
        <v>3310</v>
      </c>
    </row>
    <row r="82" spans="1:8" x14ac:dyDescent="0.35">
      <c r="A82" s="7" t="str" cm="1">
        <f t="array" aca="1" ref="A82" ca="1">"p" &amp; RIGHT(ABS(SUMPRODUCT(CODE(MID(B82&amp;C82,ROW(INDIRECT("1:"&amp;LEN(B82&amp;C82))),1))*POWER(31,MOD(ROW(INDIRECT("1:"&amp;LEN(B82&amp;C82)))-1,7)))),6)</f>
        <v>p875227</v>
      </c>
      <c r="B82" s="7" t="s">
        <v>3905</v>
      </c>
      <c r="C82" s="7" t="s">
        <v>3904</v>
      </c>
      <c r="D82" s="7" t="str">
        <f>Table_Paintings[[#This Row],[Title]]&amp;"_"&amp;Table_Paintings[[#This Row],[Author]]</f>
        <v>Blue II_Miró, Joan</v>
      </c>
      <c r="E82" s="1" t="str">
        <f>IF(COUNTIFS(Table_Paintings[Composite_Work_Author],Table_Paintings[[#This Row],[Composite_Work_Author]])&gt;1,"Y","N")</f>
        <v>N</v>
      </c>
      <c r="F82" s="7" t="s">
        <v>3798</v>
      </c>
      <c r="H82" s="7" t="s">
        <v>3310</v>
      </c>
    </row>
    <row r="83" spans="1:8" x14ac:dyDescent="0.35">
      <c r="A83" s="7" t="str" cm="1">
        <f t="array" aca="1" ref="A83" ca="1">"p" &amp; RIGHT(ABS(SUMPRODUCT(CODE(MID(B83&amp;C83,ROW(INDIRECT("1:"&amp;LEN(B83&amp;C83))),1))*POWER(31,MOD(ROW(INDIRECT("1:"&amp;LEN(B83&amp;C83)))-1,7)))),6)</f>
        <v>p206314</v>
      </c>
      <c r="B83" s="7" t="s">
        <v>3769</v>
      </c>
      <c r="C83" s="7" t="s">
        <v>3765</v>
      </c>
      <c r="D83" s="7" t="str">
        <f>Table_Paintings[[#This Row],[Title]]&amp;"_"&amp;Table_Paintings[[#This Row],[Author]]</f>
        <v>Blue Nude_Matisse, Henri</v>
      </c>
      <c r="E83" s="1" t="str">
        <f>IF(COUNTIFS(Table_Paintings[Composite_Work_Author],Table_Paintings[[#This Row],[Composite_Work_Author]])&gt;1,"Y","N")</f>
        <v>N</v>
      </c>
      <c r="F83" s="7" t="s">
        <v>3766</v>
      </c>
      <c r="H83" s="7" t="s">
        <v>3310</v>
      </c>
    </row>
    <row r="84" spans="1:8" x14ac:dyDescent="0.35">
      <c r="A84" s="7" t="str" cm="1">
        <f t="array" aca="1" ref="A84" ca="1">"p" &amp; RIGHT(ABS(SUMPRODUCT(CODE(MID(B84&amp;C84,ROW(INDIRECT("1:"&amp;LEN(B84&amp;C84))),1))*POWER(31,MOD(ROW(INDIRECT("1:"&amp;LEN(B84&amp;C84)))-1,7)))),6)</f>
        <v>p419342</v>
      </c>
      <c r="B84" s="7" t="s">
        <v>4818</v>
      </c>
      <c r="C84" s="7" t="s">
        <v>4075</v>
      </c>
      <c r="D84" s="7" t="str">
        <f>Table_Paintings[[#This Row],[Title]]&amp;"_"&amp;Table_Paintings[[#This Row],[Author]]</f>
        <v>Boat with Two Figures_Redon, Odilon</v>
      </c>
      <c r="E84" s="1" t="str">
        <f>IF(COUNTIFS(Table_Paintings[Composite_Work_Author],Table_Paintings[[#This Row],[Composite_Work_Author]])&gt;1,"Y","N")</f>
        <v>N</v>
      </c>
      <c r="F84" s="7" t="s">
        <v>3323</v>
      </c>
      <c r="H84" s="7" t="s">
        <v>3432</v>
      </c>
    </row>
    <row r="85" spans="1:8" x14ac:dyDescent="0.35">
      <c r="A85" s="7" t="str" cm="1">
        <f t="array" aca="1" ref="A85" ca="1">"p" &amp; RIGHT(ABS(SUMPRODUCT(CODE(MID(B85&amp;C85,ROW(INDIRECT("1:"&amp;LEN(B85&amp;C85))),1))*POWER(31,MOD(ROW(INDIRECT("1:"&amp;LEN(B85&amp;C85)))-1,7)))),6)</f>
        <v>p202356</v>
      </c>
      <c r="B85" s="7" t="s">
        <v>4452</v>
      </c>
      <c r="C85" s="7" t="s">
        <v>1939</v>
      </c>
      <c r="D85" s="7" t="str">
        <f>Table_Paintings[[#This Row],[Title]]&amp;"_"&amp;Table_Paintings[[#This Row],[Author]]</f>
        <v>Bocca Baciata_Rossetti, Dante Gabriel</v>
      </c>
      <c r="E85" s="1" t="str">
        <f>IF(COUNTIFS(Table_Paintings[Composite_Work_Author],Table_Paintings[[#This Row],[Composite_Work_Author]])&gt;1,"Y","N")</f>
        <v>N</v>
      </c>
      <c r="F85" s="7" t="s">
        <v>3505</v>
      </c>
      <c r="H85" s="7" t="s">
        <v>3324</v>
      </c>
    </row>
    <row r="86" spans="1:8" x14ac:dyDescent="0.35">
      <c r="A86" s="7" t="str" cm="1">
        <f t="array" aca="1" ref="A86" ca="1">"p" &amp; RIGHT(ABS(SUMPRODUCT(CODE(MID(B86&amp;C86,ROW(INDIRECT("1:"&amp;LEN(B86&amp;C86))),1))*POWER(31,MOD(ROW(INDIRECT("1:"&amp;LEN(B86&amp;C86)))-1,7)))),6)</f>
        <v>p534953</v>
      </c>
      <c r="B86" s="7" t="s">
        <v>4484</v>
      </c>
      <c r="C86" s="7" t="s">
        <v>4475</v>
      </c>
      <c r="D86" s="7" t="str">
        <f>Table_Paintings[[#This Row],[Title]]&amp;"_"&amp;Table_Paintings[[#This Row],[Author]]</f>
        <v>Boreas_Waterhouse, John William</v>
      </c>
      <c r="E86" s="1" t="str">
        <f>IF(COUNTIFS(Table_Paintings[Composite_Work_Author],Table_Paintings[[#This Row],[Composite_Work_Author]])&gt;1,"Y","N")</f>
        <v>N</v>
      </c>
      <c r="F86" s="7" t="s">
        <v>3505</v>
      </c>
      <c r="H86" s="7" t="s">
        <v>3324</v>
      </c>
    </row>
    <row r="87" spans="1:8" x14ac:dyDescent="0.35">
      <c r="A87" s="7" t="str" cm="1">
        <f t="array" aca="1" ref="A87" ca="1">"p" &amp; RIGHT(ABS(SUMPRODUCT(CODE(MID(B87&amp;C87,ROW(INDIRECT("1:"&amp;LEN(B87&amp;C87))),1))*POWER(31,MOD(ROW(INDIRECT("1:"&amp;LEN(B87&amp;C87)))-1,7)))),6)</f>
        <v>p304994</v>
      </c>
      <c r="B87" s="7" t="s">
        <v>3444</v>
      </c>
      <c r="C87" s="7" t="s">
        <v>3445</v>
      </c>
      <c r="D87" s="7" t="str">
        <f>Table_Paintings[[#This Row],[Title]]&amp;"_"&amp;Table_Paintings[[#This Row],[Author]]</f>
        <v>Boulevard Montmartre at Night_Pissarro, Camille</v>
      </c>
      <c r="E87" s="1" t="str">
        <f>IF(COUNTIFS(Table_Paintings[Composite_Work_Author],Table_Paintings[[#This Row],[Composite_Work_Author]])&gt;1,"Y","N")</f>
        <v>N</v>
      </c>
      <c r="F87" s="7" t="s">
        <v>3386</v>
      </c>
      <c r="H87" s="7" t="s">
        <v>3324</v>
      </c>
    </row>
    <row r="88" spans="1:8" x14ac:dyDescent="0.35">
      <c r="A88" s="7" t="str" cm="1">
        <f t="array" aca="1" ref="A88" ca="1">"p" &amp; RIGHT(ABS(SUMPRODUCT(CODE(MID(B88&amp;C88,ROW(INDIRECT("1:"&amp;LEN(B88&amp;C88))),1))*POWER(31,MOD(ROW(INDIRECT("1:"&amp;LEN(B88&amp;C88)))-1,7)))),6)</f>
        <v>p475400</v>
      </c>
      <c r="B88" s="7" t="s">
        <v>3712</v>
      </c>
      <c r="C88" s="7" t="s">
        <v>3713</v>
      </c>
      <c r="D88" s="7" t="str">
        <f>Table_Paintings[[#This Row],[Title]]&amp;"_"&amp;Table_Paintings[[#This Row],[Author]]</f>
        <v>Boy with a Puppet_Francesco Caroto, Giovanni</v>
      </c>
      <c r="E88" s="1" t="str">
        <f>IF(COUNTIFS(Table_Paintings[Composite_Work_Author],Table_Paintings[[#This Row],[Composite_Work_Author]])&gt;1,"Y","N")</f>
        <v>N</v>
      </c>
      <c r="F88" s="7" t="s">
        <v>3346</v>
      </c>
      <c r="H88" s="7" t="s">
        <v>3347</v>
      </c>
    </row>
    <row r="89" spans="1:8" x14ac:dyDescent="0.35">
      <c r="A89" s="7" t="str" cm="1">
        <f t="array" aca="1" ref="A89" ca="1">"p" &amp; RIGHT(ABS(SUMPRODUCT(CODE(MID(B89&amp;C89,ROW(INDIRECT("1:"&amp;LEN(B89&amp;C89))),1))*POWER(31,MOD(ROW(INDIRECT("1:"&amp;LEN(B89&amp;C89)))-1,7)))),6)</f>
        <v>p458769</v>
      </c>
      <c r="B89" s="7" t="s">
        <v>3761</v>
      </c>
      <c r="C89" s="7" t="s">
        <v>3762</v>
      </c>
      <c r="D89" s="7" t="str">
        <f>Table_Paintings[[#This Row],[Title]]&amp;"_"&amp;Table_Paintings[[#This Row],[Author]]</f>
        <v>Breakfast Still Life_Steenwijck, Harmen</v>
      </c>
      <c r="E89" s="1" t="str">
        <f>IF(COUNTIFS(Table_Paintings[Composite_Work_Author],Table_Paintings[[#This Row],[Composite_Work_Author]])&gt;1,"Y","N")</f>
        <v>N</v>
      </c>
      <c r="F89" s="7" t="s">
        <v>3454</v>
      </c>
      <c r="H89" s="7" t="s">
        <v>3481</v>
      </c>
    </row>
    <row r="90" spans="1:8" x14ac:dyDescent="0.35">
      <c r="A90" s="7" t="str" cm="1">
        <f t="array" aca="1" ref="A90" ca="1">"p" &amp; RIGHT(ABS(SUMPRODUCT(CODE(MID(B90&amp;C90,ROW(INDIRECT("1:"&amp;LEN(B90&amp;C90))),1))*POWER(31,MOD(ROW(INDIRECT("1:"&amp;LEN(B90&amp;C90)))-1,7)))),6)</f>
        <v>p402266</v>
      </c>
      <c r="B90" s="7" t="s">
        <v>4133</v>
      </c>
      <c r="C90" s="7" t="s">
        <v>4134</v>
      </c>
      <c r="D90" s="7" t="str">
        <f>Table_Paintings[[#This Row],[Title]]&amp;"_"&amp;Table_Paintings[[#This Row],[Author]]</f>
        <v>Broadway Boogie Woogie_Mondrian, Piet</v>
      </c>
      <c r="E90" s="1" t="str">
        <f>IF(COUNTIFS(Table_Paintings[Composite_Work_Author],Table_Paintings[[#This Row],[Composite_Work_Author]])&gt;1,"Y","N")</f>
        <v>N</v>
      </c>
      <c r="F90" s="7" t="s">
        <v>4135</v>
      </c>
      <c r="H90" s="7" t="s">
        <v>3310</v>
      </c>
    </row>
    <row r="91" spans="1:8" x14ac:dyDescent="0.35">
      <c r="A91" s="7" t="str" cm="1">
        <f t="array" aca="1" ref="A91" ca="1">"p" &amp; RIGHT(ABS(SUMPRODUCT(CODE(MID(B91&amp;C91,ROW(INDIRECT("1:"&amp;LEN(B91&amp;C91))),1))*POWER(31,MOD(ROW(INDIRECT("1:"&amp;LEN(B91&amp;C91)))-1,7)))),6)</f>
        <v>p979086</v>
      </c>
      <c r="B91" s="7" t="s">
        <v>3927</v>
      </c>
      <c r="C91" s="7" t="s">
        <v>3928</v>
      </c>
      <c r="D91" s="7" t="str">
        <f>Table_Paintings[[#This Row],[Title]]&amp;"_"&amp;Table_Paintings[[#This Row],[Author]]</f>
        <v>Broken Lines Series_Sarkin, Jon</v>
      </c>
      <c r="E91" s="1" t="str">
        <f>IF(COUNTIFS(Table_Paintings[Composite_Work_Author],Table_Paintings[[#This Row],[Composite_Work_Author]])&gt;1,"Y","N")</f>
        <v>N</v>
      </c>
      <c r="F91" s="7" t="s">
        <v>3442</v>
      </c>
      <c r="H91" s="7" t="s">
        <v>3403</v>
      </c>
    </row>
    <row r="92" spans="1:8" x14ac:dyDescent="0.35">
      <c r="A92" s="7" t="str" cm="1">
        <f t="array" aca="1" ref="A92" ca="1">"p" &amp; RIGHT(ABS(SUMPRODUCT(CODE(MID(B92&amp;C92,ROW(INDIRECT("1:"&amp;LEN(B92&amp;C92))),1))*POWER(31,MOD(ROW(INDIRECT("1:"&amp;LEN(B92&amp;C92)))-1,7)))),6)</f>
        <v>p965700</v>
      </c>
      <c r="B92" s="7" t="s">
        <v>3916</v>
      </c>
      <c r="C92" s="7" t="s">
        <v>3914</v>
      </c>
      <c r="D92" s="7" t="str">
        <f>Table_Paintings[[#This Row],[Title]]&amp;"_"&amp;Table_Paintings[[#This Row],[Author]]</f>
        <v>Bubbles_Everett Millais, John</v>
      </c>
      <c r="E92" s="1" t="str">
        <f>IF(COUNTIFS(Table_Paintings[Composite_Work_Author],Table_Paintings[[#This Row],[Composite_Work_Author]])&gt;1,"Y","N")</f>
        <v>N</v>
      </c>
      <c r="F92" s="7" t="s">
        <v>3505</v>
      </c>
      <c r="H92" s="7" t="s">
        <v>3324</v>
      </c>
    </row>
    <row r="93" spans="1:8" x14ac:dyDescent="0.35">
      <c r="A93" s="7" t="str" cm="1">
        <f t="array" aca="1" ref="A93" ca="1">"p" &amp; RIGHT(ABS(SUMPRODUCT(CODE(MID(B93&amp;C93,ROW(INDIRECT("1:"&amp;LEN(B93&amp;C93))),1))*POWER(31,MOD(ROW(INDIRECT("1:"&amp;LEN(B93&amp;C93)))-1,7)))),6)</f>
        <v>p401257</v>
      </c>
      <c r="B93" s="7" t="s">
        <v>4806</v>
      </c>
      <c r="C93" s="7" t="s">
        <v>4075</v>
      </c>
      <c r="D93" s="7" t="str">
        <f>Table_Paintings[[#This Row],[Title]]&amp;"_"&amp;Table_Paintings[[#This Row],[Author]]</f>
        <v>Buddha_Redon, Odilon</v>
      </c>
      <c r="E93" s="1" t="str">
        <f>IF(COUNTIFS(Table_Paintings[Composite_Work_Author],Table_Paintings[[#This Row],[Composite_Work_Author]])&gt;1,"Y","N")</f>
        <v>N</v>
      </c>
      <c r="F93" s="7" t="s">
        <v>3323</v>
      </c>
      <c r="H93" s="7" t="s">
        <v>3324</v>
      </c>
    </row>
    <row r="94" spans="1:8" x14ac:dyDescent="0.35">
      <c r="A94" s="7" t="str" cm="1">
        <f t="array" aca="1" ref="A94" ca="1">"p" &amp; RIGHT(ABS(SUMPRODUCT(CODE(MID(B94&amp;C94,ROW(INDIRECT("1:"&amp;LEN(B94&amp;C94))),1))*POWER(31,MOD(ROW(INDIRECT("1:"&amp;LEN(B94&amp;C94)))-1,7)))),6)</f>
        <v>p574200</v>
      </c>
      <c r="B94" s="7" t="s">
        <v>4181</v>
      </c>
      <c r="C94" s="7" t="s">
        <v>4182</v>
      </c>
      <c r="D94" s="7" t="str">
        <f>Table_Paintings[[#This Row],[Title]]&amp;"_"&amp;Table_Paintings[[#This Row],[Author]]</f>
        <v>Buffalo II_Rauschenberg, Robert</v>
      </c>
      <c r="E94" s="1" t="str">
        <f>IF(COUNTIFS(Table_Paintings[Composite_Work_Author],Table_Paintings[[#This Row],[Composite_Work_Author]])&gt;1,"Y","N")</f>
        <v>N</v>
      </c>
      <c r="F94" s="7" t="s">
        <v>3513</v>
      </c>
      <c r="H94" s="7" t="s">
        <v>3310</v>
      </c>
    </row>
    <row r="95" spans="1:8" x14ac:dyDescent="0.35">
      <c r="A95" s="7" t="str" cm="1">
        <f t="array" aca="1" ref="A95" ca="1">"p" &amp; RIGHT(ABS(SUMPRODUCT(CODE(MID(B95&amp;C95,ROW(INDIRECT("1:"&amp;LEN(B95&amp;C95))),1))*POWER(31,MOD(ROW(INDIRECT("1:"&amp;LEN(B95&amp;C95)))-1,7)))),6)</f>
        <v>p926790</v>
      </c>
      <c r="B95" s="7" t="s">
        <v>4810</v>
      </c>
      <c r="C95" s="7" t="s">
        <v>4075</v>
      </c>
      <c r="D95" s="7" t="str">
        <f>Table_Paintings[[#This Row],[Title]]&amp;"_"&amp;Table_Paintings[[#This Row],[Author]]</f>
        <v>Cactus Man_Redon, Odilon</v>
      </c>
      <c r="E95" s="1" t="str">
        <f>IF(COUNTIFS(Table_Paintings[Composite_Work_Author],Table_Paintings[[#This Row],[Composite_Work_Author]])&gt;1,"Y","N")</f>
        <v>N</v>
      </c>
      <c r="F95" s="7" t="s">
        <v>3323</v>
      </c>
      <c r="H95" s="7" t="s">
        <v>3324</v>
      </c>
    </row>
    <row r="96" spans="1:8" x14ac:dyDescent="0.35">
      <c r="A96" s="7" t="str" cm="1">
        <f t="array" aca="1" ref="A96" ca="1">"p" &amp; RIGHT(ABS(SUMPRODUCT(CODE(MID(B96&amp;C96,ROW(INDIRECT("1:"&amp;LEN(B96&amp;C96))),1))*POWER(31,MOD(ROW(INDIRECT("1:"&amp;LEN(B96&amp;C96)))-1,7)))),6)</f>
        <v>p909713</v>
      </c>
      <c r="B96" s="7" t="s">
        <v>4275</v>
      </c>
      <c r="C96" s="7" t="s">
        <v>4271</v>
      </c>
      <c r="D96" s="7" t="str">
        <f>Table_Paintings[[#This Row],[Title]]&amp;"_"&amp;Table_Paintings[[#This Row],[Author]]</f>
        <v>Café Terrace at Night_van Gogh, Vincent</v>
      </c>
      <c r="E96" s="1" t="str">
        <f>IF(COUNTIFS(Table_Paintings[Composite_Work_Author],Table_Paintings[[#This Row],[Composite_Work_Author]])&gt;1,"Y","N")</f>
        <v>N</v>
      </c>
      <c r="F96" s="7" t="s">
        <v>4101</v>
      </c>
      <c r="H96" s="7" t="s">
        <v>3324</v>
      </c>
    </row>
    <row r="97" spans="1:8" x14ac:dyDescent="0.35">
      <c r="A97" s="7" t="str" cm="1">
        <f t="array" aca="1" ref="A97" ca="1">"p" &amp; RIGHT(ABS(SUMPRODUCT(CODE(MID(B97&amp;C97,ROW(INDIRECT("1:"&amp;LEN(B97&amp;C97))),1))*POWER(31,MOD(ROW(INDIRECT("1:"&amp;LEN(B97&amp;C97)))-1,7)))),6)</f>
        <v>p529067</v>
      </c>
      <c r="B97" s="7" t="s">
        <v>4632</v>
      </c>
      <c r="C97" s="7" t="s">
        <v>3829</v>
      </c>
      <c r="D97" s="7" t="str">
        <f>Table_Paintings[[#This Row],[Title]]&amp;"_"&amp;Table_Paintings[[#This Row],[Author]]</f>
        <v>Calais Pier_Turner, J. M. W.</v>
      </c>
      <c r="E97" s="1" t="str">
        <f>IF(COUNTIFS(Table_Paintings[Composite_Work_Author],Table_Paintings[[#This Row],[Composite_Work_Author]])&gt;1,"Y","N")</f>
        <v>N</v>
      </c>
      <c r="F97" s="7" t="s">
        <v>3397</v>
      </c>
      <c r="G97" s="7" t="s">
        <v>3820</v>
      </c>
      <c r="H97" s="7" t="s">
        <v>3324</v>
      </c>
    </row>
    <row r="98" spans="1:8" x14ac:dyDescent="0.35">
      <c r="A98" s="7" t="str" cm="1">
        <f t="array" aca="1" ref="A98" ca="1">"p" &amp; RIGHT(ABS(SUMPRODUCT(CODE(MID(B98&amp;C98,ROW(INDIRECT("1:"&amp;LEN(B98&amp;C98))),1))*POWER(31,MOD(ROW(INDIRECT("1:"&amp;LEN(B98&amp;C98)))-1,7)))),6)</f>
        <v>p768241</v>
      </c>
      <c r="B98" s="7" t="s">
        <v>4736</v>
      </c>
      <c r="C98" s="7" t="s">
        <v>3628</v>
      </c>
      <c r="D98" s="7" t="str">
        <f>Table_Paintings[[#This Row],[Title]]&amp;"_"&amp;Table_Paintings[[#This Row],[Author]]</f>
        <v>Calypso_Danby, Francis</v>
      </c>
      <c r="E98" s="1" t="str">
        <f>IF(COUNTIFS(Table_Paintings[Composite_Work_Author],Table_Paintings[[#This Row],[Composite_Work_Author]])&gt;1,"Y","N")</f>
        <v>N</v>
      </c>
      <c r="F98" s="7" t="s">
        <v>3397</v>
      </c>
      <c r="H98" s="7" t="s">
        <v>3324</v>
      </c>
    </row>
    <row r="99" spans="1:8" x14ac:dyDescent="0.35">
      <c r="A99" s="7" t="str" cm="1">
        <f t="array" aca="1" ref="A99" ca="1">"p" &amp; RIGHT(ABS(SUMPRODUCT(CODE(MID(B99&amp;C99,ROW(INDIRECT("1:"&amp;LEN(B99&amp;C99))),1))*POWER(31,MOD(ROW(INDIRECT("1:"&amp;LEN(B99&amp;C99)))-1,7)))),6)</f>
        <v>p643776</v>
      </c>
      <c r="B99" s="7" t="s">
        <v>4675</v>
      </c>
      <c r="C99" s="7" t="s">
        <v>3631</v>
      </c>
      <c r="D99" s="7" t="str">
        <f>Table_Paintings[[#This Row],[Title]]&amp;"_"&amp;Table_Paintings[[#This Row],[Author]]</f>
        <v>Capricho No. 43: The Sleep of Reason Produces Monsters_Goya, Francisco</v>
      </c>
      <c r="E99" s="1" t="str">
        <f>IF(COUNTIFS(Table_Paintings[Composite_Work_Author],Table_Paintings[[#This Row],[Composite_Work_Author]])&gt;1,"Y","N")</f>
        <v>N</v>
      </c>
      <c r="F99" s="7" t="s">
        <v>3397</v>
      </c>
      <c r="H99" s="7" t="s">
        <v>3632</v>
      </c>
    </row>
    <row r="100" spans="1:8" x14ac:dyDescent="0.35">
      <c r="A100" s="7" t="str" cm="1">
        <f t="array" aca="1" ref="A100" ca="1">"p" &amp; RIGHT(ABS(SUMPRODUCT(CODE(MID(B100&amp;C100,ROW(INDIRECT("1:"&amp;LEN(B100&amp;C100))),1))*POWER(31,MOD(ROW(INDIRECT("1:"&amp;LEN(B100&amp;C100)))-1,7)))),6)</f>
        <v>p257914</v>
      </c>
      <c r="B100" s="7" t="s">
        <v>4898</v>
      </c>
      <c r="C100" s="7" t="s">
        <v>4528</v>
      </c>
      <c r="D100" s="7" t="str">
        <f>Table_Paintings[[#This Row],[Title]]&amp;"_"&amp;Table_Paintings[[#This Row],[Author]]</f>
        <v>Captive Andromache_Leighton, Frederic</v>
      </c>
      <c r="E100" s="1" t="str">
        <f>IF(COUNTIFS(Table_Paintings[Composite_Work_Author],Table_Paintings[[#This Row],[Composite_Work_Author]])&gt;1,"Y","N")</f>
        <v>N</v>
      </c>
      <c r="F100" s="7" t="s">
        <v>3330</v>
      </c>
      <c r="H100" s="7" t="s">
        <v>3324</v>
      </c>
    </row>
    <row r="101" spans="1:8" x14ac:dyDescent="0.35">
      <c r="A101" s="7" t="str" cm="1">
        <f t="array" aca="1" ref="A101" ca="1">"p" &amp; RIGHT(ABS(SUMPRODUCT(CODE(MID(B101&amp;C101,ROW(INDIRECT("1:"&amp;LEN(B101&amp;C101))),1))*POWER(31,MOD(ROW(INDIRECT("1:"&amp;LEN(B101&amp;C101)))-1,7)))),6)</f>
        <v>p902119</v>
      </c>
      <c r="B101" s="7" t="s">
        <v>4752</v>
      </c>
      <c r="C101" s="7" t="s">
        <v>3609</v>
      </c>
      <c r="D101" s="7" t="str">
        <f>Table_Paintings[[#This Row],[Title]]&amp;"_"&amp;Table_Paintings[[#This Row],[Author]]</f>
        <v>Caresses_Khnopff, Fernand</v>
      </c>
      <c r="E101" s="1" t="str">
        <f>IF(COUNTIFS(Table_Paintings[Composite_Work_Author],Table_Paintings[[#This Row],[Composite_Work_Author]])&gt;1,"Y","N")</f>
        <v>N</v>
      </c>
      <c r="F101" s="7" t="s">
        <v>3323</v>
      </c>
      <c r="H101" s="7" t="s">
        <v>3324</v>
      </c>
    </row>
    <row r="102" spans="1:8" x14ac:dyDescent="0.35">
      <c r="A102" s="7" t="str" cm="1">
        <f t="array" aca="1" ref="A102" ca="1">"p" &amp; RIGHT(ABS(SUMPRODUCT(CODE(MID(B102&amp;C102,ROW(INDIRECT("1:"&amp;LEN(B102&amp;C102))),1))*POWER(31,MOD(ROW(INDIRECT("1:"&amp;LEN(B102&amp;C102)))-1,7)))),6)</f>
        <v>p684884</v>
      </c>
      <c r="B102" s="7" t="s">
        <v>4524</v>
      </c>
      <c r="C102" s="7" t="s">
        <v>4210</v>
      </c>
      <c r="D102" s="7" t="str">
        <f>Table_Paintings[[#This Row],[Title]]&amp;"_"&amp;Table_Paintings[[#This Row],[Author]]</f>
        <v>Carrying the Torah_Solomon, Simeon</v>
      </c>
      <c r="E102" s="1" t="str">
        <f>IF(COUNTIFS(Table_Paintings[Composite_Work_Author],Table_Paintings[[#This Row],[Composite_Work_Author]])&gt;1,"Y","N")</f>
        <v>N</v>
      </c>
      <c r="F102" s="7" t="s">
        <v>3505</v>
      </c>
      <c r="H102" s="7" t="s">
        <v>3324</v>
      </c>
    </row>
    <row r="103" spans="1:8" x14ac:dyDescent="0.35">
      <c r="A103" s="7" t="str" cm="1">
        <f t="array" aca="1" ref="A103" ca="1">"p" &amp; RIGHT(ABS(SUMPRODUCT(CODE(MID(B103&amp;C103,ROW(INDIRECT("1:"&amp;LEN(B103&amp;C103))),1))*POWER(31,MOD(ROW(INDIRECT("1:"&amp;LEN(B103&amp;C103)))-1,7)))),6)</f>
        <v>p971518</v>
      </c>
      <c r="B103" s="7" t="s">
        <v>4434</v>
      </c>
      <c r="C103" s="7" t="s">
        <v>4113</v>
      </c>
      <c r="D103" s="7" t="str">
        <f>Table_Paintings[[#This Row],[Title]]&amp;"_"&amp;Table_Paintings[[#This Row],[Author]]</f>
        <v>Castle and Sun_Klee, Paul</v>
      </c>
      <c r="E103" s="1" t="str">
        <f>IF(COUNTIFS(Table_Paintings[Composite_Work_Author],Table_Paintings[[#This Row],[Composite_Work_Author]])&gt;1,"Y","N")</f>
        <v>N</v>
      </c>
      <c r="F103" s="7" t="s">
        <v>3339</v>
      </c>
      <c r="H103" s="7" t="s">
        <v>3310</v>
      </c>
    </row>
    <row r="104" spans="1:8" x14ac:dyDescent="0.35">
      <c r="A104" s="7" t="str" cm="1">
        <f t="array" aca="1" ref="A104" ca="1">"p" &amp; RIGHT(ABS(SUMPRODUCT(CODE(MID(B104&amp;C104,ROW(INDIRECT("1:"&amp;LEN(B104&amp;C104))),1))*POWER(31,MOD(ROW(INDIRECT("1:"&amp;LEN(B104&amp;C104)))-1,7)))),6)</f>
        <v>p972296</v>
      </c>
      <c r="B104" s="7" t="s">
        <v>4725</v>
      </c>
      <c r="C104" s="7" t="s">
        <v>3409</v>
      </c>
      <c r="D104" s="7" t="str">
        <f>Table_Paintings[[#This Row],[Title]]&amp;"_"&amp;Table_Paintings[[#This Row],[Author]]</f>
        <v>Castle by the Sea_Böcklin, Arnold</v>
      </c>
      <c r="E104" s="1" t="str">
        <f>IF(COUNTIFS(Table_Paintings[Composite_Work_Author],Table_Paintings[[#This Row],[Composite_Work_Author]])&gt;1,"Y","N")</f>
        <v>N</v>
      </c>
      <c r="F104" s="7" t="s">
        <v>4717</v>
      </c>
      <c r="G104" s="7" t="s">
        <v>3349</v>
      </c>
      <c r="H104" s="7" t="s">
        <v>3324</v>
      </c>
    </row>
    <row r="105" spans="1:8" x14ac:dyDescent="0.35">
      <c r="A105" s="7" t="str" cm="1">
        <f t="array" aca="1" ref="A105" ca="1">"p" &amp; RIGHT(ABS(SUMPRODUCT(CODE(MID(B105&amp;C105,ROW(INDIRECT("1:"&amp;LEN(B105&amp;C105))),1))*POWER(31,MOD(ROW(INDIRECT("1:"&amp;LEN(B105&amp;C105)))-1,7)))),6)</f>
        <v>p746599</v>
      </c>
      <c r="B105" s="7" t="s">
        <v>3945</v>
      </c>
      <c r="C105" s="7" t="s">
        <v>3946</v>
      </c>
      <c r="D105" s="7" t="str">
        <f>Table_Paintings[[#This Row],[Title]]&amp;"_"&amp;Table_Paintings[[#This Row],[Author]]</f>
        <v>Castle in the Mountains_Mediz, Karl</v>
      </c>
      <c r="E105" s="1" t="str">
        <f>IF(COUNTIFS(Table_Paintings[Composite_Work_Author],Table_Paintings[[#This Row],[Composite_Work_Author]])&gt;1,"Y","N")</f>
        <v>N</v>
      </c>
      <c r="F105" s="7" t="s">
        <v>3947</v>
      </c>
      <c r="G105" s="7" t="s">
        <v>3349</v>
      </c>
      <c r="H105" s="7" t="s">
        <v>3432</v>
      </c>
    </row>
    <row r="106" spans="1:8" x14ac:dyDescent="0.35">
      <c r="A106" s="7" t="str" cm="1">
        <f t="array" aca="1" ref="A106" ca="1">"p" &amp; RIGHT(ABS(SUMPRODUCT(CODE(MID(B106&amp;C106,ROW(INDIRECT("1:"&amp;LEN(B106&amp;C106))),1))*POWER(31,MOD(ROW(INDIRECT("1:"&amp;LEN(B106&amp;C106)))-1,7)))),6)</f>
        <v>p767638</v>
      </c>
      <c r="B106" s="7" t="s">
        <v>4400</v>
      </c>
      <c r="C106" s="7" t="s">
        <v>3904</v>
      </c>
      <c r="D106" s="7" t="str">
        <f>Table_Paintings[[#This Row],[Title]]&amp;"_"&amp;Table_Paintings[[#This Row],[Author]]</f>
        <v>Catalan Landscape_Miró, Joan</v>
      </c>
      <c r="E106" s="1" t="str">
        <f>IF(COUNTIFS(Table_Paintings[Composite_Work_Author],Table_Paintings[[#This Row],[Composite_Work_Author]])&gt;1,"Y","N")</f>
        <v>N</v>
      </c>
      <c r="F106" s="7" t="s">
        <v>3339</v>
      </c>
      <c r="H106" s="7" t="s">
        <v>3310</v>
      </c>
    </row>
    <row r="107" spans="1:8" x14ac:dyDescent="0.35">
      <c r="A107" s="7" t="str" cm="1">
        <f t="array" aca="1" ref="A107" ca="1">"p" &amp; RIGHT(ABS(SUMPRODUCT(CODE(MID(B107&amp;C107,ROW(INDIRECT("1:"&amp;LEN(B107&amp;C107))),1))*POWER(31,MOD(ROW(INDIRECT("1:"&amp;LEN(B107&amp;C107)))-1,7)))),6)</f>
        <v>p924917</v>
      </c>
      <c r="B107" s="7" t="s">
        <v>4168</v>
      </c>
      <c r="C107" s="7" t="s">
        <v>4167</v>
      </c>
      <c r="D107" s="7" t="str">
        <f>Table_Paintings[[#This Row],[Title]]&amp;"_"&amp;Table_Paintings[[#This Row],[Author]]</f>
        <v>Celestial Pablum_Varo, Remedios</v>
      </c>
      <c r="E107" s="1" t="str">
        <f>IF(COUNTIFS(Table_Paintings[Composite_Work_Author],Table_Paintings[[#This Row],[Composite_Work_Author]])&gt;1,"Y","N")</f>
        <v>N</v>
      </c>
      <c r="F107" s="7" t="s">
        <v>3339</v>
      </c>
      <c r="H107" s="7" t="s">
        <v>3310</v>
      </c>
    </row>
    <row r="108" spans="1:8" x14ac:dyDescent="0.35">
      <c r="A108" s="7" t="str" cm="1">
        <f t="array" aca="1" ref="A108" ca="1">"p" &amp; RIGHT(ABS(SUMPRODUCT(CODE(MID(B108&amp;C108,ROW(INDIRECT("1:"&amp;LEN(B108&amp;C108))),1))*POWER(31,MOD(ROW(INDIRECT("1:"&amp;LEN(B108&amp;C108)))-1,7)))),6)</f>
        <v>p287237</v>
      </c>
      <c r="B108" s="7" t="s">
        <v>4589</v>
      </c>
      <c r="C108" s="7" t="s">
        <v>3470</v>
      </c>
      <c r="D108" s="7" t="str">
        <f>Table_Paintings[[#This Row],[Title]]&amp;"_"&amp;Table_Paintings[[#This Row],[Author]]</f>
        <v>Chalk Cliffs on Rügen_Friedrich, Caspar David</v>
      </c>
      <c r="E108" s="1" t="str">
        <f>IF(COUNTIFS(Table_Paintings[Composite_Work_Author],Table_Paintings[[#This Row],[Composite_Work_Author]])&gt;1,"Y","N")</f>
        <v>N</v>
      </c>
      <c r="F108" s="7" t="s">
        <v>3397</v>
      </c>
      <c r="G108" s="7" t="s">
        <v>3349</v>
      </c>
      <c r="H108" s="7" t="s">
        <v>3324</v>
      </c>
    </row>
    <row r="109" spans="1:8" x14ac:dyDescent="0.35">
      <c r="A109" s="7" t="str" cm="1">
        <f t="array" aca="1" ref="A109" ca="1">"p" &amp; RIGHT(ABS(SUMPRODUCT(CODE(MID(B109&amp;C109,ROW(INDIRECT("1:"&amp;LEN(B109&amp;C109))),1))*POWER(31,MOD(ROW(INDIRECT("1:"&amp;LEN(B109&amp;C109)))-1,7)))),6)</f>
        <v>p145635</v>
      </c>
      <c r="B109" s="7" t="s">
        <v>3479</v>
      </c>
      <c r="C109" s="7" t="s">
        <v>3480</v>
      </c>
      <c r="D109" s="7" t="str">
        <f>Table_Paintings[[#This Row],[Title]]&amp;"_"&amp;Table_Paintings[[#This Row],[Author]]</f>
        <v>Chancellor Séguier_Le Brun, Charles</v>
      </c>
      <c r="E109" s="1" t="str">
        <f>IF(COUNTIFS(Table_Paintings[Composite_Work_Author],Table_Paintings[[#This Row],[Composite_Work_Author]])&gt;1,"Y","N")</f>
        <v>N</v>
      </c>
      <c r="F109" s="7" t="s">
        <v>3454</v>
      </c>
      <c r="H109" s="7" t="s">
        <v>3481</v>
      </c>
    </row>
    <row r="110" spans="1:8" x14ac:dyDescent="0.35">
      <c r="A110" s="7" t="str" cm="1">
        <f t="array" aca="1" ref="A110" ca="1">"p" &amp; RIGHT(ABS(SUMPRODUCT(CODE(MID(B110&amp;C110,ROW(INDIRECT("1:"&amp;LEN(B110&amp;C110))),1))*POWER(31,MOD(ROW(INDIRECT("1:"&amp;LEN(B110&amp;C110)))-1,7)))),6)</f>
        <v>p139630</v>
      </c>
      <c r="B110" s="7" t="s">
        <v>4689</v>
      </c>
      <c r="C110" s="7" t="s">
        <v>3631</v>
      </c>
      <c r="D110" s="7" t="str">
        <f>Table_Paintings[[#This Row],[Title]]&amp;"_"&amp;Table_Paintings[[#This Row],[Author]]</f>
        <v>Charles IV in Hunting Dress_Goya, Francisco</v>
      </c>
      <c r="E110" s="1" t="str">
        <f>IF(COUNTIFS(Table_Paintings[Composite_Work_Author],Table_Paintings[[#This Row],[Composite_Work_Author]])&gt;1,"Y","N")</f>
        <v>N</v>
      </c>
      <c r="F110" s="7" t="s">
        <v>3397</v>
      </c>
      <c r="H110" s="7" t="s">
        <v>3632</v>
      </c>
    </row>
    <row r="111" spans="1:8" x14ac:dyDescent="0.35">
      <c r="A111" s="7" t="str" cm="1">
        <f t="array" aca="1" ref="A111" ca="1">"p" &amp; RIGHT(ABS(SUMPRODUCT(CODE(MID(B111&amp;C111,ROW(INDIRECT("1:"&amp;LEN(B111&amp;C111))),1))*POWER(31,MOD(ROW(INDIRECT("1:"&amp;LEN(B111&amp;C111)))-1,7)))),6)</f>
        <v>p233939</v>
      </c>
      <c r="B111" s="7" t="s">
        <v>4627</v>
      </c>
      <c r="C111" s="7" t="s">
        <v>3470</v>
      </c>
      <c r="D111" s="7" t="str">
        <f>Table_Paintings[[#This Row],[Title]]&amp;"_"&amp;Table_Paintings[[#This Row],[Author]]</f>
        <v>Chasseur in the Forest_Friedrich, Caspar David</v>
      </c>
      <c r="E111" s="1" t="str">
        <f>IF(COUNTIFS(Table_Paintings[Composite_Work_Author],Table_Paintings[[#This Row],[Composite_Work_Author]])&gt;1,"Y","N")</f>
        <v>N</v>
      </c>
      <c r="F111" s="7" t="s">
        <v>3397</v>
      </c>
      <c r="G111" s="7" t="s">
        <v>3349</v>
      </c>
      <c r="H111" s="7" t="s">
        <v>3324</v>
      </c>
    </row>
    <row r="112" spans="1:8" x14ac:dyDescent="0.35">
      <c r="A112" s="7" t="str" cm="1">
        <f t="array" aca="1" ref="A112" ca="1">"p" &amp; RIGHT(ABS(SUMPRODUCT(CODE(MID(B112&amp;C112,ROW(INDIRECT("1:"&amp;LEN(B112&amp;C112))),1))*POWER(31,MOD(ROW(INDIRECT("1:"&amp;LEN(B112&amp;C112)))-1,7)))),6)</f>
        <v>p414690</v>
      </c>
      <c r="B112" s="7" t="s">
        <v>4733</v>
      </c>
      <c r="C112" s="7" t="s">
        <v>3628</v>
      </c>
      <c r="D112" s="7" t="str">
        <f>Table_Paintings[[#This Row],[Title]]&amp;"_"&amp;Table_Paintings[[#This Row],[Author]]</f>
        <v>Children by a Brook_Danby, Francis</v>
      </c>
      <c r="E112" s="1" t="str">
        <f>IF(COUNTIFS(Table_Paintings[Composite_Work_Author],Table_Paintings[[#This Row],[Composite_Work_Author]])&gt;1,"Y","N")</f>
        <v>N</v>
      </c>
      <c r="F112" s="7" t="s">
        <v>3397</v>
      </c>
      <c r="H112" s="7" t="s">
        <v>3324</v>
      </c>
    </row>
    <row r="113" spans="1:8" x14ac:dyDescent="0.35">
      <c r="A113" s="7" t="str" cm="1">
        <f t="array" aca="1" ref="A113" ca="1">"p" &amp; RIGHT(ABS(SUMPRODUCT(CODE(MID(B113&amp;C113,ROW(INDIRECT("1:"&amp;LEN(B113&amp;C113))),1))*POWER(31,MOD(ROW(INDIRECT("1:"&amp;LEN(B113&amp;C113)))-1,7)))),6)</f>
        <v>p191719</v>
      </c>
      <c r="B113" s="7" t="s">
        <v>4465</v>
      </c>
      <c r="C113" s="7" t="s">
        <v>4457</v>
      </c>
      <c r="D113" s="7" t="str">
        <f>Table_Paintings[[#This Row],[Title]]&amp;"_"&amp;Table_Paintings[[#This Row],[Author]]</f>
        <v>Chill October_Millais, John Everett</v>
      </c>
      <c r="E113" s="1" t="str">
        <f>IF(COUNTIFS(Table_Paintings[Composite_Work_Author],Table_Paintings[[#This Row],[Composite_Work_Author]])&gt;1,"Y","N")</f>
        <v>N</v>
      </c>
      <c r="F113" s="7" t="s">
        <v>3505</v>
      </c>
      <c r="H113" s="7" t="s">
        <v>3324</v>
      </c>
    </row>
    <row r="114" spans="1:8" x14ac:dyDescent="0.35">
      <c r="A114" s="7" t="str" cm="1">
        <f t="array" aca="1" ref="A114" ca="1">"p" &amp; RIGHT(ABS(SUMPRODUCT(CODE(MID(B114&amp;C114,ROW(INDIRECT("1:"&amp;LEN(B114&amp;C114))),1))*POWER(31,MOD(ROW(INDIRECT("1:"&amp;LEN(B114&amp;C114)))-1,7)))),6)</f>
        <v>p222100</v>
      </c>
      <c r="B114" s="7" t="s">
        <v>4715</v>
      </c>
      <c r="C114" s="7" t="s">
        <v>3596</v>
      </c>
      <c r="D114" s="7" t="str">
        <f>Table_Paintings[[#This Row],[Title]]&amp;"_"&amp;Table_Paintings[[#This Row],[Author]]</f>
        <v>Christ Asleep during the Tempest_Delacroix, Eugène</v>
      </c>
      <c r="E114" s="1" t="str">
        <f>IF(COUNTIFS(Table_Paintings[Composite_Work_Author],Table_Paintings[[#This Row],[Composite_Work_Author]])&gt;1,"Y","N")</f>
        <v>N</v>
      </c>
      <c r="F114" s="7" t="s">
        <v>3397</v>
      </c>
      <c r="H114" s="7" t="s">
        <v>3324</v>
      </c>
    </row>
    <row r="115" spans="1:8" x14ac:dyDescent="0.35">
      <c r="A115" s="7" t="str" cm="1">
        <f t="array" aca="1" ref="A115" ca="1">"p" &amp; RIGHT(ABS(SUMPRODUCT(CODE(MID(B115&amp;C115,ROW(INDIRECT("1:"&amp;LEN(B115&amp;C115))),1))*POWER(31,MOD(ROW(INDIRECT("1:"&amp;LEN(B115&amp;C115)))-1,7)))),6)</f>
        <v>p233992</v>
      </c>
      <c r="B115" s="7" t="s">
        <v>3570</v>
      </c>
      <c r="C115" s="7" t="s">
        <v>3566</v>
      </c>
      <c r="D115" s="7" t="str">
        <f>Table_Paintings[[#This Row],[Title]]&amp;"_"&amp;Table_Paintings[[#This Row],[Author]]</f>
        <v>Christ Healing the Blind_Greco, El</v>
      </c>
      <c r="E115" s="1" t="str">
        <f>IF(COUNTIFS(Table_Paintings[Composite_Work_Author],Table_Paintings[[#This Row],[Composite_Work_Author]])&gt;1,"Y","N")</f>
        <v>N</v>
      </c>
      <c r="F115" s="7" t="s">
        <v>3567</v>
      </c>
      <c r="H115" s="7" t="s">
        <v>3455</v>
      </c>
    </row>
    <row r="116" spans="1:8" x14ac:dyDescent="0.35">
      <c r="A116" s="7" t="str" cm="1">
        <f t="array" aca="1" ref="A116" ca="1">"p" &amp; RIGHT(ABS(SUMPRODUCT(CODE(MID(B116&amp;C116,ROW(INDIRECT("1:"&amp;LEN(B116&amp;C116))),1))*POWER(31,MOD(ROW(INDIRECT("1:"&amp;LEN(B116&amp;C116)))-1,7)))),6)</f>
        <v>p611105</v>
      </c>
      <c r="B116" s="7" t="s">
        <v>3827</v>
      </c>
      <c r="C116" s="7" t="s">
        <v>3826</v>
      </c>
      <c r="D116" s="7" t="str">
        <f>Table_Paintings[[#This Row],[Title]]&amp;"_"&amp;Table_Paintings[[#This Row],[Author]]</f>
        <v>Christ in the Desert_Kramskói, Iván</v>
      </c>
      <c r="E116" s="1" t="str">
        <f>IF(COUNTIFS(Table_Paintings[Composite_Work_Author],Table_Paintings[[#This Row],[Composite_Work_Author]])&gt;1,"Y","N")</f>
        <v>N</v>
      </c>
      <c r="F116" s="7" t="s">
        <v>3730</v>
      </c>
      <c r="H116" s="7" t="s">
        <v>3324</v>
      </c>
    </row>
    <row r="117" spans="1:8" x14ac:dyDescent="0.35">
      <c r="A117" s="7" t="str" cm="1">
        <f t="array" aca="1" ref="A117" ca="1">"p" &amp; RIGHT(ABS(SUMPRODUCT(CODE(MID(B117&amp;C117,ROW(INDIRECT("1:"&amp;LEN(B117&amp;C117))),1))*POWER(31,MOD(ROW(INDIRECT("1:"&amp;LEN(B117&amp;C117)))-1,7)))),6)</f>
        <v>p916830</v>
      </c>
      <c r="B117" s="7" t="s">
        <v>3915</v>
      </c>
      <c r="C117" s="7" t="s">
        <v>3914</v>
      </c>
      <c r="D117" s="7" t="str">
        <f>Table_Paintings[[#This Row],[Title]]&amp;"_"&amp;Table_Paintings[[#This Row],[Author]]</f>
        <v>Christ in the House of His Parents_Everett Millais, John</v>
      </c>
      <c r="E117" s="1" t="str">
        <f>IF(COUNTIFS(Table_Paintings[Composite_Work_Author],Table_Paintings[[#This Row],[Composite_Work_Author]])&gt;1,"Y","N")</f>
        <v>N</v>
      </c>
      <c r="F117" s="7" t="s">
        <v>3505</v>
      </c>
      <c r="H117" s="7" t="s">
        <v>3324</v>
      </c>
    </row>
    <row r="118" spans="1:8" x14ac:dyDescent="0.35">
      <c r="A118" s="7" t="str" cm="1">
        <f t="array" aca="1" ref="A118" ca="1">"p" &amp; RIGHT(ABS(SUMPRODUCT(CODE(MID(B118&amp;C118,ROW(INDIRECT("1:"&amp;LEN(B118&amp;C118))),1))*POWER(31,MOD(ROW(INDIRECT("1:"&amp;LEN(B118&amp;C118)))-1,7)))),6)</f>
        <v>p468880</v>
      </c>
      <c r="B118" s="7" t="s">
        <v>3915</v>
      </c>
      <c r="C118" s="7" t="s">
        <v>4457</v>
      </c>
      <c r="D118" s="7" t="str">
        <f>Table_Paintings[[#This Row],[Title]]&amp;"_"&amp;Table_Paintings[[#This Row],[Author]]</f>
        <v>Christ in the House of His Parents_Millais, John Everett</v>
      </c>
      <c r="E118" s="1" t="str">
        <f>IF(COUNTIFS(Table_Paintings[Composite_Work_Author],Table_Paintings[[#This Row],[Composite_Work_Author]])&gt;1,"Y","N")</f>
        <v>N</v>
      </c>
      <c r="F118" s="7" t="s">
        <v>3505</v>
      </c>
      <c r="H118" s="7" t="s">
        <v>3324</v>
      </c>
    </row>
    <row r="119" spans="1:8" x14ac:dyDescent="0.35">
      <c r="A119" s="7" t="str" cm="1">
        <f t="array" aca="1" ref="A119" ca="1">"p" &amp; RIGHT(ABS(SUMPRODUCT(CODE(MID(B119&amp;C119,ROW(INDIRECT("1:"&amp;LEN(B119&amp;C119))),1))*POWER(31,MOD(ROW(INDIRECT("1:"&amp;LEN(B119&amp;C119)))-1,7)))),6)</f>
        <v>p195106</v>
      </c>
      <c r="B119" s="7" t="s">
        <v>4200</v>
      </c>
      <c r="C119" s="7" t="s">
        <v>4198</v>
      </c>
      <c r="D119" s="7" t="str">
        <f>Table_Paintings[[#This Row],[Title]]&amp;"_"&amp;Table_Paintings[[#This Row],[Author]]</f>
        <v>Christ of Saint John of the Cross_Dalí, Salvador</v>
      </c>
      <c r="E119" s="1" t="str">
        <f>IF(COUNTIFS(Table_Paintings[Composite_Work_Author],Table_Paintings[[#This Row],[Composite_Work_Author]])&gt;1,"Y","N")</f>
        <v>N</v>
      </c>
      <c r="F119" s="7" t="s">
        <v>3339</v>
      </c>
      <c r="H119" s="7" t="s">
        <v>3310</v>
      </c>
    </row>
    <row r="120" spans="1:8" x14ac:dyDescent="0.35">
      <c r="A120" s="7" t="str" cm="1">
        <f t="array" aca="1" ref="A120" ca="1">"p" &amp; RIGHT(ABS(SUMPRODUCT(CODE(MID(B120&amp;C120,ROW(INDIRECT("1:"&amp;LEN(B120&amp;C120))),1))*POWER(31,MOD(ROW(INDIRECT("1:"&amp;LEN(B120&amp;C120)))-1,7)))),6)</f>
        <v>p731934</v>
      </c>
      <c r="B120" s="7" t="s">
        <v>4697</v>
      </c>
      <c r="C120" s="7" t="s">
        <v>3596</v>
      </c>
      <c r="D120" s="7" t="str">
        <f>Table_Paintings[[#This Row],[Title]]&amp;"_"&amp;Table_Paintings[[#This Row],[Author]]</f>
        <v>Christ on the Mount of Olives_Delacroix, Eugène</v>
      </c>
      <c r="E120" s="1" t="str">
        <f>IF(COUNTIFS(Table_Paintings[Composite_Work_Author],Table_Paintings[[#This Row],[Composite_Work_Author]])&gt;1,"Y","N")</f>
        <v>N</v>
      </c>
      <c r="F120" s="7" t="s">
        <v>3397</v>
      </c>
      <c r="H120" s="7" t="s">
        <v>3324</v>
      </c>
    </row>
    <row r="121" spans="1:8" x14ac:dyDescent="0.35">
      <c r="A121" s="7" t="str" cm="1">
        <f t="array" aca="1" ref="A121" ca="1">"p" &amp; RIGHT(ABS(SUMPRODUCT(CODE(MID(B121&amp;C121,ROW(INDIRECT("1:"&amp;LEN(B121&amp;C121))),1))*POWER(31,MOD(ROW(INDIRECT("1:"&amp;LEN(B121&amp;C121)))-1,7)))),6)</f>
        <v>p608391</v>
      </c>
      <c r="B121" s="7" t="s">
        <v>4646</v>
      </c>
      <c r="C121" s="7" t="s">
        <v>3925</v>
      </c>
      <c r="D121" s="7" t="str">
        <f>Table_Paintings[[#This Row],[Title]]&amp;"_"&amp;Table_Paintings[[#This Row],[Author]]</f>
        <v>Christ Stilleth the Tempest_Martin, John</v>
      </c>
      <c r="E121" s="1" t="str">
        <f>IF(COUNTIFS(Table_Paintings[Composite_Work_Author],Table_Paintings[[#This Row],[Composite_Work_Author]])&gt;1,"Y","N")</f>
        <v>N</v>
      </c>
      <c r="F121" s="7" t="s">
        <v>3397</v>
      </c>
      <c r="H121" s="7" t="s">
        <v>3324</v>
      </c>
    </row>
    <row r="122" spans="1:8" x14ac:dyDescent="0.35">
      <c r="A122" s="7" t="str" cm="1">
        <f t="array" aca="1" ref="A122" ca="1">"p" &amp; RIGHT(ABS(SUMPRODUCT(CODE(MID(B122&amp;C122,ROW(INDIRECT("1:"&amp;LEN(B122&amp;C122))),1))*POWER(31,MOD(ROW(INDIRECT("1:"&amp;LEN(B122&amp;C122)))-1,7)))),6)</f>
        <v>p705065</v>
      </c>
      <c r="B122" s="7" t="s">
        <v>4282</v>
      </c>
      <c r="C122" s="7" t="s">
        <v>4283</v>
      </c>
      <c r="D122" s="7" t="str">
        <f>Table_Paintings[[#This Row],[Title]]&amp;"_"&amp;Table_Paintings[[#This Row],[Author]]</f>
        <v>Christian Wake_Morgner, Wilhelm</v>
      </c>
      <c r="E122" s="1" t="str">
        <f>IF(COUNTIFS(Table_Paintings[Composite_Work_Author],Table_Paintings[[#This Row],[Composite_Work_Author]])&gt;1,"Y","N")</f>
        <v>N</v>
      </c>
      <c r="F122" s="7" t="s">
        <v>3341</v>
      </c>
      <c r="H122" s="7" t="s">
        <v>3310</v>
      </c>
    </row>
    <row r="123" spans="1:8" x14ac:dyDescent="0.35">
      <c r="A123" s="7" t="str" cm="1">
        <f t="array" aca="1" ref="A123" ca="1">"p" &amp; RIGHT(ABS(SUMPRODUCT(CODE(MID(B123&amp;C123,ROW(INDIRECT("1:"&amp;LEN(B123&amp;C123))),1))*POWER(31,MOD(ROW(INDIRECT("1:"&amp;LEN(B123&amp;C123)))-1,7)))),6)</f>
        <v>p280933</v>
      </c>
      <c r="B123" s="7" t="s">
        <v>3388</v>
      </c>
      <c r="C123" s="7" t="s">
        <v>3389</v>
      </c>
      <c r="D123" s="7" t="str">
        <f>Table_Paintings[[#This Row],[Title]]&amp;"_"&amp;Table_Paintings[[#This Row],[Author]]</f>
        <v>Christina's World_Wyeth, Andrew</v>
      </c>
      <c r="E123" s="1" t="str">
        <f>IF(COUNTIFS(Table_Paintings[Composite_Work_Author],Table_Paintings[[#This Row],[Composite_Work_Author]])&gt;1,"Y","N")</f>
        <v>N</v>
      </c>
      <c r="F123" s="7" t="s">
        <v>3390</v>
      </c>
      <c r="G123" s="7" t="s">
        <v>3349</v>
      </c>
      <c r="H123" s="7" t="s">
        <v>3310</v>
      </c>
    </row>
    <row r="124" spans="1:8" x14ac:dyDescent="0.35">
      <c r="A124" s="7" t="str" cm="1">
        <f t="array" aca="1" ref="A124" ca="1">"p" &amp; RIGHT(ABS(SUMPRODUCT(CODE(MID(B124&amp;C124,ROW(INDIRECT("1:"&amp;LEN(B124&amp;C124))),1))*POWER(31,MOD(ROW(INDIRECT("1:"&amp;LEN(B124&amp;C124)))-1,7)))),6)</f>
        <v>p503513</v>
      </c>
      <c r="B124" s="7" t="s">
        <v>4892</v>
      </c>
      <c r="C124" s="7" t="s">
        <v>4528</v>
      </c>
      <c r="D124" s="7" t="str">
        <f>Table_Paintings[[#This Row],[Title]]&amp;"_"&amp;Table_Paintings[[#This Row],[Author]]</f>
        <v>Cimabue's Celebrated Madonna_Leighton, Frederic</v>
      </c>
      <c r="E124" s="1" t="str">
        <f>IF(COUNTIFS(Table_Paintings[Composite_Work_Author],Table_Paintings[[#This Row],[Composite_Work_Author]])&gt;1,"Y","N")</f>
        <v>N</v>
      </c>
      <c r="F124" s="7" t="s">
        <v>3330</v>
      </c>
      <c r="H124" s="7" t="s">
        <v>3324</v>
      </c>
    </row>
    <row r="125" spans="1:8" x14ac:dyDescent="0.35">
      <c r="A125" s="7" t="str" cm="1">
        <f t="array" aca="1" ref="A125" ca="1">"p" &amp; RIGHT(ABS(SUMPRODUCT(CODE(MID(B125&amp;C125,ROW(INDIRECT("1:"&amp;LEN(B125&amp;C125))),1))*POWER(31,MOD(ROW(INDIRECT("1:"&amp;LEN(B125&amp;C125)))-1,7)))),6)</f>
        <v>p359511</v>
      </c>
      <c r="B125" s="7" t="s">
        <v>4480</v>
      </c>
      <c r="C125" s="7" t="s">
        <v>4475</v>
      </c>
      <c r="D125" s="7" t="str">
        <f>Table_Paintings[[#This Row],[Title]]&amp;"_"&amp;Table_Paintings[[#This Row],[Author]]</f>
        <v>Circe Invidiosa_Waterhouse, John William</v>
      </c>
      <c r="E125" s="1" t="str">
        <f>IF(COUNTIFS(Table_Paintings[Composite_Work_Author],Table_Paintings[[#This Row],[Composite_Work_Author]])&gt;1,"Y","N")</f>
        <v>N</v>
      </c>
      <c r="F125" s="7" t="s">
        <v>3505</v>
      </c>
      <c r="H125" s="7" t="s">
        <v>3324</v>
      </c>
    </row>
    <row r="126" spans="1:8" x14ac:dyDescent="0.35">
      <c r="A126" s="7" t="str" cm="1">
        <f t="array" aca="1" ref="A126" ca="1">"p" &amp; RIGHT(ABS(SUMPRODUCT(CODE(MID(B126&amp;C126,ROW(INDIRECT("1:"&amp;LEN(B126&amp;C126))),1))*POWER(31,MOD(ROW(INDIRECT("1:"&amp;LEN(B126&amp;C126)))-1,7)))),6)</f>
        <v>p150385</v>
      </c>
      <c r="B126" s="7" t="s">
        <v>4479</v>
      </c>
      <c r="C126" s="7" t="s">
        <v>4475</v>
      </c>
      <c r="D126" s="7" t="str">
        <f>Table_Paintings[[#This Row],[Title]]&amp;"_"&amp;Table_Paintings[[#This Row],[Author]]</f>
        <v>Circe Offering the Cup to Ulysses_Waterhouse, John William</v>
      </c>
      <c r="E126" s="1" t="str">
        <f>IF(COUNTIFS(Table_Paintings[Composite_Work_Author],Table_Paintings[[#This Row],[Composite_Work_Author]])&gt;1,"Y","N")</f>
        <v>N</v>
      </c>
      <c r="F126" s="7" t="s">
        <v>3505</v>
      </c>
      <c r="H126" s="7" t="s">
        <v>3324</v>
      </c>
    </row>
    <row r="127" spans="1:8" x14ac:dyDescent="0.35">
      <c r="A127" s="7" t="str" cm="1">
        <f t="array" aca="1" ref="A127" ca="1">"p" &amp; RIGHT(ABS(SUMPRODUCT(CODE(MID(B127&amp;C127,ROW(INDIRECT("1:"&amp;LEN(B127&amp;C127))),1))*POWER(31,MOD(ROW(INDIRECT("1:"&amp;LEN(B127&amp;C127)))-1,7)))),6)</f>
        <v>p594385</v>
      </c>
      <c r="B127" s="7" t="s">
        <v>3689</v>
      </c>
      <c r="C127" s="7" t="s">
        <v>3687</v>
      </c>
      <c r="D127" s="7" t="str">
        <f>Table_Paintings[[#This Row],[Title]]&amp;"_"&amp;Table_Paintings[[#This Row],[Author]]</f>
        <v>City Night_O'Keeffe, Georgia</v>
      </c>
      <c r="E127" s="1" t="str">
        <f>IF(COUNTIFS(Table_Paintings[Composite_Work_Author],Table_Paintings[[#This Row],[Composite_Work_Author]])&gt;1,"Y","N")</f>
        <v>N</v>
      </c>
      <c r="F127" s="7" t="s">
        <v>3319</v>
      </c>
      <c r="H127" s="7" t="s">
        <v>3310</v>
      </c>
    </row>
    <row r="128" spans="1:8" x14ac:dyDescent="0.35">
      <c r="A128" s="7" t="str" cm="1">
        <f t="array" aca="1" ref="A128" ca="1">"p" &amp; RIGHT(ABS(SUMPRODUCT(CODE(MID(B128&amp;C128,ROW(INDIRECT("1:"&amp;LEN(B128&amp;C128))),1))*POWER(31,MOD(ROW(INDIRECT("1:"&amp;LEN(B128&amp;C128)))-1,7)))),6)</f>
        <v>p331619</v>
      </c>
      <c r="B128" s="7" t="s">
        <v>3369</v>
      </c>
      <c r="C128" s="7" t="s">
        <v>3368</v>
      </c>
      <c r="D128" s="7" t="str">
        <f>Table_Paintings[[#This Row],[Title]]&amp;"_"&amp;Table_Paintings[[#This Row],[Author]]</f>
        <v>Cleopatra Testing Poisons on Condemned Prisoners_Cabanel, Alexandre</v>
      </c>
      <c r="E128" s="1" t="str">
        <f>IF(COUNTIFS(Table_Paintings[Composite_Work_Author],Table_Paintings[[#This Row],[Composite_Work_Author]])&gt;1,"Y","N")</f>
        <v>N</v>
      </c>
      <c r="F128" s="7" t="s">
        <v>3330</v>
      </c>
      <c r="H128" s="7" t="s">
        <v>3324</v>
      </c>
    </row>
    <row r="129" spans="1:8" x14ac:dyDescent="0.35">
      <c r="A129" s="7" t="str" cm="1">
        <f t="array" aca="1" ref="A129" ca="1">"p" &amp; RIGHT(ABS(SUMPRODUCT(CODE(MID(B129&amp;C129,ROW(INDIRECT("1:"&amp;LEN(B129&amp;C129))),1))*POWER(31,MOD(ROW(INDIRECT("1:"&amp;LEN(B129&amp;C129)))-1,7)))),6)</f>
        <v>p880623</v>
      </c>
      <c r="B129" s="7" t="s">
        <v>4813</v>
      </c>
      <c r="C129" s="7" t="s">
        <v>4075</v>
      </c>
      <c r="D129" s="7" t="str">
        <f>Table_Paintings[[#This Row],[Title]]&amp;"_"&amp;Table_Paintings[[#This Row],[Author]]</f>
        <v>Closed Eyes_Redon, Odilon</v>
      </c>
      <c r="E129" s="1" t="str">
        <f>IF(COUNTIFS(Table_Paintings[Composite_Work_Author],Table_Paintings[[#This Row],[Composite_Work_Author]])&gt;1,"Y","N")</f>
        <v>N</v>
      </c>
      <c r="F129" s="7" t="s">
        <v>3323</v>
      </c>
      <c r="H129" s="7" t="s">
        <v>3324</v>
      </c>
    </row>
    <row r="130" spans="1:8" x14ac:dyDescent="0.35">
      <c r="A130" s="7" t="str" cm="1">
        <f t="array" aca="1" ref="A130" ca="1">"p" &amp; RIGHT(ABS(SUMPRODUCT(CODE(MID(B130&amp;C130,ROW(INDIRECT("1:"&amp;LEN(B130&amp;C130))),1))*POWER(31,MOD(ROW(INDIRECT("1:"&amp;LEN(B130&amp;C130)))-1,7)))),6)</f>
        <v>p054284</v>
      </c>
      <c r="B130" s="7" t="s">
        <v>4907</v>
      </c>
      <c r="C130" s="7" t="s">
        <v>4528</v>
      </c>
      <c r="D130" s="7" t="str">
        <f>Table_Paintings[[#This Row],[Title]]&amp;"_"&amp;Table_Paintings[[#This Row],[Author]]</f>
        <v>Clytemnestra from the Battlements of Argos_Leighton, Frederic</v>
      </c>
      <c r="E130" s="1" t="str">
        <f>IF(COUNTIFS(Table_Paintings[Composite_Work_Author],Table_Paintings[[#This Row],[Composite_Work_Author]])&gt;1,"Y","N")</f>
        <v>N</v>
      </c>
      <c r="F130" s="7" t="s">
        <v>3330</v>
      </c>
      <c r="H130" s="7" t="s">
        <v>3324</v>
      </c>
    </row>
    <row r="131" spans="1:8" x14ac:dyDescent="0.35">
      <c r="A131" s="7" t="str" cm="1">
        <f t="array" aca="1" ref="A131" ca="1">"p" &amp; RIGHT(ABS(SUMPRODUCT(CODE(MID(B131&amp;C131,ROW(INDIRECT("1:"&amp;LEN(B131&amp;C131))),1))*POWER(31,MOD(ROW(INDIRECT("1:"&amp;LEN(B131&amp;C131)))-1,7)))),6)</f>
        <v>p852576</v>
      </c>
      <c r="B131" s="7" t="s">
        <v>4656</v>
      </c>
      <c r="C131" s="7" t="s">
        <v>4286</v>
      </c>
      <c r="D131" s="7" t="str">
        <f>Table_Paintings[[#This Row],[Title]]&amp;"_"&amp;Table_Paintings[[#This Row],[Author]]</f>
        <v>Coffin on a Barrow_Blake, William</v>
      </c>
      <c r="E131" s="1" t="str">
        <f>IF(COUNTIFS(Table_Paintings[Composite_Work_Author],Table_Paintings[[#This Row],[Composite_Work_Author]])&gt;1,"Y","N")</f>
        <v>N</v>
      </c>
      <c r="F131" s="7" t="s">
        <v>3397</v>
      </c>
      <c r="H131" s="7" t="s">
        <v>3324</v>
      </c>
    </row>
    <row r="132" spans="1:8" x14ac:dyDescent="0.35">
      <c r="A132" s="7" t="str" cm="1">
        <f t="array" aca="1" ref="A132" ca="1">"p" &amp; RIGHT(ABS(SUMPRODUCT(CODE(MID(B132&amp;C132,ROW(INDIRECT("1:"&amp;LEN(B132&amp;C132))),1))*POWER(31,MOD(ROW(INDIRECT("1:"&amp;LEN(B132&amp;C132)))-1,7)))),6)</f>
        <v>p772013</v>
      </c>
      <c r="B132" s="7" t="s">
        <v>4279</v>
      </c>
      <c r="C132" s="7" t="s">
        <v>4280</v>
      </c>
      <c r="D132" s="7" t="str">
        <f>Table_Paintings[[#This Row],[Title]]&amp;"_"&amp;Table_Paintings[[#This Row],[Author]]</f>
        <v>Composition VIII_Kandinsky, Wassily</v>
      </c>
      <c r="E132" s="1" t="str">
        <f>IF(COUNTIFS(Table_Paintings[Composite_Work_Author],Table_Paintings[[#This Row],[Composite_Work_Author]])&gt;1,"Y","N")</f>
        <v>N</v>
      </c>
      <c r="F132" s="7" t="s">
        <v>3798</v>
      </c>
      <c r="H132" s="7" t="s">
        <v>3310</v>
      </c>
    </row>
    <row r="133" spans="1:8" x14ac:dyDescent="0.35">
      <c r="A133" s="7" t="str" cm="1">
        <f t="array" aca="1" ref="A133" ca="1">"p" &amp; RIGHT(ABS(SUMPRODUCT(CODE(MID(B133&amp;C133,ROW(INDIRECT("1:"&amp;LEN(B133&amp;C133))),1))*POWER(31,MOD(ROW(INDIRECT("1:"&amp;LEN(B133&amp;C133)))-1,7)))),6)</f>
        <v>p622844</v>
      </c>
      <c r="B133" s="7" t="s">
        <v>4136</v>
      </c>
      <c r="C133" s="7" t="s">
        <v>4134</v>
      </c>
      <c r="D133" s="7" t="str">
        <f>Table_Paintings[[#This Row],[Title]]&amp;"_"&amp;Table_Paintings[[#This Row],[Author]]</f>
        <v>Composition with Red, Blue, and Yellow_Mondrian, Piet</v>
      </c>
      <c r="E133" s="1" t="str">
        <f>IF(COUNTIFS(Table_Paintings[Composite_Work_Author],Table_Paintings[[#This Row],[Composite_Work_Author]])&gt;1,"Y","N")</f>
        <v>N</v>
      </c>
      <c r="F133" s="7" t="s">
        <v>4135</v>
      </c>
      <c r="H133" s="7" t="s">
        <v>3310</v>
      </c>
    </row>
    <row r="134" spans="1:8" x14ac:dyDescent="0.35">
      <c r="A134" s="7" t="str" cm="1">
        <f t="array" aca="1" ref="A134" ca="1">"p" &amp; RIGHT(ABS(SUMPRODUCT(CODE(MID(B134&amp;C134,ROW(INDIRECT("1:"&amp;LEN(B134&amp;C134))),1))*POWER(31,MOD(ROW(INDIRECT("1:"&amp;LEN(B134&amp;C134)))-1,7)))),6)</f>
        <v>p989897</v>
      </c>
      <c r="B134" s="7" t="s">
        <v>4397</v>
      </c>
      <c r="C134" s="7" t="s">
        <v>3904</v>
      </c>
      <c r="D134" s="7" t="str">
        <f>Table_Paintings[[#This Row],[Title]]&amp;"_"&amp;Table_Paintings[[#This Row],[Author]]</f>
        <v>Constellations_Miró, Joan</v>
      </c>
      <c r="E134" s="1" t="str">
        <f>IF(COUNTIFS(Table_Paintings[Composite_Work_Author],Table_Paintings[[#This Row],[Composite_Work_Author]])&gt;1,"Y","N")</f>
        <v>N</v>
      </c>
      <c r="F134" s="7" t="s">
        <v>3339</v>
      </c>
      <c r="H134" s="7" t="s">
        <v>3310</v>
      </c>
    </row>
    <row r="135" spans="1:8" x14ac:dyDescent="0.35">
      <c r="A135" s="7" t="str" cm="1">
        <f t="array" aca="1" ref="A135" ca="1">"p" &amp; RIGHT(ABS(SUMPRODUCT(CODE(MID(B135&amp;C135,ROW(INDIRECT("1:"&amp;LEN(B135&amp;C135))),1))*POWER(31,MOD(ROW(INDIRECT("1:"&amp;LEN(B135&amp;C135)))-1,7)))),6)</f>
        <v>p133998</v>
      </c>
      <c r="B135" s="7" t="s">
        <v>3359</v>
      </c>
      <c r="C135" s="7" t="s">
        <v>3360</v>
      </c>
      <c r="D135" s="7" t="str">
        <f>Table_Paintings[[#This Row],[Title]]&amp;"_"&amp;Table_Paintings[[#This Row],[Author]]</f>
        <v>Construction No. 95_Rodchenko, Aleksandr</v>
      </c>
      <c r="E135" s="1" t="str">
        <f>IF(COUNTIFS(Table_Paintings[Composite_Work_Author],Table_Paintings[[#This Row],[Composite_Work_Author]])&gt;1,"Y","N")</f>
        <v>N</v>
      </c>
      <c r="F135" s="7" t="s">
        <v>3361</v>
      </c>
      <c r="H135" s="7" t="s">
        <v>3310</v>
      </c>
    </row>
    <row r="136" spans="1:8" x14ac:dyDescent="0.35">
      <c r="A136" s="7" t="str" cm="1">
        <f t="array" aca="1" ref="A136" ca="1">"p" &amp; RIGHT(ABS(SUMPRODUCT(CODE(MID(B136&amp;C136,ROW(INDIRECT("1:"&amp;LEN(B136&amp;C136))),1))*POWER(31,MOD(ROW(INDIRECT("1:"&amp;LEN(B136&amp;C136)))-1,7)))),6)</f>
        <v>p621391</v>
      </c>
      <c r="B136" s="7" t="s">
        <v>4175</v>
      </c>
      <c r="C136" s="7" t="s">
        <v>4174</v>
      </c>
      <c r="D136" s="7" t="str">
        <f>Table_Paintings[[#This Row],[Title]]&amp;"_"&amp;Table_Paintings[[#This Row],[Author]]</f>
        <v>Contradiction: Oberon and Titania_Dadd, Richard</v>
      </c>
      <c r="E136" s="1" t="str">
        <f>IF(COUNTIFS(Table_Paintings[Composite_Work_Author],Table_Paintings[[#This Row],[Composite_Work_Author]])&gt;1,"Y","N")</f>
        <v>N</v>
      </c>
      <c r="F136" s="7" t="s">
        <v>3505</v>
      </c>
      <c r="H136" s="7" t="s">
        <v>3324</v>
      </c>
    </row>
    <row r="137" spans="1:8" x14ac:dyDescent="0.35">
      <c r="A137" s="7" t="str" cm="1">
        <f t="array" aca="1" ref="A137" ca="1">"p" &amp; RIGHT(ABS(SUMPRODUCT(CODE(MID(B137&amp;C137,ROW(INDIRECT("1:"&amp;LEN(B137&amp;C137))),1))*POWER(31,MOD(ROW(INDIRECT("1:"&amp;LEN(B137&amp;C137)))-1,7)))),6)</f>
        <v>p170385</v>
      </c>
      <c r="B137" s="7" t="s">
        <v>4500</v>
      </c>
      <c r="C137" s="7" t="s">
        <v>4022</v>
      </c>
      <c r="D137" s="7" t="str">
        <f>Table_Paintings[[#This Row],[Title]]&amp;"_"&amp;Table_Paintings[[#This Row],[Author]]</f>
        <v>Convent Lily_Spartali Stillman, Marie</v>
      </c>
      <c r="E137" s="1" t="str">
        <f>IF(COUNTIFS(Table_Paintings[Composite_Work_Author],Table_Paintings[[#This Row],[Composite_Work_Author]])&gt;1,"Y","N")</f>
        <v>N</v>
      </c>
      <c r="F137" s="7" t="s">
        <v>3505</v>
      </c>
      <c r="H137" s="7" t="s">
        <v>3324</v>
      </c>
    </row>
    <row r="138" spans="1:8" x14ac:dyDescent="0.35">
      <c r="A138" s="7" t="str" cm="1">
        <f t="array" aca="1" ref="A138" ca="1">"p" &amp; RIGHT(ABS(SUMPRODUCT(CODE(MID(B138&amp;C138,ROW(INDIRECT("1:"&amp;LEN(B138&amp;C138))),1))*POWER(31,MOD(ROW(INDIRECT("1:"&amp;LEN(B138&amp;C138)))-1,7)))),6)</f>
        <v>p300938</v>
      </c>
      <c r="B138" s="7" t="s">
        <v>3836</v>
      </c>
      <c r="C138" s="7" t="s">
        <v>3837</v>
      </c>
      <c r="D138" s="7" t="str">
        <f>Table_Paintings[[#This Row],[Title]]&amp;"_"&amp;Table_Paintings[[#This Row],[Author]]</f>
        <v>Convergence_Pollock, Jackson</v>
      </c>
      <c r="E138" s="1" t="str">
        <f>IF(COUNTIFS(Table_Paintings[Composite_Work_Author],Table_Paintings[[#This Row],[Composite_Work_Author]])&gt;1,"Y","N")</f>
        <v>N</v>
      </c>
      <c r="F138" s="7" t="s">
        <v>3309</v>
      </c>
      <c r="H138" s="7" t="s">
        <v>3310</v>
      </c>
    </row>
    <row r="139" spans="1:8" x14ac:dyDescent="0.35">
      <c r="A139" s="7" t="str" cm="1">
        <f t="array" aca="1" ref="A139" ca="1">"p" &amp; RIGHT(ABS(SUMPRODUCT(CODE(MID(B139&amp;C139,ROW(INDIRECT("1:"&amp;LEN(B139&amp;C139))),1))*POWER(31,MOD(ROW(INDIRECT("1:"&amp;LEN(B139&amp;C139)))-1,7)))),6)</f>
        <v>p639912</v>
      </c>
      <c r="B139" s="7" t="s">
        <v>4532</v>
      </c>
      <c r="C139" s="7" t="s">
        <v>4158</v>
      </c>
      <c r="D139" s="7" t="str">
        <f>Table_Paintings[[#This Row],[Title]]&amp;"_"&amp;Table_Paintings[[#This Row],[Author]]</f>
        <v>Cordelia's Portion_Solomon, Rebecca</v>
      </c>
      <c r="E139" s="1" t="str">
        <f>IF(COUNTIFS(Table_Paintings[Composite_Work_Author],Table_Paintings[[#This Row],[Composite_Work_Author]])&gt;1,"Y","N")</f>
        <v>N</v>
      </c>
      <c r="F139" s="7" t="s">
        <v>3505</v>
      </c>
      <c r="H139" s="7" t="s">
        <v>3324</v>
      </c>
    </row>
    <row r="140" spans="1:8" x14ac:dyDescent="0.35">
      <c r="A140" s="7" t="str" cm="1">
        <f t="array" aca="1" ref="A140" ca="1">"p" &amp; RIGHT(ABS(SUMPRODUCT(CODE(MID(B140&amp;C140,ROW(INDIRECT("1:"&amp;LEN(B140&amp;C140))),1))*POWER(31,MOD(ROW(INDIRECT("1:"&amp;LEN(B140&amp;C140)))-1,7)))),6)</f>
        <v>p080923</v>
      </c>
      <c r="B140" s="7" t="s">
        <v>4414</v>
      </c>
      <c r="C140" s="7" t="s">
        <v>4198</v>
      </c>
      <c r="D140" s="7" t="str">
        <f>Table_Paintings[[#This Row],[Title]]&amp;"_"&amp;Table_Paintings[[#This Row],[Author]]</f>
        <v>Couple with Their Heads Full of Clouds_Dalí, Salvador</v>
      </c>
      <c r="E140" s="1" t="str">
        <f>IF(COUNTIFS(Table_Paintings[Composite_Work_Author],Table_Paintings[[#This Row],[Composite_Work_Author]])&gt;1,"Y","N")</f>
        <v>N</v>
      </c>
      <c r="F140" s="7" t="s">
        <v>3339</v>
      </c>
      <c r="H140" s="7" t="s">
        <v>3310</v>
      </c>
    </row>
    <row r="141" spans="1:8" x14ac:dyDescent="0.35">
      <c r="A141" s="7" t="str" cm="1">
        <f t="array" aca="1" ref="A141" ca="1">"p" &amp; RIGHT(ABS(SUMPRODUCT(CODE(MID(B141&amp;C141,ROW(INDIRECT("1:"&amp;LEN(B141&amp;C141))),1))*POWER(31,MOD(ROW(INDIRECT("1:"&amp;LEN(B141&amp;C141)))-1,7)))),6)</f>
        <v>p191235</v>
      </c>
      <c r="B141" s="7" t="s">
        <v>4059</v>
      </c>
      <c r="C141" s="7" t="s">
        <v>4058</v>
      </c>
      <c r="D141" s="7" t="str">
        <f>Table_Paintings[[#This Row],[Title]]&amp;"_"&amp;Table_Paintings[[#This Row],[Author]]</f>
        <v>Creation of the World series_Čiurlionis, Mikalojus Konstantinas</v>
      </c>
      <c r="E141" s="1" t="str">
        <f>IF(COUNTIFS(Table_Paintings[Composite_Work_Author],Table_Paintings[[#This Row],[Composite_Work_Author]])&gt;1,"Y","N")</f>
        <v>N</v>
      </c>
      <c r="F141" s="7" t="s">
        <v>3323</v>
      </c>
      <c r="H141" s="7" t="s">
        <v>3310</v>
      </c>
    </row>
    <row r="142" spans="1:8" x14ac:dyDescent="0.35">
      <c r="A142" s="7" t="str" cm="1">
        <f t="array" aca="1" ref="A142" ca="1">"p" &amp; RIGHT(ABS(SUMPRODUCT(CODE(MID(B142&amp;C142,ROW(INDIRECT("1:"&amp;LEN(B142&amp;C142))),1))*POWER(31,MOD(ROW(INDIRECT("1:"&amp;LEN(B142&amp;C142)))-1,7)))),6)</f>
        <v>p614393</v>
      </c>
      <c r="B142" s="7" t="s">
        <v>3490</v>
      </c>
      <c r="C142" s="7" t="s">
        <v>1419</v>
      </c>
      <c r="D142" s="7" t="str">
        <f>Table_Paintings[[#This Row],[Title]]&amp;"_"&amp;Table_Paintings[[#This Row],[Author]]</f>
        <v>Crucifix_Cimabue</v>
      </c>
      <c r="E142" s="1" t="str">
        <f>IF(COUNTIFS(Table_Paintings[Composite_Work_Author],Table_Paintings[[#This Row],[Composite_Work_Author]])&gt;1,"Y","N")</f>
        <v>N</v>
      </c>
      <c r="F142" s="7" t="s">
        <v>3488</v>
      </c>
      <c r="H142" s="7" t="s">
        <v>3489</v>
      </c>
    </row>
    <row r="143" spans="1:8" x14ac:dyDescent="0.35">
      <c r="A143" s="7" t="str" cm="1">
        <f t="array" aca="1" ref="A143" ca="1">"p" &amp; RIGHT(ABS(SUMPRODUCT(CODE(MID(B143&amp;C143,ROW(INDIRECT("1:"&amp;LEN(B143&amp;C143))),1))*POWER(31,MOD(ROW(INDIRECT("1:"&amp;LEN(B143&amp;C143)))-1,7)))),6)</f>
        <v>p337835</v>
      </c>
      <c r="B143" s="7" t="s">
        <v>4908</v>
      </c>
      <c r="C143" s="7" t="s">
        <v>4528</v>
      </c>
      <c r="D143" s="7" t="str">
        <f>Table_Paintings[[#This Row],[Title]]&amp;"_"&amp;Table_Paintings[[#This Row],[Author]]</f>
        <v>Cymon and Iphigenia_Leighton, Frederic</v>
      </c>
      <c r="E143" s="1" t="str">
        <f>IF(COUNTIFS(Table_Paintings[Composite_Work_Author],Table_Paintings[[#This Row],[Composite_Work_Author]])&gt;1,"Y","N")</f>
        <v>N</v>
      </c>
      <c r="F143" s="7" t="s">
        <v>3330</v>
      </c>
      <c r="H143" s="7" t="s">
        <v>3324</v>
      </c>
    </row>
    <row r="144" spans="1:8" x14ac:dyDescent="0.35">
      <c r="A144" s="7" t="str" cm="1">
        <f t="array" aca="1" ref="A144" ca="1">"p" &amp; RIGHT(ABS(SUMPRODUCT(CODE(MID(B144&amp;C144,ROW(INDIRECT("1:"&amp;LEN(B144&amp;C144))),1))*POWER(31,MOD(ROW(INDIRECT("1:"&amp;LEN(B144&amp;C144)))-1,7)))),6)</f>
        <v>p718028</v>
      </c>
      <c r="B144" s="7" t="s">
        <v>4407</v>
      </c>
      <c r="C144" s="7" t="s">
        <v>4198</v>
      </c>
      <c r="D144" s="7" t="str">
        <f>Table_Paintings[[#This Row],[Title]]&amp;"_"&amp;Table_Paintings[[#This Row],[Author]]</f>
        <v>Daddy Longlegs of the Evening – Hope!_Dalí, Salvador</v>
      </c>
      <c r="E144" s="1" t="str">
        <f>IF(COUNTIFS(Table_Paintings[Composite_Work_Author],Table_Paintings[[#This Row],[Composite_Work_Author]])&gt;1,"Y","N")</f>
        <v>N</v>
      </c>
      <c r="F144" s="7" t="s">
        <v>3339</v>
      </c>
      <c r="H144" s="7" t="s">
        <v>3310</v>
      </c>
    </row>
    <row r="145" spans="1:8" x14ac:dyDescent="0.35">
      <c r="A145" s="7" t="str" cm="1">
        <f t="array" aca="1" ref="A145" ca="1">"p" &amp; RIGHT(ABS(SUMPRODUCT(CODE(MID(B145&amp;C145,ROW(INDIRECT("1:"&amp;LEN(B145&amp;C145))),1))*POWER(31,MOD(ROW(INDIRECT("1:"&amp;LEN(B145&amp;C145)))-1,7)))),6)</f>
        <v>p533325</v>
      </c>
      <c r="B145" s="7" t="s">
        <v>4893</v>
      </c>
      <c r="C145" s="7" t="s">
        <v>4528</v>
      </c>
      <c r="D145" s="7" t="str">
        <f>Table_Paintings[[#This Row],[Title]]&amp;"_"&amp;Table_Paintings[[#This Row],[Author]]</f>
        <v>Daedalus and Icarus_Leighton, Frederic</v>
      </c>
      <c r="E145" s="1" t="str">
        <f>IF(COUNTIFS(Table_Paintings[Composite_Work_Author],Table_Paintings[[#This Row],[Composite_Work_Author]])&gt;1,"Y","N")</f>
        <v>N</v>
      </c>
      <c r="F145" s="7" t="s">
        <v>3330</v>
      </c>
      <c r="G145" s="7" t="s">
        <v>3342</v>
      </c>
      <c r="H145" s="7" t="s">
        <v>3324</v>
      </c>
    </row>
    <row r="146" spans="1:8" x14ac:dyDescent="0.35">
      <c r="A146" s="7" t="str" cm="1">
        <f t="array" aca="1" ref="A146" ca="1">"p" &amp; RIGHT(ABS(SUMPRODUCT(CODE(MID(B146&amp;C146,ROW(INDIRECT("1:"&amp;LEN(B146&amp;C146))),1))*POWER(31,MOD(ROW(INDIRECT("1:"&amp;LEN(B146&amp;C146)))-1,7)))),6)</f>
        <v>p049106</v>
      </c>
      <c r="B146" s="7" t="s">
        <v>4858</v>
      </c>
      <c r="C146" s="7" t="s">
        <v>3724</v>
      </c>
      <c r="D146" s="7" t="str">
        <f>Table_Paintings[[#This Row],[Title]]&amp;"_"&amp;Table_Paintings[[#This Row],[Author]]</f>
        <v>Danae_Klimt, Gustav</v>
      </c>
      <c r="E146" s="1" t="str">
        <f>IF(COUNTIFS(Table_Paintings[Composite_Work_Author],Table_Paintings[[#This Row],[Composite_Work_Author]])&gt;1,"Y","N")</f>
        <v>N</v>
      </c>
      <c r="F146" s="7" t="s">
        <v>3323</v>
      </c>
      <c r="H146" s="7" t="s">
        <v>3310</v>
      </c>
    </row>
    <row r="147" spans="1:8" x14ac:dyDescent="0.35">
      <c r="A147" s="7" t="str" cm="1">
        <f t="array" aca="1" ref="A147" ca="1">"p" &amp; RIGHT(ABS(SUMPRODUCT(CODE(MID(B147&amp;C147,ROW(INDIRECT("1:"&amp;LEN(B147&amp;C147))),1))*POWER(31,MOD(ROW(INDIRECT("1:"&amp;LEN(B147&amp;C147)))-1,7)))),6)</f>
        <v>p427124</v>
      </c>
      <c r="B147" s="7" t="s">
        <v>4130</v>
      </c>
      <c r="C147" s="7" t="s">
        <v>4129</v>
      </c>
      <c r="D147" s="7" t="str">
        <f>Table_Paintings[[#This Row],[Title]]&amp;"_"&amp;Table_Paintings[[#This Row],[Author]]</f>
        <v>Dance at Le Moulin de la Galette_Renoir, Pierre-Auguste</v>
      </c>
      <c r="E147" s="1" t="str">
        <f>IF(COUNTIFS(Table_Paintings[Composite_Work_Author],Table_Paintings[[#This Row],[Composite_Work_Author]])&gt;1,"Y","N")</f>
        <v>N</v>
      </c>
      <c r="F147" s="7" t="s">
        <v>3386</v>
      </c>
      <c r="H147" s="7" t="s">
        <v>3324</v>
      </c>
    </row>
    <row r="148" spans="1:8" x14ac:dyDescent="0.35">
      <c r="A148" s="7" t="str" cm="1">
        <f t="array" aca="1" ref="A148" ca="1">"p" &amp; RIGHT(ABS(SUMPRODUCT(CODE(MID(B148&amp;C148,ROW(INDIRECT("1:"&amp;LEN(B148&amp;C148))),1))*POWER(31,MOD(ROW(INDIRECT("1:"&amp;LEN(B148&amp;C148)))-1,7)))),6)</f>
        <v>p233258</v>
      </c>
      <c r="B148" s="7" t="s">
        <v>4115</v>
      </c>
      <c r="C148" s="7" t="s">
        <v>4113</v>
      </c>
      <c r="D148" s="7" t="str">
        <f>Table_Paintings[[#This Row],[Title]]&amp;"_"&amp;Table_Paintings[[#This Row],[Author]]</f>
        <v>Dance You Monster to My Soft Song!_Klee, Paul</v>
      </c>
      <c r="E148" s="1" t="str">
        <f>IF(COUNTIFS(Table_Paintings[Composite_Work_Author],Table_Paintings[[#This Row],[Composite_Work_Author]])&gt;1,"Y","N")</f>
        <v>N</v>
      </c>
      <c r="F148" s="7" t="s">
        <v>3341</v>
      </c>
      <c r="H148" s="7" t="s">
        <v>3310</v>
      </c>
    </row>
    <row r="149" spans="1:8" x14ac:dyDescent="0.35">
      <c r="A149" s="7" t="str" cm="1">
        <f t="array" aca="1" ref="A149" ca="1">"p" &amp; RIGHT(ABS(SUMPRODUCT(CODE(MID(B149&amp;C149,ROW(INDIRECT("1:"&amp;LEN(B149&amp;C149))),1))*POWER(31,MOD(ROW(INDIRECT("1:"&amp;LEN(B149&amp;C149)))-1,7)))),6)</f>
        <v>p734560</v>
      </c>
      <c r="B149" s="7" t="s">
        <v>3980</v>
      </c>
      <c r="C149" s="7" t="s">
        <v>3981</v>
      </c>
      <c r="D149" s="7" t="str">
        <f>Table_Paintings[[#This Row],[Title]]&amp;"_"&amp;Table_Paintings[[#This Row],[Author]]</f>
        <v>Dancing With Death_Lipton, Laurie</v>
      </c>
      <c r="E149" s="1" t="str">
        <f>IF(COUNTIFS(Table_Paintings[Composite_Work_Author],Table_Paintings[[#This Row],[Composite_Work_Author]])&gt;1,"Y","N")</f>
        <v>N</v>
      </c>
      <c r="F149" s="7" t="s">
        <v>3365</v>
      </c>
      <c r="H149" s="7" t="s">
        <v>3403</v>
      </c>
    </row>
    <row r="150" spans="1:8" x14ac:dyDescent="0.35">
      <c r="A150" s="7" t="str" cm="1">
        <f t="array" aca="1" ref="A150" ca="1">"p" &amp; RIGHT(ABS(SUMPRODUCT(CODE(MID(B150&amp;C150,ROW(INDIRECT("1:"&amp;LEN(B150&amp;C150))),1))*POWER(31,MOD(ROW(INDIRECT("1:"&amp;LEN(B150&amp;C150)))-1,7)))),6)</f>
        <v>p573737</v>
      </c>
      <c r="B150" s="7" t="s">
        <v>4120</v>
      </c>
      <c r="C150" s="7" t="s">
        <v>4121</v>
      </c>
      <c r="D150" s="7" t="str">
        <f>Table_Paintings[[#This Row],[Title]]&amp;"_"&amp;Table_Paintings[[#This Row],[Author]]</f>
        <v>Daniel in the Lion's Den_Birkhäuser, Peter</v>
      </c>
      <c r="E150" s="1" t="str">
        <f>IF(COUNTIFS(Table_Paintings[Composite_Work_Author],Table_Paintings[[#This Row],[Composite_Work_Author]])&gt;1,"Y","N")</f>
        <v>N</v>
      </c>
      <c r="F150" s="7" t="s">
        <v>4122</v>
      </c>
      <c r="H150" s="7" t="s">
        <v>3310</v>
      </c>
    </row>
    <row r="151" spans="1:8" x14ac:dyDescent="0.35">
      <c r="A151" s="7" t="str" cm="1">
        <f t="array" aca="1" ref="A151" ca="1">"p" &amp; RIGHT(ABS(SUMPRODUCT(CODE(MID(B151&amp;C151,ROW(INDIRECT("1:"&amp;LEN(B151&amp;C151))),1))*POWER(31,MOD(ROW(INDIRECT("1:"&amp;LEN(B151&amp;C151)))-1,7)))),6)</f>
        <v>p696698</v>
      </c>
      <c r="B151" s="7" t="s">
        <v>4494</v>
      </c>
      <c r="C151" s="7" t="s">
        <v>4022</v>
      </c>
      <c r="D151" s="7" t="str">
        <f>Table_Paintings[[#This Row],[Title]]&amp;"_"&amp;Table_Paintings[[#This Row],[Author]]</f>
        <v>Dante at Verona_Spartali Stillman, Marie</v>
      </c>
      <c r="E151" s="1" t="str">
        <f>IF(COUNTIFS(Table_Paintings[Composite_Work_Author],Table_Paintings[[#This Row],[Composite_Work_Author]])&gt;1,"Y","N")</f>
        <v>N</v>
      </c>
      <c r="F151" s="7" t="s">
        <v>3505</v>
      </c>
      <c r="H151" s="7" t="s">
        <v>3324</v>
      </c>
    </row>
    <row r="152" spans="1:8" x14ac:dyDescent="0.35">
      <c r="A152" s="7" t="str" cm="1">
        <f t="array" aca="1" ref="A152" ca="1">"p" &amp; RIGHT(ABS(SUMPRODUCT(CODE(MID(B152&amp;C152,ROW(INDIRECT("1:"&amp;LEN(B152&amp;C152))),1))*POWER(31,MOD(ROW(INDIRECT("1:"&amp;LEN(B152&amp;C152)))-1,7)))),6)</f>
        <v>p422422</v>
      </c>
      <c r="B152" s="7" t="s">
        <v>3348</v>
      </c>
      <c r="C152" s="7" t="s">
        <v>3345</v>
      </c>
      <c r="D152" s="7" t="str">
        <f>Table_Paintings[[#This Row],[Title]]&amp;"_"&amp;Table_Paintings[[#This Row],[Author]]</f>
        <v>Danube Landscape near Regensburg_Altdorfer, Albrecht</v>
      </c>
      <c r="E152" s="1" t="str">
        <f>IF(COUNTIFS(Table_Paintings[Composite_Work_Author],Table_Paintings[[#This Row],[Composite_Work_Author]])&gt;1,"Y","N")</f>
        <v>N</v>
      </c>
      <c r="F152" s="7" t="s">
        <v>3346</v>
      </c>
      <c r="G152" s="7" t="s">
        <v>3349</v>
      </c>
      <c r="H152" s="7" t="s">
        <v>3347</v>
      </c>
    </row>
    <row r="153" spans="1:8" x14ac:dyDescent="0.35">
      <c r="A153" s="7" t="str" cm="1">
        <f t="array" aca="1" ref="A153" ca="1">"p" &amp; RIGHT(ABS(SUMPRODUCT(CODE(MID(B153&amp;C153,ROW(INDIRECT("1:"&amp;LEN(B153&amp;C153))),1))*POWER(31,MOD(ROW(INDIRECT("1:"&amp;LEN(B153&amp;C153)))-1,7)))),6)</f>
        <v>p015270</v>
      </c>
      <c r="B153" s="7" t="s">
        <v>3458</v>
      </c>
      <c r="C153" s="7" t="s">
        <v>1412</v>
      </c>
      <c r="D153" s="7" t="str">
        <f>Table_Paintings[[#This Row],[Title]]&amp;"_"&amp;Table_Paintings[[#This Row],[Author]]</f>
        <v>David with the Head of Goliath_Caravaggio</v>
      </c>
      <c r="E153" s="1" t="str">
        <f>IF(COUNTIFS(Table_Paintings[Composite_Work_Author],Table_Paintings[[#This Row],[Composite_Work_Author]])&gt;1,"Y","N")</f>
        <v>N</v>
      </c>
      <c r="F153" s="7" t="s">
        <v>3454</v>
      </c>
      <c r="H153" s="7" t="s">
        <v>3455</v>
      </c>
    </row>
    <row r="154" spans="1:8" x14ac:dyDescent="0.35">
      <c r="A154" s="7" t="str" cm="1">
        <f t="array" aca="1" ref="A154" ca="1">"p" &amp; RIGHT(ABS(SUMPRODUCT(CODE(MID(B154&amp;C154,ROW(INDIRECT("1:"&amp;LEN(B154&amp;C154))),1))*POWER(31,MOD(ROW(INDIRECT("1:"&amp;LEN(B154&amp;C154)))-1,7)))),6)</f>
        <v>p491189</v>
      </c>
      <c r="B154" s="7" t="s">
        <v>92</v>
      </c>
      <c r="C154" s="7" t="s">
        <v>4055</v>
      </c>
      <c r="D154" s="7" t="str">
        <f>Table_Paintings[[#This Row],[Title]]&amp;"_"&amp;Table_Paintings[[#This Row],[Author]]</f>
        <v>David_Buonarroti, Michelangelo</v>
      </c>
      <c r="E154" s="1" t="str">
        <f>IF(COUNTIFS(Table_Paintings[Composite_Work_Author],Table_Paintings[[#This Row],[Composite_Work_Author]])&gt;1,"Y","N")</f>
        <v>N</v>
      </c>
      <c r="F154" s="7" t="s">
        <v>3706</v>
      </c>
      <c r="G154" s="7" t="s">
        <v>3342</v>
      </c>
      <c r="H154" s="7" t="s">
        <v>3347</v>
      </c>
    </row>
    <row r="155" spans="1:8" x14ac:dyDescent="0.35">
      <c r="A155" s="7" t="str" cm="1">
        <f t="array" aca="1" ref="A155" ca="1">"p" &amp; RIGHT(ABS(SUMPRODUCT(CODE(MID(B155&amp;C155,ROW(INDIRECT("1:"&amp;LEN(B155&amp;C155))),1))*POWER(31,MOD(ROW(INDIRECT("1:"&amp;LEN(B155&amp;C155)))-1,7)))),6)</f>
        <v>p572954</v>
      </c>
      <c r="B155" s="7" t="s">
        <v>3725</v>
      </c>
      <c r="C155" s="7" t="s">
        <v>3724</v>
      </c>
      <c r="D155" s="7" t="str">
        <f>Table_Paintings[[#This Row],[Title]]&amp;"_"&amp;Table_Paintings[[#This Row],[Author]]</f>
        <v>Death and Life_Klimt, Gustav</v>
      </c>
      <c r="E155" s="1" t="str">
        <f>IF(COUNTIFS(Table_Paintings[Composite_Work_Author],Table_Paintings[[#This Row],[Composite_Work_Author]])&gt;1,"Y","N")</f>
        <v>N</v>
      </c>
      <c r="F155" s="7" t="s">
        <v>3323</v>
      </c>
      <c r="H155" s="7" t="s">
        <v>3310</v>
      </c>
    </row>
    <row r="156" spans="1:8" x14ac:dyDescent="0.35">
      <c r="A156" s="7" t="str" cm="1">
        <f t="array" aca="1" ref="A156" ca="1">"p" &amp; RIGHT(ABS(SUMPRODUCT(CODE(MID(B156&amp;C156,ROW(INDIRECT("1:"&amp;LEN(B156&amp;C156))),1))*POWER(31,MOD(ROW(INDIRECT("1:"&amp;LEN(B156&amp;C156)))-1,7)))),6)</f>
        <v>p711900</v>
      </c>
      <c r="B156" s="7" t="s">
        <v>3563</v>
      </c>
      <c r="C156" s="7" t="s">
        <v>3562</v>
      </c>
      <c r="D156" s="7" t="str">
        <f>Table_Paintings[[#This Row],[Title]]&amp;"_"&amp;Table_Paintings[[#This Row],[Author]]</f>
        <v>Death and the Maiden_Schiele, Egon</v>
      </c>
      <c r="E156" s="1" t="str">
        <f>IF(COUNTIFS(Table_Paintings[Composite_Work_Author],Table_Paintings[[#This Row],[Composite_Work_Author]])&gt;1,"Y","N")</f>
        <v>N</v>
      </c>
      <c r="F156" s="7" t="s">
        <v>3341</v>
      </c>
      <c r="H156" s="7" t="s">
        <v>3310</v>
      </c>
    </row>
    <row r="157" spans="1:8" x14ac:dyDescent="0.35">
      <c r="A157" s="7" t="str" cm="1">
        <f t="array" aca="1" ref="A157" ca="1">"p" &amp; RIGHT(ABS(SUMPRODUCT(CODE(MID(B157&amp;C157,ROW(INDIRECT("1:"&amp;LEN(B157&amp;C157))),1))*POWER(31,MOD(ROW(INDIRECT("1:"&amp;LEN(B157&amp;C157)))-1,7)))),6)</f>
        <v>p026768</v>
      </c>
      <c r="B157" s="7" t="s">
        <v>3953</v>
      </c>
      <c r="C157" s="7" t="s">
        <v>3952</v>
      </c>
      <c r="D157" s="7" t="str">
        <f>Table_Paintings[[#This Row],[Title]]&amp;"_"&amp;Table_Paintings[[#This Row],[Author]]</f>
        <v>Death and the Woman_Kollwitz, Käthe</v>
      </c>
      <c r="E157" s="1" t="str">
        <f>IF(COUNTIFS(Table_Paintings[Composite_Work_Author],Table_Paintings[[#This Row],[Composite_Work_Author]])&gt;1,"Y","N")</f>
        <v>N</v>
      </c>
      <c r="F157" s="7" t="s">
        <v>3341</v>
      </c>
      <c r="H157" s="7" t="s">
        <v>3432</v>
      </c>
    </row>
    <row r="158" spans="1:8" x14ac:dyDescent="0.35">
      <c r="A158" s="7" t="str" cm="1">
        <f t="array" aca="1" ref="A158" ca="1">"p" &amp; RIGHT(ABS(SUMPRODUCT(CODE(MID(B158&amp;C158,ROW(INDIRECT("1:"&amp;LEN(B158&amp;C158))),1))*POWER(31,MOD(ROW(INDIRECT("1:"&amp;LEN(B158&amp;C158)))-1,7)))),6)</f>
        <v>p683742</v>
      </c>
      <c r="B158" s="7" t="s">
        <v>4782</v>
      </c>
      <c r="C158" s="7" t="s">
        <v>3602</v>
      </c>
      <c r="D158" s="7" t="str">
        <f>Table_Paintings[[#This Row],[Title]]&amp;"_"&amp;Table_Paintings[[#This Row],[Author]]</f>
        <v>Death at the Ball_Rops, Félicien</v>
      </c>
      <c r="E158" s="1" t="str">
        <f>IF(COUNTIFS(Table_Paintings[Composite_Work_Author],Table_Paintings[[#This Row],[Composite_Work_Author]])&gt;1,"Y","N")</f>
        <v>N</v>
      </c>
      <c r="F158" s="7" t="s">
        <v>3323</v>
      </c>
      <c r="H158" s="7" t="s">
        <v>3324</v>
      </c>
    </row>
    <row r="159" spans="1:8" x14ac:dyDescent="0.35">
      <c r="A159" s="7" t="str" cm="1">
        <f t="array" aca="1" ref="A159" ca="1">"p" &amp; RIGHT(ABS(SUMPRODUCT(CODE(MID(B159&amp;C159,ROW(INDIRECT("1:"&amp;LEN(B159&amp;C159))),1))*POWER(31,MOD(ROW(INDIRECT("1:"&amp;LEN(B159&amp;C159)))-1,7)))),6)</f>
        <v>p900638</v>
      </c>
      <c r="B159" s="7" t="s">
        <v>4878</v>
      </c>
      <c r="C159" s="7" t="s">
        <v>3539</v>
      </c>
      <c r="D159" s="7" t="str">
        <f>Table_Paintings[[#This Row],[Title]]&amp;"_"&amp;Table_Paintings[[#This Row],[Author]]</f>
        <v>Death in the Sickroom_Munch, Edvard</v>
      </c>
      <c r="E159" s="1" t="str">
        <f>IF(COUNTIFS(Table_Paintings[Composite_Work_Author],Table_Paintings[[#This Row],[Composite_Work_Author]])&gt;1,"Y","N")</f>
        <v>N</v>
      </c>
      <c r="F159" s="7" t="s">
        <v>4875</v>
      </c>
      <c r="H159" s="7" t="s">
        <v>3324</v>
      </c>
    </row>
    <row r="160" spans="1:8" x14ac:dyDescent="0.35">
      <c r="A160" s="7" t="str" cm="1">
        <f t="array" aca="1" ref="A160" ca="1">"p" &amp; RIGHT(ABS(SUMPRODUCT(CODE(MID(B160&amp;C160,ROW(INDIRECT("1:"&amp;LEN(B160&amp;C160))),1))*POWER(31,MOD(ROW(INDIRECT("1:"&amp;LEN(B160&amp;C160)))-1,7)))),6)</f>
        <v>p926648</v>
      </c>
      <c r="B160" s="7" t="s">
        <v>4849</v>
      </c>
      <c r="C160" s="7" t="s">
        <v>3808</v>
      </c>
      <c r="D160" s="7" t="str">
        <f>Table_Paintings[[#This Row],[Title]]&amp;"_"&amp;Table_Paintings[[#This Row],[Author]]</f>
        <v>Death Listens_Simberg, Hugo</v>
      </c>
      <c r="E160" s="1" t="str">
        <f>IF(COUNTIFS(Table_Paintings[Composite_Work_Author],Table_Paintings[[#This Row],[Composite_Work_Author]])&gt;1,"Y","N")</f>
        <v>N</v>
      </c>
      <c r="F160" s="7" t="s">
        <v>3323</v>
      </c>
      <c r="H160" s="7" t="s">
        <v>3432</v>
      </c>
    </row>
    <row r="161" spans="1:8" x14ac:dyDescent="0.35">
      <c r="A161" s="7" t="str" cm="1">
        <f t="array" aca="1" ref="A161" ca="1">"p" &amp; RIGHT(ABS(SUMPRODUCT(CODE(MID(B161&amp;C161,ROW(INDIRECT("1:"&amp;LEN(B161&amp;C161))),1))*POWER(31,MOD(ROW(INDIRECT("1:"&amp;LEN(B161&amp;C161)))-1,7)))),6)</f>
        <v>p191770</v>
      </c>
      <c r="B161" s="7" t="s">
        <v>4842</v>
      </c>
      <c r="C161" s="7" t="s">
        <v>3882</v>
      </c>
      <c r="D161" s="7" t="str">
        <f>Table_Paintings[[#This Row],[Title]]&amp;"_"&amp;Table_Paintings[[#This Row],[Author]]</f>
        <v>Death of Orpheus_Delville, Jean</v>
      </c>
      <c r="E161" s="1" t="str">
        <f>IF(COUNTIFS(Table_Paintings[Composite_Work_Author],Table_Paintings[[#This Row],[Composite_Work_Author]])&gt;1,"Y","N")</f>
        <v>N</v>
      </c>
      <c r="F161" s="7" t="s">
        <v>3323</v>
      </c>
      <c r="H161" s="7" t="s">
        <v>3432</v>
      </c>
    </row>
    <row r="162" spans="1:8" x14ac:dyDescent="0.35">
      <c r="A162" s="7" t="str" cm="1">
        <f t="array" aca="1" ref="A162" ca="1">"p" &amp; RIGHT(ABS(SUMPRODUCT(CODE(MID(B162&amp;C162,ROW(INDIRECT("1:"&amp;LEN(B162&amp;C162))),1))*POWER(31,MOD(ROW(INDIRECT("1:"&amp;LEN(B162&amp;C162)))-1,7)))),6)</f>
        <v>p640334</v>
      </c>
      <c r="B162" s="7" t="s">
        <v>3948</v>
      </c>
      <c r="C162" s="7" t="s">
        <v>3949</v>
      </c>
      <c r="D162" s="7" t="str">
        <f>Table_Paintings[[#This Row],[Title]]&amp;"_"&amp;Table_Paintings[[#This Row],[Author]]</f>
        <v>Death of Pappenheim at the Battle of Lützen_von Piloty, Karl</v>
      </c>
      <c r="E162" s="1" t="str">
        <f>IF(COUNTIFS(Table_Paintings[Composite_Work_Author],Table_Paintings[[#This Row],[Composite_Work_Author]])&gt;1,"Y","N")</f>
        <v>N</v>
      </c>
      <c r="F162" s="7" t="s">
        <v>3872</v>
      </c>
      <c r="H162" s="7" t="s">
        <v>3324</v>
      </c>
    </row>
    <row r="163" spans="1:8" x14ac:dyDescent="0.35">
      <c r="A163" s="7" t="str" cm="1">
        <f t="array" aca="1" ref="A163" ca="1">"p" &amp; RIGHT(ABS(SUMPRODUCT(CODE(MID(B163&amp;C163,ROW(INDIRECT("1:"&amp;LEN(B163&amp;C163))),1))*POWER(31,MOD(ROW(INDIRECT("1:"&amp;LEN(B163&amp;C163)))-1,7)))),6)</f>
        <v>p331632</v>
      </c>
      <c r="B163" s="7" t="s">
        <v>4766</v>
      </c>
      <c r="C163" s="7" t="s">
        <v>1973</v>
      </c>
      <c r="D163" s="7" t="str">
        <f>Table_Paintings[[#This Row],[Title]]&amp;"_"&amp;Table_Paintings[[#This Row],[Author]]</f>
        <v>Death of the Gravedigger_Schwabe, Carlos</v>
      </c>
      <c r="E163" s="1" t="str">
        <f>IF(COUNTIFS(Table_Paintings[Composite_Work_Author],Table_Paintings[[#This Row],[Composite_Work_Author]])&gt;1,"Y","N")</f>
        <v>N</v>
      </c>
      <c r="F163" s="7" t="s">
        <v>3323</v>
      </c>
      <c r="H163" s="7" t="s">
        <v>3324</v>
      </c>
    </row>
    <row r="164" spans="1:8" x14ac:dyDescent="0.35">
      <c r="A164" s="7" t="str" cm="1">
        <f t="array" aca="1" ref="A164" ca="1">"p" &amp; RIGHT(ABS(SUMPRODUCT(CODE(MID(B164&amp;C164,ROW(INDIRECT("1:"&amp;LEN(B164&amp;C164))),1))*POWER(31,MOD(ROW(INDIRECT("1:"&amp;LEN(B164&amp;C164)))-1,7)))),6)</f>
        <v>p769684</v>
      </c>
      <c r="B164" s="7" t="s">
        <v>4176</v>
      </c>
      <c r="C164" s="7" t="s">
        <v>4177</v>
      </c>
      <c r="D164" s="7" t="str">
        <f>Table_Paintings[[#This Row],[Title]]&amp;"_"&amp;Table_Paintings[[#This Row],[Author]]</f>
        <v>Death the Friend_Tennant Cooper, Richard</v>
      </c>
      <c r="E164" s="1" t="str">
        <f>IF(COUNTIFS(Table_Paintings[Composite_Work_Author],Table_Paintings[[#This Row],[Composite_Work_Author]])&gt;1,"Y","N")</f>
        <v>N</v>
      </c>
      <c r="F164" s="7" t="s">
        <v>3323</v>
      </c>
      <c r="H164" s="7" t="s">
        <v>3324</v>
      </c>
    </row>
    <row r="165" spans="1:8" x14ac:dyDescent="0.35">
      <c r="A165" s="7" t="str" cm="1">
        <f t="array" aca="1" ref="A165" ca="1">"p" &amp; RIGHT(ABS(SUMPRODUCT(CODE(MID(B165&amp;C165,ROW(INDIRECT("1:"&amp;LEN(B165&amp;C165))),1))*POWER(31,MOD(ROW(INDIRECT("1:"&amp;LEN(B165&amp;C165)))-1,7)))),6)</f>
        <v>p860703</v>
      </c>
      <c r="B165" s="7" t="s">
        <v>4077</v>
      </c>
      <c r="C165" s="7" t="s">
        <v>4078</v>
      </c>
      <c r="D165" s="7" t="str">
        <f>Table_Paintings[[#This Row],[Title]]&amp;"_"&amp;Table_Paintings[[#This Row],[Author]]</f>
        <v>Death_Freiwirth-Lützow, Oskar</v>
      </c>
      <c r="E165" s="1" t="str">
        <f>IF(COUNTIFS(Table_Paintings[Composite_Work_Author],Table_Paintings[[#This Row],[Composite_Work_Author]])&gt;1,"Y","N")</f>
        <v>N</v>
      </c>
      <c r="F165" s="7" t="s">
        <v>3323</v>
      </c>
      <c r="H165" s="7" t="s">
        <v>3432</v>
      </c>
    </row>
    <row r="166" spans="1:8" x14ac:dyDescent="0.35">
      <c r="A166" s="7" t="str" cm="1">
        <f t="array" aca="1" ref="A166" ca="1">"p" &amp; RIGHT(ABS(SUMPRODUCT(CODE(MID(B166&amp;C166,ROW(INDIRECT("1:"&amp;LEN(B166&amp;C166))),1))*POWER(31,MOD(ROW(INDIRECT("1:"&amp;LEN(B166&amp;C166)))-1,7)))),6)</f>
        <v>p963547</v>
      </c>
      <c r="B166" s="7" t="s">
        <v>4737</v>
      </c>
      <c r="C166" s="7" t="s">
        <v>3628</v>
      </c>
      <c r="D166" s="7" t="str">
        <f>Table_Paintings[[#This Row],[Title]]&amp;"_"&amp;Table_Paintings[[#This Row],[Author]]</f>
        <v>Deer in a Thunderstorm_Danby, Francis</v>
      </c>
      <c r="E166" s="1" t="str">
        <f>IF(COUNTIFS(Table_Paintings[Composite_Work_Author],Table_Paintings[[#This Row],[Composite_Work_Author]])&gt;1,"Y","N")</f>
        <v>N</v>
      </c>
      <c r="F166" s="7" t="s">
        <v>3397</v>
      </c>
      <c r="H166" s="7" t="s">
        <v>3324</v>
      </c>
    </row>
    <row r="167" spans="1:8" x14ac:dyDescent="0.35">
      <c r="A167" s="7" t="str" cm="1">
        <f t="array" aca="1" ref="A167" ca="1">"p" &amp; RIGHT(ABS(SUMPRODUCT(CODE(MID(B167&amp;C167,ROW(INDIRECT("1:"&amp;LEN(B167&amp;C167))),1))*POWER(31,MOD(ROW(INDIRECT("1:"&amp;LEN(B167&amp;C167)))-1,7)))),6)</f>
        <v>p400316</v>
      </c>
      <c r="B167" s="7" t="s">
        <v>4853</v>
      </c>
      <c r="C167" s="7" t="s">
        <v>3808</v>
      </c>
      <c r="D167" s="7" t="str">
        <f>Table_Paintings[[#This Row],[Title]]&amp;"_"&amp;Table_Paintings[[#This Row],[Author]]</f>
        <v>Devil at the Gate of a Graveyard_Simberg, Hugo</v>
      </c>
      <c r="E167" s="1" t="str">
        <f>IF(COUNTIFS(Table_Paintings[Composite_Work_Author],Table_Paintings[[#This Row],[Composite_Work_Author]])&gt;1,"Y","N")</f>
        <v>N</v>
      </c>
      <c r="F167" s="7" t="s">
        <v>3323</v>
      </c>
      <c r="H167" s="7" t="s">
        <v>3432</v>
      </c>
    </row>
    <row r="168" spans="1:8" x14ac:dyDescent="0.35">
      <c r="A168" s="7" t="str" cm="1">
        <f t="array" aca="1" ref="A168" ca="1">"p" &amp; RIGHT(ABS(SUMPRODUCT(CODE(MID(B168&amp;C168,ROW(INDIRECT("1:"&amp;LEN(B168&amp;C168))),1))*POWER(31,MOD(ROW(INDIRECT("1:"&amp;LEN(B168&amp;C168)))-1,7)))),6)</f>
        <v>p302118</v>
      </c>
      <c r="B168" s="7" t="s">
        <v>4852</v>
      </c>
      <c r="C168" s="7" t="s">
        <v>3808</v>
      </c>
      <c r="D168" s="7" t="str">
        <f>Table_Paintings[[#This Row],[Title]]&amp;"_"&amp;Table_Paintings[[#This Row],[Author]]</f>
        <v>Devil Playing the Violin_Simberg, Hugo</v>
      </c>
      <c r="E168" s="1" t="str">
        <f>IF(COUNTIFS(Table_Paintings[Composite_Work_Author],Table_Paintings[[#This Row],[Composite_Work_Author]])&gt;1,"Y","N")</f>
        <v>N</v>
      </c>
      <c r="F168" s="7" t="s">
        <v>3323</v>
      </c>
      <c r="H168" s="7" t="s">
        <v>3432</v>
      </c>
    </row>
    <row r="169" spans="1:8" x14ac:dyDescent="0.35">
      <c r="A169" s="7" t="str" cm="1">
        <f t="array" aca="1" ref="A169" ca="1">"p" &amp; RIGHT(ABS(SUMPRODUCT(CODE(MID(B169&amp;C169,ROW(INDIRECT("1:"&amp;LEN(B169&amp;C169))),1))*POWER(31,MOD(ROW(INDIRECT("1:"&amp;LEN(B169&amp;C169)))-1,7)))),6)</f>
        <v>p488484</v>
      </c>
      <c r="B169" s="7" t="s">
        <v>4193</v>
      </c>
      <c r="C169" s="7" t="s">
        <v>4194</v>
      </c>
      <c r="D169" s="7" t="str">
        <f>Table_Paintings[[#This Row],[Title]]&amp;"_"&amp;Table_Paintings[[#This Row],[Author]]</f>
        <v>Dialogue with Youth_Schlichter, Rudolf</v>
      </c>
      <c r="E169" s="1" t="str">
        <f>IF(COUNTIFS(Table_Paintings[Composite_Work_Author],Table_Paintings[[#This Row],[Composite_Work_Author]])&gt;1,"Y","N")</f>
        <v>N</v>
      </c>
      <c r="F169" s="7" t="s">
        <v>4195</v>
      </c>
      <c r="H169" s="7" t="s">
        <v>3310</v>
      </c>
    </row>
    <row r="170" spans="1:8" x14ac:dyDescent="0.35">
      <c r="A170" s="7" t="str" cm="1">
        <f t="array" aca="1" ref="A170" ca="1">"p" &amp; RIGHT(ABS(SUMPRODUCT(CODE(MID(B170&amp;C170,ROW(INDIRECT("1:"&amp;LEN(B170&amp;C170))),1))*POWER(31,MOD(ROW(INDIRECT("1:"&amp;LEN(B170&amp;C170)))-1,7)))),6)</f>
        <v>p388767</v>
      </c>
      <c r="B170" s="7" t="s">
        <v>4617</v>
      </c>
      <c r="C170" s="7" t="s">
        <v>3829</v>
      </c>
      <c r="D170" s="7" t="str">
        <f>Table_Paintings[[#This Row],[Title]]&amp;"_"&amp;Table_Paintings[[#This Row],[Author]]</f>
        <v>Dido Building Carthage_Turner, J. M. W.</v>
      </c>
      <c r="E170" s="1" t="str">
        <f>IF(COUNTIFS(Table_Paintings[Composite_Work_Author],Table_Paintings[[#This Row],[Composite_Work_Author]])&gt;1,"Y","N")</f>
        <v>N</v>
      </c>
      <c r="F170" s="7" t="s">
        <v>3397</v>
      </c>
      <c r="H170" s="7" t="s">
        <v>3324</v>
      </c>
    </row>
    <row r="171" spans="1:8" x14ac:dyDescent="0.35">
      <c r="A171" s="7" t="str" cm="1">
        <f t="array" aca="1" ref="A171" ca="1">"p" &amp; RIGHT(ABS(SUMPRODUCT(CODE(MID(B171&amp;C171,ROW(INDIRECT("1:"&amp;LEN(B171&amp;C171))),1))*POWER(31,MOD(ROW(INDIRECT("1:"&amp;LEN(B171&amp;C171)))-1,7)))),6)</f>
        <v>p598047</v>
      </c>
      <c r="B171" s="7" t="s">
        <v>4796</v>
      </c>
      <c r="C171" s="7" t="s">
        <v>3738</v>
      </c>
      <c r="D171" s="7" t="str">
        <f>Table_Paintings[[#This Row],[Title]]&amp;"_"&amp;Table_Paintings[[#This Row],[Author]]</f>
        <v>Diomedes Devoured by his Horses_Moreau, Gustave</v>
      </c>
      <c r="E171" s="1" t="str">
        <f>IF(COUNTIFS(Table_Paintings[Composite_Work_Author],Table_Paintings[[#This Row],[Composite_Work_Author]])&gt;1,"Y","N")</f>
        <v>N</v>
      </c>
      <c r="F171" s="7" t="s">
        <v>3323</v>
      </c>
      <c r="H171" s="7" t="s">
        <v>3324</v>
      </c>
    </row>
    <row r="172" spans="1:8" x14ac:dyDescent="0.35">
      <c r="A172" s="7" t="str" cm="1">
        <f t="array" aca="1" ref="A172" ca="1">"p" &amp; RIGHT(ABS(SUMPRODUCT(CODE(MID(B172&amp;C172,ROW(INDIRECT("1:"&amp;LEN(B172&amp;C172))),1))*POWER(31,MOD(ROW(INDIRECT("1:"&amp;LEN(B172&amp;C172)))-1,7)))),6)</f>
        <v>p920920</v>
      </c>
      <c r="B172" s="7" t="s">
        <v>4735</v>
      </c>
      <c r="C172" s="7" t="s">
        <v>3628</v>
      </c>
      <c r="D172" s="7" t="str">
        <f>Table_Paintings[[#This Row],[Title]]&amp;"_"&amp;Table_Paintings[[#This Row],[Author]]</f>
        <v>Disappointed Love_Danby, Francis</v>
      </c>
      <c r="E172" s="1" t="str">
        <f>IF(COUNTIFS(Table_Paintings[Composite_Work_Author],Table_Paintings[[#This Row],[Composite_Work_Author]])&gt;1,"Y","N")</f>
        <v>N</v>
      </c>
      <c r="F172" s="7" t="s">
        <v>3397</v>
      </c>
      <c r="H172" s="7" t="s">
        <v>3324</v>
      </c>
    </row>
    <row r="173" spans="1:8" x14ac:dyDescent="0.35">
      <c r="A173" s="7" t="str" cm="1">
        <f t="array" aca="1" ref="A173" ca="1">"p" &amp; RIGHT(ABS(SUMPRODUCT(CODE(MID(B173&amp;C173,ROW(INDIRECT("1:"&amp;LEN(B173&amp;C173))),1))*POWER(31,MOD(ROW(INDIRECT("1:"&amp;LEN(B173&amp;C173)))-1,7)))),6)</f>
        <v>p274225</v>
      </c>
      <c r="B173" s="7" t="s">
        <v>3476</v>
      </c>
      <c r="C173" s="7" t="s">
        <v>3477</v>
      </c>
      <c r="D173" s="7" t="str">
        <f>Table_Paintings[[#This Row],[Title]]&amp;"_"&amp;Table_Paintings[[#This Row],[Author]]</f>
        <v>Disappointment_Filiger, Charles</v>
      </c>
      <c r="E173" s="1" t="str">
        <f>IF(COUNTIFS(Table_Paintings[Composite_Work_Author],Table_Paintings[[#This Row],[Composite_Work_Author]])&gt;1,"Y","N")</f>
        <v>N</v>
      </c>
      <c r="F173" s="7" t="s">
        <v>3478</v>
      </c>
      <c r="H173" s="7" t="s">
        <v>3324</v>
      </c>
    </row>
    <row r="174" spans="1:8" x14ac:dyDescent="0.35">
      <c r="A174" s="7" t="str" cm="1">
        <f t="array" aca="1" ref="A174" ca="1">"p" &amp; RIGHT(ABS(SUMPRODUCT(CODE(MID(B174&amp;C174,ROW(INDIRECT("1:"&amp;LEN(B174&amp;C174))),1))*POWER(31,MOD(ROW(INDIRECT("1:"&amp;LEN(B174&amp;C174)))-1,7)))),6)</f>
        <v>p777342</v>
      </c>
      <c r="B174" s="7" t="s">
        <v>4399</v>
      </c>
      <c r="C174" s="7" t="s">
        <v>3904</v>
      </c>
      <c r="D174" s="7" t="str">
        <f>Table_Paintings[[#This Row],[Title]]&amp;"_"&amp;Table_Paintings[[#This Row],[Author]]</f>
        <v>Dog Barking at the Moon_Miró, Joan</v>
      </c>
      <c r="E174" s="1" t="str">
        <f>IF(COUNTIFS(Table_Paintings[Composite_Work_Author],Table_Paintings[[#This Row],[Composite_Work_Author]])&gt;1,"Y","N")</f>
        <v>N</v>
      </c>
      <c r="F174" s="7" t="s">
        <v>3339</v>
      </c>
      <c r="H174" s="7" t="s">
        <v>3310</v>
      </c>
    </row>
    <row r="175" spans="1:8" x14ac:dyDescent="0.35">
      <c r="A175" s="7" t="str" cm="1">
        <f t="array" aca="1" ref="A175" ca="1">"p" &amp; RIGHT(ABS(SUMPRODUCT(CODE(MID(B175&amp;C175,ROW(INDIRECT("1:"&amp;LEN(B175&amp;C175))),1))*POWER(31,MOD(ROW(INDIRECT("1:"&amp;LEN(B175&amp;C175)))-1,7)))),6)</f>
        <v>p225752</v>
      </c>
      <c r="B175" s="7" t="s">
        <v>4654</v>
      </c>
      <c r="C175" s="7" t="s">
        <v>3470</v>
      </c>
      <c r="D175" s="7" t="str">
        <f>Table_Paintings[[#This Row],[Title]]&amp;"_"&amp;Table_Paintings[[#This Row],[Author]]</f>
        <v>Dolmen in the Snow_Friedrich, Caspar David</v>
      </c>
      <c r="E175" s="1" t="str">
        <f>IF(COUNTIFS(Table_Paintings[Composite_Work_Author],Table_Paintings[[#This Row],[Composite_Work_Author]])&gt;1,"Y","N")</f>
        <v>N</v>
      </c>
      <c r="F175" s="7" t="s">
        <v>3397</v>
      </c>
      <c r="G175" s="7" t="s">
        <v>3349</v>
      </c>
      <c r="H175" s="7" t="s">
        <v>3324</v>
      </c>
    </row>
    <row r="176" spans="1:8" x14ac:dyDescent="0.35">
      <c r="A176" s="7" t="str" cm="1">
        <f t="array" aca="1" ref="A176" ca="1">"p" &amp; RIGHT(ABS(SUMPRODUCT(CODE(MID(B176&amp;C176,ROW(INDIRECT("1:"&amp;LEN(B176&amp;C176))),1))*POWER(31,MOD(ROW(INDIRECT("1:"&amp;LEN(B176&amp;C176)))-1,7)))),6)</f>
        <v>p834218</v>
      </c>
      <c r="B176" s="7" t="s">
        <v>4694</v>
      </c>
      <c r="C176" s="7" t="s">
        <v>3631</v>
      </c>
      <c r="D176" s="7" t="str">
        <f>Table_Paintings[[#This Row],[Title]]&amp;"_"&amp;Table_Paintings[[#This Row],[Author]]</f>
        <v>Don Manuel Osorio Manrique de Zuñiga_Goya, Francisco</v>
      </c>
      <c r="E176" s="1" t="str">
        <f>IF(COUNTIFS(Table_Paintings[Composite_Work_Author],Table_Paintings[[#This Row],[Composite_Work_Author]])&gt;1,"Y","N")</f>
        <v>N</v>
      </c>
      <c r="F176" s="7" t="s">
        <v>3397</v>
      </c>
      <c r="H176" s="7" t="s">
        <v>3450</v>
      </c>
    </row>
    <row r="177" spans="1:8" x14ac:dyDescent="0.35">
      <c r="A177" s="7" t="str" cm="1">
        <f t="array" aca="1" ref="A177" ca="1">"p" &amp; RIGHT(ABS(SUMPRODUCT(CODE(MID(B177&amp;C177,ROW(INDIRECT("1:"&amp;LEN(B177&amp;C177))),1))*POWER(31,MOD(ROW(INDIRECT("1:"&amp;LEN(B177&amp;C177)))-1,7)))),6)</f>
        <v>p475638</v>
      </c>
      <c r="B177" s="7" t="s">
        <v>3736</v>
      </c>
      <c r="C177" s="7" t="s">
        <v>3734</v>
      </c>
      <c r="D177" s="7" t="str">
        <f>Table_Paintings[[#This Row],[Title]]&amp;"_"&amp;Table_Paintings[[#This Row],[Author]]</f>
        <v>Don Quixote illustrations_Doré, Gustave</v>
      </c>
      <c r="E177" s="1" t="str">
        <f>IF(COUNTIFS(Table_Paintings[Composite_Work_Author],Table_Paintings[[#This Row],[Composite_Work_Author]])&gt;1,"Y","N")</f>
        <v>N</v>
      </c>
      <c r="F177" s="7" t="s">
        <v>3397</v>
      </c>
      <c r="H177" s="7" t="s">
        <v>3324</v>
      </c>
    </row>
    <row r="178" spans="1:8" x14ac:dyDescent="0.35">
      <c r="A178" s="7" t="str" cm="1">
        <f t="array" aca="1" ref="A178" ca="1">"p" &amp; RIGHT(ABS(SUMPRODUCT(CODE(MID(B178&amp;C178,ROW(INDIRECT("1:"&amp;LEN(B178&amp;C178))),1))*POWER(31,MOD(ROW(INDIRECT("1:"&amp;LEN(B178&amp;C178)))-1,7)))),6)</f>
        <v>p868298</v>
      </c>
      <c r="B178" s="7" t="s">
        <v>4345</v>
      </c>
      <c r="C178" s="7" t="s">
        <v>2153</v>
      </c>
      <c r="D178" s="7" t="str">
        <f>Table_Paintings[[#This Row],[Title]]&amp;"_"&amp;Table_Paintings[[#This Row],[Author]]</f>
        <v>Down Below_Carrington, Leonora</v>
      </c>
      <c r="E178" s="1" t="str">
        <f>IF(COUNTIFS(Table_Paintings[Composite_Work_Author],Table_Paintings[[#This Row],[Composite_Work_Author]])&gt;1,"Y","N")</f>
        <v>N</v>
      </c>
      <c r="F178" s="7" t="s">
        <v>3339</v>
      </c>
      <c r="H178" s="7" t="s">
        <v>3310</v>
      </c>
    </row>
    <row r="179" spans="1:8" x14ac:dyDescent="0.35">
      <c r="A179" s="7" t="str" cm="1">
        <f t="array" aca="1" ref="A179" ca="1">"p" &amp; RIGHT(ABS(SUMPRODUCT(CODE(MID(B179&amp;C179,ROW(INDIRECT("1:"&amp;LEN(B179&amp;C179))),1))*POWER(31,MOD(ROW(INDIRECT("1:"&amp;LEN(B179&amp;C179)))-1,7)))),6)</f>
        <v>p520598</v>
      </c>
      <c r="B179" s="7" t="s">
        <v>4386</v>
      </c>
      <c r="C179" s="7" t="s">
        <v>4198</v>
      </c>
      <c r="D179" s="7" t="str">
        <f>Table_Paintings[[#This Row],[Title]]&amp;"_"&amp;Table_Paintings[[#This Row],[Author]]</f>
        <v>Dream Caused by the Flight of a Bee_Dalí, Salvador</v>
      </c>
      <c r="E179" s="1" t="str">
        <f>IF(COUNTIFS(Table_Paintings[Composite_Work_Author],Table_Paintings[[#This Row],[Composite_Work_Author]])&gt;1,"Y","N")</f>
        <v>N</v>
      </c>
      <c r="F179" s="7" t="s">
        <v>3339</v>
      </c>
      <c r="H179" s="7" t="s">
        <v>3310</v>
      </c>
    </row>
    <row r="180" spans="1:8" x14ac:dyDescent="0.35">
      <c r="A180" s="7" t="str" cm="1">
        <f t="array" aca="1" ref="A180" ca="1">"p" &amp; RIGHT(ABS(SUMPRODUCT(CODE(MID(B180&amp;C180,ROW(INDIRECT("1:"&amp;LEN(B180&amp;C180))),1))*POWER(31,MOD(ROW(INDIRECT("1:"&amp;LEN(B180&amp;C180)))-1,7)))),6)</f>
        <v>p834358</v>
      </c>
      <c r="B180" s="7" t="s">
        <v>4192</v>
      </c>
      <c r="C180" s="7" t="s">
        <v>4191</v>
      </c>
      <c r="D180" s="7" t="str">
        <f>Table_Paintings[[#This Row],[Title]]&amp;"_"&amp;Table_Paintings[[#This Row],[Author]]</f>
        <v>Drowning Girl_Lichtenstein, Roy</v>
      </c>
      <c r="E180" s="1" t="str">
        <f>IF(COUNTIFS(Table_Paintings[Composite_Work_Author],Table_Paintings[[#This Row],[Composite_Work_Author]])&gt;1,"Y","N")</f>
        <v>N</v>
      </c>
      <c r="F180" s="7" t="s">
        <v>3513</v>
      </c>
      <c r="H180" s="7" t="s">
        <v>3310</v>
      </c>
    </row>
    <row r="181" spans="1:8" x14ac:dyDescent="0.35">
      <c r="A181" s="7" t="str" cm="1">
        <f t="array" aca="1" ref="A181" ca="1">"p" &amp; RIGHT(ABS(SUMPRODUCT(CODE(MID(B181&amp;C181,ROW(INDIRECT("1:"&amp;LEN(B181&amp;C181))),1))*POWER(31,MOD(ROW(INDIRECT("1:"&amp;LEN(B181&amp;C181)))-1,7)))),6)</f>
        <v>p235327</v>
      </c>
      <c r="B181" s="7" t="s">
        <v>4401</v>
      </c>
      <c r="C181" s="7" t="s">
        <v>3904</v>
      </c>
      <c r="D181" s="7" t="str">
        <f>Table_Paintings[[#This Row],[Title]]&amp;"_"&amp;Table_Paintings[[#This Row],[Author]]</f>
        <v>Dutch Interior_Miró, Joan</v>
      </c>
      <c r="E181" s="1" t="str">
        <f>IF(COUNTIFS(Table_Paintings[Composite_Work_Author],Table_Paintings[[#This Row],[Composite_Work_Author]])&gt;1,"Y","N")</f>
        <v>N</v>
      </c>
      <c r="F181" s="7" t="s">
        <v>3339</v>
      </c>
      <c r="H181" s="7" t="s">
        <v>3310</v>
      </c>
    </row>
    <row r="182" spans="1:8" x14ac:dyDescent="0.35">
      <c r="A182" s="7" t="str" cm="1">
        <f t="array" aca="1" ref="A182" ca="1">"p" &amp; RIGHT(ABS(SUMPRODUCT(CODE(MID(B182&amp;C182,ROW(INDIRECT("1:"&amp;LEN(B182&amp;C182))),1))*POWER(31,MOD(ROW(INDIRECT("1:"&amp;LEN(B182&amp;C182)))-1,7)))),6)</f>
        <v>p082134</v>
      </c>
      <c r="B182" s="7" t="s">
        <v>3698</v>
      </c>
      <c r="C182" s="7" t="s">
        <v>3699</v>
      </c>
      <c r="D182" s="7" t="str">
        <f>Table_Paintings[[#This Row],[Title]]&amp;"_"&amp;Table_Paintings[[#This Row],[Author]]</f>
        <v>Dynamic Hieroglyphic of the Bal Tabarin_Severini, Gino</v>
      </c>
      <c r="E182" s="1" t="str">
        <f>IF(COUNTIFS(Table_Paintings[Composite_Work_Author],Table_Paintings[[#This Row],[Composite_Work_Author]])&gt;1,"Y","N")</f>
        <v>N</v>
      </c>
      <c r="F182" s="7" t="s">
        <v>3700</v>
      </c>
      <c r="H182" s="7" t="s">
        <v>3310</v>
      </c>
    </row>
    <row r="183" spans="1:8" x14ac:dyDescent="0.35">
      <c r="A183" s="7" t="str" cm="1">
        <f t="array" aca="1" ref="A183" ca="1">"p" &amp; RIGHT(ABS(SUMPRODUCT(CODE(MID(B183&amp;C183,ROW(INDIRECT("1:"&amp;LEN(B183&amp;C183))),1))*POWER(31,MOD(ROW(INDIRECT("1:"&amp;LEN(B183&amp;C183)))-1,7)))),6)</f>
        <v>p997676</v>
      </c>
      <c r="B183" s="7" t="s">
        <v>4578</v>
      </c>
      <c r="C183" s="7" t="s">
        <v>3418</v>
      </c>
      <c r="D183" s="7" t="str">
        <f>Table_Paintings[[#This Row],[Title]]&amp;"_"&amp;Table_Paintings[[#This Row],[Author]]</f>
        <v>Earth Inferno_Spare, Austin Osman</v>
      </c>
      <c r="E183" s="1" t="str">
        <f>IF(COUNTIFS(Table_Paintings[Composite_Work_Author],Table_Paintings[[#This Row],[Composite_Work_Author]])&gt;1,"Y","N")</f>
        <v>N</v>
      </c>
      <c r="F183" s="7" t="s">
        <v>4189</v>
      </c>
      <c r="H183" s="7" t="s">
        <v>3310</v>
      </c>
    </row>
    <row r="184" spans="1:8" x14ac:dyDescent="0.35">
      <c r="A184" s="7" t="str" cm="1">
        <f t="array" aca="1" ref="A184" ca="1">"p" &amp; RIGHT(ABS(SUMPRODUCT(CODE(MID(B184&amp;C184,ROW(INDIRECT("1:"&amp;LEN(B184&amp;C184))),1))*POWER(31,MOD(ROW(INDIRECT("1:"&amp;LEN(B184&amp;C184)))-1,7)))),6)</f>
        <v>p409110</v>
      </c>
      <c r="B184" s="7" t="s">
        <v>4447</v>
      </c>
      <c r="C184" s="7" t="s">
        <v>1939</v>
      </c>
      <c r="D184" s="7" t="str">
        <f>Table_Paintings[[#This Row],[Title]]&amp;"_"&amp;Table_Paintings[[#This Row],[Author]]</f>
        <v>Ecce Ancilla Domini!_Rossetti, Dante Gabriel</v>
      </c>
      <c r="E184" s="1" t="str">
        <f>IF(COUNTIFS(Table_Paintings[Composite_Work_Author],Table_Paintings[[#This Row],[Composite_Work_Author]])&gt;1,"Y","N")</f>
        <v>N</v>
      </c>
      <c r="F184" s="7" t="s">
        <v>3505</v>
      </c>
      <c r="H184" s="7" t="s">
        <v>3324</v>
      </c>
    </row>
    <row r="185" spans="1:8" x14ac:dyDescent="0.35">
      <c r="A185" s="7" t="str" cm="1">
        <f t="array" aca="1" ref="A185" ca="1">"p" &amp; RIGHT(ABS(SUMPRODUCT(CODE(MID(B185&amp;C185,ROW(INDIRECT("1:"&amp;LEN(B185&amp;C185))),1))*POWER(31,MOD(ROW(INDIRECT("1:"&amp;LEN(B185&amp;C185)))-1,7)))),6)</f>
        <v>p816948</v>
      </c>
      <c r="B185" s="7" t="s">
        <v>4483</v>
      </c>
      <c r="C185" s="7" t="s">
        <v>4475</v>
      </c>
      <c r="D185" s="7" t="str">
        <f>Table_Paintings[[#This Row],[Title]]&amp;"_"&amp;Table_Paintings[[#This Row],[Author]]</f>
        <v>Echo and Narcissus_Waterhouse, John William</v>
      </c>
      <c r="E185" s="1" t="str">
        <f>IF(COUNTIFS(Table_Paintings[Composite_Work_Author],Table_Paintings[[#This Row],[Composite_Work_Author]])&gt;1,"Y","N")</f>
        <v>N</v>
      </c>
      <c r="F185" s="7" t="s">
        <v>3505</v>
      </c>
      <c r="H185" s="7" t="s">
        <v>3324</v>
      </c>
    </row>
    <row r="186" spans="1:8" x14ac:dyDescent="0.35">
      <c r="A186" s="7" t="str" cm="1">
        <f t="array" aca="1" ref="A186" ca="1">"p" &amp; RIGHT(ABS(SUMPRODUCT(CODE(MID(B186&amp;C186,ROW(INDIRECT("1:"&amp;LEN(B186&amp;C186))),1))*POWER(31,MOD(ROW(INDIRECT("1:"&amp;LEN(B186&amp;C186)))-1,7)))),6)</f>
        <v>p125563</v>
      </c>
      <c r="B186" s="7" t="s">
        <v>3525</v>
      </c>
      <c r="C186" s="7" t="s">
        <v>3524</v>
      </c>
      <c r="D186" s="7" t="str">
        <f>Table_Paintings[[#This Row],[Title]]&amp;"_"&amp;Table_Paintings[[#This Row],[Author]]</f>
        <v>Eine Kleine Nachtmusik_Tanning, Dorothea</v>
      </c>
      <c r="E186" s="1" t="str">
        <f>IF(COUNTIFS(Table_Paintings[Composite_Work_Author],Table_Paintings[[#This Row],[Composite_Work_Author]])&gt;1,"Y","N")</f>
        <v>N</v>
      </c>
      <c r="F186" s="7" t="s">
        <v>3339</v>
      </c>
      <c r="H186" s="7" t="s">
        <v>3310</v>
      </c>
    </row>
    <row r="187" spans="1:8" x14ac:dyDescent="0.35">
      <c r="A187" s="7" t="str" cm="1">
        <f t="array" aca="1" ref="A187" ca="1">"p" &amp; RIGHT(ABS(SUMPRODUCT(CODE(MID(B187&amp;C187,ROW(INDIRECT("1:"&amp;LEN(B187&amp;C187))),1))*POWER(31,MOD(ROW(INDIRECT("1:"&amp;LEN(B187&amp;C187)))-1,7)))),6)</f>
        <v>p255507</v>
      </c>
      <c r="B187" s="7" t="s">
        <v>3918</v>
      </c>
      <c r="C187" s="7" t="s">
        <v>3993</v>
      </c>
      <c r="D187" s="7" t="str">
        <f>Table_Paintings[[#This Row],[Title]]&amp;"_"&amp;Table_Paintings[[#This Row],[Author]]</f>
        <v>El Jaleo_Sargent, John Singer</v>
      </c>
      <c r="E187" s="1" t="str">
        <f>IF(COUNTIFS(Table_Paintings[Composite_Work_Author],Table_Paintings[[#This Row],[Composite_Work_Author]])&gt;1,"Y","N")</f>
        <v>N</v>
      </c>
      <c r="F187" s="7" t="s">
        <v>3730</v>
      </c>
      <c r="H187" s="7" t="s">
        <v>3324</v>
      </c>
    </row>
    <row r="188" spans="1:8" x14ac:dyDescent="0.35">
      <c r="A188" s="7" t="str" cm="1">
        <f t="array" aca="1" ref="A188" ca="1">"p" &amp; RIGHT(ABS(SUMPRODUCT(CODE(MID(B188&amp;C188,ROW(INDIRECT("1:"&amp;LEN(B188&amp;C188))),1))*POWER(31,MOD(ROW(INDIRECT("1:"&amp;LEN(B188&amp;C188)))-1,7)))),6)</f>
        <v>p999628</v>
      </c>
      <c r="B188" s="7" t="s">
        <v>4668</v>
      </c>
      <c r="C188" s="7" t="s">
        <v>4286</v>
      </c>
      <c r="D188" s="7" t="str">
        <f>Table_Paintings[[#This Row],[Title]]&amp;"_"&amp;Table_Paintings[[#This Row],[Author]]</f>
        <v>Elohim Creating Adam_Blake, William</v>
      </c>
      <c r="E188" s="1" t="str">
        <f>IF(COUNTIFS(Table_Paintings[Composite_Work_Author],Table_Paintings[[#This Row],[Composite_Work_Author]])&gt;1,"Y","N")</f>
        <v>N</v>
      </c>
      <c r="F188" s="7" t="s">
        <v>3397</v>
      </c>
      <c r="H188" s="7" t="s">
        <v>3324</v>
      </c>
    </row>
    <row r="189" spans="1:8" x14ac:dyDescent="0.35">
      <c r="A189" s="7" t="str" cm="1">
        <f t="array" aca="1" ref="A189" ca="1">"p" &amp; RIGHT(ABS(SUMPRODUCT(CODE(MID(B189&amp;C189,ROW(INDIRECT("1:"&amp;LEN(B189&amp;C189))),1))*POWER(31,MOD(ROW(INDIRECT("1:"&amp;LEN(B189&amp;C189)))-1,7)))),6)</f>
        <v>p217634</v>
      </c>
      <c r="B189" s="7" t="s">
        <v>4350</v>
      </c>
      <c r="C189" s="7" t="s">
        <v>4167</v>
      </c>
      <c r="D189" s="7" t="str">
        <f>Table_Paintings[[#This Row],[Title]]&amp;"_"&amp;Table_Paintings[[#This Row],[Author]]</f>
        <v>Embroidering Earth's Mantle_Varo, Remedios</v>
      </c>
      <c r="E189" s="1" t="str">
        <f>IF(COUNTIFS(Table_Paintings[Composite_Work_Author],Table_Paintings[[#This Row],[Composite_Work_Author]])&gt;1,"Y","N")</f>
        <v>N</v>
      </c>
      <c r="F189" s="7" t="s">
        <v>3339</v>
      </c>
      <c r="H189" s="7" t="s">
        <v>3310</v>
      </c>
    </row>
    <row r="190" spans="1:8" x14ac:dyDescent="0.35">
      <c r="A190" s="7" t="str" cm="1">
        <f t="array" aca="1" ref="A190" ca="1">"p" &amp; RIGHT(ABS(SUMPRODUCT(CODE(MID(B190&amp;C190,ROW(INDIRECT("1:"&amp;LEN(B190&amp;C190))),1))*POWER(31,MOD(ROW(INDIRECT("1:"&amp;LEN(B190&amp;C190)))-1,7)))),6)</f>
        <v>p246192</v>
      </c>
      <c r="B190" s="7" t="s">
        <v>4172</v>
      </c>
      <c r="C190" s="7" t="s">
        <v>4170</v>
      </c>
      <c r="D190" s="7" t="str">
        <f>Table_Paintings[[#This Row],[Title]]&amp;"_"&amp;Table_Paintings[[#This Row],[Author]]</f>
        <v>Empire of Light_Magritte, René</v>
      </c>
      <c r="E190" s="1" t="str">
        <f>IF(COUNTIFS(Table_Paintings[Composite_Work_Author],Table_Paintings[[#This Row],[Composite_Work_Author]])&gt;1,"Y","N")</f>
        <v>N</v>
      </c>
      <c r="F190" s="7" t="s">
        <v>3339</v>
      </c>
      <c r="H190" s="7" t="s">
        <v>3310</v>
      </c>
    </row>
    <row r="191" spans="1:8" x14ac:dyDescent="0.35">
      <c r="A191" s="7" t="str" cm="1">
        <f t="array" aca="1" ref="A191" ca="1">"p" &amp; RIGHT(ABS(SUMPRODUCT(CODE(MID(B191&amp;C191,ROW(INDIRECT("1:"&amp;LEN(B191&amp;C191))),1))*POWER(31,MOD(ROW(INDIRECT("1:"&amp;LEN(B191&amp;C191)))-1,7)))),6)</f>
        <v>p699042</v>
      </c>
      <c r="B191" s="7" t="s">
        <v>3521</v>
      </c>
      <c r="C191" s="7" t="s">
        <v>3522</v>
      </c>
      <c r="D191" s="7" t="str">
        <f>Table_Paintings[[#This Row],[Title]]&amp;"_"&amp;Table_Paintings[[#This Row],[Author]]</f>
        <v>En ballon_Blunck, Ditlev</v>
      </c>
      <c r="E191" s="1" t="str">
        <f>IF(COUNTIFS(Table_Paintings[Composite_Work_Author],Table_Paintings[[#This Row],[Composite_Work_Author]])&gt;1,"Y","N")</f>
        <v>N</v>
      </c>
      <c r="F191" s="7" t="s">
        <v>3397</v>
      </c>
      <c r="H191" s="7" t="s">
        <v>3324</v>
      </c>
    </row>
    <row r="192" spans="1:8" x14ac:dyDescent="0.35">
      <c r="A192" s="7" t="str" cm="1">
        <f t="array" aca="1" ref="A192" ca="1">"p" &amp; RIGHT(ABS(SUMPRODUCT(CODE(MID(B192&amp;C192,ROW(INDIRECT("1:"&amp;LEN(B192&amp;C192))),1))*POWER(31,MOD(ROW(INDIRECT("1:"&amp;LEN(B192&amp;C192)))-1,7)))),6)</f>
        <v>p247799</v>
      </c>
      <c r="B192" s="7" t="s">
        <v>4709</v>
      </c>
      <c r="C192" s="7" t="s">
        <v>3596</v>
      </c>
      <c r="D192" s="7" t="str">
        <f>Table_Paintings[[#This Row],[Title]]&amp;"_"&amp;Table_Paintings[[#This Row],[Author]]</f>
        <v>Entry of the Crusaders in Constantinople_Delacroix, Eugène</v>
      </c>
      <c r="E192" s="1" t="str">
        <f>IF(COUNTIFS(Table_Paintings[Composite_Work_Author],Table_Paintings[[#This Row],[Composite_Work_Author]])&gt;1,"Y","N")</f>
        <v>N</v>
      </c>
      <c r="F192" s="7" t="s">
        <v>3397</v>
      </c>
      <c r="H192" s="7" t="s">
        <v>3324</v>
      </c>
    </row>
    <row r="193" spans="1:8" x14ac:dyDescent="0.35">
      <c r="A193" s="7" t="str" cm="1">
        <f t="array" aca="1" ref="A193" ca="1">"p" &amp; RIGHT(ABS(SUMPRODUCT(CODE(MID(B193&amp;C193,ROW(INDIRECT("1:"&amp;LEN(B193&amp;C193))),1))*POWER(31,MOD(ROW(INDIRECT("1:"&amp;LEN(B193&amp;C193)))-1,7)))),6)</f>
        <v>p493723</v>
      </c>
      <c r="B193" s="7" t="s">
        <v>3941</v>
      </c>
      <c r="C193" s="7" t="s">
        <v>3940</v>
      </c>
      <c r="D193" s="7" t="str">
        <f>Table_Paintings[[#This Row],[Title]]&amp;"_"&amp;Table_Paintings[[#This Row],[Author]]</f>
        <v>Europa and the Bull_Mehoffer, Józef</v>
      </c>
      <c r="E193" s="1" t="str">
        <f>IF(COUNTIFS(Table_Paintings[Composite_Work_Author],Table_Paintings[[#This Row],[Composite_Work_Author]])&gt;1,"Y","N")</f>
        <v>N</v>
      </c>
      <c r="F193" s="7" t="s">
        <v>3323</v>
      </c>
      <c r="H193" s="7" t="s">
        <v>3432</v>
      </c>
    </row>
    <row r="194" spans="1:8" x14ac:dyDescent="0.35">
      <c r="A194" s="7" t="str" cm="1">
        <f t="array" aca="1" ref="A194" ca="1">"p" &amp; RIGHT(ABS(SUMPRODUCT(CODE(MID(B194&amp;C194,ROW(INDIRECT("1:"&amp;LEN(B194&amp;C194))),1))*POWER(31,MOD(ROW(INDIRECT("1:"&amp;LEN(B194&amp;C194)))-1,7)))),6)</f>
        <v>p950555</v>
      </c>
      <c r="B194" s="7" t="s">
        <v>4050</v>
      </c>
      <c r="C194" s="7" t="s">
        <v>4049</v>
      </c>
      <c r="D194" s="7" t="str">
        <f>Table_Paintings[[#This Row],[Title]]&amp;"_"&amp;Table_Paintings[[#This Row],[Author]]</f>
        <v>Europe After the Rain II_Ernst, Max</v>
      </c>
      <c r="E194" s="1" t="str">
        <f>IF(COUNTIFS(Table_Paintings[Composite_Work_Author],Table_Paintings[[#This Row],[Composite_Work_Author]])&gt;1,"Y","N")</f>
        <v>N</v>
      </c>
      <c r="F194" s="7" t="s">
        <v>3339</v>
      </c>
      <c r="H194" s="7" t="s">
        <v>3310</v>
      </c>
    </row>
    <row r="195" spans="1:8" x14ac:dyDescent="0.35">
      <c r="A195" s="7" t="str" cm="1">
        <f t="array" aca="1" ref="A195" ca="1">"p" &amp; RIGHT(ABS(SUMPRODUCT(CODE(MID(B195&amp;C195,ROW(INDIRECT("1:"&amp;LEN(B195&amp;C195))),1))*POWER(31,MOD(ROW(INDIRECT("1:"&amp;LEN(B195&amp;C195)))-1,7)))),6)</f>
        <v>p165857</v>
      </c>
      <c r="B195" s="7" t="s">
        <v>4663</v>
      </c>
      <c r="C195" s="7" t="s">
        <v>4286</v>
      </c>
      <c r="D195" s="7" t="str">
        <f>Table_Paintings[[#This Row],[Title]]&amp;"_"&amp;Table_Paintings[[#This Row],[Author]]</f>
        <v>Europe: A Prophecy_Blake, William</v>
      </c>
      <c r="E195" s="1" t="str">
        <f>IF(COUNTIFS(Table_Paintings[Composite_Work_Author],Table_Paintings[[#This Row],[Composite_Work_Author]])&gt;1,"Y","N")</f>
        <v>N</v>
      </c>
      <c r="F195" s="7" t="s">
        <v>3397</v>
      </c>
      <c r="H195" s="7" t="s">
        <v>3324</v>
      </c>
    </row>
    <row r="196" spans="1:8" x14ac:dyDescent="0.35">
      <c r="A196" s="7" t="str" cm="1">
        <f t="array" aca="1" ref="A196" ca="1">"p" &amp; RIGHT(ABS(SUMPRODUCT(CODE(MID(B196&amp;C196,ROW(INDIRECT("1:"&amp;LEN(B196&amp;C196))),1))*POWER(31,MOD(ROW(INDIRECT("1:"&amp;LEN(B196&amp;C196)))-1,7)))),6)</f>
        <v>p375747</v>
      </c>
      <c r="B196" s="7" t="s">
        <v>4765</v>
      </c>
      <c r="C196" s="7" t="s">
        <v>1973</v>
      </c>
      <c r="D196" s="7" t="str">
        <f>Table_Paintings[[#This Row],[Title]]&amp;"_"&amp;Table_Paintings[[#This Row],[Author]]</f>
        <v>Eve of the Kiss_Schwabe, Carlos</v>
      </c>
      <c r="E196" s="1" t="str">
        <f>IF(COUNTIFS(Table_Paintings[Composite_Work_Author],Table_Paintings[[#This Row],[Composite_Work_Author]])&gt;1,"Y","N")</f>
        <v>N</v>
      </c>
      <c r="F196" s="7" t="s">
        <v>3323</v>
      </c>
      <c r="H196" s="7" t="s">
        <v>3324</v>
      </c>
    </row>
    <row r="197" spans="1:8" x14ac:dyDescent="0.35">
      <c r="A197" s="7" t="str" cm="1">
        <f t="array" aca="1" ref="A197" ca="1">"p" &amp; RIGHT(ABS(SUMPRODUCT(CODE(MID(B197&amp;C197,ROW(INDIRECT("1:"&amp;LEN(B197&amp;C197))),1))*POWER(31,MOD(ROW(INDIRECT("1:"&amp;LEN(B197&amp;C197)))-1,7)))),6)</f>
        <v>p930117</v>
      </c>
      <c r="B197" s="7" t="s">
        <v>4876</v>
      </c>
      <c r="C197" s="7" t="s">
        <v>3539</v>
      </c>
      <c r="D197" s="7" t="str">
        <f>Table_Paintings[[#This Row],[Title]]&amp;"_"&amp;Table_Paintings[[#This Row],[Author]]</f>
        <v>Evening on Karl Johan Street_Munch, Edvard</v>
      </c>
      <c r="E197" s="1" t="str">
        <f>IF(COUNTIFS(Table_Paintings[Composite_Work_Author],Table_Paintings[[#This Row],[Composite_Work_Author]])&gt;1,"Y","N")</f>
        <v>N</v>
      </c>
      <c r="F197" s="7" t="s">
        <v>4875</v>
      </c>
      <c r="H197" s="7" t="s">
        <v>3324</v>
      </c>
    </row>
    <row r="198" spans="1:8" x14ac:dyDescent="0.35">
      <c r="A198" s="7" t="str" cm="1">
        <f t="array" aca="1" ref="A198" ca="1">"p" &amp; RIGHT(ABS(SUMPRODUCT(CODE(MID(B198&amp;C198,ROW(INDIRECT("1:"&amp;LEN(B198&amp;C198))),1))*POWER(31,MOD(ROW(INDIRECT("1:"&amp;LEN(B198&amp;C198)))-1,7)))),6)</f>
        <v>p076019</v>
      </c>
      <c r="B198" s="7" t="s">
        <v>4826</v>
      </c>
      <c r="C198" s="7" t="s">
        <v>4075</v>
      </c>
      <c r="D198" s="7" t="str">
        <f>Table_Paintings[[#This Row],[Title]]&amp;"_"&amp;Table_Paintings[[#This Row],[Author]]</f>
        <v>Evocation_Redon, Odilon</v>
      </c>
      <c r="E198" s="1" t="str">
        <f>IF(COUNTIFS(Table_Paintings[Composite_Work_Author],Table_Paintings[[#This Row],[Composite_Work_Author]])&gt;1,"Y","N")</f>
        <v>N</v>
      </c>
      <c r="F198" s="7" t="s">
        <v>3323</v>
      </c>
      <c r="H198" s="7" t="s">
        <v>3324</v>
      </c>
    </row>
    <row r="199" spans="1:8" x14ac:dyDescent="0.35">
      <c r="A199" s="7" t="str" cm="1">
        <f t="array" aca="1" ref="A199" ca="1">"p" &amp; RIGHT(ABS(SUMPRODUCT(CODE(MID(B199&amp;C199,ROW(INDIRECT("1:"&amp;LEN(B199&amp;C199))),1))*POWER(31,MOD(ROW(INDIRECT("1:"&amp;LEN(B199&amp;C199)))-1,7)))),6)</f>
        <v>p686965</v>
      </c>
      <c r="B199" s="7" t="s">
        <v>3651</v>
      </c>
      <c r="C199" s="7" t="s">
        <v>3652</v>
      </c>
      <c r="D199" s="7" t="str">
        <f>Table_Paintings[[#This Row],[Title]]&amp;"_"&amp;Table_Paintings[[#This Row],[Author]]</f>
        <v>Exlibris Albertinae_von Bayros, Franz</v>
      </c>
      <c r="E199" s="1" t="str">
        <f>IF(COUNTIFS(Table_Paintings[Composite_Work_Author],Table_Paintings[[#This Row],[Composite_Work_Author]])&gt;1,"Y","N")</f>
        <v>N</v>
      </c>
      <c r="F199" s="7" t="s">
        <v>3614</v>
      </c>
      <c r="H199" s="7" t="s">
        <v>3432</v>
      </c>
    </row>
    <row r="200" spans="1:8" x14ac:dyDescent="0.35">
      <c r="A200" s="7" t="str" cm="1">
        <f t="array" aca="1" ref="A200" ca="1">"p" &amp; RIGHT(ABS(SUMPRODUCT(CODE(MID(B200&amp;C200,ROW(INDIRECT("1:"&amp;LEN(B200&amp;C200))),1))*POWER(31,MOD(ROW(INDIRECT("1:"&amp;LEN(B200&amp;C200)))-1,7)))),6)</f>
        <v>p086512</v>
      </c>
      <c r="B200" s="7" t="s">
        <v>4354</v>
      </c>
      <c r="C200" s="7" t="s">
        <v>4167</v>
      </c>
      <c r="D200" s="7" t="str">
        <f>Table_Paintings[[#This Row],[Title]]&amp;"_"&amp;Table_Paintings[[#This Row],[Author]]</f>
        <v>Exploration of the Sources of the Orinoco River_Varo, Remedios</v>
      </c>
      <c r="E200" s="1" t="str">
        <f>IF(COUNTIFS(Table_Paintings[Composite_Work_Author],Table_Paintings[[#This Row],[Composite_Work_Author]])&gt;1,"Y","N")</f>
        <v>N</v>
      </c>
      <c r="F200" s="7" t="s">
        <v>3339</v>
      </c>
      <c r="H200" s="7" t="s">
        <v>3310</v>
      </c>
    </row>
    <row r="201" spans="1:8" x14ac:dyDescent="0.35">
      <c r="A201" s="7" t="str" cm="1">
        <f t="array" aca="1" ref="A201" ca="1">"p" &amp; RIGHT(ABS(SUMPRODUCT(CODE(MID(B201&amp;C201,ROW(INDIRECT("1:"&amp;LEN(B201&amp;C201))),1))*POWER(31,MOD(ROW(INDIRECT("1:"&amp;LEN(B201&amp;C201)))-1,7)))),6)</f>
        <v>p908417</v>
      </c>
      <c r="B201" s="7" t="s">
        <v>4432</v>
      </c>
      <c r="C201" s="7" t="s">
        <v>4113</v>
      </c>
      <c r="D201" s="7" t="str">
        <f>Table_Paintings[[#This Row],[Title]]&amp;"_"&amp;Table_Paintings[[#This Row],[Author]]</f>
        <v>Eye Balloon_Klee, Paul</v>
      </c>
      <c r="E201" s="1" t="str">
        <f>IF(COUNTIFS(Table_Paintings[Composite_Work_Author],Table_Paintings[[#This Row],[Composite_Work_Author]])&gt;1,"Y","N")</f>
        <v>N</v>
      </c>
      <c r="F201" s="7" t="s">
        <v>3339</v>
      </c>
      <c r="H201" s="7" t="s">
        <v>3310</v>
      </c>
    </row>
    <row r="202" spans="1:8" x14ac:dyDescent="0.35">
      <c r="A202" s="7" t="str" cm="1">
        <f t="array" aca="1" ref="A202" ca="1">"p" &amp; RIGHT(ABS(SUMPRODUCT(CODE(MID(B202&amp;C202,ROW(INDIRECT("1:"&amp;LEN(B202&amp;C202))),1))*POWER(31,MOD(ROW(INDIRECT("1:"&amp;LEN(B202&amp;C202)))-1,7)))),6)</f>
        <v>p908256</v>
      </c>
      <c r="B202" s="7" t="s">
        <v>3464</v>
      </c>
      <c r="C202" s="7" t="s">
        <v>3465</v>
      </c>
      <c r="D202" s="7" t="str">
        <f>Table_Paintings[[#This Row],[Title]]&amp;"_"&amp;Table_Paintings[[#This Row],[Author]]</f>
        <v>Fairy Grotto_Strathmann, Carl</v>
      </c>
      <c r="E202" s="1" t="str">
        <f>IF(COUNTIFS(Table_Paintings[Composite_Work_Author],Table_Paintings[[#This Row],[Composite_Work_Author]])&gt;1,"Y","N")</f>
        <v>N</v>
      </c>
      <c r="F202" s="7" t="s">
        <v>3466</v>
      </c>
      <c r="H202" s="7" t="s">
        <v>3324</v>
      </c>
    </row>
    <row r="203" spans="1:8" x14ac:dyDescent="0.35">
      <c r="A203" s="7" t="str" cm="1">
        <f t="array" aca="1" ref="A203" ca="1">"p" &amp; RIGHT(ABS(SUMPRODUCT(CODE(MID(B203&amp;C203,ROW(INDIRECT("1:"&amp;LEN(B203&amp;C203))),1))*POWER(31,MOD(ROW(INDIRECT("1:"&amp;LEN(B203&amp;C203)))-1,7)))),6)</f>
        <v>p182426</v>
      </c>
      <c r="B203" s="7" t="s">
        <v>4214</v>
      </c>
      <c r="C203" s="7" t="s">
        <v>4215</v>
      </c>
      <c r="D203" s="7" t="str">
        <f>Table_Paintings[[#This Row],[Title]]&amp;"_"&amp;Table_Paintings[[#This Row],[Author]]</f>
        <v>Faithful unto Death_John Poynter, Sir Edward</v>
      </c>
      <c r="E203" s="1" t="str">
        <f>IF(COUNTIFS(Table_Paintings[Composite_Work_Author],Table_Paintings[[#This Row],[Composite_Work_Author]])&gt;1,"Y","N")</f>
        <v>N</v>
      </c>
      <c r="F203" s="7" t="s">
        <v>3330</v>
      </c>
      <c r="H203" s="7" t="s">
        <v>3324</v>
      </c>
    </row>
    <row r="204" spans="1:8" x14ac:dyDescent="0.35">
      <c r="A204" s="7" t="str" cm="1">
        <f t="array" aca="1" ref="A204" ca="1">"p" &amp; RIGHT(ABS(SUMPRODUCT(CODE(MID(B204&amp;C204,ROW(INDIRECT("1:"&amp;LEN(B204&amp;C204))),1))*POWER(31,MOD(ROW(INDIRECT("1:"&amp;LEN(B204&amp;C204)))-1,7)))),6)</f>
        <v>p875476</v>
      </c>
      <c r="B204" s="7" t="s">
        <v>4874</v>
      </c>
      <c r="C204" s="7" t="s">
        <v>3724</v>
      </c>
      <c r="D204" s="7" t="str">
        <f>Table_Paintings[[#This Row],[Title]]&amp;"_"&amp;Table_Paintings[[#This Row],[Author]]</f>
        <v>Farm Garden with Sunflowers_Klimt, Gustav</v>
      </c>
      <c r="E204" s="1" t="str">
        <f>IF(COUNTIFS(Table_Paintings[Composite_Work_Author],Table_Paintings[[#This Row],[Composite_Work_Author]])&gt;1,"Y","N")</f>
        <v>N</v>
      </c>
      <c r="F204" s="7" t="s">
        <v>3323</v>
      </c>
      <c r="H204" s="7" t="s">
        <v>3310</v>
      </c>
    </row>
    <row r="205" spans="1:8" x14ac:dyDescent="0.35">
      <c r="A205" s="7" t="str" cm="1">
        <f t="array" aca="1" ref="A205" ca="1">"p" &amp; RIGHT(ABS(SUMPRODUCT(CODE(MID(B205&amp;C205,ROW(INDIRECT("1:"&amp;LEN(B205&amp;C205))),1))*POWER(31,MOD(ROW(INDIRECT("1:"&amp;LEN(B205&amp;C205)))-1,7)))),6)</f>
        <v>p051958</v>
      </c>
      <c r="B205" s="7" t="s">
        <v>3908</v>
      </c>
      <c r="C205" s="7" t="s">
        <v>3907</v>
      </c>
      <c r="D205" s="7" t="str">
        <f>Table_Paintings[[#This Row],[Title]]&amp;"_"&amp;Table_Paintings[[#This Row],[Author]]</f>
        <v>Feast of Fools_Witkin, Joel-Peter</v>
      </c>
      <c r="E205" s="1" t="str">
        <f>IF(COUNTIFS(Table_Paintings[Composite_Work_Author],Table_Paintings[[#This Row],[Composite_Work_Author]])&gt;1,"Y","N")</f>
        <v>N</v>
      </c>
      <c r="F205" s="7" t="s">
        <v>3365</v>
      </c>
      <c r="H205" s="7" t="s">
        <v>3310</v>
      </c>
    </row>
    <row r="206" spans="1:8" x14ac:dyDescent="0.35">
      <c r="A206" s="7" t="str" cm="1">
        <f t="array" aca="1" ref="A206" ca="1">"p" &amp; RIGHT(ABS(SUMPRODUCT(CODE(MID(B206&amp;C206,ROW(INDIRECT("1:"&amp;LEN(B206&amp;C206))),1))*POWER(31,MOD(ROW(INDIRECT("1:"&amp;LEN(B206&amp;C206)))-1,7)))),6)</f>
        <v>p941340</v>
      </c>
      <c r="B206" s="7" t="s">
        <v>4469</v>
      </c>
      <c r="C206" s="7" t="s">
        <v>4457</v>
      </c>
      <c r="D206" s="7" t="str">
        <f>Table_Paintings[[#This Row],[Title]]&amp;"_"&amp;Table_Paintings[[#This Row],[Author]]</f>
        <v>Ferdinand Lured by Ariel_Millais, John Everett</v>
      </c>
      <c r="E206" s="1" t="str">
        <f>IF(COUNTIFS(Table_Paintings[Composite_Work_Author],Table_Paintings[[#This Row],[Composite_Work_Author]])&gt;1,"Y","N")</f>
        <v>N</v>
      </c>
      <c r="F206" s="7" t="s">
        <v>3505</v>
      </c>
      <c r="H206" s="7" t="s">
        <v>3324</v>
      </c>
    </row>
    <row r="207" spans="1:8" x14ac:dyDescent="0.35">
      <c r="A207" s="7" t="str" cm="1">
        <f t="array" aca="1" ref="A207" ca="1">"p" &amp; RIGHT(ABS(SUMPRODUCT(CODE(MID(B207&amp;C207,ROW(INDIRECT("1:"&amp;LEN(B207&amp;C207))),1))*POWER(31,MOD(ROW(INDIRECT("1:"&amp;LEN(B207&amp;C207)))-1,7)))),6)</f>
        <v>p504957</v>
      </c>
      <c r="B207" s="7" t="s">
        <v>3886</v>
      </c>
      <c r="C207" s="7" t="s">
        <v>3887</v>
      </c>
      <c r="D207" s="7" t="str">
        <f>Table_Paintings[[#This Row],[Title]]&amp;"_"&amp;Table_Paintings[[#This Row],[Author]]</f>
        <v>Fête galante_Watteau, Jean-Antoine</v>
      </c>
      <c r="E207" s="1" t="str">
        <f>IF(COUNTIFS(Table_Paintings[Composite_Work_Author],Table_Paintings[[#This Row],[Composite_Work_Author]])&gt;1,"Y","N")</f>
        <v>N</v>
      </c>
      <c r="F207" s="7" t="s">
        <v>3449</v>
      </c>
      <c r="H207" s="7" t="s">
        <v>3450</v>
      </c>
    </row>
    <row r="208" spans="1:8" x14ac:dyDescent="0.35">
      <c r="A208" s="7" t="str" cm="1">
        <f t="array" aca="1" ref="A208" ca="1">"p" &amp; RIGHT(ABS(SUMPRODUCT(CODE(MID(B208&amp;C208,ROW(INDIRECT("1:"&amp;LEN(B208&amp;C208))),1))*POWER(31,MOD(ROW(INDIRECT("1:"&amp;LEN(B208&amp;C208)))-1,7)))),6)</f>
        <v>p742071</v>
      </c>
      <c r="B208" s="7" t="s">
        <v>4498</v>
      </c>
      <c r="C208" s="7" t="s">
        <v>4022</v>
      </c>
      <c r="D208" s="7" t="str">
        <f>Table_Paintings[[#This Row],[Title]]&amp;"_"&amp;Table_Paintings[[#This Row],[Author]]</f>
        <v>Fiammetta Singing_Spartali Stillman, Marie</v>
      </c>
      <c r="E208" s="1" t="str">
        <f>IF(COUNTIFS(Table_Paintings[Composite_Work_Author],Table_Paintings[[#This Row],[Composite_Work_Author]])&gt;1,"Y","N")</f>
        <v>N</v>
      </c>
      <c r="F208" s="7" t="s">
        <v>3505</v>
      </c>
      <c r="H208" s="7" t="s">
        <v>3324</v>
      </c>
    </row>
    <row r="209" spans="1:8" x14ac:dyDescent="0.35">
      <c r="A209" s="7" t="str" cm="1">
        <f t="array" aca="1" ref="A209" ca="1">"p" &amp; RIGHT(ABS(SUMPRODUCT(CODE(MID(B209&amp;C209,ROW(INDIRECT("1:"&amp;LEN(B209&amp;C209))),1))*POWER(31,MOD(ROW(INDIRECT("1:"&amp;LEN(B209&amp;C209)))-1,7)))),6)</f>
        <v>p601193</v>
      </c>
      <c r="B209" s="7" t="s">
        <v>4679</v>
      </c>
      <c r="C209" s="7" t="s">
        <v>3631</v>
      </c>
      <c r="D209" s="7" t="str">
        <f>Table_Paintings[[#This Row],[Title]]&amp;"_"&amp;Table_Paintings[[#This Row],[Author]]</f>
        <v>Fight with Cudgels_Goya, Francisco</v>
      </c>
      <c r="E209" s="1" t="str">
        <f>IF(COUNTIFS(Table_Paintings[Composite_Work_Author],Table_Paintings[[#This Row],[Composite_Work_Author]])&gt;1,"Y","N")</f>
        <v>N</v>
      </c>
      <c r="F209" s="7" t="s">
        <v>3397</v>
      </c>
      <c r="H209" s="7" t="s">
        <v>3324</v>
      </c>
    </row>
    <row r="210" spans="1:8" x14ac:dyDescent="0.35">
      <c r="A210" s="7" t="str" cm="1">
        <f t="array" aca="1" ref="A210" ca="1">"p" &amp; RIGHT(ABS(SUMPRODUCT(CODE(MID(B210&amp;C210,ROW(INDIRECT("1:"&amp;LEN(B210&amp;C210))),1))*POWER(31,MOD(ROW(INDIRECT("1:"&amp;LEN(B210&amp;C210)))-1,7)))),6)</f>
        <v>p993212</v>
      </c>
      <c r="B210" s="7" t="s">
        <v>4833</v>
      </c>
      <c r="C210" s="7" t="s">
        <v>4828</v>
      </c>
      <c r="D210" s="7" t="str">
        <f>Table_Paintings[[#This Row],[Title]]&amp;"_"&amp;Table_Paintings[[#This Row],[Author]]</f>
        <v>Fighting for a Woman_von Stuck, Franz</v>
      </c>
      <c r="E210" s="1" t="str">
        <f>IF(COUNTIFS(Table_Paintings[Composite_Work_Author],Table_Paintings[[#This Row],[Composite_Work_Author]])&gt;1,"Y","N")</f>
        <v>N</v>
      </c>
      <c r="F210" s="7" t="s">
        <v>3323</v>
      </c>
      <c r="H210" s="7" t="s">
        <v>3432</v>
      </c>
    </row>
    <row r="211" spans="1:8" x14ac:dyDescent="0.35">
      <c r="A211" s="7" t="str" cm="1">
        <f t="array" aca="1" ref="A211" ca="1">"p" &amp; RIGHT(ABS(SUMPRODUCT(CODE(MID(B211&amp;C211,ROW(INDIRECT("1:"&amp;LEN(B211&amp;C211))),1))*POWER(31,MOD(ROW(INDIRECT("1:"&amp;LEN(B211&amp;C211)))-1,7)))),6)</f>
        <v>p360298</v>
      </c>
      <c r="B211" s="7" t="s">
        <v>3625</v>
      </c>
      <c r="C211" s="7" t="s">
        <v>3623</v>
      </c>
      <c r="D211" s="7" t="str">
        <f>Table_Paintings[[#This Row],[Title]]&amp;"_"&amp;Table_Paintings[[#This Row],[Author]]</f>
        <v>Figure with Meat_Bacon, Francis</v>
      </c>
      <c r="E211" s="1" t="str">
        <f>IF(COUNTIFS(Table_Paintings[Composite_Work_Author],Table_Paintings[[#This Row],[Composite_Work_Author]])&gt;1,"Y","N")</f>
        <v>N</v>
      </c>
      <c r="F211" s="7" t="s">
        <v>3341</v>
      </c>
      <c r="H211" s="7" t="s">
        <v>3310</v>
      </c>
    </row>
    <row r="212" spans="1:8" x14ac:dyDescent="0.35">
      <c r="A212" s="7" t="str" cm="1">
        <f t="array" aca="1" ref="A212" ca="1">"p" &amp; RIGHT(ABS(SUMPRODUCT(CODE(MID(B212&amp;C212,ROW(INDIRECT("1:"&amp;LEN(B212&amp;C212))),1))*POWER(31,MOD(ROW(INDIRECT("1:"&amp;LEN(B212&amp;C212)))-1,7)))),6)</f>
        <v>p523490</v>
      </c>
      <c r="B212" s="7" t="s">
        <v>4435</v>
      </c>
      <c r="C212" s="7" t="s">
        <v>4113</v>
      </c>
      <c r="D212" s="7" t="str">
        <f>Table_Paintings[[#This Row],[Title]]&amp;"_"&amp;Table_Paintings[[#This Row],[Author]]</f>
        <v>Fish Magic_Klee, Paul</v>
      </c>
      <c r="E212" s="1" t="str">
        <f>IF(COUNTIFS(Table_Paintings[Composite_Work_Author],Table_Paintings[[#This Row],[Composite_Work_Author]])&gt;1,"Y","N")</f>
        <v>N</v>
      </c>
      <c r="F212" s="7" t="s">
        <v>3339</v>
      </c>
      <c r="H212" s="7" t="s">
        <v>3310</v>
      </c>
    </row>
    <row r="213" spans="1:8" x14ac:dyDescent="0.35">
      <c r="A213" s="7" t="str" cm="1">
        <f t="array" aca="1" ref="A213" ca="1">"p" &amp; RIGHT(ABS(SUMPRODUCT(CODE(MID(B213&amp;C213,ROW(INDIRECT("1:"&amp;LEN(B213&amp;C213))),1))*POWER(31,MOD(ROW(INDIRECT("1:"&amp;LEN(B213&amp;C213)))-1,7)))),6)</f>
        <v>p122143</v>
      </c>
      <c r="B213" s="7" t="s">
        <v>4624</v>
      </c>
      <c r="C213" s="7" t="s">
        <v>3829</v>
      </c>
      <c r="D213" s="7" t="str">
        <f>Table_Paintings[[#This Row],[Title]]&amp;"_"&amp;Table_Paintings[[#This Row],[Author]]</f>
        <v>Fishermen at Sea_Turner, J. M. W.</v>
      </c>
      <c r="E213" s="1" t="str">
        <f>IF(COUNTIFS(Table_Paintings[Composite_Work_Author],Table_Paintings[[#This Row],[Composite_Work_Author]])&gt;1,"Y","N")</f>
        <v>N</v>
      </c>
      <c r="F213" s="7" t="s">
        <v>3397</v>
      </c>
      <c r="G213" s="7" t="s">
        <v>3820</v>
      </c>
      <c r="H213" s="7" t="s">
        <v>3324</v>
      </c>
    </row>
    <row r="214" spans="1:8" x14ac:dyDescent="0.35">
      <c r="A214" s="7" t="str" cm="1">
        <f t="array" aca="1" ref="A214" ca="1">"p" &amp; RIGHT(ABS(SUMPRODUCT(CODE(MID(B214&amp;C214,ROW(INDIRECT("1:"&amp;LEN(B214&amp;C214))),1))*POWER(31,MOD(ROW(INDIRECT("1:"&amp;LEN(B214&amp;C214)))-1,7)))),6)</f>
        <v>p632172</v>
      </c>
      <c r="B214" s="7" t="s">
        <v>4529</v>
      </c>
      <c r="C214" s="7" t="s">
        <v>4528</v>
      </c>
      <c r="D214" s="7" t="str">
        <f>Table_Paintings[[#This Row],[Title]]&amp;"_"&amp;Table_Paintings[[#This Row],[Author]]</f>
        <v>Flaming June_Leighton, Frederic</v>
      </c>
      <c r="E214" s="1" t="str">
        <f>IF(COUNTIFS(Table_Paintings[Composite_Work_Author],Table_Paintings[[#This Row],[Composite_Work_Author]])&gt;1,"Y","N")</f>
        <v>N</v>
      </c>
      <c r="F214" s="7" t="s">
        <v>3505</v>
      </c>
      <c r="H214" s="7" t="s">
        <v>3324</v>
      </c>
    </row>
    <row r="215" spans="1:8" x14ac:dyDescent="0.35">
      <c r="A215" s="7" t="str" cm="1">
        <f t="array" aca="1" ref="A215" ca="1">"p" &amp; RIGHT(ABS(SUMPRODUCT(CODE(MID(B215&amp;C215,ROW(INDIRECT("1:"&amp;LEN(B215&amp;C215))),1))*POWER(31,MOD(ROW(INDIRECT("1:"&amp;LEN(B215&amp;C215)))-1,7)))),6)</f>
        <v>p036616</v>
      </c>
      <c r="B215" s="7" t="s">
        <v>4082</v>
      </c>
      <c r="C215" s="7" t="s">
        <v>4080</v>
      </c>
      <c r="D215" s="7" t="str">
        <f>Table_Paintings[[#This Row],[Title]]&amp;"_"&amp;Table_Paintings[[#This Row],[Author]]</f>
        <v>Flanders_Dix, Otto</v>
      </c>
      <c r="E215" s="1" t="str">
        <f>IF(COUNTIFS(Table_Paintings[Composite_Work_Author],Table_Paintings[[#This Row],[Composite_Work_Author]])&gt;1,"Y","N")</f>
        <v>N</v>
      </c>
      <c r="F215" s="7" t="s">
        <v>3899</v>
      </c>
      <c r="H215" s="7" t="s">
        <v>3310</v>
      </c>
    </row>
    <row r="216" spans="1:8" x14ac:dyDescent="0.35">
      <c r="A216" s="7" t="str" cm="1">
        <f t="array" aca="1" ref="A216" ca="1">"p" &amp; RIGHT(ABS(SUMPRODUCT(CODE(MID(B216&amp;C216,ROW(INDIRECT("1:"&amp;LEN(B216&amp;C216))),1))*POWER(31,MOD(ROW(INDIRECT("1:"&amp;LEN(B216&amp;C216)))-1,7)))),6)</f>
        <v>p771714</v>
      </c>
      <c r="B216" s="7" t="s">
        <v>4652</v>
      </c>
      <c r="C216" s="7" t="s">
        <v>3470</v>
      </c>
      <c r="D216" s="7" t="str">
        <f>Table_Paintings[[#This Row],[Title]]&amp;"_"&amp;Table_Paintings[[#This Row],[Author]]</f>
        <v>Fog_Friedrich, Caspar David</v>
      </c>
      <c r="E216" s="1" t="str">
        <f>IF(COUNTIFS(Table_Paintings[Composite_Work_Author],Table_Paintings[[#This Row],[Composite_Work_Author]])&gt;1,"Y","N")</f>
        <v>N</v>
      </c>
      <c r="F216" s="7" t="s">
        <v>3397</v>
      </c>
      <c r="H216" s="7" t="s">
        <v>3324</v>
      </c>
    </row>
    <row r="217" spans="1:8" x14ac:dyDescent="0.35">
      <c r="A217" s="7" t="str" cm="1">
        <f t="array" aca="1" ref="A217" ca="1">"p" &amp; RIGHT(ABS(SUMPRODUCT(CODE(MID(B217&amp;C217,ROW(INDIRECT("1:"&amp;LEN(B217&amp;C217))),1))*POWER(31,MOD(ROW(INDIRECT("1:"&amp;LEN(B217&amp;C217)))-1,7)))),6)</f>
        <v>p348733</v>
      </c>
      <c r="B217" s="7" t="s">
        <v>3503</v>
      </c>
      <c r="C217" s="7" t="s">
        <v>3501</v>
      </c>
      <c r="D217" s="7" t="str">
        <f>Table_Paintings[[#This Row],[Title]]&amp;"_"&amp;Table_Paintings[[#This Row],[Author]]</f>
        <v>For the Love of God_Hirst, Damien</v>
      </c>
      <c r="E217" s="1" t="str">
        <f>IF(COUNTIFS(Table_Paintings[Composite_Work_Author],Table_Paintings[[#This Row],[Composite_Work_Author]])&gt;1,"Y","N")</f>
        <v>N</v>
      </c>
      <c r="F217" s="7" t="s">
        <v>3502</v>
      </c>
      <c r="G217" s="7" t="s">
        <v>3342</v>
      </c>
      <c r="H217" s="7" t="s">
        <v>3366</v>
      </c>
    </row>
    <row r="218" spans="1:8" x14ac:dyDescent="0.35">
      <c r="A218" s="7" t="str" cm="1">
        <f t="array" aca="1" ref="A218" ca="1">"p" &amp; RIGHT(ABS(SUMPRODUCT(CODE(MID(B218&amp;C218,ROW(INDIRECT("1:"&amp;LEN(B218&amp;C218))),1))*POWER(31,MOD(ROW(INDIRECT("1:"&amp;LEN(B218&amp;C218)))-1,7)))),6)</f>
        <v>p071523</v>
      </c>
      <c r="B218" s="7" t="s">
        <v>4326</v>
      </c>
      <c r="C218" s="7" t="s">
        <v>4327</v>
      </c>
      <c r="D218" s="7" t="str">
        <f>Table_Paintings[[#This Row],[Title]]&amp;"_"&amp;Table_Paintings[[#This Row],[Author]]</f>
        <v>Forest_Andrychiewicz, Zygmunt</v>
      </c>
      <c r="E218" s="1" t="str">
        <f>IF(COUNTIFS(Table_Paintings[Composite_Work_Author],Table_Paintings[[#This Row],[Composite_Work_Author]])&gt;1,"Y","N")</f>
        <v>N</v>
      </c>
      <c r="F218" s="7" t="s">
        <v>3020</v>
      </c>
      <c r="H218" s="7" t="s">
        <v>3432</v>
      </c>
    </row>
    <row r="219" spans="1:8" x14ac:dyDescent="0.35">
      <c r="A219" s="7" t="str" cm="1">
        <f t="array" aca="1" ref="A219" ca="1">"p" &amp; RIGHT(ABS(SUMPRODUCT(CODE(MID(B219&amp;C219,ROW(INDIRECT("1:"&amp;LEN(B219&amp;C219))),1))*POWER(31,MOD(ROW(INDIRECT("1:"&amp;LEN(B219&amp;C219)))-1,7)))),6)</f>
        <v>p719563</v>
      </c>
      <c r="B219" s="7" t="s">
        <v>4448</v>
      </c>
      <c r="C219" s="7" t="s">
        <v>1939</v>
      </c>
      <c r="D219" s="7" t="str">
        <f>Table_Paintings[[#This Row],[Title]]&amp;"_"&amp;Table_Paintings[[#This Row],[Author]]</f>
        <v>Found_Rossetti, Dante Gabriel</v>
      </c>
      <c r="E219" s="1" t="str">
        <f>IF(COUNTIFS(Table_Paintings[Composite_Work_Author],Table_Paintings[[#This Row],[Composite_Work_Author]])&gt;1,"Y","N")</f>
        <v>N</v>
      </c>
      <c r="F219" s="7" t="s">
        <v>3505</v>
      </c>
      <c r="H219" s="7" t="s">
        <v>3324</v>
      </c>
    </row>
    <row r="220" spans="1:8" x14ac:dyDescent="0.35">
      <c r="A220" s="7" t="str" cm="1">
        <f t="array" aca="1" ref="A220" ca="1">"p" &amp; RIGHT(ABS(SUMPRODUCT(CODE(MID(B220&amp;C220,ROW(INDIRECT("1:"&amp;LEN(B220&amp;C220))),1))*POWER(31,MOD(ROW(INDIRECT("1:"&amp;LEN(B220&amp;C220)))-1,7)))),6)</f>
        <v>p186497</v>
      </c>
      <c r="B220" s="7" t="s">
        <v>4306</v>
      </c>
      <c r="C220" s="7" t="s">
        <v>4307</v>
      </c>
      <c r="D220" s="7" t="str">
        <f>Table_Paintings[[#This Row],[Title]]&amp;"_"&amp;Table_Paintings[[#This Row],[Author]]</f>
        <v>Frenzy of Exultations_Podkowinski, Wladyslaw</v>
      </c>
      <c r="E220" s="1" t="str">
        <f>IF(COUNTIFS(Table_Paintings[Composite_Work_Author],Table_Paintings[[#This Row],[Composite_Work_Author]])&gt;1,"Y","N")</f>
        <v>N</v>
      </c>
      <c r="F220" s="7" t="s">
        <v>3323</v>
      </c>
      <c r="H220" s="7" t="s">
        <v>3324</v>
      </c>
    </row>
    <row r="221" spans="1:8" x14ac:dyDescent="0.35">
      <c r="A221" s="7" t="str" cm="1">
        <f t="array" aca="1" ref="A221" ca="1">"p" &amp; RIGHT(ABS(SUMPRODUCT(CODE(MID(B221&amp;C221,ROW(INDIRECT("1:"&amp;LEN(B221&amp;C221))),1))*POWER(31,MOD(ROW(INDIRECT("1:"&amp;LEN(B221&amp;C221)))-1,7)))),6)</f>
        <v>p599678</v>
      </c>
      <c r="B221" s="7" t="s">
        <v>2317</v>
      </c>
      <c r="C221" s="7" t="s">
        <v>3808</v>
      </c>
      <c r="D221" s="7" t="str">
        <f>Table_Paintings[[#This Row],[Title]]&amp;"_"&amp;Table_Paintings[[#This Row],[Author]]</f>
        <v>Frost_Simberg, Hugo</v>
      </c>
      <c r="E221" s="1" t="str">
        <f>IF(COUNTIFS(Table_Paintings[Composite_Work_Author],Table_Paintings[[#This Row],[Composite_Work_Author]])&gt;1,"Y","N")</f>
        <v>N</v>
      </c>
      <c r="F221" s="7" t="s">
        <v>3323</v>
      </c>
      <c r="H221" s="7" t="s">
        <v>3432</v>
      </c>
    </row>
    <row r="222" spans="1:8" x14ac:dyDescent="0.35">
      <c r="A222" s="7" t="str" cm="1">
        <f t="array" aca="1" ref="A222" ca="1">"p" &amp; RIGHT(ABS(SUMPRODUCT(CODE(MID(B222&amp;C222,ROW(INDIRECT("1:"&amp;LEN(B222&amp;C222))),1))*POWER(31,MOD(ROW(INDIRECT("1:"&amp;LEN(B222&amp;C222)))-1,7)))),6)</f>
        <v>p853091</v>
      </c>
      <c r="B222" s="7" t="s">
        <v>3320</v>
      </c>
      <c r="C222" s="7" t="s">
        <v>3318</v>
      </c>
      <c r="D222" s="7" t="str">
        <f>Table_Paintings[[#This Row],[Title]]&amp;"_"&amp;Table_Paintings[[#This Row],[Author]]</f>
        <v>Future_Pelton, Agnes</v>
      </c>
      <c r="E222" s="1" t="str">
        <f>IF(COUNTIFS(Table_Paintings[Composite_Work_Author],Table_Paintings[[#This Row],[Composite_Work_Author]])&gt;1,"Y","N")</f>
        <v>N</v>
      </c>
      <c r="F222" s="7" t="s">
        <v>3319</v>
      </c>
      <c r="H222" s="7" t="s">
        <v>3310</v>
      </c>
    </row>
    <row r="223" spans="1:8" x14ac:dyDescent="0.35">
      <c r="A223" s="7" t="str" cm="1">
        <f t="array" aca="1" ref="A223" ca="1">"p" &amp; RIGHT(ABS(SUMPRODUCT(CODE(MID(B223&amp;C223,ROW(INDIRECT("1:"&amp;LEN(B223&amp;C223))),1))*POWER(31,MOD(ROW(INDIRECT("1:"&amp;LEN(B223&amp;C223)))-1,7)))),6)</f>
        <v>p133645</v>
      </c>
      <c r="B223" s="7" t="s">
        <v>4793</v>
      </c>
      <c r="C223" s="7" t="s">
        <v>3738</v>
      </c>
      <c r="D223" s="7" t="str">
        <f>Table_Paintings[[#This Row],[Title]]&amp;"_"&amp;Table_Paintings[[#This Row],[Author]]</f>
        <v>Galatea_Moreau, Gustave</v>
      </c>
      <c r="E223" s="1" t="str">
        <f>IF(COUNTIFS(Table_Paintings[Composite_Work_Author],Table_Paintings[[#This Row],[Composite_Work_Author]])&gt;1,"Y","N")</f>
        <v>N</v>
      </c>
      <c r="F223" s="7" t="s">
        <v>3323</v>
      </c>
      <c r="H223" s="7" t="s">
        <v>3324</v>
      </c>
    </row>
    <row r="224" spans="1:8" x14ac:dyDescent="0.35">
      <c r="A224" s="7" t="str" cm="1">
        <f t="array" aca="1" ref="A224" ca="1">"p" &amp; RIGHT(ABS(SUMPRODUCT(CODE(MID(B224&amp;C224,ROW(INDIRECT("1:"&amp;LEN(B224&amp;C224))),1))*POWER(31,MOD(ROW(INDIRECT("1:"&amp;LEN(B224&amp;C224)))-1,7)))),6)</f>
        <v>p241848</v>
      </c>
      <c r="B224" s="7" t="s">
        <v>3809</v>
      </c>
      <c r="C224" s="7" t="s">
        <v>3808</v>
      </c>
      <c r="D224" s="7" t="str">
        <f>Table_Paintings[[#This Row],[Title]]&amp;"_"&amp;Table_Paintings[[#This Row],[Author]]</f>
        <v>Garden of Death_Simberg, Hugo</v>
      </c>
      <c r="E224" s="1" t="str">
        <f>IF(COUNTIFS(Table_Paintings[Composite_Work_Author],Table_Paintings[[#This Row],[Composite_Work_Author]])&gt;1,"Y","N")</f>
        <v>N</v>
      </c>
      <c r="F224" s="7" t="s">
        <v>3323</v>
      </c>
      <c r="H224" s="7" t="s">
        <v>3432</v>
      </c>
    </row>
    <row r="225" spans="1:8" x14ac:dyDescent="0.35">
      <c r="A225" s="7" t="str" cm="1">
        <f t="array" aca="1" ref="A225" ca="1">"p" &amp; RIGHT(ABS(SUMPRODUCT(CODE(MID(B225&amp;C225,ROW(INDIRECT("1:"&amp;LEN(B225&amp;C225))),1))*POWER(31,MOD(ROW(INDIRECT("1:"&amp;LEN(B225&amp;C225)))-1,7)))),6)</f>
        <v>p321610</v>
      </c>
      <c r="B225" s="7" t="s">
        <v>3555</v>
      </c>
      <c r="C225" s="7" t="s">
        <v>3553</v>
      </c>
      <c r="D225" s="7" t="str">
        <f>Table_Paintings[[#This Row],[Title]]&amp;"_"&amp;Table_Paintings[[#This Row],[Author]]</f>
        <v>Gas_Hopper, Edward</v>
      </c>
      <c r="E225" s="1" t="str">
        <f>IF(COUNTIFS(Table_Paintings[Composite_Work_Author],Table_Paintings[[#This Row],[Composite_Work_Author]])&gt;1,"Y","N")</f>
        <v>N</v>
      </c>
      <c r="F225" s="7" t="s">
        <v>3554</v>
      </c>
      <c r="H225" s="7" t="s">
        <v>3310</v>
      </c>
    </row>
    <row r="226" spans="1:8" x14ac:dyDescent="0.35">
      <c r="A226" s="7" t="str" cm="1">
        <f t="array" aca="1" ref="A226" ca="1">"p" &amp; RIGHT(ABS(SUMPRODUCT(CODE(MID(B226&amp;C226,ROW(INDIRECT("1:"&amp;LEN(B226&amp;C226))),1))*POWER(31,MOD(ROW(INDIRECT("1:"&amp;LEN(B226&amp;C226)))-1,7)))),6)</f>
        <v>p029809</v>
      </c>
      <c r="B226" s="7" t="s">
        <v>4499</v>
      </c>
      <c r="C226" s="7" t="s">
        <v>4022</v>
      </c>
      <c r="D226" s="7" t="str">
        <f>Table_Paintings[[#This Row],[Title]]&amp;"_"&amp;Table_Paintings[[#This Row],[Author]]</f>
        <v>Gathering Orange Blossoms_Spartali Stillman, Marie</v>
      </c>
      <c r="E226" s="1" t="str">
        <f>IF(COUNTIFS(Table_Paintings[Composite_Work_Author],Table_Paintings[[#This Row],[Composite_Work_Author]])&gt;1,"Y","N")</f>
        <v>N</v>
      </c>
      <c r="F226" s="7" t="s">
        <v>3505</v>
      </c>
      <c r="H226" s="7" t="s">
        <v>3324</v>
      </c>
    </row>
    <row r="227" spans="1:8" x14ac:dyDescent="0.35">
      <c r="A227" s="7" t="str" cm="1">
        <f t="array" aca="1" ref="A227" ca="1">"p" &amp; RIGHT(ABS(SUMPRODUCT(CODE(MID(B227&amp;C227,ROW(INDIRECT("1:"&amp;LEN(B227&amp;C227))),1))*POWER(31,MOD(ROW(INDIRECT("1:"&amp;LEN(B227&amp;C227)))-1,7)))),6)</f>
        <v>p595598</v>
      </c>
      <c r="B227" s="7" t="s">
        <v>4384</v>
      </c>
      <c r="C227" s="7" t="s">
        <v>4198</v>
      </c>
      <c r="D227" s="7" t="str">
        <f>Table_Paintings[[#This Row],[Title]]&amp;"_"&amp;Table_Paintings[[#This Row],[Author]]</f>
        <v>Geopoliticus Child Watching the Birth of the New Man_Dalí, Salvador</v>
      </c>
      <c r="E227" s="1" t="str">
        <f>IF(COUNTIFS(Table_Paintings[Composite_Work_Author],Table_Paintings[[#This Row],[Composite_Work_Author]])&gt;1,"Y","N")</f>
        <v>N</v>
      </c>
      <c r="F227" s="7" t="s">
        <v>3339</v>
      </c>
      <c r="H227" s="7" t="s">
        <v>3310</v>
      </c>
    </row>
    <row r="228" spans="1:8" x14ac:dyDescent="0.35">
      <c r="A228" s="7" t="str" cm="1">
        <f t="array" aca="1" ref="A228" ca="1">"p" &amp; RIGHT(ABS(SUMPRODUCT(CODE(MID(B228&amp;C228,ROW(INDIRECT("1:"&amp;LEN(B228&amp;C228))),1))*POWER(31,MOD(ROW(INDIRECT("1:"&amp;LEN(B228&amp;C228)))-1,7)))),6)</f>
        <v>p830450</v>
      </c>
      <c r="B228" s="7" t="s">
        <v>3897</v>
      </c>
      <c r="C228" s="7" t="s">
        <v>3898</v>
      </c>
      <c r="D228" s="7" t="str">
        <f>Table_Paintings[[#This Row],[Title]]&amp;"_"&amp;Table_Paintings[[#This Row],[Author]]</f>
        <v>German Submarine_Mammen, Jeanne</v>
      </c>
      <c r="E228" s="1" t="str">
        <f>IF(COUNTIFS(Table_Paintings[Composite_Work_Author],Table_Paintings[[#This Row],[Composite_Work_Author]])&gt;1,"Y","N")</f>
        <v>N</v>
      </c>
      <c r="F228" s="7" t="s">
        <v>3899</v>
      </c>
      <c r="H228" s="7" t="s">
        <v>3310</v>
      </c>
    </row>
    <row r="229" spans="1:8" x14ac:dyDescent="0.35">
      <c r="A229" s="7" t="str" cm="1">
        <f t="array" aca="1" ref="A229" ca="1">"p" &amp; RIGHT(ABS(SUMPRODUCT(CODE(MID(B229&amp;C229,ROW(INDIRECT("1:"&amp;LEN(B229&amp;C229))),1))*POWER(31,MOD(ROW(INDIRECT("1:"&amp;LEN(B229&amp;C229)))-1,7)))),6)</f>
        <v>p642229</v>
      </c>
      <c r="B229" s="7" t="s">
        <v>4653</v>
      </c>
      <c r="C229" s="7" t="s">
        <v>3470</v>
      </c>
      <c r="D229" s="7" t="str">
        <f>Table_Paintings[[#This Row],[Title]]&amp;"_"&amp;Table_Paintings[[#This Row],[Author]]</f>
        <v>Giant Mountains_Friedrich, Caspar David</v>
      </c>
      <c r="E229" s="1" t="str">
        <f>IF(COUNTIFS(Table_Paintings[Composite_Work_Author],Table_Paintings[[#This Row],[Composite_Work_Author]])&gt;1,"Y","N")</f>
        <v>N</v>
      </c>
      <c r="F229" s="7" t="s">
        <v>3397</v>
      </c>
      <c r="G229" s="7" t="s">
        <v>3349</v>
      </c>
      <c r="H229" s="7" t="s">
        <v>3324</v>
      </c>
    </row>
    <row r="230" spans="1:8" x14ac:dyDescent="0.35">
      <c r="A230" s="7" t="str" cm="1">
        <f t="array" aca="1" ref="A230" ca="1">"p" &amp; RIGHT(ABS(SUMPRODUCT(CODE(MID(B230&amp;C230,ROW(INDIRECT("1:"&amp;LEN(B230&amp;C230))),1))*POWER(31,MOD(ROW(INDIRECT("1:"&amp;LEN(B230&amp;C230)))-1,7)))),6)</f>
        <v>p452683</v>
      </c>
      <c r="B230" s="7" t="s">
        <v>4095</v>
      </c>
      <c r="C230" s="7" t="s">
        <v>4090</v>
      </c>
      <c r="D230" s="7" t="str">
        <f>Table_Paintings[[#This Row],[Title]]&amp;"_"&amp;Table_Paintings[[#This Row],[Author]]</f>
        <v>Girl Before a Mirror_Picasso, Pablo</v>
      </c>
      <c r="E230" s="1" t="str">
        <f>IF(COUNTIFS(Table_Paintings[Composite_Work_Author],Table_Paintings[[#This Row],[Composite_Work_Author]])&gt;1,"Y","N")</f>
        <v>N</v>
      </c>
      <c r="F230" s="7" t="s">
        <v>4091</v>
      </c>
      <c r="H230" s="7" t="s">
        <v>3310</v>
      </c>
    </row>
    <row r="231" spans="1:8" x14ac:dyDescent="0.35">
      <c r="A231" s="7" t="str" cm="1">
        <f t="array" aca="1" ref="A231" ca="1">"p" &amp; RIGHT(ABS(SUMPRODUCT(CODE(MID(B231&amp;C231,ROW(INDIRECT("1:"&amp;LEN(B231&amp;C231))),1))*POWER(31,MOD(ROW(INDIRECT("1:"&amp;LEN(B231&amp;C231)))-1,7)))),6)</f>
        <v>p079073</v>
      </c>
      <c r="B231" s="7" t="s">
        <v>3909</v>
      </c>
      <c r="C231" s="7" t="s">
        <v>3910</v>
      </c>
      <c r="D231" s="7" t="str">
        <f>Table_Paintings[[#This Row],[Title]]&amp;"_"&amp;Table_Paintings[[#This Row],[Author]]</f>
        <v>Girl with a Pearl Earring_Vermeer, Johannes</v>
      </c>
      <c r="E231" s="1" t="str">
        <f>IF(COUNTIFS(Table_Paintings[Composite_Work_Author],Table_Paintings[[#This Row],[Composite_Work_Author]])&gt;1,"Y","N")</f>
        <v>N</v>
      </c>
      <c r="F231" s="7" t="s">
        <v>3454</v>
      </c>
      <c r="H231" s="7" t="s">
        <v>3481</v>
      </c>
    </row>
    <row r="232" spans="1:8" x14ac:dyDescent="0.35">
      <c r="A232" s="7" t="str" cm="1">
        <f t="array" aca="1" ref="A232" ca="1">"p" &amp; RIGHT(ABS(SUMPRODUCT(CODE(MID(B232&amp;C232,ROW(INDIRECT("1:"&amp;LEN(B232&amp;C232))),1))*POWER(31,MOD(ROW(INDIRECT("1:"&amp;LEN(B232&amp;C232)))-1,7)))),6)</f>
        <v>p556104</v>
      </c>
      <c r="B232" s="7" t="s">
        <v>4004</v>
      </c>
      <c r="C232" s="7" t="s">
        <v>4003</v>
      </c>
      <c r="D232" s="7" t="str">
        <f>Table_Paintings[[#This Row],[Title]]&amp;"_"&amp;Table_Paintings[[#This Row],[Author]]</f>
        <v>Girl with a White Dog_Freud, Lucian</v>
      </c>
      <c r="E232" s="1" t="str">
        <f>IF(COUNTIFS(Table_Paintings[Composite_Work_Author],Table_Paintings[[#This Row],[Composite_Work_Author]])&gt;1,"Y","N")</f>
        <v>N</v>
      </c>
      <c r="F232" s="7" t="s">
        <v>3730</v>
      </c>
      <c r="H232" s="7" t="s">
        <v>3310</v>
      </c>
    </row>
    <row r="233" spans="1:8" x14ac:dyDescent="0.35">
      <c r="A233" s="7" t="str" cm="1">
        <f t="array" aca="1" ref="A233" ca="1">"p" &amp; RIGHT(ABS(SUMPRODUCT(CODE(MID(B233&amp;C233,ROW(INDIRECT("1:"&amp;LEN(B233&amp;C233))),1))*POWER(31,MOD(ROW(INDIRECT("1:"&amp;LEN(B233&amp;C233)))-1,7)))),6)</f>
        <v>p079019</v>
      </c>
      <c r="B233" s="7" t="s">
        <v>4131</v>
      </c>
      <c r="C233" s="7" t="s">
        <v>4129</v>
      </c>
      <c r="D233" s="7" t="str">
        <f>Table_Paintings[[#This Row],[Title]]&amp;"_"&amp;Table_Paintings[[#This Row],[Author]]</f>
        <v>Girls at the Piano_Renoir, Pierre-Auguste</v>
      </c>
      <c r="E233" s="1" t="str">
        <f>IF(COUNTIFS(Table_Paintings[Composite_Work_Author],Table_Paintings[[#This Row],[Composite_Work_Author]])&gt;1,"Y","N")</f>
        <v>N</v>
      </c>
      <c r="F233" s="7" t="s">
        <v>3386</v>
      </c>
      <c r="H233" s="7" t="s">
        <v>3324</v>
      </c>
    </row>
    <row r="234" spans="1:8" x14ac:dyDescent="0.35">
      <c r="A234" s="7" t="str" cm="1">
        <f t="array" aca="1" ref="A234" ca="1">"p" &amp; RIGHT(ABS(SUMPRODUCT(CODE(MID(B234&amp;C234,ROW(INDIRECT("1:"&amp;LEN(B234&amp;C234))),1))*POWER(31,MOD(ROW(INDIRECT("1:"&amp;LEN(B234&amp;C234)))-1,7)))),6)</f>
        <v>p095651</v>
      </c>
      <c r="B234" s="7" t="s">
        <v>4885</v>
      </c>
      <c r="C234" s="7" t="s">
        <v>3539</v>
      </c>
      <c r="D234" s="7" t="str">
        <f>Table_Paintings[[#This Row],[Title]]&amp;"_"&amp;Table_Paintings[[#This Row],[Author]]</f>
        <v>Girls on the Bridge_Munch, Edvard</v>
      </c>
      <c r="E234" s="1" t="str">
        <f>IF(COUNTIFS(Table_Paintings[Composite_Work_Author],Table_Paintings[[#This Row],[Composite_Work_Author]])&gt;1,"Y","N")</f>
        <v>N</v>
      </c>
      <c r="F234" s="7" t="s">
        <v>4875</v>
      </c>
      <c r="H234" s="7" t="s">
        <v>3432</v>
      </c>
    </row>
    <row r="235" spans="1:8" x14ac:dyDescent="0.35">
      <c r="A235" s="7" t="str" cm="1">
        <f t="array" aca="1" ref="A235" ca="1">"p" &amp; RIGHT(ABS(SUMPRODUCT(CODE(MID(B235&amp;C235,ROW(INDIRECT("1:"&amp;LEN(B235&amp;C235))),1))*POWER(31,MOD(ROW(INDIRECT("1:"&amp;LEN(B235&amp;C235)))-1,7)))),6)</f>
        <v>p752528</v>
      </c>
      <c r="B235" s="7" t="s">
        <v>4363</v>
      </c>
      <c r="C235" s="7" t="s">
        <v>4170</v>
      </c>
      <c r="D235" s="7" t="str">
        <f>Table_Paintings[[#This Row],[Title]]&amp;"_"&amp;Table_Paintings[[#This Row],[Author]]</f>
        <v>Golconda_Magritte, René</v>
      </c>
      <c r="E235" s="1" t="str">
        <f>IF(COUNTIFS(Table_Paintings[Composite_Work_Author],Table_Paintings[[#This Row],[Composite_Work_Author]])&gt;1,"Y","N")</f>
        <v>N</v>
      </c>
      <c r="F235" s="7" t="s">
        <v>3339</v>
      </c>
      <c r="H235" s="7" t="s">
        <v>3310</v>
      </c>
    </row>
    <row r="236" spans="1:8" x14ac:dyDescent="0.35">
      <c r="A236" s="7" t="str" cm="1">
        <f t="array" aca="1" ref="A236" ca="1">"p" &amp; RIGHT(ABS(SUMPRODUCT(CODE(MID(B236&amp;C236,ROW(INDIRECT("1:"&amp;LEN(B236&amp;C236))),1))*POWER(31,MOD(ROW(INDIRECT("1:"&amp;LEN(B236&amp;C236)))-1,7)))),6)</f>
        <v>p442329</v>
      </c>
      <c r="B236" s="7" t="s">
        <v>4871</v>
      </c>
      <c r="C236" s="7" t="s">
        <v>3724</v>
      </c>
      <c r="D236" s="7" t="str">
        <f>Table_Paintings[[#This Row],[Title]]&amp;"_"&amp;Table_Paintings[[#This Row],[Author]]</f>
        <v>Goldfish_Klimt, Gustav</v>
      </c>
      <c r="E236" s="1" t="str">
        <f>IF(COUNTIFS(Table_Paintings[Composite_Work_Author],Table_Paintings[[#This Row],[Composite_Work_Author]])&gt;1,"Y","N")</f>
        <v>N</v>
      </c>
      <c r="F236" s="7" t="s">
        <v>3323</v>
      </c>
      <c r="H236" s="7" t="s">
        <v>3310</v>
      </c>
    </row>
    <row r="237" spans="1:8" x14ac:dyDescent="0.35">
      <c r="A237" s="7" t="str" cm="1">
        <f t="array" aca="1" ref="A237" ca="1">"p" &amp; RIGHT(ABS(SUMPRODUCT(CODE(MID(B237&amp;C237,ROW(INDIRECT("1:"&amp;LEN(B237&amp;C237))),1))*POWER(31,MOD(ROW(INDIRECT("1:"&amp;LEN(B237&amp;C237)))-1,7)))),6)</f>
        <v>p715386</v>
      </c>
      <c r="B237" s="7" t="s">
        <v>4514</v>
      </c>
      <c r="C237" s="7" t="s">
        <v>3664</v>
      </c>
      <c r="D237" s="7" t="str">
        <f>Table_Paintings[[#This Row],[Title]]&amp;"_"&amp;Table_Paintings[[#This Row],[Author]]</f>
        <v>Grace Rose_Sandys, Frederick</v>
      </c>
      <c r="E237" s="1" t="str">
        <f>IF(COUNTIFS(Table_Paintings[Composite_Work_Author],Table_Paintings[[#This Row],[Composite_Work_Author]])&gt;1,"Y","N")</f>
        <v>N</v>
      </c>
      <c r="F237" s="7" t="s">
        <v>3505</v>
      </c>
      <c r="H237" s="7" t="s">
        <v>3324</v>
      </c>
    </row>
    <row r="238" spans="1:8" x14ac:dyDescent="0.35">
      <c r="A238" s="7" t="str" cm="1">
        <f t="array" aca="1" ref="A238" ca="1">"p" &amp; RIGHT(ABS(SUMPRODUCT(CODE(MID(B238&amp;C238,ROW(INDIRECT("1:"&amp;LEN(B238&amp;C238))),1))*POWER(31,MOD(ROW(INDIRECT("1:"&amp;LEN(B238&amp;C238)))-1,7)))),6)</f>
        <v>p035321</v>
      </c>
      <c r="B238" s="7" t="s">
        <v>4347</v>
      </c>
      <c r="C238" s="7" t="s">
        <v>2153</v>
      </c>
      <c r="D238" s="7" t="str">
        <f>Table_Paintings[[#This Row],[Title]]&amp;"_"&amp;Table_Paintings[[#This Row],[Author]]</f>
        <v>Grandmother Moorhead's Aromatic Kitchen_Carrington, Leonora</v>
      </c>
      <c r="E238" s="1" t="str">
        <f>IF(COUNTIFS(Table_Paintings[Composite_Work_Author],Table_Paintings[[#This Row],[Composite_Work_Author]])&gt;1,"Y","N")</f>
        <v>N</v>
      </c>
      <c r="F238" s="7" t="s">
        <v>3339</v>
      </c>
      <c r="H238" s="7" t="s">
        <v>3310</v>
      </c>
    </row>
    <row r="239" spans="1:8" x14ac:dyDescent="0.35">
      <c r="A239" s="7" t="str" cm="1">
        <f t="array" aca="1" ref="A239" ca="1">"p" &amp; RIGHT(ABS(SUMPRODUCT(CODE(MID(B239&amp;C239,ROW(INDIRECT("1:"&amp;LEN(B239&amp;C239))),1))*POWER(31,MOD(ROW(INDIRECT("1:"&amp;LEN(B239&amp;C239)))-1,7)))),6)</f>
        <v>p079686</v>
      </c>
      <c r="B239" s="7" t="s">
        <v>4700</v>
      </c>
      <c r="C239" s="7" t="s">
        <v>3596</v>
      </c>
      <c r="D239" s="7" t="str">
        <f>Table_Paintings[[#This Row],[Title]]&amp;"_"&amp;Table_Paintings[[#This Row],[Author]]</f>
        <v>Greece on the Ruins of Missolonghi_Delacroix, Eugène</v>
      </c>
      <c r="E239" s="1" t="str">
        <f>IF(COUNTIFS(Table_Paintings[Composite_Work_Author],Table_Paintings[[#This Row],[Composite_Work_Author]])&gt;1,"Y","N")</f>
        <v>N</v>
      </c>
      <c r="F239" s="7" t="s">
        <v>3397</v>
      </c>
      <c r="H239" s="7" t="s">
        <v>3324</v>
      </c>
    </row>
    <row r="240" spans="1:8" x14ac:dyDescent="0.35">
      <c r="A240" s="7" t="str" cm="1">
        <f t="array" aca="1" ref="A240" ca="1">"p" &amp; RIGHT(ABS(SUMPRODUCT(CODE(MID(B240&amp;C240,ROW(INDIRECT("1:"&amp;LEN(B240&amp;C240))),1))*POWER(31,MOD(ROW(INDIRECT("1:"&amp;LEN(B240&amp;C240)))-1,7)))),6)</f>
        <v>p883587</v>
      </c>
      <c r="B240" s="7" t="s">
        <v>4897</v>
      </c>
      <c r="C240" s="7" t="s">
        <v>4528</v>
      </c>
      <c r="D240" s="7" t="str">
        <f>Table_Paintings[[#This Row],[Title]]&amp;"_"&amp;Table_Paintings[[#This Row],[Author]]</f>
        <v>Greek Girls Picking up Pebbles by the Sea_Leighton, Frederic</v>
      </c>
      <c r="E240" s="1" t="str">
        <f>IF(COUNTIFS(Table_Paintings[Composite_Work_Author],Table_Paintings[[#This Row],[Composite_Work_Author]])&gt;1,"Y","N")</f>
        <v>N</v>
      </c>
      <c r="F240" s="7" t="s">
        <v>3330</v>
      </c>
      <c r="H240" s="7" t="s">
        <v>3324</v>
      </c>
    </row>
    <row r="241" spans="1:8" x14ac:dyDescent="0.35">
      <c r="A241" s="7" t="str" cm="1">
        <f t="array" aca="1" ref="A241" ca="1">"p" &amp; RIGHT(ABS(SUMPRODUCT(CODE(MID(B241&amp;C241,ROW(INDIRECT("1:"&amp;LEN(B241&amp;C241))),1))*POWER(31,MOD(ROW(INDIRECT("1:"&amp;LEN(B241&amp;C241)))-1,7)))),6)</f>
        <v>p821259</v>
      </c>
      <c r="B241" s="7" t="s">
        <v>4348</v>
      </c>
      <c r="C241" s="7" t="s">
        <v>4167</v>
      </c>
      <c r="D241" s="7" t="str">
        <f>Table_Paintings[[#This Row],[Title]]&amp;"_"&amp;Table_Paintings[[#This Row],[Author]]</f>
        <v>Green Tea_Varo, Remedios</v>
      </c>
      <c r="E241" s="1" t="str">
        <f>IF(COUNTIFS(Table_Paintings[Composite_Work_Author],Table_Paintings[[#This Row],[Composite_Work_Author]])&gt;1,"Y","N")</f>
        <v>N</v>
      </c>
      <c r="F241" s="7" t="s">
        <v>3339</v>
      </c>
      <c r="H241" s="7" t="s">
        <v>3310</v>
      </c>
    </row>
    <row r="242" spans="1:8" x14ac:dyDescent="0.35">
      <c r="A242" s="7" t="str" cm="1">
        <f t="array" aca="1" ref="A242" ca="1">"p" &amp; RIGHT(ABS(SUMPRODUCT(CODE(MID(B242&amp;C242,ROW(INDIRECT("1:"&amp;LEN(B242&amp;C242))),1))*POWER(31,MOD(ROW(INDIRECT("1:"&amp;LEN(B242&amp;C242)))-1,7)))),6)</f>
        <v>p975371</v>
      </c>
      <c r="B242" s="7" t="s">
        <v>3796</v>
      </c>
      <c r="C242" s="7" t="s">
        <v>3797</v>
      </c>
      <c r="D242" s="7" t="str">
        <f>Table_Paintings[[#This Row],[Title]]&amp;"_"&amp;Table_Paintings[[#This Row],[Author]]</f>
        <v>Group IV, The Ten Largest, No. 3, Youth_af Klint, Hilma</v>
      </c>
      <c r="E242" s="1" t="str">
        <f>IF(COUNTIFS(Table_Paintings[Composite_Work_Author],Table_Paintings[[#This Row],[Composite_Work_Author]])&gt;1,"Y","N")</f>
        <v>N</v>
      </c>
      <c r="F242" s="7" t="s">
        <v>3798</v>
      </c>
      <c r="H242" s="7" t="s">
        <v>3310</v>
      </c>
    </row>
    <row r="243" spans="1:8" x14ac:dyDescent="0.35">
      <c r="A243" s="7" t="str" cm="1">
        <f t="array" aca="1" ref="A243" ca="1">"p" &amp; RIGHT(ABS(SUMPRODUCT(CODE(MID(B243&amp;C243,ROW(INDIRECT("1:"&amp;LEN(B243&amp;C243))),1))*POWER(31,MOD(ROW(INDIRECT("1:"&amp;LEN(B243&amp;C243)))-1,7)))),6)</f>
        <v>p918157</v>
      </c>
      <c r="B243" s="7" t="s">
        <v>4423</v>
      </c>
      <c r="C243" s="7" t="s">
        <v>3992</v>
      </c>
      <c r="D243" s="7" t="str">
        <f>Table_Paintings[[#This Row],[Title]]&amp;"_"&amp;Table_Paintings[[#This Row],[Author]]</f>
        <v>Guardian of the Phoenixes_Fini, Leonor</v>
      </c>
      <c r="E243" s="1" t="str">
        <f>IF(COUNTIFS(Table_Paintings[Composite_Work_Author],Table_Paintings[[#This Row],[Composite_Work_Author]])&gt;1,"Y","N")</f>
        <v>N</v>
      </c>
      <c r="F243" s="7" t="s">
        <v>3339</v>
      </c>
      <c r="H243" s="7" t="s">
        <v>3310</v>
      </c>
    </row>
    <row r="244" spans="1:8" x14ac:dyDescent="0.35">
      <c r="A244" s="7" t="str" cm="1">
        <f t="array" aca="1" ref="A244" ca="1">"p" &amp; RIGHT(ABS(SUMPRODUCT(CODE(MID(B244&amp;C244,ROW(INDIRECT("1:"&amp;LEN(B244&amp;C244))),1))*POWER(31,MOD(ROW(INDIRECT("1:"&amp;LEN(B244&amp;C244)))-1,7)))),6)</f>
        <v>p056001</v>
      </c>
      <c r="B244" s="7" t="s">
        <v>4824</v>
      </c>
      <c r="C244" s="7" t="s">
        <v>4075</v>
      </c>
      <c r="D244" s="7" t="str">
        <f>Table_Paintings[[#This Row],[Title]]&amp;"_"&amp;Table_Paintings[[#This Row],[Author]]</f>
        <v>Guardian Spirit of the Waters_Redon, Odilon</v>
      </c>
      <c r="E244" s="1" t="str">
        <f>IF(COUNTIFS(Table_Paintings[Composite_Work_Author],Table_Paintings[[#This Row],[Composite_Work_Author]])&gt;1,"Y","N")</f>
        <v>N</v>
      </c>
      <c r="F244" s="7" t="s">
        <v>3323</v>
      </c>
      <c r="H244" s="7" t="s">
        <v>3324</v>
      </c>
    </row>
    <row r="245" spans="1:8" x14ac:dyDescent="0.35">
      <c r="A245" s="7" t="str" cm="1">
        <f t="array" aca="1" ref="A245" ca="1">"p" &amp; RIGHT(ABS(SUMPRODUCT(CODE(MID(B245&amp;C245,ROW(INDIRECT("1:"&amp;LEN(B245&amp;C245))),1))*POWER(31,MOD(ROW(INDIRECT("1:"&amp;LEN(B245&amp;C245)))-1,7)))),6)</f>
        <v>p971026</v>
      </c>
      <c r="B245" s="7" t="s">
        <v>4092</v>
      </c>
      <c r="C245" s="7" t="s">
        <v>4090</v>
      </c>
      <c r="D245" s="7" t="str">
        <f>Table_Paintings[[#This Row],[Title]]&amp;"_"&amp;Table_Paintings[[#This Row],[Author]]</f>
        <v>Guernica_Picasso, Pablo</v>
      </c>
      <c r="E245" s="1" t="str">
        <f>IF(COUNTIFS(Table_Paintings[Composite_Work_Author],Table_Paintings[[#This Row],[Composite_Work_Author]])&gt;1,"Y","N")</f>
        <v>N</v>
      </c>
      <c r="F245" s="7" t="s">
        <v>4091</v>
      </c>
      <c r="H245" s="7" t="s">
        <v>3310</v>
      </c>
    </row>
    <row r="246" spans="1:8" x14ac:dyDescent="0.35">
      <c r="A246" s="7" t="str" cm="1">
        <f t="array" aca="1" ref="A246" ca="1">"p" &amp; RIGHT(ABS(SUMPRODUCT(CODE(MID(B246&amp;C246,ROW(INDIRECT("1:"&amp;LEN(B246&amp;C246))),1))*POWER(31,MOD(ROW(INDIRECT("1:"&amp;LEN(B246&amp;C246)))-1,7)))),6)</f>
        <v>p352110</v>
      </c>
      <c r="B246" s="7" t="s">
        <v>3495</v>
      </c>
      <c r="C246" s="7" t="s">
        <v>3492</v>
      </c>
      <c r="D246" s="7" t="str">
        <f>Table_Paintings[[#This Row],[Title]]&amp;"_"&amp;Table_Paintings[[#This Row],[Author]]</f>
        <v>Haystacks_Monet, Claude</v>
      </c>
      <c r="E246" s="1" t="str">
        <f>IF(COUNTIFS(Table_Paintings[Composite_Work_Author],Table_Paintings[[#This Row],[Composite_Work_Author]])&gt;1,"Y","N")</f>
        <v>N</v>
      </c>
      <c r="F246" s="7" t="s">
        <v>3386</v>
      </c>
      <c r="G246" s="7" t="s">
        <v>3349</v>
      </c>
      <c r="H246" s="7" t="s">
        <v>3324</v>
      </c>
    </row>
    <row r="247" spans="1:8" x14ac:dyDescent="0.35">
      <c r="A247" s="7" t="str" cm="1">
        <f t="array" aca="1" ref="A247" ca="1">"p" &amp; RIGHT(ABS(SUMPRODUCT(CODE(MID(B247&amp;C247,ROW(INDIRECT("1:"&amp;LEN(B247&amp;C247))),1))*POWER(31,MOD(ROW(INDIRECT("1:"&amp;LEN(B247&amp;C247)))-1,7)))),6)</f>
        <v>p182310</v>
      </c>
      <c r="B247" s="7" t="s">
        <v>3637</v>
      </c>
      <c r="C247" s="7" t="s">
        <v>3638</v>
      </c>
      <c r="D247" s="7" t="str">
        <f>Table_Paintings[[#This Row],[Title]]&amp;"_"&amp;Table_Paintings[[#This Row],[Author]]</f>
        <v>Head of E.O.W. IV_Auerbach, Frank</v>
      </c>
      <c r="E247" s="1" t="str">
        <f>IF(COUNTIFS(Table_Paintings[Composite_Work_Author],Table_Paintings[[#This Row],[Composite_Work_Author]])&gt;1,"Y","N")</f>
        <v>N</v>
      </c>
      <c r="F247" s="7" t="s">
        <v>3341</v>
      </c>
      <c r="H247" s="7" t="s">
        <v>3310</v>
      </c>
    </row>
    <row r="248" spans="1:8" x14ac:dyDescent="0.35">
      <c r="A248" s="7" t="str" cm="1">
        <f t="array" aca="1" ref="A248" ca="1">"p" &amp; RIGHT(ABS(SUMPRODUCT(CODE(MID(B248&amp;C248,ROW(INDIRECT("1:"&amp;LEN(B248&amp;C248))),1))*POWER(31,MOD(ROW(INDIRECT("1:"&amp;LEN(B248&amp;C248)))-1,7)))),6)</f>
        <v>p010515</v>
      </c>
      <c r="B248" s="7" t="s">
        <v>4820</v>
      </c>
      <c r="C248" s="7" t="s">
        <v>4075</v>
      </c>
      <c r="D248" s="7" t="str">
        <f>Table_Paintings[[#This Row],[Title]]&amp;"_"&amp;Table_Paintings[[#This Row],[Author]]</f>
        <v>Head of Orpheus on the Water_Redon, Odilon</v>
      </c>
      <c r="E248" s="1" t="str">
        <f>IF(COUNTIFS(Table_Paintings[Composite_Work_Author],Table_Paintings[[#This Row],[Composite_Work_Author]])&gt;1,"Y","N")</f>
        <v>N</v>
      </c>
      <c r="F248" s="7" t="s">
        <v>3323</v>
      </c>
      <c r="H248" s="7" t="s">
        <v>3324</v>
      </c>
    </row>
    <row r="249" spans="1:8" x14ac:dyDescent="0.35">
      <c r="A249" s="7" t="str" cm="1">
        <f t="array" aca="1" ref="A249" ca="1">"p" &amp; RIGHT(ABS(SUMPRODUCT(CODE(MID(B249&amp;C249,ROW(INDIRECT("1:"&amp;LEN(B249&amp;C249))),1))*POWER(31,MOD(ROW(INDIRECT("1:"&amp;LEN(B249&amp;C249)))-1,7)))),6)</f>
        <v>p805663</v>
      </c>
      <c r="B249" s="7" t="s">
        <v>3463</v>
      </c>
      <c r="C249" s="7" t="s">
        <v>3462</v>
      </c>
      <c r="D249" s="7" t="str">
        <f>Table_Paintings[[#This Row],[Title]]&amp;"_"&amp;Table_Paintings[[#This Row],[Author]]</f>
        <v>Healing at the Pool of Bethesda_Bloch, Carl</v>
      </c>
      <c r="E249" s="1" t="str">
        <f>IF(COUNTIFS(Table_Paintings[Composite_Work_Author],Table_Paintings[[#This Row],[Composite_Work_Author]])&gt;1,"Y","N")</f>
        <v>N</v>
      </c>
      <c r="F249" s="7" t="s">
        <v>3330</v>
      </c>
      <c r="H249" s="7" t="s">
        <v>3324</v>
      </c>
    </row>
    <row r="250" spans="1:8" x14ac:dyDescent="0.35">
      <c r="A250" s="7" t="str" cm="1">
        <f t="array" aca="1" ref="A250" ca="1">"p" &amp; RIGHT(ABS(SUMPRODUCT(CODE(MID(B250&amp;C250,ROW(INDIRECT("1:"&amp;LEN(B250&amp;C250))),1))*POWER(31,MOD(ROW(INDIRECT("1:"&amp;LEN(B250&amp;C250)))-1,7)))),6)</f>
        <v>p139881</v>
      </c>
      <c r="B250" s="7" t="s">
        <v>3659</v>
      </c>
      <c r="C250" s="7" t="s">
        <v>3660</v>
      </c>
      <c r="D250" s="7" t="str">
        <f>Table_Paintings[[#This Row],[Title]]&amp;"_"&amp;Table_Paintings[[#This Row],[Author]]</f>
        <v>Heart of the Andes_Edwin Church, Frederic</v>
      </c>
      <c r="E250" s="1" t="str">
        <f>IF(COUNTIFS(Table_Paintings[Composite_Work_Author],Table_Paintings[[#This Row],[Composite_Work_Author]])&gt;1,"Y","N")</f>
        <v>N</v>
      </c>
      <c r="F250" s="7" t="s">
        <v>3661</v>
      </c>
      <c r="G250" s="7" t="s">
        <v>3349</v>
      </c>
      <c r="H250" s="7" t="s">
        <v>3324</v>
      </c>
    </row>
    <row r="251" spans="1:8" x14ac:dyDescent="0.35">
      <c r="A251" s="7" t="str" cm="1">
        <f t="array" aca="1" ref="A251" ca="1">"p" &amp; RIGHT(ABS(SUMPRODUCT(CODE(MID(B251&amp;C251,ROW(INDIRECT("1:"&amp;LEN(B251&amp;C251))),1))*POWER(31,MOD(ROW(INDIRECT("1:"&amp;LEN(B251&amp;C251)))-1,7)))),6)</f>
        <v>p946930</v>
      </c>
      <c r="B251" s="7" t="s">
        <v>4209</v>
      </c>
      <c r="C251" s="7" t="s">
        <v>4210</v>
      </c>
      <c r="D251" s="7" t="str">
        <f>Table_Paintings[[#This Row],[Title]]&amp;"_"&amp;Table_Paintings[[#This Row],[Author]]</f>
        <v>Hebe_Solomon, Simeon</v>
      </c>
      <c r="E251" s="1" t="str">
        <f>IF(COUNTIFS(Table_Paintings[Composite_Work_Author],Table_Paintings[[#This Row],[Composite_Work_Author]])&gt;1,"Y","N")</f>
        <v>N</v>
      </c>
      <c r="F251" s="7" t="s">
        <v>3505</v>
      </c>
      <c r="H251" s="7" t="s">
        <v>3324</v>
      </c>
    </row>
    <row r="252" spans="1:8" x14ac:dyDescent="0.35">
      <c r="A252" s="7" t="str" cm="1">
        <f t="array" aca="1" ref="A252" ca="1">"p" &amp; RIGHT(ABS(SUMPRODUCT(CODE(MID(B252&amp;C252,ROW(INDIRECT("1:"&amp;LEN(B252&amp;C252))),1))*POWER(31,MOD(ROW(INDIRECT("1:"&amp;LEN(B252&amp;C252)))-1,7)))),6)</f>
        <v>p917717</v>
      </c>
      <c r="B252" s="7" t="s">
        <v>4571</v>
      </c>
      <c r="C252" s="7" t="s">
        <v>4188</v>
      </c>
      <c r="D252" s="7" t="str">
        <f>Table_Paintings[[#This Row],[Title]]&amp;"_"&amp;Table_Paintings[[#This Row],[Author]]</f>
        <v>Hecate_Norton, Rosaleen</v>
      </c>
      <c r="E252" s="1" t="str">
        <f>IF(COUNTIFS(Table_Paintings[Composite_Work_Author],Table_Paintings[[#This Row],[Composite_Work_Author]])&gt;1,"Y","N")</f>
        <v>N</v>
      </c>
      <c r="F252" s="7" t="s">
        <v>4189</v>
      </c>
      <c r="H252" s="7" t="s">
        <v>3310</v>
      </c>
    </row>
    <row r="253" spans="1:8" x14ac:dyDescent="0.35">
      <c r="A253" s="7" t="str" cm="1">
        <f t="array" aca="1" ref="A253" ca="1">"p" &amp; RIGHT(ABS(SUMPRODUCT(CODE(MID(B253&amp;C253,ROW(INDIRECT("1:"&amp;LEN(B253&amp;C253))),1))*POWER(31,MOD(ROW(INDIRECT("1:"&amp;LEN(B253&amp;C253)))-1,7)))),6)</f>
        <v>p120238</v>
      </c>
      <c r="B253" s="7" t="s">
        <v>4371</v>
      </c>
      <c r="C253" s="7" t="s">
        <v>3702</v>
      </c>
      <c r="D253" s="7" t="str">
        <f>Table_Paintings[[#This Row],[Title]]&amp;"_"&amp;Table_Paintings[[#This Row],[Author]]</f>
        <v>Hector and Andromache_de Chirico, Giorgio</v>
      </c>
      <c r="E253" s="1" t="str">
        <f>IF(COUNTIFS(Table_Paintings[Composite_Work_Author],Table_Paintings[[#This Row],[Composite_Work_Author]])&gt;1,"Y","N")</f>
        <v>N</v>
      </c>
      <c r="F253" s="7" t="s">
        <v>3703</v>
      </c>
      <c r="H253" s="7" t="s">
        <v>3310</v>
      </c>
    </row>
    <row r="254" spans="1:8" x14ac:dyDescent="0.35">
      <c r="A254" s="7" t="str" cm="1">
        <f t="array" aca="1" ref="A254" ca="1">"p" &amp; RIGHT(ABS(SUMPRODUCT(CODE(MID(B254&amp;C254,ROW(INDIRECT("1:"&amp;LEN(B254&amp;C254))),1))*POWER(31,MOD(ROW(INDIRECT("1:"&amp;LEN(B254&amp;C254)))-1,7)))),6)</f>
        <v>p318484</v>
      </c>
      <c r="B254" s="7" t="s">
        <v>4802</v>
      </c>
      <c r="C254" s="7" t="s">
        <v>3738</v>
      </c>
      <c r="D254" s="7" t="str">
        <f>Table_Paintings[[#This Row],[Title]]&amp;"_"&amp;Table_Paintings[[#This Row],[Author]]</f>
        <v>Helen at the Scaean Gate_Moreau, Gustave</v>
      </c>
      <c r="E254" s="1" t="str">
        <f>IF(COUNTIFS(Table_Paintings[Composite_Work_Author],Table_Paintings[[#This Row],[Composite_Work_Author]])&gt;1,"Y","N")</f>
        <v>N</v>
      </c>
      <c r="F254" s="7" t="s">
        <v>3323</v>
      </c>
      <c r="H254" s="7" t="s">
        <v>3324</v>
      </c>
    </row>
    <row r="255" spans="1:8" x14ac:dyDescent="0.35">
      <c r="A255" s="7" t="str" cm="1">
        <f t="array" aca="1" ref="A255" ca="1">"p" &amp; RIGHT(ABS(SUMPRODUCT(CODE(MID(B255&amp;C255,ROW(INDIRECT("1:"&amp;LEN(B255&amp;C255))),1))*POWER(31,MOD(ROW(INDIRECT("1:"&amp;LEN(B255&amp;C255)))-1,7)))),6)</f>
        <v>p344422</v>
      </c>
      <c r="B255" s="7" t="s">
        <v>4512</v>
      </c>
      <c r="C255" s="7" t="s">
        <v>3664</v>
      </c>
      <c r="D255" s="7" t="str">
        <f>Table_Paintings[[#This Row],[Title]]&amp;"_"&amp;Table_Paintings[[#This Row],[Author]]</f>
        <v>Helen of Troy_Sandys, Frederick</v>
      </c>
      <c r="E255" s="1" t="str">
        <f>IF(COUNTIFS(Table_Paintings[Composite_Work_Author],Table_Paintings[[#This Row],[Composite_Work_Author]])&gt;1,"Y","N")</f>
        <v>N</v>
      </c>
      <c r="F255" s="7" t="s">
        <v>3505</v>
      </c>
      <c r="H255" s="7" t="s">
        <v>3324</v>
      </c>
    </row>
    <row r="256" spans="1:8" x14ac:dyDescent="0.35">
      <c r="A256" s="7" t="str" cm="1">
        <f t="array" aca="1" ref="A256" ca="1">"p" &amp; RIGHT(ABS(SUMPRODUCT(CODE(MID(B256&amp;C256,ROW(INDIRECT("1:"&amp;LEN(B256&amp;C256))),1))*POWER(31,MOD(ROW(INDIRECT("1:"&amp;LEN(B256&amp;C256)))-1,7)))),6)</f>
        <v>p360024</v>
      </c>
      <c r="B256" s="7" t="s">
        <v>4534</v>
      </c>
      <c r="C256" s="7" t="s">
        <v>4158</v>
      </c>
      <c r="D256" s="7" t="str">
        <f>Table_Paintings[[#This Row],[Title]]&amp;"_"&amp;Table_Paintings[[#This Row],[Author]]</f>
        <v>Helena and Hermia_Solomon, Rebecca</v>
      </c>
      <c r="E256" s="1" t="str">
        <f>IF(COUNTIFS(Table_Paintings[Composite_Work_Author],Table_Paintings[[#This Row],[Composite_Work_Author]])&gt;1,"Y","N")</f>
        <v>N</v>
      </c>
      <c r="F256" s="7" t="s">
        <v>3505</v>
      </c>
      <c r="H256" s="7" t="s">
        <v>3324</v>
      </c>
    </row>
    <row r="257" spans="1:8" x14ac:dyDescent="0.35">
      <c r="A257" s="7" t="str" cm="1">
        <f t="array" aca="1" ref="A257" ca="1">"p" &amp; RIGHT(ABS(SUMPRODUCT(CODE(MID(B257&amp;C257,ROW(INDIRECT("1:"&amp;LEN(B257&amp;C257))),1))*POWER(31,MOD(ROW(INDIRECT("1:"&amp;LEN(B257&amp;C257)))-1,7)))),6)</f>
        <v>p814911</v>
      </c>
      <c r="B257" s="7" t="s">
        <v>4798</v>
      </c>
      <c r="C257" s="7" t="s">
        <v>3738</v>
      </c>
      <c r="D257" s="7" t="str">
        <f>Table_Paintings[[#This Row],[Title]]&amp;"_"&amp;Table_Paintings[[#This Row],[Author]]</f>
        <v>Hercules and the Lernaean Hydra_Moreau, Gustave</v>
      </c>
      <c r="E257" s="1" t="str">
        <f>IF(COUNTIFS(Table_Paintings[Composite_Work_Author],Table_Paintings[[#This Row],[Composite_Work_Author]])&gt;1,"Y","N")</f>
        <v>N</v>
      </c>
      <c r="F257" s="7" t="s">
        <v>3323</v>
      </c>
      <c r="H257" s="7" t="s">
        <v>3324</v>
      </c>
    </row>
    <row r="258" spans="1:8" x14ac:dyDescent="0.35">
      <c r="A258" s="7" t="str" cm="1">
        <f t="array" aca="1" ref="A258" ca="1">"p" &amp; RIGHT(ABS(SUMPRODUCT(CODE(MID(B258&amp;C258,ROW(INDIRECT("1:"&amp;LEN(B258&amp;C258))),1))*POWER(31,MOD(ROW(INDIRECT("1:"&amp;LEN(B258&amp;C258)))-1,7)))),6)</f>
        <v>p075726</v>
      </c>
      <c r="B258" s="7" t="s">
        <v>4794</v>
      </c>
      <c r="C258" s="7" t="s">
        <v>3738</v>
      </c>
      <c r="D258" s="7" t="str">
        <f>Table_Paintings[[#This Row],[Title]]&amp;"_"&amp;Table_Paintings[[#This Row],[Author]]</f>
        <v>Hesiod and the Muse_Moreau, Gustave</v>
      </c>
      <c r="E258" s="1" t="str">
        <f>IF(COUNTIFS(Table_Paintings[Composite_Work_Author],Table_Paintings[[#This Row],[Composite_Work_Author]])&gt;1,"Y","N")</f>
        <v>N</v>
      </c>
      <c r="F258" s="7" t="s">
        <v>3323</v>
      </c>
      <c r="H258" s="7" t="s">
        <v>3324</v>
      </c>
    </row>
    <row r="259" spans="1:8" x14ac:dyDescent="0.35">
      <c r="A259" s="7" t="str" cm="1">
        <f t="array" aca="1" ref="A259" ca="1">"p" &amp; RIGHT(ABS(SUMPRODUCT(CODE(MID(B259&amp;C259,ROW(INDIRECT("1:"&amp;LEN(B259&amp;C259))),1))*POWER(31,MOD(ROW(INDIRECT("1:"&amp;LEN(B259&amp;C259)))-1,7)))),6)</f>
        <v>p501299</v>
      </c>
      <c r="B259" s="7" t="s">
        <v>4440</v>
      </c>
      <c r="C259" s="7" t="s">
        <v>4113</v>
      </c>
      <c r="D259" s="7" t="str">
        <f>Table_Paintings[[#This Row],[Title]]&amp;"_"&amp;Table_Paintings[[#This Row],[Author]]</f>
        <v>Highways and Byways_Klee, Paul</v>
      </c>
      <c r="E259" s="1" t="str">
        <f>IF(COUNTIFS(Table_Paintings[Composite_Work_Author],Table_Paintings[[#This Row],[Composite_Work_Author]])&gt;1,"Y","N")</f>
        <v>N</v>
      </c>
      <c r="F259" s="7" t="s">
        <v>3339</v>
      </c>
      <c r="H259" s="7" t="s">
        <v>3310</v>
      </c>
    </row>
    <row r="260" spans="1:8" x14ac:dyDescent="0.35">
      <c r="A260" s="7" t="str" cm="1">
        <f t="array" aca="1" ref="A260" ca="1">"p" &amp; RIGHT(ABS(SUMPRODUCT(CODE(MID(B260&amp;C260,ROW(INDIRECT("1:"&amp;LEN(B260&amp;C260))),1))*POWER(31,MOD(ROW(INDIRECT("1:"&amp;LEN(B260&amp;C260)))-1,7)))),6)</f>
        <v>p322249</v>
      </c>
      <c r="B260" s="7" t="s">
        <v>4910</v>
      </c>
      <c r="C260" s="7" t="s">
        <v>4528</v>
      </c>
      <c r="D260" s="7" t="str">
        <f>Table_Paintings[[#This Row],[Title]]&amp;"_"&amp;Table_Paintings[[#This Row],[Author]]</f>
        <v>Hit_Leighton, Frederic</v>
      </c>
      <c r="E260" s="1" t="str">
        <f>IF(COUNTIFS(Table_Paintings[Composite_Work_Author],Table_Paintings[[#This Row],[Composite_Work_Author]])&gt;1,"Y","N")</f>
        <v>N</v>
      </c>
      <c r="F260" s="7" t="s">
        <v>3330</v>
      </c>
      <c r="H260" s="7" t="s">
        <v>3324</v>
      </c>
    </row>
    <row r="261" spans="1:8" x14ac:dyDescent="0.35">
      <c r="A261" s="7" t="str" cm="1">
        <f t="array" aca="1" ref="A261" ca="1">"p" &amp; RIGHT(ABS(SUMPRODUCT(CODE(MID(B261&amp;C261,ROW(INDIRECT("1:"&amp;LEN(B261&amp;C261))),1))*POWER(31,MOD(ROW(INDIRECT("1:"&amp;LEN(B261&amp;C261)))-1,7)))),6)</f>
        <v>p328248</v>
      </c>
      <c r="B261" s="7" t="s">
        <v>4859</v>
      </c>
      <c r="C261" s="7" t="s">
        <v>3724</v>
      </c>
      <c r="D261" s="7" t="str">
        <f>Table_Paintings[[#This Row],[Title]]&amp;"_"&amp;Table_Paintings[[#This Row],[Author]]</f>
        <v>Hope, I_Klimt, Gustav</v>
      </c>
      <c r="E261" s="1" t="str">
        <f>IF(COUNTIFS(Table_Paintings[Composite_Work_Author],Table_Paintings[[#This Row],[Composite_Work_Author]])&gt;1,"Y","N")</f>
        <v>N</v>
      </c>
      <c r="F261" s="7" t="s">
        <v>3323</v>
      </c>
      <c r="H261" s="7" t="s">
        <v>3310</v>
      </c>
    </row>
    <row r="262" spans="1:8" x14ac:dyDescent="0.35">
      <c r="A262" s="7" t="str" cm="1">
        <f t="array" aca="1" ref="A262" ca="1">"p" &amp; RIGHT(ABS(SUMPRODUCT(CODE(MID(B262&amp;C262,ROW(INDIRECT("1:"&amp;LEN(B262&amp;C262))),1))*POWER(31,MOD(ROW(INDIRECT("1:"&amp;LEN(B262&amp;C262)))-1,7)))),6)</f>
        <v>p829091</v>
      </c>
      <c r="B262" s="7" t="s">
        <v>4860</v>
      </c>
      <c r="C262" s="7" t="s">
        <v>3724</v>
      </c>
      <c r="D262" s="7" t="str">
        <f>Table_Paintings[[#This Row],[Title]]&amp;"_"&amp;Table_Paintings[[#This Row],[Author]]</f>
        <v>Hope, II_Klimt, Gustav</v>
      </c>
      <c r="E262" s="1" t="str">
        <f>IF(COUNTIFS(Table_Paintings[Composite_Work_Author],Table_Paintings[[#This Row],[Composite_Work_Author]])&gt;1,"Y","N")</f>
        <v>N</v>
      </c>
      <c r="F262" s="7" t="s">
        <v>3323</v>
      </c>
      <c r="H262" s="7" t="s">
        <v>3310</v>
      </c>
    </row>
    <row r="263" spans="1:8" x14ac:dyDescent="0.35">
      <c r="A263" s="7" t="str" cm="1">
        <f t="array" aca="1" ref="A263" ca="1">"p" &amp; RIGHT(ABS(SUMPRODUCT(CODE(MID(B263&amp;C263,ROW(INDIRECT("1:"&amp;LEN(B263&amp;C263))),1))*POWER(31,MOD(ROW(INDIRECT("1:"&amp;LEN(B263&amp;C263)))-1,7)))),6)</f>
        <v>p511430</v>
      </c>
      <c r="B263" s="7" t="s">
        <v>3676</v>
      </c>
      <c r="C263" s="7" t="s">
        <v>3677</v>
      </c>
      <c r="D263" s="7" t="str">
        <f>Table_Paintings[[#This Row],[Title]]&amp;"_"&amp;Table_Paintings[[#This Row],[Author]]</f>
        <v>Hope_Frederic Watts, George</v>
      </c>
      <c r="E263" s="1" t="str">
        <f>IF(COUNTIFS(Table_Paintings[Composite_Work_Author],Table_Paintings[[#This Row],[Composite_Work_Author]])&gt;1,"Y","N")</f>
        <v>N</v>
      </c>
      <c r="F263" s="7" t="s">
        <v>3323</v>
      </c>
      <c r="H263" s="7" t="s">
        <v>3324</v>
      </c>
    </row>
    <row r="264" spans="1:8" x14ac:dyDescent="0.35">
      <c r="A264" s="7" t="str" cm="1">
        <f t="array" aca="1" ref="A264" ca="1">"p" &amp; RIGHT(ABS(SUMPRODUCT(CODE(MID(B264&amp;C264,ROW(INDIRECT("1:"&amp;LEN(B264&amp;C264))),1))*POWER(31,MOD(ROW(INDIRECT("1:"&amp;LEN(B264&amp;C264)))-1,7)))),6)</f>
        <v>p912055</v>
      </c>
      <c r="B264" s="7" t="s">
        <v>4037</v>
      </c>
      <c r="C264" s="7" t="s">
        <v>4038</v>
      </c>
      <c r="D264" s="7" t="str">
        <f>Table_Paintings[[#This Row],[Title]]&amp;"_"&amp;Table_Paintings[[#This Row],[Author]]</f>
        <v>Horse and Rider_Ramírez, Martín</v>
      </c>
      <c r="E264" s="1" t="str">
        <f>IF(COUNTIFS(Table_Paintings[Composite_Work_Author],Table_Paintings[[#This Row],[Composite_Work_Author]])&gt;1,"Y","N")</f>
        <v>N</v>
      </c>
      <c r="F264" s="7" t="s">
        <v>3442</v>
      </c>
      <c r="H264" s="7" t="s">
        <v>3310</v>
      </c>
    </row>
    <row r="265" spans="1:8" x14ac:dyDescent="0.35">
      <c r="A265" s="7" t="str" cm="1">
        <f t="array" aca="1" ref="A265" ca="1">"p" &amp; RIGHT(ABS(SUMPRODUCT(CODE(MID(B265&amp;C265,ROW(INDIRECT("1:"&amp;LEN(B265&amp;C265))),1))*POWER(31,MOD(ROW(INDIRECT("1:"&amp;LEN(B265&amp;C265)))-1,7)))),6)</f>
        <v>p454569</v>
      </c>
      <c r="B265" s="7" t="s">
        <v>4324</v>
      </c>
      <c r="C265" s="7" t="s">
        <v>4325</v>
      </c>
      <c r="D265" s="7" t="str">
        <f>Table_Paintings[[#This Row],[Title]]&amp;"_"&amp;Table_Paintings[[#This Row],[Author]]</f>
        <v>Hospital Triptych No. 1_Fanzhi, Zeng</v>
      </c>
      <c r="E265" s="1" t="str">
        <f>IF(COUNTIFS(Table_Paintings[Composite_Work_Author],Table_Paintings[[#This Row],[Composite_Work_Author]])&gt;1,"Y","N")</f>
        <v>N</v>
      </c>
      <c r="F265" s="7" t="s">
        <v>3020</v>
      </c>
      <c r="H265" s="7" t="s">
        <v>3403</v>
      </c>
    </row>
    <row r="266" spans="1:8" x14ac:dyDescent="0.35">
      <c r="A266" s="7" t="str" cm="1">
        <f t="array" aca="1" ref="A266" ca="1">"p" &amp; RIGHT(ABS(SUMPRODUCT(CODE(MID(B266&amp;C266,ROW(INDIRECT("1:"&amp;LEN(B266&amp;C266))),1))*POWER(31,MOD(ROW(INDIRECT("1:"&amp;LEN(B266&amp;C266)))-1,7)))),6)</f>
        <v>p744785</v>
      </c>
      <c r="B266" s="7" t="s">
        <v>3921</v>
      </c>
      <c r="C266" s="7" t="s">
        <v>3920</v>
      </c>
      <c r="D266" s="7" t="str">
        <f>Table_Paintings[[#This Row],[Title]]&amp;"_"&amp;Table_Paintings[[#This Row],[Author]]</f>
        <v>Hylas and the Nymphs_William Waterhouse, John</v>
      </c>
      <c r="E266" s="1" t="str">
        <f>IF(COUNTIFS(Table_Paintings[Composite_Work_Author],Table_Paintings[[#This Row],[Composite_Work_Author]])&gt;1,"Y","N")</f>
        <v>N</v>
      </c>
      <c r="F266" s="7" t="s">
        <v>3505</v>
      </c>
      <c r="H266" s="7" t="s">
        <v>3324</v>
      </c>
    </row>
    <row r="267" spans="1:8" x14ac:dyDescent="0.35">
      <c r="A267" s="7" t="str" cm="1">
        <f t="array" aca="1" ref="A267" ca="1">"p" &amp; RIGHT(ABS(SUMPRODUCT(CODE(MID(B267&amp;C267,ROW(INDIRECT("1:"&amp;LEN(B267&amp;C267))),1))*POWER(31,MOD(ROW(INDIRECT("1:"&amp;LEN(B267&amp;C267)))-1,7)))),6)</f>
        <v>p258441</v>
      </c>
      <c r="B267" s="7" t="s">
        <v>4773</v>
      </c>
      <c r="C267" s="7" t="s">
        <v>3379</v>
      </c>
      <c r="D267" s="7" t="str">
        <f>Table_Paintings[[#This Row],[Title]]&amp;"_"&amp;Table_Paintings[[#This Row],[Author]]</f>
        <v>Hymn to the Sun_Osbert, Alphonse</v>
      </c>
      <c r="E267" s="1" t="str">
        <f>IF(COUNTIFS(Table_Paintings[Composite_Work_Author],Table_Paintings[[#This Row],[Composite_Work_Author]])&gt;1,"Y","N")</f>
        <v>N</v>
      </c>
      <c r="F267" s="7" t="s">
        <v>3323</v>
      </c>
      <c r="H267" s="7" t="s">
        <v>3324</v>
      </c>
    </row>
    <row r="268" spans="1:8" x14ac:dyDescent="0.35">
      <c r="A268" s="7" t="str" cm="1">
        <f t="array" aca="1" ref="A268" ca="1">"p" &amp; RIGHT(ABS(SUMPRODUCT(CODE(MID(B268&amp;C268,ROW(INDIRECT("1:"&amp;LEN(B268&amp;C268))),1))*POWER(31,MOD(ROW(INDIRECT("1:"&amp;LEN(B268&amp;C268)))-1,7)))),6)</f>
        <v>p398029</v>
      </c>
      <c r="B268" s="7" t="s">
        <v>4203</v>
      </c>
      <c r="C268" s="7" t="s">
        <v>4204</v>
      </c>
      <c r="D268" s="7" t="str">
        <f>Table_Paintings[[#This Row],[Title]]&amp;"_"&amp;Table_Paintings[[#This Row],[Author]]</f>
        <v>Hypnosis_Schneider, Sascha</v>
      </c>
      <c r="E268" s="1" t="str">
        <f>IF(COUNTIFS(Table_Paintings[Composite_Work_Author],Table_Paintings[[#This Row],[Composite_Work_Author]])&gt;1,"Y","N")</f>
        <v>N</v>
      </c>
      <c r="F268" s="7" t="s">
        <v>3323</v>
      </c>
      <c r="H268" s="7" t="s">
        <v>3432</v>
      </c>
    </row>
    <row r="269" spans="1:8" x14ac:dyDescent="0.35">
      <c r="A269" s="7" t="str" cm="1">
        <f t="array" aca="1" ref="A269" ca="1">"p" &amp; RIGHT(ABS(SUMPRODUCT(CODE(MID(B269&amp;C269,ROW(INDIRECT("1:"&amp;LEN(B269&amp;C269))),1))*POWER(31,MOD(ROW(INDIRECT("1:"&amp;LEN(B269&amp;C269)))-1,7)))),6)</f>
        <v>p519692</v>
      </c>
      <c r="B269" s="7" t="s">
        <v>4010</v>
      </c>
      <c r="C269" s="7" t="s">
        <v>4011</v>
      </c>
      <c r="D269" s="7" t="str">
        <f>Table_Paintings[[#This Row],[Title]]&amp;"_"&amp;Table_Paintings[[#This Row],[Author]]</f>
        <v>I and the Village_Chagall, Marc</v>
      </c>
      <c r="E269" s="1" t="str">
        <f>IF(COUNTIFS(Table_Paintings[Composite_Work_Author],Table_Paintings[[#This Row],[Composite_Work_Author]])&gt;1,"Y","N")</f>
        <v>N</v>
      </c>
      <c r="F269" s="7" t="s">
        <v>4012</v>
      </c>
      <c r="H269" s="7" t="s">
        <v>3310</v>
      </c>
    </row>
    <row r="270" spans="1:8" x14ac:dyDescent="0.35">
      <c r="A270" s="7" t="str" cm="1">
        <f t="array" aca="1" ref="A270" ca="1">"p" &amp; RIGHT(ABS(SUMPRODUCT(CODE(MID(B270&amp;C270,ROW(INDIRECT("1:"&amp;LEN(B270&amp;C270))),1))*POWER(31,MOD(ROW(INDIRECT("1:"&amp;LEN(B270&amp;C270)))-1,7)))),6)</f>
        <v>p775624</v>
      </c>
      <c r="B270" s="7" t="s">
        <v>3610</v>
      </c>
      <c r="C270" s="7" t="s">
        <v>3609</v>
      </c>
      <c r="D270" s="7" t="str">
        <f>Table_Paintings[[#This Row],[Title]]&amp;"_"&amp;Table_Paintings[[#This Row],[Author]]</f>
        <v>I Lock My Door Upon Myself_Khnopff, Fernand</v>
      </c>
      <c r="E270" s="1" t="str">
        <f>IF(COUNTIFS(Table_Paintings[Composite_Work_Author],Table_Paintings[[#This Row],[Composite_Work_Author]])&gt;1,"Y","N")</f>
        <v>N</v>
      </c>
      <c r="F270" s="7" t="s">
        <v>3323</v>
      </c>
      <c r="H270" s="7" t="s">
        <v>3324</v>
      </c>
    </row>
    <row r="271" spans="1:8" x14ac:dyDescent="0.35">
      <c r="A271" s="7" t="str" cm="1">
        <f t="array" aca="1" ref="A271" ca="1">"p" &amp; RIGHT(ABS(SUMPRODUCT(CODE(MID(B271&amp;C271,ROW(INDIRECT("1:"&amp;LEN(B271&amp;C271))),1))*POWER(31,MOD(ROW(INDIRECT("1:"&amp;LEN(B271&amp;C271)))-1,7)))),6)</f>
        <v>p074254</v>
      </c>
      <c r="B271" s="7" t="s">
        <v>3958</v>
      </c>
      <c r="C271" s="7" t="s">
        <v>3959</v>
      </c>
      <c r="D271" s="7" t="str">
        <f>Table_Paintings[[#This Row],[Title]]&amp;"_"&amp;Table_Paintings[[#This Row],[Author]]</f>
        <v>I Saw Three Cities_Sage, Kay</v>
      </c>
      <c r="E271" s="1" t="str">
        <f>IF(COUNTIFS(Table_Paintings[Composite_Work_Author],Table_Paintings[[#This Row],[Composite_Work_Author]])&gt;1,"Y","N")</f>
        <v>N</v>
      </c>
      <c r="F271" s="7" t="s">
        <v>3339</v>
      </c>
      <c r="H271" s="7" t="s">
        <v>3310</v>
      </c>
    </row>
    <row r="272" spans="1:8" x14ac:dyDescent="0.35">
      <c r="A272" s="7" t="str" cm="1">
        <f t="array" aca="1" ref="A272" ca="1">"p" &amp; RIGHT(ABS(SUMPRODUCT(CODE(MID(B272&amp;C272,ROW(INDIRECT("1:"&amp;LEN(B272&amp;C272))),1))*POWER(31,MOD(ROW(INDIRECT("1:"&amp;LEN(B272&amp;C272)))-1,7)))),6)</f>
        <v>p956699</v>
      </c>
      <c r="B272" s="7" t="s">
        <v>4314</v>
      </c>
      <c r="C272" s="7" t="s">
        <v>4315</v>
      </c>
      <c r="D272" s="7" t="str">
        <f>Table_Paintings[[#This Row],[Title]]&amp;"_"&amp;Table_Paintings[[#This Row],[Author]]</f>
        <v>IKB 191_Klein, Yves</v>
      </c>
      <c r="E272" s="1" t="str">
        <f>IF(COUNTIFS(Table_Paintings[Composite_Work_Author],Table_Paintings[[#This Row],[Composite_Work_Author]])&gt;1,"Y","N")</f>
        <v>N</v>
      </c>
      <c r="F272" s="7" t="s">
        <v>4316</v>
      </c>
      <c r="H272" s="7" t="s">
        <v>3310</v>
      </c>
    </row>
    <row r="273" spans="1:8" x14ac:dyDescent="0.35">
      <c r="A273" s="7" t="str" cm="1">
        <f t="array" aca="1" ref="A273" ca="1">"p" &amp; RIGHT(ABS(SUMPRODUCT(CODE(MID(B273&amp;C273,ROW(INDIRECT("1:"&amp;LEN(B273&amp;C273))),1))*POWER(31,MOD(ROW(INDIRECT("1:"&amp;LEN(B273&amp;C273)))-1,7)))),6)</f>
        <v>p015455</v>
      </c>
      <c r="B273" s="7" t="s">
        <v>4406</v>
      </c>
      <c r="C273" s="7" t="s">
        <v>4198</v>
      </c>
      <c r="D273" s="7" t="str">
        <f>Table_Paintings[[#This Row],[Title]]&amp;"_"&amp;Table_Paintings[[#This Row],[Author]]</f>
        <v>Illumined Pleasures_Dalí, Salvador</v>
      </c>
      <c r="E273" s="1" t="str">
        <f>IF(COUNTIFS(Table_Paintings[Composite_Work_Author],Table_Paintings[[#This Row],[Composite_Work_Author]])&gt;1,"Y","N")</f>
        <v>N</v>
      </c>
      <c r="F273" s="7" t="s">
        <v>3339</v>
      </c>
      <c r="H273" s="7" t="s">
        <v>3310</v>
      </c>
    </row>
    <row r="274" spans="1:8" x14ac:dyDescent="0.35">
      <c r="A274" s="7" t="str" cm="1">
        <f t="array" aca="1" ref="A274" ca="1">"p" &amp; RIGHT(ABS(SUMPRODUCT(CODE(MID(B274&amp;C274,ROW(INDIRECT("1:"&amp;LEN(B274&amp;C274))),1))*POWER(31,MOD(ROW(INDIRECT("1:"&amp;LEN(B274&amp;C274)))-1,7)))),6)</f>
        <v>p978427</v>
      </c>
      <c r="B274" s="7" t="s">
        <v>3493</v>
      </c>
      <c r="C274" s="7" t="s">
        <v>3492</v>
      </c>
      <c r="D274" s="7" t="str">
        <f>Table_Paintings[[#This Row],[Title]]&amp;"_"&amp;Table_Paintings[[#This Row],[Author]]</f>
        <v>Impression, Sunrise_Monet, Claude</v>
      </c>
      <c r="E274" s="1" t="str">
        <f>IF(COUNTIFS(Table_Paintings[Composite_Work_Author],Table_Paintings[[#This Row],[Composite_Work_Author]])&gt;1,"Y","N")</f>
        <v>N</v>
      </c>
      <c r="F274" s="7" t="s">
        <v>3386</v>
      </c>
      <c r="H274" s="7" t="s">
        <v>3324</v>
      </c>
    </row>
    <row r="275" spans="1:8" x14ac:dyDescent="0.35">
      <c r="A275" s="7" t="str" cm="1">
        <f t="array" aca="1" ref="A275" ca="1">"p" &amp; RIGHT(ABS(SUMPRODUCT(CODE(MID(B275&amp;C275,ROW(INDIRECT("1:"&amp;LEN(B275&amp;C275))),1))*POWER(31,MOD(ROW(INDIRECT("1:"&amp;LEN(B275&amp;C275)))-1,7)))),6)</f>
        <v>p054535</v>
      </c>
      <c r="B275" s="7" t="s">
        <v>4759</v>
      </c>
      <c r="C275" s="7" t="s">
        <v>3609</v>
      </c>
      <c r="D275" s="7" t="str">
        <f>Table_Paintings[[#This Row],[Title]]&amp;"_"&amp;Table_Paintings[[#This Row],[Author]]</f>
        <v>In Bruges. A Church_Khnopff, Fernand</v>
      </c>
      <c r="E275" s="1" t="str">
        <f>IF(COUNTIFS(Table_Paintings[Composite_Work_Author],Table_Paintings[[#This Row],[Composite_Work_Author]])&gt;1,"Y","N")</f>
        <v>N</v>
      </c>
      <c r="F275" s="7" t="s">
        <v>3323</v>
      </c>
      <c r="H275" s="7" t="s">
        <v>3324</v>
      </c>
    </row>
    <row r="276" spans="1:8" x14ac:dyDescent="0.35">
      <c r="A276" s="7" t="str" cm="1">
        <f t="array" aca="1" ref="A276" ca="1">"p" &amp; RIGHT(ABS(SUMPRODUCT(CODE(MID(B276&amp;C276,ROW(INDIRECT("1:"&amp;LEN(B276&amp;C276))),1))*POWER(31,MOD(ROW(INDIRECT("1:"&amp;LEN(B276&amp;C276)))-1,7)))),6)</f>
        <v>p741187</v>
      </c>
      <c r="B276" s="7" t="s">
        <v>4724</v>
      </c>
      <c r="C276" s="7" t="s">
        <v>3409</v>
      </c>
      <c r="D276" s="7" t="str">
        <f>Table_Paintings[[#This Row],[Title]]&amp;"_"&amp;Table_Paintings[[#This Row],[Author]]</f>
        <v>In the Play of the Waves_Böcklin, Arnold</v>
      </c>
      <c r="E276" s="1" t="str">
        <f>IF(COUNTIFS(Table_Paintings[Composite_Work_Author],Table_Paintings[[#This Row],[Composite_Work_Author]])&gt;1,"Y","N")</f>
        <v>N</v>
      </c>
      <c r="F276" s="7" t="s">
        <v>4717</v>
      </c>
      <c r="H276" s="7" t="s">
        <v>3324</v>
      </c>
    </row>
    <row r="277" spans="1:8" x14ac:dyDescent="0.35">
      <c r="A277" s="7" t="str" cm="1">
        <f t="array" aca="1" ref="A277" ca="1">"p" &amp; RIGHT(ABS(SUMPRODUCT(CODE(MID(B277&amp;C277,ROW(INDIRECT("1:"&amp;LEN(B277&amp;C277))),1))*POWER(31,MOD(ROW(INDIRECT("1:"&amp;LEN(B277&amp;C277)))-1,7)))),6)</f>
        <v>p372245</v>
      </c>
      <c r="B277" s="7" t="s">
        <v>4319</v>
      </c>
      <c r="C277" s="7" t="s">
        <v>4318</v>
      </c>
      <c r="D277" s="7" t="str">
        <f>Table_Paintings[[#This Row],[Title]]&amp;"_"&amp;Table_Paintings[[#This Row],[Author]]</f>
        <v>Indefinite Divisibility_Tanguy, Yves</v>
      </c>
      <c r="E277" s="1" t="str">
        <f>IF(COUNTIFS(Table_Paintings[Composite_Work_Author],Table_Paintings[[#This Row],[Composite_Work_Author]])&gt;1,"Y","N")</f>
        <v>N</v>
      </c>
      <c r="F277" s="7" t="s">
        <v>3339</v>
      </c>
      <c r="H277" s="7" t="s">
        <v>3310</v>
      </c>
    </row>
    <row r="278" spans="1:8" x14ac:dyDescent="0.35">
      <c r="A278" s="7" t="str" cm="1">
        <f t="array" aca="1" ref="A278" ca="1">"p" &amp; RIGHT(ABS(SUMPRODUCT(CODE(MID(B278&amp;C278,ROW(INDIRECT("1:"&amp;LEN(B278&amp;C278))),1))*POWER(31,MOD(ROW(INDIRECT("1:"&amp;LEN(B278&amp;C278)))-1,7)))),6)</f>
        <v>p654307</v>
      </c>
      <c r="B278" s="7" t="s">
        <v>3735</v>
      </c>
      <c r="C278" s="7" t="s">
        <v>3734</v>
      </c>
      <c r="D278" s="7" t="str">
        <f>Table_Paintings[[#This Row],[Title]]&amp;"_"&amp;Table_Paintings[[#This Row],[Author]]</f>
        <v>Inferno illustrations_Doré, Gustave</v>
      </c>
      <c r="E278" s="1" t="str">
        <f>IF(COUNTIFS(Table_Paintings[Composite_Work_Author],Table_Paintings[[#This Row],[Composite_Work_Author]])&gt;1,"Y","N")</f>
        <v>N</v>
      </c>
      <c r="F278" s="7" t="s">
        <v>3397</v>
      </c>
      <c r="H278" s="7" t="s">
        <v>3324</v>
      </c>
    </row>
    <row r="279" spans="1:8" x14ac:dyDescent="0.35">
      <c r="A279" s="7" t="str" cm="1">
        <f t="array" aca="1" ref="A279" ca="1">"p" &amp; RIGHT(ABS(SUMPRODUCT(CODE(MID(B279&amp;C279,ROW(INDIRECT("1:"&amp;LEN(B279&amp;C279))),1))*POWER(31,MOD(ROW(INDIRECT("1:"&amp;LEN(B279&amp;C279)))-1,7)))),6)</f>
        <v>p363653</v>
      </c>
      <c r="B279" s="7" t="s">
        <v>4838</v>
      </c>
      <c r="C279" s="7" t="s">
        <v>4828</v>
      </c>
      <c r="D279" s="7" t="str">
        <f>Table_Paintings[[#This Row],[Title]]&amp;"_"&amp;Table_Paintings[[#This Row],[Author]]</f>
        <v>Inferno_von Stuck, Franz</v>
      </c>
      <c r="E279" s="1" t="str">
        <f>IF(COUNTIFS(Table_Paintings[Composite_Work_Author],Table_Paintings[[#This Row],[Composite_Work_Author]])&gt;1,"Y","N")</f>
        <v>N</v>
      </c>
      <c r="F279" s="7" t="s">
        <v>3323</v>
      </c>
      <c r="H279" s="7" t="s">
        <v>3432</v>
      </c>
    </row>
    <row r="280" spans="1:8" x14ac:dyDescent="0.35">
      <c r="A280" s="7" t="str" cm="1">
        <f t="array" aca="1" ref="A280" ca="1">"p" &amp; RIGHT(ABS(SUMPRODUCT(CODE(MID(B280&amp;C280,ROW(INDIRECT("1:"&amp;LEN(B280&amp;C280))),1))*POWER(31,MOD(ROW(INDIRECT("1:"&amp;LEN(B280&amp;C280)))-1,7)))),6)</f>
        <v>p088611</v>
      </c>
      <c r="B280" s="7" t="s">
        <v>3430</v>
      </c>
      <c r="C280" s="7" t="s">
        <v>3431</v>
      </c>
      <c r="D280" s="7" t="str">
        <f>Table_Paintings[[#This Row],[Title]]&amp;"_"&amp;Table_Paintings[[#This Row],[Author]]</f>
        <v>Innocence_Čikoš Sesija, Bela</v>
      </c>
      <c r="E280" s="1" t="str">
        <f>IF(COUNTIFS(Table_Paintings[Composite_Work_Author],Table_Paintings[[#This Row],[Composite_Work_Author]])&gt;1,"Y","N")</f>
        <v>N</v>
      </c>
      <c r="F280" s="7" t="s">
        <v>3323</v>
      </c>
      <c r="H280" s="7" t="s">
        <v>3432</v>
      </c>
    </row>
    <row r="281" spans="1:8" x14ac:dyDescent="0.35">
      <c r="A281" s="7" t="str" cm="1">
        <f t="array" aca="1" ref="A281" ca="1">"p" &amp; RIGHT(ABS(SUMPRODUCT(CODE(MID(B281&amp;C281,ROW(INDIRECT("1:"&amp;LEN(B281&amp;C281))),1))*POWER(31,MOD(ROW(INDIRECT("1:"&amp;LEN(B281&amp;C281)))-1,7)))),6)</f>
        <v>p580042</v>
      </c>
      <c r="B281" s="7" t="s">
        <v>4418</v>
      </c>
      <c r="C281" s="7" t="s">
        <v>3524</v>
      </c>
      <c r="D281" s="7" t="str">
        <f>Table_Paintings[[#This Row],[Title]]&amp;"_"&amp;Table_Paintings[[#This Row],[Author]]</f>
        <v>Insomnias_Tanning, Dorothea</v>
      </c>
      <c r="E281" s="1" t="str">
        <f>IF(COUNTIFS(Table_Paintings[Composite_Work_Author],Table_Paintings[[#This Row],[Composite_Work_Author]])&gt;1,"Y","N")</f>
        <v>N</v>
      </c>
      <c r="F281" s="7" t="s">
        <v>3339</v>
      </c>
      <c r="H281" s="7" t="s">
        <v>3310</v>
      </c>
    </row>
    <row r="282" spans="1:8" x14ac:dyDescent="0.35">
      <c r="A282" s="7" t="str" cm="1">
        <f t="array" aca="1" ref="A282" ca="1">"p" &amp; RIGHT(ABS(SUMPRODUCT(CODE(MID(B282&amp;C282,ROW(INDIRECT("1:"&amp;LEN(B282&amp;C282))),1))*POWER(31,MOD(ROW(INDIRECT("1:"&amp;LEN(B282&amp;C282)))-1,7)))),6)</f>
        <v>p947072</v>
      </c>
      <c r="B282" s="7" t="s">
        <v>3620</v>
      </c>
      <c r="C282" s="7" t="s">
        <v>3621</v>
      </c>
      <c r="D282" s="7" t="str">
        <f>Table_Paintings[[#This Row],[Title]]&amp;"_"&amp;Table_Paintings[[#This Row],[Author]]</f>
        <v>Interior of Saint-Pierre in Rome_Charles Marie Bouton, Francais</v>
      </c>
      <c r="E282" s="1" t="str">
        <f>IF(COUNTIFS(Table_Paintings[Composite_Work_Author],Table_Paintings[[#This Row],[Composite_Work_Author]])&gt;1,"Y","N")</f>
        <v>N</v>
      </c>
      <c r="F282" s="7" t="s">
        <v>3330</v>
      </c>
      <c r="H282" s="7" t="s">
        <v>3324</v>
      </c>
    </row>
    <row r="283" spans="1:8" x14ac:dyDescent="0.35">
      <c r="A283" s="7" t="str" cm="1">
        <f t="array" aca="1" ref="A283" ca="1">"p" &amp; RIGHT(ABS(SUMPRODUCT(CODE(MID(B283&amp;C283,ROW(INDIRECT("1:"&amp;LEN(B283&amp;C283))),1))*POWER(31,MOD(ROW(INDIRECT("1:"&amp;LEN(B283&amp;C283)))-1,7)))),6)</f>
        <v>p995548</v>
      </c>
      <c r="B283" s="7" t="s">
        <v>3408</v>
      </c>
      <c r="C283" s="7" t="s">
        <v>3409</v>
      </c>
      <c r="D283" s="7" t="str">
        <f>Table_Paintings[[#This Row],[Title]]&amp;"_"&amp;Table_Paintings[[#This Row],[Author]]</f>
        <v>Isle of the Dead_Böcklin, Arnold</v>
      </c>
      <c r="E283" s="1" t="str">
        <f>IF(COUNTIFS(Table_Paintings[Composite_Work_Author],Table_Paintings[[#This Row],[Composite_Work_Author]])&gt;1,"Y","N")</f>
        <v>N</v>
      </c>
      <c r="F283" s="7" t="s">
        <v>3323</v>
      </c>
      <c r="H283" s="7" t="s">
        <v>3324</v>
      </c>
    </row>
    <row r="284" spans="1:8" x14ac:dyDescent="0.35">
      <c r="A284" s="7" t="str" cm="1">
        <f t="array" aca="1" ref="A284" ca="1">"p" &amp; RIGHT(ABS(SUMPRODUCT(CODE(MID(B284&amp;C284,ROW(INDIRECT("1:"&amp;LEN(B284&amp;C284))),1))*POWER(31,MOD(ROW(INDIRECT("1:"&amp;LEN(B284&amp;C284)))-1,7)))),6)</f>
        <v>p295601</v>
      </c>
      <c r="B284" s="7" t="s">
        <v>3944</v>
      </c>
      <c r="C284" s="7" t="s">
        <v>3943</v>
      </c>
      <c r="D284" s="7" t="str">
        <f>Table_Paintings[[#This Row],[Title]]&amp;"_"&amp;Table_Paintings[[#This Row],[Author]]</f>
        <v>Italian Midday_Bryullov, Karl</v>
      </c>
      <c r="E284" s="1" t="str">
        <f>IF(COUNTIFS(Table_Paintings[Composite_Work_Author],Table_Paintings[[#This Row],[Composite_Work_Author]])&gt;1,"Y","N")</f>
        <v>N</v>
      </c>
      <c r="F284" s="7" t="s">
        <v>3397</v>
      </c>
      <c r="H284" s="7" t="s">
        <v>3324</v>
      </c>
    </row>
    <row r="285" spans="1:8" x14ac:dyDescent="0.35">
      <c r="A285" s="7" t="str" cm="1">
        <f t="array" aca="1" ref="A285" ca="1">"p" &amp; RIGHT(ABS(SUMPRODUCT(CODE(MID(B285&amp;C285,ROW(INDIRECT("1:"&amp;LEN(B285&amp;C285))),1))*POWER(31,MOD(ROW(INDIRECT("1:"&amp;LEN(B285&amp;C285)))-1,7)))),6)</f>
        <v>p384402</v>
      </c>
      <c r="B285" s="7" t="s">
        <v>3815</v>
      </c>
      <c r="C285" s="7" t="s">
        <v>3814</v>
      </c>
      <c r="D285" s="7" t="str">
        <f>Table_Paintings[[#This Row],[Title]]&amp;"_"&amp;Table_Paintings[[#This Row],[Author]]</f>
        <v>Ivan the Terrible and His Son Ivan_Repin, Ilya</v>
      </c>
      <c r="E285" s="1" t="str">
        <f>IF(COUNTIFS(Table_Paintings[Composite_Work_Author],Table_Paintings[[#This Row],[Composite_Work_Author]])&gt;1,"Y","N")</f>
        <v>N</v>
      </c>
      <c r="F285" s="7" t="s">
        <v>3730</v>
      </c>
      <c r="H285" s="7" t="s">
        <v>3324</v>
      </c>
    </row>
    <row r="286" spans="1:8" x14ac:dyDescent="0.35">
      <c r="A286" s="7" t="str" cm="1">
        <f t="array" aca="1" ref="A286" ca="1">"p" &amp; RIGHT(ABS(SUMPRODUCT(CODE(MID(B286&amp;C286,ROW(INDIRECT("1:"&amp;LEN(B286&amp;C286))),1))*POWER(31,MOD(ROW(INDIRECT("1:"&amp;LEN(B286&amp;C286)))-1,7)))),6)</f>
        <v>p367760</v>
      </c>
      <c r="B286" s="7" t="s">
        <v>4269</v>
      </c>
      <c r="C286" s="7" t="s">
        <v>4268</v>
      </c>
      <c r="D286" s="7" t="str">
        <f>Table_Paintings[[#This Row],[Title]]&amp;"_"&amp;Table_Paintings[[#This Row],[Author]]</f>
        <v>Ivan Tsarevich Riding the Grey Wolf_Vasnetsov, Viktor</v>
      </c>
      <c r="E286" s="1" t="str">
        <f>IF(COUNTIFS(Table_Paintings[Composite_Work_Author],Table_Paintings[[#This Row],[Composite_Work_Author]])&gt;1,"Y","N")</f>
        <v>N</v>
      </c>
      <c r="F286" s="7" t="s">
        <v>3397</v>
      </c>
      <c r="H286" s="7" t="s">
        <v>3324</v>
      </c>
    </row>
    <row r="287" spans="1:8" x14ac:dyDescent="0.35">
      <c r="A287" s="7" t="str" cm="1">
        <f t="array" aca="1" ref="A287" ca="1">"p" &amp; RIGHT(ABS(SUMPRODUCT(CODE(MID(B287&amp;C287,ROW(INDIRECT("1:"&amp;LEN(B287&amp;C287))),1))*POWER(31,MOD(ROW(INDIRECT("1:"&amp;LEN(B287&amp;C287)))-1,7)))),6)</f>
        <v>p938478</v>
      </c>
      <c r="B287" s="7" t="s">
        <v>4797</v>
      </c>
      <c r="C287" s="7" t="s">
        <v>3738</v>
      </c>
      <c r="D287" s="7" t="str">
        <f>Table_Paintings[[#This Row],[Title]]&amp;"_"&amp;Table_Paintings[[#This Row],[Author]]</f>
        <v>Jacob and the Angel_Moreau, Gustave</v>
      </c>
      <c r="E287" s="1" t="str">
        <f>IF(COUNTIFS(Table_Paintings[Composite_Work_Author],Table_Paintings[[#This Row],[Composite_Work_Author]])&gt;1,"Y","N")</f>
        <v>N</v>
      </c>
      <c r="F287" s="7" t="s">
        <v>3323</v>
      </c>
      <c r="H287" s="7" t="s">
        <v>3324</v>
      </c>
    </row>
    <row r="288" spans="1:8" x14ac:dyDescent="0.35">
      <c r="A288" s="7" t="str" cm="1">
        <f t="array" aca="1" ref="A288" ca="1">"p" &amp; RIGHT(ABS(SUMPRODUCT(CODE(MID(B288&amp;C288,ROW(INDIRECT("1:"&amp;LEN(B288&amp;C288))),1))*POWER(31,MOD(ROW(INDIRECT("1:"&amp;LEN(B288&amp;C288)))-1,7)))),6)</f>
        <v>p418519</v>
      </c>
      <c r="B288" s="7" t="s">
        <v>4710</v>
      </c>
      <c r="C288" s="7" t="s">
        <v>3596</v>
      </c>
      <c r="D288" s="7" t="str">
        <f>Table_Paintings[[#This Row],[Title]]&amp;"_"&amp;Table_Paintings[[#This Row],[Author]]</f>
        <v>Jacob Wrestling with the Angel_Delacroix, Eugène</v>
      </c>
      <c r="E288" s="1" t="str">
        <f>IF(COUNTIFS(Table_Paintings[Composite_Work_Author],Table_Paintings[[#This Row],[Composite_Work_Author]])&gt;1,"Y","N")</f>
        <v>N</v>
      </c>
      <c r="F288" s="7" t="s">
        <v>3397</v>
      </c>
      <c r="H288" s="7" t="s">
        <v>3324</v>
      </c>
    </row>
    <row r="289" spans="1:8" x14ac:dyDescent="0.35">
      <c r="A289" s="7" t="str" cm="1">
        <f t="array" aca="1" ref="A289" ca="1">"p" &amp; RIGHT(ABS(SUMPRODUCT(CODE(MID(B289&amp;C289,ROW(INDIRECT("1:"&amp;LEN(B289&amp;C289))),1))*POWER(31,MOD(ROW(INDIRECT("1:"&amp;LEN(B289&amp;C289)))-1,7)))),6)</f>
        <v>p344437</v>
      </c>
      <c r="B289" s="7" t="s">
        <v>4664</v>
      </c>
      <c r="C289" s="7" t="s">
        <v>4286</v>
      </c>
      <c r="D289" s="7" t="str">
        <f>Table_Paintings[[#This Row],[Title]]&amp;"_"&amp;Table_Paintings[[#This Row],[Author]]</f>
        <v>Jacob's Ladder_Blake, William</v>
      </c>
      <c r="E289" s="1" t="str">
        <f>IF(COUNTIFS(Table_Paintings[Composite_Work_Author],Table_Paintings[[#This Row],[Composite_Work_Author]])&gt;1,"Y","N")</f>
        <v>N</v>
      </c>
      <c r="F289" s="7" t="s">
        <v>3397</v>
      </c>
      <c r="H289" s="7" t="s">
        <v>3324</v>
      </c>
    </row>
    <row r="290" spans="1:8" x14ac:dyDescent="0.35">
      <c r="A290" s="7" t="str" cm="1">
        <f t="array" aca="1" ref="A290" ca="1">"p" &amp; RIGHT(ABS(SUMPRODUCT(CODE(MID(B290&amp;C290,ROW(INDIRECT("1:"&amp;LEN(B290&amp;C290))),1))*POWER(31,MOD(ROW(INDIRECT("1:"&amp;LEN(B290&amp;C290)))-1,7)))),6)</f>
        <v>p728792</v>
      </c>
      <c r="B290" s="7" t="s">
        <v>4790</v>
      </c>
      <c r="C290" s="7" t="s">
        <v>3738</v>
      </c>
      <c r="D290" s="7" t="str">
        <f>Table_Paintings[[#This Row],[Title]]&amp;"_"&amp;Table_Paintings[[#This Row],[Author]]</f>
        <v>Jason and Medea_Moreau, Gustave</v>
      </c>
      <c r="E290" s="1" t="str">
        <f>IF(COUNTIFS(Table_Paintings[Composite_Work_Author],Table_Paintings[[#This Row],[Composite_Work_Author]])&gt;1,"Y","N")</f>
        <v>N</v>
      </c>
      <c r="F290" s="7" t="s">
        <v>3323</v>
      </c>
      <c r="H290" s="7" t="s">
        <v>3324</v>
      </c>
    </row>
    <row r="291" spans="1:8" x14ac:dyDescent="0.35">
      <c r="A291" s="7" t="str" cm="1">
        <f t="array" aca="1" ref="A291" ca="1">"p" &amp; RIGHT(ABS(SUMPRODUCT(CODE(MID(B291&amp;C291,ROW(INDIRECT("1:"&amp;LEN(B291&amp;C291))),1))*POWER(31,MOD(ROW(INDIRECT("1:"&amp;LEN(B291&amp;C291)))-1,7)))),6)</f>
        <v>p059325</v>
      </c>
      <c r="B291" s="7" t="s">
        <v>4882</v>
      </c>
      <c r="C291" s="7" t="s">
        <v>3539</v>
      </c>
      <c r="D291" s="7" t="str">
        <f>Table_Paintings[[#This Row],[Title]]&amp;"_"&amp;Table_Paintings[[#This Row],[Author]]</f>
        <v>Jealousy_Munch, Edvard</v>
      </c>
      <c r="E291" s="1" t="str">
        <f>IF(COUNTIFS(Table_Paintings[Composite_Work_Author],Table_Paintings[[#This Row],[Composite_Work_Author]])&gt;1,"Y","N")</f>
        <v>N</v>
      </c>
      <c r="F291" s="7" t="s">
        <v>4875</v>
      </c>
      <c r="H291" s="7" t="s">
        <v>3432</v>
      </c>
    </row>
    <row r="292" spans="1:8" x14ac:dyDescent="0.35">
      <c r="A292" s="7" t="str" cm="1">
        <f t="array" aca="1" ref="A292" ca="1">"p" &amp; RIGHT(ABS(SUMPRODUCT(CODE(MID(B292&amp;C292,ROW(INDIRECT("1:"&amp;LEN(B292&amp;C292))),1))*POWER(31,MOD(ROW(INDIRECT("1:"&amp;LEN(B292&amp;C292)))-1,7)))),6)</f>
        <v>p873336</v>
      </c>
      <c r="B292" s="7" t="s">
        <v>3688</v>
      </c>
      <c r="C292" s="7" t="s">
        <v>3687</v>
      </c>
      <c r="D292" s="7" t="str">
        <f>Table_Paintings[[#This Row],[Title]]&amp;"_"&amp;Table_Paintings[[#This Row],[Author]]</f>
        <v>Jimson Weed/White Flower No. 1_O'Keeffe, Georgia</v>
      </c>
      <c r="E292" s="1" t="str">
        <f>IF(COUNTIFS(Table_Paintings[Composite_Work_Author],Table_Paintings[[#This Row],[Composite_Work_Author]])&gt;1,"Y","N")</f>
        <v>N</v>
      </c>
      <c r="F292" s="7" t="s">
        <v>3319</v>
      </c>
      <c r="H292" s="7" t="s">
        <v>3310</v>
      </c>
    </row>
    <row r="293" spans="1:8" x14ac:dyDescent="0.35">
      <c r="A293" s="7" t="str" cm="1">
        <f t="array" aca="1" ref="A293" ca="1">"p" &amp; RIGHT(ABS(SUMPRODUCT(CODE(MID(B293&amp;C293,ROW(INDIRECT("1:"&amp;LEN(B293&amp;C293))),1))*POWER(31,MOD(ROW(INDIRECT("1:"&amp;LEN(B293&amp;C293)))-1,7)))),6)</f>
        <v>p647343</v>
      </c>
      <c r="B293" s="7" t="s">
        <v>4911</v>
      </c>
      <c r="C293" s="7" t="s">
        <v>4528</v>
      </c>
      <c r="D293" s="7" t="str">
        <f>Table_Paintings[[#This Row],[Title]]&amp;"_"&amp;Table_Paintings[[#This Row],[Author]]</f>
        <v>Jonathan's Token to David_Leighton, Frederic</v>
      </c>
      <c r="E293" s="1" t="str">
        <f>IF(COUNTIFS(Table_Paintings[Composite_Work_Author],Table_Paintings[[#This Row],[Composite_Work_Author]])&gt;1,"Y","N")</f>
        <v>N</v>
      </c>
      <c r="F293" s="7" t="s">
        <v>3330</v>
      </c>
      <c r="H293" s="7" t="s">
        <v>3324</v>
      </c>
    </row>
    <row r="294" spans="1:8" x14ac:dyDescent="0.35">
      <c r="A294" s="7" t="str" cm="1">
        <f t="array" aca="1" ref="A294" ca="1">"p" &amp; RIGHT(ABS(SUMPRODUCT(CODE(MID(B294&amp;C294,ROW(INDIRECT("1:"&amp;LEN(B294&amp;C294))),1))*POWER(31,MOD(ROW(INDIRECT("1:"&amp;LEN(B294&amp;C294)))-1,7)))),6)</f>
        <v>p762769</v>
      </c>
      <c r="B294" s="7" t="s">
        <v>4640</v>
      </c>
      <c r="C294" s="7" t="s">
        <v>3925</v>
      </c>
      <c r="D294" s="7" t="str">
        <f>Table_Paintings[[#This Row],[Title]]&amp;"_"&amp;Table_Paintings[[#This Row],[Author]]</f>
        <v>Joshua Commanding the Sun to Stand Still_Martin, John</v>
      </c>
      <c r="E294" s="1" t="str">
        <f>IF(COUNTIFS(Table_Paintings[Composite_Work_Author],Table_Paintings[[#This Row],[Composite_Work_Author]])&gt;1,"Y","N")</f>
        <v>N</v>
      </c>
      <c r="F294" s="7" t="s">
        <v>3397</v>
      </c>
      <c r="H294" s="7" t="s">
        <v>3324</v>
      </c>
    </row>
    <row r="295" spans="1:8" x14ac:dyDescent="0.35">
      <c r="A295" s="7" t="str" cm="1">
        <f t="array" aca="1" ref="A295" ca="1">"p" &amp; RIGHT(ABS(SUMPRODUCT(CODE(MID(B295&amp;C295,ROW(INDIRECT("1:"&amp;LEN(B295&amp;C295))),1))*POWER(31,MOD(ROW(INDIRECT("1:"&amp;LEN(B295&amp;C295)))-1,7)))),6)</f>
        <v>p516598</v>
      </c>
      <c r="B295" s="7" t="s">
        <v>4084</v>
      </c>
      <c r="C295" s="7" t="s">
        <v>3631</v>
      </c>
      <c r="D295" s="7" t="str">
        <f>Table_Paintings[[#This Row],[Title]]&amp;"_"&amp;Table_Paintings[[#This Row],[Author]]</f>
        <v>Judith and Holofernes_Goya, Francisco</v>
      </c>
      <c r="E295" s="1" t="str">
        <f>IF(COUNTIFS(Table_Paintings[Composite_Work_Author],Table_Paintings[[#This Row],[Composite_Work_Author]])&gt;1,"Y","N")</f>
        <v>N</v>
      </c>
      <c r="F295" s="7" t="s">
        <v>3397</v>
      </c>
      <c r="H295" s="7" t="s">
        <v>3324</v>
      </c>
    </row>
    <row r="296" spans="1:8" x14ac:dyDescent="0.35">
      <c r="A296" s="7" t="str" cm="1">
        <f t="array" aca="1" ref="A296" ca="1">"p" &amp; RIGHT(ABS(SUMPRODUCT(CODE(MID(B296&amp;C296,ROW(INDIRECT("1:"&amp;LEN(B296&amp;C296))),1))*POWER(31,MOD(ROW(INDIRECT("1:"&amp;LEN(B296&amp;C296)))-1,7)))),6)</f>
        <v>p513736</v>
      </c>
      <c r="B296" s="7" t="s">
        <v>4084</v>
      </c>
      <c r="C296" s="7" t="s">
        <v>4085</v>
      </c>
      <c r="D296" s="7" t="str">
        <f>Table_Paintings[[#This Row],[Title]]&amp;"_"&amp;Table_Paintings[[#This Row],[Author]]</f>
        <v>Judith and Holofernes_Greiner, Otto</v>
      </c>
      <c r="E296" s="1" t="str">
        <f>IF(COUNTIFS(Table_Paintings[Composite_Work_Author],Table_Paintings[[#This Row],[Composite_Work_Author]])&gt;1,"Y","N")</f>
        <v>N</v>
      </c>
      <c r="F296" s="7" t="s">
        <v>3323</v>
      </c>
      <c r="H296" s="7" t="s">
        <v>3432</v>
      </c>
    </row>
    <row r="297" spans="1:8" x14ac:dyDescent="0.35">
      <c r="A297" s="7" t="str" cm="1">
        <f t="array" aca="1" ref="A297" ca="1">"p" &amp; RIGHT(ABS(SUMPRODUCT(CODE(MID(B297&amp;C297,ROW(INDIRECT("1:"&amp;LEN(B297&amp;C297))),1))*POWER(31,MOD(ROW(INDIRECT("1:"&amp;LEN(B297&amp;C297)))-1,7)))),6)</f>
        <v>p199905</v>
      </c>
      <c r="B297" s="7" t="s">
        <v>4854</v>
      </c>
      <c r="C297" s="7" t="s">
        <v>3724</v>
      </c>
      <c r="D297" s="7" t="str">
        <f>Table_Paintings[[#This Row],[Title]]&amp;"_"&amp;Table_Paintings[[#This Row],[Author]]</f>
        <v>Judith and the Head of Holofernes_Klimt, Gustav</v>
      </c>
      <c r="E297" s="1" t="str">
        <f>IF(COUNTIFS(Table_Paintings[Composite_Work_Author],Table_Paintings[[#This Row],[Composite_Work_Author]])&gt;1,"Y","N")</f>
        <v>N</v>
      </c>
      <c r="F297" s="7" t="s">
        <v>3323</v>
      </c>
      <c r="H297" s="7" t="s">
        <v>3432</v>
      </c>
    </row>
    <row r="298" spans="1:8" x14ac:dyDescent="0.35">
      <c r="A298" s="7" t="str" cm="1">
        <f t="array" aca="1" ref="A298" ca="1">"p" &amp; RIGHT(ABS(SUMPRODUCT(CODE(MID(B298&amp;C298,ROW(INDIRECT("1:"&amp;LEN(B298&amp;C298))),1))*POWER(31,MOD(ROW(INDIRECT("1:"&amp;LEN(B298&amp;C298)))-1,7)))),6)</f>
        <v>p591074</v>
      </c>
      <c r="B298" s="7" t="s">
        <v>3457</v>
      </c>
      <c r="C298" s="7" t="s">
        <v>1412</v>
      </c>
      <c r="D298" s="7" t="str">
        <f>Table_Paintings[[#This Row],[Title]]&amp;"_"&amp;Table_Paintings[[#This Row],[Author]]</f>
        <v>Judith Beheading Holofernes_Caravaggio</v>
      </c>
      <c r="E298" s="1" t="str">
        <f>IF(COUNTIFS(Table_Paintings[Composite_Work_Author],Table_Paintings[[#This Row],[Composite_Work_Author]])&gt;1,"Y","N")</f>
        <v>N</v>
      </c>
      <c r="F298" s="7" t="s">
        <v>3454</v>
      </c>
      <c r="H298" s="7" t="s">
        <v>3455</v>
      </c>
    </row>
    <row r="299" spans="1:8" x14ac:dyDescent="0.35">
      <c r="A299" s="7" t="str" cm="1">
        <f t="array" aca="1" ref="A299" ca="1">"p" &amp; RIGHT(ABS(SUMPRODUCT(CODE(MID(B299&amp;C299,ROW(INDIRECT("1:"&amp;LEN(B299&amp;C299))),1))*POWER(31,MOD(ROW(INDIRECT("1:"&amp;LEN(B299&amp;C299)))-1,7)))),6)</f>
        <v>p013281</v>
      </c>
      <c r="B299" s="7" t="s">
        <v>3737</v>
      </c>
      <c r="C299" s="7" t="s">
        <v>3738</v>
      </c>
      <c r="D299" s="7" t="str">
        <f>Table_Paintings[[#This Row],[Title]]&amp;"_"&amp;Table_Paintings[[#This Row],[Author]]</f>
        <v>Jupiter and Semele_Moreau, Gustave</v>
      </c>
      <c r="E299" s="1" t="str">
        <f>IF(COUNTIFS(Table_Paintings[Composite_Work_Author],Table_Paintings[[#This Row],[Composite_Work_Author]])&gt;1,"Y","N")</f>
        <v>N</v>
      </c>
      <c r="F299" s="7" t="s">
        <v>3323</v>
      </c>
      <c r="H299" s="7" t="s">
        <v>3324</v>
      </c>
    </row>
    <row r="300" spans="1:8" x14ac:dyDescent="0.35">
      <c r="A300" s="7" t="str" cm="1">
        <f t="array" aca="1" ref="A300" ca="1">"p" &amp; RIGHT(ABS(SUMPRODUCT(CODE(MID(B300&amp;C300,ROW(INDIRECT("1:"&amp;LEN(B300&amp;C300))),1))*POWER(31,MOD(ROW(INDIRECT("1:"&amp;LEN(B300&amp;C300)))-1,7)))),6)</f>
        <v>p530302</v>
      </c>
      <c r="B300" s="7" t="s">
        <v>4857</v>
      </c>
      <c r="C300" s="7" t="s">
        <v>3724</v>
      </c>
      <c r="D300" s="7" t="str">
        <f>Table_Paintings[[#This Row],[Title]]&amp;"_"&amp;Table_Paintings[[#This Row],[Author]]</f>
        <v>Jurisprudence_Klimt, Gustav</v>
      </c>
      <c r="E300" s="1" t="str">
        <f>IF(COUNTIFS(Table_Paintings[Composite_Work_Author],Table_Paintings[[#This Row],[Composite_Work_Author]])&gt;1,"Y","N")</f>
        <v>N</v>
      </c>
      <c r="F300" s="7" t="s">
        <v>3323</v>
      </c>
      <c r="H300" s="7" t="s">
        <v>3310</v>
      </c>
    </row>
    <row r="301" spans="1:8" x14ac:dyDescent="0.35">
      <c r="A301" s="7" t="str" cm="1">
        <f t="array" aca="1" ref="A301" ca="1">"p" &amp; RIGHT(ABS(SUMPRODUCT(CODE(MID(B301&amp;C301,ROW(INDIRECT("1:"&amp;LEN(B301&amp;C301))),1))*POWER(31,MOD(ROW(INDIRECT("1:"&amp;LEN(B301&amp;C301)))-1,7)))),6)</f>
        <v>p681011</v>
      </c>
      <c r="B301" s="7" t="s">
        <v>4001</v>
      </c>
      <c r="C301" s="7" t="s">
        <v>4000</v>
      </c>
      <c r="D301" s="7" t="str">
        <f>Table_Paintings[[#This Row],[Title]]&amp;"_"&amp;Table_Paintings[[#This Row],[Author]]</f>
        <v>Kaleidoscope Cats_Wain, Louis</v>
      </c>
      <c r="E301" s="1" t="str">
        <f>IF(COUNTIFS(Table_Paintings[Composite_Work_Author],Table_Paintings[[#This Row],[Composite_Work_Author]])&gt;1,"Y","N")</f>
        <v>N</v>
      </c>
      <c r="F301" s="7" t="s">
        <v>3442</v>
      </c>
      <c r="H301" s="7" t="s">
        <v>3310</v>
      </c>
    </row>
    <row r="302" spans="1:8" x14ac:dyDescent="0.35">
      <c r="A302" s="7" t="str" cm="1">
        <f t="array" aca="1" ref="A302" ca="1">"p" &amp; RIGHT(ABS(SUMPRODUCT(CODE(MID(B302&amp;C302,ROW(INDIRECT("1:"&amp;LEN(B302&amp;C302))),1))*POWER(31,MOD(ROW(INDIRECT("1:"&amp;LEN(B302&amp;C302)))-1,7)))),6)</f>
        <v>p495758</v>
      </c>
      <c r="B302" s="7" t="s">
        <v>3548</v>
      </c>
      <c r="C302" s="7" t="s">
        <v>3546</v>
      </c>
      <c r="D302" s="7" t="str">
        <f>Table_Paintings[[#This Row],[Title]]&amp;"_"&amp;Table_Paintings[[#This Row],[Author]]</f>
        <v>King Cophetua and the Beggar Maid_Burne-Jones, Edward</v>
      </c>
      <c r="E302" s="1" t="str">
        <f>IF(COUNTIFS(Table_Paintings[Composite_Work_Author],Table_Paintings[[#This Row],[Composite_Work_Author]])&gt;1,"Y","N")</f>
        <v>N</v>
      </c>
      <c r="F302" s="7" t="s">
        <v>3505</v>
      </c>
      <c r="H302" s="7" t="s">
        <v>3324</v>
      </c>
    </row>
    <row r="303" spans="1:8" x14ac:dyDescent="0.35">
      <c r="A303" s="7" t="str" cm="1">
        <f t="array" aca="1" ref="A303" ca="1">"p" &amp; RIGHT(ABS(SUMPRODUCT(CODE(MID(B303&amp;C303,ROW(INDIRECT("1:"&amp;LEN(B303&amp;C303))),1))*POWER(31,MOD(ROW(INDIRECT("1:"&amp;LEN(B303&amp;C303)))-1,7)))),6)</f>
        <v>p869116</v>
      </c>
      <c r="B303" s="7" t="s">
        <v>4071</v>
      </c>
      <c r="C303" s="7" t="s">
        <v>4072</v>
      </c>
      <c r="D303" s="7" t="str">
        <f>Table_Paintings[[#This Row],[Title]]&amp;"_"&amp;Table_Paintings[[#This Row],[Author]]</f>
        <v>Kitsch Madonna_Nerdrum, Odd</v>
      </c>
      <c r="E303" s="1" t="str">
        <f>IF(COUNTIFS(Table_Paintings[Composite_Work_Author],Table_Paintings[[#This Row],[Composite_Work_Author]])&gt;1,"Y","N")</f>
        <v>N</v>
      </c>
      <c r="F303" s="7" t="s">
        <v>4073</v>
      </c>
      <c r="H303" s="7" t="s">
        <v>3403</v>
      </c>
    </row>
    <row r="304" spans="1:8" x14ac:dyDescent="0.35">
      <c r="A304" s="7" t="str" cm="1">
        <f t="array" aca="1" ref="A304" ca="1">"p" &amp; RIGHT(ABS(SUMPRODUCT(CODE(MID(B304&amp;C304,ROW(INDIRECT("1:"&amp;LEN(B304&amp;C304))),1))*POWER(31,MOD(ROW(INDIRECT("1:"&amp;LEN(B304&amp;C304)))-1,7)))),6)</f>
        <v>p234063</v>
      </c>
      <c r="B304" s="7" t="s">
        <v>3354</v>
      </c>
      <c r="C304" s="7" t="s">
        <v>3352</v>
      </c>
      <c r="D304" s="7" t="str">
        <f>Table_Paintings[[#This Row],[Title]]&amp;"_"&amp;Table_Paintings[[#This Row],[Author]]</f>
        <v>Knight, Death, and the Devil_Dürer, Albrecht</v>
      </c>
      <c r="E304" s="1" t="str">
        <f>IF(COUNTIFS(Table_Paintings[Composite_Work_Author],Table_Paintings[[#This Row],[Composite_Work_Author]])&gt;1,"Y","N")</f>
        <v>N</v>
      </c>
      <c r="F304" s="7" t="s">
        <v>3353</v>
      </c>
      <c r="H304" s="7" t="s">
        <v>3347</v>
      </c>
    </row>
    <row r="305" spans="1:8" x14ac:dyDescent="0.35">
      <c r="A305" s="7" t="str" cm="1">
        <f t="array" aca="1" ref="A305" ca="1">"p" &amp; RIGHT(ABS(SUMPRODUCT(CODE(MID(B305&amp;C305,ROW(INDIRECT("1:"&amp;LEN(B305&amp;C305))),1))*POWER(31,MOD(ROW(INDIRECT("1:"&amp;LEN(B305&amp;C305)))-1,7)))),6)</f>
        <v>p067358</v>
      </c>
      <c r="B305" s="7" t="s">
        <v>3639</v>
      </c>
      <c r="C305" s="7" t="s">
        <v>3640</v>
      </c>
      <c r="D305" s="7" t="str">
        <f>Table_Paintings[[#This Row],[Title]]&amp;"_"&amp;Table_Paintings[[#This Row],[Author]]</f>
        <v>La Belle Dame sans Merci_Cadogan Cowper, Frank</v>
      </c>
      <c r="E305" s="1" t="str">
        <f>IF(COUNTIFS(Table_Paintings[Composite_Work_Author],Table_Paintings[[#This Row],[Composite_Work_Author]])&gt;1,"Y","N")</f>
        <v>N</v>
      </c>
      <c r="F305" s="7" t="s">
        <v>3505</v>
      </c>
      <c r="H305" s="7" t="s">
        <v>3432</v>
      </c>
    </row>
    <row r="306" spans="1:8" x14ac:dyDescent="0.35">
      <c r="A306" s="7" t="str" cm="1">
        <f t="array" aca="1" ref="A306" ca="1">"p" &amp; RIGHT(ABS(SUMPRODUCT(CODE(MID(B306&amp;C306,ROW(INDIRECT("1:"&amp;LEN(B306&amp;C306))),1))*POWER(31,MOD(ROW(INDIRECT("1:"&amp;LEN(B306&amp;C306)))-1,7)))),6)</f>
        <v>p086762</v>
      </c>
      <c r="B306" s="7" t="s">
        <v>3639</v>
      </c>
      <c r="C306" s="7" t="s">
        <v>4475</v>
      </c>
      <c r="D306" s="7" t="str">
        <f>Table_Paintings[[#This Row],[Title]]&amp;"_"&amp;Table_Paintings[[#This Row],[Author]]</f>
        <v>La Belle Dame sans Merci_Waterhouse, John William</v>
      </c>
      <c r="E306" s="1" t="str">
        <f>IF(COUNTIFS(Table_Paintings[Composite_Work_Author],Table_Paintings[[#This Row],[Composite_Work_Author]])&gt;1,"Y","N")</f>
        <v>N</v>
      </c>
      <c r="F306" s="7" t="s">
        <v>3505</v>
      </c>
      <c r="H306" s="7" t="s">
        <v>3324</v>
      </c>
    </row>
    <row r="307" spans="1:8" x14ac:dyDescent="0.35">
      <c r="A307" s="7" t="str" cm="1">
        <f t="array" aca="1" ref="A307" ca="1">"p" &amp; RIGHT(ABS(SUMPRODUCT(CODE(MID(B307&amp;C307,ROW(INDIRECT("1:"&amp;LEN(B307&amp;C307))),1))*POWER(31,MOD(ROW(INDIRECT("1:"&amp;LEN(B307&amp;C307)))-1,7)))),6)</f>
        <v>p261195</v>
      </c>
      <c r="B307" s="7" t="s">
        <v>4788</v>
      </c>
      <c r="C307" s="7" t="s">
        <v>3602</v>
      </c>
      <c r="D307" s="7" t="str">
        <f>Table_Paintings[[#This Row],[Title]]&amp;"_"&amp;Table_Paintings[[#This Row],[Author]]</f>
        <v>La Dame au pantin_Rops, Félicien</v>
      </c>
      <c r="E307" s="1" t="str">
        <f>IF(COUNTIFS(Table_Paintings[Composite_Work_Author],Table_Paintings[[#This Row],[Composite_Work_Author]])&gt;1,"Y","N")</f>
        <v>N</v>
      </c>
      <c r="F307" s="7" t="s">
        <v>3323</v>
      </c>
      <c r="H307" s="7" t="s">
        <v>3324</v>
      </c>
    </row>
    <row r="308" spans="1:8" x14ac:dyDescent="0.35">
      <c r="A308" s="7" t="str" cm="1">
        <f t="array" aca="1" ref="A308" ca="1">"p" &amp; RIGHT(ABS(SUMPRODUCT(CODE(MID(B308&amp;C308,ROW(INDIRECT("1:"&amp;LEN(B308&amp;C308))),1))*POWER(31,MOD(ROW(INDIRECT("1:"&amp;LEN(B308&amp;C308)))-1,7)))),6)</f>
        <v>p847074</v>
      </c>
      <c r="B308" s="7" t="s">
        <v>4415</v>
      </c>
      <c r="C308" s="7" t="s">
        <v>3524</v>
      </c>
      <c r="D308" s="7" t="str">
        <f>Table_Paintings[[#This Row],[Title]]&amp;"_"&amp;Table_Paintings[[#This Row],[Author]]</f>
        <v>La Toilette_Tanning, Dorothea</v>
      </c>
      <c r="E308" s="1" t="str">
        <f>IF(COUNTIFS(Table_Paintings[Composite_Work_Author],Table_Paintings[[#This Row],[Composite_Work_Author]])&gt;1,"Y","N")</f>
        <v>N</v>
      </c>
      <c r="F308" s="7" t="s">
        <v>3339</v>
      </c>
      <c r="H308" s="7" t="s">
        <v>3310</v>
      </c>
    </row>
    <row r="309" spans="1:8" x14ac:dyDescent="0.35">
      <c r="A309" s="7" t="str" cm="1">
        <f t="array" aca="1" ref="A309" ca="1">"p" &amp; RIGHT(ABS(SUMPRODUCT(CODE(MID(B309&amp;C309,ROW(INDIRECT("1:"&amp;LEN(B309&amp;C309))),1))*POWER(31,MOD(ROW(INDIRECT("1:"&amp;LEN(B309&amp;C309)))-1,7)))),6)</f>
        <v>p931654</v>
      </c>
      <c r="B309" s="7" t="s">
        <v>4912</v>
      </c>
      <c r="C309" s="7" t="s">
        <v>4528</v>
      </c>
      <c r="D309" s="7" t="str">
        <f>Table_Paintings[[#This Row],[Title]]&amp;"_"&amp;Table_Paintings[[#This Row],[Author]]</f>
        <v>Lachrymae_Leighton, Frederic</v>
      </c>
      <c r="E309" s="1" t="str">
        <f>IF(COUNTIFS(Table_Paintings[Composite_Work_Author],Table_Paintings[[#This Row],[Composite_Work_Author]])&gt;1,"Y","N")</f>
        <v>N</v>
      </c>
      <c r="F309" s="7" t="s">
        <v>3330</v>
      </c>
      <c r="H309" s="7" t="s">
        <v>3324</v>
      </c>
    </row>
    <row r="310" spans="1:8" x14ac:dyDescent="0.35">
      <c r="A310" s="7" t="str" cm="1">
        <f t="array" aca="1" ref="A310" ca="1">"p" &amp; RIGHT(ABS(SUMPRODUCT(CODE(MID(B310&amp;C310,ROW(INDIRECT("1:"&amp;LEN(B310&amp;C310))),1))*POWER(31,MOD(ROW(INDIRECT("1:"&amp;LEN(B310&amp;C310)))-1,7)))),6)</f>
        <v>p652530</v>
      </c>
      <c r="B310" s="7" t="s">
        <v>3586</v>
      </c>
      <c r="C310" s="7" t="s">
        <v>3587</v>
      </c>
      <c r="D310" s="7" t="str">
        <f>Table_Paintings[[#This Row],[Title]]&amp;"_"&amp;Table_Paintings[[#This Row],[Author]]</f>
        <v>Lady in a Black Dress_Sandys, Emma</v>
      </c>
      <c r="E310" s="1" t="str">
        <f>IF(COUNTIFS(Table_Paintings[Composite_Work_Author],Table_Paintings[[#This Row],[Composite_Work_Author]])&gt;1,"Y","N")</f>
        <v>N</v>
      </c>
      <c r="F310" s="7" t="s">
        <v>3505</v>
      </c>
      <c r="H310" s="7" t="s">
        <v>3324</v>
      </c>
    </row>
    <row r="311" spans="1:8" x14ac:dyDescent="0.35">
      <c r="A311" s="7" t="str" cm="1">
        <f t="array" aca="1" ref="A311" ca="1">"p" &amp; RIGHT(ABS(SUMPRODUCT(CODE(MID(B311&amp;C311,ROW(INDIRECT("1:"&amp;LEN(B311&amp;C311))),1))*POWER(31,MOD(ROW(INDIRECT("1:"&amp;LEN(B311&amp;C311)))-1,7)))),6)</f>
        <v>p199085</v>
      </c>
      <c r="B311" s="7" t="s">
        <v>3507</v>
      </c>
      <c r="C311" s="7" t="s">
        <v>1939</v>
      </c>
      <c r="D311" s="7" t="str">
        <f>Table_Paintings[[#This Row],[Title]]&amp;"_"&amp;Table_Paintings[[#This Row],[Author]]</f>
        <v>Lady Lilith_Rossetti, Dante Gabriel</v>
      </c>
      <c r="E311" s="1" t="str">
        <f>IF(COUNTIFS(Table_Paintings[Composite_Work_Author],Table_Paintings[[#This Row],[Composite_Work_Author]])&gt;1,"Y","N")</f>
        <v>N</v>
      </c>
      <c r="F311" s="7" t="s">
        <v>3505</v>
      </c>
      <c r="H311" s="7" t="s">
        <v>3324</v>
      </c>
    </row>
    <row r="312" spans="1:8" x14ac:dyDescent="0.35">
      <c r="A312" s="7" t="str" cm="1">
        <f t="array" aca="1" ref="A312" ca="1">"p" &amp; RIGHT(ABS(SUMPRODUCT(CODE(MID(B312&amp;C312,ROW(INDIRECT("1:"&amp;LEN(B312&amp;C312))),1))*POWER(31,MOD(ROW(INDIRECT("1:"&amp;LEN(B312&amp;C312)))-1,7)))),6)</f>
        <v>p476234</v>
      </c>
      <c r="B312" s="7" t="s">
        <v>3779</v>
      </c>
      <c r="C312" s="7" t="s">
        <v>3778</v>
      </c>
      <c r="D312" s="7" t="str">
        <f>Table_Paintings[[#This Row],[Title]]&amp;"_"&amp;Table_Paintings[[#This Row],[Author]]</f>
        <v>Lady Macbeth Sleepwalking_Fuseli, Henry</v>
      </c>
      <c r="E312" s="1" t="str">
        <f>IF(COUNTIFS(Table_Paintings[Composite_Work_Author],Table_Paintings[[#This Row],[Composite_Work_Author]])&gt;1,"Y","N")</f>
        <v>N</v>
      </c>
      <c r="F312" s="7" t="s">
        <v>3397</v>
      </c>
      <c r="H312" s="7" t="s">
        <v>3632</v>
      </c>
    </row>
    <row r="313" spans="1:8" x14ac:dyDescent="0.35">
      <c r="A313" s="7" t="str" cm="1">
        <f t="array" aca="1" ref="A313" ca="1">"p" &amp; RIGHT(ABS(SUMPRODUCT(CODE(MID(B313&amp;C313,ROW(INDIRECT("1:"&amp;LEN(B313&amp;C313))),1))*POWER(31,MOD(ROW(INDIRECT("1:"&amp;LEN(B313&amp;C313)))-1,7)))),6)</f>
        <v>p942317</v>
      </c>
      <c r="B313" s="7" t="s">
        <v>3804</v>
      </c>
      <c r="C313" s="7" t="s">
        <v>3805</v>
      </c>
      <c r="D313" s="7" t="str">
        <f>Table_Paintings[[#This Row],[Title]]&amp;"_"&amp;Table_Paintings[[#This Row],[Author]]</f>
        <v>Landscape at Méréville_Robert, Hubert</v>
      </c>
      <c r="E313" s="1" t="str">
        <f>IF(COUNTIFS(Table_Paintings[Composite_Work_Author],Table_Paintings[[#This Row],[Composite_Work_Author]])&gt;1,"Y","N")</f>
        <v>N</v>
      </c>
      <c r="F313" s="7" t="s">
        <v>3449</v>
      </c>
      <c r="G313" s="7" t="s">
        <v>3349</v>
      </c>
      <c r="H313" s="7" t="s">
        <v>3450</v>
      </c>
    </row>
    <row r="314" spans="1:8" x14ac:dyDescent="0.35">
      <c r="A314" s="7" t="str" cm="1">
        <f t="array" aca="1" ref="A314" ca="1">"p" &amp; RIGHT(ABS(SUMPRODUCT(CODE(MID(B314&amp;C314,ROW(INDIRECT("1:"&amp;LEN(B314&amp;C314))),1))*POWER(31,MOD(ROW(INDIRECT("1:"&amp;LEN(B314&amp;C314)))-1,7)))),6)</f>
        <v>p336997</v>
      </c>
      <c r="B314" s="7" t="s">
        <v>4607</v>
      </c>
      <c r="C314" s="7" t="s">
        <v>3470</v>
      </c>
      <c r="D314" s="7" t="str">
        <f>Table_Paintings[[#This Row],[Title]]&amp;"_"&amp;Table_Paintings[[#This Row],[Author]]</f>
        <v>Landscape with Rainbow_Friedrich, Caspar David</v>
      </c>
      <c r="E314" s="1" t="str">
        <f>IF(COUNTIFS(Table_Paintings[Composite_Work_Author],Table_Paintings[[#This Row],[Composite_Work_Author]])&gt;1,"Y","N")</f>
        <v>N</v>
      </c>
      <c r="F314" s="7" t="s">
        <v>3397</v>
      </c>
      <c r="G314" s="7" t="s">
        <v>3349</v>
      </c>
      <c r="H314" s="7" t="s">
        <v>3324</v>
      </c>
    </row>
    <row r="315" spans="1:8" x14ac:dyDescent="0.35">
      <c r="A315" s="7" t="str" cm="1">
        <f t="array" aca="1" ref="A315" ca="1">"p" &amp; RIGHT(ABS(SUMPRODUCT(CODE(MID(B315&amp;C315,ROW(INDIRECT("1:"&amp;LEN(B315&amp;C315))),1))*POWER(31,MOD(ROW(INDIRECT("1:"&amp;LEN(B315&amp;C315)))-1,7)))),6)</f>
        <v>p949253</v>
      </c>
      <c r="B315" s="7" t="s">
        <v>4063</v>
      </c>
      <c r="C315" s="7" t="s">
        <v>4064</v>
      </c>
      <c r="D315" s="7" t="str">
        <f>Table_Paintings[[#This Row],[Title]]&amp;"_"&amp;Table_Paintings[[#This Row],[Author]]</f>
        <v>Landscape with Roman Ruins_Desiderio, Monsù</v>
      </c>
      <c r="E315" s="1" t="str">
        <f>IF(COUNTIFS(Table_Paintings[Composite_Work_Author],Table_Paintings[[#This Row],[Composite_Work_Author]])&gt;1,"Y","N")</f>
        <v>N</v>
      </c>
      <c r="F315" s="7" t="s">
        <v>3454</v>
      </c>
      <c r="H315" s="7" t="s">
        <v>3481</v>
      </c>
    </row>
    <row r="316" spans="1:8" x14ac:dyDescent="0.35">
      <c r="A316" s="7" t="str" cm="1">
        <f t="array" aca="1" ref="A316" ca="1">"p" &amp; RIGHT(ABS(SUMPRODUCT(CODE(MID(B316&amp;C316,ROW(INDIRECT("1:"&amp;LEN(B316&amp;C316))),1))*POWER(31,MOD(ROW(INDIRECT("1:"&amp;LEN(B316&amp;C316)))-1,7)))),6)</f>
        <v>p514001</v>
      </c>
      <c r="B316" s="7" t="s">
        <v>3349</v>
      </c>
      <c r="C316" s="7" t="s">
        <v>3790</v>
      </c>
      <c r="D316" s="7" t="str">
        <f>Table_Paintings[[#This Row],[Title]]&amp;"_"&amp;Table_Paintings[[#This Row],[Author]]</f>
        <v>Landscape_Maeta, Herō</v>
      </c>
      <c r="E316" s="1" t="str">
        <f>IF(COUNTIFS(Table_Paintings[Composite_Work_Author],Table_Paintings[[#This Row],[Composite_Work_Author]])&gt;1,"Y","N")</f>
        <v>N</v>
      </c>
      <c r="F316" s="7" t="s">
        <v>3791</v>
      </c>
      <c r="H316" s="7" t="s">
        <v>3310</v>
      </c>
    </row>
    <row r="317" spans="1:8" x14ac:dyDescent="0.35">
      <c r="A317" s="7" t="str" cm="1">
        <f t="array" aca="1" ref="A317" ca="1">"p" &amp; RIGHT(ABS(SUMPRODUCT(CODE(MID(B317&amp;C317,ROW(INDIRECT("1:"&amp;LEN(B317&amp;C317))),1))*POWER(31,MOD(ROW(INDIRECT("1:"&amp;LEN(B317&amp;C317)))-1,7)))),6)</f>
        <v>p876876</v>
      </c>
      <c r="B317" s="7" t="s">
        <v>3516</v>
      </c>
      <c r="C317" s="7" t="s">
        <v>3517</v>
      </c>
      <c r="D317" s="7" t="str">
        <f>Table_Paintings[[#This Row],[Title]]&amp;"_"&amp;Table_Paintings[[#This Row],[Author]]</f>
        <v>Las Meninas_Velazquez, Diego</v>
      </c>
      <c r="E317" s="1" t="str">
        <f>IF(COUNTIFS(Table_Paintings[Composite_Work_Author],Table_Paintings[[#This Row],[Composite_Work_Author]])&gt;1,"Y","N")</f>
        <v>N</v>
      </c>
      <c r="F317" s="7" t="s">
        <v>3454</v>
      </c>
      <c r="H317" s="7" t="s">
        <v>3481</v>
      </c>
    </row>
    <row r="318" spans="1:8" x14ac:dyDescent="0.35">
      <c r="A318" s="7" t="str" cm="1">
        <f t="array" aca="1" ref="A318" ca="1">"p" &amp; RIGHT(ABS(SUMPRODUCT(CODE(MID(B318&amp;C318,ROW(INDIRECT("1:"&amp;LEN(B318&amp;C318))),1))*POWER(31,MOD(ROW(INDIRECT("1:"&amp;LEN(B318&amp;C318)))-1,7)))),6)</f>
        <v>p670818</v>
      </c>
      <c r="B318" s="7" t="s">
        <v>4505</v>
      </c>
      <c r="C318" s="7" t="s">
        <v>3546</v>
      </c>
      <c r="D318" s="7" t="str">
        <f>Table_Paintings[[#This Row],[Title]]&amp;"_"&amp;Table_Paintings[[#This Row],[Author]]</f>
        <v>Laus Veneris_Burne-Jones, Edward</v>
      </c>
      <c r="E318" s="1" t="str">
        <f>IF(COUNTIFS(Table_Paintings[Composite_Work_Author],Table_Paintings[[#This Row],[Composite_Work_Author]])&gt;1,"Y","N")</f>
        <v>N</v>
      </c>
      <c r="F318" s="7" t="s">
        <v>3505</v>
      </c>
      <c r="H318" s="7" t="s">
        <v>3324</v>
      </c>
    </row>
    <row r="319" spans="1:8" x14ac:dyDescent="0.35">
      <c r="A319" s="7" t="str" cm="1">
        <f t="array" aca="1" ref="A319" ca="1">"p" &amp; RIGHT(ABS(SUMPRODUCT(CODE(MID(B319&amp;C319,ROW(INDIRECT("1:"&amp;LEN(B319&amp;C319))),1))*POWER(31,MOD(ROW(INDIRECT("1:"&amp;LEN(B319&amp;C319)))-1,7)))),6)</f>
        <v>p226968</v>
      </c>
      <c r="B319" s="7" t="s">
        <v>4425</v>
      </c>
      <c r="C319" s="7" t="s">
        <v>3992</v>
      </c>
      <c r="D319" s="7" t="str">
        <f>Table_Paintings[[#This Row],[Title]]&amp;"_"&amp;Table_Paintings[[#This Row],[Author]]</f>
        <v>Le Bout du Monde_Fini, Leonor</v>
      </c>
      <c r="E319" s="1" t="str">
        <f>IF(COUNTIFS(Table_Paintings[Composite_Work_Author],Table_Paintings[[#This Row],[Composite_Work_Author]])&gt;1,"Y","N")</f>
        <v>N</v>
      </c>
      <c r="F319" s="7" t="s">
        <v>3339</v>
      </c>
      <c r="H319" s="7" t="s">
        <v>3310</v>
      </c>
    </row>
    <row r="320" spans="1:8" x14ac:dyDescent="0.35">
      <c r="A320" s="7" t="str" cm="1">
        <f t="array" aca="1" ref="A320" ca="1">"p" &amp; RIGHT(ABS(SUMPRODUCT(CODE(MID(B320&amp;C320,ROW(INDIRECT("1:"&amp;LEN(B320&amp;C320))),1))*POWER(31,MOD(ROW(INDIRECT("1:"&amp;LEN(B320&amp;C320)))-1,7)))),6)</f>
        <v>p602943</v>
      </c>
      <c r="B320" s="7" t="s">
        <v>4786</v>
      </c>
      <c r="C320" s="7" t="s">
        <v>3602</v>
      </c>
      <c r="D320" s="7" t="str">
        <f>Table_Paintings[[#This Row],[Title]]&amp;"_"&amp;Table_Paintings[[#This Row],[Author]]</f>
        <v>Le Calvaire_Rops, Félicien</v>
      </c>
      <c r="E320" s="1" t="str">
        <f>IF(COUNTIFS(Table_Paintings[Composite_Work_Author],Table_Paintings[[#This Row],[Composite_Work_Author]])&gt;1,"Y","N")</f>
        <v>N</v>
      </c>
      <c r="F320" s="7" t="s">
        <v>3323</v>
      </c>
      <c r="H320" s="7" t="s">
        <v>3324</v>
      </c>
    </row>
    <row r="321" spans="1:8" x14ac:dyDescent="0.35">
      <c r="A321" s="7" t="str" cm="1">
        <f t="array" aca="1" ref="A321" ca="1">"p" &amp; RIGHT(ABS(SUMPRODUCT(CODE(MID(B321&amp;C321,ROW(INDIRECT("1:"&amp;LEN(B321&amp;C321))),1))*POWER(31,MOD(ROW(INDIRECT("1:"&amp;LEN(B321&amp;C321)))-1,7)))),6)</f>
        <v>p631721</v>
      </c>
      <c r="B321" s="7" t="s">
        <v>4787</v>
      </c>
      <c r="C321" s="7" t="s">
        <v>3602</v>
      </c>
      <c r="D321" s="7" t="str">
        <f>Table_Paintings[[#This Row],[Title]]&amp;"_"&amp;Table_Paintings[[#This Row],[Author]]</f>
        <v>Le Vice suprême_Rops, Félicien</v>
      </c>
      <c r="E321" s="1" t="str">
        <f>IF(COUNTIFS(Table_Paintings[Composite_Work_Author],Table_Paintings[[#This Row],[Composite_Work_Author]])&gt;1,"Y","N")</f>
        <v>N</v>
      </c>
      <c r="F321" s="7" t="s">
        <v>3323</v>
      </c>
      <c r="H321" s="7" t="s">
        <v>3324</v>
      </c>
    </row>
    <row r="322" spans="1:8" x14ac:dyDescent="0.35">
      <c r="A322" s="7" t="str" cm="1">
        <f t="array" aca="1" ref="A322" ca="1">"p" &amp; RIGHT(ABS(SUMPRODUCT(CODE(MID(B322&amp;C322,ROW(INDIRECT("1:"&amp;LEN(B322&amp;C322))),1))*POWER(31,MOD(ROW(INDIRECT("1:"&amp;LEN(B322&amp;C322)))-1,7)))),6)</f>
        <v>p822852</v>
      </c>
      <c r="B322" s="7" t="s">
        <v>4799</v>
      </c>
      <c r="C322" s="7" t="s">
        <v>3738</v>
      </c>
      <c r="D322" s="7" t="str">
        <f>Table_Paintings[[#This Row],[Title]]&amp;"_"&amp;Table_Paintings[[#This Row],[Author]]</f>
        <v>Leda_Moreau, Gustave</v>
      </c>
      <c r="E322" s="1" t="str">
        <f>IF(COUNTIFS(Table_Paintings[Composite_Work_Author],Table_Paintings[[#This Row],[Composite_Work_Author]])&gt;1,"Y","N")</f>
        <v>N</v>
      </c>
      <c r="F322" s="7" t="s">
        <v>3323</v>
      </c>
      <c r="H322" s="7" t="s">
        <v>3324</v>
      </c>
    </row>
    <row r="323" spans="1:8" x14ac:dyDescent="0.35">
      <c r="A323" s="7" t="str" cm="1">
        <f t="array" aca="1" ref="A323" ca="1">"p" &amp; RIGHT(ABS(SUMPRODUCT(CODE(MID(B323&amp;C323,ROW(INDIRECT("1:"&amp;LEN(B323&amp;C323))),1))*POWER(31,MOD(ROW(INDIRECT("1:"&amp;LEN(B323&amp;C323)))-1,7)))),6)</f>
        <v>p500401</v>
      </c>
      <c r="B323" s="7" t="s">
        <v>4089</v>
      </c>
      <c r="C323" s="7" t="s">
        <v>4090</v>
      </c>
      <c r="D323" s="7" t="str">
        <f>Table_Paintings[[#This Row],[Title]]&amp;"_"&amp;Table_Paintings[[#This Row],[Author]]</f>
        <v>Les Demoiselles d'Avignon_Picasso, Pablo</v>
      </c>
      <c r="E323" s="1" t="str">
        <f>IF(COUNTIFS(Table_Paintings[Composite_Work_Author],Table_Paintings[[#This Row],[Composite_Work_Author]])&gt;1,"Y","N")</f>
        <v>N</v>
      </c>
      <c r="F323" s="7" t="s">
        <v>4091</v>
      </c>
      <c r="H323" s="7" t="s">
        <v>3310</v>
      </c>
    </row>
    <row r="324" spans="1:8" x14ac:dyDescent="0.35">
      <c r="A324" s="7" t="str" cm="1">
        <f t="array" aca="1" ref="A324" ca="1">"p" &amp; RIGHT(ABS(SUMPRODUCT(CODE(MID(B324&amp;C324,ROW(INDIRECT("1:"&amp;LEN(B324&amp;C324))),1))*POWER(31,MOD(ROW(INDIRECT("1:"&amp;LEN(B324&amp;C324)))-1,7)))),6)</f>
        <v>p256505</v>
      </c>
      <c r="B324" s="7" t="s">
        <v>4785</v>
      </c>
      <c r="C324" s="7" t="s">
        <v>3602</v>
      </c>
      <c r="D324" s="7" t="str">
        <f>Table_Paintings[[#This Row],[Title]]&amp;"_"&amp;Table_Paintings[[#This Row],[Author]]</f>
        <v>Les Épaves_Rops, Félicien</v>
      </c>
      <c r="E324" s="1" t="str">
        <f>IF(COUNTIFS(Table_Paintings[Composite_Work_Author],Table_Paintings[[#This Row],[Composite_Work_Author]])&gt;1,"Y","N")</f>
        <v>N</v>
      </c>
      <c r="F324" s="7" t="s">
        <v>3323</v>
      </c>
      <c r="H324" s="7" t="s">
        <v>3324</v>
      </c>
    </row>
    <row r="325" spans="1:8" x14ac:dyDescent="0.35">
      <c r="A325" s="7" t="str" cm="1">
        <f t="array" aca="1" ref="A325" ca="1">"p" &amp; RIGHT(ABS(SUMPRODUCT(CODE(MID(B325&amp;C325,ROW(INDIRECT("1:"&amp;LEN(B325&amp;C325))),1))*POWER(31,MOD(ROW(INDIRECT("1:"&amp;LEN(B325&amp;C325)))-1,7)))),6)</f>
        <v>p750404</v>
      </c>
      <c r="B325" s="7" t="s">
        <v>3531</v>
      </c>
      <c r="C325" s="7" t="s">
        <v>3529</v>
      </c>
      <c r="D325" s="7" t="str">
        <f>Table_Paintings[[#This Row],[Title]]&amp;"_"&amp;Table_Paintings[[#This Row],[Author]]</f>
        <v>L'Étoile (The Star)_Degas, Edgar</v>
      </c>
      <c r="E325" s="1" t="str">
        <f>IF(COUNTIFS(Table_Paintings[Composite_Work_Author],Table_Paintings[[#This Row],[Composite_Work_Author]])&gt;1,"Y","N")</f>
        <v>N</v>
      </c>
      <c r="F325" s="7" t="s">
        <v>3386</v>
      </c>
      <c r="H325" s="7" t="s">
        <v>3324</v>
      </c>
    </row>
    <row r="326" spans="1:8" x14ac:dyDescent="0.35">
      <c r="A326" s="7" t="str" cm="1">
        <f t="array" aca="1" ref="A326" ca="1">"p" &amp; RIGHT(ABS(SUMPRODUCT(CODE(MID(B326&amp;C326,ROW(INDIRECT("1:"&amp;LEN(B326&amp;C326))),1))*POWER(31,MOD(ROW(INDIRECT("1:"&amp;LEN(B326&amp;C326)))-1,7)))),6)</f>
        <v>p988451</v>
      </c>
      <c r="B326" s="7" t="s">
        <v>4322</v>
      </c>
      <c r="C326" s="7" t="s">
        <v>4323</v>
      </c>
      <c r="D326" s="7" t="str">
        <f>Table_Paintings[[#This Row],[Title]]&amp;"_"&amp;Table_Paintings[[#This Row],[Author]]</f>
        <v>Liberation_Jasiński, Zdzisław</v>
      </c>
      <c r="E326" s="1" t="str">
        <f>IF(COUNTIFS(Table_Paintings[Composite_Work_Author],Table_Paintings[[#This Row],[Composite_Work_Author]])&gt;1,"Y","N")</f>
        <v>N</v>
      </c>
      <c r="F326" s="7" t="s">
        <v>3020</v>
      </c>
      <c r="H326" s="7" t="s">
        <v>3432</v>
      </c>
    </row>
    <row r="327" spans="1:8" x14ac:dyDescent="0.35">
      <c r="A327" s="7" t="str" cm="1">
        <f t="array" aca="1" ref="A327" ca="1">"p" &amp; RIGHT(ABS(SUMPRODUCT(CODE(MID(B327&amp;C327,ROW(INDIRECT("1:"&amp;LEN(B327&amp;C327))),1))*POWER(31,MOD(ROW(INDIRECT("1:"&amp;LEN(B327&amp;C327)))-1,7)))),6)</f>
        <v>p845224</v>
      </c>
      <c r="B327" s="7" t="s">
        <v>3595</v>
      </c>
      <c r="C327" s="7" t="s">
        <v>3596</v>
      </c>
      <c r="D327" s="7" t="str">
        <f>Table_Paintings[[#This Row],[Title]]&amp;"_"&amp;Table_Paintings[[#This Row],[Author]]</f>
        <v>Liberty Leading the People_Delacroix, Eugène</v>
      </c>
      <c r="E327" s="1" t="str">
        <f>IF(COUNTIFS(Table_Paintings[Composite_Work_Author],Table_Paintings[[#This Row],[Composite_Work_Author]])&gt;1,"Y","N")</f>
        <v>N</v>
      </c>
      <c r="F327" s="7" t="s">
        <v>3397</v>
      </c>
      <c r="H327" s="7" t="s">
        <v>3324</v>
      </c>
    </row>
    <row r="328" spans="1:8" x14ac:dyDescent="0.35">
      <c r="A328" s="7" t="str" cm="1">
        <f t="array" aca="1" ref="A328" ca="1">"p" &amp; RIGHT(ABS(SUMPRODUCT(CODE(MID(B328&amp;C328,ROW(INDIRECT("1:"&amp;LEN(B328&amp;C328))),1))*POWER(31,MOD(ROW(INDIRECT("1:"&amp;LEN(B328&amp;C328)))-1,7)))),6)</f>
        <v>p447217</v>
      </c>
      <c r="B328" s="7" t="s">
        <v>4612</v>
      </c>
      <c r="C328" s="7" t="s">
        <v>3829</v>
      </c>
      <c r="D328" s="7" t="str">
        <f>Table_Paintings[[#This Row],[Title]]&amp;"_"&amp;Table_Paintings[[#This Row],[Author]]</f>
        <v>Light and Colour (Goethe's Theory)_Turner, J. M. W.</v>
      </c>
      <c r="E328" s="1" t="str">
        <f>IF(COUNTIFS(Table_Paintings[Composite_Work_Author],Table_Paintings[[#This Row],[Composite_Work_Author]])&gt;1,"Y","N")</f>
        <v>N</v>
      </c>
      <c r="F328" s="7" t="s">
        <v>3397</v>
      </c>
      <c r="H328" s="7" t="s">
        <v>3324</v>
      </c>
    </row>
    <row r="329" spans="1:8" x14ac:dyDescent="0.35">
      <c r="A329" s="7" t="str" cm="1">
        <f t="array" aca="1" ref="A329" ca="1">"p" &amp; RIGHT(ABS(SUMPRODUCT(CODE(MID(B329&amp;C329,ROW(INDIRECT("1:"&amp;LEN(B329&amp;C329))),1))*POWER(31,MOD(ROW(INDIRECT("1:"&amp;LEN(B329&amp;C329)))-1,7)))),6)</f>
        <v>p005839</v>
      </c>
      <c r="B329" s="7" t="s">
        <v>4408</v>
      </c>
      <c r="C329" s="7" t="s">
        <v>4198</v>
      </c>
      <c r="D329" s="7" t="str">
        <f>Table_Paintings[[#This Row],[Title]]&amp;"_"&amp;Table_Paintings[[#This Row],[Author]]</f>
        <v>Lobster Telephone_Dalí, Salvador</v>
      </c>
      <c r="E329" s="1" t="str">
        <f>IF(COUNTIFS(Table_Paintings[Composite_Work_Author],Table_Paintings[[#This Row],[Composite_Work_Author]])&gt;1,"Y","N")</f>
        <v>N</v>
      </c>
      <c r="F329" s="7" t="s">
        <v>3339</v>
      </c>
      <c r="G329" s="7" t="s">
        <v>3342</v>
      </c>
      <c r="H329" s="7" t="s">
        <v>3310</v>
      </c>
    </row>
    <row r="330" spans="1:8" x14ac:dyDescent="0.35">
      <c r="A330" s="7" t="str" cm="1">
        <f t="array" aca="1" ref="A330" ca="1">"p" &amp; RIGHT(ABS(SUMPRODUCT(CODE(MID(B330&amp;C330,ROW(INDIRECT("1:"&amp;LEN(B330&amp;C330))),1))*POWER(31,MOD(ROW(INDIRECT("1:"&amp;LEN(B330&amp;C330)))-1,7)))),6)</f>
        <v>p752819</v>
      </c>
      <c r="B330" s="7" t="s">
        <v>4222</v>
      </c>
      <c r="C330" s="7" t="s">
        <v>4223</v>
      </c>
      <c r="D330" s="7" t="str">
        <f>Table_Paintings[[#This Row],[Title]]&amp;"_"&amp;Table_Paintings[[#This Row],[Author]]</f>
        <v>Looking_Szukalski, Stanislav</v>
      </c>
      <c r="E330" s="1" t="str">
        <f>IF(COUNTIFS(Table_Paintings[Composite_Work_Author],Table_Paintings[[#This Row],[Composite_Work_Author]])&gt;1,"Y","N")</f>
        <v>N</v>
      </c>
      <c r="F330" s="7" t="s">
        <v>3323</v>
      </c>
      <c r="H330" s="7" t="s">
        <v>3310</v>
      </c>
    </row>
    <row r="331" spans="1:8" x14ac:dyDescent="0.35">
      <c r="A331" s="7" t="str" cm="1">
        <f t="array" aca="1" ref="A331" ca="1">"p" &amp; RIGHT(ABS(SUMPRODUCT(CODE(MID(B331&amp;C331,ROW(INDIRECT("1:"&amp;LEN(B331&amp;C331))),1))*POWER(31,MOD(ROW(INDIRECT("1:"&amp;LEN(B331&amp;C331)))-1,7)))),6)</f>
        <v>p129160</v>
      </c>
      <c r="B331" s="7" t="s">
        <v>4467</v>
      </c>
      <c r="C331" s="7" t="s">
        <v>4457</v>
      </c>
      <c r="D331" s="7" t="str">
        <f>Table_Paintings[[#This Row],[Title]]&amp;"_"&amp;Table_Paintings[[#This Row],[Author]]</f>
        <v>Lorenzo and Isabella_Millais, John Everett</v>
      </c>
      <c r="E331" s="1" t="str">
        <f>IF(COUNTIFS(Table_Paintings[Composite_Work_Author],Table_Paintings[[#This Row],[Composite_Work_Author]])&gt;1,"Y","N")</f>
        <v>N</v>
      </c>
      <c r="F331" s="7" t="s">
        <v>3505</v>
      </c>
      <c r="H331" s="7" t="s">
        <v>3324</v>
      </c>
    </row>
    <row r="332" spans="1:8" x14ac:dyDescent="0.35">
      <c r="A332" s="7" t="str" cm="1">
        <f t="array" aca="1" ref="A332" ca="1">"p" &amp; RIGHT(ABS(SUMPRODUCT(CODE(MID(B332&amp;C332,ROW(INDIRECT("1:"&amp;LEN(B332&amp;C332))),1))*POWER(31,MOD(ROW(INDIRECT("1:"&amp;LEN(B332&amp;C332)))-1,7)))),6)</f>
        <v>p591799</v>
      </c>
      <c r="B332" s="7" t="s">
        <v>3732</v>
      </c>
      <c r="C332" s="7" t="s">
        <v>3729</v>
      </c>
      <c r="D332" s="7" t="str">
        <f>Table_Paintings[[#This Row],[Title]]&amp;"_"&amp;Table_Paintings[[#This Row],[Author]]</f>
        <v>L'Origine du monde_Courbet, Gustave</v>
      </c>
      <c r="E332" s="1" t="str">
        <f>IF(COUNTIFS(Table_Paintings[Composite_Work_Author],Table_Paintings[[#This Row],[Composite_Work_Author]])&gt;1,"Y","N")</f>
        <v>N</v>
      </c>
      <c r="F332" s="7" t="s">
        <v>3730</v>
      </c>
      <c r="H332" s="7" t="s">
        <v>3324</v>
      </c>
    </row>
    <row r="333" spans="1:8" x14ac:dyDescent="0.35">
      <c r="A333" s="7" t="str" cm="1">
        <f t="array" aca="1" ref="A333" ca="1">"p" &amp; RIGHT(ABS(SUMPRODUCT(CODE(MID(B333&amp;C333,ROW(INDIRECT("1:"&amp;LEN(B333&amp;C333))),1))*POWER(31,MOD(ROW(INDIRECT("1:"&amp;LEN(B333&amp;C333)))-1,7)))),6)</f>
        <v>p378939</v>
      </c>
      <c r="B333" s="7" t="s">
        <v>4508</v>
      </c>
      <c r="C333" s="7" t="s">
        <v>3546</v>
      </c>
      <c r="D333" s="7" t="str">
        <f>Table_Paintings[[#This Row],[Title]]&amp;"_"&amp;Table_Paintings[[#This Row],[Author]]</f>
        <v>Love Among the Ruins_Burne-Jones, Edward</v>
      </c>
      <c r="E333" s="1" t="str">
        <f>IF(COUNTIFS(Table_Paintings[Composite_Work_Author],Table_Paintings[[#This Row],[Composite_Work_Author]])&gt;1,"Y","N")</f>
        <v>N</v>
      </c>
      <c r="F333" s="7" t="s">
        <v>3505</v>
      </c>
      <c r="H333" s="7" t="s">
        <v>3324</v>
      </c>
    </row>
    <row r="334" spans="1:8" x14ac:dyDescent="0.35">
      <c r="A334" s="7" t="str" cm="1">
        <f t="array" aca="1" ref="A334" ca="1">"p" &amp; RIGHT(ABS(SUMPRODUCT(CODE(MID(B334&amp;C334,ROW(INDIRECT("1:"&amp;LEN(B334&amp;C334))),1))*POWER(31,MOD(ROW(INDIRECT("1:"&amp;LEN(B334&amp;C334)))-1,7)))),6)</f>
        <v>p392977</v>
      </c>
      <c r="B334" s="7" t="s">
        <v>4519</v>
      </c>
      <c r="C334" s="7" t="s">
        <v>4210</v>
      </c>
      <c r="D334" s="7" t="str">
        <f>Table_Paintings[[#This Row],[Title]]&amp;"_"&amp;Table_Paintings[[#This Row],[Author]]</f>
        <v>Love in Autumn_Solomon, Simeon</v>
      </c>
      <c r="E334" s="1" t="str">
        <f>IF(COUNTIFS(Table_Paintings[Composite_Work_Author],Table_Paintings[[#This Row],[Composite_Work_Author]])&gt;1,"Y","N")</f>
        <v>N</v>
      </c>
      <c r="F334" s="7" t="s">
        <v>3505</v>
      </c>
      <c r="H334" s="7" t="s">
        <v>3324</v>
      </c>
    </row>
    <row r="335" spans="1:8" x14ac:dyDescent="0.35">
      <c r="A335" s="7" t="str" cm="1">
        <f t="array" aca="1" ref="A335" ca="1">"p" &amp; RIGHT(ABS(SUMPRODUCT(CODE(MID(B335&amp;C335,ROW(INDIRECT("1:"&amp;LEN(B335&amp;C335))),1))*POWER(31,MOD(ROW(INDIRECT("1:"&amp;LEN(B335&amp;C335)))-1,7)))),6)</f>
        <v>p957303</v>
      </c>
      <c r="B335" s="7" t="s">
        <v>3906</v>
      </c>
      <c r="C335" s="7" t="s">
        <v>3907</v>
      </c>
      <c r="D335" s="7" t="str">
        <f>Table_Paintings[[#This Row],[Title]]&amp;"_"&amp;Table_Paintings[[#This Row],[Author]]</f>
        <v>Love_Witkin, Joel-Peter</v>
      </c>
      <c r="E335" s="1" t="str">
        <f>IF(COUNTIFS(Table_Paintings[Composite_Work_Author],Table_Paintings[[#This Row],[Composite_Work_Author]])&gt;1,"Y","N")</f>
        <v>N</v>
      </c>
      <c r="F335" s="7" t="s">
        <v>3365</v>
      </c>
      <c r="H335" s="7" t="s">
        <v>3310</v>
      </c>
    </row>
    <row r="336" spans="1:8" x14ac:dyDescent="0.35">
      <c r="A336" s="7" t="str" cm="1">
        <f t="array" aca="1" ref="A336" ca="1">"p" &amp; RIGHT(ABS(SUMPRODUCT(CODE(MID(B336&amp;C336,ROW(INDIRECT("1:"&amp;LEN(B336&amp;C336))),1))*POWER(31,MOD(ROW(INDIRECT("1:"&amp;LEN(B336&amp;C336)))-1,7)))),6)</f>
        <v>p522868</v>
      </c>
      <c r="B336" s="7" t="s">
        <v>3969</v>
      </c>
      <c r="C336" s="7" t="s">
        <v>3970</v>
      </c>
      <c r="D336" s="7" t="str">
        <f>Table_Paintings[[#This Row],[Title]]&amp;"_"&amp;Table_Paintings[[#This Row],[Author]]</f>
        <v>Lovers_Somov, Konstantin</v>
      </c>
      <c r="E336" s="1" t="str">
        <f>IF(COUNTIFS(Table_Paintings[Composite_Work_Author],Table_Paintings[[#This Row],[Composite_Work_Author]])&gt;1,"Y","N")</f>
        <v>N</v>
      </c>
      <c r="F336" s="7" t="s">
        <v>3323</v>
      </c>
      <c r="H336" s="7" t="s">
        <v>3432</v>
      </c>
    </row>
    <row r="337" spans="1:8" x14ac:dyDescent="0.35">
      <c r="A337" s="7" t="str" cm="1">
        <f t="array" aca="1" ref="A337" ca="1">"p" &amp; RIGHT(ABS(SUMPRODUCT(CODE(MID(B337&amp;C337,ROW(INDIRECT("1:"&amp;LEN(B337&amp;C337))),1))*POWER(31,MOD(ROW(INDIRECT("1:"&amp;LEN(B337&amp;C337)))-1,7)))),6)</f>
        <v>p145999</v>
      </c>
      <c r="B337" s="7" t="s">
        <v>4021</v>
      </c>
      <c r="C337" s="7" t="s">
        <v>4022</v>
      </c>
      <c r="D337" s="7" t="str">
        <f>Table_Paintings[[#This Row],[Title]]&amp;"_"&amp;Table_Paintings[[#This Row],[Author]]</f>
        <v>Love's Messenger_Spartali Stillman, Marie</v>
      </c>
      <c r="E337" s="1" t="str">
        <f>IF(COUNTIFS(Table_Paintings[Composite_Work_Author],Table_Paintings[[#This Row],[Composite_Work_Author]])&gt;1,"Y","N")</f>
        <v>N</v>
      </c>
      <c r="F337" s="7" t="s">
        <v>3505</v>
      </c>
      <c r="H337" s="7" t="s">
        <v>3324</v>
      </c>
    </row>
    <row r="338" spans="1:8" x14ac:dyDescent="0.35">
      <c r="A338" s="7" t="str" cm="1">
        <f t="array" aca="1" ref="A338" ca="1">"p" &amp; RIGHT(ABS(SUMPRODUCT(CODE(MID(B338&amp;C338,ROW(INDIRECT("1:"&amp;LEN(B338&amp;C338))),1))*POWER(31,MOD(ROW(INDIRECT("1:"&amp;LEN(B338&amp;C338)))-1,7)))),6)</f>
        <v>p778505</v>
      </c>
      <c r="B338" s="7" t="s">
        <v>4567</v>
      </c>
      <c r="C338" s="7" t="s">
        <v>4188</v>
      </c>
      <c r="D338" s="7" t="str">
        <f>Table_Paintings[[#This Row],[Title]]&amp;"_"&amp;Table_Paintings[[#This Row],[Author]]</f>
        <v>Lucifer_Norton, Rosaleen</v>
      </c>
      <c r="E338" s="1" t="str">
        <f>IF(COUNTIFS(Table_Paintings[Composite_Work_Author],Table_Paintings[[#This Row],[Composite_Work_Author]])&gt;1,"Y","N")</f>
        <v>N</v>
      </c>
      <c r="F338" s="7" t="s">
        <v>4189</v>
      </c>
      <c r="H338" s="7" t="s">
        <v>3310</v>
      </c>
    </row>
    <row r="339" spans="1:8" x14ac:dyDescent="0.35">
      <c r="A339" s="7" t="str" cm="1">
        <f t="array" aca="1" ref="A339" ca="1">"p" &amp; RIGHT(ABS(SUMPRODUCT(CODE(MID(B339&amp;C339,ROW(INDIRECT("1:"&amp;LEN(B339&amp;C339))),1))*POWER(31,MOD(ROW(INDIRECT("1:"&amp;LEN(B339&amp;C339)))-1,7)))),6)</f>
        <v>p246586</v>
      </c>
      <c r="B339" s="7" t="s">
        <v>4567</v>
      </c>
      <c r="C339" s="7" t="s">
        <v>4828</v>
      </c>
      <c r="D339" s="7" t="str">
        <f>Table_Paintings[[#This Row],[Title]]&amp;"_"&amp;Table_Paintings[[#This Row],[Author]]</f>
        <v>Lucifer_von Stuck, Franz</v>
      </c>
      <c r="E339" s="1" t="str">
        <f>IF(COUNTIFS(Table_Paintings[Composite_Work_Author],Table_Paintings[[#This Row],[Composite_Work_Author]])&gt;1,"Y","N")</f>
        <v>N</v>
      </c>
      <c r="F339" s="7" t="s">
        <v>3323</v>
      </c>
      <c r="H339" s="7" t="s">
        <v>3432</v>
      </c>
    </row>
    <row r="340" spans="1:8" x14ac:dyDescent="0.35">
      <c r="A340" s="7" t="str" cm="1">
        <f t="array" aca="1" ref="A340" ca="1">"p" &amp; RIGHT(ABS(SUMPRODUCT(CODE(MID(B340&amp;C340,ROW(INDIRECT("1:"&amp;LEN(B340&amp;C340))),1))*POWER(31,MOD(ROW(INDIRECT("1:"&amp;LEN(B340&amp;C340)))-1,7)))),6)</f>
        <v>p708685</v>
      </c>
      <c r="B340" s="7" t="s">
        <v>4501</v>
      </c>
      <c r="C340" s="7" t="s">
        <v>4022</v>
      </c>
      <c r="D340" s="7" t="str">
        <f>Table_Paintings[[#This Row],[Title]]&amp;"_"&amp;Table_Paintings[[#This Row],[Author]]</f>
        <v>Luisa Strozzi_Spartali Stillman, Marie</v>
      </c>
      <c r="E340" s="1" t="str">
        <f>IF(COUNTIFS(Table_Paintings[Composite_Work_Author],Table_Paintings[[#This Row],[Composite_Work_Author]])&gt;1,"Y","N")</f>
        <v>N</v>
      </c>
      <c r="F340" s="7" t="s">
        <v>3505</v>
      </c>
      <c r="H340" s="7" t="s">
        <v>3324</v>
      </c>
    </row>
    <row r="341" spans="1:8" x14ac:dyDescent="0.35">
      <c r="A341" s="7" t="str" cm="1">
        <f t="array" aca="1" ref="A341" ca="1">"p" &amp; RIGHT(ABS(SUMPRODUCT(CODE(MID(B341&amp;C341,ROW(INDIRECT("1:"&amp;LEN(B341&amp;C341))),1))*POWER(31,MOD(ROW(INDIRECT("1:"&amp;LEN(B341&amp;C341)))-1,7)))),6)</f>
        <v>p793069</v>
      </c>
      <c r="B341" s="7" t="s">
        <v>4128</v>
      </c>
      <c r="C341" s="7" t="s">
        <v>4129</v>
      </c>
      <c r="D341" s="7" t="str">
        <f>Table_Paintings[[#This Row],[Title]]&amp;"_"&amp;Table_Paintings[[#This Row],[Author]]</f>
        <v>Luncheon of the Boating Party_Renoir, Pierre-Auguste</v>
      </c>
      <c r="E341" s="1" t="str">
        <f>IF(COUNTIFS(Table_Paintings[Composite_Work_Author],Table_Paintings[[#This Row],[Composite_Work_Author]])&gt;1,"Y","N")</f>
        <v>N</v>
      </c>
      <c r="F341" s="7" t="s">
        <v>3386</v>
      </c>
      <c r="H341" s="7" t="s">
        <v>3324</v>
      </c>
    </row>
    <row r="342" spans="1:8" x14ac:dyDescent="0.35">
      <c r="A342" s="7" t="str" cm="1">
        <f t="array" aca="1" ref="A342" ca="1">"p" &amp; RIGHT(ABS(SUMPRODUCT(CODE(MID(B342&amp;C342,ROW(INDIRECT("1:"&amp;LEN(B342&amp;C342))),1))*POWER(31,MOD(ROW(INDIRECT("1:"&amp;LEN(B342&amp;C342)))-1,7)))),6)</f>
        <v>p497185</v>
      </c>
      <c r="B342" s="7" t="s">
        <v>3536</v>
      </c>
      <c r="C342" s="7" t="s">
        <v>3534</v>
      </c>
      <c r="D342" s="7" t="str">
        <f>Table_Paintings[[#This Row],[Title]]&amp;"_"&amp;Table_Paintings[[#This Row],[Author]]</f>
        <v>Luncheon on the Grass_Manet, Édouard</v>
      </c>
      <c r="E342" s="1" t="str">
        <f>IF(COUNTIFS(Table_Paintings[Composite_Work_Author],Table_Paintings[[#This Row],[Composite_Work_Author]])&gt;1,"Y","N")</f>
        <v>N</v>
      </c>
      <c r="F342" s="7" t="s">
        <v>3386</v>
      </c>
      <c r="H342" s="7" t="s">
        <v>3324</v>
      </c>
    </row>
    <row r="343" spans="1:8" x14ac:dyDescent="0.35">
      <c r="A343" s="7" t="str" cm="1">
        <f t="array" aca="1" ref="A343" ca="1">"p" &amp; RIGHT(ABS(SUMPRODUCT(CODE(MID(B343&amp;C343,ROW(INDIRECT("1:"&amp;LEN(B343&amp;C343))),1))*POWER(31,MOD(ROW(INDIRECT("1:"&amp;LEN(B343&amp;C343)))-1,7)))),6)</f>
        <v>p316349</v>
      </c>
      <c r="B343" s="7" t="s">
        <v>4429</v>
      </c>
      <c r="C343" s="7" t="s">
        <v>3746</v>
      </c>
      <c r="D343" s="7" t="str">
        <f>Table_Paintings[[#This Row],[Title]]&amp;"_"&amp;Table_Paintings[[#This Row],[Author]]</f>
        <v>Machine-Gunneress in a State of Grace_Bellmer, Hans</v>
      </c>
      <c r="E343" s="1" t="str">
        <f>IF(COUNTIFS(Table_Paintings[Composite_Work_Author],Table_Paintings[[#This Row],[Composite_Work_Author]])&gt;1,"Y","N")</f>
        <v>N</v>
      </c>
      <c r="F343" s="7" t="s">
        <v>3339</v>
      </c>
      <c r="H343" s="7" t="s">
        <v>3310</v>
      </c>
    </row>
    <row r="344" spans="1:8" x14ac:dyDescent="0.35">
      <c r="A344" s="7" t="str" cm="1">
        <f t="array" aca="1" ref="A344" ca="1">"p" &amp; RIGHT(ABS(SUMPRODUCT(CODE(MID(B344&amp;C344,ROW(INDIRECT("1:"&amp;LEN(B344&amp;C344))),1))*POWER(31,MOD(ROW(INDIRECT("1:"&amp;LEN(B344&amp;C344)))-1,7)))),6)</f>
        <v>p929898</v>
      </c>
      <c r="B344" s="7" t="s">
        <v>3917</v>
      </c>
      <c r="C344" s="7" t="s">
        <v>3993</v>
      </c>
      <c r="D344" s="7" t="str">
        <f>Table_Paintings[[#This Row],[Title]]&amp;"_"&amp;Table_Paintings[[#This Row],[Author]]</f>
        <v>Madame X_Sargent, John Singer</v>
      </c>
      <c r="E344" s="1" t="str">
        <f>IF(COUNTIFS(Table_Paintings[Composite_Work_Author],Table_Paintings[[#This Row],[Composite_Work_Author]])&gt;1,"Y","N")</f>
        <v>N</v>
      </c>
      <c r="F344" s="7" t="s">
        <v>3730</v>
      </c>
      <c r="H344" s="7" t="s">
        <v>3324</v>
      </c>
    </row>
    <row r="345" spans="1:8" x14ac:dyDescent="0.35">
      <c r="A345" s="7" t="str" cm="1">
        <f t="array" aca="1" ref="A345" ca="1">"p" &amp; RIGHT(ABS(SUMPRODUCT(CODE(MID(B345&amp;C345,ROW(INDIRECT("1:"&amp;LEN(B345&amp;C345))),1))*POWER(31,MOD(ROW(INDIRECT("1:"&amp;LEN(B345&amp;C345)))-1,7)))),6)</f>
        <v>p153581</v>
      </c>
      <c r="B345" s="7" t="s">
        <v>4770</v>
      </c>
      <c r="C345" s="7" t="s">
        <v>1973</v>
      </c>
      <c r="D345" s="7" t="str">
        <f>Table_Paintings[[#This Row],[Title]]&amp;"_"&amp;Table_Paintings[[#This Row],[Author]]</f>
        <v>Madonna of the Lilies_Schwabe, Carlos</v>
      </c>
      <c r="E345" s="1" t="str">
        <f>IF(COUNTIFS(Table_Paintings[Composite_Work_Author],Table_Paintings[[#This Row],[Composite_Work_Author]])&gt;1,"Y","N")</f>
        <v>N</v>
      </c>
      <c r="F345" s="7" t="s">
        <v>3323</v>
      </c>
      <c r="H345" s="7" t="s">
        <v>3324</v>
      </c>
    </row>
    <row r="346" spans="1:8" x14ac:dyDescent="0.35">
      <c r="A346" s="7" t="str" cm="1">
        <f t="array" aca="1" ref="A346" ca="1">"p" &amp; RIGHT(ABS(SUMPRODUCT(CODE(MID(B346&amp;C346,ROW(INDIRECT("1:"&amp;LEN(B346&amp;C346))),1))*POWER(31,MOD(ROW(INDIRECT("1:"&amp;LEN(B346&amp;C346)))-1,7)))),6)</f>
        <v>p931926</v>
      </c>
      <c r="B346" s="7" t="s">
        <v>4496</v>
      </c>
      <c r="C346" s="7" t="s">
        <v>4022</v>
      </c>
      <c r="D346" s="7" t="str">
        <f>Table_Paintings[[#This Row],[Title]]&amp;"_"&amp;Table_Paintings[[#This Row],[Author]]</f>
        <v>Madonna Pietra degli Scrovigni_Spartali Stillman, Marie</v>
      </c>
      <c r="E346" s="1" t="str">
        <f>IF(COUNTIFS(Table_Paintings[Composite_Work_Author],Table_Paintings[[#This Row],[Composite_Work_Author]])&gt;1,"Y","N")</f>
        <v>N</v>
      </c>
      <c r="F346" s="7" t="s">
        <v>3505</v>
      </c>
      <c r="H346" s="7" t="s">
        <v>3324</v>
      </c>
    </row>
    <row r="347" spans="1:8" x14ac:dyDescent="0.35">
      <c r="A347" s="7" t="str" cm="1">
        <f t="array" aca="1" ref="A347" ca="1">"p" &amp; RIGHT(ABS(SUMPRODUCT(CODE(MID(B347&amp;C347,ROW(INDIRECT("1:"&amp;LEN(B347&amp;C347))),1))*POWER(31,MOD(ROW(INDIRECT("1:"&amp;LEN(B347&amp;C347)))-1,7)))),6)</f>
        <v>p165093</v>
      </c>
      <c r="B347" s="7" t="s">
        <v>3540</v>
      </c>
      <c r="C347" s="7" t="s">
        <v>3539</v>
      </c>
      <c r="D347" s="7" t="str">
        <f>Table_Paintings[[#This Row],[Title]]&amp;"_"&amp;Table_Paintings[[#This Row],[Author]]</f>
        <v>Madonna_Munch, Edvard</v>
      </c>
      <c r="E347" s="1" t="str">
        <f>IF(COUNTIFS(Table_Paintings[Composite_Work_Author],Table_Paintings[[#This Row],[Composite_Work_Author]])&gt;1,"Y","N")</f>
        <v>N</v>
      </c>
      <c r="F347" s="7" t="s">
        <v>3341</v>
      </c>
      <c r="H347" s="7" t="s">
        <v>3432</v>
      </c>
    </row>
    <row r="348" spans="1:8" x14ac:dyDescent="0.35">
      <c r="A348" s="7" t="str" cm="1">
        <f t="array" aca="1" ref="A348" ca="1">"p" &amp; RIGHT(ABS(SUMPRODUCT(CODE(MID(B348&amp;C348,ROW(INDIRECT("1:"&amp;LEN(B348&amp;C348))),1))*POWER(31,MOD(ROW(INDIRECT("1:"&amp;LEN(B348&amp;C348)))-1,7)))),6)</f>
        <v>p165205</v>
      </c>
      <c r="B348" s="7" t="s">
        <v>4409</v>
      </c>
      <c r="C348" s="7" t="s">
        <v>4198</v>
      </c>
      <c r="D348" s="7" t="str">
        <f>Table_Paintings[[#This Row],[Title]]&amp;"_"&amp;Table_Paintings[[#This Row],[Author]]</f>
        <v>Mae West Lips Sofa_Dalí, Salvador</v>
      </c>
      <c r="E348" s="1" t="str">
        <f>IF(COUNTIFS(Table_Paintings[Composite_Work_Author],Table_Paintings[[#This Row],[Composite_Work_Author]])&gt;1,"Y","N")</f>
        <v>N</v>
      </c>
      <c r="F348" s="7" t="s">
        <v>3339</v>
      </c>
      <c r="G348" s="7" t="s">
        <v>3342</v>
      </c>
      <c r="H348" s="7" t="s">
        <v>3310</v>
      </c>
    </row>
    <row r="349" spans="1:8" x14ac:dyDescent="0.35">
      <c r="A349" s="7" t="str" cm="1">
        <f t="array" aca="1" ref="A349" ca="1">"p" &amp; RIGHT(ABS(SUMPRODUCT(CODE(MID(B349&amp;C349,ROW(INDIRECT("1:"&amp;LEN(B349&amp;C349))),1))*POWER(31,MOD(ROW(INDIRECT("1:"&amp;LEN(B349&amp;C349)))-1,7)))),6)</f>
        <v>p335915</v>
      </c>
      <c r="B349" s="7" t="s">
        <v>3646</v>
      </c>
      <c r="C349" s="7" t="s">
        <v>3647</v>
      </c>
      <c r="D349" s="7" t="str">
        <f>Table_Paintings[[#This Row],[Title]]&amp;"_"&amp;Table_Paintings[[#This Row],[Author]]</f>
        <v>Mahoning_Kline, Franz</v>
      </c>
      <c r="E349" s="1" t="str">
        <f>IF(COUNTIFS(Table_Paintings[Composite_Work_Author],Table_Paintings[[#This Row],[Composite_Work_Author]])&gt;1,"Y","N")</f>
        <v>N</v>
      </c>
      <c r="F349" s="7" t="s">
        <v>3309</v>
      </c>
      <c r="H349" s="7" t="s">
        <v>3310</v>
      </c>
    </row>
    <row r="350" spans="1:8" x14ac:dyDescent="0.35">
      <c r="A350" s="7" t="str" cm="1">
        <f t="array" aca="1" ref="A350" ca="1">"p" &amp; RIGHT(ABS(SUMPRODUCT(CODE(MID(B350&amp;C350,ROW(INDIRECT("1:"&amp;LEN(B350&amp;C350))),1))*POWER(31,MOD(ROW(INDIRECT("1:"&amp;LEN(B350&amp;C350)))-1,7)))),6)</f>
        <v>p488666</v>
      </c>
      <c r="B350" s="7" t="s">
        <v>4339</v>
      </c>
      <c r="C350" s="7" t="s">
        <v>4318</v>
      </c>
      <c r="D350" s="7" t="str">
        <f>Table_Paintings[[#This Row],[Title]]&amp;"_"&amp;Table_Paintings[[#This Row],[Author]]</f>
        <v>Mama, Papa is Wounded!_Tanguy, Yves</v>
      </c>
      <c r="E350" s="1" t="str">
        <f>IF(COUNTIFS(Table_Paintings[Composite_Work_Author],Table_Paintings[[#This Row],[Composite_Work_Author]])&gt;1,"Y","N")</f>
        <v>N</v>
      </c>
      <c r="F350" s="7" t="s">
        <v>3339</v>
      </c>
      <c r="H350" s="7" t="s">
        <v>3310</v>
      </c>
    </row>
    <row r="351" spans="1:8" x14ac:dyDescent="0.35">
      <c r="A351" s="7" t="str" cm="1">
        <f t="array" aca="1" ref="A351" ca="1">"p" &amp; RIGHT(ABS(SUMPRODUCT(CODE(MID(B351&amp;C351,ROW(INDIRECT("1:"&amp;LEN(B351&amp;C351))),1))*POWER(31,MOD(ROW(INDIRECT("1:"&amp;LEN(B351&amp;C351)))-1,7)))),6)</f>
        <v>p582180</v>
      </c>
      <c r="B351" s="7" t="s">
        <v>4593</v>
      </c>
      <c r="C351" s="7" t="s">
        <v>3470</v>
      </c>
      <c r="D351" s="7" t="str">
        <f>Table_Paintings[[#This Row],[Title]]&amp;"_"&amp;Table_Paintings[[#This Row],[Author]]</f>
        <v>Man and Woman Contemplating the Moon_Friedrich, Caspar David</v>
      </c>
      <c r="E351" s="1" t="str">
        <f>IF(COUNTIFS(Table_Paintings[Composite_Work_Author],Table_Paintings[[#This Row],[Composite_Work_Author]])&gt;1,"Y","N")</f>
        <v>N</v>
      </c>
      <c r="F351" s="7" t="s">
        <v>3397</v>
      </c>
      <c r="H351" s="7" t="s">
        <v>3324</v>
      </c>
    </row>
    <row r="352" spans="1:8" x14ac:dyDescent="0.35">
      <c r="A352" s="7" t="str" cm="1">
        <f t="array" aca="1" ref="A352" ca="1">"p" &amp; RIGHT(ABS(SUMPRODUCT(CODE(MID(B352&amp;C352,ROW(INDIRECT("1:"&amp;LEN(B352&amp;C352))),1))*POWER(31,MOD(ROW(INDIRECT("1:"&amp;LEN(B352&amp;C352)))-1,7)))),6)</f>
        <v>p827147</v>
      </c>
      <c r="B352" s="7" t="s">
        <v>4692</v>
      </c>
      <c r="C352" s="7" t="s">
        <v>3631</v>
      </c>
      <c r="D352" s="7" t="str">
        <f>Table_Paintings[[#This Row],[Title]]&amp;"_"&amp;Table_Paintings[[#This Row],[Author]]</f>
        <v>Manuel Osorio Manrique de Zuñiga_Goya, Francisco</v>
      </c>
      <c r="E352" s="1" t="str">
        <f>IF(COUNTIFS(Table_Paintings[Composite_Work_Author],Table_Paintings[[#This Row],[Composite_Work_Author]])&gt;1,"Y","N")</f>
        <v>N</v>
      </c>
      <c r="F352" s="7" t="s">
        <v>3397</v>
      </c>
      <c r="H352" s="7" t="s">
        <v>3450</v>
      </c>
    </row>
    <row r="353" spans="1:8" x14ac:dyDescent="0.35">
      <c r="A353" s="7" t="str" cm="1">
        <f t="array" aca="1" ref="A353" ca="1">"p" &amp; RIGHT(ABS(SUMPRODUCT(CODE(MID(B353&amp;C353,ROW(INDIRECT("1:"&amp;LEN(B353&amp;C353))),1))*POWER(31,MOD(ROW(INDIRECT("1:"&amp;LEN(B353&amp;C353)))-1,7)))),6)</f>
        <v>p112209</v>
      </c>
      <c r="B353" s="7" t="s">
        <v>4485</v>
      </c>
      <c r="C353" s="7" t="s">
        <v>4475</v>
      </c>
      <c r="D353" s="7" t="str">
        <f>Table_Paintings[[#This Row],[Title]]&amp;"_"&amp;Table_Paintings[[#This Row],[Author]]</f>
        <v>Mariamne_Waterhouse, John William</v>
      </c>
      <c r="E353" s="1" t="str">
        <f>IF(COUNTIFS(Table_Paintings[Composite_Work_Author],Table_Paintings[[#This Row],[Composite_Work_Author]])&gt;1,"Y","N")</f>
        <v>N</v>
      </c>
      <c r="F353" s="7" t="s">
        <v>3505</v>
      </c>
      <c r="H353" s="7" t="s">
        <v>3324</v>
      </c>
    </row>
    <row r="354" spans="1:8" x14ac:dyDescent="0.35">
      <c r="A354" s="7" t="str" cm="1">
        <f t="array" aca="1" ref="A354" ca="1">"p" &amp; RIGHT(ABS(SUMPRODUCT(CODE(MID(B354&amp;C354,ROW(INDIRECT("1:"&amp;LEN(B354&amp;C354))),1))*POWER(31,MOD(ROW(INDIRECT("1:"&amp;LEN(B354&amp;C354)))-1,7)))),6)</f>
        <v>p444388</v>
      </c>
      <c r="B354" s="7" t="s">
        <v>4518</v>
      </c>
      <c r="C354" s="7" t="s">
        <v>4210</v>
      </c>
      <c r="D354" s="7" t="str">
        <f>Table_Paintings[[#This Row],[Title]]&amp;"_"&amp;Table_Paintings[[#This Row],[Author]]</f>
        <v>Mariana in the South_Solomon, Simeon</v>
      </c>
      <c r="E354" s="1" t="str">
        <f>IF(COUNTIFS(Table_Paintings[Composite_Work_Author],Table_Paintings[[#This Row],[Composite_Work_Author]])&gt;1,"Y","N")</f>
        <v>N</v>
      </c>
      <c r="F354" s="7" t="s">
        <v>3505</v>
      </c>
      <c r="H354" s="7" t="s">
        <v>3324</v>
      </c>
    </row>
    <row r="355" spans="1:8" x14ac:dyDescent="0.35">
      <c r="A355" s="7" t="str" cm="1">
        <f t="array" aca="1" ref="A355" ca="1">"p" &amp; RIGHT(ABS(SUMPRODUCT(CODE(MID(B355&amp;C355,ROW(INDIRECT("1:"&amp;LEN(B355&amp;C355))),1))*POWER(31,MOD(ROW(INDIRECT("1:"&amp;LEN(B355&amp;C355)))-1,7)))),6)</f>
        <v>p706784</v>
      </c>
      <c r="B355" s="7" t="s">
        <v>4458</v>
      </c>
      <c r="C355" s="7" t="s">
        <v>4457</v>
      </c>
      <c r="D355" s="7" t="str">
        <f>Table_Paintings[[#This Row],[Title]]&amp;"_"&amp;Table_Paintings[[#This Row],[Author]]</f>
        <v>Mariana_Millais, John Everett</v>
      </c>
      <c r="E355" s="1" t="str">
        <f>IF(COUNTIFS(Table_Paintings[Composite_Work_Author],Table_Paintings[[#This Row],[Composite_Work_Author]])&gt;1,"Y","N")</f>
        <v>N</v>
      </c>
      <c r="F355" s="7" t="s">
        <v>3505</v>
      </c>
      <c r="H355" s="7" t="s">
        <v>3324</v>
      </c>
    </row>
    <row r="356" spans="1:8" x14ac:dyDescent="0.35">
      <c r="A356" s="7" t="str" cm="1">
        <f t="array" aca="1" ref="A356" ca="1">"p" &amp; RIGHT(ABS(SUMPRODUCT(CODE(MID(B356&amp;C356,ROW(INDIRECT("1:"&amp;LEN(B356&amp;C356))),1))*POWER(31,MOD(ROW(INDIRECT("1:"&amp;LEN(B356&amp;C356)))-1,7)))),6)</f>
        <v>p083032</v>
      </c>
      <c r="B356" s="7" t="s">
        <v>3576</v>
      </c>
      <c r="C356" s="7" t="s">
        <v>3577</v>
      </c>
      <c r="D356" s="7" t="str">
        <f>Table_Paintings[[#This Row],[Title]]&amp;"_"&amp;Table_Paintings[[#This Row],[Author]]</f>
        <v>Marie Antoinette with her Children_Vigée Le Brun, Élisabeth</v>
      </c>
      <c r="E356" s="1" t="str">
        <f>IF(COUNTIFS(Table_Paintings[Composite_Work_Author],Table_Paintings[[#This Row],[Composite_Work_Author]])&gt;1,"Y","N")</f>
        <v>N</v>
      </c>
      <c r="F356" s="7" t="s">
        <v>3449</v>
      </c>
      <c r="H356" s="7" t="s">
        <v>3450</v>
      </c>
    </row>
    <row r="357" spans="1:8" x14ac:dyDescent="0.35">
      <c r="A357" s="7" t="str" cm="1">
        <f t="array" aca="1" ref="A357" ca="1">"p" &amp; RIGHT(ABS(SUMPRODUCT(CODE(MID(B357&amp;C357,ROW(INDIRECT("1:"&amp;LEN(B357&amp;C357))),1))*POWER(31,MOD(ROW(INDIRECT("1:"&amp;LEN(B357&amp;C357)))-1,7)))),6)</f>
        <v>p730539</v>
      </c>
      <c r="B357" s="7" t="s">
        <v>4229</v>
      </c>
      <c r="C357" s="7" t="s">
        <v>4230</v>
      </c>
      <c r="D357" s="7" t="str">
        <f>Table_Paintings[[#This Row],[Title]]&amp;"_"&amp;Table_Paintings[[#This Row],[Author]]</f>
        <v>Marilyn_Blac, Suzzan</v>
      </c>
      <c r="E357" s="1" t="str">
        <f>IF(COUNTIFS(Table_Paintings[Composite_Work_Author],Table_Paintings[[#This Row],[Composite_Work_Author]])&gt;1,"Y","N")</f>
        <v>N</v>
      </c>
      <c r="F357" s="7" t="s">
        <v>3020</v>
      </c>
      <c r="H357" s="7" t="s">
        <v>3403</v>
      </c>
    </row>
    <row r="358" spans="1:8" x14ac:dyDescent="0.35">
      <c r="A358" s="7" t="str" cm="1">
        <f t="array" aca="1" ref="A358" ca="1">"p" &amp; RIGHT(ABS(SUMPRODUCT(CODE(MID(B358&amp;C358,ROW(INDIRECT("1:"&amp;LEN(B358&amp;C358))),1))*POWER(31,MOD(ROW(INDIRECT("1:"&amp;LEN(B358&amp;C358)))-1,7)))),6)</f>
        <v>p136923</v>
      </c>
      <c r="B358" s="7" t="s">
        <v>3401</v>
      </c>
      <c r="C358" s="7" t="s">
        <v>3399</v>
      </c>
      <c r="D358" s="7" t="str">
        <f>Table_Paintings[[#This Row],[Title]]&amp;"_"&amp;Table_Paintings[[#This Row],[Author]]</f>
        <v>Märkische Heide_Kiefer, Anselm</v>
      </c>
      <c r="E358" s="1" t="str">
        <f>IF(COUNTIFS(Table_Paintings[Composite_Work_Author],Table_Paintings[[#This Row],[Composite_Work_Author]])&gt;1,"Y","N")</f>
        <v>N</v>
      </c>
      <c r="F358" s="7" t="s">
        <v>3400</v>
      </c>
      <c r="H358" s="7" t="s">
        <v>3310</v>
      </c>
    </row>
    <row r="359" spans="1:8" x14ac:dyDescent="0.35">
      <c r="A359" s="7" t="str" cm="1">
        <f t="array" aca="1" ref="A359" ca="1">"p" &amp; RIGHT(ABS(SUMPRODUCT(CODE(MID(B359&amp;C359,ROW(INDIRECT("1:"&amp;LEN(B359&amp;C359))),1))*POWER(31,MOD(ROW(INDIRECT("1:"&amp;LEN(B359&amp;C359)))-1,7)))),6)</f>
        <v>p144328</v>
      </c>
      <c r="B359" s="7" t="s">
        <v>4568</v>
      </c>
      <c r="C359" s="7" t="s">
        <v>4188</v>
      </c>
      <c r="D359" s="7" t="str">
        <f>Table_Paintings[[#This Row],[Title]]&amp;"_"&amp;Table_Paintings[[#This Row],[Author]]</f>
        <v>Mask of Lucifer_Norton, Rosaleen</v>
      </c>
      <c r="E359" s="1" t="str">
        <f>IF(COUNTIFS(Table_Paintings[Composite_Work_Author],Table_Paintings[[#This Row],[Composite_Work_Author]])&gt;1,"Y","N")</f>
        <v>N</v>
      </c>
      <c r="F359" s="7" t="s">
        <v>4189</v>
      </c>
      <c r="H359" s="7" t="s">
        <v>3310</v>
      </c>
    </row>
    <row r="360" spans="1:8" x14ac:dyDescent="0.35">
      <c r="A360" s="7" t="str" cm="1">
        <f t="array" aca="1" ref="A360" ca="1">"p" &amp; RIGHT(ABS(SUMPRODUCT(CODE(MID(B360&amp;C360,ROW(INDIRECT("1:"&amp;LEN(B360&amp;C360))),1))*POWER(31,MOD(ROW(INDIRECT("1:"&amp;LEN(B360&amp;C360)))-1,7)))),6)</f>
        <v>p329554</v>
      </c>
      <c r="B360" s="7" t="s">
        <v>4760</v>
      </c>
      <c r="C360" s="7" t="s">
        <v>3609</v>
      </c>
      <c r="D360" s="7" t="str">
        <f>Table_Paintings[[#This Row],[Title]]&amp;"_"&amp;Table_Paintings[[#This Row],[Author]]</f>
        <v>Mask with Black Drapery_Khnopff, Fernand</v>
      </c>
      <c r="E360" s="1" t="str">
        <f>IF(COUNTIFS(Table_Paintings[Composite_Work_Author],Table_Paintings[[#This Row],[Composite_Work_Author]])&gt;1,"Y","N")</f>
        <v>N</v>
      </c>
      <c r="F360" s="7" t="s">
        <v>3323</v>
      </c>
      <c r="H360" s="7" t="s">
        <v>3324</v>
      </c>
    </row>
    <row r="361" spans="1:8" x14ac:dyDescent="0.35">
      <c r="A361" s="7" t="str" cm="1">
        <f t="array" aca="1" ref="A361" ca="1">"p" &amp; RIGHT(ABS(SUMPRODUCT(CODE(MID(B361&amp;C361,ROW(INDIRECT("1:"&amp;LEN(B361&amp;C361))),1))*POWER(31,MOD(ROW(INDIRECT("1:"&amp;LEN(B361&amp;C361)))-1,7)))),6)</f>
        <v>p900504</v>
      </c>
      <c r="B361" s="7" t="s">
        <v>4417</v>
      </c>
      <c r="C361" s="7" t="s">
        <v>3524</v>
      </c>
      <c r="D361" s="7" t="str">
        <f>Table_Paintings[[#This Row],[Title]]&amp;"_"&amp;Table_Paintings[[#This Row],[Author]]</f>
        <v>Maternity_Tanning, Dorothea</v>
      </c>
      <c r="E361" s="1" t="str">
        <f>IF(COUNTIFS(Table_Paintings[Composite_Work_Author],Table_Paintings[[#This Row],[Composite_Work_Author]])&gt;1,"Y","N")</f>
        <v>N</v>
      </c>
      <c r="F361" s="7" t="s">
        <v>3339</v>
      </c>
      <c r="H361" s="7" t="s">
        <v>3310</v>
      </c>
    </row>
    <row r="362" spans="1:8" x14ac:dyDescent="0.35">
      <c r="A362" s="7" t="str" cm="1">
        <f t="array" aca="1" ref="A362" ca="1">"p" &amp; RIGHT(ABS(SUMPRODUCT(CODE(MID(B362&amp;C362,ROW(INDIRECT("1:"&amp;LEN(B362&amp;C362))),1))*POWER(31,MOD(ROW(INDIRECT("1:"&amp;LEN(B362&amp;C362)))-1,7)))),6)</f>
        <v>p522068</v>
      </c>
      <c r="B362" s="7" t="s">
        <v>4691</v>
      </c>
      <c r="C362" s="7" t="s">
        <v>3631</v>
      </c>
      <c r="D362" s="7" t="str">
        <f>Table_Paintings[[#This Row],[Title]]&amp;"_"&amp;Table_Paintings[[#This Row],[Author]]</f>
        <v>May 2, 1808_Goya, Francisco</v>
      </c>
      <c r="E362" s="1" t="str">
        <f>IF(COUNTIFS(Table_Paintings[Composite_Work_Author],Table_Paintings[[#This Row],[Composite_Work_Author]])&gt;1,"Y","N")</f>
        <v>N</v>
      </c>
      <c r="F362" s="7" t="s">
        <v>3397</v>
      </c>
      <c r="H362" s="7" t="s">
        <v>3324</v>
      </c>
    </row>
    <row r="363" spans="1:8" x14ac:dyDescent="0.35">
      <c r="A363" s="7" t="str" cm="1">
        <f t="array" aca="1" ref="A363" ca="1">"p" &amp; RIGHT(ABS(SUMPRODUCT(CODE(MID(B363&amp;C363,ROW(INDIRECT("1:"&amp;LEN(B363&amp;C363))),1))*POWER(31,MOD(ROW(INDIRECT("1:"&amp;LEN(B363&amp;C363)))-1,7)))),6)</f>
        <v>p492307</v>
      </c>
      <c r="B363" s="7" t="s">
        <v>4708</v>
      </c>
      <c r="C363" s="7" t="s">
        <v>3596</v>
      </c>
      <c r="D363" s="7" t="str">
        <f>Table_Paintings[[#This Row],[Title]]&amp;"_"&amp;Table_Paintings[[#This Row],[Author]]</f>
        <v>Medea about to Kill her Children_Delacroix, Eugène</v>
      </c>
      <c r="E363" s="1" t="str">
        <f>IF(COUNTIFS(Table_Paintings[Composite_Work_Author],Table_Paintings[[#This Row],[Composite_Work_Author]])&gt;1,"Y","N")</f>
        <v>N</v>
      </c>
      <c r="F363" s="7" t="s">
        <v>3397</v>
      </c>
      <c r="H363" s="7" t="s">
        <v>3324</v>
      </c>
    </row>
    <row r="364" spans="1:8" x14ac:dyDescent="0.35">
      <c r="A364" s="7" t="str" cm="1">
        <f t="array" aca="1" ref="A364" ca="1">"p" &amp; RIGHT(ABS(SUMPRODUCT(CODE(MID(B364&amp;C364,ROW(INDIRECT("1:"&amp;LEN(B364&amp;C364))),1))*POWER(31,MOD(ROW(INDIRECT("1:"&amp;LEN(B364&amp;C364)))-1,7)))),6)</f>
        <v>p652219</v>
      </c>
      <c r="B364" s="7" t="s">
        <v>2686</v>
      </c>
      <c r="C364" s="7" t="s">
        <v>3664</v>
      </c>
      <c r="D364" s="7" t="str">
        <f>Table_Paintings[[#This Row],[Title]]&amp;"_"&amp;Table_Paintings[[#This Row],[Author]]</f>
        <v>Medea_Sandys, Frederick</v>
      </c>
      <c r="E364" s="1" t="str">
        <f>IF(COUNTIFS(Table_Paintings[Composite_Work_Author],Table_Paintings[[#This Row],[Composite_Work_Author]])&gt;1,"Y","N")</f>
        <v>N</v>
      </c>
      <c r="F364" s="7" t="s">
        <v>3505</v>
      </c>
      <c r="H364" s="7" t="s">
        <v>3324</v>
      </c>
    </row>
    <row r="365" spans="1:8" x14ac:dyDescent="0.35">
      <c r="A365" s="7" t="str" cm="1">
        <f t="array" aca="1" ref="A365" ca="1">"p" &amp; RIGHT(ABS(SUMPRODUCT(CODE(MID(B365&amp;C365,ROW(INDIRECT("1:"&amp;LEN(B365&amp;C365))),1))*POWER(31,MOD(ROW(INDIRECT("1:"&amp;LEN(B365&amp;C365)))-1,7)))),6)</f>
        <v>p294321</v>
      </c>
      <c r="B365" s="7" t="s">
        <v>4855</v>
      </c>
      <c r="C365" s="7" t="s">
        <v>3724</v>
      </c>
      <c r="D365" s="7" t="str">
        <f>Table_Paintings[[#This Row],[Title]]&amp;"_"&amp;Table_Paintings[[#This Row],[Author]]</f>
        <v>Medicine_Klimt, Gustav</v>
      </c>
      <c r="E365" s="1" t="str">
        <f>IF(COUNTIFS(Table_Paintings[Composite_Work_Author],Table_Paintings[[#This Row],[Composite_Work_Author]])&gt;1,"Y","N")</f>
        <v>N</v>
      </c>
      <c r="F365" s="7" t="s">
        <v>3323</v>
      </c>
      <c r="H365" s="7" t="s">
        <v>3310</v>
      </c>
    </row>
    <row r="366" spans="1:8" x14ac:dyDescent="0.35">
      <c r="A366" s="7" t="str" cm="1">
        <f t="array" aca="1" ref="A366" ca="1">"p" &amp; RIGHT(ABS(SUMPRODUCT(CODE(MID(B366&amp;C366,ROW(INDIRECT("1:"&amp;LEN(B366&amp;C366))),1))*POWER(31,MOD(ROW(INDIRECT("1:"&amp;LEN(B366&amp;C366)))-1,7)))),6)</f>
        <v>p625323</v>
      </c>
      <c r="B366" s="7" t="s">
        <v>4741</v>
      </c>
      <c r="C366" s="7" t="s">
        <v>3409</v>
      </c>
      <c r="D366" s="7" t="str">
        <f>Table_Paintings[[#This Row],[Title]]&amp;"_"&amp;Table_Paintings[[#This Row],[Author]]</f>
        <v>Meditation_Böcklin, Arnold</v>
      </c>
      <c r="E366" s="1" t="str">
        <f>IF(COUNTIFS(Table_Paintings[Composite_Work_Author],Table_Paintings[[#This Row],[Composite_Work_Author]])&gt;1,"Y","N")</f>
        <v>N</v>
      </c>
      <c r="F366" s="7" t="s">
        <v>3323</v>
      </c>
      <c r="H366" s="7" t="s">
        <v>3324</v>
      </c>
    </row>
    <row r="367" spans="1:8" x14ac:dyDescent="0.35">
      <c r="A367" s="7" t="str" cm="1">
        <f t="array" aca="1" ref="A367" ca="1">"p" &amp; RIGHT(ABS(SUMPRODUCT(CODE(MID(B367&amp;C367,ROW(INDIRECT("1:"&amp;LEN(B367&amp;C367))),1))*POWER(31,MOD(ROW(INDIRECT("1:"&amp;LEN(B367&amp;C367)))-1,7)))),6)</f>
        <v>p846510</v>
      </c>
      <c r="B367" s="7" t="s">
        <v>4184</v>
      </c>
      <c r="C367" s="7" t="s">
        <v>4185</v>
      </c>
      <c r="D367" s="7" t="str">
        <f>Table_Paintings[[#This Row],[Title]]&amp;"_"&amp;Table_Paintings[[#This Row],[Author]]</f>
        <v>Medusa_Ferri, Roberto</v>
      </c>
      <c r="E367" s="1" t="str">
        <f>IF(COUNTIFS(Table_Paintings[Composite_Work_Author],Table_Paintings[[#This Row],[Composite_Work_Author]])&gt;1,"Y","N")</f>
        <v>N</v>
      </c>
      <c r="F367" s="7" t="s">
        <v>4186</v>
      </c>
      <c r="H367" s="7" t="s">
        <v>3366</v>
      </c>
    </row>
    <row r="368" spans="1:8" x14ac:dyDescent="0.35">
      <c r="A368" s="7" t="str" cm="1">
        <f t="array" aca="1" ref="A368" ca="1">"p" &amp; RIGHT(ABS(SUMPRODUCT(CODE(MID(B368&amp;C368,ROW(INDIRECT("1:"&amp;LEN(B368&amp;C368))),1))*POWER(31,MOD(ROW(INDIRECT("1:"&amp;LEN(B368&amp;C368)))-1,7)))),6)</f>
        <v>p832466</v>
      </c>
      <c r="B368" s="7" t="s">
        <v>4184</v>
      </c>
      <c r="C368" s="7" t="s">
        <v>1973</v>
      </c>
      <c r="D368" s="7" t="str">
        <f>Table_Paintings[[#This Row],[Title]]&amp;"_"&amp;Table_Paintings[[#This Row],[Author]]</f>
        <v>Medusa_Schwabe, Carlos</v>
      </c>
      <c r="E368" s="1" t="str">
        <f>IF(COUNTIFS(Table_Paintings[Composite_Work_Author],Table_Paintings[[#This Row],[Composite_Work_Author]])&gt;1,"Y","N")</f>
        <v>N</v>
      </c>
      <c r="F368" s="7" t="s">
        <v>3323</v>
      </c>
      <c r="H368" s="7" t="s">
        <v>3324</v>
      </c>
    </row>
    <row r="369" spans="1:8" x14ac:dyDescent="0.35">
      <c r="A369" s="7" t="str" cm="1">
        <f t="array" aca="1" ref="A369" ca="1">"p" &amp; RIGHT(ABS(SUMPRODUCT(CODE(MID(B369&amp;C369,ROW(INDIRECT("1:"&amp;LEN(B369&amp;C369))),1))*POWER(31,MOD(ROW(INDIRECT("1:"&amp;LEN(B369&amp;C369)))-1,7)))),6)</f>
        <v>p403783</v>
      </c>
      <c r="B369" s="7" t="s">
        <v>4368</v>
      </c>
      <c r="C369" s="7" t="s">
        <v>3702</v>
      </c>
      <c r="D369" s="7" t="str">
        <f>Table_Paintings[[#This Row],[Title]]&amp;"_"&amp;Table_Paintings[[#This Row],[Author]]</f>
        <v>Melancholy and Mystery of a Street_de Chirico, Giorgio</v>
      </c>
      <c r="E369" s="1" t="str">
        <f>IF(COUNTIFS(Table_Paintings[Composite_Work_Author],Table_Paintings[[#This Row],[Composite_Work_Author]])&gt;1,"Y","N")</f>
        <v>N</v>
      </c>
      <c r="F369" s="7" t="s">
        <v>3703</v>
      </c>
      <c r="H369" s="7" t="s">
        <v>3310</v>
      </c>
    </row>
    <row r="370" spans="1:8" x14ac:dyDescent="0.35">
      <c r="A370" s="7" t="str" cm="1">
        <f t="array" aca="1" ref="A370" ca="1">"p" &amp; RIGHT(ABS(SUMPRODUCT(CODE(MID(B370&amp;C370,ROW(INDIRECT("1:"&amp;LEN(B370&amp;C370))),1))*POWER(31,MOD(ROW(INDIRECT("1:"&amp;LEN(B370&amp;C370)))-1,7)))),6)</f>
        <v>p078171</v>
      </c>
      <c r="B370" s="7" t="s">
        <v>3835</v>
      </c>
      <c r="C370" s="7" t="s">
        <v>3409</v>
      </c>
      <c r="D370" s="7" t="str">
        <f>Table_Paintings[[#This Row],[Title]]&amp;"_"&amp;Table_Paintings[[#This Row],[Author]]</f>
        <v>Melancholy_Böcklin, Arnold</v>
      </c>
      <c r="E370" s="1" t="str">
        <f>IF(COUNTIFS(Table_Paintings[Composite_Work_Author],Table_Paintings[[#This Row],[Composite_Work_Author]])&gt;1,"Y","N")</f>
        <v>N</v>
      </c>
      <c r="F370" s="7" t="s">
        <v>3323</v>
      </c>
      <c r="H370" s="7" t="s">
        <v>3324</v>
      </c>
    </row>
    <row r="371" spans="1:8" x14ac:dyDescent="0.35">
      <c r="A371" s="7" t="str" cm="1">
        <f t="array" aca="1" ref="A371" ca="1">"p" &amp; RIGHT(ABS(SUMPRODUCT(CODE(MID(B371&amp;C371,ROW(INDIRECT("1:"&amp;LEN(B371&amp;C371))),1))*POWER(31,MOD(ROW(INDIRECT("1:"&amp;LEN(B371&amp;C371)))-1,7)))),6)</f>
        <v>p283490</v>
      </c>
      <c r="B371" s="7" t="s">
        <v>3835</v>
      </c>
      <c r="C371" s="7" t="s">
        <v>3834</v>
      </c>
      <c r="D371" s="7" t="str">
        <f>Table_Paintings[[#This Row],[Title]]&amp;"_"&amp;Table_Paintings[[#This Row],[Author]]</f>
        <v>Melancholy_Malczewski, Jacek</v>
      </c>
      <c r="E371" s="1" t="str">
        <f>IF(COUNTIFS(Table_Paintings[Composite_Work_Author],Table_Paintings[[#This Row],[Composite_Work_Author]])&gt;1,"Y","N")</f>
        <v>N</v>
      </c>
      <c r="F371" s="7" t="s">
        <v>3323</v>
      </c>
      <c r="H371" s="7" t="s">
        <v>3432</v>
      </c>
    </row>
    <row r="372" spans="1:8" x14ac:dyDescent="0.35">
      <c r="A372" s="7" t="str" cm="1">
        <f t="array" aca="1" ref="A372" ca="1">"p" &amp; RIGHT(ABS(SUMPRODUCT(CODE(MID(B372&amp;C372,ROW(INDIRECT("1:"&amp;LEN(B372&amp;C372))),1))*POWER(31,MOD(ROW(INDIRECT("1:"&amp;LEN(B372&amp;C372)))-1,7)))),6)</f>
        <v>p329427</v>
      </c>
      <c r="B372" s="7" t="s">
        <v>3835</v>
      </c>
      <c r="C372" s="7" t="s">
        <v>3539</v>
      </c>
      <c r="D372" s="7" t="str">
        <f>Table_Paintings[[#This Row],[Title]]&amp;"_"&amp;Table_Paintings[[#This Row],[Author]]</f>
        <v>Melancholy_Munch, Edvard</v>
      </c>
      <c r="E372" s="1" t="str">
        <f>IF(COUNTIFS(Table_Paintings[Composite_Work_Author],Table_Paintings[[#This Row],[Composite_Work_Author]])&gt;1,"Y","N")</f>
        <v>N</v>
      </c>
      <c r="F372" s="7" t="s">
        <v>4875</v>
      </c>
      <c r="H372" s="7" t="s">
        <v>3324</v>
      </c>
    </row>
    <row r="373" spans="1:8" x14ac:dyDescent="0.35">
      <c r="A373" s="7" t="str" cm="1">
        <f t="array" aca="1" ref="A373" ca="1">"p" &amp; RIGHT(ABS(SUMPRODUCT(CODE(MID(B373&amp;C373,ROW(INDIRECT("1:"&amp;LEN(B373&amp;C373))),1))*POWER(31,MOD(ROW(INDIRECT("1:"&amp;LEN(B373&amp;C373)))-1,7)))),6)</f>
        <v>p114459</v>
      </c>
      <c r="B373" s="7" t="s">
        <v>3835</v>
      </c>
      <c r="C373" s="7" t="s">
        <v>4075</v>
      </c>
      <c r="D373" s="7" t="str">
        <f>Table_Paintings[[#This Row],[Title]]&amp;"_"&amp;Table_Paintings[[#This Row],[Author]]</f>
        <v>Melancholy_Redon, Odilon</v>
      </c>
      <c r="E373" s="1" t="str">
        <f>IF(COUNTIFS(Table_Paintings[Composite_Work_Author],Table_Paintings[[#This Row],[Composite_Work_Author]])&gt;1,"Y","N")</f>
        <v>N</v>
      </c>
      <c r="F373" s="7" t="s">
        <v>3323</v>
      </c>
      <c r="H373" s="7" t="s">
        <v>3324</v>
      </c>
    </row>
    <row r="374" spans="1:8" x14ac:dyDescent="0.35">
      <c r="A374" s="7" t="str" cm="1">
        <f t="array" aca="1" ref="A374" ca="1">"p" &amp; RIGHT(ABS(SUMPRODUCT(CODE(MID(B374&amp;C374,ROW(INDIRECT("1:"&amp;LEN(B374&amp;C374))),1))*POWER(31,MOD(ROW(INDIRECT("1:"&amp;LEN(B374&amp;C374)))-1,7)))),6)</f>
        <v>p420882</v>
      </c>
      <c r="B374" s="7" t="s">
        <v>3351</v>
      </c>
      <c r="C374" s="7" t="s">
        <v>3352</v>
      </c>
      <c r="D374" s="7" t="str">
        <f>Table_Paintings[[#This Row],[Title]]&amp;"_"&amp;Table_Paintings[[#This Row],[Author]]</f>
        <v>Melencolia I_Dürer, Albrecht</v>
      </c>
      <c r="E374" s="1" t="str">
        <f>IF(COUNTIFS(Table_Paintings[Composite_Work_Author],Table_Paintings[[#This Row],[Composite_Work_Author]])&gt;1,"Y","N")</f>
        <v>N</v>
      </c>
      <c r="F374" s="7" t="s">
        <v>3353</v>
      </c>
      <c r="H374" s="7" t="s">
        <v>3347</v>
      </c>
    </row>
    <row r="375" spans="1:8" x14ac:dyDescent="0.35">
      <c r="A375" s="7" t="str" cm="1">
        <f t="array" aca="1" ref="A375" ca="1">"p" &amp; RIGHT(ABS(SUMPRODUCT(CODE(MID(B375&amp;C375,ROW(INDIRECT("1:"&amp;LEN(B375&amp;C375))),1))*POWER(31,MOD(ROW(INDIRECT("1:"&amp;LEN(B375&amp;C375)))-1,7)))),6)</f>
        <v>p980327</v>
      </c>
      <c r="B375" s="7" t="s">
        <v>4754</v>
      </c>
      <c r="C375" s="7" t="s">
        <v>3609</v>
      </c>
      <c r="D375" s="7" t="str">
        <f>Table_Paintings[[#This Row],[Title]]&amp;"_"&amp;Table_Paintings[[#This Row],[Author]]</f>
        <v>Memories_Khnopff, Fernand</v>
      </c>
      <c r="E375" s="1" t="str">
        <f>IF(COUNTIFS(Table_Paintings[Composite_Work_Author],Table_Paintings[[#This Row],[Composite_Work_Author]])&gt;1,"Y","N")</f>
        <v>N</v>
      </c>
      <c r="F375" s="7" t="s">
        <v>3323</v>
      </c>
      <c r="H375" s="7" t="s">
        <v>3324</v>
      </c>
    </row>
    <row r="376" spans="1:8" x14ac:dyDescent="0.35">
      <c r="A376" s="7" t="str" cm="1">
        <f t="array" aca="1" ref="A376" ca="1">"p" &amp; RIGHT(ABS(SUMPRODUCT(CODE(MID(B376&amp;C376,ROW(INDIRECT("1:"&amp;LEN(B376&amp;C376))),1))*POWER(31,MOD(ROW(INDIRECT("1:"&amp;LEN(B376&amp;C376)))-1,7)))),6)</f>
        <v>p638203</v>
      </c>
      <c r="B376" s="7" t="s">
        <v>4387</v>
      </c>
      <c r="C376" s="7" t="s">
        <v>4198</v>
      </c>
      <c r="D376" s="7" t="str">
        <f>Table_Paintings[[#This Row],[Title]]&amp;"_"&amp;Table_Paintings[[#This Row],[Author]]</f>
        <v>Metamorphosis of Narcissus_Dalí, Salvador</v>
      </c>
      <c r="E376" s="1" t="str">
        <f>IF(COUNTIFS(Table_Paintings[Composite_Work_Author],Table_Paintings[[#This Row],[Composite_Work_Author]])&gt;1,"Y","N")</f>
        <v>N</v>
      </c>
      <c r="F376" s="7" t="s">
        <v>3339</v>
      </c>
      <c r="H376" s="7" t="s">
        <v>3310</v>
      </c>
    </row>
    <row r="377" spans="1:8" x14ac:dyDescent="0.35">
      <c r="A377" s="7" t="str" cm="1">
        <f t="array" aca="1" ref="A377" ca="1">"p" &amp; RIGHT(ABS(SUMPRODUCT(CODE(MID(B377&amp;C377,ROW(INDIRECT("1:"&amp;LEN(B377&amp;C377))),1))*POWER(31,MOD(ROW(INDIRECT("1:"&amp;LEN(B377&amp;C377)))-1,7)))),6)</f>
        <v>p245191</v>
      </c>
      <c r="B377" s="7" t="s">
        <v>4081</v>
      </c>
      <c r="C377" s="7" t="s">
        <v>4080</v>
      </c>
      <c r="D377" s="7" t="str">
        <f>Table_Paintings[[#This Row],[Title]]&amp;"_"&amp;Table_Paintings[[#This Row],[Author]]</f>
        <v>Metropolis_Dix, Otto</v>
      </c>
      <c r="E377" s="1" t="str">
        <f>IF(COUNTIFS(Table_Paintings[Composite_Work_Author],Table_Paintings[[#This Row],[Composite_Work_Author]])&gt;1,"Y","N")</f>
        <v>N</v>
      </c>
      <c r="F377" s="7" t="s">
        <v>3899</v>
      </c>
      <c r="H377" s="7" t="s">
        <v>3310</v>
      </c>
    </row>
    <row r="378" spans="1:8" x14ac:dyDescent="0.35">
      <c r="A378" s="7" t="str" cm="1">
        <f t="array" aca="1" ref="A378" ca="1">"p" &amp; RIGHT(ABS(SUMPRODUCT(CODE(MID(B378&amp;C378,ROW(INDIRECT("1:"&amp;LEN(B378&amp;C378))),1))*POWER(31,MOD(ROW(INDIRECT("1:"&amp;LEN(B378&amp;C378)))-1,7)))),6)</f>
        <v>p404490</v>
      </c>
      <c r="B378" s="7" t="s">
        <v>3384</v>
      </c>
      <c r="C378" s="7" t="s">
        <v>3385</v>
      </c>
      <c r="D378" s="7" t="str">
        <f>Table_Paintings[[#This Row],[Title]]&amp;"_"&amp;Table_Paintings[[#This Row],[Author]]</f>
        <v>Midsummer Dance_Zorn, Anders</v>
      </c>
      <c r="E378" s="1" t="str">
        <f>IF(COUNTIFS(Table_Paintings[Composite_Work_Author],Table_Paintings[[#This Row],[Composite_Work_Author]])&gt;1,"Y","N")</f>
        <v>N</v>
      </c>
      <c r="F378" s="7" t="s">
        <v>3386</v>
      </c>
      <c r="H378" s="7" t="s">
        <v>3324</v>
      </c>
    </row>
    <row r="379" spans="1:8" x14ac:dyDescent="0.35">
      <c r="A379" s="7" t="str" cm="1">
        <f t="array" aca="1" ref="A379" ca="1">"p" &amp; RIGHT(ABS(SUMPRODUCT(CODE(MID(B379&amp;C379,ROW(INDIRECT("1:"&amp;LEN(B379&amp;C379))),1))*POWER(31,MOD(ROW(INDIRECT("1:"&amp;LEN(B379&amp;C379)))-1,7)))),6)</f>
        <v>p841474</v>
      </c>
      <c r="B379" s="7" t="s">
        <v>4047</v>
      </c>
      <c r="C379" s="7" t="s">
        <v>4046</v>
      </c>
      <c r="D379" s="7" t="str">
        <f>Table_Paintings[[#This Row],[Title]]&amp;"_"&amp;Table_Paintings[[#This Row],[Author]]</f>
        <v>Milk 'n' Honey_Klarwein, Mati</v>
      </c>
      <c r="E379" s="1" t="str">
        <f>IF(COUNTIFS(Table_Paintings[Composite_Work_Author],Table_Paintings[[#This Row],[Composite_Work_Author]])&gt;1,"Y","N")</f>
        <v>N</v>
      </c>
      <c r="F379" s="7" t="s">
        <v>3593</v>
      </c>
      <c r="H379" s="7" t="s">
        <v>3310</v>
      </c>
    </row>
    <row r="380" spans="1:8" x14ac:dyDescent="0.35">
      <c r="A380" s="7" t="str" cm="1">
        <f t="array" aca="1" ref="A380" ca="1">"p" &amp; RIGHT(ABS(SUMPRODUCT(CODE(MID(B380&amp;C380,ROW(INDIRECT("1:"&amp;LEN(B380&amp;C380))),1))*POWER(31,MOD(ROW(INDIRECT("1:"&amp;LEN(B380&amp;C380)))-1,7)))),6)</f>
        <v>p835263</v>
      </c>
      <c r="B380" s="7" t="s">
        <v>4584</v>
      </c>
      <c r="C380" s="7" t="s">
        <v>3418</v>
      </c>
      <c r="D380" s="7" t="str">
        <f>Table_Paintings[[#This Row],[Title]]&amp;"_"&amp;Table_Paintings[[#This Row],[Author]]</f>
        <v>Minds in Chaos_Spare, Austin Osman</v>
      </c>
      <c r="E380" s="1" t="str">
        <f>IF(COUNTIFS(Table_Paintings[Composite_Work_Author],Table_Paintings[[#This Row],[Composite_Work_Author]])&gt;1,"Y","N")</f>
        <v>N</v>
      </c>
      <c r="F380" s="7" t="s">
        <v>4189</v>
      </c>
      <c r="H380" s="7" t="s">
        <v>3310</v>
      </c>
    </row>
    <row r="381" spans="1:8" x14ac:dyDescent="0.35">
      <c r="A381" s="7" t="str" cm="1">
        <f t="array" aca="1" ref="A381" ca="1">"p" &amp; RIGHT(ABS(SUMPRODUCT(CODE(MID(B381&amp;C381,ROW(INDIRECT("1:"&amp;LEN(B381&amp;C381))),1))*POWER(31,MOD(ROW(INDIRECT("1:"&amp;LEN(B381&amp;C381)))-1,7)))),6)</f>
        <v>p674131</v>
      </c>
      <c r="B381" s="7" t="s">
        <v>4087</v>
      </c>
      <c r="C381" s="7" t="s">
        <v>4088</v>
      </c>
      <c r="D381" s="7" t="str">
        <f>Table_Paintings[[#This Row],[Title]]&amp;"_"&amp;Table_Paintings[[#This Row],[Author]]</f>
        <v>Mirage_Zerge, Owe</v>
      </c>
      <c r="E381" s="1" t="str">
        <f>IF(COUNTIFS(Table_Paintings[Composite_Work_Author],Table_Paintings[[#This Row],[Composite_Work_Author]])&gt;1,"Y","N")</f>
        <v>N</v>
      </c>
      <c r="F381" s="7" t="s">
        <v>3020</v>
      </c>
      <c r="H381" s="7" t="s">
        <v>3310</v>
      </c>
    </row>
    <row r="382" spans="1:8" x14ac:dyDescent="0.35">
      <c r="A382" s="7" t="str" cm="1">
        <f t="array" aca="1" ref="A382" ca="1">"p" &amp; RIGHT(ABS(SUMPRODUCT(CODE(MID(B382&amp;C382,ROW(INDIRECT("1:"&amp;LEN(B382&amp;C382))),1))*POWER(31,MOD(ROW(INDIRECT("1:"&amp;LEN(B382&amp;C382)))-1,7)))),6)</f>
        <v>p586719</v>
      </c>
      <c r="B382" s="7" t="s">
        <v>4490</v>
      </c>
      <c r="C382" s="7" t="s">
        <v>4475</v>
      </c>
      <c r="D382" s="7" t="str">
        <f>Table_Paintings[[#This Row],[Title]]&amp;"_"&amp;Table_Paintings[[#This Row],[Author]]</f>
        <v>Miranda_Waterhouse, John William</v>
      </c>
      <c r="E382" s="1" t="str">
        <f>IF(COUNTIFS(Table_Paintings[Composite_Work_Author],Table_Paintings[[#This Row],[Composite_Work_Author]])&gt;1,"Y","N")</f>
        <v>N</v>
      </c>
      <c r="F382" s="7" t="s">
        <v>3505</v>
      </c>
      <c r="H382" s="7" t="s">
        <v>3324</v>
      </c>
    </row>
    <row r="383" spans="1:8" x14ac:dyDescent="0.35">
      <c r="A383" s="7" t="str" cm="1">
        <f t="array" aca="1" ref="A383" ca="1">"p" &amp; RIGHT(ABS(SUMPRODUCT(CODE(MID(B383&amp;C383,ROW(INDIRECT("1:"&amp;LEN(B383&amp;C383))),1))*POWER(31,MOD(ROW(INDIRECT("1:"&amp;LEN(B383&amp;C383)))-1,7)))),6)</f>
        <v>p379224</v>
      </c>
      <c r="B383" s="7" t="s">
        <v>4220</v>
      </c>
      <c r="C383" s="7" t="s">
        <v>4221</v>
      </c>
      <c r="D383" s="7" t="str">
        <f>Table_Paintings[[#This Row],[Title]]&amp;"_"&amp;Table_Paintings[[#This Row],[Author]]</f>
        <v>Miss Pinckney_Lawrence, Sir Thomas</v>
      </c>
      <c r="E383" s="1" t="str">
        <f>IF(COUNTIFS(Table_Paintings[Composite_Work_Author],Table_Paintings[[#This Row],[Composite_Work_Author]])&gt;1,"Y","N")</f>
        <v>N</v>
      </c>
      <c r="F383" s="7" t="s">
        <v>3397</v>
      </c>
      <c r="H383" s="7" t="s">
        <v>3632</v>
      </c>
    </row>
    <row r="384" spans="1:8" x14ac:dyDescent="0.35">
      <c r="A384" s="7" t="str" cm="1">
        <f t="array" aca="1" ref="A384" ca="1">"p" &amp; RIGHT(ABS(SUMPRODUCT(CODE(MID(B384&amp;C384,ROW(INDIRECT("1:"&amp;LEN(B384&amp;C384))),1))*POWER(31,MOD(ROW(INDIRECT("1:"&amp;LEN(B384&amp;C384)))-1,7)))),6)</f>
        <v>p124310</v>
      </c>
      <c r="B384" s="7" t="s">
        <v>3989</v>
      </c>
      <c r="C384" s="7" t="s">
        <v>3988</v>
      </c>
      <c r="D384" s="7" t="str">
        <f>Table_Paintings[[#This Row],[Title]]&amp;"_"&amp;Table_Paintings[[#This Row],[Author]]</f>
        <v>Mona Lisa_da Vinci, Leonardo</v>
      </c>
      <c r="E384" s="1" t="str">
        <f>IF(COUNTIFS(Table_Paintings[Composite_Work_Author],Table_Paintings[[#This Row],[Composite_Work_Author]])&gt;1,"Y","N")</f>
        <v>N</v>
      </c>
      <c r="F384" s="7" t="s">
        <v>3706</v>
      </c>
      <c r="H384" s="7" t="s">
        <v>3347</v>
      </c>
    </row>
    <row r="385" spans="1:8" x14ac:dyDescent="0.35">
      <c r="A385" s="7" t="str" cm="1">
        <f t="array" aca="1" ref="A385" ca="1">"p" &amp; RIGHT(ABS(SUMPRODUCT(CODE(MID(B385&amp;C385,ROW(INDIRECT("1:"&amp;LEN(B385&amp;C385))),1))*POWER(31,MOD(ROW(INDIRECT("1:"&amp;LEN(B385&amp;C385)))-1,7)))),6)</f>
        <v>p819632</v>
      </c>
      <c r="B385" s="7" t="s">
        <v>3473</v>
      </c>
      <c r="C385" s="7" t="s">
        <v>3470</v>
      </c>
      <c r="D385" s="7" t="str">
        <f>Table_Paintings[[#This Row],[Title]]&amp;"_"&amp;Table_Paintings[[#This Row],[Author]]</f>
        <v>Monk by the Sea_Friedrich, Caspar David</v>
      </c>
      <c r="E385" s="1" t="str">
        <f>IF(COUNTIFS(Table_Paintings[Composite_Work_Author],Table_Paintings[[#This Row],[Composite_Work_Author]])&gt;1,"Y","N")</f>
        <v>N</v>
      </c>
      <c r="F385" s="7" t="s">
        <v>3397</v>
      </c>
      <c r="G385" s="7" t="s">
        <v>3349</v>
      </c>
      <c r="H385" s="7" t="s">
        <v>3324</v>
      </c>
    </row>
    <row r="386" spans="1:8" x14ac:dyDescent="0.35">
      <c r="A386" s="7" t="str" cm="1">
        <f t="array" aca="1" ref="A386" ca="1">"p" &amp; RIGHT(ABS(SUMPRODUCT(CODE(MID(B386&amp;C386,ROW(INDIRECT("1:"&amp;LEN(B386&amp;C386))),1))*POWER(31,MOD(ROW(INDIRECT("1:"&amp;LEN(B386&amp;C386)))-1,7)))),6)</f>
        <v>p381151</v>
      </c>
      <c r="B386" s="7" t="s">
        <v>4183</v>
      </c>
      <c r="C386" s="7" t="s">
        <v>4182</v>
      </c>
      <c r="D386" s="7" t="str">
        <f>Table_Paintings[[#This Row],[Title]]&amp;"_"&amp;Table_Paintings[[#This Row],[Author]]</f>
        <v>Monogram_Rauschenberg, Robert</v>
      </c>
      <c r="E386" s="1" t="str">
        <f>IF(COUNTIFS(Table_Paintings[Composite_Work_Author],Table_Paintings[[#This Row],[Composite_Work_Author]])&gt;1,"Y","N")</f>
        <v>N</v>
      </c>
      <c r="F386" s="7" t="s">
        <v>3513</v>
      </c>
      <c r="H386" s="7" t="s">
        <v>3310</v>
      </c>
    </row>
    <row r="387" spans="1:8" x14ac:dyDescent="0.35">
      <c r="A387" s="7" t="str" cm="1">
        <f t="array" aca="1" ref="A387" ca="1">"p" &amp; RIGHT(ABS(SUMPRODUCT(CODE(MID(B387&amp;C387,ROW(INDIRECT("1:"&amp;LEN(B387&amp;C387))),1))*POWER(31,MOD(ROW(INDIRECT("1:"&amp;LEN(B387&amp;C387)))-1,7)))),6)</f>
        <v>p669936</v>
      </c>
      <c r="B387" s="7" t="s">
        <v>4102</v>
      </c>
      <c r="C387" s="7" t="s">
        <v>4100</v>
      </c>
      <c r="D387" s="7" t="str">
        <f>Table_Paintings[[#This Row],[Title]]&amp;"_"&amp;Table_Paintings[[#This Row],[Author]]</f>
        <v>Mont Sainte-Victoire_Cezanne, Paul</v>
      </c>
      <c r="E387" s="1" t="str">
        <f>IF(COUNTIFS(Table_Paintings[Composite_Work_Author],Table_Paintings[[#This Row],[Composite_Work_Author]])&gt;1,"Y","N")</f>
        <v>N</v>
      </c>
      <c r="F387" s="7" t="s">
        <v>4101</v>
      </c>
      <c r="G387" s="7" t="s">
        <v>3349</v>
      </c>
      <c r="H387" s="7" t="s">
        <v>3432</v>
      </c>
    </row>
    <row r="388" spans="1:8" x14ac:dyDescent="0.35">
      <c r="A388" s="7" t="str" cm="1">
        <f t="array" aca="1" ref="A388" ca="1">"p" &amp; RIGHT(ABS(SUMPRODUCT(CODE(MID(B388&amp;C388,ROW(INDIRECT("1:"&amp;LEN(B388&amp;C388))),1))*POWER(31,MOD(ROW(INDIRECT("1:"&amp;LEN(B388&amp;C388)))-1,7)))),6)</f>
        <v>p675087</v>
      </c>
      <c r="B388" s="7" t="s">
        <v>3979</v>
      </c>
      <c r="C388" s="7" t="s">
        <v>3977</v>
      </c>
      <c r="D388" s="7" t="str">
        <f>Table_Paintings[[#This Row],[Title]]&amp;"_"&amp;Table_Paintings[[#This Row],[Author]]</f>
        <v>Montage of Heck_Cobain, Kurt</v>
      </c>
      <c r="E388" s="1" t="str">
        <f>IF(COUNTIFS(Table_Paintings[Composite_Work_Author],Table_Paintings[[#This Row],[Composite_Work_Author]])&gt;1,"Y","N")</f>
        <v>N</v>
      </c>
      <c r="F388" s="7" t="s">
        <v>3978</v>
      </c>
      <c r="H388" s="7" t="s">
        <v>3310</v>
      </c>
    </row>
    <row r="389" spans="1:8" x14ac:dyDescent="0.35">
      <c r="A389" s="7" t="str" cm="1">
        <f t="array" aca="1" ref="A389" ca="1">"p" &amp; RIGHT(ABS(SUMPRODUCT(CODE(MID(B389&amp;C389,ROW(INDIRECT("1:"&amp;LEN(B389&amp;C389))),1))*POWER(31,MOD(ROW(INDIRECT("1:"&amp;LEN(B389&amp;C389)))-1,7)))),6)</f>
        <v>p335761</v>
      </c>
      <c r="B389" s="7" t="s">
        <v>3335</v>
      </c>
      <c r="C389" s="7" t="s">
        <v>3333</v>
      </c>
      <c r="D389" s="7" t="str">
        <f>Table_Paintings[[#This Row],[Title]]&amp;"_"&amp;Table_Paintings[[#This Row],[Author]]</f>
        <v>Moonlight Marine_Pinkham Ryder, Albert</v>
      </c>
      <c r="E389" s="1" t="str">
        <f>IF(COUNTIFS(Table_Paintings[Composite_Work_Author],Table_Paintings[[#This Row],[Composite_Work_Author]])&gt;1,"Y","N")</f>
        <v>N</v>
      </c>
      <c r="F389" s="7" t="s">
        <v>3334</v>
      </c>
      <c r="H389" s="7" t="s">
        <v>3324</v>
      </c>
    </row>
    <row r="390" spans="1:8" x14ac:dyDescent="0.35">
      <c r="A390" s="7" t="str" cm="1">
        <f t="array" aca="1" ref="A390" ca="1">"p" &amp; RIGHT(ABS(SUMPRODUCT(CODE(MID(B390&amp;C390,ROW(INDIRECT("1:"&amp;LEN(B390&amp;C390))),1))*POWER(31,MOD(ROW(INDIRECT("1:"&amp;LEN(B390&amp;C390)))-1,7)))),6)</f>
        <v>p356096</v>
      </c>
      <c r="B390" s="7" t="s">
        <v>4883</v>
      </c>
      <c r="C390" s="7" t="s">
        <v>3539</v>
      </c>
      <c r="D390" s="7" t="str">
        <f>Table_Paintings[[#This Row],[Title]]&amp;"_"&amp;Table_Paintings[[#This Row],[Author]]</f>
        <v>Moonlight_Munch, Edvard</v>
      </c>
      <c r="E390" s="1" t="str">
        <f>IF(COUNTIFS(Table_Paintings[Composite_Work_Author],Table_Paintings[[#This Row],[Composite_Work_Author]])&gt;1,"Y","N")</f>
        <v>N</v>
      </c>
      <c r="F390" s="7" t="s">
        <v>4875</v>
      </c>
      <c r="H390" s="7" t="s">
        <v>3324</v>
      </c>
    </row>
    <row r="391" spans="1:8" x14ac:dyDescent="0.35">
      <c r="A391" s="7" t="str" cm="1">
        <f t="array" aca="1" ref="A391" ca="1">"p" &amp; RIGHT(ABS(SUMPRODUCT(CODE(MID(B391&amp;C391,ROW(INDIRECT("1:"&amp;LEN(B391&amp;C391))),1))*POWER(31,MOD(ROW(INDIRECT("1:"&amp;LEN(B391&amp;C391)))-1,7)))),6)</f>
        <v>p700634</v>
      </c>
      <c r="B391" s="7" t="s">
        <v>4603</v>
      </c>
      <c r="C391" s="7" t="s">
        <v>3470</v>
      </c>
      <c r="D391" s="7" t="str">
        <f>Table_Paintings[[#This Row],[Title]]&amp;"_"&amp;Table_Paintings[[#This Row],[Author]]</f>
        <v>Moonrise Over the Sea_Friedrich, Caspar David</v>
      </c>
      <c r="E391" s="1" t="str">
        <f>IF(COUNTIFS(Table_Paintings[Composite_Work_Author],Table_Paintings[[#This Row],[Composite_Work_Author]])&gt;1,"Y","N")</f>
        <v>N</v>
      </c>
      <c r="F391" s="7" t="s">
        <v>3397</v>
      </c>
      <c r="G391" s="7" t="s">
        <v>3820</v>
      </c>
      <c r="H391" s="7" t="s">
        <v>3324</v>
      </c>
    </row>
    <row r="392" spans="1:8" x14ac:dyDescent="0.35">
      <c r="A392" s="7" t="str" cm="1">
        <f t="array" aca="1" ref="A392" ca="1">"p" &amp; RIGHT(ABS(SUMPRODUCT(CODE(MID(B392&amp;C392,ROW(INDIRECT("1:"&amp;LEN(B392&amp;C392))),1))*POWER(31,MOD(ROW(INDIRECT("1:"&amp;LEN(B392&amp;C392)))-1,7)))),6)</f>
        <v>p399366</v>
      </c>
      <c r="B392" s="7" t="s">
        <v>4511</v>
      </c>
      <c r="C392" s="7" t="s">
        <v>3664</v>
      </c>
      <c r="D392" s="7" t="str">
        <f>Table_Paintings[[#This Row],[Title]]&amp;"_"&amp;Table_Paintings[[#This Row],[Author]]</f>
        <v>Morgan le Fay_Sandys, Frederick</v>
      </c>
      <c r="E392" s="1" t="str">
        <f>IF(COUNTIFS(Table_Paintings[Composite_Work_Author],Table_Paintings[[#This Row],[Composite_Work_Author]])&gt;1,"Y","N")</f>
        <v>N</v>
      </c>
      <c r="F392" s="7" t="s">
        <v>3505</v>
      </c>
      <c r="H392" s="7" t="s">
        <v>3324</v>
      </c>
    </row>
    <row r="393" spans="1:8" x14ac:dyDescent="0.35">
      <c r="A393" s="7" t="str" cm="1">
        <f t="array" aca="1" ref="A393" ca="1">"p" &amp; RIGHT(ABS(SUMPRODUCT(CODE(MID(B393&amp;C393,ROW(INDIRECT("1:"&amp;LEN(B393&amp;C393))),1))*POWER(31,MOD(ROW(INDIRECT("1:"&amp;LEN(B393&amp;C393)))-1,7)))),6)</f>
        <v>p619041</v>
      </c>
      <c r="B393" s="7" t="s">
        <v>4599</v>
      </c>
      <c r="C393" s="7" t="s">
        <v>3470</v>
      </c>
      <c r="D393" s="7" t="str">
        <f>Table_Paintings[[#This Row],[Title]]&amp;"_"&amp;Table_Paintings[[#This Row],[Author]]</f>
        <v>Morning in the Riesengebirge_Friedrich, Caspar David</v>
      </c>
      <c r="E393" s="1" t="str">
        <f>IF(COUNTIFS(Table_Paintings[Composite_Work_Author],Table_Paintings[[#This Row],[Composite_Work_Author]])&gt;1,"Y","N")</f>
        <v>N</v>
      </c>
      <c r="F393" s="7" t="s">
        <v>3397</v>
      </c>
      <c r="G393" s="7" t="s">
        <v>3349</v>
      </c>
      <c r="H393" s="7" t="s">
        <v>3324</v>
      </c>
    </row>
    <row r="394" spans="1:8" x14ac:dyDescent="0.35">
      <c r="A394" s="7" t="str" cm="1">
        <f t="array" aca="1" ref="A394" ca="1">"p" &amp; RIGHT(ABS(SUMPRODUCT(CODE(MID(B394&amp;C394,ROW(INDIRECT("1:"&amp;LEN(B394&amp;C394))),1))*POWER(31,MOD(ROW(INDIRECT("1:"&amp;LEN(B394&amp;C394)))-1,7)))),6)</f>
        <v>p878074</v>
      </c>
      <c r="B394" s="7" t="s">
        <v>4775</v>
      </c>
      <c r="C394" s="7" t="s">
        <v>3379</v>
      </c>
      <c r="D394" s="7" t="str">
        <f>Table_Paintings[[#This Row],[Title]]&amp;"_"&amp;Table_Paintings[[#This Row],[Author]]</f>
        <v>Morning Song_Osbert, Alphonse</v>
      </c>
      <c r="E394" s="1" t="str">
        <f>IF(COUNTIFS(Table_Paintings[Composite_Work_Author],Table_Paintings[[#This Row],[Composite_Work_Author]])&gt;1,"Y","N")</f>
        <v>N</v>
      </c>
      <c r="F394" s="7" t="s">
        <v>3323</v>
      </c>
      <c r="H394" s="7" t="s">
        <v>3324</v>
      </c>
    </row>
    <row r="395" spans="1:8" x14ac:dyDescent="0.35">
      <c r="A395" s="7" t="str" cm="1">
        <f t="array" aca="1" ref="A395" ca="1">"p" &amp; RIGHT(ABS(SUMPRODUCT(CODE(MID(B395&amp;C395,ROW(INDIRECT("1:"&amp;LEN(B395&amp;C395))),1))*POWER(31,MOD(ROW(INDIRECT("1:"&amp;LEN(B395&amp;C395)))-1,7)))),6)</f>
        <v>p426709</v>
      </c>
      <c r="B395" s="7" t="s">
        <v>3557</v>
      </c>
      <c r="C395" s="7" t="s">
        <v>3553</v>
      </c>
      <c r="D395" s="7" t="str">
        <f>Table_Paintings[[#This Row],[Title]]&amp;"_"&amp;Table_Paintings[[#This Row],[Author]]</f>
        <v>Morning Sun_Hopper, Edward</v>
      </c>
      <c r="E395" s="1" t="str">
        <f>IF(COUNTIFS(Table_Paintings[Composite_Work_Author],Table_Paintings[[#This Row],[Composite_Work_Author]])&gt;1,"Y","N")</f>
        <v>N</v>
      </c>
      <c r="F395" s="7" t="s">
        <v>3554</v>
      </c>
      <c r="H395" s="7" t="s">
        <v>3310</v>
      </c>
    </row>
    <row r="396" spans="1:8" x14ac:dyDescent="0.35">
      <c r="A396" s="7" t="str" cm="1">
        <f t="array" aca="1" ref="A396" ca="1">"p" &amp; RIGHT(ABS(SUMPRODUCT(CODE(MID(B396&amp;C396,ROW(INDIRECT("1:"&amp;LEN(B396&amp;C396))),1))*POWER(31,MOD(ROW(INDIRECT("1:"&amp;LEN(B396&amp;C396)))-1,7)))),6)</f>
        <v>p342641</v>
      </c>
      <c r="B396" s="7" t="s">
        <v>4784</v>
      </c>
      <c r="C396" s="7" t="s">
        <v>3602</v>
      </c>
      <c r="D396" s="7" t="str">
        <f>Table_Paintings[[#This Row],[Title]]&amp;"_"&amp;Table_Paintings[[#This Row],[Author]]</f>
        <v>Mors Syphilitica_Rops, Félicien</v>
      </c>
      <c r="E396" s="1" t="str">
        <f>IF(COUNTIFS(Table_Paintings[Composite_Work_Author],Table_Paintings[[#This Row],[Composite_Work_Author]])&gt;1,"Y","N")</f>
        <v>N</v>
      </c>
      <c r="F396" s="7" t="s">
        <v>3323</v>
      </c>
      <c r="H396" s="7" t="s">
        <v>3324</v>
      </c>
    </row>
    <row r="397" spans="1:8" x14ac:dyDescent="0.35">
      <c r="A397" s="7" t="str" cm="1">
        <f t="array" aca="1" ref="A397" ca="1">"p" &amp; RIGHT(ABS(SUMPRODUCT(CODE(MID(B397&amp;C397,ROW(INDIRECT("1:"&amp;LEN(B397&amp;C397))),1))*POWER(31,MOD(ROW(INDIRECT("1:"&amp;LEN(B397&amp;C397)))-1,7)))),6)</f>
        <v>p506406</v>
      </c>
      <c r="B397" s="7" t="s">
        <v>4044</v>
      </c>
      <c r="C397" s="7" t="s">
        <v>4043</v>
      </c>
      <c r="D397" s="7" t="str">
        <f>Table_Paintings[[#This Row],[Title]]&amp;"_"&amp;Table_Paintings[[#This Row],[Author]]</f>
        <v>Mother and Child_Cassatt, Mary</v>
      </c>
      <c r="E397" s="1" t="str">
        <f>IF(COUNTIFS(Table_Paintings[Composite_Work_Author],Table_Paintings[[#This Row],[Composite_Work_Author]])&gt;1,"Y","N")</f>
        <v>N</v>
      </c>
      <c r="F397" s="7" t="s">
        <v>3386</v>
      </c>
      <c r="H397" s="7" t="s">
        <v>3324</v>
      </c>
    </row>
    <row r="398" spans="1:8" x14ac:dyDescent="0.35">
      <c r="A398" s="7" t="str" cm="1">
        <f t="array" aca="1" ref="A398" ca="1">"p" &amp; RIGHT(ABS(SUMPRODUCT(CODE(MID(B398&amp;C398,ROW(INDIRECT("1:"&amp;LEN(B398&amp;C398))),1))*POWER(31,MOD(ROW(INDIRECT("1:"&amp;LEN(B398&amp;C398)))-1,7)))),6)</f>
        <v>p683010</v>
      </c>
      <c r="B398" s="7" t="s">
        <v>4224</v>
      </c>
      <c r="C398" s="7" t="s">
        <v>4225</v>
      </c>
      <c r="D398" s="7" t="str">
        <f>Table_Paintings[[#This Row],[Title]]&amp;"_"&amp;Table_Paintings[[#This Row],[Author]]</f>
        <v>Mother's Grief_Wyspiański, Stanisław</v>
      </c>
      <c r="E398" s="1" t="str">
        <f>IF(COUNTIFS(Table_Paintings[Composite_Work_Author],Table_Paintings[[#This Row],[Composite_Work_Author]])&gt;1,"Y","N")</f>
        <v>N</v>
      </c>
      <c r="F398" s="7" t="s">
        <v>3323</v>
      </c>
      <c r="H398" s="7" t="s">
        <v>3432</v>
      </c>
    </row>
    <row r="399" spans="1:8" x14ac:dyDescent="0.35">
      <c r="A399" s="7" t="str" cm="1">
        <f t="array" aca="1" ref="A399" ca="1">"p" &amp; RIGHT(ABS(SUMPRODUCT(CODE(MID(B399&amp;C399,ROW(INDIRECT("1:"&amp;LEN(B399&amp;C399))),1))*POWER(31,MOD(ROW(INDIRECT("1:"&amp;LEN(B399&amp;C399)))-1,7)))),6)</f>
        <v>p113814</v>
      </c>
      <c r="B399" s="7" t="s">
        <v>3515</v>
      </c>
      <c r="C399" s="7" t="s">
        <v>3512</v>
      </c>
      <c r="D399" s="7" t="str">
        <f>Table_Paintings[[#This Row],[Title]]&amp;"_"&amp;Table_Paintings[[#This Row],[Author]]</f>
        <v>Mr and Mrs Clark and Percy_Hockney, David</v>
      </c>
      <c r="E399" s="1" t="str">
        <f>IF(COUNTIFS(Table_Paintings[Composite_Work_Author],Table_Paintings[[#This Row],[Composite_Work_Author]])&gt;1,"Y","N")</f>
        <v>N</v>
      </c>
      <c r="F399" s="7" t="s">
        <v>3513</v>
      </c>
      <c r="H399" s="7" t="s">
        <v>3310</v>
      </c>
    </row>
    <row r="400" spans="1:8" x14ac:dyDescent="0.35">
      <c r="A400" s="7" t="str" cm="1">
        <f t="array" aca="1" ref="A400" ca="1">"p" &amp; RIGHT(ABS(SUMPRODUCT(CODE(MID(B400&amp;C400,ROW(INDIRECT("1:"&amp;LEN(B400&amp;C400))),1))*POWER(31,MOD(ROW(INDIRECT("1:"&amp;LEN(B400&amp;C400)))-1,7)))),6)</f>
        <v>p068751</v>
      </c>
      <c r="B400" s="7" t="s">
        <v>3858</v>
      </c>
      <c r="C400" s="7" t="s">
        <v>3857</v>
      </c>
      <c r="D400" s="7" t="str">
        <f>Table_Paintings[[#This Row],[Title]]&amp;"_"&amp;Table_Paintings[[#This Row],[Author]]</f>
        <v>Murder in the House_Schikaneder, Jakub</v>
      </c>
      <c r="E400" s="1" t="str">
        <f>IF(COUNTIFS(Table_Paintings[Composite_Work_Author],Table_Paintings[[#This Row],[Composite_Work_Author]])&gt;1,"Y","N")</f>
        <v>N</v>
      </c>
      <c r="F400" s="7" t="s">
        <v>3323</v>
      </c>
      <c r="H400" s="7" t="s">
        <v>3432</v>
      </c>
    </row>
    <row r="401" spans="1:8" x14ac:dyDescent="0.35">
      <c r="A401" s="7" t="str" cm="1">
        <f t="array" aca="1" ref="A401" ca="1">"p" &amp; RIGHT(ABS(SUMPRODUCT(CODE(MID(B401&amp;C401,ROW(INDIRECT("1:"&amp;LEN(B401&amp;C401))),1))*POWER(31,MOD(ROW(INDIRECT("1:"&amp;LEN(B401&amp;C401)))-1,7)))),6)</f>
        <v>p657199</v>
      </c>
      <c r="B401" s="7" t="s">
        <v>4913</v>
      </c>
      <c r="C401" s="7" t="s">
        <v>4528</v>
      </c>
      <c r="D401" s="7" t="str">
        <f>Table_Paintings[[#This Row],[Title]]&amp;"_"&amp;Table_Paintings[[#This Row],[Author]]</f>
        <v>Music Lesson_Leighton, Frederic</v>
      </c>
      <c r="E401" s="1" t="str">
        <f>IF(COUNTIFS(Table_Paintings[Composite_Work_Author],Table_Paintings[[#This Row],[Composite_Work_Author]])&gt;1,"Y","N")</f>
        <v>N</v>
      </c>
      <c r="F401" s="7" t="s">
        <v>3330</v>
      </c>
      <c r="H401" s="7" t="s">
        <v>3324</v>
      </c>
    </row>
    <row r="402" spans="1:8" x14ac:dyDescent="0.35">
      <c r="A402" s="7" t="str" cm="1">
        <f t="array" aca="1" ref="A402" ca="1">"p" &amp; RIGHT(ABS(SUMPRODUCT(CODE(MID(B402&amp;C402,ROW(INDIRECT("1:"&amp;LEN(B402&amp;C402))),1))*POWER(31,MOD(ROW(INDIRECT("1:"&amp;LEN(B402&amp;C402)))-1,7)))),6)</f>
        <v>p093583</v>
      </c>
      <c r="B402" s="7" t="s">
        <v>4412</v>
      </c>
      <c r="C402" s="7" t="s">
        <v>3702</v>
      </c>
      <c r="D402" s="7" t="str">
        <f>Table_Paintings[[#This Row],[Title]]&amp;"_"&amp;Table_Paintings[[#This Row],[Author]]</f>
        <v>Mystery and Melancholy of a Street_de Chirico, Giorgio</v>
      </c>
      <c r="E402" s="1" t="str">
        <f>IF(COUNTIFS(Table_Paintings[Composite_Work_Author],Table_Paintings[[#This Row],[Composite_Work_Author]])&gt;1,"Y","N")</f>
        <v>N</v>
      </c>
      <c r="F402" s="7" t="s">
        <v>3703</v>
      </c>
      <c r="H402" s="7" t="s">
        <v>3310</v>
      </c>
    </row>
    <row r="403" spans="1:8" x14ac:dyDescent="0.35">
      <c r="A403" s="7" t="str" cm="1">
        <f t="array" aca="1" ref="A403" ca="1">"p" &amp; RIGHT(ABS(SUMPRODUCT(CODE(MID(B403&amp;C403,ROW(INDIRECT("1:"&amp;LEN(B403&amp;C403))),1))*POWER(31,MOD(ROW(INDIRECT("1:"&amp;LEN(B403&amp;C403)))-1,7)))),6)</f>
        <v>p719622</v>
      </c>
      <c r="B403" s="7" t="s">
        <v>4520</v>
      </c>
      <c r="C403" s="7" t="s">
        <v>4210</v>
      </c>
      <c r="D403" s="7" t="str">
        <f>Table_Paintings[[#This Row],[Title]]&amp;"_"&amp;Table_Paintings[[#This Row],[Author]]</f>
        <v>Mystery of Faith_Solomon, Simeon</v>
      </c>
      <c r="E403" s="1" t="str">
        <f>IF(COUNTIFS(Table_Paintings[Composite_Work_Author],Table_Paintings[[#This Row],[Composite_Work_Author]])&gt;1,"Y","N")</f>
        <v>N</v>
      </c>
      <c r="F403" s="7" t="s">
        <v>3505</v>
      </c>
      <c r="H403" s="7" t="s">
        <v>3324</v>
      </c>
    </row>
    <row r="404" spans="1:8" x14ac:dyDescent="0.35">
      <c r="A404" s="7" t="str" cm="1">
        <f t="array" aca="1" ref="A404" ca="1">"p" &amp; RIGHT(ABS(SUMPRODUCT(CODE(MID(B404&amp;C404,ROW(INDIRECT("1:"&amp;LEN(B404&amp;C404))),1))*POWER(31,MOD(ROW(INDIRECT("1:"&amp;LEN(B404&amp;C404)))-1,7)))),6)</f>
        <v>p997448</v>
      </c>
      <c r="B404" s="7" t="s">
        <v>3377</v>
      </c>
      <c r="C404" s="7" t="s">
        <v>3376</v>
      </c>
      <c r="D404" s="7" t="str">
        <f>Table_Paintings[[#This Row],[Title]]&amp;"_"&amp;Table_Paintings[[#This Row],[Author]]</f>
        <v>Mystical Heads series_von Jawlensky, Alexej</v>
      </c>
      <c r="E404" s="1" t="str">
        <f>IF(COUNTIFS(Table_Paintings[Composite_Work_Author],Table_Paintings[[#This Row],[Composite_Work_Author]])&gt;1,"Y","N")</f>
        <v>N</v>
      </c>
      <c r="F404" s="7" t="s">
        <v>3341</v>
      </c>
      <c r="H404" s="7" t="s">
        <v>3310</v>
      </c>
    </row>
    <row r="405" spans="1:8" x14ac:dyDescent="0.35">
      <c r="A405" s="7" t="str" cm="1">
        <f t="array" aca="1" ref="A405" ca="1">"p" &amp; RIGHT(ABS(SUMPRODUCT(CODE(MID(B405&amp;C405,ROW(INDIRECT("1:"&amp;LEN(B405&amp;C405))),1))*POWER(31,MOD(ROW(INDIRECT("1:"&amp;LEN(B405&amp;C405)))-1,7)))),6)</f>
        <v>p723910</v>
      </c>
      <c r="B405" s="7" t="s">
        <v>4748</v>
      </c>
      <c r="C405" s="7" t="s">
        <v>3409</v>
      </c>
      <c r="D405" s="7" t="str">
        <f>Table_Paintings[[#This Row],[Title]]&amp;"_"&amp;Table_Paintings[[#This Row],[Author]]</f>
        <v>Naiads at Play_Böcklin, Arnold</v>
      </c>
      <c r="E405" s="1" t="str">
        <f>IF(COUNTIFS(Table_Paintings[Composite_Work_Author],Table_Paintings[[#This Row],[Composite_Work_Author]])&gt;1,"Y","N")</f>
        <v>N</v>
      </c>
      <c r="F405" s="7" t="s">
        <v>3323</v>
      </c>
      <c r="H405" s="7" t="s">
        <v>3324</v>
      </c>
    </row>
    <row r="406" spans="1:8" x14ac:dyDescent="0.35">
      <c r="A406" s="7" t="str" cm="1">
        <f t="array" aca="1" ref="A406" ca="1">"p" &amp; RIGHT(ABS(SUMPRODUCT(CODE(MID(B406&amp;C406,ROW(INDIRECT("1:"&amp;LEN(B406&amp;C406))),1))*POWER(31,MOD(ROW(INDIRECT("1:"&amp;LEN(B406&amp;C406)))-1,7)))),6)</f>
        <v>p462384</v>
      </c>
      <c r="B406" s="7" t="s">
        <v>3854</v>
      </c>
      <c r="C406" s="7" t="s">
        <v>3851</v>
      </c>
      <c r="D406" s="7" t="str">
        <f>Table_Paintings[[#This Row],[Title]]&amp;"_"&amp;Table_Paintings[[#This Row],[Author]]</f>
        <v>Napoleon Crossing the Alps_David, Jacques-Louis</v>
      </c>
      <c r="E406" s="1" t="str">
        <f>IF(COUNTIFS(Table_Paintings[Composite_Work_Author],Table_Paintings[[#This Row],[Composite_Work_Author]])&gt;1,"Y","N")</f>
        <v>N</v>
      </c>
      <c r="F406" s="7" t="s">
        <v>3852</v>
      </c>
      <c r="H406" s="7" t="s">
        <v>3632</v>
      </c>
    </row>
    <row r="407" spans="1:8" x14ac:dyDescent="0.35">
      <c r="A407" s="7" t="str" cm="1">
        <f t="array" aca="1" ref="A407" ca="1">"p" &amp; RIGHT(ABS(SUMPRODUCT(CODE(MID(B407&amp;C407,ROW(INDIRECT("1:"&amp;LEN(B407&amp;C407))),1))*POWER(31,MOD(ROW(INDIRECT("1:"&amp;LEN(B407&amp;C407)))-1,7)))),6)</f>
        <v>p735654</v>
      </c>
      <c r="B407" s="7" t="s">
        <v>4659</v>
      </c>
      <c r="C407" s="7" t="s">
        <v>4286</v>
      </c>
      <c r="D407" s="7" t="str">
        <f>Table_Paintings[[#This Row],[Title]]&amp;"_"&amp;Table_Paintings[[#This Row],[Author]]</f>
        <v>Nebuchadnezzar_Blake, William</v>
      </c>
      <c r="E407" s="1" t="str">
        <f>IF(COUNTIFS(Table_Paintings[Composite_Work_Author],Table_Paintings[[#This Row],[Composite_Work_Author]])&gt;1,"Y","N")</f>
        <v>N</v>
      </c>
      <c r="F407" s="7" t="s">
        <v>3397</v>
      </c>
      <c r="H407" s="7" t="s">
        <v>3324</v>
      </c>
    </row>
    <row r="408" spans="1:8" x14ac:dyDescent="0.35">
      <c r="A408" s="7" t="str" cm="1">
        <f t="array" aca="1" ref="A408" ca="1">"p" &amp; RIGHT(ABS(SUMPRODUCT(CODE(MID(B408&amp;C408,ROW(INDIRECT("1:"&amp;LEN(B408&amp;C408))),1))*POWER(31,MOD(ROW(INDIRECT("1:"&amp;LEN(B408&amp;C408)))-1,7)))),6)</f>
        <v>p346948</v>
      </c>
      <c r="B408" s="7" t="s">
        <v>3803</v>
      </c>
      <c r="C408" s="7" t="s">
        <v>3801</v>
      </c>
      <c r="D408" s="7" t="str">
        <f>Table_Paintings[[#This Row],[Title]]&amp;"_"&amp;Table_Paintings[[#This Row],[Author]]</f>
        <v>Necronom IV_Giger, HR</v>
      </c>
      <c r="E408" s="1" t="str">
        <f>IF(COUNTIFS(Table_Paintings[Composite_Work_Author],Table_Paintings[[#This Row],[Composite_Work_Author]])&gt;1,"Y","N")</f>
        <v>N</v>
      </c>
      <c r="F408" s="7" t="s">
        <v>3802</v>
      </c>
      <c r="H408" s="7" t="s">
        <v>3310</v>
      </c>
    </row>
    <row r="409" spans="1:8" x14ac:dyDescent="0.35">
      <c r="A409" s="7" t="str" cm="1">
        <f t="array" aca="1" ref="A409" ca="1">"p" &amp; RIGHT(ABS(SUMPRODUCT(CODE(MID(B409&amp;C409,ROW(INDIRECT("1:"&amp;LEN(B409&amp;C409))),1))*POWER(31,MOD(ROW(INDIRECT("1:"&amp;LEN(B409&amp;C409)))-1,7)))),6)</f>
        <v>p182847</v>
      </c>
      <c r="B409" s="7" t="s">
        <v>3780</v>
      </c>
      <c r="C409" s="7" t="s">
        <v>3781</v>
      </c>
      <c r="D409" s="7" t="str">
        <f>Table_Paintings[[#This Row],[Title]]&amp;"_"&amp;Table_Paintings[[#This Row],[Author]]</f>
        <v>Nero's Torches_Siemiradzki, Henryk</v>
      </c>
      <c r="E409" s="1" t="str">
        <f>IF(COUNTIFS(Table_Paintings[Composite_Work_Author],Table_Paintings[[#This Row],[Composite_Work_Author]])&gt;1,"Y","N")</f>
        <v>N</v>
      </c>
      <c r="F409" s="7" t="s">
        <v>3330</v>
      </c>
      <c r="H409" s="7" t="s">
        <v>3324</v>
      </c>
    </row>
    <row r="410" spans="1:8" x14ac:dyDescent="0.35">
      <c r="A410" s="7" t="str" cm="1">
        <f t="array" aca="1" ref="A410" ca="1">"p" &amp; RIGHT(ABS(SUMPRODUCT(CODE(MID(B410&amp;C410,ROW(INDIRECT("1:"&amp;LEN(B410&amp;C410))),1))*POWER(31,MOD(ROW(INDIRECT("1:"&amp;LEN(B410&amp;C410)))-1,7)))),6)</f>
        <v>p005882</v>
      </c>
      <c r="B410" s="7" t="s">
        <v>4294</v>
      </c>
      <c r="C410" s="7" t="s">
        <v>4295</v>
      </c>
      <c r="D410" s="7" t="str">
        <f>Table_Paintings[[#This Row],[Title]]&amp;"_"&amp;Table_Paintings[[#This Row],[Author]]</f>
        <v>News from Nowhere_Morris, William</v>
      </c>
      <c r="E410" s="1" t="str">
        <f>IF(COUNTIFS(Table_Paintings[Composite_Work_Author],Table_Paintings[[#This Row],[Composite_Work_Author]])&gt;1,"Y","N")</f>
        <v>N</v>
      </c>
      <c r="F410" s="7" t="s">
        <v>3020</v>
      </c>
      <c r="H410" s="7" t="s">
        <v>3324</v>
      </c>
    </row>
    <row r="411" spans="1:8" x14ac:dyDescent="0.35">
      <c r="A411" s="7" t="str" cm="1">
        <f t="array" aca="1" ref="A411" ca="1">"p" &amp; RIGHT(ABS(SUMPRODUCT(CODE(MID(B411&amp;C411,ROW(INDIRECT("1:"&amp;LEN(B411&amp;C411))),1))*POWER(31,MOD(ROW(INDIRECT("1:"&amp;LEN(B411&amp;C411)))-1,7)))),6)</f>
        <v>p630839</v>
      </c>
      <c r="B411" s="7" t="s">
        <v>2630</v>
      </c>
      <c r="C411" s="7" t="s">
        <v>4286</v>
      </c>
      <c r="D411" s="7" t="str">
        <f>Table_Paintings[[#This Row],[Title]]&amp;"_"&amp;Table_Paintings[[#This Row],[Author]]</f>
        <v>Newton_Blake, William</v>
      </c>
      <c r="E411" s="1" t="str">
        <f>IF(COUNTIFS(Table_Paintings[Composite_Work_Author],Table_Paintings[[#This Row],[Composite_Work_Author]])&gt;1,"Y","N")</f>
        <v>N</v>
      </c>
      <c r="F411" s="7" t="s">
        <v>3397</v>
      </c>
      <c r="H411" s="7" t="s">
        <v>3324</v>
      </c>
    </row>
    <row r="412" spans="1:8" x14ac:dyDescent="0.35">
      <c r="A412" s="7" t="str" cm="1">
        <f t="array" aca="1" ref="A412" ca="1">"p" &amp; RIGHT(ABS(SUMPRODUCT(CODE(MID(B412&amp;C412,ROW(INDIRECT("1:"&amp;LEN(B412&amp;C412))),1))*POWER(31,MOD(ROW(INDIRECT("1:"&amp;LEN(B412&amp;C412)))-1,7)))),6)</f>
        <v>p232830</v>
      </c>
      <c r="B412" s="7" t="s">
        <v>4523</v>
      </c>
      <c r="C412" s="7" t="s">
        <v>4210</v>
      </c>
      <c r="D412" s="7" t="str">
        <f>Table_Paintings[[#This Row],[Title]]&amp;"_"&amp;Table_Paintings[[#This Row],[Author]]</f>
        <v>Night and Sleep_Solomon, Simeon</v>
      </c>
      <c r="E412" s="1" t="str">
        <f>IF(COUNTIFS(Table_Paintings[Composite_Work_Author],Table_Paintings[[#This Row],[Composite_Work_Author]])&gt;1,"Y","N")</f>
        <v>N</v>
      </c>
      <c r="F412" s="7" t="s">
        <v>3505</v>
      </c>
      <c r="H412" s="7" t="s">
        <v>3324</v>
      </c>
    </row>
    <row r="413" spans="1:8" x14ac:dyDescent="0.35">
      <c r="A413" s="7" t="str" cm="1">
        <f t="array" aca="1" ref="A413" ca="1">"p" &amp; RIGHT(ABS(SUMPRODUCT(CODE(MID(B413&amp;C413,ROW(INDIRECT("1:"&amp;LEN(B413&amp;C413))),1))*POWER(31,MOD(ROW(INDIRECT("1:"&amp;LEN(B413&amp;C413)))-1,7)))),6)</f>
        <v>p547680</v>
      </c>
      <c r="B413" s="7" t="s">
        <v>4587</v>
      </c>
      <c r="C413" s="7" t="s">
        <v>3418</v>
      </c>
      <c r="D413" s="7" t="str">
        <f>Table_Paintings[[#This Row],[Title]]&amp;"_"&amp;Table_Paintings[[#This Row],[Author]]</f>
        <v>Night Life of the Senses_Spare, Austin Osman</v>
      </c>
      <c r="E413" s="1" t="str">
        <f>IF(COUNTIFS(Table_Paintings[Composite_Work_Author],Table_Paintings[[#This Row],[Composite_Work_Author]])&gt;1,"Y","N")</f>
        <v>N</v>
      </c>
      <c r="F413" s="7" t="s">
        <v>4189</v>
      </c>
      <c r="H413" s="7" t="s">
        <v>3310</v>
      </c>
    </row>
    <row r="414" spans="1:8" x14ac:dyDescent="0.35">
      <c r="A414" s="7" t="str" cm="1">
        <f t="array" aca="1" ref="A414" ca="1">"p" &amp; RIGHT(ABS(SUMPRODUCT(CODE(MID(B414&amp;C414,ROW(INDIRECT("1:"&amp;LEN(B414&amp;C414))),1))*POWER(31,MOD(ROW(INDIRECT("1:"&amp;LEN(B414&amp;C414)))-1,7)))),6)</f>
        <v>p458951</v>
      </c>
      <c r="B414" s="7" t="s">
        <v>3987</v>
      </c>
      <c r="C414" s="7" t="s">
        <v>3986</v>
      </c>
      <c r="D414" s="7" t="str">
        <f>Table_Paintings[[#This Row],[Title]]&amp;"_"&amp;Table_Paintings[[#This Row],[Author]]</f>
        <v>Night_Spilliaert, Léon</v>
      </c>
      <c r="E414" s="1" t="str">
        <f>IF(COUNTIFS(Table_Paintings[Composite_Work_Author],Table_Paintings[[#This Row],[Composite_Work_Author]])&gt;1,"Y","N")</f>
        <v>N</v>
      </c>
      <c r="F414" s="7" t="s">
        <v>3323</v>
      </c>
      <c r="H414" s="7" t="s">
        <v>3310</v>
      </c>
    </row>
    <row r="415" spans="1:8" x14ac:dyDescent="0.35">
      <c r="A415" s="7" t="str" cm="1">
        <f t="array" aca="1" ref="A415" ca="1">"p" &amp; RIGHT(ABS(SUMPRODUCT(CODE(MID(B415&amp;C415,ROW(INDIRECT("1:"&amp;LEN(B415&amp;C415))),1))*POWER(31,MOD(ROW(INDIRECT("1:"&amp;LEN(B415&amp;C415)))-1,7)))),6)</f>
        <v>p197167</v>
      </c>
      <c r="B415" s="7" t="s">
        <v>4231</v>
      </c>
      <c r="C415" s="7" t="s">
        <v>4232</v>
      </c>
      <c r="D415" s="7" t="str">
        <f>Table_Paintings[[#This Row],[Title]]&amp;"_"&amp;Table_Paintings[[#This Row],[Author]]</f>
        <v>Nightfall_Caetani, Sveva</v>
      </c>
      <c r="E415" s="1" t="str">
        <f>IF(COUNTIFS(Table_Paintings[Composite_Work_Author],Table_Paintings[[#This Row],[Composite_Work_Author]])&gt;1,"Y","N")</f>
        <v>N</v>
      </c>
      <c r="F415" s="7" t="s">
        <v>3323</v>
      </c>
      <c r="H415" s="7" t="s">
        <v>3310</v>
      </c>
    </row>
    <row r="416" spans="1:8" x14ac:dyDescent="0.35">
      <c r="A416" s="7" t="str" cm="1">
        <f t="array" aca="1" ref="A416" ca="1">"p" &amp; RIGHT(ABS(SUMPRODUCT(CODE(MID(B416&amp;C416,ROW(INDIRECT("1:"&amp;LEN(B416&amp;C416))),1))*POWER(31,MOD(ROW(INDIRECT("1:"&amp;LEN(B416&amp;C416)))-1,7)))),6)</f>
        <v>p939745</v>
      </c>
      <c r="B416" s="7" t="s">
        <v>3552</v>
      </c>
      <c r="C416" s="7" t="s">
        <v>3553</v>
      </c>
      <c r="D416" s="7" t="str">
        <f>Table_Paintings[[#This Row],[Title]]&amp;"_"&amp;Table_Paintings[[#This Row],[Author]]</f>
        <v>Nighthawks_Hopper, Edward</v>
      </c>
      <c r="E416" s="1" t="str">
        <f>IF(COUNTIFS(Table_Paintings[Composite_Work_Author],Table_Paintings[[#This Row],[Composite_Work_Author]])&gt;1,"Y","N")</f>
        <v>N</v>
      </c>
      <c r="F416" s="7" t="s">
        <v>3554</v>
      </c>
      <c r="H416" s="7" t="s">
        <v>3310</v>
      </c>
    </row>
    <row r="417" spans="1:8" x14ac:dyDescent="0.35">
      <c r="A417" s="7" t="str" cm="1">
        <f t="array" aca="1" ref="A417" ca="1">"p" &amp; RIGHT(ABS(SUMPRODUCT(CODE(MID(B417&amp;C417,ROW(INDIRECT("1:"&amp;LEN(B417&amp;C417))),1))*POWER(31,MOD(ROW(INDIRECT("1:"&amp;LEN(B417&amp;C417)))-1,7)))),6)</f>
        <v>p925867</v>
      </c>
      <c r="B417" s="7" t="s">
        <v>4778</v>
      </c>
      <c r="C417" s="7" t="s">
        <v>3331</v>
      </c>
      <c r="D417" s="7" t="str">
        <f>Table_Paintings[[#This Row],[Title]]&amp;"_"&amp;Table_Paintings[[#This Row],[Author]]</f>
        <v>Nightmare_Joseph-Pénot, Albert</v>
      </c>
      <c r="E417" s="1" t="str">
        <f>IF(COUNTIFS(Table_Paintings[Composite_Work_Author],Table_Paintings[[#This Row],[Composite_Work_Author]])&gt;1,"Y","N")</f>
        <v>N</v>
      </c>
      <c r="F417" s="7" t="s">
        <v>3323</v>
      </c>
      <c r="H417" s="7" t="s">
        <v>3324</v>
      </c>
    </row>
    <row r="418" spans="1:8" x14ac:dyDescent="0.35">
      <c r="A418" s="7" t="str" cm="1">
        <f t="array" aca="1" ref="A418" ca="1">"p" &amp; RIGHT(ABS(SUMPRODUCT(CODE(MID(B418&amp;C418,ROW(INDIRECT("1:"&amp;LEN(B418&amp;C418))),1))*POWER(31,MOD(ROW(INDIRECT("1:"&amp;LEN(B418&amp;C418)))-1,7)))),6)</f>
        <v>p701523</v>
      </c>
      <c r="B418" s="7" t="s">
        <v>4156</v>
      </c>
      <c r="C418" s="7" t="s">
        <v>4155</v>
      </c>
      <c r="D418" s="7" t="str">
        <f>Table_Paintings[[#This Row],[Title]]&amp;"_"&amp;Table_Paintings[[#This Row],[Author]]</f>
        <v>No Title (Vavoom)_Pettibon, Raymond</v>
      </c>
      <c r="E418" s="1" t="str">
        <f>IF(COUNTIFS(Table_Paintings[Composite_Work_Author],Table_Paintings[[#This Row],[Composite_Work_Author]])&gt;1,"Y","N")</f>
        <v>N</v>
      </c>
      <c r="F418" s="7" t="s">
        <v>3365</v>
      </c>
      <c r="H418" s="7" t="s">
        <v>3310</v>
      </c>
    </row>
    <row r="419" spans="1:8" x14ac:dyDescent="0.35">
      <c r="A419" s="7" t="str" cm="1">
        <f t="array" aca="1" ref="A419" ca="1">"p" &amp; RIGHT(ABS(SUMPRODUCT(CODE(MID(B419&amp;C419,ROW(INDIRECT("1:"&amp;LEN(B419&amp;C419))),1))*POWER(31,MOD(ROW(INDIRECT("1:"&amp;LEN(B419&amp;C419)))-1,7)))),6)</f>
        <v>p159033</v>
      </c>
      <c r="B419" s="7" t="s">
        <v>3838</v>
      </c>
      <c r="C419" s="7" t="s">
        <v>3837</v>
      </c>
      <c r="D419" s="7" t="str">
        <f>Table_Paintings[[#This Row],[Title]]&amp;"_"&amp;Table_Paintings[[#This Row],[Author]]</f>
        <v>No. 5, 1948_Pollock, Jackson</v>
      </c>
      <c r="E419" s="1" t="str">
        <f>IF(COUNTIFS(Table_Paintings[Composite_Work_Author],Table_Paintings[[#This Row],[Composite_Work_Author]])&gt;1,"Y","N")</f>
        <v>N</v>
      </c>
      <c r="F419" s="7" t="s">
        <v>3309</v>
      </c>
      <c r="H419" s="7" t="s">
        <v>3310</v>
      </c>
    </row>
    <row r="420" spans="1:8" x14ac:dyDescent="0.35">
      <c r="A420" s="7" t="str" cm="1">
        <f t="array" aca="1" ref="A420" ca="1">"p" &amp; RIGHT(ABS(SUMPRODUCT(CODE(MID(B420&amp;C420,ROW(INDIRECT("1:"&amp;LEN(B420&amp;C420))),1))*POWER(31,MOD(ROW(INDIRECT("1:"&amp;LEN(B420&amp;C420)))-1,7)))),6)</f>
        <v>p716730</v>
      </c>
      <c r="B420" s="7" t="s">
        <v>4032</v>
      </c>
      <c r="C420" s="7" t="s">
        <v>4031</v>
      </c>
      <c r="D420" s="7" t="str">
        <f>Table_Paintings[[#This Row],[Title]]&amp;"_"&amp;Table_Paintings[[#This Row],[Author]]</f>
        <v>No. 6 (Violet, Green and Red)_Rothko, Mark</v>
      </c>
      <c r="E420" s="1" t="str">
        <f>IF(COUNTIFS(Table_Paintings[Composite_Work_Author],Table_Paintings[[#This Row],[Composite_Work_Author]])&gt;1,"Y","N")</f>
        <v>N</v>
      </c>
      <c r="F420" s="7" t="s">
        <v>3309</v>
      </c>
      <c r="H420" s="7" t="s">
        <v>3310</v>
      </c>
    </row>
    <row r="421" spans="1:8" x14ac:dyDescent="0.35">
      <c r="A421" s="7" t="str" cm="1">
        <f t="array" aca="1" ref="A421" ca="1">"p" &amp; RIGHT(ABS(SUMPRODUCT(CODE(MID(B421&amp;C421,ROW(INDIRECT("1:"&amp;LEN(B421&amp;C421))),1))*POWER(31,MOD(ROW(INDIRECT("1:"&amp;LEN(B421&amp;C421)))-1,7)))),6)</f>
        <v>p980413</v>
      </c>
      <c r="B421" s="7" t="s">
        <v>3862</v>
      </c>
      <c r="C421" s="7" t="s">
        <v>3860</v>
      </c>
      <c r="D421" s="7" t="str">
        <f>Table_Paintings[[#This Row],[Title]]&amp;"_"&amp;Table_Paintings[[#This Row],[Author]]</f>
        <v>Nocturne in Black and Gold – The Falling Rocket_Abbott McNeill Whistler, James</v>
      </c>
      <c r="E421" s="1" t="str">
        <f>IF(COUNTIFS(Table_Paintings[Composite_Work_Author],Table_Paintings[[#This Row],[Composite_Work_Author]])&gt;1,"Y","N")</f>
        <v>N</v>
      </c>
      <c r="F421" s="7" t="s">
        <v>3861</v>
      </c>
      <c r="H421" s="7" t="s">
        <v>3324</v>
      </c>
    </row>
    <row r="422" spans="1:8" x14ac:dyDescent="0.35">
      <c r="A422" s="7" t="str" cm="1">
        <f t="array" aca="1" ref="A422" ca="1">"p" &amp; RIGHT(ABS(SUMPRODUCT(CODE(MID(B422&amp;C422,ROW(INDIRECT("1:"&amp;LEN(B422&amp;C422))),1))*POWER(31,MOD(ROW(INDIRECT("1:"&amp;LEN(B422&amp;C422)))-1,7)))),6)</f>
        <v>p349221</v>
      </c>
      <c r="B422" s="7" t="s">
        <v>4776</v>
      </c>
      <c r="C422" s="7" t="s">
        <v>3379</v>
      </c>
      <c r="D422" s="7" t="str">
        <f>Table_Paintings[[#This Row],[Title]]&amp;"_"&amp;Table_Paintings[[#This Row],[Author]]</f>
        <v>Nocturne_Osbert, Alphonse</v>
      </c>
      <c r="E422" s="1" t="str">
        <f>IF(COUNTIFS(Table_Paintings[Composite_Work_Author],Table_Paintings[[#This Row],[Composite_Work_Author]])&gt;1,"Y","N")</f>
        <v>N</v>
      </c>
      <c r="F422" s="7" t="s">
        <v>3323</v>
      </c>
      <c r="H422" s="7" t="s">
        <v>3324</v>
      </c>
    </row>
    <row r="423" spans="1:8" x14ac:dyDescent="0.35">
      <c r="A423" s="7" t="str" cm="1">
        <f t="array" aca="1" ref="A423" ca="1">"p" &amp; RIGHT(ABS(SUMPRODUCT(CODE(MID(B423&amp;C423,ROW(INDIRECT("1:"&amp;LEN(B423&amp;C423))),1))*POWER(31,MOD(ROW(INDIRECT("1:"&amp;LEN(B423&amp;C423)))-1,7)))),6)</f>
        <v>p880176</v>
      </c>
      <c r="B423" s="7" t="s">
        <v>4613</v>
      </c>
      <c r="C423" s="7" t="s">
        <v>3829</v>
      </c>
      <c r="D423" s="7" t="str">
        <f>Table_Paintings[[#This Row],[Title]]&amp;"_"&amp;Table_Paintings[[#This Row],[Author]]</f>
        <v>Norham Castle, Sunrise_Turner, J. M. W.</v>
      </c>
      <c r="E423" s="1" t="str">
        <f>IF(COUNTIFS(Table_Paintings[Composite_Work_Author],Table_Paintings[[#This Row],[Composite_Work_Author]])&gt;1,"Y","N")</f>
        <v>N</v>
      </c>
      <c r="F423" s="7" t="s">
        <v>3397</v>
      </c>
      <c r="G423" s="7" t="s">
        <v>3349</v>
      </c>
      <c r="H423" s="7" t="s">
        <v>3324</v>
      </c>
    </row>
    <row r="424" spans="1:8" x14ac:dyDescent="0.35">
      <c r="A424" s="7" t="str" cm="1">
        <f t="array" aca="1" ref="A424" ca="1">"p" &amp; RIGHT(ABS(SUMPRODUCT(CODE(MID(B424&amp;C424,ROW(INDIRECT("1:"&amp;LEN(B424&amp;C424))),1))*POWER(31,MOD(ROW(INDIRECT("1:"&amp;LEN(B424&amp;C424)))-1,7)))),6)</f>
        <v>p505431</v>
      </c>
      <c r="B424" s="7" t="s">
        <v>4868</v>
      </c>
      <c r="C424" s="7" t="s">
        <v>3724</v>
      </c>
      <c r="D424" s="7" t="str">
        <f>Table_Paintings[[#This Row],[Title]]&amp;"_"&amp;Table_Paintings[[#This Row],[Author]]</f>
        <v>Nuda Veritas_Klimt, Gustav</v>
      </c>
      <c r="E424" s="1" t="str">
        <f>IF(COUNTIFS(Table_Paintings[Composite_Work_Author],Table_Paintings[[#This Row],[Composite_Work_Author]])&gt;1,"Y","N")</f>
        <v>N</v>
      </c>
      <c r="F424" s="7" t="s">
        <v>3323</v>
      </c>
      <c r="H424" s="7" t="s">
        <v>3432</v>
      </c>
    </row>
    <row r="425" spans="1:8" x14ac:dyDescent="0.35">
      <c r="A425" s="7" t="str" cm="1">
        <f t="array" aca="1" ref="A425" ca="1">"p" &amp; RIGHT(ABS(SUMPRODUCT(CODE(MID(B425&amp;C425,ROW(INDIRECT("1:"&amp;LEN(B425&amp;C425))),1))*POWER(31,MOD(ROW(INDIRECT("1:"&amp;LEN(B425&amp;C425)))-1,7)))),6)</f>
        <v>p339406</v>
      </c>
      <c r="B425" s="7" t="s">
        <v>4298</v>
      </c>
      <c r="C425" s="7" t="s">
        <v>4299</v>
      </c>
      <c r="D425" s="7" t="str">
        <f>Table_Paintings[[#This Row],[Title]]&amp;"_"&amp;Table_Paintings[[#This Row],[Author]]</f>
        <v>Nymphs and Satyr_Bouguereau, William-Adolphe</v>
      </c>
      <c r="E425" s="1" t="str">
        <f>IF(COUNTIFS(Table_Paintings[Composite_Work_Author],Table_Paintings[[#This Row],[Composite_Work_Author]])&gt;1,"Y","N")</f>
        <v>N</v>
      </c>
      <c r="F425" s="7" t="s">
        <v>3330</v>
      </c>
      <c r="H425" s="7" t="s">
        <v>3324</v>
      </c>
    </row>
    <row r="426" spans="1:8" x14ac:dyDescent="0.35">
      <c r="A426" s="7" t="str" cm="1">
        <f t="array" aca="1" ref="A426" ca="1">"p" &amp; RIGHT(ABS(SUMPRODUCT(CODE(MID(B426&amp;C426,ROW(INDIRECT("1:"&amp;LEN(B426&amp;C426))),1))*POWER(31,MOD(ROW(INDIRECT("1:"&amp;LEN(B426&amp;C426)))-1,7)))),6)</f>
        <v>p162680</v>
      </c>
      <c r="B426" s="7" t="s">
        <v>3874</v>
      </c>
      <c r="C426" s="7" t="s">
        <v>3875</v>
      </c>
      <c r="D426" s="7" t="str">
        <f>Table_Paintings[[#This Row],[Title]]&amp;"_"&amp;Table_Paintings[[#This Row],[Author]]</f>
        <v>O Grave, Where Is Thy Victory_Toorop, Jan</v>
      </c>
      <c r="E426" s="1" t="str">
        <f>IF(COUNTIFS(Table_Paintings[Composite_Work_Author],Table_Paintings[[#This Row],[Composite_Work_Author]])&gt;1,"Y","N")</f>
        <v>N</v>
      </c>
      <c r="F426" s="7" t="s">
        <v>3323</v>
      </c>
      <c r="H426" s="7" t="s">
        <v>3432</v>
      </c>
    </row>
    <row r="427" spans="1:8" x14ac:dyDescent="0.35">
      <c r="A427" s="7" t="str" cm="1">
        <f t="array" aca="1" ref="A427" ca="1">"p" &amp; RIGHT(ABS(SUMPRODUCT(CODE(MID(B427&amp;C427,ROW(INDIRECT("1:"&amp;LEN(B427&amp;C427))),1))*POWER(31,MOD(ROW(INDIRECT("1:"&amp;LEN(B427&amp;C427)))-1,7)))),6)</f>
        <v>p737735</v>
      </c>
      <c r="B427" s="7" t="s">
        <v>3845</v>
      </c>
      <c r="C427" s="7" t="s">
        <v>3846</v>
      </c>
      <c r="D427" s="7" t="str">
        <f>Table_Paintings[[#This Row],[Title]]&amp;"_"&amp;Table_Paintings[[#This Row],[Author]]</f>
        <v>Ocean Light_Cogno, Jacqueline</v>
      </c>
      <c r="E427" s="1" t="str">
        <f>IF(COUNTIFS(Table_Paintings[Composite_Work_Author],Table_Paintings[[#This Row],[Composite_Work_Author]])&gt;1,"Y","N")</f>
        <v>N</v>
      </c>
      <c r="F427" s="7" t="s">
        <v>3020</v>
      </c>
      <c r="H427" s="7" t="s">
        <v>3403</v>
      </c>
    </row>
    <row r="428" spans="1:8" x14ac:dyDescent="0.35">
      <c r="A428" s="7" t="str" cm="1">
        <f t="array" aca="1" ref="A428" ca="1">"p" &amp; RIGHT(ABS(SUMPRODUCT(CODE(MID(B428&amp;C428,ROW(INDIRECT("1:"&amp;LEN(B428&amp;C428))),1))*POWER(31,MOD(ROW(INDIRECT("1:"&amp;LEN(B428&amp;C428)))-1,7)))),6)</f>
        <v>p813918</v>
      </c>
      <c r="B428" s="7" t="s">
        <v>3695</v>
      </c>
      <c r="C428" s="7" t="s">
        <v>3693</v>
      </c>
      <c r="D428" s="7" t="str">
        <f>Table_Paintings[[#This Row],[Title]]&amp;"_"&amp;Table_Paintings[[#This Row],[Author]]</f>
        <v>October 18, 1977 series_Richter, Gerhard</v>
      </c>
      <c r="E428" s="1" t="str">
        <f>IF(COUNTIFS(Table_Paintings[Composite_Work_Author],Table_Paintings[[#This Row],[Composite_Work_Author]])&gt;1,"Y","N")</f>
        <v>N</v>
      </c>
      <c r="F428" s="7" t="s">
        <v>3694</v>
      </c>
      <c r="H428" s="7" t="s">
        <v>3310</v>
      </c>
    </row>
    <row r="429" spans="1:8" x14ac:dyDescent="0.35">
      <c r="A429" s="7" t="str" cm="1">
        <f t="array" aca="1" ref="A429" ca="1">"p" &amp; RIGHT(ABS(SUMPRODUCT(CODE(MID(B429&amp;C429,ROW(INDIRECT("1:"&amp;LEN(B429&amp;C429))),1))*POWER(31,MOD(ROW(INDIRECT("1:"&amp;LEN(B429&amp;C429)))-1,7)))),6)</f>
        <v>p977141</v>
      </c>
      <c r="B429" s="7" t="s">
        <v>4900</v>
      </c>
      <c r="C429" s="7" t="s">
        <v>4528</v>
      </c>
      <c r="D429" s="7" t="str">
        <f>Table_Paintings[[#This Row],[Title]]&amp;"_"&amp;Table_Paintings[[#This Row],[Author]]</f>
        <v>Odalisque_Leighton, Frederic</v>
      </c>
      <c r="E429" s="1" t="str">
        <f>IF(COUNTIFS(Table_Paintings[Composite_Work_Author],Table_Paintings[[#This Row],[Composite_Work_Author]])&gt;1,"Y","N")</f>
        <v>N</v>
      </c>
      <c r="F429" s="7" t="s">
        <v>4901</v>
      </c>
      <c r="H429" s="7" t="s">
        <v>3324</v>
      </c>
    </row>
    <row r="430" spans="1:8" x14ac:dyDescent="0.35">
      <c r="A430" s="7" t="str" cm="1">
        <f t="array" aca="1" ref="A430" ca="1">"p" &amp; RIGHT(ABS(SUMPRODUCT(CODE(MID(B430&amp;C430,ROW(INDIRECT("1:"&amp;LEN(B430&amp;C430))),1))*POWER(31,MOD(ROW(INDIRECT("1:"&amp;LEN(B430&amp;C430)))-1,7)))),6)</f>
        <v>p445800</v>
      </c>
      <c r="B430" s="7" t="s">
        <v>4718</v>
      </c>
      <c r="C430" s="7" t="s">
        <v>3409</v>
      </c>
      <c r="D430" s="7" t="str">
        <f>Table_Paintings[[#This Row],[Title]]&amp;"_"&amp;Table_Paintings[[#This Row],[Author]]</f>
        <v>Odysseus and Calypso_Böcklin, Arnold</v>
      </c>
      <c r="E430" s="1" t="str">
        <f>IF(COUNTIFS(Table_Paintings[Composite_Work_Author],Table_Paintings[[#This Row],[Composite_Work_Author]])&gt;1,"Y","N")</f>
        <v>N</v>
      </c>
      <c r="F430" s="7" t="s">
        <v>4717</v>
      </c>
      <c r="H430" s="7" t="s">
        <v>3324</v>
      </c>
    </row>
    <row r="431" spans="1:8" x14ac:dyDescent="0.35">
      <c r="A431" s="7" t="str" cm="1">
        <f t="array" aca="1" ref="A431" ca="1">"p" &amp; RIGHT(ABS(SUMPRODUCT(CODE(MID(B431&amp;C431,ROW(INDIRECT("1:"&amp;LEN(B431&amp;C431))),1))*POWER(31,MOD(ROW(INDIRECT("1:"&amp;LEN(B431&amp;C431)))-1,7)))),6)</f>
        <v>p470805</v>
      </c>
      <c r="B431" s="7" t="s">
        <v>3740</v>
      </c>
      <c r="C431" s="7" t="s">
        <v>3738</v>
      </c>
      <c r="D431" s="7" t="str">
        <f>Table_Paintings[[#This Row],[Title]]&amp;"_"&amp;Table_Paintings[[#This Row],[Author]]</f>
        <v>Oedipus and the Sphinx_Moreau, Gustave</v>
      </c>
      <c r="E431" s="1" t="str">
        <f>IF(COUNTIFS(Table_Paintings[Composite_Work_Author],Table_Paintings[[#This Row],[Composite_Work_Author]])&gt;1,"Y","N")</f>
        <v>N</v>
      </c>
      <c r="F431" s="7" t="s">
        <v>3323</v>
      </c>
      <c r="H431" s="7" t="s">
        <v>3324</v>
      </c>
    </row>
    <row r="432" spans="1:8" x14ac:dyDescent="0.35">
      <c r="A432" s="7" t="str" cm="1">
        <f t="array" aca="1" ref="A432" ca="1">"p" &amp; RIGHT(ABS(SUMPRODUCT(CODE(MID(B432&amp;C432,ROW(INDIRECT("1:"&amp;LEN(B432&amp;C432))),1))*POWER(31,MOD(ROW(INDIRECT("1:"&amp;LEN(B432&amp;C432)))-1,7)))),6)</f>
        <v>p679130</v>
      </c>
      <c r="B432" s="7" t="s">
        <v>3752</v>
      </c>
      <c r="C432" s="7" t="s">
        <v>3753</v>
      </c>
      <c r="D432" s="7" t="str">
        <f>Table_Paintings[[#This Row],[Title]]&amp;"_"&amp;Table_Paintings[[#This Row],[Author]]</f>
        <v>Old Man in the Tavern_Larwin, Hans</v>
      </c>
      <c r="E432" s="1" t="str">
        <f>IF(COUNTIFS(Table_Paintings[Composite_Work_Author],Table_Paintings[[#This Row],[Composite_Work_Author]])&gt;1,"Y","N")</f>
        <v>N</v>
      </c>
      <c r="F432" s="7" t="s">
        <v>3341</v>
      </c>
      <c r="H432" s="7" t="s">
        <v>3310</v>
      </c>
    </row>
    <row r="433" spans="1:8" x14ac:dyDescent="0.35">
      <c r="A433" s="7" t="str" cm="1">
        <f t="array" aca="1" ref="A433" ca="1">"p" &amp; RIGHT(ABS(SUMPRODUCT(CODE(MID(B433&amp;C433,ROW(INDIRECT("1:"&amp;LEN(B433&amp;C433))),1))*POWER(31,MOD(ROW(INDIRECT("1:"&amp;LEN(B433&amp;C433)))-1,7)))),6)</f>
        <v>p034118</v>
      </c>
      <c r="B433" s="7" t="s">
        <v>3535</v>
      </c>
      <c r="C433" s="7" t="s">
        <v>3534</v>
      </c>
      <c r="D433" s="7" t="str">
        <f>Table_Paintings[[#This Row],[Title]]&amp;"_"&amp;Table_Paintings[[#This Row],[Author]]</f>
        <v>Olympia_Manet, Édouard</v>
      </c>
      <c r="E433" s="1" t="str">
        <f>IF(COUNTIFS(Table_Paintings[Composite_Work_Author],Table_Paintings[[#This Row],[Composite_Work_Author]])&gt;1,"Y","N")</f>
        <v>N</v>
      </c>
      <c r="F433" s="7" t="s">
        <v>3386</v>
      </c>
      <c r="H433" s="7" t="s">
        <v>3324</v>
      </c>
    </row>
    <row r="434" spans="1:8" x14ac:dyDescent="0.35">
      <c r="A434" s="7" t="str" cm="1">
        <f t="array" aca="1" ref="A434" ca="1">"p" &amp; RIGHT(ABS(SUMPRODUCT(CODE(MID(B434&amp;C434,ROW(INDIRECT("1:"&amp;LEN(B434&amp;C434))),1))*POWER(31,MOD(ROW(INDIRECT("1:"&amp;LEN(B434&amp;C434)))-1,7)))),6)</f>
        <v>p874739</v>
      </c>
      <c r="B434" s="7" t="s">
        <v>3387</v>
      </c>
      <c r="C434" s="7" t="s">
        <v>3385</v>
      </c>
      <c r="D434" s="7" t="str">
        <f>Table_Paintings[[#This Row],[Title]]&amp;"_"&amp;Table_Paintings[[#This Row],[Author]]</f>
        <v>Omnibus_Zorn, Anders</v>
      </c>
      <c r="E434" s="1" t="str">
        <f>IF(COUNTIFS(Table_Paintings[Composite_Work_Author],Table_Paintings[[#This Row],[Composite_Work_Author]])&gt;1,"Y","N")</f>
        <v>N</v>
      </c>
      <c r="F434" s="7" t="s">
        <v>3386</v>
      </c>
      <c r="H434" s="7" t="s">
        <v>3324</v>
      </c>
    </row>
    <row r="435" spans="1:8" x14ac:dyDescent="0.35">
      <c r="A435" s="7" t="str" cm="1">
        <f t="array" aca="1" ref="A435" ca="1">"p" &amp; RIGHT(ABS(SUMPRODUCT(CODE(MID(B435&amp;C435,ROW(INDIRECT("1:"&amp;LEN(B435&amp;C435))),1))*POWER(31,MOD(ROW(INDIRECT("1:"&amp;LEN(B435&amp;C435)))-1,7)))),6)</f>
        <v>p138857</v>
      </c>
      <c r="B435" s="7" t="s">
        <v>4604</v>
      </c>
      <c r="C435" s="7" t="s">
        <v>3470</v>
      </c>
      <c r="D435" s="7" t="str">
        <f>Table_Paintings[[#This Row],[Title]]&amp;"_"&amp;Table_Paintings[[#This Row],[Author]]</f>
        <v>On the Sailing Boat_Friedrich, Caspar David</v>
      </c>
      <c r="E435" s="1" t="str">
        <f>IF(COUNTIFS(Table_Paintings[Composite_Work_Author],Table_Paintings[[#This Row],[Composite_Work_Author]])&gt;1,"Y","N")</f>
        <v>N</v>
      </c>
      <c r="F435" s="7" t="s">
        <v>3397</v>
      </c>
      <c r="G435" s="7" t="s">
        <v>3820</v>
      </c>
      <c r="H435" s="7" t="s">
        <v>3324</v>
      </c>
    </row>
    <row r="436" spans="1:8" x14ac:dyDescent="0.35">
      <c r="A436" s="7" t="str" cm="1">
        <f t="array" aca="1" ref="A436" ca="1">"p" &amp; RIGHT(ABS(SUMPRODUCT(CODE(MID(B436&amp;C436,ROW(INDIRECT("1:"&amp;LEN(B436&amp;C436))),1))*POWER(31,MOD(ROW(INDIRECT("1:"&amp;LEN(B436&amp;C436)))-1,7)))),6)</f>
        <v>p668607</v>
      </c>
      <c r="B436" s="7" t="s">
        <v>3425</v>
      </c>
      <c r="C436" s="7" t="s">
        <v>3423</v>
      </c>
      <c r="D436" s="7" t="str">
        <f>Table_Paintings[[#This Row],[Title]]&amp;"_"&amp;Table_Paintings[[#This Row],[Author]]</f>
        <v>Onement VI_Newman, Barnett</v>
      </c>
      <c r="E436" s="1" t="str">
        <f>IF(COUNTIFS(Table_Paintings[Composite_Work_Author],Table_Paintings[[#This Row],[Composite_Work_Author]])&gt;1,"Y","N")</f>
        <v>N</v>
      </c>
      <c r="F436" s="7" t="s">
        <v>3309</v>
      </c>
      <c r="H436" s="7" t="s">
        <v>3310</v>
      </c>
    </row>
    <row r="437" spans="1:8" x14ac:dyDescent="0.35">
      <c r="A437" s="7" t="str" cm="1">
        <f t="array" aca="1" ref="A437" ca="1">"p" &amp; RIGHT(ABS(SUMPRODUCT(CODE(MID(B437&amp;C437,ROW(INDIRECT("1:"&amp;LEN(B437&amp;C437))),1))*POWER(31,MOD(ROW(INDIRECT("1:"&amp;LEN(B437&amp;C437)))-1,7)))),6)</f>
        <v>p296882</v>
      </c>
      <c r="B437" s="7" t="s">
        <v>4815</v>
      </c>
      <c r="C437" s="7" t="s">
        <v>4075</v>
      </c>
      <c r="D437" s="7" t="str">
        <f>Table_Paintings[[#This Row],[Title]]&amp;"_"&amp;Table_Paintings[[#This Row],[Author]]</f>
        <v>Ophelia Among the Flowers_Redon, Odilon</v>
      </c>
      <c r="E437" s="1" t="str">
        <f>IF(COUNTIFS(Table_Paintings[Composite_Work_Author],Table_Paintings[[#This Row],[Composite_Work_Author]])&gt;1,"Y","N")</f>
        <v>N</v>
      </c>
      <c r="F437" s="7" t="s">
        <v>3323</v>
      </c>
      <c r="H437" s="7" t="s">
        <v>3324</v>
      </c>
    </row>
    <row r="438" spans="1:8" x14ac:dyDescent="0.35">
      <c r="A438" s="7" t="str" cm="1">
        <f t="array" aca="1" ref="A438" ca="1">"p" &amp; RIGHT(ABS(SUMPRODUCT(CODE(MID(B438&amp;C438,ROW(INDIRECT("1:"&amp;LEN(B438&amp;C438))),1))*POWER(31,MOD(ROW(INDIRECT("1:"&amp;LEN(B438&amp;C438)))-1,7)))),6)</f>
        <v>p511043</v>
      </c>
      <c r="B438" s="7" t="s">
        <v>3579</v>
      </c>
      <c r="C438" s="7" t="s">
        <v>3914</v>
      </c>
      <c r="D438" s="7" t="str">
        <f>Table_Paintings[[#This Row],[Title]]&amp;"_"&amp;Table_Paintings[[#This Row],[Author]]</f>
        <v>Ophelia_Everett Millais, John</v>
      </c>
      <c r="E438" s="1" t="str">
        <f>IF(COUNTIFS(Table_Paintings[Composite_Work_Author],Table_Paintings[[#This Row],[Composite_Work_Author]])&gt;1,"Y","N")</f>
        <v>N</v>
      </c>
      <c r="F438" s="7" t="s">
        <v>3505</v>
      </c>
      <c r="H438" s="7" t="s">
        <v>3324</v>
      </c>
    </row>
    <row r="439" spans="1:8" x14ac:dyDescent="0.35">
      <c r="A439" s="7" t="str" cm="1">
        <f t="array" aca="1" ref="A439" ca="1">"p" &amp; RIGHT(ABS(SUMPRODUCT(CODE(MID(B439&amp;C439,ROW(INDIRECT("1:"&amp;LEN(B439&amp;C439))),1))*POWER(31,MOD(ROW(INDIRECT("1:"&amp;LEN(B439&amp;C439)))-1,7)))),6)</f>
        <v>p936515</v>
      </c>
      <c r="B439" s="7" t="s">
        <v>3579</v>
      </c>
      <c r="C439" s="7" t="s">
        <v>3580</v>
      </c>
      <c r="D439" s="7" t="str">
        <f>Table_Paintings[[#This Row],[Title]]&amp;"_"&amp;Table_Paintings[[#This Row],[Author]]</f>
        <v>Ophelia_Siddal, Elizabeth</v>
      </c>
      <c r="E439" s="1" t="str">
        <f>IF(COUNTIFS(Table_Paintings[Composite_Work_Author],Table_Paintings[[#This Row],[Composite_Work_Author]])&gt;1,"Y","N")</f>
        <v>N</v>
      </c>
      <c r="F439" s="7" t="s">
        <v>3505</v>
      </c>
      <c r="H439" s="7" t="s">
        <v>3324</v>
      </c>
    </row>
    <row r="440" spans="1:8" x14ac:dyDescent="0.35">
      <c r="A440" s="7" t="str" cm="1">
        <f t="array" aca="1" ref="A440" ca="1">"p" &amp; RIGHT(ABS(SUMPRODUCT(CODE(MID(B440&amp;C440,ROW(INDIRECT("1:"&amp;LEN(B440&amp;C440))),1))*POWER(31,MOD(ROW(INDIRECT("1:"&amp;LEN(B440&amp;C440)))-1,7)))),6)</f>
        <v>p199405</v>
      </c>
      <c r="B440" s="7" t="s">
        <v>3579</v>
      </c>
      <c r="C440" s="7" t="s">
        <v>3920</v>
      </c>
      <c r="D440" s="7" t="str">
        <f>Table_Paintings[[#This Row],[Title]]&amp;"_"&amp;Table_Paintings[[#This Row],[Author]]</f>
        <v>Ophelia_William Waterhouse, John</v>
      </c>
      <c r="E440" s="1" t="str">
        <f>IF(COUNTIFS(Table_Paintings[Composite_Work_Author],Table_Paintings[[#This Row],[Composite_Work_Author]])&gt;1,"Y","N")</f>
        <v>N</v>
      </c>
      <c r="F440" s="7" t="s">
        <v>3505</v>
      </c>
      <c r="H440" s="7" t="s">
        <v>3324</v>
      </c>
    </row>
    <row r="441" spans="1:8" x14ac:dyDescent="0.35">
      <c r="A441" s="7" t="str" cm="1">
        <f t="array" aca="1" ref="A441" ca="1">"p" &amp; RIGHT(ABS(SUMPRODUCT(CODE(MID(B441&amp;C441,ROW(INDIRECT("1:"&amp;LEN(B441&amp;C441))),1))*POWER(31,MOD(ROW(INDIRECT("1:"&amp;LEN(B441&amp;C441)))-1,7)))),6)</f>
        <v>p855453</v>
      </c>
      <c r="B441" s="7" t="s">
        <v>4779</v>
      </c>
      <c r="C441" s="7" t="s">
        <v>3331</v>
      </c>
      <c r="D441" s="7" t="str">
        <f>Table_Paintings[[#This Row],[Title]]&amp;"_"&amp;Table_Paintings[[#This Row],[Author]]</f>
        <v>Opium Dream_Joseph-Pénot, Albert</v>
      </c>
      <c r="E441" s="1" t="str">
        <f>IF(COUNTIFS(Table_Paintings[Composite_Work_Author],Table_Paintings[[#This Row],[Composite_Work_Author]])&gt;1,"Y","N")</f>
        <v>N</v>
      </c>
      <c r="F441" s="7" t="s">
        <v>3323</v>
      </c>
      <c r="H441" s="7" t="s">
        <v>3324</v>
      </c>
    </row>
    <row r="442" spans="1:8" x14ac:dyDescent="0.35">
      <c r="A442" s="7" t="str" cm="1">
        <f t="array" aca="1" ref="A442" ca="1">"p" &amp; RIGHT(ABS(SUMPRODUCT(CODE(MID(B442&amp;C442,ROW(INDIRECT("1:"&amp;LEN(B442&amp;C442))),1))*POWER(31,MOD(ROW(INDIRECT("1:"&amp;LEN(B442&amp;C442)))-1,7)))),6)</f>
        <v>p901927</v>
      </c>
      <c r="B442" s="7" t="s">
        <v>4791</v>
      </c>
      <c r="C442" s="7" t="s">
        <v>3882</v>
      </c>
      <c r="D442" s="7" t="str">
        <f>Table_Paintings[[#This Row],[Title]]&amp;"_"&amp;Table_Paintings[[#This Row],[Author]]</f>
        <v>Orpheus_Delville, Jean</v>
      </c>
      <c r="E442" s="1" t="str">
        <f>IF(COUNTIFS(Table_Paintings[Composite_Work_Author],Table_Paintings[[#This Row],[Composite_Work_Author]])&gt;1,"Y","N")</f>
        <v>N</v>
      </c>
      <c r="F442" s="7" t="s">
        <v>3323</v>
      </c>
      <c r="H442" s="7" t="s">
        <v>3432</v>
      </c>
    </row>
    <row r="443" spans="1:8" x14ac:dyDescent="0.35">
      <c r="A443" s="7" t="str" cm="1">
        <f t="array" aca="1" ref="A443" ca="1">"p" &amp; RIGHT(ABS(SUMPRODUCT(CODE(MID(B443&amp;C443,ROW(INDIRECT("1:"&amp;LEN(B443&amp;C443))),1))*POWER(31,MOD(ROW(INDIRECT("1:"&amp;LEN(B443&amp;C443)))-1,7)))),6)</f>
        <v>p626420</v>
      </c>
      <c r="B443" s="7" t="s">
        <v>4791</v>
      </c>
      <c r="C443" s="7" t="s">
        <v>3738</v>
      </c>
      <c r="D443" s="7" t="str">
        <f>Table_Paintings[[#This Row],[Title]]&amp;"_"&amp;Table_Paintings[[#This Row],[Author]]</f>
        <v>Orpheus_Moreau, Gustave</v>
      </c>
      <c r="E443" s="1" t="str">
        <f>IF(COUNTIFS(Table_Paintings[Composite_Work_Author],Table_Paintings[[#This Row],[Composite_Work_Author]])&gt;1,"Y","N")</f>
        <v>N</v>
      </c>
      <c r="F443" s="7" t="s">
        <v>3323</v>
      </c>
      <c r="H443" s="7" t="s">
        <v>3324</v>
      </c>
    </row>
    <row r="444" spans="1:8" x14ac:dyDescent="0.35">
      <c r="A444" s="7" t="str" cm="1">
        <f t="array" aca="1" ref="A444" ca="1">"p" &amp; RIGHT(ABS(SUMPRODUCT(CODE(MID(B444&amp;C444,ROW(INDIRECT("1:"&amp;LEN(B444&amp;C444))),1))*POWER(31,MOD(ROW(INDIRECT("1:"&amp;LEN(B444&amp;C444)))-1,7)))),6)</f>
        <v>p096881</v>
      </c>
      <c r="B444" s="7" t="s">
        <v>4068</v>
      </c>
      <c r="C444" s="7" t="s">
        <v>4069</v>
      </c>
      <c r="D444" s="7" t="str">
        <f>Table_Paintings[[#This Row],[Title]]&amp;"_"&amp;Table_Paintings[[#This Row],[Author]]</f>
        <v>Ossian Receiving the Ghosts of French Heroes_Abildgaard, Nicolai</v>
      </c>
      <c r="E444" s="1" t="str">
        <f>IF(COUNTIFS(Table_Paintings[Composite_Work_Author],Table_Paintings[[#This Row],[Composite_Work_Author]])&gt;1,"Y","N")</f>
        <v>N</v>
      </c>
      <c r="F444" s="7" t="s">
        <v>3852</v>
      </c>
      <c r="H444" s="7" t="s">
        <v>3450</v>
      </c>
    </row>
    <row r="445" spans="1:8" x14ac:dyDescent="0.35">
      <c r="A445" s="7" t="str" cm="1">
        <f t="array" aca="1" ref="A445" ca="1">"p" &amp; RIGHT(ABS(SUMPRODUCT(CODE(MID(B445&amp;C445,ROW(INDIRECT("1:"&amp;LEN(B445&amp;C445))),1))*POWER(31,MOD(ROW(INDIRECT("1:"&amp;LEN(B445&amp;C445)))-1,7)))),6)</f>
        <v>p429990</v>
      </c>
      <c r="B445" s="7" t="s">
        <v>4706</v>
      </c>
      <c r="C445" s="7" t="s">
        <v>3596</v>
      </c>
      <c r="D445" s="7" t="str">
        <f>Table_Paintings[[#This Row],[Title]]&amp;"_"&amp;Table_Paintings[[#This Row],[Author]]</f>
        <v>Ovid among the Scythians_Delacroix, Eugène</v>
      </c>
      <c r="E445" s="1" t="str">
        <f>IF(COUNTIFS(Table_Paintings[Composite_Work_Author],Table_Paintings[[#This Row],[Composite_Work_Author]])&gt;1,"Y","N")</f>
        <v>N</v>
      </c>
      <c r="F445" s="7" t="s">
        <v>3397</v>
      </c>
      <c r="H445" s="7" t="s">
        <v>3324</v>
      </c>
    </row>
    <row r="446" spans="1:8" x14ac:dyDescent="0.35">
      <c r="A446" s="7" t="str" cm="1">
        <f t="array" aca="1" ref="A446" ca="1">"p" &amp; RIGHT(ABS(SUMPRODUCT(CODE(MID(B446&amp;C446,ROW(INDIRECT("1:"&amp;LEN(B446&amp;C446))),1))*POWER(31,MOD(ROW(INDIRECT("1:"&amp;LEN(B446&amp;C446)))-1,7)))),6)</f>
        <v>p469467</v>
      </c>
      <c r="B446" s="7" t="s">
        <v>4867</v>
      </c>
      <c r="C446" s="7" t="s">
        <v>3724</v>
      </c>
      <c r="D446" s="7" t="str">
        <f>Table_Paintings[[#This Row],[Title]]&amp;"_"&amp;Table_Paintings[[#This Row],[Author]]</f>
        <v>Pallas Athene_Klimt, Gustav</v>
      </c>
      <c r="E446" s="1" t="str">
        <f>IF(COUNTIFS(Table_Paintings[Composite_Work_Author],Table_Paintings[[#This Row],[Composite_Work_Author]])&gt;1,"Y","N")</f>
        <v>N</v>
      </c>
      <c r="F446" s="7" t="s">
        <v>3323</v>
      </c>
      <c r="H446" s="7" t="s">
        <v>3324</v>
      </c>
    </row>
    <row r="447" spans="1:8" x14ac:dyDescent="0.35">
      <c r="A447" s="7" t="str" cm="1">
        <f t="array" aca="1" ref="A447" ca="1">"p" &amp; RIGHT(ABS(SUMPRODUCT(CODE(MID(B447&amp;C447,ROW(INDIRECT("1:"&amp;LEN(B447&amp;C447))),1))*POWER(31,MOD(ROW(INDIRECT("1:"&amp;LEN(B447&amp;C447)))-1,7)))),6)</f>
        <v>p351303</v>
      </c>
      <c r="B447" s="7" t="s">
        <v>4729</v>
      </c>
      <c r="C447" s="7" t="s">
        <v>3409</v>
      </c>
      <c r="D447" s="7" t="str">
        <f>Table_Paintings[[#This Row],[Title]]&amp;"_"&amp;Table_Paintings[[#This Row],[Author]]</f>
        <v>Pan in the Reeds_Böcklin, Arnold</v>
      </c>
      <c r="E447" s="1" t="str">
        <f>IF(COUNTIFS(Table_Paintings[Composite_Work_Author],Table_Paintings[[#This Row],[Composite_Work_Author]])&gt;1,"Y","N")</f>
        <v>N</v>
      </c>
      <c r="F447" s="7" t="s">
        <v>4717</v>
      </c>
      <c r="H447" s="7" t="s">
        <v>3324</v>
      </c>
    </row>
    <row r="448" spans="1:8" x14ac:dyDescent="0.35">
      <c r="A448" s="7" t="str" cm="1">
        <f t="array" aca="1" ref="A448" ca="1">"p" &amp; RIGHT(ABS(SUMPRODUCT(CODE(MID(B448&amp;C448,ROW(INDIRECT("1:"&amp;LEN(B448&amp;C448))),1))*POWER(31,MOD(ROW(INDIRECT("1:"&amp;LEN(B448&amp;C448)))-1,7)))),6)</f>
        <v>p212823</v>
      </c>
      <c r="B448" s="7" t="s">
        <v>4637</v>
      </c>
      <c r="C448" s="7" t="s">
        <v>3925</v>
      </c>
      <c r="D448" s="7" t="str">
        <f>Table_Paintings[[#This Row],[Title]]&amp;"_"&amp;Table_Paintings[[#This Row],[Author]]</f>
        <v>Pandemonium_Martin, John</v>
      </c>
      <c r="E448" s="1" t="str">
        <f>IF(COUNTIFS(Table_Paintings[Composite_Work_Author],Table_Paintings[[#This Row],[Composite_Work_Author]])&gt;1,"Y","N")</f>
        <v>N</v>
      </c>
      <c r="F448" s="7" t="s">
        <v>3397</v>
      </c>
      <c r="H448" s="7" t="s">
        <v>3324</v>
      </c>
    </row>
    <row r="449" spans="1:8" x14ac:dyDescent="0.35">
      <c r="A449" s="7" t="str" cm="1">
        <f t="array" aca="1" ref="A449" ca="1">"p" &amp; RIGHT(ABS(SUMPRODUCT(CODE(MID(B449&amp;C449,ROW(INDIRECT("1:"&amp;LEN(B449&amp;C449))),1))*POWER(31,MOD(ROW(INDIRECT("1:"&amp;LEN(B449&amp;C449)))-1,7)))),6)</f>
        <v>p403638</v>
      </c>
      <c r="B449" s="7" t="s">
        <v>4486</v>
      </c>
      <c r="C449" s="7" t="s">
        <v>4475</v>
      </c>
      <c r="D449" s="7" t="str">
        <f>Table_Paintings[[#This Row],[Title]]&amp;"_"&amp;Table_Paintings[[#This Row],[Author]]</f>
        <v>Pandora_Waterhouse, John William</v>
      </c>
      <c r="E449" s="1" t="str">
        <f>IF(COUNTIFS(Table_Paintings[Composite_Work_Author],Table_Paintings[[#This Row],[Composite_Work_Author]])&gt;1,"Y","N")</f>
        <v>N</v>
      </c>
      <c r="F449" s="7" t="s">
        <v>3505</v>
      </c>
      <c r="H449" s="7" t="s">
        <v>3324</v>
      </c>
    </row>
    <row r="450" spans="1:8" x14ac:dyDescent="0.35">
      <c r="A450" s="7" t="str" cm="1">
        <f t="array" aca="1" ref="A450" ca="1">"p" &amp; RIGHT(ABS(SUMPRODUCT(CODE(MID(B450&amp;C450,ROW(INDIRECT("1:"&amp;LEN(B450&amp;C450))),1))*POWER(31,MOD(ROW(INDIRECT("1:"&amp;LEN(B450&amp;C450)))-1,7)))),6)</f>
        <v>p578881</v>
      </c>
      <c r="B450" s="7" t="s">
        <v>4051</v>
      </c>
      <c r="C450" s="7" t="s">
        <v>4052</v>
      </c>
      <c r="D450" s="7" t="str">
        <f>Table_Paintings[[#This Row],[Title]]&amp;"_"&amp;Table_Paintings[[#This Row],[Author]]</f>
        <v>Parricide_Klinger, Max</v>
      </c>
      <c r="E450" s="1" t="str">
        <f>IF(COUNTIFS(Table_Paintings[Composite_Work_Author],Table_Paintings[[#This Row],[Composite_Work_Author]])&gt;1,"Y","N")</f>
        <v>N</v>
      </c>
      <c r="F450" s="7" t="s">
        <v>3323</v>
      </c>
      <c r="H450" s="7" t="s">
        <v>3432</v>
      </c>
    </row>
    <row r="451" spans="1:8" x14ac:dyDescent="0.35">
      <c r="A451" s="7" t="str" cm="1">
        <f t="array" aca="1" ref="A451" ca="1">"p" &amp; RIGHT(ABS(SUMPRODUCT(CODE(MID(B451&amp;C451,ROW(INDIRECT("1:"&amp;LEN(B451&amp;C451))),1))*POWER(31,MOD(ROW(INDIRECT("1:"&amp;LEN(B451&amp;C451)))-1,7)))),6)</f>
        <v>p030163</v>
      </c>
      <c r="B451" s="7" t="s">
        <v>4839</v>
      </c>
      <c r="C451" s="7" t="s">
        <v>3882</v>
      </c>
      <c r="D451" s="7" t="str">
        <f>Table_Paintings[[#This Row],[Title]]&amp;"_"&amp;Table_Paintings[[#This Row],[Author]]</f>
        <v>Parsifal_Delville, Jean</v>
      </c>
      <c r="E451" s="1" t="str">
        <f>IF(COUNTIFS(Table_Paintings[Composite_Work_Author],Table_Paintings[[#This Row],[Composite_Work_Author]])&gt;1,"Y","N")</f>
        <v>N</v>
      </c>
      <c r="F451" s="7" t="s">
        <v>3323</v>
      </c>
      <c r="H451" s="7" t="s">
        <v>3432</v>
      </c>
    </row>
    <row r="452" spans="1:8" x14ac:dyDescent="0.35">
      <c r="A452" s="7" t="str" cm="1">
        <f t="array" aca="1" ref="A452" ca="1">"p" &amp; RIGHT(ABS(SUMPRODUCT(CODE(MID(B452&amp;C452,ROW(INDIRECT("1:"&amp;LEN(B452&amp;C452))),1))*POWER(31,MOD(ROW(INDIRECT("1:"&amp;LEN(B452&amp;C452)))-1,7)))),6)</f>
        <v>p557298</v>
      </c>
      <c r="B452" s="7" t="s">
        <v>4310</v>
      </c>
      <c r="C452" s="7" t="s">
        <v>4311</v>
      </c>
      <c r="D452" s="7" t="str">
        <f>Table_Paintings[[#This Row],[Title]]&amp;"_"&amp;Table_Paintings[[#This Row],[Author]]</f>
        <v>Pawn_Solar, Xul</v>
      </c>
      <c r="E452" s="1" t="str">
        <f>IF(COUNTIFS(Table_Paintings[Composite_Work_Author],Table_Paintings[[#This Row],[Composite_Work_Author]])&gt;1,"Y","N")</f>
        <v>N</v>
      </c>
      <c r="F452" s="7" t="s">
        <v>3650</v>
      </c>
      <c r="H452" s="7" t="s">
        <v>3310</v>
      </c>
    </row>
    <row r="453" spans="1:8" x14ac:dyDescent="0.35">
      <c r="A453" s="7" t="str" cm="1">
        <f t="array" aca="1" ref="A453" ca="1">"p" &amp; RIGHT(ABS(SUMPRODUCT(CODE(MID(B453&amp;C453,ROW(INDIRECT("1:"&amp;LEN(B453&amp;C453))),1))*POWER(31,MOD(ROW(INDIRECT("1:"&amp;LEN(B453&amp;C453)))-1,7)))),6)</f>
        <v>p755593</v>
      </c>
      <c r="B453" s="7" t="s">
        <v>4614</v>
      </c>
      <c r="C453" s="7" t="s">
        <v>3829</v>
      </c>
      <c r="D453" s="7" t="str">
        <f>Table_Paintings[[#This Row],[Title]]&amp;"_"&amp;Table_Paintings[[#This Row],[Author]]</f>
        <v>Peace – Burial at Sea_Turner, J. M. W.</v>
      </c>
      <c r="E453" s="1" t="str">
        <f>IF(COUNTIFS(Table_Paintings[Composite_Work_Author],Table_Paintings[[#This Row],[Composite_Work_Author]])&gt;1,"Y","N")</f>
        <v>N</v>
      </c>
      <c r="F453" s="7" t="s">
        <v>3397</v>
      </c>
      <c r="G453" s="7" t="s">
        <v>3820</v>
      </c>
      <c r="H453" s="7" t="s">
        <v>3324</v>
      </c>
    </row>
    <row r="454" spans="1:8" x14ac:dyDescent="0.35">
      <c r="A454" s="7" t="str" cm="1">
        <f t="array" aca="1" ref="A454" ca="1">"p" &amp; RIGHT(ABS(SUMPRODUCT(CODE(MID(B454&amp;C454,ROW(INDIRECT("1:"&amp;LEN(B454&amp;C454))),1))*POWER(31,MOD(ROW(INDIRECT("1:"&amp;LEN(B454&amp;C454)))-1,7)))),6)</f>
        <v>p175859</v>
      </c>
      <c r="B454" s="7" t="s">
        <v>4805</v>
      </c>
      <c r="C454" s="7" t="s">
        <v>4075</v>
      </c>
      <c r="D454" s="7" t="str">
        <f>Table_Paintings[[#This Row],[Title]]&amp;"_"&amp;Table_Paintings[[#This Row],[Author]]</f>
        <v>Pegasus and the Hydra_Redon, Odilon</v>
      </c>
      <c r="E454" s="1" t="str">
        <f>IF(COUNTIFS(Table_Paintings[Composite_Work_Author],Table_Paintings[[#This Row],[Composite_Work_Author]])&gt;1,"Y","N")</f>
        <v>N</v>
      </c>
      <c r="F454" s="7" t="s">
        <v>3323</v>
      </c>
      <c r="H454" s="7" t="s">
        <v>3324</v>
      </c>
    </row>
    <row r="455" spans="1:8" x14ac:dyDescent="0.35">
      <c r="A455" s="7" t="str" cm="1">
        <f t="array" aca="1" ref="A455" ca="1">"p" &amp; RIGHT(ABS(SUMPRODUCT(CODE(MID(B455&amp;C455,ROW(INDIRECT("1:"&amp;LEN(B455&amp;C455))),1))*POWER(31,MOD(ROW(INDIRECT("1:"&amp;LEN(B455&amp;C455)))-1,7)))),6)</f>
        <v>p135907</v>
      </c>
      <c r="B455" s="7" t="s">
        <v>3439</v>
      </c>
      <c r="C455" s="7" t="s">
        <v>3438</v>
      </c>
      <c r="D455" s="7" t="str">
        <f>Table_Paintings[[#This Row],[Title]]&amp;"_"&amp;Table_Paintings[[#This Row],[Author]]</f>
        <v>Persepolis_Rivière, Briton</v>
      </c>
      <c r="E455" s="1" t="str">
        <f>IF(COUNTIFS(Table_Paintings[Composite_Work_Author],Table_Paintings[[#This Row],[Composite_Work_Author]])&gt;1,"Y","N")</f>
        <v>N</v>
      </c>
      <c r="F455" s="7" t="s">
        <v>3330</v>
      </c>
      <c r="H455" s="7" t="s">
        <v>3324</v>
      </c>
    </row>
    <row r="456" spans="1:8" x14ac:dyDescent="0.35">
      <c r="A456" s="7" t="str" cm="1">
        <f t="array" aca="1" ref="A456" ca="1">"p" &amp; RIGHT(ABS(SUMPRODUCT(CODE(MID(B456&amp;C456,ROW(INDIRECT("1:"&amp;LEN(B456&amp;C456))),1))*POWER(31,MOD(ROW(INDIRECT("1:"&amp;LEN(B456&amp;C456)))-1,7)))),6)</f>
        <v>p167947</v>
      </c>
      <c r="B456" s="7" t="s">
        <v>4895</v>
      </c>
      <c r="C456" s="7" t="s">
        <v>4528</v>
      </c>
      <c r="D456" s="7" t="str">
        <f>Table_Paintings[[#This Row],[Title]]&amp;"_"&amp;Table_Paintings[[#This Row],[Author]]</f>
        <v>Perseus and Andromeda_Leighton, Frederic</v>
      </c>
      <c r="E456" s="1" t="str">
        <f>IF(COUNTIFS(Table_Paintings[Composite_Work_Author],Table_Paintings[[#This Row],[Composite_Work_Author]])&gt;1,"Y","N")</f>
        <v>N</v>
      </c>
      <c r="F456" s="7" t="s">
        <v>3330</v>
      </c>
      <c r="H456" s="7" t="s">
        <v>3324</v>
      </c>
    </row>
    <row r="457" spans="1:8" x14ac:dyDescent="0.35">
      <c r="A457" s="7" t="str" cm="1">
        <f t="array" aca="1" ref="A457" ca="1">"p" &amp; RIGHT(ABS(SUMPRODUCT(CODE(MID(B457&amp;C457,ROW(INDIRECT("1:"&amp;LEN(B457&amp;C457))),1))*POWER(31,MOD(ROW(INDIRECT("1:"&amp;LEN(B457&amp;C457)))-1,7)))),6)</f>
        <v>p425083</v>
      </c>
      <c r="B457" s="7" t="s">
        <v>4510</v>
      </c>
      <c r="C457" s="7" t="s">
        <v>3546</v>
      </c>
      <c r="D457" s="7" t="str">
        <f>Table_Paintings[[#This Row],[Title]]&amp;"_"&amp;Table_Paintings[[#This Row],[Author]]</f>
        <v>Perseus Series_Burne-Jones, Edward</v>
      </c>
      <c r="E457" s="1" t="str">
        <f>IF(COUNTIFS(Table_Paintings[Composite_Work_Author],Table_Paintings[[#This Row],[Composite_Work_Author]])&gt;1,"Y","N")</f>
        <v>N</v>
      </c>
      <c r="F457" s="7" t="s">
        <v>3505</v>
      </c>
      <c r="H457" s="7" t="s">
        <v>3324</v>
      </c>
    </row>
    <row r="458" spans="1:8" x14ac:dyDescent="0.35">
      <c r="A458" s="7" t="str" cm="1">
        <f t="array" aca="1" ref="A458" ca="1">"p" &amp; RIGHT(ABS(SUMPRODUCT(CODE(MID(B458&amp;C458,ROW(INDIRECT("1:"&amp;LEN(B458&amp;C458))),1))*POWER(31,MOD(ROW(INDIRECT("1:"&amp;LEN(B458&amp;C458)))-1,7)))),6)</f>
        <v>p009523</v>
      </c>
      <c r="B458" s="7" t="s">
        <v>4404</v>
      </c>
      <c r="C458" s="7" t="s">
        <v>3904</v>
      </c>
      <c r="D458" s="7" t="str">
        <f>Table_Paintings[[#This Row],[Title]]&amp;"_"&amp;Table_Paintings[[#This Row],[Author]]</f>
        <v>Person Throwing a Stone at a Bird_Miró, Joan</v>
      </c>
      <c r="E458" s="1" t="str">
        <f>IF(COUNTIFS(Table_Paintings[Composite_Work_Author],Table_Paintings[[#This Row],[Composite_Work_Author]])&gt;1,"Y","N")</f>
        <v>N</v>
      </c>
      <c r="F458" s="7" t="s">
        <v>3339</v>
      </c>
      <c r="H458" s="7" t="s">
        <v>3310</v>
      </c>
    </row>
    <row r="459" spans="1:8" x14ac:dyDescent="0.35">
      <c r="A459" s="7" t="str" cm="1">
        <f t="array" aca="1" ref="A459" ca="1">"p" &amp; RIGHT(ABS(SUMPRODUCT(CODE(MID(B459&amp;C459,ROW(INDIRECT("1:"&amp;LEN(B459&amp;C459))),1))*POWER(31,MOD(ROW(INDIRECT("1:"&amp;LEN(B459&amp;C459)))-1,7)))),6)</f>
        <v>p199992</v>
      </c>
      <c r="B459" s="7" t="s">
        <v>4337</v>
      </c>
      <c r="C459" s="7" t="s">
        <v>4318</v>
      </c>
      <c r="D459" s="7" t="str">
        <f>Table_Paintings[[#This Row],[Title]]&amp;"_"&amp;Table_Paintings[[#This Row],[Author]]</f>
        <v>Philosophical Navigation_Tanguy, Yves</v>
      </c>
      <c r="E459" s="1" t="str">
        <f>IF(COUNTIFS(Table_Paintings[Composite_Work_Author],Table_Paintings[[#This Row],[Composite_Work_Author]])&gt;1,"Y","N")</f>
        <v>N</v>
      </c>
      <c r="F459" s="7" t="s">
        <v>3339</v>
      </c>
      <c r="H459" s="7" t="s">
        <v>3310</v>
      </c>
    </row>
    <row r="460" spans="1:8" x14ac:dyDescent="0.35">
      <c r="A460" s="7" t="str" cm="1">
        <f t="array" aca="1" ref="A460" ca="1">"p" &amp; RIGHT(ABS(SUMPRODUCT(CODE(MID(B460&amp;C460,ROW(INDIRECT("1:"&amp;LEN(B460&amp;C460))),1))*POWER(31,MOD(ROW(INDIRECT("1:"&amp;LEN(B460&amp;C460)))-1,7)))),6)</f>
        <v>p132184</v>
      </c>
      <c r="B460" s="7" t="s">
        <v>4856</v>
      </c>
      <c r="C460" s="7" t="s">
        <v>3724</v>
      </c>
      <c r="D460" s="7" t="str">
        <f>Table_Paintings[[#This Row],[Title]]&amp;"_"&amp;Table_Paintings[[#This Row],[Author]]</f>
        <v>Philosophy_Klimt, Gustav</v>
      </c>
      <c r="E460" s="1" t="str">
        <f>IF(COUNTIFS(Table_Paintings[Composite_Work_Author],Table_Paintings[[#This Row],[Composite_Work_Author]])&gt;1,"Y","N")</f>
        <v>N</v>
      </c>
      <c r="F460" s="7" t="s">
        <v>3323</v>
      </c>
      <c r="H460" s="7" t="s">
        <v>3310</v>
      </c>
    </row>
    <row r="461" spans="1:8" x14ac:dyDescent="0.35">
      <c r="A461" s="7" t="str" cm="1">
        <f t="array" aca="1" ref="A461" ca="1">"p" &amp; RIGHT(ABS(SUMPRODUCT(CODE(MID(B461&amp;C461,ROW(INDIRECT("1:"&amp;LEN(B461&amp;C461))),1))*POWER(31,MOD(ROW(INDIRECT("1:"&amp;LEN(B461&amp;C461)))-1,7)))),6)</f>
        <v>p558698</v>
      </c>
      <c r="B461" s="7" t="s">
        <v>3451</v>
      </c>
      <c r="C461" s="7" t="s">
        <v>1416</v>
      </c>
      <c r="D461" s="7" t="str">
        <f>Table_Paintings[[#This Row],[Title]]&amp;"_"&amp;Table_Paintings[[#This Row],[Author]]</f>
        <v>Piazza San Marco_Canaletto</v>
      </c>
      <c r="E461" s="1" t="str">
        <f>IF(COUNTIFS(Table_Paintings[Composite_Work_Author],Table_Paintings[[#This Row],[Composite_Work_Author]])&gt;1,"Y","N")</f>
        <v>N</v>
      </c>
      <c r="F461" s="7" t="s">
        <v>3449</v>
      </c>
      <c r="H461" s="7" t="s">
        <v>3450</v>
      </c>
    </row>
    <row r="462" spans="1:8" x14ac:dyDescent="0.35">
      <c r="A462" s="7" t="str" cm="1">
        <f t="array" aca="1" ref="A462" ca="1">"p" &amp; RIGHT(ABS(SUMPRODUCT(CODE(MID(B462&amp;C462,ROW(INDIRECT("1:"&amp;LEN(B462&amp;C462))),1))*POWER(31,MOD(ROW(INDIRECT("1:"&amp;LEN(B462&amp;C462)))-1,7)))),6)</f>
        <v>p319417</v>
      </c>
      <c r="B462" s="7" t="s">
        <v>4056</v>
      </c>
      <c r="C462" s="7" t="s">
        <v>4055</v>
      </c>
      <c r="D462" s="7" t="str">
        <f>Table_Paintings[[#This Row],[Title]]&amp;"_"&amp;Table_Paintings[[#This Row],[Author]]</f>
        <v>Pietà_Buonarroti, Michelangelo</v>
      </c>
      <c r="E462" s="1" t="str">
        <f>IF(COUNTIFS(Table_Paintings[Composite_Work_Author],Table_Paintings[[#This Row],[Composite_Work_Author]])&gt;1,"Y","N")</f>
        <v>N</v>
      </c>
      <c r="F462" s="7" t="s">
        <v>3706</v>
      </c>
      <c r="G462" s="7" t="s">
        <v>3342</v>
      </c>
      <c r="H462" s="7" t="s">
        <v>3794</v>
      </c>
    </row>
    <row r="463" spans="1:8" x14ac:dyDescent="0.35">
      <c r="A463" s="7" t="str" cm="1">
        <f t="array" aca="1" ref="A463" ca="1">"p" &amp; RIGHT(ABS(SUMPRODUCT(CODE(MID(B463&amp;C463,ROW(INDIRECT("1:"&amp;LEN(B463&amp;C463))),1))*POWER(31,MOD(ROW(INDIRECT("1:"&amp;LEN(B463&amp;C463)))-1,7)))),6)</f>
        <v>p043368</v>
      </c>
      <c r="B463" s="7" t="s">
        <v>4056</v>
      </c>
      <c r="C463" s="7" t="s">
        <v>4828</v>
      </c>
      <c r="D463" s="7" t="str">
        <f>Table_Paintings[[#This Row],[Title]]&amp;"_"&amp;Table_Paintings[[#This Row],[Author]]</f>
        <v>Pietà_von Stuck, Franz</v>
      </c>
      <c r="E463" s="1" t="str">
        <f>IF(COUNTIFS(Table_Paintings[Composite_Work_Author],Table_Paintings[[#This Row],[Composite_Work_Author]])&gt;1,"Y","N")</f>
        <v>N</v>
      </c>
      <c r="F463" s="7" t="s">
        <v>3323</v>
      </c>
      <c r="H463" s="7" t="s">
        <v>3432</v>
      </c>
    </row>
    <row r="464" spans="1:8" x14ac:dyDescent="0.35">
      <c r="A464" s="7" t="str" cm="1">
        <f t="array" aca="1" ref="A464" ca="1">"p" &amp; RIGHT(ABS(SUMPRODUCT(CODE(MID(B464&amp;C464,ROW(INDIRECT("1:"&amp;LEN(B464&amp;C464))),1))*POWER(31,MOD(ROW(INDIRECT("1:"&amp;LEN(B464&amp;C464)))-1,7)))),6)</f>
        <v>p433128</v>
      </c>
      <c r="B464" s="7" t="s">
        <v>3888</v>
      </c>
      <c r="C464" s="7" t="s">
        <v>3887</v>
      </c>
      <c r="D464" s="7" t="str">
        <f>Table_Paintings[[#This Row],[Title]]&amp;"_"&amp;Table_Paintings[[#This Row],[Author]]</f>
        <v>Pilgrimage to Cythera_Watteau, Jean-Antoine</v>
      </c>
      <c r="E464" s="1" t="str">
        <f>IF(COUNTIFS(Table_Paintings[Composite_Work_Author],Table_Paintings[[#This Row],[Composite_Work_Author]])&gt;1,"Y","N")</f>
        <v>N</v>
      </c>
      <c r="F464" s="7" t="s">
        <v>3449</v>
      </c>
      <c r="H464" s="7" t="s">
        <v>3450</v>
      </c>
    </row>
    <row r="465" spans="1:8" x14ac:dyDescent="0.35">
      <c r="A465" s="7" t="str" cm="1">
        <f t="array" aca="1" ref="A465" ca="1">"p" &amp; RIGHT(ABS(SUMPRODUCT(CODE(MID(B465&amp;C465,ROW(INDIRECT("1:"&amp;LEN(B465&amp;C465))),1))*POWER(31,MOD(ROW(INDIRECT("1:"&amp;LEN(B465&amp;C465)))-1,7)))),6)</f>
        <v>p610959</v>
      </c>
      <c r="B465" s="7" t="s">
        <v>4720</v>
      </c>
      <c r="C465" s="7" t="s">
        <v>3409</v>
      </c>
      <c r="D465" s="7" t="str">
        <f>Table_Paintings[[#This Row],[Title]]&amp;"_"&amp;Table_Paintings[[#This Row],[Author]]</f>
        <v>Playing in the Waves_Böcklin, Arnold</v>
      </c>
      <c r="E465" s="1" t="str">
        <f>IF(COUNTIFS(Table_Paintings[Composite_Work_Author],Table_Paintings[[#This Row],[Composite_Work_Author]])&gt;1,"Y","N")</f>
        <v>N</v>
      </c>
      <c r="F465" s="7" t="s">
        <v>4717</v>
      </c>
      <c r="H465" s="7" t="s">
        <v>3324</v>
      </c>
    </row>
    <row r="466" spans="1:8" x14ac:dyDescent="0.35">
      <c r="A466" s="7" t="str" cm="1">
        <f t="array" aca="1" ref="A466" ca="1">"p" &amp; RIGHT(ABS(SUMPRODUCT(CODE(MID(B466&amp;C466,ROW(INDIRECT("1:"&amp;LEN(B466&amp;C466))),1))*POWER(31,MOD(ROW(INDIRECT("1:"&amp;LEN(B466&amp;C466)))-1,7)))),6)</f>
        <v>p249636</v>
      </c>
      <c r="B466" s="7" t="s">
        <v>3894</v>
      </c>
      <c r="C466" s="7" t="s">
        <v>3895</v>
      </c>
      <c r="D466" s="7" t="str">
        <f>Table_Paintings[[#This Row],[Title]]&amp;"_"&amp;Table_Paintings[[#This Row],[Author]]</f>
        <v>Police Verso_Basquiat, Jean-Michel</v>
      </c>
      <c r="E466" s="1" t="str">
        <f>IF(COUNTIFS(Table_Paintings[Composite_Work_Author],Table_Paintings[[#This Row],[Composite_Work_Author]])&gt;1,"Y","N")</f>
        <v>N</v>
      </c>
      <c r="F466" s="7" t="s">
        <v>3400</v>
      </c>
      <c r="H466" s="7" t="s">
        <v>3310</v>
      </c>
    </row>
    <row r="467" spans="1:8" x14ac:dyDescent="0.35">
      <c r="A467" s="7" t="str" cm="1">
        <f t="array" aca="1" ref="A467" ca="1">"p" &amp; RIGHT(ABS(SUMPRODUCT(CODE(MID(B467&amp;C467,ROW(INDIRECT("1:"&amp;LEN(B467&amp;C467))),1))*POWER(31,MOD(ROW(INDIRECT("1:"&amp;LEN(B467&amp;C467)))-1,7)))),6)</f>
        <v>p987960</v>
      </c>
      <c r="B467" s="7" t="s">
        <v>3825</v>
      </c>
      <c r="C467" s="7" t="s">
        <v>3826</v>
      </c>
      <c r="D467" s="7" t="str">
        <f>Table_Paintings[[#This Row],[Title]]&amp;"_"&amp;Table_Paintings[[#This Row],[Author]]</f>
        <v>Poor Fisherman_Kramskói, Iván</v>
      </c>
      <c r="E467" s="1" t="str">
        <f>IF(COUNTIFS(Table_Paintings[Composite_Work_Author],Table_Paintings[[#This Row],[Composite_Work_Author]])&gt;1,"Y","N")</f>
        <v>N</v>
      </c>
      <c r="F467" s="7" t="s">
        <v>3730</v>
      </c>
      <c r="H467" s="7" t="s">
        <v>3324</v>
      </c>
    </row>
    <row r="468" spans="1:8" x14ac:dyDescent="0.35">
      <c r="A468" s="7" t="str" cm="1">
        <f t="array" aca="1" ref="A468" ca="1">"p" &amp; RIGHT(ABS(SUMPRODUCT(CODE(MID(B468&amp;C468,ROW(INDIRECT("1:"&amp;LEN(B468&amp;C468))),1))*POWER(31,MOD(ROW(INDIRECT("1:"&amp;LEN(B468&amp;C468)))-1,7)))),6)</f>
        <v>p565786</v>
      </c>
      <c r="B468" s="7" t="s">
        <v>3856</v>
      </c>
      <c r="C468" s="7" t="s">
        <v>3857</v>
      </c>
      <c r="D468" s="7" t="str">
        <f>Table_Paintings[[#This Row],[Title]]&amp;"_"&amp;Table_Paintings[[#This Row],[Author]]</f>
        <v>Poor Poet_Schikaneder, Jakub</v>
      </c>
      <c r="E468" s="1" t="str">
        <f>IF(COUNTIFS(Table_Paintings[Composite_Work_Author],Table_Paintings[[#This Row],[Composite_Work_Author]])&gt;1,"Y","N")</f>
        <v>N</v>
      </c>
      <c r="F468" s="7" t="s">
        <v>3323</v>
      </c>
      <c r="H468" s="7" t="s">
        <v>3432</v>
      </c>
    </row>
    <row r="469" spans="1:8" x14ac:dyDescent="0.35">
      <c r="A469" s="7" t="str" cm="1">
        <f t="array" aca="1" ref="A469" ca="1">"p" &amp; RIGHT(ABS(SUMPRODUCT(CODE(MID(B469&amp;C469,ROW(INDIRECT("1:"&amp;LEN(B469&amp;C469))),1))*POWER(31,MOD(ROW(INDIRECT("1:"&amp;LEN(B469&amp;C469)))-1,7)))),6)</f>
        <v>p803043</v>
      </c>
      <c r="B469" s="7" t="s">
        <v>3497</v>
      </c>
      <c r="C469" s="7" t="s">
        <v>3492</v>
      </c>
      <c r="D469" s="7" t="str">
        <f>Table_Paintings[[#This Row],[Title]]&amp;"_"&amp;Table_Paintings[[#This Row],[Author]]</f>
        <v>Poppy Field_Monet, Claude</v>
      </c>
      <c r="E469" s="1" t="str">
        <f>IF(COUNTIFS(Table_Paintings[Composite_Work_Author],Table_Paintings[[#This Row],[Composite_Work_Author]])&gt;1,"Y","N")</f>
        <v>N</v>
      </c>
      <c r="F469" s="7" t="s">
        <v>3386</v>
      </c>
      <c r="G469" s="7" t="s">
        <v>3349</v>
      </c>
      <c r="H469" s="7" t="s">
        <v>3324</v>
      </c>
    </row>
    <row r="470" spans="1:8" x14ac:dyDescent="0.35">
      <c r="A470" s="7" t="str" cm="1">
        <f t="array" aca="1" ref="A470" ca="1">"p" &amp; RIGHT(ABS(SUMPRODUCT(CODE(MID(B470&amp;C470,ROW(INDIRECT("1:"&amp;LEN(B470&amp;C470))),1))*POWER(31,MOD(ROW(INDIRECT("1:"&amp;LEN(B470&amp;C470)))-1,7)))),6)</f>
        <v>p620205</v>
      </c>
      <c r="B470" s="7" t="s">
        <v>3603</v>
      </c>
      <c r="C470" s="7" t="s">
        <v>3602</v>
      </c>
      <c r="D470" s="7" t="str">
        <f>Table_Paintings[[#This Row],[Title]]&amp;"_"&amp;Table_Paintings[[#This Row],[Author]]</f>
        <v>Pornocrates_Rops, Félicien</v>
      </c>
      <c r="E470" s="1" t="str">
        <f>IF(COUNTIFS(Table_Paintings[Composite_Work_Author],Table_Paintings[[#This Row],[Composite_Work_Author]])&gt;1,"Y","N")</f>
        <v>N</v>
      </c>
      <c r="F470" s="7" t="s">
        <v>3323</v>
      </c>
      <c r="H470" s="7" t="s">
        <v>3324</v>
      </c>
    </row>
    <row r="471" spans="1:8" x14ac:dyDescent="0.35">
      <c r="A471" s="7" t="str" cm="1">
        <f t="array" aca="1" ref="A471" ca="1">"p" &amp; RIGHT(ABS(SUMPRODUCT(CODE(MID(B471&amp;C471,ROW(INDIRECT("1:"&amp;LEN(B471&amp;C471))),1))*POWER(31,MOD(ROW(INDIRECT("1:"&amp;LEN(B471&amp;C471)))-1,7)))),6)</f>
        <v>p474196</v>
      </c>
      <c r="B471" s="7" t="s">
        <v>3880</v>
      </c>
      <c r="C471" s="7" t="s">
        <v>3878</v>
      </c>
      <c r="D471" s="7" t="str">
        <f>Table_Paintings[[#This Row],[Title]]&amp;"_"&amp;Table_Paintings[[#This Row],[Author]]</f>
        <v>Portrait of a Man in a Red Turban_van Eyck, Jan</v>
      </c>
      <c r="E471" s="1" t="str">
        <f>IF(COUNTIFS(Table_Paintings[Composite_Work_Author],Table_Paintings[[#This Row],[Composite_Work_Author]])&gt;1,"Y","N")</f>
        <v>N</v>
      </c>
      <c r="F471" s="7" t="s">
        <v>3759</v>
      </c>
      <c r="H471" s="7" t="s">
        <v>3618</v>
      </c>
    </row>
    <row r="472" spans="1:8" x14ac:dyDescent="0.35">
      <c r="A472" s="7" t="str" cm="1">
        <f t="array" aca="1" ref="A472" ca="1">"p" &amp; RIGHT(ABS(SUMPRODUCT(CODE(MID(B472&amp;C472,ROW(INDIRECT("1:"&amp;LEN(B472&amp;C472))),1))*POWER(31,MOD(ROW(INDIRECT("1:"&amp;LEN(B472&amp;C472)))-1,7)))),6)</f>
        <v>p047986</v>
      </c>
      <c r="B472" s="7" t="s">
        <v>4148</v>
      </c>
      <c r="C472" s="7" t="s">
        <v>4147</v>
      </c>
      <c r="D472" s="7" t="str">
        <f>Table_Paintings[[#This Row],[Title]]&amp;"_"&amp;Table_Paintings[[#This Row],[Author]]</f>
        <v>Portrait of a Young Woman in Peasant Costume_Antonio Rotari, Pietro</v>
      </c>
      <c r="E472" s="1" t="str">
        <f>IF(COUNTIFS(Table_Paintings[Composite_Work_Author],Table_Paintings[[#This Row],[Composite_Work_Author]])&gt;1,"Y","N")</f>
        <v>N</v>
      </c>
      <c r="F472" s="7" t="s">
        <v>3454</v>
      </c>
      <c r="H472" s="7" t="s">
        <v>3450</v>
      </c>
    </row>
    <row r="473" spans="1:8" x14ac:dyDescent="0.35">
      <c r="A473" s="7" t="str" cm="1">
        <f t="array" aca="1" ref="A473" ca="1">"p" &amp; RIGHT(ABS(SUMPRODUCT(CODE(MID(B473&amp;C473,ROW(INDIRECT("1:"&amp;LEN(B473&amp;C473))),1))*POWER(31,MOD(ROW(INDIRECT("1:"&amp;LEN(B473&amp;C473)))-1,7)))),6)</f>
        <v>p656693</v>
      </c>
      <c r="B473" s="7" t="s">
        <v>3726</v>
      </c>
      <c r="C473" s="7" t="s">
        <v>3724</v>
      </c>
      <c r="D473" s="7" t="str">
        <f>Table_Paintings[[#This Row],[Title]]&amp;"_"&amp;Table_Paintings[[#This Row],[Author]]</f>
        <v>Portrait of Adele Bloch-Bauer I_Klimt, Gustav</v>
      </c>
      <c r="E473" s="1" t="str">
        <f>IF(COUNTIFS(Table_Paintings[Composite_Work_Author],Table_Paintings[[#This Row],[Composite_Work_Author]])&gt;1,"Y","N")</f>
        <v>N</v>
      </c>
      <c r="F473" s="7" t="s">
        <v>3323</v>
      </c>
      <c r="H473" s="7" t="s">
        <v>3310</v>
      </c>
    </row>
    <row r="474" spans="1:8" x14ac:dyDescent="0.35">
      <c r="A474" s="7" t="str" cm="1">
        <f t="array" aca="1" ref="A474" ca="1">"p" &amp; RIGHT(ABS(SUMPRODUCT(CODE(MID(B474&amp;C474,ROW(INDIRECT("1:"&amp;LEN(B474&amp;C474))),1))*POWER(31,MOD(ROW(INDIRECT("1:"&amp;LEN(B474&amp;C474)))-1,7)))),6)</f>
        <v>p676737</v>
      </c>
      <c r="B474" s="7" t="s">
        <v>3514</v>
      </c>
      <c r="C474" s="7" t="s">
        <v>3512</v>
      </c>
      <c r="D474" s="7" t="str">
        <f>Table_Paintings[[#This Row],[Title]]&amp;"_"&amp;Table_Paintings[[#This Row],[Author]]</f>
        <v>Portrait of an Artist (Pool with Two Figures)_Hockney, David</v>
      </c>
      <c r="E474" s="1" t="str">
        <f>IF(COUNTIFS(Table_Paintings[Composite_Work_Author],Table_Paintings[[#This Row],[Composite_Work_Author]])&gt;1,"Y","N")</f>
        <v>N</v>
      </c>
      <c r="F474" s="7" t="s">
        <v>3513</v>
      </c>
      <c r="H474" s="7" t="s">
        <v>3310</v>
      </c>
    </row>
    <row r="475" spans="1:8" x14ac:dyDescent="0.35">
      <c r="A475" s="7" t="str" cm="1">
        <f t="array" aca="1" ref="A475" ca="1">"p" &amp; RIGHT(ABS(SUMPRODUCT(CODE(MID(B475&amp;C475,ROW(INDIRECT("1:"&amp;LEN(B475&amp;C475))),1))*POWER(31,MOD(ROW(INDIRECT("1:"&amp;LEN(B475&amp;C475)))-1,7)))),6)</f>
        <v>p786726</v>
      </c>
      <c r="B475" s="7" t="s">
        <v>4428</v>
      </c>
      <c r="C475" s="7" t="s">
        <v>3992</v>
      </c>
      <c r="D475" s="7" t="str">
        <f>Table_Paintings[[#This Row],[Title]]&amp;"_"&amp;Table_Paintings[[#This Row],[Author]]</f>
        <v>Portrait of André Pieyre de Mandiargues_Fini, Leonor</v>
      </c>
      <c r="E475" s="1" t="str">
        <f>IF(COUNTIFS(Table_Paintings[Composite_Work_Author],Table_Paintings[[#This Row],[Composite_Work_Author]])&gt;1,"Y","N")</f>
        <v>N</v>
      </c>
      <c r="F475" s="7" t="s">
        <v>3339</v>
      </c>
      <c r="H475" s="7" t="s">
        <v>3310</v>
      </c>
    </row>
    <row r="476" spans="1:8" x14ac:dyDescent="0.35">
      <c r="A476" s="7" t="str" cm="1">
        <f t="array" aca="1" ref="A476" ca="1">"p" &amp; RIGHT(ABS(SUMPRODUCT(CODE(MID(B476&amp;C476,ROW(INDIRECT("1:"&amp;LEN(B476&amp;C476))),1))*POWER(31,MOD(ROW(INDIRECT("1:"&amp;LEN(B476&amp;C476)))-1,7)))),6)</f>
        <v>p085109</v>
      </c>
      <c r="B476" s="7" t="s">
        <v>3669</v>
      </c>
      <c r="C476" s="7" t="s">
        <v>3670</v>
      </c>
      <c r="D476" s="7" t="str">
        <f>Table_Paintings[[#This Row],[Title]]&amp;"_"&amp;Table_Paintings[[#This Row],[Author]]</f>
        <v>Portrait of Dr. Zamenhof_Schröder-Sonnenstern, Friedrich</v>
      </c>
      <c r="E476" s="1" t="str">
        <f>IF(COUNTIFS(Table_Paintings[Composite_Work_Author],Table_Paintings[[#This Row],[Composite_Work_Author]])&gt;1,"Y","N")</f>
        <v>N</v>
      </c>
      <c r="F476" s="7" t="s">
        <v>3442</v>
      </c>
      <c r="H476" s="7" t="s">
        <v>3310</v>
      </c>
    </row>
    <row r="477" spans="1:8" x14ac:dyDescent="0.35">
      <c r="A477" s="7" t="str" cm="1">
        <f t="array" aca="1" ref="A477" ca="1">"p" &amp; RIGHT(ABS(SUMPRODUCT(CODE(MID(B477&amp;C477,ROW(INDIRECT("1:"&amp;LEN(B477&amp;C477))),1))*POWER(31,MOD(ROW(INDIRECT("1:"&amp;LEN(B477&amp;C477)))-1,7)))),6)</f>
        <v>p720268</v>
      </c>
      <c r="B477" s="7" t="s">
        <v>3656</v>
      </c>
      <c r="C477" s="7" t="s">
        <v>3657</v>
      </c>
      <c r="D477" s="7" t="str">
        <f>Table_Paintings[[#This Row],[Title]]&amp;"_"&amp;Table_Paintings[[#This Row],[Author]]</f>
        <v>Portrait of Empress Elisabeth of Austria_Xaver Winterhalter, Franz</v>
      </c>
      <c r="E477" s="1" t="str">
        <f>IF(COUNTIFS(Table_Paintings[Composite_Work_Author],Table_Paintings[[#This Row],[Composite_Work_Author]])&gt;1,"Y","N")</f>
        <v>N</v>
      </c>
      <c r="F477" s="7" t="s">
        <v>3397</v>
      </c>
      <c r="H477" s="7" t="s">
        <v>3324</v>
      </c>
    </row>
    <row r="478" spans="1:8" x14ac:dyDescent="0.35">
      <c r="A478" s="7" t="str" cm="1">
        <f t="array" aca="1" ref="A478" ca="1">"p" &amp; RIGHT(ABS(SUMPRODUCT(CODE(MID(B478&amp;C478,ROW(INDIRECT("1:"&amp;LEN(B478&amp;C478))),1))*POWER(31,MOD(ROW(INDIRECT("1:"&amp;LEN(B478&amp;C478)))-1,7)))),6)</f>
        <v>p136190</v>
      </c>
      <c r="B478" s="7" t="s">
        <v>4873</v>
      </c>
      <c r="C478" s="7" t="s">
        <v>3724</v>
      </c>
      <c r="D478" s="7" t="str">
        <f>Table_Paintings[[#This Row],[Title]]&amp;"_"&amp;Table_Paintings[[#This Row],[Author]]</f>
        <v>Portrait of Fritza Riedler_Klimt, Gustav</v>
      </c>
      <c r="E478" s="1" t="str">
        <f>IF(COUNTIFS(Table_Paintings[Composite_Work_Author],Table_Paintings[[#This Row],[Composite_Work_Author]])&gt;1,"Y","N")</f>
        <v>N</v>
      </c>
      <c r="F478" s="7" t="s">
        <v>3323</v>
      </c>
      <c r="H478" s="7" t="s">
        <v>3310</v>
      </c>
    </row>
    <row r="479" spans="1:8" x14ac:dyDescent="0.35">
      <c r="A479" s="7" t="str" cm="1">
        <f t="array" aca="1" ref="A479" ca="1">"p" &amp; RIGHT(ABS(SUMPRODUCT(CODE(MID(B479&amp;C479,ROW(INDIRECT("1:"&amp;LEN(B479&amp;C479))),1))*POWER(31,MOD(ROW(INDIRECT("1:"&amp;LEN(B479&amp;C479)))-1,7)))),6)</f>
        <v>p452190</v>
      </c>
      <c r="B479" s="7" t="s">
        <v>3751</v>
      </c>
      <c r="C479" s="7" t="s">
        <v>3749</v>
      </c>
      <c r="D479" s="7" t="str">
        <f>Table_Paintings[[#This Row],[Title]]&amp;"_"&amp;Table_Paintings[[#This Row],[Author]]</f>
        <v>Portrait of Henry VIII_Holbein the Younger, Hans</v>
      </c>
      <c r="E479" s="1" t="str">
        <f>IF(COUNTIFS(Table_Paintings[Composite_Work_Author],Table_Paintings[[#This Row],[Composite_Work_Author]])&gt;1,"Y","N")</f>
        <v>N</v>
      </c>
      <c r="F479" s="7" t="s">
        <v>3353</v>
      </c>
      <c r="H479" s="7" t="s">
        <v>3347</v>
      </c>
    </row>
    <row r="480" spans="1:8" x14ac:dyDescent="0.35">
      <c r="A480" s="7" t="str" cm="1">
        <f t="array" aca="1" ref="A480" ca="1">"p" &amp; RIGHT(ABS(SUMPRODUCT(CODE(MID(B480&amp;C480,ROW(INDIRECT("1:"&amp;LEN(B480&amp;C480))),1))*POWER(31,MOD(ROW(INDIRECT("1:"&amp;LEN(B480&amp;C480)))-1,7)))),6)</f>
        <v>p059811</v>
      </c>
      <c r="B480" s="7" t="s">
        <v>3382</v>
      </c>
      <c r="C480" s="7" t="s">
        <v>3381</v>
      </c>
      <c r="D480" s="7" t="str">
        <f>Table_Paintings[[#This Row],[Title]]&amp;"_"&amp;Table_Paintings[[#This Row],[Author]]</f>
        <v>Portrait of Jeanne Hébuterne_Modigliani, Amedeo</v>
      </c>
      <c r="E480" s="1" t="str">
        <f>IF(COUNTIFS(Table_Paintings[Composite_Work_Author],Table_Paintings[[#This Row],[Composite_Work_Author]])&gt;1,"Y","N")</f>
        <v>N</v>
      </c>
      <c r="F480" s="7" t="s">
        <v>3341</v>
      </c>
      <c r="H480" s="7" t="s">
        <v>3310</v>
      </c>
    </row>
    <row r="481" spans="1:8" x14ac:dyDescent="0.35">
      <c r="A481" s="7" t="str" cm="1">
        <f t="array" aca="1" ref="A481" ca="1">"p" &amp; RIGHT(ABS(SUMPRODUCT(CODE(MID(B481&amp;C481,ROW(INDIRECT("1:"&amp;LEN(B481&amp;C481))),1))*POWER(31,MOD(ROW(INDIRECT("1:"&amp;LEN(B481&amp;C481)))-1,7)))),6)</f>
        <v>p689428</v>
      </c>
      <c r="B481" s="7" t="s">
        <v>4146</v>
      </c>
      <c r="C481" s="7" t="s">
        <v>4147</v>
      </c>
      <c r="D481" s="7" t="str">
        <f>Table_Paintings[[#This Row],[Title]]&amp;"_"&amp;Table_Paintings[[#This Row],[Author]]</f>
        <v>Portrait of King Victor Amadeus II_Antonio Rotari, Pietro</v>
      </c>
      <c r="E481" s="1" t="str">
        <f>IF(COUNTIFS(Table_Paintings[Composite_Work_Author],Table_Paintings[[#This Row],[Composite_Work_Author]])&gt;1,"Y","N")</f>
        <v>N</v>
      </c>
      <c r="F481" s="7" t="s">
        <v>3454</v>
      </c>
      <c r="H481" s="7" t="s">
        <v>3450</v>
      </c>
    </row>
    <row r="482" spans="1:8" x14ac:dyDescent="0.35">
      <c r="A482" s="7" t="str" cm="1">
        <f t="array" aca="1" ref="A482" ca="1">"p" &amp; RIGHT(ABS(SUMPRODUCT(CODE(MID(B482&amp;C482,ROW(INDIRECT("1:"&amp;LEN(B482&amp;C482))),1))*POWER(31,MOD(ROW(INDIRECT("1:"&amp;LEN(B482&amp;C482)))-1,7)))),6)</f>
        <v>p843707</v>
      </c>
      <c r="B482" s="7" t="s">
        <v>3588</v>
      </c>
      <c r="C482" s="7" t="s">
        <v>2924</v>
      </c>
      <c r="D482" s="7" t="str">
        <f>Table_Paintings[[#This Row],[Title]]&amp;"_"&amp;Table_Paintings[[#This Row],[Author]]</f>
        <v>Portrait of Marcel Proust_Karpeles, Eric</v>
      </c>
      <c r="E482" s="1" t="str">
        <f>IF(COUNTIFS(Table_Paintings[Composite_Work_Author],Table_Paintings[[#This Row],[Composite_Work_Author]])&gt;1,"Y","N")</f>
        <v>N</v>
      </c>
      <c r="F482" s="7" t="s">
        <v>3020</v>
      </c>
      <c r="H482" s="7" t="s">
        <v>3403</v>
      </c>
    </row>
    <row r="483" spans="1:8" x14ac:dyDescent="0.35">
      <c r="A483" s="7" t="str" cm="1">
        <f t="array" aca="1" ref="A483" ca="1">"p" &amp; RIGHT(ABS(SUMPRODUCT(CODE(MID(B483&amp;C483,ROW(INDIRECT("1:"&amp;LEN(B483&amp;C483))),1))*POWER(31,MOD(ROW(INDIRECT("1:"&amp;LEN(B483&amp;C483)))-1,7)))),6)</f>
        <v>p371937</v>
      </c>
      <c r="B483" s="7" t="s">
        <v>4763</v>
      </c>
      <c r="C483" s="7" t="s">
        <v>3609</v>
      </c>
      <c r="D483" s="7" t="str">
        <f>Table_Paintings[[#This Row],[Title]]&amp;"_"&amp;Table_Paintings[[#This Row],[Author]]</f>
        <v>Portrait of Marguerite Khnopff_Khnopff, Fernand</v>
      </c>
      <c r="E483" s="1" t="str">
        <f>IF(COUNTIFS(Table_Paintings[Composite_Work_Author],Table_Paintings[[#This Row],[Composite_Work_Author]])&gt;1,"Y","N")</f>
        <v>N</v>
      </c>
      <c r="F483" s="7" t="s">
        <v>3323</v>
      </c>
      <c r="H483" s="7" t="s">
        <v>3324</v>
      </c>
    </row>
    <row r="484" spans="1:8" x14ac:dyDescent="0.35">
      <c r="A484" s="7" t="str" cm="1">
        <f t="array" aca="1" ref="A484" ca="1">"p" &amp; RIGHT(ABS(SUMPRODUCT(CODE(MID(B484&amp;C484,ROW(INDIRECT("1:"&amp;LEN(B484&amp;C484))),1))*POWER(31,MOD(ROW(INDIRECT("1:"&amp;LEN(B484&amp;C484)))-1,7)))),6)</f>
        <v>p610202</v>
      </c>
      <c r="B484" s="7" t="s">
        <v>3842</v>
      </c>
      <c r="C484" s="7" t="s">
        <v>3843</v>
      </c>
      <c r="D484" s="7" t="str">
        <f>Table_Paintings[[#This Row],[Title]]&amp;"_"&amp;Table_Paintings[[#This Row],[Author]]</f>
        <v>Portrait of Mars, Venus and Cupid_Pontormo, Jacopo</v>
      </c>
      <c r="E484" s="1" t="str">
        <f>IF(COUNTIFS(Table_Paintings[Composite_Work_Author],Table_Paintings[[#This Row],[Composite_Work_Author]])&gt;1,"Y","N")</f>
        <v>N</v>
      </c>
      <c r="F484" s="7" t="s">
        <v>3567</v>
      </c>
      <c r="H484" s="7" t="s">
        <v>3347</v>
      </c>
    </row>
    <row r="485" spans="1:8" x14ac:dyDescent="0.35">
      <c r="A485" s="7" t="str" cm="1">
        <f t="array" aca="1" ref="A485" ca="1">"p" &amp; RIGHT(ABS(SUMPRODUCT(CODE(MID(B485&amp;C485,ROW(INDIRECT("1:"&amp;LEN(B485&amp;C485))),1))*POWER(31,MOD(ROW(INDIRECT("1:"&amp;LEN(B485&amp;C485)))-1,7)))),6)</f>
        <v>p907623</v>
      </c>
      <c r="B485" s="7" t="s">
        <v>4344</v>
      </c>
      <c r="C485" s="7" t="s">
        <v>2153</v>
      </c>
      <c r="D485" s="7" t="str">
        <f>Table_Paintings[[#This Row],[Title]]&amp;"_"&amp;Table_Paintings[[#This Row],[Author]]</f>
        <v>Portrait of Max Ernst_Carrington, Leonora</v>
      </c>
      <c r="E485" s="1" t="str">
        <f>IF(COUNTIFS(Table_Paintings[Composite_Work_Author],Table_Paintings[[#This Row],[Composite_Work_Author]])&gt;1,"Y","N")</f>
        <v>N</v>
      </c>
      <c r="F485" s="7" t="s">
        <v>3339</v>
      </c>
      <c r="H485" s="7" t="s">
        <v>3310</v>
      </c>
    </row>
    <row r="486" spans="1:8" x14ac:dyDescent="0.35">
      <c r="A486" s="7" t="str" cm="1">
        <f t="array" aca="1" ref="A486" ca="1">"p" &amp; RIGHT(ABS(SUMPRODUCT(CODE(MID(B486&amp;C486,ROW(INDIRECT("1:"&amp;LEN(B486&amp;C486))),1))*POWER(31,MOD(ROW(INDIRECT("1:"&amp;LEN(B486&amp;C486)))-1,7)))),6)</f>
        <v>p232131</v>
      </c>
      <c r="B486" s="7" t="s">
        <v>4841</v>
      </c>
      <c r="C486" s="7" t="s">
        <v>3882</v>
      </c>
      <c r="D486" s="7" t="str">
        <f>Table_Paintings[[#This Row],[Title]]&amp;"_"&amp;Table_Paintings[[#This Row],[Author]]</f>
        <v>Portrait of Mrs. Stuart Merrill_Delville, Jean</v>
      </c>
      <c r="E486" s="1" t="str">
        <f>IF(COUNTIFS(Table_Paintings[Composite_Work_Author],Table_Paintings[[#This Row],[Composite_Work_Author]])&gt;1,"Y","N")</f>
        <v>N</v>
      </c>
      <c r="F486" s="7" t="s">
        <v>3323</v>
      </c>
      <c r="H486" s="7" t="s">
        <v>3432</v>
      </c>
    </row>
    <row r="487" spans="1:8" x14ac:dyDescent="0.35">
      <c r="A487" s="7" t="str" cm="1">
        <f t="array" aca="1" ref="A487" ca="1">"p" &amp; RIGHT(ABS(SUMPRODUCT(CODE(MID(B487&amp;C487,ROW(INDIRECT("1:"&amp;LEN(B487&amp;C487))),1))*POWER(31,MOD(ROW(INDIRECT("1:"&amp;LEN(B487&amp;C487)))-1,7)))),6)</f>
        <v>p494431</v>
      </c>
      <c r="B487" s="7" t="s">
        <v>3658</v>
      </c>
      <c r="C487" s="7" t="s">
        <v>3657</v>
      </c>
      <c r="D487" s="7" t="str">
        <f>Table_Paintings[[#This Row],[Title]]&amp;"_"&amp;Table_Paintings[[#This Row],[Author]]</f>
        <v>Portrait of Napoleon III_Xaver Winterhalter, Franz</v>
      </c>
      <c r="E487" s="1" t="str">
        <f>IF(COUNTIFS(Table_Paintings[Composite_Work_Author],Table_Paintings[[#This Row],[Composite_Work_Author]])&gt;1,"Y","N")</f>
        <v>N</v>
      </c>
      <c r="F487" s="7" t="s">
        <v>3397</v>
      </c>
      <c r="H487" s="7" t="s">
        <v>3324</v>
      </c>
    </row>
    <row r="488" spans="1:8" x14ac:dyDescent="0.35">
      <c r="A488" s="7" t="str" cm="1">
        <f t="array" aca="1" ref="A488" ca="1">"p" &amp; RIGHT(ABS(SUMPRODUCT(CODE(MID(B488&amp;C488,ROW(INDIRECT("1:"&amp;LEN(B488&amp;C488))),1))*POWER(31,MOD(ROW(INDIRECT("1:"&amp;LEN(B488&amp;C488)))-1,7)))),6)</f>
        <v>p542112</v>
      </c>
      <c r="B488" s="7" t="s">
        <v>3383</v>
      </c>
      <c r="C488" s="7" t="s">
        <v>3381</v>
      </c>
      <c r="D488" s="7" t="str">
        <f>Table_Paintings[[#This Row],[Title]]&amp;"_"&amp;Table_Paintings[[#This Row],[Author]]</f>
        <v>Portrait of Pablo Picasso_Modigliani, Amedeo</v>
      </c>
      <c r="E488" s="1" t="str">
        <f>IF(COUNTIFS(Table_Paintings[Composite_Work_Author],Table_Paintings[[#This Row],[Composite_Work_Author]])&gt;1,"Y","N")</f>
        <v>N</v>
      </c>
      <c r="F488" s="7" t="s">
        <v>3341</v>
      </c>
      <c r="H488" s="7" t="s">
        <v>3310</v>
      </c>
    </row>
    <row r="489" spans="1:8" x14ac:dyDescent="0.35">
      <c r="A489" s="7" t="str" cm="1">
        <f t="array" aca="1" ref="A489" ca="1">"p" &amp; RIGHT(ABS(SUMPRODUCT(CODE(MID(B489&amp;C489,ROW(INDIRECT("1:"&amp;LEN(B489&amp;C489))),1))*POWER(31,MOD(ROW(INDIRECT("1:"&amp;LEN(B489&amp;C489)))-1,7)))),6)</f>
        <v>p437377</v>
      </c>
      <c r="B489" s="7" t="s">
        <v>3519</v>
      </c>
      <c r="C489" s="7" t="s">
        <v>3517</v>
      </c>
      <c r="D489" s="7" t="str">
        <f>Table_Paintings[[#This Row],[Title]]&amp;"_"&amp;Table_Paintings[[#This Row],[Author]]</f>
        <v>Portrait of Pope Innocent X_Velazquez, Diego</v>
      </c>
      <c r="E489" s="1" t="str">
        <f>IF(COUNTIFS(Table_Paintings[Composite_Work_Author],Table_Paintings[[#This Row],[Composite_Work_Author]])&gt;1,"Y","N")</f>
        <v>N</v>
      </c>
      <c r="F489" s="7" t="s">
        <v>3454</v>
      </c>
      <c r="H489" s="7" t="s">
        <v>3481</v>
      </c>
    </row>
    <row r="490" spans="1:8" x14ac:dyDescent="0.35">
      <c r="A490" s="7" t="str" cm="1">
        <f t="array" aca="1" ref="A490" ca="1">"p" &amp; RIGHT(ABS(SUMPRODUCT(CODE(MID(B490&amp;C490,ROW(INDIRECT("1:"&amp;LEN(B490&amp;C490))),1))*POWER(31,MOD(ROW(INDIRECT("1:"&amp;LEN(B490&amp;C490)))-1,7)))),6)</f>
        <v>p277256</v>
      </c>
      <c r="B490" s="7" t="s">
        <v>4846</v>
      </c>
      <c r="C490" s="7" t="s">
        <v>3882</v>
      </c>
      <c r="D490" s="7" t="str">
        <f>Table_Paintings[[#This Row],[Title]]&amp;"_"&amp;Table_Paintings[[#This Row],[Author]]</f>
        <v>Portrait of the Grand Master of the Rosicrucian Order_Delville, Jean</v>
      </c>
      <c r="E490" s="1" t="str">
        <f>IF(COUNTIFS(Table_Paintings[Composite_Work_Author],Table_Paintings[[#This Row],[Composite_Work_Author]])&gt;1,"Y","N")</f>
        <v>N</v>
      </c>
      <c r="F490" s="7" t="s">
        <v>3323</v>
      </c>
      <c r="H490" s="7" t="s">
        <v>3432</v>
      </c>
    </row>
    <row r="491" spans="1:8" x14ac:dyDescent="0.35">
      <c r="A491" s="7" t="str" cm="1">
        <f t="array" aca="1" ref="A491" ca="1">"p" &amp; RIGHT(ABS(SUMPRODUCT(CODE(MID(B491&amp;C491,ROW(INDIRECT("1:"&amp;LEN(B491&amp;C491))),1))*POWER(31,MOD(ROW(INDIRECT("1:"&amp;LEN(B491&amp;C491)))-1,7)))),6)</f>
        <v>p196329</v>
      </c>
      <c r="B491" s="7" t="s">
        <v>4822</v>
      </c>
      <c r="C491" s="7" t="s">
        <v>4075</v>
      </c>
      <c r="D491" s="7" t="str">
        <f>Table_Paintings[[#This Row],[Title]]&amp;"_"&amp;Table_Paintings[[#This Row],[Author]]</f>
        <v>Portrait of Violette Heymann_Redon, Odilon</v>
      </c>
      <c r="E491" s="1" t="str">
        <f>IF(COUNTIFS(Table_Paintings[Composite_Work_Author],Table_Paintings[[#This Row],[Composite_Work_Author]])&gt;1,"Y","N")</f>
        <v>N</v>
      </c>
      <c r="F491" s="7" t="s">
        <v>3323</v>
      </c>
      <c r="H491" s="7" t="s">
        <v>3324</v>
      </c>
    </row>
    <row r="492" spans="1:8" x14ac:dyDescent="0.35">
      <c r="A492" s="7" t="str" cm="1">
        <f t="array" aca="1" ref="A492" ca="1">"p" &amp; RIGHT(ABS(SUMPRODUCT(CODE(MID(B492&amp;C492,ROW(INDIRECT("1:"&amp;LEN(B492&amp;C492))),1))*POWER(31,MOD(ROW(INDIRECT("1:"&amp;LEN(B492&amp;C492)))-1,7)))),6)</f>
        <v>p798322</v>
      </c>
      <c r="B492" s="7" t="s">
        <v>4768</v>
      </c>
      <c r="C492" s="7" t="s">
        <v>1973</v>
      </c>
      <c r="D492" s="7" t="str">
        <f>Table_Paintings[[#This Row],[Title]]&amp;"_"&amp;Table_Paintings[[#This Row],[Author]]</f>
        <v>Poster for the First Salon de la Rose+Croix_Schwabe, Carlos</v>
      </c>
      <c r="E492" s="1" t="str">
        <f>IF(COUNTIFS(Table_Paintings[Composite_Work_Author],Table_Paintings[[#This Row],[Composite_Work_Author]])&gt;1,"Y","N")</f>
        <v>N</v>
      </c>
      <c r="F492" s="7" t="s">
        <v>3323</v>
      </c>
      <c r="H492" s="7" t="s">
        <v>3324</v>
      </c>
    </row>
    <row r="493" spans="1:8" x14ac:dyDescent="0.35">
      <c r="A493" s="7" t="str" cm="1">
        <f t="array" aca="1" ref="A493" ca="1">"p" &amp; RIGHT(ABS(SUMPRODUCT(CODE(MID(B493&amp;C493,ROW(INDIRECT("1:"&amp;LEN(B493&amp;C493))),1))*POWER(31,MOD(ROW(INDIRECT("1:"&amp;LEN(B493&amp;C493)))-1,7)))),6)</f>
        <v>p356781</v>
      </c>
      <c r="B493" s="7" t="s">
        <v>3613</v>
      </c>
      <c r="C493" s="7" t="s">
        <v>1746</v>
      </c>
      <c r="D493" s="7" t="str">
        <f>Table_Paintings[[#This Row],[Title]]&amp;"_"&amp;Table_Paintings[[#This Row],[Author]]</f>
        <v>Prayer to Pagan Gods_Fidus</v>
      </c>
      <c r="E493" s="1" t="str">
        <f>IF(COUNTIFS(Table_Paintings[Composite_Work_Author],Table_Paintings[[#This Row],[Composite_Work_Author]])&gt;1,"Y","N")</f>
        <v>N</v>
      </c>
      <c r="F493" s="7" t="s">
        <v>3614</v>
      </c>
      <c r="H493" s="7" t="s">
        <v>3432</v>
      </c>
    </row>
    <row r="494" spans="1:8" x14ac:dyDescent="0.35">
      <c r="A494" s="7" t="str" cm="1">
        <f t="array" aca="1" ref="A494" ca="1">"p" &amp; RIGHT(ABS(SUMPRODUCT(CODE(MID(B494&amp;C494,ROW(INDIRECT("1:"&amp;LEN(B494&amp;C494))),1))*POWER(31,MOD(ROW(INDIRECT("1:"&amp;LEN(B494&amp;C494)))-1,7)))),6)</f>
        <v>p692297</v>
      </c>
      <c r="B494" s="7" t="s">
        <v>4335</v>
      </c>
      <c r="C494" s="7" t="s">
        <v>4266</v>
      </c>
      <c r="D494" s="7" t="str">
        <f>Table_Paintings[[#This Row],[Title]]&amp;"_"&amp;Table_Paintings[[#This Row],[Author]]</f>
        <v>Preludium_Brauner, Victor</v>
      </c>
      <c r="E494" s="1" t="str">
        <f>IF(COUNTIFS(Table_Paintings[Composite_Work_Author],Table_Paintings[[#This Row],[Composite_Work_Author]])&gt;1,"Y","N")</f>
        <v>N</v>
      </c>
      <c r="F494" s="7" t="s">
        <v>3339</v>
      </c>
      <c r="H494" s="7" t="s">
        <v>3310</v>
      </c>
    </row>
    <row r="495" spans="1:8" x14ac:dyDescent="0.35">
      <c r="A495" s="7" t="str" cm="1">
        <f t="array" aca="1" ref="A495" ca="1">"p" &amp; RIGHT(ABS(SUMPRODUCT(CODE(MID(B495&amp;C495,ROW(INDIRECT("1:"&amp;LEN(B495&amp;C495))),1))*POWER(31,MOD(ROW(INDIRECT("1:"&amp;LEN(B495&amp;C495)))-1,7)))),6)</f>
        <v>p718386</v>
      </c>
      <c r="B495" s="7" t="s">
        <v>4394</v>
      </c>
      <c r="C495" s="7" t="s">
        <v>4198</v>
      </c>
      <c r="D495" s="7" t="str">
        <f>Table_Paintings[[#This Row],[Title]]&amp;"_"&amp;Table_Paintings[[#This Row],[Author]]</f>
        <v>Premonition of Civil War_Dalí, Salvador</v>
      </c>
      <c r="E495" s="1" t="str">
        <f>IF(COUNTIFS(Table_Paintings[Composite_Work_Author],Table_Paintings[[#This Row],[Composite_Work_Author]])&gt;1,"Y","N")</f>
        <v>N</v>
      </c>
      <c r="F495" s="7" t="s">
        <v>3339</v>
      </c>
      <c r="H495" s="7" t="s">
        <v>3310</v>
      </c>
    </row>
    <row r="496" spans="1:8" x14ac:dyDescent="0.35">
      <c r="A496" s="7" t="str" cm="1">
        <f t="array" aca="1" ref="A496" ca="1">"p" &amp; RIGHT(ABS(SUMPRODUCT(CODE(MID(B496&amp;C496,ROW(INDIRECT("1:"&amp;LEN(B496&amp;C496))),1))*POWER(31,MOD(ROW(INDIRECT("1:"&amp;LEN(B496&amp;C496)))-1,7)))),6)</f>
        <v>p714321</v>
      </c>
      <c r="B496" s="7" t="s">
        <v>4202</v>
      </c>
      <c r="C496" s="7" t="s">
        <v>4201</v>
      </c>
      <c r="D496" s="7" t="str">
        <f>Table_Paintings[[#This Row],[Title]]&amp;"_"&amp;Table_Paintings[[#This Row],[Author]]</f>
        <v>Primavera_Botticelli, Sandro</v>
      </c>
      <c r="E496" s="1" t="str">
        <f>IF(COUNTIFS(Table_Paintings[Composite_Work_Author],Table_Paintings[[#This Row],[Composite_Work_Author]])&gt;1,"Y","N")</f>
        <v>N</v>
      </c>
      <c r="F496" s="7" t="s">
        <v>3617</v>
      </c>
      <c r="H496" s="7" t="s">
        <v>3618</v>
      </c>
    </row>
    <row r="497" spans="1:8" x14ac:dyDescent="0.35">
      <c r="A497" s="7" t="str" cm="1">
        <f t="array" aca="1" ref="A497" ca="1">"p" &amp; RIGHT(ABS(SUMPRODUCT(CODE(MID(B497&amp;C497,ROW(INDIRECT("1:"&amp;LEN(B497&amp;C497))),1))*POWER(31,MOD(ROW(INDIRECT("1:"&amp;LEN(B497&amp;C497)))-1,7)))),6)</f>
        <v>p688095</v>
      </c>
      <c r="B497" s="7" t="s">
        <v>4816</v>
      </c>
      <c r="C497" s="7" t="s">
        <v>4075</v>
      </c>
      <c r="D497" s="7" t="str">
        <f>Table_Paintings[[#This Row],[Title]]&amp;"_"&amp;Table_Paintings[[#This Row],[Author]]</f>
        <v>Profile of Light_Redon, Odilon</v>
      </c>
      <c r="E497" s="1" t="str">
        <f>IF(COUNTIFS(Table_Paintings[Composite_Work_Author],Table_Paintings[[#This Row],[Composite_Work_Author]])&gt;1,"Y","N")</f>
        <v>N</v>
      </c>
      <c r="F497" s="7" t="s">
        <v>3323</v>
      </c>
      <c r="H497" s="7" t="s">
        <v>3324</v>
      </c>
    </row>
    <row r="498" spans="1:8" x14ac:dyDescent="0.35">
      <c r="A498" s="7" t="str" cm="1">
        <f t="array" aca="1" ref="A498" ca="1">"p" &amp; RIGHT(ABS(SUMPRODUCT(CODE(MID(B498&amp;C498,ROW(INDIRECT("1:"&amp;LEN(B498&amp;C498))),1))*POWER(31,MOD(ROW(INDIRECT("1:"&amp;LEN(B498&amp;C498)))-1,7)))),6)</f>
        <v>p817333</v>
      </c>
      <c r="B498" s="7" t="s">
        <v>4745</v>
      </c>
      <c r="C498" s="7" t="s">
        <v>3409</v>
      </c>
      <c r="D498" s="7" t="str">
        <f>Table_Paintings[[#This Row],[Title]]&amp;"_"&amp;Table_Paintings[[#This Row],[Author]]</f>
        <v>Prometheus_Böcklin, Arnold</v>
      </c>
      <c r="E498" s="1" t="str">
        <f>IF(COUNTIFS(Table_Paintings[Composite_Work_Author],Table_Paintings[[#This Row],[Composite_Work_Author]])&gt;1,"Y","N")</f>
        <v>N</v>
      </c>
      <c r="F498" s="7" t="s">
        <v>3323</v>
      </c>
      <c r="H498" s="7" t="s">
        <v>3324</v>
      </c>
    </row>
    <row r="499" spans="1:8" x14ac:dyDescent="0.35">
      <c r="A499" s="7" t="str" cm="1">
        <f t="array" aca="1" ref="A499" ca="1">"p" &amp; RIGHT(ABS(SUMPRODUCT(CODE(MID(B499&amp;C499,ROW(INDIRECT("1:"&amp;LEN(B499&amp;C499))),1))*POWER(31,MOD(ROW(INDIRECT("1:"&amp;LEN(B499&amp;C499)))-1,7)))),6)</f>
        <v>p060883</v>
      </c>
      <c r="B499" s="7" t="s">
        <v>4745</v>
      </c>
      <c r="C499" s="7" t="s">
        <v>3882</v>
      </c>
      <c r="D499" s="7" t="str">
        <f>Table_Paintings[[#This Row],[Title]]&amp;"_"&amp;Table_Paintings[[#This Row],[Author]]</f>
        <v>Prometheus_Delville, Jean</v>
      </c>
      <c r="E499" s="1" t="str">
        <f>IF(COUNTIFS(Table_Paintings[Composite_Work_Author],Table_Paintings[[#This Row],[Composite_Work_Author]])&gt;1,"Y","N")</f>
        <v>N</v>
      </c>
      <c r="F499" s="7" t="s">
        <v>3323</v>
      </c>
      <c r="H499" s="7" t="s">
        <v>3432</v>
      </c>
    </row>
    <row r="500" spans="1:8" x14ac:dyDescent="0.35">
      <c r="A500" s="7" t="str" cm="1">
        <f t="array" aca="1" ref="A500" ca="1">"p" &amp; RIGHT(ABS(SUMPRODUCT(CODE(MID(B500&amp;C500,ROW(INDIRECT("1:"&amp;LEN(B500&amp;C500))),1))*POWER(31,MOD(ROW(INDIRECT("1:"&amp;LEN(B500&amp;C500)))-1,7)))),6)</f>
        <v>p595618</v>
      </c>
      <c r="B500" s="7" t="s">
        <v>3506</v>
      </c>
      <c r="C500" s="7" t="s">
        <v>1939</v>
      </c>
      <c r="D500" s="7" t="str">
        <f>Table_Paintings[[#This Row],[Title]]&amp;"_"&amp;Table_Paintings[[#This Row],[Author]]</f>
        <v>Proserpine_Rossetti, Dante Gabriel</v>
      </c>
      <c r="E500" s="1" t="str">
        <f>IF(COUNTIFS(Table_Paintings[Composite_Work_Author],Table_Paintings[[#This Row],[Composite_Work_Author]])&gt;1,"Y","N")</f>
        <v>N</v>
      </c>
      <c r="F500" s="7" t="s">
        <v>3505</v>
      </c>
      <c r="H500" s="7" t="s">
        <v>3324</v>
      </c>
    </row>
    <row r="501" spans="1:8" x14ac:dyDescent="0.35">
      <c r="A501" s="7" t="str" cm="1">
        <f t="array" aca="1" ref="A501" ca="1">"p" &amp; RIGHT(ABS(SUMPRODUCT(CODE(MID(B501&amp;C501,ROW(INDIRECT("1:"&amp;LEN(B501&amp;C501))),1))*POWER(31,MOD(ROW(INDIRECT("1:"&amp;LEN(B501&amp;C501)))-1,7)))),6)</f>
        <v>p344227</v>
      </c>
      <c r="B501" s="7" t="s">
        <v>4515</v>
      </c>
      <c r="C501" s="7" t="s">
        <v>3664</v>
      </c>
      <c r="D501" s="7" t="str">
        <f>Table_Paintings[[#This Row],[Title]]&amp;"_"&amp;Table_Paintings[[#This Row],[Author]]</f>
        <v>Proud Maisie_Sandys, Frederick</v>
      </c>
      <c r="E501" s="1" t="str">
        <f>IF(COUNTIFS(Table_Paintings[Composite_Work_Author],Table_Paintings[[#This Row],[Composite_Work_Author]])&gt;1,"Y","N")</f>
        <v>N</v>
      </c>
      <c r="F501" s="7" t="s">
        <v>3505</v>
      </c>
      <c r="H501" s="7" t="s">
        <v>3324</v>
      </c>
    </row>
    <row r="502" spans="1:8" x14ac:dyDescent="0.35">
      <c r="A502" s="7" t="str" cm="1">
        <f t="array" aca="1" ref="A502" ca="1">"p" &amp; RIGHT(ABS(SUMPRODUCT(CODE(MID(B502&amp;C502,ROW(INDIRECT("1:"&amp;LEN(B502&amp;C502))),1))*POWER(31,MOD(ROW(INDIRECT("1:"&amp;LEN(B502&amp;C502)))-1,7)))),6)</f>
        <v>p124126</v>
      </c>
      <c r="B502" s="7" t="s">
        <v>4487</v>
      </c>
      <c r="C502" s="7" t="s">
        <v>4475</v>
      </c>
      <c r="D502" s="7" t="str">
        <f>Table_Paintings[[#This Row],[Title]]&amp;"_"&amp;Table_Paintings[[#This Row],[Author]]</f>
        <v>Psyche Opening the Golden Box_Waterhouse, John William</v>
      </c>
      <c r="E502" s="1" t="str">
        <f>IF(COUNTIFS(Table_Paintings[Composite_Work_Author],Table_Paintings[[#This Row],[Composite_Work_Author]])&gt;1,"Y","N")</f>
        <v>N</v>
      </c>
      <c r="F502" s="7" t="s">
        <v>3505</v>
      </c>
      <c r="H502" s="7" t="s">
        <v>3324</v>
      </c>
    </row>
    <row r="503" spans="1:8" x14ac:dyDescent="0.35">
      <c r="A503" s="7" t="str" cm="1">
        <f t="array" aca="1" ref="A503" ca="1">"p" &amp; RIGHT(ABS(SUMPRODUCT(CODE(MID(B503&amp;C503,ROW(INDIRECT("1:"&amp;LEN(B503&amp;C503))),1))*POWER(31,MOD(ROW(INDIRECT("1:"&amp;LEN(B503&amp;C503)))-1,7)))),6)</f>
        <v>p423218</v>
      </c>
      <c r="B503" s="7" t="s">
        <v>3542</v>
      </c>
      <c r="C503" s="7" t="s">
        <v>3539</v>
      </c>
      <c r="D503" s="7" t="str">
        <f>Table_Paintings[[#This Row],[Title]]&amp;"_"&amp;Table_Paintings[[#This Row],[Author]]</f>
        <v>Puberty_Munch, Edvard</v>
      </c>
      <c r="E503" s="1" t="str">
        <f>IF(COUNTIFS(Table_Paintings[Composite_Work_Author],Table_Paintings[[#This Row],[Composite_Work_Author]])&gt;1,"Y","N")</f>
        <v>N</v>
      </c>
      <c r="F503" s="7" t="s">
        <v>3341</v>
      </c>
      <c r="H503" s="7" t="s">
        <v>3324</v>
      </c>
    </row>
    <row r="504" spans="1:8" x14ac:dyDescent="0.35">
      <c r="A504" s="7" t="str" cm="1">
        <f t="array" aca="1" ref="A504" ca="1">"p" &amp; RIGHT(ABS(SUMPRODUCT(CODE(MID(B504&amp;C504,ROW(INDIRECT("1:"&amp;LEN(B504&amp;C504))),1))*POWER(31,MOD(ROW(INDIRECT("1:"&amp;LEN(B504&amp;C504)))-1,7)))),6)</f>
        <v>p140324</v>
      </c>
      <c r="B504" s="7" t="s">
        <v>4583</v>
      </c>
      <c r="C504" s="7" t="s">
        <v>3418</v>
      </c>
      <c r="D504" s="7" t="str">
        <f>Table_Paintings[[#This Row],[Title]]&amp;"_"&amp;Table_Paintings[[#This Row],[Author]]</f>
        <v>Quod Tibi Id Mihi_Spare, Austin Osman</v>
      </c>
      <c r="E504" s="1" t="str">
        <f>IF(COUNTIFS(Table_Paintings[Composite_Work_Author],Table_Paintings[[#This Row],[Composite_Work_Author]])&gt;1,"Y","N")</f>
        <v>N</v>
      </c>
      <c r="F504" s="7" t="s">
        <v>4189</v>
      </c>
      <c r="H504" s="7" t="s">
        <v>3310</v>
      </c>
    </row>
    <row r="505" spans="1:8" x14ac:dyDescent="0.35">
      <c r="A505" s="7" t="str" cm="1">
        <f t="array" aca="1" ref="A505" ca="1">"p" &amp; RIGHT(ABS(SUMPRODUCT(CODE(MID(B505&amp;C505,ROW(INDIRECT("1:"&amp;LEN(B505&amp;C505))),1))*POWER(31,MOD(ROW(INDIRECT("1:"&amp;LEN(B505&amp;C505)))-1,7)))),6)</f>
        <v>p852211</v>
      </c>
      <c r="B505" s="7" t="s">
        <v>3830</v>
      </c>
      <c r="C505" s="7" t="s">
        <v>3829</v>
      </c>
      <c r="D505" s="7" t="str">
        <f>Table_Paintings[[#This Row],[Title]]&amp;"_"&amp;Table_Paintings[[#This Row],[Author]]</f>
        <v>Rain, Steam and Speed – The Great Western Railway_Turner, J. M. W.</v>
      </c>
      <c r="E505" s="1" t="str">
        <f>IF(COUNTIFS(Table_Paintings[Composite_Work_Author],Table_Paintings[[#This Row],[Composite_Work_Author]])&gt;1,"Y","N")</f>
        <v>N</v>
      </c>
      <c r="F505" s="7" t="s">
        <v>3397</v>
      </c>
      <c r="H505" s="7" t="s">
        <v>3324</v>
      </c>
    </row>
    <row r="506" spans="1:8" x14ac:dyDescent="0.35">
      <c r="A506" s="7" t="str" cm="1">
        <f t="array" aca="1" ref="A506" ca="1">"p" &amp; RIGHT(ABS(SUMPRODUCT(CODE(MID(B506&amp;C506,ROW(INDIRECT("1:"&amp;LEN(B506&amp;C506))),1))*POWER(31,MOD(ROW(INDIRECT("1:"&amp;LEN(B506&amp;C506)))-1,7)))),6)</f>
        <v>p931335</v>
      </c>
      <c r="B506" s="7" t="s">
        <v>3380</v>
      </c>
      <c r="C506" s="7" t="s">
        <v>3381</v>
      </c>
      <c r="D506" s="7" t="str">
        <f>Table_Paintings[[#This Row],[Title]]&amp;"_"&amp;Table_Paintings[[#This Row],[Author]]</f>
        <v>Reclining Nude_Modigliani, Amedeo</v>
      </c>
      <c r="E506" s="1" t="str">
        <f>IF(COUNTIFS(Table_Paintings[Composite_Work_Author],Table_Paintings[[#This Row],[Composite_Work_Author]])&gt;1,"Y","N")</f>
        <v>N</v>
      </c>
      <c r="F506" s="7" t="s">
        <v>3341</v>
      </c>
      <c r="H506" s="7" t="s">
        <v>3310</v>
      </c>
    </row>
    <row r="507" spans="1:8" x14ac:dyDescent="0.35">
      <c r="A507" s="7" t="str" cm="1">
        <f t="array" aca="1" ref="A507" ca="1">"p" &amp; RIGHT(ABS(SUMPRODUCT(CODE(MID(B507&amp;C507,ROW(INDIRECT("1:"&amp;LEN(B507&amp;C507))),1))*POWER(31,MOD(ROW(INDIRECT("1:"&amp;LEN(B507&amp;C507)))-1,7)))),6)</f>
        <v>p941607</v>
      </c>
      <c r="B507" s="7" t="s">
        <v>3362</v>
      </c>
      <c r="C507" s="7" t="s">
        <v>3360</v>
      </c>
      <c r="D507" s="7" t="str">
        <f>Table_Paintings[[#This Row],[Title]]&amp;"_"&amp;Table_Paintings[[#This Row],[Author]]</f>
        <v>Red and Blue Spatial Construction_Rodchenko, Aleksandr</v>
      </c>
      <c r="E507" s="1" t="str">
        <f>IF(COUNTIFS(Table_Paintings[Composite_Work_Author],Table_Paintings[[#This Row],[Composite_Work_Author]])&gt;1,"Y","N")</f>
        <v>N</v>
      </c>
      <c r="F507" s="7" t="s">
        <v>3361</v>
      </c>
      <c r="G507" s="7" t="s">
        <v>3342</v>
      </c>
      <c r="H507" s="7" t="s">
        <v>3310</v>
      </c>
    </row>
    <row r="508" spans="1:8" x14ac:dyDescent="0.35">
      <c r="A508" s="7" t="str" cm="1">
        <f t="array" aca="1" ref="A508" ca="1">"p" &amp; RIGHT(ABS(SUMPRODUCT(CODE(MID(B508&amp;C508,ROW(INDIRECT("1:"&amp;LEN(B508&amp;C508))),1))*POWER(31,MOD(ROW(INDIRECT("1:"&amp;LEN(B508&amp;C508)))-1,7)))),6)</f>
        <v>p906849</v>
      </c>
      <c r="B508" s="7" t="s">
        <v>4433</v>
      </c>
      <c r="C508" s="7" t="s">
        <v>4113</v>
      </c>
      <c r="D508" s="7" t="str">
        <f>Table_Paintings[[#This Row],[Title]]&amp;"_"&amp;Table_Paintings[[#This Row],[Author]]</f>
        <v>Red Balloon_Klee, Paul</v>
      </c>
      <c r="E508" s="1" t="str">
        <f>IF(COUNTIFS(Table_Paintings[Composite_Work_Author],Table_Paintings[[#This Row],[Composite_Work_Author]])&gt;1,"Y","N")</f>
        <v>N</v>
      </c>
      <c r="F508" s="7" t="s">
        <v>3339</v>
      </c>
      <c r="H508" s="7" t="s">
        <v>3310</v>
      </c>
    </row>
    <row r="509" spans="1:8" x14ac:dyDescent="0.35">
      <c r="A509" s="7" t="str" cm="1">
        <f t="array" aca="1" ref="A509" ca="1">"p" &amp; RIGHT(ABS(SUMPRODUCT(CODE(MID(B509&amp;C509,ROW(INDIRECT("1:"&amp;LEN(B509&amp;C509))),1))*POWER(31,MOD(ROW(INDIRECT("1:"&amp;LEN(B509&amp;C509)))-1,7)))),6)</f>
        <v>p086961</v>
      </c>
      <c r="B509" s="7" t="s">
        <v>3957</v>
      </c>
      <c r="C509" s="7" t="s">
        <v>3955</v>
      </c>
      <c r="D509" s="7" t="str">
        <f>Table_Paintings[[#This Row],[Title]]&amp;"_"&amp;Table_Paintings[[#This Row],[Author]]</f>
        <v>Red Fuji_Hokusai, Katsushika</v>
      </c>
      <c r="E509" s="1" t="str">
        <f>IF(COUNTIFS(Table_Paintings[Composite_Work_Author],Table_Paintings[[#This Row],[Composite_Work_Author]])&gt;1,"Y","N")</f>
        <v>N</v>
      </c>
      <c r="F509" s="7" t="s">
        <v>3956</v>
      </c>
      <c r="G509" s="7" t="s">
        <v>3349</v>
      </c>
      <c r="H509" s="7" t="s">
        <v>3324</v>
      </c>
    </row>
    <row r="510" spans="1:8" x14ac:dyDescent="0.35">
      <c r="A510" s="7" t="str" cm="1">
        <f t="array" aca="1" ref="A510" ca="1">"p" &amp; RIGHT(ABS(SUMPRODUCT(CODE(MID(B510&amp;C510,ROW(INDIRECT("1:"&amp;LEN(B510&amp;C510))),1))*POWER(31,MOD(ROW(INDIRECT("1:"&amp;LEN(B510&amp;C510)))-1,7)))),6)</f>
        <v>p374904</v>
      </c>
      <c r="B510" s="7" t="s">
        <v>3447</v>
      </c>
      <c r="C510" s="7" t="s">
        <v>3445</v>
      </c>
      <c r="D510" s="7" t="str">
        <f>Table_Paintings[[#This Row],[Title]]&amp;"_"&amp;Table_Paintings[[#This Row],[Author]]</f>
        <v>Red Roofs, Corner of a Village, Winter_Pissarro, Camille</v>
      </c>
      <c r="E510" s="1" t="str">
        <f>IF(COUNTIFS(Table_Paintings[Composite_Work_Author],Table_Paintings[[#This Row],[Composite_Work_Author]])&gt;1,"Y","N")</f>
        <v>N</v>
      </c>
      <c r="F510" s="7" t="s">
        <v>3386</v>
      </c>
      <c r="G510" s="7" t="s">
        <v>3349</v>
      </c>
      <c r="H510" s="7" t="s">
        <v>3324</v>
      </c>
    </row>
    <row r="511" spans="1:8" x14ac:dyDescent="0.35">
      <c r="A511" s="7" t="str" cm="1">
        <f t="array" aca="1" ref="A511" ca="1">"p" &amp; RIGHT(ABS(SUMPRODUCT(CODE(MID(B511&amp;C511,ROW(INDIRECT("1:"&amp;LEN(B511&amp;C511))),1))*POWER(31,MOD(ROW(INDIRECT("1:"&amp;LEN(B511&amp;C511)))-1,7)))),6)</f>
        <v>p437133</v>
      </c>
      <c r="B511" s="7" t="s">
        <v>4886</v>
      </c>
      <c r="C511" s="7" t="s">
        <v>3539</v>
      </c>
      <c r="D511" s="7" t="str">
        <f>Table_Paintings[[#This Row],[Title]]&amp;"_"&amp;Table_Paintings[[#This Row],[Author]]</f>
        <v>Red Virginia Creeper_Munch, Edvard</v>
      </c>
      <c r="E511" s="1" t="str">
        <f>IF(COUNTIFS(Table_Paintings[Composite_Work_Author],Table_Paintings[[#This Row],[Composite_Work_Author]])&gt;1,"Y","N")</f>
        <v>N</v>
      </c>
      <c r="F511" s="7" t="s">
        <v>4875</v>
      </c>
      <c r="H511" s="7" t="s">
        <v>3432</v>
      </c>
    </row>
    <row r="512" spans="1:8" x14ac:dyDescent="0.35">
      <c r="A512" s="7" t="str" cm="1">
        <f t="array" aca="1" ref="A512" ca="1">"p" &amp; RIGHT(ABS(SUMPRODUCT(CODE(MID(B512&amp;C512,ROW(INDIRECT("1:"&amp;LEN(B512&amp;C512))),1))*POWER(31,MOD(ROW(INDIRECT("1:"&amp;LEN(B512&amp;C512)))-1,7)))),6)</f>
        <v>p111328</v>
      </c>
      <c r="B512" s="7" t="s">
        <v>4453</v>
      </c>
      <c r="C512" s="7" t="s">
        <v>1939</v>
      </c>
      <c r="D512" s="7" t="str">
        <f>Table_Paintings[[#This Row],[Title]]&amp;"_"&amp;Table_Paintings[[#This Row],[Author]]</f>
        <v>Regina Cordium_Rossetti, Dante Gabriel</v>
      </c>
      <c r="E512" s="1" t="str">
        <f>IF(COUNTIFS(Table_Paintings[Composite_Work_Author],Table_Paintings[[#This Row],[Composite_Work_Author]])&gt;1,"Y","N")</f>
        <v>N</v>
      </c>
      <c r="F512" s="7" t="s">
        <v>3505</v>
      </c>
      <c r="H512" s="7" t="s">
        <v>3324</v>
      </c>
    </row>
    <row r="513" spans="1:8" x14ac:dyDescent="0.35">
      <c r="A513" s="7" t="str" cm="1">
        <f t="array" aca="1" ref="A513" ca="1">"p" &amp; RIGHT(ABS(SUMPRODUCT(CODE(MID(B513&amp;C513,ROW(INDIRECT("1:"&amp;LEN(B513&amp;C513))),1))*POWER(31,MOD(ROW(INDIRECT("1:"&amp;LEN(B513&amp;C513)))-1,7)))),6)</f>
        <v>p104402</v>
      </c>
      <c r="B513" s="7" t="s">
        <v>4441</v>
      </c>
      <c r="C513" s="7" t="s">
        <v>4113</v>
      </c>
      <c r="D513" s="7" t="str">
        <f>Table_Paintings[[#This Row],[Title]]&amp;"_"&amp;Table_Paintings[[#This Row],[Author]]</f>
        <v>Revolution of the Viaduct_Klee, Paul</v>
      </c>
      <c r="E513" s="1" t="str">
        <f>IF(COUNTIFS(Table_Paintings[Composite_Work_Author],Table_Paintings[[#This Row],[Composite_Work_Author]])&gt;1,"Y","N")</f>
        <v>N</v>
      </c>
      <c r="F513" s="7" t="s">
        <v>3339</v>
      </c>
      <c r="H513" s="7" t="s">
        <v>3310</v>
      </c>
    </row>
    <row r="514" spans="1:8" x14ac:dyDescent="0.35">
      <c r="A514" s="7" t="str" cm="1">
        <f t="array" aca="1" ref="A514" ca="1">"p" &amp; RIGHT(ABS(SUMPRODUCT(CODE(MID(B514&amp;C514,ROW(INDIRECT("1:"&amp;LEN(B514&amp;C514))),1))*POWER(31,MOD(ROW(INDIRECT("1:"&amp;LEN(B514&amp;C514)))-1,7)))),6)</f>
        <v>p104662</v>
      </c>
      <c r="B514" s="7" t="s">
        <v>4024</v>
      </c>
      <c r="C514" s="7" t="s">
        <v>4025</v>
      </c>
      <c r="D514" s="7" t="str">
        <f>Table_Paintings[[#This Row],[Title]]&amp;"_"&amp;Table_Paintings[[#This Row],[Author]]</f>
        <v>Rhythm 0_Abramović, Marina</v>
      </c>
      <c r="E514" s="1" t="str">
        <f>IF(COUNTIFS(Table_Paintings[Composite_Work_Author],Table_Paintings[[#This Row],[Composite_Work_Author]])&gt;1,"Y","N")</f>
        <v>N</v>
      </c>
      <c r="F514" s="7" t="s">
        <v>4026</v>
      </c>
      <c r="H514" s="7" t="s">
        <v>3310</v>
      </c>
    </row>
    <row r="515" spans="1:8" x14ac:dyDescent="0.35">
      <c r="A515" s="7" t="str" cm="1">
        <f t="array" aca="1" ref="A515" ca="1">"p" &amp; RIGHT(ABS(SUMPRODUCT(CODE(MID(B515&amp;C515,ROW(INDIRECT("1:"&amp;LEN(B515&amp;C515))),1))*POWER(31,MOD(ROW(INDIRECT("1:"&amp;LEN(B515&amp;C515)))-1,7)))),6)</f>
        <v>p806690</v>
      </c>
      <c r="B515" s="7" t="s">
        <v>3901</v>
      </c>
      <c r="C515" s="7" t="s">
        <v>3902</v>
      </c>
      <c r="D515" s="7" t="str">
        <f>Table_Paintings[[#This Row],[Title]]&amp;"_"&amp;Table_Paintings[[#This Row],[Author]]</f>
        <v>Rite of the Nadir_Roy, Jean-Pierre</v>
      </c>
      <c r="E515" s="1" t="str">
        <f>IF(COUNTIFS(Table_Paintings[Composite_Work_Author],Table_Paintings[[#This Row],[Composite_Work_Author]])&gt;1,"Y","N")</f>
        <v>N</v>
      </c>
      <c r="F515" s="7" t="s">
        <v>3339</v>
      </c>
      <c r="H515" s="7" t="s">
        <v>3403</v>
      </c>
    </row>
    <row r="516" spans="1:8" x14ac:dyDescent="0.35">
      <c r="A516" s="7" t="str" cm="1">
        <f t="array" aca="1" ref="A516" ca="1">"p" &amp; RIGHT(ABS(SUMPRODUCT(CODE(MID(B516&amp;C516,ROW(INDIRECT("1:"&amp;LEN(B516&amp;C516))),1))*POWER(31,MOD(ROW(INDIRECT("1:"&amp;LEN(B516&amp;C516)))-1,7)))),6)</f>
        <v>p385462</v>
      </c>
      <c r="B516" s="7" t="s">
        <v>4596</v>
      </c>
      <c r="C516" s="7" t="s">
        <v>3470</v>
      </c>
      <c r="D516" s="7" t="str">
        <f>Table_Paintings[[#This Row],[Title]]&amp;"_"&amp;Table_Paintings[[#This Row],[Author]]</f>
        <v>Rocky Reef on the Sea Shore_Friedrich, Caspar David</v>
      </c>
      <c r="E516" s="1" t="str">
        <f>IF(COUNTIFS(Table_Paintings[Composite_Work_Author],Table_Paintings[[#This Row],[Composite_Work_Author]])&gt;1,"Y","N")</f>
        <v>N</v>
      </c>
      <c r="F516" s="7" t="s">
        <v>3397</v>
      </c>
      <c r="G516" s="7" t="s">
        <v>3820</v>
      </c>
      <c r="H516" s="7" t="s">
        <v>3324</v>
      </c>
    </row>
    <row r="517" spans="1:8" x14ac:dyDescent="0.35">
      <c r="A517" s="7" t="str" cm="1">
        <f t="array" aca="1" ref="A517" ca="1">"p" &amp; RIGHT(ABS(SUMPRODUCT(CODE(MID(B517&amp;C517,ROW(INDIRECT("1:"&amp;LEN(B517&amp;C517))),1))*POWER(31,MOD(ROW(INDIRECT("1:"&amp;LEN(B517&amp;C517)))-1,7)))),6)</f>
        <v>p112143</v>
      </c>
      <c r="B517" s="7" t="s">
        <v>4819</v>
      </c>
      <c r="C517" s="7" t="s">
        <v>4075</v>
      </c>
      <c r="D517" s="7" t="str">
        <f>Table_Paintings[[#This Row],[Title]]&amp;"_"&amp;Table_Paintings[[#This Row],[Author]]</f>
        <v>Roger and Angelica_Redon, Odilon</v>
      </c>
      <c r="E517" s="1" t="str">
        <f>IF(COUNTIFS(Table_Paintings[Composite_Work_Author],Table_Paintings[[#This Row],[Composite_Work_Author]])&gt;1,"Y","N")</f>
        <v>N</v>
      </c>
      <c r="F517" s="7" t="s">
        <v>3323</v>
      </c>
      <c r="H517" s="7" t="s">
        <v>3432</v>
      </c>
    </row>
    <row r="518" spans="1:8" x14ac:dyDescent="0.35">
      <c r="A518" s="7" t="str" cm="1">
        <f t="array" aca="1" ref="A518" ca="1">"p" &amp; RIGHT(ABS(SUMPRODUCT(CODE(MID(B518&amp;C518,ROW(INDIRECT("1:"&amp;LEN(B518&amp;C518))),1))*POWER(31,MOD(ROW(INDIRECT("1:"&amp;LEN(B518&amp;C518)))-1,7)))),6)</f>
        <v>p504062</v>
      </c>
      <c r="B518" s="7" t="s">
        <v>4716</v>
      </c>
      <c r="C518" s="7" t="s">
        <v>3409</v>
      </c>
      <c r="D518" s="7" t="str">
        <f>Table_Paintings[[#This Row],[Title]]&amp;"_"&amp;Table_Paintings[[#This Row],[Author]]</f>
        <v>Roger Freeing Angelica_Böcklin, Arnold</v>
      </c>
      <c r="E518" s="1" t="str">
        <f>IF(COUNTIFS(Table_Paintings[Composite_Work_Author],Table_Paintings[[#This Row],[Composite_Work_Author]])&gt;1,"Y","N")</f>
        <v>N</v>
      </c>
      <c r="F518" s="7" t="s">
        <v>4717</v>
      </c>
      <c r="H518" s="7" t="s">
        <v>3324</v>
      </c>
    </row>
    <row r="519" spans="1:8" x14ac:dyDescent="0.35">
      <c r="A519" s="7" t="str" cm="1">
        <f t="array" aca="1" ref="A519" ca="1">"p" &amp; RIGHT(ABS(SUMPRODUCT(CODE(MID(B519&amp;C519,ROW(INDIRECT("1:"&amp;LEN(B519&amp;C519))),1))*POWER(31,MOD(ROW(INDIRECT("1:"&amp;LEN(B519&amp;C519)))-1,7)))),6)</f>
        <v>p370518</v>
      </c>
      <c r="B519" s="7" t="s">
        <v>3589</v>
      </c>
      <c r="C519" s="7" t="s">
        <v>3590</v>
      </c>
      <c r="D519" s="7" t="str">
        <f>Table_Paintings[[#This Row],[Title]]&amp;"_"&amp;Table_Paintings[[#This Row],[Author]]</f>
        <v>Romantic Landscape with Ruins_Ferdinand Oehme, Ernst</v>
      </c>
      <c r="E519" s="1" t="str">
        <f>IF(COUNTIFS(Table_Paintings[Composite_Work_Author],Table_Paintings[[#This Row],[Composite_Work_Author]])&gt;1,"Y","N")</f>
        <v>N</v>
      </c>
      <c r="F519" s="7" t="s">
        <v>3397</v>
      </c>
      <c r="G519" s="7" t="s">
        <v>3349</v>
      </c>
      <c r="H519" s="7" t="s">
        <v>3324</v>
      </c>
    </row>
    <row r="520" spans="1:8" x14ac:dyDescent="0.35">
      <c r="A520" s="7" t="str" cm="1">
        <f t="array" aca="1" ref="A520" ca="1">"p" &amp; RIGHT(ABS(SUMPRODUCT(CODE(MID(B520&amp;C520,ROW(INDIRECT("1:"&amp;LEN(B520&amp;C520))),1))*POWER(31,MOD(ROW(INDIRECT("1:"&amp;LEN(B520&amp;C520)))-1,7)))),6)</f>
        <v>p522855</v>
      </c>
      <c r="B520" s="7" t="s">
        <v>3395</v>
      </c>
      <c r="C520" s="7" t="s">
        <v>3396</v>
      </c>
      <c r="D520" s="7" t="str">
        <f>Table_Paintings[[#This Row],[Title]]&amp;"_"&amp;Table_Paintings[[#This Row],[Author]]</f>
        <v>Romantic Landscape_Graf von Courten, Angelo</v>
      </c>
      <c r="E520" s="1" t="str">
        <f>IF(COUNTIFS(Table_Paintings[Composite_Work_Author],Table_Paintings[[#This Row],[Composite_Work_Author]])&gt;1,"Y","N")</f>
        <v>N</v>
      </c>
      <c r="F520" s="7" t="s">
        <v>3397</v>
      </c>
      <c r="G520" s="7" t="s">
        <v>3349</v>
      </c>
      <c r="H520" s="7" t="s">
        <v>3324</v>
      </c>
    </row>
    <row r="521" spans="1:8" x14ac:dyDescent="0.35">
      <c r="A521" s="7" t="str" cm="1">
        <f t="array" aca="1" ref="A521" ca="1">"p" &amp; RIGHT(ABS(SUMPRODUCT(CODE(MID(B521&amp;C521,ROW(INDIRECT("1:"&amp;LEN(B521&amp;C521))),1))*POWER(31,MOD(ROW(INDIRECT("1:"&amp;LEN(B521&amp;C521)))-1,7)))),6)</f>
        <v>p610801</v>
      </c>
      <c r="B521" s="7" t="s">
        <v>3496</v>
      </c>
      <c r="C521" s="7" t="s">
        <v>3492</v>
      </c>
      <c r="D521" s="7" t="str">
        <f>Table_Paintings[[#This Row],[Title]]&amp;"_"&amp;Table_Paintings[[#This Row],[Author]]</f>
        <v>Rouen Cathedral series_Monet, Claude</v>
      </c>
      <c r="E521" s="1" t="str">
        <f>IF(COUNTIFS(Table_Paintings[Composite_Work_Author],Table_Paintings[[#This Row],[Composite_Work_Author]])&gt;1,"Y","N")</f>
        <v>N</v>
      </c>
      <c r="F521" s="7" t="s">
        <v>3386</v>
      </c>
      <c r="H521" s="7" t="s">
        <v>3324</v>
      </c>
    </row>
    <row r="522" spans="1:8" x14ac:dyDescent="0.35">
      <c r="A522" s="7" t="str" cm="1">
        <f t="array" aca="1" ref="A522" ca="1">"p" &amp; RIGHT(ABS(SUMPRODUCT(CODE(MID(B522&amp;C522,ROW(INDIRECT("1:"&amp;LEN(B522&amp;C522))),1))*POWER(31,MOD(ROW(INDIRECT("1:"&amp;LEN(B522&amp;C522)))-1,7)))),6)</f>
        <v>p356512</v>
      </c>
      <c r="B522" s="7" t="s">
        <v>4015</v>
      </c>
      <c r="C522" s="7" t="s">
        <v>4016</v>
      </c>
      <c r="D522" s="7" t="str">
        <f>Table_Paintings[[#This Row],[Title]]&amp;"_"&amp;Table_Paintings[[#This Row],[Author]]</f>
        <v>Rubberband Reality_Dzama, Marcel</v>
      </c>
      <c r="E522" s="1" t="str">
        <f>IF(COUNTIFS(Table_Paintings[Composite_Work_Author],Table_Paintings[[#This Row],[Composite_Work_Author]])&gt;1,"Y","N")</f>
        <v>N</v>
      </c>
      <c r="F522" s="7" t="s">
        <v>3365</v>
      </c>
      <c r="H522" s="7" t="s">
        <v>3403</v>
      </c>
    </row>
    <row r="523" spans="1:8" x14ac:dyDescent="0.35">
      <c r="A523" s="7" t="str" cm="1">
        <f t="array" aca="1" ref="A523" ca="1">"p" &amp; RIGHT(ABS(SUMPRODUCT(CODE(MID(B523&amp;C523,ROW(INDIRECT("1:"&amp;LEN(B523&amp;C523))),1))*POWER(31,MOD(ROW(INDIRECT("1:"&amp;LEN(B523&amp;C523)))-1,7)))),6)</f>
        <v>p423466</v>
      </c>
      <c r="B523" s="7" t="s">
        <v>4608</v>
      </c>
      <c r="C523" s="7" t="s">
        <v>3470</v>
      </c>
      <c r="D523" s="7" t="str">
        <f>Table_Paintings[[#This Row],[Title]]&amp;"_"&amp;Table_Paintings[[#This Row],[Author]]</f>
        <v>Ruins of Eldena Abbey_Friedrich, Caspar David</v>
      </c>
      <c r="E523" s="1" t="str">
        <f>IF(COUNTIFS(Table_Paintings[Composite_Work_Author],Table_Paintings[[#This Row],[Composite_Work_Author]])&gt;1,"Y","N")</f>
        <v>N</v>
      </c>
      <c r="F523" s="7" t="s">
        <v>3397</v>
      </c>
      <c r="G523" s="7" t="s">
        <v>3349</v>
      </c>
      <c r="H523" s="7" t="s">
        <v>3324</v>
      </c>
    </row>
    <row r="524" spans="1:8" x14ac:dyDescent="0.35">
      <c r="A524" s="7" t="str" cm="1">
        <f t="array" aca="1" ref="A524" ca="1">"p" &amp; RIGHT(ABS(SUMPRODUCT(CODE(MID(B524&amp;C524,ROW(INDIRECT("1:"&amp;LEN(B524&amp;C524))),1))*POWER(31,MOD(ROW(INDIRECT("1:"&amp;LEN(B524&amp;C524)))-1,7)))),6)</f>
        <v>p386554</v>
      </c>
      <c r="B524" s="7" t="s">
        <v>3787</v>
      </c>
      <c r="C524" s="7" t="s">
        <v>3788</v>
      </c>
      <c r="D524" s="7" t="str">
        <f>Table_Paintings[[#This Row],[Title]]&amp;"_"&amp;Table_Paintings[[#This Row],[Author]]</f>
        <v>Ruins of the Colosseum_Corrodi, Hermann</v>
      </c>
      <c r="E524" s="1" t="str">
        <f>IF(COUNTIFS(Table_Paintings[Composite_Work_Author],Table_Paintings[[#This Row],[Composite_Work_Author]])&gt;1,"Y","N")</f>
        <v>N</v>
      </c>
      <c r="F524" s="7" t="s">
        <v>3789</v>
      </c>
      <c r="H524" s="7" t="s">
        <v>3324</v>
      </c>
    </row>
    <row r="525" spans="1:8" x14ac:dyDescent="0.35">
      <c r="A525" s="7" t="str" cm="1">
        <f t="array" aca="1" ref="A525" ca="1">"p" &amp; RIGHT(ABS(SUMPRODUCT(CODE(MID(B525&amp;C525,ROW(INDIRECT("1:"&amp;LEN(B525&amp;C525))),1))*POWER(31,MOD(ROW(INDIRECT("1:"&amp;LEN(B525&amp;C525)))-1,7)))),6)</f>
        <v>p828126</v>
      </c>
      <c r="B525" s="7" t="s">
        <v>4743</v>
      </c>
      <c r="C525" s="7" t="s">
        <v>3409</v>
      </c>
      <c r="D525" s="7" t="str">
        <f>Table_Paintings[[#This Row],[Title]]&amp;"_"&amp;Table_Paintings[[#This Row],[Author]]</f>
        <v>Sacred Grove_Böcklin, Arnold</v>
      </c>
      <c r="E525" s="1" t="str">
        <f>IF(COUNTIFS(Table_Paintings[Composite_Work_Author],Table_Paintings[[#This Row],[Composite_Work_Author]])&gt;1,"Y","N")</f>
        <v>N</v>
      </c>
      <c r="F525" s="7" t="s">
        <v>3323</v>
      </c>
      <c r="H525" s="7" t="s">
        <v>3324</v>
      </c>
    </row>
    <row r="526" spans="1:8" x14ac:dyDescent="0.35">
      <c r="A526" s="7" t="str" cm="1">
        <f t="array" aca="1" ref="A526" ca="1">"p" &amp; RIGHT(ABS(SUMPRODUCT(CODE(MID(B526&amp;C526,ROW(INDIRECT("1:"&amp;LEN(B526&amp;C526))),1))*POWER(31,MOD(ROW(INDIRECT("1:"&amp;LEN(B526&amp;C526)))-1,7)))),6)</f>
        <v>p734006</v>
      </c>
      <c r="B526" s="7" t="s">
        <v>4639</v>
      </c>
      <c r="C526" s="7" t="s">
        <v>3925</v>
      </c>
      <c r="D526" s="7" t="str">
        <f>Table_Paintings[[#This Row],[Title]]&amp;"_"&amp;Table_Paintings[[#This Row],[Author]]</f>
        <v>Sadak in Search of the Waters of Oblivion_Martin, John</v>
      </c>
      <c r="E526" s="1" t="str">
        <f>IF(COUNTIFS(Table_Paintings[Composite_Work_Author],Table_Paintings[[#This Row],[Composite_Work_Author]])&gt;1,"Y","N")</f>
        <v>N</v>
      </c>
      <c r="F526" s="7" t="s">
        <v>3397</v>
      </c>
      <c r="H526" s="7" t="s">
        <v>3324</v>
      </c>
    </row>
    <row r="527" spans="1:8" x14ac:dyDescent="0.35">
      <c r="A527" s="7" t="str" cm="1">
        <f t="array" aca="1" ref="A527" ca="1">"p" &amp; RIGHT(ABS(SUMPRODUCT(CODE(MID(B527&amp;C527,ROW(INDIRECT("1:"&amp;LEN(B527&amp;C527))),1))*POWER(31,MOD(ROW(INDIRECT("1:"&amp;LEN(B527&amp;C527)))-1,7)))),6)</f>
        <v>p525887</v>
      </c>
      <c r="B527" s="7" t="s">
        <v>4502</v>
      </c>
      <c r="C527" s="7" t="s">
        <v>3546</v>
      </c>
      <c r="D527" s="7" t="str">
        <f>Table_Paintings[[#This Row],[Title]]&amp;"_"&amp;Table_Paintings[[#This Row],[Author]]</f>
        <v>Saint George and the Princess Sabra_Burne-Jones, Edward</v>
      </c>
      <c r="E527" s="1" t="str">
        <f>IF(COUNTIFS(Table_Paintings[Composite_Work_Author],Table_Paintings[[#This Row],[Composite_Work_Author]])&gt;1,"Y","N")</f>
        <v>N</v>
      </c>
      <c r="F527" s="7" t="s">
        <v>3505</v>
      </c>
      <c r="H527" s="7" t="s">
        <v>3324</v>
      </c>
    </row>
    <row r="528" spans="1:8" x14ac:dyDescent="0.35">
      <c r="A528" s="7" t="str" cm="1">
        <f t="array" aca="1" ref="A528" ca="1">"p" &amp; RIGHT(ABS(SUMPRODUCT(CODE(MID(B528&amp;C528,ROW(INDIRECT("1:"&amp;LEN(B528&amp;C528))),1))*POWER(31,MOD(ROW(INDIRECT("1:"&amp;LEN(B528&amp;C528)))-1,7)))),6)</f>
        <v>p869455</v>
      </c>
      <c r="B528" s="7" t="s">
        <v>3350</v>
      </c>
      <c r="C528" s="7" t="s">
        <v>3345</v>
      </c>
      <c r="D528" s="7" t="str">
        <f>Table_Paintings[[#This Row],[Title]]&amp;"_"&amp;Table_Paintings[[#This Row],[Author]]</f>
        <v>Saint George in the Forest_Altdorfer, Albrecht</v>
      </c>
      <c r="E528" s="1" t="str">
        <f>IF(COUNTIFS(Table_Paintings[Composite_Work_Author],Table_Paintings[[#This Row],[Composite_Work_Author]])&gt;1,"Y","N")</f>
        <v>N</v>
      </c>
      <c r="F528" s="7" t="s">
        <v>3346</v>
      </c>
      <c r="H528" s="7" t="s">
        <v>3347</v>
      </c>
    </row>
    <row r="529" spans="1:8" x14ac:dyDescent="0.35">
      <c r="A529" s="7" t="str" cm="1">
        <f t="array" aca="1" ref="A529" ca="1">"p" &amp; RIGHT(ABS(SUMPRODUCT(CODE(MID(B529&amp;C529,ROW(INDIRECT("1:"&amp;LEN(B529&amp;C529))),1))*POWER(31,MOD(ROW(INDIRECT("1:"&amp;LEN(B529&amp;C529)))-1,7)))),6)</f>
        <v>p166961</v>
      </c>
      <c r="B529" s="7" t="s">
        <v>4065</v>
      </c>
      <c r="C529" s="7" t="s">
        <v>4066</v>
      </c>
      <c r="D529" s="7" t="str">
        <f>Table_Paintings[[#This Row],[Title]]&amp;"_"&amp;Table_Paintings[[#This Row],[Author]]</f>
        <v>Saint Nicholas Saves a Ship from Disaster_Roerich, Nicholas</v>
      </c>
      <c r="E529" s="1" t="str">
        <f>IF(COUNTIFS(Table_Paintings[Composite_Work_Author],Table_Paintings[[#This Row],[Composite_Work_Author]])&gt;1,"Y","N")</f>
        <v>N</v>
      </c>
      <c r="F529" s="7" t="s">
        <v>3323</v>
      </c>
      <c r="H529" s="7" t="s">
        <v>3310</v>
      </c>
    </row>
    <row r="530" spans="1:8" x14ac:dyDescent="0.35">
      <c r="A530" s="7" t="str" cm="1">
        <f t="array" aca="1" ref="A530" ca="1">"p" &amp; RIGHT(ABS(SUMPRODUCT(CODE(MID(B530&amp;C530,ROW(INDIRECT("1:"&amp;LEN(B530&amp;C530))),1))*POWER(31,MOD(ROW(INDIRECT("1:"&amp;LEN(B530&amp;C530)))-1,7)))),6)</f>
        <v>p702935</v>
      </c>
      <c r="B530" s="7" t="s">
        <v>3716</v>
      </c>
      <c r="C530" s="7" t="s">
        <v>3717</v>
      </c>
      <c r="D530" s="7" t="str">
        <f>Table_Paintings[[#This Row],[Title]]&amp;"_"&amp;Table_Paintings[[#This Row],[Author]]</f>
        <v>Sala dei Giganti_Romano, Giulio</v>
      </c>
      <c r="E530" s="1" t="str">
        <f>IF(COUNTIFS(Table_Paintings[Composite_Work_Author],Table_Paintings[[#This Row],[Composite_Work_Author]])&gt;1,"Y","N")</f>
        <v>N</v>
      </c>
      <c r="F530" s="7" t="s">
        <v>3567</v>
      </c>
      <c r="H530" s="7" t="s">
        <v>3347</v>
      </c>
    </row>
    <row r="531" spans="1:8" x14ac:dyDescent="0.35">
      <c r="A531" s="7" t="str" cm="1">
        <f t="array" aca="1" ref="A531" ca="1">"p" &amp; RIGHT(ABS(SUMPRODUCT(CODE(MID(B531&amp;C531,ROW(INDIRECT("1:"&amp;LEN(B531&amp;C531))),1))*POWER(31,MOD(ROW(INDIRECT("1:"&amp;LEN(B531&amp;C531)))-1,7)))),6)</f>
        <v>p839303</v>
      </c>
      <c r="B531" s="7" t="s">
        <v>3683</v>
      </c>
      <c r="C531" s="7" t="s">
        <v>3684</v>
      </c>
      <c r="D531" s="7" t="str">
        <f>Table_Paintings[[#This Row],[Title]]&amp;"_"&amp;Table_Paintings[[#This Row],[Author]]</f>
        <v>Salammbô_Rochegrosse, Georges</v>
      </c>
      <c r="E531" s="1" t="str">
        <f>IF(COUNTIFS(Table_Paintings[Composite_Work_Author],Table_Paintings[[#This Row],[Composite_Work_Author]])&gt;1,"Y","N")</f>
        <v>N</v>
      </c>
      <c r="F531" s="7" t="s">
        <v>3330</v>
      </c>
      <c r="H531" s="7" t="s">
        <v>3432</v>
      </c>
    </row>
    <row r="532" spans="1:8" x14ac:dyDescent="0.35">
      <c r="A532" s="7" t="str" cm="1">
        <f t="array" aca="1" ref="A532" ca="1">"p" &amp; RIGHT(ABS(SUMPRODUCT(CODE(MID(B532&amp;C532,ROW(INDIRECT("1:"&amp;LEN(B532&amp;C532))),1))*POWER(31,MOD(ROW(INDIRECT("1:"&amp;LEN(B532&amp;C532)))-1,7)))),6)</f>
        <v>p899823</v>
      </c>
      <c r="B532" s="7" t="s">
        <v>4801</v>
      </c>
      <c r="C532" s="7" t="s">
        <v>3738</v>
      </c>
      <c r="D532" s="7" t="str">
        <f>Table_Paintings[[#This Row],[Title]]&amp;"_"&amp;Table_Paintings[[#This Row],[Author]]</f>
        <v>Salome Carrying the Head of John the Baptist_Moreau, Gustave</v>
      </c>
      <c r="E532" s="1" t="str">
        <f>IF(COUNTIFS(Table_Paintings[Composite_Work_Author],Table_Paintings[[#This Row],[Composite_Work_Author]])&gt;1,"Y","N")</f>
        <v>N</v>
      </c>
      <c r="F532" s="7" t="s">
        <v>3323</v>
      </c>
      <c r="H532" s="7" t="s">
        <v>3324</v>
      </c>
    </row>
    <row r="533" spans="1:8" x14ac:dyDescent="0.35">
      <c r="A533" s="7" t="str" cm="1">
        <f t="array" aca="1" ref="A533" ca="1">"p" &amp; RIGHT(ABS(SUMPRODUCT(CODE(MID(B533&amp;C533,ROW(INDIRECT("1:"&amp;LEN(B533&amp;C533))),1))*POWER(31,MOD(ROW(INDIRECT("1:"&amp;LEN(B533&amp;C533)))-1,7)))),6)</f>
        <v>p907508</v>
      </c>
      <c r="B533" s="7" t="s">
        <v>4789</v>
      </c>
      <c r="C533" s="7" t="s">
        <v>3738</v>
      </c>
      <c r="D533" s="7" t="str">
        <f>Table_Paintings[[#This Row],[Title]]&amp;"_"&amp;Table_Paintings[[#This Row],[Author]]</f>
        <v>Salome Dancing Before Herod_Moreau, Gustave</v>
      </c>
      <c r="E533" s="1" t="str">
        <f>IF(COUNTIFS(Table_Paintings[Composite_Work_Author],Table_Paintings[[#This Row],[Composite_Work_Author]])&gt;1,"Y","N")</f>
        <v>N</v>
      </c>
      <c r="F533" s="7" t="s">
        <v>3323</v>
      </c>
      <c r="H533" s="7" t="s">
        <v>3324</v>
      </c>
    </row>
    <row r="534" spans="1:8" x14ac:dyDescent="0.35">
      <c r="A534" s="7" t="str" cm="1">
        <f t="array" aca="1" ref="A534" ca="1">"p" &amp; RIGHT(ABS(SUMPRODUCT(CODE(MID(B534&amp;C534,ROW(INDIRECT("1:"&amp;LEN(B534&amp;C534))),1))*POWER(31,MOD(ROW(INDIRECT("1:"&amp;LEN(B534&amp;C534)))-1,7)))),6)</f>
        <v>p998191</v>
      </c>
      <c r="B534" s="7" t="s">
        <v>4830</v>
      </c>
      <c r="C534" s="7" t="s">
        <v>4828</v>
      </c>
      <c r="D534" s="7" t="str">
        <f>Table_Paintings[[#This Row],[Title]]&amp;"_"&amp;Table_Paintings[[#This Row],[Author]]</f>
        <v>Salome_von Stuck, Franz</v>
      </c>
      <c r="E534" s="1" t="str">
        <f>IF(COUNTIFS(Table_Paintings[Composite_Work_Author],Table_Paintings[[#This Row],[Composite_Work_Author]])&gt;1,"Y","N")</f>
        <v>N</v>
      </c>
      <c r="F534" s="7" t="s">
        <v>3323</v>
      </c>
      <c r="H534" s="7" t="s">
        <v>3432</v>
      </c>
    </row>
    <row r="535" spans="1:8" x14ac:dyDescent="0.35">
      <c r="A535" s="7" t="str" cm="1">
        <f t="array" aca="1" ref="A535" ca="1">"p" &amp; RIGHT(ABS(SUMPRODUCT(CODE(MID(B535&amp;C535,ROW(INDIRECT("1:"&amp;LEN(B535&amp;C535))),1))*POWER(31,MOD(ROW(INDIRECT("1:"&amp;LEN(B535&amp;C535)))-1,7)))),6)</f>
        <v>p075837</v>
      </c>
      <c r="B535" s="7" t="s">
        <v>4537</v>
      </c>
      <c r="C535" s="7" t="s">
        <v>3983</v>
      </c>
      <c r="D535" s="7" t="str">
        <f>Table_Paintings[[#This Row],[Title]]&amp;"_"&amp;Table_Paintings[[#This Row],[Author]]</f>
        <v>Sappho and Erinna in a Garden at Mytilene_Alma-Tadema, Lawrence</v>
      </c>
      <c r="E535" s="1" t="str">
        <f>IF(COUNTIFS(Table_Paintings[Composite_Work_Author],Table_Paintings[[#This Row],[Composite_Work_Author]])&gt;1,"Y","N")</f>
        <v>N</v>
      </c>
      <c r="F535" s="7" t="s">
        <v>3505</v>
      </c>
      <c r="H535" s="7" t="s">
        <v>3324</v>
      </c>
    </row>
    <row r="536" spans="1:8" x14ac:dyDescent="0.35">
      <c r="A536" s="7" t="str" cm="1">
        <f t="array" aca="1" ref="A536" ca="1">"p" &amp; RIGHT(ABS(SUMPRODUCT(CODE(MID(B536&amp;C536,ROW(INDIRECT("1:"&amp;LEN(B536&amp;C536))),1))*POWER(31,MOD(ROW(INDIRECT("1:"&amp;LEN(B536&amp;C536)))-1,7)))),6)</f>
        <v>p238983</v>
      </c>
      <c r="B536" s="7" t="s">
        <v>4673</v>
      </c>
      <c r="C536" s="7" t="s">
        <v>4286</v>
      </c>
      <c r="D536" s="7" t="str">
        <f>Table_Paintings[[#This Row],[Title]]&amp;"_"&amp;Table_Paintings[[#This Row],[Author]]</f>
        <v>Satan Exulting over Eve_Blake, William</v>
      </c>
      <c r="E536" s="1" t="str">
        <f>IF(COUNTIFS(Table_Paintings[Composite_Work_Author],Table_Paintings[[#This Row],[Composite_Work_Author]])&gt;1,"Y","N")</f>
        <v>N</v>
      </c>
      <c r="F536" s="7" t="s">
        <v>3397</v>
      </c>
      <c r="H536" s="7" t="s">
        <v>3324</v>
      </c>
    </row>
    <row r="537" spans="1:8" x14ac:dyDescent="0.35">
      <c r="A537" s="7" t="str" cm="1">
        <f t="array" aca="1" ref="A537" ca="1">"p" &amp; RIGHT(ABS(SUMPRODUCT(CODE(MID(B537&amp;C537,ROW(INDIRECT("1:"&amp;LEN(B537&amp;C537))),1))*POWER(31,MOD(ROW(INDIRECT("1:"&amp;LEN(B537&amp;C537)))-1,7)))),6)</f>
        <v>p100402</v>
      </c>
      <c r="B537" s="7" t="s">
        <v>4780</v>
      </c>
      <c r="C537" s="7" t="s">
        <v>3882</v>
      </c>
      <c r="D537" s="7" t="str">
        <f>Table_Paintings[[#This Row],[Title]]&amp;"_"&amp;Table_Paintings[[#This Row],[Author]]</f>
        <v>Satan's Treasures_Delville, Jean</v>
      </c>
      <c r="E537" s="1" t="str">
        <f>IF(COUNTIFS(Table_Paintings[Composite_Work_Author],Table_Paintings[[#This Row],[Composite_Work_Author]])&gt;1,"Y","N")</f>
        <v>N</v>
      </c>
      <c r="F537" s="7" t="s">
        <v>3323</v>
      </c>
      <c r="H537" s="7" t="s">
        <v>3432</v>
      </c>
    </row>
    <row r="538" spans="1:8" x14ac:dyDescent="0.35">
      <c r="A538" s="7" t="str" cm="1">
        <f t="array" aca="1" ref="A538" ca="1">"p" &amp; RIGHT(ABS(SUMPRODUCT(CODE(MID(B538&amp;C538,ROW(INDIRECT("1:"&amp;LEN(B538&amp;C538))),1))*POWER(31,MOD(ROW(INDIRECT("1:"&amp;LEN(B538&amp;C538)))-1,7)))),6)</f>
        <v>p277244</v>
      </c>
      <c r="B538" s="7" t="s">
        <v>4780</v>
      </c>
      <c r="C538" s="7" t="s">
        <v>3602</v>
      </c>
      <c r="D538" s="7" t="str">
        <f>Table_Paintings[[#This Row],[Title]]&amp;"_"&amp;Table_Paintings[[#This Row],[Author]]</f>
        <v>Satan's Treasures_Rops, Félicien</v>
      </c>
      <c r="E538" s="1" t="str">
        <f>IF(COUNTIFS(Table_Paintings[Composite_Work_Author],Table_Paintings[[#This Row],[Composite_Work_Author]])&gt;1,"Y","N")</f>
        <v>N</v>
      </c>
      <c r="F538" s="7" t="s">
        <v>3323</v>
      </c>
      <c r="H538" s="7" t="s">
        <v>3324</v>
      </c>
    </row>
    <row r="539" spans="1:8" x14ac:dyDescent="0.35">
      <c r="A539" s="7" t="str" cm="1">
        <f t="array" aca="1" ref="A539" ca="1">"p" &amp; RIGHT(ABS(SUMPRODUCT(CODE(MID(B539&amp;C539,ROW(INDIRECT("1:"&amp;LEN(B539&amp;C539))),1))*POWER(31,MOD(ROW(INDIRECT("1:"&amp;LEN(B539&amp;C539)))-1,7)))),6)</f>
        <v>p152062</v>
      </c>
      <c r="B539" s="7" t="s">
        <v>3630</v>
      </c>
      <c r="C539" s="7" t="s">
        <v>3631</v>
      </c>
      <c r="D539" s="7" t="str">
        <f>Table_Paintings[[#This Row],[Title]]&amp;"_"&amp;Table_Paintings[[#This Row],[Author]]</f>
        <v>Saturn Devouring His Son_Goya, Francisco</v>
      </c>
      <c r="E539" s="1" t="str">
        <f>IF(COUNTIFS(Table_Paintings[Composite_Work_Author],Table_Paintings[[#This Row],[Composite_Work_Author]])&gt;1,"Y","N")</f>
        <v>N</v>
      </c>
      <c r="F539" s="7" t="s">
        <v>3397</v>
      </c>
      <c r="H539" s="7" t="s">
        <v>3632</v>
      </c>
    </row>
    <row r="540" spans="1:8" x14ac:dyDescent="0.35">
      <c r="A540" s="7" t="str" cm="1">
        <f t="array" aca="1" ref="A540" ca="1">"p" &amp; RIGHT(ABS(SUMPRODUCT(CODE(MID(B540&amp;C540,ROW(INDIRECT("1:"&amp;LEN(B540&amp;C540))),1))*POWER(31,MOD(ROW(INDIRECT("1:"&amp;LEN(B540&amp;C540)))-1,7)))),6)</f>
        <v>p428427</v>
      </c>
      <c r="B540" s="7" t="s">
        <v>4585</v>
      </c>
      <c r="C540" s="7" t="s">
        <v>3418</v>
      </c>
      <c r="D540" s="7" t="str">
        <f>Table_Paintings[[#This Row],[Title]]&amp;"_"&amp;Table_Paintings[[#This Row],[Author]]</f>
        <v>Satyr and Dead Woman_Spare, Austin Osman</v>
      </c>
      <c r="E540" s="1" t="str">
        <f>IF(COUNTIFS(Table_Paintings[Composite_Work_Author],Table_Paintings[[#This Row],[Composite_Work_Author]])&gt;1,"Y","N")</f>
        <v>N</v>
      </c>
      <c r="F540" s="7" t="s">
        <v>4189</v>
      </c>
      <c r="H540" s="7" t="s">
        <v>3310</v>
      </c>
    </row>
    <row r="541" spans="1:8" x14ac:dyDescent="0.35">
      <c r="A541" s="7" t="str" cm="1">
        <f t="array" aca="1" ref="A541" ca="1">"p" &amp; RIGHT(ABS(SUMPRODUCT(CODE(MID(B541&amp;C541,ROW(INDIRECT("1:"&amp;LEN(B541&amp;C541))),1))*POWER(31,MOD(ROW(INDIRECT("1:"&amp;LEN(B541&amp;C541)))-1,7)))),6)</f>
        <v>p503472</v>
      </c>
      <c r="B541" s="7" t="s">
        <v>4711</v>
      </c>
      <c r="C541" s="7" t="s">
        <v>3596</v>
      </c>
      <c r="D541" s="7" t="str">
        <f>Table_Paintings[[#This Row],[Title]]&amp;"_"&amp;Table_Paintings[[#This Row],[Author]]</f>
        <v>Scenes from the Massacres at Chios_Delacroix, Eugène</v>
      </c>
      <c r="E541" s="1" t="str">
        <f>IF(COUNTIFS(Table_Paintings[Composite_Work_Author],Table_Paintings[[#This Row],[Composite_Work_Author]])&gt;1,"Y","N")</f>
        <v>N</v>
      </c>
      <c r="F541" s="7" t="s">
        <v>3397</v>
      </c>
      <c r="H541" s="7" t="s">
        <v>3324</v>
      </c>
    </row>
    <row r="542" spans="1:8" x14ac:dyDescent="0.35">
      <c r="A542" s="7" t="str" cm="1">
        <f t="array" aca="1" ref="A542" ca="1">"p" &amp; RIGHT(ABS(SUMPRODUCT(CODE(MID(B542&amp;C542,ROW(INDIRECT("1:"&amp;LEN(B542&amp;C542))),1))*POWER(31,MOD(ROW(INDIRECT("1:"&amp;LEN(B542&amp;C542)))-1,7)))),6)</f>
        <v>p087955</v>
      </c>
      <c r="B542" s="7" t="s">
        <v>4151</v>
      </c>
      <c r="C542" s="7" t="s">
        <v>1538</v>
      </c>
      <c r="D542" s="7" t="str">
        <f>Table_Paintings[[#This Row],[Title]]&amp;"_"&amp;Table_Paintings[[#This Row],[Author]]</f>
        <v>School of Athens_Raphael</v>
      </c>
      <c r="E542" s="1" t="str">
        <f>IF(COUNTIFS(Table_Paintings[Composite_Work_Author],Table_Paintings[[#This Row],[Composite_Work_Author]])&gt;1,"Y","N")</f>
        <v>N</v>
      </c>
      <c r="F542" s="7" t="s">
        <v>3706</v>
      </c>
      <c r="H542" s="7" t="s">
        <v>3347</v>
      </c>
    </row>
    <row r="543" spans="1:8" x14ac:dyDescent="0.35">
      <c r="A543" s="7" t="str" cm="1">
        <f t="array" aca="1" ref="A543" ca="1">"p" &amp; RIGHT(ABS(SUMPRODUCT(CODE(MID(B543&amp;C543,ROW(INDIRECT("1:"&amp;LEN(B543&amp;C543))),1))*POWER(31,MOD(ROW(INDIRECT("1:"&amp;LEN(B543&amp;C543)))-1,7)))),6)</f>
        <v>p920849</v>
      </c>
      <c r="B543" s="7" t="s">
        <v>3327</v>
      </c>
      <c r="C543" s="7" t="s">
        <v>3326</v>
      </c>
      <c r="D543" s="7" t="str">
        <f>Table_Paintings[[#This Row],[Title]]&amp;"_"&amp;Table_Paintings[[#This Row],[Author]]</f>
        <v>Séance_Keller, Albert von</v>
      </c>
      <c r="E543" s="1" t="str">
        <f>IF(COUNTIFS(Table_Paintings[Composite_Work_Author],Table_Paintings[[#This Row],[Composite_Work_Author]])&gt;1,"Y","N")</f>
        <v>N</v>
      </c>
      <c r="F543" s="7" t="s">
        <v>3323</v>
      </c>
      <c r="H543" s="7" t="s">
        <v>3324</v>
      </c>
    </row>
    <row r="544" spans="1:8" x14ac:dyDescent="0.35">
      <c r="A544" s="7" t="str" cm="1">
        <f t="array" aca="1" ref="A544" ca="1">"p" &amp; RIGHT(ABS(SUMPRODUCT(CODE(MID(B544&amp;C544,ROW(INDIRECT("1:"&amp;LEN(B544&amp;C544))),1))*POWER(31,MOD(ROW(INDIRECT("1:"&amp;LEN(B544&amp;C544)))-1,7)))),6)</f>
        <v>p232134</v>
      </c>
      <c r="B544" s="7" t="s">
        <v>4581</v>
      </c>
      <c r="C544" s="7" t="s">
        <v>3418</v>
      </c>
      <c r="D544" s="7" t="str">
        <f>Table_Paintings[[#This Row],[Title]]&amp;"_"&amp;Table_Paintings[[#This Row],[Author]]</f>
        <v>Self as Satyr_Spare, Austin Osman</v>
      </c>
      <c r="E544" s="1" t="str">
        <f>IF(COUNTIFS(Table_Paintings[Composite_Work_Author],Table_Paintings[[#This Row],[Composite_Work_Author]])&gt;1,"Y","N")</f>
        <v>N</v>
      </c>
      <c r="F544" s="7" t="s">
        <v>4189</v>
      </c>
      <c r="H544" s="7" t="s">
        <v>3310</v>
      </c>
    </row>
    <row r="545" spans="1:8" x14ac:dyDescent="0.35">
      <c r="A545" s="7" t="str" cm="1">
        <f t="array" aca="1" ref="A545" ca="1">"p" &amp; RIGHT(ABS(SUMPRODUCT(CODE(MID(B545&amp;C545,ROW(INDIRECT("1:"&amp;LEN(B545&amp;C545))),1))*POWER(31,MOD(ROW(INDIRECT("1:"&amp;LEN(B545&amp;C545)))-1,7)))),6)</f>
        <v>p701280</v>
      </c>
      <c r="B545" s="7" t="s">
        <v>3578</v>
      </c>
      <c r="C545" s="7" t="s">
        <v>3577</v>
      </c>
      <c r="D545" s="7" t="str">
        <f>Table_Paintings[[#This Row],[Title]]&amp;"_"&amp;Table_Paintings[[#This Row],[Author]]</f>
        <v>Self Portrait in a Straw Hat_Vigée Le Brun, Élisabeth</v>
      </c>
      <c r="E545" s="1" t="str">
        <f>IF(COUNTIFS(Table_Paintings[Composite_Work_Author],Table_Paintings[[#This Row],[Composite_Work_Author]])&gt;1,"Y","N")</f>
        <v>N</v>
      </c>
      <c r="F545" s="7" t="s">
        <v>3449</v>
      </c>
      <c r="H545" s="7" t="s">
        <v>3450</v>
      </c>
    </row>
    <row r="546" spans="1:8" x14ac:dyDescent="0.35">
      <c r="A546" s="7" t="str" cm="1">
        <f t="array" aca="1" ref="A546" ca="1">"p" &amp; RIGHT(ABS(SUMPRODUCT(CODE(MID(B546&amp;C546,ROW(INDIRECT("1:"&amp;LEN(B546&amp;C546))),1))*POWER(31,MOD(ROW(INDIRECT("1:"&amp;LEN(B546&amp;C546)))-1,7)))),6)</f>
        <v>p646742</v>
      </c>
      <c r="B546" s="7" t="s">
        <v>3508</v>
      </c>
      <c r="C546" s="7" t="s">
        <v>3509</v>
      </c>
      <c r="D546" s="7" t="str">
        <f>Table_Paintings[[#This Row],[Title]]&amp;"_"&amp;Table_Paintings[[#This Row],[Author]]</f>
        <v>Self Portrait with Marilyn_Henry Nobody Jr, David</v>
      </c>
      <c r="E546" s="1" t="str">
        <f>IF(COUNTIFS(Table_Paintings[Composite_Work_Author],Table_Paintings[[#This Row],[Composite_Work_Author]])&gt;1,"Y","N")</f>
        <v>N</v>
      </c>
      <c r="F546" s="7" t="s">
        <v>3510</v>
      </c>
      <c r="H546" s="7" t="s">
        <v>3366</v>
      </c>
    </row>
    <row r="547" spans="1:8" x14ac:dyDescent="0.35">
      <c r="A547" s="7" t="str" cm="1">
        <f t="array" aca="1" ref="A547" ca="1">"p" &amp; RIGHT(ABS(SUMPRODUCT(CODE(MID(B547&amp;C547,ROW(INDIRECT("1:"&amp;LEN(B547&amp;C547))),1))*POWER(31,MOD(ROW(INDIRECT("1:"&amp;LEN(B547&amp;C547)))-1,7)))),6)</f>
        <v>p922397</v>
      </c>
      <c r="B547" s="7" t="s">
        <v>3417</v>
      </c>
      <c r="C547" s="7" t="s">
        <v>3418</v>
      </c>
      <c r="D547" s="7" t="str">
        <f>Table_Paintings[[#This Row],[Title]]&amp;"_"&amp;Table_Paintings[[#This Row],[Author]]</f>
        <v>Self Portrait with Spectral Figures_Spare, Austin Osman</v>
      </c>
      <c r="E547" s="1" t="str">
        <f>IF(COUNTIFS(Table_Paintings[Composite_Work_Author],Table_Paintings[[#This Row],[Composite_Work_Author]])&gt;1,"Y","N")</f>
        <v>N</v>
      </c>
      <c r="F547" s="7" t="s">
        <v>3323</v>
      </c>
      <c r="H547" s="7" t="s">
        <v>3310</v>
      </c>
    </row>
    <row r="548" spans="1:8" x14ac:dyDescent="0.35">
      <c r="A548" s="7" t="str" cm="1">
        <f t="array" aca="1" ref="A548" ca="1">"p" &amp; RIGHT(ABS(SUMPRODUCT(CODE(MID(B548&amp;C548,ROW(INDIRECT("1:"&amp;LEN(B548&amp;C548))),1))*POWER(31,MOD(ROW(INDIRECT("1:"&amp;LEN(B548&amp;C548)))-1,7)))),6)</f>
        <v>p312557</v>
      </c>
      <c r="B548" s="7" t="s">
        <v>3976</v>
      </c>
      <c r="C548" s="7" t="s">
        <v>3977</v>
      </c>
      <c r="D548" s="7" t="str">
        <f>Table_Paintings[[#This Row],[Title]]&amp;"_"&amp;Table_Paintings[[#This Row],[Author]]</f>
        <v>Self Portrait with Striped Sweater_Cobain, Kurt</v>
      </c>
      <c r="E548" s="1" t="str">
        <f>IF(COUNTIFS(Table_Paintings[Composite_Work_Author],Table_Paintings[[#This Row],[Composite_Work_Author]])&gt;1,"Y","N")</f>
        <v>N</v>
      </c>
      <c r="F548" s="7" t="s">
        <v>3978</v>
      </c>
      <c r="H548" s="7" t="s">
        <v>3310</v>
      </c>
    </row>
    <row r="549" spans="1:8" x14ac:dyDescent="0.35">
      <c r="A549" s="7" t="str" cm="1">
        <f t="array" aca="1" ref="A549" ca="1">"p" &amp; RIGHT(ABS(SUMPRODUCT(CODE(MID(B549&amp;C549,ROW(INDIRECT("1:"&amp;LEN(B549&amp;C549))),1))*POWER(31,MOD(ROW(INDIRECT("1:"&amp;LEN(B549&amp;C549)))-1,7)))),6)</f>
        <v>p108919</v>
      </c>
      <c r="B549" s="7" t="s">
        <v>4162</v>
      </c>
      <c r="C549" s="7" t="s">
        <v>1540</v>
      </c>
      <c r="D549" s="7" t="str">
        <f>Table_Paintings[[#This Row],[Title]]&amp;"_"&amp;Table_Paintings[[#This Row],[Author]]</f>
        <v>Self Portrait with Two Circles_Rembrandt</v>
      </c>
      <c r="E549" s="1" t="str">
        <f>IF(COUNTIFS(Table_Paintings[Composite_Work_Author],Table_Paintings[[#This Row],[Composite_Work_Author]])&gt;1,"Y","N")</f>
        <v>N</v>
      </c>
      <c r="F549" s="7" t="s">
        <v>4144</v>
      </c>
      <c r="H549" s="7" t="s">
        <v>3481</v>
      </c>
    </row>
    <row r="550" spans="1:8" x14ac:dyDescent="0.35">
      <c r="A550" s="7" t="str" cm="1">
        <f t="array" aca="1" ref="A550" ca="1">"p" &amp; RIGHT(ABS(SUMPRODUCT(CODE(MID(B550&amp;C550,ROW(INDIRECT("1:"&amp;LEN(B550&amp;C550))),1))*POWER(31,MOD(ROW(INDIRECT("1:"&amp;LEN(B550&amp;C550)))-1,7)))),6)</f>
        <v>p898695</v>
      </c>
      <c r="B550" s="7" t="s">
        <v>3440</v>
      </c>
      <c r="C550" s="7" t="s">
        <v>3441</v>
      </c>
      <c r="D550" s="7" t="str">
        <f>Table_Paintings[[#This Row],[Title]]&amp;"_"&amp;Table_Paintings[[#This Row],[Author]]</f>
        <v>Self Portrait_Charnley, Bryan</v>
      </c>
      <c r="E550" s="1" t="str">
        <f>IF(COUNTIFS(Table_Paintings[Composite_Work_Author],Table_Paintings[[#This Row],[Composite_Work_Author]])&gt;1,"Y","N")</f>
        <v>N</v>
      </c>
      <c r="F550" s="7" t="s">
        <v>3442</v>
      </c>
      <c r="H550" s="7" t="s">
        <v>3310</v>
      </c>
    </row>
    <row r="551" spans="1:8" x14ac:dyDescent="0.35">
      <c r="A551" s="7" t="str" cm="1">
        <f t="array" aca="1" ref="A551" ca="1">"p" &amp; RIGHT(ABS(SUMPRODUCT(CODE(MID(B551&amp;C551,ROW(INDIRECT("1:"&amp;LEN(B551&amp;C551))),1))*POWER(31,MOD(ROW(INDIRECT("1:"&amp;LEN(B551&amp;C551)))-1,7)))),6)</f>
        <v>p314195</v>
      </c>
      <c r="B551" s="7" t="s">
        <v>3357</v>
      </c>
      <c r="C551" s="7" t="s">
        <v>3352</v>
      </c>
      <c r="D551" s="7" t="str">
        <f>Table_Paintings[[#This Row],[Title]]&amp;"_"&amp;Table_Paintings[[#This Row],[Author]]</f>
        <v>Self-Portrait at 28_Dürer, Albrecht</v>
      </c>
      <c r="E551" s="1" t="str">
        <f>IF(COUNTIFS(Table_Paintings[Composite_Work_Author],Table_Paintings[[#This Row],[Composite_Work_Author]])&gt;1,"Y","N")</f>
        <v>N</v>
      </c>
      <c r="F551" s="7" t="s">
        <v>3353</v>
      </c>
      <c r="H551" s="7" t="s">
        <v>3347</v>
      </c>
    </row>
    <row r="552" spans="1:8" x14ac:dyDescent="0.35">
      <c r="A552" s="7" t="str" cm="1">
        <f t="array" aca="1" ref="A552" ca="1">"p" &amp; RIGHT(ABS(SUMPRODUCT(CODE(MID(B552&amp;C552,ROW(INDIRECT("1:"&amp;LEN(B552&amp;C552))),1))*POWER(31,MOD(ROW(INDIRECT("1:"&amp;LEN(B552&amp;C552)))-1,7)))),6)</f>
        <v>p132385</v>
      </c>
      <c r="B552" s="7" t="s">
        <v>4276</v>
      </c>
      <c r="C552" s="7" t="s">
        <v>4271</v>
      </c>
      <c r="D552" s="7" t="str">
        <f>Table_Paintings[[#This Row],[Title]]&amp;"_"&amp;Table_Paintings[[#This Row],[Author]]</f>
        <v>Self-Portrait with Bandaged Ear_van Gogh, Vincent</v>
      </c>
      <c r="E552" s="1" t="str">
        <f>IF(COUNTIFS(Table_Paintings[Composite_Work_Author],Table_Paintings[[#This Row],[Composite_Work_Author]])&gt;1,"Y","N")</f>
        <v>N</v>
      </c>
      <c r="F552" s="7" t="s">
        <v>4101</v>
      </c>
      <c r="H552" s="7" t="s">
        <v>3324</v>
      </c>
    </row>
    <row r="553" spans="1:8" x14ac:dyDescent="0.35">
      <c r="A553" s="7" t="str" cm="1">
        <f t="array" aca="1" ref="A553" ca="1">"p" &amp; RIGHT(ABS(SUMPRODUCT(CODE(MID(B553&amp;C553,ROW(INDIRECT("1:"&amp;LEN(B553&amp;C553))),1))*POWER(31,MOD(ROW(INDIRECT("1:"&amp;LEN(B553&amp;C553)))-1,7)))),6)</f>
        <v>p344236</v>
      </c>
      <c r="B553" s="7" t="s">
        <v>3411</v>
      </c>
      <c r="C553" s="7" t="s">
        <v>3409</v>
      </c>
      <c r="D553" s="7" t="str">
        <f>Table_Paintings[[#This Row],[Title]]&amp;"_"&amp;Table_Paintings[[#This Row],[Author]]</f>
        <v>Self-Portrait with Death Playing the Fiddle_Böcklin, Arnold</v>
      </c>
      <c r="E553" s="1" t="str">
        <f>IF(COUNTIFS(Table_Paintings[Composite_Work_Author],Table_Paintings[[#This Row],[Composite_Work_Author]])&gt;1,"Y","N")</f>
        <v>N</v>
      </c>
      <c r="F553" s="7" t="s">
        <v>3323</v>
      </c>
      <c r="H553" s="7" t="s">
        <v>3324</v>
      </c>
    </row>
    <row r="554" spans="1:8" x14ac:dyDescent="0.35">
      <c r="A554" s="7" t="str" cm="1">
        <f t="array" aca="1" ref="A554" ca="1">"p" &amp; RIGHT(ABS(SUMPRODUCT(CODE(MID(B554&amp;C554,ROW(INDIRECT("1:"&amp;LEN(B554&amp;C554))),1))*POWER(31,MOD(ROW(INDIRECT("1:"&amp;LEN(B554&amp;C554)))-1,7)))),6)</f>
        <v>p843108</v>
      </c>
      <c r="B554" s="7" t="s">
        <v>4693</v>
      </c>
      <c r="C554" s="7" t="s">
        <v>3631</v>
      </c>
      <c r="D554" s="7" t="str">
        <f>Table_Paintings[[#This Row],[Title]]&amp;"_"&amp;Table_Paintings[[#This Row],[Author]]</f>
        <v>Self-Portrait with Dr. Arrieta_Goya, Francisco</v>
      </c>
      <c r="E554" s="1" t="str">
        <f>IF(COUNTIFS(Table_Paintings[Composite_Work_Author],Table_Paintings[[#This Row],[Composite_Work_Author]])&gt;1,"Y","N")</f>
        <v>N</v>
      </c>
      <c r="F554" s="7" t="s">
        <v>3397</v>
      </c>
      <c r="H554" s="7" t="s">
        <v>3324</v>
      </c>
    </row>
    <row r="555" spans="1:8" x14ac:dyDescent="0.35">
      <c r="A555" s="7" t="str" cm="1">
        <f t="array" aca="1" ref="A555" ca="1">"p" &amp; RIGHT(ABS(SUMPRODUCT(CODE(MID(B555&amp;C555,ROW(INDIRECT("1:"&amp;LEN(B555&amp;C555))),1))*POWER(31,MOD(ROW(INDIRECT("1:"&amp;LEN(B555&amp;C555)))-1,7)))),6)</f>
        <v>p653088</v>
      </c>
      <c r="B555" s="7" t="s">
        <v>3604</v>
      </c>
      <c r="C555" s="7" t="s">
        <v>3605</v>
      </c>
      <c r="D555" s="7" t="str">
        <f>Table_Paintings[[#This Row],[Title]]&amp;"_"&amp;Table_Paintings[[#This Row],[Author]]</f>
        <v>Self-Portrait with Jewish Identity Card_Nussbaum, Felix</v>
      </c>
      <c r="E555" s="1" t="str">
        <f>IF(COUNTIFS(Table_Paintings[Composite_Work_Author],Table_Paintings[[#This Row],[Composite_Work_Author]])&gt;1,"Y","N")</f>
        <v>N</v>
      </c>
      <c r="F555" s="7" t="s">
        <v>3341</v>
      </c>
      <c r="H555" s="7" t="s">
        <v>3310</v>
      </c>
    </row>
    <row r="556" spans="1:8" x14ac:dyDescent="0.35">
      <c r="A556" s="7" t="str" cm="1">
        <f t="array" aca="1" ref="A556" ca="1">"p" &amp; RIGHT(ABS(SUMPRODUCT(CODE(MID(B556&amp;C556,ROW(INDIRECT("1:"&amp;LEN(B556&amp;C556))),1))*POWER(31,MOD(ROW(INDIRECT("1:"&amp;LEN(B556&amp;C556)))-1,7)))),6)</f>
        <v>p580836</v>
      </c>
      <c r="B556" s="7" t="s">
        <v>3606</v>
      </c>
      <c r="C556" s="7" t="s">
        <v>3605</v>
      </c>
      <c r="D556" s="7" t="str">
        <f>Table_Paintings[[#This Row],[Title]]&amp;"_"&amp;Table_Paintings[[#This Row],[Author]]</f>
        <v>Self-Portrait with Jewish Passport_Nussbaum, Felix</v>
      </c>
      <c r="E556" s="1" t="str">
        <f>IF(COUNTIFS(Table_Paintings[Composite_Work_Author],Table_Paintings[[#This Row],[Composite_Work_Author]])&gt;1,"Y","N")</f>
        <v>N</v>
      </c>
      <c r="F556" s="7" t="s">
        <v>3341</v>
      </c>
      <c r="H556" s="7" t="s">
        <v>3310</v>
      </c>
    </row>
    <row r="557" spans="1:8" x14ac:dyDescent="0.35">
      <c r="A557" s="7" t="str" cm="1">
        <f t="array" aca="1" ref="A557" ca="1">"p" &amp; RIGHT(ABS(SUMPRODUCT(CODE(MID(B557&amp;C557,ROW(INDIRECT("1:"&amp;LEN(B557&amp;C557))),1))*POWER(31,MOD(ROW(INDIRECT("1:"&amp;LEN(B557&amp;C557)))-1,7)))),6)</f>
        <v>p422970</v>
      </c>
      <c r="B557" s="7" t="s">
        <v>3994</v>
      </c>
      <c r="C557" s="7" t="s">
        <v>2153</v>
      </c>
      <c r="D557" s="7" t="str">
        <f>Table_Paintings[[#This Row],[Title]]&amp;"_"&amp;Table_Paintings[[#This Row],[Author]]</f>
        <v>Self-Portrait with Monkey_Carrington, Leonora</v>
      </c>
      <c r="E557" s="1" t="str">
        <f>IF(COUNTIFS(Table_Paintings[Composite_Work_Author],Table_Paintings[[#This Row],[Composite_Work_Author]])&gt;1,"Y","N")</f>
        <v>N</v>
      </c>
      <c r="F557" s="7" t="s">
        <v>3339</v>
      </c>
      <c r="H557" s="7" t="s">
        <v>3310</v>
      </c>
    </row>
    <row r="558" spans="1:8" x14ac:dyDescent="0.35">
      <c r="A558" s="7" t="str" cm="1">
        <f t="array" aca="1" ref="A558" ca="1">"p" &amp; RIGHT(ABS(SUMPRODUCT(CODE(MID(B558&amp;C558,ROW(INDIRECT("1:"&amp;LEN(B558&amp;C558))),1))*POWER(31,MOD(ROW(INDIRECT("1:"&amp;LEN(B558&amp;C558)))-1,7)))),6)</f>
        <v>p494285</v>
      </c>
      <c r="B558" s="7" t="s">
        <v>3561</v>
      </c>
      <c r="C558" s="7" t="s">
        <v>3562</v>
      </c>
      <c r="D558" s="7" t="str">
        <f>Table_Paintings[[#This Row],[Title]]&amp;"_"&amp;Table_Paintings[[#This Row],[Author]]</f>
        <v>Self-Portrait with Physalis_Schiele, Egon</v>
      </c>
      <c r="E558" s="1" t="str">
        <f>IF(COUNTIFS(Table_Paintings[Composite_Work_Author],Table_Paintings[[#This Row],[Composite_Work_Author]])&gt;1,"Y","N")</f>
        <v>N</v>
      </c>
      <c r="F558" s="7" t="s">
        <v>3341</v>
      </c>
      <c r="H558" s="7" t="s">
        <v>3310</v>
      </c>
    </row>
    <row r="559" spans="1:8" x14ac:dyDescent="0.35">
      <c r="A559" s="7" t="str" cm="1">
        <f t="array" aca="1" ref="A559" ca="1">"p" &amp; RIGHT(ABS(SUMPRODUCT(CODE(MID(B559&amp;C559,ROW(INDIRECT("1:"&amp;LEN(B559&amp;C559))),1))*POWER(31,MOD(ROW(INDIRECT("1:"&amp;LEN(B559&amp;C559)))-1,7)))),6)</f>
        <v>p740152</v>
      </c>
      <c r="B559" s="7" t="s">
        <v>4235</v>
      </c>
      <c r="C559" s="7" t="s">
        <v>4329</v>
      </c>
      <c r="D559" s="7" t="str">
        <f>Table_Paintings[[#This Row],[Title]]&amp;"_"&amp;Table_Paintings[[#This Row],[Author]]</f>
        <v>Self-Portrait with Tamara in the Green Bugatti_Lempicka, Tamara de</v>
      </c>
      <c r="E559" s="1" t="str">
        <f>IF(COUNTIFS(Table_Paintings[Composite_Work_Author],Table_Paintings[[#This Row],[Composite_Work_Author]])&gt;1,"Y","N")</f>
        <v>N</v>
      </c>
      <c r="F559" s="7" t="s">
        <v>4236</v>
      </c>
      <c r="H559" s="7" t="s">
        <v>3310</v>
      </c>
    </row>
    <row r="560" spans="1:8" x14ac:dyDescent="0.35">
      <c r="A560" s="7" t="str" cm="1">
        <f t="array" aca="1" ref="A560" ca="1">"p" &amp; RIGHT(ABS(SUMPRODUCT(CODE(MID(B560&amp;C560,ROW(INDIRECT("1:"&amp;LEN(B560&amp;C560))),1))*POWER(31,MOD(ROW(INDIRECT("1:"&amp;LEN(B560&amp;C560)))-1,7)))),6)</f>
        <v>p921025</v>
      </c>
      <c r="B560" s="7" t="s">
        <v>3668</v>
      </c>
      <c r="C560" s="7" t="s">
        <v>3666</v>
      </c>
      <c r="D560" s="7" t="str">
        <f>Table_Paintings[[#This Row],[Title]]&amp;"_"&amp;Table_Paintings[[#This Row],[Author]]</f>
        <v>Self-Portrait with Thorn Necklace and Hummingbird_Kahlo, Frida</v>
      </c>
      <c r="E560" s="1" t="str">
        <f>IF(COUNTIFS(Table_Paintings[Composite_Work_Author],Table_Paintings[[#This Row],[Composite_Work_Author]])&gt;1,"Y","N")</f>
        <v>N</v>
      </c>
      <c r="F560" s="7" t="s">
        <v>3339</v>
      </c>
      <c r="H560" s="7" t="s">
        <v>3310</v>
      </c>
    </row>
    <row r="561" spans="1:8" x14ac:dyDescent="0.35">
      <c r="A561" s="7" t="str" cm="1">
        <f t="array" aca="1" ref="A561" ca="1">"p" &amp; RIGHT(ABS(SUMPRODUCT(CODE(MID(B561&amp;C561,ROW(INDIRECT("1:"&amp;LEN(B561&amp;C561))),1))*POWER(31,MOD(ROW(INDIRECT("1:"&amp;LEN(B561&amp;C561)))-1,7)))),6)</f>
        <v>p318201</v>
      </c>
      <c r="B561" s="7" t="s">
        <v>3407</v>
      </c>
      <c r="C561" s="7" t="s">
        <v>3992</v>
      </c>
      <c r="D561" s="7" t="str">
        <f>Table_Paintings[[#This Row],[Title]]&amp;"_"&amp;Table_Paintings[[#This Row],[Author]]</f>
        <v>Self-Portrait_Fini, Leonor</v>
      </c>
      <c r="E561" s="1" t="str">
        <f>IF(COUNTIFS(Table_Paintings[Composite_Work_Author],Table_Paintings[[#This Row],[Composite_Work_Author]])&gt;1,"Y","N")</f>
        <v>N</v>
      </c>
      <c r="F561" s="7" t="s">
        <v>3339</v>
      </c>
      <c r="H561" s="7" t="s">
        <v>3310</v>
      </c>
    </row>
    <row r="562" spans="1:8" x14ac:dyDescent="0.35">
      <c r="A562" s="7" t="str" cm="1">
        <f t="array" aca="1" ref="A562" ca="1">"p" &amp; RIGHT(ABS(SUMPRODUCT(CODE(MID(B562&amp;C562,ROW(INDIRECT("1:"&amp;LEN(B562&amp;C562))),1))*POWER(31,MOD(ROW(INDIRECT("1:"&amp;LEN(B562&amp;C562)))-1,7)))),6)</f>
        <v>p079826</v>
      </c>
      <c r="B562" s="7" t="s">
        <v>3407</v>
      </c>
      <c r="C562" s="7" t="s">
        <v>4196</v>
      </c>
      <c r="D562" s="7" t="str">
        <f>Table_Paintings[[#This Row],[Title]]&amp;"_"&amp;Table_Paintings[[#This Row],[Author]]</f>
        <v>Self-Portrait_Kishida, Ryūsei</v>
      </c>
      <c r="E562" s="1" t="str">
        <f>IF(COUNTIFS(Table_Paintings[Composite_Work_Author],Table_Paintings[[#This Row],[Composite_Work_Author]])&gt;1,"Y","N")</f>
        <v>N</v>
      </c>
      <c r="F562" s="7" t="s">
        <v>3791</v>
      </c>
      <c r="H562" s="7" t="s">
        <v>3310</v>
      </c>
    </row>
    <row r="563" spans="1:8" x14ac:dyDescent="0.35">
      <c r="A563" s="7" t="str" cm="1">
        <f t="array" aca="1" ref="A563" ca="1">"p" &amp; RIGHT(ABS(SUMPRODUCT(CODE(MID(B563&amp;C563,ROW(INDIRECT("1:"&amp;LEN(B563&amp;C563))),1))*POWER(31,MOD(ROW(INDIRECT("1:"&amp;LEN(B563&amp;C563)))-1,7)))),6)</f>
        <v>p045876</v>
      </c>
      <c r="B563" s="7" t="s">
        <v>3407</v>
      </c>
      <c r="C563" s="7" t="s">
        <v>4005</v>
      </c>
      <c r="D563" s="7" t="str">
        <f>Table_Paintings[[#This Row],[Title]]&amp;"_"&amp;Table_Paintings[[#This Row],[Author]]</f>
        <v>Self-Portrait_Lévy-Dhurmer, Lucien</v>
      </c>
      <c r="E563" s="1" t="str">
        <f>IF(COUNTIFS(Table_Paintings[Composite_Work_Author],Table_Paintings[[#This Row],[Composite_Work_Author]])&gt;1,"Y","N")</f>
        <v>N</v>
      </c>
      <c r="F563" s="7" t="s">
        <v>3323</v>
      </c>
      <c r="H563" s="7" t="s">
        <v>3432</v>
      </c>
    </row>
    <row r="564" spans="1:8" x14ac:dyDescent="0.35">
      <c r="A564" s="7" t="str" cm="1">
        <f t="array" aca="1" ref="A564" ca="1">"p" &amp; RIGHT(ABS(SUMPRODUCT(CODE(MID(B564&amp;C564,ROW(INDIRECT("1:"&amp;LEN(B564&amp;C564))),1))*POWER(31,MOD(ROW(INDIRECT("1:"&amp;LEN(B564&amp;C564)))-1,7)))),6)</f>
        <v>p120543</v>
      </c>
      <c r="B564" s="7" t="s">
        <v>3407</v>
      </c>
      <c r="C564" s="7" t="s">
        <v>3405</v>
      </c>
      <c r="D564" s="7" t="str">
        <f>Table_Paintings[[#This Row],[Title]]&amp;"_"&amp;Table_Paintings[[#This Row],[Author]]</f>
        <v>Self-Portrait_Ligabue, Antonio</v>
      </c>
      <c r="E564" s="1" t="str">
        <f>IF(COUNTIFS(Table_Paintings[Composite_Work_Author],Table_Paintings[[#This Row],[Composite_Work_Author]])&gt;1,"Y","N")</f>
        <v>N</v>
      </c>
      <c r="F564" s="7" t="s">
        <v>3406</v>
      </c>
      <c r="H564" s="7" t="s">
        <v>3310</v>
      </c>
    </row>
    <row r="565" spans="1:8" x14ac:dyDescent="0.35">
      <c r="A565" s="7" t="str" cm="1">
        <f t="array" aca="1" ref="A565" ca="1">"p" &amp; RIGHT(ABS(SUMPRODUCT(CODE(MID(B565&amp;C565,ROW(INDIRECT("1:"&amp;LEN(B565&amp;C565))),1))*POWER(31,MOD(ROW(INDIRECT("1:"&amp;LEN(B565&amp;C565)))-1,7)))),6)</f>
        <v>p000998</v>
      </c>
      <c r="B565" s="7" t="s">
        <v>4296</v>
      </c>
      <c r="C565" s="7" t="s">
        <v>4297</v>
      </c>
      <c r="D565" s="7" t="str">
        <f>Table_Paintings[[#This Row],[Title]]&amp;"_"&amp;Table_Paintings[[#This Row],[Author]]</f>
        <v>Self-portraits with Dementia_Utermohlen, William</v>
      </c>
      <c r="E565" s="1" t="str">
        <f>IF(COUNTIFS(Table_Paintings[Composite_Work_Author],Table_Paintings[[#This Row],[Composite_Work_Author]])&gt;1,"Y","N")</f>
        <v>N</v>
      </c>
      <c r="F565" s="7" t="s">
        <v>3020</v>
      </c>
      <c r="H565" s="7" t="s">
        <v>3310</v>
      </c>
    </row>
    <row r="566" spans="1:8" x14ac:dyDescent="0.35">
      <c r="A566" s="7" t="str" cm="1">
        <f t="array" aca="1" ref="A566" ca="1">"p" &amp; RIGHT(ABS(SUMPRODUCT(CODE(MID(B566&amp;C566,ROW(INDIRECT("1:"&amp;LEN(B566&amp;C566))),1))*POWER(31,MOD(ROW(INDIRECT("1:"&amp;LEN(B566&amp;C566)))-1,7)))),6)</f>
        <v>p794963</v>
      </c>
      <c r="B566" s="7" t="s">
        <v>4437</v>
      </c>
      <c r="C566" s="7" t="s">
        <v>4113</v>
      </c>
      <c r="D566" s="7" t="str">
        <f>Table_Paintings[[#This Row],[Title]]&amp;"_"&amp;Table_Paintings[[#This Row],[Author]]</f>
        <v>Senecio_Klee, Paul</v>
      </c>
      <c r="E566" s="1" t="str">
        <f>IF(COUNTIFS(Table_Paintings[Composite_Work_Author],Table_Paintings[[#This Row],[Composite_Work_Author]])&gt;1,"Y","N")</f>
        <v>N</v>
      </c>
      <c r="F566" s="7" t="s">
        <v>3339</v>
      </c>
      <c r="H566" s="7" t="s">
        <v>3310</v>
      </c>
    </row>
    <row r="567" spans="1:8" x14ac:dyDescent="0.35">
      <c r="A567" s="7" t="str" cm="1">
        <f t="array" aca="1" ref="A567" ca="1">"p" &amp; RIGHT(ABS(SUMPRODUCT(CODE(MID(B567&amp;C567,ROW(INDIRECT("1:"&amp;LEN(B567&amp;C567))),1))*POWER(31,MOD(ROW(INDIRECT("1:"&amp;LEN(B567&amp;C567)))-1,7)))),6)</f>
        <v>p173357</v>
      </c>
      <c r="B567" s="7" t="s">
        <v>4696</v>
      </c>
      <c r="C567" s="7" t="s">
        <v>3631</v>
      </c>
      <c r="D567" s="7" t="str">
        <f>Table_Paintings[[#This Row],[Title]]&amp;"_"&amp;Table_Paintings[[#This Row],[Author]]</f>
        <v>Señora Sabasa Garcia_Goya, Francisco</v>
      </c>
      <c r="E567" s="1" t="str">
        <f>IF(COUNTIFS(Table_Paintings[Composite_Work_Author],Table_Paintings[[#This Row],[Composite_Work_Author]])&gt;1,"Y","N")</f>
        <v>N</v>
      </c>
      <c r="F567" s="7" t="s">
        <v>3397</v>
      </c>
      <c r="H567" s="7" t="s">
        <v>3324</v>
      </c>
    </row>
    <row r="568" spans="1:8" x14ac:dyDescent="0.35">
      <c r="A568" s="7" t="str" cm="1">
        <f t="array" aca="1" ref="A568" ca="1">"p" &amp; RIGHT(ABS(SUMPRODUCT(CODE(MID(B568&amp;C568,ROW(INDIRECT("1:"&amp;LEN(B568&amp;C568))),1))*POWER(31,MOD(ROW(INDIRECT("1:"&amp;LEN(B568&amp;C568)))-1,7)))),6)</f>
        <v>p208595</v>
      </c>
      <c r="B568" s="7" t="s">
        <v>4829</v>
      </c>
      <c r="C568" s="7" t="s">
        <v>4828</v>
      </c>
      <c r="D568" s="7" t="str">
        <f>Table_Paintings[[#This Row],[Title]]&amp;"_"&amp;Table_Paintings[[#This Row],[Author]]</f>
        <v>Sensuality_von Stuck, Franz</v>
      </c>
      <c r="E568" s="1" t="str">
        <f>IF(COUNTIFS(Table_Paintings[Composite_Work_Author],Table_Paintings[[#This Row],[Composite_Work_Author]])&gt;1,"Y","N")</f>
        <v>N</v>
      </c>
      <c r="F568" s="7" t="s">
        <v>3323</v>
      </c>
      <c r="H568" s="7" t="s">
        <v>3432</v>
      </c>
    </row>
    <row r="569" spans="1:8" x14ac:dyDescent="0.35">
      <c r="A569" s="7" t="str" cm="1">
        <f t="array" aca="1" ref="A569" ca="1">"p" &amp; RIGHT(ABS(SUMPRODUCT(CODE(MID(B569&amp;C569,ROW(INDIRECT("1:"&amp;LEN(B569&amp;C569))),1))*POWER(31,MOD(ROW(INDIRECT("1:"&amp;LEN(B569&amp;C569)))-1,7)))),6)</f>
        <v>p802747</v>
      </c>
      <c r="B569" s="7" t="s">
        <v>4879</v>
      </c>
      <c r="C569" s="7" t="s">
        <v>3539</v>
      </c>
      <c r="D569" s="7" t="str">
        <f>Table_Paintings[[#This Row],[Title]]&amp;"_"&amp;Table_Paintings[[#This Row],[Author]]</f>
        <v>Separation_Munch, Edvard</v>
      </c>
      <c r="E569" s="1" t="str">
        <f>IF(COUNTIFS(Table_Paintings[Composite_Work_Author],Table_Paintings[[#This Row],[Composite_Work_Author]])&gt;1,"Y","N")</f>
        <v>N</v>
      </c>
      <c r="F569" s="7" t="s">
        <v>4875</v>
      </c>
      <c r="H569" s="7" t="s">
        <v>3324</v>
      </c>
    </row>
    <row r="570" spans="1:8" x14ac:dyDescent="0.35">
      <c r="A570" s="7" t="str" cm="1">
        <f t="array" aca="1" ref="A570" ca="1">"p" &amp; RIGHT(ABS(SUMPRODUCT(CODE(MID(B570&amp;C570,ROW(INDIRECT("1:"&amp;LEN(B570&amp;C570))),1))*POWER(31,MOD(ROW(INDIRECT("1:"&amp;LEN(B570&amp;C570)))-1,7)))),6)</f>
        <v>p977993</v>
      </c>
      <c r="B570" s="7" t="s">
        <v>4633</v>
      </c>
      <c r="C570" s="7" t="s">
        <v>3829</v>
      </c>
      <c r="D570" s="7" t="str">
        <f>Table_Paintings[[#This Row],[Title]]&amp;"_"&amp;Table_Paintings[[#This Row],[Author]]</f>
        <v>Shade and Darkness - The Evening of the Deluge_Turner, J. M. W.</v>
      </c>
      <c r="E570" s="1" t="str">
        <f>IF(COUNTIFS(Table_Paintings[Composite_Work_Author],Table_Paintings[[#This Row],[Composite_Work_Author]])&gt;1,"Y","N")</f>
        <v>N</v>
      </c>
      <c r="F570" s="7" t="s">
        <v>3397</v>
      </c>
      <c r="H570" s="7" t="s">
        <v>3324</v>
      </c>
    </row>
    <row r="571" spans="1:8" x14ac:dyDescent="0.35">
      <c r="A571" s="7" t="str" cm="1">
        <f t="array" aca="1" ref="A571" ca="1">"p" &amp; RIGHT(ABS(SUMPRODUCT(CODE(MID(B571&amp;C571,ROW(INDIRECT("1:"&amp;LEN(B571&amp;C571))),1))*POWER(31,MOD(ROW(INDIRECT("1:"&amp;LEN(B571&amp;C571)))-1,7)))),6)</f>
        <v>p716209</v>
      </c>
      <c r="B571" s="7" t="s">
        <v>4651</v>
      </c>
      <c r="C571" s="7" t="s">
        <v>3470</v>
      </c>
      <c r="D571" s="7" t="str">
        <f>Table_Paintings[[#This Row],[Title]]&amp;"_"&amp;Table_Paintings[[#This Row],[Author]]</f>
        <v>Ship in the Polar Sea_Friedrich, Caspar David</v>
      </c>
      <c r="E571" s="1" t="str">
        <f>IF(COUNTIFS(Table_Paintings[Composite_Work_Author],Table_Paintings[[#This Row],[Composite_Work_Author]])&gt;1,"Y","N")</f>
        <v>N</v>
      </c>
      <c r="F571" s="7" t="s">
        <v>3397</v>
      </c>
      <c r="G571" s="7" t="s">
        <v>3820</v>
      </c>
      <c r="H571" s="7" t="s">
        <v>3324</v>
      </c>
    </row>
    <row r="572" spans="1:8" x14ac:dyDescent="0.35">
      <c r="A572" s="7" t="str" cm="1">
        <f t="array" aca="1" ref="A572" ca="1">"p" &amp; RIGHT(ABS(SUMPRODUCT(CODE(MID(B572&amp;C572,ROW(INDIRECT("1:"&amp;LEN(B572&amp;C572))),1))*POWER(31,MOD(ROW(INDIRECT("1:"&amp;LEN(B572&amp;C572)))-1,7)))),6)</f>
        <v>p349426</v>
      </c>
      <c r="B572" s="7" t="s">
        <v>3822</v>
      </c>
      <c r="C572" s="7" t="s">
        <v>3819</v>
      </c>
      <c r="D572" s="7" t="str">
        <f>Table_Paintings[[#This Row],[Title]]&amp;"_"&amp;Table_Paintings[[#This Row],[Author]]</f>
        <v>Ship in the Stormy Sea_Aivazovsky, Ivan</v>
      </c>
      <c r="E572" s="1" t="str">
        <f>IF(COUNTIFS(Table_Paintings[Composite_Work_Author],Table_Paintings[[#This Row],[Composite_Work_Author]])&gt;1,"Y","N")</f>
        <v>N</v>
      </c>
      <c r="F572" s="7" t="s">
        <v>3397</v>
      </c>
      <c r="G572" s="7" t="s">
        <v>3820</v>
      </c>
      <c r="H572" s="7" t="s">
        <v>3324</v>
      </c>
    </row>
    <row r="573" spans="1:8" x14ac:dyDescent="0.35">
      <c r="A573" s="7" t="str" cm="1">
        <f t="array" aca="1" ref="A573" ca="1">"p" &amp; RIGHT(ABS(SUMPRODUCT(CODE(MID(B573&amp;C573,ROW(INDIRECT("1:"&amp;LEN(B573&amp;C573))),1))*POWER(31,MOD(ROW(INDIRECT("1:"&amp;LEN(B573&amp;C573)))-1,7)))),6)</f>
        <v>p123732</v>
      </c>
      <c r="B573" s="7" t="s">
        <v>4302</v>
      </c>
      <c r="C573" s="7" t="s">
        <v>4301</v>
      </c>
      <c r="D573" s="7" t="str">
        <f>Table_Paintings[[#This Row],[Title]]&amp;"_"&amp;Table_Paintings[[#This Row],[Author]]</f>
        <v>Ships in a Calm Sea_Van de Velde The Younger, Williem</v>
      </c>
      <c r="E573" s="1" t="str">
        <f>IF(COUNTIFS(Table_Paintings[Composite_Work_Author],Table_Paintings[[#This Row],[Composite_Work_Author]])&gt;1,"Y","N")</f>
        <v>N</v>
      </c>
      <c r="F573" s="7" t="s">
        <v>3454</v>
      </c>
      <c r="G573" s="7" t="s">
        <v>3820</v>
      </c>
      <c r="H573" s="7" t="s">
        <v>3481</v>
      </c>
    </row>
    <row r="574" spans="1:8" x14ac:dyDescent="0.35">
      <c r="A574" s="7" t="str" cm="1">
        <f t="array" aca="1" ref="A574" ca="1">"p" &amp; RIGHT(ABS(SUMPRODUCT(CODE(MID(B574&amp;C574,ROW(INDIRECT("1:"&amp;LEN(B574&amp;C574))),1))*POWER(31,MOD(ROW(INDIRECT("1:"&amp;LEN(B574&amp;C574)))-1,7)))),6)</f>
        <v>p305660</v>
      </c>
      <c r="B574" s="7" t="s">
        <v>4454</v>
      </c>
      <c r="C574" s="7" t="s">
        <v>1939</v>
      </c>
      <c r="D574" s="7" t="str">
        <f>Table_Paintings[[#This Row],[Title]]&amp;"_"&amp;Table_Paintings[[#This Row],[Author]]</f>
        <v>Sibylla Palmifera_Rossetti, Dante Gabriel</v>
      </c>
      <c r="E574" s="1" t="str">
        <f>IF(COUNTIFS(Table_Paintings[Composite_Work_Author],Table_Paintings[[#This Row],[Composite_Work_Author]])&gt;1,"Y","N")</f>
        <v>N</v>
      </c>
      <c r="F574" s="7" t="s">
        <v>3505</v>
      </c>
      <c r="H574" s="7" t="s">
        <v>3324</v>
      </c>
    </row>
    <row r="575" spans="1:8" x14ac:dyDescent="0.35">
      <c r="A575" s="7" t="str" cm="1">
        <f t="array" aca="1" ref="A575" ca="1">"p" &amp; RIGHT(ABS(SUMPRODUCT(CODE(MID(B575&amp;C575,ROW(INDIRECT("1:"&amp;LEN(B575&amp;C575))),1))*POWER(31,MOD(ROW(INDIRECT("1:"&amp;LEN(B575&amp;C575)))-1,7)))),6)</f>
        <v>p684709</v>
      </c>
      <c r="B575" s="7" t="s">
        <v>4723</v>
      </c>
      <c r="C575" s="7" t="s">
        <v>3409</v>
      </c>
      <c r="D575" s="7" t="str">
        <f>Table_Paintings[[#This Row],[Title]]&amp;"_"&amp;Table_Paintings[[#This Row],[Author]]</f>
        <v>Silence of the Forest_Böcklin, Arnold</v>
      </c>
      <c r="E575" s="1" t="str">
        <f>IF(COUNTIFS(Table_Paintings[Composite_Work_Author],Table_Paintings[[#This Row],[Composite_Work_Author]])&gt;1,"Y","N")</f>
        <v>N</v>
      </c>
      <c r="F575" s="7" t="s">
        <v>4717</v>
      </c>
      <c r="G575" s="7" t="s">
        <v>3349</v>
      </c>
      <c r="H575" s="7" t="s">
        <v>3324</v>
      </c>
    </row>
    <row r="576" spans="1:8" x14ac:dyDescent="0.35">
      <c r="A576" s="7" t="str" cm="1">
        <f t="array" aca="1" ref="A576" ca="1">"p" &amp; RIGHT(ABS(SUMPRODUCT(CODE(MID(B576&amp;C576,ROW(INDIRECT("1:"&amp;LEN(B576&amp;C576))),1))*POWER(31,MOD(ROW(INDIRECT("1:"&amp;LEN(B576&amp;C576)))-1,7)))),6)</f>
        <v>p693870</v>
      </c>
      <c r="B576" s="7" t="s">
        <v>4817</v>
      </c>
      <c r="C576" s="7" t="s">
        <v>4075</v>
      </c>
      <c r="D576" s="7" t="str">
        <f>Table_Paintings[[#This Row],[Title]]&amp;"_"&amp;Table_Paintings[[#This Row],[Author]]</f>
        <v>Silence_Redon, Odilon</v>
      </c>
      <c r="E576" s="1" t="str">
        <f>IF(COUNTIFS(Table_Paintings[Composite_Work_Author],Table_Paintings[[#This Row],[Composite_Work_Author]])&gt;1,"Y","N")</f>
        <v>N</v>
      </c>
      <c r="F576" s="7" t="s">
        <v>3323</v>
      </c>
      <c r="H576" s="7" t="s">
        <v>3432</v>
      </c>
    </row>
    <row r="577" spans="1:8" x14ac:dyDescent="0.35">
      <c r="A577" s="7" t="str" cm="1">
        <f t="array" aca="1" ref="A577" ca="1">"p" &amp; RIGHT(ABS(SUMPRODUCT(CODE(MID(B577&amp;C577,ROW(INDIRECT("1:"&amp;LEN(B577&amp;C577))),1))*POWER(31,MOD(ROW(INDIRECT("1:"&amp;LEN(B577&amp;C577)))-1,7)))),6)</f>
        <v>p232308</v>
      </c>
      <c r="B577" s="7" t="s">
        <v>3653</v>
      </c>
      <c r="C577" s="7" t="s">
        <v>3654</v>
      </c>
      <c r="D577" s="7" t="str">
        <f>Table_Paintings[[#This Row],[Title]]&amp;"_"&amp;Table_Paintings[[#This Row],[Author]]</f>
        <v>Sin_Von Stuck, Franz</v>
      </c>
      <c r="E577" s="1" t="str">
        <f>IF(COUNTIFS(Table_Paintings[Composite_Work_Author],Table_Paintings[[#This Row],[Composite_Work_Author]])&gt;1,"Y","N")</f>
        <v>N</v>
      </c>
      <c r="F577" s="7" t="s">
        <v>3323</v>
      </c>
      <c r="H577" s="7" t="s">
        <v>3432</v>
      </c>
    </row>
    <row r="578" spans="1:8" x14ac:dyDescent="0.35">
      <c r="A578" s="7" t="str" cm="1">
        <f t="array" aca="1" ref="A578" ca="1">"p" &amp; RIGHT(ABS(SUMPRODUCT(CODE(MID(B578&amp;C578,ROW(INDIRECT("1:"&amp;LEN(B578&amp;C578))),1))*POWER(31,MOD(ROW(INDIRECT("1:"&amp;LEN(B578&amp;C578)))-1,7)))),6)</f>
        <v>p192960</v>
      </c>
      <c r="B578" s="7" t="s">
        <v>4153</v>
      </c>
      <c r="C578" s="7" t="s">
        <v>1538</v>
      </c>
      <c r="D578" s="7" t="str">
        <f>Table_Paintings[[#This Row],[Title]]&amp;"_"&amp;Table_Paintings[[#This Row],[Author]]</f>
        <v>Sistine Madonna_Raphael</v>
      </c>
      <c r="E578" s="1" t="str">
        <f>IF(COUNTIFS(Table_Paintings[Composite_Work_Author],Table_Paintings[[#This Row],[Composite_Work_Author]])&gt;1,"Y","N")</f>
        <v>N</v>
      </c>
      <c r="F578" s="7" t="s">
        <v>3706</v>
      </c>
      <c r="H578" s="7" t="s">
        <v>3347</v>
      </c>
    </row>
    <row r="579" spans="1:8" x14ac:dyDescent="0.35">
      <c r="A579" s="7" t="str" cm="1">
        <f t="array" aca="1" ref="A579" ca="1">"p" &amp; RIGHT(ABS(SUMPRODUCT(CODE(MID(B579&amp;C579,ROW(INDIRECT("1:"&amp;LEN(B579&amp;C579))),1))*POWER(31,MOD(ROW(INDIRECT("1:"&amp;LEN(B579&amp;C579)))-1,7)))),6)</f>
        <v>p513754</v>
      </c>
      <c r="B579" s="7" t="s">
        <v>4825</v>
      </c>
      <c r="C579" s="7" t="s">
        <v>4075</v>
      </c>
      <c r="D579" s="7" t="str">
        <f>Table_Paintings[[#This Row],[Title]]&amp;"_"&amp;Table_Paintings[[#This Row],[Author]]</f>
        <v>Sita_Redon, Odilon</v>
      </c>
      <c r="E579" s="1" t="str">
        <f>IF(COUNTIFS(Table_Paintings[Composite_Work_Author],Table_Paintings[[#This Row],[Composite_Work_Author]])&gt;1,"Y","N")</f>
        <v>N</v>
      </c>
      <c r="F579" s="7" t="s">
        <v>3323</v>
      </c>
      <c r="H579" s="7" t="s">
        <v>3324</v>
      </c>
    </row>
    <row r="580" spans="1:8" x14ac:dyDescent="0.35">
      <c r="A580" s="7" t="str" cm="1">
        <f t="array" aca="1" ref="A580" ca="1">"p" &amp; RIGHT(ABS(SUMPRODUCT(CODE(MID(B580&amp;C580,ROW(INDIRECT("1:"&amp;LEN(B580&amp;C580))),1))*POWER(31,MOD(ROW(INDIRECT("1:"&amp;LEN(B580&amp;C580)))-1,7)))),6)</f>
        <v>p124039</v>
      </c>
      <c r="B580" s="7" t="s">
        <v>3832</v>
      </c>
      <c r="C580" s="7" t="s">
        <v>3829</v>
      </c>
      <c r="D580" s="7" t="str">
        <f>Table_Paintings[[#This Row],[Title]]&amp;"_"&amp;Table_Paintings[[#This Row],[Author]]</f>
        <v>Slave Ship_Turner, J. M. W.</v>
      </c>
      <c r="E580" s="1" t="str">
        <f>IF(COUNTIFS(Table_Paintings[Composite_Work_Author],Table_Paintings[[#This Row],[Composite_Work_Author]])&gt;1,"Y","N")</f>
        <v>N</v>
      </c>
      <c r="F580" s="7" t="s">
        <v>3397</v>
      </c>
      <c r="G580" s="7" t="s">
        <v>3820</v>
      </c>
      <c r="H580" s="7" t="s">
        <v>3324</v>
      </c>
    </row>
    <row r="581" spans="1:8" x14ac:dyDescent="0.35">
      <c r="A581" s="7" t="str" cm="1">
        <f t="array" aca="1" ref="A581" ca="1">"p" &amp; RIGHT(ABS(SUMPRODUCT(CODE(MID(B581&amp;C581,ROW(INDIRECT("1:"&amp;LEN(B581&amp;C581))),1))*POWER(31,MOD(ROW(INDIRECT("1:"&amp;LEN(B581&amp;C581)))-1,7)))),6)</f>
        <v>p419877</v>
      </c>
      <c r="B581" s="7" t="s">
        <v>4631</v>
      </c>
      <c r="C581" s="7" t="s">
        <v>3829</v>
      </c>
      <c r="D581" s="7" t="str">
        <f>Table_Paintings[[#This Row],[Title]]&amp;"_"&amp;Table_Paintings[[#This Row],[Author]]</f>
        <v>Slavers Throwing Overboard the Dead and Dying_Turner, J. M. W.</v>
      </c>
      <c r="E581" s="1" t="str">
        <f>IF(COUNTIFS(Table_Paintings[Composite_Work_Author],Table_Paintings[[#This Row],[Composite_Work_Author]])&gt;1,"Y","N")</f>
        <v>N</v>
      </c>
      <c r="F581" s="7" t="s">
        <v>3397</v>
      </c>
      <c r="G581" s="7" t="s">
        <v>3820</v>
      </c>
      <c r="H581" s="7" t="s">
        <v>3324</v>
      </c>
    </row>
    <row r="582" spans="1:8" x14ac:dyDescent="0.35">
      <c r="A582" s="7" t="str" cm="1">
        <f t="array" aca="1" ref="A582" ca="1">"p" &amp; RIGHT(ABS(SUMPRODUCT(CODE(MID(B582&amp;C582,ROW(INDIRECT("1:"&amp;LEN(B582&amp;C582))),1))*POWER(31,MOD(ROW(INDIRECT("1:"&amp;LEN(B582&amp;C582)))-1,7)))),6)</f>
        <v>p950969</v>
      </c>
      <c r="B582" s="7" t="s">
        <v>4391</v>
      </c>
      <c r="C582" s="7" t="s">
        <v>4198</v>
      </c>
      <c r="D582" s="7" t="str">
        <f>Table_Paintings[[#This Row],[Title]]&amp;"_"&amp;Table_Paintings[[#This Row],[Author]]</f>
        <v>Sleep_Dalí, Salvador</v>
      </c>
      <c r="E582" s="1" t="str">
        <f>IF(COUNTIFS(Table_Paintings[Composite_Work_Author],Table_Paintings[[#This Row],[Composite_Work_Author]])&gt;1,"Y","N")</f>
        <v>N</v>
      </c>
      <c r="F582" s="7" t="s">
        <v>3339</v>
      </c>
      <c r="H582" s="7" t="s">
        <v>3310</v>
      </c>
    </row>
    <row r="583" spans="1:8" x14ac:dyDescent="0.35">
      <c r="A583" s="7" t="str" cm="1">
        <f t="array" aca="1" ref="A583" ca="1">"p" &amp; RIGHT(ABS(SUMPRODUCT(CODE(MID(B583&amp;C583,ROW(INDIRECT("1:"&amp;LEN(B583&amp;C583))),1))*POWER(31,MOD(ROW(INDIRECT("1:"&amp;LEN(B583&amp;C583)))-1,7)))),6)</f>
        <v>p331086</v>
      </c>
      <c r="B583" s="7" t="s">
        <v>4757</v>
      </c>
      <c r="C583" s="7" t="s">
        <v>3609</v>
      </c>
      <c r="D583" s="7" t="str">
        <f>Table_Paintings[[#This Row],[Title]]&amp;"_"&amp;Table_Paintings[[#This Row],[Author]]</f>
        <v>Sleeping Medusa_Khnopff, Fernand</v>
      </c>
      <c r="E583" s="1" t="str">
        <f>IF(COUNTIFS(Table_Paintings[Composite_Work_Author],Table_Paintings[[#This Row],[Composite_Work_Author]])&gt;1,"Y","N")</f>
        <v>N</v>
      </c>
      <c r="F583" s="7" t="s">
        <v>3323</v>
      </c>
      <c r="H583" s="7" t="s">
        <v>3324</v>
      </c>
    </row>
    <row r="584" spans="1:8" x14ac:dyDescent="0.35">
      <c r="A584" s="7" t="str" cm="1">
        <f t="array" aca="1" ref="A584" ca="1">"p" &amp; RIGHT(ABS(SUMPRODUCT(CODE(MID(B584&amp;C584,ROW(INDIRECT("1:"&amp;LEN(B584&amp;C584))),1))*POWER(31,MOD(ROW(INDIRECT("1:"&amp;LEN(B584&amp;C584)))-1,7)))),6)</f>
        <v>p447581</v>
      </c>
      <c r="B584" s="7" t="s">
        <v>4360</v>
      </c>
      <c r="C584" s="7" t="s">
        <v>4105</v>
      </c>
      <c r="D584" s="7" t="str">
        <f>Table_Paintings[[#This Row],[Title]]&amp;"_"&amp;Table_Paintings[[#This Row],[Author]]</f>
        <v>Sleeping Venus_Delvaux, Paul</v>
      </c>
      <c r="E584" s="1" t="str">
        <f>IF(COUNTIFS(Table_Paintings[Composite_Work_Author],Table_Paintings[[#This Row],[Composite_Work_Author]])&gt;1,"Y","N")</f>
        <v>N</v>
      </c>
      <c r="F584" s="7" t="s">
        <v>3339</v>
      </c>
      <c r="H584" s="7" t="s">
        <v>3310</v>
      </c>
    </row>
    <row r="585" spans="1:8" x14ac:dyDescent="0.35">
      <c r="A585" s="7" t="str" cm="1">
        <f t="array" aca="1" ref="A585" ca="1">"p" &amp; RIGHT(ABS(SUMPRODUCT(CODE(MID(B585&amp;C585,ROW(INDIRECT("1:"&amp;LEN(B585&amp;C585))),1))*POWER(31,MOD(ROW(INDIRECT("1:"&amp;LEN(B585&amp;C585)))-1,7)))),6)</f>
        <v>p028913</v>
      </c>
      <c r="B585" s="7" t="s">
        <v>4303</v>
      </c>
      <c r="C585" s="7" t="s">
        <v>4304</v>
      </c>
      <c r="D585" s="7" t="str">
        <f>Table_Paintings[[#This Row],[Title]]&amp;"_"&amp;Table_Paintings[[#This Row],[Author]]</f>
        <v>Snap the Whip_Homer, Winslow</v>
      </c>
      <c r="E585" s="1" t="str">
        <f>IF(COUNTIFS(Table_Paintings[Composite_Work_Author],Table_Paintings[[#This Row],[Composite_Work_Author]])&gt;1,"Y","N")</f>
        <v>N</v>
      </c>
      <c r="F585" s="7" t="s">
        <v>3554</v>
      </c>
      <c r="H585" s="7" t="s">
        <v>3324</v>
      </c>
    </row>
    <row r="586" spans="1:8" x14ac:dyDescent="0.35">
      <c r="A586" s="7" t="str" cm="1">
        <f t="array" aca="1" ref="A586" ca="1">"p" &amp; RIGHT(ABS(SUMPRODUCT(CODE(MID(B586&amp;C586,ROW(INDIRECT("1:"&amp;LEN(B586&amp;C586))),1))*POWER(31,MOD(ROW(INDIRECT("1:"&amp;LEN(B586&amp;C586)))-1,7)))),6)</f>
        <v>p711294</v>
      </c>
      <c r="B586" s="7" t="s">
        <v>4610</v>
      </c>
      <c r="C586" s="7" t="s">
        <v>3829</v>
      </c>
      <c r="D586" s="7" t="str">
        <f>Table_Paintings[[#This Row],[Title]]&amp;"_"&amp;Table_Paintings[[#This Row],[Author]]</f>
        <v>Snow Storm: Hannibal and his Army Crossing the Alps_Turner, J. M. W.</v>
      </c>
      <c r="E586" s="1" t="str">
        <f>IF(COUNTIFS(Table_Paintings[Composite_Work_Author],Table_Paintings[[#This Row],[Composite_Work_Author]])&gt;1,"Y","N")</f>
        <v>N</v>
      </c>
      <c r="F586" s="7" t="s">
        <v>3397</v>
      </c>
      <c r="G586" s="7" t="s">
        <v>3349</v>
      </c>
      <c r="H586" s="7" t="s">
        <v>3324</v>
      </c>
    </row>
    <row r="587" spans="1:8" x14ac:dyDescent="0.35">
      <c r="A587" s="7" t="str" cm="1">
        <f t="array" aca="1" ref="A587" ca="1">"p" &amp; RIGHT(ABS(SUMPRODUCT(CODE(MID(B587&amp;C587,ROW(INDIRECT("1:"&amp;LEN(B587&amp;C587))),1))*POWER(31,MOD(ROW(INDIRECT("1:"&amp;LEN(B587&amp;C587)))-1,7)))),6)</f>
        <v>p044397</v>
      </c>
      <c r="B587" s="7" t="s">
        <v>3831</v>
      </c>
      <c r="C587" s="7" t="s">
        <v>3829</v>
      </c>
      <c r="D587" s="7" t="str">
        <f>Table_Paintings[[#This Row],[Title]]&amp;"_"&amp;Table_Paintings[[#This Row],[Author]]</f>
        <v>Snow Storm: Steam-Boat off a Harbour's Mouth_Turner, J. M. W.</v>
      </c>
      <c r="E587" s="1" t="str">
        <f>IF(COUNTIFS(Table_Paintings[Composite_Work_Author],Table_Paintings[[#This Row],[Composite_Work_Author]])&gt;1,"Y","N")</f>
        <v>N</v>
      </c>
      <c r="F587" s="7" t="s">
        <v>3397</v>
      </c>
      <c r="G587" s="7" t="s">
        <v>3820</v>
      </c>
      <c r="H587" s="7" t="s">
        <v>3324</v>
      </c>
    </row>
    <row r="588" spans="1:8" x14ac:dyDescent="0.35">
      <c r="A588" s="7" t="str" cm="1">
        <f t="array" aca="1" ref="A588" ca="1">"p" &amp; RIGHT(ABS(SUMPRODUCT(CODE(MID(B588&amp;C588,ROW(INDIRECT("1:"&amp;LEN(B588&amp;C588))),1))*POWER(31,MOD(ROW(INDIRECT("1:"&amp;LEN(B588&amp;C588)))-1,7)))),6)</f>
        <v>p197989</v>
      </c>
      <c r="B588" s="7" t="s">
        <v>4385</v>
      </c>
      <c r="C588" s="7" t="s">
        <v>4198</v>
      </c>
      <c r="D588" s="7" t="str">
        <f>Table_Paintings[[#This Row],[Title]]&amp;"_"&amp;Table_Paintings[[#This Row],[Author]]</f>
        <v>Soft Construction with Boiled Beans_Dalí, Salvador</v>
      </c>
      <c r="E588" s="1" t="str">
        <f>IF(COUNTIFS(Table_Paintings[Composite_Work_Author],Table_Paintings[[#This Row],[Composite_Work_Author]])&gt;1,"Y","N")</f>
        <v>N</v>
      </c>
      <c r="F588" s="7" t="s">
        <v>3339</v>
      </c>
      <c r="H588" s="7" t="s">
        <v>3310</v>
      </c>
    </row>
    <row r="589" spans="1:8" x14ac:dyDescent="0.35">
      <c r="A589" s="7" t="str" cm="1">
        <f t="array" aca="1" ref="A589" ca="1">"p" &amp; RIGHT(ABS(SUMPRODUCT(CODE(MID(B589&amp;C589,ROW(INDIRECT("1:"&amp;LEN(B589&amp;C589))),1))*POWER(31,MOD(ROW(INDIRECT("1:"&amp;LEN(B589&amp;C589)))-1,7)))),6)</f>
        <v>p471713</v>
      </c>
      <c r="B589" s="7" t="s">
        <v>4389</v>
      </c>
      <c r="C589" s="7" t="s">
        <v>4198</v>
      </c>
      <c r="D589" s="7" t="str">
        <f>Table_Paintings[[#This Row],[Title]]&amp;"_"&amp;Table_Paintings[[#This Row],[Author]]</f>
        <v>Soft Self-Portrait with Fried Bacon_Dalí, Salvador</v>
      </c>
      <c r="E589" s="1" t="str">
        <f>IF(COUNTIFS(Table_Paintings[Composite_Work_Author],Table_Paintings[[#This Row],[Composite_Work_Author]])&gt;1,"Y","N")</f>
        <v>N</v>
      </c>
      <c r="F589" s="7" t="s">
        <v>3339</v>
      </c>
      <c r="H589" s="7" t="s">
        <v>3310</v>
      </c>
    </row>
    <row r="590" spans="1:8" x14ac:dyDescent="0.35">
      <c r="A590" s="7" t="str" cm="1">
        <f t="array" aca="1" ref="A590" ca="1">"p" &amp; RIGHT(ABS(SUMPRODUCT(CODE(MID(B590&amp;C590,ROW(INDIRECT("1:"&amp;LEN(B590&amp;C590))),1))*POWER(31,MOD(ROW(INDIRECT("1:"&amp;LEN(B590&amp;C590)))-1,7)))),6)</f>
        <v>p854626</v>
      </c>
      <c r="B590" s="7" t="s">
        <v>4352</v>
      </c>
      <c r="C590" s="7" t="s">
        <v>4167</v>
      </c>
      <c r="D590" s="7" t="str">
        <f>Table_Paintings[[#This Row],[Title]]&amp;"_"&amp;Table_Paintings[[#This Row],[Author]]</f>
        <v>Solar Music_Varo, Remedios</v>
      </c>
      <c r="E590" s="1" t="str">
        <f>IF(COUNTIFS(Table_Paintings[Composite_Work_Author],Table_Paintings[[#This Row],[Composite_Work_Author]])&gt;1,"Y","N")</f>
        <v>N</v>
      </c>
      <c r="F590" s="7" t="s">
        <v>3339</v>
      </c>
      <c r="H590" s="7" t="s">
        <v>3310</v>
      </c>
    </row>
    <row r="591" spans="1:8" x14ac:dyDescent="0.35">
      <c r="A591" s="7" t="str" cm="1">
        <f t="array" aca="1" ref="A591" ca="1">"p" &amp; RIGHT(ABS(SUMPRODUCT(CODE(MID(B591&amp;C591,ROW(INDIRECT("1:"&amp;LEN(B591&amp;C591))),1))*POWER(31,MOD(ROW(INDIRECT("1:"&amp;LEN(B591&amp;C591)))-1,7)))),6)</f>
        <v>p957296</v>
      </c>
      <c r="B591" s="7" t="s">
        <v>4774</v>
      </c>
      <c r="C591" s="7" t="s">
        <v>3379</v>
      </c>
      <c r="D591" s="7" t="str">
        <f>Table_Paintings[[#This Row],[Title]]&amp;"_"&amp;Table_Paintings[[#This Row],[Author]]</f>
        <v>Solitude_Osbert, Alphonse</v>
      </c>
      <c r="E591" s="1" t="str">
        <f>IF(COUNTIFS(Table_Paintings[Composite_Work_Author],Table_Paintings[[#This Row],[Composite_Work_Author]])&gt;1,"Y","N")</f>
        <v>N</v>
      </c>
      <c r="F591" s="7" t="s">
        <v>3323</v>
      </c>
      <c r="H591" s="7" t="s">
        <v>3324</v>
      </c>
    </row>
    <row r="592" spans="1:8" x14ac:dyDescent="0.35">
      <c r="A592" s="7" t="str" cm="1">
        <f t="array" aca="1" ref="A592" ca="1">"p" &amp; RIGHT(ABS(SUMPRODUCT(CODE(MID(B592&amp;C592,ROW(INDIRECT("1:"&amp;LEN(B592&amp;C592))),1))*POWER(31,MOD(ROW(INDIRECT("1:"&amp;LEN(B592&amp;C592)))-1,7)))),6)</f>
        <v>p087485</v>
      </c>
      <c r="B592" s="7" t="s">
        <v>3398</v>
      </c>
      <c r="C592" s="7" t="s">
        <v>3399</v>
      </c>
      <c r="D592" s="7" t="str">
        <f>Table_Paintings[[#This Row],[Title]]&amp;"_"&amp;Table_Paintings[[#This Row],[Author]]</f>
        <v>Sombras de malditos_Kiefer, Anselm</v>
      </c>
      <c r="E592" s="1" t="str">
        <f>IF(COUNTIFS(Table_Paintings[Composite_Work_Author],Table_Paintings[[#This Row],[Composite_Work_Author]])&gt;1,"Y","N")</f>
        <v>N</v>
      </c>
      <c r="F592" s="7" t="s">
        <v>3400</v>
      </c>
      <c r="H592" s="7" t="s">
        <v>3310</v>
      </c>
    </row>
    <row r="593" spans="1:8" x14ac:dyDescent="0.35">
      <c r="A593" s="7" t="str" cm="1">
        <f t="array" aca="1" ref="A593" ca="1">"p" &amp; RIGHT(ABS(SUMPRODUCT(CODE(MID(B593&amp;C593,ROW(INDIRECT("1:"&amp;LEN(B593&amp;C593))),1))*POWER(31,MOD(ROW(INDIRECT("1:"&amp;LEN(B593&amp;C593)))-1,7)))),6)</f>
        <v>p588696</v>
      </c>
      <c r="B593" s="7" t="s">
        <v>4057</v>
      </c>
      <c r="C593" s="7" t="s">
        <v>4058</v>
      </c>
      <c r="D593" s="7" t="str">
        <f>Table_Paintings[[#This Row],[Title]]&amp;"_"&amp;Table_Paintings[[#This Row],[Author]]</f>
        <v>Sonata of the Sea_Čiurlionis, Mikalojus Konstantinas</v>
      </c>
      <c r="E593" s="1" t="str">
        <f>IF(COUNTIFS(Table_Paintings[Composite_Work_Author],Table_Paintings[[#This Row],[Composite_Work_Author]])&gt;1,"Y","N")</f>
        <v>N</v>
      </c>
      <c r="F593" s="7" t="s">
        <v>3323</v>
      </c>
      <c r="H593" s="7" t="s">
        <v>3432</v>
      </c>
    </row>
    <row r="594" spans="1:8" x14ac:dyDescent="0.35">
      <c r="A594" s="7" t="str" cm="1">
        <f t="array" aca="1" ref="A594" ca="1">"p" &amp; RIGHT(ABS(SUMPRODUCT(CODE(MID(B594&amp;C594,ROW(INDIRECT("1:"&amp;LEN(B594&amp;C594))),1))*POWER(31,MOD(ROW(INDIRECT("1:"&amp;LEN(B594&amp;C594)))-1,7)))),6)</f>
        <v>p790295</v>
      </c>
      <c r="B594" s="7" t="s">
        <v>4667</v>
      </c>
      <c r="C594" s="7" t="s">
        <v>4286</v>
      </c>
      <c r="D594" s="7" t="str">
        <f>Table_Paintings[[#This Row],[Title]]&amp;"_"&amp;Table_Paintings[[#This Row],[Author]]</f>
        <v>Songs of Innocence and of Experience_Blake, William</v>
      </c>
      <c r="E594" s="1" t="str">
        <f>IF(COUNTIFS(Table_Paintings[Composite_Work_Author],Table_Paintings[[#This Row],[Composite_Work_Author]])&gt;1,"Y","N")</f>
        <v>N</v>
      </c>
      <c r="F594" s="7" t="s">
        <v>3397</v>
      </c>
      <c r="H594" s="7" t="s">
        <v>3324</v>
      </c>
    </row>
    <row r="595" spans="1:8" x14ac:dyDescent="0.35">
      <c r="A595" s="7" t="str" cm="1">
        <f t="array" aca="1" ref="A595" ca="1">"p" &amp; RIGHT(ABS(SUMPRODUCT(CODE(MID(B595&amp;C595,ROW(INDIRECT("1:"&amp;LEN(B595&amp;C595))),1))*POWER(31,MOD(ROW(INDIRECT("1:"&amp;LEN(B595&amp;C595)))-1,7)))),6)</f>
        <v>p908585</v>
      </c>
      <c r="B595" s="7" t="s">
        <v>4067</v>
      </c>
      <c r="C595" s="7" t="s">
        <v>4066</v>
      </c>
      <c r="D595" s="7" t="str">
        <f>Table_Paintings[[#This Row],[Title]]&amp;"_"&amp;Table_Paintings[[#This Row],[Author]]</f>
        <v>Songs of Shambhala_Roerich, Nicholas</v>
      </c>
      <c r="E595" s="1" t="str">
        <f>IF(COUNTIFS(Table_Paintings[Composite_Work_Author],Table_Paintings[[#This Row],[Composite_Work_Author]])&gt;1,"Y","N")</f>
        <v>N</v>
      </c>
      <c r="F595" s="7" t="s">
        <v>3323</v>
      </c>
      <c r="H595" s="7" t="s">
        <v>3310</v>
      </c>
    </row>
    <row r="596" spans="1:8" x14ac:dyDescent="0.35">
      <c r="A596" s="7" t="str" cm="1">
        <f t="array" aca="1" ref="A596" ca="1">"p" &amp; RIGHT(ABS(SUMPRODUCT(CODE(MID(B596&amp;C596,ROW(INDIRECT("1:"&amp;LEN(B596&amp;C596))),1))*POWER(31,MOD(ROW(INDIRECT("1:"&amp;LEN(B596&amp;C596)))-1,7)))),6)</f>
        <v>p699173</v>
      </c>
      <c r="B596" s="7" t="s">
        <v>4422</v>
      </c>
      <c r="C596" s="7" t="s">
        <v>3992</v>
      </c>
      <c r="D596" s="7" t="str">
        <f>Table_Paintings[[#This Row],[Title]]&amp;"_"&amp;Table_Paintings[[#This Row],[Author]]</f>
        <v>Sphinx Regina_Fini, Leonor</v>
      </c>
      <c r="E596" s="1" t="str">
        <f>IF(COUNTIFS(Table_Paintings[Composite_Work_Author],Table_Paintings[[#This Row],[Composite_Work_Author]])&gt;1,"Y","N")</f>
        <v>N</v>
      </c>
      <c r="F596" s="7" t="s">
        <v>3339</v>
      </c>
      <c r="H596" s="7" t="s">
        <v>3310</v>
      </c>
    </row>
    <row r="597" spans="1:8" x14ac:dyDescent="0.35">
      <c r="A597" s="7" t="str" cm="1">
        <f t="array" aca="1" ref="A597" ca="1">"p" &amp; RIGHT(ABS(SUMPRODUCT(CODE(MID(B597&amp;C597,ROW(INDIRECT("1:"&amp;LEN(B597&amp;C597))),1))*POWER(31,MOD(ROW(INDIRECT("1:"&amp;LEN(B597&amp;C597)))-1,7)))),6)</f>
        <v>p330928</v>
      </c>
      <c r="B597" s="7" t="s">
        <v>4808</v>
      </c>
      <c r="C597" s="7" t="s">
        <v>4075</v>
      </c>
      <c r="D597" s="7" t="str">
        <f>Table_Paintings[[#This Row],[Title]]&amp;"_"&amp;Table_Paintings[[#This Row],[Author]]</f>
        <v>Spider_Redon, Odilon</v>
      </c>
      <c r="E597" s="1" t="str">
        <f>IF(COUNTIFS(Table_Paintings[Composite_Work_Author],Table_Paintings[[#This Row],[Composite_Work_Author]])&gt;1,"Y","N")</f>
        <v>N</v>
      </c>
      <c r="F597" s="7" t="s">
        <v>3323</v>
      </c>
      <c r="H597" s="7" t="s">
        <v>3324</v>
      </c>
    </row>
    <row r="598" spans="1:8" x14ac:dyDescent="0.35">
      <c r="A598" s="7" t="str" cm="1">
        <f t="array" aca="1" ref="A598" ca="1">"p" &amp; RIGHT(ABS(SUMPRODUCT(CODE(MID(B598&amp;C598,ROW(INDIRECT("1:"&amp;LEN(B598&amp;C598))),1))*POWER(31,MOD(ROW(INDIRECT("1:"&amp;LEN(B598&amp;C598)))-1,7)))),6)</f>
        <v>p324575</v>
      </c>
      <c r="B598" s="7" t="s">
        <v>4804</v>
      </c>
      <c r="C598" s="7" t="s">
        <v>4075</v>
      </c>
      <c r="D598" s="7" t="str">
        <f>Table_Paintings[[#This Row],[Title]]&amp;"_"&amp;Table_Paintings[[#This Row],[Author]]</f>
        <v>Spirit of the Forest_Redon, Odilon</v>
      </c>
      <c r="E598" s="1" t="str">
        <f>IF(COUNTIFS(Table_Paintings[Composite_Work_Author],Table_Paintings[[#This Row],[Composite_Work_Author]])&gt;1,"Y","N")</f>
        <v>N</v>
      </c>
      <c r="F598" s="7" t="s">
        <v>3323</v>
      </c>
      <c r="H598" s="7" t="s">
        <v>3324</v>
      </c>
    </row>
    <row r="599" spans="1:8" x14ac:dyDescent="0.35">
      <c r="A599" s="7" t="str" cm="1">
        <f t="array" aca="1" ref="A599" ca="1">"p" &amp; RIGHT(ABS(SUMPRODUCT(CODE(MID(B599&amp;C599,ROW(INDIRECT("1:"&amp;LEN(B599&amp;C599))),1))*POWER(31,MOD(ROW(INDIRECT("1:"&amp;LEN(B599&amp;C599)))-1,7)))),6)</f>
        <v>p213894</v>
      </c>
      <c r="B599" s="7" t="s">
        <v>3468</v>
      </c>
      <c r="C599" s="7" t="s">
        <v>1973</v>
      </c>
      <c r="D599" s="7" t="str">
        <f>Table_Paintings[[#This Row],[Title]]&amp;"_"&amp;Table_Paintings[[#This Row],[Author]]</f>
        <v>Spleen and Ideal_Schwabe, Carlos</v>
      </c>
      <c r="E599" s="1" t="str">
        <f>IF(COUNTIFS(Table_Paintings[Composite_Work_Author],Table_Paintings[[#This Row],[Composite_Work_Author]])&gt;1,"Y","N")</f>
        <v>N</v>
      </c>
      <c r="F599" s="7" t="s">
        <v>3323</v>
      </c>
      <c r="H599" s="7" t="s">
        <v>3432</v>
      </c>
    </row>
    <row r="600" spans="1:8" x14ac:dyDescent="0.35">
      <c r="A600" s="7" t="str" cm="1">
        <f t="array" aca="1" ref="A600" ca="1">"p" &amp; RIGHT(ABS(SUMPRODUCT(CODE(MID(B600&amp;C600,ROW(INDIRECT("1:"&amp;LEN(B600&amp;C600))),1))*POWER(31,MOD(ROW(INDIRECT("1:"&amp;LEN(B600&amp;C600)))-1,7)))),6)</f>
        <v>p839917</v>
      </c>
      <c r="B600" s="7" t="s">
        <v>4464</v>
      </c>
      <c r="C600" s="7" t="s">
        <v>4457</v>
      </c>
      <c r="D600" s="7" t="str">
        <f>Table_Paintings[[#This Row],[Title]]&amp;"_"&amp;Table_Paintings[[#This Row],[Author]]</f>
        <v>Spring (Apple Blossoms)_Millais, John Everett</v>
      </c>
      <c r="E600" s="1" t="str">
        <f>IF(COUNTIFS(Table_Paintings[Composite_Work_Author],Table_Paintings[[#This Row],[Composite_Work_Author]])&gt;1,"Y","N")</f>
        <v>N</v>
      </c>
      <c r="F600" s="7" t="s">
        <v>3505</v>
      </c>
      <c r="H600" s="7" t="s">
        <v>3324</v>
      </c>
    </row>
    <row r="601" spans="1:8" x14ac:dyDescent="0.35">
      <c r="A601" s="7" t="str" cm="1">
        <f t="array" aca="1" ref="A601" ca="1">"p" &amp; RIGHT(ABS(SUMPRODUCT(CODE(MID(B601&amp;C601,ROW(INDIRECT("1:"&amp;LEN(B601&amp;C601))),1))*POWER(31,MOD(ROW(INDIRECT("1:"&amp;LEN(B601&amp;C601)))-1,7)))),6)</f>
        <v>p958970</v>
      </c>
      <c r="B601" s="7" t="s">
        <v>4722</v>
      </c>
      <c r="C601" s="7" t="s">
        <v>3409</v>
      </c>
      <c r="D601" s="7" t="str">
        <f>Table_Paintings[[#This Row],[Title]]&amp;"_"&amp;Table_Paintings[[#This Row],[Author]]</f>
        <v>Spring Evening_Böcklin, Arnold</v>
      </c>
      <c r="E601" s="1" t="str">
        <f>IF(COUNTIFS(Table_Paintings[Composite_Work_Author],Table_Paintings[[#This Row],[Composite_Work_Author]])&gt;1,"Y","N")</f>
        <v>N</v>
      </c>
      <c r="F601" s="7" t="s">
        <v>4717</v>
      </c>
      <c r="H601" s="7" t="s">
        <v>3324</v>
      </c>
    </row>
    <row r="602" spans="1:8" x14ac:dyDescent="0.35">
      <c r="A602" s="7" t="str" cm="1">
        <f t="array" aca="1" ref="A602" ca="1">"p" &amp; RIGHT(ABS(SUMPRODUCT(CODE(MID(B602&amp;C602,ROW(INDIRECT("1:"&amp;LEN(B602&amp;C602))),1))*POWER(31,MOD(ROW(INDIRECT("1:"&amp;LEN(B602&amp;C602)))-1,7)))),6)</f>
        <v>p007499</v>
      </c>
      <c r="B602" s="7" t="s">
        <v>4837</v>
      </c>
      <c r="C602" s="7" t="s">
        <v>4828</v>
      </c>
      <c r="D602" s="7" t="str">
        <f>Table_Paintings[[#This Row],[Title]]&amp;"_"&amp;Table_Paintings[[#This Row],[Author]]</f>
        <v>Spring_von Stuck, Franz</v>
      </c>
      <c r="E602" s="1" t="str">
        <f>IF(COUNTIFS(Table_Paintings[Composite_Work_Author],Table_Paintings[[#This Row],[Composite_Work_Author]])&gt;1,"Y","N")</f>
        <v>N</v>
      </c>
      <c r="F602" s="7" t="s">
        <v>3323</v>
      </c>
      <c r="H602" s="7" t="s">
        <v>3432</v>
      </c>
    </row>
    <row r="603" spans="1:8" x14ac:dyDescent="0.35">
      <c r="A603" s="7" t="str" cm="1">
        <f t="array" aca="1" ref="A603" ca="1">"p" &amp; RIGHT(ABS(SUMPRODUCT(CODE(MID(B603&amp;C603,ROW(INDIRECT("1:"&amp;LEN(B603&amp;C603))),1))*POWER(31,MOD(ROW(INDIRECT("1:"&amp;LEN(B603&amp;C603)))-1,7)))),6)</f>
        <v>p739988</v>
      </c>
      <c r="B603" s="7" t="s">
        <v>4482</v>
      </c>
      <c r="C603" s="7" t="s">
        <v>4475</v>
      </c>
      <c r="D603" s="7" t="str">
        <f>Table_Paintings[[#This Row],[Title]]&amp;"_"&amp;Table_Paintings[[#This Row],[Author]]</f>
        <v>St. Cecilia_Waterhouse, John William</v>
      </c>
      <c r="E603" s="1" t="str">
        <f>IF(COUNTIFS(Table_Paintings[Composite_Work_Author],Table_Paintings[[#This Row],[Composite_Work_Author]])&gt;1,"Y","N")</f>
        <v>N</v>
      </c>
      <c r="F603" s="7" t="s">
        <v>3505</v>
      </c>
      <c r="H603" s="7" t="s">
        <v>3324</v>
      </c>
    </row>
    <row r="604" spans="1:8" x14ac:dyDescent="0.35">
      <c r="A604" s="7" t="str" cm="1">
        <f t="array" aca="1" ref="A604" ca="1">"p" &amp; RIGHT(ABS(SUMPRODUCT(CODE(MID(B604&amp;C604,ROW(INDIRECT("1:"&amp;LEN(B604&amp;C604))),1))*POWER(31,MOD(ROW(INDIRECT("1:"&amp;LEN(B604&amp;C604)))-1,7)))),6)</f>
        <v>p540000</v>
      </c>
      <c r="B604" s="7" t="s">
        <v>3873</v>
      </c>
      <c r="C604" s="7" t="s">
        <v>3871</v>
      </c>
      <c r="D604" s="7" t="str">
        <f>Table_Paintings[[#This Row],[Title]]&amp;"_"&amp;Table_Paintings[[#This Row],[Author]]</f>
        <v>Stańczyk_Matejko, Jan</v>
      </c>
      <c r="E604" s="1" t="str">
        <f>IF(COUNTIFS(Table_Paintings[Composite_Work_Author],Table_Paintings[[#This Row],[Composite_Work_Author]])&gt;1,"Y","N")</f>
        <v>N</v>
      </c>
      <c r="F604" s="7" t="s">
        <v>3872</v>
      </c>
      <c r="H604" s="7" t="s">
        <v>3324</v>
      </c>
    </row>
    <row r="605" spans="1:8" x14ac:dyDescent="0.35">
      <c r="A605" s="7" t="str" cm="1">
        <f t="array" aca="1" ref="A605" ca="1">"p" &amp; RIGHT(ABS(SUMPRODUCT(CODE(MID(B605&amp;C605,ROW(INDIRECT("1:"&amp;LEN(B605&amp;C605))),1))*POWER(31,MOD(ROW(INDIRECT("1:"&amp;LEN(B605&amp;C605)))-1,7)))),6)</f>
        <v>p655581</v>
      </c>
      <c r="B605" s="7" t="s">
        <v>3317</v>
      </c>
      <c r="C605" s="7" t="s">
        <v>3318</v>
      </c>
      <c r="D605" s="7" t="str">
        <f>Table_Paintings[[#This Row],[Title]]&amp;"_"&amp;Table_Paintings[[#This Row],[Author]]</f>
        <v>Stars in Ascension_Pelton, Agnes</v>
      </c>
      <c r="E605" s="1" t="str">
        <f>IF(COUNTIFS(Table_Paintings[Composite_Work_Author],Table_Paintings[[#This Row],[Composite_Work_Author]])&gt;1,"Y","N")</f>
        <v>N</v>
      </c>
      <c r="F605" s="7" t="s">
        <v>3319</v>
      </c>
      <c r="H605" s="7" t="s">
        <v>3310</v>
      </c>
    </row>
    <row r="606" spans="1:8" x14ac:dyDescent="0.35">
      <c r="A606" s="7" t="str" cm="1">
        <f t="array" aca="1" ref="A606" ca="1">"p" &amp; RIGHT(ABS(SUMPRODUCT(CODE(MID(B606&amp;C606,ROW(INDIRECT("1:"&amp;LEN(B606&amp;C606))),1))*POWER(31,MOD(ROW(INDIRECT("1:"&amp;LEN(B606&amp;C606)))-1,7)))),6)</f>
        <v>p234530</v>
      </c>
      <c r="B606" s="7" t="s">
        <v>3484</v>
      </c>
      <c r="C606" s="7" t="s">
        <v>3485</v>
      </c>
      <c r="D606" s="7" t="str">
        <f>Table_Paintings[[#This Row],[Title]]&amp;"_"&amp;Table_Paintings[[#This Row],[Author]]</f>
        <v>Stigmata_Mars, Chris</v>
      </c>
      <c r="E606" s="1" t="str">
        <f>IF(COUNTIFS(Table_Paintings[Composite_Work_Author],Table_Paintings[[#This Row],[Composite_Work_Author]])&gt;1,"Y","N")</f>
        <v>N</v>
      </c>
      <c r="F606" s="7" t="s">
        <v>3486</v>
      </c>
      <c r="H606" s="7" t="s">
        <v>3403</v>
      </c>
    </row>
    <row r="607" spans="1:8" x14ac:dyDescent="0.35">
      <c r="A607" s="7" t="str" cm="1">
        <f t="array" aca="1" ref="A607" ca="1">"p" &amp; RIGHT(ABS(SUMPRODUCT(CODE(MID(B607&amp;C607,ROW(INDIRECT("1:"&amp;LEN(B607&amp;C607))),1))*POWER(31,MOD(ROW(INDIRECT("1:"&amp;LEN(B607&amp;C607)))-1,7)))),6)</f>
        <v>p502013</v>
      </c>
      <c r="B607" s="7" t="s">
        <v>4103</v>
      </c>
      <c r="C607" s="7" t="s">
        <v>4100</v>
      </c>
      <c r="D607" s="7" t="str">
        <f>Table_Paintings[[#This Row],[Title]]&amp;"_"&amp;Table_Paintings[[#This Row],[Author]]</f>
        <v>Still Life with Apples_Cezanne, Paul</v>
      </c>
      <c r="E607" s="1" t="str">
        <f>IF(COUNTIFS(Table_Paintings[Composite_Work_Author],Table_Paintings[[#This Row],[Composite_Work_Author]])&gt;1,"Y","N")</f>
        <v>N</v>
      </c>
      <c r="F607" s="7" t="s">
        <v>4101</v>
      </c>
      <c r="H607" s="7" t="s">
        <v>3324</v>
      </c>
    </row>
    <row r="608" spans="1:8" x14ac:dyDescent="0.35">
      <c r="A608" s="7" t="str" cm="1">
        <f t="array" aca="1" ref="A608" ca="1">"p" &amp; RIGHT(ABS(SUMPRODUCT(CODE(MID(B608&amp;C608,ROW(INDIRECT("1:"&amp;LEN(B608&amp;C608))),1))*POWER(31,MOD(ROW(INDIRECT("1:"&amp;LEN(B608&amp;C608)))-1,7)))),6)</f>
        <v>p202869</v>
      </c>
      <c r="B608" s="7" t="s">
        <v>4145</v>
      </c>
      <c r="C608" s="7" t="s">
        <v>4143</v>
      </c>
      <c r="D608" s="7" t="str">
        <f>Table_Paintings[[#This Row],[Title]]&amp;"_"&amp;Table_Paintings[[#This Row],[Author]]</f>
        <v>Still Life with Turkey Pie_Claesz, Pieter</v>
      </c>
      <c r="E608" s="1" t="str">
        <f>IF(COUNTIFS(Table_Paintings[Composite_Work_Author],Table_Paintings[[#This Row],[Composite_Work_Author]])&gt;1,"Y","N")</f>
        <v>N</v>
      </c>
      <c r="F608" s="7" t="s">
        <v>4144</v>
      </c>
      <c r="H608" s="7" t="s">
        <v>3481</v>
      </c>
    </row>
    <row r="609" spans="1:8" x14ac:dyDescent="0.35">
      <c r="A609" s="7" t="str" cm="1">
        <f t="array" aca="1" ref="A609" ca="1">"p" &amp; RIGHT(ABS(SUMPRODUCT(CODE(MID(B609&amp;C609,ROW(INDIRECT("1:"&amp;LEN(B609&amp;C609))),1))*POWER(31,MOD(ROW(INDIRECT("1:"&amp;LEN(B609&amp;C609)))-1,7)))),6)</f>
        <v>p258053</v>
      </c>
      <c r="B609" s="7" t="s">
        <v>2375</v>
      </c>
      <c r="C609" s="7" t="s">
        <v>3746</v>
      </c>
      <c r="D609" s="7" t="str">
        <f>Table_Paintings[[#This Row],[Title]]&amp;"_"&amp;Table_Paintings[[#This Row],[Author]]</f>
        <v>Story of the Eye_Bellmer, Hans</v>
      </c>
      <c r="E609" s="1" t="str">
        <f>IF(COUNTIFS(Table_Paintings[Composite_Work_Author],Table_Paintings[[#This Row],[Composite_Work_Author]])&gt;1,"Y","N")</f>
        <v>N</v>
      </c>
      <c r="F609" s="7" t="s">
        <v>3339</v>
      </c>
      <c r="H609" s="7" t="s">
        <v>3310</v>
      </c>
    </row>
    <row r="610" spans="1:8" x14ac:dyDescent="0.35">
      <c r="A610" s="7" t="str" cm="1">
        <f t="array" aca="1" ref="A610" ca="1">"p" &amp; RIGHT(ABS(SUMPRODUCT(CODE(MID(B610&amp;C610,ROW(INDIRECT("1:"&amp;LEN(B610&amp;C610))),1))*POWER(31,MOD(ROW(INDIRECT("1:"&amp;LEN(B610&amp;C610)))-1,7)))),6)</f>
        <v>p135417</v>
      </c>
      <c r="B610" s="7" t="s">
        <v>3624</v>
      </c>
      <c r="C610" s="7" t="s">
        <v>3623</v>
      </c>
      <c r="D610" s="7" t="str">
        <f>Table_Paintings[[#This Row],[Title]]&amp;"_"&amp;Table_Paintings[[#This Row],[Author]]</f>
        <v>Study after Velázquez's Portrait of Pope Innocent X_Bacon, Francis</v>
      </c>
      <c r="E610" s="1" t="str">
        <f>IF(COUNTIFS(Table_Paintings[Composite_Work_Author],Table_Paintings[[#This Row],[Composite_Work_Author]])&gt;1,"Y","N")</f>
        <v>N</v>
      </c>
      <c r="F610" s="7" t="s">
        <v>3341</v>
      </c>
      <c r="H610" s="7" t="s">
        <v>3310</v>
      </c>
    </row>
    <row r="611" spans="1:8" x14ac:dyDescent="0.35">
      <c r="A611" s="7" t="str" cm="1">
        <f t="array" aca="1" ref="A611" ca="1">"p" &amp; RIGHT(ABS(SUMPRODUCT(CODE(MID(B611&amp;C611,ROW(INDIRECT("1:"&amp;LEN(B611&amp;C611))),1))*POWER(31,MOD(ROW(INDIRECT("1:"&amp;LEN(B611&amp;C611)))-1,7)))),6)</f>
        <v>p608502</v>
      </c>
      <c r="B611" s="7" t="s">
        <v>4772</v>
      </c>
      <c r="C611" s="7" t="s">
        <v>1973</v>
      </c>
      <c r="D611" s="7" t="str">
        <f>Table_Paintings[[#This Row],[Title]]&amp;"_"&amp;Table_Paintings[[#This Row],[Author]]</f>
        <v>Study for "Death and the Gravedigger"_Schwabe, Carlos</v>
      </c>
      <c r="E611" s="1" t="str">
        <f>IF(COUNTIFS(Table_Paintings[Composite_Work_Author],Table_Paintings[[#This Row],[Composite_Work_Author]])&gt;1,"Y","N")</f>
        <v>N</v>
      </c>
      <c r="F611" s="7" t="s">
        <v>3323</v>
      </c>
      <c r="H611" s="7" t="s">
        <v>3324</v>
      </c>
    </row>
    <row r="612" spans="1:8" x14ac:dyDescent="0.35">
      <c r="A612" s="7" t="str" cm="1">
        <f t="array" aca="1" ref="A612" ca="1">"p" &amp; RIGHT(ABS(SUMPRODUCT(CODE(MID(B612&amp;C612,ROW(INDIRECT("1:"&amp;LEN(B612&amp;C612))),1))*POWER(31,MOD(ROW(INDIRECT("1:"&amp;LEN(B612&amp;C612)))-1,7)))),6)</f>
        <v>p787952</v>
      </c>
      <c r="B612" s="7" t="s">
        <v>4251</v>
      </c>
      <c r="C612" s="7" t="s">
        <v>4252</v>
      </c>
      <c r="D612" s="7" t="str">
        <f>Table_Paintings[[#This Row],[Title]]&amp;"_"&amp;Table_Paintings[[#This Row],[Author]]</f>
        <v>Sumida River in Winter_Koitsu, Tsuchiya</v>
      </c>
      <c r="E612" s="1" t="str">
        <f>IF(COUNTIFS(Table_Paintings[Composite_Work_Author],Table_Paintings[[#This Row],[Composite_Work_Author]])&gt;1,"Y","N")</f>
        <v>N</v>
      </c>
      <c r="F612" s="7" t="s">
        <v>4253</v>
      </c>
      <c r="H612" s="7" t="s">
        <v>3310</v>
      </c>
    </row>
    <row r="613" spans="1:8" x14ac:dyDescent="0.35">
      <c r="A613" s="7" t="str" cm="1">
        <f t="array" aca="1" ref="A613" ca="1">"p" &amp; RIGHT(ABS(SUMPRODUCT(CODE(MID(B613&amp;C613,ROW(INDIRECT("1:"&amp;LEN(B613&amp;C613))),1))*POWER(31,MOD(ROW(INDIRECT("1:"&amp;LEN(B613&amp;C613)))-1,7)))),6)</f>
        <v>p562012</v>
      </c>
      <c r="B613" s="7" t="s">
        <v>3436</v>
      </c>
      <c r="C613" s="7" t="s">
        <v>3434</v>
      </c>
      <c r="D613" s="7" t="str">
        <f>Table_Paintings[[#This Row],[Title]]&amp;"_"&amp;Table_Paintings[[#This Row],[Author]]</f>
        <v>Summer's Day_Morisot, Berthe</v>
      </c>
      <c r="E613" s="1" t="str">
        <f>IF(COUNTIFS(Table_Paintings[Composite_Work_Author],Table_Paintings[[#This Row],[Composite_Work_Author]])&gt;1,"Y","N")</f>
        <v>N</v>
      </c>
      <c r="F613" s="7" t="s">
        <v>3386</v>
      </c>
      <c r="H613" s="7" t="s">
        <v>3324</v>
      </c>
    </row>
    <row r="614" spans="1:8" x14ac:dyDescent="0.35">
      <c r="A614" s="7" t="str" cm="1">
        <f t="array" aca="1" ref="A614" ca="1">"p" &amp; RIGHT(ABS(SUMPRODUCT(CODE(MID(B614&amp;C614,ROW(INDIRECT("1:"&amp;LEN(B614&amp;C614))),1))*POWER(31,MOD(ROW(INDIRECT("1:"&amp;LEN(B614&amp;C614)))-1,7)))),6)</f>
        <v>p159049</v>
      </c>
      <c r="B614" s="7" t="s">
        <v>4272</v>
      </c>
      <c r="C614" s="7" t="s">
        <v>4271</v>
      </c>
      <c r="D614" s="7" t="str">
        <f>Table_Paintings[[#This Row],[Title]]&amp;"_"&amp;Table_Paintings[[#This Row],[Author]]</f>
        <v>Sunflowers_van Gogh, Vincent</v>
      </c>
      <c r="E614" s="1" t="str">
        <f>IF(COUNTIFS(Table_Paintings[Composite_Work_Author],Table_Paintings[[#This Row],[Composite_Work_Author]])&gt;1,"Y","N")</f>
        <v>N</v>
      </c>
      <c r="F614" s="7" t="s">
        <v>4101</v>
      </c>
      <c r="H614" s="7" t="s">
        <v>3324</v>
      </c>
    </row>
    <row r="615" spans="1:8" x14ac:dyDescent="0.35">
      <c r="A615" s="7" t="str" cm="1">
        <f t="array" aca="1" ref="A615" ca="1">"p" &amp; RIGHT(ABS(SUMPRODUCT(CODE(MID(B615&amp;C615,ROW(INDIRECT("1:"&amp;LEN(B615&amp;C615))),1))*POWER(31,MOD(ROW(INDIRECT("1:"&amp;LEN(B615&amp;C615)))-1,7)))),6)</f>
        <v>p746873</v>
      </c>
      <c r="B615" s="7" t="s">
        <v>4609</v>
      </c>
      <c r="C615" s="7" t="s">
        <v>3829</v>
      </c>
      <c r="D615" s="7" t="str">
        <f>Table_Paintings[[#This Row],[Title]]&amp;"_"&amp;Table_Paintings[[#This Row],[Author]]</f>
        <v>Sunrise over the Sea_Turner, J. M. W.</v>
      </c>
      <c r="E615" s="1" t="str">
        <f>IF(COUNTIFS(Table_Paintings[Composite_Work_Author],Table_Paintings[[#This Row],[Composite_Work_Author]])&gt;1,"Y","N")</f>
        <v>N</v>
      </c>
      <c r="F615" s="7" t="s">
        <v>3397</v>
      </c>
      <c r="G615" s="7" t="s">
        <v>3820</v>
      </c>
      <c r="H615" s="7" t="s">
        <v>3324</v>
      </c>
    </row>
    <row r="616" spans="1:8" x14ac:dyDescent="0.35">
      <c r="A616" s="7" t="str" cm="1">
        <f t="array" aca="1" ref="A616" ca="1">"p" &amp; RIGHT(ABS(SUMPRODUCT(CODE(MID(B616&amp;C616,ROW(INDIRECT("1:"&amp;LEN(B616&amp;C616))),1))*POWER(31,MOD(ROW(INDIRECT("1:"&amp;LEN(B616&amp;C616)))-1,7)))),6)</f>
        <v>p871456</v>
      </c>
      <c r="B616" s="7" t="s">
        <v>3629</v>
      </c>
      <c r="C616" s="7" t="s">
        <v>3628</v>
      </c>
      <c r="D616" s="7" t="str">
        <f>Table_Paintings[[#This Row],[Title]]&amp;"_"&amp;Table_Paintings[[#This Row],[Author]]</f>
        <v>Sunset at Sea after a Storm_Danby, Francis</v>
      </c>
      <c r="E616" s="1" t="str">
        <f>IF(COUNTIFS(Table_Paintings[Composite_Work_Author],Table_Paintings[[#This Row],[Composite_Work_Author]])&gt;1,"Y","N")</f>
        <v>N</v>
      </c>
      <c r="F616" s="7" t="s">
        <v>3397</v>
      </c>
      <c r="G616" s="7" t="s">
        <v>3349</v>
      </c>
      <c r="H616" s="7" t="s">
        <v>3324</v>
      </c>
    </row>
    <row r="617" spans="1:8" x14ac:dyDescent="0.35">
      <c r="A617" s="7" t="str" cm="1">
        <f t="array" aca="1" ref="A617" ca="1">"p" &amp; RIGHT(ABS(SUMPRODUCT(CODE(MID(B617&amp;C617,ROW(INDIRECT("1:"&amp;LEN(B617&amp;C617))),1))*POWER(31,MOD(ROW(INDIRECT("1:"&amp;LEN(B617&amp;C617)))-1,7)))),6)</f>
        <v>p778378</v>
      </c>
      <c r="B617" s="7" t="s">
        <v>3774</v>
      </c>
      <c r="C617" s="7" t="s">
        <v>3775</v>
      </c>
      <c r="D617" s="7" t="str">
        <f>Table_Paintings[[#This Row],[Title]]&amp;"_"&amp;Table_Paintings[[#This Row],[Author]]</f>
        <v>Surprise!_Martin, Henri-Jean</v>
      </c>
      <c r="E617" s="1" t="str">
        <f>IF(COUNTIFS(Table_Paintings[Composite_Work_Author],Table_Paintings[[#This Row],[Composite_Work_Author]])&gt;1,"Y","N")</f>
        <v>N</v>
      </c>
      <c r="F617" s="7" t="s">
        <v>3776</v>
      </c>
      <c r="H617" s="7" t="s">
        <v>3432</v>
      </c>
    </row>
    <row r="618" spans="1:8" x14ac:dyDescent="0.35">
      <c r="A618" s="7" t="str" cm="1">
        <f t="array" aca="1" ref="A618" ca="1">"p" &amp; RIGHT(ABS(SUMPRODUCT(CODE(MID(B618&amp;C618,ROW(INDIRECT("1:"&amp;LEN(B618&amp;C618))),1))*POWER(31,MOD(ROW(INDIRECT("1:"&amp;LEN(B618&amp;C618)))-1,7)))),6)</f>
        <v>p399313</v>
      </c>
      <c r="B618" s="7" t="s">
        <v>4383</v>
      </c>
      <c r="C618" s="7" t="s">
        <v>4049</v>
      </c>
      <c r="D618" s="7" t="str">
        <f>Table_Paintings[[#This Row],[Title]]&amp;"_"&amp;Table_Paintings[[#This Row],[Author]]</f>
        <v>Swamp Angel_Ernst, Max</v>
      </c>
      <c r="E618" s="1" t="str">
        <f>IF(COUNTIFS(Table_Paintings[Composite_Work_Author],Table_Paintings[[#This Row],[Composite_Work_Author]])&gt;1,"Y","N")</f>
        <v>N</v>
      </c>
      <c r="F618" s="7" t="s">
        <v>3339</v>
      </c>
      <c r="H618" s="7" t="s">
        <v>3310</v>
      </c>
    </row>
    <row r="619" spans="1:8" x14ac:dyDescent="0.35">
      <c r="A619" s="7" t="str" cm="1">
        <f t="array" aca="1" ref="A619" ca="1">"p" &amp; RIGHT(ABS(SUMPRODUCT(CODE(MID(B619&amp;C619,ROW(INDIRECT("1:"&amp;LEN(B619&amp;C619))),1))*POWER(31,MOD(ROW(INDIRECT("1:"&amp;LEN(B619&amp;C619)))-1,7)))),6)</f>
        <v>p389281</v>
      </c>
      <c r="B619" s="7" t="s">
        <v>4392</v>
      </c>
      <c r="C619" s="7" t="s">
        <v>4198</v>
      </c>
      <c r="D619" s="7" t="str">
        <f>Table_Paintings[[#This Row],[Title]]&amp;"_"&amp;Table_Paintings[[#This Row],[Author]]</f>
        <v>Swans Reflecting Elephants_Dalí, Salvador</v>
      </c>
      <c r="E619" s="1" t="str">
        <f>IF(COUNTIFS(Table_Paintings[Composite_Work_Author],Table_Paintings[[#This Row],[Composite_Work_Author]])&gt;1,"Y","N")</f>
        <v>N</v>
      </c>
      <c r="F619" s="7" t="s">
        <v>3339</v>
      </c>
      <c r="H619" s="7" t="s">
        <v>3310</v>
      </c>
    </row>
    <row r="620" spans="1:8" x14ac:dyDescent="0.35">
      <c r="A620" s="7" t="str" cm="1">
        <f t="array" aca="1" ref="A620" ca="1">"p" &amp; RIGHT(ABS(SUMPRODUCT(CODE(MID(B620&amp;C620,ROW(INDIRECT("1:"&amp;LEN(B620&amp;C620))),1))*POWER(31,MOD(ROW(INDIRECT("1:"&amp;LEN(B620&amp;C620)))-1,7)))),6)</f>
        <v>p118111</v>
      </c>
      <c r="B620" s="7" t="s">
        <v>3866</v>
      </c>
      <c r="C620" s="7" t="s">
        <v>3867</v>
      </c>
      <c r="D620" s="7" t="str">
        <f>Table_Paintings[[#This Row],[Title]]&amp;"_"&amp;Table_Paintings[[#This Row],[Author]]</f>
        <v>Symphony in White, No. 1: The White Girl_Whistler, James</v>
      </c>
      <c r="E620" s="1" t="str">
        <f>IF(COUNTIFS(Table_Paintings[Composite_Work_Author],Table_Paintings[[#This Row],[Composite_Work_Author]])&gt;1,"Y","N")</f>
        <v>N</v>
      </c>
      <c r="F620" s="7" t="s">
        <v>3861</v>
      </c>
      <c r="H620" s="7" t="s">
        <v>3324</v>
      </c>
    </row>
    <row r="621" spans="1:8" x14ac:dyDescent="0.35">
      <c r="A621" s="7" t="str" cm="1">
        <f t="array" aca="1" ref="A621" ca="1">"p" &amp; RIGHT(ABS(SUMPRODUCT(CODE(MID(B621&amp;C621,ROW(INDIRECT("1:"&amp;LEN(B621&amp;C621))),1))*POWER(31,MOD(ROW(INDIRECT("1:"&amp;LEN(B621&amp;C621)))-1,7)))),6)</f>
        <v>p634891</v>
      </c>
      <c r="B621" s="7" t="s">
        <v>4109</v>
      </c>
      <c r="C621" s="7" t="s">
        <v>4110</v>
      </c>
      <c r="D621" s="7" t="str">
        <f>Table_Paintings[[#This Row],[Title]]&amp;"_"&amp;Table_Paintings[[#This Row],[Author]]</f>
        <v>Tahitian Women on the Beach_Gauguin, Paul</v>
      </c>
      <c r="E621" s="1" t="str">
        <f>IF(COUNTIFS(Table_Paintings[Composite_Work_Author],Table_Paintings[[#This Row],[Composite_Work_Author]])&gt;1,"Y","N")</f>
        <v>N</v>
      </c>
      <c r="F621" s="7" t="s">
        <v>4101</v>
      </c>
      <c r="H621" s="7" t="s">
        <v>3324</v>
      </c>
    </row>
    <row r="622" spans="1:8" x14ac:dyDescent="0.35">
      <c r="A622" s="7" t="str" cm="1">
        <f t="array" aca="1" ref="A622" ca="1">"p" &amp; RIGHT(ABS(SUMPRODUCT(CODE(MID(B622&amp;C622,ROW(INDIRECT("1:"&amp;LEN(B622&amp;C622))),1))*POWER(31,MOD(ROW(INDIRECT("1:"&amp;LEN(B622&amp;C622)))-1,7)))),6)</f>
        <v>p647331</v>
      </c>
      <c r="B622" s="7" t="s">
        <v>4823</v>
      </c>
      <c r="C622" s="7" t="s">
        <v>4075</v>
      </c>
      <c r="D622" s="7" t="str">
        <f>Table_Paintings[[#This Row],[Title]]&amp;"_"&amp;Table_Paintings[[#This Row],[Author]]</f>
        <v>Temptation of Saint Anthony_Redon, Odilon</v>
      </c>
      <c r="E622" s="1" t="str">
        <f>IF(COUNTIFS(Table_Paintings[Composite_Work_Author],Table_Paintings[[#This Row],[Composite_Work_Author]])&gt;1,"Y","N")</f>
        <v>N</v>
      </c>
      <c r="F622" s="7" t="s">
        <v>3323</v>
      </c>
      <c r="H622" s="7" t="s">
        <v>3324</v>
      </c>
    </row>
    <row r="623" spans="1:8" x14ac:dyDescent="0.35">
      <c r="A623" s="7" t="str" cm="1">
        <f t="array" aca="1" ref="A623" ca="1">"p" &amp; RIGHT(ABS(SUMPRODUCT(CODE(MID(B623&amp;C623,ROW(INDIRECT("1:"&amp;LEN(B623&amp;C623))),1))*POWER(31,MOD(ROW(INDIRECT("1:"&amp;LEN(B623&amp;C623)))-1,7)))),6)</f>
        <v>p573266</v>
      </c>
      <c r="B623" s="7" t="s">
        <v>4245</v>
      </c>
      <c r="C623" s="7" t="s">
        <v>4246</v>
      </c>
      <c r="D623" s="7" t="str">
        <f>Table_Paintings[[#This Row],[Title]]&amp;"_"&amp;Table_Paintings[[#This Row],[Author]]</f>
        <v>That Gentleman_Lea, Thomas</v>
      </c>
      <c r="E623" s="1" t="str">
        <f>IF(COUNTIFS(Table_Paintings[Composite_Work_Author],Table_Paintings[[#This Row],[Composite_Work_Author]])&gt;1,"Y","N")</f>
        <v>N</v>
      </c>
      <c r="F623" s="7" t="s">
        <v>3020</v>
      </c>
      <c r="H623" s="7" t="s">
        <v>3310</v>
      </c>
    </row>
    <row r="624" spans="1:8" x14ac:dyDescent="0.35">
      <c r="A624" s="7" t="str" cm="1">
        <f t="array" aca="1" ref="A624" ca="1">"p" &amp; RIGHT(ABS(SUMPRODUCT(CODE(MID(B624&amp;C624,ROW(INDIRECT("1:"&amp;LEN(B624&amp;C624))),1))*POWER(31,MOD(ROW(INDIRECT("1:"&amp;LEN(B624&amp;C624)))-1,7)))),6)</f>
        <v>p896303</v>
      </c>
      <c r="B624" s="7" t="s">
        <v>3823</v>
      </c>
      <c r="C624" s="7" t="s">
        <v>3824</v>
      </c>
      <c r="D624" s="7" t="str">
        <f>Table_Paintings[[#This Row],[Title]]&amp;"_"&amp;Table_Paintings[[#This Row],[Author]]</f>
        <v>That Which I Should Have Done, I Did Not Do_Albright, Ivan</v>
      </c>
      <c r="E624" s="1" t="str">
        <f>IF(COUNTIFS(Table_Paintings[Composite_Work_Author],Table_Paintings[[#This Row],[Composite_Work_Author]])&gt;1,"Y","N")</f>
        <v>N</v>
      </c>
      <c r="F624" s="7" t="s">
        <v>3650</v>
      </c>
      <c r="H624" s="7" t="s">
        <v>3310</v>
      </c>
    </row>
    <row r="625" spans="1:8" x14ac:dyDescent="0.35">
      <c r="A625" s="7" t="str" cm="1">
        <f t="array" aca="1" ref="A625" ca="1">"p" &amp; RIGHT(ABS(SUMPRODUCT(CODE(MID(B625&amp;C625,ROW(INDIRECT("1:"&amp;LEN(B625&amp;C625))),1))*POWER(31,MOD(ROW(INDIRECT("1:"&amp;LEN(B625&amp;C625)))-1,7)))),6)</f>
        <v>p999493</v>
      </c>
      <c r="B625" s="7" t="s">
        <v>3611</v>
      </c>
      <c r="C625" s="7" t="s">
        <v>3612</v>
      </c>
      <c r="D625" s="7" t="str">
        <f>Table_Paintings[[#This Row],[Title]]&amp;"_"&amp;Table_Paintings[[#This Row],[Author]]</f>
        <v>The Abandoned City_Achucarro, Fernando</v>
      </c>
      <c r="E625" s="1" t="str">
        <f>IF(COUNTIFS(Table_Paintings[Composite_Work_Author],Table_Paintings[[#This Row],[Composite_Work_Author]])&gt;1,"Y","N")</f>
        <v>N</v>
      </c>
      <c r="F625" s="7" t="s">
        <v>3339</v>
      </c>
      <c r="H625" s="7" t="s">
        <v>3310</v>
      </c>
    </row>
    <row r="626" spans="1:8" x14ac:dyDescent="0.35">
      <c r="A626" s="7" t="str" cm="1">
        <f t="array" aca="1" ref="A626" ca="1">"p" &amp; RIGHT(ABS(SUMPRODUCT(CODE(MID(B626&amp;C626,ROW(INDIRECT("1:"&amp;LEN(B626&amp;C626))),1))*POWER(31,MOD(ROW(INDIRECT("1:"&amp;LEN(B626&amp;C626)))-1,7)))),6)</f>
        <v>p779198</v>
      </c>
      <c r="B626" s="7" t="s">
        <v>3611</v>
      </c>
      <c r="C626" s="7" t="s">
        <v>3609</v>
      </c>
      <c r="D626" s="7" t="str">
        <f>Table_Paintings[[#This Row],[Title]]&amp;"_"&amp;Table_Paintings[[#This Row],[Author]]</f>
        <v>The Abandoned City_Khnopff, Fernand</v>
      </c>
      <c r="E626" s="1" t="str">
        <f>IF(COUNTIFS(Table_Paintings[Composite_Work_Author],Table_Paintings[[#This Row],[Composite_Work_Author]])&gt;1,"Y","N")</f>
        <v>N</v>
      </c>
      <c r="F626" s="7" t="s">
        <v>3323</v>
      </c>
      <c r="H626" s="7" t="s">
        <v>3324</v>
      </c>
    </row>
    <row r="627" spans="1:8" x14ac:dyDescent="0.35">
      <c r="A627" s="7" t="str" cm="1">
        <f t="array" aca="1" ref="A627" ca="1">"p" &amp; RIGHT(ABS(SUMPRODUCT(CODE(MID(B627&amp;C627,ROW(INDIRECT("1:"&amp;LEN(B627&amp;C627))),1))*POWER(31,MOD(ROW(INDIRECT("1:"&amp;LEN(B627&amp;C627)))-1,7)))),6)</f>
        <v>p404960</v>
      </c>
      <c r="B627" s="7" t="s">
        <v>4600</v>
      </c>
      <c r="C627" s="7" t="s">
        <v>3470</v>
      </c>
      <c r="D627" s="7" t="str">
        <f>Table_Paintings[[#This Row],[Title]]&amp;"_"&amp;Table_Paintings[[#This Row],[Author]]</f>
        <v>The Abbey in the Oakwood_Friedrich, Caspar David</v>
      </c>
      <c r="E627" s="1" t="str">
        <f>IF(COUNTIFS(Table_Paintings[Composite_Work_Author],Table_Paintings[[#This Row],[Composite_Work_Author]])&gt;1,"Y","N")</f>
        <v>N</v>
      </c>
      <c r="F627" s="7" t="s">
        <v>3397</v>
      </c>
      <c r="G627" s="7" t="s">
        <v>3349</v>
      </c>
      <c r="H627" s="7" t="s">
        <v>3324</v>
      </c>
    </row>
    <row r="628" spans="1:8" x14ac:dyDescent="0.35">
      <c r="A628" s="7" t="str" cm="1">
        <f t="array" aca="1" ref="A628" ca="1">"p" &amp; RIGHT(ABS(SUMPRODUCT(CODE(MID(B628&amp;C628,ROW(INDIRECT("1:"&amp;LEN(B628&amp;C628))),1))*POWER(31,MOD(ROW(INDIRECT("1:"&amp;LEN(B628&amp;C628)))-1,7)))),6)</f>
        <v>p617439</v>
      </c>
      <c r="B628" s="7" t="s">
        <v>3528</v>
      </c>
      <c r="C628" s="7" t="s">
        <v>3529</v>
      </c>
      <c r="D628" s="7" t="str">
        <f>Table_Paintings[[#This Row],[Title]]&amp;"_"&amp;Table_Paintings[[#This Row],[Author]]</f>
        <v>The Absinthe Drinker_Degas, Edgar</v>
      </c>
      <c r="E628" s="1" t="str">
        <f>IF(COUNTIFS(Table_Paintings[Composite_Work_Author],Table_Paintings[[#This Row],[Composite_Work_Author]])&gt;1,"Y","N")</f>
        <v>N</v>
      </c>
      <c r="F628" s="7" t="s">
        <v>3386</v>
      </c>
      <c r="H628" s="7" t="s">
        <v>3324</v>
      </c>
    </row>
    <row r="629" spans="1:8" x14ac:dyDescent="0.35">
      <c r="A629" s="7" t="str" cm="1">
        <f t="array" aca="1" ref="A629" ca="1">"p" &amp; RIGHT(ABS(SUMPRODUCT(CODE(MID(B629&amp;C629,ROW(INDIRECT("1:"&amp;LEN(B629&amp;C629))),1))*POWER(31,MOD(ROW(INDIRECT("1:"&amp;LEN(B629&amp;C629)))-1,7)))),6)</f>
        <v>p216673</v>
      </c>
      <c r="B629" s="7" t="s">
        <v>3528</v>
      </c>
      <c r="C629" s="7" t="s">
        <v>3602</v>
      </c>
      <c r="D629" s="7" t="str">
        <f>Table_Paintings[[#This Row],[Title]]&amp;"_"&amp;Table_Paintings[[#This Row],[Author]]</f>
        <v>The Absinthe Drinker_Rops, Félicien</v>
      </c>
      <c r="E629" s="1" t="str">
        <f>IF(COUNTIFS(Table_Paintings[Composite_Work_Author],Table_Paintings[[#This Row],[Composite_Work_Author]])&gt;1,"Y","N")</f>
        <v>N</v>
      </c>
      <c r="F629" s="7" t="s">
        <v>3323</v>
      </c>
      <c r="H629" s="7" t="s">
        <v>3324</v>
      </c>
    </row>
    <row r="630" spans="1:8" x14ac:dyDescent="0.35">
      <c r="A630" s="7" t="str" cm="1">
        <f t="array" aca="1" ref="A630" ca="1">"p" &amp; RIGHT(ABS(SUMPRODUCT(CODE(MID(B630&amp;C630,ROW(INDIRECT("1:"&amp;LEN(B630&amp;C630))),1))*POWER(31,MOD(ROW(INDIRECT("1:"&amp;LEN(B630&amp;C630)))-1,7)))),6)</f>
        <v>p101507</v>
      </c>
      <c r="B630" s="7" t="s">
        <v>4573</v>
      </c>
      <c r="C630" s="7" t="s">
        <v>4188</v>
      </c>
      <c r="D630" s="7" t="str">
        <f>Table_Paintings[[#This Row],[Title]]&amp;"_"&amp;Table_Paintings[[#This Row],[Author]]</f>
        <v>The Adversary_Norton, Rosaleen</v>
      </c>
      <c r="E630" s="1" t="str">
        <f>IF(COUNTIFS(Table_Paintings[Composite_Work_Author],Table_Paintings[[#This Row],[Composite_Work_Author]])&gt;1,"Y","N")</f>
        <v>N</v>
      </c>
      <c r="F630" s="7" t="s">
        <v>4189</v>
      </c>
      <c r="H630" s="7" t="s">
        <v>3310</v>
      </c>
    </row>
    <row r="631" spans="1:8" x14ac:dyDescent="0.35">
      <c r="A631" s="7" t="str" cm="1">
        <f t="array" aca="1" ref="A631" ca="1">"p" &amp; RIGHT(ABS(SUMPRODUCT(CODE(MID(B631&amp;C631,ROW(INDIRECT("1:"&amp;LEN(B631&amp;C631))),1))*POWER(31,MOD(ROW(INDIRECT("1:"&amp;LEN(B631&amp;C631)))-1,7)))),6)</f>
        <v>p730917</v>
      </c>
      <c r="B631" s="7" t="s">
        <v>4445</v>
      </c>
      <c r="C631" s="7" t="s">
        <v>4113</v>
      </c>
      <c r="D631" s="7" t="str">
        <f>Table_Paintings[[#This Row],[Title]]&amp;"_"&amp;Table_Paintings[[#This Row],[Author]]</f>
        <v>The Affected Place_Klee, Paul</v>
      </c>
      <c r="E631" s="1" t="str">
        <f>IF(COUNTIFS(Table_Paintings[Composite_Work_Author],Table_Paintings[[#This Row],[Composite_Work_Author]])&gt;1,"Y","N")</f>
        <v>N</v>
      </c>
      <c r="F631" s="7" t="s">
        <v>3339</v>
      </c>
      <c r="H631" s="7" t="s">
        <v>3310</v>
      </c>
    </row>
    <row r="632" spans="1:8" x14ac:dyDescent="0.35">
      <c r="A632" s="7" t="str" cm="1">
        <f t="array" aca="1" ref="A632" ca="1">"p" &amp; RIGHT(ABS(SUMPRODUCT(CODE(MID(B632&amp;C632,ROW(INDIRECT("1:"&amp;LEN(B632&amp;C632))),1))*POWER(31,MOD(ROW(INDIRECT("1:"&amp;LEN(B632&amp;C632)))-1,7)))),6)</f>
        <v>p853402</v>
      </c>
      <c r="B632" s="7" t="s">
        <v>4427</v>
      </c>
      <c r="C632" s="7" t="s">
        <v>3992</v>
      </c>
      <c r="D632" s="7" t="str">
        <f>Table_Paintings[[#This Row],[Title]]&amp;"_"&amp;Table_Paintings[[#This Row],[Author]]</f>
        <v>The Alcove_Fini, Leonor</v>
      </c>
      <c r="E632" s="1" t="str">
        <f>IF(COUNTIFS(Table_Paintings[Composite_Work_Author],Table_Paintings[[#This Row],[Composite_Work_Author]])&gt;1,"Y","N")</f>
        <v>N</v>
      </c>
      <c r="F632" s="7" t="s">
        <v>3339</v>
      </c>
      <c r="H632" s="7" t="s">
        <v>3310</v>
      </c>
    </row>
    <row r="633" spans="1:8" x14ac:dyDescent="0.35">
      <c r="A633" s="7" t="str" cm="1">
        <f t="array" aca="1" ref="A633" ca="1">"p" &amp; RIGHT(ABS(SUMPRODUCT(CODE(MID(B633&amp;C633,ROW(INDIRECT("1:"&amp;LEN(B633&amp;C633))),1))*POWER(31,MOD(ROW(INDIRECT("1:"&amp;LEN(B633&amp;C633)))-1,7)))),6)</f>
        <v>p311866</v>
      </c>
      <c r="B633" s="7" t="s">
        <v>4212</v>
      </c>
      <c r="C633" s="7" t="s">
        <v>4213</v>
      </c>
      <c r="D633" s="7" t="str">
        <f>Table_Paintings[[#This Row],[Title]]&amp;"_"&amp;Table_Paintings[[#This Row],[Author]]</f>
        <v>The Allegory of Vanitas_Renard de Saint-André, Simon</v>
      </c>
      <c r="E633" s="1" t="str">
        <f>IF(COUNTIFS(Table_Paintings[Composite_Work_Author],Table_Paintings[[#This Row],[Composite_Work_Author]])&gt;1,"Y","N")</f>
        <v>N</v>
      </c>
      <c r="F633" s="7" t="s">
        <v>3454</v>
      </c>
      <c r="H633" s="7" t="s">
        <v>3481</v>
      </c>
    </row>
    <row r="634" spans="1:8" x14ac:dyDescent="0.35">
      <c r="A634" s="7" t="str" cm="1">
        <f t="array" aca="1" ref="A634" ca="1">"p" &amp; RIGHT(ABS(SUMPRODUCT(CODE(MID(B634&amp;C634,ROW(INDIRECT("1:"&amp;LEN(B634&amp;C634))),1))*POWER(31,MOD(ROW(INDIRECT("1:"&amp;LEN(B634&amp;C634)))-1,7)))),6)</f>
        <v>p257432</v>
      </c>
      <c r="B634" s="7" t="s">
        <v>3750</v>
      </c>
      <c r="C634" s="7" t="s">
        <v>3749</v>
      </c>
      <c r="D634" s="7" t="str">
        <f>Table_Paintings[[#This Row],[Title]]&amp;"_"&amp;Table_Paintings[[#This Row],[Author]]</f>
        <v>The Ambassadors_Holbein the Younger, Hans</v>
      </c>
      <c r="E634" s="1" t="str">
        <f>IF(COUNTIFS(Table_Paintings[Composite_Work_Author],Table_Paintings[[#This Row],[Composite_Work_Author]])&gt;1,"Y","N")</f>
        <v>N</v>
      </c>
      <c r="F634" s="7" t="s">
        <v>3353</v>
      </c>
      <c r="H634" s="7" t="s">
        <v>3347</v>
      </c>
    </row>
    <row r="635" spans="1:8" x14ac:dyDescent="0.35">
      <c r="A635" s="7" t="str" cm="1">
        <f t="array" aca="1" ref="A635" ca="1">"p" &amp; RIGHT(ABS(SUMPRODUCT(CODE(MID(B635&amp;C635,ROW(INDIRECT("1:"&amp;LEN(B635&amp;C635))),1))*POWER(31,MOD(ROW(INDIRECT("1:"&amp;LEN(B635&amp;C635)))-1,7)))),6)</f>
        <v>p314051</v>
      </c>
      <c r="B635" s="7" t="s">
        <v>4161</v>
      </c>
      <c r="C635" s="7" t="s">
        <v>1540</v>
      </c>
      <c r="D635" s="7" t="str">
        <f>Table_Paintings[[#This Row],[Title]]&amp;"_"&amp;Table_Paintings[[#This Row],[Author]]</f>
        <v>The Anatomy Lesson of Dr. Nicolaes Tulp_Rembrandt</v>
      </c>
      <c r="E635" s="1" t="str">
        <f>IF(COUNTIFS(Table_Paintings[Composite_Work_Author],Table_Paintings[[#This Row],[Composite_Work_Author]])&gt;1,"Y","N")</f>
        <v>N</v>
      </c>
      <c r="F635" s="7" t="s">
        <v>4144</v>
      </c>
      <c r="H635" s="7" t="s">
        <v>3481</v>
      </c>
    </row>
    <row r="636" spans="1:8" x14ac:dyDescent="0.35">
      <c r="A636" s="7" t="str" cm="1">
        <f t="array" aca="1" ref="A636" ca="1">"p" &amp; RIGHT(ABS(SUMPRODUCT(CODE(MID(B636&amp;C636,ROW(INDIRECT("1:"&amp;LEN(B636&amp;C636))),1))*POWER(31,MOD(ROW(INDIRECT("1:"&amp;LEN(B636&amp;C636)))-1,7)))),6)</f>
        <v>p941420</v>
      </c>
      <c r="B636" s="7" t="s">
        <v>4430</v>
      </c>
      <c r="C636" s="7" t="s">
        <v>3746</v>
      </c>
      <c r="D636" s="7" t="str">
        <f>Table_Paintings[[#This Row],[Title]]&amp;"_"&amp;Table_Paintings[[#This Row],[Author]]</f>
        <v>The Anatomy of the Image_Bellmer, Hans</v>
      </c>
      <c r="E636" s="1" t="str">
        <f>IF(COUNTIFS(Table_Paintings[Composite_Work_Author],Table_Paintings[[#This Row],[Composite_Work_Author]])&gt;1,"Y","N")</f>
        <v>N</v>
      </c>
      <c r="F636" s="7" t="s">
        <v>3339</v>
      </c>
      <c r="H636" s="7" t="s">
        <v>3310</v>
      </c>
    </row>
    <row r="637" spans="1:8" x14ac:dyDescent="0.35">
      <c r="A637" s="7" t="str" cm="1">
        <f t="array" aca="1" ref="A637" ca="1">"p" &amp; RIGHT(ABS(SUMPRODUCT(CODE(MID(B637&amp;C637,ROW(INDIRECT("1:"&amp;LEN(B637&amp;C637))),1))*POWER(31,MOD(ROW(INDIRECT("1:"&amp;LEN(B637&amp;C637)))-1,7)))),6)</f>
        <v>p553139</v>
      </c>
      <c r="B637" s="7" t="s">
        <v>4285</v>
      </c>
      <c r="C637" s="7" t="s">
        <v>4286</v>
      </c>
      <c r="D637" s="7" t="str">
        <f>Table_Paintings[[#This Row],[Title]]&amp;"_"&amp;Table_Paintings[[#This Row],[Author]]</f>
        <v>The Ancient of Days_Blake, William</v>
      </c>
      <c r="E637" s="1" t="str">
        <f>IF(COUNTIFS(Table_Paintings[Composite_Work_Author],Table_Paintings[[#This Row],[Composite_Work_Author]])&gt;1,"Y","N")</f>
        <v>N</v>
      </c>
      <c r="F637" s="7" t="s">
        <v>3397</v>
      </c>
      <c r="H637" s="7" t="s">
        <v>3632</v>
      </c>
    </row>
    <row r="638" spans="1:8" x14ac:dyDescent="0.35">
      <c r="A638" s="7" t="str" cm="1">
        <f t="array" aca="1" ref="A638" ca="1">"p" &amp; RIGHT(ABS(SUMPRODUCT(CODE(MID(B638&amp;C638,ROW(INDIRECT("1:"&amp;LEN(B638&amp;C638))),1))*POWER(31,MOD(ROW(INDIRECT("1:"&amp;LEN(B638&amp;C638)))-1,7)))),6)</f>
        <v>p378950</v>
      </c>
      <c r="B638" s="7" t="s">
        <v>4570</v>
      </c>
      <c r="C638" s="7" t="s">
        <v>4188</v>
      </c>
      <c r="D638" s="7" t="str">
        <f>Table_Paintings[[#This Row],[Title]]&amp;"_"&amp;Table_Paintings[[#This Row],[Author]]</f>
        <v>The Ancient One_Norton, Rosaleen</v>
      </c>
      <c r="E638" s="1" t="str">
        <f>IF(COUNTIFS(Table_Paintings[Composite_Work_Author],Table_Paintings[[#This Row],[Composite_Work_Author]])&gt;1,"Y","N")</f>
        <v>N</v>
      </c>
      <c r="F638" s="7" t="s">
        <v>4189</v>
      </c>
      <c r="H638" s="7" t="s">
        <v>3310</v>
      </c>
    </row>
    <row r="639" spans="1:8" x14ac:dyDescent="0.35">
      <c r="A639" s="7" t="str" cm="1">
        <f t="array" aca="1" ref="A639" ca="1">"p" &amp; RIGHT(ABS(SUMPRODUCT(CODE(MID(B639&amp;C639,ROW(INDIRECT("1:"&amp;LEN(B639&amp;C639))),1))*POWER(31,MOD(ROW(INDIRECT("1:"&amp;LEN(B639&amp;C639)))-1,7)))),6)</f>
        <v>p212183</v>
      </c>
      <c r="B639" s="7" t="s">
        <v>4426</v>
      </c>
      <c r="C639" s="7" t="s">
        <v>3992</v>
      </c>
      <c r="D639" s="7" t="str">
        <f>Table_Paintings[[#This Row],[Title]]&amp;"_"&amp;Table_Paintings[[#This Row],[Author]]</f>
        <v>The Angel of Anatomy_Fini, Leonor</v>
      </c>
      <c r="E639" s="1" t="str">
        <f>IF(COUNTIFS(Table_Paintings[Composite_Work_Author],Table_Paintings[[#This Row],[Composite_Work_Author]])&gt;1,"Y","N")</f>
        <v>N</v>
      </c>
      <c r="F639" s="7" t="s">
        <v>3339</v>
      </c>
      <c r="H639" s="7" t="s">
        <v>3310</v>
      </c>
    </row>
    <row r="640" spans="1:8" x14ac:dyDescent="0.35">
      <c r="A640" s="7" t="str" cm="1">
        <f t="array" aca="1" ref="A640" ca="1">"p" &amp; RIGHT(ABS(SUMPRODUCT(CODE(MID(B640&amp;C640,ROW(INDIRECT("1:"&amp;LEN(B640&amp;C640))),1))*POWER(31,MOD(ROW(INDIRECT("1:"&amp;LEN(B640&amp;C640)))-1,7)))),6)</f>
        <v>p092477</v>
      </c>
      <c r="B640" s="7" t="s">
        <v>3601</v>
      </c>
      <c r="C640" s="7" t="s">
        <v>3741</v>
      </c>
      <c r="D640" s="7" t="str">
        <f>Table_Paintings[[#This Row],[Title]]&amp;"_"&amp;Table_Paintings[[#This Row],[Author]]</f>
        <v>The Angel of Death_Morgan, Evelyn De</v>
      </c>
      <c r="E640" s="1" t="str">
        <f>IF(COUNTIFS(Table_Paintings[Composite_Work_Author],Table_Paintings[[#This Row],[Composite_Work_Author]])&gt;1,"Y","N")</f>
        <v>N</v>
      </c>
      <c r="F640" s="7" t="s">
        <v>3323</v>
      </c>
      <c r="H640" s="7" t="s">
        <v>3324</v>
      </c>
    </row>
    <row r="641" spans="1:8" x14ac:dyDescent="0.35">
      <c r="A641" s="7" t="str" cm="1">
        <f t="array" aca="1" ref="A641" ca="1">"p" &amp; RIGHT(ABS(SUMPRODUCT(CODE(MID(B641&amp;C641,ROW(INDIRECT("1:"&amp;LEN(B641&amp;C641))),1))*POWER(31,MOD(ROW(INDIRECT("1:"&amp;LEN(B641&amp;C641)))-1,7)))),6)</f>
        <v>p599502</v>
      </c>
      <c r="B641" s="7" t="s">
        <v>3714</v>
      </c>
      <c r="C641" s="7" t="s">
        <v>3715</v>
      </c>
      <c r="D641" s="7" t="str">
        <f>Table_Paintings[[#This Row],[Title]]&amp;"_"&amp;Table_Paintings[[#This Row],[Author]]</f>
        <v>The Angel of Life_Segantini, Giovanni</v>
      </c>
      <c r="E641" s="1" t="str">
        <f>IF(COUNTIFS(Table_Paintings[Composite_Work_Author],Table_Paintings[[#This Row],[Composite_Work_Author]])&gt;1,"Y","N")</f>
        <v>N</v>
      </c>
      <c r="F641" s="7" t="s">
        <v>3323</v>
      </c>
      <c r="H641" s="7" t="s">
        <v>3324</v>
      </c>
    </row>
    <row r="642" spans="1:8" x14ac:dyDescent="0.35">
      <c r="A642" s="7" t="str" cm="1">
        <f t="array" aca="1" ref="A642" ca="1">"p" &amp; RIGHT(ABS(SUMPRODUCT(CODE(MID(B642&amp;C642,ROW(INDIRECT("1:"&amp;LEN(B642&amp;C642))),1))*POWER(31,MOD(ROW(INDIRECT("1:"&amp;LEN(B642&amp;C642)))-1,7)))),6)</f>
        <v>p395405</v>
      </c>
      <c r="B642" s="7" t="s">
        <v>4564</v>
      </c>
      <c r="C642" s="7" t="s">
        <v>4188</v>
      </c>
      <c r="D642" s="7" t="str">
        <f>Table_Paintings[[#This Row],[Title]]&amp;"_"&amp;Table_Paintings[[#This Row],[Author]]</f>
        <v>The Angel of Luck_Norton, Rosaleen</v>
      </c>
      <c r="E642" s="1" t="str">
        <f>IF(COUNTIFS(Table_Paintings[Composite_Work_Author],Table_Paintings[[#This Row],[Composite_Work_Author]])&gt;1,"Y","N")</f>
        <v>N</v>
      </c>
      <c r="F642" s="7" t="s">
        <v>4189</v>
      </c>
      <c r="H642" s="7" t="s">
        <v>3310</v>
      </c>
    </row>
    <row r="643" spans="1:8" x14ac:dyDescent="0.35">
      <c r="A643" s="7" t="str" cm="1">
        <f t="array" aca="1" ref="A643" ca="1">"p" &amp; RIGHT(ABS(SUMPRODUCT(CODE(MID(B643&amp;C643,ROW(INDIRECT("1:"&amp;LEN(B643&amp;C643))),1))*POWER(31,MOD(ROW(INDIRECT("1:"&amp;LEN(B643&amp;C643)))-1,7)))),6)</f>
        <v>p514639</v>
      </c>
      <c r="B643" s="7" t="s">
        <v>4840</v>
      </c>
      <c r="C643" s="7" t="s">
        <v>3882</v>
      </c>
      <c r="D643" s="7" t="str">
        <f>Table_Paintings[[#This Row],[Title]]&amp;"_"&amp;Table_Paintings[[#This Row],[Author]]</f>
        <v>The Angel of Splendor_Delville, Jean</v>
      </c>
      <c r="E643" s="1" t="str">
        <f>IF(COUNTIFS(Table_Paintings[Composite_Work_Author],Table_Paintings[[#This Row],[Composite_Work_Author]])&gt;1,"Y","N")</f>
        <v>N</v>
      </c>
      <c r="F643" s="7" t="s">
        <v>3323</v>
      </c>
      <c r="H643" s="7" t="s">
        <v>3432</v>
      </c>
    </row>
    <row r="644" spans="1:8" x14ac:dyDescent="0.35">
      <c r="A644" s="7" t="str" cm="1">
        <f t="array" aca="1" ref="A644" ca="1">"p" &amp; RIGHT(ABS(SUMPRODUCT(CODE(MID(B644&amp;C644,ROW(INDIRECT("1:"&amp;LEN(B644&amp;C644))),1))*POWER(31,MOD(ROW(INDIRECT("1:"&amp;LEN(B644&amp;C644)))-1,7)))),6)</f>
        <v>p211425</v>
      </c>
      <c r="B644" s="7" t="s">
        <v>3615</v>
      </c>
      <c r="C644" s="7" t="s">
        <v>3616</v>
      </c>
      <c r="D644" s="7" t="str">
        <f>Table_Paintings[[#This Row],[Title]]&amp;"_"&amp;Table_Paintings[[#This Row],[Author]]</f>
        <v>The Annunciation_Angelico, Fra</v>
      </c>
      <c r="E644" s="1" t="str">
        <f>IF(COUNTIFS(Table_Paintings[Composite_Work_Author],Table_Paintings[[#This Row],[Composite_Work_Author]])&gt;1,"Y","N")</f>
        <v>N</v>
      </c>
      <c r="F644" s="7" t="s">
        <v>3617</v>
      </c>
      <c r="H644" s="7" t="s">
        <v>3618</v>
      </c>
    </row>
    <row r="645" spans="1:8" x14ac:dyDescent="0.35">
      <c r="A645" s="7" t="str" cm="1">
        <f t="array" aca="1" ref="A645" ca="1">"p" &amp; RIGHT(ABS(SUMPRODUCT(CODE(MID(B645&amp;C645,ROW(INDIRECT("1:"&amp;LEN(B645&amp;C645))),1))*POWER(31,MOD(ROW(INDIRECT("1:"&amp;LEN(B645&amp;C645)))-1,7)))),6)</f>
        <v>p876478</v>
      </c>
      <c r="B645" s="7" t="s">
        <v>4317</v>
      </c>
      <c r="C645" s="7" t="s">
        <v>4315</v>
      </c>
      <c r="D645" s="7" t="str">
        <f>Table_Paintings[[#This Row],[Title]]&amp;"_"&amp;Table_Paintings[[#This Row],[Author]]</f>
        <v>The Anthropometries of the Blue Period_Klein, Yves</v>
      </c>
      <c r="E645" s="1" t="str">
        <f>IF(COUNTIFS(Table_Paintings[Composite_Work_Author],Table_Paintings[[#This Row],[Composite_Work_Author]])&gt;1,"Y","N")</f>
        <v>N</v>
      </c>
      <c r="F645" s="7" t="s">
        <v>4316</v>
      </c>
      <c r="H645" s="7" t="s">
        <v>3310</v>
      </c>
    </row>
    <row r="646" spans="1:8" x14ac:dyDescent="0.35">
      <c r="A646" s="7" t="str" cm="1">
        <f t="array" aca="1" ref="A646" ca="1">"p" &amp; RIGHT(ABS(SUMPRODUCT(CODE(MID(B646&amp;C646,ROW(INDIRECT("1:"&amp;LEN(B646&amp;C646))),1))*POWER(31,MOD(ROW(INDIRECT("1:"&amp;LEN(B646&amp;C646)))-1,7)))),6)</f>
        <v>p550097</v>
      </c>
      <c r="B646" s="7" t="s">
        <v>4379</v>
      </c>
      <c r="C646" s="7" t="s">
        <v>4049</v>
      </c>
      <c r="D646" s="7" t="str">
        <f>Table_Paintings[[#This Row],[Title]]&amp;"_"&amp;Table_Paintings[[#This Row],[Author]]</f>
        <v>The Antipope_Ernst, Max</v>
      </c>
      <c r="E646" s="1" t="str">
        <f>IF(COUNTIFS(Table_Paintings[Composite_Work_Author],Table_Paintings[[#This Row],[Composite_Work_Author]])&gt;1,"Y","N")</f>
        <v>N</v>
      </c>
      <c r="F646" s="7" t="s">
        <v>3339</v>
      </c>
      <c r="H646" s="7" t="s">
        <v>3310</v>
      </c>
    </row>
    <row r="647" spans="1:8" x14ac:dyDescent="0.35">
      <c r="A647" s="7" t="str" cm="1">
        <f t="array" aca="1" ref="A647" ca="1">"p" &amp; RIGHT(ABS(SUMPRODUCT(CODE(MID(B647&amp;C647,ROW(INDIRECT("1:"&amp;LEN(B647&amp;C647))),1))*POWER(31,MOD(ROW(INDIRECT("1:"&amp;LEN(B647&amp;C647)))-1,7)))),6)</f>
        <v>p664400</v>
      </c>
      <c r="B647" s="7" t="s">
        <v>4411</v>
      </c>
      <c r="C647" s="7" t="s">
        <v>3702</v>
      </c>
      <c r="D647" s="7" t="str">
        <f>Table_Paintings[[#This Row],[Title]]&amp;"_"&amp;Table_Paintings[[#This Row],[Author]]</f>
        <v>The Anxiety of Departure_de Chirico, Giorgio</v>
      </c>
      <c r="E647" s="1" t="str">
        <f>IF(COUNTIFS(Table_Paintings[Composite_Work_Author],Table_Paintings[[#This Row],[Composite_Work_Author]])&gt;1,"Y","N")</f>
        <v>N</v>
      </c>
      <c r="F647" s="7" t="s">
        <v>3703</v>
      </c>
      <c r="H647" s="7" t="s">
        <v>3310</v>
      </c>
    </row>
    <row r="648" spans="1:8" x14ac:dyDescent="0.35">
      <c r="A648" s="7" t="str" cm="1">
        <f t="array" aca="1" ref="A648" ca="1">"p" &amp; RIGHT(ABS(SUMPRODUCT(CODE(MID(B648&amp;C648,ROW(INDIRECT("1:"&amp;LEN(B648&amp;C648))),1))*POWER(31,MOD(ROW(INDIRECT("1:"&amp;LEN(B648&amp;C648)))-1,7)))),6)</f>
        <v>p089423</v>
      </c>
      <c r="B648" s="7" t="s">
        <v>3671</v>
      </c>
      <c r="C648" s="7" t="s">
        <v>3672</v>
      </c>
      <c r="D648" s="7" t="str">
        <f>Table_Paintings[[#This Row],[Title]]&amp;"_"&amp;Table_Paintings[[#This Row],[Author]]</f>
        <v>The Apotheosis of Homer_Gandolfi, Gaetano</v>
      </c>
      <c r="E648" s="1" t="str">
        <f>IF(COUNTIFS(Table_Paintings[Composite_Work_Author],Table_Paintings[[#This Row],[Composite_Work_Author]])&gt;1,"Y","N")</f>
        <v>N</v>
      </c>
      <c r="F648" s="7" t="s">
        <v>3454</v>
      </c>
      <c r="H648" s="7" t="s">
        <v>3450</v>
      </c>
    </row>
    <row r="649" spans="1:8" x14ac:dyDescent="0.35">
      <c r="A649" s="7" t="str" cm="1">
        <f t="array" aca="1" ref="A649" ca="1">"p" &amp; RIGHT(ABS(SUMPRODUCT(CODE(MID(B649&amp;C649,ROW(INDIRECT("1:"&amp;LEN(B649&amp;C649))),1))*POWER(31,MOD(ROW(INDIRECT("1:"&amp;LEN(B649&amp;C649)))-1,7)))),6)</f>
        <v>p337706</v>
      </c>
      <c r="B649" s="7" t="s">
        <v>3739</v>
      </c>
      <c r="C649" s="7" t="s">
        <v>3738</v>
      </c>
      <c r="D649" s="7" t="str">
        <f>Table_Paintings[[#This Row],[Title]]&amp;"_"&amp;Table_Paintings[[#This Row],[Author]]</f>
        <v>The Apparition_Moreau, Gustave</v>
      </c>
      <c r="E649" s="1" t="str">
        <f>IF(COUNTIFS(Table_Paintings[Composite_Work_Author],Table_Paintings[[#This Row],[Composite_Work_Author]])&gt;1,"Y","N")</f>
        <v>N</v>
      </c>
      <c r="F649" s="7" t="s">
        <v>3323</v>
      </c>
      <c r="H649" s="7" t="s">
        <v>3324</v>
      </c>
    </row>
    <row r="650" spans="1:8" x14ac:dyDescent="0.35">
      <c r="A650" s="7" t="str" cm="1">
        <f t="array" aca="1" ref="A650" ca="1">"p" &amp; RIGHT(ABS(SUMPRODUCT(CODE(MID(B650&amp;C650,ROW(INDIRECT("1:"&amp;LEN(B650&amp;C650))),1))*POWER(31,MOD(ROW(INDIRECT("1:"&amp;LEN(B650&amp;C650)))-1,7)))),6)</f>
        <v>p026156</v>
      </c>
      <c r="B650" s="7" t="s">
        <v>3877</v>
      </c>
      <c r="C650" s="7" t="s">
        <v>3878</v>
      </c>
      <c r="D650" s="7" t="str">
        <f>Table_Paintings[[#This Row],[Title]]&amp;"_"&amp;Table_Paintings[[#This Row],[Author]]</f>
        <v>The Arnolfini Portrait_van Eyck, Jan</v>
      </c>
      <c r="E650" s="1" t="str">
        <f>IF(COUNTIFS(Table_Paintings[Composite_Work_Author],Table_Paintings[[#This Row],[Composite_Work_Author]])&gt;1,"Y","N")</f>
        <v>N</v>
      </c>
      <c r="F650" s="7" t="s">
        <v>3759</v>
      </c>
      <c r="H650" s="7" t="s">
        <v>3618</v>
      </c>
    </row>
    <row r="651" spans="1:8" x14ac:dyDescent="0.35">
      <c r="A651" s="7" t="str" cm="1">
        <f t="array" aca="1" ref="A651" ca="1">"p" &amp; RIGHT(ABS(SUMPRODUCT(CODE(MID(B651&amp;C651,ROW(INDIRECT("1:"&amp;LEN(B651&amp;C651))),1))*POWER(31,MOD(ROW(INDIRECT("1:"&amp;LEN(B651&amp;C651)))-1,7)))),6)</f>
        <v>p416723</v>
      </c>
      <c r="B651" s="7" t="s">
        <v>3913</v>
      </c>
      <c r="C651" s="7" t="s">
        <v>3910</v>
      </c>
      <c r="D651" s="7" t="str">
        <f>Table_Paintings[[#This Row],[Title]]&amp;"_"&amp;Table_Paintings[[#This Row],[Author]]</f>
        <v>The Art of Painting_Vermeer, Johannes</v>
      </c>
      <c r="E651" s="1" t="str">
        <f>IF(COUNTIFS(Table_Paintings[Composite_Work_Author],Table_Paintings[[#This Row],[Composite_Work_Author]])&gt;1,"Y","N")</f>
        <v>N</v>
      </c>
      <c r="F651" s="7" t="s">
        <v>3454</v>
      </c>
      <c r="H651" s="7" t="s">
        <v>3481</v>
      </c>
    </row>
    <row r="652" spans="1:8" x14ac:dyDescent="0.35">
      <c r="A652" s="7" t="str" cm="1">
        <f t="array" aca="1" ref="A652" ca="1">"p" &amp; RIGHT(ABS(SUMPRODUCT(CODE(MID(B652&amp;C652,ROW(INDIRECT("1:"&amp;LEN(B652&amp;C652))),1))*POWER(31,MOD(ROW(INDIRECT("1:"&amp;LEN(B652&amp;C652)))-1,7)))),6)</f>
        <v>p213347</v>
      </c>
      <c r="B652" s="7" t="s">
        <v>4027</v>
      </c>
      <c r="C652" s="7" t="s">
        <v>4025</v>
      </c>
      <c r="D652" s="7" t="str">
        <f>Table_Paintings[[#This Row],[Title]]&amp;"_"&amp;Table_Paintings[[#This Row],[Author]]</f>
        <v>The Artist Is Present_Abramović, Marina</v>
      </c>
      <c r="E652" s="1" t="str">
        <f>IF(COUNTIFS(Table_Paintings[Composite_Work_Author],Table_Paintings[[#This Row],[Composite_Work_Author]])&gt;1,"Y","N")</f>
        <v>N</v>
      </c>
      <c r="F652" s="7" t="s">
        <v>4026</v>
      </c>
      <c r="H652" s="7" t="s">
        <v>3366</v>
      </c>
    </row>
    <row r="653" spans="1:8" x14ac:dyDescent="0.35">
      <c r="A653" s="7" t="str" cm="1">
        <f t="array" aca="1" ref="A653" ca="1">"p" &amp; RIGHT(ABS(SUMPRODUCT(CODE(MID(B653&amp;C653,ROW(INDIRECT("1:"&amp;LEN(B653&amp;C653))),1))*POWER(31,MOD(ROW(INDIRECT("1:"&amp;LEN(B653&amp;C653)))-1,7)))),6)</f>
        <v>p505253</v>
      </c>
      <c r="B653" s="7" t="s">
        <v>4164</v>
      </c>
      <c r="C653" s="7" t="s">
        <v>4165</v>
      </c>
      <c r="D653" s="7" t="str">
        <f>Table_Paintings[[#This Row],[Title]]&amp;"_"&amp;Table_Paintings[[#This Row],[Author]]</f>
        <v>The Artist's Studio_van Rijn, Rembrandt</v>
      </c>
      <c r="E653" s="1" t="str">
        <f>IF(COUNTIFS(Table_Paintings[Composite_Work_Author],Table_Paintings[[#This Row],[Composite_Work_Author]])&gt;1,"Y","N")</f>
        <v>N</v>
      </c>
      <c r="F653" s="7" t="s">
        <v>4144</v>
      </c>
      <c r="H653" s="7" t="s">
        <v>3481</v>
      </c>
    </row>
    <row r="654" spans="1:8" x14ac:dyDescent="0.35">
      <c r="A654" s="7" t="str" cm="1">
        <f t="array" aca="1" ref="A654" ca="1">"p" &amp; RIGHT(ABS(SUMPRODUCT(CODE(MID(B654&amp;C654,ROW(INDIRECT("1:"&amp;LEN(B654&amp;C654))),1))*POWER(31,MOD(ROW(INDIRECT("1:"&amp;LEN(B654&amp;C654)))-1,7)))),6)</f>
        <v>p846085</v>
      </c>
      <c r="B654" s="7" t="s">
        <v>4648</v>
      </c>
      <c r="C654" s="7" t="s">
        <v>3925</v>
      </c>
      <c r="D654" s="7" t="str">
        <f>Table_Paintings[[#This Row],[Title]]&amp;"_"&amp;Table_Paintings[[#This Row],[Author]]</f>
        <v>The Assuaging of the Waters_Martin, John</v>
      </c>
      <c r="E654" s="1" t="str">
        <f>IF(COUNTIFS(Table_Paintings[Composite_Work_Author],Table_Paintings[[#This Row],[Composite_Work_Author]])&gt;1,"Y","N")</f>
        <v>N</v>
      </c>
      <c r="F654" s="7" t="s">
        <v>3397</v>
      </c>
      <c r="H654" s="7" t="s">
        <v>3324</v>
      </c>
    </row>
    <row r="655" spans="1:8" x14ac:dyDescent="0.35">
      <c r="A655" s="7" t="str" cm="1">
        <f t="array" aca="1" ref="A655" ca="1">"p" &amp; RIGHT(ABS(SUMPRODUCT(CODE(MID(B655&amp;C655,ROW(INDIRECT("1:"&amp;LEN(B655&amp;C655))),1))*POWER(31,MOD(ROW(INDIRECT("1:"&amp;LEN(B655&amp;C655)))-1,7)))),6)</f>
        <v>p017430</v>
      </c>
      <c r="B655" s="7" t="s">
        <v>4492</v>
      </c>
      <c r="C655" s="7" t="s">
        <v>4475</v>
      </c>
      <c r="D655" s="7" t="str">
        <f>Table_Paintings[[#This Row],[Title]]&amp;"_"&amp;Table_Paintings[[#This Row],[Author]]</f>
        <v>The Awakening of Adonis_Waterhouse, John William</v>
      </c>
      <c r="E655" s="1" t="str">
        <f>IF(COUNTIFS(Table_Paintings[Composite_Work_Author],Table_Paintings[[#This Row],[Composite_Work_Author]])&gt;1,"Y","N")</f>
        <v>N</v>
      </c>
      <c r="F655" s="7" t="s">
        <v>3505</v>
      </c>
      <c r="H655" s="7" t="s">
        <v>3324</v>
      </c>
    </row>
    <row r="656" spans="1:8" x14ac:dyDescent="0.35">
      <c r="A656" s="7" t="str" cm="1">
        <f t="array" aca="1" ref="A656" ca="1">"p" &amp; RIGHT(ABS(SUMPRODUCT(CODE(MID(B656&amp;C656,ROW(INDIRECT("1:"&amp;LEN(B656&amp;C656))),1))*POWER(31,MOD(ROW(INDIRECT("1:"&amp;LEN(B656&amp;C656)))-1,7)))),6)</f>
        <v>p156567</v>
      </c>
      <c r="B656" s="7" t="s">
        <v>3560</v>
      </c>
      <c r="C656" s="7" t="s">
        <v>3559</v>
      </c>
      <c r="D656" s="7" t="str">
        <f>Table_Paintings[[#This Row],[Title]]&amp;"_"&amp;Table_Paintings[[#This Row],[Author]]</f>
        <v>The Babylonian Marriage Market_Long, Edwin</v>
      </c>
      <c r="E656" s="1" t="str">
        <f>IF(COUNTIFS(Table_Paintings[Composite_Work_Author],Table_Paintings[[#This Row],[Composite_Work_Author]])&gt;1,"Y","N")</f>
        <v>N</v>
      </c>
      <c r="F656" s="7" t="s">
        <v>3330</v>
      </c>
      <c r="H656" s="7" t="s">
        <v>3324</v>
      </c>
    </row>
    <row r="657" spans="1:8" x14ac:dyDescent="0.35">
      <c r="A657" s="7" t="str" cm="1">
        <f t="array" aca="1" ref="A657" ca="1">"p" &amp; RIGHT(ABS(SUMPRODUCT(CODE(MID(B657&amp;C657,ROW(INDIRECT("1:"&amp;LEN(B657&amp;C657))),1))*POWER(31,MOD(ROW(INDIRECT("1:"&amp;LEN(B657&amp;C657)))-1,7)))),6)</f>
        <v>p431904</v>
      </c>
      <c r="B657" s="7" t="s">
        <v>3999</v>
      </c>
      <c r="C657" s="7" t="s">
        <v>4000</v>
      </c>
      <c r="D657" s="7" t="str">
        <f>Table_Paintings[[#This Row],[Title]]&amp;"_"&amp;Table_Paintings[[#This Row],[Author]]</f>
        <v>The Bachelor's Party_Wain, Louis</v>
      </c>
      <c r="E657" s="1" t="str">
        <f>IF(COUNTIFS(Table_Paintings[Composite_Work_Author],Table_Paintings[[#This Row],[Composite_Work_Author]])&gt;1,"Y","N")</f>
        <v>N</v>
      </c>
      <c r="F657" s="7" t="s">
        <v>3020</v>
      </c>
      <c r="H657" s="7" t="s">
        <v>3432</v>
      </c>
    </row>
    <row r="658" spans="1:8" x14ac:dyDescent="0.35">
      <c r="A658" s="7" t="str" cm="1">
        <f t="array" aca="1" ref="A658" ca="1">"p" &amp; RIGHT(ABS(SUMPRODUCT(CODE(MID(B658&amp;C658,ROW(INDIRECT("1:"&amp;LEN(B658&amp;C658))),1))*POWER(31,MOD(ROW(INDIRECT("1:"&amp;LEN(B658&amp;C658)))-1,7)))),6)</f>
        <v>p171172</v>
      </c>
      <c r="B658" s="7" t="s">
        <v>4638</v>
      </c>
      <c r="C658" s="7" t="s">
        <v>3925</v>
      </c>
      <c r="D658" s="7" t="str">
        <f>Table_Paintings[[#This Row],[Title]]&amp;"_"&amp;Table_Paintings[[#This Row],[Author]]</f>
        <v>The Bard_Martin, John</v>
      </c>
      <c r="E658" s="1" t="str">
        <f>IF(COUNTIFS(Table_Paintings[Composite_Work_Author],Table_Paintings[[#This Row],[Composite_Work_Author]])&gt;1,"Y","N")</f>
        <v>N</v>
      </c>
      <c r="F658" s="7" t="s">
        <v>3397</v>
      </c>
      <c r="H658" s="7" t="s">
        <v>3324</v>
      </c>
    </row>
    <row r="659" spans="1:8" x14ac:dyDescent="0.35">
      <c r="A659" s="7" t="str" cm="1">
        <f t="array" aca="1" ref="A659" ca="1">"p" &amp; RIGHT(ABS(SUMPRODUCT(CODE(MID(B659&amp;C659,ROW(INDIRECT("1:"&amp;LEN(B659&amp;C659))),1))*POWER(31,MOD(ROW(INDIRECT("1:"&amp;LEN(B659&amp;C659)))-1,7)))),6)</f>
        <v>p355129</v>
      </c>
      <c r="B659" s="7" t="s">
        <v>4698</v>
      </c>
      <c r="C659" s="7" t="s">
        <v>3596</v>
      </c>
      <c r="D659" s="7" t="str">
        <f>Table_Paintings[[#This Row],[Title]]&amp;"_"&amp;Table_Paintings[[#This Row],[Author]]</f>
        <v>The Barque of Dante_Delacroix, Eugène</v>
      </c>
      <c r="E659" s="1" t="str">
        <f>IF(COUNTIFS(Table_Paintings[Composite_Work_Author],Table_Paintings[[#This Row],[Composite_Work_Author]])&gt;1,"Y","N")</f>
        <v>N</v>
      </c>
      <c r="F659" s="7" t="s">
        <v>3397</v>
      </c>
      <c r="H659" s="7" t="s">
        <v>3324</v>
      </c>
    </row>
    <row r="660" spans="1:8" x14ac:dyDescent="0.35">
      <c r="A660" s="7" t="str" cm="1">
        <f t="array" aca="1" ref="A660" ca="1">"p" &amp; RIGHT(ABS(SUMPRODUCT(CODE(MID(B660&amp;C660,ROW(INDIRECT("1:"&amp;LEN(B660&amp;C660))),1))*POWER(31,MOD(ROW(INDIRECT("1:"&amp;LEN(B660&amp;C660)))-1,7)))),6)</f>
        <v>p665566</v>
      </c>
      <c r="B660" s="7" t="s">
        <v>3321</v>
      </c>
      <c r="C660" s="7" t="s">
        <v>3331</v>
      </c>
      <c r="D660" s="7" t="str">
        <f>Table_Paintings[[#This Row],[Title]]&amp;"_"&amp;Table_Paintings[[#This Row],[Author]]</f>
        <v>The Bat Woman_Joseph-Pénot, Albert</v>
      </c>
      <c r="E660" s="1" t="str">
        <f>IF(COUNTIFS(Table_Paintings[Composite_Work_Author],Table_Paintings[[#This Row],[Composite_Work_Author]])&gt;1,"Y","N")</f>
        <v>N</v>
      </c>
      <c r="F660" s="7" t="s">
        <v>3323</v>
      </c>
      <c r="H660" s="7" t="s">
        <v>3324</v>
      </c>
    </row>
    <row r="661" spans="1:8" x14ac:dyDescent="0.35">
      <c r="A661" s="7" t="str" cm="1">
        <f t="array" aca="1" ref="A661" ca="1">"p" &amp; RIGHT(ABS(SUMPRODUCT(CODE(MID(B661&amp;C661,ROW(INDIRECT("1:"&amp;LEN(B661&amp;C661))),1))*POWER(31,MOD(ROW(INDIRECT("1:"&amp;LEN(B661&amp;C661)))-1,7)))),6)</f>
        <v>p486603</v>
      </c>
      <c r="B661" s="7" t="s">
        <v>3321</v>
      </c>
      <c r="C661" s="7" t="s">
        <v>3322</v>
      </c>
      <c r="D661" s="7" t="str">
        <f>Table_Paintings[[#This Row],[Title]]&amp;"_"&amp;Table_Paintings[[#This Row],[Author]]</f>
        <v>The Bat Woman_Pénot, Albert Joseph</v>
      </c>
      <c r="E661" s="1" t="str">
        <f>IF(COUNTIFS(Table_Paintings[Composite_Work_Author],Table_Paintings[[#This Row],[Composite_Work_Author]])&gt;1,"Y","N")</f>
        <v>N</v>
      </c>
      <c r="F661" s="7" t="s">
        <v>3323</v>
      </c>
      <c r="H661" s="7" t="s">
        <v>3324</v>
      </c>
    </row>
    <row r="662" spans="1:8" x14ac:dyDescent="0.35">
      <c r="A662" s="7" t="str" cm="1">
        <f t="array" aca="1" ref="A662" ca="1">"p" &amp; RIGHT(ABS(SUMPRODUCT(CODE(MID(B662&amp;C662,ROW(INDIRECT("1:"&amp;LEN(B662&amp;C662))),1))*POWER(31,MOD(ROW(INDIRECT("1:"&amp;LEN(B662&amp;C662)))-1,7)))),6)</f>
        <v>p920157</v>
      </c>
      <c r="B662" s="7" t="s">
        <v>4894</v>
      </c>
      <c r="C662" s="7" t="s">
        <v>4528</v>
      </c>
      <c r="D662" s="7" t="str">
        <f>Table_Paintings[[#This Row],[Title]]&amp;"_"&amp;Table_Paintings[[#This Row],[Author]]</f>
        <v>The Bath of Psyche_Leighton, Frederic</v>
      </c>
      <c r="E662" s="1" t="str">
        <f>IF(COUNTIFS(Table_Paintings[Composite_Work_Author],Table_Paintings[[#This Row],[Composite_Work_Author]])&gt;1,"Y","N")</f>
        <v>N</v>
      </c>
      <c r="F662" s="7" t="s">
        <v>4891</v>
      </c>
      <c r="H662" s="7" t="s">
        <v>3324</v>
      </c>
    </row>
    <row r="663" spans="1:8" x14ac:dyDescent="0.35">
      <c r="A663" s="7" t="str" cm="1">
        <f t="array" aca="1" ref="A663" ca="1">"p" &amp; RIGHT(ABS(SUMPRODUCT(CODE(MID(B663&amp;C663,ROW(INDIRECT("1:"&amp;LEN(B663&amp;C663))),1))*POWER(31,MOD(ROW(INDIRECT("1:"&amp;LEN(B663&amp;C663)))-1,7)))),6)</f>
        <v>p080252</v>
      </c>
      <c r="B663" s="7" t="s">
        <v>3344</v>
      </c>
      <c r="C663" s="7" t="s">
        <v>3345</v>
      </c>
      <c r="D663" s="7" t="str">
        <f>Table_Paintings[[#This Row],[Title]]&amp;"_"&amp;Table_Paintings[[#This Row],[Author]]</f>
        <v>The Battle of Alexander at Issus_Altdorfer, Albrecht</v>
      </c>
      <c r="E663" s="1" t="str">
        <f>IF(COUNTIFS(Table_Paintings[Composite_Work_Author],Table_Paintings[[#This Row],[Composite_Work_Author]])&gt;1,"Y","N")</f>
        <v>N</v>
      </c>
      <c r="F663" s="7" t="s">
        <v>3346</v>
      </c>
      <c r="H663" s="7" t="s">
        <v>3347</v>
      </c>
    </row>
    <row r="664" spans="1:8" x14ac:dyDescent="0.35">
      <c r="A664" s="7" t="str" cm="1">
        <f t="array" aca="1" ref="A664" ca="1">"p" &amp; RIGHT(ABS(SUMPRODUCT(CODE(MID(B664&amp;C664,ROW(INDIRECT("1:"&amp;LEN(B664&amp;C664))),1))*POWER(31,MOD(ROW(INDIRECT("1:"&amp;LEN(B664&amp;C664)))-1,7)))),6)</f>
        <v>p773899</v>
      </c>
      <c r="B664" s="7" t="s">
        <v>4699</v>
      </c>
      <c r="C664" s="7" t="s">
        <v>3596</v>
      </c>
      <c r="D664" s="7" t="str">
        <f>Table_Paintings[[#This Row],[Title]]&amp;"_"&amp;Table_Paintings[[#This Row],[Author]]</f>
        <v>The Battle of Taillebourg_Delacroix, Eugène</v>
      </c>
      <c r="E664" s="1" t="str">
        <f>IF(COUNTIFS(Table_Paintings[Composite_Work_Author],Table_Paintings[[#This Row],[Composite_Work_Author]])&gt;1,"Y","N")</f>
        <v>N</v>
      </c>
      <c r="F664" s="7" t="s">
        <v>3397</v>
      </c>
      <c r="H664" s="7" t="s">
        <v>3324</v>
      </c>
    </row>
    <row r="665" spans="1:8" x14ac:dyDescent="0.35">
      <c r="A665" s="7" t="str" cm="1">
        <f t="array" aca="1" ref="A665" ca="1">"p" &amp; RIGHT(ABS(SUMPRODUCT(CODE(MID(B665&amp;C665,ROW(INDIRECT("1:"&amp;LEN(B665&amp;C665))),1))*POWER(31,MOD(ROW(INDIRECT("1:"&amp;LEN(B665&amp;C665)))-1,7)))),6)</f>
        <v>p334023</v>
      </c>
      <c r="B665" s="7" t="s">
        <v>4018</v>
      </c>
      <c r="C665" s="7" t="s">
        <v>4019</v>
      </c>
      <c r="D665" s="7" t="str">
        <f>Table_Paintings[[#This Row],[Title]]&amp;"_"&amp;Table_Paintings[[#This Row],[Author]]</f>
        <v>The Battle of Tetuan_Fortuny, Mariano</v>
      </c>
      <c r="E665" s="1" t="str">
        <f>IF(COUNTIFS(Table_Paintings[Composite_Work_Author],Table_Paintings[[#This Row],[Composite_Work_Author]])&gt;1,"Y","N")</f>
        <v>N</v>
      </c>
      <c r="F665" s="7" t="s">
        <v>3789</v>
      </c>
      <c r="H665" s="7" t="s">
        <v>3324</v>
      </c>
    </row>
    <row r="666" spans="1:8" x14ac:dyDescent="0.35">
      <c r="A666" s="7" t="str" cm="1">
        <f t="array" aca="1" ref="A666" ca="1">"p" &amp; RIGHT(ABS(SUMPRODUCT(CODE(MID(B666&amp;C666,ROW(INDIRECT("1:"&amp;LEN(B666&amp;C666))),1))*POWER(31,MOD(ROW(INDIRECT("1:"&amp;LEN(B666&amp;C666)))-1,7)))),6)</f>
        <v>p880794</v>
      </c>
      <c r="B666" s="7" t="s">
        <v>4622</v>
      </c>
      <c r="C666" s="7" t="s">
        <v>3829</v>
      </c>
      <c r="D666" s="7" t="str">
        <f>Table_Paintings[[#This Row],[Title]]&amp;"_"&amp;Table_Paintings[[#This Row],[Author]]</f>
        <v>The Battle of Trafalgar_Turner, J. M. W.</v>
      </c>
      <c r="E666" s="1" t="str">
        <f>IF(COUNTIFS(Table_Paintings[Composite_Work_Author],Table_Paintings[[#This Row],[Composite_Work_Author]])&gt;1,"Y","N")</f>
        <v>N</v>
      </c>
      <c r="F666" s="7" t="s">
        <v>3397</v>
      </c>
      <c r="G666" s="7" t="s">
        <v>3820</v>
      </c>
      <c r="H666" s="7" t="s">
        <v>3324</v>
      </c>
    </row>
    <row r="667" spans="1:8" x14ac:dyDescent="0.35">
      <c r="A667" s="7" t="str" cm="1">
        <f t="array" aca="1" ref="A667" ca="1">"p" &amp; RIGHT(ABS(SUMPRODUCT(CODE(MID(B667&amp;C667,ROW(INDIRECT("1:"&amp;LEN(B667&amp;C667))),1))*POWER(31,MOD(ROW(INDIRECT("1:"&amp;LEN(B667&amp;C667)))-1,7)))),6)</f>
        <v>p148728</v>
      </c>
      <c r="B667" s="7" t="s">
        <v>4436</v>
      </c>
      <c r="C667" s="7" t="s">
        <v>4113</v>
      </c>
      <c r="D667" s="7" t="str">
        <f>Table_Paintings[[#This Row],[Title]]&amp;"_"&amp;Table_Paintings[[#This Row],[Author]]</f>
        <v>The Bavarian Don Giovanni_Klee, Paul</v>
      </c>
      <c r="E667" s="1" t="str">
        <f>IF(COUNTIFS(Table_Paintings[Composite_Work_Author],Table_Paintings[[#This Row],[Composite_Work_Author]])&gt;1,"Y","N")</f>
        <v>N</v>
      </c>
      <c r="F667" s="7" t="s">
        <v>3339</v>
      </c>
      <c r="H667" s="7" t="s">
        <v>3310</v>
      </c>
    </row>
    <row r="668" spans="1:8" x14ac:dyDescent="0.35">
      <c r="A668" s="7" t="str" cm="1">
        <f t="array" aca="1" ref="A668" ca="1">"p" &amp; RIGHT(ABS(SUMPRODUCT(CODE(MID(B668&amp;C668,ROW(INDIRECT("1:"&amp;LEN(B668&amp;C668))),1))*POWER(31,MOD(ROW(INDIRECT("1:"&amp;LEN(B668&amp;C668)))-1,7)))),6)</f>
        <v>p733066</v>
      </c>
      <c r="B668" s="7" t="s">
        <v>4872</v>
      </c>
      <c r="C668" s="7" t="s">
        <v>3724</v>
      </c>
      <c r="D668" s="7" t="str">
        <f>Table_Paintings[[#This Row],[Title]]&amp;"_"&amp;Table_Paintings[[#This Row],[Author]]</f>
        <v>The Beethoven Frieze: The Longing for Happiness_Klimt, Gustav</v>
      </c>
      <c r="E668" s="1" t="str">
        <f>IF(COUNTIFS(Table_Paintings[Composite_Work_Author],Table_Paintings[[#This Row],[Composite_Work_Author]])&gt;1,"Y","N")</f>
        <v>N</v>
      </c>
      <c r="F668" s="7" t="s">
        <v>3323</v>
      </c>
      <c r="H668" s="7" t="s">
        <v>3310</v>
      </c>
    </row>
    <row r="669" spans="1:8" x14ac:dyDescent="0.35">
      <c r="A669" s="7" t="str" cm="1">
        <f t="array" aca="1" ref="A669" ca="1">"p" &amp; RIGHT(ABS(SUMPRODUCT(CODE(MID(B669&amp;C669,ROW(INDIRECT("1:"&amp;LEN(B669&amp;C669))),1))*POWER(31,MOD(ROW(INDIRECT("1:"&amp;LEN(B669&amp;C669)))-1,7)))),6)</f>
        <v>p301140</v>
      </c>
      <c r="B669" s="7" t="s">
        <v>3545</v>
      </c>
      <c r="C669" s="7" t="s">
        <v>3546</v>
      </c>
      <c r="D669" s="7" t="str">
        <f>Table_Paintings[[#This Row],[Title]]&amp;"_"&amp;Table_Paintings[[#This Row],[Author]]</f>
        <v>The Beguiling of Merlin_Burne-Jones, Edward</v>
      </c>
      <c r="E669" s="1" t="str">
        <f>IF(COUNTIFS(Table_Paintings[Composite_Work_Author],Table_Paintings[[#This Row],[Composite_Work_Author]])&gt;1,"Y","N")</f>
        <v>N</v>
      </c>
      <c r="F669" s="7" t="s">
        <v>3505</v>
      </c>
      <c r="H669" s="7" t="s">
        <v>3324</v>
      </c>
    </row>
    <row r="670" spans="1:8" x14ac:dyDescent="0.35">
      <c r="A670" s="7" t="str" cm="1">
        <f t="array" aca="1" ref="A670" ca="1">"p" &amp; RIGHT(ABS(SUMPRODUCT(CODE(MID(B670&amp;C670,ROW(INDIRECT("1:"&amp;LEN(B670&amp;C670))),1))*POWER(31,MOD(ROW(INDIRECT("1:"&amp;LEN(B670&amp;C670)))-1,7)))),6)</f>
        <v>p223711</v>
      </c>
      <c r="B670" s="7" t="s">
        <v>3532</v>
      </c>
      <c r="C670" s="7" t="s">
        <v>3529</v>
      </c>
      <c r="D670" s="7" t="str">
        <f>Table_Paintings[[#This Row],[Title]]&amp;"_"&amp;Table_Paintings[[#This Row],[Author]]</f>
        <v>The Bellelli Family_Degas, Edgar</v>
      </c>
      <c r="E670" s="1" t="str">
        <f>IF(COUNTIFS(Table_Paintings[Composite_Work_Author],Table_Paintings[[#This Row],[Composite_Work_Author]])&gt;1,"Y","N")</f>
        <v>N</v>
      </c>
      <c r="F670" s="7" t="s">
        <v>3386</v>
      </c>
      <c r="H670" s="7" t="s">
        <v>3324</v>
      </c>
    </row>
    <row r="671" spans="1:8" x14ac:dyDescent="0.35">
      <c r="A671" s="7" t="str" cm="1">
        <f t="array" aca="1" ref="A671" ca="1">"p" &amp; RIGHT(ABS(SUMPRODUCT(CODE(MID(B671&amp;C671,ROW(INDIRECT("1:"&amp;LEN(B671&amp;C671))),1))*POWER(31,MOD(ROW(INDIRECT("1:"&amp;LEN(B671&amp;C671)))-1,7)))),6)</f>
        <v>p020823</v>
      </c>
      <c r="B671" s="7" t="s">
        <v>3742</v>
      </c>
      <c r="C671" s="7" t="s">
        <v>3743</v>
      </c>
      <c r="D671" s="7" t="str">
        <f>Table_Paintings[[#This Row],[Title]]&amp;"_"&amp;Table_Paintings[[#This Row],[Author]]</f>
        <v>The Bewitched Mill_Baldung, Hans</v>
      </c>
      <c r="E671" s="1" t="str">
        <f>IF(COUNTIFS(Table_Paintings[Composite_Work_Author],Table_Paintings[[#This Row],[Composite_Work_Author]])&gt;1,"Y","N")</f>
        <v>N</v>
      </c>
      <c r="F671" s="7" t="s">
        <v>3353</v>
      </c>
      <c r="H671" s="7" t="s">
        <v>3347</v>
      </c>
    </row>
    <row r="672" spans="1:8" x14ac:dyDescent="0.35">
      <c r="A672" s="7" t="str" cm="1">
        <f t="array" aca="1" ref="A672" ca="1">"p" &amp; RIGHT(ABS(SUMPRODUCT(CODE(MID(B672&amp;C672,ROW(INDIRECT("1:"&amp;LEN(B672&amp;C672))),1))*POWER(31,MOD(ROW(INDIRECT("1:"&amp;LEN(B672&amp;C672)))-1,7)))),6)</f>
        <v>p933163</v>
      </c>
      <c r="B672" s="7" t="s">
        <v>4402</v>
      </c>
      <c r="C672" s="7" t="s">
        <v>3904</v>
      </c>
      <c r="D672" s="7" t="str">
        <f>Table_Paintings[[#This Row],[Title]]&amp;"_"&amp;Table_Paintings[[#This Row],[Author]]</f>
        <v>The Birth of the World_Miró, Joan</v>
      </c>
      <c r="E672" s="1" t="str">
        <f>IF(COUNTIFS(Table_Paintings[Composite_Work_Author],Table_Paintings[[#This Row],[Composite_Work_Author]])&gt;1,"Y","N")</f>
        <v>N</v>
      </c>
      <c r="F672" s="7" t="s">
        <v>3339</v>
      </c>
      <c r="H672" s="7" t="s">
        <v>3310</v>
      </c>
    </row>
    <row r="673" spans="1:8" x14ac:dyDescent="0.35">
      <c r="A673" s="7" t="str" cm="1">
        <f t="array" aca="1" ref="A673" ca="1">"p" &amp; RIGHT(ABS(SUMPRODUCT(CODE(MID(B673&amp;C673,ROW(INDIRECT("1:"&amp;LEN(B673&amp;C673))),1))*POWER(31,MOD(ROW(INDIRECT("1:"&amp;LEN(B673&amp;C673)))-1,7)))),6)</f>
        <v>p808208</v>
      </c>
      <c r="B673" s="7" t="s">
        <v>3367</v>
      </c>
      <c r="C673" s="7" t="s">
        <v>4201</v>
      </c>
      <c r="D673" s="7" t="str">
        <f>Table_Paintings[[#This Row],[Title]]&amp;"_"&amp;Table_Paintings[[#This Row],[Author]]</f>
        <v>The Birth of Venus_Botticelli, Sandro</v>
      </c>
      <c r="E673" s="1" t="str">
        <f>IF(COUNTIFS(Table_Paintings[Composite_Work_Author],Table_Paintings[[#This Row],[Composite_Work_Author]])&gt;1,"Y","N")</f>
        <v>N</v>
      </c>
      <c r="F673" s="7" t="s">
        <v>3617</v>
      </c>
      <c r="H673" s="7" t="s">
        <v>3618</v>
      </c>
    </row>
    <row r="674" spans="1:8" x14ac:dyDescent="0.35">
      <c r="A674" s="7" t="str" cm="1">
        <f t="array" aca="1" ref="A674" ca="1">"p" &amp; RIGHT(ABS(SUMPRODUCT(CODE(MID(B674&amp;C674,ROW(INDIRECT("1:"&amp;LEN(B674&amp;C674))),1))*POWER(31,MOD(ROW(INDIRECT("1:"&amp;LEN(B674&amp;C674)))-1,7)))),6)</f>
        <v>p924357</v>
      </c>
      <c r="B674" s="7" t="s">
        <v>3367</v>
      </c>
      <c r="C674" s="7" t="s">
        <v>4299</v>
      </c>
      <c r="D674" s="7" t="str">
        <f>Table_Paintings[[#This Row],[Title]]&amp;"_"&amp;Table_Paintings[[#This Row],[Author]]</f>
        <v>The Birth of Venus_Bouguereau, William-Adolphe</v>
      </c>
      <c r="E674" s="1" t="str">
        <f>IF(COUNTIFS(Table_Paintings[Composite_Work_Author],Table_Paintings[[#This Row],[Composite_Work_Author]])&gt;1,"Y","N")</f>
        <v>N</v>
      </c>
      <c r="F674" s="7" t="s">
        <v>3330</v>
      </c>
      <c r="H674" s="7" t="s">
        <v>3324</v>
      </c>
    </row>
    <row r="675" spans="1:8" x14ac:dyDescent="0.35">
      <c r="A675" s="7" t="str" cm="1">
        <f t="array" aca="1" ref="A675" ca="1">"p" &amp; RIGHT(ABS(SUMPRODUCT(CODE(MID(B675&amp;C675,ROW(INDIRECT("1:"&amp;LEN(B675&amp;C675))),1))*POWER(31,MOD(ROW(INDIRECT("1:"&amp;LEN(B675&amp;C675)))-1,7)))),6)</f>
        <v>p037642</v>
      </c>
      <c r="B675" s="7" t="s">
        <v>3367</v>
      </c>
      <c r="C675" s="7" t="s">
        <v>3368</v>
      </c>
      <c r="D675" s="7" t="str">
        <f>Table_Paintings[[#This Row],[Title]]&amp;"_"&amp;Table_Paintings[[#This Row],[Author]]</f>
        <v>The Birth of Venus_Cabanel, Alexandre</v>
      </c>
      <c r="E675" s="1" t="str">
        <f>IF(COUNTIFS(Table_Paintings[Composite_Work_Author],Table_Paintings[[#This Row],[Composite_Work_Author]])&gt;1,"Y","N")</f>
        <v>N</v>
      </c>
      <c r="F675" s="7" t="s">
        <v>3330</v>
      </c>
      <c r="H675" s="7" t="s">
        <v>3324</v>
      </c>
    </row>
    <row r="676" spans="1:8" x14ac:dyDescent="0.35">
      <c r="A676" s="7" t="str" cm="1">
        <f t="array" aca="1" ref="A676" ca="1">"p" &amp; RIGHT(ABS(SUMPRODUCT(CODE(MID(B676&amp;C676,ROW(INDIRECT("1:"&amp;LEN(B676&amp;C676))),1))*POWER(31,MOD(ROW(INDIRECT("1:"&amp;LEN(B676&amp;C676)))-1,7)))),6)</f>
        <v>p674291</v>
      </c>
      <c r="B676" s="7" t="s">
        <v>4013</v>
      </c>
      <c r="C676" s="7" t="s">
        <v>4011</v>
      </c>
      <c r="D676" s="7" t="str">
        <f>Table_Paintings[[#This Row],[Title]]&amp;"_"&amp;Table_Paintings[[#This Row],[Author]]</f>
        <v>The Birthday_Chagall, Marc</v>
      </c>
      <c r="E676" s="1" t="str">
        <f>IF(COUNTIFS(Table_Paintings[Composite_Work_Author],Table_Paintings[[#This Row],[Composite_Work_Author]])&gt;1,"Y","N")</f>
        <v>N</v>
      </c>
      <c r="F676" s="7" t="s">
        <v>4012</v>
      </c>
      <c r="H676" s="7" t="s">
        <v>3310</v>
      </c>
    </row>
    <row r="677" spans="1:8" x14ac:dyDescent="0.35">
      <c r="A677" s="7" t="str" cm="1">
        <f t="array" aca="1" ref="A677" ca="1">"p" &amp; RIGHT(ABS(SUMPRODUCT(CODE(MID(B677&amp;C677,ROW(INDIRECT("1:"&amp;LEN(B677&amp;C677))),1))*POWER(31,MOD(ROW(INDIRECT("1:"&amp;LEN(B677&amp;C677)))-1,7)))),6)</f>
        <v>p764314</v>
      </c>
      <c r="B677" s="7" t="s">
        <v>4473</v>
      </c>
      <c r="C677" s="7" t="s">
        <v>4457</v>
      </c>
      <c r="D677" s="7" t="str">
        <f>Table_Paintings[[#This Row],[Title]]&amp;"_"&amp;Table_Paintings[[#This Row],[Author]]</f>
        <v>The Black Brunswicker_Millais, John Everett</v>
      </c>
      <c r="E677" s="1" t="str">
        <f>IF(COUNTIFS(Table_Paintings[Composite_Work_Author],Table_Paintings[[#This Row],[Composite_Work_Author]])&gt;1,"Y","N")</f>
        <v>N</v>
      </c>
      <c r="F677" s="7" t="s">
        <v>3505</v>
      </c>
      <c r="H677" s="7" t="s">
        <v>3324</v>
      </c>
    </row>
    <row r="678" spans="1:8" x14ac:dyDescent="0.35">
      <c r="A678" s="7" t="str" cm="1">
        <f t="array" aca="1" ref="A678" ca="1">"p" &amp; RIGHT(ABS(SUMPRODUCT(CODE(MID(B678&amp;C678,ROW(INDIRECT("1:"&amp;LEN(B678&amp;C678))),1))*POWER(31,MOD(ROW(INDIRECT("1:"&amp;LEN(B678&amp;C678)))-1,7)))),6)</f>
        <v>p256817</v>
      </c>
      <c r="B678" s="7" t="s">
        <v>3635</v>
      </c>
      <c r="C678" s="7" t="s">
        <v>3631</v>
      </c>
      <c r="D678" s="7" t="str">
        <f>Table_Paintings[[#This Row],[Title]]&amp;"_"&amp;Table_Paintings[[#This Row],[Author]]</f>
        <v>The Black Paintings_Goya, Francisco</v>
      </c>
      <c r="E678" s="1" t="str">
        <f>IF(COUNTIFS(Table_Paintings[Composite_Work_Author],Table_Paintings[[#This Row],[Composite_Work_Author]])&gt;1,"Y","N")</f>
        <v>N</v>
      </c>
      <c r="F678" s="7" t="s">
        <v>3397</v>
      </c>
      <c r="H678" s="7" t="s">
        <v>3324</v>
      </c>
    </row>
    <row r="679" spans="1:8" x14ac:dyDescent="0.35">
      <c r="A679" s="7" t="str" cm="1">
        <f t="array" aca="1" ref="A679" ca="1">"p" &amp; RIGHT(ABS(SUMPRODUCT(CODE(MID(B679&amp;C679,ROW(INDIRECT("1:"&amp;LEN(B679&amp;C679))),1))*POWER(31,MOD(ROW(INDIRECT("1:"&amp;LEN(B679&amp;C679)))-1,7)))),6)</f>
        <v>p279704</v>
      </c>
      <c r="B679" s="7" t="s">
        <v>3821</v>
      </c>
      <c r="C679" s="7" t="s">
        <v>3819</v>
      </c>
      <c r="D679" s="7" t="str">
        <f>Table_Paintings[[#This Row],[Title]]&amp;"_"&amp;Table_Paintings[[#This Row],[Author]]</f>
        <v>The Black Sea_Aivazovsky, Ivan</v>
      </c>
      <c r="E679" s="1" t="str">
        <f>IF(COUNTIFS(Table_Paintings[Composite_Work_Author],Table_Paintings[[#This Row],[Composite_Work_Author]])&gt;1,"Y","N")</f>
        <v>N</v>
      </c>
      <c r="F679" s="7" t="s">
        <v>3397</v>
      </c>
      <c r="G679" s="7" t="s">
        <v>3820</v>
      </c>
      <c r="H679" s="7" t="s">
        <v>3324</v>
      </c>
    </row>
    <row r="680" spans="1:8" x14ac:dyDescent="0.35">
      <c r="A680" s="7" t="str" cm="1">
        <f t="array" aca="1" ref="A680" ca="1">"p" &amp; RIGHT(ABS(SUMPRODUCT(CODE(MID(B680&amp;C680,ROW(INDIRECT("1:"&amp;LEN(B680&amp;C680))),1))*POWER(31,MOD(ROW(INDIRECT("1:"&amp;LEN(B680&amp;C680)))-1,7)))),6)</f>
        <v>p302171</v>
      </c>
      <c r="B680" s="7" t="s">
        <v>4812</v>
      </c>
      <c r="C680" s="7" t="s">
        <v>4075</v>
      </c>
      <c r="D680" s="7" t="str">
        <f>Table_Paintings[[#This Row],[Title]]&amp;"_"&amp;Table_Paintings[[#This Row],[Author]]</f>
        <v>The Black Torches_Redon, Odilon</v>
      </c>
      <c r="E680" s="1" t="str">
        <f>IF(COUNTIFS(Table_Paintings[Composite_Work_Author],Table_Paintings[[#This Row],[Composite_Work_Author]])&gt;1,"Y","N")</f>
        <v>N</v>
      </c>
      <c r="F680" s="7" t="s">
        <v>3323</v>
      </c>
      <c r="H680" s="7" t="s">
        <v>3324</v>
      </c>
    </row>
    <row r="681" spans="1:8" x14ac:dyDescent="0.35">
      <c r="A681" s="7" t="str" cm="1">
        <f t="array" aca="1" ref="A681" ca="1">"p" &amp; RIGHT(ABS(SUMPRODUCT(CODE(MID(B681&amp;C681,ROW(INDIRECT("1:"&amp;LEN(B681&amp;C681))),1))*POWER(31,MOD(ROW(INDIRECT("1:"&amp;LEN(B681&amp;C681)))-1,7)))),6)</f>
        <v>p942450</v>
      </c>
      <c r="B681" s="7" t="s">
        <v>4449</v>
      </c>
      <c r="C681" s="7" t="s">
        <v>1939</v>
      </c>
      <c r="D681" s="7" t="str">
        <f>Table_Paintings[[#This Row],[Title]]&amp;"_"&amp;Table_Paintings[[#This Row],[Author]]</f>
        <v>The Blessed Damozel_Rossetti, Dante Gabriel</v>
      </c>
      <c r="E681" s="1" t="str">
        <f>IF(COUNTIFS(Table_Paintings[Composite_Work_Author],Table_Paintings[[#This Row],[Composite_Work_Author]])&gt;1,"Y","N")</f>
        <v>N</v>
      </c>
      <c r="F681" s="7" t="s">
        <v>3505</v>
      </c>
      <c r="H681" s="7" t="s">
        <v>3324</v>
      </c>
    </row>
    <row r="682" spans="1:8" x14ac:dyDescent="0.35">
      <c r="A682" s="7" t="str" cm="1">
        <f t="array" aca="1" ref="A682" ca="1">"p" &amp; RIGHT(ABS(SUMPRODUCT(CODE(MID(B682&amp;C682,ROW(INDIRECT("1:"&amp;LEN(B682&amp;C682))),1))*POWER(31,MOD(ROW(INDIRECT("1:"&amp;LEN(B682&amp;C682)))-1,7)))),6)</f>
        <v>p901357</v>
      </c>
      <c r="B682" s="7" t="s">
        <v>4460</v>
      </c>
      <c r="C682" s="7" t="s">
        <v>4457</v>
      </c>
      <c r="D682" s="7" t="str">
        <f>Table_Paintings[[#This Row],[Title]]&amp;"_"&amp;Table_Paintings[[#This Row],[Author]]</f>
        <v>The Blind Girl_Millais, John Everett</v>
      </c>
      <c r="E682" s="1" t="str">
        <f>IF(COUNTIFS(Table_Paintings[Composite_Work_Author],Table_Paintings[[#This Row],[Composite_Work_Author]])&gt;1,"Y","N")</f>
        <v>N</v>
      </c>
      <c r="F682" s="7" t="s">
        <v>3505</v>
      </c>
      <c r="H682" s="7" t="s">
        <v>3324</v>
      </c>
    </row>
    <row r="683" spans="1:8" x14ac:dyDescent="0.35">
      <c r="A683" s="7" t="str" cm="1">
        <f t="array" aca="1" ref="A683" ca="1">"p" &amp; RIGHT(ABS(SUMPRODUCT(CODE(MID(B683&amp;C683,ROW(INDIRECT("1:"&amp;LEN(B683&amp;C683))),1))*POWER(31,MOD(ROW(INDIRECT("1:"&amp;LEN(B683&amp;C683)))-1,7)))),6)</f>
        <v>p917287</v>
      </c>
      <c r="B683" s="7" t="s">
        <v>4332</v>
      </c>
      <c r="C683" s="7" t="s">
        <v>4333</v>
      </c>
      <c r="D683" s="7" t="str">
        <f>Table_Paintings[[#This Row],[Title]]&amp;"_"&amp;Table_Paintings[[#This Row],[Author]]</f>
        <v>The Blood of a Poet_Cocteau, Jean</v>
      </c>
      <c r="E683" s="1" t="str">
        <f>IF(COUNTIFS(Table_Paintings[Composite_Work_Author],Table_Paintings[[#This Row],[Composite_Work_Author]])&gt;1,"Y","N")</f>
        <v>N</v>
      </c>
      <c r="F683" s="7" t="s">
        <v>3339</v>
      </c>
      <c r="H683" s="7" t="s">
        <v>3310</v>
      </c>
    </row>
    <row r="684" spans="1:8" x14ac:dyDescent="0.35">
      <c r="A684" s="7" t="str" cm="1">
        <f t="array" aca="1" ref="A684" ca="1">"p" &amp; RIGHT(ABS(SUMPRODUCT(CODE(MID(B684&amp;C684,ROW(INDIRECT("1:"&amp;LEN(B684&amp;C684))),1))*POWER(31,MOD(ROW(INDIRECT("1:"&amp;LEN(B684&amp;C684)))-1,7)))),6)</f>
        <v>p693821</v>
      </c>
      <c r="B684" s="7" t="s">
        <v>4455</v>
      </c>
      <c r="C684" s="7" t="s">
        <v>1939</v>
      </c>
      <c r="D684" s="7" t="str">
        <f>Table_Paintings[[#This Row],[Title]]&amp;"_"&amp;Table_Paintings[[#This Row],[Author]]</f>
        <v>The Blue Bower_Rossetti, Dante Gabriel</v>
      </c>
      <c r="E684" s="1" t="str">
        <f>IF(COUNTIFS(Table_Paintings[Composite_Work_Author],Table_Paintings[[#This Row],[Composite_Work_Author]])&gt;1,"Y","N")</f>
        <v>N</v>
      </c>
      <c r="F684" s="7" t="s">
        <v>3505</v>
      </c>
      <c r="H684" s="7" t="s">
        <v>3324</v>
      </c>
    </row>
    <row r="685" spans="1:8" x14ac:dyDescent="0.35">
      <c r="A685" s="7" t="str" cm="1">
        <f t="array" aca="1" ref="A685" ca="1">"p" &amp; RIGHT(ABS(SUMPRODUCT(CODE(MID(B685&amp;C685,ROW(INDIRECT("1:"&amp;LEN(B685&amp;C685))),1))*POWER(31,MOD(ROW(INDIRECT("1:"&amp;LEN(B685&amp;C685)))-1,7)))),6)</f>
        <v>p814707</v>
      </c>
      <c r="B685" s="7" t="s">
        <v>4620</v>
      </c>
      <c r="C685" s="7" t="s">
        <v>3829</v>
      </c>
      <c r="D685" s="7" t="str">
        <f>Table_Paintings[[#This Row],[Title]]&amp;"_"&amp;Table_Paintings[[#This Row],[Author]]</f>
        <v>The Blue Rigi, Sunrise_Turner, J. M. W.</v>
      </c>
      <c r="E685" s="1" t="str">
        <f>IF(COUNTIFS(Table_Paintings[Composite_Work_Author],Table_Paintings[[#This Row],[Composite_Work_Author]])&gt;1,"Y","N")</f>
        <v>N</v>
      </c>
      <c r="F685" s="7" t="s">
        <v>3397</v>
      </c>
      <c r="G685" s="7" t="s">
        <v>3349</v>
      </c>
      <c r="H685" s="7" t="s">
        <v>3324</v>
      </c>
    </row>
    <row r="686" spans="1:8" x14ac:dyDescent="0.35">
      <c r="A686" s="7" t="str" cm="1">
        <f t="array" aca="1" ref="A686" ca="1">"p" &amp; RIGHT(ABS(SUMPRODUCT(CODE(MID(B686&amp;C686,ROW(INDIRECT("1:"&amp;LEN(B686&amp;C686))),1))*POWER(31,MOD(ROW(INDIRECT("1:"&amp;LEN(B686&amp;C686)))-1,7)))),6)</f>
        <v>p574473</v>
      </c>
      <c r="B686" s="7" t="s">
        <v>4228</v>
      </c>
      <c r="C686" s="7" t="s">
        <v>4227</v>
      </c>
      <c r="D686" s="7" t="str">
        <f>Table_Paintings[[#This Row],[Title]]&amp;"_"&amp;Table_Paintings[[#This Row],[Author]]</f>
        <v>The Blue Room_Valadon, Suzanne</v>
      </c>
      <c r="E686" s="1" t="str">
        <f>IF(COUNTIFS(Table_Paintings[Composite_Work_Author],Table_Paintings[[#This Row],[Composite_Work_Author]])&gt;1,"Y","N")</f>
        <v>N</v>
      </c>
      <c r="F686" s="7" t="s">
        <v>4101</v>
      </c>
      <c r="H686" s="7" t="s">
        <v>3310</v>
      </c>
    </row>
    <row r="687" spans="1:8" x14ac:dyDescent="0.35">
      <c r="A687" s="7" t="str" cm="1">
        <f t="array" aca="1" ref="A687" ca="1">"p" &amp; RIGHT(ABS(SUMPRODUCT(CODE(MID(B687&amp;C687,ROW(INDIRECT("1:"&amp;LEN(B687&amp;C687))),1))*POWER(31,MOD(ROW(INDIRECT("1:"&amp;LEN(B687&amp;C687)))-1,7)))),6)</f>
        <v>p646555</v>
      </c>
      <c r="B687" s="7" t="s">
        <v>4658</v>
      </c>
      <c r="C687" s="7" t="s">
        <v>4286</v>
      </c>
      <c r="D687" s="7" t="str">
        <f>Table_Paintings[[#This Row],[Title]]&amp;"_"&amp;Table_Paintings[[#This Row],[Author]]</f>
        <v>The Body of Abel Found by Adam and Eve_Blake, William</v>
      </c>
      <c r="E687" s="1" t="str">
        <f>IF(COUNTIFS(Table_Paintings[Composite_Work_Author],Table_Paintings[[#This Row],[Composite_Work_Author]])&gt;1,"Y","N")</f>
        <v>N</v>
      </c>
      <c r="F687" s="7" t="s">
        <v>3397</v>
      </c>
      <c r="H687" s="7" t="s">
        <v>3324</v>
      </c>
    </row>
    <row r="688" spans="1:8" x14ac:dyDescent="0.35">
      <c r="A688" s="7" t="str" cm="1">
        <f t="array" aca="1" ref="A688" ca="1">"p" &amp; RIGHT(ABS(SUMPRODUCT(CODE(MID(B688&amp;C688,ROW(INDIRECT("1:"&amp;LEN(B688&amp;C688))),1))*POWER(31,MOD(ROW(INDIRECT("1:"&amp;LEN(B688&amp;C688)))-1,7)))),6)</f>
        <v>p739253</v>
      </c>
      <c r="B688" s="7" t="s">
        <v>4267</v>
      </c>
      <c r="C688" s="7" t="s">
        <v>4268</v>
      </c>
      <c r="D688" s="7" t="str">
        <f>Table_Paintings[[#This Row],[Title]]&amp;"_"&amp;Table_Paintings[[#This Row],[Author]]</f>
        <v>The Bogatyr_Vasnetsov, Viktor</v>
      </c>
      <c r="E688" s="1" t="str">
        <f>IF(COUNTIFS(Table_Paintings[Composite_Work_Author],Table_Paintings[[#This Row],[Composite_Work_Author]])&gt;1,"Y","N")</f>
        <v>N</v>
      </c>
      <c r="F688" s="7" t="s">
        <v>3397</v>
      </c>
      <c r="H688" s="7" t="s">
        <v>3324</v>
      </c>
    </row>
    <row r="689" spans="1:8" x14ac:dyDescent="0.35">
      <c r="A689" s="7" t="str" cm="1">
        <f t="array" aca="1" ref="A689" ca="1">"p" &amp; RIGHT(ABS(SUMPRODUCT(CODE(MID(B689&amp;C689,ROW(INDIRECT("1:"&amp;LEN(B689&amp;C689))),1))*POWER(31,MOD(ROW(INDIRECT("1:"&amp;LEN(B689&amp;C689)))-1,7)))),6)</f>
        <v>p165969</v>
      </c>
      <c r="B689" s="7" t="s">
        <v>4579</v>
      </c>
      <c r="C689" s="7" t="s">
        <v>3418</v>
      </c>
      <c r="D689" s="7" t="str">
        <f>Table_Paintings[[#This Row],[Title]]&amp;"_"&amp;Table_Paintings[[#This Row],[Author]]</f>
        <v>The Book of Pleasure_Spare, Austin Osman</v>
      </c>
      <c r="E689" s="1" t="str">
        <f>IF(COUNTIFS(Table_Paintings[Composite_Work_Author],Table_Paintings[[#This Row],[Composite_Work_Author]])&gt;1,"Y","N")</f>
        <v>N</v>
      </c>
      <c r="F689" s="7" t="s">
        <v>4189</v>
      </c>
      <c r="H689" s="7" t="s">
        <v>3310</v>
      </c>
    </row>
    <row r="690" spans="1:8" x14ac:dyDescent="0.35">
      <c r="A690" s="7" t="str" cm="1">
        <f t="array" aca="1" ref="A690" ca="1">"p" &amp; RIGHT(ABS(SUMPRODUCT(CODE(MID(B690&amp;C690,ROW(INDIRECT("1:"&amp;LEN(B690&amp;C690))),1))*POWER(31,MOD(ROW(INDIRECT("1:"&amp;LEN(B690&amp;C690)))-1,7)))),6)</f>
        <v>p630084</v>
      </c>
      <c r="B690" s="7" t="s">
        <v>4662</v>
      </c>
      <c r="C690" s="7" t="s">
        <v>4286</v>
      </c>
      <c r="D690" s="7" t="str">
        <f>Table_Paintings[[#This Row],[Title]]&amp;"_"&amp;Table_Paintings[[#This Row],[Author]]</f>
        <v>The Book of Urizen_Blake, William</v>
      </c>
      <c r="E690" s="1" t="str">
        <f>IF(COUNTIFS(Table_Paintings[Composite_Work_Author],Table_Paintings[[#This Row],[Composite_Work_Author]])&gt;1,"Y","N")</f>
        <v>N</v>
      </c>
      <c r="F690" s="7" t="s">
        <v>3397</v>
      </c>
      <c r="H690" s="7" t="s">
        <v>3324</v>
      </c>
    </row>
    <row r="691" spans="1:8" x14ac:dyDescent="0.35">
      <c r="A691" s="7" t="str" cm="1">
        <f t="array" aca="1" ref="A691" ca="1">"p" &amp; RIGHT(ABS(SUMPRODUCT(CODE(MID(B691&amp;C691,ROW(INDIRECT("1:"&amp;LEN(B691&amp;C691))),1))*POWER(31,MOD(ROW(INDIRECT("1:"&amp;LEN(B691&amp;C691)))-1,7)))),6)</f>
        <v>p274981</v>
      </c>
      <c r="B691" s="7" t="s">
        <v>3446</v>
      </c>
      <c r="C691" s="7" t="s">
        <v>3445</v>
      </c>
      <c r="D691" s="7" t="str">
        <f>Table_Paintings[[#This Row],[Title]]&amp;"_"&amp;Table_Paintings[[#This Row],[Author]]</f>
        <v>The Boulevard Montmartre on a Winter Morning_Pissarro, Camille</v>
      </c>
      <c r="E691" s="1" t="str">
        <f>IF(COUNTIFS(Table_Paintings[Composite_Work_Author],Table_Paintings[[#This Row],[Composite_Work_Author]])&gt;1,"Y","N")</f>
        <v>N</v>
      </c>
      <c r="F691" s="7" t="s">
        <v>3386</v>
      </c>
      <c r="H691" s="7" t="s">
        <v>3324</v>
      </c>
    </row>
    <row r="692" spans="1:8" x14ac:dyDescent="0.35">
      <c r="A692" s="7" t="str" cm="1">
        <f t="array" aca="1" ref="A692" ca="1">"p" &amp; RIGHT(ABS(SUMPRODUCT(CODE(MID(B692&amp;C692,ROW(INDIRECT("1:"&amp;LEN(B692&amp;C692))),1))*POWER(31,MOD(ROW(INDIRECT("1:"&amp;LEN(B692&amp;C692)))-1,7)))),6)</f>
        <v>p845283</v>
      </c>
      <c r="B692" s="7" t="s">
        <v>4516</v>
      </c>
      <c r="C692" s="7" t="s">
        <v>3664</v>
      </c>
      <c r="D692" s="7" t="str">
        <f>Table_Paintings[[#This Row],[Title]]&amp;"_"&amp;Table_Paintings[[#This Row],[Author]]</f>
        <v>The Boy Martyr_Sandys, Frederick</v>
      </c>
      <c r="E692" s="1" t="str">
        <f>IF(COUNTIFS(Table_Paintings[Composite_Work_Author],Table_Paintings[[#This Row],[Composite_Work_Author]])&gt;1,"Y","N")</f>
        <v>N</v>
      </c>
      <c r="F692" s="7" t="s">
        <v>3505</v>
      </c>
      <c r="H692" s="7" t="s">
        <v>3324</v>
      </c>
    </row>
    <row r="693" spans="1:8" x14ac:dyDescent="0.35">
      <c r="A693" s="7" t="str" cm="1">
        <f t="array" aca="1" ref="A693" ca="1">"p" &amp; RIGHT(ABS(SUMPRODUCT(CODE(MID(B693&amp;C693,ROW(INDIRECT("1:"&amp;LEN(B693&amp;C693))),1))*POWER(31,MOD(ROW(INDIRECT("1:"&amp;LEN(B693&amp;C693)))-1,7)))),6)</f>
        <v>p105949</v>
      </c>
      <c r="B693" s="7" t="s">
        <v>4462</v>
      </c>
      <c r="C693" s="7" t="s">
        <v>4457</v>
      </c>
      <c r="D693" s="7" t="str">
        <f>Table_Paintings[[#This Row],[Title]]&amp;"_"&amp;Table_Paintings[[#This Row],[Author]]</f>
        <v>The Boyhood of Raleigh_Millais, John Everett</v>
      </c>
      <c r="E693" s="1" t="str">
        <f>IF(COUNTIFS(Table_Paintings[Composite_Work_Author],Table_Paintings[[#This Row],[Composite_Work_Author]])&gt;1,"Y","N")</f>
        <v>N</v>
      </c>
      <c r="F693" s="7" t="s">
        <v>3505</v>
      </c>
      <c r="H693" s="7" t="s">
        <v>3324</v>
      </c>
    </row>
    <row r="694" spans="1:8" x14ac:dyDescent="0.35">
      <c r="A694" s="7" t="str" cm="1">
        <f t="array" aca="1" ref="A694" ca="1">"p" &amp; RIGHT(ABS(SUMPRODUCT(CODE(MID(B694&amp;C694,ROW(INDIRECT("1:"&amp;LEN(B694&amp;C694))),1))*POWER(31,MOD(ROW(INDIRECT("1:"&amp;LEN(B694&amp;C694)))-1,7)))),6)</f>
        <v>p279086</v>
      </c>
      <c r="B694" s="7" t="s">
        <v>4357</v>
      </c>
      <c r="C694" s="7" t="s">
        <v>4105</v>
      </c>
      <c r="D694" s="7" t="str">
        <f>Table_Paintings[[#This Row],[Title]]&amp;"_"&amp;Table_Paintings[[#This Row],[Author]]</f>
        <v>The Break of Day_Delvaux, Paul</v>
      </c>
      <c r="E694" s="1" t="str">
        <f>IF(COUNTIFS(Table_Paintings[Composite_Work_Author],Table_Paintings[[#This Row],[Composite_Work_Author]])&gt;1,"Y","N")</f>
        <v>N</v>
      </c>
      <c r="F694" s="7" t="s">
        <v>3339</v>
      </c>
      <c r="H694" s="7" t="s">
        <v>3310</v>
      </c>
    </row>
    <row r="695" spans="1:8" x14ac:dyDescent="0.35">
      <c r="A695" s="7" t="str" cm="1">
        <f t="array" aca="1" ref="A695" ca="1">"p" &amp; RIGHT(ABS(SUMPRODUCT(CODE(MID(B695&amp;C695,ROW(INDIRECT("1:"&amp;LEN(B695&amp;C695))),1))*POWER(31,MOD(ROW(INDIRECT("1:"&amp;LEN(B695&amp;C695)))-1,7)))),6)</f>
        <v>p904758</v>
      </c>
      <c r="B695" s="7" t="s">
        <v>4509</v>
      </c>
      <c r="C695" s="7" t="s">
        <v>3546</v>
      </c>
      <c r="D695" s="7" t="str">
        <f>Table_Paintings[[#This Row],[Title]]&amp;"_"&amp;Table_Paintings[[#This Row],[Author]]</f>
        <v>The Briar Rose Series_Burne-Jones, Edward</v>
      </c>
      <c r="E695" s="1" t="str">
        <f>IF(COUNTIFS(Table_Paintings[Composite_Work_Author],Table_Paintings[[#This Row],[Composite_Work_Author]])&gt;1,"Y","N")</f>
        <v>N</v>
      </c>
      <c r="F695" s="7" t="s">
        <v>3505</v>
      </c>
      <c r="H695" s="7" t="s">
        <v>3324</v>
      </c>
    </row>
    <row r="696" spans="1:8" x14ac:dyDescent="0.35">
      <c r="A696" s="7" t="str" cm="1">
        <f t="array" aca="1" ref="A696" ca="1">"p" &amp; RIGHT(ABS(SUMPRODUCT(CODE(MID(B696&amp;C696,ROW(INDIRECT("1:"&amp;LEN(B696&amp;C696))),1))*POWER(31,MOD(ROW(INDIRECT("1:"&amp;LEN(B696&amp;C696)))-1,7)))),6)</f>
        <v>p844955</v>
      </c>
      <c r="B696" s="7" t="s">
        <v>4703</v>
      </c>
      <c r="C696" s="7" t="s">
        <v>3596</v>
      </c>
      <c r="D696" s="7" t="str">
        <f>Table_Paintings[[#This Row],[Title]]&amp;"_"&amp;Table_Paintings[[#This Row],[Author]]</f>
        <v>The Bride of Abydos_Delacroix, Eugène</v>
      </c>
      <c r="E696" s="1" t="str">
        <f>IF(COUNTIFS(Table_Paintings[Composite_Work_Author],Table_Paintings[[#This Row],[Composite_Work_Author]])&gt;1,"Y","N")</f>
        <v>N</v>
      </c>
      <c r="F696" s="7" t="s">
        <v>3397</v>
      </c>
      <c r="H696" s="7" t="s">
        <v>3324</v>
      </c>
    </row>
    <row r="697" spans="1:8" x14ac:dyDescent="0.35">
      <c r="A697" s="7" t="str" cm="1">
        <f t="array" aca="1" ref="A697" ca="1">"p" &amp; RIGHT(ABS(SUMPRODUCT(CODE(MID(B697&amp;C697,ROW(INDIRECT("1:"&amp;LEN(B697&amp;C697))),1))*POWER(31,MOD(ROW(INDIRECT("1:"&amp;LEN(B697&amp;C697)))-1,7)))),6)</f>
        <v>p143096</v>
      </c>
      <c r="B697" s="7" t="s">
        <v>4712</v>
      </c>
      <c r="C697" s="7" t="s">
        <v>3596</v>
      </c>
      <c r="D697" s="7" t="str">
        <f>Table_Paintings[[#This Row],[Title]]&amp;"_"&amp;Table_Paintings[[#This Row],[Author]]</f>
        <v>The Bride of Lammermoor_Delacroix, Eugène</v>
      </c>
      <c r="E697" s="1" t="str">
        <f>IF(COUNTIFS(Table_Paintings[Composite_Work_Author],Table_Paintings[[#This Row],[Composite_Work_Author]])&gt;1,"Y","N")</f>
        <v>N</v>
      </c>
      <c r="F697" s="7" t="s">
        <v>3397</v>
      </c>
      <c r="H697" s="7" t="s">
        <v>3324</v>
      </c>
    </row>
    <row r="698" spans="1:8" x14ac:dyDescent="0.35">
      <c r="A698" s="7" t="str" cm="1">
        <f t="array" aca="1" ref="A698" ca="1">"p" &amp; RIGHT(ABS(SUMPRODUCT(CODE(MID(B698&amp;C698,ROW(INDIRECT("1:"&amp;LEN(B698&amp;C698))),1))*POWER(31,MOD(ROW(INDIRECT("1:"&amp;LEN(B698&amp;C698)))-1,7)))),6)</f>
        <v>p751924</v>
      </c>
      <c r="B698" s="7" t="s">
        <v>3594</v>
      </c>
      <c r="C698" s="7" t="s">
        <v>3592</v>
      </c>
      <c r="D698" s="7" t="str">
        <f>Table_Paintings[[#This Row],[Title]]&amp;"_"&amp;Table_Paintings[[#This Row],[Author]]</f>
        <v>The Bride of the Wind_Fuchs, Ernst</v>
      </c>
      <c r="E698" s="1" t="str">
        <f>IF(COUNTIFS(Table_Paintings[Composite_Work_Author],Table_Paintings[[#This Row],[Composite_Work_Author]])&gt;1,"Y","N")</f>
        <v>N</v>
      </c>
      <c r="F698" s="7" t="s">
        <v>3593</v>
      </c>
      <c r="H698" s="7" t="s">
        <v>3310</v>
      </c>
    </row>
    <row r="699" spans="1:8" x14ac:dyDescent="0.35">
      <c r="A699" s="7" t="str" cm="1">
        <f t="array" aca="1" ref="A699" ca="1">"p" &amp; RIGHT(ABS(SUMPRODUCT(CODE(MID(B699&amp;C699,ROW(INDIRECT("1:"&amp;LEN(B699&amp;C699))),1))*POWER(31,MOD(ROW(INDIRECT("1:"&amp;LEN(B699&amp;C699)))-1,7)))),6)</f>
        <v>p449994</v>
      </c>
      <c r="B699" s="7" t="s">
        <v>4521</v>
      </c>
      <c r="C699" s="7" t="s">
        <v>4210</v>
      </c>
      <c r="D699" s="7" t="str">
        <f>Table_Paintings[[#This Row],[Title]]&amp;"_"&amp;Table_Paintings[[#This Row],[Author]]</f>
        <v>The Bride, Bridegroom and Sad Love_Solomon, Simeon</v>
      </c>
      <c r="E699" s="1" t="str">
        <f>IF(COUNTIFS(Table_Paintings[Composite_Work_Author],Table_Paintings[[#This Row],[Composite_Work_Author]])&gt;1,"Y","N")</f>
        <v>N</v>
      </c>
      <c r="F699" s="7" t="s">
        <v>3505</v>
      </c>
      <c r="H699" s="7" t="s">
        <v>3324</v>
      </c>
    </row>
    <row r="700" spans="1:8" x14ac:dyDescent="0.35">
      <c r="A700" s="7" t="str" cm="1">
        <f t="array" aca="1" ref="A700" ca="1">"p" &amp; RIGHT(ABS(SUMPRODUCT(CODE(MID(B700&amp;C700,ROW(INDIRECT("1:"&amp;LEN(B700&amp;C700))),1))*POWER(31,MOD(ROW(INDIRECT("1:"&amp;LEN(B700&amp;C700)))-1,7)))),6)</f>
        <v>p055983</v>
      </c>
      <c r="B700" s="7" t="s">
        <v>3982</v>
      </c>
      <c r="C700" s="7" t="s">
        <v>3981</v>
      </c>
      <c r="D700" s="7" t="str">
        <f>Table_Paintings[[#This Row],[Title]]&amp;"_"&amp;Table_Paintings[[#This Row],[Author]]</f>
        <v>The Bride_Lipton, Laurie</v>
      </c>
      <c r="E700" s="1" t="str">
        <f>IF(COUNTIFS(Table_Paintings[Composite_Work_Author],Table_Paintings[[#This Row],[Composite_Work_Author]])&gt;1,"Y","N")</f>
        <v>N</v>
      </c>
      <c r="F700" s="7" t="s">
        <v>3365</v>
      </c>
      <c r="H700" s="7" t="s">
        <v>3403</v>
      </c>
    </row>
    <row r="701" spans="1:8" x14ac:dyDescent="0.35">
      <c r="A701" s="7" t="str" cm="1">
        <f t="array" aca="1" ref="A701" ca="1">"p" &amp; RIGHT(ABS(SUMPRODUCT(CODE(MID(B701&amp;C701,ROW(INDIRECT("1:"&amp;LEN(B701&amp;C701))),1))*POWER(31,MOD(ROW(INDIRECT("1:"&amp;LEN(B701&amp;C701)))-1,7)))),6)</f>
        <v>p777727</v>
      </c>
      <c r="B701" s="7" t="s">
        <v>3690</v>
      </c>
      <c r="C701" s="7" t="s">
        <v>3691</v>
      </c>
      <c r="D701" s="7" t="str">
        <f>Table_Paintings[[#This Row],[Title]]&amp;"_"&amp;Table_Paintings[[#This Row],[Author]]</f>
        <v>The Bridge_Wagner, Gérard</v>
      </c>
      <c r="E701" s="1" t="str">
        <f>IF(COUNTIFS(Table_Paintings[Composite_Work_Author],Table_Paintings[[#This Row],[Composite_Work_Author]])&gt;1,"Y","N")</f>
        <v>N</v>
      </c>
      <c r="F701" s="7" t="s">
        <v>3323</v>
      </c>
      <c r="H701" s="7" t="s">
        <v>3310</v>
      </c>
    </row>
    <row r="702" spans="1:8" x14ac:dyDescent="0.35">
      <c r="A702" s="7" t="str" cm="1">
        <f t="array" aca="1" ref="A702" ca="1">"p" &amp; RIGHT(ABS(SUMPRODUCT(CODE(MID(B702&amp;C702,ROW(INDIRECT("1:"&amp;LEN(B702&amp;C702))),1))*POWER(31,MOD(ROW(INDIRECT("1:"&amp;LEN(B702&amp;C702)))-1,7)))),6)</f>
        <v>p391711</v>
      </c>
      <c r="B702" s="7" t="s">
        <v>3667</v>
      </c>
      <c r="C702" s="7" t="s">
        <v>3666</v>
      </c>
      <c r="D702" s="7" t="str">
        <f>Table_Paintings[[#This Row],[Title]]&amp;"_"&amp;Table_Paintings[[#This Row],[Author]]</f>
        <v>The Broken Column_Kahlo, Frida</v>
      </c>
      <c r="E702" s="1" t="str">
        <f>IF(COUNTIFS(Table_Paintings[Composite_Work_Author],Table_Paintings[[#This Row],[Composite_Work_Author]])&gt;1,"Y","N")</f>
        <v>N</v>
      </c>
      <c r="F702" s="7" t="s">
        <v>3339</v>
      </c>
      <c r="H702" s="7" t="s">
        <v>3310</v>
      </c>
    </row>
    <row r="703" spans="1:8" x14ac:dyDescent="0.35">
      <c r="A703" s="7" t="str" cm="1">
        <f t="array" aca="1" ref="A703" ca="1">"p" &amp; RIGHT(ABS(SUMPRODUCT(CODE(MID(B703&amp;C703,ROW(INDIRECT("1:"&amp;LEN(B703&amp;C703))),1))*POWER(31,MOD(ROW(INDIRECT("1:"&amp;LEN(B703&amp;C703)))-1,7)))),6)</f>
        <v>p625100</v>
      </c>
      <c r="B703" s="7" t="s">
        <v>3568</v>
      </c>
      <c r="C703" s="7" t="s">
        <v>3566</v>
      </c>
      <c r="D703" s="7" t="str">
        <f>Table_Paintings[[#This Row],[Title]]&amp;"_"&amp;Table_Paintings[[#This Row],[Author]]</f>
        <v>The Burial of the Count of Orgaz_Greco, El</v>
      </c>
      <c r="E703" s="1" t="str">
        <f>IF(COUNTIFS(Table_Paintings[Composite_Work_Author],Table_Paintings[[#This Row],[Composite_Work_Author]])&gt;1,"Y","N")</f>
        <v>N</v>
      </c>
      <c r="F703" s="7" t="s">
        <v>3567</v>
      </c>
      <c r="H703" s="7" t="s">
        <v>3455</v>
      </c>
    </row>
    <row r="704" spans="1:8" x14ac:dyDescent="0.35">
      <c r="A704" s="7" t="str" cm="1">
        <f t="array" aca="1" ref="A704" ca="1">"p" &amp; RIGHT(ABS(SUMPRODUCT(CODE(MID(B704&amp;C704,ROW(INDIRECT("1:"&amp;LEN(B704&amp;C704))),1))*POWER(31,MOD(ROW(INDIRECT("1:"&amp;LEN(B704&amp;C704)))-1,7)))),6)</f>
        <v>p145494</v>
      </c>
      <c r="B704" s="7" t="s">
        <v>4197</v>
      </c>
      <c r="C704" s="7" t="s">
        <v>4198</v>
      </c>
      <c r="D704" s="7" t="str">
        <f>Table_Paintings[[#This Row],[Title]]&amp;"_"&amp;Table_Paintings[[#This Row],[Author]]</f>
        <v>The Burning Giraffe_Dalí, Salvador</v>
      </c>
      <c r="E704" s="1" t="str">
        <f>IF(COUNTIFS(Table_Paintings[Composite_Work_Author],Table_Paintings[[#This Row],[Composite_Work_Author]])&gt;1,"Y","N")</f>
        <v>N</v>
      </c>
      <c r="F704" s="7" t="s">
        <v>3339</v>
      </c>
      <c r="H704" s="7" t="s">
        <v>3310</v>
      </c>
    </row>
    <row r="705" spans="1:8" x14ac:dyDescent="0.35">
      <c r="A705" s="7" t="str" cm="1">
        <f t="array" aca="1" ref="A705" ca="1">"p" &amp; RIGHT(ABS(SUMPRODUCT(CODE(MID(B705&amp;C705,ROW(INDIRECT("1:"&amp;LEN(B705&amp;C705))),1))*POWER(31,MOD(ROW(INDIRECT("1:"&amp;LEN(B705&amp;C705)))-1,7)))),6)</f>
        <v>p265589</v>
      </c>
      <c r="B705" s="7" t="s">
        <v>4611</v>
      </c>
      <c r="C705" s="7" t="s">
        <v>3829</v>
      </c>
      <c r="D705" s="7" t="str">
        <f>Table_Paintings[[#This Row],[Title]]&amp;"_"&amp;Table_Paintings[[#This Row],[Author]]</f>
        <v>The Burning of the Houses of Lords and Commons_Turner, J. M. W.</v>
      </c>
      <c r="E705" s="1" t="str">
        <f>IF(COUNTIFS(Table_Paintings[Composite_Work_Author],Table_Paintings[[#This Row],[Composite_Work_Author]])&gt;1,"Y","N")</f>
        <v>N</v>
      </c>
      <c r="F705" s="7" t="s">
        <v>3397</v>
      </c>
      <c r="H705" s="7" t="s">
        <v>3324</v>
      </c>
    </row>
    <row r="706" spans="1:8" x14ac:dyDescent="0.35">
      <c r="A706" s="7" t="str" cm="1">
        <f t="array" aca="1" ref="A706" ca="1">"p" &amp; RIGHT(ABS(SUMPRODUCT(CODE(MID(B706&amp;C706,ROW(INDIRECT("1:"&amp;LEN(B706&amp;C706))),1))*POWER(31,MOD(ROW(INDIRECT("1:"&amp;LEN(B706&amp;C706)))-1,7)))),6)</f>
        <v>p610558</v>
      </c>
      <c r="B706" s="7" t="s">
        <v>4355</v>
      </c>
      <c r="C706" s="7" t="s">
        <v>4105</v>
      </c>
      <c r="D706" s="7" t="str">
        <f>Table_Paintings[[#This Row],[Title]]&amp;"_"&amp;Table_Paintings[[#This Row],[Author]]</f>
        <v>The Call_Delvaux, Paul</v>
      </c>
      <c r="E706" s="1" t="str">
        <f>IF(COUNTIFS(Table_Paintings[Composite_Work_Author],Table_Paintings[[#This Row],[Composite_Work_Author]])&gt;1,"Y","N")</f>
        <v>N</v>
      </c>
      <c r="F706" s="7" t="s">
        <v>3339</v>
      </c>
      <c r="H706" s="7" t="s">
        <v>3310</v>
      </c>
    </row>
    <row r="707" spans="1:8" x14ac:dyDescent="0.35">
      <c r="A707" s="7" t="str" cm="1">
        <f t="array" aca="1" ref="A707" ca="1">"p" &amp; RIGHT(ABS(SUMPRODUCT(CODE(MID(B707&amp;C707,ROW(INDIRECT("1:"&amp;LEN(B707&amp;C707))),1))*POWER(31,MOD(ROW(INDIRECT("1:"&amp;LEN(B707&amp;C707)))-1,7)))),6)</f>
        <v>p625444</v>
      </c>
      <c r="B707" s="7" t="s">
        <v>4355</v>
      </c>
      <c r="C707" s="7" t="s">
        <v>3418</v>
      </c>
      <c r="D707" s="7" t="str">
        <f>Table_Paintings[[#This Row],[Title]]&amp;"_"&amp;Table_Paintings[[#This Row],[Author]]</f>
        <v>The Call_Spare, Austin Osman</v>
      </c>
      <c r="E707" s="1" t="str">
        <f>IF(COUNTIFS(Table_Paintings[Composite_Work_Author],Table_Paintings[[#This Row],[Composite_Work_Author]])&gt;1,"Y","N")</f>
        <v>N</v>
      </c>
      <c r="F707" s="7" t="s">
        <v>4189</v>
      </c>
      <c r="H707" s="7" t="s">
        <v>3310</v>
      </c>
    </row>
    <row r="708" spans="1:8" x14ac:dyDescent="0.35">
      <c r="A708" s="7" t="str" cm="1">
        <f t="array" aca="1" ref="A708" ca="1">"p" &amp; RIGHT(ABS(SUMPRODUCT(CODE(MID(B708&amp;C708,ROW(INDIRECT("1:"&amp;LEN(B708&amp;C708))),1))*POWER(31,MOD(ROW(INDIRECT("1:"&amp;LEN(B708&amp;C708)))-1,7)))),6)</f>
        <v>p474845</v>
      </c>
      <c r="B708" s="7" t="s">
        <v>3453</v>
      </c>
      <c r="C708" s="7" t="s">
        <v>1412</v>
      </c>
      <c r="D708" s="7" t="str">
        <f>Table_Paintings[[#This Row],[Title]]&amp;"_"&amp;Table_Paintings[[#This Row],[Author]]</f>
        <v>The Calling of St. Matthew_Caravaggio</v>
      </c>
      <c r="E708" s="1" t="str">
        <f>IF(COUNTIFS(Table_Paintings[Composite_Work_Author],Table_Paintings[[#This Row],[Composite_Work_Author]])&gt;1,"Y","N")</f>
        <v>N</v>
      </c>
      <c r="F708" s="7" t="s">
        <v>3454</v>
      </c>
      <c r="H708" s="7" t="s">
        <v>3455</v>
      </c>
    </row>
    <row r="709" spans="1:8" x14ac:dyDescent="0.35">
      <c r="A709" s="7" t="str" cm="1">
        <f t="array" aca="1" ref="A709" ca="1">"p" &amp; RIGHT(ABS(SUMPRODUCT(CODE(MID(B709&amp;C709,ROW(INDIRECT("1:"&amp;LEN(B709&amp;C709))),1))*POWER(31,MOD(ROW(INDIRECT("1:"&amp;LEN(B709&amp;C709)))-1,7)))),6)</f>
        <v>p270883</v>
      </c>
      <c r="B709" s="7" t="s">
        <v>4099</v>
      </c>
      <c r="C709" s="7" t="s">
        <v>4100</v>
      </c>
      <c r="D709" s="7" t="str">
        <f>Table_Paintings[[#This Row],[Title]]&amp;"_"&amp;Table_Paintings[[#This Row],[Author]]</f>
        <v>The Card Players_Cezanne, Paul</v>
      </c>
      <c r="E709" s="1" t="str">
        <f>IF(COUNTIFS(Table_Paintings[Composite_Work_Author],Table_Paintings[[#This Row],[Composite_Work_Author]])&gt;1,"Y","N")</f>
        <v>N</v>
      </c>
      <c r="F709" s="7" t="s">
        <v>4101</v>
      </c>
      <c r="H709" s="7" t="s">
        <v>3324</v>
      </c>
    </row>
    <row r="710" spans="1:8" x14ac:dyDescent="0.35">
      <c r="A710" s="7" t="str" cm="1">
        <f t="array" aca="1" ref="A710" ca="1">"p" &amp; RIGHT(ABS(SUMPRODUCT(CODE(MID(B710&amp;C710,ROW(INDIRECT("1:"&amp;LEN(B710&amp;C710))),1))*POWER(31,MOD(ROW(INDIRECT("1:"&amp;LEN(B710&amp;C710)))-1,7)))),6)</f>
        <v>p271007</v>
      </c>
      <c r="B710" s="7" t="s">
        <v>3682</v>
      </c>
      <c r="C710" s="7" t="s">
        <v>3680</v>
      </c>
      <c r="D710" s="7" t="str">
        <f>Table_Paintings[[#This Row],[Title]]&amp;"_"&amp;Table_Paintings[[#This Row],[Author]]</f>
        <v>The Card Sharp with the Ace of Diamonds_de la Tour, Georges</v>
      </c>
      <c r="E710" s="1" t="str">
        <f>IF(COUNTIFS(Table_Paintings[Composite_Work_Author],Table_Paintings[[#This Row],[Composite_Work_Author]])&gt;1,"Y","N")</f>
        <v>N</v>
      </c>
      <c r="F710" s="7" t="s">
        <v>3454</v>
      </c>
      <c r="H710" s="7" t="s">
        <v>3481</v>
      </c>
    </row>
    <row r="711" spans="1:8" x14ac:dyDescent="0.35">
      <c r="A711" s="7" t="str" cm="1">
        <f t="array" aca="1" ref="A711" ca="1">"p" &amp; RIGHT(ABS(SUMPRODUCT(CODE(MID(B711&amp;C711,ROW(INDIRECT("1:"&amp;LEN(B711&amp;C711))),1))*POWER(31,MOD(ROW(INDIRECT("1:"&amp;LEN(B711&amp;C711)))-1,7)))),6)</f>
        <v>p484519</v>
      </c>
      <c r="B711" s="7" t="s">
        <v>4592</v>
      </c>
      <c r="C711" s="7" t="s">
        <v>3470</v>
      </c>
      <c r="D711" s="7" t="str">
        <f>Table_Paintings[[#This Row],[Title]]&amp;"_"&amp;Table_Paintings[[#This Row],[Author]]</f>
        <v>The Cemetery Entrance_Friedrich, Caspar David</v>
      </c>
      <c r="E711" s="1" t="str">
        <f>IF(COUNTIFS(Table_Paintings[Composite_Work_Author],Table_Paintings[[#This Row],[Composite_Work_Author]])&gt;1,"Y","N")</f>
        <v>N</v>
      </c>
      <c r="F711" s="7" t="s">
        <v>3397</v>
      </c>
      <c r="H711" s="7" t="s">
        <v>3324</v>
      </c>
    </row>
    <row r="712" spans="1:8" x14ac:dyDescent="0.35">
      <c r="A712" s="7" t="str" cm="1">
        <f t="array" aca="1" ref="A712" ca="1">"p" &amp; RIGHT(ABS(SUMPRODUCT(CODE(MID(B712&amp;C712,ROW(INDIRECT("1:"&amp;LEN(B712&amp;C712))),1))*POWER(31,MOD(ROW(INDIRECT("1:"&amp;LEN(B712&amp;C712)))-1,7)))),6)</f>
        <v>p282198</v>
      </c>
      <c r="B712" s="7" t="s">
        <v>4602</v>
      </c>
      <c r="C712" s="7" t="s">
        <v>3470</v>
      </c>
      <c r="D712" s="7" t="str">
        <f>Table_Paintings[[#This Row],[Title]]&amp;"_"&amp;Table_Paintings[[#This Row],[Author]]</f>
        <v>The Cemetery Gate_Friedrich, Caspar David</v>
      </c>
      <c r="E712" s="1" t="str">
        <f>IF(COUNTIFS(Table_Paintings[Composite_Work_Author],Table_Paintings[[#This Row],[Composite_Work_Author]])&gt;1,"Y","N")</f>
        <v>N</v>
      </c>
      <c r="F712" s="7" t="s">
        <v>3397</v>
      </c>
      <c r="H712" s="7" t="s">
        <v>3324</v>
      </c>
    </row>
    <row r="713" spans="1:8" x14ac:dyDescent="0.35">
      <c r="A713" s="7" t="str" cm="1">
        <f t="array" aca="1" ref="A713" ca="1">"p" &amp; RIGHT(ABS(SUMPRODUCT(CODE(MID(B713&amp;C713,ROW(INDIRECT("1:"&amp;LEN(B713&amp;C713))),1))*POWER(31,MOD(ROW(INDIRECT("1:"&amp;LEN(B713&amp;C713)))-1,7)))),6)</f>
        <v>p246090</v>
      </c>
      <c r="B713" s="7" t="s">
        <v>4746</v>
      </c>
      <c r="C713" s="7" t="s">
        <v>3409</v>
      </c>
      <c r="D713" s="7" t="str">
        <f>Table_Paintings[[#This Row],[Title]]&amp;"_"&amp;Table_Paintings[[#This Row],[Author]]</f>
        <v>The Centaur at the Village Blacksmith's Shop_Böcklin, Arnold</v>
      </c>
      <c r="E713" s="1" t="str">
        <f>IF(COUNTIFS(Table_Paintings[Composite_Work_Author],Table_Paintings[[#This Row],[Composite_Work_Author]])&gt;1,"Y","N")</f>
        <v>N</v>
      </c>
      <c r="F713" s="7" t="s">
        <v>3323</v>
      </c>
      <c r="H713" s="7" t="s">
        <v>3324</v>
      </c>
    </row>
    <row r="714" spans="1:8" x14ac:dyDescent="0.35">
      <c r="A714" s="7" t="str" cm="1">
        <f t="array" aca="1" ref="A714" ca="1">"p" &amp; RIGHT(ABS(SUMPRODUCT(CODE(MID(B714&amp;C714,ROW(INDIRECT("1:"&amp;LEN(B714&amp;C714))),1))*POWER(31,MOD(ROW(INDIRECT("1:"&amp;LEN(B714&amp;C714)))-1,7)))),6)</f>
        <v>p225130</v>
      </c>
      <c r="B714" s="7" t="s">
        <v>4241</v>
      </c>
      <c r="C714" s="7" t="s">
        <v>4240</v>
      </c>
      <c r="D714" s="7" t="str">
        <f>Table_Paintings[[#This Row],[Title]]&amp;"_"&amp;Table_Paintings[[#This Row],[Author]]</f>
        <v>The Charging Chasseur_Géricault, Théodore</v>
      </c>
      <c r="E714" s="1" t="str">
        <f>IF(COUNTIFS(Table_Paintings[Composite_Work_Author],Table_Paintings[[#This Row],[Composite_Work_Author]])&gt;1,"Y","N")</f>
        <v>N</v>
      </c>
      <c r="F714" s="7" t="s">
        <v>3397</v>
      </c>
      <c r="H714" s="7" t="s">
        <v>3324</v>
      </c>
    </row>
    <row r="715" spans="1:8" x14ac:dyDescent="0.35">
      <c r="A715" s="7" t="str" cm="1">
        <f t="array" aca="1" ref="A715" ca="1">"p" &amp; RIGHT(ABS(SUMPRODUCT(CODE(MID(B715&amp;C715,ROW(INDIRECT("1:"&amp;LEN(B715&amp;C715))),1))*POWER(31,MOD(ROW(INDIRECT("1:"&amp;LEN(B715&amp;C715)))-1,7)))),6)</f>
        <v>p074280</v>
      </c>
      <c r="B715" s="7" t="s">
        <v>4655</v>
      </c>
      <c r="C715" s="7" t="s">
        <v>3470</v>
      </c>
      <c r="D715" s="7" t="str">
        <f>Table_Paintings[[#This Row],[Title]]&amp;"_"&amp;Table_Paintings[[#This Row],[Author]]</f>
        <v>The Chasseur in the Forest_Friedrich, Caspar David</v>
      </c>
      <c r="E715" s="1" t="str">
        <f>IF(COUNTIFS(Table_Paintings[Composite_Work_Author],Table_Paintings[[#This Row],[Composite_Work_Author]])&gt;1,"Y","N")</f>
        <v>N</v>
      </c>
      <c r="F715" s="7" t="s">
        <v>3397</v>
      </c>
      <c r="G715" s="7" t="s">
        <v>3349</v>
      </c>
      <c r="H715" s="7" t="s">
        <v>3324</v>
      </c>
    </row>
    <row r="716" spans="1:8" x14ac:dyDescent="0.35">
      <c r="A716" s="7" t="str" cm="1">
        <f t="array" aca="1" ref="A716" ca="1">"p" &amp; RIGHT(ABS(SUMPRODUCT(CODE(MID(B716&amp;C716,ROW(INDIRECT("1:"&amp;LEN(B716&amp;C716))),1))*POWER(31,MOD(ROW(INDIRECT("1:"&amp;LEN(B716&amp;C716)))-1,7)))),6)</f>
        <v>p084136</v>
      </c>
      <c r="B716" s="7" t="s">
        <v>4800</v>
      </c>
      <c r="C716" s="7" t="s">
        <v>3738</v>
      </c>
      <c r="D716" s="7" t="str">
        <f>Table_Paintings[[#This Row],[Title]]&amp;"_"&amp;Table_Paintings[[#This Row],[Author]]</f>
        <v>The Chimera_Moreau, Gustave</v>
      </c>
      <c r="E716" s="1" t="str">
        <f>IF(COUNTIFS(Table_Paintings[Composite_Work_Author],Table_Paintings[[#This Row],[Composite_Work_Author]])&gt;1,"Y","N")</f>
        <v>N</v>
      </c>
      <c r="F716" s="7" t="s">
        <v>3323</v>
      </c>
      <c r="H716" s="7" t="s">
        <v>3324</v>
      </c>
    </row>
    <row r="717" spans="1:8" x14ac:dyDescent="0.35">
      <c r="A717" s="7" t="str" cm="1">
        <f t="array" aca="1" ref="A717" ca="1">"p" &amp; RIGHT(ABS(SUMPRODUCT(CODE(MID(B717&amp;C717,ROW(INDIRECT("1:"&amp;LEN(B717&amp;C717))),1))*POWER(31,MOD(ROW(INDIRECT("1:"&amp;LEN(B717&amp;C717)))-1,7)))),6)</f>
        <v>p741647</v>
      </c>
      <c r="B717" s="7" t="s">
        <v>4020</v>
      </c>
      <c r="C717" s="7" t="s">
        <v>4019</v>
      </c>
      <c r="D717" s="7" t="str">
        <f>Table_Paintings[[#This Row],[Title]]&amp;"_"&amp;Table_Paintings[[#This Row],[Author]]</f>
        <v>The Choice of a Model_Fortuny, Mariano</v>
      </c>
      <c r="E717" s="1" t="str">
        <f>IF(COUNTIFS(Table_Paintings[Composite_Work_Author],Table_Paintings[[#This Row],[Composite_Work_Author]])&gt;1,"Y","N")</f>
        <v>N</v>
      </c>
      <c r="F717" s="7" t="s">
        <v>3789</v>
      </c>
      <c r="H717" s="7" t="s">
        <v>3324</v>
      </c>
    </row>
    <row r="718" spans="1:8" x14ac:dyDescent="0.35">
      <c r="A718" s="7" t="str" cm="1">
        <f t="array" aca="1" ref="A718" ca="1">"p" &amp; RIGHT(ABS(SUMPRODUCT(CODE(MID(B718&amp;C718,ROW(INDIRECT("1:"&amp;LEN(B718&amp;C718))),1))*POWER(31,MOD(ROW(INDIRECT("1:"&amp;LEN(B718&amp;C718)))-1,7)))),6)</f>
        <v>p423426</v>
      </c>
      <c r="B718" s="7" t="s">
        <v>4259</v>
      </c>
      <c r="C718" s="7" t="s">
        <v>4258</v>
      </c>
      <c r="D718" s="7" t="str">
        <f>Table_Paintings[[#This Row],[Title]]&amp;"_"&amp;Table_Paintings[[#This Row],[Author]]</f>
        <v>The City Rises_Boccioni, Umberto</v>
      </c>
      <c r="E718" s="1" t="str">
        <f>IF(COUNTIFS(Table_Paintings[Composite_Work_Author],Table_Paintings[[#This Row],[Composite_Work_Author]])&gt;1,"Y","N")</f>
        <v>N</v>
      </c>
      <c r="F718" s="7" t="s">
        <v>3700</v>
      </c>
      <c r="H718" s="7" t="s">
        <v>3310</v>
      </c>
    </row>
    <row r="719" spans="1:8" x14ac:dyDescent="0.35">
      <c r="A719" s="7" t="str" cm="1">
        <f t="array" aca="1" ref="A719" ca="1">"p" &amp; RIGHT(ABS(SUMPRODUCT(CODE(MID(B719&amp;C719,ROW(INDIRECT("1:"&amp;LEN(B719&amp;C719))),1))*POWER(31,MOD(ROW(INDIRECT("1:"&amp;LEN(B719&amp;C719)))-1,7)))),6)</f>
        <v>p905243</v>
      </c>
      <c r="B719" s="7" t="s">
        <v>4683</v>
      </c>
      <c r="C719" s="7" t="s">
        <v>3631</v>
      </c>
      <c r="D719" s="7" t="str">
        <f>Table_Paintings[[#This Row],[Title]]&amp;"_"&amp;Table_Paintings[[#This Row],[Author]]</f>
        <v>The Clothed Maja_Goya, Francisco</v>
      </c>
      <c r="E719" s="1" t="str">
        <f>IF(COUNTIFS(Table_Paintings[Composite_Work_Author],Table_Paintings[[#This Row],[Composite_Work_Author]])&gt;1,"Y","N")</f>
        <v>N</v>
      </c>
      <c r="F719" s="7" t="s">
        <v>3397</v>
      </c>
      <c r="H719" s="7" t="s">
        <v>3324</v>
      </c>
    </row>
    <row r="720" spans="1:8" x14ac:dyDescent="0.35">
      <c r="A720" s="7" t="str" cm="1">
        <f t="array" aca="1" ref="A720" ca="1">"p" &amp; RIGHT(ABS(SUMPRODUCT(CODE(MID(B720&amp;C720,ROW(INDIRECT("1:"&amp;LEN(B720&amp;C720))),1))*POWER(31,MOD(ROW(INDIRECT("1:"&amp;LEN(B720&amp;C720)))-1,7)))),6)</f>
        <v>p178690</v>
      </c>
      <c r="B720" s="7" t="s">
        <v>3932</v>
      </c>
      <c r="C720" s="7" t="s">
        <v>3931</v>
      </c>
      <c r="D720" s="7" t="str">
        <f>Table_Paintings[[#This Row],[Title]]&amp;"_"&amp;Table_Paintings[[#This Row],[Author]]</f>
        <v>The Club Foot_de Ribera, José</v>
      </c>
      <c r="E720" s="1" t="str">
        <f>IF(COUNTIFS(Table_Paintings[Composite_Work_Author],Table_Paintings[[#This Row],[Composite_Work_Author]])&gt;1,"Y","N")</f>
        <v>N</v>
      </c>
      <c r="F720" s="7" t="s">
        <v>3454</v>
      </c>
      <c r="H720" s="7" t="s">
        <v>3481</v>
      </c>
    </row>
    <row r="721" spans="1:8" x14ac:dyDescent="0.35">
      <c r="A721" s="7" t="str" cm="1">
        <f t="array" aca="1" ref="A721" ca="1">"p" &amp; RIGHT(ABS(SUMPRODUCT(CODE(MID(B721&amp;C721,ROW(INDIRECT("1:"&amp;LEN(B721&amp;C721))),1))*POWER(31,MOD(ROW(INDIRECT("1:"&amp;LEN(B721&amp;C721)))-1,7)))),6)</f>
        <v>p565716</v>
      </c>
      <c r="B721" s="7" t="s">
        <v>4684</v>
      </c>
      <c r="C721" s="7" t="s">
        <v>3631</v>
      </c>
      <c r="D721" s="7" t="str">
        <f>Table_Paintings[[#This Row],[Title]]&amp;"_"&amp;Table_Paintings[[#This Row],[Author]]</f>
        <v>The Colossus_Goya, Francisco</v>
      </c>
      <c r="E721" s="1" t="str">
        <f>IF(COUNTIFS(Table_Paintings[Composite_Work_Author],Table_Paintings[[#This Row],[Composite_Work_Author]])&gt;1,"Y","N")</f>
        <v>N</v>
      </c>
      <c r="F721" s="7" t="s">
        <v>3397</v>
      </c>
      <c r="H721" s="7" t="s">
        <v>3324</v>
      </c>
    </row>
    <row r="722" spans="1:8" x14ac:dyDescent="0.35">
      <c r="A722" s="7" t="str" cm="1">
        <f t="array" aca="1" ref="A722" ca="1">"p" &amp; RIGHT(ABS(SUMPRODUCT(CODE(MID(B722&amp;C722,ROW(INDIRECT("1:"&amp;LEN(B722&amp;C722))),1))*POWER(31,MOD(ROW(INDIRECT("1:"&amp;LEN(B722&amp;C722)))-1,7)))),6)</f>
        <v>p829862</v>
      </c>
      <c r="B722" s="7" t="s">
        <v>4707</v>
      </c>
      <c r="C722" s="7" t="s">
        <v>3596</v>
      </c>
      <c r="D722" s="7" t="str">
        <f>Table_Paintings[[#This Row],[Title]]&amp;"_"&amp;Table_Paintings[[#This Row],[Author]]</f>
        <v>The Combat of the Giaour and Hassan_Delacroix, Eugène</v>
      </c>
      <c r="E722" s="1" t="str">
        <f>IF(COUNTIFS(Table_Paintings[Composite_Work_Author],Table_Paintings[[#This Row],[Composite_Work_Author]])&gt;1,"Y","N")</f>
        <v>N</v>
      </c>
      <c r="F722" s="7" t="s">
        <v>3397</v>
      </c>
      <c r="H722" s="7" t="s">
        <v>3324</v>
      </c>
    </row>
    <row r="723" spans="1:8" x14ac:dyDescent="0.35">
      <c r="A723" s="7" t="str" cm="1">
        <f t="array" aca="1" ref="A723" ca="1">"p" &amp; RIGHT(ABS(SUMPRODUCT(CODE(MID(B723&amp;C723,ROW(INDIRECT("1:"&amp;LEN(B723&amp;C723))),1))*POWER(31,MOD(ROW(INDIRECT("1:"&amp;LEN(B723&amp;C723)))-1,7)))),6)</f>
        <v>p439890</v>
      </c>
      <c r="B723" s="7" t="s">
        <v>4040</v>
      </c>
      <c r="C723" s="7" t="s">
        <v>4041</v>
      </c>
      <c r="D723" s="7" t="str">
        <f>Table_Paintings[[#This Row],[Title]]&amp;"_"&amp;Table_Paintings[[#This Row],[Author]]</f>
        <v>The Conquest of Earth by Jupiter_van Maële, Martin</v>
      </c>
      <c r="E723" s="1" t="str">
        <f>IF(COUNTIFS(Table_Paintings[Composite_Work_Author],Table_Paintings[[#This Row],[Composite_Work_Author]])&gt;1,"Y","N")</f>
        <v>N</v>
      </c>
      <c r="F723" s="7" t="s">
        <v>3323</v>
      </c>
      <c r="H723" s="7" t="s">
        <v>3432</v>
      </c>
    </row>
    <row r="724" spans="1:8" x14ac:dyDescent="0.35">
      <c r="A724" s="7" t="str" cm="1">
        <f t="array" aca="1" ref="A724" ca="1">"p" &amp; RIGHT(ABS(SUMPRODUCT(CODE(MID(B724&amp;C724,ROW(INDIRECT("1:"&amp;LEN(B724&amp;C724))),1))*POWER(31,MOD(ROW(INDIRECT("1:"&amp;LEN(B724&amp;C724)))-1,7)))),6)</f>
        <v>p940357</v>
      </c>
      <c r="B724" s="7" t="s">
        <v>3855</v>
      </c>
      <c r="C724" s="7" t="s">
        <v>3851</v>
      </c>
      <c r="D724" s="7" t="str">
        <f>Table_Paintings[[#This Row],[Title]]&amp;"_"&amp;Table_Paintings[[#This Row],[Author]]</f>
        <v>The Coronation of Napoleon_David, Jacques-Louis</v>
      </c>
      <c r="E724" s="1" t="str">
        <f>IF(COUNTIFS(Table_Paintings[Composite_Work_Author],Table_Paintings[[#This Row],[Composite_Work_Author]])&gt;1,"Y","N")</f>
        <v>N</v>
      </c>
      <c r="F724" s="7" t="s">
        <v>3852</v>
      </c>
      <c r="H724" s="7" t="s">
        <v>3324</v>
      </c>
    </row>
    <row r="725" spans="1:8" x14ac:dyDescent="0.35">
      <c r="A725" s="7" t="str" cm="1">
        <f t="array" aca="1" ref="A725" ca="1">"p" &amp; RIGHT(ABS(SUMPRODUCT(CODE(MID(B725&amp;C725,ROW(INDIRECT("1:"&amp;LEN(B725&amp;C725))),1))*POWER(31,MOD(ROW(INDIRECT("1:"&amp;LEN(B725&amp;C725)))-1,7)))),6)</f>
        <v>p310465</v>
      </c>
      <c r="B725" s="7" t="s">
        <v>3482</v>
      </c>
      <c r="C725" s="7" t="s">
        <v>3483</v>
      </c>
      <c r="D725" s="7" t="str">
        <f>Table_Paintings[[#This Row],[Title]]&amp;"_"&amp;Table_Paintings[[#This Row],[Author]]</f>
        <v>The Council of the Royal Academy_West Cope, Charles</v>
      </c>
      <c r="E725" s="1" t="str">
        <f>IF(COUNTIFS(Table_Paintings[Composite_Work_Author],Table_Paintings[[#This Row],[Composite_Work_Author]])&gt;1,"Y","N")</f>
        <v>N</v>
      </c>
      <c r="F725" s="7" t="s">
        <v>3330</v>
      </c>
      <c r="H725" s="7" t="s">
        <v>3324</v>
      </c>
    </row>
    <row r="726" spans="1:8" x14ac:dyDescent="0.35">
      <c r="A726" s="7" t="str" cm="1">
        <f t="array" aca="1" ref="A726" ca="1">"p" &amp; RIGHT(ABS(SUMPRODUCT(CODE(MID(B726&amp;C726,ROW(INDIRECT("1:"&amp;LEN(B726&amp;C726))),1))*POWER(31,MOD(ROW(INDIRECT("1:"&amp;LEN(B726&amp;C726)))-1,7)))),6)</f>
        <v>p081686</v>
      </c>
      <c r="B726" s="7" t="s">
        <v>4242</v>
      </c>
      <c r="C726" s="7" t="s">
        <v>4243</v>
      </c>
      <c r="D726" s="7" t="str">
        <f>Table_Paintings[[#This Row],[Title]]&amp;"_"&amp;Table_Paintings[[#This Row],[Author]]</f>
        <v>The Course of Empire_Cole, Thomas</v>
      </c>
      <c r="E726" s="1" t="str">
        <f>IF(COUNTIFS(Table_Paintings[Composite_Work_Author],Table_Paintings[[#This Row],[Composite_Work_Author]])&gt;1,"Y","N")</f>
        <v>N</v>
      </c>
      <c r="F726" s="7" t="s">
        <v>3661</v>
      </c>
      <c r="G726" s="7" t="s">
        <v>3349</v>
      </c>
      <c r="H726" s="7" t="s">
        <v>3324</v>
      </c>
    </row>
    <row r="727" spans="1:8" x14ac:dyDescent="0.35">
      <c r="A727" s="7" t="str" cm="1">
        <f t="array" aca="1" ref="A727" ca="1">"p" &amp; RIGHT(ABS(SUMPRODUCT(CODE(MID(B727&amp;C727,ROW(INDIRECT("1:"&amp;LEN(B727&amp;C727))),1))*POWER(31,MOD(ROW(INDIRECT("1:"&amp;LEN(B727&amp;C727)))-1,7)))),6)</f>
        <v>p626481</v>
      </c>
      <c r="B727" s="7" t="s">
        <v>4260</v>
      </c>
      <c r="C727" s="7" t="s">
        <v>4261</v>
      </c>
      <c r="D727" s="7" t="str">
        <f>Table_Paintings[[#This Row],[Title]]&amp;"_"&amp;Table_Paintings[[#This Row],[Author]]</f>
        <v>The Courtesan and the Tattooed Client_Kuniyoshi, Utagawa</v>
      </c>
      <c r="E727" s="1" t="str">
        <f>IF(COUNTIFS(Table_Paintings[Composite_Work_Author],Table_Paintings[[#This Row],[Composite_Work_Author]])&gt;1,"Y","N")</f>
        <v>N</v>
      </c>
      <c r="F727" s="7" t="s">
        <v>3956</v>
      </c>
      <c r="H727" s="7" t="s">
        <v>3324</v>
      </c>
    </row>
    <row r="728" spans="1:8" x14ac:dyDescent="0.35">
      <c r="A728" s="7" t="str" cm="1">
        <f t="array" aca="1" ref="A728" ca="1">"p" &amp; RIGHT(ABS(SUMPRODUCT(CODE(MID(B728&amp;C728,ROW(INDIRECT("1:"&amp;LEN(B728&amp;C728))),1))*POWER(31,MOD(ROW(INDIRECT("1:"&amp;LEN(B728&amp;C728)))-1,7)))),6)</f>
        <v>p264851</v>
      </c>
      <c r="B728" s="7" t="s">
        <v>4154</v>
      </c>
      <c r="C728" s="7" t="s">
        <v>4155</v>
      </c>
      <c r="D728" s="7" t="str">
        <f>Table_Paintings[[#This Row],[Title]]&amp;"_"&amp;Table_Paintings[[#This Row],[Author]]</f>
        <v>The Cowboy_Pettibon, Raymond</v>
      </c>
      <c r="E728" s="1" t="str">
        <f>IF(COUNTIFS(Table_Paintings[Composite_Work_Author],Table_Paintings[[#This Row],[Composite_Work_Author]])&gt;1,"Y","N")</f>
        <v>N</v>
      </c>
      <c r="F728" s="7" t="s">
        <v>3365</v>
      </c>
      <c r="H728" s="7" t="s">
        <v>3403</v>
      </c>
    </row>
    <row r="729" spans="1:8" x14ac:dyDescent="0.35">
      <c r="A729" s="7" t="str" cm="1">
        <f t="array" aca="1" ref="A729" ca="1">"p" &amp; RIGHT(ABS(SUMPRODUCT(CODE(MID(B729&amp;C729,ROW(INDIRECT("1:"&amp;LEN(B729&amp;C729))),1))*POWER(31,MOD(ROW(INDIRECT("1:"&amp;LEN(B729&amp;C729)))-1,7)))),6)</f>
        <v>p511625</v>
      </c>
      <c r="B729" s="7" t="s">
        <v>3433</v>
      </c>
      <c r="C729" s="7" t="s">
        <v>3434</v>
      </c>
      <c r="D729" s="7" t="str">
        <f>Table_Paintings[[#This Row],[Title]]&amp;"_"&amp;Table_Paintings[[#This Row],[Author]]</f>
        <v>The Cradle_Morisot, Berthe</v>
      </c>
      <c r="E729" s="1" t="str">
        <f>IF(COUNTIFS(Table_Paintings[Composite_Work_Author],Table_Paintings[[#This Row],[Composite_Work_Author]])&gt;1,"Y","N")</f>
        <v>N</v>
      </c>
      <c r="F729" s="7" t="s">
        <v>3386</v>
      </c>
      <c r="H729" s="7" t="s">
        <v>3324</v>
      </c>
    </row>
    <row r="730" spans="1:8" x14ac:dyDescent="0.35">
      <c r="A730" s="7" t="str" cm="1">
        <f t="array" aca="1" ref="A730" ca="1">"p" &amp; RIGHT(ABS(SUMPRODUCT(CODE(MID(B730&amp;C730,ROW(INDIRECT("1:"&amp;LEN(B730&amp;C730))),1))*POWER(31,MOD(ROW(INDIRECT("1:"&amp;LEN(B730&amp;C730)))-1,7)))),6)</f>
        <v>p218811</v>
      </c>
      <c r="B730" s="7" t="s">
        <v>4054</v>
      </c>
      <c r="C730" s="7" t="s">
        <v>4055</v>
      </c>
      <c r="D730" s="7" t="str">
        <f>Table_Paintings[[#This Row],[Title]]&amp;"_"&amp;Table_Paintings[[#This Row],[Author]]</f>
        <v>The Creation of Adam_Buonarroti, Michelangelo</v>
      </c>
      <c r="E730" s="1" t="str">
        <f>IF(COUNTIFS(Table_Paintings[Composite_Work_Author],Table_Paintings[[#This Row],[Composite_Work_Author]])&gt;1,"Y","N")</f>
        <v>N</v>
      </c>
      <c r="F730" s="7" t="s">
        <v>3706</v>
      </c>
      <c r="H730" s="7" t="s">
        <v>3347</v>
      </c>
    </row>
    <row r="731" spans="1:8" x14ac:dyDescent="0.35">
      <c r="A731" s="7" t="str" cm="1">
        <f t="array" aca="1" ref="A731" ca="1">"p" &amp; RIGHT(ABS(SUMPRODUCT(CODE(MID(B731&amp;C731,ROW(INDIRECT("1:"&amp;LEN(B731&amp;C731))),1))*POWER(31,MOD(ROW(INDIRECT("1:"&amp;LEN(B731&amp;C731)))-1,7)))),6)</f>
        <v>p449507</v>
      </c>
      <c r="B731" s="7" t="s">
        <v>4649</v>
      </c>
      <c r="C731" s="7" t="s">
        <v>3925</v>
      </c>
      <c r="D731" s="7" t="str">
        <f>Table_Paintings[[#This Row],[Title]]&amp;"_"&amp;Table_Paintings[[#This Row],[Author]]</f>
        <v>The Creation of Light_Martin, John</v>
      </c>
      <c r="E731" s="1" t="str">
        <f>IF(COUNTIFS(Table_Paintings[Composite_Work_Author],Table_Paintings[[#This Row],[Composite_Work_Author]])&gt;1,"Y","N")</f>
        <v>N</v>
      </c>
      <c r="F731" s="7" t="s">
        <v>3397</v>
      </c>
      <c r="H731" s="7" t="s">
        <v>3324</v>
      </c>
    </row>
    <row r="732" spans="1:8" x14ac:dyDescent="0.35">
      <c r="A732" s="7" t="str" cm="1">
        <f t="array" aca="1" ref="A732" ca="1">"p" &amp; RIGHT(ABS(SUMPRODUCT(CODE(MID(B732&amp;C732,ROW(INDIRECT("1:"&amp;LEN(B732&amp;C732))),1))*POWER(31,MOD(ROW(INDIRECT("1:"&amp;LEN(B732&amp;C732)))-1,7)))),6)</f>
        <v>p558680</v>
      </c>
      <c r="B732" s="7" t="s">
        <v>4166</v>
      </c>
      <c r="C732" s="7" t="s">
        <v>4167</v>
      </c>
      <c r="D732" s="7" t="str">
        <f>Table_Paintings[[#This Row],[Title]]&amp;"_"&amp;Table_Paintings[[#This Row],[Author]]</f>
        <v>The Creation of the Birds_Varo, Remedios</v>
      </c>
      <c r="E732" s="1" t="str">
        <f>IF(COUNTIFS(Table_Paintings[Composite_Work_Author],Table_Paintings[[#This Row],[Composite_Work_Author]])&gt;1,"Y","N")</f>
        <v>N</v>
      </c>
      <c r="F732" s="7" t="s">
        <v>3339</v>
      </c>
      <c r="H732" s="7" t="s">
        <v>3310</v>
      </c>
    </row>
    <row r="733" spans="1:8" x14ac:dyDescent="0.35">
      <c r="A733" s="7" t="str" cm="1">
        <f t="array" aca="1" ref="A733" ca="1">"p" &amp; RIGHT(ABS(SUMPRODUCT(CODE(MID(B733&amp;C733,ROW(INDIRECT("1:"&amp;LEN(B733&amp;C733))),1))*POWER(31,MOD(ROW(INDIRECT("1:"&amp;LEN(B733&amp;C733)))-1,7)))),6)</f>
        <v>p748113</v>
      </c>
      <c r="B733" s="7" t="s">
        <v>4591</v>
      </c>
      <c r="C733" s="7" t="s">
        <v>3470</v>
      </c>
      <c r="D733" s="7" t="str">
        <f>Table_Paintings[[#This Row],[Title]]&amp;"_"&amp;Table_Paintings[[#This Row],[Author]]</f>
        <v>The Cross in the Mountains_Friedrich, Caspar David</v>
      </c>
      <c r="E733" s="1" t="str">
        <f>IF(COUNTIFS(Table_Paintings[Composite_Work_Author],Table_Paintings[[#This Row],[Composite_Work_Author]])&gt;1,"Y","N")</f>
        <v>N</v>
      </c>
      <c r="F733" s="7" t="s">
        <v>3397</v>
      </c>
      <c r="G733" s="7" t="s">
        <v>3349</v>
      </c>
      <c r="H733" s="7" t="s">
        <v>3324</v>
      </c>
    </row>
    <row r="734" spans="1:8" x14ac:dyDescent="0.35">
      <c r="A734" s="7" t="str" cm="1">
        <f t="array" aca="1" ref="A734" ca="1">"p" &amp; RIGHT(ABS(SUMPRODUCT(CODE(MID(B734&amp;C734,ROW(INDIRECT("1:"&amp;LEN(B734&amp;C734))),1))*POWER(31,MOD(ROW(INDIRECT("1:"&amp;LEN(B734&amp;C734)))-1,7)))),6)</f>
        <v>p622436</v>
      </c>
      <c r="B734" s="7" t="s">
        <v>4630</v>
      </c>
      <c r="C734" s="7" t="s">
        <v>3829</v>
      </c>
      <c r="D734" s="7" t="str">
        <f>Table_Paintings[[#This Row],[Title]]&amp;"_"&amp;Table_Paintings[[#This Row],[Author]]</f>
        <v>The Crossing of Mount Splügen_Turner, J. M. W.</v>
      </c>
      <c r="E734" s="1" t="str">
        <f>IF(COUNTIFS(Table_Paintings[Composite_Work_Author],Table_Paintings[[#This Row],[Composite_Work_Author]])&gt;1,"Y","N")</f>
        <v>N</v>
      </c>
      <c r="F734" s="7" t="s">
        <v>3397</v>
      </c>
      <c r="G734" s="7" t="s">
        <v>3349</v>
      </c>
      <c r="H734" s="7" t="s">
        <v>3324</v>
      </c>
    </row>
    <row r="735" spans="1:8" x14ac:dyDescent="0.35">
      <c r="A735" s="7" t="str" cm="1">
        <f t="array" aca="1" ref="A735" ca="1">"p" &amp; RIGHT(ABS(SUMPRODUCT(CODE(MID(B735&amp;C735,ROW(INDIRECT("1:"&amp;LEN(B735&amp;C735))),1))*POWER(31,MOD(ROW(INDIRECT("1:"&amp;LEN(B735&amp;C735)))-1,7)))),6)</f>
        <v>p747029</v>
      </c>
      <c r="B735" s="7" t="s">
        <v>4489</v>
      </c>
      <c r="C735" s="7" t="s">
        <v>4475</v>
      </c>
      <c r="D735" s="7" t="str">
        <f>Table_Paintings[[#This Row],[Title]]&amp;"_"&amp;Table_Paintings[[#This Row],[Author]]</f>
        <v>The Crystal Ball_Waterhouse, John William</v>
      </c>
      <c r="E735" s="1" t="str">
        <f>IF(COUNTIFS(Table_Paintings[Composite_Work_Author],Table_Paintings[[#This Row],[Composite_Work_Author]])&gt;1,"Y","N")</f>
        <v>N</v>
      </c>
      <c r="F735" s="7" t="s">
        <v>3505</v>
      </c>
      <c r="H735" s="7" t="s">
        <v>3324</v>
      </c>
    </row>
    <row r="736" spans="1:8" x14ac:dyDescent="0.35">
      <c r="A736" s="7" t="str" cm="1">
        <f t="array" aca="1" ref="A736" ca="1">"p" &amp; RIGHT(ABS(SUMPRODUCT(CODE(MID(B736&amp;C736,ROW(INDIRECT("1:"&amp;LEN(B736&amp;C736))),1))*POWER(31,MOD(ROW(INDIRECT("1:"&amp;LEN(B736&amp;C736)))-1,7)))),6)</f>
        <v>p967637</v>
      </c>
      <c r="B736" s="7" t="s">
        <v>4076</v>
      </c>
      <c r="C736" s="7" t="s">
        <v>4075</v>
      </c>
      <c r="D736" s="7" t="str">
        <f>Table_Paintings[[#This Row],[Title]]&amp;"_"&amp;Table_Paintings[[#This Row],[Author]]</f>
        <v>The Cyclops_Redon, Odilon</v>
      </c>
      <c r="E736" s="1" t="str">
        <f>IF(COUNTIFS(Table_Paintings[Composite_Work_Author],Table_Paintings[[#This Row],[Composite_Work_Author]])&gt;1,"Y","N")</f>
        <v>N</v>
      </c>
      <c r="F736" s="7" t="s">
        <v>3323</v>
      </c>
      <c r="H736" s="7" t="s">
        <v>3324</v>
      </c>
    </row>
    <row r="737" spans="1:8" x14ac:dyDescent="0.35">
      <c r="A737" s="7" t="str" cm="1">
        <f t="array" aca="1" ref="A737" ca="1">"p" &amp; RIGHT(ABS(SUMPRODUCT(CODE(MID(B737&amp;C737,ROW(INDIRECT("1:"&amp;LEN(B737&amp;C737))),1))*POWER(31,MOD(ROW(INDIRECT("1:"&amp;LEN(B737&amp;C737)))-1,7)))),6)</f>
        <v>p741993</v>
      </c>
      <c r="B737" s="7" t="s">
        <v>3530</v>
      </c>
      <c r="C737" s="7" t="s">
        <v>3529</v>
      </c>
      <c r="D737" s="7" t="str">
        <f>Table_Paintings[[#This Row],[Title]]&amp;"_"&amp;Table_Paintings[[#This Row],[Author]]</f>
        <v>The Dance Class_Degas, Edgar</v>
      </c>
      <c r="E737" s="1" t="str">
        <f>IF(COUNTIFS(Table_Paintings[Composite_Work_Author],Table_Paintings[[#This Row],[Composite_Work_Author]])&gt;1,"Y","N")</f>
        <v>N</v>
      </c>
      <c r="F737" s="7" t="s">
        <v>3386</v>
      </c>
      <c r="H737" s="7" t="s">
        <v>3324</v>
      </c>
    </row>
    <row r="738" spans="1:8" x14ac:dyDescent="0.35">
      <c r="A738" s="7" t="str" cm="1">
        <f t="array" aca="1" ref="A738" ca="1">"p" &amp; RIGHT(ABS(SUMPRODUCT(CODE(MID(B738&amp;C738,ROW(INDIRECT("1:"&amp;LEN(B738&amp;C738))),1))*POWER(31,MOD(ROW(INDIRECT("1:"&amp;LEN(B738&amp;C738)))-1,7)))),6)</f>
        <v>p861834</v>
      </c>
      <c r="B738" s="7" t="s">
        <v>4666</v>
      </c>
      <c r="C738" s="7" t="s">
        <v>4286</v>
      </c>
      <c r="D738" s="7" t="str">
        <f>Table_Paintings[[#This Row],[Title]]&amp;"_"&amp;Table_Paintings[[#This Row],[Author]]</f>
        <v>The Dance of Albion_Blake, William</v>
      </c>
      <c r="E738" s="1" t="str">
        <f>IF(COUNTIFS(Table_Paintings[Composite_Work_Author],Table_Paintings[[#This Row],[Composite_Work_Author]])&gt;1,"Y","N")</f>
        <v>N</v>
      </c>
      <c r="F738" s="7" t="s">
        <v>3397</v>
      </c>
      <c r="H738" s="7" t="s">
        <v>3324</v>
      </c>
    </row>
    <row r="739" spans="1:8" x14ac:dyDescent="0.35">
      <c r="A739" s="7" t="str" cm="1">
        <f t="array" aca="1" ref="A739" ca="1">"p" &amp; RIGHT(ABS(SUMPRODUCT(CODE(MID(B739&amp;C739,ROW(INDIRECT("1:"&amp;LEN(B739&amp;C739))),1))*POWER(31,MOD(ROW(INDIRECT("1:"&amp;LEN(B739&amp;C739)))-1,7)))),6)</f>
        <v>p903104</v>
      </c>
      <c r="B739" s="7" t="s">
        <v>3748</v>
      </c>
      <c r="C739" s="7" t="s">
        <v>3749</v>
      </c>
      <c r="D739" s="7" t="str">
        <f>Table_Paintings[[#This Row],[Title]]&amp;"_"&amp;Table_Paintings[[#This Row],[Author]]</f>
        <v>The Dance of Death_Holbein the Younger, Hans</v>
      </c>
      <c r="E739" s="1" t="str">
        <f>IF(COUNTIFS(Table_Paintings[Composite_Work_Author],Table_Paintings[[#This Row],[Composite_Work_Author]])&gt;1,"Y","N")</f>
        <v>N</v>
      </c>
      <c r="F739" s="7" t="s">
        <v>3353</v>
      </c>
      <c r="H739" s="7" t="s">
        <v>3347</v>
      </c>
    </row>
    <row r="740" spans="1:8" x14ac:dyDescent="0.35">
      <c r="A740" s="7" t="str" cm="1">
        <f t="array" aca="1" ref="A740" ca="1">"p" &amp; RIGHT(ABS(SUMPRODUCT(CODE(MID(B740&amp;C740,ROW(INDIRECT("1:"&amp;LEN(B740&amp;C740))),1))*POWER(31,MOD(ROW(INDIRECT("1:"&amp;LEN(B740&amp;C740)))-1,7)))),6)</f>
        <v>p493953</v>
      </c>
      <c r="B740" s="7" t="s">
        <v>3748</v>
      </c>
      <c r="C740" s="7" t="s">
        <v>3935</v>
      </c>
      <c r="D740" s="7" t="str">
        <f>Table_Paintings[[#This Row],[Title]]&amp;"_"&amp;Table_Paintings[[#This Row],[Author]]</f>
        <v>The Dance of Death_Vargo, Joseph</v>
      </c>
      <c r="E740" s="1" t="str">
        <f>IF(COUNTIFS(Table_Paintings[Composite_Work_Author],Table_Paintings[[#This Row],[Composite_Work_Author]])&gt;1,"Y","N")</f>
        <v>N</v>
      </c>
      <c r="F740" s="7" t="s">
        <v>3020</v>
      </c>
      <c r="H740" s="7" t="s">
        <v>3403</v>
      </c>
    </row>
    <row r="741" spans="1:8" x14ac:dyDescent="0.35">
      <c r="A741" s="7" t="str" cm="1">
        <f t="array" aca="1" ref="A741" ca="1">"p" &amp; RIGHT(ABS(SUMPRODUCT(CODE(MID(B741&amp;C741,ROW(INDIRECT("1:"&amp;LEN(B741&amp;C741))),1))*POWER(31,MOD(ROW(INDIRECT("1:"&amp;LEN(B741&amp;C741)))-1,7)))),6)</f>
        <v>p295388</v>
      </c>
      <c r="B741" s="7" t="s">
        <v>4880</v>
      </c>
      <c r="C741" s="7" t="s">
        <v>3539</v>
      </c>
      <c r="D741" s="7" t="str">
        <f>Table_Paintings[[#This Row],[Title]]&amp;"_"&amp;Table_Paintings[[#This Row],[Author]]</f>
        <v>The Dance of Life_Munch, Edvard</v>
      </c>
      <c r="E741" s="1" t="str">
        <f>IF(COUNTIFS(Table_Paintings[Composite_Work_Author],Table_Paintings[[#This Row],[Composite_Work_Author]])&gt;1,"Y","N")</f>
        <v>N</v>
      </c>
      <c r="F741" s="7" t="s">
        <v>4875</v>
      </c>
      <c r="H741" s="7" t="s">
        <v>3432</v>
      </c>
    </row>
    <row r="742" spans="1:8" x14ac:dyDescent="0.35">
      <c r="A742" s="7" t="str" cm="1">
        <f t="array" aca="1" ref="A742" ca="1">"p" &amp; RIGHT(ABS(SUMPRODUCT(CODE(MID(B742&amp;C742,ROW(INDIRECT("1:"&amp;LEN(B742&amp;C742))),1))*POWER(31,MOD(ROW(INDIRECT("1:"&amp;LEN(B742&amp;C742)))-1,7)))),6)</f>
        <v>p698601</v>
      </c>
      <c r="B742" s="7" t="s">
        <v>4293</v>
      </c>
      <c r="C742" s="7" t="s">
        <v>4292</v>
      </c>
      <c r="D742" s="7" t="str">
        <f>Table_Paintings[[#This Row],[Title]]&amp;"_"&amp;Table_Paintings[[#This Row],[Author]]</f>
        <v>The Dance of the Bear_Holbrook Beard, William</v>
      </c>
      <c r="E742" s="1" t="str">
        <f>IF(COUNTIFS(Table_Paintings[Composite_Work_Author],Table_Paintings[[#This Row],[Composite_Work_Author]])&gt;1,"Y","N")</f>
        <v>N</v>
      </c>
      <c r="F742" s="7" t="s">
        <v>3020</v>
      </c>
      <c r="H742" s="7" t="s">
        <v>3324</v>
      </c>
    </row>
    <row r="743" spans="1:8" x14ac:dyDescent="0.35">
      <c r="A743" s="7" t="str" cm="1">
        <f t="array" aca="1" ref="A743" ca="1">"p" &amp; RIGHT(ABS(SUMPRODUCT(CODE(MID(B743&amp;C743,ROW(INDIRECT("1:"&amp;LEN(B743&amp;C743))),1))*POWER(31,MOD(ROW(INDIRECT("1:"&amp;LEN(B743&amp;C743)))-1,7)))),6)</f>
        <v>p003940</v>
      </c>
      <c r="B743" s="7" t="s">
        <v>3673</v>
      </c>
      <c r="C743" s="7" t="s">
        <v>3674</v>
      </c>
      <c r="D743" s="7" t="str">
        <f>Table_Paintings[[#This Row],[Title]]&amp;"_"&amp;Table_Paintings[[#This Row],[Author]]</f>
        <v>The Dance of the Hours_Previati, Gaetano</v>
      </c>
      <c r="E743" s="1" t="str">
        <f>IF(COUNTIFS(Table_Paintings[Composite_Work_Author],Table_Paintings[[#This Row],[Composite_Work_Author]])&gt;1,"Y","N")</f>
        <v>N</v>
      </c>
      <c r="F743" s="7" t="s">
        <v>3675</v>
      </c>
      <c r="H743" s="7" t="s">
        <v>3432</v>
      </c>
    </row>
    <row r="744" spans="1:8" x14ac:dyDescent="0.35">
      <c r="A744" s="7" t="str" cm="1">
        <f t="array" aca="1" ref="A744" ca="1">"p" &amp; RIGHT(ABS(SUMPRODUCT(CODE(MID(B744&amp;C744,ROW(INDIRECT("1:"&amp;LEN(B744&amp;C744))),1))*POWER(31,MOD(ROW(INDIRECT("1:"&amp;LEN(B744&amp;C744)))-1,7)))),6)</f>
        <v>p810110</v>
      </c>
      <c r="B744" s="7" t="s">
        <v>3764</v>
      </c>
      <c r="C744" s="7" t="s">
        <v>3765</v>
      </c>
      <c r="D744" s="7" t="str">
        <f>Table_Paintings[[#This Row],[Title]]&amp;"_"&amp;Table_Paintings[[#This Row],[Author]]</f>
        <v>The Dance_Matisse, Henri</v>
      </c>
      <c r="E744" s="1" t="str">
        <f>IF(COUNTIFS(Table_Paintings[Composite_Work_Author],Table_Paintings[[#This Row],[Composite_Work_Author]])&gt;1,"Y","N")</f>
        <v>N</v>
      </c>
      <c r="F744" s="7" t="s">
        <v>3766</v>
      </c>
      <c r="H744" s="7" t="s">
        <v>3310</v>
      </c>
    </row>
    <row r="745" spans="1:8" x14ac:dyDescent="0.35">
      <c r="A745" s="7" t="str" cm="1">
        <f t="array" aca="1" ref="A745" ca="1">"p" &amp; RIGHT(ABS(SUMPRODUCT(CODE(MID(B745&amp;C745,ROW(INDIRECT("1:"&amp;LEN(B745&amp;C745))),1))*POWER(31,MOD(ROW(INDIRECT("1:"&amp;LEN(B745&amp;C745)))-1,7)))),6)</f>
        <v>p152943</v>
      </c>
      <c r="B745" s="7" t="s">
        <v>4451</v>
      </c>
      <c r="C745" s="7" t="s">
        <v>1939</v>
      </c>
      <c r="D745" s="7" t="str">
        <f>Table_Paintings[[#This Row],[Title]]&amp;"_"&amp;Table_Paintings[[#This Row],[Author]]</f>
        <v>The Day Dream_Rossetti, Dante Gabriel</v>
      </c>
      <c r="E745" s="1" t="str">
        <f>IF(COUNTIFS(Table_Paintings[Composite_Work_Author],Table_Paintings[[#This Row],[Composite_Work_Author]])&gt;1,"Y","N")</f>
        <v>N</v>
      </c>
      <c r="F745" s="7" t="s">
        <v>3505</v>
      </c>
      <c r="H745" s="7" t="s">
        <v>3324</v>
      </c>
    </row>
    <row r="746" spans="1:8" x14ac:dyDescent="0.35">
      <c r="A746" s="7" t="str" cm="1">
        <f t="array" aca="1" ref="A746" ca="1">"p" &amp; RIGHT(ABS(SUMPRODUCT(CODE(MID(B746&amp;C746,ROW(INDIRECT("1:"&amp;LEN(B746&amp;C746))),1))*POWER(31,MOD(ROW(INDIRECT("1:"&amp;LEN(B746&amp;C746)))-1,7)))),6)</f>
        <v>p508246</v>
      </c>
      <c r="B746" s="7" t="s">
        <v>4647</v>
      </c>
      <c r="C746" s="7" t="s">
        <v>3925</v>
      </c>
      <c r="D746" s="7" t="str">
        <f>Table_Paintings[[#This Row],[Title]]&amp;"_"&amp;Table_Paintings[[#This Row],[Author]]</f>
        <v>The Day of Wrath_Martin, John</v>
      </c>
      <c r="E746" s="1" t="str">
        <f>IF(COUNTIFS(Table_Paintings[Composite_Work_Author],Table_Paintings[[#This Row],[Composite_Work_Author]])&gt;1,"Y","N")</f>
        <v>N</v>
      </c>
      <c r="F746" s="7" t="s">
        <v>3397</v>
      </c>
      <c r="H746" s="7" t="s">
        <v>3324</v>
      </c>
    </row>
    <row r="747" spans="1:8" x14ac:dyDescent="0.35">
      <c r="A747" s="7" t="str" cm="1">
        <f t="array" aca="1" ref="A747" ca="1">"p" &amp; RIGHT(ABS(SUMPRODUCT(CODE(MID(B747&amp;C747,ROW(INDIRECT("1:"&amp;LEN(B747&amp;C747))),1))*POWER(31,MOD(ROW(INDIRECT("1:"&amp;LEN(B747&amp;C747)))-1,7)))),6)</f>
        <v>p473018</v>
      </c>
      <c r="B747" s="7" t="s">
        <v>4909</v>
      </c>
      <c r="C747" s="7" t="s">
        <v>4528</v>
      </c>
      <c r="D747" s="7" t="str">
        <f>Table_Paintings[[#This Row],[Title]]&amp;"_"&amp;Table_Paintings[[#This Row],[Author]]</f>
        <v>The Death of Brunelleschi_Leighton, Frederic</v>
      </c>
      <c r="E747" s="1" t="str">
        <f>IF(COUNTIFS(Table_Paintings[Composite_Work_Author],Table_Paintings[[#This Row],[Composite_Work_Author]])&gt;1,"Y","N")</f>
        <v>N</v>
      </c>
      <c r="F747" s="7" t="s">
        <v>3330</v>
      </c>
      <c r="H747" s="7" t="s">
        <v>3324</v>
      </c>
    </row>
    <row r="748" spans="1:8" x14ac:dyDescent="0.35">
      <c r="A748" s="7" t="str" cm="1">
        <f t="array" aca="1" ref="A748" ca="1">"p" &amp; RIGHT(ABS(SUMPRODUCT(CODE(MID(B748&amp;C748,ROW(INDIRECT("1:"&amp;LEN(B748&amp;C748))),1))*POWER(31,MOD(ROW(INDIRECT("1:"&amp;LEN(B748&amp;C748)))-1,7)))),6)</f>
        <v>p147293</v>
      </c>
      <c r="B748" s="7" t="s">
        <v>4277</v>
      </c>
      <c r="C748" s="7" t="s">
        <v>4278</v>
      </c>
      <c r="D748" s="7" t="str">
        <f>Table_Paintings[[#This Row],[Title]]&amp;"_"&amp;Table_Paintings[[#This Row],[Author]]</f>
        <v>The Death of Caesar_Camuccini, Vincenzo</v>
      </c>
      <c r="E748" s="1" t="str">
        <f>IF(COUNTIFS(Table_Paintings[Composite_Work_Author],Table_Paintings[[#This Row],[Composite_Work_Author]])&gt;1,"Y","N")</f>
        <v>N</v>
      </c>
      <c r="F748" s="7" t="s">
        <v>3852</v>
      </c>
      <c r="H748" s="7" t="s">
        <v>3324</v>
      </c>
    </row>
    <row r="749" spans="1:8" x14ac:dyDescent="0.35">
      <c r="A749" s="7" t="str" cm="1">
        <f t="array" aca="1" ref="A749" ca="1">"p" &amp; RIGHT(ABS(SUMPRODUCT(CODE(MID(B749&amp;C749,ROW(INDIRECT("1:"&amp;LEN(B749&amp;C749))),1))*POWER(31,MOD(ROW(INDIRECT("1:"&amp;LEN(B749&amp;C749)))-1,7)))),6)</f>
        <v>p949151</v>
      </c>
      <c r="B749" s="7" t="s">
        <v>3370</v>
      </c>
      <c r="C749" s="7" t="s">
        <v>3368</v>
      </c>
      <c r="D749" s="7" t="str">
        <f>Table_Paintings[[#This Row],[Title]]&amp;"_"&amp;Table_Paintings[[#This Row],[Author]]</f>
        <v>The Death of Francesca de Rimini and Paolo Malatesta_Cabanel, Alexandre</v>
      </c>
      <c r="E749" s="1" t="str">
        <f>IF(COUNTIFS(Table_Paintings[Composite_Work_Author],Table_Paintings[[#This Row],[Composite_Work_Author]])&gt;1,"Y","N")</f>
        <v>N</v>
      </c>
      <c r="F749" s="7" t="s">
        <v>3330</v>
      </c>
      <c r="H749" s="7" t="s">
        <v>3324</v>
      </c>
    </row>
    <row r="750" spans="1:8" x14ac:dyDescent="0.35">
      <c r="A750" s="7" t="str" cm="1">
        <f t="array" aca="1" ref="A750" ca="1">"p" &amp; RIGHT(ABS(SUMPRODUCT(CODE(MID(B750&amp;C750,ROW(INDIRECT("1:"&amp;LEN(B750&amp;C750))),1))*POWER(31,MOD(ROW(INDIRECT("1:"&amp;LEN(B750&amp;C750)))-1,7)))),6)</f>
        <v>p679344</v>
      </c>
      <c r="B750" s="7" t="s">
        <v>3853</v>
      </c>
      <c r="C750" s="7" t="s">
        <v>3851</v>
      </c>
      <c r="D750" s="7" t="str">
        <f>Table_Paintings[[#This Row],[Title]]&amp;"_"&amp;Table_Paintings[[#This Row],[Author]]</f>
        <v>The Death of Marat_David, Jacques-Louis</v>
      </c>
      <c r="E750" s="1" t="str">
        <f>IF(COUNTIFS(Table_Paintings[Composite_Work_Author],Table_Paintings[[#This Row],[Composite_Work_Author]])&gt;1,"Y","N")</f>
        <v>N</v>
      </c>
      <c r="F750" s="7" t="s">
        <v>3852</v>
      </c>
      <c r="H750" s="7" t="s">
        <v>3450</v>
      </c>
    </row>
    <row r="751" spans="1:8" x14ac:dyDescent="0.35">
      <c r="A751" s="7" t="str" cm="1">
        <f t="array" aca="1" ref="A751" ca="1">"p" &amp; RIGHT(ABS(SUMPRODUCT(CODE(MID(B751&amp;C751,ROW(INDIRECT("1:"&amp;LEN(B751&amp;C751))),1))*POWER(31,MOD(ROW(INDIRECT("1:"&amp;LEN(B751&amp;C751)))-1,7)))),6)</f>
        <v>p600222</v>
      </c>
      <c r="B751" s="7" t="s">
        <v>3597</v>
      </c>
      <c r="C751" s="7" t="s">
        <v>3596</v>
      </c>
      <c r="D751" s="7" t="str">
        <f>Table_Paintings[[#This Row],[Title]]&amp;"_"&amp;Table_Paintings[[#This Row],[Author]]</f>
        <v>The Death of Sardanapalus_Delacroix, Eugène</v>
      </c>
      <c r="E751" s="1" t="str">
        <f>IF(COUNTIFS(Table_Paintings[Composite_Work_Author],Table_Paintings[[#This Row],[Composite_Work_Author]])&gt;1,"Y","N")</f>
        <v>N</v>
      </c>
      <c r="F751" s="7" t="s">
        <v>3397</v>
      </c>
      <c r="H751" s="7" t="s">
        <v>3324</v>
      </c>
    </row>
    <row r="752" spans="1:8" x14ac:dyDescent="0.35">
      <c r="A752" s="7" t="str" cm="1">
        <f t="array" aca="1" ref="A752" ca="1">"p" &amp; RIGHT(ABS(SUMPRODUCT(CODE(MID(B752&amp;C752,ROW(INDIRECT("1:"&amp;LEN(B752&amp;C752))),1))*POWER(31,MOD(ROW(INDIRECT("1:"&amp;LEN(B752&amp;C752)))-1,7)))),6)</f>
        <v>p455983</v>
      </c>
      <c r="B752" s="7" t="s">
        <v>3467</v>
      </c>
      <c r="C752" s="7" t="s">
        <v>1973</v>
      </c>
      <c r="D752" s="7" t="str">
        <f>Table_Paintings[[#This Row],[Title]]&amp;"_"&amp;Table_Paintings[[#This Row],[Author]]</f>
        <v>The Death of the Grave Digger_Schwabe, Carlos</v>
      </c>
      <c r="E752" s="1" t="str">
        <f>IF(COUNTIFS(Table_Paintings[Composite_Work_Author],Table_Paintings[[#This Row],[Composite_Work_Author]])&gt;1,"Y","N")</f>
        <v>N</v>
      </c>
      <c r="F752" s="7" t="s">
        <v>3323</v>
      </c>
      <c r="H752" s="7" t="s">
        <v>3432</v>
      </c>
    </row>
    <row r="753" spans="1:8" x14ac:dyDescent="0.35">
      <c r="A753" s="7" t="str" cm="1">
        <f t="array" aca="1" ref="A753" ca="1">"p" &amp; RIGHT(ABS(SUMPRODUCT(CODE(MID(B753&amp;C753,ROW(INDIRECT("1:"&amp;LEN(B753&amp;C753))),1))*POWER(31,MOD(ROW(INDIRECT("1:"&amp;LEN(B753&amp;C753)))-1,7)))),6)</f>
        <v>p763229</v>
      </c>
      <c r="B753" s="7" t="s">
        <v>4769</v>
      </c>
      <c r="C753" s="7" t="s">
        <v>1973</v>
      </c>
      <c r="D753" s="7" t="str">
        <f>Table_Paintings[[#This Row],[Title]]&amp;"_"&amp;Table_Paintings[[#This Row],[Author]]</f>
        <v>The Death of the Virgin_Schwabe, Carlos</v>
      </c>
      <c r="E753" s="1" t="str">
        <f>IF(COUNTIFS(Table_Paintings[Composite_Work_Author],Table_Paintings[[#This Row],[Composite_Work_Author]])&gt;1,"Y","N")</f>
        <v>N</v>
      </c>
      <c r="F753" s="7" t="s">
        <v>3323</v>
      </c>
      <c r="H753" s="7" t="s">
        <v>3324</v>
      </c>
    </row>
    <row r="754" spans="1:8" x14ac:dyDescent="0.35">
      <c r="A754" s="7" t="str" cm="1">
        <f t="array" aca="1" ref="A754" ca="1">"p" &amp; RIGHT(ABS(SUMPRODUCT(CODE(MID(B754&amp;C754,ROW(INDIRECT("1:"&amp;LEN(B754&amp;C754))),1))*POWER(31,MOD(ROW(INDIRECT("1:"&amp;LEN(B754&amp;C754)))-1,7)))),6)</f>
        <v>p244226</v>
      </c>
      <c r="B754" s="7" t="s">
        <v>4575</v>
      </c>
      <c r="C754" s="7" t="s">
        <v>3418</v>
      </c>
      <c r="D754" s="7" t="str">
        <f>Table_Paintings[[#This Row],[Title]]&amp;"_"&amp;Table_Paintings[[#This Row],[Author]]</f>
        <v>The Death Posture_Spare, Austin Osman</v>
      </c>
      <c r="E754" s="1" t="str">
        <f>IF(COUNTIFS(Table_Paintings[Composite_Work_Author],Table_Paintings[[#This Row],[Composite_Work_Author]])&gt;1,"Y","N")</f>
        <v>N</v>
      </c>
      <c r="F754" s="7" t="s">
        <v>4189</v>
      </c>
      <c r="H754" s="7" t="s">
        <v>3310</v>
      </c>
    </row>
    <row r="755" spans="1:8" x14ac:dyDescent="0.35">
      <c r="A755" s="7" t="str" cm="1">
        <f t="array" aca="1" ref="A755" ca="1">"p" &amp; RIGHT(ABS(SUMPRODUCT(CODE(MID(B755&amp;C755,ROW(INDIRECT("1:"&amp;LEN(B755&amp;C755))),1))*POWER(31,MOD(ROW(INDIRECT("1:"&amp;LEN(B755&amp;C755)))-1,7)))),6)</f>
        <v>p463356</v>
      </c>
      <c r="B755" s="7" t="s">
        <v>4625</v>
      </c>
      <c r="C755" s="7" t="s">
        <v>3829</v>
      </c>
      <c r="D755" s="7" t="str">
        <f>Table_Paintings[[#This Row],[Title]]&amp;"_"&amp;Table_Paintings[[#This Row],[Author]]</f>
        <v>The Decline of the Carthaginian Empire_Turner, J. M. W.</v>
      </c>
      <c r="E755" s="1" t="str">
        <f>IF(COUNTIFS(Table_Paintings[Composite_Work_Author],Table_Paintings[[#This Row],[Composite_Work_Author]])&gt;1,"Y","N")</f>
        <v>N</v>
      </c>
      <c r="F755" s="7" t="s">
        <v>3397</v>
      </c>
      <c r="H755" s="7" t="s">
        <v>3324</v>
      </c>
    </row>
    <row r="756" spans="1:8" x14ac:dyDescent="0.35">
      <c r="A756" s="7" t="str" cm="1">
        <f t="array" aca="1" ref="A756" ca="1">"p" &amp; RIGHT(ABS(SUMPRODUCT(CODE(MID(B756&amp;C756,ROW(INDIRECT("1:"&amp;LEN(B756&amp;C756))),1))*POWER(31,MOD(ROW(INDIRECT("1:"&amp;LEN(B756&amp;C756)))-1,7)))),6)</f>
        <v>p015379</v>
      </c>
      <c r="B756" s="7" t="s">
        <v>3627</v>
      </c>
      <c r="C756" s="7" t="s">
        <v>3628</v>
      </c>
      <c r="D756" s="7" t="str">
        <f>Table_Paintings[[#This Row],[Title]]&amp;"_"&amp;Table_Paintings[[#This Row],[Author]]</f>
        <v>The Deluge_Danby, Francis</v>
      </c>
      <c r="E756" s="1" t="str">
        <f>IF(COUNTIFS(Table_Paintings[Composite_Work_Author],Table_Paintings[[#This Row],[Composite_Work_Author]])&gt;1,"Y","N")</f>
        <v>N</v>
      </c>
      <c r="F756" s="7" t="s">
        <v>3397</v>
      </c>
      <c r="H756" s="7" t="s">
        <v>3324</v>
      </c>
    </row>
    <row r="757" spans="1:8" x14ac:dyDescent="0.35">
      <c r="A757" s="7" t="str" cm="1">
        <f t="array" aca="1" ref="A757" ca="1">"p" &amp; RIGHT(ABS(SUMPRODUCT(CODE(MID(B757&amp;C757,ROW(INDIRECT("1:"&amp;LEN(B757&amp;C757))),1))*POWER(31,MOD(ROW(INDIRECT("1:"&amp;LEN(B757&amp;C757)))-1,7)))),6)</f>
        <v>p479293</v>
      </c>
      <c r="B757" s="7" t="s">
        <v>3627</v>
      </c>
      <c r="C757" s="7" t="s">
        <v>3925</v>
      </c>
      <c r="D757" s="7" t="str">
        <f>Table_Paintings[[#This Row],[Title]]&amp;"_"&amp;Table_Paintings[[#This Row],[Author]]</f>
        <v>The Deluge_Martin, John</v>
      </c>
      <c r="E757" s="1" t="str">
        <f>IF(COUNTIFS(Table_Paintings[Composite_Work_Author],Table_Paintings[[#This Row],[Composite_Work_Author]])&gt;1,"Y","N")</f>
        <v>N</v>
      </c>
      <c r="F757" s="7" t="s">
        <v>3397</v>
      </c>
      <c r="H757" s="7" t="s">
        <v>3324</v>
      </c>
    </row>
    <row r="758" spans="1:8" x14ac:dyDescent="0.35">
      <c r="A758" s="7" t="str" cm="1">
        <f t="array" aca="1" ref="A758" ca="1">"p" &amp; RIGHT(ABS(SUMPRODUCT(CODE(MID(B758&amp;C758,ROW(INDIRECT("1:"&amp;LEN(B758&amp;C758))),1))*POWER(31,MOD(ROW(INDIRECT("1:"&amp;LEN(B758&amp;C758)))-1,7)))),6)</f>
        <v>p703293</v>
      </c>
      <c r="B758" s="7" t="s">
        <v>4062</v>
      </c>
      <c r="C758" s="7" t="s">
        <v>4061</v>
      </c>
      <c r="D758" s="7" t="str">
        <f>Table_Paintings[[#This Row],[Title]]&amp;"_"&amp;Table_Paintings[[#This Row],[Author]]</f>
        <v>The Demon Seated_Vrubel, Mikhail</v>
      </c>
      <c r="E758" s="1" t="str">
        <f>IF(COUNTIFS(Table_Paintings[Composite_Work_Author],Table_Paintings[[#This Row],[Composite_Work_Author]])&gt;1,"Y","N")</f>
        <v>N</v>
      </c>
      <c r="F758" s="7" t="s">
        <v>3323</v>
      </c>
      <c r="H758" s="7" t="s">
        <v>3324</v>
      </c>
    </row>
    <row r="759" spans="1:8" x14ac:dyDescent="0.35">
      <c r="A759" s="7" t="str" cm="1">
        <f t="array" aca="1" ref="A759" ca="1">"p" &amp; RIGHT(ABS(SUMPRODUCT(CODE(MID(B759&amp;C759,ROW(INDIRECT("1:"&amp;LEN(B759&amp;C759))),1))*POWER(31,MOD(ROW(INDIRECT("1:"&amp;LEN(B759&amp;C759)))-1,7)))),6)</f>
        <v>p406092</v>
      </c>
      <c r="B759" s="7" t="s">
        <v>3844</v>
      </c>
      <c r="C759" s="7" t="s">
        <v>3843</v>
      </c>
      <c r="D759" s="7" t="str">
        <f>Table_Paintings[[#This Row],[Title]]&amp;"_"&amp;Table_Paintings[[#This Row],[Author]]</f>
        <v>The Deposition from the Cross_Pontormo, Jacopo</v>
      </c>
      <c r="E759" s="1" t="str">
        <f>IF(COUNTIFS(Table_Paintings[Composite_Work_Author],Table_Paintings[[#This Row],[Composite_Work_Author]])&gt;1,"Y","N")</f>
        <v>N</v>
      </c>
      <c r="F759" s="7" t="s">
        <v>3567</v>
      </c>
      <c r="H759" s="7" t="s">
        <v>3347</v>
      </c>
    </row>
    <row r="760" spans="1:8" x14ac:dyDescent="0.35">
      <c r="A760" s="7" t="str" cm="1">
        <f t="array" aca="1" ref="A760" ca="1">"p" &amp; RIGHT(ABS(SUMPRODUCT(CODE(MID(B760&amp;C760,ROW(INDIRECT("1:"&amp;LEN(B760&amp;C760))),1))*POWER(31,MOD(ROW(INDIRECT("1:"&amp;LEN(B760&amp;C760)))-1,7)))),6)</f>
        <v>p929727</v>
      </c>
      <c r="B760" s="7" t="s">
        <v>4504</v>
      </c>
      <c r="C760" s="7" t="s">
        <v>3546</v>
      </c>
      <c r="D760" s="7" t="str">
        <f>Table_Paintings[[#This Row],[Title]]&amp;"_"&amp;Table_Paintings[[#This Row],[Author]]</f>
        <v>The Depths of the Sea_Burne-Jones, Edward</v>
      </c>
      <c r="E760" s="1" t="str">
        <f>IF(COUNTIFS(Table_Paintings[Composite_Work_Author],Table_Paintings[[#This Row],[Composite_Work_Author]])&gt;1,"Y","N")</f>
        <v>N</v>
      </c>
      <c r="F760" s="7" t="s">
        <v>3505</v>
      </c>
      <c r="H760" s="7" t="s">
        <v>3324</v>
      </c>
    </row>
    <row r="761" spans="1:8" x14ac:dyDescent="0.35">
      <c r="A761" s="7" t="str" cm="1">
        <f t="array" aca="1" ref="A761" ca="1">"p" &amp; RIGHT(ABS(SUMPRODUCT(CODE(MID(B761&amp;C761,ROW(INDIRECT("1:"&amp;LEN(B761&amp;C761))),1))*POWER(31,MOD(ROW(INDIRECT("1:"&amp;LEN(B761&amp;C761)))-1,7)))),6)</f>
        <v>p073041</v>
      </c>
      <c r="B761" s="7" t="s">
        <v>4118</v>
      </c>
      <c r="C761" s="7" t="s">
        <v>4117</v>
      </c>
      <c r="D761" s="7" t="str">
        <f>Table_Paintings[[#This Row],[Title]]&amp;"_"&amp;Table_Paintings[[#This Row],[Author]]</f>
        <v>The Descent from the Cross_Paul Rubens, Peter</v>
      </c>
      <c r="E761" s="1" t="str">
        <f>IF(COUNTIFS(Table_Paintings[Composite_Work_Author],Table_Paintings[[#This Row],[Composite_Work_Author]])&gt;1,"Y","N")</f>
        <v>N</v>
      </c>
      <c r="F761" s="7" t="s">
        <v>3454</v>
      </c>
      <c r="H761" s="7" t="s">
        <v>3481</v>
      </c>
    </row>
    <row r="762" spans="1:8" x14ac:dyDescent="0.35">
      <c r="A762" s="7" t="str" cm="1">
        <f t="array" aca="1" ref="A762" ca="1">"p" &amp; RIGHT(ABS(SUMPRODUCT(CODE(MID(B762&amp;C762,ROW(INDIRECT("1:"&amp;LEN(B762&amp;C762))),1))*POWER(31,MOD(ROW(INDIRECT("1:"&amp;LEN(B762&amp;C762)))-1,7)))),6)</f>
        <v>p717067</v>
      </c>
      <c r="B762" s="7" t="s">
        <v>3371</v>
      </c>
      <c r="C762" s="7" t="s">
        <v>3372</v>
      </c>
      <c r="D762" s="7" t="str">
        <f>Table_Paintings[[#This Row],[Title]]&amp;"_"&amp;Table_Paintings[[#This Row],[Author]]</f>
        <v>The Despair of the Chimera_Seon, Alexandre</v>
      </c>
      <c r="E762" s="1" t="str">
        <f>IF(COUNTIFS(Table_Paintings[Composite_Work_Author],Table_Paintings[[#This Row],[Composite_Work_Author]])&gt;1,"Y","N")</f>
        <v>N</v>
      </c>
      <c r="F762" s="7" t="s">
        <v>3323</v>
      </c>
      <c r="H762" s="7" t="s">
        <v>3324</v>
      </c>
    </row>
    <row r="763" spans="1:8" x14ac:dyDescent="0.35">
      <c r="A763" s="7" t="str" cm="1">
        <f t="array" aca="1" ref="A763" ca="1">"p" &amp; RIGHT(ABS(SUMPRODUCT(CODE(MID(B763&amp;C763,ROW(INDIRECT("1:"&amp;LEN(B763&amp;C763))),1))*POWER(31,MOD(ROW(INDIRECT("1:"&amp;LEN(B763&amp;C763)))-1,7)))),6)</f>
        <v>p516663</v>
      </c>
      <c r="B763" s="7" t="s">
        <v>4643</v>
      </c>
      <c r="C763" s="7" t="s">
        <v>3925</v>
      </c>
      <c r="D763" s="7" t="str">
        <f>Table_Paintings[[#This Row],[Title]]&amp;"_"&amp;Table_Paintings[[#This Row],[Author]]</f>
        <v>The Destruction of Pompeii and Herculaneum_Martin, John</v>
      </c>
      <c r="E763" s="1" t="str">
        <f>IF(COUNTIFS(Table_Paintings[Composite_Work_Author],Table_Paintings[[#This Row],[Composite_Work_Author]])&gt;1,"Y","N")</f>
        <v>N</v>
      </c>
      <c r="F763" s="7" t="s">
        <v>3397</v>
      </c>
      <c r="H763" s="7" t="s">
        <v>3324</v>
      </c>
    </row>
    <row r="764" spans="1:8" x14ac:dyDescent="0.35">
      <c r="A764" s="7" t="str" cm="1">
        <f t="array" aca="1" ref="A764" ca="1">"p" &amp; RIGHT(ABS(SUMPRODUCT(CODE(MID(B764&amp;C764,ROW(INDIRECT("1:"&amp;LEN(B764&amp;C764))),1))*POWER(31,MOD(ROW(INDIRECT("1:"&amp;LEN(B764&amp;C764)))-1,7)))),6)</f>
        <v>p239520</v>
      </c>
      <c r="B764" s="7" t="s">
        <v>4641</v>
      </c>
      <c r="C764" s="7" t="s">
        <v>3925</v>
      </c>
      <c r="D764" s="7" t="str">
        <f>Table_Paintings[[#This Row],[Title]]&amp;"_"&amp;Table_Paintings[[#This Row],[Author]]</f>
        <v>The Destruction of Sodom and Gomorrah_Martin, John</v>
      </c>
      <c r="E764" s="1" t="str">
        <f>IF(COUNTIFS(Table_Paintings[Composite_Work_Author],Table_Paintings[[#This Row],[Composite_Work_Author]])&gt;1,"Y","N")</f>
        <v>N</v>
      </c>
      <c r="F764" s="7" t="s">
        <v>3397</v>
      </c>
      <c r="H764" s="7" t="s">
        <v>3324</v>
      </c>
    </row>
    <row r="765" spans="1:8" x14ac:dyDescent="0.35">
      <c r="A765" s="7" t="str" cm="1">
        <f t="array" aca="1" ref="A765" ca="1">"p" &amp; RIGHT(ABS(SUMPRODUCT(CODE(MID(B765&amp;C765,ROW(INDIRECT("1:"&amp;LEN(B765&amp;C765))),1))*POWER(31,MOD(ROW(INDIRECT("1:"&amp;LEN(B765&amp;C765)))-1,7)))),6)</f>
        <v>p693190</v>
      </c>
      <c r="B765" s="7" t="s">
        <v>4086</v>
      </c>
      <c r="C765" s="7" t="s">
        <v>4085</v>
      </c>
      <c r="D765" s="7" t="str">
        <f>Table_Paintings[[#This Row],[Title]]&amp;"_"&amp;Table_Paintings[[#This Row],[Author]]</f>
        <v>The Devil Dancing with a Woman_Greiner, Otto</v>
      </c>
      <c r="E765" s="1" t="str">
        <f>IF(COUNTIFS(Table_Paintings[Composite_Work_Author],Table_Paintings[[#This Row],[Composite_Work_Author]])&gt;1,"Y","N")</f>
        <v>N</v>
      </c>
      <c r="F765" s="7" t="s">
        <v>3323</v>
      </c>
      <c r="H765" s="7" t="s">
        <v>3432</v>
      </c>
    </row>
    <row r="766" spans="1:8" x14ac:dyDescent="0.35">
      <c r="A766" s="7" t="str" cm="1">
        <f t="array" aca="1" ref="A766" ca="1">"p" &amp; RIGHT(ABS(SUMPRODUCT(CODE(MID(B766&amp;C766,ROW(INDIRECT("1:"&amp;LEN(B766&amp;C766))),1))*POWER(31,MOD(ROW(INDIRECT("1:"&amp;LEN(B766&amp;C766)))-1,7)))),6)</f>
        <v>p451718</v>
      </c>
      <c r="B766" s="7" t="s">
        <v>4685</v>
      </c>
      <c r="C766" s="7" t="s">
        <v>3631</v>
      </c>
      <c r="D766" s="7" t="str">
        <f>Table_Paintings[[#This Row],[Title]]&amp;"_"&amp;Table_Paintings[[#This Row],[Author]]</f>
        <v>The Disasters of War_Goya, Francisco</v>
      </c>
      <c r="E766" s="1" t="str">
        <f>IF(COUNTIFS(Table_Paintings[Composite_Work_Author],Table_Paintings[[#This Row],[Composite_Work_Author]])&gt;1,"Y","N")</f>
        <v>N</v>
      </c>
      <c r="F766" s="7" t="s">
        <v>3397</v>
      </c>
      <c r="H766" s="7" t="s">
        <v>3324</v>
      </c>
    </row>
    <row r="767" spans="1:8" x14ac:dyDescent="0.35">
      <c r="A767" s="7" t="str" cm="1">
        <f t="array" aca="1" ref="A767" ca="1">"p" &amp; RIGHT(ABS(SUMPRODUCT(CODE(MID(B767&amp;C767,ROW(INDIRECT("1:"&amp;LEN(B767&amp;C767))),1))*POWER(31,MOD(ROW(INDIRECT("1:"&amp;LEN(B767&amp;C767)))-1,7)))),6)</f>
        <v>p498404</v>
      </c>
      <c r="B767" s="7" t="s">
        <v>4396</v>
      </c>
      <c r="C767" s="7" t="s">
        <v>4198</v>
      </c>
      <c r="D767" s="7" t="str">
        <f>Table_Paintings[[#This Row],[Title]]&amp;"_"&amp;Table_Paintings[[#This Row],[Author]]</f>
        <v>The Discovery of America by Christopher Columbus_Dalí, Salvador</v>
      </c>
      <c r="E767" s="1" t="str">
        <f>IF(COUNTIFS(Table_Paintings[Composite_Work_Author],Table_Paintings[[#This Row],[Composite_Work_Author]])&gt;1,"Y","N")</f>
        <v>N</v>
      </c>
      <c r="F767" s="7" t="s">
        <v>3339</v>
      </c>
      <c r="H767" s="7" t="s">
        <v>3310</v>
      </c>
    </row>
    <row r="768" spans="1:8" x14ac:dyDescent="0.35">
      <c r="A768" s="7" t="str" cm="1">
        <f t="array" aca="1" ref="A768" ca="1">"p" &amp; RIGHT(ABS(SUMPRODUCT(CODE(MID(B768&amp;C768,ROW(INDIRECT("1:"&amp;LEN(B768&amp;C768))),1))*POWER(31,MOD(ROW(INDIRECT("1:"&amp;LEN(B768&amp;C768)))-1,7)))),6)</f>
        <v>p407978</v>
      </c>
      <c r="B768" s="7" t="s">
        <v>4390</v>
      </c>
      <c r="C768" s="7" t="s">
        <v>4198</v>
      </c>
      <c r="D768" s="7" t="str">
        <f>Table_Paintings[[#This Row],[Title]]&amp;"_"&amp;Table_Paintings[[#This Row],[Author]]</f>
        <v>The Disintegration of the Persistence of Memory_Dalí, Salvador</v>
      </c>
      <c r="E768" s="1" t="str">
        <f>IF(COUNTIFS(Table_Paintings[Composite_Work_Author],Table_Paintings[[#This Row],[Composite_Work_Author]])&gt;1,"Y","N")</f>
        <v>N</v>
      </c>
      <c r="F768" s="7" t="s">
        <v>3339</v>
      </c>
      <c r="H768" s="7" t="s">
        <v>3310</v>
      </c>
    </row>
    <row r="769" spans="1:8" x14ac:dyDescent="0.35">
      <c r="A769" s="7" t="str" cm="1">
        <f t="array" aca="1" ref="A769" ca="1">"p" &amp; RIGHT(ABS(SUMPRODUCT(CODE(MID(B769&amp;C769,ROW(INDIRECT("1:"&amp;LEN(B769&amp;C769))),1))*POWER(31,MOD(ROW(INDIRECT("1:"&amp;LEN(B769&amp;C769)))-1,7)))),6)</f>
        <v>p605850</v>
      </c>
      <c r="B769" s="7" t="s">
        <v>3701</v>
      </c>
      <c r="C769" s="7" t="s">
        <v>3702</v>
      </c>
      <c r="D769" s="7" t="str">
        <f>Table_Paintings[[#This Row],[Title]]&amp;"_"&amp;Table_Paintings[[#This Row],[Author]]</f>
        <v>The Disquieting Muses_de Chirico, Giorgio</v>
      </c>
      <c r="E769" s="1" t="str">
        <f>IF(COUNTIFS(Table_Paintings[Composite_Work_Author],Table_Paintings[[#This Row],[Composite_Work_Author]])&gt;1,"Y","N")</f>
        <v>N</v>
      </c>
      <c r="F769" s="7" t="s">
        <v>3703</v>
      </c>
      <c r="H769" s="7" t="s">
        <v>3310</v>
      </c>
    </row>
    <row r="770" spans="1:8" x14ac:dyDescent="0.35">
      <c r="A770" s="7" t="str" cm="1">
        <f t="array" aca="1" ref="A770" ca="1">"p" &amp; RIGHT(ABS(SUMPRODUCT(CODE(MID(B770&amp;C770,ROW(INDIRECT("1:"&amp;LEN(B770&amp;C770))),1))*POWER(31,MOD(ROW(INDIRECT("1:"&amp;LEN(B770&amp;C770)))-1,7)))),6)</f>
        <v>p847699</v>
      </c>
      <c r="B770" s="7" t="s">
        <v>4680</v>
      </c>
      <c r="C770" s="7" t="s">
        <v>3631</v>
      </c>
      <c r="D770" s="7" t="str">
        <f>Table_Paintings[[#This Row],[Title]]&amp;"_"&amp;Table_Paintings[[#This Row],[Author]]</f>
        <v>The Dog_Goya, Francisco</v>
      </c>
      <c r="E770" s="1" t="str">
        <f>IF(COUNTIFS(Table_Paintings[Composite_Work_Author],Table_Paintings[[#This Row],[Composite_Work_Author]])&gt;1,"Y","N")</f>
        <v>N</v>
      </c>
      <c r="F770" s="7" t="s">
        <v>3397</v>
      </c>
      <c r="H770" s="7" t="s">
        <v>3324</v>
      </c>
    </row>
    <row r="771" spans="1:8" x14ac:dyDescent="0.35">
      <c r="A771" s="7" t="str" cm="1">
        <f t="array" aca="1" ref="A771" ca="1">"p" &amp; RIGHT(ABS(SUMPRODUCT(CODE(MID(B771&amp;C771,ROW(INDIRECT("1:"&amp;LEN(B771&amp;C771))),1))*POWER(31,MOD(ROW(INDIRECT("1:"&amp;LEN(B771&amp;C771)))-1,7)))),6)</f>
        <v>p481213</v>
      </c>
      <c r="B771" s="7" t="s">
        <v>3745</v>
      </c>
      <c r="C771" s="7" t="s">
        <v>3746</v>
      </c>
      <c r="D771" s="7" t="str">
        <f>Table_Paintings[[#This Row],[Title]]&amp;"_"&amp;Table_Paintings[[#This Row],[Author]]</f>
        <v>The Doll_Bellmer, Hans</v>
      </c>
      <c r="E771" s="1" t="str">
        <f>IF(COUNTIFS(Table_Paintings[Composite_Work_Author],Table_Paintings[[#This Row],[Composite_Work_Author]])&gt;1,"Y","N")</f>
        <v>N</v>
      </c>
      <c r="F771" s="7" t="s">
        <v>3339</v>
      </c>
      <c r="G771" s="7" t="s">
        <v>3342</v>
      </c>
      <c r="H771" s="7" t="s">
        <v>3310</v>
      </c>
    </row>
    <row r="772" spans="1:8" x14ac:dyDescent="0.35">
      <c r="A772" s="7" t="str" cm="1">
        <f t="array" aca="1" ref="A772" ca="1">"p" &amp; RIGHT(ABS(SUMPRODUCT(CODE(MID(B772&amp;C772,ROW(INDIRECT("1:"&amp;LEN(B772&amp;C772))),1))*POWER(31,MOD(ROW(INDIRECT("1:"&amp;LEN(B772&amp;C772)))-1,7)))),6)</f>
        <v>p756713</v>
      </c>
      <c r="B772" s="7" t="s">
        <v>4410</v>
      </c>
      <c r="C772" s="7" t="s">
        <v>3702</v>
      </c>
      <c r="D772" s="7" t="str">
        <f>Table_Paintings[[#This Row],[Title]]&amp;"_"&amp;Table_Paintings[[#This Row],[Author]]</f>
        <v>The Double Dream of Spring_de Chirico, Giorgio</v>
      </c>
      <c r="E772" s="1" t="str">
        <f>IF(COUNTIFS(Table_Paintings[Composite_Work_Author],Table_Paintings[[#This Row],[Composite_Work_Author]])&gt;1,"Y","N")</f>
        <v>N</v>
      </c>
      <c r="F772" s="7" t="s">
        <v>3703</v>
      </c>
      <c r="H772" s="7" t="s">
        <v>3310</v>
      </c>
    </row>
    <row r="773" spans="1:8" x14ac:dyDescent="0.35">
      <c r="A773" s="7" t="str" cm="1">
        <f t="array" aca="1" ref="A773" ca="1">"p" &amp; RIGHT(ABS(SUMPRODUCT(CODE(MID(B773&amp;C773,ROW(INDIRECT("1:"&amp;LEN(B773&amp;C773))),1))*POWER(31,MOD(ROW(INDIRECT("1:"&amp;LEN(B773&amp;C773)))-1,7)))),6)</f>
        <v>p321458</v>
      </c>
      <c r="B773" s="7" t="s">
        <v>3772</v>
      </c>
      <c r="C773" s="7" t="s">
        <v>4132</v>
      </c>
      <c r="D773" s="7" t="str">
        <f>Table_Paintings[[#This Row],[Title]]&amp;"_"&amp;Table_Paintings[[#This Row],[Author]]</f>
        <v>The Dream_Puvis de Chavannes, Pierre-Cécile</v>
      </c>
      <c r="E773" s="1" t="str">
        <f>IF(COUNTIFS(Table_Paintings[Composite_Work_Author],Table_Paintings[[#This Row],[Composite_Work_Author]])&gt;1,"Y","N")</f>
        <v>N</v>
      </c>
      <c r="F773" s="7" t="s">
        <v>3323</v>
      </c>
      <c r="H773" s="7" t="s">
        <v>3324</v>
      </c>
    </row>
    <row r="774" spans="1:8" x14ac:dyDescent="0.35">
      <c r="A774" s="7" t="str" cm="1">
        <f t="array" aca="1" ref="A774" ca="1">"p" &amp; RIGHT(ABS(SUMPRODUCT(CODE(MID(B774&amp;C774,ROW(INDIRECT("1:"&amp;LEN(B774&amp;C774))),1))*POWER(31,MOD(ROW(INDIRECT("1:"&amp;LEN(B774&amp;C774)))-1,7)))),6)</f>
        <v>p014813</v>
      </c>
      <c r="B774" s="7" t="s">
        <v>3772</v>
      </c>
      <c r="C774" s="7" t="s">
        <v>4075</v>
      </c>
      <c r="D774" s="7" t="str">
        <f>Table_Paintings[[#This Row],[Title]]&amp;"_"&amp;Table_Paintings[[#This Row],[Author]]</f>
        <v>The Dream_Redon, Odilon</v>
      </c>
      <c r="E774" s="1" t="str">
        <f>IF(COUNTIFS(Table_Paintings[Composite_Work_Author],Table_Paintings[[#This Row],[Composite_Work_Author]])&gt;1,"Y","N")</f>
        <v>N</v>
      </c>
      <c r="F774" s="7" t="s">
        <v>3323</v>
      </c>
      <c r="H774" s="7" t="s">
        <v>3432</v>
      </c>
    </row>
    <row r="775" spans="1:8" x14ac:dyDescent="0.35">
      <c r="A775" s="7" t="str" cm="1">
        <f t="array" aca="1" ref="A775" ca="1">"p" &amp; RIGHT(ABS(SUMPRODUCT(CODE(MID(B775&amp;C775,ROW(INDIRECT("1:"&amp;LEN(B775&amp;C775))),1))*POWER(31,MOD(ROW(INDIRECT("1:"&amp;LEN(B775&amp;C775)))-1,7)))),6)</f>
        <v>p419043</v>
      </c>
      <c r="B775" s="7" t="s">
        <v>3772</v>
      </c>
      <c r="C775" s="7" t="s">
        <v>3771</v>
      </c>
      <c r="D775" s="7" t="str">
        <f>Table_Paintings[[#This Row],[Title]]&amp;"_"&amp;Table_Paintings[[#This Row],[Author]]</f>
        <v>The Dream_Rousseau, Henri</v>
      </c>
      <c r="E775" s="1" t="str">
        <f>IF(COUNTIFS(Table_Paintings[Composite_Work_Author],Table_Paintings[[#This Row],[Composite_Work_Author]])&gt;1,"Y","N")</f>
        <v>N</v>
      </c>
      <c r="F775" s="7" t="s">
        <v>3406</v>
      </c>
      <c r="H775" s="7" t="s">
        <v>3310</v>
      </c>
    </row>
    <row r="776" spans="1:8" x14ac:dyDescent="0.35">
      <c r="A776" s="7" t="str" cm="1">
        <f t="array" aca="1" ref="A776" ca="1">"p" &amp; RIGHT(ABS(SUMPRODUCT(CODE(MID(B776&amp;C776,ROW(INDIRECT("1:"&amp;LEN(B776&amp;C776))),1))*POWER(31,MOD(ROW(INDIRECT("1:"&amp;LEN(B776&amp;C776)))-1,7)))),6)</f>
        <v>p834102</v>
      </c>
      <c r="B776" s="7" t="s">
        <v>3772</v>
      </c>
      <c r="C776" s="7" t="s">
        <v>3808</v>
      </c>
      <c r="D776" s="7" t="str">
        <f>Table_Paintings[[#This Row],[Title]]&amp;"_"&amp;Table_Paintings[[#This Row],[Author]]</f>
        <v>The Dream_Simberg, Hugo</v>
      </c>
      <c r="E776" s="1" t="str">
        <f>IF(COUNTIFS(Table_Paintings[Composite_Work_Author],Table_Paintings[[#This Row],[Composite_Work_Author]])&gt;1,"Y","N")</f>
        <v>N</v>
      </c>
      <c r="F776" s="7" t="s">
        <v>3323</v>
      </c>
      <c r="H776" s="7" t="s">
        <v>3432</v>
      </c>
    </row>
    <row r="777" spans="1:8" x14ac:dyDescent="0.35">
      <c r="A777" s="7" t="str" cm="1">
        <f t="array" aca="1" ref="A777" ca="1">"p" &amp; RIGHT(ABS(SUMPRODUCT(CODE(MID(B777&amp;C777,ROW(INDIRECT("1:"&amp;LEN(B777&amp;C777))),1))*POWER(31,MOD(ROW(INDIRECT("1:"&amp;LEN(B777&amp;C777)))-1,7)))),6)</f>
        <v>p032179</v>
      </c>
      <c r="B777" s="7" t="s">
        <v>3696</v>
      </c>
      <c r="C777" s="7" t="s">
        <v>3697</v>
      </c>
      <c r="D777" s="7" t="str">
        <f>Table_Paintings[[#This Row],[Title]]&amp;"_"&amp;Table_Paintings[[#This Row],[Author]]</f>
        <v>The Dropsical Woman_Dou, Gerrit</v>
      </c>
      <c r="E777" s="1" t="str">
        <f>IF(COUNTIFS(Table_Paintings[Composite_Work_Author],Table_Paintings[[#This Row],[Composite_Work_Author]])&gt;1,"Y","N")</f>
        <v>N</v>
      </c>
      <c r="F777" s="7" t="s">
        <v>3454</v>
      </c>
      <c r="H777" s="7" t="s">
        <v>3481</v>
      </c>
    </row>
    <row r="778" spans="1:8" x14ac:dyDescent="0.35">
      <c r="A778" s="7" t="str" cm="1">
        <f t="array" aca="1" ref="A778" ca="1">"p" &amp; RIGHT(ABS(SUMPRODUCT(CODE(MID(B778&amp;C778,ROW(INDIRECT("1:"&amp;LEN(B778&amp;C778))),1))*POWER(31,MOD(ROW(INDIRECT("1:"&amp;LEN(B778&amp;C778)))-1,7)))),6)</f>
        <v>p557251</v>
      </c>
      <c r="B778" s="7" t="s">
        <v>4676</v>
      </c>
      <c r="C778" s="7" t="s">
        <v>3631</v>
      </c>
      <c r="D778" s="7" t="str">
        <f>Table_Paintings[[#This Row],[Title]]&amp;"_"&amp;Table_Paintings[[#This Row],[Author]]</f>
        <v>The Drowning Dog_Goya, Francisco</v>
      </c>
      <c r="E778" s="1" t="str">
        <f>IF(COUNTIFS(Table_Paintings[Composite_Work_Author],Table_Paintings[[#This Row],[Composite_Work_Author]])&gt;1,"Y","N")</f>
        <v>N</v>
      </c>
      <c r="F778" s="7" t="s">
        <v>3397</v>
      </c>
      <c r="H778" s="7" t="s">
        <v>3324</v>
      </c>
    </row>
    <row r="779" spans="1:8" x14ac:dyDescent="0.35">
      <c r="A779" s="7" t="str" cm="1">
        <f t="array" aca="1" ref="A779" ca="1">"p" &amp; RIGHT(ABS(SUMPRODUCT(CODE(MID(B779&amp;C779,ROW(INDIRECT("1:"&amp;LEN(B779&amp;C779))),1))*POWER(31,MOD(ROW(INDIRECT("1:"&amp;LEN(B779&amp;C779)))-1,7)))),6)</f>
        <v>p967030</v>
      </c>
      <c r="B779" s="7" t="s">
        <v>4249</v>
      </c>
      <c r="C779" s="7" t="s">
        <v>4250</v>
      </c>
      <c r="D779" s="7" t="str">
        <f>Table_Paintings[[#This Row],[Title]]&amp;"_"&amp;Table_Paintings[[#This Row],[Author]]</f>
        <v>The Dying King_Robert Fleury, Tony</v>
      </c>
      <c r="E779" s="1" t="str">
        <f>IF(COUNTIFS(Table_Paintings[Composite_Work_Author],Table_Paintings[[#This Row],[Composite_Work_Author]])&gt;1,"Y","N")</f>
        <v>N</v>
      </c>
      <c r="F779" s="7" t="s">
        <v>3330</v>
      </c>
      <c r="H779" s="7" t="s">
        <v>3324</v>
      </c>
    </row>
    <row r="780" spans="1:8" x14ac:dyDescent="0.35">
      <c r="A780" s="7" t="str" cm="1">
        <f t="array" aca="1" ref="A780" ca="1">"p" &amp; RIGHT(ABS(SUMPRODUCT(CODE(MID(B780&amp;C780,ROW(INDIRECT("1:"&amp;LEN(B780&amp;C780))),1))*POWER(31,MOD(ROW(INDIRECT("1:"&amp;LEN(B780&amp;C780)))-1,7)))),6)</f>
        <v>p305364</v>
      </c>
      <c r="B780" s="7" t="s">
        <v>3985</v>
      </c>
      <c r="C780" s="7" t="s">
        <v>3986</v>
      </c>
      <c r="D780" s="7" t="str">
        <f>Table_Paintings[[#This Row],[Title]]&amp;"_"&amp;Table_Paintings[[#This Row],[Author]]</f>
        <v>The Dyke at Nieuport_Spilliaert, Léon</v>
      </c>
      <c r="E780" s="1" t="str">
        <f>IF(COUNTIFS(Table_Paintings[Composite_Work_Author],Table_Paintings[[#This Row],[Composite_Work_Author]])&gt;1,"Y","N")</f>
        <v>N</v>
      </c>
      <c r="F780" s="7" t="s">
        <v>3323</v>
      </c>
      <c r="H780" s="7" t="s">
        <v>3310</v>
      </c>
    </row>
    <row r="781" spans="1:8" x14ac:dyDescent="0.35">
      <c r="A781" s="7" t="str" cm="1">
        <f t="array" aca="1" ref="A781" ca="1">"p" &amp; RIGHT(ABS(SUMPRODUCT(CODE(MID(B781&amp;C781,ROW(INDIRECT("1:"&amp;LEN(B781&amp;C781))),1))*POWER(31,MOD(ROW(INDIRECT("1:"&amp;LEN(B781&amp;C781)))-1,7)))),6)</f>
        <v>p253253</v>
      </c>
      <c r="B781" s="7" t="s">
        <v>4577</v>
      </c>
      <c r="C781" s="7" t="s">
        <v>3418</v>
      </c>
      <c r="D781" s="7" t="str">
        <f>Table_Paintings[[#This Row],[Title]]&amp;"_"&amp;Table_Paintings[[#This Row],[Author]]</f>
        <v>The Elemental_Spare, Austin Osman</v>
      </c>
      <c r="E781" s="1" t="str">
        <f>IF(COUNTIFS(Table_Paintings[Composite_Work_Author],Table_Paintings[[#This Row],[Composite_Work_Author]])&gt;1,"Y","N")</f>
        <v>N</v>
      </c>
      <c r="F781" s="7" t="s">
        <v>4189</v>
      </c>
      <c r="H781" s="7" t="s">
        <v>3310</v>
      </c>
    </row>
    <row r="782" spans="1:8" x14ac:dyDescent="0.35">
      <c r="A782" s="7" t="str" cm="1">
        <f t="array" aca="1" ref="A782" ca="1">"p" &amp; RIGHT(ABS(SUMPRODUCT(CODE(MID(B782&amp;C782,ROW(INDIRECT("1:"&amp;LEN(B782&amp;C782))),1))*POWER(31,MOD(ROW(INDIRECT("1:"&amp;LEN(B782&amp;C782)))-1,7)))),6)</f>
        <v>p504985</v>
      </c>
      <c r="B782" s="7" t="s">
        <v>4048</v>
      </c>
      <c r="C782" s="7" t="s">
        <v>4049</v>
      </c>
      <c r="D782" s="7" t="str">
        <f>Table_Paintings[[#This Row],[Title]]&amp;"_"&amp;Table_Paintings[[#This Row],[Author]]</f>
        <v>The Elephant Celebes_Ernst, Max</v>
      </c>
      <c r="E782" s="1" t="str">
        <f>IF(COUNTIFS(Table_Paintings[Composite_Work_Author],Table_Paintings[[#This Row],[Composite_Work_Author]])&gt;1,"Y","N")</f>
        <v>N</v>
      </c>
      <c r="F782" s="7" t="s">
        <v>3339</v>
      </c>
      <c r="H782" s="7" t="s">
        <v>3310</v>
      </c>
    </row>
    <row r="783" spans="1:8" x14ac:dyDescent="0.35">
      <c r="A783" s="7" t="str" cm="1">
        <f t="array" aca="1" ref="A783" ca="1">"p" &amp; RIGHT(ABS(SUMPRODUCT(CODE(MID(B783&amp;C783,ROW(INDIRECT("1:"&amp;LEN(B783&amp;C783))),1))*POWER(31,MOD(ROW(INDIRECT("1:"&amp;LEN(B783&amp;C783)))-1,7)))),6)</f>
        <v>p457708</v>
      </c>
      <c r="B783" s="7" t="s">
        <v>4413</v>
      </c>
      <c r="C783" s="7" t="s">
        <v>4198</v>
      </c>
      <c r="D783" s="7" t="str">
        <f>Table_Paintings[[#This Row],[Title]]&amp;"_"&amp;Table_Paintings[[#This Row],[Author]]</f>
        <v>The Endless Enigma_Dalí, Salvador</v>
      </c>
      <c r="E783" s="1" t="str">
        <f>IF(COUNTIFS(Table_Paintings[Composite_Work_Author],Table_Paintings[[#This Row],[Composite_Work_Author]])&gt;1,"Y","N")</f>
        <v>N</v>
      </c>
      <c r="F783" s="7" t="s">
        <v>3339</v>
      </c>
      <c r="H783" s="7" t="s">
        <v>3310</v>
      </c>
    </row>
    <row r="784" spans="1:8" x14ac:dyDescent="0.35">
      <c r="A784" s="7" t="str" cm="1">
        <f t="array" aca="1" ref="A784" ca="1">"p" &amp; RIGHT(ABS(SUMPRODUCT(CODE(MID(B784&amp;C784,ROW(INDIRECT("1:"&amp;LEN(B784&amp;C784))),1))*POWER(31,MOD(ROW(INDIRECT("1:"&amp;LEN(B784&amp;C784)))-1,7)))),6)</f>
        <v>p130160</v>
      </c>
      <c r="B784" s="7" t="s">
        <v>3704</v>
      </c>
      <c r="C784" s="7" t="s">
        <v>3702</v>
      </c>
      <c r="D784" s="7" t="str">
        <f>Table_Paintings[[#This Row],[Title]]&amp;"_"&amp;Table_Paintings[[#This Row],[Author]]</f>
        <v>The Enigma of a Day_de Chirico, Giorgio</v>
      </c>
      <c r="E784" s="1" t="str">
        <f>IF(COUNTIFS(Table_Paintings[Composite_Work_Author],Table_Paintings[[#This Row],[Composite_Work_Author]])&gt;1,"Y","N")</f>
        <v>N</v>
      </c>
      <c r="F784" s="7" t="s">
        <v>3703</v>
      </c>
      <c r="H784" s="7" t="s">
        <v>3310</v>
      </c>
    </row>
    <row r="785" spans="1:8" x14ac:dyDescent="0.35">
      <c r="A785" s="7" t="str" cm="1">
        <f t="array" aca="1" ref="A785" ca="1">"p" &amp; RIGHT(ABS(SUMPRODUCT(CODE(MID(B785&amp;C785,ROW(INDIRECT("1:"&amp;LEN(B785&amp;C785))),1))*POWER(31,MOD(ROW(INDIRECT("1:"&amp;LEN(B785&amp;C785)))-1,7)))),6)</f>
        <v>p784551</v>
      </c>
      <c r="B785" s="7" t="s">
        <v>4395</v>
      </c>
      <c r="C785" s="7" t="s">
        <v>4198</v>
      </c>
      <c r="D785" s="7" t="str">
        <f>Table_Paintings[[#This Row],[Title]]&amp;"_"&amp;Table_Paintings[[#This Row],[Author]]</f>
        <v>The Enigma of Hitler_Dalí, Salvador</v>
      </c>
      <c r="E785" s="1" t="str">
        <f>IF(COUNTIFS(Table_Paintings[Composite_Work_Author],Table_Paintings[[#This Row],[Composite_Work_Author]])&gt;1,"Y","N")</f>
        <v>N</v>
      </c>
      <c r="F785" s="7" t="s">
        <v>3339</v>
      </c>
      <c r="H785" s="7" t="s">
        <v>3310</v>
      </c>
    </row>
    <row r="786" spans="1:8" x14ac:dyDescent="0.35">
      <c r="A786" s="7" t="str" cm="1">
        <f t="array" aca="1" ref="A786" ca="1">"p" &amp; RIGHT(ABS(SUMPRODUCT(CODE(MID(B786&amp;C786,ROW(INDIRECT("1:"&amp;LEN(B786&amp;C786))),1))*POWER(31,MOD(ROW(INDIRECT("1:"&amp;LEN(B786&amp;C786)))-1,7)))),6)</f>
        <v>p185501</v>
      </c>
      <c r="B786" s="7" t="s">
        <v>3733</v>
      </c>
      <c r="C786" s="7" t="s">
        <v>3734</v>
      </c>
      <c r="D786" s="7" t="str">
        <f>Table_Paintings[[#This Row],[Title]]&amp;"_"&amp;Table_Paintings[[#This Row],[Author]]</f>
        <v>The Enigma_Doré, Gustave</v>
      </c>
      <c r="E786" s="1" t="str">
        <f>IF(COUNTIFS(Table_Paintings[Composite_Work_Author],Table_Paintings[[#This Row],[Composite_Work_Author]])&gt;1,"Y","N")</f>
        <v>N</v>
      </c>
      <c r="F786" s="7" t="s">
        <v>3397</v>
      </c>
      <c r="H786" s="7" t="s">
        <v>3324</v>
      </c>
    </row>
    <row r="787" spans="1:8" x14ac:dyDescent="0.35">
      <c r="A787" s="7" t="str" cm="1">
        <f t="array" aca="1" ref="A787" ca="1">"p" &amp; RIGHT(ABS(SUMPRODUCT(CODE(MID(B787&amp;C787,ROW(INDIRECT("1:"&amp;LEN(B787&amp;C787))),1))*POWER(31,MOD(ROW(INDIRECT("1:"&amp;LEN(B787&amp;C787)))-1,7)))),6)</f>
        <v>p235781</v>
      </c>
      <c r="B787" s="7" t="s">
        <v>4377</v>
      </c>
      <c r="C787" s="7" t="s">
        <v>4049</v>
      </c>
      <c r="D787" s="7" t="str">
        <f>Table_Paintings[[#This Row],[Title]]&amp;"_"&amp;Table_Paintings[[#This Row],[Author]]</f>
        <v>The Entire City_Ernst, Max</v>
      </c>
      <c r="E787" s="1" t="str">
        <f>IF(COUNTIFS(Table_Paintings[Composite_Work_Author],Table_Paintings[[#This Row],[Composite_Work_Author]])&gt;1,"Y","N")</f>
        <v>N</v>
      </c>
      <c r="F787" s="7" t="s">
        <v>3339</v>
      </c>
      <c r="H787" s="7" t="s">
        <v>3310</v>
      </c>
    </row>
    <row r="788" spans="1:8" x14ac:dyDescent="0.35">
      <c r="A788" s="7" t="str" cm="1">
        <f t="array" aca="1" ref="A788" ca="1">"p" &amp; RIGHT(ABS(SUMPRODUCT(CODE(MID(B788&amp;C788,ROW(INDIRECT("1:"&amp;LEN(B788&amp;C788))),1))*POWER(31,MOD(ROW(INDIRECT("1:"&amp;LEN(B788&amp;C788)))-1,7)))),6)</f>
        <v>p695400</v>
      </c>
      <c r="B788" s="7" t="s">
        <v>3459</v>
      </c>
      <c r="C788" s="7" t="s">
        <v>1412</v>
      </c>
      <c r="D788" s="7" t="str">
        <f>Table_Paintings[[#This Row],[Title]]&amp;"_"&amp;Table_Paintings[[#This Row],[Author]]</f>
        <v>The Entombment of Christ_Caravaggio</v>
      </c>
      <c r="E788" s="1" t="str">
        <f>IF(COUNTIFS(Table_Paintings[Composite_Work_Author],Table_Paintings[[#This Row],[Composite_Work_Author]])&gt;1,"Y","N")</f>
        <v>N</v>
      </c>
      <c r="F788" s="7" t="s">
        <v>3454</v>
      </c>
      <c r="H788" s="7" t="s">
        <v>3455</v>
      </c>
    </row>
    <row r="789" spans="1:8" x14ac:dyDescent="0.35">
      <c r="A789" s="7" t="str" cm="1">
        <f t="array" aca="1" ref="A789" ca="1">"p" &amp; RIGHT(ABS(SUMPRODUCT(CODE(MID(B789&amp;C789,ROW(INDIRECT("1:"&amp;LEN(B789&amp;C789))),1))*POWER(31,MOD(ROW(INDIRECT("1:"&amp;LEN(B789&amp;C789)))-1,7)))),6)</f>
        <v>p843354</v>
      </c>
      <c r="B789" s="7" t="s">
        <v>3863</v>
      </c>
      <c r="C789" s="7" t="s">
        <v>3864</v>
      </c>
      <c r="D789" s="7" t="str">
        <f>Table_Paintings[[#This Row],[Title]]&amp;"_"&amp;Table_Paintings[[#This Row],[Author]]</f>
        <v>The Entry of Christ into Brussels in 1889_Ensor, James</v>
      </c>
      <c r="E789" s="1" t="str">
        <f>IF(COUNTIFS(Table_Paintings[Composite_Work_Author],Table_Paintings[[#This Row],[Composite_Work_Author]])&gt;1,"Y","N")</f>
        <v>N</v>
      </c>
      <c r="F789" s="7" t="s">
        <v>3341</v>
      </c>
      <c r="H789" s="7" t="s">
        <v>3324</v>
      </c>
    </row>
    <row r="790" spans="1:8" x14ac:dyDescent="0.35">
      <c r="A790" s="7" t="str" cm="1">
        <f t="array" aca="1" ref="A790" ca="1">"p" &amp; RIGHT(ABS(SUMPRODUCT(CODE(MID(B790&amp;C790,ROW(INDIRECT("1:"&amp;LEN(B790&amp;C790))),1))*POWER(31,MOD(ROW(INDIRECT("1:"&amp;LEN(B790&amp;C790)))-1,7)))),6)</f>
        <v>p929624</v>
      </c>
      <c r="B790" s="7" t="s">
        <v>4474</v>
      </c>
      <c r="C790" s="7" t="s">
        <v>4457</v>
      </c>
      <c r="D790" s="7" t="str">
        <f>Table_Paintings[[#This Row],[Title]]&amp;"_"&amp;Table_Paintings[[#This Row],[Author]]</f>
        <v>The Eve of St. Agnes_Millais, John Everett</v>
      </c>
      <c r="E790" s="1" t="str">
        <f>IF(COUNTIFS(Table_Paintings[Composite_Work_Author],Table_Paintings[[#This Row],[Composite_Work_Author]])&gt;1,"Y","N")</f>
        <v>N</v>
      </c>
      <c r="F790" s="7" t="s">
        <v>3505</v>
      </c>
      <c r="H790" s="7" t="s">
        <v>3324</v>
      </c>
    </row>
    <row r="791" spans="1:8" x14ac:dyDescent="0.35">
      <c r="A791" s="7" t="str" cm="1">
        <f t="array" aca="1" ref="A791" ca="1">"p" &amp; RIGHT(ABS(SUMPRODUCT(CODE(MID(B791&amp;C791,ROW(INDIRECT("1:"&amp;LEN(B791&amp;C791))),1))*POWER(31,MOD(ROW(INDIRECT("1:"&amp;LEN(B791&amp;C791)))-1,7)))),6)</f>
        <v>p119121</v>
      </c>
      <c r="B791" s="7" t="s">
        <v>4645</v>
      </c>
      <c r="C791" s="7" t="s">
        <v>3925</v>
      </c>
      <c r="D791" s="7" t="str">
        <f>Table_Paintings[[#This Row],[Title]]&amp;"_"&amp;Table_Paintings[[#This Row],[Author]]</f>
        <v>The Eve of the Deluge_Martin, John</v>
      </c>
      <c r="E791" s="1" t="str">
        <f>IF(COUNTIFS(Table_Paintings[Composite_Work_Author],Table_Paintings[[#This Row],[Composite_Work_Author]])&gt;1,"Y","N")</f>
        <v>N</v>
      </c>
      <c r="F791" s="7" t="s">
        <v>3397</v>
      </c>
      <c r="H791" s="7" t="s">
        <v>3324</v>
      </c>
    </row>
    <row r="792" spans="1:8" x14ac:dyDescent="0.35">
      <c r="A792" s="7" t="str" cm="1">
        <f t="array" aca="1" ref="A792" ca="1">"p" &amp; RIGHT(ABS(SUMPRODUCT(CODE(MID(B792&amp;C792,ROW(INDIRECT("1:"&amp;LEN(B792&amp;C792))),1))*POWER(31,MOD(ROW(INDIRECT("1:"&amp;LEN(B792&amp;C792)))-1,7)))),6)</f>
        <v>p634881</v>
      </c>
      <c r="B792" s="7" t="s">
        <v>4650</v>
      </c>
      <c r="C792" s="7" t="s">
        <v>3925</v>
      </c>
      <c r="D792" s="7" t="str">
        <f>Table_Paintings[[#This Row],[Title]]&amp;"_"&amp;Table_Paintings[[#This Row],[Author]]</f>
        <v>The Expulsion from Paradise_Martin, John</v>
      </c>
      <c r="E792" s="1" t="str">
        <f>IF(COUNTIFS(Table_Paintings[Composite_Work_Author],Table_Paintings[[#This Row],[Composite_Work_Author]])&gt;1,"Y","N")</f>
        <v>N</v>
      </c>
      <c r="F792" s="7" t="s">
        <v>3397</v>
      </c>
      <c r="H792" s="7" t="s">
        <v>3324</v>
      </c>
    </row>
    <row r="793" spans="1:8" x14ac:dyDescent="0.35">
      <c r="A793" s="7" t="str" cm="1">
        <f t="array" aca="1" ref="A793" ca="1">"p" &amp; RIGHT(ABS(SUMPRODUCT(CODE(MID(B793&amp;C793,ROW(INDIRECT("1:"&amp;LEN(B793&amp;C793))),1))*POWER(31,MOD(ROW(INDIRECT("1:"&amp;LEN(B793&amp;C793)))-1,7)))),6)</f>
        <v>p774093</v>
      </c>
      <c r="B793" s="7" t="s">
        <v>4807</v>
      </c>
      <c r="C793" s="7" t="s">
        <v>4075</v>
      </c>
      <c r="D793" s="7" t="str">
        <f>Table_Paintings[[#This Row],[Title]]&amp;"_"&amp;Table_Paintings[[#This Row],[Author]]</f>
        <v>The Eye Like a Strange Balloon Mounts Toward Infinity_Redon, Odilon</v>
      </c>
      <c r="E793" s="1" t="str">
        <f>IF(COUNTIFS(Table_Paintings[Composite_Work_Author],Table_Paintings[[#This Row],[Composite_Work_Author]])&gt;1,"Y","N")</f>
        <v>N</v>
      </c>
      <c r="F793" s="7" t="s">
        <v>3323</v>
      </c>
      <c r="H793" s="7" t="s">
        <v>3324</v>
      </c>
    </row>
    <row r="794" spans="1:8" x14ac:dyDescent="0.35">
      <c r="A794" s="7" t="str" cm="1">
        <f t="array" aca="1" ref="A794" ca="1">"p" &amp; RIGHT(ABS(SUMPRODUCT(CODE(MID(B794&amp;C794,ROW(INDIRECT("1:"&amp;LEN(B794&amp;C794))),1))*POWER(31,MOD(ROW(INDIRECT("1:"&amp;LEN(B794&amp;C794)))-1,7)))),6)</f>
        <v>p479540</v>
      </c>
      <c r="B794" s="7" t="s">
        <v>4378</v>
      </c>
      <c r="C794" s="7" t="s">
        <v>4049</v>
      </c>
      <c r="D794" s="7" t="str">
        <f>Table_Paintings[[#This Row],[Title]]&amp;"_"&amp;Table_Paintings[[#This Row],[Author]]</f>
        <v>The Eye of Silence_Ernst, Max</v>
      </c>
      <c r="E794" s="1" t="str">
        <f>IF(COUNTIFS(Table_Paintings[Composite_Work_Author],Table_Paintings[[#This Row],[Composite_Work_Author]])&gt;1,"Y","N")</f>
        <v>N</v>
      </c>
      <c r="F794" s="7" t="s">
        <v>3339</v>
      </c>
      <c r="H794" s="7" t="s">
        <v>3310</v>
      </c>
    </row>
    <row r="795" spans="1:8" x14ac:dyDescent="0.35">
      <c r="A795" s="7" t="str" cm="1">
        <f t="array" aca="1" ref="A795" ca="1">"p" &amp; RIGHT(ABS(SUMPRODUCT(CODE(MID(B795&amp;C795,ROW(INDIRECT("1:"&amp;LEN(B795&amp;C795))),1))*POWER(31,MOD(ROW(INDIRECT("1:"&amp;LEN(B795&amp;C795)))-1,7)))),6)</f>
        <v>p899867</v>
      </c>
      <c r="B795" s="7" t="s">
        <v>4388</v>
      </c>
      <c r="C795" s="7" t="s">
        <v>4198</v>
      </c>
      <c r="D795" s="7" t="str">
        <f>Table_Paintings[[#This Row],[Title]]&amp;"_"&amp;Table_Paintings[[#This Row],[Author]]</f>
        <v>The Face of War_Dalí, Salvador</v>
      </c>
      <c r="E795" s="1" t="str">
        <f>IF(COUNTIFS(Table_Paintings[Composite_Work_Author],Table_Paintings[[#This Row],[Composite_Work_Author]])&gt;1,"Y","N")</f>
        <v>N</v>
      </c>
      <c r="F795" s="7" t="s">
        <v>3339</v>
      </c>
      <c r="H795" s="7" t="s">
        <v>3310</v>
      </c>
    </row>
    <row r="796" spans="1:8" x14ac:dyDescent="0.35">
      <c r="A796" s="7" t="str" cm="1">
        <f t="array" aca="1" ref="A796" ca="1">"p" &amp; RIGHT(ABS(SUMPRODUCT(CODE(MID(B796&amp;C796,ROW(INDIRECT("1:"&amp;LEN(B796&amp;C796))),1))*POWER(31,MOD(ROW(INDIRECT("1:"&amp;LEN(B796&amp;C796)))-1,7)))),6)</f>
        <v>p902857</v>
      </c>
      <c r="B796" s="7" t="s">
        <v>4173</v>
      </c>
      <c r="C796" s="7" t="s">
        <v>4174</v>
      </c>
      <c r="D796" s="7" t="str">
        <f>Table_Paintings[[#This Row],[Title]]&amp;"_"&amp;Table_Paintings[[#This Row],[Author]]</f>
        <v>The Fairy Feller's Master-Stroke_Dadd, Richard</v>
      </c>
      <c r="E796" s="1" t="str">
        <f>IF(COUNTIFS(Table_Paintings[Composite_Work_Author],Table_Paintings[[#This Row],[Composite_Work_Author]])&gt;1,"Y","N")</f>
        <v>N</v>
      </c>
      <c r="F796" s="7" t="s">
        <v>3505</v>
      </c>
      <c r="H796" s="7" t="s">
        <v>3324</v>
      </c>
    </row>
    <row r="797" spans="1:8" x14ac:dyDescent="0.35">
      <c r="A797" s="7" t="str" cm="1">
        <f t="array" aca="1" ref="A797" ca="1">"p" &amp; RIGHT(ABS(SUMPRODUCT(CODE(MID(B797&amp;C797,ROW(INDIRECT("1:"&amp;LEN(B797&amp;C797))),1))*POWER(31,MOD(ROW(INDIRECT("1:"&amp;LEN(B797&amp;C797)))-1,7)))),6)</f>
        <v>p147528</v>
      </c>
      <c r="B797" s="7" t="s">
        <v>4616</v>
      </c>
      <c r="C797" s="7" t="s">
        <v>3829</v>
      </c>
      <c r="D797" s="7" t="str">
        <f>Table_Paintings[[#This Row],[Title]]&amp;"_"&amp;Table_Paintings[[#This Row],[Author]]</f>
        <v>The Fall of an Avalanche in the Grisons_Turner, J. M. W.</v>
      </c>
      <c r="E797" s="1" t="str">
        <f>IF(COUNTIFS(Table_Paintings[Composite_Work_Author],Table_Paintings[[#This Row],[Composite_Work_Author]])&gt;1,"Y","N")</f>
        <v>N</v>
      </c>
      <c r="F797" s="7" t="s">
        <v>3397</v>
      </c>
      <c r="G797" s="7" t="s">
        <v>3349</v>
      </c>
      <c r="H797" s="7" t="s">
        <v>3324</v>
      </c>
    </row>
    <row r="798" spans="1:8" x14ac:dyDescent="0.35">
      <c r="A798" s="7" t="str" cm="1">
        <f t="array" aca="1" ref="A798" ca="1">"p" &amp; RIGHT(ABS(SUMPRODUCT(CODE(MID(B798&amp;C798,ROW(INDIRECT("1:"&amp;LEN(B798&amp;C798))),1))*POWER(31,MOD(ROW(INDIRECT("1:"&amp;LEN(B798&amp;C798)))-1,7)))),6)</f>
        <v>p039746</v>
      </c>
      <c r="B798" s="7" t="s">
        <v>3685</v>
      </c>
      <c r="C798" s="7" t="s">
        <v>3925</v>
      </c>
      <c r="D798" s="7" t="str">
        <f>Table_Paintings[[#This Row],[Title]]&amp;"_"&amp;Table_Paintings[[#This Row],[Author]]</f>
        <v>The Fall of Babylon_Martin, John</v>
      </c>
      <c r="E798" s="1" t="str">
        <f>IF(COUNTIFS(Table_Paintings[Composite_Work_Author],Table_Paintings[[#This Row],[Composite_Work_Author]])&gt;1,"Y","N")</f>
        <v>N</v>
      </c>
      <c r="F798" s="7" t="s">
        <v>3397</v>
      </c>
      <c r="H798" s="7" t="s">
        <v>3324</v>
      </c>
    </row>
    <row r="799" spans="1:8" x14ac:dyDescent="0.35">
      <c r="A799" s="7" t="str" cm="1">
        <f t="array" aca="1" ref="A799" ca="1">"p" &amp; RIGHT(ABS(SUMPRODUCT(CODE(MID(B799&amp;C799,ROW(INDIRECT("1:"&amp;LEN(B799&amp;C799))),1))*POWER(31,MOD(ROW(INDIRECT("1:"&amp;LEN(B799&amp;C799)))-1,7)))),6)</f>
        <v>p463550</v>
      </c>
      <c r="B799" s="7" t="s">
        <v>3685</v>
      </c>
      <c r="C799" s="7" t="s">
        <v>3684</v>
      </c>
      <c r="D799" s="7" t="str">
        <f>Table_Paintings[[#This Row],[Title]]&amp;"_"&amp;Table_Paintings[[#This Row],[Author]]</f>
        <v>The Fall of Babylon_Rochegrosse, Georges</v>
      </c>
      <c r="E799" s="1" t="str">
        <f>IF(COUNTIFS(Table_Paintings[Composite_Work_Author],Table_Paintings[[#This Row],[Composite_Work_Author]])&gt;1,"Y","N")</f>
        <v>N</v>
      </c>
      <c r="F799" s="7" t="s">
        <v>3330</v>
      </c>
      <c r="H799" s="7" t="s">
        <v>3324</v>
      </c>
    </row>
    <row r="800" spans="1:8" x14ac:dyDescent="0.35">
      <c r="A800" s="7" t="str" cm="1">
        <f t="array" aca="1" ref="A800" ca="1">"p" &amp; RIGHT(ABS(SUMPRODUCT(CODE(MID(B800&amp;C800,ROW(INDIRECT("1:"&amp;LEN(B800&amp;C800))),1))*POWER(31,MOD(ROW(INDIRECT("1:"&amp;LEN(B800&amp;C800)))-1,7)))),6)</f>
        <v>p749172</v>
      </c>
      <c r="B800" s="7" t="s">
        <v>4636</v>
      </c>
      <c r="C800" s="7" t="s">
        <v>3925</v>
      </c>
      <c r="D800" s="7" t="str">
        <f>Table_Paintings[[#This Row],[Title]]&amp;"_"&amp;Table_Paintings[[#This Row],[Author]]</f>
        <v>The Fall of the Rebel Angels_Martin, John</v>
      </c>
      <c r="E800" s="1" t="str">
        <f>IF(COUNTIFS(Table_Paintings[Composite_Work_Author],Table_Paintings[[#This Row],[Composite_Work_Author]])&gt;1,"Y","N")</f>
        <v>N</v>
      </c>
      <c r="F800" s="7" t="s">
        <v>3397</v>
      </c>
      <c r="H800" s="7" t="s">
        <v>3324</v>
      </c>
    </row>
    <row r="801" spans="1:8" x14ac:dyDescent="0.35">
      <c r="A801" s="7" t="str" cm="1">
        <f t="array" aca="1" ref="A801" ca="1">"p" &amp; RIGHT(ABS(SUMPRODUCT(CODE(MID(B801&amp;C801,ROW(INDIRECT("1:"&amp;LEN(B801&amp;C801))),1))*POWER(31,MOD(ROW(INDIRECT("1:"&amp;LEN(B801&amp;C801)))-1,7)))),6)</f>
        <v>p699300</v>
      </c>
      <c r="B801" s="7" t="s">
        <v>4366</v>
      </c>
      <c r="C801" s="7" t="s">
        <v>4170</v>
      </c>
      <c r="D801" s="7" t="str">
        <f>Table_Paintings[[#This Row],[Title]]&amp;"_"&amp;Table_Paintings[[#This Row],[Author]]</f>
        <v>The False Mirror_Magritte, René</v>
      </c>
      <c r="E801" s="1" t="str">
        <f>IF(COUNTIFS(Table_Paintings[Composite_Work_Author],Table_Paintings[[#This Row],[Composite_Work_Author]])&gt;1,"Y","N")</f>
        <v>N</v>
      </c>
      <c r="F801" s="7" t="s">
        <v>3339</v>
      </c>
      <c r="H801" s="7" t="s">
        <v>3310</v>
      </c>
    </row>
    <row r="802" spans="1:8" x14ac:dyDescent="0.35">
      <c r="A802" s="7" t="str" cm="1">
        <f t="array" aca="1" ref="A802" ca="1">"p" &amp; RIGHT(ABS(SUMPRODUCT(CODE(MID(B802&amp;C802,ROW(INDIRECT("1:"&amp;LEN(B802&amp;C802))),1))*POWER(31,MOD(ROW(INDIRECT("1:"&amp;LEN(B802&amp;C802)))-1,7)))),6)</f>
        <v>p422531</v>
      </c>
      <c r="B802" s="7" t="s">
        <v>4682</v>
      </c>
      <c r="C802" s="7" t="s">
        <v>3631</v>
      </c>
      <c r="D802" s="7" t="str">
        <f>Table_Paintings[[#This Row],[Title]]&amp;"_"&amp;Table_Paintings[[#This Row],[Author]]</f>
        <v>The Family of Charles IV_Goya, Francisco</v>
      </c>
      <c r="E802" s="1" t="str">
        <f>IF(COUNTIFS(Table_Paintings[Composite_Work_Author],Table_Paintings[[#This Row],[Composite_Work_Author]])&gt;1,"Y","N")</f>
        <v>N</v>
      </c>
      <c r="F802" s="7" t="s">
        <v>3397</v>
      </c>
      <c r="H802" s="7" t="s">
        <v>3324</v>
      </c>
    </row>
    <row r="803" spans="1:8" x14ac:dyDescent="0.35">
      <c r="A803" s="7" t="str" cm="1">
        <f t="array" aca="1" ref="A803" ca="1">"p" &amp; RIGHT(ABS(SUMPRODUCT(CODE(MID(B803&amp;C803,ROW(INDIRECT("1:"&amp;LEN(B803&amp;C803))),1))*POWER(31,MOD(ROW(INDIRECT("1:"&amp;LEN(B803&amp;C803)))-1,7)))),6)</f>
        <v>p226271</v>
      </c>
      <c r="B803" s="7" t="s">
        <v>3564</v>
      </c>
      <c r="C803" s="7" t="s">
        <v>3562</v>
      </c>
      <c r="D803" s="7" t="str">
        <f>Table_Paintings[[#This Row],[Title]]&amp;"_"&amp;Table_Paintings[[#This Row],[Author]]</f>
        <v>The Family_Schiele, Egon</v>
      </c>
      <c r="E803" s="1" t="str">
        <f>IF(COUNTIFS(Table_Paintings[Composite_Work_Author],Table_Paintings[[#This Row],[Composite_Work_Author]])&gt;1,"Y","N")</f>
        <v>N</v>
      </c>
      <c r="F803" s="7" t="s">
        <v>3341</v>
      </c>
      <c r="H803" s="7" t="s">
        <v>3310</v>
      </c>
    </row>
    <row r="804" spans="1:8" x14ac:dyDescent="0.35">
      <c r="A804" s="7" t="str" cm="1">
        <f t="array" aca="1" ref="A804" ca="1">"p" &amp; RIGHT(ABS(SUMPRODUCT(CODE(MID(B804&amp;C804,ROW(INDIRECT("1:"&amp;LEN(B804&amp;C804))),1))*POWER(31,MOD(ROW(INDIRECT("1:"&amp;LEN(B804&amp;C804)))-1,7)))),6)</f>
        <v>p371092</v>
      </c>
      <c r="B804" s="7" t="s">
        <v>4701</v>
      </c>
      <c r="C804" s="7" t="s">
        <v>3596</v>
      </c>
      <c r="D804" s="7" t="str">
        <f>Table_Paintings[[#This Row],[Title]]&amp;"_"&amp;Table_Paintings[[#This Row],[Author]]</f>
        <v>The Fanatics of Tangier_Delacroix, Eugène</v>
      </c>
      <c r="E804" s="1" t="str">
        <f>IF(COUNTIFS(Table_Paintings[Composite_Work_Author],Table_Paintings[[#This Row],[Composite_Work_Author]])&gt;1,"Y","N")</f>
        <v>N</v>
      </c>
      <c r="F804" s="7" t="s">
        <v>3397</v>
      </c>
      <c r="H804" s="7" t="s">
        <v>3324</v>
      </c>
    </row>
    <row r="805" spans="1:8" x14ac:dyDescent="0.35">
      <c r="A805" s="7" t="str" cm="1">
        <f t="array" aca="1" ref="A805" ca="1">"p" &amp; RIGHT(ABS(SUMPRODUCT(CODE(MID(B805&amp;C805,ROW(INDIRECT("1:"&amp;LEN(B805&amp;C805))),1))*POWER(31,MOD(ROW(INDIRECT("1:"&amp;LEN(B805&amp;C805)))-1,7)))),6)</f>
        <v>p563759</v>
      </c>
      <c r="B805" s="7" t="s">
        <v>4382</v>
      </c>
      <c r="C805" s="7" t="s">
        <v>4049</v>
      </c>
      <c r="D805" s="7" t="str">
        <f>Table_Paintings[[#This Row],[Title]]&amp;"_"&amp;Table_Paintings[[#This Row],[Author]]</f>
        <v>The Fascinating Cypress_Ernst, Max</v>
      </c>
      <c r="E805" s="1" t="str">
        <f>IF(COUNTIFS(Table_Paintings[Composite_Work_Author],Table_Paintings[[#This Row],[Composite_Work_Author]])&gt;1,"Y","N")</f>
        <v>N</v>
      </c>
      <c r="F805" s="7" t="s">
        <v>3339</v>
      </c>
      <c r="H805" s="7" t="s">
        <v>3310</v>
      </c>
    </row>
    <row r="806" spans="1:8" x14ac:dyDescent="0.35">
      <c r="A806" s="7" t="str" cm="1">
        <f t="array" aca="1" ref="A806" ca="1">"p" &amp; RIGHT(ABS(SUMPRODUCT(CODE(MID(B806&amp;C806,ROW(INDIRECT("1:"&amp;LEN(B806&amp;C806))),1))*POWER(31,MOD(ROW(INDIRECT("1:"&amp;LEN(B806&amp;C806)))-1,7)))),6)</f>
        <v>p329496</v>
      </c>
      <c r="B806" s="7" t="s">
        <v>3975</v>
      </c>
      <c r="C806" s="7" t="s">
        <v>3973</v>
      </c>
      <c r="D806" s="7" t="str">
        <f>Table_Paintings[[#This Row],[Title]]&amp;"_"&amp;Table_Paintings[[#This Row],[Author]]</f>
        <v>The Fates_Vasiliev, Konstantin</v>
      </c>
      <c r="E806" s="1" t="str">
        <f>IF(COUNTIFS(Table_Paintings[Composite_Work_Author],Table_Paintings[[#This Row],[Composite_Work_Author]])&gt;1,"Y","N")</f>
        <v>N</v>
      </c>
      <c r="F806" s="7" t="s">
        <v>3974</v>
      </c>
      <c r="H806" s="7" t="s">
        <v>3310</v>
      </c>
    </row>
    <row r="807" spans="1:8" x14ac:dyDescent="0.35">
      <c r="A807" s="7" t="str" cm="1">
        <f t="array" aca="1" ref="A807" ca="1">"p" &amp; RIGHT(ABS(SUMPRODUCT(CODE(MID(B807&amp;C807,ROW(INDIRECT("1:"&amp;LEN(B807&amp;C807))),1))*POWER(31,MOD(ROW(INDIRECT("1:"&amp;LEN(B807&amp;C807)))-1,7)))),6)</f>
        <v>p730504</v>
      </c>
      <c r="B807" s="7" t="s">
        <v>4481</v>
      </c>
      <c r="C807" s="7" t="s">
        <v>4475</v>
      </c>
      <c r="D807" s="7" t="str">
        <f>Table_Paintings[[#This Row],[Title]]&amp;"_"&amp;Table_Paintings[[#This Row],[Author]]</f>
        <v>The Favorites of the Emperor Honorius_Waterhouse, John William</v>
      </c>
      <c r="E807" s="1" t="str">
        <f>IF(COUNTIFS(Table_Paintings[Composite_Work_Author],Table_Paintings[[#This Row],[Composite_Work_Author]])&gt;1,"Y","N")</f>
        <v>N</v>
      </c>
      <c r="F807" s="7" t="s">
        <v>3505</v>
      </c>
      <c r="H807" s="7" t="s">
        <v>3324</v>
      </c>
    </row>
    <row r="808" spans="1:8" x14ac:dyDescent="0.35">
      <c r="A808" s="7" t="str" cm="1">
        <f t="array" aca="1" ref="A808" ca="1">"p" &amp; RIGHT(ABS(SUMPRODUCT(CODE(MID(B808&amp;C808,ROW(INDIRECT("1:"&amp;LEN(B808&amp;C808))),1))*POWER(31,MOD(ROW(INDIRECT("1:"&amp;LEN(B808&amp;C808)))-1,7)))),6)</f>
        <v>p901687</v>
      </c>
      <c r="B808" s="7" t="s">
        <v>4096</v>
      </c>
      <c r="C808" s="7" t="s">
        <v>4097</v>
      </c>
      <c r="D808" s="7" t="str">
        <f>Table_Paintings[[#This Row],[Title]]&amp;"_"&amp;Table_Paintings[[#This Row],[Author]]</f>
        <v>The Feast in the House of Levi_Veronese, Paolo</v>
      </c>
      <c r="E808" s="1" t="str">
        <f>IF(COUNTIFS(Table_Paintings[Composite_Work_Author],Table_Paintings[[#This Row],[Composite_Work_Author]])&gt;1,"Y","N")</f>
        <v>N</v>
      </c>
      <c r="F808" s="7" t="s">
        <v>3346</v>
      </c>
      <c r="H808" s="7" t="s">
        <v>3347</v>
      </c>
    </row>
    <row r="809" spans="1:8" x14ac:dyDescent="0.35">
      <c r="A809" s="7" t="str" cm="1">
        <f t="array" aca="1" ref="A809" ca="1">"p" &amp; RIGHT(ABS(SUMPRODUCT(CODE(MID(B809&amp;C809,ROW(INDIRECT("1:"&amp;LEN(B809&amp;C809))),1))*POWER(31,MOD(ROW(INDIRECT("1:"&amp;LEN(B809&amp;C809)))-1,7)))),6)</f>
        <v>p790950</v>
      </c>
      <c r="B809" s="7" t="s">
        <v>4623</v>
      </c>
      <c r="C809" s="7" t="s">
        <v>3829</v>
      </c>
      <c r="D809" s="7" t="str">
        <f>Table_Paintings[[#This Row],[Title]]&amp;"_"&amp;Table_Paintings[[#This Row],[Author]]</f>
        <v>The Fifth Plague of Egypt_Turner, J. M. W.</v>
      </c>
      <c r="E809" s="1" t="str">
        <f>IF(COUNTIFS(Table_Paintings[Composite_Work_Author],Table_Paintings[[#This Row],[Composite_Work_Author]])&gt;1,"Y","N")</f>
        <v>N</v>
      </c>
      <c r="F809" s="7" t="s">
        <v>3397</v>
      </c>
      <c r="H809" s="7" t="s">
        <v>3324</v>
      </c>
    </row>
    <row r="810" spans="1:8" x14ac:dyDescent="0.35">
      <c r="A810" s="7" t="str" cm="1">
        <f t="array" aca="1" ref="A810" ca="1">"p" &amp; RIGHT(ABS(SUMPRODUCT(CODE(MID(B810&amp;C810,ROW(INDIRECT("1:"&amp;LEN(B810&amp;C810))),1))*POWER(31,MOD(ROW(INDIRECT("1:"&amp;LEN(B810&amp;C810)))-1,7)))),6)</f>
        <v>p863811</v>
      </c>
      <c r="B810" s="7" t="s">
        <v>3828</v>
      </c>
      <c r="C810" s="7" t="s">
        <v>3829</v>
      </c>
      <c r="D810" s="7" t="str">
        <f>Table_Paintings[[#This Row],[Title]]&amp;"_"&amp;Table_Paintings[[#This Row],[Author]]</f>
        <v>The Fighting Temeraire_Turner, J. M. W.</v>
      </c>
      <c r="E810" s="1" t="str">
        <f>IF(COUNTIFS(Table_Paintings[Composite_Work_Author],Table_Paintings[[#This Row],[Composite_Work_Author]])&gt;1,"Y","N")</f>
        <v>N</v>
      </c>
      <c r="F810" s="7" t="s">
        <v>3397</v>
      </c>
      <c r="G810" s="7" t="s">
        <v>3820</v>
      </c>
      <c r="H810" s="7" t="s">
        <v>3324</v>
      </c>
    </row>
    <row r="811" spans="1:8" x14ac:dyDescent="0.35">
      <c r="A811" s="7" t="str" cm="1">
        <f t="array" aca="1" ref="A811" ca="1">"p" &amp; RIGHT(ABS(SUMPRODUCT(CODE(MID(B811&amp;C811,ROW(INDIRECT("1:"&amp;LEN(B811&amp;C811))),1))*POWER(31,MOD(ROW(INDIRECT("1:"&amp;LEN(B811&amp;C811)))-1,7)))),6)</f>
        <v>p401725</v>
      </c>
      <c r="B811" s="7" t="s">
        <v>3558</v>
      </c>
      <c r="C811" s="7" t="s">
        <v>3983</v>
      </c>
      <c r="D811" s="7" t="str">
        <f>Table_Paintings[[#This Row],[Title]]&amp;"_"&amp;Table_Paintings[[#This Row],[Author]]</f>
        <v>The Finding of Moses_Alma-Tadema, Lawrence</v>
      </c>
      <c r="E811" s="1" t="str">
        <f>IF(COUNTIFS(Table_Paintings[Composite_Work_Author],Table_Paintings[[#This Row],[Composite_Work_Author]])&gt;1,"Y","N")</f>
        <v>N</v>
      </c>
      <c r="F811" s="7" t="s">
        <v>3330</v>
      </c>
      <c r="H811" s="7" t="s">
        <v>3324</v>
      </c>
    </row>
    <row r="812" spans="1:8" x14ac:dyDescent="0.35">
      <c r="A812" s="7" t="str" cm="1">
        <f t="array" aca="1" ref="A812" ca="1">"p" &amp; RIGHT(ABS(SUMPRODUCT(CODE(MID(B812&amp;C812,ROW(INDIRECT("1:"&amp;LEN(B812&amp;C812))),1))*POWER(31,MOD(ROW(INDIRECT("1:"&amp;LEN(B812&amp;C812)))-1,7)))),6)</f>
        <v>p404729</v>
      </c>
      <c r="B812" s="7" t="s">
        <v>3558</v>
      </c>
      <c r="C812" s="7" t="s">
        <v>3559</v>
      </c>
      <c r="D812" s="7" t="str">
        <f>Table_Paintings[[#This Row],[Title]]&amp;"_"&amp;Table_Paintings[[#This Row],[Author]]</f>
        <v>The Finding of Moses_Long, Edwin</v>
      </c>
      <c r="E812" s="1" t="str">
        <f>IF(COUNTIFS(Table_Paintings[Composite_Work_Author],Table_Paintings[[#This Row],[Composite_Work_Author]])&gt;1,"Y","N")</f>
        <v>N</v>
      </c>
      <c r="F812" s="7" t="s">
        <v>3330</v>
      </c>
      <c r="H812" s="7" t="s">
        <v>3324</v>
      </c>
    </row>
    <row r="813" spans="1:8" x14ac:dyDescent="0.35">
      <c r="A813" s="7" t="str" cm="1">
        <f t="array" aca="1" ref="A813" ca="1">"p" &amp; RIGHT(ABS(SUMPRODUCT(CODE(MID(B813&amp;C813,ROW(INDIRECT("1:"&amp;LEN(B813&amp;C813))),1))*POWER(31,MOD(ROW(INDIRECT("1:"&amp;LEN(B813&amp;C813)))-1,7)))),6)</f>
        <v>p160685</v>
      </c>
      <c r="B813" s="7" t="s">
        <v>4381</v>
      </c>
      <c r="C813" s="7" t="s">
        <v>4049</v>
      </c>
      <c r="D813" s="7" t="str">
        <f>Table_Paintings[[#This Row],[Title]]&amp;"_"&amp;Table_Paintings[[#This Row],[Author]]</f>
        <v>The Fireside Angel_Ernst, Max</v>
      </c>
      <c r="E813" s="1" t="str">
        <f>IF(COUNTIFS(Table_Paintings[Composite_Work_Author],Table_Paintings[[#This Row],[Composite_Work_Author]])&gt;1,"Y","N")</f>
        <v>N</v>
      </c>
      <c r="F813" s="7" t="s">
        <v>3339</v>
      </c>
      <c r="H813" s="7" t="s">
        <v>3310</v>
      </c>
    </row>
    <row r="814" spans="1:8" x14ac:dyDescent="0.35">
      <c r="A814" s="7" t="str" cm="1">
        <f t="array" aca="1" ref="A814" ca="1">"p" &amp; RIGHT(ABS(SUMPRODUCT(CODE(MID(B814&amp;C814,ROW(INDIRECT("1:"&amp;LEN(B814&amp;C814))),1))*POWER(31,MOD(ROW(INDIRECT("1:"&amp;LEN(B814&amp;C814)))-1,7)))),6)</f>
        <v>p195127</v>
      </c>
      <c r="B814" s="7" t="s">
        <v>3996</v>
      </c>
      <c r="C814" s="7" t="s">
        <v>3997</v>
      </c>
      <c r="D814" s="7" t="str">
        <f>Table_Paintings[[#This Row],[Title]]&amp;"_"&amp;Table_Paintings[[#This Row],[Author]]</f>
        <v>The First Prayer_Janmot, Louis</v>
      </c>
      <c r="E814" s="1" t="str">
        <f>IF(COUNTIFS(Table_Paintings[Composite_Work_Author],Table_Paintings[[#This Row],[Composite_Work_Author]])&gt;1,"Y","N")</f>
        <v>N</v>
      </c>
      <c r="F814" s="7" t="s">
        <v>3323</v>
      </c>
      <c r="H814" s="7" t="s">
        <v>3324</v>
      </c>
    </row>
    <row r="815" spans="1:8" x14ac:dyDescent="0.35">
      <c r="A815" s="7" t="str" cm="1">
        <f t="array" aca="1" ref="A815" ca="1">"p" &amp; RIGHT(ABS(SUMPRODUCT(CODE(MID(B815&amp;C815,ROW(INDIRECT("1:"&amp;LEN(B815&amp;C815))),1))*POWER(31,MOD(ROW(INDIRECT("1:"&amp;LEN(B815&amp;C815)))-1,7)))),6)</f>
        <v>p943514</v>
      </c>
      <c r="B815" s="7" t="s">
        <v>3643</v>
      </c>
      <c r="C815" s="7" t="s">
        <v>3644</v>
      </c>
      <c r="D815" s="7" t="str">
        <f>Table_Paintings[[#This Row],[Title]]&amp;"_"&amp;Table_Paintings[[#This Row],[Author]]</f>
        <v>The First Step_Kupka, Frantisek</v>
      </c>
      <c r="E815" s="1" t="str">
        <f>IF(COUNTIFS(Table_Paintings[Composite_Work_Author],Table_Paintings[[#This Row],[Composite_Work_Author]])&gt;1,"Y","N")</f>
        <v>N</v>
      </c>
      <c r="F815" s="7" t="s">
        <v>3645</v>
      </c>
      <c r="H815" s="7" t="s">
        <v>3310</v>
      </c>
    </row>
    <row r="816" spans="1:8" x14ac:dyDescent="0.35">
      <c r="A816" s="7" t="str" cm="1">
        <f t="array" aca="1" ref="A816" ca="1">"p" &amp; RIGHT(ABS(SUMPRODUCT(CODE(MID(B816&amp;C816,ROW(INDIRECT("1:"&amp;LEN(B816&amp;C816))),1))*POWER(31,MOD(ROW(INDIRECT("1:"&amp;LEN(B816&amp;C816)))-1,7)))),6)</f>
        <v>p399730</v>
      </c>
      <c r="B816" s="7" t="s">
        <v>3884</v>
      </c>
      <c r="C816" s="7" t="s">
        <v>3885</v>
      </c>
      <c r="D816" s="7" t="str">
        <f>Table_Paintings[[#This Row],[Title]]&amp;"_"&amp;Table_Paintings[[#This Row],[Author]]</f>
        <v>The First Thanksgiving_Leon Gerome Ferris, Jean</v>
      </c>
      <c r="E816" s="1" t="str">
        <f>IF(COUNTIFS(Table_Paintings[Composite_Work_Author],Table_Paintings[[#This Row],[Composite_Work_Author]])&gt;1,"Y","N")</f>
        <v>N</v>
      </c>
      <c r="F816" s="7" t="s">
        <v>3330</v>
      </c>
      <c r="H816" s="7" t="s">
        <v>3432</v>
      </c>
    </row>
    <row r="817" spans="1:8" x14ac:dyDescent="0.35">
      <c r="A817" s="7" t="str" cm="1">
        <f t="array" aca="1" ref="A817" ca="1">"p" &amp; RIGHT(ABS(SUMPRODUCT(CODE(MID(B817&amp;C817,ROW(INDIRECT("1:"&amp;LEN(B817&amp;C817))),1))*POWER(31,MOD(ROW(INDIRECT("1:"&amp;LEN(B817&amp;C817)))-1,7)))),6)</f>
        <v>p907355</v>
      </c>
      <c r="B817" s="7" t="s">
        <v>4527</v>
      </c>
      <c r="C817" s="7" t="s">
        <v>4528</v>
      </c>
      <c r="D817" s="7" t="str">
        <f>Table_Paintings[[#This Row],[Title]]&amp;"_"&amp;Table_Paintings[[#This Row],[Author]]</f>
        <v>The Fisherman and the Syren_Leighton, Frederic</v>
      </c>
      <c r="E817" s="1" t="str">
        <f>IF(COUNTIFS(Table_Paintings[Composite_Work_Author],Table_Paintings[[#This Row],[Composite_Work_Author]])&gt;1,"Y","N")</f>
        <v>N</v>
      </c>
      <c r="F817" s="7" t="s">
        <v>3505</v>
      </c>
      <c r="H817" s="7" t="s">
        <v>3324</v>
      </c>
    </row>
    <row r="818" spans="1:8" x14ac:dyDescent="0.35">
      <c r="A818" s="7" t="str" cm="1">
        <f t="array" aca="1" ref="A818" ca="1">"p" &amp; RIGHT(ABS(SUMPRODUCT(CODE(MID(B818&amp;C818,ROW(INDIRECT("1:"&amp;LEN(B818&amp;C818))),1))*POWER(31,MOD(ROW(INDIRECT("1:"&amp;LEN(B818&amp;C818)))-1,7)))),6)</f>
        <v>p419515</v>
      </c>
      <c r="B818" s="7" t="s">
        <v>4732</v>
      </c>
      <c r="C818" s="7" t="s">
        <v>3628</v>
      </c>
      <c r="D818" s="7" t="str">
        <f>Table_Paintings[[#This Row],[Title]]&amp;"_"&amp;Table_Paintings[[#This Row],[Author]]</f>
        <v>The Fisherman's Home_Danby, Francis</v>
      </c>
      <c r="E818" s="1" t="str">
        <f>IF(COUNTIFS(Table_Paintings[Composite_Work_Author],Table_Paintings[[#This Row],[Composite_Work_Author]])&gt;1,"Y","N")</f>
        <v>N</v>
      </c>
      <c r="F818" s="7" t="s">
        <v>3397</v>
      </c>
      <c r="H818" s="7" t="s">
        <v>3324</v>
      </c>
    </row>
    <row r="819" spans="1:8" x14ac:dyDescent="0.35">
      <c r="A819" s="7" t="str" cm="1">
        <f t="array" aca="1" ref="A819" ca="1">"p" &amp; RIGHT(ABS(SUMPRODUCT(CODE(MID(B819&amp;C819,ROW(INDIRECT("1:"&amp;LEN(B819&amp;C819))),1))*POWER(31,MOD(ROW(INDIRECT("1:"&amp;LEN(B819&amp;C819)))-1,7)))),6)</f>
        <v>p011300</v>
      </c>
      <c r="B819" s="7" t="s">
        <v>3756</v>
      </c>
      <c r="C819" s="7" t="s">
        <v>3755</v>
      </c>
      <c r="D819" s="7" t="str">
        <f>Table_Paintings[[#This Row],[Title]]&amp;"_"&amp;Table_Paintings[[#This Row],[Author]]</f>
        <v>The Five Senses_Makart, Hans</v>
      </c>
      <c r="E819" s="1" t="str">
        <f>IF(COUNTIFS(Table_Paintings[Composite_Work_Author],Table_Paintings[[#This Row],[Composite_Work_Author]])&gt;1,"Y","N")</f>
        <v>N</v>
      </c>
      <c r="F819" s="7" t="s">
        <v>3330</v>
      </c>
      <c r="H819" s="7" t="s">
        <v>3324</v>
      </c>
    </row>
    <row r="820" spans="1:8" x14ac:dyDescent="0.35">
      <c r="A820" s="7" t="str" cm="1">
        <f t="array" aca="1" ref="A820" ca="1">"p" &amp; RIGHT(ABS(SUMPRODUCT(CODE(MID(B820&amp;C820,ROW(INDIRECT("1:"&amp;LEN(B820&amp;C820))),1))*POWER(31,MOD(ROW(INDIRECT("1:"&amp;LEN(B820&amp;C820)))-1,7)))),6)</f>
        <v>p331993</v>
      </c>
      <c r="B820" s="7" t="s">
        <v>4265</v>
      </c>
      <c r="C820" s="7" t="s">
        <v>4266</v>
      </c>
      <c r="D820" s="7" t="str">
        <f>Table_Paintings[[#This Row],[Title]]&amp;"_"&amp;Table_Paintings[[#This Row],[Author]]</f>
        <v>The Flight_Brauner, Victor</v>
      </c>
      <c r="E820" s="1" t="str">
        <f>IF(COUNTIFS(Table_Paintings[Composite_Work_Author],Table_Paintings[[#This Row],[Composite_Work_Author]])&gt;1,"Y","N")</f>
        <v>N</v>
      </c>
      <c r="F820" s="7" t="s">
        <v>3339</v>
      </c>
      <c r="H820" s="7" t="s">
        <v>3310</v>
      </c>
    </row>
    <row r="821" spans="1:8" x14ac:dyDescent="0.35">
      <c r="A821" s="7" t="str" cm="1">
        <f t="array" aca="1" ref="A821" ca="1">"p" &amp; RIGHT(ABS(SUMPRODUCT(CODE(MID(B821&amp;C821,ROW(INDIRECT("1:"&amp;LEN(B821&amp;C821))),1))*POWER(31,MOD(ROW(INDIRECT("1:"&amp;LEN(B821&amp;C821)))-1,7)))),6)</f>
        <v>p243021</v>
      </c>
      <c r="B821" s="7" t="s">
        <v>4205</v>
      </c>
      <c r="C821" s="7" t="s">
        <v>4206</v>
      </c>
      <c r="D821" s="7" t="str">
        <f>Table_Paintings[[#This Row],[Title]]&amp;"_"&amp;Table_Paintings[[#This Row],[Author]]</f>
        <v>The Flower_Stoskopff, Sebastian</v>
      </c>
      <c r="E821" s="1" t="str">
        <f>IF(COUNTIFS(Table_Paintings[Composite_Work_Author],Table_Paintings[[#This Row],[Composite_Work_Author]])&gt;1,"Y","N")</f>
        <v>N</v>
      </c>
      <c r="F821" s="7" t="s">
        <v>3454</v>
      </c>
      <c r="H821" s="7" t="s">
        <v>3481</v>
      </c>
    </row>
    <row r="822" spans="1:8" x14ac:dyDescent="0.35">
      <c r="A822" s="7" t="str" cm="1">
        <f t="array" aca="1" ref="A822" ca="1">"p" &amp; RIGHT(ABS(SUMPRODUCT(CODE(MID(B822&amp;C822,ROW(INDIRECT("1:"&amp;LEN(B822&amp;C822))),1))*POWER(31,MOD(ROW(INDIRECT("1:"&amp;LEN(B822&amp;C822)))-1,7)))),6)</f>
        <v>p635157</v>
      </c>
      <c r="B822" s="7" t="s">
        <v>4580</v>
      </c>
      <c r="C822" s="7" t="s">
        <v>3418</v>
      </c>
      <c r="D822" s="7" t="str">
        <f>Table_Paintings[[#This Row],[Title]]&amp;"_"&amp;Table_Paintings[[#This Row],[Author]]</f>
        <v>The Focus of Life_Spare, Austin Osman</v>
      </c>
      <c r="E822" s="1" t="str">
        <f>IF(COUNTIFS(Table_Paintings[Composite_Work_Author],Table_Paintings[[#This Row],[Composite_Work_Author]])&gt;1,"Y","N")</f>
        <v>N</v>
      </c>
      <c r="F822" s="7" t="s">
        <v>4189</v>
      </c>
      <c r="H822" s="7" t="s">
        <v>3310</v>
      </c>
    </row>
    <row r="823" spans="1:8" x14ac:dyDescent="0.35">
      <c r="A823" s="7" t="str" cm="1">
        <f t="array" aca="1" ref="A823" ca="1">"p" &amp; RIGHT(ABS(SUMPRODUCT(CODE(MID(B823&amp;C823,ROW(INDIRECT("1:"&amp;LEN(B823&amp;C823))),1))*POWER(31,MOD(ROW(INDIRECT("1:"&amp;LEN(B823&amp;C823)))-1,7)))),6)</f>
        <v>p140566</v>
      </c>
      <c r="B823" s="7" t="s">
        <v>4688</v>
      </c>
      <c r="C823" s="7" t="s">
        <v>3631</v>
      </c>
      <c r="D823" s="7" t="str">
        <f>Table_Paintings[[#This Row],[Title]]&amp;"_"&amp;Table_Paintings[[#This Row],[Author]]</f>
        <v>The Forge_Goya, Francisco</v>
      </c>
      <c r="E823" s="1" t="str">
        <f>IF(COUNTIFS(Table_Paintings[Composite_Work_Author],Table_Paintings[[#This Row],[Composite_Work_Author]])&gt;1,"Y","N")</f>
        <v>N</v>
      </c>
      <c r="F823" s="7" t="s">
        <v>3397</v>
      </c>
      <c r="H823" s="7" t="s">
        <v>3324</v>
      </c>
    </row>
    <row r="824" spans="1:8" x14ac:dyDescent="0.35">
      <c r="A824" s="7" t="str" cm="1">
        <f t="array" aca="1" ref="A824" ca="1">"p" &amp; RIGHT(ABS(SUMPRODUCT(CODE(MID(B824&amp;C824,ROW(INDIRECT("1:"&amp;LEN(B824&amp;C824))),1))*POWER(31,MOD(ROW(INDIRECT("1:"&amp;LEN(B824&amp;C824)))-1,7)))),6)</f>
        <v>p686129</v>
      </c>
      <c r="B824" s="7" t="s">
        <v>3355</v>
      </c>
      <c r="C824" s="7" t="s">
        <v>3352</v>
      </c>
      <c r="D824" s="7" t="str">
        <f>Table_Paintings[[#This Row],[Title]]&amp;"_"&amp;Table_Paintings[[#This Row],[Author]]</f>
        <v>The Four Horsemen of the Apocalypse_Dürer, Albrecht</v>
      </c>
      <c r="E824" s="1" t="str">
        <f>IF(COUNTIFS(Table_Paintings[Composite_Work_Author],Table_Paintings[[#This Row],[Composite_Work_Author]])&gt;1,"Y","N")</f>
        <v>N</v>
      </c>
      <c r="F824" s="7" t="s">
        <v>3353</v>
      </c>
      <c r="H824" s="7" t="s">
        <v>3347</v>
      </c>
    </row>
    <row r="825" spans="1:8" x14ac:dyDescent="0.35">
      <c r="A825" s="7" t="str" cm="1">
        <f t="array" aca="1" ref="A825" ca="1">"p" &amp; RIGHT(ABS(SUMPRODUCT(CODE(MID(B825&amp;C825,ROW(INDIRECT("1:"&amp;LEN(B825&amp;C825))),1))*POWER(31,MOD(ROW(INDIRECT("1:"&amp;LEN(B825&amp;C825)))-1,7)))),6)</f>
        <v>p525861</v>
      </c>
      <c r="B825" s="7" t="s">
        <v>4750</v>
      </c>
      <c r="C825" s="7" t="s">
        <v>4751</v>
      </c>
      <c r="D825" s="7" t="str">
        <f>Table_Paintings[[#This Row],[Title]]&amp;"_"&amp;Table_Paintings[[#This Row],[Author]]</f>
        <v>The Four Times of Day_Hodler, Ferdinand</v>
      </c>
      <c r="E825" s="1" t="str">
        <f>IF(COUNTIFS(Table_Paintings[Composite_Work_Author],Table_Paintings[[#This Row],[Composite_Work_Author]])&gt;1,"Y","N")</f>
        <v>N</v>
      </c>
      <c r="F825" s="7" t="s">
        <v>3323</v>
      </c>
      <c r="H825" s="7" t="s">
        <v>3432</v>
      </c>
    </row>
    <row r="826" spans="1:8" x14ac:dyDescent="0.35">
      <c r="A826" s="7" t="str" cm="1">
        <f t="array" aca="1" ref="A826" ca="1">"p" &amp; RIGHT(ABS(SUMPRODUCT(CODE(MID(B826&amp;C826,ROW(INDIRECT("1:"&amp;LEN(B826&amp;C826))),1))*POWER(31,MOD(ROW(INDIRECT("1:"&amp;LEN(B826&amp;C826)))-1,7)))),6)</f>
        <v>p472354</v>
      </c>
      <c r="B826" s="7" t="s">
        <v>4219</v>
      </c>
      <c r="C826" s="7" t="s">
        <v>4218</v>
      </c>
      <c r="D826" s="7" t="str">
        <f>Table_Paintings[[#This Row],[Title]]&amp;"_"&amp;Table_Paintings[[#This Row],[Author]]</f>
        <v>The Funeral of a Viking_Dicksee, Sir Frank</v>
      </c>
      <c r="E826" s="1" t="str">
        <f>IF(COUNTIFS(Table_Paintings[Composite_Work_Author],Table_Paintings[[#This Row],[Composite_Work_Author]])&gt;1,"Y","N")</f>
        <v>N</v>
      </c>
      <c r="F826" s="7" t="s">
        <v>3505</v>
      </c>
      <c r="H826" s="7" t="s">
        <v>3324</v>
      </c>
    </row>
    <row r="827" spans="1:8" x14ac:dyDescent="0.35">
      <c r="A827" s="7" t="str" cm="1">
        <f t="array" aca="1" ref="A827" ca="1">"p" &amp; RIGHT(ABS(SUMPRODUCT(CODE(MID(B827&amp;C827,ROW(INDIRECT("1:"&amp;LEN(B827&amp;C827))),1))*POWER(31,MOD(ROW(INDIRECT("1:"&amp;LEN(B827&amp;C827)))-1,7)))),6)</f>
        <v>p472641</v>
      </c>
      <c r="B827" s="7" t="s">
        <v>4803</v>
      </c>
      <c r="C827" s="7" t="s">
        <v>3738</v>
      </c>
      <c r="D827" s="7" t="str">
        <f>Table_Paintings[[#This Row],[Title]]&amp;"_"&amp;Table_Paintings[[#This Row],[Author]]</f>
        <v>The Furies_Moreau, Gustave</v>
      </c>
      <c r="E827" s="1" t="str">
        <f>IF(COUNTIFS(Table_Paintings[Composite_Work_Author],Table_Paintings[[#This Row],[Composite_Work_Author]])&gt;1,"Y","N")</f>
        <v>N</v>
      </c>
      <c r="F827" s="7" t="s">
        <v>3323</v>
      </c>
      <c r="H827" s="7" t="s">
        <v>3324</v>
      </c>
    </row>
    <row r="828" spans="1:8" x14ac:dyDescent="0.35">
      <c r="A828" s="7" t="str" cm="1">
        <f t="array" aca="1" ref="A828" ca="1">"p" &amp; RIGHT(ABS(SUMPRODUCT(CODE(MID(B828&amp;C828,ROW(INDIRECT("1:"&amp;LEN(B828&amp;C828))),1))*POWER(31,MOD(ROW(INDIRECT("1:"&amp;LEN(B828&amp;C828)))-1,7)))),6)</f>
        <v>p468589</v>
      </c>
      <c r="B828" s="7" t="s">
        <v>4847</v>
      </c>
      <c r="C828" s="7" t="s">
        <v>3808</v>
      </c>
      <c r="D828" s="7" t="str">
        <f>Table_Paintings[[#This Row],[Title]]&amp;"_"&amp;Table_Paintings[[#This Row],[Author]]</f>
        <v>The Garden of Death_Simberg, Hugo</v>
      </c>
      <c r="E828" s="1" t="str">
        <f>IF(COUNTIFS(Table_Paintings[Composite_Work_Author],Table_Paintings[[#This Row],[Composite_Work_Author]])&gt;1,"Y","N")</f>
        <v>N</v>
      </c>
      <c r="F828" s="7" t="s">
        <v>3323</v>
      </c>
      <c r="H828" s="7" t="s">
        <v>3432</v>
      </c>
    </row>
    <row r="829" spans="1:8" x14ac:dyDescent="0.35">
      <c r="A829" s="7" t="str" cm="1">
        <f t="array" aca="1" ref="A829" ca="1">"p" &amp; RIGHT(ABS(SUMPRODUCT(CODE(MID(B829&amp;C829,ROW(INDIRECT("1:"&amp;LEN(B829&amp;C829))),1))*POWER(31,MOD(ROW(INDIRECT("1:"&amp;LEN(B829&amp;C829)))-1,7)))),6)</f>
        <v>p067598</v>
      </c>
      <c r="B829" s="7" t="s">
        <v>3792</v>
      </c>
      <c r="C829" s="7" t="s">
        <v>3793</v>
      </c>
      <c r="D829" s="7" t="str">
        <f>Table_Paintings[[#This Row],[Title]]&amp;"_"&amp;Table_Paintings[[#This Row],[Author]]</f>
        <v>The Garden of Earthly Delights_Bosch, Hieronymus</v>
      </c>
      <c r="E829" s="1" t="str">
        <f>IF(COUNTIFS(Table_Paintings[Composite_Work_Author],Table_Paintings[[#This Row],[Composite_Work_Author]])&gt;1,"Y","N")</f>
        <v>N</v>
      </c>
      <c r="F829" s="7" t="s">
        <v>3353</v>
      </c>
      <c r="H829" s="7" t="s">
        <v>3794</v>
      </c>
    </row>
    <row r="830" spans="1:8" x14ac:dyDescent="0.35">
      <c r="A830" s="7" t="str" cm="1">
        <f t="array" aca="1" ref="A830" ca="1">"p" &amp; RIGHT(ABS(SUMPRODUCT(CODE(MID(B830&amp;C830,ROW(INDIRECT("1:"&amp;LEN(B830&amp;C830))),1))*POWER(31,MOD(ROW(INDIRECT("1:"&amp;LEN(B830&amp;C830)))-1,7)))),6)</f>
        <v>p051445</v>
      </c>
      <c r="B830" s="7" t="s">
        <v>3792</v>
      </c>
      <c r="C830" s="7" t="s">
        <v>2153</v>
      </c>
      <c r="D830" s="7" t="str">
        <f>Table_Paintings[[#This Row],[Title]]&amp;"_"&amp;Table_Paintings[[#This Row],[Author]]</f>
        <v>The Garden of Earthly Delights_Carrington, Leonora</v>
      </c>
      <c r="E830" s="1" t="str">
        <f>IF(COUNTIFS(Table_Paintings[Composite_Work_Author],Table_Paintings[[#This Row],[Composite_Work_Author]])&gt;1,"Y","N")</f>
        <v>N</v>
      </c>
      <c r="F830" s="7" t="s">
        <v>3339</v>
      </c>
      <c r="H830" s="7" t="s">
        <v>3310</v>
      </c>
    </row>
    <row r="831" spans="1:8" x14ac:dyDescent="0.35">
      <c r="A831" s="7" t="str" cm="1">
        <f t="array" aca="1" ref="A831" ca="1">"p" &amp; RIGHT(ABS(SUMPRODUCT(CODE(MID(B831&amp;C831,ROW(INDIRECT("1:"&amp;LEN(B831&amp;C831))),1))*POWER(31,MOD(ROW(INDIRECT("1:"&amp;LEN(B831&amp;C831)))-1,7)))),6)</f>
        <v>p966151</v>
      </c>
      <c r="B831" s="7" t="s">
        <v>4288</v>
      </c>
      <c r="C831" s="7" t="s">
        <v>4286</v>
      </c>
      <c r="D831" s="7" t="str">
        <f>Table_Paintings[[#This Row],[Title]]&amp;"_"&amp;Table_Paintings[[#This Row],[Author]]</f>
        <v>The Garden of Love_Blake, William</v>
      </c>
      <c r="E831" s="1" t="str">
        <f>IF(COUNTIFS(Table_Paintings[Composite_Work_Author],Table_Paintings[[#This Row],[Composite_Work_Author]])&gt;1,"Y","N")</f>
        <v>N</v>
      </c>
      <c r="F831" s="7" t="s">
        <v>3397</v>
      </c>
      <c r="H831" s="7" t="s">
        <v>3324</v>
      </c>
    </row>
    <row r="832" spans="1:8" x14ac:dyDescent="0.35">
      <c r="A832" s="7" t="str" cm="1">
        <f t="array" aca="1" ref="A832" ca="1">"p" &amp; RIGHT(ABS(SUMPRODUCT(CODE(MID(B832&amp;C832,ROW(INDIRECT("1:"&amp;LEN(B832&amp;C832))),1))*POWER(31,MOD(ROW(INDIRECT("1:"&amp;LEN(B832&amp;C832)))-1,7)))),6)</f>
        <v>p484606</v>
      </c>
      <c r="B832" s="7" t="s">
        <v>4896</v>
      </c>
      <c r="C832" s="7" t="s">
        <v>4528</v>
      </c>
      <c r="D832" s="7" t="str">
        <f>Table_Paintings[[#This Row],[Title]]&amp;"_"&amp;Table_Paintings[[#This Row],[Author]]</f>
        <v>The Garden of the Hesperides_Leighton, Frederic</v>
      </c>
      <c r="E832" s="1" t="str">
        <f>IF(COUNTIFS(Table_Paintings[Composite_Work_Author],Table_Paintings[[#This Row],[Composite_Work_Author]])&gt;1,"Y","N")</f>
        <v>N</v>
      </c>
      <c r="F832" s="7" t="s">
        <v>3330</v>
      </c>
      <c r="H832" s="7" t="s">
        <v>3324</v>
      </c>
    </row>
    <row r="833" spans="1:8" x14ac:dyDescent="0.35">
      <c r="A833" s="7" t="str" cm="1">
        <f t="array" aca="1" ref="A833" ca="1">"p" &amp; RIGHT(ABS(SUMPRODUCT(CODE(MID(B833&amp;C833,ROW(INDIRECT("1:"&amp;LEN(B833&amp;C833))),1))*POWER(31,MOD(ROW(INDIRECT("1:"&amp;LEN(B833&amp;C833)))-1,7)))),6)</f>
        <v>p648537</v>
      </c>
      <c r="B833" s="7" t="s">
        <v>4687</v>
      </c>
      <c r="C833" s="7" t="s">
        <v>3631</v>
      </c>
      <c r="D833" s="7" t="str">
        <f>Table_Paintings[[#This Row],[Title]]&amp;"_"&amp;Table_Paintings[[#This Row],[Author]]</f>
        <v>The Garroted Man_Goya, Francisco</v>
      </c>
      <c r="E833" s="1" t="str">
        <f>IF(COUNTIFS(Table_Paintings[Composite_Work_Author],Table_Paintings[[#This Row],[Composite_Work_Author]])&gt;1,"Y","N")</f>
        <v>N</v>
      </c>
      <c r="F833" s="7" t="s">
        <v>3397</v>
      </c>
      <c r="H833" s="7" t="s">
        <v>3324</v>
      </c>
    </row>
    <row r="834" spans="1:8" x14ac:dyDescent="0.35">
      <c r="A834" s="7" t="str" cm="1">
        <f t="array" aca="1" ref="A834" ca="1">"p" &amp; RIGHT(ABS(SUMPRODUCT(CODE(MID(B834&amp;C834,ROW(INDIRECT("1:"&amp;LEN(B834&amp;C834))),1))*POWER(31,MOD(ROW(INDIRECT("1:"&amp;LEN(B834&amp;C834)))-1,7)))),6)</f>
        <v>p562323</v>
      </c>
      <c r="B834" s="7" t="s">
        <v>3879</v>
      </c>
      <c r="C834" s="7" t="s">
        <v>3878</v>
      </c>
      <c r="D834" s="7" t="str">
        <f>Table_Paintings[[#This Row],[Title]]&amp;"_"&amp;Table_Paintings[[#This Row],[Author]]</f>
        <v>The Ghent Altarpiece_van Eyck, Jan</v>
      </c>
      <c r="E834" s="1" t="str">
        <f>IF(COUNTIFS(Table_Paintings[Composite_Work_Author],Table_Paintings[[#This Row],[Composite_Work_Author]])&gt;1,"Y","N")</f>
        <v>N</v>
      </c>
      <c r="F834" s="7" t="s">
        <v>3759</v>
      </c>
      <c r="H834" s="7" t="s">
        <v>3618</v>
      </c>
    </row>
    <row r="835" spans="1:8" x14ac:dyDescent="0.35">
      <c r="A835" s="7" t="str" cm="1">
        <f t="array" aca="1" ref="A835" ca="1">"p" &amp; RIGHT(ABS(SUMPRODUCT(CODE(MID(B835&amp;C835,ROW(INDIRECT("1:"&amp;LEN(B835&amp;C835))),1))*POWER(31,MOD(ROW(INDIRECT("1:"&amp;LEN(B835&amp;C835)))-1,7)))),6)</f>
        <v>p356664</v>
      </c>
      <c r="B835" s="7" t="s">
        <v>4657</v>
      </c>
      <c r="C835" s="7" t="s">
        <v>4286</v>
      </c>
      <c r="D835" s="7" t="str">
        <f>Table_Paintings[[#This Row],[Title]]&amp;"_"&amp;Table_Paintings[[#This Row],[Author]]</f>
        <v>The Ghost of a Flea_Blake, William</v>
      </c>
      <c r="E835" s="1" t="str">
        <f>IF(COUNTIFS(Table_Paintings[Composite_Work_Author],Table_Paintings[[#This Row],[Composite_Work_Author]])&gt;1,"Y","N")</f>
        <v>N</v>
      </c>
      <c r="F835" s="7" t="s">
        <v>3397</v>
      </c>
      <c r="H835" s="7" t="s">
        <v>3324</v>
      </c>
    </row>
    <row r="836" spans="1:8" x14ac:dyDescent="0.35">
      <c r="A836" s="7" t="str" cm="1">
        <f t="array" aca="1" ref="A836" ca="1">"p" &amp; RIGHT(ABS(SUMPRODUCT(CODE(MID(B836&amp;C836,ROW(INDIRECT("1:"&amp;LEN(B836&amp;C836))),1))*POWER(31,MOD(ROW(INDIRECT("1:"&amp;LEN(B836&amp;C836)))-1,7)))),6)</f>
        <v>p359828</v>
      </c>
      <c r="B836" s="7" t="s">
        <v>4262</v>
      </c>
      <c r="C836" s="7" t="s">
        <v>4261</v>
      </c>
      <c r="D836" s="7" t="str">
        <f>Table_Paintings[[#This Row],[Title]]&amp;"_"&amp;Table_Paintings[[#This Row],[Author]]</f>
        <v>The Ghost of Oiwa_Kuniyoshi, Utagawa</v>
      </c>
      <c r="E836" s="1" t="str">
        <f>IF(COUNTIFS(Table_Paintings[Composite_Work_Author],Table_Paintings[[#This Row],[Composite_Work_Author]])&gt;1,"Y","N")</f>
        <v>N</v>
      </c>
      <c r="F836" s="7" t="s">
        <v>3956</v>
      </c>
      <c r="H836" s="7" t="s">
        <v>3324</v>
      </c>
    </row>
    <row r="837" spans="1:8" x14ac:dyDescent="0.35">
      <c r="A837" s="7" t="str" cm="1">
        <f t="array" aca="1" ref="A837" ca="1">"p" &amp; RIGHT(ABS(SUMPRODUCT(CODE(MID(B837&amp;C837,ROW(INDIRECT("1:"&amp;LEN(B837&amp;C837))),1))*POWER(31,MOD(ROW(INDIRECT("1:"&amp;LEN(B837&amp;C837)))-1,7)))),6)</f>
        <v>p067341</v>
      </c>
      <c r="B837" s="7" t="s">
        <v>4254</v>
      </c>
      <c r="C837" s="7" t="s">
        <v>4255</v>
      </c>
      <c r="D837" s="7" t="str">
        <f>Table_Paintings[[#This Row],[Title]]&amp;"_"&amp;Table_Paintings[[#This Row],[Author]]</f>
        <v>The Ghost Story of Sarayashiki_Yoshitoshi, Tsukioka</v>
      </c>
      <c r="E837" s="1" t="str">
        <f>IF(COUNTIFS(Table_Paintings[Composite_Work_Author],Table_Paintings[[#This Row],[Composite_Work_Author]])&gt;1,"Y","N")</f>
        <v>N</v>
      </c>
      <c r="F837" s="7" t="s">
        <v>3956</v>
      </c>
      <c r="H837" s="7" t="s">
        <v>3324</v>
      </c>
    </row>
    <row r="838" spans="1:8" x14ac:dyDescent="0.35">
      <c r="A838" s="7" t="str" cm="1">
        <f t="array" aca="1" ref="A838" ca="1">"p" &amp; RIGHT(ABS(SUMPRODUCT(CODE(MID(B838&amp;C838,ROW(INDIRECT("1:"&amp;LEN(B838&amp;C838))),1))*POWER(31,MOD(ROW(INDIRECT("1:"&amp;LEN(B838&amp;C838)))-1,7)))),6)</f>
        <v>p587234</v>
      </c>
      <c r="B838" s="7" t="s">
        <v>3995</v>
      </c>
      <c r="C838" s="7" t="s">
        <v>2153</v>
      </c>
      <c r="D838" s="7" t="str">
        <f>Table_Paintings[[#This Row],[Title]]&amp;"_"&amp;Table_Paintings[[#This Row],[Author]]</f>
        <v>The Giantess_Carrington, Leonora</v>
      </c>
      <c r="E838" s="1" t="str">
        <f>IF(COUNTIFS(Table_Paintings[Composite_Work_Author],Table_Paintings[[#This Row],[Composite_Work_Author]])&gt;1,"Y","N")</f>
        <v>N</v>
      </c>
      <c r="F838" s="7" t="s">
        <v>3339</v>
      </c>
      <c r="H838" s="7" t="s">
        <v>3310</v>
      </c>
    </row>
    <row r="839" spans="1:8" x14ac:dyDescent="0.35">
      <c r="A839" s="7" t="str" cm="1">
        <f t="array" aca="1" ref="A839" ca="1">"p" &amp; RIGHT(ABS(SUMPRODUCT(CODE(MID(B839&amp;C839,ROW(INDIRECT("1:"&amp;LEN(B839&amp;C839))),1))*POWER(31,MOD(ROW(INDIRECT("1:"&amp;LEN(B839&amp;C839)))-1,7)))),6)</f>
        <v>p810651</v>
      </c>
      <c r="B839" s="7" t="s">
        <v>4446</v>
      </c>
      <c r="C839" s="7" t="s">
        <v>1939</v>
      </c>
      <c r="D839" s="7" t="str">
        <f>Table_Paintings[[#This Row],[Title]]&amp;"_"&amp;Table_Paintings[[#This Row],[Author]]</f>
        <v>The Girlhood of Mary Virgin_Rossetti, Dante Gabriel</v>
      </c>
      <c r="E839" s="1" t="str">
        <f>IF(COUNTIFS(Table_Paintings[Composite_Work_Author],Table_Paintings[[#This Row],[Composite_Work_Author]])&gt;1,"Y","N")</f>
        <v>N</v>
      </c>
      <c r="F839" s="7" t="s">
        <v>3505</v>
      </c>
      <c r="H839" s="7" t="s">
        <v>3324</v>
      </c>
    </row>
    <row r="840" spans="1:8" x14ac:dyDescent="0.35">
      <c r="A840" s="7" t="str" cm="1">
        <f t="array" aca="1" ref="A840" ca="1">"p" &amp; RIGHT(ABS(SUMPRODUCT(CODE(MID(B840&amp;C840,ROW(INDIRECT("1:"&amp;LEN(B840&amp;C840))),1))*POWER(31,MOD(ROW(INDIRECT("1:"&amp;LEN(B840&amp;C840)))-1,7)))),6)</f>
        <v>p544573</v>
      </c>
      <c r="B840" s="7" t="s">
        <v>4443</v>
      </c>
      <c r="C840" s="7" t="s">
        <v>4113</v>
      </c>
      <c r="D840" s="7" t="str">
        <f>Table_Paintings[[#This Row],[Title]]&amp;"_"&amp;Table_Paintings[[#This Row],[Author]]</f>
        <v>The Gold of the Azure_Klee, Paul</v>
      </c>
      <c r="E840" s="1" t="str">
        <f>IF(COUNTIFS(Table_Paintings[Composite_Work_Author],Table_Paintings[[#This Row],[Composite_Work_Author]])&gt;1,"Y","N")</f>
        <v>N</v>
      </c>
      <c r="F840" s="7" t="s">
        <v>3339</v>
      </c>
      <c r="H840" s="7" t="s">
        <v>3310</v>
      </c>
    </row>
    <row r="841" spans="1:8" x14ac:dyDescent="0.35">
      <c r="A841" s="7" t="str" cm="1">
        <f t="array" aca="1" ref="A841" ca="1">"p" &amp; RIGHT(ABS(SUMPRODUCT(CODE(MID(B841&amp;C841,ROW(INDIRECT("1:"&amp;LEN(B841&amp;C841))),1))*POWER(31,MOD(ROW(INDIRECT("1:"&amp;LEN(B841&amp;C841)))-1,7)))),6)</f>
        <v>p497603</v>
      </c>
      <c r="B841" s="7" t="s">
        <v>3547</v>
      </c>
      <c r="C841" s="7" t="s">
        <v>3546</v>
      </c>
      <c r="D841" s="7" t="str">
        <f>Table_Paintings[[#This Row],[Title]]&amp;"_"&amp;Table_Paintings[[#This Row],[Author]]</f>
        <v>The Golden Stairs_Burne-Jones, Edward</v>
      </c>
      <c r="E841" s="1" t="str">
        <f>IF(COUNTIFS(Table_Paintings[Composite_Work_Author],Table_Paintings[[#This Row],[Composite_Work_Author]])&gt;1,"Y","N")</f>
        <v>N</v>
      </c>
      <c r="F841" s="7" t="s">
        <v>3505</v>
      </c>
      <c r="H841" s="7" t="s">
        <v>3324</v>
      </c>
    </row>
    <row r="842" spans="1:8" x14ac:dyDescent="0.35">
      <c r="A842" s="7" t="str" cm="1">
        <f t="array" aca="1" ref="A842" ca="1">"p" &amp; RIGHT(ABS(SUMPRODUCT(CODE(MID(B842&amp;C842,ROW(INDIRECT("1:"&amp;LEN(B842&amp;C842))),1))*POWER(31,MOD(ROW(INDIRECT("1:"&amp;LEN(B842&amp;C842)))-1,7)))),6)</f>
        <v>p942763</v>
      </c>
      <c r="B842" s="7" t="s">
        <v>4671</v>
      </c>
      <c r="C842" s="7" t="s">
        <v>4286</v>
      </c>
      <c r="D842" s="7" t="str">
        <f>Table_Paintings[[#This Row],[Title]]&amp;"_"&amp;Table_Paintings[[#This Row],[Author]]</f>
        <v>The Good and Evil Angels_Blake, William</v>
      </c>
      <c r="E842" s="1" t="str">
        <f>IF(COUNTIFS(Table_Paintings[Composite_Work_Author],Table_Paintings[[#This Row],[Composite_Work_Author]])&gt;1,"Y","N")</f>
        <v>N</v>
      </c>
      <c r="F842" s="7" t="s">
        <v>3397</v>
      </c>
      <c r="H842" s="7" t="s">
        <v>3324</v>
      </c>
    </row>
    <row r="843" spans="1:8" x14ac:dyDescent="0.35">
      <c r="A843" s="7" t="str" cm="1">
        <f t="array" aca="1" ref="A843" ca="1">"p" &amp; RIGHT(ABS(SUMPRODUCT(CODE(MID(B843&amp;C843,ROW(INDIRECT("1:"&amp;LEN(B843&amp;C843))),1))*POWER(31,MOD(ROW(INDIRECT("1:"&amp;LEN(B843&amp;C843)))-1,7)))),6)</f>
        <v>p056823</v>
      </c>
      <c r="B843" s="7" t="s">
        <v>4157</v>
      </c>
      <c r="C843" s="7" t="s">
        <v>4158</v>
      </c>
      <c r="D843" s="7" t="str">
        <f>Table_Paintings[[#This Row],[Title]]&amp;"_"&amp;Table_Paintings[[#This Row],[Author]]</f>
        <v>The Governess_Solomon, Rebecca</v>
      </c>
      <c r="E843" s="1" t="str">
        <f>IF(COUNTIFS(Table_Paintings[Composite_Work_Author],Table_Paintings[[#This Row],[Composite_Work_Author]])&gt;1,"Y","N")</f>
        <v>N</v>
      </c>
      <c r="F843" s="7" t="s">
        <v>3505</v>
      </c>
      <c r="H843" s="7" t="s">
        <v>3324</v>
      </c>
    </row>
    <row r="844" spans="1:8" x14ac:dyDescent="0.35">
      <c r="A844" s="7" t="str" cm="1">
        <f t="array" aca="1" ref="A844" ca="1">"p" &amp; RIGHT(ABS(SUMPRODUCT(CODE(MID(B844&amp;C844,ROW(INDIRECT("1:"&amp;LEN(B844&amp;C844))),1))*POWER(31,MOD(ROW(INDIRECT("1:"&amp;LEN(B844&amp;C844)))-1,7)))),6)</f>
        <v>p233915</v>
      </c>
      <c r="B844" s="7" t="s">
        <v>3448</v>
      </c>
      <c r="C844" s="7" t="s">
        <v>1416</v>
      </c>
      <c r="D844" s="7" t="str">
        <f>Table_Paintings[[#This Row],[Title]]&amp;"_"&amp;Table_Paintings[[#This Row],[Author]]</f>
        <v>The Grand Canal, Venice_Canaletto</v>
      </c>
      <c r="E844" s="1" t="str">
        <f>IF(COUNTIFS(Table_Paintings[Composite_Work_Author],Table_Paintings[[#This Row],[Composite_Work_Author]])&gt;1,"Y","N")</f>
        <v>N</v>
      </c>
      <c r="F844" s="7" t="s">
        <v>3449</v>
      </c>
      <c r="G844" s="7" t="s">
        <v>3349</v>
      </c>
      <c r="H844" s="7" t="s">
        <v>3450</v>
      </c>
    </row>
    <row r="845" spans="1:8" x14ac:dyDescent="0.35">
      <c r="A845" s="7" t="str" cm="1">
        <f t="array" aca="1" ref="A845" ca="1">"p" &amp; RIGHT(ABS(SUMPRODUCT(CODE(MID(B845&amp;C845,ROW(INDIRECT("1:"&amp;LEN(B845&amp;C845))),1))*POWER(31,MOD(ROW(INDIRECT("1:"&amp;LEN(B845&amp;C845)))-1,7)))),6)</f>
        <v>p939414</v>
      </c>
      <c r="B845" s="7" t="s">
        <v>3806</v>
      </c>
      <c r="C845" s="7" t="s">
        <v>3805</v>
      </c>
      <c r="D845" s="7" t="str">
        <f>Table_Paintings[[#This Row],[Title]]&amp;"_"&amp;Table_Paintings[[#This Row],[Author]]</f>
        <v>The Grande Galerie of the Louvre in Ruins_Robert, Hubert</v>
      </c>
      <c r="E845" s="1" t="str">
        <f>IF(COUNTIFS(Table_Paintings[Composite_Work_Author],Table_Paintings[[#This Row],[Composite_Work_Author]])&gt;1,"Y","N")</f>
        <v>N</v>
      </c>
      <c r="F845" s="7" t="s">
        <v>3397</v>
      </c>
      <c r="H845" s="7" t="s">
        <v>3450</v>
      </c>
    </row>
    <row r="846" spans="1:8" x14ac:dyDescent="0.35">
      <c r="A846" s="7" t="str" cm="1">
        <f t="array" aca="1" ref="A846" ca="1">"p" &amp; RIGHT(ABS(SUMPRODUCT(CODE(MID(B846&amp;C846,ROW(INDIRECT("1:"&amp;LEN(B846&amp;C846))),1))*POWER(31,MOD(ROW(INDIRECT("1:"&amp;LEN(B846&amp;C846)))-1,7)))),6)</f>
        <v>p155621</v>
      </c>
      <c r="B846" s="7" t="s">
        <v>3924</v>
      </c>
      <c r="C846" s="7" t="s">
        <v>3925</v>
      </c>
      <c r="D846" s="7" t="str">
        <f>Table_Paintings[[#This Row],[Title]]&amp;"_"&amp;Table_Paintings[[#This Row],[Author]]</f>
        <v>The Great Day of His Wrath_Martin, John</v>
      </c>
      <c r="E846" s="1" t="str">
        <f>IF(COUNTIFS(Table_Paintings[Composite_Work_Author],Table_Paintings[[#This Row],[Composite_Work_Author]])&gt;1,"Y","N")</f>
        <v>N</v>
      </c>
      <c r="F846" s="7" t="s">
        <v>3397</v>
      </c>
      <c r="H846" s="7" t="s">
        <v>3324</v>
      </c>
    </row>
    <row r="847" spans="1:8" x14ac:dyDescent="0.35">
      <c r="A847" s="7" t="str" cm="1">
        <f t="array" aca="1" ref="A847" ca="1">"p" &amp; RIGHT(ABS(SUMPRODUCT(CODE(MID(B847&amp;C847,ROW(INDIRECT("1:"&amp;LEN(B847&amp;C847))),1))*POWER(31,MOD(ROW(INDIRECT("1:"&amp;LEN(B847&amp;C847)))-1,7)))),6)</f>
        <v>p804246</v>
      </c>
      <c r="B847" s="7" t="s">
        <v>4606</v>
      </c>
      <c r="C847" s="7" t="s">
        <v>3470</v>
      </c>
      <c r="D847" s="7" t="str">
        <f>Table_Paintings[[#This Row],[Title]]&amp;"_"&amp;Table_Paintings[[#This Row],[Author]]</f>
        <v>The Great Enclosure_Friedrich, Caspar David</v>
      </c>
      <c r="E847" s="1" t="str">
        <f>IF(COUNTIFS(Table_Paintings[Composite_Work_Author],Table_Paintings[[#This Row],[Composite_Work_Author]])&gt;1,"Y","N")</f>
        <v>N</v>
      </c>
      <c r="F847" s="7" t="s">
        <v>3397</v>
      </c>
      <c r="G847" s="7" t="s">
        <v>3349</v>
      </c>
      <c r="H847" s="7" t="s">
        <v>3324</v>
      </c>
    </row>
    <row r="848" spans="1:8" x14ac:dyDescent="0.35">
      <c r="A848" s="7" t="str" cm="1">
        <f t="array" aca="1" ref="A848" ca="1">"p" &amp; RIGHT(ABS(SUMPRODUCT(CODE(MID(B848&amp;C848,ROW(INDIRECT("1:"&amp;LEN(B848&amp;C848))),1))*POWER(31,MOD(ROW(INDIRECT("1:"&amp;LEN(B848&amp;C848)))-1,7)))),6)</f>
        <v>p633978</v>
      </c>
      <c r="B848" s="7" t="s">
        <v>4393</v>
      </c>
      <c r="C848" s="7" t="s">
        <v>4198</v>
      </c>
      <c r="D848" s="7" t="str">
        <f>Table_Paintings[[#This Row],[Title]]&amp;"_"&amp;Table_Paintings[[#This Row],[Author]]</f>
        <v>The Great Masturbator_Dalí, Salvador</v>
      </c>
      <c r="E848" s="1" t="str">
        <f>IF(COUNTIFS(Table_Paintings[Composite_Work_Author],Table_Paintings[[#This Row],[Composite_Work_Author]])&gt;1,"Y","N")</f>
        <v>N</v>
      </c>
      <c r="F848" s="7" t="s">
        <v>3339</v>
      </c>
      <c r="H848" s="7" t="s">
        <v>3310</v>
      </c>
    </row>
    <row r="849" spans="1:8" x14ac:dyDescent="0.35">
      <c r="A849" s="7" t="str" cm="1">
        <f t="array" aca="1" ref="A849" ca="1">"p" &amp; RIGHT(ABS(SUMPRODUCT(CODE(MID(B849&amp;C849,ROW(INDIRECT("1:"&amp;LEN(B849&amp;C849))),1))*POWER(31,MOD(ROW(INDIRECT("1:"&amp;LEN(B849&amp;C849)))-1,7)))),6)</f>
        <v>p548462</v>
      </c>
      <c r="B849" s="7" t="s">
        <v>4287</v>
      </c>
      <c r="C849" s="7" t="s">
        <v>4286</v>
      </c>
      <c r="D849" s="7" t="str">
        <f>Table_Paintings[[#This Row],[Title]]&amp;"_"&amp;Table_Paintings[[#This Row],[Author]]</f>
        <v>The Great Red Dragon and the Woman Clothed with the Sun_Blake, William</v>
      </c>
      <c r="E849" s="1" t="str">
        <f>IF(COUNTIFS(Table_Paintings[Composite_Work_Author],Table_Paintings[[#This Row],[Composite_Work_Author]])&gt;1,"Y","N")</f>
        <v>N</v>
      </c>
      <c r="F849" s="7" t="s">
        <v>3397</v>
      </c>
      <c r="H849" s="7" t="s">
        <v>3324</v>
      </c>
    </row>
    <row r="850" spans="1:8" x14ac:dyDescent="0.35">
      <c r="A850" s="7" t="str" cm="1">
        <f t="array" aca="1" ref="A850" ca="1">"p" &amp; RIGHT(ABS(SUMPRODUCT(CODE(MID(B850&amp;C850,ROW(INDIRECT("1:"&amp;LEN(B850&amp;C850))),1))*POWER(31,MOD(ROW(INDIRECT("1:"&amp;LEN(B850&amp;C850)))-1,7)))),6)</f>
        <v>p045067</v>
      </c>
      <c r="B850" s="7" t="s">
        <v>4356</v>
      </c>
      <c r="C850" s="7" t="s">
        <v>4105</v>
      </c>
      <c r="D850" s="7" t="str">
        <f>Table_Paintings[[#This Row],[Title]]&amp;"_"&amp;Table_Paintings[[#This Row],[Author]]</f>
        <v>The Great Sirens_Delvaux, Paul</v>
      </c>
      <c r="E850" s="1" t="str">
        <f>IF(COUNTIFS(Table_Paintings[Composite_Work_Author],Table_Paintings[[#This Row],[Composite_Work_Author]])&gt;1,"Y","N")</f>
        <v>N</v>
      </c>
      <c r="F850" s="7" t="s">
        <v>3339</v>
      </c>
      <c r="H850" s="7" t="s">
        <v>3310</v>
      </c>
    </row>
    <row r="851" spans="1:8" x14ac:dyDescent="0.35">
      <c r="A851" s="7" t="str" cm="1">
        <f t="array" aca="1" ref="A851" ca="1">"p" &amp; RIGHT(ABS(SUMPRODUCT(CODE(MID(B851&amp;C851,ROW(INDIRECT("1:"&amp;LEN(B851&amp;C851))),1))*POWER(31,MOD(ROW(INDIRECT("1:"&amp;LEN(B851&amp;C851)))-1,7)))),6)</f>
        <v>p028474</v>
      </c>
      <c r="B851" s="7" t="s">
        <v>4374</v>
      </c>
      <c r="C851" s="7" t="s">
        <v>4049</v>
      </c>
      <c r="D851" s="7" t="str">
        <f>Table_Paintings[[#This Row],[Title]]&amp;"_"&amp;Table_Paintings[[#This Row],[Author]]</f>
        <v>The Great War_Ernst, Max</v>
      </c>
      <c r="E851" s="1" t="str">
        <f>IF(COUNTIFS(Table_Paintings[Composite_Work_Author],Table_Paintings[[#This Row],[Composite_Work_Author]])&gt;1,"Y","N")</f>
        <v>N</v>
      </c>
      <c r="F851" s="7" t="s">
        <v>3339</v>
      </c>
      <c r="H851" s="7" t="s">
        <v>3310</v>
      </c>
    </row>
    <row r="852" spans="1:8" x14ac:dyDescent="0.35">
      <c r="A852" s="7" t="str" cm="1">
        <f t="array" aca="1" ref="A852" ca="1">"p" &amp; RIGHT(ABS(SUMPRODUCT(CODE(MID(B852&amp;C852,ROW(INDIRECT("1:"&amp;LEN(B852&amp;C852))),1))*POWER(31,MOD(ROW(INDIRECT("1:"&amp;LEN(B852&amp;C852)))-1,7)))),6)</f>
        <v>p090127</v>
      </c>
      <c r="B852" s="7" t="s">
        <v>3954</v>
      </c>
      <c r="C852" s="7" t="s">
        <v>3955</v>
      </c>
      <c r="D852" s="7" t="str">
        <f>Table_Paintings[[#This Row],[Title]]&amp;"_"&amp;Table_Paintings[[#This Row],[Author]]</f>
        <v>The Great Wave off Kanagawa_Hokusai, Katsushika</v>
      </c>
      <c r="E852" s="1" t="str">
        <f>IF(COUNTIFS(Table_Paintings[Composite_Work_Author],Table_Paintings[[#This Row],[Composite_Work_Author]])&gt;1,"Y","N")</f>
        <v>N</v>
      </c>
      <c r="F852" s="7" t="s">
        <v>3956</v>
      </c>
      <c r="H852" s="7" t="s">
        <v>3324</v>
      </c>
    </row>
    <row r="853" spans="1:8" x14ac:dyDescent="0.35">
      <c r="A853" s="7" t="str" cm="1">
        <f t="array" aca="1" ref="A853" ca="1">"p" &amp; RIGHT(ABS(SUMPRODUCT(CODE(MID(B853&amp;C853,ROW(INDIRECT("1:"&amp;LEN(B853&amp;C853))),1))*POWER(31,MOD(ROW(INDIRECT("1:"&amp;LEN(B853&amp;C853)))-1,7)))),6)</f>
        <v>p536120</v>
      </c>
      <c r="B853" s="7" t="s">
        <v>4831</v>
      </c>
      <c r="C853" s="7" t="s">
        <v>4828</v>
      </c>
      <c r="D853" s="7" t="str">
        <f>Table_Paintings[[#This Row],[Title]]&amp;"_"&amp;Table_Paintings[[#This Row],[Author]]</f>
        <v>The Guardian of Paradise_von Stuck, Franz</v>
      </c>
      <c r="E853" s="1" t="str">
        <f>IF(COUNTIFS(Table_Paintings[Composite_Work_Author],Table_Paintings[[#This Row],[Composite_Work_Author]])&gt;1,"Y","N")</f>
        <v>N</v>
      </c>
      <c r="F853" s="7" t="s">
        <v>3323</v>
      </c>
      <c r="H853" s="7" t="s">
        <v>3432</v>
      </c>
    </row>
    <row r="854" spans="1:8" x14ac:dyDescent="0.35">
      <c r="A854" s="7" t="str" cm="1">
        <f t="array" aca="1" ref="A854" ca="1">"p" &amp; RIGHT(ABS(SUMPRODUCT(CODE(MID(B854&amp;C854,ROW(INDIRECT("1:"&amp;LEN(B854&amp;C854))),1))*POWER(31,MOD(ROW(INDIRECT("1:"&amp;LEN(B854&amp;C854)))-1,7)))),6)</f>
        <v>p988554</v>
      </c>
      <c r="B854" s="7" t="s">
        <v>3419</v>
      </c>
      <c r="C854" s="7" t="s">
        <v>1700</v>
      </c>
      <c r="D854" s="7" t="str">
        <f>Table_Paintings[[#This Row],[Title]]&amp;"_"&amp;Table_Paintings[[#This Row],[Author]]</f>
        <v>The Guitar Lesson_Balthus</v>
      </c>
      <c r="E854" s="1" t="str">
        <f>IF(COUNTIFS(Table_Paintings[Composite_Work_Author],Table_Paintings[[#This Row],[Composite_Work_Author]])&gt;1,"Y","N")</f>
        <v>N</v>
      </c>
      <c r="F854" s="7" t="s">
        <v>3339</v>
      </c>
      <c r="H854" s="7" t="s">
        <v>3310</v>
      </c>
    </row>
    <row r="855" spans="1:8" x14ac:dyDescent="0.35">
      <c r="A855" s="7" t="str" cm="1">
        <f t="array" aca="1" ref="A855" ca="1">"p" &amp; RIGHT(ABS(SUMPRODUCT(CODE(MID(B855&amp;C855,ROW(INDIRECT("1:"&amp;LEN(B855&amp;C855))),1))*POWER(31,MOD(ROW(INDIRECT("1:"&amp;LEN(B855&amp;C855)))-1,7)))),6)</f>
        <v>p810809</v>
      </c>
      <c r="B855" s="7" t="s">
        <v>4305</v>
      </c>
      <c r="C855" s="7" t="s">
        <v>4304</v>
      </c>
      <c r="D855" s="7" t="str">
        <f>Table_Paintings[[#This Row],[Title]]&amp;"_"&amp;Table_Paintings[[#This Row],[Author]]</f>
        <v>The Gulf Stream_Homer, Winslow</v>
      </c>
      <c r="E855" s="1" t="str">
        <f>IF(COUNTIFS(Table_Paintings[Composite_Work_Author],Table_Paintings[[#This Row],[Composite_Work_Author]])&gt;1,"Y","N")</f>
        <v>N</v>
      </c>
      <c r="F855" s="7" t="s">
        <v>3554</v>
      </c>
      <c r="G855" s="7" t="s">
        <v>3820</v>
      </c>
      <c r="H855" s="7" t="s">
        <v>3432</v>
      </c>
    </row>
    <row r="856" spans="1:8" x14ac:dyDescent="0.35">
      <c r="A856" s="7" t="str" cm="1">
        <f t="array" aca="1" ref="A856" ca="1">"p" &amp; RIGHT(ABS(SUMPRODUCT(CODE(MID(B856&amp;C856,ROW(INDIRECT("1:"&amp;LEN(B856&amp;C856))),1))*POWER(31,MOD(ROW(INDIRECT("1:"&amp;LEN(B856&amp;C856)))-1,7)))),6)</f>
        <v>p734342</v>
      </c>
      <c r="B856" s="7" t="s">
        <v>4361</v>
      </c>
      <c r="C856" s="7" t="s">
        <v>4105</v>
      </c>
      <c r="D856" s="7" t="str">
        <f>Table_Paintings[[#This Row],[Title]]&amp;"_"&amp;Table_Paintings[[#This Row],[Author]]</f>
        <v>The Hands_Delvaux, Paul</v>
      </c>
      <c r="E856" s="1" t="str">
        <f>IF(COUNTIFS(Table_Paintings[Composite_Work_Author],Table_Paintings[[#This Row],[Composite_Work_Author]])&gt;1,"Y","N")</f>
        <v>N</v>
      </c>
      <c r="F856" s="7" t="s">
        <v>3339</v>
      </c>
      <c r="H856" s="7" t="s">
        <v>3310</v>
      </c>
    </row>
    <row r="857" spans="1:8" x14ac:dyDescent="0.35">
      <c r="A857" s="7" t="str" cm="1">
        <f t="array" aca="1" ref="A857" ca="1">"p" &amp; RIGHT(ABS(SUMPRODUCT(CODE(MID(B857&amp;C857,ROW(INDIRECT("1:"&amp;LEN(B857&amp;C857))),1))*POWER(31,MOD(ROW(INDIRECT("1:"&amp;LEN(B857&amp;C857)))-1,7)))),6)</f>
        <v>p588205</v>
      </c>
      <c r="B857" s="7" t="s">
        <v>4017</v>
      </c>
      <c r="C857" s="7" t="s">
        <v>4016</v>
      </c>
      <c r="D857" s="7" t="str">
        <f>Table_Paintings[[#This Row],[Title]]&amp;"_"&amp;Table_Paintings[[#This Row],[Author]]</f>
        <v>The Hanged Man_Dzama, Marcel</v>
      </c>
      <c r="E857" s="1" t="str">
        <f>IF(COUNTIFS(Table_Paintings[Composite_Work_Author],Table_Paintings[[#This Row],[Composite_Work_Author]])&gt;1,"Y","N")</f>
        <v>N</v>
      </c>
      <c r="F857" s="7" t="s">
        <v>3365</v>
      </c>
      <c r="H857" s="7" t="s">
        <v>3366</v>
      </c>
    </row>
    <row r="858" spans="1:8" x14ac:dyDescent="0.35">
      <c r="A858" s="7" t="str" cm="1">
        <f t="array" aca="1" ref="A858" ca="1">"p" &amp; RIGHT(ABS(SUMPRODUCT(CODE(MID(B858&amp;C858,ROW(INDIRECT("1:"&amp;LEN(B858&amp;C858))),1))*POWER(31,MOD(ROW(INDIRECT("1:"&amp;LEN(B858&amp;C858)))-1,7)))),6)</f>
        <v>p396777</v>
      </c>
      <c r="B858" s="7" t="s">
        <v>3903</v>
      </c>
      <c r="C858" s="7" t="s">
        <v>3904</v>
      </c>
      <c r="D858" s="7" t="str">
        <f>Table_Paintings[[#This Row],[Title]]&amp;"_"&amp;Table_Paintings[[#This Row],[Author]]</f>
        <v>The Harlequin's Carnival_Miró, Joan</v>
      </c>
      <c r="E858" s="1" t="str">
        <f>IF(COUNTIFS(Table_Paintings[Composite_Work_Author],Table_Paintings[[#This Row],[Composite_Work_Author]])&gt;1,"Y","N")</f>
        <v>N</v>
      </c>
      <c r="F858" s="7" t="s">
        <v>3339</v>
      </c>
      <c r="H858" s="7" t="s">
        <v>3310</v>
      </c>
    </row>
    <row r="859" spans="1:8" x14ac:dyDescent="0.35">
      <c r="A859" s="7" t="str" cm="1">
        <f t="array" aca="1" ref="A859" ca="1">"p" &amp; RIGHT(ABS(SUMPRODUCT(CODE(MID(B859&amp;C859,ROW(INDIRECT("1:"&amp;LEN(B859&amp;C859))),1))*POWER(31,MOD(ROW(INDIRECT("1:"&amp;LEN(B859&amp;C859)))-1,7)))),6)</f>
        <v>p378914</v>
      </c>
      <c r="B859" s="7" t="s">
        <v>4179</v>
      </c>
      <c r="C859" s="7" t="s">
        <v>4180</v>
      </c>
      <c r="D859" s="7" t="str">
        <f>Table_Paintings[[#This Row],[Title]]&amp;"_"&amp;Table_Paintings[[#This Row],[Author]]</f>
        <v>The Haunter of the Dark_Upton Pickman, Richard</v>
      </c>
      <c r="E859" s="1" t="str">
        <f>IF(COUNTIFS(Table_Paintings[Composite_Work_Author],Table_Paintings[[#This Row],[Composite_Work_Author]])&gt;1,"Y","N")</f>
        <v>N</v>
      </c>
      <c r="F859" s="7" t="s">
        <v>3020</v>
      </c>
      <c r="H859" s="7" t="s">
        <v>3310</v>
      </c>
    </row>
    <row r="860" spans="1:8" x14ac:dyDescent="0.35">
      <c r="A860" s="7" t="str" cm="1">
        <f t="array" aca="1" ref="A860" ca="1">"p" &amp; RIGHT(ABS(SUMPRODUCT(CODE(MID(B860&amp;C860,ROW(INDIRECT("1:"&amp;LEN(B860&amp;C860))),1))*POWER(31,MOD(ROW(INDIRECT("1:"&amp;LEN(B860&amp;C860)))-1,7)))),6)</f>
        <v>p814215</v>
      </c>
      <c r="B860" s="7" t="s">
        <v>3795</v>
      </c>
      <c r="C860" s="7" t="s">
        <v>3793</v>
      </c>
      <c r="D860" s="7" t="str">
        <f>Table_Paintings[[#This Row],[Title]]&amp;"_"&amp;Table_Paintings[[#This Row],[Author]]</f>
        <v>The Haywain Triptych_Bosch, Hieronymus</v>
      </c>
      <c r="E860" s="1" t="str">
        <f>IF(COUNTIFS(Table_Paintings[Composite_Work_Author],Table_Paintings[[#This Row],[Composite_Work_Author]])&gt;1,"Y","N")</f>
        <v>N</v>
      </c>
      <c r="F860" s="7" t="s">
        <v>3353</v>
      </c>
      <c r="H860" s="7" t="s">
        <v>3794</v>
      </c>
    </row>
    <row r="861" spans="1:8" x14ac:dyDescent="0.35">
      <c r="A861" s="7" t="str" cm="1">
        <f t="array" aca="1" ref="A861" ca="1">"p" &amp; RIGHT(ABS(SUMPRODUCT(CODE(MID(B861&amp;C861,ROW(INDIRECT("1:"&amp;LEN(B861&amp;C861))),1))*POWER(31,MOD(ROW(INDIRECT("1:"&amp;LEN(B861&amp;C861)))-1,7)))),6)</f>
        <v>p981821</v>
      </c>
      <c r="B861" s="7" t="s">
        <v>3414</v>
      </c>
      <c r="C861" s="7" t="s">
        <v>3415</v>
      </c>
      <c r="D861" s="7" t="str">
        <f>Table_Paintings[[#This Row],[Title]]&amp;"_"&amp;Table_Paintings[[#This Row],[Author]]</f>
        <v>The Hesitant Fiancée_Toulmouche, Auguste</v>
      </c>
      <c r="E861" s="1" t="str">
        <f>IF(COUNTIFS(Table_Paintings[Composite_Work_Author],Table_Paintings[[#This Row],[Composite_Work_Author]])&gt;1,"Y","N")</f>
        <v>N</v>
      </c>
      <c r="F861" s="7" t="s">
        <v>3330</v>
      </c>
      <c r="H861" s="7" t="s">
        <v>3324</v>
      </c>
    </row>
    <row r="862" spans="1:8" x14ac:dyDescent="0.35">
      <c r="A862" s="7" t="str" cm="1">
        <f t="array" aca="1" ref="A862" ca="1">"p" &amp; RIGHT(ABS(SUMPRODUCT(CODE(MID(B862&amp;C862,ROW(INDIRECT("1:"&amp;LEN(B862&amp;C862))),1))*POWER(31,MOD(ROW(INDIRECT("1:"&amp;LEN(B862&amp;C862)))-1,7)))),6)</f>
        <v>p422253</v>
      </c>
      <c r="B862" s="7" t="s">
        <v>4376</v>
      </c>
      <c r="C862" s="7" t="s">
        <v>4049</v>
      </c>
      <c r="D862" s="7" t="str">
        <f>Table_Paintings[[#This Row],[Title]]&amp;"_"&amp;Table_Paintings[[#This Row],[Author]]</f>
        <v>The Horde_Ernst, Max</v>
      </c>
      <c r="E862" s="1" t="str">
        <f>IF(COUNTIFS(Table_Paintings[Composite_Work_Author],Table_Paintings[[#This Row],[Composite_Work_Author]])&gt;1,"Y","N")</f>
        <v>N</v>
      </c>
      <c r="F862" s="7" t="s">
        <v>3339</v>
      </c>
      <c r="H862" s="7" t="s">
        <v>3310</v>
      </c>
    </row>
    <row r="863" spans="1:8" x14ac:dyDescent="0.35">
      <c r="A863" s="7" t="str" cm="1">
        <f t="array" aca="1" ref="A863" ca="1">"p" &amp; RIGHT(ABS(SUMPRODUCT(CODE(MID(B863&amp;C863,ROW(INDIRECT("1:"&amp;LEN(B863&amp;C863))),1))*POWER(31,MOD(ROW(INDIRECT("1:"&amp;LEN(B863&amp;C863)))-1,7)))),6)</f>
        <v>p159795</v>
      </c>
      <c r="B863" s="7" t="s">
        <v>4178</v>
      </c>
      <c r="C863" s="7" t="s">
        <v>4177</v>
      </c>
      <c r="D863" s="7" t="str">
        <f>Table_Paintings[[#This Row],[Title]]&amp;"_"&amp;Table_Paintings[[#This Row],[Author]]</f>
        <v>The Horror of War_Tennant Cooper, Richard</v>
      </c>
      <c r="E863" s="1" t="str">
        <f>IF(COUNTIFS(Table_Paintings[Composite_Work_Author],Table_Paintings[[#This Row],[Composite_Work_Author]])&gt;1,"Y","N")</f>
        <v>N</v>
      </c>
      <c r="F863" s="7" t="s">
        <v>3323</v>
      </c>
      <c r="H863" s="7" t="s">
        <v>3324</v>
      </c>
    </row>
    <row r="864" spans="1:8" x14ac:dyDescent="0.35">
      <c r="A864" s="7" t="str" cm="1">
        <f t="array" aca="1" ref="A864" ca="1">"p" &amp; RIGHT(ABS(SUMPRODUCT(CODE(MID(B864&amp;C864,ROW(INDIRECT("1:"&amp;LEN(B864&amp;C864))),1))*POWER(31,MOD(ROW(INDIRECT("1:"&amp;LEN(B864&amp;C864)))-1,7)))),6)</f>
        <v>p847020</v>
      </c>
      <c r="B864" s="7" t="s">
        <v>4827</v>
      </c>
      <c r="C864" s="7" t="s">
        <v>4828</v>
      </c>
      <c r="D864" s="7" t="str">
        <f>Table_Paintings[[#This Row],[Title]]&amp;"_"&amp;Table_Paintings[[#This Row],[Author]]</f>
        <v>The Hour of Death_von Stuck, Franz</v>
      </c>
      <c r="E864" s="1" t="str">
        <f>IF(COUNTIFS(Table_Paintings[Composite_Work_Author],Table_Paintings[[#This Row],[Composite_Work_Author]])&gt;1,"Y","N")</f>
        <v>N</v>
      </c>
      <c r="F864" s="7" t="s">
        <v>3323</v>
      </c>
      <c r="H864" s="7" t="s">
        <v>3432</v>
      </c>
    </row>
    <row r="865" spans="1:8" x14ac:dyDescent="0.35">
      <c r="A865" s="7" t="str" cm="1">
        <f t="array" aca="1" ref="A865" ca="1">"p" &amp; RIGHT(ABS(SUMPRODUCT(CODE(MID(B865&amp;C865,ROW(INDIRECT("1:"&amp;LEN(B865&amp;C865))),1))*POWER(31,MOD(ROW(INDIRECT("1:"&amp;LEN(B865&amp;C865)))-1,7)))),6)</f>
        <v>p214673</v>
      </c>
      <c r="B865" s="7" t="s">
        <v>4343</v>
      </c>
      <c r="C865" s="7" t="s">
        <v>2153</v>
      </c>
      <c r="D865" s="7" t="str">
        <f>Table_Paintings[[#This Row],[Title]]&amp;"_"&amp;Table_Paintings[[#This Row],[Author]]</f>
        <v>The House Opposite_Carrington, Leonora</v>
      </c>
      <c r="E865" s="1" t="str">
        <f>IF(COUNTIFS(Table_Paintings[Composite_Work_Author],Table_Paintings[[#This Row],[Composite_Work_Author]])&gt;1,"Y","N")</f>
        <v>N</v>
      </c>
      <c r="F865" s="7" t="s">
        <v>3339</v>
      </c>
      <c r="H865" s="7" t="s">
        <v>3310</v>
      </c>
    </row>
    <row r="866" spans="1:8" x14ac:dyDescent="0.35">
      <c r="A866" s="7" t="str" cm="1">
        <f t="array" aca="1" ref="A866" ca="1">"p" &amp; RIGHT(ABS(SUMPRODUCT(CODE(MID(B866&amp;C866,ROW(INDIRECT("1:"&amp;LEN(B866&amp;C866))),1))*POWER(31,MOD(ROW(INDIRECT("1:"&amp;LEN(B866&amp;C866)))-1,7)))),6)</f>
        <v>p427274</v>
      </c>
      <c r="B866" s="7" t="s">
        <v>4308</v>
      </c>
      <c r="C866" s="7" t="s">
        <v>4170</v>
      </c>
      <c r="D866" s="7" t="str">
        <f>Table_Paintings[[#This Row],[Title]]&amp;"_"&amp;Table_Paintings[[#This Row],[Author]]</f>
        <v>The Human Condition_Magritte, René</v>
      </c>
      <c r="E866" s="1" t="str">
        <f>IF(COUNTIFS(Table_Paintings[Composite_Work_Author],Table_Paintings[[#This Row],[Composite_Work_Author]])&gt;1,"Y","N")</f>
        <v>N</v>
      </c>
      <c r="F866" s="7" t="s">
        <v>3339</v>
      </c>
      <c r="H866" s="7" t="s">
        <v>3310</v>
      </c>
    </row>
    <row r="867" spans="1:8" x14ac:dyDescent="0.35">
      <c r="A867" s="7" t="str" cm="1">
        <f t="array" aca="1" ref="A867" ca="1">"p" &amp; RIGHT(ABS(SUMPRODUCT(CODE(MID(B867&amp;C867,ROW(INDIRECT("1:"&amp;LEN(B867&amp;C867))),1))*POWER(31,MOD(ROW(INDIRECT("1:"&amp;LEN(B867&amp;C867)))-1,7)))),6)</f>
        <v>p776562</v>
      </c>
      <c r="B867" s="7" t="s">
        <v>4308</v>
      </c>
      <c r="C867" s="7" t="s">
        <v>4309</v>
      </c>
      <c r="D867" s="7" t="str">
        <f>Table_Paintings[[#This Row],[Title]]&amp;"_"&amp;Table_Paintings[[#This Row],[Author]]</f>
        <v>The Human Condition_Mellery, Xavier</v>
      </c>
      <c r="E867" s="1" t="str">
        <f>IF(COUNTIFS(Table_Paintings[Composite_Work_Author],Table_Paintings[[#This Row],[Composite_Work_Author]])&gt;1,"Y","N")</f>
        <v>N</v>
      </c>
      <c r="F867" s="7" t="s">
        <v>3323</v>
      </c>
      <c r="H867" s="7" t="s">
        <v>3432</v>
      </c>
    </row>
    <row r="868" spans="1:8" x14ac:dyDescent="0.35">
      <c r="A868" s="7" t="str" cm="1">
        <f t="array" aca="1" ref="A868" ca="1">"p" &amp; RIGHT(ABS(SUMPRODUCT(CODE(MID(B868&amp;C868,ROW(INDIRECT("1:"&amp;LEN(B868&amp;C868))),1))*POWER(31,MOD(ROW(INDIRECT("1:"&amp;LEN(B868&amp;C868)))-1,7)))),6)</f>
        <v>p581125</v>
      </c>
      <c r="B868" s="7" t="s">
        <v>4137</v>
      </c>
      <c r="C868" s="7" t="s">
        <v>4949</v>
      </c>
      <c r="D868" s="7" t="str">
        <f>Table_Paintings[[#This Row],[Title]]&amp;"_"&amp;Table_Paintings[[#This Row],[Author]]</f>
        <v>The Hunters in the Snow_Breughel the Elder, Pieter</v>
      </c>
      <c r="E868" s="1" t="str">
        <f>IF(COUNTIFS(Table_Paintings[Composite_Work_Author],Table_Paintings[[#This Row],[Composite_Work_Author]])&gt;1,"Y","N")</f>
        <v>N</v>
      </c>
      <c r="F868" s="7" t="s">
        <v>3353</v>
      </c>
      <c r="G868" s="7" t="s">
        <v>3349</v>
      </c>
      <c r="H868" s="7" t="s">
        <v>3347</v>
      </c>
    </row>
    <row r="869" spans="1:8" x14ac:dyDescent="0.35">
      <c r="A869" s="7" t="str" cm="1">
        <f t="array" aca="1" ref="A869" ca="1">"p" &amp; RIGHT(ABS(SUMPRODUCT(CODE(MID(B869&amp;C869,ROW(INDIRECT("1:"&amp;LEN(B869&amp;C869))),1))*POWER(31,MOD(ROW(INDIRECT("1:"&amp;LEN(B869&amp;C869)))-1,7)))),6)</f>
        <v>p273715</v>
      </c>
      <c r="B869" s="7" t="s">
        <v>3662</v>
      </c>
      <c r="C869" s="7" t="s">
        <v>3660</v>
      </c>
      <c r="D869" s="7" t="str">
        <f>Table_Paintings[[#This Row],[Title]]&amp;"_"&amp;Table_Paintings[[#This Row],[Author]]</f>
        <v>The Icebergs_Edwin Church, Frederic</v>
      </c>
      <c r="E869" s="1" t="str">
        <f>IF(COUNTIFS(Table_Paintings[Composite_Work_Author],Table_Paintings[[#This Row],[Composite_Work_Author]])&gt;1,"Y","N")</f>
        <v>N</v>
      </c>
      <c r="F869" s="7" t="s">
        <v>3661</v>
      </c>
      <c r="G869" s="7" t="s">
        <v>3349</v>
      </c>
      <c r="H869" s="7" t="s">
        <v>3324</v>
      </c>
    </row>
    <row r="870" spans="1:8" x14ac:dyDescent="0.35">
      <c r="A870" s="7" t="str" cm="1">
        <f t="array" aca="1" ref="A870" ca="1">"p" &amp; RIGHT(ABS(SUMPRODUCT(CODE(MID(B870&amp;C870,ROW(INDIRECT("1:"&amp;LEN(B870&amp;C870))),1))*POWER(31,MOD(ROW(INDIRECT("1:"&amp;LEN(B870&amp;C870)))-1,7)))),6)</f>
        <v>p878570</v>
      </c>
      <c r="B870" s="7" t="s">
        <v>4844</v>
      </c>
      <c r="C870" s="7" t="s">
        <v>3882</v>
      </c>
      <c r="D870" s="7" t="str">
        <f>Table_Paintings[[#This Row],[Title]]&amp;"_"&amp;Table_Paintings[[#This Row],[Author]]</f>
        <v>The Idol of Perversity_Delville, Jean</v>
      </c>
      <c r="E870" s="1" t="str">
        <f>IF(COUNTIFS(Table_Paintings[Composite_Work_Author],Table_Paintings[[#This Row],[Composite_Work_Author]])&gt;1,"Y","N")</f>
        <v>N</v>
      </c>
      <c r="F870" s="7" t="s">
        <v>3323</v>
      </c>
      <c r="H870" s="7" t="s">
        <v>3432</v>
      </c>
    </row>
    <row r="871" spans="1:8" x14ac:dyDescent="0.35">
      <c r="A871" s="7" t="str" cm="1">
        <f t="array" aca="1" ref="A871" ca="1">"p" &amp; RIGHT(ABS(SUMPRODUCT(CODE(MID(B871&amp;C871,ROW(INDIRECT("1:"&amp;LEN(B871&amp;C871))),1))*POWER(31,MOD(ROW(INDIRECT("1:"&amp;LEN(B871&amp;C871)))-1,7)))),6)</f>
        <v>p370255</v>
      </c>
      <c r="B871" s="7" t="s">
        <v>4569</v>
      </c>
      <c r="C871" s="7" t="s">
        <v>4188</v>
      </c>
      <c r="D871" s="7" t="str">
        <f>Table_Paintings[[#This Row],[Title]]&amp;"_"&amp;Table_Paintings[[#This Row],[Author]]</f>
        <v>The Initiate_Norton, Rosaleen</v>
      </c>
      <c r="E871" s="1" t="str">
        <f>IF(COUNTIFS(Table_Paintings[Composite_Work_Author],Table_Paintings[[#This Row],[Composite_Work_Author]])&gt;1,"Y","N")</f>
        <v>N</v>
      </c>
      <c r="F871" s="7" t="s">
        <v>4189</v>
      </c>
      <c r="H871" s="7" t="s">
        <v>3310</v>
      </c>
    </row>
    <row r="872" spans="1:8" x14ac:dyDescent="0.35">
      <c r="A872" s="7" t="str" cm="1">
        <f t="array" aca="1" ref="A872" ca="1">"p" &amp; RIGHT(ABS(SUMPRODUCT(CODE(MID(B872&amp;C872,ROW(INDIRECT("1:"&amp;LEN(B872&amp;C872))),1))*POWER(31,MOD(ROW(INDIRECT("1:"&amp;LEN(B872&amp;C872)))-1,7)))),6)</f>
        <v>p532308</v>
      </c>
      <c r="B872" s="7" t="s">
        <v>3971</v>
      </c>
      <c r="C872" s="7" t="s">
        <v>3970</v>
      </c>
      <c r="D872" s="7" t="str">
        <f>Table_Paintings[[#This Row],[Title]]&amp;"_"&amp;Table_Paintings[[#This Row],[Author]]</f>
        <v>The Intimate Book_Somov, Konstantin</v>
      </c>
      <c r="E872" s="1" t="str">
        <f>IF(COUNTIFS(Table_Paintings[Composite_Work_Author],Table_Paintings[[#This Row],[Composite_Work_Author]])&gt;1,"Y","N")</f>
        <v>N</v>
      </c>
      <c r="F872" s="7" t="s">
        <v>3323</v>
      </c>
      <c r="H872" s="7" t="s">
        <v>3310</v>
      </c>
    </row>
    <row r="873" spans="1:8" x14ac:dyDescent="0.35">
      <c r="A873" s="7" t="str" cm="1">
        <f t="array" aca="1" ref="A873" ca="1">"p" &amp; RIGHT(ABS(SUMPRODUCT(CODE(MID(B873&amp;C873,ROW(INDIRECT("1:"&amp;LEN(B873&amp;C873))),1))*POWER(31,MOD(ROW(INDIRECT("1:"&amp;LEN(B873&amp;C873)))-1,7)))),6)</f>
        <v>p288741</v>
      </c>
      <c r="B873" s="7" t="s">
        <v>3865</v>
      </c>
      <c r="C873" s="7" t="s">
        <v>3864</v>
      </c>
      <c r="D873" s="7" t="str">
        <f>Table_Paintings[[#This Row],[Title]]&amp;"_"&amp;Table_Paintings[[#This Row],[Author]]</f>
        <v>The Intrigue_Ensor, James</v>
      </c>
      <c r="E873" s="1" t="str">
        <f>IF(COUNTIFS(Table_Paintings[Composite_Work_Author],Table_Paintings[[#This Row],[Composite_Work_Author]])&gt;1,"Y","N")</f>
        <v>N</v>
      </c>
      <c r="F873" s="7" t="s">
        <v>3341</v>
      </c>
      <c r="H873" s="7" t="s">
        <v>3324</v>
      </c>
    </row>
    <row r="874" spans="1:8" x14ac:dyDescent="0.35">
      <c r="A874" s="7" t="str" cm="1">
        <f t="array" aca="1" ref="A874" ca="1">"p" &amp; RIGHT(ABS(SUMPRODUCT(CODE(MID(B874&amp;C874,ROW(INDIRECT("1:"&amp;LEN(B874&amp;C874))),1))*POWER(31,MOD(ROW(INDIRECT("1:"&amp;LEN(B874&amp;C874)))-1,7)))),6)</f>
        <v>p341880</v>
      </c>
      <c r="B874" s="7" t="s">
        <v>4719</v>
      </c>
      <c r="C874" s="7" t="s">
        <v>3409</v>
      </c>
      <c r="D874" s="7" t="str">
        <f>Table_Paintings[[#This Row],[Title]]&amp;"_"&amp;Table_Paintings[[#This Row],[Author]]</f>
        <v>The Island of Life_Böcklin, Arnold</v>
      </c>
      <c r="E874" s="1" t="str">
        <f>IF(COUNTIFS(Table_Paintings[Composite_Work_Author],Table_Paintings[[#This Row],[Composite_Work_Author]])&gt;1,"Y","N")</f>
        <v>N</v>
      </c>
      <c r="F874" s="7" t="s">
        <v>4717</v>
      </c>
      <c r="H874" s="7" t="s">
        <v>3324</v>
      </c>
    </row>
    <row r="875" spans="1:8" x14ac:dyDescent="0.35">
      <c r="A875" s="7" t="str" cm="1">
        <f t="array" aca="1" ref="A875" ca="1">"p" &amp; RIGHT(ABS(SUMPRODUCT(CODE(MID(B875&amp;C875,ROW(INDIRECT("1:"&amp;LEN(B875&amp;C875))),1))*POWER(31,MOD(ROW(INDIRECT("1:"&amp;LEN(B875&amp;C875)))-1,7)))),6)</f>
        <v>p591614</v>
      </c>
      <c r="B875" s="7" t="s">
        <v>3648</v>
      </c>
      <c r="C875" s="7" t="s">
        <v>3649</v>
      </c>
      <c r="D875" s="7" t="str">
        <f>Table_Paintings[[#This Row],[Title]]&amp;"_"&amp;Table_Paintings[[#This Row],[Author]]</f>
        <v>The Island of the Dead_Sedlaceck, Franz</v>
      </c>
      <c r="E875" s="1" t="str">
        <f>IF(COUNTIFS(Table_Paintings[Composite_Work_Author],Table_Paintings[[#This Row],[Composite_Work_Author]])&gt;1,"Y","N")</f>
        <v>N</v>
      </c>
      <c r="F875" s="7" t="s">
        <v>3650</v>
      </c>
      <c r="H875" s="7" t="s">
        <v>3310</v>
      </c>
    </row>
    <row r="876" spans="1:8" x14ac:dyDescent="0.35">
      <c r="A876" s="7" t="str" cm="1">
        <f t="array" aca="1" ref="A876" ca="1">"p" &amp; RIGHT(ABS(SUMPRODUCT(CODE(MID(B876&amp;C876,ROW(INDIRECT("1:"&amp;LEN(B876&amp;C876))),1))*POWER(31,MOD(ROW(INDIRECT("1:"&amp;LEN(B876&amp;C876)))-1,7)))),6)</f>
        <v>p164868</v>
      </c>
      <c r="B876" s="7" t="s">
        <v>3315</v>
      </c>
      <c r="C876" s="7" t="s">
        <v>2996</v>
      </c>
      <c r="D876" s="7" t="str">
        <f>Table_Paintings[[#This Row],[Title]]&amp;"_"&amp;Table_Paintings[[#This Row],[Author]]</f>
        <v>The Islands_Martin, Agnes</v>
      </c>
      <c r="E876" s="1" t="str">
        <f>IF(COUNTIFS(Table_Paintings[Composite_Work_Author],Table_Paintings[[#This Row],[Composite_Work_Author]])&gt;1,"Y","N")</f>
        <v>N</v>
      </c>
      <c r="F876" s="7" t="s">
        <v>3314</v>
      </c>
      <c r="H876" s="7" t="s">
        <v>3310</v>
      </c>
    </row>
    <row r="877" spans="1:8" x14ac:dyDescent="0.35">
      <c r="A877" s="7" t="str" cm="1">
        <f t="array" aca="1" ref="A877" ca="1">"p" &amp; RIGHT(ABS(SUMPRODUCT(CODE(MID(B877&amp;C877,ROW(INDIRECT("1:"&amp;LEN(B877&amp;C877))),1))*POWER(31,MOD(ROW(INDIRECT("1:"&amp;LEN(B877&amp;C877)))-1,7)))),6)</f>
        <v>p905734</v>
      </c>
      <c r="B877" s="7" t="s">
        <v>4739</v>
      </c>
      <c r="C877" s="7" t="s">
        <v>3409</v>
      </c>
      <c r="D877" s="7" t="str">
        <f>Table_Paintings[[#This Row],[Title]]&amp;"_"&amp;Table_Paintings[[#This Row],[Author]]</f>
        <v>The Isle of the Dead (all five versions)_Böcklin, Arnold</v>
      </c>
      <c r="E877" s="1" t="str">
        <f>IF(COUNTIFS(Table_Paintings[Composite_Work_Author],Table_Paintings[[#This Row],[Composite_Work_Author]])&gt;1,"Y","N")</f>
        <v>N</v>
      </c>
      <c r="F877" s="7" t="s">
        <v>3323</v>
      </c>
      <c r="H877" s="7" t="s">
        <v>3324</v>
      </c>
    </row>
    <row r="878" spans="1:8" x14ac:dyDescent="0.35">
      <c r="A878" s="7" t="str" cm="1">
        <f t="array" aca="1" ref="A878" ca="1">"p" &amp; RIGHT(ABS(SUMPRODUCT(CODE(MID(B878&amp;C878,ROW(INDIRECT("1:"&amp;LEN(B878&amp;C878))),1))*POWER(31,MOD(ROW(INDIRECT("1:"&amp;LEN(B878&amp;C878)))-1,7)))),6)</f>
        <v>p962694</v>
      </c>
      <c r="B878" s="7" t="s">
        <v>4346</v>
      </c>
      <c r="C878" s="7" t="s">
        <v>2153</v>
      </c>
      <c r="D878" s="7" t="str">
        <f>Table_Paintings[[#This Row],[Title]]&amp;"_"&amp;Table_Paintings[[#This Row],[Author]]</f>
        <v>The Juggler_Carrington, Leonora</v>
      </c>
      <c r="E878" s="1" t="str">
        <f>IF(COUNTIFS(Table_Paintings[Composite_Work_Author],Table_Paintings[[#This Row],[Composite_Work_Author]])&gt;1,"Y","N")</f>
        <v>N</v>
      </c>
      <c r="F878" s="7" t="s">
        <v>3339</v>
      </c>
      <c r="H878" s="7" t="s">
        <v>3310</v>
      </c>
    </row>
    <row r="879" spans="1:8" x14ac:dyDescent="0.35">
      <c r="A879" s="7" t="str" cm="1">
        <f t="array" aca="1" ref="A879" ca="1">"p" &amp; RIGHT(ABS(SUMPRODUCT(CODE(MID(B879&amp;C879,ROW(INDIRECT("1:"&amp;LEN(B879&amp;C879))),1))*POWER(31,MOD(ROW(INDIRECT("1:"&amp;LEN(B879&amp;C879)))-1,7)))),6)</f>
        <v>p431897</v>
      </c>
      <c r="B879" s="7" t="s">
        <v>4835</v>
      </c>
      <c r="C879" s="7" t="s">
        <v>4828</v>
      </c>
      <c r="D879" s="7" t="str">
        <f>Table_Paintings[[#This Row],[Title]]&amp;"_"&amp;Table_Paintings[[#This Row],[Author]]</f>
        <v>The Kiss of the Sphinx_von Stuck, Franz</v>
      </c>
      <c r="E879" s="1" t="str">
        <f>IF(COUNTIFS(Table_Paintings[Composite_Work_Author],Table_Paintings[[#This Row],[Composite_Work_Author]])&gt;1,"Y","N")</f>
        <v>N</v>
      </c>
      <c r="F879" s="7" t="s">
        <v>3323</v>
      </c>
      <c r="H879" s="7" t="s">
        <v>3324</v>
      </c>
    </row>
    <row r="880" spans="1:8" x14ac:dyDescent="0.35">
      <c r="A880" s="7" t="str" cm="1">
        <f t="array" aca="1" ref="A880" ca="1">"p" &amp; RIGHT(ABS(SUMPRODUCT(CODE(MID(B880&amp;C880,ROW(INDIRECT("1:"&amp;LEN(B880&amp;C880))),1))*POWER(31,MOD(ROW(INDIRECT("1:"&amp;LEN(B880&amp;C880)))-1,7)))),6)</f>
        <v>p474554</v>
      </c>
      <c r="B880" s="7" t="s">
        <v>3723</v>
      </c>
      <c r="C880" s="7" t="s">
        <v>3724</v>
      </c>
      <c r="D880" s="7" t="str">
        <f>Table_Paintings[[#This Row],[Title]]&amp;"_"&amp;Table_Paintings[[#This Row],[Author]]</f>
        <v>The Kiss_Klimt, Gustav</v>
      </c>
      <c r="E880" s="1" t="str">
        <f>IF(COUNTIFS(Table_Paintings[Composite_Work_Author],Table_Paintings[[#This Row],[Composite_Work_Author]])&gt;1,"Y","N")</f>
        <v>N</v>
      </c>
      <c r="F880" s="7" t="s">
        <v>3323</v>
      </c>
      <c r="H880" s="7" t="s">
        <v>3432</v>
      </c>
    </row>
    <row r="881" spans="1:8" x14ac:dyDescent="0.35">
      <c r="A881" s="7" t="str" cm="1">
        <f t="array" aca="1" ref="A881" ca="1">"p" &amp; RIGHT(ABS(SUMPRODUCT(CODE(MID(B881&amp;C881,ROW(INDIRECT("1:"&amp;LEN(B881&amp;C881))),1))*POWER(31,MOD(ROW(INDIRECT("1:"&amp;LEN(B881&amp;C881)))-1,7)))),6)</f>
        <v>p656723</v>
      </c>
      <c r="B881" s="7" t="s">
        <v>4466</v>
      </c>
      <c r="C881" s="7" t="s">
        <v>4457</v>
      </c>
      <c r="D881" s="7" t="str">
        <f>Table_Paintings[[#This Row],[Title]]&amp;"_"&amp;Table_Paintings[[#This Row],[Author]]</f>
        <v>The Knight Errant_Millais, John Everett</v>
      </c>
      <c r="E881" s="1" t="str">
        <f>IF(COUNTIFS(Table_Paintings[Composite_Work_Author],Table_Paintings[[#This Row],[Composite_Work_Author]])&gt;1,"Y","N")</f>
        <v>N</v>
      </c>
      <c r="F881" s="7" t="s">
        <v>3505</v>
      </c>
      <c r="H881" s="7" t="s">
        <v>3324</v>
      </c>
    </row>
    <row r="882" spans="1:8" x14ac:dyDescent="0.35">
      <c r="A882" s="7" t="str" cm="1">
        <f t="array" aca="1" ref="A882" ca="1">"p" &amp; RIGHT(ABS(SUMPRODUCT(CODE(MID(B882&amp;C882,ROW(INDIRECT("1:"&amp;LEN(B882&amp;C882))),1))*POWER(31,MOD(ROW(INDIRECT("1:"&amp;LEN(B882&amp;C882)))-1,7)))),6)</f>
        <v>p734066</v>
      </c>
      <c r="B882" s="7" t="s">
        <v>3919</v>
      </c>
      <c r="C882" s="7" t="s">
        <v>3920</v>
      </c>
      <c r="D882" s="7" t="str">
        <f>Table_Paintings[[#This Row],[Title]]&amp;"_"&amp;Table_Paintings[[#This Row],[Author]]</f>
        <v>The Lady of Shalott_William Waterhouse, John</v>
      </c>
      <c r="E882" s="1" t="str">
        <f>IF(COUNTIFS(Table_Paintings[Composite_Work_Author],Table_Paintings[[#This Row],[Composite_Work_Author]])&gt;1,"Y","N")</f>
        <v>N</v>
      </c>
      <c r="F882" s="7" t="s">
        <v>3505</v>
      </c>
      <c r="H882" s="7" t="s">
        <v>3324</v>
      </c>
    </row>
    <row r="883" spans="1:8" x14ac:dyDescent="0.35">
      <c r="A883" s="7" t="str" cm="1">
        <f t="array" aca="1" ref="A883" ca="1">"p" &amp; RIGHT(ABS(SUMPRODUCT(CODE(MID(B883&amp;C883,ROW(INDIRECT("1:"&amp;LEN(B883&amp;C883))),1))*POWER(31,MOD(ROW(INDIRECT("1:"&amp;LEN(B883&amp;C883)))-1,7)))),6)</f>
        <v>p803505</v>
      </c>
      <c r="B883" s="7" t="s">
        <v>3991</v>
      </c>
      <c r="C883" s="7" t="s">
        <v>3992</v>
      </c>
      <c r="D883" s="7" t="str">
        <f>Table_Paintings[[#This Row],[Title]]&amp;"_"&amp;Table_Paintings[[#This Row],[Author]]</f>
        <v>The Lady on the Horse_Fini, Leonor</v>
      </c>
      <c r="E883" s="1" t="str">
        <f>IF(COUNTIFS(Table_Paintings[Composite_Work_Author],Table_Paintings[[#This Row],[Composite_Work_Author]])&gt;1,"Y","N")</f>
        <v>N</v>
      </c>
      <c r="F883" s="7" t="s">
        <v>3339</v>
      </c>
      <c r="H883" s="7" t="s">
        <v>3310</v>
      </c>
    </row>
    <row r="884" spans="1:8" x14ac:dyDescent="0.35">
      <c r="A884" s="7" t="str" cm="1">
        <f t="array" aca="1" ref="A884" ca="1">"p" &amp; RIGHT(ABS(SUMPRODUCT(CODE(MID(B884&amp;C884,ROW(INDIRECT("1:"&amp;LEN(B884&amp;C884))),1))*POWER(31,MOD(ROW(INDIRECT("1:"&amp;LEN(B884&amp;C884)))-1,7)))),6)</f>
        <v>p278654</v>
      </c>
      <c r="B884" s="7" t="s">
        <v>3571</v>
      </c>
      <c r="C884" s="7" t="s">
        <v>3572</v>
      </c>
      <c r="D884" s="7" t="str">
        <f>Table_Paintings[[#This Row],[Title]]&amp;"_"&amp;Table_Paintings[[#This Row],[Author]]</f>
        <v>The Lair of the Sea Serpent_Vedder, Elihu</v>
      </c>
      <c r="E884" s="1" t="str">
        <f>IF(COUNTIFS(Table_Paintings[Composite_Work_Author],Table_Paintings[[#This Row],[Composite_Work_Author]])&gt;1,"Y","N")</f>
        <v>N</v>
      </c>
      <c r="F884" s="7" t="s">
        <v>3323</v>
      </c>
      <c r="H884" s="7" t="s">
        <v>3324</v>
      </c>
    </row>
    <row r="885" spans="1:8" x14ac:dyDescent="0.35">
      <c r="A885" s="7" t="str" cm="1">
        <f t="array" aca="1" ref="A885" ca="1">"p" &amp; RIGHT(ABS(SUMPRODUCT(CODE(MID(B885&amp;C885,ROW(INDIRECT("1:"&amp;LEN(B885&amp;C885))),1))*POWER(31,MOD(ROW(INDIRECT("1:"&amp;LEN(B885&amp;C885)))-1,7)))),6)</f>
        <v>p859882</v>
      </c>
      <c r="B885" s="7" t="s">
        <v>3783</v>
      </c>
      <c r="C885" s="7" t="s">
        <v>3784</v>
      </c>
      <c r="D885" s="7" t="str">
        <f>Table_Paintings[[#This Row],[Title]]&amp;"_"&amp;Table_Paintings[[#This Row],[Author]]</f>
        <v>The Lament for Icarus_James Draper, Herbert</v>
      </c>
      <c r="E885" s="1" t="str">
        <f>IF(COUNTIFS(Table_Paintings[Composite_Work_Author],Table_Paintings[[#This Row],[Composite_Work_Author]])&gt;1,"Y","N")</f>
        <v>N</v>
      </c>
      <c r="F885" s="7" t="s">
        <v>3785</v>
      </c>
      <c r="H885" s="7" t="s">
        <v>3324</v>
      </c>
    </row>
    <row r="886" spans="1:8" x14ac:dyDescent="0.35">
      <c r="A886" s="7" t="str" cm="1">
        <f t="array" aca="1" ref="A886" ca="1">"p" &amp; RIGHT(ABS(SUMPRODUCT(CODE(MID(B886&amp;C886,ROW(INDIRECT("1:"&amp;LEN(B886&amp;C886))),1))*POWER(31,MOD(ROW(INDIRECT("1:"&amp;LEN(B886&amp;C886)))-1,7)))),6)</f>
        <v>p922676</v>
      </c>
      <c r="B886" s="7" t="s">
        <v>3474</v>
      </c>
      <c r="C886" s="7" t="s">
        <v>3475</v>
      </c>
      <c r="D886" s="7" t="str">
        <f>Table_Paintings[[#This Row],[Title]]&amp;"_"&amp;Table_Paintings[[#This Row],[Author]]</f>
        <v>The Last Bear Hunt_Christian Nahl, Charles</v>
      </c>
      <c r="E886" s="1" t="str">
        <f>IF(COUNTIFS(Table_Paintings[Composite_Work_Author],Table_Paintings[[#This Row],[Composite_Work_Author]])&gt;1,"Y","N")</f>
        <v>N</v>
      </c>
      <c r="F886" s="7" t="s">
        <v>3397</v>
      </c>
      <c r="H886" s="7" t="s">
        <v>3324</v>
      </c>
    </row>
    <row r="887" spans="1:8" x14ac:dyDescent="0.35">
      <c r="A887" s="7" t="str" cm="1">
        <f t="array" aca="1" ref="A887" ca="1">"p" &amp; RIGHT(ABS(SUMPRODUCT(CODE(MID(B887&amp;C887,ROW(INDIRECT("1:"&amp;LEN(B887&amp;C887))),1))*POWER(31,MOD(ROW(INDIRECT("1:"&amp;LEN(B887&amp;C887)))-1,7)))),6)</f>
        <v>p565626</v>
      </c>
      <c r="B887" s="7" t="s">
        <v>3942</v>
      </c>
      <c r="C887" s="7" t="s">
        <v>3943</v>
      </c>
      <c r="D887" s="7" t="str">
        <f>Table_Paintings[[#This Row],[Title]]&amp;"_"&amp;Table_Paintings[[#This Row],[Author]]</f>
        <v>The Last Day of Pompeii_Bryullov, Karl</v>
      </c>
      <c r="E887" s="1" t="str">
        <f>IF(COUNTIFS(Table_Paintings[Composite_Work_Author],Table_Paintings[[#This Row],[Composite_Work_Author]])&gt;1,"Y","N")</f>
        <v>N</v>
      </c>
      <c r="F887" s="7" t="s">
        <v>3397</v>
      </c>
      <c r="H887" s="7" t="s">
        <v>3324</v>
      </c>
    </row>
    <row r="888" spans="1:8" x14ac:dyDescent="0.35">
      <c r="A888" s="7" t="str" cm="1">
        <f t="array" aca="1" ref="A888" ca="1">"p" &amp; RIGHT(ABS(SUMPRODUCT(CODE(MID(B888&amp;C888,ROW(INDIRECT("1:"&amp;LEN(B888&amp;C888))),1))*POWER(31,MOD(ROW(INDIRECT("1:"&amp;LEN(B888&amp;C888)))-1,7)))),6)</f>
        <v>p304959</v>
      </c>
      <c r="B888" s="7" t="s">
        <v>3757</v>
      </c>
      <c r="C888" s="7" t="s">
        <v>3758</v>
      </c>
      <c r="D888" s="7" t="str">
        <f>Table_Paintings[[#This Row],[Title]]&amp;"_"&amp;Table_Paintings[[#This Row],[Author]]</f>
        <v>The Last Judgment (Bruges)_Memling, Hans</v>
      </c>
      <c r="E888" s="1" t="str">
        <f>IF(COUNTIFS(Table_Paintings[Composite_Work_Author],Table_Paintings[[#This Row],[Composite_Work_Author]])&gt;1,"Y","N")</f>
        <v>N</v>
      </c>
      <c r="F888" s="7" t="s">
        <v>3759</v>
      </c>
      <c r="H888" s="7" t="s">
        <v>3618</v>
      </c>
    </row>
    <row r="889" spans="1:8" x14ac:dyDescent="0.35">
      <c r="A889" s="7" t="str" cm="1">
        <f t="array" aca="1" ref="A889" ca="1">"p" &amp; RIGHT(ABS(SUMPRODUCT(CODE(MID(B889&amp;C889,ROW(INDIRECT("1:"&amp;LEN(B889&amp;C889))),1))*POWER(31,MOD(ROW(INDIRECT("1:"&amp;LEN(B889&amp;C889)))-1,7)))),6)</f>
        <v>p552786</v>
      </c>
      <c r="B889" s="7" t="s">
        <v>3619</v>
      </c>
      <c r="C889" s="7" t="s">
        <v>3616</v>
      </c>
      <c r="D889" s="7" t="str">
        <f>Table_Paintings[[#This Row],[Title]]&amp;"_"&amp;Table_Paintings[[#This Row],[Author]]</f>
        <v>The Last Judgment_Angelico, Fra</v>
      </c>
      <c r="E889" s="1" t="str">
        <f>IF(COUNTIFS(Table_Paintings[Composite_Work_Author],Table_Paintings[[#This Row],[Composite_Work_Author]])&gt;1,"Y","N")</f>
        <v>N</v>
      </c>
      <c r="F889" s="7" t="s">
        <v>3617</v>
      </c>
      <c r="H889" s="7" t="s">
        <v>3618</v>
      </c>
    </row>
    <row r="890" spans="1:8" x14ac:dyDescent="0.35">
      <c r="A890" s="7" t="str" cm="1">
        <f t="array" aca="1" ref="A890" ca="1">"p" &amp; RIGHT(ABS(SUMPRODUCT(CODE(MID(B890&amp;C890,ROW(INDIRECT("1:"&amp;LEN(B890&amp;C890))),1))*POWER(31,MOD(ROW(INDIRECT("1:"&amp;LEN(B890&amp;C890)))-1,7)))),6)</f>
        <v>p496803</v>
      </c>
      <c r="B890" s="7" t="s">
        <v>3619</v>
      </c>
      <c r="C890" s="7" t="s">
        <v>3793</v>
      </c>
      <c r="D890" s="7" t="str">
        <f>Table_Paintings[[#This Row],[Title]]&amp;"_"&amp;Table_Paintings[[#This Row],[Author]]</f>
        <v>The Last Judgment_Bosch, Hieronymus</v>
      </c>
      <c r="E890" s="1" t="str">
        <f>IF(COUNTIFS(Table_Paintings[Composite_Work_Author],Table_Paintings[[#This Row],[Composite_Work_Author]])&gt;1,"Y","N")</f>
        <v>N</v>
      </c>
      <c r="F890" s="7" t="s">
        <v>3353</v>
      </c>
      <c r="H890" s="7" t="s">
        <v>3794</v>
      </c>
    </row>
    <row r="891" spans="1:8" x14ac:dyDescent="0.35">
      <c r="A891" s="7" t="str" cm="1">
        <f t="array" aca="1" ref="A891" ca="1">"p" &amp; RIGHT(ABS(SUMPRODUCT(CODE(MID(B891&amp;C891,ROW(INDIRECT("1:"&amp;LEN(B891&amp;C891))),1))*POWER(31,MOD(ROW(INDIRECT("1:"&amp;LEN(B891&amp;C891)))-1,7)))),6)</f>
        <v>p678978</v>
      </c>
      <c r="B891" s="7" t="s">
        <v>3619</v>
      </c>
      <c r="C891" s="7" t="s">
        <v>4055</v>
      </c>
      <c r="D891" s="7" t="str">
        <f>Table_Paintings[[#This Row],[Title]]&amp;"_"&amp;Table_Paintings[[#This Row],[Author]]</f>
        <v>The Last Judgment_Buonarroti, Michelangelo</v>
      </c>
      <c r="E891" s="1" t="str">
        <f>IF(COUNTIFS(Table_Paintings[Composite_Work_Author],Table_Paintings[[#This Row],[Composite_Work_Author]])&gt;1,"Y","N")</f>
        <v>N</v>
      </c>
      <c r="F891" s="7" t="s">
        <v>3706</v>
      </c>
      <c r="H891" s="7" t="s">
        <v>3347</v>
      </c>
    </row>
    <row r="892" spans="1:8" x14ac:dyDescent="0.35">
      <c r="A892" s="7" t="str" cm="1">
        <f t="array" aca="1" ref="A892" ca="1">"p" &amp; RIGHT(ABS(SUMPRODUCT(CODE(MID(B892&amp;C892,ROW(INDIRECT("1:"&amp;LEN(B892&amp;C892))),1))*POWER(31,MOD(ROW(INDIRECT("1:"&amp;LEN(B892&amp;C892)))-1,7)))),6)</f>
        <v>p513112</v>
      </c>
      <c r="B892" s="7" t="s">
        <v>3619</v>
      </c>
      <c r="C892" s="7" t="s">
        <v>4117</v>
      </c>
      <c r="D892" s="7" t="str">
        <f>Table_Paintings[[#This Row],[Title]]&amp;"_"&amp;Table_Paintings[[#This Row],[Author]]</f>
        <v>The Last Judgment_Paul Rubens, Peter</v>
      </c>
      <c r="E892" s="1" t="str">
        <f>IF(COUNTIFS(Table_Paintings[Composite_Work_Author],Table_Paintings[[#This Row],[Composite_Work_Author]])&gt;1,"Y","N")</f>
        <v>N</v>
      </c>
      <c r="F892" s="7" t="s">
        <v>3454</v>
      </c>
      <c r="H892" s="7" t="s">
        <v>3481</v>
      </c>
    </row>
    <row r="893" spans="1:8" x14ac:dyDescent="0.35">
      <c r="A893" s="7" t="str" cm="1">
        <f t="array" aca="1" ref="A893" ca="1">"p" &amp; RIGHT(ABS(SUMPRODUCT(CODE(MID(B893&amp;C893,ROW(INDIRECT("1:"&amp;LEN(B893&amp;C893))),1))*POWER(31,MOD(ROW(INDIRECT("1:"&amp;LEN(B893&amp;C893)))-1,7)))),6)</f>
        <v>p576885</v>
      </c>
      <c r="B893" s="7" t="s">
        <v>4642</v>
      </c>
      <c r="C893" s="7" t="s">
        <v>3925</v>
      </c>
      <c r="D893" s="7" t="str">
        <f>Table_Paintings[[#This Row],[Title]]&amp;"_"&amp;Table_Paintings[[#This Row],[Author]]</f>
        <v>The Last Man_Martin, John</v>
      </c>
      <c r="E893" s="1" t="str">
        <f>IF(COUNTIFS(Table_Paintings[Composite_Work_Author],Table_Paintings[[#This Row],[Composite_Work_Author]])&gt;1,"Y","N")</f>
        <v>N</v>
      </c>
      <c r="F893" s="7" t="s">
        <v>3397</v>
      </c>
      <c r="H893" s="7" t="s">
        <v>3324</v>
      </c>
    </row>
    <row r="894" spans="1:8" x14ac:dyDescent="0.35">
      <c r="A894" s="7" t="str" cm="1">
        <f t="array" aca="1" ref="A894" ca="1">"p" &amp; RIGHT(ABS(SUMPRODUCT(CODE(MID(B894&amp;C894,ROW(INDIRECT("1:"&amp;LEN(B894&amp;C894))),1))*POWER(31,MOD(ROW(INDIRECT("1:"&amp;LEN(B894&amp;C894)))-1,7)))),6)</f>
        <v>p292617</v>
      </c>
      <c r="B894" s="7" t="s">
        <v>4531</v>
      </c>
      <c r="C894" s="7" t="s">
        <v>5018</v>
      </c>
      <c r="D894" s="7" t="str">
        <f>Table_Paintings[[#This Row],[Title]]&amp;"_"&amp;Table_Paintings[[#This Row],[Author]]</f>
        <v>The Last of England_Madox Brown, Ford</v>
      </c>
      <c r="E894" s="1" t="str">
        <f>IF(COUNTIFS(Table_Paintings[Composite_Work_Author],Table_Paintings[[#This Row],[Composite_Work_Author]])&gt;1,"Y","N")</f>
        <v>N</v>
      </c>
      <c r="F894" s="7" t="s">
        <v>3505</v>
      </c>
      <c r="H894" s="7" t="s">
        <v>3324</v>
      </c>
    </row>
    <row r="895" spans="1:8" x14ac:dyDescent="0.35">
      <c r="A895" s="7" t="str" cm="1">
        <f t="array" aca="1" ref="A895" ca="1">"p" &amp; RIGHT(ABS(SUMPRODUCT(CODE(MID(B895&amp;C895,ROW(INDIRECT("1:"&amp;LEN(B895&amp;C895))),1))*POWER(31,MOD(ROW(INDIRECT("1:"&amp;LEN(B895&amp;C895)))-1,7)))),6)</f>
        <v>p583016</v>
      </c>
      <c r="B895" s="7" t="s">
        <v>4506</v>
      </c>
      <c r="C895" s="7" t="s">
        <v>3546</v>
      </c>
      <c r="D895" s="7" t="str">
        <f>Table_Paintings[[#This Row],[Title]]&amp;"_"&amp;Table_Paintings[[#This Row],[Author]]</f>
        <v>The Last Sleep of Arthur in Avalon_Burne-Jones, Edward</v>
      </c>
      <c r="E895" s="1" t="str">
        <f>IF(COUNTIFS(Table_Paintings[Composite_Work_Author],Table_Paintings[[#This Row],[Composite_Work_Author]])&gt;1,"Y","N")</f>
        <v>N</v>
      </c>
      <c r="F895" s="7" t="s">
        <v>3505</v>
      </c>
      <c r="H895" s="7" t="s">
        <v>3324</v>
      </c>
    </row>
    <row r="896" spans="1:8" x14ac:dyDescent="0.35">
      <c r="A896" s="7" t="str" cm="1">
        <f t="array" aca="1" ref="A896" ca="1">"p" &amp; RIGHT(ABS(SUMPRODUCT(CODE(MID(B896&amp;C896,ROW(INDIRECT("1:"&amp;LEN(B896&amp;C896))),1))*POWER(31,MOD(ROW(INDIRECT("1:"&amp;LEN(B896&amp;C896)))-1,7)))),6)</f>
        <v>p793366</v>
      </c>
      <c r="B896" s="7" t="s">
        <v>3526</v>
      </c>
      <c r="C896" s="7" t="s">
        <v>3527</v>
      </c>
      <c r="D896" s="7" t="str">
        <f>Table_Paintings[[#This Row],[Title]]&amp;"_"&amp;Table_Paintings[[#This Row],[Author]]</f>
        <v>The Last Stand_Bundy, Edgar</v>
      </c>
      <c r="E896" s="1" t="str">
        <f>IF(COUNTIFS(Table_Paintings[Composite_Work_Author],Table_Paintings[[#This Row],[Composite_Work_Author]])&gt;1,"Y","N")</f>
        <v>N</v>
      </c>
      <c r="F896" s="7" t="s">
        <v>3397</v>
      </c>
      <c r="H896" s="7" t="s">
        <v>3432</v>
      </c>
    </row>
    <row r="897" spans="1:8" x14ac:dyDescent="0.35">
      <c r="A897" s="7" t="str" cm="1">
        <f t="array" aca="1" ref="A897" ca="1">"p" &amp; RIGHT(ABS(SUMPRODUCT(CODE(MID(B897&amp;C897,ROW(INDIRECT("1:"&amp;LEN(B897&amp;C897))),1))*POWER(31,MOD(ROW(INDIRECT("1:"&amp;LEN(B897&amp;C897)))-1,7)))),6)</f>
        <v>p710006</v>
      </c>
      <c r="B897" s="7" t="s">
        <v>3583</v>
      </c>
      <c r="C897" s="7" t="s">
        <v>3988</v>
      </c>
      <c r="D897" s="7" t="str">
        <f>Table_Paintings[[#This Row],[Title]]&amp;"_"&amp;Table_Paintings[[#This Row],[Author]]</f>
        <v>The Last Supper_da Vinci, Leonardo</v>
      </c>
      <c r="E897" s="1" t="str">
        <f>IF(COUNTIFS(Table_Paintings[Composite_Work_Author],Table_Paintings[[#This Row],[Composite_Work_Author]])&gt;1,"Y","N")</f>
        <v>N</v>
      </c>
      <c r="F897" s="7" t="s">
        <v>3706</v>
      </c>
      <c r="H897" s="7" t="s">
        <v>3794</v>
      </c>
    </row>
    <row r="898" spans="1:8" x14ac:dyDescent="0.35">
      <c r="A898" s="7" t="str" cm="1">
        <f t="array" aca="1" ref="A898" ca="1">"p" &amp; RIGHT(ABS(SUMPRODUCT(CODE(MID(B898&amp;C898,ROW(INDIRECT("1:"&amp;LEN(B898&amp;C898))),1))*POWER(31,MOD(ROW(INDIRECT("1:"&amp;LEN(B898&amp;C898)))-1,7)))),6)</f>
        <v>p889891</v>
      </c>
      <c r="B898" s="7" t="s">
        <v>3583</v>
      </c>
      <c r="C898" s="7" t="s">
        <v>3582</v>
      </c>
      <c r="D898" s="7" t="str">
        <f>Table_Paintings[[#This Row],[Title]]&amp;"_"&amp;Table_Paintings[[#This Row],[Author]]</f>
        <v>The Last Supper_Nolde, Emil</v>
      </c>
      <c r="E898" s="1" t="str">
        <f>IF(COUNTIFS(Table_Paintings[Composite_Work_Author],Table_Paintings[[#This Row],[Composite_Work_Author]])&gt;1,"Y","N")</f>
        <v>N</v>
      </c>
      <c r="F898" s="7" t="s">
        <v>3341</v>
      </c>
      <c r="H898" s="7" t="s">
        <v>3310</v>
      </c>
    </row>
    <row r="899" spans="1:8" x14ac:dyDescent="0.35">
      <c r="A899" s="7" t="str" cm="1">
        <f t="array" aca="1" ref="A899" ca="1">"p" &amp; RIGHT(ABS(SUMPRODUCT(CODE(MID(B899&amp;C899,ROW(INDIRECT("1:"&amp;LEN(B899&amp;C899))),1))*POWER(31,MOD(ROW(INDIRECT("1:"&amp;LEN(B899&amp;C899)))-1,7)))),6)</f>
        <v>p595041</v>
      </c>
      <c r="B899" s="7" t="s">
        <v>4903</v>
      </c>
      <c r="C899" s="7" t="s">
        <v>4528</v>
      </c>
      <c r="D899" s="7" t="str">
        <f>Table_Paintings[[#This Row],[Title]]&amp;"_"&amp;Table_Paintings[[#This Row],[Author]]</f>
        <v>The Last Watch of Hero_Leighton, Frederic</v>
      </c>
      <c r="E899" s="1" t="str">
        <f>IF(COUNTIFS(Table_Paintings[Composite_Work_Author],Table_Paintings[[#This Row],[Composite_Work_Author]])&gt;1,"Y","N")</f>
        <v>N</v>
      </c>
      <c r="F899" s="7" t="s">
        <v>3330</v>
      </c>
      <c r="H899" s="7" t="s">
        <v>3324</v>
      </c>
    </row>
    <row r="900" spans="1:8" x14ac:dyDescent="0.35">
      <c r="A900" s="7" t="str" cm="1">
        <f t="array" aca="1" ref="A900" ca="1">"p" &amp; RIGHT(ABS(SUMPRODUCT(CODE(MID(B900&amp;C900,ROW(INDIRECT("1:"&amp;LEN(B900&amp;C900))),1))*POWER(31,MOD(ROW(INDIRECT("1:"&amp;LEN(B900&amp;C900)))-1,7)))),6)</f>
        <v>p755914</v>
      </c>
      <c r="B900" s="7" t="s">
        <v>4904</v>
      </c>
      <c r="C900" s="7" t="s">
        <v>4528</v>
      </c>
      <c r="D900" s="7" t="str">
        <f>Table_Paintings[[#This Row],[Title]]&amp;"_"&amp;Table_Paintings[[#This Row],[Author]]</f>
        <v>The Light of the Harem_Leighton, Frederic</v>
      </c>
      <c r="E900" s="1" t="str">
        <f>IF(COUNTIFS(Table_Paintings[Composite_Work_Author],Table_Paintings[[#This Row],[Composite_Work_Author]])&gt;1,"Y","N")</f>
        <v>N</v>
      </c>
      <c r="F900" s="7" t="s">
        <v>4901</v>
      </c>
      <c r="H900" s="7" t="s">
        <v>3324</v>
      </c>
    </row>
    <row r="901" spans="1:8" x14ac:dyDescent="0.35">
      <c r="A901" s="7" t="str" cm="1">
        <f t="array" aca="1" ref="A901" ca="1">"p" &amp; RIGHT(ABS(SUMPRODUCT(CODE(MID(B901&amp;C901,ROW(INDIRECT("1:"&amp;LEN(B901&amp;C901))),1))*POWER(31,MOD(ROW(INDIRECT("1:"&amp;LEN(B901&amp;C901)))-1,7)))),6)</f>
        <v>p434891</v>
      </c>
      <c r="B901" s="7" t="s">
        <v>4705</v>
      </c>
      <c r="C901" s="7" t="s">
        <v>3596</v>
      </c>
      <c r="D901" s="7" t="str">
        <f>Table_Paintings[[#This Row],[Title]]&amp;"_"&amp;Table_Paintings[[#This Row],[Author]]</f>
        <v>The Lion Hunt_Delacroix, Eugène</v>
      </c>
      <c r="E901" s="1" t="str">
        <f>IF(COUNTIFS(Table_Paintings[Composite_Work_Author],Table_Paintings[[#This Row],[Composite_Work_Author]])&gt;1,"Y","N")</f>
        <v>N</v>
      </c>
      <c r="F901" s="7" t="s">
        <v>3397</v>
      </c>
      <c r="H901" s="7" t="s">
        <v>3324</v>
      </c>
    </row>
    <row r="902" spans="1:8" x14ac:dyDescent="0.35">
      <c r="A902" s="7" t="str" cm="1">
        <f t="array" aca="1" ref="A902" ca="1">"p" &amp; RIGHT(ABS(SUMPRODUCT(CODE(MID(B902&amp;C902,ROW(INDIRECT("1:"&amp;LEN(B902&amp;C902))),1))*POWER(31,MOD(ROW(INDIRECT("1:"&amp;LEN(B902&amp;C902)))-1,7)))),6)</f>
        <v>p702040</v>
      </c>
      <c r="B902" s="7" t="s">
        <v>3373</v>
      </c>
      <c r="C902" s="7" t="s">
        <v>3374</v>
      </c>
      <c r="D902" s="7" t="str">
        <f>Table_Paintings[[#This Row],[Title]]&amp;"_"&amp;Table_Paintings[[#This Row],[Author]]</f>
        <v>The Little Fishergirl_Alexandrakis, Alexandros</v>
      </c>
      <c r="E902" s="1" t="str">
        <f>IF(COUNTIFS(Table_Paintings[Composite_Work_Author],Table_Paintings[[#This Row],[Composite_Work_Author]])&gt;1,"Y","N")</f>
        <v>N</v>
      </c>
      <c r="F902" s="7" t="s">
        <v>3020</v>
      </c>
      <c r="H902" s="7" t="s">
        <v>3310</v>
      </c>
    </row>
    <row r="903" spans="1:8" x14ac:dyDescent="0.35">
      <c r="A903" s="7" t="str" cm="1">
        <f t="array" aca="1" ref="A903" ca="1">"p" &amp; RIGHT(ABS(SUMPRODUCT(CODE(MID(B903&amp;C903,ROW(INDIRECT("1:"&amp;LEN(B903&amp;C903))),1))*POWER(31,MOD(ROW(INDIRECT("1:"&amp;LEN(B903&amp;C903)))-1,7)))),6)</f>
        <v>p616172</v>
      </c>
      <c r="B903" s="7" t="s">
        <v>4042</v>
      </c>
      <c r="C903" s="7" t="s">
        <v>4043</v>
      </c>
      <c r="D903" s="7" t="str">
        <f>Table_Paintings[[#This Row],[Title]]&amp;"_"&amp;Table_Paintings[[#This Row],[Author]]</f>
        <v>The Little Girl in Blue_Cassatt, Mary</v>
      </c>
      <c r="E903" s="1" t="str">
        <f>IF(COUNTIFS(Table_Paintings[Composite_Work_Author],Table_Paintings[[#This Row],[Composite_Work_Author]])&gt;1,"Y","N")</f>
        <v>N</v>
      </c>
      <c r="F903" s="7" t="s">
        <v>3386</v>
      </c>
      <c r="H903" s="7" t="s">
        <v>3324</v>
      </c>
    </row>
    <row r="904" spans="1:8" x14ac:dyDescent="0.35">
      <c r="A904" s="7" t="str" cm="1">
        <f t="array" aca="1" ref="A904" ca="1">"p" &amp; RIGHT(ABS(SUMPRODUCT(CODE(MID(B904&amp;C904,ROW(INDIRECT("1:"&amp;LEN(B904&amp;C904))),1))*POWER(31,MOD(ROW(INDIRECT("1:"&amp;LEN(B904&amp;C904)))-1,7)))),6)</f>
        <v>p433838</v>
      </c>
      <c r="B904" s="7" t="s">
        <v>4586</v>
      </c>
      <c r="C904" s="7" t="s">
        <v>3418</v>
      </c>
      <c r="D904" s="7" t="str">
        <f>Table_Paintings[[#This Row],[Title]]&amp;"_"&amp;Table_Paintings[[#This Row],[Author]]</f>
        <v>The Logomachy of Zos_Spare, Austin Osman</v>
      </c>
      <c r="E904" s="1" t="str">
        <f>IF(COUNTIFS(Table_Paintings[Composite_Work_Author],Table_Paintings[[#This Row],[Composite_Work_Author]])&gt;1,"Y","N")</f>
        <v>N</v>
      </c>
      <c r="F904" s="7" t="s">
        <v>4189</v>
      </c>
      <c r="H904" s="7" t="s">
        <v>3310</v>
      </c>
    </row>
    <row r="905" spans="1:8" x14ac:dyDescent="0.35">
      <c r="A905" s="7" t="str" cm="1">
        <f t="array" aca="1" ref="A905" ca="1">"p" &amp; RIGHT(ABS(SUMPRODUCT(CODE(MID(B905&amp;C905,ROW(INDIRECT("1:"&amp;LEN(B905&amp;C905))),1))*POWER(31,MOD(ROW(INDIRECT("1:"&amp;LEN(B905&amp;C905)))-1,7)))),6)</f>
        <v>p337200</v>
      </c>
      <c r="B905" s="7" t="s">
        <v>4601</v>
      </c>
      <c r="C905" s="7" t="s">
        <v>3470</v>
      </c>
      <c r="D905" s="7" t="str">
        <f>Table_Paintings[[#This Row],[Title]]&amp;"_"&amp;Table_Paintings[[#This Row],[Author]]</f>
        <v>The Lonely Tree_Friedrich, Caspar David</v>
      </c>
      <c r="E905" s="1" t="str">
        <f>IF(COUNTIFS(Table_Paintings[Composite_Work_Author],Table_Paintings[[#This Row],[Composite_Work_Author]])&gt;1,"Y","N")</f>
        <v>N</v>
      </c>
      <c r="F905" s="7" t="s">
        <v>3397</v>
      </c>
      <c r="G905" s="7" t="s">
        <v>3349</v>
      </c>
      <c r="H905" s="7" t="s">
        <v>3324</v>
      </c>
    </row>
    <row r="906" spans="1:8" x14ac:dyDescent="0.35">
      <c r="A906" s="7" t="str" cm="1">
        <f t="array" aca="1" ref="A906" ca="1">"p" &amp; RIGHT(ABS(SUMPRODUCT(CODE(MID(B906&amp;C906,ROW(INDIRECT("1:"&amp;LEN(B906&amp;C906))),1))*POWER(31,MOD(ROW(INDIRECT("1:"&amp;LEN(B906&amp;C906)))-1,7)))),6)</f>
        <v>p067861</v>
      </c>
      <c r="B906" s="7" t="s">
        <v>4340</v>
      </c>
      <c r="C906" s="7" t="s">
        <v>4318</v>
      </c>
      <c r="D906" s="7" t="str">
        <f>Table_Paintings[[#This Row],[Title]]&amp;"_"&amp;Table_Paintings[[#This Row],[Author]]</f>
        <v>The Look of Amber_Tanguy, Yves</v>
      </c>
      <c r="E906" s="1" t="str">
        <f>IF(COUNTIFS(Table_Paintings[Composite_Work_Author],Table_Paintings[[#This Row],[Composite_Work_Author]])&gt;1,"Y","N")</f>
        <v>N</v>
      </c>
      <c r="F906" s="7" t="s">
        <v>3339</v>
      </c>
      <c r="H906" s="7" t="s">
        <v>3310</v>
      </c>
    </row>
    <row r="907" spans="1:8" x14ac:dyDescent="0.35">
      <c r="A907" s="7" t="str" cm="1">
        <f t="array" aca="1" ref="A907" ca="1">"p" &amp; RIGHT(ABS(SUMPRODUCT(CODE(MID(B907&amp;C907,ROW(INDIRECT("1:"&amp;LEN(B907&amp;C907))),1))*POWER(31,MOD(ROW(INDIRECT("1:"&amp;LEN(B907&amp;C907)))-1,7)))),6)</f>
        <v>p401793</v>
      </c>
      <c r="B907" s="7" t="s">
        <v>4843</v>
      </c>
      <c r="C907" s="7" t="s">
        <v>3882</v>
      </c>
      <c r="D907" s="7" t="str">
        <f>Table_Paintings[[#This Row],[Title]]&amp;"_"&amp;Table_Paintings[[#This Row],[Author]]</f>
        <v>The Love of Souls_Delville, Jean</v>
      </c>
      <c r="E907" s="1" t="str">
        <f>IF(COUNTIFS(Table_Paintings[Composite_Work_Author],Table_Paintings[[#This Row],[Composite_Work_Author]])&gt;1,"Y","N")</f>
        <v>N</v>
      </c>
      <c r="F907" s="7" t="s">
        <v>3323</v>
      </c>
      <c r="H907" s="7" t="s">
        <v>3432</v>
      </c>
    </row>
    <row r="908" spans="1:8" x14ac:dyDescent="0.35">
      <c r="A908" s="7" t="str" cm="1">
        <f t="array" aca="1" ref="A908" ca="1">"p" &amp; RIGHT(ABS(SUMPRODUCT(CODE(MID(B908&amp;C908,ROW(INDIRECT("1:"&amp;LEN(B908&amp;C908))),1))*POWER(31,MOD(ROW(INDIRECT("1:"&amp;LEN(B908&amp;C908)))-1,7)))),6)</f>
        <v>p246002</v>
      </c>
      <c r="B908" s="7" t="s">
        <v>4023</v>
      </c>
      <c r="C908" s="7" t="s">
        <v>4022</v>
      </c>
      <c r="D908" s="7" t="str">
        <f>Table_Paintings[[#This Row],[Title]]&amp;"_"&amp;Table_Paintings[[#This Row],[Author]]</f>
        <v>The Love Potion_Spartali Stillman, Marie</v>
      </c>
      <c r="E908" s="1" t="str">
        <f>IF(COUNTIFS(Table_Paintings[Composite_Work_Author],Table_Paintings[[#This Row],[Composite_Work_Author]])&gt;1,"Y","N")</f>
        <v>N</v>
      </c>
      <c r="F908" s="7" t="s">
        <v>3505</v>
      </c>
      <c r="H908" s="7" t="s">
        <v>3324</v>
      </c>
    </row>
    <row r="909" spans="1:8" x14ac:dyDescent="0.35">
      <c r="A909" s="7" t="str" cm="1">
        <f t="array" aca="1" ref="A909" ca="1">"p" &amp; RIGHT(ABS(SUMPRODUCT(CODE(MID(B909&amp;C909,ROW(INDIRECT("1:"&amp;LEN(B909&amp;C909))),1))*POWER(31,MOD(ROW(INDIRECT("1:"&amp;LEN(B909&amp;C909)))-1,7)))),6)</f>
        <v>p336121</v>
      </c>
      <c r="B909" s="7" t="s">
        <v>4456</v>
      </c>
      <c r="C909" s="7" t="s">
        <v>1939</v>
      </c>
      <c r="D909" s="7" t="str">
        <f>Table_Paintings[[#This Row],[Title]]&amp;"_"&amp;Table_Paintings[[#This Row],[Author]]</f>
        <v>The Love Song_Rossetti, Dante Gabriel</v>
      </c>
      <c r="E909" s="1" t="str">
        <f>IF(COUNTIFS(Table_Paintings[Composite_Work_Author],Table_Paintings[[#This Row],[Composite_Work_Author]])&gt;1,"Y","N")</f>
        <v>N</v>
      </c>
      <c r="F909" s="7" t="s">
        <v>3505</v>
      </c>
      <c r="H909" s="7" t="s">
        <v>3324</v>
      </c>
    </row>
    <row r="910" spans="1:8" x14ac:dyDescent="0.35">
      <c r="A910" s="7" t="str" cm="1">
        <f t="array" aca="1" ref="A910" ca="1">"p" &amp; RIGHT(ABS(SUMPRODUCT(CODE(MID(B910&amp;C910,ROW(INDIRECT("1:"&amp;LEN(B910&amp;C910))),1))*POWER(31,MOD(ROW(INDIRECT("1:"&amp;LEN(B910&amp;C910)))-1,7)))),6)</f>
        <v>p144267</v>
      </c>
      <c r="B910" s="7" t="s">
        <v>4364</v>
      </c>
      <c r="C910" s="7" t="s">
        <v>4170</v>
      </c>
      <c r="D910" s="7" t="str">
        <f>Table_Paintings[[#This Row],[Title]]&amp;"_"&amp;Table_Paintings[[#This Row],[Author]]</f>
        <v>The Lovers_Magritte, René</v>
      </c>
      <c r="E910" s="1" t="str">
        <f>IF(COUNTIFS(Table_Paintings[Composite_Work_Author],Table_Paintings[[#This Row],[Composite_Work_Author]])&gt;1,"Y","N")</f>
        <v>N</v>
      </c>
      <c r="F910" s="7" t="s">
        <v>3339</v>
      </c>
      <c r="H910" s="7" t="s">
        <v>3310</v>
      </c>
    </row>
    <row r="911" spans="1:8" x14ac:dyDescent="0.35">
      <c r="A911" s="7" t="str" cm="1">
        <f t="array" aca="1" ref="A911" ca="1">"p" &amp; RIGHT(ABS(SUMPRODUCT(CODE(MID(B911&amp;C911,ROW(INDIRECT("1:"&amp;LEN(B911&amp;C911))),1))*POWER(31,MOD(ROW(INDIRECT("1:"&amp;LEN(B911&amp;C911)))-1,7)))),6)</f>
        <v>p662158</v>
      </c>
      <c r="B911" s="7" t="s">
        <v>3487</v>
      </c>
      <c r="C911" s="7" t="s">
        <v>1419</v>
      </c>
      <c r="D911" s="7" t="str">
        <f>Table_Paintings[[#This Row],[Title]]&amp;"_"&amp;Table_Paintings[[#This Row],[Author]]</f>
        <v>The Maesta_Cimabue</v>
      </c>
      <c r="E911" s="1" t="str">
        <f>IF(COUNTIFS(Table_Paintings[Composite_Work_Author],Table_Paintings[[#This Row],[Composite_Work_Author]])&gt;1,"Y","N")</f>
        <v>N</v>
      </c>
      <c r="F911" s="7" t="s">
        <v>3488</v>
      </c>
      <c r="H911" s="7" t="s">
        <v>3489</v>
      </c>
    </row>
    <row r="912" spans="1:8" x14ac:dyDescent="0.35">
      <c r="A912" s="7" t="str" cm="1">
        <f t="array" aca="1" ref="A912" ca="1">"p" &amp; RIGHT(ABS(SUMPRODUCT(CODE(MID(B912&amp;C912,ROW(INDIRECT("1:"&amp;LEN(B912&amp;C912))),1))*POWER(31,MOD(ROW(INDIRECT("1:"&amp;LEN(B912&amp;C912)))-1,7)))),6)</f>
        <v>p566052</v>
      </c>
      <c r="B912" s="7" t="s">
        <v>4217</v>
      </c>
      <c r="C912" s="7" t="s">
        <v>4218</v>
      </c>
      <c r="D912" s="7" t="str">
        <f>Table_Paintings[[#This Row],[Title]]&amp;"_"&amp;Table_Paintings[[#This Row],[Author]]</f>
        <v>The Magic Circle_Dicksee, Sir Frank</v>
      </c>
      <c r="E912" s="1" t="str">
        <f>IF(COUNTIFS(Table_Paintings[Composite_Work_Author],Table_Paintings[[#This Row],[Composite_Work_Author]])&gt;1,"Y","N")</f>
        <v>N</v>
      </c>
      <c r="F912" s="7" t="s">
        <v>3505</v>
      </c>
      <c r="H912" s="7" t="s">
        <v>3324</v>
      </c>
    </row>
    <row r="913" spans="1:8" x14ac:dyDescent="0.35">
      <c r="A913" s="7" t="str" cm="1">
        <f t="array" aca="1" ref="A913" ca="1">"p" &amp; RIGHT(ABS(SUMPRODUCT(CODE(MID(B913&amp;C913,ROW(INDIRECT("1:"&amp;LEN(B913&amp;C913))),1))*POWER(31,MOD(ROW(INDIRECT("1:"&amp;LEN(B913&amp;C913)))-1,7)))),6)</f>
        <v>p559407</v>
      </c>
      <c r="B913" s="7" t="s">
        <v>4217</v>
      </c>
      <c r="C913" s="7" t="s">
        <v>4475</v>
      </c>
      <c r="D913" s="7" t="str">
        <f>Table_Paintings[[#This Row],[Title]]&amp;"_"&amp;Table_Paintings[[#This Row],[Author]]</f>
        <v>The Magic Circle_Waterhouse, John William</v>
      </c>
      <c r="E913" s="1" t="str">
        <f>IF(COUNTIFS(Table_Paintings[Composite_Work_Author],Table_Paintings[[#This Row],[Composite_Work_Author]])&gt;1,"Y","N")</f>
        <v>N</v>
      </c>
      <c r="F913" s="7" t="s">
        <v>3505</v>
      </c>
      <c r="H913" s="7" t="s">
        <v>3324</v>
      </c>
    </row>
    <row r="914" spans="1:8" x14ac:dyDescent="0.35">
      <c r="A914" s="7" t="str" cm="1">
        <f t="array" aca="1" ref="A914" ca="1">"p" &amp; RIGHT(ABS(SUMPRODUCT(CODE(MID(B914&amp;C914,ROW(INDIRECT("1:"&amp;LEN(B914&amp;C914))),1))*POWER(31,MOD(ROW(INDIRECT("1:"&amp;LEN(B914&amp;C914)))-1,7)))),6)</f>
        <v>p107034</v>
      </c>
      <c r="B914" s="7" t="s">
        <v>4870</v>
      </c>
      <c r="C914" s="7" t="s">
        <v>3724</v>
      </c>
      <c r="D914" s="7" t="str">
        <f>Table_Paintings[[#This Row],[Title]]&amp;"_"&amp;Table_Paintings[[#This Row],[Author]]</f>
        <v>The Maiden_Klimt, Gustav</v>
      </c>
      <c r="E914" s="1" t="str">
        <f>IF(COUNTIFS(Table_Paintings[Composite_Work_Author],Table_Paintings[[#This Row],[Composite_Work_Author]])&gt;1,"Y","N")</f>
        <v>N</v>
      </c>
      <c r="F914" s="7" t="s">
        <v>3323</v>
      </c>
      <c r="H914" s="7" t="s">
        <v>3310</v>
      </c>
    </row>
    <row r="915" spans="1:8" x14ac:dyDescent="0.35">
      <c r="A915" s="7" t="str" cm="1">
        <f t="array" aca="1" ref="A915" ca="1">"p" &amp; RIGHT(ABS(SUMPRODUCT(CODE(MID(B915&amp;C915,ROW(INDIRECT("1:"&amp;LEN(B915&amp;C915))),1))*POWER(31,MOD(ROW(INDIRECT("1:"&amp;LEN(B915&amp;C915)))-1,7)))),6)</f>
        <v>p110639</v>
      </c>
      <c r="B915" s="7" t="s">
        <v>3972</v>
      </c>
      <c r="C915" s="7" t="s">
        <v>3973</v>
      </c>
      <c r="D915" s="7" t="str">
        <f>Table_Paintings[[#This Row],[Title]]&amp;"_"&amp;Table_Paintings[[#This Row],[Author]]</f>
        <v>The Man Who Doesn't Cast a Shadow_Vasiliev, Konstantin</v>
      </c>
      <c r="E915" s="1" t="str">
        <f>IF(COUNTIFS(Table_Paintings[Composite_Work_Author],Table_Paintings[[#This Row],[Composite_Work_Author]])&gt;1,"Y","N")</f>
        <v>N</v>
      </c>
      <c r="F915" s="7" t="s">
        <v>3974</v>
      </c>
      <c r="H915" s="7" t="s">
        <v>3310</v>
      </c>
    </row>
    <row r="916" spans="1:8" x14ac:dyDescent="0.35">
      <c r="A916" s="7" t="str" cm="1">
        <f t="array" aca="1" ref="A916" ca="1">"p" &amp; RIGHT(ABS(SUMPRODUCT(CODE(MID(B916&amp;C916,ROW(INDIRECT("1:"&amp;LEN(B916&amp;C916))),1))*POWER(31,MOD(ROW(INDIRECT("1:"&amp;LEN(B916&amp;C916)))-1,7)))),6)</f>
        <v>p200677</v>
      </c>
      <c r="B916" s="7" t="s">
        <v>4845</v>
      </c>
      <c r="C916" s="7" t="s">
        <v>3882</v>
      </c>
      <c r="D916" s="7" t="str">
        <f>Table_Paintings[[#This Row],[Title]]&amp;"_"&amp;Table_Paintings[[#This Row],[Author]]</f>
        <v>The Man-God_Delville, Jean</v>
      </c>
      <c r="E916" s="1" t="str">
        <f>IF(COUNTIFS(Table_Paintings[Composite_Work_Author],Table_Paintings[[#This Row],[Composite_Work_Author]])&gt;1,"Y","N")</f>
        <v>N</v>
      </c>
      <c r="F916" s="7" t="s">
        <v>3323</v>
      </c>
      <c r="H916" s="7" t="s">
        <v>3432</v>
      </c>
    </row>
    <row r="917" spans="1:8" x14ac:dyDescent="0.35">
      <c r="A917" s="7" t="str" cm="1">
        <f t="array" aca="1" ref="A917" ca="1">"p" &amp; RIGHT(ABS(SUMPRODUCT(CODE(MID(B917&amp;C917,ROW(INDIRECT("1:"&amp;LEN(B917&amp;C917))),1))*POWER(31,MOD(ROW(INDIRECT("1:"&amp;LEN(B917&amp;C917)))-1,7)))),6)</f>
        <v>p770469</v>
      </c>
      <c r="B917" s="7" t="s">
        <v>4661</v>
      </c>
      <c r="C917" s="7" t="s">
        <v>4286</v>
      </c>
      <c r="D917" s="7" t="str">
        <f>Table_Paintings[[#This Row],[Title]]&amp;"_"&amp;Table_Paintings[[#This Row],[Author]]</f>
        <v>The Marriage of Heaven and Hell_Blake, William</v>
      </c>
      <c r="E917" s="1" t="str">
        <f>IF(COUNTIFS(Table_Paintings[Composite_Work_Author],Table_Paintings[[#This Row],[Composite_Work_Author]])&gt;1,"Y","N")</f>
        <v>N</v>
      </c>
      <c r="F917" s="7" t="s">
        <v>3397</v>
      </c>
      <c r="H917" s="7" t="s">
        <v>3324</v>
      </c>
    </row>
    <row r="918" spans="1:8" x14ac:dyDescent="0.35">
      <c r="A918" s="7" t="str" cm="1">
        <f t="array" aca="1" ref="A918" ca="1">"p" &amp; RIGHT(ABS(SUMPRODUCT(CODE(MID(B918&amp;C918,ROW(INDIRECT("1:"&amp;LEN(B918&amp;C918))),1))*POWER(31,MOD(ROW(INDIRECT("1:"&amp;LEN(B918&amp;C918)))-1,7)))),6)</f>
        <v>p241855</v>
      </c>
      <c r="B918" s="7" t="s">
        <v>3641</v>
      </c>
      <c r="C918" s="7" t="s">
        <v>3642</v>
      </c>
      <c r="D918" s="7" t="str">
        <f>Table_Paintings[[#This Row],[Title]]&amp;"_"&amp;Table_Paintings[[#This Row],[Author]]</f>
        <v>The Marriage of Reason and Squalor, II_Stella, Frank</v>
      </c>
      <c r="E918" s="1" t="str">
        <f>IF(COUNTIFS(Table_Paintings[Composite_Work_Author],Table_Paintings[[#This Row],[Composite_Work_Author]])&gt;1,"Y","N")</f>
        <v>N</v>
      </c>
      <c r="F918" s="7" t="s">
        <v>3314</v>
      </c>
      <c r="H918" s="7" t="s">
        <v>3310</v>
      </c>
    </row>
    <row r="919" spans="1:8" x14ac:dyDescent="0.35">
      <c r="A919" s="7" t="str" cm="1">
        <f t="array" aca="1" ref="A919" ca="1">"p" &amp; RIGHT(ABS(SUMPRODUCT(CODE(MID(B919&amp;C919,ROW(INDIRECT("1:"&amp;LEN(B919&amp;C919))),1))*POWER(31,MOD(ROW(INDIRECT("1:"&amp;LEN(B919&amp;C919)))-1,7)))),6)</f>
        <v>p609567</v>
      </c>
      <c r="B919" s="7" t="s">
        <v>4809</v>
      </c>
      <c r="C919" s="7" t="s">
        <v>4075</v>
      </c>
      <c r="D919" s="7" t="str">
        <f>Table_Paintings[[#This Row],[Title]]&amp;"_"&amp;Table_Paintings[[#This Row],[Author]]</f>
        <v>The Marsh Flower, a Sad Human Face_Redon, Odilon</v>
      </c>
      <c r="E919" s="1" t="str">
        <f>IF(COUNTIFS(Table_Paintings[Composite_Work_Author],Table_Paintings[[#This Row],[Composite_Work_Author]])&gt;1,"Y","N")</f>
        <v>N</v>
      </c>
      <c r="F919" s="7" t="s">
        <v>3323</v>
      </c>
      <c r="H919" s="7" t="s">
        <v>3324</v>
      </c>
    </row>
    <row r="920" spans="1:8" x14ac:dyDescent="0.35">
      <c r="A920" s="7" t="str" cm="1">
        <f t="array" aca="1" ref="A920" ca="1">"p" &amp; RIGHT(ABS(SUMPRODUCT(CODE(MID(B920&amp;C920,ROW(INDIRECT("1:"&amp;LEN(B920&amp;C920))),1))*POWER(31,MOD(ROW(INDIRECT("1:"&amp;LEN(B920&amp;C920)))-1,7)))),6)</f>
        <v>p069205</v>
      </c>
      <c r="B920" s="7" t="s">
        <v>3930</v>
      </c>
      <c r="C920" s="7" t="s">
        <v>3931</v>
      </c>
      <c r="D920" s="7" t="str">
        <f>Table_Paintings[[#This Row],[Title]]&amp;"_"&amp;Table_Paintings[[#This Row],[Author]]</f>
        <v>The Martyrdom of Saint Bartholomew_de Ribera, José</v>
      </c>
      <c r="E920" s="1" t="str">
        <f>IF(COUNTIFS(Table_Paintings[Composite_Work_Author],Table_Paintings[[#This Row],[Composite_Work_Author]])&gt;1,"Y","N")</f>
        <v>N</v>
      </c>
      <c r="F920" s="7" t="s">
        <v>3454</v>
      </c>
      <c r="H920" s="7" t="s">
        <v>3481</v>
      </c>
    </row>
    <row r="921" spans="1:8" x14ac:dyDescent="0.35">
      <c r="A921" s="7" t="str" cm="1">
        <f t="array" aca="1" ref="A921" ca="1">"p" &amp; RIGHT(ABS(SUMPRODUCT(CODE(MID(B921&amp;C921,ROW(INDIRECT("1:"&amp;LEN(B921&amp;C921))),1))*POWER(31,MOD(ROW(INDIRECT("1:"&amp;LEN(B921&amp;C921)))-1,7)))),6)</f>
        <v>p671608</v>
      </c>
      <c r="B921" s="7" t="s">
        <v>4149</v>
      </c>
      <c r="C921" s="7" t="s">
        <v>4150</v>
      </c>
      <c r="D921" s="7" t="str">
        <f>Table_Paintings[[#This Row],[Title]]&amp;"_"&amp;Table_Paintings[[#This Row],[Author]]</f>
        <v>The Martyrdom of St. Agatha_Novelli, Pietro</v>
      </c>
      <c r="E921" s="1" t="str">
        <f>IF(COUNTIFS(Table_Paintings[Composite_Work_Author],Table_Paintings[[#This Row],[Composite_Work_Author]])&gt;1,"Y","N")</f>
        <v>N</v>
      </c>
      <c r="F921" s="7" t="s">
        <v>3454</v>
      </c>
      <c r="H921" s="7" t="s">
        <v>3481</v>
      </c>
    </row>
    <row r="922" spans="1:8" x14ac:dyDescent="0.35">
      <c r="A922" s="7" t="str" cm="1">
        <f t="array" aca="1" ref="A922" ca="1">"p" &amp; RIGHT(ABS(SUMPRODUCT(CODE(MID(B922&amp;C922,ROW(INDIRECT("1:"&amp;LEN(B922&amp;C922))),1))*POWER(31,MOD(ROW(INDIRECT("1:"&amp;LEN(B922&amp;C922)))-1,7)))),6)</f>
        <v>p138226</v>
      </c>
      <c r="B922" s="7" t="s">
        <v>3598</v>
      </c>
      <c r="C922" s="7" t="s">
        <v>3596</v>
      </c>
      <c r="D922" s="7" t="str">
        <f>Table_Paintings[[#This Row],[Title]]&amp;"_"&amp;Table_Paintings[[#This Row],[Author]]</f>
        <v>The Massacre at Chios_Delacroix, Eugène</v>
      </c>
      <c r="E922" s="1" t="str">
        <f>IF(COUNTIFS(Table_Paintings[Composite_Work_Author],Table_Paintings[[#This Row],[Composite_Work_Author]])&gt;1,"Y","N")</f>
        <v>N</v>
      </c>
      <c r="F922" s="7" t="s">
        <v>3397</v>
      </c>
      <c r="H922" s="7" t="s">
        <v>3324</v>
      </c>
    </row>
    <row r="923" spans="1:8" x14ac:dyDescent="0.35">
      <c r="A923" s="7" t="str" cm="1">
        <f t="array" aca="1" ref="A923" ca="1">"p" &amp; RIGHT(ABS(SUMPRODUCT(CODE(MID(B923&amp;C923,ROW(INDIRECT("1:"&amp;LEN(B923&amp;C923))),1))*POWER(31,MOD(ROW(INDIRECT("1:"&amp;LEN(B923&amp;C923)))-1,7)))),6)</f>
        <v>p396922</v>
      </c>
      <c r="B923" s="7" t="s">
        <v>4566</v>
      </c>
      <c r="C923" s="7" t="s">
        <v>4188</v>
      </c>
      <c r="D923" s="7" t="str">
        <f>Table_Paintings[[#This Row],[Title]]&amp;"_"&amp;Table_Paintings[[#This Row],[Author]]</f>
        <v>The Master_Norton, Rosaleen</v>
      </c>
      <c r="E923" s="1" t="str">
        <f>IF(COUNTIFS(Table_Paintings[Composite_Work_Author],Table_Paintings[[#This Row],[Composite_Work_Author]])&gt;1,"Y","N")</f>
        <v>N</v>
      </c>
      <c r="F923" s="7" t="s">
        <v>4189</v>
      </c>
      <c r="H923" s="7" t="s">
        <v>3310</v>
      </c>
    </row>
    <row r="924" spans="1:8" x14ac:dyDescent="0.35">
      <c r="A924" s="7" t="str" cm="1">
        <f t="array" aca="1" ref="A924" ca="1">"p" &amp; RIGHT(ABS(SUMPRODUCT(CODE(MID(B924&amp;C924,ROW(INDIRECT("1:"&amp;LEN(B924&amp;C924))),1))*POWER(31,MOD(ROW(INDIRECT("1:"&amp;LEN(B924&amp;C924)))-1,7)))),6)</f>
        <v>p101303</v>
      </c>
      <c r="B924" s="7" t="s">
        <v>4497</v>
      </c>
      <c r="C924" s="7" t="s">
        <v>4022</v>
      </c>
      <c r="D924" s="7" t="str">
        <f>Table_Paintings[[#This Row],[Title]]&amp;"_"&amp;Table_Paintings[[#This Row],[Author]]</f>
        <v>The May Feast at the House of Folco Portinari_Spartali Stillman, Marie</v>
      </c>
      <c r="E924" s="1" t="str">
        <f>IF(COUNTIFS(Table_Paintings[Composite_Work_Author],Table_Paintings[[#This Row],[Composite_Work_Author]])&gt;1,"Y","N")</f>
        <v>N</v>
      </c>
      <c r="F924" s="7" t="s">
        <v>3505</v>
      </c>
      <c r="H924" s="7" t="s">
        <v>3324</v>
      </c>
    </row>
    <row r="925" spans="1:8" x14ac:dyDescent="0.35">
      <c r="A925" s="7" t="str" cm="1">
        <f t="array" aca="1" ref="A925" ca="1">"p" &amp; RIGHT(ABS(SUMPRODUCT(CODE(MID(B925&amp;C925,ROW(INDIRECT("1:"&amp;LEN(B925&amp;C925))),1))*POWER(31,MOD(ROW(INDIRECT("1:"&amp;LEN(B925&amp;C925)))-1,7)))),6)</f>
        <v>p206702</v>
      </c>
      <c r="B925" s="7" t="s">
        <v>4342</v>
      </c>
      <c r="C925" s="7" t="s">
        <v>2153</v>
      </c>
      <c r="D925" s="7" t="str">
        <f>Table_Paintings[[#This Row],[Title]]&amp;"_"&amp;Table_Paintings[[#This Row],[Author]]</f>
        <v>The Meal of Lord Candlestick_Carrington, Leonora</v>
      </c>
      <c r="E925" s="1" t="str">
        <f>IF(COUNTIFS(Table_Paintings[Composite_Work_Author],Table_Paintings[[#This Row],[Composite_Work_Author]])&gt;1,"Y","N")</f>
        <v>N</v>
      </c>
      <c r="F925" s="7" t="s">
        <v>3339</v>
      </c>
      <c r="H925" s="7" t="s">
        <v>3310</v>
      </c>
    </row>
    <row r="926" spans="1:8" x14ac:dyDescent="0.35">
      <c r="A926" s="7" t="str" cm="1">
        <f t="array" aca="1" ref="A926" ca="1">"p" &amp; RIGHT(ABS(SUMPRODUCT(CODE(MID(B926&amp;C926,ROW(INDIRECT("1:"&amp;LEN(B926&amp;C926))),1))*POWER(31,MOD(ROW(INDIRECT("1:"&amp;LEN(B926&amp;C926)))-1,7)))),6)</f>
        <v>p933098</v>
      </c>
      <c r="B926" s="7" t="s">
        <v>4695</v>
      </c>
      <c r="C926" s="7" t="s">
        <v>3631</v>
      </c>
      <c r="D926" s="7" t="str">
        <f>Table_Paintings[[#This Row],[Title]]&amp;"_"&amp;Table_Paintings[[#This Row],[Author]]</f>
        <v>The Milkmaid of Bordeaux_Goya, Francisco</v>
      </c>
      <c r="E926" s="1" t="str">
        <f>IF(COUNTIFS(Table_Paintings[Composite_Work_Author],Table_Paintings[[#This Row],[Composite_Work_Author]])&gt;1,"Y","N")</f>
        <v>N</v>
      </c>
      <c r="F926" s="7" t="s">
        <v>3397</v>
      </c>
      <c r="H926" s="7" t="s">
        <v>3324</v>
      </c>
    </row>
    <row r="927" spans="1:8" x14ac:dyDescent="0.35">
      <c r="A927" s="7" t="str" cm="1">
        <f t="array" aca="1" ref="A927" ca="1">"p" &amp; RIGHT(ABS(SUMPRODUCT(CODE(MID(B927&amp;C927,ROW(INDIRECT("1:"&amp;LEN(B927&amp;C927))),1))*POWER(31,MOD(ROW(INDIRECT("1:"&amp;LEN(B927&amp;C927)))-1,7)))),6)</f>
        <v>p029103</v>
      </c>
      <c r="B927" s="7" t="s">
        <v>3911</v>
      </c>
      <c r="C927" s="7" t="s">
        <v>3910</v>
      </c>
      <c r="D927" s="7" t="str">
        <f>Table_Paintings[[#This Row],[Title]]&amp;"_"&amp;Table_Paintings[[#This Row],[Author]]</f>
        <v>The Milkmaid_Vermeer, Johannes</v>
      </c>
      <c r="E927" s="1" t="str">
        <f>IF(COUNTIFS(Table_Paintings[Composite_Work_Author],Table_Paintings[[#This Row],[Composite_Work_Author]])&gt;1,"Y","N")</f>
        <v>N</v>
      </c>
      <c r="F927" s="7" t="s">
        <v>3454</v>
      </c>
      <c r="H927" s="7" t="s">
        <v>3481</v>
      </c>
    </row>
    <row r="928" spans="1:8" x14ac:dyDescent="0.35">
      <c r="A928" s="7" t="str" cm="1">
        <f t="array" aca="1" ref="A928" ca="1">"p" &amp; RIGHT(ABS(SUMPRODUCT(CODE(MID(B928&amp;C928,ROW(INDIRECT("1:"&amp;LEN(B928&amp;C928))),1))*POWER(31,MOD(ROW(INDIRECT("1:"&amp;LEN(B928&amp;C928)))-1,7)))),6)</f>
        <v>p573152</v>
      </c>
      <c r="B928" s="7" t="s">
        <v>3678</v>
      </c>
      <c r="C928" s="7" t="s">
        <v>3677</v>
      </c>
      <c r="D928" s="7" t="str">
        <f>Table_Paintings[[#This Row],[Title]]&amp;"_"&amp;Table_Paintings[[#This Row],[Author]]</f>
        <v>The Minotaur_Frederic Watts, George</v>
      </c>
      <c r="E928" s="1" t="str">
        <f>IF(COUNTIFS(Table_Paintings[Composite_Work_Author],Table_Paintings[[#This Row],[Composite_Work_Author]])&gt;1,"Y","N")</f>
        <v>N</v>
      </c>
      <c r="F928" s="7" t="s">
        <v>3323</v>
      </c>
      <c r="H928" s="7" t="s">
        <v>3324</v>
      </c>
    </row>
    <row r="929" spans="1:8" x14ac:dyDescent="0.35">
      <c r="A929" s="7" t="str" cm="1">
        <f t="array" aca="1" ref="A929" ca="1">"p" &amp; RIGHT(ABS(SUMPRODUCT(CODE(MID(B929&amp;C929,ROW(INDIRECT("1:"&amp;LEN(B929&amp;C929))),1))*POWER(31,MOD(ROW(INDIRECT("1:"&amp;LEN(B929&amp;C929)))-1,7)))),6)</f>
        <v>p013686</v>
      </c>
      <c r="B929" s="7" t="s">
        <v>4123</v>
      </c>
      <c r="C929" s="7" t="s">
        <v>4124</v>
      </c>
      <c r="D929" s="7" t="str">
        <f>Table_Paintings[[#This Row],[Title]]&amp;"_"&amp;Table_Paintings[[#This Row],[Author]]</f>
        <v>The Miraculous Draught of Fishes_de Champaigne, Phillipe</v>
      </c>
      <c r="E929" s="1" t="str">
        <f>IF(COUNTIFS(Table_Paintings[Composite_Work_Author],Table_Paintings[[#This Row],[Composite_Work_Author]])&gt;1,"Y","N")</f>
        <v>N</v>
      </c>
      <c r="F929" s="7" t="s">
        <v>4125</v>
      </c>
      <c r="H929" s="7" t="s">
        <v>3481</v>
      </c>
    </row>
    <row r="930" spans="1:8" x14ac:dyDescent="0.35">
      <c r="A930" s="7" t="str" cm="1">
        <f t="array" aca="1" ref="A930" ca="1">"p" &amp; RIGHT(ABS(SUMPRODUCT(CODE(MID(B930&amp;C930,ROW(INDIRECT("1:"&amp;LEN(B930&amp;C930))),1))*POWER(31,MOD(ROW(INDIRECT("1:"&amp;LEN(B930&amp;C930)))-1,7)))),6)</f>
        <v>p465251</v>
      </c>
      <c r="B930" s="7" t="s">
        <v>4503</v>
      </c>
      <c r="C930" s="7" t="s">
        <v>3546</v>
      </c>
      <c r="D930" s="7" t="str">
        <f>Table_Paintings[[#This Row],[Title]]&amp;"_"&amp;Table_Paintings[[#This Row],[Author]]</f>
        <v>The Mirror of Venus_Burne-Jones, Edward</v>
      </c>
      <c r="E930" s="1" t="str">
        <f>IF(COUNTIFS(Table_Paintings[Composite_Work_Author],Table_Paintings[[#This Row],[Composite_Work_Author]])&gt;1,"Y","N")</f>
        <v>N</v>
      </c>
      <c r="F930" s="7" t="s">
        <v>3505</v>
      </c>
      <c r="H930" s="7" t="s">
        <v>3324</v>
      </c>
    </row>
    <row r="931" spans="1:8" x14ac:dyDescent="0.35">
      <c r="A931" s="7" t="str" cm="1">
        <f t="array" aca="1" ref="A931" ca="1">"p" &amp; RIGHT(ABS(SUMPRODUCT(CODE(MID(B931&amp;C931,ROW(INDIRECT("1:"&amp;LEN(B931&amp;C931))),1))*POWER(31,MOD(ROW(INDIRECT("1:"&amp;LEN(B931&amp;C931)))-1,7)))),6)</f>
        <v>p617593</v>
      </c>
      <c r="B931" s="7" t="s">
        <v>4359</v>
      </c>
      <c r="C931" s="7" t="s">
        <v>4105</v>
      </c>
      <c r="D931" s="7" t="str">
        <f>Table_Paintings[[#This Row],[Title]]&amp;"_"&amp;Table_Paintings[[#This Row],[Author]]</f>
        <v>The Mirror_Delvaux, Paul</v>
      </c>
      <c r="E931" s="1" t="str">
        <f>IF(COUNTIFS(Table_Paintings[Composite_Work_Author],Table_Paintings[[#This Row],[Composite_Work_Author]])&gt;1,"Y","N")</f>
        <v>N</v>
      </c>
      <c r="F931" s="7" t="s">
        <v>3339</v>
      </c>
      <c r="H931" s="7" t="s">
        <v>3310</v>
      </c>
    </row>
    <row r="932" spans="1:8" x14ac:dyDescent="0.35">
      <c r="A932" s="7" t="str" cm="1">
        <f t="array" aca="1" ref="A932" ca="1">"p" &amp; RIGHT(ABS(SUMPRODUCT(CODE(MID(B932&amp;C932,ROW(INDIRECT("1:"&amp;LEN(B932&amp;C932))),1))*POWER(31,MOD(ROW(INDIRECT("1:"&amp;LEN(B932&amp;C932)))-1,7)))),6)</f>
        <v>p452490</v>
      </c>
      <c r="B932" s="7" t="s">
        <v>4028</v>
      </c>
      <c r="C932" s="7" t="s">
        <v>4029</v>
      </c>
      <c r="D932" s="7" t="str">
        <f>Table_Paintings[[#This Row],[Title]]&amp;"_"&amp;Table_Paintings[[#This Row],[Author]]</f>
        <v>The Moneychanger and His Wife_Claesz, Marinus</v>
      </c>
      <c r="E932" s="1" t="str">
        <f>IF(COUNTIFS(Table_Paintings[Composite_Work_Author],Table_Paintings[[#This Row],[Composite_Work_Author]])&gt;1,"Y","N")</f>
        <v>N</v>
      </c>
      <c r="F932" s="7" t="s">
        <v>3353</v>
      </c>
      <c r="H932" s="7" t="s">
        <v>3347</v>
      </c>
    </row>
    <row r="933" spans="1:8" x14ac:dyDescent="0.35">
      <c r="A933" s="7" t="str" cm="1">
        <f t="array" aca="1" ref="A933" ca="1">"p" &amp; RIGHT(ABS(SUMPRODUCT(CODE(MID(B933&amp;C933,ROW(INDIRECT("1:"&amp;LEN(B933&amp;C933))),1))*POWER(31,MOD(ROW(INDIRECT("1:"&amp;LEN(B933&amp;C933)))-1,7)))),6)</f>
        <v>p178907</v>
      </c>
      <c r="B933" s="7" t="s">
        <v>4237</v>
      </c>
      <c r="C933" s="7" t="s">
        <v>4238</v>
      </c>
      <c r="D933" s="7" t="str">
        <f>Table_Paintings[[#This Row],[Title]]&amp;"_"&amp;Table_Paintings[[#This Row],[Author]]</f>
        <v>The Moon_Takai, Teiji</v>
      </c>
      <c r="E933" s="1" t="str">
        <f>IF(COUNTIFS(Table_Paintings[Composite_Work_Author],Table_Paintings[[#This Row],[Composite_Work_Author]])&gt;1,"Y","N")</f>
        <v>N</v>
      </c>
      <c r="F933" s="7" t="s">
        <v>3791</v>
      </c>
      <c r="H933" s="7" t="s">
        <v>3310</v>
      </c>
    </row>
    <row r="934" spans="1:8" x14ac:dyDescent="0.35">
      <c r="A934" s="7" t="str" cm="1">
        <f t="array" aca="1" ref="A934" ca="1">"p" &amp; RIGHT(ABS(SUMPRODUCT(CODE(MID(B934&amp;C934,ROW(INDIRECT("1:"&amp;LEN(B934&amp;C934))),1))*POWER(31,MOD(ROW(INDIRECT("1:"&amp;LEN(B934&amp;C934)))-1,7)))),6)</f>
        <v>p986653</v>
      </c>
      <c r="B934" s="7" t="s">
        <v>3951</v>
      </c>
      <c r="C934" s="7" t="s">
        <v>3952</v>
      </c>
      <c r="D934" s="7" t="str">
        <f>Table_Paintings[[#This Row],[Title]]&amp;"_"&amp;Table_Paintings[[#This Row],[Author]]</f>
        <v>The Mothers_Kollwitz, Käthe</v>
      </c>
      <c r="E934" s="1" t="str">
        <f>IF(COUNTIFS(Table_Paintings[Composite_Work_Author],Table_Paintings[[#This Row],[Composite_Work_Author]])&gt;1,"Y","N")</f>
        <v>N</v>
      </c>
      <c r="F934" s="7" t="s">
        <v>3341</v>
      </c>
      <c r="H934" s="7" t="s">
        <v>3310</v>
      </c>
    </row>
    <row r="935" spans="1:8" x14ac:dyDescent="0.35">
      <c r="A935" s="7" t="str" cm="1">
        <f t="array" aca="1" ref="A935" ca="1">"p" &amp; RIGHT(ABS(SUMPRODUCT(CODE(MID(B935&amp;C935,ROW(INDIRECT("1:"&amp;LEN(B935&amp;C935))),1))*POWER(31,MOD(ROW(INDIRECT("1:"&amp;LEN(B935&amp;C935)))-1,7)))),6)</f>
        <v>p234816</v>
      </c>
      <c r="B935" s="7" t="s">
        <v>4738</v>
      </c>
      <c r="C935" s="7" t="s">
        <v>3628</v>
      </c>
      <c r="D935" s="7" t="str">
        <f>Table_Paintings[[#This Row],[Title]]&amp;"_"&amp;Table_Paintings[[#This Row],[Author]]</f>
        <v>The Mountain Torrent_Danby, Francis</v>
      </c>
      <c r="E935" s="1" t="str">
        <f>IF(COUNTIFS(Table_Paintings[Composite_Work_Author],Table_Paintings[[#This Row],[Composite_Work_Author]])&gt;1,"Y","N")</f>
        <v>N</v>
      </c>
      <c r="F935" s="7" t="s">
        <v>3397</v>
      </c>
      <c r="H935" s="7" t="s">
        <v>3324</v>
      </c>
    </row>
    <row r="936" spans="1:8" x14ac:dyDescent="0.35">
      <c r="A936" s="7" t="str" cm="1">
        <f t="array" aca="1" ref="A936" ca="1">"p" &amp; RIGHT(ABS(SUMPRODUCT(CODE(MID(B936&amp;C936,ROW(INDIRECT("1:"&amp;LEN(B936&amp;C936))),1))*POWER(31,MOD(ROW(INDIRECT("1:"&amp;LEN(B936&amp;C936)))-1,7)))),6)</f>
        <v>p695862</v>
      </c>
      <c r="B936" s="7" t="s">
        <v>4714</v>
      </c>
      <c r="C936" s="7" t="s">
        <v>3596</v>
      </c>
      <c r="D936" s="7" t="str">
        <f>Table_Paintings[[#This Row],[Title]]&amp;"_"&amp;Table_Paintings[[#This Row],[Author]]</f>
        <v>The Murder of the Bishop of Liège_Delacroix, Eugène</v>
      </c>
      <c r="E936" s="1" t="str">
        <f>IF(COUNTIFS(Table_Paintings[Composite_Work_Author],Table_Paintings[[#This Row],[Composite_Work_Author]])&gt;1,"Y","N")</f>
        <v>N</v>
      </c>
      <c r="F936" s="7" t="s">
        <v>3397</v>
      </c>
      <c r="H936" s="7" t="s">
        <v>3324</v>
      </c>
    </row>
    <row r="937" spans="1:8" x14ac:dyDescent="0.35">
      <c r="A937" s="7" t="str" cm="1">
        <f t="array" aca="1" ref="A937" ca="1">"p" &amp; RIGHT(ABS(SUMPRODUCT(CODE(MID(B937&amp;C937,ROW(INDIRECT("1:"&amp;LEN(B937&amp;C937))),1))*POWER(31,MOD(ROW(INDIRECT("1:"&amp;LEN(B937&amp;C937)))-1,7)))),6)</f>
        <v>p041612</v>
      </c>
      <c r="B937" s="7" t="s">
        <v>4074</v>
      </c>
      <c r="C937" s="7" t="s">
        <v>4072</v>
      </c>
      <c r="D937" s="7" t="str">
        <f>Table_Paintings[[#This Row],[Title]]&amp;"_"&amp;Table_Paintings[[#This Row],[Author]]</f>
        <v>The Murder_Nerdrum, Odd</v>
      </c>
      <c r="E937" s="1" t="str">
        <f>IF(COUNTIFS(Table_Paintings[Composite_Work_Author],Table_Paintings[[#This Row],[Composite_Work_Author]])&gt;1,"Y","N")</f>
        <v>N</v>
      </c>
      <c r="F937" s="7" t="s">
        <v>4073</v>
      </c>
      <c r="H937" s="7" t="s">
        <v>3310</v>
      </c>
    </row>
    <row r="938" spans="1:8" x14ac:dyDescent="0.35">
      <c r="A938" s="7" t="str" cm="1">
        <f t="array" aca="1" ref="A938" ca="1">"p" &amp; RIGHT(ABS(SUMPRODUCT(CODE(MID(B938&amp;C938,ROW(INDIRECT("1:"&amp;LEN(B938&amp;C938))),1))*POWER(31,MOD(ROW(INDIRECT("1:"&amp;LEN(B938&amp;C938)))-1,7)))),6)</f>
        <v>p184930</v>
      </c>
      <c r="B938" s="7" t="s">
        <v>4777</v>
      </c>
      <c r="C938" s="7" t="s">
        <v>3379</v>
      </c>
      <c r="D938" s="7" t="str">
        <f>Table_Paintings[[#This Row],[Title]]&amp;"_"&amp;Table_Paintings[[#This Row],[Author]]</f>
        <v>The Mysterious River_Osbert, Alphonse</v>
      </c>
      <c r="E938" s="1" t="str">
        <f>IF(COUNTIFS(Table_Paintings[Composite_Work_Author],Table_Paintings[[#This Row],[Composite_Work_Author]])&gt;1,"Y","N")</f>
        <v>N</v>
      </c>
      <c r="F938" s="7" t="s">
        <v>3323</v>
      </c>
      <c r="H938" s="7" t="s">
        <v>3324</v>
      </c>
    </row>
    <row r="939" spans="1:8" x14ac:dyDescent="0.35">
      <c r="A939" s="7" t="str" cm="1">
        <f t="array" aca="1" ref="A939" ca="1">"p" &amp; RIGHT(ABS(SUMPRODUCT(CODE(MID(B939&amp;C939,ROW(INDIRECT("1:"&amp;LEN(B939&amp;C939))),1))*POWER(31,MOD(ROW(INDIRECT("1:"&amp;LEN(B939&amp;C939)))-1,7)))),6)</f>
        <v>p364737</v>
      </c>
      <c r="B939" s="7" t="s">
        <v>4104</v>
      </c>
      <c r="C939" s="7" t="s">
        <v>4105</v>
      </c>
      <c r="D939" s="7" t="str">
        <f>Table_Paintings[[#This Row],[Title]]&amp;"_"&amp;Table_Paintings[[#This Row],[Author]]</f>
        <v>The Mystery and Melancholy of a Street_Delvaux, Paul</v>
      </c>
      <c r="E939" s="1" t="str">
        <f>IF(COUNTIFS(Table_Paintings[Composite_Work_Author],Table_Paintings[[#This Row],[Composite_Work_Author]])&gt;1,"Y","N")</f>
        <v>N</v>
      </c>
      <c r="F939" s="7" t="s">
        <v>3339</v>
      </c>
      <c r="H939" s="7" t="s">
        <v>3310</v>
      </c>
    </row>
    <row r="940" spans="1:8" x14ac:dyDescent="0.35">
      <c r="A940" s="7" t="str" cm="1">
        <f t="array" aca="1" ref="A940" ca="1">"p" &amp; RIGHT(ABS(SUMPRODUCT(CODE(MID(B940&amp;C940,ROW(INDIRECT("1:"&amp;LEN(B940&amp;C940))),1))*POWER(31,MOD(ROW(INDIRECT("1:"&amp;LEN(B940&amp;C940)))-1,7)))),6)</f>
        <v>p247310</v>
      </c>
      <c r="B940" s="7" t="s">
        <v>3679</v>
      </c>
      <c r="C940" s="7" t="s">
        <v>3680</v>
      </c>
      <c r="D940" s="7" t="str">
        <f>Table_Paintings[[#This Row],[Title]]&amp;"_"&amp;Table_Paintings[[#This Row],[Author]]</f>
        <v>The Newborn_de la Tour, Georges</v>
      </c>
      <c r="E940" s="1" t="str">
        <f>IF(COUNTIFS(Table_Paintings[Composite_Work_Author],Table_Paintings[[#This Row],[Composite_Work_Author]])&gt;1,"Y","N")</f>
        <v>N</v>
      </c>
      <c r="F940" s="7" t="s">
        <v>3454</v>
      </c>
      <c r="H940" s="7" t="s">
        <v>3481</v>
      </c>
    </row>
    <row r="941" spans="1:8" x14ac:dyDescent="0.35">
      <c r="A941" s="7" t="str" cm="1">
        <f t="array" aca="1" ref="A941" ca="1">"p" &amp; RIGHT(ABS(SUMPRODUCT(CODE(MID(B941&amp;C941,ROW(INDIRECT("1:"&amp;LEN(B941&amp;C941))),1))*POWER(31,MOD(ROW(INDIRECT("1:"&amp;LEN(B941&amp;C941)))-1,7)))),6)</f>
        <v>p858015</v>
      </c>
      <c r="B941" s="7" t="s">
        <v>4660</v>
      </c>
      <c r="C941" s="7" t="s">
        <v>4286</v>
      </c>
      <c r="D941" s="7" t="str">
        <f>Table_Paintings[[#This Row],[Title]]&amp;"_"&amp;Table_Paintings[[#This Row],[Author]]</f>
        <v>The Night of Enitharmon's Joy_Blake, William</v>
      </c>
      <c r="E941" s="1" t="str">
        <f>IF(COUNTIFS(Table_Paintings[Composite_Work_Author],Table_Paintings[[#This Row],[Composite_Work_Author]])&gt;1,"Y","N")</f>
        <v>N</v>
      </c>
      <c r="F941" s="7" t="s">
        <v>3397</v>
      </c>
      <c r="H941" s="7" t="s">
        <v>3324</v>
      </c>
    </row>
    <row r="942" spans="1:8" x14ac:dyDescent="0.35">
      <c r="A942" s="7" t="str" cm="1">
        <f t="array" aca="1" ref="A942" ca="1">"p" &amp; RIGHT(ABS(SUMPRODUCT(CODE(MID(B942&amp;C942,ROW(INDIRECT("1:"&amp;LEN(B942&amp;C942))),1))*POWER(31,MOD(ROW(INDIRECT("1:"&amp;LEN(B942&amp;C942)))-1,7)))),6)</f>
        <v>p628999</v>
      </c>
      <c r="B942" s="7" t="s">
        <v>4160</v>
      </c>
      <c r="C942" s="7" t="s">
        <v>1540</v>
      </c>
      <c r="D942" s="7" t="str">
        <f>Table_Paintings[[#This Row],[Title]]&amp;"_"&amp;Table_Paintings[[#This Row],[Author]]</f>
        <v>The Night Watch_Rembrandt</v>
      </c>
      <c r="E942" s="1" t="str">
        <f>IF(COUNTIFS(Table_Paintings[Composite_Work_Author],Table_Paintings[[#This Row],[Composite_Work_Author]])&gt;1,"Y","N")</f>
        <v>N</v>
      </c>
      <c r="F942" s="7" t="s">
        <v>4144</v>
      </c>
      <c r="H942" s="7" t="s">
        <v>3481</v>
      </c>
    </row>
    <row r="943" spans="1:8" x14ac:dyDescent="0.35">
      <c r="A943" s="7" t="str" cm="1">
        <f t="array" aca="1" ref="A943" ca="1">"p" &amp; RIGHT(ABS(SUMPRODUCT(CODE(MID(B943&amp;C943,ROW(INDIRECT("1:"&amp;LEN(B943&amp;C943))),1))*POWER(31,MOD(ROW(INDIRECT("1:"&amp;LEN(B943&amp;C943)))-1,7)))),6)</f>
        <v>p270328</v>
      </c>
      <c r="B943" s="7" t="s">
        <v>4079</v>
      </c>
      <c r="C943" s="7" t="s">
        <v>4080</v>
      </c>
      <c r="D943" s="7" t="str">
        <f>Table_Paintings[[#This Row],[Title]]&amp;"_"&amp;Table_Paintings[[#This Row],[Author]]</f>
        <v>The Night_Dix, Otto</v>
      </c>
      <c r="E943" s="1" t="str">
        <f>IF(COUNTIFS(Table_Paintings[Composite_Work_Author],Table_Paintings[[#This Row],[Composite_Work_Author]])&gt;1,"Y","N")</f>
        <v>N</v>
      </c>
      <c r="F943" s="7" t="s">
        <v>3899</v>
      </c>
      <c r="H943" s="7" t="s">
        <v>3310</v>
      </c>
    </row>
    <row r="944" spans="1:8" x14ac:dyDescent="0.35">
      <c r="A944" s="7" t="str" cm="1">
        <f t="array" aca="1" ref="A944" ca="1">"p" &amp; RIGHT(ABS(SUMPRODUCT(CODE(MID(B944&amp;C944,ROW(INDIRECT("1:"&amp;LEN(B944&amp;C944))),1))*POWER(31,MOD(ROW(INDIRECT("1:"&amp;LEN(B944&amp;C944)))-1,7)))),6)</f>
        <v>p790576</v>
      </c>
      <c r="B944" s="7" t="s">
        <v>4079</v>
      </c>
      <c r="C944" s="7" t="s">
        <v>4751</v>
      </c>
      <c r="D944" s="7" t="str">
        <f>Table_Paintings[[#This Row],[Title]]&amp;"_"&amp;Table_Paintings[[#This Row],[Author]]</f>
        <v>The Night_Hodler, Ferdinand</v>
      </c>
      <c r="E944" s="1" t="str">
        <f>IF(COUNTIFS(Table_Paintings[Composite_Work_Author],Table_Paintings[[#This Row],[Composite_Work_Author]])&gt;1,"Y","N")</f>
        <v>N</v>
      </c>
      <c r="F944" s="7" t="s">
        <v>3323</v>
      </c>
      <c r="H944" s="7" t="s">
        <v>3324</v>
      </c>
    </row>
    <row r="945" spans="1:8" x14ac:dyDescent="0.35">
      <c r="A945" s="7" t="str" cm="1">
        <f t="array" aca="1" ref="A945" ca="1">"p" &amp; RIGHT(ABS(SUMPRODUCT(CODE(MID(B945&amp;C945,ROW(INDIRECT("1:"&amp;LEN(B945&amp;C945))),1))*POWER(31,MOD(ROW(INDIRECT("1:"&amp;LEN(B945&amp;C945)))-1,7)))),6)</f>
        <v>p449248</v>
      </c>
      <c r="B945" s="7" t="s">
        <v>3777</v>
      </c>
      <c r="C945" s="7" t="s">
        <v>3778</v>
      </c>
      <c r="D945" s="7" t="str">
        <f>Table_Paintings[[#This Row],[Title]]&amp;"_"&amp;Table_Paintings[[#This Row],[Author]]</f>
        <v>The Nightmare_Fuseli, Henry</v>
      </c>
      <c r="E945" s="1" t="str">
        <f>IF(COUNTIFS(Table_Paintings[Composite_Work_Author],Table_Paintings[[#This Row],[Composite_Work_Author]])&gt;1,"Y","N")</f>
        <v>N</v>
      </c>
      <c r="F945" s="7" t="s">
        <v>3397</v>
      </c>
      <c r="H945" s="7" t="s">
        <v>3450</v>
      </c>
    </row>
    <row r="946" spans="1:8" x14ac:dyDescent="0.35">
      <c r="A946" s="7" t="str" cm="1">
        <f t="array" aca="1" ref="A946" ca="1">"p" &amp; RIGHT(ABS(SUMPRODUCT(CODE(MID(B946&amp;C946,ROW(INDIRECT("1:"&amp;LEN(B946&amp;C946))),1))*POWER(31,MOD(ROW(INDIRECT("1:"&amp;LEN(B946&amp;C946)))-1,7)))),6)</f>
        <v>p168332</v>
      </c>
      <c r="B946" s="7" t="s">
        <v>3818</v>
      </c>
      <c r="C946" s="7" t="s">
        <v>3819</v>
      </c>
      <c r="D946" s="7" t="str">
        <f>Table_Paintings[[#This Row],[Title]]&amp;"_"&amp;Table_Paintings[[#This Row],[Author]]</f>
        <v>The Ninth Wave_Aivazovsky, Ivan</v>
      </c>
      <c r="E946" s="1" t="str">
        <f>IF(COUNTIFS(Table_Paintings[Composite_Work_Author],Table_Paintings[[#This Row],[Composite_Work_Author]])&gt;1,"Y","N")</f>
        <v>N</v>
      </c>
      <c r="F946" s="7" t="s">
        <v>3397</v>
      </c>
      <c r="G946" s="7" t="s">
        <v>3820</v>
      </c>
      <c r="H946" s="7" t="s">
        <v>3324</v>
      </c>
    </row>
    <row r="947" spans="1:8" x14ac:dyDescent="0.35">
      <c r="A947" s="7" t="str" cm="1">
        <f t="array" aca="1" ref="A947" ca="1">"p" &amp; RIGHT(ABS(SUMPRODUCT(CODE(MID(B947&amp;C947,ROW(INDIRECT("1:"&amp;LEN(B947&amp;C947))),1))*POWER(31,MOD(ROW(INDIRECT("1:"&amp;LEN(B947&amp;C947)))-1,7)))),6)</f>
        <v>p216725</v>
      </c>
      <c r="B947" s="7" t="s">
        <v>3343</v>
      </c>
      <c r="C947" s="7" t="s">
        <v>3338</v>
      </c>
      <c r="D947" s="7" t="str">
        <f>Table_Paintings[[#This Row],[Title]]&amp;"_"&amp;Table_Paintings[[#This Row],[Author]]</f>
        <v>The Nose_Giacometti, Alberto</v>
      </c>
      <c r="E947" s="1" t="str">
        <f>IF(COUNTIFS(Table_Paintings[Composite_Work_Author],Table_Paintings[[#This Row],[Composite_Work_Author]])&gt;1,"Y","N")</f>
        <v>N</v>
      </c>
      <c r="F947" s="7" t="s">
        <v>3339</v>
      </c>
      <c r="G947" s="7" t="s">
        <v>3342</v>
      </c>
      <c r="H947" s="7" t="s">
        <v>3310</v>
      </c>
    </row>
    <row r="948" spans="1:8" x14ac:dyDescent="0.35">
      <c r="A948" s="7" t="str" cm="1">
        <f t="array" aca="1" ref="A948" ca="1">"p" &amp; RIGHT(ABS(SUMPRODUCT(CODE(MID(B948&amp;C948,ROW(INDIRECT("1:"&amp;LEN(B948&amp;C948))),1))*POWER(31,MOD(ROW(INDIRECT("1:"&amp;LEN(B948&amp;C948)))-1,7)))),6)</f>
        <v>p809797</v>
      </c>
      <c r="B948" s="7" t="s">
        <v>3705</v>
      </c>
      <c r="C948" s="7" t="s">
        <v>3702</v>
      </c>
      <c r="D948" s="7" t="str">
        <f>Table_Paintings[[#This Row],[Title]]&amp;"_"&amp;Table_Paintings[[#This Row],[Author]]</f>
        <v>The Nostalgia of the Infinite_de Chirico, Giorgio</v>
      </c>
      <c r="E948" s="1" t="str">
        <f>IF(COUNTIFS(Table_Paintings[Composite_Work_Author],Table_Paintings[[#This Row],[Composite_Work_Author]])&gt;1,"Y","N")</f>
        <v>N</v>
      </c>
      <c r="F948" s="7" t="s">
        <v>3703</v>
      </c>
      <c r="H948" s="7" t="s">
        <v>3310</v>
      </c>
    </row>
    <row r="949" spans="1:8" x14ac:dyDescent="0.35">
      <c r="A949" s="7" t="str" cm="1">
        <f t="array" aca="1" ref="A949" ca="1">"p" &amp; RIGHT(ABS(SUMPRODUCT(CODE(MID(B949&amp;C949,ROW(INDIRECT("1:"&amp;LEN(B949&amp;C949))),1))*POWER(31,MOD(ROW(INDIRECT("1:"&amp;LEN(B949&amp;C949)))-1,7)))),6)</f>
        <v>p761042</v>
      </c>
      <c r="B949" s="7" t="s">
        <v>3636</v>
      </c>
      <c r="C949" s="7" t="s">
        <v>3631</v>
      </c>
      <c r="D949" s="7" t="str">
        <f>Table_Paintings[[#This Row],[Title]]&amp;"_"&amp;Table_Paintings[[#This Row],[Author]]</f>
        <v>The Nude Maja_Goya, Francisco</v>
      </c>
      <c r="E949" s="1" t="str">
        <f>IF(COUNTIFS(Table_Paintings[Composite_Work_Author],Table_Paintings[[#This Row],[Composite_Work_Author]])&gt;1,"Y","N")</f>
        <v>N</v>
      </c>
      <c r="F949" s="7" t="s">
        <v>3397</v>
      </c>
      <c r="H949" s="7" t="s">
        <v>3632</v>
      </c>
    </row>
    <row r="950" spans="1:8" x14ac:dyDescent="0.35">
      <c r="A950" s="7" t="str" cm="1">
        <f t="array" aca="1" ref="A950" ca="1">"p" &amp; RIGHT(ABS(SUMPRODUCT(CODE(MID(B950&amp;C950,ROW(INDIRECT("1:"&amp;LEN(B950&amp;C950))),1))*POWER(31,MOD(ROW(INDIRECT("1:"&amp;LEN(B950&amp;C950)))-1,7)))),6)</f>
        <v>p329521</v>
      </c>
      <c r="B950" s="7" t="s">
        <v>4761</v>
      </c>
      <c r="C950" s="7" t="s">
        <v>3609</v>
      </c>
      <c r="D950" s="7" t="str">
        <f>Table_Paintings[[#This Row],[Title]]&amp;"_"&amp;Table_Paintings[[#This Row],[Author]]</f>
        <v>The Offering_Khnopff, Fernand</v>
      </c>
      <c r="E950" s="1" t="str">
        <f>IF(COUNTIFS(Table_Paintings[Composite_Work_Author],Table_Paintings[[#This Row],[Composite_Work_Author]])&gt;1,"Y","N")</f>
        <v>N</v>
      </c>
      <c r="F950" s="7" t="s">
        <v>3323</v>
      </c>
      <c r="H950" s="7" t="s">
        <v>3324</v>
      </c>
    </row>
    <row r="951" spans="1:8" x14ac:dyDescent="0.35">
      <c r="A951" s="7" t="str" cm="1">
        <f t="array" aca="1" ref="A951" ca="1">"p" &amp; RIGHT(ABS(SUMPRODUCT(CODE(MID(B951&amp;C951,ROW(INDIRECT("1:"&amp;LEN(B951&amp;C951))),1))*POWER(31,MOD(ROW(INDIRECT("1:"&amp;LEN(B951&amp;C951)))-1,7)))),6)</f>
        <v>p978978</v>
      </c>
      <c r="B951" s="7" t="s">
        <v>3868</v>
      </c>
      <c r="C951" s="7" t="s">
        <v>3869</v>
      </c>
      <c r="D951" s="7" t="str">
        <f>Table_Paintings[[#This Row],[Title]]&amp;"_"&amp;Table_Paintings[[#This Row],[Author]]</f>
        <v>The Officers of the Company of St Adrian_de Baen, Jan</v>
      </c>
      <c r="E951" s="1" t="str">
        <f>IF(COUNTIFS(Table_Paintings[Composite_Work_Author],Table_Paintings[[#This Row],[Composite_Work_Author]])&gt;1,"Y","N")</f>
        <v>N</v>
      </c>
      <c r="F951" s="7" t="s">
        <v>3454</v>
      </c>
      <c r="H951" s="7" t="s">
        <v>3481</v>
      </c>
    </row>
    <row r="952" spans="1:8" x14ac:dyDescent="0.35">
      <c r="A952" s="7" t="str" cm="1">
        <f t="array" aca="1" ref="A952" ca="1">"p" &amp; RIGHT(ABS(SUMPRODUCT(CODE(MID(B952&amp;C952,ROW(INDIRECT("1:"&amp;LEN(B952&amp;C952))),1))*POWER(31,MOD(ROW(INDIRECT("1:"&amp;LEN(B952&amp;C952)))-1,7)))),6)</f>
        <v>p030908</v>
      </c>
      <c r="B952" s="7" t="s">
        <v>4093</v>
      </c>
      <c r="C952" s="7" t="s">
        <v>4090</v>
      </c>
      <c r="D952" s="7" t="str">
        <f>Table_Paintings[[#This Row],[Title]]&amp;"_"&amp;Table_Paintings[[#This Row],[Author]]</f>
        <v>The Old Guitarist_Picasso, Pablo</v>
      </c>
      <c r="E952" s="1" t="str">
        <f>IF(COUNTIFS(Table_Paintings[Composite_Work_Author],Table_Paintings[[#This Row],[Composite_Work_Author]])&gt;1,"Y","N")</f>
        <v>N</v>
      </c>
      <c r="F952" s="7" t="s">
        <v>3341</v>
      </c>
      <c r="H952" s="7" t="s">
        <v>3310</v>
      </c>
    </row>
    <row r="953" spans="1:8" x14ac:dyDescent="0.35">
      <c r="A953" s="7" t="str" cm="1">
        <f t="array" aca="1" ref="A953" ca="1">"p" &amp; RIGHT(ABS(SUMPRODUCT(CODE(MID(B953&amp;C953,ROW(INDIRECT("1:"&amp;LEN(B953&amp;C953))),1))*POWER(31,MOD(ROW(INDIRECT("1:"&amp;LEN(B953&amp;C953)))-1,7)))),6)</f>
        <v>p645708</v>
      </c>
      <c r="B953" s="7" t="s">
        <v>3569</v>
      </c>
      <c r="C953" s="7" t="s">
        <v>3566</v>
      </c>
      <c r="D953" s="7" t="str">
        <f>Table_Paintings[[#This Row],[Title]]&amp;"_"&amp;Table_Paintings[[#This Row],[Author]]</f>
        <v>The Opening of the Fifth Seal_Greco, El</v>
      </c>
      <c r="E953" s="1" t="str">
        <f>IF(COUNTIFS(Table_Paintings[Composite_Work_Author],Table_Paintings[[#This Row],[Composite_Work_Author]])&gt;1,"Y","N")</f>
        <v>N</v>
      </c>
      <c r="F953" s="7" t="s">
        <v>3567</v>
      </c>
      <c r="H953" s="7" t="s">
        <v>3455</v>
      </c>
    </row>
    <row r="954" spans="1:8" x14ac:dyDescent="0.35">
      <c r="A954" s="7" t="str" cm="1">
        <f t="array" aca="1" ref="A954" ca="1">"p" &amp; RIGHT(ABS(SUMPRODUCT(CODE(MID(B954&amp;C954,ROW(INDIRECT("1:"&amp;LEN(B954&amp;C954))),1))*POWER(31,MOD(ROW(INDIRECT("1:"&amp;LEN(B954&amp;C954)))-1,7)))),6)</f>
        <v>p995038</v>
      </c>
      <c r="B954" s="7" t="s">
        <v>4471</v>
      </c>
      <c r="C954" s="7" t="s">
        <v>4457</v>
      </c>
      <c r="D954" s="7" t="str">
        <f>Table_Paintings[[#This Row],[Title]]&amp;"_"&amp;Table_Paintings[[#This Row],[Author]]</f>
        <v>The Order of Release_Millais, John Everett</v>
      </c>
      <c r="E954" s="1" t="str">
        <f>IF(COUNTIFS(Table_Paintings[Composite_Work_Author],Table_Paintings[[#This Row],[Composite_Work_Author]])&gt;1,"Y","N")</f>
        <v>N</v>
      </c>
      <c r="F954" s="7" t="s">
        <v>3505</v>
      </c>
      <c r="H954" s="7" t="s">
        <v>3324</v>
      </c>
    </row>
    <row r="955" spans="1:8" x14ac:dyDescent="0.35">
      <c r="A955" s="7" t="str" cm="1">
        <f t="array" aca="1" ref="A955" ca="1">"p" &amp; RIGHT(ABS(SUMPRODUCT(CODE(MID(B955&amp;C955,ROW(INDIRECT("1:"&amp;LEN(B955&amp;C955))),1))*POWER(31,MOD(ROW(INDIRECT("1:"&amp;LEN(B955&amp;C955)))-1,7)))),6)</f>
        <v>p237535</v>
      </c>
      <c r="B955" s="7" t="s">
        <v>3938</v>
      </c>
      <c r="C955" s="7" t="s">
        <v>3937</v>
      </c>
      <c r="D955" s="7" t="str">
        <f>Table_Paintings[[#This Row],[Title]]&amp;"_"&amp;Table_Paintings[[#This Row],[Author]]</f>
        <v>The Orrery_Wright of Derby, Joseph</v>
      </c>
      <c r="E955" s="1" t="str">
        <f>IF(COUNTIFS(Table_Paintings[Composite_Work_Author],Table_Paintings[[#This Row],[Composite_Work_Author]])&gt;1,"Y","N")</f>
        <v>N</v>
      </c>
      <c r="F955" s="7" t="s">
        <v>3397</v>
      </c>
      <c r="H955" s="7" t="s">
        <v>3450</v>
      </c>
    </row>
    <row r="956" spans="1:8" x14ac:dyDescent="0.35">
      <c r="A956" s="7" t="str" cm="1">
        <f t="array" aca="1" ref="A956" ca="1">"p" &amp; RIGHT(ABS(SUMPRODUCT(CODE(MID(B956&amp;C956,ROW(INDIRECT("1:"&amp;LEN(B956&amp;C956))),1))*POWER(31,MOD(ROW(INDIRECT("1:"&amp;LEN(B956&amp;C956)))-1,7)))),6)</f>
        <v>p716301</v>
      </c>
      <c r="B956" s="7" t="s">
        <v>4244</v>
      </c>
      <c r="C956" s="7" t="s">
        <v>4243</v>
      </c>
      <c r="D956" s="7" t="str">
        <f>Table_Paintings[[#This Row],[Title]]&amp;"_"&amp;Table_Paintings[[#This Row],[Author]]</f>
        <v>The Oxbow_Cole, Thomas</v>
      </c>
      <c r="E956" s="1" t="str">
        <f>IF(COUNTIFS(Table_Paintings[Composite_Work_Author],Table_Paintings[[#This Row],[Composite_Work_Author]])&gt;1,"Y","N")</f>
        <v>N</v>
      </c>
      <c r="F956" s="7" t="s">
        <v>3661</v>
      </c>
      <c r="G956" s="7" t="s">
        <v>3349</v>
      </c>
      <c r="H956" s="7" t="s">
        <v>3324</v>
      </c>
    </row>
    <row r="957" spans="1:8" x14ac:dyDescent="0.35">
      <c r="A957" s="7" t="str" cm="1">
        <f t="array" aca="1" ref="A957" ca="1">"p" &amp; RIGHT(ABS(SUMPRODUCT(CODE(MID(B957&amp;C957,ROW(INDIRECT("1:"&amp;LEN(B957&amp;C957))),1))*POWER(31,MOD(ROW(INDIRECT("1:"&amp;LEN(B957&amp;C957)))-1,7)))),6)</f>
        <v>p067172</v>
      </c>
      <c r="B957" s="7" t="s">
        <v>4771</v>
      </c>
      <c r="C957" s="7" t="s">
        <v>1973</v>
      </c>
      <c r="D957" s="7" t="str">
        <f>Table_Paintings[[#This Row],[Title]]&amp;"_"&amp;Table_Paintings[[#This Row],[Author]]</f>
        <v>The Pain_Schwabe, Carlos</v>
      </c>
      <c r="E957" s="1" t="str">
        <f>IF(COUNTIFS(Table_Paintings[Composite_Work_Author],Table_Paintings[[#This Row],[Composite_Work_Author]])&gt;1,"Y","N")</f>
        <v>N</v>
      </c>
      <c r="F957" s="7" t="s">
        <v>3323</v>
      </c>
      <c r="H957" s="7" t="s">
        <v>3324</v>
      </c>
    </row>
    <row r="958" spans="1:8" x14ac:dyDescent="0.35">
      <c r="A958" s="7" t="str" cm="1">
        <f t="array" aca="1" ref="A958" ca="1">"p" &amp; RIGHT(ABS(SUMPRODUCT(CODE(MID(B958&amp;C958,ROW(INDIRECT("1:"&amp;LEN(B958&amp;C958))),1))*POWER(31,MOD(ROW(INDIRECT("1:"&amp;LEN(B958&amp;C958)))-1,7)))),6)</f>
        <v>p616736</v>
      </c>
      <c r="B958" s="7" t="s">
        <v>4533</v>
      </c>
      <c r="C958" s="7" t="s">
        <v>4158</v>
      </c>
      <c r="D958" s="7" t="str">
        <f>Table_Paintings[[#This Row],[Title]]&amp;"_"&amp;Table_Paintings[[#This Row],[Author]]</f>
        <v>The Painter's Daughter_Solomon, Rebecca</v>
      </c>
      <c r="E958" s="1" t="str">
        <f>IF(COUNTIFS(Table_Paintings[Composite_Work_Author],Table_Paintings[[#This Row],[Composite_Work_Author]])&gt;1,"Y","N")</f>
        <v>N</v>
      </c>
      <c r="F958" s="7" t="s">
        <v>3505</v>
      </c>
      <c r="H958" s="7" t="s">
        <v>3324</v>
      </c>
    </row>
    <row r="959" spans="1:8" x14ac:dyDescent="0.35">
      <c r="A959" s="7" t="str" cm="1">
        <f t="array" aca="1" ref="A959" ca="1">"p" &amp; RIGHT(ABS(SUMPRODUCT(CODE(MID(B959&amp;C959,ROW(INDIRECT("1:"&amp;LEN(B959&amp;C959))),1))*POWER(31,MOD(ROW(INDIRECT("1:"&amp;LEN(B959&amp;C959)))-1,7)))),6)</f>
        <v>p609702</v>
      </c>
      <c r="B959" s="7" t="s">
        <v>4899</v>
      </c>
      <c r="C959" s="7" t="s">
        <v>4528</v>
      </c>
      <c r="D959" s="7" t="str">
        <f>Table_Paintings[[#This Row],[Title]]&amp;"_"&amp;Table_Paintings[[#This Row],[Author]]</f>
        <v>The Painter's Honeymoon_Leighton, Frederic</v>
      </c>
      <c r="E959" s="1" t="str">
        <f>IF(COUNTIFS(Table_Paintings[Composite_Work_Author],Table_Paintings[[#This Row],[Composite_Work_Author]])&gt;1,"Y","N")</f>
        <v>N</v>
      </c>
      <c r="F959" s="7" t="s">
        <v>3330</v>
      </c>
      <c r="H959" s="7" t="s">
        <v>3324</v>
      </c>
    </row>
    <row r="960" spans="1:8" x14ac:dyDescent="0.35">
      <c r="A960" s="7" t="str" cm="1">
        <f t="array" aca="1" ref="A960" ca="1">"p" &amp; RIGHT(ABS(SUMPRODUCT(CODE(MID(B960&amp;C960,ROW(INDIRECT("1:"&amp;LEN(B960&amp;C960))),1))*POWER(31,MOD(ROW(INDIRECT("1:"&amp;LEN(B960&amp;C960)))-1,7)))),6)</f>
        <v>p724551</v>
      </c>
      <c r="B960" s="7" t="s">
        <v>3337</v>
      </c>
      <c r="C960" s="7" t="s">
        <v>3338</v>
      </c>
      <c r="D960" s="7" t="str">
        <f>Table_Paintings[[#This Row],[Title]]&amp;"_"&amp;Table_Paintings[[#This Row],[Author]]</f>
        <v>The Palace at 4 a.m._Giacometti, Alberto</v>
      </c>
      <c r="E960" s="1" t="str">
        <f>IF(COUNTIFS(Table_Paintings[Composite_Work_Author],Table_Paintings[[#This Row],[Composite_Work_Author]])&gt;1,"Y","N")</f>
        <v>N</v>
      </c>
      <c r="F960" s="7" t="s">
        <v>3339</v>
      </c>
      <c r="H960" s="7" t="s">
        <v>3310</v>
      </c>
    </row>
    <row r="961" spans="1:8" x14ac:dyDescent="0.35">
      <c r="A961" s="7" t="str" cm="1">
        <f t="array" aca="1" ref="A961" ca="1">"p" &amp; RIGHT(ABS(SUMPRODUCT(CODE(MID(B961&amp;C961,ROW(INDIRECT("1:"&amp;LEN(B961&amp;C961))),1))*POWER(31,MOD(ROW(INDIRECT("1:"&amp;LEN(B961&amp;C961)))-1,7)))),6)</f>
        <v>p951733</v>
      </c>
      <c r="B961" s="7" t="s">
        <v>4341</v>
      </c>
      <c r="C961" s="7" t="s">
        <v>4318</v>
      </c>
      <c r="D961" s="7" t="str">
        <f>Table_Paintings[[#This Row],[Title]]&amp;"_"&amp;Table_Paintings[[#This Row],[Author]]</f>
        <v>The Palace of the Windowed Rocks_Tanguy, Yves</v>
      </c>
      <c r="E961" s="1" t="str">
        <f>IF(COUNTIFS(Table_Paintings[Composite_Work_Author],Table_Paintings[[#This Row],[Composite_Work_Author]])&gt;1,"Y","N")</f>
        <v>N</v>
      </c>
      <c r="F961" s="7" t="s">
        <v>3339</v>
      </c>
      <c r="H961" s="7" t="s">
        <v>3310</v>
      </c>
    </row>
    <row r="962" spans="1:8" x14ac:dyDescent="0.35">
      <c r="A962" s="7" t="str" cm="1">
        <f t="array" aca="1" ref="A962" ca="1">"p" &amp; RIGHT(ABS(SUMPRODUCT(CODE(MID(B962&amp;C962,ROW(INDIRECT("1:"&amp;LEN(B962&amp;C962))),1))*POWER(31,MOD(ROW(INDIRECT("1:"&amp;LEN(B962&amp;C962)))-1,7)))),6)</f>
        <v>p885445</v>
      </c>
      <c r="B962" s="7" t="s">
        <v>4634</v>
      </c>
      <c r="C962" s="7" t="s">
        <v>3829</v>
      </c>
      <c r="D962" s="7" t="str">
        <f>Table_Paintings[[#This Row],[Title]]&amp;"_"&amp;Table_Paintings[[#This Row],[Author]]</f>
        <v>The Passage of the St. Gothard_Turner, J. M. W.</v>
      </c>
      <c r="E962" s="1" t="str">
        <f>IF(COUNTIFS(Table_Paintings[Composite_Work_Author],Table_Paintings[[#This Row],[Composite_Work_Author]])&gt;1,"Y","N")</f>
        <v>N</v>
      </c>
      <c r="F962" s="7" t="s">
        <v>3397</v>
      </c>
      <c r="G962" s="7" t="s">
        <v>3349</v>
      </c>
      <c r="H962" s="7" t="s">
        <v>3324</v>
      </c>
    </row>
    <row r="963" spans="1:8" x14ac:dyDescent="0.35">
      <c r="A963" s="7" t="str" cm="1">
        <f t="array" aca="1" ref="A963" ca="1">"p" &amp; RIGHT(ABS(SUMPRODUCT(CODE(MID(B963&amp;C963,ROW(INDIRECT("1:"&amp;LEN(B963&amp;C963))),1))*POWER(31,MOD(ROW(INDIRECT("1:"&amp;LEN(B963&amp;C963)))-1,7)))),6)</f>
        <v>p504444</v>
      </c>
      <c r="B963" s="7" t="s">
        <v>4060</v>
      </c>
      <c r="C963" s="7" t="s">
        <v>4061</v>
      </c>
      <c r="D963" s="7" t="str">
        <f>Table_Paintings[[#This Row],[Title]]&amp;"_"&amp;Table_Paintings[[#This Row],[Author]]</f>
        <v>The Pearl_Vrubel, Mikhail</v>
      </c>
      <c r="E963" s="1" t="str">
        <f>IF(COUNTIFS(Table_Paintings[Composite_Work_Author],Table_Paintings[[#This Row],[Composite_Work_Author]])&gt;1,"Y","N")</f>
        <v>N</v>
      </c>
      <c r="F963" s="7" t="s">
        <v>3323</v>
      </c>
      <c r="H963" s="7" t="s">
        <v>3432</v>
      </c>
    </row>
    <row r="964" spans="1:8" x14ac:dyDescent="0.35">
      <c r="A964" s="7" t="str" cm="1">
        <f t="array" aca="1" ref="A964" ca="1">"p" &amp; RIGHT(ABS(SUMPRODUCT(CODE(MID(B964&amp;C964,ROW(INDIRECT("1:"&amp;LEN(B964&amp;C964))),1))*POWER(31,MOD(ROW(INDIRECT("1:"&amp;LEN(B964&amp;C964)))-1,7)))),6)</f>
        <v>p327476</v>
      </c>
      <c r="B964" s="7" t="s">
        <v>4851</v>
      </c>
      <c r="C964" s="7" t="s">
        <v>3808</v>
      </c>
      <c r="D964" s="7" t="str">
        <f>Table_Paintings[[#This Row],[Title]]&amp;"_"&amp;Table_Paintings[[#This Row],[Author]]</f>
        <v>The Peasant and Death_Simberg, Hugo</v>
      </c>
      <c r="E964" s="1" t="str">
        <f>IF(COUNTIFS(Table_Paintings[Composite_Work_Author],Table_Paintings[[#This Row],[Composite_Work_Author]])&gt;1,"Y","N")</f>
        <v>N</v>
      </c>
      <c r="F964" s="7" t="s">
        <v>3323</v>
      </c>
      <c r="H964" s="7" t="s">
        <v>3432</v>
      </c>
    </row>
    <row r="965" spans="1:8" x14ac:dyDescent="0.35">
      <c r="A965" s="7" t="str" cm="1">
        <f t="array" aca="1" ref="A965" ca="1">"p" &amp; RIGHT(ABS(SUMPRODUCT(CODE(MID(B965&amp;C965,ROW(INDIRECT("1:"&amp;LEN(B965&amp;C965))),1))*POWER(31,MOD(ROW(INDIRECT("1:"&amp;LEN(B965&amp;C965)))-1,7)))),6)</f>
        <v>p071339</v>
      </c>
      <c r="B965" s="7" t="s">
        <v>4141</v>
      </c>
      <c r="C965" s="7" t="s">
        <v>4949</v>
      </c>
      <c r="D965" s="7" t="str">
        <f>Table_Paintings[[#This Row],[Title]]&amp;"_"&amp;Table_Paintings[[#This Row],[Author]]</f>
        <v>The Peasant Wedding_Breughel the Elder, Pieter</v>
      </c>
      <c r="E965" s="1" t="str">
        <f>IF(COUNTIFS(Table_Paintings[Composite_Work_Author],Table_Paintings[[#This Row],[Composite_Work_Author]])&gt;1,"Y","N")</f>
        <v>N</v>
      </c>
      <c r="F965" s="7" t="s">
        <v>3353</v>
      </c>
      <c r="H965" s="7" t="s">
        <v>3347</v>
      </c>
    </row>
    <row r="966" spans="1:8" x14ac:dyDescent="0.35">
      <c r="A966" s="7" t="str" cm="1">
        <f t="array" aca="1" ref="A966" ca="1">"p" &amp; RIGHT(ABS(SUMPRODUCT(CODE(MID(B966&amp;C966,ROW(INDIRECT("1:"&amp;LEN(B966&amp;C966))),1))*POWER(31,MOD(ROW(INDIRECT("1:"&amp;LEN(B966&amp;C966)))-1,7)))),6)</f>
        <v>p775624</v>
      </c>
      <c r="B966" s="7" t="s">
        <v>3681</v>
      </c>
      <c r="C966" s="7" t="s">
        <v>3680</v>
      </c>
      <c r="D966" s="7" t="str">
        <f>Table_Paintings[[#This Row],[Title]]&amp;"_"&amp;Table_Paintings[[#This Row],[Author]]</f>
        <v>The Penitent Magdalene_de la Tour, Georges</v>
      </c>
      <c r="E966" s="1" t="str">
        <f>IF(COUNTIFS(Table_Paintings[Composite_Work_Author],Table_Paintings[[#This Row],[Composite_Work_Author]])&gt;1,"Y","N")</f>
        <v>N</v>
      </c>
      <c r="F966" s="7" t="s">
        <v>3454</v>
      </c>
      <c r="H966" s="7" t="s">
        <v>3481</v>
      </c>
    </row>
    <row r="967" spans="1:8" x14ac:dyDescent="0.35">
      <c r="A967" s="7" t="str" cm="1">
        <f t="array" aca="1" ref="A967" ca="1">"p" &amp; RIGHT(ABS(SUMPRODUCT(CODE(MID(B967&amp;C967,ROW(INDIRECT("1:"&amp;LEN(B967&amp;C967))),1))*POWER(31,MOD(ROW(INDIRECT("1:"&amp;LEN(B967&amp;C967)))-1,7)))),6)</f>
        <v>p748752</v>
      </c>
      <c r="B967" s="7" t="s">
        <v>4199</v>
      </c>
      <c r="C967" s="7" t="s">
        <v>4198</v>
      </c>
      <c r="D967" s="7" t="str">
        <f>Table_Paintings[[#This Row],[Title]]&amp;"_"&amp;Table_Paintings[[#This Row],[Author]]</f>
        <v>The Persistence of Memory_Dalí, Salvador</v>
      </c>
      <c r="E967" s="1" t="str">
        <f>IF(COUNTIFS(Table_Paintings[Composite_Work_Author],Table_Paintings[[#This Row],[Composite_Work_Author]])&gt;1,"Y","N")</f>
        <v>N</v>
      </c>
      <c r="F967" s="7" t="s">
        <v>3339</v>
      </c>
      <c r="H967" s="7" t="s">
        <v>3310</v>
      </c>
    </row>
    <row r="968" spans="1:8" x14ac:dyDescent="0.35">
      <c r="A968" s="7" t="str" cm="1">
        <f t="array" aca="1" ref="A968" ca="1">"p" &amp; RIGHT(ABS(SUMPRODUCT(CODE(MID(B968&amp;C968,ROW(INDIRECT("1:"&amp;LEN(B968&amp;C968))),1))*POWER(31,MOD(ROW(INDIRECT("1:"&amp;LEN(B968&amp;C968)))-1,7)))),6)</f>
        <v>p258179</v>
      </c>
      <c r="B968" s="7" t="s">
        <v>4358</v>
      </c>
      <c r="C968" s="7" t="s">
        <v>4105</v>
      </c>
      <c r="D968" s="7" t="str">
        <f>Table_Paintings[[#This Row],[Title]]&amp;"_"&amp;Table_Paintings[[#This Row],[Author]]</f>
        <v>The Phases of the Moon_Delvaux, Paul</v>
      </c>
      <c r="E968" s="1" t="str">
        <f>IF(COUNTIFS(Table_Paintings[Composite_Work_Author],Table_Paintings[[#This Row],[Composite_Work_Author]])&gt;1,"Y","N")</f>
        <v>N</v>
      </c>
      <c r="F968" s="7" t="s">
        <v>3339</v>
      </c>
      <c r="H968" s="7" t="s">
        <v>3310</v>
      </c>
    </row>
    <row r="969" spans="1:8" x14ac:dyDescent="0.35">
      <c r="A969" s="7" t="str" cm="1">
        <f t="array" aca="1" ref="A969" ca="1">"p" &amp; RIGHT(ABS(SUMPRODUCT(CODE(MID(B969&amp;C969,ROW(INDIRECT("1:"&amp;LEN(B969&amp;C969))),1))*POWER(31,MOD(ROW(INDIRECT("1:"&amp;LEN(B969&amp;C969)))-1,7)))),6)</f>
        <v>p814628</v>
      </c>
      <c r="B969" s="7" t="s">
        <v>4419</v>
      </c>
      <c r="C969" s="7" t="s">
        <v>3524</v>
      </c>
      <c r="D969" s="7" t="str">
        <f>Table_Paintings[[#This Row],[Title]]&amp;"_"&amp;Table_Paintings[[#This Row],[Author]]</f>
        <v>The Philosophers_Tanning, Dorothea</v>
      </c>
      <c r="E969" s="1" t="str">
        <f>IF(COUNTIFS(Table_Paintings[Composite_Work_Author],Table_Paintings[[#This Row],[Composite_Work_Author]])&gt;1,"Y","N")</f>
        <v>N</v>
      </c>
      <c r="F969" s="7" t="s">
        <v>3339</v>
      </c>
      <c r="H969" s="7" t="s">
        <v>3310</v>
      </c>
    </row>
    <row r="970" spans="1:8" x14ac:dyDescent="0.35">
      <c r="A970" s="7" t="str" cm="1">
        <f t="array" aca="1" ref="A970" ca="1">"p" &amp; RIGHT(ABS(SUMPRODUCT(CODE(MID(B970&amp;C970,ROW(INDIRECT("1:"&amp;LEN(B970&amp;C970))),1))*POWER(31,MOD(ROW(INDIRECT("1:"&amp;LEN(B970&amp;C970)))-1,7)))),6)</f>
        <v>p454492</v>
      </c>
      <c r="B970" s="7" t="s">
        <v>3500</v>
      </c>
      <c r="C970" s="7" t="s">
        <v>3501</v>
      </c>
      <c r="D970" s="7" t="str">
        <f>Table_Paintings[[#This Row],[Title]]&amp;"_"&amp;Table_Paintings[[#This Row],[Author]]</f>
        <v>The Physical Impossibility of Death in the Mind of Someone Living_Hirst, Damien</v>
      </c>
      <c r="E970" s="1" t="str">
        <f>IF(COUNTIFS(Table_Paintings[Composite_Work_Author],Table_Paintings[[#This Row],[Composite_Work_Author]])&gt;1,"Y","N")</f>
        <v>N</v>
      </c>
      <c r="F970" s="7" t="s">
        <v>3502</v>
      </c>
      <c r="H970" s="7" t="s">
        <v>3403</v>
      </c>
    </row>
    <row r="971" spans="1:8" x14ac:dyDescent="0.35">
      <c r="A971" s="7" t="str" cm="1">
        <f t="array" aca="1" ref="A971" ca="1">"p" &amp; RIGHT(ABS(SUMPRODUCT(CODE(MID(B971&amp;C971,ROW(INDIRECT("1:"&amp;LEN(B971&amp;C971))),1))*POWER(31,MOD(ROW(INDIRECT("1:"&amp;LEN(B971&amp;C971)))-1,7)))),6)</f>
        <v>p856568</v>
      </c>
      <c r="B971" s="7" t="s">
        <v>3754</v>
      </c>
      <c r="C971" s="7" t="s">
        <v>3755</v>
      </c>
      <c r="D971" s="7" t="str">
        <f>Table_Paintings[[#This Row],[Title]]&amp;"_"&amp;Table_Paintings[[#This Row],[Author]]</f>
        <v>The Plague in Florence_Makart, Hans</v>
      </c>
      <c r="E971" s="1" t="str">
        <f>IF(COUNTIFS(Table_Paintings[Composite_Work_Author],Table_Paintings[[#This Row],[Composite_Work_Author]])&gt;1,"Y","N")</f>
        <v>N</v>
      </c>
      <c r="F971" s="7" t="s">
        <v>3330</v>
      </c>
      <c r="H971" s="7" t="s">
        <v>3324</v>
      </c>
    </row>
    <row r="972" spans="1:8" x14ac:dyDescent="0.35">
      <c r="A972" s="7" t="str" cm="1">
        <f t="array" aca="1" ref="A972" ca="1">"p" &amp; RIGHT(ABS(SUMPRODUCT(CODE(MID(B972&amp;C972,ROW(INDIRECT("1:"&amp;LEN(B972&amp;C972))),1))*POWER(31,MOD(ROW(INDIRECT("1:"&amp;LEN(B972&amp;C972)))-1,7)))),6)</f>
        <v>p547142</v>
      </c>
      <c r="B972" s="7" t="s">
        <v>4730</v>
      </c>
      <c r="C972" s="7" t="s">
        <v>3409</v>
      </c>
      <c r="D972" s="7" t="str">
        <f>Table_Paintings[[#This Row],[Title]]&amp;"_"&amp;Table_Paintings[[#This Row],[Author]]</f>
        <v>The Plague_Böcklin, Arnold</v>
      </c>
      <c r="E972" s="1" t="str">
        <f>IF(COUNTIFS(Table_Paintings[Composite_Work_Author],Table_Paintings[[#This Row],[Composite_Work_Author]])&gt;1,"Y","N")</f>
        <v>N</v>
      </c>
      <c r="F972" s="7" t="s">
        <v>4717</v>
      </c>
      <c r="H972" s="7" t="s">
        <v>3324</v>
      </c>
    </row>
    <row r="973" spans="1:8" x14ac:dyDescent="0.35">
      <c r="A973" s="7" t="str" cm="1">
        <f t="array" aca="1" ref="A973" ca="1">"p" &amp; RIGHT(ABS(SUMPRODUCT(CODE(MID(B973&amp;C973,ROW(INDIRECT("1:"&amp;LEN(B973&amp;C973))),1))*POWER(31,MOD(ROW(INDIRECT("1:"&amp;LEN(B973&amp;C973)))-1,7)))),6)</f>
        <v>p498896</v>
      </c>
      <c r="B973" s="7" t="s">
        <v>3926</v>
      </c>
      <c r="C973" s="7" t="s">
        <v>3925</v>
      </c>
      <c r="D973" s="7" t="str">
        <f>Table_Paintings[[#This Row],[Title]]&amp;"_"&amp;Table_Paintings[[#This Row],[Author]]</f>
        <v>The Plains of Heaven_Martin, John</v>
      </c>
      <c r="E973" s="1" t="str">
        <f>IF(COUNTIFS(Table_Paintings[Composite_Work_Author],Table_Paintings[[#This Row],[Composite_Work_Author]])&gt;1,"Y","N")</f>
        <v>N</v>
      </c>
      <c r="F973" s="7" t="s">
        <v>3397</v>
      </c>
      <c r="H973" s="7" t="s">
        <v>3324</v>
      </c>
    </row>
    <row r="974" spans="1:8" x14ac:dyDescent="0.35">
      <c r="A974" s="7" t="str" cm="1">
        <f t="array" aca="1" ref="A974" ca="1">"p" &amp; RIGHT(ABS(SUMPRODUCT(CODE(MID(B974&amp;C974,ROW(INDIRECT("1:"&amp;LEN(B974&amp;C974))),1))*POWER(31,MOD(ROW(INDIRECT("1:"&amp;LEN(B974&amp;C974)))-1,7)))),6)</f>
        <v>p471591</v>
      </c>
      <c r="B974" s="7" t="s">
        <v>4367</v>
      </c>
      <c r="C974" s="7" t="s">
        <v>4170</v>
      </c>
      <c r="D974" s="7" t="str">
        <f>Table_Paintings[[#This Row],[Title]]&amp;"_"&amp;Table_Paintings[[#This Row],[Author]]</f>
        <v>The Pleasure Principle_Magritte, René</v>
      </c>
      <c r="E974" s="1" t="str">
        <f>IF(COUNTIFS(Table_Paintings[Composite_Work_Author],Table_Paintings[[#This Row],[Composite_Work_Author]])&gt;1,"Y","N")</f>
        <v>N</v>
      </c>
      <c r="F974" s="7" t="s">
        <v>3339</v>
      </c>
      <c r="H974" s="7" t="s">
        <v>3310</v>
      </c>
    </row>
    <row r="975" spans="1:8" x14ac:dyDescent="0.35">
      <c r="A975" s="7" t="str" cm="1">
        <f t="array" aca="1" ref="A975" ca="1">"p" &amp; RIGHT(ABS(SUMPRODUCT(CODE(MID(B975&amp;C975,ROW(INDIRECT("1:"&amp;LEN(B975&amp;C975))),1))*POWER(31,MOD(ROW(INDIRECT("1:"&amp;LEN(B975&amp;C975)))-1,7)))),6)</f>
        <v>p654269</v>
      </c>
      <c r="B975" s="7" t="s">
        <v>3573</v>
      </c>
      <c r="C975" s="7" t="s">
        <v>3572</v>
      </c>
      <c r="D975" s="7" t="str">
        <f>Table_Paintings[[#This Row],[Title]]&amp;"_"&amp;Table_Paintings[[#This Row],[Author]]</f>
        <v>The Pleiades_Vedder, Elihu</v>
      </c>
      <c r="E975" s="1" t="str">
        <f>IF(COUNTIFS(Table_Paintings[Composite_Work_Author],Table_Paintings[[#This Row],[Composite_Work_Author]])&gt;1,"Y","N")</f>
        <v>N</v>
      </c>
      <c r="F975" s="7" t="s">
        <v>3323</v>
      </c>
      <c r="H975" s="7" t="s">
        <v>3324</v>
      </c>
    </row>
    <row r="976" spans="1:8" x14ac:dyDescent="0.35">
      <c r="A976" s="7" t="str" cm="1">
        <f t="array" aca="1" ref="A976" ca="1">"p" &amp; RIGHT(ABS(SUMPRODUCT(CODE(MID(B976&amp;C976,ROW(INDIRECT("1:"&amp;LEN(B976&amp;C976))),1))*POWER(31,MOD(ROW(INDIRECT("1:"&amp;LEN(B976&amp;C976)))-1,7)))),6)</f>
        <v>p159538</v>
      </c>
      <c r="B976" s="7" t="s">
        <v>3998</v>
      </c>
      <c r="C976" s="7" t="s">
        <v>3997</v>
      </c>
      <c r="D976" s="7" t="str">
        <f>Table_Paintings[[#This Row],[Title]]&amp;"_"&amp;Table_Paintings[[#This Row],[Author]]</f>
        <v>The Poem of the Soul_Janmot, Louis</v>
      </c>
      <c r="E976" s="1" t="str">
        <f>IF(COUNTIFS(Table_Paintings[Composite_Work_Author],Table_Paintings[[#This Row],[Composite_Work_Author]])&gt;1,"Y","N")</f>
        <v>N</v>
      </c>
      <c r="F976" s="7" t="s">
        <v>3323</v>
      </c>
      <c r="H976" s="7" t="s">
        <v>3324</v>
      </c>
    </row>
    <row r="977" spans="1:8" x14ac:dyDescent="0.35">
      <c r="A977" s="7" t="str" cm="1">
        <f t="array" aca="1" ref="A977" ca="1">"p" &amp; RIGHT(ABS(SUMPRODUCT(CODE(MID(B977&amp;C977,ROW(INDIRECT("1:"&amp;LEN(B977&amp;C977))),1))*POWER(31,MOD(ROW(INDIRECT("1:"&amp;LEN(B977&amp;C977)))-1,7)))),6)</f>
        <v>p099144</v>
      </c>
      <c r="B977" s="7" t="s">
        <v>3833</v>
      </c>
      <c r="C977" s="7" t="s">
        <v>3834</v>
      </c>
      <c r="D977" s="7" t="str">
        <f>Table_Paintings[[#This Row],[Title]]&amp;"_"&amp;Table_Paintings[[#This Row],[Author]]</f>
        <v>The Poisoned Well_Malczewski, Jacek</v>
      </c>
      <c r="E977" s="1" t="str">
        <f>IF(COUNTIFS(Table_Paintings[Composite_Work_Author],Table_Paintings[[#This Row],[Composite_Work_Author]])&gt;1,"Y","N")</f>
        <v>N</v>
      </c>
      <c r="F977" s="7" t="s">
        <v>3323</v>
      </c>
      <c r="H977" s="7" t="s">
        <v>3432</v>
      </c>
    </row>
    <row r="978" spans="1:8" x14ac:dyDescent="0.35">
      <c r="A978" s="7" t="str" cm="1">
        <f t="array" aca="1" ref="A978" ca="1">"p" &amp; RIGHT(ABS(SUMPRODUCT(CODE(MID(B978&amp;C978,ROW(INDIRECT("1:"&amp;LEN(B978&amp;C978))),1))*POWER(31,MOD(ROW(INDIRECT("1:"&amp;LEN(B978&amp;C978)))-1,7)))),6)</f>
        <v>p665364</v>
      </c>
      <c r="B978" s="7" t="s">
        <v>4588</v>
      </c>
      <c r="C978" s="7" t="s">
        <v>3470</v>
      </c>
      <c r="D978" s="7" t="str">
        <f>Table_Paintings[[#This Row],[Title]]&amp;"_"&amp;Table_Paintings[[#This Row],[Author]]</f>
        <v>The Polar Sea_Friedrich, Caspar David</v>
      </c>
      <c r="E978" s="1" t="str">
        <f>IF(COUNTIFS(Table_Paintings[Composite_Work_Author],Table_Paintings[[#This Row],[Composite_Work_Author]])&gt;1,"Y","N")</f>
        <v>N</v>
      </c>
      <c r="F978" s="7" t="s">
        <v>3397</v>
      </c>
      <c r="G978" s="7" t="s">
        <v>3349</v>
      </c>
      <c r="H978" s="7" t="s">
        <v>3324</v>
      </c>
    </row>
    <row r="979" spans="1:8" x14ac:dyDescent="0.35">
      <c r="A979" s="7" t="str" cm="1">
        <f t="array" aca="1" ref="A979" ca="1">"p" &amp; RIGHT(ABS(SUMPRODUCT(CODE(MID(B979&amp;C979,ROW(INDIRECT("1:"&amp;LEN(B979&amp;C979))),1))*POWER(31,MOD(ROW(INDIRECT("1:"&amp;LEN(B979&amp;C979)))-1,7)))),6)</f>
        <v>p160804</v>
      </c>
      <c r="B979" s="7" t="s">
        <v>4126</v>
      </c>
      <c r="C979" s="7" t="s">
        <v>4328</v>
      </c>
      <c r="D979" s="7" t="str">
        <f>Table_Paintings[[#This Row],[Title]]&amp;"_"&amp;Table_Paintings[[#This Row],[Author]]</f>
        <v>The Poor Fisherman_Chavannes, Pierre Puvis de</v>
      </c>
      <c r="E979" s="1" t="str">
        <f>IF(COUNTIFS(Table_Paintings[Composite_Work_Author],Table_Paintings[[#This Row],[Composite_Work_Author]])&gt;1,"Y","N")</f>
        <v>N</v>
      </c>
      <c r="F979" s="7" t="s">
        <v>3323</v>
      </c>
      <c r="H979" s="7" t="s">
        <v>3324</v>
      </c>
    </row>
    <row r="980" spans="1:8" x14ac:dyDescent="0.35">
      <c r="A980" s="7" t="str" cm="1">
        <f t="array" aca="1" ref="A980" ca="1">"p" &amp; RIGHT(ABS(SUMPRODUCT(CODE(MID(B980&amp;C980,ROW(INDIRECT("1:"&amp;LEN(B980&amp;C980))),1))*POWER(31,MOD(ROW(INDIRECT("1:"&amp;LEN(B980&amp;C980)))-1,7)))),6)</f>
        <v>p936265</v>
      </c>
      <c r="B980" s="7" t="s">
        <v>4273</v>
      </c>
      <c r="C980" s="7" t="s">
        <v>4271</v>
      </c>
      <c r="D980" s="7" t="str">
        <f>Table_Paintings[[#This Row],[Title]]&amp;"_"&amp;Table_Paintings[[#This Row],[Author]]</f>
        <v>The Potato Eaters_van Gogh, Vincent</v>
      </c>
      <c r="E980" s="1" t="str">
        <f>IF(COUNTIFS(Table_Paintings[Composite_Work_Author],Table_Paintings[[#This Row],[Composite_Work_Author]])&gt;1,"Y","N")</f>
        <v>N</v>
      </c>
      <c r="F980" s="7" t="s">
        <v>4101</v>
      </c>
      <c r="H980" s="7" t="s">
        <v>3324</v>
      </c>
    </row>
    <row r="981" spans="1:8" x14ac:dyDescent="0.35">
      <c r="A981" s="7" t="str" cm="1">
        <f t="array" aca="1" ref="A981" ca="1">"p" &amp; RIGHT(ABS(SUMPRODUCT(CODE(MID(B981&amp;C981,ROW(INDIRECT("1:"&amp;LEN(B981&amp;C981))),1))*POWER(31,MOD(ROW(INDIRECT("1:"&amp;LEN(B981&amp;C981)))-1,7)))),6)</f>
        <v>p577114</v>
      </c>
      <c r="B981" s="7" t="s">
        <v>3581</v>
      </c>
      <c r="C981" s="7" t="s">
        <v>3582</v>
      </c>
      <c r="D981" s="7" t="str">
        <f>Table_Paintings[[#This Row],[Title]]&amp;"_"&amp;Table_Paintings[[#This Row],[Author]]</f>
        <v>The Prophet_Nolde, Emil</v>
      </c>
      <c r="E981" s="1" t="str">
        <f>IF(COUNTIFS(Table_Paintings[Composite_Work_Author],Table_Paintings[[#This Row],[Composite_Work_Author]])&gt;1,"Y","N")</f>
        <v>N</v>
      </c>
      <c r="F981" s="7" t="s">
        <v>3341</v>
      </c>
      <c r="H981" s="7" t="s">
        <v>3310</v>
      </c>
    </row>
    <row r="982" spans="1:8" x14ac:dyDescent="0.35">
      <c r="A982" s="7" t="str" cm="1">
        <f t="array" aca="1" ref="A982" ca="1">"p" &amp; RIGHT(ABS(SUMPRODUCT(CODE(MID(B982&amp;C982,ROW(INDIRECT("1:"&amp;LEN(B982&amp;C982))),1))*POWER(31,MOD(ROW(INDIRECT("1:"&amp;LEN(B982&amp;C982)))-1,7)))),6)</f>
        <v>p213373</v>
      </c>
      <c r="B982" s="7" t="s">
        <v>4472</v>
      </c>
      <c r="C982" s="7" t="s">
        <v>4457</v>
      </c>
      <c r="D982" s="7" t="str">
        <f>Table_Paintings[[#This Row],[Title]]&amp;"_"&amp;Table_Paintings[[#This Row],[Author]]</f>
        <v>The Proscribed Royalist, 1651_Millais, John Everett</v>
      </c>
      <c r="E982" s="1" t="str">
        <f>IF(COUNTIFS(Table_Paintings[Composite_Work_Author],Table_Paintings[[#This Row],[Composite_Work_Author]])&gt;1,"Y","N")</f>
        <v>N</v>
      </c>
      <c r="F982" s="7" t="s">
        <v>3505</v>
      </c>
      <c r="H982" s="7" t="s">
        <v>3324</v>
      </c>
    </row>
    <row r="983" spans="1:8" x14ac:dyDescent="0.35">
      <c r="A983" s="7" t="str" cm="1">
        <f t="array" aca="1" ref="A983" ca="1">"p" &amp; RIGHT(ABS(SUMPRODUCT(CODE(MID(B983&amp;C983,ROW(INDIRECT("1:"&amp;LEN(B983&amp;C983))),1))*POWER(31,MOD(ROW(INDIRECT("1:"&amp;LEN(B983&amp;C983)))-1,7)))),6)</f>
        <v>p042897</v>
      </c>
      <c r="B983" s="7" t="s">
        <v>3332</v>
      </c>
      <c r="C983" s="7" t="s">
        <v>3333</v>
      </c>
      <c r="D983" s="7" t="str">
        <f>Table_Paintings[[#This Row],[Title]]&amp;"_"&amp;Table_Paintings[[#This Row],[Author]]</f>
        <v>The Race Track (Death on a Pale Horse)_Pinkham Ryder, Albert</v>
      </c>
      <c r="E983" s="1" t="str">
        <f>IF(COUNTIFS(Table_Paintings[Composite_Work_Author],Table_Paintings[[#This Row],[Composite_Work_Author]])&gt;1,"Y","N")</f>
        <v>N</v>
      </c>
      <c r="F983" s="7" t="s">
        <v>3334</v>
      </c>
      <c r="H983" s="7" t="s">
        <v>3324</v>
      </c>
    </row>
    <row r="984" spans="1:8" x14ac:dyDescent="0.35">
      <c r="A984" s="7" t="str" cm="1">
        <f t="array" aca="1" ref="A984" ca="1">"p" &amp; RIGHT(ABS(SUMPRODUCT(CODE(MID(B984&amp;C984,ROW(INDIRECT("1:"&amp;LEN(B984&amp;C984))),1))*POWER(31,MOD(ROW(INDIRECT("1:"&amp;LEN(B984&amp;C984)))-1,7)))),6)</f>
        <v>p396289</v>
      </c>
      <c r="B984" s="7" t="s">
        <v>4239</v>
      </c>
      <c r="C984" s="7" t="s">
        <v>4240</v>
      </c>
      <c r="D984" s="7" t="str">
        <f>Table_Paintings[[#This Row],[Title]]&amp;"_"&amp;Table_Paintings[[#This Row],[Author]]</f>
        <v>The Raft of the Medusa_Géricault, Théodore</v>
      </c>
      <c r="E984" s="1" t="str">
        <f>IF(COUNTIFS(Table_Paintings[Composite_Work_Author],Table_Paintings[[#This Row],[Composite_Work_Author]])&gt;1,"Y","N")</f>
        <v>N</v>
      </c>
      <c r="F984" s="7" t="s">
        <v>3397</v>
      </c>
      <c r="H984" s="7" t="s">
        <v>3324</v>
      </c>
    </row>
    <row r="985" spans="1:8" x14ac:dyDescent="0.35">
      <c r="A985" s="7" t="str" cm="1">
        <f t="array" aca="1" ref="A985" ca="1">"p" &amp; RIGHT(ABS(SUMPRODUCT(CODE(MID(B985&amp;C985,ROW(INDIRECT("1:"&amp;LEN(B985&amp;C985))),1))*POWER(31,MOD(ROW(INDIRECT("1:"&amp;LEN(B985&amp;C985)))-1,7)))),6)</f>
        <v>p484437</v>
      </c>
      <c r="B985" s="7" t="s">
        <v>3537</v>
      </c>
      <c r="C985" s="7" t="s">
        <v>3534</v>
      </c>
      <c r="D985" s="7" t="str">
        <f>Table_Paintings[[#This Row],[Title]]&amp;"_"&amp;Table_Paintings[[#This Row],[Author]]</f>
        <v>The Railway_Manet, Édouard</v>
      </c>
      <c r="E985" s="1" t="str">
        <f>IF(COUNTIFS(Table_Paintings[Composite_Work_Author],Table_Paintings[[#This Row],[Composite_Work_Author]])&gt;1,"Y","N")</f>
        <v>N</v>
      </c>
      <c r="F985" s="7" t="s">
        <v>3386</v>
      </c>
      <c r="H985" s="7" t="s">
        <v>3324</v>
      </c>
    </row>
    <row r="986" spans="1:8" x14ac:dyDescent="0.35">
      <c r="A986" s="7" t="str" cm="1">
        <f t="array" aca="1" ref="A986" ca="1">"p" &amp; RIGHT(ABS(SUMPRODUCT(CODE(MID(B986&amp;C986,ROW(INDIRECT("1:"&amp;LEN(B986&amp;C986))),1))*POWER(31,MOD(ROW(INDIRECT("1:"&amp;LEN(B986&amp;C986)))-1,7)))),6)</f>
        <v>p582315</v>
      </c>
      <c r="B986" s="7" t="s">
        <v>4119</v>
      </c>
      <c r="C986" s="7" t="s">
        <v>4117</v>
      </c>
      <c r="D986" s="7" t="str">
        <f>Table_Paintings[[#This Row],[Title]]&amp;"_"&amp;Table_Paintings[[#This Row],[Author]]</f>
        <v>The Raising of the Cross_Paul Rubens, Peter</v>
      </c>
      <c r="E986" s="1" t="str">
        <f>IF(COUNTIFS(Table_Paintings[Composite_Work_Author],Table_Paintings[[#This Row],[Composite_Work_Author]])&gt;1,"Y","N")</f>
        <v>N</v>
      </c>
      <c r="F986" s="7" t="s">
        <v>3454</v>
      </c>
      <c r="H986" s="7" t="s">
        <v>3481</v>
      </c>
    </row>
    <row r="987" spans="1:8" x14ac:dyDescent="0.35">
      <c r="A987" s="7" t="str" cm="1">
        <f t="array" aca="1" ref="A987" ca="1">"p" &amp; RIGHT(ABS(SUMPRODUCT(CODE(MID(B987&amp;C987,ROW(INDIRECT("1:"&amp;LEN(B987&amp;C987))),1))*POWER(31,MOD(ROW(INDIRECT("1:"&amp;LEN(B987&amp;C987)))-1,7)))),6)</f>
        <v>p975134</v>
      </c>
      <c r="B987" s="7" t="s">
        <v>4116</v>
      </c>
      <c r="C987" s="7" t="s">
        <v>4117</v>
      </c>
      <c r="D987" s="7" t="str">
        <f>Table_Paintings[[#This Row],[Title]]&amp;"_"&amp;Table_Paintings[[#This Row],[Author]]</f>
        <v>The Rape of the Daughters of Leucippus_Paul Rubens, Peter</v>
      </c>
      <c r="E987" s="1" t="str">
        <f>IF(COUNTIFS(Table_Paintings[Composite_Work_Author],Table_Paintings[[#This Row],[Composite_Work_Author]])&gt;1,"Y","N")</f>
        <v>N</v>
      </c>
      <c r="F987" s="7" t="s">
        <v>3454</v>
      </c>
      <c r="H987" s="7" t="s">
        <v>3481</v>
      </c>
    </row>
    <row r="988" spans="1:8" x14ac:dyDescent="0.35">
      <c r="A988" s="7" t="str" cm="1">
        <f t="array" aca="1" ref="A988" ca="1">"p" &amp; RIGHT(ABS(SUMPRODUCT(CODE(MID(B988&amp;C988,ROW(INDIRECT("1:"&amp;LEN(B988&amp;C988))),1))*POWER(31,MOD(ROW(INDIRECT("1:"&amp;LEN(B988&amp;C988)))-1,7)))),6)</f>
        <v>p563752</v>
      </c>
      <c r="B988" s="7" t="s">
        <v>3768</v>
      </c>
      <c r="C988" s="7" t="s">
        <v>3765</v>
      </c>
      <c r="D988" s="7" t="str">
        <f>Table_Paintings[[#This Row],[Title]]&amp;"_"&amp;Table_Paintings[[#This Row],[Author]]</f>
        <v>The Red Studio_Matisse, Henri</v>
      </c>
      <c r="E988" s="1" t="str">
        <f>IF(COUNTIFS(Table_Paintings[Composite_Work_Author],Table_Paintings[[#This Row],[Composite_Work_Author]])&gt;1,"Y","N")</f>
        <v>N</v>
      </c>
      <c r="F988" s="7" t="s">
        <v>3766</v>
      </c>
      <c r="H988" s="7" t="s">
        <v>3310</v>
      </c>
    </row>
    <row r="989" spans="1:8" x14ac:dyDescent="0.35">
      <c r="A989" s="7" t="str" cm="1">
        <f t="array" aca="1" ref="A989" ca="1">"p" &amp; RIGHT(ABS(SUMPRODUCT(CODE(MID(B989&amp;C989,ROW(INDIRECT("1:"&amp;LEN(B989&amp;C989))),1))*POWER(31,MOD(ROW(INDIRECT("1:"&amp;LEN(B989&amp;C989)))-1,7)))),6)</f>
        <v>p408879</v>
      </c>
      <c r="B989" s="7" t="s">
        <v>4369</v>
      </c>
      <c r="C989" s="7" t="s">
        <v>3702</v>
      </c>
      <c r="D989" s="7" t="str">
        <f>Table_Paintings[[#This Row],[Title]]&amp;"_"&amp;Table_Paintings[[#This Row],[Author]]</f>
        <v>The Red Tower_de Chirico, Giorgio</v>
      </c>
      <c r="E989" s="1" t="str">
        <f>IF(COUNTIFS(Table_Paintings[Composite_Work_Author],Table_Paintings[[#This Row],[Composite_Work_Author]])&gt;1,"Y","N")</f>
        <v>N</v>
      </c>
      <c r="F989" s="7" t="s">
        <v>3703</v>
      </c>
      <c r="H989" s="7" t="s">
        <v>3310</v>
      </c>
    </row>
    <row r="990" spans="1:8" x14ac:dyDescent="0.35">
      <c r="A990" s="7" t="str" cm="1">
        <f t="array" aca="1" ref="A990" ca="1">"p" &amp; RIGHT(ABS(SUMPRODUCT(CODE(MID(B990&amp;C990,ROW(INDIRECT("1:"&amp;LEN(B990&amp;C990))),1))*POWER(31,MOD(ROW(INDIRECT("1:"&amp;LEN(B990&amp;C990)))-1,7)))),6)</f>
        <v>p483704</v>
      </c>
      <c r="B990" s="7" t="s">
        <v>3607</v>
      </c>
      <c r="C990" s="7" t="s">
        <v>3605</v>
      </c>
      <c r="D990" s="7" t="str">
        <f>Table_Paintings[[#This Row],[Title]]&amp;"_"&amp;Table_Paintings[[#This Row],[Author]]</f>
        <v>The Refugee_Nussbaum, Felix</v>
      </c>
      <c r="E990" s="1" t="str">
        <f>IF(COUNTIFS(Table_Paintings[Composite_Work_Author],Table_Paintings[[#This Row],[Composite_Work_Author]])&gt;1,"Y","N")</f>
        <v>N</v>
      </c>
      <c r="F990" s="7" t="s">
        <v>3341</v>
      </c>
      <c r="H990" s="7" t="s">
        <v>3310</v>
      </c>
    </row>
    <row r="991" spans="1:8" x14ac:dyDescent="0.35">
      <c r="A991" s="7" t="str" cm="1">
        <f t="array" aca="1" ref="A991" ca="1">"p" &amp; RIGHT(ABS(SUMPRODUCT(CODE(MID(B991&amp;C991,ROW(INDIRECT("1:"&amp;LEN(B991&amp;C991))),1))*POWER(31,MOD(ROW(INDIRECT("1:"&amp;LEN(B991&amp;C991)))-1,7)))),6)</f>
        <v>p522046</v>
      </c>
      <c r="B991" s="7" t="s">
        <v>3416</v>
      </c>
      <c r="C991" s="7" t="s">
        <v>3415</v>
      </c>
      <c r="D991" s="7" t="str">
        <f>Table_Paintings[[#This Row],[Title]]&amp;"_"&amp;Table_Paintings[[#This Row],[Author]]</f>
        <v>The Reluctant Bride_Toulmouche, Auguste</v>
      </c>
      <c r="E991" s="1" t="str">
        <f>IF(COUNTIFS(Table_Paintings[Composite_Work_Author],Table_Paintings[[#This Row],[Composite_Work_Author]])&gt;1,"Y","N")</f>
        <v>N</v>
      </c>
      <c r="F991" s="7" t="s">
        <v>3330</v>
      </c>
      <c r="H991" s="7" t="s">
        <v>3324</v>
      </c>
    </row>
    <row r="992" spans="1:8" x14ac:dyDescent="0.35">
      <c r="A992" s="7" t="str" cm="1">
        <f t="array" aca="1" ref="A992" ca="1">"p" &amp; RIGHT(ABS(SUMPRODUCT(CODE(MID(B992&amp;C992,ROW(INDIRECT("1:"&amp;LEN(B992&amp;C992))),1))*POWER(31,MOD(ROW(INDIRECT("1:"&amp;LEN(B992&amp;C992)))-1,7)))),6)</f>
        <v>p160838</v>
      </c>
      <c r="B992" s="7" t="s">
        <v>3402</v>
      </c>
      <c r="C992" s="7" t="s">
        <v>3399</v>
      </c>
      <c r="D992" s="7" t="str">
        <f>Table_Paintings[[#This Row],[Title]]&amp;"_"&amp;Table_Paintings[[#This Row],[Author]]</f>
        <v>The Renowned Orders of the Night_Kiefer, Anselm</v>
      </c>
      <c r="E992" s="1" t="str">
        <f>IF(COUNTIFS(Table_Paintings[Composite_Work_Author],Table_Paintings[[#This Row],[Composite_Work_Author]])&gt;1,"Y","N")</f>
        <v>N</v>
      </c>
      <c r="F992" s="7" t="s">
        <v>3400</v>
      </c>
      <c r="H992" s="7" t="s">
        <v>3403</v>
      </c>
    </row>
    <row r="993" spans="1:8" x14ac:dyDescent="0.35">
      <c r="A993" s="7" t="str" cm="1">
        <f t="array" aca="1" ref="A993" ca="1">"p" &amp; RIGHT(ABS(SUMPRODUCT(CODE(MID(B993&amp;C993,ROW(INDIRECT("1:"&amp;LEN(B993&amp;C993))),1))*POWER(31,MOD(ROW(INDIRECT("1:"&amp;LEN(B993&amp;C993)))-1,7)))),6)</f>
        <v>p243032</v>
      </c>
      <c r="B993" s="7" t="s">
        <v>4163</v>
      </c>
      <c r="C993" s="7" t="s">
        <v>1540</v>
      </c>
      <c r="D993" s="7" t="str">
        <f>Table_Paintings[[#This Row],[Title]]&amp;"_"&amp;Table_Paintings[[#This Row],[Author]]</f>
        <v>The Return of the Prodigal Son_Rembrandt</v>
      </c>
      <c r="E993" s="1" t="str">
        <f>IF(COUNTIFS(Table_Paintings[Composite_Work_Author],Table_Paintings[[#This Row],[Composite_Work_Author]])&gt;1,"Y","N")</f>
        <v>N</v>
      </c>
      <c r="F993" s="7" t="s">
        <v>4144</v>
      </c>
      <c r="H993" s="7" t="s">
        <v>3481</v>
      </c>
    </row>
    <row r="994" spans="1:8" x14ac:dyDescent="0.35">
      <c r="A994" s="7" t="str" cm="1">
        <f t="array" aca="1" ref="A994" ca="1">"p" &amp; RIGHT(ABS(SUMPRODUCT(CODE(MID(B994&amp;C994,ROW(INDIRECT("1:"&amp;LEN(B994&amp;C994))),1))*POWER(31,MOD(ROW(INDIRECT("1:"&amp;LEN(B994&amp;C994)))-1,7)))),6)</f>
        <v>p072220</v>
      </c>
      <c r="B994" s="7" t="s">
        <v>4375</v>
      </c>
      <c r="C994" s="7" t="s">
        <v>4049</v>
      </c>
      <c r="D994" s="7" t="str">
        <f>Table_Paintings[[#This Row],[Title]]&amp;"_"&amp;Table_Paintings[[#This Row],[Author]]</f>
        <v>The Robing of the Bride_Ernst, Max</v>
      </c>
      <c r="E994" s="1" t="str">
        <f>IF(COUNTIFS(Table_Paintings[Composite_Work_Author],Table_Paintings[[#This Row],[Composite_Work_Author]])&gt;1,"Y","N")</f>
        <v>N</v>
      </c>
      <c r="F994" s="7" t="s">
        <v>3339</v>
      </c>
      <c r="H994" s="7" t="s">
        <v>3310</v>
      </c>
    </row>
    <row r="995" spans="1:8" x14ac:dyDescent="0.35">
      <c r="A995" s="7" t="str" cm="1">
        <f t="array" aca="1" ref="A995" ca="1">"p" &amp; RIGHT(ABS(SUMPRODUCT(CODE(MID(B995&amp;C995,ROW(INDIRECT("1:"&amp;LEN(B995&amp;C995))),1))*POWER(31,MOD(ROW(INDIRECT("1:"&amp;LEN(B995&amp;C995)))-1,7)))),6)</f>
        <v>p275764</v>
      </c>
      <c r="B995" s="7" t="s">
        <v>4731</v>
      </c>
      <c r="C995" s="7" t="s">
        <v>3628</v>
      </c>
      <c r="D995" s="7" t="str">
        <f>Table_Paintings[[#This Row],[Title]]&amp;"_"&amp;Table_Paintings[[#This Row],[Author]]</f>
        <v>The Rocky Valley_Danby, Francis</v>
      </c>
      <c r="E995" s="1" t="str">
        <f>IF(COUNTIFS(Table_Paintings[Composite_Work_Author],Table_Paintings[[#This Row],[Composite_Work_Author]])&gt;1,"Y","N")</f>
        <v>N</v>
      </c>
      <c r="F995" s="7" t="s">
        <v>3397</v>
      </c>
      <c r="G995" s="7" t="s">
        <v>3349</v>
      </c>
      <c r="H995" s="7" t="s">
        <v>3324</v>
      </c>
    </row>
    <row r="996" spans="1:8" x14ac:dyDescent="0.35">
      <c r="A996" s="7" t="str" cm="1">
        <f t="array" aca="1" ref="A996" ca="1">"p" &amp; RIGHT(ABS(SUMPRODUCT(CODE(MID(B996&amp;C996,ROW(INDIRECT("1:"&amp;LEN(B996&amp;C996))),1))*POWER(31,MOD(ROW(INDIRECT("1:"&amp;LEN(B996&amp;C996)))-1,7)))),6)</f>
        <v>p431333</v>
      </c>
      <c r="B996" s="7" t="s">
        <v>3520</v>
      </c>
      <c r="C996" s="7" t="s">
        <v>3517</v>
      </c>
      <c r="D996" s="7" t="str">
        <f>Table_Paintings[[#This Row],[Title]]&amp;"_"&amp;Table_Paintings[[#This Row],[Author]]</f>
        <v>The Rokeby Venus_Velazquez, Diego</v>
      </c>
      <c r="E996" s="1" t="str">
        <f>IF(COUNTIFS(Table_Paintings[Composite_Work_Author],Table_Paintings[[#This Row],[Composite_Work_Author]])&gt;1,"Y","N")</f>
        <v>N</v>
      </c>
      <c r="F996" s="7" t="s">
        <v>3454</v>
      </c>
      <c r="H996" s="7" t="s">
        <v>3481</v>
      </c>
    </row>
    <row r="997" spans="1:8" x14ac:dyDescent="0.35">
      <c r="A997" s="7" t="str" cm="1">
        <f t="array" aca="1" ref="A997" ca="1">"p" &amp; RIGHT(ABS(SUMPRODUCT(CODE(MID(B997&amp;C997,ROW(INDIRECT("1:"&amp;LEN(B997&amp;C997))),1))*POWER(31,MOD(ROW(INDIRECT("1:"&amp;LEN(B997&amp;C997)))-1,7)))),6)</f>
        <v>p865689</v>
      </c>
      <c r="B997" s="7" t="s">
        <v>3984</v>
      </c>
      <c r="C997" s="7" t="s">
        <v>3983</v>
      </c>
      <c r="D997" s="7" t="str">
        <f>Table_Paintings[[#This Row],[Title]]&amp;"_"&amp;Table_Paintings[[#This Row],[Author]]</f>
        <v>The Roses of Heliogabalus_Alma-Tadema, Lawrence</v>
      </c>
      <c r="E997" s="1" t="str">
        <f>IF(COUNTIFS(Table_Paintings[Composite_Work_Author],Table_Paintings[[#This Row],[Composite_Work_Author]])&gt;1,"Y","N")</f>
        <v>N</v>
      </c>
      <c r="F997" s="7" t="s">
        <v>3330</v>
      </c>
      <c r="H997" s="7" t="s">
        <v>3324</v>
      </c>
    </row>
    <row r="998" spans="1:8" x14ac:dyDescent="0.35">
      <c r="A998" s="7" t="str" cm="1">
        <f t="array" aca="1" ref="A998" ca="1">"p" &amp; RIGHT(ABS(SUMPRODUCT(CODE(MID(B998&amp;C998,ROW(INDIRECT("1:"&amp;LEN(B998&amp;C998))),1))*POWER(31,MOD(ROW(INDIRECT("1:"&amp;LEN(B998&amp;C998)))-1,7)))),6)</f>
        <v>p648647</v>
      </c>
      <c r="B998" s="7" t="s">
        <v>4127</v>
      </c>
      <c r="C998" s="7" t="s">
        <v>3409</v>
      </c>
      <c r="D998" s="7" t="str">
        <f>Table_Paintings[[#This Row],[Title]]&amp;"_"&amp;Table_Paintings[[#This Row],[Author]]</f>
        <v>The Sacred Grove_Böcklin, Arnold</v>
      </c>
      <c r="E998" s="1" t="str">
        <f>IF(COUNTIFS(Table_Paintings[Composite_Work_Author],Table_Paintings[[#This Row],[Composite_Work_Author]])&gt;1,"Y","N")</f>
        <v>N</v>
      </c>
      <c r="F998" s="7" t="s">
        <v>4717</v>
      </c>
      <c r="H998" s="7" t="s">
        <v>3324</v>
      </c>
    </row>
    <row r="999" spans="1:8" x14ac:dyDescent="0.35">
      <c r="A999" s="7" t="str" cm="1">
        <f t="array" aca="1" ref="A999" ca="1">"p" &amp; RIGHT(ABS(SUMPRODUCT(CODE(MID(B999&amp;C999,ROW(INDIRECT("1:"&amp;LEN(B999&amp;C999))),1))*POWER(31,MOD(ROW(INDIRECT("1:"&amp;LEN(B999&amp;C999)))-1,7)))),6)</f>
        <v>p367632</v>
      </c>
      <c r="B999" s="7" t="s">
        <v>4127</v>
      </c>
      <c r="C999" s="7" t="s">
        <v>4328</v>
      </c>
      <c r="D999" s="7" t="str">
        <f>Table_Paintings[[#This Row],[Title]]&amp;"_"&amp;Table_Paintings[[#This Row],[Author]]</f>
        <v>The Sacred Grove_Chavannes, Pierre Puvis de</v>
      </c>
      <c r="E999" s="1" t="str">
        <f>IF(COUNTIFS(Table_Paintings[Composite_Work_Author],Table_Paintings[[#This Row],[Composite_Work_Author]])&gt;1,"Y","N")</f>
        <v>N</v>
      </c>
      <c r="F999" s="7" t="s">
        <v>3323</v>
      </c>
      <c r="H999" s="7" t="s">
        <v>3324</v>
      </c>
    </row>
    <row r="1000" spans="1:8" x14ac:dyDescent="0.35">
      <c r="A1000" s="7" t="str" cm="1">
        <f t="array" aca="1" ref="A1000" ca="1">"p" &amp; RIGHT(ABS(SUMPRODUCT(CODE(MID(B1000&amp;C1000,ROW(INDIRECT("1:"&amp;LEN(B1000&amp;C1000))),1))*POWER(31,MOD(ROW(INDIRECT("1:"&amp;LEN(B1000&amp;C1000)))-1,7)))),6)</f>
        <v>p725570</v>
      </c>
      <c r="B1000" s="7" t="s">
        <v>4127</v>
      </c>
      <c r="C1000" s="7" t="s">
        <v>4132</v>
      </c>
      <c r="D1000" s="7" t="str">
        <f>Table_Paintings[[#This Row],[Title]]&amp;"_"&amp;Table_Paintings[[#This Row],[Author]]</f>
        <v>The Sacred Grove_Puvis de Chavannes, Pierre-Cécile</v>
      </c>
      <c r="E1000" s="1" t="str">
        <f>IF(COUNTIFS(Table_Paintings[Composite_Work_Author],Table_Paintings[[#This Row],[Composite_Work_Author]])&gt;1,"Y","N")</f>
        <v>N</v>
      </c>
      <c r="F1000" s="7" t="s">
        <v>3323</v>
      </c>
      <c r="H1000" s="7" t="s">
        <v>3324</v>
      </c>
    </row>
    <row r="1001" spans="1:8" x14ac:dyDescent="0.35">
      <c r="A1001" s="7" t="str" cm="1">
        <f t="array" aca="1" ref="A1001" ca="1">"p" &amp; RIGHT(ABS(SUMPRODUCT(CODE(MID(B1001&amp;C1001,ROW(INDIRECT("1:"&amp;LEN(B1001&amp;C1001))),1))*POWER(31,MOD(ROW(INDIRECT("1:"&amp;LEN(B1001&amp;C1001)))-1,7)))),6)</f>
        <v>p186713</v>
      </c>
      <c r="B1001" s="7" t="s">
        <v>4783</v>
      </c>
      <c r="C1001" s="7" t="s">
        <v>3602</v>
      </c>
      <c r="D1001" s="7" t="str">
        <f>Table_Paintings[[#This Row],[Title]]&amp;"_"&amp;Table_Paintings[[#This Row],[Author]]</f>
        <v>The Sacrifice_Rops, Félicien</v>
      </c>
      <c r="E1001" s="1" t="str">
        <f>IF(COUNTIFS(Table_Paintings[Composite_Work_Author],Table_Paintings[[#This Row],[Composite_Work_Author]])&gt;1,"Y","N")</f>
        <v>N</v>
      </c>
      <c r="F1001" s="7" t="s">
        <v>3323</v>
      </c>
      <c r="H1001" s="7" t="s">
        <v>3324</v>
      </c>
    </row>
    <row r="1002" spans="1:8" x14ac:dyDescent="0.35">
      <c r="A1002" s="7" t="str" cm="1">
        <f t="array" aca="1" ref="A1002" ca="1">"p" &amp; RIGHT(ABS(SUMPRODUCT(CODE(MID(B1002&amp;C1002,ROW(INDIRECT("1:"&amp;LEN(B1002&amp;C1002))),1))*POWER(31,MOD(ROW(INDIRECT("1:"&amp;LEN(B1002&amp;C1002)))-1,7)))),6)</f>
        <v>p299661</v>
      </c>
      <c r="B1002" s="7" t="s">
        <v>3881</v>
      </c>
      <c r="C1002" s="7" t="s">
        <v>3882</v>
      </c>
      <c r="D1002" s="7" t="str">
        <f>Table_Paintings[[#This Row],[Title]]&amp;"_"&amp;Table_Paintings[[#This Row],[Author]]</f>
        <v>The School of Plato_Delville, Jean</v>
      </c>
      <c r="E1002" s="1" t="str">
        <f>IF(COUNTIFS(Table_Paintings[Composite_Work_Author],Table_Paintings[[#This Row],[Composite_Work_Author]])&gt;1,"Y","N")</f>
        <v>N</v>
      </c>
      <c r="F1002" s="7" t="s">
        <v>3323</v>
      </c>
      <c r="H1002" s="7" t="s">
        <v>3432</v>
      </c>
    </row>
    <row r="1003" spans="1:8" x14ac:dyDescent="0.35">
      <c r="A1003" s="7" t="str" cm="1">
        <f t="array" aca="1" ref="A1003" ca="1">"p" &amp; RIGHT(ABS(SUMPRODUCT(CODE(MID(B1003&amp;C1003,ROW(INDIRECT("1:"&amp;LEN(B1003&amp;C1003))),1))*POWER(31,MOD(ROW(INDIRECT("1:"&amp;LEN(B1003&amp;C1003)))-1,7)))),6)</f>
        <v>p476245</v>
      </c>
      <c r="B1003" s="7" t="s">
        <v>3538</v>
      </c>
      <c r="C1003" s="7" t="s">
        <v>3539</v>
      </c>
      <c r="D1003" s="7" t="str">
        <f>Table_Paintings[[#This Row],[Title]]&amp;"_"&amp;Table_Paintings[[#This Row],[Author]]</f>
        <v>The Scream_Munch, Edvard</v>
      </c>
      <c r="E1003" s="1" t="str">
        <f>IF(COUNTIFS(Table_Paintings[Composite_Work_Author],Table_Paintings[[#This Row],[Composite_Work_Author]])&gt;1,"Y","N")</f>
        <v>N</v>
      </c>
      <c r="F1003" s="7" t="s">
        <v>4875</v>
      </c>
      <c r="H1003" s="7" t="s">
        <v>3432</v>
      </c>
    </row>
    <row r="1004" spans="1:8" x14ac:dyDescent="0.35">
      <c r="A1004" s="7" t="str" cm="1">
        <f t="array" aca="1" ref="A1004" ca="1">"p" &amp; RIGHT(ABS(SUMPRODUCT(CODE(MID(B1004&amp;C1004,ROW(INDIRECT("1:"&amp;LEN(B1004&amp;C1004))),1))*POWER(31,MOD(ROW(INDIRECT("1:"&amp;LEN(B1004&amp;C1004)))-1,7)))),6)</f>
        <v>p212936</v>
      </c>
      <c r="B1004" s="7" t="s">
        <v>3708</v>
      </c>
      <c r="C1004" s="7" t="s">
        <v>1466</v>
      </c>
      <c r="D1004" s="7" t="str">
        <f>Table_Paintings[[#This Row],[Title]]&amp;"_"&amp;Table_Paintings[[#This Row],[Author]]</f>
        <v>The Scrovegni Chapel frescoes_Giotto</v>
      </c>
      <c r="E1004" s="1" t="str">
        <f>IF(COUNTIFS(Table_Paintings[Composite_Work_Author],Table_Paintings[[#This Row],[Composite_Work_Author]])&gt;1,"Y","N")</f>
        <v>N</v>
      </c>
      <c r="F1004" s="7" t="s">
        <v>3488</v>
      </c>
      <c r="H1004" s="7" t="s">
        <v>3709</v>
      </c>
    </row>
    <row r="1005" spans="1:8" x14ac:dyDescent="0.35">
      <c r="A1005" s="7" t="str" cm="1">
        <f t="array" aca="1" ref="A1005" ca="1">"p" &amp; RIGHT(ABS(SUMPRODUCT(CODE(MID(B1005&amp;C1005,ROW(INDIRECT("1:"&amp;LEN(B1005&amp;C1005))),1))*POWER(31,MOD(ROW(INDIRECT("1:"&amp;LEN(B1005&amp;C1005)))-1,7)))),6)</f>
        <v>p619559</v>
      </c>
      <c r="B1005" s="7" t="s">
        <v>4749</v>
      </c>
      <c r="C1005" s="7" t="s">
        <v>3409</v>
      </c>
      <c r="D1005" s="7" t="str">
        <f>Table_Paintings[[#This Row],[Title]]&amp;"_"&amp;Table_Paintings[[#This Row],[Author]]</f>
        <v>The Sea Idyll_Böcklin, Arnold</v>
      </c>
      <c r="E1005" s="1" t="str">
        <f>IF(COUNTIFS(Table_Paintings[Composite_Work_Author],Table_Paintings[[#This Row],[Composite_Work_Author]])&gt;1,"Y","N")</f>
        <v>N</v>
      </c>
      <c r="F1005" s="7" t="s">
        <v>3323</v>
      </c>
      <c r="H1005" s="7" t="s">
        <v>3324</v>
      </c>
    </row>
    <row r="1006" spans="1:8" x14ac:dyDescent="0.35">
      <c r="A1006" s="7" t="str" cm="1">
        <f t="array" aca="1" ref="A1006" ca="1">"p" &amp; RIGHT(ABS(SUMPRODUCT(CODE(MID(B1006&amp;C1006,ROW(INDIRECT("1:"&amp;LEN(B1006&amp;C1006))),1))*POWER(31,MOD(ROW(INDIRECT("1:"&amp;LEN(B1006&amp;C1006)))-1,7)))),6)</f>
        <v>p968432</v>
      </c>
      <c r="B1006" s="7" t="s">
        <v>3472</v>
      </c>
      <c r="C1006" s="7" t="s">
        <v>3470</v>
      </c>
      <c r="D1006" s="7" t="str">
        <f>Table_Paintings[[#This Row],[Title]]&amp;"_"&amp;Table_Paintings[[#This Row],[Author]]</f>
        <v>The Sea of Ice_Friedrich, Caspar David</v>
      </c>
      <c r="E1006" s="1" t="str">
        <f>IF(COUNTIFS(Table_Paintings[Composite_Work_Author],Table_Paintings[[#This Row],[Composite_Work_Author]])&gt;1,"Y","N")</f>
        <v>N</v>
      </c>
      <c r="F1006" s="7" t="s">
        <v>3397</v>
      </c>
      <c r="G1006" s="7" t="s">
        <v>3349</v>
      </c>
      <c r="H1006" s="7" t="s">
        <v>3324</v>
      </c>
    </row>
    <row r="1007" spans="1:8" x14ac:dyDescent="0.35">
      <c r="A1007" s="7" t="str" cm="1">
        <f t="array" aca="1" ref="A1007" ca="1">"p" &amp; RIGHT(ABS(SUMPRODUCT(CODE(MID(B1007&amp;C1007,ROW(INDIRECT("1:"&amp;LEN(B1007&amp;C1007))),1))*POWER(31,MOD(ROW(INDIRECT("1:"&amp;LEN(B1007&amp;C1007)))-1,7)))),6)</f>
        <v>p373925</v>
      </c>
      <c r="B1007" s="7" t="s">
        <v>4669</v>
      </c>
      <c r="C1007" s="7" t="s">
        <v>4286</v>
      </c>
      <c r="D1007" s="7" t="str">
        <f>Table_Paintings[[#This Row],[Title]]&amp;"_"&amp;Table_Paintings[[#This Row],[Author]]</f>
        <v>The Sea of Time and Space_Blake, William</v>
      </c>
      <c r="E1007" s="1" t="str">
        <f>IF(COUNTIFS(Table_Paintings[Composite_Work_Author],Table_Paintings[[#This Row],[Composite_Work_Author]])&gt;1,"Y","N")</f>
        <v>N</v>
      </c>
      <c r="F1007" s="7" t="s">
        <v>3397</v>
      </c>
      <c r="H1007" s="7" t="s">
        <v>3324</v>
      </c>
    </row>
    <row r="1008" spans="1:8" x14ac:dyDescent="0.35">
      <c r="A1008" s="7" t="str" cm="1">
        <f t="array" aca="1" ref="A1008" ca="1">"p" &amp; RIGHT(ABS(SUMPRODUCT(CODE(MID(B1008&amp;C1008,ROW(INDIRECT("1:"&amp;LEN(B1008&amp;C1008))),1))*POWER(31,MOD(ROW(INDIRECT("1:"&amp;LEN(B1008&amp;C1008)))-1,7)))),6)</f>
        <v>p589634</v>
      </c>
      <c r="B1008" s="7" t="s">
        <v>4681</v>
      </c>
      <c r="C1008" s="7" t="s">
        <v>3631</v>
      </c>
      <c r="D1008" s="7" t="str">
        <f>Table_Paintings[[#This Row],[Title]]&amp;"_"&amp;Table_Paintings[[#This Row],[Author]]</f>
        <v>The Second of May 1808_Goya, Francisco</v>
      </c>
      <c r="E1008" s="1" t="str">
        <f>IF(COUNTIFS(Table_Paintings[Composite_Work_Author],Table_Paintings[[#This Row],[Composite_Work_Author]])&gt;1,"Y","N")</f>
        <v>N</v>
      </c>
      <c r="F1008" s="7" t="s">
        <v>3397</v>
      </c>
      <c r="H1008" s="7" t="s">
        <v>3324</v>
      </c>
    </row>
    <row r="1009" spans="1:8" x14ac:dyDescent="0.35">
      <c r="A1009" s="7" t="str" cm="1">
        <f t="array" aca="1" ref="A1009" ca="1">"p" &amp; RIGHT(ABS(SUMPRODUCT(CODE(MID(B1009&amp;C1009,ROW(INDIRECT("1:"&amp;LEN(B1009&amp;C1009))),1))*POWER(31,MOD(ROW(INDIRECT("1:"&amp;LEN(B1009&amp;C1009)))-1,7)))),6)</f>
        <v>p227999</v>
      </c>
      <c r="B1009" s="7" t="s">
        <v>4755</v>
      </c>
      <c r="C1009" s="7" t="s">
        <v>3609</v>
      </c>
      <c r="D1009" s="7" t="str">
        <f>Table_Paintings[[#This Row],[Title]]&amp;"_"&amp;Table_Paintings[[#This Row],[Author]]</f>
        <v>The Secret_Khnopff, Fernand</v>
      </c>
      <c r="E1009" s="1" t="str">
        <f>IF(COUNTIFS(Table_Paintings[Composite_Work_Author],Table_Paintings[[#This Row],[Composite_Work_Author]])&gt;1,"Y","N")</f>
        <v>N</v>
      </c>
      <c r="F1009" s="7" t="s">
        <v>3323</v>
      </c>
      <c r="H1009" s="7" t="s">
        <v>3324</v>
      </c>
    </row>
    <row r="1010" spans="1:8" x14ac:dyDescent="0.35">
      <c r="A1010" s="7" t="str" cm="1">
        <f t="array" aca="1" ref="A1010" ca="1">"p" &amp; RIGHT(ABS(SUMPRODUCT(CODE(MID(B1010&amp;C1010,ROW(INDIRECT("1:"&amp;LEN(B1010&amp;C1010))),1))*POWER(31,MOD(ROW(INDIRECT("1:"&amp;LEN(B1010&amp;C1010)))-1,7)))),6)</f>
        <v>p312650</v>
      </c>
      <c r="B1010" s="7" t="s">
        <v>4111</v>
      </c>
      <c r="C1010" s="7" t="s">
        <v>4110</v>
      </c>
      <c r="D1010" s="7" t="str">
        <f>Table_Paintings[[#This Row],[Title]]&amp;"_"&amp;Table_Paintings[[#This Row],[Author]]</f>
        <v>The Seed of the Areoi_Gauguin, Paul</v>
      </c>
      <c r="E1010" s="1" t="str">
        <f>IF(COUNTIFS(Table_Paintings[Composite_Work_Author],Table_Paintings[[#This Row],[Composite_Work_Author]])&gt;1,"Y","N")</f>
        <v>N</v>
      </c>
      <c r="F1010" s="7" t="s">
        <v>4101</v>
      </c>
      <c r="H1010" s="7" t="s">
        <v>3324</v>
      </c>
    </row>
    <row r="1011" spans="1:8" x14ac:dyDescent="0.35">
      <c r="A1011" s="7" t="str" cm="1">
        <f t="array" aca="1" ref="A1011" ca="1">"p" &amp; RIGHT(ABS(SUMPRODUCT(CODE(MID(B1011&amp;C1011,ROW(INDIRECT("1:"&amp;LEN(B1011&amp;C1011))),1))*POWER(31,MOD(ROW(INDIRECT("1:"&amp;LEN(B1011&amp;C1011)))-1,7)))),6)</f>
        <v>p563608</v>
      </c>
      <c r="B1011" s="7" t="s">
        <v>4226</v>
      </c>
      <c r="C1011" s="7" t="s">
        <v>4227</v>
      </c>
      <c r="D1011" s="7" t="str">
        <f>Table_Paintings[[#This Row],[Title]]&amp;"_"&amp;Table_Paintings[[#This Row],[Author]]</f>
        <v>The Self-Portrait_Valadon, Suzanne</v>
      </c>
      <c r="E1011" s="1" t="str">
        <f>IF(COUNTIFS(Table_Paintings[Composite_Work_Author],Table_Paintings[[#This Row],[Composite_Work_Author]])&gt;1,"Y","N")</f>
        <v>N</v>
      </c>
      <c r="F1011" s="7" t="s">
        <v>4101</v>
      </c>
      <c r="H1011" s="7" t="s">
        <v>3432</v>
      </c>
    </row>
    <row r="1012" spans="1:8" x14ac:dyDescent="0.35">
      <c r="A1012" s="7" t="str" cm="1">
        <f t="array" aca="1" ref="A1012" ca="1">"p" &amp; RIGHT(ABS(SUMPRODUCT(CODE(MID(B1012&amp;C1012,ROW(INDIRECT("1:"&amp;LEN(B1012&amp;C1012))),1))*POWER(31,MOD(ROW(INDIRECT("1:"&amp;LEN(B1012&amp;C1012)))-1,7)))),6)</f>
        <v>p147898</v>
      </c>
      <c r="B1012" s="7" t="s">
        <v>3461</v>
      </c>
      <c r="C1012" s="7" t="s">
        <v>3462</v>
      </c>
      <c r="D1012" s="7" t="str">
        <f>Table_Paintings[[#This Row],[Title]]&amp;"_"&amp;Table_Paintings[[#This Row],[Author]]</f>
        <v>The Sermon on the Mount_Bloch, Carl</v>
      </c>
      <c r="E1012" s="1" t="str">
        <f>IF(COUNTIFS(Table_Paintings[Composite_Work_Author],Table_Paintings[[#This Row],[Composite_Work_Author]])&gt;1,"Y","N")</f>
        <v>N</v>
      </c>
      <c r="F1012" s="7" t="s">
        <v>3330</v>
      </c>
      <c r="H1012" s="7" t="s">
        <v>3324</v>
      </c>
    </row>
    <row r="1013" spans="1:8" x14ac:dyDescent="0.35">
      <c r="A1013" s="7" t="str" cm="1">
        <f t="array" aca="1" ref="A1013" ca="1">"p" &amp; RIGHT(ABS(SUMPRODUCT(CODE(MID(B1013&amp;C1013,ROW(INDIRECT("1:"&amp;LEN(B1013&amp;C1013))),1))*POWER(31,MOD(ROW(INDIRECT("1:"&amp;LEN(B1013&amp;C1013)))-1,7)))),6)</f>
        <v>p289580</v>
      </c>
      <c r="B1013" s="7" t="s">
        <v>4424</v>
      </c>
      <c r="C1013" s="7" t="s">
        <v>3992</v>
      </c>
      <c r="D1013" s="7" t="str">
        <f>Table_Paintings[[#This Row],[Title]]&amp;"_"&amp;Table_Paintings[[#This Row],[Author]]</f>
        <v>The Shepherdess of the Sphinxes_Fini, Leonor</v>
      </c>
      <c r="E1013" s="1" t="str">
        <f>IF(COUNTIFS(Table_Paintings[Composite_Work_Author],Table_Paintings[[#This Row],[Composite_Work_Author]])&gt;1,"Y","N")</f>
        <v>N</v>
      </c>
      <c r="F1013" s="7" t="s">
        <v>3339</v>
      </c>
      <c r="H1013" s="7" t="s">
        <v>3310</v>
      </c>
    </row>
    <row r="1014" spans="1:8" x14ac:dyDescent="0.35">
      <c r="A1014" s="7" t="str" cm="1">
        <f t="array" aca="1" ref="A1014" ca="1">"p" &amp; RIGHT(ABS(SUMPRODUCT(CODE(MID(B1014&amp;C1014,ROW(INDIRECT("1:"&amp;LEN(B1014&amp;C1014))),1))*POWER(31,MOD(ROW(INDIRECT("1:"&amp;LEN(B1014&amp;C1014)))-1,7)))),6)</f>
        <v>p347230</v>
      </c>
      <c r="B1014" s="7" t="s">
        <v>4744</v>
      </c>
      <c r="C1014" s="7" t="s">
        <v>3409</v>
      </c>
      <c r="D1014" s="7" t="str">
        <f>Table_Paintings[[#This Row],[Title]]&amp;"_"&amp;Table_Paintings[[#This Row],[Author]]</f>
        <v>The Shepherd's Lament_Böcklin, Arnold</v>
      </c>
      <c r="E1014" s="1" t="str">
        <f>IF(COUNTIFS(Table_Paintings[Composite_Work_Author],Table_Paintings[[#This Row],[Composite_Work_Author]])&gt;1,"Y","N")</f>
        <v>N</v>
      </c>
      <c r="F1014" s="7" t="s">
        <v>3323</v>
      </c>
      <c r="H1014" s="7" t="s">
        <v>3324</v>
      </c>
    </row>
    <row r="1015" spans="1:8" x14ac:dyDescent="0.35">
      <c r="A1015" s="7" t="str" cm="1">
        <f t="array" aca="1" ref="A1015" ca="1">"p" &amp; RIGHT(ABS(SUMPRODUCT(CODE(MID(B1015&amp;C1015,ROW(INDIRECT("1:"&amp;LEN(B1015&amp;C1015))),1))*POWER(31,MOD(ROW(INDIRECT("1:"&amp;LEN(B1015&amp;C1015)))-1,7)))),6)</f>
        <v>p164651</v>
      </c>
      <c r="B1015" s="7" t="s">
        <v>4621</v>
      </c>
      <c r="C1015" s="7" t="s">
        <v>3829</v>
      </c>
      <c r="D1015" s="7" t="str">
        <f>Table_Paintings[[#This Row],[Title]]&amp;"_"&amp;Table_Paintings[[#This Row],[Author]]</f>
        <v>The Shipwreck_Turner, J. M. W.</v>
      </c>
      <c r="E1015" s="1" t="str">
        <f>IF(COUNTIFS(Table_Paintings[Composite_Work_Author],Table_Paintings[[#This Row],[Composite_Work_Author]])&gt;1,"Y","N")</f>
        <v>N</v>
      </c>
      <c r="F1015" s="7" t="s">
        <v>3397</v>
      </c>
      <c r="G1015" s="7" t="s">
        <v>3820</v>
      </c>
      <c r="H1015" s="7" t="s">
        <v>3324</v>
      </c>
    </row>
    <row r="1016" spans="1:8" x14ac:dyDescent="0.35">
      <c r="A1016" s="7" t="str" cm="1">
        <f t="array" aca="1" ref="A1016" ca="1">"p" &amp; RIGHT(ABS(SUMPRODUCT(CODE(MID(B1016&amp;C1016,ROW(INDIRECT("1:"&amp;LEN(B1016&amp;C1016))),1))*POWER(31,MOD(ROW(INDIRECT("1:"&amp;LEN(B1016&amp;C1016)))-1,7)))),6)</f>
        <v>p326981</v>
      </c>
      <c r="B1016" s="7" t="s">
        <v>3760</v>
      </c>
      <c r="C1016" s="7" t="s">
        <v>3758</v>
      </c>
      <c r="D1016" s="7" t="str">
        <f>Table_Paintings[[#This Row],[Title]]&amp;"_"&amp;Table_Paintings[[#This Row],[Author]]</f>
        <v>The Shrine of St. Ursula_Memling, Hans</v>
      </c>
      <c r="E1016" s="1" t="str">
        <f>IF(COUNTIFS(Table_Paintings[Composite_Work_Author],Table_Paintings[[#This Row],[Composite_Work_Author]])&gt;1,"Y","N")</f>
        <v>N</v>
      </c>
      <c r="F1016" s="7" t="s">
        <v>3759</v>
      </c>
      <c r="H1016" s="7" t="s">
        <v>3618</v>
      </c>
    </row>
    <row r="1017" spans="1:8" x14ac:dyDescent="0.35">
      <c r="A1017" s="7" t="str" cm="1">
        <f t="array" aca="1" ref="A1017" ca="1">"p" &amp; RIGHT(ABS(SUMPRODUCT(CODE(MID(B1017&amp;C1017,ROW(INDIRECT("1:"&amp;LEN(B1017&amp;C1017))),1))*POWER(31,MOD(ROW(INDIRECT("1:"&amp;LEN(B1017&amp;C1017)))-1,7)))),6)</f>
        <v>p189192</v>
      </c>
      <c r="B1017" s="7" t="s">
        <v>3541</v>
      </c>
      <c r="C1017" s="7" t="s">
        <v>3539</v>
      </c>
      <c r="D1017" s="7" t="str">
        <f>Table_Paintings[[#This Row],[Title]]&amp;"_"&amp;Table_Paintings[[#This Row],[Author]]</f>
        <v>The Sick Child_Munch, Edvard</v>
      </c>
      <c r="E1017" s="1" t="str">
        <f>IF(COUNTIFS(Table_Paintings[Composite_Work_Author],Table_Paintings[[#This Row],[Composite_Work_Author]])&gt;1,"Y","N")</f>
        <v>N</v>
      </c>
      <c r="F1017" s="7" t="s">
        <v>4875</v>
      </c>
      <c r="H1017" s="7" t="s">
        <v>3324</v>
      </c>
    </row>
    <row r="1018" spans="1:8" x14ac:dyDescent="0.35">
      <c r="A1018" s="7" t="str" cm="1">
        <f t="array" aca="1" ref="A1018" ca="1">"p" &amp; RIGHT(ABS(SUMPRODUCT(CODE(MID(B1018&amp;C1018,ROW(INDIRECT("1:"&amp;LEN(B1018&amp;C1018))),1))*POWER(31,MOD(ROW(INDIRECT("1:"&amp;LEN(B1018&amp;C1018)))-1,7)))),6)</f>
        <v>p098392</v>
      </c>
      <c r="B1018" s="7" t="s">
        <v>4006</v>
      </c>
      <c r="C1018" s="7" t="s">
        <v>4005</v>
      </c>
      <c r="D1018" s="7" t="str">
        <f>Table_Paintings[[#This Row],[Title]]&amp;"_"&amp;Table_Paintings[[#This Row],[Author]]</f>
        <v>The Silence_Lévy-Dhurmer, Lucien</v>
      </c>
      <c r="E1018" s="1" t="str">
        <f>IF(COUNTIFS(Table_Paintings[Composite_Work_Author],Table_Paintings[[#This Row],[Composite_Work_Author]])&gt;1,"Y","N")</f>
        <v>N</v>
      </c>
      <c r="F1018" s="7" t="s">
        <v>3323</v>
      </c>
      <c r="H1018" s="7" t="s">
        <v>3432</v>
      </c>
    </row>
    <row r="1019" spans="1:8" x14ac:dyDescent="0.35">
      <c r="A1019" s="7" t="str" cm="1">
        <f t="array" aca="1" ref="A1019" ca="1">"p" &amp; RIGHT(ABS(SUMPRODUCT(CODE(MID(B1019&amp;C1019,ROW(INDIRECT("1:"&amp;LEN(B1019&amp;C1019))),1))*POWER(31,MOD(ROW(INDIRECT("1:"&amp;LEN(B1019&amp;C1019)))-1,7)))),6)</f>
        <v>p087243</v>
      </c>
      <c r="B1019" s="7" t="s">
        <v>4476</v>
      </c>
      <c r="C1019" s="7" t="s">
        <v>4475</v>
      </c>
      <c r="D1019" s="7" t="str">
        <f>Table_Paintings[[#This Row],[Title]]&amp;"_"&amp;Table_Paintings[[#This Row],[Author]]</f>
        <v>The Siren_Waterhouse, John William</v>
      </c>
      <c r="E1019" s="1" t="str">
        <f>IF(COUNTIFS(Table_Paintings[Composite_Work_Author],Table_Paintings[[#This Row],[Composite_Work_Author]])&gt;1,"Y","N")</f>
        <v>N</v>
      </c>
      <c r="F1019" s="7" t="s">
        <v>3505</v>
      </c>
      <c r="H1019" s="7" t="s">
        <v>3324</v>
      </c>
    </row>
    <row r="1020" spans="1:8" x14ac:dyDescent="0.35">
      <c r="A1020" s="7" t="str" cm="1">
        <f t="array" aca="1" ref="A1020" ca="1">"p" &amp; RIGHT(ABS(SUMPRODUCT(CODE(MID(B1020&amp;C1020,ROW(INDIRECT("1:"&amp;LEN(B1020&amp;C1020))),1))*POWER(31,MOD(ROW(INDIRECT("1:"&amp;LEN(B1020&amp;C1020)))-1,7)))),6)</f>
        <v>p811867</v>
      </c>
      <c r="B1020" s="7" t="s">
        <v>3892</v>
      </c>
      <c r="C1020" s="7" t="s">
        <v>3893</v>
      </c>
      <c r="D1020" s="7" t="str">
        <f>Table_Paintings[[#This Row],[Title]]&amp;"_"&amp;Table_Paintings[[#This Row],[Author]]</f>
        <v>The Slave Market_Gérôme, Jean-Léon</v>
      </c>
      <c r="E1020" s="1" t="str">
        <f>IF(COUNTIFS(Table_Paintings[Composite_Work_Author],Table_Paintings[[#This Row],[Composite_Work_Author]])&gt;1,"Y","N")</f>
        <v>N</v>
      </c>
      <c r="F1020" s="7" t="s">
        <v>3789</v>
      </c>
      <c r="H1020" s="7" t="s">
        <v>3324</v>
      </c>
    </row>
    <row r="1021" spans="1:8" x14ac:dyDescent="0.35">
      <c r="A1021" s="7" t="str" cm="1">
        <f t="array" aca="1" ref="A1021" ca="1">"p" &amp; RIGHT(ABS(SUMPRODUCT(CODE(MID(B1021&amp;C1021,ROW(INDIRECT("1:"&amp;LEN(B1021&amp;C1021))),1))*POWER(31,MOD(ROW(INDIRECT("1:"&amp;LEN(B1021&amp;C1021)))-1,7)))),6)</f>
        <v>p047125</v>
      </c>
      <c r="B1021" s="7" t="s">
        <v>3634</v>
      </c>
      <c r="C1021" s="7" t="s">
        <v>3631</v>
      </c>
      <c r="D1021" s="7" t="str">
        <f>Table_Paintings[[#This Row],[Title]]&amp;"_"&amp;Table_Paintings[[#This Row],[Author]]</f>
        <v>The Sleep of Reason Produces Monsters_Goya, Francisco</v>
      </c>
      <c r="E1021" s="1" t="str">
        <f>IF(COUNTIFS(Table_Paintings[Composite_Work_Author],Table_Paintings[[#This Row],[Composite_Work_Author]])&gt;1,"Y","N")</f>
        <v>N</v>
      </c>
      <c r="F1021" s="7" t="s">
        <v>3397</v>
      </c>
      <c r="H1021" s="7" t="s">
        <v>3632</v>
      </c>
    </row>
    <row r="1022" spans="1:8" x14ac:dyDescent="0.35">
      <c r="A1022" s="7" t="str" cm="1">
        <f t="array" aca="1" ref="A1022" ca="1">"p" &amp; RIGHT(ABS(SUMPRODUCT(CODE(MID(B1022&amp;C1022,ROW(INDIRECT("1:"&amp;LEN(B1022&amp;C1022))),1))*POWER(31,MOD(ROW(INDIRECT("1:"&amp;LEN(B1022&amp;C1022)))-1,7)))),6)</f>
        <v>p993124</v>
      </c>
      <c r="B1022" s="7" t="s">
        <v>4211</v>
      </c>
      <c r="C1022" s="7" t="s">
        <v>4210</v>
      </c>
      <c r="D1022" s="7" t="str">
        <f>Table_Paintings[[#This Row],[Title]]&amp;"_"&amp;Table_Paintings[[#This Row],[Author]]</f>
        <v>The Sleepers_Solomon, Simeon</v>
      </c>
      <c r="E1022" s="1" t="str">
        <f>IF(COUNTIFS(Table_Paintings[Composite_Work_Author],Table_Paintings[[#This Row],[Composite_Work_Author]])&gt;1,"Y","N")</f>
        <v>N</v>
      </c>
      <c r="F1022" s="7" t="s">
        <v>3505</v>
      </c>
      <c r="H1022" s="7" t="s">
        <v>3324</v>
      </c>
    </row>
    <row r="1023" spans="1:8" x14ac:dyDescent="0.35">
      <c r="A1023" s="7" t="str" cm="1">
        <f t="array" aca="1" ref="A1023" ca="1">"p" &amp; RIGHT(ABS(SUMPRODUCT(CODE(MID(B1023&amp;C1023,ROW(INDIRECT("1:"&amp;LEN(B1023&amp;C1023))),1))*POWER(31,MOD(ROW(INDIRECT("1:"&amp;LEN(B1023&amp;C1023)))-1,7)))),6)</f>
        <v>p455979</v>
      </c>
      <c r="B1023" s="7" t="s">
        <v>3770</v>
      </c>
      <c r="C1023" s="7" t="s">
        <v>3771</v>
      </c>
      <c r="D1023" s="7" t="str">
        <f>Table_Paintings[[#This Row],[Title]]&amp;"_"&amp;Table_Paintings[[#This Row],[Author]]</f>
        <v>The Sleeping Gypsy_Rousseau, Henri</v>
      </c>
      <c r="E1023" s="1" t="str">
        <f>IF(COUNTIFS(Table_Paintings[Composite_Work_Author],Table_Paintings[[#This Row],[Composite_Work_Author]])&gt;1,"Y","N")</f>
        <v>N</v>
      </c>
      <c r="F1023" s="7" t="s">
        <v>3406</v>
      </c>
      <c r="H1023" s="7" t="s">
        <v>3432</v>
      </c>
    </row>
    <row r="1024" spans="1:8" x14ac:dyDescent="0.35">
      <c r="A1024" s="7" t="str" cm="1">
        <f t="array" aca="1" ref="A1024" ca="1">"p" &amp; RIGHT(ABS(SUMPRODUCT(CODE(MID(B1024&amp;C1024,ROW(INDIRECT("1:"&amp;LEN(B1024&amp;C1024))),1))*POWER(31,MOD(ROW(INDIRECT("1:"&amp;LEN(B1024&amp;C1024)))-1,7)))),6)</f>
        <v>p622932</v>
      </c>
      <c r="B1024" s="7" t="s">
        <v>3707</v>
      </c>
      <c r="C1024" s="7" t="s">
        <v>4105</v>
      </c>
      <c r="D1024" s="7" t="str">
        <f>Table_Paintings[[#This Row],[Title]]&amp;"_"&amp;Table_Paintings[[#This Row],[Author]]</f>
        <v>The Sleeping Venus_Delvaux, Paul</v>
      </c>
      <c r="E1024" s="1" t="str">
        <f>IF(COUNTIFS(Table_Paintings[Composite_Work_Author],Table_Paintings[[#This Row],[Composite_Work_Author]])&gt;1,"Y","N")</f>
        <v>N</v>
      </c>
      <c r="F1024" s="7" t="s">
        <v>3339</v>
      </c>
      <c r="H1024" s="7" t="s">
        <v>3310</v>
      </c>
    </row>
    <row r="1025" spans="1:8" x14ac:dyDescent="0.35">
      <c r="A1025" s="7" t="str" cm="1">
        <f t="array" aca="1" ref="A1025" ca="1">"p" &amp; RIGHT(ABS(SUMPRODUCT(CODE(MID(B1025&amp;C1025,ROW(INDIRECT("1:"&amp;LEN(B1025&amp;C1025))),1))*POWER(31,MOD(ROW(INDIRECT("1:"&amp;LEN(B1025&amp;C1025)))-1,7)))),6)</f>
        <v>p103486</v>
      </c>
      <c r="B1025" s="7" t="s">
        <v>3707</v>
      </c>
      <c r="C1025" s="7" t="s">
        <v>1464</v>
      </c>
      <c r="D1025" s="7" t="str">
        <f>Table_Paintings[[#This Row],[Title]]&amp;"_"&amp;Table_Paintings[[#This Row],[Author]]</f>
        <v>The Sleeping Venus_Giorgione</v>
      </c>
      <c r="E1025" s="1" t="str">
        <f>IF(COUNTIFS(Table_Paintings[Composite_Work_Author],Table_Paintings[[#This Row],[Composite_Work_Author]])&gt;1,"Y","N")</f>
        <v>N</v>
      </c>
      <c r="F1025" s="7" t="s">
        <v>3706</v>
      </c>
      <c r="H1025" s="7" t="s">
        <v>3347</v>
      </c>
    </row>
    <row r="1026" spans="1:8" x14ac:dyDescent="0.35">
      <c r="A1026" s="7" t="str" cm="1">
        <f t="array" aca="1" ref="A1026" ca="1">"p" &amp; RIGHT(ABS(SUMPRODUCT(CODE(MID(B1026&amp;C1026,ROW(INDIRECT("1:"&amp;LEN(B1026&amp;C1026))),1))*POWER(31,MOD(ROW(INDIRECT("1:"&amp;LEN(B1026&amp;C1026)))-1,7)))),6)</f>
        <v>p504613</v>
      </c>
      <c r="B1026" s="7" t="s">
        <v>4405</v>
      </c>
      <c r="C1026" s="7" t="s">
        <v>3904</v>
      </c>
      <c r="D1026" s="7" t="str">
        <f>Table_Paintings[[#This Row],[Title]]&amp;"_"&amp;Table_Paintings[[#This Row],[Author]]</f>
        <v>The Smile of the Flamboyant Wings_Miró, Joan</v>
      </c>
      <c r="E1026" s="1" t="str">
        <f>IF(COUNTIFS(Table_Paintings[Composite_Work_Author],Table_Paintings[[#This Row],[Composite_Work_Author]])&gt;1,"Y","N")</f>
        <v>N</v>
      </c>
      <c r="F1026" s="7" t="s">
        <v>3339</v>
      </c>
      <c r="H1026" s="7" t="s">
        <v>3310</v>
      </c>
    </row>
    <row r="1027" spans="1:8" x14ac:dyDescent="0.35">
      <c r="A1027" s="7" t="str" cm="1">
        <f t="array" aca="1" ref="A1027" ca="1">"p" &amp; RIGHT(ABS(SUMPRODUCT(CODE(MID(B1027&amp;C1027,ROW(INDIRECT("1:"&amp;LEN(B1027&amp;C1027))),1))*POWER(31,MOD(ROW(INDIRECT("1:"&amp;LEN(B1027&amp;C1027)))-1,7)))),6)</f>
        <v>p537564</v>
      </c>
      <c r="B1027" s="7" t="s">
        <v>4814</v>
      </c>
      <c r="C1027" s="7" t="s">
        <v>4075</v>
      </c>
      <c r="D1027" s="7" t="str">
        <f>Table_Paintings[[#This Row],[Title]]&amp;"_"&amp;Table_Paintings[[#This Row],[Author]]</f>
        <v>The Smiling Spider_Redon, Odilon</v>
      </c>
      <c r="E1027" s="1" t="str">
        <f>IF(COUNTIFS(Table_Paintings[Composite_Work_Author],Table_Paintings[[#This Row],[Composite_Work_Author]])&gt;1,"Y","N")</f>
        <v>N</v>
      </c>
      <c r="F1027" s="7" t="s">
        <v>3323</v>
      </c>
      <c r="H1027" s="7" t="s">
        <v>3324</v>
      </c>
    </row>
    <row r="1028" spans="1:8" x14ac:dyDescent="0.35">
      <c r="A1028" s="7" t="str" cm="1">
        <f t="array" aca="1" ref="A1028" ca="1">"p" &amp; RIGHT(ABS(SUMPRODUCT(CODE(MID(B1028&amp;C1028,ROW(INDIRECT("1:"&amp;LEN(B1028&amp;C1028))),1))*POWER(31,MOD(ROW(INDIRECT("1:"&amp;LEN(B1028&amp;C1028)))-1,7)))),6)</f>
        <v>p364031</v>
      </c>
      <c r="B1028" s="7" t="s">
        <v>3812</v>
      </c>
      <c r="C1028" s="7" t="s">
        <v>3811</v>
      </c>
      <c r="D1028" s="7" t="str">
        <f>Table_Paintings[[#This Row],[Title]]&amp;"_"&amp;Table_Paintings[[#This Row],[Author]]</f>
        <v>The Snowstorm_Merle, Hugues</v>
      </c>
      <c r="E1028" s="1" t="str">
        <f>IF(COUNTIFS(Table_Paintings[Composite_Work_Author],Table_Paintings[[#This Row],[Composite_Work_Author]])&gt;1,"Y","N")</f>
        <v>N</v>
      </c>
      <c r="F1028" s="7" t="s">
        <v>3330</v>
      </c>
      <c r="H1028" s="7" t="s">
        <v>3324</v>
      </c>
    </row>
    <row r="1029" spans="1:8" x14ac:dyDescent="0.35">
      <c r="A1029" s="7" t="str" cm="1">
        <f t="array" aca="1" ref="A1029" ca="1">"p" &amp; RIGHT(ABS(SUMPRODUCT(CODE(MID(B1029&amp;C1029,ROW(INDIRECT("1:"&amp;LEN(B1029&amp;C1029))),1))*POWER(31,MOD(ROW(INDIRECT("1:"&amp;LEN(B1029&amp;C1029)))-1,7)))),6)</f>
        <v>p666120</v>
      </c>
      <c r="B1029" s="7" t="s">
        <v>3325</v>
      </c>
      <c r="C1029" s="7" t="s">
        <v>3326</v>
      </c>
      <c r="D1029" s="7" t="str">
        <f>Table_Paintings[[#This Row],[Title]]&amp;"_"&amp;Table_Paintings[[#This Row],[Author]]</f>
        <v>The Somnambule_Keller, Albert von</v>
      </c>
      <c r="E1029" s="1" t="str">
        <f>IF(COUNTIFS(Table_Paintings[Composite_Work_Author],Table_Paintings[[#This Row],[Composite_Work_Author]])&gt;1,"Y","N")</f>
        <v>N</v>
      </c>
      <c r="F1029" s="7" t="s">
        <v>3323</v>
      </c>
      <c r="H1029" s="7" t="s">
        <v>3324</v>
      </c>
    </row>
    <row r="1030" spans="1:8" x14ac:dyDescent="0.35">
      <c r="A1030" s="7" t="str" cm="1">
        <f t="array" aca="1" ref="A1030" ca="1">"p" &amp; RIGHT(ABS(SUMPRODUCT(CODE(MID(B1030&amp;C1030,ROW(INDIRECT("1:"&amp;LEN(B1030&amp;C1030))),1))*POWER(31,MOD(ROW(INDIRECT("1:"&amp;LEN(B1030&amp;C1030)))-1,7)))),6)</f>
        <v>p736517</v>
      </c>
      <c r="B1030" s="7" t="s">
        <v>4171</v>
      </c>
      <c r="C1030" s="7" t="s">
        <v>4170</v>
      </c>
      <c r="D1030" s="7" t="str">
        <f>Table_Paintings[[#This Row],[Title]]&amp;"_"&amp;Table_Paintings[[#This Row],[Author]]</f>
        <v>The Son of Man_Magritte, René</v>
      </c>
      <c r="E1030" s="1" t="str">
        <f>IF(COUNTIFS(Table_Paintings[Composite_Work_Author],Table_Paintings[[#This Row],[Composite_Work_Author]])&gt;1,"Y","N")</f>
        <v>N</v>
      </c>
      <c r="F1030" s="7" t="s">
        <v>3339</v>
      </c>
      <c r="H1030" s="7" t="s">
        <v>3310</v>
      </c>
    </row>
    <row r="1031" spans="1:8" x14ac:dyDescent="0.35">
      <c r="A1031" s="7" t="str" cm="1">
        <f t="array" aca="1" ref="A1031" ca="1">"p" &amp; RIGHT(ABS(SUMPRODUCT(CODE(MID(B1031&amp;C1031,ROW(INDIRECT("1:"&amp;LEN(B1031&amp;C1031))),1))*POWER(31,MOD(ROW(INDIRECT("1:"&amp;LEN(B1031&amp;C1031)))-1,7)))),6)</f>
        <v>p530035</v>
      </c>
      <c r="B1031" s="7" t="s">
        <v>4372</v>
      </c>
      <c r="C1031" s="7" t="s">
        <v>3702</v>
      </c>
      <c r="D1031" s="7" t="str">
        <f>Table_Paintings[[#This Row],[Title]]&amp;"_"&amp;Table_Paintings[[#This Row],[Author]]</f>
        <v>The Song of Love_de Chirico, Giorgio</v>
      </c>
      <c r="E1031" s="1" t="str">
        <f>IF(COUNTIFS(Table_Paintings[Composite_Work_Author],Table_Paintings[[#This Row],[Composite_Work_Author]])&gt;1,"Y","N")</f>
        <v>N</v>
      </c>
      <c r="F1031" s="7" t="s">
        <v>3703</v>
      </c>
      <c r="H1031" s="7" t="s">
        <v>3310</v>
      </c>
    </row>
    <row r="1032" spans="1:8" x14ac:dyDescent="0.35">
      <c r="A1032" s="7" t="str" cm="1">
        <f t="array" aca="1" ref="A1032" ca="1">"p" &amp; RIGHT(ABS(SUMPRODUCT(CODE(MID(B1032&amp;C1032,ROW(INDIRECT("1:"&amp;LEN(B1032&amp;C1032))),1))*POWER(31,MOD(ROW(INDIRECT("1:"&amp;LEN(B1032&amp;C1032)))-1,7)))),6)</f>
        <v>p367912</v>
      </c>
      <c r="B1032" s="7" t="s">
        <v>3876</v>
      </c>
      <c r="C1032" s="7" t="s">
        <v>3875</v>
      </c>
      <c r="D1032" s="7" t="str">
        <f>Table_Paintings[[#This Row],[Title]]&amp;"_"&amp;Table_Paintings[[#This Row],[Author]]</f>
        <v>The Song of the Times_Toorop, Jan</v>
      </c>
      <c r="E1032" s="1" t="str">
        <f>IF(COUNTIFS(Table_Paintings[Composite_Work_Author],Table_Paintings[[#This Row],[Composite_Work_Author]])&gt;1,"Y","N")</f>
        <v>N</v>
      </c>
      <c r="F1032" s="7" t="s">
        <v>3614</v>
      </c>
      <c r="H1032" s="7" t="s">
        <v>3432</v>
      </c>
    </row>
    <row r="1033" spans="1:8" x14ac:dyDescent="0.35">
      <c r="A1033" s="7" t="str" cm="1">
        <f t="array" aca="1" ref="A1033" ca="1">"p" &amp; RIGHT(ABS(SUMPRODUCT(CODE(MID(B1033&amp;C1033,ROW(INDIRECT("1:"&amp;LEN(B1033&amp;C1033))),1))*POWER(31,MOD(ROW(INDIRECT("1:"&amp;LEN(B1033&amp;C1033)))-1,7)))),6)</f>
        <v>p298835</v>
      </c>
      <c r="B1033" s="7" t="s">
        <v>4370</v>
      </c>
      <c r="C1033" s="7" t="s">
        <v>3702</v>
      </c>
      <c r="D1033" s="7" t="str">
        <f>Table_Paintings[[#This Row],[Title]]&amp;"_"&amp;Table_Paintings[[#This Row],[Author]]</f>
        <v>The Soothsayer's Recompense_de Chirico, Giorgio</v>
      </c>
      <c r="E1033" s="1" t="str">
        <f>IF(COUNTIFS(Table_Paintings[Composite_Work_Author],Table_Paintings[[#This Row],[Composite_Work_Author]])&gt;1,"Y","N")</f>
        <v>N</v>
      </c>
      <c r="F1033" s="7" t="s">
        <v>3703</v>
      </c>
      <c r="H1033" s="7" t="s">
        <v>3310</v>
      </c>
    </row>
    <row r="1034" spans="1:8" x14ac:dyDescent="0.35">
      <c r="A1034" s="7" t="str" cm="1">
        <f t="array" aca="1" ref="A1034" ca="1">"p" &amp; RIGHT(ABS(SUMPRODUCT(CODE(MID(B1034&amp;C1034,ROW(INDIRECT("1:"&amp;LEN(B1034&amp;C1034))),1))*POWER(31,MOD(ROW(INDIRECT("1:"&amp;LEN(B1034&amp;C1034)))-1,7)))),6)</f>
        <v>p150788</v>
      </c>
      <c r="B1034" s="7" t="s">
        <v>4488</v>
      </c>
      <c r="C1034" s="7" t="s">
        <v>4475</v>
      </c>
      <c r="D1034" s="7" t="str">
        <f>Table_Paintings[[#This Row],[Title]]&amp;"_"&amp;Table_Paintings[[#This Row],[Author]]</f>
        <v>The Soul of the Rose_Waterhouse, John William</v>
      </c>
      <c r="E1034" s="1" t="str">
        <f>IF(COUNTIFS(Table_Paintings[Composite_Work_Author],Table_Paintings[[#This Row],[Composite_Work_Author]])&gt;1,"Y","N")</f>
        <v>N</v>
      </c>
      <c r="F1034" s="7" t="s">
        <v>3505</v>
      </c>
      <c r="H1034" s="7" t="s">
        <v>3324</v>
      </c>
    </row>
    <row r="1035" spans="1:8" x14ac:dyDescent="0.35">
      <c r="A1035" s="7" t="str" cm="1">
        <f t="array" aca="1" ref="A1035" ca="1">"p" &amp; RIGHT(ABS(SUMPRODUCT(CODE(MID(B1035&amp;C1035,ROW(INDIRECT("1:"&amp;LEN(B1035&amp;C1035))),1))*POWER(31,MOD(ROW(INDIRECT("1:"&amp;LEN(B1035&amp;C1035)))-1,7)))),6)</f>
        <v>p600727</v>
      </c>
      <c r="B1035" s="7" t="s">
        <v>3574</v>
      </c>
      <c r="C1035" s="7" t="s">
        <v>3575</v>
      </c>
      <c r="D1035" s="7" t="str">
        <f>Table_Paintings[[#This Row],[Title]]&amp;"_"&amp;Table_Paintings[[#This Row],[Author]]</f>
        <v>The Souls of the Righteous in the Hand of God_Sonrel, Élisabeth</v>
      </c>
      <c r="E1035" s="1" t="str">
        <f>IF(COUNTIFS(Table_Paintings[Composite_Work_Author],Table_Paintings[[#This Row],[Composite_Work_Author]])&gt;1,"Y","N")</f>
        <v>N</v>
      </c>
      <c r="F1035" s="7" t="s">
        <v>3323</v>
      </c>
      <c r="H1035" s="7" t="s">
        <v>3432</v>
      </c>
    </row>
    <row r="1036" spans="1:8" x14ac:dyDescent="0.35">
      <c r="A1036" s="7" t="str" cm="1">
        <f t="array" aca="1" ref="A1036" ca="1">"p" &amp; RIGHT(ABS(SUMPRODUCT(CODE(MID(B1036&amp;C1036,ROW(INDIRECT("1:"&amp;LEN(B1036&amp;C1036))),1))*POWER(31,MOD(ROW(INDIRECT("1:"&amp;LEN(B1036&amp;C1036)))-1,7)))),6)</f>
        <v>p671179</v>
      </c>
      <c r="B1036" s="7" t="s">
        <v>3608</v>
      </c>
      <c r="C1036" s="7" t="s">
        <v>3609</v>
      </c>
      <c r="D1036" s="7" t="str">
        <f>Table_Paintings[[#This Row],[Title]]&amp;"_"&amp;Table_Paintings[[#This Row],[Author]]</f>
        <v>The Sphinx_Khnopff, Fernand</v>
      </c>
      <c r="E1036" s="1" t="str">
        <f>IF(COUNTIFS(Table_Paintings[Composite_Work_Author],Table_Paintings[[#This Row],[Composite_Work_Author]])&gt;1,"Y","N")</f>
        <v>N</v>
      </c>
      <c r="F1036" s="7" t="s">
        <v>3323</v>
      </c>
      <c r="H1036" s="7" t="s">
        <v>3324</v>
      </c>
    </row>
    <row r="1037" spans="1:8" x14ac:dyDescent="0.35">
      <c r="A1037" s="7" t="str" cm="1">
        <f t="array" aca="1" ref="A1037" ca="1">"p" &amp; RIGHT(ABS(SUMPRODUCT(CODE(MID(B1037&amp;C1037,ROW(INDIRECT("1:"&amp;LEN(B1037&amp;C1037))),1))*POWER(31,MOD(ROW(INDIRECT("1:"&amp;LEN(B1037&amp;C1037)))-1,7)))),6)</f>
        <v>p749067</v>
      </c>
      <c r="B1037" s="7" t="s">
        <v>3608</v>
      </c>
      <c r="C1037" s="7" t="s">
        <v>4828</v>
      </c>
      <c r="D1037" s="7" t="str">
        <f>Table_Paintings[[#This Row],[Title]]&amp;"_"&amp;Table_Paintings[[#This Row],[Author]]</f>
        <v>The Sphinx_von Stuck, Franz</v>
      </c>
      <c r="E1037" s="1" t="str">
        <f>IF(COUNTIFS(Table_Paintings[Composite_Work_Author],Table_Paintings[[#This Row],[Composite_Work_Author]])&gt;1,"Y","N")</f>
        <v>N</v>
      </c>
      <c r="F1037" s="7" t="s">
        <v>3323</v>
      </c>
      <c r="H1037" s="7" t="s">
        <v>3432</v>
      </c>
    </row>
    <row r="1038" spans="1:8" x14ac:dyDescent="0.35">
      <c r="A1038" s="7" t="str" cm="1">
        <f t="array" aca="1" ref="A1038" ca="1">"p" &amp; RIGHT(ABS(SUMPRODUCT(CODE(MID(B1038&amp;C1038,ROW(INDIRECT("1:"&amp;LEN(B1038&amp;C1038))),1))*POWER(31,MOD(ROW(INDIRECT("1:"&amp;LEN(B1038&amp;C1038)))-1,7)))),6)</f>
        <v>p661504</v>
      </c>
      <c r="B1038" s="7" t="s">
        <v>4106</v>
      </c>
      <c r="C1038" s="7" t="s">
        <v>4107</v>
      </c>
      <c r="D1038" s="7" t="str">
        <f>Table_Paintings[[#This Row],[Title]]&amp;"_"&amp;Table_Paintings[[#This Row],[Author]]</f>
        <v>The Spirit of the Dead Watches_Gaugin, Paul</v>
      </c>
      <c r="E1038" s="1" t="str">
        <f>IF(COUNTIFS(Table_Paintings[Composite_Work_Author],Table_Paintings[[#This Row],[Composite_Work_Author]])&gt;1,"Y","N")</f>
        <v>N</v>
      </c>
      <c r="F1038" s="7" t="s">
        <v>4101</v>
      </c>
      <c r="H1038" s="7" t="s">
        <v>3324</v>
      </c>
    </row>
    <row r="1039" spans="1:8" x14ac:dyDescent="0.35">
      <c r="A1039" s="7" t="str" cm="1">
        <f t="array" aca="1" ref="A1039" ca="1">"p" &amp; RIGHT(ABS(SUMPRODUCT(CODE(MID(B1039&amp;C1039,ROW(INDIRECT("1:"&amp;LEN(B1039&amp;C1039))),1))*POWER(31,MOD(ROW(INDIRECT("1:"&amp;LEN(B1039&amp;C1039)))-1,7)))),6)</f>
        <v>p941497</v>
      </c>
      <c r="B1039" s="7" t="s">
        <v>4590</v>
      </c>
      <c r="C1039" s="7" t="s">
        <v>3470</v>
      </c>
      <c r="D1039" s="7" t="str">
        <f>Table_Paintings[[#This Row],[Title]]&amp;"_"&amp;Table_Paintings[[#This Row],[Author]]</f>
        <v>The Stages of Life_Friedrich, Caspar David</v>
      </c>
      <c r="E1039" s="1" t="str">
        <f>IF(COUNTIFS(Table_Paintings[Composite_Work_Author],Table_Paintings[[#This Row],[Composite_Work_Author]])&gt;1,"Y","N")</f>
        <v>N</v>
      </c>
      <c r="F1039" s="7" t="s">
        <v>3397</v>
      </c>
      <c r="G1039" s="7" t="s">
        <v>3349</v>
      </c>
      <c r="H1039" s="7" t="s">
        <v>3324</v>
      </c>
    </row>
    <row r="1040" spans="1:8" x14ac:dyDescent="0.35">
      <c r="A1040" s="7" t="str" cm="1">
        <f t="array" aca="1" ref="A1040" ca="1">"p" &amp; RIGHT(ABS(SUMPRODUCT(CODE(MID(B1040&amp;C1040,ROW(INDIRECT("1:"&amp;LEN(B1040&amp;C1040))),1))*POWER(31,MOD(ROW(INDIRECT("1:"&amp;LEN(B1040&amp;C1040)))-1,7)))),6)</f>
        <v>p546593</v>
      </c>
      <c r="B1040" s="7" t="s">
        <v>4270</v>
      </c>
      <c r="C1040" s="7" t="s">
        <v>4271</v>
      </c>
      <c r="D1040" s="7" t="str">
        <f>Table_Paintings[[#This Row],[Title]]&amp;"_"&amp;Table_Paintings[[#This Row],[Author]]</f>
        <v>The Starry Night_van Gogh, Vincent</v>
      </c>
      <c r="E1040" s="1" t="str">
        <f>IF(COUNTIFS(Table_Paintings[Composite_Work_Author],Table_Paintings[[#This Row],[Composite_Work_Author]])&gt;1,"Y","N")</f>
        <v>N</v>
      </c>
      <c r="F1040" s="7" t="s">
        <v>4101</v>
      </c>
      <c r="G1040" s="7" t="s">
        <v>3349</v>
      </c>
      <c r="H1040" s="7" t="s">
        <v>3324</v>
      </c>
    </row>
    <row r="1041" spans="1:8" x14ac:dyDescent="0.35">
      <c r="A1041" s="7" t="str" cm="1">
        <f t="array" aca="1" ref="A1041" ca="1">"p" &amp; RIGHT(ABS(SUMPRODUCT(CODE(MID(B1041&amp;C1041,ROW(INDIRECT("1:"&amp;LEN(B1041&amp;C1041))),1))*POWER(31,MOD(ROW(INDIRECT("1:"&amp;LEN(B1041&amp;C1041)))-1,7)))),6)</f>
        <v>p069724</v>
      </c>
      <c r="B1041" s="7" t="s">
        <v>3728</v>
      </c>
      <c r="C1041" s="7" t="s">
        <v>3729</v>
      </c>
      <c r="D1041" s="7" t="str">
        <f>Table_Paintings[[#This Row],[Title]]&amp;"_"&amp;Table_Paintings[[#This Row],[Author]]</f>
        <v>The Stone Breakers_Courbet, Gustave</v>
      </c>
      <c r="E1041" s="1" t="str">
        <f>IF(COUNTIFS(Table_Paintings[Composite_Work_Author],Table_Paintings[[#This Row],[Composite_Work_Author]])&gt;1,"Y","N")</f>
        <v>N</v>
      </c>
      <c r="F1041" s="7" t="s">
        <v>3730</v>
      </c>
      <c r="H1041" s="7" t="s">
        <v>3324</v>
      </c>
    </row>
    <row r="1042" spans="1:8" x14ac:dyDescent="0.35">
      <c r="A1042" s="7" t="str" cm="1">
        <f t="array" aca="1" ref="A1042" ca="1">"p" &amp; RIGHT(ABS(SUMPRODUCT(CODE(MID(B1042&amp;C1042,ROW(INDIRECT("1:"&amp;LEN(B1042&amp;C1042))),1))*POWER(31,MOD(ROW(INDIRECT("1:"&amp;LEN(B1042&amp;C1042)))-1,7)))),6)</f>
        <v>p884455</v>
      </c>
      <c r="B1042" s="7" t="s">
        <v>4884</v>
      </c>
      <c r="C1042" s="7" t="s">
        <v>3539</v>
      </c>
      <c r="D1042" s="7" t="str">
        <f>Table_Paintings[[#This Row],[Title]]&amp;"_"&amp;Table_Paintings[[#This Row],[Author]]</f>
        <v>The Storm_Munch, Edvard</v>
      </c>
      <c r="E1042" s="1" t="str">
        <f>IF(COUNTIFS(Table_Paintings[Composite_Work_Author],Table_Paintings[[#This Row],[Composite_Work_Author]])&gt;1,"Y","N")</f>
        <v>N</v>
      </c>
      <c r="F1042" s="7" t="s">
        <v>4875</v>
      </c>
      <c r="H1042" s="7" t="s">
        <v>3324</v>
      </c>
    </row>
    <row r="1043" spans="1:8" x14ac:dyDescent="0.35">
      <c r="A1043" s="7" t="str" cm="1">
        <f t="array" aca="1" ref="A1043" ca="1">"p" &amp; RIGHT(ABS(SUMPRODUCT(CODE(MID(B1043&amp;C1043,ROW(INDIRECT("1:"&amp;LEN(B1043&amp;C1043))),1))*POWER(31,MOD(ROW(INDIRECT("1:"&amp;LEN(B1043&amp;C1043)))-1,7)))),6)</f>
        <v>p238280</v>
      </c>
      <c r="B1043" s="7" t="s">
        <v>3939</v>
      </c>
      <c r="C1043" s="7" t="s">
        <v>3940</v>
      </c>
      <c r="D1043" s="7" t="str">
        <f>Table_Paintings[[#This Row],[Title]]&amp;"_"&amp;Table_Paintings[[#This Row],[Author]]</f>
        <v>The Strange Garden_Mehoffer, Józef</v>
      </c>
      <c r="E1043" s="1" t="str">
        <f>IF(COUNTIFS(Table_Paintings[Composite_Work_Author],Table_Paintings[[#This Row],[Composite_Work_Author]])&gt;1,"Y","N")</f>
        <v>N</v>
      </c>
      <c r="F1043" s="7" t="s">
        <v>3614</v>
      </c>
      <c r="H1043" s="7" t="s">
        <v>3432</v>
      </c>
    </row>
    <row r="1044" spans="1:8" x14ac:dyDescent="0.35">
      <c r="A1044" s="7" t="str" cm="1">
        <f t="array" aca="1" ref="A1044" ca="1">"p" &amp; RIGHT(ABS(SUMPRODUCT(CODE(MID(B1044&amp;C1044,ROW(INDIRECT("1:"&amp;LEN(B1044&amp;C1044))),1))*POWER(31,MOD(ROW(INDIRECT("1:"&amp;LEN(B1044&amp;C1044)))-1,7)))),6)</f>
        <v>p259075</v>
      </c>
      <c r="B1044" s="7" t="s">
        <v>3420</v>
      </c>
      <c r="C1044" s="7" t="s">
        <v>1700</v>
      </c>
      <c r="D1044" s="7" t="str">
        <f>Table_Paintings[[#This Row],[Title]]&amp;"_"&amp;Table_Paintings[[#This Row],[Author]]</f>
        <v>The Street_Balthus</v>
      </c>
      <c r="E1044" s="1" t="str">
        <f>IF(COUNTIFS(Table_Paintings[Composite_Work_Author],Table_Paintings[[#This Row],[Composite_Work_Author]])&gt;1,"Y","N")</f>
        <v>N</v>
      </c>
      <c r="F1044" s="7" t="s">
        <v>3339</v>
      </c>
      <c r="H1044" s="7" t="s">
        <v>3310</v>
      </c>
    </row>
    <row r="1045" spans="1:8" x14ac:dyDescent="0.35">
      <c r="A1045" s="7" t="str" cm="1">
        <f t="array" aca="1" ref="A1045" ca="1">"p" &amp; RIGHT(ABS(SUMPRODUCT(CODE(MID(B1045&amp;C1045,ROW(INDIRECT("1:"&amp;LEN(B1045&amp;C1045))),1))*POWER(31,MOD(ROW(INDIRECT("1:"&amp;LEN(B1045&amp;C1045)))-1,7)))),6)</f>
        <v>p833297</v>
      </c>
      <c r="B1045" s="7" t="s">
        <v>4727</v>
      </c>
      <c r="C1045" s="7" t="s">
        <v>3409</v>
      </c>
      <c r="D1045" s="7" t="str">
        <f>Table_Paintings[[#This Row],[Title]]&amp;"_"&amp;Table_Paintings[[#This Row],[Author]]</f>
        <v>The Summer Day_Böcklin, Arnold</v>
      </c>
      <c r="E1045" s="1" t="str">
        <f>IF(COUNTIFS(Table_Paintings[Composite_Work_Author],Table_Paintings[[#This Row],[Composite_Work_Author]])&gt;1,"Y","N")</f>
        <v>N</v>
      </c>
      <c r="F1045" s="7" t="s">
        <v>4717</v>
      </c>
      <c r="H1045" s="7" t="s">
        <v>3324</v>
      </c>
    </row>
    <row r="1046" spans="1:8" x14ac:dyDescent="0.35">
      <c r="A1046" s="7" t="str" cm="1">
        <f t="array" aca="1" ref="A1046" ca="1">"p" &amp; RIGHT(ABS(SUMPRODUCT(CODE(MID(B1046&amp;C1046,ROW(INDIRECT("1:"&amp;LEN(B1046&amp;C1046))),1))*POWER(31,MOD(ROW(INDIRECT("1:"&amp;LEN(B1046&amp;C1046)))-1,7)))),6)</f>
        <v>p503655</v>
      </c>
      <c r="B1046" s="7" t="s">
        <v>3456</v>
      </c>
      <c r="C1046" s="7" t="s">
        <v>1412</v>
      </c>
      <c r="D1046" s="7" t="str">
        <f>Table_Paintings[[#This Row],[Title]]&amp;"_"&amp;Table_Paintings[[#This Row],[Author]]</f>
        <v>The Supper at Emmaus_Caravaggio</v>
      </c>
      <c r="E1046" s="1" t="str">
        <f>IF(COUNTIFS(Table_Paintings[Composite_Work_Author],Table_Paintings[[#This Row],[Composite_Work_Author]])&gt;1,"Y","N")</f>
        <v>N</v>
      </c>
      <c r="F1046" s="7" t="s">
        <v>3454</v>
      </c>
      <c r="H1046" s="7" t="s">
        <v>3455</v>
      </c>
    </row>
    <row r="1047" spans="1:8" x14ac:dyDescent="0.35">
      <c r="A1047" s="7" t="str" cm="1">
        <f t="array" aca="1" ref="A1047" ca="1">"p" &amp; RIGHT(ABS(SUMPRODUCT(CODE(MID(B1047&amp;C1047,ROW(INDIRECT("1:"&amp;LEN(B1047&amp;C1047))),1))*POWER(31,MOD(ROW(INDIRECT("1:"&amp;LEN(B1047&amp;C1047)))-1,7)))),6)</f>
        <v>p318638</v>
      </c>
      <c r="B1047" s="7" t="s">
        <v>4781</v>
      </c>
      <c r="C1047" s="7" t="s">
        <v>3602</v>
      </c>
      <c r="D1047" s="7" t="str">
        <f>Table_Paintings[[#This Row],[Title]]&amp;"_"&amp;Table_Paintings[[#This Row],[Author]]</f>
        <v>The Supreme Vice_Rops, Félicien</v>
      </c>
      <c r="E1047" s="1" t="str">
        <f>IF(COUNTIFS(Table_Paintings[Composite_Work_Author],Table_Paintings[[#This Row],[Composite_Work_Author]])&gt;1,"Y","N")</f>
        <v>N</v>
      </c>
      <c r="F1047" s="7" t="s">
        <v>3323</v>
      </c>
      <c r="H1047" s="7" t="s">
        <v>3324</v>
      </c>
    </row>
    <row r="1048" spans="1:8" x14ac:dyDescent="0.35">
      <c r="A1048" s="7" t="str" cm="1">
        <f t="array" aca="1" ref="A1048" ca="1">"p" &amp; RIGHT(ABS(SUMPRODUCT(CODE(MID(B1048&amp;C1048,ROW(INDIRECT("1:"&amp;LEN(B1048&amp;C1048))),1))*POWER(31,MOD(ROW(INDIRECT("1:"&amp;LEN(B1048&amp;C1048)))-1,7)))),6)</f>
        <v>p463277</v>
      </c>
      <c r="B1048" s="7" t="s">
        <v>4336</v>
      </c>
      <c r="C1048" s="7" t="s">
        <v>4266</v>
      </c>
      <c r="D1048" s="7" t="str">
        <f>Table_Paintings[[#This Row],[Title]]&amp;"_"&amp;Table_Paintings[[#This Row],[Author]]</f>
        <v>The Surrealist_Brauner, Victor</v>
      </c>
      <c r="E1048" s="1" t="str">
        <f>IF(COUNTIFS(Table_Paintings[Composite_Work_Author],Table_Paintings[[#This Row],[Composite_Work_Author]])&gt;1,"Y","N")</f>
        <v>N</v>
      </c>
      <c r="F1048" s="7" t="s">
        <v>3339</v>
      </c>
      <c r="H1048" s="7" t="s">
        <v>3310</v>
      </c>
    </row>
    <row r="1049" spans="1:8" x14ac:dyDescent="0.35">
      <c r="A1049" s="7" t="str" cm="1">
        <f t="array" aca="1" ref="A1049" ca="1">"p" &amp; RIGHT(ABS(SUMPRODUCT(CODE(MID(B1049&amp;C1049,ROW(INDIRECT("1:"&amp;LEN(B1049&amp;C1049))),1))*POWER(31,MOD(ROW(INDIRECT("1:"&amp;LEN(B1049&amp;C1049)))-1,7)))),6)</f>
        <v>p468751</v>
      </c>
      <c r="B1049" s="7" t="s">
        <v>3518</v>
      </c>
      <c r="C1049" s="7" t="s">
        <v>3517</v>
      </c>
      <c r="D1049" s="7" t="str">
        <f>Table_Paintings[[#This Row],[Title]]&amp;"_"&amp;Table_Paintings[[#This Row],[Author]]</f>
        <v>The Surrender of Breda_Velazquez, Diego</v>
      </c>
      <c r="E1049" s="1" t="str">
        <f>IF(COUNTIFS(Table_Paintings[Composite_Work_Author],Table_Paintings[[#This Row],[Composite_Work_Author]])&gt;1,"Y","N")</f>
        <v>N</v>
      </c>
      <c r="F1049" s="7" t="s">
        <v>3454</v>
      </c>
      <c r="H1049" s="7" t="s">
        <v>3481</v>
      </c>
    </row>
    <row r="1050" spans="1:8" x14ac:dyDescent="0.35">
      <c r="A1050" s="7" t="str" cm="1">
        <f t="array" aca="1" ref="A1050" ca="1">"p" &amp; RIGHT(ABS(SUMPRODUCT(CODE(MID(B1050&amp;C1050,ROW(INDIRECT("1:"&amp;LEN(B1050&amp;C1050))),1))*POWER(31,MOD(ROW(INDIRECT("1:"&amp;LEN(B1050&amp;C1050)))-1,7)))),6)</f>
        <v>p888189</v>
      </c>
      <c r="B1050" s="7" t="s">
        <v>3799</v>
      </c>
      <c r="C1050" s="7" t="s">
        <v>3797</v>
      </c>
      <c r="D1050" s="7" t="str">
        <f>Table_Paintings[[#This Row],[Title]]&amp;"_"&amp;Table_Paintings[[#This Row],[Author]]</f>
        <v>The Swan, No. 17_af Klint, Hilma</v>
      </c>
      <c r="E1050" s="1" t="str">
        <f>IF(COUNTIFS(Table_Paintings[Composite_Work_Author],Table_Paintings[[#This Row],[Composite_Work_Author]])&gt;1,"Y","N")</f>
        <v>N</v>
      </c>
      <c r="F1050" s="7" t="s">
        <v>3798</v>
      </c>
      <c r="H1050" s="7" t="s">
        <v>3310</v>
      </c>
    </row>
    <row r="1051" spans="1:8" x14ac:dyDescent="0.35">
      <c r="A1051" s="7" t="str" cm="1">
        <f t="array" aca="1" ref="A1051" ca="1">"p" &amp; RIGHT(ABS(SUMPRODUCT(CODE(MID(B1051&amp;C1051,ROW(INDIRECT("1:"&amp;LEN(B1051&amp;C1051))),1))*POWER(31,MOD(ROW(INDIRECT("1:"&amp;LEN(B1051&amp;C1051)))-1,7)))),6)</f>
        <v>p763901</v>
      </c>
      <c r="B1051" s="7" t="s">
        <v>3889</v>
      </c>
      <c r="C1051" s="7" t="s">
        <v>3890</v>
      </c>
      <c r="D1051" s="7" t="str">
        <f>Table_Paintings[[#This Row],[Title]]&amp;"_"&amp;Table_Paintings[[#This Row],[Author]]</f>
        <v>The Swing_Fragonard, Jean-Honoré</v>
      </c>
      <c r="E1051" s="1" t="str">
        <f>IF(COUNTIFS(Table_Paintings[Composite_Work_Author],Table_Paintings[[#This Row],[Composite_Work_Author]])&gt;1,"Y","N")</f>
        <v>N</v>
      </c>
      <c r="F1051" s="7" t="s">
        <v>3449</v>
      </c>
      <c r="H1051" s="7" t="s">
        <v>3450</v>
      </c>
    </row>
    <row r="1052" spans="1:8" x14ac:dyDescent="0.35">
      <c r="A1052" s="7" t="str" cm="1">
        <f t="array" aca="1" ref="A1052" ca="1">"p" &amp; RIGHT(ABS(SUMPRODUCT(CODE(MID(B1052&amp;C1052,ROW(INDIRECT("1:"&amp;LEN(B1052&amp;C1052))),1))*POWER(31,MOD(ROW(INDIRECT("1:"&amp;LEN(B1052&amp;C1052)))-1,7)))),6)</f>
        <v>p101054</v>
      </c>
      <c r="B1052" s="7" t="s">
        <v>3782</v>
      </c>
      <c r="C1052" s="7" t="s">
        <v>3781</v>
      </c>
      <c r="D1052" s="7" t="str">
        <f>Table_Paintings[[#This Row],[Title]]&amp;"_"&amp;Table_Paintings[[#This Row],[Author]]</f>
        <v>The Sword Dance_Siemiradzki, Henryk</v>
      </c>
      <c r="E1052" s="1" t="str">
        <f>IF(COUNTIFS(Table_Paintings[Composite_Work_Author],Table_Paintings[[#This Row],[Composite_Work_Author]])&gt;1,"Y","N")</f>
        <v>N</v>
      </c>
      <c r="F1052" s="7" t="s">
        <v>3330</v>
      </c>
      <c r="H1052" s="7" t="s">
        <v>3324</v>
      </c>
    </row>
    <row r="1053" spans="1:8" x14ac:dyDescent="0.35">
      <c r="A1053" s="7" t="str" cm="1">
        <f t="array" aca="1" ref="A1053" ca="1">"p" &amp; RIGHT(ABS(SUMPRODUCT(CODE(MID(B1053&amp;C1053,ROW(INDIRECT("1:"&amp;LEN(B1053&amp;C1053))),1))*POWER(31,MOD(ROW(INDIRECT("1:"&amp;LEN(B1053&amp;C1053)))-1,7)))),6)</f>
        <v>p726450</v>
      </c>
      <c r="B1053" s="7" t="s">
        <v>2579</v>
      </c>
      <c r="C1053" s="7" t="s">
        <v>1464</v>
      </c>
      <c r="D1053" s="7" t="str">
        <f>Table_Paintings[[#This Row],[Title]]&amp;"_"&amp;Table_Paintings[[#This Row],[Author]]</f>
        <v>The Tempest_Giorgione</v>
      </c>
      <c r="E1053" s="1" t="str">
        <f>IF(COUNTIFS(Table_Paintings[Composite_Work_Author],Table_Paintings[[#This Row],[Composite_Work_Author]])&gt;1,"Y","N")</f>
        <v>N</v>
      </c>
      <c r="F1053" s="7" t="s">
        <v>3706</v>
      </c>
      <c r="H1053" s="7" t="s">
        <v>3347</v>
      </c>
    </row>
    <row r="1054" spans="1:8" x14ac:dyDescent="0.35">
      <c r="A1054" s="7" t="str" cm="1">
        <f t="array" aca="1" ref="A1054" ca="1">"p" &amp; RIGHT(ABS(SUMPRODUCT(CODE(MID(B1054&amp;C1054,ROW(INDIRECT("1:"&amp;LEN(B1054&amp;C1054))),1))*POWER(31,MOD(ROW(INDIRECT("1:"&amp;LEN(B1054&amp;C1054)))-1,7)))),6)</f>
        <v>p479603</v>
      </c>
      <c r="B1054" s="7" t="s">
        <v>4747</v>
      </c>
      <c r="C1054" s="7" t="s">
        <v>3409</v>
      </c>
      <c r="D1054" s="7" t="str">
        <f>Table_Paintings[[#This Row],[Title]]&amp;"_"&amp;Table_Paintings[[#This Row],[Author]]</f>
        <v>The Temple of Artemis_Böcklin, Arnold</v>
      </c>
      <c r="E1054" s="1" t="str">
        <f>IF(COUNTIFS(Table_Paintings[Composite_Work_Author],Table_Paintings[[#This Row],[Composite_Work_Author]])&gt;1,"Y","N")</f>
        <v>N</v>
      </c>
      <c r="F1054" s="7" t="s">
        <v>3323</v>
      </c>
      <c r="H1054" s="7" t="s">
        <v>3324</v>
      </c>
    </row>
    <row r="1055" spans="1:8" x14ac:dyDescent="0.35">
      <c r="A1055" s="7" t="str" cm="1">
        <f t="array" aca="1" ref="A1055" ca="1">"p" &amp; RIGHT(ABS(SUMPRODUCT(CODE(MID(B1055&amp;C1055,ROW(INDIRECT("1:"&amp;LEN(B1055&amp;C1055))),1))*POWER(31,MOD(ROW(INDIRECT("1:"&amp;LEN(B1055&amp;C1055)))-1,7)))),6)</f>
        <v>p797968</v>
      </c>
      <c r="B1055" s="7" t="s">
        <v>3336</v>
      </c>
      <c r="C1055" s="7" t="s">
        <v>3333</v>
      </c>
      <c r="D1055" s="7" t="str">
        <f>Table_Paintings[[#This Row],[Title]]&amp;"_"&amp;Table_Paintings[[#This Row],[Author]]</f>
        <v>The Temple of the Mind_Pinkham Ryder, Albert</v>
      </c>
      <c r="E1055" s="1" t="str">
        <f>IF(COUNTIFS(Table_Paintings[Composite_Work_Author],Table_Paintings[[#This Row],[Composite_Work_Author]])&gt;1,"Y","N")</f>
        <v>N</v>
      </c>
      <c r="F1055" s="7" t="s">
        <v>3334</v>
      </c>
      <c r="H1055" s="7" t="s">
        <v>3324</v>
      </c>
    </row>
    <row r="1056" spans="1:8" x14ac:dyDescent="0.35">
      <c r="A1056" s="7" t="str" cm="1">
        <f t="array" aca="1" ref="A1056" ca="1">"p" &amp; RIGHT(ABS(SUMPRODUCT(CODE(MID(B1056&amp;C1056,ROW(INDIRECT("1:"&amp;LEN(B1056&amp;C1056))),1))*POWER(31,MOD(ROW(INDIRECT("1:"&amp;LEN(B1056&amp;C1056)))-1,7)))),6)</f>
        <v>p650935</v>
      </c>
      <c r="B1056" s="7" t="s">
        <v>4665</v>
      </c>
      <c r="C1056" s="7" t="s">
        <v>4286</v>
      </c>
      <c r="D1056" s="7" t="str">
        <f>Table_Paintings[[#This Row],[Title]]&amp;"_"&amp;Table_Paintings[[#This Row],[Author]]</f>
        <v>The Temptation and Fall of Eve_Blake, William</v>
      </c>
      <c r="E1056" s="1" t="str">
        <f>IF(COUNTIFS(Table_Paintings[Composite_Work_Author],Table_Paintings[[#This Row],[Composite_Work_Author]])&gt;1,"Y","N")</f>
        <v>N</v>
      </c>
      <c r="F1056" s="7" t="s">
        <v>3397</v>
      </c>
      <c r="H1056" s="7" t="s">
        <v>3324</v>
      </c>
    </row>
    <row r="1057" spans="1:8" x14ac:dyDescent="0.35">
      <c r="A1057" s="7" t="str" cm="1">
        <f t="array" aca="1" ref="A1057" ca="1">"p" &amp; RIGHT(ABS(SUMPRODUCT(CODE(MID(B1057&amp;C1057,ROW(INDIRECT("1:"&amp;LEN(B1057&amp;C1057))),1))*POWER(31,MOD(ROW(INDIRECT("1:"&amp;LEN(B1057&amp;C1057)))-1,7)))),6)</f>
        <v>p015830</v>
      </c>
      <c r="B1057" s="7" t="s">
        <v>3393</v>
      </c>
      <c r="C1057" s="7" t="s">
        <v>3394</v>
      </c>
      <c r="D1057" s="7" t="str">
        <f>Table_Paintings[[#This Row],[Title]]&amp;"_"&amp;Table_Paintings[[#This Row],[Author]]</f>
        <v>The Temptation of Saint Anthony_Zárraga, Ángel</v>
      </c>
      <c r="E1057" s="1" t="str">
        <f>IF(COUNTIFS(Table_Paintings[Composite_Work_Author],Table_Paintings[[#This Row],[Composite_Work_Author]])&gt;1,"Y","N")</f>
        <v>N</v>
      </c>
      <c r="F1057" s="7" t="s">
        <v>3323</v>
      </c>
      <c r="H1057" s="7" t="s">
        <v>3310</v>
      </c>
    </row>
    <row r="1058" spans="1:8" x14ac:dyDescent="0.35">
      <c r="A1058" s="7" t="str" cm="1">
        <f t="array" aca="1" ref="A1058" ca="1">"p" &amp; RIGHT(ABS(SUMPRODUCT(CODE(MID(B1058&amp;C1058,ROW(INDIRECT("1:"&amp;LEN(B1058&amp;C1058))),1))*POWER(31,MOD(ROW(INDIRECT("1:"&amp;LEN(B1058&amp;C1058)))-1,7)))),6)</f>
        <v>p944976</v>
      </c>
      <c r="B1058" s="7" t="s">
        <v>3523</v>
      </c>
      <c r="C1058" s="7" t="s">
        <v>2153</v>
      </c>
      <c r="D1058" s="7" t="str">
        <f>Table_Paintings[[#This Row],[Title]]&amp;"_"&amp;Table_Paintings[[#This Row],[Author]]</f>
        <v>The Temptation of St. Anthony_Carrington, Leonora</v>
      </c>
      <c r="E1058" s="1" t="str">
        <f>IF(COUNTIFS(Table_Paintings[Composite_Work_Author],Table_Paintings[[#This Row],[Composite_Work_Author]])&gt;1,"Y","N")</f>
        <v>N</v>
      </c>
      <c r="F1058" s="7" t="s">
        <v>3339</v>
      </c>
      <c r="H1058" s="7" t="s">
        <v>3310</v>
      </c>
    </row>
    <row r="1059" spans="1:8" x14ac:dyDescent="0.35">
      <c r="A1059" s="7" t="str" cm="1">
        <f t="array" aca="1" ref="A1059" ca="1">"p" &amp; RIGHT(ABS(SUMPRODUCT(CODE(MID(B1059&amp;C1059,ROW(INDIRECT("1:"&amp;LEN(B1059&amp;C1059))),1))*POWER(31,MOD(ROW(INDIRECT("1:"&amp;LEN(B1059&amp;C1059)))-1,7)))),6)</f>
        <v>p597980</v>
      </c>
      <c r="B1059" s="7" t="s">
        <v>3523</v>
      </c>
      <c r="C1059" s="7" t="s">
        <v>3602</v>
      </c>
      <c r="D1059" s="7" t="str">
        <f>Table_Paintings[[#This Row],[Title]]&amp;"_"&amp;Table_Paintings[[#This Row],[Author]]</f>
        <v>The Temptation of St. Anthony_Rops, Félicien</v>
      </c>
      <c r="E1059" s="1" t="str">
        <f>IF(COUNTIFS(Table_Paintings[Composite_Work_Author],Table_Paintings[[#This Row],[Composite_Work_Author]])&gt;1,"Y","N")</f>
        <v>N</v>
      </c>
      <c r="F1059" s="7" t="s">
        <v>3323</v>
      </c>
      <c r="H1059" s="7" t="s">
        <v>3324</v>
      </c>
    </row>
    <row r="1060" spans="1:8" x14ac:dyDescent="0.35">
      <c r="A1060" s="7" t="str" cm="1">
        <f t="array" aca="1" ref="A1060" ca="1">"p" &amp; RIGHT(ABS(SUMPRODUCT(CODE(MID(B1060&amp;C1060,ROW(INDIRECT("1:"&amp;LEN(B1060&amp;C1060))),1))*POWER(31,MOD(ROW(INDIRECT("1:"&amp;LEN(B1060&amp;C1060)))-1,7)))),6)</f>
        <v>p827814</v>
      </c>
      <c r="B1060" s="7" t="s">
        <v>3523</v>
      </c>
      <c r="C1060" s="7" t="s">
        <v>4318</v>
      </c>
      <c r="D1060" s="7" t="str">
        <f>Table_Paintings[[#This Row],[Title]]&amp;"_"&amp;Table_Paintings[[#This Row],[Author]]</f>
        <v>The Temptation of St. Anthony_Tanguy, Yves</v>
      </c>
      <c r="E1060" s="1" t="str">
        <f>IF(COUNTIFS(Table_Paintings[Composite_Work_Author],Table_Paintings[[#This Row],[Composite_Work_Author]])&gt;1,"Y","N")</f>
        <v>N</v>
      </c>
      <c r="F1060" s="7" t="s">
        <v>3339</v>
      </c>
      <c r="H1060" s="7" t="s">
        <v>3310</v>
      </c>
    </row>
    <row r="1061" spans="1:8" x14ac:dyDescent="0.35">
      <c r="A1061" s="7" t="str" cm="1">
        <f t="array" aca="1" ref="A1061" ca="1">"p" &amp; RIGHT(ABS(SUMPRODUCT(CODE(MID(B1061&amp;C1061,ROW(INDIRECT("1:"&amp;LEN(B1061&amp;C1061))),1))*POWER(31,MOD(ROW(INDIRECT("1:"&amp;LEN(B1061&amp;C1061)))-1,7)))),6)</f>
        <v>p163040</v>
      </c>
      <c r="B1061" s="7" t="s">
        <v>3523</v>
      </c>
      <c r="C1061" s="7" t="s">
        <v>3524</v>
      </c>
      <c r="D1061" s="7" t="str">
        <f>Table_Paintings[[#This Row],[Title]]&amp;"_"&amp;Table_Paintings[[#This Row],[Author]]</f>
        <v>The Temptation of St. Anthony_Tanning, Dorothea</v>
      </c>
      <c r="E1061" s="1" t="str">
        <f>IF(COUNTIFS(Table_Paintings[Composite_Work_Author],Table_Paintings[[#This Row],[Composite_Work_Author]])&gt;1,"Y","N")</f>
        <v>N</v>
      </c>
      <c r="F1061" s="7" t="s">
        <v>3339</v>
      </c>
      <c r="H1061" s="7" t="s">
        <v>3310</v>
      </c>
    </row>
    <row r="1062" spans="1:8" x14ac:dyDescent="0.35">
      <c r="A1062" s="7" t="str" cm="1">
        <f t="array" aca="1" ref="A1062" ca="1">"p" &amp; RIGHT(ABS(SUMPRODUCT(CODE(MID(B1062&amp;C1062,ROW(INDIRECT("1:"&amp;LEN(B1062&amp;C1062))),1))*POWER(31,MOD(ROW(INDIRECT("1:"&amp;LEN(B1062&amp;C1062)))-1,7)))),6)</f>
        <v>p919850</v>
      </c>
      <c r="B1062" s="7" t="s">
        <v>3850</v>
      </c>
      <c r="C1062" s="7" t="s">
        <v>3851</v>
      </c>
      <c r="D1062" s="7" t="str">
        <f>Table_Paintings[[#This Row],[Title]]&amp;"_"&amp;Table_Paintings[[#This Row],[Author]]</f>
        <v>The Tennis Court Oath_David, Jacques-Louis</v>
      </c>
      <c r="E1062" s="1" t="str">
        <f>IF(COUNTIFS(Table_Paintings[Composite_Work_Author],Table_Paintings[[#This Row],[Composite_Work_Author]])&gt;1,"Y","N")</f>
        <v>N</v>
      </c>
      <c r="F1062" s="7" t="s">
        <v>3852</v>
      </c>
      <c r="H1062" s="7" t="s">
        <v>3450</v>
      </c>
    </row>
    <row r="1063" spans="1:8" x14ac:dyDescent="0.35">
      <c r="A1063" s="7" t="str" cm="1">
        <f t="array" aca="1" ref="A1063" ca="1">"p" &amp; RIGHT(ABS(SUMPRODUCT(CODE(MID(B1063&amp;C1063,ROW(INDIRECT("1:"&amp;LEN(B1063&amp;C1063))),1))*POWER(31,MOD(ROW(INDIRECT("1:"&amp;LEN(B1063&amp;C1063)))-1,7)))),6)</f>
        <v>p238737</v>
      </c>
      <c r="B1063" s="7" t="s">
        <v>3452</v>
      </c>
      <c r="C1063" s="7" t="s">
        <v>1416</v>
      </c>
      <c r="D1063" s="7" t="str">
        <f>Table_Paintings[[#This Row],[Title]]&amp;"_"&amp;Table_Paintings[[#This Row],[Author]]</f>
        <v>The Thames and the City_Canaletto</v>
      </c>
      <c r="E1063" s="1" t="str">
        <f>IF(COUNTIFS(Table_Paintings[Composite_Work_Author],Table_Paintings[[#This Row],[Composite_Work_Author]])&gt;1,"Y","N")</f>
        <v>N</v>
      </c>
      <c r="F1063" s="7" t="s">
        <v>3449</v>
      </c>
      <c r="G1063" s="7" t="s">
        <v>3349</v>
      </c>
      <c r="H1063" s="7" t="s">
        <v>3450</v>
      </c>
    </row>
    <row r="1064" spans="1:8" x14ac:dyDescent="0.35">
      <c r="A1064" s="7" t="str" cm="1">
        <f t="array" aca="1" ref="A1064" ca="1">"p" &amp; RIGHT(ABS(SUMPRODUCT(CODE(MID(B1064&amp;C1064,ROW(INDIRECT("1:"&amp;LEN(B1064&amp;C1064))),1))*POWER(31,MOD(ROW(INDIRECT("1:"&amp;LEN(B1064&amp;C1064)))-1,7)))),6)</f>
        <v>p300437</v>
      </c>
      <c r="B1064" s="7" t="s">
        <v>3633</v>
      </c>
      <c r="C1064" s="7" t="s">
        <v>3631</v>
      </c>
      <c r="D1064" s="7" t="str">
        <f>Table_Paintings[[#This Row],[Title]]&amp;"_"&amp;Table_Paintings[[#This Row],[Author]]</f>
        <v>The Third of May 1808_Goya, Francisco</v>
      </c>
      <c r="E1064" s="1" t="str">
        <f>IF(COUNTIFS(Table_Paintings[Composite_Work_Author],Table_Paintings[[#This Row],[Composite_Work_Author]])&gt;1,"Y","N")</f>
        <v>N</v>
      </c>
      <c r="F1064" s="7" t="s">
        <v>3397</v>
      </c>
      <c r="H1064" s="7" t="s">
        <v>3324</v>
      </c>
    </row>
    <row r="1065" spans="1:8" x14ac:dyDescent="0.35">
      <c r="A1065" s="7" t="str" cm="1">
        <f t="array" aca="1" ref="A1065" ca="1">"p" &amp; RIGHT(ABS(SUMPRODUCT(CODE(MID(B1065&amp;C1065,ROW(INDIRECT("1:"&amp;LEN(B1065&amp;C1065))),1))*POWER(31,MOD(ROW(INDIRECT("1:"&amp;LEN(B1065&amp;C1065)))-1,7)))),6)</f>
        <v>p025322</v>
      </c>
      <c r="B1065" s="7" t="s">
        <v>4670</v>
      </c>
      <c r="C1065" s="7" t="s">
        <v>4286</v>
      </c>
      <c r="D1065" s="7" t="str">
        <f>Table_Paintings[[#This Row],[Title]]&amp;"_"&amp;Table_Paintings[[#This Row],[Author]]</f>
        <v>The Third Vision of the Last Judgment_Blake, William</v>
      </c>
      <c r="E1065" s="1" t="str">
        <f>IF(COUNTIFS(Table_Paintings[Composite_Work_Author],Table_Paintings[[#This Row],[Composite_Work_Author]])&gt;1,"Y","N")</f>
        <v>N</v>
      </c>
      <c r="F1065" s="7" t="s">
        <v>3397</v>
      </c>
      <c r="H1065" s="7" t="s">
        <v>3324</v>
      </c>
    </row>
    <row r="1066" spans="1:8" x14ac:dyDescent="0.35">
      <c r="A1066" s="7" t="str" cm="1">
        <f t="array" aca="1" ref="A1066" ca="1">"p" &amp; RIGHT(ABS(SUMPRODUCT(CODE(MID(B1066&amp;C1066,ROW(INDIRECT("1:"&amp;LEN(B1066&amp;C1066))),1))*POWER(31,MOD(ROW(INDIRECT("1:"&amp;LEN(B1066&amp;C1066)))-1,7)))),6)</f>
        <v>p045125</v>
      </c>
      <c r="B1066" s="7" t="s">
        <v>4865</v>
      </c>
      <c r="C1066" s="7" t="s">
        <v>3724</v>
      </c>
      <c r="D1066" s="7" t="str">
        <f>Table_Paintings[[#This Row],[Title]]&amp;"_"&amp;Table_Paintings[[#This Row],[Author]]</f>
        <v>The Three Ages of Woman_Klimt, Gustav</v>
      </c>
      <c r="E1066" s="1" t="str">
        <f>IF(COUNTIFS(Table_Paintings[Composite_Work_Author],Table_Paintings[[#This Row],[Composite_Work_Author]])&gt;1,"Y","N")</f>
        <v>N</v>
      </c>
      <c r="F1066" s="7" t="s">
        <v>3323</v>
      </c>
      <c r="H1066" s="7" t="s">
        <v>3310</v>
      </c>
    </row>
    <row r="1067" spans="1:8" x14ac:dyDescent="0.35">
      <c r="A1067" s="7" t="str" cm="1">
        <f t="array" aca="1" ref="A1067" ca="1">"p" &amp; RIGHT(ABS(SUMPRODUCT(CODE(MID(B1067&amp;C1067,ROW(INDIRECT("1:"&amp;LEN(B1067&amp;C1067))),1))*POWER(31,MOD(ROW(INDIRECT("1:"&amp;LEN(B1067&amp;C1067)))-1,7)))),6)</f>
        <v>p837950</v>
      </c>
      <c r="B1067" s="7" t="s">
        <v>4398</v>
      </c>
      <c r="C1067" s="7" t="s">
        <v>3904</v>
      </c>
      <c r="D1067" s="7" t="str">
        <f>Table_Paintings[[#This Row],[Title]]&amp;"_"&amp;Table_Paintings[[#This Row],[Author]]</f>
        <v>The Tilled Field_Miró, Joan</v>
      </c>
      <c r="E1067" s="1" t="str">
        <f>IF(COUNTIFS(Table_Paintings[Composite_Work_Author],Table_Paintings[[#This Row],[Composite_Work_Author]])&gt;1,"Y","N")</f>
        <v>N</v>
      </c>
      <c r="F1067" s="7" t="s">
        <v>3339</v>
      </c>
      <c r="H1067" s="7" t="s">
        <v>3310</v>
      </c>
    </row>
    <row r="1068" spans="1:8" x14ac:dyDescent="0.35">
      <c r="A1068" s="7" t="str" cm="1">
        <f t="array" aca="1" ref="A1068" ca="1">"p" &amp; RIGHT(ABS(SUMPRODUCT(CODE(MID(B1068&amp;C1068,ROW(INDIRECT("1:"&amp;LEN(B1068&amp;C1068))),1))*POWER(31,MOD(ROW(INDIRECT("1:"&amp;LEN(B1068&amp;C1068)))-1,7)))),6)</f>
        <v>p413867</v>
      </c>
      <c r="B1068" s="7" t="s">
        <v>4139</v>
      </c>
      <c r="C1068" s="7" t="s">
        <v>4138</v>
      </c>
      <c r="D1068" s="7" t="str">
        <f>Table_Paintings[[#This Row],[Title]]&amp;"_"&amp;Table_Paintings[[#This Row],[Author]]</f>
        <v>The Tower of Babel_Bruegel the Elder, Pieter</v>
      </c>
      <c r="E1068" s="1" t="str">
        <f>IF(COUNTIFS(Table_Paintings[Composite_Work_Author],Table_Paintings[[#This Row],[Composite_Work_Author]])&gt;1,"Y","N")</f>
        <v>N</v>
      </c>
      <c r="F1068" s="7" t="s">
        <v>3353</v>
      </c>
      <c r="H1068" s="7" t="s">
        <v>3347</v>
      </c>
    </row>
    <row r="1069" spans="1:8" x14ac:dyDescent="0.35">
      <c r="A1069" s="7" t="str" cm="1">
        <f t="array" aca="1" ref="A1069" ca="1">"p" &amp; RIGHT(ABS(SUMPRODUCT(CODE(MID(B1069&amp;C1069,ROW(INDIRECT("1:"&amp;LEN(B1069&amp;C1069))),1))*POWER(31,MOD(ROW(INDIRECT("1:"&amp;LEN(B1069&amp;C1069)))-1,7)))),6)</f>
        <v>p884292</v>
      </c>
      <c r="B1069" s="7" t="s">
        <v>4152</v>
      </c>
      <c r="C1069" s="7" t="s">
        <v>1538</v>
      </c>
      <c r="D1069" s="7" t="str">
        <f>Table_Paintings[[#This Row],[Title]]&amp;"_"&amp;Table_Paintings[[#This Row],[Author]]</f>
        <v>The Transfiguration_Raphael</v>
      </c>
      <c r="E1069" s="1" t="str">
        <f>IF(COUNTIFS(Table_Paintings[Composite_Work_Author],Table_Paintings[[#This Row],[Composite_Work_Author]])&gt;1,"Y","N")</f>
        <v>N</v>
      </c>
      <c r="F1069" s="7" t="s">
        <v>3706</v>
      </c>
      <c r="H1069" s="7" t="s">
        <v>3347</v>
      </c>
    </row>
    <row r="1070" spans="1:8" x14ac:dyDescent="0.35">
      <c r="A1070" s="7" t="str" cm="1">
        <f t="array" aca="1" ref="A1070" ca="1">"p" &amp; RIGHT(ABS(SUMPRODUCT(CODE(MID(B1070&amp;C1070,ROW(INDIRECT("1:"&amp;LEN(B1070&amp;C1070))),1))*POWER(31,MOD(ROW(INDIRECT("1:"&amp;LEN(B1070&amp;C1070)))-1,7)))),6)</f>
        <v>p775762</v>
      </c>
      <c r="B1070" s="7" t="s">
        <v>4169</v>
      </c>
      <c r="C1070" s="7" t="s">
        <v>4170</v>
      </c>
      <c r="D1070" s="7" t="str">
        <f>Table_Paintings[[#This Row],[Title]]&amp;"_"&amp;Table_Paintings[[#This Row],[Author]]</f>
        <v>The Treachery of Images_Magritte, René</v>
      </c>
      <c r="E1070" s="1" t="str">
        <f>IF(COUNTIFS(Table_Paintings[Composite_Work_Author],Table_Paintings[[#This Row],[Composite_Work_Author]])&gt;1,"Y","N")</f>
        <v>N</v>
      </c>
      <c r="F1070" s="7" t="s">
        <v>3339</v>
      </c>
      <c r="H1070" s="7" t="s">
        <v>3310</v>
      </c>
    </row>
    <row r="1071" spans="1:8" x14ac:dyDescent="0.35">
      <c r="A1071" s="7" t="str" cm="1">
        <f t="array" aca="1" ref="A1071" ca="1">"p" &amp; RIGHT(ABS(SUMPRODUCT(CODE(MID(B1071&amp;C1071,ROW(INDIRECT("1:"&amp;LEN(B1071&amp;C1071))),1))*POWER(31,MOD(ROW(INDIRECT("1:"&amp;LEN(B1071&amp;C1071)))-1,7)))),6)</f>
        <v>p900674</v>
      </c>
      <c r="B1071" s="7" t="s">
        <v>3883</v>
      </c>
      <c r="C1071" s="7" t="s">
        <v>3882</v>
      </c>
      <c r="D1071" s="7" t="str">
        <f>Table_Paintings[[#This Row],[Title]]&amp;"_"&amp;Table_Paintings[[#This Row],[Author]]</f>
        <v>The Treasures of Satan_Delville, Jean</v>
      </c>
      <c r="E1071" s="1" t="str">
        <f>IF(COUNTIFS(Table_Paintings[Composite_Work_Author],Table_Paintings[[#This Row],[Composite_Work_Author]])&gt;1,"Y","N")</f>
        <v>N</v>
      </c>
      <c r="F1071" s="7" t="s">
        <v>3323</v>
      </c>
      <c r="H1071" s="7" t="s">
        <v>3432</v>
      </c>
    </row>
    <row r="1072" spans="1:8" x14ac:dyDescent="0.35">
      <c r="A1072" s="7" t="str" cm="1">
        <f t="array" aca="1" ref="A1072" ca="1">"p" &amp; RIGHT(ABS(SUMPRODUCT(CODE(MID(B1072&amp;C1072,ROW(INDIRECT("1:"&amp;LEN(B1072&amp;C1072))),1))*POWER(31,MOD(ROW(INDIRECT("1:"&amp;LEN(B1072&amp;C1072)))-1,7)))),6)</f>
        <v>p279844</v>
      </c>
      <c r="B1072" s="7" t="s">
        <v>4595</v>
      </c>
      <c r="C1072" s="7" t="s">
        <v>3470</v>
      </c>
      <c r="D1072" s="7" t="str">
        <f>Table_Paintings[[#This Row],[Title]]&amp;"_"&amp;Table_Paintings[[#This Row],[Author]]</f>
        <v>The Tree of Crows_Friedrich, Caspar David</v>
      </c>
      <c r="E1072" s="1" t="str">
        <f>IF(COUNTIFS(Table_Paintings[Composite_Work_Author],Table_Paintings[[#This Row],[Composite_Work_Author]])&gt;1,"Y","N")</f>
        <v>N</v>
      </c>
      <c r="F1072" s="7" t="s">
        <v>3397</v>
      </c>
      <c r="G1072" s="7" t="s">
        <v>3349</v>
      </c>
      <c r="H1072" s="7" t="s">
        <v>3324</v>
      </c>
    </row>
    <row r="1073" spans="1:8" x14ac:dyDescent="0.35">
      <c r="A1073" s="7" t="str" cm="1">
        <f t="array" aca="1" ref="A1073" ca="1">"p" &amp; RIGHT(ABS(SUMPRODUCT(CODE(MID(B1073&amp;C1073,ROW(INDIRECT("1:"&amp;LEN(B1073&amp;C1073))),1))*POWER(31,MOD(ROW(INDIRECT("1:"&amp;LEN(B1073&amp;C1073)))-1,7)))),6)</f>
        <v>p490855</v>
      </c>
      <c r="B1073" s="7" t="s">
        <v>3727</v>
      </c>
      <c r="C1073" s="7" t="s">
        <v>3724</v>
      </c>
      <c r="D1073" s="7" t="str">
        <f>Table_Paintings[[#This Row],[Title]]&amp;"_"&amp;Table_Paintings[[#This Row],[Author]]</f>
        <v>The Tree of Life_Klimt, Gustav</v>
      </c>
      <c r="E1073" s="1" t="str">
        <f>IF(COUNTIFS(Table_Paintings[Composite_Work_Author],Table_Paintings[[#This Row],[Composite_Work_Author]])&gt;1,"Y","N")</f>
        <v>N</v>
      </c>
      <c r="F1073" s="7" t="s">
        <v>3323</v>
      </c>
      <c r="H1073" s="7" t="s">
        <v>3310</v>
      </c>
    </row>
    <row r="1074" spans="1:8" x14ac:dyDescent="0.35">
      <c r="A1074" s="7" t="str" cm="1">
        <f t="array" aca="1" ref="A1074" ca="1">"p" &amp; RIGHT(ABS(SUMPRODUCT(CODE(MID(B1074&amp;C1074,ROW(INDIRECT("1:"&amp;LEN(B1074&amp;C1074))),1))*POWER(31,MOD(ROW(INDIRECT("1:"&amp;LEN(B1074&amp;C1074)))-1,7)))),6)</f>
        <v>p653371</v>
      </c>
      <c r="B1074" s="7" t="s">
        <v>4795</v>
      </c>
      <c r="C1074" s="7" t="s">
        <v>3738</v>
      </c>
      <c r="D1074" s="7" t="str">
        <f>Table_Paintings[[#This Row],[Title]]&amp;"_"&amp;Table_Paintings[[#This Row],[Author]]</f>
        <v>The Triumph of Alexander the Great_Moreau, Gustave</v>
      </c>
      <c r="E1074" s="1" t="str">
        <f>IF(COUNTIFS(Table_Paintings[Composite_Work_Author],Table_Paintings[[#This Row],[Composite_Work_Author]])&gt;1,"Y","N")</f>
        <v>N</v>
      </c>
      <c r="F1074" s="7" t="s">
        <v>3323</v>
      </c>
      <c r="H1074" s="7" t="s">
        <v>3324</v>
      </c>
    </row>
    <row r="1075" spans="1:8" x14ac:dyDescent="0.35">
      <c r="A1075" s="7" t="str" cm="1">
        <f t="array" aca="1" ref="A1075" ca="1">"p" &amp; RIGHT(ABS(SUMPRODUCT(CODE(MID(B1075&amp;C1075,ROW(INDIRECT("1:"&amp;LEN(B1075&amp;C1075))),1))*POWER(31,MOD(ROW(INDIRECT("1:"&amp;LEN(B1075&amp;C1075)))-1,7)))),6)</f>
        <v>p534879</v>
      </c>
      <c r="B1075" s="7" t="s">
        <v>4140</v>
      </c>
      <c r="C1075" s="7" t="s">
        <v>4138</v>
      </c>
      <c r="D1075" s="7" t="str">
        <f>Table_Paintings[[#This Row],[Title]]&amp;"_"&amp;Table_Paintings[[#This Row],[Author]]</f>
        <v>The Triumph of Death_Bruegel the Elder, Pieter</v>
      </c>
      <c r="E1075" s="1" t="str">
        <f>IF(COUNTIFS(Table_Paintings[Composite_Work_Author],Table_Paintings[[#This Row],[Composite_Work_Author]])&gt;1,"Y","N")</f>
        <v>N</v>
      </c>
      <c r="F1075" s="7" t="s">
        <v>3353</v>
      </c>
      <c r="H1075" s="7" t="s">
        <v>3347</v>
      </c>
    </row>
    <row r="1076" spans="1:8" x14ac:dyDescent="0.35">
      <c r="A1076" s="7" t="str" cm="1">
        <f t="array" aca="1" ref="A1076" ca="1">"p" &amp; RIGHT(ABS(SUMPRODUCT(CODE(MID(B1076&amp;C1076,ROW(INDIRECT("1:"&amp;LEN(B1076&amp;C1076))),1))*POWER(31,MOD(ROW(INDIRECT("1:"&amp;LEN(B1076&amp;C1076)))-1,7)))),6)</f>
        <v>p149463</v>
      </c>
      <c r="B1076" s="7" t="s">
        <v>4420</v>
      </c>
      <c r="C1076" s="7" t="s">
        <v>3524</v>
      </c>
      <c r="D1076" s="7" t="str">
        <f>Table_Paintings[[#This Row],[Title]]&amp;"_"&amp;Table_Paintings[[#This Row],[Author]]</f>
        <v>The Truth About Comets_Tanning, Dorothea</v>
      </c>
      <c r="E1076" s="1" t="str">
        <f>IF(COUNTIFS(Table_Paintings[Composite_Work_Author],Table_Paintings[[#This Row],[Composite_Work_Author]])&gt;1,"Y","N")</f>
        <v>N</v>
      </c>
      <c r="F1076" s="7" t="s">
        <v>3339</v>
      </c>
      <c r="H1076" s="7" t="s">
        <v>3310</v>
      </c>
    </row>
    <row r="1077" spans="1:8" x14ac:dyDescent="0.35">
      <c r="A1077" s="7" t="str" cm="1">
        <f t="array" aca="1" ref="A1077" ca="1">"p" &amp; RIGHT(ABS(SUMPRODUCT(CODE(MID(B1077&amp;C1077,ROW(INDIRECT("1:"&amp;LEN(B1077&amp;C1077))),1))*POWER(31,MOD(ROW(INDIRECT("1:"&amp;LEN(B1077&amp;C1077)))-1,7)))),6)</f>
        <v>p018332</v>
      </c>
      <c r="B1077" s="7" t="s">
        <v>4444</v>
      </c>
      <c r="C1077" s="7" t="s">
        <v>4113</v>
      </c>
      <c r="D1077" s="7" t="str">
        <f>Table_Paintings[[#This Row],[Title]]&amp;"_"&amp;Table_Paintings[[#This Row],[Author]]</f>
        <v>The Twittering Machine_Klee, Paul</v>
      </c>
      <c r="E1077" s="1" t="str">
        <f>IF(COUNTIFS(Table_Paintings[Composite_Work_Author],Table_Paintings[[#This Row],[Composite_Work_Author]])&gt;1,"Y","N")</f>
        <v>N</v>
      </c>
      <c r="F1077" s="7" t="s">
        <v>3339</v>
      </c>
      <c r="H1077" s="7" t="s">
        <v>3310</v>
      </c>
    </row>
    <row r="1078" spans="1:8" x14ac:dyDescent="0.35">
      <c r="A1078" s="7" t="str" cm="1">
        <f t="array" aca="1" ref="A1078" ca="1">"p" &amp; RIGHT(ABS(SUMPRODUCT(CODE(MID(B1078&amp;C1078,ROW(INDIRECT("1:"&amp;LEN(B1078&amp;C1078))),1))*POWER(31,MOD(ROW(INDIRECT("1:"&amp;LEN(B1078&amp;C1078)))-1,7)))),6)</f>
        <v>p246745</v>
      </c>
      <c r="B1078" s="7" t="s">
        <v>3665</v>
      </c>
      <c r="C1078" s="7" t="s">
        <v>3666</v>
      </c>
      <c r="D1078" s="7" t="str">
        <f>Table_Paintings[[#This Row],[Title]]&amp;"_"&amp;Table_Paintings[[#This Row],[Author]]</f>
        <v>The Two Fridas_Kahlo, Frida</v>
      </c>
      <c r="E1078" s="1" t="str">
        <f>IF(COUNTIFS(Table_Paintings[Composite_Work_Author],Table_Paintings[[#This Row],[Composite_Work_Author]])&gt;1,"Y","N")</f>
        <v>N</v>
      </c>
      <c r="F1078" s="7" t="s">
        <v>3339</v>
      </c>
      <c r="H1078" s="7" t="s">
        <v>3310</v>
      </c>
    </row>
    <row r="1079" spans="1:8" x14ac:dyDescent="0.35">
      <c r="A1079" s="7" t="str" cm="1">
        <f t="array" aca="1" ref="A1079" ca="1">"p" &amp; RIGHT(ABS(SUMPRODUCT(CODE(MID(B1079&amp;C1079,ROW(INDIRECT("1:"&amp;LEN(B1079&amp;C1079))),1))*POWER(31,MOD(ROW(INDIRECT("1:"&amp;LEN(B1079&amp;C1079)))-1,7)))),6)</f>
        <v>p230048</v>
      </c>
      <c r="B1079" s="7" t="s">
        <v>4792</v>
      </c>
      <c r="C1079" s="7" t="s">
        <v>3738</v>
      </c>
      <c r="D1079" s="7" t="str">
        <f>Table_Paintings[[#This Row],[Title]]&amp;"_"&amp;Table_Paintings[[#This Row],[Author]]</f>
        <v>The Unicorns_Moreau, Gustave</v>
      </c>
      <c r="E1079" s="1" t="str">
        <f>IF(COUNTIFS(Table_Paintings[Composite_Work_Author],Table_Paintings[[#This Row],[Composite_Work_Author]])&gt;1,"Y","N")</f>
        <v>N</v>
      </c>
      <c r="F1079" s="7" t="s">
        <v>3323</v>
      </c>
      <c r="H1079" s="7" t="s">
        <v>3324</v>
      </c>
    </row>
    <row r="1080" spans="1:8" x14ac:dyDescent="0.35">
      <c r="A1080" s="7" t="str" cm="1">
        <f t="array" aca="1" ref="A1080" ca="1">"p" &amp; RIGHT(ABS(SUMPRODUCT(CODE(MID(B1080&amp;C1080,ROW(INDIRECT("1:"&amp;LEN(B1080&amp;C1080))),1))*POWER(31,MOD(ROW(INDIRECT("1:"&amp;LEN(B1080&amp;C1080)))-1,7)))),6)</f>
        <v>p829841</v>
      </c>
      <c r="B1080" s="7" t="s">
        <v>4459</v>
      </c>
      <c r="C1080" s="7" t="s">
        <v>4457</v>
      </c>
      <c r="D1080" s="7" t="str">
        <f>Table_Paintings[[#This Row],[Title]]&amp;"_"&amp;Table_Paintings[[#This Row],[Author]]</f>
        <v>The Vale of Rest_Millais, John Everett</v>
      </c>
      <c r="E1080" s="1" t="str">
        <f>IF(COUNTIFS(Table_Paintings[Composite_Work_Author],Table_Paintings[[#This Row],[Composite_Work_Author]])&gt;1,"Y","N")</f>
        <v>N</v>
      </c>
      <c r="F1080" s="7" t="s">
        <v>3505</v>
      </c>
      <c r="H1080" s="7" t="s">
        <v>3324</v>
      </c>
    </row>
    <row r="1081" spans="1:8" x14ac:dyDescent="0.35">
      <c r="A1081" s="7" t="str" cm="1">
        <f t="array" aca="1" ref="A1081" ca="1">"p" &amp; RIGHT(ABS(SUMPRODUCT(CODE(MID(B1081&amp;C1081,ROW(INDIRECT("1:"&amp;LEN(B1081&amp;C1081))),1))*POWER(31,MOD(ROW(INDIRECT("1:"&amp;LEN(B1081&amp;C1081)))-1,7)))),6)</f>
        <v>p381253</v>
      </c>
      <c r="B1081" s="7" t="s">
        <v>4517</v>
      </c>
      <c r="C1081" s="7" t="s">
        <v>3664</v>
      </c>
      <c r="D1081" s="7" t="str">
        <f>Table_Paintings[[#This Row],[Title]]&amp;"_"&amp;Table_Paintings[[#This Row],[Author]]</f>
        <v>The Valkyrie_Sandys, Frederick</v>
      </c>
      <c r="E1081" s="1" t="str">
        <f>IF(COUNTIFS(Table_Paintings[Composite_Work_Author],Table_Paintings[[#This Row],[Composite_Work_Author]])&gt;1,"Y","N")</f>
        <v>N</v>
      </c>
      <c r="F1081" s="7" t="s">
        <v>3505</v>
      </c>
      <c r="H1081" s="7" t="s">
        <v>3324</v>
      </c>
    </row>
    <row r="1082" spans="1:8" x14ac:dyDescent="0.35">
      <c r="A1082" s="7" t="str" cm="1">
        <f t="array" aca="1" ref="A1082" ca="1">"p" &amp; RIGHT(ABS(SUMPRODUCT(CODE(MID(B1082&amp;C1082,ROW(INDIRECT("1:"&amp;LEN(B1082&amp;C1082))),1))*POWER(31,MOD(ROW(INDIRECT("1:"&amp;LEN(B1082&amp;C1082)))-1,7)))),6)</f>
        <v>p082684</v>
      </c>
      <c r="B1082" s="7" t="s">
        <v>4576</v>
      </c>
      <c r="C1082" s="7" t="s">
        <v>3418</v>
      </c>
      <c r="D1082" s="7" t="str">
        <f>Table_Paintings[[#This Row],[Title]]&amp;"_"&amp;Table_Paintings[[#This Row],[Author]]</f>
        <v>The Valley of Fear_Spare, Austin Osman</v>
      </c>
      <c r="E1082" s="1" t="str">
        <f>IF(COUNTIFS(Table_Paintings[Composite_Work_Author],Table_Paintings[[#This Row],[Composite_Work_Author]])&gt;1,"Y","N")</f>
        <v>N</v>
      </c>
      <c r="F1082" s="7" t="s">
        <v>4189</v>
      </c>
      <c r="H1082" s="7" t="s">
        <v>3310</v>
      </c>
    </row>
    <row r="1083" spans="1:8" x14ac:dyDescent="0.35">
      <c r="A1083" s="7" t="str" cm="1">
        <f t="array" aca="1" ref="A1083" ca="1">"p" &amp; RIGHT(ABS(SUMPRODUCT(CODE(MID(B1083&amp;C1083,ROW(INDIRECT("1:"&amp;LEN(B1083&amp;C1083))),1))*POWER(31,MOD(ROW(INDIRECT("1:"&amp;LEN(B1083&amp;C1083)))-1,7)))),6)</f>
        <v>p434808</v>
      </c>
      <c r="B1083" s="7" t="s">
        <v>3816</v>
      </c>
      <c r="C1083" s="7" t="s">
        <v>3817</v>
      </c>
      <c r="D1083" s="7" t="str">
        <f>Table_Paintings[[#This Row],[Title]]&amp;"_"&amp;Table_Paintings[[#This Row],[Author]]</f>
        <v>The View of Venezia_Caffi, Ippolito</v>
      </c>
      <c r="E1083" s="1" t="str">
        <f>IF(COUNTIFS(Table_Paintings[Composite_Work_Author],Table_Paintings[[#This Row],[Composite_Work_Author]])&gt;1,"Y","N")</f>
        <v>N</v>
      </c>
      <c r="F1083" s="7" t="s">
        <v>3730</v>
      </c>
      <c r="H1083" s="7" t="s">
        <v>3324</v>
      </c>
    </row>
    <row r="1084" spans="1:8" x14ac:dyDescent="0.35">
      <c r="A1084" s="7" t="str" cm="1">
        <f t="array" aca="1" ref="A1084" ca="1">"p" &amp; RIGHT(ABS(SUMPRODUCT(CODE(MID(B1084&amp;C1084,ROW(INDIRECT("1:"&amp;LEN(B1084&amp;C1084))),1))*POWER(31,MOD(ROW(INDIRECT("1:"&amp;LEN(B1084&amp;C1084)))-1,7)))),6)</f>
        <v>p124697</v>
      </c>
      <c r="B1084" s="7" t="s">
        <v>3410</v>
      </c>
      <c r="C1084" s="7" t="s">
        <v>3409</v>
      </c>
      <c r="D1084" s="7" t="str">
        <f>Table_Paintings[[#This Row],[Title]]&amp;"_"&amp;Table_Paintings[[#This Row],[Author]]</f>
        <v>The Villa by the Sea_Böcklin, Arnold</v>
      </c>
      <c r="E1084" s="1" t="str">
        <f>IF(COUNTIFS(Table_Paintings[Composite_Work_Author],Table_Paintings[[#This Row],[Composite_Work_Author]])&gt;1,"Y","N")</f>
        <v>N</v>
      </c>
      <c r="F1084" s="7" t="s">
        <v>3323</v>
      </c>
      <c r="H1084" s="7" t="s">
        <v>3324</v>
      </c>
    </row>
    <row r="1085" spans="1:8" x14ac:dyDescent="0.35">
      <c r="A1085" s="7" t="str" cm="1">
        <f t="array" aca="1" ref="A1085" ca="1">"p" &amp; RIGHT(ABS(SUMPRODUCT(CODE(MID(B1085&amp;C1085,ROW(INDIRECT("1:"&amp;LEN(B1085&amp;C1085))),1))*POWER(31,MOD(ROW(INDIRECT("1:"&amp;LEN(B1085&amp;C1085)))-1,7)))),6)</f>
        <v>p328962</v>
      </c>
      <c r="B1085" s="7" t="s">
        <v>4431</v>
      </c>
      <c r="C1085" s="7" t="s">
        <v>3746</v>
      </c>
      <c r="D1085" s="7" t="str">
        <f>Table_Paintings[[#This Row],[Title]]&amp;"_"&amp;Table_Paintings[[#This Row],[Author]]</f>
        <v>The Violette Nozières_Bellmer, Hans</v>
      </c>
      <c r="E1085" s="1" t="str">
        <f>IF(COUNTIFS(Table_Paintings[Composite_Work_Author],Table_Paintings[[#This Row],[Composite_Work_Author]])&gt;1,"Y","N")</f>
        <v>N</v>
      </c>
      <c r="F1085" s="7" t="s">
        <v>3339</v>
      </c>
      <c r="H1085" s="7" t="s">
        <v>3310</v>
      </c>
    </row>
    <row r="1086" spans="1:8" x14ac:dyDescent="0.35">
      <c r="A1086" s="7" t="str" cm="1">
        <f t="array" aca="1" ref="A1086" ca="1">"p" &amp; RIGHT(ABS(SUMPRODUCT(CODE(MID(B1086&amp;C1086,ROW(INDIRECT("1:"&amp;LEN(B1086&amp;C1086))),1))*POWER(31,MOD(ROW(INDIRECT("1:"&amp;LEN(B1086&amp;C1086)))-1,7)))),6)</f>
        <v>p985187</v>
      </c>
      <c r="B1086" s="7" t="s">
        <v>4861</v>
      </c>
      <c r="C1086" s="7" t="s">
        <v>3724</v>
      </c>
      <c r="D1086" s="7" t="str">
        <f>Table_Paintings[[#This Row],[Title]]&amp;"_"&amp;Table_Paintings[[#This Row],[Author]]</f>
        <v>The Virgin_Klimt, Gustav</v>
      </c>
      <c r="E1086" s="1" t="str">
        <f>IF(COUNTIFS(Table_Paintings[Composite_Work_Author],Table_Paintings[[#This Row],[Composite_Work_Author]])&gt;1,"Y","N")</f>
        <v>N</v>
      </c>
      <c r="F1086" s="7" t="s">
        <v>3323</v>
      </c>
      <c r="H1086" s="7" t="s">
        <v>3310</v>
      </c>
    </row>
    <row r="1087" spans="1:8" x14ac:dyDescent="0.35">
      <c r="A1087" s="7" t="str" cm="1">
        <f t="array" aca="1" ref="A1087" ca="1">"p" &amp; RIGHT(ABS(SUMPRODUCT(CODE(MID(B1087&amp;C1087,ROW(INDIRECT("1:"&amp;LEN(B1087&amp;C1087))),1))*POWER(31,MOD(ROW(INDIRECT("1:"&amp;LEN(B1087&amp;C1087)))-1,7)))),6)</f>
        <v>p487625</v>
      </c>
      <c r="B1087" s="7" t="s">
        <v>4007</v>
      </c>
      <c r="C1087" s="7" t="s">
        <v>4008</v>
      </c>
      <c r="D1087" s="7" t="str">
        <f>Table_Paintings[[#This Row],[Title]]&amp;"_"&amp;Table_Paintings[[#This Row],[Author]]</f>
        <v>The Vision of Faust_Falero, Luis Ricardo</v>
      </c>
      <c r="E1087" s="1" t="str">
        <f>IF(COUNTIFS(Table_Paintings[Composite_Work_Author],Table_Paintings[[#This Row],[Composite_Work_Author]])&gt;1,"Y","N")</f>
        <v>N</v>
      </c>
      <c r="F1087" s="7" t="s">
        <v>3330</v>
      </c>
      <c r="H1087" s="7" t="s">
        <v>3324</v>
      </c>
    </row>
    <row r="1088" spans="1:8" x14ac:dyDescent="0.35">
      <c r="A1088" s="7" t="str" cm="1">
        <f t="array" aca="1" ref="A1088" ca="1">"p" &amp; RIGHT(ABS(SUMPRODUCT(CODE(MID(B1088&amp;C1088,ROW(INDIRECT("1:"&amp;LEN(B1088&amp;C1088))),1))*POWER(31,MOD(ROW(INDIRECT("1:"&amp;LEN(B1088&amp;C1088)))-1,7)))),6)</f>
        <v>p171320</v>
      </c>
      <c r="B1088" s="7" t="s">
        <v>4216</v>
      </c>
      <c r="C1088" s="7" t="s">
        <v>4215</v>
      </c>
      <c r="D1088" s="7" t="str">
        <f>Table_Paintings[[#This Row],[Title]]&amp;"_"&amp;Table_Paintings[[#This Row],[Author]]</f>
        <v>The Visit of the Queen of Sheba to King Solomon_John Poynter, Sir Edward</v>
      </c>
      <c r="E1088" s="1" t="str">
        <f>IF(COUNTIFS(Table_Paintings[Composite_Work_Author],Table_Paintings[[#This Row],[Composite_Work_Author]])&gt;1,"Y","N")</f>
        <v>N</v>
      </c>
      <c r="F1088" s="7" t="s">
        <v>3330</v>
      </c>
      <c r="H1088" s="7" t="s">
        <v>3324</v>
      </c>
    </row>
    <row r="1089" spans="1:8" x14ac:dyDescent="0.35">
      <c r="A1089" s="7" t="str" cm="1">
        <f t="array" aca="1" ref="A1089" ca="1">"p" &amp; RIGHT(ABS(SUMPRODUCT(CODE(MID(B1089&amp;C1089,ROW(INDIRECT("1:"&amp;LEN(B1089&amp;C1089))),1))*POWER(31,MOD(ROW(INDIRECT("1:"&amp;LEN(B1089&amp;C1089)))-1,7)))),6)</f>
        <v>p612585</v>
      </c>
      <c r="B1089" s="7" t="s">
        <v>3990</v>
      </c>
      <c r="C1089" s="7" t="s">
        <v>3988</v>
      </c>
      <c r="D1089" s="7" t="str">
        <f>Table_Paintings[[#This Row],[Title]]&amp;"_"&amp;Table_Paintings[[#This Row],[Author]]</f>
        <v>The Vitruvian Man_da Vinci, Leonardo</v>
      </c>
      <c r="E1089" s="1" t="str">
        <f>IF(COUNTIFS(Table_Paintings[Composite_Work_Author],Table_Paintings[[#This Row],[Composite_Work_Author]])&gt;1,"Y","N")</f>
        <v>N</v>
      </c>
      <c r="F1089" s="7" t="s">
        <v>3706</v>
      </c>
      <c r="H1089" s="7" t="s">
        <v>3618</v>
      </c>
    </row>
    <row r="1090" spans="1:8" x14ac:dyDescent="0.35">
      <c r="A1090" s="7" t="str" cm="1">
        <f t="array" aca="1" ref="A1090" ca="1">"p" &amp; RIGHT(ABS(SUMPRODUCT(CODE(MID(B1090&amp;C1090,ROW(INDIRECT("1:"&amp;LEN(B1090&amp;C1090))),1))*POWER(31,MOD(ROW(INDIRECT("1:"&amp;LEN(B1090&amp;C1090)))-1,7)))),6)</f>
        <v>p797947</v>
      </c>
      <c r="B1090" s="7" t="s">
        <v>3469</v>
      </c>
      <c r="C1090" s="7" t="s">
        <v>3470</v>
      </c>
      <c r="D1090" s="7" t="str">
        <f>Table_Paintings[[#This Row],[Title]]&amp;"_"&amp;Table_Paintings[[#This Row],[Author]]</f>
        <v>The Wanderer Above the Sea of Fog_Friedrich, Caspar David</v>
      </c>
      <c r="E1090" s="1" t="str">
        <f>IF(COUNTIFS(Table_Paintings[Composite_Work_Author],Table_Paintings[[#This Row],[Composite_Work_Author]])&gt;1,"Y","N")</f>
        <v>N</v>
      </c>
      <c r="F1090" s="7" t="s">
        <v>3397</v>
      </c>
      <c r="G1090" s="7" t="s">
        <v>3349</v>
      </c>
      <c r="H1090" s="7" t="s">
        <v>3324</v>
      </c>
    </row>
    <row r="1091" spans="1:8" x14ac:dyDescent="0.35">
      <c r="A1091" s="7" t="str" cm="1">
        <f t="array" aca="1" ref="A1091" ca="1">"p" &amp; RIGHT(ABS(SUMPRODUCT(CODE(MID(B1091&amp;C1091,ROW(INDIRECT("1:"&amp;LEN(B1091&amp;C1091))),1))*POWER(31,MOD(ROW(INDIRECT("1:"&amp;LEN(B1091&amp;C1091)))-1,7)))),6)</f>
        <v>p703951</v>
      </c>
      <c r="B1091" s="7" t="s">
        <v>4836</v>
      </c>
      <c r="C1091" s="7" t="s">
        <v>4828</v>
      </c>
      <c r="D1091" s="7" t="str">
        <f>Table_Paintings[[#This Row],[Title]]&amp;"_"&amp;Table_Paintings[[#This Row],[Author]]</f>
        <v>The War_von Stuck, Franz</v>
      </c>
      <c r="E1091" s="1" t="str">
        <f>IF(COUNTIFS(Table_Paintings[Composite_Work_Author],Table_Paintings[[#This Row],[Composite_Work_Author]])&gt;1,"Y","N")</f>
        <v>N</v>
      </c>
      <c r="F1091" s="7" t="s">
        <v>3323</v>
      </c>
      <c r="H1091" s="7" t="s">
        <v>3432</v>
      </c>
    </row>
    <row r="1092" spans="1:8" x14ac:dyDescent="0.35">
      <c r="A1092" s="7" t="str" cm="1">
        <f t="array" aca="1" ref="A1092" ca="1">"p" &amp; RIGHT(ABS(SUMPRODUCT(CODE(MID(B1092&amp;C1092,ROW(INDIRECT("1:"&amp;LEN(B1092&amp;C1092))),1))*POWER(31,MOD(ROW(INDIRECT("1:"&amp;LEN(B1092&amp;C1092)))-1,7)))),6)</f>
        <v>p745652</v>
      </c>
      <c r="B1092" s="7" t="s">
        <v>3494</v>
      </c>
      <c r="C1092" s="7" t="s">
        <v>3492</v>
      </c>
      <c r="D1092" s="7" t="str">
        <f>Table_Paintings[[#This Row],[Title]]&amp;"_"&amp;Table_Paintings[[#This Row],[Author]]</f>
        <v>The Water Lily Pond_Monet, Claude</v>
      </c>
      <c r="E1092" s="1" t="str">
        <f>IF(COUNTIFS(Table_Paintings[Composite_Work_Author],Table_Paintings[[#This Row],[Composite_Work_Author]])&gt;1,"Y","N")</f>
        <v>N</v>
      </c>
      <c r="F1092" s="7" t="s">
        <v>3386</v>
      </c>
      <c r="G1092" s="7" t="s">
        <v>3349</v>
      </c>
      <c r="H1092" s="7" t="s">
        <v>3432</v>
      </c>
    </row>
    <row r="1093" spans="1:8" x14ac:dyDescent="0.35">
      <c r="A1093" s="7" t="str" cm="1">
        <f t="array" aca="1" ref="A1093" ca="1">"p" &amp; RIGHT(ABS(SUMPRODUCT(CODE(MID(B1093&amp;C1093,ROW(INDIRECT("1:"&amp;LEN(B1093&amp;C1093))),1))*POWER(31,MOD(ROW(INDIRECT("1:"&amp;LEN(B1093&amp;C1093)))-1,7)))),6)</f>
        <v>p252529</v>
      </c>
      <c r="B1093" s="7" t="s">
        <v>4598</v>
      </c>
      <c r="C1093" s="7" t="s">
        <v>3470</v>
      </c>
      <c r="D1093" s="7" t="str">
        <f>Table_Paintings[[#This Row],[Title]]&amp;"_"&amp;Table_Paintings[[#This Row],[Author]]</f>
        <v>The Watzmann_Friedrich, Caspar David</v>
      </c>
      <c r="E1093" s="1" t="str">
        <f>IF(COUNTIFS(Table_Paintings[Composite_Work_Author],Table_Paintings[[#This Row],[Composite_Work_Author]])&gt;1,"Y","N")</f>
        <v>N</v>
      </c>
      <c r="F1093" s="7" t="s">
        <v>3397</v>
      </c>
      <c r="G1093" s="7" t="s">
        <v>3349</v>
      </c>
      <c r="H1093" s="7" t="s">
        <v>3324</v>
      </c>
    </row>
    <row r="1094" spans="1:8" x14ac:dyDescent="0.35">
      <c r="A1094" s="7" t="str" cm="1">
        <f t="array" aca="1" ref="A1094" ca="1">"p" &amp; RIGHT(ABS(SUMPRODUCT(CODE(MID(B1094&amp;C1094,ROW(INDIRECT("1:"&amp;LEN(B1094&amp;C1094))),1))*POWER(31,MOD(ROW(INDIRECT("1:"&amp;LEN(B1094&amp;C1094)))-1,7)))),6)</f>
        <v>p357587</v>
      </c>
      <c r="B1094" s="7" t="s">
        <v>3328</v>
      </c>
      <c r="C1094" s="7" t="s">
        <v>3329</v>
      </c>
      <c r="D1094" s="7" t="str">
        <f>Table_Paintings[[#This Row],[Title]]&amp;"_"&amp;Table_Paintings[[#This Row],[Author]]</f>
        <v>The Wave_Aublet, Albert</v>
      </c>
      <c r="E1094" s="1" t="str">
        <f>IF(COUNTIFS(Table_Paintings[Composite_Work_Author],Table_Paintings[[#This Row],[Composite_Work_Author]])&gt;1,"Y","N")</f>
        <v>N</v>
      </c>
      <c r="F1094" s="7" t="s">
        <v>3330</v>
      </c>
      <c r="H1094" s="7" t="s">
        <v>3324</v>
      </c>
    </row>
    <row r="1095" spans="1:8" x14ac:dyDescent="0.35">
      <c r="A1095" s="7" t="str" cm="1">
        <f t="array" aca="1" ref="A1095" ca="1">"p" &amp; RIGHT(ABS(SUMPRODUCT(CODE(MID(B1095&amp;C1095,ROW(INDIRECT("1:"&amp;LEN(B1095&amp;C1095))),1))*POWER(31,MOD(ROW(INDIRECT("1:"&amp;LEN(B1095&amp;C1095)))-1,7)))),6)</f>
        <v>p079663</v>
      </c>
      <c r="B1095" s="7" t="s">
        <v>3328</v>
      </c>
      <c r="C1095" s="7" t="s">
        <v>1973</v>
      </c>
      <c r="D1095" s="7" t="str">
        <f>Table_Paintings[[#This Row],[Title]]&amp;"_"&amp;Table_Paintings[[#This Row],[Author]]</f>
        <v>The Wave_Schwabe, Carlos</v>
      </c>
      <c r="E1095" s="1" t="str">
        <f>IF(COUNTIFS(Table_Paintings[Composite_Work_Author],Table_Paintings[[#This Row],[Composite_Work_Author]])&gt;1,"Y","N")</f>
        <v>N</v>
      </c>
      <c r="F1095" s="7" t="s">
        <v>3323</v>
      </c>
      <c r="H1095" s="7" t="s">
        <v>3324</v>
      </c>
    </row>
    <row r="1096" spans="1:8" x14ac:dyDescent="0.35">
      <c r="A1096" s="7" t="str" cm="1">
        <f t="array" aca="1" ref="A1096" ca="1">"p" &amp; RIGHT(ABS(SUMPRODUCT(CODE(MID(B1096&amp;C1096,ROW(INDIRECT("1:"&amp;LEN(B1096&amp;C1096))),1))*POWER(31,MOD(ROW(INDIRECT("1:"&amp;LEN(B1096&amp;C1096)))-1,7)))),6)</f>
        <v>p437697</v>
      </c>
      <c r="B1096" s="7" t="s">
        <v>4098</v>
      </c>
      <c r="C1096" s="7" t="s">
        <v>4097</v>
      </c>
      <c r="D1096" s="7" t="str">
        <f>Table_Paintings[[#This Row],[Title]]&amp;"_"&amp;Table_Paintings[[#This Row],[Author]]</f>
        <v>The Wedding at Cana_Veronese, Paolo</v>
      </c>
      <c r="E1096" s="1" t="str">
        <f>IF(COUNTIFS(Table_Paintings[Composite_Work_Author],Table_Paintings[[#This Row],[Composite_Work_Author]])&gt;1,"Y","N")</f>
        <v>N</v>
      </c>
      <c r="F1096" s="7" t="s">
        <v>3346</v>
      </c>
      <c r="H1096" s="7" t="s">
        <v>3347</v>
      </c>
    </row>
    <row r="1097" spans="1:8" x14ac:dyDescent="0.35">
      <c r="A1097" s="7" t="str" cm="1">
        <f t="array" aca="1" ref="A1097" ca="1">"p" &amp; RIGHT(ABS(SUMPRODUCT(CODE(MID(B1097&amp;C1097,ROW(INDIRECT("1:"&amp;LEN(B1097&amp;C1097))),1))*POWER(31,MOD(ROW(INDIRECT("1:"&amp;LEN(B1097&amp;C1097)))-1,7)))),6)</f>
        <v>p312580</v>
      </c>
      <c r="B1097" s="7" t="s">
        <v>4767</v>
      </c>
      <c r="C1097" s="7" t="s">
        <v>1973</v>
      </c>
      <c r="D1097" s="7" t="str">
        <f>Table_Paintings[[#This Row],[Title]]&amp;"_"&amp;Table_Paintings[[#This Row],[Author]]</f>
        <v>The Wedding of the Roses_Schwabe, Carlos</v>
      </c>
      <c r="E1097" s="1" t="str">
        <f>IF(COUNTIFS(Table_Paintings[Composite_Work_Author],Table_Paintings[[#This Row],[Composite_Work_Author]])&gt;1,"Y","N")</f>
        <v>N</v>
      </c>
      <c r="F1097" s="7" t="s">
        <v>3323</v>
      </c>
      <c r="H1097" s="7" t="s">
        <v>3324</v>
      </c>
    </row>
    <row r="1098" spans="1:8" x14ac:dyDescent="0.35">
      <c r="A1098" s="7" t="str" cm="1">
        <f t="array" aca="1" ref="A1098" ca="1">"p" &amp; RIGHT(ABS(SUMPRODUCT(CODE(MID(B1098&amp;C1098,ROW(INDIRECT("1:"&amp;LEN(B1098&amp;C1098))),1))*POWER(31,MOD(ROW(INDIRECT("1:"&amp;LEN(B1098&amp;C1098)))-1,7)))),6)</f>
        <v>p068888</v>
      </c>
      <c r="B1098" s="7" t="s">
        <v>4094</v>
      </c>
      <c r="C1098" s="7" t="s">
        <v>4090</v>
      </c>
      <c r="D1098" s="7" t="str">
        <f>Table_Paintings[[#This Row],[Title]]&amp;"_"&amp;Table_Paintings[[#This Row],[Author]]</f>
        <v>The Weeping Woman_Picasso, Pablo</v>
      </c>
      <c r="E1098" s="1" t="str">
        <f>IF(COUNTIFS(Table_Paintings[Composite_Work_Author],Table_Paintings[[#This Row],[Composite_Work_Author]])&gt;1,"Y","N")</f>
        <v>N</v>
      </c>
      <c r="F1098" s="7" t="s">
        <v>4091</v>
      </c>
      <c r="H1098" s="7" t="s">
        <v>3310</v>
      </c>
    </row>
    <row r="1099" spans="1:8" x14ac:dyDescent="0.35">
      <c r="A1099" s="7" t="str" cm="1">
        <f t="array" aca="1" ref="A1099" ca="1">"p" &amp; RIGHT(ABS(SUMPRODUCT(CODE(MID(B1099&amp;C1099,ROW(INDIRECT("1:"&amp;LEN(B1099&amp;C1099))),1))*POWER(31,MOD(ROW(INDIRECT("1:"&amp;LEN(B1099&amp;C1099)))-1,7)))),6)</f>
        <v>p600307</v>
      </c>
      <c r="B1099" s="7" t="s">
        <v>4507</v>
      </c>
      <c r="C1099" s="7" t="s">
        <v>3546</v>
      </c>
      <c r="D1099" s="7" t="str">
        <f>Table_Paintings[[#This Row],[Title]]&amp;"_"&amp;Table_Paintings[[#This Row],[Author]]</f>
        <v>The Wheel of Fortune_Burne-Jones, Edward</v>
      </c>
      <c r="E1099" s="1" t="str">
        <f>IF(COUNTIFS(Table_Paintings[Composite_Work_Author],Table_Paintings[[#This Row],[Composite_Work_Author]])&gt;1,"Y","N")</f>
        <v>N</v>
      </c>
      <c r="F1099" s="7" t="s">
        <v>3505</v>
      </c>
      <c r="H1099" s="7" t="s">
        <v>3324</v>
      </c>
    </row>
    <row r="1100" spans="1:8" x14ac:dyDescent="0.35">
      <c r="A1100" s="7" t="str" cm="1">
        <f t="array" aca="1" ref="A1100" ca="1">"p" &amp; RIGHT(ABS(SUMPRODUCT(CODE(MID(B1100&amp;C1100,ROW(INDIRECT("1:"&amp;LEN(B1100&amp;C1100))),1))*POWER(31,MOD(ROW(INDIRECT("1:"&amp;LEN(B1100&amp;C1100)))-1,7)))),6)</f>
        <v>p843383</v>
      </c>
      <c r="B1100" s="7" t="s">
        <v>4334</v>
      </c>
      <c r="C1100" s="7" t="s">
        <v>4266</v>
      </c>
      <c r="D1100" s="7" t="str">
        <f>Table_Paintings[[#This Row],[Title]]&amp;"_"&amp;Table_Paintings[[#This Row],[Author]]</f>
        <v>The White Calm_Brauner, Victor</v>
      </c>
      <c r="E1100" s="1" t="str">
        <f>IF(COUNTIFS(Table_Paintings[Composite_Work_Author],Table_Paintings[[#This Row],[Composite_Work_Author]])&gt;1,"Y","N")</f>
        <v>N</v>
      </c>
      <c r="F1100" s="7" t="s">
        <v>3339</v>
      </c>
      <c r="H1100" s="7" t="s">
        <v>3310</v>
      </c>
    </row>
    <row r="1101" spans="1:8" x14ac:dyDescent="0.35">
      <c r="A1101" s="7" t="str" cm="1">
        <f t="array" aca="1" ref="A1101" ca="1">"p" &amp; RIGHT(ABS(SUMPRODUCT(CODE(MID(B1101&amp;C1101,ROW(INDIRECT("1:"&amp;LEN(B1101&amp;C1101))),1))*POWER(31,MOD(ROW(INDIRECT("1:"&amp;LEN(B1101&amp;C1101)))-1,7)))),6)</f>
        <v>p857695</v>
      </c>
      <c r="B1101" s="7" t="s">
        <v>3900</v>
      </c>
      <c r="C1101" s="7" t="s">
        <v>3898</v>
      </c>
      <c r="D1101" s="7" t="str">
        <f>Table_Paintings[[#This Row],[Title]]&amp;"_"&amp;Table_Paintings[[#This Row],[Author]]</f>
        <v>The Widow_Mammen, Jeanne</v>
      </c>
      <c r="E1101" s="1" t="str">
        <f>IF(COUNTIFS(Table_Paintings[Composite_Work_Author],Table_Paintings[[#This Row],[Composite_Work_Author]])&gt;1,"Y","N")</f>
        <v>N</v>
      </c>
      <c r="F1101" s="7" t="s">
        <v>3899</v>
      </c>
      <c r="H1101" s="7" t="s">
        <v>3310</v>
      </c>
    </row>
    <row r="1102" spans="1:8" x14ac:dyDescent="0.35">
      <c r="A1102" s="7" t="str" cm="1">
        <f t="array" aca="1" ref="A1102" ca="1">"p" &amp; RIGHT(ABS(SUMPRODUCT(CODE(MID(B1102&amp;C1102,ROW(INDIRECT("1:"&amp;LEN(B1102&amp;C1102))),1))*POWER(31,MOD(ROW(INDIRECT("1:"&amp;LEN(B1102&amp;C1102)))-1,7)))),6)</f>
        <v>p684499</v>
      </c>
      <c r="B1102" s="7" t="s">
        <v>4834</v>
      </c>
      <c r="C1102" s="7" t="s">
        <v>4828</v>
      </c>
      <c r="D1102" s="7" t="str">
        <f>Table_Paintings[[#This Row],[Title]]&amp;"_"&amp;Table_Paintings[[#This Row],[Author]]</f>
        <v>The Wild Chase_von Stuck, Franz</v>
      </c>
      <c r="E1102" s="1" t="str">
        <f>IF(COUNTIFS(Table_Paintings[Composite_Work_Author],Table_Paintings[[#This Row],[Composite_Work_Author]])&gt;1,"Y","N")</f>
        <v>N</v>
      </c>
      <c r="F1102" s="7" t="s">
        <v>3323</v>
      </c>
      <c r="H1102" s="7" t="s">
        <v>3432</v>
      </c>
    </row>
    <row r="1103" spans="1:8" x14ac:dyDescent="0.35">
      <c r="A1103" s="7" t="str" cm="1">
        <f t="array" aca="1" ref="A1103" ca="1">"p" &amp; RIGHT(ABS(SUMPRODUCT(CODE(MID(B1103&amp;C1103,ROW(INDIRECT("1:"&amp;LEN(B1103&amp;C1103))),1))*POWER(31,MOD(ROW(INDIRECT("1:"&amp;LEN(B1103&amp;C1103)))-1,7)))),6)</f>
        <v>p241748</v>
      </c>
      <c r="B1103" s="7" t="s">
        <v>3655</v>
      </c>
      <c r="C1103" s="7" t="s">
        <v>3654</v>
      </c>
      <c r="D1103" s="7" t="str">
        <f>Table_Paintings[[#This Row],[Title]]&amp;"_"&amp;Table_Paintings[[#This Row],[Author]]</f>
        <v>The Wild Hunt_Von Stuck, Franz</v>
      </c>
      <c r="E1103" s="1" t="str">
        <f>IF(COUNTIFS(Table_Paintings[Composite_Work_Author],Table_Paintings[[#This Row],[Composite_Work_Author]])&gt;1,"Y","N")</f>
        <v>N</v>
      </c>
      <c r="F1103" s="7" t="s">
        <v>3323</v>
      </c>
      <c r="H1103" s="7" t="s">
        <v>3432</v>
      </c>
    </row>
    <row r="1104" spans="1:8" x14ac:dyDescent="0.35">
      <c r="A1104" s="7" t="str" cm="1">
        <f t="array" aca="1" ref="A1104" ca="1">"p" &amp; RIGHT(ABS(SUMPRODUCT(CODE(MID(B1104&amp;C1104,ROW(INDIRECT("1:"&amp;LEN(B1104&amp;C1104))),1))*POWER(31,MOD(ROW(INDIRECT("1:"&amp;LEN(B1104&amp;C1104)))-1,7)))),6)</f>
        <v>p289859</v>
      </c>
      <c r="B1104" s="7" t="s">
        <v>4421</v>
      </c>
      <c r="C1104" s="7" t="s">
        <v>3524</v>
      </c>
      <c r="D1104" s="7" t="str">
        <f>Table_Paintings[[#This Row],[Title]]&amp;"_"&amp;Table_Paintings[[#This Row],[Author]]</f>
        <v>The Witch_Tanning, Dorothea</v>
      </c>
      <c r="E1104" s="1" t="str">
        <f>IF(COUNTIFS(Table_Paintings[Composite_Work_Author],Table_Paintings[[#This Row],[Composite_Work_Author]])&gt;1,"Y","N")</f>
        <v>N</v>
      </c>
      <c r="F1104" s="7" t="s">
        <v>3339</v>
      </c>
      <c r="H1104" s="7" t="s">
        <v>3310</v>
      </c>
    </row>
    <row r="1105" spans="1:8" x14ac:dyDescent="0.35">
      <c r="A1105" s="7" t="str" cm="1">
        <f t="array" aca="1" ref="A1105" ca="1">"p" &amp; RIGHT(ABS(SUMPRODUCT(CODE(MID(B1105&amp;C1105,ROW(INDIRECT("1:"&amp;LEN(B1105&amp;C1105))),1))*POWER(31,MOD(ROW(INDIRECT("1:"&amp;LEN(B1105&amp;C1105)))-1,7)))),6)</f>
        <v>p906684</v>
      </c>
      <c r="B1105" s="7" t="s">
        <v>4009</v>
      </c>
      <c r="C1105" s="7" t="s">
        <v>4008</v>
      </c>
      <c r="D1105" s="7" t="str">
        <f>Table_Paintings[[#This Row],[Title]]&amp;"_"&amp;Table_Paintings[[#This Row],[Author]]</f>
        <v>The Witches Going to Their Sabbath_Falero, Luis Ricardo</v>
      </c>
      <c r="E1105" s="1" t="str">
        <f>IF(COUNTIFS(Table_Paintings[Composite_Work_Author],Table_Paintings[[#This Row],[Composite_Work_Author]])&gt;1,"Y","N")</f>
        <v>N</v>
      </c>
      <c r="F1105" s="7" t="s">
        <v>3330</v>
      </c>
      <c r="H1105" s="7" t="s">
        <v>3324</v>
      </c>
    </row>
    <row r="1106" spans="1:8" x14ac:dyDescent="0.35">
      <c r="A1106" s="7" t="str" cm="1">
        <f t="array" aca="1" ref="A1106" ca="1">"p" &amp; RIGHT(ABS(SUMPRODUCT(CODE(MID(B1106&amp;C1106,ROW(INDIRECT("1:"&amp;LEN(B1106&amp;C1106))),1))*POWER(31,MOD(ROW(INDIRECT("1:"&amp;LEN(B1106&amp;C1106)))-1,7)))),6)</f>
        <v>p940552</v>
      </c>
      <c r="B1106" s="7" t="s">
        <v>3847</v>
      </c>
      <c r="C1106" s="7" t="s">
        <v>3848</v>
      </c>
      <c r="D1106" s="7" t="str">
        <f>Table_Paintings[[#This Row],[Title]]&amp;"_"&amp;Table_Paintings[[#This Row],[Author]]</f>
        <v>The Witches' Sabbath_de Gheyn II, Jacques</v>
      </c>
      <c r="E1106" s="1" t="str">
        <f>IF(COUNTIFS(Table_Paintings[Composite_Work_Author],Table_Paintings[[#This Row],[Composite_Work_Author]])&gt;1,"Y","N")</f>
        <v>N</v>
      </c>
      <c r="F1106" s="7" t="s">
        <v>3849</v>
      </c>
      <c r="H1106" s="7" t="s">
        <v>3455</v>
      </c>
    </row>
    <row r="1107" spans="1:8" x14ac:dyDescent="0.35">
      <c r="A1107" s="7" t="str" cm="1">
        <f t="array" aca="1" ref="A1107" ca="1">"p" &amp; RIGHT(ABS(SUMPRODUCT(CODE(MID(B1107&amp;C1107,ROW(INDIRECT("1:"&amp;LEN(B1107&amp;C1107))),1))*POWER(31,MOD(ROW(INDIRECT("1:"&amp;LEN(B1107&amp;C1107)))-1,7)))),6)</f>
        <v>p725328</v>
      </c>
      <c r="B1107" s="7" t="s">
        <v>3847</v>
      </c>
      <c r="C1107" s="7" t="s">
        <v>3631</v>
      </c>
      <c r="D1107" s="7" t="str">
        <f>Table_Paintings[[#This Row],[Title]]&amp;"_"&amp;Table_Paintings[[#This Row],[Author]]</f>
        <v>The Witches' Sabbath_Goya, Francisco</v>
      </c>
      <c r="E1107" s="1" t="str">
        <f>IF(COUNTIFS(Table_Paintings[Composite_Work_Author],Table_Paintings[[#This Row],[Composite_Work_Author]])&gt;1,"Y","N")</f>
        <v>N</v>
      </c>
      <c r="F1107" s="7" t="s">
        <v>3397</v>
      </c>
      <c r="H1107" s="7" t="s">
        <v>3324</v>
      </c>
    </row>
    <row r="1108" spans="1:8" x14ac:dyDescent="0.35">
      <c r="A1108" s="7" t="str" cm="1">
        <f t="array" aca="1" ref="A1108" ca="1">"p" &amp; RIGHT(ABS(SUMPRODUCT(CODE(MID(B1108&amp;C1108,ROW(INDIRECT("1:"&amp;LEN(B1108&amp;C1108))),1))*POWER(31,MOD(ROW(INDIRECT("1:"&amp;LEN(B1108&amp;C1108)))-1,7)))),6)</f>
        <v>p620224</v>
      </c>
      <c r="B1108" s="7" t="s">
        <v>4187</v>
      </c>
      <c r="C1108" s="7" t="s">
        <v>4188</v>
      </c>
      <c r="D1108" s="7" t="str">
        <f>Table_Paintings[[#This Row],[Title]]&amp;"_"&amp;Table_Paintings[[#This Row],[Author]]</f>
        <v>The Witches Sabbath_Norton, Rosaleen</v>
      </c>
      <c r="E1108" s="1" t="str">
        <f>IF(COUNTIFS(Table_Paintings[Composite_Work_Author],Table_Paintings[[#This Row],[Composite_Work_Author]])&gt;1,"Y","N")</f>
        <v>N</v>
      </c>
      <c r="F1108" s="7" t="s">
        <v>4189</v>
      </c>
      <c r="H1108" s="7" t="s">
        <v>3310</v>
      </c>
    </row>
    <row r="1109" spans="1:8" x14ac:dyDescent="0.35">
      <c r="A1109" s="7" t="str" cm="1">
        <f t="array" aca="1" ref="A1109" ca="1">"p" &amp; RIGHT(ABS(SUMPRODUCT(CODE(MID(B1109&amp;C1109,ROW(INDIRECT("1:"&amp;LEN(B1109&amp;C1109))),1))*POWER(31,MOD(ROW(INDIRECT("1:"&amp;LEN(B1109&amp;C1109)))-1,7)))),6)</f>
        <v>p174068</v>
      </c>
      <c r="B1109" s="7" t="s">
        <v>3933</v>
      </c>
      <c r="C1109" s="7" t="s">
        <v>3934</v>
      </c>
      <c r="D1109" s="7" t="str">
        <f>Table_Paintings[[#This Row],[Title]]&amp;"_"&amp;Table_Paintings[[#This Row],[Author]]</f>
        <v>The Witches_Gutiérrez Solana, José</v>
      </c>
      <c r="E1109" s="1" t="str">
        <f>IF(COUNTIFS(Table_Paintings[Composite_Work_Author],Table_Paintings[[#This Row],[Composite_Work_Author]])&gt;1,"Y","N")</f>
        <v>N</v>
      </c>
      <c r="F1109" s="7" t="s">
        <v>3341</v>
      </c>
      <c r="H1109" s="7" t="s">
        <v>3310</v>
      </c>
    </row>
    <row r="1110" spans="1:8" x14ac:dyDescent="0.35">
      <c r="A1110" s="7" t="str" cm="1">
        <f t="array" aca="1" ref="A1110" ca="1">"p" &amp; RIGHT(ABS(SUMPRODUCT(CODE(MID(B1110&amp;C1110,ROW(INDIRECT("1:"&amp;LEN(B1110&amp;C1110))),1))*POWER(31,MOD(ROW(INDIRECT("1:"&amp;LEN(B1110&amp;C1110)))-1,7)))),6)</f>
        <v>p679882</v>
      </c>
      <c r="B1110" s="7" t="s">
        <v>4034</v>
      </c>
      <c r="C1110" s="7" t="s">
        <v>4035</v>
      </c>
      <c r="D1110" s="7" t="str">
        <f>Table_Paintings[[#This Row],[Title]]&amp;"_"&amp;Table_Paintings[[#This Row],[Author]]</f>
        <v>The Wolf Charmer_Eskil Winge, Mårten</v>
      </c>
      <c r="E1110" s="1" t="str">
        <f>IF(COUNTIFS(Table_Paintings[Composite_Work_Author],Table_Paintings[[#This Row],[Composite_Work_Author]])&gt;1,"Y","N")</f>
        <v>N</v>
      </c>
      <c r="F1110" s="7" t="s">
        <v>3397</v>
      </c>
      <c r="H1110" s="7" t="s">
        <v>3324</v>
      </c>
    </row>
    <row r="1111" spans="1:8" x14ac:dyDescent="0.35">
      <c r="A1111" s="7" t="str" cm="1">
        <f t="array" aca="1" ref="A1111" ca="1">"p" &amp; RIGHT(ABS(SUMPRODUCT(CODE(MID(B1111&amp;C1111,ROW(INDIRECT("1:"&amp;LEN(B1111&amp;C1111))),1))*POWER(31,MOD(ROW(INDIRECT("1:"&amp;LEN(B1111&amp;C1111)))-1,7)))),6)</f>
        <v>p519084</v>
      </c>
      <c r="B1111" s="7" t="s">
        <v>4470</v>
      </c>
      <c r="C1111" s="7" t="s">
        <v>4457</v>
      </c>
      <c r="D1111" s="7" t="str">
        <f>Table_Paintings[[#This Row],[Title]]&amp;"_"&amp;Table_Paintings[[#This Row],[Author]]</f>
        <v>The Woodsman's Daughter_Millais, John Everett</v>
      </c>
      <c r="E1111" s="1" t="str">
        <f>IF(COUNTIFS(Table_Paintings[Composite_Work_Author],Table_Paintings[[#This Row],[Composite_Work_Author]])&gt;1,"Y","N")</f>
        <v>N</v>
      </c>
      <c r="F1111" s="7" t="s">
        <v>3505</v>
      </c>
      <c r="H1111" s="7" t="s">
        <v>3324</v>
      </c>
    </row>
    <row r="1112" spans="1:8" x14ac:dyDescent="0.35">
      <c r="A1112" s="7" t="str" cm="1">
        <f t="array" aca="1" ref="A1112" ca="1">"p" &amp; RIGHT(ABS(SUMPRODUCT(CODE(MID(B1112&amp;C1112,ROW(INDIRECT("1:"&amp;LEN(B1112&amp;C1112))),1))*POWER(31,MOD(ROW(INDIRECT("1:"&amp;LEN(B1112&amp;C1112)))-1,7)))),6)</f>
        <v>p649001</v>
      </c>
      <c r="B1112" s="7" t="s">
        <v>4070</v>
      </c>
      <c r="C1112" s="7" t="s">
        <v>4069</v>
      </c>
      <c r="D1112" s="7" t="str">
        <f>Table_Paintings[[#This Row],[Title]]&amp;"_"&amp;Table_Paintings[[#This Row],[Author]]</f>
        <v>The Wounded Philoctetes_Abildgaard, Nicolai</v>
      </c>
      <c r="E1112" s="1" t="str">
        <f>IF(COUNTIFS(Table_Paintings[Composite_Work_Author],Table_Paintings[[#This Row],[Composite_Work_Author]])&gt;1,"Y","N")</f>
        <v>N</v>
      </c>
      <c r="F1112" s="7" t="s">
        <v>3852</v>
      </c>
      <c r="H1112" s="7" t="s">
        <v>3450</v>
      </c>
    </row>
    <row r="1113" spans="1:8" x14ac:dyDescent="0.35">
      <c r="A1113" s="7" t="str" cm="1">
        <f t="array" aca="1" ref="A1113" ca="1">"p" &amp; RIGHT(ABS(SUMPRODUCT(CODE(MID(B1113&amp;C1113,ROW(INDIRECT("1:"&amp;LEN(B1113&amp;C1113))),1))*POWER(31,MOD(ROW(INDIRECT("1:"&amp;LEN(B1113&amp;C1113)))-1,7)))),6)</f>
        <v>p353035</v>
      </c>
      <c r="B1113" s="7" t="s">
        <v>4628</v>
      </c>
      <c r="C1113" s="7" t="s">
        <v>3470</v>
      </c>
      <c r="D1113" s="7" t="str">
        <f>Table_Paintings[[#This Row],[Title]]&amp;"_"&amp;Table_Paintings[[#This Row],[Author]]</f>
        <v>The Wreck of the Hope_Friedrich, Caspar David</v>
      </c>
      <c r="E1113" s="1" t="str">
        <f>IF(COUNTIFS(Table_Paintings[Composite_Work_Author],Table_Paintings[[#This Row],[Composite_Work_Author]])&gt;1,"Y","N")</f>
        <v>N</v>
      </c>
      <c r="F1113" s="7" t="s">
        <v>3397</v>
      </c>
      <c r="G1113" s="7" t="s">
        <v>3820</v>
      </c>
      <c r="H1113" s="7" t="s">
        <v>3324</v>
      </c>
    </row>
    <row r="1114" spans="1:8" x14ac:dyDescent="0.35">
      <c r="A1114" s="7" t="str" cm="1">
        <f t="array" aca="1" ref="A1114" ca="1">"p" &amp; RIGHT(ABS(SUMPRODUCT(CODE(MID(B1114&amp;C1114,ROW(INDIRECT("1:"&amp;LEN(B1114&amp;C1114))),1))*POWER(31,MOD(ROW(INDIRECT("1:"&amp;LEN(B1114&amp;C1114)))-1,7)))),6)</f>
        <v>p734959</v>
      </c>
      <c r="B1114" s="7" t="s">
        <v>4536</v>
      </c>
      <c r="C1114" s="7" t="s">
        <v>4158</v>
      </c>
      <c r="D1114" s="7" t="str">
        <f>Table_Paintings[[#This Row],[Title]]&amp;"_"&amp;Table_Paintings[[#This Row],[Author]]</f>
        <v>The Young Teacher_Solomon, Rebecca</v>
      </c>
      <c r="E1114" s="1" t="str">
        <f>IF(COUNTIFS(Table_Paintings[Composite_Work_Author],Table_Paintings[[#This Row],[Composite_Work_Author]])&gt;1,"Y","N")</f>
        <v>N</v>
      </c>
      <c r="F1114" s="7" t="s">
        <v>3505</v>
      </c>
      <c r="H1114" s="7" t="s">
        <v>3324</v>
      </c>
    </row>
    <row r="1115" spans="1:8" x14ac:dyDescent="0.35">
      <c r="A1115" s="7" t="str" cm="1">
        <f t="array" aca="1" ref="A1115" ca="1">"p" &amp; RIGHT(ABS(SUMPRODUCT(CODE(MID(B1115&amp;C1115,ROW(INDIRECT("1:"&amp;LEN(B1115&amp;C1115))),1))*POWER(31,MOD(ROW(INDIRECT("1:"&amp;LEN(B1115&amp;C1115)))-1,7)))),6)</f>
        <v>p335245</v>
      </c>
      <c r="B1115" s="7" t="s">
        <v>3421</v>
      </c>
      <c r="C1115" s="7" t="s">
        <v>1700</v>
      </c>
      <c r="D1115" s="7" t="str">
        <f>Table_Paintings[[#This Row],[Title]]&amp;"_"&amp;Table_Paintings[[#This Row],[Author]]</f>
        <v>Thérèse Dreaming_Balthus</v>
      </c>
      <c r="E1115" s="1" t="str">
        <f>IF(COUNTIFS(Table_Paintings[Composite_Work_Author],Table_Paintings[[#This Row],[Composite_Work_Author]])&gt;1,"Y","N")</f>
        <v>N</v>
      </c>
      <c r="F1115" s="7" t="s">
        <v>3339</v>
      </c>
      <c r="H1115" s="7" t="s">
        <v>3310</v>
      </c>
    </row>
    <row r="1116" spans="1:8" x14ac:dyDescent="0.35">
      <c r="A1116" s="7" t="str" cm="1">
        <f t="array" aca="1" ref="A1116" ca="1">"p" &amp; RIGHT(ABS(SUMPRODUCT(CODE(MID(B1116&amp;C1116,ROW(INDIRECT("1:"&amp;LEN(B1116&amp;C1116))),1))*POWER(31,MOD(ROW(INDIRECT("1:"&amp;LEN(B1116&amp;C1116)))-1,7)))),6)</f>
        <v>p299399</v>
      </c>
      <c r="B1116" s="7" t="s">
        <v>4256</v>
      </c>
      <c r="C1116" s="7" t="s">
        <v>4255</v>
      </c>
      <c r="D1116" s="7" t="str">
        <f>Table_Paintings[[#This Row],[Title]]&amp;"_"&amp;Table_Paintings[[#This Row],[Author]]</f>
        <v>Thirty-six Views of Mount Fuji_Yoshitoshi, Tsukioka</v>
      </c>
      <c r="E1116" s="1" t="str">
        <f>IF(COUNTIFS(Table_Paintings[Composite_Work_Author],Table_Paintings[[#This Row],[Composite_Work_Author]])&gt;1,"Y","N")</f>
        <v>N</v>
      </c>
      <c r="F1116" s="7" t="s">
        <v>3956</v>
      </c>
      <c r="G1116" s="7" t="s">
        <v>3349</v>
      </c>
      <c r="H1116" s="7" t="s">
        <v>3324</v>
      </c>
    </row>
    <row r="1117" spans="1:8" x14ac:dyDescent="0.35">
      <c r="A1117" s="7" t="str" cm="1">
        <f t="array" aca="1" ref="A1117" ca="1">"p" &amp; RIGHT(ABS(SUMPRODUCT(CODE(MID(B1117&amp;C1117,ROW(INDIRECT("1:"&amp;LEN(B1117&amp;C1117))),1))*POWER(31,MOD(ROW(INDIRECT("1:"&amp;LEN(B1117&amp;C1117)))-1,7)))),6)</f>
        <v>p898993</v>
      </c>
      <c r="B1117" s="7" t="s">
        <v>4362</v>
      </c>
      <c r="C1117" s="7" t="s">
        <v>4170</v>
      </c>
      <c r="D1117" s="7" t="str">
        <f>Table_Paintings[[#This Row],[Title]]&amp;"_"&amp;Table_Paintings[[#This Row],[Author]]</f>
        <v>This Is Not A Pipe_Magritte, René</v>
      </c>
      <c r="E1117" s="1" t="str">
        <f>IF(COUNTIFS(Table_Paintings[Composite_Work_Author],Table_Paintings[[#This Row],[Composite_Work_Author]])&gt;1,"Y","N")</f>
        <v>N</v>
      </c>
      <c r="F1117" s="7" t="s">
        <v>3339</v>
      </c>
      <c r="H1117" s="7" t="s">
        <v>3310</v>
      </c>
    </row>
    <row r="1118" spans="1:8" x14ac:dyDescent="0.35">
      <c r="A1118" s="7" t="str" cm="1">
        <f t="array" aca="1" ref="A1118" ca="1">"p" &amp; RIGHT(ABS(SUMPRODUCT(CODE(MID(B1118&amp;C1118,ROW(INDIRECT("1:"&amp;LEN(B1118&amp;C1118))),1))*POWER(31,MOD(ROW(INDIRECT("1:"&amp;LEN(B1118&amp;C1118)))-1,7)))),6)</f>
        <v>p669277</v>
      </c>
      <c r="B1118" s="7" t="s">
        <v>4036</v>
      </c>
      <c r="C1118" s="7" t="s">
        <v>4035</v>
      </c>
      <c r="D1118" s="7" t="str">
        <f>Table_Paintings[[#This Row],[Title]]&amp;"_"&amp;Table_Paintings[[#This Row],[Author]]</f>
        <v>Thor's Fight with the Giants_Eskil Winge, Mårten</v>
      </c>
      <c r="E1118" s="1" t="str">
        <f>IF(COUNTIFS(Table_Paintings[Composite_Work_Author],Table_Paintings[[#This Row],[Composite_Work_Author]])&gt;1,"Y","N")</f>
        <v>N</v>
      </c>
      <c r="F1118" s="7" t="s">
        <v>3397</v>
      </c>
      <c r="H1118" s="7" t="s">
        <v>3324</v>
      </c>
    </row>
    <row r="1119" spans="1:8" x14ac:dyDescent="0.35">
      <c r="A1119" s="7" t="str" cm="1">
        <f t="array" aca="1" ref="A1119" ca="1">"p" &amp; RIGHT(ABS(SUMPRODUCT(CODE(MID(B1119&amp;C1119,ROW(INDIRECT("1:"&amp;LEN(B1119&amp;C1119))),1))*POWER(31,MOD(ROW(INDIRECT("1:"&amp;LEN(B1119&amp;C1119)))-1,7)))),6)</f>
        <v>p072879</v>
      </c>
      <c r="B1119" s="7" t="s">
        <v>3744</v>
      </c>
      <c r="C1119" s="7" t="s">
        <v>3743</v>
      </c>
      <c r="D1119" s="7" t="str">
        <f>Table_Paintings[[#This Row],[Title]]&amp;"_"&amp;Table_Paintings[[#This Row],[Author]]</f>
        <v>Three Ages of Woman and Death_Baldung, Hans</v>
      </c>
      <c r="E1119" s="1" t="str">
        <f>IF(COUNTIFS(Table_Paintings[Composite_Work_Author],Table_Paintings[[#This Row],[Composite_Work_Author]])&gt;1,"Y","N")</f>
        <v>N</v>
      </c>
      <c r="F1119" s="7" t="s">
        <v>3353</v>
      </c>
      <c r="H1119" s="7" t="s">
        <v>3347</v>
      </c>
    </row>
    <row r="1120" spans="1:8" x14ac:dyDescent="0.35">
      <c r="A1120" s="7" t="str" cm="1">
        <f t="array" aca="1" ref="A1120" ca="1">"p" &amp; RIGHT(ABS(SUMPRODUCT(CODE(MID(B1120&amp;C1120,ROW(INDIRECT("1:"&amp;LEN(B1120&amp;C1120))),1))*POWER(31,MOD(ROW(INDIRECT("1:"&amp;LEN(B1120&amp;C1120)))-1,7)))),6)</f>
        <v>p365268</v>
      </c>
      <c r="B1120" s="7" t="s">
        <v>3964</v>
      </c>
      <c r="C1120" s="7" t="s">
        <v>3965</v>
      </c>
      <c r="D1120" s="7" t="str">
        <f>Table_Paintings[[#This Row],[Title]]&amp;"_"&amp;Table_Paintings[[#This Row],[Author]]</f>
        <v>Three Oncologists_Currie, Ken</v>
      </c>
      <c r="E1120" s="1" t="str">
        <f>IF(COUNTIFS(Table_Paintings[Composite_Work_Author],Table_Paintings[[#This Row],[Composite_Work_Author]])&gt;1,"Y","N")</f>
        <v>N</v>
      </c>
      <c r="F1120" s="7" t="s">
        <v>3365</v>
      </c>
      <c r="H1120" s="7" t="s">
        <v>3403</v>
      </c>
    </row>
    <row r="1121" spans="1:8" x14ac:dyDescent="0.35">
      <c r="A1121" s="7" t="str" cm="1">
        <f t="array" aca="1" ref="A1121" ca="1">"p" &amp; RIGHT(ABS(SUMPRODUCT(CODE(MID(B1121&amp;C1121,ROW(INDIRECT("1:"&amp;LEN(B1121&amp;C1121))),1))*POWER(31,MOD(ROW(INDIRECT("1:"&amp;LEN(B1121&amp;C1121)))-1,7)))),6)</f>
        <v>p778778</v>
      </c>
      <c r="B1121" s="7" t="s">
        <v>3622</v>
      </c>
      <c r="C1121" s="7" t="s">
        <v>3623</v>
      </c>
      <c r="D1121" s="7" t="str">
        <f>Table_Paintings[[#This Row],[Title]]&amp;"_"&amp;Table_Paintings[[#This Row],[Author]]</f>
        <v>Three Studies for Figures at the Base of a Crucifixion_Bacon, Francis</v>
      </c>
      <c r="E1121" s="1" t="str">
        <f>IF(COUNTIFS(Table_Paintings[Composite_Work_Author],Table_Paintings[[#This Row],[Composite_Work_Author]])&gt;1,"Y","N")</f>
        <v>N</v>
      </c>
      <c r="F1121" s="7" t="s">
        <v>3341</v>
      </c>
      <c r="H1121" s="7" t="s">
        <v>3310</v>
      </c>
    </row>
    <row r="1122" spans="1:8" x14ac:dyDescent="0.35">
      <c r="A1122" s="7" t="str" cm="1">
        <f t="array" aca="1" ref="A1122" ca="1">"p" &amp; RIGHT(ABS(SUMPRODUCT(CODE(MID(B1122&amp;C1122,ROW(INDIRECT("1:"&amp;LEN(B1122&amp;C1122))),1))*POWER(31,MOD(ROW(INDIRECT("1:"&amp;LEN(B1122&amp;C1122)))-1,7)))),6)</f>
        <v>p503978</v>
      </c>
      <c r="B1122" s="7" t="s">
        <v>4338</v>
      </c>
      <c r="C1122" s="7" t="s">
        <v>4318</v>
      </c>
      <c r="D1122" s="7" t="str">
        <f>Table_Paintings[[#This Row],[Title]]&amp;"_"&amp;Table_Paintings[[#This Row],[Author]]</f>
        <v>Through Birds, Through Fire and Not Through Glass_Tanguy, Yves</v>
      </c>
      <c r="E1122" s="1" t="str">
        <f>IF(COUNTIFS(Table_Paintings[Composite_Work_Author],Table_Paintings[[#This Row],[Composite_Work_Author]])&gt;1,"Y","N")</f>
        <v>N</v>
      </c>
      <c r="F1122" s="7" t="s">
        <v>3339</v>
      </c>
      <c r="H1122" s="7" t="s">
        <v>3310</v>
      </c>
    </row>
    <row r="1123" spans="1:8" x14ac:dyDescent="0.35">
      <c r="A1123" s="7" t="str" cm="1">
        <f t="array" aca="1" ref="A1123" ca="1">"p" &amp; RIGHT(ABS(SUMPRODUCT(CODE(MID(B1123&amp;C1123,ROW(INDIRECT("1:"&amp;LEN(B1123&amp;C1123))),1))*POWER(31,MOD(ROW(INDIRECT("1:"&amp;LEN(B1123&amp;C1123)))-1,7)))),6)</f>
        <v>p913938</v>
      </c>
      <c r="B1123" s="7" t="s">
        <v>3950</v>
      </c>
      <c r="C1123" s="7" t="s">
        <v>3949</v>
      </c>
      <c r="D1123" s="7" t="str">
        <f>Table_Paintings[[#This Row],[Title]]&amp;"_"&amp;Table_Paintings[[#This Row],[Author]]</f>
        <v>Thusnelda at the Triumph of Germanicus_von Piloty, Karl</v>
      </c>
      <c r="E1123" s="1" t="str">
        <f>IF(COUNTIFS(Table_Paintings[Composite_Work_Author],Table_Paintings[[#This Row],[Composite_Work_Author]])&gt;1,"Y","N")</f>
        <v>N</v>
      </c>
      <c r="F1123" s="7" t="s">
        <v>3872</v>
      </c>
      <c r="H1123" s="7" t="s">
        <v>3324</v>
      </c>
    </row>
    <row r="1124" spans="1:8" x14ac:dyDescent="0.35">
      <c r="A1124" s="7" t="str" cm="1">
        <f t="array" aca="1" ref="A1124" ca="1">"p" &amp; RIGHT(ABS(SUMPRODUCT(CODE(MID(B1124&amp;C1124,ROW(INDIRECT("1:"&amp;LEN(B1124&amp;C1124))),1))*POWER(31,MOD(ROW(INDIRECT("1:"&amp;LEN(B1124&amp;C1124)))-1,7)))),6)</f>
        <v>p507143</v>
      </c>
      <c r="B1124" s="7" t="s">
        <v>3773</v>
      </c>
      <c r="C1124" s="7" t="s">
        <v>3771</v>
      </c>
      <c r="D1124" s="7" t="str">
        <f>Table_Paintings[[#This Row],[Title]]&amp;"_"&amp;Table_Paintings[[#This Row],[Author]]</f>
        <v>Tiger in a Tropical Storm_Rousseau, Henri</v>
      </c>
      <c r="E1124" s="1" t="str">
        <f>IF(COUNTIFS(Table_Paintings[Composite_Work_Author],Table_Paintings[[#This Row],[Composite_Work_Author]])&gt;1,"Y","N")</f>
        <v>N</v>
      </c>
      <c r="F1124" s="7" t="s">
        <v>3406</v>
      </c>
      <c r="H1124" s="7" t="s">
        <v>3324</v>
      </c>
    </row>
    <row r="1125" spans="1:8" x14ac:dyDescent="0.35">
      <c r="A1125" s="7" t="str" cm="1">
        <f t="array" aca="1" ref="A1125" ca="1">"p" &amp; RIGHT(ABS(SUMPRODUCT(CODE(MID(B1125&amp;C1125,ROW(INDIRECT("1:"&amp;LEN(B1125&amp;C1125))),1))*POWER(31,MOD(ROW(INDIRECT("1:"&amp;LEN(B1125&amp;C1125)))-1,7)))),6)</f>
        <v>p731988</v>
      </c>
      <c r="B1125" s="7" t="s">
        <v>3404</v>
      </c>
      <c r="C1125" s="7" t="s">
        <v>3405</v>
      </c>
      <c r="D1125" s="7" t="str">
        <f>Table_Paintings[[#This Row],[Title]]&amp;"_"&amp;Table_Paintings[[#This Row],[Author]]</f>
        <v>Tiger_Ligabue, Antonio</v>
      </c>
      <c r="E1125" s="1" t="str">
        <f>IF(COUNTIFS(Table_Paintings[Composite_Work_Author],Table_Paintings[[#This Row],[Composite_Work_Author]])&gt;1,"Y","N")</f>
        <v>N</v>
      </c>
      <c r="F1125" s="7" t="s">
        <v>3406</v>
      </c>
      <c r="H1125" s="7" t="s">
        <v>3310</v>
      </c>
    </row>
    <row r="1126" spans="1:8" x14ac:dyDescent="0.35">
      <c r="A1126" s="7" t="str" cm="1">
        <f t="array" aca="1" ref="A1126" ca="1">"p" &amp; RIGHT(ABS(SUMPRODUCT(CODE(MID(B1126&amp;C1126,ROW(INDIRECT("1:"&amp;LEN(B1126&amp;C1126))),1))*POWER(31,MOD(ROW(INDIRECT("1:"&amp;LEN(B1126&amp;C1126)))-1,7)))),6)</f>
        <v>p040660</v>
      </c>
      <c r="B1126" s="7" t="s">
        <v>4365</v>
      </c>
      <c r="C1126" s="7" t="s">
        <v>4170</v>
      </c>
      <c r="D1126" s="7" t="str">
        <f>Table_Paintings[[#This Row],[Title]]&amp;"_"&amp;Table_Paintings[[#This Row],[Author]]</f>
        <v>Time Transfixed_Magritte, René</v>
      </c>
      <c r="E1126" s="1" t="str">
        <f>IF(COUNTIFS(Table_Paintings[Composite_Work_Author],Table_Paintings[[#This Row],[Composite_Work_Author]])&gt;1,"Y","N")</f>
        <v>N</v>
      </c>
      <c r="F1126" s="7" t="s">
        <v>3339</v>
      </c>
      <c r="H1126" s="7" t="s">
        <v>3310</v>
      </c>
    </row>
    <row r="1127" spans="1:8" x14ac:dyDescent="0.35">
      <c r="A1127" s="7" t="str" cm="1">
        <f t="array" aca="1" ref="A1127" ca="1">"p" &amp; RIGHT(ABS(SUMPRODUCT(CODE(MID(B1127&amp;C1127,ROW(INDIRECT("1:"&amp;LEN(B1127&amp;C1127))),1))*POWER(31,MOD(ROW(INDIRECT("1:"&amp;LEN(B1127&amp;C1127)))-1,7)))),6)</f>
        <v>p314306</v>
      </c>
      <c r="B1127" s="7" t="s">
        <v>4574</v>
      </c>
      <c r="C1127" s="7" t="s">
        <v>4188</v>
      </c>
      <c r="D1127" s="7" t="str">
        <f>Table_Paintings[[#This Row],[Title]]&amp;"_"&amp;Table_Paintings[[#This Row],[Author]]</f>
        <v>Timeless Worlds_Norton, Rosaleen</v>
      </c>
      <c r="E1127" s="1" t="str">
        <f>IF(COUNTIFS(Table_Paintings[Composite_Work_Author],Table_Paintings[[#This Row],[Composite_Work_Author]])&gt;1,"Y","N")</f>
        <v>N</v>
      </c>
      <c r="F1127" s="7" t="s">
        <v>4189</v>
      </c>
      <c r="H1127" s="7" t="s">
        <v>3310</v>
      </c>
    </row>
    <row r="1128" spans="1:8" x14ac:dyDescent="0.35">
      <c r="A1128" s="7" t="str" cm="1">
        <f t="array" aca="1" ref="A1128" ca="1">"p" &amp; RIGHT(ABS(SUMPRODUCT(CODE(MID(B1128&amp;C1128,ROW(INDIRECT("1:"&amp;LEN(B1128&amp;C1128))),1))*POWER(31,MOD(ROW(INDIRECT("1:"&amp;LEN(B1128&amp;C1128)))-1,7)))),6)</f>
        <v>p586179</v>
      </c>
      <c r="B1128" s="7" t="s">
        <v>4263</v>
      </c>
      <c r="C1128" s="7" t="s">
        <v>4264</v>
      </c>
      <c r="D1128" s="7" t="str">
        <f>Table_Paintings[[#This Row],[Title]]&amp;"_"&amp;Table_Paintings[[#This Row],[Author]]</f>
        <v>To Linger in the Lord's House_Prinsep, Valentine Cameron</v>
      </c>
      <c r="E1128" s="1" t="str">
        <f>IF(COUNTIFS(Table_Paintings[Composite_Work_Author],Table_Paintings[[#This Row],[Composite_Work_Author]])&gt;1,"Y","N")</f>
        <v>N</v>
      </c>
      <c r="F1128" s="7" t="s">
        <v>3505</v>
      </c>
      <c r="H1128" s="7" t="s">
        <v>3324</v>
      </c>
    </row>
    <row r="1129" spans="1:8" x14ac:dyDescent="0.35">
      <c r="A1129" s="7" t="str" cm="1">
        <f t="array" aca="1" ref="A1129" ca="1">"p" &amp; RIGHT(ABS(SUMPRODUCT(CODE(MID(B1129&amp;C1129,ROW(INDIRECT("1:"&amp;LEN(B1129&amp;C1129))),1))*POWER(31,MOD(ROW(INDIRECT("1:"&amp;LEN(B1129&amp;C1129)))-1,7)))),6)</f>
        <v>p904692</v>
      </c>
      <c r="B1129" s="7" t="s">
        <v>3960</v>
      </c>
      <c r="C1129" s="7" t="s">
        <v>3959</v>
      </c>
      <c r="D1129" s="7" t="str">
        <f>Table_Paintings[[#This Row],[Title]]&amp;"_"&amp;Table_Paintings[[#This Row],[Author]]</f>
        <v>Tomorrow is Never_Sage, Kay</v>
      </c>
      <c r="E1129" s="1" t="str">
        <f>IF(COUNTIFS(Table_Paintings[Composite_Work_Author],Table_Paintings[[#This Row],[Composite_Work_Author]])&gt;1,"Y","N")</f>
        <v>N</v>
      </c>
      <c r="F1129" s="7" t="s">
        <v>3339</v>
      </c>
      <c r="H1129" s="7" t="s">
        <v>3310</v>
      </c>
    </row>
    <row r="1130" spans="1:8" x14ac:dyDescent="0.35">
      <c r="A1130" s="7" t="str" cm="1">
        <f t="array" aca="1" ref="A1130" ca="1">"p" &amp; RIGHT(ABS(SUMPRODUCT(CODE(MID(B1130&amp;C1130,ROW(INDIRECT("1:"&amp;LEN(B1130&amp;C1130))),1))*POWER(31,MOD(ROW(INDIRECT("1:"&amp;LEN(B1130&amp;C1130)))-1,7)))),6)</f>
        <v>p815632</v>
      </c>
      <c r="B1130" s="7" t="s">
        <v>3626</v>
      </c>
      <c r="C1130" s="7" t="s">
        <v>3623</v>
      </c>
      <c r="D1130" s="7" t="str">
        <f>Table_Paintings[[#This Row],[Title]]&amp;"_"&amp;Table_Paintings[[#This Row],[Author]]</f>
        <v>Triptych Inspired by the Oresteia of Aeschylus_Bacon, Francis</v>
      </c>
      <c r="E1130" s="1" t="str">
        <f>IF(COUNTIFS(Table_Paintings[Composite_Work_Author],Table_Paintings[[#This Row],[Composite_Work_Author]])&gt;1,"Y","N")</f>
        <v>N</v>
      </c>
      <c r="F1130" s="7" t="s">
        <v>3341</v>
      </c>
      <c r="H1130" s="7" t="s">
        <v>3310</v>
      </c>
    </row>
    <row r="1131" spans="1:8" x14ac:dyDescent="0.35">
      <c r="A1131" s="7" t="str" cm="1">
        <f t="array" aca="1" ref="A1131" ca="1">"p" &amp; RIGHT(ABS(SUMPRODUCT(CODE(MID(B1131&amp;C1131,ROW(INDIRECT("1:"&amp;LEN(B1131&amp;C1131))),1))*POWER(31,MOD(ROW(INDIRECT("1:"&amp;LEN(B1131&amp;C1131)))-1,7)))),6)</f>
        <v>p151919</v>
      </c>
      <c r="B1131" s="7" t="s">
        <v>4491</v>
      </c>
      <c r="C1131" s="7" t="s">
        <v>4475</v>
      </c>
      <c r="D1131" s="7" t="str">
        <f>Table_Paintings[[#This Row],[Title]]&amp;"_"&amp;Table_Paintings[[#This Row],[Author]]</f>
        <v>Tristan and Isolde_Waterhouse, John William</v>
      </c>
      <c r="E1131" s="1" t="str">
        <f>IF(COUNTIFS(Table_Paintings[Composite_Work_Author],Table_Paintings[[#This Row],[Composite_Work_Author]])&gt;1,"Y","N")</f>
        <v>N</v>
      </c>
      <c r="F1131" s="7" t="s">
        <v>3505</v>
      </c>
      <c r="H1131" s="7" t="s">
        <v>3324</v>
      </c>
    </row>
    <row r="1132" spans="1:8" x14ac:dyDescent="0.35">
      <c r="A1132" s="7" t="str" cm="1">
        <f t="array" aca="1" ref="A1132" ca="1">"p" &amp; RIGHT(ABS(SUMPRODUCT(CODE(MID(B1132&amp;C1132,ROW(INDIRECT("1:"&amp;LEN(B1132&amp;C1132))),1))*POWER(31,MOD(ROW(INDIRECT("1:"&amp;LEN(B1132&amp;C1132)))-1,7)))),6)</f>
        <v>p252035</v>
      </c>
      <c r="B1132" s="7" t="s">
        <v>4742</v>
      </c>
      <c r="C1132" s="7" t="s">
        <v>3409</v>
      </c>
      <c r="D1132" s="7" t="str">
        <f>Table_Paintings[[#This Row],[Title]]&amp;"_"&amp;Table_Paintings[[#This Row],[Author]]</f>
        <v>Triton and Nereid_Böcklin, Arnold</v>
      </c>
      <c r="E1132" s="1" t="str">
        <f>IF(COUNTIFS(Table_Paintings[Composite_Work_Author],Table_Paintings[[#This Row],[Composite_Work_Author]])&gt;1,"Y","N")</f>
        <v>N</v>
      </c>
      <c r="F1132" s="7" t="s">
        <v>3323</v>
      </c>
      <c r="H1132" s="7" t="s">
        <v>3324</v>
      </c>
    </row>
    <row r="1133" spans="1:8" x14ac:dyDescent="0.35">
      <c r="A1133" s="7" t="str" cm="1">
        <f t="array" aca="1" ref="A1133" ca="1">"p" &amp; RIGHT(ABS(SUMPRODUCT(CODE(MID(B1133&amp;C1133,ROW(INDIRECT("1:"&amp;LEN(B1133&amp;C1133))),1))*POWER(31,MOD(ROW(INDIRECT("1:"&amp;LEN(B1133&amp;C1133)))-1,7)))),6)</f>
        <v>p813813</v>
      </c>
      <c r="B1133" s="7" t="s">
        <v>3591</v>
      </c>
      <c r="C1133" s="7" t="s">
        <v>3592</v>
      </c>
      <c r="D1133" s="7" t="str">
        <f>Table_Paintings[[#This Row],[Title]]&amp;"_"&amp;Table_Paintings[[#This Row],[Author]]</f>
        <v>Triumph of Love_Fuchs, Ernst</v>
      </c>
      <c r="E1133" s="1" t="str">
        <f>IF(COUNTIFS(Table_Paintings[Composite_Work_Author],Table_Paintings[[#This Row],[Composite_Work_Author]])&gt;1,"Y","N")</f>
        <v>N</v>
      </c>
      <c r="F1133" s="7" t="s">
        <v>3593</v>
      </c>
      <c r="H1133" s="7" t="s">
        <v>3310</v>
      </c>
    </row>
    <row r="1134" spans="1:8" x14ac:dyDescent="0.35">
      <c r="A1134" s="7" t="str" cm="1">
        <f t="array" aca="1" ref="A1134" ca="1">"p" &amp; RIGHT(ABS(SUMPRODUCT(CODE(MID(B1134&amp;C1134,ROW(INDIRECT("1:"&amp;LEN(B1134&amp;C1134))),1))*POWER(31,MOD(ROW(INDIRECT("1:"&amp;LEN(B1134&amp;C1134)))-1,7)))),6)</f>
        <v>p027727</v>
      </c>
      <c r="B1134" s="7" t="s">
        <v>3443</v>
      </c>
      <c r="C1134" s="7" t="s">
        <v>3441</v>
      </c>
      <c r="D1134" s="7" t="str">
        <f>Table_Paintings[[#This Row],[Title]]&amp;"_"&amp;Table_Paintings[[#This Row],[Author]]</f>
        <v>Tulips_Charnley, Bryan</v>
      </c>
      <c r="E1134" s="1" t="str">
        <f>IF(COUNTIFS(Table_Paintings[Composite_Work_Author],Table_Paintings[[#This Row],[Composite_Work_Author]])&gt;1,"Y","N")</f>
        <v>N</v>
      </c>
      <c r="F1134" s="7" t="s">
        <v>3442</v>
      </c>
      <c r="H1134" s="7" t="s">
        <v>3310</v>
      </c>
    </row>
    <row r="1135" spans="1:8" x14ac:dyDescent="0.35">
      <c r="A1135" s="7" t="str" cm="1">
        <f t="array" aca="1" ref="A1135" ca="1">"p" &amp; RIGHT(ABS(SUMPRODUCT(CODE(MID(B1135&amp;C1135,ROW(INDIRECT("1:"&amp;LEN(B1135&amp;C1135))),1))*POWER(31,MOD(ROW(INDIRECT("1:"&amp;LEN(B1135&amp;C1135)))-1,7)))),6)</f>
        <v>p503692</v>
      </c>
      <c r="B1135" s="7" t="s">
        <v>3663</v>
      </c>
      <c r="C1135" s="7" t="s">
        <v>3660</v>
      </c>
      <c r="D1135" s="7" t="str">
        <f>Table_Paintings[[#This Row],[Title]]&amp;"_"&amp;Table_Paintings[[#This Row],[Author]]</f>
        <v>Twilight in the Wilderness_Edwin Church, Frederic</v>
      </c>
      <c r="E1135" s="1" t="str">
        <f>IF(COUNTIFS(Table_Paintings[Composite_Work_Author],Table_Paintings[[#This Row],[Composite_Work_Author]])&gt;1,"Y","N")</f>
        <v>N</v>
      </c>
      <c r="F1135" s="7" t="s">
        <v>3661</v>
      </c>
      <c r="G1135" s="7" t="s">
        <v>3349</v>
      </c>
      <c r="H1135" s="7" t="s">
        <v>3324</v>
      </c>
    </row>
    <row r="1136" spans="1:8" x14ac:dyDescent="0.35">
      <c r="A1136" s="7" t="str" cm="1">
        <f t="array" aca="1" ref="A1136" ca="1">"p" &amp; RIGHT(ABS(SUMPRODUCT(CODE(MID(B1136&amp;C1136,ROW(INDIRECT("1:"&amp;LEN(B1136&amp;C1136))),1))*POWER(31,MOD(ROW(INDIRECT("1:"&amp;LEN(B1136&amp;C1136)))-1,7)))),6)</f>
        <v>p919121</v>
      </c>
      <c r="B1136" s="7" t="s">
        <v>4112</v>
      </c>
      <c r="C1136" s="7" t="s">
        <v>4113</v>
      </c>
      <c r="D1136" s="7" t="str">
        <f>Table_Paintings[[#This Row],[Title]]&amp;"_"&amp;Table_Paintings[[#This Row],[Author]]</f>
        <v>Twittering Machine_Klee, Paul</v>
      </c>
      <c r="E1136" s="1" t="str">
        <f>IF(COUNTIFS(Table_Paintings[Composite_Work_Author],Table_Paintings[[#This Row],[Composite_Work_Author]])&gt;1,"Y","N")</f>
        <v>N</v>
      </c>
      <c r="F1136" s="7" t="s">
        <v>3339</v>
      </c>
      <c r="H1136" s="7" t="s">
        <v>3310</v>
      </c>
    </row>
    <row r="1137" spans="1:8" x14ac:dyDescent="0.35">
      <c r="A1137" s="7" t="str" cm="1">
        <f t="array" aca="1" ref="A1137" ca="1">"p" &amp; RIGHT(ABS(SUMPRODUCT(CODE(MID(B1137&amp;C1137,ROW(INDIRECT("1:"&amp;LEN(B1137&amp;C1137))),1))*POWER(31,MOD(ROW(INDIRECT("1:"&amp;LEN(B1137&amp;C1137)))-1,7)))),6)</f>
        <v>p519475</v>
      </c>
      <c r="B1137" s="7" t="s">
        <v>4594</v>
      </c>
      <c r="C1137" s="7" t="s">
        <v>3470</v>
      </c>
      <c r="D1137" s="7" t="str">
        <f>Table_Paintings[[#This Row],[Title]]&amp;"_"&amp;Table_Paintings[[#This Row],[Author]]</f>
        <v>Two Men Contemplating the Moon_Friedrich, Caspar David</v>
      </c>
      <c r="E1137" s="1" t="str">
        <f>IF(COUNTIFS(Table_Paintings[Composite_Work_Author],Table_Paintings[[#This Row],[Composite_Work_Author]])&gt;1,"Y","N")</f>
        <v>N</v>
      </c>
      <c r="F1137" s="7" t="s">
        <v>3397</v>
      </c>
      <c r="H1137" s="7" t="s">
        <v>3324</v>
      </c>
    </row>
    <row r="1138" spans="1:8" x14ac:dyDescent="0.35">
      <c r="A1138" s="7" t="str" cm="1">
        <f t="array" aca="1" ref="A1138" ca="1">"p" &amp; RIGHT(ABS(SUMPRODUCT(CODE(MID(B1138&amp;C1138,ROW(INDIRECT("1:"&amp;LEN(B1138&amp;C1138))),1))*POWER(31,MOD(ROW(INDIRECT("1:"&amp;LEN(B1138&amp;C1138)))-1,7)))),6)</f>
        <v>p579686</v>
      </c>
      <c r="B1138" s="7" t="s">
        <v>4678</v>
      </c>
      <c r="C1138" s="7" t="s">
        <v>3631</v>
      </c>
      <c r="D1138" s="7" t="str">
        <f>Table_Paintings[[#This Row],[Title]]&amp;"_"&amp;Table_Paintings[[#This Row],[Author]]</f>
        <v>Two Old Men Eating Soup_Goya, Francisco</v>
      </c>
      <c r="E1138" s="1" t="str">
        <f>IF(COUNTIFS(Table_Paintings[Composite_Work_Author],Table_Paintings[[#This Row],[Composite_Work_Author]])&gt;1,"Y","N")</f>
        <v>N</v>
      </c>
      <c r="F1138" s="7" t="s">
        <v>3397</v>
      </c>
      <c r="H1138" s="7" t="s">
        <v>3324</v>
      </c>
    </row>
    <row r="1139" spans="1:8" x14ac:dyDescent="0.35">
      <c r="A1139" s="7" t="str" cm="1">
        <f t="array" aca="1" ref="A1139" ca="1">"p" &amp; RIGHT(ABS(SUMPRODUCT(CODE(MID(B1139&amp;C1139,ROW(INDIRECT("1:"&amp;LEN(B1139&amp;C1139))),1))*POWER(31,MOD(ROW(INDIRECT("1:"&amp;LEN(B1139&amp;C1139)))-1,7)))),6)</f>
        <v>p231749</v>
      </c>
      <c r="B1139" s="7" t="s">
        <v>4373</v>
      </c>
      <c r="C1139" s="7" t="s">
        <v>3702</v>
      </c>
      <c r="D1139" s="7" t="str">
        <f>Table_Paintings[[#This Row],[Title]]&amp;"_"&amp;Table_Paintings[[#This Row],[Author]]</f>
        <v>Two Sisters_de Chirico, Giorgio</v>
      </c>
      <c r="E1139" s="1" t="str">
        <f>IF(COUNTIFS(Table_Paintings[Composite_Work_Author],Table_Paintings[[#This Row],[Composite_Work_Author]])&gt;1,"Y","N")</f>
        <v>N</v>
      </c>
      <c r="F1139" s="7" t="s">
        <v>3703</v>
      </c>
      <c r="H1139" s="7" t="s">
        <v>3310</v>
      </c>
    </row>
    <row r="1140" spans="1:8" x14ac:dyDescent="0.35">
      <c r="A1140" s="7" t="str" cm="1">
        <f t="array" aca="1" ref="A1140" ca="1">"p" &amp; RIGHT(ABS(SUMPRODUCT(CODE(MID(B1140&amp;C1140,ROW(INDIRECT("1:"&amp;LEN(B1140&amp;C1140))),1))*POWER(31,MOD(ROW(INDIRECT("1:"&amp;LEN(B1140&amp;C1140)))-1,7)))),6)</f>
        <v>p141083</v>
      </c>
      <c r="B1140" s="7" t="s">
        <v>4380</v>
      </c>
      <c r="C1140" s="7" t="s">
        <v>4049</v>
      </c>
      <c r="D1140" s="7" t="str">
        <f>Table_Paintings[[#This Row],[Title]]&amp;"_"&amp;Table_Paintings[[#This Row],[Author]]</f>
        <v>Ubu Imperator_Ernst, Max</v>
      </c>
      <c r="E1140" s="1" t="str">
        <f>IF(COUNTIFS(Table_Paintings[Composite_Work_Author],Table_Paintings[[#This Row],[Composite_Work_Author]])&gt;1,"Y","N")</f>
        <v>N</v>
      </c>
      <c r="F1140" s="7" t="s">
        <v>3339</v>
      </c>
      <c r="H1140" s="7" t="s">
        <v>3310</v>
      </c>
    </row>
    <row r="1141" spans="1:8" x14ac:dyDescent="0.35">
      <c r="A1141" s="7" t="str" cm="1">
        <f t="array" aca="1" ref="A1141" ca="1">"p" &amp; RIGHT(ABS(SUMPRODUCT(CODE(MID(B1141&amp;C1141,ROW(INDIRECT("1:"&amp;LEN(B1141&amp;C1141))),1))*POWER(31,MOD(ROW(INDIRECT("1:"&amp;LEN(B1141&amp;C1141)))-1,7)))),6)</f>
        <v>p242955</v>
      </c>
      <c r="B1141" s="7" t="s">
        <v>3311</v>
      </c>
      <c r="C1141" s="7" t="s">
        <v>3308</v>
      </c>
      <c r="D1141" s="7" t="str">
        <f>Table_Paintings[[#This Row],[Title]]&amp;"_"&amp;Table_Paintings[[#This Row],[Author]]</f>
        <v>Ultimate Painting_Reinhardt, Ad</v>
      </c>
      <c r="E1141" s="1" t="str">
        <f>IF(COUNTIFS(Table_Paintings[Composite_Work_Author],Table_Paintings[[#This Row],[Composite_Work_Author]])&gt;1,"Y","N")</f>
        <v>N</v>
      </c>
      <c r="F1141" s="7" t="s">
        <v>3309</v>
      </c>
      <c r="H1141" s="7" t="s">
        <v>3310</v>
      </c>
    </row>
    <row r="1142" spans="1:8" x14ac:dyDescent="0.35">
      <c r="A1142" s="7" t="str" cm="1">
        <f t="array" aca="1" ref="A1142" ca="1">"p" &amp; RIGHT(ABS(SUMPRODUCT(CODE(MID(B1142&amp;C1142,ROW(INDIRECT("1:"&amp;LEN(B1142&amp;C1142))),1))*POWER(31,MOD(ROW(INDIRECT("1:"&amp;LEN(B1142&amp;C1142)))-1,7)))),6)</f>
        <v>p300744</v>
      </c>
      <c r="B1142" s="7" t="s">
        <v>4728</v>
      </c>
      <c r="C1142" s="7" t="s">
        <v>3409</v>
      </c>
      <c r="D1142" s="7" t="str">
        <f>Table_Paintings[[#This Row],[Title]]&amp;"_"&amp;Table_Paintings[[#This Row],[Author]]</f>
        <v>Ulysses and Polyphemus_Böcklin, Arnold</v>
      </c>
      <c r="E1142" s="1" t="str">
        <f>IF(COUNTIFS(Table_Paintings[Composite_Work_Author],Table_Paintings[[#This Row],[Composite_Work_Author]])&gt;1,"Y","N")</f>
        <v>N</v>
      </c>
      <c r="F1142" s="7" t="s">
        <v>4717</v>
      </c>
      <c r="H1142" s="7" t="s">
        <v>3324</v>
      </c>
    </row>
    <row r="1143" spans="1:8" x14ac:dyDescent="0.35">
      <c r="A1143" s="7" t="str" cm="1">
        <f t="array" aca="1" ref="A1143" ca="1">"p" &amp; RIGHT(ABS(SUMPRODUCT(CODE(MID(B1143&amp;C1143,ROW(INDIRECT("1:"&amp;LEN(B1143&amp;C1143))),1))*POWER(31,MOD(ROW(INDIRECT("1:"&amp;LEN(B1143&amp;C1143)))-1,7)))),6)</f>
        <v>p970111</v>
      </c>
      <c r="B1143" s="7" t="s">
        <v>4478</v>
      </c>
      <c r="C1143" s="7" t="s">
        <v>4475</v>
      </c>
      <c r="D1143" s="7" t="str">
        <f>Table_Paintings[[#This Row],[Title]]&amp;"_"&amp;Table_Paintings[[#This Row],[Author]]</f>
        <v>Ulysses and the Sirens_Waterhouse, John William</v>
      </c>
      <c r="E1143" s="1" t="str">
        <f>IF(COUNTIFS(Table_Paintings[Composite_Work_Author],Table_Paintings[[#This Row],[Composite_Work_Author]])&gt;1,"Y","N")</f>
        <v>N</v>
      </c>
      <c r="F1143" s="7" t="s">
        <v>3505</v>
      </c>
      <c r="H1143" s="7" t="s">
        <v>3324</v>
      </c>
    </row>
    <row r="1144" spans="1:8" x14ac:dyDescent="0.35">
      <c r="A1144" s="7" t="str" cm="1">
        <f t="array" aca="1" ref="A1144" ca="1">"p" &amp; RIGHT(ABS(SUMPRODUCT(CODE(MID(B1144&amp;C1144,ROW(INDIRECT("1:"&amp;LEN(B1144&amp;C1144))),1))*POWER(31,MOD(ROW(INDIRECT("1:"&amp;LEN(B1144&amp;C1144)))-1,7)))),6)</f>
        <v>p329194</v>
      </c>
      <c r="B1144" s="7" t="s">
        <v>4618</v>
      </c>
      <c r="C1144" s="7" t="s">
        <v>3829</v>
      </c>
      <c r="D1144" s="7" t="str">
        <f>Table_Paintings[[#This Row],[Title]]&amp;"_"&amp;Table_Paintings[[#This Row],[Author]]</f>
        <v>Ulysses Deriding Polyphemus_Turner, J. M. W.</v>
      </c>
      <c r="E1144" s="1" t="str">
        <f>IF(COUNTIFS(Table_Paintings[Composite_Work_Author],Table_Paintings[[#This Row],[Composite_Work_Author]])&gt;1,"Y","N")</f>
        <v>N</v>
      </c>
      <c r="F1144" s="7" t="s">
        <v>3397</v>
      </c>
      <c r="G1144" s="7" t="s">
        <v>3820</v>
      </c>
      <c r="H1144" s="7" t="s">
        <v>3324</v>
      </c>
    </row>
    <row r="1145" spans="1:8" x14ac:dyDescent="0.35">
      <c r="A1145" s="7" t="str" cm="1">
        <f t="array" aca="1" ref="A1145" ca="1">"p" &amp; RIGHT(ABS(SUMPRODUCT(CODE(MID(B1145&amp;C1145,ROW(INDIRECT("1:"&amp;LEN(B1145&amp;C1145))),1))*POWER(31,MOD(ROW(INDIRECT("1:"&amp;LEN(B1145&amp;C1145)))-1,7)))),6)</f>
        <v>p764673</v>
      </c>
      <c r="B1145" s="7" t="s">
        <v>3747</v>
      </c>
      <c r="C1145" s="7" t="s">
        <v>3746</v>
      </c>
      <c r="D1145" s="7" t="str">
        <f>Table_Paintings[[#This Row],[Title]]&amp;"_"&amp;Table_Paintings[[#This Row],[Author]]</f>
        <v>Unica_Bellmer, Hans</v>
      </c>
      <c r="E1145" s="1" t="str">
        <f>IF(COUNTIFS(Table_Paintings[Composite_Work_Author],Table_Paintings[[#This Row],[Composite_Work_Author]])&gt;1,"Y","N")</f>
        <v>N</v>
      </c>
      <c r="F1145" s="7" t="s">
        <v>3339</v>
      </c>
      <c r="H1145" s="7" t="s">
        <v>3310</v>
      </c>
    </row>
    <row r="1146" spans="1:8" x14ac:dyDescent="0.35">
      <c r="A1146" s="7" t="str" cm="1">
        <f t="array" aca="1" ref="A1146" ca="1">"p" &amp; RIGHT(ABS(SUMPRODUCT(CODE(MID(B1146&amp;C1146,ROW(INDIRECT("1:"&amp;LEN(B1146&amp;C1146))),1))*POWER(31,MOD(ROW(INDIRECT("1:"&amp;LEN(B1146&amp;C1146)))-1,7)))),6)</f>
        <v>p227054</v>
      </c>
      <c r="B1146" s="7" t="s">
        <v>4257</v>
      </c>
      <c r="C1146" s="7" t="s">
        <v>4258</v>
      </c>
      <c r="D1146" s="7" t="str">
        <f>Table_Paintings[[#This Row],[Title]]&amp;"_"&amp;Table_Paintings[[#This Row],[Author]]</f>
        <v>Unique Forms of Continuity in Space_Boccioni, Umberto</v>
      </c>
      <c r="E1146" s="1" t="str">
        <f>IF(COUNTIFS(Table_Paintings[Composite_Work_Author],Table_Paintings[[#This Row],[Composite_Work_Author]])&gt;1,"Y","N")</f>
        <v>N</v>
      </c>
      <c r="F1146" s="7" t="s">
        <v>3700</v>
      </c>
      <c r="G1146" s="7" t="s">
        <v>3342</v>
      </c>
      <c r="H1146" s="7" t="s">
        <v>3310</v>
      </c>
    </row>
    <row r="1147" spans="1:8" x14ac:dyDescent="0.35">
      <c r="A1147" s="7" t="str" cm="1">
        <f t="array" aca="1" ref="A1147" ca="1">"p" &amp; RIGHT(ABS(SUMPRODUCT(CODE(MID(B1147&amp;C1147,ROW(INDIRECT("1:"&amp;LEN(B1147&amp;C1147))),1))*POWER(31,MOD(ROW(INDIRECT("1:"&amp;LEN(B1147&amp;C1147)))-1,7)))),6)</f>
        <v>p491289</v>
      </c>
      <c r="B1147" s="7" t="s">
        <v>4525</v>
      </c>
      <c r="C1147" s="7" t="s">
        <v>4210</v>
      </c>
      <c r="D1147" s="7" t="str">
        <f>Table_Paintings[[#This Row],[Title]]&amp;"_"&amp;Table_Paintings[[#This Row],[Author]]</f>
        <v>Until the Day Break and the Shadows Flee Away_Solomon, Simeon</v>
      </c>
      <c r="E1147" s="1" t="str">
        <f>IF(COUNTIFS(Table_Paintings[Composite_Work_Author],Table_Paintings[[#This Row],[Composite_Work_Author]])&gt;1,"Y","N")</f>
        <v>N</v>
      </c>
      <c r="F1147" s="7" t="s">
        <v>3505</v>
      </c>
      <c r="H1147" s="7" t="s">
        <v>3324</v>
      </c>
    </row>
    <row r="1148" spans="1:8" x14ac:dyDescent="0.35">
      <c r="A1148" s="7" t="str" cm="1">
        <f t="array" aca="1" ref="A1148" ca="1">"p" &amp; RIGHT(ABS(SUMPRODUCT(CODE(MID(B1148&amp;C1148,ROW(INDIRECT("1:"&amp;LEN(B1148&amp;C1148))),1))*POWER(31,MOD(ROW(INDIRECT("1:"&amp;LEN(B1148&amp;C1148)))-1,7)))),6)</f>
        <v>p578956</v>
      </c>
      <c r="B1148" s="7" t="s">
        <v>3313</v>
      </c>
      <c r="C1148" s="7" t="s">
        <v>2996</v>
      </c>
      <c r="D1148" s="7" t="str">
        <f>Table_Paintings[[#This Row],[Title]]&amp;"_"&amp;Table_Paintings[[#This Row],[Author]]</f>
        <v>Untitled #12_Martin, Agnes</v>
      </c>
      <c r="E1148" s="1" t="str">
        <f>IF(COUNTIFS(Table_Paintings[Composite_Work_Author],Table_Paintings[[#This Row],[Composite_Work_Author]])&gt;1,"Y","N")</f>
        <v>N</v>
      </c>
      <c r="F1148" s="7" t="s">
        <v>3314</v>
      </c>
      <c r="H1148" s="7" t="s">
        <v>3310</v>
      </c>
    </row>
    <row r="1149" spans="1:8" x14ac:dyDescent="0.35">
      <c r="A1149" s="7" t="str" cm="1">
        <f t="array" aca="1" ref="A1149" ca="1">"p" &amp; RIGHT(ABS(SUMPRODUCT(CODE(MID(B1149&amp;C1149,ROW(INDIRECT("1:"&amp;LEN(B1149&amp;C1149))),1))*POWER(31,MOD(ROW(INDIRECT("1:"&amp;LEN(B1149&amp;C1149)))-1,7)))),6)</f>
        <v>p844345</v>
      </c>
      <c r="B1149" s="7" t="s">
        <v>3498</v>
      </c>
      <c r="C1149" s="7" t="s">
        <v>3499</v>
      </c>
      <c r="D1149" s="7" t="str">
        <f>Table_Paintings[[#This Row],[Title]]&amp;"_"&amp;Table_Paintings[[#This Row],[Author]]</f>
        <v>Untitled (Bacchus)_Twombly, Cy</v>
      </c>
      <c r="E1149" s="1" t="str">
        <f>IF(COUNTIFS(Table_Paintings[Composite_Work_Author],Table_Paintings[[#This Row],[Composite_Work_Author]])&gt;1,"Y","N")</f>
        <v>N</v>
      </c>
      <c r="F1149" s="7" t="s">
        <v>3309</v>
      </c>
      <c r="H1149" s="7" t="s">
        <v>3310</v>
      </c>
    </row>
    <row r="1150" spans="1:8" x14ac:dyDescent="0.35">
      <c r="A1150" s="7" t="str" cm="1">
        <f t="array" aca="1" ref="A1150" ca="1">"p" &amp; RIGHT(ABS(SUMPRODUCT(CODE(MID(B1150&amp;C1150,ROW(INDIRECT("1:"&amp;LEN(B1150&amp;C1150))),1))*POWER(31,MOD(ROW(INDIRECT("1:"&amp;LEN(B1150&amp;C1150)))-1,7)))),6)</f>
        <v>p642421</v>
      </c>
      <c r="B1150" s="7" t="s">
        <v>3426</v>
      </c>
      <c r="C1150" s="7" t="s">
        <v>3544</v>
      </c>
      <c r="D1150" s="7" t="str">
        <f>Table_Paintings[[#This Row],[Title]]&amp;"_"&amp;Table_Paintings[[#This Row],[Author]]</f>
        <v>Untitled (Cathedral)_Zdzislaw, Beksinski</v>
      </c>
      <c r="E1150" s="1" t="str">
        <f>IF(COUNTIFS(Table_Paintings[Composite_Work_Author],Table_Paintings[[#This Row],[Composite_Work_Author]])&gt;1,"Y","N")</f>
        <v>N</v>
      </c>
      <c r="F1150" s="7" t="s">
        <v>3427</v>
      </c>
      <c r="H1150" s="7" t="s">
        <v>3310</v>
      </c>
    </row>
    <row r="1151" spans="1:8" x14ac:dyDescent="0.35">
      <c r="A1151" s="7" t="str" cm="1">
        <f t="array" aca="1" ref="A1151" ca="1">"p" &amp; RIGHT(ABS(SUMPRODUCT(CODE(MID(B1151&amp;C1151,ROW(INDIRECT("1:"&amp;LEN(B1151&amp;C1151))),1))*POWER(31,MOD(ROW(INDIRECT("1:"&amp;LEN(B1151&amp;C1151)))-1,7)))),6)</f>
        <v>p558220</v>
      </c>
      <c r="B1151" s="7" t="s">
        <v>4541</v>
      </c>
      <c r="C1151" s="7" t="s">
        <v>4321</v>
      </c>
      <c r="D1151" s="7" t="str">
        <f>Table_Paintings[[#This Row],[Title]]&amp;"_"&amp;Table_Paintings[[#This Row],[Author]]</f>
        <v>Untitled (Crucifixion)_Beksiński, Zdzisław</v>
      </c>
      <c r="E1151" s="1" t="str">
        <f>IF(COUNTIFS(Table_Paintings[Composite_Work_Author],Table_Paintings[[#This Row],[Composite_Work_Author]])&gt;1,"Y","N")</f>
        <v>N</v>
      </c>
      <c r="F1151" s="7" t="s">
        <v>3427</v>
      </c>
      <c r="H1151" s="7" t="s">
        <v>3310</v>
      </c>
    </row>
    <row r="1152" spans="1:8" x14ac:dyDescent="0.35">
      <c r="A1152" s="7" t="str" cm="1">
        <f t="array" aca="1" ref="A1152" ca="1">"p" &amp; RIGHT(ABS(SUMPRODUCT(CODE(MID(B1152&amp;C1152,ROW(INDIRECT("1:"&amp;LEN(B1152&amp;C1152))),1))*POWER(31,MOD(ROW(INDIRECT("1:"&amp;LEN(B1152&amp;C1152)))-1,7)))),6)</f>
        <v>p301490</v>
      </c>
      <c r="B1152" s="7" t="s">
        <v>4543</v>
      </c>
      <c r="C1152" s="7" t="s">
        <v>4321</v>
      </c>
      <c r="D1152" s="7" t="str">
        <f>Table_Paintings[[#This Row],[Title]]&amp;"_"&amp;Table_Paintings[[#This Row],[Author]]</f>
        <v>Untitled (Desert)_Beksiński, Zdzisław</v>
      </c>
      <c r="E1152" s="1" t="str">
        <f>IF(COUNTIFS(Table_Paintings[Composite_Work_Author],Table_Paintings[[#This Row],[Composite_Work_Author]])&gt;1,"Y","N")</f>
        <v>N</v>
      </c>
      <c r="F1152" s="7" t="s">
        <v>3427</v>
      </c>
      <c r="H1152" s="7" t="s">
        <v>3310</v>
      </c>
    </row>
    <row r="1153" spans="1:8" x14ac:dyDescent="0.35">
      <c r="A1153" s="7" t="str" cm="1">
        <f t="array" aca="1" ref="A1153" ca="1">"p" &amp; RIGHT(ABS(SUMPRODUCT(CODE(MID(B1153&amp;C1153,ROW(INDIRECT("1:"&amp;LEN(B1153&amp;C1153))),1))*POWER(31,MOD(ROW(INDIRECT("1:"&amp;LEN(B1153&amp;C1153)))-1,7)))),6)</f>
        <v>p054233</v>
      </c>
      <c r="B1153" s="7" t="s">
        <v>4544</v>
      </c>
      <c r="C1153" s="7" t="s">
        <v>4321</v>
      </c>
      <c r="D1153" s="7" t="str">
        <f>Table_Paintings[[#This Row],[Title]]&amp;"_"&amp;Table_Paintings[[#This Row],[Author]]</f>
        <v>Untitled (Desolate City)_Beksiński, Zdzisław</v>
      </c>
      <c r="E1153" s="1" t="str">
        <f>IF(COUNTIFS(Table_Paintings[Composite_Work_Author],Table_Paintings[[#This Row],[Composite_Work_Author]])&gt;1,"Y","N")</f>
        <v>N</v>
      </c>
      <c r="F1153" s="7" t="s">
        <v>3427</v>
      </c>
      <c r="H1153" s="7" t="s">
        <v>3310</v>
      </c>
    </row>
    <row r="1154" spans="1:8" x14ac:dyDescent="0.35">
      <c r="A1154" s="7" t="str" cm="1">
        <f t="array" aca="1" ref="A1154" ca="1">"p" &amp; RIGHT(ABS(SUMPRODUCT(CODE(MID(B1154&amp;C1154,ROW(INDIRECT("1:"&amp;LEN(B1154&amp;C1154))),1))*POWER(31,MOD(ROW(INDIRECT("1:"&amp;LEN(B1154&amp;C1154)))-1,7)))),6)</f>
        <v>p987391</v>
      </c>
      <c r="B1154" s="7" t="s">
        <v>3363</v>
      </c>
      <c r="C1154" s="7" t="s">
        <v>3364</v>
      </c>
      <c r="D1154" s="7" t="str">
        <f>Table_Paintings[[#This Row],[Title]]&amp;"_"&amp;Table_Paintings[[#This Row],[Author]]</f>
        <v>Untitled (Girl with Skulls)_Waliszewska, Aleksandra</v>
      </c>
      <c r="E1154" s="1" t="str">
        <f>IF(COUNTIFS(Table_Paintings[Composite_Work_Author],Table_Paintings[[#This Row],[Composite_Work_Author]])&gt;1,"Y","N")</f>
        <v>N</v>
      </c>
      <c r="F1154" s="7" t="s">
        <v>3365</v>
      </c>
      <c r="H1154" s="7" t="s">
        <v>3366</v>
      </c>
    </row>
    <row r="1155" spans="1:8" x14ac:dyDescent="0.35">
      <c r="A1155" s="7" t="str" cm="1">
        <f t="array" aca="1" ref="A1155" ca="1">"p" &amp; RIGHT(ABS(SUMPRODUCT(CODE(MID(B1155&amp;C1155,ROW(INDIRECT("1:"&amp;LEN(B1155&amp;C1155))),1))*POWER(31,MOD(ROW(INDIRECT("1:"&amp;LEN(B1155&amp;C1155)))-1,7)))),6)</f>
        <v>p537558</v>
      </c>
      <c r="B1155" s="7" t="s">
        <v>4539</v>
      </c>
      <c r="C1155" s="7" t="s">
        <v>4321</v>
      </c>
      <c r="D1155" s="7" t="str">
        <f>Table_Paintings[[#This Row],[Title]]&amp;"_"&amp;Table_Paintings[[#This Row],[Author]]</f>
        <v>Untitled (Knight)_Beksiński, Zdzisław</v>
      </c>
      <c r="E1155" s="1" t="str">
        <f>IF(COUNTIFS(Table_Paintings[Composite_Work_Author],Table_Paintings[[#This Row],[Composite_Work_Author]])&gt;1,"Y","N")</f>
        <v>N</v>
      </c>
      <c r="F1155" s="7" t="s">
        <v>3427</v>
      </c>
      <c r="H1155" s="7" t="s">
        <v>3310</v>
      </c>
    </row>
    <row r="1156" spans="1:8" x14ac:dyDescent="0.35">
      <c r="A1156" s="7" t="str" cm="1">
        <f t="array" aca="1" ref="A1156" ca="1">"p" &amp; RIGHT(ABS(SUMPRODUCT(CODE(MID(B1156&amp;C1156,ROW(INDIRECT("1:"&amp;LEN(B1156&amp;C1156))),1))*POWER(31,MOD(ROW(INDIRECT("1:"&amp;LEN(B1156&amp;C1156)))-1,7)))),6)</f>
        <v>p371747</v>
      </c>
      <c r="B1156" s="7" t="s">
        <v>4312</v>
      </c>
      <c r="C1156" s="7" t="s">
        <v>4313</v>
      </c>
      <c r="D1156" s="7" t="str">
        <f>Table_Paintings[[#This Row],[Title]]&amp;"_"&amp;Table_Paintings[[#This Row],[Author]]</f>
        <v>Untitled (Monster)_Tatsushima, Yuko</v>
      </c>
      <c r="E1156" s="1" t="str">
        <f>IF(COUNTIFS(Table_Paintings[Composite_Work_Author],Table_Paintings[[#This Row],[Composite_Work_Author]])&gt;1,"Y","N")</f>
        <v>N</v>
      </c>
      <c r="F1156" s="7" t="s">
        <v>3020</v>
      </c>
      <c r="H1156" s="7" t="s">
        <v>3403</v>
      </c>
    </row>
    <row r="1157" spans="1:8" x14ac:dyDescent="0.35">
      <c r="A1157" s="7" t="str" cm="1">
        <f t="array" aca="1" ref="A1157" ca="1">"p" &amp; RIGHT(ABS(SUMPRODUCT(CODE(MID(B1157&amp;C1157,ROW(INDIRECT("1:"&amp;LEN(B1157&amp;C1157))),1))*POWER(31,MOD(ROW(INDIRECT("1:"&amp;LEN(B1157&amp;C1157)))-1,7)))),6)</f>
        <v>p441370</v>
      </c>
      <c r="B1157" s="7" t="s">
        <v>4540</v>
      </c>
      <c r="C1157" s="7" t="s">
        <v>4321</v>
      </c>
      <c r="D1157" s="7" t="str">
        <f>Table_Paintings[[#This Row],[Title]]&amp;"_"&amp;Table_Paintings[[#This Row],[Author]]</f>
        <v>Untitled (Red Figure)_Beksiński, Zdzisław</v>
      </c>
      <c r="E1157" s="1" t="str">
        <f>IF(COUNTIFS(Table_Paintings[Composite_Work_Author],Table_Paintings[[#This Row],[Composite_Work_Author]])&gt;1,"Y","N")</f>
        <v>N</v>
      </c>
      <c r="F1157" s="7" t="s">
        <v>3427</v>
      </c>
      <c r="H1157" s="7" t="s">
        <v>3310</v>
      </c>
    </row>
    <row r="1158" spans="1:8" x14ac:dyDescent="0.35">
      <c r="A1158" s="7" t="str" cm="1">
        <f t="array" aca="1" ref="A1158" ca="1">"p" &amp; RIGHT(ABS(SUMPRODUCT(CODE(MID(B1158&amp;C1158,ROW(INDIRECT("1:"&amp;LEN(B1158&amp;C1158))),1))*POWER(31,MOD(ROW(INDIRECT("1:"&amp;LEN(B1158&amp;C1158)))-1,7)))),6)</f>
        <v>p694289</v>
      </c>
      <c r="B1158" s="7" t="s">
        <v>4030</v>
      </c>
      <c r="C1158" s="7" t="s">
        <v>4031</v>
      </c>
      <c r="D1158" s="7" t="str">
        <f>Table_Paintings[[#This Row],[Title]]&amp;"_"&amp;Table_Paintings[[#This Row],[Author]]</f>
        <v>Untitled (Red, Orange)_Rothko, Mark</v>
      </c>
      <c r="E1158" s="1" t="str">
        <f>IF(COUNTIFS(Table_Paintings[Composite_Work_Author],Table_Paintings[[#This Row],[Composite_Work_Author]])&gt;1,"Y","N")</f>
        <v>N</v>
      </c>
      <c r="F1158" s="7" t="s">
        <v>3309</v>
      </c>
      <c r="H1158" s="7" t="s">
        <v>3310</v>
      </c>
    </row>
    <row r="1159" spans="1:8" x14ac:dyDescent="0.35">
      <c r="A1159" s="7" t="str" cm="1">
        <f t="array" aca="1" ref="A1159" ca="1">"p" &amp; RIGHT(ABS(SUMPRODUCT(CODE(MID(B1159&amp;C1159,ROW(INDIRECT("1:"&amp;LEN(B1159&amp;C1159))),1))*POWER(31,MOD(ROW(INDIRECT("1:"&amp;LEN(B1159&amp;C1159)))-1,7)))),6)</f>
        <v>p102490</v>
      </c>
      <c r="B1159" s="7" t="s">
        <v>3896</v>
      </c>
      <c r="C1159" s="7" t="s">
        <v>3895</v>
      </c>
      <c r="D1159" s="7" t="str">
        <f>Table_Paintings[[#This Row],[Title]]&amp;"_"&amp;Table_Paintings[[#This Row],[Author]]</f>
        <v>Untitled (Skull)_Basquiat, Jean-Michel</v>
      </c>
      <c r="E1159" s="1" t="str">
        <f>IF(COUNTIFS(Table_Paintings[Composite_Work_Author],Table_Paintings[[#This Row],[Composite_Work_Author]])&gt;1,"Y","N")</f>
        <v>N</v>
      </c>
      <c r="F1159" s="7" t="s">
        <v>3400</v>
      </c>
      <c r="H1159" s="7" t="s">
        <v>3310</v>
      </c>
    </row>
    <row r="1160" spans="1:8" x14ac:dyDescent="0.35">
      <c r="A1160" s="7" t="str" cm="1">
        <f t="array" aca="1" ref="A1160" ca="1">"p" &amp; RIGHT(ABS(SUMPRODUCT(CODE(MID(B1160&amp;C1160,ROW(INDIRECT("1:"&amp;LEN(B1160&amp;C1160))),1))*POWER(31,MOD(ROW(INDIRECT("1:"&amp;LEN(B1160&amp;C1160)))-1,7)))),6)</f>
        <v>p350403</v>
      </c>
      <c r="B1160" s="7" t="s">
        <v>4559</v>
      </c>
      <c r="C1160" s="7" t="s">
        <v>4321</v>
      </c>
      <c r="D1160" s="7" t="str">
        <f>Table_Paintings[[#This Row],[Title]]&amp;"_"&amp;Table_Paintings[[#This Row],[Author]]</f>
        <v>Untitled (The Angel)_Beksiński, Zdzisław</v>
      </c>
      <c r="E1160" s="1" t="str">
        <f>IF(COUNTIFS(Table_Paintings[Composite_Work_Author],Table_Paintings[[#This Row],[Composite_Work_Author]])&gt;1,"Y","N")</f>
        <v>N</v>
      </c>
      <c r="F1160" s="7" t="s">
        <v>3427</v>
      </c>
      <c r="H1160" s="7" t="s">
        <v>3310</v>
      </c>
    </row>
    <row r="1161" spans="1:8" x14ac:dyDescent="0.35">
      <c r="A1161" s="7" t="str" cm="1">
        <f t="array" aca="1" ref="A1161" ca="1">"p" &amp; RIGHT(ABS(SUMPRODUCT(CODE(MID(B1161&amp;C1161,ROW(INDIRECT("1:"&amp;LEN(B1161&amp;C1161))),1))*POWER(31,MOD(ROW(INDIRECT("1:"&amp;LEN(B1161&amp;C1161)))-1,7)))),6)</f>
        <v>p149601</v>
      </c>
      <c r="B1161" s="7" t="s">
        <v>4556</v>
      </c>
      <c r="C1161" s="7" t="s">
        <v>4321</v>
      </c>
      <c r="D1161" s="7" t="str">
        <f>Table_Paintings[[#This Row],[Title]]&amp;"_"&amp;Table_Paintings[[#This Row],[Author]]</f>
        <v>Untitled (The Beast)_Beksiński, Zdzisław</v>
      </c>
      <c r="E1161" s="1" t="str">
        <f>IF(COUNTIFS(Table_Paintings[Composite_Work_Author],Table_Paintings[[#This Row],[Composite_Work_Author]])&gt;1,"Y","N")</f>
        <v>N</v>
      </c>
      <c r="F1161" s="7" t="s">
        <v>3427</v>
      </c>
      <c r="H1161" s="7" t="s">
        <v>3310</v>
      </c>
    </row>
    <row r="1162" spans="1:8" x14ac:dyDescent="0.35">
      <c r="A1162" s="7" t="str" cm="1">
        <f t="array" aca="1" ref="A1162" ca="1">"p" &amp; RIGHT(ABS(SUMPRODUCT(CODE(MID(B1162&amp;C1162,ROW(INDIRECT("1:"&amp;LEN(B1162&amp;C1162))),1))*POWER(31,MOD(ROW(INDIRECT("1:"&amp;LEN(B1162&amp;C1162)))-1,7)))),6)</f>
        <v>p237685</v>
      </c>
      <c r="B1162" s="7" t="s">
        <v>4558</v>
      </c>
      <c r="C1162" s="7" t="s">
        <v>4321</v>
      </c>
      <c r="D1162" s="7" t="str">
        <f>Table_Paintings[[#This Row],[Title]]&amp;"_"&amp;Table_Paintings[[#This Row],[Author]]</f>
        <v>Untitled (The Bridge)_Beksiński, Zdzisław</v>
      </c>
      <c r="E1162" s="1" t="str">
        <f>IF(COUNTIFS(Table_Paintings[Composite_Work_Author],Table_Paintings[[#This Row],[Composite_Work_Author]])&gt;1,"Y","N")</f>
        <v>N</v>
      </c>
      <c r="F1162" s="7" t="s">
        <v>3427</v>
      </c>
      <c r="H1162" s="7" t="s">
        <v>3310</v>
      </c>
    </row>
    <row r="1163" spans="1:8" x14ac:dyDescent="0.35">
      <c r="A1163" s="7" t="str" cm="1">
        <f t="array" aca="1" ref="A1163" ca="1">"p" &amp; RIGHT(ABS(SUMPRODUCT(CODE(MID(B1163&amp;C1163,ROW(INDIRECT("1:"&amp;LEN(B1163&amp;C1163))),1))*POWER(31,MOD(ROW(INDIRECT("1:"&amp;LEN(B1163&amp;C1163)))-1,7)))),6)</f>
        <v>p859351</v>
      </c>
      <c r="B1163" s="7" t="s">
        <v>4547</v>
      </c>
      <c r="C1163" s="7" t="s">
        <v>4321</v>
      </c>
      <c r="D1163" s="7" t="str">
        <f>Table_Paintings[[#This Row],[Title]]&amp;"_"&amp;Table_Paintings[[#This Row],[Author]]</f>
        <v>Untitled (The Church)_Beksiński, Zdzisław</v>
      </c>
      <c r="E1163" s="1" t="str">
        <f>IF(COUNTIFS(Table_Paintings[Composite_Work_Author],Table_Paintings[[#This Row],[Composite_Work_Author]])&gt;1,"Y","N")</f>
        <v>N</v>
      </c>
      <c r="F1163" s="7" t="s">
        <v>3427</v>
      </c>
      <c r="H1163" s="7" t="s">
        <v>3310</v>
      </c>
    </row>
    <row r="1164" spans="1:8" x14ac:dyDescent="0.35">
      <c r="A1164" s="7" t="str" cm="1">
        <f t="array" aca="1" ref="A1164" ca="1">"p" &amp; RIGHT(ABS(SUMPRODUCT(CODE(MID(B1164&amp;C1164,ROW(INDIRECT("1:"&amp;LEN(B1164&amp;C1164))),1))*POWER(31,MOD(ROW(INDIRECT("1:"&amp;LEN(B1164&amp;C1164)))-1,7)))),6)</f>
        <v>p224222</v>
      </c>
      <c r="B1164" s="7" t="s">
        <v>4561</v>
      </c>
      <c r="C1164" s="7" t="s">
        <v>4321</v>
      </c>
      <c r="D1164" s="7" t="str">
        <f>Table_Paintings[[#This Row],[Title]]&amp;"_"&amp;Table_Paintings[[#This Row],[Author]]</f>
        <v>Untitled (The Couple)_Beksiński, Zdzisław</v>
      </c>
      <c r="E1164" s="1" t="str">
        <f>IF(COUNTIFS(Table_Paintings[Composite_Work_Author],Table_Paintings[[#This Row],[Composite_Work_Author]])&gt;1,"Y","N")</f>
        <v>N</v>
      </c>
      <c r="F1164" s="7" t="s">
        <v>3427</v>
      </c>
      <c r="H1164" s="7" t="s">
        <v>3310</v>
      </c>
    </row>
    <row r="1165" spans="1:8" x14ac:dyDescent="0.35">
      <c r="A1165" s="7" t="str" cm="1">
        <f t="array" aca="1" ref="A1165" ca="1">"p" &amp; RIGHT(ABS(SUMPRODUCT(CODE(MID(B1165&amp;C1165,ROW(INDIRECT("1:"&amp;LEN(B1165&amp;C1165))),1))*POWER(31,MOD(ROW(INDIRECT("1:"&amp;LEN(B1165&amp;C1165)))-1,7)))),6)</f>
        <v>p239938</v>
      </c>
      <c r="B1165" s="7" t="s">
        <v>4550</v>
      </c>
      <c r="C1165" s="7" t="s">
        <v>4321</v>
      </c>
      <c r="D1165" s="7" t="str">
        <f>Table_Paintings[[#This Row],[Title]]&amp;"_"&amp;Table_Paintings[[#This Row],[Author]]</f>
        <v>Untitled (The Cross)_Beksiński, Zdzisław</v>
      </c>
      <c r="E1165" s="1" t="str">
        <f>IF(COUNTIFS(Table_Paintings[Composite_Work_Author],Table_Paintings[[#This Row],[Composite_Work_Author]])&gt;1,"Y","N")</f>
        <v>N</v>
      </c>
      <c r="F1165" s="7" t="s">
        <v>3427</v>
      </c>
      <c r="H1165" s="7" t="s">
        <v>3310</v>
      </c>
    </row>
    <row r="1166" spans="1:8" x14ac:dyDescent="0.35">
      <c r="A1166" s="7" t="str" cm="1">
        <f t="array" aca="1" ref="A1166" ca="1">"p" &amp; RIGHT(ABS(SUMPRODUCT(CODE(MID(B1166&amp;C1166,ROW(INDIRECT("1:"&amp;LEN(B1166&amp;C1166))),1))*POWER(31,MOD(ROW(INDIRECT("1:"&amp;LEN(B1166&amp;C1166)))-1,7)))),6)</f>
        <v>p154452</v>
      </c>
      <c r="B1166" s="7" t="s">
        <v>4562</v>
      </c>
      <c r="C1166" s="7" t="s">
        <v>4321</v>
      </c>
      <c r="D1166" s="7" t="str">
        <f>Table_Paintings[[#This Row],[Title]]&amp;"_"&amp;Table_Paintings[[#This Row],[Author]]</f>
        <v>Untitled (The Desert City)_Beksiński, Zdzisław</v>
      </c>
      <c r="E1166" s="1" t="str">
        <f>IF(COUNTIFS(Table_Paintings[Composite_Work_Author],Table_Paintings[[#This Row],[Composite_Work_Author]])&gt;1,"Y","N")</f>
        <v>N</v>
      </c>
      <c r="F1166" s="7" t="s">
        <v>3427</v>
      </c>
      <c r="H1166" s="7" t="s">
        <v>3310</v>
      </c>
    </row>
    <row r="1167" spans="1:8" x14ac:dyDescent="0.35">
      <c r="A1167" s="7" t="str" cm="1">
        <f t="array" aca="1" ref="A1167" ca="1">"p" &amp; RIGHT(ABS(SUMPRODUCT(CODE(MID(B1167&amp;C1167,ROW(INDIRECT("1:"&amp;LEN(B1167&amp;C1167))),1))*POWER(31,MOD(ROW(INDIRECT("1:"&amp;LEN(B1167&amp;C1167)))-1,7)))),6)</f>
        <v>p437990</v>
      </c>
      <c r="B1167" s="7" t="s">
        <v>4549</v>
      </c>
      <c r="C1167" s="7" t="s">
        <v>4321</v>
      </c>
      <c r="D1167" s="7" t="str">
        <f>Table_Paintings[[#This Row],[Title]]&amp;"_"&amp;Table_Paintings[[#This Row],[Author]]</f>
        <v>Untitled (The Door)_Beksiński, Zdzisław</v>
      </c>
      <c r="E1167" s="1" t="str">
        <f>IF(COUNTIFS(Table_Paintings[Composite_Work_Author],Table_Paintings[[#This Row],[Composite_Work_Author]])&gt;1,"Y","N")</f>
        <v>N</v>
      </c>
      <c r="F1167" s="7" t="s">
        <v>3427</v>
      </c>
      <c r="H1167" s="7" t="s">
        <v>3310</v>
      </c>
    </row>
    <row r="1168" spans="1:8" x14ac:dyDescent="0.35">
      <c r="A1168" s="7" t="str" cm="1">
        <f t="array" aca="1" ref="A1168" ca="1">"p" &amp; RIGHT(ABS(SUMPRODUCT(CODE(MID(B1168&amp;C1168,ROW(INDIRECT("1:"&amp;LEN(B1168&amp;C1168))),1))*POWER(31,MOD(ROW(INDIRECT("1:"&amp;LEN(B1168&amp;C1168)))-1,7)))),6)</f>
        <v>p038743</v>
      </c>
      <c r="B1168" s="7" t="s">
        <v>4551</v>
      </c>
      <c r="C1168" s="7" t="s">
        <v>4321</v>
      </c>
      <c r="D1168" s="7" t="str">
        <f>Table_Paintings[[#This Row],[Title]]&amp;"_"&amp;Table_Paintings[[#This Row],[Author]]</f>
        <v>Untitled (The Face)_Beksiński, Zdzisław</v>
      </c>
      <c r="E1168" s="1" t="str">
        <f>IF(COUNTIFS(Table_Paintings[Composite_Work_Author],Table_Paintings[[#This Row],[Composite_Work_Author]])&gt;1,"Y","N")</f>
        <v>N</v>
      </c>
      <c r="F1168" s="7" t="s">
        <v>3427</v>
      </c>
      <c r="H1168" s="7" t="s">
        <v>3310</v>
      </c>
    </row>
    <row r="1169" spans="1:8" x14ac:dyDescent="0.35">
      <c r="A1169" s="7" t="str" cm="1">
        <f t="array" aca="1" ref="A1169" ca="1">"p" &amp; RIGHT(ABS(SUMPRODUCT(CODE(MID(B1169&amp;C1169,ROW(INDIRECT("1:"&amp;LEN(B1169&amp;C1169))),1))*POWER(31,MOD(ROW(INDIRECT("1:"&amp;LEN(B1169&amp;C1169)))-1,7)))),6)</f>
        <v>p858219</v>
      </c>
      <c r="B1169" s="7" t="s">
        <v>4563</v>
      </c>
      <c r="C1169" s="7" t="s">
        <v>4321</v>
      </c>
      <c r="D1169" s="7" t="str">
        <f>Table_Paintings[[#This Row],[Title]]&amp;"_"&amp;Table_Paintings[[#This Row],[Author]]</f>
        <v>Untitled (The Graveyard)_Beksiński, Zdzisław</v>
      </c>
      <c r="E1169" s="1" t="str">
        <f>IF(COUNTIFS(Table_Paintings[Composite_Work_Author],Table_Paintings[[#This Row],[Composite_Work_Author]])&gt;1,"Y","N")</f>
        <v>N</v>
      </c>
      <c r="F1169" s="7" t="s">
        <v>3427</v>
      </c>
      <c r="H1169" s="7" t="s">
        <v>3310</v>
      </c>
    </row>
    <row r="1170" spans="1:8" x14ac:dyDescent="0.35">
      <c r="A1170" s="7" t="str" cm="1">
        <f t="array" aca="1" ref="A1170" ca="1">"p" &amp; RIGHT(ABS(SUMPRODUCT(CODE(MID(B1170&amp;C1170,ROW(INDIRECT("1:"&amp;LEN(B1170&amp;C1170))),1))*POWER(31,MOD(ROW(INDIRECT("1:"&amp;LEN(B1170&amp;C1170)))-1,7)))),6)</f>
        <v>p321713</v>
      </c>
      <c r="B1170" s="7" t="s">
        <v>4557</v>
      </c>
      <c r="C1170" s="7" t="s">
        <v>4321</v>
      </c>
      <c r="D1170" s="7" t="str">
        <f>Table_Paintings[[#This Row],[Title]]&amp;"_"&amp;Table_Paintings[[#This Row],[Author]]</f>
        <v>Untitled (The Horn)_Beksiński, Zdzisław</v>
      </c>
      <c r="E1170" s="1" t="str">
        <f>IF(COUNTIFS(Table_Paintings[Composite_Work_Author],Table_Paintings[[#This Row],[Composite_Work_Author]])&gt;1,"Y","N")</f>
        <v>N</v>
      </c>
      <c r="F1170" s="7" t="s">
        <v>3427</v>
      </c>
      <c r="H1170" s="7" t="s">
        <v>3310</v>
      </c>
    </row>
    <row r="1171" spans="1:8" x14ac:dyDescent="0.35">
      <c r="A1171" s="7" t="str" cm="1">
        <f t="array" aca="1" ref="A1171" ca="1">"p" &amp; RIGHT(ABS(SUMPRODUCT(CODE(MID(B1171&amp;C1171,ROW(INDIRECT("1:"&amp;LEN(B1171&amp;C1171))),1))*POWER(31,MOD(ROW(INDIRECT("1:"&amp;LEN(B1171&amp;C1171)))-1,7)))),6)</f>
        <v>p144368</v>
      </c>
      <c r="B1171" s="7" t="s">
        <v>4320</v>
      </c>
      <c r="C1171" s="7" t="s">
        <v>4321</v>
      </c>
      <c r="D1171" s="7" t="str">
        <f>Table_Paintings[[#This Row],[Title]]&amp;"_"&amp;Table_Paintings[[#This Row],[Author]]</f>
        <v>Untitled (The Lighthouse)_Beksiński, Zdzisław</v>
      </c>
      <c r="E1171" s="1" t="str">
        <f>IF(COUNTIFS(Table_Paintings[Composite_Work_Author],Table_Paintings[[#This Row],[Composite_Work_Author]])&gt;1,"Y","N")</f>
        <v>N</v>
      </c>
      <c r="F1171" s="7" t="s">
        <v>3427</v>
      </c>
      <c r="H1171" s="7" t="s">
        <v>3310</v>
      </c>
    </row>
    <row r="1172" spans="1:8" x14ac:dyDescent="0.35">
      <c r="A1172" s="7" t="str" cm="1">
        <f t="array" aca="1" ref="A1172" ca="1">"p" &amp; RIGHT(ABS(SUMPRODUCT(CODE(MID(B1172&amp;C1172,ROW(INDIRECT("1:"&amp;LEN(B1172&amp;C1172))),1))*POWER(31,MOD(ROW(INDIRECT("1:"&amp;LEN(B1172&amp;C1172)))-1,7)))),6)</f>
        <v>p738429</v>
      </c>
      <c r="B1172" s="7" t="s">
        <v>4552</v>
      </c>
      <c r="C1172" s="7" t="s">
        <v>4321</v>
      </c>
      <c r="D1172" s="7" t="str">
        <f>Table_Paintings[[#This Row],[Title]]&amp;"_"&amp;Table_Paintings[[#This Row],[Author]]</f>
        <v>Untitled (The Meeting)_Beksiński, Zdzisław</v>
      </c>
      <c r="E1172" s="1" t="str">
        <f>IF(COUNTIFS(Table_Paintings[Composite_Work_Author],Table_Paintings[[#This Row],[Composite_Work_Author]])&gt;1,"Y","N")</f>
        <v>N</v>
      </c>
      <c r="F1172" s="7" t="s">
        <v>3427</v>
      </c>
      <c r="H1172" s="7" t="s">
        <v>3310</v>
      </c>
    </row>
    <row r="1173" spans="1:8" x14ac:dyDescent="0.35">
      <c r="A1173" s="7" t="str" cm="1">
        <f t="array" aca="1" ref="A1173" ca="1">"p" &amp; RIGHT(ABS(SUMPRODUCT(CODE(MID(B1173&amp;C1173,ROW(INDIRECT("1:"&amp;LEN(B1173&amp;C1173))),1))*POWER(31,MOD(ROW(INDIRECT("1:"&amp;LEN(B1173&amp;C1173)))-1,7)))),6)</f>
        <v>p018439</v>
      </c>
      <c r="B1173" s="7" t="s">
        <v>4553</v>
      </c>
      <c r="C1173" s="7" t="s">
        <v>4321</v>
      </c>
      <c r="D1173" s="7" t="str">
        <f>Table_Paintings[[#This Row],[Title]]&amp;"_"&amp;Table_Paintings[[#This Row],[Author]]</f>
        <v>Untitled (The Mountain)_Beksiński, Zdzisław</v>
      </c>
      <c r="E1173" s="1" t="str">
        <f>IF(COUNTIFS(Table_Paintings[Composite_Work_Author],Table_Paintings[[#This Row],[Composite_Work_Author]])&gt;1,"Y","N")</f>
        <v>N</v>
      </c>
      <c r="F1173" s="7" t="s">
        <v>3427</v>
      </c>
      <c r="H1173" s="7" t="s">
        <v>3310</v>
      </c>
    </row>
    <row r="1174" spans="1:8" x14ac:dyDescent="0.35">
      <c r="A1174" s="7" t="str" cm="1">
        <f t="array" aca="1" ref="A1174" ca="1">"p" &amp; RIGHT(ABS(SUMPRODUCT(CODE(MID(B1174&amp;C1174,ROW(INDIRECT("1:"&amp;LEN(B1174&amp;C1174))),1))*POWER(31,MOD(ROW(INDIRECT("1:"&amp;LEN(B1174&amp;C1174)))-1,7)))),6)</f>
        <v>p383179</v>
      </c>
      <c r="B1174" s="7" t="s">
        <v>4555</v>
      </c>
      <c r="C1174" s="7" t="s">
        <v>4321</v>
      </c>
      <c r="D1174" s="7" t="str">
        <f>Table_Paintings[[#This Row],[Title]]&amp;"_"&amp;Table_Paintings[[#This Row],[Author]]</f>
        <v>Untitled (The Piano)_Beksiński, Zdzisław</v>
      </c>
      <c r="E1174" s="1" t="str">
        <f>IF(COUNTIFS(Table_Paintings[Composite_Work_Author],Table_Paintings[[#This Row],[Composite_Work_Author]])&gt;1,"Y","N")</f>
        <v>N</v>
      </c>
      <c r="F1174" s="7" t="s">
        <v>3427</v>
      </c>
      <c r="H1174" s="7" t="s">
        <v>3310</v>
      </c>
    </row>
    <row r="1175" spans="1:8" x14ac:dyDescent="0.35">
      <c r="A1175" s="7" t="str" cm="1">
        <f t="array" aca="1" ref="A1175" ca="1">"p" &amp; RIGHT(ABS(SUMPRODUCT(CODE(MID(B1175&amp;C1175,ROW(INDIRECT("1:"&amp;LEN(B1175&amp;C1175))),1))*POWER(31,MOD(ROW(INDIRECT("1:"&amp;LEN(B1175&amp;C1175)))-1,7)))),6)</f>
        <v>p094467</v>
      </c>
      <c r="B1175" s="7" t="s">
        <v>4548</v>
      </c>
      <c r="C1175" s="7" t="s">
        <v>4321</v>
      </c>
      <c r="D1175" s="7" t="str">
        <f>Table_Paintings[[#This Row],[Title]]&amp;"_"&amp;Table_Paintings[[#This Row],[Author]]</f>
        <v>Untitled (The Procession)_Beksiński, Zdzisław</v>
      </c>
      <c r="E1175" s="1" t="str">
        <f>IF(COUNTIFS(Table_Paintings[Composite_Work_Author],Table_Paintings[[#This Row],[Composite_Work_Author]])&gt;1,"Y","N")</f>
        <v>N</v>
      </c>
      <c r="F1175" s="7" t="s">
        <v>3427</v>
      </c>
      <c r="H1175" s="7" t="s">
        <v>3310</v>
      </c>
    </row>
    <row r="1176" spans="1:8" x14ac:dyDescent="0.35">
      <c r="A1176" s="7" t="str" cm="1">
        <f t="array" aca="1" ref="A1176" ca="1">"p" &amp; RIGHT(ABS(SUMPRODUCT(CODE(MID(B1176&amp;C1176,ROW(INDIRECT("1:"&amp;LEN(B1176&amp;C1176))),1))*POWER(31,MOD(ROW(INDIRECT("1:"&amp;LEN(B1176&amp;C1176)))-1,7)))),6)</f>
        <v>p372440</v>
      </c>
      <c r="B1176" s="7" t="s">
        <v>4546</v>
      </c>
      <c r="C1176" s="7" t="s">
        <v>4321</v>
      </c>
      <c r="D1176" s="7" t="str">
        <f>Table_Paintings[[#This Row],[Title]]&amp;"_"&amp;Table_Paintings[[#This Row],[Author]]</f>
        <v>Untitled (The Ship)_Beksiński, Zdzisław</v>
      </c>
      <c r="E1176" s="1" t="str">
        <f>IF(COUNTIFS(Table_Paintings[Composite_Work_Author],Table_Paintings[[#This Row],[Composite_Work_Author]])&gt;1,"Y","N")</f>
        <v>N</v>
      </c>
      <c r="F1176" s="7" t="s">
        <v>3427</v>
      </c>
      <c r="H1176" s="7" t="s">
        <v>3310</v>
      </c>
    </row>
    <row r="1177" spans="1:8" x14ac:dyDescent="0.35">
      <c r="A1177" s="7" t="str" cm="1">
        <f t="array" aca="1" ref="A1177" ca="1">"p" &amp; RIGHT(ABS(SUMPRODUCT(CODE(MID(B1177&amp;C1177,ROW(INDIRECT("1:"&amp;LEN(B1177&amp;C1177))),1))*POWER(31,MOD(ROW(INDIRECT("1:"&amp;LEN(B1177&amp;C1177)))-1,7)))),6)</f>
        <v>p572319</v>
      </c>
      <c r="B1177" s="7" t="s">
        <v>4560</v>
      </c>
      <c r="C1177" s="7" t="s">
        <v>4321</v>
      </c>
      <c r="D1177" s="7" t="str">
        <f>Table_Paintings[[#This Row],[Title]]&amp;"_"&amp;Table_Paintings[[#This Row],[Author]]</f>
        <v>Untitled (The Skull)_Beksiński, Zdzisław</v>
      </c>
      <c r="E1177" s="1" t="str">
        <f>IF(COUNTIFS(Table_Paintings[Composite_Work_Author],Table_Paintings[[#This Row],[Composite_Work_Author]])&gt;1,"Y","N")</f>
        <v>N</v>
      </c>
      <c r="F1177" s="7" t="s">
        <v>3427</v>
      </c>
      <c r="H1177" s="7" t="s">
        <v>3310</v>
      </c>
    </row>
    <row r="1178" spans="1:8" x14ac:dyDescent="0.35">
      <c r="A1178" s="7" t="str" cm="1">
        <f t="array" aca="1" ref="A1178" ca="1">"p" &amp; RIGHT(ABS(SUMPRODUCT(CODE(MID(B1178&amp;C1178,ROW(INDIRECT("1:"&amp;LEN(B1178&amp;C1178))),1))*POWER(31,MOD(ROW(INDIRECT("1:"&amp;LEN(B1178&amp;C1178)))-1,7)))),6)</f>
        <v>p041206</v>
      </c>
      <c r="B1178" s="7" t="s">
        <v>4554</v>
      </c>
      <c r="C1178" s="7" t="s">
        <v>4321</v>
      </c>
      <c r="D1178" s="7" t="str">
        <f>Table_Paintings[[#This Row],[Title]]&amp;"_"&amp;Table_Paintings[[#This Row],[Author]]</f>
        <v>Untitled (The Tree)_Beksiński, Zdzisław</v>
      </c>
      <c r="E1178" s="1" t="str">
        <f>IF(COUNTIFS(Table_Paintings[Composite_Work_Author],Table_Paintings[[#This Row],[Composite_Work_Author]])&gt;1,"Y","N")</f>
        <v>N</v>
      </c>
      <c r="F1178" s="7" t="s">
        <v>3427</v>
      </c>
      <c r="H1178" s="7" t="s">
        <v>3310</v>
      </c>
    </row>
    <row r="1179" spans="1:8" x14ac:dyDescent="0.35">
      <c r="A1179" s="7" t="str" cm="1">
        <f t="array" aca="1" ref="A1179" ca="1">"p" &amp; RIGHT(ABS(SUMPRODUCT(CODE(MID(B1179&amp;C1179,ROW(INDIRECT("1:"&amp;LEN(B1179&amp;C1179))),1))*POWER(31,MOD(ROW(INDIRECT("1:"&amp;LEN(B1179&amp;C1179)))-1,7)))),6)</f>
        <v>p813271</v>
      </c>
      <c r="B1179" s="7" t="s">
        <v>4542</v>
      </c>
      <c r="C1179" s="7" t="s">
        <v>4321</v>
      </c>
      <c r="D1179" s="7" t="str">
        <f>Table_Paintings[[#This Row],[Title]]&amp;"_"&amp;Table_Paintings[[#This Row],[Author]]</f>
        <v>Untitled (The Trees)_Beksiński, Zdzisław</v>
      </c>
      <c r="E1179" s="1" t="str">
        <f>IF(COUNTIFS(Table_Paintings[Composite_Work_Author],Table_Paintings[[#This Row],[Composite_Work_Author]])&gt;1,"Y","N")</f>
        <v>N</v>
      </c>
      <c r="F1179" s="7" t="s">
        <v>3427</v>
      </c>
      <c r="H1179" s="7" t="s">
        <v>3310</v>
      </c>
    </row>
    <row r="1180" spans="1:8" x14ac:dyDescent="0.35">
      <c r="A1180" s="7" t="str" cm="1">
        <f t="array" aca="1" ref="A1180" ca="1">"p" &amp; RIGHT(ABS(SUMPRODUCT(CODE(MID(B1180&amp;C1180,ROW(INDIRECT("1:"&amp;LEN(B1180&amp;C1180))),1))*POWER(31,MOD(ROW(INDIRECT("1:"&amp;LEN(B1180&amp;C1180)))-1,7)))),6)</f>
        <v>p658026</v>
      </c>
      <c r="B1180" s="7" t="s">
        <v>3428</v>
      </c>
      <c r="C1180" s="7" t="s">
        <v>3544</v>
      </c>
      <c r="D1180" s="7" t="str">
        <f>Table_Paintings[[#This Row],[Title]]&amp;"_"&amp;Table_Paintings[[#This Row],[Author]]</f>
        <v>Untitled (The Trumpeter)_Zdzislaw, Beksinski</v>
      </c>
      <c r="E1180" s="1" t="str">
        <f>IF(COUNTIFS(Table_Paintings[Composite_Work_Author],Table_Paintings[[#This Row],[Composite_Work_Author]])&gt;1,"Y","N")</f>
        <v>N</v>
      </c>
      <c r="F1180" s="7" t="s">
        <v>3427</v>
      </c>
      <c r="H1180" s="7" t="s">
        <v>3310</v>
      </c>
    </row>
    <row r="1181" spans="1:8" x14ac:dyDescent="0.35">
      <c r="A1181" s="7" t="str" cm="1">
        <f t="array" aca="1" ref="A1181" ca="1">"p" &amp; RIGHT(ABS(SUMPRODUCT(CODE(MID(B1181&amp;C1181,ROW(INDIRECT("1:"&amp;LEN(B1181&amp;C1181))),1))*POWER(31,MOD(ROW(INDIRECT("1:"&amp;LEN(B1181&amp;C1181)))-1,7)))),6)</f>
        <v>p255946</v>
      </c>
      <c r="B1181" s="7" t="s">
        <v>4545</v>
      </c>
      <c r="C1181" s="7" t="s">
        <v>4321</v>
      </c>
      <c r="D1181" s="7" t="str">
        <f>Table_Paintings[[#This Row],[Title]]&amp;"_"&amp;Table_Paintings[[#This Row],[Author]]</f>
        <v>Untitled (The Wall)_Beksiński, Zdzisław</v>
      </c>
      <c r="E1181" s="1" t="str">
        <f>IF(COUNTIFS(Table_Paintings[Composite_Work_Author],Table_Paintings[[#This Row],[Composite_Work_Author]])&gt;1,"Y","N")</f>
        <v>N</v>
      </c>
      <c r="F1181" s="7" t="s">
        <v>3427</v>
      </c>
      <c r="H1181" s="7" t="s">
        <v>3310</v>
      </c>
    </row>
    <row r="1182" spans="1:8" x14ac:dyDescent="0.35">
      <c r="A1182" s="7" t="str" cm="1">
        <f t="array" aca="1" ref="A1182" ca="1">"p" &amp; RIGHT(ABS(SUMPRODUCT(CODE(MID(B1182&amp;C1182,ROW(INDIRECT("1:"&amp;LEN(B1182&amp;C1182))),1))*POWER(31,MOD(ROW(INDIRECT("1:"&amp;LEN(B1182&amp;C1182)))-1,7)))),6)</f>
        <v>p017222</v>
      </c>
      <c r="B1182" s="7" t="s">
        <v>3967</v>
      </c>
      <c r="C1182" s="7" t="s">
        <v>3968</v>
      </c>
      <c r="D1182" s="7" t="str">
        <f>Table_Paintings[[#This Row],[Title]]&amp;"_"&amp;Table_Paintings[[#This Row],[Author]]</f>
        <v>Untitled_Noble, Kim</v>
      </c>
      <c r="E1182" s="1" t="str">
        <f>IF(COUNTIFS(Table_Paintings[Composite_Work_Author],Table_Paintings[[#This Row],[Composite_Work_Author]])&gt;1,"Y","N")</f>
        <v>N</v>
      </c>
      <c r="F1182" s="7" t="s">
        <v>3442</v>
      </c>
      <c r="H1182" s="7" t="s">
        <v>3366</v>
      </c>
    </row>
    <row r="1183" spans="1:8" x14ac:dyDescent="0.35">
      <c r="A1183" s="7" t="str" cm="1">
        <f t="array" aca="1" ref="A1183" ca="1">"p" &amp; RIGHT(ABS(SUMPRODUCT(CODE(MID(B1183&amp;C1183,ROW(INDIRECT("1:"&amp;LEN(B1183&amp;C1183))),1))*POWER(31,MOD(ROW(INDIRECT("1:"&amp;LEN(B1183&amp;C1183)))-1,7)))),6)</f>
        <v>p578491</v>
      </c>
      <c r="B1183" s="7" t="s">
        <v>4619</v>
      </c>
      <c r="C1183" s="7" t="s">
        <v>3829</v>
      </c>
      <c r="D1183" s="7" t="str">
        <f>Table_Paintings[[#This Row],[Title]]&amp;"_"&amp;Table_Paintings[[#This Row],[Author]]</f>
        <v>Valley of Aosta: Snowstorm, Avalanche, and Thunderstorm_Turner, J. M. W.</v>
      </c>
      <c r="E1183" s="1" t="str">
        <f>IF(COUNTIFS(Table_Paintings[Composite_Work_Author],Table_Paintings[[#This Row],[Composite_Work_Author]])&gt;1,"Y","N")</f>
        <v>N</v>
      </c>
      <c r="F1183" s="7" t="s">
        <v>3397</v>
      </c>
      <c r="G1183" s="7" t="s">
        <v>3349</v>
      </c>
      <c r="H1183" s="7" t="s">
        <v>3324</v>
      </c>
    </row>
    <row r="1184" spans="1:8" x14ac:dyDescent="0.35">
      <c r="A1184" s="7" t="str" cm="1">
        <f t="array" aca="1" ref="A1184" ca="1">"p" &amp; RIGHT(ABS(SUMPRODUCT(CODE(MID(B1184&amp;C1184,ROW(INDIRECT("1:"&amp;LEN(B1184&amp;C1184))),1))*POWER(31,MOD(ROW(INDIRECT("1:"&amp;LEN(B1184&amp;C1184)))-1,7)))),6)</f>
        <v>p117265</v>
      </c>
      <c r="B1184" s="7" t="s">
        <v>4881</v>
      </c>
      <c r="C1184" s="7" t="s">
        <v>3539</v>
      </c>
      <c r="D1184" s="7" t="str">
        <f>Table_Paintings[[#This Row],[Title]]&amp;"_"&amp;Table_Paintings[[#This Row],[Author]]</f>
        <v>Vampire_Munch, Edvard</v>
      </c>
      <c r="E1184" s="1" t="str">
        <f>IF(COUNTIFS(Table_Paintings[Composite_Work_Author],Table_Paintings[[#This Row],[Composite_Work_Author]])&gt;1,"Y","N")</f>
        <v>N</v>
      </c>
      <c r="F1184" s="7" t="s">
        <v>4875</v>
      </c>
      <c r="H1184" s="7" t="s">
        <v>3324</v>
      </c>
    </row>
    <row r="1185" spans="1:8" x14ac:dyDescent="0.35">
      <c r="A1185" s="7" t="str" cm="1">
        <f t="array" aca="1" ref="A1185" ca="1">"p" &amp; RIGHT(ABS(SUMPRODUCT(CODE(MID(B1185&amp;C1185,ROW(INDIRECT("1:"&amp;LEN(B1185&amp;C1185))),1))*POWER(31,MOD(ROW(INDIRECT("1:"&amp;LEN(B1185&amp;C1185)))-1,7)))),6)</f>
        <v>p249613</v>
      </c>
      <c r="B1185" s="7" t="s">
        <v>4582</v>
      </c>
      <c r="C1185" s="7" t="s">
        <v>3418</v>
      </c>
      <c r="D1185" s="7" t="str">
        <f>Table_Paintings[[#This Row],[Title]]&amp;"_"&amp;Table_Paintings[[#This Row],[Author]]</f>
        <v>Vampires are Coming_Spare, Austin Osman</v>
      </c>
      <c r="E1185" s="1" t="str">
        <f>IF(COUNTIFS(Table_Paintings[Composite_Work_Author],Table_Paintings[[#This Row],[Composite_Work_Author]])&gt;1,"Y","N")</f>
        <v>N</v>
      </c>
      <c r="F1185" s="7" t="s">
        <v>4189</v>
      </c>
      <c r="H1185" s="7" t="s">
        <v>3310</v>
      </c>
    </row>
    <row r="1186" spans="1:8" x14ac:dyDescent="0.35">
      <c r="A1186" s="7" t="str" cm="1">
        <f t="array" aca="1" ref="A1186" ca="1">"p" &amp; RIGHT(ABS(SUMPRODUCT(CODE(MID(B1186&amp;C1186,ROW(INDIRECT("1:"&amp;LEN(B1186&amp;C1186))),1))*POWER(31,MOD(ROW(INDIRECT("1:"&amp;LEN(B1186&amp;C1186)))-1,7)))),6)</f>
        <v>p447843</v>
      </c>
      <c r="B1186" s="7" t="s">
        <v>3549</v>
      </c>
      <c r="C1186" s="7" t="s">
        <v>3550</v>
      </c>
      <c r="D1186" s="7" t="str">
        <f>Table_Paintings[[#This Row],[Title]]&amp;"_"&amp;Table_Paintings[[#This Row],[Author]]</f>
        <v>Vanitas Still Life_Collier, Edward</v>
      </c>
      <c r="E1186" s="1" t="str">
        <f>IF(COUNTIFS(Table_Paintings[Composite_Work_Author],Table_Paintings[[#This Row],[Composite_Work_Author]])&gt;1,"Y","N")</f>
        <v>N</v>
      </c>
      <c r="F1186" s="7" t="s">
        <v>3454</v>
      </c>
      <c r="H1186" s="7" t="s">
        <v>3481</v>
      </c>
    </row>
    <row r="1187" spans="1:8" x14ac:dyDescent="0.35">
      <c r="A1187" s="7" t="str" cm="1">
        <f t="array" aca="1" ref="A1187" ca="1">"p" &amp; RIGHT(ABS(SUMPRODUCT(CODE(MID(B1187&amp;C1187,ROW(INDIRECT("1:"&amp;LEN(B1187&amp;C1187))),1))*POWER(31,MOD(ROW(INDIRECT("1:"&amp;LEN(B1187&amp;C1187)))-1,7)))),6)</f>
        <v>p965750</v>
      </c>
      <c r="B1187" s="7" t="s">
        <v>4142</v>
      </c>
      <c r="C1187" s="7" t="s">
        <v>4143</v>
      </c>
      <c r="D1187" s="7" t="str">
        <f>Table_Paintings[[#This Row],[Title]]&amp;"_"&amp;Table_Paintings[[#This Row],[Author]]</f>
        <v>Vanitas with Violin and Glass Ball_Claesz, Pieter</v>
      </c>
      <c r="E1187" s="1" t="str">
        <f>IF(COUNTIFS(Table_Paintings[Composite_Work_Author],Table_Paintings[[#This Row],[Composite_Work_Author]])&gt;1,"Y","N")</f>
        <v>N</v>
      </c>
      <c r="F1187" s="7" t="s">
        <v>4144</v>
      </c>
      <c r="H1187" s="7" t="s">
        <v>3481</v>
      </c>
    </row>
    <row r="1188" spans="1:8" x14ac:dyDescent="0.35">
      <c r="A1188" s="7" t="str" cm="1">
        <f t="array" aca="1" ref="A1188" ca="1">"p" &amp; RIGHT(ABS(SUMPRODUCT(CODE(MID(B1188&amp;C1188,ROW(INDIRECT("1:"&amp;LEN(B1188&amp;C1188))),1))*POWER(31,MOD(ROW(INDIRECT("1:"&amp;LEN(B1188&amp;C1188)))-1,7)))),6)</f>
        <v>p271642</v>
      </c>
      <c r="B1188" s="7" t="s">
        <v>3763</v>
      </c>
      <c r="C1188" s="7" t="s">
        <v>3762</v>
      </c>
      <c r="D1188" s="7" t="str">
        <f>Table_Paintings[[#This Row],[Title]]&amp;"_"&amp;Table_Paintings[[#This Row],[Author]]</f>
        <v>Vanitas_Steenwijck, Harmen</v>
      </c>
      <c r="E1188" s="1" t="str">
        <f>IF(COUNTIFS(Table_Paintings[Composite_Work_Author],Table_Paintings[[#This Row],[Composite_Work_Author]])&gt;1,"Y","N")</f>
        <v>N</v>
      </c>
      <c r="F1188" s="7" t="s">
        <v>3454</v>
      </c>
      <c r="H1188" s="7" t="s">
        <v>3481</v>
      </c>
    </row>
    <row r="1189" spans="1:8" x14ac:dyDescent="0.35">
      <c r="A1189" s="7" t="str" cm="1">
        <f t="array" aca="1" ref="A1189" ca="1">"p" &amp; RIGHT(ABS(SUMPRODUCT(CODE(MID(B1189&amp;C1189,ROW(INDIRECT("1:"&amp;LEN(B1189&amp;C1189))),1))*POWER(31,MOD(ROW(INDIRECT("1:"&amp;LEN(B1189&amp;C1189)))-1,7)))),6)</f>
        <v>p327867</v>
      </c>
      <c r="B1189" s="7" t="s">
        <v>4811</v>
      </c>
      <c r="C1189" s="7" t="s">
        <v>4075</v>
      </c>
      <c r="D1189" s="7" t="str">
        <f>Table_Paintings[[#This Row],[Title]]&amp;"_"&amp;Table_Paintings[[#This Row],[Author]]</f>
        <v>Vase of Flowers_Redon, Odilon</v>
      </c>
      <c r="E1189" s="1" t="str">
        <f>IF(COUNTIFS(Table_Paintings[Composite_Work_Author],Table_Paintings[[#This Row],[Composite_Work_Author]])&gt;1,"Y","N")</f>
        <v>N</v>
      </c>
      <c r="F1189" s="7" t="s">
        <v>3323</v>
      </c>
      <c r="H1189" s="7" t="s">
        <v>3432</v>
      </c>
    </row>
    <row r="1190" spans="1:8" x14ac:dyDescent="0.35">
      <c r="A1190" s="7" t="str" cm="1">
        <f t="array" aca="1" ref="A1190" ca="1">"p" &amp; RIGHT(ABS(SUMPRODUCT(CODE(MID(B1190&amp;C1190,ROW(INDIRECT("1:"&amp;LEN(B1190&amp;C1190))),1))*POWER(31,MOD(ROW(INDIRECT("1:"&amp;LEN(B1190&amp;C1190)))-1,7)))),6)</f>
        <v>p180569</v>
      </c>
      <c r="B1190" s="7" t="s">
        <v>4353</v>
      </c>
      <c r="C1190" s="7" t="s">
        <v>4167</v>
      </c>
      <c r="D1190" s="7" t="str">
        <f>Table_Paintings[[#This Row],[Title]]&amp;"_"&amp;Table_Paintings[[#This Row],[Author]]</f>
        <v>Vegetarian Vampires_Varo, Remedios</v>
      </c>
      <c r="E1190" s="1" t="str">
        <f>IF(COUNTIFS(Table_Paintings[Composite_Work_Author],Table_Paintings[[#This Row],[Composite_Work_Author]])&gt;1,"Y","N")</f>
        <v>N</v>
      </c>
      <c r="F1190" s="7" t="s">
        <v>3339</v>
      </c>
      <c r="H1190" s="7" t="s">
        <v>3310</v>
      </c>
    </row>
    <row r="1191" spans="1:8" x14ac:dyDescent="0.35">
      <c r="A1191" s="7" t="str" cm="1">
        <f t="array" aca="1" ref="A1191" ca="1">"p" &amp; RIGHT(ABS(SUMPRODUCT(CODE(MID(B1191&amp;C1191,ROW(INDIRECT("1:"&amp;LEN(B1191&amp;C1191))),1))*POWER(31,MOD(ROW(INDIRECT("1:"&amp;LEN(B1191&amp;C1191)))-1,7)))),6)</f>
        <v>p252548</v>
      </c>
      <c r="B1191" s="7" t="s">
        <v>4615</v>
      </c>
      <c r="C1191" s="7" t="s">
        <v>3829</v>
      </c>
      <c r="D1191" s="7" t="str">
        <f>Table_Paintings[[#This Row],[Title]]&amp;"_"&amp;Table_Paintings[[#This Row],[Author]]</f>
        <v>Venice from the Porch of Madonna della Salute_Turner, J. M. W.</v>
      </c>
      <c r="E1191" s="1" t="str">
        <f>IF(COUNTIFS(Table_Paintings[Composite_Work_Author],Table_Paintings[[#This Row],[Composite_Work_Author]])&gt;1,"Y","N")</f>
        <v>N</v>
      </c>
      <c r="F1191" s="7" t="s">
        <v>3397</v>
      </c>
      <c r="H1191" s="7" t="s">
        <v>3324</v>
      </c>
    </row>
    <row r="1192" spans="1:8" x14ac:dyDescent="0.35">
      <c r="A1192" s="7" t="str" cm="1">
        <f t="array" aca="1" ref="A1192" ca="1">"p" &amp; RIGHT(ABS(SUMPRODUCT(CODE(MID(B1192&amp;C1192,ROW(INDIRECT("1:"&amp;LEN(B1192&amp;C1192))),1))*POWER(31,MOD(ROW(INDIRECT("1:"&amp;LEN(B1192&amp;C1192)))-1,7)))),6)</f>
        <v>p252226</v>
      </c>
      <c r="B1192" s="7" t="s">
        <v>4247</v>
      </c>
      <c r="C1192" s="7" t="s">
        <v>1553</v>
      </c>
      <c r="D1192" s="7" t="str">
        <f>Table_Paintings[[#This Row],[Title]]&amp;"_"&amp;Table_Paintings[[#This Row],[Author]]</f>
        <v>Venus of Urbino_Titian</v>
      </c>
      <c r="E1192" s="1" t="str">
        <f>IF(COUNTIFS(Table_Paintings[Composite_Work_Author],Table_Paintings[[#This Row],[Composite_Work_Author]])&gt;1,"Y","N")</f>
        <v>N</v>
      </c>
      <c r="F1192" s="7" t="s">
        <v>3706</v>
      </c>
      <c r="H1192" s="7" t="s">
        <v>3347</v>
      </c>
    </row>
    <row r="1193" spans="1:8" x14ac:dyDescent="0.35">
      <c r="A1193" s="7" t="str" cm="1">
        <f t="array" aca="1" ref="A1193" ca="1">"p" &amp; RIGHT(ABS(SUMPRODUCT(CODE(MID(B1193&amp;C1193,ROW(INDIRECT("1:"&amp;LEN(B1193&amp;C1193))),1))*POWER(31,MOD(ROW(INDIRECT("1:"&amp;LEN(B1193&amp;C1193)))-1,7)))),6)</f>
        <v>p905337</v>
      </c>
      <c r="B1193" s="7" t="s">
        <v>3912</v>
      </c>
      <c r="C1193" s="7" t="s">
        <v>3910</v>
      </c>
      <c r="D1193" s="7" t="str">
        <f>Table_Paintings[[#This Row],[Title]]&amp;"_"&amp;Table_Paintings[[#This Row],[Author]]</f>
        <v>View of Delft_Vermeer, Johannes</v>
      </c>
      <c r="E1193" s="1" t="str">
        <f>IF(COUNTIFS(Table_Paintings[Composite_Work_Author],Table_Paintings[[#This Row],[Composite_Work_Author]])&gt;1,"Y","N")</f>
        <v>N</v>
      </c>
      <c r="F1193" s="7" t="s">
        <v>3454</v>
      </c>
      <c r="G1193" s="7" t="s">
        <v>3349</v>
      </c>
      <c r="H1193" s="7" t="s">
        <v>3481</v>
      </c>
    </row>
    <row r="1194" spans="1:8" x14ac:dyDescent="0.35">
      <c r="A1194" s="7" t="str" cm="1">
        <f t="array" aca="1" ref="A1194" ca="1">"p" &amp; RIGHT(ABS(SUMPRODUCT(CODE(MID(B1194&amp;C1194,ROW(INDIRECT("1:"&amp;LEN(B1194&amp;C1194))),1))*POWER(31,MOD(ROW(INDIRECT("1:"&amp;LEN(B1194&amp;C1194)))-1,7)))),6)</f>
        <v>p200132</v>
      </c>
      <c r="B1194" s="7" t="s">
        <v>3565</v>
      </c>
      <c r="C1194" s="7" t="s">
        <v>3566</v>
      </c>
      <c r="D1194" s="7" t="str">
        <f>Table_Paintings[[#This Row],[Title]]&amp;"_"&amp;Table_Paintings[[#This Row],[Author]]</f>
        <v>View of Toledo_Greco, El</v>
      </c>
      <c r="E1194" s="1" t="str">
        <f>IF(COUNTIFS(Table_Paintings[Composite_Work_Author],Table_Paintings[[#This Row],[Composite_Work_Author]])&gt;1,"Y","N")</f>
        <v>N</v>
      </c>
      <c r="F1194" s="7" t="s">
        <v>3567</v>
      </c>
      <c r="H1194" s="7" t="s">
        <v>3455</v>
      </c>
    </row>
    <row r="1195" spans="1:8" x14ac:dyDescent="0.35">
      <c r="A1195" s="7" t="str" cm="1">
        <f t="array" aca="1" ref="A1195" ca="1">"p" &amp; RIGHT(ABS(SUMPRODUCT(CODE(MID(B1195&amp;C1195,ROW(INDIRECT("1:"&amp;LEN(B1195&amp;C1195))),1))*POWER(31,MOD(ROW(INDIRECT("1:"&amp;LEN(B1195&amp;C1195)))-1,7)))),6)</f>
        <v>p498923</v>
      </c>
      <c r="B1195" s="7" t="s">
        <v>3424</v>
      </c>
      <c r="C1195" s="7" t="s">
        <v>3423</v>
      </c>
      <c r="D1195" s="7" t="str">
        <f>Table_Paintings[[#This Row],[Title]]&amp;"_"&amp;Table_Paintings[[#This Row],[Author]]</f>
        <v>Vir Heroicus Sublimis_Newman, Barnett</v>
      </c>
      <c r="E1195" s="1" t="str">
        <f>IF(COUNTIFS(Table_Paintings[Composite_Work_Author],Table_Paintings[[#This Row],[Composite_Work_Author]])&gt;1,"Y","N")</f>
        <v>N</v>
      </c>
      <c r="F1195" s="7" t="s">
        <v>3309</v>
      </c>
      <c r="H1195" s="7" t="s">
        <v>3310</v>
      </c>
    </row>
    <row r="1196" spans="1:8" x14ac:dyDescent="0.35">
      <c r="A1196" s="7" t="str" cm="1">
        <f t="array" aca="1" ref="A1196" ca="1">"p" &amp; RIGHT(ABS(SUMPRODUCT(CODE(MID(B1196&amp;C1196,ROW(INDIRECT("1:"&amp;LEN(B1196&amp;C1196))),1))*POWER(31,MOD(ROW(INDIRECT("1:"&amp;LEN(B1196&amp;C1196)))-1,7)))),6)</f>
        <v>p025577</v>
      </c>
      <c r="B1196" s="7" t="s">
        <v>3378</v>
      </c>
      <c r="C1196" s="7" t="s">
        <v>3379</v>
      </c>
      <c r="D1196" s="7" t="str">
        <f>Table_Paintings[[#This Row],[Title]]&amp;"_"&amp;Table_Paintings[[#This Row],[Author]]</f>
        <v>Vision_Osbert, Alphonse</v>
      </c>
      <c r="E1196" s="1" t="str">
        <f>IF(COUNTIFS(Table_Paintings[Composite_Work_Author],Table_Paintings[[#This Row],[Composite_Work_Author]])&gt;1,"Y","N")</f>
        <v>N</v>
      </c>
      <c r="F1196" s="7" t="s">
        <v>3323</v>
      </c>
      <c r="H1196" s="7" t="s">
        <v>3324</v>
      </c>
    </row>
    <row r="1197" spans="1:8" x14ac:dyDescent="0.35">
      <c r="A1197" s="7" t="str" cm="1">
        <f t="array" aca="1" ref="A1197" ca="1">"p" &amp; RIGHT(ABS(SUMPRODUCT(CODE(MID(B1197&amp;C1197,ROW(INDIRECT("1:"&amp;LEN(B1197&amp;C1197))),1))*POWER(31,MOD(ROW(INDIRECT("1:"&amp;LEN(B1197&amp;C1197)))-1,7)))),6)</f>
        <v>p513387</v>
      </c>
      <c r="B1197" s="7" t="s">
        <v>4351</v>
      </c>
      <c r="C1197" s="7" t="s">
        <v>4167</v>
      </c>
      <c r="D1197" s="7" t="str">
        <f>Table_Paintings[[#This Row],[Title]]&amp;"_"&amp;Table_Paintings[[#This Row],[Author]]</f>
        <v>Visit to the Past_Varo, Remedios</v>
      </c>
      <c r="E1197" s="1" t="str">
        <f>IF(COUNTIFS(Table_Paintings[Composite_Work_Author],Table_Paintings[[#This Row],[Composite_Work_Author]])&gt;1,"Y","N")</f>
        <v>N</v>
      </c>
      <c r="F1197" s="7" t="s">
        <v>3339</v>
      </c>
      <c r="H1197" s="7" t="s">
        <v>3310</v>
      </c>
    </row>
    <row r="1198" spans="1:8" x14ac:dyDescent="0.35">
      <c r="A1198" s="7" t="str" cm="1">
        <f t="array" aca="1" ref="A1198" ca="1">"p" &amp; RIGHT(ABS(SUMPRODUCT(CODE(MID(B1198&amp;C1198,ROW(INDIRECT("1:"&amp;LEN(B1198&amp;C1198))),1))*POWER(31,MOD(ROW(INDIRECT("1:"&amp;LEN(B1198&amp;C1198)))-1,7)))),6)</f>
        <v>p210738</v>
      </c>
      <c r="B1198" s="7" t="s">
        <v>4513</v>
      </c>
      <c r="C1198" s="7" t="s">
        <v>3664</v>
      </c>
      <c r="D1198" s="7" t="str">
        <f>Table_Paintings[[#This Row],[Title]]&amp;"_"&amp;Table_Paintings[[#This Row],[Author]]</f>
        <v>Vivien_Sandys, Frederick</v>
      </c>
      <c r="E1198" s="1" t="str">
        <f>IF(COUNTIFS(Table_Paintings[Composite_Work_Author],Table_Paintings[[#This Row],[Composite_Work_Author]])&gt;1,"Y","N")</f>
        <v>N</v>
      </c>
      <c r="F1198" s="7" t="s">
        <v>3505</v>
      </c>
      <c r="H1198" s="7" t="s">
        <v>3324</v>
      </c>
    </row>
    <row r="1199" spans="1:8" x14ac:dyDescent="0.35">
      <c r="A1199" s="7" t="str" cm="1">
        <f t="array" aca="1" ref="A1199" ca="1">"p" &amp; RIGHT(ABS(SUMPRODUCT(CODE(MID(B1199&amp;C1199,ROW(INDIRECT("1:"&amp;LEN(B1199&amp;C1199))),1))*POWER(31,MOD(ROW(INDIRECT("1:"&amp;LEN(B1199&amp;C1199)))-1,7)))),6)</f>
        <v>p139749</v>
      </c>
      <c r="B1199" s="7" t="s">
        <v>3422</v>
      </c>
      <c r="C1199" s="7" t="s">
        <v>3423</v>
      </c>
      <c r="D1199" s="7" t="str">
        <f>Table_Paintings[[#This Row],[Title]]&amp;"_"&amp;Table_Paintings[[#This Row],[Author]]</f>
        <v>Voice of Fire_Newman, Barnett</v>
      </c>
      <c r="E1199" s="1" t="str">
        <f>IF(COUNTIFS(Table_Paintings[Composite_Work_Author],Table_Paintings[[#This Row],[Composite_Work_Author]])&gt;1,"Y","N")</f>
        <v>N</v>
      </c>
      <c r="F1199" s="7" t="s">
        <v>3309</v>
      </c>
      <c r="H1199" s="7" t="s">
        <v>3310</v>
      </c>
    </row>
    <row r="1200" spans="1:8" x14ac:dyDescent="0.35">
      <c r="A1200" s="7" t="str" cm="1">
        <f t="array" aca="1" ref="A1200" ca="1">"p" &amp; RIGHT(ABS(SUMPRODUCT(CODE(MID(B1200&amp;C1200,ROW(INDIRECT("1:"&amp;LEN(B1200&amp;C1200))),1))*POWER(31,MOD(ROW(INDIRECT("1:"&amp;LEN(B1200&amp;C1200)))-1,7)))),6)</f>
        <v>p620010</v>
      </c>
      <c r="B1200" s="7" t="s">
        <v>3599</v>
      </c>
      <c r="C1200" s="7" t="s">
        <v>3600</v>
      </c>
      <c r="D1200" s="7" t="str">
        <f>Table_Paintings[[#This Row],[Title]]&amp;"_"&amp;Table_Paintings[[#This Row],[Author]]</f>
        <v>Waiting_Trigoulet, Eugène</v>
      </c>
      <c r="E1200" s="1" t="str">
        <f>IF(COUNTIFS(Table_Paintings[Composite_Work_Author],Table_Paintings[[#This Row],[Composite_Work_Author]])&gt;1,"Y","N")</f>
        <v>N</v>
      </c>
      <c r="F1200" s="7" t="s">
        <v>3323</v>
      </c>
      <c r="H1200" s="7" t="s">
        <v>3324</v>
      </c>
    </row>
    <row r="1201" spans="1:8" x14ac:dyDescent="0.35">
      <c r="A1201" s="7" t="str" cm="1">
        <f t="array" aca="1" ref="A1201" ca="1">"p" &amp; RIGHT(ABS(SUMPRODUCT(CODE(MID(B1201&amp;C1201,ROW(INDIRECT("1:"&amp;LEN(B1201&amp;C1201))),1))*POWER(31,MOD(ROW(INDIRECT("1:"&amp;LEN(B1201&amp;C1201)))-1,7)))),6)</f>
        <v>p763547</v>
      </c>
      <c r="B1201" s="7" t="s">
        <v>3340</v>
      </c>
      <c r="C1201" s="7" t="s">
        <v>3338</v>
      </c>
      <c r="D1201" s="7" t="str">
        <f>Table_Paintings[[#This Row],[Title]]&amp;"_"&amp;Table_Paintings[[#This Row],[Author]]</f>
        <v>Walking Man I_Giacometti, Alberto</v>
      </c>
      <c r="E1201" s="1" t="str">
        <f>IF(COUNTIFS(Table_Paintings[Composite_Work_Author],Table_Paintings[[#This Row],[Composite_Work_Author]])&gt;1,"Y","N")</f>
        <v>N</v>
      </c>
      <c r="F1201" s="7" t="s">
        <v>3341</v>
      </c>
      <c r="G1201" s="7" t="s">
        <v>3342</v>
      </c>
      <c r="H1201" s="7" t="s">
        <v>3310</v>
      </c>
    </row>
    <row r="1202" spans="1:8" x14ac:dyDescent="0.35">
      <c r="A1202" s="7" t="str" cm="1">
        <f t="array" aca="1" ref="A1202" ca="1">"p" &amp; RIGHT(ABS(SUMPRODUCT(CODE(MID(B1202&amp;C1202,ROW(INDIRECT("1:"&amp;LEN(B1202&amp;C1202))),1))*POWER(31,MOD(ROW(INDIRECT("1:"&amp;LEN(B1202&amp;C1202)))-1,7)))),6)</f>
        <v>p158069</v>
      </c>
      <c r="B1202" s="7" t="s">
        <v>4626</v>
      </c>
      <c r="C1202" s="7" t="s">
        <v>3470</v>
      </c>
      <c r="D1202" s="7" t="str">
        <f>Table_Paintings[[#This Row],[Title]]&amp;"_"&amp;Table_Paintings[[#This Row],[Author]]</f>
        <v>Wanderer in the Storm_Friedrich, Caspar David</v>
      </c>
      <c r="E1202" s="1" t="str">
        <f>IF(COUNTIFS(Table_Paintings[Composite_Work_Author],Table_Paintings[[#This Row],[Composite_Work_Author]])&gt;1,"Y","N")</f>
        <v>N</v>
      </c>
      <c r="F1202" s="7" t="s">
        <v>3397</v>
      </c>
      <c r="H1202" s="7" t="s">
        <v>3324</v>
      </c>
    </row>
    <row r="1203" spans="1:8" x14ac:dyDescent="0.35">
      <c r="A1203" s="7" t="str" cm="1">
        <f t="array" aca="1" ref="A1203" ca="1">"p" &amp; RIGHT(ABS(SUMPRODUCT(CODE(MID(B1203&amp;C1203,ROW(INDIRECT("1:"&amp;LEN(B1203&amp;C1203))),1))*POWER(31,MOD(ROW(INDIRECT("1:"&amp;LEN(B1203&amp;C1203)))-1,7)))),6)</f>
        <v>p439966</v>
      </c>
      <c r="B1203" s="7" t="s">
        <v>4083</v>
      </c>
      <c r="C1203" s="7" t="s">
        <v>4080</v>
      </c>
      <c r="D1203" s="7" t="str">
        <f>Table_Paintings[[#This Row],[Title]]&amp;"_"&amp;Table_Paintings[[#This Row],[Author]]</f>
        <v>War Triptych_Dix, Otto</v>
      </c>
      <c r="E1203" s="1" t="str">
        <f>IF(COUNTIFS(Table_Paintings[Composite_Work_Author],Table_Paintings[[#This Row],[Composite_Work_Author]])&gt;1,"Y","N")</f>
        <v>N</v>
      </c>
      <c r="F1203" s="7" t="s">
        <v>3899</v>
      </c>
      <c r="H1203" s="7" t="s">
        <v>3310</v>
      </c>
    </row>
    <row r="1204" spans="1:8" x14ac:dyDescent="0.35">
      <c r="A1204" s="7" t="str" cm="1">
        <f t="array" aca="1" ref="A1204" ca="1">"p" &amp; RIGHT(ABS(SUMPRODUCT(CODE(MID(B1204&amp;C1204,ROW(INDIRECT("1:"&amp;LEN(B1204&amp;C1204))),1))*POWER(31,MOD(ROW(INDIRECT("1:"&amp;LEN(B1204&amp;C1204)))-1,7)))),6)</f>
        <v>p818273</v>
      </c>
      <c r="B1204" s="7" t="s">
        <v>4740</v>
      </c>
      <c r="C1204" s="7" t="s">
        <v>3409</v>
      </c>
      <c r="D1204" s="7" t="str">
        <f>Table_Paintings[[#This Row],[Title]]&amp;"_"&amp;Table_Paintings[[#This Row],[Author]]</f>
        <v>War_Böcklin, Arnold</v>
      </c>
      <c r="E1204" s="1" t="str">
        <f>IF(COUNTIFS(Table_Paintings[Composite_Work_Author],Table_Paintings[[#This Row],[Composite_Work_Author]])&gt;1,"Y","N")</f>
        <v>N</v>
      </c>
      <c r="F1204" s="7" t="s">
        <v>3323</v>
      </c>
      <c r="H1204" s="7" t="s">
        <v>3324</v>
      </c>
    </row>
    <row r="1205" spans="1:8" x14ac:dyDescent="0.35">
      <c r="A1205" s="7" t="str" cm="1">
        <f t="array" aca="1" ref="A1205" ca="1">"p" &amp; RIGHT(ABS(SUMPRODUCT(CODE(MID(B1205&amp;C1205,ROW(INDIRECT("1:"&amp;LEN(B1205&amp;C1205))),1))*POWER(31,MOD(ROW(INDIRECT("1:"&amp;LEN(B1205&amp;C1205)))-1,7)))),6)</f>
        <v>p126398</v>
      </c>
      <c r="B1205" s="7" t="s">
        <v>3491</v>
      </c>
      <c r="C1205" s="7" t="s">
        <v>3492</v>
      </c>
      <c r="D1205" s="7" t="str">
        <f>Table_Paintings[[#This Row],[Title]]&amp;"_"&amp;Table_Paintings[[#This Row],[Author]]</f>
        <v>Water Lilies_Monet, Claude</v>
      </c>
      <c r="E1205" s="1" t="str">
        <f>IF(COUNTIFS(Table_Paintings[Composite_Work_Author],Table_Paintings[[#This Row],[Composite_Work_Author]])&gt;1,"Y","N")</f>
        <v>N</v>
      </c>
      <c r="F1205" s="7" t="s">
        <v>3386</v>
      </c>
      <c r="H1205" s="7" t="s">
        <v>3432</v>
      </c>
    </row>
    <row r="1206" spans="1:8" x14ac:dyDescent="0.35">
      <c r="A1206" s="7" t="str" cm="1">
        <f t="array" aca="1" ref="A1206" ca="1">"p" &amp; RIGHT(ABS(SUMPRODUCT(CODE(MID(B1206&amp;C1206,ROW(INDIRECT("1:"&amp;LEN(B1206&amp;C1206))),1))*POWER(31,MOD(ROW(INDIRECT("1:"&amp;LEN(B1206&amp;C1206)))-1,7)))),6)</f>
        <v>p819887</v>
      </c>
      <c r="B1206" s="7" t="s">
        <v>4863</v>
      </c>
      <c r="C1206" s="7" t="s">
        <v>3724</v>
      </c>
      <c r="D1206" s="7" t="str">
        <f>Table_Paintings[[#This Row],[Title]]&amp;"_"&amp;Table_Paintings[[#This Row],[Author]]</f>
        <v>Water Serpents I_Klimt, Gustav</v>
      </c>
      <c r="E1206" s="1" t="str">
        <f>IF(COUNTIFS(Table_Paintings[Composite_Work_Author],Table_Paintings[[#This Row],[Composite_Work_Author]])&gt;1,"Y","N")</f>
        <v>N</v>
      </c>
      <c r="F1206" s="7" t="s">
        <v>3323</v>
      </c>
      <c r="H1206" s="7" t="s">
        <v>3310</v>
      </c>
    </row>
    <row r="1207" spans="1:8" x14ac:dyDescent="0.35">
      <c r="A1207" s="7" t="str" cm="1">
        <f t="array" aca="1" ref="A1207" ca="1">"p" &amp; RIGHT(ABS(SUMPRODUCT(CODE(MID(B1207&amp;C1207,ROW(INDIRECT("1:"&amp;LEN(B1207&amp;C1207))),1))*POWER(31,MOD(ROW(INDIRECT("1:"&amp;LEN(B1207&amp;C1207)))-1,7)))),6)</f>
        <v>p947100</v>
      </c>
      <c r="B1207" s="7" t="s">
        <v>4864</v>
      </c>
      <c r="C1207" s="7" t="s">
        <v>3724</v>
      </c>
      <c r="D1207" s="7" t="str">
        <f>Table_Paintings[[#This Row],[Title]]&amp;"_"&amp;Table_Paintings[[#This Row],[Author]]</f>
        <v>Water Serpents II_Klimt, Gustav</v>
      </c>
      <c r="E1207" s="1" t="str">
        <f>IF(COUNTIFS(Table_Paintings[Composite_Work_Author],Table_Paintings[[#This Row],[Composite_Work_Author]])&gt;1,"Y","N")</f>
        <v>N</v>
      </c>
      <c r="F1207" s="7" t="s">
        <v>3323</v>
      </c>
      <c r="H1207" s="7" t="s">
        <v>3310</v>
      </c>
    </row>
    <row r="1208" spans="1:8" x14ac:dyDescent="0.35">
      <c r="A1208" s="7" t="str" cm="1">
        <f t="array" aca="1" ref="A1208" ca="1">"p" &amp; RIGHT(ABS(SUMPRODUCT(CODE(MID(B1208&amp;C1208,ROW(INDIRECT("1:"&amp;LEN(B1208&amp;C1208))),1))*POWER(31,MOD(ROW(INDIRECT("1:"&amp;LEN(B1208&amp;C1208)))-1,7)))),6)</f>
        <v>p609844</v>
      </c>
      <c r="B1208" s="7" t="s">
        <v>3922</v>
      </c>
      <c r="C1208" s="7" t="s">
        <v>3923</v>
      </c>
      <c r="D1208" s="7" t="str">
        <f>Table_Paintings[[#This Row],[Title]]&amp;"_"&amp;Table_Paintings[[#This Row],[Author]]</f>
        <v>Ways of Seeing_Berger, John</v>
      </c>
      <c r="E1208" s="1" t="str">
        <f>IF(COUNTIFS(Table_Paintings[Composite_Work_Author],Table_Paintings[[#This Row],[Composite_Work_Author]])&gt;1,"Y","N")</f>
        <v>N</v>
      </c>
      <c r="F1208" s="7" t="s">
        <v>3020</v>
      </c>
      <c r="H1208" s="7" t="s">
        <v>3310</v>
      </c>
    </row>
    <row r="1209" spans="1:8" x14ac:dyDescent="0.35">
      <c r="A1209" s="7" t="str" cm="1">
        <f t="array" aca="1" ref="A1209" ca="1">"p" &amp; RIGHT(ABS(SUMPRODUCT(CODE(MID(B1209&amp;C1209,ROW(INDIRECT("1:"&amp;LEN(B1209&amp;C1209))),1))*POWER(31,MOD(ROW(INDIRECT("1:"&amp;LEN(B1209&amp;C1209)))-1,7)))),6)</f>
        <v>p744095</v>
      </c>
      <c r="B1209" s="7" t="s">
        <v>4905</v>
      </c>
      <c r="C1209" s="7" t="s">
        <v>4528</v>
      </c>
      <c r="D1209" s="7" t="str">
        <f>Table_Paintings[[#This Row],[Title]]&amp;"_"&amp;Table_Paintings[[#This Row],[Author]]</f>
        <v>Wedded_Leighton, Frederic</v>
      </c>
      <c r="E1209" s="1" t="str">
        <f>IF(COUNTIFS(Table_Paintings[Composite_Work_Author],Table_Paintings[[#This Row],[Composite_Work_Author]])&gt;1,"Y","N")</f>
        <v>N</v>
      </c>
      <c r="F1209" s="7" t="s">
        <v>3330</v>
      </c>
      <c r="H1209" s="7" t="s">
        <v>3324</v>
      </c>
    </row>
    <row r="1210" spans="1:8" x14ac:dyDescent="0.35">
      <c r="A1210" s="7" t="str" cm="1">
        <f t="array" aca="1" ref="A1210" ca="1">"p" &amp; RIGHT(ABS(SUMPRODUCT(CODE(MID(B1210&amp;C1210,ROW(INDIRECT("1:"&amp;LEN(B1210&amp;C1210))),1))*POWER(31,MOD(ROW(INDIRECT("1:"&amp;LEN(B1210&amp;C1210)))-1,7)))),6)</f>
        <v>p110825</v>
      </c>
      <c r="B1210" s="7" t="s">
        <v>4190</v>
      </c>
      <c r="C1210" s="7" t="s">
        <v>4191</v>
      </c>
      <c r="D1210" s="7" t="str">
        <f>Table_Paintings[[#This Row],[Title]]&amp;"_"&amp;Table_Paintings[[#This Row],[Author]]</f>
        <v>Whaam!_Lichtenstein, Roy</v>
      </c>
      <c r="E1210" s="1" t="str">
        <f>IF(COUNTIFS(Table_Paintings[Composite_Work_Author],Table_Paintings[[#This Row],[Composite_Work_Author]])&gt;1,"Y","N")</f>
        <v>N</v>
      </c>
      <c r="F1210" s="7" t="s">
        <v>3513</v>
      </c>
      <c r="H1210" s="7" t="s">
        <v>3310</v>
      </c>
    </row>
    <row r="1211" spans="1:8" x14ac:dyDescent="0.35">
      <c r="A1211" s="7" t="str" cm="1">
        <f t="array" aca="1" ref="A1211" ca="1">"p" &amp; RIGHT(ABS(SUMPRODUCT(CODE(MID(B1211&amp;C1211,ROW(INDIRECT("1:"&amp;LEN(B1211&amp;C1211))),1))*POWER(31,MOD(ROW(INDIRECT("1:"&amp;LEN(B1211&amp;C1211)))-1,7)))),6)</f>
        <v>p479934</v>
      </c>
      <c r="B1211" s="7" t="s">
        <v>4274</v>
      </c>
      <c r="C1211" s="7" t="s">
        <v>4271</v>
      </c>
      <c r="D1211" s="7" t="str">
        <f>Table_Paintings[[#This Row],[Title]]&amp;"_"&amp;Table_Paintings[[#This Row],[Author]]</f>
        <v>Wheatfield with Crows_van Gogh, Vincent</v>
      </c>
      <c r="E1211" s="1" t="str">
        <f>IF(COUNTIFS(Table_Paintings[Composite_Work_Author],Table_Paintings[[#This Row],[Composite_Work_Author]])&gt;1,"Y","N")</f>
        <v>N</v>
      </c>
      <c r="F1211" s="7" t="s">
        <v>4101</v>
      </c>
      <c r="G1211" s="7" t="s">
        <v>3349</v>
      </c>
      <c r="H1211" s="7" t="s">
        <v>3324</v>
      </c>
    </row>
    <row r="1212" spans="1:8" x14ac:dyDescent="0.35">
      <c r="A1212" s="7" t="str" cm="1">
        <f t="array" aca="1" ref="A1212" ca="1">"p" &amp; RIGHT(ABS(SUMPRODUCT(CODE(MID(B1212&amp;C1212,ROW(INDIRECT("1:"&amp;LEN(B1212&amp;C1212))),1))*POWER(31,MOD(ROW(INDIRECT("1:"&amp;LEN(B1212&amp;C1212)))-1,7)))),6)</f>
        <v>p512015</v>
      </c>
      <c r="B1212" s="7" t="s">
        <v>4108</v>
      </c>
      <c r="C1212" s="7" t="s">
        <v>4107</v>
      </c>
      <c r="D1212" s="7" t="str">
        <f>Table_Paintings[[#This Row],[Title]]&amp;"_"&amp;Table_Paintings[[#This Row],[Author]]</f>
        <v>Where Do We Come From? What Are We? Where Are We Going?_Gaugin, Paul</v>
      </c>
      <c r="E1212" s="1" t="str">
        <f>IF(COUNTIFS(Table_Paintings[Composite_Work_Author],Table_Paintings[[#This Row],[Composite_Work_Author]])&gt;1,"Y","N")</f>
        <v>N</v>
      </c>
      <c r="F1212" s="7" t="s">
        <v>4101</v>
      </c>
      <c r="H1212" s="7" t="s">
        <v>3324</v>
      </c>
    </row>
    <row r="1213" spans="1:8" x14ac:dyDescent="0.35">
      <c r="A1213" s="7" t="str" cm="1">
        <f t="array" aca="1" ref="A1213" ca="1">"p" &amp; RIGHT(ABS(SUMPRODUCT(CODE(MID(B1213&amp;C1213,ROW(INDIRECT("1:"&amp;LEN(B1213&amp;C1213))),1))*POWER(31,MOD(ROW(INDIRECT("1:"&amp;LEN(B1213&amp;C1213)))-1,7)))),6)</f>
        <v>p977507</v>
      </c>
      <c r="B1213" s="7" t="s">
        <v>4014</v>
      </c>
      <c r="C1213" s="7" t="s">
        <v>4011</v>
      </c>
      <c r="D1213" s="7" t="str">
        <f>Table_Paintings[[#This Row],[Title]]&amp;"_"&amp;Table_Paintings[[#This Row],[Author]]</f>
        <v>White Crucifixion_Chagall, Marc</v>
      </c>
      <c r="E1213" s="1" t="str">
        <f>IF(COUNTIFS(Table_Paintings[Composite_Work_Author],Table_Paintings[[#This Row],[Composite_Work_Author]])&gt;1,"Y","N")</f>
        <v>N</v>
      </c>
      <c r="F1213" s="7" t="s">
        <v>4012</v>
      </c>
      <c r="H1213" s="7" t="s">
        <v>3310</v>
      </c>
    </row>
    <row r="1214" spans="1:8" x14ac:dyDescent="0.35">
      <c r="A1214" s="7" t="str" cm="1">
        <f t="array" aca="1" ref="A1214" ca="1">"p" &amp; RIGHT(ABS(SUMPRODUCT(CODE(MID(B1214&amp;C1214,ROW(INDIRECT("1:"&amp;LEN(B1214&amp;C1214))),1))*POWER(31,MOD(ROW(INDIRECT("1:"&amp;LEN(B1214&amp;C1214)))-1,7)))),6)</f>
        <v>p503433</v>
      </c>
      <c r="B1214" s="7" t="s">
        <v>3963</v>
      </c>
      <c r="C1214" s="7" t="s">
        <v>3961</v>
      </c>
      <c r="D1214" s="7" t="str">
        <f>Table_Paintings[[#This Row],[Title]]&amp;"_"&amp;Table_Paintings[[#This Row],[Author]]</f>
        <v>White on White_Malevich, Kazimir</v>
      </c>
      <c r="E1214" s="1" t="str">
        <f>IF(COUNTIFS(Table_Paintings[Composite_Work_Author],Table_Paintings[[#This Row],[Composite_Work_Author]])&gt;1,"Y","N")</f>
        <v>N</v>
      </c>
      <c r="F1214" s="7" t="s">
        <v>3962</v>
      </c>
      <c r="H1214" s="7" t="s">
        <v>3310</v>
      </c>
    </row>
    <row r="1215" spans="1:8" x14ac:dyDescent="0.35">
      <c r="A1215" s="7" t="str" cm="1">
        <f t="array" aca="1" ref="A1215" ca="1">"p" &amp; RIGHT(ABS(SUMPRODUCT(CODE(MID(B1215&amp;C1215,ROW(INDIRECT("1:"&amp;LEN(B1215&amp;C1215))),1))*POWER(31,MOD(ROW(INDIRECT("1:"&amp;LEN(B1215&amp;C1215)))-1,7)))),6)</f>
        <v>p452608</v>
      </c>
      <c r="B1215" s="7" t="s">
        <v>4753</v>
      </c>
      <c r="C1215" s="7" t="s">
        <v>3609</v>
      </c>
      <c r="D1215" s="7" t="str">
        <f>Table_Paintings[[#This Row],[Title]]&amp;"_"&amp;Table_Paintings[[#This Row],[Author]]</f>
        <v>Who Shall Deliver Me?_Khnopff, Fernand</v>
      </c>
      <c r="E1215" s="1" t="str">
        <f>IF(COUNTIFS(Table_Paintings[Composite_Work_Author],Table_Paintings[[#This Row],[Composite_Work_Author]])&gt;1,"Y","N")</f>
        <v>N</v>
      </c>
      <c r="F1215" s="7" t="s">
        <v>3323</v>
      </c>
      <c r="H1215" s="7" t="s">
        <v>3324</v>
      </c>
    </row>
    <row r="1216" spans="1:8" x14ac:dyDescent="0.35">
      <c r="A1216" s="7" t="str" cm="1">
        <f t="array" aca="1" ref="A1216" ca="1">"p" &amp; RIGHT(ABS(SUMPRODUCT(CODE(MID(B1216&amp;C1216,ROW(INDIRECT("1:"&amp;LEN(B1216&amp;C1216))),1))*POWER(31,MOD(ROW(INDIRECT("1:"&amp;LEN(B1216&amp;C1216)))-1,7)))),6)</f>
        <v>p723539</v>
      </c>
      <c r="B1216" s="7" t="s">
        <v>4291</v>
      </c>
      <c r="C1216" s="7" t="s">
        <v>4292</v>
      </c>
      <c r="D1216" s="7" t="str">
        <f>Table_Paintings[[#This Row],[Title]]&amp;"_"&amp;Table_Paintings[[#This Row],[Author]]</f>
        <v>William Tell_Holbrook Beard, William</v>
      </c>
      <c r="E1216" s="1" t="str">
        <f>IF(COUNTIFS(Table_Paintings[Composite_Work_Author],Table_Paintings[[#This Row],[Composite_Work_Author]])&gt;1,"Y","N")</f>
        <v>N</v>
      </c>
      <c r="F1216" s="7" t="s">
        <v>3020</v>
      </c>
      <c r="H1216" s="7" t="s">
        <v>3324</v>
      </c>
    </row>
    <row r="1217" spans="1:8" x14ac:dyDescent="0.35">
      <c r="A1217" s="7" t="str" cm="1">
        <f t="array" aca="1" ref="A1217" ca="1">"p" &amp; RIGHT(ABS(SUMPRODUCT(CODE(MID(B1217&amp;C1217,ROW(INDIRECT("1:"&amp;LEN(B1217&amp;C1217))),1))*POWER(31,MOD(ROW(INDIRECT("1:"&amp;LEN(B1217&amp;C1217)))-1,7)))),6)</f>
        <v>p732090</v>
      </c>
      <c r="B1217" s="7" t="s">
        <v>3391</v>
      </c>
      <c r="C1217" s="7" t="s">
        <v>3389</v>
      </c>
      <c r="D1217" s="7" t="str">
        <f>Table_Paintings[[#This Row],[Title]]&amp;"_"&amp;Table_Paintings[[#This Row],[Author]]</f>
        <v>Wind from the Sea_Wyeth, Andrew</v>
      </c>
      <c r="E1217" s="1" t="str">
        <f>IF(COUNTIFS(Table_Paintings[Composite_Work_Author],Table_Paintings[[#This Row],[Composite_Work_Author]])&gt;1,"Y","N")</f>
        <v>N</v>
      </c>
      <c r="F1217" s="7" t="s">
        <v>3390</v>
      </c>
      <c r="H1217" s="7" t="s">
        <v>3310</v>
      </c>
    </row>
    <row r="1218" spans="1:8" x14ac:dyDescent="0.35">
      <c r="A1218" s="7" t="str" cm="1">
        <f t="array" aca="1" ref="A1218" ca="1">"p" &amp; RIGHT(ABS(SUMPRODUCT(CODE(MID(B1218&amp;C1218,ROW(INDIRECT("1:"&amp;LEN(B1218&amp;C1218))),1))*POWER(31,MOD(ROW(INDIRECT("1:"&amp;LEN(B1218&amp;C1218)))-1,7)))),6)</f>
        <v>p238657</v>
      </c>
      <c r="B1218" s="7" t="s">
        <v>4914</v>
      </c>
      <c r="C1218" s="7" t="s">
        <v>4528</v>
      </c>
      <c r="D1218" s="7" t="str">
        <f>Table_Paintings[[#This Row],[Title]]&amp;"_"&amp;Table_Paintings[[#This Row],[Author]]</f>
        <v>Winding the Skein_Leighton, Frederic</v>
      </c>
      <c r="E1218" s="1" t="str">
        <f>IF(COUNTIFS(Table_Paintings[Composite_Work_Author],Table_Paintings[[#This Row],[Composite_Work_Author]])&gt;1,"Y","N")</f>
        <v>N</v>
      </c>
      <c r="F1218" s="7" t="s">
        <v>3330</v>
      </c>
      <c r="H1218" s="7" t="s">
        <v>3324</v>
      </c>
    </row>
    <row r="1219" spans="1:8" x14ac:dyDescent="0.35">
      <c r="A1219" s="7" t="str" cm="1">
        <f t="array" aca="1" ref="A1219" ca="1">"p" &amp; RIGHT(ABS(SUMPRODUCT(CODE(MID(B1219&amp;C1219,ROW(INDIRECT("1:"&amp;LEN(B1219&amp;C1219))),1))*POWER(31,MOD(ROW(INDIRECT("1:"&amp;LEN(B1219&amp;C1219)))-1,7)))),6)</f>
        <v>p407431</v>
      </c>
      <c r="B1219" s="7" t="s">
        <v>3392</v>
      </c>
      <c r="C1219" s="7" t="s">
        <v>3389</v>
      </c>
      <c r="D1219" s="7" t="str">
        <f>Table_Paintings[[#This Row],[Title]]&amp;"_"&amp;Table_Paintings[[#This Row],[Author]]</f>
        <v>Winter 1946_Wyeth, Andrew</v>
      </c>
      <c r="E1219" s="1" t="str">
        <f>IF(COUNTIFS(Table_Paintings[Composite_Work_Author],Table_Paintings[[#This Row],[Composite_Work_Author]])&gt;1,"Y","N")</f>
        <v>N</v>
      </c>
      <c r="F1219" s="7" t="s">
        <v>3390</v>
      </c>
      <c r="G1219" s="7" t="s">
        <v>3349</v>
      </c>
      <c r="H1219" s="7" t="s">
        <v>3310</v>
      </c>
    </row>
    <row r="1220" spans="1:8" x14ac:dyDescent="0.35">
      <c r="A1220" s="7" t="str" cm="1">
        <f t="array" aca="1" ref="A1220" ca="1">"p" &amp; RIGHT(ABS(SUMPRODUCT(CODE(MID(B1220&amp;C1220,ROW(INDIRECT("1:"&amp;LEN(B1220&amp;C1220))),1))*POWER(31,MOD(ROW(INDIRECT("1:"&amp;LEN(B1220&amp;C1220)))-1,7)))),6)</f>
        <v>p926462</v>
      </c>
      <c r="B1220" s="7" t="s">
        <v>4597</v>
      </c>
      <c r="C1220" s="7" t="s">
        <v>3470</v>
      </c>
      <c r="D1220" s="7" t="str">
        <f>Table_Paintings[[#This Row],[Title]]&amp;"_"&amp;Table_Paintings[[#This Row],[Author]]</f>
        <v>Winter Landscape_Friedrich, Caspar David</v>
      </c>
      <c r="E1220" s="1" t="str">
        <f>IF(COUNTIFS(Table_Paintings[Composite_Work_Author],Table_Paintings[[#This Row],[Composite_Work_Author]])&gt;1,"Y","N")</f>
        <v>N</v>
      </c>
      <c r="F1220" s="7" t="s">
        <v>3397</v>
      </c>
      <c r="G1220" s="7" t="s">
        <v>3349</v>
      </c>
      <c r="H1220" s="7" t="s">
        <v>3324</v>
      </c>
    </row>
    <row r="1221" spans="1:8" x14ac:dyDescent="0.35">
      <c r="A1221" s="7" t="str" cm="1">
        <f t="array" aca="1" ref="A1221" ca="1">"p" &amp; RIGHT(ABS(SUMPRODUCT(CODE(MID(B1221&amp;C1221,ROW(INDIRECT("1:"&amp;LEN(B1221&amp;C1221))),1))*POWER(31,MOD(ROW(INDIRECT("1:"&amp;LEN(B1221&amp;C1221)))-1,7)))),6)</f>
        <v>p067394</v>
      </c>
      <c r="B1221" s="7" t="s">
        <v>3584</v>
      </c>
      <c r="C1221" s="7" t="s">
        <v>3585</v>
      </c>
      <c r="D1221" s="7" t="str">
        <f>Table_Paintings[[#This Row],[Title]]&amp;"_"&amp;Table_Paintings[[#This Row],[Author]]</f>
        <v>Winter_Mediz-Pelikan, Emilie</v>
      </c>
      <c r="E1221" s="1" t="str">
        <f>IF(COUNTIFS(Table_Paintings[Composite_Work_Author],Table_Paintings[[#This Row],[Composite_Work_Author]])&gt;1,"Y","N")</f>
        <v>N</v>
      </c>
      <c r="F1221" s="7" t="s">
        <v>3323</v>
      </c>
      <c r="H1221" s="7" t="s">
        <v>3432</v>
      </c>
    </row>
    <row r="1222" spans="1:8" x14ac:dyDescent="0.35">
      <c r="A1222" s="7" t="str" cm="1">
        <f t="array" aca="1" ref="A1222" ca="1">"p" &amp; RIGHT(ABS(SUMPRODUCT(CODE(MID(B1222&amp;C1222,ROW(INDIRECT("1:"&amp;LEN(B1222&amp;C1222))),1))*POWER(31,MOD(ROW(INDIRECT("1:"&amp;LEN(B1222&amp;C1222)))-1,7)))),6)</f>
        <v>p904480</v>
      </c>
      <c r="B1222" s="7" t="s">
        <v>4686</v>
      </c>
      <c r="C1222" s="7" t="s">
        <v>3631</v>
      </c>
      <c r="D1222" s="7" t="str">
        <f>Table_Paintings[[#This Row],[Title]]&amp;"_"&amp;Table_Paintings[[#This Row],[Author]]</f>
        <v>Witches' Flight_Goya, Francisco</v>
      </c>
      <c r="E1222" s="1" t="str">
        <f>IF(COUNTIFS(Table_Paintings[Composite_Work_Author],Table_Paintings[[#This Row],[Composite_Work_Author]])&gt;1,"Y","N")</f>
        <v>N</v>
      </c>
      <c r="F1222" s="7" t="s">
        <v>3397</v>
      </c>
      <c r="H1222" s="7" t="s">
        <v>3632</v>
      </c>
    </row>
    <row r="1223" spans="1:8" x14ac:dyDescent="0.35">
      <c r="A1223" s="7" t="str" cm="1">
        <f t="array" aca="1" ref="A1223" ca="1">"p" &amp; RIGHT(ABS(SUMPRODUCT(CODE(MID(B1223&amp;C1223,ROW(INDIRECT("1:"&amp;LEN(B1223&amp;C1223))),1))*POWER(31,MOD(ROW(INDIRECT("1:"&amp;LEN(B1223&amp;C1223)))-1,7)))),6)</f>
        <v>p521706</v>
      </c>
      <c r="B1223" s="7" t="s">
        <v>3316</v>
      </c>
      <c r="C1223" s="7" t="s">
        <v>2996</v>
      </c>
      <c r="D1223" s="7" t="str">
        <f>Table_Paintings[[#This Row],[Title]]&amp;"_"&amp;Table_Paintings[[#This Row],[Author]]</f>
        <v>With My Back to the World_Martin, Agnes</v>
      </c>
      <c r="E1223" s="1" t="str">
        <f>IF(COUNTIFS(Table_Paintings[Composite_Work_Author],Table_Paintings[[#This Row],[Composite_Work_Author]])&gt;1,"Y","N")</f>
        <v>N</v>
      </c>
      <c r="F1223" s="7" t="s">
        <v>3314</v>
      </c>
      <c r="H1223" s="7" t="s">
        <v>3310</v>
      </c>
    </row>
    <row r="1224" spans="1:8" x14ac:dyDescent="0.35">
      <c r="A1224" s="7" t="str" cm="1">
        <f t="array" aca="1" ref="A1224" ca="1">"p" &amp; RIGHT(ABS(SUMPRODUCT(CODE(MID(B1224&amp;C1224,ROW(INDIRECT("1:"&amp;LEN(B1224&amp;C1224))),1))*POWER(31,MOD(ROW(INDIRECT("1:"&amp;LEN(B1224&amp;C1224)))-1,7)))),6)</f>
        <v>p379138</v>
      </c>
      <c r="B1224" s="7" t="s">
        <v>4764</v>
      </c>
      <c r="C1224" s="7" t="s">
        <v>3609</v>
      </c>
      <c r="D1224" s="7" t="str">
        <f>Table_Paintings[[#This Row],[Title]]&amp;"_"&amp;Table_Paintings[[#This Row],[Author]]</f>
        <v>With Verhaeren. An Angel_Khnopff, Fernand</v>
      </c>
      <c r="E1224" s="1" t="str">
        <f>IF(COUNTIFS(Table_Paintings[Composite_Work_Author],Table_Paintings[[#This Row],[Composite_Work_Author]])&gt;1,"Y","N")</f>
        <v>N</v>
      </c>
      <c r="F1224" s="7" t="s">
        <v>3323</v>
      </c>
      <c r="H1224" s="7" t="s">
        <v>3324</v>
      </c>
    </row>
    <row r="1225" spans="1:8" x14ac:dyDescent="0.35">
      <c r="A1225" s="7" t="str" cm="1">
        <f t="array" aca="1" ref="A1225" ca="1">"p" &amp; RIGHT(ABS(SUMPRODUCT(CODE(MID(B1225&amp;C1225,ROW(INDIRECT("1:"&amp;LEN(B1225&amp;C1225))),1))*POWER(31,MOD(ROW(INDIRECT("1:"&amp;LEN(B1225&amp;C1225)))-1,7)))),6)</f>
        <v>p691302</v>
      </c>
      <c r="B1225" s="7" t="s">
        <v>4439</v>
      </c>
      <c r="C1225" s="7" t="s">
        <v>4113</v>
      </c>
      <c r="D1225" s="7" t="str">
        <f>Table_Paintings[[#This Row],[Title]]&amp;"_"&amp;Table_Paintings[[#This Row],[Author]]</f>
        <v>Woman and Animal_Klee, Paul</v>
      </c>
      <c r="E1225" s="1" t="str">
        <f>IF(COUNTIFS(Table_Paintings[Composite_Work_Author],Table_Paintings[[#This Row],[Composite_Work_Author]])&gt;1,"Y","N")</f>
        <v>N</v>
      </c>
      <c r="F1225" s="7" t="s">
        <v>3339</v>
      </c>
      <c r="H1225" s="7" t="s">
        <v>3310</v>
      </c>
    </row>
    <row r="1226" spans="1:8" x14ac:dyDescent="0.35">
      <c r="A1226" s="7" t="str" cm="1">
        <f t="array" aca="1" ref="A1226" ca="1">"p" &amp; RIGHT(ABS(SUMPRODUCT(CODE(MID(B1226&amp;C1226,ROW(INDIRECT("1:"&amp;LEN(B1226&amp;C1226))),1))*POWER(31,MOD(ROW(INDIRECT("1:"&amp;LEN(B1226&amp;C1226)))-1,7)))),6)</f>
        <v>p222052</v>
      </c>
      <c r="B1226" s="7" t="s">
        <v>4605</v>
      </c>
      <c r="C1226" s="7" t="s">
        <v>3470</v>
      </c>
      <c r="D1226" s="7" t="str">
        <f>Table_Paintings[[#This Row],[Title]]&amp;"_"&amp;Table_Paintings[[#This Row],[Author]]</f>
        <v>Woman at a Window_Friedrich, Caspar David</v>
      </c>
      <c r="E1226" s="1" t="str">
        <f>IF(COUNTIFS(Table_Paintings[Composite_Work_Author],Table_Paintings[[#This Row],[Composite_Work_Author]])&gt;1,"Y","N")</f>
        <v>N</v>
      </c>
      <c r="F1226" s="7" t="s">
        <v>3397</v>
      </c>
      <c r="H1226" s="7" t="s">
        <v>3324</v>
      </c>
    </row>
    <row r="1227" spans="1:8" x14ac:dyDescent="0.35">
      <c r="A1227" s="7" t="str" cm="1">
        <f t="array" aca="1" ref="A1227" ca="1">"p" &amp; RIGHT(ABS(SUMPRODUCT(CODE(MID(B1227&amp;C1227,ROW(INDIRECT("1:"&amp;LEN(B1227&amp;C1227))),1))*POWER(31,MOD(ROW(INDIRECT("1:"&amp;LEN(B1227&amp;C1227)))-1,7)))),6)</f>
        <v>p903589</v>
      </c>
      <c r="B1227" s="7" t="s">
        <v>3435</v>
      </c>
      <c r="C1227" s="7" t="s">
        <v>3434</v>
      </c>
      <c r="D1227" s="7" t="str">
        <f>Table_Paintings[[#This Row],[Title]]&amp;"_"&amp;Table_Paintings[[#This Row],[Author]]</f>
        <v>Woman at Her Toilette_Morisot, Berthe</v>
      </c>
      <c r="E1227" s="1" t="str">
        <f>IF(COUNTIFS(Table_Paintings[Composite_Work_Author],Table_Paintings[[#This Row],[Composite_Work_Author]])&gt;1,"Y","N")</f>
        <v>N</v>
      </c>
      <c r="F1227" s="7" t="s">
        <v>3386</v>
      </c>
      <c r="H1227" s="7" t="s">
        <v>3324</v>
      </c>
    </row>
    <row r="1228" spans="1:8" x14ac:dyDescent="0.35">
      <c r="A1228" s="7" t="str" cm="1">
        <f t="array" aca="1" ref="A1228" ca="1">"p" &amp; RIGHT(ABS(SUMPRODUCT(CODE(MID(B1228&amp;C1228,ROW(INDIRECT("1:"&amp;LEN(B1228&amp;C1228))),1))*POWER(31,MOD(ROW(INDIRECT("1:"&amp;LEN(B1228&amp;C1228)))-1,7)))),6)</f>
        <v>p808661</v>
      </c>
      <c r="B1228" s="7" t="s">
        <v>4284</v>
      </c>
      <c r="C1228" s="7" t="s">
        <v>4330</v>
      </c>
      <c r="D1228" s="7" t="str">
        <f>Table_Paintings[[#This Row],[Title]]&amp;"_"&amp;Table_Paintings[[#This Row],[Author]]</f>
        <v>Woman I_Kooning, Willem de</v>
      </c>
      <c r="E1228" s="1" t="str">
        <f>IF(COUNTIFS(Table_Paintings[Composite_Work_Author],Table_Paintings[[#This Row],[Composite_Work_Author]])&gt;1,"Y","N")</f>
        <v>N</v>
      </c>
      <c r="F1228" s="7" t="s">
        <v>3309</v>
      </c>
      <c r="H1228" s="7" t="s">
        <v>3310</v>
      </c>
    </row>
    <row r="1229" spans="1:8" x14ac:dyDescent="0.35">
      <c r="A1229" s="7" t="str" cm="1">
        <f t="array" aca="1" ref="A1229" ca="1">"p" &amp; RIGHT(ABS(SUMPRODUCT(CODE(MID(B1229&amp;C1229,ROW(INDIRECT("1:"&amp;LEN(B1229&amp;C1229))),1))*POWER(31,MOD(ROW(INDIRECT("1:"&amp;LEN(B1229&amp;C1229)))-1,7)))),6)</f>
        <v>p664963</v>
      </c>
      <c r="B1229" s="7" t="s">
        <v>4349</v>
      </c>
      <c r="C1229" s="7" t="s">
        <v>4167</v>
      </c>
      <c r="D1229" s="7" t="str">
        <f>Table_Paintings[[#This Row],[Title]]&amp;"_"&amp;Table_Paintings[[#This Row],[Author]]</f>
        <v>Woman Leaving the Psychoanalyst_Varo, Remedios</v>
      </c>
      <c r="E1229" s="1" t="str">
        <f>IF(COUNTIFS(Table_Paintings[Composite_Work_Author],Table_Paintings[[#This Row],[Composite_Work_Author]])&gt;1,"Y","N")</f>
        <v>N</v>
      </c>
      <c r="F1229" s="7" t="s">
        <v>3339</v>
      </c>
      <c r="H1229" s="7" t="s">
        <v>3310</v>
      </c>
    </row>
    <row r="1230" spans="1:8" x14ac:dyDescent="0.35">
      <c r="A1230" s="7" t="str" cm="1">
        <f t="array" aca="1" ref="A1230" ca="1">"p" &amp; RIGHT(ABS(SUMPRODUCT(CODE(MID(B1230&amp;C1230,ROW(INDIRECT("1:"&amp;LEN(B1230&amp;C1230))),1))*POWER(31,MOD(ROW(INDIRECT("1:"&amp;LEN(B1230&amp;C1230)))-1,7)))),6)</f>
        <v>p217450</v>
      </c>
      <c r="B1230" s="7" t="s">
        <v>3767</v>
      </c>
      <c r="C1230" s="7" t="s">
        <v>3765</v>
      </c>
      <c r="D1230" s="7" t="str">
        <f>Table_Paintings[[#This Row],[Title]]&amp;"_"&amp;Table_Paintings[[#This Row],[Author]]</f>
        <v>Woman with a Hat_Matisse, Henri</v>
      </c>
      <c r="E1230" s="1" t="str">
        <f>IF(COUNTIFS(Table_Paintings[Composite_Work_Author],Table_Paintings[[#This Row],[Composite_Work_Author]])&gt;1,"Y","N")</f>
        <v>N</v>
      </c>
      <c r="F1230" s="7" t="s">
        <v>3766</v>
      </c>
      <c r="H1230" s="7" t="s">
        <v>3310</v>
      </c>
    </row>
    <row r="1231" spans="1:8" x14ac:dyDescent="0.35">
      <c r="A1231" s="7" t="str" cm="1">
        <f t="array" aca="1" ref="A1231" ca="1">"p" &amp; RIGHT(ABS(SUMPRODUCT(CODE(MID(B1231&amp;C1231,ROW(INDIRECT("1:"&amp;LEN(B1231&amp;C1231))),1))*POWER(31,MOD(ROW(INDIRECT("1:"&amp;LEN(B1231&amp;C1231)))-1,7)))),6)</f>
        <v>p010318</v>
      </c>
      <c r="B1231" s="7" t="s">
        <v>4821</v>
      </c>
      <c r="C1231" s="7" t="s">
        <v>4075</v>
      </c>
      <c r="D1231" s="7" t="str">
        <f>Table_Paintings[[#This Row],[Title]]&amp;"_"&amp;Table_Paintings[[#This Row],[Author]]</f>
        <v>Woman with a Vase of Flowers_Redon, Odilon</v>
      </c>
      <c r="E1231" s="1" t="str">
        <f>IF(COUNTIFS(Table_Paintings[Composite_Work_Author],Table_Paintings[[#This Row],[Composite_Work_Author]])&gt;1,"Y","N")</f>
        <v>N</v>
      </c>
      <c r="F1231" s="7" t="s">
        <v>3323</v>
      </c>
      <c r="H1231" s="7" t="s">
        <v>3432</v>
      </c>
    </row>
    <row r="1232" spans="1:8" x14ac:dyDescent="0.35">
      <c r="A1232" s="7" t="str" cm="1">
        <f t="array" aca="1" ref="A1232" ca="1">"p" &amp; RIGHT(ABS(SUMPRODUCT(CODE(MID(B1232&amp;C1232,ROW(INDIRECT("1:"&amp;LEN(B1232&amp;C1232))),1))*POWER(31,MOD(ROW(INDIRECT("1:"&amp;LEN(B1232&amp;C1232)))-1,7)))),6)</f>
        <v>p751008</v>
      </c>
      <c r="B1232" s="7" t="s">
        <v>4403</v>
      </c>
      <c r="C1232" s="7" t="s">
        <v>3904</v>
      </c>
      <c r="D1232" s="7" t="str">
        <f>Table_Paintings[[#This Row],[Title]]&amp;"_"&amp;Table_Paintings[[#This Row],[Author]]</f>
        <v>Women and Bird in the Moonlight_Miró, Joan</v>
      </c>
      <c r="E1232" s="1" t="str">
        <f>IF(COUNTIFS(Table_Paintings[Composite_Work_Author],Table_Paintings[[#This Row],[Composite_Work_Author]])&gt;1,"Y","N")</f>
        <v>N</v>
      </c>
      <c r="F1232" s="7" t="s">
        <v>3339</v>
      </c>
      <c r="H1232" s="7" t="s">
        <v>3310</v>
      </c>
    </row>
    <row r="1233" spans="1:8" x14ac:dyDescent="0.35">
      <c r="A1233" s="7" t="str" cm="1">
        <f t="array" aca="1" ref="A1233" ca="1">"p" &amp; RIGHT(ABS(SUMPRODUCT(CODE(MID(B1233&amp;C1233,ROW(INDIRECT("1:"&amp;LEN(B1233&amp;C1233))),1))*POWER(31,MOD(ROW(INDIRECT("1:"&amp;LEN(B1233&amp;C1233)))-1,7)))),6)</f>
        <v>p393418</v>
      </c>
      <c r="B1233" s="7" t="s">
        <v>4702</v>
      </c>
      <c r="C1233" s="7" t="s">
        <v>3596</v>
      </c>
      <c r="D1233" s="7" t="str">
        <f>Table_Paintings[[#This Row],[Title]]&amp;"_"&amp;Table_Paintings[[#This Row],[Author]]</f>
        <v>Women of Algiers in their Apartment_Delacroix, Eugène</v>
      </c>
      <c r="E1233" s="1" t="str">
        <f>IF(COUNTIFS(Table_Paintings[Composite_Work_Author],Table_Paintings[[#This Row],[Composite_Work_Author]])&gt;1,"Y","N")</f>
        <v>N</v>
      </c>
      <c r="F1233" s="7" t="s">
        <v>3397</v>
      </c>
      <c r="H1233" s="7" t="s">
        <v>3324</v>
      </c>
    </row>
    <row r="1234" spans="1:8" x14ac:dyDescent="0.35">
      <c r="A1234" s="7" t="str" cm="1">
        <f t="array" aca="1" ref="A1234" ca="1">"p" &amp; RIGHT(ABS(SUMPRODUCT(CODE(MID(B1234&amp;C1234,ROW(INDIRECT("1:"&amp;LEN(B1234&amp;C1234))),1))*POWER(31,MOD(ROW(INDIRECT("1:"&amp;LEN(B1234&amp;C1234)))-1,7)))),6)</f>
        <v>p284708</v>
      </c>
      <c r="B1234" s="7" t="s">
        <v>4289</v>
      </c>
      <c r="C1234" s="7" t="s">
        <v>4290</v>
      </c>
      <c r="D1234" s="7" t="str">
        <f>Table_Paintings[[#This Row],[Title]]&amp;"_"&amp;Table_Paintings[[#This Row],[Author]]</f>
        <v>Wooded Landscape_Degouve de Nuncques, William</v>
      </c>
      <c r="E1234" s="1" t="str">
        <f>IF(COUNTIFS(Table_Paintings[Composite_Work_Author],Table_Paintings[[#This Row],[Composite_Work_Author]])&gt;1,"Y","N")</f>
        <v>N</v>
      </c>
      <c r="F1234" s="7" t="s">
        <v>3323</v>
      </c>
      <c r="G1234" s="7" t="s">
        <v>3349</v>
      </c>
      <c r="H1234" s="7" t="s">
        <v>3432</v>
      </c>
    </row>
    <row r="1235" spans="1:8" x14ac:dyDescent="0.35">
      <c r="A1235" s="7" t="str" cm="1">
        <f t="array" aca="1" ref="A1235" ca="1">"p" &amp; RIGHT(ABS(SUMPRODUCT(CODE(MID(B1235&amp;C1235,ROW(INDIRECT("1:"&amp;LEN(B1235&amp;C1235))),1))*POWER(31,MOD(ROW(INDIRECT("1:"&amp;LEN(B1235&amp;C1235)))-1,7)))),6)</f>
        <v>p583307</v>
      </c>
      <c r="B1235" s="7" t="s">
        <v>4530</v>
      </c>
      <c r="C1235" s="7" t="s">
        <v>5018</v>
      </c>
      <c r="D1235" s="7" t="str">
        <f>Table_Paintings[[#This Row],[Title]]&amp;"_"&amp;Table_Paintings[[#This Row],[Author]]</f>
        <v>Work_Madox Brown, Ford</v>
      </c>
      <c r="E1235" s="1" t="str">
        <f>IF(COUNTIFS(Table_Paintings[Composite_Work_Author],Table_Paintings[[#This Row],[Composite_Work_Author]])&gt;1,"Y","N")</f>
        <v>N</v>
      </c>
      <c r="F1235" s="7" t="s">
        <v>3505</v>
      </c>
      <c r="H1235" s="7" t="s">
        <v>3324</v>
      </c>
    </row>
    <row r="1236" spans="1:8" x14ac:dyDescent="0.35">
      <c r="A1236" s="7" t="str" cm="1">
        <f t="array" aca="1" ref="A1236" ca="1">"p" &amp; RIGHT(ABS(SUMPRODUCT(CODE(MID(B1236&amp;C1236,ROW(INDIRECT("1:"&amp;LEN(B1236&amp;C1236))),1))*POWER(31,MOD(ROW(INDIRECT("1:"&amp;LEN(B1236&amp;C1236)))-1,7)))),6)</f>
        <v>p420844</v>
      </c>
      <c r="B1236" s="7" t="s">
        <v>4832</v>
      </c>
      <c r="C1236" s="7" t="s">
        <v>4828</v>
      </c>
      <c r="D1236" s="7" t="str">
        <f>Table_Paintings[[#This Row],[Title]]&amp;"_"&amp;Table_Paintings[[#This Row],[Author]]</f>
        <v>Wounded Amazon_von Stuck, Franz</v>
      </c>
      <c r="E1236" s="1" t="str">
        <f>IF(COUNTIFS(Table_Paintings[Composite_Work_Author],Table_Paintings[[#This Row],[Composite_Work_Author]])&gt;1,"Y","N")</f>
        <v>N</v>
      </c>
      <c r="F1236" s="7" t="s">
        <v>3323</v>
      </c>
      <c r="H1236" s="7" t="s">
        <v>3432</v>
      </c>
    </row>
    <row r="1237" spans="1:8" x14ac:dyDescent="0.35">
      <c r="A1237" s="7" t="str" cm="1">
        <f t="array" aca="1" ref="A1237" ca="1">"p" &amp; RIGHT(ABS(SUMPRODUCT(CODE(MID(B1237&amp;C1237,ROW(INDIRECT("1:"&amp;LEN(B1237&amp;C1237))),1))*POWER(31,MOD(ROW(INDIRECT("1:"&amp;LEN(B1237&amp;C1237)))-1,7)))),6)</f>
        <v>p909577</v>
      </c>
      <c r="B1237" s="7" t="s">
        <v>3807</v>
      </c>
      <c r="C1237" s="7" t="s">
        <v>3808</v>
      </c>
      <c r="D1237" s="7" t="str">
        <f>Table_Paintings[[#This Row],[Title]]&amp;"_"&amp;Table_Paintings[[#This Row],[Author]]</f>
        <v>Wounded Angel_Simberg, Hugo</v>
      </c>
      <c r="E1237" s="1" t="str">
        <f>IF(COUNTIFS(Table_Paintings[Composite_Work_Author],Table_Paintings[[#This Row],[Composite_Work_Author]])&gt;1,"Y","N")</f>
        <v>N</v>
      </c>
      <c r="F1237" s="7" t="s">
        <v>3323</v>
      </c>
      <c r="H1237" s="7" t="s">
        <v>3432</v>
      </c>
    </row>
    <row r="1238" spans="1:8" x14ac:dyDescent="0.35">
      <c r="A1238" s="7" t="str" cm="1">
        <f t="array" aca="1" ref="A1238" ca="1">"p" &amp; RIGHT(ABS(SUMPRODUCT(CODE(MID(B1238&amp;C1238,ROW(INDIRECT("1:"&amp;LEN(B1238&amp;C1238))),1))*POWER(31,MOD(ROW(INDIRECT("1:"&amp;LEN(B1238&amp;C1238)))-1,7)))),6)</f>
        <v>p357882</v>
      </c>
      <c r="B1238" s="7" t="s">
        <v>4159</v>
      </c>
      <c r="C1238" s="7" t="s">
        <v>4158</v>
      </c>
      <c r="D1238" s="7" t="str">
        <f>Table_Paintings[[#This Row],[Title]]&amp;"_"&amp;Table_Paintings[[#This Row],[Author]]</f>
        <v>Wounded Heron_Solomon, Rebecca</v>
      </c>
      <c r="E1238" s="1" t="str">
        <f>IF(COUNTIFS(Table_Paintings[Composite_Work_Author],Table_Paintings[[#This Row],[Composite_Work_Author]])&gt;1,"Y","N")</f>
        <v>N</v>
      </c>
      <c r="F1238" s="7" t="s">
        <v>3505</v>
      </c>
      <c r="H1238" s="7" t="s">
        <v>3324</v>
      </c>
    </row>
    <row r="1239" spans="1:8" x14ac:dyDescent="0.35">
      <c r="A1239" s="7" t="str" cm="1">
        <f t="array" aca="1" ref="A1239" ca="1">"p" &amp; RIGHT(ABS(SUMPRODUCT(CODE(MID(B1239&amp;C1239,ROW(INDIRECT("1:"&amp;LEN(B1239&amp;C1239))),1))*POWER(31,MOD(ROW(INDIRECT("1:"&amp;LEN(B1239&amp;C1239)))-1,7)))),6)</f>
        <v>p431908</v>
      </c>
      <c r="B1239" s="7" t="s">
        <v>4635</v>
      </c>
      <c r="C1239" s="7" t="s">
        <v>3829</v>
      </c>
      <c r="D1239" s="7" t="str">
        <f>Table_Paintings[[#This Row],[Title]]&amp;"_"&amp;Table_Paintings[[#This Row],[Author]]</f>
        <v>Wreckers – Coast of Northumberland_Turner, J. M. W.</v>
      </c>
      <c r="E1239" s="1" t="str">
        <f>IF(COUNTIFS(Table_Paintings[Composite_Work_Author],Table_Paintings[[#This Row],[Composite_Work_Author]])&gt;1,"Y","N")</f>
        <v>N</v>
      </c>
      <c r="F1239" s="7" t="s">
        <v>3397</v>
      </c>
      <c r="G1239" s="7" t="s">
        <v>3820</v>
      </c>
      <c r="H1239" s="7" t="s">
        <v>3324</v>
      </c>
    </row>
    <row r="1240" spans="1:8" x14ac:dyDescent="0.35">
      <c r="A1240" s="7" t="str" cm="1">
        <f t="array" aca="1" ref="A1240" ca="1">"p" &amp; RIGHT(ABS(SUMPRODUCT(CODE(MID(B1240&amp;C1240,ROW(INDIRECT("1:"&amp;LEN(B1240&amp;C1240))),1))*POWER(31,MOD(ROW(INDIRECT("1:"&amp;LEN(B1240&amp;C1240)))-1,7)))),6)</f>
        <v>p094899</v>
      </c>
      <c r="B1240" s="7" t="s">
        <v>4690</v>
      </c>
      <c r="C1240" s="7" t="s">
        <v>3631</v>
      </c>
      <c r="D1240" s="7" t="str">
        <f>Table_Paintings[[#This Row],[Title]]&amp;"_"&amp;Table_Paintings[[#This Row],[Author]]</f>
        <v>Yard with Lunatics_Goya, Francisco</v>
      </c>
      <c r="E1240" s="1" t="str">
        <f>IF(COUNTIFS(Table_Paintings[Composite_Work_Author],Table_Paintings[[#This Row],[Composite_Work_Author]])&gt;1,"Y","N")</f>
        <v>N</v>
      </c>
      <c r="F1240" s="7" t="s">
        <v>3397</v>
      </c>
      <c r="H1240" s="7" t="s">
        <v>3632</v>
      </c>
    </row>
    <row r="1241" spans="1:8" x14ac:dyDescent="0.35">
      <c r="A1241" s="7" t="str" cm="1">
        <f t="array" aca="1" ref="A1241" ca="1">"p" &amp; RIGHT(ABS(SUMPRODUCT(CODE(MID(B1241&amp;C1241,ROW(INDIRECT("1:"&amp;LEN(B1241&amp;C1241))),1))*POWER(31,MOD(ROW(INDIRECT("1:"&amp;LEN(B1241&amp;C1241)))-1,7)))),6)</f>
        <v>p476115</v>
      </c>
      <c r="B1241" s="7" t="s">
        <v>4281</v>
      </c>
      <c r="C1241" s="7" t="s">
        <v>4280</v>
      </c>
      <c r="D1241" s="7" t="str">
        <f>Table_Paintings[[#This Row],[Title]]&amp;"_"&amp;Table_Paintings[[#This Row],[Author]]</f>
        <v>Yellow-Red-Blue_Kandinsky, Wassily</v>
      </c>
      <c r="E1241" s="1" t="str">
        <f>IF(COUNTIFS(Table_Paintings[Composite_Work_Author],Table_Paintings[[#This Row],[Composite_Work_Author]])&gt;1,"Y","N")</f>
        <v>N</v>
      </c>
      <c r="F1241" s="7" t="s">
        <v>3798</v>
      </c>
      <c r="H1241" s="7" t="s">
        <v>3310</v>
      </c>
    </row>
    <row r="1242" spans="1:8" x14ac:dyDescent="0.35">
      <c r="A1242" s="7" t="str" cm="1">
        <f t="array" aca="1" ref="A1242" ca="1">"p" &amp; RIGHT(ABS(SUMPRODUCT(CODE(MID(B1242&amp;C1242,ROW(INDIRECT("1:"&amp;LEN(B1242&amp;C1242))),1))*POWER(31,MOD(ROW(INDIRECT("1:"&amp;LEN(B1242&amp;C1242)))-1,7)))),6)</f>
        <v>p706486</v>
      </c>
      <c r="B1242" s="7" t="s">
        <v>3358</v>
      </c>
      <c r="C1242" s="7" t="s">
        <v>3352</v>
      </c>
      <c r="D1242" s="7" t="str">
        <f>Table_Paintings[[#This Row],[Title]]&amp;"_"&amp;Table_Paintings[[#This Row],[Author]]</f>
        <v>Young Hare_Dürer, Albrecht</v>
      </c>
      <c r="E1242" s="1" t="str">
        <f>IF(COUNTIFS(Table_Paintings[Composite_Work_Author],Table_Paintings[[#This Row],[Composite_Work_Author]])&gt;1,"Y","N")</f>
        <v>N</v>
      </c>
      <c r="F1242" s="7" t="s">
        <v>3353</v>
      </c>
      <c r="H1242" s="7" t="s">
        <v>3347</v>
      </c>
    </row>
    <row r="1243" spans="1:8" x14ac:dyDescent="0.35">
      <c r="A1243" s="7" t="str" cm="1">
        <f t="array" aca="1" ref="A1243" ca="1">"p" &amp; RIGHT(ABS(SUMPRODUCT(CODE(MID(B1243&amp;C1243,ROW(INDIRECT("1:"&amp;LEN(B1243&amp;C1243))),1))*POWER(31,MOD(ROW(INDIRECT("1:"&amp;LEN(B1243&amp;C1243)))-1,7)))),6)</f>
        <v>p458885</v>
      </c>
      <c r="B1243" s="7" t="s">
        <v>3721</v>
      </c>
      <c r="C1243" s="7" t="s">
        <v>3722</v>
      </c>
      <c r="D1243" s="7" t="str">
        <f>Table_Paintings[[#This Row],[Title]]&amp;"_"&amp;Table_Paintings[[#This Row],[Author]]</f>
        <v>Young Woman in White_Cagnacci, Guido</v>
      </c>
      <c r="E1243" s="1" t="str">
        <f>IF(COUNTIFS(Table_Paintings[Composite_Work_Author],Table_Paintings[[#This Row],[Composite_Work_Author]])&gt;1,"Y","N")</f>
        <v>N</v>
      </c>
      <c r="F1243" s="7" t="s">
        <v>3454</v>
      </c>
      <c r="H1243" s="7" t="s">
        <v>3481</v>
      </c>
    </row>
    <row r="1244" spans="1:8" x14ac:dyDescent="0.35">
      <c r="A1244" s="7" t="str" cm="1">
        <f t="array" aca="1" ref="A1244" ca="1">"p" &amp; RIGHT(ABS(SUMPRODUCT(CODE(MID(B1244&amp;C1244,ROW(INDIRECT("1:"&amp;LEN(B1244&amp;C1244))),1))*POWER(31,MOD(ROW(INDIRECT("1:"&amp;LEN(B1244&amp;C1244)))-1,7)))),6)</f>
        <v>p293298</v>
      </c>
      <c r="B1244" s="7" t="s">
        <v>3710</v>
      </c>
      <c r="C1244" s="7" t="s">
        <v>3711</v>
      </c>
      <c r="D1244" s="7" t="str">
        <f>Table_Paintings[[#This Row],[Title]]&amp;"_"&amp;Table_Paintings[[#This Row],[Author]]</f>
        <v>Young Woman with a Fan_Boldini, Giovanni</v>
      </c>
      <c r="E1244" s="1" t="str">
        <f>IF(COUNTIFS(Table_Paintings[Composite_Work_Author],Table_Paintings[[#This Row],[Composite_Work_Author]])&gt;1,"Y","N")</f>
        <v>N</v>
      </c>
      <c r="F1244" s="7" t="s">
        <v>3386</v>
      </c>
      <c r="H1244" s="7" t="s">
        <v>3432</v>
      </c>
    </row>
    <row r="1245" spans="1:8" x14ac:dyDescent="0.35">
      <c r="A1245" s="7" t="str" cm="1">
        <f t="array" aca="1" ref="A1245" ca="1">"p" &amp; RIGHT(ABS(SUMPRODUCT(CODE(MID(B1245&amp;C1245,ROW(INDIRECT("1:"&amp;LEN(B1245&amp;C1245))),1))*POWER(31,MOD(ROW(INDIRECT("1:"&amp;LEN(B1245&amp;C1245)))-1,7)))),6)</f>
        <v>p976699</v>
      </c>
      <c r="B1245" s="7" t="s">
        <v>4917</v>
      </c>
      <c r="C1245" s="7" t="s">
        <v>3409</v>
      </c>
      <c r="D1245" s="7" t="str">
        <f>Table_Paintings[[#This Row],[Title]]&amp;"_"&amp;Table_Paintings[[#This Row],[Author]]</f>
        <v>The Isle of the Dead_Böcklin, Arnold</v>
      </c>
      <c r="E1245" s="1" t="str">
        <f>IF(COUNTIFS(Table_Paintings[Composite_Work_Author],Table_Paintings[[#This Row],[Composite_Work_Author]])&gt;1,"Y","N")</f>
        <v>N</v>
      </c>
      <c r="F1245" s="7" t="s">
        <v>3323</v>
      </c>
      <c r="H1245" s="7" t="s">
        <v>3324</v>
      </c>
    </row>
    <row r="1246" spans="1:8" x14ac:dyDescent="0.35">
      <c r="A1246" s="7" t="str" cm="1">
        <f t="array" aca="1" ref="A1246" ca="1">"p" &amp; RIGHT(ABS(SUMPRODUCT(CODE(MID(B1246&amp;C1246,ROW(INDIRECT("1:"&amp;LEN(B1246&amp;C1246))),1))*POWER(31,MOD(ROW(INDIRECT("1:"&amp;LEN(B1246&amp;C1246)))-1,7)))),6)</f>
        <v>p613242</v>
      </c>
      <c r="B1246" s="7" t="s">
        <v>4918</v>
      </c>
      <c r="C1246" s="7" t="s">
        <v>3864</v>
      </c>
      <c r="D1246" s="7" t="str">
        <f>Table_Paintings[[#This Row],[Title]]&amp;"_"&amp;Table_Paintings[[#This Row],[Author]]</f>
        <v>Death and the Masks_Ensor, James</v>
      </c>
      <c r="E1246" s="1" t="str">
        <f>IF(COUNTIFS(Table_Paintings[Composite_Work_Author],Table_Paintings[[#This Row],[Composite_Work_Author]])&gt;1,"Y","N")</f>
        <v>N</v>
      </c>
      <c r="F1246" s="7" t="s">
        <v>3323</v>
      </c>
      <c r="H1246" s="7" t="s">
        <v>3324</v>
      </c>
    </row>
    <row r="1247" spans="1:8" x14ac:dyDescent="0.35">
      <c r="A1247" s="7" t="str" cm="1">
        <f t="array" aca="1" ref="A1247" ca="1">"p" &amp; RIGHT(ABS(SUMPRODUCT(CODE(MID(B1247&amp;C1247,ROW(INDIRECT("1:"&amp;LEN(B1247&amp;C1247))),1))*POWER(31,MOD(ROW(INDIRECT("1:"&amp;LEN(B1247&amp;C1247)))-1,7)))),6)</f>
        <v>p357853</v>
      </c>
      <c r="B1247" s="7" t="s">
        <v>4919</v>
      </c>
      <c r="C1247" s="7" t="s">
        <v>1973</v>
      </c>
      <c r="D1247" s="7" t="str">
        <f>Table_Paintings[[#This Row],[Title]]&amp;"_"&amp;Table_Paintings[[#This Row],[Author]]</f>
        <v>The Death of the Gravedigger_Schwabe, Carlos</v>
      </c>
      <c r="E1247" s="1" t="str">
        <f>IF(COUNTIFS(Table_Paintings[Composite_Work_Author],Table_Paintings[[#This Row],[Composite_Work_Author]])&gt;1,"Y","N")</f>
        <v>N</v>
      </c>
      <c r="F1247" s="7" t="s">
        <v>3323</v>
      </c>
      <c r="H1247" s="7" t="s">
        <v>3432</v>
      </c>
    </row>
    <row r="1248" spans="1:8" x14ac:dyDescent="0.35">
      <c r="A1248" s="7" t="str" cm="1">
        <f t="array" aca="1" ref="A1248" ca="1">"p" &amp; RIGHT(ABS(SUMPRODUCT(CODE(MID(B1248&amp;C1248,ROW(INDIRECT("1:"&amp;LEN(B1248&amp;C1248))),1))*POWER(31,MOD(ROW(INDIRECT("1:"&amp;LEN(B1248&amp;C1248)))-1,7)))),6)</f>
        <v>p090181</v>
      </c>
      <c r="B1248" s="7" t="s">
        <v>4184</v>
      </c>
      <c r="C1248" s="7" t="s">
        <v>3609</v>
      </c>
      <c r="D1248" s="7" t="str">
        <f>Table_Paintings[[#This Row],[Title]]&amp;"_"&amp;Table_Paintings[[#This Row],[Author]]</f>
        <v>Medusa_Khnopff, Fernand</v>
      </c>
      <c r="E1248" s="1" t="str">
        <f>IF(COUNTIFS(Table_Paintings[Composite_Work_Author],Table_Paintings[[#This Row],[Composite_Work_Author]])&gt;1,"Y","N")</f>
        <v>N</v>
      </c>
      <c r="F1248" s="7" t="s">
        <v>3323</v>
      </c>
      <c r="H1248" s="7" t="s">
        <v>3324</v>
      </c>
    </row>
    <row r="1249" spans="1:8" x14ac:dyDescent="0.35">
      <c r="A1249" s="7" t="str" cm="1">
        <f t="array" aca="1" ref="A1249" ca="1">"p" &amp; RIGHT(ABS(SUMPRODUCT(CODE(MID(B1249&amp;C1249,ROW(INDIRECT("1:"&amp;LEN(B1249&amp;C1249))),1))*POWER(31,MOD(ROW(INDIRECT("1:"&amp;LEN(B1249&amp;C1249)))-1,7)))),6)</f>
        <v>p709790</v>
      </c>
      <c r="B1249" s="7" t="s">
        <v>4920</v>
      </c>
      <c r="C1249" s="7" t="s">
        <v>3539</v>
      </c>
      <c r="D1249" s="7" t="str">
        <f>Table_Paintings[[#This Row],[Title]]&amp;"_"&amp;Table_Paintings[[#This Row],[Author]]</f>
        <v>Vampires_Munch, Edvard</v>
      </c>
      <c r="E1249" s="1" t="str">
        <f>IF(COUNTIFS(Table_Paintings[Composite_Work_Author],Table_Paintings[[#This Row],[Composite_Work_Author]])&gt;1,"Y","N")</f>
        <v>N</v>
      </c>
      <c r="F1249" s="7" t="s">
        <v>4875</v>
      </c>
      <c r="H1249" s="7" t="s">
        <v>3324</v>
      </c>
    </row>
    <row r="1250" spans="1:8" x14ac:dyDescent="0.35">
      <c r="A1250" s="7" t="str" cm="1">
        <f t="array" aca="1" ref="A1250" ca="1">"p" &amp; RIGHT(ABS(SUMPRODUCT(CODE(MID(B1250&amp;C1250,ROW(INDIRECT("1:"&amp;LEN(B1250&amp;C1250))),1))*POWER(31,MOD(ROW(INDIRECT("1:"&amp;LEN(B1250&amp;C1250)))-1,7)))),6)</f>
        <v>p139531</v>
      </c>
      <c r="B1250" s="7" t="s">
        <v>4921</v>
      </c>
      <c r="C1250" s="7" t="s">
        <v>3882</v>
      </c>
      <c r="D1250" s="7" t="str">
        <f>Table_Paintings[[#This Row],[Title]]&amp;"_"&amp;Table_Paintings[[#This Row],[Author]]</f>
        <v>Orpheus in the Underworld_Delville, Jean</v>
      </c>
      <c r="E1250" s="1" t="str">
        <f>IF(COUNTIFS(Table_Paintings[Composite_Work_Author],Table_Paintings[[#This Row],[Composite_Work_Author]])&gt;1,"Y","N")</f>
        <v>N</v>
      </c>
      <c r="F1250" s="7" t="s">
        <v>3323</v>
      </c>
      <c r="H1250" s="7" t="s">
        <v>3432</v>
      </c>
    </row>
    <row r="1251" spans="1:8" x14ac:dyDescent="0.35">
      <c r="A1251" s="7" t="str" cm="1">
        <f t="array" aca="1" ref="A1251" ca="1">"p" &amp; RIGHT(ABS(SUMPRODUCT(CODE(MID(B1251&amp;C1251,ROW(INDIRECT("1:"&amp;LEN(B1251&amp;C1251))),1))*POWER(31,MOD(ROW(INDIRECT("1:"&amp;LEN(B1251&amp;C1251)))-1,7)))),6)</f>
        <v>p912039</v>
      </c>
      <c r="B1251" s="7" t="s">
        <v>4922</v>
      </c>
      <c r="C1251" s="7" t="s">
        <v>4075</v>
      </c>
      <c r="D1251" s="7" t="str">
        <f>Table_Paintings[[#This Row],[Title]]&amp;"_"&amp;Table_Paintings[[#This Row],[Author]]</f>
        <v>The Spider_Redon, Odilon</v>
      </c>
      <c r="E1251" s="1" t="str">
        <f>IF(COUNTIFS(Table_Paintings[Composite_Work_Author],Table_Paintings[[#This Row],[Composite_Work_Author]])&gt;1,"Y","N")</f>
        <v>N</v>
      </c>
      <c r="F1251" s="7" t="s">
        <v>3323</v>
      </c>
      <c r="H1251" s="7" t="s">
        <v>3324</v>
      </c>
    </row>
    <row r="1252" spans="1:8" x14ac:dyDescent="0.35">
      <c r="A1252" s="7" t="str" cm="1">
        <f t="array" aca="1" ref="A1252" ca="1">"p" &amp; RIGHT(ABS(SUMPRODUCT(CODE(MID(B1252&amp;C1252,ROW(INDIRECT("1:"&amp;LEN(B1252&amp;C1252))),1))*POWER(31,MOD(ROW(INDIRECT("1:"&amp;LEN(B1252&amp;C1252)))-1,7)))),6)</f>
        <v>p843366</v>
      </c>
      <c r="B1252" s="7" t="s">
        <v>4923</v>
      </c>
      <c r="C1252" s="7" t="s">
        <v>3738</v>
      </c>
      <c r="D1252" s="7" t="str">
        <f>Table_Paintings[[#This Row],[Title]]&amp;"_"&amp;Table_Paintings[[#This Row],[Author]]</f>
        <v>Salome with the Head of John the Baptist_Moreau, Gustave</v>
      </c>
      <c r="E1252" s="1" t="str">
        <f>IF(COUNTIFS(Table_Paintings[Composite_Work_Author],Table_Paintings[[#This Row],[Composite_Work_Author]])&gt;1,"Y","N")</f>
        <v>N</v>
      </c>
      <c r="F1252" s="7" t="s">
        <v>3323</v>
      </c>
      <c r="H1252" s="7" t="s">
        <v>3324</v>
      </c>
    </row>
    <row r="1253" spans="1:8" x14ac:dyDescent="0.35">
      <c r="A1253" s="7" t="str" cm="1">
        <f t="array" aca="1" ref="A1253" ca="1">"p" &amp; RIGHT(ABS(SUMPRODUCT(CODE(MID(B1253&amp;C1253,ROW(INDIRECT("1:"&amp;LEN(B1253&amp;C1253))),1))*POWER(31,MOD(ROW(INDIRECT("1:"&amp;LEN(B1253&amp;C1253)))-1,7)))),6)</f>
        <v>p620463</v>
      </c>
      <c r="B1253" s="7" t="s">
        <v>4924</v>
      </c>
      <c r="C1253" s="7" t="s">
        <v>3539</v>
      </c>
      <c r="D1253" s="7" t="str">
        <f>Table_Paintings[[#This Row],[Title]]&amp;"_"&amp;Table_Paintings[[#This Row],[Author]]</f>
        <v>Despair_Munch, Edvard</v>
      </c>
      <c r="E1253" s="1" t="str">
        <f>IF(COUNTIFS(Table_Paintings[Composite_Work_Author],Table_Paintings[[#This Row],[Composite_Work_Author]])&gt;1,"Y","N")</f>
        <v>N</v>
      </c>
      <c r="F1253" s="7" t="s">
        <v>4875</v>
      </c>
      <c r="H1253" s="7" t="s">
        <v>3432</v>
      </c>
    </row>
    <row r="1254" spans="1:8" x14ac:dyDescent="0.35">
      <c r="A1254" s="7" t="str" cm="1">
        <f t="array" aca="1" ref="A1254" ca="1">"p" &amp; RIGHT(ABS(SUMPRODUCT(CODE(MID(B1254&amp;C1254,ROW(INDIRECT("1:"&amp;LEN(B1254&amp;C1254))),1))*POWER(31,MOD(ROW(INDIRECT("1:"&amp;LEN(B1254&amp;C1254)))-1,7)))),6)</f>
        <v>p039752</v>
      </c>
      <c r="B1254" s="7" t="s">
        <v>4006</v>
      </c>
      <c r="C1254" s="7" t="s">
        <v>3609</v>
      </c>
      <c r="D1254" s="7" t="str">
        <f>Table_Paintings[[#This Row],[Title]]&amp;"_"&amp;Table_Paintings[[#This Row],[Author]]</f>
        <v>The Silence_Khnopff, Fernand</v>
      </c>
      <c r="E1254" s="1" t="str">
        <f>IF(COUNTIFS(Table_Paintings[Composite_Work_Author],Table_Paintings[[#This Row],[Composite_Work_Author]])&gt;1,"Y","N")</f>
        <v>N</v>
      </c>
      <c r="F1254" s="7" t="s">
        <v>3323</v>
      </c>
      <c r="H1254" s="7" t="s">
        <v>3324</v>
      </c>
    </row>
    <row r="1255" spans="1:8" x14ac:dyDescent="0.35">
      <c r="A1255" s="7" t="str" cm="1">
        <f t="array" aca="1" ref="A1255" ca="1">"p" &amp; RIGHT(ABS(SUMPRODUCT(CODE(MID(B1255&amp;C1255,ROW(INDIRECT("1:"&amp;LEN(B1255&amp;C1255))),1))*POWER(31,MOD(ROW(INDIRECT("1:"&amp;LEN(B1255&amp;C1255)))-1,7)))),6)</f>
        <v>p987891</v>
      </c>
      <c r="B1255" s="7" t="s">
        <v>4925</v>
      </c>
      <c r="C1255" s="7" t="s">
        <v>4828</v>
      </c>
      <c r="D1255" s="7" t="str">
        <f>Table_Paintings[[#This Row],[Title]]&amp;"_"&amp;Table_Paintings[[#This Row],[Author]]</f>
        <v>Dante's Inferno_von Stuck, Franz</v>
      </c>
      <c r="E1255" s="1" t="str">
        <f>IF(COUNTIFS(Table_Paintings[Composite_Work_Author],Table_Paintings[[#This Row],[Composite_Work_Author]])&gt;1,"Y","N")</f>
        <v>N</v>
      </c>
      <c r="F1255" s="7" t="s">
        <v>3323</v>
      </c>
      <c r="H1255" s="7" t="s">
        <v>3432</v>
      </c>
    </row>
    <row r="1256" spans="1:8" x14ac:dyDescent="0.35">
      <c r="A1256" s="7" t="str" cm="1">
        <f t="array" aca="1" ref="A1256" ca="1">"p" &amp; RIGHT(ABS(SUMPRODUCT(CODE(MID(B1256&amp;C1256,ROW(INDIRECT("1:"&amp;LEN(B1256&amp;C1256))),1))*POWER(31,MOD(ROW(INDIRECT("1:"&amp;LEN(B1256&amp;C1256)))-1,7)))),6)</f>
        <v>p946266</v>
      </c>
      <c r="B1256" s="7" t="s">
        <v>4926</v>
      </c>
      <c r="C1256" s="7" t="s">
        <v>4240</v>
      </c>
      <c r="D1256" s="7" t="str">
        <f>Table_Paintings[[#This Row],[Title]]&amp;"_"&amp;Table_Paintings[[#This Row],[Author]]</f>
        <v>Insane Woman_Géricault, Théodore</v>
      </c>
      <c r="E1256" s="1" t="str">
        <f>IF(COUNTIFS(Table_Paintings[Composite_Work_Author],Table_Paintings[[#This Row],[Composite_Work_Author]])&gt;1,"Y","N")</f>
        <v>N</v>
      </c>
      <c r="F1256" s="7" t="s">
        <v>4717</v>
      </c>
      <c r="H1256" s="7" t="s">
        <v>3324</v>
      </c>
    </row>
    <row r="1257" spans="1:8" x14ac:dyDescent="0.35">
      <c r="A1257" s="7" t="str" cm="1">
        <f t="array" aca="1" ref="A1257" ca="1">"p" &amp; RIGHT(ABS(SUMPRODUCT(CODE(MID(B1257&amp;C1257,ROW(INDIRECT("1:"&amp;LEN(B1257&amp;C1257))),1))*POWER(31,MOD(ROW(INDIRECT("1:"&amp;LEN(B1257&amp;C1257)))-1,7)))),6)</f>
        <v>p188090</v>
      </c>
      <c r="B1257" s="7" t="s">
        <v>4927</v>
      </c>
      <c r="C1257" s="7" t="s">
        <v>1973</v>
      </c>
      <c r="D1257" s="7" t="str">
        <f>Table_Paintings[[#This Row],[Title]]&amp;"_"&amp;Table_Paintings[[#This Row],[Author]]</f>
        <v>The Symbolist Self-Portrait_Schwabe, Carlos</v>
      </c>
      <c r="E1257" s="1" t="str">
        <f>IF(COUNTIFS(Table_Paintings[Composite_Work_Author],Table_Paintings[[#This Row],[Composite_Work_Author]])&gt;1,"Y","N")</f>
        <v>N</v>
      </c>
      <c r="F1257" s="7" t="s">
        <v>3323</v>
      </c>
      <c r="H1257" s="7" t="s">
        <v>3324</v>
      </c>
    </row>
    <row r="1258" spans="1:8" x14ac:dyDescent="0.35">
      <c r="A1258" s="7" t="str" cm="1">
        <f t="array" aca="1" ref="A1258" ca="1">"p" &amp; RIGHT(ABS(SUMPRODUCT(CODE(MID(B1258&amp;C1258,ROW(INDIRECT("1:"&amp;LEN(B1258&amp;C1258))),1))*POWER(31,MOD(ROW(INDIRECT("1:"&amp;LEN(B1258&amp;C1258)))-1,7)))),6)</f>
        <v>p711510</v>
      </c>
      <c r="B1258" s="7" t="s">
        <v>3563</v>
      </c>
      <c r="C1258" s="7" t="s">
        <v>4928</v>
      </c>
      <c r="D1258" s="7" t="str">
        <f>Table_Paintings[[#This Row],[Title]]&amp;"_"&amp;Table_Paintings[[#This Row],[Author]]</f>
        <v>Death and the Maiden_Stokes, Marianne</v>
      </c>
      <c r="E1258" s="1" t="str">
        <f>IF(COUNTIFS(Table_Paintings[Composite_Work_Author],Table_Paintings[[#This Row],[Composite_Work_Author]])&gt;1,"Y","N")</f>
        <v>N</v>
      </c>
      <c r="F1258" s="7" t="s">
        <v>3323</v>
      </c>
      <c r="H1258" s="7" t="s">
        <v>3324</v>
      </c>
    </row>
    <row r="1259" spans="1:8" x14ac:dyDescent="0.35">
      <c r="A1259" s="7" t="str" cm="1">
        <f t="array" aca="1" ref="A1259" ca="1">"p" &amp; RIGHT(ABS(SUMPRODUCT(CODE(MID(B1259&amp;C1259,ROW(INDIRECT("1:"&amp;LEN(B1259&amp;C1259))),1))*POWER(31,MOD(ROW(INDIRECT("1:"&amp;LEN(B1259&amp;C1259)))-1,7)))),6)</f>
        <v>p858670</v>
      </c>
      <c r="B1259" s="7" t="s">
        <v>4929</v>
      </c>
      <c r="C1259" s="7" t="s">
        <v>4008</v>
      </c>
      <c r="D1259" s="7" t="str">
        <f>Table_Paintings[[#This Row],[Title]]&amp;"_"&amp;Table_Paintings[[#This Row],[Author]]</f>
        <v>Witch's Sabbath_Falero, Luis Ricardo</v>
      </c>
      <c r="E1259" s="1" t="str">
        <f>IF(COUNTIFS(Table_Paintings[Composite_Work_Author],Table_Paintings[[#This Row],[Composite_Work_Author]])&gt;1,"Y","N")</f>
        <v>N</v>
      </c>
      <c r="F1259" s="7" t="s">
        <v>3323</v>
      </c>
      <c r="H1259" s="7" t="s">
        <v>3324</v>
      </c>
    </row>
    <row r="1260" spans="1:8" x14ac:dyDescent="0.35">
      <c r="A1260" s="7" t="str" cm="1">
        <f t="array" aca="1" ref="A1260" ca="1">"p" &amp; RIGHT(ABS(SUMPRODUCT(CODE(MID(B1260&amp;C1260,ROW(INDIRECT("1:"&amp;LEN(B1260&amp;C1260))),1))*POWER(31,MOD(ROW(INDIRECT("1:"&amp;LEN(B1260&amp;C1260)))-1,7)))),6)</f>
        <v>p557603</v>
      </c>
      <c r="B1260" s="7" t="s">
        <v>4930</v>
      </c>
      <c r="C1260" s="7" t="s">
        <v>3715</v>
      </c>
      <c r="D1260" s="7" t="str">
        <f>Table_Paintings[[#This Row],[Title]]&amp;"_"&amp;Table_Paintings[[#This Row],[Author]]</f>
        <v>Evil Mothers_Segantini, Giovanni</v>
      </c>
      <c r="E1260" s="1" t="str">
        <f>IF(COUNTIFS(Table_Paintings[Composite_Work_Author],Table_Paintings[[#This Row],[Composite_Work_Author]])&gt;1,"Y","N")</f>
        <v>N</v>
      </c>
      <c r="F1260" s="7" t="s">
        <v>3323</v>
      </c>
      <c r="H1260" s="7" t="s">
        <v>3324</v>
      </c>
    </row>
    <row r="1261" spans="1:8" x14ac:dyDescent="0.35">
      <c r="A1261" s="7" t="str" cm="1">
        <f t="array" aca="1" ref="A1261" ca="1">"p" &amp; RIGHT(ABS(SUMPRODUCT(CODE(MID(B1261&amp;C1261,ROW(INDIRECT("1:"&amp;LEN(B1261&amp;C1261))),1))*POWER(31,MOD(ROW(INDIRECT("1:"&amp;LEN(B1261&amp;C1261)))-1,7)))),6)</f>
        <v>p740146</v>
      </c>
      <c r="B1261" s="7" t="s">
        <v>4745</v>
      </c>
      <c r="C1261" s="7" t="s">
        <v>3738</v>
      </c>
      <c r="D1261" s="7" t="str">
        <f>Table_Paintings[[#This Row],[Title]]&amp;"_"&amp;Table_Paintings[[#This Row],[Author]]</f>
        <v>Prometheus_Moreau, Gustave</v>
      </c>
      <c r="E1261" s="1" t="str">
        <f>IF(COUNTIFS(Table_Paintings[Composite_Work_Author],Table_Paintings[[#This Row],[Composite_Work_Author]])&gt;1,"Y","N")</f>
        <v>N</v>
      </c>
      <c r="F1261" s="7" t="s">
        <v>3323</v>
      </c>
      <c r="H1261" s="7" t="s">
        <v>3324</v>
      </c>
    </row>
    <row r="1262" spans="1:8" x14ac:dyDescent="0.35">
      <c r="A1262" s="7" t="str" cm="1">
        <f t="array" aca="1" ref="A1262" ca="1">"p" &amp; RIGHT(ABS(SUMPRODUCT(CODE(MID(B1262&amp;C1262,ROW(INDIRECT("1:"&amp;LEN(B1262&amp;C1262))),1))*POWER(31,MOD(ROW(INDIRECT("1:"&amp;LEN(B1262&amp;C1262)))-1,7)))),6)</f>
        <v>p918641</v>
      </c>
      <c r="B1262" s="7" t="s">
        <v>4931</v>
      </c>
      <c r="C1262" s="7" t="s">
        <v>3539</v>
      </c>
      <c r="D1262" s="7" t="str">
        <f>Table_Paintings[[#This Row],[Title]]&amp;"_"&amp;Table_Paintings[[#This Row],[Author]]</f>
        <v>Suicide_Munch, Edvard</v>
      </c>
      <c r="E1262" s="1" t="str">
        <f>IF(COUNTIFS(Table_Paintings[Composite_Work_Author],Table_Paintings[[#This Row],[Composite_Work_Author]])&gt;1,"Y","N")</f>
        <v>N</v>
      </c>
      <c r="F1262" s="7" t="s">
        <v>4875</v>
      </c>
      <c r="H1262" s="7" t="s">
        <v>3432</v>
      </c>
    </row>
    <row r="1263" spans="1:8" x14ac:dyDescent="0.35">
      <c r="A1263" s="7" t="str" cm="1">
        <f t="array" aca="1" ref="A1263" ca="1">"p" &amp; RIGHT(ABS(SUMPRODUCT(CODE(MID(B1263&amp;C1263,ROW(INDIRECT("1:"&amp;LEN(B1263&amp;C1263))),1))*POWER(31,MOD(ROW(INDIRECT("1:"&amp;LEN(B1263&amp;C1263)))-1,7)))),6)</f>
        <v>p817664</v>
      </c>
      <c r="B1263" s="7" t="s">
        <v>4932</v>
      </c>
      <c r="C1263" s="7" t="s">
        <v>3715</v>
      </c>
      <c r="D1263" s="7" t="str">
        <f>Table_Paintings[[#This Row],[Title]]&amp;"_"&amp;Table_Paintings[[#This Row],[Author]]</f>
        <v>The Evil Mothers_Segantini, Giovanni</v>
      </c>
      <c r="E1263" s="1" t="str">
        <f>IF(COUNTIFS(Table_Paintings[Composite_Work_Author],Table_Paintings[[#This Row],[Composite_Work_Author]])&gt;1,"Y","N")</f>
        <v>N</v>
      </c>
      <c r="F1263" s="7" t="s">
        <v>3323</v>
      </c>
      <c r="H1263" s="7" t="s">
        <v>3324</v>
      </c>
    </row>
    <row r="1264" spans="1:8" x14ac:dyDescent="0.35">
      <c r="A1264" s="7" t="str" cm="1">
        <f t="array" aca="1" ref="A1264" ca="1">"p" &amp; RIGHT(ABS(SUMPRODUCT(CODE(MID(B1264&amp;C1264,ROW(INDIRECT("1:"&amp;LEN(B1264&amp;C1264))),1))*POWER(31,MOD(ROW(INDIRECT("1:"&amp;LEN(B1264&amp;C1264)))-1,7)))),6)</f>
        <v>p273779</v>
      </c>
      <c r="B1264" s="7" t="s">
        <v>4933</v>
      </c>
      <c r="C1264" s="7" t="s">
        <v>4934</v>
      </c>
      <c r="D1264" s="7" t="str">
        <f>Table_Paintings[[#This Row],[Title]]&amp;"_"&amp;Table_Paintings[[#This Row],[Author]]</f>
        <v>The Vampire_Burne-Jones, Philip</v>
      </c>
      <c r="E1264" s="1" t="str">
        <f>IF(COUNTIFS(Table_Paintings[Composite_Work_Author],Table_Paintings[[#This Row],[Composite_Work_Author]])&gt;1,"Y","N")</f>
        <v>N</v>
      </c>
      <c r="F1264" s="7" t="s">
        <v>3323</v>
      </c>
      <c r="H1264" s="7" t="s">
        <v>3432</v>
      </c>
    </row>
    <row r="1265" spans="1:8" x14ac:dyDescent="0.35">
      <c r="A1265" s="7" t="str" cm="1">
        <f t="array" aca="1" ref="A1265" ca="1">"p" &amp; RIGHT(ABS(SUMPRODUCT(CODE(MID(B1265&amp;C1265,ROW(INDIRECT("1:"&amp;LEN(B1265&amp;C1265))),1))*POWER(31,MOD(ROW(INDIRECT("1:"&amp;LEN(B1265&amp;C1265)))-1,7)))),6)</f>
        <v>p173718</v>
      </c>
      <c r="B1265" s="7" t="s">
        <v>4935</v>
      </c>
      <c r="C1265" s="7" t="s">
        <v>4936</v>
      </c>
      <c r="D1265" s="7" t="str">
        <f>Table_Paintings[[#This Row],[Title]]&amp;"_"&amp;Table_Paintings[[#This Row],[Author]]</f>
        <v>The Premature Burial_Wiertz, Antoine</v>
      </c>
      <c r="E1265" s="1" t="str">
        <f>IF(COUNTIFS(Table_Paintings[Composite_Work_Author],Table_Paintings[[#This Row],[Composite_Work_Author]])&gt;1,"Y","N")</f>
        <v>N</v>
      </c>
      <c r="F1265" s="7" t="s">
        <v>4717</v>
      </c>
      <c r="H1265" s="7" t="s">
        <v>3324</v>
      </c>
    </row>
    <row r="1266" spans="1:8" x14ac:dyDescent="0.35">
      <c r="A1266" s="7" t="str" cm="1">
        <f t="array" aca="1" ref="A1266" ca="1">"p" &amp; RIGHT(ABS(SUMPRODUCT(CODE(MID(B1266&amp;C1266,ROW(INDIRECT("1:"&amp;LEN(B1266&amp;C1266))),1))*POWER(31,MOD(ROW(INDIRECT("1:"&amp;LEN(B1266&amp;C1266)))-1,7)))),6)</f>
        <v>p979908</v>
      </c>
      <c r="B1266" s="7" t="s">
        <v>4937</v>
      </c>
      <c r="C1266" s="7" t="s">
        <v>4936</v>
      </c>
      <c r="D1266" s="7" t="str">
        <f>Table_Paintings[[#This Row],[Title]]&amp;"_"&amp;Table_Paintings[[#This Row],[Author]]</f>
        <v>The Cat Strangler_Wiertz, Antoine</v>
      </c>
      <c r="E1266" s="1" t="str">
        <f>IF(COUNTIFS(Table_Paintings[Composite_Work_Author],Table_Paintings[[#This Row],[Composite_Work_Author]])&gt;1,"Y","N")</f>
        <v>N</v>
      </c>
      <c r="F1266" s="7" t="s">
        <v>4717</v>
      </c>
      <c r="H1266" s="7" t="s">
        <v>3324</v>
      </c>
    </row>
    <row r="1267" spans="1:8" x14ac:dyDescent="0.35">
      <c r="A1267" s="7" t="str" cm="1">
        <f t="array" aca="1" ref="A1267" ca="1">"p" &amp; RIGHT(ABS(SUMPRODUCT(CODE(MID(B1267&amp;C1267,ROW(INDIRECT("1:"&amp;LEN(B1267&amp;C1267))),1))*POWER(31,MOD(ROW(INDIRECT("1:"&amp;LEN(B1267&amp;C1267)))-1,7)))),6)</f>
        <v>p818740</v>
      </c>
      <c r="B1267" s="7" t="s">
        <v>3457</v>
      </c>
      <c r="C1267" s="7" t="s">
        <v>4938</v>
      </c>
      <c r="D1267" s="7" t="str">
        <f>Table_Paintings[[#This Row],[Title]]&amp;"_"&amp;Table_Paintings[[#This Row],[Author]]</f>
        <v>Judith Beheading Holofernes_Gentileschi, Artemisia</v>
      </c>
      <c r="E1267" s="1" t="str">
        <f>IF(COUNTIFS(Table_Paintings[Composite_Work_Author],Table_Paintings[[#This Row],[Composite_Work_Author]])&gt;1,"Y","N")</f>
        <v>N</v>
      </c>
      <c r="F1267" s="7" t="s">
        <v>3454</v>
      </c>
      <c r="H1267" s="7" t="s">
        <v>3481</v>
      </c>
    </row>
    <row r="1268" spans="1:8" x14ac:dyDescent="0.35">
      <c r="A1268" s="7" t="str" cm="1">
        <f t="array" aca="1" ref="A1268" ca="1">"p" &amp; RIGHT(ABS(SUMPRODUCT(CODE(MID(B1268&amp;C1268,ROW(INDIRECT("1:"&amp;LEN(B1268&amp;C1268))),1))*POWER(31,MOD(ROW(INDIRECT("1:"&amp;LEN(B1268&amp;C1268)))-1,7)))),6)</f>
        <v>p437170</v>
      </c>
      <c r="B1268" s="7" t="s">
        <v>4939</v>
      </c>
      <c r="C1268" s="7" t="s">
        <v>3631</v>
      </c>
      <c r="D1268" s="7" t="str">
        <f>Table_Paintings[[#This Row],[Title]]&amp;"_"&amp;Table_Paintings[[#This Row],[Author]]</f>
        <v>Black Paintings (series)_Goya, Francisco</v>
      </c>
      <c r="E1268" s="1" t="str">
        <f>IF(COUNTIFS(Table_Paintings[Composite_Work_Author],Table_Paintings[[#This Row],[Composite_Work_Author]])&gt;1,"Y","N")</f>
        <v>N</v>
      </c>
      <c r="F1268" s="7" t="s">
        <v>3397</v>
      </c>
      <c r="H1268" s="7" t="s">
        <v>3324</v>
      </c>
    </row>
    <row r="1269" spans="1:8" x14ac:dyDescent="0.35">
      <c r="A1269" s="7" t="str" cm="1">
        <f t="array" aca="1" ref="A1269" ca="1">"p" &amp; RIGHT(ABS(SUMPRODUCT(CODE(MID(B1269&amp;C1269,ROW(INDIRECT("1:"&amp;LEN(B1269&amp;C1269))),1))*POWER(31,MOD(ROW(INDIRECT("1:"&amp;LEN(B1269&amp;C1269)))-1,7)))),6)</f>
        <v>p946164</v>
      </c>
      <c r="B1269" s="7" t="s">
        <v>4940</v>
      </c>
      <c r="C1269" s="7" t="s">
        <v>4299</v>
      </c>
      <c r="D1269" s="7" t="str">
        <f>Table_Paintings[[#This Row],[Title]]&amp;"_"&amp;Table_Paintings[[#This Row],[Author]]</f>
        <v>Hell (triptych)_Bouguereau, William-Adolphe</v>
      </c>
      <c r="E1269" s="1" t="str">
        <f>IF(COUNTIFS(Table_Paintings[Composite_Work_Author],Table_Paintings[[#This Row],[Composite_Work_Author]])&gt;1,"Y","N")</f>
        <v>N</v>
      </c>
      <c r="F1269" s="7" t="s">
        <v>3330</v>
      </c>
      <c r="H1269" s="7" t="s">
        <v>3324</v>
      </c>
    </row>
    <row r="1270" spans="1:8" x14ac:dyDescent="0.35">
      <c r="A1270" s="7" t="str" cm="1">
        <f t="array" aca="1" ref="A1270" ca="1">"p" &amp; RIGHT(ABS(SUMPRODUCT(CODE(MID(B1270&amp;C1270,ROW(INDIRECT("1:"&amp;LEN(B1270&amp;C1270))),1))*POWER(31,MOD(ROW(INDIRECT("1:"&amp;LEN(B1270&amp;C1270)))-1,7)))),6)</f>
        <v>p969948</v>
      </c>
      <c r="B1270" s="7" t="s">
        <v>4941</v>
      </c>
      <c r="C1270" s="7" t="s">
        <v>4052</v>
      </c>
      <c r="D1270" s="7" t="str">
        <f>Table_Paintings[[#This Row],[Title]]&amp;"_"&amp;Table_Paintings[[#This Row],[Author]]</f>
        <v>The Dead Mother_Klinger, Max</v>
      </c>
      <c r="E1270" s="1" t="str">
        <f>IF(COUNTIFS(Table_Paintings[Composite_Work_Author],Table_Paintings[[#This Row],[Composite_Work_Author]])&gt;1,"Y","N")</f>
        <v>N</v>
      </c>
      <c r="F1270" s="7" t="s">
        <v>3323</v>
      </c>
      <c r="H1270" s="7" t="s">
        <v>3324</v>
      </c>
    </row>
    <row r="1271" spans="1:8" x14ac:dyDescent="0.35">
      <c r="A1271" s="7" t="str" cm="1">
        <f t="array" aca="1" ref="A1271" ca="1">"p" &amp; RIGHT(ABS(SUMPRODUCT(CODE(MID(B1271&amp;C1271,ROW(INDIRECT("1:"&amp;LEN(B1271&amp;C1271))),1))*POWER(31,MOD(ROW(INDIRECT("1:"&amp;LEN(B1271&amp;C1271)))-1,7)))),6)</f>
        <v>p896383</v>
      </c>
      <c r="B1271" s="7" t="s">
        <v>4942</v>
      </c>
      <c r="C1271" s="7" t="s">
        <v>3631</v>
      </c>
      <c r="D1271" s="7" t="str">
        <f>Table_Paintings[[#This Row],[Title]]&amp;"_"&amp;Table_Paintings[[#This Row],[Author]]</f>
        <v>Saturn_Goya, Francisco</v>
      </c>
      <c r="E1271" s="1" t="str">
        <f>IF(COUNTIFS(Table_Paintings[Composite_Work_Author],Table_Paintings[[#This Row],[Composite_Work_Author]])&gt;1,"Y","N")</f>
        <v>N</v>
      </c>
      <c r="F1271" s="7" t="s">
        <v>3397</v>
      </c>
      <c r="H1271" s="7" t="s">
        <v>3324</v>
      </c>
    </row>
    <row r="1272" spans="1:8" x14ac:dyDescent="0.35">
      <c r="A1272" s="7" t="str" cm="1">
        <f t="array" aca="1" ref="A1272" ca="1">"p" &amp; RIGHT(ABS(SUMPRODUCT(CODE(MID(B1272&amp;C1272,ROW(INDIRECT("1:"&amp;LEN(B1272&amp;C1272))),1))*POWER(31,MOD(ROW(INDIRECT("1:"&amp;LEN(B1272&amp;C1272)))-1,7)))),6)</f>
        <v>p592437</v>
      </c>
      <c r="B1272" s="7" t="s">
        <v>4943</v>
      </c>
      <c r="C1272" s="7" t="s">
        <v>4299</v>
      </c>
      <c r="D1272" s="7" t="str">
        <f>Table_Paintings[[#This Row],[Title]]&amp;"_"&amp;Table_Paintings[[#This Row],[Author]]</f>
        <v>Dante and Virgil in Hell_Bouguereau, William-Adolphe</v>
      </c>
      <c r="E1272" s="1" t="str">
        <f>IF(COUNTIFS(Table_Paintings[Composite_Work_Author],Table_Paintings[[#This Row],[Composite_Work_Author]])&gt;1,"Y","N")</f>
        <v>N</v>
      </c>
      <c r="F1272" s="7" t="s">
        <v>3330</v>
      </c>
      <c r="H1272" s="7" t="s">
        <v>3324</v>
      </c>
    </row>
    <row r="1273" spans="1:8" x14ac:dyDescent="0.35">
      <c r="A1273" s="7" t="str" cm="1">
        <f t="array" aca="1" ref="A1273" ca="1">"p" &amp; RIGHT(ABS(SUMPRODUCT(CODE(MID(B1273&amp;C1273,ROW(INDIRECT("1:"&amp;LEN(B1273&amp;C1273))),1))*POWER(31,MOD(ROW(INDIRECT("1:"&amp;LEN(B1273&amp;C1273)))-1,7)))),6)</f>
        <v>p515209</v>
      </c>
      <c r="B1273" s="7" t="s">
        <v>4944</v>
      </c>
      <c r="C1273" s="7" t="s">
        <v>4240</v>
      </c>
      <c r="D1273" s="7" t="str">
        <f>Table_Paintings[[#This Row],[Title]]&amp;"_"&amp;Table_Paintings[[#This Row],[Author]]</f>
        <v>Heads Severed_Géricault, Théodore</v>
      </c>
      <c r="E1273" s="1" t="str">
        <f>IF(COUNTIFS(Table_Paintings[Composite_Work_Author],Table_Paintings[[#This Row],[Composite_Work_Author]])&gt;1,"Y","N")</f>
        <v>N</v>
      </c>
      <c r="F1273" s="7" t="s">
        <v>3397</v>
      </c>
      <c r="H1273" s="7" t="s">
        <v>3324</v>
      </c>
    </row>
    <row r="1274" spans="1:8" x14ac:dyDescent="0.35">
      <c r="A1274" s="7" t="str" cm="1">
        <f t="array" aca="1" ref="A1274" ca="1">"p" &amp; RIGHT(ABS(SUMPRODUCT(CODE(MID(B1274&amp;C1274,ROW(INDIRECT("1:"&amp;LEN(B1274&amp;C1274))),1))*POWER(31,MOD(ROW(INDIRECT("1:"&amp;LEN(B1274&amp;C1274)))-1,7)))),6)</f>
        <v>p018638</v>
      </c>
      <c r="B1274" s="7" t="s">
        <v>4945</v>
      </c>
      <c r="C1274" s="7" t="s">
        <v>4011</v>
      </c>
      <c r="D1274" s="7" t="str">
        <f>Table_Paintings[[#This Row],[Title]]&amp;"_"&amp;Table_Paintings[[#This Row],[Author]]</f>
        <v>The White Crucifixion_Chagall, Marc</v>
      </c>
      <c r="E1274" s="1" t="str">
        <f>IF(COUNTIFS(Table_Paintings[Composite_Work_Author],Table_Paintings[[#This Row],[Composite_Work_Author]])&gt;1,"Y","N")</f>
        <v>N</v>
      </c>
      <c r="F1274" s="7" t="s">
        <v>3341</v>
      </c>
      <c r="H1274" s="7" t="s">
        <v>3310</v>
      </c>
    </row>
    <row r="1275" spans="1:8" x14ac:dyDescent="0.35">
      <c r="A1275" s="7" t="str" cm="1">
        <f t="array" aca="1" ref="A1275" ca="1">"p" &amp; RIGHT(ABS(SUMPRODUCT(CODE(MID(B1275&amp;C1275,ROW(INDIRECT("1:"&amp;LEN(B1275&amp;C1275))),1))*POWER(31,MOD(ROW(INDIRECT("1:"&amp;LEN(B1275&amp;C1275)))-1,7)))),6)</f>
        <v>p047815</v>
      </c>
      <c r="B1275" s="7" t="s">
        <v>4946</v>
      </c>
      <c r="C1275" s="7" t="s">
        <v>3539</v>
      </c>
      <c r="D1275" s="7" t="str">
        <f>Table_Paintings[[#This Row],[Title]]&amp;"_"&amp;Table_Paintings[[#This Row],[Author]]</f>
        <v>The Scream of Nature_Munch, Edvard</v>
      </c>
      <c r="E1275" s="1" t="str">
        <f>IF(COUNTIFS(Table_Paintings[Composite_Work_Author],Table_Paintings[[#This Row],[Composite_Work_Author]])&gt;1,"Y","N")</f>
        <v>N</v>
      </c>
      <c r="F1275" s="7" t="s">
        <v>3341</v>
      </c>
      <c r="H1275" s="7" t="s">
        <v>3432</v>
      </c>
    </row>
    <row r="1276" spans="1:8" x14ac:dyDescent="0.35">
      <c r="A1276" s="7" t="str" cm="1">
        <f t="array" aca="1" ref="A1276" ca="1">"p" &amp; RIGHT(ABS(SUMPRODUCT(CODE(MID(B1276&amp;C1276,ROW(INDIRECT("1:"&amp;LEN(B1276&amp;C1276))),1))*POWER(31,MOD(ROW(INDIRECT("1:"&amp;LEN(B1276&amp;C1276)))-1,7)))),6)</f>
        <v>p775365</v>
      </c>
      <c r="B1276" s="7" t="s">
        <v>4947</v>
      </c>
      <c r="C1276" s="7" t="s">
        <v>4031</v>
      </c>
      <c r="D1276" s="7" t="str">
        <f>Table_Paintings[[#This Row],[Title]]&amp;"_"&amp;Table_Paintings[[#This Row],[Author]]</f>
        <v>Untitled (Black on Grey)_Rothko, Mark</v>
      </c>
      <c r="E1276" s="1" t="str">
        <f>IF(COUNTIFS(Table_Paintings[Composite_Work_Author],Table_Paintings[[#This Row],[Composite_Work_Author]])&gt;1,"Y","N")</f>
        <v>N</v>
      </c>
      <c r="F1276" s="7" t="s">
        <v>3309</v>
      </c>
      <c r="H1276" s="7" t="s">
        <v>3310</v>
      </c>
    </row>
    <row r="1277" spans="1:8" x14ac:dyDescent="0.35">
      <c r="A1277" s="7" t="str" cm="1">
        <f t="array" aca="1" ref="A1277" ca="1">"p" &amp; RIGHT(ABS(SUMPRODUCT(CODE(MID(B1277&amp;C1277,ROW(INDIRECT("1:"&amp;LEN(B1277&amp;C1277))),1))*POWER(31,MOD(ROW(INDIRECT("1:"&amp;LEN(B1277&amp;C1277)))-1,7)))),6)</f>
        <v>p842697</v>
      </c>
      <c r="B1277" s="7" t="s">
        <v>4948</v>
      </c>
      <c r="C1277" s="7" t="s">
        <v>3623</v>
      </c>
      <c r="D1277" s="7" t="str">
        <f>Table_Paintings[[#This Row],[Title]]&amp;"_"&amp;Table_Paintings[[#This Row],[Author]]</f>
        <v>The Falling Man_Bacon, Francis</v>
      </c>
      <c r="E1277" s="1" t="str">
        <f>IF(COUNTIFS(Table_Paintings[Composite_Work_Author],Table_Paintings[[#This Row],[Composite_Work_Author]])&gt;1,"Y","N")</f>
        <v>N</v>
      </c>
      <c r="F1277" s="7" t="s">
        <v>3341</v>
      </c>
      <c r="H1277" s="7" t="s">
        <v>3310</v>
      </c>
    </row>
    <row r="1278" spans="1:8" x14ac:dyDescent="0.35">
      <c r="A1278" s="7" t="str" cm="1">
        <f t="array" aca="1" ref="A1278" ca="1">"p" &amp; RIGHT(ABS(SUMPRODUCT(CODE(MID(B1278&amp;C1278,ROW(INDIRECT("1:"&amp;LEN(B1278&amp;C1278))),1))*POWER(31,MOD(ROW(INDIRECT("1:"&amp;LEN(B1278&amp;C1278)))-1,7)))),6)</f>
        <v>p342483</v>
      </c>
      <c r="B1278" s="7" t="s">
        <v>4140</v>
      </c>
      <c r="C1278" s="7" t="s">
        <v>4949</v>
      </c>
      <c r="D1278" s="7" t="str">
        <f>Table_Paintings[[#This Row],[Title]]&amp;"_"&amp;Table_Paintings[[#This Row],[Author]]</f>
        <v>The Triumph of Death_Breughel the Elder, Pieter</v>
      </c>
      <c r="E1278" s="1" t="str">
        <f>IF(COUNTIFS(Table_Paintings[Composite_Work_Author],Table_Paintings[[#This Row],[Composite_Work_Author]])&gt;1,"Y","N")</f>
        <v>N</v>
      </c>
      <c r="F1278" s="7" t="s">
        <v>3353</v>
      </c>
      <c r="H1278" s="7" t="s">
        <v>3347</v>
      </c>
    </row>
    <row r="1279" spans="1:8" x14ac:dyDescent="0.35">
      <c r="A1279" s="7" t="str" cm="1">
        <f t="array" aca="1" ref="A1279" ca="1">"p" &amp; RIGHT(ABS(SUMPRODUCT(CODE(MID(B1279&amp;C1279,ROW(INDIRECT("1:"&amp;LEN(B1279&amp;C1279))),1))*POWER(31,MOD(ROW(INDIRECT("1:"&amp;LEN(B1279&amp;C1279)))-1,7)))),6)</f>
        <v>p913161</v>
      </c>
      <c r="B1279" s="7" t="s">
        <v>4950</v>
      </c>
      <c r="C1279" s="7" t="s">
        <v>3793</v>
      </c>
      <c r="D1279" s="7" t="str">
        <f>Table_Paintings[[#This Row],[Title]]&amp;"_"&amp;Table_Paintings[[#This Row],[Author]]</f>
        <v>Descent into Limbo_Bosch, Hieronymus</v>
      </c>
      <c r="E1279" s="1" t="str">
        <f>IF(COUNTIFS(Table_Paintings[Composite_Work_Author],Table_Paintings[[#This Row],[Composite_Work_Author]])&gt;1,"Y","N")</f>
        <v>N</v>
      </c>
      <c r="F1279" s="7" t="s">
        <v>3353</v>
      </c>
      <c r="H1279" s="7" t="s">
        <v>3794</v>
      </c>
    </row>
    <row r="1280" spans="1:8" x14ac:dyDescent="0.35">
      <c r="A1280" s="7" t="str" cm="1">
        <f t="array" aca="1" ref="A1280" ca="1">"p" &amp; RIGHT(ABS(SUMPRODUCT(CODE(MID(B1280&amp;C1280,ROW(INDIRECT("1:"&amp;LEN(B1280&amp;C1280))),1))*POWER(31,MOD(ROW(INDIRECT("1:"&amp;LEN(B1280&amp;C1280)))-1,7)))),6)</f>
        <v>p400893</v>
      </c>
      <c r="B1280" s="7" t="s">
        <v>4951</v>
      </c>
      <c r="C1280" s="7" t="s">
        <v>4170</v>
      </c>
      <c r="D1280" s="7" t="str">
        <f>Table_Paintings[[#This Row],[Title]]&amp;"_"&amp;Table_Paintings[[#This Row],[Author]]</f>
        <v>Human Condition_Magritte, René</v>
      </c>
      <c r="E1280" s="1" t="str">
        <f>IF(COUNTIFS(Table_Paintings[Composite_Work_Author],Table_Paintings[[#This Row],[Composite_Work_Author]])&gt;1,"Y","N")</f>
        <v>N</v>
      </c>
      <c r="F1280" s="7" t="s">
        <v>3339</v>
      </c>
      <c r="H1280" s="7" t="s">
        <v>3310</v>
      </c>
    </row>
    <row r="1281" spans="1:8" x14ac:dyDescent="0.35">
      <c r="A1281" s="7" t="str" cm="1">
        <f t="array" aca="1" ref="A1281" ca="1">"p" &amp; RIGHT(ABS(SUMPRODUCT(CODE(MID(B1281&amp;C1281,ROW(INDIRECT("1:"&amp;LEN(B1281&amp;C1281))),1))*POWER(31,MOD(ROW(INDIRECT("1:"&amp;LEN(B1281&amp;C1281)))-1,7)))),6)</f>
        <v>p943127</v>
      </c>
      <c r="B1281" s="7" t="s">
        <v>4952</v>
      </c>
      <c r="C1281" s="7" t="s">
        <v>5041</v>
      </c>
      <c r="D1281" s="7" t="str">
        <f>Table_Paintings[[#This Row],[Title]]&amp;"_"&amp;Table_Paintings[[#This Row],[Author]]</f>
        <v>Le Violon d'Ingres_Ray, Man</v>
      </c>
      <c r="E1281" s="1" t="str">
        <f>IF(COUNTIFS(Table_Paintings[Composite_Work_Author],Table_Paintings[[#This Row],[Composite_Work_Author]])&gt;1,"Y","N")</f>
        <v>N</v>
      </c>
      <c r="F1281" s="7" t="s">
        <v>3339</v>
      </c>
      <c r="H1281" s="7" t="s">
        <v>3310</v>
      </c>
    </row>
    <row r="1282" spans="1:8" x14ac:dyDescent="0.35">
      <c r="A1282" s="7" t="str" cm="1">
        <f t="array" aca="1" ref="A1282" ca="1">"p" &amp; RIGHT(ABS(SUMPRODUCT(CODE(MID(B1282&amp;C1282,ROW(INDIRECT("1:"&amp;LEN(B1282&amp;C1282))),1))*POWER(31,MOD(ROW(INDIRECT("1:"&amp;LEN(B1282&amp;C1282)))-1,7)))),6)</f>
        <v>p561587</v>
      </c>
      <c r="B1282" s="7" t="s">
        <v>3523</v>
      </c>
      <c r="C1282" s="7" t="s">
        <v>4198</v>
      </c>
      <c r="D1282" s="7" t="str">
        <f>Table_Paintings[[#This Row],[Title]]&amp;"_"&amp;Table_Paintings[[#This Row],[Author]]</f>
        <v>The Temptation of St. Anthony_Dalí, Salvador</v>
      </c>
      <c r="E1282" s="1" t="str">
        <f>IF(COUNTIFS(Table_Paintings[Composite_Work_Author],Table_Paintings[[#This Row],[Composite_Work_Author]])&gt;1,"Y","N")</f>
        <v>N</v>
      </c>
      <c r="F1282" s="7" t="s">
        <v>3339</v>
      </c>
      <c r="H1282" s="7" t="s">
        <v>3310</v>
      </c>
    </row>
    <row r="1283" spans="1:8" x14ac:dyDescent="0.35">
      <c r="A1283" s="7" t="str" cm="1">
        <f t="array" aca="1" ref="A1283" ca="1">"p" &amp; RIGHT(ABS(SUMPRODUCT(CODE(MID(B1283&amp;C1283,ROW(INDIRECT("1:"&amp;LEN(B1283&amp;C1283))),1))*POWER(31,MOD(ROW(INDIRECT("1:"&amp;LEN(B1283&amp;C1283)))-1,7)))),6)</f>
        <v>p027471</v>
      </c>
      <c r="B1283" s="7" t="s">
        <v>4953</v>
      </c>
      <c r="C1283" s="7" t="s">
        <v>4321</v>
      </c>
      <c r="D1283" s="7" t="str">
        <f>Table_Paintings[[#This Row],[Title]]&amp;"_"&amp;Table_Paintings[[#This Row],[Author]]</f>
        <v>Meditation on a Ossuary_Beksiński, Zdzisław</v>
      </c>
      <c r="E1283" s="1" t="str">
        <f>IF(COUNTIFS(Table_Paintings[Composite_Work_Author],Table_Paintings[[#This Row],[Composite_Work_Author]])&gt;1,"Y","N")</f>
        <v>N</v>
      </c>
      <c r="F1283" s="7" t="s">
        <v>3427</v>
      </c>
      <c r="H1283" s="7" t="s">
        <v>3310</v>
      </c>
    </row>
    <row r="1284" spans="1:8" x14ac:dyDescent="0.35">
      <c r="A1284" s="7" t="str" cm="1">
        <f t="array" aca="1" ref="A1284" ca="1">"p" &amp; RIGHT(ABS(SUMPRODUCT(CODE(MID(B1284&amp;C1284,ROW(INDIRECT("1:"&amp;LEN(B1284&amp;C1284))),1))*POWER(31,MOD(ROW(INDIRECT("1:"&amp;LEN(B1284&amp;C1284)))-1,7)))),6)</f>
        <v>p409759</v>
      </c>
      <c r="B1284" s="7" t="s">
        <v>4954</v>
      </c>
      <c r="C1284" s="7" t="s">
        <v>4321</v>
      </c>
      <c r="D1284" s="7" t="str">
        <f>Table_Paintings[[#This Row],[Title]]&amp;"_"&amp;Table_Paintings[[#This Row],[Author]]</f>
        <v>The Tree Corpses_Beksiński, Zdzisław</v>
      </c>
      <c r="E1284" s="1" t="str">
        <f>IF(COUNTIFS(Table_Paintings[Composite_Work_Author],Table_Paintings[[#This Row],[Composite_Work_Author]])&gt;1,"Y","N")</f>
        <v>N</v>
      </c>
      <c r="F1284" s="7" t="s">
        <v>3427</v>
      </c>
      <c r="H1284" s="7" t="s">
        <v>3310</v>
      </c>
    </row>
    <row r="1285" spans="1:8" x14ac:dyDescent="0.35">
      <c r="A1285" s="7" t="str" cm="1">
        <f t="array" aca="1" ref="A1285" ca="1">"p" &amp; RIGHT(ABS(SUMPRODUCT(CODE(MID(B1285&amp;C1285,ROW(INDIRECT("1:"&amp;LEN(B1285&amp;C1285))),1))*POWER(31,MOD(ROW(INDIRECT("1:"&amp;LEN(B1285&amp;C1285)))-1,7)))),6)</f>
        <v>p183876</v>
      </c>
      <c r="B1285" s="7" t="s">
        <v>4955</v>
      </c>
      <c r="C1285" s="7" t="s">
        <v>4321</v>
      </c>
      <c r="D1285" s="7" t="str">
        <f>Table_Paintings[[#This Row],[Title]]&amp;"_"&amp;Table_Paintings[[#This Row],[Author]]</f>
        <v>The Untitled Infernal Cathedral_Beksiński, Zdzisław</v>
      </c>
      <c r="E1285" s="1" t="str">
        <f>IF(COUNTIFS(Table_Paintings[Composite_Work_Author],Table_Paintings[[#This Row],[Composite_Work_Author]])&gt;1,"Y","N")</f>
        <v>N</v>
      </c>
      <c r="F1285" s="7" t="s">
        <v>3427</v>
      </c>
      <c r="H1285" s="7" t="s">
        <v>3310</v>
      </c>
    </row>
    <row r="1286" spans="1:8" x14ac:dyDescent="0.35">
      <c r="A1286" s="7" t="str" cm="1">
        <f t="array" aca="1" ref="A1286" ca="1">"p" &amp; RIGHT(ABS(SUMPRODUCT(CODE(MID(B1286&amp;C1286,ROW(INDIRECT("1:"&amp;LEN(B1286&amp;C1286))),1))*POWER(31,MOD(ROW(INDIRECT("1:"&amp;LEN(B1286&amp;C1286)))-1,7)))),6)</f>
        <v>p192977</v>
      </c>
      <c r="B1286" s="7" t="s">
        <v>4956</v>
      </c>
      <c r="C1286" s="7" t="s">
        <v>4949</v>
      </c>
      <c r="D1286" s="7" t="str">
        <f>Table_Paintings[[#This Row],[Title]]&amp;"_"&amp;Table_Paintings[[#This Row],[Author]]</f>
        <v>The Misanthrope_Breughel the Elder, Pieter</v>
      </c>
      <c r="E1286" s="1" t="str">
        <f>IF(COUNTIFS(Table_Paintings[Composite_Work_Author],Table_Paintings[[#This Row],[Composite_Work_Author]])&gt;1,"Y","N")</f>
        <v>N</v>
      </c>
      <c r="F1286" s="7" t="s">
        <v>3353</v>
      </c>
      <c r="H1286" s="7" t="s">
        <v>3347</v>
      </c>
    </row>
    <row r="1287" spans="1:8" x14ac:dyDescent="0.35">
      <c r="A1287" s="7" t="str" cm="1">
        <f t="array" aca="1" ref="A1287" ca="1">"p" &amp; RIGHT(ABS(SUMPRODUCT(CODE(MID(B1287&amp;C1287,ROW(INDIRECT("1:"&amp;LEN(B1287&amp;C1287))),1))*POWER(31,MOD(ROW(INDIRECT("1:"&amp;LEN(B1287&amp;C1287)))-1,7)))),6)</f>
        <v>p976279</v>
      </c>
      <c r="B1287" s="7" t="s">
        <v>4957</v>
      </c>
      <c r="C1287" s="7" t="s">
        <v>3631</v>
      </c>
      <c r="D1287" s="7" t="str">
        <f>Table_Paintings[[#This Row],[Title]]&amp;"_"&amp;Table_Paintings[[#This Row],[Author]]</f>
        <v>The Madhouse_Goya, Francisco</v>
      </c>
      <c r="E1287" s="1" t="str">
        <f>IF(COUNTIFS(Table_Paintings[Composite_Work_Author],Table_Paintings[[#This Row],[Composite_Work_Author]])&gt;1,"Y","N")</f>
        <v>N</v>
      </c>
      <c r="F1287" s="7" t="s">
        <v>3397</v>
      </c>
      <c r="H1287" s="7" t="s">
        <v>3324</v>
      </c>
    </row>
    <row r="1288" spans="1:8" x14ac:dyDescent="0.35">
      <c r="A1288" s="7" t="str" cm="1">
        <f t="array" aca="1" ref="A1288" ca="1">"p" &amp; RIGHT(ABS(SUMPRODUCT(CODE(MID(B1288&amp;C1288,ROW(INDIRECT("1:"&amp;LEN(B1288&amp;C1288))),1))*POWER(31,MOD(ROW(INDIRECT("1:"&amp;LEN(B1288&amp;C1288)))-1,7)))),6)</f>
        <v>p544648</v>
      </c>
      <c r="B1288" s="7" t="s">
        <v>4958</v>
      </c>
      <c r="C1288" s="7" t="s">
        <v>3539</v>
      </c>
      <c r="D1288" s="7" t="str">
        <f>Table_Paintings[[#This Row],[Title]]&amp;"_"&amp;Table_Paintings[[#This Row],[Author]]</f>
        <v>Melancholia_Munch, Edvard</v>
      </c>
      <c r="E1288" s="1" t="str">
        <f>IF(COUNTIFS(Table_Paintings[Composite_Work_Author],Table_Paintings[[#This Row],[Composite_Work_Author]])&gt;1,"Y","N")</f>
        <v>N</v>
      </c>
      <c r="F1288" s="7" t="s">
        <v>3341</v>
      </c>
      <c r="H1288" s="7" t="s">
        <v>3432</v>
      </c>
    </row>
    <row r="1289" spans="1:8" x14ac:dyDescent="0.35">
      <c r="A1289" s="7" t="str" cm="1">
        <f t="array" aca="1" ref="A1289" ca="1">"p" &amp; RIGHT(ABS(SUMPRODUCT(CODE(MID(B1289&amp;C1289,ROW(INDIRECT("1:"&amp;LEN(B1289&amp;C1289))),1))*POWER(31,MOD(ROW(INDIRECT("1:"&amp;LEN(B1289&amp;C1289)))-1,7)))),6)</f>
        <v>p012338</v>
      </c>
      <c r="B1289" s="7" t="s">
        <v>4959</v>
      </c>
      <c r="C1289" s="7" t="s">
        <v>3582</v>
      </c>
      <c r="D1289" s="7" t="str">
        <f>Table_Paintings[[#This Row],[Title]]&amp;"_"&amp;Table_Paintings[[#This Row],[Author]]</f>
        <v>Ecce Homo_Nolde, Emil</v>
      </c>
      <c r="E1289" s="1" t="str">
        <f>IF(COUNTIFS(Table_Paintings[Composite_Work_Author],Table_Paintings[[#This Row],[Composite_Work_Author]])&gt;1,"Y","N")</f>
        <v>N</v>
      </c>
      <c r="F1289" s="7" t="s">
        <v>3341</v>
      </c>
      <c r="H1289" s="7" t="s">
        <v>3310</v>
      </c>
    </row>
    <row r="1290" spans="1:8" x14ac:dyDescent="0.35">
      <c r="A1290" s="7" t="str" cm="1">
        <f t="array" aca="1" ref="A1290" ca="1">"p" &amp; RIGHT(ABS(SUMPRODUCT(CODE(MID(B1290&amp;C1290,ROW(INDIRECT("1:"&amp;LEN(B1290&amp;C1290))),1))*POWER(31,MOD(ROW(INDIRECT("1:"&amp;LEN(B1290&amp;C1290)))-1,7)))),6)</f>
        <v>p409547</v>
      </c>
      <c r="B1290" s="7" t="s">
        <v>4960</v>
      </c>
      <c r="C1290" s="7" t="s">
        <v>4198</v>
      </c>
      <c r="D1290" s="7" t="str">
        <f>Table_Paintings[[#This Row],[Title]]&amp;"_"&amp;Table_Paintings[[#This Row],[Author]]</f>
        <v>The Enigma of William Tell_Dalí, Salvador</v>
      </c>
      <c r="E1290" s="1" t="str">
        <f>IF(COUNTIFS(Table_Paintings[Composite_Work_Author],Table_Paintings[[#This Row],[Composite_Work_Author]])&gt;1,"Y","N")</f>
        <v>N</v>
      </c>
      <c r="F1290" s="7" t="s">
        <v>3339</v>
      </c>
      <c r="H1290" s="7" t="s">
        <v>3310</v>
      </c>
    </row>
    <row r="1291" spans="1:8" x14ac:dyDescent="0.35">
      <c r="A1291" s="7" t="str" cm="1">
        <f t="array" aca="1" ref="A1291" ca="1">"p" &amp; RIGHT(ABS(SUMPRODUCT(CODE(MID(B1291&amp;C1291,ROW(INDIRECT("1:"&amp;LEN(B1291&amp;C1291))),1))*POWER(31,MOD(ROW(INDIRECT("1:"&amp;LEN(B1291&amp;C1291)))-1,7)))),6)</f>
        <v>p362045</v>
      </c>
      <c r="B1291" s="7" t="s">
        <v>4961</v>
      </c>
      <c r="C1291" s="7" t="s">
        <v>3801</v>
      </c>
      <c r="D1291" s="7" t="str">
        <f>Table_Paintings[[#This Row],[Title]]&amp;"_"&amp;Table_Paintings[[#This Row],[Author]]</f>
        <v>The Head_Giger, HR</v>
      </c>
      <c r="E1291" s="1" t="str">
        <f>IF(COUNTIFS(Table_Paintings[Composite_Work_Author],Table_Paintings[[#This Row],[Composite_Work_Author]])&gt;1,"Y","N")</f>
        <v>N</v>
      </c>
      <c r="F1291" s="7" t="s">
        <v>3802</v>
      </c>
      <c r="H1291" s="7" t="s">
        <v>3310</v>
      </c>
    </row>
    <row r="1292" spans="1:8" x14ac:dyDescent="0.35">
      <c r="A1292" s="7" t="str" cm="1">
        <f t="array" aca="1" ref="A1292" ca="1">"p" &amp; RIGHT(ABS(SUMPRODUCT(CODE(MID(B1292&amp;C1292,ROW(INDIRECT("1:"&amp;LEN(B1292&amp;C1292))),1))*POWER(31,MOD(ROW(INDIRECT("1:"&amp;LEN(B1292&amp;C1292)))-1,7)))),6)</f>
        <v>p428243</v>
      </c>
      <c r="B1292" s="7" t="s">
        <v>4962</v>
      </c>
      <c r="C1292" s="7" t="s">
        <v>3801</v>
      </c>
      <c r="D1292" s="7" t="str">
        <f>Table_Paintings[[#This Row],[Title]]&amp;"_"&amp;Table_Paintings[[#This Row],[Author]]</f>
        <v>Necronomicon IV_Giger, HR</v>
      </c>
      <c r="E1292" s="1" t="str">
        <f>IF(COUNTIFS(Table_Paintings[Composite_Work_Author],Table_Paintings[[#This Row],[Composite_Work_Author]])&gt;1,"Y","N")</f>
        <v>N</v>
      </c>
      <c r="F1292" s="7" t="s">
        <v>3802</v>
      </c>
      <c r="H1292" s="7" t="s">
        <v>3310</v>
      </c>
    </row>
    <row r="1293" spans="1:8" x14ac:dyDescent="0.35">
      <c r="A1293" s="7" t="str" cm="1">
        <f t="array" aca="1" ref="A1293" ca="1">"p" &amp; RIGHT(ABS(SUMPRODUCT(CODE(MID(B1293&amp;C1293,ROW(INDIRECT("1:"&amp;LEN(B1293&amp;C1293))),1))*POWER(31,MOD(ROW(INDIRECT("1:"&amp;LEN(B1293&amp;C1293)))-1,7)))),6)</f>
        <v>p045971</v>
      </c>
      <c r="B1293" s="7" t="s">
        <v>4963</v>
      </c>
      <c r="C1293" s="7" t="s">
        <v>3801</v>
      </c>
      <c r="D1293" s="7" t="str">
        <f>Table_Paintings[[#This Row],[Title]]&amp;"_"&amp;Table_Paintings[[#This Row],[Author]]</f>
        <v>The Trophy_Giger, HR</v>
      </c>
      <c r="E1293" s="1" t="str">
        <f>IF(COUNTIFS(Table_Paintings[Composite_Work_Author],Table_Paintings[[#This Row],[Composite_Work_Author]])&gt;1,"Y","N")</f>
        <v>N</v>
      </c>
      <c r="F1293" s="7" t="s">
        <v>3802</v>
      </c>
      <c r="H1293" s="7" t="s">
        <v>3310</v>
      </c>
    </row>
    <row r="1294" spans="1:8" x14ac:dyDescent="0.35">
      <c r="A1294" s="7" t="str" cm="1">
        <f t="array" aca="1" ref="A1294" ca="1">"p" &amp; RIGHT(ABS(SUMPRODUCT(CODE(MID(B1294&amp;C1294,ROW(INDIRECT("1:"&amp;LEN(B1294&amp;C1294))),1))*POWER(31,MOD(ROW(INDIRECT("1:"&amp;LEN(B1294&amp;C1294)))-1,7)))),6)</f>
        <v>p790968</v>
      </c>
      <c r="B1294" s="7" t="s">
        <v>4964</v>
      </c>
      <c r="C1294" s="7" t="s">
        <v>4965</v>
      </c>
      <c r="D1294" s="7" t="str">
        <f>Table_Paintings[[#This Row],[Title]]&amp;"_"&amp;Table_Paintings[[#This Row],[Author]]</f>
        <v>Dead Head_Mueck, Ron</v>
      </c>
      <c r="E1294" s="1" t="str">
        <f>IF(COUNTIFS(Table_Paintings[Composite_Work_Author],Table_Paintings[[#This Row],[Composite_Work_Author]])&gt;1,"Y","N")</f>
        <v>N</v>
      </c>
      <c r="F1294" s="7" t="s">
        <v>3720</v>
      </c>
      <c r="G1294" s="7" t="s">
        <v>3342</v>
      </c>
      <c r="H1294" s="7" t="s">
        <v>3403</v>
      </c>
    </row>
    <row r="1295" spans="1:8" x14ac:dyDescent="0.35">
      <c r="A1295" s="7" t="str" cm="1">
        <f t="array" aca="1" ref="A1295" ca="1">"p" &amp; RIGHT(ABS(SUMPRODUCT(CODE(MID(B1295&amp;C1295,ROW(INDIRECT("1:"&amp;LEN(B1295&amp;C1295))),1))*POWER(31,MOD(ROW(INDIRECT("1:"&amp;LEN(B1295&amp;C1295)))-1,7)))),6)</f>
        <v>p328149</v>
      </c>
      <c r="B1295" s="7" t="s">
        <v>4966</v>
      </c>
      <c r="C1295" s="7" t="s">
        <v>5017</v>
      </c>
      <c r="D1295" s="7" t="str">
        <f>Table_Paintings[[#This Row],[Title]]&amp;"_"&amp;Table_Paintings[[#This Row],[Author]]</f>
        <v>The Scapegoat_Holman Hunt, William</v>
      </c>
      <c r="E1295" s="1" t="str">
        <f>IF(COUNTIFS(Table_Paintings[Composite_Work_Author],Table_Paintings[[#This Row],[Composite_Work_Author]])&gt;1,"Y","N")</f>
        <v>N</v>
      </c>
      <c r="F1295" s="7" t="s">
        <v>3505</v>
      </c>
      <c r="H1295" s="7" t="s">
        <v>3324</v>
      </c>
    </row>
    <row r="1296" spans="1:8" x14ac:dyDescent="0.35">
      <c r="A1296" s="7" t="str" cm="1">
        <f t="array" aca="1" ref="A1296" ca="1">"p" &amp; RIGHT(ABS(SUMPRODUCT(CODE(MID(B1296&amp;C1296,ROW(INDIRECT("1:"&amp;LEN(B1296&amp;C1296))),1))*POWER(31,MOD(ROW(INDIRECT("1:"&amp;LEN(B1296&amp;C1296)))-1,7)))),6)</f>
        <v>p837673</v>
      </c>
      <c r="B1296" s="7" t="s">
        <v>4967</v>
      </c>
      <c r="C1296" s="7" t="s">
        <v>4968</v>
      </c>
      <c r="D1296" s="7" t="str">
        <f>Table_Paintings[[#This Row],[Title]]&amp;"_"&amp;Table_Paintings[[#This Row],[Author]]</f>
        <v>Dead Christ_Mantegna, Andrea</v>
      </c>
      <c r="E1296" s="1" t="str">
        <f>IF(COUNTIFS(Table_Paintings[Composite_Work_Author],Table_Paintings[[#This Row],[Composite_Work_Author]])&gt;1,"Y","N")</f>
        <v>N</v>
      </c>
      <c r="F1296" s="7" t="s">
        <v>3346</v>
      </c>
      <c r="H1296" s="7" t="s">
        <v>3618</v>
      </c>
    </row>
    <row r="1297" spans="1:8" x14ac:dyDescent="0.35">
      <c r="A1297" s="7" t="str" cm="1">
        <f t="array" aca="1" ref="A1297" ca="1">"p" &amp; RIGHT(ABS(SUMPRODUCT(CODE(MID(B1297&amp;C1297,ROW(INDIRECT("1:"&amp;LEN(B1297&amp;C1297))),1))*POWER(31,MOD(ROW(INDIRECT("1:"&amp;LEN(B1297&amp;C1297)))-1,7)))),6)</f>
        <v>p053526</v>
      </c>
      <c r="B1297" s="7" t="s">
        <v>4969</v>
      </c>
      <c r="C1297" s="7" t="s">
        <v>1538</v>
      </c>
      <c r="D1297" s="7" t="str">
        <f>Table_Paintings[[#This Row],[Title]]&amp;"_"&amp;Table_Paintings[[#This Row],[Author]]</f>
        <v>La Donna Gravida_Raphael</v>
      </c>
      <c r="E1297" s="1" t="str">
        <f>IF(COUNTIFS(Table_Paintings[Composite_Work_Author],Table_Paintings[[#This Row],[Composite_Work_Author]])&gt;1,"Y","N")</f>
        <v>N</v>
      </c>
      <c r="F1297" s="7" t="s">
        <v>3346</v>
      </c>
      <c r="H1297" s="7" t="s">
        <v>3347</v>
      </c>
    </row>
    <row r="1298" spans="1:8" x14ac:dyDescent="0.35">
      <c r="A1298" s="7" t="str" cm="1">
        <f t="array" aca="1" ref="A1298" ca="1">"p" &amp; RIGHT(ABS(SUMPRODUCT(CODE(MID(B1298&amp;C1298,ROW(INDIRECT("1:"&amp;LEN(B1298&amp;C1298))),1))*POWER(31,MOD(ROW(INDIRECT("1:"&amp;LEN(B1298&amp;C1298)))-1,7)))),6)</f>
        <v>p126292</v>
      </c>
      <c r="B1298" s="7" t="s">
        <v>4970</v>
      </c>
      <c r="C1298" s="7" t="s">
        <v>4055</v>
      </c>
      <c r="D1298" s="7" t="str">
        <f>Table_Paintings[[#This Row],[Title]]&amp;"_"&amp;Table_Paintings[[#This Row],[Author]]</f>
        <v>The Flood_Buonarroti, Michelangelo</v>
      </c>
      <c r="E1298" s="1" t="str">
        <f>IF(COUNTIFS(Table_Paintings[Composite_Work_Author],Table_Paintings[[#This Row],[Composite_Work_Author]])&gt;1,"Y","N")</f>
        <v>N</v>
      </c>
      <c r="F1298" s="7" t="s">
        <v>3346</v>
      </c>
      <c r="H1298" s="7" t="s">
        <v>3347</v>
      </c>
    </row>
    <row r="1299" spans="1:8" x14ac:dyDescent="0.35">
      <c r="A1299" s="7" t="str" cm="1">
        <f t="array" aca="1" ref="A1299" ca="1">"p" &amp; RIGHT(ABS(SUMPRODUCT(CODE(MID(B1299&amp;C1299,ROW(INDIRECT("1:"&amp;LEN(B1299&amp;C1299))),1))*POWER(31,MOD(ROW(INDIRECT("1:"&amp;LEN(B1299&amp;C1299)))-1,7)))),6)</f>
        <v>p529190</v>
      </c>
      <c r="B1299" s="7" t="s">
        <v>4971</v>
      </c>
      <c r="C1299" s="7" t="s">
        <v>4972</v>
      </c>
      <c r="D1299" s="7" t="str">
        <f>Table_Paintings[[#This Row],[Title]]&amp;"_"&amp;Table_Paintings[[#This Row],[Author]]</f>
        <v>Crucifixion_Grünewald, Matthias</v>
      </c>
      <c r="E1299" s="1" t="str">
        <f>IF(COUNTIFS(Table_Paintings[Composite_Work_Author],Table_Paintings[[#This Row],[Composite_Work_Author]])&gt;1,"Y","N")</f>
        <v>N</v>
      </c>
      <c r="F1299" s="7" t="s">
        <v>3353</v>
      </c>
      <c r="H1299" s="7" t="s">
        <v>3347</v>
      </c>
    </row>
    <row r="1300" spans="1:8" x14ac:dyDescent="0.35">
      <c r="A1300" s="7" t="str" cm="1">
        <f t="array" aca="1" ref="A1300" ca="1">"p" &amp; RIGHT(ABS(SUMPRODUCT(CODE(MID(B1300&amp;C1300,ROW(INDIRECT("1:"&amp;LEN(B1300&amp;C1300))),1))*POWER(31,MOD(ROW(INDIRECT("1:"&amp;LEN(B1300&amp;C1300)))-1,7)))),6)</f>
        <v>p002582</v>
      </c>
      <c r="B1300" s="7" t="s">
        <v>3723</v>
      </c>
      <c r="C1300" s="7" t="s">
        <v>3539</v>
      </c>
      <c r="D1300" s="7" t="str">
        <f>Table_Paintings[[#This Row],[Title]]&amp;"_"&amp;Table_Paintings[[#This Row],[Author]]</f>
        <v>The Kiss_Munch, Edvard</v>
      </c>
      <c r="E1300" s="1" t="str">
        <f>IF(COUNTIFS(Table_Paintings[Composite_Work_Author],Table_Paintings[[#This Row],[Composite_Work_Author]])&gt;1,"Y","N")</f>
        <v>N</v>
      </c>
      <c r="F1300" s="7" t="s">
        <v>3323</v>
      </c>
      <c r="H1300" s="7" t="s">
        <v>3432</v>
      </c>
    </row>
    <row r="1301" spans="1:8" x14ac:dyDescent="0.35">
      <c r="A1301" s="7" t="str" cm="1">
        <f t="array" aca="1" ref="A1301" ca="1">"p" &amp; RIGHT(ABS(SUMPRODUCT(CODE(MID(B1301&amp;C1301,ROW(INDIRECT("1:"&amp;LEN(B1301&amp;C1301))),1))*POWER(31,MOD(ROW(INDIRECT("1:"&amp;LEN(B1301&amp;C1301)))-1,7)))),6)</f>
        <v>p712332</v>
      </c>
      <c r="B1301" s="7" t="s">
        <v>4942</v>
      </c>
      <c r="C1301" s="7" t="s">
        <v>4973</v>
      </c>
      <c r="D1301" s="7" t="str">
        <f>Table_Paintings[[#This Row],[Title]]&amp;"_"&amp;Table_Paintings[[#This Row],[Author]]</f>
        <v>Saturn_Rubens, Peter Paul</v>
      </c>
      <c r="E1301" s="1" t="str">
        <f>IF(COUNTIFS(Table_Paintings[Composite_Work_Author],Table_Paintings[[#This Row],[Composite_Work_Author]])&gt;1,"Y","N")</f>
        <v>N</v>
      </c>
      <c r="F1301" s="7" t="s">
        <v>3454</v>
      </c>
      <c r="H1301" s="7" t="s">
        <v>3481</v>
      </c>
    </row>
    <row r="1302" spans="1:8" x14ac:dyDescent="0.35">
      <c r="A1302" s="7" t="str" cm="1">
        <f t="array" aca="1" ref="A1302" ca="1">"p" &amp; RIGHT(ABS(SUMPRODUCT(CODE(MID(B1302&amp;C1302,ROW(INDIRECT("1:"&amp;LEN(B1302&amp;C1302))),1))*POWER(31,MOD(ROW(INDIRECT("1:"&amp;LEN(B1302&amp;C1302)))-1,7)))),6)</f>
        <v>p082374</v>
      </c>
      <c r="B1302" s="7" t="s">
        <v>4971</v>
      </c>
      <c r="C1302" s="7" t="s">
        <v>3623</v>
      </c>
      <c r="D1302" s="7" t="str">
        <f>Table_Paintings[[#This Row],[Title]]&amp;"_"&amp;Table_Paintings[[#This Row],[Author]]</f>
        <v>Crucifixion_Bacon, Francis</v>
      </c>
      <c r="E1302" s="1" t="str">
        <f>IF(COUNTIFS(Table_Paintings[Composite_Work_Author],Table_Paintings[[#This Row],[Composite_Work_Author]])&gt;1,"Y","N")</f>
        <v>N</v>
      </c>
      <c r="F1302" s="7" t="s">
        <v>3341</v>
      </c>
      <c r="H1302" s="7" t="s">
        <v>3310</v>
      </c>
    </row>
    <row r="1303" spans="1:8" x14ac:dyDescent="0.35">
      <c r="A1303" s="7" t="str" cm="1">
        <f t="array" aca="1" ref="A1303" ca="1">"p" &amp; RIGHT(ABS(SUMPRODUCT(CODE(MID(B1303&amp;C1303,ROW(INDIRECT("1:"&amp;LEN(B1303&amp;C1303))),1))*POWER(31,MOD(ROW(INDIRECT("1:"&amp;LEN(B1303&amp;C1303)))-1,7)))),6)</f>
        <v>p581110</v>
      </c>
      <c r="B1303" s="7" t="s">
        <v>4974</v>
      </c>
      <c r="C1303" s="7" t="s">
        <v>3623</v>
      </c>
      <c r="D1303" s="7" t="str">
        <f>Table_Paintings[[#This Row],[Title]]&amp;"_"&amp;Table_Paintings[[#This Row],[Author]]</f>
        <v>Untitled (Screaming Pope)_Bacon, Francis</v>
      </c>
      <c r="E1303" s="1" t="str">
        <f>IF(COUNTIFS(Table_Paintings[Composite_Work_Author],Table_Paintings[[#This Row],[Composite_Work_Author]])&gt;1,"Y","N")</f>
        <v>N</v>
      </c>
      <c r="F1303" s="7" t="s">
        <v>3341</v>
      </c>
      <c r="H1303" s="7" t="s">
        <v>3310</v>
      </c>
    </row>
    <row r="1304" spans="1:8" x14ac:dyDescent="0.35">
      <c r="A1304" s="7" t="str" cm="1">
        <f t="array" aca="1" ref="A1304" ca="1">"p" &amp; RIGHT(ABS(SUMPRODUCT(CODE(MID(B1304&amp;C1304,ROW(INDIRECT("1:"&amp;LEN(B1304&amp;C1304))),1))*POWER(31,MOD(ROW(INDIRECT("1:"&amp;LEN(B1304&amp;C1304)))-1,7)))),6)</f>
        <v>p470175</v>
      </c>
      <c r="B1304" s="7" t="s">
        <v>4975</v>
      </c>
      <c r="C1304" s="7" t="s">
        <v>4976</v>
      </c>
      <c r="D1304" s="7" t="str">
        <f>Table_Paintings[[#This Row],[Title]]&amp;"_"&amp;Table_Paintings[[#This Row],[Author]]</f>
        <v>The Spiritual States of Man_Nitsch, Hermann</v>
      </c>
      <c r="E1304" s="1" t="str">
        <f>IF(COUNTIFS(Table_Paintings[Composite_Work_Author],Table_Paintings[[#This Row],[Composite_Work_Author]])&gt;1,"Y","N")</f>
        <v>N</v>
      </c>
      <c r="F1304" s="7" t="s">
        <v>5013</v>
      </c>
      <c r="H1304" s="7" t="s">
        <v>3310</v>
      </c>
    </row>
    <row r="1305" spans="1:8" x14ac:dyDescent="0.35">
      <c r="A1305" s="7" t="str" cm="1">
        <f t="array" aca="1" ref="A1305" ca="1">"p" &amp; RIGHT(ABS(SUMPRODUCT(CODE(MID(B1305&amp;C1305,ROW(INDIRECT("1:"&amp;LEN(B1305&amp;C1305))),1))*POWER(31,MOD(ROW(INDIRECT("1:"&amp;LEN(B1305&amp;C1305)))-1,7)))),6)</f>
        <v>p381810</v>
      </c>
      <c r="B1305" s="7" t="s">
        <v>4977</v>
      </c>
      <c r="C1305" s="7" t="s">
        <v>4976</v>
      </c>
      <c r="D1305" s="7" t="str">
        <f>Table_Paintings[[#This Row],[Title]]&amp;"_"&amp;Table_Paintings[[#This Row],[Author]]</f>
        <v>The Organ Concert_Nitsch, Hermann</v>
      </c>
      <c r="E1305" s="1" t="str">
        <f>IF(COUNTIFS(Table_Paintings[Composite_Work_Author],Table_Paintings[[#This Row],[Composite_Work_Author]])&gt;1,"Y","N")</f>
        <v>N</v>
      </c>
      <c r="F1305" s="7" t="s">
        <v>5013</v>
      </c>
      <c r="H1305" s="7" t="s">
        <v>3310</v>
      </c>
    </row>
    <row r="1306" spans="1:8" x14ac:dyDescent="0.35">
      <c r="A1306" s="7" t="str" cm="1">
        <f t="array" aca="1" ref="A1306" ca="1">"p" &amp; RIGHT(ABS(SUMPRODUCT(CODE(MID(B1306&amp;C1306,ROW(INDIRECT("1:"&amp;LEN(B1306&amp;C1306))),1))*POWER(31,MOD(ROW(INDIRECT("1:"&amp;LEN(B1306&amp;C1306)))-1,7)))),6)</f>
        <v>p672162</v>
      </c>
      <c r="B1306" s="7" t="s">
        <v>4978</v>
      </c>
      <c r="C1306" s="7" t="s">
        <v>3666</v>
      </c>
      <c r="D1306" s="7" t="str">
        <f>Table_Paintings[[#This Row],[Title]]&amp;"_"&amp;Table_Paintings[[#This Row],[Author]]</f>
        <v>My Birth_Kahlo, Frida</v>
      </c>
      <c r="E1306" s="1" t="str">
        <f>IF(COUNTIFS(Table_Paintings[Composite_Work_Author],Table_Paintings[[#This Row],[Composite_Work_Author]])&gt;1,"Y","N")</f>
        <v>N</v>
      </c>
      <c r="F1306" s="7" t="s">
        <v>3339</v>
      </c>
      <c r="H1306" s="7" t="s">
        <v>3310</v>
      </c>
    </row>
    <row r="1307" spans="1:8" x14ac:dyDescent="0.35">
      <c r="A1307" s="7" t="str" cm="1">
        <f t="array" aca="1" ref="A1307" ca="1">"p" &amp; RIGHT(ABS(SUMPRODUCT(CODE(MID(B1307&amp;C1307,ROW(INDIRECT("1:"&amp;LEN(B1307&amp;C1307))),1))*POWER(31,MOD(ROW(INDIRECT("1:"&amp;LEN(B1307&amp;C1307)))-1,7)))),6)</f>
        <v>p265720</v>
      </c>
      <c r="B1307" s="7" t="s">
        <v>4979</v>
      </c>
      <c r="C1307" s="7" t="s">
        <v>3666</v>
      </c>
      <c r="D1307" s="7" t="str">
        <f>Table_Paintings[[#This Row],[Title]]&amp;"_"&amp;Table_Paintings[[#This Row],[Author]]</f>
        <v>Henry Ford Hospital_Kahlo, Frida</v>
      </c>
      <c r="E1307" s="1" t="str">
        <f>IF(COUNTIFS(Table_Paintings[Composite_Work_Author],Table_Paintings[[#This Row],[Composite_Work_Author]])&gt;1,"Y","N")</f>
        <v>N</v>
      </c>
      <c r="F1307" s="7" t="s">
        <v>3339</v>
      </c>
      <c r="H1307" s="7" t="s">
        <v>3310</v>
      </c>
    </row>
    <row r="1308" spans="1:8" x14ac:dyDescent="0.35">
      <c r="A1308" s="7" t="str" cm="1">
        <f t="array" aca="1" ref="A1308" ca="1">"p" &amp; RIGHT(ABS(SUMPRODUCT(CODE(MID(B1308&amp;C1308,ROW(INDIRECT("1:"&amp;LEN(B1308&amp;C1308))),1))*POWER(31,MOD(ROW(INDIRECT("1:"&amp;LEN(B1308&amp;C1308)))-1,7)))),6)</f>
        <v>p648019</v>
      </c>
      <c r="B1308" s="7" t="s">
        <v>4980</v>
      </c>
      <c r="C1308" s="7" t="s">
        <v>3623</v>
      </c>
      <c r="D1308" s="7" t="str">
        <f>Table_Paintings[[#This Row],[Title]]&amp;"_"&amp;Table_Paintings[[#This Row],[Author]]</f>
        <v>Triptych - August 1972_Bacon, Francis</v>
      </c>
      <c r="E1308" s="1" t="str">
        <f>IF(COUNTIFS(Table_Paintings[Composite_Work_Author],Table_Paintings[[#This Row],[Composite_Work_Author]])&gt;1,"Y","N")</f>
        <v>N</v>
      </c>
      <c r="F1308" s="7" t="s">
        <v>3341</v>
      </c>
      <c r="H1308" s="7" t="s">
        <v>3310</v>
      </c>
    </row>
    <row r="1309" spans="1:8" x14ac:dyDescent="0.35">
      <c r="A1309" s="7" t="str" cm="1">
        <f t="array" aca="1" ref="A1309" ca="1">"p" &amp; RIGHT(ABS(SUMPRODUCT(CODE(MID(B1309&amp;C1309,ROW(INDIRECT("1:"&amp;LEN(B1309&amp;C1309))),1))*POWER(31,MOD(ROW(INDIRECT("1:"&amp;LEN(B1309&amp;C1309)))-1,7)))),6)</f>
        <v>p270785</v>
      </c>
      <c r="B1309" s="7" t="s">
        <v>4981</v>
      </c>
      <c r="C1309" s="7" t="s">
        <v>3623</v>
      </c>
      <c r="D1309" s="7" t="str">
        <f>Table_Paintings[[#This Row],[Title]]&amp;"_"&amp;Table_Paintings[[#This Row],[Author]]</f>
        <v>Triptych - In Memory of George Dyer_Bacon, Francis</v>
      </c>
      <c r="E1309" s="1" t="str">
        <f>IF(COUNTIFS(Table_Paintings[Composite_Work_Author],Table_Paintings[[#This Row],[Composite_Work_Author]])&gt;1,"Y","N")</f>
        <v>N</v>
      </c>
      <c r="F1309" s="7" t="s">
        <v>3341</v>
      </c>
      <c r="H1309" s="7" t="s">
        <v>3310</v>
      </c>
    </row>
    <row r="1310" spans="1:8" x14ac:dyDescent="0.35">
      <c r="A1310" s="7" t="str" cm="1">
        <f t="array" aca="1" ref="A1310" ca="1">"p" &amp; RIGHT(ABS(SUMPRODUCT(CODE(MID(B1310&amp;C1310,ROW(INDIRECT("1:"&amp;LEN(B1310&amp;C1310))),1))*POWER(31,MOD(ROW(INDIRECT("1:"&amp;LEN(B1310&amp;C1310)))-1,7)))),6)</f>
        <v>p316397</v>
      </c>
      <c r="B1310" s="7" t="s">
        <v>4982</v>
      </c>
      <c r="C1310" s="7" t="s">
        <v>4983</v>
      </c>
      <c r="D1310" s="7" t="str">
        <f>Table_Paintings[[#This Row],[Title]]&amp;"_"&amp;Table_Paintings[[#This Row],[Author]]</f>
        <v>The Torment of Saint Anthony_Schongauer, Martin</v>
      </c>
      <c r="E1310" s="1" t="str">
        <f>IF(COUNTIFS(Table_Paintings[Composite_Work_Author],Table_Paintings[[#This Row],[Composite_Work_Author]])&gt;1,"Y","N")</f>
        <v>N</v>
      </c>
      <c r="F1310" s="7" t="s">
        <v>3353</v>
      </c>
      <c r="H1310" s="7" t="s">
        <v>3618</v>
      </c>
    </row>
    <row r="1311" spans="1:8" x14ac:dyDescent="0.35">
      <c r="A1311" s="7" t="str" cm="1">
        <f t="array" aca="1" ref="A1311" ca="1">"p" &amp; RIGHT(ABS(SUMPRODUCT(CODE(MID(B1311&amp;C1311,ROW(INDIRECT("1:"&amp;LEN(B1311&amp;C1311))),1))*POWER(31,MOD(ROW(INDIRECT("1:"&amp;LEN(B1311&amp;C1311)))-1,7)))),6)</f>
        <v>p152168</v>
      </c>
      <c r="B1311" s="7" t="s">
        <v>4984</v>
      </c>
      <c r="C1311" s="7" t="s">
        <v>4985</v>
      </c>
      <c r="D1311" s="7" t="str">
        <f>Table_Paintings[[#This Row],[Title]]&amp;"_"&amp;Table_Paintings[[#This Row],[Author]]</f>
        <v>Christ Mocked_Rouault, Georges</v>
      </c>
      <c r="E1311" s="1" t="str">
        <f>IF(COUNTIFS(Table_Paintings[Composite_Work_Author],Table_Paintings[[#This Row],[Composite_Work_Author]])&gt;1,"Y","N")</f>
        <v>N</v>
      </c>
      <c r="F1311" s="7" t="s">
        <v>3341</v>
      </c>
      <c r="H1311" s="7" t="s">
        <v>3310</v>
      </c>
    </row>
    <row r="1312" spans="1:8" x14ac:dyDescent="0.35">
      <c r="A1312" s="7" t="str" cm="1">
        <f t="array" aca="1" ref="A1312" ca="1">"p" &amp; RIGHT(ABS(SUMPRODUCT(CODE(MID(B1312&amp;C1312,ROW(INDIRECT("1:"&amp;LEN(B1312&amp;C1312))),1))*POWER(31,MOD(ROW(INDIRECT("1:"&amp;LEN(B1312&amp;C1312)))-1,7)))),6)</f>
        <v>p626700</v>
      </c>
      <c r="B1312" s="7" t="s">
        <v>4986</v>
      </c>
      <c r="C1312" s="7" t="s">
        <v>4973</v>
      </c>
      <c r="D1312" s="7" t="str">
        <f>Table_Paintings[[#This Row],[Title]]&amp;"_"&amp;Table_Paintings[[#This Row],[Author]]</f>
        <v>Descent from the Cross_Rubens, Peter Paul</v>
      </c>
      <c r="E1312" s="1" t="str">
        <f>IF(COUNTIFS(Table_Paintings[Composite_Work_Author],Table_Paintings[[#This Row],[Composite_Work_Author]])&gt;1,"Y","N")</f>
        <v>N</v>
      </c>
      <c r="F1312" s="7" t="s">
        <v>3454</v>
      </c>
      <c r="H1312" s="7" t="s">
        <v>3481</v>
      </c>
    </row>
    <row r="1313" spans="1:8" x14ac:dyDescent="0.35">
      <c r="A1313" s="7" t="str" cm="1">
        <f t="array" aca="1" ref="A1313" ca="1">"p" &amp; RIGHT(ABS(SUMPRODUCT(CODE(MID(B1313&amp;C1313,ROW(INDIRECT("1:"&amp;LEN(B1313&amp;C1313))),1))*POWER(31,MOD(ROW(INDIRECT("1:"&amp;LEN(B1313&amp;C1313)))-1,7)))),6)</f>
        <v>p817878</v>
      </c>
      <c r="B1313" s="7" t="s">
        <v>4987</v>
      </c>
      <c r="C1313" s="7" t="s">
        <v>4988</v>
      </c>
      <c r="D1313" s="7" t="str">
        <f>Table_Paintings[[#This Row],[Title]]&amp;"_"&amp;Table_Paintings[[#This Row],[Author]]</f>
        <v>Meat Joy_Schneemann, Carolee</v>
      </c>
      <c r="E1313" s="1" t="str">
        <f>IF(COUNTIFS(Table_Paintings[Composite_Work_Author],Table_Paintings[[#This Row],[Composite_Work_Author]])&gt;1,"Y","N")</f>
        <v>N</v>
      </c>
      <c r="F1313" s="7" t="s">
        <v>4026</v>
      </c>
      <c r="H1313" s="7" t="s">
        <v>3310</v>
      </c>
    </row>
    <row r="1314" spans="1:8" x14ac:dyDescent="0.35">
      <c r="A1314" s="7" t="str" cm="1">
        <f t="array" aca="1" ref="A1314" ca="1">"p" &amp; RIGHT(ABS(SUMPRODUCT(CODE(MID(B1314&amp;C1314,ROW(INDIRECT("1:"&amp;LEN(B1314&amp;C1314))),1))*POWER(31,MOD(ROW(INDIRECT("1:"&amp;LEN(B1314&amp;C1314)))-1,7)))),6)</f>
        <v>p973324</v>
      </c>
      <c r="B1314" s="7" t="s">
        <v>4989</v>
      </c>
      <c r="C1314" s="7" t="s">
        <v>4990</v>
      </c>
      <c r="D1314" s="7" t="str">
        <f>Table_Paintings[[#This Row],[Title]]&amp;"_"&amp;Table_Paintings[[#This Row],[Author]]</f>
        <v>Fountain_Duchamp, Marcel</v>
      </c>
      <c r="E1314" s="1" t="str">
        <f>IF(COUNTIFS(Table_Paintings[Composite_Work_Author],Table_Paintings[[#This Row],[Composite_Work_Author]])&gt;1,"Y","N")</f>
        <v>N</v>
      </c>
      <c r="F1314" s="7" t="s">
        <v>5014</v>
      </c>
      <c r="G1314" s="7" t="s">
        <v>3342</v>
      </c>
      <c r="H1314" s="7" t="s">
        <v>3310</v>
      </c>
    </row>
    <row r="1315" spans="1:8" x14ac:dyDescent="0.35">
      <c r="A1315" s="7" t="str" cm="1">
        <f t="array" aca="1" ref="A1315" ca="1">"p" &amp; RIGHT(ABS(SUMPRODUCT(CODE(MID(B1315&amp;C1315,ROW(INDIRECT("1:"&amp;LEN(B1315&amp;C1315))),1))*POWER(31,MOD(ROW(INDIRECT("1:"&amp;LEN(B1315&amp;C1315)))-1,7)))),6)</f>
        <v>p501019</v>
      </c>
      <c r="B1315" s="7" t="s">
        <v>4991</v>
      </c>
      <c r="C1315" s="7" t="s">
        <v>4992</v>
      </c>
      <c r="D1315" s="7" t="str">
        <f>Table_Paintings[[#This Row],[Title]]&amp;"_"&amp;Table_Paintings[[#This Row],[Author]]</f>
        <v>Untitled #190_Sherman, Cindy</v>
      </c>
      <c r="E1315" s="1" t="str">
        <f>IF(COUNTIFS(Table_Paintings[Composite_Work_Author],Table_Paintings[[#This Row],[Composite_Work_Author]])&gt;1,"Y","N")</f>
        <v>N</v>
      </c>
      <c r="F1315" s="7" t="s">
        <v>5015</v>
      </c>
      <c r="H1315" s="7" t="s">
        <v>3310</v>
      </c>
    </row>
    <row r="1316" spans="1:8" x14ac:dyDescent="0.35">
      <c r="A1316" s="7" t="str" cm="1">
        <f t="array" aca="1" ref="A1316" ca="1">"p" &amp; RIGHT(ABS(SUMPRODUCT(CODE(MID(B1316&amp;C1316,ROW(INDIRECT("1:"&amp;LEN(B1316&amp;C1316))),1))*POWER(31,MOD(ROW(INDIRECT("1:"&amp;LEN(B1316&amp;C1316)))-1,7)))),6)</f>
        <v>p251464</v>
      </c>
      <c r="B1316" s="7" t="s">
        <v>4993</v>
      </c>
      <c r="C1316" s="7" t="s">
        <v>4198</v>
      </c>
      <c r="D1316" s="7" t="str">
        <f>Table_Paintings[[#This Row],[Title]]&amp;"_"&amp;Table_Paintings[[#This Row],[Author]]</f>
        <v>The Metamorphosis of Narcissus_Dalí, Salvador</v>
      </c>
      <c r="E1316" s="1" t="str">
        <f>IF(COUNTIFS(Table_Paintings[Composite_Work_Author],Table_Paintings[[#This Row],[Composite_Work_Author]])&gt;1,"Y","N")</f>
        <v>N</v>
      </c>
      <c r="F1316" s="7" t="s">
        <v>3339</v>
      </c>
      <c r="H1316" s="7" t="s">
        <v>3310</v>
      </c>
    </row>
    <row r="1317" spans="1:8" x14ac:dyDescent="0.35">
      <c r="A1317" s="7" t="str" cm="1">
        <f t="array" aca="1" ref="A1317" ca="1">"p" &amp; RIGHT(ABS(SUMPRODUCT(CODE(MID(B1317&amp;C1317,ROW(INDIRECT("1:"&amp;LEN(B1317&amp;C1317))),1))*POWER(31,MOD(ROW(INDIRECT("1:"&amp;LEN(B1317&amp;C1317)))-1,7)))),6)</f>
        <v>p840868</v>
      </c>
      <c r="B1317" s="7" t="s">
        <v>4994</v>
      </c>
      <c r="C1317" s="7" t="s">
        <v>3631</v>
      </c>
      <c r="D1317" s="7" t="str">
        <f>Table_Paintings[[#This Row],[Title]]&amp;"_"&amp;Table_Paintings[[#This Row],[Author]]</f>
        <v>The Disaster_Goya, Francisco</v>
      </c>
      <c r="E1317" s="1" t="str">
        <f>IF(COUNTIFS(Table_Paintings[Composite_Work_Author],Table_Paintings[[#This Row],[Composite_Work_Author]])&gt;1,"Y","N")</f>
        <v>N</v>
      </c>
      <c r="F1317" s="7" t="s">
        <v>3397</v>
      </c>
      <c r="H1317" s="7" t="s">
        <v>3324</v>
      </c>
    </row>
    <row r="1318" spans="1:8" x14ac:dyDescent="0.35">
      <c r="A1318" s="7" t="str" cm="1">
        <f t="array" aca="1" ref="A1318" ca="1">"p" &amp; RIGHT(ABS(SUMPRODUCT(CODE(MID(B1318&amp;C1318,ROW(INDIRECT("1:"&amp;LEN(B1318&amp;C1318))),1))*POWER(31,MOD(ROW(INDIRECT("1:"&amp;LEN(B1318&amp;C1318)))-1,7)))),6)</f>
        <v>p777260</v>
      </c>
      <c r="B1318" s="7" t="s">
        <v>4995</v>
      </c>
      <c r="C1318" s="7" t="s">
        <v>3623</v>
      </c>
      <c r="D1318" s="7" t="str">
        <f>Table_Paintings[[#This Row],[Title]]&amp;"_"&amp;Table_Paintings[[#This Row],[Author]]</f>
        <v>Two Figures_Bacon, Francis</v>
      </c>
      <c r="E1318" s="1" t="str">
        <f>IF(COUNTIFS(Table_Paintings[Composite_Work_Author],Table_Paintings[[#This Row],[Composite_Work_Author]])&gt;1,"Y","N")</f>
        <v>N</v>
      </c>
      <c r="F1318" s="7" t="s">
        <v>3341</v>
      </c>
      <c r="H1318" s="7" t="s">
        <v>3310</v>
      </c>
    </row>
    <row r="1319" spans="1:8" x14ac:dyDescent="0.35">
      <c r="A1319" s="7" t="str" cm="1">
        <f t="array" aca="1" ref="A1319" ca="1">"p" &amp; RIGHT(ABS(SUMPRODUCT(CODE(MID(B1319&amp;C1319,ROW(INDIRECT("1:"&amp;LEN(B1319&amp;C1319))),1))*POWER(31,MOD(ROW(INDIRECT("1:"&amp;LEN(B1319&amp;C1319)))-1,7)))),6)</f>
        <v>p687283</v>
      </c>
      <c r="B1319" s="7" t="s">
        <v>4996</v>
      </c>
      <c r="C1319" s="7" t="s">
        <v>4965</v>
      </c>
      <c r="D1319" s="7" t="str">
        <f>Table_Paintings[[#This Row],[Title]]&amp;"_"&amp;Table_Paintings[[#This Row],[Author]]</f>
        <v>Dead Dad_Mueck, Ron</v>
      </c>
      <c r="E1319" s="1" t="str">
        <f>IF(COUNTIFS(Table_Paintings[Composite_Work_Author],Table_Paintings[[#This Row],[Composite_Work_Author]])&gt;1,"Y","N")</f>
        <v>N</v>
      </c>
      <c r="F1319" s="7" t="s">
        <v>3720</v>
      </c>
      <c r="G1319" s="7" t="s">
        <v>3342</v>
      </c>
      <c r="H1319" s="7" t="s">
        <v>3310</v>
      </c>
    </row>
    <row r="1320" spans="1:8" x14ac:dyDescent="0.35">
      <c r="A1320" s="7" t="str" cm="1">
        <f t="array" aca="1" ref="A1320" ca="1">"p" &amp; RIGHT(ABS(SUMPRODUCT(CODE(MID(B1320&amp;C1320,ROW(INDIRECT("1:"&amp;LEN(B1320&amp;C1320))),1))*POWER(31,MOD(ROW(INDIRECT("1:"&amp;LEN(B1320&amp;C1320)))-1,7)))),6)</f>
        <v>p686781</v>
      </c>
      <c r="B1320" s="7" t="s">
        <v>4997</v>
      </c>
      <c r="C1320" s="7" t="s">
        <v>3501</v>
      </c>
      <c r="D1320" s="7" t="str">
        <f>Table_Paintings[[#This Row],[Title]]&amp;"_"&amp;Table_Paintings[[#This Row],[Author]]</f>
        <v>A Thousand Years_Hirst, Damien</v>
      </c>
      <c r="E1320" s="1" t="str">
        <f>IF(COUNTIFS(Table_Paintings[Composite_Work_Author],Table_Paintings[[#This Row],[Composite_Work_Author]])&gt;1,"Y","N")</f>
        <v>N</v>
      </c>
      <c r="F1320" s="7" t="s">
        <v>3502</v>
      </c>
      <c r="G1320" s="7" t="s">
        <v>5016</v>
      </c>
      <c r="H1320" s="7" t="s">
        <v>3403</v>
      </c>
    </row>
    <row r="1321" spans="1:8" x14ac:dyDescent="0.35">
      <c r="A1321" s="7" t="str" cm="1">
        <f t="array" aca="1" ref="A1321" ca="1">"p" &amp; RIGHT(ABS(SUMPRODUCT(CODE(MID(B1321&amp;C1321,ROW(INDIRECT("1:"&amp;LEN(B1321&amp;C1321))),1))*POWER(31,MOD(ROW(INDIRECT("1:"&amp;LEN(B1321&amp;C1321)))-1,7)))),6)</f>
        <v>p591453</v>
      </c>
      <c r="B1321" s="7" t="s">
        <v>3579</v>
      </c>
      <c r="C1321" s="7" t="s">
        <v>4457</v>
      </c>
      <c r="D1321" s="7" t="str">
        <f>Table_Paintings[[#This Row],[Title]]&amp;"_"&amp;Table_Paintings[[#This Row],[Author]]</f>
        <v>Ophelia_Millais, John Everett</v>
      </c>
      <c r="E1321" s="1" t="str">
        <f>IF(COUNTIFS(Table_Paintings[Composite_Work_Author],Table_Paintings[[#This Row],[Composite_Work_Author]])&gt;1,"Y","N")</f>
        <v>N</v>
      </c>
      <c r="F1321" s="7" t="s">
        <v>3505</v>
      </c>
      <c r="H1321" s="7" t="s">
        <v>3324</v>
      </c>
    </row>
    <row r="1322" spans="1:8" x14ac:dyDescent="0.35">
      <c r="A1322" s="7" t="str" cm="1">
        <f t="array" aca="1" ref="A1322" ca="1">"p" &amp; RIGHT(ABS(SUMPRODUCT(CODE(MID(B1322&amp;C1322,ROW(INDIRECT("1:"&amp;LEN(B1322&amp;C1322))),1))*POWER(31,MOD(ROW(INDIRECT("1:"&amp;LEN(B1322&amp;C1322)))-1,7)))),6)</f>
        <v>p962825</v>
      </c>
      <c r="B1322" s="7" t="s">
        <v>4998</v>
      </c>
      <c r="C1322" s="7" t="s">
        <v>4988</v>
      </c>
      <c r="D1322" s="7" t="str">
        <f>Table_Paintings[[#This Row],[Title]]&amp;"_"&amp;Table_Paintings[[#This Row],[Author]]</f>
        <v>Meat Piece with Flies_Schneemann, Carolee</v>
      </c>
      <c r="E1322" s="1" t="str">
        <f>IF(COUNTIFS(Table_Paintings[Composite_Work_Author],Table_Paintings[[#This Row],[Composite_Work_Author]])&gt;1,"Y","N")</f>
        <v>N</v>
      </c>
      <c r="F1322" s="7" t="s">
        <v>4026</v>
      </c>
      <c r="H1322" s="7" t="s">
        <v>3310</v>
      </c>
    </row>
    <row r="1323" spans="1:8" x14ac:dyDescent="0.35">
      <c r="A1323" s="7" t="str" cm="1">
        <f t="array" aca="1" ref="A1323" ca="1">"p" &amp; RIGHT(ABS(SUMPRODUCT(CODE(MID(B1323&amp;C1323,ROW(INDIRECT("1:"&amp;LEN(B1323&amp;C1323))),1))*POWER(31,MOD(ROW(INDIRECT("1:"&amp;LEN(B1323&amp;C1323)))-1,7)))),6)</f>
        <v>p440720</v>
      </c>
      <c r="B1323" s="7" t="s">
        <v>4999</v>
      </c>
      <c r="C1323" s="7" t="s">
        <v>4990</v>
      </c>
      <c r="D1323" s="7" t="str">
        <f>Table_Paintings[[#This Row],[Title]]&amp;"_"&amp;Table_Paintings[[#This Row],[Author]]</f>
        <v>Sad Young Man on a Train_Duchamp, Marcel</v>
      </c>
      <c r="E1323" s="1" t="str">
        <f>IF(COUNTIFS(Table_Paintings[Composite_Work_Author],Table_Paintings[[#This Row],[Composite_Work_Author]])&gt;1,"Y","N")</f>
        <v>N</v>
      </c>
      <c r="F1323" s="7" t="s">
        <v>4091</v>
      </c>
      <c r="H1323" s="7" t="s">
        <v>3310</v>
      </c>
    </row>
    <row r="1324" spans="1:8" x14ac:dyDescent="0.35">
      <c r="A1324" s="7" t="str" cm="1">
        <f t="array" aca="1" ref="A1324" ca="1">"p" &amp; RIGHT(ABS(SUMPRODUCT(CODE(MID(B1324&amp;C1324,ROW(INDIRECT("1:"&amp;LEN(B1324&amp;C1324))),1))*POWER(31,MOD(ROW(INDIRECT("1:"&amp;LEN(B1324&amp;C1324)))-1,7)))),6)</f>
        <v>p568051</v>
      </c>
      <c r="B1324" s="7" t="s">
        <v>5000</v>
      </c>
      <c r="C1324" s="7" t="s">
        <v>1412</v>
      </c>
      <c r="D1324" s="7" t="str">
        <f>Table_Paintings[[#This Row],[Title]]&amp;"_"&amp;Table_Paintings[[#This Row],[Author]]</f>
        <v>The Beheading of Saint John the Baptist_Caravaggio</v>
      </c>
      <c r="E1324" s="1" t="str">
        <f>IF(COUNTIFS(Table_Paintings[Composite_Work_Author],Table_Paintings[[#This Row],[Composite_Work_Author]])&gt;1,"Y","N")</f>
        <v>N</v>
      </c>
      <c r="F1324" s="7" t="s">
        <v>3454</v>
      </c>
      <c r="H1324" s="7" t="s">
        <v>3481</v>
      </c>
    </row>
    <row r="1325" spans="1:8" x14ac:dyDescent="0.35">
      <c r="A1325" s="7" t="str" cm="1">
        <f t="array" aca="1" ref="A1325" ca="1">"p" &amp; RIGHT(ABS(SUMPRODUCT(CODE(MID(B1325&amp;C1325,ROW(INDIRECT("1:"&amp;LEN(B1325&amp;C1325))),1))*POWER(31,MOD(ROW(INDIRECT("1:"&amp;LEN(B1325&amp;C1325)))-1,7)))),6)</f>
        <v>p652274</v>
      </c>
      <c r="B1325" s="7" t="s">
        <v>5001</v>
      </c>
      <c r="C1325" s="7" t="s">
        <v>1412</v>
      </c>
      <c r="D1325" s="7" t="str">
        <f>Table_Paintings[[#This Row],[Title]]&amp;"_"&amp;Table_Paintings[[#This Row],[Author]]</f>
        <v>Judith Slaying Holofernes_Caravaggio</v>
      </c>
      <c r="E1325" s="1" t="str">
        <f>IF(COUNTIFS(Table_Paintings[Composite_Work_Author],Table_Paintings[[#This Row],[Composite_Work_Author]])&gt;1,"Y","N")</f>
        <v>N</v>
      </c>
      <c r="F1325" s="7" t="s">
        <v>3454</v>
      </c>
      <c r="H1325" s="7" t="s">
        <v>3481</v>
      </c>
    </row>
    <row r="1326" spans="1:8" x14ac:dyDescent="0.35">
      <c r="A1326" s="7" t="str" cm="1">
        <f t="array" aca="1" ref="A1326" ca="1">"p" &amp; RIGHT(ABS(SUMPRODUCT(CODE(MID(B1326&amp;C1326,ROW(INDIRECT("1:"&amp;LEN(B1326&amp;C1326))),1))*POWER(31,MOD(ROW(INDIRECT("1:"&amp;LEN(B1326&amp;C1326)))-1,7)))),6)</f>
        <v>p300836</v>
      </c>
      <c r="B1326" s="7" t="s">
        <v>5002</v>
      </c>
      <c r="C1326" s="7" t="s">
        <v>4080</v>
      </c>
      <c r="D1326" s="7" t="str">
        <f>Table_Paintings[[#This Row],[Title]]&amp;"_"&amp;Table_Paintings[[#This Row],[Author]]</f>
        <v>The Final Victory_Dix, Otto</v>
      </c>
      <c r="E1326" s="1" t="str">
        <f>IF(COUNTIFS(Table_Paintings[Composite_Work_Author],Table_Paintings[[#This Row],[Composite_Work_Author]])&gt;1,"Y","N")</f>
        <v>N</v>
      </c>
      <c r="F1326" s="7" t="s">
        <v>3899</v>
      </c>
      <c r="H1326" s="7" t="s">
        <v>3310</v>
      </c>
    </row>
    <row r="1327" spans="1:8" x14ac:dyDescent="0.35">
      <c r="A1327" s="7" t="str" cm="1">
        <f t="array" aca="1" ref="A1327" ca="1">"p" &amp; RIGHT(ABS(SUMPRODUCT(CODE(MID(B1327&amp;C1327,ROW(INDIRECT("1:"&amp;LEN(B1327&amp;C1327))),1))*POWER(31,MOD(ROW(INDIRECT("1:"&amp;LEN(B1327&amp;C1327)))-1,7)))),6)</f>
        <v>p001951</v>
      </c>
      <c r="B1327" s="7" t="s">
        <v>4931</v>
      </c>
      <c r="C1327" s="7" t="s">
        <v>4170</v>
      </c>
      <c r="D1327" s="7" t="str">
        <f>Table_Paintings[[#This Row],[Title]]&amp;"_"&amp;Table_Paintings[[#This Row],[Author]]</f>
        <v>Suicide_Magritte, René</v>
      </c>
      <c r="E1327" s="1" t="str">
        <f>IF(COUNTIFS(Table_Paintings[Composite_Work_Author],Table_Paintings[[#This Row],[Composite_Work_Author]])&gt;1,"Y","N")</f>
        <v>N</v>
      </c>
      <c r="F1327" s="7" t="s">
        <v>3339</v>
      </c>
      <c r="H1327" s="7" t="s">
        <v>3310</v>
      </c>
    </row>
    <row r="1328" spans="1:8" x14ac:dyDescent="0.35">
      <c r="A1328" s="7" t="str" cm="1">
        <f t="array" aca="1" ref="A1328" ca="1">"p" &amp; RIGHT(ABS(SUMPRODUCT(CODE(MID(B1328&amp;C1328,ROW(INDIRECT("1:"&amp;LEN(B1328&amp;C1328))),1))*POWER(31,MOD(ROW(INDIRECT("1:"&amp;LEN(B1328&amp;C1328)))-1,7)))),6)</f>
        <v>p998387</v>
      </c>
      <c r="B1328" s="7" t="s">
        <v>5003</v>
      </c>
      <c r="C1328" s="7" t="s">
        <v>3702</v>
      </c>
      <c r="D1328" s="7" t="str">
        <f>Table_Paintings[[#This Row],[Title]]&amp;"_"&amp;Table_Paintings[[#This Row],[Author]]</f>
        <v>The Uncertainty of the Poet_de Chirico, Giorgio</v>
      </c>
      <c r="E1328" s="1" t="str">
        <f>IF(COUNTIFS(Table_Paintings[Composite_Work_Author],Table_Paintings[[#This Row],[Composite_Work_Author]])&gt;1,"Y","N")</f>
        <v>N</v>
      </c>
      <c r="F1328" s="7" t="s">
        <v>3703</v>
      </c>
      <c r="H1328" s="7" t="s">
        <v>3310</v>
      </c>
    </row>
    <row r="1329" spans="1:8" x14ac:dyDescent="0.35">
      <c r="A1329" s="7" t="str" cm="1">
        <f t="array" aca="1" ref="A1329" ca="1">"p" &amp; RIGHT(ABS(SUMPRODUCT(CODE(MID(B1329&amp;C1329,ROW(INDIRECT("1:"&amp;LEN(B1329&amp;C1329))),1))*POWER(31,MOD(ROW(INDIRECT("1:"&amp;LEN(B1329&amp;C1329)))-1,7)))),6)</f>
        <v>p383563</v>
      </c>
      <c r="B1329" s="7" t="s">
        <v>5004</v>
      </c>
      <c r="C1329" s="7" t="s">
        <v>4049</v>
      </c>
      <c r="D1329" s="7" t="str">
        <f>Table_Paintings[[#This Row],[Title]]&amp;"_"&amp;Table_Paintings[[#This Row],[Author]]</f>
        <v>My Hell_Ernst, Max</v>
      </c>
      <c r="E1329" s="1" t="str">
        <f>IF(COUNTIFS(Table_Paintings[Composite_Work_Author],Table_Paintings[[#This Row],[Composite_Work_Author]])&gt;1,"Y","N")</f>
        <v>N</v>
      </c>
      <c r="F1329" s="7" t="s">
        <v>3339</v>
      </c>
      <c r="H1329" s="7" t="s">
        <v>3310</v>
      </c>
    </row>
    <row r="1330" spans="1:8" x14ac:dyDescent="0.35">
      <c r="A1330" s="7" t="str" cm="1">
        <f t="array" aca="1" ref="A1330" ca="1">"p" &amp; RIGHT(ABS(SUMPRODUCT(CODE(MID(B1330&amp;C1330,ROW(INDIRECT("1:"&amp;LEN(B1330&amp;C1330))),1))*POWER(31,MOD(ROW(INDIRECT("1:"&amp;LEN(B1330&amp;C1330)))-1,7)))),6)</f>
        <v>p743224</v>
      </c>
      <c r="B1330" s="7" t="s">
        <v>5005</v>
      </c>
      <c r="C1330" s="7" t="s">
        <v>4049</v>
      </c>
      <c r="D1330" s="7" t="str">
        <f>Table_Paintings[[#This Row],[Title]]&amp;"_"&amp;Table_Paintings[[#This Row],[Author]]</f>
        <v>Fireside Angel_Ernst, Max</v>
      </c>
      <c r="E1330" s="1" t="str">
        <f>IF(COUNTIFS(Table_Paintings[Composite_Work_Author],Table_Paintings[[#This Row],[Composite_Work_Author]])&gt;1,"Y","N")</f>
        <v>N</v>
      </c>
      <c r="F1330" s="7" t="s">
        <v>3339</v>
      </c>
      <c r="H1330" s="7" t="s">
        <v>3310</v>
      </c>
    </row>
    <row r="1331" spans="1:8" x14ac:dyDescent="0.35">
      <c r="A1331" s="7" t="str" cm="1">
        <f t="array" aca="1" ref="A1331" ca="1">"p" &amp; RIGHT(ABS(SUMPRODUCT(CODE(MID(B1331&amp;C1331,ROW(INDIRECT("1:"&amp;LEN(B1331&amp;C1331))),1))*POWER(31,MOD(ROW(INDIRECT("1:"&amp;LEN(B1331&amp;C1331)))-1,7)))),6)</f>
        <v>p433951</v>
      </c>
      <c r="B1331" s="7" t="s">
        <v>5006</v>
      </c>
      <c r="C1331" s="7" t="s">
        <v>4049</v>
      </c>
      <c r="D1331" s="7" t="str">
        <f>Table_Paintings[[#This Row],[Title]]&amp;"_"&amp;Table_Paintings[[#This Row],[Author]]</f>
        <v>Europa After the Rain II_Ernst, Max</v>
      </c>
      <c r="E1331" s="1" t="str">
        <f>IF(COUNTIFS(Table_Paintings[Composite_Work_Author],Table_Paintings[[#This Row],[Composite_Work_Author]])&gt;1,"Y","N")</f>
        <v>N</v>
      </c>
      <c r="F1331" s="7" t="s">
        <v>3339</v>
      </c>
      <c r="H1331" s="7" t="s">
        <v>3310</v>
      </c>
    </row>
    <row r="1332" spans="1:8" x14ac:dyDescent="0.35">
      <c r="A1332" s="7" t="str" cm="1">
        <f t="array" aca="1" ref="A1332" ca="1">"p" &amp; RIGHT(ABS(SUMPRODUCT(CODE(MID(B1332&amp;C1332,ROW(INDIRECT("1:"&amp;LEN(B1332&amp;C1332))),1))*POWER(31,MOD(ROW(INDIRECT("1:"&amp;LEN(B1332&amp;C1332)))-1,7)))),6)</f>
        <v>p841789</v>
      </c>
      <c r="B1332" s="7" t="s">
        <v>5007</v>
      </c>
      <c r="C1332" s="7" t="s">
        <v>4949</v>
      </c>
      <c r="D1332" s="7" t="str">
        <f>Table_Paintings[[#This Row],[Title]]&amp;"_"&amp;Table_Paintings[[#This Row],[Author]]</f>
        <v>The Parable of the Blind_Breughel the Elder, Pieter</v>
      </c>
      <c r="E1332" s="1" t="str">
        <f>IF(COUNTIFS(Table_Paintings[Composite_Work_Author],Table_Paintings[[#This Row],[Composite_Work_Author]])&gt;1,"Y","N")</f>
        <v>N</v>
      </c>
      <c r="F1332" s="7" t="s">
        <v>3353</v>
      </c>
      <c r="H1332" s="7" t="s">
        <v>3347</v>
      </c>
    </row>
    <row r="1333" spans="1:8" x14ac:dyDescent="0.35">
      <c r="A1333" s="7" t="str" cm="1">
        <f t="array" aca="1" ref="A1333" ca="1">"p" &amp; RIGHT(ABS(SUMPRODUCT(CODE(MID(B1333&amp;C1333,ROW(INDIRECT("1:"&amp;LEN(B1333&amp;C1333))),1))*POWER(31,MOD(ROW(INDIRECT("1:"&amp;LEN(B1333&amp;C1333)))-1,7)))),6)</f>
        <v>p987335</v>
      </c>
      <c r="B1333" s="7" t="s">
        <v>5008</v>
      </c>
      <c r="C1333" s="7" t="s">
        <v>4949</v>
      </c>
      <c r="D1333" s="7" t="str">
        <f>Table_Paintings[[#This Row],[Title]]&amp;"_"&amp;Table_Paintings[[#This Row],[Author]]</f>
        <v>Dulle Griet_Breughel the Elder, Pieter</v>
      </c>
      <c r="E1333" s="1" t="str">
        <f>IF(COUNTIFS(Table_Paintings[Composite_Work_Author],Table_Paintings[[#This Row],[Composite_Work_Author]])&gt;1,"Y","N")</f>
        <v>N</v>
      </c>
      <c r="F1333" s="7" t="s">
        <v>3353</v>
      </c>
      <c r="H1333" s="7" t="s">
        <v>3347</v>
      </c>
    </row>
    <row r="1334" spans="1:8" x14ac:dyDescent="0.35">
      <c r="A1334" s="7" t="str" cm="1">
        <f t="array" aca="1" ref="A1334" ca="1">"p" &amp; RIGHT(ABS(SUMPRODUCT(CODE(MID(B1334&amp;C1334,ROW(INDIRECT("1:"&amp;LEN(B1334&amp;C1334))),1))*POWER(31,MOD(ROW(INDIRECT("1:"&amp;LEN(B1334&amp;C1334)))-1,7)))),6)</f>
        <v>p723991</v>
      </c>
      <c r="B1334" s="7" t="s">
        <v>5009</v>
      </c>
      <c r="C1334" s="7" t="s">
        <v>4972</v>
      </c>
      <c r="D1334" s="7" t="str">
        <f>Table_Paintings[[#This Row],[Title]]&amp;"_"&amp;Table_Paintings[[#This Row],[Author]]</f>
        <v>The Crucifixion_Grünewald, Matthias</v>
      </c>
      <c r="E1334" s="1" t="str">
        <f>IF(COUNTIFS(Table_Paintings[Composite_Work_Author],Table_Paintings[[#This Row],[Composite_Work_Author]])&gt;1,"Y","N")</f>
        <v>N</v>
      </c>
      <c r="F1334" s="7" t="s">
        <v>3353</v>
      </c>
      <c r="H1334" s="7" t="s">
        <v>3347</v>
      </c>
    </row>
    <row r="1335" spans="1:8" x14ac:dyDescent="0.35">
      <c r="A1335" s="7" t="str" cm="1">
        <f t="array" aca="1" ref="A1335" ca="1">"p" &amp; RIGHT(ABS(SUMPRODUCT(CODE(MID(B1335&amp;C1335,ROW(INDIRECT("1:"&amp;LEN(B1335&amp;C1335))),1))*POWER(31,MOD(ROW(INDIRECT("1:"&amp;LEN(B1335&amp;C1335)))-1,7)))),6)</f>
        <v>p510508</v>
      </c>
      <c r="B1335" s="7" t="s">
        <v>5010</v>
      </c>
      <c r="C1335" s="7" t="s">
        <v>5011</v>
      </c>
      <c r="D1335" s="7" t="str">
        <f>Table_Paintings[[#This Row],[Title]]&amp;"_"&amp;Table_Paintings[[#This Row],[Author]]</f>
        <v>Self Portrait as a Clown_Beckmann, Max</v>
      </c>
      <c r="E1335" s="1" t="str">
        <f>IF(COUNTIFS(Table_Paintings[Composite_Work_Author],Table_Paintings[[#This Row],[Composite_Work_Author]])&gt;1,"Y","N")</f>
        <v>N</v>
      </c>
      <c r="F1335" s="7" t="s">
        <v>3341</v>
      </c>
      <c r="H1335" s="7" t="s">
        <v>3310</v>
      </c>
    </row>
    <row r="1336" spans="1:8" x14ac:dyDescent="0.35">
      <c r="A1336" s="7" t="str" cm="1">
        <f t="array" aca="1" ref="A1336" ca="1">"p" &amp; RIGHT(ABS(SUMPRODUCT(CODE(MID(B1336&amp;C1336,ROW(INDIRECT("1:"&amp;LEN(B1336&amp;C1336))),1))*POWER(31,MOD(ROW(INDIRECT("1:"&amp;LEN(B1336&amp;C1336)))-1,7)))),6)</f>
        <v>p349095</v>
      </c>
      <c r="B1336" s="7" t="s">
        <v>3987</v>
      </c>
      <c r="C1336" s="7" t="s">
        <v>5011</v>
      </c>
      <c r="D1336" s="7" t="str">
        <f>Table_Paintings[[#This Row],[Title]]&amp;"_"&amp;Table_Paintings[[#This Row],[Author]]</f>
        <v>Night_Beckmann, Max</v>
      </c>
      <c r="E1336" s="1" t="str">
        <f>IF(COUNTIFS(Table_Paintings[Composite_Work_Author],Table_Paintings[[#This Row],[Composite_Work_Author]])&gt;1,"Y","N")</f>
        <v>N</v>
      </c>
      <c r="F1336" s="7" t="s">
        <v>3341</v>
      </c>
      <c r="H1336" s="7" t="s">
        <v>3310</v>
      </c>
    </row>
    <row r="1337" spans="1:8" x14ac:dyDescent="0.35">
      <c r="A1337" s="7" t="str" cm="1">
        <f t="array" aca="1" ref="A1337" ca="1">"p" &amp; RIGHT(ABS(SUMPRODUCT(CODE(MID(B1337&amp;C1337,ROW(INDIRECT("1:"&amp;LEN(B1337&amp;C1337))),1))*POWER(31,MOD(ROW(INDIRECT("1:"&amp;LEN(B1337&amp;C1337)))-1,7)))),6)</f>
        <v>p193169</v>
      </c>
      <c r="B1337" s="7" t="s">
        <v>5012</v>
      </c>
      <c r="C1337" s="7" t="s">
        <v>5011</v>
      </c>
      <c r="D1337" s="7" t="str">
        <f>Table_Paintings[[#This Row],[Title]]&amp;"_"&amp;Table_Paintings[[#This Row],[Author]]</f>
        <v>Departure_Beckmann, Max</v>
      </c>
      <c r="E1337" s="1" t="str">
        <f>IF(COUNTIFS(Table_Paintings[Composite_Work_Author],Table_Paintings[[#This Row],[Composite_Work_Author]])&gt;1,"Y","N")</f>
        <v>N</v>
      </c>
      <c r="F1337" s="7" t="s">
        <v>3341</v>
      </c>
      <c r="H1337" s="7" t="s">
        <v>3310</v>
      </c>
    </row>
    <row r="1338" spans="1:8" x14ac:dyDescent="0.35">
      <c r="A1338" s="7" t="str" cm="1">
        <f t="array" aca="1" ref="A1338" ca="1">"p" &amp; RIGHT(ABS(SUMPRODUCT(CODE(MID(B1338&amp;C1338,ROW(INDIRECT("1:"&amp;LEN(B1338&amp;C1338))),1))*POWER(31,MOD(ROW(INDIRECT("1:"&amp;LEN(B1338&amp;C1338)))-1,7)))),6)</f>
        <v>p677231</v>
      </c>
      <c r="B1338" s="7" t="s">
        <v>4098</v>
      </c>
      <c r="C1338" s="7" t="s">
        <v>3793</v>
      </c>
      <c r="D1338" s="7" t="str">
        <f>Table_Paintings[[#This Row],[Title]]&amp;"_"&amp;Table_Paintings[[#This Row],[Author]]</f>
        <v>The Wedding at Cana_Bosch, Hieronymus</v>
      </c>
      <c r="E1338" s="1" t="str">
        <f>IF(COUNTIFS(Table_Paintings[Composite_Work_Author],Table_Paintings[[#This Row],[Composite_Work_Author]])&gt;1,"Y","N")</f>
        <v>N</v>
      </c>
      <c r="F1338" s="7" t="s">
        <v>3353</v>
      </c>
      <c r="H1338" s="7" t="s">
        <v>3794</v>
      </c>
    </row>
  </sheetData>
  <conditionalFormatting sqref="D2:D1338">
    <cfRule type="duplicateValues" dxfId="138" priority="208"/>
  </conditionalFormatting>
  <conditionalFormatting sqref="E2:E1338">
    <cfRule type="cellIs" dxfId="137" priority="1" operator="equal">
      <formula>"Y"</formula>
    </cfRule>
  </conditionalFormatting>
  <dataValidations count="3">
    <dataValidation type="list" allowBlank="1" showInputMessage="1" showErrorMessage="1" sqref="C2:C1338" xr:uid="{7B4BD4EB-5F19-427A-904F-618FD0A9404E}">
      <formula1>Set_Author</formula1>
    </dataValidation>
    <dataValidation type="list" allowBlank="1" showInputMessage="1" showErrorMessage="1" sqref="F2:F1338" xr:uid="{1E127F28-A196-4305-91DE-9FE169FEBA3E}">
      <formula1>Art_Movements</formula1>
    </dataValidation>
    <dataValidation type="list" allowBlank="1" showInputMessage="1" showErrorMessage="1" sqref="H2:H1338" xr:uid="{EA836D31-E495-4787-9846-E1BB1C401DCD}">
      <formula1>Centuries</formula1>
    </dataValidation>
  </dataValidations>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9D1F9-1635-4571-A702-3DAEBAA20D7F}">
  <dimension ref="A1:D71"/>
  <sheetViews>
    <sheetView showGridLines="0" workbookViewId="0">
      <selection activeCell="B18" sqref="B18"/>
    </sheetView>
  </sheetViews>
  <sheetFormatPr defaultRowHeight="14.5" x14ac:dyDescent="0.35"/>
  <cols>
    <col min="1" max="1" width="22.7265625" style="7" bestFit="1" customWidth="1"/>
    <col min="2" max="2" width="55.54296875" style="7" bestFit="1" customWidth="1"/>
    <col min="3" max="3" width="20.54296875" style="7" customWidth="1"/>
    <col min="4" max="4" width="19.81640625" style="7" bestFit="1" customWidth="1"/>
    <col min="5" max="16384" width="8.7265625" style="7"/>
  </cols>
  <sheetData>
    <row r="1" spans="1:4" s="1" customFormat="1" ht="36" customHeight="1" x14ac:dyDescent="0.35">
      <c r="A1" s="1" t="s">
        <v>4</v>
      </c>
      <c r="B1" s="1" t="s">
        <v>16793</v>
      </c>
      <c r="C1" s="1" t="s">
        <v>16794</v>
      </c>
      <c r="D1" s="14" t="s">
        <v>11043</v>
      </c>
    </row>
    <row r="2" spans="1:4" x14ac:dyDescent="0.35">
      <c r="A2" s="7" t="s">
        <v>17166</v>
      </c>
      <c r="B2" s="7" t="s">
        <v>18145</v>
      </c>
      <c r="C2" s="7" t="s">
        <v>18146</v>
      </c>
      <c r="D2" s="7" t="str">
        <f>IF(COUNTIFS(Table_Attributes[Name],Table_Attributes[[#This Row],[Name]])&gt;1,"Y","N")</f>
        <v>N</v>
      </c>
    </row>
    <row r="3" spans="1:4" x14ac:dyDescent="0.35">
      <c r="A3" s="7" t="s">
        <v>16810</v>
      </c>
      <c r="B3" s="7" t="s">
        <v>16811</v>
      </c>
      <c r="C3" s="7" t="s">
        <v>16812</v>
      </c>
      <c r="D3" s="7" t="str">
        <f>IF(COUNTIFS(Table_Attributes[Name],Table_Attributes[[#This Row],[Name]])&gt;1,"Y","N")</f>
        <v>N</v>
      </c>
    </row>
    <row r="4" spans="1:4" x14ac:dyDescent="0.35">
      <c r="A4" s="7" t="s">
        <v>16866</v>
      </c>
      <c r="B4" s="7" t="s">
        <v>16867</v>
      </c>
      <c r="C4" s="7" t="s">
        <v>16851</v>
      </c>
      <c r="D4" s="7" t="str">
        <f>IF(COUNTIFS(Table_Attributes[Name],Table_Attributes[[#This Row],[Name]])&gt;1,"Y","N")</f>
        <v>N</v>
      </c>
    </row>
    <row r="5" spans="1:4" x14ac:dyDescent="0.35">
      <c r="A5" s="7" t="s">
        <v>18147</v>
      </c>
      <c r="B5" s="7" t="s">
        <v>18148</v>
      </c>
      <c r="C5" s="7" t="s">
        <v>18149</v>
      </c>
      <c r="D5" s="7" t="str">
        <f>IF(COUNTIFS(Table_Attributes[Name],Table_Attributes[[#This Row],[Name]])&gt;1,"Y","N")</f>
        <v>N</v>
      </c>
    </row>
    <row r="6" spans="1:4" x14ac:dyDescent="0.35">
      <c r="A6" s="7" t="s">
        <v>16843</v>
      </c>
      <c r="B6" s="7" t="s">
        <v>16844</v>
      </c>
      <c r="C6" s="7" t="s">
        <v>16845</v>
      </c>
      <c r="D6" s="7" t="str">
        <f>IF(COUNTIFS(Table_Attributes[Name],Table_Attributes[[#This Row],[Name]])&gt;1,"Y","N")</f>
        <v>N</v>
      </c>
    </row>
    <row r="7" spans="1:4" x14ac:dyDescent="0.35">
      <c r="A7" s="7" t="s">
        <v>16846</v>
      </c>
      <c r="B7" s="7" t="s">
        <v>16847</v>
      </c>
      <c r="C7" s="7" t="s">
        <v>16848</v>
      </c>
      <c r="D7" s="7" t="str">
        <f>IF(COUNTIFS(Table_Attributes[Name],Table_Attributes[[#This Row],[Name]])&gt;1,"Y","N")</f>
        <v>N</v>
      </c>
    </row>
    <row r="8" spans="1:4" x14ac:dyDescent="0.35">
      <c r="A8" s="7" t="s">
        <v>18150</v>
      </c>
      <c r="B8" s="7" t="s">
        <v>18151</v>
      </c>
      <c r="C8" s="7" t="s">
        <v>18152</v>
      </c>
      <c r="D8" s="7" t="str">
        <f>IF(COUNTIFS(Table_Attributes[Name],Table_Attributes[[#This Row],[Name]])&gt;1,"Y","N")</f>
        <v>N</v>
      </c>
    </row>
    <row r="9" spans="1:4" x14ac:dyDescent="0.35">
      <c r="A9" s="7" t="s">
        <v>18153</v>
      </c>
      <c r="B9" s="7" t="s">
        <v>18154</v>
      </c>
      <c r="C9" s="7" t="s">
        <v>16812</v>
      </c>
      <c r="D9" s="7" t="str">
        <f>IF(COUNTIFS(Table_Attributes[Name],Table_Attributes[[#This Row],[Name]])&gt;1,"Y","N")</f>
        <v>N</v>
      </c>
    </row>
    <row r="10" spans="1:4" x14ac:dyDescent="0.35">
      <c r="A10" s="7" t="s">
        <v>16813</v>
      </c>
      <c r="B10" s="7" t="s">
        <v>16814</v>
      </c>
      <c r="C10" s="7" t="s">
        <v>16815</v>
      </c>
      <c r="D10" s="7" t="str">
        <f>IF(COUNTIFS(Table_Attributes[Name],Table_Attributes[[#This Row],[Name]])&gt;1,"Y","N")</f>
        <v>N</v>
      </c>
    </row>
    <row r="11" spans="1:4" x14ac:dyDescent="0.35">
      <c r="A11" s="7" t="s">
        <v>16849</v>
      </c>
      <c r="B11" s="7" t="s">
        <v>16850</v>
      </c>
      <c r="C11" s="7" t="s">
        <v>16851</v>
      </c>
      <c r="D11" s="7" t="str">
        <f>IF(COUNTIFS(Table_Attributes[Name],Table_Attributes[[#This Row],[Name]])&gt;1,"Y","N")</f>
        <v>N</v>
      </c>
    </row>
    <row r="12" spans="1:4" x14ac:dyDescent="0.35">
      <c r="A12" s="7" t="s">
        <v>18155</v>
      </c>
      <c r="B12" s="7" t="s">
        <v>18156</v>
      </c>
      <c r="C12" s="7" t="s">
        <v>18157</v>
      </c>
      <c r="D12" s="7" t="str">
        <f>IF(COUNTIFS(Table_Attributes[Name],Table_Attributes[[#This Row],[Name]])&gt;1,"Y","N")</f>
        <v>N</v>
      </c>
    </row>
    <row r="13" spans="1:4" x14ac:dyDescent="0.35">
      <c r="A13" s="7" t="s">
        <v>16864</v>
      </c>
      <c r="B13" s="7" t="s">
        <v>16865</v>
      </c>
      <c r="C13" s="7" t="s">
        <v>16817</v>
      </c>
      <c r="D13" s="7" t="str">
        <f>IF(COUNTIFS(Table_Attributes[Name],Table_Attributes[[#This Row],[Name]])&gt;1,"Y","N")</f>
        <v>N</v>
      </c>
    </row>
    <row r="14" spans="1:4" x14ac:dyDescent="0.35">
      <c r="A14" s="7" t="s">
        <v>16795</v>
      </c>
      <c r="B14" s="7" t="s">
        <v>16796</v>
      </c>
      <c r="C14" s="7" t="s">
        <v>16797</v>
      </c>
      <c r="D14" s="7" t="str">
        <f>IF(COUNTIFS(Table_Attributes[Name],Table_Attributes[[#This Row],[Name]])&gt;1,"Y","N")</f>
        <v>N</v>
      </c>
    </row>
    <row r="15" spans="1:4" x14ac:dyDescent="0.35">
      <c r="A15" s="7" t="s">
        <v>16855</v>
      </c>
      <c r="B15" s="7" t="s">
        <v>16856</v>
      </c>
      <c r="C15" s="7" t="s">
        <v>16809</v>
      </c>
      <c r="D15" s="7" t="str">
        <f>IF(COUNTIFS(Table_Attributes[Name],Table_Attributes[[#This Row],[Name]])&gt;1,"Y","N")</f>
        <v>N</v>
      </c>
    </row>
    <row r="16" spans="1:4" x14ac:dyDescent="0.35">
      <c r="A16" s="7" t="s">
        <v>18158</v>
      </c>
      <c r="B16" s="7" t="s">
        <v>18159</v>
      </c>
      <c r="C16" s="7" t="s">
        <v>18160</v>
      </c>
      <c r="D16" s="7" t="str">
        <f>IF(COUNTIFS(Table_Attributes[Name],Table_Attributes[[#This Row],[Name]])&gt;1,"Y","N")</f>
        <v>N</v>
      </c>
    </row>
    <row r="17" spans="1:4" x14ac:dyDescent="0.35">
      <c r="A17" s="7" t="s">
        <v>18161</v>
      </c>
      <c r="B17" s="7" t="s">
        <v>18162</v>
      </c>
      <c r="C17" s="7" t="s">
        <v>16817</v>
      </c>
      <c r="D17" s="7" t="str">
        <f>IF(COUNTIFS(Table_Attributes[Name],Table_Attributes[[#This Row],[Name]])&gt;1,"Y","N")</f>
        <v>N</v>
      </c>
    </row>
    <row r="18" spans="1:4" x14ac:dyDescent="0.35">
      <c r="A18" s="7" t="s">
        <v>16798</v>
      </c>
      <c r="B18" s="7" t="s">
        <v>16799</v>
      </c>
      <c r="C18" s="7" t="s">
        <v>16800</v>
      </c>
      <c r="D18" s="7" t="str">
        <f>IF(COUNTIFS(Table_Attributes[Name],Table_Attributes[[#This Row],[Name]])&gt;1,"Y","N")</f>
        <v>N</v>
      </c>
    </row>
    <row r="19" spans="1:4" x14ac:dyDescent="0.35">
      <c r="A19" s="7" t="s">
        <v>16836</v>
      </c>
      <c r="B19" s="7" t="s">
        <v>16837</v>
      </c>
      <c r="C19" s="7" t="s">
        <v>16800</v>
      </c>
      <c r="D19" s="7" t="str">
        <f>IF(COUNTIFS(Table_Attributes[Name],Table_Attributes[[#This Row],[Name]])&gt;1,"Y","N")</f>
        <v>N</v>
      </c>
    </row>
    <row r="20" spans="1:4" x14ac:dyDescent="0.35">
      <c r="A20" s="7" t="s">
        <v>16861</v>
      </c>
      <c r="B20" s="7" t="s">
        <v>16862</v>
      </c>
      <c r="C20" s="7" t="s">
        <v>16863</v>
      </c>
      <c r="D20" s="7" t="str">
        <f>IF(COUNTIFS(Table_Attributes[Name],Table_Attributes[[#This Row],[Name]])&gt;1,"Y","N")</f>
        <v>N</v>
      </c>
    </row>
    <row r="21" spans="1:4" x14ac:dyDescent="0.35">
      <c r="A21" s="7" t="s">
        <v>16807</v>
      </c>
      <c r="B21" s="7" t="s">
        <v>16808</v>
      </c>
      <c r="C21" s="7" t="s">
        <v>16809</v>
      </c>
      <c r="D21" s="7" t="str">
        <f>IF(COUNTIFS(Table_Attributes[Name],Table_Attributes[[#This Row],[Name]])&gt;1,"Y","N")</f>
        <v>N</v>
      </c>
    </row>
    <row r="22" spans="1:4" x14ac:dyDescent="0.35">
      <c r="A22" s="7" t="s">
        <v>18163</v>
      </c>
      <c r="B22" s="7" t="s">
        <v>18164</v>
      </c>
      <c r="C22" s="7" t="s">
        <v>18165</v>
      </c>
      <c r="D22" s="7" t="str">
        <f>IF(COUNTIFS(Table_Attributes[Name],Table_Attributes[[#This Row],[Name]])&gt;1,"Y","N")</f>
        <v>N</v>
      </c>
    </row>
    <row r="23" spans="1:4" x14ac:dyDescent="0.35">
      <c r="A23" s="7" t="s">
        <v>18166</v>
      </c>
      <c r="B23" s="7" t="s">
        <v>18167</v>
      </c>
      <c r="C23" s="7" t="s">
        <v>18165</v>
      </c>
      <c r="D23" s="7" t="str">
        <f>IF(COUNTIFS(Table_Attributes[Name],Table_Attributes[[#This Row],[Name]])&gt;1,"Y","N")</f>
        <v>N</v>
      </c>
    </row>
    <row r="24" spans="1:4" x14ac:dyDescent="0.35">
      <c r="A24" s="7" t="s">
        <v>9108</v>
      </c>
      <c r="B24" s="7" t="s">
        <v>18168</v>
      </c>
      <c r="C24" s="7" t="s">
        <v>18169</v>
      </c>
      <c r="D24" s="7" t="str">
        <f>IF(COUNTIFS(Table_Attributes[Name],Table_Attributes[[#This Row],[Name]])&gt;1,"Y","N")</f>
        <v>N</v>
      </c>
    </row>
    <row r="25" spans="1:4" x14ac:dyDescent="0.35">
      <c r="A25" s="7" t="s">
        <v>18170</v>
      </c>
      <c r="B25" s="7" t="s">
        <v>18171</v>
      </c>
      <c r="C25" s="7" t="s">
        <v>18172</v>
      </c>
      <c r="D25" s="7" t="str">
        <f>IF(COUNTIFS(Table_Attributes[Name],Table_Attributes[[#This Row],[Name]])&gt;1,"Y","N")</f>
        <v>N</v>
      </c>
    </row>
    <row r="26" spans="1:4" x14ac:dyDescent="0.35">
      <c r="A26" s="7" t="s">
        <v>18173</v>
      </c>
      <c r="B26" s="7" t="s">
        <v>18174</v>
      </c>
      <c r="C26" s="7" t="s">
        <v>18175</v>
      </c>
      <c r="D26" s="7" t="str">
        <f>IF(COUNTIFS(Table_Attributes[Name],Table_Attributes[[#This Row],[Name]])&gt;1,"Y","N")</f>
        <v>N</v>
      </c>
    </row>
    <row r="27" spans="1:4" x14ac:dyDescent="0.35">
      <c r="A27" s="7" t="s">
        <v>16838</v>
      </c>
      <c r="B27" s="7" t="s">
        <v>16839</v>
      </c>
      <c r="C27" s="7" t="s">
        <v>16809</v>
      </c>
      <c r="D27" s="7" t="str">
        <f>IF(COUNTIFS(Table_Attributes[Name],Table_Attributes[[#This Row],[Name]])&gt;1,"Y","N")</f>
        <v>N</v>
      </c>
    </row>
    <row r="28" spans="1:4" x14ac:dyDescent="0.35">
      <c r="A28" s="7" t="s">
        <v>16826</v>
      </c>
      <c r="B28" s="7" t="s">
        <v>16827</v>
      </c>
      <c r="C28" s="7" t="s">
        <v>16812</v>
      </c>
      <c r="D28" s="7" t="str">
        <f>IF(COUNTIFS(Table_Attributes[Name],Table_Attributes[[#This Row],[Name]])&gt;1,"Y","N")</f>
        <v>N</v>
      </c>
    </row>
    <row r="29" spans="1:4" x14ac:dyDescent="0.35">
      <c r="A29" s="7" t="s">
        <v>18176</v>
      </c>
      <c r="B29" s="7" t="s">
        <v>18177</v>
      </c>
      <c r="C29" s="7" t="s">
        <v>18178</v>
      </c>
      <c r="D29" s="7" t="str">
        <f>IF(COUNTIFS(Table_Attributes[Name],Table_Attributes[[#This Row],[Name]])&gt;1,"Y","N")</f>
        <v>N</v>
      </c>
    </row>
    <row r="30" spans="1:4" x14ac:dyDescent="0.35">
      <c r="A30" s="7" t="s">
        <v>18179</v>
      </c>
      <c r="B30" s="7" t="s">
        <v>18180</v>
      </c>
      <c r="C30" s="7" t="s">
        <v>18165</v>
      </c>
      <c r="D30" s="7" t="str">
        <f>IF(COUNTIFS(Table_Attributes[Name],Table_Attributes[[#This Row],[Name]])&gt;1,"Y","N")</f>
        <v>N</v>
      </c>
    </row>
    <row r="31" spans="1:4" x14ac:dyDescent="0.35">
      <c r="A31" s="7" t="s">
        <v>18181</v>
      </c>
      <c r="B31" s="7" t="s">
        <v>18182</v>
      </c>
      <c r="C31" s="7" t="s">
        <v>18183</v>
      </c>
      <c r="D31" s="7" t="str">
        <f>IF(COUNTIFS(Table_Attributes[Name],Table_Attributes[[#This Row],[Name]])&gt;1,"Y","N")</f>
        <v>N</v>
      </c>
    </row>
    <row r="32" spans="1:4" x14ac:dyDescent="0.35">
      <c r="A32" s="7" t="s">
        <v>18184</v>
      </c>
      <c r="B32" s="7" t="s">
        <v>18185</v>
      </c>
      <c r="C32" s="7" t="s">
        <v>18186</v>
      </c>
      <c r="D32" s="7" t="str">
        <f>IF(COUNTIFS(Table_Attributes[Name],Table_Attributes[[#This Row],[Name]])&gt;1,"Y","N")</f>
        <v>N</v>
      </c>
    </row>
    <row r="33" spans="1:4" x14ac:dyDescent="0.35">
      <c r="A33" s="7" t="s">
        <v>16830</v>
      </c>
      <c r="B33" s="7" t="s">
        <v>16831</v>
      </c>
      <c r="C33" s="7" t="s">
        <v>16803</v>
      </c>
      <c r="D33" s="7" t="str">
        <f>IF(COUNTIFS(Table_Attributes[Name],Table_Attributes[[#This Row],[Name]])&gt;1,"Y","N")</f>
        <v>N</v>
      </c>
    </row>
    <row r="34" spans="1:4" x14ac:dyDescent="0.35">
      <c r="A34" s="7" t="s">
        <v>18187</v>
      </c>
      <c r="B34" s="7" t="s">
        <v>18188</v>
      </c>
      <c r="C34" s="7" t="s">
        <v>16817</v>
      </c>
      <c r="D34" s="7" t="str">
        <f>IF(COUNTIFS(Table_Attributes[Name],Table_Attributes[[#This Row],[Name]])&gt;1,"Y","N")</f>
        <v>N</v>
      </c>
    </row>
    <row r="35" spans="1:4" x14ac:dyDescent="0.35">
      <c r="A35" s="7" t="s">
        <v>16804</v>
      </c>
      <c r="B35" s="7" t="s">
        <v>16805</v>
      </c>
      <c r="C35" s="7" t="s">
        <v>16806</v>
      </c>
      <c r="D35" s="7" t="str">
        <f>IF(COUNTIFS(Table_Attributes[Name],Table_Attributes[[#This Row],[Name]])&gt;1,"Y","N")</f>
        <v>N</v>
      </c>
    </row>
    <row r="36" spans="1:4" x14ac:dyDescent="0.35">
      <c r="A36" s="7" t="s">
        <v>16824</v>
      </c>
      <c r="B36" s="7" t="s">
        <v>16825</v>
      </c>
      <c r="C36" s="7" t="s">
        <v>16800</v>
      </c>
      <c r="D36" s="7" t="str">
        <f>IF(COUNTIFS(Table_Attributes[Name],Table_Attributes[[#This Row],[Name]])&gt;1,"Y","N")</f>
        <v>N</v>
      </c>
    </row>
    <row r="37" spans="1:4" x14ac:dyDescent="0.35">
      <c r="A37" s="7" t="s">
        <v>16801</v>
      </c>
      <c r="B37" s="7" t="s">
        <v>16802</v>
      </c>
      <c r="C37" s="7" t="s">
        <v>16803</v>
      </c>
      <c r="D37" s="7" t="str">
        <f>IF(COUNTIFS(Table_Attributes[Name],Table_Attributes[[#This Row],[Name]])&gt;1,"Y","N")</f>
        <v>N</v>
      </c>
    </row>
    <row r="38" spans="1:4" x14ac:dyDescent="0.35">
      <c r="A38" s="7" t="s">
        <v>18189</v>
      </c>
      <c r="B38" s="7" t="s">
        <v>18190</v>
      </c>
      <c r="C38" s="7" t="s">
        <v>18191</v>
      </c>
      <c r="D38" s="7" t="str">
        <f>IF(COUNTIFS(Table_Attributes[Name],Table_Attributes[[#This Row],[Name]])&gt;1,"Y","N")</f>
        <v>N</v>
      </c>
    </row>
    <row r="39" spans="1:4" x14ac:dyDescent="0.35">
      <c r="A39" s="7" t="s">
        <v>18192</v>
      </c>
      <c r="B39" s="7" t="s">
        <v>18193</v>
      </c>
      <c r="C39" s="7" t="s">
        <v>16817</v>
      </c>
      <c r="D39" s="7" t="str">
        <f>IF(COUNTIFS(Table_Attributes[Name],Table_Attributes[[#This Row],[Name]])&gt;1,"Y","N")</f>
        <v>N</v>
      </c>
    </row>
    <row r="40" spans="1:4" x14ac:dyDescent="0.35">
      <c r="A40" s="7" t="s">
        <v>18194</v>
      </c>
      <c r="B40" s="7" t="s">
        <v>18195</v>
      </c>
      <c r="C40" s="7" t="s">
        <v>18160</v>
      </c>
      <c r="D40" s="7" t="str">
        <f>IF(COUNTIFS(Table_Attributes[Name],Table_Attributes[[#This Row],[Name]])&gt;1,"Y","N")</f>
        <v>N</v>
      </c>
    </row>
    <row r="41" spans="1:4" x14ac:dyDescent="0.35">
      <c r="A41" s="7" t="s">
        <v>16828</v>
      </c>
      <c r="B41" s="7" t="s">
        <v>16829</v>
      </c>
      <c r="C41" s="7" t="s">
        <v>16809</v>
      </c>
      <c r="D41" s="7" t="str">
        <f>IF(COUNTIFS(Table_Attributes[Name],Table_Attributes[[#This Row],[Name]])&gt;1,"Y","N")</f>
        <v>N</v>
      </c>
    </row>
    <row r="42" spans="1:4" x14ac:dyDescent="0.35">
      <c r="A42" s="7" t="s">
        <v>16464</v>
      </c>
      <c r="B42" s="7" t="s">
        <v>18196</v>
      </c>
      <c r="C42" s="7" t="s">
        <v>18160</v>
      </c>
      <c r="D42" s="7" t="str">
        <f>IF(COUNTIFS(Table_Attributes[Name],Table_Attributes[[#This Row],[Name]])&gt;1,"Y","N")</f>
        <v>N</v>
      </c>
    </row>
    <row r="43" spans="1:4" x14ac:dyDescent="0.35">
      <c r="A43" s="7" t="s">
        <v>18090</v>
      </c>
      <c r="B43" s="7" t="s">
        <v>18197</v>
      </c>
      <c r="C43" s="7" t="s">
        <v>18157</v>
      </c>
      <c r="D43" s="7" t="str">
        <f>IF(COUNTIFS(Table_Attributes[Name],Table_Attributes[[#This Row],[Name]])&gt;1,"Y","N")</f>
        <v>N</v>
      </c>
    </row>
    <row r="44" spans="1:4" x14ac:dyDescent="0.35">
      <c r="A44" s="7" t="s">
        <v>16857</v>
      </c>
      <c r="B44" s="7" t="s">
        <v>16858</v>
      </c>
      <c r="C44" s="7" t="s">
        <v>16823</v>
      </c>
      <c r="D44" s="7" t="str">
        <f>IF(COUNTIFS(Table_Attributes[Name],Table_Attributes[[#This Row],[Name]])&gt;1,"Y","N")</f>
        <v>N</v>
      </c>
    </row>
    <row r="45" spans="1:4" x14ac:dyDescent="0.35">
      <c r="A45" s="7" t="s">
        <v>16859</v>
      </c>
      <c r="B45" s="7" t="s">
        <v>16860</v>
      </c>
      <c r="C45" s="7" t="s">
        <v>16803</v>
      </c>
      <c r="D45" s="7" t="str">
        <f>IF(COUNTIFS(Table_Attributes[Name],Table_Attributes[[#This Row],[Name]])&gt;1,"Y","N")</f>
        <v>N</v>
      </c>
    </row>
    <row r="46" spans="1:4" x14ac:dyDescent="0.35">
      <c r="A46" s="7" t="s">
        <v>18198</v>
      </c>
      <c r="B46" s="7" t="s">
        <v>18199</v>
      </c>
      <c r="C46" s="7" t="s">
        <v>18169</v>
      </c>
      <c r="D46" s="7" t="str">
        <f>IF(COUNTIFS(Table_Attributes[Name],Table_Attributes[[#This Row],[Name]])&gt;1,"Y","N")</f>
        <v>N</v>
      </c>
    </row>
    <row r="47" spans="1:4" x14ac:dyDescent="0.35">
      <c r="A47" s="7" t="s">
        <v>16818</v>
      </c>
      <c r="B47" s="7" t="s">
        <v>16819</v>
      </c>
      <c r="C47" s="7" t="s">
        <v>16820</v>
      </c>
      <c r="D47" s="7" t="str">
        <f>IF(COUNTIFS(Table_Attributes[Name],Table_Attributes[[#This Row],[Name]])&gt;1,"Y","N")</f>
        <v>N</v>
      </c>
    </row>
    <row r="48" spans="1:4" x14ac:dyDescent="0.35">
      <c r="A48" s="7" t="s">
        <v>16834</v>
      </c>
      <c r="B48" s="7" t="s">
        <v>16835</v>
      </c>
      <c r="C48" s="7" t="s">
        <v>16815</v>
      </c>
      <c r="D48" s="7" t="str">
        <f>IF(COUNTIFS(Table_Attributes[Name],Table_Attributes[[#This Row],[Name]])&gt;1,"Y","N")</f>
        <v>N</v>
      </c>
    </row>
    <row r="49" spans="1:4" x14ac:dyDescent="0.35">
      <c r="A49" s="7" t="s">
        <v>18200</v>
      </c>
      <c r="B49" s="7" t="s">
        <v>18201</v>
      </c>
      <c r="C49" s="7" t="s">
        <v>18202</v>
      </c>
      <c r="D49" s="7" t="str">
        <f>IF(COUNTIFS(Table_Attributes[Name],Table_Attributes[[#This Row],[Name]])&gt;1,"Y","N")</f>
        <v>N</v>
      </c>
    </row>
    <row r="50" spans="1:4" x14ac:dyDescent="0.35">
      <c r="A50" s="7" t="s">
        <v>18203</v>
      </c>
      <c r="B50" s="7" t="s">
        <v>18204</v>
      </c>
      <c r="C50" s="7" t="s">
        <v>18149</v>
      </c>
      <c r="D50" s="7" t="str">
        <f>IF(COUNTIFS(Table_Attributes[Name],Table_Attributes[[#This Row],[Name]])&gt;1,"Y","N")</f>
        <v>N</v>
      </c>
    </row>
    <row r="51" spans="1:4" x14ac:dyDescent="0.35">
      <c r="A51" s="7" t="s">
        <v>16840</v>
      </c>
      <c r="B51" s="7" t="s">
        <v>16841</v>
      </c>
      <c r="C51" s="7" t="s">
        <v>16842</v>
      </c>
      <c r="D51" s="7" t="str">
        <f>IF(COUNTIFS(Table_Attributes[Name],Table_Attributes[[#This Row],[Name]])&gt;1,"Y","N")</f>
        <v>N</v>
      </c>
    </row>
    <row r="52" spans="1:4" x14ac:dyDescent="0.35">
      <c r="A52" s="7" t="s">
        <v>18205</v>
      </c>
      <c r="B52" s="7" t="s">
        <v>18206</v>
      </c>
      <c r="C52" s="7" t="s">
        <v>18149</v>
      </c>
      <c r="D52" s="7" t="str">
        <f>IF(COUNTIFS(Table_Attributes[Name],Table_Attributes[[#This Row],[Name]])&gt;1,"Y","N")</f>
        <v>N</v>
      </c>
    </row>
    <row r="53" spans="1:4" x14ac:dyDescent="0.35">
      <c r="A53" s="7" t="s">
        <v>18207</v>
      </c>
      <c r="B53" s="7" t="s">
        <v>18208</v>
      </c>
      <c r="C53" s="7" t="s">
        <v>18209</v>
      </c>
      <c r="D53" s="7" t="str">
        <f>IF(COUNTIFS(Table_Attributes[Name],Table_Attributes[[#This Row],[Name]])&gt;1,"Y","N")</f>
        <v>N</v>
      </c>
    </row>
    <row r="54" spans="1:4" x14ac:dyDescent="0.35">
      <c r="A54" s="7" t="s">
        <v>18210</v>
      </c>
      <c r="B54" s="7" t="s">
        <v>18211</v>
      </c>
      <c r="C54" s="7" t="s">
        <v>18212</v>
      </c>
      <c r="D54" s="7" t="str">
        <f>IF(COUNTIFS(Table_Attributes[Name],Table_Attributes[[#This Row],[Name]])&gt;1,"Y","N")</f>
        <v>N</v>
      </c>
    </row>
    <row r="55" spans="1:4" x14ac:dyDescent="0.35">
      <c r="A55" s="7" t="s">
        <v>18213</v>
      </c>
      <c r="B55" s="7" t="s">
        <v>18214</v>
      </c>
      <c r="C55" s="7" t="s">
        <v>16817</v>
      </c>
      <c r="D55" s="7" t="str">
        <f>IF(COUNTIFS(Table_Attributes[Name],Table_Attributes[[#This Row],[Name]])&gt;1,"Y","N")</f>
        <v>N</v>
      </c>
    </row>
    <row r="56" spans="1:4" x14ac:dyDescent="0.35">
      <c r="A56" s="7" t="s">
        <v>18215</v>
      </c>
      <c r="B56" s="7" t="s">
        <v>18216</v>
      </c>
      <c r="C56" s="7" t="s">
        <v>18149</v>
      </c>
      <c r="D56" s="7" t="str">
        <f>IF(COUNTIFS(Table_Attributes[Name],Table_Attributes[[#This Row],[Name]])&gt;1,"Y","N")</f>
        <v>N</v>
      </c>
    </row>
    <row r="57" spans="1:4" x14ac:dyDescent="0.35">
      <c r="A57" s="7" t="s">
        <v>16821</v>
      </c>
      <c r="B57" s="7" t="s">
        <v>16822</v>
      </c>
      <c r="C57" s="7" t="s">
        <v>16823</v>
      </c>
      <c r="D57" s="7" t="str">
        <f>IF(COUNTIFS(Table_Attributes[Name],Table_Attributes[[#This Row],[Name]])&gt;1,"Y","N")</f>
        <v>N</v>
      </c>
    </row>
    <row r="58" spans="1:4" x14ac:dyDescent="0.35">
      <c r="A58" s="7" t="s">
        <v>18217</v>
      </c>
      <c r="B58" s="7" t="s">
        <v>18218</v>
      </c>
      <c r="C58" s="7" t="s">
        <v>18219</v>
      </c>
      <c r="D58" s="7" t="str">
        <f>IF(COUNTIFS(Table_Attributes[Name],Table_Attributes[[#This Row],[Name]])&gt;1,"Y","N")</f>
        <v>N</v>
      </c>
    </row>
    <row r="59" spans="1:4" x14ac:dyDescent="0.35">
      <c r="A59" s="7" t="s">
        <v>18220</v>
      </c>
      <c r="B59" s="7" t="s">
        <v>18221</v>
      </c>
      <c r="C59" s="7" t="s">
        <v>18222</v>
      </c>
      <c r="D59" s="7" t="str">
        <f>IF(COUNTIFS(Table_Attributes[Name],Table_Attributes[[#This Row],[Name]])&gt;1,"Y","N")</f>
        <v>N</v>
      </c>
    </row>
    <row r="60" spans="1:4" x14ac:dyDescent="0.35">
      <c r="A60" s="7" t="s">
        <v>18223</v>
      </c>
      <c r="B60" s="7" t="s">
        <v>18224</v>
      </c>
      <c r="C60" s="7" t="s">
        <v>18225</v>
      </c>
      <c r="D60" s="7" t="str">
        <f>IF(COUNTIFS(Table_Attributes[Name],Table_Attributes[[#This Row],[Name]])&gt;1,"Y","N")</f>
        <v>N</v>
      </c>
    </row>
    <row r="61" spans="1:4" x14ac:dyDescent="0.35">
      <c r="A61" s="7" t="s">
        <v>18226</v>
      </c>
      <c r="B61" s="7" t="s">
        <v>18227</v>
      </c>
      <c r="C61" s="7" t="s">
        <v>18228</v>
      </c>
      <c r="D61" s="7" t="str">
        <f>IF(COUNTIFS(Table_Attributes[Name],Table_Attributes[[#This Row],[Name]])&gt;1,"Y","N")</f>
        <v>N</v>
      </c>
    </row>
    <row r="62" spans="1:4" x14ac:dyDescent="0.35">
      <c r="A62" s="7" t="s">
        <v>18229</v>
      </c>
      <c r="B62" s="7" t="s">
        <v>18230</v>
      </c>
      <c r="C62" s="7" t="s">
        <v>16817</v>
      </c>
      <c r="D62" s="7" t="str">
        <f>IF(COUNTIFS(Table_Attributes[Name],Table_Attributes[[#This Row],[Name]])&gt;1,"Y","N")</f>
        <v>N</v>
      </c>
    </row>
    <row r="63" spans="1:4" x14ac:dyDescent="0.35">
      <c r="A63" s="7" t="s">
        <v>16852</v>
      </c>
      <c r="B63" s="7" t="s">
        <v>16853</v>
      </c>
      <c r="C63" s="7" t="s">
        <v>16854</v>
      </c>
      <c r="D63" s="7" t="str">
        <f>IF(COUNTIFS(Table_Attributes[Name],Table_Attributes[[#This Row],[Name]])&gt;1,"Y","N")</f>
        <v>N</v>
      </c>
    </row>
    <row r="64" spans="1:4" x14ac:dyDescent="0.35">
      <c r="A64" s="7" t="s">
        <v>18231</v>
      </c>
      <c r="B64" s="7" t="s">
        <v>18232</v>
      </c>
      <c r="C64" s="7" t="s">
        <v>18149</v>
      </c>
      <c r="D64" s="7" t="str">
        <f>IF(COUNTIFS(Table_Attributes[Name],Table_Attributes[[#This Row],[Name]])&gt;1,"Y","N")</f>
        <v>N</v>
      </c>
    </row>
    <row r="65" spans="1:4" x14ac:dyDescent="0.35">
      <c r="A65" s="7" t="s">
        <v>18233</v>
      </c>
      <c r="B65" s="7" t="s">
        <v>18234</v>
      </c>
      <c r="C65" s="7" t="s">
        <v>18235</v>
      </c>
      <c r="D65" s="7" t="str">
        <f>IF(COUNTIFS(Table_Attributes[Name],Table_Attributes[[#This Row],[Name]])&gt;1,"Y","N")</f>
        <v>N</v>
      </c>
    </row>
    <row r="66" spans="1:4" x14ac:dyDescent="0.35">
      <c r="A66" s="7" t="s">
        <v>18236</v>
      </c>
      <c r="B66" s="7" t="s">
        <v>18237</v>
      </c>
      <c r="C66" s="7" t="s">
        <v>16817</v>
      </c>
      <c r="D66" s="7" t="str">
        <f>IF(COUNTIFS(Table_Attributes[Name],Table_Attributes[[#This Row],[Name]])&gt;1,"Y","N")</f>
        <v>N</v>
      </c>
    </row>
    <row r="67" spans="1:4" x14ac:dyDescent="0.35">
      <c r="A67" s="7" t="s">
        <v>18238</v>
      </c>
      <c r="B67" s="7" t="s">
        <v>18239</v>
      </c>
      <c r="C67" s="7" t="s">
        <v>18240</v>
      </c>
      <c r="D67" s="7" t="str">
        <f>IF(COUNTIFS(Table_Attributes[Name],Table_Attributes[[#This Row],[Name]])&gt;1,"Y","N")</f>
        <v>N</v>
      </c>
    </row>
    <row r="68" spans="1:4" x14ac:dyDescent="0.35">
      <c r="A68" s="7" t="s">
        <v>18241</v>
      </c>
      <c r="B68" s="7" t="s">
        <v>18242</v>
      </c>
      <c r="C68" s="7" t="s">
        <v>18219</v>
      </c>
      <c r="D68" s="7" t="str">
        <f>IF(COUNTIFS(Table_Attributes[Name],Table_Attributes[[#This Row],[Name]])&gt;1,"Y","N")</f>
        <v>N</v>
      </c>
    </row>
    <row r="69" spans="1:4" x14ac:dyDescent="0.35">
      <c r="A69" s="7" t="s">
        <v>18243</v>
      </c>
      <c r="B69" s="7" t="s">
        <v>18244</v>
      </c>
      <c r="C69" s="7" t="s">
        <v>18146</v>
      </c>
      <c r="D69" s="7" t="str">
        <f>IF(COUNTIFS(Table_Attributes[Name],Table_Attributes[[#This Row],[Name]])&gt;1,"Y","N")</f>
        <v>N</v>
      </c>
    </row>
    <row r="70" spans="1:4" x14ac:dyDescent="0.35">
      <c r="A70" s="7" t="s">
        <v>16816</v>
      </c>
      <c r="B70" s="7" t="s">
        <v>18245</v>
      </c>
      <c r="C70" s="7" t="s">
        <v>16817</v>
      </c>
      <c r="D70" s="7" t="str">
        <f>IF(COUNTIFS(Table_Attributes[Name],Table_Attributes[[#This Row],[Name]])&gt;1,"Y","N")</f>
        <v>N</v>
      </c>
    </row>
    <row r="71" spans="1:4" x14ac:dyDescent="0.35">
      <c r="A71" s="7" t="s">
        <v>16832</v>
      </c>
      <c r="B71" s="7" t="s">
        <v>16833</v>
      </c>
      <c r="C71" s="7" t="s">
        <v>16817</v>
      </c>
      <c r="D71" s="7" t="str">
        <f>IF(COUNTIFS(Table_Attributes[Name],Table_Attributes[[#This Row],[Name]])&gt;1,"Y","N")</f>
        <v>N</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7E5DB-5E53-4482-8494-778A5EB20642}">
  <dimension ref="A1:B35"/>
  <sheetViews>
    <sheetView showGridLines="0" workbookViewId="0">
      <selection activeCell="M29" sqref="M29"/>
    </sheetView>
  </sheetViews>
  <sheetFormatPr defaultRowHeight="14.5" x14ac:dyDescent="0.35"/>
  <cols>
    <col min="1" max="1" width="30.26953125" style="7" customWidth="1"/>
    <col min="2" max="2" width="52.6328125" style="7" customWidth="1"/>
    <col min="3" max="16384" width="8.7265625" style="7"/>
  </cols>
  <sheetData>
    <row r="1" spans="1:2" s="1" customFormat="1" ht="30.5" customHeight="1" x14ac:dyDescent="0.35">
      <c r="A1" s="1" t="s">
        <v>4</v>
      </c>
      <c r="B1" s="1" t="s">
        <v>1839</v>
      </c>
    </row>
    <row r="2" spans="1:2" x14ac:dyDescent="0.35">
      <c r="A2" s="7" t="s">
        <v>16624</v>
      </c>
      <c r="B2" s="7" t="s">
        <v>16625</v>
      </c>
    </row>
    <row r="3" spans="1:2" x14ac:dyDescent="0.35">
      <c r="A3" s="7" t="s">
        <v>9293</v>
      </c>
      <c r="B3" s="7" t="s">
        <v>16626</v>
      </c>
    </row>
    <row r="4" spans="1:2" x14ac:dyDescent="0.35">
      <c r="A4" s="7" t="s">
        <v>16627</v>
      </c>
      <c r="B4" s="7" t="s">
        <v>16628</v>
      </c>
    </row>
    <row r="5" spans="1:2" x14ac:dyDescent="0.35">
      <c r="A5" s="7" t="s">
        <v>16629</v>
      </c>
      <c r="B5" s="7" t="s">
        <v>16630</v>
      </c>
    </row>
    <row r="6" spans="1:2" x14ac:dyDescent="0.35">
      <c r="A6" s="7" t="s">
        <v>9309</v>
      </c>
      <c r="B6" s="7" t="s">
        <v>16631</v>
      </c>
    </row>
    <row r="7" spans="1:2" x14ac:dyDescent="0.35">
      <c r="A7" s="7" t="s">
        <v>16632</v>
      </c>
      <c r="B7" s="7" t="s">
        <v>16633</v>
      </c>
    </row>
    <row r="8" spans="1:2" x14ac:dyDescent="0.35">
      <c r="A8" s="7" t="s">
        <v>9619</v>
      </c>
      <c r="B8" s="7" t="s">
        <v>16634</v>
      </c>
    </row>
    <row r="9" spans="1:2" x14ac:dyDescent="0.35">
      <c r="A9" s="7" t="s">
        <v>3342</v>
      </c>
      <c r="B9" s="7" t="s">
        <v>16635</v>
      </c>
    </row>
    <row r="10" spans="1:2" x14ac:dyDescent="0.35">
      <c r="A10" s="7" t="s">
        <v>9297</v>
      </c>
      <c r="B10" s="7" t="s">
        <v>16636</v>
      </c>
    </row>
    <row r="11" spans="1:2" x14ac:dyDescent="0.35">
      <c r="A11" s="7" t="s">
        <v>4026</v>
      </c>
      <c r="B11" s="7" t="s">
        <v>16637</v>
      </c>
    </row>
    <row r="12" spans="1:2" x14ac:dyDescent="0.35">
      <c r="A12" s="7" t="s">
        <v>16638</v>
      </c>
      <c r="B12" s="7" t="s">
        <v>16639</v>
      </c>
    </row>
    <row r="13" spans="1:2" x14ac:dyDescent="0.35">
      <c r="A13" s="7" t="s">
        <v>10354</v>
      </c>
      <c r="B13" s="7" t="s">
        <v>16640</v>
      </c>
    </row>
    <row r="14" spans="1:2" x14ac:dyDescent="0.35">
      <c r="A14" s="7" t="s">
        <v>16641</v>
      </c>
      <c r="B14" s="7" t="s">
        <v>16642</v>
      </c>
    </row>
    <row r="15" spans="1:2" x14ac:dyDescent="0.35">
      <c r="A15" s="7" t="s">
        <v>16643</v>
      </c>
      <c r="B15" s="7" t="s">
        <v>16644</v>
      </c>
    </row>
    <row r="16" spans="1:2" x14ac:dyDescent="0.35">
      <c r="A16" s="7" t="s">
        <v>9298</v>
      </c>
      <c r="B16" s="7" t="s">
        <v>16645</v>
      </c>
    </row>
    <row r="17" spans="1:2" x14ac:dyDescent="0.35">
      <c r="A17" s="7" t="s">
        <v>16646</v>
      </c>
      <c r="B17" s="7" t="s">
        <v>16647</v>
      </c>
    </row>
    <row r="18" spans="1:2" x14ac:dyDescent="0.35">
      <c r="A18" s="7" t="s">
        <v>16648</v>
      </c>
      <c r="B18" s="7" t="s">
        <v>16649</v>
      </c>
    </row>
    <row r="19" spans="1:2" x14ac:dyDescent="0.35">
      <c r="A19" s="7" t="s">
        <v>16650</v>
      </c>
      <c r="B19" s="7" t="s">
        <v>16651</v>
      </c>
    </row>
    <row r="20" spans="1:2" x14ac:dyDescent="0.35">
      <c r="A20" s="7" t="s">
        <v>9295</v>
      </c>
      <c r="B20" s="7" t="s">
        <v>16652</v>
      </c>
    </row>
    <row r="21" spans="1:2" x14ac:dyDescent="0.35">
      <c r="A21" s="7" t="s">
        <v>9294</v>
      </c>
      <c r="B21" s="7" t="s">
        <v>16653</v>
      </c>
    </row>
    <row r="22" spans="1:2" x14ac:dyDescent="0.35">
      <c r="A22" s="7" t="s">
        <v>3510</v>
      </c>
      <c r="B22" s="7" t="s">
        <v>16654</v>
      </c>
    </row>
    <row r="23" spans="1:2" x14ac:dyDescent="0.35">
      <c r="A23" s="7" t="s">
        <v>10524</v>
      </c>
      <c r="B23" s="7" t="s">
        <v>16655</v>
      </c>
    </row>
    <row r="24" spans="1:2" x14ac:dyDescent="0.35">
      <c r="A24" s="7" t="s">
        <v>16656</v>
      </c>
      <c r="B24" s="7" t="s">
        <v>16657</v>
      </c>
    </row>
    <row r="25" spans="1:2" x14ac:dyDescent="0.35">
      <c r="A25" s="7" t="s">
        <v>16658</v>
      </c>
      <c r="B25" s="7" t="s">
        <v>16659</v>
      </c>
    </row>
    <row r="26" spans="1:2" x14ac:dyDescent="0.35">
      <c r="A26" s="7" t="s">
        <v>16660</v>
      </c>
      <c r="B26" s="7" t="s">
        <v>16661</v>
      </c>
    </row>
    <row r="27" spans="1:2" x14ac:dyDescent="0.35">
      <c r="A27" s="7" t="s">
        <v>9299</v>
      </c>
      <c r="B27" s="7" t="s">
        <v>16662</v>
      </c>
    </row>
    <row r="28" spans="1:2" x14ac:dyDescent="0.35">
      <c r="A28" s="7" t="s">
        <v>16663</v>
      </c>
      <c r="B28" s="7" t="s">
        <v>16664</v>
      </c>
    </row>
    <row r="29" spans="1:2" x14ac:dyDescent="0.35">
      <c r="A29" s="7" t="s">
        <v>9310</v>
      </c>
      <c r="B29" s="7" t="s">
        <v>16665</v>
      </c>
    </row>
    <row r="30" spans="1:2" x14ac:dyDescent="0.35">
      <c r="A30" s="7" t="s">
        <v>16666</v>
      </c>
      <c r="B30" s="7" t="s">
        <v>16667</v>
      </c>
    </row>
    <row r="31" spans="1:2" x14ac:dyDescent="0.35">
      <c r="A31" s="7" t="s">
        <v>16668</v>
      </c>
      <c r="B31" s="7" t="s">
        <v>16669</v>
      </c>
    </row>
    <row r="32" spans="1:2" x14ac:dyDescent="0.35">
      <c r="A32" s="7" t="s">
        <v>16670</v>
      </c>
      <c r="B32" s="7" t="s">
        <v>16671</v>
      </c>
    </row>
    <row r="33" spans="1:2" x14ac:dyDescent="0.35">
      <c r="A33" s="7" t="s">
        <v>16672</v>
      </c>
      <c r="B33" s="7" t="s">
        <v>16673</v>
      </c>
    </row>
    <row r="34" spans="1:2" x14ac:dyDescent="0.35">
      <c r="A34" s="7" t="s">
        <v>16674</v>
      </c>
      <c r="B34" s="7" t="s">
        <v>16675</v>
      </c>
    </row>
    <row r="35" spans="1:2" x14ac:dyDescent="0.35">
      <c r="A35" s="7" t="s">
        <v>16676</v>
      </c>
      <c r="B35" s="7" t="s">
        <v>16677</v>
      </c>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0079C0-E4A5-4C1F-8C0E-F898F4C3EFC8}">
  <dimension ref="A1:C51"/>
  <sheetViews>
    <sheetView showGridLines="0" topLeftCell="A15" workbookViewId="0">
      <selection activeCell="C31" sqref="C31"/>
    </sheetView>
  </sheetViews>
  <sheetFormatPr defaultRowHeight="14.5" x14ac:dyDescent="0.35"/>
  <cols>
    <col min="1" max="1" width="20.1796875" customWidth="1"/>
    <col min="2" max="2" width="56.81640625" bestFit="1" customWidth="1"/>
    <col min="3" max="3" width="55" customWidth="1"/>
  </cols>
  <sheetData>
    <row r="1" spans="1:3" ht="28.5" customHeight="1" x14ac:dyDescent="0.35">
      <c r="A1" s="1" t="s">
        <v>4</v>
      </c>
      <c r="B1" s="1" t="s">
        <v>1839</v>
      </c>
      <c r="C1" s="1" t="s">
        <v>16678</v>
      </c>
    </row>
    <row r="2" spans="1:3" x14ac:dyDescent="0.35">
      <c r="A2" t="s">
        <v>1838</v>
      </c>
      <c r="B2" t="s">
        <v>16679</v>
      </c>
      <c r="C2" t="s">
        <v>16680</v>
      </c>
    </row>
    <row r="3" spans="1:3" x14ac:dyDescent="0.35">
      <c r="A3" t="s">
        <v>1389</v>
      </c>
      <c r="B3" t="s">
        <v>16681</v>
      </c>
      <c r="C3" t="s">
        <v>9293</v>
      </c>
    </row>
    <row r="4" spans="1:3" x14ac:dyDescent="0.35">
      <c r="A4" t="s">
        <v>12308</v>
      </c>
      <c r="B4" t="s">
        <v>16682</v>
      </c>
      <c r="C4" t="s">
        <v>16632</v>
      </c>
    </row>
    <row r="5" spans="1:3" x14ac:dyDescent="0.35">
      <c r="A5" t="s">
        <v>16683</v>
      </c>
      <c r="B5" t="s">
        <v>16684</v>
      </c>
      <c r="C5" t="s">
        <v>16627</v>
      </c>
    </row>
    <row r="6" spans="1:3" x14ac:dyDescent="0.35">
      <c r="A6" t="s">
        <v>16685</v>
      </c>
      <c r="B6" t="s">
        <v>16686</v>
      </c>
      <c r="C6" t="s">
        <v>16629</v>
      </c>
    </row>
    <row r="7" spans="1:3" x14ac:dyDescent="0.35">
      <c r="A7" t="s">
        <v>12566</v>
      </c>
      <c r="B7" t="s">
        <v>16687</v>
      </c>
      <c r="C7" t="s">
        <v>9309</v>
      </c>
    </row>
    <row r="8" spans="1:3" x14ac:dyDescent="0.35">
      <c r="A8" t="s">
        <v>5484</v>
      </c>
      <c r="B8" t="s">
        <v>16688</v>
      </c>
      <c r="C8" t="s">
        <v>16689</v>
      </c>
    </row>
    <row r="9" spans="1:3" x14ac:dyDescent="0.35">
      <c r="A9" t="s">
        <v>16690</v>
      </c>
      <c r="B9" t="s">
        <v>16691</v>
      </c>
      <c r="C9" t="s">
        <v>9619</v>
      </c>
    </row>
    <row r="10" spans="1:3" x14ac:dyDescent="0.35">
      <c r="A10" t="s">
        <v>16692</v>
      </c>
      <c r="B10" t="s">
        <v>16693</v>
      </c>
      <c r="C10" t="s">
        <v>16694</v>
      </c>
    </row>
    <row r="11" spans="1:3" x14ac:dyDescent="0.35">
      <c r="A11" t="s">
        <v>121</v>
      </c>
      <c r="B11" t="s">
        <v>16695</v>
      </c>
      <c r="C11" t="s">
        <v>16643</v>
      </c>
    </row>
    <row r="12" spans="1:3" x14ac:dyDescent="0.35">
      <c r="A12" t="s">
        <v>1387</v>
      </c>
      <c r="B12" t="s">
        <v>16696</v>
      </c>
      <c r="C12" t="s">
        <v>3342</v>
      </c>
    </row>
    <row r="13" spans="1:3" x14ac:dyDescent="0.35">
      <c r="A13" t="s">
        <v>12045</v>
      </c>
      <c r="B13" t="s">
        <v>16697</v>
      </c>
      <c r="C13" t="s">
        <v>16638</v>
      </c>
    </row>
    <row r="14" spans="1:3" x14ac:dyDescent="0.35">
      <c r="A14" t="s">
        <v>16698</v>
      </c>
      <c r="B14" t="s">
        <v>16699</v>
      </c>
      <c r="C14" t="s">
        <v>9297</v>
      </c>
    </row>
    <row r="15" spans="1:3" x14ac:dyDescent="0.35">
      <c r="A15" t="s">
        <v>16700</v>
      </c>
      <c r="B15" t="s">
        <v>16701</v>
      </c>
      <c r="C15" t="s">
        <v>4026</v>
      </c>
    </row>
    <row r="16" spans="1:3" x14ac:dyDescent="0.35">
      <c r="A16" t="s">
        <v>16702</v>
      </c>
      <c r="B16" t="s">
        <v>16703</v>
      </c>
      <c r="C16" t="s">
        <v>16704</v>
      </c>
    </row>
    <row r="17" spans="1:3" x14ac:dyDescent="0.35">
      <c r="A17" t="s">
        <v>16705</v>
      </c>
      <c r="B17" t="s">
        <v>16706</v>
      </c>
      <c r="C17" t="s">
        <v>16646</v>
      </c>
    </row>
    <row r="18" spans="1:3" x14ac:dyDescent="0.35">
      <c r="A18" t="s">
        <v>1583</v>
      </c>
      <c r="B18" t="s">
        <v>16707</v>
      </c>
      <c r="C18" t="s">
        <v>9295</v>
      </c>
    </row>
    <row r="19" spans="1:3" x14ac:dyDescent="0.35">
      <c r="A19" t="s">
        <v>16708</v>
      </c>
      <c r="B19" t="s">
        <v>16709</v>
      </c>
      <c r="C19" t="s">
        <v>16650</v>
      </c>
    </row>
    <row r="20" spans="1:3" x14ac:dyDescent="0.35">
      <c r="A20" t="s">
        <v>16710</v>
      </c>
      <c r="B20" t="s">
        <v>16711</v>
      </c>
      <c r="C20" t="s">
        <v>16712</v>
      </c>
    </row>
    <row r="21" spans="1:3" x14ac:dyDescent="0.35">
      <c r="A21" t="s">
        <v>16713</v>
      </c>
      <c r="B21" t="s">
        <v>16714</v>
      </c>
      <c r="C21" t="s">
        <v>16715</v>
      </c>
    </row>
    <row r="22" spans="1:3" x14ac:dyDescent="0.35">
      <c r="A22" t="s">
        <v>1591</v>
      </c>
      <c r="B22" t="s">
        <v>16716</v>
      </c>
      <c r="C22" t="s">
        <v>16717</v>
      </c>
    </row>
    <row r="23" spans="1:3" x14ac:dyDescent="0.35">
      <c r="A23" t="s">
        <v>16718</v>
      </c>
      <c r="B23" t="s">
        <v>16719</v>
      </c>
      <c r="C23" t="s">
        <v>16720</v>
      </c>
    </row>
    <row r="24" spans="1:3" x14ac:dyDescent="0.35">
      <c r="A24" t="s">
        <v>16721</v>
      </c>
      <c r="B24" t="s">
        <v>16722</v>
      </c>
      <c r="C24" t="s">
        <v>16723</v>
      </c>
    </row>
    <row r="25" spans="1:3" x14ac:dyDescent="0.35">
      <c r="A25" t="s">
        <v>16724</v>
      </c>
      <c r="B25" t="s">
        <v>16725</v>
      </c>
      <c r="C25" t="s">
        <v>16632</v>
      </c>
    </row>
    <row r="26" spans="1:3" x14ac:dyDescent="0.35">
      <c r="A26" t="s">
        <v>16726</v>
      </c>
      <c r="B26" t="s">
        <v>16727</v>
      </c>
      <c r="C26" t="s">
        <v>16632</v>
      </c>
    </row>
    <row r="27" spans="1:3" x14ac:dyDescent="0.35">
      <c r="A27" t="s">
        <v>16728</v>
      </c>
      <c r="B27" t="s">
        <v>16729</v>
      </c>
      <c r="C27" t="s">
        <v>16730</v>
      </c>
    </row>
    <row r="28" spans="1:3" x14ac:dyDescent="0.35">
      <c r="A28" t="s">
        <v>16731</v>
      </c>
      <c r="B28" t="s">
        <v>16732</v>
      </c>
      <c r="C28" t="s">
        <v>16733</v>
      </c>
    </row>
    <row r="29" spans="1:3" x14ac:dyDescent="0.35">
      <c r="A29" t="s">
        <v>16734</v>
      </c>
      <c r="B29" t="s">
        <v>16735</v>
      </c>
      <c r="C29" t="s">
        <v>16736</v>
      </c>
    </row>
    <row r="30" spans="1:3" x14ac:dyDescent="0.35">
      <c r="A30" t="s">
        <v>16737</v>
      </c>
      <c r="B30" t="s">
        <v>16738</v>
      </c>
      <c r="C30" t="s">
        <v>16739</v>
      </c>
    </row>
    <row r="31" spans="1:3" x14ac:dyDescent="0.35">
      <c r="A31" t="s">
        <v>16740</v>
      </c>
      <c r="B31" t="s">
        <v>16741</v>
      </c>
      <c r="C31" t="s">
        <v>16742</v>
      </c>
    </row>
    <row r="32" spans="1:3" x14ac:dyDescent="0.35">
      <c r="A32" t="s">
        <v>16743</v>
      </c>
      <c r="B32" t="s">
        <v>16744</v>
      </c>
      <c r="C32" t="s">
        <v>16745</v>
      </c>
    </row>
    <row r="33" spans="1:3" x14ac:dyDescent="0.35">
      <c r="A33" t="s">
        <v>16746</v>
      </c>
      <c r="B33" t="s">
        <v>16747</v>
      </c>
      <c r="C33" t="s">
        <v>16748</v>
      </c>
    </row>
    <row r="34" spans="1:3" x14ac:dyDescent="0.35">
      <c r="A34" t="s">
        <v>16749</v>
      </c>
      <c r="B34" t="s">
        <v>16750</v>
      </c>
      <c r="C34" t="s">
        <v>16751</v>
      </c>
    </row>
    <row r="35" spans="1:3" x14ac:dyDescent="0.35">
      <c r="A35" t="s">
        <v>16752</v>
      </c>
      <c r="B35" t="s">
        <v>16753</v>
      </c>
      <c r="C35" t="s">
        <v>16754</v>
      </c>
    </row>
    <row r="36" spans="1:3" x14ac:dyDescent="0.35">
      <c r="A36" t="s">
        <v>16755</v>
      </c>
      <c r="B36" t="s">
        <v>16756</v>
      </c>
      <c r="C36" t="s">
        <v>16757</v>
      </c>
    </row>
    <row r="37" spans="1:3" x14ac:dyDescent="0.35">
      <c r="A37" t="s">
        <v>16758</v>
      </c>
      <c r="B37" t="s">
        <v>16759</v>
      </c>
      <c r="C37" t="s">
        <v>16760</v>
      </c>
    </row>
    <row r="38" spans="1:3" x14ac:dyDescent="0.35">
      <c r="A38" t="s">
        <v>16761</v>
      </c>
      <c r="B38" t="s">
        <v>16762</v>
      </c>
      <c r="C38" t="s">
        <v>2970</v>
      </c>
    </row>
    <row r="39" spans="1:3" x14ac:dyDescent="0.35">
      <c r="A39" t="s">
        <v>16763</v>
      </c>
      <c r="B39" t="s">
        <v>16764</v>
      </c>
      <c r="C39" t="s">
        <v>16765</v>
      </c>
    </row>
    <row r="40" spans="1:3" x14ac:dyDescent="0.35">
      <c r="A40" t="s">
        <v>16766</v>
      </c>
      <c r="B40" t="s">
        <v>16767</v>
      </c>
      <c r="C40" t="s">
        <v>16765</v>
      </c>
    </row>
    <row r="41" spans="1:3" x14ac:dyDescent="0.35">
      <c r="A41" t="s">
        <v>16768</v>
      </c>
      <c r="B41" t="s">
        <v>16769</v>
      </c>
      <c r="C41" t="s">
        <v>16770</v>
      </c>
    </row>
    <row r="42" spans="1:3" x14ac:dyDescent="0.35">
      <c r="A42" t="s">
        <v>16771</v>
      </c>
      <c r="B42" t="s">
        <v>16772</v>
      </c>
      <c r="C42" t="s">
        <v>16773</v>
      </c>
    </row>
    <row r="43" spans="1:3" x14ac:dyDescent="0.35">
      <c r="A43" t="s">
        <v>16774</v>
      </c>
      <c r="B43" t="s">
        <v>16775</v>
      </c>
      <c r="C43" t="s">
        <v>16660</v>
      </c>
    </row>
    <row r="44" spans="1:3" x14ac:dyDescent="0.35">
      <c r="A44" t="s">
        <v>16776</v>
      </c>
      <c r="B44" t="s">
        <v>16777</v>
      </c>
      <c r="C44" t="s">
        <v>16660</v>
      </c>
    </row>
    <row r="45" spans="1:3" x14ac:dyDescent="0.35">
      <c r="A45" t="s">
        <v>16778</v>
      </c>
      <c r="B45" t="s">
        <v>16779</v>
      </c>
      <c r="C45" t="s">
        <v>16780</v>
      </c>
    </row>
    <row r="46" spans="1:3" x14ac:dyDescent="0.35">
      <c r="A46" t="s">
        <v>16781</v>
      </c>
      <c r="B46" t="s">
        <v>16782</v>
      </c>
      <c r="C46" t="s">
        <v>16783</v>
      </c>
    </row>
    <row r="47" spans="1:3" x14ac:dyDescent="0.35">
      <c r="A47" t="s">
        <v>16784</v>
      </c>
      <c r="B47" t="s">
        <v>16785</v>
      </c>
      <c r="C47" t="s">
        <v>16786</v>
      </c>
    </row>
    <row r="48" spans="1:3" x14ac:dyDescent="0.35">
      <c r="A48" t="s">
        <v>16787</v>
      </c>
      <c r="B48" t="s">
        <v>16788</v>
      </c>
      <c r="C48" t="s">
        <v>16789</v>
      </c>
    </row>
    <row r="49" spans="1:3" x14ac:dyDescent="0.35">
      <c r="A49" t="s">
        <v>16790</v>
      </c>
      <c r="B49" t="s">
        <v>16791</v>
      </c>
      <c r="C49" t="s">
        <v>16792</v>
      </c>
    </row>
    <row r="51" spans="1:3" x14ac:dyDescent="0.35">
      <c r="A51" t="s">
        <v>22714</v>
      </c>
    </row>
  </sheetData>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AE288-5889-44E5-8D9B-788063A137FD}">
  <sheetPr codeName="Sheet5"/>
  <dimension ref="B2:H16"/>
  <sheetViews>
    <sheetView showGridLines="0" workbookViewId="0">
      <selection activeCell="O27" sqref="O27"/>
    </sheetView>
  </sheetViews>
  <sheetFormatPr defaultRowHeight="14.5" x14ac:dyDescent="0.35"/>
  <cols>
    <col min="1" max="1" width="2.453125" customWidth="1"/>
    <col min="2" max="2" width="13.453125" customWidth="1"/>
    <col min="3" max="3" width="4.90625" customWidth="1"/>
    <col min="4" max="4" width="14.1796875" customWidth="1"/>
    <col min="5" max="5" width="4.90625" customWidth="1"/>
    <col min="6" max="6" width="11.54296875" customWidth="1"/>
    <col min="7" max="7" width="4.81640625" customWidth="1"/>
    <col min="8" max="8" width="25.36328125" customWidth="1"/>
  </cols>
  <sheetData>
    <row r="2" spans="2:8" x14ac:dyDescent="0.35">
      <c r="B2" s="6" t="s">
        <v>16433</v>
      </c>
      <c r="D2" s="6" t="s">
        <v>16433</v>
      </c>
      <c r="F2" s="6" t="s">
        <v>1859</v>
      </c>
      <c r="H2" s="6" t="s">
        <v>3306</v>
      </c>
    </row>
    <row r="3" spans="2:8" x14ac:dyDescent="0.35">
      <c r="B3" s="9">
        <v>0</v>
      </c>
      <c r="D3" s="9">
        <v>1</v>
      </c>
      <c r="F3" t="s">
        <v>1824</v>
      </c>
      <c r="H3" t="s">
        <v>3489</v>
      </c>
    </row>
    <row r="4" spans="2:8" x14ac:dyDescent="0.35">
      <c r="B4" s="9">
        <v>0.5</v>
      </c>
      <c r="D4" s="9">
        <v>2</v>
      </c>
      <c r="F4" t="s">
        <v>1860</v>
      </c>
      <c r="H4" t="s">
        <v>3709</v>
      </c>
    </row>
    <row r="5" spans="2:8" x14ac:dyDescent="0.35">
      <c r="B5" s="9">
        <v>1</v>
      </c>
      <c r="D5" s="9">
        <v>3</v>
      </c>
      <c r="H5" t="s">
        <v>3618</v>
      </c>
    </row>
    <row r="6" spans="2:8" x14ac:dyDescent="0.35">
      <c r="B6" s="9">
        <v>1.5</v>
      </c>
      <c r="D6" s="9">
        <v>4</v>
      </c>
      <c r="H6" t="s">
        <v>3794</v>
      </c>
    </row>
    <row r="7" spans="2:8" x14ac:dyDescent="0.35">
      <c r="B7" s="9">
        <v>2</v>
      </c>
      <c r="D7" s="9">
        <v>5</v>
      </c>
      <c r="H7" t="s">
        <v>3347</v>
      </c>
    </row>
    <row r="8" spans="2:8" x14ac:dyDescent="0.35">
      <c r="B8" s="9">
        <v>2.5</v>
      </c>
      <c r="H8" t="s">
        <v>3455</v>
      </c>
    </row>
    <row r="9" spans="2:8" x14ac:dyDescent="0.35">
      <c r="B9" s="9">
        <v>3</v>
      </c>
      <c r="H9" t="s">
        <v>3481</v>
      </c>
    </row>
    <row r="10" spans="2:8" x14ac:dyDescent="0.35">
      <c r="B10" s="9">
        <v>3.5</v>
      </c>
      <c r="H10" t="s">
        <v>3450</v>
      </c>
    </row>
    <row r="11" spans="2:8" x14ac:dyDescent="0.35">
      <c r="B11" s="9">
        <v>4</v>
      </c>
      <c r="H11" t="s">
        <v>3632</v>
      </c>
    </row>
    <row r="12" spans="2:8" x14ac:dyDescent="0.35">
      <c r="B12" s="9">
        <v>4.5</v>
      </c>
      <c r="H12" t="s">
        <v>3324</v>
      </c>
    </row>
    <row r="13" spans="2:8" x14ac:dyDescent="0.35">
      <c r="B13" s="9">
        <v>5</v>
      </c>
      <c r="H13" t="s">
        <v>3432</v>
      </c>
    </row>
    <row r="14" spans="2:8" x14ac:dyDescent="0.35">
      <c r="H14" t="s">
        <v>3310</v>
      </c>
    </row>
    <row r="15" spans="2:8" x14ac:dyDescent="0.35">
      <c r="H15" t="s">
        <v>3403</v>
      </c>
    </row>
    <row r="16" spans="2:8" x14ac:dyDescent="0.35">
      <c r="H16" t="s">
        <v>3366</v>
      </c>
    </row>
  </sheetData>
  <pageMargins left="0.7" right="0.7" top="0.75" bottom="0.75" header="0.3" footer="0.3"/>
  <tableParts count="4">
    <tablePart r:id="rId1"/>
    <tablePart r:id="rId2"/>
    <tablePart r:id="rId3"/>
    <tablePart r:id="rId4"/>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391F88-7364-4299-BCBD-42DE36D4B889}">
  <sheetPr codeName="Sheet17"/>
  <dimension ref="A1:B87"/>
  <sheetViews>
    <sheetView showGridLines="0" workbookViewId="0">
      <selection activeCell="F9" sqref="F9"/>
    </sheetView>
  </sheetViews>
  <sheetFormatPr defaultRowHeight="14.5" x14ac:dyDescent="0.35"/>
  <cols>
    <col min="1" max="1" width="23.453125" bestFit="1" customWidth="1"/>
    <col min="2" max="2" width="19.81640625" customWidth="1"/>
  </cols>
  <sheetData>
    <row r="1" spans="1:2" s="7" customFormat="1" ht="23.5" customHeight="1" thickBot="1" x14ac:dyDescent="0.4">
      <c r="A1" s="19" t="s">
        <v>4331</v>
      </c>
      <c r="B1" s="18" t="s">
        <v>12017</v>
      </c>
    </row>
    <row r="2" spans="1:2" x14ac:dyDescent="0.35">
      <c r="A2" s="20" t="s">
        <v>3798</v>
      </c>
      <c r="B2" t="str">
        <f>IF(COUNTIFS(Art_Movements_Table[Art_Movements],Art_Movements_Table[[#This Row],[Art_Movements]])&gt;1,"Y","N")</f>
        <v>N</v>
      </c>
    </row>
    <row r="3" spans="1:2" x14ac:dyDescent="0.35">
      <c r="A3" s="21" t="s">
        <v>3309</v>
      </c>
      <c r="B3" t="str">
        <f>IF(COUNTIFS(Art_Movements_Table[Art_Movements],Art_Movements_Table[[#This Row],[Art_Movements]])&gt;1,"Y","N")</f>
        <v>N</v>
      </c>
    </row>
    <row r="4" spans="1:2" x14ac:dyDescent="0.35">
      <c r="A4" t="s">
        <v>3330</v>
      </c>
      <c r="B4" t="str">
        <f>IF(COUNTIFS(Art_Movements_Table[Art_Movements],Art_Movements_Table[[#This Row],[Art_Movements]])&gt;1,"Y","N")</f>
        <v>N</v>
      </c>
    </row>
    <row r="5" spans="1:2" x14ac:dyDescent="0.35">
      <c r="A5" t="s">
        <v>3861</v>
      </c>
      <c r="B5" t="str">
        <f>IF(COUNTIFS(Art_Movements_Table[Art_Movements],Art_Movements_Table[[#This Row],[Art_Movements]])&gt;1,"Y","N")</f>
        <v>N</v>
      </c>
    </row>
    <row r="6" spans="1:2" x14ac:dyDescent="0.35">
      <c r="A6" t="s">
        <v>3319</v>
      </c>
      <c r="B6" t="str">
        <f>IF(COUNTIFS(Art_Movements_Table[Art_Movements],Art_Movements_Table[[#This Row],[Art_Movements]])&gt;1,"Y","N")</f>
        <v>N</v>
      </c>
    </row>
    <row r="7" spans="1:2" x14ac:dyDescent="0.35">
      <c r="A7" t="s">
        <v>3554</v>
      </c>
      <c r="B7" t="str">
        <f>IF(COUNTIFS(Art_Movements_Table[Art_Movements],Art_Movements_Table[[#This Row],[Art_Movements]])&gt;1,"Y","N")</f>
        <v>N</v>
      </c>
    </row>
    <row r="8" spans="1:2" x14ac:dyDescent="0.35">
      <c r="A8" t="s">
        <v>3390</v>
      </c>
      <c r="B8" t="str">
        <f>IF(COUNTIFS(Art_Movements_Table[Art_Movements],Art_Movements_Table[[#This Row],[Art_Movements]])&gt;1,"Y","N")</f>
        <v>N</v>
      </c>
    </row>
    <row r="9" spans="1:2" x14ac:dyDescent="0.35">
      <c r="A9" t="s">
        <v>4236</v>
      </c>
      <c r="B9" t="str">
        <f>IF(COUNTIFS(Art_Movements_Table[Art_Movements],Art_Movements_Table[[#This Row],[Art_Movements]])&gt;1,"Y","N")</f>
        <v>N</v>
      </c>
    </row>
    <row r="10" spans="1:2" x14ac:dyDescent="0.35">
      <c r="A10" t="s">
        <v>3614</v>
      </c>
      <c r="B10" t="str">
        <f>IF(COUNTIFS(Art_Movements_Table[Art_Movements],Art_Movements_Table[[#This Row],[Art_Movements]])&gt;1,"Y","N")</f>
        <v>N</v>
      </c>
    </row>
    <row r="11" spans="1:2" x14ac:dyDescent="0.35">
      <c r="A11" t="s">
        <v>3947</v>
      </c>
      <c r="B11" t="str">
        <f>IF(COUNTIFS(Art_Movements_Table[Art_Movements],Art_Movements_Table[[#This Row],[Art_Movements]])&gt;1,"Y","N")</f>
        <v>N</v>
      </c>
    </row>
    <row r="12" spans="1:2" x14ac:dyDescent="0.35">
      <c r="A12" t="s">
        <v>3454</v>
      </c>
      <c r="B12" t="str">
        <f>IF(COUNTIFS(Art_Movements_Table[Art_Movements],Art_Movements_Table[[#This Row],[Art_Movements]])&gt;1,"Y","N")</f>
        <v>N</v>
      </c>
    </row>
    <row r="13" spans="1:2" x14ac:dyDescent="0.35">
      <c r="A13" t="s">
        <v>3802</v>
      </c>
      <c r="B13" t="str">
        <f>IF(COUNTIFS(Art_Movements_Table[Art_Movements],Art_Movements_Table[[#This Row],[Art_Movements]])&gt;1,"Y","N")</f>
        <v>N</v>
      </c>
    </row>
    <row r="14" spans="1:2" x14ac:dyDescent="0.35">
      <c r="A14" t="s">
        <v>3510</v>
      </c>
      <c r="B14" t="str">
        <f>IF(COUNTIFS(Art_Movements_Table[Art_Movements],Art_Movements_Table[[#This Row],[Art_Movements]])&gt;1,"Y","N")</f>
        <v>N</v>
      </c>
    </row>
    <row r="15" spans="1:2" x14ac:dyDescent="0.35">
      <c r="A15" t="s">
        <v>3361</v>
      </c>
      <c r="B15" t="str">
        <f>IF(COUNTIFS(Art_Movements_Table[Art_Movements],Art_Movements_Table[[#This Row],[Art_Movements]])&gt;1,"Y","N")</f>
        <v>N</v>
      </c>
    </row>
    <row r="16" spans="1:2" x14ac:dyDescent="0.35">
      <c r="A16" t="s">
        <v>3365</v>
      </c>
      <c r="B16" t="str">
        <f>IF(COUNTIFS(Art_Movements_Table[Art_Movements],Art_Movements_Table[[#This Row],[Art_Movements]])&gt;1,"Y","N")</f>
        <v>N</v>
      </c>
    </row>
    <row r="17" spans="1:2" x14ac:dyDescent="0.35">
      <c r="A17" t="s">
        <v>3502</v>
      </c>
      <c r="B17" t="str">
        <f>IF(COUNTIFS(Art_Movements_Table[Art_Movements],Art_Movements_Table[[#This Row],[Art_Movements]])&gt;1,"Y","N")</f>
        <v>N</v>
      </c>
    </row>
    <row r="18" spans="1:2" x14ac:dyDescent="0.35">
      <c r="A18" t="s">
        <v>4091</v>
      </c>
      <c r="B18" t="str">
        <f>IF(COUNTIFS(Art_Movements_Table[Art_Movements],Art_Movements_Table[[#This Row],[Art_Movements]])&gt;1,"Y","N")</f>
        <v>N</v>
      </c>
    </row>
    <row r="19" spans="1:2" x14ac:dyDescent="0.35">
      <c r="A19" t="s">
        <v>3675</v>
      </c>
      <c r="B19" t="str">
        <f>IF(COUNTIFS(Art_Movements_Table[Art_Movements],Art_Movements_Table[[#This Row],[Art_Movements]])&gt;1,"Y","N")</f>
        <v>N</v>
      </c>
    </row>
    <row r="20" spans="1:2" x14ac:dyDescent="0.35">
      <c r="A20" t="s">
        <v>4144</v>
      </c>
      <c r="B20" t="str">
        <f>IF(COUNTIFS(Art_Movements_Table[Art_Movements],Art_Movements_Table[[#This Row],[Art_Movements]])&gt;1,"Y","N")</f>
        <v>N</v>
      </c>
    </row>
    <row r="21" spans="1:2" x14ac:dyDescent="0.35">
      <c r="A21" t="s">
        <v>3427</v>
      </c>
      <c r="B21" t="str">
        <f>IF(COUNTIFS(Art_Movements_Table[Art_Movements],Art_Movements_Table[[#This Row],[Art_Movements]])&gt;1,"Y","N")</f>
        <v>N</v>
      </c>
    </row>
    <row r="22" spans="1:2" x14ac:dyDescent="0.35">
      <c r="A22" t="s">
        <v>3759</v>
      </c>
      <c r="B22" t="str">
        <f>IF(COUNTIFS(Art_Movements_Table[Art_Movements],Art_Movements_Table[[#This Row],[Art_Movements]])&gt;1,"Y","N")</f>
        <v>N</v>
      </c>
    </row>
    <row r="23" spans="1:2" x14ac:dyDescent="0.35">
      <c r="A23" t="s">
        <v>3617</v>
      </c>
      <c r="B23" t="str">
        <f>IF(COUNTIFS(Art_Movements_Table[Art_Movements],Art_Movements_Table[[#This Row],[Art_Movements]])&gt;1,"Y","N")</f>
        <v>N</v>
      </c>
    </row>
    <row r="24" spans="1:2" x14ac:dyDescent="0.35">
      <c r="A24" t="s">
        <v>3341</v>
      </c>
      <c r="B24" t="str">
        <f>IF(COUNTIFS(Art_Movements_Table[Art_Movements],Art_Movements_Table[[#This Row],[Art_Movements]])&gt;1,"Y","N")</f>
        <v>N</v>
      </c>
    </row>
    <row r="25" spans="1:2" x14ac:dyDescent="0.35">
      <c r="A25" t="s">
        <v>3978</v>
      </c>
      <c r="B25" t="str">
        <f>IF(COUNTIFS(Art_Movements_Table[Art_Movements],Art_Movements_Table[[#This Row],[Art_Movements]])&gt;1,"Y","N")</f>
        <v>N</v>
      </c>
    </row>
    <row r="26" spans="1:2" x14ac:dyDescent="0.35">
      <c r="A26" t="s">
        <v>3593</v>
      </c>
      <c r="B26" t="str">
        <f>IF(COUNTIFS(Art_Movements_Table[Art_Movements],Art_Movements_Table[[#This Row],[Art_Movements]])&gt;1,"Y","N")</f>
        <v>N</v>
      </c>
    </row>
    <row r="27" spans="1:2" x14ac:dyDescent="0.35">
      <c r="A27" t="s">
        <v>3766</v>
      </c>
      <c r="B27" t="str">
        <f>IF(COUNTIFS(Art_Movements_Table[Art_Movements],Art_Movements_Table[[#This Row],[Art_Movements]])&gt;1,"Y","N")</f>
        <v>N</v>
      </c>
    </row>
    <row r="28" spans="1:2" x14ac:dyDescent="0.35">
      <c r="A28" t="s">
        <v>4125</v>
      </c>
      <c r="B28" t="str">
        <f>IF(COUNTIFS(Art_Movements_Table[Art_Movements],Art_Movements_Table[[#This Row],[Art_Movements]])&gt;1,"Y","N")</f>
        <v>N</v>
      </c>
    </row>
    <row r="29" spans="1:2" x14ac:dyDescent="0.35">
      <c r="A29" t="s">
        <v>3700</v>
      </c>
      <c r="B29" t="str">
        <f>IF(COUNTIFS(Art_Movements_Table[Art_Movements],Art_Movements_Table[[#This Row],[Art_Movements]])&gt;1,"Y","N")</f>
        <v>N</v>
      </c>
    </row>
    <row r="30" spans="1:2" x14ac:dyDescent="0.35">
      <c r="A30" t="s">
        <v>3706</v>
      </c>
      <c r="B30" t="str">
        <f>IF(COUNTIFS(Art_Movements_Table[Art_Movements],Art_Movements_Table[[#This Row],[Art_Movements]])&gt;1,"Y","N")</f>
        <v>N</v>
      </c>
    </row>
    <row r="31" spans="1:2" x14ac:dyDescent="0.35">
      <c r="A31" t="s">
        <v>3872</v>
      </c>
      <c r="B31" t="str">
        <f>IF(COUNTIFS(Art_Movements_Table[Art_Movements],Art_Movements_Table[[#This Row],[Art_Movements]])&gt;1,"Y","N")</f>
        <v>N</v>
      </c>
    </row>
    <row r="32" spans="1:2" x14ac:dyDescent="0.35">
      <c r="A32" t="s">
        <v>3661</v>
      </c>
      <c r="B32" t="str">
        <f>IF(COUNTIFS(Art_Movements_Table[Art_Movements],Art_Movements_Table[[#This Row],[Art_Movements]])&gt;1,"Y","N")</f>
        <v>N</v>
      </c>
    </row>
    <row r="33" spans="1:2" x14ac:dyDescent="0.35">
      <c r="A33" t="s">
        <v>3720</v>
      </c>
      <c r="B33" t="str">
        <f>IF(COUNTIFS(Art_Movements_Table[Art_Movements],Art_Movements_Table[[#This Row],[Art_Movements]])&gt;1,"Y","N")</f>
        <v>N</v>
      </c>
    </row>
    <row r="34" spans="1:2" x14ac:dyDescent="0.35">
      <c r="A34" t="s">
        <v>3386</v>
      </c>
      <c r="B34" t="str">
        <f>IF(COUNTIFS(Art_Movements_Table[Art_Movements],Art_Movements_Table[[#This Row],[Art_Movements]])&gt;1,"Y","N")</f>
        <v>N</v>
      </c>
    </row>
    <row r="35" spans="1:2" x14ac:dyDescent="0.35">
      <c r="A35" t="s">
        <v>3466</v>
      </c>
      <c r="B35" t="str">
        <f>IF(COUNTIFS(Art_Movements_Table[Art_Movements],Art_Movements_Table[[#This Row],[Art_Movements]])&gt;1,"Y","N")</f>
        <v>N</v>
      </c>
    </row>
    <row r="36" spans="1:2" x14ac:dyDescent="0.35">
      <c r="A36" t="s">
        <v>4073</v>
      </c>
      <c r="B36" t="str">
        <f>IF(COUNTIFS(Art_Movements_Table[Art_Movements],Art_Movements_Table[[#This Row],[Art_Movements]])&gt;1,"Y","N")</f>
        <v>N</v>
      </c>
    </row>
    <row r="37" spans="1:2" x14ac:dyDescent="0.35">
      <c r="A37" t="s">
        <v>3486</v>
      </c>
      <c r="B37" t="str">
        <f>IF(COUNTIFS(Art_Movements_Table[Art_Movements],Art_Movements_Table[[#This Row],[Art_Movements]])&gt;1,"Y","N")</f>
        <v>N</v>
      </c>
    </row>
    <row r="38" spans="1:2" x14ac:dyDescent="0.35">
      <c r="A38" t="s">
        <v>3650</v>
      </c>
      <c r="B38" t="str">
        <f>IF(COUNTIFS(Art_Movements_Table[Art_Movements],Art_Movements_Table[[#This Row],[Art_Movements]])&gt;1,"Y","N")</f>
        <v>N</v>
      </c>
    </row>
    <row r="39" spans="1:2" x14ac:dyDescent="0.35">
      <c r="A39" t="s">
        <v>3974</v>
      </c>
      <c r="B39" t="str">
        <f>IF(COUNTIFS(Art_Movements_Table[Art_Movements],Art_Movements_Table[[#This Row],[Art_Movements]])&gt;1,"Y","N")</f>
        <v>N</v>
      </c>
    </row>
    <row r="40" spans="1:2" x14ac:dyDescent="0.35">
      <c r="A40" t="s">
        <v>3567</v>
      </c>
      <c r="B40" t="str">
        <f>IF(COUNTIFS(Art_Movements_Table[Art_Movements],Art_Movements_Table[[#This Row],[Art_Movements]])&gt;1,"Y","N")</f>
        <v>N</v>
      </c>
    </row>
    <row r="41" spans="1:2" x14ac:dyDescent="0.35">
      <c r="A41" t="s">
        <v>3703</v>
      </c>
      <c r="B41" t="str">
        <f>IF(COUNTIFS(Art_Movements_Table[Art_Movements],Art_Movements_Table[[#This Row],[Art_Movements]])&gt;1,"Y","N")</f>
        <v>N</v>
      </c>
    </row>
    <row r="42" spans="1:2" x14ac:dyDescent="0.35">
      <c r="A42" t="s">
        <v>3314</v>
      </c>
      <c r="B42" t="str">
        <f>IF(COUNTIFS(Art_Movements_Table[Art_Movements],Art_Movements_Table[[#This Row],[Art_Movements]])&gt;1,"Y","N")</f>
        <v>N</v>
      </c>
    </row>
    <row r="43" spans="1:2" x14ac:dyDescent="0.35">
      <c r="A43" t="s">
        <v>3406</v>
      </c>
      <c r="B43" t="str">
        <f>IF(COUNTIFS(Art_Movements_Table[Art_Movements],Art_Movements_Table[[#This Row],[Art_Movements]])&gt;1,"Y","N")</f>
        <v>N</v>
      </c>
    </row>
    <row r="44" spans="1:2" x14ac:dyDescent="0.35">
      <c r="A44" t="s">
        <v>4186</v>
      </c>
      <c r="B44" t="str">
        <f>IF(COUNTIFS(Art_Movements_Table[Art_Movements],Art_Movements_Table[[#This Row],[Art_Movements]])&gt;1,"Y","N")</f>
        <v>N</v>
      </c>
    </row>
    <row r="45" spans="1:2" x14ac:dyDescent="0.35">
      <c r="A45" t="s">
        <v>3852</v>
      </c>
      <c r="B45" t="str">
        <f>IF(COUNTIFS(Art_Movements_Table[Art_Movements],Art_Movements_Table[[#This Row],[Art_Movements]])&gt;1,"Y","N")</f>
        <v>N</v>
      </c>
    </row>
    <row r="46" spans="1:2" x14ac:dyDescent="0.35">
      <c r="A46" t="s">
        <v>3400</v>
      </c>
      <c r="B46" t="str">
        <f>IF(COUNTIFS(Art_Movements_Table[Art_Movements],Art_Movements_Table[[#This Row],[Art_Movements]])&gt;1,"Y","N")</f>
        <v>N</v>
      </c>
    </row>
    <row r="47" spans="1:2" x14ac:dyDescent="0.35">
      <c r="A47" t="s">
        <v>4135</v>
      </c>
      <c r="B47" t="str">
        <f>IF(COUNTIFS(Art_Movements_Table[Art_Movements],Art_Movements_Table[[#This Row],[Art_Movements]])&gt;1,"Y","N")</f>
        <v>N</v>
      </c>
    </row>
    <row r="48" spans="1:2" x14ac:dyDescent="0.35">
      <c r="A48" t="s">
        <v>4195</v>
      </c>
      <c r="B48" t="str">
        <f>IF(COUNTIFS(Art_Movements_Table[Art_Movements],Art_Movements_Table[[#This Row],[Art_Movements]])&gt;1,"Y","N")</f>
        <v>N</v>
      </c>
    </row>
    <row r="49" spans="1:2" x14ac:dyDescent="0.35">
      <c r="A49" t="s">
        <v>3899</v>
      </c>
      <c r="B49" t="str">
        <f>IF(COUNTIFS(Art_Movements_Table[Art_Movements],Art_Movements_Table[[#This Row],[Art_Movements]])&gt;1,"Y","N")</f>
        <v>N</v>
      </c>
    </row>
    <row r="50" spans="1:2" x14ac:dyDescent="0.35">
      <c r="A50" t="s">
        <v>3849</v>
      </c>
      <c r="B50" t="str">
        <f>IF(COUNTIFS(Art_Movements_Table[Art_Movements],Art_Movements_Table[[#This Row],[Art_Movements]])&gt;1,"Y","N")</f>
        <v>N</v>
      </c>
    </row>
    <row r="51" spans="1:2" x14ac:dyDescent="0.35">
      <c r="A51" t="s">
        <v>3353</v>
      </c>
      <c r="B51" t="str">
        <f>IF(COUNTIFS(Art_Movements_Table[Art_Movements],Art_Movements_Table[[#This Row],[Art_Movements]])&gt;1,"Y","N")</f>
        <v>N</v>
      </c>
    </row>
    <row r="52" spans="1:2" x14ac:dyDescent="0.35">
      <c r="A52" t="s">
        <v>4316</v>
      </c>
      <c r="B52" t="str">
        <f>IF(COUNTIFS(Art_Movements_Table[Art_Movements],Art_Movements_Table[[#This Row],[Art_Movements]])&gt;1,"Y","N")</f>
        <v>N</v>
      </c>
    </row>
    <row r="53" spans="1:2" x14ac:dyDescent="0.35">
      <c r="A53" t="s">
        <v>4189</v>
      </c>
      <c r="B53" t="str">
        <f>IF(COUNTIFS(Art_Movements_Table[Art_Movements],Art_Movements_Table[[#This Row],[Art_Movements]])&gt;1,"Y","N")</f>
        <v>N</v>
      </c>
    </row>
    <row r="54" spans="1:2" x14ac:dyDescent="0.35">
      <c r="A54" t="s">
        <v>3789</v>
      </c>
      <c r="B54" t="str">
        <f>IF(COUNTIFS(Art_Movements_Table[Art_Movements],Art_Movements_Table[[#This Row],[Art_Movements]])&gt;1,"Y","N")</f>
        <v>N</v>
      </c>
    </row>
    <row r="55" spans="1:2" x14ac:dyDescent="0.35">
      <c r="A55" t="s">
        <v>3645</v>
      </c>
      <c r="B55" t="str">
        <f>IF(COUNTIFS(Art_Movements_Table[Art_Movements],Art_Movements_Table[[#This Row],[Art_Movements]])&gt;1,"Y","N")</f>
        <v>N</v>
      </c>
    </row>
    <row r="56" spans="1:2" x14ac:dyDescent="0.35">
      <c r="A56" t="s">
        <v>3442</v>
      </c>
      <c r="B56" t="str">
        <f>IF(COUNTIFS(Art_Movements_Table[Art_Movements],Art_Movements_Table[[#This Row],[Art_Movements]])&gt;1,"Y","N")</f>
        <v>N</v>
      </c>
    </row>
    <row r="57" spans="1:2" x14ac:dyDescent="0.35">
      <c r="A57" t="s">
        <v>4026</v>
      </c>
      <c r="B57" t="str">
        <f>IF(COUNTIFS(Art_Movements_Table[Art_Movements],Art_Movements_Table[[#This Row],[Art_Movements]])&gt;1,"Y","N")</f>
        <v>N</v>
      </c>
    </row>
    <row r="58" spans="1:2" x14ac:dyDescent="0.35">
      <c r="A58" t="s">
        <v>3694</v>
      </c>
      <c r="B58" t="str">
        <f>IF(COUNTIFS(Art_Movements_Table[Art_Movements],Art_Movements_Table[[#This Row],[Art_Movements]])&gt;1,"Y","N")</f>
        <v>N</v>
      </c>
    </row>
    <row r="59" spans="1:2" x14ac:dyDescent="0.35">
      <c r="A59" t="s">
        <v>3776</v>
      </c>
      <c r="B59" t="str">
        <f>IF(COUNTIFS(Art_Movements_Table[Art_Movements],Art_Movements_Table[[#This Row],[Art_Movements]])&gt;1,"Y","N")</f>
        <v>N</v>
      </c>
    </row>
    <row r="60" spans="1:2" x14ac:dyDescent="0.35">
      <c r="A60" t="s">
        <v>3513</v>
      </c>
      <c r="B60" t="str">
        <f>IF(COUNTIFS(Art_Movements_Table[Art_Movements],Art_Movements_Table[[#This Row],[Art_Movements]])&gt;1,"Y","N")</f>
        <v>N</v>
      </c>
    </row>
    <row r="61" spans="1:2" x14ac:dyDescent="0.35">
      <c r="A61" t="s">
        <v>4101</v>
      </c>
      <c r="B61" t="str">
        <f>IF(COUNTIFS(Art_Movements_Table[Art_Movements],Art_Movements_Table[[#This Row],[Art_Movements]])&gt;1,"Y","N")</f>
        <v>N</v>
      </c>
    </row>
    <row r="62" spans="1:2" x14ac:dyDescent="0.35">
      <c r="A62" t="s">
        <v>3505</v>
      </c>
      <c r="B62" t="str">
        <f>IF(COUNTIFS(Art_Movements_Table[Art_Movements],Art_Movements_Table[[#This Row],[Art_Movements]])&gt;1,"Y","N")</f>
        <v>N</v>
      </c>
    </row>
    <row r="63" spans="1:2" x14ac:dyDescent="0.35">
      <c r="A63" t="s">
        <v>3488</v>
      </c>
      <c r="B63" t="str">
        <f>IF(COUNTIFS(Art_Movements_Table[Art_Movements],Art_Movements_Table[[#This Row],[Art_Movements]])&gt;1,"Y","N")</f>
        <v>N</v>
      </c>
    </row>
    <row r="64" spans="1:2" x14ac:dyDescent="0.35">
      <c r="A64" t="s">
        <v>3730</v>
      </c>
      <c r="B64" t="str">
        <f>IF(COUNTIFS(Art_Movements_Table[Art_Movements],Art_Movements_Table[[#This Row],[Art_Movements]])&gt;1,"Y","N")</f>
        <v>N</v>
      </c>
    </row>
    <row r="65" spans="1:2" x14ac:dyDescent="0.35">
      <c r="A65" t="s">
        <v>3346</v>
      </c>
      <c r="B65" t="str">
        <f>IF(COUNTIFS(Art_Movements_Table[Art_Movements],Art_Movements_Table[[#This Row],[Art_Movements]])&gt;1,"Y","N")</f>
        <v>N</v>
      </c>
    </row>
    <row r="66" spans="1:2" x14ac:dyDescent="0.35">
      <c r="A66" t="s">
        <v>3449</v>
      </c>
      <c r="B66" t="str">
        <f>IF(COUNTIFS(Art_Movements_Table[Art_Movements],Art_Movements_Table[[#This Row],[Art_Movements]])&gt;1,"Y","N")</f>
        <v>N</v>
      </c>
    </row>
    <row r="67" spans="1:2" x14ac:dyDescent="0.35">
      <c r="A67" t="s">
        <v>3397</v>
      </c>
      <c r="B67" t="str">
        <f>IF(COUNTIFS(Art_Movements_Table[Art_Movements],Art_Movements_Table[[#This Row],[Art_Movements]])&gt;1,"Y","N")</f>
        <v>N</v>
      </c>
    </row>
    <row r="68" spans="1:2" x14ac:dyDescent="0.35">
      <c r="A68" t="s">
        <v>4253</v>
      </c>
      <c r="B68" t="str">
        <f>IF(COUNTIFS(Art_Movements_Table[Art_Movements],Art_Movements_Table[[#This Row],[Art_Movements]])&gt;1,"Y","N")</f>
        <v>N</v>
      </c>
    </row>
    <row r="69" spans="1:2" x14ac:dyDescent="0.35">
      <c r="A69" t="s">
        <v>4234</v>
      </c>
      <c r="B69" t="str">
        <f>IF(COUNTIFS(Art_Movements_Table[Art_Movements],Art_Movements_Table[[#This Row],[Art_Movements]])&gt;1,"Y","N")</f>
        <v>N</v>
      </c>
    </row>
    <row r="70" spans="1:2" x14ac:dyDescent="0.35">
      <c r="A70" t="s">
        <v>3962</v>
      </c>
      <c r="B70" t="str">
        <f>IF(COUNTIFS(Art_Movements_Table[Art_Movements],Art_Movements_Table[[#This Row],[Art_Movements]])&gt;1,"Y","N")</f>
        <v>N</v>
      </c>
    </row>
    <row r="71" spans="1:2" x14ac:dyDescent="0.35">
      <c r="A71" t="s">
        <v>3339</v>
      </c>
      <c r="B71" t="str">
        <f>IF(COUNTIFS(Art_Movements_Table[Art_Movements],Art_Movements_Table[[#This Row],[Art_Movements]])&gt;1,"Y","N")</f>
        <v>N</v>
      </c>
    </row>
    <row r="72" spans="1:2" x14ac:dyDescent="0.35">
      <c r="A72" t="s">
        <v>4122</v>
      </c>
      <c r="B72" t="str">
        <f>IF(COUNTIFS(Art_Movements_Table[Art_Movements],Art_Movements_Table[[#This Row],[Art_Movements]])&gt;1,"Y","N")</f>
        <v>N</v>
      </c>
    </row>
    <row r="73" spans="1:2" x14ac:dyDescent="0.35">
      <c r="A73" t="s">
        <v>3323</v>
      </c>
      <c r="B73" t="str">
        <f>IF(COUNTIFS(Art_Movements_Table[Art_Movements],Art_Movements_Table[[#This Row],[Art_Movements]])&gt;1,"Y","N")</f>
        <v>N</v>
      </c>
    </row>
    <row r="74" spans="1:2" x14ac:dyDescent="0.35">
      <c r="A74" t="s">
        <v>3478</v>
      </c>
      <c r="B74" t="str">
        <f>IF(COUNTIFS(Art_Movements_Table[Art_Movements],Art_Movements_Table[[#This Row],[Art_Movements]])&gt;1,"Y","N")</f>
        <v>N</v>
      </c>
    </row>
    <row r="75" spans="1:2" x14ac:dyDescent="0.35">
      <c r="A75" t="s">
        <v>3334</v>
      </c>
      <c r="B75" t="str">
        <f>IF(COUNTIFS(Art_Movements_Table[Art_Movements],Art_Movements_Table[[#This Row],[Art_Movements]])&gt;1,"Y","N")</f>
        <v>N</v>
      </c>
    </row>
    <row r="76" spans="1:2" x14ac:dyDescent="0.35">
      <c r="A76" t="s">
        <v>3956</v>
      </c>
      <c r="B76" t="str">
        <f>IF(COUNTIFS(Art_Movements_Table[Art_Movements],Art_Movements_Table[[#This Row],[Art_Movements]])&gt;1,"Y","N")</f>
        <v>N</v>
      </c>
    </row>
    <row r="77" spans="1:2" x14ac:dyDescent="0.35">
      <c r="A77" t="s">
        <v>3020</v>
      </c>
      <c r="B77" t="str">
        <f>IF(COUNTIFS(Art_Movements_Table[Art_Movements],Art_Movements_Table[[#This Row],[Art_Movements]])&gt;1,"Y","N")</f>
        <v>N</v>
      </c>
    </row>
    <row r="78" spans="1:2" x14ac:dyDescent="0.35">
      <c r="A78" t="s">
        <v>3785</v>
      </c>
      <c r="B78" t="str">
        <f>IF(COUNTIFS(Art_Movements_Table[Art_Movements],Art_Movements_Table[[#This Row],[Art_Movements]])&gt;1,"Y","N")</f>
        <v>N</v>
      </c>
    </row>
    <row r="79" spans="1:2" x14ac:dyDescent="0.35">
      <c r="A79" t="s">
        <v>3791</v>
      </c>
      <c r="B79" t="str">
        <f>IF(COUNTIFS(Art_Movements_Table[Art_Movements],Art_Movements_Table[[#This Row],[Art_Movements]])&gt;1,"Y","N")</f>
        <v>N</v>
      </c>
    </row>
    <row r="80" spans="1:2" x14ac:dyDescent="0.35">
      <c r="A80" t="s">
        <v>4875</v>
      </c>
      <c r="B80" t="str">
        <f>IF(COUNTIFS(Art_Movements_Table[Art_Movements],Art_Movements_Table[[#This Row],[Art_Movements]])&gt;1,"Y","N")</f>
        <v>N</v>
      </c>
    </row>
    <row r="81" spans="1:2" x14ac:dyDescent="0.35">
      <c r="A81" t="s">
        <v>4717</v>
      </c>
      <c r="B81" t="str">
        <f>IF(COUNTIFS(Art_Movements_Table[Art_Movements],Art_Movements_Table[[#This Row],[Art_Movements]])&gt;1,"Y","N")</f>
        <v>N</v>
      </c>
    </row>
    <row r="82" spans="1:2" x14ac:dyDescent="0.35">
      <c r="A82" t="s">
        <v>4012</v>
      </c>
      <c r="B82" t="str">
        <f>IF(COUNTIFS(Art_Movements_Table[Art_Movements],Art_Movements_Table[[#This Row],[Art_Movements]])&gt;1,"Y","N")</f>
        <v>N</v>
      </c>
    </row>
    <row r="83" spans="1:2" x14ac:dyDescent="0.35">
      <c r="A83" t="s">
        <v>4891</v>
      </c>
      <c r="B83" t="str">
        <f>IF(COUNTIFS(Art_Movements_Table[Art_Movements],Art_Movements_Table[[#This Row],[Art_Movements]])&gt;1,"Y","N")</f>
        <v>N</v>
      </c>
    </row>
    <row r="84" spans="1:2" x14ac:dyDescent="0.35">
      <c r="A84" t="s">
        <v>4901</v>
      </c>
      <c r="B84" t="str">
        <f>IF(COUNTIFS(Art_Movements_Table[Art_Movements],Art_Movements_Table[[#This Row],[Art_Movements]])&gt;1,"Y","N")</f>
        <v>N</v>
      </c>
    </row>
    <row r="85" spans="1:2" x14ac:dyDescent="0.35">
      <c r="A85" t="s">
        <v>5013</v>
      </c>
      <c r="B85" t="str">
        <f>IF(COUNTIFS(Art_Movements_Table[Art_Movements],Art_Movements_Table[[#This Row],[Art_Movements]])&gt;1,"Y","N")</f>
        <v>N</v>
      </c>
    </row>
    <row r="86" spans="1:2" x14ac:dyDescent="0.35">
      <c r="A86" t="s">
        <v>5014</v>
      </c>
      <c r="B86" t="str">
        <f>IF(COUNTIFS(Art_Movements_Table[Art_Movements],Art_Movements_Table[[#This Row],[Art_Movements]])&gt;1,"Y","N")</f>
        <v>N</v>
      </c>
    </row>
    <row r="87" spans="1:2" x14ac:dyDescent="0.35">
      <c r="A87" t="s">
        <v>5015</v>
      </c>
      <c r="B87" t="str">
        <f>IF(COUNTIFS(Art_Movements_Table[Art_Movements],Art_Movements_Table[[#This Row],[Art_Movements]])&gt;1,"Y","N")</f>
        <v>N</v>
      </c>
    </row>
  </sheetData>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E22C9-1D52-41BA-83EA-9C5331DD8271}">
  <sheetPr codeName="Sheet18"/>
  <dimension ref="A1:H449"/>
  <sheetViews>
    <sheetView showGridLines="0" topLeftCell="E1" workbookViewId="0">
      <selection activeCell="O43" sqref="O43"/>
    </sheetView>
  </sheetViews>
  <sheetFormatPr defaultRowHeight="14.5" x14ac:dyDescent="0.35"/>
  <cols>
    <col min="1" max="1" width="16" style="1" customWidth="1"/>
    <col min="2" max="2" width="29.6328125" style="1" bestFit="1" customWidth="1"/>
    <col min="3" max="3" width="13.7265625" style="1" bestFit="1" customWidth="1"/>
    <col min="4" max="4" width="17.7265625" style="1" bestFit="1" customWidth="1"/>
    <col min="5" max="5" width="13.7265625" style="1" bestFit="1" customWidth="1"/>
    <col min="6" max="6" width="17.7265625" style="1" bestFit="1" customWidth="1"/>
    <col min="7" max="7" width="13.7265625" style="1" bestFit="1" customWidth="1"/>
    <col min="8" max="8" width="17.7265625" style="1" bestFit="1" customWidth="1"/>
    <col min="9" max="16384" width="8.7265625" style="1"/>
  </cols>
  <sheetData>
    <row r="1" spans="1:8" ht="29.5" customHeight="1" x14ac:dyDescent="0.35">
      <c r="A1" s="14" t="s">
        <v>2995</v>
      </c>
      <c r="B1" s="1" t="s">
        <v>11045</v>
      </c>
      <c r="C1" s="1" t="s">
        <v>11455</v>
      </c>
      <c r="D1" s="14" t="s">
        <v>11458</v>
      </c>
      <c r="E1" s="1" t="s">
        <v>11456</v>
      </c>
      <c r="F1" s="14" t="s">
        <v>11459</v>
      </c>
      <c r="G1" s="1" t="s">
        <v>11457</v>
      </c>
      <c r="H1" s="14" t="s">
        <v>11460</v>
      </c>
    </row>
    <row r="2" spans="1:8" x14ac:dyDescent="0.35">
      <c r="A2" s="11" t="str">
        <f t="shared" ref="A2:A65" si="0">CONCATENATE("L", ,"-",TEXT(ROW(A1)-1, "000000"))</f>
        <v>L-000000</v>
      </c>
      <c r="B2" s="11" t="s">
        <v>11046</v>
      </c>
      <c r="C2" s="11" t="s">
        <v>11461</v>
      </c>
      <c r="D2" s="11" t="str">
        <f>IF(COUNTIFS(Table_Languages[ISO_639-1],Table_Languages[[#This Row],[ISO_639-1]])&gt;1,"Y","N")</f>
        <v>N</v>
      </c>
      <c r="E2" s="11" t="s">
        <v>11569</v>
      </c>
      <c r="F2" s="11" t="str">
        <f>IF(COUNTIFS(Table_Languages[ISO_639-2],Table_Languages[[#This Row],[ISO_639-2]])&gt;1,"Y","N")</f>
        <v>N</v>
      </c>
      <c r="G2" s="11" t="s">
        <v>11773</v>
      </c>
      <c r="H2" s="11" t="str">
        <f>IF(COUNTIFS(Table_Languages[ISO_639-3],Table_Languages[[#This Row],[ISO_639-3]])&gt;1,"Y","N")</f>
        <v>N</v>
      </c>
    </row>
    <row r="3" spans="1:8" x14ac:dyDescent="0.35">
      <c r="A3" s="11" t="str">
        <f t="shared" si="0"/>
        <v>L-000001</v>
      </c>
      <c r="B3" s="11" t="s">
        <v>127</v>
      </c>
      <c r="C3" s="11" t="s">
        <v>11462</v>
      </c>
      <c r="D3" s="11" t="str">
        <f>IF(COUNTIFS(Table_Languages[ISO_639-1],Table_Languages[[#This Row],[ISO_639-1]])&gt;1,"Y","N")</f>
        <v>N</v>
      </c>
      <c r="E3" s="11" t="s">
        <v>11570</v>
      </c>
      <c r="F3" s="11" t="str">
        <f>IF(COUNTIFS(Table_Languages[ISO_639-2],Table_Languages[[#This Row],[ISO_639-2]])&gt;1,"Y","N")</f>
        <v>N</v>
      </c>
      <c r="G3" s="11" t="s">
        <v>11570</v>
      </c>
      <c r="H3" s="11" t="str">
        <f>IF(COUNTIFS(Table_Languages[ISO_639-3],Table_Languages[[#This Row],[ISO_639-3]])&gt;1,"Y","N")</f>
        <v>N</v>
      </c>
    </row>
    <row r="4" spans="1:8" x14ac:dyDescent="0.35">
      <c r="A4" s="11" t="str">
        <f t="shared" si="0"/>
        <v>L-000002</v>
      </c>
      <c r="B4" s="11" t="s">
        <v>72</v>
      </c>
      <c r="C4" s="11" t="s">
        <v>11463</v>
      </c>
      <c r="D4" s="11" t="str">
        <f>IF(COUNTIFS(Table_Languages[ISO_639-1],Table_Languages[[#This Row],[ISO_639-1]])&gt;1,"Y","N")</f>
        <v>N</v>
      </c>
      <c r="E4" s="11" t="s">
        <v>11571</v>
      </c>
      <c r="F4" s="11" t="str">
        <f>IF(COUNTIFS(Table_Languages[ISO_639-2],Table_Languages[[#This Row],[ISO_639-2]])&gt;1,"Y","N")</f>
        <v>N</v>
      </c>
      <c r="G4" s="11" t="s">
        <v>11571</v>
      </c>
      <c r="H4" s="11" t="str">
        <f>IF(COUNTIFS(Table_Languages[ISO_639-3],Table_Languages[[#This Row],[ISO_639-3]])&gt;1,"Y","N")</f>
        <v>N</v>
      </c>
    </row>
    <row r="5" spans="1:8" x14ac:dyDescent="0.35">
      <c r="A5" s="11" t="str">
        <f t="shared" si="0"/>
        <v>L-000003</v>
      </c>
      <c r="B5" s="11" t="s">
        <v>11047</v>
      </c>
      <c r="C5" s="11" t="s">
        <v>11464</v>
      </c>
      <c r="D5" s="11" t="str">
        <f>IF(COUNTIFS(Table_Languages[ISO_639-1],Table_Languages[[#This Row],[ISO_639-1]])&gt;1,"Y","N")</f>
        <v>N</v>
      </c>
      <c r="E5" s="11" t="s">
        <v>11572</v>
      </c>
      <c r="F5" s="11" t="str">
        <f>IF(COUNTIFS(Table_Languages[ISO_639-2],Table_Languages[[#This Row],[ISO_639-2]])&gt;1,"Y","N")</f>
        <v>N</v>
      </c>
      <c r="G5" s="11" t="s">
        <v>11572</v>
      </c>
      <c r="H5" s="11" t="str">
        <f>IF(COUNTIFS(Table_Languages[ISO_639-3],Table_Languages[[#This Row],[ISO_639-3]])&gt;1,"Y","N")</f>
        <v>N</v>
      </c>
    </row>
    <row r="6" spans="1:8" x14ac:dyDescent="0.35">
      <c r="A6" s="11" t="str">
        <f t="shared" si="0"/>
        <v>L-000004</v>
      </c>
      <c r="B6" s="11" t="s">
        <v>11048</v>
      </c>
      <c r="C6" s="11" t="s">
        <v>11465</v>
      </c>
      <c r="D6" s="11" t="str">
        <f>IF(COUNTIFS(Table_Languages[ISO_639-1],Table_Languages[[#This Row],[ISO_639-1]])&gt;1,"Y","N")</f>
        <v>N</v>
      </c>
      <c r="E6" s="11" t="s">
        <v>11573</v>
      </c>
      <c r="F6" s="11" t="str">
        <f>IF(COUNTIFS(Table_Languages[ISO_639-2],Table_Languages[[#This Row],[ISO_639-2]])&gt;1,"Y","N")</f>
        <v>N</v>
      </c>
      <c r="G6" s="11" t="s">
        <v>11573</v>
      </c>
      <c r="H6" s="11" t="str">
        <f>IF(COUNTIFS(Table_Languages[ISO_639-3],Table_Languages[[#This Row],[ISO_639-3]])&gt;1,"Y","N")</f>
        <v>Y</v>
      </c>
    </row>
    <row r="7" spans="1:8" x14ac:dyDescent="0.35">
      <c r="A7" s="11" t="str">
        <f t="shared" si="0"/>
        <v>L-000005</v>
      </c>
      <c r="B7" s="11" t="s">
        <v>1184</v>
      </c>
      <c r="C7" s="11" t="s">
        <v>11466</v>
      </c>
      <c r="D7" s="11" t="str">
        <f>IF(COUNTIFS(Table_Languages[ISO_639-1],Table_Languages[[#This Row],[ISO_639-1]])&gt;1,"Y","N")</f>
        <v>N</v>
      </c>
      <c r="E7" s="11" t="s">
        <v>11574</v>
      </c>
      <c r="F7" s="11" t="str">
        <f>IF(COUNTIFS(Table_Languages[ISO_639-2],Table_Languages[[#This Row],[ISO_639-2]])&gt;1,"Y","N")</f>
        <v>N</v>
      </c>
      <c r="G7" s="11" t="s">
        <v>11574</v>
      </c>
      <c r="H7" s="11" t="str">
        <f>IF(COUNTIFS(Table_Languages[ISO_639-3],Table_Languages[[#This Row],[ISO_639-3]])&gt;1,"Y","N")</f>
        <v>N</v>
      </c>
    </row>
    <row r="8" spans="1:8" x14ac:dyDescent="0.35">
      <c r="A8" s="11" t="str">
        <f t="shared" si="0"/>
        <v>L-000006</v>
      </c>
      <c r="B8" s="11" t="s">
        <v>130</v>
      </c>
      <c r="C8" s="11" t="s">
        <v>11467</v>
      </c>
      <c r="D8" s="11" t="str">
        <f>IF(COUNTIFS(Table_Languages[ISO_639-1],Table_Languages[[#This Row],[ISO_639-1]])&gt;1,"Y","N")</f>
        <v>N</v>
      </c>
      <c r="E8" s="11" t="s">
        <v>11575</v>
      </c>
      <c r="F8" s="11" t="str">
        <f>IF(COUNTIFS(Table_Languages[ISO_639-2],Table_Languages[[#This Row],[ISO_639-2]])&gt;1,"Y","N")</f>
        <v>N</v>
      </c>
      <c r="G8" s="11" t="s">
        <v>11575</v>
      </c>
      <c r="H8" s="11" t="str">
        <f>IF(COUNTIFS(Table_Languages[ISO_639-3],Table_Languages[[#This Row],[ISO_639-3]])&gt;1,"Y","N")</f>
        <v>N</v>
      </c>
    </row>
    <row r="9" spans="1:8" x14ac:dyDescent="0.35">
      <c r="A9" s="11" t="str">
        <f t="shared" si="0"/>
        <v>L-000007</v>
      </c>
      <c r="B9" s="11" t="s">
        <v>11</v>
      </c>
      <c r="C9" s="11" t="s">
        <v>11468</v>
      </c>
      <c r="D9" s="11" t="str">
        <f>IF(COUNTIFS(Table_Languages[ISO_639-1],Table_Languages[[#This Row],[ISO_639-1]])&gt;1,"Y","N")</f>
        <v>N</v>
      </c>
      <c r="E9" s="11" t="s">
        <v>11576</v>
      </c>
      <c r="F9" s="11" t="str">
        <f>IF(COUNTIFS(Table_Languages[ISO_639-2],Table_Languages[[#This Row],[ISO_639-2]])&gt;1,"Y","N")</f>
        <v>N</v>
      </c>
      <c r="G9" s="11" t="s">
        <v>11576</v>
      </c>
      <c r="H9" s="11" t="str">
        <f>IF(COUNTIFS(Table_Languages[ISO_639-3],Table_Languages[[#This Row],[ISO_639-3]])&gt;1,"Y","N")</f>
        <v>N</v>
      </c>
    </row>
    <row r="10" spans="1:8" x14ac:dyDescent="0.35">
      <c r="A10" s="11" t="str">
        <f t="shared" si="0"/>
        <v>L-000008</v>
      </c>
      <c r="B10" s="11" t="s">
        <v>182</v>
      </c>
      <c r="C10" s="11" t="s">
        <v>11469</v>
      </c>
      <c r="D10" s="11" t="str">
        <f>IF(COUNTIFS(Table_Languages[ISO_639-1],Table_Languages[[#This Row],[ISO_639-1]])&gt;1,"Y","N")</f>
        <v>N</v>
      </c>
      <c r="E10" s="11" t="s">
        <v>11577</v>
      </c>
      <c r="F10" s="11" t="str">
        <f>IF(COUNTIFS(Table_Languages[ISO_639-2],Table_Languages[[#This Row],[ISO_639-2]])&gt;1,"Y","N")</f>
        <v>N</v>
      </c>
      <c r="G10" s="11" t="s">
        <v>11577</v>
      </c>
      <c r="H10" s="11" t="str">
        <f>IF(COUNTIFS(Table_Languages[ISO_639-3],Table_Languages[[#This Row],[ISO_639-3]])&gt;1,"Y","N")</f>
        <v>N</v>
      </c>
    </row>
    <row r="11" spans="1:8" x14ac:dyDescent="0.35">
      <c r="A11" s="11" t="str">
        <f t="shared" si="0"/>
        <v>L-000009</v>
      </c>
      <c r="B11" s="11" t="s">
        <v>11049</v>
      </c>
      <c r="C11" s="11" t="s">
        <v>11470</v>
      </c>
      <c r="D11" s="11" t="str">
        <f>IF(COUNTIFS(Table_Languages[ISO_639-1],Table_Languages[[#This Row],[ISO_639-1]])&gt;1,"Y","N")</f>
        <v>N</v>
      </c>
      <c r="E11" s="11" t="s">
        <v>11578</v>
      </c>
      <c r="F11" s="11" t="str">
        <f>IF(COUNTIFS(Table_Languages[ISO_639-2],Table_Languages[[#This Row],[ISO_639-2]])&gt;1,"Y","N")</f>
        <v>N</v>
      </c>
      <c r="G11" s="11" t="s">
        <v>11578</v>
      </c>
      <c r="H11" s="11" t="str">
        <f>IF(COUNTIFS(Table_Languages[ISO_639-3],Table_Languages[[#This Row],[ISO_639-3]])&gt;1,"Y","N")</f>
        <v>N</v>
      </c>
    </row>
    <row r="12" spans="1:8" x14ac:dyDescent="0.35">
      <c r="A12" s="11" t="str">
        <f t="shared" si="0"/>
        <v>L-000010</v>
      </c>
      <c r="B12" s="11" t="s">
        <v>38</v>
      </c>
      <c r="C12" s="11" t="s">
        <v>11471</v>
      </c>
      <c r="D12" s="11" t="str">
        <f>IF(COUNTIFS(Table_Languages[ISO_639-1],Table_Languages[[#This Row],[ISO_639-1]])&gt;1,"Y","N")</f>
        <v>N</v>
      </c>
      <c r="E12" s="11" t="s">
        <v>11579</v>
      </c>
      <c r="F12" s="11" t="str">
        <f>IF(COUNTIFS(Table_Languages[ISO_639-2],Table_Languages[[#This Row],[ISO_639-2]])&gt;1,"Y","N")</f>
        <v>N</v>
      </c>
      <c r="G12" s="11" t="s">
        <v>11774</v>
      </c>
      <c r="H12" s="11" t="str">
        <f>IF(COUNTIFS(Table_Languages[ISO_639-3],Table_Languages[[#This Row],[ISO_639-3]])&gt;1,"Y","N")</f>
        <v>N</v>
      </c>
    </row>
    <row r="13" spans="1:8" x14ac:dyDescent="0.35">
      <c r="A13" s="11" t="str">
        <f t="shared" si="0"/>
        <v>L-000011</v>
      </c>
      <c r="B13" s="11" t="s">
        <v>11050</v>
      </c>
      <c r="C13" s="11" t="s">
        <v>11472</v>
      </c>
      <c r="D13" s="11" t="str">
        <f>IF(COUNTIFS(Table_Languages[ISO_639-1],Table_Languages[[#This Row],[ISO_639-1]])&gt;1,"Y","N")</f>
        <v>N</v>
      </c>
      <c r="E13" s="11" t="s">
        <v>11580</v>
      </c>
      <c r="F13" s="11" t="str">
        <f>IF(COUNTIFS(Table_Languages[ISO_639-2],Table_Languages[[#This Row],[ISO_639-2]])&gt;1,"Y","N")</f>
        <v>N</v>
      </c>
      <c r="G13" s="11" t="s">
        <v>11580</v>
      </c>
      <c r="H13" s="11" t="str">
        <f>IF(COUNTIFS(Table_Languages[ISO_639-3],Table_Languages[[#This Row],[ISO_639-3]])&gt;1,"Y","N")</f>
        <v>N</v>
      </c>
    </row>
    <row r="14" spans="1:8" x14ac:dyDescent="0.35">
      <c r="A14" s="11" t="str">
        <f t="shared" si="0"/>
        <v>L-000012</v>
      </c>
      <c r="B14" s="11" t="s">
        <v>11051</v>
      </c>
      <c r="C14" s="11"/>
      <c r="D14" s="11" t="str">
        <f>IF(COUNTIFS(Table_Languages[ISO_639-1],Table_Languages[[#This Row],[ISO_639-1]])&gt;1,"Y","N")</f>
        <v>N</v>
      </c>
      <c r="E14" s="11"/>
      <c r="F14" s="11" t="str">
        <f>IF(COUNTIFS(Table_Languages[ISO_639-2],Table_Languages[[#This Row],[ISO_639-2]])&gt;1,"Y","N")</f>
        <v>N</v>
      </c>
      <c r="G14" s="11" t="s">
        <v>11775</v>
      </c>
      <c r="H14" s="11" t="str">
        <f>IF(COUNTIFS(Table_Languages[ISO_639-3],Table_Languages[[#This Row],[ISO_639-3]])&gt;1,"Y","N")</f>
        <v>N</v>
      </c>
    </row>
    <row r="15" spans="1:8" x14ac:dyDescent="0.35">
      <c r="A15" s="11" t="str">
        <f t="shared" si="0"/>
        <v>L-000013</v>
      </c>
      <c r="B15" s="11" t="s">
        <v>11052</v>
      </c>
      <c r="C15" s="11" t="s">
        <v>11473</v>
      </c>
      <c r="D15" s="11" t="str">
        <f>IF(COUNTIFS(Table_Languages[ISO_639-1],Table_Languages[[#This Row],[ISO_639-1]])&gt;1,"Y","N")</f>
        <v>N</v>
      </c>
      <c r="E15" s="11" t="s">
        <v>11581</v>
      </c>
      <c r="F15" s="11" t="str">
        <f>IF(COUNTIFS(Table_Languages[ISO_639-2],Table_Languages[[#This Row],[ISO_639-2]])&gt;1,"Y","N")</f>
        <v>N</v>
      </c>
      <c r="G15" s="11" t="s">
        <v>11581</v>
      </c>
      <c r="H15" s="11" t="str">
        <f>IF(COUNTIFS(Table_Languages[ISO_639-3],Table_Languages[[#This Row],[ISO_639-3]])&gt;1,"Y","N")</f>
        <v>N</v>
      </c>
    </row>
    <row r="16" spans="1:8" x14ac:dyDescent="0.35">
      <c r="A16" s="11" t="str">
        <f t="shared" si="0"/>
        <v>L-000014</v>
      </c>
      <c r="B16" s="11" t="s">
        <v>973</v>
      </c>
      <c r="C16" s="11" t="s">
        <v>11474</v>
      </c>
      <c r="D16" s="11" t="str">
        <f>IF(COUNTIFS(Table_Languages[ISO_639-1],Table_Languages[[#This Row],[ISO_639-1]])&gt;1,"Y","N")</f>
        <v>N</v>
      </c>
      <c r="E16" s="11" t="s">
        <v>11582</v>
      </c>
      <c r="F16" s="11" t="str">
        <f>IF(COUNTIFS(Table_Languages[ISO_639-2],Table_Languages[[#This Row],[ISO_639-2]])&gt;1,"Y","N")</f>
        <v>N</v>
      </c>
      <c r="G16" s="11" t="s">
        <v>11582</v>
      </c>
      <c r="H16" s="11" t="str">
        <f>IF(COUNTIFS(Table_Languages[ISO_639-3],Table_Languages[[#This Row],[ISO_639-3]])&gt;1,"Y","N")</f>
        <v>N</v>
      </c>
    </row>
    <row r="17" spans="1:8" x14ac:dyDescent="0.35">
      <c r="A17" s="11" t="str">
        <f t="shared" si="0"/>
        <v>L-000015</v>
      </c>
      <c r="B17" s="11" t="s">
        <v>11053</v>
      </c>
      <c r="C17" s="11" t="s">
        <v>11475</v>
      </c>
      <c r="D17" s="11" t="str">
        <f>IF(COUNTIFS(Table_Languages[ISO_639-1],Table_Languages[[#This Row],[ISO_639-1]])&gt;1,"Y","N")</f>
        <v>N</v>
      </c>
      <c r="E17" s="11" t="s">
        <v>11583</v>
      </c>
      <c r="F17" s="11" t="str">
        <f>IF(COUNTIFS(Table_Languages[ISO_639-2],Table_Languages[[#This Row],[ISO_639-2]])&gt;1,"Y","N")</f>
        <v>N</v>
      </c>
      <c r="G17" s="11" t="s">
        <v>11583</v>
      </c>
      <c r="H17" s="11" t="str">
        <f>IF(COUNTIFS(Table_Languages[ISO_639-3],Table_Languages[[#This Row],[ISO_639-3]])&gt;1,"Y","N")</f>
        <v>N</v>
      </c>
    </row>
    <row r="18" spans="1:8" x14ac:dyDescent="0.35">
      <c r="A18" s="11" t="str">
        <f t="shared" si="0"/>
        <v>L-000016</v>
      </c>
      <c r="B18" s="11" t="s">
        <v>15</v>
      </c>
      <c r="C18" s="11" t="s">
        <v>11476</v>
      </c>
      <c r="D18" s="11" t="str">
        <f>IF(COUNTIFS(Table_Languages[ISO_639-1],Table_Languages[[#This Row],[ISO_639-1]])&gt;1,"Y","N")</f>
        <v>N</v>
      </c>
      <c r="E18" s="11" t="s">
        <v>11584</v>
      </c>
      <c r="F18" s="11" t="str">
        <f>IF(COUNTIFS(Table_Languages[ISO_639-2],Table_Languages[[#This Row],[ISO_639-2]])&gt;1,"Y","N")</f>
        <v>N</v>
      </c>
      <c r="G18" s="11" t="s">
        <v>11776</v>
      </c>
      <c r="H18" s="11" t="str">
        <f>IF(COUNTIFS(Table_Languages[ISO_639-3],Table_Languages[[#This Row],[ISO_639-3]])&gt;1,"Y","N")</f>
        <v>N</v>
      </c>
    </row>
    <row r="19" spans="1:8" x14ac:dyDescent="0.35">
      <c r="A19" s="11" t="str">
        <f t="shared" si="0"/>
        <v>L-000017</v>
      </c>
      <c r="B19" s="11" t="s">
        <v>11054</v>
      </c>
      <c r="C19" s="11" t="s">
        <v>11477</v>
      </c>
      <c r="D19" s="11" t="str">
        <f>IF(COUNTIFS(Table_Languages[ISO_639-1],Table_Languages[[#This Row],[ISO_639-1]])&gt;1,"Y","N")</f>
        <v>N</v>
      </c>
      <c r="E19" s="11" t="s">
        <v>11585</v>
      </c>
      <c r="F19" s="11" t="str">
        <f>IF(COUNTIFS(Table_Languages[ISO_639-2],Table_Languages[[#This Row],[ISO_639-2]])&gt;1,"Y","N")</f>
        <v>N</v>
      </c>
      <c r="G19" s="11" t="s">
        <v>11585</v>
      </c>
      <c r="H19" s="11" t="str">
        <f>IF(COUNTIFS(Table_Languages[ISO_639-3],Table_Languages[[#This Row],[ISO_639-3]])&gt;1,"Y","N")</f>
        <v>N</v>
      </c>
    </row>
    <row r="20" spans="1:8" x14ac:dyDescent="0.35">
      <c r="A20" s="11" t="str">
        <f t="shared" si="0"/>
        <v>L-000018</v>
      </c>
      <c r="B20" s="11" t="s">
        <v>11055</v>
      </c>
      <c r="C20" s="11" t="s">
        <v>11478</v>
      </c>
      <c r="D20" s="11" t="str">
        <f>IF(COUNTIFS(Table_Languages[ISO_639-1],Table_Languages[[#This Row],[ISO_639-1]])&gt;1,"Y","N")</f>
        <v>N</v>
      </c>
      <c r="E20" s="11" t="s">
        <v>11586</v>
      </c>
      <c r="F20" s="11" t="str">
        <f>IF(COUNTIFS(Table_Languages[ISO_639-2],Table_Languages[[#This Row],[ISO_639-2]])&gt;1,"Y","N")</f>
        <v>N</v>
      </c>
      <c r="G20" s="11" t="s">
        <v>11586</v>
      </c>
      <c r="H20" s="11" t="str">
        <f>IF(COUNTIFS(Table_Languages[ISO_639-3],Table_Languages[[#This Row],[ISO_639-3]])&gt;1,"Y","N")</f>
        <v>N</v>
      </c>
    </row>
    <row r="21" spans="1:8" x14ac:dyDescent="0.35">
      <c r="A21" s="11" t="str">
        <f t="shared" si="0"/>
        <v>L-000019</v>
      </c>
      <c r="B21" s="11" t="s">
        <v>87</v>
      </c>
      <c r="C21" s="11" t="s">
        <v>11479</v>
      </c>
      <c r="D21" s="11" t="str">
        <f>IF(COUNTIFS(Table_Languages[ISO_639-1],Table_Languages[[#This Row],[ISO_639-1]])&gt;1,"Y","N")</f>
        <v>N</v>
      </c>
      <c r="E21" s="11" t="s">
        <v>11587</v>
      </c>
      <c r="F21" s="11" t="str">
        <f>IF(COUNTIFS(Table_Languages[ISO_639-2],Table_Languages[[#This Row],[ISO_639-2]])&gt;1,"Y","N")</f>
        <v>N</v>
      </c>
      <c r="G21" s="11" t="s">
        <v>11587</v>
      </c>
      <c r="H21" s="11" t="str">
        <f>IF(COUNTIFS(Table_Languages[ISO_639-3],Table_Languages[[#This Row],[ISO_639-3]])&gt;1,"Y","N")</f>
        <v>N</v>
      </c>
    </row>
    <row r="22" spans="1:8" x14ac:dyDescent="0.35">
      <c r="A22" s="11" t="str">
        <f t="shared" si="0"/>
        <v>L-000020</v>
      </c>
      <c r="B22" s="11" t="s">
        <v>1166</v>
      </c>
      <c r="C22" s="11" t="s">
        <v>11480</v>
      </c>
      <c r="D22" s="11" t="str">
        <f>IF(COUNTIFS(Table_Languages[ISO_639-1],Table_Languages[[#This Row],[ISO_639-1]])&gt;1,"Y","N")</f>
        <v>N</v>
      </c>
      <c r="E22" s="11" t="s">
        <v>11588</v>
      </c>
      <c r="F22" s="11" t="str">
        <f>IF(COUNTIFS(Table_Languages[ISO_639-2],Table_Languages[[#This Row],[ISO_639-2]])&gt;1,"Y","N")</f>
        <v>N</v>
      </c>
      <c r="G22" s="11" t="s">
        <v>11588</v>
      </c>
      <c r="H22" s="11" t="str">
        <f>IF(COUNTIFS(Table_Languages[ISO_639-3],Table_Languages[[#This Row],[ISO_639-3]])&gt;1,"Y","N")</f>
        <v>N</v>
      </c>
    </row>
    <row r="23" spans="1:8" x14ac:dyDescent="0.35">
      <c r="A23" s="11" t="str">
        <f t="shared" si="0"/>
        <v>L-000021</v>
      </c>
      <c r="B23" s="11" t="s">
        <v>11056</v>
      </c>
      <c r="C23" s="11" t="s">
        <v>11481</v>
      </c>
      <c r="D23" s="11" t="str">
        <f>IF(COUNTIFS(Table_Languages[ISO_639-1],Table_Languages[[#This Row],[ISO_639-1]])&gt;1,"Y","N")</f>
        <v>N</v>
      </c>
      <c r="E23" s="11" t="s">
        <v>11589</v>
      </c>
      <c r="F23" s="11" t="str">
        <f>IF(COUNTIFS(Table_Languages[ISO_639-2],Table_Languages[[#This Row],[ISO_639-2]])&gt;1,"Y","N")</f>
        <v>N</v>
      </c>
      <c r="G23" s="11" t="s">
        <v>11589</v>
      </c>
      <c r="H23" s="11" t="str">
        <f>IF(COUNTIFS(Table_Languages[ISO_639-3],Table_Languages[[#This Row],[ISO_639-3]])&gt;1,"Y","N")</f>
        <v>N</v>
      </c>
    </row>
    <row r="24" spans="1:8" x14ac:dyDescent="0.35">
      <c r="A24" s="11" t="str">
        <f t="shared" si="0"/>
        <v>L-000022</v>
      </c>
      <c r="B24" s="11" t="s">
        <v>11057</v>
      </c>
      <c r="C24" s="11" t="s">
        <v>11482</v>
      </c>
      <c r="D24" s="11" t="str">
        <f>IF(COUNTIFS(Table_Languages[ISO_639-1],Table_Languages[[#This Row],[ISO_639-1]])&gt;1,"Y","N")</f>
        <v>N</v>
      </c>
      <c r="E24" s="11" t="s">
        <v>11590</v>
      </c>
      <c r="F24" s="11" t="str">
        <f>IF(COUNTIFS(Table_Languages[ISO_639-2],Table_Languages[[#This Row],[ISO_639-2]])&gt;1,"Y","N")</f>
        <v>N</v>
      </c>
      <c r="G24" s="11" t="s">
        <v>11590</v>
      </c>
      <c r="H24" s="11" t="str">
        <f>IF(COUNTIFS(Table_Languages[ISO_639-3],Table_Languages[[#This Row],[ISO_639-3]])&gt;1,"Y","N")</f>
        <v>N</v>
      </c>
    </row>
    <row r="25" spans="1:8" x14ac:dyDescent="0.35">
      <c r="A25" s="11" t="str">
        <f t="shared" si="0"/>
        <v>L-000023</v>
      </c>
      <c r="B25" s="11" t="s">
        <v>59</v>
      </c>
      <c r="C25" s="11" t="s">
        <v>11483</v>
      </c>
      <c r="D25" s="11" t="str">
        <f>IF(COUNTIFS(Table_Languages[ISO_639-1],Table_Languages[[#This Row],[ISO_639-1]])&gt;1,"Y","N")</f>
        <v>N</v>
      </c>
      <c r="E25" s="11" t="s">
        <v>11591</v>
      </c>
      <c r="F25" s="11" t="str">
        <f>IF(COUNTIFS(Table_Languages[ISO_639-2],Table_Languages[[#This Row],[ISO_639-2]])&gt;1,"Y","N")</f>
        <v>N</v>
      </c>
      <c r="G25" s="11" t="s">
        <v>11591</v>
      </c>
      <c r="H25" s="11" t="str">
        <f>IF(COUNTIFS(Table_Languages[ISO_639-3],Table_Languages[[#This Row],[ISO_639-3]])&gt;1,"Y","N")</f>
        <v>N</v>
      </c>
    </row>
    <row r="26" spans="1:8" x14ac:dyDescent="0.35">
      <c r="A26" s="11" t="str">
        <f t="shared" si="0"/>
        <v>L-000024</v>
      </c>
      <c r="B26" s="11" t="s">
        <v>1138</v>
      </c>
      <c r="C26" s="11" t="s">
        <v>11484</v>
      </c>
      <c r="D26" s="11" t="str">
        <f>IF(COUNTIFS(Table_Languages[ISO_639-1],Table_Languages[[#This Row],[ISO_639-1]])&gt;1,"Y","N")</f>
        <v>N</v>
      </c>
      <c r="E26" s="11" t="s">
        <v>11592</v>
      </c>
      <c r="F26" s="11" t="str">
        <f>IF(COUNTIFS(Table_Languages[ISO_639-2],Table_Languages[[#This Row],[ISO_639-2]])&gt;1,"Y","N")</f>
        <v>N</v>
      </c>
      <c r="G26" s="11" t="s">
        <v>11592</v>
      </c>
      <c r="H26" s="11" t="str">
        <f>IF(COUNTIFS(Table_Languages[ISO_639-3],Table_Languages[[#This Row],[ISO_639-3]])&gt;1,"Y","N")</f>
        <v>N</v>
      </c>
    </row>
    <row r="27" spans="1:8" x14ac:dyDescent="0.35">
      <c r="A27" s="11" t="str">
        <f t="shared" si="0"/>
        <v>L-000025</v>
      </c>
      <c r="B27" s="11" t="s">
        <v>615</v>
      </c>
      <c r="C27" s="11" t="s">
        <v>11485</v>
      </c>
      <c r="D27" s="11" t="str">
        <f>IF(COUNTIFS(Table_Languages[ISO_639-1],Table_Languages[[#This Row],[ISO_639-1]])&gt;1,"Y","N")</f>
        <v>N</v>
      </c>
      <c r="E27" s="11" t="s">
        <v>11593</v>
      </c>
      <c r="F27" s="11" t="str">
        <f>IF(COUNTIFS(Table_Languages[ISO_639-2],Table_Languages[[#This Row],[ISO_639-2]])&gt;1,"Y","N")</f>
        <v>N</v>
      </c>
      <c r="G27" s="11" t="s">
        <v>11777</v>
      </c>
      <c r="H27" s="11" t="str">
        <f>IF(COUNTIFS(Table_Languages[ISO_639-3],Table_Languages[[#This Row],[ISO_639-3]])&gt;1,"Y","N")</f>
        <v>N</v>
      </c>
    </row>
    <row r="28" spans="1:8" x14ac:dyDescent="0.35">
      <c r="A28" s="11" t="str">
        <f t="shared" si="0"/>
        <v>L-000026</v>
      </c>
      <c r="B28" s="11" t="s">
        <v>11058</v>
      </c>
      <c r="C28" s="11" t="s">
        <v>11486</v>
      </c>
      <c r="D28" s="11" t="str">
        <f>IF(COUNTIFS(Table_Languages[ISO_639-1],Table_Languages[[#This Row],[ISO_639-1]])&gt;1,"Y","N")</f>
        <v>N</v>
      </c>
      <c r="E28" s="11" t="s">
        <v>11594</v>
      </c>
      <c r="F28" s="11" t="str">
        <f>IF(COUNTIFS(Table_Languages[ISO_639-2],Table_Languages[[#This Row],[ISO_639-2]])&gt;1,"Y","N")</f>
        <v>N</v>
      </c>
      <c r="G28" s="11" t="s">
        <v>11594</v>
      </c>
      <c r="H28" s="11" t="str">
        <f>IF(COUNTIFS(Table_Languages[ISO_639-3],Table_Languages[[#This Row],[ISO_639-3]])&gt;1,"Y","N")</f>
        <v>N</v>
      </c>
    </row>
    <row r="29" spans="1:8" x14ac:dyDescent="0.35">
      <c r="A29" s="11" t="str">
        <f t="shared" si="0"/>
        <v>L-000027</v>
      </c>
      <c r="B29" s="11" t="s">
        <v>11059</v>
      </c>
      <c r="C29" s="11" t="s">
        <v>11487</v>
      </c>
      <c r="D29" s="11" t="str">
        <f>IF(COUNTIFS(Table_Languages[ISO_639-1],Table_Languages[[#This Row],[ISO_639-1]])&gt;1,"Y","N")</f>
        <v>N</v>
      </c>
      <c r="E29" s="11" t="s">
        <v>11595</v>
      </c>
      <c r="F29" s="11" t="str">
        <f>IF(COUNTIFS(Table_Languages[ISO_639-2],Table_Languages[[#This Row],[ISO_639-2]])&gt;1,"Y","N")</f>
        <v>N</v>
      </c>
      <c r="G29" s="11" t="s">
        <v>11595</v>
      </c>
      <c r="H29" s="11" t="str">
        <f>IF(COUNTIFS(Table_Languages[ISO_639-3],Table_Languages[[#This Row],[ISO_639-3]])&gt;1,"Y","N")</f>
        <v>N</v>
      </c>
    </row>
    <row r="30" spans="1:8" x14ac:dyDescent="0.35">
      <c r="A30" s="11" t="str">
        <f t="shared" si="0"/>
        <v>L-000028</v>
      </c>
      <c r="B30" s="11" t="s">
        <v>11060</v>
      </c>
      <c r="C30" s="11" t="s">
        <v>11488</v>
      </c>
      <c r="D30" s="11" t="str">
        <f>IF(COUNTIFS(Table_Languages[ISO_639-1],Table_Languages[[#This Row],[ISO_639-1]])&gt;1,"Y","N")</f>
        <v>N</v>
      </c>
      <c r="E30" s="11" t="s">
        <v>11596</v>
      </c>
      <c r="F30" s="11" t="str">
        <f>IF(COUNTIFS(Table_Languages[ISO_639-2],Table_Languages[[#This Row],[ISO_639-2]])&gt;1,"Y","N")</f>
        <v>N</v>
      </c>
      <c r="G30" s="11" t="s">
        <v>11778</v>
      </c>
      <c r="H30" s="11" t="str">
        <f>IF(COUNTIFS(Table_Languages[ISO_639-3],Table_Languages[[#This Row],[ISO_639-3]])&gt;1,"Y","N")</f>
        <v>N</v>
      </c>
    </row>
    <row r="31" spans="1:8" x14ac:dyDescent="0.35">
      <c r="A31" s="11" t="str">
        <f t="shared" si="0"/>
        <v>L-000029</v>
      </c>
      <c r="B31" s="11" t="s">
        <v>11061</v>
      </c>
      <c r="C31" s="11" t="s">
        <v>11489</v>
      </c>
      <c r="D31" s="11" t="str">
        <f>IF(COUNTIFS(Table_Languages[ISO_639-1],Table_Languages[[#This Row],[ISO_639-1]])&gt;1,"Y","N")</f>
        <v>N</v>
      </c>
      <c r="E31" s="11" t="s">
        <v>11597</v>
      </c>
      <c r="F31" s="11" t="str">
        <f>IF(COUNTIFS(Table_Languages[ISO_639-2],Table_Languages[[#This Row],[ISO_639-2]])&gt;1,"Y","N")</f>
        <v>N</v>
      </c>
      <c r="G31" s="11" t="s">
        <v>11779</v>
      </c>
      <c r="H31" s="11" t="str">
        <f>IF(COUNTIFS(Table_Languages[ISO_639-3],Table_Languages[[#This Row],[ISO_639-3]])&gt;1,"Y","N")</f>
        <v>N</v>
      </c>
    </row>
    <row r="32" spans="1:8" x14ac:dyDescent="0.35">
      <c r="A32" s="11" t="str">
        <f t="shared" si="0"/>
        <v>L-000030</v>
      </c>
      <c r="B32" s="11" t="s">
        <v>11062</v>
      </c>
      <c r="C32" s="11" t="s">
        <v>11490</v>
      </c>
      <c r="D32" s="11" t="str">
        <f>IF(COUNTIFS(Table_Languages[ISO_639-1],Table_Languages[[#This Row],[ISO_639-1]])&gt;1,"Y","N")</f>
        <v>N</v>
      </c>
      <c r="E32" s="11" t="s">
        <v>11598</v>
      </c>
      <c r="F32" s="11" t="str">
        <f>IF(COUNTIFS(Table_Languages[ISO_639-2],Table_Languages[[#This Row],[ISO_639-2]])&gt;1,"Y","N")</f>
        <v>N</v>
      </c>
      <c r="G32" s="11" t="s">
        <v>11598</v>
      </c>
      <c r="H32" s="11" t="str">
        <f>IF(COUNTIFS(Table_Languages[ISO_639-3],Table_Languages[[#This Row],[ISO_639-3]])&gt;1,"Y","N")</f>
        <v>N</v>
      </c>
    </row>
    <row r="33" spans="1:8" x14ac:dyDescent="0.35">
      <c r="A33" s="11" t="str">
        <f t="shared" si="0"/>
        <v>L-000031</v>
      </c>
      <c r="B33" s="11" t="s">
        <v>11063</v>
      </c>
      <c r="C33" s="11"/>
      <c r="D33" s="11" t="str">
        <f>IF(COUNTIFS(Table_Languages[ISO_639-1],Table_Languages[[#This Row],[ISO_639-1]])&gt;1,"Y","N")</f>
        <v>N</v>
      </c>
      <c r="E33" s="11"/>
      <c r="F33" s="11" t="str">
        <f>IF(COUNTIFS(Table_Languages[ISO_639-2],Table_Languages[[#This Row],[ISO_639-2]])&gt;1,"Y","N")</f>
        <v>N</v>
      </c>
      <c r="G33" s="11" t="s">
        <v>11780</v>
      </c>
      <c r="H33" s="11" t="str">
        <f>IF(COUNTIFS(Table_Languages[ISO_639-3],Table_Languages[[#This Row],[ISO_639-3]])&gt;1,"Y","N")</f>
        <v>N</v>
      </c>
    </row>
    <row r="34" spans="1:8" x14ac:dyDescent="0.35">
      <c r="A34" s="11" t="str">
        <f t="shared" si="0"/>
        <v>L-000032</v>
      </c>
      <c r="B34" s="11" t="s">
        <v>11064</v>
      </c>
      <c r="C34" s="11" t="s">
        <v>11491</v>
      </c>
      <c r="D34" s="11" t="str">
        <f>IF(COUNTIFS(Table_Languages[ISO_639-1],Table_Languages[[#This Row],[ISO_639-1]])&gt;1,"Y","N")</f>
        <v>N</v>
      </c>
      <c r="E34" s="11" t="s">
        <v>11599</v>
      </c>
      <c r="F34" s="11" t="str">
        <f>IF(COUNTIFS(Table_Languages[ISO_639-2],Table_Languages[[#This Row],[ISO_639-2]])&gt;1,"Y","N")</f>
        <v>N</v>
      </c>
      <c r="G34" s="11" t="s">
        <v>11599</v>
      </c>
      <c r="H34" s="11" t="str">
        <f>IF(COUNTIFS(Table_Languages[ISO_639-3],Table_Languages[[#This Row],[ISO_639-3]])&gt;1,"Y","N")</f>
        <v>N</v>
      </c>
    </row>
    <row r="35" spans="1:8" x14ac:dyDescent="0.35">
      <c r="A35" s="11" t="str">
        <f t="shared" si="0"/>
        <v>L-000033</v>
      </c>
      <c r="B35" s="11" t="s">
        <v>11065</v>
      </c>
      <c r="C35" s="11" t="s">
        <v>11492</v>
      </c>
      <c r="D35" s="11" t="str">
        <f>IF(COUNTIFS(Table_Languages[ISO_639-1],Table_Languages[[#This Row],[ISO_639-1]])&gt;1,"Y","N")</f>
        <v>N</v>
      </c>
      <c r="E35" s="11" t="s">
        <v>11600</v>
      </c>
      <c r="F35" s="11" t="str">
        <f>IF(COUNTIFS(Table_Languages[ISO_639-2],Table_Languages[[#This Row],[ISO_639-2]])&gt;1,"Y","N")</f>
        <v>N</v>
      </c>
      <c r="G35" s="11" t="s">
        <v>11600</v>
      </c>
      <c r="H35" s="11" t="str">
        <f>IF(COUNTIFS(Table_Languages[ISO_639-3],Table_Languages[[#This Row],[ISO_639-3]])&gt;1,"Y","N")</f>
        <v>N</v>
      </c>
    </row>
    <row r="36" spans="1:8" x14ac:dyDescent="0.35">
      <c r="A36" s="11" t="str">
        <f t="shared" si="0"/>
        <v>L-000034</v>
      </c>
      <c r="B36" s="11" t="s">
        <v>11066</v>
      </c>
      <c r="C36" s="11" t="s">
        <v>11493</v>
      </c>
      <c r="D36" s="11" t="str">
        <f>IF(COUNTIFS(Table_Languages[ISO_639-1],Table_Languages[[#This Row],[ISO_639-1]])&gt;1,"Y","N")</f>
        <v>N</v>
      </c>
      <c r="E36" s="11" t="s">
        <v>11601</v>
      </c>
      <c r="F36" s="11" t="str">
        <f>IF(COUNTIFS(Table_Languages[ISO_639-2],Table_Languages[[#This Row],[ISO_639-2]])&gt;1,"Y","N")</f>
        <v>N</v>
      </c>
      <c r="G36" s="11" t="s">
        <v>11781</v>
      </c>
      <c r="H36" s="11" t="str">
        <f>IF(COUNTIFS(Table_Languages[ISO_639-3],Table_Languages[[#This Row],[ISO_639-3]])&gt;1,"Y","N")</f>
        <v>N</v>
      </c>
    </row>
    <row r="37" spans="1:8" x14ac:dyDescent="0.35">
      <c r="A37" s="11" t="str">
        <f t="shared" si="0"/>
        <v>L-000035</v>
      </c>
      <c r="B37" s="11" t="s">
        <v>48</v>
      </c>
      <c r="C37" s="11" t="s">
        <v>11494</v>
      </c>
      <c r="D37" s="11" t="str">
        <f>IF(COUNTIFS(Table_Languages[ISO_639-1],Table_Languages[[#This Row],[ISO_639-1]])&gt;1,"Y","N")</f>
        <v>N</v>
      </c>
      <c r="E37" s="11" t="s">
        <v>11602</v>
      </c>
      <c r="F37" s="11" t="str">
        <f>IF(COUNTIFS(Table_Languages[ISO_639-2],Table_Languages[[#This Row],[ISO_639-2]])&gt;1,"Y","N")</f>
        <v>N</v>
      </c>
      <c r="G37" s="11" t="s">
        <v>11782</v>
      </c>
      <c r="H37" s="11" t="str">
        <f>IF(COUNTIFS(Table_Languages[ISO_639-3],Table_Languages[[#This Row],[ISO_639-3]])&gt;1,"Y","N")</f>
        <v>N</v>
      </c>
    </row>
    <row r="38" spans="1:8" x14ac:dyDescent="0.35">
      <c r="A38" s="11" t="str">
        <f t="shared" si="0"/>
        <v>L-000036</v>
      </c>
      <c r="B38" s="11" t="s">
        <v>11067</v>
      </c>
      <c r="C38" s="11" t="s">
        <v>11495</v>
      </c>
      <c r="D38" s="11" t="str">
        <f>IF(COUNTIFS(Table_Languages[ISO_639-1],Table_Languages[[#This Row],[ISO_639-1]])&gt;1,"Y","N")</f>
        <v>N</v>
      </c>
      <c r="E38" s="11" t="s">
        <v>11603</v>
      </c>
      <c r="F38" s="11" t="str">
        <f>IF(COUNTIFS(Table_Languages[ISO_639-2],Table_Languages[[#This Row],[ISO_639-2]])&gt;1,"Y","N")</f>
        <v>N</v>
      </c>
      <c r="G38" s="11" t="s">
        <v>11603</v>
      </c>
      <c r="H38" s="11" t="str">
        <f>IF(COUNTIFS(Table_Languages[ISO_639-3],Table_Languages[[#This Row],[ISO_639-3]])&gt;1,"Y","N")</f>
        <v>Y</v>
      </c>
    </row>
    <row r="39" spans="1:8" x14ac:dyDescent="0.35">
      <c r="A39" s="11" t="str">
        <f t="shared" si="0"/>
        <v>L-000037</v>
      </c>
      <c r="B39" s="11" t="s">
        <v>11068</v>
      </c>
      <c r="C39" s="11" t="s">
        <v>11496</v>
      </c>
      <c r="D39" s="11" t="str">
        <f>IF(COUNTIFS(Table_Languages[ISO_639-1],Table_Languages[[#This Row],[ISO_639-1]])&gt;1,"Y","N")</f>
        <v>N</v>
      </c>
      <c r="E39" s="11" t="s">
        <v>11604</v>
      </c>
      <c r="F39" s="11" t="str">
        <f>IF(COUNTIFS(Table_Languages[ISO_639-2],Table_Languages[[#This Row],[ISO_639-2]])&gt;1,"Y","N")</f>
        <v>N</v>
      </c>
      <c r="G39" s="11" t="s">
        <v>11604</v>
      </c>
      <c r="H39" s="11" t="str">
        <f>IF(COUNTIFS(Table_Languages[ISO_639-3],Table_Languages[[#This Row],[ISO_639-3]])&gt;1,"Y","N")</f>
        <v>N</v>
      </c>
    </row>
    <row r="40" spans="1:8" x14ac:dyDescent="0.35">
      <c r="A40" s="11" t="str">
        <f t="shared" si="0"/>
        <v>L-000038</v>
      </c>
      <c r="B40" s="11" t="s">
        <v>343</v>
      </c>
      <c r="C40" s="11" t="s">
        <v>11497</v>
      </c>
      <c r="D40" s="11" t="str">
        <f>IF(COUNTIFS(Table_Languages[ISO_639-1],Table_Languages[[#This Row],[ISO_639-1]])&gt;1,"Y","N")</f>
        <v>N</v>
      </c>
      <c r="E40" s="11" t="s">
        <v>11605</v>
      </c>
      <c r="F40" s="11" t="str">
        <f>IF(COUNTIFS(Table_Languages[ISO_639-2],Table_Languages[[#This Row],[ISO_639-2]])&gt;1,"Y","N")</f>
        <v>N</v>
      </c>
      <c r="G40" s="11" t="s">
        <v>11783</v>
      </c>
      <c r="H40" s="11" t="str">
        <f>IF(COUNTIFS(Table_Languages[ISO_639-3],Table_Languages[[#This Row],[ISO_639-3]])&gt;1,"Y","N")</f>
        <v>N</v>
      </c>
    </row>
    <row r="41" spans="1:8" x14ac:dyDescent="0.35">
      <c r="A41" s="11" t="str">
        <f t="shared" si="0"/>
        <v>L-000039</v>
      </c>
      <c r="B41" s="11" t="s">
        <v>11069</v>
      </c>
      <c r="C41" s="11"/>
      <c r="D41" s="11" t="str">
        <f>IF(COUNTIFS(Table_Languages[ISO_639-1],Table_Languages[[#This Row],[ISO_639-1]])&gt;1,"Y","N")</f>
        <v>N</v>
      </c>
      <c r="E41" s="11"/>
      <c r="F41" s="11" t="str">
        <f>IF(COUNTIFS(Table_Languages[ISO_639-2],Table_Languages[[#This Row],[ISO_639-2]])&gt;1,"Y","N")</f>
        <v>N</v>
      </c>
      <c r="G41" s="11" t="s">
        <v>11784</v>
      </c>
      <c r="H41" s="11" t="str">
        <f>IF(COUNTIFS(Table_Languages[ISO_639-3],Table_Languages[[#This Row],[ISO_639-3]])&gt;1,"Y","N")</f>
        <v>N</v>
      </c>
    </row>
    <row r="42" spans="1:8" x14ac:dyDescent="0.35">
      <c r="A42" s="11" t="str">
        <f t="shared" si="0"/>
        <v>L-000040</v>
      </c>
      <c r="B42" s="11" t="s">
        <v>11070</v>
      </c>
      <c r="C42" s="11" t="s">
        <v>11498</v>
      </c>
      <c r="D42" s="11" t="str">
        <f>IF(COUNTIFS(Table_Languages[ISO_639-1],Table_Languages[[#This Row],[ISO_639-1]])&gt;1,"Y","N")</f>
        <v>N</v>
      </c>
      <c r="E42" s="11" t="s">
        <v>11606</v>
      </c>
      <c r="F42" s="11" t="str">
        <f>IF(COUNTIFS(Table_Languages[ISO_639-2],Table_Languages[[#This Row],[ISO_639-2]])&gt;1,"Y","N")</f>
        <v>N</v>
      </c>
      <c r="G42" s="11" t="s">
        <v>11606</v>
      </c>
      <c r="H42" s="11" t="str">
        <f>IF(COUNTIFS(Table_Languages[ISO_639-3],Table_Languages[[#This Row],[ISO_639-3]])&gt;1,"Y","N")</f>
        <v>N</v>
      </c>
    </row>
    <row r="43" spans="1:8" x14ac:dyDescent="0.35">
      <c r="A43" s="11" t="str">
        <f t="shared" si="0"/>
        <v>L-000041</v>
      </c>
      <c r="B43" s="11" t="s">
        <v>11071</v>
      </c>
      <c r="C43" s="11"/>
      <c r="D43" s="11" t="str">
        <f>IF(COUNTIFS(Table_Languages[ISO_639-1],Table_Languages[[#This Row],[ISO_639-1]])&gt;1,"Y","N")</f>
        <v>N</v>
      </c>
      <c r="E43" s="11" t="s">
        <v>11607</v>
      </c>
      <c r="F43" s="11" t="str">
        <f>IF(COUNTIFS(Table_Languages[ISO_639-2],Table_Languages[[#This Row],[ISO_639-2]])&gt;1,"Y","N")</f>
        <v>N</v>
      </c>
      <c r="G43" s="11" t="s">
        <v>11607</v>
      </c>
      <c r="H43" s="11" t="str">
        <f>IF(COUNTIFS(Table_Languages[ISO_639-3],Table_Languages[[#This Row],[ISO_639-3]])&gt;1,"Y","N")</f>
        <v>N</v>
      </c>
    </row>
    <row r="44" spans="1:8" x14ac:dyDescent="0.35">
      <c r="A44" s="11" t="str">
        <f t="shared" si="0"/>
        <v>L-000042</v>
      </c>
      <c r="B44" s="11" t="s">
        <v>5599</v>
      </c>
      <c r="C44" s="11" t="s">
        <v>11499</v>
      </c>
      <c r="D44" s="11" t="str">
        <f>IF(COUNTIFS(Table_Languages[ISO_639-1],Table_Languages[[#This Row],[ISO_639-1]])&gt;1,"Y","N")</f>
        <v>N</v>
      </c>
      <c r="E44" s="11" t="s">
        <v>11608</v>
      </c>
      <c r="F44" s="11" t="str">
        <f>IF(COUNTIFS(Table_Languages[ISO_639-2],Table_Languages[[#This Row],[ISO_639-2]])&gt;1,"Y","N")</f>
        <v>N</v>
      </c>
      <c r="G44" s="11" t="s">
        <v>11608</v>
      </c>
      <c r="H44" s="11" t="str">
        <f>IF(COUNTIFS(Table_Languages[ISO_639-3],Table_Languages[[#This Row],[ISO_639-3]])&gt;1,"Y","N")</f>
        <v>N</v>
      </c>
    </row>
    <row r="45" spans="1:8" x14ac:dyDescent="0.35">
      <c r="A45" s="11" t="str">
        <f t="shared" si="0"/>
        <v>L-000043</v>
      </c>
      <c r="B45" s="11" t="s">
        <v>11072</v>
      </c>
      <c r="C45" s="11" t="s">
        <v>11500</v>
      </c>
      <c r="D45" s="11" t="str">
        <f>IF(COUNTIFS(Table_Languages[ISO_639-1],Table_Languages[[#This Row],[ISO_639-1]])&gt;1,"Y","N")</f>
        <v>N</v>
      </c>
      <c r="E45" s="11" t="s">
        <v>11609</v>
      </c>
      <c r="F45" s="11" t="str">
        <f>IF(COUNTIFS(Table_Languages[ISO_639-2],Table_Languages[[#This Row],[ISO_639-2]])&gt;1,"Y","N")</f>
        <v>N</v>
      </c>
      <c r="G45" s="11" t="s">
        <v>11609</v>
      </c>
      <c r="H45" s="11" t="str">
        <f>IF(COUNTIFS(Table_Languages[ISO_639-3],Table_Languages[[#This Row],[ISO_639-3]])&gt;1,"Y","N")</f>
        <v>N</v>
      </c>
    </row>
    <row r="46" spans="1:8" x14ac:dyDescent="0.35">
      <c r="A46" s="11" t="str">
        <f t="shared" si="0"/>
        <v>L-000044</v>
      </c>
      <c r="B46" s="11" t="s">
        <v>11073</v>
      </c>
      <c r="C46" s="11" t="s">
        <v>11501</v>
      </c>
      <c r="D46" s="11" t="str">
        <f>IF(COUNTIFS(Table_Languages[ISO_639-1],Table_Languages[[#This Row],[ISO_639-1]])&gt;1,"Y","N")</f>
        <v>N</v>
      </c>
      <c r="E46" s="11" t="s">
        <v>11610</v>
      </c>
      <c r="F46" s="11" t="str">
        <f>IF(COUNTIFS(Table_Languages[ISO_639-2],Table_Languages[[#This Row],[ISO_639-2]])&gt;1,"Y","N")</f>
        <v>N</v>
      </c>
      <c r="G46" s="11" t="s">
        <v>11610</v>
      </c>
      <c r="H46" s="11" t="str">
        <f>IF(COUNTIFS(Table_Languages[ISO_639-3],Table_Languages[[#This Row],[ISO_639-3]])&gt;1,"Y","N")</f>
        <v>N</v>
      </c>
    </row>
    <row r="47" spans="1:8" x14ac:dyDescent="0.35">
      <c r="A47" s="11" t="str">
        <f t="shared" si="0"/>
        <v>L-000045</v>
      </c>
      <c r="B47" s="11" t="s">
        <v>11074</v>
      </c>
      <c r="C47" s="11" t="s">
        <v>11502</v>
      </c>
      <c r="D47" s="11" t="str">
        <f>IF(COUNTIFS(Table_Languages[ISO_639-1],Table_Languages[[#This Row],[ISO_639-1]])&gt;1,"Y","N")</f>
        <v>N</v>
      </c>
      <c r="E47" s="11" t="s">
        <v>11611</v>
      </c>
      <c r="F47" s="11" t="str">
        <f>IF(COUNTIFS(Table_Languages[ISO_639-2],Table_Languages[[#This Row],[ISO_639-2]])&gt;1,"Y","N")</f>
        <v>N</v>
      </c>
      <c r="G47" s="11" t="s">
        <v>11611</v>
      </c>
      <c r="H47" s="11" t="str">
        <f>IF(COUNTIFS(Table_Languages[ISO_639-3],Table_Languages[[#This Row],[ISO_639-3]])&gt;1,"Y","N")</f>
        <v>N</v>
      </c>
    </row>
    <row r="48" spans="1:8" x14ac:dyDescent="0.35">
      <c r="A48" s="11" t="str">
        <f t="shared" si="0"/>
        <v>L-000046</v>
      </c>
      <c r="B48" s="11" t="s">
        <v>52</v>
      </c>
      <c r="C48" s="11" t="s">
        <v>11503</v>
      </c>
      <c r="D48" s="11" t="str">
        <f>IF(COUNTIFS(Table_Languages[ISO_639-1],Table_Languages[[#This Row],[ISO_639-1]])&gt;1,"Y","N")</f>
        <v>N</v>
      </c>
      <c r="E48" s="11" t="s">
        <v>11612</v>
      </c>
      <c r="F48" s="11" t="str">
        <f>IF(COUNTIFS(Table_Languages[ISO_639-2],Table_Languages[[#This Row],[ISO_639-2]])&gt;1,"Y","N")</f>
        <v>N</v>
      </c>
      <c r="G48" s="11" t="s">
        <v>11785</v>
      </c>
      <c r="H48" s="11" t="str">
        <f>IF(COUNTIFS(Table_Languages[ISO_639-3],Table_Languages[[#This Row],[ISO_639-3]])&gt;1,"Y","N")</f>
        <v>N</v>
      </c>
    </row>
    <row r="49" spans="1:8" x14ac:dyDescent="0.35">
      <c r="A49" s="11" t="str">
        <f t="shared" si="0"/>
        <v>L-000047</v>
      </c>
      <c r="B49" s="11" t="s">
        <v>117</v>
      </c>
      <c r="C49" s="11" t="s">
        <v>11504</v>
      </c>
      <c r="D49" s="11" t="str">
        <f>IF(COUNTIFS(Table_Languages[ISO_639-1],Table_Languages[[#This Row],[ISO_639-1]])&gt;1,"Y","N")</f>
        <v>N</v>
      </c>
      <c r="E49" s="11" t="s">
        <v>11613</v>
      </c>
      <c r="F49" s="11" t="str">
        <f>IF(COUNTIFS(Table_Languages[ISO_639-2],Table_Languages[[#This Row],[ISO_639-2]])&gt;1,"Y","N")</f>
        <v>N</v>
      </c>
      <c r="G49" s="11" t="s">
        <v>11786</v>
      </c>
      <c r="H49" s="11" t="str">
        <f>IF(COUNTIFS(Table_Languages[ISO_639-3],Table_Languages[[#This Row],[ISO_639-3]])&gt;1,"Y","N")</f>
        <v>N</v>
      </c>
    </row>
    <row r="50" spans="1:8" x14ac:dyDescent="0.35">
      <c r="A50" s="11" t="str">
        <f t="shared" si="0"/>
        <v>L-000048</v>
      </c>
      <c r="B50" s="11" t="s">
        <v>11075</v>
      </c>
      <c r="C50" s="11" t="s">
        <v>11505</v>
      </c>
      <c r="D50" s="11" t="str">
        <f>IF(COUNTIFS(Table_Languages[ISO_639-1],Table_Languages[[#This Row],[ISO_639-1]])&gt;1,"Y","N")</f>
        <v>N</v>
      </c>
      <c r="E50" s="11" t="s">
        <v>11614</v>
      </c>
      <c r="F50" s="11" t="str">
        <f>IF(COUNTIFS(Table_Languages[ISO_639-2],Table_Languages[[#This Row],[ISO_639-2]])&gt;1,"Y","N")</f>
        <v>N</v>
      </c>
      <c r="G50" s="11" t="s">
        <v>11614</v>
      </c>
      <c r="H50" s="11" t="str">
        <f>IF(COUNTIFS(Table_Languages[ISO_639-3],Table_Languages[[#This Row],[ISO_639-3]])&gt;1,"Y","N")</f>
        <v>N</v>
      </c>
    </row>
    <row r="51" spans="1:8" x14ac:dyDescent="0.35">
      <c r="A51" s="11" t="str">
        <f t="shared" si="0"/>
        <v>L-000049</v>
      </c>
      <c r="B51" s="11" t="s">
        <v>42</v>
      </c>
      <c r="C51" s="11" t="s">
        <v>11506</v>
      </c>
      <c r="D51" s="11" t="str">
        <f>IF(COUNTIFS(Table_Languages[ISO_639-1],Table_Languages[[#This Row],[ISO_639-1]])&gt;1,"Y","N")</f>
        <v>N</v>
      </c>
      <c r="E51" s="11" t="s">
        <v>11615</v>
      </c>
      <c r="F51" s="11" t="str">
        <f>IF(COUNTIFS(Table_Languages[ISO_639-2],Table_Languages[[#This Row],[ISO_639-2]])&gt;1,"Y","N")</f>
        <v>N</v>
      </c>
      <c r="G51" s="11" t="s">
        <v>11615</v>
      </c>
      <c r="H51" s="11" t="str">
        <f>IF(COUNTIFS(Table_Languages[ISO_639-3],Table_Languages[[#This Row],[ISO_639-3]])&gt;1,"Y","N")</f>
        <v>N</v>
      </c>
    </row>
    <row r="52" spans="1:8" x14ac:dyDescent="0.35">
      <c r="A52" s="11" t="str">
        <f t="shared" si="0"/>
        <v>L-000050</v>
      </c>
      <c r="B52" s="11" t="s">
        <v>279</v>
      </c>
      <c r="C52" s="11" t="s">
        <v>11507</v>
      </c>
      <c r="D52" s="11" t="str">
        <f>IF(COUNTIFS(Table_Languages[ISO_639-1],Table_Languages[[#This Row],[ISO_639-1]])&gt;1,"Y","N")</f>
        <v>N</v>
      </c>
      <c r="E52" s="11" t="s">
        <v>11616</v>
      </c>
      <c r="F52" s="11" t="str">
        <f>IF(COUNTIFS(Table_Languages[ISO_639-2],Table_Languages[[#This Row],[ISO_639-2]])&gt;1,"Y","N")</f>
        <v>N</v>
      </c>
      <c r="G52" s="11" t="s">
        <v>11616</v>
      </c>
      <c r="H52" s="11" t="str">
        <f>IF(COUNTIFS(Table_Languages[ISO_639-3],Table_Languages[[#This Row],[ISO_639-3]])&gt;1,"Y","N")</f>
        <v>N</v>
      </c>
    </row>
    <row r="53" spans="1:8" x14ac:dyDescent="0.35">
      <c r="A53" s="11" t="str">
        <f t="shared" si="0"/>
        <v>L-000051</v>
      </c>
      <c r="B53" s="11" t="s">
        <v>1049</v>
      </c>
      <c r="C53" s="11" t="s">
        <v>11508</v>
      </c>
      <c r="D53" s="11" t="str">
        <f>IF(COUNTIFS(Table_Languages[ISO_639-1],Table_Languages[[#This Row],[ISO_639-1]])&gt;1,"Y","N")</f>
        <v>N</v>
      </c>
      <c r="E53" s="11" t="s">
        <v>11617</v>
      </c>
      <c r="F53" s="11" t="str">
        <f>IF(COUNTIFS(Table_Languages[ISO_639-2],Table_Languages[[#This Row],[ISO_639-2]])&gt;1,"Y","N")</f>
        <v>N</v>
      </c>
      <c r="G53" s="11" t="s">
        <v>11617</v>
      </c>
      <c r="H53" s="11" t="str">
        <f>IF(COUNTIFS(Table_Languages[ISO_639-3],Table_Languages[[#This Row],[ISO_639-3]])&gt;1,"Y","N")</f>
        <v>N</v>
      </c>
    </row>
    <row r="54" spans="1:8" x14ac:dyDescent="0.35">
      <c r="A54" s="11" t="str">
        <f t="shared" si="0"/>
        <v>L-000052</v>
      </c>
      <c r="B54" s="11" t="s">
        <v>11076</v>
      </c>
      <c r="C54" s="11"/>
      <c r="D54" s="11" t="str">
        <f>IF(COUNTIFS(Table_Languages[ISO_639-1],Table_Languages[[#This Row],[ISO_639-1]])&gt;1,"Y","N")</f>
        <v>N</v>
      </c>
      <c r="E54" s="11" t="s">
        <v>11618</v>
      </c>
      <c r="F54" s="11" t="str">
        <f>IF(COUNTIFS(Table_Languages[ISO_639-2],Table_Languages[[#This Row],[ISO_639-2]])&gt;1,"Y","N")</f>
        <v>N</v>
      </c>
      <c r="G54" s="11" t="s">
        <v>11618</v>
      </c>
      <c r="H54" s="11" t="str">
        <f>IF(COUNTIFS(Table_Languages[ISO_639-3],Table_Languages[[#This Row],[ISO_639-3]])&gt;1,"Y","N")</f>
        <v>N</v>
      </c>
    </row>
    <row r="55" spans="1:8" x14ac:dyDescent="0.35">
      <c r="A55" s="11" t="str">
        <f t="shared" si="0"/>
        <v>L-000053</v>
      </c>
      <c r="B55" s="11" t="s">
        <v>11077</v>
      </c>
      <c r="C55" s="11" t="s">
        <v>11509</v>
      </c>
      <c r="D55" s="11" t="str">
        <f>IF(COUNTIFS(Table_Languages[ISO_639-1],Table_Languages[[#This Row],[ISO_639-1]])&gt;1,"Y","N")</f>
        <v>N</v>
      </c>
      <c r="E55" s="11" t="s">
        <v>11619</v>
      </c>
      <c r="F55" s="11" t="str">
        <f>IF(COUNTIFS(Table_Languages[ISO_639-2],Table_Languages[[#This Row],[ISO_639-2]])&gt;1,"Y","N")</f>
        <v>N</v>
      </c>
      <c r="G55" s="11" t="s">
        <v>11619</v>
      </c>
      <c r="H55" s="11" t="str">
        <f>IF(COUNTIFS(Table_Languages[ISO_639-3],Table_Languages[[#This Row],[ISO_639-3]])&gt;1,"Y","N")</f>
        <v>N</v>
      </c>
    </row>
    <row r="56" spans="1:8" x14ac:dyDescent="0.35">
      <c r="A56" s="11" t="str">
        <f t="shared" si="0"/>
        <v>L-000054</v>
      </c>
      <c r="B56" s="11" t="s">
        <v>11078</v>
      </c>
      <c r="C56" s="11" t="s">
        <v>11510</v>
      </c>
      <c r="D56" s="11" t="str">
        <f>IF(COUNTIFS(Table_Languages[ISO_639-1],Table_Languages[[#This Row],[ISO_639-1]])&gt;1,"Y","N")</f>
        <v>N</v>
      </c>
      <c r="E56" s="11" t="s">
        <v>11620</v>
      </c>
      <c r="F56" s="11" t="str">
        <f>IF(COUNTIFS(Table_Languages[ISO_639-2],Table_Languages[[#This Row],[ISO_639-2]])&gt;1,"Y","N")</f>
        <v>N</v>
      </c>
      <c r="G56" s="11" t="s">
        <v>11620</v>
      </c>
      <c r="H56" s="11" t="str">
        <f>IF(COUNTIFS(Table_Languages[ISO_639-3],Table_Languages[[#This Row],[ISO_639-3]])&gt;1,"Y","N")</f>
        <v>N</v>
      </c>
    </row>
    <row r="57" spans="1:8" x14ac:dyDescent="0.35">
      <c r="A57" s="11" t="str">
        <f t="shared" si="0"/>
        <v>L-000055</v>
      </c>
      <c r="B57" s="11" t="s">
        <v>11079</v>
      </c>
      <c r="C57" s="11" t="s">
        <v>11511</v>
      </c>
      <c r="D57" s="11" t="str">
        <f>IF(COUNTIFS(Table_Languages[ISO_639-1],Table_Languages[[#This Row],[ISO_639-1]])&gt;1,"Y","N")</f>
        <v>N</v>
      </c>
      <c r="E57" s="11" t="s">
        <v>11621</v>
      </c>
      <c r="F57" s="11" t="str">
        <f>IF(COUNTIFS(Table_Languages[ISO_639-2],Table_Languages[[#This Row],[ISO_639-2]])&gt;1,"Y","N")</f>
        <v>N</v>
      </c>
      <c r="G57" s="11" t="s">
        <v>11621</v>
      </c>
      <c r="H57" s="11" t="str">
        <f>IF(COUNTIFS(Table_Languages[ISO_639-3],Table_Languages[[#This Row],[ISO_639-3]])&gt;1,"Y","N")</f>
        <v>N</v>
      </c>
    </row>
    <row r="58" spans="1:8" x14ac:dyDescent="0.35">
      <c r="A58" s="11" t="str">
        <f t="shared" si="0"/>
        <v>L-000056</v>
      </c>
      <c r="B58" s="11" t="s">
        <v>11080</v>
      </c>
      <c r="C58" s="11" t="s">
        <v>11512</v>
      </c>
      <c r="D58" s="11" t="str">
        <f>IF(COUNTIFS(Table_Languages[ISO_639-1],Table_Languages[[#This Row],[ISO_639-1]])&gt;1,"Y","N")</f>
        <v>N</v>
      </c>
      <c r="E58" s="11" t="s">
        <v>11622</v>
      </c>
      <c r="F58" s="11" t="str">
        <f>IF(COUNTIFS(Table_Languages[ISO_639-2],Table_Languages[[#This Row],[ISO_639-2]])&gt;1,"Y","N")</f>
        <v>N</v>
      </c>
      <c r="G58" s="11" t="s">
        <v>11622</v>
      </c>
      <c r="H58" s="11" t="str">
        <f>IF(COUNTIFS(Table_Languages[ISO_639-3],Table_Languages[[#This Row],[ISO_639-3]])&gt;1,"Y","N")</f>
        <v>N</v>
      </c>
    </row>
    <row r="59" spans="1:8" x14ac:dyDescent="0.35">
      <c r="A59" s="11" t="str">
        <f t="shared" si="0"/>
        <v>L-000057</v>
      </c>
      <c r="B59" s="11" t="s">
        <v>11081</v>
      </c>
      <c r="C59" s="11" t="s">
        <v>11513</v>
      </c>
      <c r="D59" s="11" t="str">
        <f>IF(COUNTIFS(Table_Languages[ISO_639-1],Table_Languages[[#This Row],[ISO_639-1]])&gt;1,"Y","N")</f>
        <v>N</v>
      </c>
      <c r="E59" s="11" t="s">
        <v>11623</v>
      </c>
      <c r="F59" s="11" t="str">
        <f>IF(COUNTIFS(Table_Languages[ISO_639-2],Table_Languages[[#This Row],[ISO_639-2]])&gt;1,"Y","N")</f>
        <v>N</v>
      </c>
      <c r="G59" s="11" t="s">
        <v>11623</v>
      </c>
      <c r="H59" s="11" t="str">
        <f>IF(COUNTIFS(Table_Languages[ISO_639-3],Table_Languages[[#This Row],[ISO_639-3]])&gt;1,"Y","N")</f>
        <v>N</v>
      </c>
    </row>
    <row r="60" spans="1:8" x14ac:dyDescent="0.35">
      <c r="A60" s="11" t="str">
        <f t="shared" si="0"/>
        <v>L-000058</v>
      </c>
      <c r="B60" s="11" t="s">
        <v>11082</v>
      </c>
      <c r="C60" s="11" t="s">
        <v>11514</v>
      </c>
      <c r="D60" s="11" t="str">
        <f>IF(COUNTIFS(Table_Languages[ISO_639-1],Table_Languages[[#This Row],[ISO_639-1]])&gt;1,"Y","N")</f>
        <v>N</v>
      </c>
      <c r="E60" s="11" t="s">
        <v>11624</v>
      </c>
      <c r="F60" s="11" t="str">
        <f>IF(COUNTIFS(Table_Languages[ISO_639-2],Table_Languages[[#This Row],[ISO_639-2]])&gt;1,"Y","N")</f>
        <v>N</v>
      </c>
      <c r="G60" s="11" t="s">
        <v>11624</v>
      </c>
      <c r="H60" s="11" t="str">
        <f>IF(COUNTIFS(Table_Languages[ISO_639-3],Table_Languages[[#This Row],[ISO_639-3]])&gt;1,"Y","N")</f>
        <v>N</v>
      </c>
    </row>
    <row r="61" spans="1:8" x14ac:dyDescent="0.35">
      <c r="A61" s="11" t="str">
        <f t="shared" si="0"/>
        <v>L-000059</v>
      </c>
      <c r="B61" s="11" t="s">
        <v>11083</v>
      </c>
      <c r="C61" s="11" t="s">
        <v>11515</v>
      </c>
      <c r="D61" s="11" t="str">
        <f>IF(COUNTIFS(Table_Languages[ISO_639-1],Table_Languages[[#This Row],[ISO_639-1]])&gt;1,"Y","N")</f>
        <v>N</v>
      </c>
      <c r="E61" s="11" t="s">
        <v>11625</v>
      </c>
      <c r="F61" s="11" t="str">
        <f>IF(COUNTIFS(Table_Languages[ISO_639-2],Table_Languages[[#This Row],[ISO_639-2]])&gt;1,"Y","N")</f>
        <v>N</v>
      </c>
      <c r="G61" s="11" t="s">
        <v>11625</v>
      </c>
      <c r="H61" s="11" t="str">
        <f>IF(COUNTIFS(Table_Languages[ISO_639-3],Table_Languages[[#This Row],[ISO_639-3]])&gt;1,"Y","N")</f>
        <v>N</v>
      </c>
    </row>
    <row r="62" spans="1:8" x14ac:dyDescent="0.35">
      <c r="A62" s="11" t="str">
        <f t="shared" si="0"/>
        <v>L-000060</v>
      </c>
      <c r="B62" s="11" t="s">
        <v>339</v>
      </c>
      <c r="C62" s="11" t="s">
        <v>11516</v>
      </c>
      <c r="D62" s="11" t="str">
        <f>IF(COUNTIFS(Table_Languages[ISO_639-1],Table_Languages[[#This Row],[ISO_639-1]])&gt;1,"Y","N")</f>
        <v>N</v>
      </c>
      <c r="E62" s="11" t="s">
        <v>11626</v>
      </c>
      <c r="F62" s="11" t="str">
        <f>IF(COUNTIFS(Table_Languages[ISO_639-2],Table_Languages[[#This Row],[ISO_639-2]])&gt;1,"Y","N")</f>
        <v>N</v>
      </c>
      <c r="G62" s="11" t="s">
        <v>11626</v>
      </c>
      <c r="H62" s="11" t="str">
        <f>IF(COUNTIFS(Table_Languages[ISO_639-3],Table_Languages[[#This Row],[ISO_639-3]])&gt;1,"Y","N")</f>
        <v>N</v>
      </c>
    </row>
    <row r="63" spans="1:8" x14ac:dyDescent="0.35">
      <c r="A63" s="11" t="str">
        <f t="shared" si="0"/>
        <v>L-000061</v>
      </c>
      <c r="B63" s="11" t="s">
        <v>11084</v>
      </c>
      <c r="C63" s="11" t="s">
        <v>11517</v>
      </c>
      <c r="D63" s="11" t="str">
        <f>IF(COUNTIFS(Table_Languages[ISO_639-1],Table_Languages[[#This Row],[ISO_639-1]])&gt;1,"Y","N")</f>
        <v>N</v>
      </c>
      <c r="E63" s="11" t="s">
        <v>11627</v>
      </c>
      <c r="F63" s="11" t="str">
        <f>IF(COUNTIFS(Table_Languages[ISO_639-2],Table_Languages[[#This Row],[ISO_639-2]])&gt;1,"Y","N")</f>
        <v>N</v>
      </c>
      <c r="G63" s="11" t="s">
        <v>11627</v>
      </c>
      <c r="H63" s="11" t="str">
        <f>IF(COUNTIFS(Table_Languages[ISO_639-3],Table_Languages[[#This Row],[ISO_639-3]])&gt;1,"Y","N")</f>
        <v>N</v>
      </c>
    </row>
    <row r="64" spans="1:8" x14ac:dyDescent="0.35">
      <c r="A64" s="11" t="str">
        <f t="shared" si="0"/>
        <v>L-000062</v>
      </c>
      <c r="B64" s="11" t="s">
        <v>11085</v>
      </c>
      <c r="C64" s="11" t="s">
        <v>11518</v>
      </c>
      <c r="D64" s="11" t="str">
        <f>IF(COUNTIFS(Table_Languages[ISO_639-1],Table_Languages[[#This Row],[ISO_639-1]])&gt;1,"Y","N")</f>
        <v>N</v>
      </c>
      <c r="E64" s="11" t="s">
        <v>11628</v>
      </c>
      <c r="F64" s="11" t="str">
        <f>IF(COUNTIFS(Table_Languages[ISO_639-2],Table_Languages[[#This Row],[ISO_639-2]])&gt;1,"Y","N")</f>
        <v>N</v>
      </c>
      <c r="G64" s="11" t="s">
        <v>11628</v>
      </c>
      <c r="H64" s="11" t="str">
        <f>IF(COUNTIFS(Table_Languages[ISO_639-3],Table_Languages[[#This Row],[ISO_639-3]])&gt;1,"Y","N")</f>
        <v>N</v>
      </c>
    </row>
    <row r="65" spans="1:8" x14ac:dyDescent="0.35">
      <c r="A65" s="11" t="str">
        <f t="shared" si="0"/>
        <v>L-000063</v>
      </c>
      <c r="B65" s="11" t="s">
        <v>11086</v>
      </c>
      <c r="C65" s="11"/>
      <c r="D65" s="11" t="str">
        <f>IF(COUNTIFS(Table_Languages[ISO_639-1],Table_Languages[[#This Row],[ISO_639-1]])&gt;1,"Y","N")</f>
        <v>N</v>
      </c>
      <c r="E65" s="11" t="s">
        <v>11629</v>
      </c>
      <c r="F65" s="11" t="str">
        <f>IF(COUNTIFS(Table_Languages[ISO_639-2],Table_Languages[[#This Row],[ISO_639-2]])&gt;1,"Y","N")</f>
        <v>N</v>
      </c>
      <c r="G65" s="11" t="s">
        <v>11629</v>
      </c>
      <c r="H65" s="11" t="str">
        <f>IF(COUNTIFS(Table_Languages[ISO_639-3],Table_Languages[[#This Row],[ISO_639-3]])&gt;1,"Y","N")</f>
        <v>N</v>
      </c>
    </row>
    <row r="66" spans="1:8" x14ac:dyDescent="0.35">
      <c r="A66" s="11" t="str">
        <f t="shared" ref="A66:A129" si="1">CONCATENATE("L", ,"-",TEXT(ROW(A65)-1, "000000"))</f>
        <v>L-000064</v>
      </c>
      <c r="B66" s="11" t="s">
        <v>11087</v>
      </c>
      <c r="C66" s="11" t="s">
        <v>11519</v>
      </c>
      <c r="D66" s="11" t="str">
        <f>IF(COUNTIFS(Table_Languages[ISO_639-1],Table_Languages[[#This Row],[ISO_639-1]])&gt;1,"Y","N")</f>
        <v>N</v>
      </c>
      <c r="E66" s="11" t="s">
        <v>11630</v>
      </c>
      <c r="F66" s="11" t="str">
        <f>IF(COUNTIFS(Table_Languages[ISO_639-2],Table_Languages[[#This Row],[ISO_639-2]])&gt;1,"Y","N")</f>
        <v>N</v>
      </c>
      <c r="G66" s="11" t="s">
        <v>11630</v>
      </c>
      <c r="H66" s="11" t="str">
        <f>IF(COUNTIFS(Table_Languages[ISO_639-3],Table_Languages[[#This Row],[ISO_639-3]])&gt;1,"Y","N")</f>
        <v>N</v>
      </c>
    </row>
    <row r="67" spans="1:8" x14ac:dyDescent="0.35">
      <c r="A67" s="11" t="str">
        <f t="shared" si="1"/>
        <v>L-000065</v>
      </c>
      <c r="B67" s="11" t="s">
        <v>11088</v>
      </c>
      <c r="C67" s="11" t="s">
        <v>11520</v>
      </c>
      <c r="D67" s="11" t="str">
        <f>IF(COUNTIFS(Table_Languages[ISO_639-1],Table_Languages[[#This Row],[ISO_639-1]])&gt;1,"Y","N")</f>
        <v>N</v>
      </c>
      <c r="E67" s="11" t="s">
        <v>11631</v>
      </c>
      <c r="F67" s="11" t="str">
        <f>IF(COUNTIFS(Table_Languages[ISO_639-2],Table_Languages[[#This Row],[ISO_639-2]])&gt;1,"Y","N")</f>
        <v>N</v>
      </c>
      <c r="G67" s="11" t="s">
        <v>11631</v>
      </c>
      <c r="H67" s="11" t="str">
        <f>IF(COUNTIFS(Table_Languages[ISO_639-3],Table_Languages[[#This Row],[ISO_639-3]])&gt;1,"Y","N")</f>
        <v>N</v>
      </c>
    </row>
    <row r="68" spans="1:8" x14ac:dyDescent="0.35">
      <c r="A68" s="11" t="str">
        <f t="shared" si="1"/>
        <v>L-000066</v>
      </c>
      <c r="B68" s="11" t="s">
        <v>5597</v>
      </c>
      <c r="C68" s="11" t="s">
        <v>11521</v>
      </c>
      <c r="D68" s="11" t="str">
        <f>IF(COUNTIFS(Table_Languages[ISO_639-1],Table_Languages[[#This Row],[ISO_639-1]])&gt;1,"Y","N")</f>
        <v>N</v>
      </c>
      <c r="E68" s="11" t="s">
        <v>11632</v>
      </c>
      <c r="F68" s="11" t="str">
        <f>IF(COUNTIFS(Table_Languages[ISO_639-2],Table_Languages[[#This Row],[ISO_639-2]])&gt;1,"Y","N")</f>
        <v>N</v>
      </c>
      <c r="G68" s="11" t="s">
        <v>11632</v>
      </c>
      <c r="H68" s="11" t="str">
        <f>IF(COUNTIFS(Table_Languages[ISO_639-3],Table_Languages[[#This Row],[ISO_639-3]])&gt;1,"Y","N")</f>
        <v>N</v>
      </c>
    </row>
    <row r="69" spans="1:8" x14ac:dyDescent="0.35">
      <c r="A69" s="11" t="str">
        <f t="shared" si="1"/>
        <v>L-000067</v>
      </c>
      <c r="B69" s="11" t="s">
        <v>11089</v>
      </c>
      <c r="C69" s="11"/>
      <c r="D69" s="11" t="str">
        <f>IF(COUNTIFS(Table_Languages[ISO_639-1],Table_Languages[[#This Row],[ISO_639-1]])&gt;1,"Y","N")</f>
        <v>N</v>
      </c>
      <c r="E69" s="11"/>
      <c r="F69" s="11" t="str">
        <f>IF(COUNTIFS(Table_Languages[ISO_639-2],Table_Languages[[#This Row],[ISO_639-2]])&gt;1,"Y","N")</f>
        <v>N</v>
      </c>
      <c r="G69" s="11" t="s">
        <v>11787</v>
      </c>
      <c r="H69" s="11" t="str">
        <f>IF(COUNTIFS(Table_Languages[ISO_639-3],Table_Languages[[#This Row],[ISO_639-3]])&gt;1,"Y","N")</f>
        <v>N</v>
      </c>
    </row>
    <row r="70" spans="1:8" x14ac:dyDescent="0.35">
      <c r="A70" s="11" t="str">
        <f t="shared" si="1"/>
        <v>L-000068</v>
      </c>
      <c r="B70" s="11" t="s">
        <v>549</v>
      </c>
      <c r="C70" s="11" t="s">
        <v>11522</v>
      </c>
      <c r="D70" s="11" t="str">
        <f>IF(COUNTIFS(Table_Languages[ISO_639-1],Table_Languages[[#This Row],[ISO_639-1]])&gt;1,"Y","N")</f>
        <v>N</v>
      </c>
      <c r="E70" s="11" t="s">
        <v>11633</v>
      </c>
      <c r="F70" s="11" t="str">
        <f>IF(COUNTIFS(Table_Languages[ISO_639-2],Table_Languages[[#This Row],[ISO_639-2]])&gt;1,"Y","N")</f>
        <v>N</v>
      </c>
      <c r="G70" s="11" t="s">
        <v>11633</v>
      </c>
      <c r="H70" s="11" t="str">
        <f>IF(COUNTIFS(Table_Languages[ISO_639-3],Table_Languages[[#This Row],[ISO_639-3]])&gt;1,"Y","N")</f>
        <v>N</v>
      </c>
    </row>
    <row r="71" spans="1:8" x14ac:dyDescent="0.35">
      <c r="A71" s="11" t="str">
        <f t="shared" si="1"/>
        <v>L-000069</v>
      </c>
      <c r="B71" s="11" t="s">
        <v>661</v>
      </c>
      <c r="C71" s="11" t="s">
        <v>11523</v>
      </c>
      <c r="D71" s="11" t="str">
        <f>IF(COUNTIFS(Table_Languages[ISO_639-1],Table_Languages[[#This Row],[ISO_639-1]])&gt;1,"Y","N")</f>
        <v>N</v>
      </c>
      <c r="E71" s="11" t="s">
        <v>11634</v>
      </c>
      <c r="F71" s="11" t="str">
        <f>IF(COUNTIFS(Table_Languages[ISO_639-2],Table_Languages[[#This Row],[ISO_639-2]])&gt;1,"Y","N")</f>
        <v>N</v>
      </c>
      <c r="G71" s="11" t="s">
        <v>11634</v>
      </c>
      <c r="H71" s="11" t="str">
        <f>IF(COUNTIFS(Table_Languages[ISO_639-3],Table_Languages[[#This Row],[ISO_639-3]])&gt;1,"Y","N")</f>
        <v>N</v>
      </c>
    </row>
    <row r="72" spans="1:8" x14ac:dyDescent="0.35">
      <c r="A72" s="11" t="str">
        <f t="shared" si="1"/>
        <v>L-000070</v>
      </c>
      <c r="B72" s="11" t="s">
        <v>3103</v>
      </c>
      <c r="C72" s="11" t="s">
        <v>11524</v>
      </c>
      <c r="D72" s="11" t="str">
        <f>IF(COUNTIFS(Table_Languages[ISO_639-1],Table_Languages[[#This Row],[ISO_639-1]])&gt;1,"Y","N")</f>
        <v>N</v>
      </c>
      <c r="E72" s="11" t="s">
        <v>11635</v>
      </c>
      <c r="F72" s="11" t="str">
        <f>IF(COUNTIFS(Table_Languages[ISO_639-2],Table_Languages[[#This Row],[ISO_639-2]])&gt;1,"Y","N")</f>
        <v>N</v>
      </c>
      <c r="G72" s="11" t="s">
        <v>11635</v>
      </c>
      <c r="H72" s="11" t="str">
        <f>IF(COUNTIFS(Table_Languages[ISO_639-3],Table_Languages[[#This Row],[ISO_639-3]])&gt;1,"Y","N")</f>
        <v>N</v>
      </c>
    </row>
    <row r="73" spans="1:8" x14ac:dyDescent="0.35">
      <c r="A73" s="11" t="str">
        <f t="shared" si="1"/>
        <v>L-000071</v>
      </c>
      <c r="B73" s="11" t="s">
        <v>11090</v>
      </c>
      <c r="C73" s="11" t="s">
        <v>11525</v>
      </c>
      <c r="D73" s="11" t="str">
        <f>IF(COUNTIFS(Table_Languages[ISO_639-1],Table_Languages[[#This Row],[ISO_639-1]])&gt;1,"Y","N")</f>
        <v>N</v>
      </c>
      <c r="E73" s="11" t="s">
        <v>11636</v>
      </c>
      <c r="F73" s="11" t="str">
        <f>IF(COUNTIFS(Table_Languages[ISO_639-2],Table_Languages[[#This Row],[ISO_639-2]])&gt;1,"Y","N")</f>
        <v>N</v>
      </c>
      <c r="G73" s="11" t="s">
        <v>11788</v>
      </c>
      <c r="H73" s="11" t="str">
        <f>IF(COUNTIFS(Table_Languages[ISO_639-3],Table_Languages[[#This Row],[ISO_639-3]])&gt;1,"Y","N")</f>
        <v>N</v>
      </c>
    </row>
    <row r="74" spans="1:8" x14ac:dyDescent="0.35">
      <c r="A74" s="11" t="str">
        <f t="shared" si="1"/>
        <v>L-000072</v>
      </c>
      <c r="B74" s="11" t="s">
        <v>1781</v>
      </c>
      <c r="C74" s="11" t="s">
        <v>11526</v>
      </c>
      <c r="D74" s="11" t="str">
        <f>IF(COUNTIFS(Table_Languages[ISO_639-1],Table_Languages[[#This Row],[ISO_639-1]])&gt;1,"Y","N")</f>
        <v>N</v>
      </c>
      <c r="E74" s="11" t="s">
        <v>11637</v>
      </c>
      <c r="F74" s="11" t="str">
        <f>IF(COUNTIFS(Table_Languages[ISO_639-2],Table_Languages[[#This Row],[ISO_639-2]])&gt;1,"Y","N")</f>
        <v>N</v>
      </c>
      <c r="G74" s="11" t="s">
        <v>11637</v>
      </c>
      <c r="H74" s="11" t="str">
        <f>IF(COUNTIFS(Table_Languages[ISO_639-3],Table_Languages[[#This Row],[ISO_639-3]])&gt;1,"Y","N")</f>
        <v>N</v>
      </c>
    </row>
    <row r="75" spans="1:8" x14ac:dyDescent="0.35">
      <c r="A75" s="11" t="str">
        <f t="shared" si="1"/>
        <v>L-000073</v>
      </c>
      <c r="B75" s="11" t="s">
        <v>1659</v>
      </c>
      <c r="C75" s="11" t="s">
        <v>11527</v>
      </c>
      <c r="D75" s="11" t="str">
        <f>IF(COUNTIFS(Table_Languages[ISO_639-1],Table_Languages[[#This Row],[ISO_639-1]])&gt;1,"Y","N")</f>
        <v>N</v>
      </c>
      <c r="E75" s="11" t="s">
        <v>11638</v>
      </c>
      <c r="F75" s="11" t="str">
        <f>IF(COUNTIFS(Table_Languages[ISO_639-2],Table_Languages[[#This Row],[ISO_639-2]])&gt;1,"Y","N")</f>
        <v>N</v>
      </c>
      <c r="G75" s="11" t="s">
        <v>11638</v>
      </c>
      <c r="H75" s="11" t="str">
        <f>IF(COUNTIFS(Table_Languages[ISO_639-3],Table_Languages[[#This Row],[ISO_639-3]])&gt;1,"Y","N")</f>
        <v>N</v>
      </c>
    </row>
    <row r="76" spans="1:8" x14ac:dyDescent="0.35">
      <c r="A76" s="11" t="str">
        <f t="shared" si="1"/>
        <v>L-000074</v>
      </c>
      <c r="B76" s="11" t="s">
        <v>11091</v>
      </c>
      <c r="C76" s="11" t="s">
        <v>11528</v>
      </c>
      <c r="D76" s="11" t="str">
        <f>IF(COUNTIFS(Table_Languages[ISO_639-1],Table_Languages[[#This Row],[ISO_639-1]])&gt;1,"Y","N")</f>
        <v>N</v>
      </c>
      <c r="E76" s="11" t="s">
        <v>11639</v>
      </c>
      <c r="F76" s="11" t="str">
        <f>IF(COUNTIFS(Table_Languages[ISO_639-2],Table_Languages[[#This Row],[ISO_639-2]])&gt;1,"Y","N")</f>
        <v>N</v>
      </c>
      <c r="G76" s="11" t="s">
        <v>11639</v>
      </c>
      <c r="H76" s="11" t="str">
        <f>IF(COUNTIFS(Table_Languages[ISO_639-3],Table_Languages[[#This Row],[ISO_639-3]])&gt;1,"Y","N")</f>
        <v>N</v>
      </c>
    </row>
    <row r="77" spans="1:8" x14ac:dyDescent="0.35">
      <c r="A77" s="11" t="str">
        <f t="shared" si="1"/>
        <v>L-000075</v>
      </c>
      <c r="B77" s="11" t="s">
        <v>11092</v>
      </c>
      <c r="C77" s="11" t="s">
        <v>11529</v>
      </c>
      <c r="D77" s="11" t="str">
        <f>IF(COUNTIFS(Table_Languages[ISO_639-1],Table_Languages[[#This Row],[ISO_639-1]])&gt;1,"Y","N")</f>
        <v>N</v>
      </c>
      <c r="E77" s="11" t="s">
        <v>11640</v>
      </c>
      <c r="F77" s="11" t="str">
        <f>IF(COUNTIFS(Table_Languages[ISO_639-2],Table_Languages[[#This Row],[ISO_639-2]])&gt;1,"Y","N")</f>
        <v>N</v>
      </c>
      <c r="G77" s="11" t="s">
        <v>11789</v>
      </c>
      <c r="H77" s="11" t="str">
        <f>IF(COUNTIFS(Table_Languages[ISO_639-3],Table_Languages[[#This Row],[ISO_639-3]])&gt;1,"Y","N")</f>
        <v>N</v>
      </c>
    </row>
    <row r="78" spans="1:8" x14ac:dyDescent="0.35">
      <c r="A78" s="11" t="str">
        <f t="shared" si="1"/>
        <v>L-000076</v>
      </c>
      <c r="B78" s="11" t="s">
        <v>11093</v>
      </c>
      <c r="C78" s="11" t="s">
        <v>11530</v>
      </c>
      <c r="D78" s="11" t="str">
        <f>IF(COUNTIFS(Table_Languages[ISO_639-1],Table_Languages[[#This Row],[ISO_639-1]])&gt;1,"Y","N")</f>
        <v>N</v>
      </c>
      <c r="E78" s="11" t="s">
        <v>11641</v>
      </c>
      <c r="F78" s="11" t="str">
        <f>IF(COUNTIFS(Table_Languages[ISO_639-2],Table_Languages[[#This Row],[ISO_639-2]])&gt;1,"Y","N")</f>
        <v>N</v>
      </c>
      <c r="G78" s="11" t="s">
        <v>11641</v>
      </c>
      <c r="H78" s="11" t="str">
        <f>IF(COUNTIFS(Table_Languages[ISO_639-3],Table_Languages[[#This Row],[ISO_639-3]])&gt;1,"Y","N")</f>
        <v>N</v>
      </c>
    </row>
    <row r="79" spans="1:8" x14ac:dyDescent="0.35">
      <c r="A79" s="11" t="str">
        <f t="shared" si="1"/>
        <v>L-000077</v>
      </c>
      <c r="B79" s="11" t="s">
        <v>11094</v>
      </c>
      <c r="C79" s="11" t="s">
        <v>11531</v>
      </c>
      <c r="D79" s="11" t="str">
        <f>IF(COUNTIFS(Table_Languages[ISO_639-1],Table_Languages[[#This Row],[ISO_639-1]])&gt;1,"Y","N")</f>
        <v>N</v>
      </c>
      <c r="E79" s="11" t="s">
        <v>11642</v>
      </c>
      <c r="F79" s="11" t="str">
        <f>IF(COUNTIFS(Table_Languages[ISO_639-2],Table_Languages[[#This Row],[ISO_639-2]])&gt;1,"Y","N")</f>
        <v>N</v>
      </c>
      <c r="G79" s="11" t="s">
        <v>11642</v>
      </c>
      <c r="H79" s="11" t="str">
        <f>IF(COUNTIFS(Table_Languages[ISO_639-3],Table_Languages[[#This Row],[ISO_639-3]])&gt;1,"Y","N")</f>
        <v>N</v>
      </c>
    </row>
    <row r="80" spans="1:8" x14ac:dyDescent="0.35">
      <c r="A80" s="11" t="str">
        <f t="shared" si="1"/>
        <v>L-000078</v>
      </c>
      <c r="B80" s="11" t="s">
        <v>560</v>
      </c>
      <c r="C80" s="11" t="s">
        <v>11532</v>
      </c>
      <c r="D80" s="11" t="str">
        <f>IF(COUNTIFS(Table_Languages[ISO_639-1],Table_Languages[[#This Row],[ISO_639-1]])&gt;1,"Y","N")</f>
        <v>N</v>
      </c>
      <c r="E80" s="11" t="s">
        <v>11643</v>
      </c>
      <c r="F80" s="11" t="str">
        <f>IF(COUNTIFS(Table_Languages[ISO_639-2],Table_Languages[[#This Row],[ISO_639-2]])&gt;1,"Y","N")</f>
        <v>N</v>
      </c>
      <c r="G80" s="11" t="s">
        <v>11643</v>
      </c>
      <c r="H80" s="11" t="str">
        <f>IF(COUNTIFS(Table_Languages[ISO_639-3],Table_Languages[[#This Row],[ISO_639-3]])&gt;1,"Y","N")</f>
        <v>N</v>
      </c>
    </row>
    <row r="81" spans="1:8" x14ac:dyDescent="0.35">
      <c r="A81" s="11" t="str">
        <f t="shared" si="1"/>
        <v>L-000079</v>
      </c>
      <c r="B81" s="11" t="s">
        <v>711</v>
      </c>
      <c r="C81" s="11" t="s">
        <v>11533</v>
      </c>
      <c r="D81" s="11" t="str">
        <f>IF(COUNTIFS(Table_Languages[ISO_639-1],Table_Languages[[#This Row],[ISO_639-1]])&gt;1,"Y","N")</f>
        <v>N</v>
      </c>
      <c r="E81" s="11" t="s">
        <v>11644</v>
      </c>
      <c r="F81" s="11" t="str">
        <f>IF(COUNTIFS(Table_Languages[ISO_639-2],Table_Languages[[#This Row],[ISO_639-2]])&gt;1,"Y","N")</f>
        <v>N</v>
      </c>
      <c r="G81" s="11" t="s">
        <v>11644</v>
      </c>
      <c r="H81" s="11" t="str">
        <f>IF(COUNTIFS(Table_Languages[ISO_639-3],Table_Languages[[#This Row],[ISO_639-3]])&gt;1,"Y","N")</f>
        <v>N</v>
      </c>
    </row>
    <row r="82" spans="1:8" x14ac:dyDescent="0.35">
      <c r="A82" s="11" t="str">
        <f t="shared" si="1"/>
        <v>L-000080</v>
      </c>
      <c r="B82" s="11" t="s">
        <v>11095</v>
      </c>
      <c r="C82" s="11" t="s">
        <v>11534</v>
      </c>
      <c r="D82" s="11" t="str">
        <f>IF(COUNTIFS(Table_Languages[ISO_639-1],Table_Languages[[#This Row],[ISO_639-1]])&gt;1,"Y","N")</f>
        <v>N</v>
      </c>
      <c r="E82" s="11" t="s">
        <v>11645</v>
      </c>
      <c r="F82" s="11" t="str">
        <f>IF(COUNTIFS(Table_Languages[ISO_639-2],Table_Languages[[#This Row],[ISO_639-2]])&gt;1,"Y","N")</f>
        <v>N</v>
      </c>
      <c r="G82" s="11" t="s">
        <v>11645</v>
      </c>
      <c r="H82" s="11" t="str">
        <f>IF(COUNTIFS(Table_Languages[ISO_639-3],Table_Languages[[#This Row],[ISO_639-3]])&gt;1,"Y","N")</f>
        <v>N</v>
      </c>
    </row>
    <row r="83" spans="1:8" x14ac:dyDescent="0.35">
      <c r="A83" s="11" t="str">
        <f t="shared" si="1"/>
        <v>L-000081</v>
      </c>
      <c r="B83" s="11" t="s">
        <v>11096</v>
      </c>
      <c r="C83" s="11" t="s">
        <v>11535</v>
      </c>
      <c r="D83" s="11" t="str">
        <f>IF(COUNTIFS(Table_Languages[ISO_639-1],Table_Languages[[#This Row],[ISO_639-1]])&gt;1,"Y","N")</f>
        <v>N</v>
      </c>
      <c r="E83" s="11" t="s">
        <v>11646</v>
      </c>
      <c r="F83" s="11" t="str">
        <f>IF(COUNTIFS(Table_Languages[ISO_639-2],Table_Languages[[#This Row],[ISO_639-2]])&gt;1,"Y","N")</f>
        <v>N</v>
      </c>
      <c r="G83" s="11" t="s">
        <v>11790</v>
      </c>
      <c r="H83" s="11" t="str">
        <f>IF(COUNTIFS(Table_Languages[ISO_639-3],Table_Languages[[#This Row],[ISO_639-3]])&gt;1,"Y","N")</f>
        <v>N</v>
      </c>
    </row>
    <row r="84" spans="1:8" x14ac:dyDescent="0.35">
      <c r="A84" s="11" t="str">
        <f t="shared" si="1"/>
        <v>L-000082</v>
      </c>
      <c r="B84" s="11" t="s">
        <v>11097</v>
      </c>
      <c r="C84" s="11" t="s">
        <v>11536</v>
      </c>
      <c r="D84" s="11" t="str">
        <f>IF(COUNTIFS(Table_Languages[ISO_639-1],Table_Languages[[#This Row],[ISO_639-1]])&gt;1,"Y","N")</f>
        <v>N</v>
      </c>
      <c r="E84" s="11" t="s">
        <v>11647</v>
      </c>
      <c r="F84" s="11" t="str">
        <f>IF(COUNTIFS(Table_Languages[ISO_639-2],Table_Languages[[#This Row],[ISO_639-2]])&gt;1,"Y","N")</f>
        <v>N</v>
      </c>
      <c r="G84" s="11" t="s">
        <v>11791</v>
      </c>
      <c r="H84" s="11" t="str">
        <f>IF(COUNTIFS(Table_Languages[ISO_639-3],Table_Languages[[#This Row],[ISO_639-3]])&gt;1,"Y","N")</f>
        <v>N</v>
      </c>
    </row>
    <row r="85" spans="1:8" x14ac:dyDescent="0.35">
      <c r="A85" s="11" t="str">
        <f t="shared" si="1"/>
        <v>L-000083</v>
      </c>
      <c r="B85" s="11" t="s">
        <v>11098</v>
      </c>
      <c r="C85" s="11" t="s">
        <v>11537</v>
      </c>
      <c r="D85" s="11" t="str">
        <f>IF(COUNTIFS(Table_Languages[ISO_639-1],Table_Languages[[#This Row],[ISO_639-1]])&gt;1,"Y","N")</f>
        <v>N</v>
      </c>
      <c r="E85" s="11" t="s">
        <v>11648</v>
      </c>
      <c r="F85" s="11" t="str">
        <f>IF(COUNTIFS(Table_Languages[ISO_639-2],Table_Languages[[#This Row],[ISO_639-2]])&gt;1,"Y","N")</f>
        <v>N</v>
      </c>
      <c r="G85" s="11" t="s">
        <v>11648</v>
      </c>
      <c r="H85" s="11" t="str">
        <f>IF(COUNTIFS(Table_Languages[ISO_639-3],Table_Languages[[#This Row],[ISO_639-3]])&gt;1,"Y","N")</f>
        <v>N</v>
      </c>
    </row>
    <row r="86" spans="1:8" x14ac:dyDescent="0.35">
      <c r="A86" s="11" t="str">
        <f t="shared" si="1"/>
        <v>L-000084</v>
      </c>
      <c r="B86" s="11" t="s">
        <v>11099</v>
      </c>
      <c r="C86" s="11" t="s">
        <v>11538</v>
      </c>
      <c r="D86" s="11" t="str">
        <f>IF(COUNTIFS(Table_Languages[ISO_639-1],Table_Languages[[#This Row],[ISO_639-1]])&gt;1,"Y","N")</f>
        <v>N</v>
      </c>
      <c r="E86" s="11" t="s">
        <v>11649</v>
      </c>
      <c r="F86" s="11" t="str">
        <f>IF(COUNTIFS(Table_Languages[ISO_639-2],Table_Languages[[#This Row],[ISO_639-2]])&gt;1,"Y","N")</f>
        <v>N</v>
      </c>
      <c r="G86" s="11" t="s">
        <v>11792</v>
      </c>
      <c r="H86" s="11" t="str">
        <f>IF(COUNTIFS(Table_Languages[ISO_639-3],Table_Languages[[#This Row],[ISO_639-3]])&gt;1,"Y","N")</f>
        <v>N</v>
      </c>
    </row>
    <row r="87" spans="1:8" x14ac:dyDescent="0.35">
      <c r="A87" s="11" t="str">
        <f t="shared" si="1"/>
        <v>L-000085</v>
      </c>
      <c r="B87" s="11" t="s">
        <v>11100</v>
      </c>
      <c r="C87" s="11" t="s">
        <v>11539</v>
      </c>
      <c r="D87" s="11" t="str">
        <f>IF(COUNTIFS(Table_Languages[ISO_639-1],Table_Languages[[#This Row],[ISO_639-1]])&gt;1,"Y","N")</f>
        <v>N</v>
      </c>
      <c r="E87" s="11" t="s">
        <v>11650</v>
      </c>
      <c r="F87" s="11" t="str">
        <f>IF(COUNTIFS(Table_Languages[ISO_639-2],Table_Languages[[#This Row],[ISO_639-2]])&gt;1,"Y","N")</f>
        <v>N</v>
      </c>
      <c r="G87" s="11" t="s">
        <v>11793</v>
      </c>
      <c r="H87" s="11" t="str">
        <f>IF(COUNTIFS(Table_Languages[ISO_639-3],Table_Languages[[#This Row],[ISO_639-3]])&gt;1,"Y","N")</f>
        <v>N</v>
      </c>
    </row>
    <row r="88" spans="1:8" x14ac:dyDescent="0.35">
      <c r="A88" s="11" t="str">
        <f t="shared" si="1"/>
        <v>L-000086</v>
      </c>
      <c r="B88" s="11" t="s">
        <v>11101</v>
      </c>
      <c r="C88" s="11" t="s">
        <v>11540</v>
      </c>
      <c r="D88" s="11" t="str">
        <f>IF(COUNTIFS(Table_Languages[ISO_639-1],Table_Languages[[#This Row],[ISO_639-1]])&gt;1,"Y","N")</f>
        <v>N</v>
      </c>
      <c r="E88" s="11" t="s">
        <v>11651</v>
      </c>
      <c r="F88" s="11" t="str">
        <f>IF(COUNTIFS(Table_Languages[ISO_639-2],Table_Languages[[#This Row],[ISO_639-2]])&gt;1,"Y","N")</f>
        <v>N</v>
      </c>
      <c r="G88" s="11" t="s">
        <v>11651</v>
      </c>
      <c r="H88" s="11" t="str">
        <f>IF(COUNTIFS(Table_Languages[ISO_639-3],Table_Languages[[#This Row],[ISO_639-3]])&gt;1,"Y","N")</f>
        <v>N</v>
      </c>
    </row>
    <row r="89" spans="1:8" x14ac:dyDescent="0.35">
      <c r="A89" s="11" t="str">
        <f t="shared" si="1"/>
        <v>L-000087</v>
      </c>
      <c r="B89" s="11" t="s">
        <v>11102</v>
      </c>
      <c r="C89" s="11" t="s">
        <v>11541</v>
      </c>
      <c r="D89" s="11" t="str">
        <f>IF(COUNTIFS(Table_Languages[ISO_639-1],Table_Languages[[#This Row],[ISO_639-1]])&gt;1,"Y","N")</f>
        <v>N</v>
      </c>
      <c r="E89" s="11" t="s">
        <v>11652</v>
      </c>
      <c r="F89" s="11" t="str">
        <f>IF(COUNTIFS(Table_Languages[ISO_639-2],Table_Languages[[#This Row],[ISO_639-2]])&gt;1,"Y","N")</f>
        <v>N</v>
      </c>
      <c r="G89" s="11" t="s">
        <v>11794</v>
      </c>
      <c r="H89" s="11" t="str">
        <f>IF(COUNTIFS(Table_Languages[ISO_639-3],Table_Languages[[#This Row],[ISO_639-3]])&gt;1,"Y","N")</f>
        <v>N</v>
      </c>
    </row>
    <row r="90" spans="1:8" x14ac:dyDescent="0.35">
      <c r="A90" s="11" t="str">
        <f t="shared" si="1"/>
        <v>L-000088</v>
      </c>
      <c r="B90" s="11" t="s">
        <v>11103</v>
      </c>
      <c r="C90" s="11" t="s">
        <v>11542</v>
      </c>
      <c r="D90" s="11" t="str">
        <f>IF(COUNTIFS(Table_Languages[ISO_639-1],Table_Languages[[#This Row],[ISO_639-1]])&gt;1,"Y","N")</f>
        <v>N</v>
      </c>
      <c r="E90" s="11" t="s">
        <v>11653</v>
      </c>
      <c r="F90" s="11" t="str">
        <f>IF(COUNTIFS(Table_Languages[ISO_639-2],Table_Languages[[#This Row],[ISO_639-2]])&gt;1,"Y","N")</f>
        <v>N</v>
      </c>
      <c r="G90" s="11" t="s">
        <v>11795</v>
      </c>
      <c r="H90" s="11" t="str">
        <f>IF(COUNTIFS(Table_Languages[ISO_639-3],Table_Languages[[#This Row],[ISO_639-3]])&gt;1,"Y","N")</f>
        <v>Y</v>
      </c>
    </row>
    <row r="91" spans="1:8" x14ac:dyDescent="0.35">
      <c r="A91" s="11" t="str">
        <f t="shared" si="1"/>
        <v>L-000089</v>
      </c>
      <c r="B91" s="11" t="s">
        <v>11104</v>
      </c>
      <c r="C91" s="11" t="s">
        <v>11543</v>
      </c>
      <c r="D91" s="11" t="str">
        <f>IF(COUNTIFS(Table_Languages[ISO_639-1],Table_Languages[[#This Row],[ISO_639-1]])&gt;1,"Y","N")</f>
        <v>N</v>
      </c>
      <c r="E91" s="11" t="s">
        <v>11654</v>
      </c>
      <c r="F91" s="11" t="str">
        <f>IF(COUNTIFS(Table_Languages[ISO_639-2],Table_Languages[[#This Row],[ISO_639-2]])&gt;1,"Y","N")</f>
        <v>N</v>
      </c>
      <c r="G91" s="11" t="s">
        <v>11796</v>
      </c>
      <c r="H91" s="11" t="str">
        <f>IF(COUNTIFS(Table_Languages[ISO_639-3],Table_Languages[[#This Row],[ISO_639-3]])&gt;1,"Y","N")</f>
        <v>N</v>
      </c>
    </row>
    <row r="92" spans="1:8" x14ac:dyDescent="0.35">
      <c r="A92" s="11" t="str">
        <f t="shared" si="1"/>
        <v>L-000090</v>
      </c>
      <c r="B92" s="11" t="s">
        <v>177</v>
      </c>
      <c r="C92" s="11" t="s">
        <v>11544</v>
      </c>
      <c r="D92" s="11" t="str">
        <f>IF(COUNTIFS(Table_Languages[ISO_639-1],Table_Languages[[#This Row],[ISO_639-1]])&gt;1,"Y","N")</f>
        <v>N</v>
      </c>
      <c r="E92" s="11" t="s">
        <v>11655</v>
      </c>
      <c r="F92" s="11" t="str">
        <f>IF(COUNTIFS(Table_Languages[ISO_639-2],Table_Languages[[#This Row],[ISO_639-2]])&gt;1,"Y","N")</f>
        <v>N</v>
      </c>
      <c r="G92" s="11" t="s">
        <v>11797</v>
      </c>
      <c r="H92" s="11" t="str">
        <f>IF(COUNTIFS(Table_Languages[ISO_639-3],Table_Languages[[#This Row],[ISO_639-3]])&gt;1,"Y","N")</f>
        <v>N</v>
      </c>
    </row>
    <row r="93" spans="1:8" x14ac:dyDescent="0.35">
      <c r="A93" s="11" t="str">
        <f t="shared" si="1"/>
        <v>L-000091</v>
      </c>
      <c r="B93" s="11" t="s">
        <v>11105</v>
      </c>
      <c r="C93" s="11" t="s">
        <v>11545</v>
      </c>
      <c r="D93" s="11" t="str">
        <f>IF(COUNTIFS(Table_Languages[ISO_639-1],Table_Languages[[#This Row],[ISO_639-1]])&gt;1,"Y","N")</f>
        <v>N</v>
      </c>
      <c r="E93" s="11" t="s">
        <v>11656</v>
      </c>
      <c r="F93" s="11" t="str">
        <f>IF(COUNTIFS(Table_Languages[ISO_639-2],Table_Languages[[#This Row],[ISO_639-2]])&gt;1,"Y","N")</f>
        <v>N</v>
      </c>
      <c r="G93" s="11" t="s">
        <v>11656</v>
      </c>
      <c r="H93" s="11" t="str">
        <f>IF(COUNTIFS(Table_Languages[ISO_639-3],Table_Languages[[#This Row],[ISO_639-3]])&gt;1,"Y","N")</f>
        <v>N</v>
      </c>
    </row>
    <row r="94" spans="1:8" x14ac:dyDescent="0.35">
      <c r="A94" s="11" t="str">
        <f t="shared" si="1"/>
        <v>L-000092</v>
      </c>
      <c r="B94" s="11" t="s">
        <v>11106</v>
      </c>
      <c r="C94" s="11" t="s">
        <v>11546</v>
      </c>
      <c r="D94" s="11" t="str">
        <f>IF(COUNTIFS(Table_Languages[ISO_639-1],Table_Languages[[#This Row],[ISO_639-1]])&gt;1,"Y","N")</f>
        <v>N</v>
      </c>
      <c r="E94" s="11" t="s">
        <v>11657</v>
      </c>
      <c r="F94" s="11" t="str">
        <f>IF(COUNTIFS(Table_Languages[ISO_639-2],Table_Languages[[#This Row],[ISO_639-2]])&gt;1,"Y","N")</f>
        <v>N</v>
      </c>
      <c r="G94" s="11" t="s">
        <v>11657</v>
      </c>
      <c r="H94" s="11" t="str">
        <f>IF(COUNTIFS(Table_Languages[ISO_639-3],Table_Languages[[#This Row],[ISO_639-3]])&gt;1,"Y","N")</f>
        <v>N</v>
      </c>
    </row>
    <row r="95" spans="1:8" x14ac:dyDescent="0.35">
      <c r="A95" s="11" t="str">
        <f t="shared" si="1"/>
        <v>L-000093</v>
      </c>
      <c r="B95" s="11" t="s">
        <v>11107</v>
      </c>
      <c r="C95" s="11" t="s">
        <v>11547</v>
      </c>
      <c r="D95" s="11" t="str">
        <f>IF(COUNTIFS(Table_Languages[ISO_639-1],Table_Languages[[#This Row],[ISO_639-1]])&gt;1,"Y","N")</f>
        <v>N</v>
      </c>
      <c r="E95" s="11" t="s">
        <v>11658</v>
      </c>
      <c r="F95" s="11" t="str">
        <f>IF(COUNTIFS(Table_Languages[ISO_639-2],Table_Languages[[#This Row],[ISO_639-2]])&gt;1,"Y","N")</f>
        <v>N</v>
      </c>
      <c r="G95" s="11" t="s">
        <v>11658</v>
      </c>
      <c r="H95" s="11" t="str">
        <f>IF(COUNTIFS(Table_Languages[ISO_639-3],Table_Languages[[#This Row],[ISO_639-3]])&gt;1,"Y","N")</f>
        <v>N</v>
      </c>
    </row>
    <row r="96" spans="1:8" x14ac:dyDescent="0.35">
      <c r="A96" s="11" t="str">
        <f t="shared" si="1"/>
        <v>L-000094</v>
      </c>
      <c r="B96" s="11" t="s">
        <v>11108</v>
      </c>
      <c r="C96" s="11" t="s">
        <v>11548</v>
      </c>
      <c r="D96" s="11" t="str">
        <f>IF(COUNTIFS(Table_Languages[ISO_639-1],Table_Languages[[#This Row],[ISO_639-1]])&gt;1,"Y","N")</f>
        <v>N</v>
      </c>
      <c r="E96" s="11" t="s">
        <v>11659</v>
      </c>
      <c r="F96" s="11" t="str">
        <f>IF(COUNTIFS(Table_Languages[ISO_639-2],Table_Languages[[#This Row],[ISO_639-2]])&gt;1,"Y","N")</f>
        <v>N</v>
      </c>
      <c r="G96" s="11" t="s">
        <v>11659</v>
      </c>
      <c r="H96" s="11" t="str">
        <f>IF(COUNTIFS(Table_Languages[ISO_639-3],Table_Languages[[#This Row],[ISO_639-3]])&gt;1,"Y","N")</f>
        <v>N</v>
      </c>
    </row>
    <row r="97" spans="1:8" x14ac:dyDescent="0.35">
      <c r="A97" s="11" t="str">
        <f t="shared" si="1"/>
        <v>L-000095</v>
      </c>
      <c r="B97" s="11" t="s">
        <v>11109</v>
      </c>
      <c r="C97" s="11" t="s">
        <v>11549</v>
      </c>
      <c r="D97" s="11" t="str">
        <f>IF(COUNTIFS(Table_Languages[ISO_639-1],Table_Languages[[#This Row],[ISO_639-1]])&gt;1,"Y","N")</f>
        <v>N</v>
      </c>
      <c r="E97" s="11" t="s">
        <v>11660</v>
      </c>
      <c r="F97" s="11" t="str">
        <f>IF(COUNTIFS(Table_Languages[ISO_639-2],Table_Languages[[#This Row],[ISO_639-2]])&gt;1,"Y","N")</f>
        <v>N</v>
      </c>
      <c r="G97" s="11" t="s">
        <v>11660</v>
      </c>
      <c r="H97" s="11" t="str">
        <f>IF(COUNTIFS(Table_Languages[ISO_639-3],Table_Languages[[#This Row],[ISO_639-3]])&gt;1,"Y","N")</f>
        <v>N</v>
      </c>
    </row>
    <row r="98" spans="1:8" x14ac:dyDescent="0.35">
      <c r="A98" s="11" t="str">
        <f t="shared" si="1"/>
        <v>L-000096</v>
      </c>
      <c r="B98" s="11" t="s">
        <v>3265</v>
      </c>
      <c r="C98" s="11" t="s">
        <v>11550</v>
      </c>
      <c r="D98" s="11" t="str">
        <f>IF(COUNTIFS(Table_Languages[ISO_639-1],Table_Languages[[#This Row],[ISO_639-1]])&gt;1,"Y","N")</f>
        <v>N</v>
      </c>
      <c r="E98" s="11" t="s">
        <v>11661</v>
      </c>
      <c r="F98" s="11" t="str">
        <f>IF(COUNTIFS(Table_Languages[ISO_639-2],Table_Languages[[#This Row],[ISO_639-2]])&gt;1,"Y","N")</f>
        <v>N</v>
      </c>
      <c r="G98" s="11" t="s">
        <v>11798</v>
      </c>
      <c r="H98" s="11" t="str">
        <f>IF(COUNTIFS(Table_Languages[ISO_639-3],Table_Languages[[#This Row],[ISO_639-3]])&gt;1,"Y","N")</f>
        <v>N</v>
      </c>
    </row>
    <row r="99" spans="1:8" x14ac:dyDescent="0.35">
      <c r="A99" s="11" t="str">
        <f t="shared" si="1"/>
        <v>L-000097</v>
      </c>
      <c r="B99" s="11" t="s">
        <v>55</v>
      </c>
      <c r="C99" s="11" t="s">
        <v>11551</v>
      </c>
      <c r="D99" s="11" t="str">
        <f>IF(COUNTIFS(Table_Languages[ISO_639-1],Table_Languages[[#This Row],[ISO_639-1]])&gt;1,"Y","N")</f>
        <v>N</v>
      </c>
      <c r="E99" s="11" t="s">
        <v>11662</v>
      </c>
      <c r="F99" s="11" t="str">
        <f>IF(COUNTIFS(Table_Languages[ISO_639-2],Table_Languages[[#This Row],[ISO_639-2]])&gt;1,"Y","N")</f>
        <v>N</v>
      </c>
      <c r="G99" s="11" t="s">
        <v>11662</v>
      </c>
      <c r="H99" s="11" t="str">
        <f>IF(COUNTIFS(Table_Languages[ISO_639-3],Table_Languages[[#This Row],[ISO_639-3]])&gt;1,"Y","N")</f>
        <v>N</v>
      </c>
    </row>
    <row r="100" spans="1:8" x14ac:dyDescent="0.35">
      <c r="A100" s="11" t="str">
        <f t="shared" si="1"/>
        <v>L-000098</v>
      </c>
      <c r="B100" s="11" t="s">
        <v>11110</v>
      </c>
      <c r="C100" s="11" t="s">
        <v>11552</v>
      </c>
      <c r="D100" s="11" t="str">
        <f>IF(COUNTIFS(Table_Languages[ISO_639-1],Table_Languages[[#This Row],[ISO_639-1]])&gt;1,"Y","N")</f>
        <v>N</v>
      </c>
      <c r="E100" s="11" t="s">
        <v>11663</v>
      </c>
      <c r="F100" s="11" t="str">
        <f>IF(COUNTIFS(Table_Languages[ISO_639-2],Table_Languages[[#This Row],[ISO_639-2]])&gt;1,"Y","N")</f>
        <v>N</v>
      </c>
      <c r="G100" s="11" t="s">
        <v>11663</v>
      </c>
      <c r="H100" s="11" t="str">
        <f>IF(COUNTIFS(Table_Languages[ISO_639-3],Table_Languages[[#This Row],[ISO_639-3]])&gt;1,"Y","N")</f>
        <v>N</v>
      </c>
    </row>
    <row r="101" spans="1:8" x14ac:dyDescent="0.35">
      <c r="A101" s="11" t="str">
        <f t="shared" si="1"/>
        <v>L-000099</v>
      </c>
      <c r="B101" s="11" t="s">
        <v>11111</v>
      </c>
      <c r="C101" s="11" t="s">
        <v>11553</v>
      </c>
      <c r="D101" s="11" t="str">
        <f>IF(COUNTIFS(Table_Languages[ISO_639-1],Table_Languages[[#This Row],[ISO_639-1]])&gt;1,"Y","N")</f>
        <v>N</v>
      </c>
      <c r="E101" s="11" t="s">
        <v>11664</v>
      </c>
      <c r="F101" s="11" t="str">
        <f>IF(COUNTIFS(Table_Languages[ISO_639-2],Table_Languages[[#This Row],[ISO_639-2]])&gt;1,"Y","N")</f>
        <v>N</v>
      </c>
      <c r="G101" s="11" t="s">
        <v>11664</v>
      </c>
      <c r="H101" s="11" t="str">
        <f>IF(COUNTIFS(Table_Languages[ISO_639-3],Table_Languages[[#This Row],[ISO_639-3]])&gt;1,"Y","N")</f>
        <v>N</v>
      </c>
    </row>
    <row r="102" spans="1:8" x14ac:dyDescent="0.35">
      <c r="A102" s="11" t="str">
        <f t="shared" si="1"/>
        <v>L-000100</v>
      </c>
      <c r="B102" s="11" t="s">
        <v>11112</v>
      </c>
      <c r="C102" s="11" t="s">
        <v>11554</v>
      </c>
      <c r="D102" s="11" t="str">
        <f>IF(COUNTIFS(Table_Languages[ISO_639-1],Table_Languages[[#This Row],[ISO_639-1]])&gt;1,"Y","N")</f>
        <v>N</v>
      </c>
      <c r="E102" s="11" t="s">
        <v>11665</v>
      </c>
      <c r="F102" s="11" t="str">
        <f>IF(COUNTIFS(Table_Languages[ISO_639-2],Table_Languages[[#This Row],[ISO_639-2]])&gt;1,"Y","N")</f>
        <v>N</v>
      </c>
      <c r="G102" s="11" t="s">
        <v>11665</v>
      </c>
      <c r="H102" s="11" t="str">
        <f>IF(COUNTIFS(Table_Languages[ISO_639-3],Table_Languages[[#This Row],[ISO_639-3]])&gt;1,"Y","N")</f>
        <v>N</v>
      </c>
    </row>
    <row r="103" spans="1:8" x14ac:dyDescent="0.35">
      <c r="A103" s="11" t="str">
        <f t="shared" si="1"/>
        <v>L-000101</v>
      </c>
      <c r="B103" s="11" t="s">
        <v>11113</v>
      </c>
      <c r="C103" s="11"/>
      <c r="D103" s="11" t="str">
        <f>IF(COUNTIFS(Table_Languages[ISO_639-1],Table_Languages[[#This Row],[ISO_639-1]])&gt;1,"Y","N")</f>
        <v>N</v>
      </c>
      <c r="E103" s="11" t="s">
        <v>11666</v>
      </c>
      <c r="F103" s="11" t="str">
        <f>IF(COUNTIFS(Table_Languages[ISO_639-2],Table_Languages[[#This Row],[ISO_639-2]])&gt;1,"Y","N")</f>
        <v>N</v>
      </c>
      <c r="G103" s="11" t="s">
        <v>11666</v>
      </c>
      <c r="H103" s="11" t="str">
        <f>IF(COUNTIFS(Table_Languages[ISO_639-3],Table_Languages[[#This Row],[ISO_639-3]])&gt;1,"Y","N")</f>
        <v>Y</v>
      </c>
    </row>
    <row r="104" spans="1:8" x14ac:dyDescent="0.35">
      <c r="A104" s="11" t="str">
        <f t="shared" si="1"/>
        <v>L-000102</v>
      </c>
      <c r="B104" s="11" t="s">
        <v>11114</v>
      </c>
      <c r="C104" s="11"/>
      <c r="D104" s="11" t="str">
        <f>IF(COUNTIFS(Table_Languages[ISO_639-1],Table_Languages[[#This Row],[ISO_639-1]])&gt;1,"Y","N")</f>
        <v>N</v>
      </c>
      <c r="E104" s="11" t="s">
        <v>11667</v>
      </c>
      <c r="F104" s="11" t="str">
        <f>IF(COUNTIFS(Table_Languages[ISO_639-2],Table_Languages[[#This Row],[ISO_639-2]])&gt;1,"Y","N")</f>
        <v>N</v>
      </c>
      <c r="G104" s="11" t="s">
        <v>11667</v>
      </c>
      <c r="H104" s="11" t="str">
        <f>IF(COUNTIFS(Table_Languages[ISO_639-3],Table_Languages[[#This Row],[ISO_639-3]])&gt;1,"Y","N")</f>
        <v>N</v>
      </c>
    </row>
    <row r="105" spans="1:8" x14ac:dyDescent="0.35">
      <c r="A105" s="11" t="str">
        <f t="shared" si="1"/>
        <v>L-000103</v>
      </c>
      <c r="B105" s="11" t="s">
        <v>11115</v>
      </c>
      <c r="C105" s="11"/>
      <c r="D105" s="11" t="str">
        <f>IF(COUNTIFS(Table_Languages[ISO_639-1],Table_Languages[[#This Row],[ISO_639-1]])&gt;1,"Y","N")</f>
        <v>N</v>
      </c>
      <c r="E105" s="11" t="s">
        <v>11668</v>
      </c>
      <c r="F105" s="11" t="str">
        <f>IF(COUNTIFS(Table_Languages[ISO_639-2],Table_Languages[[#This Row],[ISO_639-2]])&gt;1,"Y","N")</f>
        <v>N</v>
      </c>
      <c r="G105" s="11" t="s">
        <v>11668</v>
      </c>
      <c r="H105" s="11" t="str">
        <f>IF(COUNTIFS(Table_Languages[ISO_639-3],Table_Languages[[#This Row],[ISO_639-3]])&gt;1,"Y","N")</f>
        <v>N</v>
      </c>
    </row>
    <row r="106" spans="1:8" x14ac:dyDescent="0.35">
      <c r="A106" s="11" t="str">
        <f t="shared" si="1"/>
        <v>L-000104</v>
      </c>
      <c r="B106" s="11" t="s">
        <v>11116</v>
      </c>
      <c r="C106" s="11"/>
      <c r="D106" s="11" t="str">
        <f>IF(COUNTIFS(Table_Languages[ISO_639-1],Table_Languages[[#This Row],[ISO_639-1]])&gt;1,"Y","N")</f>
        <v>N</v>
      </c>
      <c r="E106" s="11"/>
      <c r="F106" s="11" t="str">
        <f>IF(COUNTIFS(Table_Languages[ISO_639-2],Table_Languages[[#This Row],[ISO_639-2]])&gt;1,"Y","N")</f>
        <v>N</v>
      </c>
      <c r="G106" s="11" t="s">
        <v>11799</v>
      </c>
      <c r="H106" s="11" t="str">
        <f>IF(COUNTIFS(Table_Languages[ISO_639-3],Table_Languages[[#This Row],[ISO_639-3]])&gt;1,"Y","N")</f>
        <v>N</v>
      </c>
    </row>
    <row r="107" spans="1:8" x14ac:dyDescent="0.35">
      <c r="A107" s="11" t="str">
        <f t="shared" si="1"/>
        <v>L-000105</v>
      </c>
      <c r="B107" s="11" t="s">
        <v>11117</v>
      </c>
      <c r="C107" s="11"/>
      <c r="D107" s="11" t="str">
        <f>IF(COUNTIFS(Table_Languages[ISO_639-1],Table_Languages[[#This Row],[ISO_639-1]])&gt;1,"Y","N")</f>
        <v>N</v>
      </c>
      <c r="E107" s="11" t="s">
        <v>11669</v>
      </c>
      <c r="F107" s="11" t="str">
        <f>IF(COUNTIFS(Table_Languages[ISO_639-2],Table_Languages[[#This Row],[ISO_639-2]])&gt;1,"Y","N")</f>
        <v>N</v>
      </c>
      <c r="G107" s="11" t="s">
        <v>11669</v>
      </c>
      <c r="H107" s="11" t="str">
        <f>IF(COUNTIFS(Table_Languages[ISO_639-3],Table_Languages[[#This Row],[ISO_639-3]])&gt;1,"Y","N")</f>
        <v>N</v>
      </c>
    </row>
    <row r="108" spans="1:8" x14ac:dyDescent="0.35">
      <c r="A108" s="11" t="str">
        <f t="shared" si="1"/>
        <v>L-000106</v>
      </c>
      <c r="B108" s="11" t="s">
        <v>11118</v>
      </c>
      <c r="C108" s="11"/>
      <c r="D108" s="11" t="str">
        <f>IF(COUNTIFS(Table_Languages[ISO_639-1],Table_Languages[[#This Row],[ISO_639-1]])&gt;1,"Y","N")</f>
        <v>N</v>
      </c>
      <c r="E108" s="11" t="s">
        <v>11670</v>
      </c>
      <c r="F108" s="11" t="str">
        <f>IF(COUNTIFS(Table_Languages[ISO_639-2],Table_Languages[[#This Row],[ISO_639-2]])&gt;1,"Y","N")</f>
        <v>N</v>
      </c>
      <c r="G108" s="11" t="s">
        <v>11670</v>
      </c>
      <c r="H108" s="11" t="str">
        <f>IF(COUNTIFS(Table_Languages[ISO_639-3],Table_Languages[[#This Row],[ISO_639-3]])&gt;1,"Y","N")</f>
        <v>N</v>
      </c>
    </row>
    <row r="109" spans="1:8" x14ac:dyDescent="0.35">
      <c r="A109" s="11" t="str">
        <f t="shared" si="1"/>
        <v>L-000107</v>
      </c>
      <c r="B109" s="11" t="s">
        <v>11119</v>
      </c>
      <c r="C109" s="11"/>
      <c r="D109" s="11" t="str">
        <f>IF(COUNTIFS(Table_Languages[ISO_639-1],Table_Languages[[#This Row],[ISO_639-1]])&gt;1,"Y","N")</f>
        <v>N</v>
      </c>
      <c r="E109" s="11" t="s">
        <v>11671</v>
      </c>
      <c r="F109" s="11" t="str">
        <f>IF(COUNTIFS(Table_Languages[ISO_639-2],Table_Languages[[#This Row],[ISO_639-2]])&gt;1,"Y","N")</f>
        <v>N</v>
      </c>
      <c r="G109" s="11" t="s">
        <v>11671</v>
      </c>
      <c r="H109" s="11" t="str">
        <f>IF(COUNTIFS(Table_Languages[ISO_639-3],Table_Languages[[#This Row],[ISO_639-3]])&gt;1,"Y","N")</f>
        <v>N</v>
      </c>
    </row>
    <row r="110" spans="1:8" x14ac:dyDescent="0.35">
      <c r="A110" s="11" t="str">
        <f t="shared" si="1"/>
        <v>L-000108</v>
      </c>
      <c r="B110" s="11" t="s">
        <v>11120</v>
      </c>
      <c r="C110" s="11"/>
      <c r="D110" s="11" t="str">
        <f>IF(COUNTIFS(Table_Languages[ISO_639-1],Table_Languages[[#This Row],[ISO_639-1]])&gt;1,"Y","N")</f>
        <v>N</v>
      </c>
      <c r="E110" s="11" t="s">
        <v>11672</v>
      </c>
      <c r="F110" s="11" t="str">
        <f>IF(COUNTIFS(Table_Languages[ISO_639-2],Table_Languages[[#This Row],[ISO_639-2]])&gt;1,"Y","N")</f>
        <v>N</v>
      </c>
      <c r="G110" s="11" t="s">
        <v>11672</v>
      </c>
      <c r="H110" s="11" t="str">
        <f>IF(COUNTIFS(Table_Languages[ISO_639-3],Table_Languages[[#This Row],[ISO_639-3]])&gt;1,"Y","N")</f>
        <v>N</v>
      </c>
    </row>
    <row r="111" spans="1:8" x14ac:dyDescent="0.35">
      <c r="A111" s="11" t="str">
        <f t="shared" si="1"/>
        <v>L-000109</v>
      </c>
      <c r="B111" s="11" t="s">
        <v>11121</v>
      </c>
      <c r="C111" s="11"/>
      <c r="D111" s="11" t="str">
        <f>IF(COUNTIFS(Table_Languages[ISO_639-1],Table_Languages[[#This Row],[ISO_639-1]])&gt;1,"Y","N")</f>
        <v>N</v>
      </c>
      <c r="E111" s="11" t="s">
        <v>11673</v>
      </c>
      <c r="F111" s="11" t="str">
        <f>IF(COUNTIFS(Table_Languages[ISO_639-2],Table_Languages[[#This Row],[ISO_639-2]])&gt;1,"Y","N")</f>
        <v>N</v>
      </c>
      <c r="G111" s="11" t="s">
        <v>11673</v>
      </c>
      <c r="H111" s="11" t="str">
        <f>IF(COUNTIFS(Table_Languages[ISO_639-3],Table_Languages[[#This Row],[ISO_639-3]])&gt;1,"Y","N")</f>
        <v>N</v>
      </c>
    </row>
    <row r="112" spans="1:8" x14ac:dyDescent="0.35">
      <c r="A112" s="11" t="str">
        <f t="shared" si="1"/>
        <v>L-000110</v>
      </c>
      <c r="B112" s="11" t="s">
        <v>11122</v>
      </c>
      <c r="C112" s="11"/>
      <c r="D112" s="11" t="str">
        <f>IF(COUNTIFS(Table_Languages[ISO_639-1],Table_Languages[[#This Row],[ISO_639-1]])&gt;1,"Y","N")</f>
        <v>N</v>
      </c>
      <c r="E112" s="11" t="s">
        <v>11674</v>
      </c>
      <c r="F112" s="11" t="str">
        <f>IF(COUNTIFS(Table_Languages[ISO_639-2],Table_Languages[[#This Row],[ISO_639-2]])&gt;1,"Y","N")</f>
        <v>N</v>
      </c>
      <c r="G112" s="11" t="s">
        <v>11674</v>
      </c>
      <c r="H112" s="11" t="str">
        <f>IF(COUNTIFS(Table_Languages[ISO_639-3],Table_Languages[[#This Row],[ISO_639-3]])&gt;1,"Y","N")</f>
        <v>N</v>
      </c>
    </row>
    <row r="113" spans="1:8" x14ac:dyDescent="0.35">
      <c r="A113" s="11" t="str">
        <f t="shared" si="1"/>
        <v>L-000111</v>
      </c>
      <c r="B113" s="11" t="s">
        <v>11123</v>
      </c>
      <c r="C113" s="11"/>
      <c r="D113" s="11" t="str">
        <f>IF(COUNTIFS(Table_Languages[ISO_639-1],Table_Languages[[#This Row],[ISO_639-1]])&gt;1,"Y","N")</f>
        <v>N</v>
      </c>
      <c r="E113" s="11"/>
      <c r="F113" s="11" t="str">
        <f>IF(COUNTIFS(Table_Languages[ISO_639-2],Table_Languages[[#This Row],[ISO_639-2]])&gt;1,"Y","N")</f>
        <v>N</v>
      </c>
      <c r="G113" s="11" t="s">
        <v>11800</v>
      </c>
      <c r="H113" s="11" t="str">
        <f>IF(COUNTIFS(Table_Languages[ISO_639-3],Table_Languages[[#This Row],[ISO_639-3]])&gt;1,"Y","N")</f>
        <v>Y</v>
      </c>
    </row>
    <row r="114" spans="1:8" x14ac:dyDescent="0.35">
      <c r="A114" s="11" t="str">
        <f t="shared" si="1"/>
        <v>L-000112</v>
      </c>
      <c r="B114" s="11" t="s">
        <v>11124</v>
      </c>
      <c r="C114" s="11"/>
      <c r="D114" s="11" t="str">
        <f>IF(COUNTIFS(Table_Languages[ISO_639-1],Table_Languages[[#This Row],[ISO_639-1]])&gt;1,"Y","N")</f>
        <v>N</v>
      </c>
      <c r="E114" s="11"/>
      <c r="F114" s="11" t="str">
        <f>IF(COUNTIFS(Table_Languages[ISO_639-2],Table_Languages[[#This Row],[ISO_639-2]])&gt;1,"Y","N")</f>
        <v>N</v>
      </c>
      <c r="G114" s="11" t="s">
        <v>11800</v>
      </c>
      <c r="H114" s="11" t="str">
        <f>IF(COUNTIFS(Table_Languages[ISO_639-3],Table_Languages[[#This Row],[ISO_639-3]])&gt;1,"Y","N")</f>
        <v>Y</v>
      </c>
    </row>
    <row r="115" spans="1:8" x14ac:dyDescent="0.35">
      <c r="A115" s="11" t="str">
        <f t="shared" si="1"/>
        <v>L-000113</v>
      </c>
      <c r="B115" s="11" t="s">
        <v>11125</v>
      </c>
      <c r="C115" s="11"/>
      <c r="D115" s="11" t="str">
        <f>IF(COUNTIFS(Table_Languages[ISO_639-1],Table_Languages[[#This Row],[ISO_639-1]])&gt;1,"Y","N")</f>
        <v>N</v>
      </c>
      <c r="E115" s="11" t="s">
        <v>11675</v>
      </c>
      <c r="F115" s="11" t="str">
        <f>IF(COUNTIFS(Table_Languages[ISO_639-2],Table_Languages[[#This Row],[ISO_639-2]])&gt;1,"Y","N")</f>
        <v>N</v>
      </c>
      <c r="G115" s="11" t="s">
        <v>11675</v>
      </c>
      <c r="H115" s="11" t="str">
        <f>IF(COUNTIFS(Table_Languages[ISO_639-3],Table_Languages[[#This Row],[ISO_639-3]])&gt;1,"Y","N")</f>
        <v>N</v>
      </c>
    </row>
    <row r="116" spans="1:8" x14ac:dyDescent="0.35">
      <c r="A116" s="11" t="str">
        <f t="shared" si="1"/>
        <v>L-000114</v>
      </c>
      <c r="B116" s="11" t="s">
        <v>11126</v>
      </c>
      <c r="C116" s="11"/>
      <c r="D116" s="11" t="str">
        <f>IF(COUNTIFS(Table_Languages[ISO_639-1],Table_Languages[[#This Row],[ISO_639-1]])&gt;1,"Y","N")</f>
        <v>N</v>
      </c>
      <c r="E116" s="11" t="s">
        <v>11676</v>
      </c>
      <c r="F116" s="11" t="str">
        <f>IF(COUNTIFS(Table_Languages[ISO_639-2],Table_Languages[[#This Row],[ISO_639-2]])&gt;1,"Y","N")</f>
        <v>N</v>
      </c>
      <c r="G116" s="11" t="s">
        <v>11676</v>
      </c>
      <c r="H116" s="11" t="str">
        <f>IF(COUNTIFS(Table_Languages[ISO_639-3],Table_Languages[[#This Row],[ISO_639-3]])&gt;1,"Y","N")</f>
        <v>Y</v>
      </c>
    </row>
    <row r="117" spans="1:8" x14ac:dyDescent="0.35">
      <c r="A117" s="11" t="str">
        <f t="shared" si="1"/>
        <v>L-000115</v>
      </c>
      <c r="B117" s="11" t="s">
        <v>11127</v>
      </c>
      <c r="C117" s="11"/>
      <c r="D117" s="11" t="str">
        <f>IF(COUNTIFS(Table_Languages[ISO_639-1],Table_Languages[[#This Row],[ISO_639-1]])&gt;1,"Y","N")</f>
        <v>N</v>
      </c>
      <c r="E117" s="11"/>
      <c r="F117" s="11" t="str">
        <f>IF(COUNTIFS(Table_Languages[ISO_639-2],Table_Languages[[#This Row],[ISO_639-2]])&gt;1,"Y","N")</f>
        <v>N</v>
      </c>
      <c r="G117" s="11" t="s">
        <v>11676</v>
      </c>
      <c r="H117" s="11" t="str">
        <f>IF(COUNTIFS(Table_Languages[ISO_639-3],Table_Languages[[#This Row],[ISO_639-3]])&gt;1,"Y","N")</f>
        <v>Y</v>
      </c>
    </row>
    <row r="118" spans="1:8" x14ac:dyDescent="0.35">
      <c r="A118" s="11" t="str">
        <f t="shared" si="1"/>
        <v>L-000116</v>
      </c>
      <c r="B118" s="11" t="s">
        <v>11128</v>
      </c>
      <c r="C118" s="11"/>
      <c r="D118" s="11" t="str">
        <f>IF(COUNTIFS(Table_Languages[ISO_639-1],Table_Languages[[#This Row],[ISO_639-1]])&gt;1,"Y","N")</f>
        <v>N</v>
      </c>
      <c r="E118" s="11"/>
      <c r="F118" s="11" t="str">
        <f>IF(COUNTIFS(Table_Languages[ISO_639-2],Table_Languages[[#This Row],[ISO_639-2]])&gt;1,"Y","N")</f>
        <v>N</v>
      </c>
      <c r="G118" s="11" t="s">
        <v>11801</v>
      </c>
      <c r="H118" s="11" t="str">
        <f>IF(COUNTIFS(Table_Languages[ISO_639-3],Table_Languages[[#This Row],[ISO_639-3]])&gt;1,"Y","N")</f>
        <v>N</v>
      </c>
    </row>
    <row r="119" spans="1:8" x14ac:dyDescent="0.35">
      <c r="A119" s="11" t="str">
        <f t="shared" si="1"/>
        <v>L-000117</v>
      </c>
      <c r="B119" s="11" t="s">
        <v>11129</v>
      </c>
      <c r="C119" s="11"/>
      <c r="D119" s="11" t="str">
        <f>IF(COUNTIFS(Table_Languages[ISO_639-1],Table_Languages[[#This Row],[ISO_639-1]])&gt;1,"Y","N")</f>
        <v>N</v>
      </c>
      <c r="E119" s="11" t="s">
        <v>11677</v>
      </c>
      <c r="F119" s="11" t="str">
        <f>IF(COUNTIFS(Table_Languages[ISO_639-2],Table_Languages[[#This Row],[ISO_639-2]])&gt;1,"Y","N")</f>
        <v>N</v>
      </c>
      <c r="G119" s="11" t="s">
        <v>11677</v>
      </c>
      <c r="H119" s="11" t="str">
        <f>IF(COUNTIFS(Table_Languages[ISO_639-3],Table_Languages[[#This Row],[ISO_639-3]])&gt;1,"Y","N")</f>
        <v>Y</v>
      </c>
    </row>
    <row r="120" spans="1:8" x14ac:dyDescent="0.35">
      <c r="A120" s="11" t="str">
        <f t="shared" si="1"/>
        <v>L-000118</v>
      </c>
      <c r="B120" s="11" t="s">
        <v>11130</v>
      </c>
      <c r="C120" s="11"/>
      <c r="D120" s="11" t="str">
        <f>IF(COUNTIFS(Table_Languages[ISO_639-1],Table_Languages[[#This Row],[ISO_639-1]])&gt;1,"Y","N")</f>
        <v>N</v>
      </c>
      <c r="E120" s="11" t="s">
        <v>11678</v>
      </c>
      <c r="F120" s="11" t="str">
        <f>IF(COUNTIFS(Table_Languages[ISO_639-2],Table_Languages[[#This Row],[ISO_639-2]])&gt;1,"Y","N")</f>
        <v>N</v>
      </c>
      <c r="G120" s="11" t="s">
        <v>11678</v>
      </c>
      <c r="H120" s="11" t="str">
        <f>IF(COUNTIFS(Table_Languages[ISO_639-3],Table_Languages[[#This Row],[ISO_639-3]])&gt;1,"Y","N")</f>
        <v>N</v>
      </c>
    </row>
    <row r="121" spans="1:8" x14ac:dyDescent="0.35">
      <c r="A121" s="11" t="str">
        <f t="shared" si="1"/>
        <v>L-000119</v>
      </c>
      <c r="B121" s="11" t="s">
        <v>11131</v>
      </c>
      <c r="C121" s="11"/>
      <c r="D121" s="11" t="str">
        <f>IF(COUNTIFS(Table_Languages[ISO_639-1],Table_Languages[[#This Row],[ISO_639-1]])&gt;1,"Y","N")</f>
        <v>N</v>
      </c>
      <c r="E121" s="11" t="s">
        <v>11679</v>
      </c>
      <c r="F121" s="11" t="str">
        <f>IF(COUNTIFS(Table_Languages[ISO_639-2],Table_Languages[[#This Row],[ISO_639-2]])&gt;1,"Y","N")</f>
        <v>N</v>
      </c>
      <c r="G121" s="11" t="s">
        <v>11679</v>
      </c>
      <c r="H121" s="11" t="str">
        <f>IF(COUNTIFS(Table_Languages[ISO_639-3],Table_Languages[[#This Row],[ISO_639-3]])&gt;1,"Y","N")</f>
        <v>Y</v>
      </c>
    </row>
    <row r="122" spans="1:8" x14ac:dyDescent="0.35">
      <c r="A122" s="11" t="str">
        <f t="shared" si="1"/>
        <v>L-000120</v>
      </c>
      <c r="B122" s="11" t="s">
        <v>10389</v>
      </c>
      <c r="C122" s="11"/>
      <c r="D122" s="11" t="str">
        <f>IF(COUNTIFS(Table_Languages[ISO_639-1],Table_Languages[[#This Row],[ISO_639-1]])&gt;1,"Y","N")</f>
        <v>N</v>
      </c>
      <c r="E122" s="11" t="s">
        <v>11680</v>
      </c>
      <c r="F122" s="11" t="str">
        <f>IF(COUNTIFS(Table_Languages[ISO_639-2],Table_Languages[[#This Row],[ISO_639-2]])&gt;1,"Y","N")</f>
        <v>N</v>
      </c>
      <c r="G122" s="11" t="s">
        <v>11680</v>
      </c>
      <c r="H122" s="11" t="str">
        <f>IF(COUNTIFS(Table_Languages[ISO_639-3],Table_Languages[[#This Row],[ISO_639-3]])&gt;1,"Y","N")</f>
        <v>Y</v>
      </c>
    </row>
    <row r="123" spans="1:8" x14ac:dyDescent="0.35">
      <c r="A123" s="11" t="str">
        <f t="shared" si="1"/>
        <v>L-000121</v>
      </c>
      <c r="B123" s="11" t="s">
        <v>11132</v>
      </c>
      <c r="C123" s="11"/>
      <c r="D123" s="11" t="str">
        <f>IF(COUNTIFS(Table_Languages[ISO_639-1],Table_Languages[[#This Row],[ISO_639-1]])&gt;1,"Y","N")</f>
        <v>N</v>
      </c>
      <c r="E123" s="11"/>
      <c r="F123" s="11" t="str">
        <f>IF(COUNTIFS(Table_Languages[ISO_639-2],Table_Languages[[#This Row],[ISO_639-2]])&gt;1,"Y","N")</f>
        <v>N</v>
      </c>
      <c r="G123" s="11" t="s">
        <v>11680</v>
      </c>
      <c r="H123" s="11" t="str">
        <f>IF(COUNTIFS(Table_Languages[ISO_639-3],Table_Languages[[#This Row],[ISO_639-3]])&gt;1,"Y","N")</f>
        <v>Y</v>
      </c>
    </row>
    <row r="124" spans="1:8" x14ac:dyDescent="0.35">
      <c r="A124" s="11" t="str">
        <f t="shared" si="1"/>
        <v>L-000122</v>
      </c>
      <c r="B124" s="11" t="s">
        <v>11133</v>
      </c>
      <c r="C124" s="11"/>
      <c r="D124" s="11" t="str">
        <f>IF(COUNTIFS(Table_Languages[ISO_639-1],Table_Languages[[#This Row],[ISO_639-1]])&gt;1,"Y","N")</f>
        <v>N</v>
      </c>
      <c r="E124" s="11"/>
      <c r="F124" s="11" t="str">
        <f>IF(COUNTIFS(Table_Languages[ISO_639-2],Table_Languages[[#This Row],[ISO_639-2]])&gt;1,"Y","N")</f>
        <v>N</v>
      </c>
      <c r="G124" s="11" t="s">
        <v>11680</v>
      </c>
      <c r="H124" s="11" t="str">
        <f>IF(COUNTIFS(Table_Languages[ISO_639-3],Table_Languages[[#This Row],[ISO_639-3]])&gt;1,"Y","N")</f>
        <v>Y</v>
      </c>
    </row>
    <row r="125" spans="1:8" x14ac:dyDescent="0.35">
      <c r="A125" s="11" t="str">
        <f t="shared" si="1"/>
        <v>L-000123</v>
      </c>
      <c r="B125" s="11" t="s">
        <v>11134</v>
      </c>
      <c r="C125" s="11"/>
      <c r="D125" s="11" t="str">
        <f>IF(COUNTIFS(Table_Languages[ISO_639-1],Table_Languages[[#This Row],[ISO_639-1]])&gt;1,"Y","N")</f>
        <v>N</v>
      </c>
      <c r="E125" s="11"/>
      <c r="F125" s="11" t="str">
        <f>IF(COUNTIFS(Table_Languages[ISO_639-2],Table_Languages[[#This Row],[ISO_639-2]])&gt;1,"Y","N")</f>
        <v>N</v>
      </c>
      <c r="G125" s="11" t="s">
        <v>11573</v>
      </c>
      <c r="H125" s="11" t="str">
        <f>IF(COUNTIFS(Table_Languages[ISO_639-3],Table_Languages[[#This Row],[ISO_639-3]])&gt;1,"Y","N")</f>
        <v>Y</v>
      </c>
    </row>
    <row r="126" spans="1:8" x14ac:dyDescent="0.35">
      <c r="A126" s="11" t="str">
        <f t="shared" si="1"/>
        <v>L-000124</v>
      </c>
      <c r="B126" s="11" t="s">
        <v>11135</v>
      </c>
      <c r="C126" s="11"/>
      <c r="D126" s="11" t="str">
        <f>IF(COUNTIFS(Table_Languages[ISO_639-1],Table_Languages[[#This Row],[ISO_639-1]])&gt;1,"Y","N")</f>
        <v>N</v>
      </c>
      <c r="E126" s="11"/>
      <c r="F126" s="11" t="str">
        <f>IF(COUNTIFS(Table_Languages[ISO_639-2],Table_Languages[[#This Row],[ISO_639-2]])&gt;1,"Y","N")</f>
        <v>N</v>
      </c>
      <c r="G126" s="11" t="s">
        <v>11802</v>
      </c>
      <c r="H126" s="11" t="str">
        <f>IF(COUNTIFS(Table_Languages[ISO_639-3],Table_Languages[[#This Row],[ISO_639-3]])&gt;1,"Y","N")</f>
        <v>Y</v>
      </c>
    </row>
    <row r="127" spans="1:8" x14ac:dyDescent="0.35">
      <c r="A127" s="11" t="str">
        <f t="shared" si="1"/>
        <v>L-000125</v>
      </c>
      <c r="B127" s="11" t="s">
        <v>11136</v>
      </c>
      <c r="C127" s="11"/>
      <c r="D127" s="11" t="str">
        <f>IF(COUNTIFS(Table_Languages[ISO_639-1],Table_Languages[[#This Row],[ISO_639-1]])&gt;1,"Y","N")</f>
        <v>N</v>
      </c>
      <c r="E127" s="11" t="s">
        <v>11681</v>
      </c>
      <c r="F127" s="11" t="str">
        <f>IF(COUNTIFS(Table_Languages[ISO_639-2],Table_Languages[[#This Row],[ISO_639-2]])&gt;1,"Y","N")</f>
        <v>N</v>
      </c>
      <c r="G127" s="11" t="s">
        <v>11681</v>
      </c>
      <c r="H127" s="11" t="str">
        <f>IF(COUNTIFS(Table_Languages[ISO_639-3],Table_Languages[[#This Row],[ISO_639-3]])&gt;1,"Y","N")</f>
        <v>N</v>
      </c>
    </row>
    <row r="128" spans="1:8" x14ac:dyDescent="0.35">
      <c r="A128" s="11" t="str">
        <f t="shared" si="1"/>
        <v>L-000126</v>
      </c>
      <c r="B128" s="11" t="s">
        <v>11137</v>
      </c>
      <c r="C128" s="11"/>
      <c r="D128" s="11" t="str">
        <f>IF(COUNTIFS(Table_Languages[ISO_639-1],Table_Languages[[#This Row],[ISO_639-1]])&gt;1,"Y","N")</f>
        <v>N</v>
      </c>
      <c r="E128" s="11"/>
      <c r="F128" s="11" t="str">
        <f>IF(COUNTIFS(Table_Languages[ISO_639-2],Table_Languages[[#This Row],[ISO_639-2]])&gt;1,"Y","N")</f>
        <v>N</v>
      </c>
      <c r="G128" s="11" t="s">
        <v>11666</v>
      </c>
      <c r="H128" s="11" t="str">
        <f>IF(COUNTIFS(Table_Languages[ISO_639-3],Table_Languages[[#This Row],[ISO_639-3]])&gt;1,"Y","N")</f>
        <v>Y</v>
      </c>
    </row>
    <row r="129" spans="1:8" x14ac:dyDescent="0.35">
      <c r="A129" s="11" t="str">
        <f t="shared" si="1"/>
        <v>L-000127</v>
      </c>
      <c r="B129" s="11" t="s">
        <v>11138</v>
      </c>
      <c r="C129" s="11"/>
      <c r="D129" s="11" t="str">
        <f>IF(COUNTIFS(Table_Languages[ISO_639-1],Table_Languages[[#This Row],[ISO_639-1]])&gt;1,"Y","N")</f>
        <v>N</v>
      </c>
      <c r="E129" s="11"/>
      <c r="F129" s="11" t="str">
        <f>IF(COUNTIFS(Table_Languages[ISO_639-2],Table_Languages[[#This Row],[ISO_639-2]])&gt;1,"Y","N")</f>
        <v>N</v>
      </c>
      <c r="G129" s="11" t="s">
        <v>11666</v>
      </c>
      <c r="H129" s="11" t="str">
        <f>IF(COUNTIFS(Table_Languages[ISO_639-3],Table_Languages[[#This Row],[ISO_639-3]])&gt;1,"Y","N")</f>
        <v>Y</v>
      </c>
    </row>
    <row r="130" spans="1:8" x14ac:dyDescent="0.35">
      <c r="A130" s="11" t="str">
        <f t="shared" ref="A130:A193" si="2">CONCATENATE("L", ,"-",TEXT(ROW(A129)-1, "000000"))</f>
        <v>L-000128</v>
      </c>
      <c r="B130" s="11" t="s">
        <v>11139</v>
      </c>
      <c r="C130" s="11"/>
      <c r="D130" s="11" t="str">
        <f>IF(COUNTIFS(Table_Languages[ISO_639-1],Table_Languages[[#This Row],[ISO_639-1]])&gt;1,"Y","N")</f>
        <v>N</v>
      </c>
      <c r="E130" s="11" t="s">
        <v>11682</v>
      </c>
      <c r="F130" s="11" t="str">
        <f>IF(COUNTIFS(Table_Languages[ISO_639-2],Table_Languages[[#This Row],[ISO_639-2]])&gt;1,"Y","N")</f>
        <v>N</v>
      </c>
      <c r="G130" s="11" t="s">
        <v>11682</v>
      </c>
      <c r="H130" s="11" t="str">
        <f>IF(COUNTIFS(Table_Languages[ISO_639-3],Table_Languages[[#This Row],[ISO_639-3]])&gt;1,"Y","N")</f>
        <v>N</v>
      </c>
    </row>
    <row r="131" spans="1:8" x14ac:dyDescent="0.35">
      <c r="A131" s="11" t="str">
        <f t="shared" si="2"/>
        <v>L-000129</v>
      </c>
      <c r="B131" s="11" t="s">
        <v>11140</v>
      </c>
      <c r="C131" s="11"/>
      <c r="D131" s="11" t="str">
        <f>IF(COUNTIFS(Table_Languages[ISO_639-1],Table_Languages[[#This Row],[ISO_639-1]])&gt;1,"Y","N")</f>
        <v>N</v>
      </c>
      <c r="E131" s="11" t="s">
        <v>11683</v>
      </c>
      <c r="F131" s="11" t="str">
        <f>IF(COUNTIFS(Table_Languages[ISO_639-2],Table_Languages[[#This Row],[ISO_639-2]])&gt;1,"Y","N")</f>
        <v>N</v>
      </c>
      <c r="G131" s="11" t="s">
        <v>11683</v>
      </c>
      <c r="H131" s="11" t="str">
        <f>IF(COUNTIFS(Table_Languages[ISO_639-3],Table_Languages[[#This Row],[ISO_639-3]])&gt;1,"Y","N")</f>
        <v>N</v>
      </c>
    </row>
    <row r="132" spans="1:8" x14ac:dyDescent="0.35">
      <c r="A132" s="11" t="str">
        <f t="shared" si="2"/>
        <v>L-000130</v>
      </c>
      <c r="B132" s="11" t="s">
        <v>11141</v>
      </c>
      <c r="C132" s="11"/>
      <c r="D132" s="11" t="str">
        <f>IF(COUNTIFS(Table_Languages[ISO_639-1],Table_Languages[[#This Row],[ISO_639-1]])&gt;1,"Y","N")</f>
        <v>N</v>
      </c>
      <c r="E132" s="11" t="s">
        <v>11684</v>
      </c>
      <c r="F132" s="11" t="str">
        <f>IF(COUNTIFS(Table_Languages[ISO_639-2],Table_Languages[[#This Row],[ISO_639-2]])&gt;1,"Y","N")</f>
        <v>N</v>
      </c>
      <c r="G132" s="11" t="s">
        <v>11684</v>
      </c>
      <c r="H132" s="11" t="str">
        <f>IF(COUNTIFS(Table_Languages[ISO_639-3],Table_Languages[[#This Row],[ISO_639-3]])&gt;1,"Y","N")</f>
        <v>N</v>
      </c>
    </row>
    <row r="133" spans="1:8" x14ac:dyDescent="0.35">
      <c r="A133" s="11" t="str">
        <f t="shared" si="2"/>
        <v>L-000131</v>
      </c>
      <c r="B133" s="11" t="s">
        <v>11142</v>
      </c>
      <c r="C133" s="11"/>
      <c r="D133" s="11" t="str">
        <f>IF(COUNTIFS(Table_Languages[ISO_639-1],Table_Languages[[#This Row],[ISO_639-1]])&gt;1,"Y","N")</f>
        <v>N</v>
      </c>
      <c r="E133" s="11" t="s">
        <v>11685</v>
      </c>
      <c r="F133" s="11" t="str">
        <f>IF(COUNTIFS(Table_Languages[ISO_639-2],Table_Languages[[#This Row],[ISO_639-2]])&gt;1,"Y","N")</f>
        <v>N</v>
      </c>
      <c r="G133" s="11" t="s">
        <v>11685</v>
      </c>
      <c r="H133" s="11" t="str">
        <f>IF(COUNTIFS(Table_Languages[ISO_639-3],Table_Languages[[#This Row],[ISO_639-3]])&gt;1,"Y","N")</f>
        <v>Y</v>
      </c>
    </row>
    <row r="134" spans="1:8" x14ac:dyDescent="0.35">
      <c r="A134" s="11" t="str">
        <f t="shared" si="2"/>
        <v>L-000132</v>
      </c>
      <c r="B134" s="11" t="s">
        <v>11143</v>
      </c>
      <c r="C134" s="11"/>
      <c r="D134" s="11" t="str">
        <f>IF(COUNTIFS(Table_Languages[ISO_639-1],Table_Languages[[#This Row],[ISO_639-1]])&gt;1,"Y","N")</f>
        <v>N</v>
      </c>
      <c r="E134" s="11" t="s">
        <v>11686</v>
      </c>
      <c r="F134" s="11" t="str">
        <f>IF(COUNTIFS(Table_Languages[ISO_639-2],Table_Languages[[#This Row],[ISO_639-2]])&gt;1,"Y","N")</f>
        <v>N</v>
      </c>
      <c r="G134" s="11" t="s">
        <v>11686</v>
      </c>
      <c r="H134" s="11" t="str">
        <f>IF(COUNTIFS(Table_Languages[ISO_639-3],Table_Languages[[#This Row],[ISO_639-3]])&gt;1,"Y","N")</f>
        <v>N</v>
      </c>
    </row>
    <row r="135" spans="1:8" x14ac:dyDescent="0.35">
      <c r="A135" s="11" t="str">
        <f t="shared" si="2"/>
        <v>L-000133</v>
      </c>
      <c r="B135" s="11" t="s">
        <v>11144</v>
      </c>
      <c r="C135" s="11"/>
      <c r="D135" s="11" t="str">
        <f>IF(COUNTIFS(Table_Languages[ISO_639-1],Table_Languages[[#This Row],[ISO_639-1]])&gt;1,"Y","N")</f>
        <v>N</v>
      </c>
      <c r="E135" s="11" t="s">
        <v>11687</v>
      </c>
      <c r="F135" s="11" t="str">
        <f>IF(COUNTIFS(Table_Languages[ISO_639-2],Table_Languages[[#This Row],[ISO_639-2]])&gt;1,"Y","N")</f>
        <v>N</v>
      </c>
      <c r="G135" s="11" t="s">
        <v>11687</v>
      </c>
      <c r="H135" s="11" t="str">
        <f>IF(COUNTIFS(Table_Languages[ISO_639-3],Table_Languages[[#This Row],[ISO_639-3]])&gt;1,"Y","N")</f>
        <v>N</v>
      </c>
    </row>
    <row r="136" spans="1:8" x14ac:dyDescent="0.35">
      <c r="A136" s="11" t="str">
        <f t="shared" si="2"/>
        <v>L-000134</v>
      </c>
      <c r="B136" s="11" t="s">
        <v>11145</v>
      </c>
      <c r="C136" s="11"/>
      <c r="D136" s="11" t="str">
        <f>IF(COUNTIFS(Table_Languages[ISO_639-1],Table_Languages[[#This Row],[ISO_639-1]])&gt;1,"Y","N")</f>
        <v>N</v>
      </c>
      <c r="E136" s="11" t="s">
        <v>11688</v>
      </c>
      <c r="F136" s="11" t="str">
        <f>IF(COUNTIFS(Table_Languages[ISO_639-2],Table_Languages[[#This Row],[ISO_639-2]])&gt;1,"Y","N")</f>
        <v>N</v>
      </c>
      <c r="G136" s="11" t="s">
        <v>11688</v>
      </c>
      <c r="H136" s="11" t="str">
        <f>IF(COUNTIFS(Table_Languages[ISO_639-3],Table_Languages[[#This Row],[ISO_639-3]])&gt;1,"Y","N")</f>
        <v>N</v>
      </c>
    </row>
    <row r="137" spans="1:8" x14ac:dyDescent="0.35">
      <c r="A137" s="11" t="str">
        <f t="shared" si="2"/>
        <v>L-000135</v>
      </c>
      <c r="B137" s="11" t="s">
        <v>11146</v>
      </c>
      <c r="C137" s="11"/>
      <c r="D137" s="11" t="str">
        <f>IF(COUNTIFS(Table_Languages[ISO_639-1],Table_Languages[[#This Row],[ISO_639-1]])&gt;1,"Y","N")</f>
        <v>N</v>
      </c>
      <c r="E137" s="11" t="s">
        <v>11689</v>
      </c>
      <c r="F137" s="11" t="str">
        <f>IF(COUNTIFS(Table_Languages[ISO_639-2],Table_Languages[[#This Row],[ISO_639-2]])&gt;1,"Y","N")</f>
        <v>N</v>
      </c>
      <c r="G137" s="11" t="s">
        <v>11689</v>
      </c>
      <c r="H137" s="11" t="str">
        <f>IF(COUNTIFS(Table_Languages[ISO_639-3],Table_Languages[[#This Row],[ISO_639-3]])&gt;1,"Y","N")</f>
        <v>Y</v>
      </c>
    </row>
    <row r="138" spans="1:8" x14ac:dyDescent="0.35">
      <c r="A138" s="11" t="str">
        <f t="shared" si="2"/>
        <v>L-000136</v>
      </c>
      <c r="B138" s="11" t="s">
        <v>11147</v>
      </c>
      <c r="C138" s="11"/>
      <c r="D138" s="11" t="str">
        <f>IF(COUNTIFS(Table_Languages[ISO_639-1],Table_Languages[[#This Row],[ISO_639-1]])&gt;1,"Y","N")</f>
        <v>N</v>
      </c>
      <c r="E138" s="11" t="s">
        <v>11690</v>
      </c>
      <c r="F138" s="11" t="str">
        <f>IF(COUNTIFS(Table_Languages[ISO_639-2],Table_Languages[[#This Row],[ISO_639-2]])&gt;1,"Y","N")</f>
        <v>N</v>
      </c>
      <c r="G138" s="11" t="s">
        <v>11690</v>
      </c>
      <c r="H138" s="11" t="str">
        <f>IF(COUNTIFS(Table_Languages[ISO_639-3],Table_Languages[[#This Row],[ISO_639-3]])&gt;1,"Y","N")</f>
        <v>N</v>
      </c>
    </row>
    <row r="139" spans="1:8" x14ac:dyDescent="0.35">
      <c r="A139" s="11" t="str">
        <f t="shared" si="2"/>
        <v>L-000137</v>
      </c>
      <c r="B139" s="11" t="s">
        <v>11148</v>
      </c>
      <c r="C139" s="11"/>
      <c r="D139" s="11" t="str">
        <f>IF(COUNTIFS(Table_Languages[ISO_639-1],Table_Languages[[#This Row],[ISO_639-1]])&gt;1,"Y","N")</f>
        <v>N</v>
      </c>
      <c r="E139" s="11" t="s">
        <v>11691</v>
      </c>
      <c r="F139" s="11" t="str">
        <f>IF(COUNTIFS(Table_Languages[ISO_639-2],Table_Languages[[#This Row],[ISO_639-2]])&gt;1,"Y","N")</f>
        <v>Y</v>
      </c>
      <c r="G139" s="11" t="s">
        <v>11691</v>
      </c>
      <c r="H139" s="11" t="str">
        <f>IF(COUNTIFS(Table_Languages[ISO_639-3],Table_Languages[[#This Row],[ISO_639-3]])&gt;1,"Y","N")</f>
        <v>Y</v>
      </c>
    </row>
    <row r="140" spans="1:8" x14ac:dyDescent="0.35">
      <c r="A140" s="11" t="str">
        <f t="shared" si="2"/>
        <v>L-000138</v>
      </c>
      <c r="B140" s="11" t="s">
        <v>11149</v>
      </c>
      <c r="C140" s="11"/>
      <c r="D140" s="11" t="str">
        <f>IF(COUNTIFS(Table_Languages[ISO_639-1],Table_Languages[[#This Row],[ISO_639-1]])&gt;1,"Y","N")</f>
        <v>N</v>
      </c>
      <c r="E140" s="11" t="s">
        <v>11692</v>
      </c>
      <c r="F140" s="11" t="str">
        <f>IF(COUNTIFS(Table_Languages[ISO_639-2],Table_Languages[[#This Row],[ISO_639-2]])&gt;1,"Y","N")</f>
        <v>N</v>
      </c>
      <c r="G140" s="11" t="s">
        <v>11692</v>
      </c>
      <c r="H140" s="11" t="str">
        <f>IF(COUNTIFS(Table_Languages[ISO_639-3],Table_Languages[[#This Row],[ISO_639-3]])&gt;1,"Y","N")</f>
        <v>N</v>
      </c>
    </row>
    <row r="141" spans="1:8" x14ac:dyDescent="0.35">
      <c r="A141" s="11" t="str">
        <f t="shared" si="2"/>
        <v>L-000139</v>
      </c>
      <c r="B141" s="11" t="s">
        <v>11150</v>
      </c>
      <c r="C141" s="11"/>
      <c r="D141" s="11" t="str">
        <f>IF(COUNTIFS(Table_Languages[ISO_639-1],Table_Languages[[#This Row],[ISO_639-1]])&gt;1,"Y","N")</f>
        <v>N</v>
      </c>
      <c r="E141" s="11" t="s">
        <v>11693</v>
      </c>
      <c r="F141" s="11" t="str">
        <f>IF(COUNTIFS(Table_Languages[ISO_639-2],Table_Languages[[#This Row],[ISO_639-2]])&gt;1,"Y","N")</f>
        <v>Y</v>
      </c>
      <c r="G141" s="11" t="s">
        <v>11693</v>
      </c>
      <c r="H141" s="11" t="str">
        <f>IF(COUNTIFS(Table_Languages[ISO_639-3],Table_Languages[[#This Row],[ISO_639-3]])&gt;1,"Y","N")</f>
        <v>Y</v>
      </c>
    </row>
    <row r="142" spans="1:8" x14ac:dyDescent="0.35">
      <c r="A142" s="11" t="str">
        <f t="shared" si="2"/>
        <v>L-000140</v>
      </c>
      <c r="B142" s="11" t="s">
        <v>11151</v>
      </c>
      <c r="C142" s="11" t="s">
        <v>11555</v>
      </c>
      <c r="D142" s="11" t="str">
        <f>IF(COUNTIFS(Table_Languages[ISO_639-1],Table_Languages[[#This Row],[ISO_639-1]])&gt;1,"Y","N")</f>
        <v>N</v>
      </c>
      <c r="E142" s="11" t="s">
        <v>11694</v>
      </c>
      <c r="F142" s="11" t="str">
        <f>IF(COUNTIFS(Table_Languages[ISO_639-2],Table_Languages[[#This Row],[ISO_639-2]])&gt;1,"Y","N")</f>
        <v>N</v>
      </c>
      <c r="G142" s="11" t="s">
        <v>11694</v>
      </c>
      <c r="H142" s="11" t="str">
        <f>IF(COUNTIFS(Table_Languages[ISO_639-3],Table_Languages[[#This Row],[ISO_639-3]])&gt;1,"Y","N")</f>
        <v>Y</v>
      </c>
    </row>
    <row r="143" spans="1:8" x14ac:dyDescent="0.35">
      <c r="A143" s="11" t="str">
        <f t="shared" si="2"/>
        <v>L-000141</v>
      </c>
      <c r="B143" s="11" t="s">
        <v>11152</v>
      </c>
      <c r="C143" s="11" t="s">
        <v>11556</v>
      </c>
      <c r="D143" s="11" t="str">
        <f>IF(COUNTIFS(Table_Languages[ISO_639-1],Table_Languages[[#This Row],[ISO_639-1]])&gt;1,"Y","N")</f>
        <v>N</v>
      </c>
      <c r="E143" s="11" t="s">
        <v>11695</v>
      </c>
      <c r="F143" s="11" t="str">
        <f>IF(COUNTIFS(Table_Languages[ISO_639-2],Table_Languages[[#This Row],[ISO_639-2]])&gt;1,"Y","N")</f>
        <v>N</v>
      </c>
      <c r="G143" s="11" t="s">
        <v>11695</v>
      </c>
      <c r="H143" s="11" t="str">
        <f>IF(COUNTIFS(Table_Languages[ISO_639-3],Table_Languages[[#This Row],[ISO_639-3]])&gt;1,"Y","N")</f>
        <v>N</v>
      </c>
    </row>
    <row r="144" spans="1:8" x14ac:dyDescent="0.35">
      <c r="A144" s="11" t="str">
        <f t="shared" si="2"/>
        <v>L-000142</v>
      </c>
      <c r="B144" s="11" t="s">
        <v>11153</v>
      </c>
      <c r="C144" s="11"/>
      <c r="D144" s="11" t="str">
        <f>IF(COUNTIFS(Table_Languages[ISO_639-1],Table_Languages[[#This Row],[ISO_639-1]])&gt;1,"Y","N")</f>
        <v>N</v>
      </c>
      <c r="E144" s="11" t="s">
        <v>11696</v>
      </c>
      <c r="F144" s="11" t="str">
        <f>IF(COUNTIFS(Table_Languages[ISO_639-2],Table_Languages[[#This Row],[ISO_639-2]])&gt;1,"Y","N")</f>
        <v>N</v>
      </c>
      <c r="G144" s="11" t="s">
        <v>11696</v>
      </c>
      <c r="H144" s="11" t="str">
        <f>IF(COUNTIFS(Table_Languages[ISO_639-3],Table_Languages[[#This Row],[ISO_639-3]])&gt;1,"Y","N")</f>
        <v>Y</v>
      </c>
    </row>
    <row r="145" spans="1:8" x14ac:dyDescent="0.35">
      <c r="A145" s="11" t="str">
        <f t="shared" si="2"/>
        <v>L-000143</v>
      </c>
      <c r="B145" s="11" t="s">
        <v>11154</v>
      </c>
      <c r="C145" s="11"/>
      <c r="D145" s="11" t="str">
        <f>IF(COUNTIFS(Table_Languages[ISO_639-1],Table_Languages[[#This Row],[ISO_639-1]])&gt;1,"Y","N")</f>
        <v>N</v>
      </c>
      <c r="E145" s="11"/>
      <c r="F145" s="11" t="str">
        <f>IF(COUNTIFS(Table_Languages[ISO_639-2],Table_Languages[[#This Row],[ISO_639-2]])&gt;1,"Y","N")</f>
        <v>N</v>
      </c>
      <c r="G145" s="11" t="s">
        <v>11803</v>
      </c>
      <c r="H145" s="11" t="str">
        <f>IF(COUNTIFS(Table_Languages[ISO_639-3],Table_Languages[[#This Row],[ISO_639-3]])&gt;1,"Y","N")</f>
        <v>Y</v>
      </c>
    </row>
    <row r="146" spans="1:8" x14ac:dyDescent="0.35">
      <c r="A146" s="11" t="str">
        <f t="shared" si="2"/>
        <v>L-000144</v>
      </c>
      <c r="B146" s="11" t="s">
        <v>11155</v>
      </c>
      <c r="C146" s="11"/>
      <c r="D146" s="11" t="str">
        <f>IF(COUNTIFS(Table_Languages[ISO_639-1],Table_Languages[[#This Row],[ISO_639-1]])&gt;1,"Y","N")</f>
        <v>N</v>
      </c>
      <c r="E146" s="11" t="s">
        <v>11697</v>
      </c>
      <c r="F146" s="11" t="str">
        <f>IF(COUNTIFS(Table_Languages[ISO_639-2],Table_Languages[[#This Row],[ISO_639-2]])&gt;1,"Y","N")</f>
        <v>Y</v>
      </c>
      <c r="G146" s="11" t="s">
        <v>11697</v>
      </c>
      <c r="H146" s="11" t="str">
        <f>IF(COUNTIFS(Table_Languages[ISO_639-3],Table_Languages[[#This Row],[ISO_639-3]])&gt;1,"Y","N")</f>
        <v>Y</v>
      </c>
    </row>
    <row r="147" spans="1:8" x14ac:dyDescent="0.35">
      <c r="A147" s="11" t="str">
        <f t="shared" si="2"/>
        <v>L-000145</v>
      </c>
      <c r="B147" s="11" t="s">
        <v>11156</v>
      </c>
      <c r="C147" s="11"/>
      <c r="D147" s="11" t="str">
        <f>IF(COUNTIFS(Table_Languages[ISO_639-1],Table_Languages[[#This Row],[ISO_639-1]])&gt;1,"Y","N")</f>
        <v>N</v>
      </c>
      <c r="E147" s="11" t="s">
        <v>11698</v>
      </c>
      <c r="F147" s="11" t="str">
        <f>IF(COUNTIFS(Table_Languages[ISO_639-2],Table_Languages[[#This Row],[ISO_639-2]])&gt;1,"Y","N")</f>
        <v>N</v>
      </c>
      <c r="G147" s="11" t="s">
        <v>11698</v>
      </c>
      <c r="H147" s="11" t="str">
        <f>IF(COUNTIFS(Table_Languages[ISO_639-3],Table_Languages[[#This Row],[ISO_639-3]])&gt;1,"Y","N")</f>
        <v>N</v>
      </c>
    </row>
    <row r="148" spans="1:8" x14ac:dyDescent="0.35">
      <c r="A148" s="11" t="str">
        <f t="shared" si="2"/>
        <v>L-000146</v>
      </c>
      <c r="B148" s="11" t="s">
        <v>11157</v>
      </c>
      <c r="C148" s="11"/>
      <c r="D148" s="11" t="str">
        <f>IF(COUNTIFS(Table_Languages[ISO_639-1],Table_Languages[[#This Row],[ISO_639-1]])&gt;1,"Y","N")</f>
        <v>N</v>
      </c>
      <c r="E148" s="11" t="s">
        <v>11699</v>
      </c>
      <c r="F148" s="11" t="str">
        <f>IF(COUNTIFS(Table_Languages[ISO_639-2],Table_Languages[[#This Row],[ISO_639-2]])&gt;1,"Y","N")</f>
        <v>Y</v>
      </c>
      <c r="G148" s="11" t="s">
        <v>11699</v>
      </c>
      <c r="H148" s="11" t="str">
        <f>IF(COUNTIFS(Table_Languages[ISO_639-3],Table_Languages[[#This Row],[ISO_639-3]])&gt;1,"Y","N")</f>
        <v>Y</v>
      </c>
    </row>
    <row r="149" spans="1:8" x14ac:dyDescent="0.35">
      <c r="A149" s="11" t="str">
        <f t="shared" si="2"/>
        <v>L-000147</v>
      </c>
      <c r="B149" s="11" t="s">
        <v>11158</v>
      </c>
      <c r="C149" s="11"/>
      <c r="D149" s="11" t="str">
        <f>IF(COUNTIFS(Table_Languages[ISO_639-1],Table_Languages[[#This Row],[ISO_639-1]])&gt;1,"Y","N")</f>
        <v>N</v>
      </c>
      <c r="E149" s="11"/>
      <c r="F149" s="11" t="str">
        <f>IF(COUNTIFS(Table_Languages[ISO_639-2],Table_Languages[[#This Row],[ISO_639-2]])&gt;1,"Y","N")</f>
        <v>N</v>
      </c>
      <c r="G149" s="11" t="s">
        <v>11804</v>
      </c>
      <c r="H149" s="11" t="str">
        <f>IF(COUNTIFS(Table_Languages[ISO_639-3],Table_Languages[[#This Row],[ISO_639-3]])&gt;1,"Y","N")</f>
        <v>Y</v>
      </c>
    </row>
    <row r="150" spans="1:8" x14ac:dyDescent="0.35">
      <c r="A150" s="11" t="str">
        <f t="shared" si="2"/>
        <v>L-000148</v>
      </c>
      <c r="B150" s="11" t="s">
        <v>11159</v>
      </c>
      <c r="C150" s="11"/>
      <c r="D150" s="11" t="str">
        <f>IF(COUNTIFS(Table_Languages[ISO_639-1],Table_Languages[[#This Row],[ISO_639-1]])&gt;1,"Y","N")</f>
        <v>N</v>
      </c>
      <c r="E150" s="11"/>
      <c r="F150" s="11" t="str">
        <f>IF(COUNTIFS(Table_Languages[ISO_639-2],Table_Languages[[#This Row],[ISO_639-2]])&gt;1,"Y","N")</f>
        <v>N</v>
      </c>
      <c r="G150" s="11" t="s">
        <v>11804</v>
      </c>
      <c r="H150" s="11" t="str">
        <f>IF(COUNTIFS(Table_Languages[ISO_639-3],Table_Languages[[#This Row],[ISO_639-3]])&gt;1,"Y","N")</f>
        <v>Y</v>
      </c>
    </row>
    <row r="151" spans="1:8" x14ac:dyDescent="0.35">
      <c r="A151" s="11" t="str">
        <f t="shared" si="2"/>
        <v>L-000149</v>
      </c>
      <c r="B151" s="11" t="s">
        <v>11160</v>
      </c>
      <c r="C151" s="11"/>
      <c r="D151" s="11" t="str">
        <f>IF(COUNTIFS(Table_Languages[ISO_639-1],Table_Languages[[#This Row],[ISO_639-1]])&gt;1,"Y","N")</f>
        <v>N</v>
      </c>
      <c r="E151" s="11"/>
      <c r="F151" s="11" t="str">
        <f>IF(COUNTIFS(Table_Languages[ISO_639-2],Table_Languages[[#This Row],[ISO_639-2]])&gt;1,"Y","N")</f>
        <v>N</v>
      </c>
      <c r="G151" s="11"/>
      <c r="H151" s="11" t="str">
        <f>IF(COUNTIFS(Table_Languages[ISO_639-3],Table_Languages[[#This Row],[ISO_639-3]])&gt;1,"Y","N")</f>
        <v>N</v>
      </c>
    </row>
    <row r="152" spans="1:8" x14ac:dyDescent="0.35">
      <c r="A152" s="11" t="str">
        <f t="shared" si="2"/>
        <v>L-000150</v>
      </c>
      <c r="B152" s="11" t="s">
        <v>11161</v>
      </c>
      <c r="C152" s="11"/>
      <c r="D152" s="11" t="str">
        <f>IF(COUNTIFS(Table_Languages[ISO_639-1],Table_Languages[[#This Row],[ISO_639-1]])&gt;1,"Y","N")</f>
        <v>N</v>
      </c>
      <c r="E152" s="11"/>
      <c r="F152" s="11" t="str">
        <f>IF(COUNTIFS(Table_Languages[ISO_639-2],Table_Languages[[#This Row],[ISO_639-2]])&gt;1,"Y","N")</f>
        <v>N</v>
      </c>
      <c r="G152" s="11" t="s">
        <v>11805</v>
      </c>
      <c r="H152" s="11" t="str">
        <f>IF(COUNTIFS(Table_Languages[ISO_639-3],Table_Languages[[#This Row],[ISO_639-3]])&gt;1,"Y","N")</f>
        <v>N</v>
      </c>
    </row>
    <row r="153" spans="1:8" x14ac:dyDescent="0.35">
      <c r="A153" s="11" t="str">
        <f t="shared" si="2"/>
        <v>L-000151</v>
      </c>
      <c r="B153" s="11" t="s">
        <v>11162</v>
      </c>
      <c r="C153" s="11"/>
      <c r="D153" s="11" t="str">
        <f>IF(COUNTIFS(Table_Languages[ISO_639-1],Table_Languages[[#This Row],[ISO_639-1]])&gt;1,"Y","N")</f>
        <v>N</v>
      </c>
      <c r="E153" s="11" t="s">
        <v>11700</v>
      </c>
      <c r="F153" s="11" t="str">
        <f>IF(COUNTIFS(Table_Languages[ISO_639-2],Table_Languages[[#This Row],[ISO_639-2]])&gt;1,"Y","N")</f>
        <v>N</v>
      </c>
      <c r="G153" s="11" t="s">
        <v>11700</v>
      </c>
      <c r="H153" s="11" t="str">
        <f>IF(COUNTIFS(Table_Languages[ISO_639-3],Table_Languages[[#This Row],[ISO_639-3]])&gt;1,"Y","N")</f>
        <v>N</v>
      </c>
    </row>
    <row r="154" spans="1:8" x14ac:dyDescent="0.35">
      <c r="A154" s="11" t="str">
        <f t="shared" si="2"/>
        <v>L-000152</v>
      </c>
      <c r="B154" s="11" t="s">
        <v>11163</v>
      </c>
      <c r="C154" s="11"/>
      <c r="D154" s="11" t="str">
        <f>IF(COUNTIFS(Table_Languages[ISO_639-1],Table_Languages[[#This Row],[ISO_639-1]])&gt;1,"Y","N")</f>
        <v>N</v>
      </c>
      <c r="E154" s="11"/>
      <c r="F154" s="11" t="str">
        <f>IF(COUNTIFS(Table_Languages[ISO_639-2],Table_Languages[[#This Row],[ISO_639-2]])&gt;1,"Y","N")</f>
        <v>N</v>
      </c>
      <c r="G154" s="11" t="s">
        <v>11806</v>
      </c>
      <c r="H154" s="11" t="str">
        <f>IF(COUNTIFS(Table_Languages[ISO_639-3],Table_Languages[[#This Row],[ISO_639-3]])&gt;1,"Y","N")</f>
        <v>N</v>
      </c>
    </row>
    <row r="155" spans="1:8" x14ac:dyDescent="0.35">
      <c r="A155" s="11" t="str">
        <f t="shared" si="2"/>
        <v>L-000153</v>
      </c>
      <c r="B155" s="11" t="s">
        <v>11164</v>
      </c>
      <c r="C155" s="11"/>
      <c r="D155" s="11" t="str">
        <f>IF(COUNTIFS(Table_Languages[ISO_639-1],Table_Languages[[#This Row],[ISO_639-1]])&gt;1,"Y","N")</f>
        <v>N</v>
      </c>
      <c r="E155" s="11"/>
      <c r="F155" s="11" t="str">
        <f>IF(COUNTIFS(Table_Languages[ISO_639-2],Table_Languages[[#This Row],[ISO_639-2]])&gt;1,"Y","N")</f>
        <v>N</v>
      </c>
      <c r="G155" s="11" t="s">
        <v>11802</v>
      </c>
      <c r="H155" s="11" t="str">
        <f>IF(COUNTIFS(Table_Languages[ISO_639-3],Table_Languages[[#This Row],[ISO_639-3]])&gt;1,"Y","N")</f>
        <v>Y</v>
      </c>
    </row>
    <row r="156" spans="1:8" x14ac:dyDescent="0.35">
      <c r="A156" s="11" t="str">
        <f t="shared" si="2"/>
        <v>L-000154</v>
      </c>
      <c r="B156" s="11" t="s">
        <v>11165</v>
      </c>
      <c r="C156" s="11"/>
      <c r="D156" s="11" t="str">
        <f>IF(COUNTIFS(Table_Languages[ISO_639-1],Table_Languages[[#This Row],[ISO_639-1]])&gt;1,"Y","N")</f>
        <v>N</v>
      </c>
      <c r="E156" s="11"/>
      <c r="F156" s="11" t="str">
        <f>IF(COUNTIFS(Table_Languages[ISO_639-2],Table_Languages[[#This Row],[ISO_639-2]])&gt;1,"Y","N")</f>
        <v>N</v>
      </c>
      <c r="G156" s="11" t="s">
        <v>11679</v>
      </c>
      <c r="H156" s="11" t="str">
        <f>IF(COUNTIFS(Table_Languages[ISO_639-3],Table_Languages[[#This Row],[ISO_639-3]])&gt;1,"Y","N")</f>
        <v>Y</v>
      </c>
    </row>
    <row r="157" spans="1:8" x14ac:dyDescent="0.35">
      <c r="A157" s="11" t="str">
        <f t="shared" si="2"/>
        <v>L-000155</v>
      </c>
      <c r="B157" s="11" t="s">
        <v>11166</v>
      </c>
      <c r="C157" s="11"/>
      <c r="D157" s="11" t="str">
        <f>IF(COUNTIFS(Table_Languages[ISO_639-1],Table_Languages[[#This Row],[ISO_639-1]])&gt;1,"Y","N")</f>
        <v>N</v>
      </c>
      <c r="E157" s="11"/>
      <c r="F157" s="11" t="str">
        <f>IF(COUNTIFS(Table_Languages[ISO_639-2],Table_Languages[[#This Row],[ISO_639-2]])&gt;1,"Y","N")</f>
        <v>N</v>
      </c>
      <c r="G157" s="11" t="s">
        <v>11679</v>
      </c>
      <c r="H157" s="11" t="str">
        <f>IF(COUNTIFS(Table_Languages[ISO_639-3],Table_Languages[[#This Row],[ISO_639-3]])&gt;1,"Y","N")</f>
        <v>Y</v>
      </c>
    </row>
    <row r="158" spans="1:8" x14ac:dyDescent="0.35">
      <c r="A158" s="11" t="str">
        <f t="shared" si="2"/>
        <v>L-000156</v>
      </c>
      <c r="B158" s="11" t="s">
        <v>11167</v>
      </c>
      <c r="C158" s="11"/>
      <c r="D158" s="11" t="str">
        <f>IF(COUNTIFS(Table_Languages[ISO_639-1],Table_Languages[[#This Row],[ISO_639-1]])&gt;1,"Y","N")</f>
        <v>N</v>
      </c>
      <c r="E158" s="11" t="s">
        <v>11701</v>
      </c>
      <c r="F158" s="11" t="str">
        <f>IF(COUNTIFS(Table_Languages[ISO_639-2],Table_Languages[[#This Row],[ISO_639-2]])&gt;1,"Y","N")</f>
        <v>N</v>
      </c>
      <c r="G158" s="11" t="s">
        <v>11701</v>
      </c>
      <c r="H158" s="11" t="str">
        <f>IF(COUNTIFS(Table_Languages[ISO_639-3],Table_Languages[[#This Row],[ISO_639-3]])&gt;1,"Y","N")</f>
        <v>N</v>
      </c>
    </row>
    <row r="159" spans="1:8" x14ac:dyDescent="0.35">
      <c r="A159" s="11" t="str">
        <f t="shared" si="2"/>
        <v>L-000157</v>
      </c>
      <c r="B159" s="11" t="s">
        <v>11168</v>
      </c>
      <c r="C159" s="11"/>
      <c r="D159" s="11" t="str">
        <f>IF(COUNTIFS(Table_Languages[ISO_639-1],Table_Languages[[#This Row],[ISO_639-1]])&gt;1,"Y","N")</f>
        <v>N</v>
      </c>
      <c r="E159" s="11" t="s">
        <v>11702</v>
      </c>
      <c r="F159" s="11" t="str">
        <f>IF(COUNTIFS(Table_Languages[ISO_639-2],Table_Languages[[#This Row],[ISO_639-2]])&gt;1,"Y","N")</f>
        <v>N</v>
      </c>
      <c r="G159" s="11" t="s">
        <v>11702</v>
      </c>
      <c r="H159" s="11" t="str">
        <f>IF(COUNTIFS(Table_Languages[ISO_639-3],Table_Languages[[#This Row],[ISO_639-3]])&gt;1,"Y","N")</f>
        <v>N</v>
      </c>
    </row>
    <row r="160" spans="1:8" x14ac:dyDescent="0.35">
      <c r="A160" s="11" t="str">
        <f t="shared" si="2"/>
        <v>L-000158</v>
      </c>
      <c r="B160" s="11" t="s">
        <v>11169</v>
      </c>
      <c r="C160" s="11"/>
      <c r="D160" s="11" t="str">
        <f>IF(COUNTIFS(Table_Languages[ISO_639-1],Table_Languages[[#This Row],[ISO_639-1]])&gt;1,"Y","N")</f>
        <v>N</v>
      </c>
      <c r="E160" s="11" t="s">
        <v>11691</v>
      </c>
      <c r="F160" s="11" t="str">
        <f>IF(COUNTIFS(Table_Languages[ISO_639-2],Table_Languages[[#This Row],[ISO_639-2]])&gt;1,"Y","N")</f>
        <v>Y</v>
      </c>
      <c r="G160" s="11" t="s">
        <v>11691</v>
      </c>
      <c r="H160" s="11" t="str">
        <f>IF(COUNTIFS(Table_Languages[ISO_639-3],Table_Languages[[#This Row],[ISO_639-3]])&gt;1,"Y","N")</f>
        <v>Y</v>
      </c>
    </row>
    <row r="161" spans="1:8" x14ac:dyDescent="0.35">
      <c r="A161" s="11" t="str">
        <f t="shared" si="2"/>
        <v>L-000159</v>
      </c>
      <c r="B161" s="11" t="s">
        <v>9107</v>
      </c>
      <c r="C161" s="11"/>
      <c r="D161" s="11" t="str">
        <f>IF(COUNTIFS(Table_Languages[ISO_639-1],Table_Languages[[#This Row],[ISO_639-1]])&gt;1,"Y","N")</f>
        <v>N</v>
      </c>
      <c r="E161" s="11" t="s">
        <v>11703</v>
      </c>
      <c r="F161" s="11" t="str">
        <f>IF(COUNTIFS(Table_Languages[ISO_639-2],Table_Languages[[#This Row],[ISO_639-2]])&gt;1,"Y","N")</f>
        <v>N</v>
      </c>
      <c r="G161" s="11" t="s">
        <v>11703</v>
      </c>
      <c r="H161" s="11" t="str">
        <f>IF(COUNTIFS(Table_Languages[ISO_639-3],Table_Languages[[#This Row],[ISO_639-3]])&gt;1,"Y","N")</f>
        <v>N</v>
      </c>
    </row>
    <row r="162" spans="1:8" x14ac:dyDescent="0.35">
      <c r="A162" s="11" t="str">
        <f t="shared" si="2"/>
        <v>L-000160</v>
      </c>
      <c r="B162" s="11" t="s">
        <v>11170</v>
      </c>
      <c r="C162" s="11"/>
      <c r="D162" s="11" t="str">
        <f>IF(COUNTIFS(Table_Languages[ISO_639-1],Table_Languages[[#This Row],[ISO_639-1]])&gt;1,"Y","N")</f>
        <v>N</v>
      </c>
      <c r="E162" s="11" t="s">
        <v>11704</v>
      </c>
      <c r="F162" s="11" t="str">
        <f>IF(COUNTIFS(Table_Languages[ISO_639-2],Table_Languages[[#This Row],[ISO_639-2]])&gt;1,"Y","N")</f>
        <v>N</v>
      </c>
      <c r="G162" s="11" t="s">
        <v>11704</v>
      </c>
      <c r="H162" s="11" t="str">
        <f>IF(COUNTIFS(Table_Languages[ISO_639-3],Table_Languages[[#This Row],[ISO_639-3]])&gt;1,"Y","N")</f>
        <v>N</v>
      </c>
    </row>
    <row r="163" spans="1:8" x14ac:dyDescent="0.35">
      <c r="A163" s="11" t="str">
        <f t="shared" si="2"/>
        <v>L-000161</v>
      </c>
      <c r="B163" s="11" t="s">
        <v>11171</v>
      </c>
      <c r="C163" s="11"/>
      <c r="D163" s="11" t="str">
        <f>IF(COUNTIFS(Table_Languages[ISO_639-1],Table_Languages[[#This Row],[ISO_639-1]])&gt;1,"Y","N")</f>
        <v>N</v>
      </c>
      <c r="E163" s="11" t="s">
        <v>11705</v>
      </c>
      <c r="F163" s="11" t="str">
        <f>IF(COUNTIFS(Table_Languages[ISO_639-2],Table_Languages[[#This Row],[ISO_639-2]])&gt;1,"Y","N")</f>
        <v>N</v>
      </c>
      <c r="G163" s="11" t="s">
        <v>11705</v>
      </c>
      <c r="H163" s="11" t="str">
        <f>IF(COUNTIFS(Table_Languages[ISO_639-3],Table_Languages[[#This Row],[ISO_639-3]])&gt;1,"Y","N")</f>
        <v>N</v>
      </c>
    </row>
    <row r="164" spans="1:8" x14ac:dyDescent="0.35">
      <c r="A164" s="11" t="str">
        <f t="shared" si="2"/>
        <v>L-000162</v>
      </c>
      <c r="B164" s="11" t="s">
        <v>11172</v>
      </c>
      <c r="C164" s="11"/>
      <c r="D164" s="11" t="str">
        <f>IF(COUNTIFS(Table_Languages[ISO_639-1],Table_Languages[[#This Row],[ISO_639-1]])&gt;1,"Y","N")</f>
        <v>N</v>
      </c>
      <c r="E164" s="11" t="s">
        <v>11706</v>
      </c>
      <c r="F164" s="11" t="str">
        <f>IF(COUNTIFS(Table_Languages[ISO_639-2],Table_Languages[[#This Row],[ISO_639-2]])&gt;1,"Y","N")</f>
        <v>N</v>
      </c>
      <c r="G164" s="11" t="s">
        <v>11706</v>
      </c>
      <c r="H164" s="11" t="str">
        <f>IF(COUNTIFS(Table_Languages[ISO_639-3],Table_Languages[[#This Row],[ISO_639-3]])&gt;1,"Y","N")</f>
        <v>N</v>
      </c>
    </row>
    <row r="165" spans="1:8" x14ac:dyDescent="0.35">
      <c r="A165" s="11" t="str">
        <f t="shared" si="2"/>
        <v>L-000163</v>
      </c>
      <c r="B165" s="11" t="s">
        <v>11173</v>
      </c>
      <c r="C165" s="11"/>
      <c r="D165" s="11" t="str">
        <f>IF(COUNTIFS(Table_Languages[ISO_639-1],Table_Languages[[#This Row],[ISO_639-1]])&gt;1,"Y","N")</f>
        <v>N</v>
      </c>
      <c r="E165" s="11" t="s">
        <v>11707</v>
      </c>
      <c r="F165" s="11" t="str">
        <f>IF(COUNTIFS(Table_Languages[ISO_639-2],Table_Languages[[#This Row],[ISO_639-2]])&gt;1,"Y","N")</f>
        <v>N</v>
      </c>
      <c r="G165" s="11" t="s">
        <v>11707</v>
      </c>
      <c r="H165" s="11" t="str">
        <f>IF(COUNTIFS(Table_Languages[ISO_639-3],Table_Languages[[#This Row],[ISO_639-3]])&gt;1,"Y","N")</f>
        <v>N</v>
      </c>
    </row>
    <row r="166" spans="1:8" x14ac:dyDescent="0.35">
      <c r="A166" s="11" t="str">
        <f t="shared" si="2"/>
        <v>L-000164</v>
      </c>
      <c r="B166" s="11" t="s">
        <v>11174</v>
      </c>
      <c r="C166" s="11"/>
      <c r="D166" s="11" t="str">
        <f>IF(COUNTIFS(Table_Languages[ISO_639-1],Table_Languages[[#This Row],[ISO_639-1]])&gt;1,"Y","N")</f>
        <v>N</v>
      </c>
      <c r="E166" s="11" t="s">
        <v>11708</v>
      </c>
      <c r="F166" s="11" t="str">
        <f>IF(COUNTIFS(Table_Languages[ISO_639-2],Table_Languages[[#This Row],[ISO_639-2]])&gt;1,"Y","N")</f>
        <v>N</v>
      </c>
      <c r="G166" s="11" t="s">
        <v>11807</v>
      </c>
      <c r="H166" s="11" t="str">
        <f>IF(COUNTIFS(Table_Languages[ISO_639-3],Table_Languages[[#This Row],[ISO_639-3]])&gt;1,"Y","N")</f>
        <v>Y</v>
      </c>
    </row>
    <row r="167" spans="1:8" x14ac:dyDescent="0.35">
      <c r="A167" s="11" t="str">
        <f t="shared" si="2"/>
        <v>L-000165</v>
      </c>
      <c r="B167" s="11" t="s">
        <v>11175</v>
      </c>
      <c r="C167" s="11"/>
      <c r="D167" s="11" t="str">
        <f>IF(COUNTIFS(Table_Languages[ISO_639-1],Table_Languages[[#This Row],[ISO_639-1]])&gt;1,"Y","N")</f>
        <v>N</v>
      </c>
      <c r="E167" s="11"/>
      <c r="F167" s="11" t="str">
        <f>IF(COUNTIFS(Table_Languages[ISO_639-2],Table_Languages[[#This Row],[ISO_639-2]])&gt;1,"Y","N")</f>
        <v>N</v>
      </c>
      <c r="G167" s="11"/>
      <c r="H167" s="11" t="str">
        <f>IF(COUNTIFS(Table_Languages[ISO_639-3],Table_Languages[[#This Row],[ISO_639-3]])&gt;1,"Y","N")</f>
        <v>N</v>
      </c>
    </row>
    <row r="168" spans="1:8" x14ac:dyDescent="0.35">
      <c r="A168" s="11" t="str">
        <f t="shared" si="2"/>
        <v>L-000166</v>
      </c>
      <c r="B168" s="11" t="s">
        <v>11176</v>
      </c>
      <c r="C168" s="11"/>
      <c r="D168" s="11" t="str">
        <f>IF(COUNTIFS(Table_Languages[ISO_639-1],Table_Languages[[#This Row],[ISO_639-1]])&gt;1,"Y","N")</f>
        <v>N</v>
      </c>
      <c r="E168" s="11"/>
      <c r="F168" s="11" t="str">
        <f>IF(COUNTIFS(Table_Languages[ISO_639-2],Table_Languages[[#This Row],[ISO_639-2]])&gt;1,"Y","N")</f>
        <v>N</v>
      </c>
      <c r="G168" s="11" t="s">
        <v>11808</v>
      </c>
      <c r="H168" s="11" t="str">
        <f>IF(COUNTIFS(Table_Languages[ISO_639-3],Table_Languages[[#This Row],[ISO_639-3]])&gt;1,"Y","N")</f>
        <v>N</v>
      </c>
    </row>
    <row r="169" spans="1:8" x14ac:dyDescent="0.35">
      <c r="A169" s="11" t="str">
        <f t="shared" si="2"/>
        <v>L-000167</v>
      </c>
      <c r="B169" s="11" t="s">
        <v>11177</v>
      </c>
      <c r="C169" s="11"/>
      <c r="D169" s="11" t="str">
        <f>IF(COUNTIFS(Table_Languages[ISO_639-1],Table_Languages[[#This Row],[ISO_639-1]])&gt;1,"Y","N")</f>
        <v>N</v>
      </c>
      <c r="E169" s="11"/>
      <c r="F169" s="11" t="str">
        <f>IF(COUNTIFS(Table_Languages[ISO_639-2],Table_Languages[[#This Row],[ISO_639-2]])&gt;1,"Y","N")</f>
        <v>N</v>
      </c>
      <c r="G169" s="11" t="s">
        <v>11809</v>
      </c>
      <c r="H169" s="11" t="str">
        <f>IF(COUNTIFS(Table_Languages[ISO_639-3],Table_Languages[[#This Row],[ISO_639-3]])&gt;1,"Y","N")</f>
        <v>N</v>
      </c>
    </row>
    <row r="170" spans="1:8" x14ac:dyDescent="0.35">
      <c r="A170" s="11" t="str">
        <f t="shared" si="2"/>
        <v>L-000168</v>
      </c>
      <c r="B170" s="11" t="s">
        <v>11178</v>
      </c>
      <c r="C170" s="11"/>
      <c r="D170" s="11" t="str">
        <f>IF(COUNTIFS(Table_Languages[ISO_639-1],Table_Languages[[#This Row],[ISO_639-1]])&gt;1,"Y","N")</f>
        <v>N</v>
      </c>
      <c r="E170" s="11"/>
      <c r="F170" s="11" t="str">
        <f>IF(COUNTIFS(Table_Languages[ISO_639-2],Table_Languages[[#This Row],[ISO_639-2]])&gt;1,"Y","N")</f>
        <v>N</v>
      </c>
      <c r="G170" s="11" t="s">
        <v>11810</v>
      </c>
      <c r="H170" s="11" t="str">
        <f>IF(COUNTIFS(Table_Languages[ISO_639-3],Table_Languages[[#This Row],[ISO_639-3]])&gt;1,"Y","N")</f>
        <v>N</v>
      </c>
    </row>
    <row r="171" spans="1:8" x14ac:dyDescent="0.35">
      <c r="A171" s="11" t="str">
        <f t="shared" si="2"/>
        <v>L-000169</v>
      </c>
      <c r="B171" s="11" t="s">
        <v>11179</v>
      </c>
      <c r="C171" s="11"/>
      <c r="D171" s="11" t="str">
        <f>IF(COUNTIFS(Table_Languages[ISO_639-1],Table_Languages[[#This Row],[ISO_639-1]])&gt;1,"Y","N")</f>
        <v>N</v>
      </c>
      <c r="E171" s="11"/>
      <c r="F171" s="11" t="str">
        <f>IF(COUNTIFS(Table_Languages[ISO_639-2],Table_Languages[[#This Row],[ISO_639-2]])&gt;1,"Y","N")</f>
        <v>N</v>
      </c>
      <c r="G171" s="11" t="s">
        <v>11811</v>
      </c>
      <c r="H171" s="11" t="str">
        <f>IF(COUNTIFS(Table_Languages[ISO_639-3],Table_Languages[[#This Row],[ISO_639-3]])&gt;1,"Y","N")</f>
        <v>N</v>
      </c>
    </row>
    <row r="172" spans="1:8" x14ac:dyDescent="0.35">
      <c r="A172" s="11" t="str">
        <f t="shared" si="2"/>
        <v>L-000170</v>
      </c>
      <c r="B172" s="11" t="s">
        <v>11180</v>
      </c>
      <c r="C172" s="11"/>
      <c r="D172" s="11" t="str">
        <f>IF(COUNTIFS(Table_Languages[ISO_639-1],Table_Languages[[#This Row],[ISO_639-1]])&gt;1,"Y","N")</f>
        <v>N</v>
      </c>
      <c r="E172" s="11"/>
      <c r="F172" s="11" t="str">
        <f>IF(COUNTIFS(Table_Languages[ISO_639-2],Table_Languages[[#This Row],[ISO_639-2]])&gt;1,"Y","N")</f>
        <v>N</v>
      </c>
      <c r="G172" s="11" t="s">
        <v>11812</v>
      </c>
      <c r="H172" s="11" t="str">
        <f>IF(COUNTIFS(Table_Languages[ISO_639-3],Table_Languages[[#This Row],[ISO_639-3]])&gt;1,"Y","N")</f>
        <v>N</v>
      </c>
    </row>
    <row r="173" spans="1:8" x14ac:dyDescent="0.35">
      <c r="A173" s="11" t="str">
        <f t="shared" si="2"/>
        <v>L-000171</v>
      </c>
      <c r="B173" s="11" t="s">
        <v>11181</v>
      </c>
      <c r="C173" s="11"/>
      <c r="D173" s="11" t="str">
        <f>IF(COUNTIFS(Table_Languages[ISO_639-1],Table_Languages[[#This Row],[ISO_639-1]])&gt;1,"Y","N")</f>
        <v>N</v>
      </c>
      <c r="E173" s="11"/>
      <c r="F173" s="11" t="str">
        <f>IF(COUNTIFS(Table_Languages[ISO_639-2],Table_Languages[[#This Row],[ISO_639-2]])&gt;1,"Y","N")</f>
        <v>N</v>
      </c>
      <c r="G173" s="11" t="s">
        <v>11813</v>
      </c>
      <c r="H173" s="11" t="str">
        <f>IF(COUNTIFS(Table_Languages[ISO_639-3],Table_Languages[[#This Row],[ISO_639-3]])&gt;1,"Y","N")</f>
        <v>N</v>
      </c>
    </row>
    <row r="174" spans="1:8" x14ac:dyDescent="0.35">
      <c r="A174" s="11" t="str">
        <f t="shared" si="2"/>
        <v>L-000172</v>
      </c>
      <c r="B174" s="11" t="s">
        <v>11182</v>
      </c>
      <c r="C174" s="11"/>
      <c r="D174" s="11" t="str">
        <f>IF(COUNTIFS(Table_Languages[ISO_639-1],Table_Languages[[#This Row],[ISO_639-1]])&gt;1,"Y","N")</f>
        <v>N</v>
      </c>
      <c r="E174" s="11"/>
      <c r="F174" s="11" t="str">
        <f>IF(COUNTIFS(Table_Languages[ISO_639-2],Table_Languages[[#This Row],[ISO_639-2]])&gt;1,"Y","N")</f>
        <v>N</v>
      </c>
      <c r="G174" s="11" t="s">
        <v>11708</v>
      </c>
      <c r="H174" s="11" t="str">
        <f>IF(COUNTIFS(Table_Languages[ISO_639-3],Table_Languages[[#This Row],[ISO_639-3]])&gt;1,"Y","N")</f>
        <v>N</v>
      </c>
    </row>
    <row r="175" spans="1:8" x14ac:dyDescent="0.35">
      <c r="A175" s="11" t="str">
        <f t="shared" si="2"/>
        <v>L-000173</v>
      </c>
      <c r="B175" s="11" t="s">
        <v>11183</v>
      </c>
      <c r="C175" s="11"/>
      <c r="D175" s="11" t="str">
        <f>IF(COUNTIFS(Table_Languages[ISO_639-1],Table_Languages[[#This Row],[ISO_639-1]])&gt;1,"Y","N")</f>
        <v>N</v>
      </c>
      <c r="E175" s="11"/>
      <c r="F175" s="11" t="str">
        <f>IF(COUNTIFS(Table_Languages[ISO_639-2],Table_Languages[[#This Row],[ISO_639-2]])&gt;1,"Y","N")</f>
        <v>N</v>
      </c>
      <c r="G175" s="11" t="s">
        <v>11814</v>
      </c>
      <c r="H175" s="11" t="str">
        <f>IF(COUNTIFS(Table_Languages[ISO_639-3],Table_Languages[[#This Row],[ISO_639-3]])&gt;1,"Y","N")</f>
        <v>N</v>
      </c>
    </row>
    <row r="176" spans="1:8" x14ac:dyDescent="0.35">
      <c r="A176" s="11" t="str">
        <f t="shared" si="2"/>
        <v>L-000174</v>
      </c>
      <c r="B176" s="11" t="s">
        <v>11184</v>
      </c>
      <c r="C176" s="11"/>
      <c r="D176" s="11" t="str">
        <f>IF(COUNTIFS(Table_Languages[ISO_639-1],Table_Languages[[#This Row],[ISO_639-1]])&gt;1,"Y","N")</f>
        <v>N</v>
      </c>
      <c r="E176" s="11"/>
      <c r="F176" s="11" t="str">
        <f>IF(COUNTIFS(Table_Languages[ISO_639-2],Table_Languages[[#This Row],[ISO_639-2]])&gt;1,"Y","N")</f>
        <v>N</v>
      </c>
      <c r="G176" s="11" t="s">
        <v>11815</v>
      </c>
      <c r="H176" s="11" t="str">
        <f>IF(COUNTIFS(Table_Languages[ISO_639-3],Table_Languages[[#This Row],[ISO_639-3]])&gt;1,"Y","N")</f>
        <v>N</v>
      </c>
    </row>
    <row r="177" spans="1:8" x14ac:dyDescent="0.35">
      <c r="A177" s="11" t="str">
        <f t="shared" si="2"/>
        <v>L-000175</v>
      </c>
      <c r="B177" s="11" t="s">
        <v>11185</v>
      </c>
      <c r="C177" s="11"/>
      <c r="D177" s="11" t="str">
        <f>IF(COUNTIFS(Table_Languages[ISO_639-1],Table_Languages[[#This Row],[ISO_639-1]])&gt;1,"Y","N")</f>
        <v>N</v>
      </c>
      <c r="E177" s="11"/>
      <c r="F177" s="11" t="str">
        <f>IF(COUNTIFS(Table_Languages[ISO_639-2],Table_Languages[[#This Row],[ISO_639-2]])&gt;1,"Y","N")</f>
        <v>N</v>
      </c>
      <c r="G177" s="11" t="s">
        <v>11759</v>
      </c>
      <c r="H177" s="11" t="str">
        <f>IF(COUNTIFS(Table_Languages[ISO_639-3],Table_Languages[[#This Row],[ISO_639-3]])&gt;1,"Y","N")</f>
        <v>Y</v>
      </c>
    </row>
    <row r="178" spans="1:8" x14ac:dyDescent="0.35">
      <c r="A178" s="11" t="str">
        <f t="shared" si="2"/>
        <v>L-000176</v>
      </c>
      <c r="B178" s="11" t="s">
        <v>11186</v>
      </c>
      <c r="C178" s="11"/>
      <c r="D178" s="11" t="str">
        <f>IF(COUNTIFS(Table_Languages[ISO_639-1],Table_Languages[[#This Row],[ISO_639-1]])&gt;1,"Y","N")</f>
        <v>N</v>
      </c>
      <c r="E178" s="11"/>
      <c r="F178" s="11" t="str">
        <f>IF(COUNTIFS(Table_Languages[ISO_639-2],Table_Languages[[#This Row],[ISO_639-2]])&gt;1,"Y","N")</f>
        <v>N</v>
      </c>
      <c r="G178" s="11" t="s">
        <v>11816</v>
      </c>
      <c r="H178" s="11" t="str">
        <f>IF(COUNTIFS(Table_Languages[ISO_639-3],Table_Languages[[#This Row],[ISO_639-3]])&gt;1,"Y","N")</f>
        <v>N</v>
      </c>
    </row>
    <row r="179" spans="1:8" x14ac:dyDescent="0.35">
      <c r="A179" s="11" t="str">
        <f t="shared" si="2"/>
        <v>L-000177</v>
      </c>
      <c r="B179" s="11" t="s">
        <v>11187</v>
      </c>
      <c r="C179" s="11"/>
      <c r="D179" s="11" t="str">
        <f>IF(COUNTIFS(Table_Languages[ISO_639-1],Table_Languages[[#This Row],[ISO_639-1]])&gt;1,"Y","N")</f>
        <v>N</v>
      </c>
      <c r="E179" s="11"/>
      <c r="F179" s="11" t="str">
        <f>IF(COUNTIFS(Table_Languages[ISO_639-2],Table_Languages[[#This Row],[ISO_639-2]])&gt;1,"Y","N")</f>
        <v>N</v>
      </c>
      <c r="G179" s="11" t="s">
        <v>11817</v>
      </c>
      <c r="H179" s="11" t="str">
        <f>IF(COUNTIFS(Table_Languages[ISO_639-3],Table_Languages[[#This Row],[ISO_639-3]])&gt;1,"Y","N")</f>
        <v>N</v>
      </c>
    </row>
    <row r="180" spans="1:8" x14ac:dyDescent="0.35">
      <c r="A180" s="11" t="str">
        <f t="shared" si="2"/>
        <v>L-000178</v>
      </c>
      <c r="B180" s="11" t="s">
        <v>11188</v>
      </c>
      <c r="C180" s="11"/>
      <c r="D180" s="11" t="str">
        <f>IF(COUNTIFS(Table_Languages[ISO_639-1],Table_Languages[[#This Row],[ISO_639-1]])&gt;1,"Y","N")</f>
        <v>N</v>
      </c>
      <c r="E180" s="11" t="s">
        <v>11709</v>
      </c>
      <c r="F180" s="11" t="str">
        <f>IF(COUNTIFS(Table_Languages[ISO_639-2],Table_Languages[[#This Row],[ISO_639-2]])&gt;1,"Y","N")</f>
        <v>N</v>
      </c>
      <c r="G180" s="11" t="s">
        <v>11709</v>
      </c>
      <c r="H180" s="11" t="str">
        <f>IF(COUNTIFS(Table_Languages[ISO_639-3],Table_Languages[[#This Row],[ISO_639-3]])&gt;1,"Y","N")</f>
        <v>Y</v>
      </c>
    </row>
    <row r="181" spans="1:8" x14ac:dyDescent="0.35">
      <c r="A181" s="11" t="str">
        <f t="shared" si="2"/>
        <v>L-000179</v>
      </c>
      <c r="B181" s="11" t="s">
        <v>11189</v>
      </c>
      <c r="C181" s="11"/>
      <c r="D181" s="11" t="str">
        <f>IF(COUNTIFS(Table_Languages[ISO_639-1],Table_Languages[[#This Row],[ISO_639-1]])&gt;1,"Y","N")</f>
        <v>N</v>
      </c>
      <c r="E181" s="11" t="s">
        <v>11710</v>
      </c>
      <c r="F181" s="11" t="str">
        <f>IF(COUNTIFS(Table_Languages[ISO_639-2],Table_Languages[[#This Row],[ISO_639-2]])&gt;1,"Y","N")</f>
        <v>N</v>
      </c>
      <c r="G181" s="11" t="s">
        <v>11710</v>
      </c>
      <c r="H181" s="11" t="str">
        <f>IF(COUNTIFS(Table_Languages[ISO_639-3],Table_Languages[[#This Row],[ISO_639-3]])&gt;1,"Y","N")</f>
        <v>N</v>
      </c>
    </row>
    <row r="182" spans="1:8" x14ac:dyDescent="0.35">
      <c r="A182" s="11" t="str">
        <f t="shared" si="2"/>
        <v>L-000180</v>
      </c>
      <c r="B182" s="11" t="s">
        <v>11190</v>
      </c>
      <c r="C182" s="11"/>
      <c r="D182" s="11" t="str">
        <f>IF(COUNTIFS(Table_Languages[ISO_639-1],Table_Languages[[#This Row],[ISO_639-1]])&gt;1,"Y","N")</f>
        <v>N</v>
      </c>
      <c r="E182" s="11" t="s">
        <v>11711</v>
      </c>
      <c r="F182" s="11" t="str">
        <f>IF(COUNTIFS(Table_Languages[ISO_639-2],Table_Languages[[#This Row],[ISO_639-2]])&gt;1,"Y","N")</f>
        <v>N</v>
      </c>
      <c r="G182" s="11" t="s">
        <v>11711</v>
      </c>
      <c r="H182" s="11" t="str">
        <f>IF(COUNTIFS(Table_Languages[ISO_639-3],Table_Languages[[#This Row],[ISO_639-3]])&gt;1,"Y","N")</f>
        <v>N</v>
      </c>
    </row>
    <row r="183" spans="1:8" x14ac:dyDescent="0.35">
      <c r="A183" s="11" t="str">
        <f t="shared" si="2"/>
        <v>L-000181</v>
      </c>
      <c r="B183" s="11" t="s">
        <v>11191</v>
      </c>
      <c r="C183" s="11"/>
      <c r="D183" s="11" t="str">
        <f>IF(COUNTIFS(Table_Languages[ISO_639-1],Table_Languages[[#This Row],[ISO_639-1]])&gt;1,"Y","N")</f>
        <v>N</v>
      </c>
      <c r="E183" s="11"/>
      <c r="F183" s="11" t="str">
        <f>IF(COUNTIFS(Table_Languages[ISO_639-2],Table_Languages[[#This Row],[ISO_639-2]])&gt;1,"Y","N")</f>
        <v>N</v>
      </c>
      <c r="G183" s="11" t="s">
        <v>11818</v>
      </c>
      <c r="H183" s="11" t="str">
        <f>IF(COUNTIFS(Table_Languages[ISO_639-3],Table_Languages[[#This Row],[ISO_639-3]])&gt;1,"Y","N")</f>
        <v>N</v>
      </c>
    </row>
    <row r="184" spans="1:8" x14ac:dyDescent="0.35">
      <c r="A184" s="11" t="str">
        <f t="shared" si="2"/>
        <v>L-000182</v>
      </c>
      <c r="B184" s="11" t="s">
        <v>11192</v>
      </c>
      <c r="C184" s="11"/>
      <c r="D184" s="11" t="str">
        <f>IF(COUNTIFS(Table_Languages[ISO_639-1],Table_Languages[[#This Row],[ISO_639-1]])&gt;1,"Y","N")</f>
        <v>N</v>
      </c>
      <c r="E184" s="11"/>
      <c r="F184" s="11" t="str">
        <f>IF(COUNTIFS(Table_Languages[ISO_639-2],Table_Languages[[#This Row],[ISO_639-2]])&gt;1,"Y","N")</f>
        <v>N</v>
      </c>
      <c r="G184" s="11" t="s">
        <v>11819</v>
      </c>
      <c r="H184" s="11" t="str">
        <f>IF(COUNTIFS(Table_Languages[ISO_639-3],Table_Languages[[#This Row],[ISO_639-3]])&gt;1,"Y","N")</f>
        <v>N</v>
      </c>
    </row>
    <row r="185" spans="1:8" x14ac:dyDescent="0.35">
      <c r="A185" s="11" t="str">
        <f t="shared" si="2"/>
        <v>L-000183</v>
      </c>
      <c r="B185" s="11" t="s">
        <v>11193</v>
      </c>
      <c r="C185" s="11"/>
      <c r="D185" s="11" t="str">
        <f>IF(COUNTIFS(Table_Languages[ISO_639-1],Table_Languages[[#This Row],[ISO_639-1]])&gt;1,"Y","N")</f>
        <v>N</v>
      </c>
      <c r="E185" s="11"/>
      <c r="F185" s="11" t="str">
        <f>IF(COUNTIFS(Table_Languages[ISO_639-2],Table_Languages[[#This Row],[ISO_639-2]])&gt;1,"Y","N")</f>
        <v>N</v>
      </c>
      <c r="G185" s="11" t="s">
        <v>11820</v>
      </c>
      <c r="H185" s="11" t="str">
        <f>IF(COUNTIFS(Table_Languages[ISO_639-3],Table_Languages[[#This Row],[ISO_639-3]])&gt;1,"Y","N")</f>
        <v>N</v>
      </c>
    </row>
    <row r="186" spans="1:8" x14ac:dyDescent="0.35">
      <c r="A186" s="11" t="str">
        <f t="shared" si="2"/>
        <v>L-000184</v>
      </c>
      <c r="B186" s="11" t="s">
        <v>11194</v>
      </c>
      <c r="C186" s="11"/>
      <c r="D186" s="11" t="str">
        <f>IF(COUNTIFS(Table_Languages[ISO_639-1],Table_Languages[[#This Row],[ISO_639-1]])&gt;1,"Y","N")</f>
        <v>N</v>
      </c>
      <c r="E186" s="11"/>
      <c r="F186" s="11" t="str">
        <f>IF(COUNTIFS(Table_Languages[ISO_639-2],Table_Languages[[#This Row],[ISO_639-2]])&gt;1,"Y","N")</f>
        <v>N</v>
      </c>
      <c r="G186" s="11" t="s">
        <v>11821</v>
      </c>
      <c r="H186" s="11" t="str">
        <f>IF(COUNTIFS(Table_Languages[ISO_639-3],Table_Languages[[#This Row],[ISO_639-3]])&gt;1,"Y","N")</f>
        <v>N</v>
      </c>
    </row>
    <row r="187" spans="1:8" x14ac:dyDescent="0.35">
      <c r="A187" s="11" t="str">
        <f t="shared" si="2"/>
        <v>L-000185</v>
      </c>
      <c r="B187" s="11" t="s">
        <v>11195</v>
      </c>
      <c r="C187" s="11"/>
      <c r="D187" s="11" t="str">
        <f>IF(COUNTIFS(Table_Languages[ISO_639-1],Table_Languages[[#This Row],[ISO_639-1]])&gt;1,"Y","N")</f>
        <v>N</v>
      </c>
      <c r="E187" s="11"/>
      <c r="F187" s="11" t="str">
        <f>IF(COUNTIFS(Table_Languages[ISO_639-2],Table_Languages[[#This Row],[ISO_639-2]])&gt;1,"Y","N")</f>
        <v>N</v>
      </c>
      <c r="G187" s="11" t="s">
        <v>11822</v>
      </c>
      <c r="H187" s="11" t="str">
        <f>IF(COUNTIFS(Table_Languages[ISO_639-3],Table_Languages[[#This Row],[ISO_639-3]])&gt;1,"Y","N")</f>
        <v>N</v>
      </c>
    </row>
    <row r="188" spans="1:8" x14ac:dyDescent="0.35">
      <c r="A188" s="11" t="str">
        <f t="shared" si="2"/>
        <v>L-000186</v>
      </c>
      <c r="B188" s="11" t="s">
        <v>11196</v>
      </c>
      <c r="C188" s="11"/>
      <c r="D188" s="11" t="str">
        <f>IF(COUNTIFS(Table_Languages[ISO_639-1],Table_Languages[[#This Row],[ISO_639-1]])&gt;1,"Y","N")</f>
        <v>N</v>
      </c>
      <c r="E188" s="11"/>
      <c r="F188" s="11" t="str">
        <f>IF(COUNTIFS(Table_Languages[ISO_639-2],Table_Languages[[#This Row],[ISO_639-2]])&gt;1,"Y","N")</f>
        <v>N</v>
      </c>
      <c r="G188" s="11" t="s">
        <v>11823</v>
      </c>
      <c r="H188" s="11" t="str">
        <f>IF(COUNTIFS(Table_Languages[ISO_639-3],Table_Languages[[#This Row],[ISO_639-3]])&gt;1,"Y","N")</f>
        <v>N</v>
      </c>
    </row>
    <row r="189" spans="1:8" x14ac:dyDescent="0.35">
      <c r="A189" s="11" t="str">
        <f t="shared" si="2"/>
        <v>L-000187</v>
      </c>
      <c r="B189" s="11" t="s">
        <v>11197</v>
      </c>
      <c r="C189" s="11"/>
      <c r="D189" s="11" t="str">
        <f>IF(COUNTIFS(Table_Languages[ISO_639-1],Table_Languages[[#This Row],[ISO_639-1]])&gt;1,"Y","N")</f>
        <v>N</v>
      </c>
      <c r="E189" s="11" t="s">
        <v>11712</v>
      </c>
      <c r="F189" s="11" t="str">
        <f>IF(COUNTIFS(Table_Languages[ISO_639-2],Table_Languages[[#This Row],[ISO_639-2]])&gt;1,"Y","N")</f>
        <v>N</v>
      </c>
      <c r="G189" s="11" t="s">
        <v>11712</v>
      </c>
      <c r="H189" s="11" t="str">
        <f>IF(COUNTIFS(Table_Languages[ISO_639-3],Table_Languages[[#This Row],[ISO_639-3]])&gt;1,"Y","N")</f>
        <v>N</v>
      </c>
    </row>
    <row r="190" spans="1:8" x14ac:dyDescent="0.35">
      <c r="A190" s="11" t="str">
        <f t="shared" si="2"/>
        <v>L-000188</v>
      </c>
      <c r="B190" s="11" t="s">
        <v>11198</v>
      </c>
      <c r="C190" s="11"/>
      <c r="D190" s="11" t="str">
        <f>IF(COUNTIFS(Table_Languages[ISO_639-1],Table_Languages[[#This Row],[ISO_639-1]])&gt;1,"Y","N")</f>
        <v>N</v>
      </c>
      <c r="E190" s="11"/>
      <c r="F190" s="11" t="str">
        <f>IF(COUNTIFS(Table_Languages[ISO_639-2],Table_Languages[[#This Row],[ISO_639-2]])&gt;1,"Y","N")</f>
        <v>N</v>
      </c>
      <c r="G190" s="11" t="s">
        <v>11824</v>
      </c>
      <c r="H190" s="11" t="str">
        <f>IF(COUNTIFS(Table_Languages[ISO_639-3],Table_Languages[[#This Row],[ISO_639-3]])&gt;1,"Y","N")</f>
        <v>N</v>
      </c>
    </row>
    <row r="191" spans="1:8" x14ac:dyDescent="0.35">
      <c r="A191" s="11" t="str">
        <f t="shared" si="2"/>
        <v>L-000189</v>
      </c>
      <c r="B191" s="11" t="s">
        <v>11199</v>
      </c>
      <c r="C191" s="11"/>
      <c r="D191" s="11" t="str">
        <f>IF(COUNTIFS(Table_Languages[ISO_639-1],Table_Languages[[#This Row],[ISO_639-1]])&gt;1,"Y","N")</f>
        <v>N</v>
      </c>
      <c r="E191" s="11" t="s">
        <v>11713</v>
      </c>
      <c r="F191" s="11" t="str">
        <f>IF(COUNTIFS(Table_Languages[ISO_639-2],Table_Languages[[#This Row],[ISO_639-2]])&gt;1,"Y","N")</f>
        <v>N</v>
      </c>
      <c r="G191" s="11" t="s">
        <v>11713</v>
      </c>
      <c r="H191" s="11" t="str">
        <f>IF(COUNTIFS(Table_Languages[ISO_639-3],Table_Languages[[#This Row],[ISO_639-3]])&gt;1,"Y","N")</f>
        <v>N</v>
      </c>
    </row>
    <row r="192" spans="1:8" x14ac:dyDescent="0.35">
      <c r="A192" s="11" t="str">
        <f t="shared" si="2"/>
        <v>L-000190</v>
      </c>
      <c r="B192" s="11" t="s">
        <v>11200</v>
      </c>
      <c r="C192" s="11"/>
      <c r="D192" s="11" t="str">
        <f>IF(COUNTIFS(Table_Languages[ISO_639-1],Table_Languages[[#This Row],[ISO_639-1]])&gt;1,"Y","N")</f>
        <v>N</v>
      </c>
      <c r="E192" s="11" t="s">
        <v>11714</v>
      </c>
      <c r="F192" s="11" t="str">
        <f>IF(COUNTIFS(Table_Languages[ISO_639-2],Table_Languages[[#This Row],[ISO_639-2]])&gt;1,"Y","N")</f>
        <v>N</v>
      </c>
      <c r="G192" s="11" t="s">
        <v>11714</v>
      </c>
      <c r="H192" s="11" t="str">
        <f>IF(COUNTIFS(Table_Languages[ISO_639-3],Table_Languages[[#This Row],[ISO_639-3]])&gt;1,"Y","N")</f>
        <v>N</v>
      </c>
    </row>
    <row r="193" spans="1:8" x14ac:dyDescent="0.35">
      <c r="A193" s="11" t="str">
        <f t="shared" si="2"/>
        <v>L-000191</v>
      </c>
      <c r="B193" s="11" t="s">
        <v>11201</v>
      </c>
      <c r="C193" s="11"/>
      <c r="D193" s="11" t="str">
        <f>IF(COUNTIFS(Table_Languages[ISO_639-1],Table_Languages[[#This Row],[ISO_639-1]])&gt;1,"Y","N")</f>
        <v>N</v>
      </c>
      <c r="E193" s="11"/>
      <c r="F193" s="11" t="str">
        <f>IF(COUNTIFS(Table_Languages[ISO_639-2],Table_Languages[[#This Row],[ISO_639-2]])&gt;1,"Y","N")</f>
        <v>N</v>
      </c>
      <c r="G193" s="11"/>
      <c r="H193" s="11" t="str">
        <f>IF(COUNTIFS(Table_Languages[ISO_639-3],Table_Languages[[#This Row],[ISO_639-3]])&gt;1,"Y","N")</f>
        <v>N</v>
      </c>
    </row>
    <row r="194" spans="1:8" x14ac:dyDescent="0.35">
      <c r="A194" s="11" t="str">
        <f t="shared" ref="A194:A257" si="3">CONCATENATE("L", ,"-",TEXT(ROW(A193)-1, "000000"))</f>
        <v>L-000192</v>
      </c>
      <c r="B194" s="11" t="s">
        <v>11202</v>
      </c>
      <c r="C194" s="11"/>
      <c r="D194" s="11" t="str">
        <f>IF(COUNTIFS(Table_Languages[ISO_639-1],Table_Languages[[#This Row],[ISO_639-1]])&gt;1,"Y","N")</f>
        <v>N</v>
      </c>
      <c r="E194" s="11"/>
      <c r="F194" s="11" t="str">
        <f>IF(COUNTIFS(Table_Languages[ISO_639-2],Table_Languages[[#This Row],[ISO_639-2]])&gt;1,"Y","N")</f>
        <v>N</v>
      </c>
      <c r="G194" s="11"/>
      <c r="H194" s="11" t="str">
        <f>IF(COUNTIFS(Table_Languages[ISO_639-3],Table_Languages[[#This Row],[ISO_639-3]])&gt;1,"Y","N")</f>
        <v>N</v>
      </c>
    </row>
    <row r="195" spans="1:8" x14ac:dyDescent="0.35">
      <c r="A195" s="11" t="str">
        <f t="shared" si="3"/>
        <v>L-000193</v>
      </c>
      <c r="B195" s="11" t="s">
        <v>11203</v>
      </c>
      <c r="C195" s="11"/>
      <c r="D195" s="11" t="str">
        <f>IF(COUNTIFS(Table_Languages[ISO_639-1],Table_Languages[[#This Row],[ISO_639-1]])&gt;1,"Y","N")</f>
        <v>N</v>
      </c>
      <c r="E195" s="11"/>
      <c r="F195" s="11" t="str">
        <f>IF(COUNTIFS(Table_Languages[ISO_639-2],Table_Languages[[#This Row],[ISO_639-2]])&gt;1,"Y","N")</f>
        <v>N</v>
      </c>
      <c r="G195" s="11"/>
      <c r="H195" s="11" t="str">
        <f>IF(COUNTIFS(Table_Languages[ISO_639-3],Table_Languages[[#This Row],[ISO_639-3]])&gt;1,"Y","N")</f>
        <v>N</v>
      </c>
    </row>
    <row r="196" spans="1:8" x14ac:dyDescent="0.35">
      <c r="A196" s="11" t="str">
        <f t="shared" si="3"/>
        <v>L-000194</v>
      </c>
      <c r="B196" s="11" t="s">
        <v>11204</v>
      </c>
      <c r="C196" s="11"/>
      <c r="D196" s="11" t="str">
        <f>IF(COUNTIFS(Table_Languages[ISO_639-1],Table_Languages[[#This Row],[ISO_639-1]])&gt;1,"Y","N")</f>
        <v>N</v>
      </c>
      <c r="E196" s="11"/>
      <c r="F196" s="11" t="str">
        <f>IF(COUNTIFS(Table_Languages[ISO_639-2],Table_Languages[[#This Row],[ISO_639-2]])&gt;1,"Y","N")</f>
        <v>N</v>
      </c>
      <c r="G196" s="11"/>
      <c r="H196" s="11" t="str">
        <f>IF(COUNTIFS(Table_Languages[ISO_639-3],Table_Languages[[#This Row],[ISO_639-3]])&gt;1,"Y","N")</f>
        <v>N</v>
      </c>
    </row>
    <row r="197" spans="1:8" x14ac:dyDescent="0.35">
      <c r="A197" s="11" t="str">
        <f t="shared" si="3"/>
        <v>L-000195</v>
      </c>
      <c r="B197" s="11" t="s">
        <v>11205</v>
      </c>
      <c r="C197" s="11"/>
      <c r="D197" s="11" t="str">
        <f>IF(COUNTIFS(Table_Languages[ISO_639-1],Table_Languages[[#This Row],[ISO_639-1]])&gt;1,"Y","N")</f>
        <v>N</v>
      </c>
      <c r="E197" s="11"/>
      <c r="F197" s="11" t="str">
        <f>IF(COUNTIFS(Table_Languages[ISO_639-2],Table_Languages[[#This Row],[ISO_639-2]])&gt;1,"Y","N")</f>
        <v>N</v>
      </c>
      <c r="G197" s="11"/>
      <c r="H197" s="11" t="str">
        <f>IF(COUNTIFS(Table_Languages[ISO_639-3],Table_Languages[[#This Row],[ISO_639-3]])&gt;1,"Y","N")</f>
        <v>N</v>
      </c>
    </row>
    <row r="198" spans="1:8" x14ac:dyDescent="0.35">
      <c r="A198" s="11" t="str">
        <f t="shared" si="3"/>
        <v>L-000196</v>
      </c>
      <c r="B198" s="11" t="s">
        <v>11206</v>
      </c>
      <c r="C198" s="11"/>
      <c r="D198" s="11" t="str">
        <f>IF(COUNTIFS(Table_Languages[ISO_639-1],Table_Languages[[#This Row],[ISO_639-1]])&gt;1,"Y","N")</f>
        <v>N</v>
      </c>
      <c r="E198" s="11"/>
      <c r="F198" s="11" t="str">
        <f>IF(COUNTIFS(Table_Languages[ISO_639-2],Table_Languages[[#This Row],[ISO_639-2]])&gt;1,"Y","N")</f>
        <v>N</v>
      </c>
      <c r="G198" s="11"/>
      <c r="H198" s="11" t="str">
        <f>IF(COUNTIFS(Table_Languages[ISO_639-3],Table_Languages[[#This Row],[ISO_639-3]])&gt;1,"Y","N")</f>
        <v>N</v>
      </c>
    </row>
    <row r="199" spans="1:8" x14ac:dyDescent="0.35">
      <c r="A199" s="11" t="str">
        <f t="shared" si="3"/>
        <v>L-000197</v>
      </c>
      <c r="B199" s="11" t="s">
        <v>11207</v>
      </c>
      <c r="C199" s="11"/>
      <c r="D199" s="11" t="str">
        <f>IF(COUNTIFS(Table_Languages[ISO_639-1],Table_Languages[[#This Row],[ISO_639-1]])&gt;1,"Y","N")</f>
        <v>N</v>
      </c>
      <c r="E199" s="11"/>
      <c r="F199" s="11" t="str">
        <f>IF(COUNTIFS(Table_Languages[ISO_639-2],Table_Languages[[#This Row],[ISO_639-2]])&gt;1,"Y","N")</f>
        <v>N</v>
      </c>
      <c r="G199" s="11"/>
      <c r="H199" s="11" t="str">
        <f>IF(COUNTIFS(Table_Languages[ISO_639-3],Table_Languages[[#This Row],[ISO_639-3]])&gt;1,"Y","N")</f>
        <v>N</v>
      </c>
    </row>
    <row r="200" spans="1:8" x14ac:dyDescent="0.35">
      <c r="A200" s="11" t="str">
        <f t="shared" si="3"/>
        <v>L-000198</v>
      </c>
      <c r="B200" s="11" t="s">
        <v>11208</v>
      </c>
      <c r="C200" s="11"/>
      <c r="D200" s="11" t="str">
        <f>IF(COUNTIFS(Table_Languages[ISO_639-1],Table_Languages[[#This Row],[ISO_639-1]])&gt;1,"Y","N")</f>
        <v>N</v>
      </c>
      <c r="E200" s="11"/>
      <c r="F200" s="11" t="str">
        <f>IF(COUNTIFS(Table_Languages[ISO_639-2],Table_Languages[[#This Row],[ISO_639-2]])&gt;1,"Y","N")</f>
        <v>N</v>
      </c>
      <c r="G200" s="11"/>
      <c r="H200" s="11" t="str">
        <f>IF(COUNTIFS(Table_Languages[ISO_639-3],Table_Languages[[#This Row],[ISO_639-3]])&gt;1,"Y","N")</f>
        <v>N</v>
      </c>
    </row>
    <row r="201" spans="1:8" x14ac:dyDescent="0.35">
      <c r="A201" s="11" t="str">
        <f t="shared" si="3"/>
        <v>L-000199</v>
      </c>
      <c r="B201" s="11" t="s">
        <v>11209</v>
      </c>
      <c r="C201" s="11"/>
      <c r="D201" s="11" t="str">
        <f>IF(COUNTIFS(Table_Languages[ISO_639-1],Table_Languages[[#This Row],[ISO_639-1]])&gt;1,"Y","N")</f>
        <v>N</v>
      </c>
      <c r="E201" s="11"/>
      <c r="F201" s="11" t="str">
        <f>IF(COUNTIFS(Table_Languages[ISO_639-2],Table_Languages[[#This Row],[ISO_639-2]])&gt;1,"Y","N")</f>
        <v>N</v>
      </c>
      <c r="G201" s="11"/>
      <c r="H201" s="11" t="str">
        <f>IF(COUNTIFS(Table_Languages[ISO_639-3],Table_Languages[[#This Row],[ISO_639-3]])&gt;1,"Y","N")</f>
        <v>N</v>
      </c>
    </row>
    <row r="202" spans="1:8" x14ac:dyDescent="0.35">
      <c r="A202" s="11" t="str">
        <f t="shared" si="3"/>
        <v>L-000200</v>
      </c>
      <c r="B202" s="11" t="s">
        <v>11210</v>
      </c>
      <c r="C202" s="11"/>
      <c r="D202" s="11" t="str">
        <f>IF(COUNTIFS(Table_Languages[ISO_639-1],Table_Languages[[#This Row],[ISO_639-1]])&gt;1,"Y","N")</f>
        <v>N</v>
      </c>
      <c r="E202" s="11"/>
      <c r="F202" s="11" t="str">
        <f>IF(COUNTIFS(Table_Languages[ISO_639-2],Table_Languages[[#This Row],[ISO_639-2]])&gt;1,"Y","N")</f>
        <v>N</v>
      </c>
      <c r="G202" s="11"/>
      <c r="H202" s="11" t="str">
        <f>IF(COUNTIFS(Table_Languages[ISO_639-3],Table_Languages[[#This Row],[ISO_639-3]])&gt;1,"Y","N")</f>
        <v>N</v>
      </c>
    </row>
    <row r="203" spans="1:8" x14ac:dyDescent="0.35">
      <c r="A203" s="11" t="str">
        <f t="shared" si="3"/>
        <v>L-000201</v>
      </c>
      <c r="B203" s="11" t="s">
        <v>11211</v>
      </c>
      <c r="C203" s="11"/>
      <c r="D203" s="11" t="str">
        <f>IF(COUNTIFS(Table_Languages[ISO_639-1],Table_Languages[[#This Row],[ISO_639-1]])&gt;1,"Y","N")</f>
        <v>N</v>
      </c>
      <c r="E203" s="11"/>
      <c r="F203" s="11" t="str">
        <f>IF(COUNTIFS(Table_Languages[ISO_639-2],Table_Languages[[#This Row],[ISO_639-2]])&gt;1,"Y","N")</f>
        <v>N</v>
      </c>
      <c r="G203" s="11"/>
      <c r="H203" s="11" t="str">
        <f>IF(COUNTIFS(Table_Languages[ISO_639-3],Table_Languages[[#This Row],[ISO_639-3]])&gt;1,"Y","N")</f>
        <v>N</v>
      </c>
    </row>
    <row r="204" spans="1:8" x14ac:dyDescent="0.35">
      <c r="A204" s="11" t="str">
        <f t="shared" si="3"/>
        <v>L-000202</v>
      </c>
      <c r="B204" s="11" t="s">
        <v>11212</v>
      </c>
      <c r="C204" s="11"/>
      <c r="D204" s="11" t="str">
        <f>IF(COUNTIFS(Table_Languages[ISO_639-1],Table_Languages[[#This Row],[ISO_639-1]])&gt;1,"Y","N")</f>
        <v>N</v>
      </c>
      <c r="E204" s="11"/>
      <c r="F204" s="11" t="str">
        <f>IF(COUNTIFS(Table_Languages[ISO_639-2],Table_Languages[[#This Row],[ISO_639-2]])&gt;1,"Y","N")</f>
        <v>N</v>
      </c>
      <c r="G204" s="11"/>
      <c r="H204" s="11" t="str">
        <f>IF(COUNTIFS(Table_Languages[ISO_639-3],Table_Languages[[#This Row],[ISO_639-3]])&gt;1,"Y","N")</f>
        <v>N</v>
      </c>
    </row>
    <row r="205" spans="1:8" x14ac:dyDescent="0.35">
      <c r="A205" s="11" t="str">
        <f t="shared" si="3"/>
        <v>L-000203</v>
      </c>
      <c r="B205" s="11" t="s">
        <v>11213</v>
      </c>
      <c r="C205" s="11"/>
      <c r="D205" s="11" t="str">
        <f>IF(COUNTIFS(Table_Languages[ISO_639-1],Table_Languages[[#This Row],[ISO_639-1]])&gt;1,"Y","N")</f>
        <v>N</v>
      </c>
      <c r="E205" s="11"/>
      <c r="F205" s="11" t="str">
        <f>IF(COUNTIFS(Table_Languages[ISO_639-2],Table_Languages[[#This Row],[ISO_639-2]])&gt;1,"Y","N")</f>
        <v>N</v>
      </c>
      <c r="G205" s="11" t="s">
        <v>11795</v>
      </c>
      <c r="H205" s="11" t="str">
        <f>IF(COUNTIFS(Table_Languages[ISO_639-3],Table_Languages[[#This Row],[ISO_639-3]])&gt;1,"Y","N")</f>
        <v>Y</v>
      </c>
    </row>
    <row r="206" spans="1:8" x14ac:dyDescent="0.35">
      <c r="A206" s="11" t="str">
        <f t="shared" si="3"/>
        <v>L-000204</v>
      </c>
      <c r="B206" s="11" t="s">
        <v>11214</v>
      </c>
      <c r="C206" s="11"/>
      <c r="D206" s="11" t="str">
        <f>IF(COUNTIFS(Table_Languages[ISO_639-1],Table_Languages[[#This Row],[ISO_639-1]])&gt;1,"Y","N")</f>
        <v>N</v>
      </c>
      <c r="E206" s="11"/>
      <c r="F206" s="11" t="str">
        <f>IF(COUNTIFS(Table_Languages[ISO_639-2],Table_Languages[[#This Row],[ISO_639-2]])&gt;1,"Y","N")</f>
        <v>N</v>
      </c>
      <c r="G206" s="11"/>
      <c r="H206" s="11" t="str">
        <f>IF(COUNTIFS(Table_Languages[ISO_639-3],Table_Languages[[#This Row],[ISO_639-3]])&gt;1,"Y","N")</f>
        <v>N</v>
      </c>
    </row>
    <row r="207" spans="1:8" x14ac:dyDescent="0.35">
      <c r="A207" s="11" t="str">
        <f t="shared" si="3"/>
        <v>L-000205</v>
      </c>
      <c r="B207" s="11" t="s">
        <v>11215</v>
      </c>
      <c r="C207" s="11"/>
      <c r="D207" s="11" t="str">
        <f>IF(COUNTIFS(Table_Languages[ISO_639-1],Table_Languages[[#This Row],[ISO_639-1]])&gt;1,"Y","N")</f>
        <v>N</v>
      </c>
      <c r="E207" s="11"/>
      <c r="F207" s="11" t="str">
        <f>IF(COUNTIFS(Table_Languages[ISO_639-2],Table_Languages[[#This Row],[ISO_639-2]])&gt;1,"Y","N")</f>
        <v>N</v>
      </c>
      <c r="G207" s="11"/>
      <c r="H207" s="11" t="str">
        <f>IF(COUNTIFS(Table_Languages[ISO_639-3],Table_Languages[[#This Row],[ISO_639-3]])&gt;1,"Y","N")</f>
        <v>N</v>
      </c>
    </row>
    <row r="208" spans="1:8" x14ac:dyDescent="0.35">
      <c r="A208" s="11" t="str">
        <f t="shared" si="3"/>
        <v>L-000206</v>
      </c>
      <c r="B208" s="11" t="s">
        <v>11216</v>
      </c>
      <c r="C208" s="11"/>
      <c r="D208" s="11" t="str">
        <f>IF(COUNTIFS(Table_Languages[ISO_639-1],Table_Languages[[#This Row],[ISO_639-1]])&gt;1,"Y","N")</f>
        <v>N</v>
      </c>
      <c r="E208" s="11"/>
      <c r="F208" s="11" t="str">
        <f>IF(COUNTIFS(Table_Languages[ISO_639-2],Table_Languages[[#This Row],[ISO_639-2]])&gt;1,"Y","N")</f>
        <v>N</v>
      </c>
      <c r="G208" s="11" t="s">
        <v>11825</v>
      </c>
      <c r="H208" s="11" t="str">
        <f>IF(COUNTIFS(Table_Languages[ISO_639-3],Table_Languages[[#This Row],[ISO_639-3]])&gt;1,"Y","N")</f>
        <v>N</v>
      </c>
    </row>
    <row r="209" spans="1:8" x14ac:dyDescent="0.35">
      <c r="A209" s="11" t="str">
        <f t="shared" si="3"/>
        <v>L-000207</v>
      </c>
      <c r="B209" s="11" t="s">
        <v>11217</v>
      </c>
      <c r="C209" s="11"/>
      <c r="D209" s="11" t="str">
        <f>IF(COUNTIFS(Table_Languages[ISO_639-1],Table_Languages[[#This Row],[ISO_639-1]])&gt;1,"Y","N")</f>
        <v>N</v>
      </c>
      <c r="E209" s="11"/>
      <c r="F209" s="11" t="str">
        <f>IF(COUNTIFS(Table_Languages[ISO_639-2],Table_Languages[[#This Row],[ISO_639-2]])&gt;1,"Y","N")</f>
        <v>N</v>
      </c>
      <c r="G209" s="11" t="s">
        <v>11826</v>
      </c>
      <c r="H209" s="11" t="str">
        <f>IF(COUNTIFS(Table_Languages[ISO_639-3],Table_Languages[[#This Row],[ISO_639-3]])&gt;1,"Y","N")</f>
        <v>Y</v>
      </c>
    </row>
    <row r="210" spans="1:8" x14ac:dyDescent="0.35">
      <c r="A210" s="11" t="str">
        <f t="shared" si="3"/>
        <v>L-000208</v>
      </c>
      <c r="B210" s="11" t="s">
        <v>11218</v>
      </c>
      <c r="C210" s="11"/>
      <c r="D210" s="11" t="str">
        <f>IF(COUNTIFS(Table_Languages[ISO_639-1],Table_Languages[[#This Row],[ISO_639-1]])&gt;1,"Y","N")</f>
        <v>N</v>
      </c>
      <c r="E210" s="11"/>
      <c r="F210" s="11" t="str">
        <f>IF(COUNTIFS(Table_Languages[ISO_639-2],Table_Languages[[#This Row],[ISO_639-2]])&gt;1,"Y","N")</f>
        <v>N</v>
      </c>
      <c r="G210" s="11" t="s">
        <v>11826</v>
      </c>
      <c r="H210" s="11" t="str">
        <f>IF(COUNTIFS(Table_Languages[ISO_639-3],Table_Languages[[#This Row],[ISO_639-3]])&gt;1,"Y","N")</f>
        <v>Y</v>
      </c>
    </row>
    <row r="211" spans="1:8" x14ac:dyDescent="0.35">
      <c r="A211" s="11" t="str">
        <f t="shared" si="3"/>
        <v>L-000209</v>
      </c>
      <c r="B211" s="11" t="s">
        <v>11219</v>
      </c>
      <c r="C211" s="11"/>
      <c r="D211" s="11" t="str">
        <f>IF(COUNTIFS(Table_Languages[ISO_639-1],Table_Languages[[#This Row],[ISO_639-1]])&gt;1,"Y","N")</f>
        <v>N</v>
      </c>
      <c r="E211" s="11"/>
      <c r="F211" s="11" t="str">
        <f>IF(COUNTIFS(Table_Languages[ISO_639-2],Table_Languages[[#This Row],[ISO_639-2]])&gt;1,"Y","N")</f>
        <v>N</v>
      </c>
      <c r="G211" s="11" t="s">
        <v>11826</v>
      </c>
      <c r="H211" s="11" t="str">
        <f>IF(COUNTIFS(Table_Languages[ISO_639-3],Table_Languages[[#This Row],[ISO_639-3]])&gt;1,"Y","N")</f>
        <v>Y</v>
      </c>
    </row>
    <row r="212" spans="1:8" x14ac:dyDescent="0.35">
      <c r="A212" s="11" t="str">
        <f t="shared" si="3"/>
        <v>L-000210</v>
      </c>
      <c r="B212" s="11" t="s">
        <v>11220</v>
      </c>
      <c r="C212" s="11"/>
      <c r="D212" s="11" t="str">
        <f>IF(COUNTIFS(Table_Languages[ISO_639-1],Table_Languages[[#This Row],[ISO_639-1]])&gt;1,"Y","N")</f>
        <v>N</v>
      </c>
      <c r="E212" s="11"/>
      <c r="F212" s="11" t="str">
        <f>IF(COUNTIFS(Table_Languages[ISO_639-2],Table_Languages[[#This Row],[ISO_639-2]])&gt;1,"Y","N")</f>
        <v>N</v>
      </c>
      <c r="G212" s="11" t="s">
        <v>11709</v>
      </c>
      <c r="H212" s="11" t="str">
        <f>IF(COUNTIFS(Table_Languages[ISO_639-3],Table_Languages[[#This Row],[ISO_639-3]])&gt;1,"Y","N")</f>
        <v>Y</v>
      </c>
    </row>
    <row r="213" spans="1:8" x14ac:dyDescent="0.35">
      <c r="A213" s="11" t="str">
        <f t="shared" si="3"/>
        <v>L-000211</v>
      </c>
      <c r="B213" s="11" t="s">
        <v>11221</v>
      </c>
      <c r="C213" s="11"/>
      <c r="D213" s="11" t="str">
        <f>IF(COUNTIFS(Table_Languages[ISO_639-1],Table_Languages[[#This Row],[ISO_639-1]])&gt;1,"Y","N")</f>
        <v>N</v>
      </c>
      <c r="E213" s="11" t="s">
        <v>11715</v>
      </c>
      <c r="F213" s="11" t="str">
        <f>IF(COUNTIFS(Table_Languages[ISO_639-2],Table_Languages[[#This Row],[ISO_639-2]])&gt;1,"Y","N")</f>
        <v>N</v>
      </c>
      <c r="G213" s="11" t="s">
        <v>11715</v>
      </c>
      <c r="H213" s="11" t="str">
        <f>IF(COUNTIFS(Table_Languages[ISO_639-3],Table_Languages[[#This Row],[ISO_639-3]])&gt;1,"Y","N")</f>
        <v>N</v>
      </c>
    </row>
    <row r="214" spans="1:8" x14ac:dyDescent="0.35">
      <c r="A214" s="11" t="str">
        <f t="shared" si="3"/>
        <v>L-000212</v>
      </c>
      <c r="B214" s="11" t="s">
        <v>11222</v>
      </c>
      <c r="C214" s="11"/>
      <c r="D214" s="11" t="str">
        <f>IF(COUNTIFS(Table_Languages[ISO_639-1],Table_Languages[[#This Row],[ISO_639-1]])&gt;1,"Y","N")</f>
        <v>N</v>
      </c>
      <c r="E214" s="11"/>
      <c r="F214" s="11" t="str">
        <f>IF(COUNTIFS(Table_Languages[ISO_639-2],Table_Languages[[#This Row],[ISO_639-2]])&gt;1,"Y","N")</f>
        <v>N</v>
      </c>
      <c r="G214" s="11" t="s">
        <v>11827</v>
      </c>
      <c r="H214" s="11" t="str">
        <f>IF(COUNTIFS(Table_Languages[ISO_639-3],Table_Languages[[#This Row],[ISO_639-3]])&gt;1,"Y","N")</f>
        <v>N</v>
      </c>
    </row>
    <row r="215" spans="1:8" x14ac:dyDescent="0.35">
      <c r="A215" s="11" t="str">
        <f t="shared" si="3"/>
        <v>L-000213</v>
      </c>
      <c r="B215" s="11" t="s">
        <v>11223</v>
      </c>
      <c r="C215" s="11"/>
      <c r="D215" s="11" t="str">
        <f>IF(COUNTIFS(Table_Languages[ISO_639-1],Table_Languages[[#This Row],[ISO_639-1]])&gt;1,"Y","N")</f>
        <v>N</v>
      </c>
      <c r="E215" s="11"/>
      <c r="F215" s="11" t="str">
        <f>IF(COUNTIFS(Table_Languages[ISO_639-2],Table_Languages[[#This Row],[ISO_639-2]])&gt;1,"Y","N")</f>
        <v>N</v>
      </c>
      <c r="G215" s="11" t="s">
        <v>11828</v>
      </c>
      <c r="H215" s="11" t="str">
        <f>IF(COUNTIFS(Table_Languages[ISO_639-3],Table_Languages[[#This Row],[ISO_639-3]])&gt;1,"Y","N")</f>
        <v>N</v>
      </c>
    </row>
    <row r="216" spans="1:8" x14ac:dyDescent="0.35">
      <c r="A216" s="11" t="str">
        <f t="shared" si="3"/>
        <v>L-000214</v>
      </c>
      <c r="B216" s="11" t="s">
        <v>11224</v>
      </c>
      <c r="C216" s="11"/>
      <c r="D216" s="11" t="str">
        <f>IF(COUNTIFS(Table_Languages[ISO_639-1],Table_Languages[[#This Row],[ISO_639-1]])&gt;1,"Y","N")</f>
        <v>N</v>
      </c>
      <c r="E216" s="11"/>
      <c r="F216" s="11" t="str">
        <f>IF(COUNTIFS(Table_Languages[ISO_639-2],Table_Languages[[#This Row],[ISO_639-2]])&gt;1,"Y","N")</f>
        <v>N</v>
      </c>
      <c r="G216" s="11"/>
      <c r="H216" s="11" t="str">
        <f>IF(COUNTIFS(Table_Languages[ISO_639-3],Table_Languages[[#This Row],[ISO_639-3]])&gt;1,"Y","N")</f>
        <v>N</v>
      </c>
    </row>
    <row r="217" spans="1:8" x14ac:dyDescent="0.35">
      <c r="A217" s="11" t="str">
        <f t="shared" si="3"/>
        <v>L-000215</v>
      </c>
      <c r="B217" s="11" t="s">
        <v>11225</v>
      </c>
      <c r="C217" s="11"/>
      <c r="D217" s="11" t="str">
        <f>IF(COUNTIFS(Table_Languages[ISO_639-1],Table_Languages[[#This Row],[ISO_639-1]])&gt;1,"Y","N")</f>
        <v>N</v>
      </c>
      <c r="E217" s="11"/>
      <c r="F217" s="11" t="str">
        <f>IF(COUNTIFS(Table_Languages[ISO_639-2],Table_Languages[[#This Row],[ISO_639-2]])&gt;1,"Y","N")</f>
        <v>N</v>
      </c>
      <c r="G217" s="11"/>
      <c r="H217" s="11" t="str">
        <f>IF(COUNTIFS(Table_Languages[ISO_639-3],Table_Languages[[#This Row],[ISO_639-3]])&gt;1,"Y","N")</f>
        <v>N</v>
      </c>
    </row>
    <row r="218" spans="1:8" x14ac:dyDescent="0.35">
      <c r="A218" s="11" t="str">
        <f t="shared" si="3"/>
        <v>L-000216</v>
      </c>
      <c r="B218" s="11" t="s">
        <v>11226</v>
      </c>
      <c r="C218" s="11"/>
      <c r="D218" s="11" t="str">
        <f>IF(COUNTIFS(Table_Languages[ISO_639-1],Table_Languages[[#This Row],[ISO_639-1]])&gt;1,"Y","N")</f>
        <v>N</v>
      </c>
      <c r="E218" s="11" t="s">
        <v>11699</v>
      </c>
      <c r="F218" s="11" t="str">
        <f>IF(COUNTIFS(Table_Languages[ISO_639-2],Table_Languages[[#This Row],[ISO_639-2]])&gt;1,"Y","N")</f>
        <v>Y</v>
      </c>
      <c r="G218" s="11" t="s">
        <v>11699</v>
      </c>
      <c r="H218" s="11" t="str">
        <f>IF(COUNTIFS(Table_Languages[ISO_639-3],Table_Languages[[#This Row],[ISO_639-3]])&gt;1,"Y","N")</f>
        <v>Y</v>
      </c>
    </row>
    <row r="219" spans="1:8" x14ac:dyDescent="0.35">
      <c r="A219" s="11" t="str">
        <f t="shared" si="3"/>
        <v>L-000217</v>
      </c>
      <c r="B219" s="11" t="s">
        <v>11227</v>
      </c>
      <c r="C219" s="11"/>
      <c r="D219" s="11" t="str">
        <f>IF(COUNTIFS(Table_Languages[ISO_639-1],Table_Languages[[#This Row],[ISO_639-1]])&gt;1,"Y","N")</f>
        <v>N</v>
      </c>
      <c r="E219" s="11"/>
      <c r="F219" s="11" t="str">
        <f>IF(COUNTIFS(Table_Languages[ISO_639-2],Table_Languages[[#This Row],[ISO_639-2]])&gt;1,"Y","N")</f>
        <v>N</v>
      </c>
      <c r="G219" s="11" t="s">
        <v>11689</v>
      </c>
      <c r="H219" s="11" t="str">
        <f>IF(COUNTIFS(Table_Languages[ISO_639-3],Table_Languages[[#This Row],[ISO_639-3]])&gt;1,"Y","N")</f>
        <v>Y</v>
      </c>
    </row>
    <row r="220" spans="1:8" x14ac:dyDescent="0.35">
      <c r="A220" s="11" t="str">
        <f t="shared" si="3"/>
        <v>L-000218</v>
      </c>
      <c r="B220" s="11" t="s">
        <v>11228</v>
      </c>
      <c r="C220" s="11"/>
      <c r="D220" s="11" t="str">
        <f>IF(COUNTIFS(Table_Languages[ISO_639-1],Table_Languages[[#This Row],[ISO_639-1]])&gt;1,"Y","N")</f>
        <v>N</v>
      </c>
      <c r="E220" s="11"/>
      <c r="F220" s="11" t="str">
        <f>IF(COUNTIFS(Table_Languages[ISO_639-2],Table_Languages[[#This Row],[ISO_639-2]])&gt;1,"Y","N")</f>
        <v>N</v>
      </c>
      <c r="G220" s="11"/>
      <c r="H220" s="11" t="str">
        <f>IF(COUNTIFS(Table_Languages[ISO_639-3],Table_Languages[[#This Row],[ISO_639-3]])&gt;1,"Y","N")</f>
        <v>N</v>
      </c>
    </row>
    <row r="221" spans="1:8" x14ac:dyDescent="0.35">
      <c r="A221" s="11" t="str">
        <f t="shared" si="3"/>
        <v>L-000219</v>
      </c>
      <c r="B221" s="11" t="s">
        <v>11229</v>
      </c>
      <c r="C221" s="11"/>
      <c r="D221" s="11" t="str">
        <f>IF(COUNTIFS(Table_Languages[ISO_639-1],Table_Languages[[#This Row],[ISO_639-1]])&gt;1,"Y","N")</f>
        <v>N</v>
      </c>
      <c r="E221" s="11"/>
      <c r="F221" s="11" t="str">
        <f>IF(COUNTIFS(Table_Languages[ISO_639-2],Table_Languages[[#This Row],[ISO_639-2]])&gt;1,"Y","N")</f>
        <v>N</v>
      </c>
      <c r="G221" s="11"/>
      <c r="H221" s="11" t="str">
        <f>IF(COUNTIFS(Table_Languages[ISO_639-3],Table_Languages[[#This Row],[ISO_639-3]])&gt;1,"Y","N")</f>
        <v>N</v>
      </c>
    </row>
    <row r="222" spans="1:8" x14ac:dyDescent="0.35">
      <c r="A222" s="11" t="str">
        <f t="shared" si="3"/>
        <v>L-000220</v>
      </c>
      <c r="B222" s="11" t="s">
        <v>11230</v>
      </c>
      <c r="C222" s="11"/>
      <c r="D222" s="11" t="str">
        <f>IF(COUNTIFS(Table_Languages[ISO_639-1],Table_Languages[[#This Row],[ISO_639-1]])&gt;1,"Y","N")</f>
        <v>N</v>
      </c>
      <c r="E222" s="11"/>
      <c r="F222" s="11" t="str">
        <f>IF(COUNTIFS(Table_Languages[ISO_639-2],Table_Languages[[#This Row],[ISO_639-2]])&gt;1,"Y","N")</f>
        <v>N</v>
      </c>
      <c r="G222" s="11" t="s">
        <v>11666</v>
      </c>
      <c r="H222" s="11" t="str">
        <f>IF(COUNTIFS(Table_Languages[ISO_639-3],Table_Languages[[#This Row],[ISO_639-3]])&gt;1,"Y","N")</f>
        <v>Y</v>
      </c>
    </row>
    <row r="223" spans="1:8" x14ac:dyDescent="0.35">
      <c r="A223" s="11" t="str">
        <f t="shared" si="3"/>
        <v>L-000221</v>
      </c>
      <c r="B223" s="11" t="s">
        <v>11231</v>
      </c>
      <c r="C223" s="11"/>
      <c r="D223" s="11" t="str">
        <f>IF(COUNTIFS(Table_Languages[ISO_639-1],Table_Languages[[#This Row],[ISO_639-1]])&gt;1,"Y","N")</f>
        <v>N</v>
      </c>
      <c r="E223" s="11"/>
      <c r="F223" s="11" t="str">
        <f>IF(COUNTIFS(Table_Languages[ISO_639-2],Table_Languages[[#This Row],[ISO_639-2]])&gt;1,"Y","N")</f>
        <v>N</v>
      </c>
      <c r="G223" s="11" t="s">
        <v>11666</v>
      </c>
      <c r="H223" s="11" t="str">
        <f>IF(COUNTIFS(Table_Languages[ISO_639-3],Table_Languages[[#This Row],[ISO_639-3]])&gt;1,"Y","N")</f>
        <v>Y</v>
      </c>
    </row>
    <row r="224" spans="1:8" x14ac:dyDescent="0.35">
      <c r="A224" s="11" t="str">
        <f t="shared" si="3"/>
        <v>L-000222</v>
      </c>
      <c r="B224" s="11" t="s">
        <v>11232</v>
      </c>
      <c r="C224" s="11"/>
      <c r="D224" s="11" t="str">
        <f>IF(COUNTIFS(Table_Languages[ISO_639-1],Table_Languages[[#This Row],[ISO_639-1]])&gt;1,"Y","N")</f>
        <v>N</v>
      </c>
      <c r="E224" s="11"/>
      <c r="F224" s="11" t="str">
        <f>IF(COUNTIFS(Table_Languages[ISO_639-2],Table_Languages[[#This Row],[ISO_639-2]])&gt;1,"Y","N")</f>
        <v>N</v>
      </c>
      <c r="G224" s="11"/>
      <c r="H224" s="11" t="str">
        <f>IF(COUNTIFS(Table_Languages[ISO_639-3],Table_Languages[[#This Row],[ISO_639-3]])&gt;1,"Y","N")</f>
        <v>N</v>
      </c>
    </row>
    <row r="225" spans="1:8" x14ac:dyDescent="0.35">
      <c r="A225" s="11" t="str">
        <f t="shared" si="3"/>
        <v>L-000223</v>
      </c>
      <c r="B225" s="11" t="s">
        <v>11233</v>
      </c>
      <c r="C225" s="11"/>
      <c r="D225" s="11" t="str">
        <f>IF(COUNTIFS(Table_Languages[ISO_639-1],Table_Languages[[#This Row],[ISO_639-1]])&gt;1,"Y","N")</f>
        <v>N</v>
      </c>
      <c r="E225" s="11"/>
      <c r="F225" s="11" t="str">
        <f>IF(COUNTIFS(Table_Languages[ISO_639-2],Table_Languages[[#This Row],[ISO_639-2]])&gt;1,"Y","N")</f>
        <v>N</v>
      </c>
      <c r="G225" s="11"/>
      <c r="H225" s="11" t="str">
        <f>IF(COUNTIFS(Table_Languages[ISO_639-3],Table_Languages[[#This Row],[ISO_639-3]])&gt;1,"Y","N")</f>
        <v>N</v>
      </c>
    </row>
    <row r="226" spans="1:8" x14ac:dyDescent="0.35">
      <c r="A226" s="11" t="str">
        <f t="shared" si="3"/>
        <v>L-000224</v>
      </c>
      <c r="B226" s="11" t="s">
        <v>11234</v>
      </c>
      <c r="C226" s="11"/>
      <c r="D226" s="11" t="str">
        <f>IF(COUNTIFS(Table_Languages[ISO_639-1],Table_Languages[[#This Row],[ISO_639-1]])&gt;1,"Y","N")</f>
        <v>N</v>
      </c>
      <c r="E226" s="11"/>
      <c r="F226" s="11" t="str">
        <f>IF(COUNTIFS(Table_Languages[ISO_639-2],Table_Languages[[#This Row],[ISO_639-2]])&gt;1,"Y","N")</f>
        <v>N</v>
      </c>
      <c r="G226" s="11"/>
      <c r="H226" s="11" t="str">
        <f>IF(COUNTIFS(Table_Languages[ISO_639-3],Table_Languages[[#This Row],[ISO_639-3]])&gt;1,"Y","N")</f>
        <v>N</v>
      </c>
    </row>
    <row r="227" spans="1:8" x14ac:dyDescent="0.35">
      <c r="A227" s="11" t="str">
        <f t="shared" si="3"/>
        <v>L-000225</v>
      </c>
      <c r="B227" s="11" t="s">
        <v>11235</v>
      </c>
      <c r="C227" s="11"/>
      <c r="D227" s="11" t="str">
        <f>IF(COUNTIFS(Table_Languages[ISO_639-1],Table_Languages[[#This Row],[ISO_639-1]])&gt;1,"Y","N")</f>
        <v>N</v>
      </c>
      <c r="E227" s="11"/>
      <c r="F227" s="11" t="str">
        <f>IF(COUNTIFS(Table_Languages[ISO_639-2],Table_Languages[[#This Row],[ISO_639-2]])&gt;1,"Y","N")</f>
        <v>N</v>
      </c>
      <c r="G227" s="11"/>
      <c r="H227" s="11" t="str">
        <f>IF(COUNTIFS(Table_Languages[ISO_639-3],Table_Languages[[#This Row],[ISO_639-3]])&gt;1,"Y","N")</f>
        <v>N</v>
      </c>
    </row>
    <row r="228" spans="1:8" x14ac:dyDescent="0.35">
      <c r="A228" s="11" t="str">
        <f t="shared" si="3"/>
        <v>L-000226</v>
      </c>
      <c r="B228" s="11" t="s">
        <v>11236</v>
      </c>
      <c r="C228" s="11"/>
      <c r="D228" s="11" t="str">
        <f>IF(COUNTIFS(Table_Languages[ISO_639-1],Table_Languages[[#This Row],[ISO_639-1]])&gt;1,"Y","N")</f>
        <v>N</v>
      </c>
      <c r="E228" s="11"/>
      <c r="F228" s="11" t="str">
        <f>IF(COUNTIFS(Table_Languages[ISO_639-2],Table_Languages[[#This Row],[ISO_639-2]])&gt;1,"Y","N")</f>
        <v>N</v>
      </c>
      <c r="G228" s="11"/>
      <c r="H228" s="11" t="str">
        <f>IF(COUNTIFS(Table_Languages[ISO_639-3],Table_Languages[[#This Row],[ISO_639-3]])&gt;1,"Y","N")</f>
        <v>N</v>
      </c>
    </row>
    <row r="229" spans="1:8" x14ac:dyDescent="0.35">
      <c r="A229" s="11" t="str">
        <f t="shared" si="3"/>
        <v>L-000227</v>
      </c>
      <c r="B229" s="11" t="s">
        <v>11237</v>
      </c>
      <c r="C229" s="11"/>
      <c r="D229" s="11" t="str">
        <f>IF(COUNTIFS(Table_Languages[ISO_639-1],Table_Languages[[#This Row],[ISO_639-1]])&gt;1,"Y","N")</f>
        <v>N</v>
      </c>
      <c r="E229" s="11"/>
      <c r="F229" s="11" t="str">
        <f>IF(COUNTIFS(Table_Languages[ISO_639-2],Table_Languages[[#This Row],[ISO_639-2]])&gt;1,"Y","N")</f>
        <v>N</v>
      </c>
      <c r="G229" s="11"/>
      <c r="H229" s="11" t="str">
        <f>IF(COUNTIFS(Table_Languages[ISO_639-3],Table_Languages[[#This Row],[ISO_639-3]])&gt;1,"Y","N")</f>
        <v>N</v>
      </c>
    </row>
    <row r="230" spans="1:8" x14ac:dyDescent="0.35">
      <c r="A230" s="11" t="str">
        <f t="shared" si="3"/>
        <v>L-000228</v>
      </c>
      <c r="B230" s="11" t="s">
        <v>11238</v>
      </c>
      <c r="C230" s="11"/>
      <c r="D230" s="11" t="str">
        <f>IF(COUNTIFS(Table_Languages[ISO_639-1],Table_Languages[[#This Row],[ISO_639-1]])&gt;1,"Y","N")</f>
        <v>N</v>
      </c>
      <c r="E230" s="11"/>
      <c r="F230" s="11" t="str">
        <f>IF(COUNTIFS(Table_Languages[ISO_639-2],Table_Languages[[#This Row],[ISO_639-2]])&gt;1,"Y","N")</f>
        <v>N</v>
      </c>
      <c r="G230" s="11"/>
      <c r="H230" s="11" t="str">
        <f>IF(COUNTIFS(Table_Languages[ISO_639-3],Table_Languages[[#This Row],[ISO_639-3]])&gt;1,"Y","N")</f>
        <v>N</v>
      </c>
    </row>
    <row r="231" spans="1:8" x14ac:dyDescent="0.35">
      <c r="A231" s="11" t="str">
        <f t="shared" si="3"/>
        <v>L-000229</v>
      </c>
      <c r="B231" s="11" t="s">
        <v>11239</v>
      </c>
      <c r="C231" s="11"/>
      <c r="D231" s="11" t="str">
        <f>IF(COUNTIFS(Table_Languages[ISO_639-1],Table_Languages[[#This Row],[ISO_639-1]])&gt;1,"Y","N")</f>
        <v>N</v>
      </c>
      <c r="E231" s="11"/>
      <c r="F231" s="11" t="str">
        <f>IF(COUNTIFS(Table_Languages[ISO_639-2],Table_Languages[[#This Row],[ISO_639-2]])&gt;1,"Y","N")</f>
        <v>N</v>
      </c>
      <c r="G231" s="11"/>
      <c r="H231" s="11" t="str">
        <f>IF(COUNTIFS(Table_Languages[ISO_639-3],Table_Languages[[#This Row],[ISO_639-3]])&gt;1,"Y","N")</f>
        <v>N</v>
      </c>
    </row>
    <row r="232" spans="1:8" x14ac:dyDescent="0.35">
      <c r="A232" s="11" t="str">
        <f t="shared" si="3"/>
        <v>L-000230</v>
      </c>
      <c r="B232" s="11" t="s">
        <v>11240</v>
      </c>
      <c r="C232" s="11"/>
      <c r="D232" s="11" t="str">
        <f>IF(COUNTIFS(Table_Languages[ISO_639-1],Table_Languages[[#This Row],[ISO_639-1]])&gt;1,"Y","N")</f>
        <v>N</v>
      </c>
      <c r="E232" s="11"/>
      <c r="F232" s="11" t="str">
        <f>IF(COUNTIFS(Table_Languages[ISO_639-2],Table_Languages[[#This Row],[ISO_639-2]])&gt;1,"Y","N")</f>
        <v>N</v>
      </c>
      <c r="G232" s="11"/>
      <c r="H232" s="11" t="str">
        <f>IF(COUNTIFS(Table_Languages[ISO_639-3],Table_Languages[[#This Row],[ISO_639-3]])&gt;1,"Y","N")</f>
        <v>N</v>
      </c>
    </row>
    <row r="233" spans="1:8" x14ac:dyDescent="0.35">
      <c r="A233" s="11" t="str">
        <f t="shared" si="3"/>
        <v>L-000231</v>
      </c>
      <c r="B233" s="11" t="s">
        <v>11241</v>
      </c>
      <c r="C233" s="11"/>
      <c r="D233" s="11" t="str">
        <f>IF(COUNTIFS(Table_Languages[ISO_639-1],Table_Languages[[#This Row],[ISO_639-1]])&gt;1,"Y","N")</f>
        <v>N</v>
      </c>
      <c r="E233" s="11"/>
      <c r="F233" s="11" t="str">
        <f>IF(COUNTIFS(Table_Languages[ISO_639-2],Table_Languages[[#This Row],[ISO_639-2]])&gt;1,"Y","N")</f>
        <v>N</v>
      </c>
      <c r="G233" s="11"/>
      <c r="H233" s="11" t="str">
        <f>IF(COUNTIFS(Table_Languages[ISO_639-3],Table_Languages[[#This Row],[ISO_639-3]])&gt;1,"Y","N")</f>
        <v>N</v>
      </c>
    </row>
    <row r="234" spans="1:8" x14ac:dyDescent="0.35">
      <c r="A234" s="11" t="str">
        <f t="shared" si="3"/>
        <v>L-000232</v>
      </c>
      <c r="B234" s="11" t="s">
        <v>11242</v>
      </c>
      <c r="C234" s="11"/>
      <c r="D234" s="11" t="str">
        <f>IF(COUNTIFS(Table_Languages[ISO_639-1],Table_Languages[[#This Row],[ISO_639-1]])&gt;1,"Y","N")</f>
        <v>N</v>
      </c>
      <c r="E234" s="11"/>
      <c r="F234" s="11" t="str">
        <f>IF(COUNTIFS(Table_Languages[ISO_639-2],Table_Languages[[#This Row],[ISO_639-2]])&gt;1,"Y","N")</f>
        <v>N</v>
      </c>
      <c r="G234" s="11" t="s">
        <v>11795</v>
      </c>
      <c r="H234" s="11" t="str">
        <f>IF(COUNTIFS(Table_Languages[ISO_639-3],Table_Languages[[#This Row],[ISO_639-3]])&gt;1,"Y","N")</f>
        <v>Y</v>
      </c>
    </row>
    <row r="235" spans="1:8" x14ac:dyDescent="0.35">
      <c r="A235" s="11" t="str">
        <f t="shared" si="3"/>
        <v>L-000233</v>
      </c>
      <c r="B235" s="11" t="s">
        <v>11243</v>
      </c>
      <c r="C235" s="11"/>
      <c r="D235" s="11" t="str">
        <f>IF(COUNTIFS(Table_Languages[ISO_639-1],Table_Languages[[#This Row],[ISO_639-1]])&gt;1,"Y","N")</f>
        <v>N</v>
      </c>
      <c r="E235" s="11"/>
      <c r="F235" s="11" t="str">
        <f>IF(COUNTIFS(Table_Languages[ISO_639-2],Table_Languages[[#This Row],[ISO_639-2]])&gt;1,"Y","N")</f>
        <v>N</v>
      </c>
      <c r="G235" s="11"/>
      <c r="H235" s="11" t="str">
        <f>IF(COUNTIFS(Table_Languages[ISO_639-3],Table_Languages[[#This Row],[ISO_639-3]])&gt;1,"Y","N")</f>
        <v>N</v>
      </c>
    </row>
    <row r="236" spans="1:8" x14ac:dyDescent="0.35">
      <c r="A236" s="11" t="str">
        <f t="shared" si="3"/>
        <v>L-000234</v>
      </c>
      <c r="B236" s="11" t="s">
        <v>11244</v>
      </c>
      <c r="C236" s="11"/>
      <c r="D236" s="11" t="str">
        <f>IF(COUNTIFS(Table_Languages[ISO_639-1],Table_Languages[[#This Row],[ISO_639-1]])&gt;1,"Y","N")</f>
        <v>N</v>
      </c>
      <c r="E236" s="11"/>
      <c r="F236" s="11" t="str">
        <f>IF(COUNTIFS(Table_Languages[ISO_639-2],Table_Languages[[#This Row],[ISO_639-2]])&gt;1,"Y","N")</f>
        <v>N</v>
      </c>
      <c r="G236" s="11"/>
      <c r="H236" s="11" t="str">
        <f>IF(COUNTIFS(Table_Languages[ISO_639-3],Table_Languages[[#This Row],[ISO_639-3]])&gt;1,"Y","N")</f>
        <v>N</v>
      </c>
    </row>
    <row r="237" spans="1:8" x14ac:dyDescent="0.35">
      <c r="A237" s="11" t="str">
        <f t="shared" si="3"/>
        <v>L-000235</v>
      </c>
      <c r="B237" s="11" t="s">
        <v>11245</v>
      </c>
      <c r="C237" s="11"/>
      <c r="D237" s="11" t="str">
        <f>IF(COUNTIFS(Table_Languages[ISO_639-1],Table_Languages[[#This Row],[ISO_639-1]])&gt;1,"Y","N")</f>
        <v>N</v>
      </c>
      <c r="E237" s="11"/>
      <c r="F237" s="11" t="str">
        <f>IF(COUNTIFS(Table_Languages[ISO_639-2],Table_Languages[[#This Row],[ISO_639-2]])&gt;1,"Y","N")</f>
        <v>N</v>
      </c>
      <c r="G237" s="11"/>
      <c r="H237" s="11" t="str">
        <f>IF(COUNTIFS(Table_Languages[ISO_639-3],Table_Languages[[#This Row],[ISO_639-3]])&gt;1,"Y","N")</f>
        <v>N</v>
      </c>
    </row>
    <row r="238" spans="1:8" x14ac:dyDescent="0.35">
      <c r="A238" s="11" t="str">
        <f t="shared" si="3"/>
        <v>L-000236</v>
      </c>
      <c r="B238" s="11" t="s">
        <v>11246</v>
      </c>
      <c r="C238" s="11"/>
      <c r="D238" s="11" t="str">
        <f>IF(COUNTIFS(Table_Languages[ISO_639-1],Table_Languages[[#This Row],[ISO_639-1]])&gt;1,"Y","N")</f>
        <v>N</v>
      </c>
      <c r="E238" s="11" t="s">
        <v>11716</v>
      </c>
      <c r="F238" s="11" t="str">
        <f>IF(COUNTIFS(Table_Languages[ISO_639-2],Table_Languages[[#This Row],[ISO_639-2]])&gt;1,"Y","N")</f>
        <v>N</v>
      </c>
      <c r="G238" s="11" t="s">
        <v>11716</v>
      </c>
      <c r="H238" s="11" t="str">
        <f>IF(COUNTIFS(Table_Languages[ISO_639-3],Table_Languages[[#This Row],[ISO_639-3]])&gt;1,"Y","N")</f>
        <v>N</v>
      </c>
    </row>
    <row r="239" spans="1:8" x14ac:dyDescent="0.35">
      <c r="A239" s="11" t="str">
        <f t="shared" si="3"/>
        <v>L-000237</v>
      </c>
      <c r="B239" s="11" t="s">
        <v>1153</v>
      </c>
      <c r="C239" s="11"/>
      <c r="D239" s="11" t="str">
        <f>IF(COUNTIFS(Table_Languages[ISO_639-1],Table_Languages[[#This Row],[ISO_639-1]])&gt;1,"Y","N")</f>
        <v>N</v>
      </c>
      <c r="E239" s="11" t="s">
        <v>11717</v>
      </c>
      <c r="F239" s="11" t="str">
        <f>IF(COUNTIFS(Table_Languages[ISO_639-2],Table_Languages[[#This Row],[ISO_639-2]])&gt;1,"Y","N")</f>
        <v>Y</v>
      </c>
      <c r="G239" s="11" t="s">
        <v>11717</v>
      </c>
      <c r="H239" s="11" t="str">
        <f>IF(COUNTIFS(Table_Languages[ISO_639-3],Table_Languages[[#This Row],[ISO_639-3]])&gt;1,"Y","N")</f>
        <v>Y</v>
      </c>
    </row>
    <row r="240" spans="1:8" x14ac:dyDescent="0.35">
      <c r="A240" s="11" t="str">
        <f t="shared" si="3"/>
        <v>L-000238</v>
      </c>
      <c r="B240" s="11" t="s">
        <v>11247</v>
      </c>
      <c r="C240" s="11"/>
      <c r="D240" s="11" t="str">
        <f>IF(COUNTIFS(Table_Languages[ISO_639-1],Table_Languages[[#This Row],[ISO_639-1]])&gt;1,"Y","N")</f>
        <v>N</v>
      </c>
      <c r="E240" s="11"/>
      <c r="F240" s="11" t="str">
        <f>IF(COUNTIFS(Table_Languages[ISO_639-2],Table_Languages[[#This Row],[ISO_639-2]])&gt;1,"Y","N")</f>
        <v>N</v>
      </c>
      <c r="G240" s="11"/>
      <c r="H240" s="11" t="str">
        <f>IF(COUNTIFS(Table_Languages[ISO_639-3],Table_Languages[[#This Row],[ISO_639-3]])&gt;1,"Y","N")</f>
        <v>N</v>
      </c>
    </row>
    <row r="241" spans="1:8" x14ac:dyDescent="0.35">
      <c r="A241" s="11" t="str">
        <f t="shared" si="3"/>
        <v>L-000239</v>
      </c>
      <c r="B241" s="11" t="s">
        <v>11248</v>
      </c>
      <c r="C241" s="11"/>
      <c r="D241" s="11" t="str">
        <f>IF(COUNTIFS(Table_Languages[ISO_639-1],Table_Languages[[#This Row],[ISO_639-1]])&gt;1,"Y","N")</f>
        <v>N</v>
      </c>
      <c r="E241" s="11" t="s">
        <v>11718</v>
      </c>
      <c r="F241" s="11" t="str">
        <f>IF(COUNTIFS(Table_Languages[ISO_639-2],Table_Languages[[#This Row],[ISO_639-2]])&gt;1,"Y","N")</f>
        <v>N</v>
      </c>
      <c r="G241" s="11" t="s">
        <v>11718</v>
      </c>
      <c r="H241" s="11" t="str">
        <f>IF(COUNTIFS(Table_Languages[ISO_639-3],Table_Languages[[#This Row],[ISO_639-3]])&gt;1,"Y","N")</f>
        <v>N</v>
      </c>
    </row>
    <row r="242" spans="1:8" x14ac:dyDescent="0.35">
      <c r="A242" s="11" t="str">
        <f t="shared" si="3"/>
        <v>L-000240</v>
      </c>
      <c r="B242" s="11" t="s">
        <v>11249</v>
      </c>
      <c r="C242" s="11"/>
      <c r="D242" s="11" t="str">
        <f>IF(COUNTIFS(Table_Languages[ISO_639-1],Table_Languages[[#This Row],[ISO_639-1]])&gt;1,"Y","N")</f>
        <v>N</v>
      </c>
      <c r="E242" s="11" t="s">
        <v>11719</v>
      </c>
      <c r="F242" s="11" t="str">
        <f>IF(COUNTIFS(Table_Languages[ISO_639-2],Table_Languages[[#This Row],[ISO_639-2]])&gt;1,"Y","N")</f>
        <v>N</v>
      </c>
      <c r="G242" s="11" t="s">
        <v>11719</v>
      </c>
      <c r="H242" s="11" t="str">
        <f>IF(COUNTIFS(Table_Languages[ISO_639-3],Table_Languages[[#This Row],[ISO_639-3]])&gt;1,"Y","N")</f>
        <v>N</v>
      </c>
    </row>
    <row r="243" spans="1:8" x14ac:dyDescent="0.35">
      <c r="A243" s="11" t="str">
        <f t="shared" si="3"/>
        <v>L-000241</v>
      </c>
      <c r="B243" s="11" t="s">
        <v>11250</v>
      </c>
      <c r="C243" s="11" t="s">
        <v>11557</v>
      </c>
      <c r="D243" s="11" t="str">
        <f>IF(COUNTIFS(Table_Languages[ISO_639-1],Table_Languages[[#This Row],[ISO_639-1]])&gt;1,"Y","N")</f>
        <v>N</v>
      </c>
      <c r="E243" s="11" t="s">
        <v>11720</v>
      </c>
      <c r="F243" s="11" t="str">
        <f>IF(COUNTIFS(Table_Languages[ISO_639-2],Table_Languages[[#This Row],[ISO_639-2]])&gt;1,"Y","N")</f>
        <v>N</v>
      </c>
      <c r="G243" s="11" t="s">
        <v>11720</v>
      </c>
      <c r="H243" s="11" t="str">
        <f>IF(COUNTIFS(Table_Languages[ISO_639-3],Table_Languages[[#This Row],[ISO_639-3]])&gt;1,"Y","N")</f>
        <v>N</v>
      </c>
    </row>
    <row r="244" spans="1:8" x14ac:dyDescent="0.35">
      <c r="A244" s="11" t="str">
        <f t="shared" si="3"/>
        <v>L-000242</v>
      </c>
      <c r="B244" s="11" t="s">
        <v>11251</v>
      </c>
      <c r="C244" s="11" t="s">
        <v>11558</v>
      </c>
      <c r="D244" s="11" t="str">
        <f>IF(COUNTIFS(Table_Languages[ISO_639-1],Table_Languages[[#This Row],[ISO_639-1]])&gt;1,"Y","N")</f>
        <v>N</v>
      </c>
      <c r="E244" s="11" t="s">
        <v>11721</v>
      </c>
      <c r="F244" s="11" t="str">
        <f>IF(COUNTIFS(Table_Languages[ISO_639-2],Table_Languages[[#This Row],[ISO_639-2]])&gt;1,"Y","N")</f>
        <v>N</v>
      </c>
      <c r="G244" s="11" t="s">
        <v>11721</v>
      </c>
      <c r="H244" s="11" t="str">
        <f>IF(COUNTIFS(Table_Languages[ISO_639-3],Table_Languages[[#This Row],[ISO_639-3]])&gt;1,"Y","N")</f>
        <v>N</v>
      </c>
    </row>
    <row r="245" spans="1:8" x14ac:dyDescent="0.35">
      <c r="A245" s="11" t="str">
        <f t="shared" si="3"/>
        <v>L-000243</v>
      </c>
      <c r="B245" s="11" t="s">
        <v>11252</v>
      </c>
      <c r="C245" s="11"/>
      <c r="D245" s="11" t="str">
        <f>IF(COUNTIFS(Table_Languages[ISO_639-1],Table_Languages[[#This Row],[ISO_639-1]])&gt;1,"Y","N")</f>
        <v>N</v>
      </c>
      <c r="E245" s="11"/>
      <c r="F245" s="11" t="str">
        <f>IF(COUNTIFS(Table_Languages[ISO_639-2],Table_Languages[[#This Row],[ISO_639-2]])&gt;1,"Y","N")</f>
        <v>N</v>
      </c>
      <c r="G245" s="11"/>
      <c r="H245" s="11" t="str">
        <f>IF(COUNTIFS(Table_Languages[ISO_639-3],Table_Languages[[#This Row],[ISO_639-3]])&gt;1,"Y","N")</f>
        <v>N</v>
      </c>
    </row>
    <row r="246" spans="1:8" x14ac:dyDescent="0.35">
      <c r="A246" s="11" t="str">
        <f t="shared" si="3"/>
        <v>L-000244</v>
      </c>
      <c r="B246" s="11" t="s">
        <v>11253</v>
      </c>
      <c r="C246" s="11" t="s">
        <v>11559</v>
      </c>
      <c r="D246" s="11" t="str">
        <f>IF(COUNTIFS(Table_Languages[ISO_639-1],Table_Languages[[#This Row],[ISO_639-1]])&gt;1,"Y","N")</f>
        <v>N</v>
      </c>
      <c r="E246" s="11" t="s">
        <v>11722</v>
      </c>
      <c r="F246" s="11" t="str">
        <f>IF(COUNTIFS(Table_Languages[ISO_639-2],Table_Languages[[#This Row],[ISO_639-2]])&gt;1,"Y","N")</f>
        <v>N</v>
      </c>
      <c r="G246" s="11" t="s">
        <v>11722</v>
      </c>
      <c r="H246" s="11" t="str">
        <f>IF(COUNTIFS(Table_Languages[ISO_639-3],Table_Languages[[#This Row],[ISO_639-3]])&gt;1,"Y","N")</f>
        <v>N</v>
      </c>
    </row>
    <row r="247" spans="1:8" x14ac:dyDescent="0.35">
      <c r="A247" s="11" t="str">
        <f t="shared" si="3"/>
        <v>L-000245</v>
      </c>
      <c r="B247" s="11" t="s">
        <v>11254</v>
      </c>
      <c r="C247" s="11"/>
      <c r="D247" s="11" t="str">
        <f>IF(COUNTIFS(Table_Languages[ISO_639-1],Table_Languages[[#This Row],[ISO_639-1]])&gt;1,"Y","N")</f>
        <v>N</v>
      </c>
      <c r="E247" s="11" t="s">
        <v>11723</v>
      </c>
      <c r="F247" s="11" t="str">
        <f>IF(COUNTIFS(Table_Languages[ISO_639-2],Table_Languages[[#This Row],[ISO_639-2]])&gt;1,"Y","N")</f>
        <v>N</v>
      </c>
      <c r="G247" s="11" t="s">
        <v>11723</v>
      </c>
      <c r="H247" s="11" t="str">
        <f>IF(COUNTIFS(Table_Languages[ISO_639-3],Table_Languages[[#This Row],[ISO_639-3]])&gt;1,"Y","N")</f>
        <v>N</v>
      </c>
    </row>
    <row r="248" spans="1:8" x14ac:dyDescent="0.35">
      <c r="A248" s="11" t="str">
        <f t="shared" si="3"/>
        <v>L-000246</v>
      </c>
      <c r="B248" s="11" t="s">
        <v>11255</v>
      </c>
      <c r="C248" s="11"/>
      <c r="D248" s="11" t="str">
        <f>IF(COUNTIFS(Table_Languages[ISO_639-1],Table_Languages[[#This Row],[ISO_639-1]])&gt;1,"Y","N")</f>
        <v>N</v>
      </c>
      <c r="E248" s="11" t="s">
        <v>11724</v>
      </c>
      <c r="F248" s="11" t="str">
        <f>IF(COUNTIFS(Table_Languages[ISO_639-2],Table_Languages[[#This Row],[ISO_639-2]])&gt;1,"Y","N")</f>
        <v>N</v>
      </c>
      <c r="G248" s="11" t="s">
        <v>11724</v>
      </c>
      <c r="H248" s="11" t="str">
        <f>IF(COUNTIFS(Table_Languages[ISO_639-3],Table_Languages[[#This Row],[ISO_639-3]])&gt;1,"Y","N")</f>
        <v>N</v>
      </c>
    </row>
    <row r="249" spans="1:8" x14ac:dyDescent="0.35">
      <c r="A249" s="11" t="str">
        <f t="shared" si="3"/>
        <v>L-000247</v>
      </c>
      <c r="B249" s="11" t="s">
        <v>11256</v>
      </c>
      <c r="C249" s="11"/>
      <c r="D249" s="11" t="str">
        <f>IF(COUNTIFS(Table_Languages[ISO_639-1],Table_Languages[[#This Row],[ISO_639-1]])&gt;1,"Y","N")</f>
        <v>N</v>
      </c>
      <c r="E249" s="11" t="s">
        <v>11725</v>
      </c>
      <c r="F249" s="11" t="str">
        <f>IF(COUNTIFS(Table_Languages[ISO_639-2],Table_Languages[[#This Row],[ISO_639-2]])&gt;1,"Y","N")</f>
        <v>Y</v>
      </c>
      <c r="G249" s="11" t="s">
        <v>11725</v>
      </c>
      <c r="H249" s="11" t="str">
        <f>IF(COUNTIFS(Table_Languages[ISO_639-3],Table_Languages[[#This Row],[ISO_639-3]])&gt;1,"Y","N")</f>
        <v>Y</v>
      </c>
    </row>
    <row r="250" spans="1:8" x14ac:dyDescent="0.35">
      <c r="A250" s="11" t="str">
        <f t="shared" si="3"/>
        <v>L-000248</v>
      </c>
      <c r="B250" s="11" t="s">
        <v>11257</v>
      </c>
      <c r="C250" s="11"/>
      <c r="D250" s="11" t="str">
        <f>IF(COUNTIFS(Table_Languages[ISO_639-1],Table_Languages[[#This Row],[ISO_639-1]])&gt;1,"Y","N")</f>
        <v>N</v>
      </c>
      <c r="E250" s="11" t="s">
        <v>11726</v>
      </c>
      <c r="F250" s="11" t="str">
        <f>IF(COUNTIFS(Table_Languages[ISO_639-2],Table_Languages[[#This Row],[ISO_639-2]])&gt;1,"Y","N")</f>
        <v>N</v>
      </c>
      <c r="G250" s="11" t="s">
        <v>11726</v>
      </c>
      <c r="H250" s="11" t="str">
        <f>IF(COUNTIFS(Table_Languages[ISO_639-3],Table_Languages[[#This Row],[ISO_639-3]])&gt;1,"Y","N")</f>
        <v>N</v>
      </c>
    </row>
    <row r="251" spans="1:8" x14ac:dyDescent="0.35">
      <c r="A251" s="11" t="str">
        <f t="shared" si="3"/>
        <v>L-000249</v>
      </c>
      <c r="B251" s="11" t="s">
        <v>11258</v>
      </c>
      <c r="C251" s="11"/>
      <c r="D251" s="11" t="str">
        <f>IF(COUNTIFS(Table_Languages[ISO_639-1],Table_Languages[[#This Row],[ISO_639-1]])&gt;1,"Y","N")</f>
        <v>N</v>
      </c>
      <c r="E251" s="11"/>
      <c r="F251" s="11" t="str">
        <f>IF(COUNTIFS(Table_Languages[ISO_639-2],Table_Languages[[#This Row],[ISO_639-2]])&gt;1,"Y","N")</f>
        <v>N</v>
      </c>
      <c r="G251" s="11"/>
      <c r="H251" s="11" t="str">
        <f>IF(COUNTIFS(Table_Languages[ISO_639-3],Table_Languages[[#This Row],[ISO_639-3]])&gt;1,"Y","N")</f>
        <v>N</v>
      </c>
    </row>
    <row r="252" spans="1:8" x14ac:dyDescent="0.35">
      <c r="A252" s="11" t="str">
        <f t="shared" si="3"/>
        <v>L-000250</v>
      </c>
      <c r="B252" s="11" t="s">
        <v>11259</v>
      </c>
      <c r="C252" s="11"/>
      <c r="D252" s="11" t="str">
        <f>IF(COUNTIFS(Table_Languages[ISO_639-1],Table_Languages[[#This Row],[ISO_639-1]])&gt;1,"Y","N")</f>
        <v>N</v>
      </c>
      <c r="E252" s="11"/>
      <c r="F252" s="11" t="str">
        <f>IF(COUNTIFS(Table_Languages[ISO_639-2],Table_Languages[[#This Row],[ISO_639-2]])&gt;1,"Y","N")</f>
        <v>N</v>
      </c>
      <c r="G252" s="11" t="s">
        <v>11603</v>
      </c>
      <c r="H252" s="11" t="str">
        <f>IF(COUNTIFS(Table_Languages[ISO_639-3],Table_Languages[[#This Row],[ISO_639-3]])&gt;1,"Y","N")</f>
        <v>Y</v>
      </c>
    </row>
    <row r="253" spans="1:8" x14ac:dyDescent="0.35">
      <c r="A253" s="11" t="str">
        <f t="shared" si="3"/>
        <v>L-000251</v>
      </c>
      <c r="B253" s="11" t="s">
        <v>11260</v>
      </c>
      <c r="C253" s="11"/>
      <c r="D253" s="11" t="str">
        <f>IF(COUNTIFS(Table_Languages[ISO_639-1],Table_Languages[[#This Row],[ISO_639-1]])&gt;1,"Y","N")</f>
        <v>N</v>
      </c>
      <c r="E253" s="11"/>
      <c r="F253" s="11" t="str">
        <f>IF(COUNTIFS(Table_Languages[ISO_639-2],Table_Languages[[#This Row],[ISO_639-2]])&gt;1,"Y","N")</f>
        <v>N</v>
      </c>
      <c r="G253" s="11"/>
      <c r="H253" s="11" t="str">
        <f>IF(COUNTIFS(Table_Languages[ISO_639-3],Table_Languages[[#This Row],[ISO_639-3]])&gt;1,"Y","N")</f>
        <v>N</v>
      </c>
    </row>
    <row r="254" spans="1:8" x14ac:dyDescent="0.35">
      <c r="A254" s="11" t="str">
        <f t="shared" si="3"/>
        <v>L-000252</v>
      </c>
      <c r="B254" s="11" t="s">
        <v>11261</v>
      </c>
      <c r="C254" s="11"/>
      <c r="D254" s="11" t="str">
        <f>IF(COUNTIFS(Table_Languages[ISO_639-1],Table_Languages[[#This Row],[ISO_639-1]])&gt;1,"Y","N")</f>
        <v>N</v>
      </c>
      <c r="E254" s="11" t="s">
        <v>11727</v>
      </c>
      <c r="F254" s="11" t="str">
        <f>IF(COUNTIFS(Table_Languages[ISO_639-2],Table_Languages[[#This Row],[ISO_639-2]])&gt;1,"Y","N")</f>
        <v>N</v>
      </c>
      <c r="G254" s="11" t="s">
        <v>11727</v>
      </c>
      <c r="H254" s="11" t="str">
        <f>IF(COUNTIFS(Table_Languages[ISO_639-3],Table_Languages[[#This Row],[ISO_639-3]])&gt;1,"Y","N")</f>
        <v>N</v>
      </c>
    </row>
    <row r="255" spans="1:8" x14ac:dyDescent="0.35">
      <c r="A255" s="11" t="str">
        <f t="shared" si="3"/>
        <v>L-000253</v>
      </c>
      <c r="B255" s="11" t="s">
        <v>11262</v>
      </c>
      <c r="C255" s="11"/>
      <c r="D255" s="11" t="str">
        <f>IF(COUNTIFS(Table_Languages[ISO_639-1],Table_Languages[[#This Row],[ISO_639-1]])&gt;1,"Y","N")</f>
        <v>N</v>
      </c>
      <c r="E255" s="11" t="s">
        <v>11728</v>
      </c>
      <c r="F255" s="11" t="str">
        <f>IF(COUNTIFS(Table_Languages[ISO_639-2],Table_Languages[[#This Row],[ISO_639-2]])&gt;1,"Y","N")</f>
        <v>N</v>
      </c>
      <c r="G255" s="11" t="s">
        <v>11728</v>
      </c>
      <c r="H255" s="11" t="str">
        <f>IF(COUNTIFS(Table_Languages[ISO_639-3],Table_Languages[[#This Row],[ISO_639-3]])&gt;1,"Y","N")</f>
        <v>N</v>
      </c>
    </row>
    <row r="256" spans="1:8" x14ac:dyDescent="0.35">
      <c r="A256" s="11" t="str">
        <f t="shared" si="3"/>
        <v>L-000254</v>
      </c>
      <c r="B256" s="11" t="s">
        <v>11263</v>
      </c>
      <c r="C256" s="11"/>
      <c r="D256" s="11" t="str">
        <f>IF(COUNTIFS(Table_Languages[ISO_639-1],Table_Languages[[#This Row],[ISO_639-1]])&gt;1,"Y","N")</f>
        <v>N</v>
      </c>
      <c r="E256" s="11" t="s">
        <v>11729</v>
      </c>
      <c r="F256" s="11" t="str">
        <f>IF(COUNTIFS(Table_Languages[ISO_639-2],Table_Languages[[#This Row],[ISO_639-2]])&gt;1,"Y","N")</f>
        <v>N</v>
      </c>
      <c r="G256" s="11" t="s">
        <v>11729</v>
      </c>
      <c r="H256" s="11" t="str">
        <f>IF(COUNTIFS(Table_Languages[ISO_639-3],Table_Languages[[#This Row],[ISO_639-3]])&gt;1,"Y","N")</f>
        <v>N</v>
      </c>
    </row>
    <row r="257" spans="1:8" x14ac:dyDescent="0.35">
      <c r="A257" s="11" t="str">
        <f t="shared" si="3"/>
        <v>L-000255</v>
      </c>
      <c r="B257" s="11" t="s">
        <v>11264</v>
      </c>
      <c r="C257" s="11"/>
      <c r="D257" s="11" t="str">
        <f>IF(COUNTIFS(Table_Languages[ISO_639-1],Table_Languages[[#This Row],[ISO_639-1]])&gt;1,"Y","N")</f>
        <v>N</v>
      </c>
      <c r="E257" s="11"/>
      <c r="F257" s="11" t="str">
        <f>IF(COUNTIFS(Table_Languages[ISO_639-2],Table_Languages[[#This Row],[ISO_639-2]])&gt;1,"Y","N")</f>
        <v>N</v>
      </c>
      <c r="G257" s="11" t="s">
        <v>11829</v>
      </c>
      <c r="H257" s="11" t="str">
        <f>IF(COUNTIFS(Table_Languages[ISO_639-3],Table_Languages[[#This Row],[ISO_639-3]])&gt;1,"Y","N")</f>
        <v>N</v>
      </c>
    </row>
    <row r="258" spans="1:8" x14ac:dyDescent="0.35">
      <c r="A258" s="11" t="str">
        <f t="shared" ref="A258:A321" si="4">CONCATENATE("L", ,"-",TEXT(ROW(A257)-1, "000000"))</f>
        <v>L-000256</v>
      </c>
      <c r="B258" s="11" t="s">
        <v>11265</v>
      </c>
      <c r="C258" s="11"/>
      <c r="D258" s="11" t="str">
        <f>IF(COUNTIFS(Table_Languages[ISO_639-1],Table_Languages[[#This Row],[ISO_639-1]])&gt;1,"Y","N")</f>
        <v>N</v>
      </c>
      <c r="E258" s="11"/>
      <c r="F258" s="11" t="str">
        <f>IF(COUNTIFS(Table_Languages[ISO_639-2],Table_Languages[[#This Row],[ISO_639-2]])&gt;1,"Y","N")</f>
        <v>N</v>
      </c>
      <c r="G258" s="11"/>
      <c r="H258" s="11" t="str">
        <f>IF(COUNTIFS(Table_Languages[ISO_639-3],Table_Languages[[#This Row],[ISO_639-3]])&gt;1,"Y","N")</f>
        <v>N</v>
      </c>
    </row>
    <row r="259" spans="1:8" x14ac:dyDescent="0.35">
      <c r="A259" s="11" t="str">
        <f t="shared" si="4"/>
        <v>L-000257</v>
      </c>
      <c r="B259" s="11" t="s">
        <v>11266</v>
      </c>
      <c r="C259" s="11"/>
      <c r="D259" s="11" t="str">
        <f>IF(COUNTIFS(Table_Languages[ISO_639-1],Table_Languages[[#This Row],[ISO_639-1]])&gt;1,"Y","N")</f>
        <v>N</v>
      </c>
      <c r="E259" s="11"/>
      <c r="F259" s="11" t="str">
        <f>IF(COUNTIFS(Table_Languages[ISO_639-2],Table_Languages[[#This Row],[ISO_639-2]])&gt;1,"Y","N")</f>
        <v>N</v>
      </c>
      <c r="G259" s="11"/>
      <c r="H259" s="11" t="str">
        <f>IF(COUNTIFS(Table_Languages[ISO_639-3],Table_Languages[[#This Row],[ISO_639-3]])&gt;1,"Y","N")</f>
        <v>N</v>
      </c>
    </row>
    <row r="260" spans="1:8" x14ac:dyDescent="0.35">
      <c r="A260" s="11" t="str">
        <f t="shared" si="4"/>
        <v>L-000258</v>
      </c>
      <c r="B260" s="11" t="s">
        <v>11267</v>
      </c>
      <c r="C260" s="11"/>
      <c r="D260" s="11" t="str">
        <f>IF(COUNTIFS(Table_Languages[ISO_639-1],Table_Languages[[#This Row],[ISO_639-1]])&gt;1,"Y","N")</f>
        <v>N</v>
      </c>
      <c r="E260" s="11"/>
      <c r="F260" s="11" t="str">
        <f>IF(COUNTIFS(Table_Languages[ISO_639-2],Table_Languages[[#This Row],[ISO_639-2]])&gt;1,"Y","N")</f>
        <v>N</v>
      </c>
      <c r="G260" s="11"/>
      <c r="H260" s="11" t="str">
        <f>IF(COUNTIFS(Table_Languages[ISO_639-3],Table_Languages[[#This Row],[ISO_639-3]])&gt;1,"Y","N")</f>
        <v>N</v>
      </c>
    </row>
    <row r="261" spans="1:8" x14ac:dyDescent="0.35">
      <c r="A261" s="11" t="str">
        <f t="shared" si="4"/>
        <v>L-000259</v>
      </c>
      <c r="B261" s="11" t="s">
        <v>11268</v>
      </c>
      <c r="C261" s="11"/>
      <c r="D261" s="11" t="str">
        <f>IF(COUNTIFS(Table_Languages[ISO_639-1],Table_Languages[[#This Row],[ISO_639-1]])&gt;1,"Y","N")</f>
        <v>N</v>
      </c>
      <c r="E261" s="11"/>
      <c r="F261" s="11" t="str">
        <f>IF(COUNTIFS(Table_Languages[ISO_639-2],Table_Languages[[#This Row],[ISO_639-2]])&gt;1,"Y","N")</f>
        <v>N</v>
      </c>
      <c r="G261" s="11"/>
      <c r="H261" s="11" t="str">
        <f>IF(COUNTIFS(Table_Languages[ISO_639-3],Table_Languages[[#This Row],[ISO_639-3]])&gt;1,"Y","N")</f>
        <v>N</v>
      </c>
    </row>
    <row r="262" spans="1:8" x14ac:dyDescent="0.35">
      <c r="A262" s="11" t="str">
        <f t="shared" si="4"/>
        <v>L-000260</v>
      </c>
      <c r="B262" s="11" t="s">
        <v>11269</v>
      </c>
      <c r="C262" s="11"/>
      <c r="D262" s="11" t="str">
        <f>IF(COUNTIFS(Table_Languages[ISO_639-1],Table_Languages[[#This Row],[ISO_639-1]])&gt;1,"Y","N")</f>
        <v>N</v>
      </c>
      <c r="E262" s="11"/>
      <c r="F262" s="11" t="str">
        <f>IF(COUNTIFS(Table_Languages[ISO_639-2],Table_Languages[[#This Row],[ISO_639-2]])&gt;1,"Y","N")</f>
        <v>N</v>
      </c>
      <c r="G262" s="11"/>
      <c r="H262" s="11" t="str">
        <f>IF(COUNTIFS(Table_Languages[ISO_639-3],Table_Languages[[#This Row],[ISO_639-3]])&gt;1,"Y","N")</f>
        <v>N</v>
      </c>
    </row>
    <row r="263" spans="1:8" x14ac:dyDescent="0.35">
      <c r="A263" s="11" t="str">
        <f t="shared" si="4"/>
        <v>L-000261</v>
      </c>
      <c r="B263" s="11" t="s">
        <v>11270</v>
      </c>
      <c r="C263" s="11"/>
      <c r="D263" s="11" t="str">
        <f>IF(COUNTIFS(Table_Languages[ISO_639-1],Table_Languages[[#This Row],[ISO_639-1]])&gt;1,"Y","N")</f>
        <v>N</v>
      </c>
      <c r="E263" s="11"/>
      <c r="F263" s="11" t="str">
        <f>IF(COUNTIFS(Table_Languages[ISO_639-2],Table_Languages[[#This Row],[ISO_639-2]])&gt;1,"Y","N")</f>
        <v>N</v>
      </c>
      <c r="G263" s="11"/>
      <c r="H263" s="11" t="str">
        <f>IF(COUNTIFS(Table_Languages[ISO_639-3],Table_Languages[[#This Row],[ISO_639-3]])&gt;1,"Y","N")</f>
        <v>N</v>
      </c>
    </row>
    <row r="264" spans="1:8" x14ac:dyDescent="0.35">
      <c r="A264" s="11" t="str">
        <f t="shared" si="4"/>
        <v>L-000262</v>
      </c>
      <c r="B264" s="11" t="s">
        <v>11271</v>
      </c>
      <c r="C264" s="11"/>
      <c r="D264" s="11" t="str">
        <f>IF(COUNTIFS(Table_Languages[ISO_639-1],Table_Languages[[#This Row],[ISO_639-1]])&gt;1,"Y","N")</f>
        <v>N</v>
      </c>
      <c r="E264" s="11"/>
      <c r="F264" s="11" t="str">
        <f>IF(COUNTIFS(Table_Languages[ISO_639-2],Table_Languages[[#This Row],[ISO_639-2]])&gt;1,"Y","N")</f>
        <v>N</v>
      </c>
      <c r="G264" s="11"/>
      <c r="H264" s="11" t="str">
        <f>IF(COUNTIFS(Table_Languages[ISO_639-3],Table_Languages[[#This Row],[ISO_639-3]])&gt;1,"Y","N")</f>
        <v>N</v>
      </c>
    </row>
    <row r="265" spans="1:8" x14ac:dyDescent="0.35">
      <c r="A265" s="11" t="str">
        <f t="shared" si="4"/>
        <v>L-000263</v>
      </c>
      <c r="B265" s="11" t="s">
        <v>11272</v>
      </c>
      <c r="C265" s="11"/>
      <c r="D265" s="11" t="str">
        <f>IF(COUNTIFS(Table_Languages[ISO_639-1],Table_Languages[[#This Row],[ISO_639-1]])&gt;1,"Y","N")</f>
        <v>N</v>
      </c>
      <c r="E265" s="11"/>
      <c r="F265" s="11" t="str">
        <f>IF(COUNTIFS(Table_Languages[ISO_639-2],Table_Languages[[#This Row],[ISO_639-2]])&gt;1,"Y","N")</f>
        <v>N</v>
      </c>
      <c r="G265" s="11"/>
      <c r="H265" s="11" t="str">
        <f>IF(COUNTIFS(Table_Languages[ISO_639-3],Table_Languages[[#This Row],[ISO_639-3]])&gt;1,"Y","N")</f>
        <v>N</v>
      </c>
    </row>
    <row r="266" spans="1:8" x14ac:dyDescent="0.35">
      <c r="A266" s="11" t="str">
        <f t="shared" si="4"/>
        <v>L-000264</v>
      </c>
      <c r="B266" s="11" t="s">
        <v>11273</v>
      </c>
      <c r="C266" s="11"/>
      <c r="D266" s="11" t="str">
        <f>IF(COUNTIFS(Table_Languages[ISO_639-1],Table_Languages[[#This Row],[ISO_639-1]])&gt;1,"Y","N")</f>
        <v>N</v>
      </c>
      <c r="E266" s="11"/>
      <c r="F266" s="11" t="str">
        <f>IF(COUNTIFS(Table_Languages[ISO_639-2],Table_Languages[[#This Row],[ISO_639-2]])&gt;1,"Y","N")</f>
        <v>N</v>
      </c>
      <c r="G266" s="11"/>
      <c r="H266" s="11" t="str">
        <f>IF(COUNTIFS(Table_Languages[ISO_639-3],Table_Languages[[#This Row],[ISO_639-3]])&gt;1,"Y","N")</f>
        <v>N</v>
      </c>
    </row>
    <row r="267" spans="1:8" x14ac:dyDescent="0.35">
      <c r="A267" s="11" t="str">
        <f t="shared" si="4"/>
        <v>L-000265</v>
      </c>
      <c r="B267" s="11" t="s">
        <v>11274</v>
      </c>
      <c r="C267" s="11"/>
      <c r="D267" s="11" t="str">
        <f>IF(COUNTIFS(Table_Languages[ISO_639-1],Table_Languages[[#This Row],[ISO_639-1]])&gt;1,"Y","N")</f>
        <v>N</v>
      </c>
      <c r="E267" s="11"/>
      <c r="F267" s="11" t="str">
        <f>IF(COUNTIFS(Table_Languages[ISO_639-2],Table_Languages[[#This Row],[ISO_639-2]])&gt;1,"Y","N")</f>
        <v>N</v>
      </c>
      <c r="G267" s="11"/>
      <c r="H267" s="11" t="str">
        <f>IF(COUNTIFS(Table_Languages[ISO_639-3],Table_Languages[[#This Row],[ISO_639-3]])&gt;1,"Y","N")</f>
        <v>N</v>
      </c>
    </row>
    <row r="268" spans="1:8" x14ac:dyDescent="0.35">
      <c r="A268" s="11" t="str">
        <f t="shared" si="4"/>
        <v>L-000266</v>
      </c>
      <c r="B268" s="11" t="s">
        <v>11275</v>
      </c>
      <c r="C268" s="11"/>
      <c r="D268" s="11" t="str">
        <f>IF(COUNTIFS(Table_Languages[ISO_639-1],Table_Languages[[#This Row],[ISO_639-1]])&gt;1,"Y","N")</f>
        <v>N</v>
      </c>
      <c r="E268" s="11"/>
      <c r="F268" s="11" t="str">
        <f>IF(COUNTIFS(Table_Languages[ISO_639-2],Table_Languages[[#This Row],[ISO_639-2]])&gt;1,"Y","N")</f>
        <v>N</v>
      </c>
      <c r="G268" s="11"/>
      <c r="H268" s="11" t="str">
        <f>IF(COUNTIFS(Table_Languages[ISO_639-3],Table_Languages[[#This Row],[ISO_639-3]])&gt;1,"Y","N")</f>
        <v>N</v>
      </c>
    </row>
    <row r="269" spans="1:8" x14ac:dyDescent="0.35">
      <c r="A269" s="11" t="str">
        <f t="shared" si="4"/>
        <v>L-000267</v>
      </c>
      <c r="B269" s="11" t="s">
        <v>11276</v>
      </c>
      <c r="C269" s="11"/>
      <c r="D269" s="11" t="str">
        <f>IF(COUNTIFS(Table_Languages[ISO_639-1],Table_Languages[[#This Row],[ISO_639-1]])&gt;1,"Y","N")</f>
        <v>N</v>
      </c>
      <c r="E269" s="11"/>
      <c r="F269" s="11" t="str">
        <f>IF(COUNTIFS(Table_Languages[ISO_639-2],Table_Languages[[#This Row],[ISO_639-2]])&gt;1,"Y","N")</f>
        <v>N</v>
      </c>
      <c r="G269" s="11"/>
      <c r="H269" s="11" t="str">
        <f>IF(COUNTIFS(Table_Languages[ISO_639-3],Table_Languages[[#This Row],[ISO_639-3]])&gt;1,"Y","N")</f>
        <v>N</v>
      </c>
    </row>
    <row r="270" spans="1:8" x14ac:dyDescent="0.35">
      <c r="A270" s="11" t="str">
        <f t="shared" si="4"/>
        <v>L-000268</v>
      </c>
      <c r="B270" s="11" t="s">
        <v>11277</v>
      </c>
      <c r="C270" s="11"/>
      <c r="D270" s="11" t="str">
        <f>IF(COUNTIFS(Table_Languages[ISO_639-1],Table_Languages[[#This Row],[ISO_639-1]])&gt;1,"Y","N")</f>
        <v>N</v>
      </c>
      <c r="E270" s="11"/>
      <c r="F270" s="11" t="str">
        <f>IF(COUNTIFS(Table_Languages[ISO_639-2],Table_Languages[[#This Row],[ISO_639-2]])&gt;1,"Y","N")</f>
        <v>N</v>
      </c>
      <c r="G270" s="11"/>
      <c r="H270" s="11" t="str">
        <f>IF(COUNTIFS(Table_Languages[ISO_639-3],Table_Languages[[#This Row],[ISO_639-3]])&gt;1,"Y","N")</f>
        <v>N</v>
      </c>
    </row>
    <row r="271" spans="1:8" x14ac:dyDescent="0.35">
      <c r="A271" s="11" t="str">
        <f t="shared" si="4"/>
        <v>L-000269</v>
      </c>
      <c r="B271" s="11" t="s">
        <v>11278</v>
      </c>
      <c r="C271" s="11"/>
      <c r="D271" s="11" t="str">
        <f>IF(COUNTIFS(Table_Languages[ISO_639-1],Table_Languages[[#This Row],[ISO_639-1]])&gt;1,"Y","N")</f>
        <v>N</v>
      </c>
      <c r="E271" s="11" t="s">
        <v>11730</v>
      </c>
      <c r="F271" s="11" t="str">
        <f>IF(COUNTIFS(Table_Languages[ISO_639-2],Table_Languages[[#This Row],[ISO_639-2]])&gt;1,"Y","N")</f>
        <v>N</v>
      </c>
      <c r="G271" s="11" t="s">
        <v>11730</v>
      </c>
      <c r="H271" s="11" t="str">
        <f>IF(COUNTIFS(Table_Languages[ISO_639-3],Table_Languages[[#This Row],[ISO_639-3]])&gt;1,"Y","N")</f>
        <v>N</v>
      </c>
    </row>
    <row r="272" spans="1:8" x14ac:dyDescent="0.35">
      <c r="A272" s="11" t="str">
        <f t="shared" si="4"/>
        <v>L-000270</v>
      </c>
      <c r="B272" s="11" t="s">
        <v>11279</v>
      </c>
      <c r="C272" s="11" t="s">
        <v>11560</v>
      </c>
      <c r="D272" s="11" t="str">
        <f>IF(COUNTIFS(Table_Languages[ISO_639-1],Table_Languages[[#This Row],[ISO_639-1]])&gt;1,"Y","N")</f>
        <v>N</v>
      </c>
      <c r="E272" s="11" t="s">
        <v>11731</v>
      </c>
      <c r="F272" s="11" t="str">
        <f>IF(COUNTIFS(Table_Languages[ISO_639-2],Table_Languages[[#This Row],[ISO_639-2]])&gt;1,"Y","N")</f>
        <v>N</v>
      </c>
      <c r="G272" s="11" t="s">
        <v>11830</v>
      </c>
      <c r="H272" s="11" t="str">
        <f>IF(COUNTIFS(Table_Languages[ISO_639-3],Table_Languages[[#This Row],[ISO_639-3]])&gt;1,"Y","N")</f>
        <v>N</v>
      </c>
    </row>
    <row r="273" spans="1:8" x14ac:dyDescent="0.35">
      <c r="A273" s="11" t="str">
        <f t="shared" si="4"/>
        <v>L-000271</v>
      </c>
      <c r="B273" s="11" t="s">
        <v>11280</v>
      </c>
      <c r="C273" s="11"/>
      <c r="D273" s="11" t="str">
        <f>IF(COUNTIFS(Table_Languages[ISO_639-1],Table_Languages[[#This Row],[ISO_639-1]])&gt;1,"Y","N")</f>
        <v>N</v>
      </c>
      <c r="E273" s="11" t="s">
        <v>11732</v>
      </c>
      <c r="F273" s="11" t="str">
        <f>IF(COUNTIFS(Table_Languages[ISO_639-2],Table_Languages[[#This Row],[ISO_639-2]])&gt;1,"Y","N")</f>
        <v>N</v>
      </c>
      <c r="G273" s="11" t="s">
        <v>11732</v>
      </c>
      <c r="H273" s="11" t="str">
        <f>IF(COUNTIFS(Table_Languages[ISO_639-3],Table_Languages[[#This Row],[ISO_639-3]])&gt;1,"Y","N")</f>
        <v>N</v>
      </c>
    </row>
    <row r="274" spans="1:8" x14ac:dyDescent="0.35">
      <c r="A274" s="11" t="str">
        <f t="shared" si="4"/>
        <v>L-000272</v>
      </c>
      <c r="B274" s="11" t="s">
        <v>11281</v>
      </c>
      <c r="C274" s="11" t="s">
        <v>11561</v>
      </c>
      <c r="D274" s="11" t="str">
        <f>IF(COUNTIFS(Table_Languages[ISO_639-1],Table_Languages[[#This Row],[ISO_639-1]])&gt;1,"Y","N")</f>
        <v>N</v>
      </c>
      <c r="E274" s="11" t="s">
        <v>11733</v>
      </c>
      <c r="F274" s="11" t="str">
        <f>IF(COUNTIFS(Table_Languages[ISO_639-2],Table_Languages[[#This Row],[ISO_639-2]])&gt;1,"Y","N")</f>
        <v>N</v>
      </c>
      <c r="G274" s="11" t="s">
        <v>11733</v>
      </c>
      <c r="H274" s="11" t="str">
        <f>IF(COUNTIFS(Table_Languages[ISO_639-3],Table_Languages[[#This Row],[ISO_639-3]])&gt;1,"Y","N")</f>
        <v>N</v>
      </c>
    </row>
    <row r="275" spans="1:8" x14ac:dyDescent="0.35">
      <c r="A275" s="11" t="str">
        <f t="shared" si="4"/>
        <v>L-000273</v>
      </c>
      <c r="B275" s="11" t="s">
        <v>11282</v>
      </c>
      <c r="C275" s="11" t="s">
        <v>11562</v>
      </c>
      <c r="D275" s="11" t="str">
        <f>IF(COUNTIFS(Table_Languages[ISO_639-1],Table_Languages[[#This Row],[ISO_639-1]])&gt;1,"Y","N")</f>
        <v>N</v>
      </c>
      <c r="E275" s="11" t="s">
        <v>11734</v>
      </c>
      <c r="F275" s="11" t="str">
        <f>IF(COUNTIFS(Table_Languages[ISO_639-2],Table_Languages[[#This Row],[ISO_639-2]])&gt;1,"Y","N")</f>
        <v>N</v>
      </c>
      <c r="G275" s="11" t="s">
        <v>11734</v>
      </c>
      <c r="H275" s="11" t="str">
        <f>IF(COUNTIFS(Table_Languages[ISO_639-3],Table_Languages[[#This Row],[ISO_639-3]])&gt;1,"Y","N")</f>
        <v>N</v>
      </c>
    </row>
    <row r="276" spans="1:8" x14ac:dyDescent="0.35">
      <c r="A276" s="11" t="str">
        <f t="shared" si="4"/>
        <v>L-000274</v>
      </c>
      <c r="B276" s="11" t="s">
        <v>11283</v>
      </c>
      <c r="C276" s="11" t="s">
        <v>11563</v>
      </c>
      <c r="D276" s="11" t="str">
        <f>IF(COUNTIFS(Table_Languages[ISO_639-1],Table_Languages[[#This Row],[ISO_639-1]])&gt;1,"Y","N")</f>
        <v>N</v>
      </c>
      <c r="E276" s="11" t="s">
        <v>11735</v>
      </c>
      <c r="F276" s="11" t="str">
        <f>IF(COUNTIFS(Table_Languages[ISO_639-2],Table_Languages[[#This Row],[ISO_639-2]])&gt;1,"Y","N")</f>
        <v>N</v>
      </c>
      <c r="G276" s="11" t="s">
        <v>11735</v>
      </c>
      <c r="H276" s="11" t="str">
        <f>IF(COUNTIFS(Table_Languages[ISO_639-3],Table_Languages[[#This Row],[ISO_639-3]])&gt;1,"Y","N")</f>
        <v>N</v>
      </c>
    </row>
    <row r="277" spans="1:8" x14ac:dyDescent="0.35">
      <c r="A277" s="11" t="str">
        <f t="shared" si="4"/>
        <v>L-000275</v>
      </c>
      <c r="B277" s="11" t="s">
        <v>11284</v>
      </c>
      <c r="C277" s="11"/>
      <c r="D277" s="11" t="str">
        <f>IF(COUNTIFS(Table_Languages[ISO_639-1],Table_Languages[[#This Row],[ISO_639-1]])&gt;1,"Y","N")</f>
        <v>N</v>
      </c>
      <c r="E277" s="11" t="s">
        <v>11736</v>
      </c>
      <c r="F277" s="11" t="str">
        <f>IF(COUNTIFS(Table_Languages[ISO_639-2],Table_Languages[[#This Row],[ISO_639-2]])&gt;1,"Y","N")</f>
        <v>N</v>
      </c>
      <c r="G277" s="11" t="s">
        <v>11736</v>
      </c>
      <c r="H277" s="11" t="str">
        <f>IF(COUNTIFS(Table_Languages[ISO_639-3],Table_Languages[[#This Row],[ISO_639-3]])&gt;1,"Y","N")</f>
        <v>N</v>
      </c>
    </row>
    <row r="278" spans="1:8" x14ac:dyDescent="0.35">
      <c r="A278" s="11" t="str">
        <f t="shared" si="4"/>
        <v>L-000276</v>
      </c>
      <c r="B278" s="11" t="s">
        <v>11285</v>
      </c>
      <c r="C278" s="11"/>
      <c r="D278" s="11" t="str">
        <f>IF(COUNTIFS(Table_Languages[ISO_639-1],Table_Languages[[#This Row],[ISO_639-1]])&gt;1,"Y","N")</f>
        <v>N</v>
      </c>
      <c r="E278" s="11"/>
      <c r="F278" s="11" t="str">
        <f>IF(COUNTIFS(Table_Languages[ISO_639-2],Table_Languages[[#This Row],[ISO_639-2]])&gt;1,"Y","N")</f>
        <v>N</v>
      </c>
      <c r="G278" s="11" t="s">
        <v>11694</v>
      </c>
      <c r="H278" s="11" t="str">
        <f>IF(COUNTIFS(Table_Languages[ISO_639-3],Table_Languages[[#This Row],[ISO_639-3]])&gt;1,"Y","N")</f>
        <v>Y</v>
      </c>
    </row>
    <row r="279" spans="1:8" x14ac:dyDescent="0.35">
      <c r="A279" s="11" t="str">
        <f t="shared" si="4"/>
        <v>L-000277</v>
      </c>
      <c r="B279" s="11" t="s">
        <v>11286</v>
      </c>
      <c r="C279" s="11"/>
      <c r="D279" s="11" t="str">
        <f>IF(COUNTIFS(Table_Languages[ISO_639-1],Table_Languages[[#This Row],[ISO_639-1]])&gt;1,"Y","N")</f>
        <v>N</v>
      </c>
      <c r="E279" s="11"/>
      <c r="F279" s="11" t="str">
        <f>IF(COUNTIFS(Table_Languages[ISO_639-2],Table_Languages[[#This Row],[ISO_639-2]])&gt;1,"Y","N")</f>
        <v>N</v>
      </c>
      <c r="G279" s="11" t="s">
        <v>11831</v>
      </c>
      <c r="H279" s="11" t="str">
        <f>IF(COUNTIFS(Table_Languages[ISO_639-3],Table_Languages[[#This Row],[ISO_639-3]])&gt;1,"Y","N")</f>
        <v>N</v>
      </c>
    </row>
    <row r="280" spans="1:8" x14ac:dyDescent="0.35">
      <c r="A280" s="11" t="str">
        <f t="shared" si="4"/>
        <v>L-000278</v>
      </c>
      <c r="B280" s="11" t="s">
        <v>11287</v>
      </c>
      <c r="C280" s="11"/>
      <c r="D280" s="11" t="str">
        <f>IF(COUNTIFS(Table_Languages[ISO_639-1],Table_Languages[[#This Row],[ISO_639-1]])&gt;1,"Y","N")</f>
        <v>N</v>
      </c>
      <c r="E280" s="11"/>
      <c r="F280" s="11" t="str">
        <f>IF(COUNTIFS(Table_Languages[ISO_639-2],Table_Languages[[#This Row],[ISO_639-2]])&gt;1,"Y","N")</f>
        <v>N</v>
      </c>
      <c r="G280" s="11" t="s">
        <v>11677</v>
      </c>
      <c r="H280" s="11" t="str">
        <f>IF(COUNTIFS(Table_Languages[ISO_639-3],Table_Languages[[#This Row],[ISO_639-3]])&gt;1,"Y","N")</f>
        <v>Y</v>
      </c>
    </row>
    <row r="281" spans="1:8" x14ac:dyDescent="0.35">
      <c r="A281" s="11" t="str">
        <f t="shared" si="4"/>
        <v>L-000279</v>
      </c>
      <c r="B281" s="11" t="s">
        <v>11288</v>
      </c>
      <c r="C281" s="11"/>
      <c r="D281" s="11" t="str">
        <f>IF(COUNTIFS(Table_Languages[ISO_639-1],Table_Languages[[#This Row],[ISO_639-1]])&gt;1,"Y","N")</f>
        <v>N</v>
      </c>
      <c r="E281" s="11"/>
      <c r="F281" s="11" t="str">
        <f>IF(COUNTIFS(Table_Languages[ISO_639-2],Table_Languages[[#This Row],[ISO_639-2]])&gt;1,"Y","N")</f>
        <v>N</v>
      </c>
      <c r="G281" s="11" t="s">
        <v>11685</v>
      </c>
      <c r="H281" s="11" t="str">
        <f>IF(COUNTIFS(Table_Languages[ISO_639-3],Table_Languages[[#This Row],[ISO_639-3]])&gt;1,"Y","N")</f>
        <v>Y</v>
      </c>
    </row>
    <row r="282" spans="1:8" x14ac:dyDescent="0.35">
      <c r="A282" s="11" t="str">
        <f t="shared" si="4"/>
        <v>L-000280</v>
      </c>
      <c r="B282" s="11" t="s">
        <v>11289</v>
      </c>
      <c r="C282" s="11"/>
      <c r="D282" s="11" t="str">
        <f>IF(COUNTIFS(Table_Languages[ISO_639-1],Table_Languages[[#This Row],[ISO_639-1]])&gt;1,"Y","N")</f>
        <v>N</v>
      </c>
      <c r="E282" s="11"/>
      <c r="F282" s="11" t="str">
        <f>IF(COUNTIFS(Table_Languages[ISO_639-2],Table_Languages[[#This Row],[ISO_639-2]])&gt;1,"Y","N")</f>
        <v>N</v>
      </c>
      <c r="G282" s="11" t="s">
        <v>11832</v>
      </c>
      <c r="H282" s="11" t="str">
        <f>IF(COUNTIFS(Table_Languages[ISO_639-3],Table_Languages[[#This Row],[ISO_639-3]])&gt;1,"Y","N")</f>
        <v>N</v>
      </c>
    </row>
    <row r="283" spans="1:8" x14ac:dyDescent="0.35">
      <c r="A283" s="11" t="str">
        <f t="shared" si="4"/>
        <v>L-000281</v>
      </c>
      <c r="B283" s="11" t="s">
        <v>11290</v>
      </c>
      <c r="C283" s="11"/>
      <c r="D283" s="11" t="str">
        <f>IF(COUNTIFS(Table_Languages[ISO_639-1],Table_Languages[[#This Row],[ISO_639-1]])&gt;1,"Y","N")</f>
        <v>N</v>
      </c>
      <c r="E283" s="11"/>
      <c r="F283" s="11" t="str">
        <f>IF(COUNTIFS(Table_Languages[ISO_639-2],Table_Languages[[#This Row],[ISO_639-2]])&gt;1,"Y","N")</f>
        <v>N</v>
      </c>
      <c r="G283" s="11" t="s">
        <v>11833</v>
      </c>
      <c r="H283" s="11" t="str">
        <f>IF(COUNTIFS(Table_Languages[ISO_639-3],Table_Languages[[#This Row],[ISO_639-3]])&gt;1,"Y","N")</f>
        <v>N</v>
      </c>
    </row>
    <row r="284" spans="1:8" x14ac:dyDescent="0.35">
      <c r="A284" s="11" t="str">
        <f t="shared" si="4"/>
        <v>L-000282</v>
      </c>
      <c r="B284" s="11" t="s">
        <v>11291</v>
      </c>
      <c r="C284" s="11"/>
      <c r="D284" s="11" t="str">
        <f>IF(COUNTIFS(Table_Languages[ISO_639-1],Table_Languages[[#This Row],[ISO_639-1]])&gt;1,"Y","N")</f>
        <v>N</v>
      </c>
      <c r="E284" s="11"/>
      <c r="F284" s="11" t="str">
        <f>IF(COUNTIFS(Table_Languages[ISO_639-2],Table_Languages[[#This Row],[ISO_639-2]])&gt;1,"Y","N")</f>
        <v>N</v>
      </c>
      <c r="G284" s="11" t="s">
        <v>11696</v>
      </c>
      <c r="H284" s="11" t="str">
        <f>IF(COUNTIFS(Table_Languages[ISO_639-3],Table_Languages[[#This Row],[ISO_639-3]])&gt;1,"Y","N")</f>
        <v>Y</v>
      </c>
    </row>
    <row r="285" spans="1:8" x14ac:dyDescent="0.35">
      <c r="A285" s="11" t="str">
        <f t="shared" si="4"/>
        <v>L-000283</v>
      </c>
      <c r="B285" s="11" t="s">
        <v>11292</v>
      </c>
      <c r="C285" s="11"/>
      <c r="D285" s="11" t="str">
        <f>IF(COUNTIFS(Table_Languages[ISO_639-1],Table_Languages[[#This Row],[ISO_639-1]])&gt;1,"Y","N")</f>
        <v>N</v>
      </c>
      <c r="E285" s="11"/>
      <c r="F285" s="11" t="str">
        <f>IF(COUNTIFS(Table_Languages[ISO_639-2],Table_Languages[[#This Row],[ISO_639-2]])&gt;1,"Y","N")</f>
        <v>N</v>
      </c>
      <c r="G285" s="11" t="s">
        <v>11834</v>
      </c>
      <c r="H285" s="11" t="str">
        <f>IF(COUNTIFS(Table_Languages[ISO_639-3],Table_Languages[[#This Row],[ISO_639-3]])&gt;1,"Y","N")</f>
        <v>N</v>
      </c>
    </row>
    <row r="286" spans="1:8" x14ac:dyDescent="0.35">
      <c r="A286" s="11" t="str">
        <f t="shared" si="4"/>
        <v>L-000284</v>
      </c>
      <c r="B286" s="11" t="s">
        <v>11293</v>
      </c>
      <c r="C286" s="11"/>
      <c r="D286" s="11" t="str">
        <f>IF(COUNTIFS(Table_Languages[ISO_639-1],Table_Languages[[#This Row],[ISO_639-1]])&gt;1,"Y","N")</f>
        <v>N</v>
      </c>
      <c r="E286" s="11"/>
      <c r="F286" s="11" t="str">
        <f>IF(COUNTIFS(Table_Languages[ISO_639-2],Table_Languages[[#This Row],[ISO_639-2]])&gt;1,"Y","N")</f>
        <v>N</v>
      </c>
      <c r="G286" s="11" t="s">
        <v>11696</v>
      </c>
      <c r="H286" s="11" t="str">
        <f>IF(COUNTIFS(Table_Languages[ISO_639-3],Table_Languages[[#This Row],[ISO_639-3]])&gt;1,"Y","N")</f>
        <v>Y</v>
      </c>
    </row>
    <row r="287" spans="1:8" x14ac:dyDescent="0.35">
      <c r="A287" s="11" t="str">
        <f t="shared" si="4"/>
        <v>L-000285</v>
      </c>
      <c r="B287" s="11" t="s">
        <v>11294</v>
      </c>
      <c r="C287" s="11"/>
      <c r="D287" s="11" t="str">
        <f>IF(COUNTIFS(Table_Languages[ISO_639-1],Table_Languages[[#This Row],[ISO_639-1]])&gt;1,"Y","N")</f>
        <v>N</v>
      </c>
      <c r="E287" s="11"/>
      <c r="F287" s="11" t="str">
        <f>IF(COUNTIFS(Table_Languages[ISO_639-2],Table_Languages[[#This Row],[ISO_639-2]])&gt;1,"Y","N")</f>
        <v>N</v>
      </c>
      <c r="G287" s="11" t="s">
        <v>11696</v>
      </c>
      <c r="H287" s="11" t="str">
        <f>IF(COUNTIFS(Table_Languages[ISO_639-3],Table_Languages[[#This Row],[ISO_639-3]])&gt;1,"Y","N")</f>
        <v>Y</v>
      </c>
    </row>
    <row r="288" spans="1:8" x14ac:dyDescent="0.35">
      <c r="A288" s="11" t="str">
        <f t="shared" si="4"/>
        <v>L-000286</v>
      </c>
      <c r="B288" s="11" t="s">
        <v>11295</v>
      </c>
      <c r="C288" s="11"/>
      <c r="D288" s="11" t="str">
        <f>IF(COUNTIFS(Table_Languages[ISO_639-1],Table_Languages[[#This Row],[ISO_639-1]])&gt;1,"Y","N")</f>
        <v>N</v>
      </c>
      <c r="E288" s="11"/>
      <c r="F288" s="11" t="str">
        <f>IF(COUNTIFS(Table_Languages[ISO_639-2],Table_Languages[[#This Row],[ISO_639-2]])&gt;1,"Y","N")</f>
        <v>N</v>
      </c>
      <c r="G288" s="11" t="s">
        <v>11835</v>
      </c>
      <c r="H288" s="11" t="str">
        <f>IF(COUNTIFS(Table_Languages[ISO_639-3],Table_Languages[[#This Row],[ISO_639-3]])&gt;1,"Y","N")</f>
        <v>N</v>
      </c>
    </row>
    <row r="289" spans="1:8" x14ac:dyDescent="0.35">
      <c r="A289" s="11" t="str">
        <f t="shared" si="4"/>
        <v>L-000287</v>
      </c>
      <c r="B289" s="11" t="s">
        <v>11296</v>
      </c>
      <c r="C289" s="11"/>
      <c r="D289" s="11" t="str">
        <f>IF(COUNTIFS(Table_Languages[ISO_639-1],Table_Languages[[#This Row],[ISO_639-1]])&gt;1,"Y","N")</f>
        <v>N</v>
      </c>
      <c r="E289" s="11"/>
      <c r="F289" s="11" t="str">
        <f>IF(COUNTIFS(Table_Languages[ISO_639-2],Table_Languages[[#This Row],[ISO_639-2]])&gt;1,"Y","N")</f>
        <v>N</v>
      </c>
      <c r="G289" s="11" t="s">
        <v>11696</v>
      </c>
      <c r="H289" s="11" t="str">
        <f>IF(COUNTIFS(Table_Languages[ISO_639-3],Table_Languages[[#This Row],[ISO_639-3]])&gt;1,"Y","N")</f>
        <v>Y</v>
      </c>
    </row>
    <row r="290" spans="1:8" x14ac:dyDescent="0.35">
      <c r="A290" s="11" t="str">
        <f t="shared" si="4"/>
        <v>L-000288</v>
      </c>
      <c r="B290" s="11" t="s">
        <v>11297</v>
      </c>
      <c r="C290" s="11"/>
      <c r="D290" s="11" t="str">
        <f>IF(COUNTIFS(Table_Languages[ISO_639-1],Table_Languages[[#This Row],[ISO_639-1]])&gt;1,"Y","N")</f>
        <v>N</v>
      </c>
      <c r="E290" s="11"/>
      <c r="F290" s="11" t="str">
        <f>IF(COUNTIFS(Table_Languages[ISO_639-2],Table_Languages[[#This Row],[ISO_639-2]])&gt;1,"Y","N")</f>
        <v>N</v>
      </c>
      <c r="G290" s="11"/>
      <c r="H290" s="11" t="str">
        <f>IF(COUNTIFS(Table_Languages[ISO_639-3],Table_Languages[[#This Row],[ISO_639-3]])&gt;1,"Y","N")</f>
        <v>N</v>
      </c>
    </row>
    <row r="291" spans="1:8" x14ac:dyDescent="0.35">
      <c r="A291" s="11" t="str">
        <f t="shared" si="4"/>
        <v>L-000289</v>
      </c>
      <c r="B291" s="11" t="s">
        <v>11298</v>
      </c>
      <c r="C291" s="11"/>
      <c r="D291" s="11" t="str">
        <f>IF(COUNTIFS(Table_Languages[ISO_639-1],Table_Languages[[#This Row],[ISO_639-1]])&gt;1,"Y","N")</f>
        <v>N</v>
      </c>
      <c r="E291" s="11"/>
      <c r="F291" s="11" t="str">
        <f>IF(COUNTIFS(Table_Languages[ISO_639-2],Table_Languages[[#This Row],[ISO_639-2]])&gt;1,"Y","N")</f>
        <v>N</v>
      </c>
      <c r="G291" s="11"/>
      <c r="H291" s="11" t="str">
        <f>IF(COUNTIFS(Table_Languages[ISO_639-3],Table_Languages[[#This Row],[ISO_639-3]])&gt;1,"Y","N")</f>
        <v>N</v>
      </c>
    </row>
    <row r="292" spans="1:8" x14ac:dyDescent="0.35">
      <c r="A292" s="11" t="str">
        <f t="shared" si="4"/>
        <v>L-000290</v>
      </c>
      <c r="B292" s="11" t="s">
        <v>11299</v>
      </c>
      <c r="C292" s="11"/>
      <c r="D292" s="11" t="str">
        <f>IF(COUNTIFS(Table_Languages[ISO_639-1],Table_Languages[[#This Row],[ISO_639-1]])&gt;1,"Y","N")</f>
        <v>N</v>
      </c>
      <c r="E292" s="11"/>
      <c r="F292" s="11" t="str">
        <f>IF(COUNTIFS(Table_Languages[ISO_639-2],Table_Languages[[#This Row],[ISO_639-2]])&gt;1,"Y","N")</f>
        <v>N</v>
      </c>
      <c r="G292" s="11" t="s">
        <v>11836</v>
      </c>
      <c r="H292" s="11" t="str">
        <f>IF(COUNTIFS(Table_Languages[ISO_639-3],Table_Languages[[#This Row],[ISO_639-3]])&gt;1,"Y","N")</f>
        <v>N</v>
      </c>
    </row>
    <row r="293" spans="1:8" x14ac:dyDescent="0.35">
      <c r="A293" s="11" t="str">
        <f t="shared" si="4"/>
        <v>L-000291</v>
      </c>
      <c r="B293" s="11" t="s">
        <v>11300</v>
      </c>
      <c r="C293" s="11"/>
      <c r="D293" s="11" t="str">
        <f>IF(COUNTIFS(Table_Languages[ISO_639-1],Table_Languages[[#This Row],[ISO_639-1]])&gt;1,"Y","N")</f>
        <v>N</v>
      </c>
      <c r="E293" s="11"/>
      <c r="F293" s="11" t="str">
        <f>IF(COUNTIFS(Table_Languages[ISO_639-2],Table_Languages[[#This Row],[ISO_639-2]])&gt;1,"Y","N")</f>
        <v>N</v>
      </c>
      <c r="G293" s="11" t="s">
        <v>11837</v>
      </c>
      <c r="H293" s="11" t="str">
        <f>IF(COUNTIFS(Table_Languages[ISO_639-3],Table_Languages[[#This Row],[ISO_639-3]])&gt;1,"Y","N")</f>
        <v>N</v>
      </c>
    </row>
    <row r="294" spans="1:8" x14ac:dyDescent="0.35">
      <c r="A294" s="11" t="str">
        <f t="shared" si="4"/>
        <v>L-000292</v>
      </c>
      <c r="B294" s="11" t="s">
        <v>11301</v>
      </c>
      <c r="C294" s="11"/>
      <c r="D294" s="11" t="str">
        <f>IF(COUNTIFS(Table_Languages[ISO_639-1],Table_Languages[[#This Row],[ISO_639-1]])&gt;1,"Y","N")</f>
        <v>N</v>
      </c>
      <c r="E294" s="11"/>
      <c r="F294" s="11" t="str">
        <f>IF(COUNTIFS(Table_Languages[ISO_639-2],Table_Languages[[#This Row],[ISO_639-2]])&gt;1,"Y","N")</f>
        <v>N</v>
      </c>
      <c r="G294" s="11" t="s">
        <v>11838</v>
      </c>
      <c r="H294" s="11" t="str">
        <f>IF(COUNTIFS(Table_Languages[ISO_639-3],Table_Languages[[#This Row],[ISO_639-3]])&gt;1,"Y","N")</f>
        <v>N</v>
      </c>
    </row>
    <row r="295" spans="1:8" x14ac:dyDescent="0.35">
      <c r="A295" s="11" t="str">
        <f t="shared" si="4"/>
        <v>L-000293</v>
      </c>
      <c r="B295" s="11" t="s">
        <v>11302</v>
      </c>
      <c r="C295" s="11"/>
      <c r="D295" s="11" t="str">
        <f>IF(COUNTIFS(Table_Languages[ISO_639-1],Table_Languages[[#This Row],[ISO_639-1]])&gt;1,"Y","N")</f>
        <v>N</v>
      </c>
      <c r="E295" s="11" t="s">
        <v>11737</v>
      </c>
      <c r="F295" s="11" t="str">
        <f>IF(COUNTIFS(Table_Languages[ISO_639-2],Table_Languages[[#This Row],[ISO_639-2]])&gt;1,"Y","N")</f>
        <v>N</v>
      </c>
      <c r="G295" s="11" t="s">
        <v>11737</v>
      </c>
      <c r="H295" s="11" t="str">
        <f>IF(COUNTIFS(Table_Languages[ISO_639-3],Table_Languages[[#This Row],[ISO_639-3]])&gt;1,"Y","N")</f>
        <v>N</v>
      </c>
    </row>
    <row r="296" spans="1:8" x14ac:dyDescent="0.35">
      <c r="A296" s="11" t="str">
        <f t="shared" si="4"/>
        <v>L-000294</v>
      </c>
      <c r="B296" s="11" t="s">
        <v>11303</v>
      </c>
      <c r="C296" s="11"/>
      <c r="D296" s="11" t="str">
        <f>IF(COUNTIFS(Table_Languages[ISO_639-1],Table_Languages[[#This Row],[ISO_639-1]])&gt;1,"Y","N")</f>
        <v>N</v>
      </c>
      <c r="E296" s="11"/>
      <c r="F296" s="11" t="str">
        <f>IF(COUNTIFS(Table_Languages[ISO_639-2],Table_Languages[[#This Row],[ISO_639-2]])&gt;1,"Y","N")</f>
        <v>N</v>
      </c>
      <c r="G296" s="11" t="s">
        <v>11839</v>
      </c>
      <c r="H296" s="11" t="str">
        <f>IF(COUNTIFS(Table_Languages[ISO_639-3],Table_Languages[[#This Row],[ISO_639-3]])&gt;1,"Y","N")</f>
        <v>N</v>
      </c>
    </row>
    <row r="297" spans="1:8" x14ac:dyDescent="0.35">
      <c r="A297" s="11" t="str">
        <f t="shared" si="4"/>
        <v>L-000295</v>
      </c>
      <c r="B297" s="11" t="s">
        <v>11304</v>
      </c>
      <c r="C297" s="11"/>
      <c r="D297" s="11" t="str">
        <f>IF(COUNTIFS(Table_Languages[ISO_639-1],Table_Languages[[#This Row],[ISO_639-1]])&gt;1,"Y","N")</f>
        <v>N</v>
      </c>
      <c r="E297" s="11"/>
      <c r="F297" s="11" t="str">
        <f>IF(COUNTIFS(Table_Languages[ISO_639-2],Table_Languages[[#This Row],[ISO_639-2]])&gt;1,"Y","N")</f>
        <v>N</v>
      </c>
      <c r="G297" s="11" t="s">
        <v>11840</v>
      </c>
      <c r="H297" s="11" t="str">
        <f>IF(COUNTIFS(Table_Languages[ISO_639-3],Table_Languages[[#This Row],[ISO_639-3]])&gt;1,"Y","N")</f>
        <v>N</v>
      </c>
    </row>
    <row r="298" spans="1:8" x14ac:dyDescent="0.35">
      <c r="A298" s="11" t="str">
        <f t="shared" si="4"/>
        <v>L-000296</v>
      </c>
      <c r="B298" s="11" t="s">
        <v>11305</v>
      </c>
      <c r="C298" s="11"/>
      <c r="D298" s="11" t="str">
        <f>IF(COUNTIFS(Table_Languages[ISO_639-1],Table_Languages[[#This Row],[ISO_639-1]])&gt;1,"Y","N")</f>
        <v>N</v>
      </c>
      <c r="E298" s="11"/>
      <c r="F298" s="11" t="str">
        <f>IF(COUNTIFS(Table_Languages[ISO_639-2],Table_Languages[[#This Row],[ISO_639-2]])&gt;1,"Y","N")</f>
        <v>N</v>
      </c>
      <c r="G298" s="11" t="s">
        <v>11841</v>
      </c>
      <c r="H298" s="11" t="str">
        <f>IF(COUNTIFS(Table_Languages[ISO_639-3],Table_Languages[[#This Row],[ISO_639-3]])&gt;1,"Y","N")</f>
        <v>N</v>
      </c>
    </row>
    <row r="299" spans="1:8" x14ac:dyDescent="0.35">
      <c r="A299" s="11" t="str">
        <f t="shared" si="4"/>
        <v>L-000297</v>
      </c>
      <c r="B299" s="11" t="s">
        <v>11306</v>
      </c>
      <c r="C299" s="11"/>
      <c r="D299" s="11" t="str">
        <f>IF(COUNTIFS(Table_Languages[ISO_639-1],Table_Languages[[#This Row],[ISO_639-1]])&gt;1,"Y","N")</f>
        <v>N</v>
      </c>
      <c r="E299" s="11" t="s">
        <v>11738</v>
      </c>
      <c r="F299" s="11" t="str">
        <f>IF(COUNTIFS(Table_Languages[ISO_639-2],Table_Languages[[#This Row],[ISO_639-2]])&gt;1,"Y","N")</f>
        <v>N</v>
      </c>
      <c r="G299" s="11" t="s">
        <v>11738</v>
      </c>
      <c r="H299" s="11" t="str">
        <f>IF(COUNTIFS(Table_Languages[ISO_639-3],Table_Languages[[#This Row],[ISO_639-3]])&gt;1,"Y","N")</f>
        <v>N</v>
      </c>
    </row>
    <row r="300" spans="1:8" x14ac:dyDescent="0.35">
      <c r="A300" s="11" t="str">
        <f t="shared" si="4"/>
        <v>L-000298</v>
      </c>
      <c r="B300" s="11" t="s">
        <v>11307</v>
      </c>
      <c r="C300" s="11"/>
      <c r="D300" s="11" t="str">
        <f>IF(COUNTIFS(Table_Languages[ISO_639-1],Table_Languages[[#This Row],[ISO_639-1]])&gt;1,"Y","N")</f>
        <v>N</v>
      </c>
      <c r="E300" s="11"/>
      <c r="F300" s="11" t="str">
        <f>IF(COUNTIFS(Table_Languages[ISO_639-2],Table_Languages[[#This Row],[ISO_639-2]])&gt;1,"Y","N")</f>
        <v>N</v>
      </c>
      <c r="G300" s="11"/>
      <c r="H300" s="11" t="str">
        <f>IF(COUNTIFS(Table_Languages[ISO_639-3],Table_Languages[[#This Row],[ISO_639-3]])&gt;1,"Y","N")</f>
        <v>N</v>
      </c>
    </row>
    <row r="301" spans="1:8" x14ac:dyDescent="0.35">
      <c r="A301" s="11" t="str">
        <f t="shared" si="4"/>
        <v>L-000299</v>
      </c>
      <c r="B301" s="11" t="s">
        <v>11308</v>
      </c>
      <c r="C301" s="11"/>
      <c r="D301" s="11" t="str">
        <f>IF(COUNTIFS(Table_Languages[ISO_639-1],Table_Languages[[#This Row],[ISO_639-1]])&gt;1,"Y","N")</f>
        <v>N</v>
      </c>
      <c r="E301" s="11"/>
      <c r="F301" s="11" t="str">
        <f>IF(COUNTIFS(Table_Languages[ISO_639-2],Table_Languages[[#This Row],[ISO_639-2]])&gt;1,"Y","N")</f>
        <v>N</v>
      </c>
      <c r="G301" s="11"/>
      <c r="H301" s="11" t="str">
        <f>IF(COUNTIFS(Table_Languages[ISO_639-3],Table_Languages[[#This Row],[ISO_639-3]])&gt;1,"Y","N")</f>
        <v>N</v>
      </c>
    </row>
    <row r="302" spans="1:8" x14ac:dyDescent="0.35">
      <c r="A302" s="11" t="str">
        <f t="shared" si="4"/>
        <v>L-000300</v>
      </c>
      <c r="B302" s="11" t="s">
        <v>11309</v>
      </c>
      <c r="C302" s="11"/>
      <c r="D302" s="11" t="str">
        <f>IF(COUNTIFS(Table_Languages[ISO_639-1],Table_Languages[[#This Row],[ISO_639-1]])&gt;1,"Y","N")</f>
        <v>N</v>
      </c>
      <c r="E302" s="11"/>
      <c r="F302" s="11" t="str">
        <f>IF(COUNTIFS(Table_Languages[ISO_639-2],Table_Languages[[#This Row],[ISO_639-2]])&gt;1,"Y","N")</f>
        <v>N</v>
      </c>
      <c r="G302" s="11"/>
      <c r="H302" s="11" t="str">
        <f>IF(COUNTIFS(Table_Languages[ISO_639-3],Table_Languages[[#This Row],[ISO_639-3]])&gt;1,"Y","N")</f>
        <v>N</v>
      </c>
    </row>
    <row r="303" spans="1:8" x14ac:dyDescent="0.35">
      <c r="A303" s="11" t="str">
        <f t="shared" si="4"/>
        <v>L-000301</v>
      </c>
      <c r="B303" s="11" t="s">
        <v>11310</v>
      </c>
      <c r="C303" s="11"/>
      <c r="D303" s="11" t="str">
        <f>IF(COUNTIFS(Table_Languages[ISO_639-1],Table_Languages[[#This Row],[ISO_639-1]])&gt;1,"Y","N")</f>
        <v>N</v>
      </c>
      <c r="E303" s="11"/>
      <c r="F303" s="11" t="str">
        <f>IF(COUNTIFS(Table_Languages[ISO_639-2],Table_Languages[[#This Row],[ISO_639-2]])&gt;1,"Y","N")</f>
        <v>N</v>
      </c>
      <c r="G303" s="11" t="s">
        <v>11842</v>
      </c>
      <c r="H303" s="11" t="str">
        <f>IF(COUNTIFS(Table_Languages[ISO_639-3],Table_Languages[[#This Row],[ISO_639-3]])&gt;1,"Y","N")</f>
        <v>N</v>
      </c>
    </row>
    <row r="304" spans="1:8" x14ac:dyDescent="0.35">
      <c r="A304" s="11" t="str">
        <f t="shared" si="4"/>
        <v>L-000302</v>
      </c>
      <c r="B304" s="11" t="s">
        <v>11311</v>
      </c>
      <c r="C304" s="11"/>
      <c r="D304" s="11" t="str">
        <f>IF(COUNTIFS(Table_Languages[ISO_639-1],Table_Languages[[#This Row],[ISO_639-1]])&gt;1,"Y","N")</f>
        <v>N</v>
      </c>
      <c r="E304" s="11"/>
      <c r="F304" s="11" t="str">
        <f>IF(COUNTIFS(Table_Languages[ISO_639-2],Table_Languages[[#This Row],[ISO_639-2]])&gt;1,"Y","N")</f>
        <v>N</v>
      </c>
      <c r="G304" s="11" t="s">
        <v>11843</v>
      </c>
      <c r="H304" s="11" t="str">
        <f>IF(COUNTIFS(Table_Languages[ISO_639-3],Table_Languages[[#This Row],[ISO_639-3]])&gt;1,"Y","N")</f>
        <v>N</v>
      </c>
    </row>
    <row r="305" spans="1:8" x14ac:dyDescent="0.35">
      <c r="A305" s="11" t="str">
        <f t="shared" si="4"/>
        <v>L-000303</v>
      </c>
      <c r="B305" s="11" t="s">
        <v>11312</v>
      </c>
      <c r="C305" s="11"/>
      <c r="D305" s="11" t="str">
        <f>IF(COUNTIFS(Table_Languages[ISO_639-1],Table_Languages[[#This Row],[ISO_639-1]])&gt;1,"Y","N")</f>
        <v>N</v>
      </c>
      <c r="E305" s="11" t="s">
        <v>11693</v>
      </c>
      <c r="F305" s="11" t="str">
        <f>IF(COUNTIFS(Table_Languages[ISO_639-2],Table_Languages[[#This Row],[ISO_639-2]])&gt;1,"Y","N")</f>
        <v>Y</v>
      </c>
      <c r="G305" s="11" t="s">
        <v>11693</v>
      </c>
      <c r="H305" s="11" t="str">
        <f>IF(COUNTIFS(Table_Languages[ISO_639-3],Table_Languages[[#This Row],[ISO_639-3]])&gt;1,"Y","N")</f>
        <v>Y</v>
      </c>
    </row>
    <row r="306" spans="1:8" x14ac:dyDescent="0.35">
      <c r="A306" s="11" t="str">
        <f t="shared" si="4"/>
        <v>L-000304</v>
      </c>
      <c r="B306" s="11" t="s">
        <v>11313</v>
      </c>
      <c r="C306" s="11"/>
      <c r="D306" s="11" t="str">
        <f>IF(COUNTIFS(Table_Languages[ISO_639-1],Table_Languages[[#This Row],[ISO_639-1]])&gt;1,"Y","N")</f>
        <v>N</v>
      </c>
      <c r="E306" s="11"/>
      <c r="F306" s="11" t="str">
        <f>IF(COUNTIFS(Table_Languages[ISO_639-2],Table_Languages[[#This Row],[ISO_639-2]])&gt;1,"Y","N")</f>
        <v>N</v>
      </c>
      <c r="G306" s="11"/>
      <c r="H306" s="11" t="str">
        <f>IF(COUNTIFS(Table_Languages[ISO_639-3],Table_Languages[[#This Row],[ISO_639-3]])&gt;1,"Y","N")</f>
        <v>N</v>
      </c>
    </row>
    <row r="307" spans="1:8" x14ac:dyDescent="0.35">
      <c r="A307" s="11" t="str">
        <f t="shared" si="4"/>
        <v>L-000305</v>
      </c>
      <c r="B307" s="11" t="s">
        <v>11314</v>
      </c>
      <c r="C307" s="11"/>
      <c r="D307" s="11" t="str">
        <f>IF(COUNTIFS(Table_Languages[ISO_639-1],Table_Languages[[#This Row],[ISO_639-1]])&gt;1,"Y","N")</f>
        <v>N</v>
      </c>
      <c r="E307" s="11"/>
      <c r="F307" s="11" t="str">
        <f>IF(COUNTIFS(Table_Languages[ISO_639-2],Table_Languages[[#This Row],[ISO_639-2]])&gt;1,"Y","N")</f>
        <v>N</v>
      </c>
      <c r="G307" s="11"/>
      <c r="H307" s="11" t="str">
        <f>IF(COUNTIFS(Table_Languages[ISO_639-3],Table_Languages[[#This Row],[ISO_639-3]])&gt;1,"Y","N")</f>
        <v>N</v>
      </c>
    </row>
    <row r="308" spans="1:8" x14ac:dyDescent="0.35">
      <c r="A308" s="11" t="str">
        <f t="shared" si="4"/>
        <v>L-000306</v>
      </c>
      <c r="B308" s="11" t="s">
        <v>11315</v>
      </c>
      <c r="C308" s="11"/>
      <c r="D308" s="11" t="str">
        <f>IF(COUNTIFS(Table_Languages[ISO_639-1],Table_Languages[[#This Row],[ISO_639-1]])&gt;1,"Y","N")</f>
        <v>N</v>
      </c>
      <c r="E308" s="11"/>
      <c r="F308" s="11" t="str">
        <f>IF(COUNTIFS(Table_Languages[ISO_639-2],Table_Languages[[#This Row],[ISO_639-2]])&gt;1,"Y","N")</f>
        <v>N</v>
      </c>
      <c r="G308" s="11" t="s">
        <v>11844</v>
      </c>
      <c r="H308" s="11" t="str">
        <f>IF(COUNTIFS(Table_Languages[ISO_639-3],Table_Languages[[#This Row],[ISO_639-3]])&gt;1,"Y","N")</f>
        <v>N</v>
      </c>
    </row>
    <row r="309" spans="1:8" x14ac:dyDescent="0.35">
      <c r="A309" s="11" t="str">
        <f t="shared" si="4"/>
        <v>L-000307</v>
      </c>
      <c r="B309" s="11" t="s">
        <v>11316</v>
      </c>
      <c r="C309" s="11"/>
      <c r="D309" s="11" t="str">
        <f>IF(COUNTIFS(Table_Languages[ISO_639-1],Table_Languages[[#This Row],[ISO_639-1]])&gt;1,"Y","N")</f>
        <v>N</v>
      </c>
      <c r="E309" s="11"/>
      <c r="F309" s="11" t="str">
        <f>IF(COUNTIFS(Table_Languages[ISO_639-2],Table_Languages[[#This Row],[ISO_639-2]])&gt;1,"Y","N")</f>
        <v>N</v>
      </c>
      <c r="G309" s="11" t="s">
        <v>11845</v>
      </c>
      <c r="H309" s="11" t="str">
        <f>IF(COUNTIFS(Table_Languages[ISO_639-3],Table_Languages[[#This Row],[ISO_639-3]])&gt;1,"Y","N")</f>
        <v>N</v>
      </c>
    </row>
    <row r="310" spans="1:8" x14ac:dyDescent="0.35">
      <c r="A310" s="11" t="str">
        <f t="shared" si="4"/>
        <v>L-000308</v>
      </c>
      <c r="B310" s="11" t="s">
        <v>11317</v>
      </c>
      <c r="C310" s="11"/>
      <c r="D310" s="11" t="str">
        <f>IF(COUNTIFS(Table_Languages[ISO_639-1],Table_Languages[[#This Row],[ISO_639-1]])&gt;1,"Y","N")</f>
        <v>N</v>
      </c>
      <c r="E310" s="11"/>
      <c r="F310" s="11" t="str">
        <f>IF(COUNTIFS(Table_Languages[ISO_639-2],Table_Languages[[#This Row],[ISO_639-2]])&gt;1,"Y","N")</f>
        <v>N</v>
      </c>
      <c r="G310" s="11" t="s">
        <v>11846</v>
      </c>
      <c r="H310" s="11" t="str">
        <f>IF(COUNTIFS(Table_Languages[ISO_639-3],Table_Languages[[#This Row],[ISO_639-3]])&gt;1,"Y","N")</f>
        <v>Y</v>
      </c>
    </row>
    <row r="311" spans="1:8" x14ac:dyDescent="0.35">
      <c r="A311" s="11" t="str">
        <f t="shared" si="4"/>
        <v>L-000309</v>
      </c>
      <c r="B311" s="11" t="s">
        <v>11318</v>
      </c>
      <c r="C311" s="11"/>
      <c r="D311" s="11" t="str">
        <f>IF(COUNTIFS(Table_Languages[ISO_639-1],Table_Languages[[#This Row],[ISO_639-1]])&gt;1,"Y","N")</f>
        <v>N</v>
      </c>
      <c r="E311" s="11"/>
      <c r="F311" s="11" t="str">
        <f>IF(COUNTIFS(Table_Languages[ISO_639-2],Table_Languages[[#This Row],[ISO_639-2]])&gt;1,"Y","N")</f>
        <v>N</v>
      </c>
      <c r="G311" s="11" t="s">
        <v>11847</v>
      </c>
      <c r="H311" s="11" t="str">
        <f>IF(COUNTIFS(Table_Languages[ISO_639-3],Table_Languages[[#This Row],[ISO_639-3]])&gt;1,"Y","N")</f>
        <v>N</v>
      </c>
    </row>
    <row r="312" spans="1:8" x14ac:dyDescent="0.35">
      <c r="A312" s="11" t="str">
        <f t="shared" si="4"/>
        <v>L-000310</v>
      </c>
      <c r="B312" s="11" t="s">
        <v>11319</v>
      </c>
      <c r="C312" s="11"/>
      <c r="D312" s="11" t="str">
        <f>IF(COUNTIFS(Table_Languages[ISO_639-1],Table_Languages[[#This Row],[ISO_639-1]])&gt;1,"Y","N")</f>
        <v>N</v>
      </c>
      <c r="E312" s="11"/>
      <c r="F312" s="11" t="str">
        <f>IF(COUNTIFS(Table_Languages[ISO_639-2],Table_Languages[[#This Row],[ISO_639-2]])&gt;1,"Y","N")</f>
        <v>N</v>
      </c>
      <c r="G312" s="11" t="s">
        <v>11848</v>
      </c>
      <c r="H312" s="11" t="str">
        <f>IF(COUNTIFS(Table_Languages[ISO_639-3],Table_Languages[[#This Row],[ISO_639-3]])&gt;1,"Y","N")</f>
        <v>N</v>
      </c>
    </row>
    <row r="313" spans="1:8" x14ac:dyDescent="0.35">
      <c r="A313" s="11" t="str">
        <f t="shared" si="4"/>
        <v>L-000311</v>
      </c>
      <c r="B313" s="11" t="s">
        <v>11320</v>
      </c>
      <c r="C313" s="11"/>
      <c r="D313" s="11" t="str">
        <f>IF(COUNTIFS(Table_Languages[ISO_639-1],Table_Languages[[#This Row],[ISO_639-1]])&gt;1,"Y","N")</f>
        <v>N</v>
      </c>
      <c r="E313" s="11"/>
      <c r="F313" s="11" t="str">
        <f>IF(COUNTIFS(Table_Languages[ISO_639-2],Table_Languages[[#This Row],[ISO_639-2]])&gt;1,"Y","N")</f>
        <v>N</v>
      </c>
      <c r="G313" s="11" t="s">
        <v>11846</v>
      </c>
      <c r="H313" s="11" t="str">
        <f>IF(COUNTIFS(Table_Languages[ISO_639-3],Table_Languages[[#This Row],[ISO_639-3]])&gt;1,"Y","N")</f>
        <v>Y</v>
      </c>
    </row>
    <row r="314" spans="1:8" x14ac:dyDescent="0.35">
      <c r="A314" s="11" t="str">
        <f t="shared" si="4"/>
        <v>L-000312</v>
      </c>
      <c r="B314" s="11" t="s">
        <v>11321</v>
      </c>
      <c r="C314" s="11"/>
      <c r="D314" s="11" t="str">
        <f>IF(COUNTIFS(Table_Languages[ISO_639-1],Table_Languages[[#This Row],[ISO_639-1]])&gt;1,"Y","N")</f>
        <v>N</v>
      </c>
      <c r="E314" s="11"/>
      <c r="F314" s="11" t="str">
        <f>IF(COUNTIFS(Table_Languages[ISO_639-2],Table_Languages[[#This Row],[ISO_639-2]])&gt;1,"Y","N")</f>
        <v>N</v>
      </c>
      <c r="G314" s="11" t="s">
        <v>11846</v>
      </c>
      <c r="H314" s="11" t="str">
        <f>IF(COUNTIFS(Table_Languages[ISO_639-3],Table_Languages[[#This Row],[ISO_639-3]])&gt;1,"Y","N")</f>
        <v>Y</v>
      </c>
    </row>
    <row r="315" spans="1:8" x14ac:dyDescent="0.35">
      <c r="A315" s="11" t="str">
        <f t="shared" si="4"/>
        <v>L-000313</v>
      </c>
      <c r="B315" s="11" t="s">
        <v>11322</v>
      </c>
      <c r="C315" s="11"/>
      <c r="D315" s="11" t="str">
        <f>IF(COUNTIFS(Table_Languages[ISO_639-1],Table_Languages[[#This Row],[ISO_639-1]])&gt;1,"Y","N")</f>
        <v>N</v>
      </c>
      <c r="E315" s="11"/>
      <c r="F315" s="11" t="str">
        <f>IF(COUNTIFS(Table_Languages[ISO_639-2],Table_Languages[[#This Row],[ISO_639-2]])&gt;1,"Y","N")</f>
        <v>N</v>
      </c>
      <c r="G315" s="11" t="s">
        <v>11846</v>
      </c>
      <c r="H315" s="11" t="str">
        <f>IF(COUNTIFS(Table_Languages[ISO_639-3],Table_Languages[[#This Row],[ISO_639-3]])&gt;1,"Y","N")</f>
        <v>Y</v>
      </c>
    </row>
    <row r="316" spans="1:8" x14ac:dyDescent="0.35">
      <c r="A316" s="11" t="str">
        <f t="shared" si="4"/>
        <v>L-000314</v>
      </c>
      <c r="B316" s="11" t="s">
        <v>11323</v>
      </c>
      <c r="C316" s="11"/>
      <c r="D316" s="11" t="str">
        <f>IF(COUNTIFS(Table_Languages[ISO_639-1],Table_Languages[[#This Row],[ISO_639-1]])&gt;1,"Y","N")</f>
        <v>N</v>
      </c>
      <c r="E316" s="11"/>
      <c r="F316" s="11" t="str">
        <f>IF(COUNTIFS(Table_Languages[ISO_639-2],Table_Languages[[#This Row],[ISO_639-2]])&gt;1,"Y","N")</f>
        <v>N</v>
      </c>
      <c r="G316" s="11" t="s">
        <v>11849</v>
      </c>
      <c r="H316" s="11" t="str">
        <f>IF(COUNTIFS(Table_Languages[ISO_639-3],Table_Languages[[#This Row],[ISO_639-3]])&gt;1,"Y","N")</f>
        <v>Y</v>
      </c>
    </row>
    <row r="317" spans="1:8" x14ac:dyDescent="0.35">
      <c r="A317" s="11" t="str">
        <f t="shared" si="4"/>
        <v>L-000315</v>
      </c>
      <c r="B317" s="11" t="s">
        <v>11324</v>
      </c>
      <c r="C317" s="11"/>
      <c r="D317" s="11" t="str">
        <f>IF(COUNTIFS(Table_Languages[ISO_639-1],Table_Languages[[#This Row],[ISO_639-1]])&gt;1,"Y","N")</f>
        <v>N</v>
      </c>
      <c r="E317" s="11"/>
      <c r="F317" s="11" t="str">
        <f>IF(COUNTIFS(Table_Languages[ISO_639-2],Table_Languages[[#This Row],[ISO_639-2]])&gt;1,"Y","N")</f>
        <v>N</v>
      </c>
      <c r="G317" s="11" t="s">
        <v>11849</v>
      </c>
      <c r="H317" s="11" t="str">
        <f>IF(COUNTIFS(Table_Languages[ISO_639-3],Table_Languages[[#This Row],[ISO_639-3]])&gt;1,"Y","N")</f>
        <v>Y</v>
      </c>
    </row>
    <row r="318" spans="1:8" x14ac:dyDescent="0.35">
      <c r="A318" s="11" t="str">
        <f t="shared" si="4"/>
        <v>L-000316</v>
      </c>
      <c r="B318" s="11" t="s">
        <v>11325</v>
      </c>
      <c r="C318" s="11"/>
      <c r="D318" s="11" t="str">
        <f>IF(COUNTIFS(Table_Languages[ISO_639-1],Table_Languages[[#This Row],[ISO_639-1]])&gt;1,"Y","N")</f>
        <v>N</v>
      </c>
      <c r="E318" s="11"/>
      <c r="F318" s="11" t="str">
        <f>IF(COUNTIFS(Table_Languages[ISO_639-2],Table_Languages[[#This Row],[ISO_639-2]])&gt;1,"Y","N")</f>
        <v>N</v>
      </c>
      <c r="G318" s="11" t="s">
        <v>11850</v>
      </c>
      <c r="H318" s="11" t="str">
        <f>IF(COUNTIFS(Table_Languages[ISO_639-3],Table_Languages[[#This Row],[ISO_639-3]])&gt;1,"Y","N")</f>
        <v>N</v>
      </c>
    </row>
    <row r="319" spans="1:8" x14ac:dyDescent="0.35">
      <c r="A319" s="11" t="str">
        <f t="shared" si="4"/>
        <v>L-000317</v>
      </c>
      <c r="B319" s="11" t="s">
        <v>11326</v>
      </c>
      <c r="C319" s="11"/>
      <c r="D319" s="11" t="str">
        <f>IF(COUNTIFS(Table_Languages[ISO_639-1],Table_Languages[[#This Row],[ISO_639-1]])&gt;1,"Y","N")</f>
        <v>N</v>
      </c>
      <c r="E319" s="11" t="s">
        <v>11739</v>
      </c>
      <c r="F319" s="11" t="str">
        <f>IF(COUNTIFS(Table_Languages[ISO_639-2],Table_Languages[[#This Row],[ISO_639-2]])&gt;1,"Y","N")</f>
        <v>N</v>
      </c>
      <c r="G319" s="11" t="s">
        <v>11739</v>
      </c>
      <c r="H319" s="11" t="str">
        <f>IF(COUNTIFS(Table_Languages[ISO_639-3],Table_Languages[[#This Row],[ISO_639-3]])&gt;1,"Y","N")</f>
        <v>N</v>
      </c>
    </row>
    <row r="320" spans="1:8" x14ac:dyDescent="0.35">
      <c r="A320" s="11" t="str">
        <f t="shared" si="4"/>
        <v>L-000318</v>
      </c>
      <c r="B320" s="11" t="s">
        <v>11327</v>
      </c>
      <c r="C320" s="11"/>
      <c r="D320" s="11" t="str">
        <f>IF(COUNTIFS(Table_Languages[ISO_639-1],Table_Languages[[#This Row],[ISO_639-1]])&gt;1,"Y","N")</f>
        <v>N</v>
      </c>
      <c r="E320" s="11" t="s">
        <v>11740</v>
      </c>
      <c r="F320" s="11" t="str">
        <f>IF(COUNTIFS(Table_Languages[ISO_639-2],Table_Languages[[#This Row],[ISO_639-2]])&gt;1,"Y","N")</f>
        <v>Y</v>
      </c>
      <c r="G320" s="11" t="s">
        <v>11740</v>
      </c>
      <c r="H320" s="11" t="str">
        <f>IF(COUNTIFS(Table_Languages[ISO_639-3],Table_Languages[[#This Row],[ISO_639-3]])&gt;1,"Y","N")</f>
        <v>Y</v>
      </c>
    </row>
    <row r="321" spans="1:8" x14ac:dyDescent="0.35">
      <c r="A321" s="11" t="str">
        <f t="shared" si="4"/>
        <v>L-000319</v>
      </c>
      <c r="B321" s="11" t="s">
        <v>11328</v>
      </c>
      <c r="C321" s="11"/>
      <c r="D321" s="11" t="str">
        <f>IF(COUNTIFS(Table_Languages[ISO_639-1],Table_Languages[[#This Row],[ISO_639-1]])&gt;1,"Y","N")</f>
        <v>N</v>
      </c>
      <c r="E321" s="11" t="s">
        <v>11740</v>
      </c>
      <c r="F321" s="11" t="str">
        <f>IF(COUNTIFS(Table_Languages[ISO_639-2],Table_Languages[[#This Row],[ISO_639-2]])&gt;1,"Y","N")</f>
        <v>Y</v>
      </c>
      <c r="G321" s="11" t="s">
        <v>11740</v>
      </c>
      <c r="H321" s="11" t="str">
        <f>IF(COUNTIFS(Table_Languages[ISO_639-3],Table_Languages[[#This Row],[ISO_639-3]])&gt;1,"Y","N")</f>
        <v>Y</v>
      </c>
    </row>
    <row r="322" spans="1:8" x14ac:dyDescent="0.35">
      <c r="A322" s="11" t="str">
        <f t="shared" ref="A322:A385" si="5">CONCATENATE("L", ,"-",TEXT(ROW(A321)-1, "000000"))</f>
        <v>L-000320</v>
      </c>
      <c r="B322" s="11" t="s">
        <v>11329</v>
      </c>
      <c r="C322" s="11"/>
      <c r="D322" s="11" t="str">
        <f>IF(COUNTIFS(Table_Languages[ISO_639-1],Table_Languages[[#This Row],[ISO_639-1]])&gt;1,"Y","N")</f>
        <v>N</v>
      </c>
      <c r="E322" s="11"/>
      <c r="F322" s="11" t="str">
        <f>IF(COUNTIFS(Table_Languages[ISO_639-2],Table_Languages[[#This Row],[ISO_639-2]])&gt;1,"Y","N")</f>
        <v>N</v>
      </c>
      <c r="G322" s="11" t="s">
        <v>11851</v>
      </c>
      <c r="H322" s="11" t="str">
        <f>IF(COUNTIFS(Table_Languages[ISO_639-3],Table_Languages[[#This Row],[ISO_639-3]])&gt;1,"Y","N")</f>
        <v>N</v>
      </c>
    </row>
    <row r="323" spans="1:8" x14ac:dyDescent="0.35">
      <c r="A323" s="11" t="str">
        <f t="shared" si="5"/>
        <v>L-000321</v>
      </c>
      <c r="B323" s="11" t="s">
        <v>11330</v>
      </c>
      <c r="C323" s="11"/>
      <c r="D323" s="11" t="str">
        <f>IF(COUNTIFS(Table_Languages[ISO_639-1],Table_Languages[[#This Row],[ISO_639-1]])&gt;1,"Y","N")</f>
        <v>N</v>
      </c>
      <c r="E323" s="11"/>
      <c r="F323" s="11" t="str">
        <f>IF(COUNTIFS(Table_Languages[ISO_639-2],Table_Languages[[#This Row],[ISO_639-2]])&gt;1,"Y","N")</f>
        <v>N</v>
      </c>
      <c r="G323" s="11" t="s">
        <v>11852</v>
      </c>
      <c r="H323" s="11" t="str">
        <f>IF(COUNTIFS(Table_Languages[ISO_639-3],Table_Languages[[#This Row],[ISO_639-3]])&gt;1,"Y","N")</f>
        <v>N</v>
      </c>
    </row>
    <row r="324" spans="1:8" x14ac:dyDescent="0.35">
      <c r="A324" s="11" t="str">
        <f t="shared" si="5"/>
        <v>L-000322</v>
      </c>
      <c r="B324" s="11" t="s">
        <v>11331</v>
      </c>
      <c r="C324" s="11"/>
      <c r="D324" s="11" t="str">
        <f>IF(COUNTIFS(Table_Languages[ISO_639-1],Table_Languages[[#This Row],[ISO_639-1]])&gt;1,"Y","N")</f>
        <v>N</v>
      </c>
      <c r="E324" s="11"/>
      <c r="F324" s="11" t="str">
        <f>IF(COUNTIFS(Table_Languages[ISO_639-2],Table_Languages[[#This Row],[ISO_639-2]])&gt;1,"Y","N")</f>
        <v>N</v>
      </c>
      <c r="G324" s="11" t="s">
        <v>11853</v>
      </c>
      <c r="H324" s="11" t="str">
        <f>IF(COUNTIFS(Table_Languages[ISO_639-3],Table_Languages[[#This Row],[ISO_639-3]])&gt;1,"Y","N")</f>
        <v>N</v>
      </c>
    </row>
    <row r="325" spans="1:8" x14ac:dyDescent="0.35">
      <c r="A325" s="11" t="str">
        <f t="shared" si="5"/>
        <v>L-000323</v>
      </c>
      <c r="B325" s="11" t="s">
        <v>11332</v>
      </c>
      <c r="C325" s="11"/>
      <c r="D325" s="11" t="str">
        <f>IF(COUNTIFS(Table_Languages[ISO_639-1],Table_Languages[[#This Row],[ISO_639-1]])&gt;1,"Y","N")</f>
        <v>N</v>
      </c>
      <c r="E325" s="11"/>
      <c r="F325" s="11" t="str">
        <f>IF(COUNTIFS(Table_Languages[ISO_639-2],Table_Languages[[#This Row],[ISO_639-2]])&gt;1,"Y","N")</f>
        <v>N</v>
      </c>
      <c r="G325" s="11" t="s">
        <v>11854</v>
      </c>
      <c r="H325" s="11" t="str">
        <f>IF(COUNTIFS(Table_Languages[ISO_639-3],Table_Languages[[#This Row],[ISO_639-3]])&gt;1,"Y","N")</f>
        <v>N</v>
      </c>
    </row>
    <row r="326" spans="1:8" x14ac:dyDescent="0.35">
      <c r="A326" s="11" t="str">
        <f t="shared" si="5"/>
        <v>L-000324</v>
      </c>
      <c r="B326" s="11" t="s">
        <v>11333</v>
      </c>
      <c r="C326" s="11"/>
      <c r="D326" s="11" t="str">
        <f>IF(COUNTIFS(Table_Languages[ISO_639-1],Table_Languages[[#This Row],[ISO_639-1]])&gt;1,"Y","N")</f>
        <v>N</v>
      </c>
      <c r="E326" s="11" t="s">
        <v>11741</v>
      </c>
      <c r="F326" s="11" t="str">
        <f>IF(COUNTIFS(Table_Languages[ISO_639-2],Table_Languages[[#This Row],[ISO_639-2]])&gt;1,"Y","N")</f>
        <v>N</v>
      </c>
      <c r="G326" s="11" t="s">
        <v>11741</v>
      </c>
      <c r="H326" s="11" t="str">
        <f>IF(COUNTIFS(Table_Languages[ISO_639-3],Table_Languages[[#This Row],[ISO_639-3]])&gt;1,"Y","N")</f>
        <v>N</v>
      </c>
    </row>
    <row r="327" spans="1:8" x14ac:dyDescent="0.35">
      <c r="A327" s="11" t="str">
        <f t="shared" si="5"/>
        <v>L-000325</v>
      </c>
      <c r="B327" s="11" t="s">
        <v>11155</v>
      </c>
      <c r="C327" s="11"/>
      <c r="D327" s="11" t="str">
        <f>IF(COUNTIFS(Table_Languages[ISO_639-1],Table_Languages[[#This Row],[ISO_639-1]])&gt;1,"Y","N")</f>
        <v>N</v>
      </c>
      <c r="E327" s="11" t="s">
        <v>11697</v>
      </c>
      <c r="F327" s="11" t="str">
        <f>IF(COUNTIFS(Table_Languages[ISO_639-2],Table_Languages[[#This Row],[ISO_639-2]])&gt;1,"Y","N")</f>
        <v>Y</v>
      </c>
      <c r="G327" s="11" t="s">
        <v>11697</v>
      </c>
      <c r="H327" s="11" t="str">
        <f>IF(COUNTIFS(Table_Languages[ISO_639-3],Table_Languages[[#This Row],[ISO_639-3]])&gt;1,"Y","N")</f>
        <v>Y</v>
      </c>
    </row>
    <row r="328" spans="1:8" x14ac:dyDescent="0.35">
      <c r="A328" s="11" t="str">
        <f t="shared" si="5"/>
        <v>L-000326</v>
      </c>
      <c r="B328" s="11" t="s">
        <v>11334</v>
      </c>
      <c r="C328" s="11"/>
      <c r="D328" s="11" t="str">
        <f>IF(COUNTIFS(Table_Languages[ISO_639-1],Table_Languages[[#This Row],[ISO_639-1]])&gt;1,"Y","N")</f>
        <v>N</v>
      </c>
      <c r="E328" s="11" t="s">
        <v>11742</v>
      </c>
      <c r="F328" s="11" t="str">
        <f>IF(COUNTIFS(Table_Languages[ISO_639-2],Table_Languages[[#This Row],[ISO_639-2]])&gt;1,"Y","N")</f>
        <v>N</v>
      </c>
      <c r="G328" s="11" t="s">
        <v>11742</v>
      </c>
      <c r="H328" s="11" t="str">
        <f>IF(COUNTIFS(Table_Languages[ISO_639-3],Table_Languages[[#This Row],[ISO_639-3]])&gt;1,"Y","N")</f>
        <v>N</v>
      </c>
    </row>
    <row r="329" spans="1:8" x14ac:dyDescent="0.35">
      <c r="A329" s="11" t="str">
        <f t="shared" si="5"/>
        <v>L-000327</v>
      </c>
      <c r="B329" s="11" t="s">
        <v>11335</v>
      </c>
      <c r="C329" s="11"/>
      <c r="D329" s="11" t="str">
        <f>IF(COUNTIFS(Table_Languages[ISO_639-1],Table_Languages[[#This Row],[ISO_639-1]])&gt;1,"Y","N")</f>
        <v>N</v>
      </c>
      <c r="E329" s="11" t="s">
        <v>11743</v>
      </c>
      <c r="F329" s="11" t="str">
        <f>IF(COUNTIFS(Table_Languages[ISO_639-2],Table_Languages[[#This Row],[ISO_639-2]])&gt;1,"Y","N")</f>
        <v>N</v>
      </c>
      <c r="G329" s="11" t="s">
        <v>11743</v>
      </c>
      <c r="H329" s="11" t="str">
        <f>IF(COUNTIFS(Table_Languages[ISO_639-3],Table_Languages[[#This Row],[ISO_639-3]])&gt;1,"Y","N")</f>
        <v>N</v>
      </c>
    </row>
    <row r="330" spans="1:8" x14ac:dyDescent="0.35">
      <c r="A330" s="11" t="str">
        <f t="shared" si="5"/>
        <v>L-000328</v>
      </c>
      <c r="B330" s="11" t="s">
        <v>11336</v>
      </c>
      <c r="C330" s="11"/>
      <c r="D330" s="11" t="str">
        <f>IF(COUNTIFS(Table_Languages[ISO_639-1],Table_Languages[[#This Row],[ISO_639-1]])&gt;1,"Y","N")</f>
        <v>N</v>
      </c>
      <c r="E330" s="11"/>
      <c r="F330" s="11" t="str">
        <f>IF(COUNTIFS(Table_Languages[ISO_639-2],Table_Languages[[#This Row],[ISO_639-2]])&gt;1,"Y","N")</f>
        <v>N</v>
      </c>
      <c r="G330" s="11" t="s">
        <v>11855</v>
      </c>
      <c r="H330" s="11" t="str">
        <f>IF(COUNTIFS(Table_Languages[ISO_639-3],Table_Languages[[#This Row],[ISO_639-3]])&gt;1,"Y","N")</f>
        <v>N</v>
      </c>
    </row>
    <row r="331" spans="1:8" x14ac:dyDescent="0.35">
      <c r="A331" s="11" t="str">
        <f t="shared" si="5"/>
        <v>L-000329</v>
      </c>
      <c r="B331" s="11" t="s">
        <v>11337</v>
      </c>
      <c r="C331" s="11"/>
      <c r="D331" s="11" t="str">
        <f>IF(COUNTIFS(Table_Languages[ISO_639-1],Table_Languages[[#This Row],[ISO_639-1]])&gt;1,"Y","N")</f>
        <v>N</v>
      </c>
      <c r="E331" s="11"/>
      <c r="F331" s="11" t="str">
        <f>IF(COUNTIFS(Table_Languages[ISO_639-2],Table_Languages[[#This Row],[ISO_639-2]])&gt;1,"Y","N")</f>
        <v>N</v>
      </c>
      <c r="G331" s="11"/>
      <c r="H331" s="11" t="str">
        <f>IF(COUNTIFS(Table_Languages[ISO_639-3],Table_Languages[[#This Row],[ISO_639-3]])&gt;1,"Y","N")</f>
        <v>N</v>
      </c>
    </row>
    <row r="332" spans="1:8" x14ac:dyDescent="0.35">
      <c r="A332" s="11" t="str">
        <f t="shared" si="5"/>
        <v>L-000330</v>
      </c>
      <c r="B332" s="11" t="s">
        <v>11338</v>
      </c>
      <c r="C332" s="11"/>
      <c r="D332" s="11" t="str">
        <f>IF(COUNTIFS(Table_Languages[ISO_639-1],Table_Languages[[#This Row],[ISO_639-1]])&gt;1,"Y","N")</f>
        <v>N</v>
      </c>
      <c r="E332" s="11"/>
      <c r="F332" s="11" t="str">
        <f>IF(COUNTIFS(Table_Languages[ISO_639-2],Table_Languages[[#This Row],[ISO_639-2]])&gt;1,"Y","N")</f>
        <v>N</v>
      </c>
      <c r="G332" s="11" t="s">
        <v>11856</v>
      </c>
      <c r="H332" s="11" t="str">
        <f>IF(COUNTIFS(Table_Languages[ISO_639-3],Table_Languages[[#This Row],[ISO_639-3]])&gt;1,"Y","N")</f>
        <v>N</v>
      </c>
    </row>
    <row r="333" spans="1:8" x14ac:dyDescent="0.35">
      <c r="A333" s="11" t="str">
        <f t="shared" si="5"/>
        <v>L-000331</v>
      </c>
      <c r="B333" s="11" t="s">
        <v>11339</v>
      </c>
      <c r="C333" s="11"/>
      <c r="D333" s="11" t="str">
        <f>IF(COUNTIFS(Table_Languages[ISO_639-1],Table_Languages[[#This Row],[ISO_639-1]])&gt;1,"Y","N")</f>
        <v>N</v>
      </c>
      <c r="E333" s="11"/>
      <c r="F333" s="11" t="str">
        <f>IF(COUNTIFS(Table_Languages[ISO_639-2],Table_Languages[[#This Row],[ISO_639-2]])&gt;1,"Y","N")</f>
        <v>N</v>
      </c>
      <c r="G333" s="11" t="s">
        <v>11857</v>
      </c>
      <c r="H333" s="11" t="str">
        <f>IF(COUNTIFS(Table_Languages[ISO_639-3],Table_Languages[[#This Row],[ISO_639-3]])&gt;1,"Y","N")</f>
        <v>N</v>
      </c>
    </row>
    <row r="334" spans="1:8" x14ac:dyDescent="0.35">
      <c r="A334" s="11" t="str">
        <f t="shared" si="5"/>
        <v>L-000332</v>
      </c>
      <c r="B334" s="11" t="s">
        <v>11340</v>
      </c>
      <c r="C334" s="11"/>
      <c r="D334" s="11" t="str">
        <f>IF(COUNTIFS(Table_Languages[ISO_639-1],Table_Languages[[#This Row],[ISO_639-1]])&gt;1,"Y","N")</f>
        <v>N</v>
      </c>
      <c r="E334" s="11"/>
      <c r="F334" s="11" t="str">
        <f>IF(COUNTIFS(Table_Languages[ISO_639-2],Table_Languages[[#This Row],[ISO_639-2]])&gt;1,"Y","N")</f>
        <v>N</v>
      </c>
      <c r="G334" s="11" t="s">
        <v>11858</v>
      </c>
      <c r="H334" s="11" t="str">
        <f>IF(COUNTIFS(Table_Languages[ISO_639-3],Table_Languages[[#This Row],[ISO_639-3]])&gt;1,"Y","N")</f>
        <v>N</v>
      </c>
    </row>
    <row r="335" spans="1:8" x14ac:dyDescent="0.35">
      <c r="A335" s="11" t="str">
        <f t="shared" si="5"/>
        <v>L-000333</v>
      </c>
      <c r="B335" s="11" t="s">
        <v>11341</v>
      </c>
      <c r="C335" s="11"/>
      <c r="D335" s="11" t="str">
        <f>IF(COUNTIFS(Table_Languages[ISO_639-1],Table_Languages[[#This Row],[ISO_639-1]])&gt;1,"Y","N")</f>
        <v>N</v>
      </c>
      <c r="E335" s="11"/>
      <c r="F335" s="11" t="str">
        <f>IF(COUNTIFS(Table_Languages[ISO_639-2],Table_Languages[[#This Row],[ISO_639-2]])&gt;1,"Y","N")</f>
        <v>N</v>
      </c>
      <c r="G335" s="11" t="s">
        <v>11859</v>
      </c>
      <c r="H335" s="11" t="str">
        <f>IF(COUNTIFS(Table_Languages[ISO_639-3],Table_Languages[[#This Row],[ISO_639-3]])&gt;1,"Y","N")</f>
        <v>N</v>
      </c>
    </row>
    <row r="336" spans="1:8" x14ac:dyDescent="0.35">
      <c r="A336" s="11" t="str">
        <f t="shared" si="5"/>
        <v>L-000334</v>
      </c>
      <c r="B336" s="11" t="s">
        <v>11342</v>
      </c>
      <c r="C336" s="11"/>
      <c r="D336" s="11" t="str">
        <f>IF(COUNTIFS(Table_Languages[ISO_639-1],Table_Languages[[#This Row],[ISO_639-1]])&gt;1,"Y","N")</f>
        <v>N</v>
      </c>
      <c r="E336" s="11"/>
      <c r="F336" s="11" t="str">
        <f>IF(COUNTIFS(Table_Languages[ISO_639-2],Table_Languages[[#This Row],[ISO_639-2]])&gt;1,"Y","N")</f>
        <v>N</v>
      </c>
      <c r="G336" s="11" t="s">
        <v>11860</v>
      </c>
      <c r="H336" s="11" t="str">
        <f>IF(COUNTIFS(Table_Languages[ISO_639-3],Table_Languages[[#This Row],[ISO_639-3]])&gt;1,"Y","N")</f>
        <v>N</v>
      </c>
    </row>
    <row r="337" spans="1:8" x14ac:dyDescent="0.35">
      <c r="A337" s="11" t="str">
        <f t="shared" si="5"/>
        <v>L-000335</v>
      </c>
      <c r="B337" s="11" t="s">
        <v>11343</v>
      </c>
      <c r="C337" s="11"/>
      <c r="D337" s="11" t="str">
        <f>IF(COUNTIFS(Table_Languages[ISO_639-1],Table_Languages[[#This Row],[ISO_639-1]])&gt;1,"Y","N")</f>
        <v>N</v>
      </c>
      <c r="E337" s="11"/>
      <c r="F337" s="11" t="str">
        <f>IF(COUNTIFS(Table_Languages[ISO_639-2],Table_Languages[[#This Row],[ISO_639-2]])&gt;1,"Y","N")</f>
        <v>N</v>
      </c>
      <c r="G337" s="11" t="s">
        <v>11803</v>
      </c>
      <c r="H337" s="11" t="str">
        <f>IF(COUNTIFS(Table_Languages[ISO_639-3],Table_Languages[[#This Row],[ISO_639-3]])&gt;1,"Y","N")</f>
        <v>Y</v>
      </c>
    </row>
    <row r="338" spans="1:8" x14ac:dyDescent="0.35">
      <c r="A338" s="11" t="str">
        <f t="shared" si="5"/>
        <v>L-000336</v>
      </c>
      <c r="B338" s="11" t="s">
        <v>11344</v>
      </c>
      <c r="C338" s="11"/>
      <c r="D338" s="11" t="str">
        <f>IF(COUNTIFS(Table_Languages[ISO_639-1],Table_Languages[[#This Row],[ISO_639-1]])&gt;1,"Y","N")</f>
        <v>N</v>
      </c>
      <c r="E338" s="11"/>
      <c r="F338" s="11" t="str">
        <f>IF(COUNTIFS(Table_Languages[ISO_639-2],Table_Languages[[#This Row],[ISO_639-2]])&gt;1,"Y","N")</f>
        <v>N</v>
      </c>
      <c r="G338" s="11" t="s">
        <v>11861</v>
      </c>
      <c r="H338" s="11" t="str">
        <f>IF(COUNTIFS(Table_Languages[ISO_639-3],Table_Languages[[#This Row],[ISO_639-3]])&gt;1,"Y","N")</f>
        <v>N</v>
      </c>
    </row>
    <row r="339" spans="1:8" x14ac:dyDescent="0.35">
      <c r="A339" s="11" t="str">
        <f t="shared" si="5"/>
        <v>L-000337</v>
      </c>
      <c r="B339" s="11" t="s">
        <v>11345</v>
      </c>
      <c r="C339" s="11"/>
      <c r="D339" s="11" t="str">
        <f>IF(COUNTIFS(Table_Languages[ISO_639-1],Table_Languages[[#This Row],[ISO_639-1]])&gt;1,"Y","N")</f>
        <v>N</v>
      </c>
      <c r="E339" s="11"/>
      <c r="F339" s="11" t="str">
        <f>IF(COUNTIFS(Table_Languages[ISO_639-2],Table_Languages[[#This Row],[ISO_639-2]])&gt;1,"Y","N")</f>
        <v>N</v>
      </c>
      <c r="G339" s="11" t="s">
        <v>11862</v>
      </c>
      <c r="H339" s="11" t="str">
        <f>IF(COUNTIFS(Table_Languages[ISO_639-3],Table_Languages[[#This Row],[ISO_639-3]])&gt;1,"Y","N")</f>
        <v>N</v>
      </c>
    </row>
    <row r="340" spans="1:8" x14ac:dyDescent="0.35">
      <c r="A340" s="11" t="str">
        <f t="shared" si="5"/>
        <v>L-000338</v>
      </c>
      <c r="B340" s="11" t="s">
        <v>11346</v>
      </c>
      <c r="C340" s="11" t="s">
        <v>11564</v>
      </c>
      <c r="D340" s="11" t="str">
        <f>IF(COUNTIFS(Table_Languages[ISO_639-1],Table_Languages[[#This Row],[ISO_639-1]])&gt;1,"Y","N")</f>
        <v>N</v>
      </c>
      <c r="E340" s="11" t="s">
        <v>11744</v>
      </c>
      <c r="F340" s="11" t="str">
        <f>IF(COUNTIFS(Table_Languages[ISO_639-2],Table_Languages[[#This Row],[ISO_639-2]])&gt;1,"Y","N")</f>
        <v>N</v>
      </c>
      <c r="G340" s="11" t="s">
        <v>11744</v>
      </c>
      <c r="H340" s="11" t="str">
        <f>IF(COUNTIFS(Table_Languages[ISO_639-3],Table_Languages[[#This Row],[ISO_639-3]])&gt;1,"Y","N")</f>
        <v>N</v>
      </c>
    </row>
    <row r="341" spans="1:8" x14ac:dyDescent="0.35">
      <c r="A341" s="11" t="str">
        <f t="shared" si="5"/>
        <v>L-000339</v>
      </c>
      <c r="B341" s="11" t="s">
        <v>11347</v>
      </c>
      <c r="C341" s="11" t="s">
        <v>11565</v>
      </c>
      <c r="D341" s="11" t="str">
        <f>IF(COUNTIFS(Table_Languages[ISO_639-1],Table_Languages[[#This Row],[ISO_639-1]])&gt;1,"Y","N")</f>
        <v>N</v>
      </c>
      <c r="E341" s="11" t="s">
        <v>11745</v>
      </c>
      <c r="F341" s="11" t="str">
        <f>IF(COUNTIFS(Table_Languages[ISO_639-2],Table_Languages[[#This Row],[ISO_639-2]])&gt;1,"Y","N")</f>
        <v>N</v>
      </c>
      <c r="G341" s="11" t="s">
        <v>11745</v>
      </c>
      <c r="H341" s="11" t="str">
        <f>IF(COUNTIFS(Table_Languages[ISO_639-3],Table_Languages[[#This Row],[ISO_639-3]])&gt;1,"Y","N")</f>
        <v>N</v>
      </c>
    </row>
    <row r="342" spans="1:8" x14ac:dyDescent="0.35">
      <c r="A342" s="11" t="str">
        <f t="shared" si="5"/>
        <v>L-000340</v>
      </c>
      <c r="B342" s="11" t="s">
        <v>11348</v>
      </c>
      <c r="C342" s="11"/>
      <c r="D342" s="11" t="str">
        <f>IF(COUNTIFS(Table_Languages[ISO_639-1],Table_Languages[[#This Row],[ISO_639-1]])&gt;1,"Y","N")</f>
        <v>N</v>
      </c>
      <c r="E342" s="11" t="s">
        <v>11746</v>
      </c>
      <c r="F342" s="11" t="str">
        <f>IF(COUNTIFS(Table_Languages[ISO_639-2],Table_Languages[[#This Row],[ISO_639-2]])&gt;1,"Y","N")</f>
        <v>N</v>
      </c>
      <c r="G342" s="11" t="s">
        <v>11746</v>
      </c>
      <c r="H342" s="11" t="str">
        <f>IF(COUNTIFS(Table_Languages[ISO_639-3],Table_Languages[[#This Row],[ISO_639-3]])&gt;1,"Y","N")</f>
        <v>N</v>
      </c>
    </row>
    <row r="343" spans="1:8" x14ac:dyDescent="0.35">
      <c r="A343" s="11" t="str">
        <f t="shared" si="5"/>
        <v>L-000341</v>
      </c>
      <c r="B343" s="11" t="s">
        <v>11349</v>
      </c>
      <c r="C343" s="11"/>
      <c r="D343" s="11" t="str">
        <f>IF(COUNTIFS(Table_Languages[ISO_639-1],Table_Languages[[#This Row],[ISO_639-1]])&gt;1,"Y","N")</f>
        <v>N</v>
      </c>
      <c r="E343" s="11"/>
      <c r="F343" s="11" t="str">
        <f>IF(COUNTIFS(Table_Languages[ISO_639-2],Table_Languages[[#This Row],[ISO_639-2]])&gt;1,"Y","N")</f>
        <v>N</v>
      </c>
      <c r="G343" s="11"/>
      <c r="H343" s="11" t="str">
        <f>IF(COUNTIFS(Table_Languages[ISO_639-3],Table_Languages[[#This Row],[ISO_639-3]])&gt;1,"Y","N")</f>
        <v>N</v>
      </c>
    </row>
    <row r="344" spans="1:8" x14ac:dyDescent="0.35">
      <c r="A344" s="11" t="str">
        <f t="shared" si="5"/>
        <v>L-000342</v>
      </c>
      <c r="B344" s="11" t="s">
        <v>11350</v>
      </c>
      <c r="C344" s="11"/>
      <c r="D344" s="11" t="str">
        <f>IF(COUNTIFS(Table_Languages[ISO_639-1],Table_Languages[[#This Row],[ISO_639-1]])&gt;1,"Y","N")</f>
        <v>N</v>
      </c>
      <c r="E344" s="11"/>
      <c r="F344" s="11" t="str">
        <f>IF(COUNTIFS(Table_Languages[ISO_639-2],Table_Languages[[#This Row],[ISO_639-2]])&gt;1,"Y","N")</f>
        <v>N</v>
      </c>
      <c r="G344" s="11" t="s">
        <v>11863</v>
      </c>
      <c r="H344" s="11" t="str">
        <f>IF(COUNTIFS(Table_Languages[ISO_639-3],Table_Languages[[#This Row],[ISO_639-3]])&gt;1,"Y","N")</f>
        <v>N</v>
      </c>
    </row>
    <row r="345" spans="1:8" x14ac:dyDescent="0.35">
      <c r="A345" s="11" t="str">
        <f t="shared" si="5"/>
        <v>L-000343</v>
      </c>
      <c r="B345" s="11" t="s">
        <v>11351</v>
      </c>
      <c r="C345" s="11"/>
      <c r="D345" s="11" t="str">
        <f>IF(COUNTIFS(Table_Languages[ISO_639-1],Table_Languages[[#This Row],[ISO_639-1]])&gt;1,"Y","N")</f>
        <v>N</v>
      </c>
      <c r="E345" s="11"/>
      <c r="F345" s="11" t="str">
        <f>IF(COUNTIFS(Table_Languages[ISO_639-2],Table_Languages[[#This Row],[ISO_639-2]])&gt;1,"Y","N")</f>
        <v>N</v>
      </c>
      <c r="G345" s="11" t="s">
        <v>11864</v>
      </c>
      <c r="H345" s="11" t="str">
        <f>IF(COUNTIFS(Table_Languages[ISO_639-3],Table_Languages[[#This Row],[ISO_639-3]])&gt;1,"Y","N")</f>
        <v>N</v>
      </c>
    </row>
    <row r="346" spans="1:8" x14ac:dyDescent="0.35">
      <c r="A346" s="11" t="str">
        <f t="shared" si="5"/>
        <v>L-000344</v>
      </c>
      <c r="B346" s="11" t="s">
        <v>11352</v>
      </c>
      <c r="C346" s="11"/>
      <c r="D346" s="11" t="str">
        <f>IF(COUNTIFS(Table_Languages[ISO_639-1],Table_Languages[[#This Row],[ISO_639-1]])&gt;1,"Y","N")</f>
        <v>N</v>
      </c>
      <c r="E346" s="11"/>
      <c r="F346" s="11" t="str">
        <f>IF(COUNTIFS(Table_Languages[ISO_639-2],Table_Languages[[#This Row],[ISO_639-2]])&gt;1,"Y","N")</f>
        <v>N</v>
      </c>
      <c r="G346" s="11" t="s">
        <v>11865</v>
      </c>
      <c r="H346" s="11" t="str">
        <f>IF(COUNTIFS(Table_Languages[ISO_639-3],Table_Languages[[#This Row],[ISO_639-3]])&gt;1,"Y","N")</f>
        <v>N</v>
      </c>
    </row>
    <row r="347" spans="1:8" x14ac:dyDescent="0.35">
      <c r="A347" s="11" t="str">
        <f t="shared" si="5"/>
        <v>L-000345</v>
      </c>
      <c r="B347" s="11" t="s">
        <v>11353</v>
      </c>
      <c r="C347" s="11"/>
      <c r="D347" s="11" t="str">
        <f>IF(COUNTIFS(Table_Languages[ISO_639-1],Table_Languages[[#This Row],[ISO_639-1]])&gt;1,"Y","N")</f>
        <v>N</v>
      </c>
      <c r="E347" s="11" t="s">
        <v>11747</v>
      </c>
      <c r="F347" s="11" t="str">
        <f>IF(COUNTIFS(Table_Languages[ISO_639-2],Table_Languages[[#This Row],[ISO_639-2]])&gt;1,"Y","N")</f>
        <v>N</v>
      </c>
      <c r="G347" s="11" t="s">
        <v>11747</v>
      </c>
      <c r="H347" s="11" t="str">
        <f>IF(COUNTIFS(Table_Languages[ISO_639-3],Table_Languages[[#This Row],[ISO_639-3]])&gt;1,"Y","N")</f>
        <v>N</v>
      </c>
    </row>
    <row r="348" spans="1:8" x14ac:dyDescent="0.35">
      <c r="A348" s="11" t="str">
        <f t="shared" si="5"/>
        <v>L-000346</v>
      </c>
      <c r="B348" s="11" t="s">
        <v>11354</v>
      </c>
      <c r="C348" s="11"/>
      <c r="D348" s="11" t="str">
        <f>IF(COUNTIFS(Table_Languages[ISO_639-1],Table_Languages[[#This Row],[ISO_639-1]])&gt;1,"Y","N")</f>
        <v>N</v>
      </c>
      <c r="E348" s="11"/>
      <c r="F348" s="11" t="str">
        <f>IF(COUNTIFS(Table_Languages[ISO_639-2],Table_Languages[[#This Row],[ISO_639-2]])&gt;1,"Y","N")</f>
        <v>N</v>
      </c>
      <c r="G348" s="11" t="s">
        <v>11866</v>
      </c>
      <c r="H348" s="11" t="str">
        <f>IF(COUNTIFS(Table_Languages[ISO_639-3],Table_Languages[[#This Row],[ISO_639-3]])&gt;1,"Y","N")</f>
        <v>N</v>
      </c>
    </row>
    <row r="349" spans="1:8" x14ac:dyDescent="0.35">
      <c r="A349" s="11" t="str">
        <f t="shared" si="5"/>
        <v>L-000347</v>
      </c>
      <c r="B349" s="11" t="s">
        <v>11355</v>
      </c>
      <c r="C349" s="11"/>
      <c r="D349" s="11" t="str">
        <f>IF(COUNTIFS(Table_Languages[ISO_639-1],Table_Languages[[#This Row],[ISO_639-1]])&gt;1,"Y","N")</f>
        <v>N</v>
      </c>
      <c r="E349" s="11"/>
      <c r="F349" s="11" t="str">
        <f>IF(COUNTIFS(Table_Languages[ISO_639-2],Table_Languages[[#This Row],[ISO_639-2]])&gt;1,"Y","N")</f>
        <v>N</v>
      </c>
      <c r="G349" s="11" t="s">
        <v>11867</v>
      </c>
      <c r="H349" s="11" t="str">
        <f>IF(COUNTIFS(Table_Languages[ISO_639-3],Table_Languages[[#This Row],[ISO_639-3]])&gt;1,"Y","N")</f>
        <v>N</v>
      </c>
    </row>
    <row r="350" spans="1:8" x14ac:dyDescent="0.35">
      <c r="A350" s="11" t="str">
        <f t="shared" si="5"/>
        <v>L-000348</v>
      </c>
      <c r="B350" s="11" t="s">
        <v>11356</v>
      </c>
      <c r="C350" s="11"/>
      <c r="D350" s="11" t="str">
        <f>IF(COUNTIFS(Table_Languages[ISO_639-1],Table_Languages[[#This Row],[ISO_639-1]])&gt;1,"Y","N")</f>
        <v>N</v>
      </c>
      <c r="E350" s="11"/>
      <c r="F350" s="11" t="str">
        <f>IF(COUNTIFS(Table_Languages[ISO_639-2],Table_Languages[[#This Row],[ISO_639-2]])&gt;1,"Y","N")</f>
        <v>N</v>
      </c>
      <c r="G350" s="11" t="s">
        <v>11868</v>
      </c>
      <c r="H350" s="11" t="str">
        <f>IF(COUNTIFS(Table_Languages[ISO_639-3],Table_Languages[[#This Row],[ISO_639-3]])&gt;1,"Y","N")</f>
        <v>N</v>
      </c>
    </row>
    <row r="351" spans="1:8" x14ac:dyDescent="0.35">
      <c r="A351" s="11" t="str">
        <f t="shared" si="5"/>
        <v>L-000349</v>
      </c>
      <c r="B351" s="11" t="s">
        <v>11357</v>
      </c>
      <c r="C351" s="11"/>
      <c r="D351" s="11" t="str">
        <f>IF(COUNTIFS(Table_Languages[ISO_639-1],Table_Languages[[#This Row],[ISO_639-1]])&gt;1,"Y","N")</f>
        <v>N</v>
      </c>
      <c r="E351" s="11"/>
      <c r="F351" s="11" t="str">
        <f>IF(COUNTIFS(Table_Languages[ISO_639-2],Table_Languages[[#This Row],[ISO_639-2]])&gt;1,"Y","N")</f>
        <v>N</v>
      </c>
      <c r="G351" s="11" t="s">
        <v>11869</v>
      </c>
      <c r="H351" s="11" t="str">
        <f>IF(COUNTIFS(Table_Languages[ISO_639-3],Table_Languages[[#This Row],[ISO_639-3]])&gt;1,"Y","N")</f>
        <v>N</v>
      </c>
    </row>
    <row r="352" spans="1:8" x14ac:dyDescent="0.35">
      <c r="A352" s="11" t="str">
        <f t="shared" si="5"/>
        <v>L-000350</v>
      </c>
      <c r="B352" s="11" t="s">
        <v>11358</v>
      </c>
      <c r="C352" s="11"/>
      <c r="D352" s="11" t="str">
        <f>IF(COUNTIFS(Table_Languages[ISO_639-1],Table_Languages[[#This Row],[ISO_639-1]])&gt;1,"Y","N")</f>
        <v>N</v>
      </c>
      <c r="E352" s="11"/>
      <c r="F352" s="11" t="str">
        <f>IF(COUNTIFS(Table_Languages[ISO_639-2],Table_Languages[[#This Row],[ISO_639-2]])&gt;1,"Y","N")</f>
        <v>N</v>
      </c>
      <c r="G352" s="11" t="s">
        <v>11870</v>
      </c>
      <c r="H352" s="11" t="str">
        <f>IF(COUNTIFS(Table_Languages[ISO_639-3],Table_Languages[[#This Row],[ISO_639-3]])&gt;1,"Y","N")</f>
        <v>N</v>
      </c>
    </row>
    <row r="353" spans="1:8" x14ac:dyDescent="0.35">
      <c r="A353" s="11" t="str">
        <f t="shared" si="5"/>
        <v>L-000351</v>
      </c>
      <c r="B353" s="11" t="s">
        <v>11359</v>
      </c>
      <c r="C353" s="11"/>
      <c r="D353" s="11" t="str">
        <f>IF(COUNTIFS(Table_Languages[ISO_639-1],Table_Languages[[#This Row],[ISO_639-1]])&gt;1,"Y","N")</f>
        <v>N</v>
      </c>
      <c r="E353" s="11"/>
      <c r="F353" s="11" t="str">
        <f>IF(COUNTIFS(Table_Languages[ISO_639-2],Table_Languages[[#This Row],[ISO_639-2]])&gt;1,"Y","N")</f>
        <v>N</v>
      </c>
      <c r="G353" s="11" t="s">
        <v>11871</v>
      </c>
      <c r="H353" s="11" t="str">
        <f>IF(COUNTIFS(Table_Languages[ISO_639-3],Table_Languages[[#This Row],[ISO_639-3]])&gt;1,"Y","N")</f>
        <v>N</v>
      </c>
    </row>
    <row r="354" spans="1:8" x14ac:dyDescent="0.35">
      <c r="A354" s="11" t="str">
        <f t="shared" si="5"/>
        <v>L-000352</v>
      </c>
      <c r="B354" s="11" t="s">
        <v>11360</v>
      </c>
      <c r="C354" s="11"/>
      <c r="D354" s="11" t="str">
        <f>IF(COUNTIFS(Table_Languages[ISO_639-1],Table_Languages[[#This Row],[ISO_639-1]])&gt;1,"Y","N")</f>
        <v>N</v>
      </c>
      <c r="E354" s="11"/>
      <c r="F354" s="11" t="str">
        <f>IF(COUNTIFS(Table_Languages[ISO_639-2],Table_Languages[[#This Row],[ISO_639-2]])&gt;1,"Y","N")</f>
        <v>N</v>
      </c>
      <c r="G354" s="11" t="s">
        <v>11872</v>
      </c>
      <c r="H354" s="11" t="str">
        <f>IF(COUNTIFS(Table_Languages[ISO_639-3],Table_Languages[[#This Row],[ISO_639-3]])&gt;1,"Y","N")</f>
        <v>N</v>
      </c>
    </row>
    <row r="355" spans="1:8" x14ac:dyDescent="0.35">
      <c r="A355" s="11" t="str">
        <f t="shared" si="5"/>
        <v>L-000353</v>
      </c>
      <c r="B355" s="11" t="s">
        <v>11361</v>
      </c>
      <c r="C355" s="11"/>
      <c r="D355" s="11" t="str">
        <f>IF(COUNTIFS(Table_Languages[ISO_639-1],Table_Languages[[#This Row],[ISO_639-1]])&gt;1,"Y","N")</f>
        <v>N</v>
      </c>
      <c r="E355" s="11"/>
      <c r="F355" s="11" t="str">
        <f>IF(COUNTIFS(Table_Languages[ISO_639-2],Table_Languages[[#This Row],[ISO_639-2]])&gt;1,"Y","N")</f>
        <v>N</v>
      </c>
      <c r="G355" s="11"/>
      <c r="H355" s="11" t="str">
        <f>IF(COUNTIFS(Table_Languages[ISO_639-3],Table_Languages[[#This Row],[ISO_639-3]])&gt;1,"Y","N")</f>
        <v>N</v>
      </c>
    </row>
    <row r="356" spans="1:8" x14ac:dyDescent="0.35">
      <c r="A356" s="11" t="str">
        <f t="shared" si="5"/>
        <v>L-000354</v>
      </c>
      <c r="B356" s="11" t="s">
        <v>11362</v>
      </c>
      <c r="C356" s="11"/>
      <c r="D356" s="11" t="str">
        <f>IF(COUNTIFS(Table_Languages[ISO_639-1],Table_Languages[[#This Row],[ISO_639-1]])&gt;1,"Y","N")</f>
        <v>N</v>
      </c>
      <c r="E356" s="11" t="s">
        <v>11748</v>
      </c>
      <c r="F356" s="11" t="str">
        <f>IF(COUNTIFS(Table_Languages[ISO_639-2],Table_Languages[[#This Row],[ISO_639-2]])&gt;1,"Y","N")</f>
        <v>N</v>
      </c>
      <c r="G356" s="11" t="s">
        <v>11748</v>
      </c>
      <c r="H356" s="11" t="str">
        <f>IF(COUNTIFS(Table_Languages[ISO_639-3],Table_Languages[[#This Row],[ISO_639-3]])&gt;1,"Y","N")</f>
        <v>N</v>
      </c>
    </row>
    <row r="357" spans="1:8" x14ac:dyDescent="0.35">
      <c r="A357" s="11" t="str">
        <f t="shared" si="5"/>
        <v>L-000355</v>
      </c>
      <c r="B357" s="11" t="s">
        <v>11363</v>
      </c>
      <c r="C357" s="11"/>
      <c r="D357" s="11" t="str">
        <f>IF(COUNTIFS(Table_Languages[ISO_639-1],Table_Languages[[#This Row],[ISO_639-1]])&gt;1,"Y","N")</f>
        <v>N</v>
      </c>
      <c r="E357" s="11"/>
      <c r="F357" s="11" t="str">
        <f>IF(COUNTIFS(Table_Languages[ISO_639-2],Table_Languages[[#This Row],[ISO_639-2]])&gt;1,"Y","N")</f>
        <v>N</v>
      </c>
      <c r="G357" s="11" t="s">
        <v>11873</v>
      </c>
      <c r="H357" s="11" t="str">
        <f>IF(COUNTIFS(Table_Languages[ISO_639-3],Table_Languages[[#This Row],[ISO_639-3]])&gt;1,"Y","N")</f>
        <v>N</v>
      </c>
    </row>
    <row r="358" spans="1:8" x14ac:dyDescent="0.35">
      <c r="A358" s="11" t="str">
        <f t="shared" si="5"/>
        <v>L-000356</v>
      </c>
      <c r="B358" s="11" t="s">
        <v>11364</v>
      </c>
      <c r="C358" s="11"/>
      <c r="D358" s="11" t="str">
        <f>IF(COUNTIFS(Table_Languages[ISO_639-1],Table_Languages[[#This Row],[ISO_639-1]])&gt;1,"Y","N")</f>
        <v>N</v>
      </c>
      <c r="E358" s="11"/>
      <c r="F358" s="11" t="str">
        <f>IF(COUNTIFS(Table_Languages[ISO_639-2],Table_Languages[[#This Row],[ISO_639-2]])&gt;1,"Y","N")</f>
        <v>N</v>
      </c>
      <c r="G358" s="11" t="s">
        <v>11874</v>
      </c>
      <c r="H358" s="11" t="str">
        <f>IF(COUNTIFS(Table_Languages[ISO_639-3],Table_Languages[[#This Row],[ISO_639-3]])&gt;1,"Y","N")</f>
        <v>N</v>
      </c>
    </row>
    <row r="359" spans="1:8" x14ac:dyDescent="0.35">
      <c r="A359" s="11" t="str">
        <f t="shared" si="5"/>
        <v>L-000357</v>
      </c>
      <c r="B359" s="11" t="s">
        <v>11365</v>
      </c>
      <c r="C359" s="11"/>
      <c r="D359" s="11" t="str">
        <f>IF(COUNTIFS(Table_Languages[ISO_639-1],Table_Languages[[#This Row],[ISO_639-1]])&gt;1,"Y","N")</f>
        <v>N</v>
      </c>
      <c r="E359" s="11"/>
      <c r="F359" s="11" t="str">
        <f>IF(COUNTIFS(Table_Languages[ISO_639-2],Table_Languages[[#This Row],[ISO_639-2]])&gt;1,"Y","N")</f>
        <v>N</v>
      </c>
      <c r="G359" s="11" t="s">
        <v>11875</v>
      </c>
      <c r="H359" s="11" t="str">
        <f>IF(COUNTIFS(Table_Languages[ISO_639-3],Table_Languages[[#This Row],[ISO_639-3]])&gt;1,"Y","N")</f>
        <v>N</v>
      </c>
    </row>
    <row r="360" spans="1:8" x14ac:dyDescent="0.35">
      <c r="A360" s="11" t="str">
        <f t="shared" si="5"/>
        <v>L-000358</v>
      </c>
      <c r="B360" s="11" t="s">
        <v>11366</v>
      </c>
      <c r="C360" s="11"/>
      <c r="D360" s="11" t="str">
        <f>IF(COUNTIFS(Table_Languages[ISO_639-1],Table_Languages[[#This Row],[ISO_639-1]])&gt;1,"Y","N")</f>
        <v>N</v>
      </c>
      <c r="E360" s="11"/>
      <c r="F360" s="11" t="str">
        <f>IF(COUNTIFS(Table_Languages[ISO_639-2],Table_Languages[[#This Row],[ISO_639-2]])&gt;1,"Y","N")</f>
        <v>N</v>
      </c>
      <c r="G360" s="11"/>
      <c r="H360" s="11" t="str">
        <f>IF(COUNTIFS(Table_Languages[ISO_639-3],Table_Languages[[#This Row],[ISO_639-3]])&gt;1,"Y","N")</f>
        <v>N</v>
      </c>
    </row>
    <row r="361" spans="1:8" x14ac:dyDescent="0.35">
      <c r="A361" s="11" t="str">
        <f t="shared" si="5"/>
        <v>L-000359</v>
      </c>
      <c r="B361" s="11" t="s">
        <v>11367</v>
      </c>
      <c r="C361" s="11"/>
      <c r="D361" s="11" t="str">
        <f>IF(COUNTIFS(Table_Languages[ISO_639-1],Table_Languages[[#This Row],[ISO_639-1]])&gt;1,"Y","N")</f>
        <v>N</v>
      </c>
      <c r="E361" s="11"/>
      <c r="F361" s="11" t="str">
        <f>IF(COUNTIFS(Table_Languages[ISO_639-2],Table_Languages[[#This Row],[ISO_639-2]])&gt;1,"Y","N")</f>
        <v>N</v>
      </c>
      <c r="G361" s="11"/>
      <c r="H361" s="11" t="str">
        <f>IF(COUNTIFS(Table_Languages[ISO_639-3],Table_Languages[[#This Row],[ISO_639-3]])&gt;1,"Y","N")</f>
        <v>N</v>
      </c>
    </row>
    <row r="362" spans="1:8" x14ac:dyDescent="0.35">
      <c r="A362" s="11" t="str">
        <f t="shared" si="5"/>
        <v>L-000360</v>
      </c>
      <c r="B362" s="11" t="s">
        <v>11368</v>
      </c>
      <c r="C362" s="11" t="s">
        <v>11566</v>
      </c>
      <c r="D362" s="11" t="str">
        <f>IF(COUNTIFS(Table_Languages[ISO_639-1],Table_Languages[[#This Row],[ISO_639-1]])&gt;1,"Y","N")</f>
        <v>N</v>
      </c>
      <c r="E362" s="11" t="s">
        <v>11749</v>
      </c>
      <c r="F362" s="11" t="str">
        <f>IF(COUNTIFS(Table_Languages[ISO_639-2],Table_Languages[[#This Row],[ISO_639-2]])&gt;1,"Y","N")</f>
        <v>N</v>
      </c>
      <c r="G362" s="11" t="s">
        <v>11749</v>
      </c>
      <c r="H362" s="11" t="str">
        <f>IF(COUNTIFS(Table_Languages[ISO_639-3],Table_Languages[[#This Row],[ISO_639-3]])&gt;1,"Y","N")</f>
        <v>N</v>
      </c>
    </row>
    <row r="363" spans="1:8" x14ac:dyDescent="0.35">
      <c r="A363" s="11" t="str">
        <f t="shared" si="5"/>
        <v>L-000361</v>
      </c>
      <c r="B363" s="11" t="s">
        <v>11369</v>
      </c>
      <c r="C363" s="11"/>
      <c r="D363" s="11" t="str">
        <f>IF(COUNTIFS(Table_Languages[ISO_639-1],Table_Languages[[#This Row],[ISO_639-1]])&gt;1,"Y","N")</f>
        <v>N</v>
      </c>
      <c r="E363" s="11" t="s">
        <v>11750</v>
      </c>
      <c r="F363" s="11" t="str">
        <f>IF(COUNTIFS(Table_Languages[ISO_639-2],Table_Languages[[#This Row],[ISO_639-2]])&gt;1,"Y","N")</f>
        <v>N</v>
      </c>
      <c r="G363" s="11" t="s">
        <v>11750</v>
      </c>
      <c r="H363" s="11" t="str">
        <f>IF(COUNTIFS(Table_Languages[ISO_639-3],Table_Languages[[#This Row],[ISO_639-3]])&gt;1,"Y","N")</f>
        <v>N</v>
      </c>
    </row>
    <row r="364" spans="1:8" x14ac:dyDescent="0.35">
      <c r="A364" s="11" t="str">
        <f t="shared" si="5"/>
        <v>L-000362</v>
      </c>
      <c r="B364" s="11" t="s">
        <v>11370</v>
      </c>
      <c r="C364" s="11"/>
      <c r="D364" s="11" t="str">
        <f>IF(COUNTIFS(Table_Languages[ISO_639-1],Table_Languages[[#This Row],[ISO_639-1]])&gt;1,"Y","N")</f>
        <v>N</v>
      </c>
      <c r="E364" s="11" t="s">
        <v>11751</v>
      </c>
      <c r="F364" s="11" t="str">
        <f>IF(COUNTIFS(Table_Languages[ISO_639-2],Table_Languages[[#This Row],[ISO_639-2]])&gt;1,"Y","N")</f>
        <v>N</v>
      </c>
      <c r="G364" s="11" t="s">
        <v>11751</v>
      </c>
      <c r="H364" s="11" t="str">
        <f>IF(COUNTIFS(Table_Languages[ISO_639-3],Table_Languages[[#This Row],[ISO_639-3]])&gt;1,"Y","N")</f>
        <v>N</v>
      </c>
    </row>
    <row r="365" spans="1:8" x14ac:dyDescent="0.35">
      <c r="A365" s="11" t="str">
        <f t="shared" si="5"/>
        <v>L-000363</v>
      </c>
      <c r="B365" s="11" t="s">
        <v>11371</v>
      </c>
      <c r="C365" s="11" t="s">
        <v>11567</v>
      </c>
      <c r="D365" s="11" t="str">
        <f>IF(COUNTIFS(Table_Languages[ISO_639-1],Table_Languages[[#This Row],[ISO_639-1]])&gt;1,"Y","N")</f>
        <v>N</v>
      </c>
      <c r="E365" s="11" t="s">
        <v>11752</v>
      </c>
      <c r="F365" s="11" t="str">
        <f>IF(COUNTIFS(Table_Languages[ISO_639-2],Table_Languages[[#This Row],[ISO_639-2]])&gt;1,"Y","N")</f>
        <v>N</v>
      </c>
      <c r="G365" s="11" t="s">
        <v>11752</v>
      </c>
      <c r="H365" s="11" t="str">
        <f>IF(COUNTIFS(Table_Languages[ISO_639-3],Table_Languages[[#This Row],[ISO_639-3]])&gt;1,"Y","N")</f>
        <v>N</v>
      </c>
    </row>
    <row r="366" spans="1:8" x14ac:dyDescent="0.35">
      <c r="A366" s="11" t="str">
        <f t="shared" si="5"/>
        <v>L-000364</v>
      </c>
      <c r="B366" s="11" t="s">
        <v>11372</v>
      </c>
      <c r="C366" s="11"/>
      <c r="D366" s="11" t="str">
        <f>IF(COUNTIFS(Table_Languages[ISO_639-1],Table_Languages[[#This Row],[ISO_639-1]])&gt;1,"Y","N")</f>
        <v>N</v>
      </c>
      <c r="E366" s="11"/>
      <c r="F366" s="11" t="str">
        <f>IF(COUNTIFS(Table_Languages[ISO_639-2],Table_Languages[[#This Row],[ISO_639-2]])&gt;1,"Y","N")</f>
        <v>N</v>
      </c>
      <c r="G366" s="11" t="s">
        <v>11876</v>
      </c>
      <c r="H366" s="11" t="str">
        <f>IF(COUNTIFS(Table_Languages[ISO_639-3],Table_Languages[[#This Row],[ISO_639-3]])&gt;1,"Y","N")</f>
        <v>N</v>
      </c>
    </row>
    <row r="367" spans="1:8" x14ac:dyDescent="0.35">
      <c r="A367" s="11" t="str">
        <f t="shared" si="5"/>
        <v>L-000365</v>
      </c>
      <c r="B367" s="11" t="s">
        <v>11373</v>
      </c>
      <c r="C367" s="11"/>
      <c r="D367" s="11" t="str">
        <f>IF(COUNTIFS(Table_Languages[ISO_639-1],Table_Languages[[#This Row],[ISO_639-1]])&gt;1,"Y","N")</f>
        <v>N</v>
      </c>
      <c r="E367" s="11"/>
      <c r="F367" s="11" t="str">
        <f>IF(COUNTIFS(Table_Languages[ISO_639-2],Table_Languages[[#This Row],[ISO_639-2]])&gt;1,"Y","N")</f>
        <v>N</v>
      </c>
      <c r="G367" s="11" t="s">
        <v>11877</v>
      </c>
      <c r="H367" s="11" t="str">
        <f>IF(COUNTIFS(Table_Languages[ISO_639-3],Table_Languages[[#This Row],[ISO_639-3]])&gt;1,"Y","N")</f>
        <v>N</v>
      </c>
    </row>
    <row r="368" spans="1:8" x14ac:dyDescent="0.35">
      <c r="A368" s="11" t="str">
        <f t="shared" si="5"/>
        <v>L-000366</v>
      </c>
      <c r="B368" s="11" t="s">
        <v>11374</v>
      </c>
      <c r="C368" s="11"/>
      <c r="D368" s="11" t="str">
        <f>IF(COUNTIFS(Table_Languages[ISO_639-1],Table_Languages[[#This Row],[ISO_639-1]])&gt;1,"Y","N")</f>
        <v>N</v>
      </c>
      <c r="E368" s="11"/>
      <c r="F368" s="11" t="str">
        <f>IF(COUNTIFS(Table_Languages[ISO_639-2],Table_Languages[[#This Row],[ISO_639-2]])&gt;1,"Y","N")</f>
        <v>N</v>
      </c>
      <c r="G368" s="11" t="s">
        <v>11878</v>
      </c>
      <c r="H368" s="11" t="str">
        <f>IF(COUNTIFS(Table_Languages[ISO_639-3],Table_Languages[[#This Row],[ISO_639-3]])&gt;1,"Y","N")</f>
        <v>N</v>
      </c>
    </row>
    <row r="369" spans="1:8" x14ac:dyDescent="0.35">
      <c r="A369" s="11" t="str">
        <f t="shared" si="5"/>
        <v>L-000367</v>
      </c>
      <c r="B369" s="11" t="s">
        <v>11375</v>
      </c>
      <c r="C369" s="11"/>
      <c r="D369" s="11" t="str">
        <f>IF(COUNTIFS(Table_Languages[ISO_639-1],Table_Languages[[#This Row],[ISO_639-1]])&gt;1,"Y","N")</f>
        <v>N</v>
      </c>
      <c r="E369" s="11" t="s">
        <v>11753</v>
      </c>
      <c r="F369" s="11" t="str">
        <f>IF(COUNTIFS(Table_Languages[ISO_639-2],Table_Languages[[#This Row],[ISO_639-2]])&gt;1,"Y","N")</f>
        <v>N</v>
      </c>
      <c r="G369" s="11" t="s">
        <v>11753</v>
      </c>
      <c r="H369" s="11" t="str">
        <f>IF(COUNTIFS(Table_Languages[ISO_639-3],Table_Languages[[#This Row],[ISO_639-3]])&gt;1,"Y","N")</f>
        <v>N</v>
      </c>
    </row>
    <row r="370" spans="1:8" x14ac:dyDescent="0.35">
      <c r="A370" s="11" t="str">
        <f t="shared" si="5"/>
        <v>L-000368</v>
      </c>
      <c r="B370" s="11" t="s">
        <v>11376</v>
      </c>
      <c r="C370" s="11"/>
      <c r="D370" s="11" t="str">
        <f>IF(COUNTIFS(Table_Languages[ISO_639-1],Table_Languages[[#This Row],[ISO_639-1]])&gt;1,"Y","N")</f>
        <v>N</v>
      </c>
      <c r="E370" s="11" t="s">
        <v>11754</v>
      </c>
      <c r="F370" s="11" t="str">
        <f>IF(COUNTIFS(Table_Languages[ISO_639-2],Table_Languages[[#This Row],[ISO_639-2]])&gt;1,"Y","N")</f>
        <v>N</v>
      </c>
      <c r="G370" s="11" t="s">
        <v>11754</v>
      </c>
      <c r="H370" s="11" t="str">
        <f>IF(COUNTIFS(Table_Languages[ISO_639-3],Table_Languages[[#This Row],[ISO_639-3]])&gt;1,"Y","N")</f>
        <v>N</v>
      </c>
    </row>
    <row r="371" spans="1:8" x14ac:dyDescent="0.35">
      <c r="A371" s="11" t="str">
        <f t="shared" si="5"/>
        <v>L-000369</v>
      </c>
      <c r="B371" s="11" t="s">
        <v>11377</v>
      </c>
      <c r="C371" s="11" t="s">
        <v>11568</v>
      </c>
      <c r="D371" s="11" t="str">
        <f>IF(COUNTIFS(Table_Languages[ISO_639-1],Table_Languages[[#This Row],[ISO_639-1]])&gt;1,"Y","N")</f>
        <v>N</v>
      </c>
      <c r="E371" s="11" t="s">
        <v>11755</v>
      </c>
      <c r="F371" s="11" t="str">
        <f>IF(COUNTIFS(Table_Languages[ISO_639-2],Table_Languages[[#This Row],[ISO_639-2]])&gt;1,"Y","N")</f>
        <v>N</v>
      </c>
      <c r="G371" s="11" t="s">
        <v>11755</v>
      </c>
      <c r="H371" s="11" t="str">
        <f>IF(COUNTIFS(Table_Languages[ISO_639-3],Table_Languages[[#This Row],[ISO_639-3]])&gt;1,"Y","N")</f>
        <v>N</v>
      </c>
    </row>
    <row r="372" spans="1:8" x14ac:dyDescent="0.35">
      <c r="A372" s="11" t="str">
        <f t="shared" si="5"/>
        <v>L-000370</v>
      </c>
      <c r="B372" s="11" t="s">
        <v>11378</v>
      </c>
      <c r="C372" s="11"/>
      <c r="D372" s="11" t="str">
        <f>IF(COUNTIFS(Table_Languages[ISO_639-1],Table_Languages[[#This Row],[ISO_639-1]])&gt;1,"Y","N")</f>
        <v>N</v>
      </c>
      <c r="E372" s="11" t="s">
        <v>11756</v>
      </c>
      <c r="F372" s="11" t="str">
        <f>IF(COUNTIFS(Table_Languages[ISO_639-2],Table_Languages[[#This Row],[ISO_639-2]])&gt;1,"Y","N")</f>
        <v>N</v>
      </c>
      <c r="G372" s="11" t="s">
        <v>11756</v>
      </c>
      <c r="H372" s="11" t="str">
        <f>IF(COUNTIFS(Table_Languages[ISO_639-3],Table_Languages[[#This Row],[ISO_639-3]])&gt;1,"Y","N")</f>
        <v>N</v>
      </c>
    </row>
    <row r="373" spans="1:8" x14ac:dyDescent="0.35">
      <c r="A373" s="11" t="str">
        <f t="shared" si="5"/>
        <v>L-000371</v>
      </c>
      <c r="B373" s="11" t="s">
        <v>11379</v>
      </c>
      <c r="C373" s="11"/>
      <c r="D373" s="11" t="str">
        <f>IF(COUNTIFS(Table_Languages[ISO_639-1],Table_Languages[[#This Row],[ISO_639-1]])&gt;1,"Y","N")</f>
        <v>N</v>
      </c>
      <c r="E373" s="11" t="s">
        <v>11757</v>
      </c>
      <c r="F373" s="11" t="str">
        <f>IF(COUNTIFS(Table_Languages[ISO_639-2],Table_Languages[[#This Row],[ISO_639-2]])&gt;1,"Y","N")</f>
        <v>N</v>
      </c>
      <c r="G373" s="11" t="s">
        <v>11757</v>
      </c>
      <c r="H373" s="11" t="str">
        <f>IF(COUNTIFS(Table_Languages[ISO_639-3],Table_Languages[[#This Row],[ISO_639-3]])&gt;1,"Y","N")</f>
        <v>N</v>
      </c>
    </row>
    <row r="374" spans="1:8" x14ac:dyDescent="0.35">
      <c r="A374" s="11" t="str">
        <f t="shared" si="5"/>
        <v>L-000372</v>
      </c>
      <c r="B374" s="11" t="s">
        <v>11380</v>
      </c>
      <c r="C374" s="11"/>
      <c r="D374" s="11" t="str">
        <f>IF(COUNTIFS(Table_Languages[ISO_639-1],Table_Languages[[#This Row],[ISO_639-1]])&gt;1,"Y","N")</f>
        <v>N</v>
      </c>
      <c r="E374" s="11" t="s">
        <v>11758</v>
      </c>
      <c r="F374" s="11" t="str">
        <f>IF(COUNTIFS(Table_Languages[ISO_639-2],Table_Languages[[#This Row],[ISO_639-2]])&gt;1,"Y","N")</f>
        <v>N</v>
      </c>
      <c r="G374" s="11" t="s">
        <v>11758</v>
      </c>
      <c r="H374" s="11" t="str">
        <f>IF(COUNTIFS(Table_Languages[ISO_639-3],Table_Languages[[#This Row],[ISO_639-3]])&gt;1,"Y","N")</f>
        <v>N</v>
      </c>
    </row>
    <row r="375" spans="1:8" x14ac:dyDescent="0.35">
      <c r="A375" s="11" t="str">
        <f t="shared" si="5"/>
        <v>L-000373</v>
      </c>
      <c r="B375" s="11" t="s">
        <v>11381</v>
      </c>
      <c r="C375" s="11"/>
      <c r="D375" s="11" t="str">
        <f>IF(COUNTIFS(Table_Languages[ISO_639-1],Table_Languages[[#This Row],[ISO_639-1]])&gt;1,"Y","N")</f>
        <v>N</v>
      </c>
      <c r="E375" s="11"/>
      <c r="F375" s="11" t="str">
        <f>IF(COUNTIFS(Table_Languages[ISO_639-2],Table_Languages[[#This Row],[ISO_639-2]])&gt;1,"Y","N")</f>
        <v>N</v>
      </c>
      <c r="G375" s="11" t="s">
        <v>11879</v>
      </c>
      <c r="H375" s="11" t="str">
        <f>IF(COUNTIFS(Table_Languages[ISO_639-3],Table_Languages[[#This Row],[ISO_639-3]])&gt;1,"Y","N")</f>
        <v>N</v>
      </c>
    </row>
    <row r="376" spans="1:8" x14ac:dyDescent="0.35">
      <c r="A376" s="11" t="str">
        <f t="shared" si="5"/>
        <v>L-000374</v>
      </c>
      <c r="B376" s="11" t="s">
        <v>11382</v>
      </c>
      <c r="C376" s="11"/>
      <c r="D376" s="11" t="str">
        <f>IF(COUNTIFS(Table_Languages[ISO_639-1],Table_Languages[[#This Row],[ISO_639-1]])&gt;1,"Y","N")</f>
        <v>N</v>
      </c>
      <c r="E376" s="11"/>
      <c r="F376" s="11" t="str">
        <f>IF(COUNTIFS(Table_Languages[ISO_639-2],Table_Languages[[#This Row],[ISO_639-2]])&gt;1,"Y","N")</f>
        <v>N</v>
      </c>
      <c r="G376" s="11"/>
      <c r="H376" s="11" t="str">
        <f>IF(COUNTIFS(Table_Languages[ISO_639-3],Table_Languages[[#This Row],[ISO_639-3]])&gt;1,"Y","N")</f>
        <v>N</v>
      </c>
    </row>
    <row r="377" spans="1:8" x14ac:dyDescent="0.35">
      <c r="A377" s="11" t="str">
        <f t="shared" si="5"/>
        <v>L-000375</v>
      </c>
      <c r="B377" s="11" t="s">
        <v>11383</v>
      </c>
      <c r="C377" s="11"/>
      <c r="D377" s="11" t="str">
        <f>IF(COUNTIFS(Table_Languages[ISO_639-1],Table_Languages[[#This Row],[ISO_639-1]])&gt;1,"Y","N")</f>
        <v>N</v>
      </c>
      <c r="E377" s="11"/>
      <c r="F377" s="11" t="str">
        <f>IF(COUNTIFS(Table_Languages[ISO_639-2],Table_Languages[[#This Row],[ISO_639-2]])&gt;1,"Y","N")</f>
        <v>N</v>
      </c>
      <c r="G377" s="11"/>
      <c r="H377" s="11" t="str">
        <f>IF(COUNTIFS(Table_Languages[ISO_639-3],Table_Languages[[#This Row],[ISO_639-3]])&gt;1,"Y","N")</f>
        <v>N</v>
      </c>
    </row>
    <row r="378" spans="1:8" x14ac:dyDescent="0.35">
      <c r="A378" s="11" t="str">
        <f t="shared" si="5"/>
        <v>L-000376</v>
      </c>
      <c r="B378" s="11" t="s">
        <v>11384</v>
      </c>
      <c r="C378" s="11"/>
      <c r="D378" s="11" t="str">
        <f>IF(COUNTIFS(Table_Languages[ISO_639-1],Table_Languages[[#This Row],[ISO_639-1]])&gt;1,"Y","N")</f>
        <v>N</v>
      </c>
      <c r="E378" s="11"/>
      <c r="F378" s="11" t="str">
        <f>IF(COUNTIFS(Table_Languages[ISO_639-2],Table_Languages[[#This Row],[ISO_639-2]])&gt;1,"Y","N")</f>
        <v>N</v>
      </c>
      <c r="G378" s="11" t="s">
        <v>11807</v>
      </c>
      <c r="H378" s="11" t="str">
        <f>IF(COUNTIFS(Table_Languages[ISO_639-3],Table_Languages[[#This Row],[ISO_639-3]])&gt;1,"Y","N")</f>
        <v>Y</v>
      </c>
    </row>
    <row r="379" spans="1:8" x14ac:dyDescent="0.35">
      <c r="A379" s="11" t="str">
        <f t="shared" si="5"/>
        <v>L-000377</v>
      </c>
      <c r="B379" s="11" t="s">
        <v>11385</v>
      </c>
      <c r="C379" s="11"/>
      <c r="D379" s="11" t="str">
        <f>IF(COUNTIFS(Table_Languages[ISO_639-1],Table_Languages[[#This Row],[ISO_639-1]])&gt;1,"Y","N")</f>
        <v>N</v>
      </c>
      <c r="E379" s="11"/>
      <c r="F379" s="11" t="str">
        <f>IF(COUNTIFS(Table_Languages[ISO_639-2],Table_Languages[[#This Row],[ISO_639-2]])&gt;1,"Y","N")</f>
        <v>N</v>
      </c>
      <c r="G379" s="11"/>
      <c r="H379" s="11" t="str">
        <f>IF(COUNTIFS(Table_Languages[ISO_639-3],Table_Languages[[#This Row],[ISO_639-3]])&gt;1,"Y","N")</f>
        <v>N</v>
      </c>
    </row>
    <row r="380" spans="1:8" x14ac:dyDescent="0.35">
      <c r="A380" s="11" t="str">
        <f t="shared" si="5"/>
        <v>L-000378</v>
      </c>
      <c r="B380" s="11" t="s">
        <v>11386</v>
      </c>
      <c r="C380" s="11"/>
      <c r="D380" s="11" t="str">
        <f>IF(COUNTIFS(Table_Languages[ISO_639-1],Table_Languages[[#This Row],[ISO_639-1]])&gt;1,"Y","N")</f>
        <v>N</v>
      </c>
      <c r="E380" s="11" t="s">
        <v>11759</v>
      </c>
      <c r="F380" s="11" t="str">
        <f>IF(COUNTIFS(Table_Languages[ISO_639-2],Table_Languages[[#This Row],[ISO_639-2]])&gt;1,"Y","N")</f>
        <v>N</v>
      </c>
      <c r="G380" s="11" t="s">
        <v>11759</v>
      </c>
      <c r="H380" s="11" t="str">
        <f>IF(COUNTIFS(Table_Languages[ISO_639-3],Table_Languages[[#This Row],[ISO_639-3]])&gt;1,"Y","N")</f>
        <v>Y</v>
      </c>
    </row>
    <row r="381" spans="1:8" x14ac:dyDescent="0.35">
      <c r="A381" s="11" t="str">
        <f t="shared" si="5"/>
        <v>L-000379</v>
      </c>
      <c r="B381" s="11" t="s">
        <v>11387</v>
      </c>
      <c r="C381" s="11"/>
      <c r="D381" s="11" t="str">
        <f>IF(COUNTIFS(Table_Languages[ISO_639-1],Table_Languages[[#This Row],[ISO_639-1]])&gt;1,"Y","N")</f>
        <v>N</v>
      </c>
      <c r="E381" s="11" t="s">
        <v>11760</v>
      </c>
      <c r="F381" s="11" t="str">
        <f>IF(COUNTIFS(Table_Languages[ISO_639-2],Table_Languages[[#This Row],[ISO_639-2]])&gt;1,"Y","N")</f>
        <v>N</v>
      </c>
      <c r="G381" s="11" t="s">
        <v>11760</v>
      </c>
      <c r="H381" s="11" t="str">
        <f>IF(COUNTIFS(Table_Languages[ISO_639-3],Table_Languages[[#This Row],[ISO_639-3]])&gt;1,"Y","N")</f>
        <v>N</v>
      </c>
    </row>
    <row r="382" spans="1:8" x14ac:dyDescent="0.35">
      <c r="A382" s="11" t="str">
        <f t="shared" si="5"/>
        <v>L-000380</v>
      </c>
      <c r="B382" s="11" t="s">
        <v>11388</v>
      </c>
      <c r="C382" s="11"/>
      <c r="D382" s="11" t="str">
        <f>IF(COUNTIFS(Table_Languages[ISO_639-1],Table_Languages[[#This Row],[ISO_639-1]])&gt;1,"Y","N")</f>
        <v>N</v>
      </c>
      <c r="E382" s="11"/>
      <c r="F382" s="11" t="str">
        <f>IF(COUNTIFS(Table_Languages[ISO_639-2],Table_Languages[[#This Row],[ISO_639-2]])&gt;1,"Y","N")</f>
        <v>N</v>
      </c>
      <c r="G382" s="11"/>
      <c r="H382" s="11" t="str">
        <f>IF(COUNTIFS(Table_Languages[ISO_639-3],Table_Languages[[#This Row],[ISO_639-3]])&gt;1,"Y","N")</f>
        <v>N</v>
      </c>
    </row>
    <row r="383" spans="1:8" x14ac:dyDescent="0.35">
      <c r="A383" s="11" t="str">
        <f t="shared" si="5"/>
        <v>L-000381</v>
      </c>
      <c r="B383" s="11" t="s">
        <v>11389</v>
      </c>
      <c r="C383" s="11"/>
      <c r="D383" s="11" t="str">
        <f>IF(COUNTIFS(Table_Languages[ISO_639-1],Table_Languages[[#This Row],[ISO_639-1]])&gt;1,"Y","N")</f>
        <v>N</v>
      </c>
      <c r="E383" s="11" t="s">
        <v>11761</v>
      </c>
      <c r="F383" s="11" t="str">
        <f>IF(COUNTIFS(Table_Languages[ISO_639-2],Table_Languages[[#This Row],[ISO_639-2]])&gt;1,"Y","N")</f>
        <v>N</v>
      </c>
      <c r="G383" s="11" t="s">
        <v>11761</v>
      </c>
      <c r="H383" s="11" t="str">
        <f>IF(COUNTIFS(Table_Languages[ISO_639-3],Table_Languages[[#This Row],[ISO_639-3]])&gt;1,"Y","N")</f>
        <v>N</v>
      </c>
    </row>
    <row r="384" spans="1:8" x14ac:dyDescent="0.35">
      <c r="A384" s="11" t="str">
        <f t="shared" si="5"/>
        <v>L-000382</v>
      </c>
      <c r="B384" s="11" t="s">
        <v>11390</v>
      </c>
      <c r="C384" s="11"/>
      <c r="D384" s="11" t="str">
        <f>IF(COUNTIFS(Table_Languages[ISO_639-1],Table_Languages[[#This Row],[ISO_639-1]])&gt;1,"Y","N")</f>
        <v>N</v>
      </c>
      <c r="E384" s="11" t="s">
        <v>11762</v>
      </c>
      <c r="F384" s="11" t="str">
        <f>IF(COUNTIFS(Table_Languages[ISO_639-2],Table_Languages[[#This Row],[ISO_639-2]])&gt;1,"Y","N")</f>
        <v>N</v>
      </c>
      <c r="G384" s="11" t="s">
        <v>11762</v>
      </c>
      <c r="H384" s="11" t="str">
        <f>IF(COUNTIFS(Table_Languages[ISO_639-3],Table_Languages[[#This Row],[ISO_639-3]])&gt;1,"Y","N")</f>
        <v>N</v>
      </c>
    </row>
    <row r="385" spans="1:8" x14ac:dyDescent="0.35">
      <c r="A385" s="11" t="str">
        <f t="shared" si="5"/>
        <v>L-000383</v>
      </c>
      <c r="B385" s="11" t="s">
        <v>11391</v>
      </c>
      <c r="C385" s="11"/>
      <c r="D385" s="11" t="str">
        <f>IF(COUNTIFS(Table_Languages[ISO_639-1],Table_Languages[[#This Row],[ISO_639-1]])&gt;1,"Y","N")</f>
        <v>N</v>
      </c>
      <c r="E385" s="11" t="s">
        <v>11725</v>
      </c>
      <c r="F385" s="11" t="str">
        <f>IF(COUNTIFS(Table_Languages[ISO_639-2],Table_Languages[[#This Row],[ISO_639-2]])&gt;1,"Y","N")</f>
        <v>Y</v>
      </c>
      <c r="G385" s="11" t="s">
        <v>11725</v>
      </c>
      <c r="H385" s="11" t="str">
        <f>IF(COUNTIFS(Table_Languages[ISO_639-3],Table_Languages[[#This Row],[ISO_639-3]])&gt;1,"Y","N")</f>
        <v>Y</v>
      </c>
    </row>
    <row r="386" spans="1:8" x14ac:dyDescent="0.35">
      <c r="A386" s="11" t="str">
        <f t="shared" ref="A386:A449" si="6">CONCATENATE("L", ,"-",TEXT(ROW(A385)-1, "000000"))</f>
        <v>L-000384</v>
      </c>
      <c r="B386" s="11" t="s">
        <v>11392</v>
      </c>
      <c r="C386" s="11"/>
      <c r="D386" s="11" t="str">
        <f>IF(COUNTIFS(Table_Languages[ISO_639-1],Table_Languages[[#This Row],[ISO_639-1]])&gt;1,"Y","N")</f>
        <v>N</v>
      </c>
      <c r="E386" s="11" t="s">
        <v>11763</v>
      </c>
      <c r="F386" s="11" t="str">
        <f>IF(COUNTIFS(Table_Languages[ISO_639-2],Table_Languages[[#This Row],[ISO_639-2]])&gt;1,"Y","N")</f>
        <v>N</v>
      </c>
      <c r="G386" s="11" t="s">
        <v>11763</v>
      </c>
      <c r="H386" s="11" t="str">
        <f>IF(COUNTIFS(Table_Languages[ISO_639-3],Table_Languages[[#This Row],[ISO_639-3]])&gt;1,"Y","N")</f>
        <v>N</v>
      </c>
    </row>
    <row r="387" spans="1:8" x14ac:dyDescent="0.35">
      <c r="A387" s="11" t="str">
        <f t="shared" si="6"/>
        <v>L-000385</v>
      </c>
      <c r="B387" s="11" t="s">
        <v>11393</v>
      </c>
      <c r="C387" s="11"/>
      <c r="D387" s="11" t="str">
        <f>IF(COUNTIFS(Table_Languages[ISO_639-1],Table_Languages[[#This Row],[ISO_639-1]])&gt;1,"Y","N")</f>
        <v>N</v>
      </c>
      <c r="E387" s="11" t="s">
        <v>11764</v>
      </c>
      <c r="F387" s="11" t="str">
        <f>IF(COUNTIFS(Table_Languages[ISO_639-2],Table_Languages[[#This Row],[ISO_639-2]])&gt;1,"Y","N")</f>
        <v>N</v>
      </c>
      <c r="G387" s="11" t="s">
        <v>11764</v>
      </c>
      <c r="H387" s="11" t="str">
        <f>IF(COUNTIFS(Table_Languages[ISO_639-3],Table_Languages[[#This Row],[ISO_639-3]])&gt;1,"Y","N")</f>
        <v>N</v>
      </c>
    </row>
    <row r="388" spans="1:8" x14ac:dyDescent="0.35">
      <c r="A388" s="11" t="str">
        <f t="shared" si="6"/>
        <v>L-000386</v>
      </c>
      <c r="B388" s="11" t="s">
        <v>11394</v>
      </c>
      <c r="C388" s="11"/>
      <c r="D388" s="11" t="str">
        <f>IF(COUNTIFS(Table_Languages[ISO_639-1],Table_Languages[[#This Row],[ISO_639-1]])&gt;1,"Y","N")</f>
        <v>N</v>
      </c>
      <c r="E388" s="11" t="s">
        <v>11765</v>
      </c>
      <c r="F388" s="11" t="str">
        <f>IF(COUNTIFS(Table_Languages[ISO_639-2],Table_Languages[[#This Row],[ISO_639-2]])&gt;1,"Y","N")</f>
        <v>N</v>
      </c>
      <c r="G388" s="11" t="s">
        <v>11765</v>
      </c>
      <c r="H388" s="11" t="str">
        <f>IF(COUNTIFS(Table_Languages[ISO_639-3],Table_Languages[[#This Row],[ISO_639-3]])&gt;1,"Y","N")</f>
        <v>N</v>
      </c>
    </row>
    <row r="389" spans="1:8" x14ac:dyDescent="0.35">
      <c r="A389" s="11" t="str">
        <f t="shared" si="6"/>
        <v>L-000387</v>
      </c>
      <c r="B389" s="11" t="s">
        <v>11395</v>
      </c>
      <c r="C389" s="11"/>
      <c r="D389" s="11" t="str">
        <f>IF(COUNTIFS(Table_Languages[ISO_639-1],Table_Languages[[#This Row],[ISO_639-1]])&gt;1,"Y","N")</f>
        <v>N</v>
      </c>
      <c r="E389" s="11" t="s">
        <v>11766</v>
      </c>
      <c r="F389" s="11" t="str">
        <f>IF(COUNTIFS(Table_Languages[ISO_639-2],Table_Languages[[#This Row],[ISO_639-2]])&gt;1,"Y","N")</f>
        <v>N</v>
      </c>
      <c r="G389" s="11" t="s">
        <v>11766</v>
      </c>
      <c r="H389" s="11" t="str">
        <f>IF(COUNTIFS(Table_Languages[ISO_639-3],Table_Languages[[#This Row],[ISO_639-3]])&gt;1,"Y","N")</f>
        <v>N</v>
      </c>
    </row>
    <row r="390" spans="1:8" x14ac:dyDescent="0.35">
      <c r="A390" s="11" t="str">
        <f t="shared" si="6"/>
        <v>L-000388</v>
      </c>
      <c r="B390" s="11" t="s">
        <v>11396</v>
      </c>
      <c r="C390" s="11"/>
      <c r="D390" s="11" t="str">
        <f>IF(COUNTIFS(Table_Languages[ISO_639-1],Table_Languages[[#This Row],[ISO_639-1]])&gt;1,"Y","N")</f>
        <v>N</v>
      </c>
      <c r="E390" s="11" t="s">
        <v>11767</v>
      </c>
      <c r="F390" s="11" t="str">
        <f>IF(COUNTIFS(Table_Languages[ISO_639-2],Table_Languages[[#This Row],[ISO_639-2]])&gt;1,"Y","N")</f>
        <v>N</v>
      </c>
      <c r="G390" s="11" t="s">
        <v>11767</v>
      </c>
      <c r="H390" s="11" t="str">
        <f>IF(COUNTIFS(Table_Languages[ISO_639-3],Table_Languages[[#This Row],[ISO_639-3]])&gt;1,"Y","N")</f>
        <v>N</v>
      </c>
    </row>
    <row r="391" spans="1:8" x14ac:dyDescent="0.35">
      <c r="A391" s="11" t="str">
        <f t="shared" si="6"/>
        <v>L-000389</v>
      </c>
      <c r="B391" s="11" t="s">
        <v>11397</v>
      </c>
      <c r="C391" s="11"/>
      <c r="D391" s="11" t="str">
        <f>IF(COUNTIFS(Table_Languages[ISO_639-1],Table_Languages[[#This Row],[ISO_639-1]])&gt;1,"Y","N")</f>
        <v>N</v>
      </c>
      <c r="E391" s="11" t="s">
        <v>11768</v>
      </c>
      <c r="F391" s="11" t="str">
        <f>IF(COUNTIFS(Table_Languages[ISO_639-2],Table_Languages[[#This Row],[ISO_639-2]])&gt;1,"Y","N")</f>
        <v>N</v>
      </c>
      <c r="G391" s="11" t="s">
        <v>11768</v>
      </c>
      <c r="H391" s="11" t="str">
        <f>IF(COUNTIFS(Table_Languages[ISO_639-3],Table_Languages[[#This Row],[ISO_639-3]])&gt;1,"Y","N")</f>
        <v>N</v>
      </c>
    </row>
    <row r="392" spans="1:8" x14ac:dyDescent="0.35">
      <c r="A392" s="11" t="str">
        <f t="shared" si="6"/>
        <v>L-000390</v>
      </c>
      <c r="B392" s="11" t="s">
        <v>11398</v>
      </c>
      <c r="C392" s="11"/>
      <c r="D392" s="11" t="str">
        <f>IF(COUNTIFS(Table_Languages[ISO_639-1],Table_Languages[[#This Row],[ISO_639-1]])&gt;1,"Y","N")</f>
        <v>N</v>
      </c>
      <c r="E392" s="11" t="s">
        <v>11769</v>
      </c>
      <c r="F392" s="11" t="str">
        <f>IF(COUNTIFS(Table_Languages[ISO_639-2],Table_Languages[[#This Row],[ISO_639-2]])&gt;1,"Y","N")</f>
        <v>N</v>
      </c>
      <c r="G392" s="11" t="s">
        <v>11769</v>
      </c>
      <c r="H392" s="11" t="str">
        <f>IF(COUNTIFS(Table_Languages[ISO_639-3],Table_Languages[[#This Row],[ISO_639-3]])&gt;1,"Y","N")</f>
        <v>N</v>
      </c>
    </row>
    <row r="393" spans="1:8" x14ac:dyDescent="0.35">
      <c r="A393" s="11" t="str">
        <f t="shared" si="6"/>
        <v>L-000391</v>
      </c>
      <c r="B393" s="11" t="s">
        <v>11399</v>
      </c>
      <c r="C393" s="11"/>
      <c r="D393" s="11" t="str">
        <f>IF(COUNTIFS(Table_Languages[ISO_639-1],Table_Languages[[#This Row],[ISO_639-1]])&gt;1,"Y","N")</f>
        <v>N</v>
      </c>
      <c r="E393" s="11" t="s">
        <v>11770</v>
      </c>
      <c r="F393" s="11" t="str">
        <f>IF(COUNTIFS(Table_Languages[ISO_639-2],Table_Languages[[#This Row],[ISO_639-2]])&gt;1,"Y","N")</f>
        <v>N</v>
      </c>
      <c r="G393" s="11" t="s">
        <v>11770</v>
      </c>
      <c r="H393" s="11" t="str">
        <f>IF(COUNTIFS(Table_Languages[ISO_639-3],Table_Languages[[#This Row],[ISO_639-3]])&gt;1,"Y","N")</f>
        <v>N</v>
      </c>
    </row>
    <row r="394" spans="1:8" x14ac:dyDescent="0.35">
      <c r="A394" s="11" t="str">
        <f t="shared" si="6"/>
        <v>L-000392</v>
      </c>
      <c r="B394" s="11" t="s">
        <v>11400</v>
      </c>
      <c r="C394" s="11"/>
      <c r="D394" s="11" t="str">
        <f>IF(COUNTIFS(Table_Languages[ISO_639-1],Table_Languages[[#This Row],[ISO_639-1]])&gt;1,"Y","N")</f>
        <v>N</v>
      </c>
      <c r="E394" s="11" t="s">
        <v>11771</v>
      </c>
      <c r="F394" s="11" t="str">
        <f>IF(COUNTIFS(Table_Languages[ISO_639-2],Table_Languages[[#This Row],[ISO_639-2]])&gt;1,"Y","N")</f>
        <v>Y</v>
      </c>
      <c r="G394" s="11" t="s">
        <v>11771</v>
      </c>
      <c r="H394" s="11" t="str">
        <f>IF(COUNTIFS(Table_Languages[ISO_639-3],Table_Languages[[#This Row],[ISO_639-3]])&gt;1,"Y","N")</f>
        <v>Y</v>
      </c>
    </row>
    <row r="395" spans="1:8" x14ac:dyDescent="0.35">
      <c r="A395" s="11" t="str">
        <f t="shared" si="6"/>
        <v>L-000393</v>
      </c>
      <c r="B395" s="11" t="s">
        <v>11401</v>
      </c>
      <c r="C395" s="11"/>
      <c r="D395" s="11" t="str">
        <f>IF(COUNTIFS(Table_Languages[ISO_639-1],Table_Languages[[#This Row],[ISO_639-1]])&gt;1,"Y","N")</f>
        <v>N</v>
      </c>
      <c r="E395" s="11" t="s">
        <v>11771</v>
      </c>
      <c r="F395" s="11" t="str">
        <f>IF(COUNTIFS(Table_Languages[ISO_639-2],Table_Languages[[#This Row],[ISO_639-2]])&gt;1,"Y","N")</f>
        <v>Y</v>
      </c>
      <c r="G395" s="11" t="s">
        <v>11771</v>
      </c>
      <c r="H395" s="11" t="str">
        <f>IF(COUNTIFS(Table_Languages[ISO_639-3],Table_Languages[[#This Row],[ISO_639-3]])&gt;1,"Y","N")</f>
        <v>Y</v>
      </c>
    </row>
    <row r="396" spans="1:8" x14ac:dyDescent="0.35">
      <c r="A396" s="11" t="str">
        <f t="shared" si="6"/>
        <v>L-000394</v>
      </c>
      <c r="B396" s="11" t="s">
        <v>11402</v>
      </c>
      <c r="C396" s="11"/>
      <c r="D396" s="11" t="str">
        <f>IF(COUNTIFS(Table_Languages[ISO_639-1],Table_Languages[[#This Row],[ISO_639-1]])&gt;1,"Y","N")</f>
        <v>N</v>
      </c>
      <c r="E396" s="11" t="s">
        <v>11772</v>
      </c>
      <c r="F396" s="11" t="str">
        <f>IF(COUNTIFS(Table_Languages[ISO_639-2],Table_Languages[[#This Row],[ISO_639-2]])&gt;1,"Y","N")</f>
        <v>N</v>
      </c>
      <c r="G396" s="11" t="s">
        <v>11772</v>
      </c>
      <c r="H396" s="11" t="str">
        <f>IF(COUNTIFS(Table_Languages[ISO_639-3],Table_Languages[[#This Row],[ISO_639-3]])&gt;1,"Y","N")</f>
        <v>N</v>
      </c>
    </row>
    <row r="397" spans="1:8" x14ac:dyDescent="0.35">
      <c r="A397" s="11" t="str">
        <f t="shared" si="6"/>
        <v>L-000395</v>
      </c>
      <c r="B397" s="11" t="s">
        <v>11403</v>
      </c>
      <c r="C397" s="11"/>
      <c r="D397" s="11" t="str">
        <f>IF(COUNTIFS(Table_Languages[ISO_639-1],Table_Languages[[#This Row],[ISO_639-1]])&gt;1,"Y","N")</f>
        <v>N</v>
      </c>
      <c r="E397" s="11" t="s">
        <v>11717</v>
      </c>
      <c r="F397" s="11" t="str">
        <f>IF(COUNTIFS(Table_Languages[ISO_639-2],Table_Languages[[#This Row],[ISO_639-2]])&gt;1,"Y","N")</f>
        <v>Y</v>
      </c>
      <c r="G397" s="11" t="s">
        <v>11717</v>
      </c>
      <c r="H397" s="11" t="str">
        <f>IF(COUNTIFS(Table_Languages[ISO_639-3],Table_Languages[[#This Row],[ISO_639-3]])&gt;1,"Y","N")</f>
        <v>Y</v>
      </c>
    </row>
    <row r="398" spans="1:8" x14ac:dyDescent="0.35">
      <c r="A398" s="11" t="str">
        <f t="shared" si="6"/>
        <v>L-000396</v>
      </c>
      <c r="B398" s="11" t="s">
        <v>11404</v>
      </c>
      <c r="C398" s="11"/>
      <c r="D398" s="11" t="str">
        <f>IF(COUNTIFS(Table_Languages[ISO_639-1],Table_Languages[[#This Row],[ISO_639-1]])&gt;1,"Y","N")</f>
        <v>N</v>
      </c>
      <c r="E398" s="11"/>
      <c r="F398" s="11" t="str">
        <f>IF(COUNTIFS(Table_Languages[ISO_639-2],Table_Languages[[#This Row],[ISO_639-2]])&gt;1,"Y","N")</f>
        <v>N</v>
      </c>
      <c r="G398" s="11"/>
      <c r="H398" s="11" t="str">
        <f>IF(COUNTIFS(Table_Languages[ISO_639-3],Table_Languages[[#This Row],[ISO_639-3]])&gt;1,"Y","N")</f>
        <v>N</v>
      </c>
    </row>
    <row r="399" spans="1:8" x14ac:dyDescent="0.35">
      <c r="A399" s="11" t="str">
        <f t="shared" si="6"/>
        <v>L-000397</v>
      </c>
      <c r="B399" s="11" t="s">
        <v>11405</v>
      </c>
      <c r="C399" s="11"/>
      <c r="D399" s="11" t="str">
        <f>IF(COUNTIFS(Table_Languages[ISO_639-1],Table_Languages[[#This Row],[ISO_639-1]])&gt;1,"Y","N")</f>
        <v>N</v>
      </c>
      <c r="E399" s="11"/>
      <c r="F399" s="11" t="str">
        <f>IF(COUNTIFS(Table_Languages[ISO_639-2],Table_Languages[[#This Row],[ISO_639-2]])&gt;1,"Y","N")</f>
        <v>N</v>
      </c>
      <c r="G399" s="11"/>
      <c r="H399" s="11" t="str">
        <f>IF(COUNTIFS(Table_Languages[ISO_639-3],Table_Languages[[#This Row],[ISO_639-3]])&gt;1,"Y","N")</f>
        <v>N</v>
      </c>
    </row>
    <row r="400" spans="1:8" x14ac:dyDescent="0.35">
      <c r="A400" s="11" t="str">
        <f t="shared" si="6"/>
        <v>L-000398</v>
      </c>
      <c r="B400" s="11" t="s">
        <v>11406</v>
      </c>
      <c r="C400" s="11"/>
      <c r="D400" s="11" t="str">
        <f>IF(COUNTIFS(Table_Languages[ISO_639-1],Table_Languages[[#This Row],[ISO_639-1]])&gt;1,"Y","N")</f>
        <v>N</v>
      </c>
      <c r="E400" s="11"/>
      <c r="F400" s="11" t="str">
        <f>IF(COUNTIFS(Table_Languages[ISO_639-2],Table_Languages[[#This Row],[ISO_639-2]])&gt;1,"Y","N")</f>
        <v>N</v>
      </c>
      <c r="G400" s="11"/>
      <c r="H400" s="11" t="str">
        <f>IF(COUNTIFS(Table_Languages[ISO_639-3],Table_Languages[[#This Row],[ISO_639-3]])&gt;1,"Y","N")</f>
        <v>N</v>
      </c>
    </row>
    <row r="401" spans="1:8" x14ac:dyDescent="0.35">
      <c r="A401" s="11" t="str">
        <f t="shared" si="6"/>
        <v>L-000399</v>
      </c>
      <c r="B401" s="11" t="s">
        <v>11407</v>
      </c>
      <c r="C401" s="11"/>
      <c r="D401" s="11" t="str">
        <f>IF(COUNTIFS(Table_Languages[ISO_639-1],Table_Languages[[#This Row],[ISO_639-1]])&gt;1,"Y","N")</f>
        <v>N</v>
      </c>
      <c r="E401" s="11"/>
      <c r="F401" s="11" t="str">
        <f>IF(COUNTIFS(Table_Languages[ISO_639-2],Table_Languages[[#This Row],[ISO_639-2]])&gt;1,"Y","N")</f>
        <v>N</v>
      </c>
      <c r="G401" s="11"/>
      <c r="H401" s="11" t="str">
        <f>IF(COUNTIFS(Table_Languages[ISO_639-3],Table_Languages[[#This Row],[ISO_639-3]])&gt;1,"Y","N")</f>
        <v>N</v>
      </c>
    </row>
    <row r="402" spans="1:8" x14ac:dyDescent="0.35">
      <c r="A402" s="11" t="str">
        <f t="shared" si="6"/>
        <v>L-000400</v>
      </c>
      <c r="B402" s="11" t="s">
        <v>11408</v>
      </c>
      <c r="C402" s="11"/>
      <c r="D402" s="11" t="str">
        <f>IF(COUNTIFS(Table_Languages[ISO_639-1],Table_Languages[[#This Row],[ISO_639-1]])&gt;1,"Y","N")</f>
        <v>N</v>
      </c>
      <c r="E402" s="11"/>
      <c r="F402" s="11" t="str">
        <f>IF(COUNTIFS(Table_Languages[ISO_639-2],Table_Languages[[#This Row],[ISO_639-2]])&gt;1,"Y","N")</f>
        <v>N</v>
      </c>
      <c r="G402" s="11"/>
      <c r="H402" s="11" t="str">
        <f>IF(COUNTIFS(Table_Languages[ISO_639-3],Table_Languages[[#This Row],[ISO_639-3]])&gt;1,"Y","N")</f>
        <v>N</v>
      </c>
    </row>
    <row r="403" spans="1:8" x14ac:dyDescent="0.35">
      <c r="A403" s="11" t="str">
        <f t="shared" si="6"/>
        <v>L-000401</v>
      </c>
      <c r="B403" s="11" t="s">
        <v>11409</v>
      </c>
      <c r="C403" s="11"/>
      <c r="D403" s="11" t="str">
        <f>IF(COUNTIFS(Table_Languages[ISO_639-1],Table_Languages[[#This Row],[ISO_639-1]])&gt;1,"Y","N")</f>
        <v>N</v>
      </c>
      <c r="E403" s="11"/>
      <c r="F403" s="11" t="str">
        <f>IF(COUNTIFS(Table_Languages[ISO_639-2],Table_Languages[[#This Row],[ISO_639-2]])&gt;1,"Y","N")</f>
        <v>N</v>
      </c>
      <c r="G403" s="11"/>
      <c r="H403" s="11" t="str">
        <f>IF(COUNTIFS(Table_Languages[ISO_639-3],Table_Languages[[#This Row],[ISO_639-3]])&gt;1,"Y","N")</f>
        <v>N</v>
      </c>
    </row>
    <row r="404" spans="1:8" x14ac:dyDescent="0.35">
      <c r="A404" s="11" t="str">
        <f t="shared" si="6"/>
        <v>L-000402</v>
      </c>
      <c r="B404" s="11" t="s">
        <v>11410</v>
      </c>
      <c r="C404" s="11"/>
      <c r="D404" s="11" t="str">
        <f>IF(COUNTIFS(Table_Languages[ISO_639-1],Table_Languages[[#This Row],[ISO_639-1]])&gt;1,"Y","N")</f>
        <v>N</v>
      </c>
      <c r="E404" s="11"/>
      <c r="F404" s="11" t="str">
        <f>IF(COUNTIFS(Table_Languages[ISO_639-2],Table_Languages[[#This Row],[ISO_639-2]])&gt;1,"Y","N")</f>
        <v>N</v>
      </c>
      <c r="G404" s="11"/>
      <c r="H404" s="11" t="str">
        <f>IF(COUNTIFS(Table_Languages[ISO_639-3],Table_Languages[[#This Row],[ISO_639-3]])&gt;1,"Y","N")</f>
        <v>N</v>
      </c>
    </row>
    <row r="405" spans="1:8" x14ac:dyDescent="0.35">
      <c r="A405" s="11" t="str">
        <f t="shared" si="6"/>
        <v>L-000403</v>
      </c>
      <c r="B405" s="11" t="s">
        <v>11411</v>
      </c>
      <c r="C405" s="11"/>
      <c r="D405" s="11" t="str">
        <f>IF(COUNTIFS(Table_Languages[ISO_639-1],Table_Languages[[#This Row],[ISO_639-1]])&gt;1,"Y","N")</f>
        <v>N</v>
      </c>
      <c r="E405" s="11"/>
      <c r="F405" s="11" t="str">
        <f>IF(COUNTIFS(Table_Languages[ISO_639-2],Table_Languages[[#This Row],[ISO_639-2]])&gt;1,"Y","N")</f>
        <v>N</v>
      </c>
      <c r="G405" s="11"/>
      <c r="H405" s="11" t="str">
        <f>IF(COUNTIFS(Table_Languages[ISO_639-3],Table_Languages[[#This Row],[ISO_639-3]])&gt;1,"Y","N")</f>
        <v>N</v>
      </c>
    </row>
    <row r="406" spans="1:8" x14ac:dyDescent="0.35">
      <c r="A406" s="11" t="str">
        <f t="shared" si="6"/>
        <v>L-000404</v>
      </c>
      <c r="B406" s="11" t="s">
        <v>11412</v>
      </c>
      <c r="C406" s="11"/>
      <c r="D406" s="11" t="str">
        <f>IF(COUNTIFS(Table_Languages[ISO_639-1],Table_Languages[[#This Row],[ISO_639-1]])&gt;1,"Y","N")</f>
        <v>N</v>
      </c>
      <c r="E406" s="11"/>
      <c r="F406" s="11" t="str">
        <f>IF(COUNTIFS(Table_Languages[ISO_639-2],Table_Languages[[#This Row],[ISO_639-2]])&gt;1,"Y","N")</f>
        <v>N</v>
      </c>
      <c r="G406" s="11"/>
      <c r="H406" s="11" t="str">
        <f>IF(COUNTIFS(Table_Languages[ISO_639-3],Table_Languages[[#This Row],[ISO_639-3]])&gt;1,"Y","N")</f>
        <v>N</v>
      </c>
    </row>
    <row r="407" spans="1:8" x14ac:dyDescent="0.35">
      <c r="A407" s="11" t="str">
        <f t="shared" si="6"/>
        <v>L-000405</v>
      </c>
      <c r="B407" s="11" t="s">
        <v>11413</v>
      </c>
      <c r="C407" s="11"/>
      <c r="D407" s="11" t="str">
        <f>IF(COUNTIFS(Table_Languages[ISO_639-1],Table_Languages[[#This Row],[ISO_639-1]])&gt;1,"Y","N")</f>
        <v>N</v>
      </c>
      <c r="E407" s="11"/>
      <c r="F407" s="11" t="str">
        <f>IF(COUNTIFS(Table_Languages[ISO_639-2],Table_Languages[[#This Row],[ISO_639-2]])&gt;1,"Y","N")</f>
        <v>N</v>
      </c>
      <c r="G407" s="11"/>
      <c r="H407" s="11" t="str">
        <f>IF(COUNTIFS(Table_Languages[ISO_639-3],Table_Languages[[#This Row],[ISO_639-3]])&gt;1,"Y","N")</f>
        <v>N</v>
      </c>
    </row>
    <row r="408" spans="1:8" x14ac:dyDescent="0.35">
      <c r="A408" s="11" t="str">
        <f t="shared" si="6"/>
        <v>L-000406</v>
      </c>
      <c r="B408" s="11" t="s">
        <v>11414</v>
      </c>
      <c r="C408" s="11"/>
      <c r="D408" s="11" t="str">
        <f>IF(COUNTIFS(Table_Languages[ISO_639-1],Table_Languages[[#This Row],[ISO_639-1]])&gt;1,"Y","N")</f>
        <v>N</v>
      </c>
      <c r="E408" s="11"/>
      <c r="F408" s="11" t="str">
        <f>IF(COUNTIFS(Table_Languages[ISO_639-2],Table_Languages[[#This Row],[ISO_639-2]])&gt;1,"Y","N")</f>
        <v>N</v>
      </c>
      <c r="G408" s="11"/>
      <c r="H408" s="11" t="str">
        <f>IF(COUNTIFS(Table_Languages[ISO_639-3],Table_Languages[[#This Row],[ISO_639-3]])&gt;1,"Y","N")</f>
        <v>N</v>
      </c>
    </row>
    <row r="409" spans="1:8" x14ac:dyDescent="0.35">
      <c r="A409" s="11" t="str">
        <f t="shared" si="6"/>
        <v>L-000407</v>
      </c>
      <c r="B409" s="11" t="s">
        <v>11415</v>
      </c>
      <c r="C409" s="11"/>
      <c r="D409" s="11" t="str">
        <f>IF(COUNTIFS(Table_Languages[ISO_639-1],Table_Languages[[#This Row],[ISO_639-1]])&gt;1,"Y","N")</f>
        <v>N</v>
      </c>
      <c r="E409" s="11"/>
      <c r="F409" s="11" t="str">
        <f>IF(COUNTIFS(Table_Languages[ISO_639-2],Table_Languages[[#This Row],[ISO_639-2]])&gt;1,"Y","N")</f>
        <v>N</v>
      </c>
      <c r="G409" s="11"/>
      <c r="H409" s="11" t="str">
        <f>IF(COUNTIFS(Table_Languages[ISO_639-3],Table_Languages[[#This Row],[ISO_639-3]])&gt;1,"Y","N")</f>
        <v>N</v>
      </c>
    </row>
    <row r="410" spans="1:8" x14ac:dyDescent="0.35">
      <c r="A410" s="11" t="str">
        <f t="shared" si="6"/>
        <v>L-000408</v>
      </c>
      <c r="B410" s="11" t="s">
        <v>11416</v>
      </c>
      <c r="C410" s="11"/>
      <c r="D410" s="11" t="str">
        <f>IF(COUNTIFS(Table_Languages[ISO_639-1],Table_Languages[[#This Row],[ISO_639-1]])&gt;1,"Y","N")</f>
        <v>N</v>
      </c>
      <c r="E410" s="11"/>
      <c r="F410" s="11" t="str">
        <f>IF(COUNTIFS(Table_Languages[ISO_639-2],Table_Languages[[#This Row],[ISO_639-2]])&gt;1,"Y","N")</f>
        <v>N</v>
      </c>
      <c r="G410" s="11"/>
      <c r="H410" s="11" t="str">
        <f>IF(COUNTIFS(Table_Languages[ISO_639-3],Table_Languages[[#This Row],[ISO_639-3]])&gt;1,"Y","N")</f>
        <v>N</v>
      </c>
    </row>
    <row r="411" spans="1:8" x14ac:dyDescent="0.35">
      <c r="A411" s="11" t="str">
        <f t="shared" si="6"/>
        <v>L-000409</v>
      </c>
      <c r="B411" s="11" t="s">
        <v>11417</v>
      </c>
      <c r="C411" s="11"/>
      <c r="D411" s="11" t="str">
        <f>IF(COUNTIFS(Table_Languages[ISO_639-1],Table_Languages[[#This Row],[ISO_639-1]])&gt;1,"Y","N")</f>
        <v>N</v>
      </c>
      <c r="E411" s="11"/>
      <c r="F411" s="11" t="str">
        <f>IF(COUNTIFS(Table_Languages[ISO_639-2],Table_Languages[[#This Row],[ISO_639-2]])&gt;1,"Y","N")</f>
        <v>N</v>
      </c>
      <c r="G411" s="11"/>
      <c r="H411" s="11" t="str">
        <f>IF(COUNTIFS(Table_Languages[ISO_639-3],Table_Languages[[#This Row],[ISO_639-3]])&gt;1,"Y","N")</f>
        <v>N</v>
      </c>
    </row>
    <row r="412" spans="1:8" x14ac:dyDescent="0.35">
      <c r="A412" s="11" t="str">
        <f t="shared" si="6"/>
        <v>L-000410</v>
      </c>
      <c r="B412" s="11" t="s">
        <v>11418</v>
      </c>
      <c r="C412" s="11"/>
      <c r="D412" s="11" t="str">
        <f>IF(COUNTIFS(Table_Languages[ISO_639-1],Table_Languages[[#This Row],[ISO_639-1]])&gt;1,"Y","N")</f>
        <v>N</v>
      </c>
      <c r="E412" s="11"/>
      <c r="F412" s="11" t="str">
        <f>IF(COUNTIFS(Table_Languages[ISO_639-2],Table_Languages[[#This Row],[ISO_639-2]])&gt;1,"Y","N")</f>
        <v>N</v>
      </c>
      <c r="G412" s="11"/>
      <c r="H412" s="11" t="str">
        <f>IF(COUNTIFS(Table_Languages[ISO_639-3],Table_Languages[[#This Row],[ISO_639-3]])&gt;1,"Y","N")</f>
        <v>N</v>
      </c>
    </row>
    <row r="413" spans="1:8" x14ac:dyDescent="0.35">
      <c r="A413" s="11" t="str">
        <f t="shared" si="6"/>
        <v>L-000411</v>
      </c>
      <c r="B413" s="11" t="s">
        <v>11419</v>
      </c>
      <c r="C413" s="11"/>
      <c r="D413" s="11" t="str">
        <f>IF(COUNTIFS(Table_Languages[ISO_639-1],Table_Languages[[#This Row],[ISO_639-1]])&gt;1,"Y","N")</f>
        <v>N</v>
      </c>
      <c r="E413" s="11"/>
      <c r="F413" s="11" t="str">
        <f>IF(COUNTIFS(Table_Languages[ISO_639-2],Table_Languages[[#This Row],[ISO_639-2]])&gt;1,"Y","N")</f>
        <v>N</v>
      </c>
      <c r="G413" s="11"/>
      <c r="H413" s="11" t="str">
        <f>IF(COUNTIFS(Table_Languages[ISO_639-3],Table_Languages[[#This Row],[ISO_639-3]])&gt;1,"Y","N")</f>
        <v>N</v>
      </c>
    </row>
    <row r="414" spans="1:8" x14ac:dyDescent="0.35">
      <c r="A414" s="11" t="str">
        <f t="shared" si="6"/>
        <v>L-000412</v>
      </c>
      <c r="B414" s="11" t="s">
        <v>11420</v>
      </c>
      <c r="C414" s="11"/>
      <c r="D414" s="11" t="str">
        <f>IF(COUNTIFS(Table_Languages[ISO_639-1],Table_Languages[[#This Row],[ISO_639-1]])&gt;1,"Y","N")</f>
        <v>N</v>
      </c>
      <c r="E414" s="11"/>
      <c r="F414" s="11" t="str">
        <f>IF(COUNTIFS(Table_Languages[ISO_639-2],Table_Languages[[#This Row],[ISO_639-2]])&gt;1,"Y","N")</f>
        <v>N</v>
      </c>
      <c r="G414" s="11"/>
      <c r="H414" s="11" t="str">
        <f>IF(COUNTIFS(Table_Languages[ISO_639-3],Table_Languages[[#This Row],[ISO_639-3]])&gt;1,"Y","N")</f>
        <v>N</v>
      </c>
    </row>
    <row r="415" spans="1:8" x14ac:dyDescent="0.35">
      <c r="A415" s="11" t="str">
        <f t="shared" si="6"/>
        <v>L-000413</v>
      </c>
      <c r="B415" s="11" t="s">
        <v>11421</v>
      </c>
      <c r="C415" s="11"/>
      <c r="D415" s="11" t="str">
        <f>IF(COUNTIFS(Table_Languages[ISO_639-1],Table_Languages[[#This Row],[ISO_639-1]])&gt;1,"Y","N")</f>
        <v>N</v>
      </c>
      <c r="E415" s="11"/>
      <c r="F415" s="11" t="str">
        <f>IF(COUNTIFS(Table_Languages[ISO_639-2],Table_Languages[[#This Row],[ISO_639-2]])&gt;1,"Y","N")</f>
        <v>N</v>
      </c>
      <c r="G415" s="11"/>
      <c r="H415" s="11" t="str">
        <f>IF(COUNTIFS(Table_Languages[ISO_639-3],Table_Languages[[#This Row],[ISO_639-3]])&gt;1,"Y","N")</f>
        <v>N</v>
      </c>
    </row>
    <row r="416" spans="1:8" x14ac:dyDescent="0.35">
      <c r="A416" s="11" t="str">
        <f t="shared" si="6"/>
        <v>L-000414</v>
      </c>
      <c r="B416" s="11" t="s">
        <v>11422</v>
      </c>
      <c r="C416" s="11"/>
      <c r="D416" s="11" t="str">
        <f>IF(COUNTIFS(Table_Languages[ISO_639-1],Table_Languages[[#This Row],[ISO_639-1]])&gt;1,"Y","N")</f>
        <v>N</v>
      </c>
      <c r="E416" s="11"/>
      <c r="F416" s="11" t="str">
        <f>IF(COUNTIFS(Table_Languages[ISO_639-2],Table_Languages[[#This Row],[ISO_639-2]])&gt;1,"Y","N")</f>
        <v>N</v>
      </c>
      <c r="G416" s="11"/>
      <c r="H416" s="11" t="str">
        <f>IF(COUNTIFS(Table_Languages[ISO_639-3],Table_Languages[[#This Row],[ISO_639-3]])&gt;1,"Y","N")</f>
        <v>N</v>
      </c>
    </row>
    <row r="417" spans="1:8" x14ac:dyDescent="0.35">
      <c r="A417" s="11" t="str">
        <f t="shared" si="6"/>
        <v>L-000415</v>
      </c>
      <c r="B417" s="11" t="s">
        <v>11423</v>
      </c>
      <c r="C417" s="11"/>
      <c r="D417" s="11" t="str">
        <f>IF(COUNTIFS(Table_Languages[ISO_639-1],Table_Languages[[#This Row],[ISO_639-1]])&gt;1,"Y","N")</f>
        <v>N</v>
      </c>
      <c r="E417" s="11"/>
      <c r="F417" s="11" t="str">
        <f>IF(COUNTIFS(Table_Languages[ISO_639-2],Table_Languages[[#This Row],[ISO_639-2]])&gt;1,"Y","N")</f>
        <v>N</v>
      </c>
      <c r="G417" s="11"/>
      <c r="H417" s="11" t="str">
        <f>IF(COUNTIFS(Table_Languages[ISO_639-3],Table_Languages[[#This Row],[ISO_639-3]])&gt;1,"Y","N")</f>
        <v>N</v>
      </c>
    </row>
    <row r="418" spans="1:8" x14ac:dyDescent="0.35">
      <c r="A418" s="11" t="str">
        <f t="shared" si="6"/>
        <v>L-000416</v>
      </c>
      <c r="B418" s="11" t="s">
        <v>11424</v>
      </c>
      <c r="C418" s="11"/>
      <c r="D418" s="11" t="str">
        <f>IF(COUNTIFS(Table_Languages[ISO_639-1],Table_Languages[[#This Row],[ISO_639-1]])&gt;1,"Y","N")</f>
        <v>N</v>
      </c>
      <c r="E418" s="11"/>
      <c r="F418" s="11" t="str">
        <f>IF(COUNTIFS(Table_Languages[ISO_639-2],Table_Languages[[#This Row],[ISO_639-2]])&gt;1,"Y","N")</f>
        <v>N</v>
      </c>
      <c r="G418" s="11"/>
      <c r="H418" s="11" t="str">
        <f>IF(COUNTIFS(Table_Languages[ISO_639-3],Table_Languages[[#This Row],[ISO_639-3]])&gt;1,"Y","N")</f>
        <v>N</v>
      </c>
    </row>
    <row r="419" spans="1:8" x14ac:dyDescent="0.35">
      <c r="A419" s="11" t="str">
        <f t="shared" si="6"/>
        <v>L-000417</v>
      </c>
      <c r="B419" s="11" t="s">
        <v>11425</v>
      </c>
      <c r="C419" s="11"/>
      <c r="D419" s="11" t="str">
        <f>IF(COUNTIFS(Table_Languages[ISO_639-1],Table_Languages[[#This Row],[ISO_639-1]])&gt;1,"Y","N")</f>
        <v>N</v>
      </c>
      <c r="E419" s="11"/>
      <c r="F419" s="11" t="str">
        <f>IF(COUNTIFS(Table_Languages[ISO_639-2],Table_Languages[[#This Row],[ISO_639-2]])&gt;1,"Y","N")</f>
        <v>N</v>
      </c>
      <c r="G419" s="11"/>
      <c r="H419" s="11" t="str">
        <f>IF(COUNTIFS(Table_Languages[ISO_639-3],Table_Languages[[#This Row],[ISO_639-3]])&gt;1,"Y","N")</f>
        <v>N</v>
      </c>
    </row>
    <row r="420" spans="1:8" x14ac:dyDescent="0.35">
      <c r="A420" s="11" t="str">
        <f t="shared" si="6"/>
        <v>L-000418</v>
      </c>
      <c r="B420" s="11" t="s">
        <v>11426</v>
      </c>
      <c r="C420" s="11"/>
      <c r="D420" s="11" t="str">
        <f>IF(COUNTIFS(Table_Languages[ISO_639-1],Table_Languages[[#This Row],[ISO_639-1]])&gt;1,"Y","N")</f>
        <v>N</v>
      </c>
      <c r="E420" s="11"/>
      <c r="F420" s="11" t="str">
        <f>IF(COUNTIFS(Table_Languages[ISO_639-2],Table_Languages[[#This Row],[ISO_639-2]])&gt;1,"Y","N")</f>
        <v>N</v>
      </c>
      <c r="G420" s="11"/>
      <c r="H420" s="11" t="str">
        <f>IF(COUNTIFS(Table_Languages[ISO_639-3],Table_Languages[[#This Row],[ISO_639-3]])&gt;1,"Y","N")</f>
        <v>N</v>
      </c>
    </row>
    <row r="421" spans="1:8" x14ac:dyDescent="0.35">
      <c r="A421" s="11" t="str">
        <f t="shared" si="6"/>
        <v>L-000419</v>
      </c>
      <c r="B421" s="11" t="s">
        <v>11427</v>
      </c>
      <c r="C421" s="11"/>
      <c r="D421" s="11" t="str">
        <f>IF(COUNTIFS(Table_Languages[ISO_639-1],Table_Languages[[#This Row],[ISO_639-1]])&gt;1,"Y","N")</f>
        <v>N</v>
      </c>
      <c r="E421" s="11"/>
      <c r="F421" s="11" t="str">
        <f>IF(COUNTIFS(Table_Languages[ISO_639-2],Table_Languages[[#This Row],[ISO_639-2]])&gt;1,"Y","N")</f>
        <v>N</v>
      </c>
      <c r="G421" s="11"/>
      <c r="H421" s="11" t="str">
        <f>IF(COUNTIFS(Table_Languages[ISO_639-3],Table_Languages[[#This Row],[ISO_639-3]])&gt;1,"Y","N")</f>
        <v>N</v>
      </c>
    </row>
    <row r="422" spans="1:8" x14ac:dyDescent="0.35">
      <c r="A422" s="11" t="str">
        <f t="shared" si="6"/>
        <v>L-000420</v>
      </c>
      <c r="B422" s="11" t="s">
        <v>7971</v>
      </c>
      <c r="C422" s="11"/>
      <c r="D422" s="11" t="str">
        <f>IF(COUNTIFS(Table_Languages[ISO_639-1],Table_Languages[[#This Row],[ISO_639-1]])&gt;1,"Y","N")</f>
        <v>N</v>
      </c>
      <c r="E422" s="11"/>
      <c r="F422" s="11" t="str">
        <f>IF(COUNTIFS(Table_Languages[ISO_639-2],Table_Languages[[#This Row],[ISO_639-2]])&gt;1,"Y","N")</f>
        <v>N</v>
      </c>
      <c r="G422" s="11"/>
      <c r="H422" s="11" t="str">
        <f>IF(COUNTIFS(Table_Languages[ISO_639-3],Table_Languages[[#This Row],[ISO_639-3]])&gt;1,"Y","N")</f>
        <v>N</v>
      </c>
    </row>
    <row r="423" spans="1:8" x14ac:dyDescent="0.35">
      <c r="A423" s="11" t="str">
        <f t="shared" si="6"/>
        <v>L-000421</v>
      </c>
      <c r="B423" s="11" t="s">
        <v>11428</v>
      </c>
      <c r="C423" s="11"/>
      <c r="D423" s="11" t="str">
        <f>IF(COUNTIFS(Table_Languages[ISO_639-1],Table_Languages[[#This Row],[ISO_639-1]])&gt;1,"Y","N")</f>
        <v>N</v>
      </c>
      <c r="E423" s="11"/>
      <c r="F423" s="11" t="str">
        <f>IF(COUNTIFS(Table_Languages[ISO_639-2],Table_Languages[[#This Row],[ISO_639-2]])&gt;1,"Y","N")</f>
        <v>N</v>
      </c>
      <c r="G423" s="11"/>
      <c r="H423" s="11" t="str">
        <f>IF(COUNTIFS(Table_Languages[ISO_639-3],Table_Languages[[#This Row],[ISO_639-3]])&gt;1,"Y","N")</f>
        <v>N</v>
      </c>
    </row>
    <row r="424" spans="1:8" x14ac:dyDescent="0.35">
      <c r="A424" s="11" t="str">
        <f t="shared" si="6"/>
        <v>L-000422</v>
      </c>
      <c r="B424" s="11" t="s">
        <v>11429</v>
      </c>
      <c r="C424" s="11"/>
      <c r="D424" s="11" t="str">
        <f>IF(COUNTIFS(Table_Languages[ISO_639-1],Table_Languages[[#This Row],[ISO_639-1]])&gt;1,"Y","N")</f>
        <v>N</v>
      </c>
      <c r="E424" s="11"/>
      <c r="F424" s="11" t="str">
        <f>IF(COUNTIFS(Table_Languages[ISO_639-2],Table_Languages[[#This Row],[ISO_639-2]])&gt;1,"Y","N")</f>
        <v>N</v>
      </c>
      <c r="G424" s="11"/>
      <c r="H424" s="11" t="str">
        <f>IF(COUNTIFS(Table_Languages[ISO_639-3],Table_Languages[[#This Row],[ISO_639-3]])&gt;1,"Y","N")</f>
        <v>N</v>
      </c>
    </row>
    <row r="425" spans="1:8" x14ac:dyDescent="0.35">
      <c r="A425" s="11" t="str">
        <f t="shared" si="6"/>
        <v>L-000423</v>
      </c>
      <c r="B425" s="11" t="s">
        <v>11430</v>
      </c>
      <c r="C425" s="11"/>
      <c r="D425" s="11" t="str">
        <f>IF(COUNTIFS(Table_Languages[ISO_639-1],Table_Languages[[#This Row],[ISO_639-1]])&gt;1,"Y","N")</f>
        <v>N</v>
      </c>
      <c r="E425" s="11"/>
      <c r="F425" s="11" t="str">
        <f>IF(COUNTIFS(Table_Languages[ISO_639-2],Table_Languages[[#This Row],[ISO_639-2]])&gt;1,"Y","N")</f>
        <v>N</v>
      </c>
      <c r="G425" s="11"/>
      <c r="H425" s="11" t="str">
        <f>IF(COUNTIFS(Table_Languages[ISO_639-3],Table_Languages[[#This Row],[ISO_639-3]])&gt;1,"Y","N")</f>
        <v>N</v>
      </c>
    </row>
    <row r="426" spans="1:8" x14ac:dyDescent="0.35">
      <c r="A426" s="11" t="str">
        <f t="shared" si="6"/>
        <v>L-000424</v>
      </c>
      <c r="B426" s="11" t="s">
        <v>11431</v>
      </c>
      <c r="C426" s="11"/>
      <c r="D426" s="11" t="str">
        <f>IF(COUNTIFS(Table_Languages[ISO_639-1],Table_Languages[[#This Row],[ISO_639-1]])&gt;1,"Y","N")</f>
        <v>N</v>
      </c>
      <c r="E426" s="11"/>
      <c r="F426" s="11" t="str">
        <f>IF(COUNTIFS(Table_Languages[ISO_639-2],Table_Languages[[#This Row],[ISO_639-2]])&gt;1,"Y","N")</f>
        <v>N</v>
      </c>
      <c r="G426" s="11"/>
      <c r="H426" s="11" t="str">
        <f>IF(COUNTIFS(Table_Languages[ISO_639-3],Table_Languages[[#This Row],[ISO_639-3]])&gt;1,"Y","N")</f>
        <v>N</v>
      </c>
    </row>
    <row r="427" spans="1:8" x14ac:dyDescent="0.35">
      <c r="A427" s="11" t="str">
        <f t="shared" si="6"/>
        <v>L-000425</v>
      </c>
      <c r="B427" s="11" t="s">
        <v>11432</v>
      </c>
      <c r="C427" s="11"/>
      <c r="D427" s="11" t="str">
        <f>IF(COUNTIFS(Table_Languages[ISO_639-1],Table_Languages[[#This Row],[ISO_639-1]])&gt;1,"Y","N")</f>
        <v>N</v>
      </c>
      <c r="E427" s="11"/>
      <c r="F427" s="11" t="str">
        <f>IF(COUNTIFS(Table_Languages[ISO_639-2],Table_Languages[[#This Row],[ISO_639-2]])&gt;1,"Y","N")</f>
        <v>N</v>
      </c>
      <c r="G427" s="11"/>
      <c r="H427" s="11" t="str">
        <f>IF(COUNTIFS(Table_Languages[ISO_639-3],Table_Languages[[#This Row],[ISO_639-3]])&gt;1,"Y","N")</f>
        <v>N</v>
      </c>
    </row>
    <row r="428" spans="1:8" x14ac:dyDescent="0.35">
      <c r="A428" s="11" t="str">
        <f t="shared" si="6"/>
        <v>L-000426</v>
      </c>
      <c r="B428" s="11" t="s">
        <v>11433</v>
      </c>
      <c r="C428" s="11"/>
      <c r="D428" s="11" t="str">
        <f>IF(COUNTIFS(Table_Languages[ISO_639-1],Table_Languages[[#This Row],[ISO_639-1]])&gt;1,"Y","N")</f>
        <v>N</v>
      </c>
      <c r="E428" s="11"/>
      <c r="F428" s="11" t="str">
        <f>IF(COUNTIFS(Table_Languages[ISO_639-2],Table_Languages[[#This Row],[ISO_639-2]])&gt;1,"Y","N")</f>
        <v>N</v>
      </c>
      <c r="G428" s="11"/>
      <c r="H428" s="11" t="str">
        <f>IF(COUNTIFS(Table_Languages[ISO_639-3],Table_Languages[[#This Row],[ISO_639-3]])&gt;1,"Y","N")</f>
        <v>N</v>
      </c>
    </row>
    <row r="429" spans="1:8" x14ac:dyDescent="0.35">
      <c r="A429" s="11" t="str">
        <f t="shared" si="6"/>
        <v>L-000427</v>
      </c>
      <c r="B429" s="11" t="s">
        <v>11434</v>
      </c>
      <c r="C429" s="11"/>
      <c r="D429" s="11" t="str">
        <f>IF(COUNTIFS(Table_Languages[ISO_639-1],Table_Languages[[#This Row],[ISO_639-1]])&gt;1,"Y","N")</f>
        <v>N</v>
      </c>
      <c r="E429" s="11"/>
      <c r="F429" s="11" t="str">
        <f>IF(COUNTIFS(Table_Languages[ISO_639-2],Table_Languages[[#This Row],[ISO_639-2]])&gt;1,"Y","N")</f>
        <v>N</v>
      </c>
      <c r="G429" s="11"/>
      <c r="H429" s="11" t="str">
        <f>IF(COUNTIFS(Table_Languages[ISO_639-3],Table_Languages[[#This Row],[ISO_639-3]])&gt;1,"Y","N")</f>
        <v>N</v>
      </c>
    </row>
    <row r="430" spans="1:8" x14ac:dyDescent="0.35">
      <c r="A430" s="11" t="str">
        <f t="shared" si="6"/>
        <v>L-000428</v>
      </c>
      <c r="B430" s="11" t="s">
        <v>11435</v>
      </c>
      <c r="C430" s="11"/>
      <c r="D430" s="11" t="str">
        <f>IF(COUNTIFS(Table_Languages[ISO_639-1],Table_Languages[[#This Row],[ISO_639-1]])&gt;1,"Y","N")</f>
        <v>N</v>
      </c>
      <c r="E430" s="11"/>
      <c r="F430" s="11" t="str">
        <f>IF(COUNTIFS(Table_Languages[ISO_639-2],Table_Languages[[#This Row],[ISO_639-2]])&gt;1,"Y","N")</f>
        <v>N</v>
      </c>
      <c r="G430" s="11"/>
      <c r="H430" s="11" t="str">
        <f>IF(COUNTIFS(Table_Languages[ISO_639-3],Table_Languages[[#This Row],[ISO_639-3]])&gt;1,"Y","N")</f>
        <v>N</v>
      </c>
    </row>
    <row r="431" spans="1:8" x14ac:dyDescent="0.35">
      <c r="A431" s="11" t="str">
        <f t="shared" si="6"/>
        <v>L-000429</v>
      </c>
      <c r="B431" s="11" t="s">
        <v>11436</v>
      </c>
      <c r="C431" s="11"/>
      <c r="D431" s="11" t="str">
        <f>IF(COUNTIFS(Table_Languages[ISO_639-1],Table_Languages[[#This Row],[ISO_639-1]])&gt;1,"Y","N")</f>
        <v>N</v>
      </c>
      <c r="E431" s="11"/>
      <c r="F431" s="11" t="str">
        <f>IF(COUNTIFS(Table_Languages[ISO_639-2],Table_Languages[[#This Row],[ISO_639-2]])&gt;1,"Y","N")</f>
        <v>N</v>
      </c>
      <c r="G431" s="11"/>
      <c r="H431" s="11" t="str">
        <f>IF(COUNTIFS(Table_Languages[ISO_639-3],Table_Languages[[#This Row],[ISO_639-3]])&gt;1,"Y","N")</f>
        <v>N</v>
      </c>
    </row>
    <row r="432" spans="1:8" x14ac:dyDescent="0.35">
      <c r="A432" s="11" t="str">
        <f t="shared" si="6"/>
        <v>L-000430</v>
      </c>
      <c r="B432" s="11" t="s">
        <v>11437</v>
      </c>
      <c r="C432" s="11"/>
      <c r="D432" s="11" t="str">
        <f>IF(COUNTIFS(Table_Languages[ISO_639-1],Table_Languages[[#This Row],[ISO_639-1]])&gt;1,"Y","N")</f>
        <v>N</v>
      </c>
      <c r="E432" s="11"/>
      <c r="F432" s="11" t="str">
        <f>IF(COUNTIFS(Table_Languages[ISO_639-2],Table_Languages[[#This Row],[ISO_639-2]])&gt;1,"Y","N")</f>
        <v>N</v>
      </c>
      <c r="G432" s="11"/>
      <c r="H432" s="11" t="str">
        <f>IF(COUNTIFS(Table_Languages[ISO_639-3],Table_Languages[[#This Row],[ISO_639-3]])&gt;1,"Y","N")</f>
        <v>N</v>
      </c>
    </row>
    <row r="433" spans="1:8" x14ac:dyDescent="0.35">
      <c r="A433" s="11" t="str">
        <f t="shared" si="6"/>
        <v>L-000431</v>
      </c>
      <c r="B433" s="11" t="s">
        <v>11438</v>
      </c>
      <c r="C433" s="11"/>
      <c r="D433" s="11" t="str">
        <f>IF(COUNTIFS(Table_Languages[ISO_639-1],Table_Languages[[#This Row],[ISO_639-1]])&gt;1,"Y","N")</f>
        <v>N</v>
      </c>
      <c r="E433" s="11"/>
      <c r="F433" s="11" t="str">
        <f>IF(COUNTIFS(Table_Languages[ISO_639-2],Table_Languages[[#This Row],[ISO_639-2]])&gt;1,"Y","N")</f>
        <v>N</v>
      </c>
      <c r="G433" s="11"/>
      <c r="H433" s="11" t="str">
        <f>IF(COUNTIFS(Table_Languages[ISO_639-3],Table_Languages[[#This Row],[ISO_639-3]])&gt;1,"Y","N")</f>
        <v>N</v>
      </c>
    </row>
    <row r="434" spans="1:8" x14ac:dyDescent="0.35">
      <c r="A434" s="11" t="str">
        <f t="shared" si="6"/>
        <v>L-000432</v>
      </c>
      <c r="B434" s="11" t="s">
        <v>11439</v>
      </c>
      <c r="C434" s="11"/>
      <c r="D434" s="11" t="str">
        <f>IF(COUNTIFS(Table_Languages[ISO_639-1],Table_Languages[[#This Row],[ISO_639-1]])&gt;1,"Y","N")</f>
        <v>N</v>
      </c>
      <c r="E434" s="11"/>
      <c r="F434" s="11" t="str">
        <f>IF(COUNTIFS(Table_Languages[ISO_639-2],Table_Languages[[#This Row],[ISO_639-2]])&gt;1,"Y","N")</f>
        <v>N</v>
      </c>
      <c r="G434" s="11"/>
      <c r="H434" s="11" t="str">
        <f>IF(COUNTIFS(Table_Languages[ISO_639-3],Table_Languages[[#This Row],[ISO_639-3]])&gt;1,"Y","N")</f>
        <v>N</v>
      </c>
    </row>
    <row r="435" spans="1:8" x14ac:dyDescent="0.35">
      <c r="A435" s="11" t="str">
        <f t="shared" si="6"/>
        <v>L-000433</v>
      </c>
      <c r="B435" s="11" t="s">
        <v>11440</v>
      </c>
      <c r="C435" s="11"/>
      <c r="D435" s="11" t="str">
        <f>IF(COUNTIFS(Table_Languages[ISO_639-1],Table_Languages[[#This Row],[ISO_639-1]])&gt;1,"Y","N")</f>
        <v>N</v>
      </c>
      <c r="E435" s="11"/>
      <c r="F435" s="11" t="str">
        <f>IF(COUNTIFS(Table_Languages[ISO_639-2],Table_Languages[[#This Row],[ISO_639-2]])&gt;1,"Y","N")</f>
        <v>N</v>
      </c>
      <c r="G435" s="11"/>
      <c r="H435" s="11" t="str">
        <f>IF(COUNTIFS(Table_Languages[ISO_639-3],Table_Languages[[#This Row],[ISO_639-3]])&gt;1,"Y","N")</f>
        <v>N</v>
      </c>
    </row>
    <row r="436" spans="1:8" x14ac:dyDescent="0.35">
      <c r="A436" s="11" t="str">
        <f t="shared" si="6"/>
        <v>L-000434</v>
      </c>
      <c r="B436" s="11" t="s">
        <v>11441</v>
      </c>
      <c r="C436" s="11"/>
      <c r="D436" s="11" t="str">
        <f>IF(COUNTIFS(Table_Languages[ISO_639-1],Table_Languages[[#This Row],[ISO_639-1]])&gt;1,"Y","N")</f>
        <v>N</v>
      </c>
      <c r="E436" s="11"/>
      <c r="F436" s="11" t="str">
        <f>IF(COUNTIFS(Table_Languages[ISO_639-2],Table_Languages[[#This Row],[ISO_639-2]])&gt;1,"Y","N")</f>
        <v>N</v>
      </c>
      <c r="G436" s="11"/>
      <c r="H436" s="11" t="str">
        <f>IF(COUNTIFS(Table_Languages[ISO_639-3],Table_Languages[[#This Row],[ISO_639-3]])&gt;1,"Y","N")</f>
        <v>N</v>
      </c>
    </row>
    <row r="437" spans="1:8" x14ac:dyDescent="0.35">
      <c r="A437" s="11" t="str">
        <f t="shared" si="6"/>
        <v>L-000435</v>
      </c>
      <c r="B437" s="11" t="s">
        <v>11442</v>
      </c>
      <c r="C437" s="11"/>
      <c r="D437" s="11" t="str">
        <f>IF(COUNTIFS(Table_Languages[ISO_639-1],Table_Languages[[#This Row],[ISO_639-1]])&gt;1,"Y","N")</f>
        <v>N</v>
      </c>
      <c r="E437" s="11"/>
      <c r="F437" s="11" t="str">
        <f>IF(COUNTIFS(Table_Languages[ISO_639-2],Table_Languages[[#This Row],[ISO_639-2]])&gt;1,"Y","N")</f>
        <v>N</v>
      </c>
      <c r="G437" s="11"/>
      <c r="H437" s="11" t="str">
        <f>IF(COUNTIFS(Table_Languages[ISO_639-3],Table_Languages[[#This Row],[ISO_639-3]])&gt;1,"Y","N")</f>
        <v>N</v>
      </c>
    </row>
    <row r="438" spans="1:8" x14ac:dyDescent="0.35">
      <c r="A438" s="11" t="str">
        <f t="shared" si="6"/>
        <v>L-000436</v>
      </c>
      <c r="B438" s="11" t="s">
        <v>11443</v>
      </c>
      <c r="C438" s="11"/>
      <c r="D438" s="11" t="str">
        <f>IF(COUNTIFS(Table_Languages[ISO_639-1],Table_Languages[[#This Row],[ISO_639-1]])&gt;1,"Y","N")</f>
        <v>N</v>
      </c>
      <c r="E438" s="11"/>
      <c r="F438" s="11" t="str">
        <f>IF(COUNTIFS(Table_Languages[ISO_639-2],Table_Languages[[#This Row],[ISO_639-2]])&gt;1,"Y","N")</f>
        <v>N</v>
      </c>
      <c r="G438" s="11"/>
      <c r="H438" s="11" t="str">
        <f>IF(COUNTIFS(Table_Languages[ISO_639-3],Table_Languages[[#This Row],[ISO_639-3]])&gt;1,"Y","N")</f>
        <v>N</v>
      </c>
    </row>
    <row r="439" spans="1:8" x14ac:dyDescent="0.35">
      <c r="A439" s="11" t="str">
        <f t="shared" si="6"/>
        <v>L-000437</v>
      </c>
      <c r="B439" s="11" t="s">
        <v>11444</v>
      </c>
      <c r="C439" s="11"/>
      <c r="D439" s="11" t="str">
        <f>IF(COUNTIFS(Table_Languages[ISO_639-1],Table_Languages[[#This Row],[ISO_639-1]])&gt;1,"Y","N")</f>
        <v>N</v>
      </c>
      <c r="E439" s="11"/>
      <c r="F439" s="11" t="str">
        <f>IF(COUNTIFS(Table_Languages[ISO_639-2],Table_Languages[[#This Row],[ISO_639-2]])&gt;1,"Y","N")</f>
        <v>N</v>
      </c>
      <c r="G439" s="11"/>
      <c r="H439" s="11" t="str">
        <f>IF(COUNTIFS(Table_Languages[ISO_639-3],Table_Languages[[#This Row],[ISO_639-3]])&gt;1,"Y","N")</f>
        <v>N</v>
      </c>
    </row>
    <row r="440" spans="1:8" x14ac:dyDescent="0.35">
      <c r="A440" s="11" t="str">
        <f t="shared" si="6"/>
        <v>L-000438</v>
      </c>
      <c r="B440" s="11" t="s">
        <v>11445</v>
      </c>
      <c r="C440" s="11"/>
      <c r="D440" s="11" t="str">
        <f>IF(COUNTIFS(Table_Languages[ISO_639-1],Table_Languages[[#This Row],[ISO_639-1]])&gt;1,"Y","N")</f>
        <v>N</v>
      </c>
      <c r="E440" s="11"/>
      <c r="F440" s="11" t="str">
        <f>IF(COUNTIFS(Table_Languages[ISO_639-2],Table_Languages[[#This Row],[ISO_639-2]])&gt;1,"Y","N")</f>
        <v>N</v>
      </c>
      <c r="G440" s="11"/>
      <c r="H440" s="11" t="str">
        <f>IF(COUNTIFS(Table_Languages[ISO_639-3],Table_Languages[[#This Row],[ISO_639-3]])&gt;1,"Y","N")</f>
        <v>N</v>
      </c>
    </row>
    <row r="441" spans="1:8" x14ac:dyDescent="0.35">
      <c r="A441" s="11" t="str">
        <f t="shared" si="6"/>
        <v>L-000439</v>
      </c>
      <c r="B441" s="11" t="s">
        <v>11446</v>
      </c>
      <c r="C441" s="11"/>
      <c r="D441" s="11" t="str">
        <f>IF(COUNTIFS(Table_Languages[ISO_639-1],Table_Languages[[#This Row],[ISO_639-1]])&gt;1,"Y","N")</f>
        <v>N</v>
      </c>
      <c r="E441" s="11"/>
      <c r="F441" s="11" t="str">
        <f>IF(COUNTIFS(Table_Languages[ISO_639-2],Table_Languages[[#This Row],[ISO_639-2]])&gt;1,"Y","N")</f>
        <v>N</v>
      </c>
      <c r="G441" s="11"/>
      <c r="H441" s="11" t="str">
        <f>IF(COUNTIFS(Table_Languages[ISO_639-3],Table_Languages[[#This Row],[ISO_639-3]])&gt;1,"Y","N")</f>
        <v>N</v>
      </c>
    </row>
    <row r="442" spans="1:8" x14ac:dyDescent="0.35">
      <c r="A442" s="11" t="str">
        <f t="shared" si="6"/>
        <v>L-000440</v>
      </c>
      <c r="B442" s="11" t="s">
        <v>11447</v>
      </c>
      <c r="C442" s="11"/>
      <c r="D442" s="11" t="str">
        <f>IF(COUNTIFS(Table_Languages[ISO_639-1],Table_Languages[[#This Row],[ISO_639-1]])&gt;1,"Y","N")</f>
        <v>N</v>
      </c>
      <c r="E442" s="11"/>
      <c r="F442" s="11" t="str">
        <f>IF(COUNTIFS(Table_Languages[ISO_639-2],Table_Languages[[#This Row],[ISO_639-2]])&gt;1,"Y","N")</f>
        <v>N</v>
      </c>
      <c r="G442" s="11"/>
      <c r="H442" s="11" t="str">
        <f>IF(COUNTIFS(Table_Languages[ISO_639-3],Table_Languages[[#This Row],[ISO_639-3]])&gt;1,"Y","N")</f>
        <v>N</v>
      </c>
    </row>
    <row r="443" spans="1:8" x14ac:dyDescent="0.35">
      <c r="A443" s="11" t="str">
        <f t="shared" si="6"/>
        <v>L-000441</v>
      </c>
      <c r="B443" s="11" t="s">
        <v>11448</v>
      </c>
      <c r="C443" s="11"/>
      <c r="D443" s="11" t="str">
        <f>IF(COUNTIFS(Table_Languages[ISO_639-1],Table_Languages[[#This Row],[ISO_639-1]])&gt;1,"Y","N")</f>
        <v>N</v>
      </c>
      <c r="E443" s="11"/>
      <c r="F443" s="11" t="str">
        <f>IF(COUNTIFS(Table_Languages[ISO_639-2],Table_Languages[[#This Row],[ISO_639-2]])&gt;1,"Y","N")</f>
        <v>N</v>
      </c>
      <c r="G443" s="11"/>
      <c r="H443" s="11" t="str">
        <f>IF(COUNTIFS(Table_Languages[ISO_639-3],Table_Languages[[#This Row],[ISO_639-3]])&gt;1,"Y","N")</f>
        <v>N</v>
      </c>
    </row>
    <row r="444" spans="1:8" x14ac:dyDescent="0.35">
      <c r="A444" s="11" t="str">
        <f t="shared" si="6"/>
        <v>L-000442</v>
      </c>
      <c r="B444" s="11" t="s">
        <v>11449</v>
      </c>
      <c r="C444" s="11"/>
      <c r="D444" s="11" t="str">
        <f>IF(COUNTIFS(Table_Languages[ISO_639-1],Table_Languages[[#This Row],[ISO_639-1]])&gt;1,"Y","N")</f>
        <v>N</v>
      </c>
      <c r="E444" s="11"/>
      <c r="F444" s="11" t="str">
        <f>IF(COUNTIFS(Table_Languages[ISO_639-2],Table_Languages[[#This Row],[ISO_639-2]])&gt;1,"Y","N")</f>
        <v>N</v>
      </c>
      <c r="G444" s="11"/>
      <c r="H444" s="11" t="str">
        <f>IF(COUNTIFS(Table_Languages[ISO_639-3],Table_Languages[[#This Row],[ISO_639-3]])&gt;1,"Y","N")</f>
        <v>N</v>
      </c>
    </row>
    <row r="445" spans="1:8" x14ac:dyDescent="0.35">
      <c r="A445" s="11" t="str">
        <f t="shared" si="6"/>
        <v>L-000443</v>
      </c>
      <c r="B445" s="11" t="s">
        <v>11450</v>
      </c>
      <c r="C445" s="11"/>
      <c r="D445" s="11" t="str">
        <f>IF(COUNTIFS(Table_Languages[ISO_639-1],Table_Languages[[#This Row],[ISO_639-1]])&gt;1,"Y","N")</f>
        <v>N</v>
      </c>
      <c r="E445" s="11"/>
      <c r="F445" s="11" t="str">
        <f>IF(COUNTIFS(Table_Languages[ISO_639-2],Table_Languages[[#This Row],[ISO_639-2]])&gt;1,"Y","N")</f>
        <v>N</v>
      </c>
      <c r="G445" s="11"/>
      <c r="H445" s="11" t="str">
        <f>IF(COUNTIFS(Table_Languages[ISO_639-3],Table_Languages[[#This Row],[ISO_639-3]])&gt;1,"Y","N")</f>
        <v>N</v>
      </c>
    </row>
    <row r="446" spans="1:8" x14ac:dyDescent="0.35">
      <c r="A446" s="11" t="str">
        <f t="shared" si="6"/>
        <v>L-000444</v>
      </c>
      <c r="B446" s="11" t="s">
        <v>11451</v>
      </c>
      <c r="C446" s="11"/>
      <c r="D446" s="11" t="str">
        <f>IF(COUNTIFS(Table_Languages[ISO_639-1],Table_Languages[[#This Row],[ISO_639-1]])&gt;1,"Y","N")</f>
        <v>N</v>
      </c>
      <c r="E446" s="11"/>
      <c r="F446" s="11" t="str">
        <f>IF(COUNTIFS(Table_Languages[ISO_639-2],Table_Languages[[#This Row],[ISO_639-2]])&gt;1,"Y","N")</f>
        <v>N</v>
      </c>
      <c r="G446" s="11"/>
      <c r="H446" s="11" t="str">
        <f>IF(COUNTIFS(Table_Languages[ISO_639-3],Table_Languages[[#This Row],[ISO_639-3]])&gt;1,"Y","N")</f>
        <v>N</v>
      </c>
    </row>
    <row r="447" spans="1:8" x14ac:dyDescent="0.35">
      <c r="A447" s="11" t="str">
        <f t="shared" si="6"/>
        <v>L-000445</v>
      </c>
      <c r="B447" s="11" t="s">
        <v>11452</v>
      </c>
      <c r="C447" s="11"/>
      <c r="D447" s="11" t="str">
        <f>IF(COUNTIFS(Table_Languages[ISO_639-1],Table_Languages[[#This Row],[ISO_639-1]])&gt;1,"Y","N")</f>
        <v>N</v>
      </c>
      <c r="E447" s="11"/>
      <c r="F447" s="11" t="str">
        <f>IF(COUNTIFS(Table_Languages[ISO_639-2],Table_Languages[[#This Row],[ISO_639-2]])&gt;1,"Y","N")</f>
        <v>N</v>
      </c>
      <c r="G447" s="11" t="s">
        <v>11880</v>
      </c>
      <c r="H447" s="11" t="str">
        <f>IF(COUNTIFS(Table_Languages[ISO_639-3],Table_Languages[[#This Row],[ISO_639-3]])&gt;1,"Y","N")</f>
        <v>N</v>
      </c>
    </row>
    <row r="448" spans="1:8" x14ac:dyDescent="0.35">
      <c r="A448" s="11" t="str">
        <f t="shared" si="6"/>
        <v>L-000446</v>
      </c>
      <c r="B448" s="11" t="s">
        <v>11453</v>
      </c>
      <c r="C448" s="11"/>
      <c r="D448" s="11" t="str">
        <f>IF(COUNTIFS(Table_Languages[ISO_639-1],Table_Languages[[#This Row],[ISO_639-1]])&gt;1,"Y","N")</f>
        <v>N</v>
      </c>
      <c r="E448" s="11"/>
      <c r="F448" s="11" t="str">
        <f>IF(COUNTIFS(Table_Languages[ISO_639-2],Table_Languages[[#This Row],[ISO_639-2]])&gt;1,"Y","N")</f>
        <v>N</v>
      </c>
      <c r="G448" s="11" t="s">
        <v>11881</v>
      </c>
      <c r="H448" s="11" t="str">
        <f>IF(COUNTIFS(Table_Languages[ISO_639-3],Table_Languages[[#This Row],[ISO_639-3]])&gt;1,"Y","N")</f>
        <v>N</v>
      </c>
    </row>
    <row r="449" spans="1:8" x14ac:dyDescent="0.35">
      <c r="A449" s="11" t="str">
        <f t="shared" si="6"/>
        <v>L-000447</v>
      </c>
      <c r="B449" s="11" t="s">
        <v>11454</v>
      </c>
      <c r="C449" s="11"/>
      <c r="D449" s="11" t="str">
        <f>IF(COUNTIFS(Table_Languages[ISO_639-1],Table_Languages[[#This Row],[ISO_639-1]])&gt;1,"Y","N")</f>
        <v>N</v>
      </c>
      <c r="E449" s="11"/>
      <c r="F449" s="11" t="str">
        <f>IF(COUNTIFS(Table_Languages[ISO_639-2],Table_Languages[[#This Row],[ISO_639-2]])&gt;1,"Y","N")</f>
        <v>N</v>
      </c>
      <c r="G449" s="11" t="s">
        <v>11882</v>
      </c>
      <c r="H449" s="11" t="str">
        <f>IF(COUNTIFS(Table_Languages[ISO_639-3],Table_Languages[[#This Row],[ISO_639-3]])&gt;1,"Y","N")</f>
        <v>N</v>
      </c>
    </row>
  </sheetData>
  <phoneticPr fontId="4" type="noConversion"/>
  <conditionalFormatting sqref="D2:D449">
    <cfRule type="cellIs" dxfId="136" priority="1" operator="equal">
      <formula>"Y"</formula>
    </cfRule>
  </conditionalFormatting>
  <conditionalFormatting sqref="F2:F449">
    <cfRule type="cellIs" dxfId="135" priority="2" operator="equal">
      <formula>"Y"</formula>
    </cfRule>
  </conditionalFormatting>
  <conditionalFormatting sqref="H2:H449">
    <cfRule type="cellIs" dxfId="134" priority="3" operator="equal">
      <formula>"Y"</formula>
    </cfRule>
  </conditionalFormatting>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1A4BB-B2E8-4E9A-AEA5-6829F81C570C}">
  <sheetPr codeName="Sheet19"/>
  <dimension ref="A1:D173"/>
  <sheetViews>
    <sheetView showGridLines="0" topLeftCell="A19" workbookViewId="0">
      <selection activeCell="D47" sqref="D47"/>
    </sheetView>
  </sheetViews>
  <sheetFormatPr defaultRowHeight="14.5" x14ac:dyDescent="0.35"/>
  <cols>
    <col min="1" max="1" width="35.6328125" customWidth="1"/>
    <col min="2" max="2" width="29.90625" customWidth="1"/>
    <col min="3" max="3" width="21" customWidth="1"/>
    <col min="4" max="4" width="47.54296875" customWidth="1"/>
  </cols>
  <sheetData>
    <row r="1" spans="1:4" s="6" customFormat="1" ht="31" customHeight="1" x14ac:dyDescent="0.35">
      <c r="A1" s="1" t="s">
        <v>7012</v>
      </c>
      <c r="B1" s="1" t="s">
        <v>11904</v>
      </c>
      <c r="C1" s="18" t="s">
        <v>11043</v>
      </c>
      <c r="D1" s="1" t="s">
        <v>16292</v>
      </c>
    </row>
    <row r="2" spans="1:4" x14ac:dyDescent="0.35">
      <c r="A2" t="s">
        <v>16269</v>
      </c>
      <c r="B2" t="s">
        <v>11909</v>
      </c>
      <c r="C2" s="6" t="str">
        <f>IF(COUNTIFS(Table_Publishing_Houses[Publishing_House],Table_Publishing_Houses[[#This Row],[Publishing_House]])&gt;1,"Y","N")</f>
        <v>N</v>
      </c>
      <c r="D2" t="s">
        <v>16293</v>
      </c>
    </row>
    <row r="3" spans="1:4" x14ac:dyDescent="0.35">
      <c r="A3" t="s">
        <v>7032</v>
      </c>
      <c r="B3" t="s">
        <v>11909</v>
      </c>
      <c r="C3" s="6" t="str">
        <f>IF(COUNTIFS(Table_Publishing_Houses[Publishing_House],Table_Publishing_Houses[[#This Row],[Publishing_House]])&gt;1,"Y","N")</f>
        <v>N</v>
      </c>
      <c r="D3" t="s">
        <v>16294</v>
      </c>
    </row>
    <row r="4" spans="1:4" x14ac:dyDescent="0.35">
      <c r="A4" t="s">
        <v>7025</v>
      </c>
      <c r="B4" t="s">
        <v>11909</v>
      </c>
      <c r="C4" s="6" t="str">
        <f>IF(COUNTIFS(Table_Publishing_Houses[Publishing_House],Table_Publishing_Houses[[#This Row],[Publishing_House]])&gt;1,"Y","N")</f>
        <v>N</v>
      </c>
      <c r="D4" t="s">
        <v>16295</v>
      </c>
    </row>
    <row r="5" spans="1:4" x14ac:dyDescent="0.35">
      <c r="A5" t="s">
        <v>12025</v>
      </c>
      <c r="B5" t="s">
        <v>11909</v>
      </c>
      <c r="C5" s="6" t="str">
        <f>IF(COUNTIFS(Table_Publishing_Houses[Publishing_House],Table_Publishing_Houses[[#This Row],[Publishing_House]])&gt;1,"Y","N")</f>
        <v>N</v>
      </c>
      <c r="D5" t="s">
        <v>16296</v>
      </c>
    </row>
    <row r="6" spans="1:4" x14ac:dyDescent="0.35">
      <c r="A6" t="s">
        <v>16243</v>
      </c>
      <c r="B6" t="s">
        <v>11911</v>
      </c>
      <c r="C6" s="6" t="str">
        <f>IF(COUNTIFS(Table_Publishing_Houses[Publishing_House],Table_Publishing_Houses[[#This Row],[Publishing_House]])&gt;1,"Y","N")</f>
        <v>N</v>
      </c>
      <c r="D6" t="s">
        <v>16297</v>
      </c>
    </row>
    <row r="7" spans="1:4" x14ac:dyDescent="0.35">
      <c r="A7" t="s">
        <v>7030</v>
      </c>
      <c r="B7" t="s">
        <v>11909</v>
      </c>
      <c r="C7" s="6" t="str">
        <f>IF(COUNTIFS(Table_Publishing_Houses[Publishing_House],Table_Publishing_Houses[[#This Row],[Publishing_House]])&gt;1,"Y","N")</f>
        <v>N</v>
      </c>
      <c r="D7" t="s">
        <v>16298</v>
      </c>
    </row>
    <row r="8" spans="1:4" x14ac:dyDescent="0.35">
      <c r="A8" t="s">
        <v>16275</v>
      </c>
      <c r="B8" t="s">
        <v>11909</v>
      </c>
      <c r="C8" s="6" t="str">
        <f>IF(COUNTIFS(Table_Publishing_Houses[Publishing_House],Table_Publishing_Houses[[#This Row],[Publishing_House]])&gt;1,"Y","N")</f>
        <v>N</v>
      </c>
      <c r="D8" t="s">
        <v>16299</v>
      </c>
    </row>
    <row r="9" spans="1:4" x14ac:dyDescent="0.35">
      <c r="A9" t="s">
        <v>16265</v>
      </c>
      <c r="B9" t="s">
        <v>7284</v>
      </c>
      <c r="C9" s="6" t="str">
        <f>IF(COUNTIFS(Table_Publishing_Houses[Publishing_House],Table_Publishing_Houses[[#This Row],[Publishing_House]])&gt;1,"Y","N")</f>
        <v>N</v>
      </c>
      <c r="D9" t="s">
        <v>16300</v>
      </c>
    </row>
    <row r="10" spans="1:4" x14ac:dyDescent="0.35">
      <c r="A10" t="s">
        <v>16267</v>
      </c>
      <c r="B10" t="s">
        <v>11911</v>
      </c>
      <c r="C10" s="6" t="str">
        <f>IF(COUNTIFS(Table_Publishing_Houses[Publishing_House],Table_Publishing_Houses[[#This Row],[Publishing_House]])&gt;1,"Y","N")</f>
        <v>N</v>
      </c>
      <c r="D10" t="s">
        <v>16301</v>
      </c>
    </row>
    <row r="11" spans="1:4" x14ac:dyDescent="0.35">
      <c r="A11" t="s">
        <v>16264</v>
      </c>
      <c r="B11" t="s">
        <v>11909</v>
      </c>
      <c r="C11" s="6" t="str">
        <f>IF(COUNTIFS(Table_Publishing_Houses[Publishing_House],Table_Publishing_Houses[[#This Row],[Publishing_House]])&gt;1,"Y","N")</f>
        <v>N</v>
      </c>
      <c r="D11" t="s">
        <v>16300</v>
      </c>
    </row>
    <row r="12" spans="1:4" x14ac:dyDescent="0.35">
      <c r="A12" t="s">
        <v>16263</v>
      </c>
      <c r="B12" t="s">
        <v>900</v>
      </c>
      <c r="C12" s="6" t="str">
        <f>IF(COUNTIFS(Table_Publishing_Houses[Publishing_House],Table_Publishing_Houses[[#This Row],[Publishing_House]])&gt;1,"Y","N")</f>
        <v>N</v>
      </c>
      <c r="D12" t="s">
        <v>16300</v>
      </c>
    </row>
    <row r="13" spans="1:4" x14ac:dyDescent="0.35">
      <c r="A13" t="s">
        <v>16241</v>
      </c>
      <c r="B13" t="s">
        <v>11909</v>
      </c>
      <c r="C13" s="6" t="str">
        <f>IF(COUNTIFS(Table_Publishing_Houses[Publishing_House],Table_Publishing_Houses[[#This Row],[Publishing_House]])&gt;1,"Y","N")</f>
        <v>N</v>
      </c>
      <c r="D13" t="s">
        <v>16302</v>
      </c>
    </row>
    <row r="14" spans="1:4" x14ac:dyDescent="0.35">
      <c r="A14" t="s">
        <v>15636</v>
      </c>
      <c r="B14" t="s">
        <v>11909</v>
      </c>
      <c r="C14" s="6" t="str">
        <f>IF(COUNTIFS(Table_Publishing_Houses[Publishing_House],Table_Publishing_Houses[[#This Row],[Publishing_House]])&gt;1,"Y","N")</f>
        <v>N</v>
      </c>
      <c r="D14" t="s">
        <v>16303</v>
      </c>
    </row>
    <row r="15" spans="1:4" x14ac:dyDescent="0.35">
      <c r="A15" t="s">
        <v>15405</v>
      </c>
      <c r="B15" t="s">
        <v>11909</v>
      </c>
      <c r="C15" s="6" t="str">
        <f>IF(COUNTIFS(Table_Publishing_Houses[Publishing_House],Table_Publishing_Houses[[#This Row],[Publishing_House]])&gt;1,"Y","N")</f>
        <v>N</v>
      </c>
      <c r="D15" t="s">
        <v>16304</v>
      </c>
    </row>
    <row r="16" spans="1:4" x14ac:dyDescent="0.35">
      <c r="A16" t="s">
        <v>16251</v>
      </c>
      <c r="B16" t="s">
        <v>7507</v>
      </c>
      <c r="C16" s="6" t="str">
        <f>IF(COUNTIFS(Table_Publishing_Houses[Publishing_House],Table_Publishing_Houses[[#This Row],[Publishing_House]])&gt;1,"Y","N")</f>
        <v>N</v>
      </c>
      <c r="D16" t="s">
        <v>16305</v>
      </c>
    </row>
    <row r="17" spans="1:4" x14ac:dyDescent="0.35">
      <c r="A17" t="s">
        <v>7048</v>
      </c>
      <c r="B17" t="s">
        <v>11909</v>
      </c>
      <c r="C17" s="6" t="str">
        <f>IF(COUNTIFS(Table_Publishing_Houses[Publishing_House],Table_Publishing_Houses[[#This Row],[Publishing_House]])&gt;1,"Y","N")</f>
        <v>N</v>
      </c>
      <c r="D17" t="s">
        <v>16306</v>
      </c>
    </row>
    <row r="18" spans="1:4" x14ac:dyDescent="0.35">
      <c r="A18" t="s">
        <v>15594</v>
      </c>
      <c r="B18" t="s">
        <v>11909</v>
      </c>
      <c r="C18" s="6" t="str">
        <f>IF(COUNTIFS(Table_Publishing_Houses[Publishing_House],Table_Publishing_Houses[[#This Row],[Publishing_House]])&gt;1,"Y","N")</f>
        <v>N</v>
      </c>
      <c r="D18" t="s">
        <v>16307</v>
      </c>
    </row>
    <row r="19" spans="1:4" x14ac:dyDescent="0.35">
      <c r="A19" t="s">
        <v>12018</v>
      </c>
      <c r="B19" t="s">
        <v>5965</v>
      </c>
      <c r="C19" s="6" t="str">
        <f>IF(COUNTIFS(Table_Publishing_Houses[Publishing_House],Table_Publishing_Houses[[#This Row],[Publishing_House]])&gt;1,"Y","N")</f>
        <v>N</v>
      </c>
      <c r="D19" t="s">
        <v>16308</v>
      </c>
    </row>
    <row r="20" spans="1:4" x14ac:dyDescent="0.35">
      <c r="A20" t="s">
        <v>12019</v>
      </c>
      <c r="B20" t="s">
        <v>11909</v>
      </c>
      <c r="C20" s="6" t="str">
        <f>IF(COUNTIFS(Table_Publishing_Houses[Publishing_House],Table_Publishing_Houses[[#This Row],[Publishing_House]])&gt;1,"Y","N")</f>
        <v>N</v>
      </c>
      <c r="D20" t="s">
        <v>16309</v>
      </c>
    </row>
    <row r="21" spans="1:4" x14ac:dyDescent="0.35">
      <c r="A21" t="s">
        <v>7040</v>
      </c>
      <c r="B21" t="s">
        <v>11911</v>
      </c>
      <c r="C21" s="6" t="str">
        <f>IF(COUNTIFS(Table_Publishing_Houses[Publishing_House],Table_Publishing_Houses[[#This Row],[Publishing_House]])&gt;1,"Y","N")</f>
        <v>N</v>
      </c>
      <c r="D21" t="s">
        <v>16310</v>
      </c>
    </row>
    <row r="22" spans="1:4" x14ac:dyDescent="0.35">
      <c r="A22" t="s">
        <v>16230</v>
      </c>
      <c r="B22" t="s">
        <v>11911</v>
      </c>
      <c r="C22" s="6" t="str">
        <f>IF(COUNTIFS(Table_Publishing_Houses[Publishing_House],Table_Publishing_Houses[[#This Row],[Publishing_House]])&gt;1,"Y","N")</f>
        <v>N</v>
      </c>
      <c r="D22" t="s">
        <v>16311</v>
      </c>
    </row>
    <row r="23" spans="1:4" x14ac:dyDescent="0.35">
      <c r="A23" t="s">
        <v>16280</v>
      </c>
      <c r="B23" t="s">
        <v>16248</v>
      </c>
      <c r="C23" s="6" t="str">
        <f>IF(COUNTIFS(Table_Publishing_Houses[Publishing_House],Table_Publishing_Houses[[#This Row],[Publishing_House]])&gt;1,"Y","N")</f>
        <v>N</v>
      </c>
      <c r="D23" t="s">
        <v>16312</v>
      </c>
    </row>
    <row r="24" spans="1:4" x14ac:dyDescent="0.35">
      <c r="A24" t="s">
        <v>13705</v>
      </c>
      <c r="B24" t="s">
        <v>11924</v>
      </c>
      <c r="C24" s="6" t="str">
        <f>IF(COUNTIFS(Table_Publishing_Houses[Publishing_House],Table_Publishing_Houses[[#This Row],[Publishing_House]])&gt;1,"Y","N")</f>
        <v>N</v>
      </c>
      <c r="D24" t="s">
        <v>16313</v>
      </c>
    </row>
    <row r="25" spans="1:4" x14ac:dyDescent="0.35">
      <c r="A25" t="s">
        <v>1397</v>
      </c>
      <c r="B25" t="s">
        <v>11911</v>
      </c>
      <c r="C25" s="6" t="str">
        <f>IF(COUNTIFS(Table_Publishing_Houses[Publishing_House],Table_Publishing_Houses[[#This Row],[Publishing_House]])&gt;1,"Y","N")</f>
        <v>N</v>
      </c>
      <c r="D25" t="s">
        <v>16314</v>
      </c>
    </row>
    <row r="26" spans="1:4" x14ac:dyDescent="0.35">
      <c r="A26" t="s">
        <v>7018</v>
      </c>
      <c r="B26" t="s">
        <v>11911</v>
      </c>
      <c r="C26" s="6" t="str">
        <f>IF(COUNTIFS(Table_Publishing_Houses[Publishing_House],Table_Publishing_Houses[[#This Row],[Publishing_House]])&gt;1,"Y","N")</f>
        <v>N</v>
      </c>
      <c r="D26" t="s">
        <v>16315</v>
      </c>
    </row>
    <row r="27" spans="1:4" x14ac:dyDescent="0.35">
      <c r="A27" t="s">
        <v>15402</v>
      </c>
      <c r="B27" t="s">
        <v>11911</v>
      </c>
      <c r="C27" s="6" t="str">
        <f>IF(COUNTIFS(Table_Publishing_Houses[Publishing_House],Table_Publishing_Houses[[#This Row],[Publishing_House]])&gt;1,"Y","N")</f>
        <v>N</v>
      </c>
      <c r="D27" t="s">
        <v>16295</v>
      </c>
    </row>
    <row r="28" spans="1:4" x14ac:dyDescent="0.35">
      <c r="A28" t="s">
        <v>15631</v>
      </c>
      <c r="B28" t="s">
        <v>11909</v>
      </c>
      <c r="C28" s="6" t="str">
        <f>IF(COUNTIFS(Table_Publishing_Houses[Publishing_House],Table_Publishing_Houses[[#This Row],[Publishing_House]])&gt;1,"Y","N")</f>
        <v>N</v>
      </c>
      <c r="D28" t="s">
        <v>16316</v>
      </c>
    </row>
    <row r="29" spans="1:4" x14ac:dyDescent="0.35">
      <c r="A29" t="s">
        <v>16244</v>
      </c>
      <c r="B29" t="s">
        <v>11909</v>
      </c>
      <c r="C29" s="6" t="str">
        <f>IF(COUNTIFS(Table_Publishing_Houses[Publishing_House],Table_Publishing_Houses[[#This Row],[Publishing_House]])&gt;1,"Y","N")</f>
        <v>N</v>
      </c>
      <c r="D29" t="s">
        <v>16317</v>
      </c>
    </row>
    <row r="30" spans="1:4" x14ac:dyDescent="0.35">
      <c r="A30" t="s">
        <v>7031</v>
      </c>
      <c r="B30" t="s">
        <v>11909</v>
      </c>
      <c r="C30" s="6" t="str">
        <f>IF(COUNTIFS(Table_Publishing_Houses[Publishing_House],Table_Publishing_Houses[[#This Row],[Publishing_House]])&gt;1,"Y","N")</f>
        <v>N</v>
      </c>
      <c r="D30" t="s">
        <v>16318</v>
      </c>
    </row>
    <row r="31" spans="1:4" x14ac:dyDescent="0.35">
      <c r="A31" t="s">
        <v>13858</v>
      </c>
      <c r="B31" t="s">
        <v>11909</v>
      </c>
      <c r="C31" s="6" t="str">
        <f>IF(COUNTIFS(Table_Publishing_Houses[Publishing_House],Table_Publishing_Houses[[#This Row],[Publishing_House]])&gt;1,"Y","N")</f>
        <v>N</v>
      </c>
      <c r="D31" t="s">
        <v>16319</v>
      </c>
    </row>
    <row r="32" spans="1:4" x14ac:dyDescent="0.35">
      <c r="A32" t="s">
        <v>12022</v>
      </c>
      <c r="B32" t="s">
        <v>11909</v>
      </c>
      <c r="C32" s="6" t="str">
        <f>IF(COUNTIFS(Table_Publishing_Houses[Publishing_House],Table_Publishing_Houses[[#This Row],[Publishing_House]])&gt;1,"Y","N")</f>
        <v>N</v>
      </c>
      <c r="D32" t="s">
        <v>16320</v>
      </c>
    </row>
    <row r="33" spans="1:4" x14ac:dyDescent="0.35">
      <c r="A33" t="s">
        <v>7046</v>
      </c>
      <c r="B33" t="s">
        <v>11909</v>
      </c>
      <c r="C33" s="6" t="str">
        <f>IF(COUNTIFS(Table_Publishing_Houses[Publishing_House],Table_Publishing_Houses[[#This Row],[Publishing_House]])&gt;1,"Y","N")</f>
        <v>N</v>
      </c>
      <c r="D33" t="s">
        <v>9815</v>
      </c>
    </row>
    <row r="34" spans="1:4" x14ac:dyDescent="0.35">
      <c r="A34" t="s">
        <v>13139</v>
      </c>
      <c r="B34" t="s">
        <v>11909</v>
      </c>
      <c r="C34" s="6" t="str">
        <f>IF(COUNTIFS(Table_Publishing_Houses[Publishing_House],Table_Publishing_Houses[[#This Row],[Publishing_House]])&gt;1,"Y","N")</f>
        <v>N</v>
      </c>
      <c r="D34" t="s">
        <v>16319</v>
      </c>
    </row>
    <row r="35" spans="1:4" x14ac:dyDescent="0.35">
      <c r="A35" t="s">
        <v>7936</v>
      </c>
      <c r="B35" t="s">
        <v>11909</v>
      </c>
      <c r="C35" s="6" t="str">
        <f>IF(COUNTIFS(Table_Publishing_Houses[Publishing_House],Table_Publishing_Houses[[#This Row],[Publishing_House]])&gt;1,"Y","N")</f>
        <v>N</v>
      </c>
      <c r="D35" t="s">
        <v>16321</v>
      </c>
    </row>
    <row r="36" spans="1:4" x14ac:dyDescent="0.35">
      <c r="A36" t="s">
        <v>16282</v>
      </c>
      <c r="B36" t="s">
        <v>11911</v>
      </c>
      <c r="C36" s="6" t="str">
        <f>IF(COUNTIFS(Table_Publishing_Houses[Publishing_House],Table_Publishing_Houses[[#This Row],[Publishing_House]])&gt;1,"Y","N")</f>
        <v>N</v>
      </c>
      <c r="D36" t="s">
        <v>16322</v>
      </c>
    </row>
    <row r="37" spans="1:4" x14ac:dyDescent="0.35">
      <c r="A37" t="s">
        <v>16252</v>
      </c>
      <c r="B37" t="s">
        <v>11909</v>
      </c>
      <c r="C37" s="6" t="str">
        <f>IF(COUNTIFS(Table_Publishing_Houses[Publishing_House],Table_Publishing_Houses[[#This Row],[Publishing_House]])&gt;1,"Y","N")</f>
        <v>N</v>
      </c>
      <c r="D37" t="s">
        <v>16295</v>
      </c>
    </row>
    <row r="38" spans="1:4" x14ac:dyDescent="0.35">
      <c r="A38" t="s">
        <v>12023</v>
      </c>
      <c r="B38" t="s">
        <v>11911</v>
      </c>
      <c r="C38" s="6" t="str">
        <f>IF(COUNTIFS(Table_Publishing_Houses[Publishing_House],Table_Publishing_Houses[[#This Row],[Publishing_House]])&gt;1,"Y","N")</f>
        <v>N</v>
      </c>
      <c r="D38" t="s">
        <v>16293</v>
      </c>
    </row>
    <row r="39" spans="1:4" x14ac:dyDescent="0.35">
      <c r="A39" t="s">
        <v>16287</v>
      </c>
      <c r="B39" t="s">
        <v>11911</v>
      </c>
      <c r="C39" s="6" t="str">
        <f>IF(COUNTIFS(Table_Publishing_Houses[Publishing_House],Table_Publishing_Houses[[#This Row],[Publishing_House]])&gt;1,"Y","N")</f>
        <v>N</v>
      </c>
      <c r="D39" t="s">
        <v>16293</v>
      </c>
    </row>
    <row r="40" spans="1:4" x14ac:dyDescent="0.35">
      <c r="A40" t="s">
        <v>16237</v>
      </c>
      <c r="B40" t="s">
        <v>11909</v>
      </c>
      <c r="C40" s="6" t="str">
        <f>IF(COUNTIFS(Table_Publishing_Houses[Publishing_House],Table_Publishing_Houses[[#This Row],[Publishing_House]])&gt;1,"Y","N")</f>
        <v>N</v>
      </c>
      <c r="D40" t="s">
        <v>16323</v>
      </c>
    </row>
    <row r="41" spans="1:4" x14ac:dyDescent="0.35">
      <c r="A41" t="s">
        <v>7937</v>
      </c>
      <c r="B41" t="s">
        <v>12037</v>
      </c>
      <c r="C41" s="6" t="str">
        <f>IF(COUNTIFS(Table_Publishing_Houses[Publishing_House],Table_Publishing_Houses[[#This Row],[Publishing_House]])&gt;1,"Y","N")</f>
        <v>N</v>
      </c>
      <c r="D41" t="s">
        <v>16324</v>
      </c>
    </row>
    <row r="42" spans="1:4" x14ac:dyDescent="0.35">
      <c r="A42" t="s">
        <v>7034</v>
      </c>
      <c r="B42" t="s">
        <v>11909</v>
      </c>
      <c r="C42" s="6" t="str">
        <f>IF(COUNTIFS(Table_Publishing_Houses[Publishing_House],Table_Publishing_Houses[[#This Row],[Publishing_House]])&gt;1,"Y","N")</f>
        <v>N</v>
      </c>
      <c r="D42" t="s">
        <v>16325</v>
      </c>
    </row>
    <row r="43" spans="1:4" x14ac:dyDescent="0.35">
      <c r="A43" t="s">
        <v>16242</v>
      </c>
      <c r="B43" t="s">
        <v>12002</v>
      </c>
      <c r="C43" s="6" t="str">
        <f>IF(COUNTIFS(Table_Publishing_Houses[Publishing_House],Table_Publishing_Houses[[#This Row],[Publishing_House]])&gt;1,"Y","N")</f>
        <v>N</v>
      </c>
      <c r="D43" t="s">
        <v>16326</v>
      </c>
    </row>
    <row r="44" spans="1:4" x14ac:dyDescent="0.35">
      <c r="A44" t="s">
        <v>15591</v>
      </c>
      <c r="B44" t="s">
        <v>11911</v>
      </c>
      <c r="C44" s="6" t="str">
        <f>IF(COUNTIFS(Table_Publishing_Houses[Publishing_House],Table_Publishing_Houses[[#This Row],[Publishing_House]])&gt;1,"Y","N")</f>
        <v>N</v>
      </c>
      <c r="D44" t="s">
        <v>16327</v>
      </c>
    </row>
    <row r="45" spans="1:4" x14ac:dyDescent="0.35">
      <c r="A45" t="s">
        <v>7054</v>
      </c>
      <c r="B45" t="s">
        <v>11909</v>
      </c>
      <c r="C45" s="6" t="str">
        <f>IF(COUNTIFS(Table_Publishing_Houses[Publishing_House],Table_Publishing_Houses[[#This Row],[Publishing_House]])&gt;1,"Y","N")</f>
        <v>N</v>
      </c>
      <c r="D45" t="s">
        <v>16298</v>
      </c>
    </row>
    <row r="46" spans="1:4" x14ac:dyDescent="0.35">
      <c r="A46" t="s">
        <v>7026</v>
      </c>
      <c r="B46" t="s">
        <v>11909</v>
      </c>
      <c r="C46" s="6" t="str">
        <f>IF(COUNTIFS(Table_Publishing_Houses[Publishing_House],Table_Publishing_Houses[[#This Row],[Publishing_House]])&gt;1,"Y","N")</f>
        <v>N</v>
      </c>
      <c r="D46" t="s">
        <v>16328</v>
      </c>
    </row>
    <row r="47" spans="1:4" x14ac:dyDescent="0.35">
      <c r="A47" t="s">
        <v>16232</v>
      </c>
      <c r="B47" t="s">
        <v>11909</v>
      </c>
      <c r="C47" s="6" t="str">
        <f>IF(COUNTIFS(Table_Publishing_Houses[Publishing_House],Table_Publishing_Houses[[#This Row],[Publishing_House]])&gt;1,"Y","N")</f>
        <v>N</v>
      </c>
      <c r="D47" t="s">
        <v>16323</v>
      </c>
    </row>
    <row r="48" spans="1:4" x14ac:dyDescent="0.35">
      <c r="A48" t="s">
        <v>14140</v>
      </c>
      <c r="B48" t="s">
        <v>11909</v>
      </c>
      <c r="C48" s="6" t="str">
        <f>IF(COUNTIFS(Table_Publishing_Houses[Publishing_House],Table_Publishing_Houses[[#This Row],[Publishing_House]])&gt;1,"Y","N")</f>
        <v>N</v>
      </c>
      <c r="D48" t="s">
        <v>16329</v>
      </c>
    </row>
    <row r="49" spans="1:4" x14ac:dyDescent="0.35">
      <c r="A49" t="s">
        <v>16285</v>
      </c>
      <c r="B49" t="s">
        <v>5965</v>
      </c>
      <c r="C49" s="6" t="str">
        <f>IF(COUNTIFS(Table_Publishing_Houses[Publishing_House],Table_Publishing_Houses[[#This Row],[Publishing_House]])&gt;1,"Y","N")</f>
        <v>N</v>
      </c>
      <c r="D49" t="s">
        <v>16330</v>
      </c>
    </row>
    <row r="50" spans="1:4" x14ac:dyDescent="0.35">
      <c r="A50" t="s">
        <v>16270</v>
      </c>
      <c r="B50" t="s">
        <v>5965</v>
      </c>
      <c r="C50" s="6" t="str">
        <f>IF(COUNTIFS(Table_Publishing_Houses[Publishing_House],Table_Publishing_Houses[[#This Row],[Publishing_House]])&gt;1,"Y","N")</f>
        <v>N</v>
      </c>
      <c r="D50" t="s">
        <v>16331</v>
      </c>
    </row>
    <row r="51" spans="1:4" x14ac:dyDescent="0.35">
      <c r="A51" t="s">
        <v>16274</v>
      </c>
      <c r="B51" t="s">
        <v>11909</v>
      </c>
      <c r="C51" s="6" t="str">
        <f>IF(COUNTIFS(Table_Publishing_Houses[Publishing_House],Table_Publishing_Houses[[#This Row],[Publishing_House]])&gt;1,"Y","N")</f>
        <v>N</v>
      </c>
      <c r="D51" t="s">
        <v>16332</v>
      </c>
    </row>
    <row r="52" spans="1:4" x14ac:dyDescent="0.35">
      <c r="A52" t="s">
        <v>7037</v>
      </c>
      <c r="B52" t="s">
        <v>12039</v>
      </c>
      <c r="C52" s="6" t="str">
        <f>IF(COUNTIFS(Table_Publishing_Houses[Publishing_House],Table_Publishing_Houses[[#This Row],[Publishing_House]])&gt;1,"Y","N")</f>
        <v>N</v>
      </c>
      <c r="D52" t="s">
        <v>16333</v>
      </c>
    </row>
    <row r="53" spans="1:4" x14ac:dyDescent="0.35">
      <c r="A53" t="s">
        <v>11893</v>
      </c>
      <c r="B53" t="s">
        <v>5965</v>
      </c>
      <c r="C53" s="6" t="str">
        <f>IF(COUNTIFS(Table_Publishing_Houses[Publishing_House],Table_Publishing_Houses[[#This Row],[Publishing_House]])&gt;1,"Y","N")</f>
        <v>N</v>
      </c>
      <c r="D53" t="s">
        <v>16334</v>
      </c>
    </row>
    <row r="54" spans="1:4" x14ac:dyDescent="0.35">
      <c r="A54" t="s">
        <v>15395</v>
      </c>
      <c r="B54" t="s">
        <v>11911</v>
      </c>
      <c r="C54" s="6" t="str">
        <f>IF(COUNTIFS(Table_Publishing_Houses[Publishing_House],Table_Publishing_Houses[[#This Row],[Publishing_House]])&gt;1,"Y","N")</f>
        <v>N</v>
      </c>
      <c r="D54" t="s">
        <v>16335</v>
      </c>
    </row>
    <row r="55" spans="1:4" x14ac:dyDescent="0.35">
      <c r="A55" t="s">
        <v>16283</v>
      </c>
      <c r="B55" t="s">
        <v>7724</v>
      </c>
      <c r="C55" s="6" t="str">
        <f>IF(COUNTIFS(Table_Publishing_Houses[Publishing_House],Table_Publishing_Houses[[#This Row],[Publishing_House]])&gt;1,"Y","N")</f>
        <v>N</v>
      </c>
      <c r="D55" t="s">
        <v>16336</v>
      </c>
    </row>
    <row r="56" spans="1:4" x14ac:dyDescent="0.35">
      <c r="A56" t="s">
        <v>15601</v>
      </c>
      <c r="B56" t="s">
        <v>11909</v>
      </c>
      <c r="C56" s="6" t="str">
        <f>IF(COUNTIFS(Table_Publishing_Houses[Publishing_House],Table_Publishing_Houses[[#This Row],[Publishing_House]])&gt;1,"Y","N")</f>
        <v>N</v>
      </c>
      <c r="D56" t="s">
        <v>16337</v>
      </c>
    </row>
    <row r="57" spans="1:4" x14ac:dyDescent="0.35">
      <c r="A57" t="s">
        <v>16238</v>
      </c>
      <c r="B57" t="s">
        <v>11911</v>
      </c>
      <c r="C57" s="6" t="str">
        <f>IF(COUNTIFS(Table_Publishing_Houses[Publishing_House],Table_Publishing_Houses[[#This Row],[Publishing_House]])&gt;1,"Y","N")</f>
        <v>N</v>
      </c>
      <c r="D57" t="s">
        <v>16338</v>
      </c>
    </row>
    <row r="58" spans="1:4" x14ac:dyDescent="0.35">
      <c r="A58" t="s">
        <v>7024</v>
      </c>
      <c r="B58" t="s">
        <v>11909</v>
      </c>
      <c r="C58" s="6" t="str">
        <f>IF(COUNTIFS(Table_Publishing_Houses[Publishing_House],Table_Publishing_Houses[[#This Row],[Publishing_House]])&gt;1,"Y","N")</f>
        <v>N</v>
      </c>
      <c r="D58" t="s">
        <v>16339</v>
      </c>
    </row>
    <row r="59" spans="1:4" x14ac:dyDescent="0.35">
      <c r="A59" t="s">
        <v>16223</v>
      </c>
      <c r="B59" t="s">
        <v>11909</v>
      </c>
      <c r="C59" s="6" t="str">
        <f>IF(COUNTIFS(Table_Publishing_Houses[Publishing_House],Table_Publishing_Houses[[#This Row],[Publishing_House]])&gt;1,"Y","N")</f>
        <v>N</v>
      </c>
      <c r="D59" t="s">
        <v>16340</v>
      </c>
    </row>
    <row r="60" spans="1:4" x14ac:dyDescent="0.35">
      <c r="A60" t="s">
        <v>12024</v>
      </c>
      <c r="B60" t="s">
        <v>11911</v>
      </c>
      <c r="C60" s="6" t="str">
        <f>IF(COUNTIFS(Table_Publishing_Houses[Publishing_House],Table_Publishing_Houses[[#This Row],[Publishing_House]])&gt;1,"Y","N")</f>
        <v>N</v>
      </c>
      <c r="D60" t="s">
        <v>16341</v>
      </c>
    </row>
    <row r="61" spans="1:4" x14ac:dyDescent="0.35">
      <c r="A61" t="s">
        <v>7934</v>
      </c>
      <c r="B61" t="s">
        <v>11911</v>
      </c>
      <c r="C61" s="6" t="str">
        <f>IF(COUNTIFS(Table_Publishing_Houses[Publishing_House],Table_Publishing_Houses[[#This Row],[Publishing_House]])&gt;1,"Y","N")</f>
        <v>N</v>
      </c>
      <c r="D61" t="s">
        <v>16342</v>
      </c>
    </row>
    <row r="62" spans="1:4" x14ac:dyDescent="0.35">
      <c r="A62" t="s">
        <v>16227</v>
      </c>
      <c r="B62" t="s">
        <v>11909</v>
      </c>
      <c r="C62" s="6" t="str">
        <f>IF(COUNTIFS(Table_Publishing_Houses[Publishing_House],Table_Publishing_Houses[[#This Row],[Publishing_House]])&gt;1,"Y","N")</f>
        <v>N</v>
      </c>
      <c r="D62" t="s">
        <v>16343</v>
      </c>
    </row>
    <row r="63" spans="1:4" x14ac:dyDescent="0.35">
      <c r="A63" t="s">
        <v>12030</v>
      </c>
      <c r="B63" t="s">
        <v>11911</v>
      </c>
      <c r="C63" s="6" t="str">
        <f>IF(COUNTIFS(Table_Publishing_Houses[Publishing_House],Table_Publishing_Houses[[#This Row],[Publishing_House]])&gt;1,"Y","N")</f>
        <v>N</v>
      </c>
      <c r="D63" t="s">
        <v>16344</v>
      </c>
    </row>
    <row r="64" spans="1:4" x14ac:dyDescent="0.35">
      <c r="A64" t="s">
        <v>16272</v>
      </c>
      <c r="B64" t="s">
        <v>5965</v>
      </c>
      <c r="C64" s="6" t="str">
        <f>IF(COUNTIFS(Table_Publishing_Houses[Publishing_House],Table_Publishing_Houses[[#This Row],[Publishing_House]])&gt;1,"Y","N")</f>
        <v>N</v>
      </c>
      <c r="D64" t="s">
        <v>16345</v>
      </c>
    </row>
    <row r="65" spans="1:4" x14ac:dyDescent="0.35">
      <c r="A65" t="s">
        <v>16286</v>
      </c>
      <c r="B65" t="s">
        <v>11909</v>
      </c>
      <c r="C65" s="6" t="str">
        <f>IF(COUNTIFS(Table_Publishing_Houses[Publishing_House],Table_Publishing_Houses[[#This Row],[Publishing_House]])&gt;1,"Y","N")</f>
        <v>N</v>
      </c>
      <c r="D65" t="s">
        <v>16346</v>
      </c>
    </row>
    <row r="66" spans="1:4" x14ac:dyDescent="0.35">
      <c r="A66" t="s">
        <v>16226</v>
      </c>
      <c r="B66" t="s">
        <v>11911</v>
      </c>
      <c r="C66" s="6" t="str">
        <f>IF(COUNTIFS(Table_Publishing_Houses[Publishing_House],Table_Publishing_Houses[[#This Row],[Publishing_House]])&gt;1,"Y","N")</f>
        <v>N</v>
      </c>
      <c r="D66" t="s">
        <v>16293</v>
      </c>
    </row>
    <row r="67" spans="1:4" x14ac:dyDescent="0.35">
      <c r="A67" t="s">
        <v>16256</v>
      </c>
      <c r="B67" t="s">
        <v>16248</v>
      </c>
      <c r="C67" s="6" t="str">
        <f>IF(COUNTIFS(Table_Publishing_Houses[Publishing_House],Table_Publishing_Houses[[#This Row],[Publishing_House]])&gt;1,"Y","N")</f>
        <v>N</v>
      </c>
      <c r="D67" t="s">
        <v>16347</v>
      </c>
    </row>
    <row r="68" spans="1:4" x14ac:dyDescent="0.35">
      <c r="A68" t="s">
        <v>16258</v>
      </c>
      <c r="B68" t="s">
        <v>11909</v>
      </c>
      <c r="C68" s="6" t="str">
        <f>IF(COUNTIFS(Table_Publishing_Houses[Publishing_House],Table_Publishing_Houses[[#This Row],[Publishing_House]])&gt;1,"Y","N")</f>
        <v>N</v>
      </c>
      <c r="D68" t="s">
        <v>16348</v>
      </c>
    </row>
    <row r="69" spans="1:4" x14ac:dyDescent="0.35">
      <c r="A69" t="s">
        <v>7042</v>
      </c>
      <c r="B69" t="s">
        <v>11911</v>
      </c>
      <c r="C69" s="6" t="str">
        <f>IF(COUNTIFS(Table_Publishing_Houses[Publishing_House],Table_Publishing_Houses[[#This Row],[Publishing_House]])&gt;1,"Y","N")</f>
        <v>N</v>
      </c>
      <c r="D69" t="s">
        <v>16295</v>
      </c>
    </row>
    <row r="70" spans="1:4" x14ac:dyDescent="0.35">
      <c r="A70" t="s">
        <v>7029</v>
      </c>
      <c r="B70" t="s">
        <v>11909</v>
      </c>
      <c r="C70" s="6" t="str">
        <f>IF(COUNTIFS(Table_Publishing_Houses[Publishing_House],Table_Publishing_Houses[[#This Row],[Publishing_House]])&gt;1,"Y","N")</f>
        <v>N</v>
      </c>
      <c r="D70" t="s">
        <v>16349</v>
      </c>
    </row>
    <row r="71" spans="1:4" x14ac:dyDescent="0.35">
      <c r="A71" t="s">
        <v>12027</v>
      </c>
      <c r="B71" t="s">
        <v>11909</v>
      </c>
      <c r="C71" s="6" t="str">
        <f>IF(COUNTIFS(Table_Publishing_Houses[Publishing_House],Table_Publishing_Houses[[#This Row],[Publishing_House]])&gt;1,"Y","N")</f>
        <v>N</v>
      </c>
      <c r="D71" t="s">
        <v>16350</v>
      </c>
    </row>
    <row r="72" spans="1:4" x14ac:dyDescent="0.35">
      <c r="A72" t="s">
        <v>7028</v>
      </c>
      <c r="B72" t="s">
        <v>11909</v>
      </c>
      <c r="C72" s="6" t="str">
        <f>IF(COUNTIFS(Table_Publishing_Houses[Publishing_House],Table_Publishing_Houses[[#This Row],[Publishing_House]])&gt;1,"Y","N")</f>
        <v>N</v>
      </c>
      <c r="D72" t="s">
        <v>16429</v>
      </c>
    </row>
    <row r="73" spans="1:4" x14ac:dyDescent="0.35">
      <c r="A73" t="s">
        <v>16273</v>
      </c>
      <c r="B73" t="s">
        <v>11909</v>
      </c>
      <c r="C73" s="6" t="str">
        <f>IF(COUNTIFS(Table_Publishing_Houses[Publishing_House],Table_Publishing_Houses[[#This Row],[Publishing_House]])&gt;1,"Y","N")</f>
        <v>N</v>
      </c>
      <c r="D73" t="s">
        <v>16351</v>
      </c>
    </row>
    <row r="74" spans="1:4" x14ac:dyDescent="0.35">
      <c r="A74" t="s">
        <v>7014</v>
      </c>
      <c r="B74" t="s">
        <v>12038</v>
      </c>
      <c r="C74" s="6" t="str">
        <f>IF(COUNTIFS(Table_Publishing_Houses[Publishing_House],Table_Publishing_Houses[[#This Row],[Publishing_House]])&gt;1,"Y","N")</f>
        <v>N</v>
      </c>
      <c r="D74" t="s">
        <v>16352</v>
      </c>
    </row>
    <row r="75" spans="1:4" x14ac:dyDescent="0.35">
      <c r="A75" t="s">
        <v>16257</v>
      </c>
      <c r="B75" t="s">
        <v>11909</v>
      </c>
      <c r="C75" s="6" t="str">
        <f>IF(COUNTIFS(Table_Publishing_Houses[Publishing_House],Table_Publishing_Houses[[#This Row],[Publishing_House]])&gt;1,"Y","N")</f>
        <v>N</v>
      </c>
      <c r="D75" t="s">
        <v>16353</v>
      </c>
    </row>
    <row r="76" spans="1:4" x14ac:dyDescent="0.35">
      <c r="A76" t="s">
        <v>16255</v>
      </c>
      <c r="B76" t="s">
        <v>16291</v>
      </c>
      <c r="C76" s="6" t="str">
        <f>IF(COUNTIFS(Table_Publishing_Houses[Publishing_House],Table_Publishing_Houses[[#This Row],[Publishing_House]])&gt;1,"Y","N")</f>
        <v>N</v>
      </c>
      <c r="D76" t="s">
        <v>16354</v>
      </c>
    </row>
    <row r="77" spans="1:4" x14ac:dyDescent="0.35">
      <c r="A77" t="s">
        <v>14375</v>
      </c>
      <c r="B77" t="s">
        <v>11909</v>
      </c>
      <c r="C77" s="6" t="str">
        <f>IF(COUNTIFS(Table_Publishing_Houses[Publishing_House],Table_Publishing_Houses[[#This Row],[Publishing_House]])&gt;1,"Y","N")</f>
        <v>N</v>
      </c>
      <c r="D77" t="s">
        <v>16352</v>
      </c>
    </row>
    <row r="78" spans="1:4" x14ac:dyDescent="0.35">
      <c r="A78" t="s">
        <v>13273</v>
      </c>
      <c r="B78" t="s">
        <v>11909</v>
      </c>
      <c r="C78" s="6" t="str">
        <f>IF(COUNTIFS(Table_Publishing_Houses[Publishing_House],Table_Publishing_Houses[[#This Row],[Publishing_House]])&gt;1,"Y","N")</f>
        <v>N</v>
      </c>
      <c r="D78" t="s">
        <v>16355</v>
      </c>
    </row>
    <row r="79" spans="1:4" x14ac:dyDescent="0.35">
      <c r="A79" t="s">
        <v>7020</v>
      </c>
      <c r="B79" t="s">
        <v>11909</v>
      </c>
      <c r="C79" s="6" t="str">
        <f>IF(COUNTIFS(Table_Publishing_Houses[Publishing_House],Table_Publishing_Houses[[#This Row],[Publishing_House]])&gt;1,"Y","N")</f>
        <v>N</v>
      </c>
      <c r="D79" t="s">
        <v>16356</v>
      </c>
    </row>
    <row r="80" spans="1:4" x14ac:dyDescent="0.35">
      <c r="A80" t="s">
        <v>16278</v>
      </c>
      <c r="B80" t="s">
        <v>11909</v>
      </c>
      <c r="C80" s="6" t="str">
        <f>IF(COUNTIFS(Table_Publishing_Houses[Publishing_House],Table_Publishing_Houses[[#This Row],[Publishing_House]])&gt;1,"Y","N")</f>
        <v>N</v>
      </c>
      <c r="D80" t="s">
        <v>16357</v>
      </c>
    </row>
    <row r="81" spans="1:4" x14ac:dyDescent="0.35">
      <c r="A81" t="s">
        <v>16268</v>
      </c>
      <c r="B81" t="s">
        <v>11911</v>
      </c>
      <c r="C81" s="6" t="str">
        <f>IF(COUNTIFS(Table_Publishing_Houses[Publishing_House],Table_Publishing_Houses[[#This Row],[Publishing_House]])&gt;1,"Y","N")</f>
        <v>N</v>
      </c>
      <c r="D81" t="s">
        <v>16295</v>
      </c>
    </row>
    <row r="82" spans="1:4" x14ac:dyDescent="0.35">
      <c r="A82" t="s">
        <v>16234</v>
      </c>
      <c r="B82" t="s">
        <v>11909</v>
      </c>
      <c r="C82" s="6" t="str">
        <f>IF(COUNTIFS(Table_Publishing_Houses[Publishing_House],Table_Publishing_Houses[[#This Row],[Publishing_House]])&gt;1,"Y","N")</f>
        <v>N</v>
      </c>
      <c r="D82" t="s">
        <v>16358</v>
      </c>
    </row>
    <row r="83" spans="1:4" x14ac:dyDescent="0.35">
      <c r="A83" t="s">
        <v>16239</v>
      </c>
      <c r="B83" t="s">
        <v>11909</v>
      </c>
      <c r="C83" s="6" t="str">
        <f>IF(COUNTIFS(Table_Publishing_Houses[Publishing_House],Table_Publishing_Houses[[#This Row],[Publishing_House]])&gt;1,"Y","N")</f>
        <v>N</v>
      </c>
      <c r="D83" t="s">
        <v>16359</v>
      </c>
    </row>
    <row r="84" spans="1:4" x14ac:dyDescent="0.35">
      <c r="A84" t="s">
        <v>12034</v>
      </c>
      <c r="B84" t="s">
        <v>11911</v>
      </c>
      <c r="C84" s="6" t="str">
        <f>IF(COUNTIFS(Table_Publishing_Houses[Publishing_House],Table_Publishing_Houses[[#This Row],[Publishing_House]])&gt;1,"Y","N")</f>
        <v>N</v>
      </c>
      <c r="D84" t="s">
        <v>16360</v>
      </c>
    </row>
    <row r="85" spans="1:4" x14ac:dyDescent="0.35">
      <c r="A85" t="s">
        <v>13628</v>
      </c>
      <c r="B85" t="s">
        <v>11909</v>
      </c>
      <c r="C85" s="6" t="str">
        <f>IF(COUNTIFS(Table_Publishing_Houses[Publishing_House],Table_Publishing_Houses[[#This Row],[Publishing_House]])&gt;1,"Y","N")</f>
        <v>N</v>
      </c>
      <c r="D85" t="s">
        <v>16361</v>
      </c>
    </row>
    <row r="86" spans="1:4" x14ac:dyDescent="0.35">
      <c r="A86" t="s">
        <v>16279</v>
      </c>
      <c r="B86" t="s">
        <v>16248</v>
      </c>
      <c r="C86" s="6" t="str">
        <f>IF(COUNTIFS(Table_Publishing_Houses[Publishing_House],Table_Publishing_Houses[[#This Row],[Publishing_House]])&gt;1,"Y","N")</f>
        <v>N</v>
      </c>
      <c r="D86" t="s">
        <v>16362</v>
      </c>
    </row>
    <row r="87" spans="1:4" x14ac:dyDescent="0.35">
      <c r="A87" t="s">
        <v>16266</v>
      </c>
      <c r="B87" t="s">
        <v>11909</v>
      </c>
      <c r="C87" s="6" t="str">
        <f>IF(COUNTIFS(Table_Publishing_Houses[Publishing_House],Table_Publishing_Houses[[#This Row],[Publishing_House]])&gt;1,"Y","N")</f>
        <v>N</v>
      </c>
      <c r="D87" t="s">
        <v>16363</v>
      </c>
    </row>
    <row r="88" spans="1:4" x14ac:dyDescent="0.35">
      <c r="A88" t="s">
        <v>16289</v>
      </c>
      <c r="B88" t="s">
        <v>11909</v>
      </c>
      <c r="C88" s="6" t="str">
        <f>IF(COUNTIFS(Table_Publishing_Houses[Publishing_House],Table_Publishing_Houses[[#This Row],[Publishing_House]])&gt;1,"Y","N")</f>
        <v>N</v>
      </c>
      <c r="D88" t="s">
        <v>16326</v>
      </c>
    </row>
    <row r="89" spans="1:4" x14ac:dyDescent="0.35">
      <c r="A89" t="s">
        <v>16220</v>
      </c>
      <c r="B89" t="s">
        <v>900</v>
      </c>
      <c r="C89" s="6" t="str">
        <f>IF(COUNTIFS(Table_Publishing_Houses[Publishing_House],Table_Publishing_Houses[[#This Row],[Publishing_House]])&gt;1,"Y","N")</f>
        <v>N</v>
      </c>
      <c r="D89" t="s">
        <v>16361</v>
      </c>
    </row>
    <row r="90" spans="1:4" x14ac:dyDescent="0.35">
      <c r="A90" t="s">
        <v>16260</v>
      </c>
      <c r="B90" t="s">
        <v>16248</v>
      </c>
      <c r="C90" s="6" t="str">
        <f>IF(COUNTIFS(Table_Publishing_Houses[Publishing_House],Table_Publishing_Houses[[#This Row],[Publishing_House]])&gt;1,"Y","N")</f>
        <v>N</v>
      </c>
      <c r="D90" t="s">
        <v>16364</v>
      </c>
    </row>
    <row r="91" spans="1:4" x14ac:dyDescent="0.35">
      <c r="A91" t="s">
        <v>12036</v>
      </c>
      <c r="B91" t="s">
        <v>11911</v>
      </c>
      <c r="C91" s="6" t="str">
        <f>IF(COUNTIFS(Table_Publishing_Houses[Publishing_House],Table_Publishing_Houses[[#This Row],[Publishing_House]])&gt;1,"Y","N")</f>
        <v>N</v>
      </c>
      <c r="D91" t="s">
        <v>16365</v>
      </c>
    </row>
    <row r="92" spans="1:4" x14ac:dyDescent="0.35">
      <c r="A92" t="s">
        <v>12026</v>
      </c>
      <c r="B92" t="s">
        <v>11911</v>
      </c>
      <c r="C92" s="6" t="str">
        <f>IF(COUNTIFS(Table_Publishing_Houses[Publishing_House],Table_Publishing_Houses[[#This Row],[Publishing_House]])&gt;1,"Y","N")</f>
        <v>N</v>
      </c>
      <c r="D92" t="s">
        <v>16429</v>
      </c>
    </row>
    <row r="93" spans="1:4" x14ac:dyDescent="0.35">
      <c r="A93" t="s">
        <v>15861</v>
      </c>
      <c r="B93" t="s">
        <v>11911</v>
      </c>
      <c r="C93" s="6" t="str">
        <f>IF(COUNTIFS(Table_Publishing_Houses[Publishing_House],Table_Publishing_Houses[[#This Row],[Publishing_House]])&gt;1,"Y","N")</f>
        <v>N</v>
      </c>
      <c r="D93" t="s">
        <v>16366</v>
      </c>
    </row>
    <row r="94" spans="1:4" x14ac:dyDescent="0.35">
      <c r="A94" t="s">
        <v>7016</v>
      </c>
      <c r="B94" t="s">
        <v>12040</v>
      </c>
      <c r="C94" s="6" t="str">
        <f>IF(COUNTIFS(Table_Publishing_Houses[Publishing_House],Table_Publishing_Houses[[#This Row],[Publishing_House]])&gt;1,"Y","N")</f>
        <v>N</v>
      </c>
      <c r="D94" t="s">
        <v>16367</v>
      </c>
    </row>
    <row r="95" spans="1:4" x14ac:dyDescent="0.35">
      <c r="A95" t="s">
        <v>7043</v>
      </c>
      <c r="B95" t="s">
        <v>11909</v>
      </c>
      <c r="C95" s="6" t="str">
        <f>IF(COUNTIFS(Table_Publishing_Houses[Publishing_House],Table_Publishing_Houses[[#This Row],[Publishing_House]])&gt;1,"Y","N")</f>
        <v>N</v>
      </c>
      <c r="D95" t="s">
        <v>16368</v>
      </c>
    </row>
    <row r="96" spans="1:4" x14ac:dyDescent="0.35">
      <c r="A96" t="s">
        <v>7036</v>
      </c>
      <c r="B96" t="s">
        <v>11909</v>
      </c>
      <c r="C96" s="6" t="str">
        <f>IF(COUNTIFS(Table_Publishing_Houses[Publishing_House],Table_Publishing_Houses[[#This Row],[Publishing_House]])&gt;1,"Y","N")</f>
        <v>N</v>
      </c>
      <c r="D96" t="s">
        <v>16369</v>
      </c>
    </row>
    <row r="97" spans="1:4" x14ac:dyDescent="0.35">
      <c r="A97" t="s">
        <v>15873</v>
      </c>
      <c r="B97" t="s">
        <v>11911</v>
      </c>
      <c r="C97" s="6" t="str">
        <f>IF(COUNTIFS(Table_Publishing_Houses[Publishing_House],Table_Publishing_Houses[[#This Row],[Publishing_House]])&gt;1,"Y","N")</f>
        <v>N</v>
      </c>
      <c r="D97" t="s">
        <v>16370</v>
      </c>
    </row>
    <row r="98" spans="1:4" x14ac:dyDescent="0.35">
      <c r="A98" t="s">
        <v>7933</v>
      </c>
      <c r="B98" t="s">
        <v>11909</v>
      </c>
      <c r="C98" s="6" t="str">
        <f>IF(COUNTIFS(Table_Publishing_Houses[Publishing_House],Table_Publishing_Houses[[#This Row],[Publishing_House]])&gt;1,"Y","N")</f>
        <v>N</v>
      </c>
      <c r="D98" t="s">
        <v>16371</v>
      </c>
    </row>
    <row r="99" spans="1:4" x14ac:dyDescent="0.35">
      <c r="A99" t="s">
        <v>16231</v>
      </c>
      <c r="B99" t="s">
        <v>12010</v>
      </c>
      <c r="C99" s="6" t="str">
        <f>IF(COUNTIFS(Table_Publishing_Houses[Publishing_House],Table_Publishing_Houses[[#This Row],[Publishing_House]])&gt;1,"Y","N")</f>
        <v>N</v>
      </c>
      <c r="D99" t="s">
        <v>16372</v>
      </c>
    </row>
    <row r="100" spans="1:4" x14ac:dyDescent="0.35">
      <c r="A100" t="s">
        <v>7935</v>
      </c>
      <c r="B100" t="s">
        <v>11909</v>
      </c>
      <c r="C100" s="6" t="str">
        <f>IF(COUNTIFS(Table_Publishing_Houses[Publishing_House],Table_Publishing_Houses[[#This Row],[Publishing_House]])&gt;1,"Y","N")</f>
        <v>N</v>
      </c>
      <c r="D100" t="s">
        <v>16373</v>
      </c>
    </row>
    <row r="101" spans="1:4" x14ac:dyDescent="0.35">
      <c r="A101" t="s">
        <v>15715</v>
      </c>
      <c r="B101" t="s">
        <v>11909</v>
      </c>
      <c r="C101" s="6" t="str">
        <f>IF(COUNTIFS(Table_Publishing_Houses[Publishing_House],Table_Publishing_Houses[[#This Row],[Publishing_House]])&gt;1,"Y","N")</f>
        <v>N</v>
      </c>
      <c r="D101" t="s">
        <v>16374</v>
      </c>
    </row>
    <row r="102" spans="1:4" x14ac:dyDescent="0.35">
      <c r="A102" t="s">
        <v>16247</v>
      </c>
      <c r="B102" t="s">
        <v>16248</v>
      </c>
      <c r="C102" s="6" t="str">
        <f>IF(COUNTIFS(Table_Publishing_Houses[Publishing_House],Table_Publishing_Houses[[#This Row],[Publishing_House]])&gt;1,"Y","N")</f>
        <v>N</v>
      </c>
      <c r="D102" t="s">
        <v>16375</v>
      </c>
    </row>
    <row r="103" spans="1:4" x14ac:dyDescent="0.35">
      <c r="A103" t="s">
        <v>12035</v>
      </c>
      <c r="B103" t="s">
        <v>7724</v>
      </c>
      <c r="C103" s="6" t="str">
        <f>IF(COUNTIFS(Table_Publishing_Houses[Publishing_House],Table_Publishing_Houses[[#This Row],[Publishing_House]])&gt;1,"Y","N")</f>
        <v>N</v>
      </c>
      <c r="D103" t="s">
        <v>16376</v>
      </c>
    </row>
    <row r="104" spans="1:4" x14ac:dyDescent="0.35">
      <c r="A104" t="s">
        <v>16281</v>
      </c>
      <c r="B104" t="s">
        <v>16248</v>
      </c>
      <c r="C104" s="6" t="str">
        <f>IF(COUNTIFS(Table_Publishing_Houses[Publishing_House],Table_Publishing_Houses[[#This Row],[Publishing_House]])&gt;1,"Y","N")</f>
        <v>N</v>
      </c>
      <c r="D104" t="s">
        <v>16377</v>
      </c>
    </row>
    <row r="105" spans="1:4" x14ac:dyDescent="0.35">
      <c r="A105" t="s">
        <v>16284</v>
      </c>
      <c r="B105" t="s">
        <v>11909</v>
      </c>
      <c r="C105" s="6" t="str">
        <f>IF(COUNTIFS(Table_Publishing_Houses[Publishing_House],Table_Publishing_Houses[[#This Row],[Publishing_House]])&gt;1,"Y","N")</f>
        <v>N</v>
      </c>
      <c r="D105" t="s">
        <v>16378</v>
      </c>
    </row>
    <row r="106" spans="1:4" x14ac:dyDescent="0.35">
      <c r="A106" t="s">
        <v>7050</v>
      </c>
      <c r="B106" t="s">
        <v>11909</v>
      </c>
      <c r="C106" s="6" t="str">
        <f>IF(COUNTIFS(Table_Publishing_Houses[Publishing_House],Table_Publishing_Houses[[#This Row],[Publishing_House]])&gt;1,"Y","N")</f>
        <v>N</v>
      </c>
      <c r="D106" t="s">
        <v>16298</v>
      </c>
    </row>
    <row r="107" spans="1:4" x14ac:dyDescent="0.35">
      <c r="A107" t="s">
        <v>7023</v>
      </c>
      <c r="B107" t="s">
        <v>11909</v>
      </c>
      <c r="C107" s="6" t="str">
        <f>IF(COUNTIFS(Table_Publishing_Houses[Publishing_House],Table_Publishing_Houses[[#This Row],[Publishing_House]])&gt;1,"Y","N")</f>
        <v>N</v>
      </c>
      <c r="D107" t="s">
        <v>16379</v>
      </c>
    </row>
    <row r="108" spans="1:4" x14ac:dyDescent="0.35">
      <c r="A108" t="s">
        <v>7056</v>
      </c>
      <c r="B108" t="s">
        <v>11911</v>
      </c>
      <c r="C108" s="6" t="str">
        <f>IF(COUNTIFS(Table_Publishing_Houses[Publishing_House],Table_Publishing_Houses[[#This Row],[Publishing_House]])&gt;1,"Y","N")</f>
        <v>N</v>
      </c>
      <c r="D108" t="s">
        <v>16380</v>
      </c>
    </row>
    <row r="109" spans="1:4" x14ac:dyDescent="0.35">
      <c r="A109" t="s">
        <v>16245</v>
      </c>
      <c r="B109" t="s">
        <v>11909</v>
      </c>
      <c r="C109" s="6" t="str">
        <f>IF(COUNTIFS(Table_Publishing_Houses[Publishing_House],Table_Publishing_Houses[[#This Row],[Publishing_House]])&gt;1,"Y","N")</f>
        <v>N</v>
      </c>
      <c r="D109" t="s">
        <v>16341</v>
      </c>
    </row>
    <row r="110" spans="1:4" x14ac:dyDescent="0.35">
      <c r="A110" t="s">
        <v>7017</v>
      </c>
      <c r="B110" t="s">
        <v>11911</v>
      </c>
      <c r="C110" s="6" t="str">
        <f>IF(COUNTIFS(Table_Publishing_Houses[Publishing_House],Table_Publishing_Houses[[#This Row],[Publishing_House]])&gt;1,"Y","N")</f>
        <v>N</v>
      </c>
      <c r="D110" t="s">
        <v>16381</v>
      </c>
    </row>
    <row r="111" spans="1:4" x14ac:dyDescent="0.35">
      <c r="A111" t="s">
        <v>16262</v>
      </c>
      <c r="B111" t="s">
        <v>16248</v>
      </c>
      <c r="C111" s="6" t="str">
        <f>IF(COUNTIFS(Table_Publishing_Houses[Publishing_House],Table_Publishing_Houses[[#This Row],[Publishing_House]])&gt;1,"Y","N")</f>
        <v>N</v>
      </c>
      <c r="D111" t="s">
        <v>16364</v>
      </c>
    </row>
    <row r="112" spans="1:4" x14ac:dyDescent="0.35">
      <c r="A112" t="s">
        <v>16249</v>
      </c>
      <c r="B112" t="s">
        <v>11911</v>
      </c>
      <c r="C112" s="6" t="str">
        <f>IF(COUNTIFS(Table_Publishing_Houses[Publishing_House],Table_Publishing_Houses[[#This Row],[Publishing_House]])&gt;1,"Y","N")</f>
        <v>N</v>
      </c>
      <c r="D112" t="s">
        <v>16382</v>
      </c>
    </row>
    <row r="113" spans="1:4" x14ac:dyDescent="0.35">
      <c r="A113" t="s">
        <v>16261</v>
      </c>
      <c r="B113" t="s">
        <v>16248</v>
      </c>
      <c r="C113" s="6" t="str">
        <f>IF(COUNTIFS(Table_Publishing_Houses[Publishing_House],Table_Publishing_Houses[[#This Row],[Publishing_House]])&gt;1,"Y","N")</f>
        <v>N</v>
      </c>
      <c r="D113" t="s">
        <v>16383</v>
      </c>
    </row>
    <row r="114" spans="1:4" x14ac:dyDescent="0.35">
      <c r="A114" t="s">
        <v>16235</v>
      </c>
      <c r="B114" t="s">
        <v>11909</v>
      </c>
      <c r="C114" s="6" t="str">
        <f>IF(COUNTIFS(Table_Publishing_Houses[Publishing_House],Table_Publishing_Houses[[#This Row],[Publishing_House]])&gt;1,"Y","N")</f>
        <v>N</v>
      </c>
      <c r="D114" t="s">
        <v>16384</v>
      </c>
    </row>
    <row r="115" spans="1:4" x14ac:dyDescent="0.35">
      <c r="A115" t="s">
        <v>16228</v>
      </c>
      <c r="B115" t="s">
        <v>16229</v>
      </c>
      <c r="C115" s="6" t="str">
        <f>IF(COUNTIFS(Table_Publishing_Houses[Publishing_House],Table_Publishing_Houses[[#This Row],[Publishing_House]])&gt;1,"Y","N")</f>
        <v>N</v>
      </c>
      <c r="D115" t="s">
        <v>16385</v>
      </c>
    </row>
    <row r="116" spans="1:4" x14ac:dyDescent="0.35">
      <c r="A116" t="s">
        <v>12031</v>
      </c>
      <c r="B116" t="s">
        <v>11911</v>
      </c>
      <c r="C116" s="6" t="str">
        <f>IF(COUNTIFS(Table_Publishing_Houses[Publishing_House],Table_Publishing_Houses[[#This Row],[Publishing_House]])&gt;1,"Y","N")</f>
        <v>N</v>
      </c>
      <c r="D116" t="s">
        <v>16386</v>
      </c>
    </row>
    <row r="117" spans="1:4" x14ac:dyDescent="0.35">
      <c r="A117" t="s">
        <v>7013</v>
      </c>
      <c r="B117" t="s">
        <v>12040</v>
      </c>
      <c r="C117" s="6" t="str">
        <f>IF(COUNTIFS(Table_Publishing_Houses[Publishing_House],Table_Publishing_Houses[[#This Row],[Publishing_House]])&gt;1,"Y","N")</f>
        <v>N</v>
      </c>
      <c r="D117" t="s">
        <v>16352</v>
      </c>
    </row>
    <row r="118" spans="1:4" x14ac:dyDescent="0.35">
      <c r="A118" t="s">
        <v>15502</v>
      </c>
      <c r="B118" t="s">
        <v>11909</v>
      </c>
      <c r="C118" s="6" t="str">
        <f>IF(COUNTIFS(Table_Publishing_Houses[Publishing_House],Table_Publishing_Houses[[#This Row],[Publishing_House]])&gt;1,"Y","N")</f>
        <v>N</v>
      </c>
      <c r="D118" t="s">
        <v>16385</v>
      </c>
    </row>
    <row r="119" spans="1:4" x14ac:dyDescent="0.35">
      <c r="A119" t="s">
        <v>15623</v>
      </c>
      <c r="B119" t="s">
        <v>11911</v>
      </c>
      <c r="C119" s="6" t="str">
        <f>IF(COUNTIFS(Table_Publishing_Houses[Publishing_House],Table_Publishing_Houses[[#This Row],[Publishing_House]])&gt;1,"Y","N")</f>
        <v>N</v>
      </c>
      <c r="D119" t="s">
        <v>16387</v>
      </c>
    </row>
    <row r="120" spans="1:4" x14ac:dyDescent="0.35">
      <c r="A120" t="s">
        <v>16259</v>
      </c>
      <c r="B120" t="s">
        <v>11924</v>
      </c>
      <c r="C120" s="6" t="str">
        <f>IF(COUNTIFS(Table_Publishing_Houses[Publishing_House],Table_Publishing_Houses[[#This Row],[Publishing_House]])&gt;1,"Y","N")</f>
        <v>N</v>
      </c>
      <c r="D120" t="s">
        <v>16388</v>
      </c>
    </row>
    <row r="121" spans="1:4" x14ac:dyDescent="0.35">
      <c r="A121" t="s">
        <v>16240</v>
      </c>
      <c r="B121" t="s">
        <v>11909</v>
      </c>
      <c r="C121" s="6" t="str">
        <f>IF(COUNTIFS(Table_Publishing_Houses[Publishing_House],Table_Publishing_Houses[[#This Row],[Publishing_House]])&gt;1,"Y","N")</f>
        <v>N</v>
      </c>
      <c r="D121" t="s">
        <v>16389</v>
      </c>
    </row>
    <row r="122" spans="1:4" x14ac:dyDescent="0.35">
      <c r="A122" t="s">
        <v>7021</v>
      </c>
      <c r="B122" t="s">
        <v>11909</v>
      </c>
      <c r="C122" s="6" t="str">
        <f>IF(COUNTIFS(Table_Publishing_Houses[Publishing_House],Table_Publishing_Houses[[#This Row],[Publishing_House]])&gt;1,"Y","N")</f>
        <v>N</v>
      </c>
      <c r="D122" t="s">
        <v>16356</v>
      </c>
    </row>
    <row r="123" spans="1:4" x14ac:dyDescent="0.35">
      <c r="A123" t="s">
        <v>12020</v>
      </c>
      <c r="B123" t="s">
        <v>11911</v>
      </c>
      <c r="C123" s="6" t="str">
        <f>IF(COUNTIFS(Table_Publishing_Houses[Publishing_House],Table_Publishing_Houses[[#This Row],[Publishing_House]])&gt;1,"Y","N")</f>
        <v>N</v>
      </c>
      <c r="D123" t="s">
        <v>16390</v>
      </c>
    </row>
    <row r="124" spans="1:4" x14ac:dyDescent="0.35">
      <c r="A124" t="s">
        <v>7038</v>
      </c>
      <c r="B124" t="s">
        <v>11911</v>
      </c>
      <c r="C124" s="6" t="str">
        <f>IF(COUNTIFS(Table_Publishing_Houses[Publishing_House],Table_Publishing_Houses[[#This Row],[Publishing_House]])&gt;1,"Y","N")</f>
        <v>N</v>
      </c>
      <c r="D124" t="s">
        <v>16298</v>
      </c>
    </row>
    <row r="125" spans="1:4" x14ac:dyDescent="0.35">
      <c r="A125" t="s">
        <v>7938</v>
      </c>
      <c r="B125" t="s">
        <v>11909</v>
      </c>
      <c r="C125" s="6" t="str">
        <f>IF(COUNTIFS(Table_Publishing_Houses[Publishing_House],Table_Publishing_Houses[[#This Row],[Publishing_House]])&gt;1,"Y","N")</f>
        <v>N</v>
      </c>
      <c r="D125" t="s">
        <v>16391</v>
      </c>
    </row>
    <row r="126" spans="1:4" x14ac:dyDescent="0.35">
      <c r="A126" t="s">
        <v>16225</v>
      </c>
      <c r="B126" t="s">
        <v>900</v>
      </c>
      <c r="C126" s="6" t="str">
        <f>IF(COUNTIFS(Table_Publishing_Houses[Publishing_House],Table_Publishing_Houses[[#This Row],[Publishing_House]])&gt;1,"Y","N")</f>
        <v>N</v>
      </c>
      <c r="D126" t="s">
        <v>16392</v>
      </c>
    </row>
    <row r="127" spans="1:4" x14ac:dyDescent="0.35">
      <c r="A127" t="s">
        <v>7055</v>
      </c>
      <c r="B127" t="s">
        <v>11909</v>
      </c>
      <c r="C127" s="6" t="str">
        <f>IF(COUNTIFS(Table_Publishing_Houses[Publishing_House],Table_Publishing_Houses[[#This Row],[Publishing_House]])&gt;1,"Y","N")</f>
        <v>N</v>
      </c>
      <c r="D127" t="s">
        <v>16298</v>
      </c>
    </row>
    <row r="128" spans="1:4" x14ac:dyDescent="0.35">
      <c r="A128" t="s">
        <v>16288</v>
      </c>
      <c r="B128" t="s">
        <v>11911</v>
      </c>
      <c r="C128" s="6" t="str">
        <f>IF(COUNTIFS(Table_Publishing_Houses[Publishing_House],Table_Publishing_Houses[[#This Row],[Publishing_House]])&gt;1,"Y","N")</f>
        <v>N</v>
      </c>
      <c r="D128" t="s">
        <v>16393</v>
      </c>
    </row>
    <row r="129" spans="1:4" x14ac:dyDescent="0.35">
      <c r="A129" t="s">
        <v>13316</v>
      </c>
      <c r="B129" t="s">
        <v>11911</v>
      </c>
      <c r="C129" s="6" t="str">
        <f>IF(COUNTIFS(Table_Publishing_Houses[Publishing_House],Table_Publishing_Houses[[#This Row],[Publishing_House]])&gt;1,"Y","N")</f>
        <v>N</v>
      </c>
      <c r="D129" t="s">
        <v>16394</v>
      </c>
    </row>
    <row r="130" spans="1:4" x14ac:dyDescent="0.35">
      <c r="A130" t="s">
        <v>13400</v>
      </c>
      <c r="B130" t="s">
        <v>11911</v>
      </c>
      <c r="C130" s="6" t="str">
        <f>IF(COUNTIFS(Table_Publishing_Houses[Publishing_House],Table_Publishing_Houses[[#This Row],[Publishing_House]])&gt;1,"Y","N")</f>
        <v>N</v>
      </c>
      <c r="D130" t="s">
        <v>16395</v>
      </c>
    </row>
    <row r="131" spans="1:4" x14ac:dyDescent="0.35">
      <c r="A131" t="s">
        <v>13193</v>
      </c>
      <c r="B131" t="s">
        <v>11909</v>
      </c>
      <c r="C131" s="6" t="str">
        <f>IF(COUNTIFS(Table_Publishing_Houses[Publishing_House],Table_Publishing_Houses[[#This Row],[Publishing_House]])&gt;1,"Y","N")</f>
        <v>N</v>
      </c>
      <c r="D131" t="s">
        <v>16396</v>
      </c>
    </row>
    <row r="132" spans="1:4" x14ac:dyDescent="0.35">
      <c r="A132" t="s">
        <v>16271</v>
      </c>
      <c r="B132" t="s">
        <v>11911</v>
      </c>
      <c r="C132" s="6" t="str">
        <f>IF(COUNTIFS(Table_Publishing_Houses[Publishing_House],Table_Publishing_Houses[[#This Row],[Publishing_House]])&gt;1,"Y","N")</f>
        <v>N</v>
      </c>
      <c r="D132" t="s">
        <v>16397</v>
      </c>
    </row>
    <row r="133" spans="1:4" x14ac:dyDescent="0.35">
      <c r="A133" t="s">
        <v>7041</v>
      </c>
      <c r="B133" t="s">
        <v>11911</v>
      </c>
      <c r="C133" s="6" t="str">
        <f>IF(COUNTIFS(Table_Publishing_Houses[Publishing_House],Table_Publishing_Houses[[#This Row],[Publishing_House]])&gt;1,"Y","N")</f>
        <v>N</v>
      </c>
      <c r="D133" t="s">
        <v>16398</v>
      </c>
    </row>
    <row r="134" spans="1:4" x14ac:dyDescent="0.35">
      <c r="A134" t="s">
        <v>7044</v>
      </c>
      <c r="B134" t="s">
        <v>11909</v>
      </c>
      <c r="C134" s="6" t="str">
        <f>IF(COUNTIFS(Table_Publishing_Houses[Publishing_House],Table_Publishing_Houses[[#This Row],[Publishing_House]])&gt;1,"Y","N")</f>
        <v>N</v>
      </c>
      <c r="D134" t="s">
        <v>16399</v>
      </c>
    </row>
    <row r="135" spans="1:4" x14ac:dyDescent="0.35">
      <c r="A135" t="s">
        <v>16254</v>
      </c>
      <c r="B135" t="s">
        <v>11909</v>
      </c>
      <c r="C135" s="6" t="str">
        <f>IF(COUNTIFS(Table_Publishing_Houses[Publishing_House],Table_Publishing_Houses[[#This Row],[Publishing_House]])&gt;1,"Y","N")</f>
        <v>N</v>
      </c>
      <c r="D135" t="s">
        <v>16400</v>
      </c>
    </row>
    <row r="136" spans="1:4" x14ac:dyDescent="0.35">
      <c r="A136" t="s">
        <v>7015</v>
      </c>
      <c r="B136" t="s">
        <v>11909</v>
      </c>
      <c r="C136" s="6" t="str">
        <f>IF(COUNTIFS(Table_Publishing_Houses[Publishing_House],Table_Publishing_Houses[[#This Row],[Publishing_House]])&gt;1,"Y","N")</f>
        <v>N</v>
      </c>
      <c r="D136" t="s">
        <v>16352</v>
      </c>
    </row>
    <row r="137" spans="1:4" x14ac:dyDescent="0.35">
      <c r="A137" t="s">
        <v>7057</v>
      </c>
      <c r="B137" t="s">
        <v>11909</v>
      </c>
      <c r="C137" s="6" t="str">
        <f>IF(COUNTIFS(Table_Publishing_Houses[Publishing_House],Table_Publishing_Houses[[#This Row],[Publishing_House]])&gt;1,"Y","N")</f>
        <v>N</v>
      </c>
      <c r="D137" t="s">
        <v>16401</v>
      </c>
    </row>
    <row r="138" spans="1:4" x14ac:dyDescent="0.35">
      <c r="A138" t="s">
        <v>16253</v>
      </c>
      <c r="B138" t="s">
        <v>11909</v>
      </c>
      <c r="C138" s="6" t="str">
        <f>IF(COUNTIFS(Table_Publishing_Houses[Publishing_House],Table_Publishing_Houses[[#This Row],[Publishing_House]])&gt;1,"Y","N")</f>
        <v>N</v>
      </c>
      <c r="D138" t="s">
        <v>16402</v>
      </c>
    </row>
    <row r="139" spans="1:4" x14ac:dyDescent="0.35">
      <c r="A139" t="s">
        <v>7033</v>
      </c>
      <c r="B139" t="s">
        <v>11909</v>
      </c>
      <c r="C139" s="6" t="str">
        <f>IF(COUNTIFS(Table_Publishing_Houses[Publishing_House],Table_Publishing_Houses[[#This Row],[Publishing_House]])&gt;1,"Y","N")</f>
        <v>N</v>
      </c>
      <c r="D139" t="s">
        <v>16403</v>
      </c>
    </row>
    <row r="140" spans="1:4" x14ac:dyDescent="0.35">
      <c r="A140" t="s">
        <v>16221</v>
      </c>
      <c r="B140" t="s">
        <v>11911</v>
      </c>
      <c r="C140" s="6" t="str">
        <f>IF(COUNTIFS(Table_Publishing_Houses[Publishing_House],Table_Publishing_Houses[[#This Row],[Publishing_House]])&gt;1,"Y","N")</f>
        <v>N</v>
      </c>
      <c r="D140" t="s">
        <v>16404</v>
      </c>
    </row>
    <row r="141" spans="1:4" x14ac:dyDescent="0.35">
      <c r="A141" t="s">
        <v>16224</v>
      </c>
      <c r="B141" t="s">
        <v>11909</v>
      </c>
      <c r="C141" s="6" t="str">
        <f>IF(COUNTIFS(Table_Publishing_Houses[Publishing_House],Table_Publishing_Houses[[#This Row],[Publishing_House]])&gt;1,"Y","N")</f>
        <v>N</v>
      </c>
      <c r="D141" t="s">
        <v>16356</v>
      </c>
    </row>
    <row r="142" spans="1:4" x14ac:dyDescent="0.35">
      <c r="A142" t="s">
        <v>15626</v>
      </c>
      <c r="B142" t="s">
        <v>11911</v>
      </c>
      <c r="C142" s="6" t="str">
        <f>IF(COUNTIFS(Table_Publishing_Houses[Publishing_House],Table_Publishing_Houses[[#This Row],[Publishing_House]])&gt;1,"Y","N")</f>
        <v>N</v>
      </c>
      <c r="D142" t="s">
        <v>16405</v>
      </c>
    </row>
    <row r="143" spans="1:4" x14ac:dyDescent="0.35">
      <c r="A143" t="s">
        <v>13596</v>
      </c>
      <c r="B143" t="s">
        <v>11909</v>
      </c>
      <c r="C143" s="6" t="str">
        <f>IF(COUNTIFS(Table_Publishing_Houses[Publishing_House],Table_Publishing_Houses[[#This Row],[Publishing_House]])&gt;1,"Y","N")</f>
        <v>N</v>
      </c>
      <c r="D143" t="s">
        <v>16406</v>
      </c>
    </row>
    <row r="144" spans="1:4" x14ac:dyDescent="0.35">
      <c r="A144" t="s">
        <v>7932</v>
      </c>
      <c r="B144" t="s">
        <v>7492</v>
      </c>
      <c r="C144" s="6" t="str">
        <f>IF(COUNTIFS(Table_Publishing_Houses[Publishing_House],Table_Publishing_Houses[[#This Row],[Publishing_House]])&gt;1,"Y","N")</f>
        <v>N</v>
      </c>
      <c r="D144" t="s">
        <v>16407</v>
      </c>
    </row>
    <row r="145" spans="1:4" x14ac:dyDescent="0.35">
      <c r="A145" t="s">
        <v>7930</v>
      </c>
      <c r="B145" t="s">
        <v>11911</v>
      </c>
      <c r="C145" s="6" t="str">
        <f>IF(COUNTIFS(Table_Publishing_Houses[Publishing_House],Table_Publishing_Houses[[#This Row],[Publishing_House]])&gt;1,"Y","N")</f>
        <v>N</v>
      </c>
      <c r="D145" t="s">
        <v>16408</v>
      </c>
    </row>
    <row r="146" spans="1:4" x14ac:dyDescent="0.35">
      <c r="A146" t="s">
        <v>13553</v>
      </c>
      <c r="B146" t="s">
        <v>12010</v>
      </c>
      <c r="C146" s="6" t="str">
        <f>IF(COUNTIFS(Table_Publishing_Houses[Publishing_House],Table_Publishing_Houses[[#This Row],[Publishing_House]])&gt;1,"Y","N")</f>
        <v>N</v>
      </c>
      <c r="D146" t="s">
        <v>16409</v>
      </c>
    </row>
    <row r="147" spans="1:4" x14ac:dyDescent="0.35">
      <c r="A147" t="s">
        <v>16236</v>
      </c>
      <c r="B147" t="s">
        <v>11909</v>
      </c>
      <c r="C147" s="6" t="str">
        <f>IF(COUNTIFS(Table_Publishing_Houses[Publishing_House],Table_Publishing_Houses[[#This Row],[Publishing_House]])&gt;1,"Y","N")</f>
        <v>N</v>
      </c>
      <c r="D147" t="s">
        <v>16410</v>
      </c>
    </row>
    <row r="148" spans="1:4" x14ac:dyDescent="0.35">
      <c r="A148" t="s">
        <v>14120</v>
      </c>
      <c r="B148" t="s">
        <v>11911</v>
      </c>
      <c r="C148" s="6" t="str">
        <f>IF(COUNTIFS(Table_Publishing_Houses[Publishing_House],Table_Publishing_Houses[[#This Row],[Publishing_House]])&gt;1,"Y","N")</f>
        <v>N</v>
      </c>
      <c r="D148" t="s">
        <v>16411</v>
      </c>
    </row>
    <row r="149" spans="1:4" x14ac:dyDescent="0.35">
      <c r="A149" t="s">
        <v>7052</v>
      </c>
      <c r="B149" t="s">
        <v>11909</v>
      </c>
      <c r="C149" s="6" t="str">
        <f>IF(COUNTIFS(Table_Publishing_Houses[Publishing_House],Table_Publishing_Houses[[#This Row],[Publishing_House]])&gt;1,"Y","N")</f>
        <v>N</v>
      </c>
      <c r="D149" t="s">
        <v>16412</v>
      </c>
    </row>
    <row r="150" spans="1:4" x14ac:dyDescent="0.35">
      <c r="A150" t="s">
        <v>12032</v>
      </c>
      <c r="B150" t="s">
        <v>11909</v>
      </c>
      <c r="C150" s="6" t="str">
        <f>IF(COUNTIFS(Table_Publishing_Houses[Publishing_House],Table_Publishing_Houses[[#This Row],[Publishing_House]])&gt;1,"Y","N")</f>
        <v>N</v>
      </c>
      <c r="D150" t="s">
        <v>16413</v>
      </c>
    </row>
    <row r="151" spans="1:4" x14ac:dyDescent="0.35">
      <c r="A151" t="s">
        <v>16233</v>
      </c>
      <c r="B151" t="s">
        <v>11909</v>
      </c>
      <c r="C151" s="6" t="str">
        <f>IF(COUNTIFS(Table_Publishing_Houses[Publishing_House],Table_Publishing_Houses[[#This Row],[Publishing_House]])&gt;1,"Y","N")</f>
        <v>N</v>
      </c>
      <c r="D151" t="s">
        <v>16414</v>
      </c>
    </row>
    <row r="152" spans="1:4" x14ac:dyDescent="0.35">
      <c r="A152" t="s">
        <v>12029</v>
      </c>
      <c r="B152" t="s">
        <v>11909</v>
      </c>
      <c r="C152" s="6" t="str">
        <f>IF(COUNTIFS(Table_Publishing_Houses[Publishing_House],Table_Publishing_Houses[[#This Row],[Publishing_House]])&gt;1,"Y","N")</f>
        <v>N</v>
      </c>
      <c r="D152" t="s">
        <v>16395</v>
      </c>
    </row>
    <row r="153" spans="1:4" x14ac:dyDescent="0.35">
      <c r="A153" t="s">
        <v>7035</v>
      </c>
      <c r="B153" t="s">
        <v>11909</v>
      </c>
      <c r="C153" s="6" t="str">
        <f>IF(COUNTIFS(Table_Publishing_Houses[Publishing_House],Table_Publishing_Houses[[#This Row],[Publishing_House]])&gt;1,"Y","N")</f>
        <v>N</v>
      </c>
      <c r="D153" t="s">
        <v>16318</v>
      </c>
    </row>
    <row r="154" spans="1:4" x14ac:dyDescent="0.35">
      <c r="A154" t="s">
        <v>12021</v>
      </c>
      <c r="B154" t="s">
        <v>7346</v>
      </c>
      <c r="C154" s="6" t="str">
        <f>IF(COUNTIFS(Table_Publishing_Houses[Publishing_House],Table_Publishing_Houses[[#This Row],[Publishing_House]])&gt;1,"Y","N")</f>
        <v>N</v>
      </c>
      <c r="D154" t="s">
        <v>16415</v>
      </c>
    </row>
    <row r="155" spans="1:4" x14ac:dyDescent="0.35">
      <c r="A155" t="s">
        <v>7053</v>
      </c>
      <c r="B155" t="s">
        <v>11909</v>
      </c>
      <c r="C155" s="6" t="str">
        <f>IF(COUNTIFS(Table_Publishing_Houses[Publishing_House],Table_Publishing_Houses[[#This Row],[Publishing_House]])&gt;1,"Y","N")</f>
        <v>N</v>
      </c>
      <c r="D155" t="s">
        <v>16298</v>
      </c>
    </row>
    <row r="156" spans="1:4" x14ac:dyDescent="0.35">
      <c r="A156" t="s">
        <v>7045</v>
      </c>
      <c r="B156" t="s">
        <v>11909</v>
      </c>
      <c r="C156" s="6" t="str">
        <f>IF(COUNTIFS(Table_Publishing_Houses[Publishing_House],Table_Publishing_Houses[[#This Row],[Publishing_House]])&gt;1,"Y","N")</f>
        <v>N</v>
      </c>
      <c r="D156" t="s">
        <v>16309</v>
      </c>
    </row>
    <row r="157" spans="1:4" x14ac:dyDescent="0.35">
      <c r="A157" t="s">
        <v>7931</v>
      </c>
      <c r="B157" t="s">
        <v>7284</v>
      </c>
      <c r="C157" s="6" t="str">
        <f>IF(COUNTIFS(Table_Publishing_Houses[Publishing_House],Table_Publishing_Houses[[#This Row],[Publishing_House]])&gt;1,"Y","N")</f>
        <v>N</v>
      </c>
      <c r="D157" t="s">
        <v>16416</v>
      </c>
    </row>
    <row r="158" spans="1:4" x14ac:dyDescent="0.35">
      <c r="A158" t="s">
        <v>13378</v>
      </c>
      <c r="B158" t="s">
        <v>11909</v>
      </c>
      <c r="C158" s="6" t="str">
        <f>IF(COUNTIFS(Table_Publishing_Houses[Publishing_House],Table_Publishing_Houses[[#This Row],[Publishing_House]])&gt;1,"Y","N")</f>
        <v>N</v>
      </c>
      <c r="D158" t="s">
        <v>16356</v>
      </c>
    </row>
    <row r="159" spans="1:4" x14ac:dyDescent="0.35">
      <c r="A159" t="s">
        <v>13426</v>
      </c>
      <c r="B159" t="s">
        <v>11909</v>
      </c>
      <c r="C159" s="6" t="str">
        <f>IF(COUNTIFS(Table_Publishing_Houses[Publishing_House],Table_Publishing_Houses[[#This Row],[Publishing_House]])&gt;1,"Y","N")</f>
        <v>N</v>
      </c>
      <c r="D159" t="s">
        <v>16356</v>
      </c>
    </row>
    <row r="160" spans="1:4" x14ac:dyDescent="0.35">
      <c r="A160" t="s">
        <v>7049</v>
      </c>
      <c r="B160" t="s">
        <v>12041</v>
      </c>
      <c r="C160" s="6" t="str">
        <f>IF(COUNTIFS(Table_Publishing_Houses[Publishing_House],Table_Publishing_Houses[[#This Row],[Publishing_House]])&gt;1,"Y","N")</f>
        <v>N</v>
      </c>
      <c r="D160" t="s">
        <v>16417</v>
      </c>
    </row>
    <row r="161" spans="1:4" x14ac:dyDescent="0.35">
      <c r="A161" t="s">
        <v>15534</v>
      </c>
      <c r="B161" t="s">
        <v>11911</v>
      </c>
      <c r="C161" s="6" t="str">
        <f>IF(COUNTIFS(Table_Publishing_Houses[Publishing_House],Table_Publishing_Houses[[#This Row],[Publishing_House]])&gt;1,"Y","N")</f>
        <v>N</v>
      </c>
      <c r="D161" t="s">
        <v>16418</v>
      </c>
    </row>
    <row r="162" spans="1:4" x14ac:dyDescent="0.35">
      <c r="A162" t="s">
        <v>7022</v>
      </c>
      <c r="B162" t="s">
        <v>11909</v>
      </c>
      <c r="C162" s="6" t="str">
        <f>IF(COUNTIFS(Table_Publishing_Houses[Publishing_House],Table_Publishing_Houses[[#This Row],[Publishing_House]])&gt;1,"Y","N")</f>
        <v>N</v>
      </c>
      <c r="D162" t="s">
        <v>16419</v>
      </c>
    </row>
    <row r="163" spans="1:4" x14ac:dyDescent="0.35">
      <c r="A163" t="s">
        <v>12033</v>
      </c>
      <c r="B163" t="s">
        <v>11909</v>
      </c>
      <c r="C163" s="6" t="str">
        <f>IF(COUNTIFS(Table_Publishing_Houses[Publishing_House],Table_Publishing_Houses[[#This Row],[Publishing_House]])&gt;1,"Y","N")</f>
        <v>N</v>
      </c>
      <c r="D163" t="s">
        <v>16420</v>
      </c>
    </row>
    <row r="164" spans="1:4" x14ac:dyDescent="0.35">
      <c r="A164" t="s">
        <v>16290</v>
      </c>
      <c r="B164" t="s">
        <v>11911</v>
      </c>
      <c r="C164" s="6" t="str">
        <f>IF(COUNTIFS(Table_Publishing_Houses[Publishing_House],Table_Publishing_Houses[[#This Row],[Publishing_House]])&gt;1,"Y","N")</f>
        <v>N</v>
      </c>
      <c r="D164" t="s">
        <v>16421</v>
      </c>
    </row>
    <row r="165" spans="1:4" x14ac:dyDescent="0.35">
      <c r="A165" t="s">
        <v>7047</v>
      </c>
      <c r="B165" t="s">
        <v>11909</v>
      </c>
      <c r="C165" s="6" t="str">
        <f>IF(COUNTIFS(Table_Publishing_Houses[Publishing_House],Table_Publishing_Houses[[#This Row],[Publishing_House]])&gt;1,"Y","N")</f>
        <v>N</v>
      </c>
      <c r="D165" t="s">
        <v>9815</v>
      </c>
    </row>
    <row r="166" spans="1:4" x14ac:dyDescent="0.35">
      <c r="A166" t="s">
        <v>13606</v>
      </c>
      <c r="B166" t="s">
        <v>11909</v>
      </c>
      <c r="C166" s="6" t="str">
        <f>IF(COUNTIFS(Table_Publishing_Houses[Publishing_House],Table_Publishing_Houses[[#This Row],[Publishing_House]])&gt;1,"Y","N")</f>
        <v>N</v>
      </c>
      <c r="D166" t="s">
        <v>16422</v>
      </c>
    </row>
    <row r="167" spans="1:4" x14ac:dyDescent="0.35">
      <c r="A167" t="s">
        <v>7939</v>
      </c>
      <c r="B167" t="s">
        <v>11909</v>
      </c>
      <c r="C167" s="6" t="str">
        <f>IF(COUNTIFS(Table_Publishing_Houses[Publishing_House],Table_Publishing_Houses[[#This Row],[Publishing_House]])&gt;1,"Y","N")</f>
        <v>N</v>
      </c>
      <c r="D167" t="s">
        <v>16423</v>
      </c>
    </row>
    <row r="168" spans="1:4" x14ac:dyDescent="0.35">
      <c r="A168" t="s">
        <v>16250</v>
      </c>
      <c r="B168" t="s">
        <v>11909</v>
      </c>
      <c r="C168" s="6" t="str">
        <f>IF(COUNTIFS(Table_Publishing_Houses[Publishing_House],Table_Publishing_Houses[[#This Row],[Publishing_House]])&gt;1,"Y","N")</f>
        <v>N</v>
      </c>
      <c r="D168" t="s">
        <v>16424</v>
      </c>
    </row>
    <row r="169" spans="1:4" x14ac:dyDescent="0.35">
      <c r="A169" t="s">
        <v>12028</v>
      </c>
      <c r="B169" t="s">
        <v>11911</v>
      </c>
      <c r="C169" s="6" t="str">
        <f>IF(COUNTIFS(Table_Publishing_Houses[Publishing_House],Table_Publishing_Houses[[#This Row],[Publishing_House]])&gt;1,"Y","N")</f>
        <v>N</v>
      </c>
      <c r="D169" t="s">
        <v>16425</v>
      </c>
    </row>
    <row r="170" spans="1:4" x14ac:dyDescent="0.35">
      <c r="A170" t="s">
        <v>16222</v>
      </c>
      <c r="B170" t="s">
        <v>11909</v>
      </c>
      <c r="C170" s="6" t="str">
        <f>IF(COUNTIFS(Table_Publishing_Houses[Publishing_House],Table_Publishing_Houses[[#This Row],[Publishing_House]])&gt;1,"Y","N")</f>
        <v>N</v>
      </c>
      <c r="D170" t="s">
        <v>16361</v>
      </c>
    </row>
    <row r="171" spans="1:4" x14ac:dyDescent="0.35">
      <c r="A171" t="s">
        <v>7019</v>
      </c>
      <c r="B171" t="s">
        <v>11909</v>
      </c>
      <c r="C171" s="6" t="str">
        <f>IF(COUNTIFS(Table_Publishing_Houses[Publishing_House],Table_Publishing_Houses[[#This Row],[Publishing_House]])&gt;1,"Y","N")</f>
        <v>N</v>
      </c>
      <c r="D171" t="s">
        <v>16426</v>
      </c>
    </row>
    <row r="172" spans="1:4" x14ac:dyDescent="0.35">
      <c r="A172" t="s">
        <v>16246</v>
      </c>
      <c r="B172" t="s">
        <v>11909</v>
      </c>
      <c r="C172" s="6" t="str">
        <f>IF(COUNTIFS(Table_Publishing_Houses[Publishing_House],Table_Publishing_Houses[[#This Row],[Publishing_House]])&gt;1,"Y","N")</f>
        <v>N</v>
      </c>
      <c r="D172" t="s">
        <v>16427</v>
      </c>
    </row>
    <row r="173" spans="1:4" x14ac:dyDescent="0.35">
      <c r="A173" t="s">
        <v>16276</v>
      </c>
      <c r="B173" t="s">
        <v>16277</v>
      </c>
      <c r="C173" s="6" t="str">
        <f>IF(COUNTIFS(Table_Publishing_Houses[Publishing_House],Table_Publishing_Houses[[#This Row],[Publishing_House]])&gt;1,"Y","N")</f>
        <v>N</v>
      </c>
      <c r="D173" t="s">
        <v>16428</v>
      </c>
    </row>
  </sheetData>
  <conditionalFormatting sqref="C2:C173">
    <cfRule type="cellIs" dxfId="133" priority="1" operator="equal">
      <formula>"Y"</formula>
    </cfRule>
  </conditionalFormatting>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654E64-8EFA-4D51-BFC5-7BFA1231FDF8}">
  <sheetPr codeName="Sheet20"/>
  <dimension ref="A1:C106"/>
  <sheetViews>
    <sheetView showGridLines="0" workbookViewId="0">
      <selection activeCell="G9" sqref="G9"/>
    </sheetView>
  </sheetViews>
  <sheetFormatPr defaultRowHeight="14.5" x14ac:dyDescent="0.35"/>
  <cols>
    <col min="1" max="1" width="30.453125" customWidth="1"/>
    <col min="2" max="2" width="32.81640625" customWidth="1"/>
    <col min="3" max="3" width="19.81640625" bestFit="1" customWidth="1"/>
  </cols>
  <sheetData>
    <row r="1" spans="1:3" s="6" customFormat="1" ht="31" customHeight="1" x14ac:dyDescent="0.35">
      <c r="A1" s="1" t="s">
        <v>4</v>
      </c>
      <c r="B1" s="1" t="s">
        <v>11904</v>
      </c>
      <c r="C1" s="3" t="s">
        <v>11043</v>
      </c>
    </row>
    <row r="2" spans="1:3" x14ac:dyDescent="0.35">
      <c r="A2" t="s">
        <v>11905</v>
      </c>
      <c r="B2" t="s">
        <v>5965</v>
      </c>
      <c r="C2" t="str">
        <f>IF(COUNTIFS(Table19[Name],Table19[[#This Row],[Name]])&gt;1,"Y","N")</f>
        <v>N</v>
      </c>
    </row>
    <row r="3" spans="1:3" x14ac:dyDescent="0.35">
      <c r="A3" t="s">
        <v>11906</v>
      </c>
      <c r="B3" t="s">
        <v>11907</v>
      </c>
      <c r="C3" t="str">
        <f>IF(COUNTIFS(Table19[Name],Table19[[#This Row],[Name]])&gt;1,"Y","N")</f>
        <v>N</v>
      </c>
    </row>
    <row r="4" spans="1:3" x14ac:dyDescent="0.35">
      <c r="A4" t="s">
        <v>11908</v>
      </c>
      <c r="B4" t="s">
        <v>11909</v>
      </c>
      <c r="C4" t="str">
        <f>IF(COUNTIFS(Table19[Name],Table19[[#This Row],[Name]])&gt;1,"Y","N")</f>
        <v>N</v>
      </c>
    </row>
    <row r="5" spans="1:3" x14ac:dyDescent="0.35">
      <c r="A5" t="s">
        <v>11910</v>
      </c>
      <c r="B5" t="s">
        <v>11911</v>
      </c>
      <c r="C5" t="str">
        <f>IF(COUNTIFS(Table19[Name],Table19[[#This Row],[Name]])&gt;1,"Y","N")</f>
        <v>N</v>
      </c>
    </row>
    <row r="6" spans="1:3" x14ac:dyDescent="0.35">
      <c r="A6" t="s">
        <v>11912</v>
      </c>
      <c r="B6" t="s">
        <v>11907</v>
      </c>
      <c r="C6" t="str">
        <f>IF(COUNTIFS(Table19[Name],Table19[[#This Row],[Name]])&gt;1,"Y","N")</f>
        <v>N</v>
      </c>
    </row>
    <row r="7" spans="1:3" x14ac:dyDescent="0.35">
      <c r="A7" t="s">
        <v>11913</v>
      </c>
      <c r="B7" t="s">
        <v>5965</v>
      </c>
      <c r="C7" t="str">
        <f>IF(COUNTIFS(Table19[Name],Table19[[#This Row],[Name]])&gt;1,"Y","N")</f>
        <v>N</v>
      </c>
    </row>
    <row r="8" spans="1:3" x14ac:dyDescent="0.35">
      <c r="A8" t="s">
        <v>11914</v>
      </c>
      <c r="B8" t="s">
        <v>5965</v>
      </c>
      <c r="C8" t="str">
        <f>IF(COUNTIFS(Table19[Name],Table19[[#This Row],[Name]])&gt;1,"Y","N")</f>
        <v>N</v>
      </c>
    </row>
    <row r="9" spans="1:3" x14ac:dyDescent="0.35">
      <c r="A9" t="s">
        <v>11915</v>
      </c>
      <c r="B9" t="s">
        <v>5965</v>
      </c>
      <c r="C9" t="str">
        <f>IF(COUNTIFS(Table19[Name],Table19[[#This Row],[Name]])&gt;1,"Y","N")</f>
        <v>N</v>
      </c>
    </row>
    <row r="10" spans="1:3" x14ac:dyDescent="0.35">
      <c r="A10" t="s">
        <v>11916</v>
      </c>
      <c r="B10" t="s">
        <v>5965</v>
      </c>
      <c r="C10" t="str">
        <f>IF(COUNTIFS(Table19[Name],Table19[[#This Row],[Name]])&gt;1,"Y","N")</f>
        <v>N</v>
      </c>
    </row>
    <row r="11" spans="1:3" x14ac:dyDescent="0.35">
      <c r="A11" t="s">
        <v>11917</v>
      </c>
      <c r="B11" t="s">
        <v>11911</v>
      </c>
      <c r="C11" t="str">
        <f>IF(COUNTIFS(Table19[Name],Table19[[#This Row],[Name]])&gt;1,"Y","N")</f>
        <v>N</v>
      </c>
    </row>
    <row r="12" spans="1:3" x14ac:dyDescent="0.35">
      <c r="A12" t="s">
        <v>11918</v>
      </c>
      <c r="B12" t="s">
        <v>5965</v>
      </c>
      <c r="C12" t="str">
        <f>IF(COUNTIFS(Table19[Name],Table19[[#This Row],[Name]])&gt;1,"Y","N")</f>
        <v>N</v>
      </c>
    </row>
    <row r="13" spans="1:3" x14ac:dyDescent="0.35">
      <c r="A13" t="s">
        <v>11919</v>
      </c>
      <c r="B13" t="s">
        <v>11920</v>
      </c>
      <c r="C13" t="str">
        <f>IF(COUNTIFS(Table19[Name],Table19[[#This Row],[Name]])&gt;1,"Y","N")</f>
        <v>N</v>
      </c>
    </row>
    <row r="14" spans="1:3" x14ac:dyDescent="0.35">
      <c r="A14" t="s">
        <v>11921</v>
      </c>
      <c r="B14" t="s">
        <v>5965</v>
      </c>
      <c r="C14" t="str">
        <f>IF(COUNTIFS(Table19[Name],Table19[[#This Row],[Name]])&gt;1,"Y","N")</f>
        <v>N</v>
      </c>
    </row>
    <row r="15" spans="1:3" x14ac:dyDescent="0.35">
      <c r="A15" t="s">
        <v>11922</v>
      </c>
      <c r="B15" t="s">
        <v>11911</v>
      </c>
      <c r="C15" t="str">
        <f>IF(COUNTIFS(Table19[Name],Table19[[#This Row],[Name]])&gt;1,"Y","N")</f>
        <v>N</v>
      </c>
    </row>
    <row r="16" spans="1:3" x14ac:dyDescent="0.35">
      <c r="A16" t="s">
        <v>11923</v>
      </c>
      <c r="B16" t="s">
        <v>11924</v>
      </c>
      <c r="C16" t="str">
        <f>IF(COUNTIFS(Table19[Name],Table19[[#This Row],[Name]])&gt;1,"Y","N")</f>
        <v>N</v>
      </c>
    </row>
    <row r="17" spans="1:3" x14ac:dyDescent="0.35">
      <c r="A17" t="s">
        <v>11925</v>
      </c>
      <c r="B17" t="s">
        <v>5965</v>
      </c>
      <c r="C17" t="str">
        <f>IF(COUNTIFS(Table19[Name],Table19[[#This Row],[Name]])&gt;1,"Y","N")</f>
        <v>N</v>
      </c>
    </row>
    <row r="18" spans="1:3" x14ac:dyDescent="0.35">
      <c r="A18" t="s">
        <v>11926</v>
      </c>
      <c r="B18" t="s">
        <v>5965</v>
      </c>
      <c r="C18" t="str">
        <f>IF(COUNTIFS(Table19[Name],Table19[[#This Row],[Name]])&gt;1,"Y","N")</f>
        <v>N</v>
      </c>
    </row>
    <row r="19" spans="1:3" x14ac:dyDescent="0.35">
      <c r="A19" t="s">
        <v>11927</v>
      </c>
      <c r="B19" t="s">
        <v>11907</v>
      </c>
      <c r="C19" t="str">
        <f>IF(COUNTIFS(Table19[Name],Table19[[#This Row],[Name]])&gt;1,"Y","N")</f>
        <v>N</v>
      </c>
    </row>
    <row r="20" spans="1:3" x14ac:dyDescent="0.35">
      <c r="A20" t="s">
        <v>11928</v>
      </c>
      <c r="B20" t="s">
        <v>5965</v>
      </c>
      <c r="C20" t="str">
        <f>IF(COUNTIFS(Table19[Name],Table19[[#This Row],[Name]])&gt;1,"Y","N")</f>
        <v>N</v>
      </c>
    </row>
    <row r="21" spans="1:3" x14ac:dyDescent="0.35">
      <c r="A21" t="s">
        <v>11929</v>
      </c>
      <c r="B21" t="s">
        <v>11911</v>
      </c>
      <c r="C21" t="str">
        <f>IF(COUNTIFS(Table19[Name],Table19[[#This Row],[Name]])&gt;1,"Y","N")</f>
        <v>N</v>
      </c>
    </row>
    <row r="22" spans="1:3" x14ac:dyDescent="0.35">
      <c r="A22" t="s">
        <v>11930</v>
      </c>
      <c r="B22" t="s">
        <v>5965</v>
      </c>
      <c r="C22" t="str">
        <f>IF(COUNTIFS(Table19[Name],Table19[[#This Row],[Name]])&gt;1,"Y","N")</f>
        <v>N</v>
      </c>
    </row>
    <row r="23" spans="1:3" x14ac:dyDescent="0.35">
      <c r="A23" t="s">
        <v>11931</v>
      </c>
      <c r="B23" t="s">
        <v>11907</v>
      </c>
      <c r="C23" t="str">
        <f>IF(COUNTIFS(Table19[Name],Table19[[#This Row],[Name]])&gt;1,"Y","N")</f>
        <v>N</v>
      </c>
    </row>
    <row r="24" spans="1:3" x14ac:dyDescent="0.35">
      <c r="A24" t="s">
        <v>11932</v>
      </c>
      <c r="B24" t="s">
        <v>11911</v>
      </c>
      <c r="C24" t="str">
        <f>IF(COUNTIFS(Table19[Name],Table19[[#This Row],[Name]])&gt;1,"Y","N")</f>
        <v>N</v>
      </c>
    </row>
    <row r="25" spans="1:3" x14ac:dyDescent="0.35">
      <c r="A25" t="s">
        <v>11933</v>
      </c>
      <c r="B25" t="s">
        <v>11907</v>
      </c>
      <c r="C25" t="str">
        <f>IF(COUNTIFS(Table19[Name],Table19[[#This Row],[Name]])&gt;1,"Y","N")</f>
        <v>N</v>
      </c>
    </row>
    <row r="26" spans="1:3" x14ac:dyDescent="0.35">
      <c r="A26" t="s">
        <v>11934</v>
      </c>
      <c r="B26" t="s">
        <v>5965</v>
      </c>
      <c r="C26" t="str">
        <f>IF(COUNTIFS(Table19[Name],Table19[[#This Row],[Name]])&gt;1,"Y","N")</f>
        <v>N</v>
      </c>
    </row>
    <row r="27" spans="1:3" x14ac:dyDescent="0.35">
      <c r="A27" t="s">
        <v>11935</v>
      </c>
      <c r="B27" t="s">
        <v>5965</v>
      </c>
      <c r="C27" t="str">
        <f>IF(COUNTIFS(Table19[Name],Table19[[#This Row],[Name]])&gt;1,"Y","N")</f>
        <v>N</v>
      </c>
    </row>
    <row r="28" spans="1:3" x14ac:dyDescent="0.35">
      <c r="A28" t="s">
        <v>11936</v>
      </c>
      <c r="B28" t="s">
        <v>11911</v>
      </c>
      <c r="C28" t="str">
        <f>IF(COUNTIFS(Table19[Name],Table19[[#This Row],[Name]])&gt;1,"Y","N")</f>
        <v>N</v>
      </c>
    </row>
    <row r="29" spans="1:3" x14ac:dyDescent="0.35">
      <c r="A29" t="s">
        <v>11937</v>
      </c>
      <c r="B29" t="s">
        <v>11907</v>
      </c>
      <c r="C29" t="str">
        <f>IF(COUNTIFS(Table19[Name],Table19[[#This Row],[Name]])&gt;1,"Y","N")</f>
        <v>N</v>
      </c>
    </row>
    <row r="30" spans="1:3" x14ac:dyDescent="0.35">
      <c r="A30" t="s">
        <v>11938</v>
      </c>
      <c r="B30" t="s">
        <v>5965</v>
      </c>
      <c r="C30" t="str">
        <f>IF(COUNTIFS(Table19[Name],Table19[[#This Row],[Name]])&gt;1,"Y","N")</f>
        <v>N</v>
      </c>
    </row>
    <row r="31" spans="1:3" x14ac:dyDescent="0.35">
      <c r="A31" t="s">
        <v>11939</v>
      </c>
      <c r="B31" t="s">
        <v>11911</v>
      </c>
      <c r="C31" t="str">
        <f>IF(COUNTIFS(Table19[Name],Table19[[#This Row],[Name]])&gt;1,"Y","N")</f>
        <v>N</v>
      </c>
    </row>
    <row r="32" spans="1:3" x14ac:dyDescent="0.35">
      <c r="A32" t="s">
        <v>11903</v>
      </c>
      <c r="B32" t="s">
        <v>11911</v>
      </c>
      <c r="C32" t="str">
        <f>IF(COUNTIFS(Table19[Name],Table19[[#This Row],[Name]])&gt;1,"Y","N")</f>
        <v>N</v>
      </c>
    </row>
    <row r="33" spans="1:3" x14ac:dyDescent="0.35">
      <c r="A33" t="s">
        <v>11940</v>
      </c>
      <c r="B33" t="s">
        <v>11924</v>
      </c>
      <c r="C33" t="str">
        <f>IF(COUNTIFS(Table19[Name],Table19[[#This Row],[Name]])&gt;1,"Y","N")</f>
        <v>N</v>
      </c>
    </row>
    <row r="34" spans="1:3" x14ac:dyDescent="0.35">
      <c r="A34" t="s">
        <v>11941</v>
      </c>
      <c r="B34" t="s">
        <v>5965</v>
      </c>
      <c r="C34" t="str">
        <f>IF(COUNTIFS(Table19[Name],Table19[[#This Row],[Name]])&gt;1,"Y","N")</f>
        <v>N</v>
      </c>
    </row>
    <row r="35" spans="1:3" x14ac:dyDescent="0.35">
      <c r="A35" t="s">
        <v>11942</v>
      </c>
      <c r="B35" t="s">
        <v>5965</v>
      </c>
      <c r="C35" t="str">
        <f>IF(COUNTIFS(Table19[Name],Table19[[#This Row],[Name]])&gt;1,"Y","N")</f>
        <v>N</v>
      </c>
    </row>
    <row r="36" spans="1:3" x14ac:dyDescent="0.35">
      <c r="A36" t="s">
        <v>11902</v>
      </c>
      <c r="B36" t="s">
        <v>5965</v>
      </c>
      <c r="C36" t="str">
        <f>IF(COUNTIFS(Table19[Name],Table19[[#This Row],[Name]])&gt;1,"Y","N")</f>
        <v>N</v>
      </c>
    </row>
    <row r="37" spans="1:3" x14ac:dyDescent="0.35">
      <c r="A37" t="s">
        <v>11943</v>
      </c>
      <c r="B37" t="s">
        <v>5965</v>
      </c>
      <c r="C37" t="str">
        <f>IF(COUNTIFS(Table19[Name],Table19[[#This Row],[Name]])&gt;1,"Y","N")</f>
        <v>N</v>
      </c>
    </row>
    <row r="38" spans="1:3" x14ac:dyDescent="0.35">
      <c r="A38" t="s">
        <v>11944</v>
      </c>
      <c r="B38" t="s">
        <v>5965</v>
      </c>
      <c r="C38" t="str">
        <f>IF(COUNTIFS(Table19[Name],Table19[[#This Row],[Name]])&gt;1,"Y","N")</f>
        <v>N</v>
      </c>
    </row>
    <row r="39" spans="1:3" x14ac:dyDescent="0.35">
      <c r="A39" t="s">
        <v>11899</v>
      </c>
      <c r="B39" t="s">
        <v>5965</v>
      </c>
      <c r="C39" t="str">
        <f>IF(COUNTIFS(Table19[Name],Table19[[#This Row],[Name]])&gt;1,"Y","N")</f>
        <v>N</v>
      </c>
    </row>
    <row r="40" spans="1:3" x14ac:dyDescent="0.35">
      <c r="A40" t="s">
        <v>11945</v>
      </c>
      <c r="B40" t="s">
        <v>11946</v>
      </c>
      <c r="C40" t="str">
        <f>IF(COUNTIFS(Table19[Name],Table19[[#This Row],[Name]])&gt;1,"Y","N")</f>
        <v>N</v>
      </c>
    </row>
    <row r="41" spans="1:3" x14ac:dyDescent="0.35">
      <c r="A41" t="s">
        <v>11947</v>
      </c>
      <c r="B41" t="s">
        <v>11907</v>
      </c>
      <c r="C41" t="str">
        <f>IF(COUNTIFS(Table19[Name],Table19[[#This Row],[Name]])&gt;1,"Y","N")</f>
        <v>N</v>
      </c>
    </row>
    <row r="42" spans="1:3" x14ac:dyDescent="0.35">
      <c r="A42" t="s">
        <v>11948</v>
      </c>
      <c r="B42" t="s">
        <v>5965</v>
      </c>
      <c r="C42" t="str">
        <f>IF(COUNTIFS(Table19[Name],Table19[[#This Row],[Name]])&gt;1,"Y","N")</f>
        <v>N</v>
      </c>
    </row>
    <row r="43" spans="1:3" x14ac:dyDescent="0.35">
      <c r="A43" t="s">
        <v>11949</v>
      </c>
      <c r="B43" t="s">
        <v>5965</v>
      </c>
      <c r="C43" t="str">
        <f>IF(COUNTIFS(Table19[Name],Table19[[#This Row],[Name]])&gt;1,"Y","N")</f>
        <v>N</v>
      </c>
    </row>
    <row r="44" spans="1:3" x14ac:dyDescent="0.35">
      <c r="A44" t="s">
        <v>11950</v>
      </c>
      <c r="B44" t="s">
        <v>5965</v>
      </c>
      <c r="C44" t="str">
        <f>IF(COUNTIFS(Table19[Name],Table19[[#This Row],[Name]])&gt;1,"Y","N")</f>
        <v>N</v>
      </c>
    </row>
    <row r="45" spans="1:3" x14ac:dyDescent="0.35">
      <c r="A45" t="s">
        <v>11951</v>
      </c>
      <c r="B45" t="s">
        <v>5965</v>
      </c>
      <c r="C45" t="str">
        <f>IF(COUNTIFS(Table19[Name],Table19[[#This Row],[Name]])&gt;1,"Y","N")</f>
        <v>N</v>
      </c>
    </row>
    <row r="46" spans="1:3" x14ac:dyDescent="0.35">
      <c r="A46" t="s">
        <v>11952</v>
      </c>
      <c r="B46" t="s">
        <v>5965</v>
      </c>
      <c r="C46" t="str">
        <f>IF(COUNTIFS(Table19[Name],Table19[[#This Row],[Name]])&gt;1,"Y","N")</f>
        <v>N</v>
      </c>
    </row>
    <row r="47" spans="1:3" x14ac:dyDescent="0.35">
      <c r="A47" t="s">
        <v>11953</v>
      </c>
      <c r="B47" t="s">
        <v>5965</v>
      </c>
      <c r="C47" t="str">
        <f>IF(COUNTIFS(Table19[Name],Table19[[#This Row],[Name]])&gt;1,"Y","N")</f>
        <v>N</v>
      </c>
    </row>
    <row r="48" spans="1:3" x14ac:dyDescent="0.35">
      <c r="A48" t="s">
        <v>11954</v>
      </c>
      <c r="B48" t="s">
        <v>5965</v>
      </c>
      <c r="C48" t="str">
        <f>IF(COUNTIFS(Table19[Name],Table19[[#This Row],[Name]])&gt;1,"Y","N")</f>
        <v>N</v>
      </c>
    </row>
    <row r="49" spans="1:3" x14ac:dyDescent="0.35">
      <c r="A49" t="s">
        <v>11955</v>
      </c>
      <c r="B49" t="s">
        <v>11907</v>
      </c>
      <c r="C49" t="str">
        <f>IF(COUNTIFS(Table19[Name],Table19[[#This Row],[Name]])&gt;1,"Y","N")</f>
        <v>N</v>
      </c>
    </row>
    <row r="50" spans="1:3" x14ac:dyDescent="0.35">
      <c r="A50" t="s">
        <v>11956</v>
      </c>
      <c r="B50" t="s">
        <v>11957</v>
      </c>
      <c r="C50" t="str">
        <f>IF(COUNTIFS(Table19[Name],Table19[[#This Row],[Name]])&gt;1,"Y","N")</f>
        <v>N</v>
      </c>
    </row>
    <row r="51" spans="1:3" x14ac:dyDescent="0.35">
      <c r="A51" t="s">
        <v>11900</v>
      </c>
      <c r="B51" t="s">
        <v>11909</v>
      </c>
      <c r="C51" t="str">
        <f>IF(COUNTIFS(Table19[Name],Table19[[#This Row],[Name]])&gt;1,"Y","N")</f>
        <v>N</v>
      </c>
    </row>
    <row r="52" spans="1:3" x14ac:dyDescent="0.35">
      <c r="A52" t="s">
        <v>11958</v>
      </c>
      <c r="B52" t="s">
        <v>5965</v>
      </c>
      <c r="C52" t="str">
        <f>IF(COUNTIFS(Table19[Name],Table19[[#This Row],[Name]])&gt;1,"Y","N")</f>
        <v>N</v>
      </c>
    </row>
    <row r="53" spans="1:3" x14ac:dyDescent="0.35">
      <c r="A53" t="s">
        <v>11959</v>
      </c>
      <c r="B53" t="s">
        <v>11911</v>
      </c>
      <c r="C53" t="str">
        <f>IF(COUNTIFS(Table19[Name],Table19[[#This Row],[Name]])&gt;1,"Y","N")</f>
        <v>N</v>
      </c>
    </row>
    <row r="54" spans="1:3" x14ac:dyDescent="0.35">
      <c r="A54" t="s">
        <v>11960</v>
      </c>
      <c r="B54" t="s">
        <v>5965</v>
      </c>
      <c r="C54" t="str">
        <f>IF(COUNTIFS(Table19[Name],Table19[[#This Row],[Name]])&gt;1,"Y","N")</f>
        <v>N</v>
      </c>
    </row>
    <row r="55" spans="1:3" x14ac:dyDescent="0.35">
      <c r="A55" t="s">
        <v>11961</v>
      </c>
      <c r="B55" t="s">
        <v>5965</v>
      </c>
      <c r="C55" t="str">
        <f>IF(COUNTIFS(Table19[Name],Table19[[#This Row],[Name]])&gt;1,"Y","N")</f>
        <v>N</v>
      </c>
    </row>
    <row r="56" spans="1:3" x14ac:dyDescent="0.35">
      <c r="A56" t="s">
        <v>11962</v>
      </c>
      <c r="B56" t="s">
        <v>5965</v>
      </c>
      <c r="C56" t="str">
        <f>IF(COUNTIFS(Table19[Name],Table19[[#This Row],[Name]])&gt;1,"Y","N")</f>
        <v>N</v>
      </c>
    </row>
    <row r="57" spans="1:3" x14ac:dyDescent="0.35">
      <c r="A57" t="s">
        <v>11963</v>
      </c>
      <c r="B57" t="s">
        <v>11909</v>
      </c>
      <c r="C57" t="str">
        <f>IF(COUNTIFS(Table19[Name],Table19[[#This Row],[Name]])&gt;1,"Y","N")</f>
        <v>N</v>
      </c>
    </row>
    <row r="58" spans="1:3" x14ac:dyDescent="0.35">
      <c r="A58" t="s">
        <v>11964</v>
      </c>
      <c r="B58" t="s">
        <v>5965</v>
      </c>
      <c r="C58" t="str">
        <f>IF(COUNTIFS(Table19[Name],Table19[[#This Row],[Name]])&gt;1,"Y","N")</f>
        <v>N</v>
      </c>
    </row>
    <row r="59" spans="1:3" x14ac:dyDescent="0.35">
      <c r="A59" t="s">
        <v>11965</v>
      </c>
      <c r="B59" t="s">
        <v>11907</v>
      </c>
      <c r="C59" t="str">
        <f>IF(COUNTIFS(Table19[Name],Table19[[#This Row],[Name]])&gt;1,"Y","N")</f>
        <v>N</v>
      </c>
    </row>
    <row r="60" spans="1:3" x14ac:dyDescent="0.35">
      <c r="A60" t="s">
        <v>11966</v>
      </c>
      <c r="B60" t="s">
        <v>11909</v>
      </c>
      <c r="C60" t="str">
        <f>IF(COUNTIFS(Table19[Name],Table19[[#This Row],[Name]])&gt;1,"Y","N")</f>
        <v>N</v>
      </c>
    </row>
    <row r="61" spans="1:3" x14ac:dyDescent="0.35">
      <c r="A61" t="s">
        <v>11967</v>
      </c>
      <c r="B61" t="s">
        <v>7284</v>
      </c>
      <c r="C61" t="str">
        <f>IF(COUNTIFS(Table19[Name],Table19[[#This Row],[Name]])&gt;1,"Y","N")</f>
        <v>N</v>
      </c>
    </row>
    <row r="62" spans="1:3" x14ac:dyDescent="0.35">
      <c r="A62" t="s">
        <v>11968</v>
      </c>
      <c r="B62" t="s">
        <v>11969</v>
      </c>
      <c r="C62" t="str">
        <f>IF(COUNTIFS(Table19[Name],Table19[[#This Row],[Name]])&gt;1,"Y","N")</f>
        <v>N</v>
      </c>
    </row>
    <row r="63" spans="1:3" x14ac:dyDescent="0.35">
      <c r="A63" t="s">
        <v>11970</v>
      </c>
      <c r="B63" t="s">
        <v>11911</v>
      </c>
      <c r="C63" t="str">
        <f>IF(COUNTIFS(Table19[Name],Table19[[#This Row],[Name]])&gt;1,"Y","N")</f>
        <v>N</v>
      </c>
    </row>
    <row r="64" spans="1:3" x14ac:dyDescent="0.35">
      <c r="A64" t="s">
        <v>11971</v>
      </c>
      <c r="B64" t="s">
        <v>11909</v>
      </c>
      <c r="C64" t="str">
        <f>IF(COUNTIFS(Table19[Name],Table19[[#This Row],[Name]])&gt;1,"Y","N")</f>
        <v>N</v>
      </c>
    </row>
    <row r="65" spans="1:3" x14ac:dyDescent="0.35">
      <c r="A65" t="s">
        <v>11972</v>
      </c>
      <c r="B65" t="s">
        <v>5965</v>
      </c>
      <c r="C65" t="str">
        <f>IF(COUNTIFS(Table19[Name],Table19[[#This Row],[Name]])&gt;1,"Y","N")</f>
        <v>N</v>
      </c>
    </row>
    <row r="66" spans="1:3" x14ac:dyDescent="0.35">
      <c r="A66" t="s">
        <v>11973</v>
      </c>
      <c r="B66" t="s">
        <v>11909</v>
      </c>
      <c r="C66" t="str">
        <f>IF(COUNTIFS(Table19[Name],Table19[[#This Row],[Name]])&gt;1,"Y","N")</f>
        <v>N</v>
      </c>
    </row>
    <row r="67" spans="1:3" x14ac:dyDescent="0.35">
      <c r="A67" t="s">
        <v>11974</v>
      </c>
      <c r="B67" t="s">
        <v>11924</v>
      </c>
      <c r="C67" t="str">
        <f>IF(COUNTIFS(Table19[Name],Table19[[#This Row],[Name]])&gt;1,"Y","N")</f>
        <v>N</v>
      </c>
    </row>
    <row r="68" spans="1:3" x14ac:dyDescent="0.35">
      <c r="A68" t="s">
        <v>11975</v>
      </c>
      <c r="B68" t="s">
        <v>11976</v>
      </c>
      <c r="C68" t="str">
        <f>IF(COUNTIFS(Table19[Name],Table19[[#This Row],[Name]])&gt;1,"Y","N")</f>
        <v>N</v>
      </c>
    </row>
    <row r="69" spans="1:3" x14ac:dyDescent="0.35">
      <c r="A69" t="s">
        <v>11977</v>
      </c>
      <c r="B69" t="s">
        <v>11909</v>
      </c>
      <c r="C69" t="str">
        <f>IF(COUNTIFS(Table19[Name],Table19[[#This Row],[Name]])&gt;1,"Y","N")</f>
        <v>N</v>
      </c>
    </row>
    <row r="70" spans="1:3" x14ac:dyDescent="0.35">
      <c r="A70" t="s">
        <v>11978</v>
      </c>
      <c r="B70" t="s">
        <v>11907</v>
      </c>
      <c r="C70" t="str">
        <f>IF(COUNTIFS(Table19[Name],Table19[[#This Row],[Name]])&gt;1,"Y","N")</f>
        <v>N</v>
      </c>
    </row>
    <row r="71" spans="1:3" x14ac:dyDescent="0.35">
      <c r="A71" t="s">
        <v>11979</v>
      </c>
      <c r="B71" t="s">
        <v>5965</v>
      </c>
      <c r="C71" t="str">
        <f>IF(COUNTIFS(Table19[Name],Table19[[#This Row],[Name]])&gt;1,"Y","N")</f>
        <v>N</v>
      </c>
    </row>
    <row r="72" spans="1:3" x14ac:dyDescent="0.35">
      <c r="A72" t="s">
        <v>11980</v>
      </c>
      <c r="B72" t="s">
        <v>11907</v>
      </c>
      <c r="C72" t="str">
        <f>IF(COUNTIFS(Table19[Name],Table19[[#This Row],[Name]])&gt;1,"Y","N")</f>
        <v>N</v>
      </c>
    </row>
    <row r="73" spans="1:3" x14ac:dyDescent="0.35">
      <c r="A73" t="s">
        <v>11981</v>
      </c>
      <c r="B73" t="s">
        <v>11909</v>
      </c>
      <c r="C73" t="str">
        <f>IF(COUNTIFS(Table19[Name],Table19[[#This Row],[Name]])&gt;1,"Y","N")</f>
        <v>N</v>
      </c>
    </row>
    <row r="74" spans="1:3" x14ac:dyDescent="0.35">
      <c r="A74" t="s">
        <v>11897</v>
      </c>
      <c r="B74" t="s">
        <v>11982</v>
      </c>
      <c r="C74" t="str">
        <f>IF(COUNTIFS(Table19[Name],Table19[[#This Row],[Name]])&gt;1,"Y","N")</f>
        <v>N</v>
      </c>
    </row>
    <row r="75" spans="1:3" x14ac:dyDescent="0.35">
      <c r="A75" t="s">
        <v>11983</v>
      </c>
      <c r="B75" t="s">
        <v>11982</v>
      </c>
      <c r="C75" t="str">
        <f>IF(COUNTIFS(Table19[Name],Table19[[#This Row],[Name]])&gt;1,"Y","N")</f>
        <v>N</v>
      </c>
    </row>
    <row r="76" spans="1:3" x14ac:dyDescent="0.35">
      <c r="A76" t="s">
        <v>11901</v>
      </c>
      <c r="B76" t="s">
        <v>11924</v>
      </c>
      <c r="C76" t="str">
        <f>IF(COUNTIFS(Table19[Name],Table19[[#This Row],[Name]])&gt;1,"Y","N")</f>
        <v>N</v>
      </c>
    </row>
    <row r="77" spans="1:3" x14ac:dyDescent="0.35">
      <c r="A77" t="s">
        <v>11984</v>
      </c>
      <c r="B77" t="s">
        <v>7507</v>
      </c>
      <c r="C77" t="str">
        <f>IF(COUNTIFS(Table19[Name],Table19[[#This Row],[Name]])&gt;1,"Y","N")</f>
        <v>N</v>
      </c>
    </row>
    <row r="78" spans="1:3" x14ac:dyDescent="0.35">
      <c r="A78" t="s">
        <v>11985</v>
      </c>
      <c r="B78" t="s">
        <v>11909</v>
      </c>
      <c r="C78" t="str">
        <f>IF(COUNTIFS(Table19[Name],Table19[[#This Row],[Name]])&gt;1,"Y","N")</f>
        <v>N</v>
      </c>
    </row>
    <row r="79" spans="1:3" x14ac:dyDescent="0.35">
      <c r="A79" t="s">
        <v>11986</v>
      </c>
      <c r="B79" t="s">
        <v>11911</v>
      </c>
      <c r="C79" t="str">
        <f>IF(COUNTIFS(Table19[Name],Table19[[#This Row],[Name]])&gt;1,"Y","N")</f>
        <v>N</v>
      </c>
    </row>
    <row r="80" spans="1:3" x14ac:dyDescent="0.35">
      <c r="A80" t="s">
        <v>11987</v>
      </c>
      <c r="B80" t="s">
        <v>11957</v>
      </c>
      <c r="C80" t="str">
        <f>IF(COUNTIFS(Table19[Name],Table19[[#This Row],[Name]])&gt;1,"Y","N")</f>
        <v>N</v>
      </c>
    </row>
    <row r="81" spans="1:3" x14ac:dyDescent="0.35">
      <c r="A81" t="s">
        <v>11988</v>
      </c>
      <c r="B81" t="s">
        <v>11909</v>
      </c>
      <c r="C81" t="str">
        <f>IF(COUNTIFS(Table19[Name],Table19[[#This Row],[Name]])&gt;1,"Y","N")</f>
        <v>N</v>
      </c>
    </row>
    <row r="82" spans="1:3" x14ac:dyDescent="0.35">
      <c r="A82" t="s">
        <v>11989</v>
      </c>
      <c r="B82" t="s">
        <v>11909</v>
      </c>
      <c r="C82" t="str">
        <f>IF(COUNTIFS(Table19[Name],Table19[[#This Row],[Name]])&gt;1,"Y","N")</f>
        <v>N</v>
      </c>
    </row>
    <row r="83" spans="1:3" x14ac:dyDescent="0.35">
      <c r="A83" t="s">
        <v>11990</v>
      </c>
      <c r="B83" t="s">
        <v>11920</v>
      </c>
      <c r="C83" t="str">
        <f>IF(COUNTIFS(Table19[Name],Table19[[#This Row],[Name]])&gt;1,"Y","N")</f>
        <v>N</v>
      </c>
    </row>
    <row r="84" spans="1:3" x14ac:dyDescent="0.35">
      <c r="A84" t="s">
        <v>11991</v>
      </c>
      <c r="B84" t="s">
        <v>7507</v>
      </c>
      <c r="C84" t="str">
        <f>IF(COUNTIFS(Table19[Name],Table19[[#This Row],[Name]])&gt;1,"Y","N")</f>
        <v>N</v>
      </c>
    </row>
    <row r="85" spans="1:3" x14ac:dyDescent="0.35">
      <c r="A85" t="s">
        <v>11992</v>
      </c>
      <c r="B85" t="s">
        <v>5965</v>
      </c>
      <c r="C85" t="str">
        <f>IF(COUNTIFS(Table19[Name],Table19[[#This Row],[Name]])&gt;1,"Y","N")</f>
        <v>N</v>
      </c>
    </row>
    <row r="86" spans="1:3" x14ac:dyDescent="0.35">
      <c r="A86" t="s">
        <v>11993</v>
      </c>
      <c r="B86" t="s">
        <v>5965</v>
      </c>
      <c r="C86" t="str">
        <f>IF(COUNTIFS(Table19[Name],Table19[[#This Row],[Name]])&gt;1,"Y","N")</f>
        <v>N</v>
      </c>
    </row>
    <row r="87" spans="1:3" x14ac:dyDescent="0.35">
      <c r="A87" t="s">
        <v>11994</v>
      </c>
      <c r="B87" t="s">
        <v>11911</v>
      </c>
      <c r="C87" t="str">
        <f>IF(COUNTIFS(Table19[Name],Table19[[#This Row],[Name]])&gt;1,"Y","N")</f>
        <v>N</v>
      </c>
    </row>
    <row r="88" spans="1:3" x14ac:dyDescent="0.35">
      <c r="A88" t="s">
        <v>11995</v>
      </c>
      <c r="B88" t="s">
        <v>5965</v>
      </c>
      <c r="C88" t="str">
        <f>IF(COUNTIFS(Table19[Name],Table19[[#This Row],[Name]])&gt;1,"Y","N")</f>
        <v>N</v>
      </c>
    </row>
    <row r="89" spans="1:3" x14ac:dyDescent="0.35">
      <c r="A89" t="s">
        <v>11996</v>
      </c>
      <c r="B89" t="s">
        <v>11909</v>
      </c>
      <c r="C89" t="str">
        <f>IF(COUNTIFS(Table19[Name],Table19[[#This Row],[Name]])&gt;1,"Y","N")</f>
        <v>N</v>
      </c>
    </row>
    <row r="90" spans="1:3" x14ac:dyDescent="0.35">
      <c r="A90" t="s">
        <v>11997</v>
      </c>
      <c r="B90" t="s">
        <v>11998</v>
      </c>
      <c r="C90" t="str">
        <f>IF(COUNTIFS(Table19[Name],Table19[[#This Row],[Name]])&gt;1,"Y","N")</f>
        <v>N</v>
      </c>
    </row>
    <row r="91" spans="1:3" x14ac:dyDescent="0.35">
      <c r="A91" t="s">
        <v>11999</v>
      </c>
      <c r="B91" t="s">
        <v>11909</v>
      </c>
      <c r="C91" t="str">
        <f>IF(COUNTIFS(Table19[Name],Table19[[#This Row],[Name]])&gt;1,"Y","N")</f>
        <v>N</v>
      </c>
    </row>
    <row r="92" spans="1:3" x14ac:dyDescent="0.35">
      <c r="A92" t="s">
        <v>12000</v>
      </c>
      <c r="B92" t="s">
        <v>11909</v>
      </c>
      <c r="C92" t="str">
        <f>IF(COUNTIFS(Table19[Name],Table19[[#This Row],[Name]])&gt;1,"Y","N")</f>
        <v>N</v>
      </c>
    </row>
    <row r="93" spans="1:3" x14ac:dyDescent="0.35">
      <c r="A93" t="s">
        <v>12001</v>
      </c>
      <c r="B93" t="s">
        <v>12002</v>
      </c>
      <c r="C93" t="str">
        <f>IF(COUNTIFS(Table19[Name],Table19[[#This Row],[Name]])&gt;1,"Y","N")</f>
        <v>N</v>
      </c>
    </row>
    <row r="94" spans="1:3" x14ac:dyDescent="0.35">
      <c r="A94" t="s">
        <v>11898</v>
      </c>
      <c r="B94" t="s">
        <v>5965</v>
      </c>
      <c r="C94" t="str">
        <f>IF(COUNTIFS(Table19[Name],Table19[[#This Row],[Name]])&gt;1,"Y","N")</f>
        <v>N</v>
      </c>
    </row>
    <row r="95" spans="1:3" x14ac:dyDescent="0.35">
      <c r="A95" t="s">
        <v>12003</v>
      </c>
      <c r="B95" t="s">
        <v>11907</v>
      </c>
      <c r="C95" t="str">
        <f>IF(COUNTIFS(Table19[Name],Table19[[#This Row],[Name]])&gt;1,"Y","N")</f>
        <v>N</v>
      </c>
    </row>
    <row r="96" spans="1:3" x14ac:dyDescent="0.35">
      <c r="A96" t="s">
        <v>12004</v>
      </c>
      <c r="B96" t="s">
        <v>11907</v>
      </c>
      <c r="C96" t="str">
        <f>IF(COUNTIFS(Table19[Name],Table19[[#This Row],[Name]])&gt;1,"Y","N")</f>
        <v>N</v>
      </c>
    </row>
    <row r="97" spans="1:3" x14ac:dyDescent="0.35">
      <c r="A97" t="s">
        <v>12005</v>
      </c>
      <c r="B97" t="s">
        <v>12006</v>
      </c>
      <c r="C97" t="str">
        <f>IF(COUNTIFS(Table19[Name],Table19[[#This Row],[Name]])&gt;1,"Y","N")</f>
        <v>N</v>
      </c>
    </row>
    <row r="98" spans="1:3" x14ac:dyDescent="0.35">
      <c r="A98" t="s">
        <v>12007</v>
      </c>
      <c r="B98" t="s">
        <v>12008</v>
      </c>
      <c r="C98" t="str">
        <f>IF(COUNTIFS(Table19[Name],Table19[[#This Row],[Name]])&gt;1,"Y","N")</f>
        <v>N</v>
      </c>
    </row>
    <row r="99" spans="1:3" x14ac:dyDescent="0.35">
      <c r="A99" t="s">
        <v>12009</v>
      </c>
      <c r="B99" t="s">
        <v>12010</v>
      </c>
      <c r="C99" t="str">
        <f>IF(COUNTIFS(Table19[Name],Table19[[#This Row],[Name]])&gt;1,"Y","N")</f>
        <v>N</v>
      </c>
    </row>
    <row r="100" spans="1:3" x14ac:dyDescent="0.35">
      <c r="A100" t="s">
        <v>12011</v>
      </c>
      <c r="B100" t="s">
        <v>5965</v>
      </c>
      <c r="C100" t="str">
        <f>IF(COUNTIFS(Table19[Name],Table19[[#This Row],[Name]])&gt;1,"Y","N")</f>
        <v>N</v>
      </c>
    </row>
    <row r="101" spans="1:3" x14ac:dyDescent="0.35">
      <c r="A101" t="s">
        <v>12012</v>
      </c>
      <c r="B101" t="s">
        <v>11907</v>
      </c>
      <c r="C101" t="str">
        <f>IF(COUNTIFS(Table19[Name],Table19[[#This Row],[Name]])&gt;1,"Y","N")</f>
        <v>N</v>
      </c>
    </row>
    <row r="102" spans="1:3" x14ac:dyDescent="0.35">
      <c r="A102" t="s">
        <v>12013</v>
      </c>
      <c r="B102" t="s">
        <v>5965</v>
      </c>
      <c r="C102" t="str">
        <f>IF(COUNTIFS(Table19[Name],Table19[[#This Row],[Name]])&gt;1,"Y","N")</f>
        <v>N</v>
      </c>
    </row>
    <row r="103" spans="1:3" x14ac:dyDescent="0.35">
      <c r="A103" t="s">
        <v>12014</v>
      </c>
      <c r="B103" t="s">
        <v>11909</v>
      </c>
      <c r="C103" t="str">
        <f>IF(COUNTIFS(Table19[Name],Table19[[#This Row],[Name]])&gt;1,"Y","N")</f>
        <v>N</v>
      </c>
    </row>
    <row r="104" spans="1:3" x14ac:dyDescent="0.35">
      <c r="A104" t="s">
        <v>11896</v>
      </c>
      <c r="B104" t="s">
        <v>11924</v>
      </c>
      <c r="C104" t="str">
        <f>IF(COUNTIFS(Table19[Name],Table19[[#This Row],[Name]])&gt;1,"Y","N")</f>
        <v>N</v>
      </c>
    </row>
    <row r="105" spans="1:3" x14ac:dyDescent="0.35">
      <c r="A105" t="s">
        <v>12015</v>
      </c>
      <c r="B105" t="s">
        <v>11907</v>
      </c>
      <c r="C105" t="str">
        <f>IF(COUNTIFS(Table19[Name],Table19[[#This Row],[Name]])&gt;1,"Y","N")</f>
        <v>N</v>
      </c>
    </row>
    <row r="106" spans="1:3" x14ac:dyDescent="0.35">
      <c r="A106" t="s">
        <v>12016</v>
      </c>
      <c r="B106" t="s">
        <v>5965</v>
      </c>
      <c r="C106" t="str">
        <f>IF(COUNTIFS(Table19[Name],Table19[[#This Row],[Name]])&gt;1,"Y","N")</f>
        <v>N</v>
      </c>
    </row>
  </sheetData>
  <conditionalFormatting sqref="C2:C106">
    <cfRule type="cellIs" dxfId="132" priority="1" operator="equal">
      <formula>"Y"</formula>
    </cfRule>
  </conditionalFormatting>
  <pageMargins left="0.7" right="0.7" top="0.75" bottom="0.75" header="0.3" footer="0.3"/>
  <tableParts count="1">
    <tablePart r:id="rId1"/>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E103C-781F-4B9F-BC6D-8F20943AD910}">
  <sheetPr codeName="Sheet7"/>
  <dimension ref="A1:N263"/>
  <sheetViews>
    <sheetView showGridLines="0" zoomScale="85" zoomScaleNormal="85" workbookViewId="0">
      <selection activeCell="A21" sqref="A21"/>
    </sheetView>
  </sheetViews>
  <sheetFormatPr defaultRowHeight="14.5" x14ac:dyDescent="0.35"/>
  <cols>
    <col min="1" max="2" width="21.08984375" customWidth="1"/>
    <col min="3" max="3" width="42.453125" bestFit="1" customWidth="1"/>
    <col min="4" max="6" width="27.6328125" customWidth="1"/>
  </cols>
  <sheetData>
    <row r="1" spans="1:6" s="1" customFormat="1" ht="27.5" customHeight="1" x14ac:dyDescent="0.35">
      <c r="A1" s="1" t="s">
        <v>7158</v>
      </c>
      <c r="B1" s="1" t="s">
        <v>7159</v>
      </c>
      <c r="C1" s="1" t="s">
        <v>7160</v>
      </c>
      <c r="D1" s="1" t="s">
        <v>7161</v>
      </c>
      <c r="E1" s="1" t="s">
        <v>7162</v>
      </c>
      <c r="F1" s="1" t="s">
        <v>7163</v>
      </c>
    </row>
    <row r="2" spans="1:6" x14ac:dyDescent="0.35">
      <c r="A2" t="s">
        <v>7164</v>
      </c>
      <c r="B2" t="s">
        <v>7165</v>
      </c>
      <c r="C2" t="s">
        <v>7166</v>
      </c>
      <c r="D2" t="s">
        <v>7167</v>
      </c>
      <c r="E2" t="s">
        <v>7168</v>
      </c>
      <c r="F2">
        <v>4</v>
      </c>
    </row>
    <row r="3" spans="1:6" x14ac:dyDescent="0.35">
      <c r="A3" t="s">
        <v>7169</v>
      </c>
      <c r="B3" t="s">
        <v>7170</v>
      </c>
      <c r="C3" t="s">
        <v>7171</v>
      </c>
      <c r="D3" t="s">
        <v>7172</v>
      </c>
      <c r="E3" t="s">
        <v>7173</v>
      </c>
      <c r="F3">
        <v>8</v>
      </c>
    </row>
    <row r="4" spans="1:6" x14ac:dyDescent="0.35">
      <c r="A4" t="s">
        <v>7174</v>
      </c>
      <c r="B4" t="s">
        <v>7175</v>
      </c>
      <c r="C4" t="s">
        <v>7176</v>
      </c>
      <c r="D4" t="s">
        <v>7177</v>
      </c>
      <c r="E4" t="s">
        <v>7178</v>
      </c>
      <c r="F4">
        <v>10</v>
      </c>
    </row>
    <row r="5" spans="1:6" x14ac:dyDescent="0.35">
      <c r="A5" t="s">
        <v>7179</v>
      </c>
      <c r="B5" t="s">
        <v>7167</v>
      </c>
      <c r="C5" t="s">
        <v>7180</v>
      </c>
      <c r="D5" t="s">
        <v>7181</v>
      </c>
      <c r="E5" t="s">
        <v>7182</v>
      </c>
      <c r="F5">
        <v>12</v>
      </c>
    </row>
    <row r="6" spans="1:6" x14ac:dyDescent="0.35">
      <c r="A6" t="s">
        <v>7183</v>
      </c>
      <c r="B6" t="s">
        <v>7184</v>
      </c>
      <c r="C6" t="s">
        <v>7185</v>
      </c>
      <c r="D6" t="s">
        <v>7165</v>
      </c>
      <c r="E6" t="s">
        <v>7186</v>
      </c>
      <c r="F6">
        <v>16</v>
      </c>
    </row>
    <row r="7" spans="1:6" x14ac:dyDescent="0.35">
      <c r="A7" t="s">
        <v>7169</v>
      </c>
      <c r="B7" t="s">
        <v>7170</v>
      </c>
      <c r="C7" t="s">
        <v>7187</v>
      </c>
      <c r="D7" t="s">
        <v>7188</v>
      </c>
      <c r="E7" t="s">
        <v>7189</v>
      </c>
      <c r="F7">
        <v>20</v>
      </c>
    </row>
    <row r="8" spans="1:6" x14ac:dyDescent="0.35">
      <c r="A8" t="s">
        <v>7179</v>
      </c>
      <c r="B8" t="s">
        <v>7167</v>
      </c>
      <c r="C8" t="s">
        <v>7190</v>
      </c>
      <c r="D8" t="s">
        <v>7191</v>
      </c>
      <c r="E8" t="s">
        <v>7192</v>
      </c>
      <c r="F8">
        <v>24</v>
      </c>
    </row>
    <row r="9" spans="1:6" x14ac:dyDescent="0.35">
      <c r="A9" t="s">
        <v>7193</v>
      </c>
      <c r="B9" t="s">
        <v>7194</v>
      </c>
      <c r="C9" t="s">
        <v>7195</v>
      </c>
      <c r="D9" t="s">
        <v>7196</v>
      </c>
      <c r="E9" t="s">
        <v>7197</v>
      </c>
      <c r="F9">
        <v>28</v>
      </c>
    </row>
    <row r="10" spans="1:6" x14ac:dyDescent="0.35">
      <c r="A10" t="s">
        <v>7169</v>
      </c>
      <c r="B10" t="s">
        <v>7170</v>
      </c>
      <c r="C10" t="s">
        <v>7198</v>
      </c>
      <c r="D10" t="s">
        <v>7199</v>
      </c>
      <c r="E10" t="s">
        <v>7200</v>
      </c>
      <c r="F10">
        <v>31</v>
      </c>
    </row>
    <row r="11" spans="1:6" x14ac:dyDescent="0.35">
      <c r="A11" t="s">
        <v>7164</v>
      </c>
      <c r="B11" t="s">
        <v>7165</v>
      </c>
      <c r="C11" t="s">
        <v>7198</v>
      </c>
      <c r="D11" t="s">
        <v>7199</v>
      </c>
      <c r="E11" t="s">
        <v>7200</v>
      </c>
      <c r="F11">
        <v>31</v>
      </c>
    </row>
    <row r="12" spans="1:6" x14ac:dyDescent="0.35">
      <c r="A12" t="s">
        <v>7201</v>
      </c>
      <c r="B12" t="s">
        <v>7202</v>
      </c>
      <c r="C12" t="s">
        <v>7203</v>
      </c>
      <c r="D12" t="s">
        <v>7204</v>
      </c>
      <c r="E12" t="s">
        <v>7205</v>
      </c>
      <c r="F12">
        <v>32</v>
      </c>
    </row>
    <row r="13" spans="1:6" x14ac:dyDescent="0.35">
      <c r="A13" t="s">
        <v>7183</v>
      </c>
      <c r="B13" t="s">
        <v>7184</v>
      </c>
      <c r="C13" t="s">
        <v>7206</v>
      </c>
      <c r="D13" t="s">
        <v>7207</v>
      </c>
      <c r="E13" t="s">
        <v>7208</v>
      </c>
      <c r="F13">
        <v>36</v>
      </c>
    </row>
    <row r="14" spans="1:6" x14ac:dyDescent="0.35">
      <c r="A14" t="s">
        <v>7169</v>
      </c>
      <c r="B14" t="s">
        <v>7170</v>
      </c>
      <c r="C14" t="s">
        <v>7209</v>
      </c>
      <c r="D14" t="s">
        <v>7210</v>
      </c>
      <c r="E14" t="s">
        <v>7211</v>
      </c>
      <c r="F14">
        <v>40</v>
      </c>
    </row>
    <row r="15" spans="1:6" x14ac:dyDescent="0.35">
      <c r="A15" t="s">
        <v>7193</v>
      </c>
      <c r="B15" t="s">
        <v>7194</v>
      </c>
      <c r="C15" t="s">
        <v>7212</v>
      </c>
      <c r="D15" t="s">
        <v>7213</v>
      </c>
      <c r="E15" t="s">
        <v>7214</v>
      </c>
      <c r="F15">
        <v>44</v>
      </c>
    </row>
    <row r="16" spans="1:6" x14ac:dyDescent="0.35">
      <c r="A16" t="s">
        <v>7164</v>
      </c>
      <c r="B16" t="s">
        <v>7165</v>
      </c>
      <c r="C16" t="s">
        <v>7215</v>
      </c>
      <c r="D16" t="s">
        <v>7216</v>
      </c>
      <c r="E16" t="s">
        <v>7217</v>
      </c>
      <c r="F16">
        <v>48</v>
      </c>
    </row>
    <row r="17" spans="1:14" x14ac:dyDescent="0.35">
      <c r="A17" t="s">
        <v>7164</v>
      </c>
      <c r="B17" t="s">
        <v>7165</v>
      </c>
      <c r="C17" t="s">
        <v>7218</v>
      </c>
      <c r="D17" t="s">
        <v>7219</v>
      </c>
      <c r="E17" t="s">
        <v>7220</v>
      </c>
      <c r="F17">
        <v>50</v>
      </c>
    </row>
    <row r="18" spans="1:14" x14ac:dyDescent="0.35">
      <c r="A18" t="s">
        <v>7169</v>
      </c>
      <c r="B18" t="s">
        <v>7170</v>
      </c>
      <c r="C18" t="s">
        <v>7221</v>
      </c>
      <c r="D18" t="s">
        <v>7222</v>
      </c>
      <c r="E18" t="s">
        <v>7223</v>
      </c>
      <c r="F18">
        <v>51</v>
      </c>
    </row>
    <row r="19" spans="1:14" x14ac:dyDescent="0.35">
      <c r="A19" t="s">
        <v>7164</v>
      </c>
      <c r="B19" t="s">
        <v>7165</v>
      </c>
      <c r="C19" t="s">
        <v>7221</v>
      </c>
      <c r="D19" t="s">
        <v>7222</v>
      </c>
      <c r="E19" t="s">
        <v>7223</v>
      </c>
      <c r="F19">
        <v>51</v>
      </c>
    </row>
    <row r="20" spans="1:14" x14ac:dyDescent="0.35">
      <c r="A20" t="s">
        <v>7193</v>
      </c>
      <c r="B20" t="s">
        <v>7194</v>
      </c>
      <c r="C20" t="s">
        <v>7224</v>
      </c>
      <c r="D20" t="s">
        <v>7225</v>
      </c>
      <c r="E20" t="s">
        <v>7226</v>
      </c>
      <c r="F20">
        <v>52</v>
      </c>
    </row>
    <row r="21" spans="1:14" x14ac:dyDescent="0.35">
      <c r="A21" t="s">
        <v>7169</v>
      </c>
      <c r="B21" t="s">
        <v>7170</v>
      </c>
      <c r="C21" t="s">
        <v>7227</v>
      </c>
      <c r="D21" t="s">
        <v>7228</v>
      </c>
      <c r="E21" t="s">
        <v>7229</v>
      </c>
      <c r="F21">
        <v>56</v>
      </c>
    </row>
    <row r="22" spans="1:14" x14ac:dyDescent="0.35">
      <c r="A22" t="s">
        <v>7193</v>
      </c>
      <c r="B22" t="s">
        <v>7194</v>
      </c>
      <c r="C22" t="s">
        <v>7230</v>
      </c>
      <c r="D22" t="s">
        <v>7231</v>
      </c>
      <c r="E22" t="s">
        <v>7232</v>
      </c>
      <c r="F22">
        <v>60</v>
      </c>
    </row>
    <row r="23" spans="1:14" x14ac:dyDescent="0.35">
      <c r="A23" t="s">
        <v>7164</v>
      </c>
      <c r="B23" t="s">
        <v>7165</v>
      </c>
      <c r="C23" t="s">
        <v>7233</v>
      </c>
      <c r="D23" t="s">
        <v>7234</v>
      </c>
      <c r="E23" t="s">
        <v>7235</v>
      </c>
      <c r="F23">
        <v>64</v>
      </c>
      <c r="N23" t="s">
        <v>22595</v>
      </c>
    </row>
    <row r="24" spans="1:14" x14ac:dyDescent="0.35">
      <c r="A24" t="s">
        <v>7201</v>
      </c>
      <c r="B24" t="s">
        <v>7202</v>
      </c>
      <c r="C24" t="s">
        <v>7236</v>
      </c>
      <c r="D24" t="s">
        <v>7237</v>
      </c>
      <c r="E24" t="s">
        <v>7238</v>
      </c>
      <c r="F24">
        <v>68</v>
      </c>
    </row>
    <row r="25" spans="1:14" x14ac:dyDescent="0.35">
      <c r="A25" t="s">
        <v>7169</v>
      </c>
      <c r="B25" t="s">
        <v>7170</v>
      </c>
      <c r="C25" t="s">
        <v>7239</v>
      </c>
      <c r="D25" t="s">
        <v>7240</v>
      </c>
      <c r="E25" t="s">
        <v>7241</v>
      </c>
      <c r="F25">
        <v>70</v>
      </c>
    </row>
    <row r="26" spans="1:14" x14ac:dyDescent="0.35">
      <c r="A26" t="s">
        <v>7179</v>
      </c>
      <c r="B26" t="s">
        <v>7167</v>
      </c>
      <c r="C26" t="s">
        <v>7242</v>
      </c>
      <c r="D26" t="s">
        <v>7243</v>
      </c>
      <c r="E26" t="s">
        <v>7244</v>
      </c>
      <c r="F26">
        <v>72</v>
      </c>
    </row>
    <row r="27" spans="1:14" x14ac:dyDescent="0.35">
      <c r="A27" t="s">
        <v>7174</v>
      </c>
      <c r="B27" t="s">
        <v>7175</v>
      </c>
      <c r="C27" t="s">
        <v>7245</v>
      </c>
      <c r="D27" t="s">
        <v>7246</v>
      </c>
      <c r="E27" t="s">
        <v>7247</v>
      </c>
      <c r="F27">
        <v>74</v>
      </c>
    </row>
    <row r="28" spans="1:14" x14ac:dyDescent="0.35">
      <c r="A28" t="s">
        <v>7201</v>
      </c>
      <c r="B28" t="s">
        <v>7202</v>
      </c>
      <c r="C28" t="s">
        <v>7248</v>
      </c>
      <c r="D28" t="s">
        <v>7249</v>
      </c>
      <c r="E28" t="s">
        <v>7250</v>
      </c>
      <c r="F28">
        <v>76</v>
      </c>
    </row>
    <row r="29" spans="1:14" x14ac:dyDescent="0.35">
      <c r="A29" t="s">
        <v>7193</v>
      </c>
      <c r="B29" t="s">
        <v>7194</v>
      </c>
      <c r="C29" t="s">
        <v>7251</v>
      </c>
      <c r="D29" t="s">
        <v>7252</v>
      </c>
      <c r="E29" t="s">
        <v>7253</v>
      </c>
      <c r="F29">
        <v>84</v>
      </c>
    </row>
    <row r="30" spans="1:14" x14ac:dyDescent="0.35">
      <c r="A30" t="s">
        <v>7164</v>
      </c>
      <c r="B30" t="s">
        <v>7165</v>
      </c>
      <c r="C30" t="s">
        <v>7254</v>
      </c>
      <c r="D30" t="s">
        <v>7255</v>
      </c>
      <c r="E30" t="s">
        <v>7256</v>
      </c>
      <c r="F30">
        <v>86</v>
      </c>
    </row>
    <row r="31" spans="1:14" x14ac:dyDescent="0.35">
      <c r="A31" t="s">
        <v>7183</v>
      </c>
      <c r="B31" t="s">
        <v>7184</v>
      </c>
      <c r="C31" t="s">
        <v>7257</v>
      </c>
      <c r="D31" t="s">
        <v>7258</v>
      </c>
      <c r="E31" t="s">
        <v>7259</v>
      </c>
      <c r="F31">
        <v>90</v>
      </c>
    </row>
    <row r="32" spans="1:14" x14ac:dyDescent="0.35">
      <c r="A32" t="s">
        <v>7193</v>
      </c>
      <c r="B32" t="s">
        <v>7194</v>
      </c>
      <c r="C32" t="s">
        <v>7260</v>
      </c>
      <c r="D32" t="s">
        <v>7261</v>
      </c>
      <c r="E32" t="s">
        <v>7262</v>
      </c>
      <c r="F32">
        <v>92</v>
      </c>
    </row>
    <row r="33" spans="1:6" x14ac:dyDescent="0.35">
      <c r="A33" t="s">
        <v>7164</v>
      </c>
      <c r="B33" t="s">
        <v>7165</v>
      </c>
      <c r="C33" t="s">
        <v>7263</v>
      </c>
      <c r="D33" t="s">
        <v>7264</v>
      </c>
      <c r="E33" t="s">
        <v>7265</v>
      </c>
      <c r="F33">
        <v>96</v>
      </c>
    </row>
    <row r="34" spans="1:6" x14ac:dyDescent="0.35">
      <c r="A34" t="s">
        <v>7169</v>
      </c>
      <c r="B34" t="s">
        <v>7170</v>
      </c>
      <c r="C34" t="s">
        <v>7266</v>
      </c>
      <c r="D34" t="s">
        <v>7267</v>
      </c>
      <c r="E34" t="s">
        <v>7268</v>
      </c>
      <c r="F34">
        <v>100</v>
      </c>
    </row>
    <row r="35" spans="1:6" x14ac:dyDescent="0.35">
      <c r="A35" t="s">
        <v>7164</v>
      </c>
      <c r="B35" t="s">
        <v>7165</v>
      </c>
      <c r="C35" t="s">
        <v>7269</v>
      </c>
      <c r="D35" t="s">
        <v>7270</v>
      </c>
      <c r="E35" t="s">
        <v>7271</v>
      </c>
      <c r="F35">
        <v>104</v>
      </c>
    </row>
    <row r="36" spans="1:6" x14ac:dyDescent="0.35">
      <c r="A36" t="s">
        <v>7179</v>
      </c>
      <c r="B36" t="s">
        <v>7167</v>
      </c>
      <c r="C36" t="s">
        <v>7272</v>
      </c>
      <c r="D36" t="s">
        <v>7273</v>
      </c>
      <c r="E36" t="s">
        <v>7274</v>
      </c>
      <c r="F36">
        <v>108</v>
      </c>
    </row>
    <row r="37" spans="1:6" x14ac:dyDescent="0.35">
      <c r="A37" t="s">
        <v>7169</v>
      </c>
      <c r="B37" t="s">
        <v>7170</v>
      </c>
      <c r="C37" t="s">
        <v>7275</v>
      </c>
      <c r="D37" t="s">
        <v>7276</v>
      </c>
      <c r="E37" t="s">
        <v>7277</v>
      </c>
      <c r="F37">
        <v>112</v>
      </c>
    </row>
    <row r="38" spans="1:6" x14ac:dyDescent="0.35">
      <c r="A38" t="s">
        <v>7164</v>
      </c>
      <c r="B38" t="s">
        <v>7165</v>
      </c>
      <c r="C38" t="s">
        <v>7278</v>
      </c>
      <c r="D38" t="s">
        <v>7279</v>
      </c>
      <c r="E38" t="s">
        <v>7280</v>
      </c>
      <c r="F38">
        <v>116</v>
      </c>
    </row>
    <row r="39" spans="1:6" x14ac:dyDescent="0.35">
      <c r="A39" t="s">
        <v>7179</v>
      </c>
      <c r="B39" t="s">
        <v>7167</v>
      </c>
      <c r="C39" t="s">
        <v>7281</v>
      </c>
      <c r="D39" t="s">
        <v>7282</v>
      </c>
      <c r="E39" t="s">
        <v>7283</v>
      </c>
      <c r="F39">
        <v>120</v>
      </c>
    </row>
    <row r="40" spans="1:6" x14ac:dyDescent="0.35">
      <c r="A40" t="s">
        <v>7193</v>
      </c>
      <c r="B40" t="s">
        <v>7194</v>
      </c>
      <c r="C40" t="s">
        <v>7284</v>
      </c>
      <c r="D40" t="s">
        <v>7285</v>
      </c>
      <c r="E40" t="s">
        <v>7286</v>
      </c>
      <c r="F40">
        <v>124</v>
      </c>
    </row>
    <row r="41" spans="1:6" x14ac:dyDescent="0.35">
      <c r="A41" t="s">
        <v>7179</v>
      </c>
      <c r="B41" t="s">
        <v>7167</v>
      </c>
      <c r="C41" t="s">
        <v>7287</v>
      </c>
      <c r="D41" t="s">
        <v>7288</v>
      </c>
      <c r="E41" t="s">
        <v>7289</v>
      </c>
      <c r="F41">
        <v>132</v>
      </c>
    </row>
    <row r="42" spans="1:6" x14ac:dyDescent="0.35">
      <c r="A42" t="s">
        <v>7193</v>
      </c>
      <c r="B42" t="s">
        <v>7194</v>
      </c>
      <c r="C42" t="s">
        <v>7290</v>
      </c>
      <c r="D42" t="s">
        <v>7291</v>
      </c>
      <c r="E42" t="s">
        <v>7292</v>
      </c>
      <c r="F42">
        <v>136</v>
      </c>
    </row>
    <row r="43" spans="1:6" x14ac:dyDescent="0.35">
      <c r="A43" t="s">
        <v>7179</v>
      </c>
      <c r="B43" t="s">
        <v>7167</v>
      </c>
      <c r="C43" t="s">
        <v>7293</v>
      </c>
      <c r="D43" t="s">
        <v>7294</v>
      </c>
      <c r="E43" t="s">
        <v>7295</v>
      </c>
      <c r="F43">
        <v>140</v>
      </c>
    </row>
    <row r="44" spans="1:6" x14ac:dyDescent="0.35">
      <c r="A44" t="s">
        <v>7164</v>
      </c>
      <c r="B44" t="s">
        <v>7165</v>
      </c>
      <c r="C44" t="s">
        <v>7296</v>
      </c>
      <c r="D44" t="s">
        <v>7297</v>
      </c>
      <c r="E44" t="s">
        <v>7298</v>
      </c>
      <c r="F44">
        <v>144</v>
      </c>
    </row>
    <row r="45" spans="1:6" x14ac:dyDescent="0.35">
      <c r="A45" t="s">
        <v>7179</v>
      </c>
      <c r="B45" t="s">
        <v>7167</v>
      </c>
      <c r="C45" t="s">
        <v>7299</v>
      </c>
      <c r="D45" t="s">
        <v>7300</v>
      </c>
      <c r="E45" t="s">
        <v>7301</v>
      </c>
      <c r="F45">
        <v>148</v>
      </c>
    </row>
    <row r="46" spans="1:6" x14ac:dyDescent="0.35">
      <c r="A46" t="s">
        <v>7201</v>
      </c>
      <c r="B46" t="s">
        <v>7202</v>
      </c>
      <c r="C46" t="s">
        <v>7302</v>
      </c>
      <c r="D46" t="s">
        <v>7303</v>
      </c>
      <c r="E46" t="s">
        <v>7304</v>
      </c>
      <c r="F46">
        <v>152</v>
      </c>
    </row>
    <row r="47" spans="1:6" x14ac:dyDescent="0.35">
      <c r="A47" t="s">
        <v>7164</v>
      </c>
      <c r="B47" t="s">
        <v>7165</v>
      </c>
      <c r="C47" t="s">
        <v>7305</v>
      </c>
      <c r="D47" t="s">
        <v>7306</v>
      </c>
      <c r="E47" t="s">
        <v>7307</v>
      </c>
      <c r="F47">
        <v>156</v>
      </c>
    </row>
    <row r="48" spans="1:6" x14ac:dyDescent="0.35">
      <c r="A48" t="s">
        <v>7164</v>
      </c>
      <c r="B48" t="s">
        <v>7165</v>
      </c>
      <c r="C48" t="s">
        <v>7308</v>
      </c>
      <c r="D48" t="s">
        <v>7309</v>
      </c>
      <c r="E48" t="s">
        <v>7310</v>
      </c>
      <c r="F48">
        <v>158</v>
      </c>
    </row>
    <row r="49" spans="1:6" x14ac:dyDescent="0.35">
      <c r="A49" t="s">
        <v>7164</v>
      </c>
      <c r="B49" t="s">
        <v>7165</v>
      </c>
      <c r="C49" t="s">
        <v>7311</v>
      </c>
      <c r="D49" t="s">
        <v>7312</v>
      </c>
      <c r="E49" t="s">
        <v>7313</v>
      </c>
      <c r="F49">
        <v>162</v>
      </c>
    </row>
    <row r="50" spans="1:6" x14ac:dyDescent="0.35">
      <c r="A50" t="s">
        <v>7164</v>
      </c>
      <c r="B50" t="s">
        <v>7165</v>
      </c>
      <c r="C50" t="s">
        <v>7314</v>
      </c>
      <c r="D50" t="s">
        <v>7315</v>
      </c>
      <c r="E50" t="s">
        <v>7316</v>
      </c>
      <c r="F50">
        <v>166</v>
      </c>
    </row>
    <row r="51" spans="1:6" x14ac:dyDescent="0.35">
      <c r="A51" t="s">
        <v>7201</v>
      </c>
      <c r="B51" t="s">
        <v>7202</v>
      </c>
      <c r="C51" t="s">
        <v>7317</v>
      </c>
      <c r="D51" t="s">
        <v>7318</v>
      </c>
      <c r="E51" t="s">
        <v>7319</v>
      </c>
      <c r="F51">
        <v>170</v>
      </c>
    </row>
    <row r="52" spans="1:6" x14ac:dyDescent="0.35">
      <c r="A52" t="s">
        <v>7179</v>
      </c>
      <c r="B52" t="s">
        <v>7167</v>
      </c>
      <c r="C52" t="s">
        <v>7320</v>
      </c>
      <c r="D52" t="s">
        <v>7321</v>
      </c>
      <c r="E52" t="s">
        <v>7322</v>
      </c>
      <c r="F52">
        <v>174</v>
      </c>
    </row>
    <row r="53" spans="1:6" x14ac:dyDescent="0.35">
      <c r="A53" t="s">
        <v>7179</v>
      </c>
      <c r="B53" t="s">
        <v>7167</v>
      </c>
      <c r="C53" t="s">
        <v>7323</v>
      </c>
      <c r="D53" t="s">
        <v>7324</v>
      </c>
      <c r="E53" t="s">
        <v>7325</v>
      </c>
      <c r="F53">
        <v>175</v>
      </c>
    </row>
    <row r="54" spans="1:6" x14ac:dyDescent="0.35">
      <c r="A54" t="s">
        <v>7179</v>
      </c>
      <c r="B54" t="s">
        <v>7167</v>
      </c>
      <c r="C54" t="s">
        <v>7326</v>
      </c>
      <c r="D54" t="s">
        <v>7327</v>
      </c>
      <c r="E54" t="s">
        <v>7328</v>
      </c>
      <c r="F54">
        <v>178</v>
      </c>
    </row>
    <row r="55" spans="1:6" x14ac:dyDescent="0.35">
      <c r="A55" t="s">
        <v>7179</v>
      </c>
      <c r="B55" t="s">
        <v>7167</v>
      </c>
      <c r="C55" t="s">
        <v>7329</v>
      </c>
      <c r="D55" t="s">
        <v>7330</v>
      </c>
      <c r="E55" t="s">
        <v>7331</v>
      </c>
      <c r="F55">
        <v>180</v>
      </c>
    </row>
    <row r="56" spans="1:6" x14ac:dyDescent="0.35">
      <c r="A56" t="s">
        <v>7183</v>
      </c>
      <c r="B56" t="s">
        <v>7184</v>
      </c>
      <c r="C56" t="s">
        <v>7332</v>
      </c>
      <c r="D56" t="s">
        <v>7333</v>
      </c>
      <c r="E56" t="s">
        <v>7334</v>
      </c>
      <c r="F56">
        <v>184</v>
      </c>
    </row>
    <row r="57" spans="1:6" x14ac:dyDescent="0.35">
      <c r="A57" t="s">
        <v>7193</v>
      </c>
      <c r="B57" t="s">
        <v>7194</v>
      </c>
      <c r="C57" t="s">
        <v>7335</v>
      </c>
      <c r="D57" t="s">
        <v>7336</v>
      </c>
      <c r="E57" t="s">
        <v>7337</v>
      </c>
      <c r="F57">
        <v>188</v>
      </c>
    </row>
    <row r="58" spans="1:6" x14ac:dyDescent="0.35">
      <c r="A58" t="s">
        <v>7169</v>
      </c>
      <c r="B58" t="s">
        <v>7170</v>
      </c>
      <c r="C58" t="s">
        <v>7338</v>
      </c>
      <c r="D58" t="s">
        <v>3097</v>
      </c>
      <c r="E58" t="s">
        <v>7339</v>
      </c>
      <c r="F58">
        <v>191</v>
      </c>
    </row>
    <row r="59" spans="1:6" x14ac:dyDescent="0.35">
      <c r="A59" t="s">
        <v>7193</v>
      </c>
      <c r="B59" t="s">
        <v>7194</v>
      </c>
      <c r="C59" t="s">
        <v>7340</v>
      </c>
      <c r="D59" t="s">
        <v>7341</v>
      </c>
      <c r="E59" t="s">
        <v>7342</v>
      </c>
      <c r="F59">
        <v>192</v>
      </c>
    </row>
    <row r="60" spans="1:6" x14ac:dyDescent="0.35">
      <c r="A60" t="s">
        <v>7169</v>
      </c>
      <c r="B60" t="s">
        <v>7170</v>
      </c>
      <c r="C60" t="s">
        <v>7343</v>
      </c>
      <c r="D60" t="s">
        <v>7344</v>
      </c>
      <c r="E60" t="s">
        <v>7345</v>
      </c>
      <c r="F60">
        <v>196</v>
      </c>
    </row>
    <row r="61" spans="1:6" x14ac:dyDescent="0.35">
      <c r="A61" t="s">
        <v>7164</v>
      </c>
      <c r="B61" t="s">
        <v>7165</v>
      </c>
      <c r="C61" t="s">
        <v>7343</v>
      </c>
      <c r="D61" t="s">
        <v>7344</v>
      </c>
      <c r="E61" t="s">
        <v>7345</v>
      </c>
      <c r="F61">
        <v>196</v>
      </c>
    </row>
    <row r="62" spans="1:6" x14ac:dyDescent="0.35">
      <c r="A62" t="s">
        <v>7169</v>
      </c>
      <c r="B62" t="s">
        <v>7170</v>
      </c>
      <c r="C62" t="s">
        <v>7346</v>
      </c>
      <c r="D62" t="s">
        <v>7347</v>
      </c>
      <c r="E62" t="s">
        <v>7348</v>
      </c>
      <c r="F62">
        <v>203</v>
      </c>
    </row>
    <row r="63" spans="1:6" x14ac:dyDescent="0.35">
      <c r="A63" t="s">
        <v>7179</v>
      </c>
      <c r="B63" t="s">
        <v>7167</v>
      </c>
      <c r="C63" t="s">
        <v>7349</v>
      </c>
      <c r="D63" t="s">
        <v>7350</v>
      </c>
      <c r="E63" t="s">
        <v>7351</v>
      </c>
      <c r="F63">
        <v>204</v>
      </c>
    </row>
    <row r="64" spans="1:6" x14ac:dyDescent="0.35">
      <c r="A64" t="s">
        <v>7169</v>
      </c>
      <c r="B64" t="s">
        <v>7170</v>
      </c>
      <c r="C64" t="s">
        <v>7352</v>
      </c>
      <c r="D64" t="s">
        <v>7353</v>
      </c>
      <c r="E64" t="s">
        <v>7354</v>
      </c>
      <c r="F64">
        <v>208</v>
      </c>
    </row>
    <row r="65" spans="1:6" x14ac:dyDescent="0.35">
      <c r="A65" t="s">
        <v>7193</v>
      </c>
      <c r="B65" t="s">
        <v>7194</v>
      </c>
      <c r="C65" t="s">
        <v>7355</v>
      </c>
      <c r="D65" t="s">
        <v>7356</v>
      </c>
      <c r="E65" t="s">
        <v>7357</v>
      </c>
      <c r="F65">
        <v>212</v>
      </c>
    </row>
    <row r="66" spans="1:6" x14ac:dyDescent="0.35">
      <c r="A66" t="s">
        <v>7193</v>
      </c>
      <c r="B66" t="s">
        <v>7194</v>
      </c>
      <c r="C66" t="s">
        <v>7358</v>
      </c>
      <c r="D66" t="s">
        <v>7359</v>
      </c>
      <c r="E66" t="s">
        <v>7360</v>
      </c>
      <c r="F66">
        <v>214</v>
      </c>
    </row>
    <row r="67" spans="1:6" x14ac:dyDescent="0.35">
      <c r="A67" t="s">
        <v>7201</v>
      </c>
      <c r="B67" t="s">
        <v>7202</v>
      </c>
      <c r="C67" t="s">
        <v>7361</v>
      </c>
      <c r="D67" t="s">
        <v>7362</v>
      </c>
      <c r="E67" t="s">
        <v>7363</v>
      </c>
      <c r="F67">
        <v>218</v>
      </c>
    </row>
    <row r="68" spans="1:6" x14ac:dyDescent="0.35">
      <c r="A68" t="s">
        <v>7193</v>
      </c>
      <c r="B68" t="s">
        <v>7194</v>
      </c>
      <c r="C68" t="s">
        <v>7364</v>
      </c>
      <c r="D68" t="s">
        <v>7365</v>
      </c>
      <c r="E68" t="s">
        <v>7366</v>
      </c>
      <c r="F68">
        <v>222</v>
      </c>
    </row>
    <row r="69" spans="1:6" x14ac:dyDescent="0.35">
      <c r="A69" t="s">
        <v>7179</v>
      </c>
      <c r="B69" t="s">
        <v>7167</v>
      </c>
      <c r="C69" t="s">
        <v>7367</v>
      </c>
      <c r="D69" t="s">
        <v>7368</v>
      </c>
      <c r="E69" t="s">
        <v>7369</v>
      </c>
      <c r="F69">
        <v>226</v>
      </c>
    </row>
    <row r="70" spans="1:6" x14ac:dyDescent="0.35">
      <c r="A70" t="s">
        <v>7179</v>
      </c>
      <c r="B70" t="s">
        <v>7167</v>
      </c>
      <c r="C70" t="s">
        <v>7370</v>
      </c>
      <c r="D70" t="s">
        <v>7371</v>
      </c>
      <c r="E70" t="s">
        <v>7372</v>
      </c>
      <c r="F70">
        <v>231</v>
      </c>
    </row>
    <row r="71" spans="1:6" x14ac:dyDescent="0.35">
      <c r="A71" t="s">
        <v>7179</v>
      </c>
      <c r="B71" t="s">
        <v>7167</v>
      </c>
      <c r="C71" t="s">
        <v>7373</v>
      </c>
      <c r="D71" t="s">
        <v>7374</v>
      </c>
      <c r="E71" t="s">
        <v>7375</v>
      </c>
      <c r="F71">
        <v>232</v>
      </c>
    </row>
    <row r="72" spans="1:6" x14ac:dyDescent="0.35">
      <c r="A72" t="s">
        <v>7169</v>
      </c>
      <c r="B72" t="s">
        <v>7170</v>
      </c>
      <c r="C72" t="s">
        <v>7376</v>
      </c>
      <c r="D72" t="s">
        <v>7377</v>
      </c>
      <c r="E72" t="s">
        <v>7378</v>
      </c>
      <c r="F72">
        <v>233</v>
      </c>
    </row>
    <row r="73" spans="1:6" x14ac:dyDescent="0.35">
      <c r="A73" t="s">
        <v>7169</v>
      </c>
      <c r="B73" t="s">
        <v>7170</v>
      </c>
      <c r="C73" t="s">
        <v>7379</v>
      </c>
      <c r="D73" t="s">
        <v>7380</v>
      </c>
      <c r="E73" t="s">
        <v>7381</v>
      </c>
      <c r="F73">
        <v>234</v>
      </c>
    </row>
    <row r="74" spans="1:6" x14ac:dyDescent="0.35">
      <c r="A74" t="s">
        <v>7201</v>
      </c>
      <c r="B74" t="s">
        <v>7202</v>
      </c>
      <c r="C74" t="s">
        <v>7382</v>
      </c>
      <c r="D74" t="s">
        <v>7383</v>
      </c>
      <c r="E74" t="s">
        <v>7384</v>
      </c>
      <c r="F74">
        <v>238</v>
      </c>
    </row>
    <row r="75" spans="1:6" x14ac:dyDescent="0.35">
      <c r="A75" t="s">
        <v>7174</v>
      </c>
      <c r="B75" t="s">
        <v>7175</v>
      </c>
      <c r="C75" t="s">
        <v>7385</v>
      </c>
      <c r="D75" t="s">
        <v>7386</v>
      </c>
      <c r="E75" t="s">
        <v>7387</v>
      </c>
      <c r="F75">
        <v>239</v>
      </c>
    </row>
    <row r="76" spans="1:6" x14ac:dyDescent="0.35">
      <c r="A76" t="s">
        <v>7183</v>
      </c>
      <c r="B76" t="s">
        <v>7184</v>
      </c>
      <c r="C76" t="s">
        <v>7388</v>
      </c>
      <c r="D76" t="s">
        <v>7389</v>
      </c>
      <c r="E76" t="s">
        <v>7390</v>
      </c>
      <c r="F76">
        <v>242</v>
      </c>
    </row>
    <row r="77" spans="1:6" x14ac:dyDescent="0.35">
      <c r="A77" t="s">
        <v>7169</v>
      </c>
      <c r="B77" t="s">
        <v>7170</v>
      </c>
      <c r="C77" t="s">
        <v>7391</v>
      </c>
      <c r="D77" t="s">
        <v>7392</v>
      </c>
      <c r="E77" t="s">
        <v>7393</v>
      </c>
      <c r="F77">
        <v>246</v>
      </c>
    </row>
    <row r="78" spans="1:6" x14ac:dyDescent="0.35">
      <c r="A78" t="s">
        <v>7169</v>
      </c>
      <c r="B78" t="s">
        <v>7170</v>
      </c>
      <c r="C78" t="s">
        <v>7394</v>
      </c>
      <c r="D78" t="s">
        <v>7395</v>
      </c>
      <c r="E78" t="s">
        <v>7396</v>
      </c>
      <c r="F78">
        <v>248</v>
      </c>
    </row>
    <row r="79" spans="1:6" x14ac:dyDescent="0.35">
      <c r="A79" t="s">
        <v>7169</v>
      </c>
      <c r="B79" t="s">
        <v>7170</v>
      </c>
      <c r="C79" t="s">
        <v>7397</v>
      </c>
      <c r="D79" t="s">
        <v>7398</v>
      </c>
      <c r="E79" t="s">
        <v>7399</v>
      </c>
      <c r="F79">
        <v>250</v>
      </c>
    </row>
    <row r="80" spans="1:6" x14ac:dyDescent="0.35">
      <c r="A80" t="s">
        <v>7201</v>
      </c>
      <c r="B80" t="s">
        <v>7202</v>
      </c>
      <c r="C80" t="s">
        <v>7400</v>
      </c>
      <c r="D80" t="s">
        <v>7401</v>
      </c>
      <c r="E80" t="s">
        <v>7402</v>
      </c>
      <c r="F80">
        <v>254</v>
      </c>
    </row>
    <row r="81" spans="1:6" x14ac:dyDescent="0.35">
      <c r="A81" t="s">
        <v>7183</v>
      </c>
      <c r="B81" t="s">
        <v>7184</v>
      </c>
      <c r="C81" t="s">
        <v>7403</v>
      </c>
      <c r="D81" t="s">
        <v>7404</v>
      </c>
      <c r="E81" t="s">
        <v>7405</v>
      </c>
      <c r="F81">
        <v>258</v>
      </c>
    </row>
    <row r="82" spans="1:6" x14ac:dyDescent="0.35">
      <c r="A82" t="s">
        <v>7174</v>
      </c>
      <c r="B82" t="s">
        <v>7175</v>
      </c>
      <c r="C82" t="s">
        <v>7406</v>
      </c>
      <c r="D82" t="s">
        <v>7407</v>
      </c>
      <c r="E82" t="s">
        <v>7408</v>
      </c>
      <c r="F82">
        <v>260</v>
      </c>
    </row>
    <row r="83" spans="1:6" x14ac:dyDescent="0.35">
      <c r="A83" t="s">
        <v>7179</v>
      </c>
      <c r="B83" t="s">
        <v>7167</v>
      </c>
      <c r="C83" t="s">
        <v>7409</v>
      </c>
      <c r="D83" t="s">
        <v>7410</v>
      </c>
      <c r="E83" t="s">
        <v>7411</v>
      </c>
      <c r="F83">
        <v>262</v>
      </c>
    </row>
    <row r="84" spans="1:6" x14ac:dyDescent="0.35">
      <c r="A84" t="s">
        <v>7179</v>
      </c>
      <c r="B84" t="s">
        <v>7167</v>
      </c>
      <c r="C84" t="s">
        <v>7412</v>
      </c>
      <c r="D84" t="s">
        <v>7413</v>
      </c>
      <c r="E84" t="s">
        <v>7414</v>
      </c>
      <c r="F84">
        <v>266</v>
      </c>
    </row>
    <row r="85" spans="1:6" x14ac:dyDescent="0.35">
      <c r="A85" t="s">
        <v>7169</v>
      </c>
      <c r="B85" t="s">
        <v>7170</v>
      </c>
      <c r="C85" t="s">
        <v>1458</v>
      </c>
      <c r="D85" t="s">
        <v>7415</v>
      </c>
      <c r="E85" t="s">
        <v>7416</v>
      </c>
      <c r="F85">
        <v>268</v>
      </c>
    </row>
    <row r="86" spans="1:6" x14ac:dyDescent="0.35">
      <c r="A86" t="s">
        <v>7164</v>
      </c>
      <c r="B86" t="s">
        <v>7165</v>
      </c>
      <c r="C86" t="s">
        <v>1458</v>
      </c>
      <c r="D86" t="s">
        <v>7415</v>
      </c>
      <c r="E86" t="s">
        <v>7416</v>
      </c>
      <c r="F86">
        <v>268</v>
      </c>
    </row>
    <row r="87" spans="1:6" x14ac:dyDescent="0.35">
      <c r="A87" t="s">
        <v>7179</v>
      </c>
      <c r="B87" t="s">
        <v>7167</v>
      </c>
      <c r="C87" t="s">
        <v>7417</v>
      </c>
      <c r="D87" t="s">
        <v>7418</v>
      </c>
      <c r="E87" t="s">
        <v>7419</v>
      </c>
      <c r="F87">
        <v>270</v>
      </c>
    </row>
    <row r="88" spans="1:6" x14ac:dyDescent="0.35">
      <c r="A88" t="s">
        <v>7164</v>
      </c>
      <c r="B88" t="s">
        <v>7165</v>
      </c>
      <c r="C88" t="s">
        <v>7420</v>
      </c>
      <c r="D88" t="s">
        <v>7421</v>
      </c>
      <c r="E88" t="s">
        <v>7422</v>
      </c>
      <c r="F88">
        <v>275</v>
      </c>
    </row>
    <row r="89" spans="1:6" x14ac:dyDescent="0.35">
      <c r="A89" t="s">
        <v>7169</v>
      </c>
      <c r="B89" t="s">
        <v>7170</v>
      </c>
      <c r="C89" t="s">
        <v>7423</v>
      </c>
      <c r="D89" t="s">
        <v>7424</v>
      </c>
      <c r="E89" t="s">
        <v>7425</v>
      </c>
      <c r="F89">
        <v>276</v>
      </c>
    </row>
    <row r="90" spans="1:6" x14ac:dyDescent="0.35">
      <c r="A90" t="s">
        <v>7179</v>
      </c>
      <c r="B90" t="s">
        <v>7167</v>
      </c>
      <c r="C90" t="s">
        <v>7426</v>
      </c>
      <c r="D90" t="s">
        <v>7427</v>
      </c>
      <c r="E90" t="s">
        <v>7428</v>
      </c>
      <c r="F90">
        <v>288</v>
      </c>
    </row>
    <row r="91" spans="1:6" x14ac:dyDescent="0.35">
      <c r="A91" t="s">
        <v>7169</v>
      </c>
      <c r="B91" t="s">
        <v>7170</v>
      </c>
      <c r="C91" t="s">
        <v>7429</v>
      </c>
      <c r="D91" t="s">
        <v>7430</v>
      </c>
      <c r="E91" t="s">
        <v>7431</v>
      </c>
      <c r="F91">
        <v>292</v>
      </c>
    </row>
    <row r="92" spans="1:6" x14ac:dyDescent="0.35">
      <c r="A92" t="s">
        <v>7183</v>
      </c>
      <c r="B92" t="s">
        <v>7184</v>
      </c>
      <c r="C92" t="s">
        <v>7432</v>
      </c>
      <c r="D92" t="s">
        <v>7433</v>
      </c>
      <c r="E92" t="s">
        <v>7434</v>
      </c>
      <c r="F92">
        <v>296</v>
      </c>
    </row>
    <row r="93" spans="1:6" x14ac:dyDescent="0.35">
      <c r="A93" t="s">
        <v>7169</v>
      </c>
      <c r="B93" t="s">
        <v>7170</v>
      </c>
      <c r="C93" t="s">
        <v>7435</v>
      </c>
      <c r="D93" t="s">
        <v>7436</v>
      </c>
      <c r="E93" t="s">
        <v>7437</v>
      </c>
      <c r="F93">
        <v>300</v>
      </c>
    </row>
    <row r="94" spans="1:6" x14ac:dyDescent="0.35">
      <c r="A94" t="s">
        <v>7193</v>
      </c>
      <c r="B94" t="s">
        <v>7194</v>
      </c>
      <c r="C94" t="s">
        <v>7438</v>
      </c>
      <c r="D94" t="s">
        <v>7439</v>
      </c>
      <c r="E94" t="s">
        <v>7440</v>
      </c>
      <c r="F94">
        <v>304</v>
      </c>
    </row>
    <row r="95" spans="1:6" x14ac:dyDescent="0.35">
      <c r="A95" t="s">
        <v>7193</v>
      </c>
      <c r="B95" t="s">
        <v>7194</v>
      </c>
      <c r="C95" t="s">
        <v>7441</v>
      </c>
      <c r="D95" t="s">
        <v>7442</v>
      </c>
      <c r="E95" t="s">
        <v>7443</v>
      </c>
      <c r="F95">
        <v>308</v>
      </c>
    </row>
    <row r="96" spans="1:6" x14ac:dyDescent="0.35">
      <c r="A96" t="s">
        <v>7193</v>
      </c>
      <c r="B96" t="s">
        <v>7194</v>
      </c>
      <c r="C96" t="s">
        <v>7444</v>
      </c>
      <c r="D96" t="s">
        <v>7445</v>
      </c>
      <c r="E96" t="s">
        <v>7446</v>
      </c>
      <c r="F96">
        <v>312</v>
      </c>
    </row>
    <row r="97" spans="1:6" x14ac:dyDescent="0.35">
      <c r="A97" t="s">
        <v>7183</v>
      </c>
      <c r="B97" t="s">
        <v>7184</v>
      </c>
      <c r="C97" t="s">
        <v>7447</v>
      </c>
      <c r="D97" t="s">
        <v>7448</v>
      </c>
      <c r="E97" t="s">
        <v>7449</v>
      </c>
      <c r="F97">
        <v>316</v>
      </c>
    </row>
    <row r="98" spans="1:6" x14ac:dyDescent="0.35">
      <c r="A98" t="s">
        <v>7193</v>
      </c>
      <c r="B98" t="s">
        <v>7194</v>
      </c>
      <c r="C98" t="s">
        <v>7450</v>
      </c>
      <c r="D98" t="s">
        <v>7451</v>
      </c>
      <c r="E98" t="s">
        <v>7452</v>
      </c>
      <c r="F98">
        <v>320</v>
      </c>
    </row>
    <row r="99" spans="1:6" x14ac:dyDescent="0.35">
      <c r="A99" t="s">
        <v>7179</v>
      </c>
      <c r="B99" t="s">
        <v>7167</v>
      </c>
      <c r="C99" t="s">
        <v>7453</v>
      </c>
      <c r="D99" t="s">
        <v>7454</v>
      </c>
      <c r="E99" t="s">
        <v>7455</v>
      </c>
      <c r="F99">
        <v>324</v>
      </c>
    </row>
    <row r="100" spans="1:6" x14ac:dyDescent="0.35">
      <c r="A100" t="s">
        <v>7201</v>
      </c>
      <c r="B100" t="s">
        <v>7202</v>
      </c>
      <c r="C100" t="s">
        <v>7456</v>
      </c>
      <c r="D100" t="s">
        <v>7457</v>
      </c>
      <c r="E100" t="s">
        <v>7458</v>
      </c>
      <c r="F100">
        <v>328</v>
      </c>
    </row>
    <row r="101" spans="1:6" x14ac:dyDescent="0.35">
      <c r="A101" t="s">
        <v>7193</v>
      </c>
      <c r="B101" t="s">
        <v>7194</v>
      </c>
      <c r="C101" t="s">
        <v>7459</v>
      </c>
      <c r="D101" t="s">
        <v>7460</v>
      </c>
      <c r="E101" t="s">
        <v>7461</v>
      </c>
      <c r="F101">
        <v>332</v>
      </c>
    </row>
    <row r="102" spans="1:6" x14ac:dyDescent="0.35">
      <c r="A102" t="s">
        <v>7174</v>
      </c>
      <c r="B102" t="s">
        <v>7175</v>
      </c>
      <c r="C102" t="s">
        <v>7462</v>
      </c>
      <c r="D102" t="s">
        <v>7463</v>
      </c>
      <c r="E102" t="s">
        <v>7464</v>
      </c>
      <c r="F102">
        <v>334</v>
      </c>
    </row>
    <row r="103" spans="1:6" x14ac:dyDescent="0.35">
      <c r="A103" t="s">
        <v>7169</v>
      </c>
      <c r="B103" t="s">
        <v>7170</v>
      </c>
      <c r="C103" t="s">
        <v>7465</v>
      </c>
      <c r="D103" t="s">
        <v>7466</v>
      </c>
      <c r="E103" t="s">
        <v>7467</v>
      </c>
      <c r="F103">
        <v>336</v>
      </c>
    </row>
    <row r="104" spans="1:6" x14ac:dyDescent="0.35">
      <c r="A104" t="s">
        <v>7193</v>
      </c>
      <c r="B104" t="s">
        <v>7194</v>
      </c>
      <c r="C104" t="s">
        <v>7468</v>
      </c>
      <c r="D104" t="s">
        <v>7469</v>
      </c>
      <c r="E104" t="s">
        <v>7470</v>
      </c>
      <c r="F104">
        <v>340</v>
      </c>
    </row>
    <row r="105" spans="1:6" x14ac:dyDescent="0.35">
      <c r="A105" t="s">
        <v>7164</v>
      </c>
      <c r="B105" t="s">
        <v>7165</v>
      </c>
      <c r="C105" t="s">
        <v>7471</v>
      </c>
      <c r="D105" t="s">
        <v>7472</v>
      </c>
      <c r="E105" t="s">
        <v>7473</v>
      </c>
      <c r="F105">
        <v>344</v>
      </c>
    </row>
    <row r="106" spans="1:6" x14ac:dyDescent="0.35">
      <c r="A106" t="s">
        <v>7169</v>
      </c>
      <c r="B106" t="s">
        <v>7170</v>
      </c>
      <c r="C106" t="s">
        <v>7474</v>
      </c>
      <c r="D106" t="s">
        <v>7475</v>
      </c>
      <c r="E106" t="s">
        <v>7476</v>
      </c>
      <c r="F106">
        <v>348</v>
      </c>
    </row>
    <row r="107" spans="1:6" x14ac:dyDescent="0.35">
      <c r="A107" t="s">
        <v>7169</v>
      </c>
      <c r="B107" t="s">
        <v>7170</v>
      </c>
      <c r="C107" t="s">
        <v>7477</v>
      </c>
      <c r="D107" t="s">
        <v>7478</v>
      </c>
      <c r="E107" t="s">
        <v>7479</v>
      </c>
      <c r="F107">
        <v>352</v>
      </c>
    </row>
    <row r="108" spans="1:6" x14ac:dyDescent="0.35">
      <c r="A108" t="s">
        <v>7164</v>
      </c>
      <c r="B108" t="s">
        <v>7165</v>
      </c>
      <c r="C108" t="s">
        <v>7480</v>
      </c>
      <c r="D108" t="s">
        <v>7481</v>
      </c>
      <c r="E108" t="s">
        <v>7482</v>
      </c>
      <c r="F108">
        <v>356</v>
      </c>
    </row>
    <row r="109" spans="1:6" x14ac:dyDescent="0.35">
      <c r="A109" t="s">
        <v>7164</v>
      </c>
      <c r="B109" t="s">
        <v>7165</v>
      </c>
      <c r="C109" t="s">
        <v>7483</v>
      </c>
      <c r="D109" t="s">
        <v>7484</v>
      </c>
      <c r="E109" t="s">
        <v>7485</v>
      </c>
      <c r="F109">
        <v>360</v>
      </c>
    </row>
    <row r="110" spans="1:6" x14ac:dyDescent="0.35">
      <c r="A110" t="s">
        <v>7164</v>
      </c>
      <c r="B110" t="s">
        <v>7165</v>
      </c>
      <c r="C110" t="s">
        <v>7486</v>
      </c>
      <c r="D110" t="s">
        <v>7487</v>
      </c>
      <c r="E110" t="s">
        <v>7488</v>
      </c>
      <c r="F110">
        <v>364</v>
      </c>
    </row>
    <row r="111" spans="1:6" x14ac:dyDescent="0.35">
      <c r="A111" t="s">
        <v>7164</v>
      </c>
      <c r="B111" t="s">
        <v>7165</v>
      </c>
      <c r="C111" t="s">
        <v>7489</v>
      </c>
      <c r="D111" t="s">
        <v>7490</v>
      </c>
      <c r="E111" t="s">
        <v>7491</v>
      </c>
      <c r="F111">
        <v>368</v>
      </c>
    </row>
    <row r="112" spans="1:6" x14ac:dyDescent="0.35">
      <c r="A112" t="s">
        <v>7169</v>
      </c>
      <c r="B112" t="s">
        <v>7170</v>
      </c>
      <c r="C112" t="s">
        <v>7492</v>
      </c>
      <c r="D112" t="s">
        <v>7493</v>
      </c>
      <c r="E112" t="s">
        <v>7494</v>
      </c>
      <c r="F112">
        <v>372</v>
      </c>
    </row>
    <row r="113" spans="1:6" x14ac:dyDescent="0.35">
      <c r="A113" t="s">
        <v>7164</v>
      </c>
      <c r="B113" t="s">
        <v>7165</v>
      </c>
      <c r="C113" t="s">
        <v>7495</v>
      </c>
      <c r="D113" t="s">
        <v>7496</v>
      </c>
      <c r="E113" t="s">
        <v>7497</v>
      </c>
      <c r="F113">
        <v>376</v>
      </c>
    </row>
    <row r="114" spans="1:6" x14ac:dyDescent="0.35">
      <c r="A114" t="s">
        <v>7169</v>
      </c>
      <c r="B114" t="s">
        <v>7170</v>
      </c>
      <c r="C114" t="s">
        <v>7498</v>
      </c>
      <c r="D114" t="s">
        <v>7499</v>
      </c>
      <c r="E114" t="s">
        <v>7500</v>
      </c>
      <c r="F114">
        <v>380</v>
      </c>
    </row>
    <row r="115" spans="1:6" x14ac:dyDescent="0.35">
      <c r="A115" t="s">
        <v>7179</v>
      </c>
      <c r="B115" t="s">
        <v>7167</v>
      </c>
      <c r="C115" t="s">
        <v>7501</v>
      </c>
      <c r="D115" t="s">
        <v>7502</v>
      </c>
      <c r="E115" t="s">
        <v>7503</v>
      </c>
      <c r="F115">
        <v>384</v>
      </c>
    </row>
    <row r="116" spans="1:6" x14ac:dyDescent="0.35">
      <c r="A116" t="s">
        <v>7193</v>
      </c>
      <c r="B116" t="s">
        <v>7194</v>
      </c>
      <c r="C116" t="s">
        <v>7504</v>
      </c>
      <c r="D116" t="s">
        <v>7505</v>
      </c>
      <c r="E116" t="s">
        <v>7506</v>
      </c>
      <c r="F116">
        <v>388</v>
      </c>
    </row>
    <row r="117" spans="1:6" x14ac:dyDescent="0.35">
      <c r="A117" t="s">
        <v>7164</v>
      </c>
      <c r="B117" t="s">
        <v>7165</v>
      </c>
      <c r="C117" t="s">
        <v>7507</v>
      </c>
      <c r="D117" t="s">
        <v>7508</v>
      </c>
      <c r="E117" t="s">
        <v>7509</v>
      </c>
      <c r="F117">
        <v>392</v>
      </c>
    </row>
    <row r="118" spans="1:6" x14ac:dyDescent="0.35">
      <c r="A118" t="s">
        <v>7169</v>
      </c>
      <c r="B118" t="s">
        <v>7170</v>
      </c>
      <c r="C118" t="s">
        <v>7510</v>
      </c>
      <c r="D118" t="s">
        <v>7511</v>
      </c>
      <c r="E118" t="s">
        <v>7512</v>
      </c>
      <c r="F118">
        <v>398</v>
      </c>
    </row>
    <row r="119" spans="1:6" x14ac:dyDescent="0.35">
      <c r="A119" t="s">
        <v>7164</v>
      </c>
      <c r="B119" t="s">
        <v>7165</v>
      </c>
      <c r="C119" t="s">
        <v>7510</v>
      </c>
      <c r="D119" t="s">
        <v>7511</v>
      </c>
      <c r="E119" t="s">
        <v>7512</v>
      </c>
      <c r="F119">
        <v>398</v>
      </c>
    </row>
    <row r="120" spans="1:6" x14ac:dyDescent="0.35">
      <c r="A120" t="s">
        <v>7164</v>
      </c>
      <c r="B120" t="s">
        <v>7165</v>
      </c>
      <c r="C120" t="s">
        <v>7513</v>
      </c>
      <c r="D120" t="s">
        <v>7514</v>
      </c>
      <c r="E120" t="s">
        <v>7515</v>
      </c>
      <c r="F120">
        <v>400</v>
      </c>
    </row>
    <row r="121" spans="1:6" x14ac:dyDescent="0.35">
      <c r="A121" t="s">
        <v>7179</v>
      </c>
      <c r="B121" t="s">
        <v>7167</v>
      </c>
      <c r="C121" t="s">
        <v>7516</v>
      </c>
      <c r="D121" t="s">
        <v>7517</v>
      </c>
      <c r="E121" t="s">
        <v>7518</v>
      </c>
      <c r="F121">
        <v>404</v>
      </c>
    </row>
    <row r="122" spans="1:6" x14ac:dyDescent="0.35">
      <c r="A122" t="s">
        <v>7164</v>
      </c>
      <c r="B122" t="s">
        <v>7165</v>
      </c>
      <c r="C122" t="s">
        <v>7519</v>
      </c>
      <c r="D122" t="s">
        <v>7520</v>
      </c>
      <c r="E122" t="s">
        <v>7521</v>
      </c>
      <c r="F122">
        <v>408</v>
      </c>
    </row>
    <row r="123" spans="1:6" x14ac:dyDescent="0.35">
      <c r="A123" t="s">
        <v>7164</v>
      </c>
      <c r="B123" t="s">
        <v>7165</v>
      </c>
      <c r="C123" t="s">
        <v>7522</v>
      </c>
      <c r="D123" t="s">
        <v>7523</v>
      </c>
      <c r="E123" t="s">
        <v>7524</v>
      </c>
      <c r="F123">
        <v>410</v>
      </c>
    </row>
    <row r="124" spans="1:6" x14ac:dyDescent="0.35">
      <c r="A124" t="s">
        <v>7164</v>
      </c>
      <c r="B124" t="s">
        <v>7165</v>
      </c>
      <c r="C124" t="s">
        <v>7525</v>
      </c>
      <c r="D124" t="s">
        <v>7526</v>
      </c>
      <c r="E124" t="s">
        <v>7527</v>
      </c>
      <c r="F124">
        <v>414</v>
      </c>
    </row>
    <row r="125" spans="1:6" x14ac:dyDescent="0.35">
      <c r="A125" t="s">
        <v>7164</v>
      </c>
      <c r="B125" t="s">
        <v>7165</v>
      </c>
      <c r="C125" t="s">
        <v>7528</v>
      </c>
      <c r="D125" t="s">
        <v>7529</v>
      </c>
      <c r="E125" t="s">
        <v>7530</v>
      </c>
      <c r="F125">
        <v>417</v>
      </c>
    </row>
    <row r="126" spans="1:6" x14ac:dyDescent="0.35">
      <c r="A126" t="s">
        <v>7164</v>
      </c>
      <c r="B126" t="s">
        <v>7165</v>
      </c>
      <c r="C126" t="s">
        <v>7531</v>
      </c>
      <c r="D126" t="s">
        <v>7532</v>
      </c>
      <c r="E126" t="s">
        <v>7533</v>
      </c>
      <c r="F126">
        <v>418</v>
      </c>
    </row>
    <row r="127" spans="1:6" x14ac:dyDescent="0.35">
      <c r="A127" t="s">
        <v>7164</v>
      </c>
      <c r="B127" t="s">
        <v>7165</v>
      </c>
      <c r="C127" t="s">
        <v>7534</v>
      </c>
      <c r="D127" t="s">
        <v>7535</v>
      </c>
      <c r="E127" t="s">
        <v>7536</v>
      </c>
      <c r="F127">
        <v>422</v>
      </c>
    </row>
    <row r="128" spans="1:6" x14ac:dyDescent="0.35">
      <c r="A128" t="s">
        <v>7179</v>
      </c>
      <c r="B128" t="s">
        <v>7167</v>
      </c>
      <c r="C128" t="s">
        <v>7537</v>
      </c>
      <c r="D128" t="s">
        <v>7538</v>
      </c>
      <c r="E128" t="s">
        <v>7539</v>
      </c>
      <c r="F128">
        <v>426</v>
      </c>
    </row>
    <row r="129" spans="1:6" x14ac:dyDescent="0.35">
      <c r="A129" t="s">
        <v>7169</v>
      </c>
      <c r="B129" t="s">
        <v>7170</v>
      </c>
      <c r="C129" t="s">
        <v>7540</v>
      </c>
      <c r="D129" t="s">
        <v>7541</v>
      </c>
      <c r="E129" t="s">
        <v>7542</v>
      </c>
      <c r="F129">
        <v>428</v>
      </c>
    </row>
    <row r="130" spans="1:6" x14ac:dyDescent="0.35">
      <c r="A130" t="s">
        <v>7179</v>
      </c>
      <c r="B130" t="s">
        <v>7167</v>
      </c>
      <c r="C130" t="s">
        <v>7543</v>
      </c>
      <c r="D130" t="s">
        <v>7544</v>
      </c>
      <c r="E130" t="s">
        <v>7545</v>
      </c>
      <c r="F130">
        <v>430</v>
      </c>
    </row>
    <row r="131" spans="1:6" x14ac:dyDescent="0.35">
      <c r="A131" t="s">
        <v>7179</v>
      </c>
      <c r="B131" t="s">
        <v>7167</v>
      </c>
      <c r="C131" t="s">
        <v>7546</v>
      </c>
      <c r="D131" t="s">
        <v>7547</v>
      </c>
      <c r="E131" t="s">
        <v>7548</v>
      </c>
      <c r="F131">
        <v>434</v>
      </c>
    </row>
    <row r="132" spans="1:6" x14ac:dyDescent="0.35">
      <c r="A132" t="s">
        <v>7169</v>
      </c>
      <c r="B132" t="s">
        <v>7170</v>
      </c>
      <c r="C132" t="s">
        <v>7549</v>
      </c>
      <c r="D132" t="s">
        <v>7550</v>
      </c>
      <c r="E132" t="s">
        <v>7551</v>
      </c>
      <c r="F132">
        <v>438</v>
      </c>
    </row>
    <row r="133" spans="1:6" x14ac:dyDescent="0.35">
      <c r="A133" t="s">
        <v>7169</v>
      </c>
      <c r="B133" t="s">
        <v>7170</v>
      </c>
      <c r="C133" t="s">
        <v>7552</v>
      </c>
      <c r="D133" t="s">
        <v>7553</v>
      </c>
      <c r="E133" t="s">
        <v>7554</v>
      </c>
      <c r="F133">
        <v>440</v>
      </c>
    </row>
    <row r="134" spans="1:6" x14ac:dyDescent="0.35">
      <c r="A134" t="s">
        <v>7169</v>
      </c>
      <c r="B134" t="s">
        <v>7170</v>
      </c>
      <c r="C134" t="s">
        <v>7555</v>
      </c>
      <c r="D134" t="s">
        <v>7556</v>
      </c>
      <c r="E134" t="s">
        <v>7557</v>
      </c>
      <c r="F134">
        <v>442</v>
      </c>
    </row>
    <row r="135" spans="1:6" x14ac:dyDescent="0.35">
      <c r="A135" t="s">
        <v>7164</v>
      </c>
      <c r="B135" t="s">
        <v>7165</v>
      </c>
      <c r="C135" t="s">
        <v>7558</v>
      </c>
      <c r="D135" t="s">
        <v>7559</v>
      </c>
      <c r="E135" t="s">
        <v>7560</v>
      </c>
      <c r="F135">
        <v>446</v>
      </c>
    </row>
    <row r="136" spans="1:6" x14ac:dyDescent="0.35">
      <c r="A136" t="s">
        <v>7179</v>
      </c>
      <c r="B136" t="s">
        <v>7167</v>
      </c>
      <c r="C136" t="s">
        <v>7561</v>
      </c>
      <c r="D136" t="s">
        <v>7562</v>
      </c>
      <c r="E136" t="s">
        <v>7563</v>
      </c>
      <c r="F136">
        <v>450</v>
      </c>
    </row>
    <row r="137" spans="1:6" x14ac:dyDescent="0.35">
      <c r="A137" t="s">
        <v>7179</v>
      </c>
      <c r="B137" t="s">
        <v>7167</v>
      </c>
      <c r="C137" t="s">
        <v>7564</v>
      </c>
      <c r="D137" t="s">
        <v>7565</v>
      </c>
      <c r="E137" t="s">
        <v>7566</v>
      </c>
      <c r="F137">
        <v>454</v>
      </c>
    </row>
    <row r="138" spans="1:6" x14ac:dyDescent="0.35">
      <c r="A138" t="s">
        <v>7164</v>
      </c>
      <c r="B138" t="s">
        <v>7165</v>
      </c>
      <c r="C138" t="s">
        <v>7567</v>
      </c>
      <c r="D138" t="s">
        <v>7568</v>
      </c>
      <c r="E138" t="s">
        <v>7569</v>
      </c>
      <c r="F138">
        <v>458</v>
      </c>
    </row>
    <row r="139" spans="1:6" x14ac:dyDescent="0.35">
      <c r="A139" t="s">
        <v>7164</v>
      </c>
      <c r="B139" t="s">
        <v>7165</v>
      </c>
      <c r="C139" t="s">
        <v>7570</v>
      </c>
      <c r="D139" t="s">
        <v>7571</v>
      </c>
      <c r="E139" t="s">
        <v>7572</v>
      </c>
      <c r="F139">
        <v>462</v>
      </c>
    </row>
    <row r="140" spans="1:6" x14ac:dyDescent="0.35">
      <c r="A140" t="s">
        <v>7179</v>
      </c>
      <c r="B140" t="s">
        <v>7167</v>
      </c>
      <c r="C140" t="s">
        <v>7573</v>
      </c>
      <c r="D140" t="s">
        <v>7574</v>
      </c>
      <c r="E140" t="s">
        <v>7575</v>
      </c>
      <c r="F140">
        <v>466</v>
      </c>
    </row>
    <row r="141" spans="1:6" x14ac:dyDescent="0.35">
      <c r="A141" t="s">
        <v>7169</v>
      </c>
      <c r="B141" t="s">
        <v>7170</v>
      </c>
      <c r="C141" t="s">
        <v>7576</v>
      </c>
      <c r="D141" t="s">
        <v>7577</v>
      </c>
      <c r="E141" t="s">
        <v>7578</v>
      </c>
      <c r="F141">
        <v>470</v>
      </c>
    </row>
    <row r="142" spans="1:6" x14ac:dyDescent="0.35">
      <c r="A142" t="s">
        <v>7193</v>
      </c>
      <c r="B142" t="s">
        <v>7194</v>
      </c>
      <c r="C142" t="s">
        <v>7579</v>
      </c>
      <c r="D142" t="s">
        <v>7580</v>
      </c>
      <c r="E142" t="s">
        <v>7581</v>
      </c>
      <c r="F142">
        <v>474</v>
      </c>
    </row>
    <row r="143" spans="1:6" x14ac:dyDescent="0.35">
      <c r="A143" t="s">
        <v>7179</v>
      </c>
      <c r="B143" t="s">
        <v>7167</v>
      </c>
      <c r="C143" t="s">
        <v>7582</v>
      </c>
      <c r="D143" t="s">
        <v>7583</v>
      </c>
      <c r="E143" t="s">
        <v>7584</v>
      </c>
      <c r="F143">
        <v>478</v>
      </c>
    </row>
    <row r="144" spans="1:6" x14ac:dyDescent="0.35">
      <c r="A144" t="s">
        <v>7179</v>
      </c>
      <c r="B144" t="s">
        <v>7167</v>
      </c>
      <c r="C144" t="s">
        <v>7585</v>
      </c>
      <c r="D144" t="s">
        <v>7586</v>
      </c>
      <c r="E144" t="s">
        <v>7587</v>
      </c>
      <c r="F144">
        <v>480</v>
      </c>
    </row>
    <row r="145" spans="1:6" x14ac:dyDescent="0.35">
      <c r="A145" t="s">
        <v>7193</v>
      </c>
      <c r="B145" t="s">
        <v>7194</v>
      </c>
      <c r="C145" t="s">
        <v>7588</v>
      </c>
      <c r="D145" t="s">
        <v>7589</v>
      </c>
      <c r="E145" t="s">
        <v>7590</v>
      </c>
      <c r="F145">
        <v>484</v>
      </c>
    </row>
    <row r="146" spans="1:6" x14ac:dyDescent="0.35">
      <c r="A146" t="s">
        <v>7169</v>
      </c>
      <c r="B146" t="s">
        <v>7170</v>
      </c>
      <c r="C146" t="s">
        <v>7591</v>
      </c>
      <c r="D146" t="s">
        <v>7592</v>
      </c>
      <c r="E146" t="s">
        <v>7593</v>
      </c>
      <c r="F146">
        <v>492</v>
      </c>
    </row>
    <row r="147" spans="1:6" x14ac:dyDescent="0.35">
      <c r="A147" t="s">
        <v>7164</v>
      </c>
      <c r="B147" t="s">
        <v>7165</v>
      </c>
      <c r="C147" t="s">
        <v>7594</v>
      </c>
      <c r="D147" t="s">
        <v>7595</v>
      </c>
      <c r="E147" t="s">
        <v>7596</v>
      </c>
      <c r="F147">
        <v>496</v>
      </c>
    </row>
    <row r="148" spans="1:6" x14ac:dyDescent="0.35">
      <c r="A148" t="s">
        <v>7169</v>
      </c>
      <c r="B148" t="s">
        <v>7170</v>
      </c>
      <c r="C148" t="s">
        <v>7597</v>
      </c>
      <c r="D148" t="s">
        <v>7598</v>
      </c>
      <c r="E148" t="s">
        <v>7599</v>
      </c>
      <c r="F148">
        <v>498</v>
      </c>
    </row>
    <row r="149" spans="1:6" x14ac:dyDescent="0.35">
      <c r="A149" t="s">
        <v>7169</v>
      </c>
      <c r="B149" t="s">
        <v>7170</v>
      </c>
      <c r="C149" t="s">
        <v>7600</v>
      </c>
      <c r="D149" t="s">
        <v>7601</v>
      </c>
      <c r="E149" t="s">
        <v>7602</v>
      </c>
      <c r="F149">
        <v>499</v>
      </c>
    </row>
    <row r="150" spans="1:6" x14ac:dyDescent="0.35">
      <c r="A150" t="s">
        <v>7193</v>
      </c>
      <c r="B150" t="s">
        <v>7194</v>
      </c>
      <c r="C150" t="s">
        <v>7603</v>
      </c>
      <c r="D150" t="s">
        <v>7604</v>
      </c>
      <c r="E150" t="s">
        <v>7605</v>
      </c>
      <c r="F150">
        <v>500</v>
      </c>
    </row>
    <row r="151" spans="1:6" x14ac:dyDescent="0.35">
      <c r="A151" t="s">
        <v>7179</v>
      </c>
      <c r="B151" t="s">
        <v>7167</v>
      </c>
      <c r="C151" t="s">
        <v>7606</v>
      </c>
      <c r="D151" t="s">
        <v>7607</v>
      </c>
      <c r="E151" t="s">
        <v>7608</v>
      </c>
      <c r="F151">
        <v>504</v>
      </c>
    </row>
    <row r="152" spans="1:6" x14ac:dyDescent="0.35">
      <c r="A152" t="s">
        <v>7179</v>
      </c>
      <c r="B152" t="s">
        <v>7167</v>
      </c>
      <c r="C152" t="s">
        <v>7609</v>
      </c>
      <c r="D152" t="s">
        <v>7610</v>
      </c>
      <c r="E152" t="s">
        <v>7611</v>
      </c>
      <c r="F152">
        <v>508</v>
      </c>
    </row>
    <row r="153" spans="1:6" x14ac:dyDescent="0.35">
      <c r="A153" t="s">
        <v>7164</v>
      </c>
      <c r="B153" t="s">
        <v>7165</v>
      </c>
      <c r="C153" t="s">
        <v>7612</v>
      </c>
      <c r="D153" t="s">
        <v>7613</v>
      </c>
      <c r="E153" t="s">
        <v>7614</v>
      </c>
      <c r="F153">
        <v>512</v>
      </c>
    </row>
    <row r="154" spans="1:6" x14ac:dyDescent="0.35">
      <c r="A154" t="s">
        <v>7179</v>
      </c>
      <c r="B154" t="s">
        <v>7167</v>
      </c>
      <c r="C154" t="s">
        <v>7615</v>
      </c>
      <c r="D154" t="s">
        <v>7194</v>
      </c>
      <c r="E154" t="s">
        <v>7616</v>
      </c>
      <c r="F154">
        <v>516</v>
      </c>
    </row>
    <row r="155" spans="1:6" x14ac:dyDescent="0.35">
      <c r="A155" t="s">
        <v>7183</v>
      </c>
      <c r="B155" t="s">
        <v>7184</v>
      </c>
      <c r="C155" t="s">
        <v>7617</v>
      </c>
      <c r="D155" t="s">
        <v>7618</v>
      </c>
      <c r="E155" t="s">
        <v>7619</v>
      </c>
      <c r="F155">
        <v>520</v>
      </c>
    </row>
    <row r="156" spans="1:6" x14ac:dyDescent="0.35">
      <c r="A156" t="s">
        <v>7164</v>
      </c>
      <c r="B156" t="s">
        <v>7165</v>
      </c>
      <c r="C156" t="s">
        <v>7620</v>
      </c>
      <c r="D156" t="s">
        <v>7621</v>
      </c>
      <c r="E156" t="s">
        <v>7622</v>
      </c>
      <c r="F156">
        <v>524</v>
      </c>
    </row>
    <row r="157" spans="1:6" x14ac:dyDescent="0.35">
      <c r="A157" t="s">
        <v>7169</v>
      </c>
      <c r="B157" t="s">
        <v>7170</v>
      </c>
      <c r="C157" t="s">
        <v>7623</v>
      </c>
      <c r="D157" t="s">
        <v>7624</v>
      </c>
      <c r="E157" t="s">
        <v>7625</v>
      </c>
      <c r="F157">
        <v>528</v>
      </c>
    </row>
    <row r="158" spans="1:6" x14ac:dyDescent="0.35">
      <c r="A158" t="s">
        <v>7193</v>
      </c>
      <c r="B158" t="s">
        <v>7194</v>
      </c>
      <c r="C158" t="s">
        <v>7626</v>
      </c>
      <c r="D158" t="s">
        <v>7175</v>
      </c>
      <c r="E158" t="s">
        <v>7627</v>
      </c>
      <c r="F158">
        <v>530</v>
      </c>
    </row>
    <row r="159" spans="1:6" x14ac:dyDescent="0.35">
      <c r="A159" t="s">
        <v>7193</v>
      </c>
      <c r="B159" t="s">
        <v>7194</v>
      </c>
      <c r="C159" t="s">
        <v>7628</v>
      </c>
      <c r="D159" t="s">
        <v>7629</v>
      </c>
      <c r="E159" t="s">
        <v>7630</v>
      </c>
      <c r="F159">
        <v>531</v>
      </c>
    </row>
    <row r="160" spans="1:6" x14ac:dyDescent="0.35">
      <c r="A160" t="s">
        <v>7193</v>
      </c>
      <c r="B160" t="s">
        <v>7194</v>
      </c>
      <c r="C160" t="s">
        <v>7631</v>
      </c>
      <c r="D160" t="s">
        <v>7632</v>
      </c>
      <c r="E160" t="s">
        <v>7633</v>
      </c>
      <c r="F160">
        <v>533</v>
      </c>
    </row>
    <row r="161" spans="1:6" x14ac:dyDescent="0.35">
      <c r="A161" t="s">
        <v>7193</v>
      </c>
      <c r="B161" t="s">
        <v>7194</v>
      </c>
      <c r="C161" t="s">
        <v>7634</v>
      </c>
      <c r="D161" t="s">
        <v>7635</v>
      </c>
      <c r="E161" t="s">
        <v>7636</v>
      </c>
      <c r="F161">
        <v>534</v>
      </c>
    </row>
    <row r="162" spans="1:6" x14ac:dyDescent="0.35">
      <c r="A162" t="s">
        <v>7193</v>
      </c>
      <c r="B162" t="s">
        <v>7194</v>
      </c>
      <c r="C162" t="s">
        <v>7637</v>
      </c>
      <c r="D162" t="s">
        <v>7638</v>
      </c>
      <c r="E162" t="s">
        <v>7639</v>
      </c>
      <c r="F162">
        <v>535</v>
      </c>
    </row>
    <row r="163" spans="1:6" x14ac:dyDescent="0.35">
      <c r="A163" t="s">
        <v>7183</v>
      </c>
      <c r="B163" t="s">
        <v>7184</v>
      </c>
      <c r="C163" t="s">
        <v>7640</v>
      </c>
      <c r="D163" t="s">
        <v>7641</v>
      </c>
      <c r="E163" t="s">
        <v>7642</v>
      </c>
      <c r="F163">
        <v>540</v>
      </c>
    </row>
    <row r="164" spans="1:6" x14ac:dyDescent="0.35">
      <c r="A164" t="s">
        <v>7183</v>
      </c>
      <c r="B164" t="s">
        <v>7184</v>
      </c>
      <c r="C164" t="s">
        <v>7643</v>
      </c>
      <c r="D164" t="s">
        <v>7644</v>
      </c>
      <c r="E164" t="s">
        <v>7645</v>
      </c>
      <c r="F164">
        <v>548</v>
      </c>
    </row>
    <row r="165" spans="1:6" x14ac:dyDescent="0.35">
      <c r="A165" t="s">
        <v>7183</v>
      </c>
      <c r="B165" t="s">
        <v>7184</v>
      </c>
      <c r="C165" t="s">
        <v>7646</v>
      </c>
      <c r="D165" t="s">
        <v>7647</v>
      </c>
      <c r="E165" t="s">
        <v>7648</v>
      </c>
      <c r="F165">
        <v>554</v>
      </c>
    </row>
    <row r="166" spans="1:6" x14ac:dyDescent="0.35">
      <c r="A166" t="s">
        <v>7193</v>
      </c>
      <c r="B166" t="s">
        <v>7194</v>
      </c>
      <c r="C166" t="s">
        <v>7649</v>
      </c>
      <c r="D166" t="s">
        <v>7650</v>
      </c>
      <c r="E166" t="s">
        <v>7651</v>
      </c>
      <c r="F166">
        <v>558</v>
      </c>
    </row>
    <row r="167" spans="1:6" x14ac:dyDescent="0.35">
      <c r="A167" t="s">
        <v>7179</v>
      </c>
      <c r="B167" t="s">
        <v>7167</v>
      </c>
      <c r="C167" t="s">
        <v>7652</v>
      </c>
      <c r="D167" t="s">
        <v>7653</v>
      </c>
      <c r="E167" t="s">
        <v>7654</v>
      </c>
      <c r="F167">
        <v>562</v>
      </c>
    </row>
    <row r="168" spans="1:6" x14ac:dyDescent="0.35">
      <c r="A168" t="s">
        <v>7179</v>
      </c>
      <c r="B168" t="s">
        <v>7167</v>
      </c>
      <c r="C168" t="s">
        <v>7655</v>
      </c>
      <c r="D168" t="s">
        <v>7656</v>
      </c>
      <c r="E168" t="s">
        <v>7657</v>
      </c>
      <c r="F168">
        <v>566</v>
      </c>
    </row>
    <row r="169" spans="1:6" x14ac:dyDescent="0.35">
      <c r="A169" t="s">
        <v>7183</v>
      </c>
      <c r="B169" t="s">
        <v>7184</v>
      </c>
      <c r="C169" t="s">
        <v>7658</v>
      </c>
      <c r="D169" t="s">
        <v>7659</v>
      </c>
      <c r="E169" t="s">
        <v>7660</v>
      </c>
      <c r="F169">
        <v>570</v>
      </c>
    </row>
    <row r="170" spans="1:6" x14ac:dyDescent="0.35">
      <c r="A170" t="s">
        <v>7183</v>
      </c>
      <c r="B170" t="s">
        <v>7184</v>
      </c>
      <c r="C170" t="s">
        <v>7661</v>
      </c>
      <c r="D170" t="s">
        <v>7662</v>
      </c>
      <c r="E170" t="s">
        <v>7663</v>
      </c>
      <c r="F170">
        <v>574</v>
      </c>
    </row>
    <row r="171" spans="1:6" x14ac:dyDescent="0.35">
      <c r="A171" t="s">
        <v>7169</v>
      </c>
      <c r="B171" t="s">
        <v>7170</v>
      </c>
      <c r="C171" t="s">
        <v>7664</v>
      </c>
      <c r="D171" t="s">
        <v>7665</v>
      </c>
      <c r="E171" t="s">
        <v>7666</v>
      </c>
      <c r="F171">
        <v>578</v>
      </c>
    </row>
    <row r="172" spans="1:6" x14ac:dyDescent="0.35">
      <c r="A172" t="s">
        <v>7183</v>
      </c>
      <c r="B172" t="s">
        <v>7184</v>
      </c>
      <c r="C172" t="s">
        <v>7667</v>
      </c>
      <c r="D172" t="s">
        <v>7668</v>
      </c>
      <c r="E172" t="s">
        <v>7669</v>
      </c>
      <c r="F172">
        <v>580</v>
      </c>
    </row>
    <row r="173" spans="1:6" x14ac:dyDescent="0.35">
      <c r="A173" t="s">
        <v>7183</v>
      </c>
      <c r="B173" t="s">
        <v>7184</v>
      </c>
      <c r="C173" t="s">
        <v>7670</v>
      </c>
      <c r="D173" t="s">
        <v>7671</v>
      </c>
      <c r="E173" t="s">
        <v>7672</v>
      </c>
      <c r="F173">
        <v>581</v>
      </c>
    </row>
    <row r="174" spans="1:6" x14ac:dyDescent="0.35">
      <c r="A174" t="s">
        <v>7193</v>
      </c>
      <c r="B174" t="s">
        <v>7194</v>
      </c>
      <c r="C174" t="s">
        <v>7670</v>
      </c>
      <c r="D174" t="s">
        <v>7671</v>
      </c>
      <c r="E174" t="s">
        <v>7672</v>
      </c>
      <c r="F174">
        <v>581</v>
      </c>
    </row>
    <row r="175" spans="1:6" x14ac:dyDescent="0.35">
      <c r="A175" t="s">
        <v>7183</v>
      </c>
      <c r="B175" t="s">
        <v>7184</v>
      </c>
      <c r="C175" t="s">
        <v>7673</v>
      </c>
      <c r="D175" t="s">
        <v>7674</v>
      </c>
      <c r="E175" t="s">
        <v>7675</v>
      </c>
      <c r="F175">
        <v>583</v>
      </c>
    </row>
    <row r="176" spans="1:6" x14ac:dyDescent="0.35">
      <c r="A176" t="s">
        <v>7183</v>
      </c>
      <c r="B176" t="s">
        <v>7184</v>
      </c>
      <c r="C176" t="s">
        <v>7676</v>
      </c>
      <c r="D176" t="s">
        <v>7677</v>
      </c>
      <c r="E176" t="s">
        <v>7678</v>
      </c>
      <c r="F176">
        <v>584</v>
      </c>
    </row>
    <row r="177" spans="1:6" x14ac:dyDescent="0.35">
      <c r="A177" t="s">
        <v>7183</v>
      </c>
      <c r="B177" t="s">
        <v>7184</v>
      </c>
      <c r="C177" t="s">
        <v>7679</v>
      </c>
      <c r="D177" t="s">
        <v>7680</v>
      </c>
      <c r="E177" t="s">
        <v>7681</v>
      </c>
      <c r="F177">
        <v>585</v>
      </c>
    </row>
    <row r="178" spans="1:6" x14ac:dyDescent="0.35">
      <c r="A178" t="s">
        <v>7164</v>
      </c>
      <c r="B178" t="s">
        <v>7165</v>
      </c>
      <c r="C178" t="s">
        <v>7682</v>
      </c>
      <c r="D178" t="s">
        <v>7683</v>
      </c>
      <c r="E178" t="s">
        <v>7684</v>
      </c>
      <c r="F178">
        <v>586</v>
      </c>
    </row>
    <row r="179" spans="1:6" x14ac:dyDescent="0.35">
      <c r="A179" t="s">
        <v>7193</v>
      </c>
      <c r="B179" t="s">
        <v>7194</v>
      </c>
      <c r="C179" t="s">
        <v>7685</v>
      </c>
      <c r="D179" t="s">
        <v>7686</v>
      </c>
      <c r="E179" t="s">
        <v>7687</v>
      </c>
      <c r="F179">
        <v>591</v>
      </c>
    </row>
    <row r="180" spans="1:6" x14ac:dyDescent="0.35">
      <c r="A180" t="s">
        <v>7183</v>
      </c>
      <c r="B180" t="s">
        <v>7184</v>
      </c>
      <c r="C180" t="s">
        <v>7688</v>
      </c>
      <c r="D180" t="s">
        <v>7689</v>
      </c>
      <c r="E180" t="s">
        <v>7690</v>
      </c>
      <c r="F180">
        <v>598</v>
      </c>
    </row>
    <row r="181" spans="1:6" x14ac:dyDescent="0.35">
      <c r="A181" t="s">
        <v>7201</v>
      </c>
      <c r="B181" t="s">
        <v>7202</v>
      </c>
      <c r="C181" t="s">
        <v>7691</v>
      </c>
      <c r="D181" t="s">
        <v>7692</v>
      </c>
      <c r="E181" t="s">
        <v>7693</v>
      </c>
      <c r="F181">
        <v>600</v>
      </c>
    </row>
    <row r="182" spans="1:6" x14ac:dyDescent="0.35">
      <c r="A182" t="s">
        <v>7201</v>
      </c>
      <c r="B182" t="s">
        <v>7202</v>
      </c>
      <c r="C182" t="s">
        <v>7694</v>
      </c>
      <c r="D182" t="s">
        <v>7695</v>
      </c>
      <c r="E182" t="s">
        <v>7696</v>
      </c>
      <c r="F182">
        <v>604</v>
      </c>
    </row>
    <row r="183" spans="1:6" x14ac:dyDescent="0.35">
      <c r="A183" t="s">
        <v>7164</v>
      </c>
      <c r="B183" t="s">
        <v>7165</v>
      </c>
      <c r="C183" t="s">
        <v>7697</v>
      </c>
      <c r="D183" t="s">
        <v>7698</v>
      </c>
      <c r="E183" t="s">
        <v>7699</v>
      </c>
      <c r="F183">
        <v>608</v>
      </c>
    </row>
    <row r="184" spans="1:6" x14ac:dyDescent="0.35">
      <c r="A184" t="s">
        <v>7183</v>
      </c>
      <c r="B184" t="s">
        <v>7184</v>
      </c>
      <c r="C184" t="s">
        <v>7700</v>
      </c>
      <c r="D184" t="s">
        <v>7701</v>
      </c>
      <c r="E184" t="s">
        <v>7702</v>
      </c>
      <c r="F184">
        <v>612</v>
      </c>
    </row>
    <row r="185" spans="1:6" x14ac:dyDescent="0.35">
      <c r="A185" t="s">
        <v>7169</v>
      </c>
      <c r="B185" t="s">
        <v>7170</v>
      </c>
      <c r="C185" t="s">
        <v>7703</v>
      </c>
      <c r="D185" t="s">
        <v>7704</v>
      </c>
      <c r="E185" t="s">
        <v>7705</v>
      </c>
      <c r="F185">
        <v>616</v>
      </c>
    </row>
    <row r="186" spans="1:6" x14ac:dyDescent="0.35">
      <c r="A186" t="s">
        <v>7169</v>
      </c>
      <c r="B186" t="s">
        <v>7170</v>
      </c>
      <c r="C186" t="s">
        <v>7706</v>
      </c>
      <c r="D186" t="s">
        <v>7707</v>
      </c>
      <c r="E186" t="s">
        <v>7708</v>
      </c>
      <c r="F186">
        <v>620</v>
      </c>
    </row>
    <row r="187" spans="1:6" x14ac:dyDescent="0.35">
      <c r="A187" t="s">
        <v>7179</v>
      </c>
      <c r="B187" t="s">
        <v>7167</v>
      </c>
      <c r="C187" t="s">
        <v>7709</v>
      </c>
      <c r="D187" t="s">
        <v>7710</v>
      </c>
      <c r="E187" t="s">
        <v>7711</v>
      </c>
      <c r="F187">
        <v>624</v>
      </c>
    </row>
    <row r="188" spans="1:6" x14ac:dyDescent="0.35">
      <c r="A188" t="s">
        <v>7164</v>
      </c>
      <c r="B188" t="s">
        <v>7165</v>
      </c>
      <c r="C188" t="s">
        <v>7712</v>
      </c>
      <c r="D188" t="s">
        <v>7713</v>
      </c>
      <c r="E188" t="s">
        <v>7714</v>
      </c>
      <c r="F188">
        <v>626</v>
      </c>
    </row>
    <row r="189" spans="1:6" x14ac:dyDescent="0.35">
      <c r="A189" t="s">
        <v>7193</v>
      </c>
      <c r="B189" t="s">
        <v>7194</v>
      </c>
      <c r="C189" t="s">
        <v>7715</v>
      </c>
      <c r="D189" t="s">
        <v>7716</v>
      </c>
      <c r="E189" t="s">
        <v>7717</v>
      </c>
      <c r="F189">
        <v>630</v>
      </c>
    </row>
    <row r="190" spans="1:6" x14ac:dyDescent="0.35">
      <c r="A190" t="s">
        <v>7164</v>
      </c>
      <c r="B190" t="s">
        <v>7165</v>
      </c>
      <c r="C190" t="s">
        <v>7718</v>
      </c>
      <c r="D190" t="s">
        <v>7719</v>
      </c>
      <c r="E190" t="s">
        <v>7720</v>
      </c>
      <c r="F190">
        <v>634</v>
      </c>
    </row>
    <row r="191" spans="1:6" x14ac:dyDescent="0.35">
      <c r="A191" t="s">
        <v>7179</v>
      </c>
      <c r="B191" t="s">
        <v>7167</v>
      </c>
      <c r="C191" t="s">
        <v>7721</v>
      </c>
      <c r="D191" t="s">
        <v>7722</v>
      </c>
      <c r="E191" t="s">
        <v>7723</v>
      </c>
      <c r="F191">
        <v>638</v>
      </c>
    </row>
    <row r="192" spans="1:6" x14ac:dyDescent="0.35">
      <c r="A192" t="s">
        <v>7169</v>
      </c>
      <c r="B192" t="s">
        <v>7170</v>
      </c>
      <c r="C192" t="s">
        <v>7724</v>
      </c>
      <c r="D192" t="s">
        <v>7725</v>
      </c>
      <c r="E192" t="s">
        <v>7726</v>
      </c>
      <c r="F192">
        <v>642</v>
      </c>
    </row>
    <row r="193" spans="1:6" x14ac:dyDescent="0.35">
      <c r="A193" t="s">
        <v>7169</v>
      </c>
      <c r="B193" t="s">
        <v>7170</v>
      </c>
      <c r="C193" t="s">
        <v>7727</v>
      </c>
      <c r="D193" t="s">
        <v>7728</v>
      </c>
      <c r="E193" t="s">
        <v>7729</v>
      </c>
      <c r="F193">
        <v>643</v>
      </c>
    </row>
    <row r="194" spans="1:6" x14ac:dyDescent="0.35">
      <c r="A194" t="s">
        <v>7164</v>
      </c>
      <c r="B194" t="s">
        <v>7165</v>
      </c>
      <c r="C194" t="s">
        <v>7727</v>
      </c>
      <c r="D194" t="s">
        <v>7728</v>
      </c>
      <c r="E194" t="s">
        <v>7729</v>
      </c>
      <c r="F194">
        <v>643</v>
      </c>
    </row>
    <row r="195" spans="1:6" x14ac:dyDescent="0.35">
      <c r="A195" t="s">
        <v>7179</v>
      </c>
      <c r="B195" t="s">
        <v>7167</v>
      </c>
      <c r="C195" t="s">
        <v>7730</v>
      </c>
      <c r="D195" t="s">
        <v>7731</v>
      </c>
      <c r="E195" t="s">
        <v>7732</v>
      </c>
      <c r="F195">
        <v>646</v>
      </c>
    </row>
    <row r="196" spans="1:6" x14ac:dyDescent="0.35">
      <c r="A196" t="s">
        <v>7193</v>
      </c>
      <c r="B196" t="s">
        <v>7194</v>
      </c>
      <c r="C196" t="s">
        <v>7733</v>
      </c>
      <c r="D196" t="s">
        <v>7734</v>
      </c>
      <c r="E196" t="s">
        <v>7735</v>
      </c>
      <c r="F196">
        <v>652</v>
      </c>
    </row>
    <row r="197" spans="1:6" x14ac:dyDescent="0.35">
      <c r="A197" t="s">
        <v>7179</v>
      </c>
      <c r="B197" t="s">
        <v>7167</v>
      </c>
      <c r="C197" t="s">
        <v>7736</v>
      </c>
      <c r="D197" t="s">
        <v>7737</v>
      </c>
      <c r="E197" t="s">
        <v>7738</v>
      </c>
      <c r="F197">
        <v>654</v>
      </c>
    </row>
    <row r="198" spans="1:6" x14ac:dyDescent="0.35">
      <c r="A198" t="s">
        <v>7193</v>
      </c>
      <c r="B198" t="s">
        <v>7194</v>
      </c>
      <c r="C198" t="s">
        <v>7739</v>
      </c>
      <c r="D198" t="s">
        <v>7740</v>
      </c>
      <c r="E198" t="s">
        <v>7741</v>
      </c>
      <c r="F198">
        <v>659</v>
      </c>
    </row>
    <row r="199" spans="1:6" x14ac:dyDescent="0.35">
      <c r="A199" t="s">
        <v>7193</v>
      </c>
      <c r="B199" t="s">
        <v>7194</v>
      </c>
      <c r="C199" t="s">
        <v>7742</v>
      </c>
      <c r="D199" t="s">
        <v>7743</v>
      </c>
      <c r="E199" t="s">
        <v>7744</v>
      </c>
      <c r="F199">
        <v>660</v>
      </c>
    </row>
    <row r="200" spans="1:6" x14ac:dyDescent="0.35">
      <c r="A200" t="s">
        <v>7193</v>
      </c>
      <c r="B200" t="s">
        <v>7194</v>
      </c>
      <c r="C200" t="s">
        <v>7745</v>
      </c>
      <c r="D200" t="s">
        <v>7746</v>
      </c>
      <c r="E200" t="s">
        <v>7747</v>
      </c>
      <c r="F200">
        <v>662</v>
      </c>
    </row>
    <row r="201" spans="1:6" x14ac:dyDescent="0.35">
      <c r="A201" t="s">
        <v>7193</v>
      </c>
      <c r="B201" t="s">
        <v>7194</v>
      </c>
      <c r="C201" t="s">
        <v>7748</v>
      </c>
      <c r="D201" t="s">
        <v>7749</v>
      </c>
      <c r="E201" t="s">
        <v>7750</v>
      </c>
      <c r="F201">
        <v>663</v>
      </c>
    </row>
    <row r="202" spans="1:6" x14ac:dyDescent="0.35">
      <c r="A202" t="s">
        <v>7193</v>
      </c>
      <c r="B202" t="s">
        <v>7194</v>
      </c>
      <c r="C202" t="s">
        <v>7751</v>
      </c>
      <c r="D202" t="s">
        <v>7752</v>
      </c>
      <c r="E202" t="s">
        <v>7753</v>
      </c>
      <c r="F202">
        <v>666</v>
      </c>
    </row>
    <row r="203" spans="1:6" x14ac:dyDescent="0.35">
      <c r="A203" t="s">
        <v>7193</v>
      </c>
      <c r="B203" t="s">
        <v>7194</v>
      </c>
      <c r="C203" t="s">
        <v>7754</v>
      </c>
      <c r="D203" t="s">
        <v>7755</v>
      </c>
      <c r="E203" t="s">
        <v>7756</v>
      </c>
      <c r="F203">
        <v>670</v>
      </c>
    </row>
    <row r="204" spans="1:6" x14ac:dyDescent="0.35">
      <c r="A204" t="s">
        <v>7169</v>
      </c>
      <c r="B204" t="s">
        <v>7170</v>
      </c>
      <c r="C204" t="s">
        <v>7757</v>
      </c>
      <c r="D204" t="s">
        <v>7758</v>
      </c>
      <c r="E204" t="s">
        <v>7759</v>
      </c>
      <c r="F204">
        <v>674</v>
      </c>
    </row>
    <row r="205" spans="1:6" x14ac:dyDescent="0.35">
      <c r="A205" t="s">
        <v>7179</v>
      </c>
      <c r="B205" t="s">
        <v>7167</v>
      </c>
      <c r="C205" t="s">
        <v>7760</v>
      </c>
      <c r="D205" t="s">
        <v>7761</v>
      </c>
      <c r="E205" t="s">
        <v>7762</v>
      </c>
      <c r="F205">
        <v>678</v>
      </c>
    </row>
    <row r="206" spans="1:6" x14ac:dyDescent="0.35">
      <c r="A206" t="s">
        <v>7164</v>
      </c>
      <c r="B206" t="s">
        <v>7165</v>
      </c>
      <c r="C206" t="s">
        <v>7763</v>
      </c>
      <c r="D206" t="s">
        <v>7202</v>
      </c>
      <c r="E206" t="s">
        <v>7764</v>
      </c>
      <c r="F206">
        <v>682</v>
      </c>
    </row>
    <row r="207" spans="1:6" x14ac:dyDescent="0.35">
      <c r="A207" t="s">
        <v>7179</v>
      </c>
      <c r="B207" t="s">
        <v>7167</v>
      </c>
      <c r="C207" t="s">
        <v>7765</v>
      </c>
      <c r="D207" t="s">
        <v>7766</v>
      </c>
      <c r="E207" t="s">
        <v>7767</v>
      </c>
      <c r="F207">
        <v>686</v>
      </c>
    </row>
    <row r="208" spans="1:6" x14ac:dyDescent="0.35">
      <c r="A208" t="s">
        <v>7169</v>
      </c>
      <c r="B208" t="s">
        <v>7170</v>
      </c>
      <c r="C208" t="s">
        <v>7768</v>
      </c>
      <c r="D208" t="s">
        <v>7769</v>
      </c>
      <c r="E208" t="s">
        <v>7770</v>
      </c>
      <c r="F208">
        <v>688</v>
      </c>
    </row>
    <row r="209" spans="1:6" x14ac:dyDescent="0.35">
      <c r="A209" t="s">
        <v>7179</v>
      </c>
      <c r="B209" t="s">
        <v>7167</v>
      </c>
      <c r="C209" t="s">
        <v>7771</v>
      </c>
      <c r="D209" t="s">
        <v>7772</v>
      </c>
      <c r="E209" t="s">
        <v>7773</v>
      </c>
      <c r="F209">
        <v>690</v>
      </c>
    </row>
    <row r="210" spans="1:6" x14ac:dyDescent="0.35">
      <c r="A210" t="s">
        <v>7179</v>
      </c>
      <c r="B210" t="s">
        <v>7167</v>
      </c>
      <c r="C210" t="s">
        <v>7774</v>
      </c>
      <c r="D210" t="s">
        <v>7775</v>
      </c>
      <c r="E210" t="s">
        <v>7776</v>
      </c>
      <c r="F210">
        <v>694</v>
      </c>
    </row>
    <row r="211" spans="1:6" x14ac:dyDescent="0.35">
      <c r="A211" t="s">
        <v>7164</v>
      </c>
      <c r="B211" t="s">
        <v>7165</v>
      </c>
      <c r="C211" t="s">
        <v>7777</v>
      </c>
      <c r="D211" t="s">
        <v>7778</v>
      </c>
      <c r="E211" t="s">
        <v>7779</v>
      </c>
      <c r="F211">
        <v>702</v>
      </c>
    </row>
    <row r="212" spans="1:6" x14ac:dyDescent="0.35">
      <c r="A212" t="s">
        <v>7169</v>
      </c>
      <c r="B212" t="s">
        <v>7170</v>
      </c>
      <c r="C212" t="s">
        <v>7780</v>
      </c>
      <c r="D212" t="s">
        <v>7781</v>
      </c>
      <c r="E212" t="s">
        <v>7782</v>
      </c>
      <c r="F212">
        <v>703</v>
      </c>
    </row>
    <row r="213" spans="1:6" x14ac:dyDescent="0.35">
      <c r="A213" t="s">
        <v>7164</v>
      </c>
      <c r="B213" t="s">
        <v>7165</v>
      </c>
      <c r="C213" t="s">
        <v>7783</v>
      </c>
      <c r="D213" t="s">
        <v>7784</v>
      </c>
      <c r="E213" t="s">
        <v>7785</v>
      </c>
      <c r="F213">
        <v>704</v>
      </c>
    </row>
    <row r="214" spans="1:6" x14ac:dyDescent="0.35">
      <c r="A214" t="s">
        <v>7169</v>
      </c>
      <c r="B214" t="s">
        <v>7170</v>
      </c>
      <c r="C214" t="s">
        <v>7786</v>
      </c>
      <c r="D214" t="s">
        <v>7787</v>
      </c>
      <c r="E214" t="s">
        <v>7788</v>
      </c>
      <c r="F214">
        <v>705</v>
      </c>
    </row>
    <row r="215" spans="1:6" x14ac:dyDescent="0.35">
      <c r="A215" t="s">
        <v>7179</v>
      </c>
      <c r="B215" t="s">
        <v>7167</v>
      </c>
      <c r="C215" t="s">
        <v>7789</v>
      </c>
      <c r="D215" t="s">
        <v>7790</v>
      </c>
      <c r="E215" t="s">
        <v>7791</v>
      </c>
      <c r="F215">
        <v>706</v>
      </c>
    </row>
    <row r="216" spans="1:6" x14ac:dyDescent="0.35">
      <c r="A216" t="s">
        <v>7179</v>
      </c>
      <c r="B216" t="s">
        <v>7167</v>
      </c>
      <c r="C216" t="s">
        <v>7792</v>
      </c>
      <c r="D216" t="s">
        <v>7793</v>
      </c>
      <c r="E216" t="s">
        <v>7794</v>
      </c>
      <c r="F216">
        <v>710</v>
      </c>
    </row>
    <row r="217" spans="1:6" x14ac:dyDescent="0.35">
      <c r="A217" t="s">
        <v>7179</v>
      </c>
      <c r="B217" t="s">
        <v>7167</v>
      </c>
      <c r="C217" t="s">
        <v>7795</v>
      </c>
      <c r="D217" t="s">
        <v>7796</v>
      </c>
      <c r="E217" t="s">
        <v>7797</v>
      </c>
      <c r="F217">
        <v>716</v>
      </c>
    </row>
    <row r="218" spans="1:6" x14ac:dyDescent="0.35">
      <c r="A218" t="s">
        <v>7169</v>
      </c>
      <c r="B218" t="s">
        <v>7170</v>
      </c>
      <c r="C218" t="s">
        <v>7798</v>
      </c>
      <c r="D218" t="s">
        <v>7799</v>
      </c>
      <c r="E218" t="s">
        <v>7800</v>
      </c>
      <c r="F218">
        <v>724</v>
      </c>
    </row>
    <row r="219" spans="1:6" x14ac:dyDescent="0.35">
      <c r="A219" t="s">
        <v>7179</v>
      </c>
      <c r="B219" t="s">
        <v>7167</v>
      </c>
      <c r="C219" t="s">
        <v>7801</v>
      </c>
      <c r="D219" t="s">
        <v>7802</v>
      </c>
      <c r="E219" t="s">
        <v>7803</v>
      </c>
      <c r="F219">
        <v>728</v>
      </c>
    </row>
    <row r="220" spans="1:6" x14ac:dyDescent="0.35">
      <c r="A220" t="s">
        <v>7179</v>
      </c>
      <c r="B220" t="s">
        <v>7167</v>
      </c>
      <c r="C220" t="s">
        <v>7804</v>
      </c>
      <c r="D220" t="s">
        <v>7805</v>
      </c>
      <c r="E220" t="s">
        <v>7806</v>
      </c>
      <c r="F220">
        <v>732</v>
      </c>
    </row>
    <row r="221" spans="1:6" x14ac:dyDescent="0.35">
      <c r="A221" t="s">
        <v>7179</v>
      </c>
      <c r="B221" t="s">
        <v>7167</v>
      </c>
      <c r="C221" t="s">
        <v>7807</v>
      </c>
      <c r="D221" t="s">
        <v>7808</v>
      </c>
      <c r="E221" t="s">
        <v>7809</v>
      </c>
      <c r="F221">
        <v>736</v>
      </c>
    </row>
    <row r="222" spans="1:6" x14ac:dyDescent="0.35">
      <c r="A222" t="s">
        <v>7201</v>
      </c>
      <c r="B222" t="s">
        <v>7202</v>
      </c>
      <c r="C222" t="s">
        <v>7810</v>
      </c>
      <c r="D222" t="s">
        <v>7811</v>
      </c>
      <c r="E222" t="s">
        <v>7812</v>
      </c>
      <c r="F222">
        <v>740</v>
      </c>
    </row>
    <row r="223" spans="1:6" x14ac:dyDescent="0.35">
      <c r="A223" t="s">
        <v>7169</v>
      </c>
      <c r="B223" t="s">
        <v>7170</v>
      </c>
      <c r="C223" t="s">
        <v>7813</v>
      </c>
      <c r="D223" t="s">
        <v>7814</v>
      </c>
      <c r="E223" t="s">
        <v>7815</v>
      </c>
      <c r="F223">
        <v>744</v>
      </c>
    </row>
    <row r="224" spans="1:6" x14ac:dyDescent="0.35">
      <c r="A224" t="s">
        <v>7179</v>
      </c>
      <c r="B224" t="s">
        <v>7167</v>
      </c>
      <c r="C224" t="s">
        <v>7816</v>
      </c>
      <c r="D224" t="s">
        <v>7817</v>
      </c>
      <c r="E224" t="s">
        <v>7818</v>
      </c>
      <c r="F224">
        <v>748</v>
      </c>
    </row>
    <row r="225" spans="1:6" x14ac:dyDescent="0.35">
      <c r="A225" t="s">
        <v>7169</v>
      </c>
      <c r="B225" t="s">
        <v>7170</v>
      </c>
      <c r="C225" t="s">
        <v>7819</v>
      </c>
      <c r="D225" t="s">
        <v>7820</v>
      </c>
      <c r="E225" t="s">
        <v>7821</v>
      </c>
      <c r="F225">
        <v>752</v>
      </c>
    </row>
    <row r="226" spans="1:6" x14ac:dyDescent="0.35">
      <c r="A226" t="s">
        <v>7169</v>
      </c>
      <c r="B226" t="s">
        <v>7170</v>
      </c>
      <c r="C226" t="s">
        <v>7822</v>
      </c>
      <c r="D226" t="s">
        <v>7823</v>
      </c>
      <c r="E226" t="s">
        <v>7824</v>
      </c>
      <c r="F226">
        <v>756</v>
      </c>
    </row>
    <row r="227" spans="1:6" x14ac:dyDescent="0.35">
      <c r="A227" t="s">
        <v>7164</v>
      </c>
      <c r="B227" t="s">
        <v>7165</v>
      </c>
      <c r="C227" t="s">
        <v>7825</v>
      </c>
      <c r="D227" t="s">
        <v>7826</v>
      </c>
      <c r="E227" t="s">
        <v>7827</v>
      </c>
      <c r="F227">
        <v>760</v>
      </c>
    </row>
    <row r="228" spans="1:6" x14ac:dyDescent="0.35">
      <c r="A228" t="s">
        <v>7164</v>
      </c>
      <c r="B228" t="s">
        <v>7165</v>
      </c>
      <c r="C228" t="s">
        <v>7828</v>
      </c>
      <c r="D228" t="s">
        <v>7829</v>
      </c>
      <c r="E228" t="s">
        <v>7830</v>
      </c>
      <c r="F228">
        <v>762</v>
      </c>
    </row>
    <row r="229" spans="1:6" x14ac:dyDescent="0.35">
      <c r="A229" t="s">
        <v>7164</v>
      </c>
      <c r="B229" t="s">
        <v>7165</v>
      </c>
      <c r="C229" t="s">
        <v>7831</v>
      </c>
      <c r="D229" t="s">
        <v>7832</v>
      </c>
      <c r="E229" t="s">
        <v>7833</v>
      </c>
      <c r="F229">
        <v>764</v>
      </c>
    </row>
    <row r="230" spans="1:6" x14ac:dyDescent="0.35">
      <c r="A230" t="s">
        <v>7179</v>
      </c>
      <c r="B230" t="s">
        <v>7167</v>
      </c>
      <c r="C230" t="s">
        <v>7834</v>
      </c>
      <c r="D230" t="s">
        <v>7835</v>
      </c>
      <c r="E230" t="s">
        <v>7836</v>
      </c>
      <c r="F230">
        <v>768</v>
      </c>
    </row>
    <row r="231" spans="1:6" x14ac:dyDescent="0.35">
      <c r="A231" t="s">
        <v>7183</v>
      </c>
      <c r="B231" t="s">
        <v>7184</v>
      </c>
      <c r="C231" t="s">
        <v>7837</v>
      </c>
      <c r="D231" t="s">
        <v>7838</v>
      </c>
      <c r="E231" t="s">
        <v>7839</v>
      </c>
      <c r="F231">
        <v>772</v>
      </c>
    </row>
    <row r="232" spans="1:6" x14ac:dyDescent="0.35">
      <c r="A232" t="s">
        <v>7183</v>
      </c>
      <c r="B232" t="s">
        <v>7184</v>
      </c>
      <c r="C232" t="s">
        <v>7840</v>
      </c>
      <c r="D232" t="s">
        <v>7841</v>
      </c>
      <c r="E232" t="s">
        <v>7842</v>
      </c>
      <c r="F232">
        <v>776</v>
      </c>
    </row>
    <row r="233" spans="1:6" x14ac:dyDescent="0.35">
      <c r="A233" t="s">
        <v>7193</v>
      </c>
      <c r="B233" t="s">
        <v>7194</v>
      </c>
      <c r="C233" t="s">
        <v>7843</v>
      </c>
      <c r="D233" t="s">
        <v>7844</v>
      </c>
      <c r="E233" t="s">
        <v>7845</v>
      </c>
      <c r="F233">
        <v>780</v>
      </c>
    </row>
    <row r="234" spans="1:6" x14ac:dyDescent="0.35">
      <c r="A234" t="s">
        <v>7164</v>
      </c>
      <c r="B234" t="s">
        <v>7165</v>
      </c>
      <c r="C234" t="s">
        <v>7846</v>
      </c>
      <c r="D234" t="s">
        <v>7847</v>
      </c>
      <c r="E234" t="s">
        <v>7848</v>
      </c>
      <c r="F234">
        <v>784</v>
      </c>
    </row>
    <row r="235" spans="1:6" x14ac:dyDescent="0.35">
      <c r="A235" t="s">
        <v>7179</v>
      </c>
      <c r="B235" t="s">
        <v>7167</v>
      </c>
      <c r="C235" t="s">
        <v>7849</v>
      </c>
      <c r="D235" t="s">
        <v>7850</v>
      </c>
      <c r="E235" t="s">
        <v>7851</v>
      </c>
      <c r="F235">
        <v>788</v>
      </c>
    </row>
    <row r="236" spans="1:6" x14ac:dyDescent="0.35">
      <c r="A236" t="s">
        <v>7169</v>
      </c>
      <c r="B236" t="s">
        <v>7170</v>
      </c>
      <c r="C236" t="s">
        <v>7852</v>
      </c>
      <c r="D236" t="s">
        <v>7853</v>
      </c>
      <c r="E236" t="s">
        <v>7854</v>
      </c>
      <c r="F236">
        <v>792</v>
      </c>
    </row>
    <row r="237" spans="1:6" x14ac:dyDescent="0.35">
      <c r="A237" t="s">
        <v>7164</v>
      </c>
      <c r="B237" t="s">
        <v>7165</v>
      </c>
      <c r="C237" t="s">
        <v>7852</v>
      </c>
      <c r="D237" t="s">
        <v>7853</v>
      </c>
      <c r="E237" t="s">
        <v>7854</v>
      </c>
      <c r="F237">
        <v>792</v>
      </c>
    </row>
    <row r="238" spans="1:6" x14ac:dyDescent="0.35">
      <c r="A238" t="s">
        <v>7164</v>
      </c>
      <c r="B238" t="s">
        <v>7165</v>
      </c>
      <c r="C238" t="s">
        <v>7855</v>
      </c>
      <c r="D238" t="s">
        <v>7856</v>
      </c>
      <c r="E238" t="s">
        <v>7857</v>
      </c>
      <c r="F238">
        <v>795</v>
      </c>
    </row>
    <row r="239" spans="1:6" x14ac:dyDescent="0.35">
      <c r="A239" t="s">
        <v>7193</v>
      </c>
      <c r="B239" t="s">
        <v>7194</v>
      </c>
      <c r="C239" t="s">
        <v>7858</v>
      </c>
      <c r="D239" t="s">
        <v>7859</v>
      </c>
      <c r="E239" t="s">
        <v>7860</v>
      </c>
      <c r="F239">
        <v>796</v>
      </c>
    </row>
    <row r="240" spans="1:6" x14ac:dyDescent="0.35">
      <c r="A240" t="s">
        <v>7183</v>
      </c>
      <c r="B240" t="s">
        <v>7184</v>
      </c>
      <c r="C240" t="s">
        <v>7861</v>
      </c>
      <c r="D240" t="s">
        <v>7862</v>
      </c>
      <c r="E240" t="s">
        <v>7863</v>
      </c>
      <c r="F240">
        <v>798</v>
      </c>
    </row>
    <row r="241" spans="1:6" x14ac:dyDescent="0.35">
      <c r="A241" t="s">
        <v>7179</v>
      </c>
      <c r="B241" t="s">
        <v>7167</v>
      </c>
      <c r="C241" t="s">
        <v>7864</v>
      </c>
      <c r="D241" t="s">
        <v>7865</v>
      </c>
      <c r="E241" t="s">
        <v>7866</v>
      </c>
      <c r="F241">
        <v>800</v>
      </c>
    </row>
    <row r="242" spans="1:6" x14ac:dyDescent="0.35">
      <c r="A242" t="s">
        <v>7169</v>
      </c>
      <c r="B242" t="s">
        <v>7170</v>
      </c>
      <c r="C242" t="s">
        <v>7867</v>
      </c>
      <c r="D242" t="s">
        <v>7868</v>
      </c>
      <c r="E242" t="s">
        <v>7869</v>
      </c>
      <c r="F242">
        <v>804</v>
      </c>
    </row>
    <row r="243" spans="1:6" x14ac:dyDescent="0.35">
      <c r="A243" t="s">
        <v>7169</v>
      </c>
      <c r="B243" t="s">
        <v>7170</v>
      </c>
      <c r="C243" t="s">
        <v>7870</v>
      </c>
      <c r="D243" t="s">
        <v>7871</v>
      </c>
      <c r="E243" t="s">
        <v>7872</v>
      </c>
      <c r="F243">
        <v>807</v>
      </c>
    </row>
    <row r="244" spans="1:6" x14ac:dyDescent="0.35">
      <c r="A244" t="s">
        <v>7179</v>
      </c>
      <c r="B244" t="s">
        <v>7167</v>
      </c>
      <c r="C244" t="s">
        <v>7873</v>
      </c>
      <c r="D244" t="s">
        <v>7874</v>
      </c>
      <c r="E244" t="s">
        <v>7875</v>
      </c>
      <c r="F244">
        <v>818</v>
      </c>
    </row>
    <row r="245" spans="1:6" x14ac:dyDescent="0.35">
      <c r="A245" t="s">
        <v>7169</v>
      </c>
      <c r="B245" t="s">
        <v>7170</v>
      </c>
      <c r="C245" t="s">
        <v>7876</v>
      </c>
      <c r="D245" t="s">
        <v>7877</v>
      </c>
      <c r="E245" t="s">
        <v>7878</v>
      </c>
      <c r="F245">
        <v>826</v>
      </c>
    </row>
    <row r="246" spans="1:6" x14ac:dyDescent="0.35">
      <c r="A246" t="s">
        <v>7169</v>
      </c>
      <c r="B246" t="s">
        <v>7170</v>
      </c>
      <c r="C246" t="s">
        <v>7879</v>
      </c>
      <c r="D246" t="s">
        <v>7880</v>
      </c>
      <c r="E246" t="s">
        <v>7881</v>
      </c>
      <c r="F246">
        <v>831</v>
      </c>
    </row>
    <row r="247" spans="1:6" x14ac:dyDescent="0.35">
      <c r="A247" t="s">
        <v>7169</v>
      </c>
      <c r="B247" t="s">
        <v>7170</v>
      </c>
      <c r="C247" t="s">
        <v>7882</v>
      </c>
      <c r="D247" t="s">
        <v>7883</v>
      </c>
      <c r="E247" t="s">
        <v>7884</v>
      </c>
      <c r="F247">
        <v>832</v>
      </c>
    </row>
    <row r="248" spans="1:6" x14ac:dyDescent="0.35">
      <c r="A248" t="s">
        <v>7169</v>
      </c>
      <c r="B248" t="s">
        <v>7170</v>
      </c>
      <c r="C248" t="s">
        <v>7885</v>
      </c>
      <c r="D248" t="s">
        <v>7886</v>
      </c>
      <c r="E248" t="s">
        <v>7887</v>
      </c>
      <c r="F248">
        <v>833</v>
      </c>
    </row>
    <row r="249" spans="1:6" x14ac:dyDescent="0.35">
      <c r="A249" t="s">
        <v>7179</v>
      </c>
      <c r="B249" t="s">
        <v>7167</v>
      </c>
      <c r="C249" t="s">
        <v>7888</v>
      </c>
      <c r="D249" t="s">
        <v>7889</v>
      </c>
      <c r="E249" t="s">
        <v>7890</v>
      </c>
      <c r="F249">
        <v>834</v>
      </c>
    </row>
    <row r="250" spans="1:6" x14ac:dyDescent="0.35">
      <c r="A250" t="s">
        <v>7193</v>
      </c>
      <c r="B250" t="s">
        <v>7194</v>
      </c>
      <c r="C250" t="s">
        <v>7891</v>
      </c>
      <c r="D250" t="s">
        <v>7892</v>
      </c>
      <c r="E250" t="s">
        <v>7893</v>
      </c>
      <c r="F250">
        <v>840</v>
      </c>
    </row>
    <row r="251" spans="1:6" x14ac:dyDescent="0.35">
      <c r="A251" t="s">
        <v>7193</v>
      </c>
      <c r="B251" t="s">
        <v>7194</v>
      </c>
      <c r="C251" t="s">
        <v>7894</v>
      </c>
      <c r="D251" t="s">
        <v>7895</v>
      </c>
      <c r="E251" t="s">
        <v>7896</v>
      </c>
      <c r="F251">
        <v>850</v>
      </c>
    </row>
    <row r="252" spans="1:6" x14ac:dyDescent="0.35">
      <c r="A252" t="s">
        <v>7179</v>
      </c>
      <c r="B252" t="s">
        <v>7167</v>
      </c>
      <c r="C252" t="s">
        <v>7897</v>
      </c>
      <c r="D252" t="s">
        <v>7898</v>
      </c>
      <c r="E252" t="s">
        <v>7899</v>
      </c>
      <c r="F252">
        <v>854</v>
      </c>
    </row>
    <row r="253" spans="1:6" x14ac:dyDescent="0.35">
      <c r="A253" t="s">
        <v>7201</v>
      </c>
      <c r="B253" t="s">
        <v>7202</v>
      </c>
      <c r="C253" t="s">
        <v>7900</v>
      </c>
      <c r="D253" t="s">
        <v>7901</v>
      </c>
      <c r="E253" t="s">
        <v>7902</v>
      </c>
      <c r="F253">
        <v>858</v>
      </c>
    </row>
    <row r="254" spans="1:6" x14ac:dyDescent="0.35">
      <c r="A254" t="s">
        <v>7164</v>
      </c>
      <c r="B254" t="s">
        <v>7165</v>
      </c>
      <c r="C254" t="s">
        <v>7903</v>
      </c>
      <c r="D254" t="s">
        <v>7904</v>
      </c>
      <c r="E254" t="s">
        <v>7905</v>
      </c>
      <c r="F254">
        <v>860</v>
      </c>
    </row>
    <row r="255" spans="1:6" x14ac:dyDescent="0.35">
      <c r="A255" t="s">
        <v>7201</v>
      </c>
      <c r="B255" t="s">
        <v>7202</v>
      </c>
      <c r="C255" t="s">
        <v>7906</v>
      </c>
      <c r="D255" t="s">
        <v>7907</v>
      </c>
      <c r="E255" t="s">
        <v>7908</v>
      </c>
      <c r="F255">
        <v>862</v>
      </c>
    </row>
    <row r="256" spans="1:6" x14ac:dyDescent="0.35">
      <c r="A256" t="s">
        <v>7183</v>
      </c>
      <c r="B256" t="s">
        <v>7184</v>
      </c>
      <c r="C256" t="s">
        <v>7909</v>
      </c>
      <c r="D256" t="s">
        <v>7910</v>
      </c>
      <c r="E256" t="s">
        <v>7911</v>
      </c>
      <c r="F256">
        <v>876</v>
      </c>
    </row>
    <row r="257" spans="1:6" x14ac:dyDescent="0.35">
      <c r="A257" t="s">
        <v>7183</v>
      </c>
      <c r="B257" t="s">
        <v>7184</v>
      </c>
      <c r="C257" t="s">
        <v>7912</v>
      </c>
      <c r="D257" t="s">
        <v>7913</v>
      </c>
      <c r="E257" t="s">
        <v>7914</v>
      </c>
      <c r="F257">
        <v>882</v>
      </c>
    </row>
    <row r="258" spans="1:6" x14ac:dyDescent="0.35">
      <c r="A258" t="s">
        <v>7164</v>
      </c>
      <c r="B258" t="s">
        <v>7165</v>
      </c>
      <c r="C258" t="s">
        <v>7915</v>
      </c>
      <c r="D258" t="s">
        <v>7916</v>
      </c>
      <c r="E258" t="s">
        <v>7917</v>
      </c>
      <c r="F258">
        <v>887</v>
      </c>
    </row>
    <row r="259" spans="1:6" x14ac:dyDescent="0.35">
      <c r="A259" t="s">
        <v>7179</v>
      </c>
      <c r="B259" t="s">
        <v>7167</v>
      </c>
      <c r="C259" t="s">
        <v>7918</v>
      </c>
      <c r="D259" t="s">
        <v>7919</v>
      </c>
      <c r="E259" t="s">
        <v>7920</v>
      </c>
      <c r="F259">
        <v>894</v>
      </c>
    </row>
    <row r="260" spans="1:6" x14ac:dyDescent="0.35">
      <c r="A260" t="s">
        <v>7183</v>
      </c>
      <c r="B260" t="s">
        <v>7184</v>
      </c>
      <c r="C260" t="s">
        <v>7921</v>
      </c>
      <c r="D260" t="s">
        <v>7922</v>
      </c>
    </row>
    <row r="261" spans="1:6" x14ac:dyDescent="0.35">
      <c r="A261" t="s">
        <v>7164</v>
      </c>
      <c r="B261" t="s">
        <v>7165</v>
      </c>
      <c r="C261" t="s">
        <v>7923</v>
      </c>
      <c r="D261" t="s">
        <v>7924</v>
      </c>
    </row>
    <row r="262" spans="1:6" x14ac:dyDescent="0.35">
      <c r="A262" t="s">
        <v>7164</v>
      </c>
      <c r="B262" t="s">
        <v>7165</v>
      </c>
      <c r="C262" t="s">
        <v>7925</v>
      </c>
      <c r="D262" t="s">
        <v>7926</v>
      </c>
    </row>
    <row r="263" spans="1:6" x14ac:dyDescent="0.35">
      <c r="A263" t="s">
        <v>7164</v>
      </c>
      <c r="B263" t="s">
        <v>7165</v>
      </c>
      <c r="C263" t="s">
        <v>7927</v>
      </c>
      <c r="D263" t="s">
        <v>7928</v>
      </c>
    </row>
  </sheetData>
  <pageMargins left="0.7" right="0.7" top="0.75" bottom="0.75" header="0.3" footer="0.3"/>
  <tableParts count="1">
    <tablePart r:id="rId1"/>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37C04D-2F5C-45AD-B9AA-7073CECB7816}">
  <sheetPr codeName="Sheet21"/>
  <dimension ref="A1:B4"/>
  <sheetViews>
    <sheetView showGridLines="0" workbookViewId="0">
      <selection activeCell="G11" sqref="G11"/>
    </sheetView>
  </sheetViews>
  <sheetFormatPr defaultRowHeight="14.5" x14ac:dyDescent="0.35"/>
  <cols>
    <col min="1" max="2" width="16.7265625" style="7" customWidth="1"/>
    <col min="3" max="16384" width="8.7265625" style="7"/>
  </cols>
  <sheetData>
    <row r="1" spans="1:2" s="1" customFormat="1" ht="29.5" customHeight="1" x14ac:dyDescent="0.35">
      <c r="A1" s="1" t="s">
        <v>11884</v>
      </c>
      <c r="B1" s="1" t="s">
        <v>11883</v>
      </c>
    </row>
    <row r="2" spans="1:2" x14ac:dyDescent="0.35">
      <c r="A2" s="7" t="s">
        <v>11885</v>
      </c>
      <c r="B2" s="7" t="s">
        <v>11886</v>
      </c>
    </row>
    <row r="3" spans="1:2" x14ac:dyDescent="0.35">
      <c r="A3" s="7" t="s">
        <v>11887</v>
      </c>
      <c r="B3" s="7" t="s">
        <v>11888</v>
      </c>
    </row>
    <row r="4" spans="1:2" x14ac:dyDescent="0.35">
      <c r="A4" s="7" t="s">
        <v>11889</v>
      </c>
      <c r="B4" s="7" t="s">
        <v>11890</v>
      </c>
    </row>
  </sheetData>
  <pageMargins left="0.7" right="0.7" top="0.75" bottom="0.75" header="0.3" footer="0.3"/>
  <tableParts count="1">
    <tablePart r:id="rId1"/>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532FD-3B67-4CF9-95FC-B71480ABB170}">
  <sheetPr codeName="Sheet8">
    <tabColor theme="4" tint="0.39997558519241921"/>
  </sheetPr>
  <dimension ref="B2:O1703"/>
  <sheetViews>
    <sheetView showGridLines="0" zoomScaleNormal="100" workbookViewId="0">
      <selection activeCell="L42" sqref="L42"/>
    </sheetView>
  </sheetViews>
  <sheetFormatPr defaultRowHeight="14.5" x14ac:dyDescent="0.35"/>
  <cols>
    <col min="1" max="1" width="5.08984375" customWidth="1"/>
    <col min="2" max="2" width="13.6328125" customWidth="1"/>
    <col min="3" max="3" width="23.54296875" customWidth="1"/>
    <col min="4" max="4" width="6.08984375" customWidth="1"/>
    <col min="5" max="5" width="25.453125" customWidth="1"/>
    <col min="6" max="6" width="23.54296875" customWidth="1"/>
    <col min="8" max="8" width="26.1796875" customWidth="1"/>
    <col min="9" max="9" width="25.7265625" customWidth="1"/>
    <col min="10" max="10" width="7.08984375" customWidth="1"/>
    <col min="11" max="11" width="25.36328125" bestFit="1" customWidth="1"/>
    <col min="12" max="12" width="21.36328125" customWidth="1"/>
    <col min="14" max="14" width="25.36328125" bestFit="1" customWidth="1"/>
    <col min="15" max="15" width="21.36328125" customWidth="1"/>
  </cols>
  <sheetData>
    <row r="2" spans="2:15" x14ac:dyDescent="0.35">
      <c r="B2" s="54" t="s">
        <v>2358</v>
      </c>
      <c r="C2" s="54"/>
      <c r="E2" s="54" t="s">
        <v>2359</v>
      </c>
      <c r="F2" s="54"/>
      <c r="H2" s="54" t="s">
        <v>2360</v>
      </c>
      <c r="I2" s="54"/>
      <c r="K2" s="54" t="s">
        <v>2361</v>
      </c>
      <c r="L2" s="54"/>
      <c r="N2" s="54" t="s">
        <v>10998</v>
      </c>
      <c r="O2" s="54"/>
    </row>
    <row r="3" spans="2:15" x14ac:dyDescent="0.35">
      <c r="B3" s="15"/>
      <c r="C3" s="15"/>
      <c r="E3" s="15"/>
      <c r="F3" s="15"/>
      <c r="H3" s="15"/>
      <c r="I3" s="15"/>
      <c r="K3" s="15"/>
      <c r="L3" s="15"/>
      <c r="N3" s="15"/>
      <c r="O3" s="15"/>
    </row>
    <row r="4" spans="2:15" s="1" customFormat="1" ht="23.5" customHeight="1" x14ac:dyDescent="0.35">
      <c r="B4" s="16" t="s">
        <v>5</v>
      </c>
      <c r="C4" s="1" t="s">
        <v>1823</v>
      </c>
      <c r="E4" s="16" t="s">
        <v>5</v>
      </c>
      <c r="F4" s="1" t="s">
        <v>10997</v>
      </c>
      <c r="H4" s="16" t="s">
        <v>10995</v>
      </c>
      <c r="I4" s="1" t="s">
        <v>10997</v>
      </c>
      <c r="K4" s="16" t="s">
        <v>10996</v>
      </c>
      <c r="L4" s="1" t="s">
        <v>10997</v>
      </c>
      <c r="N4" s="16" t="s">
        <v>10996</v>
      </c>
      <c r="O4" s="1" t="s">
        <v>10997</v>
      </c>
    </row>
    <row r="5" spans="2:15" x14ac:dyDescent="0.35">
      <c r="B5" s="4" t="s">
        <v>1201</v>
      </c>
      <c r="C5" s="5">
        <v>3.9354584809130262E-4</v>
      </c>
      <c r="E5" s="4" t="s">
        <v>2997</v>
      </c>
      <c r="F5" s="56">
        <v>44</v>
      </c>
      <c r="H5" s="4">
        <v>1960</v>
      </c>
      <c r="I5" s="55">
        <v>79</v>
      </c>
      <c r="K5" s="4">
        <v>20</v>
      </c>
      <c r="L5" s="55">
        <v>499</v>
      </c>
      <c r="N5" s="4">
        <v>20</v>
      </c>
      <c r="O5" s="55">
        <v>499</v>
      </c>
    </row>
    <row r="6" spans="2:15" x14ac:dyDescent="0.35">
      <c r="B6" s="4" t="s">
        <v>25</v>
      </c>
      <c r="C6" s="5">
        <v>0.17276662731208187</v>
      </c>
      <c r="E6" s="4" t="s">
        <v>2659</v>
      </c>
      <c r="F6" s="56">
        <v>25</v>
      </c>
      <c r="H6" s="4">
        <v>1980</v>
      </c>
      <c r="I6" s="55">
        <v>75</v>
      </c>
      <c r="K6" s="4">
        <v>19</v>
      </c>
      <c r="L6" s="55">
        <v>163</v>
      </c>
      <c r="N6" s="4">
        <v>19</v>
      </c>
      <c r="O6" s="55">
        <v>163</v>
      </c>
    </row>
    <row r="7" spans="2:15" x14ac:dyDescent="0.35">
      <c r="B7" s="4" t="s">
        <v>10</v>
      </c>
      <c r="C7" s="5">
        <v>0.81936245572609212</v>
      </c>
      <c r="E7" s="4" t="s">
        <v>1953</v>
      </c>
      <c r="F7" s="56">
        <v>24</v>
      </c>
      <c r="H7" s="4">
        <v>1970</v>
      </c>
      <c r="I7" s="55">
        <v>74</v>
      </c>
      <c r="K7" s="4">
        <v>21</v>
      </c>
      <c r="L7" s="55">
        <v>80</v>
      </c>
      <c r="N7" s="4">
        <v>21</v>
      </c>
      <c r="O7" s="55">
        <v>80</v>
      </c>
    </row>
    <row r="8" spans="2:15" x14ac:dyDescent="0.35">
      <c r="B8" s="4" t="s">
        <v>10994</v>
      </c>
      <c r="C8" s="5">
        <v>3.9354584809130262E-4</v>
      </c>
      <c r="E8" s="4" t="s">
        <v>2595</v>
      </c>
      <c r="F8" s="56">
        <v>23</v>
      </c>
      <c r="H8" s="4">
        <v>1950</v>
      </c>
      <c r="I8" s="55">
        <v>53</v>
      </c>
      <c r="K8" s="4">
        <v>18</v>
      </c>
      <c r="L8" s="55">
        <v>21</v>
      </c>
      <c r="N8" s="4">
        <v>18</v>
      </c>
      <c r="O8" s="55">
        <v>21</v>
      </c>
    </row>
    <row r="9" spans="2:15" x14ac:dyDescent="0.35">
      <c r="B9" s="4" t="s">
        <v>3020</v>
      </c>
      <c r="C9" s="5">
        <v>1.1806375442739079E-3</v>
      </c>
      <c r="E9" s="4" t="s">
        <v>2970</v>
      </c>
      <c r="F9" s="56">
        <v>20</v>
      </c>
      <c r="H9" s="4">
        <v>1990</v>
      </c>
      <c r="I9" s="55">
        <v>52</v>
      </c>
      <c r="K9" s="4">
        <v>17</v>
      </c>
      <c r="L9" s="55">
        <v>12</v>
      </c>
      <c r="N9" s="4">
        <v>17</v>
      </c>
      <c r="O9" s="55">
        <v>12</v>
      </c>
    </row>
    <row r="10" spans="2:15" x14ac:dyDescent="0.35">
      <c r="B10" s="4" t="s">
        <v>8261</v>
      </c>
      <c r="C10" s="5">
        <v>7.8709169618260523E-4</v>
      </c>
      <c r="E10" s="4" t="s">
        <v>2378</v>
      </c>
      <c r="F10" s="56">
        <v>20</v>
      </c>
      <c r="H10" s="4">
        <v>2000</v>
      </c>
      <c r="I10" s="55">
        <v>49</v>
      </c>
      <c r="K10" s="4">
        <v>16</v>
      </c>
      <c r="L10" s="55">
        <v>9</v>
      </c>
      <c r="N10" s="4">
        <v>16</v>
      </c>
      <c r="O10" s="55">
        <v>9</v>
      </c>
    </row>
    <row r="11" spans="2:15" x14ac:dyDescent="0.35">
      <c r="B11" s="4" t="s">
        <v>10713</v>
      </c>
      <c r="C11" s="5">
        <v>3.9354584809130262E-4</v>
      </c>
      <c r="E11" s="4" t="s">
        <v>5620</v>
      </c>
      <c r="F11" s="56">
        <v>20</v>
      </c>
      <c r="H11" s="4">
        <v>1940</v>
      </c>
      <c r="I11" s="55">
        <v>40</v>
      </c>
      <c r="K11" s="4">
        <v>12</v>
      </c>
      <c r="L11" s="55">
        <v>5</v>
      </c>
      <c r="N11" s="4">
        <v>12</v>
      </c>
      <c r="O11" s="55">
        <v>5</v>
      </c>
    </row>
    <row r="12" spans="2:15" x14ac:dyDescent="0.35">
      <c r="B12" s="4" t="s">
        <v>12286</v>
      </c>
      <c r="C12" s="5">
        <v>3.9354584809130262E-4</v>
      </c>
      <c r="E12" s="4" t="s">
        <v>2218</v>
      </c>
      <c r="F12" s="56">
        <v>18</v>
      </c>
      <c r="H12" s="4">
        <v>1890</v>
      </c>
      <c r="I12" s="55">
        <v>34</v>
      </c>
      <c r="K12" s="4">
        <v>13</v>
      </c>
      <c r="L12" s="55">
        <v>3</v>
      </c>
      <c r="N12" s="4">
        <v>13</v>
      </c>
      <c r="O12" s="55">
        <v>3</v>
      </c>
    </row>
    <row r="13" spans="2:15" x14ac:dyDescent="0.35">
      <c r="B13" s="4" t="s">
        <v>2970</v>
      </c>
      <c r="C13" s="5">
        <v>3.9354584809130266E-3</v>
      </c>
      <c r="E13" s="4" t="s">
        <v>1978</v>
      </c>
      <c r="F13" s="56">
        <v>18</v>
      </c>
      <c r="H13" s="4">
        <v>1920</v>
      </c>
      <c r="I13" s="55">
        <v>33</v>
      </c>
      <c r="K13" s="4">
        <v>11</v>
      </c>
      <c r="L13" s="55">
        <v>3</v>
      </c>
      <c r="N13" s="4">
        <v>11</v>
      </c>
      <c r="O13" s="55">
        <v>3</v>
      </c>
    </row>
    <row r="14" spans="2:15" x14ac:dyDescent="0.35">
      <c r="B14" s="4" t="s">
        <v>21424</v>
      </c>
      <c r="C14" s="5">
        <v>3.9354584809130262E-4</v>
      </c>
      <c r="E14" s="4" t="s">
        <v>2226</v>
      </c>
      <c r="F14" s="56">
        <v>18</v>
      </c>
      <c r="H14" s="4">
        <v>1930</v>
      </c>
      <c r="I14" s="55">
        <v>33</v>
      </c>
      <c r="K14" s="4">
        <v>14</v>
      </c>
      <c r="L14" s="55">
        <v>3</v>
      </c>
      <c r="N14" s="4">
        <v>14</v>
      </c>
      <c r="O14" s="55">
        <v>3</v>
      </c>
    </row>
    <row r="15" spans="2:15" x14ac:dyDescent="0.35">
      <c r="B15" s="4" t="s">
        <v>1816</v>
      </c>
      <c r="C15" s="5">
        <v>1</v>
      </c>
      <c r="E15" s="4" t="s">
        <v>8429</v>
      </c>
      <c r="F15" s="56">
        <v>17</v>
      </c>
      <c r="H15" s="4">
        <v>2010</v>
      </c>
      <c r="I15" s="55">
        <v>29</v>
      </c>
      <c r="K15" s="4">
        <v>4</v>
      </c>
      <c r="L15" s="55">
        <v>1</v>
      </c>
      <c r="N15" s="4">
        <v>4</v>
      </c>
      <c r="O15" s="55">
        <v>1</v>
      </c>
    </row>
    <row r="16" spans="2:15" x14ac:dyDescent="0.35">
      <c r="E16" s="4" t="s">
        <v>5177</v>
      </c>
      <c r="F16" s="56">
        <v>17</v>
      </c>
      <c r="H16" s="4">
        <v>1880</v>
      </c>
      <c r="I16" s="55">
        <v>27</v>
      </c>
      <c r="K16" s="4">
        <v>6</v>
      </c>
      <c r="L16" s="55">
        <v>1</v>
      </c>
      <c r="N16" s="4">
        <v>6</v>
      </c>
      <c r="O16" s="55">
        <v>1</v>
      </c>
    </row>
    <row r="17" spans="5:15" x14ac:dyDescent="0.35">
      <c r="E17" s="4" t="s">
        <v>1969</v>
      </c>
      <c r="F17" s="56">
        <v>17</v>
      </c>
      <c r="H17" s="4">
        <v>1840</v>
      </c>
      <c r="I17" s="55">
        <v>22</v>
      </c>
      <c r="K17" s="4">
        <v>1</v>
      </c>
      <c r="L17" s="55">
        <v>1</v>
      </c>
      <c r="N17" s="4">
        <v>1</v>
      </c>
      <c r="O17" s="55">
        <v>1</v>
      </c>
    </row>
    <row r="18" spans="5:15" x14ac:dyDescent="0.35">
      <c r="E18" s="4" t="s">
        <v>6310</v>
      </c>
      <c r="F18" s="56">
        <v>16</v>
      </c>
      <c r="H18" s="4">
        <v>1900</v>
      </c>
      <c r="I18" s="55">
        <v>20</v>
      </c>
      <c r="K18" s="4">
        <v>15</v>
      </c>
      <c r="L18" s="55">
        <v>1</v>
      </c>
      <c r="N18" s="4">
        <v>15</v>
      </c>
      <c r="O18" s="55">
        <v>1</v>
      </c>
    </row>
    <row r="19" spans="5:15" x14ac:dyDescent="0.35">
      <c r="E19" s="4" t="s">
        <v>6243</v>
      </c>
      <c r="F19" s="56">
        <v>16</v>
      </c>
      <c r="H19" s="4">
        <v>1870</v>
      </c>
      <c r="I19" s="55">
        <v>20</v>
      </c>
      <c r="K19" s="4" t="s">
        <v>1816</v>
      </c>
      <c r="L19" s="55">
        <v>802</v>
      </c>
      <c r="N19" s="4" t="s">
        <v>1816</v>
      </c>
      <c r="O19" s="55">
        <v>802</v>
      </c>
    </row>
    <row r="20" spans="5:15" x14ac:dyDescent="0.35">
      <c r="E20" s="4" t="s">
        <v>1946</v>
      </c>
      <c r="F20" s="56">
        <v>15</v>
      </c>
      <c r="H20" s="4">
        <v>1910</v>
      </c>
      <c r="I20" s="55">
        <v>20</v>
      </c>
    </row>
    <row r="21" spans="5:15" x14ac:dyDescent="0.35">
      <c r="E21" s="4" t="s">
        <v>2316</v>
      </c>
      <c r="F21" s="56">
        <v>14</v>
      </c>
      <c r="H21" s="4">
        <v>1860</v>
      </c>
      <c r="I21" s="55">
        <v>16</v>
      </c>
    </row>
    <row r="22" spans="5:15" x14ac:dyDescent="0.35">
      <c r="E22" s="4" t="s">
        <v>5625</v>
      </c>
      <c r="F22" s="56">
        <v>14</v>
      </c>
      <c r="H22" s="4">
        <v>1850</v>
      </c>
      <c r="I22" s="55">
        <v>13</v>
      </c>
    </row>
    <row r="23" spans="5:15" x14ac:dyDescent="0.35">
      <c r="E23" s="4" t="s">
        <v>18878</v>
      </c>
      <c r="F23" s="56">
        <v>13</v>
      </c>
      <c r="H23" s="4">
        <v>1790</v>
      </c>
      <c r="I23" s="55">
        <v>9</v>
      </c>
    </row>
    <row r="24" spans="5:15" x14ac:dyDescent="0.35">
      <c r="E24" s="4" t="s">
        <v>6383</v>
      </c>
      <c r="F24" s="56">
        <v>13</v>
      </c>
      <c r="H24" s="4">
        <v>1830</v>
      </c>
      <c r="I24" s="55">
        <v>8</v>
      </c>
    </row>
    <row r="25" spans="5:15" x14ac:dyDescent="0.35">
      <c r="E25" s="4" t="s">
        <v>6583</v>
      </c>
      <c r="F25" s="56">
        <v>13</v>
      </c>
      <c r="H25" s="4">
        <v>1780</v>
      </c>
      <c r="I25" s="55">
        <v>5</v>
      </c>
    </row>
    <row r="26" spans="5:15" x14ac:dyDescent="0.35">
      <c r="E26" s="4" t="s">
        <v>2151</v>
      </c>
      <c r="F26" s="56">
        <v>13</v>
      </c>
      <c r="H26" s="4">
        <v>2020</v>
      </c>
      <c r="I26" s="55">
        <v>4</v>
      </c>
    </row>
    <row r="27" spans="5:15" x14ac:dyDescent="0.35">
      <c r="E27" s="4" t="s">
        <v>1976</v>
      </c>
      <c r="F27" s="56">
        <v>13</v>
      </c>
      <c r="H27" s="4">
        <v>1800</v>
      </c>
      <c r="I27" s="55">
        <v>4</v>
      </c>
    </row>
    <row r="28" spans="5:15" x14ac:dyDescent="0.35">
      <c r="E28" s="4" t="s">
        <v>14532</v>
      </c>
      <c r="F28" s="56">
        <v>12</v>
      </c>
      <c r="H28" s="4">
        <v>1600</v>
      </c>
      <c r="I28" s="55">
        <v>3</v>
      </c>
    </row>
    <row r="29" spans="5:15" x14ac:dyDescent="0.35">
      <c r="E29" s="4" t="s">
        <v>2135</v>
      </c>
      <c r="F29" s="56">
        <v>12</v>
      </c>
      <c r="H29" s="4">
        <v>1820</v>
      </c>
      <c r="I29" s="55">
        <v>3</v>
      </c>
    </row>
    <row r="30" spans="5:15" x14ac:dyDescent="0.35">
      <c r="E30" s="4" t="s">
        <v>1941</v>
      </c>
      <c r="F30" s="56">
        <v>12</v>
      </c>
      <c r="H30" s="4">
        <v>1180</v>
      </c>
      <c r="I30" s="55">
        <v>3</v>
      </c>
    </row>
    <row r="31" spans="5:15" x14ac:dyDescent="0.35">
      <c r="E31" s="4" t="s">
        <v>1944</v>
      </c>
      <c r="F31" s="56">
        <v>12</v>
      </c>
      <c r="H31" s="4">
        <v>1810</v>
      </c>
      <c r="I31" s="55">
        <v>3</v>
      </c>
    </row>
    <row r="32" spans="5:15" x14ac:dyDescent="0.35">
      <c r="E32" s="4" t="s">
        <v>1960</v>
      </c>
      <c r="F32" s="56">
        <v>12</v>
      </c>
      <c r="H32" s="4">
        <v>1680</v>
      </c>
      <c r="I32" s="55">
        <v>2</v>
      </c>
    </row>
    <row r="33" spans="5:9" x14ac:dyDescent="0.35">
      <c r="E33" s="4" t="s">
        <v>18965</v>
      </c>
      <c r="F33" s="56">
        <v>11</v>
      </c>
      <c r="H33" s="4">
        <v>1590</v>
      </c>
      <c r="I33" s="55">
        <v>2</v>
      </c>
    </row>
    <row r="34" spans="5:9" x14ac:dyDescent="0.35">
      <c r="E34" s="4" t="s">
        <v>6218</v>
      </c>
      <c r="F34" s="56">
        <v>11</v>
      </c>
      <c r="H34" s="4">
        <v>1710</v>
      </c>
      <c r="I34" s="55">
        <v>2</v>
      </c>
    </row>
    <row r="35" spans="5:9" x14ac:dyDescent="0.35">
      <c r="E35" s="4" t="s">
        <v>8396</v>
      </c>
      <c r="F35" s="56">
        <v>11</v>
      </c>
      <c r="H35" s="4">
        <v>1260</v>
      </c>
      <c r="I35" s="55">
        <v>1</v>
      </c>
    </row>
    <row r="36" spans="5:9" x14ac:dyDescent="0.35">
      <c r="E36" s="4" t="s">
        <v>5934</v>
      </c>
      <c r="F36" s="56">
        <v>11</v>
      </c>
      <c r="H36" s="4">
        <v>1090</v>
      </c>
      <c r="I36" s="55">
        <v>1</v>
      </c>
    </row>
    <row r="37" spans="5:9" x14ac:dyDescent="0.35">
      <c r="E37" s="4" t="s">
        <v>6369</v>
      </c>
      <c r="F37" s="56">
        <v>11</v>
      </c>
      <c r="H37" s="4">
        <v>1670</v>
      </c>
      <c r="I37" s="55">
        <v>1</v>
      </c>
    </row>
    <row r="38" spans="5:9" x14ac:dyDescent="0.35">
      <c r="E38" s="4" t="s">
        <v>6457</v>
      </c>
      <c r="F38" s="56">
        <v>11</v>
      </c>
      <c r="H38" s="4">
        <v>1760</v>
      </c>
      <c r="I38" s="55">
        <v>1</v>
      </c>
    </row>
    <row r="39" spans="5:9" x14ac:dyDescent="0.35">
      <c r="E39" s="4" t="s">
        <v>5061</v>
      </c>
      <c r="F39" s="56">
        <v>11</v>
      </c>
      <c r="H39" s="4">
        <v>1490</v>
      </c>
      <c r="I39" s="55">
        <v>1</v>
      </c>
    </row>
    <row r="40" spans="5:9" x14ac:dyDescent="0.35">
      <c r="E40" s="4" t="s">
        <v>5688</v>
      </c>
      <c r="F40" s="56">
        <v>11</v>
      </c>
      <c r="H40" s="4">
        <v>1570</v>
      </c>
      <c r="I40" s="55">
        <v>1</v>
      </c>
    </row>
    <row r="41" spans="5:9" x14ac:dyDescent="0.35">
      <c r="E41" s="4" t="s">
        <v>1942</v>
      </c>
      <c r="F41" s="56">
        <v>11</v>
      </c>
      <c r="H41" s="4">
        <v>1350</v>
      </c>
      <c r="I41" s="55">
        <v>1</v>
      </c>
    </row>
    <row r="42" spans="5:9" x14ac:dyDescent="0.35">
      <c r="E42" s="4" t="s">
        <v>1854</v>
      </c>
      <c r="F42" s="56">
        <v>11</v>
      </c>
      <c r="H42" s="4">
        <v>1610</v>
      </c>
      <c r="I42" s="55">
        <v>1</v>
      </c>
    </row>
    <row r="43" spans="5:9" x14ac:dyDescent="0.35">
      <c r="E43" s="4" t="s">
        <v>1951</v>
      </c>
      <c r="F43" s="56">
        <v>11</v>
      </c>
      <c r="H43" s="4">
        <v>550</v>
      </c>
      <c r="I43" s="55">
        <v>1</v>
      </c>
    </row>
    <row r="44" spans="5:9" x14ac:dyDescent="0.35">
      <c r="E44" s="4" t="s">
        <v>14486</v>
      </c>
      <c r="F44" s="56">
        <v>10</v>
      </c>
      <c r="H44" s="4">
        <v>1620</v>
      </c>
      <c r="I44" s="55">
        <v>1</v>
      </c>
    </row>
    <row r="45" spans="5:9" x14ac:dyDescent="0.35">
      <c r="E45" s="4" t="s">
        <v>6529</v>
      </c>
      <c r="F45" s="56">
        <v>10</v>
      </c>
      <c r="H45" s="4">
        <v>1140</v>
      </c>
      <c r="I45" s="55">
        <v>1</v>
      </c>
    </row>
    <row r="46" spans="5:9" x14ac:dyDescent="0.35">
      <c r="E46" s="4" t="s">
        <v>6488</v>
      </c>
      <c r="F46" s="56">
        <v>10</v>
      </c>
      <c r="H46" s="4">
        <v>1400</v>
      </c>
      <c r="I46" s="55">
        <v>1</v>
      </c>
    </row>
    <row r="47" spans="5:9" x14ac:dyDescent="0.35">
      <c r="E47" s="4" t="s">
        <v>6086</v>
      </c>
      <c r="F47" s="56">
        <v>10</v>
      </c>
      <c r="H47" s="4">
        <v>1190</v>
      </c>
      <c r="I47" s="55">
        <v>1</v>
      </c>
    </row>
    <row r="48" spans="5:9" x14ac:dyDescent="0.35">
      <c r="E48" s="4" t="s">
        <v>1972</v>
      </c>
      <c r="F48" s="56">
        <v>10</v>
      </c>
      <c r="H48" s="4">
        <v>1640</v>
      </c>
      <c r="I48" s="55">
        <v>1</v>
      </c>
    </row>
    <row r="49" spans="5:9" x14ac:dyDescent="0.35">
      <c r="E49" s="4" t="s">
        <v>6119</v>
      </c>
      <c r="F49" s="56">
        <v>10</v>
      </c>
      <c r="H49" s="4">
        <v>1320</v>
      </c>
      <c r="I49" s="55">
        <v>1</v>
      </c>
    </row>
    <row r="50" spans="5:9" x14ac:dyDescent="0.35">
      <c r="E50" s="4" t="s">
        <v>2554</v>
      </c>
      <c r="F50" s="56">
        <v>10</v>
      </c>
      <c r="H50" s="4">
        <v>1650</v>
      </c>
      <c r="I50" s="55">
        <v>1</v>
      </c>
    </row>
    <row r="51" spans="5:9" x14ac:dyDescent="0.35">
      <c r="E51" s="4" t="s">
        <v>2644</v>
      </c>
      <c r="F51" s="56">
        <v>10</v>
      </c>
      <c r="H51" s="4">
        <v>1540</v>
      </c>
      <c r="I51" s="55">
        <v>1</v>
      </c>
    </row>
    <row r="52" spans="5:9" x14ac:dyDescent="0.35">
      <c r="E52" s="4" t="s">
        <v>2581</v>
      </c>
      <c r="F52" s="56">
        <v>10</v>
      </c>
      <c r="H52" s="4">
        <v>1060</v>
      </c>
      <c r="I52" s="55">
        <v>1</v>
      </c>
    </row>
    <row r="53" spans="5:9" x14ac:dyDescent="0.35">
      <c r="E53" s="4" t="s">
        <v>2685</v>
      </c>
      <c r="F53" s="56">
        <v>10</v>
      </c>
      <c r="H53" s="4">
        <v>1630</v>
      </c>
      <c r="I53" s="55">
        <v>1</v>
      </c>
    </row>
    <row r="54" spans="5:9" x14ac:dyDescent="0.35">
      <c r="E54" s="4" t="s">
        <v>2145</v>
      </c>
      <c r="F54" s="56">
        <v>10</v>
      </c>
      <c r="H54" s="4">
        <v>1740</v>
      </c>
      <c r="I54" s="55">
        <v>1</v>
      </c>
    </row>
    <row r="55" spans="5:9" x14ac:dyDescent="0.35">
      <c r="E55" s="4" t="s">
        <v>2969</v>
      </c>
      <c r="F55" s="56">
        <v>10</v>
      </c>
      <c r="H55" s="4">
        <v>400</v>
      </c>
      <c r="I55" s="55">
        <v>1</v>
      </c>
    </row>
    <row r="56" spans="5:9" x14ac:dyDescent="0.35">
      <c r="E56" s="4" t="s">
        <v>2747</v>
      </c>
      <c r="F56" s="56">
        <v>10</v>
      </c>
      <c r="H56" s="4">
        <v>1750</v>
      </c>
      <c r="I56" s="55">
        <v>1</v>
      </c>
    </row>
    <row r="57" spans="5:9" x14ac:dyDescent="0.35">
      <c r="E57" s="4" t="s">
        <v>1949</v>
      </c>
      <c r="F57" s="56">
        <v>10</v>
      </c>
      <c r="H57" s="4" t="s">
        <v>1816</v>
      </c>
      <c r="I57" s="55">
        <v>759</v>
      </c>
    </row>
    <row r="58" spans="5:9" x14ac:dyDescent="0.35">
      <c r="E58" s="4" t="s">
        <v>2380</v>
      </c>
      <c r="F58" s="56">
        <v>10</v>
      </c>
    </row>
    <row r="59" spans="5:9" x14ac:dyDescent="0.35">
      <c r="E59" s="4" t="s">
        <v>1954</v>
      </c>
      <c r="F59" s="56">
        <v>10</v>
      </c>
    </row>
    <row r="60" spans="5:9" x14ac:dyDescent="0.35">
      <c r="E60" s="4" t="s">
        <v>1958</v>
      </c>
      <c r="F60" s="56">
        <v>10</v>
      </c>
    </row>
    <row r="61" spans="5:9" x14ac:dyDescent="0.35">
      <c r="E61" s="4" t="s">
        <v>2437</v>
      </c>
      <c r="F61" s="56">
        <v>10</v>
      </c>
    </row>
    <row r="62" spans="5:9" x14ac:dyDescent="0.35">
      <c r="E62" s="4" t="s">
        <v>2357</v>
      </c>
      <c r="F62" s="56">
        <v>10</v>
      </c>
    </row>
    <row r="63" spans="5:9" x14ac:dyDescent="0.35">
      <c r="E63" s="4" t="s">
        <v>2170</v>
      </c>
      <c r="F63" s="56">
        <v>10</v>
      </c>
    </row>
    <row r="64" spans="5:9" x14ac:dyDescent="0.35">
      <c r="E64" s="4" t="s">
        <v>6703</v>
      </c>
      <c r="F64" s="56">
        <v>9</v>
      </c>
    </row>
    <row r="65" spans="5:6" x14ac:dyDescent="0.35">
      <c r="E65" s="4" t="s">
        <v>5175</v>
      </c>
      <c r="F65" s="56">
        <v>9</v>
      </c>
    </row>
    <row r="66" spans="5:6" x14ac:dyDescent="0.35">
      <c r="E66" s="4" t="s">
        <v>5941</v>
      </c>
      <c r="F66" s="56">
        <v>9</v>
      </c>
    </row>
    <row r="67" spans="5:6" x14ac:dyDescent="0.35">
      <c r="E67" s="4" t="s">
        <v>5898</v>
      </c>
      <c r="F67" s="56">
        <v>9</v>
      </c>
    </row>
    <row r="68" spans="5:6" x14ac:dyDescent="0.35">
      <c r="E68" s="4" t="s">
        <v>6118</v>
      </c>
      <c r="F68" s="56">
        <v>9</v>
      </c>
    </row>
    <row r="69" spans="5:6" x14ac:dyDescent="0.35">
      <c r="E69" s="4" t="s">
        <v>5713</v>
      </c>
      <c r="F69" s="56">
        <v>9</v>
      </c>
    </row>
    <row r="70" spans="5:6" x14ac:dyDescent="0.35">
      <c r="E70" s="4" t="s">
        <v>2324</v>
      </c>
      <c r="F70" s="56">
        <v>9</v>
      </c>
    </row>
    <row r="71" spans="5:6" x14ac:dyDescent="0.35">
      <c r="E71" s="4" t="s">
        <v>1962</v>
      </c>
      <c r="F71" s="56">
        <v>9</v>
      </c>
    </row>
    <row r="72" spans="5:6" x14ac:dyDescent="0.35">
      <c r="E72" s="4" t="s">
        <v>2139</v>
      </c>
      <c r="F72" s="56">
        <v>9</v>
      </c>
    </row>
    <row r="73" spans="5:6" x14ac:dyDescent="0.35">
      <c r="E73" s="4" t="s">
        <v>2158</v>
      </c>
      <c r="F73" s="56">
        <v>9</v>
      </c>
    </row>
    <row r="74" spans="5:6" x14ac:dyDescent="0.35">
      <c r="E74" s="4" t="s">
        <v>2216</v>
      </c>
      <c r="F74" s="56">
        <v>9</v>
      </c>
    </row>
    <row r="75" spans="5:6" x14ac:dyDescent="0.35">
      <c r="E75" s="4" t="s">
        <v>2960</v>
      </c>
      <c r="F75" s="56">
        <v>9</v>
      </c>
    </row>
    <row r="76" spans="5:6" x14ac:dyDescent="0.35">
      <c r="E76" s="4" t="s">
        <v>2745</v>
      </c>
      <c r="F76" s="56">
        <v>9</v>
      </c>
    </row>
    <row r="77" spans="5:6" x14ac:dyDescent="0.35">
      <c r="E77" s="4" t="s">
        <v>2571</v>
      </c>
      <c r="F77" s="56">
        <v>9</v>
      </c>
    </row>
    <row r="78" spans="5:6" x14ac:dyDescent="0.35">
      <c r="E78" s="4" t="s">
        <v>1851</v>
      </c>
      <c r="F78" s="56">
        <v>9</v>
      </c>
    </row>
    <row r="79" spans="5:6" x14ac:dyDescent="0.35">
      <c r="E79" s="4" t="s">
        <v>8646</v>
      </c>
      <c r="F79" s="56">
        <v>8</v>
      </c>
    </row>
    <row r="80" spans="5:6" x14ac:dyDescent="0.35">
      <c r="E80" s="4" t="s">
        <v>5821</v>
      </c>
      <c r="F80" s="56">
        <v>8</v>
      </c>
    </row>
    <row r="81" spans="5:6" x14ac:dyDescent="0.35">
      <c r="E81" s="4" t="s">
        <v>6324</v>
      </c>
      <c r="F81" s="56">
        <v>8</v>
      </c>
    </row>
    <row r="82" spans="5:6" x14ac:dyDescent="0.35">
      <c r="E82" s="4" t="s">
        <v>5755</v>
      </c>
      <c r="F82" s="56">
        <v>8</v>
      </c>
    </row>
    <row r="83" spans="5:6" x14ac:dyDescent="0.35">
      <c r="E83" s="4" t="s">
        <v>5202</v>
      </c>
      <c r="F83" s="56">
        <v>8</v>
      </c>
    </row>
    <row r="84" spans="5:6" x14ac:dyDescent="0.35">
      <c r="E84" s="4" t="s">
        <v>5703</v>
      </c>
      <c r="F84" s="56">
        <v>8</v>
      </c>
    </row>
    <row r="85" spans="5:6" x14ac:dyDescent="0.35">
      <c r="E85" s="4" t="s">
        <v>6192</v>
      </c>
      <c r="F85" s="56">
        <v>8</v>
      </c>
    </row>
    <row r="86" spans="5:6" x14ac:dyDescent="0.35">
      <c r="E86" s="4" t="s">
        <v>5131</v>
      </c>
      <c r="F86" s="56">
        <v>8</v>
      </c>
    </row>
    <row r="87" spans="5:6" x14ac:dyDescent="0.35">
      <c r="E87" s="4" t="s">
        <v>2718</v>
      </c>
      <c r="F87" s="56">
        <v>8</v>
      </c>
    </row>
    <row r="88" spans="5:6" x14ac:dyDescent="0.35">
      <c r="E88" s="4" t="s">
        <v>1950</v>
      </c>
      <c r="F88" s="56">
        <v>8</v>
      </c>
    </row>
    <row r="89" spans="5:6" x14ac:dyDescent="0.35">
      <c r="E89" s="4" t="s">
        <v>2926</v>
      </c>
      <c r="F89" s="56">
        <v>8</v>
      </c>
    </row>
    <row r="90" spans="5:6" x14ac:dyDescent="0.35">
      <c r="E90" s="4" t="s">
        <v>2204</v>
      </c>
      <c r="F90" s="56">
        <v>8</v>
      </c>
    </row>
    <row r="91" spans="5:6" x14ac:dyDescent="0.35">
      <c r="E91" s="4" t="s">
        <v>597</v>
      </c>
      <c r="F91" s="56">
        <v>8</v>
      </c>
    </row>
    <row r="92" spans="5:6" x14ac:dyDescent="0.35">
      <c r="E92" s="4" t="s">
        <v>2108</v>
      </c>
      <c r="F92" s="56">
        <v>8</v>
      </c>
    </row>
    <row r="93" spans="5:6" x14ac:dyDescent="0.35">
      <c r="E93" s="4" t="s">
        <v>6100</v>
      </c>
      <c r="F93" s="56">
        <v>8</v>
      </c>
    </row>
    <row r="94" spans="5:6" x14ac:dyDescent="0.35">
      <c r="E94" s="4" t="s">
        <v>14527</v>
      </c>
      <c r="F94" s="56">
        <v>7</v>
      </c>
    </row>
    <row r="95" spans="5:6" x14ac:dyDescent="0.35">
      <c r="E95" s="4" t="s">
        <v>12800</v>
      </c>
      <c r="F95" s="56">
        <v>7</v>
      </c>
    </row>
    <row r="96" spans="5:6" x14ac:dyDescent="0.35">
      <c r="E96" s="4" t="s">
        <v>8535</v>
      </c>
      <c r="F96" s="56">
        <v>7</v>
      </c>
    </row>
    <row r="97" spans="5:6" x14ac:dyDescent="0.35">
      <c r="E97" s="4" t="s">
        <v>10125</v>
      </c>
      <c r="F97" s="56">
        <v>7</v>
      </c>
    </row>
    <row r="98" spans="5:6" x14ac:dyDescent="0.35">
      <c r="E98" s="4" t="s">
        <v>8414</v>
      </c>
      <c r="F98" s="56">
        <v>7</v>
      </c>
    </row>
    <row r="99" spans="5:6" x14ac:dyDescent="0.35">
      <c r="E99" s="4" t="s">
        <v>5946</v>
      </c>
      <c r="F99" s="56">
        <v>7</v>
      </c>
    </row>
    <row r="100" spans="5:6" x14ac:dyDescent="0.35">
      <c r="E100" s="4" t="s">
        <v>10127</v>
      </c>
      <c r="F100" s="56">
        <v>7</v>
      </c>
    </row>
    <row r="101" spans="5:6" x14ac:dyDescent="0.35">
      <c r="E101" s="4" t="s">
        <v>8441</v>
      </c>
      <c r="F101" s="56">
        <v>7</v>
      </c>
    </row>
    <row r="102" spans="5:6" x14ac:dyDescent="0.35">
      <c r="E102" s="4" t="s">
        <v>5622</v>
      </c>
      <c r="F102" s="56">
        <v>7</v>
      </c>
    </row>
    <row r="103" spans="5:6" x14ac:dyDescent="0.35">
      <c r="E103" s="4" t="s">
        <v>8403</v>
      </c>
      <c r="F103" s="56">
        <v>7</v>
      </c>
    </row>
    <row r="104" spans="5:6" x14ac:dyDescent="0.35">
      <c r="E104" s="4" t="s">
        <v>6117</v>
      </c>
      <c r="F104" s="56">
        <v>7</v>
      </c>
    </row>
    <row r="105" spans="5:6" x14ac:dyDescent="0.35">
      <c r="E105" s="4" t="s">
        <v>6547</v>
      </c>
      <c r="F105" s="56">
        <v>7</v>
      </c>
    </row>
    <row r="106" spans="5:6" x14ac:dyDescent="0.35">
      <c r="E106" s="4" t="s">
        <v>6022</v>
      </c>
      <c r="F106" s="56">
        <v>7</v>
      </c>
    </row>
    <row r="107" spans="5:6" x14ac:dyDescent="0.35">
      <c r="E107" s="4" t="s">
        <v>6519</v>
      </c>
      <c r="F107" s="56">
        <v>7</v>
      </c>
    </row>
    <row r="108" spans="5:6" x14ac:dyDescent="0.35">
      <c r="E108" s="4" t="s">
        <v>6622</v>
      </c>
      <c r="F108" s="56">
        <v>7</v>
      </c>
    </row>
    <row r="109" spans="5:6" x14ac:dyDescent="0.35">
      <c r="E109" s="4" t="s">
        <v>1846</v>
      </c>
      <c r="F109" s="56">
        <v>7</v>
      </c>
    </row>
    <row r="110" spans="5:6" x14ac:dyDescent="0.35">
      <c r="E110" s="4" t="s">
        <v>2374</v>
      </c>
      <c r="F110" s="56">
        <v>7</v>
      </c>
    </row>
    <row r="111" spans="5:6" x14ac:dyDescent="0.35">
      <c r="E111" s="4" t="s">
        <v>2394</v>
      </c>
      <c r="F111" s="56">
        <v>7</v>
      </c>
    </row>
    <row r="112" spans="5:6" x14ac:dyDescent="0.35">
      <c r="E112" s="4" t="s">
        <v>2168</v>
      </c>
      <c r="F112" s="56">
        <v>7</v>
      </c>
    </row>
    <row r="113" spans="5:6" x14ac:dyDescent="0.35">
      <c r="E113" s="4" t="s">
        <v>6802</v>
      </c>
      <c r="F113" s="56">
        <v>7</v>
      </c>
    </row>
    <row r="114" spans="5:6" x14ac:dyDescent="0.35">
      <c r="E114" s="4" t="s">
        <v>1961</v>
      </c>
      <c r="F114" s="56">
        <v>7</v>
      </c>
    </row>
    <row r="115" spans="5:6" x14ac:dyDescent="0.35">
      <c r="E115" s="4" t="s">
        <v>5143</v>
      </c>
      <c r="F115" s="56">
        <v>7</v>
      </c>
    </row>
    <row r="116" spans="5:6" x14ac:dyDescent="0.35">
      <c r="E116" s="4" t="s">
        <v>2751</v>
      </c>
      <c r="F116" s="56">
        <v>7</v>
      </c>
    </row>
    <row r="117" spans="5:6" x14ac:dyDescent="0.35">
      <c r="E117" s="4" t="s">
        <v>2423</v>
      </c>
      <c r="F117" s="56">
        <v>7</v>
      </c>
    </row>
    <row r="118" spans="5:6" x14ac:dyDescent="0.35">
      <c r="E118" s="4" t="s">
        <v>2172</v>
      </c>
      <c r="F118" s="56">
        <v>7</v>
      </c>
    </row>
    <row r="119" spans="5:6" x14ac:dyDescent="0.35">
      <c r="E119" s="4" t="s">
        <v>19401</v>
      </c>
      <c r="F119" s="56">
        <v>6</v>
      </c>
    </row>
    <row r="120" spans="5:6" x14ac:dyDescent="0.35">
      <c r="E120" s="4" t="s">
        <v>12804</v>
      </c>
      <c r="F120" s="56">
        <v>6</v>
      </c>
    </row>
    <row r="121" spans="5:6" x14ac:dyDescent="0.35">
      <c r="E121" s="4" t="s">
        <v>12777</v>
      </c>
      <c r="F121" s="56">
        <v>6</v>
      </c>
    </row>
    <row r="122" spans="5:6" x14ac:dyDescent="0.35">
      <c r="E122" s="4" t="s">
        <v>6509</v>
      </c>
      <c r="F122" s="56">
        <v>6</v>
      </c>
    </row>
    <row r="123" spans="5:6" x14ac:dyDescent="0.35">
      <c r="E123" s="4" t="s">
        <v>6477</v>
      </c>
      <c r="F123" s="56">
        <v>6</v>
      </c>
    </row>
    <row r="124" spans="5:6" x14ac:dyDescent="0.35">
      <c r="E124" s="4" t="s">
        <v>6577</v>
      </c>
      <c r="F124" s="56">
        <v>6</v>
      </c>
    </row>
    <row r="125" spans="5:6" x14ac:dyDescent="0.35">
      <c r="E125" s="4" t="s">
        <v>6677</v>
      </c>
      <c r="F125" s="56">
        <v>6</v>
      </c>
    </row>
    <row r="126" spans="5:6" x14ac:dyDescent="0.35">
      <c r="E126" s="4" t="s">
        <v>10130</v>
      </c>
      <c r="F126" s="56">
        <v>6</v>
      </c>
    </row>
    <row r="127" spans="5:6" x14ac:dyDescent="0.35">
      <c r="E127" s="4" t="s">
        <v>640</v>
      </c>
      <c r="F127" s="56">
        <v>6</v>
      </c>
    </row>
    <row r="128" spans="5:6" x14ac:dyDescent="0.35">
      <c r="E128" s="4" t="s">
        <v>6020</v>
      </c>
      <c r="F128" s="56">
        <v>6</v>
      </c>
    </row>
    <row r="129" spans="5:6" x14ac:dyDescent="0.35">
      <c r="E129" s="4" t="s">
        <v>6397</v>
      </c>
      <c r="F129" s="56">
        <v>6</v>
      </c>
    </row>
    <row r="130" spans="5:6" x14ac:dyDescent="0.35">
      <c r="E130" s="4" t="s">
        <v>6628</v>
      </c>
      <c r="F130" s="56">
        <v>6</v>
      </c>
    </row>
    <row r="131" spans="5:6" x14ac:dyDescent="0.35">
      <c r="E131" s="4" t="s">
        <v>6896</v>
      </c>
      <c r="F131" s="56">
        <v>6</v>
      </c>
    </row>
    <row r="132" spans="5:6" x14ac:dyDescent="0.35">
      <c r="E132" s="4" t="s">
        <v>5825</v>
      </c>
      <c r="F132" s="56">
        <v>6</v>
      </c>
    </row>
    <row r="133" spans="5:6" x14ac:dyDescent="0.35">
      <c r="E133" s="4" t="s">
        <v>6377</v>
      </c>
      <c r="F133" s="56">
        <v>6</v>
      </c>
    </row>
    <row r="134" spans="5:6" x14ac:dyDescent="0.35">
      <c r="E134" s="4" t="s">
        <v>6385</v>
      </c>
      <c r="F134" s="56">
        <v>6</v>
      </c>
    </row>
    <row r="135" spans="5:6" x14ac:dyDescent="0.35">
      <c r="E135" s="4" t="s">
        <v>6718</v>
      </c>
      <c r="F135" s="56">
        <v>6</v>
      </c>
    </row>
    <row r="136" spans="5:6" x14ac:dyDescent="0.35">
      <c r="E136" s="4" t="s">
        <v>6380</v>
      </c>
      <c r="F136" s="56">
        <v>6</v>
      </c>
    </row>
    <row r="137" spans="5:6" x14ac:dyDescent="0.35">
      <c r="E137" s="4" t="s">
        <v>5927</v>
      </c>
      <c r="F137" s="56">
        <v>6</v>
      </c>
    </row>
    <row r="138" spans="5:6" x14ac:dyDescent="0.35">
      <c r="E138" s="4" t="s">
        <v>6894</v>
      </c>
      <c r="F138" s="56">
        <v>6</v>
      </c>
    </row>
    <row r="139" spans="5:6" x14ac:dyDescent="0.35">
      <c r="E139" s="4" t="s">
        <v>6009</v>
      </c>
      <c r="F139" s="56">
        <v>6</v>
      </c>
    </row>
    <row r="140" spans="5:6" x14ac:dyDescent="0.35">
      <c r="E140" s="4" t="s">
        <v>2601</v>
      </c>
      <c r="F140" s="56">
        <v>6</v>
      </c>
    </row>
    <row r="141" spans="5:6" x14ac:dyDescent="0.35">
      <c r="E141" s="4" t="s">
        <v>2133</v>
      </c>
      <c r="F141" s="56">
        <v>6</v>
      </c>
    </row>
    <row r="142" spans="5:6" x14ac:dyDescent="0.35">
      <c r="E142" s="4" t="s">
        <v>2232</v>
      </c>
      <c r="F142" s="56">
        <v>6</v>
      </c>
    </row>
    <row r="143" spans="5:6" x14ac:dyDescent="0.35">
      <c r="E143" s="4" t="s">
        <v>1856</v>
      </c>
      <c r="F143" s="56">
        <v>6</v>
      </c>
    </row>
    <row r="144" spans="5:6" x14ac:dyDescent="0.35">
      <c r="E144" s="4" t="s">
        <v>1</v>
      </c>
      <c r="F144" s="56">
        <v>6</v>
      </c>
    </row>
    <row r="145" spans="5:6" x14ac:dyDescent="0.35">
      <c r="E145" s="4" t="s">
        <v>1975</v>
      </c>
      <c r="F145" s="56">
        <v>6</v>
      </c>
    </row>
    <row r="146" spans="5:6" x14ac:dyDescent="0.35">
      <c r="E146" s="4" t="s">
        <v>6406</v>
      </c>
      <c r="F146" s="56">
        <v>6</v>
      </c>
    </row>
    <row r="147" spans="5:6" x14ac:dyDescent="0.35">
      <c r="E147" s="4" t="s">
        <v>2157</v>
      </c>
      <c r="F147" s="56">
        <v>6</v>
      </c>
    </row>
    <row r="148" spans="5:6" x14ac:dyDescent="0.35">
      <c r="E148" s="4" t="s">
        <v>1952</v>
      </c>
      <c r="F148" s="56">
        <v>6</v>
      </c>
    </row>
    <row r="149" spans="5:6" x14ac:dyDescent="0.35">
      <c r="E149" s="4" t="s">
        <v>120</v>
      </c>
      <c r="F149" s="56">
        <v>6</v>
      </c>
    </row>
    <row r="150" spans="5:6" x14ac:dyDescent="0.35">
      <c r="E150" s="4" t="s">
        <v>5479</v>
      </c>
      <c r="F150" s="56">
        <v>6</v>
      </c>
    </row>
    <row r="151" spans="5:6" x14ac:dyDescent="0.35">
      <c r="E151" s="4" t="s">
        <v>2376</v>
      </c>
      <c r="F151" s="56">
        <v>6</v>
      </c>
    </row>
    <row r="152" spans="5:6" x14ac:dyDescent="0.35">
      <c r="E152" s="4" t="s">
        <v>6265</v>
      </c>
      <c r="F152" s="56">
        <v>6</v>
      </c>
    </row>
    <row r="153" spans="5:6" x14ac:dyDescent="0.35">
      <c r="E153" s="4" t="s">
        <v>2399</v>
      </c>
      <c r="F153" s="56">
        <v>6</v>
      </c>
    </row>
    <row r="154" spans="5:6" x14ac:dyDescent="0.35">
      <c r="E154" s="4" t="s">
        <v>604</v>
      </c>
      <c r="F154" s="56">
        <v>6</v>
      </c>
    </row>
    <row r="155" spans="5:6" x14ac:dyDescent="0.35">
      <c r="E155" s="4" t="s">
        <v>19652</v>
      </c>
      <c r="F155" s="56">
        <v>5</v>
      </c>
    </row>
    <row r="156" spans="5:6" x14ac:dyDescent="0.35">
      <c r="E156" s="4" t="s">
        <v>19828</v>
      </c>
      <c r="F156" s="56">
        <v>5</v>
      </c>
    </row>
    <row r="157" spans="5:6" x14ac:dyDescent="0.35">
      <c r="E157" s="4" t="s">
        <v>19825</v>
      </c>
      <c r="F157" s="56">
        <v>5</v>
      </c>
    </row>
    <row r="158" spans="5:6" x14ac:dyDescent="0.35">
      <c r="E158" s="4" t="s">
        <v>8558</v>
      </c>
      <c r="F158" s="56">
        <v>5</v>
      </c>
    </row>
    <row r="159" spans="5:6" x14ac:dyDescent="0.35">
      <c r="E159" s="4" t="s">
        <v>16107</v>
      </c>
      <c r="F159" s="56">
        <v>5</v>
      </c>
    </row>
    <row r="160" spans="5:6" x14ac:dyDescent="0.35">
      <c r="E160" s="4" t="s">
        <v>12798</v>
      </c>
      <c r="F160" s="56">
        <v>5</v>
      </c>
    </row>
    <row r="161" spans="5:6" x14ac:dyDescent="0.35">
      <c r="E161" s="4" t="s">
        <v>14630</v>
      </c>
      <c r="F161" s="56">
        <v>5</v>
      </c>
    </row>
    <row r="162" spans="5:6" x14ac:dyDescent="0.35">
      <c r="E162" s="4" t="s">
        <v>16486</v>
      </c>
      <c r="F162" s="56">
        <v>5</v>
      </c>
    </row>
    <row r="163" spans="5:6" x14ac:dyDescent="0.35">
      <c r="E163" s="4" t="s">
        <v>8684</v>
      </c>
      <c r="F163" s="56">
        <v>5</v>
      </c>
    </row>
    <row r="164" spans="5:6" x14ac:dyDescent="0.35">
      <c r="E164" s="4" t="s">
        <v>16095</v>
      </c>
      <c r="F164" s="56">
        <v>5</v>
      </c>
    </row>
    <row r="165" spans="5:6" x14ac:dyDescent="0.35">
      <c r="E165" s="4" t="s">
        <v>10148</v>
      </c>
      <c r="F165" s="56">
        <v>5</v>
      </c>
    </row>
    <row r="166" spans="5:6" x14ac:dyDescent="0.35">
      <c r="E166" s="4" t="s">
        <v>8295</v>
      </c>
      <c r="F166" s="56">
        <v>5</v>
      </c>
    </row>
    <row r="167" spans="5:6" x14ac:dyDescent="0.35">
      <c r="E167" s="4" t="s">
        <v>8425</v>
      </c>
      <c r="F167" s="56">
        <v>5</v>
      </c>
    </row>
    <row r="168" spans="5:6" x14ac:dyDescent="0.35">
      <c r="E168" s="4" t="s">
        <v>5752</v>
      </c>
      <c r="F168" s="56">
        <v>5</v>
      </c>
    </row>
    <row r="169" spans="5:6" x14ac:dyDescent="0.35">
      <c r="E169" s="4" t="s">
        <v>10136</v>
      </c>
      <c r="F169" s="56">
        <v>5</v>
      </c>
    </row>
    <row r="170" spans="5:6" x14ac:dyDescent="0.35">
      <c r="E170" s="4" t="s">
        <v>10124</v>
      </c>
      <c r="F170" s="56">
        <v>5</v>
      </c>
    </row>
    <row r="171" spans="5:6" x14ac:dyDescent="0.35">
      <c r="E171" s="4" t="s">
        <v>10196</v>
      </c>
      <c r="F171" s="56">
        <v>5</v>
      </c>
    </row>
    <row r="172" spans="5:6" x14ac:dyDescent="0.35">
      <c r="E172" s="4" t="s">
        <v>6739</v>
      </c>
      <c r="F172" s="56">
        <v>5</v>
      </c>
    </row>
    <row r="173" spans="5:6" x14ac:dyDescent="0.35">
      <c r="E173" s="4" t="s">
        <v>10199</v>
      </c>
      <c r="F173" s="56">
        <v>5</v>
      </c>
    </row>
    <row r="174" spans="5:6" x14ac:dyDescent="0.35">
      <c r="E174" s="4" t="s">
        <v>6093</v>
      </c>
      <c r="F174" s="56">
        <v>5</v>
      </c>
    </row>
    <row r="175" spans="5:6" x14ac:dyDescent="0.35">
      <c r="E175" s="4" t="s">
        <v>5208</v>
      </c>
      <c r="F175" s="56">
        <v>5</v>
      </c>
    </row>
    <row r="176" spans="5:6" x14ac:dyDescent="0.35">
      <c r="E176" s="4" t="s">
        <v>6899</v>
      </c>
      <c r="F176" s="56">
        <v>5</v>
      </c>
    </row>
    <row r="177" spans="5:6" x14ac:dyDescent="0.35">
      <c r="E177" s="4" t="s">
        <v>5491</v>
      </c>
      <c r="F177" s="56">
        <v>5</v>
      </c>
    </row>
    <row r="178" spans="5:6" x14ac:dyDescent="0.35">
      <c r="E178" s="4" t="s">
        <v>6908</v>
      </c>
      <c r="F178" s="56">
        <v>5</v>
      </c>
    </row>
    <row r="179" spans="5:6" x14ac:dyDescent="0.35">
      <c r="E179" s="4" t="s">
        <v>5168</v>
      </c>
      <c r="F179" s="56">
        <v>5</v>
      </c>
    </row>
    <row r="180" spans="5:6" x14ac:dyDescent="0.35">
      <c r="E180" s="4" t="s">
        <v>5815</v>
      </c>
      <c r="F180" s="56">
        <v>5</v>
      </c>
    </row>
    <row r="181" spans="5:6" x14ac:dyDescent="0.35">
      <c r="E181" s="4" t="s">
        <v>5724</v>
      </c>
      <c r="F181" s="56">
        <v>5</v>
      </c>
    </row>
    <row r="182" spans="5:6" x14ac:dyDescent="0.35">
      <c r="E182" s="4" t="s">
        <v>5337</v>
      </c>
      <c r="F182" s="56">
        <v>5</v>
      </c>
    </row>
    <row r="183" spans="5:6" x14ac:dyDescent="0.35">
      <c r="E183" s="4" t="s">
        <v>8478</v>
      </c>
      <c r="F183" s="56">
        <v>5</v>
      </c>
    </row>
    <row r="184" spans="5:6" x14ac:dyDescent="0.35">
      <c r="E184" s="4" t="s">
        <v>6026</v>
      </c>
      <c r="F184" s="56">
        <v>5</v>
      </c>
    </row>
    <row r="185" spans="5:6" x14ac:dyDescent="0.35">
      <c r="E185" s="4" t="s">
        <v>1966</v>
      </c>
      <c r="F185" s="56">
        <v>5</v>
      </c>
    </row>
    <row r="186" spans="5:6" x14ac:dyDescent="0.35">
      <c r="E186" s="4" t="s">
        <v>2198</v>
      </c>
      <c r="F186" s="56">
        <v>5</v>
      </c>
    </row>
    <row r="187" spans="5:6" x14ac:dyDescent="0.35">
      <c r="E187" s="4" t="s">
        <v>2104</v>
      </c>
      <c r="F187" s="56">
        <v>5</v>
      </c>
    </row>
    <row r="188" spans="5:6" x14ac:dyDescent="0.35">
      <c r="E188" s="4" t="s">
        <v>2707</v>
      </c>
      <c r="F188" s="56">
        <v>5</v>
      </c>
    </row>
    <row r="189" spans="5:6" x14ac:dyDescent="0.35">
      <c r="E189" s="4" t="s">
        <v>2179</v>
      </c>
      <c r="F189" s="56">
        <v>5</v>
      </c>
    </row>
    <row r="190" spans="5:6" x14ac:dyDescent="0.35">
      <c r="E190" s="4" t="s">
        <v>2397</v>
      </c>
      <c r="F190" s="56">
        <v>5</v>
      </c>
    </row>
    <row r="191" spans="5:6" x14ac:dyDescent="0.35">
      <c r="E191" s="4" t="s">
        <v>6237</v>
      </c>
      <c r="F191" s="56">
        <v>5</v>
      </c>
    </row>
    <row r="192" spans="5:6" x14ac:dyDescent="0.35">
      <c r="E192" s="4" t="s">
        <v>1955</v>
      </c>
      <c r="F192" s="56">
        <v>5</v>
      </c>
    </row>
    <row r="193" spans="5:6" x14ac:dyDescent="0.35">
      <c r="E193" s="4" t="s">
        <v>1979</v>
      </c>
      <c r="F193" s="56">
        <v>5</v>
      </c>
    </row>
    <row r="194" spans="5:6" x14ac:dyDescent="0.35">
      <c r="E194" s="4" t="s">
        <v>1970</v>
      </c>
      <c r="F194" s="56">
        <v>5</v>
      </c>
    </row>
    <row r="195" spans="5:6" x14ac:dyDescent="0.35">
      <c r="E195" s="4" t="s">
        <v>1850</v>
      </c>
      <c r="F195" s="56">
        <v>5</v>
      </c>
    </row>
    <row r="196" spans="5:6" x14ac:dyDescent="0.35">
      <c r="E196" s="4" t="s">
        <v>1957</v>
      </c>
      <c r="F196" s="56">
        <v>5</v>
      </c>
    </row>
    <row r="197" spans="5:6" x14ac:dyDescent="0.35">
      <c r="E197" s="4" t="s">
        <v>6568</v>
      </c>
      <c r="F197" s="56">
        <v>5</v>
      </c>
    </row>
    <row r="198" spans="5:6" x14ac:dyDescent="0.35">
      <c r="E198" s="4" t="s">
        <v>1971</v>
      </c>
      <c r="F198" s="56">
        <v>5</v>
      </c>
    </row>
    <row r="199" spans="5:6" x14ac:dyDescent="0.35">
      <c r="E199" s="4" t="s">
        <v>2390</v>
      </c>
      <c r="F199" s="56">
        <v>5</v>
      </c>
    </row>
    <row r="200" spans="5:6" x14ac:dyDescent="0.35">
      <c r="E200" s="4" t="s">
        <v>19873</v>
      </c>
      <c r="F200" s="56">
        <v>4</v>
      </c>
    </row>
    <row r="201" spans="5:6" x14ac:dyDescent="0.35">
      <c r="E201" s="4" t="s">
        <v>19856</v>
      </c>
      <c r="F201" s="56">
        <v>4</v>
      </c>
    </row>
    <row r="202" spans="5:6" x14ac:dyDescent="0.35">
      <c r="E202" s="4" t="s">
        <v>20052</v>
      </c>
      <c r="F202" s="56">
        <v>4</v>
      </c>
    </row>
    <row r="203" spans="5:6" x14ac:dyDescent="0.35">
      <c r="E203" s="4" t="s">
        <v>16604</v>
      </c>
      <c r="F203" s="56">
        <v>4</v>
      </c>
    </row>
    <row r="204" spans="5:6" x14ac:dyDescent="0.35">
      <c r="E204" s="4" t="s">
        <v>19860</v>
      </c>
      <c r="F204" s="56">
        <v>4</v>
      </c>
    </row>
    <row r="205" spans="5:6" x14ac:dyDescent="0.35">
      <c r="E205" s="4" t="s">
        <v>20122</v>
      </c>
      <c r="F205" s="56">
        <v>4</v>
      </c>
    </row>
    <row r="206" spans="5:6" x14ac:dyDescent="0.35">
      <c r="E206" s="4" t="s">
        <v>19971</v>
      </c>
      <c r="F206" s="56">
        <v>4</v>
      </c>
    </row>
    <row r="207" spans="5:6" x14ac:dyDescent="0.35">
      <c r="E207" s="4" t="s">
        <v>19535</v>
      </c>
      <c r="F207" s="56">
        <v>4</v>
      </c>
    </row>
    <row r="208" spans="5:6" x14ac:dyDescent="0.35">
      <c r="E208" s="4" t="s">
        <v>8735</v>
      </c>
      <c r="F208" s="56">
        <v>4</v>
      </c>
    </row>
    <row r="209" spans="5:6" x14ac:dyDescent="0.35">
      <c r="E209" s="4" t="s">
        <v>19626</v>
      </c>
      <c r="F209" s="56">
        <v>4</v>
      </c>
    </row>
    <row r="210" spans="5:6" x14ac:dyDescent="0.35">
      <c r="E210" s="4" t="s">
        <v>19831</v>
      </c>
      <c r="F210" s="56">
        <v>4</v>
      </c>
    </row>
    <row r="211" spans="5:6" x14ac:dyDescent="0.35">
      <c r="E211" s="4" t="s">
        <v>14456</v>
      </c>
      <c r="F211" s="56">
        <v>4</v>
      </c>
    </row>
    <row r="212" spans="5:6" x14ac:dyDescent="0.35">
      <c r="E212" s="4" t="s">
        <v>14466</v>
      </c>
      <c r="F212" s="56">
        <v>4</v>
      </c>
    </row>
    <row r="213" spans="5:6" x14ac:dyDescent="0.35">
      <c r="E213" s="4" t="s">
        <v>16497</v>
      </c>
      <c r="F213" s="56">
        <v>4</v>
      </c>
    </row>
    <row r="214" spans="5:6" x14ac:dyDescent="0.35">
      <c r="E214" s="4" t="s">
        <v>14421</v>
      </c>
      <c r="F214" s="56">
        <v>4</v>
      </c>
    </row>
    <row r="215" spans="5:6" x14ac:dyDescent="0.35">
      <c r="E215" s="4" t="s">
        <v>15718</v>
      </c>
      <c r="F215" s="56">
        <v>4</v>
      </c>
    </row>
    <row r="216" spans="5:6" x14ac:dyDescent="0.35">
      <c r="E216" s="4" t="s">
        <v>14556</v>
      </c>
      <c r="F216" s="56">
        <v>4</v>
      </c>
    </row>
    <row r="217" spans="5:6" x14ac:dyDescent="0.35">
      <c r="E217" s="4" t="s">
        <v>14470</v>
      </c>
      <c r="F217" s="56">
        <v>4</v>
      </c>
    </row>
    <row r="218" spans="5:6" x14ac:dyDescent="0.35">
      <c r="E218" s="4" t="s">
        <v>14598</v>
      </c>
      <c r="F218" s="56">
        <v>4</v>
      </c>
    </row>
    <row r="219" spans="5:6" x14ac:dyDescent="0.35">
      <c r="E219" s="4" t="s">
        <v>10158</v>
      </c>
      <c r="F219" s="56">
        <v>4</v>
      </c>
    </row>
    <row r="220" spans="5:6" x14ac:dyDescent="0.35">
      <c r="E220" s="4" t="s">
        <v>10135</v>
      </c>
      <c r="F220" s="56">
        <v>4</v>
      </c>
    </row>
    <row r="221" spans="5:6" x14ac:dyDescent="0.35">
      <c r="E221" s="4" t="s">
        <v>8814</v>
      </c>
      <c r="F221" s="56">
        <v>4</v>
      </c>
    </row>
    <row r="222" spans="5:6" x14ac:dyDescent="0.35">
      <c r="E222" s="4" t="s">
        <v>8408</v>
      </c>
      <c r="F222" s="56">
        <v>4</v>
      </c>
    </row>
    <row r="223" spans="5:6" x14ac:dyDescent="0.35">
      <c r="E223" s="4" t="s">
        <v>10139</v>
      </c>
      <c r="F223" s="56">
        <v>4</v>
      </c>
    </row>
    <row r="224" spans="5:6" x14ac:dyDescent="0.35">
      <c r="E224" s="4" t="s">
        <v>7147</v>
      </c>
      <c r="F224" s="56">
        <v>4</v>
      </c>
    </row>
    <row r="225" spans="5:6" x14ac:dyDescent="0.35">
      <c r="E225" s="4" t="s">
        <v>10176</v>
      </c>
      <c r="F225" s="56">
        <v>4</v>
      </c>
    </row>
    <row r="226" spans="5:6" x14ac:dyDescent="0.35">
      <c r="E226" s="4" t="s">
        <v>6106</v>
      </c>
      <c r="F226" s="56">
        <v>4</v>
      </c>
    </row>
    <row r="227" spans="5:6" x14ac:dyDescent="0.35">
      <c r="E227" s="4" t="s">
        <v>10134</v>
      </c>
      <c r="F227" s="56">
        <v>4</v>
      </c>
    </row>
    <row r="228" spans="5:6" x14ac:dyDescent="0.35">
      <c r="E228" s="4" t="s">
        <v>6215</v>
      </c>
      <c r="F228" s="56">
        <v>4</v>
      </c>
    </row>
    <row r="229" spans="5:6" x14ac:dyDescent="0.35">
      <c r="E229" s="4" t="s">
        <v>10137</v>
      </c>
      <c r="F229" s="56">
        <v>4</v>
      </c>
    </row>
    <row r="230" spans="5:6" x14ac:dyDescent="0.35">
      <c r="E230" s="4" t="s">
        <v>7075</v>
      </c>
      <c r="F230" s="56">
        <v>4</v>
      </c>
    </row>
    <row r="231" spans="5:6" x14ac:dyDescent="0.35">
      <c r="E231" s="4" t="s">
        <v>8728</v>
      </c>
      <c r="F231" s="56">
        <v>4</v>
      </c>
    </row>
    <row r="232" spans="5:6" x14ac:dyDescent="0.35">
      <c r="E232" s="4" t="s">
        <v>6280</v>
      </c>
      <c r="F232" s="56">
        <v>4</v>
      </c>
    </row>
    <row r="233" spans="5:6" x14ac:dyDescent="0.35">
      <c r="E233" s="4" t="s">
        <v>5642</v>
      </c>
      <c r="F233" s="56">
        <v>4</v>
      </c>
    </row>
    <row r="234" spans="5:6" x14ac:dyDescent="0.35">
      <c r="E234" s="4" t="s">
        <v>6210</v>
      </c>
      <c r="F234" s="56">
        <v>4</v>
      </c>
    </row>
    <row r="235" spans="5:6" x14ac:dyDescent="0.35">
      <c r="E235" s="4" t="s">
        <v>6902</v>
      </c>
      <c r="F235" s="56">
        <v>4</v>
      </c>
    </row>
    <row r="236" spans="5:6" x14ac:dyDescent="0.35">
      <c r="E236" s="4" t="s">
        <v>6011</v>
      </c>
      <c r="F236" s="56">
        <v>4</v>
      </c>
    </row>
    <row r="237" spans="5:6" x14ac:dyDescent="0.35">
      <c r="E237" s="4" t="s">
        <v>5181</v>
      </c>
      <c r="F237" s="56">
        <v>4</v>
      </c>
    </row>
    <row r="238" spans="5:6" x14ac:dyDescent="0.35">
      <c r="E238" s="4" t="s">
        <v>6199</v>
      </c>
      <c r="F238" s="56">
        <v>4</v>
      </c>
    </row>
    <row r="239" spans="5:6" x14ac:dyDescent="0.35">
      <c r="E239" s="4" t="s">
        <v>6445</v>
      </c>
      <c r="F239" s="56">
        <v>4</v>
      </c>
    </row>
    <row r="240" spans="5:6" x14ac:dyDescent="0.35">
      <c r="E240" s="4" t="s">
        <v>5792</v>
      </c>
      <c r="F240" s="56">
        <v>4</v>
      </c>
    </row>
    <row r="241" spans="5:6" x14ac:dyDescent="0.35">
      <c r="E241" s="4" t="s">
        <v>6008</v>
      </c>
      <c r="F241" s="56">
        <v>4</v>
      </c>
    </row>
    <row r="242" spans="5:6" x14ac:dyDescent="0.35">
      <c r="E242" s="4" t="s">
        <v>6733</v>
      </c>
      <c r="F242" s="56">
        <v>4</v>
      </c>
    </row>
    <row r="243" spans="5:6" x14ac:dyDescent="0.35">
      <c r="E243" s="4" t="s">
        <v>6714</v>
      </c>
      <c r="F243" s="56">
        <v>4</v>
      </c>
    </row>
    <row r="244" spans="5:6" x14ac:dyDescent="0.35">
      <c r="E244" s="4" t="s">
        <v>384</v>
      </c>
      <c r="F244" s="56">
        <v>4</v>
      </c>
    </row>
    <row r="245" spans="5:6" x14ac:dyDescent="0.35">
      <c r="E245" s="4" t="s">
        <v>2253</v>
      </c>
      <c r="F245" s="56">
        <v>4</v>
      </c>
    </row>
    <row r="246" spans="5:6" x14ac:dyDescent="0.35">
      <c r="E246" s="4" t="s">
        <v>2614</v>
      </c>
      <c r="F246" s="56">
        <v>4</v>
      </c>
    </row>
    <row r="247" spans="5:6" x14ac:dyDescent="0.35">
      <c r="E247" s="4" t="s">
        <v>6746</v>
      </c>
      <c r="F247" s="56">
        <v>4</v>
      </c>
    </row>
    <row r="248" spans="5:6" x14ac:dyDescent="0.35">
      <c r="E248" s="4" t="s">
        <v>1940</v>
      </c>
      <c r="F248" s="56">
        <v>4</v>
      </c>
    </row>
    <row r="249" spans="5:6" x14ac:dyDescent="0.35">
      <c r="E249" s="4" t="s">
        <v>2623</v>
      </c>
      <c r="F249" s="56">
        <v>4</v>
      </c>
    </row>
    <row r="250" spans="5:6" x14ac:dyDescent="0.35">
      <c r="E250" s="4" t="s">
        <v>1982</v>
      </c>
      <c r="F250" s="56">
        <v>4</v>
      </c>
    </row>
    <row r="251" spans="5:6" x14ac:dyDescent="0.35">
      <c r="E251" s="4" t="s">
        <v>2915</v>
      </c>
      <c r="F251" s="56">
        <v>4</v>
      </c>
    </row>
    <row r="252" spans="5:6" x14ac:dyDescent="0.35">
      <c r="E252" s="4" t="s">
        <v>0</v>
      </c>
      <c r="F252" s="56">
        <v>4</v>
      </c>
    </row>
    <row r="253" spans="5:6" x14ac:dyDescent="0.35">
      <c r="E253" s="4" t="s">
        <v>5064</v>
      </c>
      <c r="F253" s="56">
        <v>4</v>
      </c>
    </row>
    <row r="254" spans="5:6" x14ac:dyDescent="0.35">
      <c r="E254" s="4" t="s">
        <v>1945</v>
      </c>
      <c r="F254" s="56">
        <v>4</v>
      </c>
    </row>
    <row r="255" spans="5:6" x14ac:dyDescent="0.35">
      <c r="E255" s="4" t="s">
        <v>6891</v>
      </c>
      <c r="F255" s="56">
        <v>4</v>
      </c>
    </row>
    <row r="256" spans="5:6" x14ac:dyDescent="0.35">
      <c r="E256" s="4" t="s">
        <v>1959</v>
      </c>
      <c r="F256" s="56">
        <v>4</v>
      </c>
    </row>
    <row r="257" spans="5:6" x14ac:dyDescent="0.35">
      <c r="E257" s="4" t="s">
        <v>2640</v>
      </c>
      <c r="F257" s="56">
        <v>4</v>
      </c>
    </row>
    <row r="258" spans="5:6" x14ac:dyDescent="0.35">
      <c r="E258" s="4" t="s">
        <v>2427</v>
      </c>
      <c r="F258" s="56">
        <v>4</v>
      </c>
    </row>
    <row r="259" spans="5:6" x14ac:dyDescent="0.35">
      <c r="E259" s="4" t="s">
        <v>2699</v>
      </c>
      <c r="F259" s="56">
        <v>4</v>
      </c>
    </row>
    <row r="260" spans="5:6" x14ac:dyDescent="0.35">
      <c r="E260" s="4" t="s">
        <v>1842</v>
      </c>
      <c r="F260" s="56">
        <v>4</v>
      </c>
    </row>
    <row r="261" spans="5:6" x14ac:dyDescent="0.35">
      <c r="E261" s="4" t="s">
        <v>1967</v>
      </c>
      <c r="F261" s="56">
        <v>4</v>
      </c>
    </row>
    <row r="262" spans="5:6" x14ac:dyDescent="0.35">
      <c r="E262" s="4" t="s">
        <v>2368</v>
      </c>
      <c r="F262" s="56">
        <v>4</v>
      </c>
    </row>
    <row r="263" spans="5:6" x14ac:dyDescent="0.35">
      <c r="E263" s="4" t="s">
        <v>5162</v>
      </c>
      <c r="F263" s="56">
        <v>4</v>
      </c>
    </row>
    <row r="264" spans="5:6" x14ac:dyDescent="0.35">
      <c r="E264" s="4" t="s">
        <v>2619</v>
      </c>
      <c r="F264" s="56">
        <v>4</v>
      </c>
    </row>
    <row r="265" spans="5:6" x14ac:dyDescent="0.35">
      <c r="E265" s="4" t="s">
        <v>6803</v>
      </c>
      <c r="F265" s="56">
        <v>4</v>
      </c>
    </row>
    <row r="266" spans="5:6" x14ac:dyDescent="0.35">
      <c r="E266" s="4" t="s">
        <v>2603</v>
      </c>
      <c r="F266" s="56">
        <v>4</v>
      </c>
    </row>
    <row r="267" spans="5:6" x14ac:dyDescent="0.35">
      <c r="E267" s="4" t="s">
        <v>2126</v>
      </c>
      <c r="F267" s="56">
        <v>4</v>
      </c>
    </row>
    <row r="268" spans="5:6" x14ac:dyDescent="0.35">
      <c r="E268" s="4" t="s">
        <v>20167</v>
      </c>
      <c r="F268" s="56">
        <v>3</v>
      </c>
    </row>
    <row r="269" spans="5:6" x14ac:dyDescent="0.35">
      <c r="E269" s="4" t="s">
        <v>19590</v>
      </c>
      <c r="F269" s="56">
        <v>3</v>
      </c>
    </row>
    <row r="270" spans="5:6" x14ac:dyDescent="0.35">
      <c r="E270" s="4" t="s">
        <v>19491</v>
      </c>
      <c r="F270" s="56">
        <v>3</v>
      </c>
    </row>
    <row r="271" spans="5:6" x14ac:dyDescent="0.35">
      <c r="E271" s="4" t="s">
        <v>20477</v>
      </c>
      <c r="F271" s="56">
        <v>3</v>
      </c>
    </row>
    <row r="272" spans="5:6" x14ac:dyDescent="0.35">
      <c r="E272" s="4" t="s">
        <v>19599</v>
      </c>
      <c r="F272" s="56">
        <v>3</v>
      </c>
    </row>
    <row r="273" spans="5:6" x14ac:dyDescent="0.35">
      <c r="E273" s="4" t="s">
        <v>19766</v>
      </c>
      <c r="F273" s="56">
        <v>3</v>
      </c>
    </row>
    <row r="274" spans="5:6" x14ac:dyDescent="0.35">
      <c r="E274" s="4" t="s">
        <v>20351</v>
      </c>
      <c r="F274" s="56">
        <v>3</v>
      </c>
    </row>
    <row r="275" spans="5:6" x14ac:dyDescent="0.35">
      <c r="E275" s="4" t="s">
        <v>19682</v>
      </c>
      <c r="F275" s="56">
        <v>3</v>
      </c>
    </row>
    <row r="276" spans="5:6" x14ac:dyDescent="0.35">
      <c r="E276" s="4" t="s">
        <v>19815</v>
      </c>
      <c r="F276" s="56">
        <v>3</v>
      </c>
    </row>
    <row r="277" spans="5:6" x14ac:dyDescent="0.35">
      <c r="E277" s="4" t="s">
        <v>19810</v>
      </c>
      <c r="F277" s="56">
        <v>3</v>
      </c>
    </row>
    <row r="278" spans="5:6" x14ac:dyDescent="0.35">
      <c r="E278" s="4" t="s">
        <v>16606</v>
      </c>
      <c r="F278" s="56">
        <v>3</v>
      </c>
    </row>
    <row r="279" spans="5:6" x14ac:dyDescent="0.35">
      <c r="E279" s="4" t="s">
        <v>19875</v>
      </c>
      <c r="F279" s="56">
        <v>3</v>
      </c>
    </row>
    <row r="280" spans="5:6" x14ac:dyDescent="0.35">
      <c r="E280" s="4" t="s">
        <v>20164</v>
      </c>
      <c r="F280" s="56">
        <v>3</v>
      </c>
    </row>
    <row r="281" spans="5:6" x14ac:dyDescent="0.35">
      <c r="E281" s="4" t="s">
        <v>19877</v>
      </c>
      <c r="F281" s="56">
        <v>3</v>
      </c>
    </row>
    <row r="282" spans="5:6" x14ac:dyDescent="0.35">
      <c r="E282" s="4" t="s">
        <v>20179</v>
      </c>
      <c r="F282" s="56">
        <v>3</v>
      </c>
    </row>
    <row r="283" spans="5:6" x14ac:dyDescent="0.35">
      <c r="E283" s="4" t="s">
        <v>19899</v>
      </c>
      <c r="F283" s="56">
        <v>3</v>
      </c>
    </row>
    <row r="284" spans="5:6" x14ac:dyDescent="0.35">
      <c r="E284" s="4" t="s">
        <v>21547</v>
      </c>
      <c r="F284" s="56">
        <v>3</v>
      </c>
    </row>
    <row r="285" spans="5:6" x14ac:dyDescent="0.35">
      <c r="E285" s="4" t="s">
        <v>19841</v>
      </c>
      <c r="F285" s="56">
        <v>3</v>
      </c>
    </row>
    <row r="286" spans="5:6" x14ac:dyDescent="0.35">
      <c r="E286" s="4" t="s">
        <v>19903</v>
      </c>
      <c r="F286" s="56">
        <v>3</v>
      </c>
    </row>
    <row r="287" spans="5:6" x14ac:dyDescent="0.35">
      <c r="E287" s="4" t="s">
        <v>19274</v>
      </c>
      <c r="F287" s="56">
        <v>3</v>
      </c>
    </row>
    <row r="288" spans="5:6" x14ac:dyDescent="0.35">
      <c r="E288" s="4" t="s">
        <v>19357</v>
      </c>
      <c r="F288" s="56">
        <v>3</v>
      </c>
    </row>
    <row r="289" spans="5:6" x14ac:dyDescent="0.35">
      <c r="E289" s="4" t="s">
        <v>19313</v>
      </c>
      <c r="F289" s="56">
        <v>3</v>
      </c>
    </row>
    <row r="290" spans="5:6" x14ac:dyDescent="0.35">
      <c r="E290" s="4" t="s">
        <v>16599</v>
      </c>
      <c r="F290" s="56">
        <v>3</v>
      </c>
    </row>
    <row r="291" spans="5:6" x14ac:dyDescent="0.35">
      <c r="E291" s="4" t="s">
        <v>19255</v>
      </c>
      <c r="F291" s="56">
        <v>3</v>
      </c>
    </row>
    <row r="292" spans="5:6" x14ac:dyDescent="0.35">
      <c r="E292" s="4" t="s">
        <v>18981</v>
      </c>
      <c r="F292" s="56">
        <v>3</v>
      </c>
    </row>
    <row r="293" spans="5:6" x14ac:dyDescent="0.35">
      <c r="E293" s="4" t="s">
        <v>3623</v>
      </c>
      <c r="F293" s="56">
        <v>3</v>
      </c>
    </row>
    <row r="294" spans="5:6" x14ac:dyDescent="0.35">
      <c r="E294" s="4" t="s">
        <v>19025</v>
      </c>
      <c r="F294" s="56">
        <v>3</v>
      </c>
    </row>
    <row r="295" spans="5:6" x14ac:dyDescent="0.35">
      <c r="E295" s="4" t="s">
        <v>8601</v>
      </c>
      <c r="F295" s="56">
        <v>3</v>
      </c>
    </row>
    <row r="296" spans="5:6" x14ac:dyDescent="0.35">
      <c r="E296" s="4" t="s">
        <v>19383</v>
      </c>
      <c r="F296" s="56">
        <v>3</v>
      </c>
    </row>
    <row r="297" spans="5:6" x14ac:dyDescent="0.35">
      <c r="E297" s="4" t="s">
        <v>18917</v>
      </c>
      <c r="F297" s="56">
        <v>3</v>
      </c>
    </row>
    <row r="298" spans="5:6" x14ac:dyDescent="0.35">
      <c r="E298" s="4" t="s">
        <v>19426</v>
      </c>
      <c r="F298" s="56">
        <v>3</v>
      </c>
    </row>
    <row r="299" spans="5:6" x14ac:dyDescent="0.35">
      <c r="E299" s="4" t="s">
        <v>19149</v>
      </c>
      <c r="F299" s="56">
        <v>3</v>
      </c>
    </row>
    <row r="300" spans="5:6" x14ac:dyDescent="0.35">
      <c r="E300" s="4" t="s">
        <v>19447</v>
      </c>
      <c r="F300" s="56">
        <v>3</v>
      </c>
    </row>
    <row r="301" spans="5:6" x14ac:dyDescent="0.35">
      <c r="E301" s="4" t="s">
        <v>19464</v>
      </c>
      <c r="F301" s="56">
        <v>3</v>
      </c>
    </row>
    <row r="302" spans="5:6" x14ac:dyDescent="0.35">
      <c r="E302" s="4" t="s">
        <v>19471</v>
      </c>
      <c r="F302" s="56">
        <v>3</v>
      </c>
    </row>
    <row r="303" spans="5:6" x14ac:dyDescent="0.35">
      <c r="E303" s="4" t="s">
        <v>10450</v>
      </c>
      <c r="F303" s="56">
        <v>3</v>
      </c>
    </row>
    <row r="304" spans="5:6" x14ac:dyDescent="0.35">
      <c r="E304" s="4" t="s">
        <v>10435</v>
      </c>
      <c r="F304" s="56">
        <v>3</v>
      </c>
    </row>
    <row r="305" spans="5:6" x14ac:dyDescent="0.35">
      <c r="E305" s="4" t="s">
        <v>14565</v>
      </c>
      <c r="F305" s="56">
        <v>3</v>
      </c>
    </row>
    <row r="306" spans="5:6" x14ac:dyDescent="0.35">
      <c r="E306" s="4" t="s">
        <v>16031</v>
      </c>
      <c r="F306" s="56">
        <v>3</v>
      </c>
    </row>
    <row r="307" spans="5:6" x14ac:dyDescent="0.35">
      <c r="E307" s="4" t="s">
        <v>14748</v>
      </c>
      <c r="F307" s="56">
        <v>3</v>
      </c>
    </row>
    <row r="308" spans="5:6" x14ac:dyDescent="0.35">
      <c r="E308" s="4" t="s">
        <v>8760</v>
      </c>
      <c r="F308" s="56">
        <v>3</v>
      </c>
    </row>
    <row r="309" spans="5:6" x14ac:dyDescent="0.35">
      <c r="E309" s="4" t="s">
        <v>14558</v>
      </c>
      <c r="F309" s="56">
        <v>3</v>
      </c>
    </row>
    <row r="310" spans="5:6" x14ac:dyDescent="0.35">
      <c r="E310" s="4" t="s">
        <v>10438</v>
      </c>
      <c r="F310" s="56">
        <v>3</v>
      </c>
    </row>
    <row r="311" spans="5:6" x14ac:dyDescent="0.35">
      <c r="E311" s="4" t="s">
        <v>10434</v>
      </c>
      <c r="F311" s="56">
        <v>3</v>
      </c>
    </row>
    <row r="312" spans="5:6" x14ac:dyDescent="0.35">
      <c r="E312" s="4" t="s">
        <v>14520</v>
      </c>
      <c r="F312" s="56">
        <v>3</v>
      </c>
    </row>
    <row r="313" spans="5:6" x14ac:dyDescent="0.35">
      <c r="E313" s="4" t="s">
        <v>11039</v>
      </c>
      <c r="F313" s="56">
        <v>3</v>
      </c>
    </row>
    <row r="314" spans="5:6" x14ac:dyDescent="0.35">
      <c r="E314" s="4" t="s">
        <v>10446</v>
      </c>
      <c r="F314" s="56">
        <v>3</v>
      </c>
    </row>
    <row r="315" spans="5:6" x14ac:dyDescent="0.35">
      <c r="E315" s="4" t="s">
        <v>14554</v>
      </c>
      <c r="F315" s="56">
        <v>3</v>
      </c>
    </row>
    <row r="316" spans="5:6" x14ac:dyDescent="0.35">
      <c r="E316" s="4" t="s">
        <v>16036</v>
      </c>
      <c r="F316" s="56">
        <v>3</v>
      </c>
    </row>
    <row r="317" spans="5:6" x14ac:dyDescent="0.35">
      <c r="E317" s="4" t="s">
        <v>5366</v>
      </c>
      <c r="F317" s="56">
        <v>3</v>
      </c>
    </row>
    <row r="318" spans="5:6" x14ac:dyDescent="0.35">
      <c r="E318" s="4" t="s">
        <v>10131</v>
      </c>
      <c r="F318" s="56">
        <v>3</v>
      </c>
    </row>
    <row r="319" spans="5:6" x14ac:dyDescent="0.35">
      <c r="E319" s="4" t="s">
        <v>10154</v>
      </c>
      <c r="F319" s="56">
        <v>3</v>
      </c>
    </row>
    <row r="320" spans="5:6" x14ac:dyDescent="0.35">
      <c r="E320" s="4" t="s">
        <v>6362</v>
      </c>
      <c r="F320" s="56">
        <v>3</v>
      </c>
    </row>
    <row r="321" spans="5:6" x14ac:dyDescent="0.35">
      <c r="E321" s="4" t="s">
        <v>5767</v>
      </c>
      <c r="F321" s="56">
        <v>3</v>
      </c>
    </row>
    <row r="322" spans="5:6" x14ac:dyDescent="0.35">
      <c r="E322" s="4" t="s">
        <v>5618</v>
      </c>
      <c r="F322" s="56">
        <v>3</v>
      </c>
    </row>
    <row r="323" spans="5:6" x14ac:dyDescent="0.35">
      <c r="E323" s="4" t="s">
        <v>10142</v>
      </c>
      <c r="F323" s="56">
        <v>3</v>
      </c>
    </row>
    <row r="324" spans="5:6" x14ac:dyDescent="0.35">
      <c r="E324" s="4" t="s">
        <v>10160</v>
      </c>
      <c r="F324" s="56">
        <v>3</v>
      </c>
    </row>
    <row r="325" spans="5:6" x14ac:dyDescent="0.35">
      <c r="E325" s="4" t="s">
        <v>6125</v>
      </c>
      <c r="F325" s="56">
        <v>3</v>
      </c>
    </row>
    <row r="326" spans="5:6" x14ac:dyDescent="0.35">
      <c r="E326" s="4" t="s">
        <v>8447</v>
      </c>
      <c r="F326" s="56">
        <v>3</v>
      </c>
    </row>
    <row r="327" spans="5:6" x14ac:dyDescent="0.35">
      <c r="E327" s="4" t="s">
        <v>7131</v>
      </c>
      <c r="F327" s="56">
        <v>3</v>
      </c>
    </row>
    <row r="328" spans="5:6" x14ac:dyDescent="0.35">
      <c r="E328" s="4" t="s">
        <v>10183</v>
      </c>
      <c r="F328" s="56">
        <v>3</v>
      </c>
    </row>
    <row r="329" spans="5:6" x14ac:dyDescent="0.35">
      <c r="E329" s="4" t="s">
        <v>8418</v>
      </c>
      <c r="F329" s="56">
        <v>3</v>
      </c>
    </row>
    <row r="330" spans="5:6" x14ac:dyDescent="0.35">
      <c r="E330" s="4" t="s">
        <v>6632</v>
      </c>
      <c r="F330" s="56">
        <v>3</v>
      </c>
    </row>
    <row r="331" spans="5:6" x14ac:dyDescent="0.35">
      <c r="E331" s="4" t="s">
        <v>10140</v>
      </c>
      <c r="F331" s="56">
        <v>3</v>
      </c>
    </row>
    <row r="332" spans="5:6" x14ac:dyDescent="0.35">
      <c r="E332" s="4" t="s">
        <v>10122</v>
      </c>
      <c r="F332" s="56">
        <v>3</v>
      </c>
    </row>
    <row r="333" spans="5:6" x14ac:dyDescent="0.35">
      <c r="E333" s="4" t="s">
        <v>10147</v>
      </c>
      <c r="F333" s="56">
        <v>3</v>
      </c>
    </row>
    <row r="334" spans="5:6" x14ac:dyDescent="0.35">
      <c r="E334" s="4" t="s">
        <v>607</v>
      </c>
      <c r="F334" s="56">
        <v>3</v>
      </c>
    </row>
    <row r="335" spans="5:6" x14ac:dyDescent="0.35">
      <c r="E335" s="4" t="s">
        <v>6636</v>
      </c>
      <c r="F335" s="56">
        <v>3</v>
      </c>
    </row>
    <row r="336" spans="5:6" x14ac:dyDescent="0.35">
      <c r="E336" s="4" t="s">
        <v>616</v>
      </c>
      <c r="F336" s="56">
        <v>3</v>
      </c>
    </row>
    <row r="337" spans="5:6" x14ac:dyDescent="0.35">
      <c r="E337" s="4" t="s">
        <v>6810</v>
      </c>
      <c r="F337" s="56">
        <v>3</v>
      </c>
    </row>
    <row r="338" spans="5:6" x14ac:dyDescent="0.35">
      <c r="E338" s="4" t="s">
        <v>10161</v>
      </c>
      <c r="F338" s="56">
        <v>3</v>
      </c>
    </row>
    <row r="339" spans="5:6" x14ac:dyDescent="0.35">
      <c r="E339" s="4" t="s">
        <v>5398</v>
      </c>
      <c r="F339" s="56">
        <v>3</v>
      </c>
    </row>
    <row r="340" spans="5:6" x14ac:dyDescent="0.35">
      <c r="E340" s="4" t="s">
        <v>10177</v>
      </c>
      <c r="F340" s="56">
        <v>3</v>
      </c>
    </row>
    <row r="341" spans="5:6" x14ac:dyDescent="0.35">
      <c r="E341" s="4" t="s">
        <v>6921</v>
      </c>
      <c r="F341" s="56">
        <v>3</v>
      </c>
    </row>
    <row r="342" spans="5:6" x14ac:dyDescent="0.35">
      <c r="E342" s="4" t="s">
        <v>10197</v>
      </c>
      <c r="F342" s="56">
        <v>3</v>
      </c>
    </row>
    <row r="343" spans="5:6" x14ac:dyDescent="0.35">
      <c r="E343" s="4" t="s">
        <v>8811</v>
      </c>
      <c r="F343" s="56">
        <v>3</v>
      </c>
    </row>
    <row r="344" spans="5:6" x14ac:dyDescent="0.35">
      <c r="E344" s="4" t="s">
        <v>5674</v>
      </c>
      <c r="F344" s="56">
        <v>3</v>
      </c>
    </row>
    <row r="345" spans="5:6" x14ac:dyDescent="0.35">
      <c r="E345" s="4" t="s">
        <v>5179</v>
      </c>
      <c r="F345" s="56">
        <v>3</v>
      </c>
    </row>
    <row r="346" spans="5:6" x14ac:dyDescent="0.35">
      <c r="E346" s="4" t="s">
        <v>6019</v>
      </c>
      <c r="F346" s="56">
        <v>3</v>
      </c>
    </row>
    <row r="347" spans="5:6" x14ac:dyDescent="0.35">
      <c r="E347" s="4" t="s">
        <v>5308</v>
      </c>
      <c r="F347" s="56">
        <v>3</v>
      </c>
    </row>
    <row r="348" spans="5:6" x14ac:dyDescent="0.35">
      <c r="E348" s="4" t="s">
        <v>7089</v>
      </c>
      <c r="F348" s="56">
        <v>3</v>
      </c>
    </row>
    <row r="349" spans="5:6" x14ac:dyDescent="0.35">
      <c r="E349" s="4" t="s">
        <v>5766</v>
      </c>
      <c r="F349" s="56">
        <v>3</v>
      </c>
    </row>
    <row r="350" spans="5:6" x14ac:dyDescent="0.35">
      <c r="E350" s="4" t="s">
        <v>5628</v>
      </c>
      <c r="F350" s="56">
        <v>3</v>
      </c>
    </row>
    <row r="351" spans="5:6" x14ac:dyDescent="0.35">
      <c r="E351" s="4" t="s">
        <v>7106</v>
      </c>
      <c r="F351" s="56">
        <v>3</v>
      </c>
    </row>
    <row r="352" spans="5:6" x14ac:dyDescent="0.35">
      <c r="E352" s="4" t="s">
        <v>6435</v>
      </c>
      <c r="F352" s="56">
        <v>3</v>
      </c>
    </row>
    <row r="353" spans="5:6" x14ac:dyDescent="0.35">
      <c r="E353" s="4" t="s">
        <v>5170</v>
      </c>
      <c r="F353" s="56">
        <v>3</v>
      </c>
    </row>
    <row r="354" spans="5:6" x14ac:dyDescent="0.35">
      <c r="E354" s="4" t="s">
        <v>6895</v>
      </c>
      <c r="F354" s="56">
        <v>3</v>
      </c>
    </row>
    <row r="355" spans="5:6" x14ac:dyDescent="0.35">
      <c r="E355" s="4" t="s">
        <v>5718</v>
      </c>
      <c r="F355" s="56">
        <v>3</v>
      </c>
    </row>
    <row r="356" spans="5:6" x14ac:dyDescent="0.35">
      <c r="E356" s="4" t="s">
        <v>8407</v>
      </c>
      <c r="F356" s="56">
        <v>3</v>
      </c>
    </row>
    <row r="357" spans="5:6" x14ac:dyDescent="0.35">
      <c r="E357" s="4" t="s">
        <v>6224</v>
      </c>
      <c r="F357" s="56">
        <v>3</v>
      </c>
    </row>
    <row r="358" spans="5:6" x14ac:dyDescent="0.35">
      <c r="E358" s="4" t="s">
        <v>6228</v>
      </c>
      <c r="F358" s="56">
        <v>3</v>
      </c>
    </row>
    <row r="359" spans="5:6" x14ac:dyDescent="0.35">
      <c r="E359" s="4" t="s">
        <v>6744</v>
      </c>
      <c r="F359" s="56">
        <v>3</v>
      </c>
    </row>
    <row r="360" spans="5:6" x14ac:dyDescent="0.35">
      <c r="E360" s="4" t="s">
        <v>5781</v>
      </c>
      <c r="F360" s="56">
        <v>3</v>
      </c>
    </row>
    <row r="361" spans="5:6" x14ac:dyDescent="0.35">
      <c r="E361" s="4" t="s">
        <v>5464</v>
      </c>
      <c r="F361" s="56">
        <v>3</v>
      </c>
    </row>
    <row r="362" spans="5:6" x14ac:dyDescent="0.35">
      <c r="E362" s="4" t="s">
        <v>6284</v>
      </c>
      <c r="F362" s="56">
        <v>3</v>
      </c>
    </row>
    <row r="363" spans="5:6" x14ac:dyDescent="0.35">
      <c r="E363" s="4" t="s">
        <v>6941</v>
      </c>
      <c r="F363" s="56">
        <v>3</v>
      </c>
    </row>
    <row r="364" spans="5:6" x14ac:dyDescent="0.35">
      <c r="E364" s="4" t="s">
        <v>8433</v>
      </c>
      <c r="F364" s="56">
        <v>3</v>
      </c>
    </row>
    <row r="365" spans="5:6" x14ac:dyDescent="0.35">
      <c r="E365" s="4" t="s">
        <v>6206</v>
      </c>
      <c r="F365" s="56">
        <v>3</v>
      </c>
    </row>
    <row r="366" spans="5:6" x14ac:dyDescent="0.35">
      <c r="E366" s="4" t="s">
        <v>5328</v>
      </c>
      <c r="F366" s="56">
        <v>3</v>
      </c>
    </row>
    <row r="367" spans="5:6" x14ac:dyDescent="0.35">
      <c r="E367" s="4" t="s">
        <v>6057</v>
      </c>
      <c r="F367" s="56">
        <v>3</v>
      </c>
    </row>
    <row r="368" spans="5:6" x14ac:dyDescent="0.35">
      <c r="E368" s="4" t="s">
        <v>5312</v>
      </c>
      <c r="F368" s="56">
        <v>3</v>
      </c>
    </row>
    <row r="369" spans="5:6" x14ac:dyDescent="0.35">
      <c r="E369" s="4" t="s">
        <v>5149</v>
      </c>
      <c r="F369" s="56">
        <v>3</v>
      </c>
    </row>
    <row r="370" spans="5:6" x14ac:dyDescent="0.35">
      <c r="E370" s="4" t="s">
        <v>5212</v>
      </c>
      <c r="F370" s="56">
        <v>3</v>
      </c>
    </row>
    <row r="371" spans="5:6" x14ac:dyDescent="0.35">
      <c r="E371" s="4" t="s">
        <v>6572</v>
      </c>
      <c r="F371" s="56">
        <v>3</v>
      </c>
    </row>
    <row r="372" spans="5:6" x14ac:dyDescent="0.35">
      <c r="E372" s="4" t="s">
        <v>8427</v>
      </c>
      <c r="F372" s="56">
        <v>3</v>
      </c>
    </row>
    <row r="373" spans="5:6" x14ac:dyDescent="0.35">
      <c r="E373" s="4" t="s">
        <v>1840</v>
      </c>
      <c r="F373" s="56">
        <v>3</v>
      </c>
    </row>
    <row r="374" spans="5:6" x14ac:dyDescent="0.35">
      <c r="E374" s="4" t="s">
        <v>2210</v>
      </c>
      <c r="F374" s="56">
        <v>3</v>
      </c>
    </row>
    <row r="375" spans="5:6" x14ac:dyDescent="0.35">
      <c r="E375" s="4" t="s">
        <v>6883</v>
      </c>
      <c r="F375" s="56">
        <v>3</v>
      </c>
    </row>
    <row r="376" spans="5:6" x14ac:dyDescent="0.35">
      <c r="E376" s="4" t="s">
        <v>2388</v>
      </c>
      <c r="F376" s="56">
        <v>3</v>
      </c>
    </row>
    <row r="377" spans="5:6" x14ac:dyDescent="0.35">
      <c r="E377" s="4" t="s">
        <v>1853</v>
      </c>
      <c r="F377" s="56">
        <v>3</v>
      </c>
    </row>
    <row r="378" spans="5:6" x14ac:dyDescent="0.35">
      <c r="E378" s="4" t="s">
        <v>2223</v>
      </c>
      <c r="F378" s="56">
        <v>3</v>
      </c>
    </row>
    <row r="379" spans="5:6" x14ac:dyDescent="0.35">
      <c r="E379" s="4" t="s">
        <v>6729</v>
      </c>
      <c r="F379" s="56">
        <v>3</v>
      </c>
    </row>
    <row r="380" spans="5:6" x14ac:dyDescent="0.35">
      <c r="E380" s="4" t="s">
        <v>1974</v>
      </c>
      <c r="F380" s="56">
        <v>3</v>
      </c>
    </row>
    <row r="381" spans="5:6" x14ac:dyDescent="0.35">
      <c r="E381" s="4" t="s">
        <v>6606</v>
      </c>
      <c r="F381" s="56">
        <v>3</v>
      </c>
    </row>
    <row r="382" spans="5:6" x14ac:dyDescent="0.35">
      <c r="E382" s="4" t="s">
        <v>1943</v>
      </c>
      <c r="F382" s="56">
        <v>3</v>
      </c>
    </row>
    <row r="383" spans="5:6" x14ac:dyDescent="0.35">
      <c r="E383" s="4" t="s">
        <v>1977</v>
      </c>
      <c r="F383" s="56">
        <v>3</v>
      </c>
    </row>
    <row r="384" spans="5:6" x14ac:dyDescent="0.35">
      <c r="E384" s="4" t="s">
        <v>2473</v>
      </c>
      <c r="F384" s="56">
        <v>3</v>
      </c>
    </row>
    <row r="385" spans="5:6" x14ac:dyDescent="0.35">
      <c r="E385" s="4" t="s">
        <v>1964</v>
      </c>
      <c r="F385" s="56">
        <v>3</v>
      </c>
    </row>
    <row r="386" spans="5:6" x14ac:dyDescent="0.35">
      <c r="E386" s="4" t="s">
        <v>2233</v>
      </c>
      <c r="F386" s="56">
        <v>3</v>
      </c>
    </row>
    <row r="387" spans="5:6" x14ac:dyDescent="0.35">
      <c r="E387" s="4" t="s">
        <v>2386</v>
      </c>
      <c r="F387" s="56">
        <v>3</v>
      </c>
    </row>
    <row r="388" spans="5:6" x14ac:dyDescent="0.35">
      <c r="E388" s="4" t="s">
        <v>2542</v>
      </c>
      <c r="F388" s="56">
        <v>3</v>
      </c>
    </row>
    <row r="389" spans="5:6" x14ac:dyDescent="0.35">
      <c r="E389" s="4" t="s">
        <v>2103</v>
      </c>
      <c r="F389" s="56">
        <v>3</v>
      </c>
    </row>
    <row r="390" spans="5:6" x14ac:dyDescent="0.35">
      <c r="E390" s="4" t="s">
        <v>2561</v>
      </c>
      <c r="F390" s="56">
        <v>3</v>
      </c>
    </row>
    <row r="391" spans="5:6" x14ac:dyDescent="0.35">
      <c r="E391" s="4" t="s">
        <v>5680</v>
      </c>
      <c r="F391" s="56">
        <v>3</v>
      </c>
    </row>
    <row r="392" spans="5:6" x14ac:dyDescent="0.35">
      <c r="E392" s="4" t="s">
        <v>1981</v>
      </c>
      <c r="F392" s="56">
        <v>3</v>
      </c>
    </row>
    <row r="393" spans="5:6" x14ac:dyDescent="0.35">
      <c r="E393" s="4" t="s">
        <v>4286</v>
      </c>
      <c r="F393" s="56">
        <v>3</v>
      </c>
    </row>
    <row r="394" spans="5:6" x14ac:dyDescent="0.35">
      <c r="E394" s="4" t="s">
        <v>1980</v>
      </c>
      <c r="F394" s="56">
        <v>3</v>
      </c>
    </row>
    <row r="395" spans="5:6" x14ac:dyDescent="0.35">
      <c r="E395" s="4" t="s">
        <v>5147</v>
      </c>
      <c r="F395" s="56">
        <v>3</v>
      </c>
    </row>
    <row r="396" spans="5:6" x14ac:dyDescent="0.35">
      <c r="E396" s="4" t="s">
        <v>2214</v>
      </c>
      <c r="F396" s="56">
        <v>3</v>
      </c>
    </row>
    <row r="397" spans="5:6" x14ac:dyDescent="0.35">
      <c r="E397" s="4" t="s">
        <v>2332</v>
      </c>
      <c r="F397" s="56">
        <v>3</v>
      </c>
    </row>
    <row r="398" spans="5:6" x14ac:dyDescent="0.35">
      <c r="E398" s="4" t="s">
        <v>20503</v>
      </c>
      <c r="F398" s="56">
        <v>2</v>
      </c>
    </row>
    <row r="399" spans="5:6" x14ac:dyDescent="0.35">
      <c r="E399" s="4" t="s">
        <v>20186</v>
      </c>
      <c r="F399" s="56">
        <v>2</v>
      </c>
    </row>
    <row r="400" spans="5:6" x14ac:dyDescent="0.35">
      <c r="E400" s="4" t="s">
        <v>20103</v>
      </c>
      <c r="F400" s="56">
        <v>2</v>
      </c>
    </row>
    <row r="401" spans="5:6" x14ac:dyDescent="0.35">
      <c r="E401" s="4" t="s">
        <v>19708</v>
      </c>
      <c r="F401" s="56">
        <v>2</v>
      </c>
    </row>
    <row r="402" spans="5:6" x14ac:dyDescent="0.35">
      <c r="E402" s="4" t="s">
        <v>20274</v>
      </c>
      <c r="F402" s="56">
        <v>2</v>
      </c>
    </row>
    <row r="403" spans="5:6" x14ac:dyDescent="0.35">
      <c r="E403" s="4" t="s">
        <v>19844</v>
      </c>
      <c r="F403" s="56">
        <v>2</v>
      </c>
    </row>
    <row r="404" spans="5:6" x14ac:dyDescent="0.35">
      <c r="E404" s="4" t="s">
        <v>20084</v>
      </c>
      <c r="F404" s="56">
        <v>2</v>
      </c>
    </row>
    <row r="405" spans="5:6" x14ac:dyDescent="0.35">
      <c r="E405" s="4" t="s">
        <v>19846</v>
      </c>
      <c r="F405" s="56">
        <v>2</v>
      </c>
    </row>
    <row r="406" spans="5:6" x14ac:dyDescent="0.35">
      <c r="E406" s="4" t="s">
        <v>20159</v>
      </c>
      <c r="F406" s="56">
        <v>2</v>
      </c>
    </row>
    <row r="407" spans="5:6" x14ac:dyDescent="0.35">
      <c r="E407" s="4" t="s">
        <v>19848</v>
      </c>
      <c r="F407" s="56">
        <v>2</v>
      </c>
    </row>
    <row r="408" spans="5:6" x14ac:dyDescent="0.35">
      <c r="E408" s="4" t="s">
        <v>20214</v>
      </c>
      <c r="F408" s="56">
        <v>2</v>
      </c>
    </row>
    <row r="409" spans="5:6" x14ac:dyDescent="0.35">
      <c r="E409" s="4" t="s">
        <v>19716</v>
      </c>
      <c r="F409" s="56">
        <v>2</v>
      </c>
    </row>
    <row r="410" spans="5:6" x14ac:dyDescent="0.35">
      <c r="E410" s="4" t="s">
        <v>20373</v>
      </c>
      <c r="F410" s="56">
        <v>2</v>
      </c>
    </row>
    <row r="411" spans="5:6" x14ac:dyDescent="0.35">
      <c r="E411" s="4" t="s">
        <v>8565</v>
      </c>
      <c r="F411" s="56">
        <v>2</v>
      </c>
    </row>
    <row r="412" spans="5:6" x14ac:dyDescent="0.35">
      <c r="E412" s="4" t="s">
        <v>19582</v>
      </c>
      <c r="F412" s="56">
        <v>2</v>
      </c>
    </row>
    <row r="413" spans="5:6" x14ac:dyDescent="0.35">
      <c r="E413" s="4" t="s">
        <v>19868</v>
      </c>
      <c r="F413" s="56">
        <v>2</v>
      </c>
    </row>
    <row r="414" spans="5:6" x14ac:dyDescent="0.35">
      <c r="E414" s="4" t="s">
        <v>20091</v>
      </c>
      <c r="F414" s="56">
        <v>2</v>
      </c>
    </row>
    <row r="415" spans="5:6" x14ac:dyDescent="0.35">
      <c r="E415" s="4" t="s">
        <v>19754</v>
      </c>
      <c r="F415" s="56">
        <v>2</v>
      </c>
    </row>
    <row r="416" spans="5:6" x14ac:dyDescent="0.35">
      <c r="E416" s="4" t="s">
        <v>19676</v>
      </c>
      <c r="F416" s="56">
        <v>2</v>
      </c>
    </row>
    <row r="417" spans="5:6" x14ac:dyDescent="0.35">
      <c r="E417" s="4" t="s">
        <v>19507</v>
      </c>
      <c r="F417" s="56">
        <v>2</v>
      </c>
    </row>
    <row r="418" spans="5:6" x14ac:dyDescent="0.35">
      <c r="E418" s="4" t="s">
        <v>19530</v>
      </c>
      <c r="F418" s="56">
        <v>2</v>
      </c>
    </row>
    <row r="419" spans="5:6" x14ac:dyDescent="0.35">
      <c r="E419" s="4" t="s">
        <v>19618</v>
      </c>
      <c r="F419" s="56">
        <v>2</v>
      </c>
    </row>
    <row r="420" spans="5:6" x14ac:dyDescent="0.35">
      <c r="E420" s="4" t="s">
        <v>20195</v>
      </c>
      <c r="F420" s="56">
        <v>2</v>
      </c>
    </row>
    <row r="421" spans="5:6" x14ac:dyDescent="0.35">
      <c r="E421" s="4" t="s">
        <v>19885</v>
      </c>
      <c r="F421" s="56">
        <v>2</v>
      </c>
    </row>
    <row r="422" spans="5:6" x14ac:dyDescent="0.35">
      <c r="E422" s="4" t="s">
        <v>20224</v>
      </c>
      <c r="F422" s="56">
        <v>2</v>
      </c>
    </row>
    <row r="423" spans="5:6" x14ac:dyDescent="0.35">
      <c r="E423" s="4" t="s">
        <v>19897</v>
      </c>
      <c r="F423" s="56">
        <v>2</v>
      </c>
    </row>
    <row r="424" spans="5:6" x14ac:dyDescent="0.35">
      <c r="E424" s="4" t="s">
        <v>19705</v>
      </c>
      <c r="F424" s="56">
        <v>2</v>
      </c>
    </row>
    <row r="425" spans="5:6" x14ac:dyDescent="0.35">
      <c r="E425" s="4" t="s">
        <v>19771</v>
      </c>
      <c r="F425" s="56">
        <v>2</v>
      </c>
    </row>
    <row r="426" spans="5:6" x14ac:dyDescent="0.35">
      <c r="E426" s="4" t="s">
        <v>20455</v>
      </c>
      <c r="F426" s="56">
        <v>2</v>
      </c>
    </row>
    <row r="427" spans="5:6" x14ac:dyDescent="0.35">
      <c r="E427" s="4" t="s">
        <v>19774</v>
      </c>
      <c r="F427" s="56">
        <v>2</v>
      </c>
    </row>
    <row r="428" spans="5:6" x14ac:dyDescent="0.35">
      <c r="E428" s="4" t="s">
        <v>20049</v>
      </c>
      <c r="F428" s="56">
        <v>2</v>
      </c>
    </row>
    <row r="429" spans="5:6" x14ac:dyDescent="0.35">
      <c r="E429" s="4" t="s">
        <v>19908</v>
      </c>
      <c r="F429" s="56">
        <v>2</v>
      </c>
    </row>
    <row r="430" spans="5:6" x14ac:dyDescent="0.35">
      <c r="E430" s="4" t="s">
        <v>8620</v>
      </c>
      <c r="F430" s="56">
        <v>2</v>
      </c>
    </row>
    <row r="431" spans="5:6" x14ac:dyDescent="0.35">
      <c r="E431" s="4" t="s">
        <v>19911</v>
      </c>
      <c r="F431" s="56">
        <v>2</v>
      </c>
    </row>
    <row r="432" spans="5:6" x14ac:dyDescent="0.35">
      <c r="E432" s="4" t="s">
        <v>20087</v>
      </c>
      <c r="F432" s="56">
        <v>2</v>
      </c>
    </row>
    <row r="433" spans="5:6" x14ac:dyDescent="0.35">
      <c r="E433" s="4" t="s">
        <v>19913</v>
      </c>
      <c r="F433" s="56">
        <v>2</v>
      </c>
    </row>
    <row r="434" spans="5:6" x14ac:dyDescent="0.35">
      <c r="E434" s="4" t="s">
        <v>20099</v>
      </c>
      <c r="F434" s="56">
        <v>2</v>
      </c>
    </row>
    <row r="435" spans="5:6" x14ac:dyDescent="0.35">
      <c r="E435" s="4" t="s">
        <v>19917</v>
      </c>
      <c r="F435" s="56">
        <v>2</v>
      </c>
    </row>
    <row r="436" spans="5:6" x14ac:dyDescent="0.35">
      <c r="E436" s="4" t="s">
        <v>20111</v>
      </c>
      <c r="F436" s="56">
        <v>2</v>
      </c>
    </row>
    <row r="437" spans="5:6" x14ac:dyDescent="0.35">
      <c r="E437" s="4" t="s">
        <v>19930</v>
      </c>
      <c r="F437" s="56">
        <v>2</v>
      </c>
    </row>
    <row r="438" spans="5:6" x14ac:dyDescent="0.35">
      <c r="E438" s="4" t="s">
        <v>20127</v>
      </c>
      <c r="F438" s="56">
        <v>2</v>
      </c>
    </row>
    <row r="439" spans="5:6" x14ac:dyDescent="0.35">
      <c r="E439" s="4" t="s">
        <v>19932</v>
      </c>
      <c r="F439" s="56">
        <v>2</v>
      </c>
    </row>
    <row r="440" spans="5:6" x14ac:dyDescent="0.35">
      <c r="E440" s="4" t="s">
        <v>19820</v>
      </c>
      <c r="F440" s="56">
        <v>2</v>
      </c>
    </row>
    <row r="441" spans="5:6" x14ac:dyDescent="0.35">
      <c r="E441" s="4" t="s">
        <v>19935</v>
      </c>
      <c r="F441" s="56">
        <v>2</v>
      </c>
    </row>
    <row r="442" spans="5:6" x14ac:dyDescent="0.35">
      <c r="E442" s="4" t="s">
        <v>19687</v>
      </c>
      <c r="F442" s="56">
        <v>2</v>
      </c>
    </row>
    <row r="443" spans="5:6" x14ac:dyDescent="0.35">
      <c r="E443" s="4" t="s">
        <v>19937</v>
      </c>
      <c r="F443" s="56">
        <v>2</v>
      </c>
    </row>
    <row r="444" spans="5:6" x14ac:dyDescent="0.35">
      <c r="E444" s="4" t="s">
        <v>20189</v>
      </c>
      <c r="F444" s="56">
        <v>2</v>
      </c>
    </row>
    <row r="445" spans="5:6" x14ac:dyDescent="0.35">
      <c r="E445" s="4" t="s">
        <v>19940</v>
      </c>
      <c r="F445" s="56">
        <v>2</v>
      </c>
    </row>
    <row r="446" spans="5:6" x14ac:dyDescent="0.35">
      <c r="E446" s="4" t="s">
        <v>20204</v>
      </c>
      <c r="F446" s="56">
        <v>2</v>
      </c>
    </row>
    <row r="447" spans="5:6" x14ac:dyDescent="0.35">
      <c r="E447" s="4" t="s">
        <v>19782</v>
      </c>
      <c r="F447" s="56">
        <v>2</v>
      </c>
    </row>
    <row r="448" spans="5:6" x14ac:dyDescent="0.35">
      <c r="E448" s="4" t="s">
        <v>20219</v>
      </c>
      <c r="F448" s="56">
        <v>2</v>
      </c>
    </row>
    <row r="449" spans="5:6" x14ac:dyDescent="0.35">
      <c r="E449" s="4" t="s">
        <v>19947</v>
      </c>
      <c r="F449" s="56">
        <v>2</v>
      </c>
    </row>
    <row r="450" spans="5:6" x14ac:dyDescent="0.35">
      <c r="E450" s="4" t="s">
        <v>20234</v>
      </c>
      <c r="F450" s="56">
        <v>2</v>
      </c>
    </row>
    <row r="451" spans="5:6" x14ac:dyDescent="0.35">
      <c r="E451" s="4" t="s">
        <v>19949</v>
      </c>
      <c r="F451" s="56">
        <v>2</v>
      </c>
    </row>
    <row r="452" spans="5:6" x14ac:dyDescent="0.35">
      <c r="E452" s="4" t="s">
        <v>20317</v>
      </c>
      <c r="F452" s="56">
        <v>2</v>
      </c>
    </row>
    <row r="453" spans="5:6" x14ac:dyDescent="0.35">
      <c r="E453" s="4" t="s">
        <v>19960</v>
      </c>
      <c r="F453" s="56">
        <v>2</v>
      </c>
    </row>
    <row r="454" spans="5:6" x14ac:dyDescent="0.35">
      <c r="E454" s="4" t="s">
        <v>20362</v>
      </c>
      <c r="F454" s="56">
        <v>2</v>
      </c>
    </row>
    <row r="455" spans="5:6" x14ac:dyDescent="0.35">
      <c r="E455" s="4" t="s">
        <v>19541</v>
      </c>
      <c r="F455" s="56">
        <v>2</v>
      </c>
    </row>
    <row r="456" spans="5:6" x14ac:dyDescent="0.35">
      <c r="E456" s="4" t="s">
        <v>20381</v>
      </c>
      <c r="F456" s="56">
        <v>2</v>
      </c>
    </row>
    <row r="457" spans="5:6" x14ac:dyDescent="0.35">
      <c r="E457" s="4" t="s">
        <v>19977</v>
      </c>
      <c r="F457" s="56">
        <v>2</v>
      </c>
    </row>
    <row r="458" spans="5:6" x14ac:dyDescent="0.35">
      <c r="E458" s="4" t="s">
        <v>19834</v>
      </c>
      <c r="F458" s="56">
        <v>2</v>
      </c>
    </row>
    <row r="459" spans="5:6" x14ac:dyDescent="0.35">
      <c r="E459" s="4" t="s">
        <v>20026</v>
      </c>
      <c r="F459" s="56">
        <v>2</v>
      </c>
    </row>
    <row r="460" spans="5:6" x14ac:dyDescent="0.35">
      <c r="E460" s="4" t="s">
        <v>19835</v>
      </c>
      <c r="F460" s="56">
        <v>2</v>
      </c>
    </row>
    <row r="461" spans="5:6" x14ac:dyDescent="0.35">
      <c r="E461" s="4" t="s">
        <v>20032</v>
      </c>
      <c r="F461" s="56">
        <v>2</v>
      </c>
    </row>
    <row r="462" spans="5:6" x14ac:dyDescent="0.35">
      <c r="E462" s="4" t="s">
        <v>19943</v>
      </c>
      <c r="F462" s="56">
        <v>2</v>
      </c>
    </row>
    <row r="463" spans="5:6" x14ac:dyDescent="0.35">
      <c r="E463" s="4" t="s">
        <v>19444</v>
      </c>
      <c r="F463" s="56">
        <v>2</v>
      </c>
    </row>
    <row r="464" spans="5:6" x14ac:dyDescent="0.35">
      <c r="E464" s="4" t="s">
        <v>16622</v>
      </c>
      <c r="F464" s="56">
        <v>2</v>
      </c>
    </row>
    <row r="465" spans="5:6" x14ac:dyDescent="0.35">
      <c r="E465" s="4" t="s">
        <v>19315</v>
      </c>
      <c r="F465" s="56">
        <v>2</v>
      </c>
    </row>
    <row r="466" spans="5:6" x14ac:dyDescent="0.35">
      <c r="E466" s="4" t="s">
        <v>19487</v>
      </c>
      <c r="F466" s="56">
        <v>2</v>
      </c>
    </row>
    <row r="467" spans="5:6" x14ac:dyDescent="0.35">
      <c r="E467" s="4" t="s">
        <v>19419</v>
      </c>
      <c r="F467" s="56">
        <v>2</v>
      </c>
    </row>
    <row r="468" spans="5:6" x14ac:dyDescent="0.35">
      <c r="E468" s="4" t="s">
        <v>19126</v>
      </c>
      <c r="F468" s="56">
        <v>2</v>
      </c>
    </row>
    <row r="469" spans="5:6" x14ac:dyDescent="0.35">
      <c r="E469" s="4" t="s">
        <v>19458</v>
      </c>
      <c r="F469" s="56">
        <v>2</v>
      </c>
    </row>
    <row r="470" spans="5:6" x14ac:dyDescent="0.35">
      <c r="E470" s="4" t="s">
        <v>19131</v>
      </c>
      <c r="F470" s="56">
        <v>2</v>
      </c>
    </row>
    <row r="471" spans="5:6" x14ac:dyDescent="0.35">
      <c r="E471" s="4" t="s">
        <v>19325</v>
      </c>
      <c r="F471" s="56">
        <v>2</v>
      </c>
    </row>
    <row r="472" spans="5:6" x14ac:dyDescent="0.35">
      <c r="E472" s="4" t="s">
        <v>16583</v>
      </c>
      <c r="F472" s="56">
        <v>2</v>
      </c>
    </row>
    <row r="473" spans="5:6" x14ac:dyDescent="0.35">
      <c r="E473" s="4" t="s">
        <v>644</v>
      </c>
      <c r="F473" s="56">
        <v>2</v>
      </c>
    </row>
    <row r="474" spans="5:6" x14ac:dyDescent="0.35">
      <c r="E474" s="4" t="s">
        <v>19160</v>
      </c>
      <c r="F474" s="56">
        <v>2</v>
      </c>
    </row>
    <row r="475" spans="5:6" x14ac:dyDescent="0.35">
      <c r="E475" s="4" t="s">
        <v>19056</v>
      </c>
      <c r="F475" s="56">
        <v>2</v>
      </c>
    </row>
    <row r="476" spans="5:6" x14ac:dyDescent="0.35">
      <c r="E476" s="4" t="s">
        <v>19165</v>
      </c>
      <c r="F476" s="56">
        <v>2</v>
      </c>
    </row>
    <row r="477" spans="5:6" x14ac:dyDescent="0.35">
      <c r="E477" s="4" t="s">
        <v>19452</v>
      </c>
      <c r="F477" s="56">
        <v>2</v>
      </c>
    </row>
    <row r="478" spans="5:6" x14ac:dyDescent="0.35">
      <c r="E478" s="4" t="s">
        <v>19192</v>
      </c>
      <c r="F478" s="56">
        <v>2</v>
      </c>
    </row>
    <row r="479" spans="5:6" x14ac:dyDescent="0.35">
      <c r="E479" s="4" t="s">
        <v>18941</v>
      </c>
      <c r="F479" s="56">
        <v>2</v>
      </c>
    </row>
    <row r="480" spans="5:6" x14ac:dyDescent="0.35">
      <c r="E480" s="4" t="s">
        <v>16585</v>
      </c>
      <c r="F480" s="56">
        <v>2</v>
      </c>
    </row>
    <row r="481" spans="5:6" x14ac:dyDescent="0.35">
      <c r="E481" s="4" t="s">
        <v>16591</v>
      </c>
      <c r="F481" s="56">
        <v>2</v>
      </c>
    </row>
    <row r="482" spans="5:6" x14ac:dyDescent="0.35">
      <c r="E482" s="4" t="s">
        <v>19209</v>
      </c>
      <c r="F482" s="56">
        <v>2</v>
      </c>
    </row>
    <row r="483" spans="5:6" x14ac:dyDescent="0.35">
      <c r="E483" s="4" t="s">
        <v>19338</v>
      </c>
      <c r="F483" s="56">
        <v>2</v>
      </c>
    </row>
    <row r="484" spans="5:6" x14ac:dyDescent="0.35">
      <c r="E484" s="4" t="s">
        <v>19215</v>
      </c>
      <c r="F484" s="56">
        <v>2</v>
      </c>
    </row>
    <row r="485" spans="5:6" x14ac:dyDescent="0.35">
      <c r="E485" s="4" t="s">
        <v>19023</v>
      </c>
      <c r="F485" s="56">
        <v>2</v>
      </c>
    </row>
    <row r="486" spans="5:6" x14ac:dyDescent="0.35">
      <c r="E486" s="4" t="s">
        <v>19247</v>
      </c>
      <c r="F486" s="56">
        <v>2</v>
      </c>
    </row>
    <row r="487" spans="5:6" x14ac:dyDescent="0.35">
      <c r="E487" s="4" t="s">
        <v>16582</v>
      </c>
      <c r="F487" s="56">
        <v>2</v>
      </c>
    </row>
    <row r="488" spans="5:6" x14ac:dyDescent="0.35">
      <c r="E488" s="4" t="s">
        <v>18885</v>
      </c>
      <c r="F488" s="56">
        <v>2</v>
      </c>
    </row>
    <row r="489" spans="5:6" x14ac:dyDescent="0.35">
      <c r="E489" s="4" t="s">
        <v>19423</v>
      </c>
      <c r="F489" s="56">
        <v>2</v>
      </c>
    </row>
    <row r="490" spans="5:6" x14ac:dyDescent="0.35">
      <c r="E490" s="4" t="s">
        <v>18905</v>
      </c>
      <c r="F490" s="56">
        <v>2</v>
      </c>
    </row>
    <row r="491" spans="5:6" x14ac:dyDescent="0.35">
      <c r="E491" s="4" t="s">
        <v>19441</v>
      </c>
      <c r="F491" s="56">
        <v>2</v>
      </c>
    </row>
    <row r="492" spans="5:6" x14ac:dyDescent="0.35">
      <c r="E492" s="4" t="s">
        <v>19288</v>
      </c>
      <c r="F492" s="56">
        <v>2</v>
      </c>
    </row>
    <row r="493" spans="5:6" x14ac:dyDescent="0.35">
      <c r="E493" s="4" t="s">
        <v>19071</v>
      </c>
      <c r="F493" s="56">
        <v>2</v>
      </c>
    </row>
    <row r="494" spans="5:6" x14ac:dyDescent="0.35">
      <c r="E494" s="4" t="s">
        <v>19294</v>
      </c>
      <c r="F494" s="56">
        <v>2</v>
      </c>
    </row>
    <row r="495" spans="5:6" x14ac:dyDescent="0.35">
      <c r="E495" s="4" t="s">
        <v>19455</v>
      </c>
      <c r="F495" s="56">
        <v>2</v>
      </c>
    </row>
    <row r="496" spans="5:6" x14ac:dyDescent="0.35">
      <c r="E496" s="4" t="s">
        <v>19301</v>
      </c>
      <c r="F496" s="56">
        <v>2</v>
      </c>
    </row>
    <row r="497" spans="5:6" x14ac:dyDescent="0.35">
      <c r="E497" s="4" t="s">
        <v>19108</v>
      </c>
      <c r="F497" s="56">
        <v>2</v>
      </c>
    </row>
    <row r="498" spans="5:6" x14ac:dyDescent="0.35">
      <c r="E498" s="4" t="s">
        <v>16588</v>
      </c>
      <c r="F498" s="56">
        <v>2</v>
      </c>
    </row>
    <row r="499" spans="5:6" x14ac:dyDescent="0.35">
      <c r="E499" s="4" t="s">
        <v>19199</v>
      </c>
      <c r="F499" s="56">
        <v>2</v>
      </c>
    </row>
    <row r="500" spans="5:6" x14ac:dyDescent="0.35">
      <c r="E500" s="4" t="s">
        <v>19480</v>
      </c>
      <c r="F500" s="56">
        <v>2</v>
      </c>
    </row>
    <row r="501" spans="5:6" x14ac:dyDescent="0.35">
      <c r="E501" s="4" t="s">
        <v>14683</v>
      </c>
      <c r="F501" s="56">
        <v>2</v>
      </c>
    </row>
    <row r="502" spans="5:6" x14ac:dyDescent="0.35">
      <c r="E502" s="4" t="s">
        <v>12762</v>
      </c>
      <c r="F502" s="56">
        <v>2</v>
      </c>
    </row>
    <row r="503" spans="5:6" x14ac:dyDescent="0.35">
      <c r="E503" s="4" t="s">
        <v>14589</v>
      </c>
      <c r="F503" s="56">
        <v>2</v>
      </c>
    </row>
    <row r="504" spans="5:6" x14ac:dyDescent="0.35">
      <c r="E504" s="4" t="s">
        <v>15946</v>
      </c>
      <c r="F504" s="56">
        <v>2</v>
      </c>
    </row>
    <row r="505" spans="5:6" x14ac:dyDescent="0.35">
      <c r="E505" s="4" t="s">
        <v>12767</v>
      </c>
      <c r="F505" s="56">
        <v>2</v>
      </c>
    </row>
    <row r="506" spans="5:6" x14ac:dyDescent="0.35">
      <c r="E506" s="4" t="s">
        <v>15913</v>
      </c>
      <c r="F506" s="56">
        <v>2</v>
      </c>
    </row>
    <row r="507" spans="5:6" x14ac:dyDescent="0.35">
      <c r="E507" s="4" t="s">
        <v>10437</v>
      </c>
      <c r="F507" s="56">
        <v>2</v>
      </c>
    </row>
    <row r="508" spans="5:6" x14ac:dyDescent="0.35">
      <c r="E508" s="4" t="s">
        <v>11038</v>
      </c>
      <c r="F508" s="56">
        <v>2</v>
      </c>
    </row>
    <row r="509" spans="5:6" x14ac:dyDescent="0.35">
      <c r="E509" s="4" t="s">
        <v>15963</v>
      </c>
      <c r="F509" s="56">
        <v>2</v>
      </c>
    </row>
    <row r="510" spans="5:6" x14ac:dyDescent="0.35">
      <c r="E510" s="4" t="s">
        <v>10441</v>
      </c>
      <c r="F510" s="56">
        <v>2</v>
      </c>
    </row>
    <row r="511" spans="5:6" x14ac:dyDescent="0.35">
      <c r="E511" s="4" t="s">
        <v>14668</v>
      </c>
      <c r="F511" s="56">
        <v>2</v>
      </c>
    </row>
    <row r="512" spans="5:6" x14ac:dyDescent="0.35">
      <c r="E512" s="4" t="s">
        <v>16125</v>
      </c>
      <c r="F512" s="56">
        <v>2</v>
      </c>
    </row>
    <row r="513" spans="5:6" x14ac:dyDescent="0.35">
      <c r="E513" s="4" t="s">
        <v>15983</v>
      </c>
      <c r="F513" s="56">
        <v>2</v>
      </c>
    </row>
    <row r="514" spans="5:6" x14ac:dyDescent="0.35">
      <c r="E514" s="4" t="s">
        <v>10443</v>
      </c>
      <c r="F514" s="56">
        <v>2</v>
      </c>
    </row>
    <row r="515" spans="5:6" x14ac:dyDescent="0.35">
      <c r="E515" s="4" t="s">
        <v>14708</v>
      </c>
      <c r="F515" s="56">
        <v>2</v>
      </c>
    </row>
    <row r="516" spans="5:6" x14ac:dyDescent="0.35">
      <c r="E516" s="4" t="s">
        <v>16132</v>
      </c>
      <c r="F516" s="56">
        <v>2</v>
      </c>
    </row>
    <row r="517" spans="5:6" x14ac:dyDescent="0.35">
      <c r="E517" s="4" t="s">
        <v>14582</v>
      </c>
      <c r="F517" s="56">
        <v>2</v>
      </c>
    </row>
    <row r="518" spans="5:6" x14ac:dyDescent="0.35">
      <c r="E518" s="4" t="s">
        <v>11041</v>
      </c>
      <c r="F518" s="56">
        <v>2</v>
      </c>
    </row>
    <row r="519" spans="5:6" x14ac:dyDescent="0.35">
      <c r="E519" s="4" t="s">
        <v>14425</v>
      </c>
      <c r="F519" s="56">
        <v>2</v>
      </c>
    </row>
    <row r="520" spans="5:6" x14ac:dyDescent="0.35">
      <c r="E520" s="4" t="s">
        <v>16100</v>
      </c>
      <c r="F520" s="56">
        <v>2</v>
      </c>
    </row>
    <row r="521" spans="5:6" x14ac:dyDescent="0.35">
      <c r="E521" s="4" t="s">
        <v>14430</v>
      </c>
      <c r="F521" s="56">
        <v>2</v>
      </c>
    </row>
    <row r="522" spans="5:6" x14ac:dyDescent="0.35">
      <c r="E522" s="4" t="s">
        <v>8677</v>
      </c>
      <c r="F522" s="56">
        <v>2</v>
      </c>
    </row>
    <row r="523" spans="5:6" x14ac:dyDescent="0.35">
      <c r="E523" s="4" t="s">
        <v>16145</v>
      </c>
      <c r="F523" s="56">
        <v>2</v>
      </c>
    </row>
    <row r="524" spans="5:6" x14ac:dyDescent="0.35">
      <c r="E524" s="4" t="s">
        <v>16046</v>
      </c>
      <c r="F524" s="56">
        <v>2</v>
      </c>
    </row>
    <row r="525" spans="5:6" x14ac:dyDescent="0.35">
      <c r="E525" s="4" t="s">
        <v>14443</v>
      </c>
      <c r="F525" s="56">
        <v>2</v>
      </c>
    </row>
    <row r="526" spans="5:6" x14ac:dyDescent="0.35">
      <c r="E526" s="4" t="s">
        <v>10448</v>
      </c>
      <c r="F526" s="56">
        <v>2</v>
      </c>
    </row>
    <row r="527" spans="5:6" x14ac:dyDescent="0.35">
      <c r="E527" s="4" t="s">
        <v>16010</v>
      </c>
      <c r="F527" s="56">
        <v>2</v>
      </c>
    </row>
    <row r="528" spans="5:6" x14ac:dyDescent="0.35">
      <c r="E528" s="4" t="s">
        <v>16115</v>
      </c>
      <c r="F528" s="56">
        <v>2</v>
      </c>
    </row>
    <row r="529" spans="5:6" x14ac:dyDescent="0.35">
      <c r="E529" s="4" t="s">
        <v>16021</v>
      </c>
      <c r="F529" s="56">
        <v>2</v>
      </c>
    </row>
    <row r="530" spans="5:6" x14ac:dyDescent="0.35">
      <c r="E530" s="4" t="s">
        <v>10440</v>
      </c>
      <c r="F530" s="56">
        <v>2</v>
      </c>
    </row>
    <row r="531" spans="5:6" x14ac:dyDescent="0.35">
      <c r="E531" s="4" t="s">
        <v>14690</v>
      </c>
      <c r="F531" s="56">
        <v>2</v>
      </c>
    </row>
    <row r="532" spans="5:6" x14ac:dyDescent="0.35">
      <c r="E532" s="4" t="s">
        <v>16507</v>
      </c>
      <c r="F532" s="56">
        <v>2</v>
      </c>
    </row>
    <row r="533" spans="5:6" x14ac:dyDescent="0.35">
      <c r="E533" s="4" t="s">
        <v>16029</v>
      </c>
      <c r="F533" s="56">
        <v>2</v>
      </c>
    </row>
    <row r="534" spans="5:6" x14ac:dyDescent="0.35">
      <c r="E534" s="4" t="s">
        <v>14508</v>
      </c>
      <c r="F534" s="56">
        <v>2</v>
      </c>
    </row>
    <row r="535" spans="5:6" x14ac:dyDescent="0.35">
      <c r="E535" s="4" t="s">
        <v>15950</v>
      </c>
      <c r="F535" s="56">
        <v>2</v>
      </c>
    </row>
    <row r="536" spans="5:6" x14ac:dyDescent="0.35">
      <c r="E536" s="4" t="s">
        <v>16044</v>
      </c>
      <c r="F536" s="56">
        <v>2</v>
      </c>
    </row>
    <row r="537" spans="5:6" x14ac:dyDescent="0.35">
      <c r="E537" s="4" t="s">
        <v>10452</v>
      </c>
      <c r="F537" s="56">
        <v>2</v>
      </c>
    </row>
    <row r="538" spans="5:6" x14ac:dyDescent="0.35">
      <c r="E538" s="4" t="s">
        <v>6913</v>
      </c>
      <c r="F538" s="56">
        <v>2</v>
      </c>
    </row>
    <row r="539" spans="5:6" x14ac:dyDescent="0.35">
      <c r="E539" s="4" t="s">
        <v>10198</v>
      </c>
      <c r="F539" s="56">
        <v>2</v>
      </c>
    </row>
    <row r="540" spans="5:6" x14ac:dyDescent="0.35">
      <c r="E540" s="4" t="s">
        <v>6890</v>
      </c>
      <c r="F540" s="56">
        <v>2</v>
      </c>
    </row>
    <row r="541" spans="5:6" x14ac:dyDescent="0.35">
      <c r="E541" s="4" t="s">
        <v>6121</v>
      </c>
      <c r="F541" s="56">
        <v>2</v>
      </c>
    </row>
    <row r="542" spans="5:6" x14ac:dyDescent="0.35">
      <c r="E542" s="4" t="s">
        <v>10153</v>
      </c>
      <c r="F542" s="56">
        <v>2</v>
      </c>
    </row>
    <row r="543" spans="5:6" x14ac:dyDescent="0.35">
      <c r="E543" s="4" t="s">
        <v>10430</v>
      </c>
      <c r="F543" s="56">
        <v>2</v>
      </c>
    </row>
    <row r="544" spans="5:6" x14ac:dyDescent="0.35">
      <c r="E544" s="4" t="s">
        <v>10169</v>
      </c>
      <c r="F544" s="56">
        <v>2</v>
      </c>
    </row>
    <row r="545" spans="5:6" x14ac:dyDescent="0.35">
      <c r="E545" s="4" t="s">
        <v>6923</v>
      </c>
      <c r="F545" s="56">
        <v>2</v>
      </c>
    </row>
    <row r="546" spans="5:6" x14ac:dyDescent="0.35">
      <c r="E546" s="4" t="s">
        <v>10992</v>
      </c>
      <c r="F546" s="56">
        <v>2</v>
      </c>
    </row>
    <row r="547" spans="5:6" x14ac:dyDescent="0.35">
      <c r="E547" s="4" t="s">
        <v>8495</v>
      </c>
      <c r="F547" s="56">
        <v>2</v>
      </c>
    </row>
    <row r="548" spans="5:6" x14ac:dyDescent="0.35">
      <c r="E548" s="4" t="s">
        <v>8818</v>
      </c>
      <c r="F548" s="56">
        <v>2</v>
      </c>
    </row>
    <row r="549" spans="5:6" x14ac:dyDescent="0.35">
      <c r="E549" s="4" t="s">
        <v>6900</v>
      </c>
      <c r="F549" s="56">
        <v>2</v>
      </c>
    </row>
    <row r="550" spans="5:6" x14ac:dyDescent="0.35">
      <c r="E550" s="4" t="s">
        <v>5384</v>
      </c>
      <c r="F550" s="56">
        <v>2</v>
      </c>
    </row>
    <row r="551" spans="5:6" x14ac:dyDescent="0.35">
      <c r="E551" s="4" t="s">
        <v>6910</v>
      </c>
      <c r="F551" s="56">
        <v>2</v>
      </c>
    </row>
    <row r="552" spans="5:6" x14ac:dyDescent="0.35">
      <c r="E552" s="4" t="s">
        <v>10162</v>
      </c>
      <c r="F552" s="56">
        <v>2</v>
      </c>
    </row>
    <row r="553" spans="5:6" x14ac:dyDescent="0.35">
      <c r="E553" s="4" t="s">
        <v>6387</v>
      </c>
      <c r="F553" s="56">
        <v>2</v>
      </c>
    </row>
    <row r="554" spans="5:6" x14ac:dyDescent="0.35">
      <c r="E554" s="4" t="s">
        <v>10173</v>
      </c>
      <c r="F554" s="56">
        <v>2</v>
      </c>
    </row>
    <row r="555" spans="5:6" x14ac:dyDescent="0.35">
      <c r="E555" s="4" t="s">
        <v>618</v>
      </c>
      <c r="F555" s="56">
        <v>2</v>
      </c>
    </row>
    <row r="556" spans="5:6" x14ac:dyDescent="0.35">
      <c r="E556" s="4" t="s">
        <v>10181</v>
      </c>
      <c r="F556" s="56">
        <v>2</v>
      </c>
    </row>
    <row r="557" spans="5:6" x14ac:dyDescent="0.35">
      <c r="E557" s="4" t="s">
        <v>8399</v>
      </c>
      <c r="F557" s="56">
        <v>2</v>
      </c>
    </row>
    <row r="558" spans="5:6" x14ac:dyDescent="0.35">
      <c r="E558" s="4" t="s">
        <v>10192</v>
      </c>
      <c r="F558" s="56">
        <v>2</v>
      </c>
    </row>
    <row r="559" spans="5:6" x14ac:dyDescent="0.35">
      <c r="E559" s="4" t="s">
        <v>10123</v>
      </c>
      <c r="F559" s="56">
        <v>2</v>
      </c>
    </row>
    <row r="560" spans="5:6" x14ac:dyDescent="0.35">
      <c r="E560" s="4" t="s">
        <v>6198</v>
      </c>
      <c r="F560" s="56">
        <v>2</v>
      </c>
    </row>
    <row r="561" spans="5:6" x14ac:dyDescent="0.35">
      <c r="E561" s="4" t="s">
        <v>10126</v>
      </c>
      <c r="F561" s="56">
        <v>2</v>
      </c>
    </row>
    <row r="562" spans="5:6" x14ac:dyDescent="0.35">
      <c r="E562" s="4" t="s">
        <v>10152</v>
      </c>
      <c r="F562" s="56">
        <v>2</v>
      </c>
    </row>
    <row r="563" spans="5:6" x14ac:dyDescent="0.35">
      <c r="E563" s="4" t="s">
        <v>6811</v>
      </c>
      <c r="F563" s="56">
        <v>2</v>
      </c>
    </row>
    <row r="564" spans="5:6" x14ac:dyDescent="0.35">
      <c r="E564" s="4" t="s">
        <v>10433</v>
      </c>
      <c r="F564" s="56">
        <v>2</v>
      </c>
    </row>
    <row r="565" spans="5:6" x14ac:dyDescent="0.35">
      <c r="E565" s="4" t="s">
        <v>10128</v>
      </c>
      <c r="F565" s="56">
        <v>2</v>
      </c>
    </row>
    <row r="566" spans="5:6" x14ac:dyDescent="0.35">
      <c r="E566" s="4" t="s">
        <v>8825</v>
      </c>
      <c r="F566" s="56">
        <v>2</v>
      </c>
    </row>
    <row r="567" spans="5:6" x14ac:dyDescent="0.35">
      <c r="E567" s="4" t="s">
        <v>6266</v>
      </c>
      <c r="F567" s="56">
        <v>2</v>
      </c>
    </row>
    <row r="568" spans="5:6" x14ac:dyDescent="0.35">
      <c r="E568" s="4" t="s">
        <v>5809</v>
      </c>
      <c r="F568" s="56">
        <v>2</v>
      </c>
    </row>
    <row r="569" spans="5:6" x14ac:dyDescent="0.35">
      <c r="E569" s="4" t="s">
        <v>10132</v>
      </c>
      <c r="F569" s="56">
        <v>2</v>
      </c>
    </row>
    <row r="570" spans="5:6" x14ac:dyDescent="0.35">
      <c r="E570" s="4" t="s">
        <v>10164</v>
      </c>
      <c r="F570" s="56">
        <v>2</v>
      </c>
    </row>
    <row r="571" spans="5:6" x14ac:dyDescent="0.35">
      <c r="E571" s="4" t="s">
        <v>10133</v>
      </c>
      <c r="F571" s="56">
        <v>2</v>
      </c>
    </row>
    <row r="572" spans="5:6" x14ac:dyDescent="0.35">
      <c r="E572" s="4" t="s">
        <v>10171</v>
      </c>
      <c r="F572" s="56">
        <v>2</v>
      </c>
    </row>
    <row r="573" spans="5:6" x14ac:dyDescent="0.35">
      <c r="E573" s="4" t="s">
        <v>322</v>
      </c>
      <c r="F573" s="56">
        <v>2</v>
      </c>
    </row>
    <row r="574" spans="5:6" x14ac:dyDescent="0.35">
      <c r="E574" s="4" t="s">
        <v>10175</v>
      </c>
      <c r="F574" s="56">
        <v>2</v>
      </c>
    </row>
    <row r="575" spans="5:6" x14ac:dyDescent="0.35">
      <c r="E575" s="4" t="s">
        <v>6424</v>
      </c>
      <c r="F575" s="56">
        <v>2</v>
      </c>
    </row>
    <row r="576" spans="5:6" x14ac:dyDescent="0.35">
      <c r="E576" s="4" t="s">
        <v>7141</v>
      </c>
      <c r="F576" s="56">
        <v>2</v>
      </c>
    </row>
    <row r="577" spans="5:6" x14ac:dyDescent="0.35">
      <c r="E577" s="4" t="s">
        <v>6904</v>
      </c>
      <c r="F577" s="56">
        <v>2</v>
      </c>
    </row>
    <row r="578" spans="5:6" x14ac:dyDescent="0.35">
      <c r="E578" s="4" t="s">
        <v>6725</v>
      </c>
      <c r="F578" s="56">
        <v>2</v>
      </c>
    </row>
    <row r="579" spans="5:6" x14ac:dyDescent="0.35">
      <c r="E579" s="4" t="s">
        <v>5998</v>
      </c>
      <c r="F579" s="56">
        <v>2</v>
      </c>
    </row>
    <row r="580" spans="5:6" x14ac:dyDescent="0.35">
      <c r="E580" s="4" t="s">
        <v>10189</v>
      </c>
      <c r="F580" s="56">
        <v>2</v>
      </c>
    </row>
    <row r="581" spans="5:6" x14ac:dyDescent="0.35">
      <c r="E581" s="4" t="s">
        <v>5396</v>
      </c>
      <c r="F581" s="56">
        <v>2</v>
      </c>
    </row>
    <row r="582" spans="5:6" x14ac:dyDescent="0.35">
      <c r="E582" s="4" t="s">
        <v>6971</v>
      </c>
      <c r="F582" s="56">
        <v>2</v>
      </c>
    </row>
    <row r="583" spans="5:6" x14ac:dyDescent="0.35">
      <c r="E583" s="4" t="s">
        <v>10141</v>
      </c>
      <c r="F583" s="56">
        <v>2</v>
      </c>
    </row>
    <row r="584" spans="5:6" x14ac:dyDescent="0.35">
      <c r="E584" s="4" t="s">
        <v>10200</v>
      </c>
      <c r="F584" s="56">
        <v>2</v>
      </c>
    </row>
    <row r="585" spans="5:6" x14ac:dyDescent="0.35">
      <c r="E585" s="4" t="s">
        <v>5747</v>
      </c>
      <c r="F585" s="56">
        <v>2</v>
      </c>
    </row>
    <row r="586" spans="5:6" x14ac:dyDescent="0.35">
      <c r="E586" s="4" t="s">
        <v>10144</v>
      </c>
      <c r="F586" s="56">
        <v>2</v>
      </c>
    </row>
    <row r="587" spans="5:6" x14ac:dyDescent="0.35">
      <c r="E587" s="4" t="s">
        <v>5088</v>
      </c>
      <c r="F587" s="56">
        <v>2</v>
      </c>
    </row>
    <row r="588" spans="5:6" x14ac:dyDescent="0.35">
      <c r="E588" s="4" t="s">
        <v>6007</v>
      </c>
      <c r="F588" s="56">
        <v>2</v>
      </c>
    </row>
    <row r="589" spans="5:6" x14ac:dyDescent="0.35">
      <c r="E589" s="4" t="s">
        <v>5874</v>
      </c>
      <c r="F589" s="56">
        <v>2</v>
      </c>
    </row>
    <row r="590" spans="5:6" x14ac:dyDescent="0.35">
      <c r="E590" s="4" t="s">
        <v>5806</v>
      </c>
      <c r="F590" s="56">
        <v>2</v>
      </c>
    </row>
    <row r="591" spans="5:6" x14ac:dyDescent="0.35">
      <c r="E591" s="4" t="s">
        <v>6790</v>
      </c>
      <c r="F591" s="56">
        <v>2</v>
      </c>
    </row>
    <row r="592" spans="5:6" x14ac:dyDescent="0.35">
      <c r="E592" s="4" t="s">
        <v>6005</v>
      </c>
      <c r="F592" s="56">
        <v>2</v>
      </c>
    </row>
    <row r="593" spans="5:6" x14ac:dyDescent="0.35">
      <c r="E593" s="4" t="s">
        <v>4333</v>
      </c>
      <c r="F593" s="56">
        <v>2</v>
      </c>
    </row>
    <row r="594" spans="5:6" x14ac:dyDescent="0.35">
      <c r="E594" s="4" t="s">
        <v>5164</v>
      </c>
      <c r="F594" s="56">
        <v>2</v>
      </c>
    </row>
    <row r="595" spans="5:6" x14ac:dyDescent="0.35">
      <c r="E595" s="4" t="s">
        <v>8459</v>
      </c>
      <c r="F595" s="56">
        <v>2</v>
      </c>
    </row>
    <row r="596" spans="5:6" x14ac:dyDescent="0.35">
      <c r="E596" s="4" t="s">
        <v>6918</v>
      </c>
      <c r="F596" s="56">
        <v>2</v>
      </c>
    </row>
    <row r="597" spans="5:6" x14ac:dyDescent="0.35">
      <c r="E597" s="4" t="s">
        <v>6797</v>
      </c>
      <c r="F597" s="56">
        <v>2</v>
      </c>
    </row>
    <row r="598" spans="5:6" x14ac:dyDescent="0.35">
      <c r="E598" s="4" t="s">
        <v>6505</v>
      </c>
      <c r="F598" s="56">
        <v>2</v>
      </c>
    </row>
    <row r="599" spans="5:6" x14ac:dyDescent="0.35">
      <c r="E599" s="4" t="s">
        <v>6000</v>
      </c>
      <c r="F599" s="56">
        <v>2</v>
      </c>
    </row>
    <row r="600" spans="5:6" x14ac:dyDescent="0.35">
      <c r="E600" s="4" t="s">
        <v>6898</v>
      </c>
      <c r="F600" s="56">
        <v>2</v>
      </c>
    </row>
    <row r="601" spans="5:6" x14ac:dyDescent="0.35">
      <c r="E601" s="4" t="s">
        <v>8435</v>
      </c>
      <c r="F601" s="56">
        <v>2</v>
      </c>
    </row>
    <row r="602" spans="5:6" x14ac:dyDescent="0.35">
      <c r="E602" s="4" t="s">
        <v>8430</v>
      </c>
      <c r="F602" s="56">
        <v>2</v>
      </c>
    </row>
    <row r="603" spans="5:6" x14ac:dyDescent="0.35">
      <c r="E603" s="4" t="s">
        <v>8420</v>
      </c>
      <c r="F603" s="56">
        <v>2</v>
      </c>
    </row>
    <row r="604" spans="5:6" x14ac:dyDescent="0.35">
      <c r="E604" s="4" t="s">
        <v>6903</v>
      </c>
      <c r="F604" s="56">
        <v>2</v>
      </c>
    </row>
    <row r="605" spans="5:6" x14ac:dyDescent="0.35">
      <c r="E605" s="4" t="s">
        <v>6736</v>
      </c>
      <c r="F605" s="56">
        <v>2</v>
      </c>
    </row>
    <row r="606" spans="5:6" x14ac:dyDescent="0.35">
      <c r="E606" s="4" t="s">
        <v>8463</v>
      </c>
      <c r="F606" s="56">
        <v>2</v>
      </c>
    </row>
    <row r="607" spans="5:6" x14ac:dyDescent="0.35">
      <c r="E607" s="4" t="s">
        <v>6025</v>
      </c>
      <c r="F607" s="56">
        <v>2</v>
      </c>
    </row>
    <row r="608" spans="5:6" x14ac:dyDescent="0.35">
      <c r="E608" s="4" t="s">
        <v>6914</v>
      </c>
      <c r="F608" s="56">
        <v>2</v>
      </c>
    </row>
    <row r="609" spans="5:6" x14ac:dyDescent="0.35">
      <c r="E609" s="4" t="s">
        <v>6884</v>
      </c>
      <c r="F609" s="56">
        <v>2</v>
      </c>
    </row>
    <row r="610" spans="5:6" x14ac:dyDescent="0.35">
      <c r="E610" s="4" t="s">
        <v>5218</v>
      </c>
      <c r="F610" s="56">
        <v>2</v>
      </c>
    </row>
    <row r="611" spans="5:6" x14ac:dyDescent="0.35">
      <c r="E611" s="4" t="s">
        <v>5166</v>
      </c>
      <c r="F611" s="56">
        <v>2</v>
      </c>
    </row>
    <row r="612" spans="5:6" x14ac:dyDescent="0.35">
      <c r="E612" s="4" t="s">
        <v>6892</v>
      </c>
      <c r="F612" s="56">
        <v>2</v>
      </c>
    </row>
    <row r="613" spans="5:6" x14ac:dyDescent="0.35">
      <c r="E613" s="4" t="s">
        <v>6916</v>
      </c>
      <c r="F613" s="56">
        <v>2</v>
      </c>
    </row>
    <row r="614" spans="5:6" x14ac:dyDescent="0.35">
      <c r="E614" s="4" t="s">
        <v>6919</v>
      </c>
      <c r="F614" s="56">
        <v>2</v>
      </c>
    </row>
    <row r="615" spans="5:6" x14ac:dyDescent="0.35">
      <c r="E615" s="4" t="s">
        <v>8438</v>
      </c>
      <c r="F615" s="56">
        <v>2</v>
      </c>
    </row>
    <row r="616" spans="5:6" x14ac:dyDescent="0.35">
      <c r="E616" s="4" t="s">
        <v>5829</v>
      </c>
      <c r="F616" s="56">
        <v>2</v>
      </c>
    </row>
    <row r="617" spans="5:6" x14ac:dyDescent="0.35">
      <c r="E617" s="4" t="s">
        <v>6616</v>
      </c>
      <c r="F617" s="56">
        <v>2</v>
      </c>
    </row>
    <row r="618" spans="5:6" x14ac:dyDescent="0.35">
      <c r="E618" s="4" t="s">
        <v>5789</v>
      </c>
      <c r="F618" s="56">
        <v>2</v>
      </c>
    </row>
    <row r="619" spans="5:6" x14ac:dyDescent="0.35">
      <c r="E619" s="4" t="s">
        <v>1566</v>
      </c>
      <c r="F619" s="56">
        <v>2</v>
      </c>
    </row>
    <row r="620" spans="5:6" x14ac:dyDescent="0.35">
      <c r="E620" s="4" t="s">
        <v>5773</v>
      </c>
      <c r="F620" s="56">
        <v>2</v>
      </c>
    </row>
    <row r="621" spans="5:6" x14ac:dyDescent="0.35">
      <c r="E621" s="4" t="s">
        <v>5200</v>
      </c>
      <c r="F621" s="56">
        <v>2</v>
      </c>
    </row>
    <row r="622" spans="5:6" x14ac:dyDescent="0.35">
      <c r="E622" s="4" t="s">
        <v>8402</v>
      </c>
      <c r="F622" s="56">
        <v>2</v>
      </c>
    </row>
    <row r="623" spans="5:6" x14ac:dyDescent="0.35">
      <c r="E623" s="4" t="s">
        <v>6901</v>
      </c>
      <c r="F623" s="56">
        <v>2</v>
      </c>
    </row>
    <row r="624" spans="5:6" x14ac:dyDescent="0.35">
      <c r="E624" s="4" t="s">
        <v>6951</v>
      </c>
      <c r="F624" s="56">
        <v>2</v>
      </c>
    </row>
    <row r="625" spans="5:6" x14ac:dyDescent="0.35">
      <c r="E625" s="4" t="s">
        <v>7069</v>
      </c>
      <c r="F625" s="56">
        <v>2</v>
      </c>
    </row>
    <row r="626" spans="5:6" x14ac:dyDescent="0.35">
      <c r="E626" s="4" t="s">
        <v>6014</v>
      </c>
      <c r="F626" s="56">
        <v>2</v>
      </c>
    </row>
    <row r="627" spans="5:6" x14ac:dyDescent="0.35">
      <c r="E627" s="4" t="s">
        <v>6479</v>
      </c>
      <c r="F627" s="56">
        <v>2</v>
      </c>
    </row>
    <row r="628" spans="5:6" x14ac:dyDescent="0.35">
      <c r="E628" s="4" t="s">
        <v>1963</v>
      </c>
      <c r="F628" s="56">
        <v>2</v>
      </c>
    </row>
    <row r="629" spans="5:6" x14ac:dyDescent="0.35">
      <c r="E629" s="4" t="s">
        <v>2392</v>
      </c>
      <c r="F629" s="56">
        <v>2</v>
      </c>
    </row>
    <row r="630" spans="5:6" x14ac:dyDescent="0.35">
      <c r="E630" s="4" t="s">
        <v>2105</v>
      </c>
      <c r="F630" s="56">
        <v>2</v>
      </c>
    </row>
    <row r="631" spans="5:6" x14ac:dyDescent="0.35">
      <c r="E631" s="4" t="s">
        <v>2113</v>
      </c>
      <c r="F631" s="56">
        <v>2</v>
      </c>
    </row>
    <row r="632" spans="5:6" x14ac:dyDescent="0.35">
      <c r="E632" s="4" t="s">
        <v>2736</v>
      </c>
      <c r="F632" s="56">
        <v>2</v>
      </c>
    </row>
    <row r="633" spans="5:6" x14ac:dyDescent="0.35">
      <c r="E633" s="4" t="s">
        <v>1845</v>
      </c>
      <c r="F633" s="56">
        <v>2</v>
      </c>
    </row>
    <row r="634" spans="5:6" x14ac:dyDescent="0.35">
      <c r="E634" s="4" t="s">
        <v>2363</v>
      </c>
      <c r="F634" s="56">
        <v>2</v>
      </c>
    </row>
    <row r="635" spans="5:6" x14ac:dyDescent="0.35">
      <c r="E635" s="4" t="s">
        <v>2446</v>
      </c>
      <c r="F635" s="56">
        <v>2</v>
      </c>
    </row>
    <row r="636" spans="5:6" x14ac:dyDescent="0.35">
      <c r="E636" s="4" t="s">
        <v>1938</v>
      </c>
      <c r="F636" s="56">
        <v>2</v>
      </c>
    </row>
    <row r="637" spans="5:6" x14ac:dyDescent="0.35">
      <c r="E637" s="4" t="s">
        <v>6024</v>
      </c>
      <c r="F637" s="56">
        <v>2</v>
      </c>
    </row>
    <row r="638" spans="5:6" x14ac:dyDescent="0.35">
      <c r="E638" s="4" t="s">
        <v>2912</v>
      </c>
      <c r="F638" s="56">
        <v>2</v>
      </c>
    </row>
    <row r="639" spans="5:6" x14ac:dyDescent="0.35">
      <c r="E639" s="4" t="s">
        <v>2540</v>
      </c>
      <c r="F639" s="56">
        <v>2</v>
      </c>
    </row>
    <row r="640" spans="5:6" x14ac:dyDescent="0.35">
      <c r="E640" s="4" t="s">
        <v>1849</v>
      </c>
      <c r="F640" s="56">
        <v>2</v>
      </c>
    </row>
    <row r="641" spans="5:6" x14ac:dyDescent="0.35">
      <c r="E641" s="4" t="s">
        <v>2320</v>
      </c>
      <c r="F641" s="56">
        <v>2</v>
      </c>
    </row>
    <row r="642" spans="5:6" x14ac:dyDescent="0.35">
      <c r="E642" s="4" t="s">
        <v>1947</v>
      </c>
      <c r="F642" s="56">
        <v>2</v>
      </c>
    </row>
    <row r="643" spans="5:6" x14ac:dyDescent="0.35">
      <c r="E643" s="4" t="s">
        <v>1847</v>
      </c>
      <c r="F643" s="56">
        <v>2</v>
      </c>
    </row>
    <row r="644" spans="5:6" x14ac:dyDescent="0.35">
      <c r="E644" s="4" t="s">
        <v>2931</v>
      </c>
      <c r="F644" s="56">
        <v>2</v>
      </c>
    </row>
    <row r="645" spans="5:6" x14ac:dyDescent="0.35">
      <c r="E645" s="4" t="s">
        <v>5860</v>
      </c>
      <c r="F645" s="56">
        <v>2</v>
      </c>
    </row>
    <row r="646" spans="5:6" x14ac:dyDescent="0.35">
      <c r="E646" s="4" t="s">
        <v>2200</v>
      </c>
      <c r="F646" s="56">
        <v>2</v>
      </c>
    </row>
    <row r="647" spans="5:6" x14ac:dyDescent="0.35">
      <c r="E647" s="4" t="s">
        <v>2221</v>
      </c>
      <c r="F647" s="56">
        <v>2</v>
      </c>
    </row>
    <row r="648" spans="5:6" x14ac:dyDescent="0.35">
      <c r="E648" s="4" t="s">
        <v>2415</v>
      </c>
      <c r="F648" s="56">
        <v>2</v>
      </c>
    </row>
    <row r="649" spans="5:6" x14ac:dyDescent="0.35">
      <c r="E649" s="4" t="s">
        <v>8410</v>
      </c>
      <c r="F649" s="56">
        <v>2</v>
      </c>
    </row>
    <row r="650" spans="5:6" x14ac:dyDescent="0.35">
      <c r="E650" s="4" t="s">
        <v>2184</v>
      </c>
      <c r="F650" s="56">
        <v>2</v>
      </c>
    </row>
    <row r="651" spans="5:6" x14ac:dyDescent="0.35">
      <c r="E651" s="4" t="s">
        <v>2635</v>
      </c>
      <c r="F651" s="56">
        <v>2</v>
      </c>
    </row>
    <row r="652" spans="5:6" x14ac:dyDescent="0.35">
      <c r="E652" s="4" t="s">
        <v>5330</v>
      </c>
      <c r="F652" s="56">
        <v>2</v>
      </c>
    </row>
    <row r="653" spans="5:6" x14ac:dyDescent="0.35">
      <c r="E653" s="4" t="s">
        <v>8415</v>
      </c>
      <c r="F653" s="56">
        <v>2</v>
      </c>
    </row>
    <row r="654" spans="5:6" x14ac:dyDescent="0.35">
      <c r="E654" s="4" t="s">
        <v>6799</v>
      </c>
      <c r="F654" s="56">
        <v>2</v>
      </c>
    </row>
    <row r="655" spans="5:6" x14ac:dyDescent="0.35">
      <c r="E655" s="4" t="s">
        <v>2382</v>
      </c>
      <c r="F655" s="56">
        <v>2</v>
      </c>
    </row>
    <row r="656" spans="5:6" x14ac:dyDescent="0.35">
      <c r="E656" s="4" t="s">
        <v>5733</v>
      </c>
      <c r="F656" s="56">
        <v>2</v>
      </c>
    </row>
    <row r="657" spans="5:6" x14ac:dyDescent="0.35">
      <c r="E657" s="4" t="s">
        <v>5660</v>
      </c>
      <c r="F657" s="56">
        <v>2</v>
      </c>
    </row>
    <row r="658" spans="5:6" x14ac:dyDescent="0.35">
      <c r="E658" s="4" t="s">
        <v>5679</v>
      </c>
      <c r="F658" s="56">
        <v>2</v>
      </c>
    </row>
    <row r="659" spans="5:6" x14ac:dyDescent="0.35">
      <c r="E659" s="4" t="s">
        <v>2155</v>
      </c>
      <c r="F659" s="56">
        <v>2</v>
      </c>
    </row>
    <row r="660" spans="5:6" x14ac:dyDescent="0.35">
      <c r="E660" s="4" t="s">
        <v>2196</v>
      </c>
      <c r="F660" s="56">
        <v>2</v>
      </c>
    </row>
    <row r="661" spans="5:6" x14ac:dyDescent="0.35">
      <c r="E661" s="4" t="s">
        <v>1965</v>
      </c>
      <c r="F661" s="56">
        <v>2</v>
      </c>
    </row>
    <row r="662" spans="5:6" x14ac:dyDescent="0.35">
      <c r="E662" s="4" t="s">
        <v>2153</v>
      </c>
      <c r="F662" s="56">
        <v>2</v>
      </c>
    </row>
    <row r="663" spans="5:6" x14ac:dyDescent="0.35">
      <c r="E663" s="4" t="s">
        <v>19819</v>
      </c>
      <c r="F663" s="56">
        <v>1</v>
      </c>
    </row>
    <row r="664" spans="5:6" x14ac:dyDescent="0.35">
      <c r="E664" s="4" t="s">
        <v>19788</v>
      </c>
      <c r="F664" s="56">
        <v>1</v>
      </c>
    </row>
    <row r="665" spans="5:6" x14ac:dyDescent="0.35">
      <c r="E665" s="4" t="s">
        <v>21540</v>
      </c>
      <c r="F665" s="56">
        <v>1</v>
      </c>
    </row>
    <row r="666" spans="5:6" x14ac:dyDescent="0.35">
      <c r="E666" s="4" t="s">
        <v>8667</v>
      </c>
      <c r="F666" s="56">
        <v>1</v>
      </c>
    </row>
    <row r="667" spans="5:6" x14ac:dyDescent="0.35">
      <c r="E667" s="4" t="s">
        <v>20200</v>
      </c>
      <c r="F667" s="56">
        <v>1</v>
      </c>
    </row>
    <row r="668" spans="5:6" x14ac:dyDescent="0.35">
      <c r="E668" s="4" t="s">
        <v>19670</v>
      </c>
      <c r="F668" s="56">
        <v>1</v>
      </c>
    </row>
    <row r="669" spans="5:6" x14ac:dyDescent="0.35">
      <c r="E669" s="4" t="s">
        <v>20457</v>
      </c>
      <c r="F669" s="56">
        <v>1</v>
      </c>
    </row>
    <row r="670" spans="5:6" x14ac:dyDescent="0.35">
      <c r="E670" s="4" t="s">
        <v>19674</v>
      </c>
      <c r="F670" s="56">
        <v>1</v>
      </c>
    </row>
    <row r="671" spans="5:6" x14ac:dyDescent="0.35">
      <c r="E671" s="4" t="s">
        <v>21545</v>
      </c>
      <c r="F671" s="56">
        <v>1</v>
      </c>
    </row>
    <row r="672" spans="5:6" x14ac:dyDescent="0.35">
      <c r="E672" s="4" t="s">
        <v>19851</v>
      </c>
      <c r="F672" s="56">
        <v>1</v>
      </c>
    </row>
    <row r="673" spans="5:6" x14ac:dyDescent="0.35">
      <c r="E673" s="4" t="s">
        <v>20176</v>
      </c>
      <c r="F673" s="56">
        <v>1</v>
      </c>
    </row>
    <row r="674" spans="5:6" x14ac:dyDescent="0.35">
      <c r="E674" s="4" t="s">
        <v>19853</v>
      </c>
      <c r="F674" s="56">
        <v>1</v>
      </c>
    </row>
    <row r="675" spans="5:6" x14ac:dyDescent="0.35">
      <c r="E675" s="4" t="s">
        <v>19611</v>
      </c>
      <c r="F675" s="56">
        <v>1</v>
      </c>
    </row>
    <row r="676" spans="5:6" x14ac:dyDescent="0.35">
      <c r="E676" s="4" t="s">
        <v>19526</v>
      </c>
      <c r="F676" s="56">
        <v>1</v>
      </c>
    </row>
    <row r="677" spans="5:6" x14ac:dyDescent="0.35">
      <c r="E677" s="4" t="s">
        <v>20384</v>
      </c>
      <c r="F677" s="56">
        <v>1</v>
      </c>
    </row>
    <row r="678" spans="5:6" x14ac:dyDescent="0.35">
      <c r="E678" s="4" t="s">
        <v>19679</v>
      </c>
      <c r="F678" s="56">
        <v>1</v>
      </c>
    </row>
    <row r="679" spans="5:6" x14ac:dyDescent="0.35">
      <c r="E679" s="4" t="s">
        <v>20483</v>
      </c>
      <c r="F679" s="56">
        <v>1</v>
      </c>
    </row>
    <row r="680" spans="5:6" x14ac:dyDescent="0.35">
      <c r="E680" s="4" t="s">
        <v>19864</v>
      </c>
      <c r="F680" s="56">
        <v>1</v>
      </c>
    </row>
    <row r="681" spans="5:6" x14ac:dyDescent="0.35">
      <c r="E681" s="4" t="s">
        <v>21560</v>
      </c>
      <c r="F681" s="56">
        <v>1</v>
      </c>
    </row>
    <row r="682" spans="5:6" x14ac:dyDescent="0.35">
      <c r="E682" s="4" t="s">
        <v>19866</v>
      </c>
      <c r="F682" s="56">
        <v>1</v>
      </c>
    </row>
    <row r="683" spans="5:6" x14ac:dyDescent="0.35">
      <c r="E683" s="4" t="s">
        <v>22709</v>
      </c>
      <c r="F683" s="56">
        <v>1</v>
      </c>
    </row>
    <row r="684" spans="5:6" x14ac:dyDescent="0.35">
      <c r="E684" s="4" t="s">
        <v>19528</v>
      </c>
      <c r="F684" s="56">
        <v>1</v>
      </c>
    </row>
    <row r="685" spans="5:6" x14ac:dyDescent="0.35">
      <c r="E685" s="4" t="s">
        <v>19792</v>
      </c>
      <c r="F685" s="56">
        <v>1</v>
      </c>
    </row>
    <row r="686" spans="5:6" x14ac:dyDescent="0.35">
      <c r="E686" s="4" t="s">
        <v>19871</v>
      </c>
      <c r="F686" s="56">
        <v>1</v>
      </c>
    </row>
    <row r="687" spans="5:6" x14ac:dyDescent="0.35">
      <c r="E687" s="4" t="s">
        <v>19800</v>
      </c>
      <c r="F687" s="56">
        <v>1</v>
      </c>
    </row>
    <row r="688" spans="5:6" x14ac:dyDescent="0.35">
      <c r="E688" s="4" t="s">
        <v>19685</v>
      </c>
      <c r="F688" s="56">
        <v>1</v>
      </c>
    </row>
    <row r="689" spans="5:6" x14ac:dyDescent="0.35">
      <c r="E689" s="4" t="s">
        <v>20209</v>
      </c>
      <c r="F689" s="56">
        <v>1</v>
      </c>
    </row>
    <row r="690" spans="5:6" x14ac:dyDescent="0.35">
      <c r="E690" s="4" t="s">
        <v>19497</v>
      </c>
      <c r="F690" s="56">
        <v>1</v>
      </c>
    </row>
    <row r="691" spans="5:6" x14ac:dyDescent="0.35">
      <c r="E691" s="4" t="s">
        <v>20281</v>
      </c>
      <c r="F691" s="56">
        <v>1</v>
      </c>
    </row>
    <row r="692" spans="5:6" x14ac:dyDescent="0.35">
      <c r="E692" s="4" t="s">
        <v>19690</v>
      </c>
      <c r="F692" s="56">
        <v>1</v>
      </c>
    </row>
    <row r="693" spans="5:6" x14ac:dyDescent="0.35">
      <c r="E693" s="4" t="s">
        <v>20370</v>
      </c>
      <c r="F693" s="56">
        <v>1</v>
      </c>
    </row>
    <row r="694" spans="5:6" x14ac:dyDescent="0.35">
      <c r="E694" s="4" t="s">
        <v>19879</v>
      </c>
      <c r="F694" s="56">
        <v>1</v>
      </c>
    </row>
    <row r="695" spans="5:6" x14ac:dyDescent="0.35">
      <c r="E695" s="4" t="s">
        <v>20397</v>
      </c>
      <c r="F695" s="56">
        <v>1</v>
      </c>
    </row>
    <row r="696" spans="5:6" x14ac:dyDescent="0.35">
      <c r="E696" s="4" t="s">
        <v>19881</v>
      </c>
      <c r="F696" s="56">
        <v>1</v>
      </c>
    </row>
    <row r="697" spans="5:6" x14ac:dyDescent="0.35">
      <c r="E697" s="4" t="s">
        <v>20470</v>
      </c>
      <c r="F697" s="56">
        <v>1</v>
      </c>
    </row>
    <row r="698" spans="5:6" x14ac:dyDescent="0.35">
      <c r="E698" s="4" t="s">
        <v>19883</v>
      </c>
      <c r="F698" s="56">
        <v>1</v>
      </c>
    </row>
    <row r="699" spans="5:6" x14ac:dyDescent="0.35">
      <c r="E699" s="4" t="s">
        <v>21537</v>
      </c>
      <c r="F699" s="56">
        <v>1</v>
      </c>
    </row>
    <row r="700" spans="5:6" x14ac:dyDescent="0.35">
      <c r="E700" s="4" t="s">
        <v>19692</v>
      </c>
      <c r="F700" s="56">
        <v>1</v>
      </c>
    </row>
    <row r="701" spans="5:6" x14ac:dyDescent="0.35">
      <c r="E701" s="4" t="s">
        <v>21568</v>
      </c>
      <c r="F701" s="56">
        <v>1</v>
      </c>
    </row>
    <row r="702" spans="5:6" x14ac:dyDescent="0.35">
      <c r="E702" s="4" t="s">
        <v>19888</v>
      </c>
      <c r="F702" s="56">
        <v>1</v>
      </c>
    </row>
    <row r="703" spans="5:6" x14ac:dyDescent="0.35">
      <c r="E703" s="4" t="s">
        <v>21549</v>
      </c>
      <c r="F703" s="56">
        <v>1</v>
      </c>
    </row>
    <row r="704" spans="5:6" x14ac:dyDescent="0.35">
      <c r="E704" s="4" t="s">
        <v>19890</v>
      </c>
      <c r="F704" s="56">
        <v>1</v>
      </c>
    </row>
    <row r="705" spans="5:6" x14ac:dyDescent="0.35">
      <c r="E705" s="4" t="s">
        <v>8579</v>
      </c>
      <c r="F705" s="56">
        <v>1</v>
      </c>
    </row>
    <row r="706" spans="5:6" x14ac:dyDescent="0.35">
      <c r="E706" s="4" t="s">
        <v>19892</v>
      </c>
      <c r="F706" s="56">
        <v>1</v>
      </c>
    </row>
    <row r="707" spans="5:6" x14ac:dyDescent="0.35">
      <c r="E707" s="4" t="s">
        <v>20121</v>
      </c>
      <c r="F707" s="56">
        <v>1</v>
      </c>
    </row>
    <row r="708" spans="5:6" x14ac:dyDescent="0.35">
      <c r="E708" s="4" t="s">
        <v>19894</v>
      </c>
      <c r="F708" s="56">
        <v>1</v>
      </c>
    </row>
    <row r="709" spans="5:6" x14ac:dyDescent="0.35">
      <c r="E709" s="4" t="s">
        <v>19790</v>
      </c>
      <c r="F709" s="56">
        <v>1</v>
      </c>
    </row>
    <row r="710" spans="5:6" x14ac:dyDescent="0.35">
      <c r="E710" s="4" t="s">
        <v>8542</v>
      </c>
      <c r="F710" s="56">
        <v>1</v>
      </c>
    </row>
    <row r="711" spans="5:6" x14ac:dyDescent="0.35">
      <c r="E711" s="4" t="s">
        <v>20173</v>
      </c>
      <c r="F711" s="56">
        <v>1</v>
      </c>
    </row>
    <row r="712" spans="5:6" x14ac:dyDescent="0.35">
      <c r="E712" s="4" t="s">
        <v>19695</v>
      </c>
      <c r="F712" s="56">
        <v>1</v>
      </c>
    </row>
    <row r="713" spans="5:6" x14ac:dyDescent="0.35">
      <c r="E713" s="4" t="s">
        <v>20184</v>
      </c>
      <c r="F713" s="56">
        <v>1</v>
      </c>
    </row>
    <row r="714" spans="5:6" x14ac:dyDescent="0.35">
      <c r="E714" s="4" t="s">
        <v>19901</v>
      </c>
      <c r="F714" s="56">
        <v>1</v>
      </c>
    </row>
    <row r="715" spans="5:6" x14ac:dyDescent="0.35">
      <c r="E715" s="4" t="s">
        <v>19802</v>
      </c>
      <c r="F715" s="56">
        <v>1</v>
      </c>
    </row>
    <row r="716" spans="5:6" x14ac:dyDescent="0.35">
      <c r="E716" s="4" t="s">
        <v>19698</v>
      </c>
      <c r="F716" s="56">
        <v>1</v>
      </c>
    </row>
    <row r="717" spans="5:6" x14ac:dyDescent="0.35">
      <c r="E717" s="4" t="s">
        <v>19804</v>
      </c>
      <c r="F717" s="56">
        <v>1</v>
      </c>
    </row>
    <row r="718" spans="5:6" x14ac:dyDescent="0.35">
      <c r="E718" s="4" t="s">
        <v>19699</v>
      </c>
      <c r="F718" s="56">
        <v>1</v>
      </c>
    </row>
    <row r="719" spans="5:6" x14ac:dyDescent="0.35">
      <c r="E719" s="4" t="s">
        <v>19609</v>
      </c>
      <c r="F719" s="56">
        <v>1</v>
      </c>
    </row>
    <row r="720" spans="5:6" x14ac:dyDescent="0.35">
      <c r="E720" s="4" t="s">
        <v>19700</v>
      </c>
      <c r="F720" s="56">
        <v>1</v>
      </c>
    </row>
    <row r="721" spans="5:6" x14ac:dyDescent="0.35">
      <c r="E721" s="4" t="s">
        <v>19517</v>
      </c>
      <c r="F721" s="56">
        <v>1</v>
      </c>
    </row>
    <row r="722" spans="5:6" x14ac:dyDescent="0.35">
      <c r="E722" s="4" t="s">
        <v>19533</v>
      </c>
      <c r="F722" s="56">
        <v>1</v>
      </c>
    </row>
    <row r="723" spans="5:6" x14ac:dyDescent="0.35">
      <c r="E723" s="4" t="s">
        <v>20307</v>
      </c>
      <c r="F723" s="56">
        <v>1</v>
      </c>
    </row>
    <row r="724" spans="5:6" x14ac:dyDescent="0.35">
      <c r="E724" s="4" t="s">
        <v>19915</v>
      </c>
      <c r="F724" s="56">
        <v>1</v>
      </c>
    </row>
    <row r="725" spans="5:6" x14ac:dyDescent="0.35">
      <c r="E725" s="4" t="s">
        <v>19522</v>
      </c>
      <c r="F725" s="56">
        <v>1</v>
      </c>
    </row>
    <row r="726" spans="5:6" x14ac:dyDescent="0.35">
      <c r="E726" s="4" t="s">
        <v>19499</v>
      </c>
      <c r="F726" s="56">
        <v>1</v>
      </c>
    </row>
    <row r="727" spans="5:6" x14ac:dyDescent="0.35">
      <c r="E727" s="4" t="s">
        <v>20377</v>
      </c>
      <c r="F727" s="56">
        <v>1</v>
      </c>
    </row>
    <row r="728" spans="5:6" x14ac:dyDescent="0.35">
      <c r="E728" s="4" t="s">
        <v>19920</v>
      </c>
      <c r="F728" s="56">
        <v>1</v>
      </c>
    </row>
    <row r="729" spans="5:6" x14ac:dyDescent="0.35">
      <c r="E729" s="4" t="s">
        <v>20392</v>
      </c>
      <c r="F729" s="56">
        <v>1</v>
      </c>
    </row>
    <row r="730" spans="5:6" x14ac:dyDescent="0.35">
      <c r="E730" s="4" t="s">
        <v>19922</v>
      </c>
      <c r="F730" s="56">
        <v>1</v>
      </c>
    </row>
    <row r="731" spans="5:6" x14ac:dyDescent="0.35">
      <c r="E731" s="4" t="s">
        <v>20453</v>
      </c>
      <c r="F731" s="56">
        <v>1</v>
      </c>
    </row>
    <row r="732" spans="5:6" x14ac:dyDescent="0.35">
      <c r="E732" s="4" t="s">
        <v>19924</v>
      </c>
      <c r="F732" s="56">
        <v>1</v>
      </c>
    </row>
    <row r="733" spans="5:6" x14ac:dyDescent="0.35">
      <c r="E733" s="4" t="s">
        <v>20463</v>
      </c>
      <c r="F733" s="56">
        <v>1</v>
      </c>
    </row>
    <row r="734" spans="5:6" x14ac:dyDescent="0.35">
      <c r="E734" s="4" t="s">
        <v>19926</v>
      </c>
      <c r="F734" s="56">
        <v>1</v>
      </c>
    </row>
    <row r="735" spans="5:6" x14ac:dyDescent="0.35">
      <c r="E735" s="4" t="s">
        <v>19634</v>
      </c>
      <c r="F735" s="56">
        <v>1</v>
      </c>
    </row>
    <row r="736" spans="5:6" x14ac:dyDescent="0.35">
      <c r="E736" s="4" t="s">
        <v>19928</v>
      </c>
      <c r="F736" s="56">
        <v>1</v>
      </c>
    </row>
    <row r="737" spans="5:6" x14ac:dyDescent="0.35">
      <c r="E737" s="4" t="s">
        <v>20500</v>
      </c>
      <c r="F737" s="56">
        <v>1</v>
      </c>
    </row>
    <row r="738" spans="5:6" x14ac:dyDescent="0.35">
      <c r="E738" s="4" t="s">
        <v>19501</v>
      </c>
      <c r="F738" s="56">
        <v>1</v>
      </c>
    </row>
    <row r="739" spans="5:6" x14ac:dyDescent="0.35">
      <c r="E739" s="4" t="s">
        <v>21539</v>
      </c>
      <c r="F739" s="56">
        <v>1</v>
      </c>
    </row>
    <row r="740" spans="5:6" x14ac:dyDescent="0.35">
      <c r="E740" s="4" t="s">
        <v>19718</v>
      </c>
      <c r="F740" s="56">
        <v>1</v>
      </c>
    </row>
    <row r="741" spans="5:6" x14ac:dyDescent="0.35">
      <c r="E741" s="4" t="s">
        <v>21563</v>
      </c>
      <c r="F741" s="56">
        <v>1</v>
      </c>
    </row>
    <row r="742" spans="5:6" x14ac:dyDescent="0.35">
      <c r="E742" s="4" t="s">
        <v>19721</v>
      </c>
      <c r="F742" s="56">
        <v>1</v>
      </c>
    </row>
    <row r="743" spans="5:6" x14ac:dyDescent="0.35">
      <c r="E743" s="4" t="s">
        <v>21562</v>
      </c>
      <c r="F743" s="56">
        <v>1</v>
      </c>
    </row>
    <row r="744" spans="5:6" x14ac:dyDescent="0.35">
      <c r="E744" s="4" t="s">
        <v>19723</v>
      </c>
      <c r="F744" s="56">
        <v>1</v>
      </c>
    </row>
    <row r="745" spans="5:6" x14ac:dyDescent="0.35">
      <c r="E745" s="4" t="s">
        <v>21558</v>
      </c>
      <c r="F745" s="56">
        <v>1</v>
      </c>
    </row>
    <row r="746" spans="5:6" x14ac:dyDescent="0.35">
      <c r="E746" s="4" t="s">
        <v>19724</v>
      </c>
      <c r="F746" s="56">
        <v>1</v>
      </c>
    </row>
    <row r="747" spans="5:6" x14ac:dyDescent="0.35">
      <c r="E747" s="4" t="s">
        <v>19649</v>
      </c>
      <c r="F747" s="56">
        <v>1</v>
      </c>
    </row>
    <row r="748" spans="5:6" x14ac:dyDescent="0.35">
      <c r="E748" s="4" t="s">
        <v>19728</v>
      </c>
      <c r="F748" s="56">
        <v>1</v>
      </c>
    </row>
    <row r="749" spans="5:6" x14ac:dyDescent="0.35">
      <c r="E749" s="4" t="s">
        <v>21543</v>
      </c>
      <c r="F749" s="56">
        <v>1</v>
      </c>
    </row>
    <row r="750" spans="5:6" x14ac:dyDescent="0.35">
      <c r="E750" s="4" t="s">
        <v>19945</v>
      </c>
      <c r="F750" s="56">
        <v>1</v>
      </c>
    </row>
    <row r="751" spans="5:6" x14ac:dyDescent="0.35">
      <c r="E751" s="4" t="s">
        <v>22598</v>
      </c>
      <c r="F751" s="56">
        <v>1</v>
      </c>
    </row>
    <row r="752" spans="5:6" x14ac:dyDescent="0.35">
      <c r="E752" s="4" t="s">
        <v>8538</v>
      </c>
      <c r="F752" s="56">
        <v>1</v>
      </c>
    </row>
    <row r="753" spans="5:6" x14ac:dyDescent="0.35">
      <c r="E753" s="4" t="s">
        <v>20119</v>
      </c>
      <c r="F753" s="56">
        <v>1</v>
      </c>
    </row>
    <row r="754" spans="5:6" x14ac:dyDescent="0.35">
      <c r="E754" s="4" t="s">
        <v>19568</v>
      </c>
      <c r="F754" s="56">
        <v>1</v>
      </c>
    </row>
    <row r="755" spans="5:6" x14ac:dyDescent="0.35">
      <c r="E755" s="4" t="s">
        <v>19786</v>
      </c>
      <c r="F755" s="56">
        <v>1</v>
      </c>
    </row>
    <row r="756" spans="5:6" x14ac:dyDescent="0.35">
      <c r="E756" s="4" t="s">
        <v>19952</v>
      </c>
      <c r="F756" s="56">
        <v>1</v>
      </c>
    </row>
    <row r="757" spans="5:6" x14ac:dyDescent="0.35">
      <c r="E757" s="4" t="s">
        <v>20144</v>
      </c>
      <c r="F757" s="56">
        <v>1</v>
      </c>
    </row>
    <row r="758" spans="5:6" x14ac:dyDescent="0.35">
      <c r="E758" s="4" t="s">
        <v>19954</v>
      </c>
      <c r="F758" s="56">
        <v>1</v>
      </c>
    </row>
    <row r="759" spans="5:6" x14ac:dyDescent="0.35">
      <c r="E759" s="4" t="s">
        <v>20162</v>
      </c>
      <c r="F759" s="56">
        <v>1</v>
      </c>
    </row>
    <row r="760" spans="5:6" x14ac:dyDescent="0.35">
      <c r="E760" s="4" t="s">
        <v>19956</v>
      </c>
      <c r="F760" s="56">
        <v>1</v>
      </c>
    </row>
    <row r="761" spans="5:6" x14ac:dyDescent="0.35">
      <c r="E761" s="4" t="s">
        <v>19794</v>
      </c>
      <c r="F761" s="56">
        <v>1</v>
      </c>
    </row>
    <row r="762" spans="5:6" x14ac:dyDescent="0.35">
      <c r="E762" s="4" t="s">
        <v>19958</v>
      </c>
      <c r="F762" s="56">
        <v>1</v>
      </c>
    </row>
    <row r="763" spans="5:6" x14ac:dyDescent="0.35">
      <c r="E763" s="4" t="s">
        <v>20174</v>
      </c>
      <c r="F763" s="56">
        <v>1</v>
      </c>
    </row>
    <row r="764" spans="5:6" x14ac:dyDescent="0.35">
      <c r="E764" s="4" t="s">
        <v>19737</v>
      </c>
      <c r="F764" s="56">
        <v>1</v>
      </c>
    </row>
    <row r="765" spans="5:6" x14ac:dyDescent="0.35">
      <c r="E765" s="4" t="s">
        <v>19796</v>
      </c>
      <c r="F765" s="56">
        <v>1</v>
      </c>
    </row>
    <row r="766" spans="5:6" x14ac:dyDescent="0.35">
      <c r="E766" s="4" t="s">
        <v>19963</v>
      </c>
      <c r="F766" s="56">
        <v>1</v>
      </c>
    </row>
    <row r="767" spans="5:6" x14ac:dyDescent="0.35">
      <c r="E767" s="4" t="s">
        <v>19798</v>
      </c>
      <c r="F767" s="56">
        <v>1</v>
      </c>
    </row>
    <row r="768" spans="5:6" x14ac:dyDescent="0.35">
      <c r="E768" s="4" t="s">
        <v>19965</v>
      </c>
      <c r="F768" s="56">
        <v>1</v>
      </c>
    </row>
    <row r="769" spans="5:6" x14ac:dyDescent="0.35">
      <c r="E769" s="4" t="s">
        <v>20193</v>
      </c>
      <c r="F769" s="56">
        <v>1</v>
      </c>
    </row>
    <row r="770" spans="5:6" x14ac:dyDescent="0.35">
      <c r="E770" s="4" t="s">
        <v>19967</v>
      </c>
      <c r="F770" s="56">
        <v>1</v>
      </c>
    </row>
    <row r="771" spans="5:6" x14ac:dyDescent="0.35">
      <c r="E771" s="4" t="s">
        <v>20198</v>
      </c>
      <c r="F771" s="56">
        <v>1</v>
      </c>
    </row>
    <row r="772" spans="5:6" x14ac:dyDescent="0.35">
      <c r="E772" s="4" t="s">
        <v>19969</v>
      </c>
      <c r="F772" s="56">
        <v>1</v>
      </c>
    </row>
    <row r="773" spans="5:6" x14ac:dyDescent="0.35">
      <c r="E773" s="4" t="s">
        <v>20202</v>
      </c>
      <c r="F773" s="56">
        <v>1</v>
      </c>
    </row>
    <row r="774" spans="5:6" x14ac:dyDescent="0.35">
      <c r="E774" s="4" t="s">
        <v>19742</v>
      </c>
      <c r="F774" s="56">
        <v>1</v>
      </c>
    </row>
    <row r="775" spans="5:6" x14ac:dyDescent="0.35">
      <c r="E775" s="4" t="s">
        <v>20207</v>
      </c>
      <c r="F775" s="56">
        <v>1</v>
      </c>
    </row>
    <row r="776" spans="5:6" x14ac:dyDescent="0.35">
      <c r="E776" s="4" t="s">
        <v>19973</v>
      </c>
      <c r="F776" s="56">
        <v>1</v>
      </c>
    </row>
    <row r="777" spans="5:6" x14ac:dyDescent="0.35">
      <c r="E777" s="4" t="s">
        <v>19806</v>
      </c>
      <c r="F777" s="56">
        <v>1</v>
      </c>
    </row>
    <row r="778" spans="5:6" x14ac:dyDescent="0.35">
      <c r="E778" s="4" t="s">
        <v>19975</v>
      </c>
      <c r="F778" s="56">
        <v>1</v>
      </c>
    </row>
    <row r="779" spans="5:6" x14ac:dyDescent="0.35">
      <c r="E779" s="4" t="s">
        <v>20222</v>
      </c>
      <c r="F779" s="56">
        <v>1</v>
      </c>
    </row>
    <row r="780" spans="5:6" x14ac:dyDescent="0.35">
      <c r="E780" s="4" t="s">
        <v>19503</v>
      </c>
      <c r="F780" s="56">
        <v>1</v>
      </c>
    </row>
    <row r="781" spans="5:6" x14ac:dyDescent="0.35">
      <c r="E781" s="4" t="s">
        <v>20232</v>
      </c>
      <c r="F781" s="56">
        <v>1</v>
      </c>
    </row>
    <row r="782" spans="5:6" x14ac:dyDescent="0.35">
      <c r="E782" s="4" t="s">
        <v>19979</v>
      </c>
      <c r="F782" s="56">
        <v>1</v>
      </c>
    </row>
    <row r="783" spans="5:6" x14ac:dyDescent="0.35">
      <c r="E783" s="4" t="s">
        <v>19620</v>
      </c>
      <c r="F783" s="56">
        <v>1</v>
      </c>
    </row>
    <row r="784" spans="5:6" x14ac:dyDescent="0.35">
      <c r="E784" s="4" t="s">
        <v>19981</v>
      </c>
      <c r="F784" s="56">
        <v>1</v>
      </c>
    </row>
    <row r="785" spans="5:6" x14ac:dyDescent="0.35">
      <c r="E785" s="4" t="s">
        <v>20296</v>
      </c>
      <c r="F785" s="56">
        <v>1</v>
      </c>
    </row>
    <row r="786" spans="5:6" x14ac:dyDescent="0.35">
      <c r="E786" s="4" t="s">
        <v>19983</v>
      </c>
      <c r="F786" s="56">
        <v>1</v>
      </c>
    </row>
    <row r="787" spans="5:6" x14ac:dyDescent="0.35">
      <c r="E787" s="4" t="s">
        <v>19817</v>
      </c>
      <c r="F787" s="56">
        <v>1</v>
      </c>
    </row>
    <row r="788" spans="5:6" x14ac:dyDescent="0.35">
      <c r="E788" s="4" t="s">
        <v>19985</v>
      </c>
      <c r="F788" s="56">
        <v>1</v>
      </c>
    </row>
    <row r="789" spans="5:6" x14ac:dyDescent="0.35">
      <c r="E789" s="4" t="s">
        <v>20359</v>
      </c>
      <c r="F789" s="56">
        <v>1</v>
      </c>
    </row>
    <row r="790" spans="5:6" x14ac:dyDescent="0.35">
      <c r="E790" s="4" t="s">
        <v>19987</v>
      </c>
      <c r="F790" s="56">
        <v>1</v>
      </c>
    </row>
    <row r="791" spans="5:6" x14ac:dyDescent="0.35">
      <c r="E791" s="4" t="s">
        <v>20367</v>
      </c>
      <c r="F791" s="56">
        <v>1</v>
      </c>
    </row>
    <row r="792" spans="5:6" x14ac:dyDescent="0.35">
      <c r="E792" s="4" t="s">
        <v>19989</v>
      </c>
      <c r="F792" s="56">
        <v>1</v>
      </c>
    </row>
    <row r="793" spans="5:6" x14ac:dyDescent="0.35">
      <c r="E793" s="4" t="s">
        <v>19823</v>
      </c>
      <c r="F793" s="56">
        <v>1</v>
      </c>
    </row>
    <row r="794" spans="5:6" x14ac:dyDescent="0.35">
      <c r="E794" s="4" t="s">
        <v>19994</v>
      </c>
      <c r="F794" s="56">
        <v>1</v>
      </c>
    </row>
    <row r="795" spans="5:6" x14ac:dyDescent="0.35">
      <c r="E795" s="4" t="s">
        <v>19630</v>
      </c>
      <c r="F795" s="56">
        <v>1</v>
      </c>
    </row>
    <row r="796" spans="5:6" x14ac:dyDescent="0.35">
      <c r="E796" s="4" t="s">
        <v>19997</v>
      </c>
      <c r="F796" s="56">
        <v>1</v>
      </c>
    </row>
    <row r="797" spans="5:6" x14ac:dyDescent="0.35">
      <c r="E797" s="4" t="s">
        <v>20390</v>
      </c>
      <c r="F797" s="56">
        <v>1</v>
      </c>
    </row>
    <row r="798" spans="5:6" x14ac:dyDescent="0.35">
      <c r="E798" s="4" t="s">
        <v>19999</v>
      </c>
      <c r="F798" s="56">
        <v>1</v>
      </c>
    </row>
    <row r="799" spans="5:6" x14ac:dyDescent="0.35">
      <c r="E799" s="4" t="s">
        <v>20395</v>
      </c>
      <c r="F799" s="56">
        <v>1</v>
      </c>
    </row>
    <row r="800" spans="5:6" x14ac:dyDescent="0.35">
      <c r="E800" s="4" t="s">
        <v>20001</v>
      </c>
      <c r="F800" s="56">
        <v>1</v>
      </c>
    </row>
    <row r="801" spans="5:6" x14ac:dyDescent="0.35">
      <c r="E801" s="4" t="s">
        <v>20399</v>
      </c>
      <c r="F801" s="56">
        <v>1</v>
      </c>
    </row>
    <row r="802" spans="5:6" x14ac:dyDescent="0.35">
      <c r="E802" s="4" t="s">
        <v>601</v>
      </c>
      <c r="F802" s="56">
        <v>1</v>
      </c>
    </row>
    <row r="803" spans="5:6" x14ac:dyDescent="0.35">
      <c r="E803" s="4" t="s">
        <v>19633</v>
      </c>
      <c r="F803" s="56">
        <v>1</v>
      </c>
    </row>
    <row r="804" spans="5:6" x14ac:dyDescent="0.35">
      <c r="E804" s="4" t="s">
        <v>20004</v>
      </c>
      <c r="F804" s="56">
        <v>1</v>
      </c>
    </row>
    <row r="805" spans="5:6" x14ac:dyDescent="0.35">
      <c r="E805" s="4" t="s">
        <v>20460</v>
      </c>
      <c r="F805" s="56">
        <v>1</v>
      </c>
    </row>
    <row r="806" spans="5:6" x14ac:dyDescent="0.35">
      <c r="E806" s="4" t="s">
        <v>20005</v>
      </c>
      <c r="F806" s="56">
        <v>1</v>
      </c>
    </row>
    <row r="807" spans="5:6" x14ac:dyDescent="0.35">
      <c r="E807" s="4" t="s">
        <v>20466</v>
      </c>
      <c r="F807" s="56">
        <v>1</v>
      </c>
    </row>
    <row r="808" spans="5:6" x14ac:dyDescent="0.35">
      <c r="E808" s="4" t="s">
        <v>20006</v>
      </c>
      <c r="F808" s="56">
        <v>1</v>
      </c>
    </row>
    <row r="809" spans="5:6" x14ac:dyDescent="0.35">
      <c r="E809" s="4" t="s">
        <v>20472</v>
      </c>
      <c r="F809" s="56">
        <v>1</v>
      </c>
    </row>
    <row r="810" spans="5:6" x14ac:dyDescent="0.35">
      <c r="E810" s="4" t="s">
        <v>20009</v>
      </c>
      <c r="F810" s="56">
        <v>1</v>
      </c>
    </row>
    <row r="811" spans="5:6" x14ac:dyDescent="0.35">
      <c r="E811" s="4" t="s">
        <v>20481</v>
      </c>
      <c r="F811" s="56">
        <v>1</v>
      </c>
    </row>
    <row r="812" spans="5:6" x14ac:dyDescent="0.35">
      <c r="E812" s="4" t="s">
        <v>20011</v>
      </c>
      <c r="F812" s="56">
        <v>1</v>
      </c>
    </row>
    <row r="813" spans="5:6" x14ac:dyDescent="0.35">
      <c r="E813" s="4" t="s">
        <v>20485</v>
      </c>
      <c r="F813" s="56">
        <v>1</v>
      </c>
    </row>
    <row r="814" spans="5:6" x14ac:dyDescent="0.35">
      <c r="E814" s="4" t="s">
        <v>20024</v>
      </c>
      <c r="F814" s="56">
        <v>1</v>
      </c>
    </row>
    <row r="815" spans="5:6" x14ac:dyDescent="0.35">
      <c r="E815" s="4" t="s">
        <v>19642</v>
      </c>
      <c r="F815" s="56">
        <v>1</v>
      </c>
    </row>
    <row r="816" spans="5:6" x14ac:dyDescent="0.35">
      <c r="E816" s="4" t="s">
        <v>19585</v>
      </c>
      <c r="F816" s="56">
        <v>1</v>
      </c>
    </row>
    <row r="817" spans="5:6" x14ac:dyDescent="0.35">
      <c r="E817" s="4" t="s">
        <v>21538</v>
      </c>
      <c r="F817" s="56">
        <v>1</v>
      </c>
    </row>
    <row r="818" spans="5:6" x14ac:dyDescent="0.35">
      <c r="E818" s="4" t="s">
        <v>19758</v>
      </c>
      <c r="F818" s="56">
        <v>1</v>
      </c>
    </row>
    <row r="819" spans="5:6" x14ac:dyDescent="0.35">
      <c r="E819" s="4" t="s">
        <v>16601</v>
      </c>
      <c r="F819" s="56">
        <v>1</v>
      </c>
    </row>
    <row r="820" spans="5:6" x14ac:dyDescent="0.35">
      <c r="E820" s="4" t="s">
        <v>20036</v>
      </c>
      <c r="F820" s="56">
        <v>1</v>
      </c>
    </row>
    <row r="821" spans="5:6" x14ac:dyDescent="0.35">
      <c r="E821" s="4" t="s">
        <v>21541</v>
      </c>
      <c r="F821" s="56">
        <v>1</v>
      </c>
    </row>
    <row r="822" spans="5:6" x14ac:dyDescent="0.35">
      <c r="E822" s="4" t="s">
        <v>3702</v>
      </c>
      <c r="F822" s="56">
        <v>1</v>
      </c>
    </row>
    <row r="823" spans="5:6" x14ac:dyDescent="0.35">
      <c r="E823" s="4" t="s">
        <v>21569</v>
      </c>
      <c r="F823" s="56">
        <v>1</v>
      </c>
    </row>
    <row r="824" spans="5:6" x14ac:dyDescent="0.35">
      <c r="E824" s="4" t="s">
        <v>19762</v>
      </c>
      <c r="F824" s="56">
        <v>1</v>
      </c>
    </row>
    <row r="825" spans="5:6" x14ac:dyDescent="0.35">
      <c r="E825" s="4" t="s">
        <v>21565</v>
      </c>
      <c r="F825" s="56">
        <v>1</v>
      </c>
    </row>
    <row r="826" spans="5:6" x14ac:dyDescent="0.35">
      <c r="E826" s="4" t="s">
        <v>19505</v>
      </c>
      <c r="F826" s="56">
        <v>1</v>
      </c>
    </row>
    <row r="827" spans="5:6" x14ac:dyDescent="0.35">
      <c r="E827" s="4" t="s">
        <v>21561</v>
      </c>
      <c r="F827" s="56">
        <v>1</v>
      </c>
    </row>
    <row r="828" spans="5:6" x14ac:dyDescent="0.35">
      <c r="E828" s="4" t="s">
        <v>19495</v>
      </c>
      <c r="F828" s="56">
        <v>1</v>
      </c>
    </row>
    <row r="829" spans="5:6" x14ac:dyDescent="0.35">
      <c r="E829" s="4" t="s">
        <v>21559</v>
      </c>
      <c r="F829" s="56">
        <v>1</v>
      </c>
    </row>
    <row r="830" spans="5:6" x14ac:dyDescent="0.35">
      <c r="E830" s="4" t="s">
        <v>20082</v>
      </c>
      <c r="F830" s="56">
        <v>1</v>
      </c>
    </row>
    <row r="831" spans="5:6" x14ac:dyDescent="0.35">
      <c r="E831" s="4" t="s">
        <v>21550</v>
      </c>
      <c r="F831" s="56">
        <v>1</v>
      </c>
    </row>
    <row r="832" spans="5:6" x14ac:dyDescent="0.35">
      <c r="E832" s="4" t="s">
        <v>19510</v>
      </c>
      <c r="F832" s="56">
        <v>1</v>
      </c>
    </row>
    <row r="833" spans="5:6" x14ac:dyDescent="0.35">
      <c r="E833" s="4" t="s">
        <v>21548</v>
      </c>
      <c r="F833" s="56">
        <v>1</v>
      </c>
    </row>
    <row r="834" spans="5:6" x14ac:dyDescent="0.35">
      <c r="E834" s="4" t="s">
        <v>19776</v>
      </c>
      <c r="F834" s="56">
        <v>1</v>
      </c>
    </row>
    <row r="835" spans="5:6" x14ac:dyDescent="0.35">
      <c r="E835" s="4" t="s">
        <v>21546</v>
      </c>
      <c r="F835" s="56">
        <v>1</v>
      </c>
    </row>
    <row r="836" spans="5:6" x14ac:dyDescent="0.35">
      <c r="E836" s="4" t="s">
        <v>19777</v>
      </c>
      <c r="F836" s="56">
        <v>1</v>
      </c>
    </row>
    <row r="837" spans="5:6" x14ac:dyDescent="0.35">
      <c r="E837" s="4" t="s">
        <v>21544</v>
      </c>
      <c r="F837" s="56">
        <v>1</v>
      </c>
    </row>
    <row r="838" spans="5:6" x14ac:dyDescent="0.35">
      <c r="E838" s="4" t="s">
        <v>19780</v>
      </c>
      <c r="F838" s="56">
        <v>1</v>
      </c>
    </row>
    <row r="839" spans="5:6" x14ac:dyDescent="0.35">
      <c r="E839" s="4" t="s">
        <v>21542</v>
      </c>
      <c r="F839" s="56">
        <v>1</v>
      </c>
    </row>
    <row r="840" spans="5:6" x14ac:dyDescent="0.35">
      <c r="E840" s="4" t="s">
        <v>19606</v>
      </c>
      <c r="F840" s="56">
        <v>1</v>
      </c>
    </row>
    <row r="841" spans="5:6" x14ac:dyDescent="0.35">
      <c r="E841" s="4" t="s">
        <v>15617</v>
      </c>
      <c r="F841" s="56">
        <v>1</v>
      </c>
    </row>
    <row r="842" spans="5:6" x14ac:dyDescent="0.35">
      <c r="E842" s="4" t="s">
        <v>19784</v>
      </c>
      <c r="F842" s="56">
        <v>1</v>
      </c>
    </row>
    <row r="843" spans="5:6" x14ac:dyDescent="0.35">
      <c r="E843" s="4" t="s">
        <v>22705</v>
      </c>
      <c r="F843" s="56">
        <v>1</v>
      </c>
    </row>
    <row r="844" spans="5:6" x14ac:dyDescent="0.35">
      <c r="E844" s="4" t="s">
        <v>20115</v>
      </c>
      <c r="F844" s="56">
        <v>1</v>
      </c>
    </row>
    <row r="845" spans="5:6" x14ac:dyDescent="0.35">
      <c r="E845" s="4" t="s">
        <v>19524</v>
      </c>
      <c r="F845" s="56">
        <v>1</v>
      </c>
    </row>
    <row r="846" spans="5:6" x14ac:dyDescent="0.35">
      <c r="E846" s="4" t="s">
        <v>20117</v>
      </c>
      <c r="F846" s="56">
        <v>1</v>
      </c>
    </row>
    <row r="847" spans="5:6" x14ac:dyDescent="0.35">
      <c r="E847" s="4" t="s">
        <v>19227</v>
      </c>
      <c r="F847" s="56">
        <v>1</v>
      </c>
    </row>
    <row r="848" spans="5:6" x14ac:dyDescent="0.35">
      <c r="E848" s="4" t="s">
        <v>19379</v>
      </c>
      <c r="F848" s="56">
        <v>1</v>
      </c>
    </row>
    <row r="849" spans="5:6" x14ac:dyDescent="0.35">
      <c r="E849" s="4" t="s">
        <v>19299</v>
      </c>
      <c r="F849" s="56">
        <v>1</v>
      </c>
    </row>
    <row r="850" spans="5:6" x14ac:dyDescent="0.35">
      <c r="E850" s="4" t="s">
        <v>15248</v>
      </c>
      <c r="F850" s="56">
        <v>1</v>
      </c>
    </row>
    <row r="851" spans="5:6" x14ac:dyDescent="0.35">
      <c r="E851" s="4" t="s">
        <v>19188</v>
      </c>
      <c r="F851" s="56">
        <v>1</v>
      </c>
    </row>
    <row r="852" spans="5:6" x14ac:dyDescent="0.35">
      <c r="E852" s="4" t="s">
        <v>18934</v>
      </c>
      <c r="F852" s="56">
        <v>1</v>
      </c>
    </row>
    <row r="853" spans="5:6" x14ac:dyDescent="0.35">
      <c r="E853" s="4" t="s">
        <v>19262</v>
      </c>
      <c r="F853" s="56">
        <v>1</v>
      </c>
    </row>
    <row r="854" spans="5:6" x14ac:dyDescent="0.35">
      <c r="E854" s="4" t="s">
        <v>18935</v>
      </c>
      <c r="F854" s="56">
        <v>1</v>
      </c>
    </row>
    <row r="855" spans="5:6" x14ac:dyDescent="0.35">
      <c r="E855" s="4" t="s">
        <v>19333</v>
      </c>
      <c r="F855" s="56">
        <v>1</v>
      </c>
    </row>
    <row r="856" spans="5:6" x14ac:dyDescent="0.35">
      <c r="E856" s="4" t="s">
        <v>18936</v>
      </c>
      <c r="F856" s="56">
        <v>1</v>
      </c>
    </row>
    <row r="857" spans="5:6" x14ac:dyDescent="0.35">
      <c r="E857" s="4" t="s">
        <v>19434</v>
      </c>
      <c r="F857" s="56">
        <v>1</v>
      </c>
    </row>
    <row r="858" spans="5:6" x14ac:dyDescent="0.35">
      <c r="E858" s="4" t="s">
        <v>18938</v>
      </c>
      <c r="F858" s="56">
        <v>1</v>
      </c>
    </row>
    <row r="859" spans="5:6" x14ac:dyDescent="0.35">
      <c r="E859" s="4" t="s">
        <v>19213</v>
      </c>
      <c r="F859" s="56">
        <v>1</v>
      </c>
    </row>
    <row r="860" spans="5:6" x14ac:dyDescent="0.35">
      <c r="E860" s="4" t="s">
        <v>18940</v>
      </c>
      <c r="F860" s="56">
        <v>1</v>
      </c>
    </row>
    <row r="861" spans="5:6" x14ac:dyDescent="0.35">
      <c r="E861" s="4" t="s">
        <v>19243</v>
      </c>
      <c r="F861" s="56">
        <v>1</v>
      </c>
    </row>
    <row r="862" spans="5:6" x14ac:dyDescent="0.35">
      <c r="E862" s="4" t="s">
        <v>14809</v>
      </c>
      <c r="F862" s="56">
        <v>1</v>
      </c>
    </row>
    <row r="863" spans="5:6" x14ac:dyDescent="0.35">
      <c r="E863" s="4" t="s">
        <v>19280</v>
      </c>
      <c r="F863" s="56">
        <v>1</v>
      </c>
    </row>
    <row r="864" spans="5:6" x14ac:dyDescent="0.35">
      <c r="E864" s="4" t="s">
        <v>18942</v>
      </c>
      <c r="F864" s="56">
        <v>1</v>
      </c>
    </row>
    <row r="865" spans="5:6" x14ac:dyDescent="0.35">
      <c r="E865" s="4" t="s">
        <v>12783</v>
      </c>
      <c r="F865" s="56">
        <v>1</v>
      </c>
    </row>
    <row r="866" spans="5:6" x14ac:dyDescent="0.35">
      <c r="E866" s="4" t="s">
        <v>18944</v>
      </c>
      <c r="F866" s="56">
        <v>1</v>
      </c>
    </row>
    <row r="867" spans="5:6" x14ac:dyDescent="0.35">
      <c r="E867" s="4" t="s">
        <v>19355</v>
      </c>
      <c r="F867" s="56">
        <v>1</v>
      </c>
    </row>
    <row r="868" spans="5:6" x14ac:dyDescent="0.35">
      <c r="E868" s="4" t="s">
        <v>18946</v>
      </c>
      <c r="F868" s="56">
        <v>1</v>
      </c>
    </row>
    <row r="869" spans="5:6" x14ac:dyDescent="0.35">
      <c r="E869" s="4" t="s">
        <v>18895</v>
      </c>
      <c r="F869" s="56">
        <v>1</v>
      </c>
    </row>
    <row r="870" spans="5:6" x14ac:dyDescent="0.35">
      <c r="E870" s="4" t="s">
        <v>18948</v>
      </c>
      <c r="F870" s="56">
        <v>1</v>
      </c>
    </row>
    <row r="871" spans="5:6" x14ac:dyDescent="0.35">
      <c r="E871" s="4" t="s">
        <v>19462</v>
      </c>
      <c r="F871" s="56">
        <v>1</v>
      </c>
    </row>
    <row r="872" spans="5:6" x14ac:dyDescent="0.35">
      <c r="E872" s="4" t="s">
        <v>18950</v>
      </c>
      <c r="F872" s="56">
        <v>1</v>
      </c>
    </row>
    <row r="873" spans="5:6" x14ac:dyDescent="0.35">
      <c r="E873" s="4" t="s">
        <v>16580</v>
      </c>
      <c r="F873" s="56">
        <v>1</v>
      </c>
    </row>
    <row r="874" spans="5:6" x14ac:dyDescent="0.35">
      <c r="E874" s="4" t="s">
        <v>18952</v>
      </c>
      <c r="F874" s="56">
        <v>1</v>
      </c>
    </row>
    <row r="875" spans="5:6" x14ac:dyDescent="0.35">
      <c r="E875" s="4" t="s">
        <v>8527</v>
      </c>
      <c r="F875" s="56">
        <v>1</v>
      </c>
    </row>
    <row r="876" spans="5:6" x14ac:dyDescent="0.35">
      <c r="E876" s="4" t="s">
        <v>18954</v>
      </c>
      <c r="F876" s="56">
        <v>1</v>
      </c>
    </row>
    <row r="877" spans="5:6" x14ac:dyDescent="0.35">
      <c r="E877" s="4" t="s">
        <v>19235</v>
      </c>
      <c r="F877" s="56">
        <v>1</v>
      </c>
    </row>
    <row r="878" spans="5:6" x14ac:dyDescent="0.35">
      <c r="E878" s="4" t="s">
        <v>18956</v>
      </c>
      <c r="F878" s="56">
        <v>1</v>
      </c>
    </row>
    <row r="879" spans="5:6" x14ac:dyDescent="0.35">
      <c r="E879" s="4" t="s">
        <v>19252</v>
      </c>
      <c r="F879" s="56">
        <v>1</v>
      </c>
    </row>
    <row r="880" spans="5:6" x14ac:dyDescent="0.35">
      <c r="E880" s="4" t="s">
        <v>18958</v>
      </c>
      <c r="F880" s="56">
        <v>1</v>
      </c>
    </row>
    <row r="881" spans="5:6" x14ac:dyDescent="0.35">
      <c r="E881" s="4" t="s">
        <v>19270</v>
      </c>
      <c r="F881" s="56">
        <v>1</v>
      </c>
    </row>
    <row r="882" spans="5:6" x14ac:dyDescent="0.35">
      <c r="E882" s="4" t="s">
        <v>18961</v>
      </c>
      <c r="F882" s="56">
        <v>1</v>
      </c>
    </row>
    <row r="883" spans="5:6" x14ac:dyDescent="0.35">
      <c r="E883" s="4" t="s">
        <v>16594</v>
      </c>
      <c r="F883" s="56">
        <v>1</v>
      </c>
    </row>
    <row r="884" spans="5:6" x14ac:dyDescent="0.35">
      <c r="E884" s="4" t="s">
        <v>18963</v>
      </c>
      <c r="F884" s="56">
        <v>1</v>
      </c>
    </row>
    <row r="885" spans="5:6" x14ac:dyDescent="0.35">
      <c r="E885" s="4" t="s">
        <v>19307</v>
      </c>
      <c r="F885" s="56">
        <v>1</v>
      </c>
    </row>
    <row r="886" spans="5:6" x14ac:dyDescent="0.35">
      <c r="E886" s="4" t="s">
        <v>16503</v>
      </c>
      <c r="F886" s="56">
        <v>1</v>
      </c>
    </row>
    <row r="887" spans="5:6" x14ac:dyDescent="0.35">
      <c r="E887" s="4" t="s">
        <v>18887</v>
      </c>
      <c r="F887" s="56">
        <v>1</v>
      </c>
    </row>
    <row r="888" spans="5:6" x14ac:dyDescent="0.35">
      <c r="E888" s="4" t="s">
        <v>18977</v>
      </c>
      <c r="F888" s="56">
        <v>1</v>
      </c>
    </row>
    <row r="889" spans="5:6" x14ac:dyDescent="0.35">
      <c r="E889" s="4" t="s">
        <v>19344</v>
      </c>
      <c r="F889" s="56">
        <v>1</v>
      </c>
    </row>
    <row r="890" spans="5:6" x14ac:dyDescent="0.35">
      <c r="E890" s="4" t="s">
        <v>18979</v>
      </c>
      <c r="F890" s="56">
        <v>1</v>
      </c>
    </row>
    <row r="891" spans="5:6" x14ac:dyDescent="0.35">
      <c r="E891" s="4" t="s">
        <v>19364</v>
      </c>
      <c r="F891" s="56">
        <v>1</v>
      </c>
    </row>
    <row r="892" spans="5:6" x14ac:dyDescent="0.35">
      <c r="E892" s="4" t="s">
        <v>15915</v>
      </c>
      <c r="F892" s="56">
        <v>1</v>
      </c>
    </row>
    <row r="893" spans="5:6" x14ac:dyDescent="0.35">
      <c r="E893" s="4" t="s">
        <v>19388</v>
      </c>
      <c r="F893" s="56">
        <v>1</v>
      </c>
    </row>
    <row r="894" spans="5:6" x14ac:dyDescent="0.35">
      <c r="E894" s="4" t="s">
        <v>18984</v>
      </c>
      <c r="F894" s="56">
        <v>1</v>
      </c>
    </row>
    <row r="895" spans="5:6" x14ac:dyDescent="0.35">
      <c r="E895" s="4" t="s">
        <v>18897</v>
      </c>
      <c r="F895" s="56">
        <v>1</v>
      </c>
    </row>
    <row r="896" spans="5:6" x14ac:dyDescent="0.35">
      <c r="E896" s="4" t="s">
        <v>18986</v>
      </c>
      <c r="F896" s="56">
        <v>1</v>
      </c>
    </row>
    <row r="897" spans="5:6" x14ac:dyDescent="0.35">
      <c r="E897" s="4" t="s">
        <v>18910</v>
      </c>
      <c r="F897" s="56">
        <v>1</v>
      </c>
    </row>
    <row r="898" spans="5:6" x14ac:dyDescent="0.35">
      <c r="E898" s="4" t="s">
        <v>18988</v>
      </c>
      <c r="F898" s="56">
        <v>1</v>
      </c>
    </row>
    <row r="899" spans="5:6" x14ac:dyDescent="0.35">
      <c r="E899" s="4" t="s">
        <v>19476</v>
      </c>
      <c r="F899" s="56">
        <v>1</v>
      </c>
    </row>
    <row r="900" spans="5:6" x14ac:dyDescent="0.35">
      <c r="E900" s="4" t="s">
        <v>18990</v>
      </c>
      <c r="F900" s="56">
        <v>1</v>
      </c>
    </row>
    <row r="901" spans="5:6" x14ac:dyDescent="0.35">
      <c r="E901" s="4" t="s">
        <v>16575</v>
      </c>
      <c r="F901" s="56">
        <v>1</v>
      </c>
    </row>
    <row r="902" spans="5:6" x14ac:dyDescent="0.35">
      <c r="E902" s="4" t="s">
        <v>18992</v>
      </c>
      <c r="F902" s="56">
        <v>1</v>
      </c>
    </row>
    <row r="903" spans="5:6" x14ac:dyDescent="0.35">
      <c r="E903" s="4" t="s">
        <v>16444</v>
      </c>
      <c r="F903" s="56">
        <v>1</v>
      </c>
    </row>
    <row r="904" spans="5:6" x14ac:dyDescent="0.35">
      <c r="E904" s="4" t="s">
        <v>18994</v>
      </c>
      <c r="F904" s="56">
        <v>1</v>
      </c>
    </row>
    <row r="905" spans="5:6" x14ac:dyDescent="0.35">
      <c r="E905" s="4" t="s">
        <v>14798</v>
      </c>
      <c r="F905" s="56">
        <v>1</v>
      </c>
    </row>
    <row r="906" spans="5:6" x14ac:dyDescent="0.35">
      <c r="E906" s="4" t="s">
        <v>18996</v>
      </c>
      <c r="F906" s="56">
        <v>1</v>
      </c>
    </row>
    <row r="907" spans="5:6" x14ac:dyDescent="0.35">
      <c r="E907" s="4" t="s">
        <v>19223</v>
      </c>
      <c r="F907" s="56">
        <v>1</v>
      </c>
    </row>
    <row r="908" spans="5:6" x14ac:dyDescent="0.35">
      <c r="E908" s="4" t="s">
        <v>18999</v>
      </c>
      <c r="F908" s="56">
        <v>1</v>
      </c>
    </row>
    <row r="909" spans="5:6" x14ac:dyDescent="0.35">
      <c r="E909" s="4" t="s">
        <v>19231</v>
      </c>
      <c r="F909" s="56">
        <v>1</v>
      </c>
    </row>
    <row r="910" spans="5:6" x14ac:dyDescent="0.35">
      <c r="E910" s="4" t="s">
        <v>19001</v>
      </c>
      <c r="F910" s="56">
        <v>1</v>
      </c>
    </row>
    <row r="911" spans="5:6" x14ac:dyDescent="0.35">
      <c r="E911" s="4" t="s">
        <v>19239</v>
      </c>
      <c r="F911" s="56">
        <v>1</v>
      </c>
    </row>
    <row r="912" spans="5:6" x14ac:dyDescent="0.35">
      <c r="E912" s="4" t="s">
        <v>19003</v>
      </c>
      <c r="F912" s="56">
        <v>1</v>
      </c>
    </row>
    <row r="913" spans="5:6" x14ac:dyDescent="0.35">
      <c r="E913" s="4" t="s">
        <v>15901</v>
      </c>
      <c r="F913" s="56">
        <v>1</v>
      </c>
    </row>
    <row r="914" spans="5:6" x14ac:dyDescent="0.35">
      <c r="E914" s="4" t="s">
        <v>19005</v>
      </c>
      <c r="F914" s="56">
        <v>1</v>
      </c>
    </row>
    <row r="915" spans="5:6" x14ac:dyDescent="0.35">
      <c r="E915" s="4" t="s">
        <v>15971</v>
      </c>
      <c r="F915" s="56">
        <v>1</v>
      </c>
    </row>
    <row r="916" spans="5:6" x14ac:dyDescent="0.35">
      <c r="E916" s="4" t="s">
        <v>19007</v>
      </c>
      <c r="F916" s="56">
        <v>1</v>
      </c>
    </row>
    <row r="917" spans="5:6" x14ac:dyDescent="0.35">
      <c r="E917" s="4" t="s">
        <v>19266</v>
      </c>
      <c r="F917" s="56">
        <v>1</v>
      </c>
    </row>
    <row r="918" spans="5:6" x14ac:dyDescent="0.35">
      <c r="E918" s="4" t="s">
        <v>19009</v>
      </c>
      <c r="F918" s="56">
        <v>1</v>
      </c>
    </row>
    <row r="919" spans="5:6" x14ac:dyDescent="0.35">
      <c r="E919" s="4" t="s">
        <v>16034</v>
      </c>
      <c r="F919" s="56">
        <v>1</v>
      </c>
    </row>
    <row r="920" spans="5:6" x14ac:dyDescent="0.35">
      <c r="E920" s="4" t="s">
        <v>19011</v>
      </c>
      <c r="F920" s="56">
        <v>1</v>
      </c>
    </row>
    <row r="921" spans="5:6" x14ac:dyDescent="0.35">
      <c r="E921" s="4" t="s">
        <v>19284</v>
      </c>
      <c r="F921" s="56">
        <v>1</v>
      </c>
    </row>
    <row r="922" spans="5:6" x14ac:dyDescent="0.35">
      <c r="E922" s="4" t="s">
        <v>19015</v>
      </c>
      <c r="F922" s="56">
        <v>1</v>
      </c>
    </row>
    <row r="923" spans="5:6" x14ac:dyDescent="0.35">
      <c r="E923" s="4" t="s">
        <v>16603</v>
      </c>
      <c r="F923" s="56">
        <v>1</v>
      </c>
    </row>
    <row r="924" spans="5:6" x14ac:dyDescent="0.35">
      <c r="E924" s="4" t="s">
        <v>19016</v>
      </c>
      <c r="F924" s="56">
        <v>1</v>
      </c>
    </row>
    <row r="925" spans="5:6" x14ac:dyDescent="0.35">
      <c r="E925" s="4" t="s">
        <v>15944</v>
      </c>
      <c r="F925" s="56">
        <v>1</v>
      </c>
    </row>
    <row r="926" spans="5:6" x14ac:dyDescent="0.35">
      <c r="E926" s="4" t="s">
        <v>19019</v>
      </c>
      <c r="F926" s="56">
        <v>1</v>
      </c>
    </row>
    <row r="927" spans="5:6" x14ac:dyDescent="0.35">
      <c r="E927" s="4" t="s">
        <v>19311</v>
      </c>
      <c r="F927" s="56">
        <v>1</v>
      </c>
    </row>
    <row r="928" spans="5:6" x14ac:dyDescent="0.35">
      <c r="E928" s="4" t="s">
        <v>19021</v>
      </c>
      <c r="F928" s="56">
        <v>1</v>
      </c>
    </row>
    <row r="929" spans="5:6" x14ac:dyDescent="0.35">
      <c r="E929" s="4" t="s">
        <v>19319</v>
      </c>
      <c r="F929" s="56">
        <v>1</v>
      </c>
    </row>
    <row r="930" spans="5:6" x14ac:dyDescent="0.35">
      <c r="E930" s="4" t="s">
        <v>14811</v>
      </c>
      <c r="F930" s="56">
        <v>1</v>
      </c>
    </row>
    <row r="931" spans="5:6" x14ac:dyDescent="0.35">
      <c r="E931" s="4" t="s">
        <v>19330</v>
      </c>
      <c r="F931" s="56">
        <v>1</v>
      </c>
    </row>
    <row r="932" spans="5:6" x14ac:dyDescent="0.35">
      <c r="E932" s="4" t="s">
        <v>15960</v>
      </c>
      <c r="F932" s="56">
        <v>1</v>
      </c>
    </row>
    <row r="933" spans="5:6" x14ac:dyDescent="0.35">
      <c r="E933" s="4" t="s">
        <v>15083</v>
      </c>
      <c r="F933" s="56">
        <v>1</v>
      </c>
    </row>
    <row r="934" spans="5:6" x14ac:dyDescent="0.35">
      <c r="E934" s="4" t="s">
        <v>19028</v>
      </c>
      <c r="F934" s="56">
        <v>1</v>
      </c>
    </row>
    <row r="935" spans="5:6" x14ac:dyDescent="0.35">
      <c r="E935" s="4" t="s">
        <v>19348</v>
      </c>
      <c r="F935" s="56">
        <v>1</v>
      </c>
    </row>
    <row r="936" spans="5:6" x14ac:dyDescent="0.35">
      <c r="E936" s="4" t="s">
        <v>19030</v>
      </c>
      <c r="F936" s="56">
        <v>1</v>
      </c>
    </row>
    <row r="937" spans="5:6" x14ac:dyDescent="0.35">
      <c r="E937" s="4" t="s">
        <v>19360</v>
      </c>
      <c r="F937" s="56">
        <v>1</v>
      </c>
    </row>
    <row r="938" spans="5:6" x14ac:dyDescent="0.35">
      <c r="E938" s="4" t="s">
        <v>19033</v>
      </c>
      <c r="F938" s="56">
        <v>1</v>
      </c>
    </row>
    <row r="939" spans="5:6" x14ac:dyDescent="0.35">
      <c r="E939" s="4" t="s">
        <v>19371</v>
      </c>
      <c r="F939" s="56">
        <v>1</v>
      </c>
    </row>
    <row r="940" spans="5:6" x14ac:dyDescent="0.35">
      <c r="E940" s="4" t="s">
        <v>19035</v>
      </c>
      <c r="F940" s="56">
        <v>1</v>
      </c>
    </row>
    <row r="941" spans="5:6" x14ac:dyDescent="0.35">
      <c r="E941" s="4" t="s">
        <v>18891</v>
      </c>
      <c r="F941" s="56">
        <v>1</v>
      </c>
    </row>
    <row r="942" spans="5:6" x14ac:dyDescent="0.35">
      <c r="E942" s="4" t="s">
        <v>19038</v>
      </c>
      <c r="F942" s="56">
        <v>1</v>
      </c>
    </row>
    <row r="943" spans="5:6" x14ac:dyDescent="0.35">
      <c r="E943" s="4" t="s">
        <v>19392</v>
      </c>
      <c r="F943" s="56">
        <v>1</v>
      </c>
    </row>
    <row r="944" spans="5:6" x14ac:dyDescent="0.35">
      <c r="E944" s="4" t="s">
        <v>19041</v>
      </c>
      <c r="F944" s="56">
        <v>1</v>
      </c>
    </row>
    <row r="945" spans="5:6" x14ac:dyDescent="0.35">
      <c r="E945" s="4" t="s">
        <v>19412</v>
      </c>
      <c r="F945" s="56">
        <v>1</v>
      </c>
    </row>
    <row r="946" spans="5:6" x14ac:dyDescent="0.35">
      <c r="E946" s="4" t="s">
        <v>19043</v>
      </c>
      <c r="F946" s="56">
        <v>1</v>
      </c>
    </row>
    <row r="947" spans="5:6" x14ac:dyDescent="0.35">
      <c r="E947" s="4" t="s">
        <v>18901</v>
      </c>
      <c r="F947" s="56">
        <v>1</v>
      </c>
    </row>
    <row r="948" spans="5:6" x14ac:dyDescent="0.35">
      <c r="E948" s="4" t="s">
        <v>19045</v>
      </c>
      <c r="F948" s="56">
        <v>1</v>
      </c>
    </row>
    <row r="949" spans="5:6" x14ac:dyDescent="0.35">
      <c r="E949" s="4" t="s">
        <v>14803</v>
      </c>
      <c r="F949" s="56">
        <v>1</v>
      </c>
    </row>
    <row r="950" spans="5:6" x14ac:dyDescent="0.35">
      <c r="E950" s="4" t="s">
        <v>19047</v>
      </c>
      <c r="F950" s="56">
        <v>1</v>
      </c>
    </row>
    <row r="951" spans="5:6" x14ac:dyDescent="0.35">
      <c r="E951" s="4" t="s">
        <v>18915</v>
      </c>
      <c r="F951" s="56">
        <v>1</v>
      </c>
    </row>
    <row r="952" spans="5:6" x14ac:dyDescent="0.35">
      <c r="E952" s="4" t="s">
        <v>14958</v>
      </c>
      <c r="F952" s="56">
        <v>1</v>
      </c>
    </row>
    <row r="953" spans="5:6" x14ac:dyDescent="0.35">
      <c r="E953" s="4" t="s">
        <v>18925</v>
      </c>
      <c r="F953" s="56">
        <v>1</v>
      </c>
    </row>
    <row r="954" spans="5:6" x14ac:dyDescent="0.35">
      <c r="E954" s="4" t="s">
        <v>896</v>
      </c>
      <c r="F954" s="56">
        <v>1</v>
      </c>
    </row>
    <row r="955" spans="5:6" x14ac:dyDescent="0.35">
      <c r="E955" s="4" t="s">
        <v>19186</v>
      </c>
      <c r="F955" s="56">
        <v>1</v>
      </c>
    </row>
    <row r="956" spans="5:6" x14ac:dyDescent="0.35">
      <c r="E956" s="4" t="s">
        <v>19050</v>
      </c>
      <c r="F956" s="56">
        <v>1</v>
      </c>
    </row>
    <row r="957" spans="5:6" x14ac:dyDescent="0.35">
      <c r="E957" s="4" t="s">
        <v>19190</v>
      </c>
      <c r="F957" s="56">
        <v>1</v>
      </c>
    </row>
    <row r="958" spans="5:6" x14ac:dyDescent="0.35">
      <c r="E958" s="4" t="s">
        <v>13662</v>
      </c>
      <c r="F958" s="56">
        <v>1</v>
      </c>
    </row>
    <row r="959" spans="5:6" x14ac:dyDescent="0.35">
      <c r="E959" s="4" t="s">
        <v>19197</v>
      </c>
      <c r="F959" s="56">
        <v>1</v>
      </c>
    </row>
    <row r="960" spans="5:6" x14ac:dyDescent="0.35">
      <c r="E960" s="4" t="s">
        <v>941</v>
      </c>
      <c r="F960" s="56">
        <v>1</v>
      </c>
    </row>
    <row r="961" spans="5:6" x14ac:dyDescent="0.35">
      <c r="E961" s="4" t="s">
        <v>19205</v>
      </c>
      <c r="F961" s="56">
        <v>1</v>
      </c>
    </row>
    <row r="962" spans="5:6" x14ac:dyDescent="0.35">
      <c r="E962" s="4" t="s">
        <v>19054</v>
      </c>
      <c r="F962" s="56">
        <v>1</v>
      </c>
    </row>
    <row r="963" spans="5:6" x14ac:dyDescent="0.35">
      <c r="E963" s="4" t="s">
        <v>19212</v>
      </c>
      <c r="F963" s="56">
        <v>1</v>
      </c>
    </row>
    <row r="964" spans="5:6" x14ac:dyDescent="0.35">
      <c r="E964" s="4" t="s">
        <v>16556</v>
      </c>
      <c r="F964" s="56">
        <v>1</v>
      </c>
    </row>
    <row r="965" spans="5:6" x14ac:dyDescent="0.35">
      <c r="E965" s="4" t="s">
        <v>14940</v>
      </c>
      <c r="F965" s="56">
        <v>1</v>
      </c>
    </row>
    <row r="966" spans="5:6" x14ac:dyDescent="0.35">
      <c r="E966" s="4" t="s">
        <v>19059</v>
      </c>
      <c r="F966" s="56">
        <v>1</v>
      </c>
    </row>
    <row r="967" spans="5:6" x14ac:dyDescent="0.35">
      <c r="E967" s="4" t="s">
        <v>5633</v>
      </c>
      <c r="F967" s="56">
        <v>1</v>
      </c>
    </row>
    <row r="968" spans="5:6" x14ac:dyDescent="0.35">
      <c r="E968" s="4" t="s">
        <v>19061</v>
      </c>
      <c r="F968" s="56">
        <v>1</v>
      </c>
    </row>
    <row r="969" spans="5:6" x14ac:dyDescent="0.35">
      <c r="E969" s="4" t="s">
        <v>19220</v>
      </c>
      <c r="F969" s="56">
        <v>1</v>
      </c>
    </row>
    <row r="970" spans="5:6" x14ac:dyDescent="0.35">
      <c r="E970" s="4" t="s">
        <v>19063</v>
      </c>
      <c r="F970" s="56">
        <v>1</v>
      </c>
    </row>
    <row r="971" spans="5:6" x14ac:dyDescent="0.35">
      <c r="E971" s="4" t="s">
        <v>19225</v>
      </c>
      <c r="F971" s="56">
        <v>1</v>
      </c>
    </row>
    <row r="972" spans="5:6" x14ac:dyDescent="0.35">
      <c r="E972" s="4" t="s">
        <v>19065</v>
      </c>
      <c r="F972" s="56">
        <v>1</v>
      </c>
    </row>
    <row r="973" spans="5:6" x14ac:dyDescent="0.35">
      <c r="E973" s="4" t="s">
        <v>19229</v>
      </c>
      <c r="F973" s="56">
        <v>1</v>
      </c>
    </row>
    <row r="974" spans="5:6" x14ac:dyDescent="0.35">
      <c r="E974" s="4" t="s">
        <v>16558</v>
      </c>
      <c r="F974" s="56">
        <v>1</v>
      </c>
    </row>
    <row r="975" spans="5:6" x14ac:dyDescent="0.35">
      <c r="E975" s="4" t="s">
        <v>19233</v>
      </c>
      <c r="F975" s="56">
        <v>1</v>
      </c>
    </row>
    <row r="976" spans="5:6" x14ac:dyDescent="0.35">
      <c r="E976" s="4" t="s">
        <v>19073</v>
      </c>
      <c r="F976" s="56">
        <v>1</v>
      </c>
    </row>
    <row r="977" spans="5:6" x14ac:dyDescent="0.35">
      <c r="E977" s="4" t="s">
        <v>19237</v>
      </c>
      <c r="F977" s="56">
        <v>1</v>
      </c>
    </row>
    <row r="978" spans="5:6" x14ac:dyDescent="0.35">
      <c r="E978" s="4" t="s">
        <v>19075</v>
      </c>
      <c r="F978" s="56">
        <v>1</v>
      </c>
    </row>
    <row r="979" spans="5:6" x14ac:dyDescent="0.35">
      <c r="E979" s="4" t="s">
        <v>19241</v>
      </c>
      <c r="F979" s="56">
        <v>1</v>
      </c>
    </row>
    <row r="980" spans="5:6" x14ac:dyDescent="0.35">
      <c r="E980" s="4" t="s">
        <v>19077</v>
      </c>
      <c r="F980" s="56">
        <v>1</v>
      </c>
    </row>
    <row r="981" spans="5:6" x14ac:dyDescent="0.35">
      <c r="E981" s="4" t="s">
        <v>19245</v>
      </c>
      <c r="F981" s="56">
        <v>1</v>
      </c>
    </row>
    <row r="982" spans="5:6" x14ac:dyDescent="0.35">
      <c r="E982" s="4" t="s">
        <v>12868</v>
      </c>
      <c r="F982" s="56">
        <v>1</v>
      </c>
    </row>
    <row r="983" spans="5:6" x14ac:dyDescent="0.35">
      <c r="E983" s="4" t="s">
        <v>19250</v>
      </c>
      <c r="F983" s="56">
        <v>1</v>
      </c>
    </row>
    <row r="984" spans="5:6" x14ac:dyDescent="0.35">
      <c r="E984" s="4" t="s">
        <v>19080</v>
      </c>
      <c r="F984" s="56">
        <v>1</v>
      </c>
    </row>
    <row r="985" spans="5:6" x14ac:dyDescent="0.35">
      <c r="E985" s="4" t="s">
        <v>19253</v>
      </c>
      <c r="F985" s="56">
        <v>1</v>
      </c>
    </row>
    <row r="986" spans="5:6" x14ac:dyDescent="0.35">
      <c r="E986" s="4" t="s">
        <v>19082</v>
      </c>
      <c r="F986" s="56">
        <v>1</v>
      </c>
    </row>
    <row r="987" spans="5:6" x14ac:dyDescent="0.35">
      <c r="E987" s="4" t="s">
        <v>19260</v>
      </c>
      <c r="F987" s="56">
        <v>1</v>
      </c>
    </row>
    <row r="988" spans="5:6" x14ac:dyDescent="0.35">
      <c r="E988" s="4" t="s">
        <v>19086</v>
      </c>
      <c r="F988" s="56">
        <v>1</v>
      </c>
    </row>
    <row r="989" spans="5:6" x14ac:dyDescent="0.35">
      <c r="E989" s="4" t="s">
        <v>19264</v>
      </c>
      <c r="F989" s="56">
        <v>1</v>
      </c>
    </row>
    <row r="990" spans="5:6" x14ac:dyDescent="0.35">
      <c r="E990" s="4" t="s">
        <v>19090</v>
      </c>
      <c r="F990" s="56">
        <v>1</v>
      </c>
    </row>
    <row r="991" spans="5:6" x14ac:dyDescent="0.35">
      <c r="E991" s="4" t="s">
        <v>19268</v>
      </c>
      <c r="F991" s="56">
        <v>1</v>
      </c>
    </row>
    <row r="992" spans="5:6" x14ac:dyDescent="0.35">
      <c r="E992" s="4" t="s">
        <v>19092</v>
      </c>
      <c r="F992" s="56">
        <v>1</v>
      </c>
    </row>
    <row r="993" spans="5:6" x14ac:dyDescent="0.35">
      <c r="E993" s="4" t="s">
        <v>19272</v>
      </c>
      <c r="F993" s="56">
        <v>1</v>
      </c>
    </row>
    <row r="994" spans="5:6" x14ac:dyDescent="0.35">
      <c r="E994" s="4" t="s">
        <v>19094</v>
      </c>
      <c r="F994" s="56">
        <v>1</v>
      </c>
    </row>
    <row r="995" spans="5:6" x14ac:dyDescent="0.35">
      <c r="E995" s="4" t="s">
        <v>19278</v>
      </c>
      <c r="F995" s="56">
        <v>1</v>
      </c>
    </row>
    <row r="996" spans="5:6" x14ac:dyDescent="0.35">
      <c r="E996" s="4" t="s">
        <v>19096</v>
      </c>
      <c r="F996" s="56">
        <v>1</v>
      </c>
    </row>
    <row r="997" spans="5:6" x14ac:dyDescent="0.35">
      <c r="E997" s="4" t="s">
        <v>19282</v>
      </c>
      <c r="F997" s="56">
        <v>1</v>
      </c>
    </row>
    <row r="998" spans="5:6" x14ac:dyDescent="0.35">
      <c r="E998" s="4" t="s">
        <v>19098</v>
      </c>
      <c r="F998" s="56">
        <v>1</v>
      </c>
    </row>
    <row r="999" spans="5:6" x14ac:dyDescent="0.35">
      <c r="E999" s="4" t="s">
        <v>19286</v>
      </c>
      <c r="F999" s="56">
        <v>1</v>
      </c>
    </row>
    <row r="1000" spans="5:6" x14ac:dyDescent="0.35">
      <c r="E1000" s="4" t="s">
        <v>19104</v>
      </c>
      <c r="F1000" s="56">
        <v>1</v>
      </c>
    </row>
    <row r="1001" spans="5:6" x14ac:dyDescent="0.35">
      <c r="E1001" s="4" t="s">
        <v>19291</v>
      </c>
      <c r="F1001" s="56">
        <v>1</v>
      </c>
    </row>
    <row r="1002" spans="5:6" x14ac:dyDescent="0.35">
      <c r="E1002" s="4" t="s">
        <v>19106</v>
      </c>
      <c r="F1002" s="56">
        <v>1</v>
      </c>
    </row>
    <row r="1003" spans="5:6" x14ac:dyDescent="0.35">
      <c r="E1003" s="4" t="s">
        <v>19297</v>
      </c>
      <c r="F1003" s="56">
        <v>1</v>
      </c>
    </row>
    <row r="1004" spans="5:6" x14ac:dyDescent="0.35">
      <c r="E1004" s="4" t="s">
        <v>16560</v>
      </c>
      <c r="F1004" s="56">
        <v>1</v>
      </c>
    </row>
    <row r="1005" spans="5:6" x14ac:dyDescent="0.35">
      <c r="E1005" s="4" t="s">
        <v>16597</v>
      </c>
      <c r="F1005" s="56">
        <v>1</v>
      </c>
    </row>
    <row r="1006" spans="5:6" x14ac:dyDescent="0.35">
      <c r="E1006" s="4" t="s">
        <v>19113</v>
      </c>
      <c r="F1006" s="56">
        <v>1</v>
      </c>
    </row>
    <row r="1007" spans="5:6" x14ac:dyDescent="0.35">
      <c r="E1007" s="4" t="s">
        <v>19305</v>
      </c>
      <c r="F1007" s="56">
        <v>1</v>
      </c>
    </row>
    <row r="1008" spans="5:6" x14ac:dyDescent="0.35">
      <c r="E1008" s="4" t="s">
        <v>19116</v>
      </c>
      <c r="F1008" s="56">
        <v>1</v>
      </c>
    </row>
    <row r="1009" spans="5:6" x14ac:dyDescent="0.35">
      <c r="E1009" s="4" t="s">
        <v>19309</v>
      </c>
      <c r="F1009" s="56">
        <v>1</v>
      </c>
    </row>
    <row r="1010" spans="5:6" x14ac:dyDescent="0.35">
      <c r="E1010" s="4" t="s">
        <v>19478</v>
      </c>
      <c r="F1010" s="56">
        <v>1</v>
      </c>
    </row>
    <row r="1011" spans="5:6" x14ac:dyDescent="0.35">
      <c r="E1011" s="4" t="s">
        <v>14800</v>
      </c>
      <c r="F1011" s="56">
        <v>1</v>
      </c>
    </row>
    <row r="1012" spans="5:6" x14ac:dyDescent="0.35">
      <c r="E1012" s="4" t="s">
        <v>19483</v>
      </c>
      <c r="F1012" s="56">
        <v>1</v>
      </c>
    </row>
    <row r="1013" spans="5:6" x14ac:dyDescent="0.35">
      <c r="E1013" s="4" t="s">
        <v>19317</v>
      </c>
      <c r="F1013" s="56">
        <v>1</v>
      </c>
    </row>
    <row r="1014" spans="5:6" x14ac:dyDescent="0.35">
      <c r="E1014" s="4" t="s">
        <v>16562</v>
      </c>
      <c r="F1014" s="56">
        <v>1</v>
      </c>
    </row>
    <row r="1015" spans="5:6" x14ac:dyDescent="0.35">
      <c r="E1015" s="4" t="s">
        <v>12773</v>
      </c>
      <c r="F1015" s="56">
        <v>1</v>
      </c>
    </row>
    <row r="1016" spans="5:6" x14ac:dyDescent="0.35">
      <c r="E1016" s="4" t="s">
        <v>15970</v>
      </c>
      <c r="F1016" s="56">
        <v>1</v>
      </c>
    </row>
    <row r="1017" spans="5:6" x14ac:dyDescent="0.35">
      <c r="E1017" s="4" t="s">
        <v>19328</v>
      </c>
      <c r="F1017" s="56">
        <v>1</v>
      </c>
    </row>
    <row r="1018" spans="5:6" x14ac:dyDescent="0.35">
      <c r="E1018" s="4" t="s">
        <v>16564</v>
      </c>
      <c r="F1018" s="56">
        <v>1</v>
      </c>
    </row>
    <row r="1019" spans="5:6" x14ac:dyDescent="0.35">
      <c r="E1019" s="4" t="s">
        <v>19332</v>
      </c>
      <c r="F1019" s="56">
        <v>1</v>
      </c>
    </row>
    <row r="1020" spans="5:6" x14ac:dyDescent="0.35">
      <c r="E1020" s="4" t="s">
        <v>16567</v>
      </c>
      <c r="F1020" s="56">
        <v>1</v>
      </c>
    </row>
    <row r="1021" spans="5:6" x14ac:dyDescent="0.35">
      <c r="E1021" s="4" t="s">
        <v>19335</v>
      </c>
      <c r="F1021" s="56">
        <v>1</v>
      </c>
    </row>
    <row r="1022" spans="5:6" x14ac:dyDescent="0.35">
      <c r="E1022" s="4" t="s">
        <v>19134</v>
      </c>
      <c r="F1022" s="56">
        <v>1</v>
      </c>
    </row>
    <row r="1023" spans="5:6" x14ac:dyDescent="0.35">
      <c r="E1023" s="4" t="s">
        <v>19342</v>
      </c>
      <c r="F1023" s="56">
        <v>1</v>
      </c>
    </row>
    <row r="1024" spans="5:6" x14ac:dyDescent="0.35">
      <c r="E1024" s="4" t="s">
        <v>19136</v>
      </c>
      <c r="F1024" s="56">
        <v>1</v>
      </c>
    </row>
    <row r="1025" spans="5:6" x14ac:dyDescent="0.35">
      <c r="E1025" s="4" t="s">
        <v>19346</v>
      </c>
      <c r="F1025" s="56">
        <v>1</v>
      </c>
    </row>
    <row r="1026" spans="5:6" x14ac:dyDescent="0.35">
      <c r="E1026" s="4" t="s">
        <v>19138</v>
      </c>
      <c r="F1026" s="56">
        <v>1</v>
      </c>
    </row>
    <row r="1027" spans="5:6" x14ac:dyDescent="0.35">
      <c r="E1027" s="4" t="s">
        <v>19353</v>
      </c>
      <c r="F1027" s="56">
        <v>1</v>
      </c>
    </row>
    <row r="1028" spans="5:6" x14ac:dyDescent="0.35">
      <c r="E1028" s="4" t="s">
        <v>19140</v>
      </c>
      <c r="F1028" s="56">
        <v>1</v>
      </c>
    </row>
    <row r="1029" spans="5:6" x14ac:dyDescent="0.35">
      <c r="E1029" s="4" t="s">
        <v>18889</v>
      </c>
      <c r="F1029" s="56">
        <v>1</v>
      </c>
    </row>
    <row r="1030" spans="5:6" x14ac:dyDescent="0.35">
      <c r="E1030" s="4" t="s">
        <v>19143</v>
      </c>
      <c r="F1030" s="56">
        <v>1</v>
      </c>
    </row>
    <row r="1031" spans="5:6" x14ac:dyDescent="0.35">
      <c r="E1031" s="4" t="s">
        <v>19362</v>
      </c>
      <c r="F1031" s="56">
        <v>1</v>
      </c>
    </row>
    <row r="1032" spans="5:6" x14ac:dyDescent="0.35">
      <c r="E1032" s="4" t="s">
        <v>19145</v>
      </c>
      <c r="F1032" s="56">
        <v>1</v>
      </c>
    </row>
    <row r="1033" spans="5:6" x14ac:dyDescent="0.35">
      <c r="E1033" s="4" t="s">
        <v>19366</v>
      </c>
      <c r="F1033" s="56">
        <v>1</v>
      </c>
    </row>
    <row r="1034" spans="5:6" x14ac:dyDescent="0.35">
      <c r="E1034" s="4" t="s">
        <v>19147</v>
      </c>
      <c r="F1034" s="56">
        <v>1</v>
      </c>
    </row>
    <row r="1035" spans="5:6" x14ac:dyDescent="0.35">
      <c r="E1035" s="4" t="s">
        <v>19373</v>
      </c>
      <c r="F1035" s="56">
        <v>1</v>
      </c>
    </row>
    <row r="1036" spans="5:6" x14ac:dyDescent="0.35">
      <c r="E1036" s="4" t="s">
        <v>16569</v>
      </c>
      <c r="F1036" s="56">
        <v>1</v>
      </c>
    </row>
    <row r="1037" spans="5:6" x14ac:dyDescent="0.35">
      <c r="E1037" s="4" t="s">
        <v>19381</v>
      </c>
      <c r="F1037" s="56">
        <v>1</v>
      </c>
    </row>
    <row r="1038" spans="5:6" x14ac:dyDescent="0.35">
      <c r="E1038" s="4" t="s">
        <v>19153</v>
      </c>
      <c r="F1038" s="56">
        <v>1</v>
      </c>
    </row>
    <row r="1039" spans="5:6" x14ac:dyDescent="0.35">
      <c r="E1039" s="4" t="s">
        <v>19386</v>
      </c>
      <c r="F1039" s="56">
        <v>1</v>
      </c>
    </row>
    <row r="1040" spans="5:6" x14ac:dyDescent="0.35">
      <c r="E1040" s="4" t="s">
        <v>19155</v>
      </c>
      <c r="F1040" s="56">
        <v>1</v>
      </c>
    </row>
    <row r="1041" spans="5:6" x14ac:dyDescent="0.35">
      <c r="E1041" s="4" t="s">
        <v>19390</v>
      </c>
      <c r="F1041" s="56">
        <v>1</v>
      </c>
    </row>
    <row r="1042" spans="5:6" x14ac:dyDescent="0.35">
      <c r="E1042" s="4" t="s">
        <v>19157</v>
      </c>
      <c r="F1042" s="56">
        <v>1</v>
      </c>
    </row>
    <row r="1043" spans="5:6" x14ac:dyDescent="0.35">
      <c r="E1043" s="4" t="s">
        <v>18893</v>
      </c>
      <c r="F1043" s="56">
        <v>1</v>
      </c>
    </row>
    <row r="1044" spans="5:6" x14ac:dyDescent="0.35">
      <c r="E1044" s="4" t="s">
        <v>12342</v>
      </c>
      <c r="F1044" s="56">
        <v>1</v>
      </c>
    </row>
    <row r="1045" spans="5:6" x14ac:dyDescent="0.35">
      <c r="E1045" s="4" t="s">
        <v>19407</v>
      </c>
      <c r="F1045" s="56">
        <v>1</v>
      </c>
    </row>
    <row r="1046" spans="5:6" x14ac:dyDescent="0.35">
      <c r="E1046" s="4" t="s">
        <v>16571</v>
      </c>
      <c r="F1046" s="56">
        <v>1</v>
      </c>
    </row>
    <row r="1047" spans="5:6" x14ac:dyDescent="0.35">
      <c r="E1047" s="4" t="s">
        <v>19414</v>
      </c>
      <c r="F1047" s="56">
        <v>1</v>
      </c>
    </row>
    <row r="1048" spans="5:6" x14ac:dyDescent="0.35">
      <c r="E1048" s="4" t="s">
        <v>19163</v>
      </c>
      <c r="F1048" s="56">
        <v>1</v>
      </c>
    </row>
    <row r="1049" spans="5:6" x14ac:dyDescent="0.35">
      <c r="E1049" s="4" t="s">
        <v>18899</v>
      </c>
      <c r="F1049" s="56">
        <v>1</v>
      </c>
    </row>
    <row r="1050" spans="5:6" x14ac:dyDescent="0.35">
      <c r="E1050" s="4" t="s">
        <v>16573</v>
      </c>
      <c r="F1050" s="56">
        <v>1</v>
      </c>
    </row>
    <row r="1051" spans="5:6" x14ac:dyDescent="0.35">
      <c r="E1051" s="4" t="s">
        <v>19430</v>
      </c>
      <c r="F1051" s="56">
        <v>1</v>
      </c>
    </row>
    <row r="1052" spans="5:6" x14ac:dyDescent="0.35">
      <c r="E1052" s="4" t="s">
        <v>19168</v>
      </c>
      <c r="F1052" s="56">
        <v>1</v>
      </c>
    </row>
    <row r="1053" spans="5:6" x14ac:dyDescent="0.35">
      <c r="E1053" s="4" t="s">
        <v>18903</v>
      </c>
      <c r="F1053" s="56">
        <v>1</v>
      </c>
    </row>
    <row r="1054" spans="5:6" x14ac:dyDescent="0.35">
      <c r="E1054" s="4" t="s">
        <v>19170</v>
      </c>
      <c r="F1054" s="56">
        <v>1</v>
      </c>
    </row>
    <row r="1055" spans="5:6" x14ac:dyDescent="0.35">
      <c r="E1055" s="4" t="s">
        <v>18908</v>
      </c>
      <c r="F1055" s="56">
        <v>1</v>
      </c>
    </row>
    <row r="1056" spans="5:6" x14ac:dyDescent="0.35">
      <c r="E1056" s="4" t="s">
        <v>19172</v>
      </c>
      <c r="F1056" s="56">
        <v>1</v>
      </c>
    </row>
    <row r="1057" spans="5:6" x14ac:dyDescent="0.35">
      <c r="E1057" s="4" t="s">
        <v>18912</v>
      </c>
      <c r="F1057" s="56">
        <v>1</v>
      </c>
    </row>
    <row r="1058" spans="5:6" x14ac:dyDescent="0.35">
      <c r="E1058" s="4" t="s">
        <v>19174</v>
      </c>
      <c r="F1058" s="56">
        <v>1</v>
      </c>
    </row>
    <row r="1059" spans="5:6" x14ac:dyDescent="0.35">
      <c r="E1059" s="4" t="s">
        <v>19460</v>
      </c>
      <c r="F1059" s="56">
        <v>1</v>
      </c>
    </row>
    <row r="1060" spans="5:6" x14ac:dyDescent="0.35">
      <c r="E1060" s="4" t="s">
        <v>19176</v>
      </c>
      <c r="F1060" s="56">
        <v>1</v>
      </c>
    </row>
    <row r="1061" spans="5:6" x14ac:dyDescent="0.35">
      <c r="E1061" s="4" t="s">
        <v>14805</v>
      </c>
      <c r="F1061" s="56">
        <v>1</v>
      </c>
    </row>
    <row r="1062" spans="5:6" x14ac:dyDescent="0.35">
      <c r="E1062" s="4" t="s">
        <v>19178</v>
      </c>
      <c r="F1062" s="56">
        <v>1</v>
      </c>
    </row>
    <row r="1063" spans="5:6" x14ac:dyDescent="0.35">
      <c r="E1063" s="4" t="s">
        <v>19474</v>
      </c>
      <c r="F1063" s="56">
        <v>1</v>
      </c>
    </row>
    <row r="1064" spans="5:6" x14ac:dyDescent="0.35">
      <c r="E1064" s="4" t="s">
        <v>19183</v>
      </c>
      <c r="F1064" s="56">
        <v>1</v>
      </c>
    </row>
    <row r="1065" spans="5:6" x14ac:dyDescent="0.35">
      <c r="E1065" s="4" t="s">
        <v>18927</v>
      </c>
      <c r="F1065" s="56">
        <v>1</v>
      </c>
    </row>
    <row r="1066" spans="5:6" x14ac:dyDescent="0.35">
      <c r="E1066" s="4" t="s">
        <v>19184</v>
      </c>
      <c r="F1066" s="56">
        <v>1</v>
      </c>
    </row>
    <row r="1067" spans="5:6" x14ac:dyDescent="0.35">
      <c r="E1067" s="4" t="s">
        <v>19118</v>
      </c>
      <c r="F1067" s="56">
        <v>1</v>
      </c>
    </row>
    <row r="1068" spans="5:6" x14ac:dyDescent="0.35">
      <c r="E1068" s="4" t="s">
        <v>19485</v>
      </c>
      <c r="F1068" s="56">
        <v>1</v>
      </c>
    </row>
    <row r="1069" spans="5:6" x14ac:dyDescent="0.35">
      <c r="E1069" s="4" t="s">
        <v>19120</v>
      </c>
      <c r="F1069" s="56">
        <v>1</v>
      </c>
    </row>
    <row r="1070" spans="5:6" x14ac:dyDescent="0.35">
      <c r="E1070" s="4" t="s">
        <v>19489</v>
      </c>
      <c r="F1070" s="56">
        <v>1</v>
      </c>
    </row>
    <row r="1071" spans="5:6" x14ac:dyDescent="0.35">
      <c r="E1071" s="4" t="s">
        <v>19122</v>
      </c>
      <c r="F1071" s="56">
        <v>1</v>
      </c>
    </row>
    <row r="1072" spans="5:6" x14ac:dyDescent="0.35">
      <c r="E1072" s="4" t="s">
        <v>19124</v>
      </c>
      <c r="F1072" s="56">
        <v>1</v>
      </c>
    </row>
    <row r="1073" spans="5:6" x14ac:dyDescent="0.35">
      <c r="E1073" s="4" t="s">
        <v>14673</v>
      </c>
      <c r="F1073" s="56">
        <v>1</v>
      </c>
    </row>
    <row r="1074" spans="5:6" x14ac:dyDescent="0.35">
      <c r="E1074" s="4" t="s">
        <v>14461</v>
      </c>
      <c r="F1074" s="56">
        <v>1</v>
      </c>
    </row>
    <row r="1075" spans="5:6" x14ac:dyDescent="0.35">
      <c r="E1075" s="4" t="s">
        <v>12788</v>
      </c>
      <c r="F1075" s="56">
        <v>1</v>
      </c>
    </row>
    <row r="1076" spans="5:6" x14ac:dyDescent="0.35">
      <c r="E1076" s="4" t="s">
        <v>15948</v>
      </c>
      <c r="F1076" s="56">
        <v>1</v>
      </c>
    </row>
    <row r="1077" spans="5:6" x14ac:dyDescent="0.35">
      <c r="E1077" s="4" t="s">
        <v>15936</v>
      </c>
      <c r="F1077" s="56">
        <v>1</v>
      </c>
    </row>
    <row r="1078" spans="5:6" x14ac:dyDescent="0.35">
      <c r="E1078" s="4" t="s">
        <v>15903</v>
      </c>
      <c r="F1078" s="56">
        <v>1</v>
      </c>
    </row>
    <row r="1079" spans="5:6" x14ac:dyDescent="0.35">
      <c r="E1079" s="4" t="s">
        <v>16109</v>
      </c>
      <c r="F1079" s="56">
        <v>1</v>
      </c>
    </row>
    <row r="1080" spans="5:6" x14ac:dyDescent="0.35">
      <c r="E1080" s="4" t="s">
        <v>15911</v>
      </c>
      <c r="F1080" s="56">
        <v>1</v>
      </c>
    </row>
    <row r="1081" spans="5:6" x14ac:dyDescent="0.35">
      <c r="E1081" s="4" t="s">
        <v>16064</v>
      </c>
      <c r="F1081" s="56">
        <v>1</v>
      </c>
    </row>
    <row r="1082" spans="5:6" x14ac:dyDescent="0.35">
      <c r="E1082" s="4" t="s">
        <v>16019</v>
      </c>
      <c r="F1082" s="56">
        <v>1</v>
      </c>
    </row>
    <row r="1083" spans="5:6" x14ac:dyDescent="0.35">
      <c r="E1083" s="4" t="s">
        <v>14784</v>
      </c>
      <c r="F1083" s="56">
        <v>1</v>
      </c>
    </row>
    <row r="1084" spans="5:6" x14ac:dyDescent="0.35">
      <c r="E1084" s="4" t="s">
        <v>14479</v>
      </c>
      <c r="F1084" s="56">
        <v>1</v>
      </c>
    </row>
    <row r="1085" spans="5:6" x14ac:dyDescent="0.35">
      <c r="E1085" s="4" t="s">
        <v>12786</v>
      </c>
      <c r="F1085" s="56">
        <v>1</v>
      </c>
    </row>
    <row r="1086" spans="5:6" x14ac:dyDescent="0.35">
      <c r="E1086" s="4" t="s">
        <v>16499</v>
      </c>
      <c r="F1086" s="56">
        <v>1</v>
      </c>
    </row>
    <row r="1087" spans="5:6" x14ac:dyDescent="0.35">
      <c r="E1087" s="4" t="s">
        <v>16135</v>
      </c>
      <c r="F1087" s="56">
        <v>1</v>
      </c>
    </row>
    <row r="1088" spans="5:6" x14ac:dyDescent="0.35">
      <c r="E1088" s="4" t="s">
        <v>15987</v>
      </c>
      <c r="F1088" s="56">
        <v>1</v>
      </c>
    </row>
    <row r="1089" spans="5:6" x14ac:dyDescent="0.35">
      <c r="E1089" s="4" t="s">
        <v>14698</v>
      </c>
      <c r="F1089" s="56">
        <v>1</v>
      </c>
    </row>
    <row r="1090" spans="5:6" x14ac:dyDescent="0.35">
      <c r="E1090" s="4" t="s">
        <v>10442</v>
      </c>
      <c r="F1090" s="56">
        <v>1</v>
      </c>
    </row>
    <row r="1091" spans="5:6" x14ac:dyDescent="0.35">
      <c r="E1091" s="4" t="s">
        <v>14723</v>
      </c>
      <c r="F1091" s="56">
        <v>1</v>
      </c>
    </row>
    <row r="1092" spans="5:6" x14ac:dyDescent="0.35">
      <c r="E1092" s="4" t="s">
        <v>16169</v>
      </c>
      <c r="F1092" s="56">
        <v>1</v>
      </c>
    </row>
    <row r="1093" spans="5:6" x14ac:dyDescent="0.35">
      <c r="E1093" s="4" t="s">
        <v>16066</v>
      </c>
      <c r="F1093" s="56">
        <v>1</v>
      </c>
    </row>
    <row r="1094" spans="5:6" x14ac:dyDescent="0.35">
      <c r="E1094" s="4" t="s">
        <v>14484</v>
      </c>
      <c r="F1094" s="56">
        <v>1</v>
      </c>
    </row>
    <row r="1095" spans="5:6" x14ac:dyDescent="0.35">
      <c r="E1095" s="4" t="s">
        <v>16122</v>
      </c>
      <c r="F1095" s="56">
        <v>1</v>
      </c>
    </row>
    <row r="1096" spans="5:6" x14ac:dyDescent="0.35">
      <c r="E1096" s="4" t="s">
        <v>16148</v>
      </c>
      <c r="F1096" s="56">
        <v>1</v>
      </c>
    </row>
    <row r="1097" spans="5:6" x14ac:dyDescent="0.35">
      <c r="E1097" s="4" t="s">
        <v>14669</v>
      </c>
      <c r="F1097" s="56">
        <v>1</v>
      </c>
    </row>
    <row r="1098" spans="5:6" x14ac:dyDescent="0.35">
      <c r="E1098" s="4" t="s">
        <v>16113</v>
      </c>
      <c r="F1098" s="56">
        <v>1</v>
      </c>
    </row>
    <row r="1099" spans="5:6" x14ac:dyDescent="0.35">
      <c r="E1099" s="4" t="s">
        <v>16533</v>
      </c>
      <c r="F1099" s="56">
        <v>1</v>
      </c>
    </row>
    <row r="1100" spans="5:6" x14ac:dyDescent="0.35">
      <c r="E1100" s="4" t="s">
        <v>12796</v>
      </c>
      <c r="F1100" s="56">
        <v>1</v>
      </c>
    </row>
    <row r="1101" spans="5:6" x14ac:dyDescent="0.35">
      <c r="E1101" s="4" t="s">
        <v>15905</v>
      </c>
      <c r="F1101" s="56">
        <v>1</v>
      </c>
    </row>
    <row r="1102" spans="5:6" x14ac:dyDescent="0.35">
      <c r="E1102" s="4" t="s">
        <v>10439</v>
      </c>
      <c r="F1102" s="56">
        <v>1</v>
      </c>
    </row>
    <row r="1103" spans="5:6" x14ac:dyDescent="0.35">
      <c r="E1103" s="4" t="s">
        <v>14423</v>
      </c>
      <c r="F1103" s="56">
        <v>1</v>
      </c>
    </row>
    <row r="1104" spans="5:6" x14ac:dyDescent="0.35">
      <c r="E1104" s="4" t="s">
        <v>10444</v>
      </c>
      <c r="F1104" s="56">
        <v>1</v>
      </c>
    </row>
    <row r="1105" spans="5:6" x14ac:dyDescent="0.35">
      <c r="E1105" s="4" t="s">
        <v>16150</v>
      </c>
      <c r="F1105" s="56">
        <v>1</v>
      </c>
    </row>
    <row r="1106" spans="5:6" x14ac:dyDescent="0.35">
      <c r="E1106" s="4" t="s">
        <v>10445</v>
      </c>
      <c r="F1106" s="56">
        <v>1</v>
      </c>
    </row>
    <row r="1107" spans="5:6" x14ac:dyDescent="0.35">
      <c r="E1107" s="4" t="s">
        <v>15981</v>
      </c>
      <c r="F1107" s="56">
        <v>1</v>
      </c>
    </row>
    <row r="1108" spans="5:6" x14ac:dyDescent="0.35">
      <c r="E1108" s="4" t="s">
        <v>15919</v>
      </c>
      <c r="F1108" s="56">
        <v>1</v>
      </c>
    </row>
    <row r="1109" spans="5:6" x14ac:dyDescent="0.35">
      <c r="E1109" s="4" t="s">
        <v>14476</v>
      </c>
      <c r="F1109" s="56">
        <v>1</v>
      </c>
    </row>
    <row r="1110" spans="5:6" x14ac:dyDescent="0.35">
      <c r="E1110" s="4" t="s">
        <v>15927</v>
      </c>
      <c r="F1110" s="56">
        <v>1</v>
      </c>
    </row>
    <row r="1111" spans="5:6" x14ac:dyDescent="0.35">
      <c r="E1111" s="4" t="s">
        <v>12806</v>
      </c>
      <c r="F1111" s="56">
        <v>1</v>
      </c>
    </row>
    <row r="1112" spans="5:6" x14ac:dyDescent="0.35">
      <c r="E1112" s="4" t="s">
        <v>16523</v>
      </c>
      <c r="F1112" s="56">
        <v>1</v>
      </c>
    </row>
    <row r="1113" spans="5:6" x14ac:dyDescent="0.35">
      <c r="E1113" s="4" t="s">
        <v>16006</v>
      </c>
      <c r="F1113" s="56">
        <v>1</v>
      </c>
    </row>
    <row r="1114" spans="5:6" x14ac:dyDescent="0.35">
      <c r="E1114" s="4" t="s">
        <v>16024</v>
      </c>
      <c r="F1114" s="56">
        <v>1</v>
      </c>
    </row>
    <row r="1115" spans="5:6" x14ac:dyDescent="0.35">
      <c r="E1115" s="4" t="s">
        <v>16061</v>
      </c>
      <c r="F1115" s="56">
        <v>1</v>
      </c>
    </row>
    <row r="1116" spans="5:6" x14ac:dyDescent="0.35">
      <c r="E1116" s="4" t="s">
        <v>15929</v>
      </c>
      <c r="F1116" s="56">
        <v>1</v>
      </c>
    </row>
    <row r="1117" spans="5:6" x14ac:dyDescent="0.35">
      <c r="E1117" s="4" t="s">
        <v>12765</v>
      </c>
      <c r="F1117" s="56">
        <v>1</v>
      </c>
    </row>
    <row r="1118" spans="5:6" x14ac:dyDescent="0.35">
      <c r="E1118" s="4" t="s">
        <v>15958</v>
      </c>
      <c r="F1118" s="56">
        <v>1</v>
      </c>
    </row>
    <row r="1119" spans="5:6" x14ac:dyDescent="0.35">
      <c r="E1119" s="4" t="s">
        <v>14760</v>
      </c>
      <c r="F1119" s="56">
        <v>1</v>
      </c>
    </row>
    <row r="1120" spans="5:6" x14ac:dyDescent="0.35">
      <c r="E1120" s="4" t="s">
        <v>15622</v>
      </c>
      <c r="F1120" s="56">
        <v>1</v>
      </c>
    </row>
    <row r="1121" spans="5:6" x14ac:dyDescent="0.35">
      <c r="E1121" s="4" t="s">
        <v>16471</v>
      </c>
      <c r="F1121" s="56">
        <v>1</v>
      </c>
    </row>
    <row r="1122" spans="5:6" x14ac:dyDescent="0.35">
      <c r="E1122" s="4" t="s">
        <v>15909</v>
      </c>
      <c r="F1122" s="56">
        <v>1</v>
      </c>
    </row>
    <row r="1123" spans="5:6" x14ac:dyDescent="0.35">
      <c r="E1123" s="4" t="s">
        <v>12781</v>
      </c>
      <c r="F1123" s="56">
        <v>1</v>
      </c>
    </row>
    <row r="1124" spans="5:6" x14ac:dyDescent="0.35">
      <c r="E1124" s="4" t="s">
        <v>14489</v>
      </c>
      <c r="F1124" s="56">
        <v>1</v>
      </c>
    </row>
    <row r="1125" spans="5:6" x14ac:dyDescent="0.35">
      <c r="E1125" s="4" t="s">
        <v>14670</v>
      </c>
      <c r="F1125" s="56">
        <v>1</v>
      </c>
    </row>
    <row r="1126" spans="5:6" x14ac:dyDescent="0.35">
      <c r="E1126" s="4" t="s">
        <v>14491</v>
      </c>
      <c r="F1126" s="56">
        <v>1</v>
      </c>
    </row>
    <row r="1127" spans="5:6" x14ac:dyDescent="0.35">
      <c r="E1127" s="4" t="s">
        <v>14671</v>
      </c>
      <c r="F1127" s="56">
        <v>1</v>
      </c>
    </row>
    <row r="1128" spans="5:6" x14ac:dyDescent="0.35">
      <c r="E1128" s="4" t="s">
        <v>14494</v>
      </c>
      <c r="F1128" s="56">
        <v>1</v>
      </c>
    </row>
    <row r="1129" spans="5:6" x14ac:dyDescent="0.35">
      <c r="E1129" s="4" t="s">
        <v>12802</v>
      </c>
      <c r="F1129" s="56">
        <v>1</v>
      </c>
    </row>
    <row r="1130" spans="5:6" x14ac:dyDescent="0.35">
      <c r="E1130" s="4" t="s">
        <v>16167</v>
      </c>
      <c r="F1130" s="56">
        <v>1</v>
      </c>
    </row>
    <row r="1131" spans="5:6" x14ac:dyDescent="0.35">
      <c r="E1131" s="4" t="s">
        <v>14672</v>
      </c>
      <c r="F1131" s="56">
        <v>1</v>
      </c>
    </row>
    <row r="1132" spans="5:6" x14ac:dyDescent="0.35">
      <c r="E1132" s="4" t="s">
        <v>16155</v>
      </c>
      <c r="F1132" s="56">
        <v>1</v>
      </c>
    </row>
    <row r="1133" spans="5:6" x14ac:dyDescent="0.35">
      <c r="E1133" s="4" t="s">
        <v>16057</v>
      </c>
      <c r="F1133" s="56">
        <v>1</v>
      </c>
    </row>
    <row r="1134" spans="5:6" x14ac:dyDescent="0.35">
      <c r="E1134" s="4" t="s">
        <v>15975</v>
      </c>
      <c r="F1134" s="56">
        <v>1</v>
      </c>
    </row>
    <row r="1135" spans="5:6" x14ac:dyDescent="0.35">
      <c r="E1135" s="4" t="s">
        <v>14451</v>
      </c>
      <c r="F1135" s="56">
        <v>1</v>
      </c>
    </row>
    <row r="1136" spans="5:6" x14ac:dyDescent="0.35">
      <c r="E1136" s="4" t="s">
        <v>16014</v>
      </c>
      <c r="F1136" s="56">
        <v>1</v>
      </c>
    </row>
    <row r="1137" spans="5:6" x14ac:dyDescent="0.35">
      <c r="E1137" s="4" t="s">
        <v>14453</v>
      </c>
      <c r="F1137" s="56">
        <v>1</v>
      </c>
    </row>
    <row r="1138" spans="5:6" x14ac:dyDescent="0.35">
      <c r="E1138" s="4" t="s">
        <v>15953</v>
      </c>
      <c r="F1138" s="56">
        <v>1</v>
      </c>
    </row>
    <row r="1139" spans="5:6" x14ac:dyDescent="0.35">
      <c r="E1139" s="4" t="s">
        <v>16102</v>
      </c>
      <c r="F1139" s="56">
        <v>1</v>
      </c>
    </row>
    <row r="1140" spans="5:6" x14ac:dyDescent="0.35">
      <c r="E1140" s="4" t="s">
        <v>10447</v>
      </c>
      <c r="F1140" s="56">
        <v>1</v>
      </c>
    </row>
    <row r="1141" spans="5:6" x14ac:dyDescent="0.35">
      <c r="E1141" s="4" t="s">
        <v>15931</v>
      </c>
      <c r="F1141" s="56">
        <v>1</v>
      </c>
    </row>
    <row r="1142" spans="5:6" x14ac:dyDescent="0.35">
      <c r="E1142" s="4" t="s">
        <v>15995</v>
      </c>
      <c r="F1142" s="56">
        <v>1</v>
      </c>
    </row>
    <row r="1143" spans="5:6" x14ac:dyDescent="0.35">
      <c r="E1143" s="4" t="s">
        <v>14517</v>
      </c>
      <c r="F1143" s="56">
        <v>1</v>
      </c>
    </row>
    <row r="1144" spans="5:6" x14ac:dyDescent="0.35">
      <c r="E1144" s="4" t="s">
        <v>16051</v>
      </c>
      <c r="F1144" s="56">
        <v>1</v>
      </c>
    </row>
    <row r="1145" spans="5:6" x14ac:dyDescent="0.35">
      <c r="E1145" s="4" t="s">
        <v>16068</v>
      </c>
      <c r="F1145" s="56">
        <v>1</v>
      </c>
    </row>
    <row r="1146" spans="5:6" x14ac:dyDescent="0.35">
      <c r="E1146" s="4" t="s">
        <v>16053</v>
      </c>
      <c r="F1146" s="56">
        <v>1</v>
      </c>
    </row>
    <row r="1147" spans="5:6" x14ac:dyDescent="0.35">
      <c r="E1147" s="4" t="s">
        <v>14705</v>
      </c>
      <c r="F1147" s="56">
        <v>1</v>
      </c>
    </row>
    <row r="1148" spans="5:6" x14ac:dyDescent="0.35">
      <c r="E1148" s="4" t="s">
        <v>14497</v>
      </c>
      <c r="F1148" s="56">
        <v>1</v>
      </c>
    </row>
    <row r="1149" spans="5:6" x14ac:dyDescent="0.35">
      <c r="E1149" s="4" t="s">
        <v>16540</v>
      </c>
      <c r="F1149" s="56">
        <v>1</v>
      </c>
    </row>
    <row r="1150" spans="5:6" x14ac:dyDescent="0.35">
      <c r="E1150" s="4" t="s">
        <v>15977</v>
      </c>
      <c r="F1150" s="56">
        <v>1</v>
      </c>
    </row>
    <row r="1151" spans="5:6" x14ac:dyDescent="0.35">
      <c r="E1151" s="4" t="s">
        <v>14712</v>
      </c>
      <c r="F1151" s="56">
        <v>1</v>
      </c>
    </row>
    <row r="1152" spans="5:6" x14ac:dyDescent="0.35">
      <c r="E1152" s="4" t="s">
        <v>14541</v>
      </c>
      <c r="F1152" s="56">
        <v>1</v>
      </c>
    </row>
    <row r="1153" spans="5:6" x14ac:dyDescent="0.35">
      <c r="E1153" s="4" t="s">
        <v>14719</v>
      </c>
      <c r="F1153" s="56">
        <v>1</v>
      </c>
    </row>
    <row r="1154" spans="5:6" x14ac:dyDescent="0.35">
      <c r="E1154" s="4" t="s">
        <v>10449</v>
      </c>
      <c r="F1154" s="56">
        <v>1</v>
      </c>
    </row>
    <row r="1155" spans="5:6" x14ac:dyDescent="0.35">
      <c r="E1155" s="4" t="s">
        <v>15998</v>
      </c>
      <c r="F1155" s="56">
        <v>1</v>
      </c>
    </row>
    <row r="1156" spans="5:6" x14ac:dyDescent="0.35">
      <c r="E1156" s="4" t="s">
        <v>16457</v>
      </c>
      <c r="F1156" s="56">
        <v>1</v>
      </c>
    </row>
    <row r="1157" spans="5:6" x14ac:dyDescent="0.35">
      <c r="E1157" s="4" t="s">
        <v>14733</v>
      </c>
      <c r="F1157" s="56">
        <v>1</v>
      </c>
    </row>
    <row r="1158" spans="5:6" x14ac:dyDescent="0.35">
      <c r="E1158" s="4" t="s">
        <v>14547</v>
      </c>
      <c r="F1158" s="56">
        <v>1</v>
      </c>
    </row>
    <row r="1159" spans="5:6" x14ac:dyDescent="0.35">
      <c r="E1159" s="4" t="s">
        <v>14736</v>
      </c>
      <c r="F1159" s="56">
        <v>1</v>
      </c>
    </row>
    <row r="1160" spans="5:6" x14ac:dyDescent="0.35">
      <c r="E1160" s="4" t="s">
        <v>14549</v>
      </c>
      <c r="F1160" s="56">
        <v>1</v>
      </c>
    </row>
    <row r="1161" spans="5:6" x14ac:dyDescent="0.35">
      <c r="E1161" s="4" t="s">
        <v>14740</v>
      </c>
      <c r="F1161" s="56">
        <v>1</v>
      </c>
    </row>
    <row r="1162" spans="5:6" x14ac:dyDescent="0.35">
      <c r="E1162" s="4" t="s">
        <v>15907</v>
      </c>
      <c r="F1162" s="56">
        <v>1</v>
      </c>
    </row>
    <row r="1163" spans="5:6" x14ac:dyDescent="0.35">
      <c r="E1163" s="4" t="s">
        <v>14522</v>
      </c>
      <c r="F1163" s="56">
        <v>1</v>
      </c>
    </row>
    <row r="1164" spans="5:6" x14ac:dyDescent="0.35">
      <c r="E1164" s="4" t="s">
        <v>16070</v>
      </c>
      <c r="F1164" s="56">
        <v>1</v>
      </c>
    </row>
    <row r="1165" spans="5:6" x14ac:dyDescent="0.35">
      <c r="E1165" s="4" t="s">
        <v>16463</v>
      </c>
      <c r="F1165" s="56">
        <v>1</v>
      </c>
    </row>
    <row r="1166" spans="5:6" x14ac:dyDescent="0.35">
      <c r="E1166" s="4" t="s">
        <v>15899</v>
      </c>
      <c r="F1166" s="56">
        <v>1</v>
      </c>
    </row>
    <row r="1167" spans="5:6" x14ac:dyDescent="0.35">
      <c r="E1167" s="4" t="s">
        <v>16531</v>
      </c>
      <c r="F1167" s="56">
        <v>1</v>
      </c>
    </row>
    <row r="1168" spans="5:6" x14ac:dyDescent="0.35">
      <c r="E1168" s="4" t="s">
        <v>16059</v>
      </c>
      <c r="F1168" s="56">
        <v>1</v>
      </c>
    </row>
    <row r="1169" spans="5:6" x14ac:dyDescent="0.35">
      <c r="E1169" s="4" t="s">
        <v>16000</v>
      </c>
      <c r="F1169" s="56">
        <v>1</v>
      </c>
    </row>
    <row r="1170" spans="5:6" x14ac:dyDescent="0.35">
      <c r="E1170" s="4" t="s">
        <v>16027</v>
      </c>
      <c r="F1170" s="56">
        <v>1</v>
      </c>
    </row>
    <row r="1171" spans="5:6" x14ac:dyDescent="0.35">
      <c r="E1171" s="4" t="s">
        <v>14772</v>
      </c>
      <c r="F1171" s="56">
        <v>1</v>
      </c>
    </row>
    <row r="1172" spans="5:6" x14ac:dyDescent="0.35">
      <c r="E1172" s="4" t="s">
        <v>14561</v>
      </c>
      <c r="F1172" s="56">
        <v>1</v>
      </c>
    </row>
    <row r="1173" spans="5:6" x14ac:dyDescent="0.35">
      <c r="E1173" s="4" t="s">
        <v>14782</v>
      </c>
      <c r="F1173" s="56">
        <v>1</v>
      </c>
    </row>
    <row r="1174" spans="5:6" x14ac:dyDescent="0.35">
      <c r="E1174" s="4" t="s">
        <v>14563</v>
      </c>
      <c r="F1174" s="56">
        <v>1</v>
      </c>
    </row>
    <row r="1175" spans="5:6" x14ac:dyDescent="0.35">
      <c r="E1175" s="4" t="s">
        <v>12792</v>
      </c>
      <c r="F1175" s="56">
        <v>1</v>
      </c>
    </row>
    <row r="1176" spans="5:6" x14ac:dyDescent="0.35">
      <c r="E1176" s="4" t="s">
        <v>15986</v>
      </c>
      <c r="F1176" s="56">
        <v>1</v>
      </c>
    </row>
    <row r="1177" spans="5:6" x14ac:dyDescent="0.35">
      <c r="E1177" s="4" t="s">
        <v>16042</v>
      </c>
      <c r="F1177" s="56">
        <v>1</v>
      </c>
    </row>
    <row r="1178" spans="5:6" x14ac:dyDescent="0.35">
      <c r="E1178" s="4" t="s">
        <v>15991</v>
      </c>
      <c r="F1178" s="56">
        <v>1</v>
      </c>
    </row>
    <row r="1179" spans="5:6" x14ac:dyDescent="0.35">
      <c r="E1179" s="4" t="s">
        <v>15933</v>
      </c>
      <c r="F1179" s="56">
        <v>1</v>
      </c>
    </row>
    <row r="1180" spans="5:6" x14ac:dyDescent="0.35">
      <c r="E1180" s="4" t="s">
        <v>16111</v>
      </c>
      <c r="F1180" s="56">
        <v>1</v>
      </c>
    </row>
    <row r="1181" spans="5:6" x14ac:dyDescent="0.35">
      <c r="E1181" s="4" t="s">
        <v>15938</v>
      </c>
      <c r="F1181" s="56">
        <v>1</v>
      </c>
    </row>
    <row r="1182" spans="5:6" x14ac:dyDescent="0.35">
      <c r="E1182" s="4" t="s">
        <v>15923</v>
      </c>
      <c r="F1182" s="56">
        <v>1</v>
      </c>
    </row>
    <row r="1183" spans="5:6" x14ac:dyDescent="0.35">
      <c r="E1183" s="4" t="s">
        <v>16505</v>
      </c>
      <c r="F1183" s="56">
        <v>1</v>
      </c>
    </row>
    <row r="1184" spans="5:6" x14ac:dyDescent="0.35">
      <c r="E1184" s="4" t="s">
        <v>15973</v>
      </c>
      <c r="F1184" s="56">
        <v>1</v>
      </c>
    </row>
    <row r="1185" spans="5:6" x14ac:dyDescent="0.35">
      <c r="E1185" s="4" t="s">
        <v>16017</v>
      </c>
      <c r="F1185" s="56">
        <v>1</v>
      </c>
    </row>
    <row r="1186" spans="5:6" x14ac:dyDescent="0.35">
      <c r="E1186" s="4" t="s">
        <v>12775</v>
      </c>
      <c r="F1186" s="56">
        <v>1</v>
      </c>
    </row>
    <row r="1187" spans="5:6" x14ac:dyDescent="0.35">
      <c r="E1187" s="4" t="s">
        <v>15942</v>
      </c>
      <c r="F1187" s="56">
        <v>1</v>
      </c>
    </row>
    <row r="1188" spans="5:6" x14ac:dyDescent="0.35">
      <c r="E1188" s="4" t="s">
        <v>15993</v>
      </c>
      <c r="F1188" s="56">
        <v>1</v>
      </c>
    </row>
    <row r="1189" spans="5:6" x14ac:dyDescent="0.35">
      <c r="E1189" s="4" t="s">
        <v>16120</v>
      </c>
      <c r="F1189" s="56">
        <v>1</v>
      </c>
    </row>
    <row r="1190" spans="5:6" x14ac:dyDescent="0.35">
      <c r="E1190" s="4" t="s">
        <v>14570</v>
      </c>
      <c r="F1190" s="56">
        <v>1</v>
      </c>
    </row>
    <row r="1191" spans="5:6" x14ac:dyDescent="0.35">
      <c r="E1191" s="4" t="s">
        <v>15968</v>
      </c>
      <c r="F1191" s="56">
        <v>1</v>
      </c>
    </row>
    <row r="1192" spans="5:6" x14ac:dyDescent="0.35">
      <c r="E1192" s="4" t="s">
        <v>14499</v>
      </c>
      <c r="F1192" s="56">
        <v>1</v>
      </c>
    </row>
    <row r="1193" spans="5:6" x14ac:dyDescent="0.35">
      <c r="E1193" s="4" t="s">
        <v>11036</v>
      </c>
      <c r="F1193" s="56">
        <v>1</v>
      </c>
    </row>
    <row r="1194" spans="5:6" x14ac:dyDescent="0.35">
      <c r="E1194" s="4" t="s">
        <v>14575</v>
      </c>
      <c r="F1194" s="56">
        <v>1</v>
      </c>
    </row>
    <row r="1195" spans="5:6" x14ac:dyDescent="0.35">
      <c r="E1195" s="4" t="s">
        <v>16040</v>
      </c>
      <c r="F1195" s="56">
        <v>1</v>
      </c>
    </row>
    <row r="1196" spans="5:6" x14ac:dyDescent="0.35">
      <c r="E1196" s="4" t="s">
        <v>14577</v>
      </c>
      <c r="F1196" s="56">
        <v>1</v>
      </c>
    </row>
    <row r="1197" spans="5:6" x14ac:dyDescent="0.35">
      <c r="E1197" s="4" t="s">
        <v>15917</v>
      </c>
      <c r="F1197" s="56">
        <v>1</v>
      </c>
    </row>
    <row r="1198" spans="5:6" x14ac:dyDescent="0.35">
      <c r="E1198" s="4" t="s">
        <v>14579</v>
      </c>
      <c r="F1198" s="56">
        <v>1</v>
      </c>
    </row>
    <row r="1199" spans="5:6" x14ac:dyDescent="0.35">
      <c r="E1199" s="4" t="s">
        <v>14674</v>
      </c>
      <c r="F1199" s="56">
        <v>1</v>
      </c>
    </row>
    <row r="1200" spans="5:6" x14ac:dyDescent="0.35">
      <c r="E1200" s="4" t="s">
        <v>16117</v>
      </c>
      <c r="F1200" s="56">
        <v>1</v>
      </c>
    </row>
    <row r="1201" spans="5:6" x14ac:dyDescent="0.35">
      <c r="E1201" s="4" t="s">
        <v>14667</v>
      </c>
      <c r="F1201" s="56">
        <v>1</v>
      </c>
    </row>
    <row r="1202" spans="5:6" x14ac:dyDescent="0.35">
      <c r="E1202" s="4" t="s">
        <v>14501</v>
      </c>
      <c r="F1202" s="56">
        <v>1</v>
      </c>
    </row>
    <row r="1203" spans="5:6" x14ac:dyDescent="0.35">
      <c r="E1203" s="4" t="s">
        <v>14678</v>
      </c>
      <c r="F1203" s="56">
        <v>1</v>
      </c>
    </row>
    <row r="1204" spans="5:6" x14ac:dyDescent="0.35">
      <c r="E1204" s="4" t="s">
        <v>14591</v>
      </c>
      <c r="F1204" s="56">
        <v>1</v>
      </c>
    </row>
    <row r="1205" spans="5:6" x14ac:dyDescent="0.35">
      <c r="E1205" s="4" t="s">
        <v>15984</v>
      </c>
      <c r="F1205" s="56">
        <v>1</v>
      </c>
    </row>
    <row r="1206" spans="5:6" x14ac:dyDescent="0.35">
      <c r="E1206" s="4" t="s">
        <v>14593</v>
      </c>
      <c r="F1206" s="56">
        <v>1</v>
      </c>
    </row>
    <row r="1207" spans="5:6" x14ac:dyDescent="0.35">
      <c r="E1207" s="4" t="s">
        <v>16049</v>
      </c>
      <c r="F1207" s="56">
        <v>1</v>
      </c>
    </row>
    <row r="1208" spans="5:6" x14ac:dyDescent="0.35">
      <c r="E1208" s="4" t="s">
        <v>14595</v>
      </c>
      <c r="F1208" s="56">
        <v>1</v>
      </c>
    </row>
    <row r="1209" spans="5:6" x14ac:dyDescent="0.35">
      <c r="E1209" s="4" t="s">
        <v>16127</v>
      </c>
      <c r="F1209" s="56">
        <v>1</v>
      </c>
    </row>
    <row r="1210" spans="5:6" x14ac:dyDescent="0.35">
      <c r="E1210" s="4" t="s">
        <v>14472</v>
      </c>
      <c r="F1210" s="56">
        <v>1</v>
      </c>
    </row>
    <row r="1211" spans="5:6" x14ac:dyDescent="0.35">
      <c r="E1211" s="4" t="s">
        <v>16055</v>
      </c>
      <c r="F1211" s="56">
        <v>1</v>
      </c>
    </row>
    <row r="1212" spans="5:6" x14ac:dyDescent="0.35">
      <c r="E1212" s="4" t="s">
        <v>16026</v>
      </c>
      <c r="F1212" s="56">
        <v>1</v>
      </c>
    </row>
    <row r="1213" spans="5:6" x14ac:dyDescent="0.35">
      <c r="E1213" s="4" t="s">
        <v>14685</v>
      </c>
      <c r="F1213" s="56">
        <v>1</v>
      </c>
    </row>
    <row r="1214" spans="5:6" x14ac:dyDescent="0.35">
      <c r="E1214" s="4" t="s">
        <v>14600</v>
      </c>
      <c r="F1214" s="56">
        <v>1</v>
      </c>
    </row>
    <row r="1215" spans="5:6" x14ac:dyDescent="0.35">
      <c r="E1215" s="4" t="s">
        <v>14688</v>
      </c>
      <c r="F1215" s="56">
        <v>1</v>
      </c>
    </row>
    <row r="1216" spans="5:6" x14ac:dyDescent="0.35">
      <c r="E1216" s="4" t="s">
        <v>16468</v>
      </c>
      <c r="F1216" s="56">
        <v>1</v>
      </c>
    </row>
    <row r="1217" spans="5:6" x14ac:dyDescent="0.35">
      <c r="E1217" s="4" t="s">
        <v>14692</v>
      </c>
      <c r="F1217" s="56">
        <v>1</v>
      </c>
    </row>
    <row r="1218" spans="5:6" x14ac:dyDescent="0.35">
      <c r="E1218" s="4" t="s">
        <v>14504</v>
      </c>
      <c r="F1218" s="56">
        <v>1</v>
      </c>
    </row>
    <row r="1219" spans="5:6" x14ac:dyDescent="0.35">
      <c r="E1219" s="4" t="s">
        <v>12794</v>
      </c>
      <c r="F1219" s="56">
        <v>1</v>
      </c>
    </row>
    <row r="1220" spans="5:6" x14ac:dyDescent="0.35">
      <c r="E1220" s="4" t="s">
        <v>14603</v>
      </c>
      <c r="F1220" s="56">
        <v>1</v>
      </c>
    </row>
    <row r="1221" spans="5:6" x14ac:dyDescent="0.35">
      <c r="E1221" s="4" t="s">
        <v>14464</v>
      </c>
      <c r="F1221" s="56">
        <v>1</v>
      </c>
    </row>
    <row r="1222" spans="5:6" x14ac:dyDescent="0.35">
      <c r="E1222" s="4" t="s">
        <v>14605</v>
      </c>
      <c r="F1222" s="56">
        <v>1</v>
      </c>
    </row>
    <row r="1223" spans="5:6" x14ac:dyDescent="0.35">
      <c r="E1223" s="4" t="s">
        <v>14700</v>
      </c>
      <c r="F1223" s="56">
        <v>1</v>
      </c>
    </row>
    <row r="1224" spans="5:6" x14ac:dyDescent="0.35">
      <c r="E1224" s="4" t="s">
        <v>10451</v>
      </c>
      <c r="F1224" s="56">
        <v>1</v>
      </c>
    </row>
    <row r="1225" spans="5:6" x14ac:dyDescent="0.35">
      <c r="E1225" s="4" t="s">
        <v>14433</v>
      </c>
      <c r="F1225" s="56">
        <v>1</v>
      </c>
    </row>
    <row r="1226" spans="5:6" x14ac:dyDescent="0.35">
      <c r="E1226" s="4" t="s">
        <v>14610</v>
      </c>
      <c r="F1226" s="56">
        <v>1</v>
      </c>
    </row>
    <row r="1227" spans="5:6" x14ac:dyDescent="0.35">
      <c r="E1227" s="4" t="s">
        <v>10436</v>
      </c>
      <c r="F1227" s="56">
        <v>1</v>
      </c>
    </row>
    <row r="1228" spans="5:6" x14ac:dyDescent="0.35">
      <c r="E1228" s="4" t="s">
        <v>14613</v>
      </c>
      <c r="F1228" s="56">
        <v>1</v>
      </c>
    </row>
    <row r="1229" spans="5:6" x14ac:dyDescent="0.35">
      <c r="E1229" s="4" t="s">
        <v>14437</v>
      </c>
      <c r="F1229" s="56">
        <v>1</v>
      </c>
    </row>
    <row r="1230" spans="5:6" x14ac:dyDescent="0.35">
      <c r="E1230" s="4" t="s">
        <v>15921</v>
      </c>
      <c r="F1230" s="56">
        <v>1</v>
      </c>
    </row>
    <row r="1231" spans="5:6" x14ac:dyDescent="0.35">
      <c r="E1231" s="4" t="s">
        <v>11037</v>
      </c>
      <c r="F1231" s="56">
        <v>1</v>
      </c>
    </row>
    <row r="1232" spans="5:6" x14ac:dyDescent="0.35">
      <c r="E1232" s="4" t="s">
        <v>14468</v>
      </c>
      <c r="F1232" s="56">
        <v>1</v>
      </c>
    </row>
    <row r="1233" spans="5:6" x14ac:dyDescent="0.35">
      <c r="E1233" s="4" t="s">
        <v>15979</v>
      </c>
      <c r="F1233" s="56">
        <v>1</v>
      </c>
    </row>
    <row r="1234" spans="5:6" x14ac:dyDescent="0.35">
      <c r="E1234" s="4" t="s">
        <v>14617</v>
      </c>
      <c r="F1234" s="56">
        <v>1</v>
      </c>
    </row>
    <row r="1235" spans="5:6" x14ac:dyDescent="0.35">
      <c r="E1235" s="4" t="s">
        <v>14717</v>
      </c>
      <c r="F1235" s="56">
        <v>1</v>
      </c>
    </row>
    <row r="1236" spans="5:6" x14ac:dyDescent="0.35">
      <c r="E1236" s="4" t="s">
        <v>14620</v>
      </c>
      <c r="F1236" s="56">
        <v>1</v>
      </c>
    </row>
    <row r="1237" spans="5:6" x14ac:dyDescent="0.35">
      <c r="E1237" s="4" t="s">
        <v>14721</v>
      </c>
      <c r="F1237" s="56">
        <v>1</v>
      </c>
    </row>
    <row r="1238" spans="5:6" x14ac:dyDescent="0.35">
      <c r="E1238" s="4" t="s">
        <v>15956</v>
      </c>
      <c r="F1238" s="56">
        <v>1</v>
      </c>
    </row>
    <row r="1239" spans="5:6" x14ac:dyDescent="0.35">
      <c r="E1239" s="4" t="s">
        <v>15989</v>
      </c>
      <c r="F1239" s="56">
        <v>1</v>
      </c>
    </row>
    <row r="1240" spans="5:6" x14ac:dyDescent="0.35">
      <c r="E1240" s="4" t="s">
        <v>15925</v>
      </c>
      <c r="F1240" s="56">
        <v>1</v>
      </c>
    </row>
    <row r="1241" spans="5:6" x14ac:dyDescent="0.35">
      <c r="E1241" s="4" t="s">
        <v>14727</v>
      </c>
      <c r="F1241" s="56">
        <v>1</v>
      </c>
    </row>
    <row r="1242" spans="5:6" x14ac:dyDescent="0.35">
      <c r="E1242" s="4" t="s">
        <v>14623</v>
      </c>
      <c r="F1242" s="56">
        <v>1</v>
      </c>
    </row>
    <row r="1243" spans="5:6" x14ac:dyDescent="0.35">
      <c r="E1243" s="4" t="s">
        <v>14730</v>
      </c>
      <c r="F1243" s="56">
        <v>1</v>
      </c>
    </row>
    <row r="1244" spans="5:6" x14ac:dyDescent="0.35">
      <c r="E1244" s="4" t="s">
        <v>14627</v>
      </c>
      <c r="F1244" s="56">
        <v>1</v>
      </c>
    </row>
    <row r="1245" spans="5:6" x14ac:dyDescent="0.35">
      <c r="E1245" s="4" t="s">
        <v>14435</v>
      </c>
      <c r="F1245" s="56">
        <v>1</v>
      </c>
    </row>
    <row r="1246" spans="5:6" x14ac:dyDescent="0.35">
      <c r="E1246" s="4" t="s">
        <v>15966</v>
      </c>
      <c r="F1246" s="56">
        <v>1</v>
      </c>
    </row>
    <row r="1247" spans="5:6" x14ac:dyDescent="0.35">
      <c r="E1247" s="4" t="s">
        <v>14735</v>
      </c>
      <c r="F1247" s="56">
        <v>1</v>
      </c>
    </row>
    <row r="1248" spans="5:6" x14ac:dyDescent="0.35">
      <c r="E1248" s="4" t="s">
        <v>12770</v>
      </c>
      <c r="F1248" s="56">
        <v>1</v>
      </c>
    </row>
    <row r="1249" spans="5:6" x14ac:dyDescent="0.35">
      <c r="E1249" s="4" t="s">
        <v>14428</v>
      </c>
      <c r="F1249" s="56">
        <v>1</v>
      </c>
    </row>
    <row r="1250" spans="5:6" x14ac:dyDescent="0.35">
      <c r="E1250" s="4" t="s">
        <v>15940</v>
      </c>
      <c r="F1250" s="56">
        <v>1</v>
      </c>
    </row>
    <row r="1251" spans="5:6" x14ac:dyDescent="0.35">
      <c r="E1251" s="4" t="s">
        <v>14738</v>
      </c>
      <c r="F1251" s="56">
        <v>1</v>
      </c>
    </row>
    <row r="1252" spans="5:6" x14ac:dyDescent="0.35">
      <c r="E1252" s="4" t="s">
        <v>16453</v>
      </c>
      <c r="F1252" s="56">
        <v>1</v>
      </c>
    </row>
    <row r="1253" spans="5:6" x14ac:dyDescent="0.35">
      <c r="E1253" s="4" t="s">
        <v>16518</v>
      </c>
      <c r="F1253" s="56">
        <v>1</v>
      </c>
    </row>
    <row r="1254" spans="5:6" x14ac:dyDescent="0.35">
      <c r="E1254" s="4" t="s">
        <v>14635</v>
      </c>
      <c r="F1254" s="56">
        <v>1</v>
      </c>
    </row>
    <row r="1255" spans="5:6" x14ac:dyDescent="0.35">
      <c r="E1255" s="4" t="s">
        <v>14746</v>
      </c>
      <c r="F1255" s="56">
        <v>1</v>
      </c>
    </row>
    <row r="1256" spans="5:6" x14ac:dyDescent="0.35">
      <c r="E1256" s="4" t="s">
        <v>14637</v>
      </c>
      <c r="F1256" s="56">
        <v>1</v>
      </c>
    </row>
    <row r="1257" spans="5:6" x14ac:dyDescent="0.35">
      <c r="E1257" s="4" t="s">
        <v>16459</v>
      </c>
      <c r="F1257" s="56">
        <v>1</v>
      </c>
    </row>
    <row r="1258" spans="5:6" x14ac:dyDescent="0.35">
      <c r="E1258" s="4" t="s">
        <v>14639</v>
      </c>
      <c r="F1258" s="56">
        <v>1</v>
      </c>
    </row>
    <row r="1259" spans="5:6" x14ac:dyDescent="0.35">
      <c r="E1259" s="4" t="s">
        <v>16091</v>
      </c>
      <c r="F1259" s="56">
        <v>1</v>
      </c>
    </row>
    <row r="1260" spans="5:6" x14ac:dyDescent="0.35">
      <c r="E1260" s="4" t="s">
        <v>16466</v>
      </c>
      <c r="F1260" s="56">
        <v>1</v>
      </c>
    </row>
    <row r="1261" spans="5:6" x14ac:dyDescent="0.35">
      <c r="E1261" s="4" t="s">
        <v>16002</v>
      </c>
      <c r="F1261" s="56">
        <v>1</v>
      </c>
    </row>
    <row r="1262" spans="5:6" x14ac:dyDescent="0.35">
      <c r="E1262" s="4" t="s">
        <v>14439</v>
      </c>
      <c r="F1262" s="56">
        <v>1</v>
      </c>
    </row>
    <row r="1263" spans="5:6" x14ac:dyDescent="0.35">
      <c r="E1263" s="4" t="s">
        <v>14756</v>
      </c>
      <c r="F1263" s="56">
        <v>1</v>
      </c>
    </row>
    <row r="1264" spans="5:6" x14ac:dyDescent="0.35">
      <c r="E1264" s="4" t="s">
        <v>16153</v>
      </c>
      <c r="F1264" s="56">
        <v>1</v>
      </c>
    </row>
    <row r="1265" spans="5:6" x14ac:dyDescent="0.35">
      <c r="E1265" s="4" t="s">
        <v>16520</v>
      </c>
      <c r="F1265" s="56">
        <v>1</v>
      </c>
    </row>
    <row r="1266" spans="5:6" x14ac:dyDescent="0.35">
      <c r="E1266" s="4" t="s">
        <v>16139</v>
      </c>
      <c r="F1266" s="56">
        <v>1</v>
      </c>
    </row>
    <row r="1267" spans="5:6" x14ac:dyDescent="0.35">
      <c r="E1267" s="4" t="s">
        <v>16008</v>
      </c>
      <c r="F1267" s="56">
        <v>1</v>
      </c>
    </row>
    <row r="1268" spans="5:6" x14ac:dyDescent="0.35">
      <c r="E1268" s="4" t="s">
        <v>16130</v>
      </c>
      <c r="F1268" s="56">
        <v>1</v>
      </c>
    </row>
    <row r="1269" spans="5:6" x14ac:dyDescent="0.35">
      <c r="E1269" s="4" t="s">
        <v>12790</v>
      </c>
      <c r="F1269" s="56">
        <v>1</v>
      </c>
    </row>
    <row r="1270" spans="5:6" x14ac:dyDescent="0.35">
      <c r="E1270" s="4" t="s">
        <v>16097</v>
      </c>
      <c r="F1270" s="56">
        <v>1</v>
      </c>
    </row>
    <row r="1271" spans="5:6" x14ac:dyDescent="0.35">
      <c r="E1271" s="4" t="s">
        <v>16137</v>
      </c>
      <c r="F1271" s="56">
        <v>1</v>
      </c>
    </row>
    <row r="1272" spans="5:6" x14ac:dyDescent="0.35">
      <c r="E1272" s="4" t="s">
        <v>16173</v>
      </c>
      <c r="F1272" s="56">
        <v>1</v>
      </c>
    </row>
    <row r="1273" spans="5:6" x14ac:dyDescent="0.35">
      <c r="E1273" s="4" t="s">
        <v>14780</v>
      </c>
      <c r="F1273" s="56">
        <v>1</v>
      </c>
    </row>
    <row r="1274" spans="5:6" x14ac:dyDescent="0.35">
      <c r="E1274" s="4" t="s">
        <v>16105</v>
      </c>
      <c r="F1274" s="56">
        <v>1</v>
      </c>
    </row>
    <row r="1275" spans="5:6" x14ac:dyDescent="0.35">
      <c r="E1275" s="4" t="s">
        <v>16004</v>
      </c>
      <c r="F1275" s="56">
        <v>1</v>
      </c>
    </row>
    <row r="1276" spans="5:6" x14ac:dyDescent="0.35">
      <c r="E1276" s="4" t="s">
        <v>16165</v>
      </c>
      <c r="F1276" s="56">
        <v>1</v>
      </c>
    </row>
    <row r="1277" spans="5:6" x14ac:dyDescent="0.35">
      <c r="E1277" s="4" t="s">
        <v>14441</v>
      </c>
      <c r="F1277" s="56">
        <v>1</v>
      </c>
    </row>
    <row r="1278" spans="5:6" x14ac:dyDescent="0.35">
      <c r="E1278" s="4" t="s">
        <v>16012</v>
      </c>
      <c r="F1278" s="56">
        <v>1</v>
      </c>
    </row>
    <row r="1279" spans="5:6" x14ac:dyDescent="0.35">
      <c r="E1279" s="4" t="s">
        <v>11040</v>
      </c>
      <c r="F1279" s="56">
        <v>1</v>
      </c>
    </row>
    <row r="1280" spans="5:6" x14ac:dyDescent="0.35">
      <c r="E1280" s="4" t="s">
        <v>413</v>
      </c>
      <c r="F1280" s="56">
        <v>1</v>
      </c>
    </row>
    <row r="1281" spans="5:6" x14ac:dyDescent="0.35">
      <c r="E1281" s="4" t="s">
        <v>15982</v>
      </c>
      <c r="F1281" s="56">
        <v>1</v>
      </c>
    </row>
    <row r="1282" spans="5:6" x14ac:dyDescent="0.35">
      <c r="E1282" s="4" t="s">
        <v>12779</v>
      </c>
      <c r="F1282" s="56">
        <v>1</v>
      </c>
    </row>
    <row r="1283" spans="5:6" x14ac:dyDescent="0.35">
      <c r="E1283" s="4" t="s">
        <v>5322</v>
      </c>
      <c r="F1283" s="56">
        <v>1</v>
      </c>
    </row>
    <row r="1284" spans="5:6" x14ac:dyDescent="0.35">
      <c r="E1284" s="4" t="s">
        <v>10150</v>
      </c>
      <c r="F1284" s="56">
        <v>1</v>
      </c>
    </row>
    <row r="1285" spans="5:6" x14ac:dyDescent="0.35">
      <c r="E1285" s="4" t="s">
        <v>5352</v>
      </c>
      <c r="F1285" s="56">
        <v>1</v>
      </c>
    </row>
    <row r="1286" spans="5:6" x14ac:dyDescent="0.35">
      <c r="E1286" s="4" t="s">
        <v>8397</v>
      </c>
      <c r="F1286" s="56">
        <v>1</v>
      </c>
    </row>
    <row r="1287" spans="5:6" x14ac:dyDescent="0.35">
      <c r="E1287" s="4" t="s">
        <v>10165</v>
      </c>
      <c r="F1287" s="56">
        <v>1</v>
      </c>
    </row>
    <row r="1288" spans="5:6" x14ac:dyDescent="0.35">
      <c r="E1288" s="4" t="s">
        <v>6367</v>
      </c>
      <c r="F1288" s="56">
        <v>1</v>
      </c>
    </row>
    <row r="1289" spans="5:6" x14ac:dyDescent="0.35">
      <c r="E1289" s="4" t="s">
        <v>5206</v>
      </c>
      <c r="F1289" s="56">
        <v>1</v>
      </c>
    </row>
    <row r="1290" spans="5:6" x14ac:dyDescent="0.35">
      <c r="E1290" s="4" t="s">
        <v>6800</v>
      </c>
      <c r="F1290" s="56">
        <v>1</v>
      </c>
    </row>
    <row r="1291" spans="5:6" x14ac:dyDescent="0.35">
      <c r="E1291" s="4" t="s">
        <v>5354</v>
      </c>
      <c r="F1291" s="56">
        <v>1</v>
      </c>
    </row>
    <row r="1292" spans="5:6" x14ac:dyDescent="0.35">
      <c r="E1292" s="4" t="s">
        <v>8827</v>
      </c>
      <c r="F1292" s="56">
        <v>1</v>
      </c>
    </row>
    <row r="1293" spans="5:6" x14ac:dyDescent="0.35">
      <c r="E1293" s="4" t="s">
        <v>10157</v>
      </c>
      <c r="F1293" s="56">
        <v>1</v>
      </c>
    </row>
    <row r="1294" spans="5:6" x14ac:dyDescent="0.35">
      <c r="E1294" s="4" t="s">
        <v>5779</v>
      </c>
      <c r="F1294" s="56">
        <v>1</v>
      </c>
    </row>
    <row r="1295" spans="5:6" x14ac:dyDescent="0.35">
      <c r="E1295" s="4" t="s">
        <v>5786</v>
      </c>
      <c r="F1295" s="56">
        <v>1</v>
      </c>
    </row>
    <row r="1296" spans="5:6" x14ac:dyDescent="0.35">
      <c r="E1296" s="4" t="s">
        <v>8826</v>
      </c>
      <c r="F1296" s="56">
        <v>1</v>
      </c>
    </row>
    <row r="1297" spans="5:6" x14ac:dyDescent="0.35">
      <c r="E1297" s="4" t="s">
        <v>10185</v>
      </c>
      <c r="F1297" s="56">
        <v>1</v>
      </c>
    </row>
    <row r="1298" spans="5:6" x14ac:dyDescent="0.35">
      <c r="E1298" s="4" t="s">
        <v>8343</v>
      </c>
      <c r="F1298" s="56">
        <v>1</v>
      </c>
    </row>
    <row r="1299" spans="5:6" x14ac:dyDescent="0.35">
      <c r="E1299" s="4" t="s">
        <v>5697</v>
      </c>
      <c r="F1299" s="56">
        <v>1</v>
      </c>
    </row>
    <row r="1300" spans="5:6" x14ac:dyDescent="0.35">
      <c r="E1300" s="4" t="s">
        <v>6888</v>
      </c>
      <c r="F1300" s="56">
        <v>1</v>
      </c>
    </row>
    <row r="1301" spans="5:6" x14ac:dyDescent="0.35">
      <c r="E1301" s="4" t="s">
        <v>10138</v>
      </c>
      <c r="F1301" s="56">
        <v>1</v>
      </c>
    </row>
    <row r="1302" spans="5:6" x14ac:dyDescent="0.35">
      <c r="E1302" s="4" t="s">
        <v>8405</v>
      </c>
      <c r="F1302" s="56">
        <v>1</v>
      </c>
    </row>
    <row r="1303" spans="5:6" x14ac:dyDescent="0.35">
      <c r="E1303" s="4" t="s">
        <v>10146</v>
      </c>
      <c r="F1303" s="56">
        <v>1</v>
      </c>
    </row>
    <row r="1304" spans="5:6" x14ac:dyDescent="0.35">
      <c r="E1304" s="4" t="s">
        <v>8465</v>
      </c>
      <c r="F1304" s="56">
        <v>1</v>
      </c>
    </row>
    <row r="1305" spans="5:6" x14ac:dyDescent="0.35">
      <c r="E1305" s="4" t="s">
        <v>5750</v>
      </c>
      <c r="F1305" s="56">
        <v>1</v>
      </c>
    </row>
    <row r="1306" spans="5:6" x14ac:dyDescent="0.35">
      <c r="E1306" s="4" t="s">
        <v>8819</v>
      </c>
      <c r="F1306" s="56">
        <v>1</v>
      </c>
    </row>
    <row r="1307" spans="5:6" x14ac:dyDescent="0.35">
      <c r="E1307" s="4" t="s">
        <v>5314</v>
      </c>
      <c r="F1307" s="56">
        <v>1</v>
      </c>
    </row>
    <row r="1308" spans="5:6" x14ac:dyDescent="0.35">
      <c r="E1308" s="4" t="s">
        <v>7155</v>
      </c>
      <c r="F1308" s="56">
        <v>1</v>
      </c>
    </row>
    <row r="1309" spans="5:6" x14ac:dyDescent="0.35">
      <c r="E1309" s="4" t="s">
        <v>5683</v>
      </c>
      <c r="F1309" s="56">
        <v>1</v>
      </c>
    </row>
    <row r="1310" spans="5:6" x14ac:dyDescent="0.35">
      <c r="E1310" s="4" t="s">
        <v>8822</v>
      </c>
      <c r="F1310" s="56">
        <v>1</v>
      </c>
    </row>
    <row r="1311" spans="5:6" x14ac:dyDescent="0.35">
      <c r="E1311" s="4" t="s">
        <v>8400</v>
      </c>
      <c r="F1311" s="56">
        <v>1</v>
      </c>
    </row>
    <row r="1312" spans="5:6" x14ac:dyDescent="0.35">
      <c r="E1312" s="4" t="s">
        <v>7091</v>
      </c>
      <c r="F1312" s="56">
        <v>1</v>
      </c>
    </row>
    <row r="1313" spans="5:6" x14ac:dyDescent="0.35">
      <c r="E1313" s="4" t="s">
        <v>10991</v>
      </c>
      <c r="F1313" s="56">
        <v>1</v>
      </c>
    </row>
    <row r="1314" spans="5:6" x14ac:dyDescent="0.35">
      <c r="E1314" s="4" t="s">
        <v>5668</v>
      </c>
      <c r="F1314" s="56">
        <v>1</v>
      </c>
    </row>
    <row r="1315" spans="5:6" x14ac:dyDescent="0.35">
      <c r="E1315" s="4" t="s">
        <v>10188</v>
      </c>
      <c r="F1315" s="56">
        <v>1</v>
      </c>
    </row>
    <row r="1316" spans="5:6" x14ac:dyDescent="0.35">
      <c r="E1316" s="4" t="s">
        <v>8451</v>
      </c>
      <c r="F1316" s="56">
        <v>1</v>
      </c>
    </row>
    <row r="1317" spans="5:6" x14ac:dyDescent="0.35">
      <c r="E1317" s="4" t="s">
        <v>8426</v>
      </c>
      <c r="F1317" s="56">
        <v>1</v>
      </c>
    </row>
    <row r="1318" spans="5:6" x14ac:dyDescent="0.35">
      <c r="E1318" s="4" t="s">
        <v>5784</v>
      </c>
      <c r="F1318" s="56">
        <v>1</v>
      </c>
    </row>
    <row r="1319" spans="5:6" x14ac:dyDescent="0.35">
      <c r="E1319" s="4" t="s">
        <v>5729</v>
      </c>
      <c r="F1319" s="56">
        <v>1</v>
      </c>
    </row>
    <row r="1320" spans="5:6" x14ac:dyDescent="0.35">
      <c r="E1320" s="4" t="s">
        <v>5333</v>
      </c>
      <c r="F1320" s="56">
        <v>1</v>
      </c>
    </row>
    <row r="1321" spans="5:6" x14ac:dyDescent="0.35">
      <c r="E1321" s="4" t="s">
        <v>8824</v>
      </c>
      <c r="F1321" s="56">
        <v>1</v>
      </c>
    </row>
    <row r="1322" spans="5:6" x14ac:dyDescent="0.35">
      <c r="E1322" s="4" t="s">
        <v>7127</v>
      </c>
      <c r="F1322" s="56">
        <v>1</v>
      </c>
    </row>
    <row r="1323" spans="5:6" x14ac:dyDescent="0.35">
      <c r="E1323" s="4" t="s">
        <v>6012</v>
      </c>
      <c r="F1323" s="56">
        <v>1</v>
      </c>
    </row>
    <row r="1324" spans="5:6" x14ac:dyDescent="0.35">
      <c r="E1324" s="4" t="s">
        <v>8455</v>
      </c>
      <c r="F1324" s="56">
        <v>1</v>
      </c>
    </row>
    <row r="1325" spans="5:6" x14ac:dyDescent="0.35">
      <c r="E1325" s="4" t="s">
        <v>6010</v>
      </c>
      <c r="F1325" s="56">
        <v>1</v>
      </c>
    </row>
    <row r="1326" spans="5:6" x14ac:dyDescent="0.35">
      <c r="E1326" s="4" t="s">
        <v>8468</v>
      </c>
      <c r="F1326" s="56">
        <v>1</v>
      </c>
    </row>
    <row r="1327" spans="5:6" x14ac:dyDescent="0.35">
      <c r="E1327" s="4" t="s">
        <v>5362</v>
      </c>
      <c r="F1327" s="56">
        <v>1</v>
      </c>
    </row>
    <row r="1328" spans="5:6" x14ac:dyDescent="0.35">
      <c r="E1328" s="4" t="s">
        <v>6804</v>
      </c>
      <c r="F1328" s="56">
        <v>1</v>
      </c>
    </row>
    <row r="1329" spans="5:6" x14ac:dyDescent="0.35">
      <c r="E1329" s="4" t="s">
        <v>8068</v>
      </c>
      <c r="F1329" s="56">
        <v>1</v>
      </c>
    </row>
    <row r="1330" spans="5:6" x14ac:dyDescent="0.35">
      <c r="E1330" s="4" t="s">
        <v>6620</v>
      </c>
      <c r="F1330" s="56">
        <v>1</v>
      </c>
    </row>
    <row r="1331" spans="5:6" x14ac:dyDescent="0.35">
      <c r="E1331" s="4" t="s">
        <v>10156</v>
      </c>
      <c r="F1331" s="56">
        <v>1</v>
      </c>
    </row>
    <row r="1332" spans="5:6" x14ac:dyDescent="0.35">
      <c r="E1332" s="4" t="s">
        <v>8422</v>
      </c>
      <c r="F1332" s="56">
        <v>1</v>
      </c>
    </row>
    <row r="1333" spans="5:6" x14ac:dyDescent="0.35">
      <c r="E1333" s="4" t="s">
        <v>10159</v>
      </c>
      <c r="F1333" s="56">
        <v>1</v>
      </c>
    </row>
    <row r="1334" spans="5:6" x14ac:dyDescent="0.35">
      <c r="E1334" s="4" t="s">
        <v>8443</v>
      </c>
      <c r="F1334" s="56">
        <v>1</v>
      </c>
    </row>
    <row r="1335" spans="5:6" x14ac:dyDescent="0.35">
      <c r="E1335" s="4" t="s">
        <v>10163</v>
      </c>
      <c r="F1335" s="56">
        <v>1</v>
      </c>
    </row>
    <row r="1336" spans="5:6" x14ac:dyDescent="0.35">
      <c r="E1336" s="4" t="s">
        <v>5320</v>
      </c>
      <c r="F1336" s="56">
        <v>1</v>
      </c>
    </row>
    <row r="1337" spans="5:6" x14ac:dyDescent="0.35">
      <c r="E1337" s="4" t="s">
        <v>10167</v>
      </c>
      <c r="F1337" s="56">
        <v>1</v>
      </c>
    </row>
    <row r="1338" spans="5:6" x14ac:dyDescent="0.35">
      <c r="E1338" s="4" t="s">
        <v>8817</v>
      </c>
      <c r="F1338" s="56">
        <v>1</v>
      </c>
    </row>
    <row r="1339" spans="5:6" x14ac:dyDescent="0.35">
      <c r="E1339" s="4" t="s">
        <v>5954</v>
      </c>
      <c r="F1339" s="56">
        <v>1</v>
      </c>
    </row>
    <row r="1340" spans="5:6" x14ac:dyDescent="0.35">
      <c r="E1340" s="4" t="s">
        <v>8816</v>
      </c>
      <c r="F1340" s="56">
        <v>1</v>
      </c>
    </row>
    <row r="1341" spans="5:6" x14ac:dyDescent="0.35">
      <c r="E1341" s="4" t="s">
        <v>8820</v>
      </c>
      <c r="F1341" s="56">
        <v>1</v>
      </c>
    </row>
    <row r="1342" spans="5:6" x14ac:dyDescent="0.35">
      <c r="E1342" s="4" t="s">
        <v>8815</v>
      </c>
      <c r="F1342" s="56">
        <v>1</v>
      </c>
    </row>
    <row r="1343" spans="5:6" x14ac:dyDescent="0.35">
      <c r="E1343" s="4" t="s">
        <v>10179</v>
      </c>
      <c r="F1343" s="56">
        <v>1</v>
      </c>
    </row>
    <row r="1344" spans="5:6" x14ac:dyDescent="0.35">
      <c r="E1344" s="4" t="s">
        <v>10432</v>
      </c>
      <c r="F1344" s="56">
        <v>1</v>
      </c>
    </row>
    <row r="1345" spans="5:6" x14ac:dyDescent="0.35">
      <c r="E1345" s="4" t="s">
        <v>5742</v>
      </c>
      <c r="F1345" s="56">
        <v>1</v>
      </c>
    </row>
    <row r="1346" spans="5:6" x14ac:dyDescent="0.35">
      <c r="E1346" s="4" t="s">
        <v>7959</v>
      </c>
      <c r="F1346" s="56">
        <v>1</v>
      </c>
    </row>
    <row r="1347" spans="5:6" x14ac:dyDescent="0.35">
      <c r="E1347" s="4" t="s">
        <v>8589</v>
      </c>
      <c r="F1347" s="56">
        <v>1</v>
      </c>
    </row>
    <row r="1348" spans="5:6" x14ac:dyDescent="0.35">
      <c r="E1348" s="4" t="s">
        <v>8404</v>
      </c>
      <c r="F1348" s="56">
        <v>1</v>
      </c>
    </row>
    <row r="1349" spans="5:6" x14ac:dyDescent="0.35">
      <c r="E1349" s="4" t="s">
        <v>10187</v>
      </c>
      <c r="F1349" s="56">
        <v>1</v>
      </c>
    </row>
    <row r="1350" spans="5:6" x14ac:dyDescent="0.35">
      <c r="E1350" s="4" t="s">
        <v>5318</v>
      </c>
      <c r="F1350" s="56">
        <v>1</v>
      </c>
    </row>
    <row r="1351" spans="5:6" x14ac:dyDescent="0.35">
      <c r="E1351" s="4" t="s">
        <v>10190</v>
      </c>
      <c r="F1351" s="56">
        <v>1</v>
      </c>
    </row>
    <row r="1352" spans="5:6" x14ac:dyDescent="0.35">
      <c r="E1352" s="4" t="s">
        <v>5198</v>
      </c>
      <c r="F1352" s="56">
        <v>1</v>
      </c>
    </row>
    <row r="1353" spans="5:6" x14ac:dyDescent="0.35">
      <c r="E1353" s="4" t="s">
        <v>10194</v>
      </c>
      <c r="F1353" s="56">
        <v>1</v>
      </c>
    </row>
    <row r="1354" spans="5:6" x14ac:dyDescent="0.35">
      <c r="E1354" s="4" t="s">
        <v>7001</v>
      </c>
      <c r="F1354" s="56">
        <v>1</v>
      </c>
    </row>
    <row r="1355" spans="5:6" x14ac:dyDescent="0.35">
      <c r="E1355" s="4" t="s">
        <v>3020</v>
      </c>
      <c r="F1355" s="56">
        <v>1</v>
      </c>
    </row>
    <row r="1356" spans="5:6" x14ac:dyDescent="0.35">
      <c r="E1356" s="4" t="s">
        <v>8437</v>
      </c>
      <c r="F1356" s="56">
        <v>1</v>
      </c>
    </row>
    <row r="1357" spans="5:6" x14ac:dyDescent="0.35">
      <c r="E1357" s="4" t="s">
        <v>6463</v>
      </c>
      <c r="F1357" s="56">
        <v>1</v>
      </c>
    </row>
    <row r="1358" spans="5:6" x14ac:dyDescent="0.35">
      <c r="E1358" s="4" t="s">
        <v>8444</v>
      </c>
      <c r="F1358" s="56">
        <v>1</v>
      </c>
    </row>
    <row r="1359" spans="5:6" x14ac:dyDescent="0.35">
      <c r="E1359" s="4" t="s">
        <v>7151</v>
      </c>
      <c r="F1359" s="56">
        <v>1</v>
      </c>
    </row>
    <row r="1360" spans="5:6" x14ac:dyDescent="0.35">
      <c r="E1360" s="4" t="s">
        <v>8473</v>
      </c>
      <c r="F1360" s="56">
        <v>1</v>
      </c>
    </row>
    <row r="1361" spans="5:6" x14ac:dyDescent="0.35">
      <c r="E1361" s="4" t="s">
        <v>5694</v>
      </c>
      <c r="F1361" s="56">
        <v>1</v>
      </c>
    </row>
    <row r="1362" spans="5:6" x14ac:dyDescent="0.35">
      <c r="E1362" s="4" t="s">
        <v>7139</v>
      </c>
      <c r="F1362" s="56">
        <v>1</v>
      </c>
    </row>
    <row r="1363" spans="5:6" x14ac:dyDescent="0.35">
      <c r="E1363" s="4" t="s">
        <v>5196</v>
      </c>
      <c r="F1363" s="56">
        <v>1</v>
      </c>
    </row>
    <row r="1364" spans="5:6" x14ac:dyDescent="0.35">
      <c r="E1364" s="4" t="s">
        <v>6730</v>
      </c>
      <c r="F1364" s="56">
        <v>1</v>
      </c>
    </row>
    <row r="1365" spans="5:6" x14ac:dyDescent="0.35">
      <c r="E1365" s="4" t="s">
        <v>6887</v>
      </c>
      <c r="F1365" s="56">
        <v>1</v>
      </c>
    </row>
    <row r="1366" spans="5:6" x14ac:dyDescent="0.35">
      <c r="E1366" s="4" t="s">
        <v>5370</v>
      </c>
      <c r="F1366" s="56">
        <v>1</v>
      </c>
    </row>
    <row r="1367" spans="5:6" x14ac:dyDescent="0.35">
      <c r="E1367" s="4" t="s">
        <v>5790</v>
      </c>
      <c r="F1367" s="56">
        <v>1</v>
      </c>
    </row>
    <row r="1368" spans="5:6" x14ac:dyDescent="0.35">
      <c r="E1368" s="4" t="s">
        <v>6915</v>
      </c>
      <c r="F1368" s="56">
        <v>1</v>
      </c>
    </row>
    <row r="1369" spans="5:6" x14ac:dyDescent="0.35">
      <c r="E1369" s="4" t="s">
        <v>10143</v>
      </c>
      <c r="F1369" s="56">
        <v>1</v>
      </c>
    </row>
    <row r="1370" spans="5:6" x14ac:dyDescent="0.35">
      <c r="E1370" s="4" t="s">
        <v>7095</v>
      </c>
      <c r="F1370" s="56">
        <v>1</v>
      </c>
    </row>
    <row r="1371" spans="5:6" x14ac:dyDescent="0.35">
      <c r="E1371" s="4" t="s">
        <v>10145</v>
      </c>
      <c r="F1371" s="56">
        <v>1</v>
      </c>
    </row>
    <row r="1372" spans="5:6" x14ac:dyDescent="0.35">
      <c r="E1372" s="4" t="s">
        <v>6741</v>
      </c>
      <c r="F1372" s="56">
        <v>1</v>
      </c>
    </row>
    <row r="1373" spans="5:6" x14ac:dyDescent="0.35">
      <c r="E1373" s="4" t="s">
        <v>6794</v>
      </c>
      <c r="F1373" s="56">
        <v>1</v>
      </c>
    </row>
    <row r="1374" spans="5:6" x14ac:dyDescent="0.35">
      <c r="E1374" s="4" t="s">
        <v>8807</v>
      </c>
      <c r="F1374" s="56">
        <v>1</v>
      </c>
    </row>
    <row r="1375" spans="5:6" x14ac:dyDescent="0.35">
      <c r="E1375" s="4" t="s">
        <v>10149</v>
      </c>
      <c r="F1375" s="56">
        <v>1</v>
      </c>
    </row>
    <row r="1376" spans="5:6" x14ac:dyDescent="0.35">
      <c r="E1376" s="4" t="s">
        <v>8808</v>
      </c>
      <c r="F1376" s="56">
        <v>1</v>
      </c>
    </row>
    <row r="1377" spans="5:6" x14ac:dyDescent="0.35">
      <c r="E1377" s="4" t="s">
        <v>10151</v>
      </c>
      <c r="F1377" s="56">
        <v>1</v>
      </c>
    </row>
    <row r="1378" spans="5:6" x14ac:dyDescent="0.35">
      <c r="E1378" s="4" t="s">
        <v>8485</v>
      </c>
      <c r="F1378" s="56">
        <v>1</v>
      </c>
    </row>
    <row r="1379" spans="5:6" x14ac:dyDescent="0.35">
      <c r="E1379" s="4" t="s">
        <v>5085</v>
      </c>
      <c r="F1379" s="56">
        <v>1</v>
      </c>
    </row>
    <row r="1380" spans="5:6" x14ac:dyDescent="0.35">
      <c r="E1380" s="4" t="s">
        <v>8809</v>
      </c>
      <c r="F1380" s="56">
        <v>1</v>
      </c>
    </row>
    <row r="1381" spans="5:6" x14ac:dyDescent="0.35">
      <c r="E1381" s="4" t="s">
        <v>10155</v>
      </c>
      <c r="F1381" s="56">
        <v>1</v>
      </c>
    </row>
    <row r="1382" spans="5:6" x14ac:dyDescent="0.35">
      <c r="E1382" s="4" t="s">
        <v>8810</v>
      </c>
      <c r="F1382" s="56">
        <v>1</v>
      </c>
    </row>
    <row r="1383" spans="5:6" x14ac:dyDescent="0.35">
      <c r="E1383" s="4" t="s">
        <v>7093</v>
      </c>
      <c r="F1383" s="56">
        <v>1</v>
      </c>
    </row>
    <row r="1384" spans="5:6" x14ac:dyDescent="0.35">
      <c r="E1384" s="4" t="s">
        <v>7951</v>
      </c>
      <c r="F1384" s="56">
        <v>1</v>
      </c>
    </row>
    <row r="1385" spans="5:6" x14ac:dyDescent="0.35">
      <c r="E1385" s="4" t="s">
        <v>8411</v>
      </c>
      <c r="F1385" s="56">
        <v>1</v>
      </c>
    </row>
    <row r="1386" spans="5:6" x14ac:dyDescent="0.35">
      <c r="E1386" s="4" t="s">
        <v>8492</v>
      </c>
      <c r="F1386" s="56">
        <v>1</v>
      </c>
    </row>
    <row r="1387" spans="5:6" x14ac:dyDescent="0.35">
      <c r="E1387" s="4" t="s">
        <v>8452</v>
      </c>
      <c r="F1387" s="56">
        <v>1</v>
      </c>
    </row>
    <row r="1388" spans="5:6" x14ac:dyDescent="0.35">
      <c r="E1388" s="4" t="s">
        <v>8428</v>
      </c>
      <c r="F1388" s="56">
        <v>1</v>
      </c>
    </row>
    <row r="1389" spans="5:6" x14ac:dyDescent="0.35">
      <c r="E1389" s="4" t="s">
        <v>5749</v>
      </c>
      <c r="F1389" s="56">
        <v>1</v>
      </c>
    </row>
    <row r="1390" spans="5:6" x14ac:dyDescent="0.35">
      <c r="E1390" s="4" t="s">
        <v>8812</v>
      </c>
      <c r="F1390" s="56">
        <v>1</v>
      </c>
    </row>
    <row r="1391" spans="5:6" x14ac:dyDescent="0.35">
      <c r="E1391" s="4" t="s">
        <v>8823</v>
      </c>
      <c r="F1391" s="56">
        <v>1</v>
      </c>
    </row>
    <row r="1392" spans="5:6" x14ac:dyDescent="0.35">
      <c r="E1392" s="4" t="s">
        <v>8813</v>
      </c>
      <c r="F1392" s="56">
        <v>1</v>
      </c>
    </row>
    <row r="1393" spans="5:6" x14ac:dyDescent="0.35">
      <c r="E1393" s="4" t="s">
        <v>10166</v>
      </c>
      <c r="F1393" s="56">
        <v>1</v>
      </c>
    </row>
    <row r="1394" spans="5:6" x14ac:dyDescent="0.35">
      <c r="E1394" s="4" t="s">
        <v>405</v>
      </c>
      <c r="F1394" s="56">
        <v>1</v>
      </c>
    </row>
    <row r="1395" spans="5:6" x14ac:dyDescent="0.35">
      <c r="E1395" s="4" t="s">
        <v>10168</v>
      </c>
      <c r="F1395" s="56">
        <v>1</v>
      </c>
    </row>
    <row r="1396" spans="5:6" x14ac:dyDescent="0.35">
      <c r="E1396" s="4" t="s">
        <v>292</v>
      </c>
      <c r="F1396" s="56">
        <v>1</v>
      </c>
    </row>
    <row r="1397" spans="5:6" x14ac:dyDescent="0.35">
      <c r="E1397" s="4" t="s">
        <v>10170</v>
      </c>
      <c r="F1397" s="56">
        <v>1</v>
      </c>
    </row>
    <row r="1398" spans="5:6" x14ac:dyDescent="0.35">
      <c r="E1398" s="4" t="s">
        <v>9094</v>
      </c>
      <c r="F1398" s="56">
        <v>1</v>
      </c>
    </row>
    <row r="1399" spans="5:6" x14ac:dyDescent="0.35">
      <c r="E1399" s="4" t="s">
        <v>10172</v>
      </c>
      <c r="F1399" s="56">
        <v>1</v>
      </c>
    </row>
    <row r="1400" spans="5:6" x14ac:dyDescent="0.35">
      <c r="E1400" s="4" t="s">
        <v>9095</v>
      </c>
      <c r="F1400" s="56">
        <v>1</v>
      </c>
    </row>
    <row r="1401" spans="5:6" x14ac:dyDescent="0.35">
      <c r="E1401" s="4" t="s">
        <v>10174</v>
      </c>
      <c r="F1401" s="56">
        <v>1</v>
      </c>
    </row>
    <row r="1402" spans="5:6" x14ac:dyDescent="0.35">
      <c r="E1402" s="4" t="s">
        <v>10121</v>
      </c>
      <c r="F1402" s="56">
        <v>1</v>
      </c>
    </row>
    <row r="1403" spans="5:6" x14ac:dyDescent="0.35">
      <c r="E1403" s="4" t="s">
        <v>6793</v>
      </c>
      <c r="F1403" s="56">
        <v>1</v>
      </c>
    </row>
    <row r="1404" spans="5:6" x14ac:dyDescent="0.35">
      <c r="E1404" s="4" t="s">
        <v>8523</v>
      </c>
      <c r="F1404" s="56">
        <v>1</v>
      </c>
    </row>
    <row r="1405" spans="5:6" x14ac:dyDescent="0.35">
      <c r="E1405" s="4" t="s">
        <v>10178</v>
      </c>
      <c r="F1405" s="56">
        <v>1</v>
      </c>
    </row>
    <row r="1406" spans="5:6" x14ac:dyDescent="0.35">
      <c r="E1406" s="4" t="s">
        <v>5374</v>
      </c>
      <c r="F1406" s="56">
        <v>1</v>
      </c>
    </row>
    <row r="1407" spans="5:6" x14ac:dyDescent="0.35">
      <c r="E1407" s="4" t="s">
        <v>10180</v>
      </c>
      <c r="F1407" s="56">
        <v>1</v>
      </c>
    </row>
    <row r="1408" spans="5:6" x14ac:dyDescent="0.35">
      <c r="E1408" s="4" t="s">
        <v>8821</v>
      </c>
      <c r="F1408" s="56">
        <v>1</v>
      </c>
    </row>
    <row r="1409" spans="5:6" x14ac:dyDescent="0.35">
      <c r="E1409" s="4" t="s">
        <v>10182</v>
      </c>
      <c r="F1409" s="56">
        <v>1</v>
      </c>
    </row>
    <row r="1410" spans="5:6" x14ac:dyDescent="0.35">
      <c r="E1410" s="4" t="s">
        <v>8406</v>
      </c>
      <c r="F1410" s="56">
        <v>1</v>
      </c>
    </row>
    <row r="1411" spans="5:6" x14ac:dyDescent="0.35">
      <c r="E1411" s="4" t="s">
        <v>10184</v>
      </c>
      <c r="F1411" s="56">
        <v>1</v>
      </c>
    </row>
    <row r="1412" spans="5:6" x14ac:dyDescent="0.35">
      <c r="E1412" s="4" t="s">
        <v>613</v>
      </c>
      <c r="F1412" s="56">
        <v>1</v>
      </c>
    </row>
    <row r="1413" spans="5:6" x14ac:dyDescent="0.35">
      <c r="E1413" s="4" t="s">
        <v>8592</v>
      </c>
      <c r="F1413" s="56">
        <v>1</v>
      </c>
    </row>
    <row r="1414" spans="5:6" x14ac:dyDescent="0.35">
      <c r="E1414" s="4" t="s">
        <v>5378</v>
      </c>
      <c r="F1414" s="56">
        <v>1</v>
      </c>
    </row>
    <row r="1415" spans="5:6" x14ac:dyDescent="0.35">
      <c r="E1415" s="4" t="s">
        <v>5135</v>
      </c>
      <c r="F1415" s="56">
        <v>1</v>
      </c>
    </row>
    <row r="1416" spans="5:6" x14ac:dyDescent="0.35">
      <c r="E1416" s="4" t="s">
        <v>609</v>
      </c>
      <c r="F1416" s="56">
        <v>1</v>
      </c>
    </row>
    <row r="1417" spans="5:6" x14ac:dyDescent="0.35">
      <c r="E1417" s="4" t="s">
        <v>10186</v>
      </c>
      <c r="F1417" s="56">
        <v>1</v>
      </c>
    </row>
    <row r="1418" spans="5:6" x14ac:dyDescent="0.35">
      <c r="E1418" s="4" t="s">
        <v>6001</v>
      </c>
      <c r="F1418" s="56">
        <v>1</v>
      </c>
    </row>
    <row r="1419" spans="5:6" x14ac:dyDescent="0.35">
      <c r="E1419" s="4" t="s">
        <v>10993</v>
      </c>
      <c r="F1419" s="56">
        <v>1</v>
      </c>
    </row>
    <row r="1420" spans="5:6" x14ac:dyDescent="0.35">
      <c r="E1420" s="4" t="s">
        <v>5326</v>
      </c>
      <c r="F1420" s="56">
        <v>1</v>
      </c>
    </row>
    <row r="1421" spans="5:6" x14ac:dyDescent="0.35">
      <c r="E1421" s="4" t="s">
        <v>6979</v>
      </c>
      <c r="F1421" s="56">
        <v>1</v>
      </c>
    </row>
    <row r="1422" spans="5:6" x14ac:dyDescent="0.35">
      <c r="E1422" s="4" t="s">
        <v>5768</v>
      </c>
      <c r="F1422" s="56">
        <v>1</v>
      </c>
    </row>
    <row r="1423" spans="5:6" x14ac:dyDescent="0.35">
      <c r="E1423" s="4" t="s">
        <v>10191</v>
      </c>
      <c r="F1423" s="56">
        <v>1</v>
      </c>
    </row>
    <row r="1424" spans="5:6" x14ac:dyDescent="0.35">
      <c r="E1424" s="4" t="s">
        <v>7060</v>
      </c>
      <c r="F1424" s="56">
        <v>1</v>
      </c>
    </row>
    <row r="1425" spans="5:6" x14ac:dyDescent="0.35">
      <c r="E1425" s="4" t="s">
        <v>10193</v>
      </c>
      <c r="F1425" s="56">
        <v>1</v>
      </c>
    </row>
    <row r="1426" spans="5:6" x14ac:dyDescent="0.35">
      <c r="E1426" s="4" t="s">
        <v>7080</v>
      </c>
      <c r="F1426" s="56">
        <v>1</v>
      </c>
    </row>
    <row r="1427" spans="5:6" x14ac:dyDescent="0.35">
      <c r="E1427" s="4" t="s">
        <v>10195</v>
      </c>
      <c r="F1427" s="56">
        <v>1</v>
      </c>
    </row>
    <row r="1428" spans="5:6" x14ac:dyDescent="0.35">
      <c r="E1428" s="4" t="s">
        <v>8472</v>
      </c>
      <c r="F1428" s="56">
        <v>1</v>
      </c>
    </row>
    <row r="1429" spans="5:6" x14ac:dyDescent="0.35">
      <c r="E1429" s="4" t="s">
        <v>8464</v>
      </c>
      <c r="F1429" s="56">
        <v>1</v>
      </c>
    </row>
    <row r="1430" spans="5:6" x14ac:dyDescent="0.35">
      <c r="E1430" s="4" t="s">
        <v>10129</v>
      </c>
      <c r="F1430" s="56">
        <v>1</v>
      </c>
    </row>
    <row r="1431" spans="5:6" x14ac:dyDescent="0.35">
      <c r="E1431" s="4" t="s">
        <v>6004</v>
      </c>
      <c r="F1431" s="56">
        <v>1</v>
      </c>
    </row>
    <row r="1432" spans="5:6" x14ac:dyDescent="0.35">
      <c r="E1432" s="4" t="s">
        <v>7133</v>
      </c>
      <c r="F1432" s="56">
        <v>1</v>
      </c>
    </row>
    <row r="1433" spans="5:6" x14ac:dyDescent="0.35">
      <c r="E1433" s="4" t="s">
        <v>10201</v>
      </c>
      <c r="F1433" s="56">
        <v>1</v>
      </c>
    </row>
    <row r="1434" spans="5:6" x14ac:dyDescent="0.35">
      <c r="E1434" s="4" t="s">
        <v>6013</v>
      </c>
      <c r="F1434" s="56">
        <v>1</v>
      </c>
    </row>
    <row r="1435" spans="5:6" x14ac:dyDescent="0.35">
      <c r="E1435" s="4" t="s">
        <v>10431</v>
      </c>
      <c r="F1435" s="56">
        <v>1</v>
      </c>
    </row>
    <row r="1436" spans="5:6" x14ac:dyDescent="0.35">
      <c r="E1436" s="4" t="s">
        <v>20108</v>
      </c>
      <c r="F1436" s="56">
        <v>1</v>
      </c>
    </row>
    <row r="1437" spans="5:6" x14ac:dyDescent="0.35">
      <c r="E1437" s="4" t="s">
        <v>5364</v>
      </c>
      <c r="F1437" s="56">
        <v>1</v>
      </c>
    </row>
    <row r="1438" spans="5:6" x14ac:dyDescent="0.35">
      <c r="E1438" s="4" t="s">
        <v>5184</v>
      </c>
      <c r="F1438" s="56">
        <v>1</v>
      </c>
    </row>
    <row r="1439" spans="5:6" x14ac:dyDescent="0.35">
      <c r="E1439" s="4" t="s">
        <v>5762</v>
      </c>
      <c r="F1439" s="56">
        <v>1</v>
      </c>
    </row>
    <row r="1440" spans="5:6" x14ac:dyDescent="0.35">
      <c r="E1440" s="4" t="s">
        <v>7087</v>
      </c>
      <c r="F1440" s="56">
        <v>1</v>
      </c>
    </row>
    <row r="1441" spans="5:6" x14ac:dyDescent="0.35">
      <c r="E1441" s="4" t="s">
        <v>8421</v>
      </c>
      <c r="F1441" s="56">
        <v>1</v>
      </c>
    </row>
    <row r="1442" spans="5:6" x14ac:dyDescent="0.35">
      <c r="E1442" s="4" t="s">
        <v>6015</v>
      </c>
      <c r="F1442" s="56">
        <v>1</v>
      </c>
    </row>
    <row r="1443" spans="5:6" x14ac:dyDescent="0.35">
      <c r="E1443" s="4" t="s">
        <v>6805</v>
      </c>
      <c r="F1443" s="56">
        <v>1</v>
      </c>
    </row>
    <row r="1444" spans="5:6" x14ac:dyDescent="0.35">
      <c r="E1444" s="4" t="s">
        <v>6922</v>
      </c>
      <c r="F1444" s="56">
        <v>1</v>
      </c>
    </row>
    <row r="1445" spans="5:6" x14ac:dyDescent="0.35">
      <c r="E1445" s="4" t="s">
        <v>7153</v>
      </c>
      <c r="F1445" s="56">
        <v>1</v>
      </c>
    </row>
    <row r="1446" spans="5:6" x14ac:dyDescent="0.35">
      <c r="E1446" s="4" t="s">
        <v>5721</v>
      </c>
      <c r="F1446" s="56">
        <v>1</v>
      </c>
    </row>
    <row r="1447" spans="5:6" x14ac:dyDescent="0.35">
      <c r="E1447" s="4" t="s">
        <v>6721</v>
      </c>
      <c r="F1447" s="56">
        <v>1</v>
      </c>
    </row>
    <row r="1448" spans="5:6" x14ac:dyDescent="0.35">
      <c r="E1448" s="4" t="s">
        <v>6023</v>
      </c>
      <c r="F1448" s="56">
        <v>1</v>
      </c>
    </row>
    <row r="1449" spans="5:6" x14ac:dyDescent="0.35">
      <c r="E1449" s="4" t="s">
        <v>8448</v>
      </c>
      <c r="F1449" s="56">
        <v>1</v>
      </c>
    </row>
    <row r="1450" spans="5:6" x14ac:dyDescent="0.35">
      <c r="E1450" s="4" t="s">
        <v>5376</v>
      </c>
      <c r="F1450" s="56">
        <v>1</v>
      </c>
    </row>
    <row r="1451" spans="5:6" x14ac:dyDescent="0.35">
      <c r="E1451" s="4" t="s">
        <v>5187</v>
      </c>
      <c r="F1451" s="56">
        <v>1</v>
      </c>
    </row>
    <row r="1452" spans="5:6" x14ac:dyDescent="0.35">
      <c r="E1452" s="4" t="s">
        <v>5663</v>
      </c>
      <c r="F1452" s="56">
        <v>1</v>
      </c>
    </row>
    <row r="1453" spans="5:6" x14ac:dyDescent="0.35">
      <c r="E1453" s="4" t="s">
        <v>5738</v>
      </c>
      <c r="F1453" s="56">
        <v>1</v>
      </c>
    </row>
    <row r="1454" spans="5:6" x14ac:dyDescent="0.35">
      <c r="E1454" s="4" t="s">
        <v>5193</v>
      </c>
      <c r="F1454" s="56">
        <v>1</v>
      </c>
    </row>
    <row r="1455" spans="5:6" x14ac:dyDescent="0.35">
      <c r="E1455" s="4" t="s">
        <v>6599</v>
      </c>
      <c r="F1455" s="56">
        <v>1</v>
      </c>
    </row>
    <row r="1456" spans="5:6" x14ac:dyDescent="0.35">
      <c r="E1456" s="4" t="s">
        <v>6751</v>
      </c>
      <c r="F1456" s="56">
        <v>1</v>
      </c>
    </row>
    <row r="1457" spans="5:6" x14ac:dyDescent="0.35">
      <c r="E1457" s="4" t="s">
        <v>5801</v>
      </c>
      <c r="F1457" s="56">
        <v>1</v>
      </c>
    </row>
    <row r="1458" spans="5:6" x14ac:dyDescent="0.35">
      <c r="E1458" s="4" t="s">
        <v>6807</v>
      </c>
      <c r="F1458" s="56">
        <v>1</v>
      </c>
    </row>
    <row r="1459" spans="5:6" x14ac:dyDescent="0.35">
      <c r="E1459" s="4" t="s">
        <v>5797</v>
      </c>
      <c r="F1459" s="56">
        <v>1</v>
      </c>
    </row>
    <row r="1460" spans="5:6" x14ac:dyDescent="0.35">
      <c r="E1460" s="4" t="s">
        <v>5335</v>
      </c>
      <c r="F1460" s="56">
        <v>1</v>
      </c>
    </row>
    <row r="1461" spans="5:6" x14ac:dyDescent="0.35">
      <c r="E1461" s="4" t="s">
        <v>6150</v>
      </c>
      <c r="F1461" s="56">
        <v>1</v>
      </c>
    </row>
    <row r="1462" spans="5:6" x14ac:dyDescent="0.35">
      <c r="E1462" s="4" t="s">
        <v>5770</v>
      </c>
      <c r="F1462" s="56">
        <v>1</v>
      </c>
    </row>
    <row r="1463" spans="5:6" x14ac:dyDescent="0.35">
      <c r="E1463" s="4" t="s">
        <v>6920</v>
      </c>
      <c r="F1463" s="56">
        <v>1</v>
      </c>
    </row>
    <row r="1464" spans="5:6" x14ac:dyDescent="0.35">
      <c r="E1464" s="4" t="s">
        <v>6806</v>
      </c>
      <c r="F1464" s="56">
        <v>1</v>
      </c>
    </row>
    <row r="1465" spans="5:6" x14ac:dyDescent="0.35">
      <c r="E1465" s="4" t="s">
        <v>8462</v>
      </c>
      <c r="F1465" s="56">
        <v>1</v>
      </c>
    </row>
    <row r="1466" spans="5:6" x14ac:dyDescent="0.35">
      <c r="E1466" s="4" t="s">
        <v>6395</v>
      </c>
      <c r="F1466" s="56">
        <v>1</v>
      </c>
    </row>
    <row r="1467" spans="5:6" x14ac:dyDescent="0.35">
      <c r="E1467" s="4" t="s">
        <v>8413</v>
      </c>
      <c r="F1467" s="56">
        <v>1</v>
      </c>
    </row>
    <row r="1468" spans="5:6" x14ac:dyDescent="0.35">
      <c r="E1468" s="4" t="s">
        <v>5356</v>
      </c>
      <c r="F1468" s="56">
        <v>1</v>
      </c>
    </row>
    <row r="1469" spans="5:6" x14ac:dyDescent="0.35">
      <c r="E1469" s="4" t="s">
        <v>5191</v>
      </c>
      <c r="F1469" s="56">
        <v>1</v>
      </c>
    </row>
    <row r="1470" spans="5:6" x14ac:dyDescent="0.35">
      <c r="E1470" s="4" t="s">
        <v>7120</v>
      </c>
      <c r="F1470" s="56">
        <v>1</v>
      </c>
    </row>
    <row r="1471" spans="5:6" x14ac:dyDescent="0.35">
      <c r="E1471" s="4" t="s">
        <v>7146</v>
      </c>
      <c r="F1471" s="56">
        <v>1</v>
      </c>
    </row>
    <row r="1472" spans="5:6" x14ac:dyDescent="0.35">
      <c r="E1472" s="4" t="s">
        <v>8409</v>
      </c>
      <c r="F1472" s="56">
        <v>1</v>
      </c>
    </row>
    <row r="1473" spans="5:6" x14ac:dyDescent="0.35">
      <c r="E1473" s="4" t="s">
        <v>6694</v>
      </c>
      <c r="F1473" s="56">
        <v>1</v>
      </c>
    </row>
    <row r="1474" spans="5:6" x14ac:dyDescent="0.35">
      <c r="E1474" s="4" t="s">
        <v>6885</v>
      </c>
      <c r="F1474" s="56">
        <v>1</v>
      </c>
    </row>
    <row r="1475" spans="5:6" x14ac:dyDescent="0.35">
      <c r="E1475" s="4" t="s">
        <v>7125</v>
      </c>
      <c r="F1475" s="56">
        <v>1</v>
      </c>
    </row>
    <row r="1476" spans="5:6" x14ac:dyDescent="0.35">
      <c r="E1476" s="4" t="s">
        <v>6795</v>
      </c>
      <c r="F1476" s="56">
        <v>1</v>
      </c>
    </row>
    <row r="1477" spans="5:6" x14ac:dyDescent="0.35">
      <c r="E1477" s="4" t="s">
        <v>5382</v>
      </c>
      <c r="F1477" s="56">
        <v>1</v>
      </c>
    </row>
    <row r="1478" spans="5:6" x14ac:dyDescent="0.35">
      <c r="E1478" s="4" t="s">
        <v>5387</v>
      </c>
      <c r="F1478" s="56">
        <v>1</v>
      </c>
    </row>
    <row r="1479" spans="5:6" x14ac:dyDescent="0.35">
      <c r="E1479" s="4" t="s">
        <v>5772</v>
      </c>
      <c r="F1479" s="56">
        <v>1</v>
      </c>
    </row>
    <row r="1480" spans="5:6" x14ac:dyDescent="0.35">
      <c r="E1480" s="4" t="s">
        <v>8434</v>
      </c>
      <c r="F1480" s="56">
        <v>1</v>
      </c>
    </row>
    <row r="1481" spans="5:6" x14ac:dyDescent="0.35">
      <c r="E1481" s="4" t="s">
        <v>8469</v>
      </c>
      <c r="F1481" s="56">
        <v>1</v>
      </c>
    </row>
    <row r="1482" spans="5:6" x14ac:dyDescent="0.35">
      <c r="E1482" s="4" t="s">
        <v>6018</v>
      </c>
      <c r="F1482" s="56">
        <v>1</v>
      </c>
    </row>
    <row r="1483" spans="5:6" x14ac:dyDescent="0.35">
      <c r="E1483" s="4" t="s">
        <v>6788</v>
      </c>
      <c r="F1483" s="56">
        <v>1</v>
      </c>
    </row>
    <row r="1484" spans="5:6" x14ac:dyDescent="0.35">
      <c r="E1484" s="4" t="s">
        <v>6666</v>
      </c>
      <c r="F1484" s="56">
        <v>1</v>
      </c>
    </row>
    <row r="1485" spans="5:6" x14ac:dyDescent="0.35">
      <c r="E1485" s="4" t="s">
        <v>8470</v>
      </c>
      <c r="F1485" s="56">
        <v>1</v>
      </c>
    </row>
    <row r="1486" spans="5:6" x14ac:dyDescent="0.35">
      <c r="E1486" s="4" t="s">
        <v>5658</v>
      </c>
      <c r="F1486" s="56">
        <v>1</v>
      </c>
    </row>
    <row r="1487" spans="5:6" x14ac:dyDescent="0.35">
      <c r="E1487" s="4" t="s">
        <v>6798</v>
      </c>
      <c r="F1487" s="56">
        <v>1</v>
      </c>
    </row>
    <row r="1488" spans="5:6" x14ac:dyDescent="0.35">
      <c r="E1488" s="4" t="s">
        <v>5794</v>
      </c>
      <c r="F1488" s="56">
        <v>1</v>
      </c>
    </row>
    <row r="1489" spans="5:6" x14ac:dyDescent="0.35">
      <c r="E1489" s="4" t="s">
        <v>5391</v>
      </c>
      <c r="F1489" s="56">
        <v>1</v>
      </c>
    </row>
    <row r="1490" spans="5:6" x14ac:dyDescent="0.35">
      <c r="E1490" s="4" t="s">
        <v>6945</v>
      </c>
      <c r="F1490" s="56">
        <v>1</v>
      </c>
    </row>
    <row r="1491" spans="5:6" x14ac:dyDescent="0.35">
      <c r="E1491" s="4" t="s">
        <v>8457</v>
      </c>
      <c r="F1491" s="56">
        <v>1</v>
      </c>
    </row>
    <row r="1492" spans="5:6" x14ac:dyDescent="0.35">
      <c r="E1492" s="4" t="s">
        <v>7972</v>
      </c>
      <c r="F1492" s="56">
        <v>1</v>
      </c>
    </row>
    <row r="1493" spans="5:6" x14ac:dyDescent="0.35">
      <c r="E1493" s="4" t="s">
        <v>8471</v>
      </c>
      <c r="F1493" s="56">
        <v>1</v>
      </c>
    </row>
    <row r="1494" spans="5:6" x14ac:dyDescent="0.35">
      <c r="E1494" s="4" t="s">
        <v>8442</v>
      </c>
      <c r="F1494" s="56">
        <v>1</v>
      </c>
    </row>
    <row r="1495" spans="5:6" x14ac:dyDescent="0.35">
      <c r="E1495" s="4" t="s">
        <v>6801</v>
      </c>
      <c r="F1495" s="56">
        <v>1</v>
      </c>
    </row>
    <row r="1496" spans="5:6" x14ac:dyDescent="0.35">
      <c r="E1496" s="4" t="s">
        <v>8424</v>
      </c>
      <c r="F1496" s="56">
        <v>1</v>
      </c>
    </row>
    <row r="1497" spans="5:6" x14ac:dyDescent="0.35">
      <c r="E1497" s="4" t="s">
        <v>8445</v>
      </c>
      <c r="F1497" s="56">
        <v>1</v>
      </c>
    </row>
    <row r="1498" spans="5:6" x14ac:dyDescent="0.35">
      <c r="E1498" s="4" t="s">
        <v>5639</v>
      </c>
      <c r="F1498" s="56">
        <v>1</v>
      </c>
    </row>
    <row r="1499" spans="5:6" x14ac:dyDescent="0.35">
      <c r="E1499" s="4" t="s">
        <v>8439</v>
      </c>
      <c r="F1499" s="56">
        <v>1</v>
      </c>
    </row>
    <row r="1500" spans="5:6" x14ac:dyDescent="0.35">
      <c r="E1500" s="4" t="s">
        <v>6796</v>
      </c>
      <c r="F1500" s="56">
        <v>1</v>
      </c>
    </row>
    <row r="1501" spans="5:6" x14ac:dyDescent="0.35">
      <c r="E1501" s="4" t="s">
        <v>7143</v>
      </c>
      <c r="F1501" s="56">
        <v>1</v>
      </c>
    </row>
    <row r="1502" spans="5:6" x14ac:dyDescent="0.35">
      <c r="E1502" s="4" t="s">
        <v>6058</v>
      </c>
      <c r="F1502" s="56">
        <v>1</v>
      </c>
    </row>
    <row r="1503" spans="5:6" x14ac:dyDescent="0.35">
      <c r="E1503" s="4" t="s">
        <v>8474</v>
      </c>
      <c r="F1503" s="56">
        <v>1</v>
      </c>
    </row>
    <row r="1504" spans="5:6" x14ac:dyDescent="0.35">
      <c r="E1504" s="4" t="s">
        <v>7062</v>
      </c>
      <c r="F1504" s="56">
        <v>1</v>
      </c>
    </row>
    <row r="1505" spans="5:6" x14ac:dyDescent="0.35">
      <c r="E1505" s="4" t="s">
        <v>5744</v>
      </c>
      <c r="F1505" s="56">
        <v>1</v>
      </c>
    </row>
    <row r="1506" spans="5:6" x14ac:dyDescent="0.35">
      <c r="E1506" s="4" t="s">
        <v>5350</v>
      </c>
      <c r="F1506" s="56">
        <v>1</v>
      </c>
    </row>
    <row r="1507" spans="5:6" x14ac:dyDescent="0.35">
      <c r="E1507" s="4" t="s">
        <v>7065</v>
      </c>
      <c r="F1507" s="56">
        <v>1</v>
      </c>
    </row>
    <row r="1508" spans="5:6" x14ac:dyDescent="0.35">
      <c r="E1508" s="4" t="s">
        <v>8432</v>
      </c>
      <c r="F1508" s="56">
        <v>1</v>
      </c>
    </row>
    <row r="1509" spans="5:6" x14ac:dyDescent="0.35">
      <c r="E1509" s="4" t="s">
        <v>6684</v>
      </c>
      <c r="F1509" s="56">
        <v>1</v>
      </c>
    </row>
    <row r="1510" spans="5:6" x14ac:dyDescent="0.35">
      <c r="E1510" s="4" t="s">
        <v>5799</v>
      </c>
      <c r="F1510" s="56">
        <v>1</v>
      </c>
    </row>
    <row r="1511" spans="5:6" x14ac:dyDescent="0.35">
      <c r="E1511" s="4" t="s">
        <v>5343</v>
      </c>
      <c r="F1511" s="56">
        <v>1</v>
      </c>
    </row>
    <row r="1512" spans="5:6" x14ac:dyDescent="0.35">
      <c r="E1512" s="4" t="s">
        <v>8466</v>
      </c>
      <c r="F1512" s="56">
        <v>1</v>
      </c>
    </row>
    <row r="1513" spans="5:6" x14ac:dyDescent="0.35">
      <c r="E1513" s="4" t="s">
        <v>5204</v>
      </c>
      <c r="F1513" s="56">
        <v>1</v>
      </c>
    </row>
    <row r="1514" spans="5:6" x14ac:dyDescent="0.35">
      <c r="E1514" s="4" t="s">
        <v>6893</v>
      </c>
      <c r="F1514" s="56">
        <v>1</v>
      </c>
    </row>
    <row r="1515" spans="5:6" x14ac:dyDescent="0.35">
      <c r="E1515" s="4" t="s">
        <v>5646</v>
      </c>
      <c r="F1515" s="56">
        <v>1</v>
      </c>
    </row>
    <row r="1516" spans="5:6" x14ac:dyDescent="0.35">
      <c r="E1516" s="4" t="s">
        <v>5316</v>
      </c>
      <c r="F1516" s="56">
        <v>1</v>
      </c>
    </row>
    <row r="1517" spans="5:6" x14ac:dyDescent="0.35">
      <c r="E1517" s="4" t="s">
        <v>5848</v>
      </c>
      <c r="F1517" s="56">
        <v>1</v>
      </c>
    </row>
    <row r="1518" spans="5:6" x14ac:dyDescent="0.35">
      <c r="E1518" s="4" t="s">
        <v>5997</v>
      </c>
      <c r="F1518" s="56">
        <v>1</v>
      </c>
    </row>
    <row r="1519" spans="5:6" x14ac:dyDescent="0.35">
      <c r="E1519" s="4" t="s">
        <v>6924</v>
      </c>
      <c r="F1519" s="56">
        <v>1</v>
      </c>
    </row>
    <row r="1520" spans="5:6" x14ac:dyDescent="0.35">
      <c r="E1520" s="4" t="s">
        <v>5324</v>
      </c>
      <c r="F1520" s="56">
        <v>1</v>
      </c>
    </row>
    <row r="1521" spans="5:6" x14ac:dyDescent="0.35">
      <c r="E1521" s="4" t="s">
        <v>5345</v>
      </c>
      <c r="F1521" s="56">
        <v>1</v>
      </c>
    </row>
    <row r="1522" spans="5:6" x14ac:dyDescent="0.35">
      <c r="E1522" s="4" t="s">
        <v>6409</v>
      </c>
      <c r="F1522" s="56">
        <v>1</v>
      </c>
    </row>
    <row r="1523" spans="5:6" x14ac:dyDescent="0.35">
      <c r="E1523" s="4" t="s">
        <v>6809</v>
      </c>
      <c r="F1523" s="56">
        <v>1</v>
      </c>
    </row>
    <row r="1524" spans="5:6" x14ac:dyDescent="0.35">
      <c r="E1524" s="4" t="s">
        <v>6808</v>
      </c>
      <c r="F1524" s="56">
        <v>1</v>
      </c>
    </row>
    <row r="1525" spans="5:6" x14ac:dyDescent="0.35">
      <c r="E1525" s="4" t="s">
        <v>7108</v>
      </c>
      <c r="F1525" s="56">
        <v>1</v>
      </c>
    </row>
    <row r="1526" spans="5:6" x14ac:dyDescent="0.35">
      <c r="E1526" s="4" t="s">
        <v>5649</v>
      </c>
      <c r="F1526" s="56">
        <v>1</v>
      </c>
    </row>
    <row r="1527" spans="5:6" x14ac:dyDescent="0.35">
      <c r="E1527" s="4" t="s">
        <v>8453</v>
      </c>
      <c r="F1527" s="56">
        <v>1</v>
      </c>
    </row>
    <row r="1528" spans="5:6" x14ac:dyDescent="0.35">
      <c r="E1528" s="4" t="s">
        <v>8467</v>
      </c>
      <c r="F1528" s="56">
        <v>1</v>
      </c>
    </row>
    <row r="1529" spans="5:6" x14ac:dyDescent="0.35">
      <c r="E1529" s="4" t="s">
        <v>6690</v>
      </c>
      <c r="F1529" s="56">
        <v>1</v>
      </c>
    </row>
    <row r="1530" spans="5:6" x14ac:dyDescent="0.35">
      <c r="E1530" s="4" t="s">
        <v>5195</v>
      </c>
      <c r="F1530" s="56">
        <v>1</v>
      </c>
    </row>
    <row r="1531" spans="5:6" x14ac:dyDescent="0.35">
      <c r="E1531" s="4" t="s">
        <v>8461</v>
      </c>
      <c r="F1531" s="56">
        <v>1</v>
      </c>
    </row>
    <row r="1532" spans="5:6" x14ac:dyDescent="0.35">
      <c r="E1532" s="4" t="s">
        <v>8450</v>
      </c>
      <c r="F1532" s="56">
        <v>1</v>
      </c>
    </row>
    <row r="1533" spans="5:6" x14ac:dyDescent="0.35">
      <c r="E1533" s="4" t="s">
        <v>5996</v>
      </c>
      <c r="F1533" s="56">
        <v>1</v>
      </c>
    </row>
    <row r="1534" spans="5:6" x14ac:dyDescent="0.35">
      <c r="E1534" s="4" t="s">
        <v>8477</v>
      </c>
      <c r="F1534" s="56">
        <v>1</v>
      </c>
    </row>
    <row r="1535" spans="5:6" x14ac:dyDescent="0.35">
      <c r="E1535" s="4" t="s">
        <v>5372</v>
      </c>
      <c r="F1535" s="56">
        <v>1</v>
      </c>
    </row>
    <row r="1536" spans="5:6" x14ac:dyDescent="0.35">
      <c r="E1536" s="4" t="s">
        <v>7117</v>
      </c>
      <c r="F1536" s="56">
        <v>1</v>
      </c>
    </row>
    <row r="1537" spans="5:6" x14ac:dyDescent="0.35">
      <c r="E1537" s="4" t="s">
        <v>5393</v>
      </c>
      <c r="F1537" s="56">
        <v>1</v>
      </c>
    </row>
    <row r="1538" spans="5:6" x14ac:dyDescent="0.35">
      <c r="E1538" s="4" t="s">
        <v>5632</v>
      </c>
      <c r="F1538" s="56">
        <v>1</v>
      </c>
    </row>
    <row r="1539" spans="5:6" x14ac:dyDescent="0.35">
      <c r="E1539" s="4" t="s">
        <v>5341</v>
      </c>
      <c r="F1539" s="56">
        <v>1</v>
      </c>
    </row>
    <row r="1540" spans="5:6" x14ac:dyDescent="0.35">
      <c r="E1540" s="4" t="s">
        <v>5759</v>
      </c>
      <c r="F1540" s="56">
        <v>1</v>
      </c>
    </row>
    <row r="1541" spans="5:6" x14ac:dyDescent="0.35">
      <c r="E1541" s="4" t="s">
        <v>7101</v>
      </c>
      <c r="F1541" s="56">
        <v>1</v>
      </c>
    </row>
    <row r="1542" spans="5:6" x14ac:dyDescent="0.35">
      <c r="E1542" s="4" t="s">
        <v>5635</v>
      </c>
      <c r="F1542" s="56">
        <v>1</v>
      </c>
    </row>
    <row r="1543" spans="5:6" x14ac:dyDescent="0.35">
      <c r="E1543" s="4" t="s">
        <v>5740</v>
      </c>
      <c r="F1543" s="56">
        <v>1</v>
      </c>
    </row>
    <row r="1544" spans="5:6" x14ac:dyDescent="0.35">
      <c r="E1544" s="4" t="s">
        <v>8449</v>
      </c>
      <c r="F1544" s="56">
        <v>1</v>
      </c>
    </row>
    <row r="1545" spans="5:6" x14ac:dyDescent="0.35">
      <c r="E1545" s="4" t="s">
        <v>7114</v>
      </c>
      <c r="F1545" s="56">
        <v>1</v>
      </c>
    </row>
    <row r="1546" spans="5:6" x14ac:dyDescent="0.35">
      <c r="E1546" s="4" t="s">
        <v>8058</v>
      </c>
      <c r="F1546" s="56">
        <v>1</v>
      </c>
    </row>
    <row r="1547" spans="5:6" x14ac:dyDescent="0.35">
      <c r="E1547" s="4" t="s">
        <v>7073</v>
      </c>
      <c r="F1547" s="56">
        <v>1</v>
      </c>
    </row>
    <row r="1548" spans="5:6" x14ac:dyDescent="0.35">
      <c r="E1548" s="4" t="s">
        <v>5210</v>
      </c>
      <c r="F1548" s="56">
        <v>1</v>
      </c>
    </row>
    <row r="1549" spans="5:6" x14ac:dyDescent="0.35">
      <c r="E1549" s="4" t="s">
        <v>6792</v>
      </c>
      <c r="F1549" s="56">
        <v>1</v>
      </c>
    </row>
    <row r="1550" spans="5:6" x14ac:dyDescent="0.35">
      <c r="E1550" s="4" t="s">
        <v>7103</v>
      </c>
      <c r="F1550" s="56">
        <v>1</v>
      </c>
    </row>
    <row r="1551" spans="5:6" x14ac:dyDescent="0.35">
      <c r="E1551" s="4" t="s">
        <v>8398</v>
      </c>
      <c r="F1551" s="56">
        <v>1</v>
      </c>
    </row>
    <row r="1552" spans="5:6" x14ac:dyDescent="0.35">
      <c r="E1552" s="4" t="s">
        <v>6017</v>
      </c>
      <c r="F1552" s="56">
        <v>1</v>
      </c>
    </row>
    <row r="1553" spans="5:6" x14ac:dyDescent="0.35">
      <c r="E1553" s="4" t="s">
        <v>6068</v>
      </c>
      <c r="F1553" s="56">
        <v>1</v>
      </c>
    </row>
    <row r="1554" spans="5:6" x14ac:dyDescent="0.35">
      <c r="E1554" s="4" t="s">
        <v>8460</v>
      </c>
      <c r="F1554" s="56">
        <v>1</v>
      </c>
    </row>
    <row r="1555" spans="5:6" x14ac:dyDescent="0.35">
      <c r="E1555" s="4" t="s">
        <v>5769</v>
      </c>
      <c r="F1555" s="56">
        <v>1</v>
      </c>
    </row>
    <row r="1556" spans="5:6" x14ac:dyDescent="0.35">
      <c r="E1556" s="4" t="s">
        <v>8417</v>
      </c>
      <c r="F1556" s="56">
        <v>1</v>
      </c>
    </row>
    <row r="1557" spans="5:6" x14ac:dyDescent="0.35">
      <c r="E1557" s="4" t="s">
        <v>8458</v>
      </c>
      <c r="F1557" s="56">
        <v>1</v>
      </c>
    </row>
    <row r="1558" spans="5:6" x14ac:dyDescent="0.35">
      <c r="E1558" s="4" t="s">
        <v>5870</v>
      </c>
      <c r="F1558" s="56">
        <v>1</v>
      </c>
    </row>
    <row r="1559" spans="5:6" x14ac:dyDescent="0.35">
      <c r="E1559" s="4" t="s">
        <v>5765</v>
      </c>
      <c r="F1559" s="56">
        <v>1</v>
      </c>
    </row>
    <row r="1560" spans="5:6" x14ac:dyDescent="0.35">
      <c r="E1560" s="4" t="s">
        <v>7970</v>
      </c>
      <c r="F1560" s="56">
        <v>1</v>
      </c>
    </row>
    <row r="1561" spans="5:6" x14ac:dyDescent="0.35">
      <c r="E1561" s="4" t="s">
        <v>7149</v>
      </c>
      <c r="F1561" s="56">
        <v>1</v>
      </c>
    </row>
    <row r="1562" spans="5:6" x14ac:dyDescent="0.35">
      <c r="E1562" s="4" t="s">
        <v>8416</v>
      </c>
      <c r="F1562" s="56">
        <v>1</v>
      </c>
    </row>
    <row r="1563" spans="5:6" x14ac:dyDescent="0.35">
      <c r="E1563" s="4" t="s">
        <v>6905</v>
      </c>
      <c r="F1563" s="56">
        <v>1</v>
      </c>
    </row>
    <row r="1564" spans="5:6" x14ac:dyDescent="0.35">
      <c r="E1564" s="4" t="s">
        <v>5701</v>
      </c>
      <c r="F1564" s="56">
        <v>1</v>
      </c>
    </row>
    <row r="1565" spans="5:6" x14ac:dyDescent="0.35">
      <c r="E1565" s="4" t="s">
        <v>8412</v>
      </c>
      <c r="F1565" s="56">
        <v>1</v>
      </c>
    </row>
    <row r="1566" spans="5:6" x14ac:dyDescent="0.35">
      <c r="E1566" s="4" t="s">
        <v>5309</v>
      </c>
      <c r="F1566" s="56">
        <v>1</v>
      </c>
    </row>
    <row r="1567" spans="5:6" x14ac:dyDescent="0.35">
      <c r="E1567" s="4" t="s">
        <v>5151</v>
      </c>
      <c r="F1567" s="56">
        <v>1</v>
      </c>
    </row>
    <row r="1568" spans="5:6" x14ac:dyDescent="0.35">
      <c r="E1568" s="4" t="s">
        <v>7084</v>
      </c>
      <c r="F1568" s="56">
        <v>1</v>
      </c>
    </row>
    <row r="1569" spans="5:6" x14ac:dyDescent="0.35">
      <c r="E1569" s="4" t="s">
        <v>6061</v>
      </c>
      <c r="F1569" s="56">
        <v>1</v>
      </c>
    </row>
    <row r="1570" spans="5:6" x14ac:dyDescent="0.35">
      <c r="E1570" s="4" t="s">
        <v>5651</v>
      </c>
      <c r="F1570" s="56">
        <v>1</v>
      </c>
    </row>
    <row r="1571" spans="5:6" x14ac:dyDescent="0.35">
      <c r="E1571" s="4" t="s">
        <v>5360</v>
      </c>
      <c r="F1571" s="56">
        <v>1</v>
      </c>
    </row>
    <row r="1572" spans="5:6" x14ac:dyDescent="0.35">
      <c r="E1572" s="4" t="s">
        <v>7071</v>
      </c>
      <c r="F1572" s="56">
        <v>1</v>
      </c>
    </row>
    <row r="1573" spans="5:6" x14ac:dyDescent="0.35">
      <c r="E1573" s="4" t="s">
        <v>6912</v>
      </c>
      <c r="F1573" s="56">
        <v>1</v>
      </c>
    </row>
    <row r="1574" spans="5:6" x14ac:dyDescent="0.35">
      <c r="E1574" s="4" t="s">
        <v>5389</v>
      </c>
      <c r="F1574" s="56">
        <v>1</v>
      </c>
    </row>
    <row r="1575" spans="5:6" x14ac:dyDescent="0.35">
      <c r="E1575" s="4" t="s">
        <v>6451</v>
      </c>
      <c r="F1575" s="56">
        <v>1</v>
      </c>
    </row>
    <row r="1576" spans="5:6" x14ac:dyDescent="0.35">
      <c r="E1576" s="4" t="s">
        <v>7136</v>
      </c>
      <c r="F1576" s="56">
        <v>1</v>
      </c>
    </row>
    <row r="1577" spans="5:6" x14ac:dyDescent="0.35">
      <c r="E1577" s="4" t="s">
        <v>6021</v>
      </c>
      <c r="F1577" s="56">
        <v>1</v>
      </c>
    </row>
    <row r="1578" spans="5:6" x14ac:dyDescent="0.35">
      <c r="E1578" s="4" t="s">
        <v>6907</v>
      </c>
      <c r="F1578" s="56">
        <v>1</v>
      </c>
    </row>
    <row r="1579" spans="5:6" x14ac:dyDescent="0.35">
      <c r="E1579" s="4" t="s">
        <v>5775</v>
      </c>
      <c r="F1579" s="56">
        <v>1</v>
      </c>
    </row>
    <row r="1580" spans="5:6" x14ac:dyDescent="0.35">
      <c r="E1580" s="4" t="s">
        <v>8423</v>
      </c>
      <c r="F1580" s="56">
        <v>1</v>
      </c>
    </row>
    <row r="1581" spans="5:6" x14ac:dyDescent="0.35">
      <c r="E1581" s="4" t="s">
        <v>6906</v>
      </c>
      <c r="F1581" s="56">
        <v>1</v>
      </c>
    </row>
    <row r="1582" spans="5:6" x14ac:dyDescent="0.35">
      <c r="E1582" s="4" t="s">
        <v>6213</v>
      </c>
      <c r="F1582" s="56">
        <v>1</v>
      </c>
    </row>
    <row r="1583" spans="5:6" x14ac:dyDescent="0.35">
      <c r="E1583" s="4" t="s">
        <v>8419</v>
      </c>
      <c r="F1583" s="56">
        <v>1</v>
      </c>
    </row>
    <row r="1584" spans="5:6" x14ac:dyDescent="0.35">
      <c r="E1584" s="4" t="s">
        <v>5402</v>
      </c>
      <c r="F1584" s="56">
        <v>1</v>
      </c>
    </row>
    <row r="1585" spans="5:6" x14ac:dyDescent="0.35">
      <c r="E1585" s="4" t="s">
        <v>7123</v>
      </c>
      <c r="F1585" s="56">
        <v>1</v>
      </c>
    </row>
    <row r="1586" spans="5:6" x14ac:dyDescent="0.35">
      <c r="E1586" s="4" t="s">
        <v>5358</v>
      </c>
      <c r="F1586" s="56">
        <v>1</v>
      </c>
    </row>
    <row r="1587" spans="5:6" x14ac:dyDescent="0.35">
      <c r="E1587" s="4" t="s">
        <v>8446</v>
      </c>
      <c r="F1587" s="56">
        <v>1</v>
      </c>
    </row>
    <row r="1588" spans="5:6" x14ac:dyDescent="0.35">
      <c r="E1588" s="4" t="s">
        <v>8401</v>
      </c>
      <c r="F1588" s="56">
        <v>1</v>
      </c>
    </row>
    <row r="1589" spans="5:6" x14ac:dyDescent="0.35">
      <c r="E1589" s="4" t="s">
        <v>5380</v>
      </c>
      <c r="F1589" s="56">
        <v>1</v>
      </c>
    </row>
    <row r="1590" spans="5:6" x14ac:dyDescent="0.35">
      <c r="E1590" s="4" t="s">
        <v>8475</v>
      </c>
      <c r="F1590" s="56">
        <v>1</v>
      </c>
    </row>
    <row r="1591" spans="5:6" x14ac:dyDescent="0.35">
      <c r="E1591" s="4" t="s">
        <v>6002</v>
      </c>
      <c r="F1591" s="56">
        <v>1</v>
      </c>
    </row>
    <row r="1592" spans="5:6" x14ac:dyDescent="0.35">
      <c r="E1592" s="4" t="s">
        <v>7110</v>
      </c>
      <c r="F1592" s="56">
        <v>1</v>
      </c>
    </row>
    <row r="1593" spans="5:6" x14ac:dyDescent="0.35">
      <c r="E1593" s="4" t="s">
        <v>5656</v>
      </c>
      <c r="F1593" s="56">
        <v>1</v>
      </c>
    </row>
    <row r="1594" spans="5:6" x14ac:dyDescent="0.35">
      <c r="E1594" s="4" t="s">
        <v>6710</v>
      </c>
      <c r="F1594" s="56">
        <v>1</v>
      </c>
    </row>
    <row r="1595" spans="5:6" x14ac:dyDescent="0.35">
      <c r="E1595" s="4" t="s">
        <v>8431</v>
      </c>
      <c r="F1595" s="56">
        <v>1</v>
      </c>
    </row>
    <row r="1596" spans="5:6" x14ac:dyDescent="0.35">
      <c r="E1596" s="4" t="s">
        <v>5347</v>
      </c>
      <c r="F1596" s="56">
        <v>1</v>
      </c>
    </row>
    <row r="1597" spans="5:6" x14ac:dyDescent="0.35">
      <c r="E1597" s="4" t="s">
        <v>6608</v>
      </c>
      <c r="F1597" s="56">
        <v>1</v>
      </c>
    </row>
    <row r="1598" spans="5:6" x14ac:dyDescent="0.35">
      <c r="E1598" s="4" t="s">
        <v>7098</v>
      </c>
      <c r="F1598" s="56">
        <v>1</v>
      </c>
    </row>
    <row r="1599" spans="5:6" x14ac:dyDescent="0.35">
      <c r="E1599" s="4" t="s">
        <v>8436</v>
      </c>
      <c r="F1599" s="56">
        <v>1</v>
      </c>
    </row>
    <row r="1600" spans="5:6" x14ac:dyDescent="0.35">
      <c r="E1600" s="4" t="s">
        <v>8454</v>
      </c>
      <c r="F1600" s="56">
        <v>1</v>
      </c>
    </row>
    <row r="1601" spans="5:6" x14ac:dyDescent="0.35">
      <c r="E1601" s="4" t="s">
        <v>6103</v>
      </c>
      <c r="F1601" s="56">
        <v>1</v>
      </c>
    </row>
    <row r="1602" spans="5:6" x14ac:dyDescent="0.35">
      <c r="E1602" s="4" t="s">
        <v>2565</v>
      </c>
      <c r="F1602" s="56">
        <v>1</v>
      </c>
    </row>
    <row r="1603" spans="5:6" x14ac:dyDescent="0.35">
      <c r="E1603" s="4" t="s">
        <v>2115</v>
      </c>
      <c r="F1603" s="56">
        <v>1</v>
      </c>
    </row>
    <row r="1604" spans="5:6" x14ac:dyDescent="0.35">
      <c r="E1604" s="4" t="s">
        <v>2550</v>
      </c>
      <c r="F1604" s="56">
        <v>1</v>
      </c>
    </row>
    <row r="1605" spans="5:6" x14ac:dyDescent="0.35">
      <c r="E1605" s="4" t="s">
        <v>7953</v>
      </c>
      <c r="F1605" s="56">
        <v>1</v>
      </c>
    </row>
    <row r="1606" spans="5:6" x14ac:dyDescent="0.35">
      <c r="E1606" s="4" t="s">
        <v>2631</v>
      </c>
      <c r="F1606" s="56">
        <v>1</v>
      </c>
    </row>
    <row r="1607" spans="5:6" x14ac:dyDescent="0.35">
      <c r="E1607" s="4" t="s">
        <v>2439</v>
      </c>
      <c r="F1607" s="56">
        <v>1</v>
      </c>
    </row>
    <row r="1608" spans="5:6" x14ac:dyDescent="0.35">
      <c r="E1608" s="4" t="s">
        <v>2119</v>
      </c>
      <c r="F1608" s="56">
        <v>1</v>
      </c>
    </row>
    <row r="1609" spans="5:6" x14ac:dyDescent="0.35">
      <c r="E1609" s="4" t="s">
        <v>5153</v>
      </c>
      <c r="F1609" s="56">
        <v>1</v>
      </c>
    </row>
    <row r="1610" spans="5:6" x14ac:dyDescent="0.35">
      <c r="E1610" s="4" t="s">
        <v>2452</v>
      </c>
      <c r="F1610" s="56">
        <v>1</v>
      </c>
    </row>
    <row r="1611" spans="5:6" x14ac:dyDescent="0.35">
      <c r="E1611" s="4" t="s">
        <v>2114</v>
      </c>
      <c r="F1611" s="56">
        <v>1</v>
      </c>
    </row>
    <row r="1612" spans="5:6" x14ac:dyDescent="0.35">
      <c r="E1612" s="4" t="s">
        <v>2419</v>
      </c>
      <c r="F1612" s="56">
        <v>1</v>
      </c>
    </row>
    <row r="1613" spans="5:6" x14ac:dyDescent="0.35">
      <c r="E1613" s="4" t="s">
        <v>6789</v>
      </c>
      <c r="F1613" s="56">
        <v>1</v>
      </c>
    </row>
    <row r="1614" spans="5:6" x14ac:dyDescent="0.35">
      <c r="E1614" s="4" t="s">
        <v>2111</v>
      </c>
      <c r="F1614" s="56">
        <v>1</v>
      </c>
    </row>
    <row r="1615" spans="5:6" x14ac:dyDescent="0.35">
      <c r="E1615" s="4" t="s">
        <v>2118</v>
      </c>
      <c r="F1615" s="56">
        <v>1</v>
      </c>
    </row>
    <row r="1616" spans="5:6" x14ac:dyDescent="0.35">
      <c r="E1616" s="4" t="s">
        <v>2244</v>
      </c>
      <c r="F1616" s="56">
        <v>1</v>
      </c>
    </row>
    <row r="1617" spans="5:6" x14ac:dyDescent="0.35">
      <c r="E1617" s="4" t="s">
        <v>2117</v>
      </c>
      <c r="F1617" s="56">
        <v>1</v>
      </c>
    </row>
    <row r="1618" spans="5:6" x14ac:dyDescent="0.35">
      <c r="E1618" s="4" t="s">
        <v>2112</v>
      </c>
      <c r="F1618" s="56">
        <v>1</v>
      </c>
    </row>
    <row r="1619" spans="5:6" x14ac:dyDescent="0.35">
      <c r="E1619" s="4" t="s">
        <v>6120</v>
      </c>
      <c r="F1619" s="56">
        <v>1</v>
      </c>
    </row>
    <row r="1620" spans="5:6" x14ac:dyDescent="0.35">
      <c r="E1620" s="4" t="s">
        <v>2101</v>
      </c>
      <c r="F1620" s="56">
        <v>1</v>
      </c>
    </row>
    <row r="1621" spans="5:6" x14ac:dyDescent="0.35">
      <c r="E1621" s="4" t="s">
        <v>2558</v>
      </c>
      <c r="F1621" s="56">
        <v>1</v>
      </c>
    </row>
    <row r="1622" spans="5:6" x14ac:dyDescent="0.35">
      <c r="E1622" s="4" t="s">
        <v>2188</v>
      </c>
      <c r="F1622" s="56">
        <v>1</v>
      </c>
    </row>
    <row r="1623" spans="5:6" x14ac:dyDescent="0.35">
      <c r="E1623" s="4" t="s">
        <v>6889</v>
      </c>
      <c r="F1623" s="56">
        <v>1</v>
      </c>
    </row>
    <row r="1624" spans="5:6" x14ac:dyDescent="0.35">
      <c r="E1624" s="4" t="s">
        <v>2202</v>
      </c>
      <c r="F1624" s="56">
        <v>1</v>
      </c>
    </row>
    <row r="1625" spans="5:6" x14ac:dyDescent="0.35">
      <c r="E1625" s="4" t="s">
        <v>5368</v>
      </c>
      <c r="F1625" s="56">
        <v>1</v>
      </c>
    </row>
    <row r="1626" spans="5:6" x14ac:dyDescent="0.35">
      <c r="E1626" s="4" t="s">
        <v>2236</v>
      </c>
      <c r="F1626" s="56">
        <v>1</v>
      </c>
    </row>
    <row r="1627" spans="5:6" x14ac:dyDescent="0.35">
      <c r="E1627" s="4" t="s">
        <v>2322</v>
      </c>
      <c r="F1627" s="56">
        <v>1</v>
      </c>
    </row>
    <row r="1628" spans="5:6" x14ac:dyDescent="0.35">
      <c r="E1628" s="4" t="s">
        <v>2106</v>
      </c>
      <c r="F1628" s="56">
        <v>1</v>
      </c>
    </row>
    <row r="1629" spans="5:6" x14ac:dyDescent="0.35">
      <c r="E1629" s="4" t="s">
        <v>3</v>
      </c>
      <c r="F1629" s="56">
        <v>1</v>
      </c>
    </row>
    <row r="1630" spans="5:6" x14ac:dyDescent="0.35">
      <c r="E1630" s="4" t="s">
        <v>2464</v>
      </c>
      <c r="F1630" s="56">
        <v>1</v>
      </c>
    </row>
    <row r="1631" spans="5:6" x14ac:dyDescent="0.35">
      <c r="E1631" s="4" t="s">
        <v>6614</v>
      </c>
      <c r="F1631" s="56">
        <v>1</v>
      </c>
    </row>
    <row r="1632" spans="5:6" x14ac:dyDescent="0.35">
      <c r="E1632" s="4" t="s">
        <v>2240</v>
      </c>
      <c r="F1632" s="56">
        <v>1</v>
      </c>
    </row>
    <row r="1633" spans="5:6" x14ac:dyDescent="0.35">
      <c r="E1633" s="4" t="s">
        <v>6911</v>
      </c>
      <c r="F1633" s="56">
        <v>1</v>
      </c>
    </row>
    <row r="1634" spans="5:6" x14ac:dyDescent="0.35">
      <c r="E1634" s="4" t="s">
        <v>2401</v>
      </c>
      <c r="F1634" s="56">
        <v>1</v>
      </c>
    </row>
    <row r="1635" spans="5:6" x14ac:dyDescent="0.35">
      <c r="E1635" s="4" t="s">
        <v>2137</v>
      </c>
      <c r="F1635" s="56">
        <v>1</v>
      </c>
    </row>
    <row r="1636" spans="5:6" x14ac:dyDescent="0.35">
      <c r="E1636" s="4" t="s">
        <v>2102</v>
      </c>
      <c r="F1636" s="56">
        <v>1</v>
      </c>
    </row>
    <row r="1637" spans="5:6" x14ac:dyDescent="0.35">
      <c r="E1637" s="4" t="s">
        <v>7077</v>
      </c>
      <c r="F1637" s="56">
        <v>1</v>
      </c>
    </row>
    <row r="1638" spans="5:6" x14ac:dyDescent="0.35">
      <c r="E1638" s="4" t="s">
        <v>2902</v>
      </c>
      <c r="F1638" s="56">
        <v>1</v>
      </c>
    </row>
    <row r="1639" spans="5:6" x14ac:dyDescent="0.35">
      <c r="E1639" s="4" t="s">
        <v>2248</v>
      </c>
      <c r="F1639" s="56">
        <v>1</v>
      </c>
    </row>
    <row r="1640" spans="5:6" x14ac:dyDescent="0.35">
      <c r="E1640" s="4" t="s">
        <v>2906</v>
      </c>
      <c r="F1640" s="56">
        <v>1</v>
      </c>
    </row>
    <row r="1641" spans="5:6" x14ac:dyDescent="0.35">
      <c r="E1641" s="4" t="s">
        <v>2465</v>
      </c>
      <c r="F1641" s="56">
        <v>1</v>
      </c>
    </row>
    <row r="1642" spans="5:6" x14ac:dyDescent="0.35">
      <c r="E1642" s="4" t="s">
        <v>2909</v>
      </c>
      <c r="F1642" s="56">
        <v>1</v>
      </c>
    </row>
    <row r="1643" spans="5:6" x14ac:dyDescent="0.35">
      <c r="E1643" s="4" t="s">
        <v>2467</v>
      </c>
      <c r="F1643" s="56">
        <v>1</v>
      </c>
    </row>
    <row r="1644" spans="5:6" x14ac:dyDescent="0.35">
      <c r="E1644" s="4" t="s">
        <v>620</v>
      </c>
      <c r="F1644" s="56">
        <v>1</v>
      </c>
    </row>
    <row r="1645" spans="5:6" x14ac:dyDescent="0.35">
      <c r="E1645" s="4" t="s">
        <v>2551</v>
      </c>
      <c r="F1645" s="56">
        <v>1</v>
      </c>
    </row>
    <row r="1646" spans="5:6" x14ac:dyDescent="0.35">
      <c r="E1646" s="4" t="s">
        <v>2404</v>
      </c>
      <c r="F1646" s="56">
        <v>1</v>
      </c>
    </row>
    <row r="1647" spans="5:6" x14ac:dyDescent="0.35">
      <c r="E1647" s="4" t="s">
        <v>2569</v>
      </c>
      <c r="F1647" s="56">
        <v>1</v>
      </c>
    </row>
    <row r="1648" spans="5:6" x14ac:dyDescent="0.35">
      <c r="E1648" s="4" t="s">
        <v>2919</v>
      </c>
      <c r="F1648" s="56">
        <v>1</v>
      </c>
    </row>
    <row r="1649" spans="5:6" x14ac:dyDescent="0.35">
      <c r="E1649" s="4" t="s">
        <v>2194</v>
      </c>
      <c r="F1649" s="56">
        <v>1</v>
      </c>
    </row>
    <row r="1650" spans="5:6" x14ac:dyDescent="0.35">
      <c r="E1650" s="4" t="s">
        <v>2921</v>
      </c>
      <c r="F1650" s="56">
        <v>1</v>
      </c>
    </row>
    <row r="1651" spans="5:6" x14ac:dyDescent="0.35">
      <c r="E1651" s="4" t="s">
        <v>2190</v>
      </c>
      <c r="F1651" s="56">
        <v>1</v>
      </c>
    </row>
    <row r="1652" spans="5:6" x14ac:dyDescent="0.35">
      <c r="E1652" s="4" t="s">
        <v>2924</v>
      </c>
      <c r="F1652" s="56">
        <v>1</v>
      </c>
    </row>
    <row r="1653" spans="5:6" x14ac:dyDescent="0.35">
      <c r="E1653" s="4" t="s">
        <v>2109</v>
      </c>
      <c r="F1653" s="56">
        <v>1</v>
      </c>
    </row>
    <row r="1654" spans="5:6" x14ac:dyDescent="0.35">
      <c r="E1654" s="4" t="s">
        <v>2412</v>
      </c>
      <c r="F1654" s="56">
        <v>1</v>
      </c>
    </row>
    <row r="1655" spans="5:6" x14ac:dyDescent="0.35">
      <c r="E1655" s="4" t="s">
        <v>8017</v>
      </c>
      <c r="F1655" s="56">
        <v>1</v>
      </c>
    </row>
    <row r="1656" spans="5:6" x14ac:dyDescent="0.35">
      <c r="E1656" s="4" t="s">
        <v>2176</v>
      </c>
      <c r="F1656" s="56">
        <v>1</v>
      </c>
    </row>
    <row r="1657" spans="5:6" x14ac:dyDescent="0.35">
      <c r="E1657" s="4" t="s">
        <v>2141</v>
      </c>
      <c r="F1657" s="56">
        <v>1</v>
      </c>
    </row>
    <row r="1658" spans="5:6" x14ac:dyDescent="0.35">
      <c r="E1658" s="4" t="s">
        <v>2934</v>
      </c>
      <c r="F1658" s="56">
        <v>1</v>
      </c>
    </row>
    <row r="1659" spans="5:6" x14ac:dyDescent="0.35">
      <c r="E1659" s="4" t="s">
        <v>6897</v>
      </c>
      <c r="F1659" s="56">
        <v>1</v>
      </c>
    </row>
    <row r="1660" spans="5:6" x14ac:dyDescent="0.35">
      <c r="E1660" s="4" t="s">
        <v>2456</v>
      </c>
      <c r="F1660" s="56">
        <v>1</v>
      </c>
    </row>
    <row r="1661" spans="5:6" x14ac:dyDescent="0.35">
      <c r="E1661" s="4" t="s">
        <v>2129</v>
      </c>
      <c r="F1661" s="56">
        <v>1</v>
      </c>
    </row>
    <row r="1662" spans="5:6" x14ac:dyDescent="0.35">
      <c r="E1662" s="4" t="s">
        <v>2964</v>
      </c>
      <c r="F1662" s="56">
        <v>1</v>
      </c>
    </row>
    <row r="1663" spans="5:6" x14ac:dyDescent="0.35">
      <c r="E1663" s="4" t="s">
        <v>8456</v>
      </c>
      <c r="F1663" s="56">
        <v>1</v>
      </c>
    </row>
    <row r="1664" spans="5:6" x14ac:dyDescent="0.35">
      <c r="E1664" s="4" t="s">
        <v>2968</v>
      </c>
      <c r="F1664" s="56">
        <v>1</v>
      </c>
    </row>
    <row r="1665" spans="5:6" x14ac:dyDescent="0.35">
      <c r="E1665" s="4" t="s">
        <v>2110</v>
      </c>
      <c r="F1665" s="56">
        <v>1</v>
      </c>
    </row>
    <row r="1666" spans="5:6" x14ac:dyDescent="0.35">
      <c r="E1666" s="4" t="s">
        <v>2365</v>
      </c>
      <c r="F1666" s="56">
        <v>1</v>
      </c>
    </row>
    <row r="1667" spans="5:6" x14ac:dyDescent="0.35">
      <c r="E1667" s="4" t="s">
        <v>1968</v>
      </c>
      <c r="F1667" s="56">
        <v>1</v>
      </c>
    </row>
    <row r="1668" spans="5:6" x14ac:dyDescent="0.35">
      <c r="E1668" s="4" t="s">
        <v>10994</v>
      </c>
      <c r="F1668" s="56">
        <v>1</v>
      </c>
    </row>
    <row r="1669" spans="5:6" x14ac:dyDescent="0.35">
      <c r="E1669" s="4" t="s">
        <v>6003</v>
      </c>
      <c r="F1669" s="56">
        <v>1</v>
      </c>
    </row>
    <row r="1670" spans="5:6" x14ac:dyDescent="0.35">
      <c r="E1670" s="4" t="s">
        <v>6917</v>
      </c>
      <c r="F1670" s="56">
        <v>1</v>
      </c>
    </row>
    <row r="1671" spans="5:6" x14ac:dyDescent="0.35">
      <c r="E1671" s="4" t="s">
        <v>8476</v>
      </c>
      <c r="F1671" s="56">
        <v>1</v>
      </c>
    </row>
    <row r="1672" spans="5:6" x14ac:dyDescent="0.35">
      <c r="E1672" s="4" t="s">
        <v>6006</v>
      </c>
      <c r="F1672" s="56">
        <v>1</v>
      </c>
    </row>
    <row r="1673" spans="5:6" x14ac:dyDescent="0.35">
      <c r="E1673" s="4" t="s">
        <v>5630</v>
      </c>
      <c r="F1673" s="56">
        <v>1</v>
      </c>
    </row>
    <row r="1674" spans="5:6" x14ac:dyDescent="0.35">
      <c r="E1674" s="4" t="s">
        <v>7112</v>
      </c>
      <c r="F1674" s="56">
        <v>1</v>
      </c>
    </row>
    <row r="1675" spans="5:6" x14ac:dyDescent="0.35">
      <c r="E1675" s="4" t="s">
        <v>1956</v>
      </c>
      <c r="F1675" s="56">
        <v>1</v>
      </c>
    </row>
    <row r="1676" spans="5:6" x14ac:dyDescent="0.35">
      <c r="E1676" s="4" t="s">
        <v>2314</v>
      </c>
      <c r="F1676" s="56">
        <v>1</v>
      </c>
    </row>
    <row r="1677" spans="5:6" x14ac:dyDescent="0.35">
      <c r="E1677" s="4" t="s">
        <v>6016</v>
      </c>
      <c r="F1677" s="56">
        <v>1</v>
      </c>
    </row>
    <row r="1678" spans="5:6" x14ac:dyDescent="0.35">
      <c r="E1678" s="4" t="s">
        <v>1948</v>
      </c>
      <c r="F1678" s="56">
        <v>1</v>
      </c>
    </row>
    <row r="1679" spans="5:6" x14ac:dyDescent="0.35">
      <c r="E1679" s="4" t="s">
        <v>2107</v>
      </c>
      <c r="F1679" s="56">
        <v>1</v>
      </c>
    </row>
    <row r="1680" spans="5:6" x14ac:dyDescent="0.35">
      <c r="E1680" s="4" t="s">
        <v>2370</v>
      </c>
      <c r="F1680" s="56">
        <v>1</v>
      </c>
    </row>
    <row r="1681" spans="5:6" x14ac:dyDescent="0.35">
      <c r="E1681" s="4" t="s">
        <v>2330</v>
      </c>
      <c r="F1681" s="56">
        <v>1</v>
      </c>
    </row>
    <row r="1682" spans="5:6" x14ac:dyDescent="0.35">
      <c r="E1682" s="4" t="s">
        <v>6734</v>
      </c>
      <c r="F1682" s="56">
        <v>1</v>
      </c>
    </row>
    <row r="1683" spans="5:6" x14ac:dyDescent="0.35">
      <c r="E1683" s="4" t="s">
        <v>2252</v>
      </c>
      <c r="F1683" s="56">
        <v>1</v>
      </c>
    </row>
    <row r="1684" spans="5:6" x14ac:dyDescent="0.35">
      <c r="E1684" s="4" t="s">
        <v>2149</v>
      </c>
      <c r="F1684" s="56">
        <v>1</v>
      </c>
    </row>
    <row r="1685" spans="5:6" x14ac:dyDescent="0.35">
      <c r="E1685" s="4" t="s">
        <v>2326</v>
      </c>
      <c r="F1685" s="56">
        <v>1</v>
      </c>
    </row>
    <row r="1686" spans="5:6" x14ac:dyDescent="0.35">
      <c r="E1686" s="4" t="s">
        <v>5833</v>
      </c>
      <c r="F1686" s="56">
        <v>1</v>
      </c>
    </row>
    <row r="1687" spans="5:6" x14ac:dyDescent="0.35">
      <c r="E1687" s="4" t="s">
        <v>2192</v>
      </c>
      <c r="F1687" s="56">
        <v>1</v>
      </c>
    </row>
    <row r="1688" spans="5:6" x14ac:dyDescent="0.35">
      <c r="E1688" s="4" t="s">
        <v>6698</v>
      </c>
      <c r="F1688" s="56">
        <v>1</v>
      </c>
    </row>
    <row r="1689" spans="5:6" x14ac:dyDescent="0.35">
      <c r="E1689" s="4" t="s">
        <v>6559</v>
      </c>
      <c r="F1689" s="56">
        <v>1</v>
      </c>
    </row>
    <row r="1690" spans="5:6" x14ac:dyDescent="0.35">
      <c r="E1690" s="4" t="s">
        <v>598</v>
      </c>
      <c r="F1690" s="56">
        <v>1</v>
      </c>
    </row>
    <row r="1691" spans="5:6" x14ac:dyDescent="0.35">
      <c r="E1691" s="4" t="s">
        <v>7082</v>
      </c>
      <c r="F1691" s="56">
        <v>1</v>
      </c>
    </row>
    <row r="1692" spans="5:6" x14ac:dyDescent="0.35">
      <c r="E1692" s="4" t="s">
        <v>5999</v>
      </c>
      <c r="F1692" s="56">
        <v>1</v>
      </c>
    </row>
    <row r="1693" spans="5:6" x14ac:dyDescent="0.35">
      <c r="E1693" s="4" t="s">
        <v>6977</v>
      </c>
      <c r="F1693" s="56">
        <v>1</v>
      </c>
    </row>
    <row r="1694" spans="5:6" x14ac:dyDescent="0.35">
      <c r="E1694" s="4" t="s">
        <v>7067</v>
      </c>
      <c r="F1694" s="56">
        <v>1</v>
      </c>
    </row>
    <row r="1695" spans="5:6" x14ac:dyDescent="0.35">
      <c r="E1695" s="4" t="s">
        <v>5339</v>
      </c>
      <c r="F1695" s="56">
        <v>1</v>
      </c>
    </row>
    <row r="1696" spans="5:6" x14ac:dyDescent="0.35">
      <c r="E1696" s="4" t="s">
        <v>5349</v>
      </c>
      <c r="F1696" s="56">
        <v>1</v>
      </c>
    </row>
    <row r="1697" spans="5:6" x14ac:dyDescent="0.35">
      <c r="E1697" s="4" t="s">
        <v>6909</v>
      </c>
      <c r="F1697" s="56">
        <v>1</v>
      </c>
    </row>
    <row r="1698" spans="5:6" x14ac:dyDescent="0.35">
      <c r="E1698" s="4" t="s">
        <v>2166</v>
      </c>
      <c r="F1698" s="56">
        <v>1</v>
      </c>
    </row>
    <row r="1699" spans="5:6" x14ac:dyDescent="0.35">
      <c r="E1699" s="4" t="s">
        <v>6791</v>
      </c>
      <c r="F1699" s="56">
        <v>1</v>
      </c>
    </row>
    <row r="1700" spans="5:6" x14ac:dyDescent="0.35">
      <c r="E1700" s="4" t="s">
        <v>2384</v>
      </c>
      <c r="F1700" s="56">
        <v>1</v>
      </c>
    </row>
    <row r="1701" spans="5:6" x14ac:dyDescent="0.35">
      <c r="E1701" s="4" t="s">
        <v>2131</v>
      </c>
      <c r="F1701" s="56">
        <v>1</v>
      </c>
    </row>
    <row r="1702" spans="5:6" x14ac:dyDescent="0.35">
      <c r="E1702" s="4" t="s">
        <v>2435</v>
      </c>
      <c r="F1702" s="56">
        <v>1</v>
      </c>
    </row>
    <row r="1703" spans="5:6" x14ac:dyDescent="0.35">
      <c r="E1703" s="4" t="s">
        <v>1816</v>
      </c>
      <c r="F1703" s="56">
        <v>3905</v>
      </c>
    </row>
  </sheetData>
  <mergeCells count="5">
    <mergeCell ref="B2:C2"/>
    <mergeCell ref="E2:F2"/>
    <mergeCell ref="H2:I2"/>
    <mergeCell ref="K2:L2"/>
    <mergeCell ref="N2:O2"/>
  </mergeCells>
  <conditionalFormatting pivot="1" sqref="F12:F14 F7 F17 F20:F21 F26:F27 F29:F32 F41:F43 F48 F54 F57 F59:F60 F62:F63 F70:F74 F78 F88 F90 F92 F109 F112 F114 F118 F141:F145 F147:F148 F154 F185:F187 F189 F192:F196 F198 F245 F248 F250 F252 F254 F256 F260:F261 F267 F373:F374 F377:F378 F380 F382:F383 F385:F386 F389 F392 F394 F396:F397 F628 F630:F631 F633 F636 F640:F643 F646:F647 F650 F659:F662 F1603 F1608 F1611 F1614:F1618 F1620 F1622 F1624 F1626:F1628 F1632 F1635:F1636 F1639 F1644 F1649 F1651 F1653 F1656:F1657 F1661 F1665 F1667 F1673 F1675:F1676 F1678:F1679 F1681 F1683:F1685 F1687 F1690 F1698 F1701">
    <cfRule type="dataBar" priority="13">
      <dataBar>
        <cfvo type="min"/>
        <cfvo type="max"/>
        <color rgb="FFFF555A"/>
      </dataBar>
      <extLst>
        <ext xmlns:x14="http://schemas.microsoft.com/office/spreadsheetml/2009/9/main" uri="{B025F937-C7B1-47D3-B67F-A62EFF666E3E}">
          <x14:id>{51B80B59-A2FA-4916-8E19-AE7A6F8A0608}</x14:id>
        </ext>
      </extLst>
    </cfRule>
  </conditionalFormatting>
  <conditionalFormatting pivot="1" sqref="F6:F8 F10 F12:F14 F17 F20:F21 F26:F27 F29:F32 F41:F43 F48 F50:F63 F70:F78 F87:F90 F92 F109:F112 F114 F116:F118 F140:F145 F147:F149 F151 F153:F154 F185:F190 F192:F196 F198:F199 F245:F246 F248:F252 F254 F256:F262 F264 F266:F267 F373:F374 F376:F378 F380 F382:F390 F392 F394 F396:F397 F628:F636 F638:F644 F646:F648 F650:F651 F655 F659:F662 F1602:F1604 F1606:F1608 F1610:F1612 F1614:F1618 F1620:F1622 F1624 F1626:F1630 F1632 F1634:F1636 F1638:F1654 F1656:F1658 F1660:F1662 F1664:F1667 F1673 F1675:F1676 F1678:F1681 F1683:F1685 F1687 F1690 F1698 F1700:F1702">
    <cfRule type="dataBar" priority="8">
      <dataBar>
        <cfvo type="min"/>
        <cfvo type="max"/>
        <color rgb="FFFF555A"/>
      </dataBar>
      <extLst>
        <ext xmlns:x14="http://schemas.microsoft.com/office/spreadsheetml/2009/9/main" uri="{B025F937-C7B1-47D3-B67F-A62EFF666E3E}">
          <x14:id>{5048BCC7-62C5-46D1-BF88-F7082294B17D}</x14:id>
        </ext>
      </extLst>
    </cfRule>
  </conditionalFormatting>
  <conditionalFormatting pivot="1" sqref="I5:I56">
    <cfRule type="dataBar" priority="7">
      <dataBar>
        <cfvo type="min"/>
        <cfvo type="max"/>
        <color rgb="FFFF555A"/>
      </dataBar>
      <extLst>
        <ext xmlns:x14="http://schemas.microsoft.com/office/spreadsheetml/2009/9/main" uri="{B025F937-C7B1-47D3-B67F-A62EFF666E3E}">
          <x14:id>{DE94E553-43B6-4AD2-813E-937C576A3388}</x14:id>
        </ext>
      </extLst>
    </cfRule>
  </conditionalFormatting>
  <conditionalFormatting pivot="1" sqref="F5:F22 F24:F27 F29:F32 F34:F43 F45:F78 F80:F93 F97:F118 F122:F154 F165:F199 F219:F267 F303:F304 F310:F311 F314 F317:F397 F507 F510 F514 F526 F530 F537:F662 F1090 F1102 F1104 F1106 F1140 F1154 F1224 F1227 F1283:F1702">
    <cfRule type="dataBar" priority="5">
      <dataBar>
        <cfvo type="min"/>
        <cfvo type="max"/>
        <color rgb="FFFF555A"/>
      </dataBar>
      <extLst>
        <ext xmlns:x14="http://schemas.microsoft.com/office/spreadsheetml/2009/9/main" uri="{B025F937-C7B1-47D3-B67F-A62EFF666E3E}">
          <x14:id>{358501FA-3D99-469A-A996-016BB955E7AA}</x14:id>
        </ext>
      </extLst>
    </cfRule>
  </conditionalFormatting>
  <conditionalFormatting pivot="1" sqref="L5:L18">
    <cfRule type="dataBar" priority="4">
      <dataBar>
        <cfvo type="min"/>
        <cfvo type="max"/>
        <color rgb="FFFF555A"/>
      </dataBar>
      <extLst>
        <ext xmlns:x14="http://schemas.microsoft.com/office/spreadsheetml/2009/9/main" uri="{B025F937-C7B1-47D3-B67F-A62EFF666E3E}">
          <x14:id>{B21CD37D-2919-4152-980C-32EE3A269FCF}</x14:id>
        </ext>
      </extLst>
    </cfRule>
  </conditionalFormatting>
  <conditionalFormatting pivot="1" sqref="C5:C7 C9:C11">
    <cfRule type="dataBar" priority="3">
      <dataBar>
        <cfvo type="min"/>
        <cfvo type="max"/>
        <color rgb="FFFF555A"/>
      </dataBar>
      <extLst>
        <ext xmlns:x14="http://schemas.microsoft.com/office/spreadsheetml/2009/9/main" uri="{B025F937-C7B1-47D3-B67F-A62EFF666E3E}">
          <x14:id>{9731461E-0BBB-4A21-9ABC-8504EAF1CFE1}</x14:id>
        </ext>
      </extLst>
    </cfRule>
  </conditionalFormatting>
  <conditionalFormatting pivot="1" sqref="O5:O18">
    <cfRule type="dataBar" priority="1">
      <dataBar>
        <cfvo type="min"/>
        <cfvo type="max"/>
        <color rgb="FFFF555A"/>
      </dataBar>
      <extLst>
        <ext xmlns:x14="http://schemas.microsoft.com/office/spreadsheetml/2009/9/main" uri="{B025F937-C7B1-47D3-B67F-A62EFF666E3E}">
          <x14:id>{37E65F44-DB69-42F3-AB2C-2AED5B2F9BE8}</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51B80B59-A2FA-4916-8E19-AE7A6F8A0608}">
            <x14:dataBar minLength="0" maxLength="100" gradient="0">
              <x14:cfvo type="autoMin"/>
              <x14:cfvo type="autoMax"/>
              <x14:negativeFillColor rgb="FFFF0000"/>
              <x14:axisColor rgb="FF000000"/>
            </x14:dataBar>
          </x14:cfRule>
          <xm:sqref>F12:F14 F7 F17 F20:F21 F26:F27 F29:F32 F41:F43 F48 F54 F57 F59:F60 F62:F63 F70:F74 F78 F88 F90 F92 F109 F112 F114 F118 F141:F145 F147:F148 F154 F185:F187 F189 F192:F196 F198 F245 F248 F250 F252 F254 F256 F260:F261 F267 F373:F374 F377:F378 F380 F382:F383 F385:F386 F389 F392 F394 F396:F397 F628 F630:F631 F633 F636 F640:F643 F646:F647 F650 F659:F662 F1603 F1608 F1611 F1614:F1618 F1620 F1622 F1624 F1626:F1628 F1632 F1635:F1636 F1639 F1644 F1649 F1651 F1653 F1656:F1657 F1661 F1665 F1667 F1673 F1675:F1676 F1678:F1679 F1681 F1683:F1685 F1687 F1690 F1698 F1701</xm:sqref>
        </x14:conditionalFormatting>
        <x14:conditionalFormatting xmlns:xm="http://schemas.microsoft.com/office/excel/2006/main" pivot="1">
          <x14:cfRule type="dataBar" id="{5048BCC7-62C5-46D1-BF88-F7082294B17D}">
            <x14:dataBar minLength="0" maxLength="100" gradient="0">
              <x14:cfvo type="autoMin"/>
              <x14:cfvo type="autoMax"/>
              <x14:negativeFillColor rgb="FFFF0000"/>
              <x14:axisColor rgb="FF000000"/>
            </x14:dataBar>
          </x14:cfRule>
          <xm:sqref>F6:F8 F10 F12:F14 F17 F20:F21 F26:F27 F29:F32 F41:F43 F48 F50:F63 F70:F78 F87:F90 F92 F109:F112 F114 F116:F118 F140:F145 F147:F149 F151 F153:F154 F185:F190 F192:F196 F198:F199 F245:F246 F248:F252 F254 F256:F262 F264 F266:F267 F373:F374 F376:F378 F380 F382:F390 F392 F394 F396:F397 F628:F636 F638:F644 F646:F648 F650:F651 F655 F659:F662 F1602:F1604 F1606:F1608 F1610:F1612 F1614:F1618 F1620:F1622 F1624 F1626:F1630 F1632 F1634:F1636 F1638:F1654 F1656:F1658 F1660:F1662 F1664:F1667 F1673 F1675:F1676 F1678:F1681 F1683:F1685 F1687 F1690 F1698 F1700:F1702</xm:sqref>
        </x14:conditionalFormatting>
        <x14:conditionalFormatting xmlns:xm="http://schemas.microsoft.com/office/excel/2006/main" pivot="1">
          <x14:cfRule type="dataBar" id="{DE94E553-43B6-4AD2-813E-937C576A3388}">
            <x14:dataBar minLength="0" maxLength="100" gradient="0">
              <x14:cfvo type="autoMin"/>
              <x14:cfvo type="autoMax"/>
              <x14:negativeFillColor rgb="FFFF0000"/>
              <x14:axisColor rgb="FF000000"/>
            </x14:dataBar>
          </x14:cfRule>
          <xm:sqref>I5:I56</xm:sqref>
        </x14:conditionalFormatting>
        <x14:conditionalFormatting xmlns:xm="http://schemas.microsoft.com/office/excel/2006/main" pivot="1">
          <x14:cfRule type="dataBar" id="{358501FA-3D99-469A-A996-016BB955E7AA}">
            <x14:dataBar minLength="0" maxLength="100" gradient="0">
              <x14:cfvo type="autoMin"/>
              <x14:cfvo type="autoMax"/>
              <x14:negativeFillColor rgb="FFFF0000"/>
              <x14:axisColor rgb="FF000000"/>
            </x14:dataBar>
          </x14:cfRule>
          <xm:sqref>F5:F22 F24:F27 F29:F32 F34:F43 F45:F78 F80:F93 F97:F118 F122:F154 F165:F199 F219:F267 F303:F304 F310:F311 F314 F317:F397 F507 F510 F514 F526 F530 F537:F662 F1090 F1102 F1104 F1106 F1140 F1154 F1224 F1227 F1283:F1702</xm:sqref>
        </x14:conditionalFormatting>
        <x14:conditionalFormatting xmlns:xm="http://schemas.microsoft.com/office/excel/2006/main" pivot="1">
          <x14:cfRule type="dataBar" id="{B21CD37D-2919-4152-980C-32EE3A269FCF}">
            <x14:dataBar minLength="0" maxLength="100" gradient="0">
              <x14:cfvo type="autoMin"/>
              <x14:cfvo type="autoMax"/>
              <x14:negativeFillColor rgb="FFFF0000"/>
              <x14:axisColor rgb="FF000000"/>
            </x14:dataBar>
          </x14:cfRule>
          <xm:sqref>L5:L18</xm:sqref>
        </x14:conditionalFormatting>
        <x14:conditionalFormatting xmlns:xm="http://schemas.microsoft.com/office/excel/2006/main" pivot="1">
          <x14:cfRule type="dataBar" id="{9731461E-0BBB-4A21-9ABC-8504EAF1CFE1}">
            <x14:dataBar minLength="0" maxLength="100" gradient="0">
              <x14:cfvo type="autoMin"/>
              <x14:cfvo type="autoMax"/>
              <x14:negativeFillColor rgb="FFFF0000"/>
              <x14:axisColor rgb="FF000000"/>
            </x14:dataBar>
          </x14:cfRule>
          <xm:sqref>C5:C7 C9:C11</xm:sqref>
        </x14:conditionalFormatting>
        <x14:conditionalFormatting xmlns:xm="http://schemas.microsoft.com/office/excel/2006/main" pivot="1">
          <x14:cfRule type="dataBar" id="{37E65F44-DB69-42F3-AB2C-2AED5B2F9BE8}">
            <x14:dataBar minLength="0" maxLength="100" gradient="0">
              <x14:cfvo type="autoMin"/>
              <x14:cfvo type="autoMax"/>
              <x14:negativeFillColor rgb="FFFF0000"/>
              <x14:axisColor rgb="FF000000"/>
            </x14:dataBar>
          </x14:cfRule>
          <xm:sqref>O5:O18</xm:sqref>
        </x14:conditionalFormatting>
      </x14:conditionalFormatting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1363D9-4AC3-4C32-9260-82CF24B5B230}">
  <sheetPr codeName="Sheet10">
    <tabColor theme="5" tint="0.59999389629810485"/>
  </sheetPr>
  <dimension ref="A1"/>
  <sheetViews>
    <sheetView workbookViewId="0">
      <selection activeCell="A10" sqref="A10"/>
    </sheetView>
  </sheetViews>
  <sheetFormatPr defaultRowHeight="14.5" x14ac:dyDescent="0.35"/>
  <cols>
    <col min="1" max="1" width="37.90625" customWidth="1"/>
  </cols>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32</vt:i4>
      </vt:variant>
      <vt:variant>
        <vt:lpstr>Named Ranges</vt:lpstr>
      </vt:variant>
      <vt:variant>
        <vt:i4>15</vt:i4>
      </vt:variant>
    </vt:vector>
  </HeadingPairs>
  <TitlesOfParts>
    <vt:vector size="47" baseType="lpstr">
      <vt:lpstr>Menu</vt:lpstr>
      <vt:lpstr>Occult_Library</vt:lpstr>
      <vt:lpstr>Colors</vt:lpstr>
      <vt:lpstr>People</vt:lpstr>
      <vt:lpstr>Calendars_Gregorian</vt:lpstr>
      <vt:lpstr>Books</vt:lpstr>
      <vt:lpstr>Books_Pivots</vt:lpstr>
      <vt:lpstr>Films</vt:lpstr>
      <vt:lpstr>URLs</vt:lpstr>
      <vt:lpstr>Months</vt:lpstr>
      <vt:lpstr>Book_Editions</vt:lpstr>
      <vt:lpstr>Book_Series</vt:lpstr>
      <vt:lpstr>Art_Types</vt:lpstr>
      <vt:lpstr>Book_Categories</vt:lpstr>
      <vt:lpstr>Literary_Movements</vt:lpstr>
      <vt:lpstr>Themes</vt:lpstr>
      <vt:lpstr>Subjects</vt:lpstr>
      <vt:lpstr>Keywords</vt:lpstr>
      <vt:lpstr>Publisher_Specialties</vt:lpstr>
      <vt:lpstr>Paintings</vt:lpstr>
      <vt:lpstr>Attributes</vt:lpstr>
      <vt:lpstr>Work_Types</vt:lpstr>
      <vt:lpstr>Contribution_Types</vt:lpstr>
      <vt:lpstr>Validation_Fields</vt:lpstr>
      <vt:lpstr>Art_Movements</vt:lpstr>
      <vt:lpstr>Languages</vt:lpstr>
      <vt:lpstr>Publishing_Houses</vt:lpstr>
      <vt:lpstr>Perfume_Houses</vt:lpstr>
      <vt:lpstr>Countries_Continents</vt:lpstr>
      <vt:lpstr>Hash_ID_Acronyms</vt:lpstr>
      <vt:lpstr>Stats</vt:lpstr>
      <vt:lpstr>Gallows</vt:lpstr>
      <vt:lpstr>Art_Movements</vt:lpstr>
      <vt:lpstr>Centuries</vt:lpstr>
      <vt:lpstr>Set_Author</vt:lpstr>
      <vt:lpstr>Set_Book_Type</vt:lpstr>
      <vt:lpstr>Set_Books</vt:lpstr>
      <vt:lpstr>Set_Composite_Author_Work</vt:lpstr>
      <vt:lpstr>Set_Composite_Work_Author</vt:lpstr>
      <vt:lpstr>Set_Composite_Work_Author_Clean</vt:lpstr>
      <vt:lpstr>Set_Languages</vt:lpstr>
      <vt:lpstr>Set_Months_Long</vt:lpstr>
      <vt:lpstr>Set_Months_Short</vt:lpstr>
      <vt:lpstr>Set_Publishing_Houses</vt:lpstr>
      <vt:lpstr>Set_Series_Title</vt:lpstr>
      <vt:lpstr>Set_Table_Score_0_5_Fulls</vt:lpstr>
      <vt:lpstr>Set_Table_Score_0_5_Halves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Pablo Aguirre</dc:creator>
  <cp:lastModifiedBy>Pablo Aguirre</cp:lastModifiedBy>
  <dcterms:created xsi:type="dcterms:W3CDTF">2025-03-17T11:29:32Z</dcterms:created>
  <dcterms:modified xsi:type="dcterms:W3CDTF">2025-04-20T21:04:49Z</dcterms:modified>
</cp:coreProperties>
</file>